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1216" windowHeight="12360"/>
  </bookViews>
  <sheets>
    <sheet name="Приложение 2" sheetId="1" r:id="rId1"/>
  </sheets>
  <definedNames>
    <definedName name="_xlnm._FilterDatabase" localSheetId="0" hidden="1">'Приложение 2'!$A$10:$DA$2710</definedName>
    <definedName name="Print_Titles" localSheetId="0">'Приложение 2'!$9:$10</definedName>
    <definedName name="_xlnm.Print_Area" localSheetId="0">'Приложение 2'!$A$1:$CS$2710</definedName>
  </definedNames>
  <calcPr calcId="145621" iterateDelta="1E-4"/>
</workbook>
</file>

<file path=xl/calcChain.xml><?xml version="1.0" encoding="utf-8"?>
<calcChain xmlns="http://schemas.openxmlformats.org/spreadsheetml/2006/main">
  <c r="M2709" i="1" l="1"/>
  <c r="S2709" i="1" s="1"/>
  <c r="Y2709" i="1" s="1"/>
  <c r="AE2709" i="1" s="1"/>
  <c r="AK2709" i="1" s="1"/>
  <c r="AQ2709" i="1" s="1"/>
  <c r="AW2709" i="1" s="1"/>
  <c r="BC2709" i="1" s="1"/>
  <c r="BI2709" i="1" s="1"/>
  <c r="BO2709" i="1" s="1"/>
  <c r="BT2709" i="1" s="1"/>
  <c r="BY2709" i="1" s="1"/>
  <c r="CE2709" i="1" s="1"/>
  <c r="CK2709" i="1" s="1"/>
  <c r="CQ2709" i="1" s="1"/>
  <c r="L2709" i="1"/>
  <c r="R2709" i="1" s="1"/>
  <c r="X2709" i="1" s="1"/>
  <c r="AD2709" i="1" s="1"/>
  <c r="AJ2709" i="1" s="1"/>
  <c r="AP2709" i="1" s="1"/>
  <c r="AV2709" i="1" s="1"/>
  <c r="BB2709" i="1" s="1"/>
  <c r="BH2709" i="1" s="1"/>
  <c r="BN2709" i="1" s="1"/>
  <c r="BS2709" i="1" s="1"/>
  <c r="BX2709" i="1" s="1"/>
  <c r="CD2709" i="1" s="1"/>
  <c r="CJ2709" i="1" s="1"/>
  <c r="CP2709" i="1" s="1"/>
  <c r="H2709" i="1"/>
  <c r="N2709" i="1" s="1"/>
  <c r="T2709" i="1" s="1"/>
  <c r="Z2709" i="1" s="1"/>
  <c r="AF2709" i="1" s="1"/>
  <c r="AL2709" i="1" s="1"/>
  <c r="AR2709" i="1" s="1"/>
  <c r="AX2709" i="1" s="1"/>
  <c r="BD2709" i="1" s="1"/>
  <c r="BJ2709" i="1" s="1"/>
  <c r="BP2709" i="1" s="1"/>
  <c r="BU2709" i="1" s="1"/>
  <c r="BZ2709" i="1" s="1"/>
  <c r="CF2709" i="1" s="1"/>
  <c r="CL2709" i="1" s="1"/>
  <c r="CR2709" i="1" s="1"/>
  <c r="N2708" i="1"/>
  <c r="T2708" i="1" s="1"/>
  <c r="Z2708" i="1" s="1"/>
  <c r="AF2708" i="1" s="1"/>
  <c r="AL2708" i="1" s="1"/>
  <c r="AR2708" i="1" s="1"/>
  <c r="AX2708" i="1" s="1"/>
  <c r="BD2708" i="1" s="1"/>
  <c r="BJ2708" i="1" s="1"/>
  <c r="BP2708" i="1" s="1"/>
  <c r="BU2708" i="1" s="1"/>
  <c r="BZ2708" i="1" s="1"/>
  <c r="CF2708" i="1" s="1"/>
  <c r="CL2708" i="1" s="1"/>
  <c r="CR2708" i="1" s="1"/>
  <c r="M2708" i="1"/>
  <c r="S2708" i="1" s="1"/>
  <c r="Y2708" i="1" s="1"/>
  <c r="AE2708" i="1" s="1"/>
  <c r="AK2708" i="1" s="1"/>
  <c r="AQ2708" i="1" s="1"/>
  <c r="AW2708" i="1" s="1"/>
  <c r="BC2708" i="1" s="1"/>
  <c r="BI2708" i="1" s="1"/>
  <c r="BO2708" i="1" s="1"/>
  <c r="BT2708" i="1" s="1"/>
  <c r="BY2708" i="1" s="1"/>
  <c r="CE2708" i="1" s="1"/>
  <c r="CK2708" i="1" s="1"/>
  <c r="CQ2708" i="1" s="1"/>
  <c r="L2708" i="1"/>
  <c r="R2708" i="1" s="1"/>
  <c r="X2708" i="1" s="1"/>
  <c r="AD2708" i="1" s="1"/>
  <c r="AJ2708" i="1" s="1"/>
  <c r="AP2708" i="1" s="1"/>
  <c r="AV2708" i="1" s="1"/>
  <c r="BB2708" i="1" s="1"/>
  <c r="BH2708" i="1" s="1"/>
  <c r="BN2708" i="1" s="1"/>
  <c r="BS2708" i="1" s="1"/>
  <c r="BX2708" i="1" s="1"/>
  <c r="CD2708" i="1" s="1"/>
  <c r="CJ2708" i="1" s="1"/>
  <c r="CP2708" i="1" s="1"/>
  <c r="CS2707" i="1"/>
  <c r="CO2707" i="1"/>
  <c r="CO2706" i="1" s="1"/>
  <c r="CN2707" i="1"/>
  <c r="CN2706" i="1" s="1"/>
  <c r="CM2707" i="1"/>
  <c r="CM2706" i="1" s="1"/>
  <c r="CI2707" i="1"/>
  <c r="CH2707" i="1"/>
  <c r="CG2707" i="1"/>
  <c r="CG2706" i="1" s="1"/>
  <c r="CC2707" i="1"/>
  <c r="CC2706" i="1" s="1"/>
  <c r="CB2707" i="1"/>
  <c r="CA2707" i="1"/>
  <c r="BW2707" i="1"/>
  <c r="BW2706" i="1" s="1"/>
  <c r="BV2707" i="1"/>
  <c r="BV2706" i="1" s="1"/>
  <c r="BR2707" i="1"/>
  <c r="BQ2707" i="1"/>
  <c r="BM2707" i="1"/>
  <c r="BM2706" i="1" s="1"/>
  <c r="BL2707" i="1"/>
  <c r="BL2706" i="1" s="1"/>
  <c r="BK2707" i="1"/>
  <c r="BG2707" i="1"/>
  <c r="BF2707" i="1"/>
  <c r="BE2707" i="1"/>
  <c r="BE2706" i="1" s="1"/>
  <c r="BA2707" i="1"/>
  <c r="AZ2707" i="1"/>
  <c r="AY2707" i="1"/>
  <c r="AU2707" i="1"/>
  <c r="AU2706" i="1" s="1"/>
  <c r="AT2707" i="1"/>
  <c r="AS2707" i="1"/>
  <c r="AS2706" i="1" s="1"/>
  <c r="AO2707" i="1"/>
  <c r="AN2707" i="1"/>
  <c r="AM2707" i="1"/>
  <c r="AI2707" i="1"/>
  <c r="AH2707" i="1"/>
  <c r="AH2706" i="1" s="1"/>
  <c r="AG2707" i="1"/>
  <c r="AG2706" i="1" s="1"/>
  <c r="AC2707" i="1"/>
  <c r="AB2707" i="1"/>
  <c r="AA2707" i="1"/>
  <c r="AA2706" i="1" s="1"/>
  <c r="W2707" i="1"/>
  <c r="W2706" i="1" s="1"/>
  <c r="V2707" i="1"/>
  <c r="U2707" i="1"/>
  <c r="Q2707" i="1"/>
  <c r="Q2706" i="1" s="1"/>
  <c r="P2707" i="1"/>
  <c r="O2707" i="1"/>
  <c r="K2707" i="1"/>
  <c r="N2707" i="1" s="1"/>
  <c r="J2707" i="1"/>
  <c r="I2707" i="1"/>
  <c r="I2706" i="1" s="1"/>
  <c r="H2707" i="1"/>
  <c r="G2707" i="1"/>
  <c r="F2707" i="1"/>
  <c r="F2706" i="1" s="1"/>
  <c r="CS2706" i="1"/>
  <c r="CI2706" i="1"/>
  <c r="CH2706" i="1"/>
  <c r="CB2706" i="1"/>
  <c r="CA2706" i="1"/>
  <c r="BR2706" i="1"/>
  <c r="BQ2706" i="1"/>
  <c r="BK2706" i="1"/>
  <c r="BG2706" i="1"/>
  <c r="BF2706" i="1"/>
  <c r="BA2706" i="1"/>
  <c r="AZ2706" i="1"/>
  <c r="AY2706" i="1"/>
  <c r="AT2706" i="1"/>
  <c r="AO2706" i="1"/>
  <c r="AN2706" i="1"/>
  <c r="AM2706" i="1"/>
  <c r="AI2706" i="1"/>
  <c r="AC2706" i="1"/>
  <c r="AB2706" i="1"/>
  <c r="V2706" i="1"/>
  <c r="U2706" i="1"/>
  <c r="P2706" i="1"/>
  <c r="O2706" i="1"/>
  <c r="K2706" i="1"/>
  <c r="J2706" i="1"/>
  <c r="H2706" i="1"/>
  <c r="N2706" i="1" s="1"/>
  <c r="T2706" i="1" s="1"/>
  <c r="Z2706" i="1" s="1"/>
  <c r="G2706" i="1"/>
  <c r="M2705" i="1"/>
  <c r="S2705" i="1" s="1"/>
  <c r="Y2705" i="1" s="1"/>
  <c r="AE2705" i="1" s="1"/>
  <c r="AK2705" i="1" s="1"/>
  <c r="AQ2705" i="1" s="1"/>
  <c r="AW2705" i="1" s="1"/>
  <c r="BC2705" i="1" s="1"/>
  <c r="BI2705" i="1" s="1"/>
  <c r="BO2705" i="1" s="1"/>
  <c r="BT2705" i="1" s="1"/>
  <c r="BY2705" i="1" s="1"/>
  <c r="CE2705" i="1" s="1"/>
  <c r="CK2705" i="1" s="1"/>
  <c r="CQ2705" i="1" s="1"/>
  <c r="H2705" i="1"/>
  <c r="N2705" i="1" s="1"/>
  <c r="T2705" i="1" s="1"/>
  <c r="Z2705" i="1" s="1"/>
  <c r="AF2705" i="1" s="1"/>
  <c r="AL2705" i="1" s="1"/>
  <c r="AR2705" i="1" s="1"/>
  <c r="AX2705" i="1" s="1"/>
  <c r="BD2705" i="1" s="1"/>
  <c r="BJ2705" i="1" s="1"/>
  <c r="BP2705" i="1" s="1"/>
  <c r="BU2705" i="1" s="1"/>
  <c r="BZ2705" i="1" s="1"/>
  <c r="CF2705" i="1" s="1"/>
  <c r="CL2705" i="1" s="1"/>
  <c r="CR2705" i="1" s="1"/>
  <c r="G2705" i="1"/>
  <c r="F2705" i="1"/>
  <c r="L2705" i="1" s="1"/>
  <c r="R2705" i="1" s="1"/>
  <c r="X2705" i="1" s="1"/>
  <c r="AD2705" i="1" s="1"/>
  <c r="AJ2705" i="1" s="1"/>
  <c r="AP2705" i="1" s="1"/>
  <c r="AV2705" i="1" s="1"/>
  <c r="BB2705" i="1" s="1"/>
  <c r="BH2705" i="1" s="1"/>
  <c r="BN2705" i="1" s="1"/>
  <c r="BS2705" i="1" s="1"/>
  <c r="BX2705" i="1" s="1"/>
  <c r="CD2705" i="1" s="1"/>
  <c r="CJ2705" i="1" s="1"/>
  <c r="CP2705" i="1" s="1"/>
  <c r="CS2704" i="1"/>
  <c r="CS2703" i="1" s="1"/>
  <c r="CO2704" i="1"/>
  <c r="CO2703" i="1" s="1"/>
  <c r="CN2704" i="1"/>
  <c r="CM2704" i="1"/>
  <c r="CI2704" i="1"/>
  <c r="CH2704" i="1"/>
  <c r="CH2703" i="1" s="1"/>
  <c r="CG2704" i="1"/>
  <c r="CC2704" i="1"/>
  <c r="CC2703" i="1" s="1"/>
  <c r="CB2704" i="1"/>
  <c r="CB2703" i="1" s="1"/>
  <c r="CA2704" i="1"/>
  <c r="CA2703" i="1" s="1"/>
  <c r="BW2704" i="1"/>
  <c r="BV2704" i="1"/>
  <c r="BR2704" i="1"/>
  <c r="BQ2704" i="1"/>
  <c r="BM2704" i="1"/>
  <c r="BM2703" i="1" s="1"/>
  <c r="BL2704" i="1"/>
  <c r="BL2703" i="1" s="1"/>
  <c r="BK2704" i="1"/>
  <c r="BK2703" i="1" s="1"/>
  <c r="BG2704" i="1"/>
  <c r="BF2704" i="1"/>
  <c r="BE2704" i="1"/>
  <c r="BE2703" i="1" s="1"/>
  <c r="BA2704" i="1"/>
  <c r="BA2703" i="1" s="1"/>
  <c r="AZ2704" i="1"/>
  <c r="AZ2703" i="1" s="1"/>
  <c r="AY2704" i="1"/>
  <c r="AU2704" i="1"/>
  <c r="AT2704" i="1"/>
  <c r="AS2704" i="1"/>
  <c r="AS2703" i="1" s="1"/>
  <c r="AO2704" i="1"/>
  <c r="AN2704" i="1"/>
  <c r="AM2704" i="1"/>
  <c r="AI2704" i="1"/>
  <c r="AH2704" i="1"/>
  <c r="AG2704" i="1"/>
  <c r="AG2703" i="1" s="1"/>
  <c r="AC2704" i="1"/>
  <c r="AC2703" i="1" s="1"/>
  <c r="AB2704" i="1"/>
  <c r="AB2703" i="1" s="1"/>
  <c r="AA2704" i="1"/>
  <c r="W2704" i="1"/>
  <c r="V2704" i="1"/>
  <c r="V2703" i="1" s="1"/>
  <c r="U2704" i="1"/>
  <c r="U2703" i="1" s="1"/>
  <c r="Q2704" i="1"/>
  <c r="Q2703" i="1" s="1"/>
  <c r="P2704" i="1"/>
  <c r="P2703" i="1" s="1"/>
  <c r="O2704" i="1"/>
  <c r="O2703" i="1" s="1"/>
  <c r="K2704" i="1"/>
  <c r="K2703" i="1" s="1"/>
  <c r="J2704" i="1"/>
  <c r="I2704" i="1"/>
  <c r="I2703" i="1" s="1"/>
  <c r="G2704" i="1"/>
  <c r="M2704" i="1" s="1"/>
  <c r="S2704" i="1" s="1"/>
  <c r="Y2704" i="1" s="1"/>
  <c r="AE2704" i="1" s="1"/>
  <c r="AK2704" i="1" s="1"/>
  <c r="AQ2704" i="1" s="1"/>
  <c r="AW2704" i="1" s="1"/>
  <c r="BC2704" i="1" s="1"/>
  <c r="BI2704" i="1" s="1"/>
  <c r="BO2704" i="1" s="1"/>
  <c r="F2704" i="1"/>
  <c r="F2703" i="1" s="1"/>
  <c r="CN2703" i="1"/>
  <c r="CM2703" i="1"/>
  <c r="CI2703" i="1"/>
  <c r="CG2703" i="1"/>
  <c r="BW2703" i="1"/>
  <c r="BV2703" i="1"/>
  <c r="BR2703" i="1"/>
  <c r="BG2703" i="1"/>
  <c r="BF2703" i="1"/>
  <c r="AY2703" i="1"/>
  <c r="AU2703" i="1"/>
  <c r="AT2703" i="1"/>
  <c r="AO2703" i="1"/>
  <c r="AN2703" i="1"/>
  <c r="AM2703" i="1"/>
  <c r="AI2703" i="1"/>
  <c r="AH2703" i="1"/>
  <c r="AA2703" i="1"/>
  <c r="W2703" i="1"/>
  <c r="J2703" i="1"/>
  <c r="H2702" i="1"/>
  <c r="N2702" i="1" s="1"/>
  <c r="T2702" i="1" s="1"/>
  <c r="Z2702" i="1" s="1"/>
  <c r="AF2702" i="1" s="1"/>
  <c r="AL2702" i="1" s="1"/>
  <c r="AR2702" i="1" s="1"/>
  <c r="AX2702" i="1" s="1"/>
  <c r="BD2702" i="1" s="1"/>
  <c r="BJ2702" i="1" s="1"/>
  <c r="BP2702" i="1" s="1"/>
  <c r="BU2702" i="1" s="1"/>
  <c r="BZ2702" i="1" s="1"/>
  <c r="CF2702" i="1" s="1"/>
  <c r="CL2702" i="1" s="1"/>
  <c r="CR2702" i="1" s="1"/>
  <c r="G2702" i="1"/>
  <c r="M2702" i="1" s="1"/>
  <c r="S2702" i="1" s="1"/>
  <c r="Y2702" i="1" s="1"/>
  <c r="AE2702" i="1" s="1"/>
  <c r="AK2702" i="1" s="1"/>
  <c r="AQ2702" i="1" s="1"/>
  <c r="AW2702" i="1" s="1"/>
  <c r="BC2702" i="1" s="1"/>
  <c r="BI2702" i="1" s="1"/>
  <c r="BO2702" i="1" s="1"/>
  <c r="BT2702" i="1" s="1"/>
  <c r="BY2702" i="1" s="1"/>
  <c r="CE2702" i="1" s="1"/>
  <c r="CK2702" i="1" s="1"/>
  <c r="CQ2702" i="1" s="1"/>
  <c r="F2702" i="1"/>
  <c r="L2702" i="1" s="1"/>
  <c r="R2702" i="1" s="1"/>
  <c r="X2702" i="1" s="1"/>
  <c r="AD2702" i="1" s="1"/>
  <c r="AJ2702" i="1" s="1"/>
  <c r="AP2702" i="1" s="1"/>
  <c r="AV2702" i="1" s="1"/>
  <c r="BB2702" i="1" s="1"/>
  <c r="BH2702" i="1" s="1"/>
  <c r="BN2702" i="1" s="1"/>
  <c r="BS2702" i="1" s="1"/>
  <c r="BX2702" i="1" s="1"/>
  <c r="CD2702" i="1" s="1"/>
  <c r="CJ2702" i="1" s="1"/>
  <c r="CP2702" i="1" s="1"/>
  <c r="CS2701" i="1"/>
  <c r="CS2700" i="1" s="1"/>
  <c r="CS2699" i="1" s="1"/>
  <c r="CS2698" i="1" s="1"/>
  <c r="CS2697" i="1" s="1"/>
  <c r="CO2701" i="1"/>
  <c r="CO2700" i="1" s="1"/>
  <c r="CN2701" i="1"/>
  <c r="CM2701" i="1"/>
  <c r="CM2700" i="1" s="1"/>
  <c r="CM2699" i="1" s="1"/>
  <c r="CM2698" i="1" s="1"/>
  <c r="CM2697" i="1" s="1"/>
  <c r="CI2701" i="1"/>
  <c r="CH2701" i="1"/>
  <c r="CH2700" i="1" s="1"/>
  <c r="CG2701" i="1"/>
  <c r="CC2701" i="1"/>
  <c r="CC2700" i="1" s="1"/>
  <c r="CB2701" i="1"/>
  <c r="CB2700" i="1" s="1"/>
  <c r="CB2699" i="1" s="1"/>
  <c r="CB2698" i="1" s="1"/>
  <c r="CB2697" i="1" s="1"/>
  <c r="CA2701" i="1"/>
  <c r="CA2700" i="1" s="1"/>
  <c r="BW2701" i="1"/>
  <c r="BW2700" i="1" s="1"/>
  <c r="BV2701" i="1"/>
  <c r="BV2700" i="1" s="1"/>
  <c r="BR2701" i="1"/>
  <c r="BQ2701" i="1"/>
  <c r="BQ2700" i="1" s="1"/>
  <c r="BM2701" i="1"/>
  <c r="BM2700" i="1" s="1"/>
  <c r="BL2701" i="1"/>
  <c r="BK2701" i="1"/>
  <c r="BK2700" i="1" s="1"/>
  <c r="BK2699" i="1" s="1"/>
  <c r="BK2698" i="1" s="1"/>
  <c r="BK2697" i="1" s="1"/>
  <c r="BG2701" i="1"/>
  <c r="BG2700" i="1" s="1"/>
  <c r="BF2701" i="1"/>
  <c r="BF2700" i="1" s="1"/>
  <c r="BE2701" i="1"/>
  <c r="BE2700" i="1" s="1"/>
  <c r="BE2699" i="1" s="1"/>
  <c r="BE2698" i="1" s="1"/>
  <c r="BE2697" i="1" s="1"/>
  <c r="BA2701" i="1"/>
  <c r="AZ2701" i="1"/>
  <c r="AZ2700" i="1" s="1"/>
  <c r="AY2701" i="1"/>
  <c r="AY2700" i="1" s="1"/>
  <c r="AU2701" i="1"/>
  <c r="AT2701" i="1"/>
  <c r="AT2700" i="1" s="1"/>
  <c r="AT2699" i="1" s="1"/>
  <c r="AT2698" i="1" s="1"/>
  <c r="AT2697" i="1" s="1"/>
  <c r="AS2701" i="1"/>
  <c r="AS2700" i="1" s="1"/>
  <c r="AO2701" i="1"/>
  <c r="AO2700" i="1" s="1"/>
  <c r="AN2701" i="1"/>
  <c r="AN2700" i="1" s="1"/>
  <c r="AN2699" i="1" s="1"/>
  <c r="AN2698" i="1" s="1"/>
  <c r="AN2697" i="1" s="1"/>
  <c r="AM2701" i="1"/>
  <c r="AI2701" i="1"/>
  <c r="AI2700" i="1" s="1"/>
  <c r="AH2701" i="1"/>
  <c r="AH2700" i="1" s="1"/>
  <c r="AG2701" i="1"/>
  <c r="AC2701" i="1"/>
  <c r="AC2700" i="1" s="1"/>
  <c r="AB2701" i="1"/>
  <c r="AB2700" i="1" s="1"/>
  <c r="AA2701" i="1"/>
  <c r="AA2700" i="1" s="1"/>
  <c r="W2701" i="1"/>
  <c r="W2700" i="1" s="1"/>
  <c r="V2701" i="1"/>
  <c r="U2701" i="1"/>
  <c r="U2700" i="1" s="1"/>
  <c r="Q2701" i="1"/>
  <c r="Q2700" i="1" s="1"/>
  <c r="P2701" i="1"/>
  <c r="O2701" i="1"/>
  <c r="O2700" i="1" s="1"/>
  <c r="K2701" i="1"/>
  <c r="K2700" i="1" s="1"/>
  <c r="J2701" i="1"/>
  <c r="J2700" i="1" s="1"/>
  <c r="I2701" i="1"/>
  <c r="I2700" i="1" s="1"/>
  <c r="F2701" i="1"/>
  <c r="F2700" i="1" s="1"/>
  <c r="CN2700" i="1"/>
  <c r="CI2700" i="1"/>
  <c r="CG2700" i="1"/>
  <c r="BR2700" i="1"/>
  <c r="BL2700" i="1"/>
  <c r="BA2700" i="1"/>
  <c r="AU2700" i="1"/>
  <c r="AM2700" i="1"/>
  <c r="AM2699" i="1" s="1"/>
  <c r="AM2698" i="1" s="1"/>
  <c r="AM2697" i="1" s="1"/>
  <c r="AG2700" i="1"/>
  <c r="V2700" i="1"/>
  <c r="P2700" i="1"/>
  <c r="P2699" i="1" s="1"/>
  <c r="P2698" i="1" s="1"/>
  <c r="P2697" i="1" s="1"/>
  <c r="CI2699" i="1"/>
  <c r="CI2698" i="1" s="1"/>
  <c r="CI2697" i="1" s="1"/>
  <c r="BR2699" i="1"/>
  <c r="BR2698" i="1" s="1"/>
  <c r="BR2697" i="1" s="1"/>
  <c r="N2696" i="1"/>
  <c r="T2696" i="1" s="1"/>
  <c r="Z2696" i="1" s="1"/>
  <c r="AF2696" i="1" s="1"/>
  <c r="AL2696" i="1" s="1"/>
  <c r="AR2696" i="1" s="1"/>
  <c r="AX2696" i="1" s="1"/>
  <c r="BD2696" i="1" s="1"/>
  <c r="BJ2696" i="1" s="1"/>
  <c r="BP2696" i="1" s="1"/>
  <c r="BU2696" i="1" s="1"/>
  <c r="BZ2696" i="1" s="1"/>
  <c r="CF2696" i="1" s="1"/>
  <c r="CL2696" i="1" s="1"/>
  <c r="CR2696" i="1" s="1"/>
  <c r="M2696" i="1"/>
  <c r="S2696" i="1" s="1"/>
  <c r="Y2696" i="1" s="1"/>
  <c r="AE2696" i="1" s="1"/>
  <c r="AK2696" i="1" s="1"/>
  <c r="AQ2696" i="1" s="1"/>
  <c r="AW2696" i="1" s="1"/>
  <c r="BC2696" i="1" s="1"/>
  <c r="BI2696" i="1" s="1"/>
  <c r="BO2696" i="1" s="1"/>
  <c r="BT2696" i="1" s="1"/>
  <c r="BY2696" i="1" s="1"/>
  <c r="CE2696" i="1" s="1"/>
  <c r="CK2696" i="1" s="1"/>
  <c r="CQ2696" i="1" s="1"/>
  <c r="F2696" i="1"/>
  <c r="L2696" i="1" s="1"/>
  <c r="R2696" i="1" s="1"/>
  <c r="X2696" i="1" s="1"/>
  <c r="AD2696" i="1" s="1"/>
  <c r="AJ2696" i="1" s="1"/>
  <c r="AP2696" i="1" s="1"/>
  <c r="AV2696" i="1" s="1"/>
  <c r="BB2696" i="1" s="1"/>
  <c r="BH2696" i="1" s="1"/>
  <c r="BN2696" i="1" s="1"/>
  <c r="BS2696" i="1" s="1"/>
  <c r="BX2696" i="1" s="1"/>
  <c r="CD2696" i="1" s="1"/>
  <c r="CJ2696" i="1" s="1"/>
  <c r="CP2696" i="1" s="1"/>
  <c r="CS2695" i="1"/>
  <c r="CO2695" i="1"/>
  <c r="CO2694" i="1" s="1"/>
  <c r="CO2693" i="1" s="1"/>
  <c r="CO2692" i="1" s="1"/>
  <c r="CN2695" i="1"/>
  <c r="CN2694" i="1" s="1"/>
  <c r="CN2693" i="1" s="1"/>
  <c r="CN2692" i="1" s="1"/>
  <c r="CM2695" i="1"/>
  <c r="CM2694" i="1" s="1"/>
  <c r="CM2693" i="1" s="1"/>
  <c r="CM2692" i="1" s="1"/>
  <c r="CI2695" i="1"/>
  <c r="CH2695" i="1"/>
  <c r="CG2695" i="1"/>
  <c r="CG2694" i="1" s="1"/>
  <c r="CG2693" i="1" s="1"/>
  <c r="CG2692" i="1" s="1"/>
  <c r="CC2695" i="1"/>
  <c r="CC2694" i="1" s="1"/>
  <c r="CC2693" i="1" s="1"/>
  <c r="CC2692" i="1" s="1"/>
  <c r="CB2695" i="1"/>
  <c r="CA2695" i="1"/>
  <c r="BW2695" i="1"/>
  <c r="BW2694" i="1" s="1"/>
  <c r="BW2693" i="1" s="1"/>
  <c r="BW2692" i="1" s="1"/>
  <c r="BV2695" i="1"/>
  <c r="BV2694" i="1" s="1"/>
  <c r="BV2693" i="1" s="1"/>
  <c r="BV2692" i="1" s="1"/>
  <c r="BR2695" i="1"/>
  <c r="BQ2695" i="1"/>
  <c r="BM2695" i="1"/>
  <c r="BM2694" i="1" s="1"/>
  <c r="BM2693" i="1" s="1"/>
  <c r="BM2692" i="1" s="1"/>
  <c r="BL2695" i="1"/>
  <c r="BL2694" i="1" s="1"/>
  <c r="BL2693" i="1" s="1"/>
  <c r="BL2692" i="1" s="1"/>
  <c r="BK2695" i="1"/>
  <c r="BK2694" i="1" s="1"/>
  <c r="BK2693" i="1" s="1"/>
  <c r="BK2692" i="1" s="1"/>
  <c r="BG2695" i="1"/>
  <c r="BF2695" i="1"/>
  <c r="BF2694" i="1" s="1"/>
  <c r="BF2693" i="1" s="1"/>
  <c r="BF2692" i="1" s="1"/>
  <c r="BE2695" i="1"/>
  <c r="BE2694" i="1" s="1"/>
  <c r="BE2693" i="1" s="1"/>
  <c r="BE2692" i="1" s="1"/>
  <c r="BA2695" i="1"/>
  <c r="AZ2695" i="1"/>
  <c r="AY2695" i="1"/>
  <c r="AY2694" i="1" s="1"/>
  <c r="AY2693" i="1" s="1"/>
  <c r="AY2692" i="1" s="1"/>
  <c r="AU2695" i="1"/>
  <c r="AU2694" i="1" s="1"/>
  <c r="AU2693" i="1" s="1"/>
  <c r="AU2692" i="1" s="1"/>
  <c r="AT2695" i="1"/>
  <c r="AT2694" i="1" s="1"/>
  <c r="AS2695" i="1"/>
  <c r="AO2695" i="1"/>
  <c r="AO2694" i="1" s="1"/>
  <c r="AO2693" i="1" s="1"/>
  <c r="AO2692" i="1" s="1"/>
  <c r="AN2695" i="1"/>
  <c r="AN2694" i="1" s="1"/>
  <c r="AN2693" i="1" s="1"/>
  <c r="AN2692" i="1" s="1"/>
  <c r="AM2695" i="1"/>
  <c r="AM2694" i="1" s="1"/>
  <c r="AI2695" i="1"/>
  <c r="AI2694" i="1" s="1"/>
  <c r="AH2695" i="1"/>
  <c r="AH2694" i="1" s="1"/>
  <c r="AH2693" i="1" s="1"/>
  <c r="AH2692" i="1" s="1"/>
  <c r="AG2695" i="1"/>
  <c r="AG2694" i="1" s="1"/>
  <c r="AG2693" i="1" s="1"/>
  <c r="AG2692" i="1" s="1"/>
  <c r="AC2695" i="1"/>
  <c r="AB2695" i="1"/>
  <c r="AA2695" i="1"/>
  <c r="AA2694" i="1" s="1"/>
  <c r="AA2693" i="1" s="1"/>
  <c r="AA2692" i="1" s="1"/>
  <c r="W2695" i="1"/>
  <c r="W2694" i="1" s="1"/>
  <c r="W2693" i="1" s="1"/>
  <c r="W2692" i="1" s="1"/>
  <c r="V2695" i="1"/>
  <c r="V2694" i="1" s="1"/>
  <c r="V2693" i="1" s="1"/>
  <c r="V2692" i="1" s="1"/>
  <c r="U2695" i="1"/>
  <c r="Q2695" i="1"/>
  <c r="Q2694" i="1" s="1"/>
  <c r="Q2693" i="1" s="1"/>
  <c r="Q2692" i="1" s="1"/>
  <c r="P2695" i="1"/>
  <c r="P2694" i="1" s="1"/>
  <c r="P2693" i="1" s="1"/>
  <c r="P2692" i="1" s="1"/>
  <c r="O2695" i="1"/>
  <c r="O2694" i="1" s="1"/>
  <c r="K2695" i="1"/>
  <c r="J2695" i="1"/>
  <c r="J2694" i="1" s="1"/>
  <c r="J2693" i="1" s="1"/>
  <c r="J2692" i="1" s="1"/>
  <c r="I2695" i="1"/>
  <c r="I2694" i="1" s="1"/>
  <c r="I2693" i="1" s="1"/>
  <c r="I2692" i="1" s="1"/>
  <c r="H2695" i="1"/>
  <c r="G2695" i="1"/>
  <c r="CS2694" i="1"/>
  <c r="CS2693" i="1" s="1"/>
  <c r="CS2692" i="1" s="1"/>
  <c r="CI2694" i="1"/>
  <c r="CI2693" i="1" s="1"/>
  <c r="CI2692" i="1" s="1"/>
  <c r="CH2694" i="1"/>
  <c r="CH2693" i="1" s="1"/>
  <c r="CH2692" i="1" s="1"/>
  <c r="CB2694" i="1"/>
  <c r="CB2693" i="1" s="1"/>
  <c r="CB2692" i="1" s="1"/>
  <c r="CA2694" i="1"/>
  <c r="CA2693" i="1" s="1"/>
  <c r="CA2692" i="1" s="1"/>
  <c r="BR2694" i="1"/>
  <c r="BQ2694" i="1"/>
  <c r="BQ2693" i="1" s="1"/>
  <c r="BQ2692" i="1" s="1"/>
  <c r="BG2694" i="1"/>
  <c r="BA2694" i="1"/>
  <c r="BA2693" i="1" s="1"/>
  <c r="BA2692" i="1" s="1"/>
  <c r="AZ2694" i="1"/>
  <c r="AZ2693" i="1" s="1"/>
  <c r="AZ2692" i="1" s="1"/>
  <c r="AS2694" i="1"/>
  <c r="AS2693" i="1" s="1"/>
  <c r="AS2692" i="1" s="1"/>
  <c r="AC2694" i="1"/>
  <c r="AC2693" i="1" s="1"/>
  <c r="AC2692" i="1" s="1"/>
  <c r="AB2694" i="1"/>
  <c r="AB2693" i="1" s="1"/>
  <c r="AB2692" i="1" s="1"/>
  <c r="U2694" i="1"/>
  <c r="U2693" i="1" s="1"/>
  <c r="U2692" i="1" s="1"/>
  <c r="K2694" i="1"/>
  <c r="H2694" i="1"/>
  <c r="H2693" i="1" s="1"/>
  <c r="H2692" i="1" s="1"/>
  <c r="G2694" i="1"/>
  <c r="BG2693" i="1"/>
  <c r="BG2692" i="1" s="1"/>
  <c r="AT2693" i="1"/>
  <c r="AT2692" i="1" s="1"/>
  <c r="AM2693" i="1"/>
  <c r="AM2692" i="1" s="1"/>
  <c r="AI2693" i="1"/>
  <c r="AI2692" i="1" s="1"/>
  <c r="O2693" i="1"/>
  <c r="O2692" i="1"/>
  <c r="N2691" i="1"/>
  <c r="T2691" i="1" s="1"/>
  <c r="Z2691" i="1" s="1"/>
  <c r="AF2691" i="1" s="1"/>
  <c r="AL2691" i="1" s="1"/>
  <c r="AR2691" i="1" s="1"/>
  <c r="AX2691" i="1" s="1"/>
  <c r="BD2691" i="1" s="1"/>
  <c r="BJ2691" i="1" s="1"/>
  <c r="BP2691" i="1" s="1"/>
  <c r="BU2691" i="1" s="1"/>
  <c r="BZ2691" i="1" s="1"/>
  <c r="CF2691" i="1" s="1"/>
  <c r="CL2691" i="1" s="1"/>
  <c r="CR2691" i="1" s="1"/>
  <c r="M2691" i="1"/>
  <c r="S2691" i="1" s="1"/>
  <c r="Y2691" i="1" s="1"/>
  <c r="AE2691" i="1" s="1"/>
  <c r="AK2691" i="1" s="1"/>
  <c r="AQ2691" i="1" s="1"/>
  <c r="AW2691" i="1" s="1"/>
  <c r="BC2691" i="1" s="1"/>
  <c r="BI2691" i="1" s="1"/>
  <c r="BO2691" i="1" s="1"/>
  <c r="BT2691" i="1" s="1"/>
  <c r="BY2691" i="1" s="1"/>
  <c r="CE2691" i="1" s="1"/>
  <c r="CK2691" i="1" s="1"/>
  <c r="CQ2691" i="1" s="1"/>
  <c r="L2691" i="1"/>
  <c r="R2691" i="1" s="1"/>
  <c r="X2691" i="1" s="1"/>
  <c r="AD2691" i="1" s="1"/>
  <c r="AJ2691" i="1" s="1"/>
  <c r="AP2691" i="1" s="1"/>
  <c r="AV2691" i="1" s="1"/>
  <c r="BB2691" i="1" s="1"/>
  <c r="BH2691" i="1" s="1"/>
  <c r="BN2691" i="1" s="1"/>
  <c r="BS2691" i="1" s="1"/>
  <c r="BX2691" i="1" s="1"/>
  <c r="CD2691" i="1" s="1"/>
  <c r="CJ2691" i="1" s="1"/>
  <c r="CP2691" i="1" s="1"/>
  <c r="CS2690" i="1"/>
  <c r="CO2690" i="1"/>
  <c r="CN2690" i="1"/>
  <c r="CM2690" i="1"/>
  <c r="CI2690" i="1"/>
  <c r="CH2690" i="1"/>
  <c r="CG2690" i="1"/>
  <c r="CC2690" i="1"/>
  <c r="CB2690" i="1"/>
  <c r="CA2690" i="1"/>
  <c r="BW2690" i="1"/>
  <c r="BV2690" i="1"/>
  <c r="BR2690" i="1"/>
  <c r="BR2686" i="1" s="1"/>
  <c r="BQ2690" i="1"/>
  <c r="BQ2686" i="1" s="1"/>
  <c r="BM2690" i="1"/>
  <c r="BL2690" i="1"/>
  <c r="BK2690" i="1"/>
  <c r="BG2690" i="1"/>
  <c r="BF2690" i="1"/>
  <c r="BE2690" i="1"/>
  <c r="BA2690" i="1"/>
  <c r="AZ2690" i="1"/>
  <c r="AY2690" i="1"/>
  <c r="AU2690" i="1"/>
  <c r="AT2690" i="1"/>
  <c r="AS2690" i="1"/>
  <c r="AO2690" i="1"/>
  <c r="AN2690" i="1"/>
  <c r="AM2690" i="1"/>
  <c r="AI2690" i="1"/>
  <c r="AH2690" i="1"/>
  <c r="AG2690" i="1"/>
  <c r="AC2690" i="1"/>
  <c r="AB2690" i="1"/>
  <c r="AA2690" i="1"/>
  <c r="W2690" i="1"/>
  <c r="V2690" i="1"/>
  <c r="U2690" i="1"/>
  <c r="Q2690" i="1"/>
  <c r="P2690" i="1"/>
  <c r="O2690" i="1"/>
  <c r="K2690" i="1"/>
  <c r="J2690" i="1"/>
  <c r="I2690" i="1"/>
  <c r="H2690" i="1"/>
  <c r="G2690" i="1"/>
  <c r="F2690" i="1"/>
  <c r="N2689" i="1"/>
  <c r="T2689" i="1" s="1"/>
  <c r="Z2689" i="1" s="1"/>
  <c r="AF2689" i="1" s="1"/>
  <c r="AL2689" i="1" s="1"/>
  <c r="AR2689" i="1" s="1"/>
  <c r="AX2689" i="1" s="1"/>
  <c r="BD2689" i="1" s="1"/>
  <c r="BJ2689" i="1" s="1"/>
  <c r="BP2689" i="1" s="1"/>
  <c r="BU2689" i="1" s="1"/>
  <c r="BZ2689" i="1" s="1"/>
  <c r="CF2689" i="1" s="1"/>
  <c r="CL2689" i="1" s="1"/>
  <c r="CR2689" i="1" s="1"/>
  <c r="M2689" i="1"/>
  <c r="S2689" i="1" s="1"/>
  <c r="Y2689" i="1" s="1"/>
  <c r="AE2689" i="1" s="1"/>
  <c r="AK2689" i="1" s="1"/>
  <c r="AQ2689" i="1" s="1"/>
  <c r="AW2689" i="1" s="1"/>
  <c r="BC2689" i="1" s="1"/>
  <c r="BI2689" i="1" s="1"/>
  <c r="BO2689" i="1" s="1"/>
  <c r="BT2689" i="1" s="1"/>
  <c r="BY2689" i="1" s="1"/>
  <c r="CE2689" i="1" s="1"/>
  <c r="CK2689" i="1" s="1"/>
  <c r="CQ2689" i="1" s="1"/>
  <c r="L2689" i="1"/>
  <c r="R2689" i="1" s="1"/>
  <c r="X2689" i="1" s="1"/>
  <c r="AD2689" i="1" s="1"/>
  <c r="AJ2689" i="1" s="1"/>
  <c r="AP2689" i="1" s="1"/>
  <c r="AV2689" i="1" s="1"/>
  <c r="BB2689" i="1" s="1"/>
  <c r="BH2689" i="1" s="1"/>
  <c r="BN2689" i="1" s="1"/>
  <c r="BS2689" i="1" s="1"/>
  <c r="BX2689" i="1" s="1"/>
  <c r="CD2689" i="1" s="1"/>
  <c r="CJ2689" i="1" s="1"/>
  <c r="CP2689" i="1" s="1"/>
  <c r="BK2688" i="1"/>
  <c r="N2688" i="1"/>
  <c r="T2688" i="1" s="1"/>
  <c r="Z2688" i="1" s="1"/>
  <c r="AF2688" i="1" s="1"/>
  <c r="AL2688" i="1" s="1"/>
  <c r="AR2688" i="1" s="1"/>
  <c r="AX2688" i="1" s="1"/>
  <c r="BD2688" i="1" s="1"/>
  <c r="BJ2688" i="1" s="1"/>
  <c r="BP2688" i="1" s="1"/>
  <c r="BU2688" i="1" s="1"/>
  <c r="BZ2688" i="1" s="1"/>
  <c r="CF2688" i="1" s="1"/>
  <c r="CL2688" i="1" s="1"/>
  <c r="CR2688" i="1" s="1"/>
  <c r="M2688" i="1"/>
  <c r="S2688" i="1" s="1"/>
  <c r="Y2688" i="1" s="1"/>
  <c r="AE2688" i="1" s="1"/>
  <c r="AK2688" i="1" s="1"/>
  <c r="AQ2688" i="1" s="1"/>
  <c r="AW2688" i="1" s="1"/>
  <c r="BC2688" i="1" s="1"/>
  <c r="BI2688" i="1" s="1"/>
  <c r="BO2688" i="1" s="1"/>
  <c r="BT2688" i="1" s="1"/>
  <c r="BY2688" i="1" s="1"/>
  <c r="CE2688" i="1" s="1"/>
  <c r="CK2688" i="1" s="1"/>
  <c r="CQ2688" i="1" s="1"/>
  <c r="L2688" i="1"/>
  <c r="R2688" i="1" s="1"/>
  <c r="X2688" i="1" s="1"/>
  <c r="AD2688" i="1" s="1"/>
  <c r="AJ2688" i="1" s="1"/>
  <c r="AP2688" i="1" s="1"/>
  <c r="AV2688" i="1" s="1"/>
  <c r="BB2688" i="1" s="1"/>
  <c r="BH2688" i="1" s="1"/>
  <c r="BN2688" i="1" s="1"/>
  <c r="BS2688" i="1" s="1"/>
  <c r="BX2688" i="1" s="1"/>
  <c r="CD2688" i="1" s="1"/>
  <c r="CJ2688" i="1" s="1"/>
  <c r="CP2688" i="1" s="1"/>
  <c r="CS2687" i="1"/>
  <c r="CO2687" i="1"/>
  <c r="CN2687" i="1"/>
  <c r="CM2687" i="1"/>
  <c r="CI2687" i="1"/>
  <c r="CH2687" i="1"/>
  <c r="CG2687" i="1"/>
  <c r="CC2687" i="1"/>
  <c r="CC2686" i="1" s="1"/>
  <c r="CB2687" i="1"/>
  <c r="CA2687" i="1"/>
  <c r="BW2687" i="1"/>
  <c r="BV2687" i="1"/>
  <c r="BV2686" i="1" s="1"/>
  <c r="BR2687" i="1"/>
  <c r="BQ2687" i="1"/>
  <c r="BM2687" i="1"/>
  <c r="BL2687" i="1"/>
  <c r="BK2687" i="1"/>
  <c r="BG2687" i="1"/>
  <c r="BF2687" i="1"/>
  <c r="BE2687" i="1"/>
  <c r="BE2686" i="1" s="1"/>
  <c r="BE2682" i="1" s="1"/>
  <c r="BE2681" i="1" s="1"/>
  <c r="BA2687" i="1"/>
  <c r="AZ2687" i="1"/>
  <c r="AY2687" i="1"/>
  <c r="AU2687" i="1"/>
  <c r="AT2687" i="1"/>
  <c r="AS2687" i="1"/>
  <c r="AO2687" i="1"/>
  <c r="AN2687" i="1"/>
  <c r="AM2687" i="1"/>
  <c r="AI2687" i="1"/>
  <c r="AH2687" i="1"/>
  <c r="AG2687" i="1"/>
  <c r="AG2686" i="1" s="1"/>
  <c r="AG2682" i="1" s="1"/>
  <c r="AG2681" i="1" s="1"/>
  <c r="AC2687" i="1"/>
  <c r="AB2687" i="1"/>
  <c r="AA2687" i="1"/>
  <c r="W2687" i="1"/>
  <c r="V2687" i="1"/>
  <c r="U2687" i="1"/>
  <c r="Q2687" i="1"/>
  <c r="P2687" i="1"/>
  <c r="P2686" i="1" s="1"/>
  <c r="P2682" i="1" s="1"/>
  <c r="P2681" i="1" s="1"/>
  <c r="O2687" i="1"/>
  <c r="K2687" i="1"/>
  <c r="J2687" i="1"/>
  <c r="I2687" i="1"/>
  <c r="I2686" i="1" s="1"/>
  <c r="I2682" i="1" s="1"/>
  <c r="I2681" i="1" s="1"/>
  <c r="H2687" i="1"/>
  <c r="G2687" i="1"/>
  <c r="F2687" i="1"/>
  <c r="CG2686" i="1"/>
  <c r="AY2686" i="1"/>
  <c r="AY2682" i="1" s="1"/>
  <c r="AY2681" i="1" s="1"/>
  <c r="BP2685" i="1"/>
  <c r="BU2685" i="1" s="1"/>
  <c r="BZ2685" i="1" s="1"/>
  <c r="CF2685" i="1" s="1"/>
  <c r="CL2685" i="1" s="1"/>
  <c r="CR2685" i="1" s="1"/>
  <c r="BO2685" i="1"/>
  <c r="BT2685" i="1" s="1"/>
  <c r="BY2685" i="1" s="1"/>
  <c r="CE2685" i="1" s="1"/>
  <c r="CK2685" i="1" s="1"/>
  <c r="CQ2685" i="1" s="1"/>
  <c r="BN2685" i="1"/>
  <c r="BS2685" i="1" s="1"/>
  <c r="BX2685" i="1" s="1"/>
  <c r="CD2685" i="1" s="1"/>
  <c r="CJ2685" i="1" s="1"/>
  <c r="CP2685" i="1" s="1"/>
  <c r="CS2684" i="1"/>
  <c r="CS2683" i="1" s="1"/>
  <c r="CO2684" i="1"/>
  <c r="CO2683" i="1" s="1"/>
  <c r="CN2684" i="1"/>
  <c r="CN2683" i="1" s="1"/>
  <c r="CM2684" i="1"/>
  <c r="CM2683" i="1" s="1"/>
  <c r="CI2684" i="1"/>
  <c r="CH2684" i="1"/>
  <c r="CH2683" i="1" s="1"/>
  <c r="CG2684" i="1"/>
  <c r="CG2683" i="1" s="1"/>
  <c r="CG2682" i="1" s="1"/>
  <c r="CG2681" i="1" s="1"/>
  <c r="CG2680" i="1" s="1"/>
  <c r="CC2684" i="1"/>
  <c r="CC2683" i="1" s="1"/>
  <c r="CB2684" i="1"/>
  <c r="CB2683" i="1" s="1"/>
  <c r="CA2684" i="1"/>
  <c r="CA2683" i="1" s="1"/>
  <c r="BW2684" i="1"/>
  <c r="BW2683" i="1" s="1"/>
  <c r="BV2684" i="1"/>
  <c r="BV2683" i="1" s="1"/>
  <c r="BR2684" i="1"/>
  <c r="BR2683" i="1" s="1"/>
  <c r="BQ2684" i="1"/>
  <c r="BM2684" i="1"/>
  <c r="BM2683" i="1" s="1"/>
  <c r="BP2683" i="1" s="1"/>
  <c r="BU2683" i="1" s="1"/>
  <c r="BZ2683" i="1" s="1"/>
  <c r="BL2684" i="1"/>
  <c r="BK2684" i="1"/>
  <c r="BN2684" i="1" s="1"/>
  <c r="CI2683" i="1"/>
  <c r="BQ2683" i="1"/>
  <c r="N2679" i="1"/>
  <c r="T2679" i="1" s="1"/>
  <c r="Z2679" i="1" s="1"/>
  <c r="AF2679" i="1" s="1"/>
  <c r="AL2679" i="1" s="1"/>
  <c r="AR2679" i="1" s="1"/>
  <c r="AX2679" i="1" s="1"/>
  <c r="BD2679" i="1" s="1"/>
  <c r="BJ2679" i="1" s="1"/>
  <c r="BP2679" i="1" s="1"/>
  <c r="BU2679" i="1" s="1"/>
  <c r="BZ2679" i="1" s="1"/>
  <c r="CF2679" i="1" s="1"/>
  <c r="CL2679" i="1" s="1"/>
  <c r="CR2679" i="1" s="1"/>
  <c r="M2679" i="1"/>
  <c r="S2679" i="1" s="1"/>
  <c r="Y2679" i="1" s="1"/>
  <c r="AE2679" i="1" s="1"/>
  <c r="AK2679" i="1" s="1"/>
  <c r="AQ2679" i="1" s="1"/>
  <c r="AW2679" i="1" s="1"/>
  <c r="BC2679" i="1" s="1"/>
  <c r="BI2679" i="1" s="1"/>
  <c r="BO2679" i="1" s="1"/>
  <c r="BT2679" i="1" s="1"/>
  <c r="BY2679" i="1" s="1"/>
  <c r="CE2679" i="1" s="1"/>
  <c r="CK2679" i="1" s="1"/>
  <c r="CQ2679" i="1" s="1"/>
  <c r="L2679" i="1"/>
  <c r="R2679" i="1" s="1"/>
  <c r="X2679" i="1" s="1"/>
  <c r="AD2679" i="1" s="1"/>
  <c r="AJ2679" i="1" s="1"/>
  <c r="AP2679" i="1" s="1"/>
  <c r="AV2679" i="1" s="1"/>
  <c r="BB2679" i="1" s="1"/>
  <c r="BH2679" i="1" s="1"/>
  <c r="BN2679" i="1" s="1"/>
  <c r="BS2679" i="1" s="1"/>
  <c r="BX2679" i="1" s="1"/>
  <c r="CD2679" i="1" s="1"/>
  <c r="CJ2679" i="1" s="1"/>
  <c r="CP2679" i="1" s="1"/>
  <c r="CS2678" i="1"/>
  <c r="CS2677" i="1" s="1"/>
  <c r="CO2678" i="1"/>
  <c r="CO2677" i="1" s="1"/>
  <c r="CN2678" i="1"/>
  <c r="CN2677" i="1" s="1"/>
  <c r="CM2678" i="1"/>
  <c r="CI2678" i="1"/>
  <c r="CH2678" i="1"/>
  <c r="CH2677" i="1" s="1"/>
  <c r="CG2678" i="1"/>
  <c r="CG2677" i="1" s="1"/>
  <c r="CC2678" i="1"/>
  <c r="CC2677" i="1" s="1"/>
  <c r="CB2678" i="1"/>
  <c r="CB2677" i="1" s="1"/>
  <c r="CA2678" i="1"/>
  <c r="CA2677" i="1" s="1"/>
  <c r="BW2678" i="1"/>
  <c r="BW2677" i="1" s="1"/>
  <c r="BV2678" i="1"/>
  <c r="BR2678" i="1"/>
  <c r="BQ2678" i="1"/>
  <c r="BM2678" i="1"/>
  <c r="BM2677" i="1" s="1"/>
  <c r="BL2678" i="1"/>
  <c r="BL2677" i="1" s="1"/>
  <c r="BK2678" i="1"/>
  <c r="BK2677" i="1" s="1"/>
  <c r="BG2678" i="1"/>
  <c r="BG2677" i="1" s="1"/>
  <c r="BF2678" i="1"/>
  <c r="BF2677" i="1" s="1"/>
  <c r="BE2678" i="1"/>
  <c r="BE2677" i="1" s="1"/>
  <c r="BA2678" i="1"/>
  <c r="BA2677" i="1" s="1"/>
  <c r="AZ2678" i="1"/>
  <c r="AZ2677" i="1" s="1"/>
  <c r="AY2678" i="1"/>
  <c r="AY2677" i="1" s="1"/>
  <c r="AU2678" i="1"/>
  <c r="AT2678" i="1"/>
  <c r="AT2677" i="1" s="1"/>
  <c r="AS2678" i="1"/>
  <c r="AS2677" i="1" s="1"/>
  <c r="AO2678" i="1"/>
  <c r="AO2677" i="1" s="1"/>
  <c r="AN2678" i="1"/>
  <c r="AN2677" i="1" s="1"/>
  <c r="AM2678" i="1"/>
  <c r="AM2677" i="1" s="1"/>
  <c r="AI2678" i="1"/>
  <c r="AH2678" i="1"/>
  <c r="AH2677" i="1" s="1"/>
  <c r="AG2678" i="1"/>
  <c r="AG2677" i="1" s="1"/>
  <c r="AC2678" i="1"/>
  <c r="AC2677" i="1" s="1"/>
  <c r="AB2678" i="1"/>
  <c r="AB2677" i="1" s="1"/>
  <c r="AA2678" i="1"/>
  <c r="AA2677" i="1" s="1"/>
  <c r="W2678" i="1"/>
  <c r="W2677" i="1" s="1"/>
  <c r="V2678" i="1"/>
  <c r="V2677" i="1" s="1"/>
  <c r="U2678" i="1"/>
  <c r="U2677" i="1" s="1"/>
  <c r="Q2678" i="1"/>
  <c r="P2678" i="1"/>
  <c r="P2677" i="1" s="1"/>
  <c r="O2678" i="1"/>
  <c r="K2678" i="1"/>
  <c r="K2677" i="1" s="1"/>
  <c r="J2678" i="1"/>
  <c r="J2677" i="1" s="1"/>
  <c r="I2678" i="1"/>
  <c r="I2677" i="1" s="1"/>
  <c r="H2678" i="1"/>
  <c r="H2677" i="1" s="1"/>
  <c r="G2678" i="1"/>
  <c r="G2677" i="1" s="1"/>
  <c r="F2678" i="1"/>
  <c r="F2677" i="1" s="1"/>
  <c r="CM2677" i="1"/>
  <c r="CI2677" i="1"/>
  <c r="BV2677" i="1"/>
  <c r="BR2677" i="1"/>
  <c r="BQ2677" i="1"/>
  <c r="AU2677" i="1"/>
  <c r="AI2677" i="1"/>
  <c r="Q2677" i="1"/>
  <c r="O2677" i="1"/>
  <c r="H2676" i="1"/>
  <c r="N2676" i="1" s="1"/>
  <c r="T2676" i="1" s="1"/>
  <c r="Z2676" i="1" s="1"/>
  <c r="AF2676" i="1" s="1"/>
  <c r="AL2676" i="1" s="1"/>
  <c r="AR2676" i="1" s="1"/>
  <c r="AX2676" i="1" s="1"/>
  <c r="BD2676" i="1" s="1"/>
  <c r="BJ2676" i="1" s="1"/>
  <c r="BP2676" i="1" s="1"/>
  <c r="BU2676" i="1" s="1"/>
  <c r="BZ2676" i="1" s="1"/>
  <c r="CF2676" i="1" s="1"/>
  <c r="CL2676" i="1" s="1"/>
  <c r="CR2676" i="1" s="1"/>
  <c r="G2676" i="1"/>
  <c r="M2676" i="1" s="1"/>
  <c r="S2676" i="1" s="1"/>
  <c r="Y2676" i="1" s="1"/>
  <c r="AE2676" i="1" s="1"/>
  <c r="AK2676" i="1" s="1"/>
  <c r="AQ2676" i="1" s="1"/>
  <c r="AW2676" i="1" s="1"/>
  <c r="BC2676" i="1" s="1"/>
  <c r="BI2676" i="1" s="1"/>
  <c r="BO2676" i="1" s="1"/>
  <c r="BT2676" i="1" s="1"/>
  <c r="BY2676" i="1" s="1"/>
  <c r="CE2676" i="1" s="1"/>
  <c r="CK2676" i="1" s="1"/>
  <c r="CQ2676" i="1" s="1"/>
  <c r="F2676" i="1"/>
  <c r="L2676" i="1" s="1"/>
  <c r="R2676" i="1" s="1"/>
  <c r="X2676" i="1" s="1"/>
  <c r="AD2676" i="1" s="1"/>
  <c r="AJ2676" i="1" s="1"/>
  <c r="AP2676" i="1" s="1"/>
  <c r="AV2676" i="1" s="1"/>
  <c r="BB2676" i="1" s="1"/>
  <c r="BH2676" i="1" s="1"/>
  <c r="BN2676" i="1" s="1"/>
  <c r="BS2676" i="1" s="1"/>
  <c r="BX2676" i="1" s="1"/>
  <c r="CD2676" i="1" s="1"/>
  <c r="CJ2676" i="1" s="1"/>
  <c r="CP2676" i="1" s="1"/>
  <c r="CS2675" i="1"/>
  <c r="CS2674" i="1" s="1"/>
  <c r="CO2675" i="1"/>
  <c r="CN2675" i="1"/>
  <c r="CN2674" i="1" s="1"/>
  <c r="CM2675" i="1"/>
  <c r="CM2674" i="1" s="1"/>
  <c r="CI2675" i="1"/>
  <c r="CI2674" i="1" s="1"/>
  <c r="CH2675" i="1"/>
  <c r="CG2675" i="1"/>
  <c r="CC2675" i="1"/>
  <c r="CC2674" i="1" s="1"/>
  <c r="CB2675" i="1"/>
  <c r="CB2674" i="1" s="1"/>
  <c r="CA2675" i="1"/>
  <c r="BW2675" i="1"/>
  <c r="BW2674" i="1" s="1"/>
  <c r="BV2675" i="1"/>
  <c r="BV2674" i="1" s="1"/>
  <c r="BR2675" i="1"/>
  <c r="BR2674" i="1" s="1"/>
  <c r="BQ2675" i="1"/>
  <c r="BM2675" i="1"/>
  <c r="BL2675" i="1"/>
  <c r="BL2674" i="1" s="1"/>
  <c r="BK2675" i="1"/>
  <c r="BK2674" i="1" s="1"/>
  <c r="BG2675" i="1"/>
  <c r="BF2675" i="1"/>
  <c r="BF2674" i="1" s="1"/>
  <c r="BE2675" i="1"/>
  <c r="BE2674" i="1" s="1"/>
  <c r="BA2675" i="1"/>
  <c r="BA2674" i="1" s="1"/>
  <c r="AZ2675" i="1"/>
  <c r="AY2675" i="1"/>
  <c r="AU2675" i="1"/>
  <c r="AU2674" i="1" s="1"/>
  <c r="AT2675" i="1"/>
  <c r="AT2674" i="1" s="1"/>
  <c r="AS2675" i="1"/>
  <c r="AO2675" i="1"/>
  <c r="AO2674" i="1" s="1"/>
  <c r="AN2675" i="1"/>
  <c r="AN2674" i="1" s="1"/>
  <c r="AM2675" i="1"/>
  <c r="AM2674" i="1" s="1"/>
  <c r="AI2675" i="1"/>
  <c r="AH2675" i="1"/>
  <c r="AH2674" i="1" s="1"/>
  <c r="AG2675" i="1"/>
  <c r="AG2674" i="1" s="1"/>
  <c r="AC2675" i="1"/>
  <c r="AC2674" i="1" s="1"/>
  <c r="AB2675" i="1"/>
  <c r="AA2675" i="1"/>
  <c r="W2675" i="1"/>
  <c r="W2674" i="1" s="1"/>
  <c r="V2675" i="1"/>
  <c r="V2674" i="1" s="1"/>
  <c r="U2675" i="1"/>
  <c r="Q2675" i="1"/>
  <c r="P2675" i="1"/>
  <c r="P2674" i="1" s="1"/>
  <c r="O2675" i="1"/>
  <c r="O2674" i="1" s="1"/>
  <c r="K2675" i="1"/>
  <c r="J2675" i="1"/>
  <c r="I2675" i="1"/>
  <c r="I2674" i="1" s="1"/>
  <c r="H2675" i="1"/>
  <c r="CO2674" i="1"/>
  <c r="CH2674" i="1"/>
  <c r="CG2674" i="1"/>
  <c r="CA2674" i="1"/>
  <c r="BQ2674" i="1"/>
  <c r="BM2674" i="1"/>
  <c r="BG2674" i="1"/>
  <c r="AZ2674" i="1"/>
  <c r="AY2674" i="1"/>
  <c r="AS2674" i="1"/>
  <c r="AI2674" i="1"/>
  <c r="AB2674" i="1"/>
  <c r="AA2674" i="1"/>
  <c r="U2674" i="1"/>
  <c r="Q2674" i="1"/>
  <c r="K2674" i="1"/>
  <c r="N2673" i="1"/>
  <c r="T2673" i="1" s="1"/>
  <c r="Z2673" i="1" s="1"/>
  <c r="AF2673" i="1" s="1"/>
  <c r="AL2673" i="1" s="1"/>
  <c r="AR2673" i="1" s="1"/>
  <c r="AX2673" i="1" s="1"/>
  <c r="BD2673" i="1" s="1"/>
  <c r="BJ2673" i="1" s="1"/>
  <c r="BP2673" i="1" s="1"/>
  <c r="BU2673" i="1" s="1"/>
  <c r="BZ2673" i="1" s="1"/>
  <c r="CF2673" i="1" s="1"/>
  <c r="CL2673" i="1" s="1"/>
  <c r="CR2673" i="1" s="1"/>
  <c r="M2673" i="1"/>
  <c r="S2673" i="1" s="1"/>
  <c r="Y2673" i="1" s="1"/>
  <c r="AE2673" i="1" s="1"/>
  <c r="AK2673" i="1" s="1"/>
  <c r="AQ2673" i="1" s="1"/>
  <c r="AW2673" i="1" s="1"/>
  <c r="BC2673" i="1" s="1"/>
  <c r="BI2673" i="1" s="1"/>
  <c r="BO2673" i="1" s="1"/>
  <c r="BT2673" i="1" s="1"/>
  <c r="BY2673" i="1" s="1"/>
  <c r="CE2673" i="1" s="1"/>
  <c r="CK2673" i="1" s="1"/>
  <c r="CQ2673" i="1" s="1"/>
  <c r="L2673" i="1"/>
  <c r="R2673" i="1" s="1"/>
  <c r="X2673" i="1" s="1"/>
  <c r="AD2673" i="1" s="1"/>
  <c r="AJ2673" i="1" s="1"/>
  <c r="AP2673" i="1" s="1"/>
  <c r="AV2673" i="1" s="1"/>
  <c r="BB2673" i="1" s="1"/>
  <c r="BH2673" i="1" s="1"/>
  <c r="BN2673" i="1" s="1"/>
  <c r="BS2673" i="1" s="1"/>
  <c r="BX2673" i="1" s="1"/>
  <c r="CD2673" i="1" s="1"/>
  <c r="CJ2673" i="1" s="1"/>
  <c r="CP2673" i="1" s="1"/>
  <c r="CS2672" i="1"/>
  <c r="CS2671" i="1" s="1"/>
  <c r="CO2672" i="1"/>
  <c r="CN2672" i="1"/>
  <c r="CN2671" i="1" s="1"/>
  <c r="CN2670" i="1" s="1"/>
  <c r="CM2672" i="1"/>
  <c r="CM2671" i="1" s="1"/>
  <c r="CI2672" i="1"/>
  <c r="CI2671" i="1" s="1"/>
  <c r="CH2672" i="1"/>
  <c r="CH2671" i="1" s="1"/>
  <c r="CG2672" i="1"/>
  <c r="CG2671" i="1" s="1"/>
  <c r="CC2672" i="1"/>
  <c r="CC2671" i="1" s="1"/>
  <c r="CB2672" i="1"/>
  <c r="CB2671" i="1" s="1"/>
  <c r="CA2672" i="1"/>
  <c r="BW2672" i="1"/>
  <c r="BW2671" i="1" s="1"/>
  <c r="BV2672" i="1"/>
  <c r="BV2671" i="1" s="1"/>
  <c r="BR2672" i="1"/>
  <c r="BR2671" i="1" s="1"/>
  <c r="BQ2672" i="1"/>
  <c r="BM2672" i="1"/>
  <c r="BL2672" i="1"/>
  <c r="BL2671" i="1" s="1"/>
  <c r="BK2672" i="1"/>
  <c r="BK2671" i="1" s="1"/>
  <c r="BG2672" i="1"/>
  <c r="BF2672" i="1"/>
  <c r="BF2671" i="1" s="1"/>
  <c r="BE2672" i="1"/>
  <c r="BE2671" i="1" s="1"/>
  <c r="BA2672" i="1"/>
  <c r="BA2671" i="1" s="1"/>
  <c r="AZ2672" i="1"/>
  <c r="AY2672" i="1"/>
  <c r="AU2672" i="1"/>
  <c r="AU2671" i="1" s="1"/>
  <c r="AT2672" i="1"/>
  <c r="AT2671" i="1" s="1"/>
  <c r="AS2672" i="1"/>
  <c r="AO2672" i="1"/>
  <c r="AO2671" i="1" s="1"/>
  <c r="AN2672" i="1"/>
  <c r="AN2671" i="1" s="1"/>
  <c r="AM2672" i="1"/>
  <c r="AI2672" i="1"/>
  <c r="AH2672" i="1"/>
  <c r="AH2671" i="1" s="1"/>
  <c r="AG2672" i="1"/>
  <c r="AG2671" i="1" s="1"/>
  <c r="AC2672" i="1"/>
  <c r="AB2672" i="1"/>
  <c r="AA2672" i="1"/>
  <c r="AA2671" i="1" s="1"/>
  <c r="W2672" i="1"/>
  <c r="W2671" i="1" s="1"/>
  <c r="V2672" i="1"/>
  <c r="V2671" i="1" s="1"/>
  <c r="U2672" i="1"/>
  <c r="U2671" i="1" s="1"/>
  <c r="Q2672" i="1"/>
  <c r="Q2671" i="1" s="1"/>
  <c r="P2672" i="1"/>
  <c r="P2671" i="1" s="1"/>
  <c r="O2672" i="1"/>
  <c r="O2671" i="1" s="1"/>
  <c r="K2672" i="1"/>
  <c r="J2672" i="1"/>
  <c r="J2671" i="1" s="1"/>
  <c r="I2672" i="1"/>
  <c r="I2671" i="1" s="1"/>
  <c r="H2672" i="1"/>
  <c r="H2671" i="1" s="1"/>
  <c r="G2672" i="1"/>
  <c r="F2672" i="1"/>
  <c r="CO2671" i="1"/>
  <c r="CA2671" i="1"/>
  <c r="BQ2671" i="1"/>
  <c r="BM2671" i="1"/>
  <c r="BG2671" i="1"/>
  <c r="AZ2671" i="1"/>
  <c r="AY2671" i="1"/>
  <c r="AY2670" i="1" s="1"/>
  <c r="AS2671" i="1"/>
  <c r="AM2671" i="1"/>
  <c r="AI2671" i="1"/>
  <c r="AC2671" i="1"/>
  <c r="AB2671" i="1"/>
  <c r="G2671" i="1"/>
  <c r="M2671" i="1" s="1"/>
  <c r="N2669" i="1"/>
  <c r="T2669" i="1" s="1"/>
  <c r="Z2669" i="1" s="1"/>
  <c r="AF2669" i="1" s="1"/>
  <c r="AL2669" i="1" s="1"/>
  <c r="AR2669" i="1" s="1"/>
  <c r="AX2669" i="1" s="1"/>
  <c r="BD2669" i="1" s="1"/>
  <c r="BJ2669" i="1" s="1"/>
  <c r="BP2669" i="1" s="1"/>
  <c r="BU2669" i="1" s="1"/>
  <c r="BZ2669" i="1" s="1"/>
  <c r="CF2669" i="1" s="1"/>
  <c r="CL2669" i="1" s="1"/>
  <c r="CR2669" i="1" s="1"/>
  <c r="M2669" i="1"/>
  <c r="S2669" i="1" s="1"/>
  <c r="Y2669" i="1" s="1"/>
  <c r="AE2669" i="1" s="1"/>
  <c r="AK2669" i="1" s="1"/>
  <c r="AQ2669" i="1" s="1"/>
  <c r="AW2669" i="1" s="1"/>
  <c r="BC2669" i="1" s="1"/>
  <c r="BI2669" i="1" s="1"/>
  <c r="BO2669" i="1" s="1"/>
  <c r="BT2669" i="1" s="1"/>
  <c r="BY2669" i="1" s="1"/>
  <c r="CE2669" i="1" s="1"/>
  <c r="CK2669" i="1" s="1"/>
  <c r="CQ2669" i="1" s="1"/>
  <c r="L2669" i="1"/>
  <c r="R2669" i="1" s="1"/>
  <c r="X2669" i="1" s="1"/>
  <c r="AD2669" i="1" s="1"/>
  <c r="AJ2669" i="1" s="1"/>
  <c r="AP2669" i="1" s="1"/>
  <c r="AV2669" i="1" s="1"/>
  <c r="BB2669" i="1" s="1"/>
  <c r="BH2669" i="1" s="1"/>
  <c r="BN2669" i="1" s="1"/>
  <c r="BS2669" i="1" s="1"/>
  <c r="BX2669" i="1" s="1"/>
  <c r="CD2669" i="1" s="1"/>
  <c r="CJ2669" i="1" s="1"/>
  <c r="CP2669" i="1" s="1"/>
  <c r="CS2668" i="1"/>
  <c r="CS2667" i="1" s="1"/>
  <c r="CS2666" i="1" s="1"/>
  <c r="CO2668" i="1"/>
  <c r="CO2667" i="1" s="1"/>
  <c r="CO2666" i="1" s="1"/>
  <c r="CN2668" i="1"/>
  <c r="CN2667" i="1" s="1"/>
  <c r="CN2666" i="1" s="1"/>
  <c r="CM2668" i="1"/>
  <c r="CM2667" i="1" s="1"/>
  <c r="CM2666" i="1" s="1"/>
  <c r="CI2668" i="1"/>
  <c r="CI2667" i="1" s="1"/>
  <c r="CI2666" i="1" s="1"/>
  <c r="CH2668" i="1"/>
  <c r="CG2668" i="1"/>
  <c r="CG2667" i="1" s="1"/>
  <c r="CG2666" i="1" s="1"/>
  <c r="CC2668" i="1"/>
  <c r="CC2667" i="1" s="1"/>
  <c r="CC2666" i="1" s="1"/>
  <c r="CB2668" i="1"/>
  <c r="CB2667" i="1" s="1"/>
  <c r="CB2666" i="1" s="1"/>
  <c r="CA2668" i="1"/>
  <c r="CA2667" i="1" s="1"/>
  <c r="CA2666" i="1" s="1"/>
  <c r="BW2668" i="1"/>
  <c r="BW2667" i="1" s="1"/>
  <c r="BW2666" i="1" s="1"/>
  <c r="BV2668" i="1"/>
  <c r="BV2667" i="1" s="1"/>
  <c r="BV2666" i="1" s="1"/>
  <c r="BR2668" i="1"/>
  <c r="BQ2668" i="1"/>
  <c r="BM2668" i="1"/>
  <c r="BM2667" i="1" s="1"/>
  <c r="BM2666" i="1" s="1"/>
  <c r="BL2668" i="1"/>
  <c r="BL2667" i="1" s="1"/>
  <c r="BL2666" i="1" s="1"/>
  <c r="BK2668" i="1"/>
  <c r="BK2667" i="1" s="1"/>
  <c r="BK2666" i="1" s="1"/>
  <c r="BG2668" i="1"/>
  <c r="BG2667" i="1" s="1"/>
  <c r="BG2666" i="1" s="1"/>
  <c r="BF2668" i="1"/>
  <c r="BE2668" i="1"/>
  <c r="BE2667" i="1" s="1"/>
  <c r="BE2666" i="1" s="1"/>
  <c r="BA2668" i="1"/>
  <c r="BA2667" i="1" s="1"/>
  <c r="BA2666" i="1" s="1"/>
  <c r="AZ2668" i="1"/>
  <c r="AZ2667" i="1" s="1"/>
  <c r="AZ2666" i="1" s="1"/>
  <c r="AY2668" i="1"/>
  <c r="AY2667" i="1" s="1"/>
  <c r="AY2666" i="1" s="1"/>
  <c r="AU2668" i="1"/>
  <c r="AU2667" i="1" s="1"/>
  <c r="AU2666" i="1" s="1"/>
  <c r="AT2668" i="1"/>
  <c r="AS2668" i="1"/>
  <c r="AS2667" i="1" s="1"/>
  <c r="AS2666" i="1" s="1"/>
  <c r="AO2668" i="1"/>
  <c r="AO2667" i="1" s="1"/>
  <c r="AO2666" i="1" s="1"/>
  <c r="AN2668" i="1"/>
  <c r="AN2667" i="1" s="1"/>
  <c r="AN2666" i="1" s="1"/>
  <c r="AM2668" i="1"/>
  <c r="AM2667" i="1" s="1"/>
  <c r="AM2666" i="1" s="1"/>
  <c r="AI2668" i="1"/>
  <c r="AI2667" i="1" s="1"/>
  <c r="AH2668" i="1"/>
  <c r="AH2667" i="1" s="1"/>
  <c r="AH2666" i="1" s="1"/>
  <c r="AG2668" i="1"/>
  <c r="AG2667" i="1" s="1"/>
  <c r="AG2666" i="1" s="1"/>
  <c r="AC2668" i="1"/>
  <c r="AC2667" i="1" s="1"/>
  <c r="AC2666" i="1" s="1"/>
  <c r="AB2668" i="1"/>
  <c r="AA2668" i="1"/>
  <c r="AA2667" i="1" s="1"/>
  <c r="W2668" i="1"/>
  <c r="W2667" i="1" s="1"/>
  <c r="W2666" i="1" s="1"/>
  <c r="V2668" i="1"/>
  <c r="V2667" i="1" s="1"/>
  <c r="V2666" i="1" s="1"/>
  <c r="U2668" i="1"/>
  <c r="U2667" i="1" s="1"/>
  <c r="U2666" i="1" s="1"/>
  <c r="Q2668" i="1"/>
  <c r="Q2667" i="1" s="1"/>
  <c r="Q2666" i="1" s="1"/>
  <c r="P2668" i="1"/>
  <c r="P2667" i="1" s="1"/>
  <c r="P2666" i="1" s="1"/>
  <c r="O2668" i="1"/>
  <c r="O2667" i="1" s="1"/>
  <c r="O2666" i="1" s="1"/>
  <c r="K2668" i="1"/>
  <c r="K2667" i="1" s="1"/>
  <c r="J2668" i="1"/>
  <c r="I2668" i="1"/>
  <c r="I2667" i="1" s="1"/>
  <c r="H2668" i="1"/>
  <c r="G2668" i="1"/>
  <c r="F2668" i="1"/>
  <c r="CH2667" i="1"/>
  <c r="CH2666" i="1" s="1"/>
  <c r="BR2667" i="1"/>
  <c r="BR2666" i="1" s="1"/>
  <c r="BF2667" i="1"/>
  <c r="BF2666" i="1" s="1"/>
  <c r="AT2667" i="1"/>
  <c r="AT2666" i="1" s="1"/>
  <c r="AB2667" i="1"/>
  <c r="AB2666" i="1" s="1"/>
  <c r="J2667" i="1"/>
  <c r="J2666" i="1" s="1"/>
  <c r="AI2666" i="1"/>
  <c r="AA2666" i="1"/>
  <c r="K2666" i="1"/>
  <c r="N2664" i="1"/>
  <c r="T2664" i="1" s="1"/>
  <c r="Z2664" i="1" s="1"/>
  <c r="AF2664" i="1" s="1"/>
  <c r="AL2664" i="1" s="1"/>
  <c r="AR2664" i="1" s="1"/>
  <c r="AX2664" i="1" s="1"/>
  <c r="BD2664" i="1" s="1"/>
  <c r="BJ2664" i="1" s="1"/>
  <c r="BP2664" i="1" s="1"/>
  <c r="BU2664" i="1" s="1"/>
  <c r="BZ2664" i="1" s="1"/>
  <c r="CF2664" i="1" s="1"/>
  <c r="CL2664" i="1" s="1"/>
  <c r="CR2664" i="1" s="1"/>
  <c r="M2664" i="1"/>
  <c r="S2664" i="1" s="1"/>
  <c r="Y2664" i="1" s="1"/>
  <c r="AE2664" i="1" s="1"/>
  <c r="AK2664" i="1" s="1"/>
  <c r="AQ2664" i="1" s="1"/>
  <c r="AW2664" i="1" s="1"/>
  <c r="BC2664" i="1" s="1"/>
  <c r="BI2664" i="1" s="1"/>
  <c r="BO2664" i="1" s="1"/>
  <c r="BT2664" i="1" s="1"/>
  <c r="BY2664" i="1" s="1"/>
  <c r="CE2664" i="1" s="1"/>
  <c r="CK2664" i="1" s="1"/>
  <c r="CQ2664" i="1" s="1"/>
  <c r="L2664" i="1"/>
  <c r="R2664" i="1" s="1"/>
  <c r="X2664" i="1" s="1"/>
  <c r="AD2664" i="1" s="1"/>
  <c r="AJ2664" i="1" s="1"/>
  <c r="AP2664" i="1" s="1"/>
  <c r="AV2664" i="1" s="1"/>
  <c r="BB2664" i="1" s="1"/>
  <c r="BH2664" i="1" s="1"/>
  <c r="BN2664" i="1" s="1"/>
  <c r="BS2664" i="1" s="1"/>
  <c r="BX2664" i="1" s="1"/>
  <c r="CD2664" i="1" s="1"/>
  <c r="CJ2664" i="1" s="1"/>
  <c r="CP2664" i="1" s="1"/>
  <c r="N2663" i="1"/>
  <c r="T2663" i="1" s="1"/>
  <c r="Z2663" i="1" s="1"/>
  <c r="AF2663" i="1" s="1"/>
  <c r="AL2663" i="1" s="1"/>
  <c r="AR2663" i="1" s="1"/>
  <c r="AX2663" i="1" s="1"/>
  <c r="BD2663" i="1" s="1"/>
  <c r="BJ2663" i="1" s="1"/>
  <c r="BP2663" i="1" s="1"/>
  <c r="BU2663" i="1" s="1"/>
  <c r="BZ2663" i="1" s="1"/>
  <c r="CF2663" i="1" s="1"/>
  <c r="CL2663" i="1" s="1"/>
  <c r="CR2663" i="1" s="1"/>
  <c r="M2663" i="1"/>
  <c r="S2663" i="1" s="1"/>
  <c r="Y2663" i="1" s="1"/>
  <c r="AE2663" i="1" s="1"/>
  <c r="AK2663" i="1" s="1"/>
  <c r="AQ2663" i="1" s="1"/>
  <c r="AW2663" i="1" s="1"/>
  <c r="BC2663" i="1" s="1"/>
  <c r="BI2663" i="1" s="1"/>
  <c r="BO2663" i="1" s="1"/>
  <c r="BT2663" i="1" s="1"/>
  <c r="BY2663" i="1" s="1"/>
  <c r="CE2663" i="1" s="1"/>
  <c r="CK2663" i="1" s="1"/>
  <c r="CQ2663" i="1" s="1"/>
  <c r="L2663" i="1"/>
  <c r="R2663" i="1" s="1"/>
  <c r="X2663" i="1" s="1"/>
  <c r="AD2663" i="1" s="1"/>
  <c r="AJ2663" i="1" s="1"/>
  <c r="AP2663" i="1" s="1"/>
  <c r="AV2663" i="1" s="1"/>
  <c r="BB2663" i="1" s="1"/>
  <c r="BH2663" i="1" s="1"/>
  <c r="BN2663" i="1" s="1"/>
  <c r="BS2663" i="1" s="1"/>
  <c r="BX2663" i="1" s="1"/>
  <c r="CD2663" i="1" s="1"/>
  <c r="CJ2663" i="1" s="1"/>
  <c r="CP2663" i="1" s="1"/>
  <c r="CS2662" i="1"/>
  <c r="CS2661" i="1" s="1"/>
  <c r="CO2662" i="1"/>
  <c r="CO2661" i="1" s="1"/>
  <c r="CN2662" i="1"/>
  <c r="CN2661" i="1" s="1"/>
  <c r="CM2662" i="1"/>
  <c r="CM2661" i="1" s="1"/>
  <c r="CI2662" i="1"/>
  <c r="CH2662" i="1"/>
  <c r="CH2661" i="1" s="1"/>
  <c r="CG2662" i="1"/>
  <c r="CC2662" i="1"/>
  <c r="CC2661" i="1" s="1"/>
  <c r="CB2662" i="1"/>
  <c r="CB2661" i="1" s="1"/>
  <c r="CA2662" i="1"/>
  <c r="CA2661" i="1" s="1"/>
  <c r="BW2662" i="1"/>
  <c r="BW2661" i="1" s="1"/>
  <c r="BV2662" i="1"/>
  <c r="BV2661" i="1" s="1"/>
  <c r="BR2662" i="1"/>
  <c r="BQ2662" i="1"/>
  <c r="BQ2661" i="1" s="1"/>
  <c r="BM2662" i="1"/>
  <c r="BL2662" i="1"/>
  <c r="BL2661" i="1" s="1"/>
  <c r="BK2662" i="1"/>
  <c r="BG2662" i="1"/>
  <c r="BG2661" i="1" s="1"/>
  <c r="BF2662" i="1"/>
  <c r="BF2661" i="1" s="1"/>
  <c r="BE2662" i="1"/>
  <c r="BE2661" i="1" s="1"/>
  <c r="BA2662" i="1"/>
  <c r="BA2661" i="1" s="1"/>
  <c r="AZ2662" i="1"/>
  <c r="AY2662" i="1"/>
  <c r="AU2662" i="1"/>
  <c r="AU2661" i="1" s="1"/>
  <c r="AT2662" i="1"/>
  <c r="AT2661" i="1" s="1"/>
  <c r="AS2662" i="1"/>
  <c r="AS2661" i="1" s="1"/>
  <c r="AO2662" i="1"/>
  <c r="AN2662" i="1"/>
  <c r="AN2661" i="1" s="1"/>
  <c r="AM2662" i="1"/>
  <c r="AI2662" i="1"/>
  <c r="AI2661" i="1" s="1"/>
  <c r="AH2662" i="1"/>
  <c r="AH2661" i="1" s="1"/>
  <c r="AG2662" i="1"/>
  <c r="AG2661" i="1" s="1"/>
  <c r="AC2662" i="1"/>
  <c r="AC2661" i="1" s="1"/>
  <c r="AB2662" i="1"/>
  <c r="AB2661" i="1" s="1"/>
  <c r="AA2662" i="1"/>
  <c r="AA2661" i="1" s="1"/>
  <c r="W2662" i="1"/>
  <c r="W2661" i="1" s="1"/>
  <c r="V2662" i="1"/>
  <c r="V2661" i="1" s="1"/>
  <c r="U2662" i="1"/>
  <c r="U2661" i="1" s="1"/>
  <c r="Q2662" i="1"/>
  <c r="Q2661" i="1" s="1"/>
  <c r="P2662" i="1"/>
  <c r="P2661" i="1" s="1"/>
  <c r="O2662" i="1"/>
  <c r="O2661" i="1" s="1"/>
  <c r="K2662" i="1"/>
  <c r="N2662" i="1" s="1"/>
  <c r="J2662" i="1"/>
  <c r="J2661" i="1" s="1"/>
  <c r="I2662" i="1"/>
  <c r="I2661" i="1" s="1"/>
  <c r="H2662" i="1"/>
  <c r="G2662" i="1"/>
  <c r="F2662" i="1"/>
  <c r="F2661" i="1" s="1"/>
  <c r="CI2661" i="1"/>
  <c r="CG2661" i="1"/>
  <c r="BM2661" i="1"/>
  <c r="BK2661" i="1"/>
  <c r="AZ2661" i="1"/>
  <c r="AY2661" i="1"/>
  <c r="AO2661" i="1"/>
  <c r="AM2661" i="1"/>
  <c r="H2661" i="1"/>
  <c r="N2660" i="1"/>
  <c r="T2660" i="1" s="1"/>
  <c r="Z2660" i="1" s="1"/>
  <c r="AF2660" i="1" s="1"/>
  <c r="AL2660" i="1" s="1"/>
  <c r="AR2660" i="1" s="1"/>
  <c r="AX2660" i="1" s="1"/>
  <c r="BD2660" i="1" s="1"/>
  <c r="BJ2660" i="1" s="1"/>
  <c r="BP2660" i="1" s="1"/>
  <c r="BU2660" i="1" s="1"/>
  <c r="BZ2660" i="1" s="1"/>
  <c r="CF2660" i="1" s="1"/>
  <c r="CL2660" i="1" s="1"/>
  <c r="CR2660" i="1" s="1"/>
  <c r="M2660" i="1"/>
  <c r="S2660" i="1" s="1"/>
  <c r="Y2660" i="1" s="1"/>
  <c r="AE2660" i="1" s="1"/>
  <c r="AK2660" i="1" s="1"/>
  <c r="AQ2660" i="1" s="1"/>
  <c r="AW2660" i="1" s="1"/>
  <c r="BC2660" i="1" s="1"/>
  <c r="BI2660" i="1" s="1"/>
  <c r="BO2660" i="1" s="1"/>
  <c r="BT2660" i="1" s="1"/>
  <c r="BY2660" i="1" s="1"/>
  <c r="CE2660" i="1" s="1"/>
  <c r="CK2660" i="1" s="1"/>
  <c r="CQ2660" i="1" s="1"/>
  <c r="L2660" i="1"/>
  <c r="R2660" i="1" s="1"/>
  <c r="X2660" i="1" s="1"/>
  <c r="AD2660" i="1" s="1"/>
  <c r="AJ2660" i="1" s="1"/>
  <c r="AP2660" i="1" s="1"/>
  <c r="AV2660" i="1" s="1"/>
  <c r="BB2660" i="1" s="1"/>
  <c r="BH2660" i="1" s="1"/>
  <c r="BN2660" i="1" s="1"/>
  <c r="BS2660" i="1" s="1"/>
  <c r="BX2660" i="1" s="1"/>
  <c r="CD2660" i="1" s="1"/>
  <c r="CJ2660" i="1" s="1"/>
  <c r="CP2660" i="1" s="1"/>
  <c r="N2659" i="1"/>
  <c r="T2659" i="1" s="1"/>
  <c r="Z2659" i="1" s="1"/>
  <c r="AF2659" i="1" s="1"/>
  <c r="AL2659" i="1" s="1"/>
  <c r="AR2659" i="1" s="1"/>
  <c r="AX2659" i="1" s="1"/>
  <c r="BD2659" i="1" s="1"/>
  <c r="BJ2659" i="1" s="1"/>
  <c r="BP2659" i="1" s="1"/>
  <c r="BU2659" i="1" s="1"/>
  <c r="BZ2659" i="1" s="1"/>
  <c r="CF2659" i="1" s="1"/>
  <c r="CL2659" i="1" s="1"/>
  <c r="CR2659" i="1" s="1"/>
  <c r="M2659" i="1"/>
  <c r="S2659" i="1" s="1"/>
  <c r="Y2659" i="1" s="1"/>
  <c r="AE2659" i="1" s="1"/>
  <c r="AK2659" i="1" s="1"/>
  <c r="AQ2659" i="1" s="1"/>
  <c r="AW2659" i="1" s="1"/>
  <c r="BC2659" i="1" s="1"/>
  <c r="BI2659" i="1" s="1"/>
  <c r="BO2659" i="1" s="1"/>
  <c r="BT2659" i="1" s="1"/>
  <c r="BY2659" i="1" s="1"/>
  <c r="CE2659" i="1" s="1"/>
  <c r="CK2659" i="1" s="1"/>
  <c r="CQ2659" i="1" s="1"/>
  <c r="L2659" i="1"/>
  <c r="R2659" i="1" s="1"/>
  <c r="X2659" i="1" s="1"/>
  <c r="AD2659" i="1" s="1"/>
  <c r="AJ2659" i="1" s="1"/>
  <c r="AP2659" i="1" s="1"/>
  <c r="AV2659" i="1" s="1"/>
  <c r="BB2659" i="1" s="1"/>
  <c r="BH2659" i="1" s="1"/>
  <c r="BN2659" i="1" s="1"/>
  <c r="BS2659" i="1" s="1"/>
  <c r="BX2659" i="1" s="1"/>
  <c r="CD2659" i="1" s="1"/>
  <c r="CJ2659" i="1" s="1"/>
  <c r="CP2659" i="1" s="1"/>
  <c r="N2658" i="1"/>
  <c r="T2658" i="1" s="1"/>
  <c r="Z2658" i="1" s="1"/>
  <c r="AF2658" i="1" s="1"/>
  <c r="AL2658" i="1" s="1"/>
  <c r="AR2658" i="1" s="1"/>
  <c r="AX2658" i="1" s="1"/>
  <c r="BD2658" i="1" s="1"/>
  <c r="BJ2658" i="1" s="1"/>
  <c r="BP2658" i="1" s="1"/>
  <c r="BU2658" i="1" s="1"/>
  <c r="BZ2658" i="1" s="1"/>
  <c r="CF2658" i="1" s="1"/>
  <c r="CL2658" i="1" s="1"/>
  <c r="CR2658" i="1" s="1"/>
  <c r="M2658" i="1"/>
  <c r="S2658" i="1" s="1"/>
  <c r="Y2658" i="1" s="1"/>
  <c r="AE2658" i="1" s="1"/>
  <c r="AK2658" i="1" s="1"/>
  <c r="AQ2658" i="1" s="1"/>
  <c r="AW2658" i="1" s="1"/>
  <c r="BC2658" i="1" s="1"/>
  <c r="BI2658" i="1" s="1"/>
  <c r="BO2658" i="1" s="1"/>
  <c r="BT2658" i="1" s="1"/>
  <c r="BY2658" i="1" s="1"/>
  <c r="CE2658" i="1" s="1"/>
  <c r="CK2658" i="1" s="1"/>
  <c r="CQ2658" i="1" s="1"/>
  <c r="L2658" i="1"/>
  <c r="R2658" i="1" s="1"/>
  <c r="X2658" i="1" s="1"/>
  <c r="AD2658" i="1" s="1"/>
  <c r="AJ2658" i="1" s="1"/>
  <c r="AP2658" i="1" s="1"/>
  <c r="AV2658" i="1" s="1"/>
  <c r="BB2658" i="1" s="1"/>
  <c r="BH2658" i="1" s="1"/>
  <c r="BN2658" i="1" s="1"/>
  <c r="BS2658" i="1" s="1"/>
  <c r="BX2658" i="1" s="1"/>
  <c r="CD2658" i="1" s="1"/>
  <c r="CJ2658" i="1" s="1"/>
  <c r="CP2658" i="1" s="1"/>
  <c r="N2657" i="1"/>
  <c r="T2657" i="1" s="1"/>
  <c r="Z2657" i="1" s="1"/>
  <c r="AF2657" i="1" s="1"/>
  <c r="AL2657" i="1" s="1"/>
  <c r="AR2657" i="1" s="1"/>
  <c r="AX2657" i="1" s="1"/>
  <c r="BD2657" i="1" s="1"/>
  <c r="BJ2657" i="1" s="1"/>
  <c r="BP2657" i="1" s="1"/>
  <c r="BU2657" i="1" s="1"/>
  <c r="BZ2657" i="1" s="1"/>
  <c r="CF2657" i="1" s="1"/>
  <c r="CL2657" i="1" s="1"/>
  <c r="CR2657" i="1" s="1"/>
  <c r="M2657" i="1"/>
  <c r="S2657" i="1" s="1"/>
  <c r="Y2657" i="1" s="1"/>
  <c r="AE2657" i="1" s="1"/>
  <c r="AK2657" i="1" s="1"/>
  <c r="AQ2657" i="1" s="1"/>
  <c r="AW2657" i="1" s="1"/>
  <c r="BC2657" i="1" s="1"/>
  <c r="BI2657" i="1" s="1"/>
  <c r="BO2657" i="1" s="1"/>
  <c r="BT2657" i="1" s="1"/>
  <c r="BY2657" i="1" s="1"/>
  <c r="CE2657" i="1" s="1"/>
  <c r="CK2657" i="1" s="1"/>
  <c r="CQ2657" i="1" s="1"/>
  <c r="L2657" i="1"/>
  <c r="R2657" i="1" s="1"/>
  <c r="X2657" i="1" s="1"/>
  <c r="AD2657" i="1" s="1"/>
  <c r="AJ2657" i="1" s="1"/>
  <c r="AP2657" i="1" s="1"/>
  <c r="AV2657" i="1" s="1"/>
  <c r="BB2657" i="1" s="1"/>
  <c r="BH2657" i="1" s="1"/>
  <c r="BN2657" i="1" s="1"/>
  <c r="BS2657" i="1" s="1"/>
  <c r="BX2657" i="1" s="1"/>
  <c r="CD2657" i="1" s="1"/>
  <c r="CJ2657" i="1" s="1"/>
  <c r="CP2657" i="1" s="1"/>
  <c r="N2656" i="1"/>
  <c r="T2656" i="1" s="1"/>
  <c r="Z2656" i="1" s="1"/>
  <c r="AF2656" i="1" s="1"/>
  <c r="AL2656" i="1" s="1"/>
  <c r="AR2656" i="1" s="1"/>
  <c r="AX2656" i="1" s="1"/>
  <c r="BD2656" i="1" s="1"/>
  <c r="BJ2656" i="1" s="1"/>
  <c r="BP2656" i="1" s="1"/>
  <c r="BU2656" i="1" s="1"/>
  <c r="BZ2656" i="1" s="1"/>
  <c r="CF2656" i="1" s="1"/>
  <c r="CL2656" i="1" s="1"/>
  <c r="CR2656" i="1" s="1"/>
  <c r="M2656" i="1"/>
  <c r="S2656" i="1" s="1"/>
  <c r="Y2656" i="1" s="1"/>
  <c r="AE2656" i="1" s="1"/>
  <c r="AK2656" i="1" s="1"/>
  <c r="AQ2656" i="1" s="1"/>
  <c r="AW2656" i="1" s="1"/>
  <c r="BC2656" i="1" s="1"/>
  <c r="BI2656" i="1" s="1"/>
  <c r="BO2656" i="1" s="1"/>
  <c r="BT2656" i="1" s="1"/>
  <c r="BY2656" i="1" s="1"/>
  <c r="CE2656" i="1" s="1"/>
  <c r="CK2656" i="1" s="1"/>
  <c r="CQ2656" i="1" s="1"/>
  <c r="L2656" i="1"/>
  <c r="R2656" i="1" s="1"/>
  <c r="X2656" i="1" s="1"/>
  <c r="AD2656" i="1" s="1"/>
  <c r="AJ2656" i="1" s="1"/>
  <c r="AP2656" i="1" s="1"/>
  <c r="AV2656" i="1" s="1"/>
  <c r="BB2656" i="1" s="1"/>
  <c r="BH2656" i="1" s="1"/>
  <c r="BN2656" i="1" s="1"/>
  <c r="BS2656" i="1" s="1"/>
  <c r="BX2656" i="1" s="1"/>
  <c r="CD2656" i="1" s="1"/>
  <c r="CJ2656" i="1" s="1"/>
  <c r="CP2656" i="1" s="1"/>
  <c r="N2655" i="1"/>
  <c r="T2655" i="1" s="1"/>
  <c r="Z2655" i="1" s="1"/>
  <c r="AF2655" i="1" s="1"/>
  <c r="AL2655" i="1" s="1"/>
  <c r="AR2655" i="1" s="1"/>
  <c r="AX2655" i="1" s="1"/>
  <c r="BD2655" i="1" s="1"/>
  <c r="BJ2655" i="1" s="1"/>
  <c r="BP2655" i="1" s="1"/>
  <c r="BU2655" i="1" s="1"/>
  <c r="BZ2655" i="1" s="1"/>
  <c r="CF2655" i="1" s="1"/>
  <c r="CL2655" i="1" s="1"/>
  <c r="CR2655" i="1" s="1"/>
  <c r="M2655" i="1"/>
  <c r="S2655" i="1" s="1"/>
  <c r="Y2655" i="1" s="1"/>
  <c r="AE2655" i="1" s="1"/>
  <c r="AK2655" i="1" s="1"/>
  <c r="AQ2655" i="1" s="1"/>
  <c r="AW2655" i="1" s="1"/>
  <c r="BC2655" i="1" s="1"/>
  <c r="BI2655" i="1" s="1"/>
  <c r="BO2655" i="1" s="1"/>
  <c r="BT2655" i="1" s="1"/>
  <c r="BY2655" i="1" s="1"/>
  <c r="CE2655" i="1" s="1"/>
  <c r="CK2655" i="1" s="1"/>
  <c r="CQ2655" i="1" s="1"/>
  <c r="L2655" i="1"/>
  <c r="R2655" i="1" s="1"/>
  <c r="X2655" i="1" s="1"/>
  <c r="AD2655" i="1" s="1"/>
  <c r="AJ2655" i="1" s="1"/>
  <c r="AP2655" i="1" s="1"/>
  <c r="AV2655" i="1" s="1"/>
  <c r="BB2655" i="1" s="1"/>
  <c r="BH2655" i="1" s="1"/>
  <c r="BN2655" i="1" s="1"/>
  <c r="BS2655" i="1" s="1"/>
  <c r="BX2655" i="1" s="1"/>
  <c r="CD2655" i="1" s="1"/>
  <c r="CJ2655" i="1" s="1"/>
  <c r="CP2655" i="1" s="1"/>
  <c r="N2654" i="1"/>
  <c r="T2654" i="1" s="1"/>
  <c r="Z2654" i="1" s="1"/>
  <c r="AF2654" i="1" s="1"/>
  <c r="AL2654" i="1" s="1"/>
  <c r="AR2654" i="1" s="1"/>
  <c r="AX2654" i="1" s="1"/>
  <c r="BD2654" i="1" s="1"/>
  <c r="BJ2654" i="1" s="1"/>
  <c r="BP2654" i="1" s="1"/>
  <c r="BU2654" i="1" s="1"/>
  <c r="BZ2654" i="1" s="1"/>
  <c r="CF2654" i="1" s="1"/>
  <c r="CL2654" i="1" s="1"/>
  <c r="CR2654" i="1" s="1"/>
  <c r="M2654" i="1"/>
  <c r="S2654" i="1" s="1"/>
  <c r="Y2654" i="1" s="1"/>
  <c r="AE2654" i="1" s="1"/>
  <c r="AK2654" i="1" s="1"/>
  <c r="AQ2654" i="1" s="1"/>
  <c r="AW2654" i="1" s="1"/>
  <c r="BC2654" i="1" s="1"/>
  <c r="BI2654" i="1" s="1"/>
  <c r="BO2654" i="1" s="1"/>
  <c r="BT2654" i="1" s="1"/>
  <c r="BY2654" i="1" s="1"/>
  <c r="CE2654" i="1" s="1"/>
  <c r="CK2654" i="1" s="1"/>
  <c r="CQ2654" i="1" s="1"/>
  <c r="L2654" i="1"/>
  <c r="R2654" i="1" s="1"/>
  <c r="X2654" i="1" s="1"/>
  <c r="AD2654" i="1" s="1"/>
  <c r="AJ2654" i="1" s="1"/>
  <c r="AP2654" i="1" s="1"/>
  <c r="AV2654" i="1" s="1"/>
  <c r="BB2654" i="1" s="1"/>
  <c r="BH2654" i="1" s="1"/>
  <c r="BN2654" i="1" s="1"/>
  <c r="BS2654" i="1" s="1"/>
  <c r="BX2654" i="1" s="1"/>
  <c r="CD2654" i="1" s="1"/>
  <c r="CJ2654" i="1" s="1"/>
  <c r="CP2654" i="1" s="1"/>
  <c r="N2653" i="1"/>
  <c r="T2653" i="1" s="1"/>
  <c r="Z2653" i="1" s="1"/>
  <c r="AF2653" i="1" s="1"/>
  <c r="AL2653" i="1" s="1"/>
  <c r="AR2653" i="1" s="1"/>
  <c r="AX2653" i="1" s="1"/>
  <c r="BD2653" i="1" s="1"/>
  <c r="BJ2653" i="1" s="1"/>
  <c r="BP2653" i="1" s="1"/>
  <c r="BU2653" i="1" s="1"/>
  <c r="BZ2653" i="1" s="1"/>
  <c r="CF2653" i="1" s="1"/>
  <c r="CL2653" i="1" s="1"/>
  <c r="CR2653" i="1" s="1"/>
  <c r="M2653" i="1"/>
  <c r="S2653" i="1" s="1"/>
  <c r="Y2653" i="1" s="1"/>
  <c r="AE2653" i="1" s="1"/>
  <c r="AK2653" i="1" s="1"/>
  <c r="AQ2653" i="1" s="1"/>
  <c r="AW2653" i="1" s="1"/>
  <c r="BC2653" i="1" s="1"/>
  <c r="BI2653" i="1" s="1"/>
  <c r="BO2653" i="1" s="1"/>
  <c r="BT2653" i="1" s="1"/>
  <c r="BY2653" i="1" s="1"/>
  <c r="CE2653" i="1" s="1"/>
  <c r="CK2653" i="1" s="1"/>
  <c r="CQ2653" i="1" s="1"/>
  <c r="L2653" i="1"/>
  <c r="R2653" i="1" s="1"/>
  <c r="X2653" i="1" s="1"/>
  <c r="AD2653" i="1" s="1"/>
  <c r="AJ2653" i="1" s="1"/>
  <c r="AP2653" i="1" s="1"/>
  <c r="AV2653" i="1" s="1"/>
  <c r="BB2653" i="1" s="1"/>
  <c r="BH2653" i="1" s="1"/>
  <c r="BN2653" i="1" s="1"/>
  <c r="BS2653" i="1" s="1"/>
  <c r="BX2653" i="1" s="1"/>
  <c r="CD2653" i="1" s="1"/>
  <c r="CJ2653" i="1" s="1"/>
  <c r="CP2653" i="1" s="1"/>
  <c r="N2652" i="1"/>
  <c r="T2652" i="1" s="1"/>
  <c r="Z2652" i="1" s="1"/>
  <c r="AF2652" i="1" s="1"/>
  <c r="AL2652" i="1" s="1"/>
  <c r="AR2652" i="1" s="1"/>
  <c r="AX2652" i="1" s="1"/>
  <c r="BD2652" i="1" s="1"/>
  <c r="BJ2652" i="1" s="1"/>
  <c r="BP2652" i="1" s="1"/>
  <c r="BU2652" i="1" s="1"/>
  <c r="BZ2652" i="1" s="1"/>
  <c r="CF2652" i="1" s="1"/>
  <c r="CL2652" i="1" s="1"/>
  <c r="CR2652" i="1" s="1"/>
  <c r="M2652" i="1"/>
  <c r="S2652" i="1" s="1"/>
  <c r="Y2652" i="1" s="1"/>
  <c r="AE2652" i="1" s="1"/>
  <c r="AK2652" i="1" s="1"/>
  <c r="AQ2652" i="1" s="1"/>
  <c r="AW2652" i="1" s="1"/>
  <c r="BC2652" i="1" s="1"/>
  <c r="BI2652" i="1" s="1"/>
  <c r="BO2652" i="1" s="1"/>
  <c r="BT2652" i="1" s="1"/>
  <c r="BY2652" i="1" s="1"/>
  <c r="CE2652" i="1" s="1"/>
  <c r="CK2652" i="1" s="1"/>
  <c r="CQ2652" i="1" s="1"/>
  <c r="L2652" i="1"/>
  <c r="R2652" i="1" s="1"/>
  <c r="X2652" i="1" s="1"/>
  <c r="AD2652" i="1" s="1"/>
  <c r="AJ2652" i="1" s="1"/>
  <c r="AP2652" i="1" s="1"/>
  <c r="AV2652" i="1" s="1"/>
  <c r="BB2652" i="1" s="1"/>
  <c r="BH2652" i="1" s="1"/>
  <c r="BN2652" i="1" s="1"/>
  <c r="BS2652" i="1" s="1"/>
  <c r="BX2652" i="1" s="1"/>
  <c r="CD2652" i="1" s="1"/>
  <c r="CJ2652" i="1" s="1"/>
  <c r="CP2652" i="1" s="1"/>
  <c r="N2651" i="1"/>
  <c r="T2651" i="1" s="1"/>
  <c r="Z2651" i="1" s="1"/>
  <c r="AF2651" i="1" s="1"/>
  <c r="AL2651" i="1" s="1"/>
  <c r="AR2651" i="1" s="1"/>
  <c r="AX2651" i="1" s="1"/>
  <c r="BD2651" i="1" s="1"/>
  <c r="BJ2651" i="1" s="1"/>
  <c r="BP2651" i="1" s="1"/>
  <c r="BU2651" i="1" s="1"/>
  <c r="BZ2651" i="1" s="1"/>
  <c r="CF2651" i="1" s="1"/>
  <c r="CL2651" i="1" s="1"/>
  <c r="CR2651" i="1" s="1"/>
  <c r="M2651" i="1"/>
  <c r="S2651" i="1" s="1"/>
  <c r="Y2651" i="1" s="1"/>
  <c r="AE2651" i="1" s="1"/>
  <c r="AK2651" i="1" s="1"/>
  <c r="AQ2651" i="1" s="1"/>
  <c r="AW2651" i="1" s="1"/>
  <c r="BC2651" i="1" s="1"/>
  <c r="BI2651" i="1" s="1"/>
  <c r="BO2651" i="1" s="1"/>
  <c r="BT2651" i="1" s="1"/>
  <c r="BY2651" i="1" s="1"/>
  <c r="CE2651" i="1" s="1"/>
  <c r="CK2651" i="1" s="1"/>
  <c r="CQ2651" i="1" s="1"/>
  <c r="L2651" i="1"/>
  <c r="R2651" i="1" s="1"/>
  <c r="X2651" i="1" s="1"/>
  <c r="AD2651" i="1" s="1"/>
  <c r="AJ2651" i="1" s="1"/>
  <c r="AP2651" i="1" s="1"/>
  <c r="AV2651" i="1" s="1"/>
  <c r="BB2651" i="1" s="1"/>
  <c r="BH2651" i="1" s="1"/>
  <c r="BN2651" i="1" s="1"/>
  <c r="BS2651" i="1" s="1"/>
  <c r="BX2651" i="1" s="1"/>
  <c r="CD2651" i="1" s="1"/>
  <c r="CJ2651" i="1" s="1"/>
  <c r="CP2651" i="1" s="1"/>
  <c r="CS2650" i="1"/>
  <c r="CO2650" i="1"/>
  <c r="CO2649" i="1" s="1"/>
  <c r="CN2650" i="1"/>
  <c r="CN2649" i="1" s="1"/>
  <c r="CM2650" i="1"/>
  <c r="CM2649" i="1" s="1"/>
  <c r="CI2650" i="1"/>
  <c r="CH2650" i="1"/>
  <c r="CH2649" i="1" s="1"/>
  <c r="CG2650" i="1"/>
  <c r="CG2649" i="1" s="1"/>
  <c r="CC2650" i="1"/>
  <c r="CC2649" i="1" s="1"/>
  <c r="CB2650" i="1"/>
  <c r="CA2650" i="1"/>
  <c r="CA2649" i="1" s="1"/>
  <c r="BW2650" i="1"/>
  <c r="BW2649" i="1" s="1"/>
  <c r="BV2650" i="1"/>
  <c r="BV2649" i="1" s="1"/>
  <c r="BR2650" i="1"/>
  <c r="BQ2650" i="1"/>
  <c r="BQ2649" i="1" s="1"/>
  <c r="BM2650" i="1"/>
  <c r="BM2649" i="1" s="1"/>
  <c r="BL2650" i="1"/>
  <c r="BL2649" i="1" s="1"/>
  <c r="BK2650" i="1"/>
  <c r="BK2649" i="1" s="1"/>
  <c r="BG2650" i="1"/>
  <c r="BG2649" i="1" s="1"/>
  <c r="BF2650" i="1"/>
  <c r="BF2649" i="1" s="1"/>
  <c r="BE2650" i="1"/>
  <c r="BE2649" i="1" s="1"/>
  <c r="BA2650" i="1"/>
  <c r="BA2649" i="1" s="1"/>
  <c r="AZ2650" i="1"/>
  <c r="AZ2649" i="1" s="1"/>
  <c r="AY2650" i="1"/>
  <c r="AY2649" i="1" s="1"/>
  <c r="AU2650" i="1"/>
  <c r="AU2649" i="1" s="1"/>
  <c r="AT2650" i="1"/>
  <c r="AT2649" i="1" s="1"/>
  <c r="AS2650" i="1"/>
  <c r="AS2649" i="1" s="1"/>
  <c r="AO2650" i="1"/>
  <c r="AO2649" i="1" s="1"/>
  <c r="AN2650" i="1"/>
  <c r="AN2649" i="1" s="1"/>
  <c r="AM2650" i="1"/>
  <c r="AM2649" i="1" s="1"/>
  <c r="AI2650" i="1"/>
  <c r="AI2649" i="1" s="1"/>
  <c r="AH2650" i="1"/>
  <c r="AH2649" i="1" s="1"/>
  <c r="AG2650" i="1"/>
  <c r="AG2649" i="1" s="1"/>
  <c r="AC2650" i="1"/>
  <c r="AC2649" i="1" s="1"/>
  <c r="AB2650" i="1"/>
  <c r="AB2649" i="1" s="1"/>
  <c r="AA2650" i="1"/>
  <c r="AA2649" i="1" s="1"/>
  <c r="W2650" i="1"/>
  <c r="W2649" i="1" s="1"/>
  <c r="V2650" i="1"/>
  <c r="V2649" i="1" s="1"/>
  <c r="U2650" i="1"/>
  <c r="U2649" i="1" s="1"/>
  <c r="Q2650" i="1"/>
  <c r="Q2649" i="1" s="1"/>
  <c r="P2650" i="1"/>
  <c r="P2649" i="1" s="1"/>
  <c r="O2650" i="1"/>
  <c r="O2649" i="1" s="1"/>
  <c r="K2650" i="1"/>
  <c r="J2650" i="1"/>
  <c r="I2650" i="1"/>
  <c r="H2650" i="1"/>
  <c r="H2649" i="1" s="1"/>
  <c r="G2650" i="1"/>
  <c r="G2649" i="1" s="1"/>
  <c r="F2650" i="1"/>
  <c r="F2649" i="1" s="1"/>
  <c r="CS2649" i="1"/>
  <c r="CI2649" i="1"/>
  <c r="CB2649" i="1"/>
  <c r="BR2649" i="1"/>
  <c r="K2649" i="1"/>
  <c r="N2648" i="1"/>
  <c r="T2648" i="1" s="1"/>
  <c r="Z2648" i="1" s="1"/>
  <c r="AF2648" i="1" s="1"/>
  <c r="AL2648" i="1" s="1"/>
  <c r="AR2648" i="1" s="1"/>
  <c r="AX2648" i="1" s="1"/>
  <c r="BD2648" i="1" s="1"/>
  <c r="BJ2648" i="1" s="1"/>
  <c r="BP2648" i="1" s="1"/>
  <c r="BU2648" i="1" s="1"/>
  <c r="BZ2648" i="1" s="1"/>
  <c r="CF2648" i="1" s="1"/>
  <c r="CL2648" i="1" s="1"/>
  <c r="CR2648" i="1" s="1"/>
  <c r="M2648" i="1"/>
  <c r="S2648" i="1" s="1"/>
  <c r="Y2648" i="1" s="1"/>
  <c r="AE2648" i="1" s="1"/>
  <c r="AK2648" i="1" s="1"/>
  <c r="AQ2648" i="1" s="1"/>
  <c r="AW2648" i="1" s="1"/>
  <c r="BC2648" i="1" s="1"/>
  <c r="BI2648" i="1" s="1"/>
  <c r="BO2648" i="1" s="1"/>
  <c r="BT2648" i="1" s="1"/>
  <c r="BY2648" i="1" s="1"/>
  <c r="CE2648" i="1" s="1"/>
  <c r="CK2648" i="1" s="1"/>
  <c r="CQ2648" i="1" s="1"/>
  <c r="L2648" i="1"/>
  <c r="R2648" i="1" s="1"/>
  <c r="X2648" i="1" s="1"/>
  <c r="AD2648" i="1" s="1"/>
  <c r="AJ2648" i="1" s="1"/>
  <c r="AP2648" i="1" s="1"/>
  <c r="AV2648" i="1" s="1"/>
  <c r="BB2648" i="1" s="1"/>
  <c r="BH2648" i="1" s="1"/>
  <c r="BN2648" i="1" s="1"/>
  <c r="BS2648" i="1" s="1"/>
  <c r="BX2648" i="1" s="1"/>
  <c r="CD2648" i="1" s="1"/>
  <c r="CJ2648" i="1" s="1"/>
  <c r="CP2648" i="1" s="1"/>
  <c r="N2647" i="1"/>
  <c r="T2647" i="1" s="1"/>
  <c r="Z2647" i="1" s="1"/>
  <c r="AF2647" i="1" s="1"/>
  <c r="AL2647" i="1" s="1"/>
  <c r="AR2647" i="1" s="1"/>
  <c r="AX2647" i="1" s="1"/>
  <c r="BD2647" i="1" s="1"/>
  <c r="BJ2647" i="1" s="1"/>
  <c r="BP2647" i="1" s="1"/>
  <c r="BU2647" i="1" s="1"/>
  <c r="BZ2647" i="1" s="1"/>
  <c r="CF2647" i="1" s="1"/>
  <c r="CL2647" i="1" s="1"/>
  <c r="CR2647" i="1" s="1"/>
  <c r="M2647" i="1"/>
  <c r="S2647" i="1" s="1"/>
  <c r="Y2647" i="1" s="1"/>
  <c r="AE2647" i="1" s="1"/>
  <c r="AK2647" i="1" s="1"/>
  <c r="AQ2647" i="1" s="1"/>
  <c r="AW2647" i="1" s="1"/>
  <c r="BC2647" i="1" s="1"/>
  <c r="BI2647" i="1" s="1"/>
  <c r="BO2647" i="1" s="1"/>
  <c r="BT2647" i="1" s="1"/>
  <c r="BY2647" i="1" s="1"/>
  <c r="CE2647" i="1" s="1"/>
  <c r="CK2647" i="1" s="1"/>
  <c r="CQ2647" i="1" s="1"/>
  <c r="L2647" i="1"/>
  <c r="R2647" i="1" s="1"/>
  <c r="X2647" i="1" s="1"/>
  <c r="AD2647" i="1" s="1"/>
  <c r="AJ2647" i="1" s="1"/>
  <c r="AP2647" i="1" s="1"/>
  <c r="AV2647" i="1" s="1"/>
  <c r="BB2647" i="1" s="1"/>
  <c r="BH2647" i="1" s="1"/>
  <c r="BN2647" i="1" s="1"/>
  <c r="BS2647" i="1" s="1"/>
  <c r="BX2647" i="1" s="1"/>
  <c r="CD2647" i="1" s="1"/>
  <c r="CJ2647" i="1" s="1"/>
  <c r="CP2647" i="1" s="1"/>
  <c r="N2646" i="1"/>
  <c r="T2646" i="1" s="1"/>
  <c r="Z2646" i="1" s="1"/>
  <c r="AF2646" i="1" s="1"/>
  <c r="AL2646" i="1" s="1"/>
  <c r="AR2646" i="1" s="1"/>
  <c r="AX2646" i="1" s="1"/>
  <c r="BD2646" i="1" s="1"/>
  <c r="BJ2646" i="1" s="1"/>
  <c r="BP2646" i="1" s="1"/>
  <c r="BU2646" i="1" s="1"/>
  <c r="BZ2646" i="1" s="1"/>
  <c r="CF2646" i="1" s="1"/>
  <c r="CL2646" i="1" s="1"/>
  <c r="CR2646" i="1" s="1"/>
  <c r="M2646" i="1"/>
  <c r="S2646" i="1" s="1"/>
  <c r="Y2646" i="1" s="1"/>
  <c r="AE2646" i="1" s="1"/>
  <c r="AK2646" i="1" s="1"/>
  <c r="AQ2646" i="1" s="1"/>
  <c r="AW2646" i="1" s="1"/>
  <c r="BC2646" i="1" s="1"/>
  <c r="BI2646" i="1" s="1"/>
  <c r="BO2646" i="1" s="1"/>
  <c r="BT2646" i="1" s="1"/>
  <c r="BY2646" i="1" s="1"/>
  <c r="CE2646" i="1" s="1"/>
  <c r="CK2646" i="1" s="1"/>
  <c r="CQ2646" i="1" s="1"/>
  <c r="L2646" i="1"/>
  <c r="R2646" i="1" s="1"/>
  <c r="X2646" i="1" s="1"/>
  <c r="AD2646" i="1" s="1"/>
  <c r="AJ2646" i="1" s="1"/>
  <c r="AP2646" i="1" s="1"/>
  <c r="AV2646" i="1" s="1"/>
  <c r="BB2646" i="1" s="1"/>
  <c r="BH2646" i="1" s="1"/>
  <c r="BN2646" i="1" s="1"/>
  <c r="BS2646" i="1" s="1"/>
  <c r="BX2646" i="1" s="1"/>
  <c r="CD2646" i="1" s="1"/>
  <c r="CJ2646" i="1" s="1"/>
  <c r="CP2646" i="1" s="1"/>
  <c r="N2645" i="1"/>
  <c r="T2645" i="1" s="1"/>
  <c r="Z2645" i="1" s="1"/>
  <c r="AF2645" i="1" s="1"/>
  <c r="AL2645" i="1" s="1"/>
  <c r="AR2645" i="1" s="1"/>
  <c r="AX2645" i="1" s="1"/>
  <c r="BD2645" i="1" s="1"/>
  <c r="BJ2645" i="1" s="1"/>
  <c r="BP2645" i="1" s="1"/>
  <c r="BU2645" i="1" s="1"/>
  <c r="BZ2645" i="1" s="1"/>
  <c r="CF2645" i="1" s="1"/>
  <c r="CL2645" i="1" s="1"/>
  <c r="CR2645" i="1" s="1"/>
  <c r="M2645" i="1"/>
  <c r="S2645" i="1" s="1"/>
  <c r="Y2645" i="1" s="1"/>
  <c r="AE2645" i="1" s="1"/>
  <c r="AK2645" i="1" s="1"/>
  <c r="AQ2645" i="1" s="1"/>
  <c r="AW2645" i="1" s="1"/>
  <c r="BC2645" i="1" s="1"/>
  <c r="BI2645" i="1" s="1"/>
  <c r="BO2645" i="1" s="1"/>
  <c r="BT2645" i="1" s="1"/>
  <c r="BY2645" i="1" s="1"/>
  <c r="CE2645" i="1" s="1"/>
  <c r="CK2645" i="1" s="1"/>
  <c r="CQ2645" i="1" s="1"/>
  <c r="L2645" i="1"/>
  <c r="R2645" i="1" s="1"/>
  <c r="X2645" i="1" s="1"/>
  <c r="AD2645" i="1" s="1"/>
  <c r="AJ2645" i="1" s="1"/>
  <c r="AP2645" i="1" s="1"/>
  <c r="AV2645" i="1" s="1"/>
  <c r="BB2645" i="1" s="1"/>
  <c r="BH2645" i="1" s="1"/>
  <c r="BN2645" i="1" s="1"/>
  <c r="BS2645" i="1" s="1"/>
  <c r="BX2645" i="1" s="1"/>
  <c r="CD2645" i="1" s="1"/>
  <c r="CJ2645" i="1" s="1"/>
  <c r="CP2645" i="1" s="1"/>
  <c r="N2644" i="1"/>
  <c r="T2644" i="1" s="1"/>
  <c r="Z2644" i="1" s="1"/>
  <c r="AF2644" i="1" s="1"/>
  <c r="AL2644" i="1" s="1"/>
  <c r="AR2644" i="1" s="1"/>
  <c r="AX2644" i="1" s="1"/>
  <c r="BD2644" i="1" s="1"/>
  <c r="BJ2644" i="1" s="1"/>
  <c r="BP2644" i="1" s="1"/>
  <c r="BU2644" i="1" s="1"/>
  <c r="BZ2644" i="1" s="1"/>
  <c r="CF2644" i="1" s="1"/>
  <c r="CL2644" i="1" s="1"/>
  <c r="CR2644" i="1" s="1"/>
  <c r="M2644" i="1"/>
  <c r="S2644" i="1" s="1"/>
  <c r="Y2644" i="1" s="1"/>
  <c r="AE2644" i="1" s="1"/>
  <c r="AK2644" i="1" s="1"/>
  <c r="AQ2644" i="1" s="1"/>
  <c r="AW2644" i="1" s="1"/>
  <c r="BC2644" i="1" s="1"/>
  <c r="BI2644" i="1" s="1"/>
  <c r="BO2644" i="1" s="1"/>
  <c r="BT2644" i="1" s="1"/>
  <c r="BY2644" i="1" s="1"/>
  <c r="CE2644" i="1" s="1"/>
  <c r="CK2644" i="1" s="1"/>
  <c r="CQ2644" i="1" s="1"/>
  <c r="L2644" i="1"/>
  <c r="R2644" i="1" s="1"/>
  <c r="X2644" i="1" s="1"/>
  <c r="AD2644" i="1" s="1"/>
  <c r="AJ2644" i="1" s="1"/>
  <c r="AP2644" i="1" s="1"/>
  <c r="AV2644" i="1" s="1"/>
  <c r="BB2644" i="1" s="1"/>
  <c r="BH2644" i="1" s="1"/>
  <c r="BN2644" i="1" s="1"/>
  <c r="BS2644" i="1" s="1"/>
  <c r="BX2644" i="1" s="1"/>
  <c r="CD2644" i="1" s="1"/>
  <c r="CJ2644" i="1" s="1"/>
  <c r="CP2644" i="1" s="1"/>
  <c r="N2643" i="1"/>
  <c r="T2643" i="1" s="1"/>
  <c r="Z2643" i="1" s="1"/>
  <c r="AF2643" i="1" s="1"/>
  <c r="AL2643" i="1" s="1"/>
  <c r="AR2643" i="1" s="1"/>
  <c r="AX2643" i="1" s="1"/>
  <c r="BD2643" i="1" s="1"/>
  <c r="BJ2643" i="1" s="1"/>
  <c r="BP2643" i="1" s="1"/>
  <c r="BU2643" i="1" s="1"/>
  <c r="BZ2643" i="1" s="1"/>
  <c r="CF2643" i="1" s="1"/>
  <c r="CL2643" i="1" s="1"/>
  <c r="CR2643" i="1" s="1"/>
  <c r="M2643" i="1"/>
  <c r="S2643" i="1" s="1"/>
  <c r="Y2643" i="1" s="1"/>
  <c r="AE2643" i="1" s="1"/>
  <c r="AK2643" i="1" s="1"/>
  <c r="AQ2643" i="1" s="1"/>
  <c r="AW2643" i="1" s="1"/>
  <c r="BC2643" i="1" s="1"/>
  <c r="BI2643" i="1" s="1"/>
  <c r="BO2643" i="1" s="1"/>
  <c r="BT2643" i="1" s="1"/>
  <c r="BY2643" i="1" s="1"/>
  <c r="CE2643" i="1" s="1"/>
  <c r="CK2643" i="1" s="1"/>
  <c r="CQ2643" i="1" s="1"/>
  <c r="L2643" i="1"/>
  <c r="R2643" i="1" s="1"/>
  <c r="X2643" i="1" s="1"/>
  <c r="AD2643" i="1" s="1"/>
  <c r="AJ2643" i="1" s="1"/>
  <c r="AP2643" i="1" s="1"/>
  <c r="AV2643" i="1" s="1"/>
  <c r="BB2643" i="1" s="1"/>
  <c r="BH2643" i="1" s="1"/>
  <c r="BN2643" i="1" s="1"/>
  <c r="BS2643" i="1" s="1"/>
  <c r="BX2643" i="1" s="1"/>
  <c r="CD2643" i="1" s="1"/>
  <c r="CJ2643" i="1" s="1"/>
  <c r="CP2643" i="1" s="1"/>
  <c r="N2642" i="1"/>
  <c r="T2642" i="1" s="1"/>
  <c r="Z2642" i="1" s="1"/>
  <c r="AF2642" i="1" s="1"/>
  <c r="AL2642" i="1" s="1"/>
  <c r="AR2642" i="1" s="1"/>
  <c r="AX2642" i="1" s="1"/>
  <c r="BD2642" i="1" s="1"/>
  <c r="BJ2642" i="1" s="1"/>
  <c r="BP2642" i="1" s="1"/>
  <c r="BU2642" i="1" s="1"/>
  <c r="BZ2642" i="1" s="1"/>
  <c r="CF2642" i="1" s="1"/>
  <c r="CL2642" i="1" s="1"/>
  <c r="CR2642" i="1" s="1"/>
  <c r="M2642" i="1"/>
  <c r="S2642" i="1" s="1"/>
  <c r="Y2642" i="1" s="1"/>
  <c r="AE2642" i="1" s="1"/>
  <c r="AK2642" i="1" s="1"/>
  <c r="AQ2642" i="1" s="1"/>
  <c r="AW2642" i="1" s="1"/>
  <c r="BC2642" i="1" s="1"/>
  <c r="BI2642" i="1" s="1"/>
  <c r="BO2642" i="1" s="1"/>
  <c r="BT2642" i="1" s="1"/>
  <c r="BY2642" i="1" s="1"/>
  <c r="CE2642" i="1" s="1"/>
  <c r="CK2642" i="1" s="1"/>
  <c r="CQ2642" i="1" s="1"/>
  <c r="L2642" i="1"/>
  <c r="R2642" i="1" s="1"/>
  <c r="X2642" i="1" s="1"/>
  <c r="AD2642" i="1" s="1"/>
  <c r="AJ2642" i="1" s="1"/>
  <c r="AP2642" i="1" s="1"/>
  <c r="AV2642" i="1" s="1"/>
  <c r="BB2642" i="1" s="1"/>
  <c r="BH2642" i="1" s="1"/>
  <c r="BN2642" i="1" s="1"/>
  <c r="BS2642" i="1" s="1"/>
  <c r="BX2642" i="1" s="1"/>
  <c r="CD2642" i="1" s="1"/>
  <c r="CJ2642" i="1" s="1"/>
  <c r="CP2642" i="1" s="1"/>
  <c r="N2641" i="1"/>
  <c r="T2641" i="1" s="1"/>
  <c r="Z2641" i="1" s="1"/>
  <c r="AF2641" i="1" s="1"/>
  <c r="AL2641" i="1" s="1"/>
  <c r="AR2641" i="1" s="1"/>
  <c r="AX2641" i="1" s="1"/>
  <c r="BD2641" i="1" s="1"/>
  <c r="BJ2641" i="1" s="1"/>
  <c r="BP2641" i="1" s="1"/>
  <c r="BU2641" i="1" s="1"/>
  <c r="BZ2641" i="1" s="1"/>
  <c r="CF2641" i="1" s="1"/>
  <c r="CL2641" i="1" s="1"/>
  <c r="CR2641" i="1" s="1"/>
  <c r="M2641" i="1"/>
  <c r="S2641" i="1" s="1"/>
  <c r="Y2641" i="1" s="1"/>
  <c r="AE2641" i="1" s="1"/>
  <c r="AK2641" i="1" s="1"/>
  <c r="AQ2641" i="1" s="1"/>
  <c r="AW2641" i="1" s="1"/>
  <c r="BC2641" i="1" s="1"/>
  <c r="BI2641" i="1" s="1"/>
  <c r="BO2641" i="1" s="1"/>
  <c r="BT2641" i="1" s="1"/>
  <c r="BY2641" i="1" s="1"/>
  <c r="CE2641" i="1" s="1"/>
  <c r="CK2641" i="1" s="1"/>
  <c r="CQ2641" i="1" s="1"/>
  <c r="L2641" i="1"/>
  <c r="R2641" i="1" s="1"/>
  <c r="X2641" i="1" s="1"/>
  <c r="AD2641" i="1" s="1"/>
  <c r="AJ2641" i="1" s="1"/>
  <c r="AP2641" i="1" s="1"/>
  <c r="AV2641" i="1" s="1"/>
  <c r="BB2641" i="1" s="1"/>
  <c r="BH2641" i="1" s="1"/>
  <c r="BN2641" i="1" s="1"/>
  <c r="BS2641" i="1" s="1"/>
  <c r="BX2641" i="1" s="1"/>
  <c r="CD2641" i="1" s="1"/>
  <c r="CJ2641" i="1" s="1"/>
  <c r="CP2641" i="1" s="1"/>
  <c r="CS2640" i="1"/>
  <c r="CS2639" i="1" s="1"/>
  <c r="CO2640" i="1"/>
  <c r="CO2639" i="1" s="1"/>
  <c r="CN2640" i="1"/>
  <c r="CN2639" i="1" s="1"/>
  <c r="CM2640" i="1"/>
  <c r="CI2640" i="1"/>
  <c r="CI2639" i="1" s="1"/>
  <c r="CH2640" i="1"/>
  <c r="CG2640" i="1"/>
  <c r="CG2639" i="1" s="1"/>
  <c r="CC2640" i="1"/>
  <c r="CB2640" i="1"/>
  <c r="CB2639" i="1" s="1"/>
  <c r="CA2640" i="1"/>
  <c r="CA2639" i="1" s="1"/>
  <c r="BW2640" i="1"/>
  <c r="BW2639" i="1" s="1"/>
  <c r="BV2640" i="1"/>
  <c r="BV2639" i="1" s="1"/>
  <c r="BV2638" i="1" s="1"/>
  <c r="BR2640" i="1"/>
  <c r="BR2639" i="1" s="1"/>
  <c r="BQ2640" i="1"/>
  <c r="BM2640" i="1"/>
  <c r="BM2639" i="1" s="1"/>
  <c r="BL2640" i="1"/>
  <c r="BK2640" i="1"/>
  <c r="BK2639" i="1" s="1"/>
  <c r="BK2638" i="1" s="1"/>
  <c r="BG2640" i="1"/>
  <c r="BG2639" i="1" s="1"/>
  <c r="BF2640" i="1"/>
  <c r="BF2639" i="1" s="1"/>
  <c r="BE2640" i="1"/>
  <c r="BE2639" i="1" s="1"/>
  <c r="BA2640" i="1"/>
  <c r="BA2639" i="1" s="1"/>
  <c r="AZ2640" i="1"/>
  <c r="AZ2639" i="1" s="1"/>
  <c r="AY2640" i="1"/>
  <c r="AY2639" i="1" s="1"/>
  <c r="AU2640" i="1"/>
  <c r="AU2639" i="1" s="1"/>
  <c r="AU2638" i="1" s="1"/>
  <c r="AT2640" i="1"/>
  <c r="AT2639" i="1" s="1"/>
  <c r="AS2640" i="1"/>
  <c r="AS2639" i="1" s="1"/>
  <c r="AO2640" i="1"/>
  <c r="AO2639" i="1" s="1"/>
  <c r="AN2640" i="1"/>
  <c r="AM2640" i="1"/>
  <c r="AM2639" i="1" s="1"/>
  <c r="AM2638" i="1" s="1"/>
  <c r="AI2640" i="1"/>
  <c r="AH2640" i="1"/>
  <c r="AH2639" i="1" s="1"/>
  <c r="AG2640" i="1"/>
  <c r="AG2639" i="1" s="1"/>
  <c r="AC2640" i="1"/>
  <c r="AC2639" i="1" s="1"/>
  <c r="AB2640" i="1"/>
  <c r="AB2639" i="1" s="1"/>
  <c r="AA2640" i="1"/>
  <c r="AA2639" i="1" s="1"/>
  <c r="W2640" i="1"/>
  <c r="W2639" i="1" s="1"/>
  <c r="W2638" i="1" s="1"/>
  <c r="V2640" i="1"/>
  <c r="V2639" i="1" s="1"/>
  <c r="U2640" i="1"/>
  <c r="U2639" i="1" s="1"/>
  <c r="Q2640" i="1"/>
  <c r="Q2639" i="1" s="1"/>
  <c r="P2640" i="1"/>
  <c r="P2639" i="1" s="1"/>
  <c r="O2640" i="1"/>
  <c r="O2639" i="1" s="1"/>
  <c r="O2638" i="1" s="1"/>
  <c r="K2640" i="1"/>
  <c r="K2639" i="1" s="1"/>
  <c r="J2640" i="1"/>
  <c r="J2639" i="1" s="1"/>
  <c r="I2640" i="1"/>
  <c r="H2640" i="1"/>
  <c r="H2639" i="1" s="1"/>
  <c r="H2638" i="1" s="1"/>
  <c r="G2640" i="1"/>
  <c r="F2640" i="1"/>
  <c r="F2639" i="1" s="1"/>
  <c r="CM2639" i="1"/>
  <c r="CM2638" i="1" s="1"/>
  <c r="CH2639" i="1"/>
  <c r="CH2638" i="1" s="1"/>
  <c r="CC2639" i="1"/>
  <c r="BQ2639" i="1"/>
  <c r="BL2639" i="1"/>
  <c r="AN2639" i="1"/>
  <c r="AI2639" i="1"/>
  <c r="AI2638" i="1" s="1"/>
  <c r="I2639" i="1"/>
  <c r="N2637" i="1"/>
  <c r="T2637" i="1" s="1"/>
  <c r="Z2637" i="1" s="1"/>
  <c r="AF2637" i="1" s="1"/>
  <c r="AL2637" i="1" s="1"/>
  <c r="AR2637" i="1" s="1"/>
  <c r="AX2637" i="1" s="1"/>
  <c r="BD2637" i="1" s="1"/>
  <c r="BJ2637" i="1" s="1"/>
  <c r="BP2637" i="1" s="1"/>
  <c r="BU2637" i="1" s="1"/>
  <c r="BZ2637" i="1" s="1"/>
  <c r="CF2637" i="1" s="1"/>
  <c r="CL2637" i="1" s="1"/>
  <c r="CR2637" i="1" s="1"/>
  <c r="M2637" i="1"/>
  <c r="S2637" i="1" s="1"/>
  <c r="Y2637" i="1" s="1"/>
  <c r="AE2637" i="1" s="1"/>
  <c r="AK2637" i="1" s="1"/>
  <c r="AQ2637" i="1" s="1"/>
  <c r="AW2637" i="1" s="1"/>
  <c r="BC2637" i="1" s="1"/>
  <c r="BI2637" i="1" s="1"/>
  <c r="BO2637" i="1" s="1"/>
  <c r="BT2637" i="1" s="1"/>
  <c r="BY2637" i="1" s="1"/>
  <c r="CE2637" i="1" s="1"/>
  <c r="CK2637" i="1" s="1"/>
  <c r="CQ2637" i="1" s="1"/>
  <c r="L2637" i="1"/>
  <c r="R2637" i="1" s="1"/>
  <c r="X2637" i="1" s="1"/>
  <c r="AD2637" i="1" s="1"/>
  <c r="AJ2637" i="1" s="1"/>
  <c r="AP2637" i="1" s="1"/>
  <c r="AV2637" i="1" s="1"/>
  <c r="BB2637" i="1" s="1"/>
  <c r="BH2637" i="1" s="1"/>
  <c r="BN2637" i="1" s="1"/>
  <c r="BS2637" i="1" s="1"/>
  <c r="BX2637" i="1" s="1"/>
  <c r="CD2637" i="1" s="1"/>
  <c r="CJ2637" i="1" s="1"/>
  <c r="CP2637" i="1" s="1"/>
  <c r="N2636" i="1"/>
  <c r="T2636" i="1" s="1"/>
  <c r="Z2636" i="1" s="1"/>
  <c r="AF2636" i="1" s="1"/>
  <c r="AL2636" i="1" s="1"/>
  <c r="AR2636" i="1" s="1"/>
  <c r="AX2636" i="1" s="1"/>
  <c r="BD2636" i="1" s="1"/>
  <c r="BJ2636" i="1" s="1"/>
  <c r="BP2636" i="1" s="1"/>
  <c r="BU2636" i="1" s="1"/>
  <c r="BZ2636" i="1" s="1"/>
  <c r="CF2636" i="1" s="1"/>
  <c r="CL2636" i="1" s="1"/>
  <c r="CR2636" i="1" s="1"/>
  <c r="M2636" i="1"/>
  <c r="S2636" i="1" s="1"/>
  <c r="Y2636" i="1" s="1"/>
  <c r="AE2636" i="1" s="1"/>
  <c r="AK2636" i="1" s="1"/>
  <c r="AQ2636" i="1" s="1"/>
  <c r="AW2636" i="1" s="1"/>
  <c r="BC2636" i="1" s="1"/>
  <c r="BI2636" i="1" s="1"/>
  <c r="BO2636" i="1" s="1"/>
  <c r="BT2636" i="1" s="1"/>
  <c r="BY2636" i="1" s="1"/>
  <c r="CE2636" i="1" s="1"/>
  <c r="CK2636" i="1" s="1"/>
  <c r="CQ2636" i="1" s="1"/>
  <c r="L2636" i="1"/>
  <c r="R2636" i="1" s="1"/>
  <c r="X2636" i="1" s="1"/>
  <c r="AD2636" i="1" s="1"/>
  <c r="AJ2636" i="1" s="1"/>
  <c r="AP2636" i="1" s="1"/>
  <c r="AV2636" i="1" s="1"/>
  <c r="BB2636" i="1" s="1"/>
  <c r="BH2636" i="1" s="1"/>
  <c r="BN2636" i="1" s="1"/>
  <c r="BS2636" i="1" s="1"/>
  <c r="BX2636" i="1" s="1"/>
  <c r="CD2636" i="1" s="1"/>
  <c r="CJ2636" i="1" s="1"/>
  <c r="CP2636" i="1" s="1"/>
  <c r="N2635" i="1"/>
  <c r="T2635" i="1" s="1"/>
  <c r="Z2635" i="1" s="1"/>
  <c r="AF2635" i="1" s="1"/>
  <c r="AL2635" i="1" s="1"/>
  <c r="AR2635" i="1" s="1"/>
  <c r="AX2635" i="1" s="1"/>
  <c r="BD2635" i="1" s="1"/>
  <c r="BJ2635" i="1" s="1"/>
  <c r="BP2635" i="1" s="1"/>
  <c r="BU2635" i="1" s="1"/>
  <c r="BZ2635" i="1" s="1"/>
  <c r="CF2635" i="1" s="1"/>
  <c r="CL2635" i="1" s="1"/>
  <c r="CR2635" i="1" s="1"/>
  <c r="M2635" i="1"/>
  <c r="S2635" i="1" s="1"/>
  <c r="Y2635" i="1" s="1"/>
  <c r="AE2635" i="1" s="1"/>
  <c r="AK2635" i="1" s="1"/>
  <c r="AQ2635" i="1" s="1"/>
  <c r="AW2635" i="1" s="1"/>
  <c r="BC2635" i="1" s="1"/>
  <c r="BI2635" i="1" s="1"/>
  <c r="BO2635" i="1" s="1"/>
  <c r="BT2635" i="1" s="1"/>
  <c r="BY2635" i="1" s="1"/>
  <c r="CE2635" i="1" s="1"/>
  <c r="CK2635" i="1" s="1"/>
  <c r="CQ2635" i="1" s="1"/>
  <c r="L2635" i="1"/>
  <c r="R2635" i="1" s="1"/>
  <c r="X2635" i="1" s="1"/>
  <c r="AD2635" i="1" s="1"/>
  <c r="AJ2635" i="1" s="1"/>
  <c r="AP2635" i="1" s="1"/>
  <c r="AV2635" i="1" s="1"/>
  <c r="BB2635" i="1" s="1"/>
  <c r="BH2635" i="1" s="1"/>
  <c r="BN2635" i="1" s="1"/>
  <c r="BS2635" i="1" s="1"/>
  <c r="BX2635" i="1" s="1"/>
  <c r="CD2635" i="1" s="1"/>
  <c r="CJ2635" i="1" s="1"/>
  <c r="CP2635" i="1" s="1"/>
  <c r="N2634" i="1"/>
  <c r="T2634" i="1" s="1"/>
  <c r="Z2634" i="1" s="1"/>
  <c r="AF2634" i="1" s="1"/>
  <c r="AL2634" i="1" s="1"/>
  <c r="AR2634" i="1" s="1"/>
  <c r="AX2634" i="1" s="1"/>
  <c r="BD2634" i="1" s="1"/>
  <c r="BJ2634" i="1" s="1"/>
  <c r="BP2634" i="1" s="1"/>
  <c r="BU2634" i="1" s="1"/>
  <c r="BZ2634" i="1" s="1"/>
  <c r="CF2634" i="1" s="1"/>
  <c r="CL2634" i="1" s="1"/>
  <c r="CR2634" i="1" s="1"/>
  <c r="M2634" i="1"/>
  <c r="S2634" i="1" s="1"/>
  <c r="Y2634" i="1" s="1"/>
  <c r="AE2634" i="1" s="1"/>
  <c r="AK2634" i="1" s="1"/>
  <c r="AQ2634" i="1" s="1"/>
  <c r="AW2634" i="1" s="1"/>
  <c r="BC2634" i="1" s="1"/>
  <c r="BI2634" i="1" s="1"/>
  <c r="BO2634" i="1" s="1"/>
  <c r="BT2634" i="1" s="1"/>
  <c r="BY2634" i="1" s="1"/>
  <c r="CE2634" i="1" s="1"/>
  <c r="CK2634" i="1" s="1"/>
  <c r="CQ2634" i="1" s="1"/>
  <c r="L2634" i="1"/>
  <c r="R2634" i="1" s="1"/>
  <c r="X2634" i="1" s="1"/>
  <c r="AD2634" i="1" s="1"/>
  <c r="AJ2634" i="1" s="1"/>
  <c r="AP2634" i="1" s="1"/>
  <c r="AV2634" i="1" s="1"/>
  <c r="BB2634" i="1" s="1"/>
  <c r="BH2634" i="1" s="1"/>
  <c r="BN2634" i="1" s="1"/>
  <c r="BS2634" i="1" s="1"/>
  <c r="BX2634" i="1" s="1"/>
  <c r="CD2634" i="1" s="1"/>
  <c r="CJ2634" i="1" s="1"/>
  <c r="CP2634" i="1" s="1"/>
  <c r="N2633" i="1"/>
  <c r="T2633" i="1" s="1"/>
  <c r="Z2633" i="1" s="1"/>
  <c r="AF2633" i="1" s="1"/>
  <c r="AL2633" i="1" s="1"/>
  <c r="AR2633" i="1" s="1"/>
  <c r="AX2633" i="1" s="1"/>
  <c r="BD2633" i="1" s="1"/>
  <c r="BJ2633" i="1" s="1"/>
  <c r="BP2633" i="1" s="1"/>
  <c r="BU2633" i="1" s="1"/>
  <c r="BZ2633" i="1" s="1"/>
  <c r="CF2633" i="1" s="1"/>
  <c r="CL2633" i="1" s="1"/>
  <c r="CR2633" i="1" s="1"/>
  <c r="M2633" i="1"/>
  <c r="S2633" i="1" s="1"/>
  <c r="Y2633" i="1" s="1"/>
  <c r="AE2633" i="1" s="1"/>
  <c r="AK2633" i="1" s="1"/>
  <c r="AQ2633" i="1" s="1"/>
  <c r="AW2633" i="1" s="1"/>
  <c r="BC2633" i="1" s="1"/>
  <c r="BI2633" i="1" s="1"/>
  <c r="BO2633" i="1" s="1"/>
  <c r="BT2633" i="1" s="1"/>
  <c r="BY2633" i="1" s="1"/>
  <c r="CE2633" i="1" s="1"/>
  <c r="CK2633" i="1" s="1"/>
  <c r="CQ2633" i="1" s="1"/>
  <c r="L2633" i="1"/>
  <c r="R2633" i="1" s="1"/>
  <c r="X2633" i="1" s="1"/>
  <c r="AD2633" i="1" s="1"/>
  <c r="AJ2633" i="1" s="1"/>
  <c r="AP2633" i="1" s="1"/>
  <c r="AV2633" i="1" s="1"/>
  <c r="BB2633" i="1" s="1"/>
  <c r="BH2633" i="1" s="1"/>
  <c r="BN2633" i="1" s="1"/>
  <c r="BS2633" i="1" s="1"/>
  <c r="BX2633" i="1" s="1"/>
  <c r="CD2633" i="1" s="1"/>
  <c r="CJ2633" i="1" s="1"/>
  <c r="CP2633" i="1" s="1"/>
  <c r="N2632" i="1"/>
  <c r="T2632" i="1" s="1"/>
  <c r="Z2632" i="1" s="1"/>
  <c r="AF2632" i="1" s="1"/>
  <c r="AL2632" i="1" s="1"/>
  <c r="AR2632" i="1" s="1"/>
  <c r="AX2632" i="1" s="1"/>
  <c r="BD2632" i="1" s="1"/>
  <c r="BJ2632" i="1" s="1"/>
  <c r="BP2632" i="1" s="1"/>
  <c r="BU2632" i="1" s="1"/>
  <c r="BZ2632" i="1" s="1"/>
  <c r="CF2632" i="1" s="1"/>
  <c r="CL2632" i="1" s="1"/>
  <c r="CR2632" i="1" s="1"/>
  <c r="M2632" i="1"/>
  <c r="S2632" i="1" s="1"/>
  <c r="Y2632" i="1" s="1"/>
  <c r="AE2632" i="1" s="1"/>
  <c r="AK2632" i="1" s="1"/>
  <c r="AQ2632" i="1" s="1"/>
  <c r="AW2632" i="1" s="1"/>
  <c r="BC2632" i="1" s="1"/>
  <c r="BI2632" i="1" s="1"/>
  <c r="BO2632" i="1" s="1"/>
  <c r="BT2632" i="1" s="1"/>
  <c r="BY2632" i="1" s="1"/>
  <c r="CE2632" i="1" s="1"/>
  <c r="CK2632" i="1" s="1"/>
  <c r="CQ2632" i="1" s="1"/>
  <c r="L2632" i="1"/>
  <c r="R2632" i="1" s="1"/>
  <c r="X2632" i="1" s="1"/>
  <c r="AD2632" i="1" s="1"/>
  <c r="AJ2632" i="1" s="1"/>
  <c r="AP2632" i="1" s="1"/>
  <c r="AV2632" i="1" s="1"/>
  <c r="BB2632" i="1" s="1"/>
  <c r="BH2632" i="1" s="1"/>
  <c r="BN2632" i="1" s="1"/>
  <c r="BS2632" i="1" s="1"/>
  <c r="BX2632" i="1" s="1"/>
  <c r="CD2632" i="1" s="1"/>
  <c r="CJ2632" i="1" s="1"/>
  <c r="CP2632" i="1" s="1"/>
  <c r="AD2631" i="1"/>
  <c r="AJ2631" i="1" s="1"/>
  <c r="AP2631" i="1" s="1"/>
  <c r="AV2631" i="1" s="1"/>
  <c r="BB2631" i="1" s="1"/>
  <c r="BH2631" i="1" s="1"/>
  <c r="BN2631" i="1" s="1"/>
  <c r="BS2631" i="1" s="1"/>
  <c r="BX2631" i="1" s="1"/>
  <c r="CD2631" i="1" s="1"/>
  <c r="CJ2631" i="1" s="1"/>
  <c r="CP2631" i="1" s="1"/>
  <c r="N2631" i="1"/>
  <c r="T2631" i="1" s="1"/>
  <c r="Z2631" i="1" s="1"/>
  <c r="AF2631" i="1" s="1"/>
  <c r="AL2631" i="1" s="1"/>
  <c r="AR2631" i="1" s="1"/>
  <c r="AX2631" i="1" s="1"/>
  <c r="BD2631" i="1" s="1"/>
  <c r="BJ2631" i="1" s="1"/>
  <c r="BP2631" i="1" s="1"/>
  <c r="BU2631" i="1" s="1"/>
  <c r="BZ2631" i="1" s="1"/>
  <c r="CF2631" i="1" s="1"/>
  <c r="CL2631" i="1" s="1"/>
  <c r="CR2631" i="1" s="1"/>
  <c r="M2631" i="1"/>
  <c r="S2631" i="1" s="1"/>
  <c r="Y2631" i="1" s="1"/>
  <c r="AE2631" i="1" s="1"/>
  <c r="AK2631" i="1" s="1"/>
  <c r="AQ2631" i="1" s="1"/>
  <c r="AW2631" i="1" s="1"/>
  <c r="BC2631" i="1" s="1"/>
  <c r="BI2631" i="1" s="1"/>
  <c r="BO2631" i="1" s="1"/>
  <c r="BT2631" i="1" s="1"/>
  <c r="BY2631" i="1" s="1"/>
  <c r="CE2631" i="1" s="1"/>
  <c r="CK2631" i="1" s="1"/>
  <c r="CQ2631" i="1" s="1"/>
  <c r="L2631" i="1"/>
  <c r="R2631" i="1" s="1"/>
  <c r="X2631" i="1" s="1"/>
  <c r="N2630" i="1"/>
  <c r="T2630" i="1" s="1"/>
  <c r="Z2630" i="1" s="1"/>
  <c r="AF2630" i="1" s="1"/>
  <c r="AL2630" i="1" s="1"/>
  <c r="AR2630" i="1" s="1"/>
  <c r="AX2630" i="1" s="1"/>
  <c r="BD2630" i="1" s="1"/>
  <c r="BJ2630" i="1" s="1"/>
  <c r="BP2630" i="1" s="1"/>
  <c r="BU2630" i="1" s="1"/>
  <c r="BZ2630" i="1" s="1"/>
  <c r="CF2630" i="1" s="1"/>
  <c r="CL2630" i="1" s="1"/>
  <c r="CR2630" i="1" s="1"/>
  <c r="M2630" i="1"/>
  <c r="S2630" i="1" s="1"/>
  <c r="Y2630" i="1" s="1"/>
  <c r="AE2630" i="1" s="1"/>
  <c r="AK2630" i="1" s="1"/>
  <c r="AQ2630" i="1" s="1"/>
  <c r="AW2630" i="1" s="1"/>
  <c r="BC2630" i="1" s="1"/>
  <c r="BI2630" i="1" s="1"/>
  <c r="BO2630" i="1" s="1"/>
  <c r="BT2630" i="1" s="1"/>
  <c r="BY2630" i="1" s="1"/>
  <c r="CE2630" i="1" s="1"/>
  <c r="CK2630" i="1" s="1"/>
  <c r="CQ2630" i="1" s="1"/>
  <c r="L2630" i="1"/>
  <c r="R2630" i="1" s="1"/>
  <c r="X2630" i="1" s="1"/>
  <c r="AD2630" i="1" s="1"/>
  <c r="AJ2630" i="1" s="1"/>
  <c r="AP2630" i="1" s="1"/>
  <c r="AV2630" i="1" s="1"/>
  <c r="BB2630" i="1" s="1"/>
  <c r="BH2630" i="1" s="1"/>
  <c r="BN2630" i="1" s="1"/>
  <c r="BS2630" i="1" s="1"/>
  <c r="BX2630" i="1" s="1"/>
  <c r="CD2630" i="1" s="1"/>
  <c r="CJ2630" i="1" s="1"/>
  <c r="CP2630" i="1" s="1"/>
  <c r="BA2629" i="1"/>
  <c r="AZ2629" i="1"/>
  <c r="AZ2627" i="1" s="1"/>
  <c r="AZ2626" i="1" s="1"/>
  <c r="AZ2625" i="1" s="1"/>
  <c r="AY2629" i="1"/>
  <c r="AY2627" i="1" s="1"/>
  <c r="AY2626" i="1" s="1"/>
  <c r="AY2625" i="1" s="1"/>
  <c r="N2629" i="1"/>
  <c r="T2629" i="1" s="1"/>
  <c r="Z2629" i="1" s="1"/>
  <c r="AF2629" i="1" s="1"/>
  <c r="AL2629" i="1" s="1"/>
  <c r="AR2629" i="1" s="1"/>
  <c r="AX2629" i="1" s="1"/>
  <c r="M2629" i="1"/>
  <c r="S2629" i="1" s="1"/>
  <c r="Y2629" i="1" s="1"/>
  <c r="AE2629" i="1" s="1"/>
  <c r="AK2629" i="1" s="1"/>
  <c r="AQ2629" i="1" s="1"/>
  <c r="AW2629" i="1" s="1"/>
  <c r="L2629" i="1"/>
  <c r="R2629" i="1" s="1"/>
  <c r="X2629" i="1" s="1"/>
  <c r="AD2629" i="1" s="1"/>
  <c r="AJ2629" i="1" s="1"/>
  <c r="AP2629" i="1" s="1"/>
  <c r="AV2629" i="1" s="1"/>
  <c r="N2628" i="1"/>
  <c r="T2628" i="1" s="1"/>
  <c r="Z2628" i="1" s="1"/>
  <c r="AF2628" i="1" s="1"/>
  <c r="AL2628" i="1" s="1"/>
  <c r="AR2628" i="1" s="1"/>
  <c r="AX2628" i="1" s="1"/>
  <c r="BD2628" i="1" s="1"/>
  <c r="BJ2628" i="1" s="1"/>
  <c r="BP2628" i="1" s="1"/>
  <c r="BU2628" i="1" s="1"/>
  <c r="BZ2628" i="1" s="1"/>
  <c r="CF2628" i="1" s="1"/>
  <c r="CL2628" i="1" s="1"/>
  <c r="CR2628" i="1" s="1"/>
  <c r="M2628" i="1"/>
  <c r="S2628" i="1" s="1"/>
  <c r="Y2628" i="1" s="1"/>
  <c r="AE2628" i="1" s="1"/>
  <c r="AK2628" i="1" s="1"/>
  <c r="AQ2628" i="1" s="1"/>
  <c r="AW2628" i="1" s="1"/>
  <c r="BC2628" i="1" s="1"/>
  <c r="BI2628" i="1" s="1"/>
  <c r="BO2628" i="1" s="1"/>
  <c r="BT2628" i="1" s="1"/>
  <c r="BY2628" i="1" s="1"/>
  <c r="CE2628" i="1" s="1"/>
  <c r="CK2628" i="1" s="1"/>
  <c r="CQ2628" i="1" s="1"/>
  <c r="L2628" i="1"/>
  <c r="R2628" i="1" s="1"/>
  <c r="X2628" i="1" s="1"/>
  <c r="AD2628" i="1" s="1"/>
  <c r="AJ2628" i="1" s="1"/>
  <c r="AP2628" i="1" s="1"/>
  <c r="AV2628" i="1" s="1"/>
  <c r="BB2628" i="1" s="1"/>
  <c r="BH2628" i="1" s="1"/>
  <c r="BN2628" i="1" s="1"/>
  <c r="BS2628" i="1" s="1"/>
  <c r="BX2628" i="1" s="1"/>
  <c r="CD2628" i="1" s="1"/>
  <c r="CJ2628" i="1" s="1"/>
  <c r="CP2628" i="1" s="1"/>
  <c r="CS2627" i="1"/>
  <c r="CS2626" i="1" s="1"/>
  <c r="CS2625" i="1" s="1"/>
  <c r="CO2627" i="1"/>
  <c r="CO2626" i="1" s="1"/>
  <c r="CO2625" i="1" s="1"/>
  <c r="CN2627" i="1"/>
  <c r="CM2627" i="1"/>
  <c r="CM2626" i="1" s="1"/>
  <c r="CM2625" i="1" s="1"/>
  <c r="CI2627" i="1"/>
  <c r="CI2626" i="1" s="1"/>
  <c r="CI2625" i="1" s="1"/>
  <c r="CH2627" i="1"/>
  <c r="CH2626" i="1" s="1"/>
  <c r="CH2625" i="1" s="1"/>
  <c r="CG2627" i="1"/>
  <c r="CC2627" i="1"/>
  <c r="CC2626" i="1" s="1"/>
  <c r="CC2625" i="1" s="1"/>
  <c r="CB2627" i="1"/>
  <c r="CB2626" i="1" s="1"/>
  <c r="CB2625" i="1" s="1"/>
  <c r="CA2627" i="1"/>
  <c r="BW2627" i="1"/>
  <c r="BW2626" i="1" s="1"/>
  <c r="BW2625" i="1" s="1"/>
  <c r="BV2627" i="1"/>
  <c r="BV2626" i="1" s="1"/>
  <c r="BV2625" i="1" s="1"/>
  <c r="BR2627" i="1"/>
  <c r="BR2626" i="1" s="1"/>
  <c r="BR2625" i="1" s="1"/>
  <c r="BQ2627" i="1"/>
  <c r="BM2627" i="1"/>
  <c r="BL2627" i="1"/>
  <c r="BK2627" i="1"/>
  <c r="BK2626" i="1" s="1"/>
  <c r="BK2625" i="1" s="1"/>
  <c r="BG2627" i="1"/>
  <c r="BG2626" i="1" s="1"/>
  <c r="BG2625" i="1" s="1"/>
  <c r="BF2627" i="1"/>
  <c r="BE2627" i="1"/>
  <c r="BA2627" i="1"/>
  <c r="BA2626" i="1" s="1"/>
  <c r="BA2625" i="1" s="1"/>
  <c r="AU2627" i="1"/>
  <c r="AT2627" i="1"/>
  <c r="AS2627" i="1"/>
  <c r="AS2626" i="1" s="1"/>
  <c r="AS2625" i="1" s="1"/>
  <c r="AO2627" i="1"/>
  <c r="AO2626" i="1" s="1"/>
  <c r="AO2625" i="1" s="1"/>
  <c r="AN2627" i="1"/>
  <c r="AN2626" i="1" s="1"/>
  <c r="AN2625" i="1" s="1"/>
  <c r="AM2627" i="1"/>
  <c r="AI2627" i="1"/>
  <c r="AI2626" i="1" s="1"/>
  <c r="AI2625" i="1" s="1"/>
  <c r="AH2627" i="1"/>
  <c r="AH2626" i="1" s="1"/>
  <c r="AH2625" i="1" s="1"/>
  <c r="AG2627" i="1"/>
  <c r="AG2626" i="1" s="1"/>
  <c r="AG2625" i="1" s="1"/>
  <c r="AC2627" i="1"/>
  <c r="AB2627" i="1"/>
  <c r="AB2626" i="1" s="1"/>
  <c r="AB2625" i="1" s="1"/>
  <c r="AA2627" i="1"/>
  <c r="AA2626" i="1" s="1"/>
  <c r="AA2625" i="1" s="1"/>
  <c r="W2627" i="1"/>
  <c r="W2626" i="1" s="1"/>
  <c r="W2625" i="1" s="1"/>
  <c r="V2627" i="1"/>
  <c r="V2626" i="1" s="1"/>
  <c r="V2625" i="1" s="1"/>
  <c r="U2627" i="1"/>
  <c r="Q2627" i="1"/>
  <c r="Q2626" i="1" s="1"/>
  <c r="Q2625" i="1" s="1"/>
  <c r="P2627" i="1"/>
  <c r="P2626" i="1" s="1"/>
  <c r="P2625" i="1" s="1"/>
  <c r="O2627" i="1"/>
  <c r="K2627" i="1"/>
  <c r="K2626" i="1" s="1"/>
  <c r="K2625" i="1" s="1"/>
  <c r="J2627" i="1"/>
  <c r="I2627" i="1"/>
  <c r="I2626" i="1" s="1"/>
  <c r="I2625" i="1" s="1"/>
  <c r="H2627" i="1"/>
  <c r="G2627" i="1"/>
  <c r="G2626" i="1" s="1"/>
  <c r="G2625" i="1" s="1"/>
  <c r="F2627" i="1"/>
  <c r="CN2626" i="1"/>
  <c r="CN2625" i="1" s="1"/>
  <c r="CG2626" i="1"/>
  <c r="CG2625" i="1" s="1"/>
  <c r="CA2626" i="1"/>
  <c r="CA2625" i="1" s="1"/>
  <c r="BM2626" i="1"/>
  <c r="BM2625" i="1" s="1"/>
  <c r="BL2626" i="1"/>
  <c r="BL2625" i="1" s="1"/>
  <c r="BF2626" i="1"/>
  <c r="BF2625" i="1" s="1"/>
  <c r="BE2626" i="1"/>
  <c r="BE2625" i="1" s="1"/>
  <c r="AU2626" i="1"/>
  <c r="AU2625" i="1" s="1"/>
  <c r="AT2626" i="1"/>
  <c r="AM2626" i="1"/>
  <c r="AM2625" i="1" s="1"/>
  <c r="AC2626" i="1"/>
  <c r="AC2625" i="1" s="1"/>
  <c r="U2626" i="1"/>
  <c r="U2625" i="1" s="1"/>
  <c r="O2626" i="1"/>
  <c r="O2625" i="1" s="1"/>
  <c r="H2626" i="1"/>
  <c r="H2625" i="1" s="1"/>
  <c r="AT2625" i="1"/>
  <c r="N2623" i="1"/>
  <c r="T2623" i="1" s="1"/>
  <c r="Z2623" i="1" s="1"/>
  <c r="AF2623" i="1" s="1"/>
  <c r="AL2623" i="1" s="1"/>
  <c r="AR2623" i="1" s="1"/>
  <c r="AX2623" i="1" s="1"/>
  <c r="BD2623" i="1" s="1"/>
  <c r="BJ2623" i="1" s="1"/>
  <c r="BP2623" i="1" s="1"/>
  <c r="BU2623" i="1" s="1"/>
  <c r="BZ2623" i="1" s="1"/>
  <c r="CF2623" i="1" s="1"/>
  <c r="CL2623" i="1" s="1"/>
  <c r="CR2623" i="1" s="1"/>
  <c r="M2623" i="1"/>
  <c r="S2623" i="1" s="1"/>
  <c r="Y2623" i="1" s="1"/>
  <c r="AE2623" i="1" s="1"/>
  <c r="AK2623" i="1" s="1"/>
  <c r="AQ2623" i="1" s="1"/>
  <c r="AW2623" i="1" s="1"/>
  <c r="BC2623" i="1" s="1"/>
  <c r="BI2623" i="1" s="1"/>
  <c r="BO2623" i="1" s="1"/>
  <c r="BT2623" i="1" s="1"/>
  <c r="BY2623" i="1" s="1"/>
  <c r="CE2623" i="1" s="1"/>
  <c r="CK2623" i="1" s="1"/>
  <c r="CQ2623" i="1" s="1"/>
  <c r="L2623" i="1"/>
  <c r="R2623" i="1" s="1"/>
  <c r="X2623" i="1" s="1"/>
  <c r="AD2623" i="1" s="1"/>
  <c r="AJ2623" i="1" s="1"/>
  <c r="AP2623" i="1" s="1"/>
  <c r="AV2623" i="1" s="1"/>
  <c r="BB2623" i="1" s="1"/>
  <c r="BH2623" i="1" s="1"/>
  <c r="BN2623" i="1" s="1"/>
  <c r="BS2623" i="1" s="1"/>
  <c r="BX2623" i="1" s="1"/>
  <c r="CD2623" i="1" s="1"/>
  <c r="CJ2623" i="1" s="1"/>
  <c r="CP2623" i="1" s="1"/>
  <c r="CS2622" i="1"/>
  <c r="CS2621" i="1" s="1"/>
  <c r="CO2622" i="1"/>
  <c r="CO2621" i="1" s="1"/>
  <c r="CN2622" i="1"/>
  <c r="CN2621" i="1" s="1"/>
  <c r="CM2622" i="1"/>
  <c r="CM2621" i="1" s="1"/>
  <c r="CI2622" i="1"/>
  <c r="CI2621" i="1" s="1"/>
  <c r="CH2622" i="1"/>
  <c r="CH2621" i="1" s="1"/>
  <c r="CG2622" i="1"/>
  <c r="CG2621" i="1" s="1"/>
  <c r="CC2622" i="1"/>
  <c r="CC2621" i="1" s="1"/>
  <c r="CB2622" i="1"/>
  <c r="CB2621" i="1" s="1"/>
  <c r="CA2622" i="1"/>
  <c r="CA2621" i="1" s="1"/>
  <c r="BW2622" i="1"/>
  <c r="BW2621" i="1" s="1"/>
  <c r="BV2622" i="1"/>
  <c r="BV2621" i="1" s="1"/>
  <c r="BR2622" i="1"/>
  <c r="BR2621" i="1" s="1"/>
  <c r="BQ2622" i="1"/>
  <c r="BQ2621" i="1" s="1"/>
  <c r="BM2622" i="1"/>
  <c r="BM2621" i="1" s="1"/>
  <c r="BL2622" i="1"/>
  <c r="BK2622" i="1"/>
  <c r="BK2621" i="1" s="1"/>
  <c r="BG2622" i="1"/>
  <c r="BG2621" i="1" s="1"/>
  <c r="BF2622" i="1"/>
  <c r="BF2621" i="1" s="1"/>
  <c r="BE2622" i="1"/>
  <c r="BE2621" i="1" s="1"/>
  <c r="BA2622" i="1"/>
  <c r="BA2621" i="1" s="1"/>
  <c r="AZ2622" i="1"/>
  <c r="AZ2621" i="1" s="1"/>
  <c r="AY2622" i="1"/>
  <c r="AY2621" i="1" s="1"/>
  <c r="AU2622" i="1"/>
  <c r="AU2621" i="1" s="1"/>
  <c r="AT2622" i="1"/>
  <c r="AT2621" i="1" s="1"/>
  <c r="AS2622" i="1"/>
  <c r="AS2621" i="1" s="1"/>
  <c r="AO2622" i="1"/>
  <c r="AO2621" i="1" s="1"/>
  <c r="AN2622" i="1"/>
  <c r="AN2621" i="1" s="1"/>
  <c r="AM2622" i="1"/>
  <c r="AM2621" i="1" s="1"/>
  <c r="AI2622" i="1"/>
  <c r="AI2621" i="1" s="1"/>
  <c r="AH2622" i="1"/>
  <c r="AG2622" i="1"/>
  <c r="AG2621" i="1" s="1"/>
  <c r="AC2622" i="1"/>
  <c r="AC2621" i="1" s="1"/>
  <c r="AB2622" i="1"/>
  <c r="AB2621" i="1" s="1"/>
  <c r="AA2622" i="1"/>
  <c r="AA2621" i="1" s="1"/>
  <c r="W2622" i="1"/>
  <c r="W2621" i="1" s="1"/>
  <c r="V2622" i="1"/>
  <c r="V2621" i="1" s="1"/>
  <c r="U2622" i="1"/>
  <c r="U2621" i="1" s="1"/>
  <c r="Q2622" i="1"/>
  <c r="Q2621" i="1" s="1"/>
  <c r="P2622" i="1"/>
  <c r="O2622" i="1"/>
  <c r="O2621" i="1" s="1"/>
  <c r="K2622" i="1"/>
  <c r="K2621" i="1" s="1"/>
  <c r="J2622" i="1"/>
  <c r="J2621" i="1" s="1"/>
  <c r="I2622" i="1"/>
  <c r="H2622" i="1"/>
  <c r="G2622" i="1"/>
  <c r="M2622" i="1" s="1"/>
  <c r="F2622" i="1"/>
  <c r="F2621" i="1" s="1"/>
  <c r="BL2621" i="1"/>
  <c r="AH2621" i="1"/>
  <c r="P2621" i="1"/>
  <c r="N2620" i="1"/>
  <c r="T2620" i="1" s="1"/>
  <c r="Z2620" i="1" s="1"/>
  <c r="AF2620" i="1" s="1"/>
  <c r="AL2620" i="1" s="1"/>
  <c r="AR2620" i="1" s="1"/>
  <c r="AX2620" i="1" s="1"/>
  <c r="BD2620" i="1" s="1"/>
  <c r="BJ2620" i="1" s="1"/>
  <c r="BP2620" i="1" s="1"/>
  <c r="BU2620" i="1" s="1"/>
  <c r="BZ2620" i="1" s="1"/>
  <c r="CF2620" i="1" s="1"/>
  <c r="CL2620" i="1" s="1"/>
  <c r="CR2620" i="1" s="1"/>
  <c r="M2620" i="1"/>
  <c r="S2620" i="1" s="1"/>
  <c r="Y2620" i="1" s="1"/>
  <c r="AE2620" i="1" s="1"/>
  <c r="AK2620" i="1" s="1"/>
  <c r="AQ2620" i="1" s="1"/>
  <c r="AW2620" i="1" s="1"/>
  <c r="BC2620" i="1" s="1"/>
  <c r="BI2620" i="1" s="1"/>
  <c r="BO2620" i="1" s="1"/>
  <c r="BT2620" i="1" s="1"/>
  <c r="BY2620" i="1" s="1"/>
  <c r="CE2620" i="1" s="1"/>
  <c r="CK2620" i="1" s="1"/>
  <c r="CQ2620" i="1" s="1"/>
  <c r="L2620" i="1"/>
  <c r="R2620" i="1" s="1"/>
  <c r="X2620" i="1" s="1"/>
  <c r="AD2620" i="1" s="1"/>
  <c r="AJ2620" i="1" s="1"/>
  <c r="AP2620" i="1" s="1"/>
  <c r="AV2620" i="1" s="1"/>
  <c r="BB2620" i="1" s="1"/>
  <c r="BH2620" i="1" s="1"/>
  <c r="BN2620" i="1" s="1"/>
  <c r="BS2620" i="1" s="1"/>
  <c r="BX2620" i="1" s="1"/>
  <c r="CD2620" i="1" s="1"/>
  <c r="CJ2620" i="1" s="1"/>
  <c r="CP2620" i="1" s="1"/>
  <c r="CS2619" i="1"/>
  <c r="CO2619" i="1"/>
  <c r="CO2618" i="1" s="1"/>
  <c r="CN2619" i="1"/>
  <c r="CN2618" i="1" s="1"/>
  <c r="CN2617" i="1" s="1"/>
  <c r="CM2619" i="1"/>
  <c r="CM2618" i="1" s="1"/>
  <c r="CI2619" i="1"/>
  <c r="CH2619" i="1"/>
  <c r="CH2618" i="1" s="1"/>
  <c r="CG2619" i="1"/>
  <c r="CC2619" i="1"/>
  <c r="CC2618" i="1" s="1"/>
  <c r="CB2619" i="1"/>
  <c r="CA2619" i="1"/>
  <c r="CA2618" i="1" s="1"/>
  <c r="BW2619" i="1"/>
  <c r="BW2618" i="1" s="1"/>
  <c r="BV2619" i="1"/>
  <c r="BV2618" i="1" s="1"/>
  <c r="BR2619" i="1"/>
  <c r="BQ2619" i="1"/>
  <c r="BQ2618" i="1" s="1"/>
  <c r="BM2619" i="1"/>
  <c r="BM2618" i="1" s="1"/>
  <c r="BL2619" i="1"/>
  <c r="BL2618" i="1" s="1"/>
  <c r="BK2619" i="1"/>
  <c r="BG2619" i="1"/>
  <c r="BG2618" i="1" s="1"/>
  <c r="BF2619" i="1"/>
  <c r="BF2618" i="1" s="1"/>
  <c r="BF2617" i="1" s="1"/>
  <c r="BE2619" i="1"/>
  <c r="BE2618" i="1" s="1"/>
  <c r="BA2619" i="1"/>
  <c r="AZ2619" i="1"/>
  <c r="AZ2618" i="1" s="1"/>
  <c r="AY2619" i="1"/>
  <c r="AY2618" i="1" s="1"/>
  <c r="AU2619" i="1"/>
  <c r="AU2618" i="1" s="1"/>
  <c r="AT2619" i="1"/>
  <c r="AS2619" i="1"/>
  <c r="AS2618" i="1" s="1"/>
  <c r="AO2619" i="1"/>
  <c r="AO2618" i="1" s="1"/>
  <c r="AN2619" i="1"/>
  <c r="AN2618" i="1" s="1"/>
  <c r="AM2619" i="1"/>
  <c r="AI2619" i="1"/>
  <c r="AI2618" i="1" s="1"/>
  <c r="AH2619" i="1"/>
  <c r="AH2618" i="1" s="1"/>
  <c r="AH2617" i="1" s="1"/>
  <c r="AG2619" i="1"/>
  <c r="AG2618" i="1" s="1"/>
  <c r="AC2619" i="1"/>
  <c r="AB2619" i="1"/>
  <c r="AB2618" i="1" s="1"/>
  <c r="AA2619" i="1"/>
  <c r="W2619" i="1"/>
  <c r="W2618" i="1" s="1"/>
  <c r="V2619" i="1"/>
  <c r="U2619" i="1"/>
  <c r="U2618" i="1" s="1"/>
  <c r="Q2619" i="1"/>
  <c r="Q2618" i="1" s="1"/>
  <c r="P2619" i="1"/>
  <c r="P2618" i="1" s="1"/>
  <c r="O2619" i="1"/>
  <c r="O2618" i="1" s="1"/>
  <c r="K2619" i="1"/>
  <c r="K2618" i="1" s="1"/>
  <c r="J2619" i="1"/>
  <c r="J2618" i="1" s="1"/>
  <c r="I2619" i="1"/>
  <c r="I2618" i="1" s="1"/>
  <c r="H2619" i="1"/>
  <c r="G2619" i="1"/>
  <c r="G2618" i="1" s="1"/>
  <c r="F2619" i="1"/>
  <c r="F2618" i="1" s="1"/>
  <c r="CS2618" i="1"/>
  <c r="CI2618" i="1"/>
  <c r="CG2618" i="1"/>
  <c r="CB2618" i="1"/>
  <c r="BR2618" i="1"/>
  <c r="BK2618" i="1"/>
  <c r="BA2618" i="1"/>
  <c r="AT2618" i="1"/>
  <c r="AM2618" i="1"/>
  <c r="AC2618" i="1"/>
  <c r="AA2618" i="1"/>
  <c r="V2618" i="1"/>
  <c r="H2618" i="1"/>
  <c r="N2616" i="1"/>
  <c r="T2616" i="1" s="1"/>
  <c r="Z2616" i="1" s="1"/>
  <c r="AF2616" i="1" s="1"/>
  <c r="AL2616" i="1" s="1"/>
  <c r="AR2616" i="1" s="1"/>
  <c r="AX2616" i="1" s="1"/>
  <c r="BD2616" i="1" s="1"/>
  <c r="BJ2616" i="1" s="1"/>
  <c r="BP2616" i="1" s="1"/>
  <c r="BU2616" i="1" s="1"/>
  <c r="BZ2616" i="1" s="1"/>
  <c r="CF2616" i="1" s="1"/>
  <c r="CL2616" i="1" s="1"/>
  <c r="CR2616" i="1" s="1"/>
  <c r="M2616" i="1"/>
  <c r="S2616" i="1" s="1"/>
  <c r="Y2616" i="1" s="1"/>
  <c r="AE2616" i="1" s="1"/>
  <c r="AK2616" i="1" s="1"/>
  <c r="AQ2616" i="1" s="1"/>
  <c r="AW2616" i="1" s="1"/>
  <c r="BC2616" i="1" s="1"/>
  <c r="BI2616" i="1" s="1"/>
  <c r="BO2616" i="1" s="1"/>
  <c r="BT2616" i="1" s="1"/>
  <c r="BY2616" i="1" s="1"/>
  <c r="CE2616" i="1" s="1"/>
  <c r="CK2616" i="1" s="1"/>
  <c r="CQ2616" i="1" s="1"/>
  <c r="L2616" i="1"/>
  <c r="R2616" i="1" s="1"/>
  <c r="X2616" i="1" s="1"/>
  <c r="AD2616" i="1" s="1"/>
  <c r="AJ2616" i="1" s="1"/>
  <c r="AP2616" i="1" s="1"/>
  <c r="AV2616" i="1" s="1"/>
  <c r="BB2616" i="1" s="1"/>
  <c r="BH2616" i="1" s="1"/>
  <c r="BN2616" i="1" s="1"/>
  <c r="BS2616" i="1" s="1"/>
  <c r="BX2616" i="1" s="1"/>
  <c r="CD2616" i="1" s="1"/>
  <c r="CJ2616" i="1" s="1"/>
  <c r="CP2616" i="1" s="1"/>
  <c r="CS2615" i="1"/>
  <c r="CS2614" i="1" s="1"/>
  <c r="CS2613" i="1" s="1"/>
  <c r="CO2615" i="1"/>
  <c r="CO2614" i="1" s="1"/>
  <c r="CO2613" i="1" s="1"/>
  <c r="CN2615" i="1"/>
  <c r="CN2614" i="1" s="1"/>
  <c r="CN2613" i="1" s="1"/>
  <c r="CN2612" i="1" s="1"/>
  <c r="CM2615" i="1"/>
  <c r="CM2614" i="1" s="1"/>
  <c r="CM2613" i="1" s="1"/>
  <c r="CI2615" i="1"/>
  <c r="CI2614" i="1" s="1"/>
  <c r="CI2613" i="1" s="1"/>
  <c r="CH2615" i="1"/>
  <c r="CG2615" i="1"/>
  <c r="CC2615" i="1"/>
  <c r="CC2614" i="1" s="1"/>
  <c r="CC2613" i="1" s="1"/>
  <c r="CB2615" i="1"/>
  <c r="CB2614" i="1" s="1"/>
  <c r="CB2613" i="1" s="1"/>
  <c r="CA2615" i="1"/>
  <c r="CA2614" i="1" s="1"/>
  <c r="CA2613" i="1" s="1"/>
  <c r="BW2615" i="1"/>
  <c r="BW2614" i="1" s="1"/>
  <c r="BW2613" i="1" s="1"/>
  <c r="BV2615" i="1"/>
  <c r="BV2614" i="1" s="1"/>
  <c r="BV2613" i="1" s="1"/>
  <c r="BR2615" i="1"/>
  <c r="BR2614" i="1" s="1"/>
  <c r="BR2613" i="1" s="1"/>
  <c r="BQ2615" i="1"/>
  <c r="BQ2614" i="1" s="1"/>
  <c r="BQ2613" i="1" s="1"/>
  <c r="BM2615" i="1"/>
  <c r="BM2614" i="1" s="1"/>
  <c r="BM2613" i="1" s="1"/>
  <c r="BL2615" i="1"/>
  <c r="BL2614" i="1" s="1"/>
  <c r="BL2613" i="1" s="1"/>
  <c r="BK2615" i="1"/>
  <c r="BK2614" i="1" s="1"/>
  <c r="BK2613" i="1" s="1"/>
  <c r="BG2615" i="1"/>
  <c r="BG2614" i="1" s="1"/>
  <c r="BG2613" i="1" s="1"/>
  <c r="BF2615" i="1"/>
  <c r="BF2614" i="1" s="1"/>
  <c r="BF2613" i="1" s="1"/>
  <c r="BE2615" i="1"/>
  <c r="BE2614" i="1" s="1"/>
  <c r="BE2613" i="1" s="1"/>
  <c r="BA2615" i="1"/>
  <c r="BA2614" i="1" s="1"/>
  <c r="BA2613" i="1" s="1"/>
  <c r="AZ2615" i="1"/>
  <c r="AY2615" i="1"/>
  <c r="AY2614" i="1" s="1"/>
  <c r="AY2613" i="1" s="1"/>
  <c r="AU2615" i="1"/>
  <c r="AU2614" i="1" s="1"/>
  <c r="AU2613" i="1" s="1"/>
  <c r="AT2615" i="1"/>
  <c r="AT2614" i="1" s="1"/>
  <c r="AT2613" i="1" s="1"/>
  <c r="AS2615" i="1"/>
  <c r="AS2614" i="1" s="1"/>
  <c r="AS2613" i="1" s="1"/>
  <c r="AO2615" i="1"/>
  <c r="AN2615" i="1"/>
  <c r="AN2614" i="1" s="1"/>
  <c r="AN2613" i="1" s="1"/>
  <c r="AM2615" i="1"/>
  <c r="AM2614" i="1" s="1"/>
  <c r="AM2613" i="1" s="1"/>
  <c r="AI2615" i="1"/>
  <c r="AI2614" i="1" s="1"/>
  <c r="AI2613" i="1" s="1"/>
  <c r="AH2615" i="1"/>
  <c r="AH2614" i="1" s="1"/>
  <c r="AH2613" i="1" s="1"/>
  <c r="AG2615" i="1"/>
  <c r="AG2614" i="1" s="1"/>
  <c r="AG2613" i="1" s="1"/>
  <c r="AC2615" i="1"/>
  <c r="AC2614" i="1" s="1"/>
  <c r="AC2613" i="1" s="1"/>
  <c r="AB2615" i="1"/>
  <c r="AB2614" i="1" s="1"/>
  <c r="AB2613" i="1" s="1"/>
  <c r="AA2615" i="1"/>
  <c r="AA2614" i="1" s="1"/>
  <c r="AA2613" i="1" s="1"/>
  <c r="W2615" i="1"/>
  <c r="W2614" i="1" s="1"/>
  <c r="W2613" i="1" s="1"/>
  <c r="V2615" i="1"/>
  <c r="V2614" i="1" s="1"/>
  <c r="V2613" i="1" s="1"/>
  <c r="U2615" i="1"/>
  <c r="U2614" i="1" s="1"/>
  <c r="U2613" i="1" s="1"/>
  <c r="Q2615" i="1"/>
  <c r="Q2614" i="1" s="1"/>
  <c r="Q2613" i="1" s="1"/>
  <c r="P2615" i="1"/>
  <c r="P2614" i="1" s="1"/>
  <c r="P2613" i="1" s="1"/>
  <c r="O2615" i="1"/>
  <c r="O2614" i="1" s="1"/>
  <c r="O2613" i="1" s="1"/>
  <c r="K2615" i="1"/>
  <c r="J2615" i="1"/>
  <c r="J2614" i="1" s="1"/>
  <c r="J2613" i="1" s="1"/>
  <c r="I2615" i="1"/>
  <c r="I2614" i="1" s="1"/>
  <c r="I2613" i="1" s="1"/>
  <c r="H2615" i="1"/>
  <c r="H2614" i="1" s="1"/>
  <c r="H2613" i="1" s="1"/>
  <c r="G2615" i="1"/>
  <c r="F2615" i="1"/>
  <c r="F2614" i="1" s="1"/>
  <c r="F2613" i="1" s="1"/>
  <c r="CH2614" i="1"/>
  <c r="CH2613" i="1" s="1"/>
  <c r="CG2614" i="1"/>
  <c r="CG2613" i="1" s="1"/>
  <c r="AZ2614" i="1"/>
  <c r="AZ2613" i="1" s="1"/>
  <c r="AO2614" i="1"/>
  <c r="AO2613" i="1" s="1"/>
  <c r="N2611" i="1"/>
  <c r="T2611" i="1" s="1"/>
  <c r="Z2611" i="1" s="1"/>
  <c r="AF2611" i="1" s="1"/>
  <c r="AL2611" i="1" s="1"/>
  <c r="AR2611" i="1" s="1"/>
  <c r="AX2611" i="1" s="1"/>
  <c r="BD2611" i="1" s="1"/>
  <c r="BJ2611" i="1" s="1"/>
  <c r="BP2611" i="1" s="1"/>
  <c r="BU2611" i="1" s="1"/>
  <c r="BZ2611" i="1" s="1"/>
  <c r="CF2611" i="1" s="1"/>
  <c r="CL2611" i="1" s="1"/>
  <c r="CR2611" i="1" s="1"/>
  <c r="M2611" i="1"/>
  <c r="S2611" i="1" s="1"/>
  <c r="Y2611" i="1" s="1"/>
  <c r="AE2611" i="1" s="1"/>
  <c r="AK2611" i="1" s="1"/>
  <c r="AQ2611" i="1" s="1"/>
  <c r="AW2611" i="1" s="1"/>
  <c r="BC2611" i="1" s="1"/>
  <c r="BI2611" i="1" s="1"/>
  <c r="BO2611" i="1" s="1"/>
  <c r="BT2611" i="1" s="1"/>
  <c r="BY2611" i="1" s="1"/>
  <c r="CE2611" i="1" s="1"/>
  <c r="CK2611" i="1" s="1"/>
  <c r="CQ2611" i="1" s="1"/>
  <c r="L2611" i="1"/>
  <c r="R2611" i="1" s="1"/>
  <c r="X2611" i="1" s="1"/>
  <c r="AD2611" i="1" s="1"/>
  <c r="AJ2611" i="1" s="1"/>
  <c r="AP2611" i="1" s="1"/>
  <c r="AV2611" i="1" s="1"/>
  <c r="BB2611" i="1" s="1"/>
  <c r="BH2611" i="1" s="1"/>
  <c r="BN2611" i="1" s="1"/>
  <c r="BS2611" i="1" s="1"/>
  <c r="BX2611" i="1" s="1"/>
  <c r="CD2611" i="1" s="1"/>
  <c r="CJ2611" i="1" s="1"/>
  <c r="CP2611" i="1" s="1"/>
  <c r="CS2610" i="1"/>
  <c r="CS2609" i="1" s="1"/>
  <c r="CS2608" i="1" s="1"/>
  <c r="CS2607" i="1" s="1"/>
  <c r="CO2610" i="1"/>
  <c r="CO2609" i="1" s="1"/>
  <c r="CO2608" i="1" s="1"/>
  <c r="CO2607" i="1" s="1"/>
  <c r="CN2610" i="1"/>
  <c r="CN2609" i="1" s="1"/>
  <c r="CN2608" i="1" s="1"/>
  <c r="CN2607" i="1" s="1"/>
  <c r="CM2610" i="1"/>
  <c r="CM2609" i="1" s="1"/>
  <c r="CM2608" i="1" s="1"/>
  <c r="CM2607" i="1" s="1"/>
  <c r="CI2610" i="1"/>
  <c r="CH2610" i="1"/>
  <c r="CH2609" i="1" s="1"/>
  <c r="CH2608" i="1" s="1"/>
  <c r="CH2607" i="1" s="1"/>
  <c r="CG2610" i="1"/>
  <c r="CG2609" i="1" s="1"/>
  <c r="CG2608" i="1" s="1"/>
  <c r="CG2607" i="1" s="1"/>
  <c r="CC2610" i="1"/>
  <c r="CC2609" i="1" s="1"/>
  <c r="CC2608" i="1" s="1"/>
  <c r="CC2607" i="1" s="1"/>
  <c r="CB2610" i="1"/>
  <c r="CB2609" i="1" s="1"/>
  <c r="CB2608" i="1" s="1"/>
  <c r="CB2607" i="1" s="1"/>
  <c r="CA2610" i="1"/>
  <c r="CA2609" i="1" s="1"/>
  <c r="CA2608" i="1" s="1"/>
  <c r="CA2607" i="1" s="1"/>
  <c r="BW2610" i="1"/>
  <c r="BW2609" i="1" s="1"/>
  <c r="BW2608" i="1" s="1"/>
  <c r="BW2607" i="1" s="1"/>
  <c r="BV2610" i="1"/>
  <c r="BV2609" i="1" s="1"/>
  <c r="BV2608" i="1" s="1"/>
  <c r="BV2607" i="1" s="1"/>
  <c r="BR2610" i="1"/>
  <c r="BR2609" i="1" s="1"/>
  <c r="BR2608" i="1" s="1"/>
  <c r="BQ2610" i="1"/>
  <c r="BQ2609" i="1" s="1"/>
  <c r="BQ2608" i="1" s="1"/>
  <c r="BQ2607" i="1" s="1"/>
  <c r="BM2610" i="1"/>
  <c r="BM2609" i="1" s="1"/>
  <c r="BM2608" i="1" s="1"/>
  <c r="BM2607" i="1" s="1"/>
  <c r="BL2610" i="1"/>
  <c r="BL2609" i="1" s="1"/>
  <c r="BL2608" i="1" s="1"/>
  <c r="BL2607" i="1" s="1"/>
  <c r="BK2610" i="1"/>
  <c r="BG2610" i="1"/>
  <c r="BG2609" i="1" s="1"/>
  <c r="BG2608" i="1" s="1"/>
  <c r="BG2607" i="1" s="1"/>
  <c r="BF2610" i="1"/>
  <c r="BF2609" i="1" s="1"/>
  <c r="BF2608" i="1" s="1"/>
  <c r="BF2607" i="1" s="1"/>
  <c r="BE2610" i="1"/>
  <c r="BE2609" i="1" s="1"/>
  <c r="BE2608" i="1" s="1"/>
  <c r="BE2607" i="1" s="1"/>
  <c r="BA2610" i="1"/>
  <c r="AZ2610" i="1"/>
  <c r="AZ2609" i="1" s="1"/>
  <c r="AZ2608" i="1" s="1"/>
  <c r="AZ2607" i="1" s="1"/>
  <c r="AY2610" i="1"/>
  <c r="AY2609" i="1" s="1"/>
  <c r="AY2608" i="1" s="1"/>
  <c r="AY2607" i="1" s="1"/>
  <c r="AU2610" i="1"/>
  <c r="AU2609" i="1" s="1"/>
  <c r="AU2608" i="1" s="1"/>
  <c r="AU2607" i="1" s="1"/>
  <c r="AT2610" i="1"/>
  <c r="AT2609" i="1" s="1"/>
  <c r="AT2608" i="1" s="1"/>
  <c r="AT2607" i="1" s="1"/>
  <c r="AS2610" i="1"/>
  <c r="AS2609" i="1" s="1"/>
  <c r="AS2608" i="1" s="1"/>
  <c r="AS2607" i="1" s="1"/>
  <c r="AO2610" i="1"/>
  <c r="AO2609" i="1" s="1"/>
  <c r="AO2608" i="1" s="1"/>
  <c r="AO2607" i="1" s="1"/>
  <c r="AN2610" i="1"/>
  <c r="AM2610" i="1"/>
  <c r="AI2610" i="1"/>
  <c r="AI2609" i="1" s="1"/>
  <c r="AI2608" i="1" s="1"/>
  <c r="AI2607" i="1" s="1"/>
  <c r="AH2610" i="1"/>
  <c r="AH2609" i="1" s="1"/>
  <c r="AH2608" i="1" s="1"/>
  <c r="AH2607" i="1" s="1"/>
  <c r="AG2610" i="1"/>
  <c r="AG2609" i="1" s="1"/>
  <c r="AG2608" i="1" s="1"/>
  <c r="AG2607" i="1" s="1"/>
  <c r="AC2610" i="1"/>
  <c r="AC2609" i="1" s="1"/>
  <c r="AC2608" i="1" s="1"/>
  <c r="AC2607" i="1" s="1"/>
  <c r="AB2610" i="1"/>
  <c r="AB2609" i="1" s="1"/>
  <c r="AB2608" i="1" s="1"/>
  <c r="AB2607" i="1" s="1"/>
  <c r="AA2610" i="1"/>
  <c r="AA2609" i="1" s="1"/>
  <c r="AA2608" i="1" s="1"/>
  <c r="AA2607" i="1" s="1"/>
  <c r="W2610" i="1"/>
  <c r="W2609" i="1" s="1"/>
  <c r="W2608" i="1" s="1"/>
  <c r="W2607" i="1" s="1"/>
  <c r="V2610" i="1"/>
  <c r="U2610" i="1"/>
  <c r="U2609" i="1" s="1"/>
  <c r="U2608" i="1" s="1"/>
  <c r="U2607" i="1" s="1"/>
  <c r="Q2610" i="1"/>
  <c r="Q2609" i="1" s="1"/>
  <c r="Q2608" i="1" s="1"/>
  <c r="Q2607" i="1" s="1"/>
  <c r="P2610" i="1"/>
  <c r="P2609" i="1" s="1"/>
  <c r="P2608" i="1" s="1"/>
  <c r="P2607" i="1" s="1"/>
  <c r="O2610" i="1"/>
  <c r="K2610" i="1"/>
  <c r="K2609" i="1" s="1"/>
  <c r="K2608" i="1" s="1"/>
  <c r="K2607" i="1" s="1"/>
  <c r="J2610" i="1"/>
  <c r="J2609" i="1" s="1"/>
  <c r="J2608" i="1" s="1"/>
  <c r="J2607" i="1" s="1"/>
  <c r="I2610" i="1"/>
  <c r="I2609" i="1" s="1"/>
  <c r="I2608" i="1" s="1"/>
  <c r="I2607" i="1" s="1"/>
  <c r="H2610" i="1"/>
  <c r="G2610" i="1"/>
  <c r="G2609" i="1" s="1"/>
  <c r="G2608" i="1" s="1"/>
  <c r="F2610" i="1"/>
  <c r="CI2609" i="1"/>
  <c r="CI2608" i="1" s="1"/>
  <c r="CI2607" i="1" s="1"/>
  <c r="BK2609" i="1"/>
  <c r="BK2608" i="1" s="1"/>
  <c r="BK2607" i="1" s="1"/>
  <c r="BA2609" i="1"/>
  <c r="BA2608" i="1" s="1"/>
  <c r="BA2607" i="1" s="1"/>
  <c r="AN2609" i="1"/>
  <c r="AN2608" i="1" s="1"/>
  <c r="AN2607" i="1" s="1"/>
  <c r="AM2609" i="1"/>
  <c r="AM2608" i="1" s="1"/>
  <c r="AM2607" i="1" s="1"/>
  <c r="V2609" i="1"/>
  <c r="V2608" i="1" s="1"/>
  <c r="V2607" i="1" s="1"/>
  <c r="O2609" i="1"/>
  <c r="O2608" i="1" s="1"/>
  <c r="O2607" i="1" s="1"/>
  <c r="N2605" i="1"/>
  <c r="T2605" i="1" s="1"/>
  <c r="Z2605" i="1" s="1"/>
  <c r="AF2605" i="1" s="1"/>
  <c r="AL2605" i="1" s="1"/>
  <c r="AR2605" i="1" s="1"/>
  <c r="AX2605" i="1" s="1"/>
  <c r="BD2605" i="1" s="1"/>
  <c r="BJ2605" i="1" s="1"/>
  <c r="BP2605" i="1" s="1"/>
  <c r="BU2605" i="1" s="1"/>
  <c r="BZ2605" i="1" s="1"/>
  <c r="CF2605" i="1" s="1"/>
  <c r="CL2605" i="1" s="1"/>
  <c r="CR2605" i="1" s="1"/>
  <c r="M2605" i="1"/>
  <c r="S2605" i="1" s="1"/>
  <c r="Y2605" i="1" s="1"/>
  <c r="AE2605" i="1" s="1"/>
  <c r="AK2605" i="1" s="1"/>
  <c r="AQ2605" i="1" s="1"/>
  <c r="AW2605" i="1" s="1"/>
  <c r="BC2605" i="1" s="1"/>
  <c r="BI2605" i="1" s="1"/>
  <c r="BO2605" i="1" s="1"/>
  <c r="BT2605" i="1" s="1"/>
  <c r="BY2605" i="1" s="1"/>
  <c r="CE2605" i="1" s="1"/>
  <c r="CK2605" i="1" s="1"/>
  <c r="CQ2605" i="1" s="1"/>
  <c r="L2605" i="1"/>
  <c r="R2605" i="1" s="1"/>
  <c r="X2605" i="1" s="1"/>
  <c r="AD2605" i="1" s="1"/>
  <c r="AJ2605" i="1" s="1"/>
  <c r="AP2605" i="1" s="1"/>
  <c r="AV2605" i="1" s="1"/>
  <c r="BB2605" i="1" s="1"/>
  <c r="BH2605" i="1" s="1"/>
  <c r="BN2605" i="1" s="1"/>
  <c r="BS2605" i="1" s="1"/>
  <c r="BX2605" i="1" s="1"/>
  <c r="CD2605" i="1" s="1"/>
  <c r="CJ2605" i="1" s="1"/>
  <c r="CP2605" i="1" s="1"/>
  <c r="CS2604" i="1"/>
  <c r="CO2604" i="1"/>
  <c r="CO2603" i="1" s="1"/>
  <c r="CN2604" i="1"/>
  <c r="CN2603" i="1" s="1"/>
  <c r="CM2604" i="1"/>
  <c r="CM2603" i="1" s="1"/>
  <c r="CI2604" i="1"/>
  <c r="CI2603" i="1" s="1"/>
  <c r="CH2604" i="1"/>
  <c r="CH2603" i="1" s="1"/>
  <c r="CG2604" i="1"/>
  <c r="CG2603" i="1" s="1"/>
  <c r="CC2604" i="1"/>
  <c r="CC2603" i="1" s="1"/>
  <c r="CB2604" i="1"/>
  <c r="CB2603" i="1" s="1"/>
  <c r="CA2604" i="1"/>
  <c r="CA2603" i="1" s="1"/>
  <c r="BW2604" i="1"/>
  <c r="BW2603" i="1" s="1"/>
  <c r="BV2604" i="1"/>
  <c r="BV2603" i="1" s="1"/>
  <c r="BR2604" i="1"/>
  <c r="BR2603" i="1" s="1"/>
  <c r="BQ2604" i="1"/>
  <c r="BQ2603" i="1" s="1"/>
  <c r="BM2604" i="1"/>
  <c r="BM2603" i="1" s="1"/>
  <c r="BL2604" i="1"/>
  <c r="BL2603" i="1" s="1"/>
  <c r="BK2604" i="1"/>
  <c r="BK2603" i="1" s="1"/>
  <c r="BG2604" i="1"/>
  <c r="BG2603" i="1" s="1"/>
  <c r="BF2604" i="1"/>
  <c r="BF2603" i="1" s="1"/>
  <c r="BE2604" i="1"/>
  <c r="BE2603" i="1" s="1"/>
  <c r="BA2604" i="1"/>
  <c r="BA2603" i="1" s="1"/>
  <c r="AZ2604" i="1"/>
  <c r="AZ2603" i="1" s="1"/>
  <c r="AY2604" i="1"/>
  <c r="AY2603" i="1" s="1"/>
  <c r="AU2604" i="1"/>
  <c r="AU2603" i="1" s="1"/>
  <c r="AT2604" i="1"/>
  <c r="AT2603" i="1" s="1"/>
  <c r="AS2604" i="1"/>
  <c r="AS2603" i="1" s="1"/>
  <c r="AO2604" i="1"/>
  <c r="AO2603" i="1" s="1"/>
  <c r="AN2604" i="1"/>
  <c r="AN2603" i="1" s="1"/>
  <c r="AM2604" i="1"/>
  <c r="AM2603" i="1" s="1"/>
  <c r="AI2604" i="1"/>
  <c r="AI2603" i="1" s="1"/>
  <c r="AH2604" i="1"/>
  <c r="AH2603" i="1" s="1"/>
  <c r="AG2604" i="1"/>
  <c r="AG2603" i="1" s="1"/>
  <c r="AC2604" i="1"/>
  <c r="AC2603" i="1" s="1"/>
  <c r="AB2604" i="1"/>
  <c r="AB2603" i="1" s="1"/>
  <c r="AA2604" i="1"/>
  <c r="AA2603" i="1" s="1"/>
  <c r="W2604" i="1"/>
  <c r="W2603" i="1" s="1"/>
  <c r="V2604" i="1"/>
  <c r="V2603" i="1" s="1"/>
  <c r="U2604" i="1"/>
  <c r="U2603" i="1" s="1"/>
  <c r="Q2604" i="1"/>
  <c r="Q2603" i="1" s="1"/>
  <c r="P2604" i="1"/>
  <c r="P2603" i="1" s="1"/>
  <c r="O2604" i="1"/>
  <c r="O2603" i="1" s="1"/>
  <c r="K2604" i="1"/>
  <c r="K2603" i="1" s="1"/>
  <c r="J2604" i="1"/>
  <c r="J2603" i="1" s="1"/>
  <c r="I2604" i="1"/>
  <c r="I2603" i="1" s="1"/>
  <c r="H2604" i="1"/>
  <c r="G2604" i="1"/>
  <c r="G2603" i="1" s="1"/>
  <c r="F2604" i="1"/>
  <c r="CS2603" i="1"/>
  <c r="F2603" i="1"/>
  <c r="N2602" i="1"/>
  <c r="T2602" i="1" s="1"/>
  <c r="Z2602" i="1" s="1"/>
  <c r="AF2602" i="1" s="1"/>
  <c r="AL2602" i="1" s="1"/>
  <c r="AR2602" i="1" s="1"/>
  <c r="AX2602" i="1" s="1"/>
  <c r="BD2602" i="1" s="1"/>
  <c r="BJ2602" i="1" s="1"/>
  <c r="BP2602" i="1" s="1"/>
  <c r="BU2602" i="1" s="1"/>
  <c r="BZ2602" i="1" s="1"/>
  <c r="CF2602" i="1" s="1"/>
  <c r="CL2602" i="1" s="1"/>
  <c r="CR2602" i="1" s="1"/>
  <c r="M2602" i="1"/>
  <c r="S2602" i="1" s="1"/>
  <c r="Y2602" i="1" s="1"/>
  <c r="AE2602" i="1" s="1"/>
  <c r="AK2602" i="1" s="1"/>
  <c r="AQ2602" i="1" s="1"/>
  <c r="AW2602" i="1" s="1"/>
  <c r="BC2602" i="1" s="1"/>
  <c r="BI2602" i="1" s="1"/>
  <c r="BO2602" i="1" s="1"/>
  <c r="BT2602" i="1" s="1"/>
  <c r="BY2602" i="1" s="1"/>
  <c r="CE2602" i="1" s="1"/>
  <c r="CK2602" i="1" s="1"/>
  <c r="CQ2602" i="1" s="1"/>
  <c r="L2602" i="1"/>
  <c r="R2602" i="1" s="1"/>
  <c r="X2602" i="1" s="1"/>
  <c r="AD2602" i="1" s="1"/>
  <c r="AJ2602" i="1" s="1"/>
  <c r="AP2602" i="1" s="1"/>
  <c r="AV2602" i="1" s="1"/>
  <c r="BB2602" i="1" s="1"/>
  <c r="BH2602" i="1" s="1"/>
  <c r="BN2602" i="1" s="1"/>
  <c r="BS2602" i="1" s="1"/>
  <c r="BX2602" i="1" s="1"/>
  <c r="CD2602" i="1" s="1"/>
  <c r="CJ2602" i="1" s="1"/>
  <c r="CP2602" i="1" s="1"/>
  <c r="CS2601" i="1"/>
  <c r="CS2600" i="1" s="1"/>
  <c r="CO2601" i="1"/>
  <c r="CO2600" i="1" s="1"/>
  <c r="CN2601" i="1"/>
  <c r="CN2600" i="1" s="1"/>
  <c r="CM2601" i="1"/>
  <c r="CM2600" i="1" s="1"/>
  <c r="CI2601" i="1"/>
  <c r="CI2600" i="1" s="1"/>
  <c r="CH2601" i="1"/>
  <c r="CH2600" i="1" s="1"/>
  <c r="CG2601" i="1"/>
  <c r="CG2600" i="1" s="1"/>
  <c r="CC2601" i="1"/>
  <c r="CC2600" i="1" s="1"/>
  <c r="CB2601" i="1"/>
  <c r="CB2600" i="1" s="1"/>
  <c r="CA2601" i="1"/>
  <c r="BW2601" i="1"/>
  <c r="BW2600" i="1" s="1"/>
  <c r="BV2601" i="1"/>
  <c r="BV2600" i="1" s="1"/>
  <c r="BR2601" i="1"/>
  <c r="BR2600" i="1" s="1"/>
  <c r="BQ2601" i="1"/>
  <c r="BQ2600" i="1" s="1"/>
  <c r="BM2601" i="1"/>
  <c r="BM2600" i="1" s="1"/>
  <c r="BL2601" i="1"/>
  <c r="BL2600" i="1" s="1"/>
  <c r="BK2601" i="1"/>
  <c r="BK2600" i="1" s="1"/>
  <c r="BG2601" i="1"/>
  <c r="BG2600" i="1" s="1"/>
  <c r="BF2601" i="1"/>
  <c r="BF2600" i="1" s="1"/>
  <c r="BE2601" i="1"/>
  <c r="BE2600" i="1" s="1"/>
  <c r="BA2601" i="1"/>
  <c r="BA2600" i="1" s="1"/>
  <c r="AZ2601" i="1"/>
  <c r="AZ2600" i="1" s="1"/>
  <c r="AY2601" i="1"/>
  <c r="AY2600" i="1" s="1"/>
  <c r="AU2601" i="1"/>
  <c r="AU2600" i="1" s="1"/>
  <c r="AT2601" i="1"/>
  <c r="AT2600" i="1" s="1"/>
  <c r="AS2601" i="1"/>
  <c r="AS2600" i="1" s="1"/>
  <c r="AO2601" i="1"/>
  <c r="AO2600" i="1" s="1"/>
  <c r="AN2601" i="1"/>
  <c r="AN2600" i="1" s="1"/>
  <c r="AM2601" i="1"/>
  <c r="AM2600" i="1" s="1"/>
  <c r="AI2601" i="1"/>
  <c r="AH2601" i="1"/>
  <c r="AH2600" i="1" s="1"/>
  <c r="AG2601" i="1"/>
  <c r="AG2600" i="1" s="1"/>
  <c r="AC2601" i="1"/>
  <c r="AC2600" i="1" s="1"/>
  <c r="AB2601" i="1"/>
  <c r="AB2600" i="1" s="1"/>
  <c r="AA2601" i="1"/>
  <c r="AA2600" i="1" s="1"/>
  <c r="W2601" i="1"/>
  <c r="W2600" i="1" s="1"/>
  <c r="V2601" i="1"/>
  <c r="V2600" i="1" s="1"/>
  <c r="U2601" i="1"/>
  <c r="U2600" i="1" s="1"/>
  <c r="Q2601" i="1"/>
  <c r="Q2600" i="1" s="1"/>
  <c r="P2601" i="1"/>
  <c r="P2600" i="1" s="1"/>
  <c r="O2601" i="1"/>
  <c r="O2600" i="1" s="1"/>
  <c r="K2601" i="1"/>
  <c r="J2601" i="1"/>
  <c r="J2600" i="1" s="1"/>
  <c r="I2601" i="1"/>
  <c r="I2600" i="1" s="1"/>
  <c r="H2601" i="1"/>
  <c r="H2600" i="1" s="1"/>
  <c r="G2601" i="1"/>
  <c r="G2600" i="1" s="1"/>
  <c r="F2601" i="1"/>
  <c r="F2600" i="1" s="1"/>
  <c r="CA2600" i="1"/>
  <c r="AI2600" i="1"/>
  <c r="N2599" i="1"/>
  <c r="T2599" i="1" s="1"/>
  <c r="Z2599" i="1" s="1"/>
  <c r="AF2599" i="1" s="1"/>
  <c r="AL2599" i="1" s="1"/>
  <c r="AR2599" i="1" s="1"/>
  <c r="AX2599" i="1" s="1"/>
  <c r="BD2599" i="1" s="1"/>
  <c r="BJ2599" i="1" s="1"/>
  <c r="BP2599" i="1" s="1"/>
  <c r="BU2599" i="1" s="1"/>
  <c r="BZ2599" i="1" s="1"/>
  <c r="CF2599" i="1" s="1"/>
  <c r="CL2599" i="1" s="1"/>
  <c r="CR2599" i="1" s="1"/>
  <c r="M2599" i="1"/>
  <c r="S2599" i="1" s="1"/>
  <c r="Y2599" i="1" s="1"/>
  <c r="AE2599" i="1" s="1"/>
  <c r="AK2599" i="1" s="1"/>
  <c r="AQ2599" i="1" s="1"/>
  <c r="AW2599" i="1" s="1"/>
  <c r="BC2599" i="1" s="1"/>
  <c r="BI2599" i="1" s="1"/>
  <c r="BO2599" i="1" s="1"/>
  <c r="BT2599" i="1" s="1"/>
  <c r="BY2599" i="1" s="1"/>
  <c r="CE2599" i="1" s="1"/>
  <c r="CK2599" i="1" s="1"/>
  <c r="CQ2599" i="1" s="1"/>
  <c r="L2599" i="1"/>
  <c r="R2599" i="1" s="1"/>
  <c r="X2599" i="1" s="1"/>
  <c r="AD2599" i="1" s="1"/>
  <c r="AJ2599" i="1" s="1"/>
  <c r="AP2599" i="1" s="1"/>
  <c r="AV2599" i="1" s="1"/>
  <c r="BB2599" i="1" s="1"/>
  <c r="BH2599" i="1" s="1"/>
  <c r="BN2599" i="1" s="1"/>
  <c r="BS2599" i="1" s="1"/>
  <c r="BX2599" i="1" s="1"/>
  <c r="CD2599" i="1" s="1"/>
  <c r="CJ2599" i="1" s="1"/>
  <c r="CP2599" i="1" s="1"/>
  <c r="CS2598" i="1"/>
  <c r="CS2597" i="1" s="1"/>
  <c r="CO2598" i="1"/>
  <c r="CO2597" i="1" s="1"/>
  <c r="CN2598" i="1"/>
  <c r="CN2597" i="1" s="1"/>
  <c r="CM2598" i="1"/>
  <c r="CM2597" i="1" s="1"/>
  <c r="CI2598" i="1"/>
  <c r="CI2597" i="1" s="1"/>
  <c r="CH2598" i="1"/>
  <c r="CH2597" i="1" s="1"/>
  <c r="CG2598" i="1"/>
  <c r="CG2597" i="1" s="1"/>
  <c r="CC2598" i="1"/>
  <c r="CC2597" i="1" s="1"/>
  <c r="CB2598" i="1"/>
  <c r="CB2597" i="1" s="1"/>
  <c r="CA2598" i="1"/>
  <c r="CA2597" i="1" s="1"/>
  <c r="BW2598" i="1"/>
  <c r="BW2597" i="1" s="1"/>
  <c r="BV2598" i="1"/>
  <c r="BV2597" i="1" s="1"/>
  <c r="BR2598" i="1"/>
  <c r="BR2597" i="1" s="1"/>
  <c r="BQ2598" i="1"/>
  <c r="BM2598" i="1"/>
  <c r="BM2597" i="1" s="1"/>
  <c r="BL2598" i="1"/>
  <c r="BL2597" i="1" s="1"/>
  <c r="BK2598" i="1"/>
  <c r="BK2597" i="1" s="1"/>
  <c r="BG2598" i="1"/>
  <c r="BG2597" i="1" s="1"/>
  <c r="BF2598" i="1"/>
  <c r="BF2597" i="1" s="1"/>
  <c r="BE2598" i="1"/>
  <c r="BE2597" i="1" s="1"/>
  <c r="BA2598" i="1"/>
  <c r="BA2597" i="1" s="1"/>
  <c r="AZ2598" i="1"/>
  <c r="AZ2597" i="1" s="1"/>
  <c r="AY2598" i="1"/>
  <c r="AU2598" i="1"/>
  <c r="AU2597" i="1" s="1"/>
  <c r="AT2598" i="1"/>
  <c r="AT2597" i="1" s="1"/>
  <c r="AS2598" i="1"/>
  <c r="AS2597" i="1" s="1"/>
  <c r="AO2598" i="1"/>
  <c r="AO2597" i="1" s="1"/>
  <c r="AN2598" i="1"/>
  <c r="AN2597" i="1" s="1"/>
  <c r="AM2598" i="1"/>
  <c r="AM2597" i="1" s="1"/>
  <c r="AI2598" i="1"/>
  <c r="AI2597" i="1" s="1"/>
  <c r="AH2598" i="1"/>
  <c r="AH2597" i="1" s="1"/>
  <c r="AG2598" i="1"/>
  <c r="AG2597" i="1" s="1"/>
  <c r="AC2598" i="1"/>
  <c r="AC2597" i="1" s="1"/>
  <c r="AB2598" i="1"/>
  <c r="AB2597" i="1" s="1"/>
  <c r="AA2598" i="1"/>
  <c r="AA2597" i="1" s="1"/>
  <c r="W2598" i="1"/>
  <c r="W2597" i="1" s="1"/>
  <c r="V2598" i="1"/>
  <c r="V2597" i="1" s="1"/>
  <c r="U2598" i="1"/>
  <c r="U2597" i="1" s="1"/>
  <c r="Q2598" i="1"/>
  <c r="Q2597" i="1" s="1"/>
  <c r="P2598" i="1"/>
  <c r="P2597" i="1" s="1"/>
  <c r="O2598" i="1"/>
  <c r="O2597" i="1" s="1"/>
  <c r="K2598" i="1"/>
  <c r="K2597" i="1" s="1"/>
  <c r="J2598" i="1"/>
  <c r="J2597" i="1" s="1"/>
  <c r="I2598" i="1"/>
  <c r="I2597" i="1" s="1"/>
  <c r="H2598" i="1"/>
  <c r="G2598" i="1"/>
  <c r="G2597" i="1" s="1"/>
  <c r="F2598" i="1"/>
  <c r="BQ2597" i="1"/>
  <c r="AY2597" i="1"/>
  <c r="N2595" i="1"/>
  <c r="T2595" i="1" s="1"/>
  <c r="Z2595" i="1" s="1"/>
  <c r="AF2595" i="1" s="1"/>
  <c r="AL2595" i="1" s="1"/>
  <c r="AR2595" i="1" s="1"/>
  <c r="AX2595" i="1" s="1"/>
  <c r="BD2595" i="1" s="1"/>
  <c r="BJ2595" i="1" s="1"/>
  <c r="BP2595" i="1" s="1"/>
  <c r="BU2595" i="1" s="1"/>
  <c r="BZ2595" i="1" s="1"/>
  <c r="CF2595" i="1" s="1"/>
  <c r="CL2595" i="1" s="1"/>
  <c r="CR2595" i="1" s="1"/>
  <c r="M2595" i="1"/>
  <c r="S2595" i="1" s="1"/>
  <c r="Y2595" i="1" s="1"/>
  <c r="AE2595" i="1" s="1"/>
  <c r="AK2595" i="1" s="1"/>
  <c r="AQ2595" i="1" s="1"/>
  <c r="AW2595" i="1" s="1"/>
  <c r="BC2595" i="1" s="1"/>
  <c r="BI2595" i="1" s="1"/>
  <c r="BO2595" i="1" s="1"/>
  <c r="BT2595" i="1" s="1"/>
  <c r="BY2595" i="1" s="1"/>
  <c r="CE2595" i="1" s="1"/>
  <c r="CK2595" i="1" s="1"/>
  <c r="CQ2595" i="1" s="1"/>
  <c r="L2595" i="1"/>
  <c r="R2595" i="1" s="1"/>
  <c r="X2595" i="1" s="1"/>
  <c r="AD2595" i="1" s="1"/>
  <c r="AJ2595" i="1" s="1"/>
  <c r="AP2595" i="1" s="1"/>
  <c r="AV2595" i="1" s="1"/>
  <c r="BB2595" i="1" s="1"/>
  <c r="BH2595" i="1" s="1"/>
  <c r="BN2595" i="1" s="1"/>
  <c r="BS2595" i="1" s="1"/>
  <c r="BX2595" i="1" s="1"/>
  <c r="CD2595" i="1" s="1"/>
  <c r="CJ2595" i="1" s="1"/>
  <c r="CP2595" i="1" s="1"/>
  <c r="CS2594" i="1"/>
  <c r="CS2593" i="1" s="1"/>
  <c r="CS2592" i="1" s="1"/>
  <c r="CO2594" i="1"/>
  <c r="CO2593" i="1" s="1"/>
  <c r="CO2592" i="1" s="1"/>
  <c r="CN2594" i="1"/>
  <c r="CN2593" i="1" s="1"/>
  <c r="CN2592" i="1" s="1"/>
  <c r="CM2594" i="1"/>
  <c r="CM2593" i="1" s="1"/>
  <c r="CM2592" i="1" s="1"/>
  <c r="CI2594" i="1"/>
  <c r="CI2593" i="1" s="1"/>
  <c r="CI2592" i="1" s="1"/>
  <c r="CH2594" i="1"/>
  <c r="CH2593" i="1" s="1"/>
  <c r="CH2592" i="1" s="1"/>
  <c r="CG2594" i="1"/>
  <c r="CG2593" i="1" s="1"/>
  <c r="CG2592" i="1" s="1"/>
  <c r="CC2594" i="1"/>
  <c r="CC2593" i="1" s="1"/>
  <c r="CC2592" i="1" s="1"/>
  <c r="CB2594" i="1"/>
  <c r="CB2593" i="1" s="1"/>
  <c r="CB2592" i="1" s="1"/>
  <c r="CA2594" i="1"/>
  <c r="CA2593" i="1" s="1"/>
  <c r="CA2592" i="1" s="1"/>
  <c r="BW2594" i="1"/>
  <c r="BW2593" i="1" s="1"/>
  <c r="BW2592" i="1" s="1"/>
  <c r="BV2594" i="1"/>
  <c r="BV2593" i="1" s="1"/>
  <c r="BV2592" i="1" s="1"/>
  <c r="BR2594" i="1"/>
  <c r="BR2593" i="1" s="1"/>
  <c r="BR2592" i="1" s="1"/>
  <c r="BQ2594" i="1"/>
  <c r="BQ2593" i="1" s="1"/>
  <c r="BQ2592" i="1" s="1"/>
  <c r="BM2594" i="1"/>
  <c r="BM2593" i="1" s="1"/>
  <c r="BM2592" i="1" s="1"/>
  <c r="BL2594" i="1"/>
  <c r="BL2593" i="1" s="1"/>
  <c r="BL2592" i="1" s="1"/>
  <c r="BK2594" i="1"/>
  <c r="BK2593" i="1" s="1"/>
  <c r="BK2592" i="1" s="1"/>
  <c r="BG2594" i="1"/>
  <c r="BG2593" i="1" s="1"/>
  <c r="BG2592" i="1" s="1"/>
  <c r="BF2594" i="1"/>
  <c r="BF2593" i="1" s="1"/>
  <c r="BF2592" i="1" s="1"/>
  <c r="BE2594" i="1"/>
  <c r="BA2594" i="1"/>
  <c r="AZ2594" i="1"/>
  <c r="AZ2593" i="1" s="1"/>
  <c r="AZ2592" i="1" s="1"/>
  <c r="AY2594" i="1"/>
  <c r="AY2593" i="1" s="1"/>
  <c r="AY2592" i="1" s="1"/>
  <c r="AU2594" i="1"/>
  <c r="AU2593" i="1" s="1"/>
  <c r="AU2592" i="1" s="1"/>
  <c r="AT2594" i="1"/>
  <c r="AT2593" i="1" s="1"/>
  <c r="AT2592" i="1" s="1"/>
  <c r="AS2594" i="1"/>
  <c r="AS2593" i="1" s="1"/>
  <c r="AS2592" i="1" s="1"/>
  <c r="AO2594" i="1"/>
  <c r="AO2593" i="1" s="1"/>
  <c r="AO2592" i="1" s="1"/>
  <c r="AN2594" i="1"/>
  <c r="AN2593" i="1" s="1"/>
  <c r="AN2592" i="1" s="1"/>
  <c r="AM2594" i="1"/>
  <c r="AM2593" i="1" s="1"/>
  <c r="AM2592" i="1" s="1"/>
  <c r="AI2594" i="1"/>
  <c r="AI2593" i="1" s="1"/>
  <c r="AI2592" i="1" s="1"/>
  <c r="AH2594" i="1"/>
  <c r="AH2593" i="1" s="1"/>
  <c r="AH2592" i="1" s="1"/>
  <c r="AG2594" i="1"/>
  <c r="AG2593" i="1" s="1"/>
  <c r="AG2592" i="1" s="1"/>
  <c r="AC2594" i="1"/>
  <c r="AC2593" i="1" s="1"/>
  <c r="AC2592" i="1" s="1"/>
  <c r="AB2594" i="1"/>
  <c r="AA2594" i="1"/>
  <c r="AA2593" i="1" s="1"/>
  <c r="AA2592" i="1" s="1"/>
  <c r="W2594" i="1"/>
  <c r="W2593" i="1" s="1"/>
  <c r="W2592" i="1" s="1"/>
  <c r="V2594" i="1"/>
  <c r="V2593" i="1" s="1"/>
  <c r="V2592" i="1" s="1"/>
  <c r="U2594" i="1"/>
  <c r="U2593" i="1" s="1"/>
  <c r="U2592" i="1" s="1"/>
  <c r="Q2594" i="1"/>
  <c r="Q2593" i="1" s="1"/>
  <c r="Q2592" i="1" s="1"/>
  <c r="P2594" i="1"/>
  <c r="P2593" i="1" s="1"/>
  <c r="P2592" i="1" s="1"/>
  <c r="O2594" i="1"/>
  <c r="O2593" i="1" s="1"/>
  <c r="O2592" i="1" s="1"/>
  <c r="K2594" i="1"/>
  <c r="K2593" i="1" s="1"/>
  <c r="K2592" i="1" s="1"/>
  <c r="J2594" i="1"/>
  <c r="J2593" i="1" s="1"/>
  <c r="J2592" i="1" s="1"/>
  <c r="I2594" i="1"/>
  <c r="H2594" i="1"/>
  <c r="G2594" i="1"/>
  <c r="F2594" i="1"/>
  <c r="F2593" i="1" s="1"/>
  <c r="F2592" i="1" s="1"/>
  <c r="BE2593" i="1"/>
  <c r="BE2592" i="1" s="1"/>
  <c r="BA2593" i="1"/>
  <c r="BA2592" i="1" s="1"/>
  <c r="AB2593" i="1"/>
  <c r="AB2592" i="1" s="1"/>
  <c r="I2593" i="1"/>
  <c r="I2592" i="1" s="1"/>
  <c r="H2593" i="1"/>
  <c r="H2592" i="1" s="1"/>
  <c r="N2590" i="1"/>
  <c r="T2590" i="1" s="1"/>
  <c r="Z2590" i="1" s="1"/>
  <c r="AF2590" i="1" s="1"/>
  <c r="AL2590" i="1" s="1"/>
  <c r="AR2590" i="1" s="1"/>
  <c r="AX2590" i="1" s="1"/>
  <c r="BD2590" i="1" s="1"/>
  <c r="BJ2590" i="1" s="1"/>
  <c r="BP2590" i="1" s="1"/>
  <c r="BU2590" i="1" s="1"/>
  <c r="BZ2590" i="1" s="1"/>
  <c r="CF2590" i="1" s="1"/>
  <c r="CL2590" i="1" s="1"/>
  <c r="CR2590" i="1" s="1"/>
  <c r="M2590" i="1"/>
  <c r="S2590" i="1" s="1"/>
  <c r="Y2590" i="1" s="1"/>
  <c r="AE2590" i="1" s="1"/>
  <c r="AK2590" i="1" s="1"/>
  <c r="AQ2590" i="1" s="1"/>
  <c r="AW2590" i="1" s="1"/>
  <c r="BC2590" i="1" s="1"/>
  <c r="BI2590" i="1" s="1"/>
  <c r="BO2590" i="1" s="1"/>
  <c r="BT2590" i="1" s="1"/>
  <c r="BY2590" i="1" s="1"/>
  <c r="CE2590" i="1" s="1"/>
  <c r="CK2590" i="1" s="1"/>
  <c r="CQ2590" i="1" s="1"/>
  <c r="L2590" i="1"/>
  <c r="R2590" i="1" s="1"/>
  <c r="X2590" i="1" s="1"/>
  <c r="AD2590" i="1" s="1"/>
  <c r="AJ2590" i="1" s="1"/>
  <c r="AP2590" i="1" s="1"/>
  <c r="AV2590" i="1" s="1"/>
  <c r="BB2590" i="1" s="1"/>
  <c r="BH2590" i="1" s="1"/>
  <c r="BN2590" i="1" s="1"/>
  <c r="BS2590" i="1" s="1"/>
  <c r="BX2590" i="1" s="1"/>
  <c r="CD2590" i="1" s="1"/>
  <c r="CJ2590" i="1" s="1"/>
  <c r="CP2590" i="1" s="1"/>
  <c r="CS2589" i="1"/>
  <c r="CS2588" i="1" s="1"/>
  <c r="CS2587" i="1" s="1"/>
  <c r="CS2586" i="1" s="1"/>
  <c r="CO2589" i="1"/>
  <c r="CO2588" i="1" s="1"/>
  <c r="CO2587" i="1" s="1"/>
  <c r="CO2586" i="1" s="1"/>
  <c r="CN2589" i="1"/>
  <c r="CN2588" i="1" s="1"/>
  <c r="CN2587" i="1" s="1"/>
  <c r="CN2586" i="1" s="1"/>
  <c r="CM2589" i="1"/>
  <c r="CM2588" i="1" s="1"/>
  <c r="CM2587" i="1" s="1"/>
  <c r="CM2586" i="1" s="1"/>
  <c r="CI2589" i="1"/>
  <c r="CI2588" i="1" s="1"/>
  <c r="CI2587" i="1" s="1"/>
  <c r="CI2586" i="1" s="1"/>
  <c r="CH2589" i="1"/>
  <c r="CH2588" i="1" s="1"/>
  <c r="CH2587" i="1" s="1"/>
  <c r="CH2586" i="1" s="1"/>
  <c r="CG2589" i="1"/>
  <c r="CG2588" i="1" s="1"/>
  <c r="CG2587" i="1" s="1"/>
  <c r="CG2586" i="1" s="1"/>
  <c r="CC2589" i="1"/>
  <c r="CC2588" i="1" s="1"/>
  <c r="CC2587" i="1" s="1"/>
  <c r="CC2586" i="1" s="1"/>
  <c r="CB2589" i="1"/>
  <c r="CB2588" i="1" s="1"/>
  <c r="CB2587" i="1" s="1"/>
  <c r="CB2586" i="1" s="1"/>
  <c r="CA2589" i="1"/>
  <c r="BW2589" i="1"/>
  <c r="BW2588" i="1" s="1"/>
  <c r="BW2587" i="1" s="1"/>
  <c r="BW2586" i="1" s="1"/>
  <c r="BV2589" i="1"/>
  <c r="BV2588" i="1" s="1"/>
  <c r="BV2587" i="1" s="1"/>
  <c r="BV2586" i="1" s="1"/>
  <c r="BR2589" i="1"/>
  <c r="BR2588" i="1" s="1"/>
  <c r="BR2587" i="1" s="1"/>
  <c r="BR2586" i="1" s="1"/>
  <c r="BQ2589" i="1"/>
  <c r="BQ2588" i="1" s="1"/>
  <c r="BQ2587" i="1" s="1"/>
  <c r="BQ2586" i="1" s="1"/>
  <c r="BM2589" i="1"/>
  <c r="BL2589" i="1"/>
  <c r="BL2588" i="1" s="1"/>
  <c r="BL2587" i="1" s="1"/>
  <c r="BL2586" i="1" s="1"/>
  <c r="BK2589" i="1"/>
  <c r="BK2588" i="1" s="1"/>
  <c r="BK2587" i="1" s="1"/>
  <c r="BK2586" i="1" s="1"/>
  <c r="BG2589" i="1"/>
  <c r="BG2588" i="1" s="1"/>
  <c r="BG2587" i="1" s="1"/>
  <c r="BG2586" i="1" s="1"/>
  <c r="BF2589" i="1"/>
  <c r="BF2588" i="1" s="1"/>
  <c r="BF2587" i="1" s="1"/>
  <c r="BF2586" i="1" s="1"/>
  <c r="BE2589" i="1"/>
  <c r="BE2588" i="1" s="1"/>
  <c r="BA2589" i="1"/>
  <c r="AZ2589" i="1"/>
  <c r="AZ2588" i="1" s="1"/>
  <c r="AZ2587" i="1" s="1"/>
  <c r="AZ2586" i="1" s="1"/>
  <c r="AY2589" i="1"/>
  <c r="AY2588" i="1" s="1"/>
  <c r="AY2587" i="1" s="1"/>
  <c r="AY2586" i="1" s="1"/>
  <c r="AU2589" i="1"/>
  <c r="AU2588" i="1" s="1"/>
  <c r="AU2587" i="1" s="1"/>
  <c r="AU2586" i="1" s="1"/>
  <c r="AT2589" i="1"/>
  <c r="AT2588" i="1" s="1"/>
  <c r="AT2587" i="1" s="1"/>
  <c r="AT2586" i="1" s="1"/>
  <c r="AS2589" i="1"/>
  <c r="AS2588" i="1" s="1"/>
  <c r="AS2587" i="1" s="1"/>
  <c r="AS2586" i="1" s="1"/>
  <c r="AO2589" i="1"/>
  <c r="AO2588" i="1" s="1"/>
  <c r="AO2587" i="1" s="1"/>
  <c r="AO2586" i="1" s="1"/>
  <c r="AN2589" i="1"/>
  <c r="AN2588" i="1" s="1"/>
  <c r="AN2587" i="1" s="1"/>
  <c r="AN2586" i="1" s="1"/>
  <c r="AM2589" i="1"/>
  <c r="AM2588" i="1" s="1"/>
  <c r="AM2587" i="1" s="1"/>
  <c r="AM2586" i="1" s="1"/>
  <c r="AI2589" i="1"/>
  <c r="AI2588" i="1" s="1"/>
  <c r="AI2587" i="1" s="1"/>
  <c r="AI2586" i="1" s="1"/>
  <c r="AH2589" i="1"/>
  <c r="AH2588" i="1" s="1"/>
  <c r="AH2587" i="1" s="1"/>
  <c r="AH2586" i="1" s="1"/>
  <c r="AG2589" i="1"/>
  <c r="AG2588" i="1" s="1"/>
  <c r="AG2587" i="1" s="1"/>
  <c r="AG2586" i="1" s="1"/>
  <c r="AC2589" i="1"/>
  <c r="AC2588" i="1" s="1"/>
  <c r="AC2587" i="1" s="1"/>
  <c r="AC2586" i="1" s="1"/>
  <c r="AB2589" i="1"/>
  <c r="AB2588" i="1" s="1"/>
  <c r="AB2587" i="1" s="1"/>
  <c r="AB2586" i="1" s="1"/>
  <c r="AA2589" i="1"/>
  <c r="AA2588" i="1" s="1"/>
  <c r="AA2587" i="1" s="1"/>
  <c r="AA2586" i="1" s="1"/>
  <c r="W2589" i="1"/>
  <c r="W2588" i="1" s="1"/>
  <c r="W2587" i="1" s="1"/>
  <c r="W2586" i="1" s="1"/>
  <c r="V2589" i="1"/>
  <c r="V2588" i="1" s="1"/>
  <c r="V2587" i="1" s="1"/>
  <c r="V2586" i="1" s="1"/>
  <c r="U2589" i="1"/>
  <c r="U2588" i="1" s="1"/>
  <c r="U2587" i="1" s="1"/>
  <c r="U2586" i="1" s="1"/>
  <c r="Q2589" i="1"/>
  <c r="P2589" i="1"/>
  <c r="P2588" i="1" s="1"/>
  <c r="P2587" i="1" s="1"/>
  <c r="P2586" i="1" s="1"/>
  <c r="O2589" i="1"/>
  <c r="O2588" i="1" s="1"/>
  <c r="O2587" i="1" s="1"/>
  <c r="O2586" i="1" s="1"/>
  <c r="K2589" i="1"/>
  <c r="K2588" i="1" s="1"/>
  <c r="K2587" i="1" s="1"/>
  <c r="K2586" i="1" s="1"/>
  <c r="J2589" i="1"/>
  <c r="J2588" i="1" s="1"/>
  <c r="J2587" i="1" s="1"/>
  <c r="J2586" i="1" s="1"/>
  <c r="I2589" i="1"/>
  <c r="I2588" i="1" s="1"/>
  <c r="I2587" i="1" s="1"/>
  <c r="I2586" i="1" s="1"/>
  <c r="H2589" i="1"/>
  <c r="G2589" i="1"/>
  <c r="F2589" i="1"/>
  <c r="CA2588" i="1"/>
  <c r="CA2587" i="1" s="1"/>
  <c r="CA2586" i="1" s="1"/>
  <c r="BM2588" i="1"/>
  <c r="BM2587" i="1" s="1"/>
  <c r="BM2586" i="1" s="1"/>
  <c r="BA2588" i="1"/>
  <c r="BA2587" i="1" s="1"/>
  <c r="BA2586" i="1" s="1"/>
  <c r="Q2588" i="1"/>
  <c r="Q2587" i="1" s="1"/>
  <c r="Q2586" i="1" s="1"/>
  <c r="BE2587" i="1"/>
  <c r="BE2586" i="1" s="1"/>
  <c r="N2584" i="1"/>
  <c r="T2584" i="1" s="1"/>
  <c r="Z2584" i="1" s="1"/>
  <c r="AF2584" i="1" s="1"/>
  <c r="AL2584" i="1" s="1"/>
  <c r="AR2584" i="1" s="1"/>
  <c r="AX2584" i="1" s="1"/>
  <c r="BD2584" i="1" s="1"/>
  <c r="BJ2584" i="1" s="1"/>
  <c r="BP2584" i="1" s="1"/>
  <c r="BU2584" i="1" s="1"/>
  <c r="BZ2584" i="1" s="1"/>
  <c r="CF2584" i="1" s="1"/>
  <c r="CL2584" i="1" s="1"/>
  <c r="CR2584" i="1" s="1"/>
  <c r="M2584" i="1"/>
  <c r="S2584" i="1" s="1"/>
  <c r="Y2584" i="1" s="1"/>
  <c r="AE2584" i="1" s="1"/>
  <c r="AK2584" i="1" s="1"/>
  <c r="AQ2584" i="1" s="1"/>
  <c r="AW2584" i="1" s="1"/>
  <c r="BC2584" i="1" s="1"/>
  <c r="BI2584" i="1" s="1"/>
  <c r="BO2584" i="1" s="1"/>
  <c r="BT2584" i="1" s="1"/>
  <c r="BY2584" i="1" s="1"/>
  <c r="CE2584" i="1" s="1"/>
  <c r="CK2584" i="1" s="1"/>
  <c r="CQ2584" i="1" s="1"/>
  <c r="L2584" i="1"/>
  <c r="R2584" i="1" s="1"/>
  <c r="X2584" i="1" s="1"/>
  <c r="AD2584" i="1" s="1"/>
  <c r="AJ2584" i="1" s="1"/>
  <c r="AP2584" i="1" s="1"/>
  <c r="AV2584" i="1" s="1"/>
  <c r="BB2584" i="1" s="1"/>
  <c r="BH2584" i="1" s="1"/>
  <c r="BN2584" i="1" s="1"/>
  <c r="BS2584" i="1" s="1"/>
  <c r="BX2584" i="1" s="1"/>
  <c r="CD2584" i="1" s="1"/>
  <c r="CJ2584" i="1" s="1"/>
  <c r="CP2584" i="1" s="1"/>
  <c r="CS2583" i="1"/>
  <c r="CO2583" i="1"/>
  <c r="CO2582" i="1" s="1"/>
  <c r="CN2583" i="1"/>
  <c r="CM2583" i="1"/>
  <c r="CM2582" i="1" s="1"/>
  <c r="CI2583" i="1"/>
  <c r="CI2582" i="1" s="1"/>
  <c r="CH2583" i="1"/>
  <c r="CH2582" i="1" s="1"/>
  <c r="CG2583" i="1"/>
  <c r="CC2583" i="1"/>
  <c r="CC2582" i="1" s="1"/>
  <c r="CB2583" i="1"/>
  <c r="CA2583" i="1"/>
  <c r="CA2582" i="1" s="1"/>
  <c r="BW2583" i="1"/>
  <c r="BV2583" i="1"/>
  <c r="BV2582" i="1" s="1"/>
  <c r="BR2583" i="1"/>
  <c r="BR2582" i="1" s="1"/>
  <c r="BQ2583" i="1"/>
  <c r="BQ2582" i="1" s="1"/>
  <c r="BM2583" i="1"/>
  <c r="BM2582" i="1" s="1"/>
  <c r="BL2583" i="1"/>
  <c r="BL2582" i="1" s="1"/>
  <c r="BK2583" i="1"/>
  <c r="BG2583" i="1"/>
  <c r="BG2582" i="1" s="1"/>
  <c r="BF2583" i="1"/>
  <c r="BE2583" i="1"/>
  <c r="BE2582" i="1" s="1"/>
  <c r="BA2583" i="1"/>
  <c r="AZ2583" i="1"/>
  <c r="AZ2582" i="1" s="1"/>
  <c r="AY2583" i="1"/>
  <c r="AU2583" i="1"/>
  <c r="AU2582" i="1" s="1"/>
  <c r="AT2583" i="1"/>
  <c r="AS2583" i="1"/>
  <c r="AS2582" i="1" s="1"/>
  <c r="AO2583" i="1"/>
  <c r="AO2582" i="1" s="1"/>
  <c r="AN2583" i="1"/>
  <c r="AN2582" i="1" s="1"/>
  <c r="AM2583" i="1"/>
  <c r="AI2583" i="1"/>
  <c r="AI2582" i="1" s="1"/>
  <c r="AH2583" i="1"/>
  <c r="AH2582" i="1" s="1"/>
  <c r="AG2583" i="1"/>
  <c r="AG2582" i="1" s="1"/>
  <c r="AC2583" i="1"/>
  <c r="AC2582" i="1" s="1"/>
  <c r="AB2583" i="1"/>
  <c r="AB2582" i="1" s="1"/>
  <c r="AA2583" i="1"/>
  <c r="W2583" i="1"/>
  <c r="W2582" i="1" s="1"/>
  <c r="V2583" i="1"/>
  <c r="V2582" i="1" s="1"/>
  <c r="U2583" i="1"/>
  <c r="U2582" i="1" s="1"/>
  <c r="Q2583" i="1"/>
  <c r="Q2582" i="1" s="1"/>
  <c r="P2583" i="1"/>
  <c r="O2583" i="1"/>
  <c r="O2582" i="1" s="1"/>
  <c r="K2583" i="1"/>
  <c r="K2582" i="1" s="1"/>
  <c r="J2583" i="1"/>
  <c r="I2583" i="1"/>
  <c r="I2582" i="1" s="1"/>
  <c r="H2583" i="1"/>
  <c r="G2583" i="1"/>
  <c r="G2582" i="1" s="1"/>
  <c r="F2583" i="1"/>
  <c r="CS2582" i="1"/>
  <c r="CN2582" i="1"/>
  <c r="CG2582" i="1"/>
  <c r="CB2582" i="1"/>
  <c r="BW2582" i="1"/>
  <c r="BK2582" i="1"/>
  <c r="BF2582" i="1"/>
  <c r="BA2582" i="1"/>
  <c r="AY2582" i="1"/>
  <c r="AT2582" i="1"/>
  <c r="AM2582" i="1"/>
  <c r="AA2582" i="1"/>
  <c r="P2582" i="1"/>
  <c r="F2582" i="1"/>
  <c r="N2581" i="1"/>
  <c r="T2581" i="1" s="1"/>
  <c r="Z2581" i="1" s="1"/>
  <c r="AF2581" i="1" s="1"/>
  <c r="AL2581" i="1" s="1"/>
  <c r="AR2581" i="1" s="1"/>
  <c r="AX2581" i="1" s="1"/>
  <c r="BD2581" i="1" s="1"/>
  <c r="BJ2581" i="1" s="1"/>
  <c r="BP2581" i="1" s="1"/>
  <c r="BU2581" i="1" s="1"/>
  <c r="BZ2581" i="1" s="1"/>
  <c r="CF2581" i="1" s="1"/>
  <c r="CL2581" i="1" s="1"/>
  <c r="CR2581" i="1" s="1"/>
  <c r="M2581" i="1"/>
  <c r="S2581" i="1" s="1"/>
  <c r="Y2581" i="1" s="1"/>
  <c r="AE2581" i="1" s="1"/>
  <c r="AK2581" i="1" s="1"/>
  <c r="AQ2581" i="1" s="1"/>
  <c r="AW2581" i="1" s="1"/>
  <c r="BC2581" i="1" s="1"/>
  <c r="BI2581" i="1" s="1"/>
  <c r="BO2581" i="1" s="1"/>
  <c r="BT2581" i="1" s="1"/>
  <c r="BY2581" i="1" s="1"/>
  <c r="CE2581" i="1" s="1"/>
  <c r="CK2581" i="1" s="1"/>
  <c r="CQ2581" i="1" s="1"/>
  <c r="L2581" i="1"/>
  <c r="R2581" i="1" s="1"/>
  <c r="X2581" i="1" s="1"/>
  <c r="AD2581" i="1" s="1"/>
  <c r="AJ2581" i="1" s="1"/>
  <c r="AP2581" i="1" s="1"/>
  <c r="AV2581" i="1" s="1"/>
  <c r="BB2581" i="1" s="1"/>
  <c r="BH2581" i="1" s="1"/>
  <c r="BN2581" i="1" s="1"/>
  <c r="BS2581" i="1" s="1"/>
  <c r="BX2581" i="1" s="1"/>
  <c r="CD2581" i="1" s="1"/>
  <c r="CJ2581" i="1" s="1"/>
  <c r="CP2581" i="1" s="1"/>
  <c r="CS2580" i="1"/>
  <c r="CS2579" i="1" s="1"/>
  <c r="CO2580" i="1"/>
  <c r="CO2579" i="1" s="1"/>
  <c r="CN2580" i="1"/>
  <c r="CN2579" i="1" s="1"/>
  <c r="CM2580" i="1"/>
  <c r="CM2579" i="1" s="1"/>
  <c r="CI2580" i="1"/>
  <c r="CI2579" i="1" s="1"/>
  <c r="CH2580" i="1"/>
  <c r="CH2579" i="1" s="1"/>
  <c r="CG2580" i="1"/>
  <c r="CG2579" i="1" s="1"/>
  <c r="CC2580" i="1"/>
  <c r="CB2580" i="1"/>
  <c r="CB2579" i="1" s="1"/>
  <c r="CB2578" i="1" s="1"/>
  <c r="CA2580" i="1"/>
  <c r="CA2579" i="1" s="1"/>
  <c r="BW2580" i="1"/>
  <c r="BW2579" i="1" s="1"/>
  <c r="BV2580" i="1"/>
  <c r="BV2579" i="1" s="1"/>
  <c r="BR2580" i="1"/>
  <c r="BR2579" i="1" s="1"/>
  <c r="BQ2580" i="1"/>
  <c r="BQ2579" i="1" s="1"/>
  <c r="BM2580" i="1"/>
  <c r="BM2579" i="1" s="1"/>
  <c r="BL2580" i="1"/>
  <c r="BL2579" i="1" s="1"/>
  <c r="BK2580" i="1"/>
  <c r="BG2580" i="1"/>
  <c r="BF2580" i="1"/>
  <c r="BF2579" i="1" s="1"/>
  <c r="BF2578" i="1" s="1"/>
  <c r="BE2580" i="1"/>
  <c r="BE2579" i="1" s="1"/>
  <c r="BA2580" i="1"/>
  <c r="BA2579" i="1" s="1"/>
  <c r="AZ2580" i="1"/>
  <c r="AZ2579" i="1" s="1"/>
  <c r="AY2580" i="1"/>
  <c r="AY2579" i="1" s="1"/>
  <c r="AU2580" i="1"/>
  <c r="AU2579" i="1" s="1"/>
  <c r="AT2580" i="1"/>
  <c r="AT2579" i="1" s="1"/>
  <c r="AT2578" i="1" s="1"/>
  <c r="AS2580" i="1"/>
  <c r="AS2579" i="1" s="1"/>
  <c r="AO2580" i="1"/>
  <c r="AO2579" i="1" s="1"/>
  <c r="AN2580" i="1"/>
  <c r="AN2579" i="1" s="1"/>
  <c r="AM2580" i="1"/>
  <c r="AM2579" i="1" s="1"/>
  <c r="AI2580" i="1"/>
  <c r="AH2580" i="1"/>
  <c r="AH2579" i="1" s="1"/>
  <c r="AH2578" i="1" s="1"/>
  <c r="AG2580" i="1"/>
  <c r="AG2579" i="1" s="1"/>
  <c r="AC2580" i="1"/>
  <c r="AC2579" i="1" s="1"/>
  <c r="AB2580" i="1"/>
  <c r="AB2579" i="1" s="1"/>
  <c r="AA2580" i="1"/>
  <c r="AA2579" i="1" s="1"/>
  <c r="AA2578" i="1" s="1"/>
  <c r="W2580" i="1"/>
  <c r="W2579" i="1" s="1"/>
  <c r="V2580" i="1"/>
  <c r="V2579" i="1" s="1"/>
  <c r="U2580" i="1"/>
  <c r="U2579" i="1" s="1"/>
  <c r="Q2580" i="1"/>
  <c r="Q2579" i="1" s="1"/>
  <c r="P2580" i="1"/>
  <c r="P2579" i="1" s="1"/>
  <c r="O2580" i="1"/>
  <c r="O2579" i="1" s="1"/>
  <c r="K2580" i="1"/>
  <c r="K2579" i="1" s="1"/>
  <c r="J2580" i="1"/>
  <c r="J2579" i="1" s="1"/>
  <c r="I2580" i="1"/>
  <c r="I2579" i="1" s="1"/>
  <c r="H2580" i="1"/>
  <c r="H2579" i="1" s="1"/>
  <c r="G2580" i="1"/>
  <c r="G2579" i="1" s="1"/>
  <c r="F2580" i="1"/>
  <c r="F2579" i="1" s="1"/>
  <c r="CC2579" i="1"/>
  <c r="BK2579" i="1"/>
  <c r="BK2578" i="1" s="1"/>
  <c r="BG2579" i="1"/>
  <c r="AI2579" i="1"/>
  <c r="N2577" i="1"/>
  <c r="T2577" i="1" s="1"/>
  <c r="Z2577" i="1" s="1"/>
  <c r="AF2577" i="1" s="1"/>
  <c r="AL2577" i="1" s="1"/>
  <c r="AR2577" i="1" s="1"/>
  <c r="AX2577" i="1" s="1"/>
  <c r="BD2577" i="1" s="1"/>
  <c r="BJ2577" i="1" s="1"/>
  <c r="BP2577" i="1" s="1"/>
  <c r="BU2577" i="1" s="1"/>
  <c r="BZ2577" i="1" s="1"/>
  <c r="CF2577" i="1" s="1"/>
  <c r="CL2577" i="1" s="1"/>
  <c r="CR2577" i="1" s="1"/>
  <c r="M2577" i="1"/>
  <c r="S2577" i="1" s="1"/>
  <c r="Y2577" i="1" s="1"/>
  <c r="AE2577" i="1" s="1"/>
  <c r="AK2577" i="1" s="1"/>
  <c r="AQ2577" i="1" s="1"/>
  <c r="AW2577" i="1" s="1"/>
  <c r="BC2577" i="1" s="1"/>
  <c r="BI2577" i="1" s="1"/>
  <c r="BO2577" i="1" s="1"/>
  <c r="BT2577" i="1" s="1"/>
  <c r="BY2577" i="1" s="1"/>
  <c r="CE2577" i="1" s="1"/>
  <c r="CK2577" i="1" s="1"/>
  <c r="CQ2577" i="1" s="1"/>
  <c r="L2577" i="1"/>
  <c r="R2577" i="1" s="1"/>
  <c r="X2577" i="1" s="1"/>
  <c r="AD2577" i="1" s="1"/>
  <c r="AJ2577" i="1" s="1"/>
  <c r="AP2577" i="1" s="1"/>
  <c r="AV2577" i="1" s="1"/>
  <c r="BB2577" i="1" s="1"/>
  <c r="BH2577" i="1" s="1"/>
  <c r="BN2577" i="1" s="1"/>
  <c r="BS2577" i="1" s="1"/>
  <c r="BX2577" i="1" s="1"/>
  <c r="CD2577" i="1" s="1"/>
  <c r="CJ2577" i="1" s="1"/>
  <c r="CP2577" i="1" s="1"/>
  <c r="CS2576" i="1"/>
  <c r="CS2575" i="1" s="1"/>
  <c r="CS2574" i="1" s="1"/>
  <c r="CO2576" i="1"/>
  <c r="CO2575" i="1" s="1"/>
  <c r="CO2574" i="1" s="1"/>
  <c r="CN2576" i="1"/>
  <c r="CN2575" i="1" s="1"/>
  <c r="CN2574" i="1" s="1"/>
  <c r="CM2576" i="1"/>
  <c r="CM2575" i="1" s="1"/>
  <c r="CM2574" i="1" s="1"/>
  <c r="CI2576" i="1"/>
  <c r="CI2575" i="1" s="1"/>
  <c r="CI2574" i="1" s="1"/>
  <c r="CH2576" i="1"/>
  <c r="CH2575" i="1" s="1"/>
  <c r="CH2574" i="1" s="1"/>
  <c r="CG2576" i="1"/>
  <c r="CG2575" i="1" s="1"/>
  <c r="CG2574" i="1" s="1"/>
  <c r="CC2576" i="1"/>
  <c r="CB2576" i="1"/>
  <c r="CA2576" i="1"/>
  <c r="CA2575" i="1" s="1"/>
  <c r="CA2574" i="1" s="1"/>
  <c r="BW2576" i="1"/>
  <c r="BW2575" i="1" s="1"/>
  <c r="BW2574" i="1" s="1"/>
  <c r="BV2576" i="1"/>
  <c r="BV2575" i="1" s="1"/>
  <c r="BV2574" i="1" s="1"/>
  <c r="BR2576" i="1"/>
  <c r="BR2575" i="1" s="1"/>
  <c r="BR2574" i="1" s="1"/>
  <c r="BQ2576" i="1"/>
  <c r="BQ2575" i="1" s="1"/>
  <c r="BQ2574" i="1" s="1"/>
  <c r="BM2576" i="1"/>
  <c r="BM2575" i="1" s="1"/>
  <c r="BM2574" i="1" s="1"/>
  <c r="BL2576" i="1"/>
  <c r="BL2575" i="1" s="1"/>
  <c r="BL2574" i="1" s="1"/>
  <c r="BK2576" i="1"/>
  <c r="BK2575" i="1" s="1"/>
  <c r="BK2574" i="1" s="1"/>
  <c r="BG2576" i="1"/>
  <c r="BG2575" i="1" s="1"/>
  <c r="BG2574" i="1" s="1"/>
  <c r="BF2576" i="1"/>
  <c r="BF2575" i="1" s="1"/>
  <c r="BF2574" i="1" s="1"/>
  <c r="BE2576" i="1"/>
  <c r="BE2575" i="1" s="1"/>
  <c r="BE2574" i="1" s="1"/>
  <c r="BA2576" i="1"/>
  <c r="AZ2576" i="1"/>
  <c r="AZ2575" i="1" s="1"/>
  <c r="AZ2574" i="1" s="1"/>
  <c r="AY2576" i="1"/>
  <c r="AY2575" i="1" s="1"/>
  <c r="AY2574" i="1" s="1"/>
  <c r="AU2576" i="1"/>
  <c r="AU2575" i="1" s="1"/>
  <c r="AU2574" i="1" s="1"/>
  <c r="AT2576" i="1"/>
  <c r="AS2576" i="1"/>
  <c r="AS2575" i="1" s="1"/>
  <c r="AS2574" i="1" s="1"/>
  <c r="AO2576" i="1"/>
  <c r="AO2575" i="1" s="1"/>
  <c r="AO2574" i="1" s="1"/>
  <c r="AN2576" i="1"/>
  <c r="AN2575" i="1" s="1"/>
  <c r="AN2574" i="1" s="1"/>
  <c r="AM2576" i="1"/>
  <c r="AM2575" i="1" s="1"/>
  <c r="AM2574" i="1" s="1"/>
  <c r="AI2576" i="1"/>
  <c r="AI2575" i="1" s="1"/>
  <c r="AI2574" i="1" s="1"/>
  <c r="AH2576" i="1"/>
  <c r="AH2575" i="1" s="1"/>
  <c r="AH2574" i="1" s="1"/>
  <c r="AG2576" i="1"/>
  <c r="AG2575" i="1" s="1"/>
  <c r="AG2574" i="1" s="1"/>
  <c r="AC2576" i="1"/>
  <c r="AC2575" i="1" s="1"/>
  <c r="AC2574" i="1" s="1"/>
  <c r="AB2576" i="1"/>
  <c r="AB2575" i="1" s="1"/>
  <c r="AB2574" i="1" s="1"/>
  <c r="AA2576" i="1"/>
  <c r="AA2575" i="1" s="1"/>
  <c r="AA2574" i="1" s="1"/>
  <c r="W2576" i="1"/>
  <c r="W2575" i="1" s="1"/>
  <c r="W2574" i="1" s="1"/>
  <c r="V2576" i="1"/>
  <c r="U2576" i="1"/>
  <c r="U2575" i="1" s="1"/>
  <c r="U2574" i="1" s="1"/>
  <c r="Q2576" i="1"/>
  <c r="Q2575" i="1" s="1"/>
  <c r="Q2574" i="1" s="1"/>
  <c r="P2576" i="1"/>
  <c r="P2575" i="1" s="1"/>
  <c r="P2574" i="1" s="1"/>
  <c r="O2576" i="1"/>
  <c r="O2575" i="1" s="1"/>
  <c r="O2574" i="1" s="1"/>
  <c r="K2576" i="1"/>
  <c r="K2575" i="1" s="1"/>
  <c r="K2574" i="1" s="1"/>
  <c r="J2576" i="1"/>
  <c r="J2575" i="1" s="1"/>
  <c r="J2574" i="1" s="1"/>
  <c r="I2576" i="1"/>
  <c r="I2575" i="1" s="1"/>
  <c r="I2574" i="1" s="1"/>
  <c r="H2576" i="1"/>
  <c r="H2575" i="1" s="1"/>
  <c r="H2574" i="1" s="1"/>
  <c r="G2576" i="1"/>
  <c r="F2576" i="1"/>
  <c r="CC2575" i="1"/>
  <c r="CC2574" i="1" s="1"/>
  <c r="CB2575" i="1"/>
  <c r="CB2574" i="1" s="1"/>
  <c r="BA2575" i="1"/>
  <c r="BA2574" i="1" s="1"/>
  <c r="AT2575" i="1"/>
  <c r="AT2574" i="1" s="1"/>
  <c r="V2575" i="1"/>
  <c r="V2574" i="1" s="1"/>
  <c r="N2572" i="1"/>
  <c r="T2572" i="1" s="1"/>
  <c r="Z2572" i="1" s="1"/>
  <c r="AF2572" i="1" s="1"/>
  <c r="AL2572" i="1" s="1"/>
  <c r="AR2572" i="1" s="1"/>
  <c r="AX2572" i="1" s="1"/>
  <c r="BD2572" i="1" s="1"/>
  <c r="BJ2572" i="1" s="1"/>
  <c r="BP2572" i="1" s="1"/>
  <c r="BU2572" i="1" s="1"/>
  <c r="BZ2572" i="1" s="1"/>
  <c r="CF2572" i="1" s="1"/>
  <c r="CL2572" i="1" s="1"/>
  <c r="CR2572" i="1" s="1"/>
  <c r="M2572" i="1"/>
  <c r="S2572" i="1" s="1"/>
  <c r="Y2572" i="1" s="1"/>
  <c r="AE2572" i="1" s="1"/>
  <c r="AK2572" i="1" s="1"/>
  <c r="AQ2572" i="1" s="1"/>
  <c r="AW2572" i="1" s="1"/>
  <c r="BC2572" i="1" s="1"/>
  <c r="BI2572" i="1" s="1"/>
  <c r="BO2572" i="1" s="1"/>
  <c r="BT2572" i="1" s="1"/>
  <c r="BY2572" i="1" s="1"/>
  <c r="CE2572" i="1" s="1"/>
  <c r="CK2572" i="1" s="1"/>
  <c r="CQ2572" i="1" s="1"/>
  <c r="L2572" i="1"/>
  <c r="R2572" i="1" s="1"/>
  <c r="X2572" i="1" s="1"/>
  <c r="AD2572" i="1" s="1"/>
  <c r="AJ2572" i="1" s="1"/>
  <c r="AP2572" i="1" s="1"/>
  <c r="AV2572" i="1" s="1"/>
  <c r="BB2572" i="1" s="1"/>
  <c r="BH2572" i="1" s="1"/>
  <c r="BN2572" i="1" s="1"/>
  <c r="BS2572" i="1" s="1"/>
  <c r="BX2572" i="1" s="1"/>
  <c r="CD2572" i="1" s="1"/>
  <c r="CJ2572" i="1" s="1"/>
  <c r="CP2572" i="1" s="1"/>
  <c r="CS2571" i="1"/>
  <c r="CS2570" i="1" s="1"/>
  <c r="CS2569" i="1" s="1"/>
  <c r="CO2571" i="1"/>
  <c r="CO2570" i="1" s="1"/>
  <c r="CO2569" i="1" s="1"/>
  <c r="CN2571" i="1"/>
  <c r="CN2570" i="1" s="1"/>
  <c r="CN2569" i="1" s="1"/>
  <c r="CM2571" i="1"/>
  <c r="CI2571" i="1"/>
  <c r="CI2570" i="1" s="1"/>
  <c r="CI2569" i="1" s="1"/>
  <c r="CH2571" i="1"/>
  <c r="CH2570" i="1" s="1"/>
  <c r="CH2569" i="1" s="1"/>
  <c r="CG2571" i="1"/>
  <c r="CG2570" i="1" s="1"/>
  <c r="CG2569" i="1" s="1"/>
  <c r="CC2571" i="1"/>
  <c r="CC2570" i="1" s="1"/>
  <c r="CC2569" i="1" s="1"/>
  <c r="CB2571" i="1"/>
  <c r="CB2570" i="1" s="1"/>
  <c r="CB2569" i="1" s="1"/>
  <c r="CA2571" i="1"/>
  <c r="CA2570" i="1" s="1"/>
  <c r="CA2569" i="1" s="1"/>
  <c r="BW2571" i="1"/>
  <c r="BW2570" i="1" s="1"/>
  <c r="BW2569" i="1" s="1"/>
  <c r="BV2571" i="1"/>
  <c r="BV2570" i="1" s="1"/>
  <c r="BV2569" i="1" s="1"/>
  <c r="BR2571" i="1"/>
  <c r="BQ2571" i="1"/>
  <c r="BQ2570" i="1" s="1"/>
  <c r="BQ2569" i="1" s="1"/>
  <c r="BM2571" i="1"/>
  <c r="BM2570" i="1" s="1"/>
  <c r="BM2569" i="1" s="1"/>
  <c r="BL2571" i="1"/>
  <c r="BL2570" i="1" s="1"/>
  <c r="BL2569" i="1" s="1"/>
  <c r="BK2571" i="1"/>
  <c r="BG2571" i="1"/>
  <c r="BG2570" i="1" s="1"/>
  <c r="BG2569" i="1" s="1"/>
  <c r="BF2571" i="1"/>
  <c r="BF2570" i="1" s="1"/>
  <c r="BF2569" i="1" s="1"/>
  <c r="BE2571" i="1"/>
  <c r="BE2570" i="1" s="1"/>
  <c r="BE2569" i="1" s="1"/>
  <c r="BA2571" i="1"/>
  <c r="AZ2571" i="1"/>
  <c r="AZ2570" i="1" s="1"/>
  <c r="AZ2569" i="1" s="1"/>
  <c r="AY2571" i="1"/>
  <c r="AY2570" i="1" s="1"/>
  <c r="AY2569" i="1" s="1"/>
  <c r="AU2571" i="1"/>
  <c r="AU2570" i="1" s="1"/>
  <c r="AU2569" i="1" s="1"/>
  <c r="AT2571" i="1"/>
  <c r="AT2570" i="1" s="1"/>
  <c r="AT2569" i="1" s="1"/>
  <c r="AS2571" i="1"/>
  <c r="AS2570" i="1" s="1"/>
  <c r="AS2569" i="1" s="1"/>
  <c r="AO2571" i="1"/>
  <c r="AO2570" i="1" s="1"/>
  <c r="AO2569" i="1" s="1"/>
  <c r="AN2571" i="1"/>
  <c r="AN2570" i="1" s="1"/>
  <c r="AN2569" i="1" s="1"/>
  <c r="AM2571" i="1"/>
  <c r="AM2570" i="1" s="1"/>
  <c r="AM2569" i="1" s="1"/>
  <c r="AI2571" i="1"/>
  <c r="AI2570" i="1" s="1"/>
  <c r="AI2569" i="1" s="1"/>
  <c r="AH2571" i="1"/>
  <c r="AH2570" i="1" s="1"/>
  <c r="AH2569" i="1" s="1"/>
  <c r="AG2571" i="1"/>
  <c r="AG2570" i="1" s="1"/>
  <c r="AG2569" i="1" s="1"/>
  <c r="AC2571" i="1"/>
  <c r="AC2570" i="1" s="1"/>
  <c r="AC2569" i="1" s="1"/>
  <c r="AB2571" i="1"/>
  <c r="AB2570" i="1" s="1"/>
  <c r="AB2569" i="1" s="1"/>
  <c r="AA2571" i="1"/>
  <c r="AA2570" i="1" s="1"/>
  <c r="AA2569" i="1" s="1"/>
  <c r="W2571" i="1"/>
  <c r="W2570" i="1" s="1"/>
  <c r="W2569" i="1" s="1"/>
  <c r="V2571" i="1"/>
  <c r="U2571" i="1"/>
  <c r="U2570" i="1" s="1"/>
  <c r="U2569" i="1" s="1"/>
  <c r="Q2571" i="1"/>
  <c r="Q2570" i="1" s="1"/>
  <c r="Q2569" i="1" s="1"/>
  <c r="P2571" i="1"/>
  <c r="P2570" i="1" s="1"/>
  <c r="P2569" i="1" s="1"/>
  <c r="O2571" i="1"/>
  <c r="K2571" i="1"/>
  <c r="K2570" i="1" s="1"/>
  <c r="K2569" i="1" s="1"/>
  <c r="J2571" i="1"/>
  <c r="J2570" i="1" s="1"/>
  <c r="I2571" i="1"/>
  <c r="I2570" i="1" s="1"/>
  <c r="I2569" i="1" s="1"/>
  <c r="H2571" i="1"/>
  <c r="G2571" i="1"/>
  <c r="G2570" i="1" s="1"/>
  <c r="G2569" i="1" s="1"/>
  <c r="F2571" i="1"/>
  <c r="CM2570" i="1"/>
  <c r="CM2569" i="1" s="1"/>
  <c r="BR2570" i="1"/>
  <c r="BR2569" i="1" s="1"/>
  <c r="BK2570" i="1"/>
  <c r="BK2569" i="1" s="1"/>
  <c r="BA2570" i="1"/>
  <c r="BA2569" i="1" s="1"/>
  <c r="V2570" i="1"/>
  <c r="V2569" i="1" s="1"/>
  <c r="O2570" i="1"/>
  <c r="O2569" i="1" s="1"/>
  <c r="H2570" i="1"/>
  <c r="N2568" i="1"/>
  <c r="T2568" i="1" s="1"/>
  <c r="Z2568" i="1" s="1"/>
  <c r="AF2568" i="1" s="1"/>
  <c r="AL2568" i="1" s="1"/>
  <c r="AR2568" i="1" s="1"/>
  <c r="AX2568" i="1" s="1"/>
  <c r="BD2568" i="1" s="1"/>
  <c r="BJ2568" i="1" s="1"/>
  <c r="BP2568" i="1" s="1"/>
  <c r="BU2568" i="1" s="1"/>
  <c r="BZ2568" i="1" s="1"/>
  <c r="CF2568" i="1" s="1"/>
  <c r="CL2568" i="1" s="1"/>
  <c r="CR2568" i="1" s="1"/>
  <c r="M2568" i="1"/>
  <c r="S2568" i="1" s="1"/>
  <c r="Y2568" i="1" s="1"/>
  <c r="AE2568" i="1" s="1"/>
  <c r="AK2568" i="1" s="1"/>
  <c r="AQ2568" i="1" s="1"/>
  <c r="AW2568" i="1" s="1"/>
  <c r="BC2568" i="1" s="1"/>
  <c r="BI2568" i="1" s="1"/>
  <c r="BO2568" i="1" s="1"/>
  <c r="BT2568" i="1" s="1"/>
  <c r="BY2568" i="1" s="1"/>
  <c r="CE2568" i="1" s="1"/>
  <c r="CK2568" i="1" s="1"/>
  <c r="CQ2568" i="1" s="1"/>
  <c r="L2568" i="1"/>
  <c r="R2568" i="1" s="1"/>
  <c r="X2568" i="1" s="1"/>
  <c r="AD2568" i="1" s="1"/>
  <c r="AJ2568" i="1" s="1"/>
  <c r="AP2568" i="1" s="1"/>
  <c r="AV2568" i="1" s="1"/>
  <c r="BB2568" i="1" s="1"/>
  <c r="BH2568" i="1" s="1"/>
  <c r="BN2568" i="1" s="1"/>
  <c r="BS2568" i="1" s="1"/>
  <c r="BX2568" i="1" s="1"/>
  <c r="CD2568" i="1" s="1"/>
  <c r="CJ2568" i="1" s="1"/>
  <c r="CP2568" i="1" s="1"/>
  <c r="CS2567" i="1"/>
  <c r="CS2566" i="1" s="1"/>
  <c r="CS2565" i="1" s="1"/>
  <c r="CS2564" i="1" s="1"/>
  <c r="CO2567" i="1"/>
  <c r="CO2566" i="1" s="1"/>
  <c r="CO2565" i="1" s="1"/>
  <c r="CN2567" i="1"/>
  <c r="CN2566" i="1" s="1"/>
  <c r="CN2565" i="1" s="1"/>
  <c r="CM2567" i="1"/>
  <c r="CI2567" i="1"/>
  <c r="CI2566" i="1" s="1"/>
  <c r="CI2565" i="1" s="1"/>
  <c r="CI2564" i="1" s="1"/>
  <c r="CH2567" i="1"/>
  <c r="CH2566" i="1" s="1"/>
  <c r="CH2565" i="1" s="1"/>
  <c r="CG2567" i="1"/>
  <c r="CG2566" i="1" s="1"/>
  <c r="CG2565" i="1" s="1"/>
  <c r="CG2564" i="1" s="1"/>
  <c r="CC2567" i="1"/>
  <c r="CC2566" i="1" s="1"/>
  <c r="CC2565" i="1" s="1"/>
  <c r="CB2567" i="1"/>
  <c r="CB2566" i="1" s="1"/>
  <c r="CB2565" i="1" s="1"/>
  <c r="CA2567" i="1"/>
  <c r="CA2566" i="1" s="1"/>
  <c r="CA2565" i="1" s="1"/>
  <c r="BW2567" i="1"/>
  <c r="BW2566" i="1" s="1"/>
  <c r="BW2565" i="1" s="1"/>
  <c r="BW2564" i="1" s="1"/>
  <c r="BV2567" i="1"/>
  <c r="BV2566" i="1" s="1"/>
  <c r="BV2565" i="1" s="1"/>
  <c r="BR2567" i="1"/>
  <c r="BR2566" i="1" s="1"/>
  <c r="BR2565" i="1" s="1"/>
  <c r="BQ2567" i="1"/>
  <c r="BQ2566" i="1" s="1"/>
  <c r="BM2567" i="1"/>
  <c r="BM2566" i="1" s="1"/>
  <c r="BM2565" i="1" s="1"/>
  <c r="BL2567" i="1"/>
  <c r="BK2567" i="1"/>
  <c r="BK2566" i="1" s="1"/>
  <c r="BK2565" i="1" s="1"/>
  <c r="BG2567" i="1"/>
  <c r="BG2566" i="1" s="1"/>
  <c r="BG2565" i="1" s="1"/>
  <c r="BF2567" i="1"/>
  <c r="BF2566" i="1" s="1"/>
  <c r="BF2565" i="1" s="1"/>
  <c r="BF2564" i="1" s="1"/>
  <c r="BE2567" i="1"/>
  <c r="BA2567" i="1"/>
  <c r="BA2566" i="1" s="1"/>
  <c r="BA2565" i="1" s="1"/>
  <c r="AZ2567" i="1"/>
  <c r="AZ2566" i="1" s="1"/>
  <c r="AZ2565" i="1" s="1"/>
  <c r="AY2567" i="1"/>
  <c r="AY2566" i="1" s="1"/>
  <c r="AY2565" i="1" s="1"/>
  <c r="AY2564" i="1" s="1"/>
  <c r="AU2567" i="1"/>
  <c r="AU2566" i="1" s="1"/>
  <c r="AU2565" i="1" s="1"/>
  <c r="AT2567" i="1"/>
  <c r="AT2566" i="1" s="1"/>
  <c r="AT2565" i="1" s="1"/>
  <c r="AT2564" i="1" s="1"/>
  <c r="AS2567" i="1"/>
  <c r="AS2566" i="1" s="1"/>
  <c r="AS2565" i="1" s="1"/>
  <c r="AO2567" i="1"/>
  <c r="AO2566" i="1" s="1"/>
  <c r="AO2565" i="1" s="1"/>
  <c r="AN2567" i="1"/>
  <c r="AN2566" i="1" s="1"/>
  <c r="AN2565" i="1" s="1"/>
  <c r="AM2567" i="1"/>
  <c r="AM2566" i="1" s="1"/>
  <c r="AM2565" i="1" s="1"/>
  <c r="AM2564" i="1" s="1"/>
  <c r="AI2567" i="1"/>
  <c r="AH2567" i="1"/>
  <c r="AH2566" i="1" s="1"/>
  <c r="AH2565" i="1" s="1"/>
  <c r="AG2567" i="1"/>
  <c r="AG2566" i="1" s="1"/>
  <c r="AG2565" i="1" s="1"/>
  <c r="AC2567" i="1"/>
  <c r="AC2566" i="1" s="1"/>
  <c r="AC2565" i="1" s="1"/>
  <c r="AB2567" i="1"/>
  <c r="AB2566" i="1" s="1"/>
  <c r="AB2565" i="1" s="1"/>
  <c r="AA2567" i="1"/>
  <c r="AA2566" i="1" s="1"/>
  <c r="AA2565" i="1" s="1"/>
  <c r="AA2564" i="1" s="1"/>
  <c r="W2567" i="1"/>
  <c r="W2566" i="1" s="1"/>
  <c r="W2565" i="1" s="1"/>
  <c r="V2567" i="1"/>
  <c r="V2566" i="1" s="1"/>
  <c r="V2565" i="1" s="1"/>
  <c r="V2564" i="1" s="1"/>
  <c r="U2567" i="1"/>
  <c r="U2566" i="1" s="1"/>
  <c r="U2565" i="1" s="1"/>
  <c r="Q2567" i="1"/>
  <c r="Q2566" i="1" s="1"/>
  <c r="Q2565" i="1" s="1"/>
  <c r="P2567" i="1"/>
  <c r="P2566" i="1" s="1"/>
  <c r="P2565" i="1" s="1"/>
  <c r="O2567" i="1"/>
  <c r="O2566" i="1" s="1"/>
  <c r="O2565" i="1" s="1"/>
  <c r="O2564" i="1" s="1"/>
  <c r="K2567" i="1"/>
  <c r="K2566" i="1" s="1"/>
  <c r="J2567" i="1"/>
  <c r="J2566" i="1" s="1"/>
  <c r="J2565" i="1" s="1"/>
  <c r="I2567" i="1"/>
  <c r="I2566" i="1" s="1"/>
  <c r="I2565" i="1" s="1"/>
  <c r="H2567" i="1"/>
  <c r="G2567" i="1"/>
  <c r="F2567" i="1"/>
  <c r="CM2566" i="1"/>
  <c r="CM2565" i="1" s="1"/>
  <c r="BL2566" i="1"/>
  <c r="BL2565" i="1" s="1"/>
  <c r="BE2566" i="1"/>
  <c r="BE2565" i="1" s="1"/>
  <c r="AI2566" i="1"/>
  <c r="AI2565" i="1" s="1"/>
  <c r="H2566" i="1"/>
  <c r="H2565" i="1" s="1"/>
  <c r="BQ2565" i="1"/>
  <c r="N2562" i="1"/>
  <c r="T2562" i="1" s="1"/>
  <c r="Z2562" i="1" s="1"/>
  <c r="AF2562" i="1" s="1"/>
  <c r="AL2562" i="1" s="1"/>
  <c r="AR2562" i="1" s="1"/>
  <c r="AX2562" i="1" s="1"/>
  <c r="BD2562" i="1" s="1"/>
  <c r="BJ2562" i="1" s="1"/>
  <c r="BP2562" i="1" s="1"/>
  <c r="BU2562" i="1" s="1"/>
  <c r="BZ2562" i="1" s="1"/>
  <c r="CF2562" i="1" s="1"/>
  <c r="CL2562" i="1" s="1"/>
  <c r="CR2562" i="1" s="1"/>
  <c r="M2562" i="1"/>
  <c r="S2562" i="1" s="1"/>
  <c r="Y2562" i="1" s="1"/>
  <c r="AE2562" i="1" s="1"/>
  <c r="AK2562" i="1" s="1"/>
  <c r="AQ2562" i="1" s="1"/>
  <c r="AW2562" i="1" s="1"/>
  <c r="BC2562" i="1" s="1"/>
  <c r="BI2562" i="1" s="1"/>
  <c r="BO2562" i="1" s="1"/>
  <c r="BT2562" i="1" s="1"/>
  <c r="BY2562" i="1" s="1"/>
  <c r="CE2562" i="1" s="1"/>
  <c r="CK2562" i="1" s="1"/>
  <c r="CQ2562" i="1" s="1"/>
  <c r="L2562" i="1"/>
  <c r="R2562" i="1" s="1"/>
  <c r="X2562" i="1" s="1"/>
  <c r="AD2562" i="1" s="1"/>
  <c r="AJ2562" i="1" s="1"/>
  <c r="AP2562" i="1" s="1"/>
  <c r="AV2562" i="1" s="1"/>
  <c r="BB2562" i="1" s="1"/>
  <c r="BH2562" i="1" s="1"/>
  <c r="BN2562" i="1" s="1"/>
  <c r="BS2562" i="1" s="1"/>
  <c r="BX2562" i="1" s="1"/>
  <c r="CD2562" i="1" s="1"/>
  <c r="CJ2562" i="1" s="1"/>
  <c r="CP2562" i="1" s="1"/>
  <c r="CS2561" i="1"/>
  <c r="CO2561" i="1"/>
  <c r="CO2560" i="1" s="1"/>
  <c r="CN2561" i="1"/>
  <c r="CN2560" i="1" s="1"/>
  <c r="CM2561" i="1"/>
  <c r="CM2560" i="1" s="1"/>
  <c r="CI2561" i="1"/>
  <c r="CI2560" i="1" s="1"/>
  <c r="CH2561" i="1"/>
  <c r="CH2560" i="1" s="1"/>
  <c r="CG2561" i="1"/>
  <c r="CC2561" i="1"/>
  <c r="CC2560" i="1" s="1"/>
  <c r="CB2561" i="1"/>
  <c r="CB2560" i="1" s="1"/>
  <c r="CA2561" i="1"/>
  <c r="BW2561" i="1"/>
  <c r="BW2560" i="1" s="1"/>
  <c r="BV2561" i="1"/>
  <c r="BV2560" i="1" s="1"/>
  <c r="BR2561" i="1"/>
  <c r="BR2560" i="1" s="1"/>
  <c r="BQ2561" i="1"/>
  <c r="BQ2560" i="1" s="1"/>
  <c r="BM2561" i="1"/>
  <c r="BM2560" i="1" s="1"/>
  <c r="BL2561" i="1"/>
  <c r="BL2560" i="1" s="1"/>
  <c r="BK2561" i="1"/>
  <c r="BK2560" i="1" s="1"/>
  <c r="BG2561" i="1"/>
  <c r="BF2561" i="1"/>
  <c r="BF2560" i="1" s="1"/>
  <c r="BE2561" i="1"/>
  <c r="BE2560" i="1" s="1"/>
  <c r="BA2561" i="1"/>
  <c r="BA2560" i="1" s="1"/>
  <c r="AZ2561" i="1"/>
  <c r="AZ2560" i="1" s="1"/>
  <c r="AY2561" i="1"/>
  <c r="AY2560" i="1" s="1"/>
  <c r="AU2561" i="1"/>
  <c r="AU2560" i="1" s="1"/>
  <c r="AT2561" i="1"/>
  <c r="AT2560" i="1" s="1"/>
  <c r="AS2561" i="1"/>
  <c r="AS2560" i="1" s="1"/>
  <c r="AO2561" i="1"/>
  <c r="AO2560" i="1" s="1"/>
  <c r="AN2561" i="1"/>
  <c r="AN2560" i="1" s="1"/>
  <c r="AM2561" i="1"/>
  <c r="AM2560" i="1" s="1"/>
  <c r="AI2561" i="1"/>
  <c r="AI2560" i="1" s="1"/>
  <c r="AH2561" i="1"/>
  <c r="AH2560" i="1" s="1"/>
  <c r="AG2561" i="1"/>
  <c r="AG2560" i="1" s="1"/>
  <c r="AC2561" i="1"/>
  <c r="AC2560" i="1" s="1"/>
  <c r="AB2561" i="1"/>
  <c r="AB2560" i="1" s="1"/>
  <c r="AA2561" i="1"/>
  <c r="AA2560" i="1" s="1"/>
  <c r="W2561" i="1"/>
  <c r="W2560" i="1" s="1"/>
  <c r="V2561" i="1"/>
  <c r="V2560" i="1" s="1"/>
  <c r="U2561" i="1"/>
  <c r="Q2561" i="1"/>
  <c r="Q2560" i="1" s="1"/>
  <c r="P2561" i="1"/>
  <c r="P2560" i="1" s="1"/>
  <c r="O2561" i="1"/>
  <c r="O2560" i="1" s="1"/>
  <c r="K2561" i="1"/>
  <c r="K2560" i="1" s="1"/>
  <c r="J2561" i="1"/>
  <c r="J2560" i="1" s="1"/>
  <c r="I2561" i="1"/>
  <c r="I2560" i="1" s="1"/>
  <c r="H2561" i="1"/>
  <c r="G2561" i="1"/>
  <c r="G2560" i="1" s="1"/>
  <c r="F2561" i="1"/>
  <c r="CS2560" i="1"/>
  <c r="CG2560" i="1"/>
  <c r="CA2560" i="1"/>
  <c r="BG2560" i="1"/>
  <c r="U2560" i="1"/>
  <c r="N2559" i="1"/>
  <c r="T2559" i="1" s="1"/>
  <c r="Z2559" i="1" s="1"/>
  <c r="AF2559" i="1" s="1"/>
  <c r="AL2559" i="1" s="1"/>
  <c r="AR2559" i="1" s="1"/>
  <c r="AX2559" i="1" s="1"/>
  <c r="BD2559" i="1" s="1"/>
  <c r="BJ2559" i="1" s="1"/>
  <c r="BP2559" i="1" s="1"/>
  <c r="BU2559" i="1" s="1"/>
  <c r="BZ2559" i="1" s="1"/>
  <c r="CF2559" i="1" s="1"/>
  <c r="CL2559" i="1" s="1"/>
  <c r="CR2559" i="1" s="1"/>
  <c r="M2559" i="1"/>
  <c r="S2559" i="1" s="1"/>
  <c r="Y2559" i="1" s="1"/>
  <c r="AE2559" i="1" s="1"/>
  <c r="AK2559" i="1" s="1"/>
  <c r="AQ2559" i="1" s="1"/>
  <c r="AW2559" i="1" s="1"/>
  <c r="BC2559" i="1" s="1"/>
  <c r="BI2559" i="1" s="1"/>
  <c r="BO2559" i="1" s="1"/>
  <c r="BT2559" i="1" s="1"/>
  <c r="BY2559" i="1" s="1"/>
  <c r="CE2559" i="1" s="1"/>
  <c r="CK2559" i="1" s="1"/>
  <c r="CQ2559" i="1" s="1"/>
  <c r="L2559" i="1"/>
  <c r="R2559" i="1" s="1"/>
  <c r="X2559" i="1" s="1"/>
  <c r="AD2559" i="1" s="1"/>
  <c r="AJ2559" i="1" s="1"/>
  <c r="AP2559" i="1" s="1"/>
  <c r="AV2559" i="1" s="1"/>
  <c r="BB2559" i="1" s="1"/>
  <c r="BH2559" i="1" s="1"/>
  <c r="BN2559" i="1" s="1"/>
  <c r="BS2559" i="1" s="1"/>
  <c r="BX2559" i="1" s="1"/>
  <c r="CD2559" i="1" s="1"/>
  <c r="CJ2559" i="1" s="1"/>
  <c r="CP2559" i="1" s="1"/>
  <c r="CS2558" i="1"/>
  <c r="CS2557" i="1" s="1"/>
  <c r="CO2558" i="1"/>
  <c r="CO2557" i="1" s="1"/>
  <c r="CN2558" i="1"/>
  <c r="CN2557" i="1" s="1"/>
  <c r="CM2558" i="1"/>
  <c r="CM2557" i="1" s="1"/>
  <c r="CI2558" i="1"/>
  <c r="CI2557" i="1" s="1"/>
  <c r="CH2558" i="1"/>
  <c r="CH2557" i="1" s="1"/>
  <c r="CG2558" i="1"/>
  <c r="CG2557" i="1" s="1"/>
  <c r="CC2558" i="1"/>
  <c r="CC2557" i="1" s="1"/>
  <c r="CB2558" i="1"/>
  <c r="CA2558" i="1"/>
  <c r="CA2557" i="1" s="1"/>
  <c r="BW2558" i="1"/>
  <c r="BW2557" i="1" s="1"/>
  <c r="BV2558" i="1"/>
  <c r="BV2557" i="1" s="1"/>
  <c r="BR2558" i="1"/>
  <c r="BR2557" i="1" s="1"/>
  <c r="BR2556" i="1" s="1"/>
  <c r="BQ2558" i="1"/>
  <c r="BQ2557" i="1" s="1"/>
  <c r="BM2558" i="1"/>
  <c r="BM2557" i="1" s="1"/>
  <c r="BL2558" i="1"/>
  <c r="BL2557" i="1" s="1"/>
  <c r="BK2558" i="1"/>
  <c r="BK2557" i="1" s="1"/>
  <c r="BG2558" i="1"/>
  <c r="BG2557" i="1" s="1"/>
  <c r="BF2558" i="1"/>
  <c r="BE2558" i="1"/>
  <c r="BE2557" i="1" s="1"/>
  <c r="BA2558" i="1"/>
  <c r="BA2557" i="1" s="1"/>
  <c r="AZ2558" i="1"/>
  <c r="AZ2557" i="1" s="1"/>
  <c r="AY2558" i="1"/>
  <c r="AY2557" i="1" s="1"/>
  <c r="AU2558" i="1"/>
  <c r="AU2557" i="1" s="1"/>
  <c r="AT2558" i="1"/>
  <c r="AT2557" i="1" s="1"/>
  <c r="AT2556" i="1" s="1"/>
  <c r="AS2558" i="1"/>
  <c r="AO2558" i="1"/>
  <c r="AO2557" i="1" s="1"/>
  <c r="AN2558" i="1"/>
  <c r="AN2557" i="1" s="1"/>
  <c r="AM2558" i="1"/>
  <c r="AM2557" i="1" s="1"/>
  <c r="AI2558" i="1"/>
  <c r="AI2557" i="1" s="1"/>
  <c r="AH2558" i="1"/>
  <c r="AH2557" i="1" s="1"/>
  <c r="AG2558" i="1"/>
  <c r="AG2557" i="1" s="1"/>
  <c r="AC2558" i="1"/>
  <c r="AC2557" i="1" s="1"/>
  <c r="AB2558" i="1"/>
  <c r="AB2557" i="1" s="1"/>
  <c r="AA2558" i="1"/>
  <c r="AA2557" i="1" s="1"/>
  <c r="W2558" i="1"/>
  <c r="W2557" i="1" s="1"/>
  <c r="V2558" i="1"/>
  <c r="V2557" i="1" s="1"/>
  <c r="V2556" i="1" s="1"/>
  <c r="U2558" i="1"/>
  <c r="U2557" i="1" s="1"/>
  <c r="U2556" i="1" s="1"/>
  <c r="Q2558" i="1"/>
  <c r="Q2557" i="1" s="1"/>
  <c r="P2558" i="1"/>
  <c r="P2557" i="1" s="1"/>
  <c r="O2558" i="1"/>
  <c r="O2557" i="1" s="1"/>
  <c r="K2558" i="1"/>
  <c r="K2557" i="1" s="1"/>
  <c r="J2558" i="1"/>
  <c r="J2557" i="1" s="1"/>
  <c r="I2558" i="1"/>
  <c r="H2558" i="1"/>
  <c r="G2558" i="1"/>
  <c r="G2557" i="1" s="1"/>
  <c r="F2558" i="1"/>
  <c r="F2557" i="1" s="1"/>
  <c r="CB2557" i="1"/>
  <c r="BF2557" i="1"/>
  <c r="AS2557" i="1"/>
  <c r="N2555" i="1"/>
  <c r="T2555" i="1" s="1"/>
  <c r="Z2555" i="1" s="1"/>
  <c r="AF2555" i="1" s="1"/>
  <c r="AL2555" i="1" s="1"/>
  <c r="AR2555" i="1" s="1"/>
  <c r="AX2555" i="1" s="1"/>
  <c r="BD2555" i="1" s="1"/>
  <c r="BJ2555" i="1" s="1"/>
  <c r="BP2555" i="1" s="1"/>
  <c r="BU2555" i="1" s="1"/>
  <c r="BZ2555" i="1" s="1"/>
  <c r="CF2555" i="1" s="1"/>
  <c r="CL2555" i="1" s="1"/>
  <c r="CR2555" i="1" s="1"/>
  <c r="M2555" i="1"/>
  <c r="S2555" i="1" s="1"/>
  <c r="Y2555" i="1" s="1"/>
  <c r="AE2555" i="1" s="1"/>
  <c r="AK2555" i="1" s="1"/>
  <c r="AQ2555" i="1" s="1"/>
  <c r="AW2555" i="1" s="1"/>
  <c r="BC2555" i="1" s="1"/>
  <c r="BI2555" i="1" s="1"/>
  <c r="BO2555" i="1" s="1"/>
  <c r="BT2555" i="1" s="1"/>
  <c r="BY2555" i="1" s="1"/>
  <c r="CE2555" i="1" s="1"/>
  <c r="CK2555" i="1" s="1"/>
  <c r="CQ2555" i="1" s="1"/>
  <c r="L2555" i="1"/>
  <c r="R2555" i="1" s="1"/>
  <c r="X2555" i="1" s="1"/>
  <c r="AD2555" i="1" s="1"/>
  <c r="AJ2555" i="1" s="1"/>
  <c r="AP2555" i="1" s="1"/>
  <c r="AV2555" i="1" s="1"/>
  <c r="BB2555" i="1" s="1"/>
  <c r="BH2555" i="1" s="1"/>
  <c r="BN2555" i="1" s="1"/>
  <c r="BS2555" i="1" s="1"/>
  <c r="BX2555" i="1" s="1"/>
  <c r="CD2555" i="1" s="1"/>
  <c r="CJ2555" i="1" s="1"/>
  <c r="CP2555" i="1" s="1"/>
  <c r="CS2554" i="1"/>
  <c r="CS2553" i="1" s="1"/>
  <c r="CS2552" i="1" s="1"/>
  <c r="CO2554" i="1"/>
  <c r="CO2553" i="1" s="1"/>
  <c r="CO2552" i="1" s="1"/>
  <c r="CN2554" i="1"/>
  <c r="CN2553" i="1" s="1"/>
  <c r="CN2552" i="1" s="1"/>
  <c r="CM2554" i="1"/>
  <c r="CM2553" i="1" s="1"/>
  <c r="CM2552" i="1" s="1"/>
  <c r="CI2554" i="1"/>
  <c r="CI2553" i="1" s="1"/>
  <c r="CI2552" i="1" s="1"/>
  <c r="CH2554" i="1"/>
  <c r="CG2554" i="1"/>
  <c r="CG2553" i="1" s="1"/>
  <c r="CG2552" i="1" s="1"/>
  <c r="CC2554" i="1"/>
  <c r="CC2553" i="1" s="1"/>
  <c r="CC2552" i="1" s="1"/>
  <c r="CB2554" i="1"/>
  <c r="CB2553" i="1" s="1"/>
  <c r="CB2552" i="1" s="1"/>
  <c r="CA2554" i="1"/>
  <c r="CA2553" i="1" s="1"/>
  <c r="CA2552" i="1" s="1"/>
  <c r="BW2554" i="1"/>
  <c r="BW2553" i="1" s="1"/>
  <c r="BW2552" i="1" s="1"/>
  <c r="BV2554" i="1"/>
  <c r="BV2553" i="1" s="1"/>
  <c r="BV2552" i="1" s="1"/>
  <c r="BR2554" i="1"/>
  <c r="BR2553" i="1" s="1"/>
  <c r="BQ2554" i="1"/>
  <c r="BQ2553" i="1" s="1"/>
  <c r="BQ2552" i="1" s="1"/>
  <c r="BM2554" i="1"/>
  <c r="BL2554" i="1"/>
  <c r="BL2553" i="1" s="1"/>
  <c r="BL2552" i="1" s="1"/>
  <c r="BK2554" i="1"/>
  <c r="BK2553" i="1" s="1"/>
  <c r="BK2552" i="1" s="1"/>
  <c r="BG2554" i="1"/>
  <c r="BG2553" i="1" s="1"/>
  <c r="BG2552" i="1" s="1"/>
  <c r="BF2554" i="1"/>
  <c r="BF2553" i="1" s="1"/>
  <c r="BF2552" i="1" s="1"/>
  <c r="BE2554" i="1"/>
  <c r="BE2553" i="1" s="1"/>
  <c r="BE2552" i="1" s="1"/>
  <c r="BA2554" i="1"/>
  <c r="BA2553" i="1" s="1"/>
  <c r="BA2552" i="1" s="1"/>
  <c r="AZ2554" i="1"/>
  <c r="AZ2553" i="1" s="1"/>
  <c r="AZ2552" i="1" s="1"/>
  <c r="AY2554" i="1"/>
  <c r="AY2553" i="1" s="1"/>
  <c r="AY2552" i="1" s="1"/>
  <c r="AU2554" i="1"/>
  <c r="AU2553" i="1" s="1"/>
  <c r="AU2552" i="1" s="1"/>
  <c r="AT2554" i="1"/>
  <c r="AT2553" i="1" s="1"/>
  <c r="AT2552" i="1" s="1"/>
  <c r="AS2554" i="1"/>
  <c r="AS2553" i="1" s="1"/>
  <c r="AS2552" i="1" s="1"/>
  <c r="AO2554" i="1"/>
  <c r="AO2553" i="1" s="1"/>
  <c r="AO2552" i="1" s="1"/>
  <c r="AN2554" i="1"/>
  <c r="AN2553" i="1" s="1"/>
  <c r="AN2552" i="1" s="1"/>
  <c r="AM2554" i="1"/>
  <c r="AM2553" i="1" s="1"/>
  <c r="AM2552" i="1" s="1"/>
  <c r="AI2554" i="1"/>
  <c r="AI2553" i="1" s="1"/>
  <c r="AI2552" i="1" s="1"/>
  <c r="AH2554" i="1"/>
  <c r="AH2553" i="1" s="1"/>
  <c r="AH2552" i="1" s="1"/>
  <c r="AG2554" i="1"/>
  <c r="AG2553" i="1" s="1"/>
  <c r="AG2552" i="1" s="1"/>
  <c r="AC2554" i="1"/>
  <c r="AC2553" i="1" s="1"/>
  <c r="AC2552" i="1" s="1"/>
  <c r="AB2554" i="1"/>
  <c r="AB2553" i="1" s="1"/>
  <c r="AB2552" i="1" s="1"/>
  <c r="AA2554" i="1"/>
  <c r="AA2553" i="1" s="1"/>
  <c r="AA2552" i="1" s="1"/>
  <c r="W2554" i="1"/>
  <c r="W2553" i="1" s="1"/>
  <c r="W2552" i="1" s="1"/>
  <c r="V2554" i="1"/>
  <c r="V2553" i="1" s="1"/>
  <c r="V2552" i="1" s="1"/>
  <c r="U2554" i="1"/>
  <c r="U2553" i="1" s="1"/>
  <c r="U2552" i="1" s="1"/>
  <c r="Q2554" i="1"/>
  <c r="Q2553" i="1" s="1"/>
  <c r="Q2552" i="1" s="1"/>
  <c r="P2554" i="1"/>
  <c r="P2553" i="1" s="1"/>
  <c r="P2552" i="1" s="1"/>
  <c r="O2554" i="1"/>
  <c r="O2553" i="1" s="1"/>
  <c r="O2552" i="1" s="1"/>
  <c r="K2554" i="1"/>
  <c r="K2553" i="1" s="1"/>
  <c r="K2552" i="1" s="1"/>
  <c r="J2554" i="1"/>
  <c r="I2554" i="1"/>
  <c r="I2553" i="1" s="1"/>
  <c r="I2552" i="1" s="1"/>
  <c r="H2554" i="1"/>
  <c r="H2553" i="1" s="1"/>
  <c r="H2552" i="1" s="1"/>
  <c r="G2554" i="1"/>
  <c r="G2553" i="1" s="1"/>
  <c r="G2552" i="1" s="1"/>
  <c r="F2554" i="1"/>
  <c r="CH2553" i="1"/>
  <c r="CH2552" i="1" s="1"/>
  <c r="BM2553" i="1"/>
  <c r="BM2552" i="1" s="1"/>
  <c r="N2551" i="1"/>
  <c r="T2551" i="1" s="1"/>
  <c r="Z2551" i="1" s="1"/>
  <c r="AF2551" i="1" s="1"/>
  <c r="AL2551" i="1" s="1"/>
  <c r="AR2551" i="1" s="1"/>
  <c r="AX2551" i="1" s="1"/>
  <c r="BD2551" i="1" s="1"/>
  <c r="BJ2551" i="1" s="1"/>
  <c r="BP2551" i="1" s="1"/>
  <c r="BU2551" i="1" s="1"/>
  <c r="BZ2551" i="1" s="1"/>
  <c r="CF2551" i="1" s="1"/>
  <c r="CL2551" i="1" s="1"/>
  <c r="CR2551" i="1" s="1"/>
  <c r="M2551" i="1"/>
  <c r="S2551" i="1" s="1"/>
  <c r="Y2551" i="1" s="1"/>
  <c r="AE2551" i="1" s="1"/>
  <c r="AK2551" i="1" s="1"/>
  <c r="AQ2551" i="1" s="1"/>
  <c r="AW2551" i="1" s="1"/>
  <c r="BC2551" i="1" s="1"/>
  <c r="BI2551" i="1" s="1"/>
  <c r="BO2551" i="1" s="1"/>
  <c r="BT2551" i="1" s="1"/>
  <c r="BY2551" i="1" s="1"/>
  <c r="CE2551" i="1" s="1"/>
  <c r="CK2551" i="1" s="1"/>
  <c r="CQ2551" i="1" s="1"/>
  <c r="L2551" i="1"/>
  <c r="R2551" i="1" s="1"/>
  <c r="X2551" i="1" s="1"/>
  <c r="AD2551" i="1" s="1"/>
  <c r="AJ2551" i="1" s="1"/>
  <c r="AP2551" i="1" s="1"/>
  <c r="AV2551" i="1" s="1"/>
  <c r="BB2551" i="1" s="1"/>
  <c r="BH2551" i="1" s="1"/>
  <c r="BN2551" i="1" s="1"/>
  <c r="BS2551" i="1" s="1"/>
  <c r="BX2551" i="1" s="1"/>
  <c r="CD2551" i="1" s="1"/>
  <c r="CJ2551" i="1" s="1"/>
  <c r="CP2551" i="1" s="1"/>
  <c r="CS2550" i="1"/>
  <c r="CO2550" i="1"/>
  <c r="CO2549" i="1" s="1"/>
  <c r="CO2548" i="1" s="1"/>
  <c r="CN2550" i="1"/>
  <c r="CN2549" i="1" s="1"/>
  <c r="CN2548" i="1" s="1"/>
  <c r="CM2550" i="1"/>
  <c r="CM2549" i="1" s="1"/>
  <c r="CM2548" i="1" s="1"/>
  <c r="CI2550" i="1"/>
  <c r="CH2550" i="1"/>
  <c r="CH2549" i="1" s="1"/>
  <c r="CH2548" i="1" s="1"/>
  <c r="CG2550" i="1"/>
  <c r="CC2550" i="1"/>
  <c r="CC2549" i="1" s="1"/>
  <c r="CC2548" i="1" s="1"/>
  <c r="CB2550" i="1"/>
  <c r="CA2550" i="1"/>
  <c r="CA2549" i="1" s="1"/>
  <c r="CA2548" i="1" s="1"/>
  <c r="BW2550" i="1"/>
  <c r="BW2549" i="1" s="1"/>
  <c r="BW2548" i="1" s="1"/>
  <c r="BV2550" i="1"/>
  <c r="BV2549" i="1" s="1"/>
  <c r="BV2548" i="1" s="1"/>
  <c r="BR2550" i="1"/>
  <c r="BR2549" i="1" s="1"/>
  <c r="BQ2550" i="1"/>
  <c r="BQ2549" i="1" s="1"/>
  <c r="BQ2548" i="1" s="1"/>
  <c r="BM2550" i="1"/>
  <c r="BM2549" i="1" s="1"/>
  <c r="BM2548" i="1" s="1"/>
  <c r="BL2550" i="1"/>
  <c r="BL2549" i="1" s="1"/>
  <c r="BL2548" i="1" s="1"/>
  <c r="BK2550" i="1"/>
  <c r="BK2549" i="1" s="1"/>
  <c r="BK2548" i="1" s="1"/>
  <c r="BG2550" i="1"/>
  <c r="BG2549" i="1" s="1"/>
  <c r="BG2548" i="1" s="1"/>
  <c r="BF2550" i="1"/>
  <c r="BF2549" i="1" s="1"/>
  <c r="BF2548" i="1" s="1"/>
  <c r="BE2550" i="1"/>
  <c r="BE2549" i="1" s="1"/>
  <c r="BE2548" i="1" s="1"/>
  <c r="BA2550" i="1"/>
  <c r="AZ2550" i="1"/>
  <c r="AZ2549" i="1" s="1"/>
  <c r="AZ2548" i="1" s="1"/>
  <c r="AY2550" i="1"/>
  <c r="AY2549" i="1" s="1"/>
  <c r="AY2548" i="1" s="1"/>
  <c r="AU2550" i="1"/>
  <c r="AU2549" i="1" s="1"/>
  <c r="AU2548" i="1" s="1"/>
  <c r="AT2550" i="1"/>
  <c r="AS2550" i="1"/>
  <c r="AS2549" i="1" s="1"/>
  <c r="AS2548" i="1" s="1"/>
  <c r="AO2550" i="1"/>
  <c r="AO2549" i="1" s="1"/>
  <c r="AO2548" i="1" s="1"/>
  <c r="AN2550" i="1"/>
  <c r="AN2549" i="1" s="1"/>
  <c r="AN2548" i="1" s="1"/>
  <c r="AM2550" i="1"/>
  <c r="AM2549" i="1" s="1"/>
  <c r="AM2548" i="1" s="1"/>
  <c r="AI2550" i="1"/>
  <c r="AI2549" i="1" s="1"/>
  <c r="AI2548" i="1" s="1"/>
  <c r="AH2550" i="1"/>
  <c r="AH2549" i="1" s="1"/>
  <c r="AH2548" i="1" s="1"/>
  <c r="AG2550" i="1"/>
  <c r="AG2549" i="1" s="1"/>
  <c r="AG2548" i="1" s="1"/>
  <c r="AC2550" i="1"/>
  <c r="AB2550" i="1"/>
  <c r="AB2549" i="1" s="1"/>
  <c r="AB2548" i="1" s="1"/>
  <c r="AA2550" i="1"/>
  <c r="W2550" i="1"/>
  <c r="W2549" i="1" s="1"/>
  <c r="W2548" i="1" s="1"/>
  <c r="V2550" i="1"/>
  <c r="V2549" i="1" s="1"/>
  <c r="V2548" i="1" s="1"/>
  <c r="U2550" i="1"/>
  <c r="U2549" i="1" s="1"/>
  <c r="U2548" i="1" s="1"/>
  <c r="Q2550" i="1"/>
  <c r="Q2549" i="1" s="1"/>
  <c r="Q2548" i="1" s="1"/>
  <c r="P2550" i="1"/>
  <c r="P2549" i="1" s="1"/>
  <c r="P2548" i="1" s="1"/>
  <c r="O2550" i="1"/>
  <c r="O2549" i="1" s="1"/>
  <c r="O2548" i="1" s="1"/>
  <c r="K2550" i="1"/>
  <c r="J2550" i="1"/>
  <c r="I2550" i="1"/>
  <c r="I2549" i="1" s="1"/>
  <c r="I2548" i="1" s="1"/>
  <c r="H2550" i="1"/>
  <c r="H2549" i="1" s="1"/>
  <c r="G2550" i="1"/>
  <c r="F2550" i="1"/>
  <c r="CS2549" i="1"/>
  <c r="CS2548" i="1" s="1"/>
  <c r="CI2549" i="1"/>
  <c r="CI2548" i="1" s="1"/>
  <c r="CG2549" i="1"/>
  <c r="CG2548" i="1" s="1"/>
  <c r="CB2549" i="1"/>
  <c r="CB2548" i="1" s="1"/>
  <c r="BA2549" i="1"/>
  <c r="BA2548" i="1" s="1"/>
  <c r="AT2549" i="1"/>
  <c r="AT2548" i="1" s="1"/>
  <c r="AC2549" i="1"/>
  <c r="AC2548" i="1" s="1"/>
  <c r="AA2549" i="1"/>
  <c r="AA2548" i="1" s="1"/>
  <c r="J2549" i="1"/>
  <c r="J2548" i="1" s="1"/>
  <c r="H2548" i="1"/>
  <c r="N2547" i="1"/>
  <c r="T2547" i="1" s="1"/>
  <c r="Z2547" i="1" s="1"/>
  <c r="AF2547" i="1" s="1"/>
  <c r="AL2547" i="1" s="1"/>
  <c r="AR2547" i="1" s="1"/>
  <c r="AX2547" i="1" s="1"/>
  <c r="BD2547" i="1" s="1"/>
  <c r="BJ2547" i="1" s="1"/>
  <c r="BP2547" i="1" s="1"/>
  <c r="BU2547" i="1" s="1"/>
  <c r="BZ2547" i="1" s="1"/>
  <c r="CF2547" i="1" s="1"/>
  <c r="CL2547" i="1" s="1"/>
  <c r="CR2547" i="1" s="1"/>
  <c r="M2547" i="1"/>
  <c r="S2547" i="1" s="1"/>
  <c r="Y2547" i="1" s="1"/>
  <c r="AE2547" i="1" s="1"/>
  <c r="AK2547" i="1" s="1"/>
  <c r="AQ2547" i="1" s="1"/>
  <c r="AW2547" i="1" s="1"/>
  <c r="BC2547" i="1" s="1"/>
  <c r="BI2547" i="1" s="1"/>
  <c r="BO2547" i="1" s="1"/>
  <c r="BT2547" i="1" s="1"/>
  <c r="BY2547" i="1" s="1"/>
  <c r="CE2547" i="1" s="1"/>
  <c r="CK2547" i="1" s="1"/>
  <c r="CQ2547" i="1" s="1"/>
  <c r="L2547" i="1"/>
  <c r="R2547" i="1" s="1"/>
  <c r="X2547" i="1" s="1"/>
  <c r="AD2547" i="1" s="1"/>
  <c r="AJ2547" i="1" s="1"/>
  <c r="AP2547" i="1" s="1"/>
  <c r="AV2547" i="1" s="1"/>
  <c r="BB2547" i="1" s="1"/>
  <c r="BH2547" i="1" s="1"/>
  <c r="BN2547" i="1" s="1"/>
  <c r="BS2547" i="1" s="1"/>
  <c r="BX2547" i="1" s="1"/>
  <c r="CD2547" i="1" s="1"/>
  <c r="CJ2547" i="1" s="1"/>
  <c r="CP2547" i="1" s="1"/>
  <c r="CS2546" i="1"/>
  <c r="CS2545" i="1" s="1"/>
  <c r="CS2544" i="1" s="1"/>
  <c r="CO2546" i="1"/>
  <c r="CO2545" i="1" s="1"/>
  <c r="CO2544" i="1" s="1"/>
  <c r="CN2546" i="1"/>
  <c r="CN2545" i="1" s="1"/>
  <c r="CN2544" i="1" s="1"/>
  <c r="CM2546" i="1"/>
  <c r="CM2545" i="1" s="1"/>
  <c r="CM2544" i="1" s="1"/>
  <c r="CI2546" i="1"/>
  <c r="CI2545" i="1" s="1"/>
  <c r="CI2544" i="1" s="1"/>
  <c r="CH2546" i="1"/>
  <c r="CH2545" i="1" s="1"/>
  <c r="CH2544" i="1" s="1"/>
  <c r="CG2546" i="1"/>
  <c r="CG2545" i="1" s="1"/>
  <c r="CG2544" i="1" s="1"/>
  <c r="CC2546" i="1"/>
  <c r="CB2546" i="1"/>
  <c r="CA2546" i="1"/>
  <c r="CA2545" i="1" s="1"/>
  <c r="CA2544" i="1" s="1"/>
  <c r="BW2546" i="1"/>
  <c r="BW2545" i="1" s="1"/>
  <c r="BW2544" i="1" s="1"/>
  <c r="BV2546" i="1"/>
  <c r="BV2545" i="1" s="1"/>
  <c r="BV2544" i="1" s="1"/>
  <c r="BR2546" i="1"/>
  <c r="BR2545" i="1" s="1"/>
  <c r="BR2544" i="1" s="1"/>
  <c r="BQ2546" i="1"/>
  <c r="BQ2545" i="1" s="1"/>
  <c r="BQ2544" i="1" s="1"/>
  <c r="BM2546" i="1"/>
  <c r="BM2545" i="1" s="1"/>
  <c r="BM2544" i="1" s="1"/>
  <c r="BL2546" i="1"/>
  <c r="BL2545" i="1" s="1"/>
  <c r="BL2544" i="1" s="1"/>
  <c r="BK2546" i="1"/>
  <c r="BK2545" i="1" s="1"/>
  <c r="BK2544" i="1" s="1"/>
  <c r="BG2546" i="1"/>
  <c r="BG2545" i="1" s="1"/>
  <c r="BG2544" i="1" s="1"/>
  <c r="BF2546" i="1"/>
  <c r="BF2545" i="1" s="1"/>
  <c r="BF2544" i="1" s="1"/>
  <c r="BE2546" i="1"/>
  <c r="BE2545" i="1" s="1"/>
  <c r="BE2544" i="1" s="1"/>
  <c r="BA2546" i="1"/>
  <c r="BA2545" i="1" s="1"/>
  <c r="BA2544" i="1" s="1"/>
  <c r="AZ2546" i="1"/>
  <c r="AZ2545" i="1" s="1"/>
  <c r="AZ2544" i="1" s="1"/>
  <c r="AY2546" i="1"/>
  <c r="AY2545" i="1" s="1"/>
  <c r="AY2544" i="1" s="1"/>
  <c r="AU2546" i="1"/>
  <c r="AT2546" i="1"/>
  <c r="AT2545" i="1" s="1"/>
  <c r="AT2544" i="1" s="1"/>
  <c r="AS2546" i="1"/>
  <c r="AS2545" i="1" s="1"/>
  <c r="AS2544" i="1" s="1"/>
  <c r="AO2546" i="1"/>
  <c r="AO2545" i="1" s="1"/>
  <c r="AO2544" i="1" s="1"/>
  <c r="AN2546" i="1"/>
  <c r="AN2545" i="1" s="1"/>
  <c r="AN2544" i="1" s="1"/>
  <c r="AM2546" i="1"/>
  <c r="AM2545" i="1" s="1"/>
  <c r="AM2544" i="1" s="1"/>
  <c r="AI2546" i="1"/>
  <c r="AI2545" i="1" s="1"/>
  <c r="AI2544" i="1" s="1"/>
  <c r="AH2546" i="1"/>
  <c r="AH2545" i="1" s="1"/>
  <c r="AH2544" i="1" s="1"/>
  <c r="AG2546" i="1"/>
  <c r="AG2545" i="1" s="1"/>
  <c r="AG2544" i="1" s="1"/>
  <c r="AC2546" i="1"/>
  <c r="AB2546" i="1"/>
  <c r="AB2545" i="1" s="1"/>
  <c r="AB2544" i="1" s="1"/>
  <c r="AA2546" i="1"/>
  <c r="AA2545" i="1" s="1"/>
  <c r="AA2544" i="1" s="1"/>
  <c r="W2546" i="1"/>
  <c r="W2545" i="1" s="1"/>
  <c r="W2544" i="1" s="1"/>
  <c r="V2546" i="1"/>
  <c r="V2545" i="1" s="1"/>
  <c r="V2544" i="1" s="1"/>
  <c r="U2546" i="1"/>
  <c r="U2545" i="1" s="1"/>
  <c r="U2544" i="1" s="1"/>
  <c r="Q2546" i="1"/>
  <c r="Q2545" i="1" s="1"/>
  <c r="Q2544" i="1" s="1"/>
  <c r="P2546" i="1"/>
  <c r="P2545" i="1" s="1"/>
  <c r="P2544" i="1" s="1"/>
  <c r="O2546" i="1"/>
  <c r="O2545" i="1" s="1"/>
  <c r="O2544" i="1" s="1"/>
  <c r="K2546" i="1"/>
  <c r="K2545" i="1" s="1"/>
  <c r="J2546" i="1"/>
  <c r="J2545" i="1" s="1"/>
  <c r="J2544" i="1" s="1"/>
  <c r="I2546" i="1"/>
  <c r="H2546" i="1"/>
  <c r="H2545" i="1" s="1"/>
  <c r="G2546" i="1"/>
  <c r="F2546" i="1"/>
  <c r="CC2545" i="1"/>
  <c r="CC2544" i="1" s="1"/>
  <c r="CB2545" i="1"/>
  <c r="CB2544" i="1" s="1"/>
  <c r="AU2545" i="1"/>
  <c r="AU2544" i="1" s="1"/>
  <c r="AC2545" i="1"/>
  <c r="AC2544" i="1" s="1"/>
  <c r="I2545" i="1"/>
  <c r="I2544" i="1" s="1"/>
  <c r="K2544" i="1"/>
  <c r="N2543" i="1"/>
  <c r="T2543" i="1" s="1"/>
  <c r="Z2543" i="1" s="1"/>
  <c r="AF2543" i="1" s="1"/>
  <c r="AL2543" i="1" s="1"/>
  <c r="AR2543" i="1" s="1"/>
  <c r="AX2543" i="1" s="1"/>
  <c r="BD2543" i="1" s="1"/>
  <c r="BJ2543" i="1" s="1"/>
  <c r="BP2543" i="1" s="1"/>
  <c r="BU2543" i="1" s="1"/>
  <c r="BZ2543" i="1" s="1"/>
  <c r="CF2543" i="1" s="1"/>
  <c r="CL2543" i="1" s="1"/>
  <c r="CR2543" i="1" s="1"/>
  <c r="M2543" i="1"/>
  <c r="S2543" i="1" s="1"/>
  <c r="Y2543" i="1" s="1"/>
  <c r="AE2543" i="1" s="1"/>
  <c r="AK2543" i="1" s="1"/>
  <c r="AQ2543" i="1" s="1"/>
  <c r="AW2543" i="1" s="1"/>
  <c r="BC2543" i="1" s="1"/>
  <c r="BI2543" i="1" s="1"/>
  <c r="BO2543" i="1" s="1"/>
  <c r="BT2543" i="1" s="1"/>
  <c r="BY2543" i="1" s="1"/>
  <c r="CE2543" i="1" s="1"/>
  <c r="CK2543" i="1" s="1"/>
  <c r="CQ2543" i="1" s="1"/>
  <c r="L2543" i="1"/>
  <c r="R2543" i="1" s="1"/>
  <c r="X2543" i="1" s="1"/>
  <c r="AD2543" i="1" s="1"/>
  <c r="AJ2543" i="1" s="1"/>
  <c r="AP2543" i="1" s="1"/>
  <c r="AV2543" i="1" s="1"/>
  <c r="BB2543" i="1" s="1"/>
  <c r="BH2543" i="1" s="1"/>
  <c r="BN2543" i="1" s="1"/>
  <c r="BS2543" i="1" s="1"/>
  <c r="BX2543" i="1" s="1"/>
  <c r="CD2543" i="1" s="1"/>
  <c r="CJ2543" i="1" s="1"/>
  <c r="CP2543" i="1" s="1"/>
  <c r="CS2542" i="1"/>
  <c r="CS2541" i="1" s="1"/>
  <c r="CS2540" i="1" s="1"/>
  <c r="CO2542" i="1"/>
  <c r="CO2541" i="1" s="1"/>
  <c r="CN2542" i="1"/>
  <c r="CN2541" i="1" s="1"/>
  <c r="CN2540" i="1" s="1"/>
  <c r="CM2542" i="1"/>
  <c r="CI2542" i="1"/>
  <c r="CI2541" i="1" s="1"/>
  <c r="CI2540" i="1" s="1"/>
  <c r="CH2542" i="1"/>
  <c r="CG2542" i="1"/>
  <c r="CG2541" i="1" s="1"/>
  <c r="CG2540" i="1" s="1"/>
  <c r="CC2542" i="1"/>
  <c r="CC2541" i="1" s="1"/>
  <c r="CC2540" i="1" s="1"/>
  <c r="CB2542" i="1"/>
  <c r="CB2541" i="1" s="1"/>
  <c r="CB2540" i="1" s="1"/>
  <c r="CA2542" i="1"/>
  <c r="CA2541" i="1" s="1"/>
  <c r="BW2542" i="1"/>
  <c r="BW2541" i="1" s="1"/>
  <c r="BW2540" i="1" s="1"/>
  <c r="BV2542" i="1"/>
  <c r="BR2542" i="1"/>
  <c r="BR2541" i="1" s="1"/>
  <c r="BR2540" i="1" s="1"/>
  <c r="BQ2542" i="1"/>
  <c r="BM2542" i="1"/>
  <c r="BM2541" i="1" s="1"/>
  <c r="BM2540" i="1" s="1"/>
  <c r="BL2542" i="1"/>
  <c r="BL2541" i="1" s="1"/>
  <c r="BL2540" i="1" s="1"/>
  <c r="BK2542" i="1"/>
  <c r="BK2541" i="1" s="1"/>
  <c r="BK2540" i="1" s="1"/>
  <c r="BG2542" i="1"/>
  <c r="BF2542" i="1"/>
  <c r="BF2541" i="1" s="1"/>
  <c r="BF2540" i="1" s="1"/>
  <c r="BE2542" i="1"/>
  <c r="BE2541" i="1" s="1"/>
  <c r="BE2540" i="1" s="1"/>
  <c r="BA2542" i="1"/>
  <c r="BA2541" i="1" s="1"/>
  <c r="BA2540" i="1" s="1"/>
  <c r="AZ2542" i="1"/>
  <c r="AZ2541" i="1" s="1"/>
  <c r="AZ2540" i="1" s="1"/>
  <c r="AY2542" i="1"/>
  <c r="AY2541" i="1" s="1"/>
  <c r="AY2540" i="1" s="1"/>
  <c r="AU2542" i="1"/>
  <c r="AU2541" i="1" s="1"/>
  <c r="AU2540" i="1" s="1"/>
  <c r="AT2542" i="1"/>
  <c r="AT2541" i="1" s="1"/>
  <c r="AT2540" i="1" s="1"/>
  <c r="AS2542" i="1"/>
  <c r="AO2542" i="1"/>
  <c r="AO2541" i="1" s="1"/>
  <c r="AO2540" i="1" s="1"/>
  <c r="AN2542" i="1"/>
  <c r="AM2542" i="1"/>
  <c r="AM2541" i="1" s="1"/>
  <c r="AM2540" i="1" s="1"/>
  <c r="AI2542" i="1"/>
  <c r="AI2541" i="1" s="1"/>
  <c r="AH2542" i="1"/>
  <c r="AH2541" i="1" s="1"/>
  <c r="AH2540" i="1" s="1"/>
  <c r="AG2542" i="1"/>
  <c r="AG2541" i="1" s="1"/>
  <c r="AG2540" i="1" s="1"/>
  <c r="AC2542" i="1"/>
  <c r="AC2541" i="1" s="1"/>
  <c r="AC2540" i="1" s="1"/>
  <c r="AB2542" i="1"/>
  <c r="AA2542" i="1"/>
  <c r="AA2541" i="1" s="1"/>
  <c r="AA2540" i="1" s="1"/>
  <c r="W2542" i="1"/>
  <c r="W2541" i="1" s="1"/>
  <c r="W2540" i="1" s="1"/>
  <c r="V2542" i="1"/>
  <c r="V2541" i="1" s="1"/>
  <c r="V2540" i="1" s="1"/>
  <c r="U2542" i="1"/>
  <c r="Q2542" i="1"/>
  <c r="Q2541" i="1" s="1"/>
  <c r="Q2540" i="1" s="1"/>
  <c r="P2542" i="1"/>
  <c r="O2542" i="1"/>
  <c r="O2541" i="1" s="1"/>
  <c r="O2540" i="1" s="1"/>
  <c r="K2542" i="1"/>
  <c r="K2541" i="1" s="1"/>
  <c r="J2542" i="1"/>
  <c r="J2541" i="1" s="1"/>
  <c r="I2542" i="1"/>
  <c r="I2541" i="1" s="1"/>
  <c r="I2540" i="1" s="1"/>
  <c r="H2542" i="1"/>
  <c r="G2542" i="1"/>
  <c r="G2541" i="1" s="1"/>
  <c r="G2540" i="1" s="1"/>
  <c r="F2542" i="1"/>
  <c r="CM2541" i="1"/>
  <c r="CM2540" i="1" s="1"/>
  <c r="CH2541" i="1"/>
  <c r="CH2540" i="1" s="1"/>
  <c r="BV2541" i="1"/>
  <c r="BV2540" i="1" s="1"/>
  <c r="BG2541" i="1"/>
  <c r="BG2540" i="1" s="1"/>
  <c r="AS2541" i="1"/>
  <c r="AS2540" i="1" s="1"/>
  <c r="AN2541" i="1"/>
  <c r="AN2540" i="1" s="1"/>
  <c r="AB2541" i="1"/>
  <c r="AB2540" i="1" s="1"/>
  <c r="U2541" i="1"/>
  <c r="U2540" i="1" s="1"/>
  <c r="P2541" i="1"/>
  <c r="P2540" i="1" s="1"/>
  <c r="H2541" i="1"/>
  <c r="H2540" i="1" s="1"/>
  <c r="CO2540" i="1"/>
  <c r="CA2540" i="1"/>
  <c r="AI2540" i="1"/>
  <c r="N2539" i="1"/>
  <c r="T2539" i="1" s="1"/>
  <c r="Z2539" i="1" s="1"/>
  <c r="AF2539" i="1" s="1"/>
  <c r="AL2539" i="1" s="1"/>
  <c r="AR2539" i="1" s="1"/>
  <c r="AX2539" i="1" s="1"/>
  <c r="BD2539" i="1" s="1"/>
  <c r="BJ2539" i="1" s="1"/>
  <c r="BP2539" i="1" s="1"/>
  <c r="BU2539" i="1" s="1"/>
  <c r="BZ2539" i="1" s="1"/>
  <c r="CF2539" i="1" s="1"/>
  <c r="CL2539" i="1" s="1"/>
  <c r="CR2539" i="1" s="1"/>
  <c r="M2539" i="1"/>
  <c r="S2539" i="1" s="1"/>
  <c r="Y2539" i="1" s="1"/>
  <c r="AE2539" i="1" s="1"/>
  <c r="AK2539" i="1" s="1"/>
  <c r="AQ2539" i="1" s="1"/>
  <c r="AW2539" i="1" s="1"/>
  <c r="BC2539" i="1" s="1"/>
  <c r="BI2539" i="1" s="1"/>
  <c r="BO2539" i="1" s="1"/>
  <c r="BT2539" i="1" s="1"/>
  <c r="BY2539" i="1" s="1"/>
  <c r="CE2539" i="1" s="1"/>
  <c r="CK2539" i="1" s="1"/>
  <c r="CQ2539" i="1" s="1"/>
  <c r="L2539" i="1"/>
  <c r="R2539" i="1" s="1"/>
  <c r="X2539" i="1" s="1"/>
  <c r="AD2539" i="1" s="1"/>
  <c r="AJ2539" i="1" s="1"/>
  <c r="AP2539" i="1" s="1"/>
  <c r="AV2539" i="1" s="1"/>
  <c r="BB2539" i="1" s="1"/>
  <c r="BH2539" i="1" s="1"/>
  <c r="BN2539" i="1" s="1"/>
  <c r="BS2539" i="1" s="1"/>
  <c r="BX2539" i="1" s="1"/>
  <c r="CD2539" i="1" s="1"/>
  <c r="CJ2539" i="1" s="1"/>
  <c r="CP2539" i="1" s="1"/>
  <c r="CS2538" i="1"/>
  <c r="CS2537" i="1" s="1"/>
  <c r="CO2538" i="1"/>
  <c r="CO2537" i="1" s="1"/>
  <c r="CN2538" i="1"/>
  <c r="CN2537" i="1" s="1"/>
  <c r="CM2538" i="1"/>
  <c r="CM2537" i="1" s="1"/>
  <c r="CI2538" i="1"/>
  <c r="CI2537" i="1" s="1"/>
  <c r="CH2538" i="1"/>
  <c r="CH2537" i="1" s="1"/>
  <c r="CG2538" i="1"/>
  <c r="CG2537" i="1" s="1"/>
  <c r="CC2538" i="1"/>
  <c r="CC2537" i="1" s="1"/>
  <c r="CB2538" i="1"/>
  <c r="CB2537" i="1" s="1"/>
  <c r="CA2538" i="1"/>
  <c r="CA2537" i="1" s="1"/>
  <c r="BW2538" i="1"/>
  <c r="BW2537" i="1" s="1"/>
  <c r="BV2538" i="1"/>
  <c r="BV2537" i="1" s="1"/>
  <c r="BR2538" i="1"/>
  <c r="BR2537" i="1" s="1"/>
  <c r="BQ2538" i="1"/>
  <c r="BQ2537" i="1" s="1"/>
  <c r="BM2538" i="1"/>
  <c r="BM2537" i="1" s="1"/>
  <c r="BL2538" i="1"/>
  <c r="BL2537" i="1" s="1"/>
  <c r="BK2538" i="1"/>
  <c r="BK2537" i="1" s="1"/>
  <c r="BG2538" i="1"/>
  <c r="BF2538" i="1"/>
  <c r="BF2537" i="1" s="1"/>
  <c r="BE2538" i="1"/>
  <c r="BE2537" i="1" s="1"/>
  <c r="BA2538" i="1"/>
  <c r="BA2537" i="1" s="1"/>
  <c r="AZ2538" i="1"/>
  <c r="AZ2537" i="1" s="1"/>
  <c r="AY2538" i="1"/>
  <c r="AY2537" i="1" s="1"/>
  <c r="AU2538" i="1"/>
  <c r="AU2537" i="1" s="1"/>
  <c r="AT2538" i="1"/>
  <c r="AT2537" i="1" s="1"/>
  <c r="AS2538" i="1"/>
  <c r="AS2537" i="1" s="1"/>
  <c r="AO2538" i="1"/>
  <c r="AO2537" i="1" s="1"/>
  <c r="AN2538" i="1"/>
  <c r="AN2537" i="1" s="1"/>
  <c r="AM2538" i="1"/>
  <c r="AM2537" i="1" s="1"/>
  <c r="AI2538" i="1"/>
  <c r="AI2537" i="1" s="1"/>
  <c r="AH2538" i="1"/>
  <c r="AH2537" i="1" s="1"/>
  <c r="AG2538" i="1"/>
  <c r="AG2537" i="1" s="1"/>
  <c r="AC2538" i="1"/>
  <c r="AC2537" i="1" s="1"/>
  <c r="AB2538" i="1"/>
  <c r="AB2537" i="1" s="1"/>
  <c r="AA2538" i="1"/>
  <c r="AA2537" i="1" s="1"/>
  <c r="W2538" i="1"/>
  <c r="W2537" i="1" s="1"/>
  <c r="V2538" i="1"/>
  <c r="V2537" i="1" s="1"/>
  <c r="U2538" i="1"/>
  <c r="U2537" i="1" s="1"/>
  <c r="Q2538" i="1"/>
  <c r="Q2537" i="1" s="1"/>
  <c r="P2538" i="1"/>
  <c r="P2537" i="1" s="1"/>
  <c r="O2538" i="1"/>
  <c r="O2537" i="1" s="1"/>
  <c r="K2538" i="1"/>
  <c r="K2537" i="1" s="1"/>
  <c r="J2538" i="1"/>
  <c r="J2537" i="1" s="1"/>
  <c r="I2538" i="1"/>
  <c r="I2537" i="1" s="1"/>
  <c r="H2538" i="1"/>
  <c r="G2538" i="1"/>
  <c r="G2537" i="1" s="1"/>
  <c r="F2538" i="1"/>
  <c r="F2537" i="1" s="1"/>
  <c r="BG2537" i="1"/>
  <c r="H2537" i="1"/>
  <c r="N2536" i="1"/>
  <c r="T2536" i="1" s="1"/>
  <c r="Z2536" i="1" s="1"/>
  <c r="AF2536" i="1" s="1"/>
  <c r="AL2536" i="1" s="1"/>
  <c r="AR2536" i="1" s="1"/>
  <c r="AX2536" i="1" s="1"/>
  <c r="BD2536" i="1" s="1"/>
  <c r="BJ2536" i="1" s="1"/>
  <c r="BP2536" i="1" s="1"/>
  <c r="BU2536" i="1" s="1"/>
  <c r="BZ2536" i="1" s="1"/>
  <c r="CF2536" i="1" s="1"/>
  <c r="CL2536" i="1" s="1"/>
  <c r="CR2536" i="1" s="1"/>
  <c r="M2536" i="1"/>
  <c r="S2536" i="1" s="1"/>
  <c r="Y2536" i="1" s="1"/>
  <c r="AE2536" i="1" s="1"/>
  <c r="AK2536" i="1" s="1"/>
  <c r="AQ2536" i="1" s="1"/>
  <c r="AW2536" i="1" s="1"/>
  <c r="BC2536" i="1" s="1"/>
  <c r="BI2536" i="1" s="1"/>
  <c r="BO2536" i="1" s="1"/>
  <c r="BT2536" i="1" s="1"/>
  <c r="BY2536" i="1" s="1"/>
  <c r="CE2536" i="1" s="1"/>
  <c r="CK2536" i="1" s="1"/>
  <c r="CQ2536" i="1" s="1"/>
  <c r="L2536" i="1"/>
  <c r="R2536" i="1" s="1"/>
  <c r="X2536" i="1" s="1"/>
  <c r="AD2536" i="1" s="1"/>
  <c r="AJ2536" i="1" s="1"/>
  <c r="AP2536" i="1" s="1"/>
  <c r="AV2536" i="1" s="1"/>
  <c r="BB2536" i="1" s="1"/>
  <c r="BH2536" i="1" s="1"/>
  <c r="BN2536" i="1" s="1"/>
  <c r="BS2536" i="1" s="1"/>
  <c r="BX2536" i="1" s="1"/>
  <c r="CD2536" i="1" s="1"/>
  <c r="CJ2536" i="1" s="1"/>
  <c r="CP2536" i="1" s="1"/>
  <c r="CS2535" i="1"/>
  <c r="CS2534" i="1" s="1"/>
  <c r="CO2535" i="1"/>
  <c r="CO2534" i="1" s="1"/>
  <c r="CN2535" i="1"/>
  <c r="CN2534" i="1" s="1"/>
  <c r="CM2535" i="1"/>
  <c r="CM2534" i="1" s="1"/>
  <c r="CI2535" i="1"/>
  <c r="CH2535" i="1"/>
  <c r="CH2534" i="1" s="1"/>
  <c r="CG2535" i="1"/>
  <c r="CG2534" i="1" s="1"/>
  <c r="CC2535" i="1"/>
  <c r="CC2534" i="1" s="1"/>
  <c r="CB2535" i="1"/>
  <c r="CB2534" i="1" s="1"/>
  <c r="CA2535" i="1"/>
  <c r="CA2534" i="1" s="1"/>
  <c r="BW2535" i="1"/>
  <c r="BV2535" i="1"/>
  <c r="BV2534" i="1" s="1"/>
  <c r="BR2535" i="1"/>
  <c r="BR2534" i="1" s="1"/>
  <c r="BQ2535" i="1"/>
  <c r="BQ2534" i="1" s="1"/>
  <c r="BM2535" i="1"/>
  <c r="BM2534" i="1" s="1"/>
  <c r="BL2535" i="1"/>
  <c r="BL2534" i="1" s="1"/>
  <c r="BK2535" i="1"/>
  <c r="BK2534" i="1" s="1"/>
  <c r="BG2535" i="1"/>
  <c r="BG2534" i="1" s="1"/>
  <c r="BF2535" i="1"/>
  <c r="BF2534" i="1" s="1"/>
  <c r="BE2535" i="1"/>
  <c r="BE2534" i="1" s="1"/>
  <c r="BA2535" i="1"/>
  <c r="BA2534" i="1" s="1"/>
  <c r="AZ2535" i="1"/>
  <c r="AZ2534" i="1" s="1"/>
  <c r="AY2535" i="1"/>
  <c r="AU2535" i="1"/>
  <c r="AU2534" i="1" s="1"/>
  <c r="AT2535" i="1"/>
  <c r="AT2534" i="1" s="1"/>
  <c r="AS2535" i="1"/>
  <c r="AS2534" i="1" s="1"/>
  <c r="AO2535" i="1"/>
  <c r="AO2534" i="1" s="1"/>
  <c r="AN2535" i="1"/>
  <c r="AN2534" i="1" s="1"/>
  <c r="AM2535" i="1"/>
  <c r="AM2534" i="1" s="1"/>
  <c r="AI2535" i="1"/>
  <c r="AI2534" i="1" s="1"/>
  <c r="AH2535" i="1"/>
  <c r="AG2535" i="1"/>
  <c r="AG2534" i="1" s="1"/>
  <c r="AC2535" i="1"/>
  <c r="AC2534" i="1" s="1"/>
  <c r="AB2535" i="1"/>
  <c r="AB2534" i="1" s="1"/>
  <c r="AA2535" i="1"/>
  <c r="AA2534" i="1" s="1"/>
  <c r="W2535" i="1"/>
  <c r="W2534" i="1" s="1"/>
  <c r="V2535" i="1"/>
  <c r="V2534" i="1" s="1"/>
  <c r="U2535" i="1"/>
  <c r="U2534" i="1" s="1"/>
  <c r="Q2535" i="1"/>
  <c r="P2535" i="1"/>
  <c r="P2534" i="1" s="1"/>
  <c r="O2535" i="1"/>
  <c r="O2534" i="1" s="1"/>
  <c r="K2535" i="1"/>
  <c r="K2534" i="1" s="1"/>
  <c r="J2535" i="1"/>
  <c r="J2534" i="1" s="1"/>
  <c r="I2535" i="1"/>
  <c r="I2534" i="1" s="1"/>
  <c r="H2535" i="1"/>
  <c r="G2535" i="1"/>
  <c r="G2534" i="1" s="1"/>
  <c r="F2535" i="1"/>
  <c r="CI2534" i="1"/>
  <c r="BW2534" i="1"/>
  <c r="AY2534" i="1"/>
  <c r="AH2534" i="1"/>
  <c r="Q2534" i="1"/>
  <c r="N2533" i="1"/>
  <c r="T2533" i="1" s="1"/>
  <c r="Z2533" i="1" s="1"/>
  <c r="AF2533" i="1" s="1"/>
  <c r="AL2533" i="1" s="1"/>
  <c r="AR2533" i="1" s="1"/>
  <c r="AX2533" i="1" s="1"/>
  <c r="BD2533" i="1" s="1"/>
  <c r="BJ2533" i="1" s="1"/>
  <c r="BP2533" i="1" s="1"/>
  <c r="BU2533" i="1" s="1"/>
  <c r="BZ2533" i="1" s="1"/>
  <c r="CF2533" i="1" s="1"/>
  <c r="CL2533" i="1" s="1"/>
  <c r="CR2533" i="1" s="1"/>
  <c r="M2533" i="1"/>
  <c r="S2533" i="1" s="1"/>
  <c r="Y2533" i="1" s="1"/>
  <c r="AE2533" i="1" s="1"/>
  <c r="AK2533" i="1" s="1"/>
  <c r="AQ2533" i="1" s="1"/>
  <c r="AW2533" i="1" s="1"/>
  <c r="BC2533" i="1" s="1"/>
  <c r="BI2533" i="1" s="1"/>
  <c r="BO2533" i="1" s="1"/>
  <c r="BT2533" i="1" s="1"/>
  <c r="BY2533" i="1" s="1"/>
  <c r="CE2533" i="1" s="1"/>
  <c r="CK2533" i="1" s="1"/>
  <c r="CQ2533" i="1" s="1"/>
  <c r="L2533" i="1"/>
  <c r="R2533" i="1" s="1"/>
  <c r="X2533" i="1" s="1"/>
  <c r="AD2533" i="1" s="1"/>
  <c r="AJ2533" i="1" s="1"/>
  <c r="AP2533" i="1" s="1"/>
  <c r="AV2533" i="1" s="1"/>
  <c r="BB2533" i="1" s="1"/>
  <c r="BH2533" i="1" s="1"/>
  <c r="BN2533" i="1" s="1"/>
  <c r="BS2533" i="1" s="1"/>
  <c r="BX2533" i="1" s="1"/>
  <c r="CD2533" i="1" s="1"/>
  <c r="CJ2533" i="1" s="1"/>
  <c r="CP2533" i="1" s="1"/>
  <c r="CS2532" i="1"/>
  <c r="CS2531" i="1" s="1"/>
  <c r="CO2532" i="1"/>
  <c r="CO2531" i="1" s="1"/>
  <c r="CN2532" i="1"/>
  <c r="CN2531" i="1" s="1"/>
  <c r="CM2532" i="1"/>
  <c r="CI2532" i="1"/>
  <c r="CH2532" i="1"/>
  <c r="CG2532" i="1"/>
  <c r="CG2531" i="1" s="1"/>
  <c r="CC2532" i="1"/>
  <c r="CC2531" i="1" s="1"/>
  <c r="CB2532" i="1"/>
  <c r="CB2531" i="1" s="1"/>
  <c r="CA2532" i="1"/>
  <c r="CA2531" i="1" s="1"/>
  <c r="BW2532" i="1"/>
  <c r="BW2531" i="1" s="1"/>
  <c r="BV2532" i="1"/>
  <c r="BV2531" i="1" s="1"/>
  <c r="BR2532" i="1"/>
  <c r="BR2531" i="1" s="1"/>
  <c r="BQ2532" i="1"/>
  <c r="BQ2531" i="1" s="1"/>
  <c r="BM2532" i="1"/>
  <c r="BM2531" i="1" s="1"/>
  <c r="BL2532" i="1"/>
  <c r="BK2532" i="1"/>
  <c r="BK2531" i="1" s="1"/>
  <c r="BK2530" i="1" s="1"/>
  <c r="BG2532" i="1"/>
  <c r="BG2531" i="1" s="1"/>
  <c r="BF2532" i="1"/>
  <c r="BF2531" i="1" s="1"/>
  <c r="BE2532" i="1"/>
  <c r="BE2531" i="1" s="1"/>
  <c r="BA2532" i="1"/>
  <c r="BA2531" i="1" s="1"/>
  <c r="AZ2532" i="1"/>
  <c r="AZ2531" i="1" s="1"/>
  <c r="AY2532" i="1"/>
  <c r="AY2531" i="1" s="1"/>
  <c r="AU2532" i="1"/>
  <c r="AU2531" i="1" s="1"/>
  <c r="AT2532" i="1"/>
  <c r="AT2531" i="1" s="1"/>
  <c r="AS2532" i="1"/>
  <c r="AS2531" i="1" s="1"/>
  <c r="AO2532" i="1"/>
  <c r="AO2531" i="1" s="1"/>
  <c r="AN2532" i="1"/>
  <c r="AN2531" i="1" s="1"/>
  <c r="AM2532" i="1"/>
  <c r="AM2531" i="1" s="1"/>
  <c r="AI2532" i="1"/>
  <c r="AI2531" i="1" s="1"/>
  <c r="AH2532" i="1"/>
  <c r="AH2531" i="1" s="1"/>
  <c r="AG2532" i="1"/>
  <c r="AG2531" i="1" s="1"/>
  <c r="AC2532" i="1"/>
  <c r="AC2531" i="1" s="1"/>
  <c r="AB2532" i="1"/>
  <c r="AA2532" i="1"/>
  <c r="AA2531" i="1" s="1"/>
  <c r="W2532" i="1"/>
  <c r="W2531" i="1" s="1"/>
  <c r="V2532" i="1"/>
  <c r="V2531" i="1" s="1"/>
  <c r="U2532" i="1"/>
  <c r="U2531" i="1" s="1"/>
  <c r="Q2532" i="1"/>
  <c r="Q2531" i="1" s="1"/>
  <c r="P2532" i="1"/>
  <c r="P2531" i="1" s="1"/>
  <c r="O2532" i="1"/>
  <c r="O2531" i="1" s="1"/>
  <c r="K2532" i="1"/>
  <c r="K2531" i="1" s="1"/>
  <c r="J2532" i="1"/>
  <c r="I2532" i="1"/>
  <c r="H2532" i="1"/>
  <c r="G2532" i="1"/>
  <c r="G2531" i="1" s="1"/>
  <c r="F2532" i="1"/>
  <c r="F2531" i="1" s="1"/>
  <c r="CM2531" i="1"/>
  <c r="CI2531" i="1"/>
  <c r="CH2531" i="1"/>
  <c r="BL2531" i="1"/>
  <c r="AB2531" i="1"/>
  <c r="J2531" i="1"/>
  <c r="I2531" i="1"/>
  <c r="N2529" i="1"/>
  <c r="T2529" i="1" s="1"/>
  <c r="Z2529" i="1" s="1"/>
  <c r="AF2529" i="1" s="1"/>
  <c r="AL2529" i="1" s="1"/>
  <c r="AR2529" i="1" s="1"/>
  <c r="AX2529" i="1" s="1"/>
  <c r="BD2529" i="1" s="1"/>
  <c r="BJ2529" i="1" s="1"/>
  <c r="BP2529" i="1" s="1"/>
  <c r="BU2529" i="1" s="1"/>
  <c r="BZ2529" i="1" s="1"/>
  <c r="CF2529" i="1" s="1"/>
  <c r="CL2529" i="1" s="1"/>
  <c r="CR2529" i="1" s="1"/>
  <c r="M2529" i="1"/>
  <c r="S2529" i="1" s="1"/>
  <c r="Y2529" i="1" s="1"/>
  <c r="AE2529" i="1" s="1"/>
  <c r="AK2529" i="1" s="1"/>
  <c r="AQ2529" i="1" s="1"/>
  <c r="AW2529" i="1" s="1"/>
  <c r="BC2529" i="1" s="1"/>
  <c r="BI2529" i="1" s="1"/>
  <c r="BO2529" i="1" s="1"/>
  <c r="BT2529" i="1" s="1"/>
  <c r="BY2529" i="1" s="1"/>
  <c r="CE2529" i="1" s="1"/>
  <c r="CK2529" i="1" s="1"/>
  <c r="CQ2529" i="1" s="1"/>
  <c r="L2529" i="1"/>
  <c r="R2529" i="1" s="1"/>
  <c r="X2529" i="1" s="1"/>
  <c r="AD2529" i="1" s="1"/>
  <c r="AJ2529" i="1" s="1"/>
  <c r="AP2529" i="1" s="1"/>
  <c r="AV2529" i="1" s="1"/>
  <c r="BB2529" i="1" s="1"/>
  <c r="BH2529" i="1" s="1"/>
  <c r="BN2529" i="1" s="1"/>
  <c r="BS2529" i="1" s="1"/>
  <c r="BX2529" i="1" s="1"/>
  <c r="CD2529" i="1" s="1"/>
  <c r="CJ2529" i="1" s="1"/>
  <c r="CP2529" i="1" s="1"/>
  <c r="CS2528" i="1"/>
  <c r="CS2527" i="1" s="1"/>
  <c r="CS2526" i="1" s="1"/>
  <c r="CO2528" i="1"/>
  <c r="CO2527" i="1" s="1"/>
  <c r="CN2528" i="1"/>
  <c r="CN2527" i="1" s="1"/>
  <c r="CN2526" i="1" s="1"/>
  <c r="CM2528" i="1"/>
  <c r="CI2528" i="1"/>
  <c r="CI2527" i="1" s="1"/>
  <c r="CI2526" i="1" s="1"/>
  <c r="CH2528" i="1"/>
  <c r="CH2527" i="1" s="1"/>
  <c r="CH2526" i="1" s="1"/>
  <c r="CG2528" i="1"/>
  <c r="CG2527" i="1" s="1"/>
  <c r="CG2526" i="1" s="1"/>
  <c r="CC2528" i="1"/>
  <c r="CC2527" i="1" s="1"/>
  <c r="CC2526" i="1" s="1"/>
  <c r="CB2528" i="1"/>
  <c r="CB2527" i="1" s="1"/>
  <c r="CB2526" i="1" s="1"/>
  <c r="CA2528" i="1"/>
  <c r="CA2527" i="1" s="1"/>
  <c r="CA2526" i="1" s="1"/>
  <c r="BW2528" i="1"/>
  <c r="BW2527" i="1" s="1"/>
  <c r="BW2526" i="1" s="1"/>
  <c r="BV2528" i="1"/>
  <c r="BR2528" i="1"/>
  <c r="BQ2528" i="1"/>
  <c r="BQ2527" i="1" s="1"/>
  <c r="BQ2526" i="1" s="1"/>
  <c r="BM2528" i="1"/>
  <c r="BM2527" i="1" s="1"/>
  <c r="BM2526" i="1" s="1"/>
  <c r="BL2528" i="1"/>
  <c r="BL2527" i="1" s="1"/>
  <c r="BL2526" i="1" s="1"/>
  <c r="BK2528" i="1"/>
  <c r="BK2527" i="1" s="1"/>
  <c r="BK2526" i="1" s="1"/>
  <c r="BG2528" i="1"/>
  <c r="BG2527" i="1" s="1"/>
  <c r="BG2526" i="1" s="1"/>
  <c r="BF2528" i="1"/>
  <c r="BF2527" i="1" s="1"/>
  <c r="BF2526" i="1" s="1"/>
  <c r="BE2528" i="1"/>
  <c r="BA2528" i="1"/>
  <c r="BA2527" i="1" s="1"/>
  <c r="BA2526" i="1" s="1"/>
  <c r="AZ2528" i="1"/>
  <c r="AZ2527" i="1" s="1"/>
  <c r="AZ2526" i="1" s="1"/>
  <c r="AY2528" i="1"/>
  <c r="AY2527" i="1" s="1"/>
  <c r="AY2526" i="1" s="1"/>
  <c r="AU2528" i="1"/>
  <c r="AU2527" i="1" s="1"/>
  <c r="AU2526" i="1" s="1"/>
  <c r="AT2528" i="1"/>
  <c r="AT2527" i="1" s="1"/>
  <c r="AT2526" i="1" s="1"/>
  <c r="AS2528" i="1"/>
  <c r="AS2527" i="1" s="1"/>
  <c r="AO2528" i="1"/>
  <c r="AO2527" i="1" s="1"/>
  <c r="AO2526" i="1" s="1"/>
  <c r="AN2528" i="1"/>
  <c r="AN2527" i="1" s="1"/>
  <c r="AN2526" i="1" s="1"/>
  <c r="AM2528" i="1"/>
  <c r="AM2527" i="1" s="1"/>
  <c r="AM2526" i="1" s="1"/>
  <c r="AI2528" i="1"/>
  <c r="AH2528" i="1"/>
  <c r="AH2527" i="1" s="1"/>
  <c r="AH2526" i="1" s="1"/>
  <c r="AG2528" i="1"/>
  <c r="AG2527" i="1" s="1"/>
  <c r="AG2526" i="1" s="1"/>
  <c r="AC2528" i="1"/>
  <c r="AC2527" i="1" s="1"/>
  <c r="AC2526" i="1" s="1"/>
  <c r="AB2528" i="1"/>
  <c r="AB2527" i="1" s="1"/>
  <c r="AB2526" i="1" s="1"/>
  <c r="AA2528" i="1"/>
  <c r="AA2527" i="1" s="1"/>
  <c r="AA2526" i="1" s="1"/>
  <c r="W2528" i="1"/>
  <c r="W2527" i="1" s="1"/>
  <c r="W2526" i="1" s="1"/>
  <c r="V2528" i="1"/>
  <c r="V2527" i="1" s="1"/>
  <c r="V2526" i="1" s="1"/>
  <c r="U2528" i="1"/>
  <c r="U2527" i="1" s="1"/>
  <c r="U2526" i="1" s="1"/>
  <c r="Q2528" i="1"/>
  <c r="Q2527" i="1" s="1"/>
  <c r="Q2526" i="1" s="1"/>
  <c r="P2528" i="1"/>
  <c r="O2528" i="1"/>
  <c r="O2527" i="1" s="1"/>
  <c r="O2526" i="1" s="1"/>
  <c r="K2528" i="1"/>
  <c r="J2528" i="1"/>
  <c r="I2528" i="1"/>
  <c r="I2527" i="1" s="1"/>
  <c r="I2526" i="1" s="1"/>
  <c r="H2528" i="1"/>
  <c r="H2527" i="1" s="1"/>
  <c r="G2528" i="1"/>
  <c r="G2527" i="1" s="1"/>
  <c r="F2528" i="1"/>
  <c r="F2527" i="1" s="1"/>
  <c r="F2526" i="1" s="1"/>
  <c r="CM2527" i="1"/>
  <c r="CM2526" i="1" s="1"/>
  <c r="BV2527" i="1"/>
  <c r="BV2526" i="1" s="1"/>
  <c r="BE2527" i="1"/>
  <c r="BE2526" i="1" s="1"/>
  <c r="AI2527" i="1"/>
  <c r="AI2526" i="1" s="1"/>
  <c r="P2527" i="1"/>
  <c r="P2526" i="1" s="1"/>
  <c r="K2527" i="1"/>
  <c r="K2526" i="1" s="1"/>
  <c r="CO2526" i="1"/>
  <c r="AS2526" i="1"/>
  <c r="N2525" i="1"/>
  <c r="T2525" i="1" s="1"/>
  <c r="Z2525" i="1" s="1"/>
  <c r="AF2525" i="1" s="1"/>
  <c r="AL2525" i="1" s="1"/>
  <c r="AR2525" i="1" s="1"/>
  <c r="AX2525" i="1" s="1"/>
  <c r="BD2525" i="1" s="1"/>
  <c r="BJ2525" i="1" s="1"/>
  <c r="BP2525" i="1" s="1"/>
  <c r="BU2525" i="1" s="1"/>
  <c r="BZ2525" i="1" s="1"/>
  <c r="CF2525" i="1" s="1"/>
  <c r="CL2525" i="1" s="1"/>
  <c r="CR2525" i="1" s="1"/>
  <c r="M2525" i="1"/>
  <c r="S2525" i="1" s="1"/>
  <c r="Y2525" i="1" s="1"/>
  <c r="AE2525" i="1" s="1"/>
  <c r="AK2525" i="1" s="1"/>
  <c r="AQ2525" i="1" s="1"/>
  <c r="AW2525" i="1" s="1"/>
  <c r="BC2525" i="1" s="1"/>
  <c r="BI2525" i="1" s="1"/>
  <c r="BO2525" i="1" s="1"/>
  <c r="BT2525" i="1" s="1"/>
  <c r="BY2525" i="1" s="1"/>
  <c r="CE2525" i="1" s="1"/>
  <c r="CK2525" i="1" s="1"/>
  <c r="CQ2525" i="1" s="1"/>
  <c r="L2525" i="1"/>
  <c r="R2525" i="1" s="1"/>
  <c r="X2525" i="1" s="1"/>
  <c r="AD2525" i="1" s="1"/>
  <c r="AJ2525" i="1" s="1"/>
  <c r="AP2525" i="1" s="1"/>
  <c r="AV2525" i="1" s="1"/>
  <c r="BB2525" i="1" s="1"/>
  <c r="BH2525" i="1" s="1"/>
  <c r="BN2525" i="1" s="1"/>
  <c r="BS2525" i="1" s="1"/>
  <c r="BX2525" i="1" s="1"/>
  <c r="CD2525" i="1" s="1"/>
  <c r="CJ2525" i="1" s="1"/>
  <c r="CP2525" i="1" s="1"/>
  <c r="CS2524" i="1"/>
  <c r="CS2523" i="1" s="1"/>
  <c r="CO2524" i="1"/>
  <c r="CO2523" i="1" s="1"/>
  <c r="CN2524" i="1"/>
  <c r="CN2523" i="1" s="1"/>
  <c r="CM2524" i="1"/>
  <c r="CM2523" i="1" s="1"/>
  <c r="CI2524" i="1"/>
  <c r="CI2523" i="1" s="1"/>
  <c r="CH2524" i="1"/>
  <c r="CH2523" i="1" s="1"/>
  <c r="CG2524" i="1"/>
  <c r="CG2523" i="1" s="1"/>
  <c r="CC2524" i="1"/>
  <c r="CC2523" i="1" s="1"/>
  <c r="CB2524" i="1"/>
  <c r="CB2523" i="1" s="1"/>
  <c r="CA2524" i="1"/>
  <c r="CA2523" i="1" s="1"/>
  <c r="BW2524" i="1"/>
  <c r="BW2523" i="1" s="1"/>
  <c r="BV2524" i="1"/>
  <c r="BR2524" i="1"/>
  <c r="BR2523" i="1" s="1"/>
  <c r="BQ2524" i="1"/>
  <c r="BQ2523" i="1" s="1"/>
  <c r="BM2524" i="1"/>
  <c r="BM2523" i="1" s="1"/>
  <c r="BL2524" i="1"/>
  <c r="BK2524" i="1"/>
  <c r="BK2523" i="1" s="1"/>
  <c r="BG2524" i="1"/>
  <c r="BG2523" i="1" s="1"/>
  <c r="BF2524" i="1"/>
  <c r="BF2523" i="1" s="1"/>
  <c r="BE2524" i="1"/>
  <c r="BE2523" i="1" s="1"/>
  <c r="BA2524" i="1"/>
  <c r="BA2523" i="1" s="1"/>
  <c r="AZ2524" i="1"/>
  <c r="AZ2523" i="1" s="1"/>
  <c r="AY2524" i="1"/>
  <c r="AY2523" i="1" s="1"/>
  <c r="AU2524" i="1"/>
  <c r="AU2523" i="1" s="1"/>
  <c r="AT2524" i="1"/>
  <c r="AT2523" i="1" s="1"/>
  <c r="AS2524" i="1"/>
  <c r="AS2523" i="1" s="1"/>
  <c r="AO2524" i="1"/>
  <c r="AO2523" i="1" s="1"/>
  <c r="AN2524" i="1"/>
  <c r="AM2524" i="1"/>
  <c r="AM2523" i="1" s="1"/>
  <c r="AI2524" i="1"/>
  <c r="AH2524" i="1"/>
  <c r="AH2523" i="1" s="1"/>
  <c r="AG2524" i="1"/>
  <c r="AC2524" i="1"/>
  <c r="AC2523" i="1" s="1"/>
  <c r="AB2524" i="1"/>
  <c r="AB2523" i="1" s="1"/>
  <c r="AA2524" i="1"/>
  <c r="AA2523" i="1" s="1"/>
  <c r="W2524" i="1"/>
  <c r="W2523" i="1" s="1"/>
  <c r="V2524" i="1"/>
  <c r="V2523" i="1" s="1"/>
  <c r="U2524" i="1"/>
  <c r="U2523" i="1" s="1"/>
  <c r="Q2524" i="1"/>
  <c r="Q2523" i="1" s="1"/>
  <c r="P2524" i="1"/>
  <c r="P2523" i="1" s="1"/>
  <c r="O2524" i="1"/>
  <c r="O2523" i="1" s="1"/>
  <c r="K2524" i="1"/>
  <c r="K2523" i="1" s="1"/>
  <c r="J2524" i="1"/>
  <c r="J2523" i="1" s="1"/>
  <c r="I2524" i="1"/>
  <c r="H2524" i="1"/>
  <c r="H2523" i="1" s="1"/>
  <c r="G2524" i="1"/>
  <c r="G2523" i="1" s="1"/>
  <c r="F2524" i="1"/>
  <c r="F2523" i="1" s="1"/>
  <c r="BV2523" i="1"/>
  <c r="BL2523" i="1"/>
  <c r="AN2523" i="1"/>
  <c r="AI2523" i="1"/>
  <c r="AG2523" i="1"/>
  <c r="I2523" i="1"/>
  <c r="N2522" i="1"/>
  <c r="T2522" i="1" s="1"/>
  <c r="Z2522" i="1" s="1"/>
  <c r="AF2522" i="1" s="1"/>
  <c r="AL2522" i="1" s="1"/>
  <c r="AR2522" i="1" s="1"/>
  <c r="AX2522" i="1" s="1"/>
  <c r="BD2522" i="1" s="1"/>
  <c r="BJ2522" i="1" s="1"/>
  <c r="BP2522" i="1" s="1"/>
  <c r="BU2522" i="1" s="1"/>
  <c r="BZ2522" i="1" s="1"/>
  <c r="CF2522" i="1" s="1"/>
  <c r="CL2522" i="1" s="1"/>
  <c r="CR2522" i="1" s="1"/>
  <c r="M2522" i="1"/>
  <c r="S2522" i="1" s="1"/>
  <c r="Y2522" i="1" s="1"/>
  <c r="AE2522" i="1" s="1"/>
  <c r="AK2522" i="1" s="1"/>
  <c r="AQ2522" i="1" s="1"/>
  <c r="AW2522" i="1" s="1"/>
  <c r="BC2522" i="1" s="1"/>
  <c r="BI2522" i="1" s="1"/>
  <c r="BO2522" i="1" s="1"/>
  <c r="BT2522" i="1" s="1"/>
  <c r="BY2522" i="1" s="1"/>
  <c r="CE2522" i="1" s="1"/>
  <c r="CK2522" i="1" s="1"/>
  <c r="CQ2522" i="1" s="1"/>
  <c r="L2522" i="1"/>
  <c r="R2522" i="1" s="1"/>
  <c r="X2522" i="1" s="1"/>
  <c r="AD2522" i="1" s="1"/>
  <c r="AJ2522" i="1" s="1"/>
  <c r="AP2522" i="1" s="1"/>
  <c r="AV2522" i="1" s="1"/>
  <c r="BB2522" i="1" s="1"/>
  <c r="BH2522" i="1" s="1"/>
  <c r="BN2522" i="1" s="1"/>
  <c r="BS2522" i="1" s="1"/>
  <c r="BX2522" i="1" s="1"/>
  <c r="CD2522" i="1" s="1"/>
  <c r="CJ2522" i="1" s="1"/>
  <c r="CP2522" i="1" s="1"/>
  <c r="CS2521" i="1"/>
  <c r="CS2520" i="1" s="1"/>
  <c r="CO2521" i="1"/>
  <c r="CO2520" i="1" s="1"/>
  <c r="CN2521" i="1"/>
  <c r="CM2521" i="1"/>
  <c r="CM2520" i="1" s="1"/>
  <c r="CM2519" i="1" s="1"/>
  <c r="CI2521" i="1"/>
  <c r="CI2520" i="1" s="1"/>
  <c r="CH2521" i="1"/>
  <c r="CH2520" i="1" s="1"/>
  <c r="CG2521" i="1"/>
  <c r="CC2521" i="1"/>
  <c r="CC2520" i="1" s="1"/>
  <c r="CB2521" i="1"/>
  <c r="CB2520" i="1" s="1"/>
  <c r="CA2521" i="1"/>
  <c r="CA2520" i="1" s="1"/>
  <c r="CA2519" i="1" s="1"/>
  <c r="BW2521" i="1"/>
  <c r="BV2521" i="1"/>
  <c r="BV2520" i="1" s="1"/>
  <c r="BR2521" i="1"/>
  <c r="BR2520" i="1" s="1"/>
  <c r="BQ2521" i="1"/>
  <c r="BQ2520" i="1" s="1"/>
  <c r="BM2521" i="1"/>
  <c r="BL2521" i="1"/>
  <c r="BL2520" i="1" s="1"/>
  <c r="BK2521" i="1"/>
  <c r="BK2520" i="1" s="1"/>
  <c r="BG2521" i="1"/>
  <c r="BG2520" i="1" s="1"/>
  <c r="BG2519" i="1" s="1"/>
  <c r="BF2521" i="1"/>
  <c r="BE2521" i="1"/>
  <c r="BE2520" i="1" s="1"/>
  <c r="BA2521" i="1"/>
  <c r="BA2520" i="1" s="1"/>
  <c r="AZ2521" i="1"/>
  <c r="AZ2520" i="1" s="1"/>
  <c r="AZ2519" i="1" s="1"/>
  <c r="AY2521" i="1"/>
  <c r="AU2521" i="1"/>
  <c r="AU2520" i="1" s="1"/>
  <c r="AU2519" i="1" s="1"/>
  <c r="AT2521" i="1"/>
  <c r="AT2520" i="1" s="1"/>
  <c r="AS2521" i="1"/>
  <c r="AS2520" i="1" s="1"/>
  <c r="AO2521" i="1"/>
  <c r="AN2521" i="1"/>
  <c r="AN2520" i="1" s="1"/>
  <c r="AM2521" i="1"/>
  <c r="AM2520" i="1" s="1"/>
  <c r="AI2521" i="1"/>
  <c r="AI2520" i="1" s="1"/>
  <c r="AI2519" i="1" s="1"/>
  <c r="AH2521" i="1"/>
  <c r="AG2521" i="1"/>
  <c r="AG2520" i="1" s="1"/>
  <c r="AC2521" i="1"/>
  <c r="AC2520" i="1" s="1"/>
  <c r="AB2521" i="1"/>
  <c r="AB2520" i="1" s="1"/>
  <c r="AB2519" i="1" s="1"/>
  <c r="AA2521" i="1"/>
  <c r="W2521" i="1"/>
  <c r="W2520" i="1" s="1"/>
  <c r="W2519" i="1" s="1"/>
  <c r="V2521" i="1"/>
  <c r="V2520" i="1" s="1"/>
  <c r="U2521" i="1"/>
  <c r="U2520" i="1" s="1"/>
  <c r="Q2521" i="1"/>
  <c r="P2521" i="1"/>
  <c r="P2520" i="1" s="1"/>
  <c r="O2521" i="1"/>
  <c r="O2520" i="1" s="1"/>
  <c r="K2521" i="1"/>
  <c r="K2520" i="1" s="1"/>
  <c r="K2519" i="1" s="1"/>
  <c r="J2521" i="1"/>
  <c r="I2521" i="1"/>
  <c r="L2521" i="1" s="1"/>
  <c r="H2521" i="1"/>
  <c r="H2520" i="1" s="1"/>
  <c r="G2521" i="1"/>
  <c r="F2521" i="1"/>
  <c r="CN2520" i="1"/>
  <c r="CG2520" i="1"/>
  <c r="BW2520" i="1"/>
  <c r="BM2520" i="1"/>
  <c r="BF2520" i="1"/>
  <c r="AY2520" i="1"/>
  <c r="AO2520" i="1"/>
  <c r="AH2520" i="1"/>
  <c r="AA2520" i="1"/>
  <c r="Q2520" i="1"/>
  <c r="J2520" i="1"/>
  <c r="F2520" i="1"/>
  <c r="N2518" i="1"/>
  <c r="T2518" i="1" s="1"/>
  <c r="Z2518" i="1" s="1"/>
  <c r="AF2518" i="1" s="1"/>
  <c r="AL2518" i="1" s="1"/>
  <c r="AR2518" i="1" s="1"/>
  <c r="AX2518" i="1" s="1"/>
  <c r="BD2518" i="1" s="1"/>
  <c r="BJ2518" i="1" s="1"/>
  <c r="BP2518" i="1" s="1"/>
  <c r="BU2518" i="1" s="1"/>
  <c r="BZ2518" i="1" s="1"/>
  <c r="CF2518" i="1" s="1"/>
  <c r="CL2518" i="1" s="1"/>
  <c r="CR2518" i="1" s="1"/>
  <c r="M2518" i="1"/>
  <c r="S2518" i="1" s="1"/>
  <c r="Y2518" i="1" s="1"/>
  <c r="AE2518" i="1" s="1"/>
  <c r="AK2518" i="1" s="1"/>
  <c r="AQ2518" i="1" s="1"/>
  <c r="AW2518" i="1" s="1"/>
  <c r="BC2518" i="1" s="1"/>
  <c r="BI2518" i="1" s="1"/>
  <c r="BO2518" i="1" s="1"/>
  <c r="BT2518" i="1" s="1"/>
  <c r="BY2518" i="1" s="1"/>
  <c r="CE2518" i="1" s="1"/>
  <c r="CK2518" i="1" s="1"/>
  <c r="CQ2518" i="1" s="1"/>
  <c r="L2518" i="1"/>
  <c r="R2518" i="1" s="1"/>
  <c r="X2518" i="1" s="1"/>
  <c r="AD2518" i="1" s="1"/>
  <c r="AJ2518" i="1" s="1"/>
  <c r="AP2518" i="1" s="1"/>
  <c r="AV2518" i="1" s="1"/>
  <c r="BB2518" i="1" s="1"/>
  <c r="BH2518" i="1" s="1"/>
  <c r="BN2518" i="1" s="1"/>
  <c r="BS2518" i="1" s="1"/>
  <c r="BX2518" i="1" s="1"/>
  <c r="CD2518" i="1" s="1"/>
  <c r="CJ2518" i="1" s="1"/>
  <c r="CP2518" i="1" s="1"/>
  <c r="CS2517" i="1"/>
  <c r="CS2516" i="1" s="1"/>
  <c r="CS2515" i="1" s="1"/>
  <c r="CO2517" i="1"/>
  <c r="CO2516" i="1" s="1"/>
  <c r="CO2515" i="1" s="1"/>
  <c r="CN2517" i="1"/>
  <c r="CN2516" i="1" s="1"/>
  <c r="CN2515" i="1" s="1"/>
  <c r="CM2517" i="1"/>
  <c r="CM2516" i="1" s="1"/>
  <c r="CM2515" i="1" s="1"/>
  <c r="CI2517" i="1"/>
  <c r="CI2516" i="1" s="1"/>
  <c r="CI2515" i="1" s="1"/>
  <c r="CH2517" i="1"/>
  <c r="CH2516" i="1" s="1"/>
  <c r="CG2517" i="1"/>
  <c r="CG2516" i="1" s="1"/>
  <c r="CG2515" i="1" s="1"/>
  <c r="CC2517" i="1"/>
  <c r="CC2516" i="1" s="1"/>
  <c r="CC2515" i="1" s="1"/>
  <c r="CB2517" i="1"/>
  <c r="CB2516" i="1" s="1"/>
  <c r="CB2515" i="1" s="1"/>
  <c r="CA2517" i="1"/>
  <c r="CA2516" i="1" s="1"/>
  <c r="CA2515" i="1" s="1"/>
  <c r="BW2517" i="1"/>
  <c r="BW2516" i="1" s="1"/>
  <c r="BW2515" i="1" s="1"/>
  <c r="BV2517" i="1"/>
  <c r="BV2516" i="1" s="1"/>
  <c r="BV2515" i="1" s="1"/>
  <c r="BR2517" i="1"/>
  <c r="BR2516" i="1" s="1"/>
  <c r="BR2515" i="1" s="1"/>
  <c r="BQ2517" i="1"/>
  <c r="BQ2516" i="1" s="1"/>
  <c r="BQ2515" i="1" s="1"/>
  <c r="BM2517" i="1"/>
  <c r="BM2516" i="1" s="1"/>
  <c r="BM2515" i="1" s="1"/>
  <c r="BL2517" i="1"/>
  <c r="BL2516" i="1" s="1"/>
  <c r="BL2515" i="1" s="1"/>
  <c r="BK2517" i="1"/>
  <c r="BK2516" i="1" s="1"/>
  <c r="BK2515" i="1" s="1"/>
  <c r="BG2517" i="1"/>
  <c r="BG2516" i="1" s="1"/>
  <c r="BG2515" i="1" s="1"/>
  <c r="BF2517" i="1"/>
  <c r="BF2516" i="1" s="1"/>
  <c r="BF2515" i="1" s="1"/>
  <c r="BE2517" i="1"/>
  <c r="BE2516" i="1" s="1"/>
  <c r="BE2515" i="1" s="1"/>
  <c r="BA2517" i="1"/>
  <c r="BA2516" i="1" s="1"/>
  <c r="BA2515" i="1" s="1"/>
  <c r="AZ2517" i="1"/>
  <c r="AZ2516" i="1" s="1"/>
  <c r="AZ2515" i="1" s="1"/>
  <c r="AY2517" i="1"/>
  <c r="AY2516" i="1" s="1"/>
  <c r="AY2515" i="1" s="1"/>
  <c r="AU2517" i="1"/>
  <c r="AU2516" i="1" s="1"/>
  <c r="AU2515" i="1" s="1"/>
  <c r="AT2517" i="1"/>
  <c r="AT2516" i="1" s="1"/>
  <c r="AT2515" i="1" s="1"/>
  <c r="AS2517" i="1"/>
  <c r="AS2516" i="1" s="1"/>
  <c r="AS2515" i="1" s="1"/>
  <c r="AO2517" i="1"/>
  <c r="AO2516" i="1" s="1"/>
  <c r="AO2515" i="1" s="1"/>
  <c r="AN2517" i="1"/>
  <c r="AN2516" i="1" s="1"/>
  <c r="AN2515" i="1" s="1"/>
  <c r="AM2517" i="1"/>
  <c r="AI2517" i="1"/>
  <c r="AI2516" i="1" s="1"/>
  <c r="AI2515" i="1" s="1"/>
  <c r="AH2517" i="1"/>
  <c r="AH2516" i="1" s="1"/>
  <c r="AH2515" i="1" s="1"/>
  <c r="AG2517" i="1"/>
  <c r="AG2516" i="1" s="1"/>
  <c r="AG2515" i="1" s="1"/>
  <c r="AC2517" i="1"/>
  <c r="AB2517" i="1"/>
  <c r="AB2516" i="1" s="1"/>
  <c r="AB2515" i="1" s="1"/>
  <c r="AA2517" i="1"/>
  <c r="AA2516" i="1" s="1"/>
  <c r="AA2515" i="1" s="1"/>
  <c r="W2517" i="1"/>
  <c r="W2516" i="1" s="1"/>
  <c r="W2515" i="1" s="1"/>
  <c r="V2517" i="1"/>
  <c r="V2516" i="1" s="1"/>
  <c r="V2515" i="1" s="1"/>
  <c r="U2517" i="1"/>
  <c r="U2516" i="1" s="1"/>
  <c r="U2515" i="1" s="1"/>
  <c r="Q2517" i="1"/>
  <c r="Q2516" i="1" s="1"/>
  <c r="Q2515" i="1" s="1"/>
  <c r="P2517" i="1"/>
  <c r="P2516" i="1" s="1"/>
  <c r="P2515" i="1" s="1"/>
  <c r="O2517" i="1"/>
  <c r="O2516" i="1" s="1"/>
  <c r="O2515" i="1" s="1"/>
  <c r="K2517" i="1"/>
  <c r="K2516" i="1" s="1"/>
  <c r="K2515" i="1" s="1"/>
  <c r="J2517" i="1"/>
  <c r="J2516" i="1" s="1"/>
  <c r="J2515" i="1" s="1"/>
  <c r="I2517" i="1"/>
  <c r="H2517" i="1"/>
  <c r="G2517" i="1"/>
  <c r="F2517" i="1"/>
  <c r="L2517" i="1" s="1"/>
  <c r="AM2516" i="1"/>
  <c r="AM2515" i="1" s="1"/>
  <c r="AC2516" i="1"/>
  <c r="AC2515" i="1" s="1"/>
  <c r="I2516" i="1"/>
  <c r="CH2515" i="1"/>
  <c r="H2514" i="1"/>
  <c r="N2514" i="1" s="1"/>
  <c r="T2514" i="1" s="1"/>
  <c r="Z2514" i="1" s="1"/>
  <c r="AF2514" i="1" s="1"/>
  <c r="AL2514" i="1" s="1"/>
  <c r="AR2514" i="1" s="1"/>
  <c r="AX2514" i="1" s="1"/>
  <c r="BD2514" i="1" s="1"/>
  <c r="BJ2514" i="1" s="1"/>
  <c r="BP2514" i="1" s="1"/>
  <c r="BU2514" i="1" s="1"/>
  <c r="BZ2514" i="1" s="1"/>
  <c r="CF2514" i="1" s="1"/>
  <c r="CL2514" i="1" s="1"/>
  <c r="CR2514" i="1" s="1"/>
  <c r="G2514" i="1"/>
  <c r="F2514" i="1"/>
  <c r="L2514" i="1" s="1"/>
  <c r="R2514" i="1" s="1"/>
  <c r="X2514" i="1" s="1"/>
  <c r="AD2514" i="1" s="1"/>
  <c r="AJ2514" i="1" s="1"/>
  <c r="AP2514" i="1" s="1"/>
  <c r="AV2514" i="1" s="1"/>
  <c r="BB2514" i="1" s="1"/>
  <c r="BH2514" i="1" s="1"/>
  <c r="BN2514" i="1" s="1"/>
  <c r="BS2514" i="1" s="1"/>
  <c r="BX2514" i="1" s="1"/>
  <c r="CD2514" i="1" s="1"/>
  <c r="CJ2514" i="1" s="1"/>
  <c r="CP2514" i="1" s="1"/>
  <c r="CS2513" i="1"/>
  <c r="CS2512" i="1" s="1"/>
  <c r="CO2513" i="1"/>
  <c r="CO2512" i="1" s="1"/>
  <c r="CN2513" i="1"/>
  <c r="CN2512" i="1" s="1"/>
  <c r="CM2513" i="1"/>
  <c r="CM2512" i="1" s="1"/>
  <c r="CI2513" i="1"/>
  <c r="CI2512" i="1" s="1"/>
  <c r="CH2513" i="1"/>
  <c r="CH2512" i="1" s="1"/>
  <c r="CG2513" i="1"/>
  <c r="CG2512" i="1" s="1"/>
  <c r="CC2513" i="1"/>
  <c r="CC2512" i="1" s="1"/>
  <c r="CB2513" i="1"/>
  <c r="CB2512" i="1" s="1"/>
  <c r="CA2513" i="1"/>
  <c r="CA2512" i="1" s="1"/>
  <c r="BW2513" i="1"/>
  <c r="BW2512" i="1" s="1"/>
  <c r="BV2513" i="1"/>
  <c r="BV2512" i="1" s="1"/>
  <c r="BR2513" i="1"/>
  <c r="BR2512" i="1" s="1"/>
  <c r="BQ2513" i="1"/>
  <c r="BQ2512" i="1" s="1"/>
  <c r="BM2513" i="1"/>
  <c r="BM2512" i="1" s="1"/>
  <c r="BL2513" i="1"/>
  <c r="BL2512" i="1" s="1"/>
  <c r="BK2513" i="1"/>
  <c r="BK2512" i="1" s="1"/>
  <c r="BG2513" i="1"/>
  <c r="BF2513" i="1"/>
  <c r="BF2512" i="1" s="1"/>
  <c r="BE2513" i="1"/>
  <c r="BE2512" i="1" s="1"/>
  <c r="BA2513" i="1"/>
  <c r="BA2512" i="1" s="1"/>
  <c r="AZ2513" i="1"/>
  <c r="AZ2512" i="1" s="1"/>
  <c r="AY2513" i="1"/>
  <c r="AY2512" i="1" s="1"/>
  <c r="AU2513" i="1"/>
  <c r="AU2512" i="1" s="1"/>
  <c r="AT2513" i="1"/>
  <c r="AT2512" i="1" s="1"/>
  <c r="AS2513" i="1"/>
  <c r="AS2512" i="1" s="1"/>
  <c r="AO2513" i="1"/>
  <c r="AO2512" i="1" s="1"/>
  <c r="AN2513" i="1"/>
  <c r="AN2512" i="1" s="1"/>
  <c r="AM2513" i="1"/>
  <c r="AM2512" i="1" s="1"/>
  <c r="AI2513" i="1"/>
  <c r="AI2512" i="1" s="1"/>
  <c r="AH2513" i="1"/>
  <c r="AH2512" i="1" s="1"/>
  <c r="AG2513" i="1"/>
  <c r="AG2512" i="1" s="1"/>
  <c r="AC2513" i="1"/>
  <c r="AC2512" i="1" s="1"/>
  <c r="AB2513" i="1"/>
  <c r="AB2512" i="1" s="1"/>
  <c r="AA2513" i="1"/>
  <c r="AA2512" i="1" s="1"/>
  <c r="W2513" i="1"/>
  <c r="W2512" i="1" s="1"/>
  <c r="V2513" i="1"/>
  <c r="V2512" i="1" s="1"/>
  <c r="U2513" i="1"/>
  <c r="U2512" i="1" s="1"/>
  <c r="Q2513" i="1"/>
  <c r="Q2512" i="1" s="1"/>
  <c r="P2513" i="1"/>
  <c r="P2512" i="1" s="1"/>
  <c r="O2513" i="1"/>
  <c r="O2512" i="1" s="1"/>
  <c r="K2513" i="1"/>
  <c r="K2512" i="1" s="1"/>
  <c r="J2513" i="1"/>
  <c r="J2512" i="1" s="1"/>
  <c r="I2513" i="1"/>
  <c r="BG2512" i="1"/>
  <c r="N2511" i="1"/>
  <c r="T2511" i="1" s="1"/>
  <c r="Z2511" i="1" s="1"/>
  <c r="AF2511" i="1" s="1"/>
  <c r="AL2511" i="1" s="1"/>
  <c r="AR2511" i="1" s="1"/>
  <c r="AX2511" i="1" s="1"/>
  <c r="BD2511" i="1" s="1"/>
  <c r="BJ2511" i="1" s="1"/>
  <c r="BP2511" i="1" s="1"/>
  <c r="BU2511" i="1" s="1"/>
  <c r="BZ2511" i="1" s="1"/>
  <c r="CF2511" i="1" s="1"/>
  <c r="CL2511" i="1" s="1"/>
  <c r="CR2511" i="1" s="1"/>
  <c r="M2511" i="1"/>
  <c r="S2511" i="1" s="1"/>
  <c r="Y2511" i="1" s="1"/>
  <c r="AE2511" i="1" s="1"/>
  <c r="AK2511" i="1" s="1"/>
  <c r="AQ2511" i="1" s="1"/>
  <c r="AW2511" i="1" s="1"/>
  <c r="BC2511" i="1" s="1"/>
  <c r="BI2511" i="1" s="1"/>
  <c r="BO2511" i="1" s="1"/>
  <c r="BT2511" i="1" s="1"/>
  <c r="BY2511" i="1" s="1"/>
  <c r="CE2511" i="1" s="1"/>
  <c r="CK2511" i="1" s="1"/>
  <c r="CQ2511" i="1" s="1"/>
  <c r="L2511" i="1"/>
  <c r="R2511" i="1" s="1"/>
  <c r="X2511" i="1" s="1"/>
  <c r="AD2511" i="1" s="1"/>
  <c r="AJ2511" i="1" s="1"/>
  <c r="AP2511" i="1" s="1"/>
  <c r="AV2511" i="1" s="1"/>
  <c r="BB2511" i="1" s="1"/>
  <c r="BH2511" i="1" s="1"/>
  <c r="BN2511" i="1" s="1"/>
  <c r="BS2511" i="1" s="1"/>
  <c r="BX2511" i="1" s="1"/>
  <c r="CD2511" i="1" s="1"/>
  <c r="CJ2511" i="1" s="1"/>
  <c r="CP2511" i="1" s="1"/>
  <c r="CS2510" i="1"/>
  <c r="CO2510" i="1"/>
  <c r="CN2510" i="1"/>
  <c r="CM2510" i="1"/>
  <c r="CI2510" i="1"/>
  <c r="CH2510" i="1"/>
  <c r="CG2510" i="1"/>
  <c r="CC2510" i="1"/>
  <c r="CB2510" i="1"/>
  <c r="CA2510" i="1"/>
  <c r="BW2510" i="1"/>
  <c r="BV2510" i="1"/>
  <c r="BR2510" i="1"/>
  <c r="BQ2510" i="1"/>
  <c r="BM2510" i="1"/>
  <c r="BL2510" i="1"/>
  <c r="BK2510" i="1"/>
  <c r="BG2510" i="1"/>
  <c r="BF2510" i="1"/>
  <c r="BE2510" i="1"/>
  <c r="BA2510" i="1"/>
  <c r="AZ2510" i="1"/>
  <c r="AY2510" i="1"/>
  <c r="AU2510" i="1"/>
  <c r="AT2510" i="1"/>
  <c r="AS2510" i="1"/>
  <c r="AS2507" i="1" s="1"/>
  <c r="AO2510" i="1"/>
  <c r="AN2510" i="1"/>
  <c r="AM2510" i="1"/>
  <c r="AI2510" i="1"/>
  <c r="AH2510" i="1"/>
  <c r="AG2510" i="1"/>
  <c r="AC2510" i="1"/>
  <c r="AB2510" i="1"/>
  <c r="AB2507" i="1" s="1"/>
  <c r="AB2506" i="1" s="1"/>
  <c r="AA2510" i="1"/>
  <c r="W2510" i="1"/>
  <c r="V2510" i="1"/>
  <c r="U2510" i="1"/>
  <c r="Q2510" i="1"/>
  <c r="P2510" i="1"/>
  <c r="O2510" i="1"/>
  <c r="K2510" i="1"/>
  <c r="K2507" i="1" s="1"/>
  <c r="J2510" i="1"/>
  <c r="I2510" i="1"/>
  <c r="H2510" i="1"/>
  <c r="G2510" i="1"/>
  <c r="F2510" i="1"/>
  <c r="T2509" i="1"/>
  <c r="Z2509" i="1" s="1"/>
  <c r="AF2509" i="1" s="1"/>
  <c r="AL2509" i="1" s="1"/>
  <c r="AR2509" i="1" s="1"/>
  <c r="AX2509" i="1" s="1"/>
  <c r="BD2509" i="1" s="1"/>
  <c r="BJ2509" i="1" s="1"/>
  <c r="BP2509" i="1" s="1"/>
  <c r="BU2509" i="1" s="1"/>
  <c r="BZ2509" i="1" s="1"/>
  <c r="CF2509" i="1" s="1"/>
  <c r="CL2509" i="1" s="1"/>
  <c r="CR2509" i="1" s="1"/>
  <c r="N2509" i="1"/>
  <c r="M2509" i="1"/>
  <c r="S2509" i="1" s="1"/>
  <c r="Y2509" i="1" s="1"/>
  <c r="AE2509" i="1" s="1"/>
  <c r="AK2509" i="1" s="1"/>
  <c r="AQ2509" i="1" s="1"/>
  <c r="AW2509" i="1" s="1"/>
  <c r="BC2509" i="1" s="1"/>
  <c r="BI2509" i="1" s="1"/>
  <c r="BO2509" i="1" s="1"/>
  <c r="BT2509" i="1" s="1"/>
  <c r="BY2509" i="1" s="1"/>
  <c r="CE2509" i="1" s="1"/>
  <c r="CK2509" i="1" s="1"/>
  <c r="CQ2509" i="1" s="1"/>
  <c r="L2509" i="1"/>
  <c r="R2509" i="1" s="1"/>
  <c r="X2509" i="1" s="1"/>
  <c r="AD2509" i="1" s="1"/>
  <c r="AJ2509" i="1" s="1"/>
  <c r="AP2509" i="1" s="1"/>
  <c r="AV2509" i="1" s="1"/>
  <c r="BB2509" i="1" s="1"/>
  <c r="BH2509" i="1" s="1"/>
  <c r="BN2509" i="1" s="1"/>
  <c r="BS2509" i="1" s="1"/>
  <c r="BX2509" i="1" s="1"/>
  <c r="CD2509" i="1" s="1"/>
  <c r="CJ2509" i="1" s="1"/>
  <c r="CP2509" i="1" s="1"/>
  <c r="CS2508" i="1"/>
  <c r="CO2508" i="1"/>
  <c r="CN2508" i="1"/>
  <c r="CM2508" i="1"/>
  <c r="CI2508" i="1"/>
  <c r="CI2507" i="1" s="1"/>
  <c r="CH2508" i="1"/>
  <c r="CG2508" i="1"/>
  <c r="CC2508" i="1"/>
  <c r="CB2508" i="1"/>
  <c r="CB2507" i="1" s="1"/>
  <c r="CA2508" i="1"/>
  <c r="BW2508" i="1"/>
  <c r="BV2508" i="1"/>
  <c r="BR2508" i="1"/>
  <c r="BR2507" i="1" s="1"/>
  <c r="BQ2508" i="1"/>
  <c r="BM2508" i="1"/>
  <c r="BL2508" i="1"/>
  <c r="BK2508" i="1"/>
  <c r="BK2507" i="1" s="1"/>
  <c r="BG2508" i="1"/>
  <c r="BF2508" i="1"/>
  <c r="BE2508" i="1"/>
  <c r="BA2508" i="1"/>
  <c r="BA2507" i="1" s="1"/>
  <c r="AZ2508" i="1"/>
  <c r="AY2508" i="1"/>
  <c r="AU2508" i="1"/>
  <c r="AT2508" i="1"/>
  <c r="AT2507" i="1" s="1"/>
  <c r="AS2508" i="1"/>
  <c r="AO2508" i="1"/>
  <c r="AN2508" i="1"/>
  <c r="AM2508" i="1"/>
  <c r="AM2507" i="1" s="1"/>
  <c r="AI2508" i="1"/>
  <c r="AH2508" i="1"/>
  <c r="AG2508" i="1"/>
  <c r="AC2508" i="1"/>
  <c r="AC2507" i="1" s="1"/>
  <c r="AB2508" i="1"/>
  <c r="AA2508" i="1"/>
  <c r="W2508" i="1"/>
  <c r="V2508" i="1"/>
  <c r="V2507" i="1" s="1"/>
  <c r="U2508" i="1"/>
  <c r="Q2508" i="1"/>
  <c r="P2508" i="1"/>
  <c r="O2508" i="1"/>
  <c r="O2507" i="1" s="1"/>
  <c r="K2508" i="1"/>
  <c r="J2508" i="1"/>
  <c r="I2508" i="1"/>
  <c r="H2508" i="1"/>
  <c r="G2508" i="1"/>
  <c r="F2508" i="1"/>
  <c r="N2505" i="1"/>
  <c r="T2505" i="1" s="1"/>
  <c r="Z2505" i="1" s="1"/>
  <c r="AF2505" i="1" s="1"/>
  <c r="AL2505" i="1" s="1"/>
  <c r="AR2505" i="1" s="1"/>
  <c r="AX2505" i="1" s="1"/>
  <c r="BD2505" i="1" s="1"/>
  <c r="BJ2505" i="1" s="1"/>
  <c r="BP2505" i="1" s="1"/>
  <c r="BU2505" i="1" s="1"/>
  <c r="BZ2505" i="1" s="1"/>
  <c r="CF2505" i="1" s="1"/>
  <c r="CL2505" i="1" s="1"/>
  <c r="CR2505" i="1" s="1"/>
  <c r="M2505" i="1"/>
  <c r="S2505" i="1" s="1"/>
  <c r="Y2505" i="1" s="1"/>
  <c r="AE2505" i="1" s="1"/>
  <c r="AK2505" i="1" s="1"/>
  <c r="AQ2505" i="1" s="1"/>
  <c r="AW2505" i="1" s="1"/>
  <c r="BC2505" i="1" s="1"/>
  <c r="BI2505" i="1" s="1"/>
  <c r="BO2505" i="1" s="1"/>
  <c r="BT2505" i="1" s="1"/>
  <c r="BY2505" i="1" s="1"/>
  <c r="CE2505" i="1" s="1"/>
  <c r="CK2505" i="1" s="1"/>
  <c r="CQ2505" i="1" s="1"/>
  <c r="L2505" i="1"/>
  <c r="R2505" i="1" s="1"/>
  <c r="X2505" i="1" s="1"/>
  <c r="AD2505" i="1" s="1"/>
  <c r="AJ2505" i="1" s="1"/>
  <c r="AP2505" i="1" s="1"/>
  <c r="AV2505" i="1" s="1"/>
  <c r="BB2505" i="1" s="1"/>
  <c r="BH2505" i="1" s="1"/>
  <c r="BN2505" i="1" s="1"/>
  <c r="BS2505" i="1" s="1"/>
  <c r="BX2505" i="1" s="1"/>
  <c r="CD2505" i="1" s="1"/>
  <c r="CJ2505" i="1" s="1"/>
  <c r="CP2505" i="1" s="1"/>
  <c r="CS2504" i="1"/>
  <c r="CS2503" i="1" s="1"/>
  <c r="CO2504" i="1"/>
  <c r="CO2503" i="1" s="1"/>
  <c r="CN2504" i="1"/>
  <c r="CN2503" i="1" s="1"/>
  <c r="CM2504" i="1"/>
  <c r="CI2504" i="1"/>
  <c r="CI2503" i="1" s="1"/>
  <c r="CH2504" i="1"/>
  <c r="CH2503" i="1" s="1"/>
  <c r="CG2504" i="1"/>
  <c r="CG2503" i="1" s="1"/>
  <c r="CC2504" i="1"/>
  <c r="CC2503" i="1" s="1"/>
  <c r="CB2504" i="1"/>
  <c r="CB2503" i="1" s="1"/>
  <c r="CA2504" i="1"/>
  <c r="CA2503" i="1" s="1"/>
  <c r="BW2504" i="1"/>
  <c r="BW2503" i="1" s="1"/>
  <c r="BV2504" i="1"/>
  <c r="BR2504" i="1"/>
  <c r="BR2503" i="1" s="1"/>
  <c r="BQ2504" i="1"/>
  <c r="BQ2503" i="1" s="1"/>
  <c r="BM2504" i="1"/>
  <c r="BM2503" i="1" s="1"/>
  <c r="BL2504" i="1"/>
  <c r="BL2503" i="1" s="1"/>
  <c r="BK2504" i="1"/>
  <c r="BK2503" i="1" s="1"/>
  <c r="BG2504" i="1"/>
  <c r="BG2503" i="1" s="1"/>
  <c r="BF2504" i="1"/>
  <c r="BF2503" i="1" s="1"/>
  <c r="BE2504" i="1"/>
  <c r="BA2504" i="1"/>
  <c r="BA2503" i="1" s="1"/>
  <c r="AZ2504" i="1"/>
  <c r="AZ2503" i="1" s="1"/>
  <c r="AY2504" i="1"/>
  <c r="AU2504" i="1"/>
  <c r="AT2504" i="1"/>
  <c r="AT2503" i="1" s="1"/>
  <c r="AS2504" i="1"/>
  <c r="AS2503" i="1" s="1"/>
  <c r="AO2504" i="1"/>
  <c r="AO2503" i="1" s="1"/>
  <c r="AN2504" i="1"/>
  <c r="AN2503" i="1" s="1"/>
  <c r="AM2504" i="1"/>
  <c r="AM2503" i="1" s="1"/>
  <c r="AI2504" i="1"/>
  <c r="AI2503" i="1" s="1"/>
  <c r="AH2504" i="1"/>
  <c r="AG2504" i="1"/>
  <c r="AG2503" i="1" s="1"/>
  <c r="AC2504" i="1"/>
  <c r="AC2503" i="1" s="1"/>
  <c r="AB2504" i="1"/>
  <c r="AB2503" i="1" s="1"/>
  <c r="AA2504" i="1"/>
  <c r="AA2503" i="1" s="1"/>
  <c r="W2504" i="1"/>
  <c r="V2504" i="1"/>
  <c r="U2504" i="1"/>
  <c r="U2503" i="1" s="1"/>
  <c r="Q2504" i="1"/>
  <c r="Q2503" i="1" s="1"/>
  <c r="P2504" i="1"/>
  <c r="O2504" i="1"/>
  <c r="O2503" i="1" s="1"/>
  <c r="K2504" i="1"/>
  <c r="J2504" i="1"/>
  <c r="J2503" i="1" s="1"/>
  <c r="I2504" i="1"/>
  <c r="I2503" i="1" s="1"/>
  <c r="H2504" i="1"/>
  <c r="H2503" i="1" s="1"/>
  <c r="G2504" i="1"/>
  <c r="M2504" i="1" s="1"/>
  <c r="S2504" i="1" s="1"/>
  <c r="F2504" i="1"/>
  <c r="F2503" i="1" s="1"/>
  <c r="CM2503" i="1"/>
  <c r="BV2503" i="1"/>
  <c r="BE2503" i="1"/>
  <c r="AY2503" i="1"/>
  <c r="AU2503" i="1"/>
  <c r="AH2503" i="1"/>
  <c r="W2503" i="1"/>
  <c r="V2503" i="1"/>
  <c r="P2503" i="1"/>
  <c r="N2502" i="1"/>
  <c r="T2502" i="1" s="1"/>
  <c r="Z2502" i="1" s="1"/>
  <c r="AF2502" i="1" s="1"/>
  <c r="AL2502" i="1" s="1"/>
  <c r="AR2502" i="1" s="1"/>
  <c r="AX2502" i="1" s="1"/>
  <c r="BD2502" i="1" s="1"/>
  <c r="BJ2502" i="1" s="1"/>
  <c r="BP2502" i="1" s="1"/>
  <c r="BU2502" i="1" s="1"/>
  <c r="BZ2502" i="1" s="1"/>
  <c r="CF2502" i="1" s="1"/>
  <c r="CL2502" i="1" s="1"/>
  <c r="CR2502" i="1" s="1"/>
  <c r="M2502" i="1"/>
  <c r="S2502" i="1" s="1"/>
  <c r="Y2502" i="1" s="1"/>
  <c r="AE2502" i="1" s="1"/>
  <c r="AK2502" i="1" s="1"/>
  <c r="AQ2502" i="1" s="1"/>
  <c r="AW2502" i="1" s="1"/>
  <c r="BC2502" i="1" s="1"/>
  <c r="BI2502" i="1" s="1"/>
  <c r="BO2502" i="1" s="1"/>
  <c r="BT2502" i="1" s="1"/>
  <c r="BY2502" i="1" s="1"/>
  <c r="CE2502" i="1" s="1"/>
  <c r="CK2502" i="1" s="1"/>
  <c r="CQ2502" i="1" s="1"/>
  <c r="L2502" i="1"/>
  <c r="R2502" i="1" s="1"/>
  <c r="X2502" i="1" s="1"/>
  <c r="AD2502" i="1" s="1"/>
  <c r="AJ2502" i="1" s="1"/>
  <c r="AP2502" i="1" s="1"/>
  <c r="AV2502" i="1" s="1"/>
  <c r="BB2502" i="1" s="1"/>
  <c r="BH2502" i="1" s="1"/>
  <c r="BN2502" i="1" s="1"/>
  <c r="BS2502" i="1" s="1"/>
  <c r="BX2502" i="1" s="1"/>
  <c r="CD2502" i="1" s="1"/>
  <c r="CJ2502" i="1" s="1"/>
  <c r="CP2502" i="1" s="1"/>
  <c r="CS2501" i="1"/>
  <c r="CO2501" i="1"/>
  <c r="CN2501" i="1"/>
  <c r="CM2501" i="1"/>
  <c r="CI2501" i="1"/>
  <c r="CH2501" i="1"/>
  <c r="CG2501" i="1"/>
  <c r="CC2501" i="1"/>
  <c r="CB2501" i="1"/>
  <c r="CA2501" i="1"/>
  <c r="BW2501" i="1"/>
  <c r="BV2501" i="1"/>
  <c r="BR2501" i="1"/>
  <c r="BQ2501" i="1"/>
  <c r="BM2501" i="1"/>
  <c r="BL2501" i="1"/>
  <c r="BK2501" i="1"/>
  <c r="BG2501" i="1"/>
  <c r="BF2501" i="1"/>
  <c r="BE2501" i="1"/>
  <c r="BA2501" i="1"/>
  <c r="AZ2501" i="1"/>
  <c r="AY2501" i="1"/>
  <c r="AU2501" i="1"/>
  <c r="AT2501" i="1"/>
  <c r="AS2501" i="1"/>
  <c r="AO2501" i="1"/>
  <c r="AN2501" i="1"/>
  <c r="AM2501" i="1"/>
  <c r="AI2501" i="1"/>
  <c r="AH2501" i="1"/>
  <c r="AG2501" i="1"/>
  <c r="AC2501" i="1"/>
  <c r="AB2501" i="1"/>
  <c r="AA2501" i="1"/>
  <c r="W2501" i="1"/>
  <c r="V2501" i="1"/>
  <c r="U2501" i="1"/>
  <c r="Q2501" i="1"/>
  <c r="P2501" i="1"/>
  <c r="O2501" i="1"/>
  <c r="K2501" i="1"/>
  <c r="J2501" i="1"/>
  <c r="I2501" i="1"/>
  <c r="H2501" i="1"/>
  <c r="G2501" i="1"/>
  <c r="F2501" i="1"/>
  <c r="N2500" i="1"/>
  <c r="T2500" i="1" s="1"/>
  <c r="Z2500" i="1" s="1"/>
  <c r="AF2500" i="1" s="1"/>
  <c r="AL2500" i="1" s="1"/>
  <c r="AR2500" i="1" s="1"/>
  <c r="AX2500" i="1" s="1"/>
  <c r="BD2500" i="1" s="1"/>
  <c r="BJ2500" i="1" s="1"/>
  <c r="BP2500" i="1" s="1"/>
  <c r="BU2500" i="1" s="1"/>
  <c r="BZ2500" i="1" s="1"/>
  <c r="CF2500" i="1" s="1"/>
  <c r="CL2500" i="1" s="1"/>
  <c r="CR2500" i="1" s="1"/>
  <c r="M2500" i="1"/>
  <c r="S2500" i="1" s="1"/>
  <c r="Y2500" i="1" s="1"/>
  <c r="AE2500" i="1" s="1"/>
  <c r="AK2500" i="1" s="1"/>
  <c r="AQ2500" i="1" s="1"/>
  <c r="AW2500" i="1" s="1"/>
  <c r="BC2500" i="1" s="1"/>
  <c r="BI2500" i="1" s="1"/>
  <c r="BO2500" i="1" s="1"/>
  <c r="BT2500" i="1" s="1"/>
  <c r="BY2500" i="1" s="1"/>
  <c r="CE2500" i="1" s="1"/>
  <c r="CK2500" i="1" s="1"/>
  <c r="CQ2500" i="1" s="1"/>
  <c r="L2500" i="1"/>
  <c r="R2500" i="1" s="1"/>
  <c r="X2500" i="1" s="1"/>
  <c r="AD2500" i="1" s="1"/>
  <c r="AJ2500" i="1" s="1"/>
  <c r="AP2500" i="1" s="1"/>
  <c r="AV2500" i="1" s="1"/>
  <c r="BB2500" i="1" s="1"/>
  <c r="BH2500" i="1" s="1"/>
  <c r="BN2500" i="1" s="1"/>
  <c r="BS2500" i="1" s="1"/>
  <c r="BX2500" i="1" s="1"/>
  <c r="CD2500" i="1" s="1"/>
  <c r="CJ2500" i="1" s="1"/>
  <c r="CP2500" i="1" s="1"/>
  <c r="CS2499" i="1"/>
  <c r="CO2499" i="1"/>
  <c r="CN2499" i="1"/>
  <c r="CM2499" i="1"/>
  <c r="CI2499" i="1"/>
  <c r="CH2499" i="1"/>
  <c r="CG2499" i="1"/>
  <c r="CC2499" i="1"/>
  <c r="CB2499" i="1"/>
  <c r="CB2498" i="1" s="1"/>
  <c r="CA2499" i="1"/>
  <c r="BW2499" i="1"/>
  <c r="BV2499" i="1"/>
  <c r="BR2499" i="1"/>
  <c r="BR2498" i="1" s="1"/>
  <c r="BQ2499" i="1"/>
  <c r="BM2499" i="1"/>
  <c r="BL2499" i="1"/>
  <c r="BK2499" i="1"/>
  <c r="BG2499" i="1"/>
  <c r="BF2499" i="1"/>
  <c r="BE2499" i="1"/>
  <c r="BA2499" i="1"/>
  <c r="AZ2499" i="1"/>
  <c r="AY2499" i="1"/>
  <c r="AU2499" i="1"/>
  <c r="AT2499" i="1"/>
  <c r="AS2499" i="1"/>
  <c r="AO2499" i="1"/>
  <c r="AN2499" i="1"/>
  <c r="AM2499" i="1"/>
  <c r="AM2498" i="1" s="1"/>
  <c r="AI2499" i="1"/>
  <c r="AH2499" i="1"/>
  <c r="AG2499" i="1"/>
  <c r="AC2499" i="1"/>
  <c r="AB2499" i="1"/>
  <c r="AA2499" i="1"/>
  <c r="W2499" i="1"/>
  <c r="V2499" i="1"/>
  <c r="U2499" i="1"/>
  <c r="Q2499" i="1"/>
  <c r="P2499" i="1"/>
  <c r="O2499" i="1"/>
  <c r="O2498" i="1" s="1"/>
  <c r="K2499" i="1"/>
  <c r="J2499" i="1"/>
  <c r="I2499" i="1"/>
  <c r="H2499" i="1"/>
  <c r="G2499" i="1"/>
  <c r="F2499" i="1"/>
  <c r="AT2498" i="1"/>
  <c r="N2496" i="1"/>
  <c r="T2496" i="1" s="1"/>
  <c r="Z2496" i="1" s="1"/>
  <c r="AF2496" i="1" s="1"/>
  <c r="AL2496" i="1" s="1"/>
  <c r="AR2496" i="1" s="1"/>
  <c r="AX2496" i="1" s="1"/>
  <c r="BD2496" i="1" s="1"/>
  <c r="BJ2496" i="1" s="1"/>
  <c r="BP2496" i="1" s="1"/>
  <c r="BU2496" i="1" s="1"/>
  <c r="BZ2496" i="1" s="1"/>
  <c r="CF2496" i="1" s="1"/>
  <c r="CL2496" i="1" s="1"/>
  <c r="CR2496" i="1" s="1"/>
  <c r="M2496" i="1"/>
  <c r="S2496" i="1" s="1"/>
  <c r="Y2496" i="1" s="1"/>
  <c r="AE2496" i="1" s="1"/>
  <c r="AK2496" i="1" s="1"/>
  <c r="AQ2496" i="1" s="1"/>
  <c r="AW2496" i="1" s="1"/>
  <c r="BC2496" i="1" s="1"/>
  <c r="BI2496" i="1" s="1"/>
  <c r="BO2496" i="1" s="1"/>
  <c r="BT2496" i="1" s="1"/>
  <c r="BY2496" i="1" s="1"/>
  <c r="CE2496" i="1" s="1"/>
  <c r="CK2496" i="1" s="1"/>
  <c r="CQ2496" i="1" s="1"/>
  <c r="L2496" i="1"/>
  <c r="R2496" i="1" s="1"/>
  <c r="X2496" i="1" s="1"/>
  <c r="AD2496" i="1" s="1"/>
  <c r="AJ2496" i="1" s="1"/>
  <c r="AP2496" i="1" s="1"/>
  <c r="AV2496" i="1" s="1"/>
  <c r="BB2496" i="1" s="1"/>
  <c r="BH2496" i="1" s="1"/>
  <c r="BN2496" i="1" s="1"/>
  <c r="BS2496" i="1" s="1"/>
  <c r="BX2496" i="1" s="1"/>
  <c r="CD2496" i="1" s="1"/>
  <c r="CJ2496" i="1" s="1"/>
  <c r="CP2496" i="1" s="1"/>
  <c r="CS2495" i="1"/>
  <c r="CO2495" i="1"/>
  <c r="CO2494" i="1" s="1"/>
  <c r="CO2493" i="1" s="1"/>
  <c r="CN2495" i="1"/>
  <c r="CN2494" i="1" s="1"/>
  <c r="CN2493" i="1" s="1"/>
  <c r="CM2495" i="1"/>
  <c r="CM2494" i="1" s="1"/>
  <c r="CM2493" i="1" s="1"/>
  <c r="CI2495" i="1"/>
  <c r="CH2495" i="1"/>
  <c r="CH2494" i="1" s="1"/>
  <c r="CH2493" i="1" s="1"/>
  <c r="CG2495" i="1"/>
  <c r="CG2494" i="1" s="1"/>
  <c r="CG2493" i="1" s="1"/>
  <c r="CC2495" i="1"/>
  <c r="CC2494" i="1" s="1"/>
  <c r="CC2493" i="1" s="1"/>
  <c r="CB2495" i="1"/>
  <c r="CB2494" i="1" s="1"/>
  <c r="CB2493" i="1" s="1"/>
  <c r="CA2495" i="1"/>
  <c r="CA2494" i="1" s="1"/>
  <c r="CA2493" i="1" s="1"/>
  <c r="BW2495" i="1"/>
  <c r="BW2494" i="1" s="1"/>
  <c r="BW2493" i="1" s="1"/>
  <c r="BV2495" i="1"/>
  <c r="BV2494" i="1" s="1"/>
  <c r="BV2493" i="1" s="1"/>
  <c r="BR2495" i="1"/>
  <c r="BR2494" i="1" s="1"/>
  <c r="BR2493" i="1" s="1"/>
  <c r="BQ2495" i="1"/>
  <c r="BQ2494" i="1" s="1"/>
  <c r="BQ2493" i="1" s="1"/>
  <c r="BM2495" i="1"/>
  <c r="BM2494" i="1" s="1"/>
  <c r="BM2493" i="1" s="1"/>
  <c r="BL2495" i="1"/>
  <c r="BL2494" i="1" s="1"/>
  <c r="BL2493" i="1" s="1"/>
  <c r="BK2495" i="1"/>
  <c r="BK2494" i="1" s="1"/>
  <c r="BK2493" i="1" s="1"/>
  <c r="BG2495" i="1"/>
  <c r="BG2494" i="1" s="1"/>
  <c r="BG2493" i="1" s="1"/>
  <c r="BF2495" i="1"/>
  <c r="BF2494" i="1" s="1"/>
  <c r="BF2493" i="1" s="1"/>
  <c r="BE2495" i="1"/>
  <c r="BE2494" i="1" s="1"/>
  <c r="BE2493" i="1" s="1"/>
  <c r="BA2495" i="1"/>
  <c r="AZ2495" i="1"/>
  <c r="AZ2494" i="1" s="1"/>
  <c r="AZ2493" i="1" s="1"/>
  <c r="AY2495" i="1"/>
  <c r="AY2494" i="1" s="1"/>
  <c r="AY2493" i="1" s="1"/>
  <c r="AU2495" i="1"/>
  <c r="AU2494" i="1" s="1"/>
  <c r="AU2493" i="1" s="1"/>
  <c r="AT2495" i="1"/>
  <c r="AT2494" i="1" s="1"/>
  <c r="AT2493" i="1" s="1"/>
  <c r="AS2495" i="1"/>
  <c r="AS2494" i="1" s="1"/>
  <c r="AS2493" i="1" s="1"/>
  <c r="AO2495" i="1"/>
  <c r="AO2494" i="1" s="1"/>
  <c r="AO2493" i="1" s="1"/>
  <c r="AN2495" i="1"/>
  <c r="AN2494" i="1" s="1"/>
  <c r="AN2493" i="1" s="1"/>
  <c r="AM2495" i="1"/>
  <c r="AM2494" i="1" s="1"/>
  <c r="AM2493" i="1" s="1"/>
  <c r="AI2495" i="1"/>
  <c r="AI2494" i="1" s="1"/>
  <c r="AI2493" i="1" s="1"/>
  <c r="AH2495" i="1"/>
  <c r="AH2494" i="1" s="1"/>
  <c r="AH2493" i="1" s="1"/>
  <c r="AG2495" i="1"/>
  <c r="AG2494" i="1" s="1"/>
  <c r="AG2493" i="1" s="1"/>
  <c r="AC2495" i="1"/>
  <c r="AB2495" i="1"/>
  <c r="AB2494" i="1" s="1"/>
  <c r="AB2493" i="1" s="1"/>
  <c r="AA2495" i="1"/>
  <c r="AA2494" i="1" s="1"/>
  <c r="AA2493" i="1" s="1"/>
  <c r="W2495" i="1"/>
  <c r="W2494" i="1" s="1"/>
  <c r="W2493" i="1" s="1"/>
  <c r="V2495" i="1"/>
  <c r="U2495" i="1"/>
  <c r="U2494" i="1" s="1"/>
  <c r="U2493" i="1" s="1"/>
  <c r="Q2495" i="1"/>
  <c r="Q2494" i="1" s="1"/>
  <c r="Q2493" i="1" s="1"/>
  <c r="P2495" i="1"/>
  <c r="P2494" i="1" s="1"/>
  <c r="P2493" i="1" s="1"/>
  <c r="O2495" i="1"/>
  <c r="O2494" i="1" s="1"/>
  <c r="O2493" i="1" s="1"/>
  <c r="K2495" i="1"/>
  <c r="K2494" i="1" s="1"/>
  <c r="K2493" i="1" s="1"/>
  <c r="J2495" i="1"/>
  <c r="J2494" i="1" s="1"/>
  <c r="J2493" i="1" s="1"/>
  <c r="I2495" i="1"/>
  <c r="I2494" i="1" s="1"/>
  <c r="I2493" i="1" s="1"/>
  <c r="H2495" i="1"/>
  <c r="H2494" i="1" s="1"/>
  <c r="G2495" i="1"/>
  <c r="G2494" i="1" s="1"/>
  <c r="G2493" i="1" s="1"/>
  <c r="F2495" i="1"/>
  <c r="F2494" i="1" s="1"/>
  <c r="CS2494" i="1"/>
  <c r="CS2493" i="1" s="1"/>
  <c r="CI2494" i="1"/>
  <c r="CI2493" i="1" s="1"/>
  <c r="BA2494" i="1"/>
  <c r="BA2493" i="1" s="1"/>
  <c r="AC2494" i="1"/>
  <c r="AC2493" i="1" s="1"/>
  <c r="V2494" i="1"/>
  <c r="V2493" i="1" s="1"/>
  <c r="N2492" i="1"/>
  <c r="T2492" i="1" s="1"/>
  <c r="Z2492" i="1" s="1"/>
  <c r="AF2492" i="1" s="1"/>
  <c r="AL2492" i="1" s="1"/>
  <c r="AR2492" i="1" s="1"/>
  <c r="AX2492" i="1" s="1"/>
  <c r="BD2492" i="1" s="1"/>
  <c r="BJ2492" i="1" s="1"/>
  <c r="BP2492" i="1" s="1"/>
  <c r="BU2492" i="1" s="1"/>
  <c r="BZ2492" i="1" s="1"/>
  <c r="CF2492" i="1" s="1"/>
  <c r="CL2492" i="1" s="1"/>
  <c r="CR2492" i="1" s="1"/>
  <c r="M2492" i="1"/>
  <c r="S2492" i="1" s="1"/>
  <c r="Y2492" i="1" s="1"/>
  <c r="AE2492" i="1" s="1"/>
  <c r="AK2492" i="1" s="1"/>
  <c r="AQ2492" i="1" s="1"/>
  <c r="AW2492" i="1" s="1"/>
  <c r="BC2492" i="1" s="1"/>
  <c r="BI2492" i="1" s="1"/>
  <c r="BO2492" i="1" s="1"/>
  <c r="BT2492" i="1" s="1"/>
  <c r="BY2492" i="1" s="1"/>
  <c r="CE2492" i="1" s="1"/>
  <c r="CK2492" i="1" s="1"/>
  <c r="CQ2492" i="1" s="1"/>
  <c r="L2492" i="1"/>
  <c r="R2492" i="1" s="1"/>
  <c r="X2492" i="1" s="1"/>
  <c r="AD2492" i="1" s="1"/>
  <c r="AJ2492" i="1" s="1"/>
  <c r="AP2492" i="1" s="1"/>
  <c r="AV2492" i="1" s="1"/>
  <c r="BB2492" i="1" s="1"/>
  <c r="BH2492" i="1" s="1"/>
  <c r="BN2492" i="1" s="1"/>
  <c r="BS2492" i="1" s="1"/>
  <c r="BX2492" i="1" s="1"/>
  <c r="CD2492" i="1" s="1"/>
  <c r="CJ2492" i="1" s="1"/>
  <c r="CP2492" i="1" s="1"/>
  <c r="CS2491" i="1"/>
  <c r="CO2491" i="1"/>
  <c r="CO2490" i="1" s="1"/>
  <c r="CO2489" i="1" s="1"/>
  <c r="CN2491" i="1"/>
  <c r="CN2490" i="1" s="1"/>
  <c r="CN2489" i="1" s="1"/>
  <c r="CM2491" i="1"/>
  <c r="CM2490" i="1" s="1"/>
  <c r="CM2489" i="1" s="1"/>
  <c r="CI2491" i="1"/>
  <c r="CH2491" i="1"/>
  <c r="CH2490" i="1" s="1"/>
  <c r="CH2489" i="1" s="1"/>
  <c r="CG2491" i="1"/>
  <c r="CG2490" i="1" s="1"/>
  <c r="CG2489" i="1" s="1"/>
  <c r="CC2491" i="1"/>
  <c r="CC2490" i="1" s="1"/>
  <c r="CC2489" i="1" s="1"/>
  <c r="CB2491" i="1"/>
  <c r="CA2491" i="1"/>
  <c r="CA2490" i="1" s="1"/>
  <c r="CA2489" i="1" s="1"/>
  <c r="BW2491" i="1"/>
  <c r="BW2490" i="1" s="1"/>
  <c r="BW2489" i="1" s="1"/>
  <c r="BV2491" i="1"/>
  <c r="BV2490" i="1" s="1"/>
  <c r="BV2489" i="1" s="1"/>
  <c r="BR2491" i="1"/>
  <c r="BQ2491" i="1"/>
  <c r="BQ2490" i="1" s="1"/>
  <c r="BQ2489" i="1" s="1"/>
  <c r="BM2491" i="1"/>
  <c r="BM2490" i="1" s="1"/>
  <c r="BM2489" i="1" s="1"/>
  <c r="BL2491" i="1"/>
  <c r="BL2490" i="1" s="1"/>
  <c r="BL2489" i="1" s="1"/>
  <c r="BK2491" i="1"/>
  <c r="BG2491" i="1"/>
  <c r="BG2490" i="1" s="1"/>
  <c r="BG2489" i="1" s="1"/>
  <c r="BF2491" i="1"/>
  <c r="BF2490" i="1" s="1"/>
  <c r="BF2489" i="1" s="1"/>
  <c r="BE2491" i="1"/>
  <c r="BE2490" i="1" s="1"/>
  <c r="BE2489" i="1" s="1"/>
  <c r="BA2491" i="1"/>
  <c r="BA2490" i="1" s="1"/>
  <c r="BA2489" i="1" s="1"/>
  <c r="AZ2491" i="1"/>
  <c r="AZ2490" i="1" s="1"/>
  <c r="AZ2489" i="1" s="1"/>
  <c r="AY2491" i="1"/>
  <c r="AY2490" i="1" s="1"/>
  <c r="AY2489" i="1" s="1"/>
  <c r="AU2491" i="1"/>
  <c r="AU2490" i="1" s="1"/>
  <c r="AU2489" i="1" s="1"/>
  <c r="AT2491" i="1"/>
  <c r="AS2491" i="1"/>
  <c r="AS2490" i="1" s="1"/>
  <c r="AS2489" i="1" s="1"/>
  <c r="AO2491" i="1"/>
  <c r="AO2490" i="1" s="1"/>
  <c r="AO2489" i="1" s="1"/>
  <c r="AN2491" i="1"/>
  <c r="AN2490" i="1" s="1"/>
  <c r="AN2489" i="1" s="1"/>
  <c r="AM2491" i="1"/>
  <c r="AI2491" i="1"/>
  <c r="AI2490" i="1" s="1"/>
  <c r="AI2489" i="1" s="1"/>
  <c r="AH2491" i="1"/>
  <c r="AH2490" i="1" s="1"/>
  <c r="AH2489" i="1" s="1"/>
  <c r="AG2491" i="1"/>
  <c r="AG2490" i="1" s="1"/>
  <c r="AG2489" i="1" s="1"/>
  <c r="AC2491" i="1"/>
  <c r="AB2491" i="1"/>
  <c r="AB2490" i="1" s="1"/>
  <c r="AB2489" i="1" s="1"/>
  <c r="AA2491" i="1"/>
  <c r="AA2490" i="1" s="1"/>
  <c r="AA2489" i="1" s="1"/>
  <c r="W2491" i="1"/>
  <c r="W2490" i="1" s="1"/>
  <c r="W2489" i="1" s="1"/>
  <c r="V2491" i="1"/>
  <c r="U2491" i="1"/>
  <c r="U2490" i="1" s="1"/>
  <c r="U2489" i="1" s="1"/>
  <c r="Q2491" i="1"/>
  <c r="Q2490" i="1" s="1"/>
  <c r="Q2489" i="1" s="1"/>
  <c r="P2491" i="1"/>
  <c r="P2490" i="1" s="1"/>
  <c r="P2489" i="1" s="1"/>
  <c r="O2491" i="1"/>
  <c r="K2491" i="1"/>
  <c r="J2491" i="1"/>
  <c r="J2490" i="1" s="1"/>
  <c r="J2489" i="1" s="1"/>
  <c r="I2491" i="1"/>
  <c r="I2490" i="1" s="1"/>
  <c r="I2489" i="1" s="1"/>
  <c r="H2491" i="1"/>
  <c r="H2490" i="1" s="1"/>
  <c r="H2489" i="1" s="1"/>
  <c r="G2491" i="1"/>
  <c r="F2491" i="1"/>
  <c r="CS2490" i="1"/>
  <c r="CS2489" i="1" s="1"/>
  <c r="CI2490" i="1"/>
  <c r="CB2490" i="1"/>
  <c r="CB2489" i="1" s="1"/>
  <c r="BR2490" i="1"/>
  <c r="BR2489" i="1" s="1"/>
  <c r="BK2490" i="1"/>
  <c r="BK2489" i="1" s="1"/>
  <c r="AT2490" i="1"/>
  <c r="AT2489" i="1" s="1"/>
  <c r="AM2490" i="1"/>
  <c r="AC2490" i="1"/>
  <c r="AC2489" i="1" s="1"/>
  <c r="V2490" i="1"/>
  <c r="V2489" i="1" s="1"/>
  <c r="O2490" i="1"/>
  <c r="O2489" i="1" s="1"/>
  <c r="CI2489" i="1"/>
  <c r="AM2489" i="1"/>
  <c r="BP2488" i="1"/>
  <c r="BU2488" i="1" s="1"/>
  <c r="BZ2488" i="1" s="1"/>
  <c r="CF2488" i="1" s="1"/>
  <c r="CL2488" i="1" s="1"/>
  <c r="CR2488" i="1" s="1"/>
  <c r="BO2488" i="1"/>
  <c r="BT2488" i="1" s="1"/>
  <c r="BY2488" i="1" s="1"/>
  <c r="CE2488" i="1" s="1"/>
  <c r="CK2488" i="1" s="1"/>
  <c r="CQ2488" i="1" s="1"/>
  <c r="BN2488" i="1"/>
  <c r="BS2488" i="1" s="1"/>
  <c r="BX2488" i="1" s="1"/>
  <c r="CD2488" i="1" s="1"/>
  <c r="CJ2488" i="1" s="1"/>
  <c r="CP2488" i="1" s="1"/>
  <c r="CS2487" i="1"/>
  <c r="CS2486" i="1" s="1"/>
  <c r="CS2485" i="1" s="1"/>
  <c r="CO2487" i="1"/>
  <c r="CO2486" i="1" s="1"/>
  <c r="CO2485" i="1" s="1"/>
  <c r="CN2487" i="1"/>
  <c r="CN2486" i="1" s="1"/>
  <c r="CN2485" i="1" s="1"/>
  <c r="CM2487" i="1"/>
  <c r="CM2486" i="1" s="1"/>
  <c r="CM2485" i="1" s="1"/>
  <c r="CI2487" i="1"/>
  <c r="CI2486" i="1" s="1"/>
  <c r="CI2485" i="1" s="1"/>
  <c r="CH2487" i="1"/>
  <c r="CH2486" i="1" s="1"/>
  <c r="CH2485" i="1" s="1"/>
  <c r="CG2487" i="1"/>
  <c r="CG2486" i="1" s="1"/>
  <c r="CG2485" i="1" s="1"/>
  <c r="CC2487" i="1"/>
  <c r="CC2486" i="1" s="1"/>
  <c r="CC2485" i="1" s="1"/>
  <c r="CB2487" i="1"/>
  <c r="CB2486" i="1" s="1"/>
  <c r="CB2485" i="1" s="1"/>
  <c r="CA2487" i="1"/>
  <c r="CA2486" i="1" s="1"/>
  <c r="CA2485" i="1" s="1"/>
  <c r="BW2487" i="1"/>
  <c r="BW2486" i="1" s="1"/>
  <c r="BW2485" i="1" s="1"/>
  <c r="BV2487" i="1"/>
  <c r="BV2486" i="1" s="1"/>
  <c r="BV2485" i="1" s="1"/>
  <c r="BR2487" i="1"/>
  <c r="BR2486" i="1" s="1"/>
  <c r="BR2485" i="1" s="1"/>
  <c r="BQ2487" i="1"/>
  <c r="BM2487" i="1"/>
  <c r="BP2487" i="1" s="1"/>
  <c r="BU2487" i="1" s="1"/>
  <c r="BZ2487" i="1" s="1"/>
  <c r="BL2487" i="1"/>
  <c r="BO2487" i="1" s="1"/>
  <c r="BK2487" i="1"/>
  <c r="BL2486" i="1"/>
  <c r="BO2486" i="1" s="1"/>
  <c r="N2484" i="1"/>
  <c r="T2484" i="1" s="1"/>
  <c r="Z2484" i="1" s="1"/>
  <c r="AF2484" i="1" s="1"/>
  <c r="AL2484" i="1" s="1"/>
  <c r="AR2484" i="1" s="1"/>
  <c r="AX2484" i="1" s="1"/>
  <c r="BD2484" i="1" s="1"/>
  <c r="BJ2484" i="1" s="1"/>
  <c r="BP2484" i="1" s="1"/>
  <c r="BU2484" i="1" s="1"/>
  <c r="BZ2484" i="1" s="1"/>
  <c r="CF2484" i="1" s="1"/>
  <c r="CL2484" i="1" s="1"/>
  <c r="CR2484" i="1" s="1"/>
  <c r="M2484" i="1"/>
  <c r="S2484" i="1" s="1"/>
  <c r="Y2484" i="1" s="1"/>
  <c r="AE2484" i="1" s="1"/>
  <c r="AK2484" i="1" s="1"/>
  <c r="AQ2484" i="1" s="1"/>
  <c r="AW2484" i="1" s="1"/>
  <c r="BC2484" i="1" s="1"/>
  <c r="BI2484" i="1" s="1"/>
  <c r="BO2484" i="1" s="1"/>
  <c r="BT2484" i="1" s="1"/>
  <c r="BY2484" i="1" s="1"/>
  <c r="CE2484" i="1" s="1"/>
  <c r="CK2484" i="1" s="1"/>
  <c r="CQ2484" i="1" s="1"/>
  <c r="L2484" i="1"/>
  <c r="R2484" i="1" s="1"/>
  <c r="X2484" i="1" s="1"/>
  <c r="AD2484" i="1" s="1"/>
  <c r="AJ2484" i="1" s="1"/>
  <c r="AP2484" i="1" s="1"/>
  <c r="AV2484" i="1" s="1"/>
  <c r="BB2484" i="1" s="1"/>
  <c r="BH2484" i="1" s="1"/>
  <c r="BN2484" i="1" s="1"/>
  <c r="BS2484" i="1" s="1"/>
  <c r="BX2484" i="1" s="1"/>
  <c r="CD2484" i="1" s="1"/>
  <c r="CJ2484" i="1" s="1"/>
  <c r="CP2484" i="1" s="1"/>
  <c r="CS2483" i="1"/>
  <c r="CS2482" i="1" s="1"/>
  <c r="CS2481" i="1" s="1"/>
  <c r="CO2483" i="1"/>
  <c r="CO2482" i="1" s="1"/>
  <c r="CO2481" i="1" s="1"/>
  <c r="CN2483" i="1"/>
  <c r="CN2482" i="1" s="1"/>
  <c r="CN2481" i="1" s="1"/>
  <c r="CM2483" i="1"/>
  <c r="CI2483" i="1"/>
  <c r="CI2482" i="1" s="1"/>
  <c r="CI2481" i="1" s="1"/>
  <c r="CH2483" i="1"/>
  <c r="CH2482" i="1" s="1"/>
  <c r="CH2481" i="1" s="1"/>
  <c r="CG2483" i="1"/>
  <c r="CG2482" i="1" s="1"/>
  <c r="CG2481" i="1" s="1"/>
  <c r="CC2483" i="1"/>
  <c r="CC2482" i="1" s="1"/>
  <c r="CC2481" i="1" s="1"/>
  <c r="CB2483" i="1"/>
  <c r="CB2482" i="1" s="1"/>
  <c r="CB2481" i="1" s="1"/>
  <c r="CA2483" i="1"/>
  <c r="CA2482" i="1" s="1"/>
  <c r="CA2481" i="1" s="1"/>
  <c r="BW2483" i="1"/>
  <c r="BW2482" i="1" s="1"/>
  <c r="BW2481" i="1" s="1"/>
  <c r="BV2483" i="1"/>
  <c r="BR2483" i="1"/>
  <c r="BQ2483" i="1"/>
  <c r="BQ2482" i="1" s="1"/>
  <c r="BQ2481" i="1" s="1"/>
  <c r="BM2483" i="1"/>
  <c r="BM2482" i="1" s="1"/>
  <c r="BM2481" i="1" s="1"/>
  <c r="BL2483" i="1"/>
  <c r="BL2482" i="1" s="1"/>
  <c r="BL2481" i="1" s="1"/>
  <c r="BK2483" i="1"/>
  <c r="BK2482" i="1" s="1"/>
  <c r="BK2481" i="1" s="1"/>
  <c r="BG2483" i="1"/>
  <c r="BG2482" i="1" s="1"/>
  <c r="BG2481" i="1" s="1"/>
  <c r="BF2483" i="1"/>
  <c r="BF2482" i="1" s="1"/>
  <c r="BF2481" i="1" s="1"/>
  <c r="BE2483" i="1"/>
  <c r="BE2482" i="1" s="1"/>
  <c r="BE2481" i="1" s="1"/>
  <c r="BA2483" i="1"/>
  <c r="BA2482" i="1" s="1"/>
  <c r="BA2481" i="1" s="1"/>
  <c r="AZ2483" i="1"/>
  <c r="AZ2482" i="1" s="1"/>
  <c r="AZ2481" i="1" s="1"/>
  <c r="AY2483" i="1"/>
  <c r="AY2482" i="1" s="1"/>
  <c r="AY2481" i="1" s="1"/>
  <c r="AU2483" i="1"/>
  <c r="AU2482" i="1" s="1"/>
  <c r="AU2481" i="1" s="1"/>
  <c r="AT2483" i="1"/>
  <c r="AT2482" i="1" s="1"/>
  <c r="AT2481" i="1" s="1"/>
  <c r="AS2483" i="1"/>
  <c r="AS2482" i="1" s="1"/>
  <c r="AS2481" i="1" s="1"/>
  <c r="AO2483" i="1"/>
  <c r="AO2482" i="1" s="1"/>
  <c r="AO2481" i="1" s="1"/>
  <c r="AN2483" i="1"/>
  <c r="AN2482" i="1" s="1"/>
  <c r="AN2481" i="1" s="1"/>
  <c r="AM2483" i="1"/>
  <c r="AM2482" i="1" s="1"/>
  <c r="AM2481" i="1" s="1"/>
  <c r="AI2483" i="1"/>
  <c r="AI2482" i="1" s="1"/>
  <c r="AI2481" i="1" s="1"/>
  <c r="AH2483" i="1"/>
  <c r="AH2482" i="1" s="1"/>
  <c r="AH2481" i="1" s="1"/>
  <c r="AG2483" i="1"/>
  <c r="AG2482" i="1" s="1"/>
  <c r="AG2481" i="1" s="1"/>
  <c r="AC2483" i="1"/>
  <c r="AC2482" i="1" s="1"/>
  <c r="AC2481" i="1" s="1"/>
  <c r="AB2483" i="1"/>
  <c r="AB2482" i="1" s="1"/>
  <c r="AB2481" i="1" s="1"/>
  <c r="AA2483" i="1"/>
  <c r="AA2482" i="1" s="1"/>
  <c r="AA2481" i="1" s="1"/>
  <c r="W2483" i="1"/>
  <c r="V2483" i="1"/>
  <c r="V2482" i="1" s="1"/>
  <c r="V2481" i="1" s="1"/>
  <c r="U2483" i="1"/>
  <c r="U2482" i="1" s="1"/>
  <c r="U2481" i="1" s="1"/>
  <c r="Q2483" i="1"/>
  <c r="Q2482" i="1" s="1"/>
  <c r="Q2481" i="1" s="1"/>
  <c r="P2483" i="1"/>
  <c r="P2482" i="1" s="1"/>
  <c r="P2481" i="1" s="1"/>
  <c r="O2483" i="1"/>
  <c r="O2482" i="1" s="1"/>
  <c r="O2481" i="1" s="1"/>
  <c r="K2483" i="1"/>
  <c r="J2483" i="1"/>
  <c r="J2482" i="1" s="1"/>
  <c r="J2481" i="1" s="1"/>
  <c r="I2483" i="1"/>
  <c r="H2483" i="1"/>
  <c r="H2482" i="1" s="1"/>
  <c r="H2481" i="1" s="1"/>
  <c r="G2483" i="1"/>
  <c r="F2483" i="1"/>
  <c r="CM2482" i="1"/>
  <c r="CM2481" i="1" s="1"/>
  <c r="BV2482" i="1"/>
  <c r="BV2481" i="1" s="1"/>
  <c r="W2482" i="1"/>
  <c r="W2481" i="1" s="1"/>
  <c r="I2482" i="1"/>
  <c r="I2481" i="1" s="1"/>
  <c r="L2480" i="1"/>
  <c r="R2480" i="1" s="1"/>
  <c r="X2480" i="1" s="1"/>
  <c r="AD2480" i="1" s="1"/>
  <c r="AJ2480" i="1" s="1"/>
  <c r="AP2480" i="1" s="1"/>
  <c r="AV2480" i="1" s="1"/>
  <c r="BB2480" i="1" s="1"/>
  <c r="BH2480" i="1" s="1"/>
  <c r="BN2480" i="1" s="1"/>
  <c r="BS2480" i="1" s="1"/>
  <c r="BX2480" i="1" s="1"/>
  <c r="CD2480" i="1" s="1"/>
  <c r="CJ2480" i="1" s="1"/>
  <c r="CP2480" i="1" s="1"/>
  <c r="H2480" i="1"/>
  <c r="G2480" i="1"/>
  <c r="M2480" i="1" s="1"/>
  <c r="S2480" i="1" s="1"/>
  <c r="Y2480" i="1" s="1"/>
  <c r="AE2480" i="1" s="1"/>
  <c r="AK2480" i="1" s="1"/>
  <c r="AQ2480" i="1" s="1"/>
  <c r="AW2480" i="1" s="1"/>
  <c r="BC2480" i="1" s="1"/>
  <c r="BI2480" i="1" s="1"/>
  <c r="BO2480" i="1" s="1"/>
  <c r="BT2480" i="1" s="1"/>
  <c r="BY2480" i="1" s="1"/>
  <c r="CE2480" i="1" s="1"/>
  <c r="CK2480" i="1" s="1"/>
  <c r="CQ2480" i="1" s="1"/>
  <c r="CS2479" i="1"/>
  <c r="CS2478" i="1" s="1"/>
  <c r="CS2477" i="1" s="1"/>
  <c r="CO2479" i="1"/>
  <c r="CO2478" i="1" s="1"/>
  <c r="CO2477" i="1" s="1"/>
  <c r="CN2479" i="1"/>
  <c r="CN2478" i="1" s="1"/>
  <c r="CN2477" i="1" s="1"/>
  <c r="CM2479" i="1"/>
  <c r="CM2478" i="1" s="1"/>
  <c r="CM2477" i="1" s="1"/>
  <c r="CI2479" i="1"/>
  <c r="CI2478" i="1" s="1"/>
  <c r="CI2477" i="1" s="1"/>
  <c r="CH2479" i="1"/>
  <c r="CG2479" i="1"/>
  <c r="CG2478" i="1" s="1"/>
  <c r="CG2477" i="1" s="1"/>
  <c r="CC2479" i="1"/>
  <c r="CC2478" i="1" s="1"/>
  <c r="CC2477" i="1" s="1"/>
  <c r="CB2479" i="1"/>
  <c r="CB2478" i="1" s="1"/>
  <c r="CB2477" i="1" s="1"/>
  <c r="CA2479" i="1"/>
  <c r="CA2478" i="1" s="1"/>
  <c r="CA2477" i="1" s="1"/>
  <c r="BW2479" i="1"/>
  <c r="BW2478" i="1" s="1"/>
  <c r="BW2477" i="1" s="1"/>
  <c r="BV2479" i="1"/>
  <c r="BV2478" i="1" s="1"/>
  <c r="BV2477" i="1" s="1"/>
  <c r="BR2479" i="1"/>
  <c r="BR2478" i="1" s="1"/>
  <c r="BR2477" i="1" s="1"/>
  <c r="BQ2479" i="1"/>
  <c r="BM2479" i="1"/>
  <c r="BM2478" i="1" s="1"/>
  <c r="BM2477" i="1" s="1"/>
  <c r="BL2479" i="1"/>
  <c r="BL2478" i="1" s="1"/>
  <c r="BL2477" i="1" s="1"/>
  <c r="BK2479" i="1"/>
  <c r="BK2478" i="1" s="1"/>
  <c r="BK2477" i="1" s="1"/>
  <c r="BG2479" i="1"/>
  <c r="BG2478" i="1" s="1"/>
  <c r="BG2477" i="1" s="1"/>
  <c r="BF2479" i="1"/>
  <c r="BF2478" i="1" s="1"/>
  <c r="BF2477" i="1" s="1"/>
  <c r="BE2479" i="1"/>
  <c r="BE2478" i="1" s="1"/>
  <c r="BE2477" i="1" s="1"/>
  <c r="BA2479" i="1"/>
  <c r="BA2478" i="1" s="1"/>
  <c r="BA2477" i="1" s="1"/>
  <c r="AZ2479" i="1"/>
  <c r="AY2479" i="1"/>
  <c r="AY2478" i="1" s="1"/>
  <c r="AY2477" i="1" s="1"/>
  <c r="AU2479" i="1"/>
  <c r="AU2478" i="1" s="1"/>
  <c r="AU2477" i="1" s="1"/>
  <c r="AT2479" i="1"/>
  <c r="AT2478" i="1" s="1"/>
  <c r="AT2477" i="1" s="1"/>
  <c r="AS2479" i="1"/>
  <c r="AS2478" i="1" s="1"/>
  <c r="AS2477" i="1" s="1"/>
  <c r="AO2479" i="1"/>
  <c r="AO2478" i="1" s="1"/>
  <c r="AN2479" i="1"/>
  <c r="AN2478" i="1" s="1"/>
  <c r="AN2477" i="1" s="1"/>
  <c r="AM2479" i="1"/>
  <c r="AM2478" i="1" s="1"/>
  <c r="AM2477" i="1" s="1"/>
  <c r="AI2479" i="1"/>
  <c r="AI2478" i="1" s="1"/>
  <c r="AI2477" i="1" s="1"/>
  <c r="AH2479" i="1"/>
  <c r="AH2478" i="1" s="1"/>
  <c r="AH2477" i="1" s="1"/>
  <c r="AG2479" i="1"/>
  <c r="AG2478" i="1" s="1"/>
  <c r="AG2477" i="1" s="1"/>
  <c r="AC2479" i="1"/>
  <c r="AC2478" i="1" s="1"/>
  <c r="AC2477" i="1" s="1"/>
  <c r="AB2479" i="1"/>
  <c r="AB2478" i="1" s="1"/>
  <c r="AB2477" i="1" s="1"/>
  <c r="AA2479" i="1"/>
  <c r="AA2478" i="1" s="1"/>
  <c r="AA2477" i="1" s="1"/>
  <c r="W2479" i="1"/>
  <c r="W2478" i="1" s="1"/>
  <c r="W2477" i="1" s="1"/>
  <c r="V2479" i="1"/>
  <c r="V2478" i="1" s="1"/>
  <c r="V2477" i="1" s="1"/>
  <c r="U2479" i="1"/>
  <c r="Q2479" i="1"/>
  <c r="Q2478" i="1" s="1"/>
  <c r="Q2477" i="1" s="1"/>
  <c r="P2479" i="1"/>
  <c r="P2478" i="1" s="1"/>
  <c r="P2477" i="1" s="1"/>
  <c r="O2479" i="1"/>
  <c r="O2478" i="1" s="1"/>
  <c r="O2477" i="1" s="1"/>
  <c r="K2479" i="1"/>
  <c r="K2478" i="1" s="1"/>
  <c r="K2477" i="1" s="1"/>
  <c r="J2479" i="1"/>
  <c r="J2478" i="1" s="1"/>
  <c r="J2477" i="1" s="1"/>
  <c r="I2479" i="1"/>
  <c r="I2478" i="1" s="1"/>
  <c r="I2477" i="1" s="1"/>
  <c r="F2479" i="1"/>
  <c r="F2478" i="1" s="1"/>
  <c r="F2477" i="1" s="1"/>
  <c r="CH2478" i="1"/>
  <c r="CH2477" i="1" s="1"/>
  <c r="BQ2478" i="1"/>
  <c r="BQ2477" i="1" s="1"/>
  <c r="AZ2478" i="1"/>
  <c r="AZ2477" i="1" s="1"/>
  <c r="U2478" i="1"/>
  <c r="U2477" i="1" s="1"/>
  <c r="AO2477" i="1"/>
  <c r="T2476" i="1"/>
  <c r="Z2476" i="1" s="1"/>
  <c r="AF2476" i="1" s="1"/>
  <c r="AL2476" i="1" s="1"/>
  <c r="AR2476" i="1" s="1"/>
  <c r="AX2476" i="1" s="1"/>
  <c r="BD2476" i="1" s="1"/>
  <c r="BJ2476" i="1" s="1"/>
  <c r="BP2476" i="1" s="1"/>
  <c r="BU2476" i="1" s="1"/>
  <c r="BZ2476" i="1" s="1"/>
  <c r="CF2476" i="1" s="1"/>
  <c r="CL2476" i="1" s="1"/>
  <c r="CR2476" i="1" s="1"/>
  <c r="S2476" i="1"/>
  <c r="Y2476" i="1" s="1"/>
  <c r="AE2476" i="1" s="1"/>
  <c r="AK2476" i="1" s="1"/>
  <c r="AQ2476" i="1" s="1"/>
  <c r="AW2476" i="1" s="1"/>
  <c r="BC2476" i="1" s="1"/>
  <c r="BI2476" i="1" s="1"/>
  <c r="BO2476" i="1" s="1"/>
  <c r="BT2476" i="1" s="1"/>
  <c r="BY2476" i="1" s="1"/>
  <c r="CE2476" i="1" s="1"/>
  <c r="CK2476" i="1" s="1"/>
  <c r="CQ2476" i="1" s="1"/>
  <c r="O2476" i="1"/>
  <c r="CS2475" i="1"/>
  <c r="CS2474" i="1" s="1"/>
  <c r="CS2473" i="1" s="1"/>
  <c r="CO2475" i="1"/>
  <c r="CO2474" i="1" s="1"/>
  <c r="CO2473" i="1" s="1"/>
  <c r="CN2475" i="1"/>
  <c r="CN2474" i="1" s="1"/>
  <c r="CN2473" i="1" s="1"/>
  <c r="CM2475" i="1"/>
  <c r="CM2474" i="1" s="1"/>
  <c r="CM2473" i="1" s="1"/>
  <c r="CI2475" i="1"/>
  <c r="CI2474" i="1" s="1"/>
  <c r="CI2473" i="1" s="1"/>
  <c r="CH2475" i="1"/>
  <c r="CH2474" i="1" s="1"/>
  <c r="CH2473" i="1" s="1"/>
  <c r="CG2475" i="1"/>
  <c r="CG2474" i="1" s="1"/>
  <c r="CG2473" i="1" s="1"/>
  <c r="CC2475" i="1"/>
  <c r="CC2474" i="1" s="1"/>
  <c r="CC2473" i="1" s="1"/>
  <c r="CB2475" i="1"/>
  <c r="CA2475" i="1"/>
  <c r="BW2475" i="1"/>
  <c r="BW2474" i="1" s="1"/>
  <c r="BW2473" i="1" s="1"/>
  <c r="BV2475" i="1"/>
  <c r="BV2474" i="1" s="1"/>
  <c r="BV2473" i="1" s="1"/>
  <c r="BR2475" i="1"/>
  <c r="BR2474" i="1" s="1"/>
  <c r="BR2473" i="1" s="1"/>
  <c r="BQ2475" i="1"/>
  <c r="BM2475" i="1"/>
  <c r="BM2474" i="1" s="1"/>
  <c r="BM2473" i="1" s="1"/>
  <c r="BL2475" i="1"/>
  <c r="BL2474" i="1" s="1"/>
  <c r="BL2473" i="1" s="1"/>
  <c r="BK2475" i="1"/>
  <c r="BK2474" i="1" s="1"/>
  <c r="BK2473" i="1" s="1"/>
  <c r="BG2475" i="1"/>
  <c r="BG2474" i="1" s="1"/>
  <c r="BG2473" i="1" s="1"/>
  <c r="BF2475" i="1"/>
  <c r="BF2474" i="1" s="1"/>
  <c r="BF2473" i="1" s="1"/>
  <c r="BE2475" i="1"/>
  <c r="BE2474" i="1" s="1"/>
  <c r="BE2473" i="1" s="1"/>
  <c r="BA2475" i="1"/>
  <c r="BA2474" i="1" s="1"/>
  <c r="BA2473" i="1" s="1"/>
  <c r="AZ2475" i="1"/>
  <c r="AZ2474" i="1" s="1"/>
  <c r="AZ2473" i="1" s="1"/>
  <c r="AY2475" i="1"/>
  <c r="AY2474" i="1" s="1"/>
  <c r="AY2473" i="1" s="1"/>
  <c r="AU2475" i="1"/>
  <c r="AU2474" i="1" s="1"/>
  <c r="AU2473" i="1" s="1"/>
  <c r="AT2475" i="1"/>
  <c r="AT2474" i="1" s="1"/>
  <c r="AT2473" i="1" s="1"/>
  <c r="AS2475" i="1"/>
  <c r="AS2474" i="1" s="1"/>
  <c r="AS2473" i="1" s="1"/>
  <c r="AO2475" i="1"/>
  <c r="AO2474" i="1" s="1"/>
  <c r="AO2473" i="1" s="1"/>
  <c r="AN2475" i="1"/>
  <c r="AN2474" i="1" s="1"/>
  <c r="AN2473" i="1" s="1"/>
  <c r="AM2475" i="1"/>
  <c r="AM2474" i="1" s="1"/>
  <c r="AM2473" i="1" s="1"/>
  <c r="AI2475" i="1"/>
  <c r="AI2474" i="1" s="1"/>
  <c r="AI2473" i="1" s="1"/>
  <c r="AH2475" i="1"/>
  <c r="AH2474" i="1" s="1"/>
  <c r="AH2473" i="1" s="1"/>
  <c r="AG2475" i="1"/>
  <c r="AG2474" i="1" s="1"/>
  <c r="AG2473" i="1" s="1"/>
  <c r="AC2475" i="1"/>
  <c r="AC2474" i="1" s="1"/>
  <c r="AC2473" i="1" s="1"/>
  <c r="AB2475" i="1"/>
  <c r="AB2474" i="1" s="1"/>
  <c r="AB2473" i="1" s="1"/>
  <c r="AA2475" i="1"/>
  <c r="AA2474" i="1" s="1"/>
  <c r="AA2473" i="1" s="1"/>
  <c r="W2475" i="1"/>
  <c r="W2474" i="1" s="1"/>
  <c r="W2473" i="1" s="1"/>
  <c r="V2475" i="1"/>
  <c r="V2474" i="1" s="1"/>
  <c r="V2473" i="1" s="1"/>
  <c r="U2475" i="1"/>
  <c r="U2474" i="1" s="1"/>
  <c r="U2473" i="1" s="1"/>
  <c r="Q2475" i="1"/>
  <c r="P2475" i="1"/>
  <c r="P2474" i="1" s="1"/>
  <c r="CB2474" i="1"/>
  <c r="CB2473" i="1" s="1"/>
  <c r="CA2474" i="1"/>
  <c r="CA2473" i="1" s="1"/>
  <c r="N2472" i="1"/>
  <c r="T2472" i="1" s="1"/>
  <c r="Z2472" i="1" s="1"/>
  <c r="AF2472" i="1" s="1"/>
  <c r="AL2472" i="1" s="1"/>
  <c r="AR2472" i="1" s="1"/>
  <c r="AX2472" i="1" s="1"/>
  <c r="BD2472" i="1" s="1"/>
  <c r="BJ2472" i="1" s="1"/>
  <c r="BP2472" i="1" s="1"/>
  <c r="BU2472" i="1" s="1"/>
  <c r="BZ2472" i="1" s="1"/>
  <c r="CF2472" i="1" s="1"/>
  <c r="CL2472" i="1" s="1"/>
  <c r="CR2472" i="1" s="1"/>
  <c r="M2472" i="1"/>
  <c r="S2472" i="1" s="1"/>
  <c r="Y2472" i="1" s="1"/>
  <c r="AE2472" i="1" s="1"/>
  <c r="AK2472" i="1" s="1"/>
  <c r="AQ2472" i="1" s="1"/>
  <c r="AW2472" i="1" s="1"/>
  <c r="BC2472" i="1" s="1"/>
  <c r="BI2472" i="1" s="1"/>
  <c r="BO2472" i="1" s="1"/>
  <c r="BT2472" i="1" s="1"/>
  <c r="BY2472" i="1" s="1"/>
  <c r="CE2472" i="1" s="1"/>
  <c r="CK2472" i="1" s="1"/>
  <c r="CQ2472" i="1" s="1"/>
  <c r="L2472" i="1"/>
  <c r="R2472" i="1" s="1"/>
  <c r="X2472" i="1" s="1"/>
  <c r="AD2472" i="1" s="1"/>
  <c r="AJ2472" i="1" s="1"/>
  <c r="AP2472" i="1" s="1"/>
  <c r="AV2472" i="1" s="1"/>
  <c r="BB2472" i="1" s="1"/>
  <c r="BH2472" i="1" s="1"/>
  <c r="BN2472" i="1" s="1"/>
  <c r="BS2472" i="1" s="1"/>
  <c r="BX2472" i="1" s="1"/>
  <c r="CD2472" i="1" s="1"/>
  <c r="CJ2472" i="1" s="1"/>
  <c r="CP2472" i="1" s="1"/>
  <c r="CS2471" i="1"/>
  <c r="CS2470" i="1" s="1"/>
  <c r="CS2469" i="1" s="1"/>
  <c r="CO2471" i="1"/>
  <c r="CO2470" i="1" s="1"/>
  <c r="CO2469" i="1" s="1"/>
  <c r="CN2471" i="1"/>
  <c r="CN2470" i="1" s="1"/>
  <c r="CN2469" i="1" s="1"/>
  <c r="CM2471" i="1"/>
  <c r="CM2470" i="1" s="1"/>
  <c r="CM2469" i="1" s="1"/>
  <c r="CI2471" i="1"/>
  <c r="CI2470" i="1" s="1"/>
  <c r="CI2469" i="1" s="1"/>
  <c r="CH2471" i="1"/>
  <c r="CH2470" i="1" s="1"/>
  <c r="CH2469" i="1" s="1"/>
  <c r="CG2471" i="1"/>
  <c r="CG2470" i="1" s="1"/>
  <c r="CG2469" i="1" s="1"/>
  <c r="CC2471" i="1"/>
  <c r="CC2470" i="1" s="1"/>
  <c r="CC2469" i="1" s="1"/>
  <c r="CB2471" i="1"/>
  <c r="CB2470" i="1" s="1"/>
  <c r="CB2469" i="1" s="1"/>
  <c r="CA2471" i="1"/>
  <c r="CA2470" i="1" s="1"/>
  <c r="CA2469" i="1" s="1"/>
  <c r="BW2471" i="1"/>
  <c r="BW2470" i="1" s="1"/>
  <c r="BW2469" i="1" s="1"/>
  <c r="BV2471" i="1"/>
  <c r="BV2470" i="1" s="1"/>
  <c r="BV2469" i="1" s="1"/>
  <c r="BR2471" i="1"/>
  <c r="BR2470" i="1" s="1"/>
  <c r="BR2469" i="1" s="1"/>
  <c r="BQ2471" i="1"/>
  <c r="BQ2470" i="1" s="1"/>
  <c r="BQ2469" i="1" s="1"/>
  <c r="BM2471" i="1"/>
  <c r="BM2470" i="1" s="1"/>
  <c r="BM2469" i="1" s="1"/>
  <c r="BL2471" i="1"/>
  <c r="BL2470" i="1" s="1"/>
  <c r="BL2469" i="1" s="1"/>
  <c r="BK2471" i="1"/>
  <c r="BK2470" i="1" s="1"/>
  <c r="BK2469" i="1" s="1"/>
  <c r="BG2471" i="1"/>
  <c r="BG2470" i="1" s="1"/>
  <c r="BG2469" i="1" s="1"/>
  <c r="BF2471" i="1"/>
  <c r="BF2470" i="1" s="1"/>
  <c r="BF2469" i="1" s="1"/>
  <c r="BE2471" i="1"/>
  <c r="BE2470" i="1" s="1"/>
  <c r="BE2469" i="1" s="1"/>
  <c r="BA2471" i="1"/>
  <c r="BA2470" i="1" s="1"/>
  <c r="BA2469" i="1" s="1"/>
  <c r="AZ2471" i="1"/>
  <c r="AZ2470" i="1" s="1"/>
  <c r="AZ2469" i="1" s="1"/>
  <c r="AY2471" i="1"/>
  <c r="AY2470" i="1" s="1"/>
  <c r="AY2469" i="1" s="1"/>
  <c r="AU2471" i="1"/>
  <c r="AU2470" i="1" s="1"/>
  <c r="AU2469" i="1" s="1"/>
  <c r="AT2471" i="1"/>
  <c r="AT2470" i="1" s="1"/>
  <c r="AT2469" i="1" s="1"/>
  <c r="AS2471" i="1"/>
  <c r="AS2470" i="1" s="1"/>
  <c r="AS2469" i="1" s="1"/>
  <c r="AO2471" i="1"/>
  <c r="AO2470" i="1" s="1"/>
  <c r="AO2469" i="1" s="1"/>
  <c r="AN2471" i="1"/>
  <c r="AN2470" i="1" s="1"/>
  <c r="AN2469" i="1" s="1"/>
  <c r="AM2471" i="1"/>
  <c r="AM2470" i="1" s="1"/>
  <c r="AM2469" i="1" s="1"/>
  <c r="AI2471" i="1"/>
  <c r="AI2470" i="1" s="1"/>
  <c r="AI2469" i="1" s="1"/>
  <c r="AH2471" i="1"/>
  <c r="AG2471" i="1"/>
  <c r="AG2470" i="1" s="1"/>
  <c r="AG2469" i="1" s="1"/>
  <c r="AC2471" i="1"/>
  <c r="AC2470" i="1" s="1"/>
  <c r="AC2469" i="1" s="1"/>
  <c r="AB2471" i="1"/>
  <c r="AB2470" i="1" s="1"/>
  <c r="AB2469" i="1" s="1"/>
  <c r="AA2471" i="1"/>
  <c r="AA2470" i="1" s="1"/>
  <c r="AA2469" i="1" s="1"/>
  <c r="W2471" i="1"/>
  <c r="W2470" i="1" s="1"/>
  <c r="W2469" i="1" s="1"/>
  <c r="V2471" i="1"/>
  <c r="V2470" i="1" s="1"/>
  <c r="V2469" i="1" s="1"/>
  <c r="U2471" i="1"/>
  <c r="U2470" i="1" s="1"/>
  <c r="U2469" i="1" s="1"/>
  <c r="Q2471" i="1"/>
  <c r="Q2470" i="1" s="1"/>
  <c r="Q2469" i="1" s="1"/>
  <c r="P2471" i="1"/>
  <c r="P2470" i="1" s="1"/>
  <c r="P2469" i="1" s="1"/>
  <c r="O2471" i="1"/>
  <c r="O2470" i="1" s="1"/>
  <c r="O2469" i="1" s="1"/>
  <c r="K2471" i="1"/>
  <c r="K2470" i="1" s="1"/>
  <c r="K2469" i="1" s="1"/>
  <c r="J2471" i="1"/>
  <c r="J2470" i="1" s="1"/>
  <c r="J2469" i="1" s="1"/>
  <c r="I2471" i="1"/>
  <c r="I2470" i="1" s="1"/>
  <c r="I2469" i="1" s="1"/>
  <c r="H2471" i="1"/>
  <c r="G2471" i="1"/>
  <c r="G2470" i="1" s="1"/>
  <c r="G2469" i="1" s="1"/>
  <c r="F2471" i="1"/>
  <c r="F2470" i="1" s="1"/>
  <c r="F2469" i="1" s="1"/>
  <c r="AH2470" i="1"/>
  <c r="AH2469" i="1" s="1"/>
  <c r="N2468" i="1"/>
  <c r="T2468" i="1" s="1"/>
  <c r="Z2468" i="1" s="1"/>
  <c r="AF2468" i="1" s="1"/>
  <c r="AL2468" i="1" s="1"/>
  <c r="AR2468" i="1" s="1"/>
  <c r="AX2468" i="1" s="1"/>
  <c r="BD2468" i="1" s="1"/>
  <c r="BJ2468" i="1" s="1"/>
  <c r="BP2468" i="1" s="1"/>
  <c r="BU2468" i="1" s="1"/>
  <c r="BZ2468" i="1" s="1"/>
  <c r="CF2468" i="1" s="1"/>
  <c r="CL2468" i="1" s="1"/>
  <c r="CR2468" i="1" s="1"/>
  <c r="M2468" i="1"/>
  <c r="S2468" i="1" s="1"/>
  <c r="Y2468" i="1" s="1"/>
  <c r="AE2468" i="1" s="1"/>
  <c r="AK2468" i="1" s="1"/>
  <c r="AQ2468" i="1" s="1"/>
  <c r="AW2468" i="1" s="1"/>
  <c r="BC2468" i="1" s="1"/>
  <c r="BI2468" i="1" s="1"/>
  <c r="BO2468" i="1" s="1"/>
  <c r="BT2468" i="1" s="1"/>
  <c r="BY2468" i="1" s="1"/>
  <c r="CE2468" i="1" s="1"/>
  <c r="CK2468" i="1" s="1"/>
  <c r="CQ2468" i="1" s="1"/>
  <c r="L2468" i="1"/>
  <c r="R2468" i="1" s="1"/>
  <c r="X2468" i="1" s="1"/>
  <c r="AD2468" i="1" s="1"/>
  <c r="AJ2468" i="1" s="1"/>
  <c r="AP2468" i="1" s="1"/>
  <c r="AV2468" i="1" s="1"/>
  <c r="BB2468" i="1" s="1"/>
  <c r="BH2468" i="1" s="1"/>
  <c r="BN2468" i="1" s="1"/>
  <c r="BS2468" i="1" s="1"/>
  <c r="BX2468" i="1" s="1"/>
  <c r="CD2468" i="1" s="1"/>
  <c r="CJ2468" i="1" s="1"/>
  <c r="CP2468" i="1" s="1"/>
  <c r="CS2467" i="1"/>
  <c r="CS2466" i="1" s="1"/>
  <c r="CS2465" i="1" s="1"/>
  <c r="CO2467" i="1"/>
  <c r="CN2467" i="1"/>
  <c r="CN2466" i="1" s="1"/>
  <c r="CM2467" i="1"/>
  <c r="CM2466" i="1" s="1"/>
  <c r="CM2465" i="1" s="1"/>
  <c r="CI2467" i="1"/>
  <c r="CH2467" i="1"/>
  <c r="CG2467" i="1"/>
  <c r="CG2466" i="1" s="1"/>
  <c r="CG2465" i="1" s="1"/>
  <c r="CC2467" i="1"/>
  <c r="CC2466" i="1" s="1"/>
  <c r="CC2465" i="1" s="1"/>
  <c r="CB2467" i="1"/>
  <c r="CB2466" i="1" s="1"/>
  <c r="CB2465" i="1" s="1"/>
  <c r="CA2467" i="1"/>
  <c r="CA2466" i="1" s="1"/>
  <c r="CA2465" i="1" s="1"/>
  <c r="BW2467" i="1"/>
  <c r="BW2466" i="1" s="1"/>
  <c r="BW2465" i="1" s="1"/>
  <c r="BV2467" i="1"/>
  <c r="BV2466" i="1" s="1"/>
  <c r="BV2465" i="1" s="1"/>
  <c r="BR2467" i="1"/>
  <c r="BR2466" i="1" s="1"/>
  <c r="BR2465" i="1" s="1"/>
  <c r="BQ2467" i="1"/>
  <c r="BM2467" i="1"/>
  <c r="BM2466" i="1" s="1"/>
  <c r="BM2465" i="1" s="1"/>
  <c r="BL2467" i="1"/>
  <c r="BL2466" i="1" s="1"/>
  <c r="BL2465" i="1" s="1"/>
  <c r="BK2467" i="1"/>
  <c r="BK2466" i="1" s="1"/>
  <c r="BK2465" i="1" s="1"/>
  <c r="BG2467" i="1"/>
  <c r="BG2466" i="1" s="1"/>
  <c r="BG2465" i="1" s="1"/>
  <c r="BF2467" i="1"/>
  <c r="BF2466" i="1" s="1"/>
  <c r="BF2465" i="1" s="1"/>
  <c r="BE2467" i="1"/>
  <c r="BE2466" i="1" s="1"/>
  <c r="BE2465" i="1" s="1"/>
  <c r="BA2467" i="1"/>
  <c r="BA2466" i="1" s="1"/>
  <c r="BA2465" i="1" s="1"/>
  <c r="AZ2467" i="1"/>
  <c r="AY2467" i="1"/>
  <c r="AY2466" i="1" s="1"/>
  <c r="AY2465" i="1" s="1"/>
  <c r="AU2467" i="1"/>
  <c r="AU2466" i="1" s="1"/>
  <c r="AU2465" i="1" s="1"/>
  <c r="AT2467" i="1"/>
  <c r="AT2466" i="1" s="1"/>
  <c r="AT2465" i="1" s="1"/>
  <c r="AS2467" i="1"/>
  <c r="AS2466" i="1" s="1"/>
  <c r="AS2465" i="1" s="1"/>
  <c r="AO2467" i="1"/>
  <c r="AO2466" i="1" s="1"/>
  <c r="AO2465" i="1" s="1"/>
  <c r="AN2467" i="1"/>
  <c r="AN2466" i="1" s="1"/>
  <c r="AN2465" i="1" s="1"/>
  <c r="AM2467" i="1"/>
  <c r="AM2466" i="1" s="1"/>
  <c r="AM2465" i="1" s="1"/>
  <c r="AI2467" i="1"/>
  <c r="AI2466" i="1" s="1"/>
  <c r="AI2465" i="1" s="1"/>
  <c r="AH2467" i="1"/>
  <c r="AH2466" i="1" s="1"/>
  <c r="AH2465" i="1" s="1"/>
  <c r="AG2467" i="1"/>
  <c r="AG2466" i="1" s="1"/>
  <c r="AG2465" i="1" s="1"/>
  <c r="AC2467" i="1"/>
  <c r="AC2466" i="1" s="1"/>
  <c r="AC2465" i="1" s="1"/>
  <c r="AB2467" i="1"/>
  <c r="AA2467" i="1"/>
  <c r="AA2466" i="1" s="1"/>
  <c r="AA2465" i="1" s="1"/>
  <c r="W2467" i="1"/>
  <c r="W2466" i="1" s="1"/>
  <c r="W2465" i="1" s="1"/>
  <c r="V2467" i="1"/>
  <c r="V2466" i="1" s="1"/>
  <c r="V2465" i="1" s="1"/>
  <c r="U2467" i="1"/>
  <c r="Q2467" i="1"/>
  <c r="Q2466" i="1" s="1"/>
  <c r="P2467" i="1"/>
  <c r="P2466" i="1" s="1"/>
  <c r="P2465" i="1" s="1"/>
  <c r="O2467" i="1"/>
  <c r="O2466" i="1" s="1"/>
  <c r="O2465" i="1" s="1"/>
  <c r="K2467" i="1"/>
  <c r="K2466" i="1" s="1"/>
  <c r="K2465" i="1" s="1"/>
  <c r="J2467" i="1"/>
  <c r="J2466" i="1" s="1"/>
  <c r="J2465" i="1" s="1"/>
  <c r="I2467" i="1"/>
  <c r="I2466" i="1" s="1"/>
  <c r="I2465" i="1" s="1"/>
  <c r="H2467" i="1"/>
  <c r="H2466" i="1" s="1"/>
  <c r="H2465" i="1" s="1"/>
  <c r="G2467" i="1"/>
  <c r="F2467" i="1"/>
  <c r="CO2466" i="1"/>
  <c r="CO2465" i="1" s="1"/>
  <c r="CI2466" i="1"/>
  <c r="CI2465" i="1" s="1"/>
  <c r="CH2466" i="1"/>
  <c r="CH2465" i="1" s="1"/>
  <c r="BQ2466" i="1"/>
  <c r="BQ2465" i="1" s="1"/>
  <c r="AZ2466" i="1"/>
  <c r="AZ2465" i="1" s="1"/>
  <c r="AB2466" i="1"/>
  <c r="AB2465" i="1" s="1"/>
  <c r="U2466" i="1"/>
  <c r="U2465" i="1" s="1"/>
  <c r="G2466" i="1"/>
  <c r="G2465" i="1" s="1"/>
  <c r="CN2465" i="1"/>
  <c r="Q2465" i="1"/>
  <c r="N2464" i="1"/>
  <c r="T2464" i="1" s="1"/>
  <c r="Z2464" i="1" s="1"/>
  <c r="AF2464" i="1" s="1"/>
  <c r="AL2464" i="1" s="1"/>
  <c r="AR2464" i="1" s="1"/>
  <c r="AX2464" i="1" s="1"/>
  <c r="BD2464" i="1" s="1"/>
  <c r="BJ2464" i="1" s="1"/>
  <c r="BP2464" i="1" s="1"/>
  <c r="BU2464" i="1" s="1"/>
  <c r="BZ2464" i="1" s="1"/>
  <c r="CF2464" i="1" s="1"/>
  <c r="CL2464" i="1" s="1"/>
  <c r="CR2464" i="1" s="1"/>
  <c r="M2464" i="1"/>
  <c r="S2464" i="1" s="1"/>
  <c r="Y2464" i="1" s="1"/>
  <c r="AE2464" i="1" s="1"/>
  <c r="AK2464" i="1" s="1"/>
  <c r="AQ2464" i="1" s="1"/>
  <c r="AW2464" i="1" s="1"/>
  <c r="BC2464" i="1" s="1"/>
  <c r="BI2464" i="1" s="1"/>
  <c r="BO2464" i="1" s="1"/>
  <c r="BT2464" i="1" s="1"/>
  <c r="BY2464" i="1" s="1"/>
  <c r="CE2464" i="1" s="1"/>
  <c r="CK2464" i="1" s="1"/>
  <c r="CQ2464" i="1" s="1"/>
  <c r="L2464" i="1"/>
  <c r="R2464" i="1" s="1"/>
  <c r="X2464" i="1" s="1"/>
  <c r="AD2464" i="1" s="1"/>
  <c r="AJ2464" i="1" s="1"/>
  <c r="AP2464" i="1" s="1"/>
  <c r="AV2464" i="1" s="1"/>
  <c r="BB2464" i="1" s="1"/>
  <c r="BH2464" i="1" s="1"/>
  <c r="BN2464" i="1" s="1"/>
  <c r="BS2464" i="1" s="1"/>
  <c r="BX2464" i="1" s="1"/>
  <c r="CD2464" i="1" s="1"/>
  <c r="CJ2464" i="1" s="1"/>
  <c r="CP2464" i="1" s="1"/>
  <c r="CS2463" i="1"/>
  <c r="CO2463" i="1"/>
  <c r="CN2463" i="1"/>
  <c r="CM2463" i="1"/>
  <c r="CI2463" i="1"/>
  <c r="CH2463" i="1"/>
  <c r="CG2463" i="1"/>
  <c r="CC2463" i="1"/>
  <c r="CB2463" i="1"/>
  <c r="CA2463" i="1"/>
  <c r="BW2463" i="1"/>
  <c r="BV2463" i="1"/>
  <c r="BR2463" i="1"/>
  <c r="BQ2463" i="1"/>
  <c r="BM2463" i="1"/>
  <c r="BL2463" i="1"/>
  <c r="BK2463" i="1"/>
  <c r="BG2463" i="1"/>
  <c r="BF2463" i="1"/>
  <c r="BE2463" i="1"/>
  <c r="BA2463" i="1"/>
  <c r="AZ2463" i="1"/>
  <c r="AY2463" i="1"/>
  <c r="AU2463" i="1"/>
  <c r="AT2463" i="1"/>
  <c r="AS2463" i="1"/>
  <c r="AO2463" i="1"/>
  <c r="AN2463" i="1"/>
  <c r="AM2463" i="1"/>
  <c r="AI2463" i="1"/>
  <c r="AH2463" i="1"/>
  <c r="AG2463" i="1"/>
  <c r="AG2460" i="1" s="1"/>
  <c r="AG2459" i="1" s="1"/>
  <c r="AC2463" i="1"/>
  <c r="AB2463" i="1"/>
  <c r="AA2463" i="1"/>
  <c r="W2463" i="1"/>
  <c r="V2463" i="1"/>
  <c r="U2463" i="1"/>
  <c r="Q2463" i="1"/>
  <c r="P2463" i="1"/>
  <c r="O2463" i="1"/>
  <c r="K2463" i="1"/>
  <c r="J2463" i="1"/>
  <c r="I2463" i="1"/>
  <c r="H2463" i="1"/>
  <c r="G2463" i="1"/>
  <c r="F2463" i="1"/>
  <c r="N2462" i="1"/>
  <c r="T2462" i="1" s="1"/>
  <c r="Z2462" i="1" s="1"/>
  <c r="AF2462" i="1" s="1"/>
  <c r="AL2462" i="1" s="1"/>
  <c r="AR2462" i="1" s="1"/>
  <c r="AX2462" i="1" s="1"/>
  <c r="BD2462" i="1" s="1"/>
  <c r="BJ2462" i="1" s="1"/>
  <c r="BP2462" i="1" s="1"/>
  <c r="BU2462" i="1" s="1"/>
  <c r="BZ2462" i="1" s="1"/>
  <c r="CF2462" i="1" s="1"/>
  <c r="CL2462" i="1" s="1"/>
  <c r="CR2462" i="1" s="1"/>
  <c r="M2462" i="1"/>
  <c r="S2462" i="1" s="1"/>
  <c r="Y2462" i="1" s="1"/>
  <c r="AE2462" i="1" s="1"/>
  <c r="AK2462" i="1" s="1"/>
  <c r="AQ2462" i="1" s="1"/>
  <c r="AW2462" i="1" s="1"/>
  <c r="BC2462" i="1" s="1"/>
  <c r="BI2462" i="1" s="1"/>
  <c r="BO2462" i="1" s="1"/>
  <c r="BT2462" i="1" s="1"/>
  <c r="BY2462" i="1" s="1"/>
  <c r="CE2462" i="1" s="1"/>
  <c r="CK2462" i="1" s="1"/>
  <c r="CQ2462" i="1" s="1"/>
  <c r="L2462" i="1"/>
  <c r="R2462" i="1" s="1"/>
  <c r="X2462" i="1" s="1"/>
  <c r="AD2462" i="1" s="1"/>
  <c r="AJ2462" i="1" s="1"/>
  <c r="AP2462" i="1" s="1"/>
  <c r="AV2462" i="1" s="1"/>
  <c r="BB2462" i="1" s="1"/>
  <c r="BH2462" i="1" s="1"/>
  <c r="BN2462" i="1" s="1"/>
  <c r="BS2462" i="1" s="1"/>
  <c r="BX2462" i="1" s="1"/>
  <c r="CD2462" i="1" s="1"/>
  <c r="CJ2462" i="1" s="1"/>
  <c r="CP2462" i="1" s="1"/>
  <c r="CS2461" i="1"/>
  <c r="CO2461" i="1"/>
  <c r="CN2461" i="1"/>
  <c r="CM2461" i="1"/>
  <c r="CI2461" i="1"/>
  <c r="CH2461" i="1"/>
  <c r="CH2460" i="1" s="1"/>
  <c r="CH2459" i="1" s="1"/>
  <c r="CG2461" i="1"/>
  <c r="CC2461" i="1"/>
  <c r="CB2461" i="1"/>
  <c r="CA2461" i="1"/>
  <c r="BW2461" i="1"/>
  <c r="BV2461" i="1"/>
  <c r="BR2461" i="1"/>
  <c r="BQ2461" i="1"/>
  <c r="BQ2460" i="1" s="1"/>
  <c r="BQ2459" i="1" s="1"/>
  <c r="BM2461" i="1"/>
  <c r="BL2461" i="1"/>
  <c r="BK2461" i="1"/>
  <c r="BG2461" i="1"/>
  <c r="BF2461" i="1"/>
  <c r="BE2461" i="1"/>
  <c r="BA2461" i="1"/>
  <c r="AZ2461" i="1"/>
  <c r="AY2461" i="1"/>
  <c r="AU2461" i="1"/>
  <c r="AT2461" i="1"/>
  <c r="AS2461" i="1"/>
  <c r="AO2461" i="1"/>
  <c r="AN2461" i="1"/>
  <c r="AM2461" i="1"/>
  <c r="AI2461" i="1"/>
  <c r="AI2460" i="1" s="1"/>
  <c r="AI2459" i="1" s="1"/>
  <c r="AH2461" i="1"/>
  <c r="AG2461" i="1"/>
  <c r="AC2461" i="1"/>
  <c r="AB2461" i="1"/>
  <c r="AA2461" i="1"/>
  <c r="W2461" i="1"/>
  <c r="V2461" i="1"/>
  <c r="U2461" i="1"/>
  <c r="Q2461" i="1"/>
  <c r="P2461" i="1"/>
  <c r="O2461" i="1"/>
  <c r="K2461" i="1"/>
  <c r="K2460" i="1" s="1"/>
  <c r="K2459" i="1" s="1"/>
  <c r="J2461" i="1"/>
  <c r="I2461" i="1"/>
  <c r="H2461" i="1"/>
  <c r="G2461" i="1"/>
  <c r="G2460" i="1" s="1"/>
  <c r="G2459" i="1" s="1"/>
  <c r="F2461" i="1"/>
  <c r="N2458" i="1"/>
  <c r="T2458" i="1" s="1"/>
  <c r="Z2458" i="1" s="1"/>
  <c r="AF2458" i="1" s="1"/>
  <c r="AL2458" i="1" s="1"/>
  <c r="AR2458" i="1" s="1"/>
  <c r="AX2458" i="1" s="1"/>
  <c r="BD2458" i="1" s="1"/>
  <c r="BJ2458" i="1" s="1"/>
  <c r="BP2458" i="1" s="1"/>
  <c r="BU2458" i="1" s="1"/>
  <c r="BZ2458" i="1" s="1"/>
  <c r="CF2458" i="1" s="1"/>
  <c r="CL2458" i="1" s="1"/>
  <c r="CR2458" i="1" s="1"/>
  <c r="M2458" i="1"/>
  <c r="S2458" i="1" s="1"/>
  <c r="Y2458" i="1" s="1"/>
  <c r="AE2458" i="1" s="1"/>
  <c r="AK2458" i="1" s="1"/>
  <c r="AQ2458" i="1" s="1"/>
  <c r="AW2458" i="1" s="1"/>
  <c r="BC2458" i="1" s="1"/>
  <c r="BI2458" i="1" s="1"/>
  <c r="BO2458" i="1" s="1"/>
  <c r="BT2458" i="1" s="1"/>
  <c r="BY2458" i="1" s="1"/>
  <c r="CE2458" i="1" s="1"/>
  <c r="CK2458" i="1" s="1"/>
  <c r="CQ2458" i="1" s="1"/>
  <c r="L2458" i="1"/>
  <c r="R2458" i="1" s="1"/>
  <c r="X2458" i="1" s="1"/>
  <c r="AD2458" i="1" s="1"/>
  <c r="AJ2458" i="1" s="1"/>
  <c r="AP2458" i="1" s="1"/>
  <c r="AV2458" i="1" s="1"/>
  <c r="BB2458" i="1" s="1"/>
  <c r="BH2458" i="1" s="1"/>
  <c r="BN2458" i="1" s="1"/>
  <c r="BS2458" i="1" s="1"/>
  <c r="BX2458" i="1" s="1"/>
  <c r="CD2458" i="1" s="1"/>
  <c r="CJ2458" i="1" s="1"/>
  <c r="CP2458" i="1" s="1"/>
  <c r="CS2457" i="1"/>
  <c r="CS2456" i="1" s="1"/>
  <c r="CS2455" i="1" s="1"/>
  <c r="CO2457" i="1"/>
  <c r="CO2456" i="1" s="1"/>
  <c r="CO2455" i="1" s="1"/>
  <c r="CN2457" i="1"/>
  <c r="CN2456" i="1" s="1"/>
  <c r="CN2455" i="1" s="1"/>
  <c r="CM2457" i="1"/>
  <c r="CM2456" i="1" s="1"/>
  <c r="CM2455" i="1" s="1"/>
  <c r="CI2457" i="1"/>
  <c r="CH2457" i="1"/>
  <c r="CH2456" i="1" s="1"/>
  <c r="CH2455" i="1" s="1"/>
  <c r="CG2457" i="1"/>
  <c r="CG2456" i="1" s="1"/>
  <c r="CG2455" i="1" s="1"/>
  <c r="CC2457" i="1"/>
  <c r="CC2456" i="1" s="1"/>
  <c r="CC2455" i="1" s="1"/>
  <c r="CB2457" i="1"/>
  <c r="CB2456" i="1" s="1"/>
  <c r="CB2455" i="1" s="1"/>
  <c r="CA2457" i="1"/>
  <c r="CA2456" i="1" s="1"/>
  <c r="CA2455" i="1" s="1"/>
  <c r="BW2457" i="1"/>
  <c r="BW2456" i="1" s="1"/>
  <c r="BW2455" i="1" s="1"/>
  <c r="BV2457" i="1"/>
  <c r="BV2456" i="1" s="1"/>
  <c r="BV2455" i="1" s="1"/>
  <c r="BR2457" i="1"/>
  <c r="BR2456" i="1" s="1"/>
  <c r="BR2455" i="1" s="1"/>
  <c r="BQ2457" i="1"/>
  <c r="BQ2456" i="1" s="1"/>
  <c r="BQ2455" i="1" s="1"/>
  <c r="BM2457" i="1"/>
  <c r="BM2456" i="1" s="1"/>
  <c r="BM2455" i="1" s="1"/>
  <c r="BL2457" i="1"/>
  <c r="BL2456" i="1" s="1"/>
  <c r="BL2455" i="1" s="1"/>
  <c r="BK2457" i="1"/>
  <c r="BK2456" i="1" s="1"/>
  <c r="BK2455" i="1" s="1"/>
  <c r="BG2457" i="1"/>
  <c r="BG2456" i="1" s="1"/>
  <c r="BG2455" i="1" s="1"/>
  <c r="BF2457" i="1"/>
  <c r="BF2456" i="1" s="1"/>
  <c r="BF2455" i="1" s="1"/>
  <c r="BE2457" i="1"/>
  <c r="BE2456" i="1" s="1"/>
  <c r="BE2455" i="1" s="1"/>
  <c r="BA2457" i="1"/>
  <c r="AZ2457" i="1"/>
  <c r="AZ2456" i="1" s="1"/>
  <c r="AZ2455" i="1" s="1"/>
  <c r="AY2457" i="1"/>
  <c r="AY2456" i="1" s="1"/>
  <c r="AY2455" i="1" s="1"/>
  <c r="AU2457" i="1"/>
  <c r="AU2456" i="1" s="1"/>
  <c r="AU2455" i="1" s="1"/>
  <c r="AT2457" i="1"/>
  <c r="AT2456" i="1" s="1"/>
  <c r="AT2455" i="1" s="1"/>
  <c r="AS2457" i="1"/>
  <c r="AS2456" i="1" s="1"/>
  <c r="AS2455" i="1" s="1"/>
  <c r="AO2457" i="1"/>
  <c r="AO2456" i="1" s="1"/>
  <c r="AO2455" i="1" s="1"/>
  <c r="AN2457" i="1"/>
  <c r="AN2456" i="1" s="1"/>
  <c r="AN2455" i="1" s="1"/>
  <c r="AM2457" i="1"/>
  <c r="AM2456" i="1" s="1"/>
  <c r="AM2455" i="1" s="1"/>
  <c r="AI2457" i="1"/>
  <c r="AI2456" i="1" s="1"/>
  <c r="AI2455" i="1" s="1"/>
  <c r="AH2457" i="1"/>
  <c r="AH2456" i="1" s="1"/>
  <c r="AH2455" i="1" s="1"/>
  <c r="AG2457" i="1"/>
  <c r="AG2456" i="1" s="1"/>
  <c r="AG2455" i="1" s="1"/>
  <c r="AC2457" i="1"/>
  <c r="AC2456" i="1" s="1"/>
  <c r="AC2455" i="1" s="1"/>
  <c r="AB2457" i="1"/>
  <c r="AB2456" i="1" s="1"/>
  <c r="AB2455" i="1" s="1"/>
  <c r="AA2457" i="1"/>
  <c r="AA2456" i="1" s="1"/>
  <c r="AA2455" i="1" s="1"/>
  <c r="W2457" i="1"/>
  <c r="W2456" i="1" s="1"/>
  <c r="W2455" i="1" s="1"/>
  <c r="V2457" i="1"/>
  <c r="U2457" i="1"/>
  <c r="U2456" i="1" s="1"/>
  <c r="U2455" i="1" s="1"/>
  <c r="Q2457" i="1"/>
  <c r="Q2456" i="1" s="1"/>
  <c r="Q2455" i="1" s="1"/>
  <c r="P2457" i="1"/>
  <c r="P2456" i="1" s="1"/>
  <c r="P2455" i="1" s="1"/>
  <c r="O2457" i="1"/>
  <c r="O2456" i="1" s="1"/>
  <c r="O2455" i="1" s="1"/>
  <c r="K2457" i="1"/>
  <c r="K2456" i="1" s="1"/>
  <c r="K2455" i="1" s="1"/>
  <c r="J2457" i="1"/>
  <c r="M2457" i="1" s="1"/>
  <c r="I2457" i="1"/>
  <c r="I2456" i="1" s="1"/>
  <c r="I2455" i="1" s="1"/>
  <c r="H2457" i="1"/>
  <c r="H2456" i="1" s="1"/>
  <c r="G2457" i="1"/>
  <c r="G2456" i="1" s="1"/>
  <c r="G2455" i="1" s="1"/>
  <c r="F2457" i="1"/>
  <c r="F2456" i="1" s="1"/>
  <c r="F2455" i="1" s="1"/>
  <c r="CI2456" i="1"/>
  <c r="CI2455" i="1" s="1"/>
  <c r="BA2456" i="1"/>
  <c r="BA2455" i="1" s="1"/>
  <c r="V2456" i="1"/>
  <c r="V2455" i="1" s="1"/>
  <c r="N2454" i="1"/>
  <c r="T2454" i="1" s="1"/>
  <c r="Z2454" i="1" s="1"/>
  <c r="AF2454" i="1" s="1"/>
  <c r="AL2454" i="1" s="1"/>
  <c r="AR2454" i="1" s="1"/>
  <c r="AX2454" i="1" s="1"/>
  <c r="BD2454" i="1" s="1"/>
  <c r="BJ2454" i="1" s="1"/>
  <c r="BP2454" i="1" s="1"/>
  <c r="BU2454" i="1" s="1"/>
  <c r="BZ2454" i="1" s="1"/>
  <c r="CF2454" i="1" s="1"/>
  <c r="CL2454" i="1" s="1"/>
  <c r="CR2454" i="1" s="1"/>
  <c r="M2454" i="1"/>
  <c r="S2454" i="1" s="1"/>
  <c r="Y2454" i="1" s="1"/>
  <c r="AE2454" i="1" s="1"/>
  <c r="AK2454" i="1" s="1"/>
  <c r="AQ2454" i="1" s="1"/>
  <c r="AW2454" i="1" s="1"/>
  <c r="BC2454" i="1" s="1"/>
  <c r="BI2454" i="1" s="1"/>
  <c r="BO2454" i="1" s="1"/>
  <c r="BT2454" i="1" s="1"/>
  <c r="BY2454" i="1" s="1"/>
  <c r="CE2454" i="1" s="1"/>
  <c r="CK2454" i="1" s="1"/>
  <c r="CQ2454" i="1" s="1"/>
  <c r="L2454" i="1"/>
  <c r="R2454" i="1" s="1"/>
  <c r="X2454" i="1" s="1"/>
  <c r="AD2454" i="1" s="1"/>
  <c r="AJ2454" i="1" s="1"/>
  <c r="AP2454" i="1" s="1"/>
  <c r="AV2454" i="1" s="1"/>
  <c r="BB2454" i="1" s="1"/>
  <c r="BH2454" i="1" s="1"/>
  <c r="BN2454" i="1" s="1"/>
  <c r="BS2454" i="1" s="1"/>
  <c r="BX2454" i="1" s="1"/>
  <c r="CD2454" i="1" s="1"/>
  <c r="CJ2454" i="1" s="1"/>
  <c r="CP2454" i="1" s="1"/>
  <c r="CS2453" i="1"/>
  <c r="CS2452" i="1" s="1"/>
  <c r="CS2451" i="1" s="1"/>
  <c r="CO2453" i="1"/>
  <c r="CO2452" i="1" s="1"/>
  <c r="CO2451" i="1" s="1"/>
  <c r="CN2453" i="1"/>
  <c r="CN2452" i="1" s="1"/>
  <c r="CN2451" i="1" s="1"/>
  <c r="CM2453" i="1"/>
  <c r="CM2452" i="1" s="1"/>
  <c r="CM2451" i="1" s="1"/>
  <c r="CI2453" i="1"/>
  <c r="CI2452" i="1" s="1"/>
  <c r="CI2451" i="1" s="1"/>
  <c r="CH2453" i="1"/>
  <c r="CH2452" i="1" s="1"/>
  <c r="CH2451" i="1" s="1"/>
  <c r="CG2453" i="1"/>
  <c r="CG2452" i="1" s="1"/>
  <c r="CG2451" i="1" s="1"/>
  <c r="CC2453" i="1"/>
  <c r="CC2452" i="1" s="1"/>
  <c r="CC2451" i="1" s="1"/>
  <c r="CB2453" i="1"/>
  <c r="CB2452" i="1" s="1"/>
  <c r="CB2451" i="1" s="1"/>
  <c r="CA2453" i="1"/>
  <c r="CA2452" i="1" s="1"/>
  <c r="CA2451" i="1" s="1"/>
  <c r="BW2453" i="1"/>
  <c r="BW2452" i="1" s="1"/>
  <c r="BW2451" i="1" s="1"/>
  <c r="BV2453" i="1"/>
  <c r="BR2453" i="1"/>
  <c r="BR2452" i="1" s="1"/>
  <c r="BR2451" i="1" s="1"/>
  <c r="BQ2453" i="1"/>
  <c r="BQ2452" i="1" s="1"/>
  <c r="BQ2451" i="1" s="1"/>
  <c r="BM2453" i="1"/>
  <c r="BM2452" i="1" s="1"/>
  <c r="BM2451" i="1" s="1"/>
  <c r="BL2453" i="1"/>
  <c r="BL2452" i="1" s="1"/>
  <c r="BL2451" i="1" s="1"/>
  <c r="BK2453" i="1"/>
  <c r="BK2452" i="1" s="1"/>
  <c r="BK2451" i="1" s="1"/>
  <c r="BG2453" i="1"/>
  <c r="BF2453" i="1"/>
  <c r="BF2452" i="1" s="1"/>
  <c r="BF2451" i="1" s="1"/>
  <c r="BE2453" i="1"/>
  <c r="BE2452" i="1" s="1"/>
  <c r="BE2451" i="1" s="1"/>
  <c r="BA2453" i="1"/>
  <c r="BA2452" i="1" s="1"/>
  <c r="BA2451" i="1" s="1"/>
  <c r="AZ2453" i="1"/>
  <c r="AZ2452" i="1" s="1"/>
  <c r="AZ2451" i="1" s="1"/>
  <c r="AY2453" i="1"/>
  <c r="AY2452" i="1" s="1"/>
  <c r="AY2451" i="1" s="1"/>
  <c r="AU2453" i="1"/>
  <c r="AU2452" i="1" s="1"/>
  <c r="AU2451" i="1" s="1"/>
  <c r="AT2453" i="1"/>
  <c r="AT2452" i="1" s="1"/>
  <c r="AT2451" i="1" s="1"/>
  <c r="AS2453" i="1"/>
  <c r="AS2452" i="1" s="1"/>
  <c r="AS2451" i="1" s="1"/>
  <c r="AO2453" i="1"/>
  <c r="AO2452" i="1" s="1"/>
  <c r="AO2451" i="1" s="1"/>
  <c r="AN2453" i="1"/>
  <c r="AM2453" i="1"/>
  <c r="AM2452" i="1" s="1"/>
  <c r="AM2451" i="1" s="1"/>
  <c r="AI2453" i="1"/>
  <c r="AI2452" i="1" s="1"/>
  <c r="AI2451" i="1" s="1"/>
  <c r="AH2453" i="1"/>
  <c r="AH2452" i="1" s="1"/>
  <c r="AH2451" i="1" s="1"/>
  <c r="AG2453" i="1"/>
  <c r="AG2452" i="1" s="1"/>
  <c r="AG2451" i="1" s="1"/>
  <c r="AC2453" i="1"/>
  <c r="AC2452" i="1" s="1"/>
  <c r="AC2451" i="1" s="1"/>
  <c r="AB2453" i="1"/>
  <c r="AB2452" i="1" s="1"/>
  <c r="AB2451" i="1" s="1"/>
  <c r="AA2453" i="1"/>
  <c r="AA2452" i="1" s="1"/>
  <c r="AA2451" i="1" s="1"/>
  <c r="W2453" i="1"/>
  <c r="W2452" i="1" s="1"/>
  <c r="W2451" i="1" s="1"/>
  <c r="V2453" i="1"/>
  <c r="V2452" i="1" s="1"/>
  <c r="V2451" i="1" s="1"/>
  <c r="U2453" i="1"/>
  <c r="U2452" i="1" s="1"/>
  <c r="U2451" i="1" s="1"/>
  <c r="Q2453" i="1"/>
  <c r="Q2452" i="1" s="1"/>
  <c r="Q2451" i="1" s="1"/>
  <c r="P2453" i="1"/>
  <c r="P2452" i="1" s="1"/>
  <c r="P2451" i="1" s="1"/>
  <c r="O2453" i="1"/>
  <c r="O2452" i="1" s="1"/>
  <c r="O2451" i="1" s="1"/>
  <c r="K2453" i="1"/>
  <c r="K2452" i="1" s="1"/>
  <c r="K2451" i="1" s="1"/>
  <c r="J2453" i="1"/>
  <c r="J2452" i="1" s="1"/>
  <c r="J2451" i="1" s="1"/>
  <c r="I2453" i="1"/>
  <c r="H2453" i="1"/>
  <c r="G2453" i="1"/>
  <c r="G2452" i="1" s="1"/>
  <c r="G2451" i="1" s="1"/>
  <c r="F2453" i="1"/>
  <c r="F2452" i="1" s="1"/>
  <c r="F2451" i="1" s="1"/>
  <c r="BV2452" i="1"/>
  <c r="BG2452" i="1"/>
  <c r="BG2451" i="1" s="1"/>
  <c r="AN2452" i="1"/>
  <c r="AN2451" i="1" s="1"/>
  <c r="I2452" i="1"/>
  <c r="I2451" i="1" s="1"/>
  <c r="BV2451" i="1"/>
  <c r="N2450" i="1"/>
  <c r="T2450" i="1" s="1"/>
  <c r="Z2450" i="1" s="1"/>
  <c r="AF2450" i="1" s="1"/>
  <c r="AL2450" i="1" s="1"/>
  <c r="AR2450" i="1" s="1"/>
  <c r="AX2450" i="1" s="1"/>
  <c r="BD2450" i="1" s="1"/>
  <c r="BJ2450" i="1" s="1"/>
  <c r="BP2450" i="1" s="1"/>
  <c r="BU2450" i="1" s="1"/>
  <c r="BZ2450" i="1" s="1"/>
  <c r="CF2450" i="1" s="1"/>
  <c r="CL2450" i="1" s="1"/>
  <c r="CR2450" i="1" s="1"/>
  <c r="M2450" i="1"/>
  <c r="S2450" i="1" s="1"/>
  <c r="Y2450" i="1" s="1"/>
  <c r="AE2450" i="1" s="1"/>
  <c r="AK2450" i="1" s="1"/>
  <c r="AQ2450" i="1" s="1"/>
  <c r="AW2450" i="1" s="1"/>
  <c r="BC2450" i="1" s="1"/>
  <c r="BI2450" i="1" s="1"/>
  <c r="BO2450" i="1" s="1"/>
  <c r="BT2450" i="1" s="1"/>
  <c r="BY2450" i="1" s="1"/>
  <c r="CE2450" i="1" s="1"/>
  <c r="CK2450" i="1" s="1"/>
  <c r="CQ2450" i="1" s="1"/>
  <c r="L2450" i="1"/>
  <c r="R2450" i="1" s="1"/>
  <c r="X2450" i="1" s="1"/>
  <c r="AD2450" i="1" s="1"/>
  <c r="AJ2450" i="1" s="1"/>
  <c r="AP2450" i="1" s="1"/>
  <c r="AV2450" i="1" s="1"/>
  <c r="BB2450" i="1" s="1"/>
  <c r="BH2450" i="1" s="1"/>
  <c r="BN2450" i="1" s="1"/>
  <c r="BS2450" i="1" s="1"/>
  <c r="BX2450" i="1" s="1"/>
  <c r="CD2450" i="1" s="1"/>
  <c r="CJ2450" i="1" s="1"/>
  <c r="CP2450" i="1" s="1"/>
  <c r="N2449" i="1"/>
  <c r="T2449" i="1" s="1"/>
  <c r="Z2449" i="1" s="1"/>
  <c r="AF2449" i="1" s="1"/>
  <c r="AL2449" i="1" s="1"/>
  <c r="AR2449" i="1" s="1"/>
  <c r="AX2449" i="1" s="1"/>
  <c r="BD2449" i="1" s="1"/>
  <c r="BJ2449" i="1" s="1"/>
  <c r="BP2449" i="1" s="1"/>
  <c r="BU2449" i="1" s="1"/>
  <c r="BZ2449" i="1" s="1"/>
  <c r="CF2449" i="1" s="1"/>
  <c r="CL2449" i="1" s="1"/>
  <c r="CR2449" i="1" s="1"/>
  <c r="M2449" i="1"/>
  <c r="S2449" i="1" s="1"/>
  <c r="Y2449" i="1" s="1"/>
  <c r="AE2449" i="1" s="1"/>
  <c r="AK2449" i="1" s="1"/>
  <c r="AQ2449" i="1" s="1"/>
  <c r="AW2449" i="1" s="1"/>
  <c r="BC2449" i="1" s="1"/>
  <c r="BI2449" i="1" s="1"/>
  <c r="BO2449" i="1" s="1"/>
  <c r="BT2449" i="1" s="1"/>
  <c r="BY2449" i="1" s="1"/>
  <c r="CE2449" i="1" s="1"/>
  <c r="CK2449" i="1" s="1"/>
  <c r="CQ2449" i="1" s="1"/>
  <c r="L2449" i="1"/>
  <c r="R2449" i="1" s="1"/>
  <c r="X2449" i="1" s="1"/>
  <c r="AD2449" i="1" s="1"/>
  <c r="AJ2449" i="1" s="1"/>
  <c r="AP2449" i="1" s="1"/>
  <c r="AV2449" i="1" s="1"/>
  <c r="BB2449" i="1" s="1"/>
  <c r="BH2449" i="1" s="1"/>
  <c r="BN2449" i="1" s="1"/>
  <c r="BS2449" i="1" s="1"/>
  <c r="BX2449" i="1" s="1"/>
  <c r="CD2449" i="1" s="1"/>
  <c r="CJ2449" i="1" s="1"/>
  <c r="CP2449" i="1" s="1"/>
  <c r="CS2448" i="1"/>
  <c r="CS2447" i="1" s="1"/>
  <c r="CO2448" i="1"/>
  <c r="CO2447" i="1" s="1"/>
  <c r="CN2448" i="1"/>
  <c r="CM2448" i="1"/>
  <c r="CM2447" i="1" s="1"/>
  <c r="CI2448" i="1"/>
  <c r="CI2447" i="1" s="1"/>
  <c r="CH2448" i="1"/>
  <c r="CH2447" i="1" s="1"/>
  <c r="CG2448" i="1"/>
  <c r="CC2448" i="1"/>
  <c r="CC2447" i="1" s="1"/>
  <c r="CB2448" i="1"/>
  <c r="CB2447" i="1" s="1"/>
  <c r="CA2448" i="1"/>
  <c r="CA2447" i="1" s="1"/>
  <c r="BW2448" i="1"/>
  <c r="BV2448" i="1"/>
  <c r="BR2448" i="1"/>
  <c r="BQ2448" i="1"/>
  <c r="BQ2447" i="1" s="1"/>
  <c r="BM2448" i="1"/>
  <c r="BM2447" i="1" s="1"/>
  <c r="BL2448" i="1"/>
  <c r="BL2447" i="1" s="1"/>
  <c r="BK2448" i="1"/>
  <c r="BK2447" i="1" s="1"/>
  <c r="BG2448" i="1"/>
  <c r="BG2447" i="1" s="1"/>
  <c r="BF2448" i="1"/>
  <c r="BF2447" i="1" s="1"/>
  <c r="BE2448" i="1"/>
  <c r="BE2447" i="1" s="1"/>
  <c r="BA2448" i="1"/>
  <c r="BA2447" i="1" s="1"/>
  <c r="AZ2448" i="1"/>
  <c r="AZ2447" i="1" s="1"/>
  <c r="AY2448" i="1"/>
  <c r="AU2448" i="1"/>
  <c r="AT2448" i="1"/>
  <c r="AT2447" i="1" s="1"/>
  <c r="AS2448" i="1"/>
  <c r="AS2447" i="1" s="1"/>
  <c r="AO2448" i="1"/>
  <c r="AN2448" i="1"/>
  <c r="AN2447" i="1" s="1"/>
  <c r="AM2448" i="1"/>
  <c r="AM2447" i="1" s="1"/>
  <c r="AI2448" i="1"/>
  <c r="AI2447" i="1" s="1"/>
  <c r="AH2448" i="1"/>
  <c r="AH2447" i="1" s="1"/>
  <c r="AG2448" i="1"/>
  <c r="AG2447" i="1" s="1"/>
  <c r="AC2448" i="1"/>
  <c r="AC2447" i="1" s="1"/>
  <c r="AB2448" i="1"/>
  <c r="AB2447" i="1" s="1"/>
  <c r="AA2448" i="1"/>
  <c r="W2448" i="1"/>
  <c r="W2447" i="1" s="1"/>
  <c r="V2448" i="1"/>
  <c r="V2447" i="1" s="1"/>
  <c r="U2448" i="1"/>
  <c r="U2447" i="1" s="1"/>
  <c r="Q2448" i="1"/>
  <c r="P2448" i="1"/>
  <c r="P2447" i="1" s="1"/>
  <c r="O2448" i="1"/>
  <c r="O2447" i="1" s="1"/>
  <c r="K2448" i="1"/>
  <c r="K2447" i="1" s="1"/>
  <c r="J2448" i="1"/>
  <c r="J2447" i="1" s="1"/>
  <c r="I2448" i="1"/>
  <c r="I2447" i="1" s="1"/>
  <c r="H2448" i="1"/>
  <c r="G2448" i="1"/>
  <c r="F2448" i="1"/>
  <c r="CN2447" i="1"/>
  <c r="CG2447" i="1"/>
  <c r="BW2447" i="1"/>
  <c r="BV2447" i="1"/>
  <c r="BR2447" i="1"/>
  <c r="AY2447" i="1"/>
  <c r="AU2447" i="1"/>
  <c r="AO2447" i="1"/>
  <c r="AA2447" i="1"/>
  <c r="Q2447" i="1"/>
  <c r="H2447" i="1"/>
  <c r="N2446" i="1"/>
  <c r="T2446" i="1" s="1"/>
  <c r="Z2446" i="1" s="1"/>
  <c r="AF2446" i="1" s="1"/>
  <c r="AL2446" i="1" s="1"/>
  <c r="AR2446" i="1" s="1"/>
  <c r="AX2446" i="1" s="1"/>
  <c r="BD2446" i="1" s="1"/>
  <c r="BJ2446" i="1" s="1"/>
  <c r="BP2446" i="1" s="1"/>
  <c r="BU2446" i="1" s="1"/>
  <c r="BZ2446" i="1" s="1"/>
  <c r="CF2446" i="1" s="1"/>
  <c r="CL2446" i="1" s="1"/>
  <c r="CR2446" i="1" s="1"/>
  <c r="M2446" i="1"/>
  <c r="S2446" i="1" s="1"/>
  <c r="Y2446" i="1" s="1"/>
  <c r="AE2446" i="1" s="1"/>
  <c r="AK2446" i="1" s="1"/>
  <c r="AQ2446" i="1" s="1"/>
  <c r="AW2446" i="1" s="1"/>
  <c r="BC2446" i="1" s="1"/>
  <c r="BI2446" i="1" s="1"/>
  <c r="BO2446" i="1" s="1"/>
  <c r="BT2446" i="1" s="1"/>
  <c r="BY2446" i="1" s="1"/>
  <c r="CE2446" i="1" s="1"/>
  <c r="CK2446" i="1" s="1"/>
  <c r="CQ2446" i="1" s="1"/>
  <c r="L2446" i="1"/>
  <c r="R2446" i="1" s="1"/>
  <c r="X2446" i="1" s="1"/>
  <c r="AD2446" i="1" s="1"/>
  <c r="AJ2446" i="1" s="1"/>
  <c r="AP2446" i="1" s="1"/>
  <c r="AV2446" i="1" s="1"/>
  <c r="BB2446" i="1" s="1"/>
  <c r="BH2446" i="1" s="1"/>
  <c r="BN2446" i="1" s="1"/>
  <c r="BS2446" i="1" s="1"/>
  <c r="BX2446" i="1" s="1"/>
  <c r="CD2446" i="1" s="1"/>
  <c r="CJ2446" i="1" s="1"/>
  <c r="CP2446" i="1" s="1"/>
  <c r="N2445" i="1"/>
  <c r="T2445" i="1" s="1"/>
  <c r="Z2445" i="1" s="1"/>
  <c r="AF2445" i="1" s="1"/>
  <c r="AL2445" i="1" s="1"/>
  <c r="AR2445" i="1" s="1"/>
  <c r="AX2445" i="1" s="1"/>
  <c r="BD2445" i="1" s="1"/>
  <c r="BJ2445" i="1" s="1"/>
  <c r="BP2445" i="1" s="1"/>
  <c r="BU2445" i="1" s="1"/>
  <c r="BZ2445" i="1" s="1"/>
  <c r="CF2445" i="1" s="1"/>
  <c r="CL2445" i="1" s="1"/>
  <c r="CR2445" i="1" s="1"/>
  <c r="M2445" i="1"/>
  <c r="S2445" i="1" s="1"/>
  <c r="Y2445" i="1" s="1"/>
  <c r="AE2445" i="1" s="1"/>
  <c r="AK2445" i="1" s="1"/>
  <c r="AQ2445" i="1" s="1"/>
  <c r="AW2445" i="1" s="1"/>
  <c r="BC2445" i="1" s="1"/>
  <c r="BI2445" i="1" s="1"/>
  <c r="BO2445" i="1" s="1"/>
  <c r="BT2445" i="1" s="1"/>
  <c r="BY2445" i="1" s="1"/>
  <c r="CE2445" i="1" s="1"/>
  <c r="CK2445" i="1" s="1"/>
  <c r="CQ2445" i="1" s="1"/>
  <c r="L2445" i="1"/>
  <c r="R2445" i="1" s="1"/>
  <c r="X2445" i="1" s="1"/>
  <c r="AD2445" i="1" s="1"/>
  <c r="AJ2445" i="1" s="1"/>
  <c r="AP2445" i="1" s="1"/>
  <c r="AV2445" i="1" s="1"/>
  <c r="BB2445" i="1" s="1"/>
  <c r="BH2445" i="1" s="1"/>
  <c r="BN2445" i="1" s="1"/>
  <c r="BS2445" i="1" s="1"/>
  <c r="BX2445" i="1" s="1"/>
  <c r="CD2445" i="1" s="1"/>
  <c r="CJ2445" i="1" s="1"/>
  <c r="CP2445" i="1" s="1"/>
  <c r="CS2444" i="1"/>
  <c r="CS2443" i="1" s="1"/>
  <c r="CO2444" i="1"/>
  <c r="CO2443" i="1" s="1"/>
  <c r="CN2444" i="1"/>
  <c r="CN2443" i="1" s="1"/>
  <c r="CM2444" i="1"/>
  <c r="CI2444" i="1"/>
  <c r="CI2443" i="1" s="1"/>
  <c r="CH2444" i="1"/>
  <c r="CH2443" i="1" s="1"/>
  <c r="CG2444" i="1"/>
  <c r="CG2443" i="1" s="1"/>
  <c r="CC2444" i="1"/>
  <c r="CC2443" i="1" s="1"/>
  <c r="CB2444" i="1"/>
  <c r="CA2444" i="1"/>
  <c r="BW2444" i="1"/>
  <c r="BW2443" i="1" s="1"/>
  <c r="BV2444" i="1"/>
  <c r="BR2444" i="1"/>
  <c r="BR2443" i="1" s="1"/>
  <c r="BQ2444" i="1"/>
  <c r="BQ2443" i="1" s="1"/>
  <c r="BM2444" i="1"/>
  <c r="BM2443" i="1" s="1"/>
  <c r="BL2444" i="1"/>
  <c r="BK2444" i="1"/>
  <c r="BG2444" i="1"/>
  <c r="BG2443" i="1" s="1"/>
  <c r="BF2444" i="1"/>
  <c r="BF2443" i="1" s="1"/>
  <c r="BE2444" i="1"/>
  <c r="BE2443" i="1" s="1"/>
  <c r="BA2444" i="1"/>
  <c r="AZ2444" i="1"/>
  <c r="AZ2443" i="1" s="1"/>
  <c r="AY2444" i="1"/>
  <c r="AY2443" i="1" s="1"/>
  <c r="AU2444" i="1"/>
  <c r="AU2443" i="1" s="1"/>
  <c r="AT2444" i="1"/>
  <c r="AT2443" i="1" s="1"/>
  <c r="AS2444" i="1"/>
  <c r="AS2443" i="1" s="1"/>
  <c r="AO2444" i="1"/>
  <c r="AO2443" i="1" s="1"/>
  <c r="AN2444" i="1"/>
  <c r="AN2443" i="1" s="1"/>
  <c r="AM2444" i="1"/>
  <c r="AI2444" i="1"/>
  <c r="AI2443" i="1" s="1"/>
  <c r="AH2444" i="1"/>
  <c r="AH2443" i="1" s="1"/>
  <c r="AG2444" i="1"/>
  <c r="AC2444" i="1"/>
  <c r="AC2443" i="1" s="1"/>
  <c r="AB2444" i="1"/>
  <c r="AB2443" i="1" s="1"/>
  <c r="AA2444" i="1"/>
  <c r="AA2443" i="1" s="1"/>
  <c r="W2444" i="1"/>
  <c r="V2444" i="1"/>
  <c r="V2443" i="1" s="1"/>
  <c r="U2444" i="1"/>
  <c r="U2443" i="1" s="1"/>
  <c r="Q2444" i="1"/>
  <c r="Q2443" i="1" s="1"/>
  <c r="P2444" i="1"/>
  <c r="P2443" i="1" s="1"/>
  <c r="O2444" i="1"/>
  <c r="K2444" i="1"/>
  <c r="K2443" i="1" s="1"/>
  <c r="J2444" i="1"/>
  <c r="J2443" i="1" s="1"/>
  <c r="I2444" i="1"/>
  <c r="H2444" i="1"/>
  <c r="H2443" i="1" s="1"/>
  <c r="G2444" i="1"/>
  <c r="G2443" i="1" s="1"/>
  <c r="F2444" i="1"/>
  <c r="L2444" i="1" s="1"/>
  <c r="R2444" i="1" s="1"/>
  <c r="CM2443" i="1"/>
  <c r="CB2443" i="1"/>
  <c r="CA2443" i="1"/>
  <c r="BV2443" i="1"/>
  <c r="BL2443" i="1"/>
  <c r="BK2443" i="1"/>
  <c r="BA2443" i="1"/>
  <c r="AM2443" i="1"/>
  <c r="AG2443" i="1"/>
  <c r="W2443" i="1"/>
  <c r="O2443" i="1"/>
  <c r="I2443" i="1"/>
  <c r="N2442" i="1"/>
  <c r="T2442" i="1" s="1"/>
  <c r="Z2442" i="1" s="1"/>
  <c r="AF2442" i="1" s="1"/>
  <c r="AL2442" i="1" s="1"/>
  <c r="AR2442" i="1" s="1"/>
  <c r="AX2442" i="1" s="1"/>
  <c r="BD2442" i="1" s="1"/>
  <c r="BJ2442" i="1" s="1"/>
  <c r="BP2442" i="1" s="1"/>
  <c r="BU2442" i="1" s="1"/>
  <c r="BZ2442" i="1" s="1"/>
  <c r="CF2442" i="1" s="1"/>
  <c r="CL2442" i="1" s="1"/>
  <c r="CR2442" i="1" s="1"/>
  <c r="M2442" i="1"/>
  <c r="S2442" i="1" s="1"/>
  <c r="Y2442" i="1" s="1"/>
  <c r="AE2442" i="1" s="1"/>
  <c r="AK2442" i="1" s="1"/>
  <c r="AQ2442" i="1" s="1"/>
  <c r="AW2442" i="1" s="1"/>
  <c r="BC2442" i="1" s="1"/>
  <c r="BI2442" i="1" s="1"/>
  <c r="BO2442" i="1" s="1"/>
  <c r="BT2442" i="1" s="1"/>
  <c r="BY2442" i="1" s="1"/>
  <c r="CE2442" i="1" s="1"/>
  <c r="CK2442" i="1" s="1"/>
  <c r="CQ2442" i="1" s="1"/>
  <c r="L2442" i="1"/>
  <c r="R2442" i="1" s="1"/>
  <c r="X2442" i="1" s="1"/>
  <c r="AD2442" i="1" s="1"/>
  <c r="AJ2442" i="1" s="1"/>
  <c r="AP2442" i="1" s="1"/>
  <c r="AV2442" i="1" s="1"/>
  <c r="BB2442" i="1" s="1"/>
  <c r="BH2442" i="1" s="1"/>
  <c r="BN2442" i="1" s="1"/>
  <c r="BS2442" i="1" s="1"/>
  <c r="BX2442" i="1" s="1"/>
  <c r="CD2442" i="1" s="1"/>
  <c r="CJ2442" i="1" s="1"/>
  <c r="CP2442" i="1" s="1"/>
  <c r="CS2441" i="1"/>
  <c r="CS2440" i="1" s="1"/>
  <c r="CO2441" i="1"/>
  <c r="CO2440" i="1" s="1"/>
  <c r="CN2441" i="1"/>
  <c r="CN2440" i="1" s="1"/>
  <c r="CM2441" i="1"/>
  <c r="CI2441" i="1"/>
  <c r="CH2441" i="1"/>
  <c r="CH2440" i="1" s="1"/>
  <c r="CG2441" i="1"/>
  <c r="CG2440" i="1" s="1"/>
  <c r="CC2441" i="1"/>
  <c r="CC2440" i="1" s="1"/>
  <c r="CB2441" i="1"/>
  <c r="CB2440" i="1" s="1"/>
  <c r="CA2441" i="1"/>
  <c r="CA2440" i="1" s="1"/>
  <c r="BW2441" i="1"/>
  <c r="BW2440" i="1" s="1"/>
  <c r="BV2441" i="1"/>
  <c r="BV2440" i="1" s="1"/>
  <c r="BR2441" i="1"/>
  <c r="BQ2441" i="1"/>
  <c r="BQ2440" i="1" s="1"/>
  <c r="BM2441" i="1"/>
  <c r="BM2440" i="1" s="1"/>
  <c r="BL2441" i="1"/>
  <c r="BL2440" i="1" s="1"/>
  <c r="BK2441" i="1"/>
  <c r="BK2440" i="1" s="1"/>
  <c r="BG2441" i="1"/>
  <c r="BG2440" i="1" s="1"/>
  <c r="BF2441" i="1"/>
  <c r="BF2440" i="1" s="1"/>
  <c r="BE2441" i="1"/>
  <c r="BE2440" i="1" s="1"/>
  <c r="BA2441" i="1"/>
  <c r="BA2440" i="1" s="1"/>
  <c r="AZ2441" i="1"/>
  <c r="AZ2440" i="1" s="1"/>
  <c r="AY2441" i="1"/>
  <c r="AY2440" i="1" s="1"/>
  <c r="AU2441" i="1"/>
  <c r="AT2441" i="1"/>
  <c r="AT2440" i="1" s="1"/>
  <c r="AS2441" i="1"/>
  <c r="AS2440" i="1" s="1"/>
  <c r="AO2441" i="1"/>
  <c r="AO2440" i="1" s="1"/>
  <c r="AN2441" i="1"/>
  <c r="AN2440" i="1" s="1"/>
  <c r="AM2441" i="1"/>
  <c r="AI2441" i="1"/>
  <c r="AI2440" i="1" s="1"/>
  <c r="AH2441" i="1"/>
  <c r="AH2440" i="1" s="1"/>
  <c r="AG2441" i="1"/>
  <c r="AG2440" i="1" s="1"/>
  <c r="AC2441" i="1"/>
  <c r="AC2440" i="1" s="1"/>
  <c r="AB2441" i="1"/>
  <c r="AB2440" i="1" s="1"/>
  <c r="AA2441" i="1"/>
  <c r="AA2440" i="1" s="1"/>
  <c r="W2441" i="1"/>
  <c r="W2440" i="1" s="1"/>
  <c r="V2441" i="1"/>
  <c r="U2441" i="1"/>
  <c r="U2440" i="1" s="1"/>
  <c r="Q2441" i="1"/>
  <c r="Q2440" i="1" s="1"/>
  <c r="P2441" i="1"/>
  <c r="P2440" i="1" s="1"/>
  <c r="O2441" i="1"/>
  <c r="O2440" i="1" s="1"/>
  <c r="K2441" i="1"/>
  <c r="N2441" i="1" s="1"/>
  <c r="J2441" i="1"/>
  <c r="J2440" i="1" s="1"/>
  <c r="I2441" i="1"/>
  <c r="I2440" i="1" s="1"/>
  <c r="H2441" i="1"/>
  <c r="H2440" i="1" s="1"/>
  <c r="G2441" i="1"/>
  <c r="F2441" i="1"/>
  <c r="CM2440" i="1"/>
  <c r="CI2440" i="1"/>
  <c r="BR2440" i="1"/>
  <c r="AU2440" i="1"/>
  <c r="AM2440" i="1"/>
  <c r="V2440" i="1"/>
  <c r="H2438" i="1"/>
  <c r="N2438" i="1" s="1"/>
  <c r="T2438" i="1" s="1"/>
  <c r="Z2438" i="1" s="1"/>
  <c r="AF2438" i="1" s="1"/>
  <c r="AL2438" i="1" s="1"/>
  <c r="AR2438" i="1" s="1"/>
  <c r="AX2438" i="1" s="1"/>
  <c r="BD2438" i="1" s="1"/>
  <c r="BJ2438" i="1" s="1"/>
  <c r="BP2438" i="1" s="1"/>
  <c r="BU2438" i="1" s="1"/>
  <c r="BZ2438" i="1" s="1"/>
  <c r="CF2438" i="1" s="1"/>
  <c r="CL2438" i="1" s="1"/>
  <c r="CR2438" i="1" s="1"/>
  <c r="G2438" i="1"/>
  <c r="F2438" i="1"/>
  <c r="CS2437" i="1"/>
  <c r="CS2436" i="1" s="1"/>
  <c r="CS2435" i="1" s="1"/>
  <c r="CO2437" i="1"/>
  <c r="CO2436" i="1" s="1"/>
  <c r="CO2435" i="1" s="1"/>
  <c r="CN2437" i="1"/>
  <c r="CN2436" i="1" s="1"/>
  <c r="CN2435" i="1" s="1"/>
  <c r="CM2437" i="1"/>
  <c r="CM2436" i="1" s="1"/>
  <c r="CM2435" i="1" s="1"/>
  <c r="CI2437" i="1"/>
  <c r="CH2437" i="1"/>
  <c r="CH2436" i="1" s="1"/>
  <c r="CH2435" i="1" s="1"/>
  <c r="CG2437" i="1"/>
  <c r="CG2436" i="1" s="1"/>
  <c r="CG2435" i="1" s="1"/>
  <c r="CC2437" i="1"/>
  <c r="CC2436" i="1" s="1"/>
  <c r="CC2435" i="1" s="1"/>
  <c r="CB2437" i="1"/>
  <c r="CB2436" i="1" s="1"/>
  <c r="CB2435" i="1" s="1"/>
  <c r="CA2437" i="1"/>
  <c r="CA2436" i="1" s="1"/>
  <c r="CA2435" i="1" s="1"/>
  <c r="BW2437" i="1"/>
  <c r="BW2436" i="1" s="1"/>
  <c r="BW2435" i="1" s="1"/>
  <c r="BV2437" i="1"/>
  <c r="BV2436" i="1" s="1"/>
  <c r="BV2435" i="1" s="1"/>
  <c r="BR2437" i="1"/>
  <c r="BQ2437" i="1"/>
  <c r="BQ2436" i="1" s="1"/>
  <c r="BQ2435" i="1" s="1"/>
  <c r="BM2437" i="1"/>
  <c r="BM2436" i="1" s="1"/>
  <c r="BM2435" i="1" s="1"/>
  <c r="BL2437" i="1"/>
  <c r="BL2436" i="1" s="1"/>
  <c r="BL2435" i="1" s="1"/>
  <c r="BK2437" i="1"/>
  <c r="BK2436" i="1" s="1"/>
  <c r="BK2435" i="1" s="1"/>
  <c r="BG2437" i="1"/>
  <c r="BG2436" i="1" s="1"/>
  <c r="BG2435" i="1" s="1"/>
  <c r="BF2437" i="1"/>
  <c r="BF2436" i="1" s="1"/>
  <c r="BF2435" i="1" s="1"/>
  <c r="BE2437" i="1"/>
  <c r="BE2436" i="1" s="1"/>
  <c r="BE2435" i="1" s="1"/>
  <c r="BA2437" i="1"/>
  <c r="BA2436" i="1" s="1"/>
  <c r="BA2435" i="1" s="1"/>
  <c r="AZ2437" i="1"/>
  <c r="AZ2436" i="1" s="1"/>
  <c r="AZ2435" i="1" s="1"/>
  <c r="AY2437" i="1"/>
  <c r="AY2436" i="1" s="1"/>
  <c r="AY2435" i="1" s="1"/>
  <c r="AU2437" i="1"/>
  <c r="AU2436" i="1" s="1"/>
  <c r="AU2435" i="1" s="1"/>
  <c r="AT2437" i="1"/>
  <c r="AT2436" i="1" s="1"/>
  <c r="AT2435" i="1" s="1"/>
  <c r="AS2437" i="1"/>
  <c r="AS2436" i="1" s="1"/>
  <c r="AS2435" i="1" s="1"/>
  <c r="AO2437" i="1"/>
  <c r="AO2436" i="1" s="1"/>
  <c r="AO2435" i="1" s="1"/>
  <c r="AN2437" i="1"/>
  <c r="AN2436" i="1" s="1"/>
  <c r="AN2435" i="1" s="1"/>
  <c r="AM2437" i="1"/>
  <c r="AM2436" i="1" s="1"/>
  <c r="AM2435" i="1" s="1"/>
  <c r="AI2437" i="1"/>
  <c r="AI2436" i="1" s="1"/>
  <c r="AI2435" i="1" s="1"/>
  <c r="AH2437" i="1"/>
  <c r="AH2436" i="1" s="1"/>
  <c r="AH2435" i="1" s="1"/>
  <c r="AG2437" i="1"/>
  <c r="AG2436" i="1" s="1"/>
  <c r="AG2435" i="1" s="1"/>
  <c r="AC2437" i="1"/>
  <c r="AC2436" i="1" s="1"/>
  <c r="AC2435" i="1" s="1"/>
  <c r="AB2437" i="1"/>
  <c r="AB2436" i="1" s="1"/>
  <c r="AB2435" i="1" s="1"/>
  <c r="AA2437" i="1"/>
  <c r="AA2436" i="1" s="1"/>
  <c r="AA2435" i="1" s="1"/>
  <c r="W2437" i="1"/>
  <c r="W2436" i="1" s="1"/>
  <c r="W2435" i="1" s="1"/>
  <c r="V2437" i="1"/>
  <c r="V2436" i="1" s="1"/>
  <c r="V2435" i="1" s="1"/>
  <c r="U2437" i="1"/>
  <c r="U2436" i="1" s="1"/>
  <c r="U2435" i="1" s="1"/>
  <c r="Q2437" i="1"/>
  <c r="Q2436" i="1" s="1"/>
  <c r="Q2435" i="1" s="1"/>
  <c r="P2437" i="1"/>
  <c r="O2437" i="1"/>
  <c r="O2436" i="1" s="1"/>
  <c r="O2435" i="1" s="1"/>
  <c r="K2437" i="1"/>
  <c r="J2437" i="1"/>
  <c r="J2436" i="1" s="1"/>
  <c r="J2435" i="1" s="1"/>
  <c r="I2437" i="1"/>
  <c r="I2436" i="1" s="1"/>
  <c r="I2435" i="1" s="1"/>
  <c r="CI2436" i="1"/>
  <c r="CI2435" i="1" s="1"/>
  <c r="BR2436" i="1"/>
  <c r="BR2435" i="1" s="1"/>
  <c r="P2436" i="1"/>
  <c r="P2435" i="1" s="1"/>
  <c r="N2434" i="1"/>
  <c r="T2434" i="1" s="1"/>
  <c r="Z2434" i="1" s="1"/>
  <c r="AF2434" i="1" s="1"/>
  <c r="AL2434" i="1" s="1"/>
  <c r="AR2434" i="1" s="1"/>
  <c r="AX2434" i="1" s="1"/>
  <c r="BD2434" i="1" s="1"/>
  <c r="BJ2434" i="1" s="1"/>
  <c r="BP2434" i="1" s="1"/>
  <c r="BU2434" i="1" s="1"/>
  <c r="BZ2434" i="1" s="1"/>
  <c r="CF2434" i="1" s="1"/>
  <c r="CL2434" i="1" s="1"/>
  <c r="CR2434" i="1" s="1"/>
  <c r="M2434" i="1"/>
  <c r="S2434" i="1" s="1"/>
  <c r="Y2434" i="1" s="1"/>
  <c r="AE2434" i="1" s="1"/>
  <c r="AK2434" i="1" s="1"/>
  <c r="AQ2434" i="1" s="1"/>
  <c r="AW2434" i="1" s="1"/>
  <c r="BC2434" i="1" s="1"/>
  <c r="BI2434" i="1" s="1"/>
  <c r="BO2434" i="1" s="1"/>
  <c r="BT2434" i="1" s="1"/>
  <c r="BY2434" i="1" s="1"/>
  <c r="CE2434" i="1" s="1"/>
  <c r="CK2434" i="1" s="1"/>
  <c r="CQ2434" i="1" s="1"/>
  <c r="L2434" i="1"/>
  <c r="R2434" i="1" s="1"/>
  <c r="X2434" i="1" s="1"/>
  <c r="AD2434" i="1" s="1"/>
  <c r="AJ2434" i="1" s="1"/>
  <c r="AP2434" i="1" s="1"/>
  <c r="AV2434" i="1" s="1"/>
  <c r="BB2434" i="1" s="1"/>
  <c r="BH2434" i="1" s="1"/>
  <c r="BN2434" i="1" s="1"/>
  <c r="BS2434" i="1" s="1"/>
  <c r="BX2434" i="1" s="1"/>
  <c r="CD2434" i="1" s="1"/>
  <c r="CJ2434" i="1" s="1"/>
  <c r="CP2434" i="1" s="1"/>
  <c r="CS2433" i="1"/>
  <c r="CS2432" i="1" s="1"/>
  <c r="CS2431" i="1" s="1"/>
  <c r="CO2433" i="1"/>
  <c r="CO2432" i="1" s="1"/>
  <c r="CN2433" i="1"/>
  <c r="CM2433" i="1"/>
  <c r="CM2432" i="1" s="1"/>
  <c r="CM2431" i="1" s="1"/>
  <c r="CI2433" i="1"/>
  <c r="CI2432" i="1" s="1"/>
  <c r="CI2431" i="1" s="1"/>
  <c r="CH2433" i="1"/>
  <c r="CH2432" i="1" s="1"/>
  <c r="CG2433" i="1"/>
  <c r="CC2433" i="1"/>
  <c r="CC2432" i="1" s="1"/>
  <c r="CC2431" i="1" s="1"/>
  <c r="CB2433" i="1"/>
  <c r="CB2432" i="1" s="1"/>
  <c r="CB2431" i="1" s="1"/>
  <c r="CA2433" i="1"/>
  <c r="CA2432" i="1" s="1"/>
  <c r="BW2433" i="1"/>
  <c r="BV2433" i="1"/>
  <c r="BV2432" i="1" s="1"/>
  <c r="BV2431" i="1" s="1"/>
  <c r="BR2433" i="1"/>
  <c r="BR2432" i="1" s="1"/>
  <c r="BR2431" i="1" s="1"/>
  <c r="BQ2433" i="1"/>
  <c r="BQ2432" i="1" s="1"/>
  <c r="BM2433" i="1"/>
  <c r="BL2433" i="1"/>
  <c r="BL2432" i="1" s="1"/>
  <c r="BL2431" i="1" s="1"/>
  <c r="BK2433" i="1"/>
  <c r="BK2432" i="1" s="1"/>
  <c r="BK2431" i="1" s="1"/>
  <c r="BG2433" i="1"/>
  <c r="BG2432" i="1" s="1"/>
  <c r="BF2433" i="1"/>
  <c r="BE2433" i="1"/>
  <c r="BE2432" i="1" s="1"/>
  <c r="BE2431" i="1" s="1"/>
  <c r="BA2433" i="1"/>
  <c r="BA2432" i="1" s="1"/>
  <c r="BA2431" i="1" s="1"/>
  <c r="AZ2433" i="1"/>
  <c r="AZ2432" i="1" s="1"/>
  <c r="AY2433" i="1"/>
  <c r="AU2433" i="1"/>
  <c r="AU2432" i="1" s="1"/>
  <c r="AU2431" i="1" s="1"/>
  <c r="AT2433" i="1"/>
  <c r="AT2432" i="1" s="1"/>
  <c r="AT2431" i="1" s="1"/>
  <c r="AS2433" i="1"/>
  <c r="AS2432" i="1" s="1"/>
  <c r="AO2433" i="1"/>
  <c r="AN2433" i="1"/>
  <c r="AN2432" i="1" s="1"/>
  <c r="AN2431" i="1" s="1"/>
  <c r="AM2433" i="1"/>
  <c r="AM2432" i="1" s="1"/>
  <c r="AM2431" i="1" s="1"/>
  <c r="AI2433" i="1"/>
  <c r="AI2432" i="1" s="1"/>
  <c r="AH2433" i="1"/>
  <c r="AG2433" i="1"/>
  <c r="AG2432" i="1" s="1"/>
  <c r="AG2431" i="1" s="1"/>
  <c r="AC2433" i="1"/>
  <c r="AC2432" i="1" s="1"/>
  <c r="AC2431" i="1" s="1"/>
  <c r="AB2433" i="1"/>
  <c r="AB2432" i="1" s="1"/>
  <c r="AA2433" i="1"/>
  <c r="W2433" i="1"/>
  <c r="W2432" i="1" s="1"/>
  <c r="W2431" i="1" s="1"/>
  <c r="V2433" i="1"/>
  <c r="V2432" i="1" s="1"/>
  <c r="V2431" i="1" s="1"/>
  <c r="U2433" i="1"/>
  <c r="U2432" i="1" s="1"/>
  <c r="Q2433" i="1"/>
  <c r="P2433" i="1"/>
  <c r="P2432" i="1" s="1"/>
  <c r="P2431" i="1" s="1"/>
  <c r="O2433" i="1"/>
  <c r="O2432" i="1" s="1"/>
  <c r="O2431" i="1" s="1"/>
  <c r="K2433" i="1"/>
  <c r="K2432" i="1" s="1"/>
  <c r="J2433" i="1"/>
  <c r="I2433" i="1"/>
  <c r="I2432" i="1" s="1"/>
  <c r="I2431" i="1" s="1"/>
  <c r="H2433" i="1"/>
  <c r="H2432" i="1" s="1"/>
  <c r="H2431" i="1" s="1"/>
  <c r="G2433" i="1"/>
  <c r="G2432" i="1" s="1"/>
  <c r="F2433" i="1"/>
  <c r="CN2432" i="1"/>
  <c r="CN2431" i="1" s="1"/>
  <c r="CG2432" i="1"/>
  <c r="CG2431" i="1" s="1"/>
  <c r="BW2432" i="1"/>
  <c r="BW2431" i="1" s="1"/>
  <c r="BM2432" i="1"/>
  <c r="BM2431" i="1" s="1"/>
  <c r="BF2432" i="1"/>
  <c r="BF2431" i="1" s="1"/>
  <c r="AY2432" i="1"/>
  <c r="AY2431" i="1" s="1"/>
  <c r="AO2432" i="1"/>
  <c r="AO2431" i="1" s="1"/>
  <c r="AH2432" i="1"/>
  <c r="AH2431" i="1" s="1"/>
  <c r="AA2432" i="1"/>
  <c r="AA2431" i="1" s="1"/>
  <c r="Q2432" i="1"/>
  <c r="Q2431" i="1" s="1"/>
  <c r="J2432" i="1"/>
  <c r="J2431" i="1" s="1"/>
  <c r="F2432" i="1"/>
  <c r="CO2431" i="1"/>
  <c r="CH2431" i="1"/>
  <c r="CA2431" i="1"/>
  <c r="BQ2431" i="1"/>
  <c r="BG2431" i="1"/>
  <c r="AZ2431" i="1"/>
  <c r="AS2431" i="1"/>
  <c r="AI2431" i="1"/>
  <c r="AB2431" i="1"/>
  <c r="U2431" i="1"/>
  <c r="K2431" i="1"/>
  <c r="G2431" i="1"/>
  <c r="N2430" i="1"/>
  <c r="T2430" i="1" s="1"/>
  <c r="Z2430" i="1" s="1"/>
  <c r="AF2430" i="1" s="1"/>
  <c r="AL2430" i="1" s="1"/>
  <c r="AR2430" i="1" s="1"/>
  <c r="AX2430" i="1" s="1"/>
  <c r="BD2430" i="1" s="1"/>
  <c r="BJ2430" i="1" s="1"/>
  <c r="BP2430" i="1" s="1"/>
  <c r="BU2430" i="1" s="1"/>
  <c r="BZ2430" i="1" s="1"/>
  <c r="CF2430" i="1" s="1"/>
  <c r="CL2430" i="1" s="1"/>
  <c r="CR2430" i="1" s="1"/>
  <c r="M2430" i="1"/>
  <c r="S2430" i="1" s="1"/>
  <c r="Y2430" i="1" s="1"/>
  <c r="AE2430" i="1" s="1"/>
  <c r="AK2430" i="1" s="1"/>
  <c r="AQ2430" i="1" s="1"/>
  <c r="AW2430" i="1" s="1"/>
  <c r="BC2430" i="1" s="1"/>
  <c r="BI2430" i="1" s="1"/>
  <c r="BO2430" i="1" s="1"/>
  <c r="BT2430" i="1" s="1"/>
  <c r="BY2430" i="1" s="1"/>
  <c r="CE2430" i="1" s="1"/>
  <c r="CK2430" i="1" s="1"/>
  <c r="CQ2430" i="1" s="1"/>
  <c r="L2430" i="1"/>
  <c r="R2430" i="1" s="1"/>
  <c r="X2430" i="1" s="1"/>
  <c r="AD2430" i="1" s="1"/>
  <c r="AJ2430" i="1" s="1"/>
  <c r="AP2430" i="1" s="1"/>
  <c r="AV2430" i="1" s="1"/>
  <c r="BB2430" i="1" s="1"/>
  <c r="BH2430" i="1" s="1"/>
  <c r="BN2430" i="1" s="1"/>
  <c r="BS2430" i="1" s="1"/>
  <c r="BX2430" i="1" s="1"/>
  <c r="CD2430" i="1" s="1"/>
  <c r="CJ2430" i="1" s="1"/>
  <c r="CP2430" i="1" s="1"/>
  <c r="CS2429" i="1"/>
  <c r="CO2429" i="1"/>
  <c r="CO2428" i="1" s="1"/>
  <c r="CO2427" i="1" s="1"/>
  <c r="CN2429" i="1"/>
  <c r="CN2428" i="1" s="1"/>
  <c r="CN2427" i="1" s="1"/>
  <c r="CM2429" i="1"/>
  <c r="CM2428" i="1" s="1"/>
  <c r="CI2429" i="1"/>
  <c r="CH2429" i="1"/>
  <c r="CH2428" i="1" s="1"/>
  <c r="CH2427" i="1" s="1"/>
  <c r="CG2429" i="1"/>
  <c r="CC2429" i="1"/>
  <c r="CC2428" i="1" s="1"/>
  <c r="CB2429" i="1"/>
  <c r="CA2429" i="1"/>
  <c r="CA2428" i="1" s="1"/>
  <c r="CA2427" i="1" s="1"/>
  <c r="BW2429" i="1"/>
  <c r="BW2428" i="1" s="1"/>
  <c r="BW2427" i="1" s="1"/>
  <c r="BV2429" i="1"/>
  <c r="BV2428" i="1" s="1"/>
  <c r="BV2427" i="1" s="1"/>
  <c r="BR2429" i="1"/>
  <c r="BQ2429" i="1"/>
  <c r="BQ2428" i="1" s="1"/>
  <c r="BQ2427" i="1" s="1"/>
  <c r="BM2429" i="1"/>
  <c r="BM2428" i="1" s="1"/>
  <c r="BM2427" i="1" s="1"/>
  <c r="BL2429" i="1"/>
  <c r="BL2428" i="1" s="1"/>
  <c r="BL2427" i="1" s="1"/>
  <c r="BK2429" i="1"/>
  <c r="BG2429" i="1"/>
  <c r="BF2429" i="1"/>
  <c r="BF2428" i="1" s="1"/>
  <c r="BF2427" i="1" s="1"/>
  <c r="BE2429" i="1"/>
  <c r="BE2428" i="1" s="1"/>
  <c r="BA2429" i="1"/>
  <c r="AZ2429" i="1"/>
  <c r="AZ2428" i="1" s="1"/>
  <c r="AZ2427" i="1" s="1"/>
  <c r="AY2429" i="1"/>
  <c r="AY2428" i="1" s="1"/>
  <c r="AY2427" i="1" s="1"/>
  <c r="AU2429" i="1"/>
  <c r="AU2428" i="1" s="1"/>
  <c r="AT2429" i="1"/>
  <c r="AS2429" i="1"/>
  <c r="AS2428" i="1" s="1"/>
  <c r="AS2427" i="1" s="1"/>
  <c r="AO2429" i="1"/>
  <c r="AO2428" i="1" s="1"/>
  <c r="AO2427" i="1" s="1"/>
  <c r="AN2429" i="1"/>
  <c r="AN2428" i="1" s="1"/>
  <c r="AN2427" i="1" s="1"/>
  <c r="AM2429" i="1"/>
  <c r="AI2429" i="1"/>
  <c r="AI2428" i="1" s="1"/>
  <c r="AI2427" i="1" s="1"/>
  <c r="AH2429" i="1"/>
  <c r="AH2428" i="1" s="1"/>
  <c r="AH2427" i="1" s="1"/>
  <c r="AG2429" i="1"/>
  <c r="AG2428" i="1" s="1"/>
  <c r="AG2427" i="1" s="1"/>
  <c r="AC2429" i="1"/>
  <c r="AB2429" i="1"/>
  <c r="AB2428" i="1" s="1"/>
  <c r="AB2427" i="1" s="1"/>
  <c r="AA2429" i="1"/>
  <c r="AA2428" i="1" s="1"/>
  <c r="AA2427" i="1" s="1"/>
  <c r="W2429" i="1"/>
  <c r="W2428" i="1" s="1"/>
  <c r="V2429" i="1"/>
  <c r="U2429" i="1"/>
  <c r="U2428" i="1" s="1"/>
  <c r="U2427" i="1" s="1"/>
  <c r="Q2429" i="1"/>
  <c r="Q2428" i="1" s="1"/>
  <c r="Q2427" i="1" s="1"/>
  <c r="P2429" i="1"/>
  <c r="P2428" i="1" s="1"/>
  <c r="O2429" i="1"/>
  <c r="K2429" i="1"/>
  <c r="K2428" i="1" s="1"/>
  <c r="K2427" i="1" s="1"/>
  <c r="J2429" i="1"/>
  <c r="J2428" i="1" s="1"/>
  <c r="J2427" i="1" s="1"/>
  <c r="I2429" i="1"/>
  <c r="I2428" i="1" s="1"/>
  <c r="I2427" i="1" s="1"/>
  <c r="H2429" i="1"/>
  <c r="G2429" i="1"/>
  <c r="G2428" i="1" s="1"/>
  <c r="F2429" i="1"/>
  <c r="F2428" i="1" s="1"/>
  <c r="F2427" i="1" s="1"/>
  <c r="CS2428" i="1"/>
  <c r="CS2427" i="1" s="1"/>
  <c r="CI2428" i="1"/>
  <c r="CI2427" i="1" s="1"/>
  <c r="CG2428" i="1"/>
  <c r="CG2427" i="1" s="1"/>
  <c r="CB2428" i="1"/>
  <c r="CB2427" i="1" s="1"/>
  <c r="BR2428" i="1"/>
  <c r="BR2427" i="1" s="1"/>
  <c r="BK2428" i="1"/>
  <c r="BK2427" i="1" s="1"/>
  <c r="BG2428" i="1"/>
  <c r="BG2427" i="1" s="1"/>
  <c r="BA2428" i="1"/>
  <c r="BA2427" i="1" s="1"/>
  <c r="AT2428" i="1"/>
  <c r="AT2427" i="1" s="1"/>
  <c r="AM2428" i="1"/>
  <c r="AM2427" i="1" s="1"/>
  <c r="AC2428" i="1"/>
  <c r="AC2427" i="1" s="1"/>
  <c r="V2428" i="1"/>
  <c r="V2427" i="1" s="1"/>
  <c r="O2428" i="1"/>
  <c r="O2427" i="1" s="1"/>
  <c r="H2428" i="1"/>
  <c r="H2427" i="1" s="1"/>
  <c r="CM2427" i="1"/>
  <c r="CC2427" i="1"/>
  <c r="BE2427" i="1"/>
  <c r="AU2427" i="1"/>
  <c r="W2427" i="1"/>
  <c r="P2427" i="1"/>
  <c r="AY2426" i="1"/>
  <c r="AY2425" i="1" s="1"/>
  <c r="AY2424" i="1" s="1"/>
  <c r="AY2423" i="1" s="1"/>
  <c r="H2426" i="1"/>
  <c r="N2426" i="1" s="1"/>
  <c r="T2426" i="1" s="1"/>
  <c r="Z2426" i="1" s="1"/>
  <c r="AF2426" i="1" s="1"/>
  <c r="AL2426" i="1" s="1"/>
  <c r="AR2426" i="1" s="1"/>
  <c r="AX2426" i="1" s="1"/>
  <c r="BD2426" i="1" s="1"/>
  <c r="BJ2426" i="1" s="1"/>
  <c r="BP2426" i="1" s="1"/>
  <c r="BU2426" i="1" s="1"/>
  <c r="BZ2426" i="1" s="1"/>
  <c r="CF2426" i="1" s="1"/>
  <c r="CL2426" i="1" s="1"/>
  <c r="CR2426" i="1" s="1"/>
  <c r="G2426" i="1"/>
  <c r="M2426" i="1" s="1"/>
  <c r="S2426" i="1" s="1"/>
  <c r="Y2426" i="1" s="1"/>
  <c r="AE2426" i="1" s="1"/>
  <c r="AK2426" i="1" s="1"/>
  <c r="AQ2426" i="1" s="1"/>
  <c r="AW2426" i="1" s="1"/>
  <c r="BC2426" i="1" s="1"/>
  <c r="BI2426" i="1" s="1"/>
  <c r="BO2426" i="1" s="1"/>
  <c r="BT2426" i="1" s="1"/>
  <c r="BY2426" i="1" s="1"/>
  <c r="CE2426" i="1" s="1"/>
  <c r="CK2426" i="1" s="1"/>
  <c r="CQ2426" i="1" s="1"/>
  <c r="F2426" i="1"/>
  <c r="CS2425" i="1"/>
  <c r="CS2424" i="1" s="1"/>
  <c r="CS2423" i="1" s="1"/>
  <c r="CO2425" i="1"/>
  <c r="CO2424" i="1" s="1"/>
  <c r="CO2423" i="1" s="1"/>
  <c r="CN2425" i="1"/>
  <c r="CN2424" i="1" s="1"/>
  <c r="CN2423" i="1" s="1"/>
  <c r="CM2425" i="1"/>
  <c r="CM2424" i="1" s="1"/>
  <c r="CM2423" i="1" s="1"/>
  <c r="CI2425" i="1"/>
  <c r="CI2424" i="1" s="1"/>
  <c r="CI2423" i="1" s="1"/>
  <c r="CH2425" i="1"/>
  <c r="CG2425" i="1"/>
  <c r="CC2425" i="1"/>
  <c r="CC2424" i="1" s="1"/>
  <c r="CC2423" i="1" s="1"/>
  <c r="CB2425" i="1"/>
  <c r="CB2424" i="1" s="1"/>
  <c r="CB2423" i="1" s="1"/>
  <c r="CA2425" i="1"/>
  <c r="CA2424" i="1" s="1"/>
  <c r="CA2423" i="1" s="1"/>
  <c r="BW2425" i="1"/>
  <c r="BV2425" i="1"/>
  <c r="BV2424" i="1" s="1"/>
  <c r="BV2423" i="1" s="1"/>
  <c r="BR2425" i="1"/>
  <c r="BR2424" i="1" s="1"/>
  <c r="BQ2425" i="1"/>
  <c r="BQ2424" i="1" s="1"/>
  <c r="BQ2423" i="1" s="1"/>
  <c r="BM2425" i="1"/>
  <c r="BM2424" i="1" s="1"/>
  <c r="BM2423" i="1" s="1"/>
  <c r="BL2425" i="1"/>
  <c r="BL2424" i="1" s="1"/>
  <c r="BL2423" i="1" s="1"/>
  <c r="BK2425" i="1"/>
  <c r="BK2424" i="1" s="1"/>
  <c r="BK2423" i="1" s="1"/>
  <c r="BG2425" i="1"/>
  <c r="BF2425" i="1"/>
  <c r="BF2424" i="1" s="1"/>
  <c r="BF2423" i="1" s="1"/>
  <c r="BE2425" i="1"/>
  <c r="BE2424" i="1" s="1"/>
  <c r="BE2423" i="1" s="1"/>
  <c r="BA2425" i="1"/>
  <c r="BA2424" i="1" s="1"/>
  <c r="BA2423" i="1" s="1"/>
  <c r="AZ2425" i="1"/>
  <c r="AU2425" i="1"/>
  <c r="AU2424" i="1" s="1"/>
  <c r="AU2423" i="1" s="1"/>
  <c r="AT2425" i="1"/>
  <c r="AT2424" i="1" s="1"/>
  <c r="AT2423" i="1" s="1"/>
  <c r="AS2425" i="1"/>
  <c r="AS2424" i="1" s="1"/>
  <c r="AS2423" i="1" s="1"/>
  <c r="AO2425" i="1"/>
  <c r="AO2424" i="1" s="1"/>
  <c r="AO2423" i="1" s="1"/>
  <c r="AN2425" i="1"/>
  <c r="AN2424" i="1" s="1"/>
  <c r="AN2423" i="1" s="1"/>
  <c r="AM2425" i="1"/>
  <c r="AM2424" i="1" s="1"/>
  <c r="AM2423" i="1" s="1"/>
  <c r="AI2425" i="1"/>
  <c r="AI2424" i="1" s="1"/>
  <c r="AI2423" i="1" s="1"/>
  <c r="AH2425" i="1"/>
  <c r="AH2424" i="1" s="1"/>
  <c r="AH2423" i="1" s="1"/>
  <c r="AG2425" i="1"/>
  <c r="AG2424" i="1" s="1"/>
  <c r="AG2423" i="1" s="1"/>
  <c r="AC2425" i="1"/>
  <c r="AC2424" i="1" s="1"/>
  <c r="AC2423" i="1" s="1"/>
  <c r="AB2425" i="1"/>
  <c r="AB2424" i="1" s="1"/>
  <c r="AB2423" i="1" s="1"/>
  <c r="AA2425" i="1"/>
  <c r="AA2424" i="1" s="1"/>
  <c r="AA2423" i="1" s="1"/>
  <c r="W2425" i="1"/>
  <c r="W2424" i="1" s="1"/>
  <c r="W2423" i="1" s="1"/>
  <c r="V2425" i="1"/>
  <c r="V2424" i="1" s="1"/>
  <c r="V2423" i="1" s="1"/>
  <c r="U2425" i="1"/>
  <c r="U2424" i="1" s="1"/>
  <c r="U2423" i="1" s="1"/>
  <c r="Q2425" i="1"/>
  <c r="P2425" i="1"/>
  <c r="P2424" i="1" s="1"/>
  <c r="P2423" i="1" s="1"/>
  <c r="O2425" i="1"/>
  <c r="O2424" i="1" s="1"/>
  <c r="O2423" i="1" s="1"/>
  <c r="K2425" i="1"/>
  <c r="K2424" i="1" s="1"/>
  <c r="K2423" i="1" s="1"/>
  <c r="J2425" i="1"/>
  <c r="J2424" i="1" s="1"/>
  <c r="J2423" i="1" s="1"/>
  <c r="I2425" i="1"/>
  <c r="I2424" i="1" s="1"/>
  <c r="I2423" i="1" s="1"/>
  <c r="CH2424" i="1"/>
  <c r="CH2423" i="1" s="1"/>
  <c r="CG2424" i="1"/>
  <c r="CG2423" i="1" s="1"/>
  <c r="BW2424" i="1"/>
  <c r="BW2423" i="1" s="1"/>
  <c r="BG2424" i="1"/>
  <c r="BG2423" i="1" s="1"/>
  <c r="AZ2424" i="1"/>
  <c r="AZ2423" i="1" s="1"/>
  <c r="Q2424" i="1"/>
  <c r="Q2423" i="1"/>
  <c r="H2422" i="1"/>
  <c r="N2422" i="1" s="1"/>
  <c r="T2422" i="1" s="1"/>
  <c r="Z2422" i="1" s="1"/>
  <c r="AF2422" i="1" s="1"/>
  <c r="AL2422" i="1" s="1"/>
  <c r="AR2422" i="1" s="1"/>
  <c r="AX2422" i="1" s="1"/>
  <c r="BD2422" i="1" s="1"/>
  <c r="BJ2422" i="1" s="1"/>
  <c r="BP2422" i="1" s="1"/>
  <c r="BU2422" i="1" s="1"/>
  <c r="BZ2422" i="1" s="1"/>
  <c r="CF2422" i="1" s="1"/>
  <c r="CL2422" i="1" s="1"/>
  <c r="CR2422" i="1" s="1"/>
  <c r="G2422" i="1"/>
  <c r="M2422" i="1" s="1"/>
  <c r="S2422" i="1" s="1"/>
  <c r="Y2422" i="1" s="1"/>
  <c r="AE2422" i="1" s="1"/>
  <c r="AK2422" i="1" s="1"/>
  <c r="AQ2422" i="1" s="1"/>
  <c r="AW2422" i="1" s="1"/>
  <c r="BC2422" i="1" s="1"/>
  <c r="BI2422" i="1" s="1"/>
  <c r="BO2422" i="1" s="1"/>
  <c r="BT2422" i="1" s="1"/>
  <c r="BY2422" i="1" s="1"/>
  <c r="CE2422" i="1" s="1"/>
  <c r="CK2422" i="1" s="1"/>
  <c r="CQ2422" i="1" s="1"/>
  <c r="F2422" i="1"/>
  <c r="L2422" i="1" s="1"/>
  <c r="R2422" i="1" s="1"/>
  <c r="X2422" i="1" s="1"/>
  <c r="AD2422" i="1" s="1"/>
  <c r="AJ2422" i="1" s="1"/>
  <c r="AP2422" i="1" s="1"/>
  <c r="AV2422" i="1" s="1"/>
  <c r="BB2422" i="1" s="1"/>
  <c r="BH2422" i="1" s="1"/>
  <c r="BN2422" i="1" s="1"/>
  <c r="BS2422" i="1" s="1"/>
  <c r="BX2422" i="1" s="1"/>
  <c r="CD2422" i="1" s="1"/>
  <c r="CJ2422" i="1" s="1"/>
  <c r="CP2422" i="1" s="1"/>
  <c r="CS2421" i="1"/>
  <c r="CS2420" i="1" s="1"/>
  <c r="CS2419" i="1" s="1"/>
  <c r="CO2421" i="1"/>
  <c r="CO2420" i="1" s="1"/>
  <c r="CO2419" i="1" s="1"/>
  <c r="CN2421" i="1"/>
  <c r="CN2420" i="1" s="1"/>
  <c r="CN2419" i="1" s="1"/>
  <c r="CM2421" i="1"/>
  <c r="CM2420" i="1" s="1"/>
  <c r="CM2419" i="1" s="1"/>
  <c r="CI2421" i="1"/>
  <c r="CI2420" i="1" s="1"/>
  <c r="CI2419" i="1" s="1"/>
  <c r="CH2421" i="1"/>
  <c r="CH2420" i="1" s="1"/>
  <c r="CH2419" i="1" s="1"/>
  <c r="CG2421" i="1"/>
  <c r="CG2420" i="1" s="1"/>
  <c r="CG2419" i="1" s="1"/>
  <c r="CC2421" i="1"/>
  <c r="CC2420" i="1" s="1"/>
  <c r="CC2419" i="1" s="1"/>
  <c r="CB2421" i="1"/>
  <c r="CB2420" i="1" s="1"/>
  <c r="CB2419" i="1" s="1"/>
  <c r="CA2421" i="1"/>
  <c r="CA2420" i="1" s="1"/>
  <c r="CA2419" i="1" s="1"/>
  <c r="BW2421" i="1"/>
  <c r="BW2420" i="1" s="1"/>
  <c r="BW2419" i="1" s="1"/>
  <c r="BV2421" i="1"/>
  <c r="BV2420" i="1" s="1"/>
  <c r="BV2419" i="1" s="1"/>
  <c r="BR2421" i="1"/>
  <c r="BR2420" i="1" s="1"/>
  <c r="BQ2421" i="1"/>
  <c r="BM2421" i="1"/>
  <c r="BM2420" i="1" s="1"/>
  <c r="BM2419" i="1" s="1"/>
  <c r="BL2421" i="1"/>
  <c r="BL2420" i="1" s="1"/>
  <c r="BL2419" i="1" s="1"/>
  <c r="BK2421" i="1"/>
  <c r="BK2420" i="1" s="1"/>
  <c r="BK2419" i="1" s="1"/>
  <c r="BG2421" i="1"/>
  <c r="BG2420" i="1" s="1"/>
  <c r="BG2419" i="1" s="1"/>
  <c r="BF2421" i="1"/>
  <c r="BF2420" i="1" s="1"/>
  <c r="BF2419" i="1" s="1"/>
  <c r="BE2421" i="1"/>
  <c r="BE2420" i="1" s="1"/>
  <c r="BE2419" i="1" s="1"/>
  <c r="BA2421" i="1"/>
  <c r="BA2420" i="1" s="1"/>
  <c r="BA2419" i="1" s="1"/>
  <c r="AZ2421" i="1"/>
  <c r="AZ2420" i="1" s="1"/>
  <c r="AZ2419" i="1" s="1"/>
  <c r="AY2421" i="1"/>
  <c r="AY2420" i="1" s="1"/>
  <c r="AY2419" i="1" s="1"/>
  <c r="AU2421" i="1"/>
  <c r="AU2420" i="1" s="1"/>
  <c r="AU2419" i="1" s="1"/>
  <c r="AT2421" i="1"/>
  <c r="AT2420" i="1" s="1"/>
  <c r="AT2419" i="1" s="1"/>
  <c r="AS2421" i="1"/>
  <c r="AS2420" i="1" s="1"/>
  <c r="AS2419" i="1" s="1"/>
  <c r="AO2421" i="1"/>
  <c r="AO2420" i="1" s="1"/>
  <c r="AO2419" i="1" s="1"/>
  <c r="AN2421" i="1"/>
  <c r="AN2420" i="1" s="1"/>
  <c r="AN2419" i="1" s="1"/>
  <c r="AM2421" i="1"/>
  <c r="AM2420" i="1" s="1"/>
  <c r="AM2419" i="1" s="1"/>
  <c r="AI2421" i="1"/>
  <c r="AI2420" i="1" s="1"/>
  <c r="AI2419" i="1" s="1"/>
  <c r="AH2421" i="1"/>
  <c r="AH2420" i="1" s="1"/>
  <c r="AH2419" i="1" s="1"/>
  <c r="AG2421" i="1"/>
  <c r="AG2420" i="1" s="1"/>
  <c r="AG2419" i="1" s="1"/>
  <c r="AC2421" i="1"/>
  <c r="AC2420" i="1" s="1"/>
  <c r="AC2419" i="1" s="1"/>
  <c r="AB2421" i="1"/>
  <c r="AB2420" i="1" s="1"/>
  <c r="AB2419" i="1" s="1"/>
  <c r="AA2421" i="1"/>
  <c r="AA2420" i="1" s="1"/>
  <c r="AA2419" i="1" s="1"/>
  <c r="W2421" i="1"/>
  <c r="W2420" i="1" s="1"/>
  <c r="W2419" i="1" s="1"/>
  <c r="V2421" i="1"/>
  <c r="V2420" i="1" s="1"/>
  <c r="V2419" i="1" s="1"/>
  <c r="U2421" i="1"/>
  <c r="U2420" i="1" s="1"/>
  <c r="U2419" i="1" s="1"/>
  <c r="Q2421" i="1"/>
  <c r="Q2420" i="1" s="1"/>
  <c r="Q2419" i="1" s="1"/>
  <c r="P2421" i="1"/>
  <c r="P2420" i="1" s="1"/>
  <c r="P2419" i="1" s="1"/>
  <c r="O2421" i="1"/>
  <c r="O2420" i="1" s="1"/>
  <c r="O2419" i="1" s="1"/>
  <c r="K2421" i="1"/>
  <c r="J2421" i="1"/>
  <c r="I2421" i="1"/>
  <c r="I2420" i="1" s="1"/>
  <c r="I2419" i="1" s="1"/>
  <c r="H2421" i="1"/>
  <c r="H2420" i="1" s="1"/>
  <c r="BQ2420" i="1"/>
  <c r="BQ2419" i="1" s="1"/>
  <c r="K2420" i="1"/>
  <c r="K2419" i="1" s="1"/>
  <c r="N2418" i="1"/>
  <c r="T2418" i="1" s="1"/>
  <c r="Z2418" i="1" s="1"/>
  <c r="AF2418" i="1" s="1"/>
  <c r="AL2418" i="1" s="1"/>
  <c r="AR2418" i="1" s="1"/>
  <c r="AX2418" i="1" s="1"/>
  <c r="BD2418" i="1" s="1"/>
  <c r="BJ2418" i="1" s="1"/>
  <c r="BP2418" i="1" s="1"/>
  <c r="BU2418" i="1" s="1"/>
  <c r="BZ2418" i="1" s="1"/>
  <c r="CF2418" i="1" s="1"/>
  <c r="CL2418" i="1" s="1"/>
  <c r="CR2418" i="1" s="1"/>
  <c r="M2418" i="1"/>
  <c r="S2418" i="1" s="1"/>
  <c r="Y2418" i="1" s="1"/>
  <c r="AE2418" i="1" s="1"/>
  <c r="AK2418" i="1" s="1"/>
  <c r="AQ2418" i="1" s="1"/>
  <c r="AW2418" i="1" s="1"/>
  <c r="BC2418" i="1" s="1"/>
  <c r="BI2418" i="1" s="1"/>
  <c r="BO2418" i="1" s="1"/>
  <c r="BT2418" i="1" s="1"/>
  <c r="BY2418" i="1" s="1"/>
  <c r="CE2418" i="1" s="1"/>
  <c r="CK2418" i="1" s="1"/>
  <c r="CQ2418" i="1" s="1"/>
  <c r="L2418" i="1"/>
  <c r="R2418" i="1" s="1"/>
  <c r="X2418" i="1" s="1"/>
  <c r="AD2418" i="1" s="1"/>
  <c r="AJ2418" i="1" s="1"/>
  <c r="AP2418" i="1" s="1"/>
  <c r="AV2418" i="1" s="1"/>
  <c r="BB2418" i="1" s="1"/>
  <c r="BH2418" i="1" s="1"/>
  <c r="BN2418" i="1" s="1"/>
  <c r="BS2418" i="1" s="1"/>
  <c r="BX2418" i="1" s="1"/>
  <c r="CD2418" i="1" s="1"/>
  <c r="CJ2418" i="1" s="1"/>
  <c r="CP2418" i="1" s="1"/>
  <c r="CS2417" i="1"/>
  <c r="CS2416" i="1" s="1"/>
  <c r="CO2417" i="1"/>
  <c r="CO2416" i="1" s="1"/>
  <c r="CN2417" i="1"/>
  <c r="CN2416" i="1" s="1"/>
  <c r="CM2417" i="1"/>
  <c r="CM2416" i="1" s="1"/>
  <c r="CI2417" i="1"/>
  <c r="CI2416" i="1" s="1"/>
  <c r="CH2417" i="1"/>
  <c r="CH2416" i="1" s="1"/>
  <c r="CG2417" i="1"/>
  <c r="CC2417" i="1"/>
  <c r="CB2417" i="1"/>
  <c r="CB2416" i="1" s="1"/>
  <c r="CA2417" i="1"/>
  <c r="CA2416" i="1" s="1"/>
  <c r="BW2417" i="1"/>
  <c r="BW2416" i="1" s="1"/>
  <c r="BV2417" i="1"/>
  <c r="BV2416" i="1" s="1"/>
  <c r="BR2417" i="1"/>
  <c r="BR2416" i="1" s="1"/>
  <c r="BQ2417" i="1"/>
  <c r="BQ2416" i="1" s="1"/>
  <c r="BM2417" i="1"/>
  <c r="BM2416" i="1" s="1"/>
  <c r="BL2417" i="1"/>
  <c r="BL2416" i="1" s="1"/>
  <c r="BK2417" i="1"/>
  <c r="BK2416" i="1" s="1"/>
  <c r="BG2417" i="1"/>
  <c r="BG2416" i="1" s="1"/>
  <c r="BF2417" i="1"/>
  <c r="BF2416" i="1" s="1"/>
  <c r="BE2417" i="1"/>
  <c r="BE2416" i="1" s="1"/>
  <c r="BA2417" i="1"/>
  <c r="BA2416" i="1" s="1"/>
  <c r="AZ2417" i="1"/>
  <c r="AZ2416" i="1" s="1"/>
  <c r="AY2417" i="1"/>
  <c r="AY2416" i="1" s="1"/>
  <c r="AU2417" i="1"/>
  <c r="AU2416" i="1" s="1"/>
  <c r="AT2417" i="1"/>
  <c r="AT2416" i="1" s="1"/>
  <c r="AS2417" i="1"/>
  <c r="AS2416" i="1" s="1"/>
  <c r="AO2417" i="1"/>
  <c r="AO2416" i="1" s="1"/>
  <c r="AN2417" i="1"/>
  <c r="AM2417" i="1"/>
  <c r="AM2416" i="1" s="1"/>
  <c r="AI2417" i="1"/>
  <c r="AI2416" i="1" s="1"/>
  <c r="AH2417" i="1"/>
  <c r="AH2416" i="1" s="1"/>
  <c r="AG2417" i="1"/>
  <c r="AG2416" i="1" s="1"/>
  <c r="AC2417" i="1"/>
  <c r="AC2416" i="1" s="1"/>
  <c r="AB2417" i="1"/>
  <c r="AB2416" i="1" s="1"/>
  <c r="AA2417" i="1"/>
  <c r="AA2416" i="1" s="1"/>
  <c r="W2417" i="1"/>
  <c r="W2416" i="1" s="1"/>
  <c r="V2417" i="1"/>
  <c r="V2416" i="1" s="1"/>
  <c r="U2417" i="1"/>
  <c r="U2416" i="1" s="1"/>
  <c r="Q2417" i="1"/>
  <c r="Q2416" i="1" s="1"/>
  <c r="P2417" i="1"/>
  <c r="P2416" i="1" s="1"/>
  <c r="O2417" i="1"/>
  <c r="O2416" i="1" s="1"/>
  <c r="K2417" i="1"/>
  <c r="K2416" i="1" s="1"/>
  <c r="J2417" i="1"/>
  <c r="J2416" i="1" s="1"/>
  <c r="I2417" i="1"/>
  <c r="H2417" i="1"/>
  <c r="H2416" i="1" s="1"/>
  <c r="G2417" i="1"/>
  <c r="F2417" i="1"/>
  <c r="CG2416" i="1"/>
  <c r="CC2416" i="1"/>
  <c r="AN2416" i="1"/>
  <c r="I2416" i="1"/>
  <c r="I2412" i="1" s="1"/>
  <c r="N2415" i="1"/>
  <c r="T2415" i="1" s="1"/>
  <c r="Z2415" i="1" s="1"/>
  <c r="AF2415" i="1" s="1"/>
  <c r="AL2415" i="1" s="1"/>
  <c r="AR2415" i="1" s="1"/>
  <c r="AX2415" i="1" s="1"/>
  <c r="BD2415" i="1" s="1"/>
  <c r="BJ2415" i="1" s="1"/>
  <c r="BP2415" i="1" s="1"/>
  <c r="BU2415" i="1" s="1"/>
  <c r="BZ2415" i="1" s="1"/>
  <c r="CF2415" i="1" s="1"/>
  <c r="CL2415" i="1" s="1"/>
  <c r="CR2415" i="1" s="1"/>
  <c r="M2415" i="1"/>
  <c r="S2415" i="1" s="1"/>
  <c r="Y2415" i="1" s="1"/>
  <c r="AE2415" i="1" s="1"/>
  <c r="AK2415" i="1" s="1"/>
  <c r="AQ2415" i="1" s="1"/>
  <c r="AW2415" i="1" s="1"/>
  <c r="BC2415" i="1" s="1"/>
  <c r="BI2415" i="1" s="1"/>
  <c r="BO2415" i="1" s="1"/>
  <c r="BT2415" i="1" s="1"/>
  <c r="BY2415" i="1" s="1"/>
  <c r="CE2415" i="1" s="1"/>
  <c r="CK2415" i="1" s="1"/>
  <c r="CQ2415" i="1" s="1"/>
  <c r="L2415" i="1"/>
  <c r="R2415" i="1" s="1"/>
  <c r="X2415" i="1" s="1"/>
  <c r="AD2415" i="1" s="1"/>
  <c r="AJ2415" i="1" s="1"/>
  <c r="AP2415" i="1" s="1"/>
  <c r="AV2415" i="1" s="1"/>
  <c r="BB2415" i="1" s="1"/>
  <c r="BH2415" i="1" s="1"/>
  <c r="BN2415" i="1" s="1"/>
  <c r="BS2415" i="1" s="1"/>
  <c r="BX2415" i="1" s="1"/>
  <c r="CD2415" i="1" s="1"/>
  <c r="CJ2415" i="1" s="1"/>
  <c r="CP2415" i="1" s="1"/>
  <c r="CS2414" i="1"/>
  <c r="CS2413" i="1" s="1"/>
  <c r="CO2414" i="1"/>
  <c r="CO2413" i="1" s="1"/>
  <c r="CN2414" i="1"/>
  <c r="CM2414" i="1"/>
  <c r="CI2414" i="1"/>
  <c r="CI2413" i="1" s="1"/>
  <c r="CH2414" i="1"/>
  <c r="CH2413" i="1" s="1"/>
  <c r="CG2414" i="1"/>
  <c r="CC2414" i="1"/>
  <c r="CB2414" i="1"/>
  <c r="CB2413" i="1" s="1"/>
  <c r="CB2412" i="1" s="1"/>
  <c r="CA2414" i="1"/>
  <c r="CA2413" i="1" s="1"/>
  <c r="BW2414" i="1"/>
  <c r="BV2414" i="1"/>
  <c r="BR2414" i="1"/>
  <c r="BR2413" i="1" s="1"/>
  <c r="BQ2414" i="1"/>
  <c r="BQ2413" i="1" s="1"/>
  <c r="BM2414" i="1"/>
  <c r="BL2414" i="1"/>
  <c r="BL2413" i="1" s="1"/>
  <c r="BK2414" i="1"/>
  <c r="BK2413" i="1" s="1"/>
  <c r="BG2414" i="1"/>
  <c r="BG2413" i="1" s="1"/>
  <c r="BF2414" i="1"/>
  <c r="BF2413" i="1" s="1"/>
  <c r="BE2414" i="1"/>
  <c r="BE2413" i="1" s="1"/>
  <c r="BA2414" i="1"/>
  <c r="BA2413" i="1" s="1"/>
  <c r="AZ2414" i="1"/>
  <c r="AZ2413" i="1" s="1"/>
  <c r="AZ2412" i="1" s="1"/>
  <c r="AY2414" i="1"/>
  <c r="AY2413" i="1" s="1"/>
  <c r="AU2414" i="1"/>
  <c r="AT2414" i="1"/>
  <c r="AT2413" i="1" s="1"/>
  <c r="AS2414" i="1"/>
  <c r="AS2413" i="1" s="1"/>
  <c r="AO2414" i="1"/>
  <c r="AO2413" i="1" s="1"/>
  <c r="AN2414" i="1"/>
  <c r="AN2413" i="1" s="1"/>
  <c r="AM2414" i="1"/>
  <c r="AM2413" i="1" s="1"/>
  <c r="AI2414" i="1"/>
  <c r="AI2413" i="1" s="1"/>
  <c r="AH2414" i="1"/>
  <c r="AH2413" i="1" s="1"/>
  <c r="AG2414" i="1"/>
  <c r="AG2413" i="1" s="1"/>
  <c r="AC2414" i="1"/>
  <c r="AC2413" i="1" s="1"/>
  <c r="AB2414" i="1"/>
  <c r="AB2413" i="1" s="1"/>
  <c r="AA2414" i="1"/>
  <c r="AA2413" i="1" s="1"/>
  <c r="W2414" i="1"/>
  <c r="W2413" i="1" s="1"/>
  <c r="V2414" i="1"/>
  <c r="V2413" i="1" s="1"/>
  <c r="U2414" i="1"/>
  <c r="U2413" i="1" s="1"/>
  <c r="Q2414" i="1"/>
  <c r="Q2413" i="1" s="1"/>
  <c r="P2414" i="1"/>
  <c r="P2413" i="1" s="1"/>
  <c r="O2414" i="1"/>
  <c r="O2413" i="1" s="1"/>
  <c r="K2414" i="1"/>
  <c r="K2413" i="1" s="1"/>
  <c r="J2414" i="1"/>
  <c r="I2414" i="1"/>
  <c r="H2414" i="1"/>
  <c r="G2414" i="1"/>
  <c r="F2414" i="1"/>
  <c r="L2414" i="1" s="1"/>
  <c r="CN2413" i="1"/>
  <c r="CM2413" i="1"/>
  <c r="CG2413" i="1"/>
  <c r="CC2413" i="1"/>
  <c r="BW2413" i="1"/>
  <c r="BV2413" i="1"/>
  <c r="BM2413" i="1"/>
  <c r="AU2413" i="1"/>
  <c r="J2413" i="1"/>
  <c r="I2413" i="1"/>
  <c r="N2411" i="1"/>
  <c r="T2411" i="1" s="1"/>
  <c r="Z2411" i="1" s="1"/>
  <c r="AF2411" i="1" s="1"/>
  <c r="AL2411" i="1" s="1"/>
  <c r="AR2411" i="1" s="1"/>
  <c r="AX2411" i="1" s="1"/>
  <c r="BD2411" i="1" s="1"/>
  <c r="BJ2411" i="1" s="1"/>
  <c r="BP2411" i="1" s="1"/>
  <c r="BU2411" i="1" s="1"/>
  <c r="BZ2411" i="1" s="1"/>
  <c r="CF2411" i="1" s="1"/>
  <c r="CL2411" i="1" s="1"/>
  <c r="CR2411" i="1" s="1"/>
  <c r="M2411" i="1"/>
  <c r="S2411" i="1" s="1"/>
  <c r="Y2411" i="1" s="1"/>
  <c r="AE2411" i="1" s="1"/>
  <c r="AK2411" i="1" s="1"/>
  <c r="AQ2411" i="1" s="1"/>
  <c r="AW2411" i="1" s="1"/>
  <c r="BC2411" i="1" s="1"/>
  <c r="BI2411" i="1" s="1"/>
  <c r="BO2411" i="1" s="1"/>
  <c r="BT2411" i="1" s="1"/>
  <c r="BY2411" i="1" s="1"/>
  <c r="CE2411" i="1" s="1"/>
  <c r="CK2411" i="1" s="1"/>
  <c r="CQ2411" i="1" s="1"/>
  <c r="L2411" i="1"/>
  <c r="R2411" i="1" s="1"/>
  <c r="X2411" i="1" s="1"/>
  <c r="AD2411" i="1" s="1"/>
  <c r="AJ2411" i="1" s="1"/>
  <c r="AP2411" i="1" s="1"/>
  <c r="AV2411" i="1" s="1"/>
  <c r="BB2411" i="1" s="1"/>
  <c r="BH2411" i="1" s="1"/>
  <c r="BN2411" i="1" s="1"/>
  <c r="BS2411" i="1" s="1"/>
  <c r="BX2411" i="1" s="1"/>
  <c r="CD2411" i="1" s="1"/>
  <c r="CJ2411" i="1" s="1"/>
  <c r="CP2411" i="1" s="1"/>
  <c r="CS2410" i="1"/>
  <c r="CS2409" i="1" s="1"/>
  <c r="CS2408" i="1" s="1"/>
  <c r="CO2410" i="1"/>
  <c r="CO2409" i="1" s="1"/>
  <c r="CO2408" i="1" s="1"/>
  <c r="CN2410" i="1"/>
  <c r="CN2409" i="1" s="1"/>
  <c r="CN2408" i="1" s="1"/>
  <c r="CM2410" i="1"/>
  <c r="CM2409" i="1" s="1"/>
  <c r="CM2408" i="1" s="1"/>
  <c r="CI2410" i="1"/>
  <c r="CI2409" i="1" s="1"/>
  <c r="CI2408" i="1" s="1"/>
  <c r="CH2410" i="1"/>
  <c r="CG2410" i="1"/>
  <c r="CG2409" i="1" s="1"/>
  <c r="CG2408" i="1" s="1"/>
  <c r="CC2410" i="1"/>
  <c r="CC2409" i="1" s="1"/>
  <c r="CC2408" i="1" s="1"/>
  <c r="CB2410" i="1"/>
  <c r="CB2409" i="1" s="1"/>
  <c r="CB2408" i="1" s="1"/>
  <c r="CA2410" i="1"/>
  <c r="CA2409" i="1" s="1"/>
  <c r="CA2408" i="1" s="1"/>
  <c r="BW2410" i="1"/>
  <c r="BW2409" i="1" s="1"/>
  <c r="BW2408" i="1" s="1"/>
  <c r="BV2410" i="1"/>
  <c r="BV2409" i="1" s="1"/>
  <c r="BV2408" i="1" s="1"/>
  <c r="BR2410" i="1"/>
  <c r="BR2409" i="1" s="1"/>
  <c r="BQ2410" i="1"/>
  <c r="BM2410" i="1"/>
  <c r="BM2409" i="1" s="1"/>
  <c r="BM2408" i="1" s="1"/>
  <c r="BL2410" i="1"/>
  <c r="BL2409" i="1" s="1"/>
  <c r="BL2408" i="1" s="1"/>
  <c r="BK2410" i="1"/>
  <c r="BK2409" i="1" s="1"/>
  <c r="BK2408" i="1" s="1"/>
  <c r="BG2410" i="1"/>
  <c r="BG2409" i="1" s="1"/>
  <c r="BF2410" i="1"/>
  <c r="BE2410" i="1"/>
  <c r="BE2409" i="1" s="1"/>
  <c r="BE2408" i="1" s="1"/>
  <c r="BA2410" i="1"/>
  <c r="BA2409" i="1" s="1"/>
  <c r="BA2408" i="1" s="1"/>
  <c r="AZ2410" i="1"/>
  <c r="AZ2409" i="1" s="1"/>
  <c r="AZ2408" i="1" s="1"/>
  <c r="AY2410" i="1"/>
  <c r="AY2409" i="1" s="1"/>
  <c r="AY2408" i="1" s="1"/>
  <c r="AU2410" i="1"/>
  <c r="AU2409" i="1" s="1"/>
  <c r="AU2408" i="1" s="1"/>
  <c r="AT2410" i="1"/>
  <c r="AT2409" i="1" s="1"/>
  <c r="AT2408" i="1" s="1"/>
  <c r="AS2410" i="1"/>
  <c r="AS2409" i="1" s="1"/>
  <c r="AS2408" i="1" s="1"/>
  <c r="AO2410" i="1"/>
  <c r="AO2409" i="1" s="1"/>
  <c r="AO2408" i="1" s="1"/>
  <c r="AN2410" i="1"/>
  <c r="AN2409" i="1" s="1"/>
  <c r="AN2408" i="1" s="1"/>
  <c r="AM2410" i="1"/>
  <c r="AM2409" i="1" s="1"/>
  <c r="AM2408" i="1" s="1"/>
  <c r="AI2410" i="1"/>
  <c r="AI2409" i="1" s="1"/>
  <c r="AI2408" i="1" s="1"/>
  <c r="AH2410" i="1"/>
  <c r="AH2409" i="1" s="1"/>
  <c r="AH2408" i="1" s="1"/>
  <c r="AG2410" i="1"/>
  <c r="AG2409" i="1" s="1"/>
  <c r="AG2408" i="1" s="1"/>
  <c r="AC2410" i="1"/>
  <c r="AC2409" i="1" s="1"/>
  <c r="AC2408" i="1" s="1"/>
  <c r="AB2410" i="1"/>
  <c r="AB2409" i="1" s="1"/>
  <c r="AB2408" i="1" s="1"/>
  <c r="AA2410" i="1"/>
  <c r="AA2409" i="1" s="1"/>
  <c r="AA2408" i="1" s="1"/>
  <c r="W2410" i="1"/>
  <c r="W2409" i="1" s="1"/>
  <c r="W2408" i="1" s="1"/>
  <c r="V2410" i="1"/>
  <c r="V2409" i="1" s="1"/>
  <c r="V2408" i="1" s="1"/>
  <c r="U2410" i="1"/>
  <c r="U2409" i="1" s="1"/>
  <c r="U2408" i="1" s="1"/>
  <c r="Q2410" i="1"/>
  <c r="Q2409" i="1" s="1"/>
  <c r="Q2408" i="1" s="1"/>
  <c r="P2410" i="1"/>
  <c r="P2409" i="1" s="1"/>
  <c r="P2408" i="1" s="1"/>
  <c r="O2410" i="1"/>
  <c r="O2409" i="1" s="1"/>
  <c r="O2408" i="1" s="1"/>
  <c r="K2410" i="1"/>
  <c r="N2410" i="1" s="1"/>
  <c r="J2410" i="1"/>
  <c r="J2409" i="1" s="1"/>
  <c r="I2410" i="1"/>
  <c r="CH2409" i="1"/>
  <c r="CH2408" i="1" s="1"/>
  <c r="BF2409" i="1"/>
  <c r="BF2408" i="1" s="1"/>
  <c r="BG2408" i="1"/>
  <c r="N2407" i="1"/>
  <c r="T2407" i="1" s="1"/>
  <c r="Z2407" i="1" s="1"/>
  <c r="AF2407" i="1" s="1"/>
  <c r="AL2407" i="1" s="1"/>
  <c r="AR2407" i="1" s="1"/>
  <c r="AX2407" i="1" s="1"/>
  <c r="BD2407" i="1" s="1"/>
  <c r="BJ2407" i="1" s="1"/>
  <c r="BP2407" i="1" s="1"/>
  <c r="BU2407" i="1" s="1"/>
  <c r="BZ2407" i="1" s="1"/>
  <c r="CF2407" i="1" s="1"/>
  <c r="CL2407" i="1" s="1"/>
  <c r="CR2407" i="1" s="1"/>
  <c r="M2407" i="1"/>
  <c r="S2407" i="1" s="1"/>
  <c r="Y2407" i="1" s="1"/>
  <c r="AE2407" i="1" s="1"/>
  <c r="AK2407" i="1" s="1"/>
  <c r="AQ2407" i="1" s="1"/>
  <c r="AW2407" i="1" s="1"/>
  <c r="BC2407" i="1" s="1"/>
  <c r="BI2407" i="1" s="1"/>
  <c r="BO2407" i="1" s="1"/>
  <c r="BT2407" i="1" s="1"/>
  <c r="BY2407" i="1" s="1"/>
  <c r="CE2407" i="1" s="1"/>
  <c r="CK2407" i="1" s="1"/>
  <c r="CQ2407" i="1" s="1"/>
  <c r="L2407" i="1"/>
  <c r="R2407" i="1" s="1"/>
  <c r="X2407" i="1" s="1"/>
  <c r="AD2407" i="1" s="1"/>
  <c r="AJ2407" i="1" s="1"/>
  <c r="AP2407" i="1" s="1"/>
  <c r="AV2407" i="1" s="1"/>
  <c r="BB2407" i="1" s="1"/>
  <c r="BH2407" i="1" s="1"/>
  <c r="BN2407" i="1" s="1"/>
  <c r="BS2407" i="1" s="1"/>
  <c r="BX2407" i="1" s="1"/>
  <c r="CD2407" i="1" s="1"/>
  <c r="CJ2407" i="1" s="1"/>
  <c r="CP2407" i="1" s="1"/>
  <c r="CS2406" i="1"/>
  <c r="CS2405" i="1" s="1"/>
  <c r="CS2404" i="1" s="1"/>
  <c r="CO2406" i="1"/>
  <c r="CO2405" i="1" s="1"/>
  <c r="CO2404" i="1" s="1"/>
  <c r="CN2406" i="1"/>
  <c r="CN2405" i="1" s="1"/>
  <c r="CN2404" i="1" s="1"/>
  <c r="CM2406" i="1"/>
  <c r="CM2405" i="1" s="1"/>
  <c r="CM2404" i="1" s="1"/>
  <c r="CI2406" i="1"/>
  <c r="CI2405" i="1" s="1"/>
  <c r="CI2404" i="1" s="1"/>
  <c r="CH2406" i="1"/>
  <c r="CH2405" i="1" s="1"/>
  <c r="CH2404" i="1" s="1"/>
  <c r="CG2406" i="1"/>
  <c r="CG2405" i="1" s="1"/>
  <c r="CG2404" i="1" s="1"/>
  <c r="CC2406" i="1"/>
  <c r="CC2405" i="1" s="1"/>
  <c r="CC2404" i="1" s="1"/>
  <c r="CB2406" i="1"/>
  <c r="CB2405" i="1" s="1"/>
  <c r="CB2404" i="1" s="1"/>
  <c r="CA2406" i="1"/>
  <c r="CA2405" i="1" s="1"/>
  <c r="CA2404" i="1" s="1"/>
  <c r="BW2406" i="1"/>
  <c r="BW2405" i="1" s="1"/>
  <c r="BW2404" i="1" s="1"/>
  <c r="BV2406" i="1"/>
  <c r="BV2405" i="1" s="1"/>
  <c r="BV2404" i="1" s="1"/>
  <c r="BR2406" i="1"/>
  <c r="BR2405" i="1" s="1"/>
  <c r="BR2404" i="1" s="1"/>
  <c r="BQ2406" i="1"/>
  <c r="BM2406" i="1"/>
  <c r="BM2405" i="1" s="1"/>
  <c r="BM2404" i="1" s="1"/>
  <c r="BL2406" i="1"/>
  <c r="BK2406" i="1"/>
  <c r="BK2405" i="1" s="1"/>
  <c r="BK2404" i="1" s="1"/>
  <c r="BG2406" i="1"/>
  <c r="BG2405" i="1" s="1"/>
  <c r="BG2404" i="1" s="1"/>
  <c r="BF2406" i="1"/>
  <c r="BF2405" i="1" s="1"/>
  <c r="BF2404" i="1" s="1"/>
  <c r="BE2406" i="1"/>
  <c r="BE2405" i="1" s="1"/>
  <c r="BE2404" i="1" s="1"/>
  <c r="BA2406" i="1"/>
  <c r="BA2405" i="1" s="1"/>
  <c r="BA2404" i="1" s="1"/>
  <c r="AZ2406" i="1"/>
  <c r="AZ2405" i="1" s="1"/>
  <c r="AZ2404" i="1" s="1"/>
  <c r="AY2406" i="1"/>
  <c r="AY2405" i="1" s="1"/>
  <c r="AY2404" i="1" s="1"/>
  <c r="AU2406" i="1"/>
  <c r="AU2405" i="1" s="1"/>
  <c r="AU2404" i="1" s="1"/>
  <c r="AT2406" i="1"/>
  <c r="AT2405" i="1" s="1"/>
  <c r="AT2404" i="1" s="1"/>
  <c r="AS2406" i="1"/>
  <c r="AS2405" i="1" s="1"/>
  <c r="AS2404" i="1" s="1"/>
  <c r="AO2406" i="1"/>
  <c r="AO2405" i="1" s="1"/>
  <c r="AO2404" i="1" s="1"/>
  <c r="AN2406" i="1"/>
  <c r="AN2405" i="1" s="1"/>
  <c r="AN2404" i="1" s="1"/>
  <c r="AM2406" i="1"/>
  <c r="AM2405" i="1" s="1"/>
  <c r="AM2404" i="1" s="1"/>
  <c r="AI2406" i="1"/>
  <c r="AI2405" i="1" s="1"/>
  <c r="AI2404" i="1" s="1"/>
  <c r="AH2406" i="1"/>
  <c r="AH2405" i="1" s="1"/>
  <c r="AH2404" i="1" s="1"/>
  <c r="AG2406" i="1"/>
  <c r="AG2405" i="1" s="1"/>
  <c r="AG2404" i="1" s="1"/>
  <c r="AC2406" i="1"/>
  <c r="AC2405" i="1" s="1"/>
  <c r="AC2404" i="1" s="1"/>
  <c r="AB2406" i="1"/>
  <c r="AB2405" i="1" s="1"/>
  <c r="AB2404" i="1" s="1"/>
  <c r="AA2406" i="1"/>
  <c r="AA2405" i="1" s="1"/>
  <c r="AA2404" i="1" s="1"/>
  <c r="W2406" i="1"/>
  <c r="W2405" i="1" s="1"/>
  <c r="W2404" i="1" s="1"/>
  <c r="V2406" i="1"/>
  <c r="V2405" i="1" s="1"/>
  <c r="V2404" i="1" s="1"/>
  <c r="U2406" i="1"/>
  <c r="U2405" i="1" s="1"/>
  <c r="U2404" i="1" s="1"/>
  <c r="Q2406" i="1"/>
  <c r="Q2405" i="1" s="1"/>
  <c r="Q2404" i="1" s="1"/>
  <c r="P2406" i="1"/>
  <c r="P2405" i="1" s="1"/>
  <c r="P2404" i="1" s="1"/>
  <c r="O2406" i="1"/>
  <c r="O2405" i="1" s="1"/>
  <c r="O2404" i="1" s="1"/>
  <c r="K2406" i="1"/>
  <c r="K2405" i="1" s="1"/>
  <c r="K2404" i="1" s="1"/>
  <c r="J2406" i="1"/>
  <c r="J2405" i="1" s="1"/>
  <c r="J2404" i="1" s="1"/>
  <c r="I2406" i="1"/>
  <c r="I2405" i="1" s="1"/>
  <c r="H2406" i="1"/>
  <c r="G2406" i="1"/>
  <c r="M2406" i="1" s="1"/>
  <c r="S2406" i="1" s="1"/>
  <c r="F2406" i="1"/>
  <c r="F2405" i="1" s="1"/>
  <c r="F2404" i="1" s="1"/>
  <c r="BL2405" i="1"/>
  <c r="BL2404" i="1" s="1"/>
  <c r="N2402" i="1"/>
  <c r="T2402" i="1" s="1"/>
  <c r="Z2402" i="1" s="1"/>
  <c r="AF2402" i="1" s="1"/>
  <c r="AL2402" i="1" s="1"/>
  <c r="AR2402" i="1" s="1"/>
  <c r="AX2402" i="1" s="1"/>
  <c r="BD2402" i="1" s="1"/>
  <c r="BJ2402" i="1" s="1"/>
  <c r="BP2402" i="1" s="1"/>
  <c r="BU2402" i="1" s="1"/>
  <c r="BZ2402" i="1" s="1"/>
  <c r="CF2402" i="1" s="1"/>
  <c r="CL2402" i="1" s="1"/>
  <c r="CR2402" i="1" s="1"/>
  <c r="M2402" i="1"/>
  <c r="S2402" i="1" s="1"/>
  <c r="Y2402" i="1" s="1"/>
  <c r="AE2402" i="1" s="1"/>
  <c r="AK2402" i="1" s="1"/>
  <c r="AQ2402" i="1" s="1"/>
  <c r="AW2402" i="1" s="1"/>
  <c r="BC2402" i="1" s="1"/>
  <c r="BI2402" i="1" s="1"/>
  <c r="BO2402" i="1" s="1"/>
  <c r="BT2402" i="1" s="1"/>
  <c r="BY2402" i="1" s="1"/>
  <c r="CE2402" i="1" s="1"/>
  <c r="CK2402" i="1" s="1"/>
  <c r="CQ2402" i="1" s="1"/>
  <c r="L2402" i="1"/>
  <c r="R2402" i="1" s="1"/>
  <c r="X2402" i="1" s="1"/>
  <c r="AD2402" i="1" s="1"/>
  <c r="AJ2402" i="1" s="1"/>
  <c r="AP2402" i="1" s="1"/>
  <c r="AV2402" i="1" s="1"/>
  <c r="BB2402" i="1" s="1"/>
  <c r="BH2402" i="1" s="1"/>
  <c r="BN2402" i="1" s="1"/>
  <c r="BS2402" i="1" s="1"/>
  <c r="BX2402" i="1" s="1"/>
  <c r="CD2402" i="1" s="1"/>
  <c r="CJ2402" i="1" s="1"/>
  <c r="CP2402" i="1" s="1"/>
  <c r="CS2401" i="1"/>
  <c r="CO2401" i="1"/>
  <c r="CN2401" i="1"/>
  <c r="CM2401" i="1"/>
  <c r="CI2401" i="1"/>
  <c r="CH2401" i="1"/>
  <c r="CG2401" i="1"/>
  <c r="CC2401" i="1"/>
  <c r="CB2401" i="1"/>
  <c r="CA2401" i="1"/>
  <c r="BW2401" i="1"/>
  <c r="BV2401" i="1"/>
  <c r="BR2401" i="1"/>
  <c r="BQ2401" i="1"/>
  <c r="BM2401" i="1"/>
  <c r="BL2401" i="1"/>
  <c r="BK2401" i="1"/>
  <c r="BG2401" i="1"/>
  <c r="BF2401" i="1"/>
  <c r="BE2401" i="1"/>
  <c r="BA2401" i="1"/>
  <c r="AZ2401" i="1"/>
  <c r="AY2401" i="1"/>
  <c r="AU2401" i="1"/>
  <c r="AT2401" i="1"/>
  <c r="AS2401" i="1"/>
  <c r="AO2401" i="1"/>
  <c r="AN2401" i="1"/>
  <c r="AM2401" i="1"/>
  <c r="AI2401" i="1"/>
  <c r="AH2401" i="1"/>
  <c r="AG2401" i="1"/>
  <c r="AC2401" i="1"/>
  <c r="AB2401" i="1"/>
  <c r="AA2401" i="1"/>
  <c r="W2401" i="1"/>
  <c r="V2401" i="1"/>
  <c r="U2401" i="1"/>
  <c r="Q2401" i="1"/>
  <c r="P2401" i="1"/>
  <c r="O2401" i="1"/>
  <c r="K2401" i="1"/>
  <c r="K2397" i="1" s="1"/>
  <c r="J2401" i="1"/>
  <c r="J2397" i="1" s="1"/>
  <c r="I2401" i="1"/>
  <c r="I2397" i="1" s="1"/>
  <c r="H2401" i="1"/>
  <c r="H2397" i="1" s="1"/>
  <c r="G2401" i="1"/>
  <c r="G2397" i="1" s="1"/>
  <c r="F2401" i="1"/>
  <c r="O2400" i="1"/>
  <c r="N2400" i="1"/>
  <c r="T2400" i="1" s="1"/>
  <c r="Z2400" i="1" s="1"/>
  <c r="AF2400" i="1" s="1"/>
  <c r="AL2400" i="1" s="1"/>
  <c r="AR2400" i="1" s="1"/>
  <c r="AX2400" i="1" s="1"/>
  <c r="BD2400" i="1" s="1"/>
  <c r="BJ2400" i="1" s="1"/>
  <c r="BP2400" i="1" s="1"/>
  <c r="BU2400" i="1" s="1"/>
  <c r="BZ2400" i="1" s="1"/>
  <c r="CF2400" i="1" s="1"/>
  <c r="CL2400" i="1" s="1"/>
  <c r="CR2400" i="1" s="1"/>
  <c r="M2400" i="1"/>
  <c r="S2400" i="1" s="1"/>
  <c r="Y2400" i="1" s="1"/>
  <c r="AE2400" i="1" s="1"/>
  <c r="AK2400" i="1" s="1"/>
  <c r="AQ2400" i="1" s="1"/>
  <c r="AW2400" i="1" s="1"/>
  <c r="BC2400" i="1" s="1"/>
  <c r="BI2400" i="1" s="1"/>
  <c r="BO2400" i="1" s="1"/>
  <c r="BT2400" i="1" s="1"/>
  <c r="BY2400" i="1" s="1"/>
  <c r="CE2400" i="1" s="1"/>
  <c r="CK2400" i="1" s="1"/>
  <c r="CQ2400" i="1" s="1"/>
  <c r="L2400" i="1"/>
  <c r="O2399" i="1"/>
  <c r="N2399" i="1"/>
  <c r="T2399" i="1" s="1"/>
  <c r="Z2399" i="1" s="1"/>
  <c r="AF2399" i="1" s="1"/>
  <c r="AL2399" i="1" s="1"/>
  <c r="AR2399" i="1" s="1"/>
  <c r="AX2399" i="1" s="1"/>
  <c r="BD2399" i="1" s="1"/>
  <c r="BJ2399" i="1" s="1"/>
  <c r="BP2399" i="1" s="1"/>
  <c r="BU2399" i="1" s="1"/>
  <c r="BZ2399" i="1" s="1"/>
  <c r="CF2399" i="1" s="1"/>
  <c r="CL2399" i="1" s="1"/>
  <c r="CR2399" i="1" s="1"/>
  <c r="M2399" i="1"/>
  <c r="S2399" i="1" s="1"/>
  <c r="Y2399" i="1" s="1"/>
  <c r="AE2399" i="1" s="1"/>
  <c r="AK2399" i="1" s="1"/>
  <c r="AQ2399" i="1" s="1"/>
  <c r="AW2399" i="1" s="1"/>
  <c r="BC2399" i="1" s="1"/>
  <c r="BI2399" i="1" s="1"/>
  <c r="BO2399" i="1" s="1"/>
  <c r="BT2399" i="1" s="1"/>
  <c r="BY2399" i="1" s="1"/>
  <c r="CE2399" i="1" s="1"/>
  <c r="CK2399" i="1" s="1"/>
  <c r="CQ2399" i="1" s="1"/>
  <c r="L2399" i="1"/>
  <c r="CS2398" i="1"/>
  <c r="CO2398" i="1"/>
  <c r="CN2398" i="1"/>
  <c r="CM2398" i="1"/>
  <c r="CI2398" i="1"/>
  <c r="CH2398" i="1"/>
  <c r="CG2398" i="1"/>
  <c r="CC2398" i="1"/>
  <c r="CB2398" i="1"/>
  <c r="CA2398" i="1"/>
  <c r="BW2398" i="1"/>
  <c r="BV2398" i="1"/>
  <c r="BR2398" i="1"/>
  <c r="BQ2398" i="1"/>
  <c r="BM2398" i="1"/>
  <c r="BL2398" i="1"/>
  <c r="BK2398" i="1"/>
  <c r="BG2398" i="1"/>
  <c r="BF2398" i="1"/>
  <c r="BE2398" i="1"/>
  <c r="BA2398" i="1"/>
  <c r="AZ2398" i="1"/>
  <c r="AY2398" i="1"/>
  <c r="AU2398" i="1"/>
  <c r="AT2398" i="1"/>
  <c r="AS2398" i="1"/>
  <c r="AO2398" i="1"/>
  <c r="AN2398" i="1"/>
  <c r="AM2398" i="1"/>
  <c r="AI2398" i="1"/>
  <c r="AH2398" i="1"/>
  <c r="AG2398" i="1"/>
  <c r="AC2398" i="1"/>
  <c r="AB2398" i="1"/>
  <c r="AA2398" i="1"/>
  <c r="W2398" i="1"/>
  <c r="V2398" i="1"/>
  <c r="U2398" i="1"/>
  <c r="Q2398" i="1"/>
  <c r="P2398" i="1"/>
  <c r="O2398" i="1"/>
  <c r="K2398" i="1"/>
  <c r="J2398" i="1"/>
  <c r="I2398" i="1"/>
  <c r="H2398" i="1"/>
  <c r="G2398" i="1"/>
  <c r="F2398" i="1"/>
  <c r="T2396" i="1"/>
  <c r="Z2396" i="1" s="1"/>
  <c r="AF2396" i="1" s="1"/>
  <c r="AL2396" i="1" s="1"/>
  <c r="AR2396" i="1" s="1"/>
  <c r="AX2396" i="1" s="1"/>
  <c r="BD2396" i="1" s="1"/>
  <c r="BJ2396" i="1" s="1"/>
  <c r="BP2396" i="1" s="1"/>
  <c r="BU2396" i="1" s="1"/>
  <c r="BZ2396" i="1" s="1"/>
  <c r="CF2396" i="1" s="1"/>
  <c r="CL2396" i="1" s="1"/>
  <c r="CR2396" i="1" s="1"/>
  <c r="S2396" i="1"/>
  <c r="Y2396" i="1" s="1"/>
  <c r="AE2396" i="1" s="1"/>
  <c r="AK2396" i="1" s="1"/>
  <c r="AQ2396" i="1" s="1"/>
  <c r="AW2396" i="1" s="1"/>
  <c r="BC2396" i="1" s="1"/>
  <c r="BI2396" i="1" s="1"/>
  <c r="BO2396" i="1" s="1"/>
  <c r="BT2396" i="1" s="1"/>
  <c r="BY2396" i="1" s="1"/>
  <c r="CE2396" i="1" s="1"/>
  <c r="CK2396" i="1" s="1"/>
  <c r="CQ2396" i="1" s="1"/>
  <c r="O2396" i="1"/>
  <c r="N2395" i="1"/>
  <c r="T2395" i="1" s="1"/>
  <c r="Z2395" i="1" s="1"/>
  <c r="AF2395" i="1" s="1"/>
  <c r="AL2395" i="1" s="1"/>
  <c r="AR2395" i="1" s="1"/>
  <c r="AX2395" i="1" s="1"/>
  <c r="BD2395" i="1" s="1"/>
  <c r="BJ2395" i="1" s="1"/>
  <c r="BP2395" i="1" s="1"/>
  <c r="BU2395" i="1" s="1"/>
  <c r="BZ2395" i="1" s="1"/>
  <c r="CF2395" i="1" s="1"/>
  <c r="CL2395" i="1" s="1"/>
  <c r="CR2395" i="1" s="1"/>
  <c r="M2395" i="1"/>
  <c r="S2395" i="1" s="1"/>
  <c r="Y2395" i="1" s="1"/>
  <c r="AE2395" i="1" s="1"/>
  <c r="AK2395" i="1" s="1"/>
  <c r="AQ2395" i="1" s="1"/>
  <c r="AW2395" i="1" s="1"/>
  <c r="BC2395" i="1" s="1"/>
  <c r="BI2395" i="1" s="1"/>
  <c r="BO2395" i="1" s="1"/>
  <c r="BT2395" i="1" s="1"/>
  <c r="BY2395" i="1" s="1"/>
  <c r="CE2395" i="1" s="1"/>
  <c r="CK2395" i="1" s="1"/>
  <c r="CQ2395" i="1" s="1"/>
  <c r="L2395" i="1"/>
  <c r="R2395" i="1" s="1"/>
  <c r="X2395" i="1" s="1"/>
  <c r="AD2395" i="1" s="1"/>
  <c r="AJ2395" i="1" s="1"/>
  <c r="AP2395" i="1" s="1"/>
  <c r="AV2395" i="1" s="1"/>
  <c r="BB2395" i="1" s="1"/>
  <c r="BH2395" i="1" s="1"/>
  <c r="BN2395" i="1" s="1"/>
  <c r="BS2395" i="1" s="1"/>
  <c r="BX2395" i="1" s="1"/>
  <c r="CD2395" i="1" s="1"/>
  <c r="CJ2395" i="1" s="1"/>
  <c r="CP2395" i="1" s="1"/>
  <c r="CS2394" i="1"/>
  <c r="CS2393" i="1" s="1"/>
  <c r="CO2394" i="1"/>
  <c r="CO2393" i="1" s="1"/>
  <c r="CN2394" i="1"/>
  <c r="CN2393" i="1" s="1"/>
  <c r="CM2394" i="1"/>
  <c r="CM2393" i="1" s="1"/>
  <c r="CI2394" i="1"/>
  <c r="CI2393" i="1" s="1"/>
  <c r="CH2394" i="1"/>
  <c r="CH2393" i="1" s="1"/>
  <c r="CG2394" i="1"/>
  <c r="CG2393" i="1" s="1"/>
  <c r="CC2394" i="1"/>
  <c r="CC2393" i="1" s="1"/>
  <c r="CB2394" i="1"/>
  <c r="CB2393" i="1" s="1"/>
  <c r="CA2394" i="1"/>
  <c r="CA2393" i="1" s="1"/>
  <c r="BW2394" i="1"/>
  <c r="BW2393" i="1" s="1"/>
  <c r="BV2394" i="1"/>
  <c r="BV2393" i="1" s="1"/>
  <c r="BR2394" i="1"/>
  <c r="BQ2394" i="1"/>
  <c r="BQ2393" i="1" s="1"/>
  <c r="BM2394" i="1"/>
  <c r="BM2393" i="1" s="1"/>
  <c r="BL2394" i="1"/>
  <c r="BL2393" i="1" s="1"/>
  <c r="BK2394" i="1"/>
  <c r="BK2393" i="1" s="1"/>
  <c r="BG2394" i="1"/>
  <c r="BF2394" i="1"/>
  <c r="BF2393" i="1" s="1"/>
  <c r="BE2394" i="1"/>
  <c r="BE2393" i="1" s="1"/>
  <c r="BA2394" i="1"/>
  <c r="BA2393" i="1" s="1"/>
  <c r="AZ2394" i="1"/>
  <c r="AZ2393" i="1" s="1"/>
  <c r="AY2394" i="1"/>
  <c r="AY2393" i="1" s="1"/>
  <c r="AU2394" i="1"/>
  <c r="AU2393" i="1" s="1"/>
  <c r="AT2394" i="1"/>
  <c r="AT2393" i="1" s="1"/>
  <c r="AS2394" i="1"/>
  <c r="AS2393" i="1" s="1"/>
  <c r="AO2394" i="1"/>
  <c r="AO2393" i="1" s="1"/>
  <c r="AN2394" i="1"/>
  <c r="AN2393" i="1" s="1"/>
  <c r="AM2394" i="1"/>
  <c r="AM2393" i="1" s="1"/>
  <c r="AI2394" i="1"/>
  <c r="AI2393" i="1" s="1"/>
  <c r="AH2394" i="1"/>
  <c r="AH2393" i="1" s="1"/>
  <c r="AG2394" i="1"/>
  <c r="AG2393" i="1" s="1"/>
  <c r="AC2394" i="1"/>
  <c r="AC2393" i="1" s="1"/>
  <c r="AB2394" i="1"/>
  <c r="AB2393" i="1" s="1"/>
  <c r="AA2394" i="1"/>
  <c r="AA2393" i="1" s="1"/>
  <c r="W2394" i="1"/>
  <c r="W2393" i="1" s="1"/>
  <c r="V2394" i="1"/>
  <c r="V2393" i="1" s="1"/>
  <c r="U2394" i="1"/>
  <c r="Q2394" i="1"/>
  <c r="Q2393" i="1" s="1"/>
  <c r="P2394" i="1"/>
  <c r="P2393" i="1" s="1"/>
  <c r="K2394" i="1"/>
  <c r="J2394" i="1"/>
  <c r="J2393" i="1" s="1"/>
  <c r="I2394" i="1"/>
  <c r="I2393" i="1" s="1"/>
  <c r="I2386" i="1" s="1"/>
  <c r="H2394" i="1"/>
  <c r="H2393" i="1" s="1"/>
  <c r="G2394" i="1"/>
  <c r="G2393" i="1" s="1"/>
  <c r="F2394" i="1"/>
  <c r="BG2393" i="1"/>
  <c r="U2393" i="1"/>
  <c r="K2393" i="1"/>
  <c r="T2392" i="1"/>
  <c r="Z2392" i="1" s="1"/>
  <c r="AF2392" i="1" s="1"/>
  <c r="AL2392" i="1" s="1"/>
  <c r="AR2392" i="1" s="1"/>
  <c r="AX2392" i="1" s="1"/>
  <c r="BD2392" i="1" s="1"/>
  <c r="BJ2392" i="1" s="1"/>
  <c r="BP2392" i="1" s="1"/>
  <c r="BU2392" i="1" s="1"/>
  <c r="BZ2392" i="1" s="1"/>
  <c r="CF2392" i="1" s="1"/>
  <c r="CL2392" i="1" s="1"/>
  <c r="CR2392" i="1" s="1"/>
  <c r="S2392" i="1"/>
  <c r="Y2392" i="1" s="1"/>
  <c r="AE2392" i="1" s="1"/>
  <c r="AK2392" i="1" s="1"/>
  <c r="AQ2392" i="1" s="1"/>
  <c r="AW2392" i="1" s="1"/>
  <c r="BC2392" i="1" s="1"/>
  <c r="BI2392" i="1" s="1"/>
  <c r="BO2392" i="1" s="1"/>
  <c r="BT2392" i="1" s="1"/>
  <c r="BY2392" i="1" s="1"/>
  <c r="CE2392" i="1" s="1"/>
  <c r="CK2392" i="1" s="1"/>
  <c r="CQ2392" i="1" s="1"/>
  <c r="O2392" i="1"/>
  <c r="R2392" i="1" s="1"/>
  <c r="X2392" i="1" s="1"/>
  <c r="AD2392" i="1" s="1"/>
  <c r="AJ2392" i="1" s="1"/>
  <c r="AP2392" i="1" s="1"/>
  <c r="AV2392" i="1" s="1"/>
  <c r="BB2392" i="1" s="1"/>
  <c r="BH2392" i="1" s="1"/>
  <c r="BN2392" i="1" s="1"/>
  <c r="BS2392" i="1" s="1"/>
  <c r="BX2392" i="1" s="1"/>
  <c r="CD2392" i="1" s="1"/>
  <c r="CJ2392" i="1" s="1"/>
  <c r="CP2392" i="1" s="1"/>
  <c r="T2391" i="1"/>
  <c r="Z2391" i="1" s="1"/>
  <c r="AF2391" i="1" s="1"/>
  <c r="AL2391" i="1" s="1"/>
  <c r="AR2391" i="1" s="1"/>
  <c r="AX2391" i="1" s="1"/>
  <c r="BD2391" i="1" s="1"/>
  <c r="BJ2391" i="1" s="1"/>
  <c r="BP2391" i="1" s="1"/>
  <c r="BU2391" i="1" s="1"/>
  <c r="BZ2391" i="1" s="1"/>
  <c r="CF2391" i="1" s="1"/>
  <c r="CL2391" i="1" s="1"/>
  <c r="CR2391" i="1" s="1"/>
  <c r="S2391" i="1"/>
  <c r="Y2391" i="1" s="1"/>
  <c r="AE2391" i="1" s="1"/>
  <c r="AK2391" i="1" s="1"/>
  <c r="AQ2391" i="1" s="1"/>
  <c r="AW2391" i="1" s="1"/>
  <c r="BC2391" i="1" s="1"/>
  <c r="BI2391" i="1" s="1"/>
  <c r="BO2391" i="1" s="1"/>
  <c r="BT2391" i="1" s="1"/>
  <c r="BY2391" i="1" s="1"/>
  <c r="CE2391" i="1" s="1"/>
  <c r="CK2391" i="1" s="1"/>
  <c r="CQ2391" i="1" s="1"/>
  <c r="O2391" i="1"/>
  <c r="R2391" i="1" s="1"/>
  <c r="X2391" i="1" s="1"/>
  <c r="AD2391" i="1" s="1"/>
  <c r="AJ2391" i="1" s="1"/>
  <c r="AP2391" i="1" s="1"/>
  <c r="AV2391" i="1" s="1"/>
  <c r="BB2391" i="1" s="1"/>
  <c r="BH2391" i="1" s="1"/>
  <c r="BN2391" i="1" s="1"/>
  <c r="BS2391" i="1" s="1"/>
  <c r="BX2391" i="1" s="1"/>
  <c r="CD2391" i="1" s="1"/>
  <c r="CJ2391" i="1" s="1"/>
  <c r="CP2391" i="1" s="1"/>
  <c r="T2390" i="1"/>
  <c r="Z2390" i="1" s="1"/>
  <c r="AF2390" i="1" s="1"/>
  <c r="AL2390" i="1" s="1"/>
  <c r="AR2390" i="1" s="1"/>
  <c r="AX2390" i="1" s="1"/>
  <c r="BD2390" i="1" s="1"/>
  <c r="BJ2390" i="1" s="1"/>
  <c r="BP2390" i="1" s="1"/>
  <c r="BU2390" i="1" s="1"/>
  <c r="BZ2390" i="1" s="1"/>
  <c r="CF2390" i="1" s="1"/>
  <c r="CL2390" i="1" s="1"/>
  <c r="CR2390" i="1" s="1"/>
  <c r="S2390" i="1"/>
  <c r="Y2390" i="1" s="1"/>
  <c r="AE2390" i="1" s="1"/>
  <c r="AK2390" i="1" s="1"/>
  <c r="AQ2390" i="1" s="1"/>
  <c r="AW2390" i="1" s="1"/>
  <c r="BC2390" i="1" s="1"/>
  <c r="BI2390" i="1" s="1"/>
  <c r="BO2390" i="1" s="1"/>
  <c r="BT2390" i="1" s="1"/>
  <c r="BY2390" i="1" s="1"/>
  <c r="CE2390" i="1" s="1"/>
  <c r="CK2390" i="1" s="1"/>
  <c r="CQ2390" i="1" s="1"/>
  <c r="O2390" i="1"/>
  <c r="R2390" i="1" s="1"/>
  <c r="X2390" i="1" s="1"/>
  <c r="AD2390" i="1" s="1"/>
  <c r="AJ2390" i="1" s="1"/>
  <c r="AP2390" i="1" s="1"/>
  <c r="AV2390" i="1" s="1"/>
  <c r="BB2390" i="1" s="1"/>
  <c r="BH2390" i="1" s="1"/>
  <c r="BN2390" i="1" s="1"/>
  <c r="BS2390" i="1" s="1"/>
  <c r="BX2390" i="1" s="1"/>
  <c r="CD2390" i="1" s="1"/>
  <c r="CJ2390" i="1" s="1"/>
  <c r="CP2390" i="1" s="1"/>
  <c r="T2389" i="1"/>
  <c r="Z2389" i="1" s="1"/>
  <c r="AF2389" i="1" s="1"/>
  <c r="AL2389" i="1" s="1"/>
  <c r="AR2389" i="1" s="1"/>
  <c r="AX2389" i="1" s="1"/>
  <c r="BD2389" i="1" s="1"/>
  <c r="BJ2389" i="1" s="1"/>
  <c r="BP2389" i="1" s="1"/>
  <c r="BU2389" i="1" s="1"/>
  <c r="BZ2389" i="1" s="1"/>
  <c r="CF2389" i="1" s="1"/>
  <c r="CL2389" i="1" s="1"/>
  <c r="CR2389" i="1" s="1"/>
  <c r="S2389" i="1"/>
  <c r="Y2389" i="1" s="1"/>
  <c r="AE2389" i="1" s="1"/>
  <c r="AK2389" i="1" s="1"/>
  <c r="AQ2389" i="1" s="1"/>
  <c r="AW2389" i="1" s="1"/>
  <c r="BC2389" i="1" s="1"/>
  <c r="BI2389" i="1" s="1"/>
  <c r="BO2389" i="1" s="1"/>
  <c r="BT2389" i="1" s="1"/>
  <c r="BY2389" i="1" s="1"/>
  <c r="CE2389" i="1" s="1"/>
  <c r="CK2389" i="1" s="1"/>
  <c r="CQ2389" i="1" s="1"/>
  <c r="R2389" i="1"/>
  <c r="X2389" i="1" s="1"/>
  <c r="AD2389" i="1" s="1"/>
  <c r="AJ2389" i="1" s="1"/>
  <c r="AP2389" i="1" s="1"/>
  <c r="AV2389" i="1" s="1"/>
  <c r="BB2389" i="1" s="1"/>
  <c r="BH2389" i="1" s="1"/>
  <c r="BN2389" i="1" s="1"/>
  <c r="BS2389" i="1" s="1"/>
  <c r="BX2389" i="1" s="1"/>
  <c r="CD2389" i="1" s="1"/>
  <c r="CJ2389" i="1" s="1"/>
  <c r="CP2389" i="1" s="1"/>
  <c r="CS2388" i="1"/>
  <c r="CS2387" i="1" s="1"/>
  <c r="CO2388" i="1"/>
  <c r="CO2387" i="1" s="1"/>
  <c r="CN2388" i="1"/>
  <c r="CN2387" i="1" s="1"/>
  <c r="CM2388" i="1"/>
  <c r="CM2387" i="1" s="1"/>
  <c r="CI2388" i="1"/>
  <c r="CI2387" i="1" s="1"/>
  <c r="CH2388" i="1"/>
  <c r="CH2387" i="1" s="1"/>
  <c r="CG2388" i="1"/>
  <c r="CG2387" i="1" s="1"/>
  <c r="CC2388" i="1"/>
  <c r="CC2387" i="1" s="1"/>
  <c r="CB2388" i="1"/>
  <c r="CB2387" i="1" s="1"/>
  <c r="CA2388" i="1"/>
  <c r="CA2387" i="1" s="1"/>
  <c r="BW2388" i="1"/>
  <c r="BW2387" i="1" s="1"/>
  <c r="BV2388" i="1"/>
  <c r="BV2387" i="1" s="1"/>
  <c r="BR2388" i="1"/>
  <c r="BR2387" i="1" s="1"/>
  <c r="BQ2388" i="1"/>
  <c r="BQ2387" i="1" s="1"/>
  <c r="BM2388" i="1"/>
  <c r="BM2387" i="1" s="1"/>
  <c r="BL2388" i="1"/>
  <c r="BL2387" i="1" s="1"/>
  <c r="BK2388" i="1"/>
  <c r="BK2387" i="1" s="1"/>
  <c r="BG2388" i="1"/>
  <c r="BG2387" i="1" s="1"/>
  <c r="BF2388" i="1"/>
  <c r="BF2387" i="1" s="1"/>
  <c r="BE2388" i="1"/>
  <c r="BE2387" i="1" s="1"/>
  <c r="BA2388" i="1"/>
  <c r="AZ2388" i="1"/>
  <c r="AZ2387" i="1" s="1"/>
  <c r="AY2388" i="1"/>
  <c r="AY2387" i="1" s="1"/>
  <c r="AU2388" i="1"/>
  <c r="AU2387" i="1" s="1"/>
  <c r="AT2388" i="1"/>
  <c r="AT2387" i="1" s="1"/>
  <c r="AS2388" i="1"/>
  <c r="AS2387" i="1" s="1"/>
  <c r="AO2388" i="1"/>
  <c r="AO2387" i="1" s="1"/>
  <c r="AN2388" i="1"/>
  <c r="AN2387" i="1" s="1"/>
  <c r="AM2388" i="1"/>
  <c r="AM2387" i="1" s="1"/>
  <c r="AI2388" i="1"/>
  <c r="AI2387" i="1" s="1"/>
  <c r="AH2388" i="1"/>
  <c r="AH2387" i="1" s="1"/>
  <c r="AG2388" i="1"/>
  <c r="AG2387" i="1" s="1"/>
  <c r="AC2388" i="1"/>
  <c r="AC2387" i="1" s="1"/>
  <c r="AB2388" i="1"/>
  <c r="AB2387" i="1" s="1"/>
  <c r="AA2388" i="1"/>
  <c r="AA2387" i="1" s="1"/>
  <c r="W2388" i="1"/>
  <c r="W2387" i="1" s="1"/>
  <c r="V2388" i="1"/>
  <c r="V2387" i="1" s="1"/>
  <c r="U2388" i="1"/>
  <c r="U2387" i="1" s="1"/>
  <c r="Q2388" i="1"/>
  <c r="T2388" i="1" s="1"/>
  <c r="P2388" i="1"/>
  <c r="BA2387" i="1"/>
  <c r="S2385" i="1"/>
  <c r="Y2385" i="1" s="1"/>
  <c r="AE2385" i="1" s="1"/>
  <c r="AK2385" i="1" s="1"/>
  <c r="AQ2385" i="1" s="1"/>
  <c r="AW2385" i="1" s="1"/>
  <c r="BC2385" i="1" s="1"/>
  <c r="BI2385" i="1" s="1"/>
  <c r="BO2385" i="1" s="1"/>
  <c r="BT2385" i="1" s="1"/>
  <c r="BY2385" i="1" s="1"/>
  <c r="CE2385" i="1" s="1"/>
  <c r="CK2385" i="1" s="1"/>
  <c r="CQ2385" i="1" s="1"/>
  <c r="N2385" i="1"/>
  <c r="T2385" i="1" s="1"/>
  <c r="Z2385" i="1" s="1"/>
  <c r="AF2385" i="1" s="1"/>
  <c r="AL2385" i="1" s="1"/>
  <c r="AR2385" i="1" s="1"/>
  <c r="AX2385" i="1" s="1"/>
  <c r="BD2385" i="1" s="1"/>
  <c r="BJ2385" i="1" s="1"/>
  <c r="BP2385" i="1" s="1"/>
  <c r="BU2385" i="1" s="1"/>
  <c r="BZ2385" i="1" s="1"/>
  <c r="CF2385" i="1" s="1"/>
  <c r="CL2385" i="1" s="1"/>
  <c r="CR2385" i="1" s="1"/>
  <c r="M2385" i="1"/>
  <c r="L2385" i="1"/>
  <c r="R2385" i="1" s="1"/>
  <c r="X2385" i="1" s="1"/>
  <c r="AD2385" i="1" s="1"/>
  <c r="AJ2385" i="1" s="1"/>
  <c r="AP2385" i="1" s="1"/>
  <c r="AV2385" i="1" s="1"/>
  <c r="BB2385" i="1" s="1"/>
  <c r="BH2385" i="1" s="1"/>
  <c r="BN2385" i="1" s="1"/>
  <c r="BS2385" i="1" s="1"/>
  <c r="BX2385" i="1" s="1"/>
  <c r="CD2385" i="1" s="1"/>
  <c r="CJ2385" i="1" s="1"/>
  <c r="CP2385" i="1" s="1"/>
  <c r="CS2384" i="1"/>
  <c r="CS2383" i="1" s="1"/>
  <c r="CS2382" i="1" s="1"/>
  <c r="CO2384" i="1"/>
  <c r="CO2383" i="1" s="1"/>
  <c r="CO2382" i="1" s="1"/>
  <c r="CN2384" i="1"/>
  <c r="CM2384" i="1"/>
  <c r="CM2383" i="1" s="1"/>
  <c r="CM2382" i="1" s="1"/>
  <c r="CI2384" i="1"/>
  <c r="CI2383" i="1" s="1"/>
  <c r="CI2382" i="1" s="1"/>
  <c r="CH2384" i="1"/>
  <c r="CG2384" i="1"/>
  <c r="CC2384" i="1"/>
  <c r="CC2383" i="1" s="1"/>
  <c r="CC2382" i="1" s="1"/>
  <c r="CB2384" i="1"/>
  <c r="CB2383" i="1" s="1"/>
  <c r="CB2382" i="1" s="1"/>
  <c r="CA2384" i="1"/>
  <c r="CA2383" i="1" s="1"/>
  <c r="CA2382" i="1" s="1"/>
  <c r="BW2384" i="1"/>
  <c r="BV2384" i="1"/>
  <c r="BV2383" i="1" s="1"/>
  <c r="BV2382" i="1" s="1"/>
  <c r="BR2384" i="1"/>
  <c r="BR2383" i="1" s="1"/>
  <c r="BR2382" i="1" s="1"/>
  <c r="BQ2384" i="1"/>
  <c r="BM2384" i="1"/>
  <c r="BL2384" i="1"/>
  <c r="BL2383" i="1" s="1"/>
  <c r="BL2382" i="1" s="1"/>
  <c r="BK2384" i="1"/>
  <c r="BK2383" i="1" s="1"/>
  <c r="BK2382" i="1" s="1"/>
  <c r="BG2384" i="1"/>
  <c r="BG2383" i="1" s="1"/>
  <c r="BG2382" i="1" s="1"/>
  <c r="BF2384" i="1"/>
  <c r="BE2384" i="1"/>
  <c r="BE2383" i="1" s="1"/>
  <c r="BE2382" i="1" s="1"/>
  <c r="BA2384" i="1"/>
  <c r="BA2383" i="1" s="1"/>
  <c r="BA2382" i="1" s="1"/>
  <c r="AZ2384" i="1"/>
  <c r="AZ2383" i="1" s="1"/>
  <c r="AZ2382" i="1" s="1"/>
  <c r="AY2384" i="1"/>
  <c r="AU2384" i="1"/>
  <c r="AU2383" i="1" s="1"/>
  <c r="AU2382" i="1" s="1"/>
  <c r="AT2384" i="1"/>
  <c r="AT2383" i="1" s="1"/>
  <c r="AT2382" i="1" s="1"/>
  <c r="AS2384" i="1"/>
  <c r="AS2383" i="1" s="1"/>
  <c r="AS2382" i="1" s="1"/>
  <c r="AO2384" i="1"/>
  <c r="AN2384" i="1"/>
  <c r="AN2383" i="1" s="1"/>
  <c r="AN2382" i="1" s="1"/>
  <c r="AM2384" i="1"/>
  <c r="AM2383" i="1" s="1"/>
  <c r="AM2382" i="1" s="1"/>
  <c r="AI2384" i="1"/>
  <c r="AH2384" i="1"/>
  <c r="AG2384" i="1"/>
  <c r="AG2383" i="1" s="1"/>
  <c r="AG2382" i="1" s="1"/>
  <c r="AC2384" i="1"/>
  <c r="AC2383" i="1" s="1"/>
  <c r="AC2382" i="1" s="1"/>
  <c r="AB2384" i="1"/>
  <c r="AB2383" i="1" s="1"/>
  <c r="AB2382" i="1" s="1"/>
  <c r="AA2384" i="1"/>
  <c r="W2384" i="1"/>
  <c r="W2383" i="1" s="1"/>
  <c r="W2382" i="1" s="1"/>
  <c r="V2384" i="1"/>
  <c r="V2383" i="1" s="1"/>
  <c r="V2382" i="1" s="1"/>
  <c r="U2384" i="1"/>
  <c r="Q2384" i="1"/>
  <c r="P2384" i="1"/>
  <c r="P2383" i="1" s="1"/>
  <c r="P2382" i="1" s="1"/>
  <c r="O2384" i="1"/>
  <c r="O2383" i="1" s="1"/>
  <c r="O2382" i="1" s="1"/>
  <c r="K2384" i="1"/>
  <c r="K2383" i="1" s="1"/>
  <c r="K2382" i="1" s="1"/>
  <c r="J2384" i="1"/>
  <c r="I2384" i="1"/>
  <c r="I2383" i="1" s="1"/>
  <c r="I2382" i="1" s="1"/>
  <c r="H2384" i="1"/>
  <c r="H2383" i="1" s="1"/>
  <c r="H2382" i="1" s="1"/>
  <c r="G2384" i="1"/>
  <c r="M2384" i="1" s="1"/>
  <c r="F2384" i="1"/>
  <c r="CN2383" i="1"/>
  <c r="CN2382" i="1" s="1"/>
  <c r="CH2383" i="1"/>
  <c r="CH2382" i="1" s="1"/>
  <c r="CG2383" i="1"/>
  <c r="BW2383" i="1"/>
  <c r="BW2382" i="1" s="1"/>
  <c r="BQ2383" i="1"/>
  <c r="BQ2382" i="1" s="1"/>
  <c r="BM2383" i="1"/>
  <c r="BM2382" i="1" s="1"/>
  <c r="BF2383" i="1"/>
  <c r="BF2382" i="1" s="1"/>
  <c r="AY2383" i="1"/>
  <c r="AO2383" i="1"/>
  <c r="AO2382" i="1" s="1"/>
  <c r="AI2383" i="1"/>
  <c r="AI2382" i="1" s="1"/>
  <c r="AH2383" i="1"/>
  <c r="AA2383" i="1"/>
  <c r="AA2382" i="1" s="1"/>
  <c r="U2383" i="1"/>
  <c r="U2382" i="1" s="1"/>
  <c r="Q2383" i="1"/>
  <c r="J2383" i="1"/>
  <c r="J2382" i="1" s="1"/>
  <c r="G2383" i="1"/>
  <c r="F2383" i="1"/>
  <c r="CG2382" i="1"/>
  <c r="AY2382" i="1"/>
  <c r="AH2382" i="1"/>
  <c r="Q2382" i="1"/>
  <c r="F2382" i="1"/>
  <c r="N2381" i="1"/>
  <c r="T2381" i="1" s="1"/>
  <c r="Z2381" i="1" s="1"/>
  <c r="AF2381" i="1" s="1"/>
  <c r="AL2381" i="1" s="1"/>
  <c r="AR2381" i="1" s="1"/>
  <c r="AX2381" i="1" s="1"/>
  <c r="BD2381" i="1" s="1"/>
  <c r="BJ2381" i="1" s="1"/>
  <c r="BP2381" i="1" s="1"/>
  <c r="BU2381" i="1" s="1"/>
  <c r="BZ2381" i="1" s="1"/>
  <c r="CF2381" i="1" s="1"/>
  <c r="CL2381" i="1" s="1"/>
  <c r="CR2381" i="1" s="1"/>
  <c r="M2381" i="1"/>
  <c r="S2381" i="1" s="1"/>
  <c r="Y2381" i="1" s="1"/>
  <c r="AE2381" i="1" s="1"/>
  <c r="AK2381" i="1" s="1"/>
  <c r="AQ2381" i="1" s="1"/>
  <c r="AW2381" i="1" s="1"/>
  <c r="BC2381" i="1" s="1"/>
  <c r="BI2381" i="1" s="1"/>
  <c r="BO2381" i="1" s="1"/>
  <c r="BT2381" i="1" s="1"/>
  <c r="BY2381" i="1" s="1"/>
  <c r="CE2381" i="1" s="1"/>
  <c r="CK2381" i="1" s="1"/>
  <c r="CQ2381" i="1" s="1"/>
  <c r="L2381" i="1"/>
  <c r="R2381" i="1" s="1"/>
  <c r="X2381" i="1" s="1"/>
  <c r="AD2381" i="1" s="1"/>
  <c r="AJ2381" i="1" s="1"/>
  <c r="AP2381" i="1" s="1"/>
  <c r="AV2381" i="1" s="1"/>
  <c r="BB2381" i="1" s="1"/>
  <c r="BH2381" i="1" s="1"/>
  <c r="BN2381" i="1" s="1"/>
  <c r="BS2381" i="1" s="1"/>
  <c r="BX2381" i="1" s="1"/>
  <c r="CD2381" i="1" s="1"/>
  <c r="CJ2381" i="1" s="1"/>
  <c r="CP2381" i="1" s="1"/>
  <c r="CS2380" i="1"/>
  <c r="CS2379" i="1" s="1"/>
  <c r="CS2378" i="1" s="1"/>
  <c r="CO2380" i="1"/>
  <c r="CO2379" i="1" s="1"/>
  <c r="CO2378" i="1" s="1"/>
  <c r="CN2380" i="1"/>
  <c r="CN2379" i="1" s="1"/>
  <c r="CN2378" i="1" s="1"/>
  <c r="CM2380" i="1"/>
  <c r="CM2379" i="1" s="1"/>
  <c r="CM2378" i="1" s="1"/>
  <c r="CI2380" i="1"/>
  <c r="CI2379" i="1" s="1"/>
  <c r="CI2378" i="1" s="1"/>
  <c r="CH2380" i="1"/>
  <c r="CH2379" i="1" s="1"/>
  <c r="CH2378" i="1" s="1"/>
  <c r="CG2380" i="1"/>
  <c r="CG2379" i="1" s="1"/>
  <c r="CG2378" i="1" s="1"/>
  <c r="CC2380" i="1"/>
  <c r="CC2379" i="1" s="1"/>
  <c r="CC2378" i="1" s="1"/>
  <c r="CB2380" i="1"/>
  <c r="CB2379" i="1" s="1"/>
  <c r="CB2378" i="1" s="1"/>
  <c r="CA2380" i="1"/>
  <c r="CA2379" i="1" s="1"/>
  <c r="CA2378" i="1" s="1"/>
  <c r="BW2380" i="1"/>
  <c r="BW2379" i="1" s="1"/>
  <c r="BW2378" i="1" s="1"/>
  <c r="BV2380" i="1"/>
  <c r="BV2379" i="1" s="1"/>
  <c r="BV2378" i="1" s="1"/>
  <c r="BV2377" i="1" s="1"/>
  <c r="BR2380" i="1"/>
  <c r="BR2379" i="1" s="1"/>
  <c r="BR2378" i="1" s="1"/>
  <c r="BQ2380" i="1"/>
  <c r="BM2380" i="1"/>
  <c r="BM2379" i="1" s="1"/>
  <c r="BM2378" i="1" s="1"/>
  <c r="BL2380" i="1"/>
  <c r="BL2379" i="1" s="1"/>
  <c r="BL2378" i="1" s="1"/>
  <c r="BK2380" i="1"/>
  <c r="BK2379" i="1" s="1"/>
  <c r="BK2378" i="1" s="1"/>
  <c r="BG2380" i="1"/>
  <c r="BG2379" i="1" s="1"/>
  <c r="BG2378" i="1" s="1"/>
  <c r="BF2380" i="1"/>
  <c r="BF2379" i="1" s="1"/>
  <c r="BF2378" i="1" s="1"/>
  <c r="BE2380" i="1"/>
  <c r="BE2379" i="1" s="1"/>
  <c r="BE2378" i="1" s="1"/>
  <c r="BA2380" i="1"/>
  <c r="BA2379" i="1" s="1"/>
  <c r="BA2378" i="1" s="1"/>
  <c r="AZ2380" i="1"/>
  <c r="AZ2379" i="1" s="1"/>
  <c r="AZ2378" i="1" s="1"/>
  <c r="AY2380" i="1"/>
  <c r="AY2379" i="1" s="1"/>
  <c r="AY2378" i="1" s="1"/>
  <c r="AU2380" i="1"/>
  <c r="AU2379" i="1" s="1"/>
  <c r="AU2378" i="1" s="1"/>
  <c r="AT2380" i="1"/>
  <c r="AT2379" i="1" s="1"/>
  <c r="AT2378" i="1" s="1"/>
  <c r="AS2380" i="1"/>
  <c r="AS2379" i="1" s="1"/>
  <c r="AS2378" i="1" s="1"/>
  <c r="AO2380" i="1"/>
  <c r="AO2379" i="1" s="1"/>
  <c r="AO2378" i="1" s="1"/>
  <c r="AN2380" i="1"/>
  <c r="AN2379" i="1" s="1"/>
  <c r="AN2378" i="1" s="1"/>
  <c r="AM2380" i="1"/>
  <c r="AM2379" i="1" s="1"/>
  <c r="AM2378" i="1" s="1"/>
  <c r="AI2380" i="1"/>
  <c r="AI2379" i="1" s="1"/>
  <c r="AI2378" i="1" s="1"/>
  <c r="AI2377" i="1" s="1"/>
  <c r="AH2380" i="1"/>
  <c r="AG2380" i="1"/>
  <c r="AG2379" i="1" s="1"/>
  <c r="AC2380" i="1"/>
  <c r="AC2379" i="1" s="1"/>
  <c r="AC2378" i="1" s="1"/>
  <c r="AB2380" i="1"/>
  <c r="AB2379" i="1" s="1"/>
  <c r="AB2378" i="1" s="1"/>
  <c r="AA2380" i="1"/>
  <c r="AA2379" i="1" s="1"/>
  <c r="AA2378" i="1" s="1"/>
  <c r="W2380" i="1"/>
  <c r="W2379" i="1" s="1"/>
  <c r="W2378" i="1" s="1"/>
  <c r="V2380" i="1"/>
  <c r="V2379" i="1" s="1"/>
  <c r="V2378" i="1" s="1"/>
  <c r="U2380" i="1"/>
  <c r="Q2380" i="1"/>
  <c r="Q2379" i="1" s="1"/>
  <c r="Q2378" i="1" s="1"/>
  <c r="P2380" i="1"/>
  <c r="P2379" i="1" s="1"/>
  <c r="P2378" i="1" s="1"/>
  <c r="O2380" i="1"/>
  <c r="O2379" i="1" s="1"/>
  <c r="O2378" i="1" s="1"/>
  <c r="K2380" i="1"/>
  <c r="K2379" i="1" s="1"/>
  <c r="K2378" i="1" s="1"/>
  <c r="J2380" i="1"/>
  <c r="J2379" i="1" s="1"/>
  <c r="J2378" i="1" s="1"/>
  <c r="I2380" i="1"/>
  <c r="I2379" i="1" s="1"/>
  <c r="I2378" i="1" s="1"/>
  <c r="H2380" i="1"/>
  <c r="G2380" i="1"/>
  <c r="G2379" i="1" s="1"/>
  <c r="G2378" i="1" s="1"/>
  <c r="F2380" i="1"/>
  <c r="F2379" i="1" s="1"/>
  <c r="F2378" i="1" s="1"/>
  <c r="BQ2379" i="1"/>
  <c r="BQ2378" i="1" s="1"/>
  <c r="AH2379" i="1"/>
  <c r="AH2378" i="1" s="1"/>
  <c r="U2379" i="1"/>
  <c r="U2378" i="1" s="1"/>
  <c r="AG2378" i="1"/>
  <c r="N2376" i="1"/>
  <c r="T2376" i="1" s="1"/>
  <c r="Z2376" i="1" s="1"/>
  <c r="AF2376" i="1" s="1"/>
  <c r="AL2376" i="1" s="1"/>
  <c r="AR2376" i="1" s="1"/>
  <c r="AX2376" i="1" s="1"/>
  <c r="BD2376" i="1" s="1"/>
  <c r="BJ2376" i="1" s="1"/>
  <c r="BP2376" i="1" s="1"/>
  <c r="BU2376" i="1" s="1"/>
  <c r="BZ2376" i="1" s="1"/>
  <c r="CF2376" i="1" s="1"/>
  <c r="CL2376" i="1" s="1"/>
  <c r="CR2376" i="1" s="1"/>
  <c r="M2376" i="1"/>
  <c r="S2376" i="1" s="1"/>
  <c r="Y2376" i="1" s="1"/>
  <c r="AE2376" i="1" s="1"/>
  <c r="AK2376" i="1" s="1"/>
  <c r="AQ2376" i="1" s="1"/>
  <c r="AW2376" i="1" s="1"/>
  <c r="BC2376" i="1" s="1"/>
  <c r="BI2376" i="1" s="1"/>
  <c r="BO2376" i="1" s="1"/>
  <c r="BT2376" i="1" s="1"/>
  <c r="BY2376" i="1" s="1"/>
  <c r="CE2376" i="1" s="1"/>
  <c r="CK2376" i="1" s="1"/>
  <c r="CQ2376" i="1" s="1"/>
  <c r="F2376" i="1"/>
  <c r="L2376" i="1" s="1"/>
  <c r="R2376" i="1" s="1"/>
  <c r="X2376" i="1" s="1"/>
  <c r="AD2376" i="1" s="1"/>
  <c r="AJ2376" i="1" s="1"/>
  <c r="AP2376" i="1" s="1"/>
  <c r="AV2376" i="1" s="1"/>
  <c r="BB2376" i="1" s="1"/>
  <c r="BH2376" i="1" s="1"/>
  <c r="BN2376" i="1" s="1"/>
  <c r="BS2376" i="1" s="1"/>
  <c r="BX2376" i="1" s="1"/>
  <c r="CD2376" i="1" s="1"/>
  <c r="CJ2376" i="1" s="1"/>
  <c r="CP2376" i="1" s="1"/>
  <c r="CS2375" i="1"/>
  <c r="CS2374" i="1" s="1"/>
  <c r="CS2373" i="1" s="1"/>
  <c r="CO2375" i="1"/>
  <c r="CO2374" i="1" s="1"/>
  <c r="CO2373" i="1" s="1"/>
  <c r="CN2375" i="1"/>
  <c r="CN2374" i="1" s="1"/>
  <c r="CN2373" i="1" s="1"/>
  <c r="CM2375" i="1"/>
  <c r="CI2375" i="1"/>
  <c r="CI2374" i="1" s="1"/>
  <c r="CI2373" i="1" s="1"/>
  <c r="CH2375" i="1"/>
  <c r="CH2374" i="1" s="1"/>
  <c r="CH2373" i="1" s="1"/>
  <c r="CG2375" i="1"/>
  <c r="CC2375" i="1"/>
  <c r="CC2374" i="1" s="1"/>
  <c r="CC2373" i="1" s="1"/>
  <c r="CB2375" i="1"/>
  <c r="CB2374" i="1" s="1"/>
  <c r="CA2375" i="1"/>
  <c r="CA2374" i="1" s="1"/>
  <c r="CA2373" i="1" s="1"/>
  <c r="BW2375" i="1"/>
  <c r="BW2374" i="1" s="1"/>
  <c r="BW2373" i="1" s="1"/>
  <c r="BV2375" i="1"/>
  <c r="BV2374" i="1" s="1"/>
  <c r="BV2373" i="1" s="1"/>
  <c r="BR2375" i="1"/>
  <c r="BR2374" i="1" s="1"/>
  <c r="BR2373" i="1" s="1"/>
  <c r="BQ2375" i="1"/>
  <c r="BQ2374" i="1" s="1"/>
  <c r="BQ2373" i="1" s="1"/>
  <c r="BM2375" i="1"/>
  <c r="BM2374" i="1" s="1"/>
  <c r="BM2373" i="1" s="1"/>
  <c r="BL2375" i="1"/>
  <c r="BK2375" i="1"/>
  <c r="BK2374" i="1" s="1"/>
  <c r="BK2373" i="1" s="1"/>
  <c r="BG2375" i="1"/>
  <c r="BG2374" i="1" s="1"/>
  <c r="BG2373" i="1" s="1"/>
  <c r="BF2375" i="1"/>
  <c r="BF2374" i="1" s="1"/>
  <c r="BF2373" i="1" s="1"/>
  <c r="BE2375" i="1"/>
  <c r="BE2374" i="1" s="1"/>
  <c r="BE2373" i="1" s="1"/>
  <c r="BA2375" i="1"/>
  <c r="BA2374" i="1" s="1"/>
  <c r="BA2373" i="1" s="1"/>
  <c r="AZ2375" i="1"/>
  <c r="AZ2374" i="1" s="1"/>
  <c r="AZ2373" i="1" s="1"/>
  <c r="AY2375" i="1"/>
  <c r="AU2375" i="1"/>
  <c r="AU2374" i="1" s="1"/>
  <c r="AU2373" i="1" s="1"/>
  <c r="AT2375" i="1"/>
  <c r="AT2374" i="1" s="1"/>
  <c r="AT2373" i="1" s="1"/>
  <c r="AS2375" i="1"/>
  <c r="AS2374" i="1" s="1"/>
  <c r="AS2373" i="1" s="1"/>
  <c r="AO2375" i="1"/>
  <c r="AO2374" i="1" s="1"/>
  <c r="AO2373" i="1" s="1"/>
  <c r="AN2375" i="1"/>
  <c r="AM2375" i="1"/>
  <c r="AM2374" i="1" s="1"/>
  <c r="AM2373" i="1" s="1"/>
  <c r="AI2375" i="1"/>
  <c r="AI2374" i="1" s="1"/>
  <c r="AI2373" i="1" s="1"/>
  <c r="AH2375" i="1"/>
  <c r="AG2375" i="1"/>
  <c r="AG2374" i="1" s="1"/>
  <c r="AG2373" i="1" s="1"/>
  <c r="AC2375" i="1"/>
  <c r="AC2374" i="1" s="1"/>
  <c r="AC2373" i="1" s="1"/>
  <c r="AB2375" i="1"/>
  <c r="AB2374" i="1" s="1"/>
  <c r="AB2373" i="1" s="1"/>
  <c r="AA2375" i="1"/>
  <c r="AA2374" i="1" s="1"/>
  <c r="AA2373" i="1" s="1"/>
  <c r="W2375" i="1"/>
  <c r="W2374" i="1" s="1"/>
  <c r="W2373" i="1" s="1"/>
  <c r="V2375" i="1"/>
  <c r="V2374" i="1" s="1"/>
  <c r="V2373" i="1" s="1"/>
  <c r="U2375" i="1"/>
  <c r="U2374" i="1" s="1"/>
  <c r="U2373" i="1" s="1"/>
  <c r="Q2375" i="1"/>
  <c r="Q2374" i="1" s="1"/>
  <c r="Q2373" i="1" s="1"/>
  <c r="P2375" i="1"/>
  <c r="O2375" i="1"/>
  <c r="O2374" i="1" s="1"/>
  <c r="O2373" i="1" s="1"/>
  <c r="K2375" i="1"/>
  <c r="K2374" i="1" s="1"/>
  <c r="K2373" i="1" s="1"/>
  <c r="J2375" i="1"/>
  <c r="J2374" i="1" s="1"/>
  <c r="J2373" i="1" s="1"/>
  <c r="I2375" i="1"/>
  <c r="I2374" i="1" s="1"/>
  <c r="I2373" i="1" s="1"/>
  <c r="H2375" i="1"/>
  <c r="G2375" i="1"/>
  <c r="CM2374" i="1"/>
  <c r="CM2373" i="1" s="1"/>
  <c r="CG2374" i="1"/>
  <c r="CG2373" i="1" s="1"/>
  <c r="BL2374" i="1"/>
  <c r="BL2373" i="1" s="1"/>
  <c r="AY2374" i="1"/>
  <c r="AY2373" i="1" s="1"/>
  <c r="AN2374" i="1"/>
  <c r="AN2373" i="1" s="1"/>
  <c r="AH2374" i="1"/>
  <c r="AH2373" i="1" s="1"/>
  <c r="P2374" i="1"/>
  <c r="P2373" i="1" s="1"/>
  <c r="CB2373" i="1"/>
  <c r="N2372" i="1"/>
  <c r="T2372" i="1" s="1"/>
  <c r="Z2372" i="1" s="1"/>
  <c r="AF2372" i="1" s="1"/>
  <c r="AL2372" i="1" s="1"/>
  <c r="AR2372" i="1" s="1"/>
  <c r="AX2372" i="1" s="1"/>
  <c r="BD2372" i="1" s="1"/>
  <c r="BJ2372" i="1" s="1"/>
  <c r="BP2372" i="1" s="1"/>
  <c r="BU2372" i="1" s="1"/>
  <c r="BZ2372" i="1" s="1"/>
  <c r="CF2372" i="1" s="1"/>
  <c r="CL2372" i="1" s="1"/>
  <c r="CR2372" i="1" s="1"/>
  <c r="M2372" i="1"/>
  <c r="S2372" i="1" s="1"/>
  <c r="Y2372" i="1" s="1"/>
  <c r="AE2372" i="1" s="1"/>
  <c r="AK2372" i="1" s="1"/>
  <c r="AQ2372" i="1" s="1"/>
  <c r="AW2372" i="1" s="1"/>
  <c r="BC2372" i="1" s="1"/>
  <c r="BI2372" i="1" s="1"/>
  <c r="BO2372" i="1" s="1"/>
  <c r="BT2372" i="1" s="1"/>
  <c r="BY2372" i="1" s="1"/>
  <c r="CE2372" i="1" s="1"/>
  <c r="CK2372" i="1" s="1"/>
  <c r="CQ2372" i="1" s="1"/>
  <c r="L2372" i="1"/>
  <c r="R2372" i="1" s="1"/>
  <c r="X2372" i="1" s="1"/>
  <c r="AD2372" i="1" s="1"/>
  <c r="AJ2372" i="1" s="1"/>
  <c r="AP2372" i="1" s="1"/>
  <c r="AV2372" i="1" s="1"/>
  <c r="BB2372" i="1" s="1"/>
  <c r="BH2372" i="1" s="1"/>
  <c r="BN2372" i="1" s="1"/>
  <c r="BS2372" i="1" s="1"/>
  <c r="BX2372" i="1" s="1"/>
  <c r="CD2372" i="1" s="1"/>
  <c r="CJ2372" i="1" s="1"/>
  <c r="CP2372" i="1" s="1"/>
  <c r="CS2371" i="1"/>
  <c r="CS2370" i="1" s="1"/>
  <c r="CO2371" i="1"/>
  <c r="CO2370" i="1" s="1"/>
  <c r="CN2371" i="1"/>
  <c r="CN2370" i="1" s="1"/>
  <c r="CM2371" i="1"/>
  <c r="CI2371" i="1"/>
  <c r="CI2370" i="1" s="1"/>
  <c r="CH2371" i="1"/>
  <c r="CH2370" i="1" s="1"/>
  <c r="CG2371" i="1"/>
  <c r="CG2370" i="1" s="1"/>
  <c r="CC2371" i="1"/>
  <c r="CC2370" i="1" s="1"/>
  <c r="CB2371" i="1"/>
  <c r="CB2370" i="1" s="1"/>
  <c r="CA2371" i="1"/>
  <c r="CA2370" i="1" s="1"/>
  <c r="BW2371" i="1"/>
  <c r="BW2370" i="1" s="1"/>
  <c r="BV2371" i="1"/>
  <c r="BV2370" i="1" s="1"/>
  <c r="BR2371" i="1"/>
  <c r="BR2370" i="1" s="1"/>
  <c r="BQ2371" i="1"/>
  <c r="BQ2370" i="1" s="1"/>
  <c r="BM2371" i="1"/>
  <c r="BM2370" i="1" s="1"/>
  <c r="BL2371" i="1"/>
  <c r="BK2371" i="1"/>
  <c r="BK2370" i="1" s="1"/>
  <c r="BG2371" i="1"/>
  <c r="BG2370" i="1" s="1"/>
  <c r="BF2371" i="1"/>
  <c r="BF2370" i="1" s="1"/>
  <c r="BE2371" i="1"/>
  <c r="BE2370" i="1" s="1"/>
  <c r="BA2371" i="1"/>
  <c r="BA2370" i="1" s="1"/>
  <c r="AZ2371" i="1"/>
  <c r="AZ2370" i="1" s="1"/>
  <c r="AY2371" i="1"/>
  <c r="AY2370" i="1" s="1"/>
  <c r="AU2371" i="1"/>
  <c r="AU2370" i="1" s="1"/>
  <c r="AT2371" i="1"/>
  <c r="AT2370" i="1" s="1"/>
  <c r="AS2371" i="1"/>
  <c r="AS2370" i="1" s="1"/>
  <c r="AO2371" i="1"/>
  <c r="AO2370" i="1" s="1"/>
  <c r="AN2371" i="1"/>
  <c r="AN2370" i="1" s="1"/>
  <c r="AM2371" i="1"/>
  <c r="AM2370" i="1" s="1"/>
  <c r="AI2371" i="1"/>
  <c r="AI2370" i="1" s="1"/>
  <c r="AH2371" i="1"/>
  <c r="AG2371" i="1"/>
  <c r="AG2370" i="1" s="1"/>
  <c r="AC2371" i="1"/>
  <c r="AC2370" i="1" s="1"/>
  <c r="AB2371" i="1"/>
  <c r="AB2370" i="1" s="1"/>
  <c r="AA2371" i="1"/>
  <c r="AA2370" i="1" s="1"/>
  <c r="W2371" i="1"/>
  <c r="V2371" i="1"/>
  <c r="V2370" i="1" s="1"/>
  <c r="U2371" i="1"/>
  <c r="U2370" i="1" s="1"/>
  <c r="Q2371" i="1"/>
  <c r="Q2370" i="1" s="1"/>
  <c r="P2371" i="1"/>
  <c r="P2370" i="1" s="1"/>
  <c r="O2371" i="1"/>
  <c r="O2370" i="1" s="1"/>
  <c r="K2371" i="1"/>
  <c r="K2370" i="1" s="1"/>
  <c r="J2371" i="1"/>
  <c r="J2370" i="1" s="1"/>
  <c r="I2371" i="1"/>
  <c r="I2370" i="1" s="1"/>
  <c r="H2371" i="1"/>
  <c r="H2370" i="1" s="1"/>
  <c r="G2371" i="1"/>
  <c r="F2371" i="1"/>
  <c r="F2370" i="1" s="1"/>
  <c r="CM2370" i="1"/>
  <c r="BL2370" i="1"/>
  <c r="AH2370" i="1"/>
  <c r="W2370" i="1"/>
  <c r="BK2369" i="1"/>
  <c r="BK2368" i="1" s="1"/>
  <c r="N2369" i="1"/>
  <c r="T2369" i="1" s="1"/>
  <c r="Z2369" i="1" s="1"/>
  <c r="AF2369" i="1" s="1"/>
  <c r="AL2369" i="1" s="1"/>
  <c r="AR2369" i="1" s="1"/>
  <c r="AX2369" i="1" s="1"/>
  <c r="BD2369" i="1" s="1"/>
  <c r="BJ2369" i="1" s="1"/>
  <c r="BP2369" i="1" s="1"/>
  <c r="BU2369" i="1" s="1"/>
  <c r="BZ2369" i="1" s="1"/>
  <c r="CF2369" i="1" s="1"/>
  <c r="CL2369" i="1" s="1"/>
  <c r="CR2369" i="1" s="1"/>
  <c r="M2369" i="1"/>
  <c r="S2369" i="1" s="1"/>
  <c r="Y2369" i="1" s="1"/>
  <c r="AE2369" i="1" s="1"/>
  <c r="AK2369" i="1" s="1"/>
  <c r="AQ2369" i="1" s="1"/>
  <c r="AW2369" i="1" s="1"/>
  <c r="BC2369" i="1" s="1"/>
  <c r="BI2369" i="1" s="1"/>
  <c r="BO2369" i="1" s="1"/>
  <c r="BT2369" i="1" s="1"/>
  <c r="BY2369" i="1" s="1"/>
  <c r="CE2369" i="1" s="1"/>
  <c r="CK2369" i="1" s="1"/>
  <c r="CQ2369" i="1" s="1"/>
  <c r="F2369" i="1"/>
  <c r="F2368" i="1" s="1"/>
  <c r="F2367" i="1" s="1"/>
  <c r="CS2368" i="1"/>
  <c r="CS2367" i="1" s="1"/>
  <c r="CO2368" i="1"/>
  <c r="CO2367" i="1" s="1"/>
  <c r="CN2368" i="1"/>
  <c r="CN2367" i="1" s="1"/>
  <c r="CM2368" i="1"/>
  <c r="CM2367" i="1" s="1"/>
  <c r="CI2368" i="1"/>
  <c r="CI2367" i="1" s="1"/>
  <c r="CI2366" i="1" s="1"/>
  <c r="CH2368" i="1"/>
  <c r="CH2367" i="1" s="1"/>
  <c r="CG2368" i="1"/>
  <c r="CG2367" i="1" s="1"/>
  <c r="CC2368" i="1"/>
  <c r="CC2367" i="1" s="1"/>
  <c r="CB2368" i="1"/>
  <c r="CB2367" i="1" s="1"/>
  <c r="CA2368" i="1"/>
  <c r="CA2367" i="1" s="1"/>
  <c r="BW2368" i="1"/>
  <c r="BW2367" i="1" s="1"/>
  <c r="BV2368" i="1"/>
  <c r="BV2367" i="1" s="1"/>
  <c r="BR2368" i="1"/>
  <c r="BR2367" i="1" s="1"/>
  <c r="BQ2368" i="1"/>
  <c r="BQ2367" i="1" s="1"/>
  <c r="BM2368" i="1"/>
  <c r="BM2367" i="1" s="1"/>
  <c r="BL2368" i="1"/>
  <c r="BL2367" i="1" s="1"/>
  <c r="BG2368" i="1"/>
  <c r="BG2367" i="1" s="1"/>
  <c r="BF2368" i="1"/>
  <c r="BF2367" i="1" s="1"/>
  <c r="BE2368" i="1"/>
  <c r="BE2367" i="1" s="1"/>
  <c r="BA2368" i="1"/>
  <c r="BA2367" i="1" s="1"/>
  <c r="AZ2368" i="1"/>
  <c r="AZ2367" i="1" s="1"/>
  <c r="AY2368" i="1"/>
  <c r="AY2367" i="1" s="1"/>
  <c r="AU2368" i="1"/>
  <c r="AU2367" i="1" s="1"/>
  <c r="AT2368" i="1"/>
  <c r="AT2367" i="1" s="1"/>
  <c r="AS2368" i="1"/>
  <c r="AS2367" i="1" s="1"/>
  <c r="AO2368" i="1"/>
  <c r="AO2367" i="1" s="1"/>
  <c r="AN2368" i="1"/>
  <c r="AN2367" i="1" s="1"/>
  <c r="AM2368" i="1"/>
  <c r="AM2367" i="1" s="1"/>
  <c r="AI2368" i="1"/>
  <c r="AI2367" i="1" s="1"/>
  <c r="AH2368" i="1"/>
  <c r="AH2367" i="1" s="1"/>
  <c r="AG2368" i="1"/>
  <c r="AG2367" i="1" s="1"/>
  <c r="AC2368" i="1"/>
  <c r="AB2368" i="1"/>
  <c r="AB2367" i="1" s="1"/>
  <c r="AA2368" i="1"/>
  <c r="AA2367" i="1" s="1"/>
  <c r="W2368" i="1"/>
  <c r="W2367" i="1" s="1"/>
  <c r="V2368" i="1"/>
  <c r="V2367" i="1" s="1"/>
  <c r="U2368" i="1"/>
  <c r="U2367" i="1" s="1"/>
  <c r="Q2368" i="1"/>
  <c r="Q2367" i="1" s="1"/>
  <c r="P2368" i="1"/>
  <c r="P2367" i="1" s="1"/>
  <c r="O2368" i="1"/>
  <c r="O2367" i="1" s="1"/>
  <c r="K2368" i="1"/>
  <c r="K2367" i="1" s="1"/>
  <c r="J2368" i="1"/>
  <c r="J2367" i="1" s="1"/>
  <c r="I2368" i="1"/>
  <c r="I2367" i="1" s="1"/>
  <c r="H2368" i="1"/>
  <c r="H2367" i="1" s="1"/>
  <c r="G2368" i="1"/>
  <c r="BK2367" i="1"/>
  <c r="BK2366" i="1" s="1"/>
  <c r="AC2367" i="1"/>
  <c r="N2365" i="1"/>
  <c r="T2365" i="1" s="1"/>
  <c r="Z2365" i="1" s="1"/>
  <c r="AF2365" i="1" s="1"/>
  <c r="AL2365" i="1" s="1"/>
  <c r="AR2365" i="1" s="1"/>
  <c r="AX2365" i="1" s="1"/>
  <c r="BD2365" i="1" s="1"/>
  <c r="BJ2365" i="1" s="1"/>
  <c r="BP2365" i="1" s="1"/>
  <c r="BU2365" i="1" s="1"/>
  <c r="BZ2365" i="1" s="1"/>
  <c r="CF2365" i="1" s="1"/>
  <c r="CL2365" i="1" s="1"/>
  <c r="CR2365" i="1" s="1"/>
  <c r="M2365" i="1"/>
  <c r="S2365" i="1" s="1"/>
  <c r="Y2365" i="1" s="1"/>
  <c r="AE2365" i="1" s="1"/>
  <c r="AK2365" i="1" s="1"/>
  <c r="AQ2365" i="1" s="1"/>
  <c r="AW2365" i="1" s="1"/>
  <c r="BC2365" i="1" s="1"/>
  <c r="BI2365" i="1" s="1"/>
  <c r="BO2365" i="1" s="1"/>
  <c r="BT2365" i="1" s="1"/>
  <c r="BY2365" i="1" s="1"/>
  <c r="CE2365" i="1" s="1"/>
  <c r="CK2365" i="1" s="1"/>
  <c r="CQ2365" i="1" s="1"/>
  <c r="L2365" i="1"/>
  <c r="R2365" i="1" s="1"/>
  <c r="X2365" i="1" s="1"/>
  <c r="AD2365" i="1" s="1"/>
  <c r="AJ2365" i="1" s="1"/>
  <c r="AP2365" i="1" s="1"/>
  <c r="AV2365" i="1" s="1"/>
  <c r="BB2365" i="1" s="1"/>
  <c r="BH2365" i="1" s="1"/>
  <c r="BN2365" i="1" s="1"/>
  <c r="BS2365" i="1" s="1"/>
  <c r="BX2365" i="1" s="1"/>
  <c r="CD2365" i="1" s="1"/>
  <c r="CJ2365" i="1" s="1"/>
  <c r="CP2365" i="1" s="1"/>
  <c r="CS2364" i="1"/>
  <c r="CS2363" i="1" s="1"/>
  <c r="CO2364" i="1"/>
  <c r="CO2363" i="1" s="1"/>
  <c r="CN2364" i="1"/>
  <c r="CN2363" i="1" s="1"/>
  <c r="CM2364" i="1"/>
  <c r="CM2363" i="1" s="1"/>
  <c r="CI2364" i="1"/>
  <c r="CH2364" i="1"/>
  <c r="CH2363" i="1" s="1"/>
  <c r="CG2364" i="1"/>
  <c r="CG2363" i="1" s="1"/>
  <c r="CC2364" i="1"/>
  <c r="CC2363" i="1" s="1"/>
  <c r="CB2364" i="1"/>
  <c r="CB2363" i="1" s="1"/>
  <c r="CA2364" i="1"/>
  <c r="CA2363" i="1" s="1"/>
  <c r="BW2364" i="1"/>
  <c r="BW2363" i="1" s="1"/>
  <c r="BV2364" i="1"/>
  <c r="BV2363" i="1" s="1"/>
  <c r="BR2364" i="1"/>
  <c r="BR2363" i="1" s="1"/>
  <c r="BQ2364" i="1"/>
  <c r="BQ2363" i="1" s="1"/>
  <c r="BM2364" i="1"/>
  <c r="BM2363" i="1" s="1"/>
  <c r="BL2364" i="1"/>
  <c r="BL2363" i="1" s="1"/>
  <c r="BK2364" i="1"/>
  <c r="BK2363" i="1" s="1"/>
  <c r="BG2364" i="1"/>
  <c r="BG2363" i="1" s="1"/>
  <c r="BF2364" i="1"/>
  <c r="BF2363" i="1" s="1"/>
  <c r="BE2364" i="1"/>
  <c r="BE2363" i="1" s="1"/>
  <c r="BA2364" i="1"/>
  <c r="BA2363" i="1" s="1"/>
  <c r="AZ2364" i="1"/>
  <c r="AZ2363" i="1" s="1"/>
  <c r="AY2364" i="1"/>
  <c r="AY2363" i="1" s="1"/>
  <c r="AU2364" i="1"/>
  <c r="AU2363" i="1" s="1"/>
  <c r="AT2364" i="1"/>
  <c r="AT2363" i="1" s="1"/>
  <c r="AS2364" i="1"/>
  <c r="AS2363" i="1" s="1"/>
  <c r="AO2364" i="1"/>
  <c r="AO2363" i="1" s="1"/>
  <c r="AN2364" i="1"/>
  <c r="AN2363" i="1" s="1"/>
  <c r="AM2364" i="1"/>
  <c r="AM2363" i="1" s="1"/>
  <c r="AI2364" i="1"/>
  <c r="AI2363" i="1" s="1"/>
  <c r="AH2364" i="1"/>
  <c r="AH2363" i="1" s="1"/>
  <c r="AG2364" i="1"/>
  <c r="AG2363" i="1" s="1"/>
  <c r="AC2364" i="1"/>
  <c r="AC2363" i="1" s="1"/>
  <c r="AB2364" i="1"/>
  <c r="AB2363" i="1" s="1"/>
  <c r="AA2364" i="1"/>
  <c r="AA2363" i="1" s="1"/>
  <c r="W2364" i="1"/>
  <c r="W2363" i="1" s="1"/>
  <c r="V2364" i="1"/>
  <c r="U2364" i="1"/>
  <c r="U2363" i="1" s="1"/>
  <c r="Q2364" i="1"/>
  <c r="Q2363" i="1" s="1"/>
  <c r="P2364" i="1"/>
  <c r="P2363" i="1" s="1"/>
  <c r="O2364" i="1"/>
  <c r="O2363" i="1" s="1"/>
  <c r="K2364" i="1"/>
  <c r="K2363" i="1" s="1"/>
  <c r="J2364" i="1"/>
  <c r="I2364" i="1"/>
  <c r="I2363" i="1" s="1"/>
  <c r="H2364" i="1"/>
  <c r="H2363" i="1" s="1"/>
  <c r="N2363" i="1" s="1"/>
  <c r="G2364" i="1"/>
  <c r="G2363" i="1" s="1"/>
  <c r="F2364" i="1"/>
  <c r="F2363" i="1" s="1"/>
  <c r="CI2363" i="1"/>
  <c r="V2363" i="1"/>
  <c r="N2362" i="1"/>
  <c r="T2362" i="1" s="1"/>
  <c r="Z2362" i="1" s="1"/>
  <c r="AF2362" i="1" s="1"/>
  <c r="AL2362" i="1" s="1"/>
  <c r="AR2362" i="1" s="1"/>
  <c r="AX2362" i="1" s="1"/>
  <c r="BD2362" i="1" s="1"/>
  <c r="BJ2362" i="1" s="1"/>
  <c r="BP2362" i="1" s="1"/>
  <c r="BU2362" i="1" s="1"/>
  <c r="BZ2362" i="1" s="1"/>
  <c r="CF2362" i="1" s="1"/>
  <c r="CL2362" i="1" s="1"/>
  <c r="CR2362" i="1" s="1"/>
  <c r="M2362" i="1"/>
  <c r="S2362" i="1" s="1"/>
  <c r="Y2362" i="1" s="1"/>
  <c r="AE2362" i="1" s="1"/>
  <c r="AK2362" i="1" s="1"/>
  <c r="AQ2362" i="1" s="1"/>
  <c r="AW2362" i="1" s="1"/>
  <c r="BC2362" i="1" s="1"/>
  <c r="BI2362" i="1" s="1"/>
  <c r="BO2362" i="1" s="1"/>
  <c r="BT2362" i="1" s="1"/>
  <c r="BY2362" i="1" s="1"/>
  <c r="CE2362" i="1" s="1"/>
  <c r="CK2362" i="1" s="1"/>
  <c r="CQ2362" i="1" s="1"/>
  <c r="L2362" i="1"/>
  <c r="R2362" i="1" s="1"/>
  <c r="X2362" i="1" s="1"/>
  <c r="AD2362" i="1" s="1"/>
  <c r="AJ2362" i="1" s="1"/>
  <c r="AP2362" i="1" s="1"/>
  <c r="AV2362" i="1" s="1"/>
  <c r="BB2362" i="1" s="1"/>
  <c r="BH2362" i="1" s="1"/>
  <c r="BN2362" i="1" s="1"/>
  <c r="BS2362" i="1" s="1"/>
  <c r="BX2362" i="1" s="1"/>
  <c r="CD2362" i="1" s="1"/>
  <c r="CJ2362" i="1" s="1"/>
  <c r="CP2362" i="1" s="1"/>
  <c r="CS2361" i="1"/>
  <c r="CS2360" i="1" s="1"/>
  <c r="CO2361" i="1"/>
  <c r="CO2360" i="1" s="1"/>
  <c r="CN2361" i="1"/>
  <c r="CN2360" i="1" s="1"/>
  <c r="CM2361" i="1"/>
  <c r="CI2361" i="1"/>
  <c r="CI2360" i="1" s="1"/>
  <c r="CH2361" i="1"/>
  <c r="CH2360" i="1" s="1"/>
  <c r="CG2361" i="1"/>
  <c r="CG2360" i="1" s="1"/>
  <c r="CC2361" i="1"/>
  <c r="CC2360" i="1" s="1"/>
  <c r="CB2361" i="1"/>
  <c r="CB2360" i="1" s="1"/>
  <c r="CA2361" i="1"/>
  <c r="CA2360" i="1" s="1"/>
  <c r="BW2361" i="1"/>
  <c r="BW2360" i="1" s="1"/>
  <c r="BV2361" i="1"/>
  <c r="BR2361" i="1"/>
  <c r="BR2360" i="1" s="1"/>
  <c r="BQ2361" i="1"/>
  <c r="BQ2360" i="1" s="1"/>
  <c r="BM2361" i="1"/>
  <c r="BM2360" i="1" s="1"/>
  <c r="BL2361" i="1"/>
  <c r="BK2361" i="1"/>
  <c r="BK2360" i="1" s="1"/>
  <c r="BG2361" i="1"/>
  <c r="BG2360" i="1" s="1"/>
  <c r="BF2361" i="1"/>
  <c r="BF2360" i="1" s="1"/>
  <c r="BE2361" i="1"/>
  <c r="BA2361" i="1"/>
  <c r="BA2360" i="1" s="1"/>
  <c r="AZ2361" i="1"/>
  <c r="AZ2360" i="1" s="1"/>
  <c r="AY2361" i="1"/>
  <c r="AY2360" i="1" s="1"/>
  <c r="AU2361" i="1"/>
  <c r="AU2360" i="1" s="1"/>
  <c r="AT2361" i="1"/>
  <c r="AT2360" i="1" s="1"/>
  <c r="AS2361" i="1"/>
  <c r="AS2360" i="1" s="1"/>
  <c r="AO2361" i="1"/>
  <c r="AO2360" i="1" s="1"/>
  <c r="AN2361" i="1"/>
  <c r="AM2361" i="1"/>
  <c r="AM2360" i="1" s="1"/>
  <c r="AI2361" i="1"/>
  <c r="AI2360" i="1" s="1"/>
  <c r="AH2361" i="1"/>
  <c r="AH2360" i="1" s="1"/>
  <c r="AG2361" i="1"/>
  <c r="AC2361" i="1"/>
  <c r="AC2360" i="1" s="1"/>
  <c r="AB2361" i="1"/>
  <c r="AB2360" i="1" s="1"/>
  <c r="AA2361" i="1"/>
  <c r="AA2360" i="1" s="1"/>
  <c r="W2361" i="1"/>
  <c r="V2361" i="1"/>
  <c r="V2360" i="1" s="1"/>
  <c r="U2361" i="1"/>
  <c r="U2360" i="1" s="1"/>
  <c r="Q2361" i="1"/>
  <c r="Q2360" i="1" s="1"/>
  <c r="P2361" i="1"/>
  <c r="P2360" i="1" s="1"/>
  <c r="O2361" i="1"/>
  <c r="O2360" i="1" s="1"/>
  <c r="K2361" i="1"/>
  <c r="K2360" i="1" s="1"/>
  <c r="J2361" i="1"/>
  <c r="J2360" i="1" s="1"/>
  <c r="I2361" i="1"/>
  <c r="H2361" i="1"/>
  <c r="G2361" i="1"/>
  <c r="G2360" i="1" s="1"/>
  <c r="F2361" i="1"/>
  <c r="CM2360" i="1"/>
  <c r="BV2360" i="1"/>
  <c r="BL2360" i="1"/>
  <c r="BE2360" i="1"/>
  <c r="AN2360" i="1"/>
  <c r="AG2360" i="1"/>
  <c r="W2360" i="1"/>
  <c r="I2360" i="1"/>
  <c r="N2359" i="1"/>
  <c r="T2359" i="1" s="1"/>
  <c r="Z2359" i="1" s="1"/>
  <c r="AF2359" i="1" s="1"/>
  <c r="AL2359" i="1" s="1"/>
  <c r="AR2359" i="1" s="1"/>
  <c r="AX2359" i="1" s="1"/>
  <c r="BD2359" i="1" s="1"/>
  <c r="BJ2359" i="1" s="1"/>
  <c r="BP2359" i="1" s="1"/>
  <c r="BU2359" i="1" s="1"/>
  <c r="BZ2359" i="1" s="1"/>
  <c r="CF2359" i="1" s="1"/>
  <c r="CL2359" i="1" s="1"/>
  <c r="CR2359" i="1" s="1"/>
  <c r="M2359" i="1"/>
  <c r="S2359" i="1" s="1"/>
  <c r="Y2359" i="1" s="1"/>
  <c r="AE2359" i="1" s="1"/>
  <c r="AK2359" i="1" s="1"/>
  <c r="AQ2359" i="1" s="1"/>
  <c r="AW2359" i="1" s="1"/>
  <c r="BC2359" i="1" s="1"/>
  <c r="BI2359" i="1" s="1"/>
  <c r="BO2359" i="1" s="1"/>
  <c r="BT2359" i="1" s="1"/>
  <c r="BY2359" i="1" s="1"/>
  <c r="CE2359" i="1" s="1"/>
  <c r="CK2359" i="1" s="1"/>
  <c r="CQ2359" i="1" s="1"/>
  <c r="L2359" i="1"/>
  <c r="R2359" i="1" s="1"/>
  <c r="X2359" i="1" s="1"/>
  <c r="AD2359" i="1" s="1"/>
  <c r="AJ2359" i="1" s="1"/>
  <c r="AP2359" i="1" s="1"/>
  <c r="AV2359" i="1" s="1"/>
  <c r="BB2359" i="1" s="1"/>
  <c r="BH2359" i="1" s="1"/>
  <c r="BN2359" i="1" s="1"/>
  <c r="BS2359" i="1" s="1"/>
  <c r="BX2359" i="1" s="1"/>
  <c r="CD2359" i="1" s="1"/>
  <c r="CJ2359" i="1" s="1"/>
  <c r="CP2359" i="1" s="1"/>
  <c r="CS2358" i="1"/>
  <c r="CS2357" i="1" s="1"/>
  <c r="CO2358" i="1"/>
  <c r="CO2357" i="1" s="1"/>
  <c r="CN2358" i="1"/>
  <c r="CN2357" i="1" s="1"/>
  <c r="CM2358" i="1"/>
  <c r="CI2358" i="1"/>
  <c r="CI2357" i="1" s="1"/>
  <c r="CH2358" i="1"/>
  <c r="CH2357" i="1" s="1"/>
  <c r="CG2358" i="1"/>
  <c r="CG2357" i="1" s="1"/>
  <c r="CC2358" i="1"/>
  <c r="CC2357" i="1" s="1"/>
  <c r="CB2358" i="1"/>
  <c r="CB2357" i="1" s="1"/>
  <c r="CA2358" i="1"/>
  <c r="CA2357" i="1" s="1"/>
  <c r="BW2358" i="1"/>
  <c r="BW2357" i="1" s="1"/>
  <c r="BV2358" i="1"/>
  <c r="BR2358" i="1"/>
  <c r="BR2357" i="1" s="1"/>
  <c r="BQ2358" i="1"/>
  <c r="BQ2357" i="1" s="1"/>
  <c r="BM2358" i="1"/>
  <c r="BM2357" i="1" s="1"/>
  <c r="BL2358" i="1"/>
  <c r="BL2357" i="1" s="1"/>
  <c r="BK2358" i="1"/>
  <c r="BK2357" i="1" s="1"/>
  <c r="BG2358" i="1"/>
  <c r="BG2357" i="1" s="1"/>
  <c r="BF2358" i="1"/>
  <c r="BF2357" i="1" s="1"/>
  <c r="BE2358" i="1"/>
  <c r="BE2357" i="1" s="1"/>
  <c r="BA2358" i="1"/>
  <c r="BA2357" i="1" s="1"/>
  <c r="AZ2358" i="1"/>
  <c r="AZ2357" i="1" s="1"/>
  <c r="AY2358" i="1"/>
  <c r="AY2357" i="1" s="1"/>
  <c r="AU2358" i="1"/>
  <c r="AT2358" i="1"/>
  <c r="AT2357" i="1" s="1"/>
  <c r="AS2358" i="1"/>
  <c r="AS2357" i="1" s="1"/>
  <c r="AO2358" i="1"/>
  <c r="AO2357" i="1" s="1"/>
  <c r="AN2358" i="1"/>
  <c r="AM2358" i="1"/>
  <c r="AM2357" i="1" s="1"/>
  <c r="AI2358" i="1"/>
  <c r="AI2357" i="1" s="1"/>
  <c r="AH2358" i="1"/>
  <c r="AH2357" i="1" s="1"/>
  <c r="AG2358" i="1"/>
  <c r="AG2357" i="1" s="1"/>
  <c r="AC2358" i="1"/>
  <c r="AC2357" i="1" s="1"/>
  <c r="AB2358" i="1"/>
  <c r="AB2357" i="1" s="1"/>
  <c r="AA2358" i="1"/>
  <c r="AA2357" i="1" s="1"/>
  <c r="W2358" i="1"/>
  <c r="V2358" i="1"/>
  <c r="V2357" i="1" s="1"/>
  <c r="U2358" i="1"/>
  <c r="U2357" i="1" s="1"/>
  <c r="Q2358" i="1"/>
  <c r="Q2357" i="1" s="1"/>
  <c r="P2358" i="1"/>
  <c r="P2357" i="1" s="1"/>
  <c r="O2358" i="1"/>
  <c r="O2357" i="1" s="1"/>
  <c r="K2358" i="1"/>
  <c r="J2358" i="1"/>
  <c r="J2357" i="1" s="1"/>
  <c r="I2358" i="1"/>
  <c r="H2358" i="1"/>
  <c r="G2358" i="1"/>
  <c r="F2358" i="1"/>
  <c r="F2357" i="1" s="1"/>
  <c r="CM2357" i="1"/>
  <c r="BV2357" i="1"/>
  <c r="AU2357" i="1"/>
  <c r="AN2357" i="1"/>
  <c r="W2357" i="1"/>
  <c r="I2357" i="1"/>
  <c r="H2357" i="1"/>
  <c r="N2354" i="1"/>
  <c r="T2354" i="1" s="1"/>
  <c r="Z2354" i="1" s="1"/>
  <c r="AF2354" i="1" s="1"/>
  <c r="AL2354" i="1" s="1"/>
  <c r="AR2354" i="1" s="1"/>
  <c r="AX2354" i="1" s="1"/>
  <c r="BD2354" i="1" s="1"/>
  <c r="BJ2354" i="1" s="1"/>
  <c r="BP2354" i="1" s="1"/>
  <c r="BU2354" i="1" s="1"/>
  <c r="BZ2354" i="1" s="1"/>
  <c r="CF2354" i="1" s="1"/>
  <c r="CL2354" i="1" s="1"/>
  <c r="CR2354" i="1" s="1"/>
  <c r="M2354" i="1"/>
  <c r="S2354" i="1" s="1"/>
  <c r="Y2354" i="1" s="1"/>
  <c r="AE2354" i="1" s="1"/>
  <c r="AK2354" i="1" s="1"/>
  <c r="AQ2354" i="1" s="1"/>
  <c r="AW2354" i="1" s="1"/>
  <c r="BC2354" i="1" s="1"/>
  <c r="BI2354" i="1" s="1"/>
  <c r="BO2354" i="1" s="1"/>
  <c r="BT2354" i="1" s="1"/>
  <c r="BY2354" i="1" s="1"/>
  <c r="CE2354" i="1" s="1"/>
  <c r="CK2354" i="1" s="1"/>
  <c r="CQ2354" i="1" s="1"/>
  <c r="L2354" i="1"/>
  <c r="R2354" i="1" s="1"/>
  <c r="X2354" i="1" s="1"/>
  <c r="AD2354" i="1" s="1"/>
  <c r="AJ2354" i="1" s="1"/>
  <c r="AP2354" i="1" s="1"/>
  <c r="AV2354" i="1" s="1"/>
  <c r="BB2354" i="1" s="1"/>
  <c r="BH2354" i="1" s="1"/>
  <c r="BN2354" i="1" s="1"/>
  <c r="BS2354" i="1" s="1"/>
  <c r="BX2354" i="1" s="1"/>
  <c r="CD2354" i="1" s="1"/>
  <c r="CJ2354" i="1" s="1"/>
  <c r="CP2354" i="1" s="1"/>
  <c r="CS2353" i="1"/>
  <c r="CS2352" i="1" s="1"/>
  <c r="CO2353" i="1"/>
  <c r="CO2352" i="1" s="1"/>
  <c r="CN2353" i="1"/>
  <c r="CN2352" i="1" s="1"/>
  <c r="CM2353" i="1"/>
  <c r="CI2353" i="1"/>
  <c r="CI2352" i="1" s="1"/>
  <c r="CH2353" i="1"/>
  <c r="CH2352" i="1" s="1"/>
  <c r="CG2353" i="1"/>
  <c r="CG2352" i="1" s="1"/>
  <c r="CC2353" i="1"/>
  <c r="CC2352" i="1" s="1"/>
  <c r="CB2353" i="1"/>
  <c r="CB2352" i="1" s="1"/>
  <c r="CA2353" i="1"/>
  <c r="CA2352" i="1" s="1"/>
  <c r="BW2353" i="1"/>
  <c r="BW2352" i="1" s="1"/>
  <c r="BV2353" i="1"/>
  <c r="BV2352" i="1" s="1"/>
  <c r="BR2353" i="1"/>
  <c r="BR2352" i="1" s="1"/>
  <c r="BQ2353" i="1"/>
  <c r="BQ2352" i="1" s="1"/>
  <c r="BM2353" i="1"/>
  <c r="BM2352" i="1" s="1"/>
  <c r="BL2353" i="1"/>
  <c r="BL2352" i="1" s="1"/>
  <c r="BK2353" i="1"/>
  <c r="BK2352" i="1" s="1"/>
  <c r="BG2353" i="1"/>
  <c r="BG2352" i="1" s="1"/>
  <c r="BF2353" i="1"/>
  <c r="BF2352" i="1" s="1"/>
  <c r="BE2353" i="1"/>
  <c r="BE2352" i="1" s="1"/>
  <c r="BA2353" i="1"/>
  <c r="AZ2353" i="1"/>
  <c r="AZ2352" i="1" s="1"/>
  <c r="AY2353" i="1"/>
  <c r="AY2352" i="1" s="1"/>
  <c r="AU2353" i="1"/>
  <c r="AU2352" i="1" s="1"/>
  <c r="AT2353" i="1"/>
  <c r="AT2352" i="1" s="1"/>
  <c r="AS2353" i="1"/>
  <c r="AS2352" i="1" s="1"/>
  <c r="AO2353" i="1"/>
  <c r="AO2352" i="1" s="1"/>
  <c r="AN2353" i="1"/>
  <c r="AN2352" i="1" s="1"/>
  <c r="AM2353" i="1"/>
  <c r="AM2352" i="1" s="1"/>
  <c r="AI2353" i="1"/>
  <c r="AI2352" i="1" s="1"/>
  <c r="AH2353" i="1"/>
  <c r="AH2352" i="1" s="1"/>
  <c r="AG2353" i="1"/>
  <c r="AG2352" i="1" s="1"/>
  <c r="AC2353" i="1"/>
  <c r="AC2352" i="1" s="1"/>
  <c r="AB2353" i="1"/>
  <c r="AB2352" i="1" s="1"/>
  <c r="AA2353" i="1"/>
  <c r="AA2352" i="1" s="1"/>
  <c r="W2353" i="1"/>
  <c r="W2352" i="1" s="1"/>
  <c r="V2353" i="1"/>
  <c r="V2352" i="1" s="1"/>
  <c r="U2353" i="1"/>
  <c r="U2352" i="1" s="1"/>
  <c r="Q2353" i="1"/>
  <c r="Q2352" i="1" s="1"/>
  <c r="P2353" i="1"/>
  <c r="P2352" i="1" s="1"/>
  <c r="O2353" i="1"/>
  <c r="O2352" i="1" s="1"/>
  <c r="K2353" i="1"/>
  <c r="K2352" i="1" s="1"/>
  <c r="J2353" i="1"/>
  <c r="J2352" i="1" s="1"/>
  <c r="I2353" i="1"/>
  <c r="I2352" i="1" s="1"/>
  <c r="H2353" i="1"/>
  <c r="G2353" i="1"/>
  <c r="F2353" i="1"/>
  <c r="F2352" i="1" s="1"/>
  <c r="CM2352" i="1"/>
  <c r="BA2352" i="1"/>
  <c r="H2351" i="1"/>
  <c r="N2351" i="1" s="1"/>
  <c r="T2351" i="1" s="1"/>
  <c r="Z2351" i="1" s="1"/>
  <c r="AF2351" i="1" s="1"/>
  <c r="AL2351" i="1" s="1"/>
  <c r="AR2351" i="1" s="1"/>
  <c r="AX2351" i="1" s="1"/>
  <c r="BD2351" i="1" s="1"/>
  <c r="BJ2351" i="1" s="1"/>
  <c r="BP2351" i="1" s="1"/>
  <c r="BU2351" i="1" s="1"/>
  <c r="BZ2351" i="1" s="1"/>
  <c r="CF2351" i="1" s="1"/>
  <c r="CL2351" i="1" s="1"/>
  <c r="CR2351" i="1" s="1"/>
  <c r="G2351" i="1"/>
  <c r="M2351" i="1" s="1"/>
  <c r="S2351" i="1" s="1"/>
  <c r="Y2351" i="1" s="1"/>
  <c r="AE2351" i="1" s="1"/>
  <c r="AK2351" i="1" s="1"/>
  <c r="AQ2351" i="1" s="1"/>
  <c r="AW2351" i="1" s="1"/>
  <c r="BC2351" i="1" s="1"/>
  <c r="BI2351" i="1" s="1"/>
  <c r="BO2351" i="1" s="1"/>
  <c r="BT2351" i="1" s="1"/>
  <c r="BY2351" i="1" s="1"/>
  <c r="CE2351" i="1" s="1"/>
  <c r="CK2351" i="1" s="1"/>
  <c r="CQ2351" i="1" s="1"/>
  <c r="F2351" i="1"/>
  <c r="L2351" i="1" s="1"/>
  <c r="R2351" i="1" s="1"/>
  <c r="X2351" i="1" s="1"/>
  <c r="AD2351" i="1" s="1"/>
  <c r="AJ2351" i="1" s="1"/>
  <c r="AP2351" i="1" s="1"/>
  <c r="AV2351" i="1" s="1"/>
  <c r="BB2351" i="1" s="1"/>
  <c r="BH2351" i="1" s="1"/>
  <c r="BN2351" i="1" s="1"/>
  <c r="BS2351" i="1" s="1"/>
  <c r="BX2351" i="1" s="1"/>
  <c r="CD2351" i="1" s="1"/>
  <c r="CJ2351" i="1" s="1"/>
  <c r="CP2351" i="1" s="1"/>
  <c r="CS2350" i="1"/>
  <c r="CS2349" i="1" s="1"/>
  <c r="CO2350" i="1"/>
  <c r="CO2349" i="1" s="1"/>
  <c r="CN2350" i="1"/>
  <c r="CN2349" i="1" s="1"/>
  <c r="CM2350" i="1"/>
  <c r="CM2349" i="1" s="1"/>
  <c r="CI2350" i="1"/>
  <c r="CI2349" i="1" s="1"/>
  <c r="CH2350" i="1"/>
  <c r="CH2349" i="1" s="1"/>
  <c r="CG2350" i="1"/>
  <c r="CG2349" i="1" s="1"/>
  <c r="CC2350" i="1"/>
  <c r="CC2349" i="1" s="1"/>
  <c r="CB2350" i="1"/>
  <c r="CB2349" i="1" s="1"/>
  <c r="CA2350" i="1"/>
  <c r="BW2350" i="1"/>
  <c r="BW2349" i="1" s="1"/>
  <c r="BV2350" i="1"/>
  <c r="BV2349" i="1" s="1"/>
  <c r="BR2350" i="1"/>
  <c r="BR2349" i="1" s="1"/>
  <c r="BQ2350" i="1"/>
  <c r="BQ2349" i="1" s="1"/>
  <c r="BM2350" i="1"/>
  <c r="BM2349" i="1" s="1"/>
  <c r="BL2350" i="1"/>
  <c r="BK2350" i="1"/>
  <c r="BK2349" i="1" s="1"/>
  <c r="BG2350" i="1"/>
  <c r="BG2349" i="1" s="1"/>
  <c r="BF2350" i="1"/>
  <c r="BF2349" i="1" s="1"/>
  <c r="BE2350" i="1"/>
  <c r="BA2350" i="1"/>
  <c r="BA2349" i="1" s="1"/>
  <c r="AZ2350" i="1"/>
  <c r="AZ2349" i="1" s="1"/>
  <c r="AY2350" i="1"/>
  <c r="AY2349" i="1" s="1"/>
  <c r="AU2350" i="1"/>
  <c r="AU2349" i="1" s="1"/>
  <c r="AT2350" i="1"/>
  <c r="AT2349" i="1" s="1"/>
  <c r="AS2350" i="1"/>
  <c r="AO2350" i="1"/>
  <c r="AN2350" i="1"/>
  <c r="AM2350" i="1"/>
  <c r="AM2349" i="1" s="1"/>
  <c r="AI2350" i="1"/>
  <c r="AI2349" i="1" s="1"/>
  <c r="AH2350" i="1"/>
  <c r="AH2349" i="1" s="1"/>
  <c r="AG2350" i="1"/>
  <c r="AG2349" i="1" s="1"/>
  <c r="AC2350" i="1"/>
  <c r="AC2349" i="1" s="1"/>
  <c r="AB2350" i="1"/>
  <c r="AB2349" i="1" s="1"/>
  <c r="AA2350" i="1"/>
  <c r="AA2349" i="1" s="1"/>
  <c r="W2350" i="1"/>
  <c r="W2349" i="1" s="1"/>
  <c r="V2350" i="1"/>
  <c r="V2349" i="1" s="1"/>
  <c r="U2350" i="1"/>
  <c r="U2349" i="1" s="1"/>
  <c r="Q2350" i="1"/>
  <c r="Q2349" i="1" s="1"/>
  <c r="P2350" i="1"/>
  <c r="P2349" i="1" s="1"/>
  <c r="O2350" i="1"/>
  <c r="O2349" i="1" s="1"/>
  <c r="K2350" i="1"/>
  <c r="K2349" i="1" s="1"/>
  <c r="J2350" i="1"/>
  <c r="J2349" i="1" s="1"/>
  <c r="I2350" i="1"/>
  <c r="I2349" i="1" s="1"/>
  <c r="CA2349" i="1"/>
  <c r="BL2349" i="1"/>
  <c r="BE2349" i="1"/>
  <c r="AS2349" i="1"/>
  <c r="AO2349" i="1"/>
  <c r="AN2349" i="1"/>
  <c r="H2348" i="1"/>
  <c r="N2348" i="1" s="1"/>
  <c r="T2348" i="1" s="1"/>
  <c r="Z2348" i="1" s="1"/>
  <c r="AF2348" i="1" s="1"/>
  <c r="AL2348" i="1" s="1"/>
  <c r="AR2348" i="1" s="1"/>
  <c r="AX2348" i="1" s="1"/>
  <c r="BD2348" i="1" s="1"/>
  <c r="BJ2348" i="1" s="1"/>
  <c r="BP2348" i="1" s="1"/>
  <c r="BU2348" i="1" s="1"/>
  <c r="BZ2348" i="1" s="1"/>
  <c r="CF2348" i="1" s="1"/>
  <c r="CL2348" i="1" s="1"/>
  <c r="CR2348" i="1" s="1"/>
  <c r="G2348" i="1"/>
  <c r="M2348" i="1" s="1"/>
  <c r="S2348" i="1" s="1"/>
  <c r="Y2348" i="1" s="1"/>
  <c r="AE2348" i="1" s="1"/>
  <c r="AK2348" i="1" s="1"/>
  <c r="AQ2348" i="1" s="1"/>
  <c r="AW2348" i="1" s="1"/>
  <c r="BC2348" i="1" s="1"/>
  <c r="BI2348" i="1" s="1"/>
  <c r="BO2348" i="1" s="1"/>
  <c r="BT2348" i="1" s="1"/>
  <c r="BY2348" i="1" s="1"/>
  <c r="CE2348" i="1" s="1"/>
  <c r="CK2348" i="1" s="1"/>
  <c r="CQ2348" i="1" s="1"/>
  <c r="F2348" i="1"/>
  <c r="L2348" i="1" s="1"/>
  <c r="R2348" i="1" s="1"/>
  <c r="X2348" i="1" s="1"/>
  <c r="AD2348" i="1" s="1"/>
  <c r="AJ2348" i="1" s="1"/>
  <c r="AP2348" i="1" s="1"/>
  <c r="AV2348" i="1" s="1"/>
  <c r="BB2348" i="1" s="1"/>
  <c r="BH2348" i="1" s="1"/>
  <c r="BN2348" i="1" s="1"/>
  <c r="BS2348" i="1" s="1"/>
  <c r="BX2348" i="1" s="1"/>
  <c r="CD2348" i="1" s="1"/>
  <c r="CJ2348" i="1" s="1"/>
  <c r="CP2348" i="1" s="1"/>
  <c r="CS2347" i="1"/>
  <c r="CS2346" i="1" s="1"/>
  <c r="CO2347" i="1"/>
  <c r="CO2346" i="1" s="1"/>
  <c r="CN2347" i="1"/>
  <c r="CN2346" i="1" s="1"/>
  <c r="CM2347" i="1"/>
  <c r="CM2346" i="1" s="1"/>
  <c r="CI2347" i="1"/>
  <c r="CI2346" i="1" s="1"/>
  <c r="CH2347" i="1"/>
  <c r="CG2347" i="1"/>
  <c r="CG2346" i="1" s="1"/>
  <c r="CC2347" i="1"/>
  <c r="CC2346" i="1" s="1"/>
  <c r="CB2347" i="1"/>
  <c r="CB2346" i="1" s="1"/>
  <c r="CA2347" i="1"/>
  <c r="CA2346" i="1" s="1"/>
  <c r="CA2345" i="1" s="1"/>
  <c r="CA2344" i="1" s="1"/>
  <c r="BW2347" i="1"/>
  <c r="BW2346" i="1" s="1"/>
  <c r="BV2347" i="1"/>
  <c r="BV2346" i="1" s="1"/>
  <c r="BR2347" i="1"/>
  <c r="BR2346" i="1" s="1"/>
  <c r="BQ2347" i="1"/>
  <c r="BQ2346" i="1" s="1"/>
  <c r="BM2347" i="1"/>
  <c r="BM2346" i="1" s="1"/>
  <c r="BL2347" i="1"/>
  <c r="BL2346" i="1" s="1"/>
  <c r="BK2347" i="1"/>
  <c r="BK2346" i="1" s="1"/>
  <c r="BG2347" i="1"/>
  <c r="BG2346" i="1" s="1"/>
  <c r="BF2347" i="1"/>
  <c r="BF2346" i="1" s="1"/>
  <c r="BE2347" i="1"/>
  <c r="BE2346" i="1" s="1"/>
  <c r="BA2347" i="1"/>
  <c r="BA2346" i="1" s="1"/>
  <c r="AZ2347" i="1"/>
  <c r="AZ2346" i="1" s="1"/>
  <c r="AY2347" i="1"/>
  <c r="AY2346" i="1" s="1"/>
  <c r="AU2347" i="1"/>
  <c r="AU2346" i="1" s="1"/>
  <c r="AT2347" i="1"/>
  <c r="AT2346" i="1" s="1"/>
  <c r="AS2347" i="1"/>
  <c r="AS2346" i="1" s="1"/>
  <c r="AO2347" i="1"/>
  <c r="AO2346" i="1" s="1"/>
  <c r="AN2347" i="1"/>
  <c r="AN2346" i="1" s="1"/>
  <c r="AM2347" i="1"/>
  <c r="AM2346" i="1" s="1"/>
  <c r="AI2347" i="1"/>
  <c r="AI2346" i="1" s="1"/>
  <c r="AH2347" i="1"/>
  <c r="AH2346" i="1" s="1"/>
  <c r="AG2347" i="1"/>
  <c r="AG2346" i="1" s="1"/>
  <c r="AC2347" i="1"/>
  <c r="AC2346" i="1" s="1"/>
  <c r="AB2347" i="1"/>
  <c r="AB2346" i="1" s="1"/>
  <c r="AA2347" i="1"/>
  <c r="AA2346" i="1" s="1"/>
  <c r="W2347" i="1"/>
  <c r="W2346" i="1" s="1"/>
  <c r="V2347" i="1"/>
  <c r="V2346" i="1" s="1"/>
  <c r="V2345" i="1" s="1"/>
  <c r="V2344" i="1" s="1"/>
  <c r="U2347" i="1"/>
  <c r="U2346" i="1" s="1"/>
  <c r="Q2347" i="1"/>
  <c r="Q2346" i="1" s="1"/>
  <c r="P2347" i="1"/>
  <c r="P2346" i="1" s="1"/>
  <c r="O2347" i="1"/>
  <c r="O2346" i="1" s="1"/>
  <c r="K2347" i="1"/>
  <c r="K2346" i="1" s="1"/>
  <c r="J2347" i="1"/>
  <c r="J2346" i="1" s="1"/>
  <c r="I2347" i="1"/>
  <c r="CH2346" i="1"/>
  <c r="I2346" i="1"/>
  <c r="N2343" i="1"/>
  <c r="T2343" i="1" s="1"/>
  <c r="Z2343" i="1" s="1"/>
  <c r="AF2343" i="1" s="1"/>
  <c r="AL2343" i="1" s="1"/>
  <c r="AR2343" i="1" s="1"/>
  <c r="AX2343" i="1" s="1"/>
  <c r="BD2343" i="1" s="1"/>
  <c r="BJ2343" i="1" s="1"/>
  <c r="BP2343" i="1" s="1"/>
  <c r="BU2343" i="1" s="1"/>
  <c r="BZ2343" i="1" s="1"/>
  <c r="CF2343" i="1" s="1"/>
  <c r="CL2343" i="1" s="1"/>
  <c r="CR2343" i="1" s="1"/>
  <c r="M2343" i="1"/>
  <c r="S2343" i="1" s="1"/>
  <c r="Y2343" i="1" s="1"/>
  <c r="AE2343" i="1" s="1"/>
  <c r="AK2343" i="1" s="1"/>
  <c r="AQ2343" i="1" s="1"/>
  <c r="AW2343" i="1" s="1"/>
  <c r="BC2343" i="1" s="1"/>
  <c r="BI2343" i="1" s="1"/>
  <c r="BO2343" i="1" s="1"/>
  <c r="BT2343" i="1" s="1"/>
  <c r="BY2343" i="1" s="1"/>
  <c r="CE2343" i="1" s="1"/>
  <c r="CK2343" i="1" s="1"/>
  <c r="CQ2343" i="1" s="1"/>
  <c r="L2343" i="1"/>
  <c r="R2343" i="1" s="1"/>
  <c r="X2343" i="1" s="1"/>
  <c r="AD2343" i="1" s="1"/>
  <c r="AJ2343" i="1" s="1"/>
  <c r="AP2343" i="1" s="1"/>
  <c r="AV2343" i="1" s="1"/>
  <c r="BB2343" i="1" s="1"/>
  <c r="BH2343" i="1" s="1"/>
  <c r="BN2343" i="1" s="1"/>
  <c r="BS2343" i="1" s="1"/>
  <c r="BX2343" i="1" s="1"/>
  <c r="CD2343" i="1" s="1"/>
  <c r="CJ2343" i="1" s="1"/>
  <c r="CP2343" i="1" s="1"/>
  <c r="CS2342" i="1"/>
  <c r="CS2341" i="1" s="1"/>
  <c r="CO2342" i="1"/>
  <c r="CO2341" i="1" s="1"/>
  <c r="CN2342" i="1"/>
  <c r="CN2341" i="1" s="1"/>
  <c r="CM2342" i="1"/>
  <c r="CI2342" i="1"/>
  <c r="CI2341" i="1" s="1"/>
  <c r="CH2342" i="1"/>
  <c r="CH2341" i="1" s="1"/>
  <c r="CG2342" i="1"/>
  <c r="CG2341" i="1" s="1"/>
  <c r="CC2342" i="1"/>
  <c r="CC2341" i="1" s="1"/>
  <c r="CB2342" i="1"/>
  <c r="CB2341" i="1" s="1"/>
  <c r="CA2342" i="1"/>
  <c r="CA2341" i="1" s="1"/>
  <c r="BW2342" i="1"/>
  <c r="BW2341" i="1" s="1"/>
  <c r="BV2342" i="1"/>
  <c r="BV2341" i="1" s="1"/>
  <c r="BR2342" i="1"/>
  <c r="BR2341" i="1" s="1"/>
  <c r="BQ2342" i="1"/>
  <c r="BQ2341" i="1" s="1"/>
  <c r="BM2342" i="1"/>
  <c r="BM2341" i="1" s="1"/>
  <c r="BL2342" i="1"/>
  <c r="BL2341" i="1" s="1"/>
  <c r="BK2342" i="1"/>
  <c r="BK2341" i="1" s="1"/>
  <c r="BG2342" i="1"/>
  <c r="BG2341" i="1" s="1"/>
  <c r="BF2342" i="1"/>
  <c r="BF2341" i="1" s="1"/>
  <c r="BE2342" i="1"/>
  <c r="BE2341" i="1" s="1"/>
  <c r="BA2342" i="1"/>
  <c r="BA2341" i="1" s="1"/>
  <c r="AZ2342" i="1"/>
  <c r="AZ2341" i="1" s="1"/>
  <c r="AY2342" i="1"/>
  <c r="AY2341" i="1" s="1"/>
  <c r="AU2342" i="1"/>
  <c r="AU2341" i="1" s="1"/>
  <c r="AT2342" i="1"/>
  <c r="AT2341" i="1" s="1"/>
  <c r="AS2342" i="1"/>
  <c r="AS2341" i="1" s="1"/>
  <c r="AO2342" i="1"/>
  <c r="AO2341" i="1" s="1"/>
  <c r="AN2342" i="1"/>
  <c r="AN2341" i="1" s="1"/>
  <c r="AM2342" i="1"/>
  <c r="AM2341" i="1" s="1"/>
  <c r="AI2342" i="1"/>
  <c r="AI2341" i="1" s="1"/>
  <c r="AH2342" i="1"/>
  <c r="AH2341" i="1" s="1"/>
  <c r="AG2342" i="1"/>
  <c r="AG2341" i="1" s="1"/>
  <c r="AC2342" i="1"/>
  <c r="AC2341" i="1" s="1"/>
  <c r="AB2342" i="1"/>
  <c r="AB2341" i="1" s="1"/>
  <c r="AA2342" i="1"/>
  <c r="AA2341" i="1" s="1"/>
  <c r="W2342" i="1"/>
  <c r="V2342" i="1"/>
  <c r="V2341" i="1" s="1"/>
  <c r="U2342" i="1"/>
  <c r="U2341" i="1" s="1"/>
  <c r="Q2342" i="1"/>
  <c r="Q2341" i="1" s="1"/>
  <c r="P2342" i="1"/>
  <c r="P2341" i="1" s="1"/>
  <c r="O2342" i="1"/>
  <c r="O2341" i="1" s="1"/>
  <c r="K2342" i="1"/>
  <c r="K2341" i="1" s="1"/>
  <c r="J2342" i="1"/>
  <c r="I2342" i="1"/>
  <c r="I2341" i="1" s="1"/>
  <c r="H2342" i="1"/>
  <c r="H2341" i="1" s="1"/>
  <c r="G2342" i="1"/>
  <c r="G2341" i="1" s="1"/>
  <c r="F2342" i="1"/>
  <c r="F2341" i="1" s="1"/>
  <c r="CM2341" i="1"/>
  <c r="W2341" i="1"/>
  <c r="N2340" i="1"/>
  <c r="T2340" i="1" s="1"/>
  <c r="Z2340" i="1" s="1"/>
  <c r="AF2340" i="1" s="1"/>
  <c r="AL2340" i="1" s="1"/>
  <c r="AR2340" i="1" s="1"/>
  <c r="AX2340" i="1" s="1"/>
  <c r="BD2340" i="1" s="1"/>
  <c r="BJ2340" i="1" s="1"/>
  <c r="BP2340" i="1" s="1"/>
  <c r="BU2340" i="1" s="1"/>
  <c r="BZ2340" i="1" s="1"/>
  <c r="CF2340" i="1" s="1"/>
  <c r="CL2340" i="1" s="1"/>
  <c r="CR2340" i="1" s="1"/>
  <c r="M2340" i="1"/>
  <c r="S2340" i="1" s="1"/>
  <c r="Y2340" i="1" s="1"/>
  <c r="AE2340" i="1" s="1"/>
  <c r="AK2340" i="1" s="1"/>
  <c r="AQ2340" i="1" s="1"/>
  <c r="AW2340" i="1" s="1"/>
  <c r="BC2340" i="1" s="1"/>
  <c r="BI2340" i="1" s="1"/>
  <c r="BO2340" i="1" s="1"/>
  <c r="BT2340" i="1" s="1"/>
  <c r="BY2340" i="1" s="1"/>
  <c r="CE2340" i="1" s="1"/>
  <c r="CK2340" i="1" s="1"/>
  <c r="CQ2340" i="1" s="1"/>
  <c r="L2340" i="1"/>
  <c r="R2340" i="1" s="1"/>
  <c r="X2340" i="1" s="1"/>
  <c r="AD2340" i="1" s="1"/>
  <c r="AJ2340" i="1" s="1"/>
  <c r="AP2340" i="1" s="1"/>
  <c r="AV2340" i="1" s="1"/>
  <c r="BB2340" i="1" s="1"/>
  <c r="BH2340" i="1" s="1"/>
  <c r="BN2340" i="1" s="1"/>
  <c r="BS2340" i="1" s="1"/>
  <c r="BX2340" i="1" s="1"/>
  <c r="CD2340" i="1" s="1"/>
  <c r="CJ2340" i="1" s="1"/>
  <c r="CP2340" i="1" s="1"/>
  <c r="CS2339" i="1"/>
  <c r="CO2339" i="1"/>
  <c r="CN2339" i="1"/>
  <c r="CM2339" i="1"/>
  <c r="CI2339" i="1"/>
  <c r="CH2339" i="1"/>
  <c r="CG2339" i="1"/>
  <c r="CC2339" i="1"/>
  <c r="CB2339" i="1"/>
  <c r="CA2339" i="1"/>
  <c r="BW2339" i="1"/>
  <c r="BV2339" i="1"/>
  <c r="BR2339" i="1"/>
  <c r="BQ2339" i="1"/>
  <c r="BM2339" i="1"/>
  <c r="BL2339" i="1"/>
  <c r="BK2339" i="1"/>
  <c r="BG2339" i="1"/>
  <c r="BF2339" i="1"/>
  <c r="BE2339" i="1"/>
  <c r="BA2339" i="1"/>
  <c r="AZ2339" i="1"/>
  <c r="AY2339" i="1"/>
  <c r="AU2339" i="1"/>
  <c r="AT2339" i="1"/>
  <c r="AS2339" i="1"/>
  <c r="AO2339" i="1"/>
  <c r="AN2339" i="1"/>
  <c r="AM2339" i="1"/>
  <c r="AI2339" i="1"/>
  <c r="AH2339" i="1"/>
  <c r="AG2339" i="1"/>
  <c r="AC2339" i="1"/>
  <c r="AB2339" i="1"/>
  <c r="AB2336" i="1" s="1"/>
  <c r="AB2335" i="1" s="1"/>
  <c r="AA2339" i="1"/>
  <c r="W2339" i="1"/>
  <c r="V2339" i="1"/>
  <c r="U2339" i="1"/>
  <c r="Q2339" i="1"/>
  <c r="P2339" i="1"/>
  <c r="O2339" i="1"/>
  <c r="K2339" i="1"/>
  <c r="J2339" i="1"/>
  <c r="I2339" i="1"/>
  <c r="H2339" i="1"/>
  <c r="G2339" i="1"/>
  <c r="F2339" i="1"/>
  <c r="N2338" i="1"/>
  <c r="T2338" i="1" s="1"/>
  <c r="Z2338" i="1" s="1"/>
  <c r="AF2338" i="1" s="1"/>
  <c r="AL2338" i="1" s="1"/>
  <c r="AR2338" i="1" s="1"/>
  <c r="AX2338" i="1" s="1"/>
  <c r="BD2338" i="1" s="1"/>
  <c r="BJ2338" i="1" s="1"/>
  <c r="BP2338" i="1" s="1"/>
  <c r="BU2338" i="1" s="1"/>
  <c r="BZ2338" i="1" s="1"/>
  <c r="CF2338" i="1" s="1"/>
  <c r="CL2338" i="1" s="1"/>
  <c r="CR2338" i="1" s="1"/>
  <c r="M2338" i="1"/>
  <c r="S2338" i="1" s="1"/>
  <c r="Y2338" i="1" s="1"/>
  <c r="AE2338" i="1" s="1"/>
  <c r="AK2338" i="1" s="1"/>
  <c r="AQ2338" i="1" s="1"/>
  <c r="AW2338" i="1" s="1"/>
  <c r="BC2338" i="1" s="1"/>
  <c r="BI2338" i="1" s="1"/>
  <c r="BO2338" i="1" s="1"/>
  <c r="BT2338" i="1" s="1"/>
  <c r="BY2338" i="1" s="1"/>
  <c r="CE2338" i="1" s="1"/>
  <c r="CK2338" i="1" s="1"/>
  <c r="CQ2338" i="1" s="1"/>
  <c r="L2338" i="1"/>
  <c r="R2338" i="1" s="1"/>
  <c r="X2338" i="1" s="1"/>
  <c r="AD2338" i="1" s="1"/>
  <c r="AJ2338" i="1" s="1"/>
  <c r="AP2338" i="1" s="1"/>
  <c r="AV2338" i="1" s="1"/>
  <c r="BB2338" i="1" s="1"/>
  <c r="BH2338" i="1" s="1"/>
  <c r="BN2338" i="1" s="1"/>
  <c r="BS2338" i="1" s="1"/>
  <c r="BX2338" i="1" s="1"/>
  <c r="CD2338" i="1" s="1"/>
  <c r="CJ2338" i="1" s="1"/>
  <c r="CP2338" i="1" s="1"/>
  <c r="CS2337" i="1"/>
  <c r="CO2337" i="1"/>
  <c r="CN2337" i="1"/>
  <c r="CM2337" i="1"/>
  <c r="CI2337" i="1"/>
  <c r="CH2337" i="1"/>
  <c r="CG2337" i="1"/>
  <c r="CC2337" i="1"/>
  <c r="CB2337" i="1"/>
  <c r="CA2337" i="1"/>
  <c r="BW2337" i="1"/>
  <c r="BV2337" i="1"/>
  <c r="BR2337" i="1"/>
  <c r="BQ2337" i="1"/>
  <c r="BM2337" i="1"/>
  <c r="BL2337" i="1"/>
  <c r="BK2337" i="1"/>
  <c r="BG2337" i="1"/>
  <c r="BF2337" i="1"/>
  <c r="BE2337" i="1"/>
  <c r="BA2337" i="1"/>
  <c r="AZ2337" i="1"/>
  <c r="AY2337" i="1"/>
  <c r="AU2337" i="1"/>
  <c r="AT2337" i="1"/>
  <c r="AS2337" i="1"/>
  <c r="AO2337" i="1"/>
  <c r="AN2337" i="1"/>
  <c r="AM2337" i="1"/>
  <c r="AI2337" i="1"/>
  <c r="AH2337" i="1"/>
  <c r="AG2337" i="1"/>
  <c r="AC2337" i="1"/>
  <c r="AB2337" i="1"/>
  <c r="AA2337" i="1"/>
  <c r="W2337" i="1"/>
  <c r="V2337" i="1"/>
  <c r="U2337" i="1"/>
  <c r="Q2337" i="1"/>
  <c r="P2337" i="1"/>
  <c r="O2337" i="1"/>
  <c r="K2337" i="1"/>
  <c r="J2337" i="1"/>
  <c r="I2337" i="1"/>
  <c r="H2337" i="1"/>
  <c r="G2337" i="1"/>
  <c r="F2337" i="1"/>
  <c r="AY2336" i="1"/>
  <c r="H2334" i="1"/>
  <c r="N2334" i="1" s="1"/>
  <c r="T2334" i="1" s="1"/>
  <c r="Z2334" i="1" s="1"/>
  <c r="AF2334" i="1" s="1"/>
  <c r="AL2334" i="1" s="1"/>
  <c r="AR2334" i="1" s="1"/>
  <c r="AX2334" i="1" s="1"/>
  <c r="BD2334" i="1" s="1"/>
  <c r="BJ2334" i="1" s="1"/>
  <c r="BP2334" i="1" s="1"/>
  <c r="BU2334" i="1" s="1"/>
  <c r="BZ2334" i="1" s="1"/>
  <c r="CF2334" i="1" s="1"/>
  <c r="CL2334" i="1" s="1"/>
  <c r="CR2334" i="1" s="1"/>
  <c r="G2334" i="1"/>
  <c r="M2334" i="1" s="1"/>
  <c r="S2334" i="1" s="1"/>
  <c r="Y2334" i="1" s="1"/>
  <c r="AE2334" i="1" s="1"/>
  <c r="AK2334" i="1" s="1"/>
  <c r="AQ2334" i="1" s="1"/>
  <c r="AW2334" i="1" s="1"/>
  <c r="BC2334" i="1" s="1"/>
  <c r="BI2334" i="1" s="1"/>
  <c r="BO2334" i="1" s="1"/>
  <c r="BT2334" i="1" s="1"/>
  <c r="BY2334" i="1" s="1"/>
  <c r="CE2334" i="1" s="1"/>
  <c r="CK2334" i="1" s="1"/>
  <c r="CQ2334" i="1" s="1"/>
  <c r="F2334" i="1"/>
  <c r="H2333" i="1"/>
  <c r="N2333" i="1" s="1"/>
  <c r="T2333" i="1" s="1"/>
  <c r="Z2333" i="1" s="1"/>
  <c r="AF2333" i="1" s="1"/>
  <c r="AL2333" i="1" s="1"/>
  <c r="AR2333" i="1" s="1"/>
  <c r="AX2333" i="1" s="1"/>
  <c r="BD2333" i="1" s="1"/>
  <c r="BJ2333" i="1" s="1"/>
  <c r="BP2333" i="1" s="1"/>
  <c r="BU2333" i="1" s="1"/>
  <c r="BZ2333" i="1" s="1"/>
  <c r="CF2333" i="1" s="1"/>
  <c r="CL2333" i="1" s="1"/>
  <c r="CR2333" i="1" s="1"/>
  <c r="G2333" i="1"/>
  <c r="M2333" i="1" s="1"/>
  <c r="S2333" i="1" s="1"/>
  <c r="Y2333" i="1" s="1"/>
  <c r="AE2333" i="1" s="1"/>
  <c r="AK2333" i="1" s="1"/>
  <c r="AQ2333" i="1" s="1"/>
  <c r="AW2333" i="1" s="1"/>
  <c r="BC2333" i="1" s="1"/>
  <c r="BI2333" i="1" s="1"/>
  <c r="BO2333" i="1" s="1"/>
  <c r="BT2333" i="1" s="1"/>
  <c r="BY2333" i="1" s="1"/>
  <c r="CE2333" i="1" s="1"/>
  <c r="CK2333" i="1" s="1"/>
  <c r="CQ2333" i="1" s="1"/>
  <c r="F2333" i="1"/>
  <c r="L2333" i="1" s="1"/>
  <c r="R2333" i="1" s="1"/>
  <c r="X2333" i="1" s="1"/>
  <c r="AD2333" i="1" s="1"/>
  <c r="AJ2333" i="1" s="1"/>
  <c r="AP2333" i="1" s="1"/>
  <c r="AV2333" i="1" s="1"/>
  <c r="BB2333" i="1" s="1"/>
  <c r="BH2333" i="1" s="1"/>
  <c r="BN2333" i="1" s="1"/>
  <c r="BS2333" i="1" s="1"/>
  <c r="BX2333" i="1" s="1"/>
  <c r="CD2333" i="1" s="1"/>
  <c r="CJ2333" i="1" s="1"/>
  <c r="CP2333" i="1" s="1"/>
  <c r="H2332" i="1"/>
  <c r="N2332" i="1" s="1"/>
  <c r="T2332" i="1" s="1"/>
  <c r="Z2332" i="1" s="1"/>
  <c r="AF2332" i="1" s="1"/>
  <c r="AL2332" i="1" s="1"/>
  <c r="AR2332" i="1" s="1"/>
  <c r="AX2332" i="1" s="1"/>
  <c r="BD2332" i="1" s="1"/>
  <c r="BJ2332" i="1" s="1"/>
  <c r="BP2332" i="1" s="1"/>
  <c r="BU2332" i="1" s="1"/>
  <c r="BZ2332" i="1" s="1"/>
  <c r="CF2332" i="1" s="1"/>
  <c r="CL2332" i="1" s="1"/>
  <c r="CR2332" i="1" s="1"/>
  <c r="G2332" i="1"/>
  <c r="M2332" i="1" s="1"/>
  <c r="S2332" i="1" s="1"/>
  <c r="Y2332" i="1" s="1"/>
  <c r="AE2332" i="1" s="1"/>
  <c r="AK2332" i="1" s="1"/>
  <c r="AQ2332" i="1" s="1"/>
  <c r="AW2332" i="1" s="1"/>
  <c r="BC2332" i="1" s="1"/>
  <c r="BI2332" i="1" s="1"/>
  <c r="BO2332" i="1" s="1"/>
  <c r="BT2332" i="1" s="1"/>
  <c r="BY2332" i="1" s="1"/>
  <c r="CE2332" i="1" s="1"/>
  <c r="CK2332" i="1" s="1"/>
  <c r="CQ2332" i="1" s="1"/>
  <c r="F2332" i="1"/>
  <c r="L2332" i="1" s="1"/>
  <c r="R2332" i="1" s="1"/>
  <c r="X2332" i="1" s="1"/>
  <c r="AD2332" i="1" s="1"/>
  <c r="AJ2332" i="1" s="1"/>
  <c r="AP2332" i="1" s="1"/>
  <c r="AV2332" i="1" s="1"/>
  <c r="BB2332" i="1" s="1"/>
  <c r="BH2332" i="1" s="1"/>
  <c r="BN2332" i="1" s="1"/>
  <c r="BS2332" i="1" s="1"/>
  <c r="BX2332" i="1" s="1"/>
  <c r="CD2332" i="1" s="1"/>
  <c r="CJ2332" i="1" s="1"/>
  <c r="CP2332" i="1" s="1"/>
  <c r="N2331" i="1"/>
  <c r="T2331" i="1" s="1"/>
  <c r="Z2331" i="1" s="1"/>
  <c r="AF2331" i="1" s="1"/>
  <c r="AL2331" i="1" s="1"/>
  <c r="AR2331" i="1" s="1"/>
  <c r="AX2331" i="1" s="1"/>
  <c r="BD2331" i="1" s="1"/>
  <c r="BJ2331" i="1" s="1"/>
  <c r="BP2331" i="1" s="1"/>
  <c r="BU2331" i="1" s="1"/>
  <c r="BZ2331" i="1" s="1"/>
  <c r="CF2331" i="1" s="1"/>
  <c r="CL2331" i="1" s="1"/>
  <c r="CR2331" i="1" s="1"/>
  <c r="H2331" i="1"/>
  <c r="G2331" i="1"/>
  <c r="M2331" i="1" s="1"/>
  <c r="S2331" i="1" s="1"/>
  <c r="Y2331" i="1" s="1"/>
  <c r="AE2331" i="1" s="1"/>
  <c r="AK2331" i="1" s="1"/>
  <c r="AQ2331" i="1" s="1"/>
  <c r="AW2331" i="1" s="1"/>
  <c r="BC2331" i="1" s="1"/>
  <c r="BI2331" i="1" s="1"/>
  <c r="BO2331" i="1" s="1"/>
  <c r="BT2331" i="1" s="1"/>
  <c r="BY2331" i="1" s="1"/>
  <c r="CE2331" i="1" s="1"/>
  <c r="CK2331" i="1" s="1"/>
  <c r="CQ2331" i="1" s="1"/>
  <c r="F2331" i="1"/>
  <c r="L2331" i="1" s="1"/>
  <c r="R2331" i="1" s="1"/>
  <c r="X2331" i="1" s="1"/>
  <c r="AD2331" i="1" s="1"/>
  <c r="AJ2331" i="1" s="1"/>
  <c r="AP2331" i="1" s="1"/>
  <c r="AV2331" i="1" s="1"/>
  <c r="BB2331" i="1" s="1"/>
  <c r="BH2331" i="1" s="1"/>
  <c r="BN2331" i="1" s="1"/>
  <c r="BS2331" i="1" s="1"/>
  <c r="BX2331" i="1" s="1"/>
  <c r="CD2331" i="1" s="1"/>
  <c r="CJ2331" i="1" s="1"/>
  <c r="CP2331" i="1" s="1"/>
  <c r="CS2330" i="1"/>
  <c r="CS2329" i="1" s="1"/>
  <c r="CO2330" i="1"/>
  <c r="CN2330" i="1"/>
  <c r="CN2329" i="1" s="1"/>
  <c r="CM2330" i="1"/>
  <c r="CM2329" i="1" s="1"/>
  <c r="CI2330" i="1"/>
  <c r="CI2329" i="1" s="1"/>
  <c r="CH2330" i="1"/>
  <c r="CH2329" i="1" s="1"/>
  <c r="CG2330" i="1"/>
  <c r="CG2329" i="1" s="1"/>
  <c r="CC2330" i="1"/>
  <c r="CB2330" i="1"/>
  <c r="CB2329" i="1" s="1"/>
  <c r="CA2330" i="1"/>
  <c r="CA2329" i="1" s="1"/>
  <c r="BW2330" i="1"/>
  <c r="BW2329" i="1" s="1"/>
  <c r="BV2330" i="1"/>
  <c r="BV2329" i="1" s="1"/>
  <c r="BR2330" i="1"/>
  <c r="BR2329" i="1" s="1"/>
  <c r="BQ2330" i="1"/>
  <c r="BM2330" i="1"/>
  <c r="BM2329" i="1" s="1"/>
  <c r="BL2330" i="1"/>
  <c r="BK2330" i="1"/>
  <c r="BK2329" i="1" s="1"/>
  <c r="BG2330" i="1"/>
  <c r="BG2329" i="1" s="1"/>
  <c r="BF2330" i="1"/>
  <c r="BF2329" i="1" s="1"/>
  <c r="BE2330" i="1"/>
  <c r="BE2329" i="1" s="1"/>
  <c r="BA2330" i="1"/>
  <c r="BA2329" i="1" s="1"/>
  <c r="AZ2330" i="1"/>
  <c r="AZ2329" i="1" s="1"/>
  <c r="AY2330" i="1"/>
  <c r="AY2329" i="1" s="1"/>
  <c r="AU2330" i="1"/>
  <c r="AU2329" i="1" s="1"/>
  <c r="AT2330" i="1"/>
  <c r="AT2329" i="1" s="1"/>
  <c r="AS2330" i="1"/>
  <c r="AS2329" i="1" s="1"/>
  <c r="AO2330" i="1"/>
  <c r="AO2329" i="1" s="1"/>
  <c r="AN2330" i="1"/>
  <c r="AN2329" i="1" s="1"/>
  <c r="AM2330" i="1"/>
  <c r="AM2329" i="1" s="1"/>
  <c r="AI2330" i="1"/>
  <c r="AH2330" i="1"/>
  <c r="AH2329" i="1" s="1"/>
  <c r="AG2330" i="1"/>
  <c r="AG2329" i="1" s="1"/>
  <c r="AC2330" i="1"/>
  <c r="AC2329" i="1" s="1"/>
  <c r="AB2330" i="1"/>
  <c r="AA2330" i="1"/>
  <c r="AA2329" i="1" s="1"/>
  <c r="W2330" i="1"/>
  <c r="W2329" i="1" s="1"/>
  <c r="V2330" i="1"/>
  <c r="V2329" i="1" s="1"/>
  <c r="U2330" i="1"/>
  <c r="U2329" i="1" s="1"/>
  <c r="Q2330" i="1"/>
  <c r="Q2329" i="1" s="1"/>
  <c r="P2330" i="1"/>
  <c r="P2329" i="1" s="1"/>
  <c r="O2330" i="1"/>
  <c r="O2329" i="1" s="1"/>
  <c r="K2330" i="1"/>
  <c r="K2329" i="1" s="1"/>
  <c r="J2330" i="1"/>
  <c r="J2329" i="1" s="1"/>
  <c r="I2330" i="1"/>
  <c r="I2329" i="1" s="1"/>
  <c r="CO2329" i="1"/>
  <c r="CC2329" i="1"/>
  <c r="BQ2329" i="1"/>
  <c r="BL2329" i="1"/>
  <c r="AI2329" i="1"/>
  <c r="AB2329" i="1"/>
  <c r="H2328" i="1"/>
  <c r="N2328" i="1" s="1"/>
  <c r="T2328" i="1" s="1"/>
  <c r="Z2328" i="1" s="1"/>
  <c r="AF2328" i="1" s="1"/>
  <c r="AL2328" i="1" s="1"/>
  <c r="AR2328" i="1" s="1"/>
  <c r="AX2328" i="1" s="1"/>
  <c r="BD2328" i="1" s="1"/>
  <c r="BJ2328" i="1" s="1"/>
  <c r="BP2328" i="1" s="1"/>
  <c r="BU2328" i="1" s="1"/>
  <c r="BZ2328" i="1" s="1"/>
  <c r="CF2328" i="1" s="1"/>
  <c r="CL2328" i="1" s="1"/>
  <c r="CR2328" i="1" s="1"/>
  <c r="G2328" i="1"/>
  <c r="M2328" i="1" s="1"/>
  <c r="S2328" i="1" s="1"/>
  <c r="Y2328" i="1" s="1"/>
  <c r="AE2328" i="1" s="1"/>
  <c r="AK2328" i="1" s="1"/>
  <c r="AQ2328" i="1" s="1"/>
  <c r="AW2328" i="1" s="1"/>
  <c r="BC2328" i="1" s="1"/>
  <c r="BI2328" i="1" s="1"/>
  <c r="BO2328" i="1" s="1"/>
  <c r="BT2328" i="1" s="1"/>
  <c r="BY2328" i="1" s="1"/>
  <c r="CE2328" i="1" s="1"/>
  <c r="CK2328" i="1" s="1"/>
  <c r="CQ2328" i="1" s="1"/>
  <c r="F2328" i="1"/>
  <c r="L2328" i="1" s="1"/>
  <c r="R2328" i="1" s="1"/>
  <c r="X2328" i="1" s="1"/>
  <c r="AD2328" i="1" s="1"/>
  <c r="AJ2328" i="1" s="1"/>
  <c r="AP2328" i="1" s="1"/>
  <c r="AV2328" i="1" s="1"/>
  <c r="BB2328" i="1" s="1"/>
  <c r="BH2328" i="1" s="1"/>
  <c r="BN2328" i="1" s="1"/>
  <c r="BS2328" i="1" s="1"/>
  <c r="BX2328" i="1" s="1"/>
  <c r="CD2328" i="1" s="1"/>
  <c r="CJ2328" i="1" s="1"/>
  <c r="CP2328" i="1" s="1"/>
  <c r="H2327" i="1"/>
  <c r="N2327" i="1" s="1"/>
  <c r="T2327" i="1" s="1"/>
  <c r="Z2327" i="1" s="1"/>
  <c r="AF2327" i="1" s="1"/>
  <c r="AL2327" i="1" s="1"/>
  <c r="AR2327" i="1" s="1"/>
  <c r="AX2327" i="1" s="1"/>
  <c r="BD2327" i="1" s="1"/>
  <c r="BJ2327" i="1" s="1"/>
  <c r="BP2327" i="1" s="1"/>
  <c r="BU2327" i="1" s="1"/>
  <c r="BZ2327" i="1" s="1"/>
  <c r="CF2327" i="1" s="1"/>
  <c r="CL2327" i="1" s="1"/>
  <c r="CR2327" i="1" s="1"/>
  <c r="G2327" i="1"/>
  <c r="M2327" i="1" s="1"/>
  <c r="S2327" i="1" s="1"/>
  <c r="Y2327" i="1" s="1"/>
  <c r="AE2327" i="1" s="1"/>
  <c r="AK2327" i="1" s="1"/>
  <c r="AQ2327" i="1" s="1"/>
  <c r="AW2327" i="1" s="1"/>
  <c r="BC2327" i="1" s="1"/>
  <c r="BI2327" i="1" s="1"/>
  <c r="BO2327" i="1" s="1"/>
  <c r="BT2327" i="1" s="1"/>
  <c r="BY2327" i="1" s="1"/>
  <c r="CE2327" i="1" s="1"/>
  <c r="CK2327" i="1" s="1"/>
  <c r="CQ2327" i="1" s="1"/>
  <c r="F2327" i="1"/>
  <c r="L2327" i="1" s="1"/>
  <c r="R2327" i="1" s="1"/>
  <c r="X2327" i="1" s="1"/>
  <c r="AD2327" i="1" s="1"/>
  <c r="AJ2327" i="1" s="1"/>
  <c r="AP2327" i="1" s="1"/>
  <c r="AV2327" i="1" s="1"/>
  <c r="BB2327" i="1" s="1"/>
  <c r="BH2327" i="1" s="1"/>
  <c r="BN2327" i="1" s="1"/>
  <c r="BS2327" i="1" s="1"/>
  <c r="BX2327" i="1" s="1"/>
  <c r="CD2327" i="1" s="1"/>
  <c r="CJ2327" i="1" s="1"/>
  <c r="CP2327" i="1" s="1"/>
  <c r="H2326" i="1"/>
  <c r="G2326" i="1"/>
  <c r="F2326" i="1"/>
  <c r="L2326" i="1" s="1"/>
  <c r="R2326" i="1" s="1"/>
  <c r="X2326" i="1" s="1"/>
  <c r="AD2326" i="1" s="1"/>
  <c r="AJ2326" i="1" s="1"/>
  <c r="AP2326" i="1" s="1"/>
  <c r="AV2326" i="1" s="1"/>
  <c r="BB2326" i="1" s="1"/>
  <c r="BH2326" i="1" s="1"/>
  <c r="BN2326" i="1" s="1"/>
  <c r="BS2326" i="1" s="1"/>
  <c r="BX2326" i="1" s="1"/>
  <c r="CD2326" i="1" s="1"/>
  <c r="CJ2326" i="1" s="1"/>
  <c r="CP2326" i="1" s="1"/>
  <c r="H2325" i="1"/>
  <c r="N2325" i="1" s="1"/>
  <c r="T2325" i="1" s="1"/>
  <c r="Z2325" i="1" s="1"/>
  <c r="AF2325" i="1" s="1"/>
  <c r="AL2325" i="1" s="1"/>
  <c r="AR2325" i="1" s="1"/>
  <c r="AX2325" i="1" s="1"/>
  <c r="BD2325" i="1" s="1"/>
  <c r="BJ2325" i="1" s="1"/>
  <c r="BP2325" i="1" s="1"/>
  <c r="BU2325" i="1" s="1"/>
  <c r="BZ2325" i="1" s="1"/>
  <c r="CF2325" i="1" s="1"/>
  <c r="CL2325" i="1" s="1"/>
  <c r="CR2325" i="1" s="1"/>
  <c r="G2325" i="1"/>
  <c r="M2325" i="1" s="1"/>
  <c r="S2325" i="1" s="1"/>
  <c r="Y2325" i="1" s="1"/>
  <c r="AE2325" i="1" s="1"/>
  <c r="AK2325" i="1" s="1"/>
  <c r="AQ2325" i="1" s="1"/>
  <c r="AW2325" i="1" s="1"/>
  <c r="BC2325" i="1" s="1"/>
  <c r="BI2325" i="1" s="1"/>
  <c r="BO2325" i="1" s="1"/>
  <c r="BT2325" i="1" s="1"/>
  <c r="BY2325" i="1" s="1"/>
  <c r="CE2325" i="1" s="1"/>
  <c r="CK2325" i="1" s="1"/>
  <c r="CQ2325" i="1" s="1"/>
  <c r="F2325" i="1"/>
  <c r="L2325" i="1" s="1"/>
  <c r="R2325" i="1" s="1"/>
  <c r="X2325" i="1" s="1"/>
  <c r="AD2325" i="1" s="1"/>
  <c r="AJ2325" i="1" s="1"/>
  <c r="AP2325" i="1" s="1"/>
  <c r="AV2325" i="1" s="1"/>
  <c r="BB2325" i="1" s="1"/>
  <c r="BH2325" i="1" s="1"/>
  <c r="BN2325" i="1" s="1"/>
  <c r="BS2325" i="1" s="1"/>
  <c r="BX2325" i="1" s="1"/>
  <c r="CD2325" i="1" s="1"/>
  <c r="CJ2325" i="1" s="1"/>
  <c r="CP2325" i="1" s="1"/>
  <c r="CS2324" i="1"/>
  <c r="CS2323" i="1" s="1"/>
  <c r="CO2324" i="1"/>
  <c r="CO2323" i="1" s="1"/>
  <c r="CN2324" i="1"/>
  <c r="CN2323" i="1" s="1"/>
  <c r="CM2324" i="1"/>
  <c r="CM2323" i="1" s="1"/>
  <c r="CI2324" i="1"/>
  <c r="CH2324" i="1"/>
  <c r="CG2324" i="1"/>
  <c r="CC2324" i="1"/>
  <c r="CC2323" i="1" s="1"/>
  <c r="CC2322" i="1" s="1"/>
  <c r="CB2324" i="1"/>
  <c r="CB2323" i="1" s="1"/>
  <c r="CA2324" i="1"/>
  <c r="CA2323" i="1" s="1"/>
  <c r="BW2324" i="1"/>
  <c r="BW2323" i="1" s="1"/>
  <c r="BV2324" i="1"/>
  <c r="BR2324" i="1"/>
  <c r="BR2323" i="1" s="1"/>
  <c r="BR2322" i="1" s="1"/>
  <c r="BQ2324" i="1"/>
  <c r="BQ2323" i="1" s="1"/>
  <c r="BM2324" i="1"/>
  <c r="BM2323" i="1" s="1"/>
  <c r="BL2324" i="1"/>
  <c r="BL2323" i="1" s="1"/>
  <c r="BK2324" i="1"/>
  <c r="BK2323" i="1" s="1"/>
  <c r="BG2324" i="1"/>
  <c r="BG2323" i="1" s="1"/>
  <c r="BF2324" i="1"/>
  <c r="BF2323" i="1" s="1"/>
  <c r="BE2324" i="1"/>
  <c r="BE2323" i="1" s="1"/>
  <c r="BA2324" i="1"/>
  <c r="BA2323" i="1" s="1"/>
  <c r="AZ2324" i="1"/>
  <c r="AZ2323" i="1" s="1"/>
  <c r="AZ2322" i="1" s="1"/>
  <c r="AY2324" i="1"/>
  <c r="AY2323" i="1" s="1"/>
  <c r="AU2324" i="1"/>
  <c r="AU2323" i="1" s="1"/>
  <c r="AT2324" i="1"/>
  <c r="AT2323" i="1" s="1"/>
  <c r="AS2324" i="1"/>
  <c r="AS2323" i="1" s="1"/>
  <c r="AO2324" i="1"/>
  <c r="AO2323" i="1" s="1"/>
  <c r="AN2324" i="1"/>
  <c r="AN2323" i="1" s="1"/>
  <c r="AM2324" i="1"/>
  <c r="AM2323" i="1" s="1"/>
  <c r="AI2324" i="1"/>
  <c r="AI2323" i="1" s="1"/>
  <c r="AH2324" i="1"/>
  <c r="AH2323" i="1" s="1"/>
  <c r="AG2324" i="1"/>
  <c r="AG2323" i="1" s="1"/>
  <c r="AC2324" i="1"/>
  <c r="AC2323" i="1" s="1"/>
  <c r="AB2324" i="1"/>
  <c r="AA2324" i="1"/>
  <c r="W2324" i="1"/>
  <c r="W2323" i="1" s="1"/>
  <c r="V2324" i="1"/>
  <c r="V2323" i="1" s="1"/>
  <c r="V2322" i="1" s="1"/>
  <c r="U2324" i="1"/>
  <c r="U2323" i="1" s="1"/>
  <c r="U2322" i="1" s="1"/>
  <c r="Q2324" i="1"/>
  <c r="Q2323" i="1" s="1"/>
  <c r="P2324" i="1"/>
  <c r="P2323" i="1" s="1"/>
  <c r="O2324" i="1"/>
  <c r="O2323" i="1" s="1"/>
  <c r="K2324" i="1"/>
  <c r="K2323" i="1" s="1"/>
  <c r="J2324" i="1"/>
  <c r="J2323" i="1" s="1"/>
  <c r="I2324" i="1"/>
  <c r="I2323" i="1" s="1"/>
  <c r="I2322" i="1" s="1"/>
  <c r="CI2323" i="1"/>
  <c r="CH2323" i="1"/>
  <c r="CH2322" i="1" s="1"/>
  <c r="CG2323" i="1"/>
  <c r="BV2323" i="1"/>
  <c r="AB2323" i="1"/>
  <c r="AA2323" i="1"/>
  <c r="BL2319" i="1"/>
  <c r="BL2318" i="1" s="1"/>
  <c r="BL2317" i="1" s="1"/>
  <c r="BL2316" i="1" s="1"/>
  <c r="N2319" i="1"/>
  <c r="T2319" i="1" s="1"/>
  <c r="Z2319" i="1" s="1"/>
  <c r="AF2319" i="1" s="1"/>
  <c r="AL2319" i="1" s="1"/>
  <c r="AR2319" i="1" s="1"/>
  <c r="AX2319" i="1" s="1"/>
  <c r="BD2319" i="1" s="1"/>
  <c r="BJ2319" i="1" s="1"/>
  <c r="BP2319" i="1" s="1"/>
  <c r="BU2319" i="1" s="1"/>
  <c r="BZ2319" i="1" s="1"/>
  <c r="CF2319" i="1" s="1"/>
  <c r="CL2319" i="1" s="1"/>
  <c r="CR2319" i="1" s="1"/>
  <c r="M2319" i="1"/>
  <c r="S2319" i="1" s="1"/>
  <c r="Y2319" i="1" s="1"/>
  <c r="AE2319" i="1" s="1"/>
  <c r="AK2319" i="1" s="1"/>
  <c r="AQ2319" i="1" s="1"/>
  <c r="AW2319" i="1" s="1"/>
  <c r="BC2319" i="1" s="1"/>
  <c r="BI2319" i="1" s="1"/>
  <c r="L2319" i="1"/>
  <c r="R2319" i="1" s="1"/>
  <c r="X2319" i="1" s="1"/>
  <c r="AD2319" i="1" s="1"/>
  <c r="AJ2319" i="1" s="1"/>
  <c r="AP2319" i="1" s="1"/>
  <c r="AV2319" i="1" s="1"/>
  <c r="BB2319" i="1" s="1"/>
  <c r="BH2319" i="1" s="1"/>
  <c r="BN2319" i="1" s="1"/>
  <c r="BS2319" i="1" s="1"/>
  <c r="BX2319" i="1" s="1"/>
  <c r="CD2319" i="1" s="1"/>
  <c r="CJ2319" i="1" s="1"/>
  <c r="CP2319" i="1" s="1"/>
  <c r="CS2318" i="1"/>
  <c r="CS2317" i="1" s="1"/>
  <c r="CS2316" i="1" s="1"/>
  <c r="CO2318" i="1"/>
  <c r="CO2317" i="1" s="1"/>
  <c r="CO2316" i="1" s="1"/>
  <c r="CN2318" i="1"/>
  <c r="CN2317" i="1" s="1"/>
  <c r="CN2316" i="1" s="1"/>
  <c r="CM2318" i="1"/>
  <c r="CM2317" i="1" s="1"/>
  <c r="CM2316" i="1" s="1"/>
  <c r="CI2318" i="1"/>
  <c r="CI2317" i="1" s="1"/>
  <c r="CI2316" i="1" s="1"/>
  <c r="CH2318" i="1"/>
  <c r="CH2317" i="1" s="1"/>
  <c r="CH2316" i="1" s="1"/>
  <c r="CG2318" i="1"/>
  <c r="CG2317" i="1" s="1"/>
  <c r="CG2316" i="1" s="1"/>
  <c r="CC2318" i="1"/>
  <c r="CB2318" i="1"/>
  <c r="CB2317" i="1" s="1"/>
  <c r="CB2316" i="1" s="1"/>
  <c r="CA2318" i="1"/>
  <c r="CA2317" i="1" s="1"/>
  <c r="CA2316" i="1" s="1"/>
  <c r="BW2318" i="1"/>
  <c r="BW2317" i="1" s="1"/>
  <c r="BW2316" i="1" s="1"/>
  <c r="BV2318" i="1"/>
  <c r="BV2317" i="1" s="1"/>
  <c r="BV2316" i="1" s="1"/>
  <c r="BR2318" i="1"/>
  <c r="BR2317" i="1" s="1"/>
  <c r="BR2316" i="1" s="1"/>
  <c r="BQ2318" i="1"/>
  <c r="BQ2317" i="1" s="1"/>
  <c r="BQ2316" i="1" s="1"/>
  <c r="BM2318" i="1"/>
  <c r="BM2317" i="1" s="1"/>
  <c r="BM2316" i="1" s="1"/>
  <c r="BK2318" i="1"/>
  <c r="BK2317" i="1" s="1"/>
  <c r="BK2316" i="1" s="1"/>
  <c r="BG2318" i="1"/>
  <c r="BG2317" i="1" s="1"/>
  <c r="BG2316" i="1" s="1"/>
  <c r="BF2318" i="1"/>
  <c r="BF2317" i="1" s="1"/>
  <c r="BF2316" i="1" s="1"/>
  <c r="BE2318" i="1"/>
  <c r="BE2317" i="1" s="1"/>
  <c r="BE2316" i="1" s="1"/>
  <c r="BA2318" i="1"/>
  <c r="BA2317" i="1" s="1"/>
  <c r="BA2316" i="1" s="1"/>
  <c r="AZ2318" i="1"/>
  <c r="AZ2317" i="1" s="1"/>
  <c r="AY2318" i="1"/>
  <c r="AU2318" i="1"/>
  <c r="AU2317" i="1" s="1"/>
  <c r="AU2316" i="1" s="1"/>
  <c r="AT2318" i="1"/>
  <c r="AT2317" i="1" s="1"/>
  <c r="AT2316" i="1" s="1"/>
  <c r="AS2318" i="1"/>
  <c r="AS2317" i="1" s="1"/>
  <c r="AS2316" i="1" s="1"/>
  <c r="AO2318" i="1"/>
  <c r="AO2317" i="1" s="1"/>
  <c r="AO2316" i="1" s="1"/>
  <c r="AN2318" i="1"/>
  <c r="AN2317" i="1" s="1"/>
  <c r="AN2316" i="1" s="1"/>
  <c r="AM2318" i="1"/>
  <c r="AM2317" i="1" s="1"/>
  <c r="AM2316" i="1" s="1"/>
  <c r="AI2318" i="1"/>
  <c r="AI2317" i="1" s="1"/>
  <c r="AI2316" i="1" s="1"/>
  <c r="AH2318" i="1"/>
  <c r="AH2317" i="1" s="1"/>
  <c r="AH2316" i="1" s="1"/>
  <c r="AG2318" i="1"/>
  <c r="AG2317" i="1" s="1"/>
  <c r="AG2316" i="1" s="1"/>
  <c r="AC2318" i="1"/>
  <c r="AC2317" i="1" s="1"/>
  <c r="AC2316" i="1" s="1"/>
  <c r="AB2318" i="1"/>
  <c r="AB2317" i="1" s="1"/>
  <c r="AB2316" i="1" s="1"/>
  <c r="AA2318" i="1"/>
  <c r="AA2317" i="1" s="1"/>
  <c r="AA2316" i="1" s="1"/>
  <c r="W2318" i="1"/>
  <c r="W2317" i="1" s="1"/>
  <c r="W2316" i="1" s="1"/>
  <c r="V2318" i="1"/>
  <c r="V2317" i="1" s="1"/>
  <c r="V2316" i="1" s="1"/>
  <c r="U2318" i="1"/>
  <c r="U2317" i="1" s="1"/>
  <c r="U2316" i="1" s="1"/>
  <c r="Q2318" i="1"/>
  <c r="Q2317" i="1" s="1"/>
  <c r="Q2316" i="1" s="1"/>
  <c r="P2318" i="1"/>
  <c r="P2317" i="1" s="1"/>
  <c r="P2316" i="1" s="1"/>
  <c r="O2318" i="1"/>
  <c r="O2317" i="1" s="1"/>
  <c r="O2316" i="1" s="1"/>
  <c r="K2318" i="1"/>
  <c r="K2317" i="1" s="1"/>
  <c r="K2316" i="1" s="1"/>
  <c r="J2318" i="1"/>
  <c r="J2317" i="1" s="1"/>
  <c r="J2316" i="1" s="1"/>
  <c r="I2318" i="1"/>
  <c r="I2317" i="1" s="1"/>
  <c r="I2316" i="1" s="1"/>
  <c r="H2318" i="1"/>
  <c r="H2317" i="1" s="1"/>
  <c r="H2316" i="1" s="1"/>
  <c r="G2318" i="1"/>
  <c r="F2318" i="1"/>
  <c r="CC2317" i="1"/>
  <c r="CC2316" i="1" s="1"/>
  <c r="AY2317" i="1"/>
  <c r="AY2316" i="1" s="1"/>
  <c r="AZ2316" i="1"/>
  <c r="N2315" i="1"/>
  <c r="T2315" i="1" s="1"/>
  <c r="Z2315" i="1" s="1"/>
  <c r="AF2315" i="1" s="1"/>
  <c r="AL2315" i="1" s="1"/>
  <c r="AR2315" i="1" s="1"/>
  <c r="AX2315" i="1" s="1"/>
  <c r="BD2315" i="1" s="1"/>
  <c r="BJ2315" i="1" s="1"/>
  <c r="BP2315" i="1" s="1"/>
  <c r="BU2315" i="1" s="1"/>
  <c r="BZ2315" i="1" s="1"/>
  <c r="CF2315" i="1" s="1"/>
  <c r="CL2315" i="1" s="1"/>
  <c r="CR2315" i="1" s="1"/>
  <c r="M2315" i="1"/>
  <c r="S2315" i="1" s="1"/>
  <c r="Y2315" i="1" s="1"/>
  <c r="AE2315" i="1" s="1"/>
  <c r="AK2315" i="1" s="1"/>
  <c r="AQ2315" i="1" s="1"/>
  <c r="AW2315" i="1" s="1"/>
  <c r="BC2315" i="1" s="1"/>
  <c r="BI2315" i="1" s="1"/>
  <c r="BO2315" i="1" s="1"/>
  <c r="BT2315" i="1" s="1"/>
  <c r="BY2315" i="1" s="1"/>
  <c r="CE2315" i="1" s="1"/>
  <c r="CK2315" i="1" s="1"/>
  <c r="CQ2315" i="1" s="1"/>
  <c r="L2315" i="1"/>
  <c r="R2315" i="1" s="1"/>
  <c r="X2315" i="1" s="1"/>
  <c r="AD2315" i="1" s="1"/>
  <c r="AJ2315" i="1" s="1"/>
  <c r="AP2315" i="1" s="1"/>
  <c r="AV2315" i="1" s="1"/>
  <c r="BB2315" i="1" s="1"/>
  <c r="BH2315" i="1" s="1"/>
  <c r="BN2315" i="1" s="1"/>
  <c r="BS2315" i="1" s="1"/>
  <c r="BX2315" i="1" s="1"/>
  <c r="CD2315" i="1" s="1"/>
  <c r="CJ2315" i="1" s="1"/>
  <c r="CP2315" i="1" s="1"/>
  <c r="CS2314" i="1"/>
  <c r="CS2313" i="1" s="1"/>
  <c r="CS2312" i="1" s="1"/>
  <c r="CO2314" i="1"/>
  <c r="CO2313" i="1" s="1"/>
  <c r="CO2312" i="1" s="1"/>
  <c r="CN2314" i="1"/>
  <c r="CN2313" i="1" s="1"/>
  <c r="CN2312" i="1" s="1"/>
  <c r="CM2314" i="1"/>
  <c r="CI2314" i="1"/>
  <c r="CI2313" i="1" s="1"/>
  <c r="CI2312" i="1" s="1"/>
  <c r="CH2314" i="1"/>
  <c r="CG2314" i="1"/>
  <c r="CG2313" i="1" s="1"/>
  <c r="CG2312" i="1" s="1"/>
  <c r="CC2314" i="1"/>
  <c r="CC2313" i="1" s="1"/>
  <c r="CC2312" i="1" s="1"/>
  <c r="CB2314" i="1"/>
  <c r="CB2313" i="1" s="1"/>
  <c r="CB2312" i="1" s="1"/>
  <c r="CA2314" i="1"/>
  <c r="CA2313" i="1" s="1"/>
  <c r="CA2312" i="1" s="1"/>
  <c r="BW2314" i="1"/>
  <c r="BW2313" i="1" s="1"/>
  <c r="BW2312" i="1" s="1"/>
  <c r="BV2314" i="1"/>
  <c r="BV2313" i="1" s="1"/>
  <c r="BV2312" i="1" s="1"/>
  <c r="BR2314" i="1"/>
  <c r="BR2313" i="1" s="1"/>
  <c r="BQ2314" i="1"/>
  <c r="BQ2313" i="1" s="1"/>
  <c r="BQ2312" i="1" s="1"/>
  <c r="BM2314" i="1"/>
  <c r="BM2313" i="1" s="1"/>
  <c r="BM2312" i="1" s="1"/>
  <c r="BL2314" i="1"/>
  <c r="BL2313" i="1" s="1"/>
  <c r="BL2312" i="1" s="1"/>
  <c r="BK2314" i="1"/>
  <c r="BK2313" i="1" s="1"/>
  <c r="BK2312" i="1" s="1"/>
  <c r="BG2314" i="1"/>
  <c r="BG2313" i="1" s="1"/>
  <c r="BG2312" i="1" s="1"/>
  <c r="BF2314" i="1"/>
  <c r="BF2313" i="1" s="1"/>
  <c r="BF2312" i="1" s="1"/>
  <c r="BE2314" i="1"/>
  <c r="BA2314" i="1"/>
  <c r="BA2313" i="1" s="1"/>
  <c r="BA2312" i="1" s="1"/>
  <c r="AZ2314" i="1"/>
  <c r="AZ2313" i="1" s="1"/>
  <c r="AZ2312" i="1" s="1"/>
  <c r="AY2314" i="1"/>
  <c r="AY2313" i="1" s="1"/>
  <c r="AY2312" i="1" s="1"/>
  <c r="AU2314" i="1"/>
  <c r="AU2313" i="1" s="1"/>
  <c r="AU2312" i="1" s="1"/>
  <c r="AT2314" i="1"/>
  <c r="AT2313" i="1" s="1"/>
  <c r="AT2312" i="1" s="1"/>
  <c r="AS2314" i="1"/>
  <c r="AS2313" i="1" s="1"/>
  <c r="AS2312" i="1" s="1"/>
  <c r="AO2314" i="1"/>
  <c r="AO2313" i="1" s="1"/>
  <c r="AO2312" i="1" s="1"/>
  <c r="AN2314" i="1"/>
  <c r="AN2313" i="1" s="1"/>
  <c r="AN2312" i="1" s="1"/>
  <c r="AM2314" i="1"/>
  <c r="AM2313" i="1" s="1"/>
  <c r="AM2312" i="1" s="1"/>
  <c r="AI2314" i="1"/>
  <c r="AI2313" i="1" s="1"/>
  <c r="AI2312" i="1" s="1"/>
  <c r="AH2314" i="1"/>
  <c r="AH2313" i="1" s="1"/>
  <c r="AH2312" i="1" s="1"/>
  <c r="AG2314" i="1"/>
  <c r="AG2313" i="1" s="1"/>
  <c r="AG2312" i="1" s="1"/>
  <c r="AC2314" i="1"/>
  <c r="AC2313" i="1" s="1"/>
  <c r="AC2312" i="1" s="1"/>
  <c r="AB2314" i="1"/>
  <c r="AB2313" i="1" s="1"/>
  <c r="AB2312" i="1" s="1"/>
  <c r="AA2314" i="1"/>
  <c r="AA2313" i="1" s="1"/>
  <c r="AA2312" i="1" s="1"/>
  <c r="W2314" i="1"/>
  <c r="V2314" i="1"/>
  <c r="V2313" i="1" s="1"/>
  <c r="V2312" i="1" s="1"/>
  <c r="U2314" i="1"/>
  <c r="U2313" i="1" s="1"/>
  <c r="U2312" i="1" s="1"/>
  <c r="Q2314" i="1"/>
  <c r="Q2313" i="1" s="1"/>
  <c r="Q2312" i="1" s="1"/>
  <c r="P2314" i="1"/>
  <c r="P2313" i="1" s="1"/>
  <c r="P2312" i="1" s="1"/>
  <c r="O2314" i="1"/>
  <c r="O2313" i="1" s="1"/>
  <c r="O2312" i="1" s="1"/>
  <c r="K2314" i="1"/>
  <c r="K2313" i="1" s="1"/>
  <c r="K2312" i="1" s="1"/>
  <c r="J2314" i="1"/>
  <c r="J2313" i="1" s="1"/>
  <c r="J2312" i="1" s="1"/>
  <c r="J2311" i="1" s="1"/>
  <c r="J2310" i="1" s="1"/>
  <c r="I2314" i="1"/>
  <c r="I2313" i="1" s="1"/>
  <c r="I2312" i="1" s="1"/>
  <c r="H2314" i="1"/>
  <c r="H2313" i="1" s="1"/>
  <c r="G2314" i="1"/>
  <c r="G2313" i="1" s="1"/>
  <c r="G2312" i="1" s="1"/>
  <c r="F2314" i="1"/>
  <c r="F2313" i="1" s="1"/>
  <c r="F2312" i="1" s="1"/>
  <c r="CM2313" i="1"/>
  <c r="CM2312" i="1" s="1"/>
  <c r="CH2313" i="1"/>
  <c r="CH2312" i="1" s="1"/>
  <c r="BE2313" i="1"/>
  <c r="BE2312" i="1" s="1"/>
  <c r="W2313" i="1"/>
  <c r="W2312" i="1" s="1"/>
  <c r="W2311" i="1" s="1"/>
  <c r="W2310" i="1" s="1"/>
  <c r="N2309" i="1"/>
  <c r="T2309" i="1" s="1"/>
  <c r="Z2309" i="1" s="1"/>
  <c r="AF2309" i="1" s="1"/>
  <c r="AL2309" i="1" s="1"/>
  <c r="AR2309" i="1" s="1"/>
  <c r="AX2309" i="1" s="1"/>
  <c r="BD2309" i="1" s="1"/>
  <c r="BJ2309" i="1" s="1"/>
  <c r="BP2309" i="1" s="1"/>
  <c r="BU2309" i="1" s="1"/>
  <c r="BZ2309" i="1" s="1"/>
  <c r="CF2309" i="1" s="1"/>
  <c r="CL2309" i="1" s="1"/>
  <c r="CR2309" i="1" s="1"/>
  <c r="M2309" i="1"/>
  <c r="S2309" i="1" s="1"/>
  <c r="Y2309" i="1" s="1"/>
  <c r="AE2309" i="1" s="1"/>
  <c r="AK2309" i="1" s="1"/>
  <c r="AQ2309" i="1" s="1"/>
  <c r="AW2309" i="1" s="1"/>
  <c r="BC2309" i="1" s="1"/>
  <c r="BI2309" i="1" s="1"/>
  <c r="BO2309" i="1" s="1"/>
  <c r="BT2309" i="1" s="1"/>
  <c r="BY2309" i="1" s="1"/>
  <c r="CE2309" i="1" s="1"/>
  <c r="CK2309" i="1" s="1"/>
  <c r="CQ2309" i="1" s="1"/>
  <c r="L2309" i="1"/>
  <c r="R2309" i="1" s="1"/>
  <c r="X2309" i="1" s="1"/>
  <c r="AD2309" i="1" s="1"/>
  <c r="AJ2309" i="1" s="1"/>
  <c r="AP2309" i="1" s="1"/>
  <c r="AV2309" i="1" s="1"/>
  <c r="BB2309" i="1" s="1"/>
  <c r="BH2309" i="1" s="1"/>
  <c r="BN2309" i="1" s="1"/>
  <c r="BS2309" i="1" s="1"/>
  <c r="BX2309" i="1" s="1"/>
  <c r="CD2309" i="1" s="1"/>
  <c r="CJ2309" i="1" s="1"/>
  <c r="CP2309" i="1" s="1"/>
  <c r="CS2308" i="1"/>
  <c r="CS2307" i="1" s="1"/>
  <c r="CS2306" i="1" s="1"/>
  <c r="CO2308" i="1"/>
  <c r="CO2307" i="1" s="1"/>
  <c r="CO2306" i="1" s="1"/>
  <c r="CN2308" i="1"/>
  <c r="CN2307" i="1" s="1"/>
  <c r="CN2306" i="1" s="1"/>
  <c r="CM2308" i="1"/>
  <c r="CM2307" i="1" s="1"/>
  <c r="CM2306" i="1" s="1"/>
  <c r="CI2308" i="1"/>
  <c r="CI2307" i="1" s="1"/>
  <c r="CI2306" i="1" s="1"/>
  <c r="CH2308" i="1"/>
  <c r="CH2307" i="1" s="1"/>
  <c r="CH2306" i="1" s="1"/>
  <c r="CG2308" i="1"/>
  <c r="CG2307" i="1" s="1"/>
  <c r="CG2306" i="1" s="1"/>
  <c r="CC2308" i="1"/>
  <c r="CC2307" i="1" s="1"/>
  <c r="CC2306" i="1" s="1"/>
  <c r="CB2308" i="1"/>
  <c r="CB2307" i="1" s="1"/>
  <c r="CB2306" i="1" s="1"/>
  <c r="CA2308" i="1"/>
  <c r="CA2307" i="1" s="1"/>
  <c r="CA2306" i="1" s="1"/>
  <c r="BW2308" i="1"/>
  <c r="BW2307" i="1" s="1"/>
  <c r="BW2306" i="1" s="1"/>
  <c r="BV2308" i="1"/>
  <c r="BV2307" i="1" s="1"/>
  <c r="BV2306" i="1" s="1"/>
  <c r="BR2308" i="1"/>
  <c r="BQ2308" i="1"/>
  <c r="BQ2307" i="1" s="1"/>
  <c r="BQ2306" i="1" s="1"/>
  <c r="BM2308" i="1"/>
  <c r="BM2307" i="1" s="1"/>
  <c r="BM2306" i="1" s="1"/>
  <c r="BL2308" i="1"/>
  <c r="BL2307" i="1" s="1"/>
  <c r="BL2306" i="1" s="1"/>
  <c r="BK2308" i="1"/>
  <c r="BK2307" i="1" s="1"/>
  <c r="BK2306" i="1" s="1"/>
  <c r="BG2308" i="1"/>
  <c r="BF2308" i="1"/>
  <c r="BF2307" i="1" s="1"/>
  <c r="BF2306" i="1" s="1"/>
  <c r="BE2308" i="1"/>
  <c r="BA2308" i="1"/>
  <c r="BA2307" i="1" s="1"/>
  <c r="BA2306" i="1" s="1"/>
  <c r="AZ2308" i="1"/>
  <c r="AZ2307" i="1" s="1"/>
  <c r="AZ2306" i="1" s="1"/>
  <c r="AY2308" i="1"/>
  <c r="AY2307" i="1" s="1"/>
  <c r="AY2306" i="1" s="1"/>
  <c r="AU2308" i="1"/>
  <c r="AU2307" i="1" s="1"/>
  <c r="AU2306" i="1" s="1"/>
  <c r="AT2308" i="1"/>
  <c r="AT2307" i="1" s="1"/>
  <c r="AT2306" i="1" s="1"/>
  <c r="AS2308" i="1"/>
  <c r="AS2307" i="1" s="1"/>
  <c r="AS2306" i="1" s="1"/>
  <c r="AO2308" i="1"/>
  <c r="AO2307" i="1" s="1"/>
  <c r="AO2306" i="1" s="1"/>
  <c r="AN2308" i="1"/>
  <c r="AN2307" i="1" s="1"/>
  <c r="AN2306" i="1" s="1"/>
  <c r="AM2308" i="1"/>
  <c r="AM2307" i="1" s="1"/>
  <c r="AM2306" i="1" s="1"/>
  <c r="AI2308" i="1"/>
  <c r="AI2307" i="1" s="1"/>
  <c r="AI2306" i="1" s="1"/>
  <c r="AH2308" i="1"/>
  <c r="AH2307" i="1" s="1"/>
  <c r="AH2306" i="1" s="1"/>
  <c r="AG2308" i="1"/>
  <c r="AG2307" i="1" s="1"/>
  <c r="AG2306" i="1" s="1"/>
  <c r="AC2308" i="1"/>
  <c r="AC2307" i="1" s="1"/>
  <c r="AC2306" i="1" s="1"/>
  <c r="AB2308" i="1"/>
  <c r="AA2308" i="1"/>
  <c r="AA2307" i="1" s="1"/>
  <c r="AA2306" i="1" s="1"/>
  <c r="W2308" i="1"/>
  <c r="W2307" i="1" s="1"/>
  <c r="W2306" i="1" s="1"/>
  <c r="V2308" i="1"/>
  <c r="V2307" i="1" s="1"/>
  <c r="V2306" i="1" s="1"/>
  <c r="U2308" i="1"/>
  <c r="U2307" i="1" s="1"/>
  <c r="U2306" i="1" s="1"/>
  <c r="Q2308" i="1"/>
  <c r="Q2307" i="1" s="1"/>
  <c r="Q2306" i="1" s="1"/>
  <c r="P2308" i="1"/>
  <c r="O2308" i="1"/>
  <c r="O2307" i="1" s="1"/>
  <c r="O2306" i="1" s="1"/>
  <c r="K2308" i="1"/>
  <c r="K2307" i="1" s="1"/>
  <c r="K2306" i="1" s="1"/>
  <c r="J2308" i="1"/>
  <c r="J2307" i="1" s="1"/>
  <c r="J2306" i="1" s="1"/>
  <c r="I2308" i="1"/>
  <c r="I2307" i="1" s="1"/>
  <c r="I2306" i="1" s="1"/>
  <c r="H2308" i="1"/>
  <c r="H2307" i="1" s="1"/>
  <c r="H2306" i="1" s="1"/>
  <c r="G2308" i="1"/>
  <c r="G2307" i="1" s="1"/>
  <c r="G2306" i="1" s="1"/>
  <c r="F2308" i="1"/>
  <c r="BR2307" i="1"/>
  <c r="BR2306" i="1" s="1"/>
  <c r="BG2307" i="1"/>
  <c r="BG2306" i="1" s="1"/>
  <c r="BE2307" i="1"/>
  <c r="BE2306" i="1" s="1"/>
  <c r="AB2307" i="1"/>
  <c r="AB2306" i="1" s="1"/>
  <c r="P2307" i="1"/>
  <c r="P2306" i="1" s="1"/>
  <c r="N2305" i="1"/>
  <c r="T2305" i="1" s="1"/>
  <c r="Z2305" i="1" s="1"/>
  <c r="AF2305" i="1" s="1"/>
  <c r="AL2305" i="1" s="1"/>
  <c r="AR2305" i="1" s="1"/>
  <c r="AX2305" i="1" s="1"/>
  <c r="BD2305" i="1" s="1"/>
  <c r="BJ2305" i="1" s="1"/>
  <c r="BP2305" i="1" s="1"/>
  <c r="BU2305" i="1" s="1"/>
  <c r="BZ2305" i="1" s="1"/>
  <c r="CF2305" i="1" s="1"/>
  <c r="CL2305" i="1" s="1"/>
  <c r="CR2305" i="1" s="1"/>
  <c r="M2305" i="1"/>
  <c r="S2305" i="1" s="1"/>
  <c r="Y2305" i="1" s="1"/>
  <c r="AE2305" i="1" s="1"/>
  <c r="AK2305" i="1" s="1"/>
  <c r="AQ2305" i="1" s="1"/>
  <c r="AW2305" i="1" s="1"/>
  <c r="BC2305" i="1" s="1"/>
  <c r="BI2305" i="1" s="1"/>
  <c r="BO2305" i="1" s="1"/>
  <c r="BT2305" i="1" s="1"/>
  <c r="BY2305" i="1" s="1"/>
  <c r="CE2305" i="1" s="1"/>
  <c r="CK2305" i="1" s="1"/>
  <c r="CQ2305" i="1" s="1"/>
  <c r="L2305" i="1"/>
  <c r="R2305" i="1" s="1"/>
  <c r="X2305" i="1" s="1"/>
  <c r="AD2305" i="1" s="1"/>
  <c r="AJ2305" i="1" s="1"/>
  <c r="AP2305" i="1" s="1"/>
  <c r="AV2305" i="1" s="1"/>
  <c r="BB2305" i="1" s="1"/>
  <c r="BH2305" i="1" s="1"/>
  <c r="BN2305" i="1" s="1"/>
  <c r="BS2305" i="1" s="1"/>
  <c r="BX2305" i="1" s="1"/>
  <c r="CD2305" i="1" s="1"/>
  <c r="CJ2305" i="1" s="1"/>
  <c r="CP2305" i="1" s="1"/>
  <c r="CS2304" i="1"/>
  <c r="CS2303" i="1" s="1"/>
  <c r="CS2302" i="1" s="1"/>
  <c r="CO2304" i="1"/>
  <c r="CN2304" i="1"/>
  <c r="CN2303" i="1" s="1"/>
  <c r="CN2302" i="1" s="1"/>
  <c r="CN2301" i="1" s="1"/>
  <c r="CM2304" i="1"/>
  <c r="CM2303" i="1" s="1"/>
  <c r="CM2302" i="1" s="1"/>
  <c r="CI2304" i="1"/>
  <c r="CI2303" i="1" s="1"/>
  <c r="CI2302" i="1" s="1"/>
  <c r="CH2304" i="1"/>
  <c r="CG2304" i="1"/>
  <c r="CG2303" i="1" s="1"/>
  <c r="CG2302" i="1" s="1"/>
  <c r="CG2301" i="1" s="1"/>
  <c r="CC2304" i="1"/>
  <c r="CC2303" i="1" s="1"/>
  <c r="CC2302" i="1" s="1"/>
  <c r="CB2304" i="1"/>
  <c r="CB2303" i="1" s="1"/>
  <c r="CB2302" i="1" s="1"/>
  <c r="CB2301" i="1" s="1"/>
  <c r="CA2304" i="1"/>
  <c r="BW2304" i="1"/>
  <c r="BW2303" i="1" s="1"/>
  <c r="BW2302" i="1" s="1"/>
  <c r="BV2304" i="1"/>
  <c r="BV2303" i="1" s="1"/>
  <c r="BV2302" i="1" s="1"/>
  <c r="BR2304" i="1"/>
  <c r="BR2303" i="1" s="1"/>
  <c r="BR2302" i="1" s="1"/>
  <c r="BQ2304" i="1"/>
  <c r="BM2304" i="1"/>
  <c r="BM2303" i="1" s="1"/>
  <c r="BM2302" i="1" s="1"/>
  <c r="BM2301" i="1" s="1"/>
  <c r="BL2304" i="1"/>
  <c r="BL2303" i="1" s="1"/>
  <c r="BL2302" i="1" s="1"/>
  <c r="BK2304" i="1"/>
  <c r="BK2303" i="1" s="1"/>
  <c r="BK2302" i="1" s="1"/>
  <c r="BG2304" i="1"/>
  <c r="BF2304" i="1"/>
  <c r="BF2303" i="1" s="1"/>
  <c r="BF2302" i="1" s="1"/>
  <c r="BE2304" i="1"/>
  <c r="BE2303" i="1" s="1"/>
  <c r="BE2302" i="1" s="1"/>
  <c r="BA2304" i="1"/>
  <c r="BA2303" i="1" s="1"/>
  <c r="BA2302" i="1" s="1"/>
  <c r="BA2301" i="1" s="1"/>
  <c r="AZ2304" i="1"/>
  <c r="AY2304" i="1"/>
  <c r="AY2303" i="1" s="1"/>
  <c r="AY2302" i="1" s="1"/>
  <c r="AU2304" i="1"/>
  <c r="AU2303" i="1" s="1"/>
  <c r="AU2302" i="1" s="1"/>
  <c r="AT2304" i="1"/>
  <c r="AT2303" i="1" s="1"/>
  <c r="AT2302" i="1" s="1"/>
  <c r="AS2304" i="1"/>
  <c r="AO2304" i="1"/>
  <c r="AO2303" i="1" s="1"/>
  <c r="AO2302" i="1" s="1"/>
  <c r="AO2301" i="1" s="1"/>
  <c r="AN2304" i="1"/>
  <c r="AN2303" i="1" s="1"/>
  <c r="AN2302" i="1" s="1"/>
  <c r="AM2304" i="1"/>
  <c r="AM2303" i="1" s="1"/>
  <c r="AM2302" i="1" s="1"/>
  <c r="AI2304" i="1"/>
  <c r="AH2304" i="1"/>
  <c r="AH2303" i="1" s="1"/>
  <c r="AH2302" i="1" s="1"/>
  <c r="AG2304" i="1"/>
  <c r="AG2303" i="1" s="1"/>
  <c r="AG2302" i="1" s="1"/>
  <c r="AC2304" i="1"/>
  <c r="AC2303" i="1" s="1"/>
  <c r="AC2302" i="1" s="1"/>
  <c r="AB2304" i="1"/>
  <c r="AA2304" i="1"/>
  <c r="AA2303" i="1" s="1"/>
  <c r="AA2302" i="1" s="1"/>
  <c r="W2304" i="1"/>
  <c r="W2303" i="1" s="1"/>
  <c r="W2302" i="1" s="1"/>
  <c r="V2304" i="1"/>
  <c r="V2303" i="1" s="1"/>
  <c r="V2302" i="1" s="1"/>
  <c r="U2304" i="1"/>
  <c r="Q2304" i="1"/>
  <c r="Q2303" i="1" s="1"/>
  <c r="Q2302" i="1" s="1"/>
  <c r="Q2301" i="1" s="1"/>
  <c r="P2304" i="1"/>
  <c r="P2303" i="1" s="1"/>
  <c r="P2302" i="1" s="1"/>
  <c r="O2304" i="1"/>
  <c r="O2303" i="1" s="1"/>
  <c r="O2302" i="1" s="1"/>
  <c r="K2304" i="1"/>
  <c r="K2303" i="1" s="1"/>
  <c r="K2302" i="1" s="1"/>
  <c r="J2304" i="1"/>
  <c r="J2303" i="1" s="1"/>
  <c r="I2304" i="1"/>
  <c r="I2303" i="1" s="1"/>
  <c r="I2302" i="1" s="1"/>
  <c r="H2304" i="1"/>
  <c r="G2304" i="1"/>
  <c r="F2304" i="1"/>
  <c r="CO2303" i="1"/>
  <c r="CO2302" i="1" s="1"/>
  <c r="CH2303" i="1"/>
  <c r="CH2302" i="1" s="1"/>
  <c r="CA2303" i="1"/>
  <c r="CA2302" i="1" s="1"/>
  <c r="BQ2303" i="1"/>
  <c r="BG2303" i="1"/>
  <c r="BG2302" i="1" s="1"/>
  <c r="AZ2303" i="1"/>
  <c r="AZ2302" i="1" s="1"/>
  <c r="AS2303" i="1"/>
  <c r="AS2302" i="1" s="1"/>
  <c r="AI2303" i="1"/>
  <c r="AI2302" i="1" s="1"/>
  <c r="AB2303" i="1"/>
  <c r="AB2302" i="1" s="1"/>
  <c r="U2303" i="1"/>
  <c r="U2302" i="1" s="1"/>
  <c r="N2300" i="1"/>
  <c r="T2300" i="1" s="1"/>
  <c r="Z2300" i="1" s="1"/>
  <c r="AF2300" i="1" s="1"/>
  <c r="AL2300" i="1" s="1"/>
  <c r="AR2300" i="1" s="1"/>
  <c r="AX2300" i="1" s="1"/>
  <c r="BD2300" i="1" s="1"/>
  <c r="BJ2300" i="1" s="1"/>
  <c r="BP2300" i="1" s="1"/>
  <c r="BU2300" i="1" s="1"/>
  <c r="BZ2300" i="1" s="1"/>
  <c r="CF2300" i="1" s="1"/>
  <c r="CL2300" i="1" s="1"/>
  <c r="CR2300" i="1" s="1"/>
  <c r="M2300" i="1"/>
  <c r="S2300" i="1" s="1"/>
  <c r="Y2300" i="1" s="1"/>
  <c r="AE2300" i="1" s="1"/>
  <c r="AK2300" i="1" s="1"/>
  <c r="AQ2300" i="1" s="1"/>
  <c r="AW2300" i="1" s="1"/>
  <c r="BC2300" i="1" s="1"/>
  <c r="BI2300" i="1" s="1"/>
  <c r="BO2300" i="1" s="1"/>
  <c r="BT2300" i="1" s="1"/>
  <c r="BY2300" i="1" s="1"/>
  <c r="CE2300" i="1" s="1"/>
  <c r="CK2300" i="1" s="1"/>
  <c r="CQ2300" i="1" s="1"/>
  <c r="L2300" i="1"/>
  <c r="R2300" i="1" s="1"/>
  <c r="X2300" i="1" s="1"/>
  <c r="AD2300" i="1" s="1"/>
  <c r="AJ2300" i="1" s="1"/>
  <c r="AP2300" i="1" s="1"/>
  <c r="AV2300" i="1" s="1"/>
  <c r="BB2300" i="1" s="1"/>
  <c r="BH2300" i="1" s="1"/>
  <c r="BN2300" i="1" s="1"/>
  <c r="BS2300" i="1" s="1"/>
  <c r="BX2300" i="1" s="1"/>
  <c r="CD2300" i="1" s="1"/>
  <c r="CJ2300" i="1" s="1"/>
  <c r="CP2300" i="1" s="1"/>
  <c r="CS2299" i="1"/>
  <c r="CO2299" i="1"/>
  <c r="CO2298" i="1" s="1"/>
  <c r="CO2297" i="1" s="1"/>
  <c r="CO2296" i="1" s="1"/>
  <c r="CN2299" i="1"/>
  <c r="CN2298" i="1" s="1"/>
  <c r="CN2297" i="1" s="1"/>
  <c r="CN2296" i="1" s="1"/>
  <c r="CM2299" i="1"/>
  <c r="CM2298" i="1" s="1"/>
  <c r="CM2297" i="1" s="1"/>
  <c r="CM2296" i="1" s="1"/>
  <c r="CI2299" i="1"/>
  <c r="CI2298" i="1" s="1"/>
  <c r="CI2297" i="1" s="1"/>
  <c r="CI2296" i="1" s="1"/>
  <c r="CH2299" i="1"/>
  <c r="CG2299" i="1"/>
  <c r="CG2298" i="1" s="1"/>
  <c r="CG2297" i="1" s="1"/>
  <c r="CG2296" i="1" s="1"/>
  <c r="CC2299" i="1"/>
  <c r="CC2298" i="1" s="1"/>
  <c r="CC2297" i="1" s="1"/>
  <c r="CC2296" i="1" s="1"/>
  <c r="CB2299" i="1"/>
  <c r="CA2299" i="1"/>
  <c r="BW2299" i="1"/>
  <c r="BW2298" i="1" s="1"/>
  <c r="BW2297" i="1" s="1"/>
  <c r="BW2296" i="1" s="1"/>
  <c r="BV2299" i="1"/>
  <c r="BV2298" i="1" s="1"/>
  <c r="BV2297" i="1" s="1"/>
  <c r="BV2296" i="1" s="1"/>
  <c r="BR2299" i="1"/>
  <c r="BR2298" i="1" s="1"/>
  <c r="BR2297" i="1" s="1"/>
  <c r="BQ2299" i="1"/>
  <c r="BQ2298" i="1" s="1"/>
  <c r="BQ2297" i="1" s="1"/>
  <c r="BQ2296" i="1" s="1"/>
  <c r="BM2299" i="1"/>
  <c r="BM2298" i="1" s="1"/>
  <c r="BM2297" i="1" s="1"/>
  <c r="BM2296" i="1" s="1"/>
  <c r="BL2299" i="1"/>
  <c r="BK2299" i="1"/>
  <c r="BG2299" i="1"/>
  <c r="BG2298" i="1" s="1"/>
  <c r="BG2297" i="1" s="1"/>
  <c r="BG2296" i="1" s="1"/>
  <c r="BF2299" i="1"/>
  <c r="BF2298" i="1" s="1"/>
  <c r="BF2297" i="1" s="1"/>
  <c r="BF2296" i="1" s="1"/>
  <c r="BE2299" i="1"/>
  <c r="BE2298" i="1" s="1"/>
  <c r="BE2297" i="1" s="1"/>
  <c r="BE2296" i="1" s="1"/>
  <c r="BA2299" i="1"/>
  <c r="BA2298" i="1" s="1"/>
  <c r="BA2297" i="1" s="1"/>
  <c r="BA2296" i="1" s="1"/>
  <c r="AZ2299" i="1"/>
  <c r="AY2299" i="1"/>
  <c r="AY2298" i="1" s="1"/>
  <c r="AY2297" i="1" s="1"/>
  <c r="AY2296" i="1" s="1"/>
  <c r="AU2299" i="1"/>
  <c r="AU2298" i="1" s="1"/>
  <c r="AU2297" i="1" s="1"/>
  <c r="AU2296" i="1" s="1"/>
  <c r="AT2299" i="1"/>
  <c r="AS2299" i="1"/>
  <c r="AO2299" i="1"/>
  <c r="AO2298" i="1" s="1"/>
  <c r="AO2297" i="1" s="1"/>
  <c r="AO2296" i="1" s="1"/>
  <c r="AN2299" i="1"/>
  <c r="AN2298" i="1" s="1"/>
  <c r="AN2297" i="1" s="1"/>
  <c r="AN2296" i="1" s="1"/>
  <c r="AM2299" i="1"/>
  <c r="AM2298" i="1" s="1"/>
  <c r="AM2297" i="1" s="1"/>
  <c r="AM2296" i="1" s="1"/>
  <c r="AI2299" i="1"/>
  <c r="AI2298" i="1" s="1"/>
  <c r="AI2297" i="1" s="1"/>
  <c r="AI2296" i="1" s="1"/>
  <c r="AH2299" i="1"/>
  <c r="AH2298" i="1" s="1"/>
  <c r="AH2297" i="1" s="1"/>
  <c r="AH2296" i="1" s="1"/>
  <c r="AG2299" i="1"/>
  <c r="AG2298" i="1" s="1"/>
  <c r="AG2297" i="1" s="1"/>
  <c r="AG2296" i="1" s="1"/>
  <c r="AC2299" i="1"/>
  <c r="AB2299" i="1"/>
  <c r="AB2298" i="1" s="1"/>
  <c r="AB2297" i="1" s="1"/>
  <c r="AB2296" i="1" s="1"/>
  <c r="AA2299" i="1"/>
  <c r="AA2298" i="1" s="1"/>
  <c r="AA2297" i="1" s="1"/>
  <c r="AA2296" i="1" s="1"/>
  <c r="W2299" i="1"/>
  <c r="W2298" i="1" s="1"/>
  <c r="W2297" i="1" s="1"/>
  <c r="W2296" i="1" s="1"/>
  <c r="V2299" i="1"/>
  <c r="V2298" i="1" s="1"/>
  <c r="V2297" i="1" s="1"/>
  <c r="V2296" i="1" s="1"/>
  <c r="U2299" i="1"/>
  <c r="Q2299" i="1"/>
  <c r="Q2298" i="1" s="1"/>
  <c r="Q2297" i="1" s="1"/>
  <c r="P2299" i="1"/>
  <c r="P2298" i="1" s="1"/>
  <c r="P2297" i="1" s="1"/>
  <c r="P2296" i="1" s="1"/>
  <c r="O2299" i="1"/>
  <c r="K2299" i="1"/>
  <c r="K2298" i="1" s="1"/>
  <c r="K2297" i="1" s="1"/>
  <c r="K2296" i="1" s="1"/>
  <c r="J2299" i="1"/>
  <c r="J2298" i="1" s="1"/>
  <c r="J2297" i="1" s="1"/>
  <c r="J2296" i="1" s="1"/>
  <c r="I2299" i="1"/>
  <c r="I2298" i="1" s="1"/>
  <c r="I2297" i="1" s="1"/>
  <c r="H2299" i="1"/>
  <c r="H2298" i="1" s="1"/>
  <c r="H2297" i="1" s="1"/>
  <c r="G2299" i="1"/>
  <c r="F2299" i="1"/>
  <c r="F2298" i="1" s="1"/>
  <c r="F2297" i="1" s="1"/>
  <c r="CS2298" i="1"/>
  <c r="CS2297" i="1" s="1"/>
  <c r="CS2296" i="1" s="1"/>
  <c r="CH2298" i="1"/>
  <c r="CH2297" i="1" s="1"/>
  <c r="CH2296" i="1" s="1"/>
  <c r="CB2298" i="1"/>
  <c r="CA2298" i="1"/>
  <c r="CA2297" i="1" s="1"/>
  <c r="CA2296" i="1" s="1"/>
  <c r="BL2298" i="1"/>
  <c r="BL2297" i="1" s="1"/>
  <c r="BL2296" i="1" s="1"/>
  <c r="BK2298" i="1"/>
  <c r="BK2297" i="1" s="1"/>
  <c r="BK2296" i="1" s="1"/>
  <c r="AZ2298" i="1"/>
  <c r="AZ2297" i="1" s="1"/>
  <c r="AZ2296" i="1" s="1"/>
  <c r="AT2298" i="1"/>
  <c r="AT2297" i="1" s="1"/>
  <c r="AT2296" i="1" s="1"/>
  <c r="AS2298" i="1"/>
  <c r="AS2297" i="1" s="1"/>
  <c r="AS2296" i="1" s="1"/>
  <c r="AC2298" i="1"/>
  <c r="AC2297" i="1" s="1"/>
  <c r="AC2296" i="1" s="1"/>
  <c r="U2298" i="1"/>
  <c r="U2297" i="1" s="1"/>
  <c r="U2296" i="1" s="1"/>
  <c r="O2298" i="1"/>
  <c r="O2297" i="1" s="1"/>
  <c r="O2296" i="1" s="1"/>
  <c r="CB2297" i="1"/>
  <c r="CB2296" i="1" s="1"/>
  <c r="Q2296" i="1"/>
  <c r="I2296" i="1"/>
  <c r="H2296" i="1"/>
  <c r="N2295" i="1"/>
  <c r="T2295" i="1" s="1"/>
  <c r="Z2295" i="1" s="1"/>
  <c r="AF2295" i="1" s="1"/>
  <c r="AL2295" i="1" s="1"/>
  <c r="AR2295" i="1" s="1"/>
  <c r="AX2295" i="1" s="1"/>
  <c r="BD2295" i="1" s="1"/>
  <c r="BJ2295" i="1" s="1"/>
  <c r="BP2295" i="1" s="1"/>
  <c r="BU2295" i="1" s="1"/>
  <c r="BZ2295" i="1" s="1"/>
  <c r="CF2295" i="1" s="1"/>
  <c r="CL2295" i="1" s="1"/>
  <c r="CR2295" i="1" s="1"/>
  <c r="M2295" i="1"/>
  <c r="S2295" i="1" s="1"/>
  <c r="Y2295" i="1" s="1"/>
  <c r="AE2295" i="1" s="1"/>
  <c r="AK2295" i="1" s="1"/>
  <c r="AQ2295" i="1" s="1"/>
  <c r="AW2295" i="1" s="1"/>
  <c r="BC2295" i="1" s="1"/>
  <c r="BI2295" i="1" s="1"/>
  <c r="BO2295" i="1" s="1"/>
  <c r="BT2295" i="1" s="1"/>
  <c r="BY2295" i="1" s="1"/>
  <c r="CE2295" i="1" s="1"/>
  <c r="CK2295" i="1" s="1"/>
  <c r="CQ2295" i="1" s="1"/>
  <c r="L2295" i="1"/>
  <c r="R2295" i="1" s="1"/>
  <c r="X2295" i="1" s="1"/>
  <c r="AD2295" i="1" s="1"/>
  <c r="AJ2295" i="1" s="1"/>
  <c r="AP2295" i="1" s="1"/>
  <c r="AV2295" i="1" s="1"/>
  <c r="BB2295" i="1" s="1"/>
  <c r="BH2295" i="1" s="1"/>
  <c r="BN2295" i="1" s="1"/>
  <c r="BS2295" i="1" s="1"/>
  <c r="BX2295" i="1" s="1"/>
  <c r="CD2295" i="1" s="1"/>
  <c r="CJ2295" i="1" s="1"/>
  <c r="CP2295" i="1" s="1"/>
  <c r="CS2294" i="1"/>
  <c r="CO2294" i="1"/>
  <c r="CO2293" i="1" s="1"/>
  <c r="CO2292" i="1" s="1"/>
  <c r="CO2291" i="1" s="1"/>
  <c r="CN2294" i="1"/>
  <c r="CN2293" i="1" s="1"/>
  <c r="CN2292" i="1" s="1"/>
  <c r="CN2291" i="1" s="1"/>
  <c r="CM2294" i="1"/>
  <c r="CM2293" i="1" s="1"/>
  <c r="CM2292" i="1" s="1"/>
  <c r="CM2291" i="1" s="1"/>
  <c r="CI2294" i="1"/>
  <c r="CH2294" i="1"/>
  <c r="CG2294" i="1"/>
  <c r="CG2293" i="1" s="1"/>
  <c r="CG2292" i="1" s="1"/>
  <c r="CG2291" i="1" s="1"/>
  <c r="CC2294" i="1"/>
  <c r="CC2293" i="1" s="1"/>
  <c r="CC2292" i="1" s="1"/>
  <c r="CC2291" i="1" s="1"/>
  <c r="CB2294" i="1"/>
  <c r="CA2294" i="1"/>
  <c r="BW2294" i="1"/>
  <c r="BW2293" i="1" s="1"/>
  <c r="BW2292" i="1" s="1"/>
  <c r="BW2291" i="1" s="1"/>
  <c r="BV2294" i="1"/>
  <c r="BV2293" i="1" s="1"/>
  <c r="BV2292" i="1" s="1"/>
  <c r="BV2291" i="1" s="1"/>
  <c r="BR2294" i="1"/>
  <c r="BQ2294" i="1"/>
  <c r="BM2294" i="1"/>
  <c r="BM2293" i="1" s="1"/>
  <c r="BM2292" i="1" s="1"/>
  <c r="BM2291" i="1" s="1"/>
  <c r="BL2294" i="1"/>
  <c r="BK2294" i="1"/>
  <c r="BG2294" i="1"/>
  <c r="BG2293" i="1" s="1"/>
  <c r="BG2292" i="1" s="1"/>
  <c r="BG2291" i="1" s="1"/>
  <c r="BF2294" i="1"/>
  <c r="BF2293" i="1" s="1"/>
  <c r="BF2292" i="1" s="1"/>
  <c r="BF2291" i="1" s="1"/>
  <c r="BE2294" i="1"/>
  <c r="BE2293" i="1" s="1"/>
  <c r="BE2292" i="1" s="1"/>
  <c r="BE2291" i="1" s="1"/>
  <c r="BA2294" i="1"/>
  <c r="AZ2294" i="1"/>
  <c r="AY2294" i="1"/>
  <c r="AY2293" i="1" s="1"/>
  <c r="AY2292" i="1" s="1"/>
  <c r="AY2291" i="1" s="1"/>
  <c r="AU2294" i="1"/>
  <c r="AU2293" i="1" s="1"/>
  <c r="AU2292" i="1" s="1"/>
  <c r="AU2291" i="1" s="1"/>
  <c r="AT2294" i="1"/>
  <c r="AS2294" i="1"/>
  <c r="AS2293" i="1" s="1"/>
  <c r="AS2292" i="1" s="1"/>
  <c r="AS2291" i="1" s="1"/>
  <c r="AO2294" i="1"/>
  <c r="AO2293" i="1" s="1"/>
  <c r="AO2292" i="1" s="1"/>
  <c r="AO2291" i="1" s="1"/>
  <c r="AN2294" i="1"/>
  <c r="AN2293" i="1" s="1"/>
  <c r="AN2292" i="1" s="1"/>
  <c r="AN2291" i="1" s="1"/>
  <c r="AM2294" i="1"/>
  <c r="AI2294" i="1"/>
  <c r="AI2293" i="1" s="1"/>
  <c r="AI2292" i="1" s="1"/>
  <c r="AI2291" i="1" s="1"/>
  <c r="AH2294" i="1"/>
  <c r="AH2293" i="1" s="1"/>
  <c r="AH2292" i="1" s="1"/>
  <c r="AH2291" i="1" s="1"/>
  <c r="AG2294" i="1"/>
  <c r="AG2293" i="1" s="1"/>
  <c r="AG2292" i="1" s="1"/>
  <c r="AG2291" i="1" s="1"/>
  <c r="AC2294" i="1"/>
  <c r="AB2294" i="1"/>
  <c r="AB2293" i="1" s="1"/>
  <c r="AB2292" i="1" s="1"/>
  <c r="AB2291" i="1" s="1"/>
  <c r="AA2294" i="1"/>
  <c r="AA2293" i="1" s="1"/>
  <c r="AA2292" i="1" s="1"/>
  <c r="AA2291" i="1" s="1"/>
  <c r="W2294" i="1"/>
  <c r="W2293" i="1" s="1"/>
  <c r="W2292" i="1" s="1"/>
  <c r="W2291" i="1" s="1"/>
  <c r="V2294" i="1"/>
  <c r="U2294" i="1"/>
  <c r="Q2294" i="1"/>
  <c r="Q2293" i="1" s="1"/>
  <c r="Q2292" i="1" s="1"/>
  <c r="Q2291" i="1" s="1"/>
  <c r="P2294" i="1"/>
  <c r="P2293" i="1" s="1"/>
  <c r="P2292" i="1" s="1"/>
  <c r="P2291" i="1" s="1"/>
  <c r="O2294" i="1"/>
  <c r="K2294" i="1"/>
  <c r="K2293" i="1" s="1"/>
  <c r="K2292" i="1" s="1"/>
  <c r="K2291" i="1" s="1"/>
  <c r="J2294" i="1"/>
  <c r="J2293" i="1" s="1"/>
  <c r="J2292" i="1" s="1"/>
  <c r="J2291" i="1" s="1"/>
  <c r="I2294" i="1"/>
  <c r="I2293" i="1" s="1"/>
  <c r="I2292" i="1" s="1"/>
  <c r="I2291" i="1" s="1"/>
  <c r="H2294" i="1"/>
  <c r="G2294" i="1"/>
  <c r="F2294" i="1"/>
  <c r="CS2293" i="1"/>
  <c r="CS2292" i="1" s="1"/>
  <c r="CS2291" i="1" s="1"/>
  <c r="CI2293" i="1"/>
  <c r="CI2292" i="1" s="1"/>
  <c r="CI2291" i="1" s="1"/>
  <c r="CH2293" i="1"/>
  <c r="CB2293" i="1"/>
  <c r="CA2293" i="1"/>
  <c r="CA2292" i="1" s="1"/>
  <c r="CA2291" i="1" s="1"/>
  <c r="BR2293" i="1"/>
  <c r="BR2292" i="1" s="1"/>
  <c r="BR2291" i="1" s="1"/>
  <c r="BQ2293" i="1"/>
  <c r="BQ2292" i="1" s="1"/>
  <c r="BQ2291" i="1" s="1"/>
  <c r="BL2293" i="1"/>
  <c r="BL2292" i="1" s="1"/>
  <c r="BL2291" i="1" s="1"/>
  <c r="BK2293" i="1"/>
  <c r="BK2292" i="1" s="1"/>
  <c r="BK2291" i="1" s="1"/>
  <c r="BA2293" i="1"/>
  <c r="BA2292" i="1" s="1"/>
  <c r="BA2291" i="1" s="1"/>
  <c r="AZ2293" i="1"/>
  <c r="AZ2292" i="1" s="1"/>
  <c r="AZ2291" i="1" s="1"/>
  <c r="AT2293" i="1"/>
  <c r="AT2292" i="1" s="1"/>
  <c r="AT2291" i="1" s="1"/>
  <c r="AM2293" i="1"/>
  <c r="AM2292" i="1" s="1"/>
  <c r="AM2291" i="1" s="1"/>
  <c r="AC2293" i="1"/>
  <c r="AC2292" i="1" s="1"/>
  <c r="AC2291" i="1" s="1"/>
  <c r="V2293" i="1"/>
  <c r="V2292" i="1" s="1"/>
  <c r="V2291" i="1" s="1"/>
  <c r="U2293" i="1"/>
  <c r="U2292" i="1" s="1"/>
  <c r="U2291" i="1" s="1"/>
  <c r="O2293" i="1"/>
  <c r="H2293" i="1"/>
  <c r="H2292" i="1" s="1"/>
  <c r="H2291" i="1" s="1"/>
  <c r="CH2292" i="1"/>
  <c r="CH2291" i="1" s="1"/>
  <c r="CB2292" i="1"/>
  <c r="CB2291" i="1" s="1"/>
  <c r="O2292" i="1"/>
  <c r="O2291" i="1" s="1"/>
  <c r="N2290" i="1"/>
  <c r="T2290" i="1" s="1"/>
  <c r="Z2290" i="1" s="1"/>
  <c r="AF2290" i="1" s="1"/>
  <c r="AL2290" i="1" s="1"/>
  <c r="AR2290" i="1" s="1"/>
  <c r="AX2290" i="1" s="1"/>
  <c r="BD2290" i="1" s="1"/>
  <c r="BJ2290" i="1" s="1"/>
  <c r="BP2290" i="1" s="1"/>
  <c r="BU2290" i="1" s="1"/>
  <c r="BZ2290" i="1" s="1"/>
  <c r="CF2290" i="1" s="1"/>
  <c r="CL2290" i="1" s="1"/>
  <c r="CR2290" i="1" s="1"/>
  <c r="M2290" i="1"/>
  <c r="S2290" i="1" s="1"/>
  <c r="Y2290" i="1" s="1"/>
  <c r="AE2290" i="1" s="1"/>
  <c r="AK2290" i="1" s="1"/>
  <c r="AQ2290" i="1" s="1"/>
  <c r="AW2290" i="1" s="1"/>
  <c r="BC2290" i="1" s="1"/>
  <c r="BI2290" i="1" s="1"/>
  <c r="BO2290" i="1" s="1"/>
  <c r="BT2290" i="1" s="1"/>
  <c r="BY2290" i="1" s="1"/>
  <c r="CE2290" i="1" s="1"/>
  <c r="CK2290" i="1" s="1"/>
  <c r="CQ2290" i="1" s="1"/>
  <c r="L2290" i="1"/>
  <c r="R2290" i="1" s="1"/>
  <c r="X2290" i="1" s="1"/>
  <c r="AD2290" i="1" s="1"/>
  <c r="AJ2290" i="1" s="1"/>
  <c r="AP2290" i="1" s="1"/>
  <c r="AV2290" i="1" s="1"/>
  <c r="BB2290" i="1" s="1"/>
  <c r="BH2290" i="1" s="1"/>
  <c r="BN2290" i="1" s="1"/>
  <c r="BS2290" i="1" s="1"/>
  <c r="BX2290" i="1" s="1"/>
  <c r="CD2290" i="1" s="1"/>
  <c r="CJ2290" i="1" s="1"/>
  <c r="CP2290" i="1" s="1"/>
  <c r="CS2289" i="1"/>
  <c r="CS2288" i="1" s="1"/>
  <c r="CS2287" i="1" s="1"/>
  <c r="CO2289" i="1"/>
  <c r="CO2288" i="1" s="1"/>
  <c r="CO2287" i="1" s="1"/>
  <c r="CN2289" i="1"/>
  <c r="CN2288" i="1" s="1"/>
  <c r="CN2287" i="1" s="1"/>
  <c r="CM2289" i="1"/>
  <c r="CI2289" i="1"/>
  <c r="CI2288" i="1" s="1"/>
  <c r="CI2287" i="1" s="1"/>
  <c r="CH2289" i="1"/>
  <c r="CH2288" i="1" s="1"/>
  <c r="CH2287" i="1" s="1"/>
  <c r="CG2289" i="1"/>
  <c r="CG2288" i="1" s="1"/>
  <c r="CG2287" i="1" s="1"/>
  <c r="CC2289" i="1"/>
  <c r="CB2289" i="1"/>
  <c r="CB2288" i="1" s="1"/>
  <c r="CB2287" i="1" s="1"/>
  <c r="CA2289" i="1"/>
  <c r="BW2289" i="1"/>
  <c r="BW2288" i="1" s="1"/>
  <c r="BW2287" i="1" s="1"/>
  <c r="BV2289" i="1"/>
  <c r="BR2289" i="1"/>
  <c r="BR2288" i="1" s="1"/>
  <c r="BR2287" i="1" s="1"/>
  <c r="BQ2289" i="1"/>
  <c r="BQ2288" i="1" s="1"/>
  <c r="BQ2287" i="1" s="1"/>
  <c r="BM2289" i="1"/>
  <c r="BM2288" i="1" s="1"/>
  <c r="BM2287" i="1" s="1"/>
  <c r="BL2289" i="1"/>
  <c r="BK2289" i="1"/>
  <c r="BK2288" i="1" s="1"/>
  <c r="BK2287" i="1" s="1"/>
  <c r="BG2289" i="1"/>
  <c r="BG2288" i="1" s="1"/>
  <c r="BG2287" i="1" s="1"/>
  <c r="BF2289" i="1"/>
  <c r="BF2288" i="1" s="1"/>
  <c r="BF2287" i="1" s="1"/>
  <c r="BE2289" i="1"/>
  <c r="BA2289" i="1"/>
  <c r="BA2288" i="1" s="1"/>
  <c r="BA2287" i="1" s="1"/>
  <c r="AZ2289" i="1"/>
  <c r="AY2289" i="1"/>
  <c r="AY2288" i="1" s="1"/>
  <c r="AY2287" i="1" s="1"/>
  <c r="AU2289" i="1"/>
  <c r="AT2289" i="1"/>
  <c r="AT2288" i="1" s="1"/>
  <c r="AT2287" i="1" s="1"/>
  <c r="AS2289" i="1"/>
  <c r="AS2288" i="1" s="1"/>
  <c r="AS2287" i="1" s="1"/>
  <c r="AO2289" i="1"/>
  <c r="AO2288" i="1" s="1"/>
  <c r="AO2287" i="1" s="1"/>
  <c r="AN2289" i="1"/>
  <c r="AM2289" i="1"/>
  <c r="AM2288" i="1" s="1"/>
  <c r="AM2287" i="1" s="1"/>
  <c r="AI2289" i="1"/>
  <c r="AI2288" i="1" s="1"/>
  <c r="AI2287" i="1" s="1"/>
  <c r="AH2289" i="1"/>
  <c r="AH2288" i="1" s="1"/>
  <c r="AH2287" i="1" s="1"/>
  <c r="AG2289" i="1"/>
  <c r="AC2289" i="1"/>
  <c r="AC2288" i="1" s="1"/>
  <c r="AC2287" i="1" s="1"/>
  <c r="AB2289" i="1"/>
  <c r="AB2288" i="1" s="1"/>
  <c r="AB2287" i="1" s="1"/>
  <c r="AA2289" i="1"/>
  <c r="AA2288" i="1" s="1"/>
  <c r="AA2287" i="1" s="1"/>
  <c r="W2289" i="1"/>
  <c r="V2289" i="1"/>
  <c r="V2288" i="1" s="1"/>
  <c r="V2287" i="1" s="1"/>
  <c r="U2289" i="1"/>
  <c r="U2288" i="1" s="1"/>
  <c r="U2287" i="1" s="1"/>
  <c r="Q2289" i="1"/>
  <c r="Q2288" i="1" s="1"/>
  <c r="Q2287" i="1" s="1"/>
  <c r="P2289" i="1"/>
  <c r="O2289" i="1"/>
  <c r="O2288" i="1" s="1"/>
  <c r="O2287" i="1" s="1"/>
  <c r="K2289" i="1"/>
  <c r="K2288" i="1" s="1"/>
  <c r="K2287" i="1" s="1"/>
  <c r="J2289" i="1"/>
  <c r="J2288" i="1" s="1"/>
  <c r="J2287" i="1" s="1"/>
  <c r="I2289" i="1"/>
  <c r="H2289" i="1"/>
  <c r="H2288" i="1" s="1"/>
  <c r="H2287" i="1" s="1"/>
  <c r="G2289" i="1"/>
  <c r="F2289" i="1"/>
  <c r="CM2288" i="1"/>
  <c r="CM2287" i="1" s="1"/>
  <c r="CC2288" i="1"/>
  <c r="CA2288" i="1"/>
  <c r="CA2287" i="1" s="1"/>
  <c r="BV2288" i="1"/>
  <c r="BL2288" i="1"/>
  <c r="BL2287" i="1" s="1"/>
  <c r="BE2288" i="1"/>
  <c r="BE2287" i="1" s="1"/>
  <c r="AZ2288" i="1"/>
  <c r="AZ2287" i="1" s="1"/>
  <c r="AU2288" i="1"/>
  <c r="AU2287" i="1" s="1"/>
  <c r="AN2288" i="1"/>
  <c r="AG2288" i="1"/>
  <c r="W2288" i="1"/>
  <c r="P2288" i="1"/>
  <c r="P2287" i="1" s="1"/>
  <c r="I2288" i="1"/>
  <c r="CC2287" i="1"/>
  <c r="BV2287" i="1"/>
  <c r="AN2287" i="1"/>
  <c r="AG2287" i="1"/>
  <c r="W2287" i="1"/>
  <c r="I2287" i="1"/>
  <c r="N2286" i="1"/>
  <c r="T2286" i="1" s="1"/>
  <c r="Z2286" i="1" s="1"/>
  <c r="AF2286" i="1" s="1"/>
  <c r="AL2286" i="1" s="1"/>
  <c r="AR2286" i="1" s="1"/>
  <c r="AX2286" i="1" s="1"/>
  <c r="BD2286" i="1" s="1"/>
  <c r="BJ2286" i="1" s="1"/>
  <c r="BP2286" i="1" s="1"/>
  <c r="BU2286" i="1" s="1"/>
  <c r="BZ2286" i="1" s="1"/>
  <c r="CF2286" i="1" s="1"/>
  <c r="CL2286" i="1" s="1"/>
  <c r="CR2286" i="1" s="1"/>
  <c r="M2286" i="1"/>
  <c r="S2286" i="1" s="1"/>
  <c r="Y2286" i="1" s="1"/>
  <c r="AE2286" i="1" s="1"/>
  <c r="AK2286" i="1" s="1"/>
  <c r="AQ2286" i="1" s="1"/>
  <c r="AW2286" i="1" s="1"/>
  <c r="BC2286" i="1" s="1"/>
  <c r="BI2286" i="1" s="1"/>
  <c r="BO2286" i="1" s="1"/>
  <c r="BT2286" i="1" s="1"/>
  <c r="BY2286" i="1" s="1"/>
  <c r="CE2286" i="1" s="1"/>
  <c r="CK2286" i="1" s="1"/>
  <c r="CQ2286" i="1" s="1"/>
  <c r="L2286" i="1"/>
  <c r="R2286" i="1" s="1"/>
  <c r="X2286" i="1" s="1"/>
  <c r="AD2286" i="1" s="1"/>
  <c r="AJ2286" i="1" s="1"/>
  <c r="AP2286" i="1" s="1"/>
  <c r="AV2286" i="1" s="1"/>
  <c r="BB2286" i="1" s="1"/>
  <c r="BH2286" i="1" s="1"/>
  <c r="BN2286" i="1" s="1"/>
  <c r="BS2286" i="1" s="1"/>
  <c r="BX2286" i="1" s="1"/>
  <c r="CD2286" i="1" s="1"/>
  <c r="CJ2286" i="1" s="1"/>
  <c r="CP2286" i="1" s="1"/>
  <c r="CS2285" i="1"/>
  <c r="CS2284" i="1" s="1"/>
  <c r="CS2283" i="1" s="1"/>
  <c r="CO2285" i="1"/>
  <c r="CO2284" i="1" s="1"/>
  <c r="CO2283" i="1" s="1"/>
  <c r="CN2285" i="1"/>
  <c r="CN2284" i="1" s="1"/>
  <c r="CN2283" i="1" s="1"/>
  <c r="CM2285" i="1"/>
  <c r="CM2284" i="1" s="1"/>
  <c r="CM2283" i="1" s="1"/>
  <c r="CI2285" i="1"/>
  <c r="CI2284" i="1" s="1"/>
  <c r="CI2283" i="1" s="1"/>
  <c r="CH2285" i="1"/>
  <c r="CH2284" i="1" s="1"/>
  <c r="CH2283" i="1" s="1"/>
  <c r="CG2285" i="1"/>
  <c r="CC2285" i="1"/>
  <c r="CC2284" i="1" s="1"/>
  <c r="CC2283" i="1" s="1"/>
  <c r="CB2285" i="1"/>
  <c r="CB2284" i="1" s="1"/>
  <c r="CB2283" i="1" s="1"/>
  <c r="CA2285" i="1"/>
  <c r="CA2284" i="1" s="1"/>
  <c r="CA2283" i="1" s="1"/>
  <c r="BW2285" i="1"/>
  <c r="BW2284" i="1" s="1"/>
  <c r="BW2283" i="1" s="1"/>
  <c r="BV2285" i="1"/>
  <c r="BV2284" i="1" s="1"/>
  <c r="BV2283" i="1" s="1"/>
  <c r="BR2285" i="1"/>
  <c r="BR2284" i="1" s="1"/>
  <c r="BR2283" i="1" s="1"/>
  <c r="BQ2285" i="1"/>
  <c r="BQ2284" i="1" s="1"/>
  <c r="BQ2283" i="1" s="1"/>
  <c r="BM2285" i="1"/>
  <c r="BM2284" i="1" s="1"/>
  <c r="BL2285" i="1"/>
  <c r="BL2284" i="1" s="1"/>
  <c r="BL2283" i="1" s="1"/>
  <c r="BK2285" i="1"/>
  <c r="BG2285" i="1"/>
  <c r="BG2284" i="1" s="1"/>
  <c r="BG2283" i="1" s="1"/>
  <c r="BF2285" i="1"/>
  <c r="BF2284" i="1" s="1"/>
  <c r="BF2283" i="1" s="1"/>
  <c r="BE2285" i="1"/>
  <c r="BE2284" i="1" s="1"/>
  <c r="BE2283" i="1" s="1"/>
  <c r="BA2285" i="1"/>
  <c r="BA2284" i="1" s="1"/>
  <c r="BA2283" i="1" s="1"/>
  <c r="AZ2285" i="1"/>
  <c r="AZ2284" i="1" s="1"/>
  <c r="AZ2283" i="1" s="1"/>
  <c r="AY2285" i="1"/>
  <c r="AU2285" i="1"/>
  <c r="AU2284" i="1" s="1"/>
  <c r="AU2283" i="1" s="1"/>
  <c r="AT2285" i="1"/>
  <c r="AT2284" i="1" s="1"/>
  <c r="AT2283" i="1" s="1"/>
  <c r="AS2285" i="1"/>
  <c r="AS2284" i="1" s="1"/>
  <c r="AS2283" i="1" s="1"/>
  <c r="AO2285" i="1"/>
  <c r="AO2284" i="1" s="1"/>
  <c r="AO2283" i="1" s="1"/>
  <c r="AN2285" i="1"/>
  <c r="AN2284" i="1" s="1"/>
  <c r="AN2283" i="1" s="1"/>
  <c r="AM2285" i="1"/>
  <c r="AM2284" i="1" s="1"/>
  <c r="AM2283" i="1" s="1"/>
  <c r="AI2285" i="1"/>
  <c r="AI2284" i="1" s="1"/>
  <c r="AI2283" i="1" s="1"/>
  <c r="AH2285" i="1"/>
  <c r="AH2284" i="1" s="1"/>
  <c r="AH2283" i="1" s="1"/>
  <c r="AG2285" i="1"/>
  <c r="AG2284" i="1" s="1"/>
  <c r="AG2283" i="1" s="1"/>
  <c r="AC2285" i="1"/>
  <c r="AC2284" i="1" s="1"/>
  <c r="AC2283" i="1" s="1"/>
  <c r="AB2285" i="1"/>
  <c r="AB2284" i="1" s="1"/>
  <c r="AB2283" i="1" s="1"/>
  <c r="AA2285" i="1"/>
  <c r="AA2284" i="1" s="1"/>
  <c r="AA2283" i="1" s="1"/>
  <c r="W2285" i="1"/>
  <c r="W2284" i="1" s="1"/>
  <c r="W2283" i="1" s="1"/>
  <c r="V2285" i="1"/>
  <c r="V2284" i="1" s="1"/>
  <c r="V2283" i="1" s="1"/>
  <c r="U2285" i="1"/>
  <c r="U2284" i="1" s="1"/>
  <c r="U2283" i="1" s="1"/>
  <c r="Q2285" i="1"/>
  <c r="Q2284" i="1" s="1"/>
  <c r="Q2283" i="1" s="1"/>
  <c r="P2285" i="1"/>
  <c r="P2284" i="1" s="1"/>
  <c r="P2283" i="1" s="1"/>
  <c r="O2285" i="1"/>
  <c r="O2284" i="1" s="1"/>
  <c r="O2283" i="1" s="1"/>
  <c r="K2285" i="1"/>
  <c r="K2284" i="1" s="1"/>
  <c r="K2283" i="1" s="1"/>
  <c r="J2285" i="1"/>
  <c r="J2284" i="1" s="1"/>
  <c r="J2283" i="1" s="1"/>
  <c r="I2285" i="1"/>
  <c r="H2285" i="1"/>
  <c r="G2285" i="1"/>
  <c r="F2285" i="1"/>
  <c r="F2284" i="1" s="1"/>
  <c r="F2283" i="1" s="1"/>
  <c r="CG2284" i="1"/>
  <c r="BK2284" i="1"/>
  <c r="BK2283" i="1" s="1"/>
  <c r="AY2284" i="1"/>
  <c r="AY2283" i="1" s="1"/>
  <c r="CG2283" i="1"/>
  <c r="BM2283" i="1"/>
  <c r="N2282" i="1"/>
  <c r="T2282" i="1" s="1"/>
  <c r="Z2282" i="1" s="1"/>
  <c r="AF2282" i="1" s="1"/>
  <c r="AL2282" i="1" s="1"/>
  <c r="AR2282" i="1" s="1"/>
  <c r="AX2282" i="1" s="1"/>
  <c r="BD2282" i="1" s="1"/>
  <c r="BJ2282" i="1" s="1"/>
  <c r="BP2282" i="1" s="1"/>
  <c r="BU2282" i="1" s="1"/>
  <c r="BZ2282" i="1" s="1"/>
  <c r="CF2282" i="1" s="1"/>
  <c r="CL2282" i="1" s="1"/>
  <c r="CR2282" i="1" s="1"/>
  <c r="M2282" i="1"/>
  <c r="S2282" i="1" s="1"/>
  <c r="Y2282" i="1" s="1"/>
  <c r="AE2282" i="1" s="1"/>
  <c r="AK2282" i="1" s="1"/>
  <c r="AQ2282" i="1" s="1"/>
  <c r="AW2282" i="1" s="1"/>
  <c r="BC2282" i="1" s="1"/>
  <c r="BI2282" i="1" s="1"/>
  <c r="BO2282" i="1" s="1"/>
  <c r="BT2282" i="1" s="1"/>
  <c r="BY2282" i="1" s="1"/>
  <c r="CE2282" i="1" s="1"/>
  <c r="CK2282" i="1" s="1"/>
  <c r="CQ2282" i="1" s="1"/>
  <c r="L2282" i="1"/>
  <c r="R2282" i="1" s="1"/>
  <c r="X2282" i="1" s="1"/>
  <c r="AD2282" i="1" s="1"/>
  <c r="AJ2282" i="1" s="1"/>
  <c r="AP2282" i="1" s="1"/>
  <c r="AV2282" i="1" s="1"/>
  <c r="BB2282" i="1" s="1"/>
  <c r="BH2282" i="1" s="1"/>
  <c r="BN2282" i="1" s="1"/>
  <c r="BS2282" i="1" s="1"/>
  <c r="BX2282" i="1" s="1"/>
  <c r="CD2282" i="1" s="1"/>
  <c r="CJ2282" i="1" s="1"/>
  <c r="CP2282" i="1" s="1"/>
  <c r="CS2281" i="1"/>
  <c r="CS2280" i="1" s="1"/>
  <c r="CS2279" i="1" s="1"/>
  <c r="CO2281" i="1"/>
  <c r="CO2280" i="1" s="1"/>
  <c r="CN2281" i="1"/>
  <c r="CM2281" i="1"/>
  <c r="CM2280" i="1" s="1"/>
  <c r="CM2279" i="1" s="1"/>
  <c r="CI2281" i="1"/>
  <c r="CI2280" i="1" s="1"/>
  <c r="CI2279" i="1" s="1"/>
  <c r="CH2281" i="1"/>
  <c r="CH2280" i="1" s="1"/>
  <c r="CH2279" i="1" s="1"/>
  <c r="CG2281" i="1"/>
  <c r="CG2280" i="1" s="1"/>
  <c r="CG2279" i="1" s="1"/>
  <c r="CC2281" i="1"/>
  <c r="CC2280" i="1" s="1"/>
  <c r="CC2279" i="1" s="1"/>
  <c r="CB2281" i="1"/>
  <c r="CB2280" i="1" s="1"/>
  <c r="CB2279" i="1" s="1"/>
  <c r="CA2281" i="1"/>
  <c r="CA2280" i="1" s="1"/>
  <c r="CA2279" i="1" s="1"/>
  <c r="BW2281" i="1"/>
  <c r="BW2280" i="1" s="1"/>
  <c r="BW2279" i="1" s="1"/>
  <c r="BV2281" i="1"/>
  <c r="BV2280" i="1" s="1"/>
  <c r="BV2279" i="1" s="1"/>
  <c r="BR2281" i="1"/>
  <c r="BR2280" i="1" s="1"/>
  <c r="BR2279" i="1" s="1"/>
  <c r="BQ2281" i="1"/>
  <c r="BQ2280" i="1" s="1"/>
  <c r="BQ2279" i="1" s="1"/>
  <c r="BM2281" i="1"/>
  <c r="BL2281" i="1"/>
  <c r="BL2280" i="1" s="1"/>
  <c r="BL2279" i="1" s="1"/>
  <c r="BK2281" i="1"/>
  <c r="BK2280" i="1" s="1"/>
  <c r="BK2279" i="1" s="1"/>
  <c r="BG2281" i="1"/>
  <c r="BG2280" i="1" s="1"/>
  <c r="BG2279" i="1" s="1"/>
  <c r="BF2281" i="1"/>
  <c r="BE2281" i="1"/>
  <c r="BE2280" i="1" s="1"/>
  <c r="BE2279" i="1" s="1"/>
  <c r="BA2281" i="1"/>
  <c r="BA2280" i="1" s="1"/>
  <c r="BA2279" i="1" s="1"/>
  <c r="AZ2281" i="1"/>
  <c r="AZ2280" i="1" s="1"/>
  <c r="AZ2279" i="1" s="1"/>
  <c r="AY2281" i="1"/>
  <c r="AY2280" i="1" s="1"/>
  <c r="AY2279" i="1" s="1"/>
  <c r="AU2281" i="1"/>
  <c r="AU2280" i="1" s="1"/>
  <c r="AU2279" i="1" s="1"/>
  <c r="AT2281" i="1"/>
  <c r="AT2280" i="1" s="1"/>
  <c r="AT2279" i="1" s="1"/>
  <c r="AS2281" i="1"/>
  <c r="AS2280" i="1" s="1"/>
  <c r="AS2279" i="1" s="1"/>
  <c r="AO2281" i="1"/>
  <c r="AO2280" i="1" s="1"/>
  <c r="AO2279" i="1" s="1"/>
  <c r="AN2281" i="1"/>
  <c r="AN2280" i="1" s="1"/>
  <c r="AN2279" i="1" s="1"/>
  <c r="AM2281" i="1"/>
  <c r="AM2280" i="1" s="1"/>
  <c r="AM2279" i="1" s="1"/>
  <c r="AI2281" i="1"/>
  <c r="AI2280" i="1" s="1"/>
  <c r="AH2281" i="1"/>
  <c r="AG2281" i="1"/>
  <c r="AG2280" i="1" s="1"/>
  <c r="AG2279" i="1" s="1"/>
  <c r="AC2281" i="1"/>
  <c r="AC2280" i="1" s="1"/>
  <c r="AC2279" i="1" s="1"/>
  <c r="AB2281" i="1"/>
  <c r="AB2280" i="1" s="1"/>
  <c r="AB2279" i="1" s="1"/>
  <c r="AA2281" i="1"/>
  <c r="W2281" i="1"/>
  <c r="W2280" i="1" s="1"/>
  <c r="W2279" i="1" s="1"/>
  <c r="V2281" i="1"/>
  <c r="V2280" i="1" s="1"/>
  <c r="V2279" i="1" s="1"/>
  <c r="U2281" i="1"/>
  <c r="U2280" i="1" s="1"/>
  <c r="Q2281" i="1"/>
  <c r="Q2280" i="1" s="1"/>
  <c r="Q2279" i="1" s="1"/>
  <c r="P2281" i="1"/>
  <c r="P2280" i="1" s="1"/>
  <c r="P2279" i="1" s="1"/>
  <c r="O2281" i="1"/>
  <c r="O2280" i="1" s="1"/>
  <c r="O2279" i="1" s="1"/>
  <c r="K2281" i="1"/>
  <c r="J2281" i="1"/>
  <c r="J2280" i="1" s="1"/>
  <c r="J2279" i="1" s="1"/>
  <c r="I2281" i="1"/>
  <c r="I2280" i="1" s="1"/>
  <c r="I2279" i="1" s="1"/>
  <c r="H2281" i="1"/>
  <c r="H2280" i="1" s="1"/>
  <c r="H2279" i="1" s="1"/>
  <c r="G2281" i="1"/>
  <c r="F2281" i="1"/>
  <c r="F2280" i="1" s="1"/>
  <c r="F2279" i="1" s="1"/>
  <c r="CN2280" i="1"/>
  <c r="CN2279" i="1" s="1"/>
  <c r="BM2280" i="1"/>
  <c r="BM2279" i="1" s="1"/>
  <c r="BF2280" i="1"/>
  <c r="BF2279" i="1" s="1"/>
  <c r="AH2280" i="1"/>
  <c r="AH2279" i="1" s="1"/>
  <c r="AA2280" i="1"/>
  <c r="AA2279" i="1" s="1"/>
  <c r="CO2279" i="1"/>
  <c r="AI2279" i="1"/>
  <c r="U2279" i="1"/>
  <c r="N2278" i="1"/>
  <c r="T2278" i="1" s="1"/>
  <c r="Z2278" i="1" s="1"/>
  <c r="AF2278" i="1" s="1"/>
  <c r="AL2278" i="1" s="1"/>
  <c r="AR2278" i="1" s="1"/>
  <c r="AX2278" i="1" s="1"/>
  <c r="BD2278" i="1" s="1"/>
  <c r="BJ2278" i="1" s="1"/>
  <c r="BP2278" i="1" s="1"/>
  <c r="BU2278" i="1" s="1"/>
  <c r="BZ2278" i="1" s="1"/>
  <c r="CF2278" i="1" s="1"/>
  <c r="CL2278" i="1" s="1"/>
  <c r="CR2278" i="1" s="1"/>
  <c r="M2278" i="1"/>
  <c r="S2278" i="1" s="1"/>
  <c r="Y2278" i="1" s="1"/>
  <c r="AE2278" i="1" s="1"/>
  <c r="AK2278" i="1" s="1"/>
  <c r="AQ2278" i="1" s="1"/>
  <c r="AW2278" i="1" s="1"/>
  <c r="BC2278" i="1" s="1"/>
  <c r="BI2278" i="1" s="1"/>
  <c r="BO2278" i="1" s="1"/>
  <c r="BT2278" i="1" s="1"/>
  <c r="BY2278" i="1" s="1"/>
  <c r="CE2278" i="1" s="1"/>
  <c r="CK2278" i="1" s="1"/>
  <c r="CQ2278" i="1" s="1"/>
  <c r="L2278" i="1"/>
  <c r="R2278" i="1" s="1"/>
  <c r="X2278" i="1" s="1"/>
  <c r="AD2278" i="1" s="1"/>
  <c r="AJ2278" i="1" s="1"/>
  <c r="AP2278" i="1" s="1"/>
  <c r="AV2278" i="1" s="1"/>
  <c r="BB2278" i="1" s="1"/>
  <c r="BH2278" i="1" s="1"/>
  <c r="BN2278" i="1" s="1"/>
  <c r="BS2278" i="1" s="1"/>
  <c r="BX2278" i="1" s="1"/>
  <c r="CD2278" i="1" s="1"/>
  <c r="CJ2278" i="1" s="1"/>
  <c r="CP2278" i="1" s="1"/>
  <c r="CS2277" i="1"/>
  <c r="CS2276" i="1" s="1"/>
  <c r="CS2275" i="1" s="1"/>
  <c r="CO2277" i="1"/>
  <c r="CO2276" i="1" s="1"/>
  <c r="CO2275" i="1" s="1"/>
  <c r="CN2277" i="1"/>
  <c r="CN2276" i="1" s="1"/>
  <c r="CN2275" i="1" s="1"/>
  <c r="CM2277" i="1"/>
  <c r="CI2277" i="1"/>
  <c r="CI2276" i="1" s="1"/>
  <c r="CI2275" i="1" s="1"/>
  <c r="CH2277" i="1"/>
  <c r="CH2276" i="1" s="1"/>
  <c r="CH2275" i="1" s="1"/>
  <c r="CG2277" i="1"/>
  <c r="CG2276" i="1" s="1"/>
  <c r="CG2275" i="1" s="1"/>
  <c r="CC2277" i="1"/>
  <c r="CC2276" i="1" s="1"/>
  <c r="CC2275" i="1" s="1"/>
  <c r="CB2277" i="1"/>
  <c r="CB2276" i="1" s="1"/>
  <c r="CB2275" i="1" s="1"/>
  <c r="CA2277" i="1"/>
  <c r="CA2276" i="1" s="1"/>
  <c r="CA2275" i="1" s="1"/>
  <c r="BW2277" i="1"/>
  <c r="BW2276" i="1" s="1"/>
  <c r="BW2275" i="1" s="1"/>
  <c r="BV2277" i="1"/>
  <c r="BV2276" i="1" s="1"/>
  <c r="BV2275" i="1" s="1"/>
  <c r="BR2277" i="1"/>
  <c r="BR2276" i="1" s="1"/>
  <c r="BR2275" i="1" s="1"/>
  <c r="BQ2277" i="1"/>
  <c r="BQ2276" i="1" s="1"/>
  <c r="BQ2275" i="1" s="1"/>
  <c r="BM2277" i="1"/>
  <c r="BL2277" i="1"/>
  <c r="BL2276" i="1" s="1"/>
  <c r="BL2275" i="1" s="1"/>
  <c r="BK2277" i="1"/>
  <c r="BK2276" i="1" s="1"/>
  <c r="BK2275" i="1" s="1"/>
  <c r="BG2277" i="1"/>
  <c r="BG2276" i="1" s="1"/>
  <c r="BG2275" i="1" s="1"/>
  <c r="BF2277" i="1"/>
  <c r="BF2276" i="1" s="1"/>
  <c r="BF2275" i="1" s="1"/>
  <c r="BE2277" i="1"/>
  <c r="BE2276" i="1" s="1"/>
  <c r="BE2275" i="1" s="1"/>
  <c r="BA2277" i="1"/>
  <c r="BA2276" i="1" s="1"/>
  <c r="BA2275" i="1" s="1"/>
  <c r="AZ2277" i="1"/>
  <c r="AZ2276" i="1" s="1"/>
  <c r="AZ2275" i="1" s="1"/>
  <c r="AY2277" i="1"/>
  <c r="AY2276" i="1" s="1"/>
  <c r="AY2275" i="1" s="1"/>
  <c r="AU2277" i="1"/>
  <c r="AU2276" i="1" s="1"/>
  <c r="AU2275" i="1" s="1"/>
  <c r="AT2277" i="1"/>
  <c r="AT2276" i="1" s="1"/>
  <c r="AT2275" i="1" s="1"/>
  <c r="AS2277" i="1"/>
  <c r="AO2277" i="1"/>
  <c r="AN2277" i="1"/>
  <c r="AN2276" i="1" s="1"/>
  <c r="AN2275" i="1" s="1"/>
  <c r="AM2277" i="1"/>
  <c r="AM2276" i="1" s="1"/>
  <c r="AM2275" i="1" s="1"/>
  <c r="AI2277" i="1"/>
  <c r="AI2276" i="1" s="1"/>
  <c r="AI2275" i="1" s="1"/>
  <c r="AH2277" i="1"/>
  <c r="AH2276" i="1" s="1"/>
  <c r="AH2275" i="1" s="1"/>
  <c r="AG2277" i="1"/>
  <c r="AG2276" i="1" s="1"/>
  <c r="AG2275" i="1" s="1"/>
  <c r="AC2277" i="1"/>
  <c r="AC2276" i="1" s="1"/>
  <c r="AC2275" i="1" s="1"/>
  <c r="AB2277" i="1"/>
  <c r="AB2276" i="1" s="1"/>
  <c r="AB2275" i="1" s="1"/>
  <c r="AA2277" i="1"/>
  <c r="AA2276" i="1" s="1"/>
  <c r="AA2275" i="1" s="1"/>
  <c r="W2277" i="1"/>
  <c r="W2276" i="1" s="1"/>
  <c r="W2275" i="1" s="1"/>
  <c r="V2277" i="1"/>
  <c r="V2276" i="1" s="1"/>
  <c r="V2275" i="1" s="1"/>
  <c r="U2277" i="1"/>
  <c r="Q2277" i="1"/>
  <c r="Q2276" i="1" s="1"/>
  <c r="Q2275" i="1" s="1"/>
  <c r="P2277" i="1"/>
  <c r="P2276" i="1" s="1"/>
  <c r="P2275" i="1" s="1"/>
  <c r="O2277" i="1"/>
  <c r="O2276" i="1" s="1"/>
  <c r="O2275" i="1" s="1"/>
  <c r="K2277" i="1"/>
  <c r="K2276" i="1" s="1"/>
  <c r="K2275" i="1" s="1"/>
  <c r="J2277" i="1"/>
  <c r="J2276" i="1" s="1"/>
  <c r="J2275" i="1" s="1"/>
  <c r="I2277" i="1"/>
  <c r="I2276" i="1" s="1"/>
  <c r="I2275" i="1" s="1"/>
  <c r="H2277" i="1"/>
  <c r="H2276" i="1" s="1"/>
  <c r="H2275" i="1" s="1"/>
  <c r="G2277" i="1"/>
  <c r="G2276" i="1" s="1"/>
  <c r="G2275" i="1" s="1"/>
  <c r="F2277" i="1"/>
  <c r="CM2276" i="1"/>
  <c r="CM2275" i="1" s="1"/>
  <c r="BM2276" i="1"/>
  <c r="BM2275" i="1" s="1"/>
  <c r="AS2276" i="1"/>
  <c r="AS2275" i="1" s="1"/>
  <c r="AO2276" i="1"/>
  <c r="AO2275" i="1" s="1"/>
  <c r="U2276" i="1"/>
  <c r="U2275" i="1" s="1"/>
  <c r="N2274" i="1"/>
  <c r="T2274" i="1" s="1"/>
  <c r="Z2274" i="1" s="1"/>
  <c r="AF2274" i="1" s="1"/>
  <c r="AL2274" i="1" s="1"/>
  <c r="AR2274" i="1" s="1"/>
  <c r="AX2274" i="1" s="1"/>
  <c r="BD2274" i="1" s="1"/>
  <c r="BJ2274" i="1" s="1"/>
  <c r="BP2274" i="1" s="1"/>
  <c r="BU2274" i="1" s="1"/>
  <c r="BZ2274" i="1" s="1"/>
  <c r="CF2274" i="1" s="1"/>
  <c r="CL2274" i="1" s="1"/>
  <c r="CR2274" i="1" s="1"/>
  <c r="M2274" i="1"/>
  <c r="S2274" i="1" s="1"/>
  <c r="Y2274" i="1" s="1"/>
  <c r="AE2274" i="1" s="1"/>
  <c r="AK2274" i="1" s="1"/>
  <c r="AQ2274" i="1" s="1"/>
  <c r="AW2274" i="1" s="1"/>
  <c r="BC2274" i="1" s="1"/>
  <c r="BI2274" i="1" s="1"/>
  <c r="BO2274" i="1" s="1"/>
  <c r="BT2274" i="1" s="1"/>
  <c r="BY2274" i="1" s="1"/>
  <c r="CE2274" i="1" s="1"/>
  <c r="CK2274" i="1" s="1"/>
  <c r="CQ2274" i="1" s="1"/>
  <c r="L2274" i="1"/>
  <c r="R2274" i="1" s="1"/>
  <c r="X2274" i="1" s="1"/>
  <c r="AD2274" i="1" s="1"/>
  <c r="AJ2274" i="1" s="1"/>
  <c r="AP2274" i="1" s="1"/>
  <c r="AV2274" i="1" s="1"/>
  <c r="BB2274" i="1" s="1"/>
  <c r="BH2274" i="1" s="1"/>
  <c r="BN2274" i="1" s="1"/>
  <c r="BS2274" i="1" s="1"/>
  <c r="BX2274" i="1" s="1"/>
  <c r="CD2274" i="1" s="1"/>
  <c r="CJ2274" i="1" s="1"/>
  <c r="CP2274" i="1" s="1"/>
  <c r="CS2273" i="1"/>
  <c r="CO2273" i="1"/>
  <c r="CO2272" i="1" s="1"/>
  <c r="CO2271" i="1" s="1"/>
  <c r="CN2273" i="1"/>
  <c r="CN2272" i="1" s="1"/>
  <c r="CN2271" i="1" s="1"/>
  <c r="CM2273" i="1"/>
  <c r="CM2272" i="1" s="1"/>
  <c r="CM2271" i="1" s="1"/>
  <c r="CI2273" i="1"/>
  <c r="CH2273" i="1"/>
  <c r="CH2272" i="1" s="1"/>
  <c r="CG2273" i="1"/>
  <c r="CC2273" i="1"/>
  <c r="CC2272" i="1" s="1"/>
  <c r="CC2271" i="1" s="1"/>
  <c r="CB2273" i="1"/>
  <c r="CA2273" i="1"/>
  <c r="CA2272" i="1" s="1"/>
  <c r="CA2271" i="1" s="1"/>
  <c r="BW2273" i="1"/>
  <c r="BW2272" i="1" s="1"/>
  <c r="BW2271" i="1" s="1"/>
  <c r="BV2273" i="1"/>
  <c r="BR2273" i="1"/>
  <c r="BQ2273" i="1"/>
  <c r="BQ2272" i="1" s="1"/>
  <c r="BQ2271" i="1" s="1"/>
  <c r="BM2273" i="1"/>
  <c r="BM2272" i="1" s="1"/>
  <c r="BM2271" i="1" s="1"/>
  <c r="BL2273" i="1"/>
  <c r="BL2272" i="1" s="1"/>
  <c r="BL2271" i="1" s="1"/>
  <c r="BK2273" i="1"/>
  <c r="BG2273" i="1"/>
  <c r="BG2272" i="1" s="1"/>
  <c r="BF2273" i="1"/>
  <c r="BF2272" i="1" s="1"/>
  <c r="BF2271" i="1" s="1"/>
  <c r="BE2273" i="1"/>
  <c r="BE2272" i="1" s="1"/>
  <c r="BE2271" i="1" s="1"/>
  <c r="BA2273" i="1"/>
  <c r="AZ2273" i="1"/>
  <c r="AZ2272" i="1" s="1"/>
  <c r="AZ2271" i="1" s="1"/>
  <c r="AY2273" i="1"/>
  <c r="AY2272" i="1" s="1"/>
  <c r="AY2271" i="1" s="1"/>
  <c r="AU2273" i="1"/>
  <c r="AU2272" i="1" s="1"/>
  <c r="AU2271" i="1" s="1"/>
  <c r="AT2273" i="1"/>
  <c r="AS2273" i="1"/>
  <c r="AS2272" i="1" s="1"/>
  <c r="AO2273" i="1"/>
  <c r="AO2272" i="1" s="1"/>
  <c r="AO2271" i="1" s="1"/>
  <c r="AN2273" i="1"/>
  <c r="AN2272" i="1" s="1"/>
  <c r="AN2271" i="1" s="1"/>
  <c r="AM2273" i="1"/>
  <c r="AI2273" i="1"/>
  <c r="AI2272" i="1" s="1"/>
  <c r="AH2273" i="1"/>
  <c r="AH2272" i="1" s="1"/>
  <c r="AH2271" i="1" s="1"/>
  <c r="AG2273" i="1"/>
  <c r="AG2272" i="1" s="1"/>
  <c r="AG2271" i="1" s="1"/>
  <c r="AC2273" i="1"/>
  <c r="AB2273" i="1"/>
  <c r="AB2272" i="1" s="1"/>
  <c r="AB2271" i="1" s="1"/>
  <c r="AA2273" i="1"/>
  <c r="W2273" i="1"/>
  <c r="W2272" i="1" s="1"/>
  <c r="W2271" i="1" s="1"/>
  <c r="V2273" i="1"/>
  <c r="U2273" i="1"/>
  <c r="U2272" i="1" s="1"/>
  <c r="Q2273" i="1"/>
  <c r="Q2272" i="1" s="1"/>
  <c r="Q2271" i="1" s="1"/>
  <c r="P2273" i="1"/>
  <c r="P2272" i="1" s="1"/>
  <c r="P2271" i="1" s="1"/>
  <c r="O2273" i="1"/>
  <c r="K2273" i="1"/>
  <c r="K2272" i="1" s="1"/>
  <c r="K2271" i="1" s="1"/>
  <c r="J2273" i="1"/>
  <c r="I2273" i="1"/>
  <c r="H2273" i="1"/>
  <c r="G2273" i="1"/>
  <c r="F2273" i="1"/>
  <c r="CS2272" i="1"/>
  <c r="CI2272" i="1"/>
  <c r="CG2272" i="1"/>
  <c r="CG2271" i="1" s="1"/>
  <c r="CB2272" i="1"/>
  <c r="BV2272" i="1"/>
  <c r="BV2271" i="1" s="1"/>
  <c r="BR2272" i="1"/>
  <c r="BK2272" i="1"/>
  <c r="BK2271" i="1" s="1"/>
  <c r="BA2272" i="1"/>
  <c r="BA2271" i="1" s="1"/>
  <c r="AT2272" i="1"/>
  <c r="AM2272" i="1"/>
  <c r="AM2271" i="1" s="1"/>
  <c r="AC2272" i="1"/>
  <c r="AC2271" i="1" s="1"/>
  <c r="AA2272" i="1"/>
  <c r="AA2271" i="1" s="1"/>
  <c r="V2272" i="1"/>
  <c r="O2272" i="1"/>
  <c r="O2271" i="1" s="1"/>
  <c r="J2272" i="1"/>
  <c r="J2271" i="1" s="1"/>
  <c r="I2272" i="1"/>
  <c r="I2271" i="1" s="1"/>
  <c r="H2272" i="1"/>
  <c r="G2272" i="1"/>
  <c r="F2272" i="1"/>
  <c r="F2271" i="1" s="1"/>
  <c r="CS2271" i="1"/>
  <c r="CI2271" i="1"/>
  <c r="CH2271" i="1"/>
  <c r="CB2271" i="1"/>
  <c r="BR2271" i="1"/>
  <c r="BG2271" i="1"/>
  <c r="AT2271" i="1"/>
  <c r="AS2271" i="1"/>
  <c r="AI2271" i="1"/>
  <c r="V2271" i="1"/>
  <c r="U2271" i="1"/>
  <c r="H2271" i="1"/>
  <c r="N2270" i="1"/>
  <c r="T2270" i="1" s="1"/>
  <c r="Z2270" i="1" s="1"/>
  <c r="AF2270" i="1" s="1"/>
  <c r="AL2270" i="1" s="1"/>
  <c r="AR2270" i="1" s="1"/>
  <c r="AX2270" i="1" s="1"/>
  <c r="BD2270" i="1" s="1"/>
  <c r="BJ2270" i="1" s="1"/>
  <c r="BP2270" i="1" s="1"/>
  <c r="BU2270" i="1" s="1"/>
  <c r="BZ2270" i="1" s="1"/>
  <c r="CF2270" i="1" s="1"/>
  <c r="CL2270" i="1" s="1"/>
  <c r="CR2270" i="1" s="1"/>
  <c r="M2270" i="1"/>
  <c r="S2270" i="1" s="1"/>
  <c r="Y2270" i="1" s="1"/>
  <c r="AE2270" i="1" s="1"/>
  <c r="AK2270" i="1" s="1"/>
  <c r="AQ2270" i="1" s="1"/>
  <c r="AW2270" i="1" s="1"/>
  <c r="BC2270" i="1" s="1"/>
  <c r="BI2270" i="1" s="1"/>
  <c r="BO2270" i="1" s="1"/>
  <c r="BT2270" i="1" s="1"/>
  <c r="BY2270" i="1" s="1"/>
  <c r="CE2270" i="1" s="1"/>
  <c r="CK2270" i="1" s="1"/>
  <c r="CQ2270" i="1" s="1"/>
  <c r="L2270" i="1"/>
  <c r="R2270" i="1" s="1"/>
  <c r="X2270" i="1" s="1"/>
  <c r="AD2270" i="1" s="1"/>
  <c r="AJ2270" i="1" s="1"/>
  <c r="AP2270" i="1" s="1"/>
  <c r="AV2270" i="1" s="1"/>
  <c r="BB2270" i="1" s="1"/>
  <c r="BH2270" i="1" s="1"/>
  <c r="BN2270" i="1" s="1"/>
  <c r="BS2270" i="1" s="1"/>
  <c r="BX2270" i="1" s="1"/>
  <c r="CD2270" i="1" s="1"/>
  <c r="CJ2270" i="1" s="1"/>
  <c r="CP2270" i="1" s="1"/>
  <c r="CS2269" i="1"/>
  <c r="CS2268" i="1" s="1"/>
  <c r="CO2269" i="1"/>
  <c r="CO2268" i="1" s="1"/>
  <c r="CO2267" i="1" s="1"/>
  <c r="CN2269" i="1"/>
  <c r="CN2268" i="1" s="1"/>
  <c r="CN2267" i="1" s="1"/>
  <c r="CM2269" i="1"/>
  <c r="CM2268" i="1" s="1"/>
  <c r="CM2267" i="1" s="1"/>
  <c r="CI2269" i="1"/>
  <c r="CH2269" i="1"/>
  <c r="CG2269" i="1"/>
  <c r="CG2268" i="1" s="1"/>
  <c r="CG2267" i="1" s="1"/>
  <c r="CC2269" i="1"/>
  <c r="CC2268" i="1" s="1"/>
  <c r="CC2267" i="1" s="1"/>
  <c r="CB2269" i="1"/>
  <c r="CB2268" i="1" s="1"/>
  <c r="CB2267" i="1" s="1"/>
  <c r="CA2269" i="1"/>
  <c r="BW2269" i="1"/>
  <c r="BW2268" i="1" s="1"/>
  <c r="BW2267" i="1" s="1"/>
  <c r="BV2269" i="1"/>
  <c r="BV2268" i="1" s="1"/>
  <c r="BV2267" i="1" s="1"/>
  <c r="BR2269" i="1"/>
  <c r="BQ2269" i="1"/>
  <c r="BQ2268" i="1" s="1"/>
  <c r="BQ2267" i="1" s="1"/>
  <c r="BM2269" i="1"/>
  <c r="BM2268" i="1" s="1"/>
  <c r="BM2267" i="1" s="1"/>
  <c r="BL2269" i="1"/>
  <c r="BL2268" i="1" s="1"/>
  <c r="BL2267" i="1" s="1"/>
  <c r="BK2269" i="1"/>
  <c r="BG2269" i="1"/>
  <c r="BG2268" i="1" s="1"/>
  <c r="BG2267" i="1" s="1"/>
  <c r="BF2269" i="1"/>
  <c r="BF2268" i="1" s="1"/>
  <c r="BF2267" i="1" s="1"/>
  <c r="BE2269" i="1"/>
  <c r="BE2268" i="1" s="1"/>
  <c r="BE2267" i="1" s="1"/>
  <c r="BA2269" i="1"/>
  <c r="AZ2269" i="1"/>
  <c r="AZ2268" i="1" s="1"/>
  <c r="AZ2267" i="1" s="1"/>
  <c r="AY2269" i="1"/>
  <c r="AY2268" i="1" s="1"/>
  <c r="AY2267" i="1" s="1"/>
  <c r="AU2269" i="1"/>
  <c r="AU2268" i="1" s="1"/>
  <c r="AU2267" i="1" s="1"/>
  <c r="AT2269" i="1"/>
  <c r="AS2269" i="1"/>
  <c r="AO2269" i="1"/>
  <c r="AO2268" i="1" s="1"/>
  <c r="AO2267" i="1" s="1"/>
  <c r="AN2269" i="1"/>
  <c r="AN2268" i="1" s="1"/>
  <c r="AN2267" i="1" s="1"/>
  <c r="AM2269" i="1"/>
  <c r="AI2269" i="1"/>
  <c r="AI2268" i="1" s="1"/>
  <c r="AI2267" i="1" s="1"/>
  <c r="AH2269" i="1"/>
  <c r="AH2268" i="1" s="1"/>
  <c r="AH2267" i="1" s="1"/>
  <c r="AG2269" i="1"/>
  <c r="AC2269" i="1"/>
  <c r="AB2269" i="1"/>
  <c r="AB2268" i="1" s="1"/>
  <c r="AB2267" i="1" s="1"/>
  <c r="AA2269" i="1"/>
  <c r="AA2268" i="1" s="1"/>
  <c r="AA2267" i="1" s="1"/>
  <c r="W2269" i="1"/>
  <c r="W2268" i="1" s="1"/>
  <c r="W2267" i="1" s="1"/>
  <c r="V2269" i="1"/>
  <c r="U2269" i="1"/>
  <c r="U2268" i="1" s="1"/>
  <c r="U2267" i="1" s="1"/>
  <c r="Q2269" i="1"/>
  <c r="Q2268" i="1" s="1"/>
  <c r="Q2267" i="1" s="1"/>
  <c r="P2269" i="1"/>
  <c r="P2268" i="1" s="1"/>
  <c r="P2267" i="1" s="1"/>
  <c r="O2269" i="1"/>
  <c r="K2269" i="1"/>
  <c r="K2268" i="1" s="1"/>
  <c r="K2267" i="1" s="1"/>
  <c r="J2269" i="1"/>
  <c r="J2268" i="1" s="1"/>
  <c r="J2267" i="1" s="1"/>
  <c r="I2269" i="1"/>
  <c r="H2269" i="1"/>
  <c r="G2269" i="1"/>
  <c r="F2269" i="1"/>
  <c r="L2269" i="1" s="1"/>
  <c r="R2269" i="1" s="1"/>
  <c r="X2269" i="1" s="1"/>
  <c r="CI2268" i="1"/>
  <c r="CI2267" i="1" s="1"/>
  <c r="CH2268" i="1"/>
  <c r="CA2268" i="1"/>
  <c r="CA2267" i="1" s="1"/>
  <c r="BR2268" i="1"/>
  <c r="BR2267" i="1" s="1"/>
  <c r="BK2268" i="1"/>
  <c r="BK2267" i="1" s="1"/>
  <c r="BA2268" i="1"/>
  <c r="BA2267" i="1" s="1"/>
  <c r="AT2268" i="1"/>
  <c r="AT2267" i="1" s="1"/>
  <c r="AS2268" i="1"/>
  <c r="AS2267" i="1" s="1"/>
  <c r="AM2268" i="1"/>
  <c r="AG2268" i="1"/>
  <c r="AG2267" i="1" s="1"/>
  <c r="AC2268" i="1"/>
  <c r="AC2267" i="1" s="1"/>
  <c r="V2268" i="1"/>
  <c r="V2267" i="1" s="1"/>
  <c r="O2268" i="1"/>
  <c r="O2267" i="1" s="1"/>
  <c r="I2268" i="1"/>
  <c r="I2267" i="1" s="1"/>
  <c r="CS2267" i="1"/>
  <c r="CH2267" i="1"/>
  <c r="AM2267" i="1"/>
  <c r="N2266" i="1"/>
  <c r="T2266" i="1" s="1"/>
  <c r="Z2266" i="1" s="1"/>
  <c r="AF2266" i="1" s="1"/>
  <c r="AL2266" i="1" s="1"/>
  <c r="AR2266" i="1" s="1"/>
  <c r="AX2266" i="1" s="1"/>
  <c r="BD2266" i="1" s="1"/>
  <c r="BJ2266" i="1" s="1"/>
  <c r="BP2266" i="1" s="1"/>
  <c r="BU2266" i="1" s="1"/>
  <c r="BZ2266" i="1" s="1"/>
  <c r="CF2266" i="1" s="1"/>
  <c r="CL2266" i="1" s="1"/>
  <c r="CR2266" i="1" s="1"/>
  <c r="M2266" i="1"/>
  <c r="S2266" i="1" s="1"/>
  <c r="Y2266" i="1" s="1"/>
  <c r="AE2266" i="1" s="1"/>
  <c r="AK2266" i="1" s="1"/>
  <c r="AQ2266" i="1" s="1"/>
  <c r="AW2266" i="1" s="1"/>
  <c r="BC2266" i="1" s="1"/>
  <c r="BI2266" i="1" s="1"/>
  <c r="BO2266" i="1" s="1"/>
  <c r="BT2266" i="1" s="1"/>
  <c r="BY2266" i="1" s="1"/>
  <c r="CE2266" i="1" s="1"/>
  <c r="CK2266" i="1" s="1"/>
  <c r="CQ2266" i="1" s="1"/>
  <c r="L2266" i="1"/>
  <c r="R2266" i="1" s="1"/>
  <c r="X2266" i="1" s="1"/>
  <c r="AD2266" i="1" s="1"/>
  <c r="AJ2266" i="1" s="1"/>
  <c r="AP2266" i="1" s="1"/>
  <c r="AV2266" i="1" s="1"/>
  <c r="BB2266" i="1" s="1"/>
  <c r="BH2266" i="1" s="1"/>
  <c r="BN2266" i="1" s="1"/>
  <c r="BS2266" i="1" s="1"/>
  <c r="BX2266" i="1" s="1"/>
  <c r="CD2266" i="1" s="1"/>
  <c r="CJ2266" i="1" s="1"/>
  <c r="CP2266" i="1" s="1"/>
  <c r="CS2265" i="1"/>
  <c r="CO2265" i="1"/>
  <c r="CO2264" i="1" s="1"/>
  <c r="CO2263" i="1" s="1"/>
  <c r="CN2265" i="1"/>
  <c r="CN2264" i="1" s="1"/>
  <c r="CN2263" i="1" s="1"/>
  <c r="CM2265" i="1"/>
  <c r="CM2264" i="1" s="1"/>
  <c r="CM2263" i="1" s="1"/>
  <c r="CI2265" i="1"/>
  <c r="CH2265" i="1"/>
  <c r="CH2264" i="1" s="1"/>
  <c r="CH2263" i="1" s="1"/>
  <c r="CG2265" i="1"/>
  <c r="CG2264" i="1" s="1"/>
  <c r="CG2263" i="1" s="1"/>
  <c r="CC2265" i="1"/>
  <c r="CC2264" i="1" s="1"/>
  <c r="CC2263" i="1" s="1"/>
  <c r="CB2265" i="1"/>
  <c r="CB2264" i="1" s="1"/>
  <c r="CB2263" i="1" s="1"/>
  <c r="CA2265" i="1"/>
  <c r="CA2264" i="1" s="1"/>
  <c r="CA2263" i="1" s="1"/>
  <c r="BW2265" i="1"/>
  <c r="BW2264" i="1" s="1"/>
  <c r="BW2263" i="1" s="1"/>
  <c r="BV2265" i="1"/>
  <c r="BV2264" i="1" s="1"/>
  <c r="BV2263" i="1" s="1"/>
  <c r="BR2265" i="1"/>
  <c r="BR2264" i="1" s="1"/>
  <c r="BR2263" i="1" s="1"/>
  <c r="BQ2265" i="1"/>
  <c r="BQ2264" i="1" s="1"/>
  <c r="BM2265" i="1"/>
  <c r="BM2264" i="1" s="1"/>
  <c r="BM2263" i="1" s="1"/>
  <c r="BL2265" i="1"/>
  <c r="BL2264" i="1" s="1"/>
  <c r="BL2263" i="1" s="1"/>
  <c r="BK2265" i="1"/>
  <c r="BG2265" i="1"/>
  <c r="BG2264" i="1" s="1"/>
  <c r="BG2263" i="1" s="1"/>
  <c r="BF2265" i="1"/>
  <c r="BF2264" i="1" s="1"/>
  <c r="BF2263" i="1" s="1"/>
  <c r="BE2265" i="1"/>
  <c r="BA2265" i="1"/>
  <c r="BA2264" i="1" s="1"/>
  <c r="BA2263" i="1" s="1"/>
  <c r="AZ2265" i="1"/>
  <c r="AZ2264" i="1" s="1"/>
  <c r="AZ2263" i="1" s="1"/>
  <c r="AY2265" i="1"/>
  <c r="AY2264" i="1" s="1"/>
  <c r="AY2263" i="1" s="1"/>
  <c r="AU2265" i="1"/>
  <c r="AU2264" i="1" s="1"/>
  <c r="AU2263" i="1" s="1"/>
  <c r="AT2265" i="1"/>
  <c r="AT2264" i="1" s="1"/>
  <c r="AT2263" i="1" s="1"/>
  <c r="AS2265" i="1"/>
  <c r="AS2264" i="1" s="1"/>
  <c r="AS2263" i="1" s="1"/>
  <c r="AO2265" i="1"/>
  <c r="AO2264" i="1" s="1"/>
  <c r="AO2263" i="1" s="1"/>
  <c r="AN2265" i="1"/>
  <c r="AN2264" i="1" s="1"/>
  <c r="AN2263" i="1" s="1"/>
  <c r="AM2265" i="1"/>
  <c r="AM2264" i="1" s="1"/>
  <c r="AM2263" i="1" s="1"/>
  <c r="AI2265" i="1"/>
  <c r="AI2264" i="1" s="1"/>
  <c r="AI2263" i="1" s="1"/>
  <c r="AH2265" i="1"/>
  <c r="AH2264" i="1" s="1"/>
  <c r="AH2263" i="1" s="1"/>
  <c r="AG2265" i="1"/>
  <c r="AC2265" i="1"/>
  <c r="AB2265" i="1"/>
  <c r="AB2264" i="1" s="1"/>
  <c r="AB2263" i="1" s="1"/>
  <c r="AA2265" i="1"/>
  <c r="AA2264" i="1" s="1"/>
  <c r="AA2263" i="1" s="1"/>
  <c r="W2265" i="1"/>
  <c r="W2264" i="1" s="1"/>
  <c r="W2263" i="1" s="1"/>
  <c r="V2265" i="1"/>
  <c r="V2264" i="1" s="1"/>
  <c r="V2263" i="1" s="1"/>
  <c r="U2265" i="1"/>
  <c r="U2264" i="1" s="1"/>
  <c r="U2263" i="1" s="1"/>
  <c r="Q2265" i="1"/>
  <c r="Q2264" i="1" s="1"/>
  <c r="Q2263" i="1" s="1"/>
  <c r="P2265" i="1"/>
  <c r="O2265" i="1"/>
  <c r="K2265" i="1"/>
  <c r="K2264" i="1" s="1"/>
  <c r="K2263" i="1" s="1"/>
  <c r="J2265" i="1"/>
  <c r="I2265" i="1"/>
  <c r="I2264" i="1" s="1"/>
  <c r="I2263" i="1" s="1"/>
  <c r="H2265" i="1"/>
  <c r="H2264" i="1" s="1"/>
  <c r="G2265" i="1"/>
  <c r="G2264" i="1" s="1"/>
  <c r="F2265" i="1"/>
  <c r="CS2264" i="1"/>
  <c r="CS2263" i="1" s="1"/>
  <c r="CI2264" i="1"/>
  <c r="CI2263" i="1" s="1"/>
  <c r="BK2264" i="1"/>
  <c r="BK2263" i="1" s="1"/>
  <c r="BE2264" i="1"/>
  <c r="BE2263" i="1" s="1"/>
  <c r="AG2264" i="1"/>
  <c r="AG2263" i="1" s="1"/>
  <c r="AC2264" i="1"/>
  <c r="AC2263" i="1" s="1"/>
  <c r="P2264" i="1"/>
  <c r="P2263" i="1" s="1"/>
  <c r="O2264" i="1"/>
  <c r="O2263" i="1" s="1"/>
  <c r="J2264" i="1"/>
  <c r="J2263" i="1" s="1"/>
  <c r="F2264" i="1"/>
  <c r="F2263" i="1" s="1"/>
  <c r="BP2262" i="1"/>
  <c r="BU2262" i="1" s="1"/>
  <c r="BZ2262" i="1" s="1"/>
  <c r="CF2262" i="1" s="1"/>
  <c r="CL2262" i="1" s="1"/>
  <c r="CR2262" i="1" s="1"/>
  <c r="BO2262" i="1"/>
  <c r="BT2262" i="1" s="1"/>
  <c r="BY2262" i="1" s="1"/>
  <c r="CE2262" i="1" s="1"/>
  <c r="CK2262" i="1" s="1"/>
  <c r="CQ2262" i="1" s="1"/>
  <c r="BN2262" i="1"/>
  <c r="BS2262" i="1" s="1"/>
  <c r="BX2262" i="1" s="1"/>
  <c r="CD2262" i="1" s="1"/>
  <c r="CJ2262" i="1" s="1"/>
  <c r="CP2262" i="1" s="1"/>
  <c r="CS2261" i="1"/>
  <c r="CS2260" i="1" s="1"/>
  <c r="CS2259" i="1" s="1"/>
  <c r="CO2261" i="1"/>
  <c r="CN2261" i="1"/>
  <c r="CN2260" i="1" s="1"/>
  <c r="CN2259" i="1" s="1"/>
  <c r="CM2261" i="1"/>
  <c r="CM2260" i="1" s="1"/>
  <c r="CM2259" i="1" s="1"/>
  <c r="CI2261" i="1"/>
  <c r="CI2260" i="1" s="1"/>
  <c r="CI2259" i="1" s="1"/>
  <c r="CH2261" i="1"/>
  <c r="CH2260" i="1" s="1"/>
  <c r="CH2259" i="1" s="1"/>
  <c r="CG2261" i="1"/>
  <c r="CG2260" i="1" s="1"/>
  <c r="CG2259" i="1" s="1"/>
  <c r="CC2261" i="1"/>
  <c r="CC2260" i="1" s="1"/>
  <c r="CC2259" i="1" s="1"/>
  <c r="CB2261" i="1"/>
  <c r="CB2260" i="1" s="1"/>
  <c r="CB2259" i="1" s="1"/>
  <c r="CA2261" i="1"/>
  <c r="CA2260" i="1" s="1"/>
  <c r="CA2259" i="1" s="1"/>
  <c r="BW2261" i="1"/>
  <c r="BW2260" i="1" s="1"/>
  <c r="BW2259" i="1" s="1"/>
  <c r="BV2261" i="1"/>
  <c r="BV2260" i="1" s="1"/>
  <c r="BV2259" i="1" s="1"/>
  <c r="BR2261" i="1"/>
  <c r="BR2260" i="1" s="1"/>
  <c r="BQ2261" i="1"/>
  <c r="BQ2260" i="1" s="1"/>
  <c r="BM2261" i="1"/>
  <c r="BP2261" i="1" s="1"/>
  <c r="BU2261" i="1" s="1"/>
  <c r="BZ2261" i="1" s="1"/>
  <c r="BL2261" i="1"/>
  <c r="BL2260" i="1" s="1"/>
  <c r="BK2261" i="1"/>
  <c r="CO2260" i="1"/>
  <c r="CO2259" i="1" s="1"/>
  <c r="BQ2259" i="1"/>
  <c r="BL2258" i="1"/>
  <c r="BL2257" i="1" s="1"/>
  <c r="BL2256" i="1" s="1"/>
  <c r="BL2255" i="1" s="1"/>
  <c r="N2258" i="1"/>
  <c r="T2258" i="1" s="1"/>
  <c r="Z2258" i="1" s="1"/>
  <c r="AF2258" i="1" s="1"/>
  <c r="AL2258" i="1" s="1"/>
  <c r="AR2258" i="1" s="1"/>
  <c r="AX2258" i="1" s="1"/>
  <c r="BD2258" i="1" s="1"/>
  <c r="BJ2258" i="1" s="1"/>
  <c r="BP2258" i="1" s="1"/>
  <c r="BU2258" i="1" s="1"/>
  <c r="BZ2258" i="1" s="1"/>
  <c r="CF2258" i="1" s="1"/>
  <c r="CL2258" i="1" s="1"/>
  <c r="CR2258" i="1" s="1"/>
  <c r="M2258" i="1"/>
  <c r="S2258" i="1" s="1"/>
  <c r="Y2258" i="1" s="1"/>
  <c r="AE2258" i="1" s="1"/>
  <c r="AK2258" i="1" s="1"/>
  <c r="AQ2258" i="1" s="1"/>
  <c r="AW2258" i="1" s="1"/>
  <c r="BC2258" i="1" s="1"/>
  <c r="BI2258" i="1" s="1"/>
  <c r="L2258" i="1"/>
  <c r="R2258" i="1" s="1"/>
  <c r="X2258" i="1" s="1"/>
  <c r="AD2258" i="1" s="1"/>
  <c r="AJ2258" i="1" s="1"/>
  <c r="AP2258" i="1" s="1"/>
  <c r="AV2258" i="1" s="1"/>
  <c r="BB2258" i="1" s="1"/>
  <c r="BH2258" i="1" s="1"/>
  <c r="BN2258" i="1" s="1"/>
  <c r="BS2258" i="1" s="1"/>
  <c r="BX2258" i="1" s="1"/>
  <c r="CD2258" i="1" s="1"/>
  <c r="CJ2258" i="1" s="1"/>
  <c r="CP2258" i="1" s="1"/>
  <c r="CS2257" i="1"/>
  <c r="CS2256" i="1" s="1"/>
  <c r="CS2255" i="1" s="1"/>
  <c r="CO2257" i="1"/>
  <c r="CN2257" i="1"/>
  <c r="CN2256" i="1" s="1"/>
  <c r="CN2255" i="1" s="1"/>
  <c r="CM2257" i="1"/>
  <c r="CM2256" i="1" s="1"/>
  <c r="CM2255" i="1" s="1"/>
  <c r="CI2257" i="1"/>
  <c r="CH2257" i="1"/>
  <c r="CG2257" i="1"/>
  <c r="CG2256" i="1" s="1"/>
  <c r="CG2255" i="1" s="1"/>
  <c r="CC2257" i="1"/>
  <c r="CC2256" i="1" s="1"/>
  <c r="CC2255" i="1" s="1"/>
  <c r="CB2257" i="1"/>
  <c r="CB2256" i="1" s="1"/>
  <c r="CB2255" i="1" s="1"/>
  <c r="CA2257" i="1"/>
  <c r="BW2257" i="1"/>
  <c r="BW2256" i="1" s="1"/>
  <c r="BW2255" i="1" s="1"/>
  <c r="BV2257" i="1"/>
  <c r="BV2256" i="1" s="1"/>
  <c r="BV2255" i="1" s="1"/>
  <c r="BR2257" i="1"/>
  <c r="BQ2257" i="1"/>
  <c r="BM2257" i="1"/>
  <c r="BM2256" i="1" s="1"/>
  <c r="BM2255" i="1" s="1"/>
  <c r="BK2257" i="1"/>
  <c r="BK2256" i="1" s="1"/>
  <c r="BK2255" i="1" s="1"/>
  <c r="BG2257" i="1"/>
  <c r="BG2256" i="1" s="1"/>
  <c r="BG2255" i="1" s="1"/>
  <c r="BF2257" i="1"/>
  <c r="BE2257" i="1"/>
  <c r="BE2256" i="1" s="1"/>
  <c r="BE2255" i="1" s="1"/>
  <c r="BA2257" i="1"/>
  <c r="BA2256" i="1" s="1"/>
  <c r="BA2255" i="1" s="1"/>
  <c r="AZ2257" i="1"/>
  <c r="AZ2256" i="1" s="1"/>
  <c r="AZ2255" i="1" s="1"/>
  <c r="AY2257" i="1"/>
  <c r="AU2257" i="1"/>
  <c r="AU2256" i="1" s="1"/>
  <c r="AU2255" i="1" s="1"/>
  <c r="AT2257" i="1"/>
  <c r="AT2256" i="1" s="1"/>
  <c r="AT2255" i="1" s="1"/>
  <c r="AS2257" i="1"/>
  <c r="AS2256" i="1" s="1"/>
  <c r="AS2255" i="1" s="1"/>
  <c r="AO2257" i="1"/>
  <c r="AN2257" i="1"/>
  <c r="AN2256" i="1" s="1"/>
  <c r="AN2255" i="1" s="1"/>
  <c r="AM2257" i="1"/>
  <c r="AM2256" i="1" s="1"/>
  <c r="AM2255" i="1" s="1"/>
  <c r="AI2257" i="1"/>
  <c r="AH2257" i="1"/>
  <c r="AG2257" i="1"/>
  <c r="AG2256" i="1" s="1"/>
  <c r="AG2255" i="1" s="1"/>
  <c r="AC2257" i="1"/>
  <c r="AC2256" i="1" s="1"/>
  <c r="AC2255" i="1" s="1"/>
  <c r="AB2257" i="1"/>
  <c r="AB2256" i="1" s="1"/>
  <c r="AB2255" i="1" s="1"/>
  <c r="AA2257" i="1"/>
  <c r="W2257" i="1"/>
  <c r="W2256" i="1" s="1"/>
  <c r="W2255" i="1" s="1"/>
  <c r="V2257" i="1"/>
  <c r="V2256" i="1" s="1"/>
  <c r="V2255" i="1" s="1"/>
  <c r="U2257" i="1"/>
  <c r="Q2257" i="1"/>
  <c r="P2257" i="1"/>
  <c r="P2256" i="1" s="1"/>
  <c r="P2255" i="1" s="1"/>
  <c r="O2257" i="1"/>
  <c r="O2256" i="1" s="1"/>
  <c r="O2255" i="1" s="1"/>
  <c r="K2257" i="1"/>
  <c r="K2256" i="1" s="1"/>
  <c r="K2255" i="1" s="1"/>
  <c r="J2257" i="1"/>
  <c r="I2257" i="1"/>
  <c r="I2256" i="1" s="1"/>
  <c r="I2255" i="1" s="1"/>
  <c r="H2257" i="1"/>
  <c r="H2256" i="1" s="1"/>
  <c r="H2255" i="1" s="1"/>
  <c r="G2257" i="1"/>
  <c r="G2256" i="1" s="1"/>
  <c r="G2255" i="1" s="1"/>
  <c r="F2257" i="1"/>
  <c r="CO2256" i="1"/>
  <c r="CO2255" i="1" s="1"/>
  <c r="CI2256" i="1"/>
  <c r="CI2255" i="1" s="1"/>
  <c r="CH2256" i="1"/>
  <c r="CH2255" i="1" s="1"/>
  <c r="CA2256" i="1"/>
  <c r="BR2256" i="1"/>
  <c r="BR2255" i="1" s="1"/>
  <c r="BQ2256" i="1"/>
  <c r="BQ2255" i="1" s="1"/>
  <c r="BF2256" i="1"/>
  <c r="BF2255" i="1" s="1"/>
  <c r="AY2256" i="1"/>
  <c r="AY2255" i="1" s="1"/>
  <c r="AO2256" i="1"/>
  <c r="AO2255" i="1" s="1"/>
  <c r="AI2256" i="1"/>
  <c r="AI2255" i="1" s="1"/>
  <c r="AH2256" i="1"/>
  <c r="AA2256" i="1"/>
  <c r="AA2255" i="1" s="1"/>
  <c r="U2256" i="1"/>
  <c r="U2255" i="1" s="1"/>
  <c r="Q2256" i="1"/>
  <c r="Q2255" i="1" s="1"/>
  <c r="J2256" i="1"/>
  <c r="J2255" i="1" s="1"/>
  <c r="F2256" i="1"/>
  <c r="CA2255" i="1"/>
  <c r="AH2255" i="1"/>
  <c r="N2254" i="1"/>
  <c r="T2254" i="1" s="1"/>
  <c r="Z2254" i="1" s="1"/>
  <c r="AF2254" i="1" s="1"/>
  <c r="AL2254" i="1" s="1"/>
  <c r="AR2254" i="1" s="1"/>
  <c r="AX2254" i="1" s="1"/>
  <c r="BD2254" i="1" s="1"/>
  <c r="BJ2254" i="1" s="1"/>
  <c r="BP2254" i="1" s="1"/>
  <c r="BU2254" i="1" s="1"/>
  <c r="BZ2254" i="1" s="1"/>
  <c r="CF2254" i="1" s="1"/>
  <c r="CL2254" i="1" s="1"/>
  <c r="CR2254" i="1" s="1"/>
  <c r="M2254" i="1"/>
  <c r="S2254" i="1" s="1"/>
  <c r="Y2254" i="1" s="1"/>
  <c r="AE2254" i="1" s="1"/>
  <c r="AK2254" i="1" s="1"/>
  <c r="AQ2254" i="1" s="1"/>
  <c r="AW2254" i="1" s="1"/>
  <c r="BC2254" i="1" s="1"/>
  <c r="BI2254" i="1" s="1"/>
  <c r="BO2254" i="1" s="1"/>
  <c r="BT2254" i="1" s="1"/>
  <c r="BY2254" i="1" s="1"/>
  <c r="CE2254" i="1" s="1"/>
  <c r="CK2254" i="1" s="1"/>
  <c r="CQ2254" i="1" s="1"/>
  <c r="L2254" i="1"/>
  <c r="R2254" i="1" s="1"/>
  <c r="X2254" i="1" s="1"/>
  <c r="AD2254" i="1" s="1"/>
  <c r="AJ2254" i="1" s="1"/>
  <c r="AP2254" i="1" s="1"/>
  <c r="AV2254" i="1" s="1"/>
  <c r="BB2254" i="1" s="1"/>
  <c r="BH2254" i="1" s="1"/>
  <c r="BN2254" i="1" s="1"/>
  <c r="BS2254" i="1" s="1"/>
  <c r="BX2254" i="1" s="1"/>
  <c r="CD2254" i="1" s="1"/>
  <c r="CJ2254" i="1" s="1"/>
  <c r="CP2254" i="1" s="1"/>
  <c r="CS2253" i="1"/>
  <c r="CS2252" i="1" s="1"/>
  <c r="CS2251" i="1" s="1"/>
  <c r="CO2253" i="1"/>
  <c r="CO2252" i="1" s="1"/>
  <c r="CO2251" i="1" s="1"/>
  <c r="CN2253" i="1"/>
  <c r="CN2252" i="1" s="1"/>
  <c r="CN2251" i="1" s="1"/>
  <c r="CM2253" i="1"/>
  <c r="CM2252" i="1" s="1"/>
  <c r="CM2251" i="1" s="1"/>
  <c r="CI2253" i="1"/>
  <c r="CI2252" i="1" s="1"/>
  <c r="CI2251" i="1" s="1"/>
  <c r="CH2253" i="1"/>
  <c r="CH2252" i="1" s="1"/>
  <c r="CH2251" i="1" s="1"/>
  <c r="CG2253" i="1"/>
  <c r="CC2253" i="1"/>
  <c r="CC2252" i="1" s="1"/>
  <c r="CB2253" i="1"/>
  <c r="CB2252" i="1" s="1"/>
  <c r="CB2251" i="1" s="1"/>
  <c r="CA2253" i="1"/>
  <c r="CA2252" i="1" s="1"/>
  <c r="CA2251" i="1" s="1"/>
  <c r="BW2253" i="1"/>
  <c r="BW2252" i="1" s="1"/>
  <c r="BW2251" i="1" s="1"/>
  <c r="BV2253" i="1"/>
  <c r="BV2252" i="1" s="1"/>
  <c r="BV2251" i="1" s="1"/>
  <c r="BR2253" i="1"/>
  <c r="BR2252" i="1" s="1"/>
  <c r="BQ2253" i="1"/>
  <c r="BQ2252" i="1" s="1"/>
  <c r="BQ2251" i="1" s="1"/>
  <c r="BM2253" i="1"/>
  <c r="BM2252" i="1" s="1"/>
  <c r="BM2251" i="1" s="1"/>
  <c r="BL2253" i="1"/>
  <c r="BL2252" i="1" s="1"/>
  <c r="BL2251" i="1" s="1"/>
  <c r="BK2253" i="1"/>
  <c r="BK2252" i="1" s="1"/>
  <c r="BK2251" i="1" s="1"/>
  <c r="BG2253" i="1"/>
  <c r="BF2253" i="1"/>
  <c r="BF2252" i="1" s="1"/>
  <c r="BF2251" i="1" s="1"/>
  <c r="BE2253" i="1"/>
  <c r="BE2252" i="1" s="1"/>
  <c r="BE2251" i="1" s="1"/>
  <c r="BA2253" i="1"/>
  <c r="BA2252" i="1" s="1"/>
  <c r="BA2251" i="1" s="1"/>
  <c r="AZ2253" i="1"/>
  <c r="AZ2252" i="1" s="1"/>
  <c r="AZ2251" i="1" s="1"/>
  <c r="AY2253" i="1"/>
  <c r="AY2252" i="1" s="1"/>
  <c r="AY2251" i="1" s="1"/>
  <c r="AU2253" i="1"/>
  <c r="AU2252" i="1" s="1"/>
  <c r="AU2251" i="1" s="1"/>
  <c r="AT2253" i="1"/>
  <c r="AS2253" i="1"/>
  <c r="AO2253" i="1"/>
  <c r="AO2252" i="1" s="1"/>
  <c r="AO2251" i="1" s="1"/>
  <c r="AN2253" i="1"/>
  <c r="AN2252" i="1" s="1"/>
  <c r="AN2251" i="1" s="1"/>
  <c r="AM2253" i="1"/>
  <c r="AI2253" i="1"/>
  <c r="AI2252" i="1" s="1"/>
  <c r="AI2251" i="1" s="1"/>
  <c r="AH2253" i="1"/>
  <c r="AH2252" i="1" s="1"/>
  <c r="AH2251" i="1" s="1"/>
  <c r="AG2253" i="1"/>
  <c r="AG2252" i="1" s="1"/>
  <c r="AG2251" i="1" s="1"/>
  <c r="AC2253" i="1"/>
  <c r="AC2252" i="1" s="1"/>
  <c r="AC2251" i="1" s="1"/>
  <c r="AB2253" i="1"/>
  <c r="AB2252" i="1" s="1"/>
  <c r="AB2251" i="1" s="1"/>
  <c r="AA2253" i="1"/>
  <c r="AA2252" i="1" s="1"/>
  <c r="AA2251" i="1" s="1"/>
  <c r="W2253" i="1"/>
  <c r="W2252" i="1" s="1"/>
  <c r="W2251" i="1" s="1"/>
  <c r="V2253" i="1"/>
  <c r="U2253" i="1"/>
  <c r="U2252" i="1" s="1"/>
  <c r="U2251" i="1" s="1"/>
  <c r="Q2253" i="1"/>
  <c r="Q2252" i="1" s="1"/>
  <c r="Q2251" i="1" s="1"/>
  <c r="P2253" i="1"/>
  <c r="P2252" i="1" s="1"/>
  <c r="P2251" i="1" s="1"/>
  <c r="O2253" i="1"/>
  <c r="O2252" i="1" s="1"/>
  <c r="O2251" i="1" s="1"/>
  <c r="K2253" i="1"/>
  <c r="K2252" i="1" s="1"/>
  <c r="K2251" i="1" s="1"/>
  <c r="J2253" i="1"/>
  <c r="J2252" i="1" s="1"/>
  <c r="J2251" i="1" s="1"/>
  <c r="I2253" i="1"/>
  <c r="I2252" i="1" s="1"/>
  <c r="I2251" i="1" s="1"/>
  <c r="H2253" i="1"/>
  <c r="H2252" i="1" s="1"/>
  <c r="G2253" i="1"/>
  <c r="F2253" i="1"/>
  <c r="F2252" i="1" s="1"/>
  <c r="CG2252" i="1"/>
  <c r="CG2251" i="1" s="1"/>
  <c r="BG2252" i="1"/>
  <c r="BG2251" i="1" s="1"/>
  <c r="AT2252" i="1"/>
  <c r="AT2251" i="1" s="1"/>
  <c r="AS2252" i="1"/>
  <c r="AS2251" i="1" s="1"/>
  <c r="AM2252" i="1"/>
  <c r="AM2251" i="1" s="1"/>
  <c r="V2252" i="1"/>
  <c r="V2251" i="1" s="1"/>
  <c r="CC2251" i="1"/>
  <c r="BR2251" i="1"/>
  <c r="H2251" i="1"/>
  <c r="N2250" i="1"/>
  <c r="T2250" i="1" s="1"/>
  <c r="Z2250" i="1" s="1"/>
  <c r="AF2250" i="1" s="1"/>
  <c r="AL2250" i="1" s="1"/>
  <c r="AR2250" i="1" s="1"/>
  <c r="AX2250" i="1" s="1"/>
  <c r="BD2250" i="1" s="1"/>
  <c r="BJ2250" i="1" s="1"/>
  <c r="BP2250" i="1" s="1"/>
  <c r="BU2250" i="1" s="1"/>
  <c r="BZ2250" i="1" s="1"/>
  <c r="CF2250" i="1" s="1"/>
  <c r="CL2250" i="1" s="1"/>
  <c r="CR2250" i="1" s="1"/>
  <c r="M2250" i="1"/>
  <c r="S2250" i="1" s="1"/>
  <c r="Y2250" i="1" s="1"/>
  <c r="AE2250" i="1" s="1"/>
  <c r="AK2250" i="1" s="1"/>
  <c r="AQ2250" i="1" s="1"/>
  <c r="AW2250" i="1" s="1"/>
  <c r="BC2250" i="1" s="1"/>
  <c r="BI2250" i="1" s="1"/>
  <c r="BO2250" i="1" s="1"/>
  <c r="BT2250" i="1" s="1"/>
  <c r="BY2250" i="1" s="1"/>
  <c r="CE2250" i="1" s="1"/>
  <c r="CK2250" i="1" s="1"/>
  <c r="CQ2250" i="1" s="1"/>
  <c r="L2250" i="1"/>
  <c r="R2250" i="1" s="1"/>
  <c r="X2250" i="1" s="1"/>
  <c r="AD2250" i="1" s="1"/>
  <c r="AJ2250" i="1" s="1"/>
  <c r="AP2250" i="1" s="1"/>
  <c r="AV2250" i="1" s="1"/>
  <c r="BB2250" i="1" s="1"/>
  <c r="BH2250" i="1" s="1"/>
  <c r="BN2250" i="1" s="1"/>
  <c r="BS2250" i="1" s="1"/>
  <c r="BX2250" i="1" s="1"/>
  <c r="CD2250" i="1" s="1"/>
  <c r="CJ2250" i="1" s="1"/>
  <c r="CP2250" i="1" s="1"/>
  <c r="CS2249" i="1"/>
  <c r="CO2249" i="1"/>
  <c r="CN2249" i="1"/>
  <c r="CN2248" i="1" s="1"/>
  <c r="CM2249" i="1"/>
  <c r="CM2248" i="1" s="1"/>
  <c r="CM2247" i="1" s="1"/>
  <c r="CI2249" i="1"/>
  <c r="CI2248" i="1" s="1"/>
  <c r="CI2247" i="1" s="1"/>
  <c r="CH2249" i="1"/>
  <c r="CH2248" i="1" s="1"/>
  <c r="CH2247" i="1" s="1"/>
  <c r="CG2249" i="1"/>
  <c r="CC2249" i="1"/>
  <c r="CB2249" i="1"/>
  <c r="CB2248" i="1" s="1"/>
  <c r="CB2247" i="1" s="1"/>
  <c r="CA2249" i="1"/>
  <c r="CA2248" i="1" s="1"/>
  <c r="CA2247" i="1" s="1"/>
  <c r="BW2249" i="1"/>
  <c r="BV2249" i="1"/>
  <c r="BR2249" i="1"/>
  <c r="BR2248" i="1" s="1"/>
  <c r="BR2247" i="1" s="1"/>
  <c r="BQ2249" i="1"/>
  <c r="BQ2248" i="1" s="1"/>
  <c r="BQ2247" i="1" s="1"/>
  <c r="BM2249" i="1"/>
  <c r="BL2249" i="1"/>
  <c r="BL2248" i="1" s="1"/>
  <c r="BL2247" i="1" s="1"/>
  <c r="BK2249" i="1"/>
  <c r="BK2248" i="1" s="1"/>
  <c r="BK2247" i="1" s="1"/>
  <c r="BG2249" i="1"/>
  <c r="BG2248" i="1" s="1"/>
  <c r="BG2247" i="1" s="1"/>
  <c r="BF2249" i="1"/>
  <c r="BF2248" i="1" s="1"/>
  <c r="BF2247" i="1" s="1"/>
  <c r="BE2249" i="1"/>
  <c r="BA2249" i="1"/>
  <c r="BA2248" i="1" s="1"/>
  <c r="BA2247" i="1" s="1"/>
  <c r="AZ2249" i="1"/>
  <c r="AZ2248" i="1" s="1"/>
  <c r="AZ2247" i="1" s="1"/>
  <c r="AY2249" i="1"/>
  <c r="AU2249" i="1"/>
  <c r="AT2249" i="1"/>
  <c r="AT2248" i="1" s="1"/>
  <c r="AT2247" i="1" s="1"/>
  <c r="AS2249" i="1"/>
  <c r="AS2248" i="1" s="1"/>
  <c r="AS2247" i="1" s="1"/>
  <c r="AO2249" i="1"/>
  <c r="AN2249" i="1"/>
  <c r="AN2248" i="1" s="1"/>
  <c r="AN2247" i="1" s="1"/>
  <c r="AM2249" i="1"/>
  <c r="AM2248" i="1" s="1"/>
  <c r="AM2247" i="1" s="1"/>
  <c r="AI2249" i="1"/>
  <c r="AI2248" i="1" s="1"/>
  <c r="AI2247" i="1" s="1"/>
  <c r="AH2249" i="1"/>
  <c r="AH2248" i="1" s="1"/>
  <c r="AH2247" i="1" s="1"/>
  <c r="AG2249" i="1"/>
  <c r="AC2249" i="1"/>
  <c r="AC2248" i="1" s="1"/>
  <c r="AC2247" i="1" s="1"/>
  <c r="AB2249" i="1"/>
  <c r="AB2248" i="1" s="1"/>
  <c r="AB2247" i="1" s="1"/>
  <c r="AA2249" i="1"/>
  <c r="W2249" i="1"/>
  <c r="V2249" i="1"/>
  <c r="V2248" i="1" s="1"/>
  <c r="V2247" i="1" s="1"/>
  <c r="U2249" i="1"/>
  <c r="U2248" i="1" s="1"/>
  <c r="U2247" i="1" s="1"/>
  <c r="Q2249" i="1"/>
  <c r="Q2248" i="1" s="1"/>
  <c r="Q2247" i="1" s="1"/>
  <c r="P2249" i="1"/>
  <c r="P2248" i="1" s="1"/>
  <c r="P2247" i="1" s="1"/>
  <c r="O2249" i="1"/>
  <c r="O2248" i="1" s="1"/>
  <c r="O2247" i="1" s="1"/>
  <c r="M2249" i="1"/>
  <c r="K2249" i="1"/>
  <c r="J2249" i="1"/>
  <c r="I2249" i="1"/>
  <c r="I2248" i="1" s="1"/>
  <c r="I2247" i="1" s="1"/>
  <c r="H2249" i="1"/>
  <c r="N2249" i="1" s="1"/>
  <c r="T2249" i="1" s="1"/>
  <c r="Z2249" i="1" s="1"/>
  <c r="G2249" i="1"/>
  <c r="F2249" i="1"/>
  <c r="CS2248" i="1"/>
  <c r="CS2247" i="1" s="1"/>
  <c r="CO2248" i="1"/>
  <c r="CO2247" i="1" s="1"/>
  <c r="CG2248" i="1"/>
  <c r="CC2248" i="1"/>
  <c r="CC2247" i="1" s="1"/>
  <c r="BW2248" i="1"/>
  <c r="BW2247" i="1" s="1"/>
  <c r="BV2248" i="1"/>
  <c r="BV2247" i="1" s="1"/>
  <c r="BM2248" i="1"/>
  <c r="BM2247" i="1" s="1"/>
  <c r="BE2248" i="1"/>
  <c r="AY2248" i="1"/>
  <c r="AY2247" i="1" s="1"/>
  <c r="AU2248" i="1"/>
  <c r="AU2247" i="1" s="1"/>
  <c r="AO2248" i="1"/>
  <c r="AO2247" i="1" s="1"/>
  <c r="AG2248" i="1"/>
  <c r="AG2247" i="1" s="1"/>
  <c r="AA2248" i="1"/>
  <c r="AA2247" i="1" s="1"/>
  <c r="W2248" i="1"/>
  <c r="W2247" i="1" s="1"/>
  <c r="K2248" i="1"/>
  <c r="K2247" i="1" s="1"/>
  <c r="J2248" i="1"/>
  <c r="J2247" i="1" s="1"/>
  <c r="G2248" i="1"/>
  <c r="G2247" i="1" s="1"/>
  <c r="CN2247" i="1"/>
  <c r="CG2247" i="1"/>
  <c r="BE2247" i="1"/>
  <c r="N2246" i="1"/>
  <c r="T2246" i="1" s="1"/>
  <c r="Z2246" i="1" s="1"/>
  <c r="AF2246" i="1" s="1"/>
  <c r="AL2246" i="1" s="1"/>
  <c r="AR2246" i="1" s="1"/>
  <c r="AX2246" i="1" s="1"/>
  <c r="BD2246" i="1" s="1"/>
  <c r="BJ2246" i="1" s="1"/>
  <c r="BP2246" i="1" s="1"/>
  <c r="BU2246" i="1" s="1"/>
  <c r="BZ2246" i="1" s="1"/>
  <c r="CF2246" i="1" s="1"/>
  <c r="CL2246" i="1" s="1"/>
  <c r="CR2246" i="1" s="1"/>
  <c r="M2246" i="1"/>
  <c r="S2246" i="1" s="1"/>
  <c r="Y2246" i="1" s="1"/>
  <c r="AE2246" i="1" s="1"/>
  <c r="AK2246" i="1" s="1"/>
  <c r="AQ2246" i="1" s="1"/>
  <c r="AW2246" i="1" s="1"/>
  <c r="BC2246" i="1" s="1"/>
  <c r="BI2246" i="1" s="1"/>
  <c r="BO2246" i="1" s="1"/>
  <c r="BT2246" i="1" s="1"/>
  <c r="BY2246" i="1" s="1"/>
  <c r="CE2246" i="1" s="1"/>
  <c r="CK2246" i="1" s="1"/>
  <c r="CQ2246" i="1" s="1"/>
  <c r="L2246" i="1"/>
  <c r="R2246" i="1" s="1"/>
  <c r="X2246" i="1" s="1"/>
  <c r="AD2246" i="1" s="1"/>
  <c r="AJ2246" i="1" s="1"/>
  <c r="AP2246" i="1" s="1"/>
  <c r="AV2246" i="1" s="1"/>
  <c r="BB2246" i="1" s="1"/>
  <c r="BH2246" i="1" s="1"/>
  <c r="BN2246" i="1" s="1"/>
  <c r="BS2246" i="1" s="1"/>
  <c r="BX2246" i="1" s="1"/>
  <c r="CD2246" i="1" s="1"/>
  <c r="CJ2246" i="1" s="1"/>
  <c r="CP2246" i="1" s="1"/>
  <c r="CS2245" i="1"/>
  <c r="CS2244" i="1" s="1"/>
  <c r="CS2243" i="1" s="1"/>
  <c r="CO2245" i="1"/>
  <c r="CO2244" i="1" s="1"/>
  <c r="CO2243" i="1" s="1"/>
  <c r="CN2245" i="1"/>
  <c r="CN2244" i="1" s="1"/>
  <c r="CN2243" i="1" s="1"/>
  <c r="CM2245" i="1"/>
  <c r="CM2244" i="1" s="1"/>
  <c r="CM2243" i="1" s="1"/>
  <c r="CI2245" i="1"/>
  <c r="CI2244" i="1" s="1"/>
  <c r="CI2243" i="1" s="1"/>
  <c r="CH2245" i="1"/>
  <c r="CH2244" i="1" s="1"/>
  <c r="CH2243" i="1" s="1"/>
  <c r="CG2245" i="1"/>
  <c r="CG2244" i="1" s="1"/>
  <c r="CG2243" i="1" s="1"/>
  <c r="CC2245" i="1"/>
  <c r="CC2244" i="1" s="1"/>
  <c r="CC2243" i="1" s="1"/>
  <c r="CB2245" i="1"/>
  <c r="CB2244" i="1" s="1"/>
  <c r="CB2243" i="1" s="1"/>
  <c r="CA2245" i="1"/>
  <c r="CA2244" i="1" s="1"/>
  <c r="CA2243" i="1" s="1"/>
  <c r="BW2245" i="1"/>
  <c r="BW2244" i="1" s="1"/>
  <c r="BW2243" i="1" s="1"/>
  <c r="BV2245" i="1"/>
  <c r="BV2244" i="1" s="1"/>
  <c r="BV2243" i="1" s="1"/>
  <c r="BR2245" i="1"/>
  <c r="BR2244" i="1" s="1"/>
  <c r="BR2243" i="1" s="1"/>
  <c r="BQ2245" i="1"/>
  <c r="BQ2244" i="1" s="1"/>
  <c r="BQ2243" i="1" s="1"/>
  <c r="BM2245" i="1"/>
  <c r="BM2244" i="1" s="1"/>
  <c r="BM2243" i="1" s="1"/>
  <c r="BL2245" i="1"/>
  <c r="BL2244" i="1" s="1"/>
  <c r="BL2243" i="1" s="1"/>
  <c r="BK2245" i="1"/>
  <c r="BG2245" i="1"/>
  <c r="BG2244" i="1" s="1"/>
  <c r="BG2243" i="1" s="1"/>
  <c r="BF2245" i="1"/>
  <c r="BF2244" i="1" s="1"/>
  <c r="BF2243" i="1" s="1"/>
  <c r="BE2245" i="1"/>
  <c r="BE2244" i="1" s="1"/>
  <c r="BE2243" i="1" s="1"/>
  <c r="BA2245" i="1"/>
  <c r="BA2244" i="1" s="1"/>
  <c r="BA2243" i="1" s="1"/>
  <c r="AZ2245" i="1"/>
  <c r="AZ2244" i="1" s="1"/>
  <c r="AZ2243" i="1" s="1"/>
  <c r="AY2245" i="1"/>
  <c r="AY2244" i="1" s="1"/>
  <c r="AY2243" i="1" s="1"/>
  <c r="AU2245" i="1"/>
  <c r="AU2244" i="1" s="1"/>
  <c r="AT2245" i="1"/>
  <c r="AT2244" i="1" s="1"/>
  <c r="AT2243" i="1" s="1"/>
  <c r="AS2245" i="1"/>
  <c r="AS2244" i="1" s="1"/>
  <c r="AS2243" i="1" s="1"/>
  <c r="AO2245" i="1"/>
  <c r="AO2244" i="1" s="1"/>
  <c r="AO2243" i="1" s="1"/>
  <c r="AN2245" i="1"/>
  <c r="AN2244" i="1" s="1"/>
  <c r="AM2245" i="1"/>
  <c r="AM2244" i="1" s="1"/>
  <c r="AM2243" i="1" s="1"/>
  <c r="AI2245" i="1"/>
  <c r="AI2244" i="1" s="1"/>
  <c r="AI2243" i="1" s="1"/>
  <c r="AH2245" i="1"/>
  <c r="AG2245" i="1"/>
  <c r="AG2244" i="1" s="1"/>
  <c r="AG2243" i="1" s="1"/>
  <c r="AC2245" i="1"/>
  <c r="AC2244" i="1" s="1"/>
  <c r="AC2243" i="1" s="1"/>
  <c r="AB2245" i="1"/>
  <c r="AB2244" i="1" s="1"/>
  <c r="AB2243" i="1" s="1"/>
  <c r="AA2245" i="1"/>
  <c r="AA2244" i="1" s="1"/>
  <c r="AA2243" i="1" s="1"/>
  <c r="W2245" i="1"/>
  <c r="V2245" i="1"/>
  <c r="V2244" i="1" s="1"/>
  <c r="V2243" i="1" s="1"/>
  <c r="U2245" i="1"/>
  <c r="U2244" i="1" s="1"/>
  <c r="U2243" i="1" s="1"/>
  <c r="Q2245" i="1"/>
  <c r="Q2244" i="1" s="1"/>
  <c r="Q2243" i="1" s="1"/>
  <c r="P2245" i="1"/>
  <c r="P2244" i="1" s="1"/>
  <c r="P2243" i="1" s="1"/>
  <c r="O2245" i="1"/>
  <c r="O2244" i="1" s="1"/>
  <c r="O2243" i="1" s="1"/>
  <c r="K2245" i="1"/>
  <c r="K2244" i="1" s="1"/>
  <c r="K2243" i="1" s="1"/>
  <c r="J2245" i="1"/>
  <c r="J2244" i="1" s="1"/>
  <c r="J2243" i="1" s="1"/>
  <c r="I2245" i="1"/>
  <c r="I2244" i="1" s="1"/>
  <c r="I2243" i="1" s="1"/>
  <c r="H2245" i="1"/>
  <c r="G2245" i="1"/>
  <c r="F2245" i="1"/>
  <c r="F2244" i="1" s="1"/>
  <c r="F2243" i="1" s="1"/>
  <c r="BK2244" i="1"/>
  <c r="BK2243" i="1" s="1"/>
  <c r="AH2244" i="1"/>
  <c r="AH2243" i="1" s="1"/>
  <c r="W2244" i="1"/>
  <c r="W2243" i="1" s="1"/>
  <c r="H2244" i="1"/>
  <c r="AU2243" i="1"/>
  <c r="AN2243" i="1"/>
  <c r="AY2242" i="1"/>
  <c r="AY2241" i="1" s="1"/>
  <c r="AY2240" i="1" s="1"/>
  <c r="AY2239" i="1" s="1"/>
  <c r="T2242" i="1"/>
  <c r="Z2242" i="1" s="1"/>
  <c r="AF2242" i="1" s="1"/>
  <c r="AL2242" i="1" s="1"/>
  <c r="AR2242" i="1" s="1"/>
  <c r="AX2242" i="1" s="1"/>
  <c r="BD2242" i="1" s="1"/>
  <c r="BJ2242" i="1" s="1"/>
  <c r="BP2242" i="1" s="1"/>
  <c r="BU2242" i="1" s="1"/>
  <c r="BZ2242" i="1" s="1"/>
  <c r="CF2242" i="1" s="1"/>
  <c r="CL2242" i="1" s="1"/>
  <c r="CR2242" i="1" s="1"/>
  <c r="S2242" i="1"/>
  <c r="Y2242" i="1" s="1"/>
  <c r="AE2242" i="1" s="1"/>
  <c r="AK2242" i="1" s="1"/>
  <c r="AQ2242" i="1" s="1"/>
  <c r="AW2242" i="1" s="1"/>
  <c r="BC2242" i="1" s="1"/>
  <c r="BI2242" i="1" s="1"/>
  <c r="BO2242" i="1" s="1"/>
  <c r="BT2242" i="1" s="1"/>
  <c r="BY2242" i="1" s="1"/>
  <c r="CE2242" i="1" s="1"/>
  <c r="CK2242" i="1" s="1"/>
  <c r="CQ2242" i="1" s="1"/>
  <c r="R2242" i="1"/>
  <c r="X2242" i="1" s="1"/>
  <c r="AD2242" i="1" s="1"/>
  <c r="AJ2242" i="1" s="1"/>
  <c r="AP2242" i="1" s="1"/>
  <c r="AV2242" i="1" s="1"/>
  <c r="CS2241" i="1"/>
  <c r="CS2240" i="1" s="1"/>
  <c r="CS2239" i="1" s="1"/>
  <c r="CO2241" i="1"/>
  <c r="CO2240" i="1" s="1"/>
  <c r="CO2239" i="1" s="1"/>
  <c r="CN2241" i="1"/>
  <c r="CN2240" i="1" s="1"/>
  <c r="CN2239" i="1" s="1"/>
  <c r="CM2241" i="1"/>
  <c r="CM2240" i="1" s="1"/>
  <c r="CM2239" i="1" s="1"/>
  <c r="CI2241" i="1"/>
  <c r="CH2241" i="1"/>
  <c r="CH2240" i="1" s="1"/>
  <c r="CH2239" i="1" s="1"/>
  <c r="CG2241" i="1"/>
  <c r="CG2240" i="1" s="1"/>
  <c r="CG2239" i="1" s="1"/>
  <c r="CC2241" i="1"/>
  <c r="CC2240" i="1" s="1"/>
  <c r="CC2239" i="1" s="1"/>
  <c r="CB2241" i="1"/>
  <c r="CB2240" i="1" s="1"/>
  <c r="CB2239" i="1" s="1"/>
  <c r="CA2241" i="1"/>
  <c r="BW2241" i="1"/>
  <c r="BV2241" i="1"/>
  <c r="BR2241" i="1"/>
  <c r="BQ2241" i="1"/>
  <c r="BM2241" i="1"/>
  <c r="BM2240" i="1" s="1"/>
  <c r="BM2239" i="1" s="1"/>
  <c r="BL2241" i="1"/>
  <c r="BL2240" i="1" s="1"/>
  <c r="BL2239" i="1" s="1"/>
  <c r="BK2241" i="1"/>
  <c r="BG2241" i="1"/>
  <c r="BG2240" i="1" s="1"/>
  <c r="BG2239" i="1" s="1"/>
  <c r="BF2241" i="1"/>
  <c r="BE2241" i="1"/>
  <c r="BE2240" i="1" s="1"/>
  <c r="BE2239" i="1" s="1"/>
  <c r="BA2241" i="1"/>
  <c r="BA2240" i="1" s="1"/>
  <c r="BA2239" i="1" s="1"/>
  <c r="AZ2241" i="1"/>
  <c r="AZ2240" i="1" s="1"/>
  <c r="AZ2239" i="1" s="1"/>
  <c r="AU2241" i="1"/>
  <c r="AU2240" i="1" s="1"/>
  <c r="AU2239" i="1" s="1"/>
  <c r="AT2241" i="1"/>
  <c r="AS2241" i="1"/>
  <c r="AS2240" i="1" s="1"/>
  <c r="AS2239" i="1" s="1"/>
  <c r="AO2241" i="1"/>
  <c r="AO2240" i="1" s="1"/>
  <c r="AO2239" i="1" s="1"/>
  <c r="AN2241" i="1"/>
  <c r="AN2240" i="1" s="1"/>
  <c r="AN2239" i="1" s="1"/>
  <c r="AM2241" i="1"/>
  <c r="AM2240" i="1" s="1"/>
  <c r="AM2239" i="1" s="1"/>
  <c r="AI2241" i="1"/>
  <c r="AH2241" i="1"/>
  <c r="AH2240" i="1" s="1"/>
  <c r="AH2239" i="1" s="1"/>
  <c r="AG2241" i="1"/>
  <c r="AG2240" i="1" s="1"/>
  <c r="AG2239" i="1" s="1"/>
  <c r="AC2241" i="1"/>
  <c r="AC2240" i="1" s="1"/>
  <c r="AC2239" i="1" s="1"/>
  <c r="AB2241" i="1"/>
  <c r="AB2240" i="1" s="1"/>
  <c r="AB2239" i="1" s="1"/>
  <c r="AA2241" i="1"/>
  <c r="W2241" i="1"/>
  <c r="W2240" i="1" s="1"/>
  <c r="W2239" i="1" s="1"/>
  <c r="V2241" i="1"/>
  <c r="V2240" i="1" s="1"/>
  <c r="V2239" i="1" s="1"/>
  <c r="U2241" i="1"/>
  <c r="U2240" i="1" s="1"/>
  <c r="U2239" i="1" s="1"/>
  <c r="Q2241" i="1"/>
  <c r="Q2240" i="1" s="1"/>
  <c r="P2241" i="1"/>
  <c r="O2241" i="1"/>
  <c r="CI2240" i="1"/>
  <c r="CI2239" i="1" s="1"/>
  <c r="CA2240" i="1"/>
  <c r="CA2239" i="1" s="1"/>
  <c r="BW2240" i="1"/>
  <c r="BW2239" i="1" s="1"/>
  <c r="BV2240" i="1"/>
  <c r="BV2239" i="1" s="1"/>
  <c r="BR2240" i="1"/>
  <c r="BK2240" i="1"/>
  <c r="BK2239" i="1" s="1"/>
  <c r="BF2240" i="1"/>
  <c r="BF2239" i="1" s="1"/>
  <c r="AT2240" i="1"/>
  <c r="AT2239" i="1" s="1"/>
  <c r="AI2240" i="1"/>
  <c r="AI2239" i="1" s="1"/>
  <c r="AA2240" i="1"/>
  <c r="AA2239" i="1" s="1"/>
  <c r="BR2239" i="1"/>
  <c r="N2238" i="1"/>
  <c r="T2238" i="1" s="1"/>
  <c r="Z2238" i="1" s="1"/>
  <c r="AF2238" i="1" s="1"/>
  <c r="AL2238" i="1" s="1"/>
  <c r="AR2238" i="1" s="1"/>
  <c r="AX2238" i="1" s="1"/>
  <c r="BD2238" i="1" s="1"/>
  <c r="BJ2238" i="1" s="1"/>
  <c r="BP2238" i="1" s="1"/>
  <c r="BU2238" i="1" s="1"/>
  <c r="BZ2238" i="1" s="1"/>
  <c r="CF2238" i="1" s="1"/>
  <c r="CL2238" i="1" s="1"/>
  <c r="CR2238" i="1" s="1"/>
  <c r="M2238" i="1"/>
  <c r="S2238" i="1" s="1"/>
  <c r="Y2238" i="1" s="1"/>
  <c r="AE2238" i="1" s="1"/>
  <c r="AK2238" i="1" s="1"/>
  <c r="AQ2238" i="1" s="1"/>
  <c r="AW2238" i="1" s="1"/>
  <c r="BC2238" i="1" s="1"/>
  <c r="BI2238" i="1" s="1"/>
  <c r="BO2238" i="1" s="1"/>
  <c r="BT2238" i="1" s="1"/>
  <c r="BY2238" i="1" s="1"/>
  <c r="CE2238" i="1" s="1"/>
  <c r="CK2238" i="1" s="1"/>
  <c r="CQ2238" i="1" s="1"/>
  <c r="L2238" i="1"/>
  <c r="R2238" i="1" s="1"/>
  <c r="X2238" i="1" s="1"/>
  <c r="AD2238" i="1" s="1"/>
  <c r="AJ2238" i="1" s="1"/>
  <c r="AP2238" i="1" s="1"/>
  <c r="AV2238" i="1" s="1"/>
  <c r="BB2238" i="1" s="1"/>
  <c r="BH2238" i="1" s="1"/>
  <c r="BN2238" i="1" s="1"/>
  <c r="BS2238" i="1" s="1"/>
  <c r="BX2238" i="1" s="1"/>
  <c r="CD2238" i="1" s="1"/>
  <c r="CJ2238" i="1" s="1"/>
  <c r="CP2238" i="1" s="1"/>
  <c r="CS2237" i="1"/>
  <c r="CS2236" i="1" s="1"/>
  <c r="CS2235" i="1" s="1"/>
  <c r="CO2237" i="1"/>
  <c r="CO2236" i="1" s="1"/>
  <c r="CO2235" i="1" s="1"/>
  <c r="CN2237" i="1"/>
  <c r="CM2237" i="1"/>
  <c r="CM2236" i="1" s="1"/>
  <c r="CM2235" i="1" s="1"/>
  <c r="CI2237" i="1"/>
  <c r="CI2236" i="1" s="1"/>
  <c r="CI2235" i="1" s="1"/>
  <c r="CH2237" i="1"/>
  <c r="CH2236" i="1" s="1"/>
  <c r="CH2235" i="1" s="1"/>
  <c r="CG2237" i="1"/>
  <c r="CC2237" i="1"/>
  <c r="CC2236" i="1" s="1"/>
  <c r="CC2235" i="1" s="1"/>
  <c r="CB2237" i="1"/>
  <c r="CB2236" i="1" s="1"/>
  <c r="CB2235" i="1" s="1"/>
  <c r="CA2237" i="1"/>
  <c r="CA2236" i="1" s="1"/>
  <c r="CA2235" i="1" s="1"/>
  <c r="BW2237" i="1"/>
  <c r="BV2237" i="1"/>
  <c r="BV2236" i="1" s="1"/>
  <c r="BV2235" i="1" s="1"/>
  <c r="BR2237" i="1"/>
  <c r="BR2236" i="1" s="1"/>
  <c r="BR2235" i="1" s="1"/>
  <c r="BQ2237" i="1"/>
  <c r="BQ2236" i="1" s="1"/>
  <c r="BQ2235" i="1" s="1"/>
  <c r="BM2237" i="1"/>
  <c r="BL2237" i="1"/>
  <c r="BL2236" i="1" s="1"/>
  <c r="BL2235" i="1" s="1"/>
  <c r="BK2237" i="1"/>
  <c r="BK2236" i="1" s="1"/>
  <c r="BK2235" i="1" s="1"/>
  <c r="BG2237" i="1"/>
  <c r="BG2236" i="1" s="1"/>
  <c r="BG2235" i="1" s="1"/>
  <c r="BF2237" i="1"/>
  <c r="BE2237" i="1"/>
  <c r="BE2236" i="1" s="1"/>
  <c r="BA2237" i="1"/>
  <c r="AZ2237" i="1"/>
  <c r="AZ2236" i="1" s="1"/>
  <c r="AZ2235" i="1" s="1"/>
  <c r="AY2237" i="1"/>
  <c r="AU2237" i="1"/>
  <c r="AU2236" i="1" s="1"/>
  <c r="AU2235" i="1" s="1"/>
  <c r="AT2237" i="1"/>
  <c r="AT2236" i="1" s="1"/>
  <c r="AT2235" i="1" s="1"/>
  <c r="AS2237" i="1"/>
  <c r="AS2236" i="1" s="1"/>
  <c r="AS2235" i="1" s="1"/>
  <c r="AO2237" i="1"/>
  <c r="AN2237" i="1"/>
  <c r="AN2236" i="1" s="1"/>
  <c r="AN2235" i="1" s="1"/>
  <c r="AM2237" i="1"/>
  <c r="AM2236" i="1" s="1"/>
  <c r="AM2235" i="1" s="1"/>
  <c r="AI2237" i="1"/>
  <c r="AI2236" i="1" s="1"/>
  <c r="AI2235" i="1" s="1"/>
  <c r="AH2237" i="1"/>
  <c r="AG2237" i="1"/>
  <c r="AG2236" i="1" s="1"/>
  <c r="AG2235" i="1" s="1"/>
  <c r="AC2237" i="1"/>
  <c r="AC2236" i="1" s="1"/>
  <c r="AC2235" i="1" s="1"/>
  <c r="AB2237" i="1"/>
  <c r="AB2236" i="1" s="1"/>
  <c r="AB2235" i="1" s="1"/>
  <c r="AA2237" i="1"/>
  <c r="W2237" i="1"/>
  <c r="W2236" i="1" s="1"/>
  <c r="W2235" i="1" s="1"/>
  <c r="V2237" i="1"/>
  <c r="V2236" i="1" s="1"/>
  <c r="V2235" i="1" s="1"/>
  <c r="U2237" i="1"/>
  <c r="U2236" i="1" s="1"/>
  <c r="U2235" i="1" s="1"/>
  <c r="Q2237" i="1"/>
  <c r="Q2236" i="1" s="1"/>
  <c r="Q2235" i="1" s="1"/>
  <c r="P2237" i="1"/>
  <c r="P2236" i="1" s="1"/>
  <c r="P2235" i="1" s="1"/>
  <c r="O2237" i="1"/>
  <c r="O2236" i="1" s="1"/>
  <c r="O2235" i="1" s="1"/>
  <c r="K2237" i="1"/>
  <c r="K2236" i="1" s="1"/>
  <c r="K2235" i="1" s="1"/>
  <c r="J2237" i="1"/>
  <c r="I2237" i="1"/>
  <c r="I2236" i="1" s="1"/>
  <c r="I2235" i="1" s="1"/>
  <c r="H2237" i="1"/>
  <c r="H2236" i="1" s="1"/>
  <c r="H2235" i="1" s="1"/>
  <c r="G2237" i="1"/>
  <c r="F2237" i="1"/>
  <c r="CN2236" i="1"/>
  <c r="CN2235" i="1" s="1"/>
  <c r="CG2236" i="1"/>
  <c r="CG2235" i="1" s="1"/>
  <c r="BW2236" i="1"/>
  <c r="BW2235" i="1" s="1"/>
  <c r="BM2236" i="1"/>
  <c r="BM2235" i="1" s="1"/>
  <c r="BF2236" i="1"/>
  <c r="BF2235" i="1" s="1"/>
  <c r="BA2236" i="1"/>
  <c r="BA2235" i="1" s="1"/>
  <c r="AY2236" i="1"/>
  <c r="AY2235" i="1" s="1"/>
  <c r="AO2236" i="1"/>
  <c r="AO2235" i="1" s="1"/>
  <c r="AH2236" i="1"/>
  <c r="AH2235" i="1" s="1"/>
  <c r="AA2236" i="1"/>
  <c r="AA2235" i="1" s="1"/>
  <c r="J2236" i="1"/>
  <c r="J2235" i="1" s="1"/>
  <c r="F2236" i="1"/>
  <c r="L2236" i="1" s="1"/>
  <c r="BE2235" i="1"/>
  <c r="N2234" i="1"/>
  <c r="T2234" i="1" s="1"/>
  <c r="Z2234" i="1" s="1"/>
  <c r="AF2234" i="1" s="1"/>
  <c r="AL2234" i="1" s="1"/>
  <c r="AR2234" i="1" s="1"/>
  <c r="AX2234" i="1" s="1"/>
  <c r="BD2234" i="1" s="1"/>
  <c r="BJ2234" i="1" s="1"/>
  <c r="BP2234" i="1" s="1"/>
  <c r="BU2234" i="1" s="1"/>
  <c r="BZ2234" i="1" s="1"/>
  <c r="CF2234" i="1" s="1"/>
  <c r="CL2234" i="1" s="1"/>
  <c r="CR2234" i="1" s="1"/>
  <c r="M2234" i="1"/>
  <c r="S2234" i="1" s="1"/>
  <c r="Y2234" i="1" s="1"/>
  <c r="AE2234" i="1" s="1"/>
  <c r="AK2234" i="1" s="1"/>
  <c r="AQ2234" i="1" s="1"/>
  <c r="AW2234" i="1" s="1"/>
  <c r="BC2234" i="1" s="1"/>
  <c r="BI2234" i="1" s="1"/>
  <c r="BO2234" i="1" s="1"/>
  <c r="BT2234" i="1" s="1"/>
  <c r="BY2234" i="1" s="1"/>
  <c r="CE2234" i="1" s="1"/>
  <c r="CK2234" i="1" s="1"/>
  <c r="CQ2234" i="1" s="1"/>
  <c r="L2234" i="1"/>
  <c r="R2234" i="1" s="1"/>
  <c r="X2234" i="1" s="1"/>
  <c r="AD2234" i="1" s="1"/>
  <c r="AJ2234" i="1" s="1"/>
  <c r="AP2234" i="1" s="1"/>
  <c r="AV2234" i="1" s="1"/>
  <c r="BB2234" i="1" s="1"/>
  <c r="BH2234" i="1" s="1"/>
  <c r="BN2234" i="1" s="1"/>
  <c r="BS2234" i="1" s="1"/>
  <c r="BX2234" i="1" s="1"/>
  <c r="CD2234" i="1" s="1"/>
  <c r="CJ2234" i="1" s="1"/>
  <c r="CP2234" i="1" s="1"/>
  <c r="CS2233" i="1"/>
  <c r="CS2232" i="1" s="1"/>
  <c r="CS2231" i="1" s="1"/>
  <c r="CO2233" i="1"/>
  <c r="CN2233" i="1"/>
  <c r="CN2232" i="1" s="1"/>
  <c r="CN2231" i="1" s="1"/>
  <c r="CM2233" i="1"/>
  <c r="CI2233" i="1"/>
  <c r="CI2232" i="1" s="1"/>
  <c r="CI2231" i="1" s="1"/>
  <c r="CH2233" i="1"/>
  <c r="CG2233" i="1"/>
  <c r="CG2232" i="1" s="1"/>
  <c r="CG2231" i="1" s="1"/>
  <c r="CC2233" i="1"/>
  <c r="CC2232" i="1" s="1"/>
  <c r="CC2231" i="1" s="1"/>
  <c r="CB2233" i="1"/>
  <c r="CB2232" i="1" s="1"/>
  <c r="CB2231" i="1" s="1"/>
  <c r="CA2233" i="1"/>
  <c r="BW2233" i="1"/>
  <c r="BW2232" i="1" s="1"/>
  <c r="BW2231" i="1" s="1"/>
  <c r="BV2233" i="1"/>
  <c r="BR2233" i="1"/>
  <c r="BR2232" i="1" s="1"/>
  <c r="BR2231" i="1" s="1"/>
  <c r="BQ2233" i="1"/>
  <c r="BQ2232" i="1" s="1"/>
  <c r="BQ2231" i="1" s="1"/>
  <c r="BM2233" i="1"/>
  <c r="BM2232" i="1" s="1"/>
  <c r="BM2231" i="1" s="1"/>
  <c r="BL2233" i="1"/>
  <c r="BK2233" i="1"/>
  <c r="BK2232" i="1" s="1"/>
  <c r="BK2231" i="1" s="1"/>
  <c r="BG2233" i="1"/>
  <c r="BG2232" i="1" s="1"/>
  <c r="BG2231" i="1" s="1"/>
  <c r="BF2233" i="1"/>
  <c r="BF2232" i="1" s="1"/>
  <c r="BF2231" i="1" s="1"/>
  <c r="BE2233" i="1"/>
  <c r="BE2232" i="1" s="1"/>
  <c r="BE2231" i="1" s="1"/>
  <c r="BA2233" i="1"/>
  <c r="BA2232" i="1" s="1"/>
  <c r="BA2231" i="1" s="1"/>
  <c r="AZ2233" i="1"/>
  <c r="AZ2232" i="1" s="1"/>
  <c r="AZ2231" i="1" s="1"/>
  <c r="AY2233" i="1"/>
  <c r="AY2232" i="1" s="1"/>
  <c r="AY2231" i="1" s="1"/>
  <c r="AU2233" i="1"/>
  <c r="AU2232" i="1" s="1"/>
  <c r="AU2231" i="1" s="1"/>
  <c r="AT2233" i="1"/>
  <c r="AT2232" i="1" s="1"/>
  <c r="AT2231" i="1" s="1"/>
  <c r="AS2233" i="1"/>
  <c r="AS2232" i="1" s="1"/>
  <c r="AS2231" i="1" s="1"/>
  <c r="AO2233" i="1"/>
  <c r="AO2232" i="1" s="1"/>
  <c r="AO2231" i="1" s="1"/>
  <c r="AN2233" i="1"/>
  <c r="AN2232" i="1" s="1"/>
  <c r="AN2231" i="1" s="1"/>
  <c r="AM2233" i="1"/>
  <c r="AM2232" i="1" s="1"/>
  <c r="AM2231" i="1" s="1"/>
  <c r="AI2233" i="1"/>
  <c r="AI2232" i="1" s="1"/>
  <c r="AI2231" i="1" s="1"/>
  <c r="AH2233" i="1"/>
  <c r="AG2233" i="1"/>
  <c r="AC2233" i="1"/>
  <c r="AC2232" i="1" s="1"/>
  <c r="AC2231" i="1" s="1"/>
  <c r="AB2233" i="1"/>
  <c r="AB2232" i="1" s="1"/>
  <c r="AB2231" i="1" s="1"/>
  <c r="AA2233" i="1"/>
  <c r="AA2232" i="1" s="1"/>
  <c r="AA2231" i="1" s="1"/>
  <c r="W2233" i="1"/>
  <c r="W2232" i="1" s="1"/>
  <c r="W2231" i="1" s="1"/>
  <c r="V2233" i="1"/>
  <c r="V2232" i="1" s="1"/>
  <c r="V2231" i="1" s="1"/>
  <c r="U2233" i="1"/>
  <c r="U2232" i="1" s="1"/>
  <c r="Q2233" i="1"/>
  <c r="Q2232" i="1" s="1"/>
  <c r="Q2231" i="1" s="1"/>
  <c r="P2233" i="1"/>
  <c r="P2232" i="1" s="1"/>
  <c r="P2231" i="1" s="1"/>
  <c r="O2233" i="1"/>
  <c r="O2232" i="1" s="1"/>
  <c r="O2231" i="1" s="1"/>
  <c r="K2233" i="1"/>
  <c r="K2232" i="1" s="1"/>
  <c r="K2231" i="1" s="1"/>
  <c r="J2233" i="1"/>
  <c r="J2232" i="1" s="1"/>
  <c r="J2231" i="1" s="1"/>
  <c r="I2233" i="1"/>
  <c r="H2233" i="1"/>
  <c r="H2232" i="1" s="1"/>
  <c r="H2231" i="1" s="1"/>
  <c r="G2233" i="1"/>
  <c r="F2233" i="1"/>
  <c r="F2232" i="1" s="1"/>
  <c r="CO2232" i="1"/>
  <c r="CO2231" i="1" s="1"/>
  <c r="CM2232" i="1"/>
  <c r="CM2231" i="1" s="1"/>
  <c r="CH2232" i="1"/>
  <c r="CH2231" i="1" s="1"/>
  <c r="CA2232" i="1"/>
  <c r="CA2231" i="1" s="1"/>
  <c r="BV2232" i="1"/>
  <c r="BV2231" i="1" s="1"/>
  <c r="BL2232" i="1"/>
  <c r="BL2231" i="1" s="1"/>
  <c r="AH2232" i="1"/>
  <c r="AH2231" i="1" s="1"/>
  <c r="AG2232" i="1"/>
  <c r="AG2231" i="1" s="1"/>
  <c r="U2231" i="1"/>
  <c r="F2231" i="1"/>
  <c r="N2230" i="1"/>
  <c r="T2230" i="1" s="1"/>
  <c r="Z2230" i="1" s="1"/>
  <c r="AF2230" i="1" s="1"/>
  <c r="AL2230" i="1" s="1"/>
  <c r="AR2230" i="1" s="1"/>
  <c r="AX2230" i="1" s="1"/>
  <c r="BD2230" i="1" s="1"/>
  <c r="BJ2230" i="1" s="1"/>
  <c r="BP2230" i="1" s="1"/>
  <c r="BU2230" i="1" s="1"/>
  <c r="BZ2230" i="1" s="1"/>
  <c r="CF2230" i="1" s="1"/>
  <c r="CL2230" i="1" s="1"/>
  <c r="CR2230" i="1" s="1"/>
  <c r="M2230" i="1"/>
  <c r="S2230" i="1" s="1"/>
  <c r="Y2230" i="1" s="1"/>
  <c r="AE2230" i="1" s="1"/>
  <c r="AK2230" i="1" s="1"/>
  <c r="AQ2230" i="1" s="1"/>
  <c r="AW2230" i="1" s="1"/>
  <c r="BC2230" i="1" s="1"/>
  <c r="BI2230" i="1" s="1"/>
  <c r="BO2230" i="1" s="1"/>
  <c r="BT2230" i="1" s="1"/>
  <c r="BY2230" i="1" s="1"/>
  <c r="CE2230" i="1" s="1"/>
  <c r="CK2230" i="1" s="1"/>
  <c r="CQ2230" i="1" s="1"/>
  <c r="L2230" i="1"/>
  <c r="R2230" i="1" s="1"/>
  <c r="X2230" i="1" s="1"/>
  <c r="AD2230" i="1" s="1"/>
  <c r="AJ2230" i="1" s="1"/>
  <c r="AP2230" i="1" s="1"/>
  <c r="AV2230" i="1" s="1"/>
  <c r="BB2230" i="1" s="1"/>
  <c r="BH2230" i="1" s="1"/>
  <c r="BN2230" i="1" s="1"/>
  <c r="BS2230" i="1" s="1"/>
  <c r="BX2230" i="1" s="1"/>
  <c r="CD2230" i="1" s="1"/>
  <c r="CJ2230" i="1" s="1"/>
  <c r="CP2230" i="1" s="1"/>
  <c r="CS2229" i="1"/>
  <c r="CS2228" i="1" s="1"/>
  <c r="CS2227" i="1" s="1"/>
  <c r="CO2229" i="1"/>
  <c r="CO2228" i="1" s="1"/>
  <c r="CO2227" i="1" s="1"/>
  <c r="CN2229" i="1"/>
  <c r="CN2228" i="1" s="1"/>
  <c r="CN2227" i="1" s="1"/>
  <c r="CM2229" i="1"/>
  <c r="CI2229" i="1"/>
  <c r="CI2228" i="1" s="1"/>
  <c r="CI2227" i="1" s="1"/>
  <c r="CH2229" i="1"/>
  <c r="CH2228" i="1" s="1"/>
  <c r="CH2227" i="1" s="1"/>
  <c r="CG2229" i="1"/>
  <c r="CG2228" i="1" s="1"/>
  <c r="CG2227" i="1" s="1"/>
  <c r="CC2229" i="1"/>
  <c r="CC2228" i="1" s="1"/>
  <c r="CC2227" i="1" s="1"/>
  <c r="CB2229" i="1"/>
  <c r="CB2228" i="1" s="1"/>
  <c r="CB2227" i="1" s="1"/>
  <c r="CA2229" i="1"/>
  <c r="CA2228" i="1" s="1"/>
  <c r="CA2227" i="1" s="1"/>
  <c r="BW2229" i="1"/>
  <c r="BW2228" i="1" s="1"/>
  <c r="BW2227" i="1" s="1"/>
  <c r="BV2229" i="1"/>
  <c r="BV2228" i="1" s="1"/>
  <c r="BV2227" i="1" s="1"/>
  <c r="BR2229" i="1"/>
  <c r="BQ2229" i="1"/>
  <c r="BQ2228" i="1" s="1"/>
  <c r="BQ2227" i="1" s="1"/>
  <c r="BM2229" i="1"/>
  <c r="BM2228" i="1" s="1"/>
  <c r="BM2227" i="1" s="1"/>
  <c r="BL2229" i="1"/>
  <c r="BL2228" i="1" s="1"/>
  <c r="BL2227" i="1" s="1"/>
  <c r="BK2229" i="1"/>
  <c r="BK2228" i="1" s="1"/>
  <c r="BK2227" i="1" s="1"/>
  <c r="BG2229" i="1"/>
  <c r="BG2228" i="1" s="1"/>
  <c r="BG2227" i="1" s="1"/>
  <c r="BF2229" i="1"/>
  <c r="BF2228" i="1" s="1"/>
  <c r="BF2227" i="1" s="1"/>
  <c r="BE2229" i="1"/>
  <c r="BE2228" i="1" s="1"/>
  <c r="BA2229" i="1"/>
  <c r="BA2228" i="1" s="1"/>
  <c r="BA2227" i="1" s="1"/>
  <c r="AZ2229" i="1"/>
  <c r="AZ2228" i="1" s="1"/>
  <c r="AZ2227" i="1" s="1"/>
  <c r="AY2229" i="1"/>
  <c r="AY2228" i="1" s="1"/>
  <c r="AY2227" i="1" s="1"/>
  <c r="AU2229" i="1"/>
  <c r="AT2229" i="1"/>
  <c r="AT2228" i="1" s="1"/>
  <c r="AT2227" i="1" s="1"/>
  <c r="AS2229" i="1"/>
  <c r="AS2228" i="1" s="1"/>
  <c r="AS2227" i="1" s="1"/>
  <c r="AO2229" i="1"/>
  <c r="AO2228" i="1" s="1"/>
  <c r="AO2227" i="1" s="1"/>
  <c r="AN2229" i="1"/>
  <c r="AN2228" i="1" s="1"/>
  <c r="AN2227" i="1" s="1"/>
  <c r="AM2229" i="1"/>
  <c r="AM2228" i="1" s="1"/>
  <c r="AM2227" i="1" s="1"/>
  <c r="AI2229" i="1"/>
  <c r="AI2228" i="1" s="1"/>
  <c r="AI2227" i="1" s="1"/>
  <c r="AH2229" i="1"/>
  <c r="AH2228" i="1" s="1"/>
  <c r="AH2227" i="1" s="1"/>
  <c r="AG2229" i="1"/>
  <c r="AG2228" i="1" s="1"/>
  <c r="AG2227" i="1" s="1"/>
  <c r="AC2229" i="1"/>
  <c r="AC2228" i="1" s="1"/>
  <c r="AC2227" i="1" s="1"/>
  <c r="AB2229" i="1"/>
  <c r="AB2228" i="1" s="1"/>
  <c r="AB2227" i="1" s="1"/>
  <c r="AA2229" i="1"/>
  <c r="AA2228" i="1" s="1"/>
  <c r="AA2227" i="1" s="1"/>
  <c r="W2229" i="1"/>
  <c r="W2228" i="1" s="1"/>
  <c r="W2227" i="1" s="1"/>
  <c r="V2229" i="1"/>
  <c r="V2228" i="1" s="1"/>
  <c r="V2227" i="1" s="1"/>
  <c r="U2229" i="1"/>
  <c r="U2228" i="1" s="1"/>
  <c r="U2227" i="1" s="1"/>
  <c r="Q2229" i="1"/>
  <c r="Q2228" i="1" s="1"/>
  <c r="Q2227" i="1" s="1"/>
  <c r="P2229" i="1"/>
  <c r="P2228" i="1" s="1"/>
  <c r="P2227" i="1" s="1"/>
  <c r="O2229" i="1"/>
  <c r="O2228" i="1" s="1"/>
  <c r="O2227" i="1" s="1"/>
  <c r="K2229" i="1"/>
  <c r="K2228" i="1" s="1"/>
  <c r="K2227" i="1" s="1"/>
  <c r="J2229" i="1"/>
  <c r="I2229" i="1"/>
  <c r="H2229" i="1"/>
  <c r="G2229" i="1"/>
  <c r="G2228" i="1" s="1"/>
  <c r="G2227" i="1" s="1"/>
  <c r="F2229" i="1"/>
  <c r="F2228" i="1" s="1"/>
  <c r="F2227" i="1" s="1"/>
  <c r="CM2228" i="1"/>
  <c r="CM2227" i="1" s="1"/>
  <c r="BR2228" i="1"/>
  <c r="BR2227" i="1" s="1"/>
  <c r="AU2228" i="1"/>
  <c r="AU2227" i="1" s="1"/>
  <c r="BE2227" i="1"/>
  <c r="T2226" i="1"/>
  <c r="Z2226" i="1" s="1"/>
  <c r="AF2226" i="1" s="1"/>
  <c r="AL2226" i="1" s="1"/>
  <c r="AR2226" i="1" s="1"/>
  <c r="AX2226" i="1" s="1"/>
  <c r="BD2226" i="1" s="1"/>
  <c r="BJ2226" i="1" s="1"/>
  <c r="BP2226" i="1" s="1"/>
  <c r="BU2226" i="1" s="1"/>
  <c r="BZ2226" i="1" s="1"/>
  <c r="CF2226" i="1" s="1"/>
  <c r="CL2226" i="1" s="1"/>
  <c r="CR2226" i="1" s="1"/>
  <c r="S2226" i="1"/>
  <c r="Y2226" i="1" s="1"/>
  <c r="AE2226" i="1" s="1"/>
  <c r="AK2226" i="1" s="1"/>
  <c r="AQ2226" i="1" s="1"/>
  <c r="AW2226" i="1" s="1"/>
  <c r="BC2226" i="1" s="1"/>
  <c r="BI2226" i="1" s="1"/>
  <c r="BO2226" i="1" s="1"/>
  <c r="BT2226" i="1" s="1"/>
  <c r="BY2226" i="1" s="1"/>
  <c r="CE2226" i="1" s="1"/>
  <c r="CK2226" i="1" s="1"/>
  <c r="CQ2226" i="1" s="1"/>
  <c r="R2226" i="1"/>
  <c r="X2226" i="1" s="1"/>
  <c r="AD2226" i="1" s="1"/>
  <c r="AJ2226" i="1" s="1"/>
  <c r="AP2226" i="1" s="1"/>
  <c r="AV2226" i="1" s="1"/>
  <c r="BB2226" i="1" s="1"/>
  <c r="BH2226" i="1" s="1"/>
  <c r="BN2226" i="1" s="1"/>
  <c r="BS2226" i="1" s="1"/>
  <c r="BX2226" i="1" s="1"/>
  <c r="CD2226" i="1" s="1"/>
  <c r="CJ2226" i="1" s="1"/>
  <c r="CP2226" i="1" s="1"/>
  <c r="CS2225" i="1"/>
  <c r="CS2224" i="1" s="1"/>
  <c r="CS2223" i="1" s="1"/>
  <c r="CO2225" i="1"/>
  <c r="CN2225" i="1"/>
  <c r="CM2225" i="1"/>
  <c r="CM2224" i="1" s="1"/>
  <c r="CM2223" i="1" s="1"/>
  <c r="CI2225" i="1"/>
  <c r="CI2224" i="1" s="1"/>
  <c r="CI2223" i="1" s="1"/>
  <c r="CH2225" i="1"/>
  <c r="CH2224" i="1" s="1"/>
  <c r="CH2223" i="1" s="1"/>
  <c r="CG2225" i="1"/>
  <c r="CG2224" i="1" s="1"/>
  <c r="CG2223" i="1" s="1"/>
  <c r="CC2225" i="1"/>
  <c r="CC2224" i="1" s="1"/>
  <c r="CC2223" i="1" s="1"/>
  <c r="CB2225" i="1"/>
  <c r="CB2224" i="1" s="1"/>
  <c r="CB2223" i="1" s="1"/>
  <c r="CA2225" i="1"/>
  <c r="CA2224" i="1" s="1"/>
  <c r="CA2223" i="1" s="1"/>
  <c r="BW2225" i="1"/>
  <c r="BW2224" i="1" s="1"/>
  <c r="BW2223" i="1" s="1"/>
  <c r="BV2225" i="1"/>
  <c r="BV2224" i="1" s="1"/>
  <c r="BV2223" i="1" s="1"/>
  <c r="BR2225" i="1"/>
  <c r="BR2224" i="1" s="1"/>
  <c r="BQ2225" i="1"/>
  <c r="BQ2224" i="1" s="1"/>
  <c r="BQ2223" i="1" s="1"/>
  <c r="BM2225" i="1"/>
  <c r="BM2224" i="1" s="1"/>
  <c r="BM2223" i="1" s="1"/>
  <c r="BL2225" i="1"/>
  <c r="BL2224" i="1" s="1"/>
  <c r="BL2223" i="1" s="1"/>
  <c r="BK2225" i="1"/>
  <c r="BK2224" i="1" s="1"/>
  <c r="BK2223" i="1" s="1"/>
  <c r="BG2225" i="1"/>
  <c r="BG2224" i="1" s="1"/>
  <c r="BG2223" i="1" s="1"/>
  <c r="BF2225" i="1"/>
  <c r="BF2224" i="1" s="1"/>
  <c r="BF2223" i="1" s="1"/>
  <c r="BE2225" i="1"/>
  <c r="BE2224" i="1" s="1"/>
  <c r="BE2223" i="1" s="1"/>
  <c r="BA2225" i="1"/>
  <c r="BA2224" i="1" s="1"/>
  <c r="BA2223" i="1" s="1"/>
  <c r="AZ2225" i="1"/>
  <c r="AZ2224" i="1" s="1"/>
  <c r="AZ2223" i="1" s="1"/>
  <c r="AY2225" i="1"/>
  <c r="AY2224" i="1" s="1"/>
  <c r="AY2223" i="1" s="1"/>
  <c r="AU2225" i="1"/>
  <c r="AU2224" i="1" s="1"/>
  <c r="AU2223" i="1" s="1"/>
  <c r="AT2225" i="1"/>
  <c r="AT2224" i="1" s="1"/>
  <c r="AT2223" i="1" s="1"/>
  <c r="AS2225" i="1"/>
  <c r="AS2224" i="1" s="1"/>
  <c r="AS2223" i="1" s="1"/>
  <c r="AO2225" i="1"/>
  <c r="AO2224" i="1" s="1"/>
  <c r="AO2223" i="1" s="1"/>
  <c r="AN2225" i="1"/>
  <c r="AN2224" i="1" s="1"/>
  <c r="AN2223" i="1" s="1"/>
  <c r="AM2225" i="1"/>
  <c r="AM2224" i="1" s="1"/>
  <c r="AM2223" i="1" s="1"/>
  <c r="AI2225" i="1"/>
  <c r="AI2224" i="1" s="1"/>
  <c r="AI2223" i="1" s="1"/>
  <c r="AH2225" i="1"/>
  <c r="AH2224" i="1" s="1"/>
  <c r="AH2223" i="1" s="1"/>
  <c r="AG2225" i="1"/>
  <c r="AG2224" i="1" s="1"/>
  <c r="AG2223" i="1" s="1"/>
  <c r="AC2225" i="1"/>
  <c r="AC2224" i="1" s="1"/>
  <c r="AC2223" i="1" s="1"/>
  <c r="AB2225" i="1"/>
  <c r="AB2224" i="1" s="1"/>
  <c r="AB2223" i="1" s="1"/>
  <c r="AA2225" i="1"/>
  <c r="AA2224" i="1" s="1"/>
  <c r="AA2223" i="1" s="1"/>
  <c r="W2225" i="1"/>
  <c r="W2224" i="1" s="1"/>
  <c r="W2223" i="1" s="1"/>
  <c r="V2225" i="1"/>
  <c r="V2224" i="1" s="1"/>
  <c r="V2223" i="1" s="1"/>
  <c r="U2225" i="1"/>
  <c r="U2224" i="1" s="1"/>
  <c r="U2223" i="1" s="1"/>
  <c r="Q2225" i="1"/>
  <c r="P2225" i="1"/>
  <c r="P2224" i="1" s="1"/>
  <c r="S2224" i="1" s="1"/>
  <c r="O2225" i="1"/>
  <c r="CO2224" i="1"/>
  <c r="CO2223" i="1" s="1"/>
  <c r="CN2224" i="1"/>
  <c r="CN2223" i="1" s="1"/>
  <c r="N2222" i="1"/>
  <c r="T2222" i="1" s="1"/>
  <c r="Z2222" i="1" s="1"/>
  <c r="AF2222" i="1" s="1"/>
  <c r="AL2222" i="1" s="1"/>
  <c r="AR2222" i="1" s="1"/>
  <c r="AX2222" i="1" s="1"/>
  <c r="BD2222" i="1" s="1"/>
  <c r="BJ2222" i="1" s="1"/>
  <c r="BP2222" i="1" s="1"/>
  <c r="BU2222" i="1" s="1"/>
  <c r="BZ2222" i="1" s="1"/>
  <c r="CF2222" i="1" s="1"/>
  <c r="CL2222" i="1" s="1"/>
  <c r="CR2222" i="1" s="1"/>
  <c r="M2222" i="1"/>
  <c r="S2222" i="1" s="1"/>
  <c r="Y2222" i="1" s="1"/>
  <c r="AE2222" i="1" s="1"/>
  <c r="AK2222" i="1" s="1"/>
  <c r="AQ2222" i="1" s="1"/>
  <c r="AW2222" i="1" s="1"/>
  <c r="BC2222" i="1" s="1"/>
  <c r="BI2222" i="1" s="1"/>
  <c r="BO2222" i="1" s="1"/>
  <c r="BT2222" i="1" s="1"/>
  <c r="BY2222" i="1" s="1"/>
  <c r="CE2222" i="1" s="1"/>
  <c r="CK2222" i="1" s="1"/>
  <c r="CQ2222" i="1" s="1"/>
  <c r="L2222" i="1"/>
  <c r="R2222" i="1" s="1"/>
  <c r="X2222" i="1" s="1"/>
  <c r="AD2222" i="1" s="1"/>
  <c r="AJ2222" i="1" s="1"/>
  <c r="AP2222" i="1" s="1"/>
  <c r="AV2222" i="1" s="1"/>
  <c r="BB2222" i="1" s="1"/>
  <c r="BH2222" i="1" s="1"/>
  <c r="BN2222" i="1" s="1"/>
  <c r="BS2222" i="1" s="1"/>
  <c r="BX2222" i="1" s="1"/>
  <c r="CD2222" i="1" s="1"/>
  <c r="CJ2222" i="1" s="1"/>
  <c r="CP2222" i="1" s="1"/>
  <c r="CS2221" i="1"/>
  <c r="CS2220" i="1" s="1"/>
  <c r="CS2219" i="1" s="1"/>
  <c r="CO2221" i="1"/>
  <c r="CO2220" i="1" s="1"/>
  <c r="CO2219" i="1" s="1"/>
  <c r="CN2221" i="1"/>
  <c r="CN2220" i="1" s="1"/>
  <c r="CN2219" i="1" s="1"/>
  <c r="CM2221" i="1"/>
  <c r="CM2220" i="1" s="1"/>
  <c r="CM2219" i="1" s="1"/>
  <c r="CI2221" i="1"/>
  <c r="CH2221" i="1"/>
  <c r="CG2221" i="1"/>
  <c r="CG2220" i="1" s="1"/>
  <c r="CG2219" i="1" s="1"/>
  <c r="CC2221" i="1"/>
  <c r="CC2220" i="1" s="1"/>
  <c r="CC2219" i="1" s="1"/>
  <c r="CB2221" i="1"/>
  <c r="CA2221" i="1"/>
  <c r="CA2220" i="1" s="1"/>
  <c r="CA2219" i="1" s="1"/>
  <c r="BW2221" i="1"/>
  <c r="BW2220" i="1" s="1"/>
  <c r="BW2219" i="1" s="1"/>
  <c r="BV2221" i="1"/>
  <c r="BV2220" i="1" s="1"/>
  <c r="BV2219" i="1" s="1"/>
  <c r="BR2221" i="1"/>
  <c r="BR2220" i="1" s="1"/>
  <c r="BR2219" i="1" s="1"/>
  <c r="BQ2221" i="1"/>
  <c r="BM2221" i="1"/>
  <c r="BM2220" i="1" s="1"/>
  <c r="BM2219" i="1" s="1"/>
  <c r="BL2221" i="1"/>
  <c r="BL2220" i="1" s="1"/>
  <c r="BL2219" i="1" s="1"/>
  <c r="BK2221" i="1"/>
  <c r="BK2220" i="1" s="1"/>
  <c r="BG2221" i="1"/>
  <c r="BG2220" i="1" s="1"/>
  <c r="BF2221" i="1"/>
  <c r="BE2221" i="1"/>
  <c r="BE2220" i="1" s="1"/>
  <c r="BE2219" i="1" s="1"/>
  <c r="BA2221" i="1"/>
  <c r="AZ2221" i="1"/>
  <c r="AZ2220" i="1" s="1"/>
  <c r="AZ2219" i="1" s="1"/>
  <c r="AY2221" i="1"/>
  <c r="AY2220" i="1" s="1"/>
  <c r="AY2219" i="1" s="1"/>
  <c r="AU2221" i="1"/>
  <c r="AU2220" i="1" s="1"/>
  <c r="AU2219" i="1" s="1"/>
  <c r="AT2221" i="1"/>
  <c r="AT2220" i="1" s="1"/>
  <c r="AT2219" i="1" s="1"/>
  <c r="AS2221" i="1"/>
  <c r="AS2220" i="1" s="1"/>
  <c r="AS2219" i="1" s="1"/>
  <c r="AO2221" i="1"/>
  <c r="AO2220" i="1" s="1"/>
  <c r="AO2219" i="1" s="1"/>
  <c r="AN2221" i="1"/>
  <c r="AN2220" i="1" s="1"/>
  <c r="AN2219" i="1" s="1"/>
  <c r="AM2221" i="1"/>
  <c r="AM2220" i="1" s="1"/>
  <c r="AM2219" i="1" s="1"/>
  <c r="AI2221" i="1"/>
  <c r="AI2220" i="1" s="1"/>
  <c r="AI2219" i="1" s="1"/>
  <c r="AH2221" i="1"/>
  <c r="AH2220" i="1" s="1"/>
  <c r="AH2219" i="1" s="1"/>
  <c r="AG2221" i="1"/>
  <c r="AG2220" i="1" s="1"/>
  <c r="AG2219" i="1" s="1"/>
  <c r="AC2221" i="1"/>
  <c r="AC2220" i="1" s="1"/>
  <c r="AC2219" i="1" s="1"/>
  <c r="AB2221" i="1"/>
  <c r="AB2220" i="1" s="1"/>
  <c r="AB2219" i="1" s="1"/>
  <c r="AA2221" i="1"/>
  <c r="AA2220" i="1" s="1"/>
  <c r="AA2219" i="1" s="1"/>
  <c r="W2221" i="1"/>
  <c r="W2220" i="1" s="1"/>
  <c r="W2219" i="1" s="1"/>
  <c r="V2221" i="1"/>
  <c r="U2221" i="1"/>
  <c r="U2220" i="1" s="1"/>
  <c r="Q2221" i="1"/>
  <c r="Q2220" i="1" s="1"/>
  <c r="Q2219" i="1" s="1"/>
  <c r="P2221" i="1"/>
  <c r="P2220" i="1" s="1"/>
  <c r="P2219" i="1" s="1"/>
  <c r="O2221" i="1"/>
  <c r="O2220" i="1" s="1"/>
  <c r="O2219" i="1" s="1"/>
  <c r="K2221" i="1"/>
  <c r="K2220" i="1" s="1"/>
  <c r="K2219" i="1" s="1"/>
  <c r="J2221" i="1"/>
  <c r="J2220" i="1" s="1"/>
  <c r="J2219" i="1" s="1"/>
  <c r="I2221" i="1"/>
  <c r="H2221" i="1"/>
  <c r="G2221" i="1"/>
  <c r="G2220" i="1" s="1"/>
  <c r="F2221" i="1"/>
  <c r="F2220" i="1" s="1"/>
  <c r="F2219" i="1" s="1"/>
  <c r="CI2220" i="1"/>
  <c r="CI2219" i="1" s="1"/>
  <c r="CH2220" i="1"/>
  <c r="CH2219" i="1" s="1"/>
  <c r="CB2220" i="1"/>
  <c r="CB2219" i="1" s="1"/>
  <c r="BF2220" i="1"/>
  <c r="BF2219" i="1" s="1"/>
  <c r="BA2220" i="1"/>
  <c r="BA2219" i="1" s="1"/>
  <c r="V2220" i="1"/>
  <c r="V2219" i="1" s="1"/>
  <c r="H2220" i="1"/>
  <c r="BK2219" i="1"/>
  <c r="BG2219" i="1"/>
  <c r="U2219" i="1"/>
  <c r="N2218" i="1"/>
  <c r="T2218" i="1" s="1"/>
  <c r="Z2218" i="1" s="1"/>
  <c r="AF2218" i="1" s="1"/>
  <c r="AL2218" i="1" s="1"/>
  <c r="AR2218" i="1" s="1"/>
  <c r="AX2218" i="1" s="1"/>
  <c r="BD2218" i="1" s="1"/>
  <c r="BJ2218" i="1" s="1"/>
  <c r="BP2218" i="1" s="1"/>
  <c r="BU2218" i="1" s="1"/>
  <c r="BZ2218" i="1" s="1"/>
  <c r="CF2218" i="1" s="1"/>
  <c r="CL2218" i="1" s="1"/>
  <c r="CR2218" i="1" s="1"/>
  <c r="M2218" i="1"/>
  <c r="S2218" i="1" s="1"/>
  <c r="Y2218" i="1" s="1"/>
  <c r="AE2218" i="1" s="1"/>
  <c r="AK2218" i="1" s="1"/>
  <c r="AQ2218" i="1" s="1"/>
  <c r="AW2218" i="1" s="1"/>
  <c r="BC2218" i="1" s="1"/>
  <c r="BI2218" i="1" s="1"/>
  <c r="BO2218" i="1" s="1"/>
  <c r="BT2218" i="1" s="1"/>
  <c r="BY2218" i="1" s="1"/>
  <c r="CE2218" i="1" s="1"/>
  <c r="CK2218" i="1" s="1"/>
  <c r="CQ2218" i="1" s="1"/>
  <c r="L2218" i="1"/>
  <c r="R2218" i="1" s="1"/>
  <c r="X2218" i="1" s="1"/>
  <c r="AD2218" i="1" s="1"/>
  <c r="AJ2218" i="1" s="1"/>
  <c r="AP2218" i="1" s="1"/>
  <c r="AV2218" i="1" s="1"/>
  <c r="BB2218" i="1" s="1"/>
  <c r="BH2218" i="1" s="1"/>
  <c r="BN2218" i="1" s="1"/>
  <c r="BS2218" i="1" s="1"/>
  <c r="BX2218" i="1" s="1"/>
  <c r="CD2218" i="1" s="1"/>
  <c r="CJ2218" i="1" s="1"/>
  <c r="CP2218" i="1" s="1"/>
  <c r="CS2217" i="1"/>
  <c r="CS2216" i="1" s="1"/>
  <c r="CS2215" i="1" s="1"/>
  <c r="CO2217" i="1"/>
  <c r="CO2216" i="1" s="1"/>
  <c r="CO2215" i="1" s="1"/>
  <c r="CN2217" i="1"/>
  <c r="CN2216" i="1" s="1"/>
  <c r="CN2215" i="1" s="1"/>
  <c r="CM2217" i="1"/>
  <c r="CI2217" i="1"/>
  <c r="CI2216" i="1" s="1"/>
  <c r="CI2215" i="1" s="1"/>
  <c r="CH2217" i="1"/>
  <c r="CH2216" i="1" s="1"/>
  <c r="CH2215" i="1" s="1"/>
  <c r="CG2217" i="1"/>
  <c r="CG2216" i="1" s="1"/>
  <c r="CG2215" i="1" s="1"/>
  <c r="CC2217" i="1"/>
  <c r="CB2217" i="1"/>
  <c r="CB2216" i="1" s="1"/>
  <c r="CB2215" i="1" s="1"/>
  <c r="CA2217" i="1"/>
  <c r="CA2216" i="1" s="1"/>
  <c r="CA2215" i="1" s="1"/>
  <c r="BW2217" i="1"/>
  <c r="BW2216" i="1" s="1"/>
  <c r="BW2215" i="1" s="1"/>
  <c r="BV2217" i="1"/>
  <c r="BR2217" i="1"/>
  <c r="BR2216" i="1" s="1"/>
  <c r="BQ2217" i="1"/>
  <c r="BQ2216" i="1" s="1"/>
  <c r="BQ2215" i="1" s="1"/>
  <c r="BM2217" i="1"/>
  <c r="BM2216" i="1" s="1"/>
  <c r="BM2215" i="1" s="1"/>
  <c r="BL2217" i="1"/>
  <c r="BL2216" i="1" s="1"/>
  <c r="BL2215" i="1" s="1"/>
  <c r="BK2217" i="1"/>
  <c r="BK2216" i="1" s="1"/>
  <c r="BK2215" i="1" s="1"/>
  <c r="BG2217" i="1"/>
  <c r="BG2216" i="1" s="1"/>
  <c r="BF2217" i="1"/>
  <c r="BE2217" i="1"/>
  <c r="BE2216" i="1" s="1"/>
  <c r="BE2215" i="1" s="1"/>
  <c r="BA2217" i="1"/>
  <c r="BA2216" i="1" s="1"/>
  <c r="BA2215" i="1" s="1"/>
  <c r="AZ2217" i="1"/>
  <c r="AZ2216" i="1" s="1"/>
  <c r="AZ2215" i="1" s="1"/>
  <c r="AY2217" i="1"/>
  <c r="AY2216" i="1" s="1"/>
  <c r="AY2215" i="1" s="1"/>
  <c r="AU2217" i="1"/>
  <c r="AU2216" i="1" s="1"/>
  <c r="AU2215" i="1" s="1"/>
  <c r="AT2217" i="1"/>
  <c r="AT2216" i="1" s="1"/>
  <c r="AT2215" i="1" s="1"/>
  <c r="AS2217" i="1"/>
  <c r="AS2216" i="1" s="1"/>
  <c r="AS2215" i="1" s="1"/>
  <c r="AO2217" i="1"/>
  <c r="AO2216" i="1" s="1"/>
  <c r="AO2215" i="1" s="1"/>
  <c r="AN2217" i="1"/>
  <c r="AN2216" i="1" s="1"/>
  <c r="AN2215" i="1" s="1"/>
  <c r="AM2217" i="1"/>
  <c r="AM2216" i="1" s="1"/>
  <c r="AM2215" i="1" s="1"/>
  <c r="AI2217" i="1"/>
  <c r="AI2216" i="1" s="1"/>
  <c r="AI2215" i="1" s="1"/>
  <c r="AH2217" i="1"/>
  <c r="AH2216" i="1" s="1"/>
  <c r="AH2215" i="1" s="1"/>
  <c r="AG2217" i="1"/>
  <c r="AG2216" i="1" s="1"/>
  <c r="AG2215" i="1" s="1"/>
  <c r="AC2217" i="1"/>
  <c r="AC2216" i="1" s="1"/>
  <c r="AC2215" i="1" s="1"/>
  <c r="AB2217" i="1"/>
  <c r="AB2216" i="1" s="1"/>
  <c r="AB2215" i="1" s="1"/>
  <c r="AA2217" i="1"/>
  <c r="AA2216" i="1" s="1"/>
  <c r="AA2215" i="1" s="1"/>
  <c r="W2217" i="1"/>
  <c r="W2216" i="1" s="1"/>
  <c r="W2215" i="1" s="1"/>
  <c r="V2217" i="1"/>
  <c r="V2216" i="1" s="1"/>
  <c r="V2215" i="1" s="1"/>
  <c r="U2217" i="1"/>
  <c r="U2216" i="1" s="1"/>
  <c r="U2215" i="1" s="1"/>
  <c r="Q2217" i="1"/>
  <c r="Q2216" i="1" s="1"/>
  <c r="Q2215" i="1" s="1"/>
  <c r="P2217" i="1"/>
  <c r="P2216" i="1" s="1"/>
  <c r="P2215" i="1" s="1"/>
  <c r="O2217" i="1"/>
  <c r="O2216" i="1" s="1"/>
  <c r="O2215" i="1" s="1"/>
  <c r="K2217" i="1"/>
  <c r="K2216" i="1" s="1"/>
  <c r="K2215" i="1" s="1"/>
  <c r="J2217" i="1"/>
  <c r="J2216" i="1" s="1"/>
  <c r="I2217" i="1"/>
  <c r="H2217" i="1"/>
  <c r="H2216" i="1" s="1"/>
  <c r="G2217" i="1"/>
  <c r="F2217" i="1"/>
  <c r="F2216" i="1" s="1"/>
  <c r="F2215" i="1" s="1"/>
  <c r="CM2216" i="1"/>
  <c r="CM2215" i="1" s="1"/>
  <c r="CC2216" i="1"/>
  <c r="CC2215" i="1" s="1"/>
  <c r="BV2216" i="1"/>
  <c r="BV2215" i="1" s="1"/>
  <c r="BF2216" i="1"/>
  <c r="BF2215" i="1" s="1"/>
  <c r="BG2215" i="1"/>
  <c r="N2211" i="1"/>
  <c r="T2211" i="1" s="1"/>
  <c r="Z2211" i="1" s="1"/>
  <c r="AF2211" i="1" s="1"/>
  <c r="AL2211" i="1" s="1"/>
  <c r="AR2211" i="1" s="1"/>
  <c r="AX2211" i="1" s="1"/>
  <c r="BD2211" i="1" s="1"/>
  <c r="BJ2211" i="1" s="1"/>
  <c r="BP2211" i="1" s="1"/>
  <c r="BU2211" i="1" s="1"/>
  <c r="BZ2211" i="1" s="1"/>
  <c r="CF2211" i="1" s="1"/>
  <c r="CL2211" i="1" s="1"/>
  <c r="CR2211" i="1" s="1"/>
  <c r="M2211" i="1"/>
  <c r="S2211" i="1" s="1"/>
  <c r="Y2211" i="1" s="1"/>
  <c r="AE2211" i="1" s="1"/>
  <c r="AK2211" i="1" s="1"/>
  <c r="AQ2211" i="1" s="1"/>
  <c r="AW2211" i="1" s="1"/>
  <c r="BC2211" i="1" s="1"/>
  <c r="BI2211" i="1" s="1"/>
  <c r="BO2211" i="1" s="1"/>
  <c r="BT2211" i="1" s="1"/>
  <c r="BY2211" i="1" s="1"/>
  <c r="CE2211" i="1" s="1"/>
  <c r="CK2211" i="1" s="1"/>
  <c r="CQ2211" i="1" s="1"/>
  <c r="L2211" i="1"/>
  <c r="R2211" i="1" s="1"/>
  <c r="X2211" i="1" s="1"/>
  <c r="AD2211" i="1" s="1"/>
  <c r="AJ2211" i="1" s="1"/>
  <c r="AP2211" i="1" s="1"/>
  <c r="AV2211" i="1" s="1"/>
  <c r="BB2211" i="1" s="1"/>
  <c r="BH2211" i="1" s="1"/>
  <c r="BN2211" i="1" s="1"/>
  <c r="BS2211" i="1" s="1"/>
  <c r="BX2211" i="1" s="1"/>
  <c r="CD2211" i="1" s="1"/>
  <c r="CJ2211" i="1" s="1"/>
  <c r="CP2211" i="1" s="1"/>
  <c r="CS2210" i="1"/>
  <c r="CS2209" i="1" s="1"/>
  <c r="CS2208" i="1" s="1"/>
  <c r="CO2210" i="1"/>
  <c r="CO2209" i="1" s="1"/>
  <c r="CO2208" i="1" s="1"/>
  <c r="CN2210" i="1"/>
  <c r="CN2209" i="1" s="1"/>
  <c r="CN2208" i="1" s="1"/>
  <c r="CM2210" i="1"/>
  <c r="CI2210" i="1"/>
  <c r="CI2209" i="1" s="1"/>
  <c r="CI2208" i="1" s="1"/>
  <c r="CH2210" i="1"/>
  <c r="CH2209" i="1" s="1"/>
  <c r="CH2208" i="1" s="1"/>
  <c r="CG2210" i="1"/>
  <c r="CG2209" i="1" s="1"/>
  <c r="CG2208" i="1" s="1"/>
  <c r="CC2210" i="1"/>
  <c r="CC2209" i="1" s="1"/>
  <c r="CC2208" i="1" s="1"/>
  <c r="CB2210" i="1"/>
  <c r="CB2209" i="1" s="1"/>
  <c r="CB2208" i="1" s="1"/>
  <c r="CA2210" i="1"/>
  <c r="CA2209" i="1" s="1"/>
  <c r="CA2208" i="1" s="1"/>
  <c r="BW2210" i="1"/>
  <c r="BW2209" i="1" s="1"/>
  <c r="BW2208" i="1" s="1"/>
  <c r="BV2210" i="1"/>
  <c r="BV2209" i="1" s="1"/>
  <c r="BV2208" i="1" s="1"/>
  <c r="BR2210" i="1"/>
  <c r="BQ2210" i="1"/>
  <c r="BQ2209" i="1" s="1"/>
  <c r="BM2210" i="1"/>
  <c r="BM2209" i="1" s="1"/>
  <c r="BM2208" i="1" s="1"/>
  <c r="BL2210" i="1"/>
  <c r="BL2209" i="1" s="1"/>
  <c r="BL2208" i="1" s="1"/>
  <c r="BK2210" i="1"/>
  <c r="BK2209" i="1" s="1"/>
  <c r="BK2208" i="1" s="1"/>
  <c r="BG2210" i="1"/>
  <c r="BG2209" i="1" s="1"/>
  <c r="BG2208" i="1" s="1"/>
  <c r="BF2210" i="1"/>
  <c r="BF2209" i="1" s="1"/>
  <c r="BF2208" i="1" s="1"/>
  <c r="BE2210" i="1"/>
  <c r="BE2209" i="1" s="1"/>
  <c r="BE2208" i="1" s="1"/>
  <c r="BA2210" i="1"/>
  <c r="BA2209" i="1" s="1"/>
  <c r="BA2208" i="1" s="1"/>
  <c r="AZ2210" i="1"/>
  <c r="AZ2209" i="1" s="1"/>
  <c r="AZ2208" i="1" s="1"/>
  <c r="AY2210" i="1"/>
  <c r="AY2209" i="1" s="1"/>
  <c r="AY2208" i="1" s="1"/>
  <c r="AU2210" i="1"/>
  <c r="AU2209" i="1" s="1"/>
  <c r="AU2208" i="1" s="1"/>
  <c r="AT2210" i="1"/>
  <c r="AT2209" i="1" s="1"/>
  <c r="AT2208" i="1" s="1"/>
  <c r="AS2210" i="1"/>
  <c r="AO2210" i="1"/>
  <c r="AO2209" i="1" s="1"/>
  <c r="AO2208" i="1" s="1"/>
  <c r="AN2210" i="1"/>
  <c r="AN2209" i="1" s="1"/>
  <c r="AM2210" i="1"/>
  <c r="AM2209" i="1" s="1"/>
  <c r="AM2208" i="1" s="1"/>
  <c r="AI2210" i="1"/>
  <c r="AI2209" i="1" s="1"/>
  <c r="AI2208" i="1" s="1"/>
  <c r="AH2210" i="1"/>
  <c r="AH2209" i="1" s="1"/>
  <c r="AH2208" i="1" s="1"/>
  <c r="AG2210" i="1"/>
  <c r="AG2209" i="1" s="1"/>
  <c r="AG2208" i="1" s="1"/>
  <c r="AC2210" i="1"/>
  <c r="AC2209" i="1" s="1"/>
  <c r="AC2208" i="1" s="1"/>
  <c r="AB2210" i="1"/>
  <c r="AB2209" i="1" s="1"/>
  <c r="AA2210" i="1"/>
  <c r="AA2209" i="1" s="1"/>
  <c r="AA2208" i="1" s="1"/>
  <c r="W2210" i="1"/>
  <c r="W2209" i="1" s="1"/>
  <c r="W2208" i="1" s="1"/>
  <c r="V2210" i="1"/>
  <c r="V2209" i="1" s="1"/>
  <c r="V2208" i="1" s="1"/>
  <c r="U2210" i="1"/>
  <c r="U2209" i="1" s="1"/>
  <c r="U2208" i="1" s="1"/>
  <c r="Q2210" i="1"/>
  <c r="Q2209" i="1" s="1"/>
  <c r="Q2208" i="1" s="1"/>
  <c r="P2210" i="1"/>
  <c r="P2209" i="1" s="1"/>
  <c r="P2208" i="1" s="1"/>
  <c r="O2210" i="1"/>
  <c r="O2209" i="1" s="1"/>
  <c r="O2208" i="1" s="1"/>
  <c r="K2210" i="1"/>
  <c r="K2209" i="1" s="1"/>
  <c r="K2208" i="1" s="1"/>
  <c r="J2210" i="1"/>
  <c r="J2209" i="1" s="1"/>
  <c r="J2208" i="1" s="1"/>
  <c r="I2210" i="1"/>
  <c r="I2209" i="1" s="1"/>
  <c r="H2210" i="1"/>
  <c r="G2210" i="1"/>
  <c r="G2209" i="1" s="1"/>
  <c r="F2210" i="1"/>
  <c r="F2209" i="1" s="1"/>
  <c r="F2208" i="1" s="1"/>
  <c r="CM2209" i="1"/>
  <c r="CM2208" i="1" s="1"/>
  <c r="BR2209" i="1"/>
  <c r="BR2208" i="1" s="1"/>
  <c r="AS2209" i="1"/>
  <c r="AS2208" i="1" s="1"/>
  <c r="AN2208" i="1"/>
  <c r="AB2208" i="1"/>
  <c r="N2207" i="1"/>
  <c r="T2207" i="1" s="1"/>
  <c r="Z2207" i="1" s="1"/>
  <c r="AF2207" i="1" s="1"/>
  <c r="AL2207" i="1" s="1"/>
  <c r="AR2207" i="1" s="1"/>
  <c r="AX2207" i="1" s="1"/>
  <c r="BD2207" i="1" s="1"/>
  <c r="BJ2207" i="1" s="1"/>
  <c r="BP2207" i="1" s="1"/>
  <c r="BU2207" i="1" s="1"/>
  <c r="BZ2207" i="1" s="1"/>
  <c r="CF2207" i="1" s="1"/>
  <c r="CL2207" i="1" s="1"/>
  <c r="CR2207" i="1" s="1"/>
  <c r="M2207" i="1"/>
  <c r="S2207" i="1" s="1"/>
  <c r="Y2207" i="1" s="1"/>
  <c r="AE2207" i="1" s="1"/>
  <c r="AK2207" i="1" s="1"/>
  <c r="AQ2207" i="1" s="1"/>
  <c r="AW2207" i="1" s="1"/>
  <c r="BC2207" i="1" s="1"/>
  <c r="BI2207" i="1" s="1"/>
  <c r="BO2207" i="1" s="1"/>
  <c r="BT2207" i="1" s="1"/>
  <c r="BY2207" i="1" s="1"/>
  <c r="CE2207" i="1" s="1"/>
  <c r="CK2207" i="1" s="1"/>
  <c r="CQ2207" i="1" s="1"/>
  <c r="L2207" i="1"/>
  <c r="R2207" i="1" s="1"/>
  <c r="X2207" i="1" s="1"/>
  <c r="AD2207" i="1" s="1"/>
  <c r="AJ2207" i="1" s="1"/>
  <c r="AP2207" i="1" s="1"/>
  <c r="AV2207" i="1" s="1"/>
  <c r="BB2207" i="1" s="1"/>
  <c r="BH2207" i="1" s="1"/>
  <c r="BN2207" i="1" s="1"/>
  <c r="BS2207" i="1" s="1"/>
  <c r="BX2207" i="1" s="1"/>
  <c r="CD2207" i="1" s="1"/>
  <c r="CJ2207" i="1" s="1"/>
  <c r="CP2207" i="1" s="1"/>
  <c r="CS2206" i="1"/>
  <c r="CS2205" i="1" s="1"/>
  <c r="CS2204" i="1" s="1"/>
  <c r="CO2206" i="1"/>
  <c r="CO2205" i="1" s="1"/>
  <c r="CN2206" i="1"/>
  <c r="CN2205" i="1" s="1"/>
  <c r="CN2204" i="1" s="1"/>
  <c r="CM2206" i="1"/>
  <c r="CI2206" i="1"/>
  <c r="CI2205" i="1" s="1"/>
  <c r="CI2204" i="1" s="1"/>
  <c r="CH2206" i="1"/>
  <c r="CH2205" i="1" s="1"/>
  <c r="CH2204" i="1" s="1"/>
  <c r="CG2206" i="1"/>
  <c r="CG2205" i="1" s="1"/>
  <c r="CG2204" i="1" s="1"/>
  <c r="CC2206" i="1"/>
  <c r="CC2205" i="1" s="1"/>
  <c r="CC2204" i="1" s="1"/>
  <c r="CB2206" i="1"/>
  <c r="CA2206" i="1"/>
  <c r="CA2205" i="1" s="1"/>
  <c r="CA2204" i="1" s="1"/>
  <c r="BW2206" i="1"/>
  <c r="BW2205" i="1" s="1"/>
  <c r="BW2204" i="1" s="1"/>
  <c r="BV2206" i="1"/>
  <c r="BR2206" i="1"/>
  <c r="BR2205" i="1" s="1"/>
  <c r="BR2204" i="1" s="1"/>
  <c r="BQ2206" i="1"/>
  <c r="BQ2205" i="1" s="1"/>
  <c r="BM2206" i="1"/>
  <c r="BM2205" i="1" s="1"/>
  <c r="BL2206" i="1"/>
  <c r="BL2205" i="1" s="1"/>
  <c r="BL2204" i="1" s="1"/>
  <c r="BK2206" i="1"/>
  <c r="BK2205" i="1" s="1"/>
  <c r="BK2204" i="1" s="1"/>
  <c r="BK2203" i="1" s="1"/>
  <c r="BK2202" i="1" s="1"/>
  <c r="BG2206" i="1"/>
  <c r="BG2205" i="1" s="1"/>
  <c r="BG2204" i="1" s="1"/>
  <c r="BF2206" i="1"/>
  <c r="BF2205" i="1" s="1"/>
  <c r="BF2204" i="1" s="1"/>
  <c r="BE2206" i="1"/>
  <c r="BA2206" i="1"/>
  <c r="BA2205" i="1" s="1"/>
  <c r="BA2204" i="1" s="1"/>
  <c r="AZ2206" i="1"/>
  <c r="AZ2205" i="1" s="1"/>
  <c r="AZ2204" i="1" s="1"/>
  <c r="AY2206" i="1"/>
  <c r="AY2205" i="1" s="1"/>
  <c r="AY2204" i="1" s="1"/>
  <c r="AU2206" i="1"/>
  <c r="AU2205" i="1" s="1"/>
  <c r="AU2204" i="1" s="1"/>
  <c r="AT2206" i="1"/>
  <c r="AS2206" i="1"/>
  <c r="AS2205" i="1" s="1"/>
  <c r="AS2204" i="1" s="1"/>
  <c r="AO2206" i="1"/>
  <c r="AO2205" i="1" s="1"/>
  <c r="AO2204" i="1" s="1"/>
  <c r="AN2206" i="1"/>
  <c r="AN2205" i="1" s="1"/>
  <c r="AN2204" i="1" s="1"/>
  <c r="AM2206" i="1"/>
  <c r="AM2205" i="1" s="1"/>
  <c r="AM2204" i="1" s="1"/>
  <c r="AM2203" i="1" s="1"/>
  <c r="AM2202" i="1" s="1"/>
  <c r="AI2206" i="1"/>
  <c r="AI2205" i="1" s="1"/>
  <c r="AI2204" i="1" s="1"/>
  <c r="AH2206" i="1"/>
  <c r="AH2205" i="1" s="1"/>
  <c r="AH2204" i="1" s="1"/>
  <c r="AG2206" i="1"/>
  <c r="AG2205" i="1" s="1"/>
  <c r="AG2204" i="1" s="1"/>
  <c r="AC2206" i="1"/>
  <c r="AC2205" i="1" s="1"/>
  <c r="AC2204" i="1" s="1"/>
  <c r="AB2206" i="1"/>
  <c r="AB2205" i="1" s="1"/>
  <c r="AB2204" i="1" s="1"/>
  <c r="AA2206" i="1"/>
  <c r="AA2205" i="1" s="1"/>
  <c r="AA2204" i="1" s="1"/>
  <c r="W2206" i="1"/>
  <c r="W2205" i="1" s="1"/>
  <c r="W2204" i="1" s="1"/>
  <c r="V2206" i="1"/>
  <c r="V2205" i="1" s="1"/>
  <c r="V2204" i="1" s="1"/>
  <c r="U2206" i="1"/>
  <c r="U2205" i="1" s="1"/>
  <c r="U2204" i="1" s="1"/>
  <c r="Q2206" i="1"/>
  <c r="Q2205" i="1" s="1"/>
  <c r="Q2204" i="1" s="1"/>
  <c r="P2206" i="1"/>
  <c r="P2205" i="1" s="1"/>
  <c r="P2204" i="1" s="1"/>
  <c r="O2206" i="1"/>
  <c r="O2205" i="1" s="1"/>
  <c r="O2204" i="1" s="1"/>
  <c r="K2206" i="1"/>
  <c r="K2205" i="1" s="1"/>
  <c r="K2204" i="1" s="1"/>
  <c r="J2206" i="1"/>
  <c r="I2206" i="1"/>
  <c r="H2206" i="1"/>
  <c r="H2205" i="1" s="1"/>
  <c r="H2204" i="1" s="1"/>
  <c r="G2206" i="1"/>
  <c r="G2205" i="1" s="1"/>
  <c r="G2204" i="1" s="1"/>
  <c r="F2206" i="1"/>
  <c r="F2205" i="1" s="1"/>
  <c r="CM2205" i="1"/>
  <c r="CM2204" i="1" s="1"/>
  <c r="CB2205" i="1"/>
  <c r="CB2204" i="1" s="1"/>
  <c r="BV2205" i="1"/>
  <c r="BV2204" i="1" s="1"/>
  <c r="BE2205" i="1"/>
  <c r="BE2204" i="1" s="1"/>
  <c r="AT2205" i="1"/>
  <c r="AT2204" i="1" s="1"/>
  <c r="I2205" i="1"/>
  <c r="I2204" i="1" s="1"/>
  <c r="CO2204" i="1"/>
  <c r="BQ2204" i="1"/>
  <c r="BM2204" i="1"/>
  <c r="N2201" i="1"/>
  <c r="T2201" i="1" s="1"/>
  <c r="Z2201" i="1" s="1"/>
  <c r="AF2201" i="1" s="1"/>
  <c r="AL2201" i="1" s="1"/>
  <c r="AR2201" i="1" s="1"/>
  <c r="AX2201" i="1" s="1"/>
  <c r="BD2201" i="1" s="1"/>
  <c r="BJ2201" i="1" s="1"/>
  <c r="BP2201" i="1" s="1"/>
  <c r="BU2201" i="1" s="1"/>
  <c r="BZ2201" i="1" s="1"/>
  <c r="CF2201" i="1" s="1"/>
  <c r="CL2201" i="1" s="1"/>
  <c r="CR2201" i="1" s="1"/>
  <c r="M2201" i="1"/>
  <c r="S2201" i="1" s="1"/>
  <c r="Y2201" i="1" s="1"/>
  <c r="AE2201" i="1" s="1"/>
  <c r="AK2201" i="1" s="1"/>
  <c r="AQ2201" i="1" s="1"/>
  <c r="AW2201" i="1" s="1"/>
  <c r="BC2201" i="1" s="1"/>
  <c r="BI2201" i="1" s="1"/>
  <c r="BO2201" i="1" s="1"/>
  <c r="BT2201" i="1" s="1"/>
  <c r="BY2201" i="1" s="1"/>
  <c r="CE2201" i="1" s="1"/>
  <c r="CK2201" i="1" s="1"/>
  <c r="CQ2201" i="1" s="1"/>
  <c r="L2201" i="1"/>
  <c r="R2201" i="1" s="1"/>
  <c r="X2201" i="1" s="1"/>
  <c r="AD2201" i="1" s="1"/>
  <c r="AJ2201" i="1" s="1"/>
  <c r="AP2201" i="1" s="1"/>
  <c r="AV2201" i="1" s="1"/>
  <c r="BB2201" i="1" s="1"/>
  <c r="BH2201" i="1" s="1"/>
  <c r="BN2201" i="1" s="1"/>
  <c r="BS2201" i="1" s="1"/>
  <c r="BX2201" i="1" s="1"/>
  <c r="CD2201" i="1" s="1"/>
  <c r="CJ2201" i="1" s="1"/>
  <c r="CP2201" i="1" s="1"/>
  <c r="CS2200" i="1"/>
  <c r="CS2199" i="1" s="1"/>
  <c r="CS2198" i="1" s="1"/>
  <c r="CO2200" i="1"/>
  <c r="CO2199" i="1" s="1"/>
  <c r="CO2198" i="1" s="1"/>
  <c r="CN2200" i="1"/>
  <c r="CN2199" i="1" s="1"/>
  <c r="CN2198" i="1" s="1"/>
  <c r="CM2200" i="1"/>
  <c r="CM2199" i="1" s="1"/>
  <c r="CM2198" i="1" s="1"/>
  <c r="CI2200" i="1"/>
  <c r="CI2199" i="1" s="1"/>
  <c r="CI2198" i="1" s="1"/>
  <c r="CH2200" i="1"/>
  <c r="CH2199" i="1" s="1"/>
  <c r="CH2198" i="1" s="1"/>
  <c r="CG2200" i="1"/>
  <c r="CG2199" i="1" s="1"/>
  <c r="CG2198" i="1" s="1"/>
  <c r="CC2200" i="1"/>
  <c r="CB2200" i="1"/>
  <c r="CB2199" i="1" s="1"/>
  <c r="CB2198" i="1" s="1"/>
  <c r="CA2200" i="1"/>
  <c r="CA2199" i="1" s="1"/>
  <c r="CA2198" i="1" s="1"/>
  <c r="BW2200" i="1"/>
  <c r="BW2199" i="1" s="1"/>
  <c r="BW2198" i="1" s="1"/>
  <c r="BV2200" i="1"/>
  <c r="BV2199" i="1" s="1"/>
  <c r="BV2198" i="1" s="1"/>
  <c r="BR2200" i="1"/>
  <c r="BR2199" i="1" s="1"/>
  <c r="BR2198" i="1" s="1"/>
  <c r="BQ2200" i="1"/>
  <c r="BM2200" i="1"/>
  <c r="BM2199" i="1" s="1"/>
  <c r="BM2198" i="1" s="1"/>
  <c r="BL2200" i="1"/>
  <c r="BL2199" i="1" s="1"/>
  <c r="BL2198" i="1" s="1"/>
  <c r="BK2200" i="1"/>
  <c r="BK2199" i="1" s="1"/>
  <c r="BK2198" i="1" s="1"/>
  <c r="BG2200" i="1"/>
  <c r="BG2199" i="1" s="1"/>
  <c r="BG2198" i="1" s="1"/>
  <c r="BF2200" i="1"/>
  <c r="BF2199" i="1" s="1"/>
  <c r="BF2198" i="1" s="1"/>
  <c r="BE2200" i="1"/>
  <c r="BE2199" i="1" s="1"/>
  <c r="BE2198" i="1" s="1"/>
  <c r="BA2200" i="1"/>
  <c r="BA2199" i="1" s="1"/>
  <c r="BA2198" i="1" s="1"/>
  <c r="AZ2200" i="1"/>
  <c r="AY2200" i="1"/>
  <c r="AU2200" i="1"/>
  <c r="AU2199" i="1" s="1"/>
  <c r="AU2198" i="1" s="1"/>
  <c r="AT2200" i="1"/>
  <c r="AT2199" i="1" s="1"/>
  <c r="AT2198" i="1" s="1"/>
  <c r="AS2200" i="1"/>
  <c r="AS2199" i="1" s="1"/>
  <c r="AS2198" i="1" s="1"/>
  <c r="AO2200" i="1"/>
  <c r="AO2199" i="1" s="1"/>
  <c r="AO2198" i="1" s="1"/>
  <c r="AN2200" i="1"/>
  <c r="AN2199" i="1" s="1"/>
  <c r="AN2198" i="1" s="1"/>
  <c r="AM2200" i="1"/>
  <c r="AM2199" i="1" s="1"/>
  <c r="AM2198" i="1" s="1"/>
  <c r="AI2200" i="1"/>
  <c r="AH2200" i="1"/>
  <c r="AH2199" i="1" s="1"/>
  <c r="AH2198" i="1" s="1"/>
  <c r="AG2200" i="1"/>
  <c r="AG2199" i="1" s="1"/>
  <c r="AG2198" i="1" s="1"/>
  <c r="AC2200" i="1"/>
  <c r="AC2199" i="1" s="1"/>
  <c r="AC2198" i="1" s="1"/>
  <c r="AB2200" i="1"/>
  <c r="AB2199" i="1" s="1"/>
  <c r="AA2200" i="1"/>
  <c r="AA2199" i="1" s="1"/>
  <c r="AA2198" i="1" s="1"/>
  <c r="W2200" i="1"/>
  <c r="W2199" i="1" s="1"/>
  <c r="W2198" i="1" s="1"/>
  <c r="V2200" i="1"/>
  <c r="U2200" i="1"/>
  <c r="Q2200" i="1"/>
  <c r="Q2199" i="1" s="1"/>
  <c r="Q2198" i="1" s="1"/>
  <c r="P2200" i="1"/>
  <c r="P2199" i="1" s="1"/>
  <c r="P2198" i="1" s="1"/>
  <c r="O2200" i="1"/>
  <c r="O2199" i="1" s="1"/>
  <c r="O2198" i="1" s="1"/>
  <c r="K2200" i="1"/>
  <c r="J2200" i="1"/>
  <c r="J2199" i="1" s="1"/>
  <c r="J2198" i="1" s="1"/>
  <c r="I2200" i="1"/>
  <c r="I2199" i="1" s="1"/>
  <c r="I2198" i="1" s="1"/>
  <c r="H2200" i="1"/>
  <c r="H2199" i="1" s="1"/>
  <c r="H2198" i="1" s="1"/>
  <c r="G2200" i="1"/>
  <c r="F2200" i="1"/>
  <c r="CC2199" i="1"/>
  <c r="CC2198" i="1" s="1"/>
  <c r="BQ2199" i="1"/>
  <c r="BQ2198" i="1" s="1"/>
  <c r="AZ2199" i="1"/>
  <c r="AY2199" i="1"/>
  <c r="AY2198" i="1" s="1"/>
  <c r="AI2199" i="1"/>
  <c r="AI2198" i="1" s="1"/>
  <c r="V2199" i="1"/>
  <c r="V2198" i="1" s="1"/>
  <c r="U2199" i="1"/>
  <c r="U2198" i="1" s="1"/>
  <c r="AZ2198" i="1"/>
  <c r="AB2198" i="1"/>
  <c r="AY2197" i="1"/>
  <c r="AY2196" i="1" s="1"/>
  <c r="AY2195" i="1" s="1"/>
  <c r="AY2194" i="1" s="1"/>
  <c r="N2197" i="1"/>
  <c r="T2197" i="1" s="1"/>
  <c r="Z2197" i="1" s="1"/>
  <c r="AF2197" i="1" s="1"/>
  <c r="AL2197" i="1" s="1"/>
  <c r="AR2197" i="1" s="1"/>
  <c r="AX2197" i="1" s="1"/>
  <c r="BD2197" i="1" s="1"/>
  <c r="BJ2197" i="1" s="1"/>
  <c r="BP2197" i="1" s="1"/>
  <c r="BU2197" i="1" s="1"/>
  <c r="BZ2197" i="1" s="1"/>
  <c r="CF2197" i="1" s="1"/>
  <c r="CL2197" i="1" s="1"/>
  <c r="CR2197" i="1" s="1"/>
  <c r="M2197" i="1"/>
  <c r="S2197" i="1" s="1"/>
  <c r="Y2197" i="1" s="1"/>
  <c r="AE2197" i="1" s="1"/>
  <c r="AK2197" i="1" s="1"/>
  <c r="AQ2197" i="1" s="1"/>
  <c r="AW2197" i="1" s="1"/>
  <c r="BC2197" i="1" s="1"/>
  <c r="BI2197" i="1" s="1"/>
  <c r="BO2197" i="1" s="1"/>
  <c r="BT2197" i="1" s="1"/>
  <c r="BY2197" i="1" s="1"/>
  <c r="CE2197" i="1" s="1"/>
  <c r="CK2197" i="1" s="1"/>
  <c r="CQ2197" i="1" s="1"/>
  <c r="L2197" i="1"/>
  <c r="R2197" i="1" s="1"/>
  <c r="X2197" i="1" s="1"/>
  <c r="AD2197" i="1" s="1"/>
  <c r="AJ2197" i="1" s="1"/>
  <c r="AP2197" i="1" s="1"/>
  <c r="AV2197" i="1" s="1"/>
  <c r="CS2196" i="1"/>
  <c r="CS2195" i="1" s="1"/>
  <c r="CS2194" i="1" s="1"/>
  <c r="CO2196" i="1"/>
  <c r="CO2195" i="1" s="1"/>
  <c r="CO2194" i="1" s="1"/>
  <c r="CN2196" i="1"/>
  <c r="CM2196" i="1"/>
  <c r="CM2195" i="1" s="1"/>
  <c r="CM2194" i="1" s="1"/>
  <c r="CI2196" i="1"/>
  <c r="CI2195" i="1" s="1"/>
  <c r="CI2194" i="1" s="1"/>
  <c r="CH2196" i="1"/>
  <c r="CH2195" i="1" s="1"/>
  <c r="CH2194" i="1" s="1"/>
  <c r="CG2196" i="1"/>
  <c r="CG2195" i="1" s="1"/>
  <c r="CG2194" i="1" s="1"/>
  <c r="CC2196" i="1"/>
  <c r="CC2195" i="1" s="1"/>
  <c r="CC2194" i="1" s="1"/>
  <c r="CB2196" i="1"/>
  <c r="CB2195" i="1" s="1"/>
  <c r="CB2194" i="1" s="1"/>
  <c r="CA2196" i="1"/>
  <c r="CA2195" i="1" s="1"/>
  <c r="CA2194" i="1" s="1"/>
  <c r="BW2196" i="1"/>
  <c r="BW2195" i="1" s="1"/>
  <c r="BW2194" i="1" s="1"/>
  <c r="BV2196" i="1"/>
  <c r="BV2195" i="1" s="1"/>
  <c r="BV2194" i="1" s="1"/>
  <c r="BR2196" i="1"/>
  <c r="BR2195" i="1" s="1"/>
  <c r="BR2194" i="1" s="1"/>
  <c r="BQ2196" i="1"/>
  <c r="BM2196" i="1"/>
  <c r="BM2195" i="1" s="1"/>
  <c r="BM2194" i="1" s="1"/>
  <c r="BL2196" i="1"/>
  <c r="BL2195" i="1" s="1"/>
  <c r="BL2194" i="1" s="1"/>
  <c r="BK2196" i="1"/>
  <c r="BK2195" i="1" s="1"/>
  <c r="BG2196" i="1"/>
  <c r="BF2196" i="1"/>
  <c r="BF2195" i="1" s="1"/>
  <c r="BF2194" i="1" s="1"/>
  <c r="BE2196" i="1"/>
  <c r="BE2195" i="1" s="1"/>
  <c r="BE2194" i="1" s="1"/>
  <c r="BA2196" i="1"/>
  <c r="BA2195" i="1" s="1"/>
  <c r="BA2194" i="1" s="1"/>
  <c r="AZ2196" i="1"/>
  <c r="AZ2195" i="1" s="1"/>
  <c r="AZ2194" i="1" s="1"/>
  <c r="AU2196" i="1"/>
  <c r="AU2195" i="1" s="1"/>
  <c r="AU2194" i="1" s="1"/>
  <c r="AT2196" i="1"/>
  <c r="AT2195" i="1" s="1"/>
  <c r="AT2194" i="1" s="1"/>
  <c r="AS2196" i="1"/>
  <c r="AS2195" i="1" s="1"/>
  <c r="AS2194" i="1" s="1"/>
  <c r="AO2196" i="1"/>
  <c r="AO2195" i="1" s="1"/>
  <c r="AO2194" i="1" s="1"/>
  <c r="AN2196" i="1"/>
  <c r="AN2195" i="1" s="1"/>
  <c r="AN2194" i="1" s="1"/>
  <c r="AM2196" i="1"/>
  <c r="AI2196" i="1"/>
  <c r="AI2195" i="1" s="1"/>
  <c r="AI2194" i="1" s="1"/>
  <c r="AH2196" i="1"/>
  <c r="AG2196" i="1"/>
  <c r="AG2195" i="1" s="1"/>
  <c r="AG2194" i="1" s="1"/>
  <c r="AC2196" i="1"/>
  <c r="AC2195" i="1" s="1"/>
  <c r="AC2194" i="1" s="1"/>
  <c r="AB2196" i="1"/>
  <c r="AB2195" i="1" s="1"/>
  <c r="AB2194" i="1" s="1"/>
  <c r="AA2196" i="1"/>
  <c r="AA2195" i="1" s="1"/>
  <c r="AA2194" i="1" s="1"/>
  <c r="W2196" i="1"/>
  <c r="W2195" i="1" s="1"/>
  <c r="W2194" i="1" s="1"/>
  <c r="V2196" i="1"/>
  <c r="V2195" i="1" s="1"/>
  <c r="U2196" i="1"/>
  <c r="U2195" i="1" s="1"/>
  <c r="U2194" i="1" s="1"/>
  <c r="Q2196" i="1"/>
  <c r="Q2195" i="1" s="1"/>
  <c r="Q2194" i="1" s="1"/>
  <c r="P2196" i="1"/>
  <c r="P2195" i="1" s="1"/>
  <c r="P2194" i="1" s="1"/>
  <c r="O2196" i="1"/>
  <c r="O2195" i="1" s="1"/>
  <c r="O2194" i="1" s="1"/>
  <c r="K2196" i="1"/>
  <c r="K2195" i="1" s="1"/>
  <c r="K2194" i="1" s="1"/>
  <c r="J2196" i="1"/>
  <c r="I2196" i="1"/>
  <c r="H2196" i="1"/>
  <c r="G2196" i="1"/>
  <c r="G2195" i="1" s="1"/>
  <c r="G2194" i="1" s="1"/>
  <c r="F2196" i="1"/>
  <c r="F2195" i="1" s="1"/>
  <c r="F2194" i="1" s="1"/>
  <c r="CN2195" i="1"/>
  <c r="CN2194" i="1" s="1"/>
  <c r="BG2195" i="1"/>
  <c r="BG2194" i="1" s="1"/>
  <c r="AM2195" i="1"/>
  <c r="AM2194" i="1" s="1"/>
  <c r="AH2195" i="1"/>
  <c r="AH2194" i="1" s="1"/>
  <c r="H2195" i="1"/>
  <c r="BK2194" i="1"/>
  <c r="V2194" i="1"/>
  <c r="N2193" i="1"/>
  <c r="T2193" i="1" s="1"/>
  <c r="Z2193" i="1" s="1"/>
  <c r="AF2193" i="1" s="1"/>
  <c r="AL2193" i="1" s="1"/>
  <c r="AR2193" i="1" s="1"/>
  <c r="AX2193" i="1" s="1"/>
  <c r="BD2193" i="1" s="1"/>
  <c r="BJ2193" i="1" s="1"/>
  <c r="BP2193" i="1" s="1"/>
  <c r="BU2193" i="1" s="1"/>
  <c r="BZ2193" i="1" s="1"/>
  <c r="CF2193" i="1" s="1"/>
  <c r="CL2193" i="1" s="1"/>
  <c r="CR2193" i="1" s="1"/>
  <c r="M2193" i="1"/>
  <c r="S2193" i="1" s="1"/>
  <c r="Y2193" i="1" s="1"/>
  <c r="AE2193" i="1" s="1"/>
  <c r="AK2193" i="1" s="1"/>
  <c r="AQ2193" i="1" s="1"/>
  <c r="AW2193" i="1" s="1"/>
  <c r="BC2193" i="1" s="1"/>
  <c r="BI2193" i="1" s="1"/>
  <c r="BO2193" i="1" s="1"/>
  <c r="BT2193" i="1" s="1"/>
  <c r="BY2193" i="1" s="1"/>
  <c r="CE2193" i="1" s="1"/>
  <c r="CK2193" i="1" s="1"/>
  <c r="CQ2193" i="1" s="1"/>
  <c r="L2193" i="1"/>
  <c r="R2193" i="1" s="1"/>
  <c r="X2193" i="1" s="1"/>
  <c r="AD2193" i="1" s="1"/>
  <c r="AJ2193" i="1" s="1"/>
  <c r="AP2193" i="1" s="1"/>
  <c r="AV2193" i="1" s="1"/>
  <c r="BB2193" i="1" s="1"/>
  <c r="BH2193" i="1" s="1"/>
  <c r="BN2193" i="1" s="1"/>
  <c r="BS2193" i="1" s="1"/>
  <c r="BX2193" i="1" s="1"/>
  <c r="CD2193" i="1" s="1"/>
  <c r="CJ2193" i="1" s="1"/>
  <c r="CP2193" i="1" s="1"/>
  <c r="CS2192" i="1"/>
  <c r="CS2191" i="1" s="1"/>
  <c r="CS2190" i="1" s="1"/>
  <c r="CO2192" i="1"/>
  <c r="CO2191" i="1" s="1"/>
  <c r="CO2190" i="1" s="1"/>
  <c r="CN2192" i="1"/>
  <c r="CN2191" i="1" s="1"/>
  <c r="CN2190" i="1" s="1"/>
  <c r="CM2192" i="1"/>
  <c r="CM2191" i="1" s="1"/>
  <c r="CM2190" i="1" s="1"/>
  <c r="CI2192" i="1"/>
  <c r="CH2192" i="1"/>
  <c r="CG2192" i="1"/>
  <c r="CG2191" i="1" s="1"/>
  <c r="CG2190" i="1" s="1"/>
  <c r="CC2192" i="1"/>
  <c r="CB2192" i="1"/>
  <c r="CB2191" i="1" s="1"/>
  <c r="CB2190" i="1" s="1"/>
  <c r="CA2192" i="1"/>
  <c r="BW2192" i="1"/>
  <c r="BW2191" i="1" s="1"/>
  <c r="BV2192" i="1"/>
  <c r="BV2191" i="1" s="1"/>
  <c r="BV2190" i="1" s="1"/>
  <c r="BR2192" i="1"/>
  <c r="BR2191" i="1" s="1"/>
  <c r="BQ2192" i="1"/>
  <c r="BM2192" i="1"/>
  <c r="BM2191" i="1" s="1"/>
  <c r="BM2190" i="1" s="1"/>
  <c r="BL2192" i="1"/>
  <c r="BL2191" i="1" s="1"/>
  <c r="BL2190" i="1" s="1"/>
  <c r="BK2192" i="1"/>
  <c r="BK2191" i="1" s="1"/>
  <c r="BK2190" i="1" s="1"/>
  <c r="BG2192" i="1"/>
  <c r="BF2192" i="1"/>
  <c r="BF2191" i="1" s="1"/>
  <c r="BF2190" i="1" s="1"/>
  <c r="BE2192" i="1"/>
  <c r="BE2191" i="1" s="1"/>
  <c r="BE2190" i="1" s="1"/>
  <c r="BA2192" i="1"/>
  <c r="BA2191" i="1" s="1"/>
  <c r="BA2190" i="1" s="1"/>
  <c r="AZ2192" i="1"/>
  <c r="AZ2191" i="1" s="1"/>
  <c r="AZ2190" i="1" s="1"/>
  <c r="AY2192" i="1"/>
  <c r="AY2191" i="1" s="1"/>
  <c r="AY2190" i="1" s="1"/>
  <c r="AU2192" i="1"/>
  <c r="AU2191" i="1" s="1"/>
  <c r="AU2190" i="1" s="1"/>
  <c r="AT2192" i="1"/>
  <c r="AT2191" i="1" s="1"/>
  <c r="AT2190" i="1" s="1"/>
  <c r="AS2192" i="1"/>
  <c r="AO2192" i="1"/>
  <c r="AO2191" i="1" s="1"/>
  <c r="AO2190" i="1" s="1"/>
  <c r="AN2192" i="1"/>
  <c r="AN2191" i="1" s="1"/>
  <c r="AN2190" i="1" s="1"/>
  <c r="AM2192" i="1"/>
  <c r="AM2191" i="1" s="1"/>
  <c r="AM2190" i="1" s="1"/>
  <c r="AI2192" i="1"/>
  <c r="AH2192" i="1"/>
  <c r="AH2191" i="1" s="1"/>
  <c r="AH2190" i="1" s="1"/>
  <c r="AG2192" i="1"/>
  <c r="AG2191" i="1" s="1"/>
  <c r="AG2190" i="1" s="1"/>
  <c r="AC2192" i="1"/>
  <c r="AC2191" i="1" s="1"/>
  <c r="AC2190" i="1" s="1"/>
  <c r="AB2192" i="1"/>
  <c r="AB2191" i="1" s="1"/>
  <c r="AB2190" i="1" s="1"/>
  <c r="AA2192" i="1"/>
  <c r="AA2191" i="1" s="1"/>
  <c r="AA2190" i="1" s="1"/>
  <c r="W2192" i="1"/>
  <c r="W2191" i="1" s="1"/>
  <c r="W2190" i="1" s="1"/>
  <c r="V2192" i="1"/>
  <c r="V2191" i="1" s="1"/>
  <c r="V2190" i="1" s="1"/>
  <c r="U2192" i="1"/>
  <c r="Q2192" i="1"/>
  <c r="Q2191" i="1" s="1"/>
  <c r="Q2190" i="1" s="1"/>
  <c r="P2192" i="1"/>
  <c r="P2191" i="1" s="1"/>
  <c r="P2190" i="1" s="1"/>
  <c r="O2192" i="1"/>
  <c r="O2191" i="1" s="1"/>
  <c r="O2190" i="1" s="1"/>
  <c r="K2192" i="1"/>
  <c r="J2192" i="1"/>
  <c r="I2192" i="1"/>
  <c r="I2191" i="1" s="1"/>
  <c r="I2190" i="1" s="1"/>
  <c r="H2192" i="1"/>
  <c r="G2192" i="1"/>
  <c r="F2192" i="1"/>
  <c r="CI2191" i="1"/>
  <c r="CI2190" i="1" s="1"/>
  <c r="CH2191" i="1"/>
  <c r="CH2190" i="1" s="1"/>
  <c r="CC2191" i="1"/>
  <c r="CC2190" i="1" s="1"/>
  <c r="CA2191" i="1"/>
  <c r="CA2190" i="1" s="1"/>
  <c r="BQ2191" i="1"/>
  <c r="BQ2190" i="1" s="1"/>
  <c r="BG2191" i="1"/>
  <c r="BG2190" i="1" s="1"/>
  <c r="AS2191" i="1"/>
  <c r="AS2190" i="1" s="1"/>
  <c r="AI2191" i="1"/>
  <c r="AI2190" i="1" s="1"/>
  <c r="U2191" i="1"/>
  <c r="U2190" i="1" s="1"/>
  <c r="K2191" i="1"/>
  <c r="K2190" i="1" s="1"/>
  <c r="G2191" i="1"/>
  <c r="G2190" i="1" s="1"/>
  <c r="BW2190" i="1"/>
  <c r="N2189" i="1"/>
  <c r="T2189" i="1" s="1"/>
  <c r="Z2189" i="1" s="1"/>
  <c r="AF2189" i="1" s="1"/>
  <c r="AL2189" i="1" s="1"/>
  <c r="AR2189" i="1" s="1"/>
  <c r="AX2189" i="1" s="1"/>
  <c r="BD2189" i="1" s="1"/>
  <c r="BJ2189" i="1" s="1"/>
  <c r="BP2189" i="1" s="1"/>
  <c r="BU2189" i="1" s="1"/>
  <c r="BZ2189" i="1" s="1"/>
  <c r="CF2189" i="1" s="1"/>
  <c r="CL2189" i="1" s="1"/>
  <c r="CR2189" i="1" s="1"/>
  <c r="M2189" i="1"/>
  <c r="S2189" i="1" s="1"/>
  <c r="Y2189" i="1" s="1"/>
  <c r="AE2189" i="1" s="1"/>
  <c r="AK2189" i="1" s="1"/>
  <c r="AQ2189" i="1" s="1"/>
  <c r="AW2189" i="1" s="1"/>
  <c r="BC2189" i="1" s="1"/>
  <c r="BI2189" i="1" s="1"/>
  <c r="BO2189" i="1" s="1"/>
  <c r="BT2189" i="1" s="1"/>
  <c r="BY2189" i="1" s="1"/>
  <c r="CE2189" i="1" s="1"/>
  <c r="CK2189" i="1" s="1"/>
  <c r="CQ2189" i="1" s="1"/>
  <c r="L2189" i="1"/>
  <c r="R2189" i="1" s="1"/>
  <c r="X2189" i="1" s="1"/>
  <c r="AD2189" i="1" s="1"/>
  <c r="AJ2189" i="1" s="1"/>
  <c r="AP2189" i="1" s="1"/>
  <c r="AV2189" i="1" s="1"/>
  <c r="BB2189" i="1" s="1"/>
  <c r="BH2189" i="1" s="1"/>
  <c r="BN2189" i="1" s="1"/>
  <c r="BS2189" i="1" s="1"/>
  <c r="BX2189" i="1" s="1"/>
  <c r="CD2189" i="1" s="1"/>
  <c r="CJ2189" i="1" s="1"/>
  <c r="CP2189" i="1" s="1"/>
  <c r="CS2188" i="1"/>
  <c r="CS2187" i="1" s="1"/>
  <c r="CO2188" i="1"/>
  <c r="CO2187" i="1" s="1"/>
  <c r="CN2188" i="1"/>
  <c r="CN2187" i="1" s="1"/>
  <c r="CM2188" i="1"/>
  <c r="CM2187" i="1" s="1"/>
  <c r="CI2188" i="1"/>
  <c r="CI2187" i="1" s="1"/>
  <c r="CH2188" i="1"/>
  <c r="CH2187" i="1" s="1"/>
  <c r="CG2188" i="1"/>
  <c r="CG2187" i="1" s="1"/>
  <c r="CC2188" i="1"/>
  <c r="CB2188" i="1"/>
  <c r="CB2187" i="1" s="1"/>
  <c r="CA2188" i="1"/>
  <c r="CA2187" i="1" s="1"/>
  <c r="BW2188" i="1"/>
  <c r="BW2187" i="1" s="1"/>
  <c r="BV2188" i="1"/>
  <c r="BV2187" i="1" s="1"/>
  <c r="BR2188" i="1"/>
  <c r="BR2187" i="1" s="1"/>
  <c r="BQ2188" i="1"/>
  <c r="BQ2187" i="1" s="1"/>
  <c r="BM2188" i="1"/>
  <c r="BM2187" i="1" s="1"/>
  <c r="BL2188" i="1"/>
  <c r="BL2187" i="1" s="1"/>
  <c r="BK2188" i="1"/>
  <c r="BK2187" i="1" s="1"/>
  <c r="BG2188" i="1"/>
  <c r="BG2187" i="1" s="1"/>
  <c r="BF2188" i="1"/>
  <c r="BF2187" i="1" s="1"/>
  <c r="BE2188" i="1"/>
  <c r="BE2187" i="1" s="1"/>
  <c r="BA2188" i="1"/>
  <c r="BA2187" i="1" s="1"/>
  <c r="AZ2188" i="1"/>
  <c r="AZ2187" i="1" s="1"/>
  <c r="AY2188" i="1"/>
  <c r="AY2187" i="1" s="1"/>
  <c r="AU2188" i="1"/>
  <c r="AU2187" i="1" s="1"/>
  <c r="AT2188" i="1"/>
  <c r="AT2187" i="1" s="1"/>
  <c r="AS2188" i="1"/>
  <c r="AS2187" i="1" s="1"/>
  <c r="AO2188" i="1"/>
  <c r="AO2187" i="1" s="1"/>
  <c r="AN2188" i="1"/>
  <c r="AN2187" i="1" s="1"/>
  <c r="AM2188" i="1"/>
  <c r="AM2187" i="1" s="1"/>
  <c r="AI2188" i="1"/>
  <c r="AI2187" i="1" s="1"/>
  <c r="AH2188" i="1"/>
  <c r="AH2187" i="1" s="1"/>
  <c r="AG2188" i="1"/>
  <c r="AG2187" i="1" s="1"/>
  <c r="AC2188" i="1"/>
  <c r="AC2187" i="1" s="1"/>
  <c r="AB2188" i="1"/>
  <c r="AB2187" i="1" s="1"/>
  <c r="AA2188" i="1"/>
  <c r="W2188" i="1"/>
  <c r="W2187" i="1" s="1"/>
  <c r="V2188" i="1"/>
  <c r="V2187" i="1" s="1"/>
  <c r="U2188" i="1"/>
  <c r="U2187" i="1" s="1"/>
  <c r="Q2188" i="1"/>
  <c r="Q2187" i="1" s="1"/>
  <c r="P2188" i="1"/>
  <c r="P2187" i="1" s="1"/>
  <c r="O2188" i="1"/>
  <c r="O2187" i="1" s="1"/>
  <c r="K2188" i="1"/>
  <c r="K2187" i="1" s="1"/>
  <c r="J2188" i="1"/>
  <c r="J2187" i="1" s="1"/>
  <c r="I2188" i="1"/>
  <c r="I2187" i="1" s="1"/>
  <c r="H2188" i="1"/>
  <c r="H2187" i="1" s="1"/>
  <c r="G2188" i="1"/>
  <c r="G2187" i="1" s="1"/>
  <c r="F2188" i="1"/>
  <c r="F2187" i="1" s="1"/>
  <c r="CC2187" i="1"/>
  <c r="AA2187" i="1"/>
  <c r="R2186" i="1"/>
  <c r="X2186" i="1" s="1"/>
  <c r="AD2186" i="1" s="1"/>
  <c r="AJ2186" i="1" s="1"/>
  <c r="AP2186" i="1" s="1"/>
  <c r="AV2186" i="1" s="1"/>
  <c r="BB2186" i="1" s="1"/>
  <c r="BH2186" i="1" s="1"/>
  <c r="BN2186" i="1" s="1"/>
  <c r="BS2186" i="1" s="1"/>
  <c r="BX2186" i="1" s="1"/>
  <c r="CD2186" i="1" s="1"/>
  <c r="CJ2186" i="1" s="1"/>
  <c r="CP2186" i="1" s="1"/>
  <c r="N2186" i="1"/>
  <c r="T2186" i="1" s="1"/>
  <c r="Z2186" i="1" s="1"/>
  <c r="AF2186" i="1" s="1"/>
  <c r="AL2186" i="1" s="1"/>
  <c r="AR2186" i="1" s="1"/>
  <c r="AX2186" i="1" s="1"/>
  <c r="BD2186" i="1" s="1"/>
  <c r="BJ2186" i="1" s="1"/>
  <c r="BP2186" i="1" s="1"/>
  <c r="BU2186" i="1" s="1"/>
  <c r="BZ2186" i="1" s="1"/>
  <c r="CF2186" i="1" s="1"/>
  <c r="CL2186" i="1" s="1"/>
  <c r="CR2186" i="1" s="1"/>
  <c r="M2186" i="1"/>
  <c r="S2186" i="1" s="1"/>
  <c r="Y2186" i="1" s="1"/>
  <c r="AE2186" i="1" s="1"/>
  <c r="AK2186" i="1" s="1"/>
  <c r="AQ2186" i="1" s="1"/>
  <c r="AW2186" i="1" s="1"/>
  <c r="BC2186" i="1" s="1"/>
  <c r="BI2186" i="1" s="1"/>
  <c r="BO2186" i="1" s="1"/>
  <c r="BT2186" i="1" s="1"/>
  <c r="BY2186" i="1" s="1"/>
  <c r="CE2186" i="1" s="1"/>
  <c r="CK2186" i="1" s="1"/>
  <c r="CQ2186" i="1" s="1"/>
  <c r="L2186" i="1"/>
  <c r="CS2185" i="1"/>
  <c r="CS2184" i="1" s="1"/>
  <c r="CO2185" i="1"/>
  <c r="CO2184" i="1" s="1"/>
  <c r="CN2185" i="1"/>
  <c r="CN2184" i="1" s="1"/>
  <c r="CM2185" i="1"/>
  <c r="CI2185" i="1"/>
  <c r="CI2184" i="1" s="1"/>
  <c r="CH2185" i="1"/>
  <c r="CH2184" i="1" s="1"/>
  <c r="CG2185" i="1"/>
  <c r="CG2184" i="1" s="1"/>
  <c r="CG2183" i="1" s="1"/>
  <c r="CC2185" i="1"/>
  <c r="CB2185" i="1"/>
  <c r="CB2184" i="1" s="1"/>
  <c r="CB2183" i="1" s="1"/>
  <c r="CA2185" i="1"/>
  <c r="CA2184" i="1" s="1"/>
  <c r="BW2185" i="1"/>
  <c r="BW2184" i="1" s="1"/>
  <c r="BV2185" i="1"/>
  <c r="BR2185" i="1"/>
  <c r="BR2184" i="1" s="1"/>
  <c r="BQ2185" i="1"/>
  <c r="BQ2184" i="1" s="1"/>
  <c r="BM2185" i="1"/>
  <c r="BM2184" i="1" s="1"/>
  <c r="BL2185" i="1"/>
  <c r="BK2185" i="1"/>
  <c r="BK2184" i="1" s="1"/>
  <c r="BG2185" i="1"/>
  <c r="BG2184" i="1" s="1"/>
  <c r="BF2185" i="1"/>
  <c r="BF2184" i="1" s="1"/>
  <c r="BE2185" i="1"/>
  <c r="BA2185" i="1"/>
  <c r="BA2184" i="1" s="1"/>
  <c r="BA2183" i="1" s="1"/>
  <c r="AZ2185" i="1"/>
  <c r="AZ2184" i="1" s="1"/>
  <c r="AY2185" i="1"/>
  <c r="AY2184" i="1" s="1"/>
  <c r="AU2185" i="1"/>
  <c r="AT2185" i="1"/>
  <c r="AT2184" i="1" s="1"/>
  <c r="AS2185" i="1"/>
  <c r="AS2184" i="1" s="1"/>
  <c r="AS2183" i="1" s="1"/>
  <c r="AO2185" i="1"/>
  <c r="AO2184" i="1" s="1"/>
  <c r="AN2185" i="1"/>
  <c r="AM2185" i="1"/>
  <c r="AM2184" i="1" s="1"/>
  <c r="AI2185" i="1"/>
  <c r="AI2184" i="1" s="1"/>
  <c r="AH2185" i="1"/>
  <c r="AH2184" i="1" s="1"/>
  <c r="AG2185" i="1"/>
  <c r="AC2185" i="1"/>
  <c r="AC2184" i="1" s="1"/>
  <c r="AC2183" i="1" s="1"/>
  <c r="AB2185" i="1"/>
  <c r="AB2184" i="1" s="1"/>
  <c r="AA2185" i="1"/>
  <c r="AA2184" i="1" s="1"/>
  <c r="W2185" i="1"/>
  <c r="V2185" i="1"/>
  <c r="V2184" i="1" s="1"/>
  <c r="U2185" i="1"/>
  <c r="U2184" i="1" s="1"/>
  <c r="Q2185" i="1"/>
  <c r="Q2184" i="1" s="1"/>
  <c r="P2185" i="1"/>
  <c r="O2185" i="1"/>
  <c r="O2184" i="1" s="1"/>
  <c r="K2185" i="1"/>
  <c r="K2184" i="1" s="1"/>
  <c r="J2185" i="1"/>
  <c r="J2184" i="1" s="1"/>
  <c r="I2185" i="1"/>
  <c r="H2185" i="1"/>
  <c r="G2185" i="1"/>
  <c r="F2185" i="1"/>
  <c r="F2184" i="1" s="1"/>
  <c r="L2184" i="1" s="1"/>
  <c r="R2184" i="1" s="1"/>
  <c r="CM2184" i="1"/>
  <c r="CC2184" i="1"/>
  <c r="BV2184" i="1"/>
  <c r="BL2184" i="1"/>
  <c r="BE2184" i="1"/>
  <c r="AU2184" i="1"/>
  <c r="AN2184" i="1"/>
  <c r="AG2184" i="1"/>
  <c r="W2184" i="1"/>
  <c r="P2184" i="1"/>
  <c r="I2184" i="1"/>
  <c r="N2179" i="1"/>
  <c r="T2179" i="1" s="1"/>
  <c r="Z2179" i="1" s="1"/>
  <c r="AF2179" i="1" s="1"/>
  <c r="AL2179" i="1" s="1"/>
  <c r="AR2179" i="1" s="1"/>
  <c r="AX2179" i="1" s="1"/>
  <c r="BD2179" i="1" s="1"/>
  <c r="BJ2179" i="1" s="1"/>
  <c r="BP2179" i="1" s="1"/>
  <c r="BU2179" i="1" s="1"/>
  <c r="BZ2179" i="1" s="1"/>
  <c r="CF2179" i="1" s="1"/>
  <c r="CL2179" i="1" s="1"/>
  <c r="CR2179" i="1" s="1"/>
  <c r="M2179" i="1"/>
  <c r="S2179" i="1" s="1"/>
  <c r="Y2179" i="1" s="1"/>
  <c r="AE2179" i="1" s="1"/>
  <c r="AK2179" i="1" s="1"/>
  <c r="AQ2179" i="1" s="1"/>
  <c r="AW2179" i="1" s="1"/>
  <c r="BC2179" i="1" s="1"/>
  <c r="BI2179" i="1" s="1"/>
  <c r="BO2179" i="1" s="1"/>
  <c r="BT2179" i="1" s="1"/>
  <c r="BY2179" i="1" s="1"/>
  <c r="CE2179" i="1" s="1"/>
  <c r="CK2179" i="1" s="1"/>
  <c r="CQ2179" i="1" s="1"/>
  <c r="L2179" i="1"/>
  <c r="R2179" i="1" s="1"/>
  <c r="X2179" i="1" s="1"/>
  <c r="AD2179" i="1" s="1"/>
  <c r="AJ2179" i="1" s="1"/>
  <c r="AP2179" i="1" s="1"/>
  <c r="AV2179" i="1" s="1"/>
  <c r="BB2179" i="1" s="1"/>
  <c r="BH2179" i="1" s="1"/>
  <c r="BN2179" i="1" s="1"/>
  <c r="BS2179" i="1" s="1"/>
  <c r="BX2179" i="1" s="1"/>
  <c r="CD2179" i="1" s="1"/>
  <c r="CJ2179" i="1" s="1"/>
  <c r="CP2179" i="1" s="1"/>
  <c r="CS2178" i="1"/>
  <c r="CS2177" i="1" s="1"/>
  <c r="CS2176" i="1" s="1"/>
  <c r="CS2175" i="1" s="1"/>
  <c r="CS2174" i="1" s="1"/>
  <c r="CO2178" i="1"/>
  <c r="CO2177" i="1" s="1"/>
  <c r="CO2176" i="1" s="1"/>
  <c r="CO2175" i="1" s="1"/>
  <c r="CO2174" i="1" s="1"/>
  <c r="CN2178" i="1"/>
  <c r="CN2177" i="1" s="1"/>
  <c r="CN2176" i="1" s="1"/>
  <c r="CN2175" i="1" s="1"/>
  <c r="CN2174" i="1" s="1"/>
  <c r="CM2178" i="1"/>
  <c r="CI2178" i="1"/>
  <c r="CH2178" i="1"/>
  <c r="CH2177" i="1" s="1"/>
  <c r="CH2176" i="1" s="1"/>
  <c r="CH2175" i="1" s="1"/>
  <c r="CH2174" i="1" s="1"/>
  <c r="CG2178" i="1"/>
  <c r="CG2177" i="1" s="1"/>
  <c r="CG2176" i="1" s="1"/>
  <c r="CG2175" i="1" s="1"/>
  <c r="CG2174" i="1" s="1"/>
  <c r="CC2178" i="1"/>
  <c r="CB2178" i="1"/>
  <c r="CB2177" i="1" s="1"/>
  <c r="CB2176" i="1" s="1"/>
  <c r="CB2175" i="1" s="1"/>
  <c r="CB2174" i="1" s="1"/>
  <c r="CA2178" i="1"/>
  <c r="CA2177" i="1" s="1"/>
  <c r="CA2176" i="1" s="1"/>
  <c r="CA2175" i="1" s="1"/>
  <c r="CA2174" i="1" s="1"/>
  <c r="BW2178" i="1"/>
  <c r="BW2177" i="1" s="1"/>
  <c r="BW2176" i="1" s="1"/>
  <c r="BW2175" i="1" s="1"/>
  <c r="BW2174" i="1" s="1"/>
  <c r="BV2178" i="1"/>
  <c r="BV2177" i="1" s="1"/>
  <c r="BV2176" i="1" s="1"/>
  <c r="BV2175" i="1" s="1"/>
  <c r="BV2174" i="1" s="1"/>
  <c r="BR2178" i="1"/>
  <c r="BQ2178" i="1"/>
  <c r="BQ2177" i="1" s="1"/>
  <c r="BM2178" i="1"/>
  <c r="BM2177" i="1" s="1"/>
  <c r="BM2176" i="1" s="1"/>
  <c r="BM2175" i="1" s="1"/>
  <c r="BM2174" i="1" s="1"/>
  <c r="BL2178" i="1"/>
  <c r="BK2178" i="1"/>
  <c r="BG2178" i="1"/>
  <c r="BG2177" i="1" s="1"/>
  <c r="BG2176" i="1" s="1"/>
  <c r="BG2175" i="1" s="1"/>
  <c r="BG2174" i="1" s="1"/>
  <c r="BF2178" i="1"/>
  <c r="BF2177" i="1" s="1"/>
  <c r="BF2176" i="1" s="1"/>
  <c r="BF2175" i="1" s="1"/>
  <c r="BF2174" i="1" s="1"/>
  <c r="BE2178" i="1"/>
  <c r="BE2177" i="1" s="1"/>
  <c r="BE2176" i="1" s="1"/>
  <c r="BE2175" i="1" s="1"/>
  <c r="BE2174" i="1" s="1"/>
  <c r="BA2178" i="1"/>
  <c r="BA2177" i="1" s="1"/>
  <c r="BA2176" i="1" s="1"/>
  <c r="BA2175" i="1" s="1"/>
  <c r="BA2174" i="1" s="1"/>
  <c r="AZ2178" i="1"/>
  <c r="AZ2177" i="1" s="1"/>
  <c r="AZ2176" i="1" s="1"/>
  <c r="AZ2175" i="1" s="1"/>
  <c r="AZ2174" i="1" s="1"/>
  <c r="AY2178" i="1"/>
  <c r="AY2177" i="1" s="1"/>
  <c r="AY2176" i="1" s="1"/>
  <c r="AY2175" i="1" s="1"/>
  <c r="AY2174" i="1" s="1"/>
  <c r="AU2178" i="1"/>
  <c r="AU2177" i="1" s="1"/>
  <c r="AU2176" i="1" s="1"/>
  <c r="AU2175" i="1" s="1"/>
  <c r="AU2174" i="1" s="1"/>
  <c r="AT2178" i="1"/>
  <c r="AS2178" i="1"/>
  <c r="AS2177" i="1" s="1"/>
  <c r="AS2176" i="1" s="1"/>
  <c r="AS2175" i="1" s="1"/>
  <c r="AS2174" i="1" s="1"/>
  <c r="AO2178" i="1"/>
  <c r="AO2177" i="1" s="1"/>
  <c r="AO2176" i="1" s="1"/>
  <c r="AO2175" i="1" s="1"/>
  <c r="AO2174" i="1" s="1"/>
  <c r="AN2178" i="1"/>
  <c r="AM2178" i="1"/>
  <c r="AI2178" i="1"/>
  <c r="AI2177" i="1" s="1"/>
  <c r="AI2176" i="1" s="1"/>
  <c r="AI2175" i="1" s="1"/>
  <c r="AI2174" i="1" s="1"/>
  <c r="AH2178" i="1"/>
  <c r="AH2177" i="1" s="1"/>
  <c r="AH2176" i="1" s="1"/>
  <c r="AH2175" i="1" s="1"/>
  <c r="AH2174" i="1" s="1"/>
  <c r="AG2178" i="1"/>
  <c r="AG2177" i="1" s="1"/>
  <c r="AG2176" i="1" s="1"/>
  <c r="AG2175" i="1" s="1"/>
  <c r="AG2174" i="1" s="1"/>
  <c r="AC2178" i="1"/>
  <c r="AC2177" i="1" s="1"/>
  <c r="AC2176" i="1" s="1"/>
  <c r="AC2175" i="1" s="1"/>
  <c r="AC2174" i="1" s="1"/>
  <c r="AB2178" i="1"/>
  <c r="AB2177" i="1" s="1"/>
  <c r="AB2176" i="1" s="1"/>
  <c r="AB2175" i="1" s="1"/>
  <c r="AB2174" i="1" s="1"/>
  <c r="AA2178" i="1"/>
  <c r="AA2177" i="1" s="1"/>
  <c r="AA2176" i="1" s="1"/>
  <c r="AA2175" i="1" s="1"/>
  <c r="AA2174" i="1" s="1"/>
  <c r="W2178" i="1"/>
  <c r="W2177" i="1" s="1"/>
  <c r="W2176" i="1" s="1"/>
  <c r="W2175" i="1" s="1"/>
  <c r="W2174" i="1" s="1"/>
  <c r="V2178" i="1"/>
  <c r="V2177" i="1" s="1"/>
  <c r="V2176" i="1" s="1"/>
  <c r="V2175" i="1" s="1"/>
  <c r="V2174" i="1" s="1"/>
  <c r="U2178" i="1"/>
  <c r="U2177" i="1" s="1"/>
  <c r="U2176" i="1" s="1"/>
  <c r="U2175" i="1" s="1"/>
  <c r="U2174" i="1" s="1"/>
  <c r="Q2178" i="1"/>
  <c r="Q2177" i="1" s="1"/>
  <c r="Q2176" i="1" s="1"/>
  <c r="Q2175" i="1" s="1"/>
  <c r="Q2174" i="1" s="1"/>
  <c r="P2178" i="1"/>
  <c r="P2177" i="1" s="1"/>
  <c r="P2176" i="1" s="1"/>
  <c r="P2175" i="1" s="1"/>
  <c r="P2174" i="1" s="1"/>
  <c r="O2178" i="1"/>
  <c r="K2178" i="1"/>
  <c r="K2177" i="1" s="1"/>
  <c r="K2176" i="1" s="1"/>
  <c r="K2175" i="1" s="1"/>
  <c r="K2174" i="1" s="1"/>
  <c r="J2178" i="1"/>
  <c r="J2177" i="1" s="1"/>
  <c r="J2176" i="1" s="1"/>
  <c r="J2175" i="1" s="1"/>
  <c r="J2174" i="1" s="1"/>
  <c r="I2178" i="1"/>
  <c r="H2178" i="1"/>
  <c r="G2178" i="1"/>
  <c r="F2178" i="1"/>
  <c r="F2177" i="1" s="1"/>
  <c r="F2176" i="1" s="1"/>
  <c r="F2175" i="1" s="1"/>
  <c r="F2174" i="1" s="1"/>
  <c r="CM2177" i="1"/>
  <c r="CM2176" i="1" s="1"/>
  <c r="CM2175" i="1" s="1"/>
  <c r="CM2174" i="1" s="1"/>
  <c r="CI2177" i="1"/>
  <c r="CI2176" i="1" s="1"/>
  <c r="CI2175" i="1" s="1"/>
  <c r="CI2174" i="1" s="1"/>
  <c r="CC2177" i="1"/>
  <c r="CC2176" i="1" s="1"/>
  <c r="CC2175" i="1" s="1"/>
  <c r="CC2174" i="1" s="1"/>
  <c r="BR2177" i="1"/>
  <c r="BR2176" i="1" s="1"/>
  <c r="BR2175" i="1" s="1"/>
  <c r="BR2174" i="1" s="1"/>
  <c r="BL2177" i="1"/>
  <c r="BL2176" i="1" s="1"/>
  <c r="BL2175" i="1" s="1"/>
  <c r="BL2174" i="1" s="1"/>
  <c r="BK2177" i="1"/>
  <c r="BK2176" i="1" s="1"/>
  <c r="BK2175" i="1" s="1"/>
  <c r="BK2174" i="1" s="1"/>
  <c r="AT2177" i="1"/>
  <c r="AT2176" i="1" s="1"/>
  <c r="AT2175" i="1" s="1"/>
  <c r="AT2174" i="1" s="1"/>
  <c r="AN2177" i="1"/>
  <c r="AN2176" i="1" s="1"/>
  <c r="AN2175" i="1" s="1"/>
  <c r="AN2174" i="1" s="1"/>
  <c r="AM2177" i="1"/>
  <c r="AM2176" i="1" s="1"/>
  <c r="AM2175" i="1" s="1"/>
  <c r="AM2174" i="1" s="1"/>
  <c r="O2177" i="1"/>
  <c r="O2176" i="1" s="1"/>
  <c r="O2175" i="1" s="1"/>
  <c r="O2174" i="1" s="1"/>
  <c r="CF2173" i="1"/>
  <c r="CL2173" i="1" s="1"/>
  <c r="CR2173" i="1" s="1"/>
  <c r="CE2173" i="1"/>
  <c r="CK2173" i="1" s="1"/>
  <c r="CQ2173" i="1" s="1"/>
  <c r="CD2173" i="1"/>
  <c r="CJ2173" i="1" s="1"/>
  <c r="CP2173" i="1" s="1"/>
  <c r="CS2172" i="1"/>
  <c r="CS2171" i="1" s="1"/>
  <c r="CS2170" i="1" s="1"/>
  <c r="CS2169" i="1" s="1"/>
  <c r="CO2172" i="1"/>
  <c r="CO2171" i="1" s="1"/>
  <c r="CO2170" i="1" s="1"/>
  <c r="CO2169" i="1" s="1"/>
  <c r="CN2172" i="1"/>
  <c r="CN2171" i="1" s="1"/>
  <c r="CN2170" i="1" s="1"/>
  <c r="CN2169" i="1" s="1"/>
  <c r="CM2172" i="1"/>
  <c r="CM2171" i="1" s="1"/>
  <c r="CM2170" i="1" s="1"/>
  <c r="CM2169" i="1" s="1"/>
  <c r="CI2172" i="1"/>
  <c r="CI2171" i="1" s="1"/>
  <c r="CI2170" i="1" s="1"/>
  <c r="CI2169" i="1" s="1"/>
  <c r="CH2172" i="1"/>
  <c r="CH2171" i="1" s="1"/>
  <c r="CH2170" i="1" s="1"/>
  <c r="CH2169" i="1" s="1"/>
  <c r="CG2172" i="1"/>
  <c r="CG2171" i="1" s="1"/>
  <c r="CG2170" i="1" s="1"/>
  <c r="CG2169" i="1" s="1"/>
  <c r="CC2172" i="1"/>
  <c r="CF2172" i="1" s="1"/>
  <c r="CB2172" i="1"/>
  <c r="CB2171" i="1" s="1"/>
  <c r="CE2171" i="1" s="1"/>
  <c r="CA2172" i="1"/>
  <c r="CD2172" i="1" s="1"/>
  <c r="CC2171" i="1"/>
  <c r="N2168" i="1"/>
  <c r="T2168" i="1" s="1"/>
  <c r="Z2168" i="1" s="1"/>
  <c r="AF2168" i="1" s="1"/>
  <c r="AL2168" i="1" s="1"/>
  <c r="AR2168" i="1" s="1"/>
  <c r="AX2168" i="1" s="1"/>
  <c r="BD2168" i="1" s="1"/>
  <c r="BJ2168" i="1" s="1"/>
  <c r="BP2168" i="1" s="1"/>
  <c r="BU2168" i="1" s="1"/>
  <c r="BZ2168" i="1" s="1"/>
  <c r="CF2168" i="1" s="1"/>
  <c r="CL2168" i="1" s="1"/>
  <c r="CR2168" i="1" s="1"/>
  <c r="M2168" i="1"/>
  <c r="S2168" i="1" s="1"/>
  <c r="Y2168" i="1" s="1"/>
  <c r="AE2168" i="1" s="1"/>
  <c r="AK2168" i="1" s="1"/>
  <c r="AQ2168" i="1" s="1"/>
  <c r="AW2168" i="1" s="1"/>
  <c r="BC2168" i="1" s="1"/>
  <c r="BI2168" i="1" s="1"/>
  <c r="BO2168" i="1" s="1"/>
  <c r="BT2168" i="1" s="1"/>
  <c r="BY2168" i="1" s="1"/>
  <c r="CE2168" i="1" s="1"/>
  <c r="CK2168" i="1" s="1"/>
  <c r="CQ2168" i="1" s="1"/>
  <c r="L2168" i="1"/>
  <c r="R2168" i="1" s="1"/>
  <c r="X2168" i="1" s="1"/>
  <c r="AD2168" i="1" s="1"/>
  <c r="AJ2168" i="1" s="1"/>
  <c r="AP2168" i="1" s="1"/>
  <c r="AV2168" i="1" s="1"/>
  <c r="BB2168" i="1" s="1"/>
  <c r="BH2168" i="1" s="1"/>
  <c r="BN2168" i="1" s="1"/>
  <c r="BS2168" i="1" s="1"/>
  <c r="BX2168" i="1" s="1"/>
  <c r="CD2168" i="1" s="1"/>
  <c r="CJ2168" i="1" s="1"/>
  <c r="CP2168" i="1" s="1"/>
  <c r="CS2167" i="1"/>
  <c r="CS2166" i="1" s="1"/>
  <c r="CO2167" i="1"/>
  <c r="CO2166" i="1" s="1"/>
  <c r="CN2167" i="1"/>
  <c r="CN2166" i="1" s="1"/>
  <c r="CM2167" i="1"/>
  <c r="CM2166" i="1" s="1"/>
  <c r="CI2167" i="1"/>
  <c r="CI2166" i="1" s="1"/>
  <c r="CH2167" i="1"/>
  <c r="CH2166" i="1" s="1"/>
  <c r="CG2167" i="1"/>
  <c r="CG2166" i="1" s="1"/>
  <c r="CC2167" i="1"/>
  <c r="CC2166" i="1" s="1"/>
  <c r="CB2167" i="1"/>
  <c r="CA2167" i="1"/>
  <c r="CA2166" i="1" s="1"/>
  <c r="BW2167" i="1"/>
  <c r="BW2166" i="1" s="1"/>
  <c r="BV2167" i="1"/>
  <c r="BV2166" i="1" s="1"/>
  <c r="BR2167" i="1"/>
  <c r="BR2166" i="1" s="1"/>
  <c r="BQ2167" i="1"/>
  <c r="BQ2166" i="1" s="1"/>
  <c r="BM2167" i="1"/>
  <c r="BL2167" i="1"/>
  <c r="BL2166" i="1" s="1"/>
  <c r="BK2167" i="1"/>
  <c r="BK2166" i="1" s="1"/>
  <c r="BG2167" i="1"/>
  <c r="BG2166" i="1" s="1"/>
  <c r="BF2167" i="1"/>
  <c r="BF2166" i="1" s="1"/>
  <c r="BE2167" i="1"/>
  <c r="BE2166" i="1" s="1"/>
  <c r="BA2167" i="1"/>
  <c r="BA2166" i="1" s="1"/>
  <c r="AZ2167" i="1"/>
  <c r="AZ2166" i="1" s="1"/>
  <c r="AY2167" i="1"/>
  <c r="AY2166" i="1" s="1"/>
  <c r="AU2167" i="1"/>
  <c r="AU2166" i="1" s="1"/>
  <c r="AT2167" i="1"/>
  <c r="AT2166" i="1" s="1"/>
  <c r="AS2167" i="1"/>
  <c r="AS2166" i="1" s="1"/>
  <c r="AO2167" i="1"/>
  <c r="AO2166" i="1" s="1"/>
  <c r="AN2167" i="1"/>
  <c r="AN2166" i="1" s="1"/>
  <c r="AM2167" i="1"/>
  <c r="AI2167" i="1"/>
  <c r="AI2166" i="1" s="1"/>
  <c r="AH2167" i="1"/>
  <c r="AH2166" i="1" s="1"/>
  <c r="AG2167" i="1"/>
  <c r="AG2166" i="1" s="1"/>
  <c r="AC2167" i="1"/>
  <c r="AB2167" i="1"/>
  <c r="AB2166" i="1" s="1"/>
  <c r="AA2167" i="1"/>
  <c r="AA2166" i="1" s="1"/>
  <c r="W2167" i="1"/>
  <c r="W2166" i="1" s="1"/>
  <c r="V2167" i="1"/>
  <c r="V2166" i="1" s="1"/>
  <c r="U2167" i="1"/>
  <c r="U2166" i="1" s="1"/>
  <c r="Q2167" i="1"/>
  <c r="Q2166" i="1" s="1"/>
  <c r="P2167" i="1"/>
  <c r="P2166" i="1" s="1"/>
  <c r="O2167" i="1"/>
  <c r="O2166" i="1" s="1"/>
  <c r="K2167" i="1"/>
  <c r="J2167" i="1"/>
  <c r="J2166" i="1" s="1"/>
  <c r="I2167" i="1"/>
  <c r="I2166" i="1" s="1"/>
  <c r="H2167" i="1"/>
  <c r="H2166" i="1" s="1"/>
  <c r="G2167" i="1"/>
  <c r="F2167" i="1"/>
  <c r="CB2166" i="1"/>
  <c r="BM2166" i="1"/>
  <c r="AM2166" i="1"/>
  <c r="AC2166" i="1"/>
  <c r="CA2165" i="1"/>
  <c r="CA2164" i="1" s="1"/>
  <c r="CA2163" i="1" s="1"/>
  <c r="AY2165" i="1"/>
  <c r="AY2164" i="1" s="1"/>
  <c r="AY2163" i="1" s="1"/>
  <c r="AY2162" i="1" s="1"/>
  <c r="AY2161" i="1" s="1"/>
  <c r="O2165" i="1"/>
  <c r="O2164" i="1" s="1"/>
  <c r="O2163" i="1" s="1"/>
  <c r="N2165" i="1"/>
  <c r="T2165" i="1" s="1"/>
  <c r="Z2165" i="1" s="1"/>
  <c r="AF2165" i="1" s="1"/>
  <c r="AL2165" i="1" s="1"/>
  <c r="AR2165" i="1" s="1"/>
  <c r="AX2165" i="1" s="1"/>
  <c r="BD2165" i="1" s="1"/>
  <c r="BJ2165" i="1" s="1"/>
  <c r="BP2165" i="1" s="1"/>
  <c r="BU2165" i="1" s="1"/>
  <c r="BZ2165" i="1" s="1"/>
  <c r="CF2165" i="1" s="1"/>
  <c r="CL2165" i="1" s="1"/>
  <c r="CR2165" i="1" s="1"/>
  <c r="M2165" i="1"/>
  <c r="S2165" i="1" s="1"/>
  <c r="Y2165" i="1" s="1"/>
  <c r="AE2165" i="1" s="1"/>
  <c r="AK2165" i="1" s="1"/>
  <c r="AQ2165" i="1" s="1"/>
  <c r="AW2165" i="1" s="1"/>
  <c r="BC2165" i="1" s="1"/>
  <c r="BI2165" i="1" s="1"/>
  <c r="BO2165" i="1" s="1"/>
  <c r="BT2165" i="1" s="1"/>
  <c r="BY2165" i="1" s="1"/>
  <c r="CE2165" i="1" s="1"/>
  <c r="CK2165" i="1" s="1"/>
  <c r="CQ2165" i="1" s="1"/>
  <c r="L2165" i="1"/>
  <c r="CS2164" i="1"/>
  <c r="CS2163" i="1" s="1"/>
  <c r="CO2164" i="1"/>
  <c r="CN2164" i="1"/>
  <c r="CN2163" i="1" s="1"/>
  <c r="CM2164" i="1"/>
  <c r="CM2163" i="1" s="1"/>
  <c r="CI2164" i="1"/>
  <c r="CI2163" i="1" s="1"/>
  <c r="CH2164" i="1"/>
  <c r="CH2163" i="1" s="1"/>
  <c r="CG2164" i="1"/>
  <c r="CG2163" i="1" s="1"/>
  <c r="CG2162" i="1" s="1"/>
  <c r="CG2161" i="1" s="1"/>
  <c r="CC2164" i="1"/>
  <c r="CC2163" i="1" s="1"/>
  <c r="CB2164" i="1"/>
  <c r="CB2163" i="1" s="1"/>
  <c r="BW2164" i="1"/>
  <c r="BV2164" i="1"/>
  <c r="BV2163" i="1" s="1"/>
  <c r="BR2164" i="1"/>
  <c r="BR2163" i="1" s="1"/>
  <c r="BQ2164" i="1"/>
  <c r="BQ2163" i="1" s="1"/>
  <c r="BQ2162" i="1" s="1"/>
  <c r="BQ2161" i="1" s="1"/>
  <c r="BM2164" i="1"/>
  <c r="BM2163" i="1" s="1"/>
  <c r="BL2164" i="1"/>
  <c r="BL2163" i="1" s="1"/>
  <c r="BK2164" i="1"/>
  <c r="BK2163" i="1" s="1"/>
  <c r="BG2164" i="1"/>
  <c r="BG2163" i="1" s="1"/>
  <c r="BF2164" i="1"/>
  <c r="BF2163" i="1" s="1"/>
  <c r="BF2162" i="1" s="1"/>
  <c r="BF2161" i="1" s="1"/>
  <c r="BE2164" i="1"/>
  <c r="BE2163" i="1" s="1"/>
  <c r="BE2162" i="1" s="1"/>
  <c r="BE2161" i="1" s="1"/>
  <c r="BA2164" i="1"/>
  <c r="BA2163" i="1" s="1"/>
  <c r="AZ2164" i="1"/>
  <c r="AU2164" i="1"/>
  <c r="AU2163" i="1" s="1"/>
  <c r="AT2164" i="1"/>
  <c r="AT2163" i="1" s="1"/>
  <c r="AS2164" i="1"/>
  <c r="AS2163" i="1" s="1"/>
  <c r="AO2164" i="1"/>
  <c r="AO2163" i="1" s="1"/>
  <c r="AO2162" i="1" s="1"/>
  <c r="AO2161" i="1" s="1"/>
  <c r="AN2164" i="1"/>
  <c r="AN2163" i="1" s="1"/>
  <c r="AM2164" i="1"/>
  <c r="AM2163" i="1" s="1"/>
  <c r="AI2164" i="1"/>
  <c r="AI2163" i="1" s="1"/>
  <c r="AH2164" i="1"/>
  <c r="AH2163" i="1" s="1"/>
  <c r="AG2164" i="1"/>
  <c r="AG2163" i="1" s="1"/>
  <c r="AC2164" i="1"/>
  <c r="AC2163" i="1" s="1"/>
  <c r="AB2164" i="1"/>
  <c r="AB2163" i="1" s="1"/>
  <c r="AA2164" i="1"/>
  <c r="AA2163" i="1" s="1"/>
  <c r="W2164" i="1"/>
  <c r="W2163" i="1" s="1"/>
  <c r="V2164" i="1"/>
  <c r="V2163" i="1" s="1"/>
  <c r="U2164" i="1"/>
  <c r="Q2164" i="1"/>
  <c r="P2164" i="1"/>
  <c r="P2163" i="1" s="1"/>
  <c r="K2164" i="1"/>
  <c r="J2164" i="1"/>
  <c r="J2163" i="1" s="1"/>
  <c r="I2164" i="1"/>
  <c r="I2163" i="1" s="1"/>
  <c r="H2164" i="1"/>
  <c r="H2163" i="1" s="1"/>
  <c r="H2162" i="1" s="1"/>
  <c r="H2161" i="1" s="1"/>
  <c r="G2164" i="1"/>
  <c r="F2164" i="1"/>
  <c r="CO2163" i="1"/>
  <c r="BW2163" i="1"/>
  <c r="AZ2163" i="1"/>
  <c r="U2163" i="1"/>
  <c r="Q2163" i="1"/>
  <c r="F2163" i="1"/>
  <c r="N2160" i="1"/>
  <c r="T2160" i="1" s="1"/>
  <c r="Z2160" i="1" s="1"/>
  <c r="AF2160" i="1" s="1"/>
  <c r="AL2160" i="1" s="1"/>
  <c r="AR2160" i="1" s="1"/>
  <c r="AX2160" i="1" s="1"/>
  <c r="BD2160" i="1" s="1"/>
  <c r="BJ2160" i="1" s="1"/>
  <c r="BP2160" i="1" s="1"/>
  <c r="BU2160" i="1" s="1"/>
  <c r="BZ2160" i="1" s="1"/>
  <c r="CF2160" i="1" s="1"/>
  <c r="CL2160" i="1" s="1"/>
  <c r="CR2160" i="1" s="1"/>
  <c r="M2160" i="1"/>
  <c r="S2160" i="1" s="1"/>
  <c r="Y2160" i="1" s="1"/>
  <c r="AE2160" i="1" s="1"/>
  <c r="AK2160" i="1" s="1"/>
  <c r="AQ2160" i="1" s="1"/>
  <c r="AW2160" i="1" s="1"/>
  <c r="BC2160" i="1" s="1"/>
  <c r="BI2160" i="1" s="1"/>
  <c r="BO2160" i="1" s="1"/>
  <c r="BT2160" i="1" s="1"/>
  <c r="BY2160" i="1" s="1"/>
  <c r="CE2160" i="1" s="1"/>
  <c r="CK2160" i="1" s="1"/>
  <c r="CQ2160" i="1" s="1"/>
  <c r="L2160" i="1"/>
  <c r="R2160" i="1" s="1"/>
  <c r="X2160" i="1" s="1"/>
  <c r="AD2160" i="1" s="1"/>
  <c r="AJ2160" i="1" s="1"/>
  <c r="AP2160" i="1" s="1"/>
  <c r="AV2160" i="1" s="1"/>
  <c r="BB2160" i="1" s="1"/>
  <c r="BH2160" i="1" s="1"/>
  <c r="BN2160" i="1" s="1"/>
  <c r="BS2160" i="1" s="1"/>
  <c r="BX2160" i="1" s="1"/>
  <c r="CD2160" i="1" s="1"/>
  <c r="CJ2160" i="1" s="1"/>
  <c r="CP2160" i="1" s="1"/>
  <c r="CS2159" i="1"/>
  <c r="CS2158" i="1" s="1"/>
  <c r="CS2157" i="1" s="1"/>
  <c r="CO2159" i="1"/>
  <c r="CO2158" i="1" s="1"/>
  <c r="CO2157" i="1" s="1"/>
  <c r="CN2159" i="1"/>
  <c r="CN2158" i="1" s="1"/>
  <c r="CN2157" i="1" s="1"/>
  <c r="CM2159" i="1"/>
  <c r="CM2158" i="1" s="1"/>
  <c r="CI2159" i="1"/>
  <c r="CI2158" i="1" s="1"/>
  <c r="CI2157" i="1" s="1"/>
  <c r="CH2159" i="1"/>
  <c r="CH2158" i="1" s="1"/>
  <c r="CH2157" i="1" s="1"/>
  <c r="CG2159" i="1"/>
  <c r="CG2158" i="1" s="1"/>
  <c r="CG2157" i="1" s="1"/>
  <c r="CC2159" i="1"/>
  <c r="CC2158" i="1" s="1"/>
  <c r="CB2159" i="1"/>
  <c r="CB2158" i="1" s="1"/>
  <c r="CB2157" i="1" s="1"/>
  <c r="CA2159" i="1"/>
  <c r="BW2159" i="1"/>
  <c r="BW2158" i="1" s="1"/>
  <c r="BW2157" i="1" s="1"/>
  <c r="BV2159" i="1"/>
  <c r="BR2159" i="1"/>
  <c r="BR2158" i="1" s="1"/>
  <c r="BR2157" i="1" s="1"/>
  <c r="BQ2159" i="1"/>
  <c r="BQ2158" i="1" s="1"/>
  <c r="BQ2157" i="1" s="1"/>
  <c r="BM2159" i="1"/>
  <c r="BM2158" i="1" s="1"/>
  <c r="BM2157" i="1" s="1"/>
  <c r="BL2159" i="1"/>
  <c r="BK2159" i="1"/>
  <c r="BK2158" i="1" s="1"/>
  <c r="BK2157" i="1" s="1"/>
  <c r="BG2159" i="1"/>
  <c r="BF2159" i="1"/>
  <c r="BF2158" i="1" s="1"/>
  <c r="BF2157" i="1" s="1"/>
  <c r="BE2159" i="1"/>
  <c r="BA2159" i="1"/>
  <c r="BA2158" i="1" s="1"/>
  <c r="BA2157" i="1" s="1"/>
  <c r="AZ2159" i="1"/>
  <c r="AZ2158" i="1" s="1"/>
  <c r="AZ2157" i="1" s="1"/>
  <c r="AY2159" i="1"/>
  <c r="AY2158" i="1" s="1"/>
  <c r="AY2157" i="1" s="1"/>
  <c r="AU2159" i="1"/>
  <c r="AU2158" i="1" s="1"/>
  <c r="AU2157" i="1" s="1"/>
  <c r="AT2159" i="1"/>
  <c r="AT2158" i="1" s="1"/>
  <c r="AT2157" i="1" s="1"/>
  <c r="AS2159" i="1"/>
  <c r="AS2158" i="1" s="1"/>
  <c r="AS2157" i="1" s="1"/>
  <c r="AO2159" i="1"/>
  <c r="AO2158" i="1" s="1"/>
  <c r="AO2157" i="1" s="1"/>
  <c r="AN2159" i="1"/>
  <c r="AN2158" i="1" s="1"/>
  <c r="AN2157" i="1" s="1"/>
  <c r="AM2159" i="1"/>
  <c r="AM2158" i="1" s="1"/>
  <c r="AM2157" i="1" s="1"/>
  <c r="AI2159" i="1"/>
  <c r="AH2159" i="1"/>
  <c r="AH2158" i="1" s="1"/>
  <c r="AH2157" i="1" s="1"/>
  <c r="AG2159" i="1"/>
  <c r="AG2158" i="1" s="1"/>
  <c r="AG2157" i="1" s="1"/>
  <c r="AC2159" i="1"/>
  <c r="AC2158" i="1" s="1"/>
  <c r="AC2157" i="1" s="1"/>
  <c r="AB2159" i="1"/>
  <c r="AB2158" i="1" s="1"/>
  <c r="AB2157" i="1" s="1"/>
  <c r="AA2159" i="1"/>
  <c r="AA2158" i="1" s="1"/>
  <c r="AA2157" i="1" s="1"/>
  <c r="W2159" i="1"/>
  <c r="V2159" i="1"/>
  <c r="V2158" i="1" s="1"/>
  <c r="V2157" i="1" s="1"/>
  <c r="U2159" i="1"/>
  <c r="Q2159" i="1"/>
  <c r="Q2158" i="1" s="1"/>
  <c r="Q2157" i="1" s="1"/>
  <c r="P2159" i="1"/>
  <c r="P2158" i="1" s="1"/>
  <c r="P2157" i="1" s="1"/>
  <c r="O2159" i="1"/>
  <c r="O2158" i="1" s="1"/>
  <c r="O2157" i="1" s="1"/>
  <c r="K2159" i="1"/>
  <c r="K2158" i="1" s="1"/>
  <c r="K2157" i="1" s="1"/>
  <c r="J2159" i="1"/>
  <c r="J2158" i="1" s="1"/>
  <c r="J2157" i="1" s="1"/>
  <c r="I2159" i="1"/>
  <c r="H2159" i="1"/>
  <c r="G2159" i="1"/>
  <c r="G2158" i="1" s="1"/>
  <c r="G2157" i="1" s="1"/>
  <c r="F2159" i="1"/>
  <c r="L2159" i="1" s="1"/>
  <c r="CA2158" i="1"/>
  <c r="CA2157" i="1" s="1"/>
  <c r="BV2158" i="1"/>
  <c r="BV2157" i="1" s="1"/>
  <c r="BL2158" i="1"/>
  <c r="BL2157" i="1" s="1"/>
  <c r="BG2158" i="1"/>
  <c r="BG2157" i="1" s="1"/>
  <c r="BE2158" i="1"/>
  <c r="BE2157" i="1" s="1"/>
  <c r="AI2158" i="1"/>
  <c r="AI2157" i="1" s="1"/>
  <c r="W2158" i="1"/>
  <c r="W2157" i="1" s="1"/>
  <c r="U2158" i="1"/>
  <c r="U2157" i="1" s="1"/>
  <c r="I2158" i="1"/>
  <c r="I2157" i="1" s="1"/>
  <c r="CM2157" i="1"/>
  <c r="CC2157" i="1"/>
  <c r="N2156" i="1"/>
  <c r="T2156" i="1" s="1"/>
  <c r="Z2156" i="1" s="1"/>
  <c r="AF2156" i="1" s="1"/>
  <c r="AL2156" i="1" s="1"/>
  <c r="AR2156" i="1" s="1"/>
  <c r="AX2156" i="1" s="1"/>
  <c r="BD2156" i="1" s="1"/>
  <c r="BJ2156" i="1" s="1"/>
  <c r="BP2156" i="1" s="1"/>
  <c r="BU2156" i="1" s="1"/>
  <c r="BZ2156" i="1" s="1"/>
  <c r="CF2156" i="1" s="1"/>
  <c r="CL2156" i="1" s="1"/>
  <c r="CR2156" i="1" s="1"/>
  <c r="M2156" i="1"/>
  <c r="S2156" i="1" s="1"/>
  <c r="Y2156" i="1" s="1"/>
  <c r="AE2156" i="1" s="1"/>
  <c r="AK2156" i="1" s="1"/>
  <c r="AQ2156" i="1" s="1"/>
  <c r="AW2156" i="1" s="1"/>
  <c r="BC2156" i="1" s="1"/>
  <c r="BI2156" i="1" s="1"/>
  <c r="BO2156" i="1" s="1"/>
  <c r="BT2156" i="1" s="1"/>
  <c r="BY2156" i="1" s="1"/>
  <c r="CE2156" i="1" s="1"/>
  <c r="CK2156" i="1" s="1"/>
  <c r="CQ2156" i="1" s="1"/>
  <c r="L2156" i="1"/>
  <c r="R2156" i="1" s="1"/>
  <c r="X2156" i="1" s="1"/>
  <c r="AD2156" i="1" s="1"/>
  <c r="AJ2156" i="1" s="1"/>
  <c r="AP2156" i="1" s="1"/>
  <c r="AV2156" i="1" s="1"/>
  <c r="BB2156" i="1" s="1"/>
  <c r="BH2156" i="1" s="1"/>
  <c r="BN2156" i="1" s="1"/>
  <c r="BS2156" i="1" s="1"/>
  <c r="BX2156" i="1" s="1"/>
  <c r="CD2156" i="1" s="1"/>
  <c r="CJ2156" i="1" s="1"/>
  <c r="CP2156" i="1" s="1"/>
  <c r="CS2155" i="1"/>
  <c r="CS2154" i="1" s="1"/>
  <c r="CS2153" i="1" s="1"/>
  <c r="CO2155" i="1"/>
  <c r="CO2154" i="1" s="1"/>
  <c r="CO2153" i="1" s="1"/>
  <c r="CN2155" i="1"/>
  <c r="CN2154" i="1" s="1"/>
  <c r="CN2153" i="1" s="1"/>
  <c r="CM2155" i="1"/>
  <c r="CI2155" i="1"/>
  <c r="CI2154" i="1" s="1"/>
  <c r="CI2153" i="1" s="1"/>
  <c r="CH2155" i="1"/>
  <c r="CH2154" i="1" s="1"/>
  <c r="CH2153" i="1" s="1"/>
  <c r="CG2155" i="1"/>
  <c r="CG2154" i="1" s="1"/>
  <c r="CG2153" i="1" s="1"/>
  <c r="CC2155" i="1"/>
  <c r="CB2155" i="1"/>
  <c r="CB2154" i="1" s="1"/>
  <c r="CB2153" i="1" s="1"/>
  <c r="CA2155" i="1"/>
  <c r="CA2154" i="1" s="1"/>
  <c r="CA2153" i="1" s="1"/>
  <c r="BW2155" i="1"/>
  <c r="BW2154" i="1" s="1"/>
  <c r="BW2153" i="1" s="1"/>
  <c r="BV2155" i="1"/>
  <c r="BV2154" i="1" s="1"/>
  <c r="BV2153" i="1" s="1"/>
  <c r="BR2155" i="1"/>
  <c r="BR2154" i="1" s="1"/>
  <c r="BR2153" i="1" s="1"/>
  <c r="BQ2155" i="1"/>
  <c r="BM2155" i="1"/>
  <c r="BM2154" i="1" s="1"/>
  <c r="BM2153" i="1" s="1"/>
  <c r="BL2155" i="1"/>
  <c r="BK2155" i="1"/>
  <c r="BK2154" i="1" s="1"/>
  <c r="BK2153" i="1" s="1"/>
  <c r="BG2155" i="1"/>
  <c r="BG2154" i="1" s="1"/>
  <c r="BG2153" i="1" s="1"/>
  <c r="BF2155" i="1"/>
  <c r="BF2154" i="1" s="1"/>
  <c r="BF2153" i="1" s="1"/>
  <c r="BE2155" i="1"/>
  <c r="BE2154" i="1" s="1"/>
  <c r="BE2153" i="1" s="1"/>
  <c r="BA2155" i="1"/>
  <c r="AZ2155" i="1"/>
  <c r="AZ2154" i="1" s="1"/>
  <c r="AZ2153" i="1" s="1"/>
  <c r="AY2155" i="1"/>
  <c r="AY2154" i="1" s="1"/>
  <c r="AY2153" i="1" s="1"/>
  <c r="AU2155" i="1"/>
  <c r="AU2154" i="1" s="1"/>
  <c r="AU2153" i="1" s="1"/>
  <c r="AT2155" i="1"/>
  <c r="AT2154" i="1" s="1"/>
  <c r="AT2153" i="1" s="1"/>
  <c r="AS2155" i="1"/>
  <c r="AS2154" i="1" s="1"/>
  <c r="AS2153" i="1" s="1"/>
  <c r="AO2155" i="1"/>
  <c r="AO2154" i="1" s="1"/>
  <c r="AO2153" i="1" s="1"/>
  <c r="AN2155" i="1"/>
  <c r="AM2155" i="1"/>
  <c r="AM2154" i="1" s="1"/>
  <c r="AM2153" i="1" s="1"/>
  <c r="AI2155" i="1"/>
  <c r="AI2154" i="1" s="1"/>
  <c r="AI2153" i="1" s="1"/>
  <c r="AH2155" i="1"/>
  <c r="AH2154" i="1" s="1"/>
  <c r="AH2153" i="1" s="1"/>
  <c r="AG2155" i="1"/>
  <c r="AC2155" i="1"/>
  <c r="AC2154" i="1" s="1"/>
  <c r="AC2153" i="1" s="1"/>
  <c r="AB2155" i="1"/>
  <c r="AB2154" i="1" s="1"/>
  <c r="AB2153" i="1" s="1"/>
  <c r="AA2155" i="1"/>
  <c r="AA2154" i="1" s="1"/>
  <c r="AA2153" i="1" s="1"/>
  <c r="W2155" i="1"/>
  <c r="W2154" i="1" s="1"/>
  <c r="W2153" i="1" s="1"/>
  <c r="V2155" i="1"/>
  <c r="V2154" i="1" s="1"/>
  <c r="V2153" i="1" s="1"/>
  <c r="U2155" i="1"/>
  <c r="U2154" i="1" s="1"/>
  <c r="U2153" i="1" s="1"/>
  <c r="Q2155" i="1"/>
  <c r="Q2154" i="1" s="1"/>
  <c r="Q2153" i="1" s="1"/>
  <c r="P2155" i="1"/>
  <c r="O2155" i="1"/>
  <c r="O2154" i="1" s="1"/>
  <c r="O2153" i="1" s="1"/>
  <c r="K2155" i="1"/>
  <c r="K2154" i="1" s="1"/>
  <c r="K2153" i="1" s="1"/>
  <c r="J2155" i="1"/>
  <c r="J2154" i="1" s="1"/>
  <c r="J2153" i="1" s="1"/>
  <c r="I2155" i="1"/>
  <c r="H2155" i="1"/>
  <c r="G2155" i="1"/>
  <c r="G2154" i="1" s="1"/>
  <c r="F2155" i="1"/>
  <c r="F2154" i="1" s="1"/>
  <c r="F2153" i="1" s="1"/>
  <c r="CM2154" i="1"/>
  <c r="CM2153" i="1" s="1"/>
  <c r="CM2152" i="1" s="1"/>
  <c r="CC2154" i="1"/>
  <c r="CC2153" i="1" s="1"/>
  <c r="BQ2154" i="1"/>
  <c r="BL2154" i="1"/>
  <c r="BL2153" i="1" s="1"/>
  <c r="BA2154" i="1"/>
  <c r="BA2153" i="1" s="1"/>
  <c r="AN2154" i="1"/>
  <c r="AN2153" i="1" s="1"/>
  <c r="AG2154" i="1"/>
  <c r="AG2153" i="1" s="1"/>
  <c r="P2154" i="1"/>
  <c r="P2153" i="1" s="1"/>
  <c r="H2154" i="1"/>
  <c r="H2153" i="1" s="1"/>
  <c r="N2150" i="1"/>
  <c r="T2150" i="1" s="1"/>
  <c r="Z2150" i="1" s="1"/>
  <c r="AF2150" i="1" s="1"/>
  <c r="AL2150" i="1" s="1"/>
  <c r="AR2150" i="1" s="1"/>
  <c r="AX2150" i="1" s="1"/>
  <c r="BD2150" i="1" s="1"/>
  <c r="BJ2150" i="1" s="1"/>
  <c r="BP2150" i="1" s="1"/>
  <c r="BU2150" i="1" s="1"/>
  <c r="BZ2150" i="1" s="1"/>
  <c r="CF2150" i="1" s="1"/>
  <c r="CL2150" i="1" s="1"/>
  <c r="CR2150" i="1" s="1"/>
  <c r="M2150" i="1"/>
  <c r="S2150" i="1" s="1"/>
  <c r="Y2150" i="1" s="1"/>
  <c r="AE2150" i="1" s="1"/>
  <c r="AK2150" i="1" s="1"/>
  <c r="AQ2150" i="1" s="1"/>
  <c r="AW2150" i="1" s="1"/>
  <c r="BC2150" i="1" s="1"/>
  <c r="BI2150" i="1" s="1"/>
  <c r="BO2150" i="1" s="1"/>
  <c r="BT2150" i="1" s="1"/>
  <c r="BY2150" i="1" s="1"/>
  <c r="CE2150" i="1" s="1"/>
  <c r="CK2150" i="1" s="1"/>
  <c r="CQ2150" i="1" s="1"/>
  <c r="L2150" i="1"/>
  <c r="R2150" i="1" s="1"/>
  <c r="X2150" i="1" s="1"/>
  <c r="AD2150" i="1" s="1"/>
  <c r="AJ2150" i="1" s="1"/>
  <c r="AP2150" i="1" s="1"/>
  <c r="AV2150" i="1" s="1"/>
  <c r="BB2150" i="1" s="1"/>
  <c r="BH2150" i="1" s="1"/>
  <c r="BN2150" i="1" s="1"/>
  <c r="BS2150" i="1" s="1"/>
  <c r="BX2150" i="1" s="1"/>
  <c r="CD2150" i="1" s="1"/>
  <c r="CJ2150" i="1" s="1"/>
  <c r="CP2150" i="1" s="1"/>
  <c r="CS2149" i="1"/>
  <c r="CS2148" i="1" s="1"/>
  <c r="CO2149" i="1"/>
  <c r="CO2148" i="1" s="1"/>
  <c r="CN2149" i="1"/>
  <c r="CN2148" i="1" s="1"/>
  <c r="CM2149" i="1"/>
  <c r="CI2149" i="1"/>
  <c r="CI2148" i="1" s="1"/>
  <c r="CH2149" i="1"/>
  <c r="CH2148" i="1" s="1"/>
  <c r="CG2149" i="1"/>
  <c r="CG2148" i="1" s="1"/>
  <c r="CC2149" i="1"/>
  <c r="CC2148" i="1" s="1"/>
  <c r="CB2149" i="1"/>
  <c r="CB2148" i="1" s="1"/>
  <c r="CA2149" i="1"/>
  <c r="CA2148" i="1" s="1"/>
  <c r="BW2149" i="1"/>
  <c r="BW2148" i="1" s="1"/>
  <c r="BV2149" i="1"/>
  <c r="BV2148" i="1" s="1"/>
  <c r="BR2149" i="1"/>
  <c r="BQ2149" i="1"/>
  <c r="BQ2148" i="1" s="1"/>
  <c r="BM2149" i="1"/>
  <c r="BM2148" i="1" s="1"/>
  <c r="BL2149" i="1"/>
  <c r="BK2149" i="1"/>
  <c r="BG2149" i="1"/>
  <c r="BG2148" i="1" s="1"/>
  <c r="BF2149" i="1"/>
  <c r="BF2148" i="1" s="1"/>
  <c r="BE2149" i="1"/>
  <c r="BE2148" i="1" s="1"/>
  <c r="BA2149" i="1"/>
  <c r="BA2148" i="1" s="1"/>
  <c r="AZ2149" i="1"/>
  <c r="AZ2148" i="1" s="1"/>
  <c r="AY2149" i="1"/>
  <c r="AY2148" i="1" s="1"/>
  <c r="AU2149" i="1"/>
  <c r="AT2149" i="1"/>
  <c r="AT2148" i="1" s="1"/>
  <c r="AS2149" i="1"/>
  <c r="AS2148" i="1" s="1"/>
  <c r="AO2149" i="1"/>
  <c r="AO2148" i="1" s="1"/>
  <c r="AN2149" i="1"/>
  <c r="AN2148" i="1" s="1"/>
  <c r="AM2149" i="1"/>
  <c r="AI2149" i="1"/>
  <c r="AI2148" i="1" s="1"/>
  <c r="AH2149" i="1"/>
  <c r="AH2148" i="1" s="1"/>
  <c r="AG2149" i="1"/>
  <c r="AC2149" i="1"/>
  <c r="AB2149" i="1"/>
  <c r="AB2148" i="1" s="1"/>
  <c r="AA2149" i="1"/>
  <c r="AA2148" i="1" s="1"/>
  <c r="W2149" i="1"/>
  <c r="W2148" i="1" s="1"/>
  <c r="V2149" i="1"/>
  <c r="V2148" i="1" s="1"/>
  <c r="U2149" i="1"/>
  <c r="U2148" i="1" s="1"/>
  <c r="Q2149" i="1"/>
  <c r="Q2148" i="1" s="1"/>
  <c r="P2149" i="1"/>
  <c r="O2149" i="1"/>
  <c r="O2148" i="1" s="1"/>
  <c r="K2149" i="1"/>
  <c r="K2148" i="1" s="1"/>
  <c r="J2149" i="1"/>
  <c r="J2148" i="1" s="1"/>
  <c r="I2149" i="1"/>
  <c r="I2148" i="1" s="1"/>
  <c r="H2149" i="1"/>
  <c r="G2149" i="1"/>
  <c r="G2148" i="1" s="1"/>
  <c r="F2149" i="1"/>
  <c r="F2148" i="1" s="1"/>
  <c r="CM2148" i="1"/>
  <c r="BR2148" i="1"/>
  <c r="BL2148" i="1"/>
  <c r="BK2148" i="1"/>
  <c r="AU2148" i="1"/>
  <c r="AM2148" i="1"/>
  <c r="AG2148" i="1"/>
  <c r="AC2148" i="1"/>
  <c r="P2148" i="1"/>
  <c r="H2148" i="1"/>
  <c r="N2147" i="1"/>
  <c r="T2147" i="1" s="1"/>
  <c r="Z2147" i="1" s="1"/>
  <c r="AF2147" i="1" s="1"/>
  <c r="AL2147" i="1" s="1"/>
  <c r="AR2147" i="1" s="1"/>
  <c r="AX2147" i="1" s="1"/>
  <c r="BD2147" i="1" s="1"/>
  <c r="BJ2147" i="1" s="1"/>
  <c r="BP2147" i="1" s="1"/>
  <c r="BU2147" i="1" s="1"/>
  <c r="BZ2147" i="1" s="1"/>
  <c r="CF2147" i="1" s="1"/>
  <c r="CL2147" i="1" s="1"/>
  <c r="CR2147" i="1" s="1"/>
  <c r="M2147" i="1"/>
  <c r="S2147" i="1" s="1"/>
  <c r="Y2147" i="1" s="1"/>
  <c r="AE2147" i="1" s="1"/>
  <c r="AK2147" i="1" s="1"/>
  <c r="AQ2147" i="1" s="1"/>
  <c r="AW2147" i="1" s="1"/>
  <c r="BC2147" i="1" s="1"/>
  <c r="BI2147" i="1" s="1"/>
  <c r="BO2147" i="1" s="1"/>
  <c r="BT2147" i="1" s="1"/>
  <c r="BY2147" i="1" s="1"/>
  <c r="CE2147" i="1" s="1"/>
  <c r="CK2147" i="1" s="1"/>
  <c r="CQ2147" i="1" s="1"/>
  <c r="L2147" i="1"/>
  <c r="R2147" i="1" s="1"/>
  <c r="X2147" i="1" s="1"/>
  <c r="AD2147" i="1" s="1"/>
  <c r="AJ2147" i="1" s="1"/>
  <c r="AP2147" i="1" s="1"/>
  <c r="AV2147" i="1" s="1"/>
  <c r="BB2147" i="1" s="1"/>
  <c r="BH2147" i="1" s="1"/>
  <c r="BN2147" i="1" s="1"/>
  <c r="BS2147" i="1" s="1"/>
  <c r="BX2147" i="1" s="1"/>
  <c r="CD2147" i="1" s="1"/>
  <c r="CJ2147" i="1" s="1"/>
  <c r="CP2147" i="1" s="1"/>
  <c r="CS2146" i="1"/>
  <c r="CS2145" i="1" s="1"/>
  <c r="CO2146" i="1"/>
  <c r="CO2145" i="1" s="1"/>
  <c r="CN2146" i="1"/>
  <c r="CN2145" i="1" s="1"/>
  <c r="CM2146" i="1"/>
  <c r="CI2146" i="1"/>
  <c r="CI2145" i="1" s="1"/>
  <c r="CH2146" i="1"/>
  <c r="CH2145" i="1" s="1"/>
  <c r="CG2146" i="1"/>
  <c r="CC2146" i="1"/>
  <c r="CB2146" i="1"/>
  <c r="CB2145" i="1" s="1"/>
  <c r="CA2146" i="1"/>
  <c r="CA2145" i="1" s="1"/>
  <c r="BW2146" i="1"/>
  <c r="BW2145" i="1" s="1"/>
  <c r="BV2146" i="1"/>
  <c r="BV2145" i="1" s="1"/>
  <c r="BR2146" i="1"/>
  <c r="BR2145" i="1" s="1"/>
  <c r="BQ2146" i="1"/>
  <c r="BQ2145" i="1" s="1"/>
  <c r="BM2146" i="1"/>
  <c r="BL2146" i="1"/>
  <c r="BL2145" i="1" s="1"/>
  <c r="BK2146" i="1"/>
  <c r="BK2145" i="1" s="1"/>
  <c r="BG2146" i="1"/>
  <c r="BG2145" i="1" s="1"/>
  <c r="BF2146" i="1"/>
  <c r="BF2145" i="1" s="1"/>
  <c r="BE2146" i="1"/>
  <c r="BA2146" i="1"/>
  <c r="BA2145" i="1" s="1"/>
  <c r="AZ2146" i="1"/>
  <c r="AZ2145" i="1" s="1"/>
  <c r="AY2146" i="1"/>
  <c r="AY2145" i="1" s="1"/>
  <c r="AU2146" i="1"/>
  <c r="AU2145" i="1" s="1"/>
  <c r="AT2146" i="1"/>
  <c r="AT2145" i="1" s="1"/>
  <c r="AS2146" i="1"/>
  <c r="AS2145" i="1" s="1"/>
  <c r="AO2146" i="1"/>
  <c r="AO2145" i="1" s="1"/>
  <c r="AN2146" i="1"/>
  <c r="AM2146" i="1"/>
  <c r="AM2145" i="1" s="1"/>
  <c r="AI2146" i="1"/>
  <c r="AI2145" i="1" s="1"/>
  <c r="AH2146" i="1"/>
  <c r="AG2146" i="1"/>
  <c r="AC2146" i="1"/>
  <c r="AC2145" i="1" s="1"/>
  <c r="AB2146" i="1"/>
  <c r="AB2145" i="1" s="1"/>
  <c r="AB2144" i="1" s="1"/>
  <c r="AB2143" i="1" s="1"/>
  <c r="AA2146" i="1"/>
  <c r="AA2145" i="1" s="1"/>
  <c r="W2146" i="1"/>
  <c r="W2145" i="1" s="1"/>
  <c r="V2146" i="1"/>
  <c r="V2145" i="1" s="1"/>
  <c r="U2146" i="1"/>
  <c r="U2145" i="1" s="1"/>
  <c r="Q2146" i="1"/>
  <c r="Q2145" i="1" s="1"/>
  <c r="P2146" i="1"/>
  <c r="P2145" i="1" s="1"/>
  <c r="O2146" i="1"/>
  <c r="O2145" i="1" s="1"/>
  <c r="K2146" i="1"/>
  <c r="K2145" i="1" s="1"/>
  <c r="J2146" i="1"/>
  <c r="I2146" i="1"/>
  <c r="H2146" i="1"/>
  <c r="H2145" i="1" s="1"/>
  <c r="G2146" i="1"/>
  <c r="M2146" i="1" s="1"/>
  <c r="F2146" i="1"/>
  <c r="F2145" i="1" s="1"/>
  <c r="CM2145" i="1"/>
  <c r="CM2144" i="1" s="1"/>
  <c r="CM2143" i="1" s="1"/>
  <c r="CG2145" i="1"/>
  <c r="CC2145" i="1"/>
  <c r="BM2145" i="1"/>
  <c r="BE2145" i="1"/>
  <c r="AN2145" i="1"/>
  <c r="AH2145" i="1"/>
  <c r="AG2145" i="1"/>
  <c r="J2145" i="1"/>
  <c r="I2145" i="1"/>
  <c r="N2142" i="1"/>
  <c r="T2142" i="1" s="1"/>
  <c r="Z2142" i="1" s="1"/>
  <c r="AF2142" i="1" s="1"/>
  <c r="AL2142" i="1" s="1"/>
  <c r="AR2142" i="1" s="1"/>
  <c r="AX2142" i="1" s="1"/>
  <c r="BD2142" i="1" s="1"/>
  <c r="BJ2142" i="1" s="1"/>
  <c r="BP2142" i="1" s="1"/>
  <c r="BU2142" i="1" s="1"/>
  <c r="BZ2142" i="1" s="1"/>
  <c r="CF2142" i="1" s="1"/>
  <c r="CL2142" i="1" s="1"/>
  <c r="CR2142" i="1" s="1"/>
  <c r="M2142" i="1"/>
  <c r="S2142" i="1" s="1"/>
  <c r="Y2142" i="1" s="1"/>
  <c r="AE2142" i="1" s="1"/>
  <c r="AK2142" i="1" s="1"/>
  <c r="AQ2142" i="1" s="1"/>
  <c r="AW2142" i="1" s="1"/>
  <c r="BC2142" i="1" s="1"/>
  <c r="BI2142" i="1" s="1"/>
  <c r="BO2142" i="1" s="1"/>
  <c r="BT2142" i="1" s="1"/>
  <c r="BY2142" i="1" s="1"/>
  <c r="CE2142" i="1" s="1"/>
  <c r="CK2142" i="1" s="1"/>
  <c r="CQ2142" i="1" s="1"/>
  <c r="L2142" i="1"/>
  <c r="R2142" i="1" s="1"/>
  <c r="X2142" i="1" s="1"/>
  <c r="AD2142" i="1" s="1"/>
  <c r="AJ2142" i="1" s="1"/>
  <c r="AP2142" i="1" s="1"/>
  <c r="AV2142" i="1" s="1"/>
  <c r="BB2142" i="1" s="1"/>
  <c r="BH2142" i="1" s="1"/>
  <c r="BN2142" i="1" s="1"/>
  <c r="BS2142" i="1" s="1"/>
  <c r="BX2142" i="1" s="1"/>
  <c r="CD2142" i="1" s="1"/>
  <c r="CJ2142" i="1" s="1"/>
  <c r="CP2142" i="1" s="1"/>
  <c r="CS2141" i="1"/>
  <c r="CS2140" i="1" s="1"/>
  <c r="CS2139" i="1" s="1"/>
  <c r="CS2138" i="1" s="1"/>
  <c r="CO2141" i="1"/>
  <c r="CO2140" i="1" s="1"/>
  <c r="CO2139" i="1" s="1"/>
  <c r="CO2138" i="1" s="1"/>
  <c r="CN2141" i="1"/>
  <c r="CN2140" i="1" s="1"/>
  <c r="CN2139" i="1" s="1"/>
  <c r="CN2138" i="1" s="1"/>
  <c r="CM2141" i="1"/>
  <c r="CI2141" i="1"/>
  <c r="CI2140" i="1" s="1"/>
  <c r="CI2139" i="1" s="1"/>
  <c r="CI2138" i="1" s="1"/>
  <c r="CH2141" i="1"/>
  <c r="CH2140" i="1" s="1"/>
  <c r="CH2139" i="1" s="1"/>
  <c r="CH2138" i="1" s="1"/>
  <c r="CG2141" i="1"/>
  <c r="CG2140" i="1" s="1"/>
  <c r="CG2139" i="1" s="1"/>
  <c r="CG2138" i="1" s="1"/>
  <c r="CC2141" i="1"/>
  <c r="CC2140" i="1" s="1"/>
  <c r="CC2139" i="1" s="1"/>
  <c r="CC2138" i="1" s="1"/>
  <c r="CB2141" i="1"/>
  <c r="CB2140" i="1" s="1"/>
  <c r="CB2139" i="1" s="1"/>
  <c r="CB2138" i="1" s="1"/>
  <c r="CA2141" i="1"/>
  <c r="CA2140" i="1" s="1"/>
  <c r="CA2139" i="1" s="1"/>
  <c r="CA2138" i="1" s="1"/>
  <c r="BW2141" i="1"/>
  <c r="BW2140" i="1" s="1"/>
  <c r="BW2139" i="1" s="1"/>
  <c r="BW2138" i="1" s="1"/>
  <c r="BV2141" i="1"/>
  <c r="BV2140" i="1" s="1"/>
  <c r="BV2139" i="1" s="1"/>
  <c r="BV2138" i="1" s="1"/>
  <c r="BR2141" i="1"/>
  <c r="BR2140" i="1" s="1"/>
  <c r="BR2139" i="1" s="1"/>
  <c r="BR2138" i="1" s="1"/>
  <c r="BQ2141" i="1"/>
  <c r="BQ2140" i="1" s="1"/>
  <c r="BQ2139" i="1" s="1"/>
  <c r="BQ2138" i="1" s="1"/>
  <c r="BM2141" i="1"/>
  <c r="BM2140" i="1" s="1"/>
  <c r="BM2139" i="1" s="1"/>
  <c r="BM2138" i="1" s="1"/>
  <c r="BL2141" i="1"/>
  <c r="BL2140" i="1" s="1"/>
  <c r="BL2139" i="1" s="1"/>
  <c r="BL2138" i="1" s="1"/>
  <c r="BK2141" i="1"/>
  <c r="BK2140" i="1" s="1"/>
  <c r="BK2139" i="1" s="1"/>
  <c r="BK2138" i="1" s="1"/>
  <c r="BG2141" i="1"/>
  <c r="BG2140" i="1" s="1"/>
  <c r="BG2139" i="1" s="1"/>
  <c r="BG2138" i="1" s="1"/>
  <c r="BF2141" i="1"/>
  <c r="BF2140" i="1" s="1"/>
  <c r="BF2139" i="1" s="1"/>
  <c r="BF2138" i="1" s="1"/>
  <c r="BE2141" i="1"/>
  <c r="BE2140" i="1" s="1"/>
  <c r="BE2139" i="1" s="1"/>
  <c r="BE2138" i="1" s="1"/>
  <c r="BA2141" i="1"/>
  <c r="BA2140" i="1" s="1"/>
  <c r="BA2139" i="1" s="1"/>
  <c r="BA2138" i="1" s="1"/>
  <c r="AZ2141" i="1"/>
  <c r="AZ2140" i="1" s="1"/>
  <c r="AZ2139" i="1" s="1"/>
  <c r="AZ2138" i="1" s="1"/>
  <c r="AY2141" i="1"/>
  <c r="AY2140" i="1" s="1"/>
  <c r="AY2139" i="1" s="1"/>
  <c r="AY2138" i="1" s="1"/>
  <c r="AU2141" i="1"/>
  <c r="AU2140" i="1" s="1"/>
  <c r="AU2139" i="1" s="1"/>
  <c r="AU2138" i="1" s="1"/>
  <c r="AT2141" i="1"/>
  <c r="AS2141" i="1"/>
  <c r="AS2140" i="1" s="1"/>
  <c r="AS2139" i="1" s="1"/>
  <c r="AS2138" i="1" s="1"/>
  <c r="AO2141" i="1"/>
  <c r="AO2140" i="1" s="1"/>
  <c r="AO2139" i="1" s="1"/>
  <c r="AO2138" i="1" s="1"/>
  <c r="AN2141" i="1"/>
  <c r="AN2140" i="1" s="1"/>
  <c r="AN2139" i="1" s="1"/>
  <c r="AN2138" i="1" s="1"/>
  <c r="AM2141" i="1"/>
  <c r="AM2140" i="1" s="1"/>
  <c r="AM2139" i="1" s="1"/>
  <c r="AM2138" i="1" s="1"/>
  <c r="AI2141" i="1"/>
  <c r="AH2141" i="1"/>
  <c r="AG2141" i="1"/>
  <c r="AG2140" i="1" s="1"/>
  <c r="AG2139" i="1" s="1"/>
  <c r="AG2138" i="1" s="1"/>
  <c r="AC2141" i="1"/>
  <c r="AB2141" i="1"/>
  <c r="AB2140" i="1" s="1"/>
  <c r="AB2139" i="1" s="1"/>
  <c r="AB2138" i="1" s="1"/>
  <c r="AA2141" i="1"/>
  <c r="AA2140" i="1" s="1"/>
  <c r="AA2139" i="1" s="1"/>
  <c r="AA2138" i="1" s="1"/>
  <c r="W2141" i="1"/>
  <c r="W2140" i="1" s="1"/>
  <c r="W2139" i="1" s="1"/>
  <c r="W2138" i="1" s="1"/>
  <c r="V2141" i="1"/>
  <c r="V2140" i="1" s="1"/>
  <c r="V2139" i="1" s="1"/>
  <c r="V2138" i="1" s="1"/>
  <c r="U2141" i="1"/>
  <c r="U2140" i="1" s="1"/>
  <c r="U2139" i="1" s="1"/>
  <c r="U2138" i="1" s="1"/>
  <c r="Q2141" i="1"/>
  <c r="Q2140" i="1" s="1"/>
  <c r="Q2139" i="1" s="1"/>
  <c r="Q2138" i="1" s="1"/>
  <c r="P2141" i="1"/>
  <c r="P2140" i="1" s="1"/>
  <c r="P2139" i="1" s="1"/>
  <c r="P2138" i="1" s="1"/>
  <c r="O2141" i="1"/>
  <c r="O2140" i="1" s="1"/>
  <c r="O2139" i="1" s="1"/>
  <c r="O2138" i="1" s="1"/>
  <c r="K2141" i="1"/>
  <c r="K2140" i="1" s="1"/>
  <c r="K2139" i="1" s="1"/>
  <c r="K2138" i="1" s="1"/>
  <c r="J2141" i="1"/>
  <c r="J2140" i="1" s="1"/>
  <c r="J2139" i="1" s="1"/>
  <c r="J2138" i="1" s="1"/>
  <c r="I2141" i="1"/>
  <c r="I2140" i="1" s="1"/>
  <c r="I2139" i="1" s="1"/>
  <c r="I2138" i="1" s="1"/>
  <c r="H2141" i="1"/>
  <c r="H2140" i="1" s="1"/>
  <c r="G2141" i="1"/>
  <c r="G2140" i="1" s="1"/>
  <c r="F2141" i="1"/>
  <c r="CM2140" i="1"/>
  <c r="CM2139" i="1" s="1"/>
  <c r="CM2138" i="1" s="1"/>
  <c r="AT2140" i="1"/>
  <c r="AT2139" i="1" s="1"/>
  <c r="AT2138" i="1" s="1"/>
  <c r="AI2140" i="1"/>
  <c r="AI2139" i="1" s="1"/>
  <c r="AI2138" i="1" s="1"/>
  <c r="AH2140" i="1"/>
  <c r="AH2139" i="1" s="1"/>
  <c r="AH2138" i="1" s="1"/>
  <c r="AC2140" i="1"/>
  <c r="AC2139" i="1" s="1"/>
  <c r="AC2138" i="1" s="1"/>
  <c r="N2135" i="1"/>
  <c r="T2135" i="1" s="1"/>
  <c r="Z2135" i="1" s="1"/>
  <c r="AF2135" i="1" s="1"/>
  <c r="AL2135" i="1" s="1"/>
  <c r="AR2135" i="1" s="1"/>
  <c r="AX2135" i="1" s="1"/>
  <c r="BD2135" i="1" s="1"/>
  <c r="BJ2135" i="1" s="1"/>
  <c r="BP2135" i="1" s="1"/>
  <c r="BU2135" i="1" s="1"/>
  <c r="BZ2135" i="1" s="1"/>
  <c r="CF2135" i="1" s="1"/>
  <c r="CL2135" i="1" s="1"/>
  <c r="CR2135" i="1" s="1"/>
  <c r="M2135" i="1"/>
  <c r="S2135" i="1" s="1"/>
  <c r="Y2135" i="1" s="1"/>
  <c r="AE2135" i="1" s="1"/>
  <c r="AK2135" i="1" s="1"/>
  <c r="AQ2135" i="1" s="1"/>
  <c r="AW2135" i="1" s="1"/>
  <c r="BC2135" i="1" s="1"/>
  <c r="BI2135" i="1" s="1"/>
  <c r="BO2135" i="1" s="1"/>
  <c r="BT2135" i="1" s="1"/>
  <c r="BY2135" i="1" s="1"/>
  <c r="CE2135" i="1" s="1"/>
  <c r="CK2135" i="1" s="1"/>
  <c r="CQ2135" i="1" s="1"/>
  <c r="L2135" i="1"/>
  <c r="R2135" i="1" s="1"/>
  <c r="X2135" i="1" s="1"/>
  <c r="AD2135" i="1" s="1"/>
  <c r="AJ2135" i="1" s="1"/>
  <c r="AP2135" i="1" s="1"/>
  <c r="AV2135" i="1" s="1"/>
  <c r="BB2135" i="1" s="1"/>
  <c r="BH2135" i="1" s="1"/>
  <c r="BN2135" i="1" s="1"/>
  <c r="BS2135" i="1" s="1"/>
  <c r="BX2135" i="1" s="1"/>
  <c r="CD2135" i="1" s="1"/>
  <c r="CJ2135" i="1" s="1"/>
  <c r="CP2135" i="1" s="1"/>
  <c r="CS2134" i="1"/>
  <c r="CS2133" i="1" s="1"/>
  <c r="CS2132" i="1" s="1"/>
  <c r="CS2131" i="1" s="1"/>
  <c r="CO2134" i="1"/>
  <c r="CO2133" i="1" s="1"/>
  <c r="CO2132" i="1" s="1"/>
  <c r="CO2131" i="1" s="1"/>
  <c r="CN2134" i="1"/>
  <c r="CN2133" i="1" s="1"/>
  <c r="CN2132" i="1" s="1"/>
  <c r="CN2131" i="1" s="1"/>
  <c r="CM2134" i="1"/>
  <c r="CI2134" i="1"/>
  <c r="CI2133" i="1" s="1"/>
  <c r="CI2132" i="1" s="1"/>
  <c r="CI2131" i="1" s="1"/>
  <c r="CH2134" i="1"/>
  <c r="CH2133" i="1" s="1"/>
  <c r="CH2132" i="1" s="1"/>
  <c r="CH2131" i="1" s="1"/>
  <c r="CG2134" i="1"/>
  <c r="CG2133" i="1" s="1"/>
  <c r="CG2132" i="1" s="1"/>
  <c r="CG2131" i="1" s="1"/>
  <c r="CC2134" i="1"/>
  <c r="CC2133" i="1" s="1"/>
  <c r="CC2132" i="1" s="1"/>
  <c r="CC2131" i="1" s="1"/>
  <c r="CB2134" i="1"/>
  <c r="CB2133" i="1" s="1"/>
  <c r="CB2132" i="1" s="1"/>
  <c r="CB2131" i="1" s="1"/>
  <c r="CA2134" i="1"/>
  <c r="BW2134" i="1"/>
  <c r="BW2133" i="1" s="1"/>
  <c r="BW2132" i="1" s="1"/>
  <c r="BW2131" i="1" s="1"/>
  <c r="BV2134" i="1"/>
  <c r="BR2134" i="1"/>
  <c r="BR2133" i="1" s="1"/>
  <c r="BR2132" i="1" s="1"/>
  <c r="BR2131" i="1" s="1"/>
  <c r="BQ2134" i="1"/>
  <c r="BQ2133" i="1" s="1"/>
  <c r="BM2134" i="1"/>
  <c r="BM2133" i="1" s="1"/>
  <c r="BM2132" i="1" s="1"/>
  <c r="BM2131" i="1" s="1"/>
  <c r="BL2134" i="1"/>
  <c r="BL2133" i="1" s="1"/>
  <c r="BL2132" i="1" s="1"/>
  <c r="BL2131" i="1" s="1"/>
  <c r="BK2134" i="1"/>
  <c r="BK2133" i="1" s="1"/>
  <c r="BK2132" i="1" s="1"/>
  <c r="BG2134" i="1"/>
  <c r="BG2133" i="1" s="1"/>
  <c r="BG2132" i="1" s="1"/>
  <c r="BG2131" i="1" s="1"/>
  <c r="BF2134" i="1"/>
  <c r="BF2133" i="1" s="1"/>
  <c r="BF2132" i="1" s="1"/>
  <c r="BF2131" i="1" s="1"/>
  <c r="BE2134" i="1"/>
  <c r="BE2133" i="1" s="1"/>
  <c r="BE2132" i="1" s="1"/>
  <c r="BE2131" i="1" s="1"/>
  <c r="BA2134" i="1"/>
  <c r="BA2133" i="1" s="1"/>
  <c r="BA2132" i="1" s="1"/>
  <c r="BA2131" i="1" s="1"/>
  <c r="AZ2134" i="1"/>
  <c r="AZ2133" i="1" s="1"/>
  <c r="AZ2132" i="1" s="1"/>
  <c r="AZ2131" i="1" s="1"/>
  <c r="AY2134" i="1"/>
  <c r="AY2133" i="1" s="1"/>
  <c r="AY2132" i="1" s="1"/>
  <c r="AY2131" i="1" s="1"/>
  <c r="AU2134" i="1"/>
  <c r="AT2134" i="1"/>
  <c r="AT2133" i="1" s="1"/>
  <c r="AT2132" i="1" s="1"/>
  <c r="AT2131" i="1" s="1"/>
  <c r="AS2134" i="1"/>
  <c r="AS2133" i="1" s="1"/>
  <c r="AS2132" i="1" s="1"/>
  <c r="AS2131" i="1" s="1"/>
  <c r="AO2134" i="1"/>
  <c r="AO2133" i="1" s="1"/>
  <c r="AO2132" i="1" s="1"/>
  <c r="AO2131" i="1" s="1"/>
  <c r="AN2134" i="1"/>
  <c r="AN2133" i="1" s="1"/>
  <c r="AN2132" i="1" s="1"/>
  <c r="AN2131" i="1" s="1"/>
  <c r="AM2134" i="1"/>
  <c r="AM2133" i="1" s="1"/>
  <c r="AM2132" i="1" s="1"/>
  <c r="AM2131" i="1" s="1"/>
  <c r="AI2134" i="1"/>
  <c r="AI2133" i="1" s="1"/>
  <c r="AI2132" i="1" s="1"/>
  <c r="AI2131" i="1" s="1"/>
  <c r="AH2134" i="1"/>
  <c r="AH2133" i="1" s="1"/>
  <c r="AH2132" i="1" s="1"/>
  <c r="AH2131" i="1" s="1"/>
  <c r="AG2134" i="1"/>
  <c r="AC2134" i="1"/>
  <c r="AC2133" i="1" s="1"/>
  <c r="AC2132" i="1" s="1"/>
  <c r="AC2131" i="1" s="1"/>
  <c r="AB2134" i="1"/>
  <c r="AB2133" i="1" s="1"/>
  <c r="AB2132" i="1" s="1"/>
  <c r="AB2131" i="1" s="1"/>
  <c r="AA2134" i="1"/>
  <c r="AA2133" i="1" s="1"/>
  <c r="AA2132" i="1" s="1"/>
  <c r="AA2131" i="1" s="1"/>
  <c r="W2134" i="1"/>
  <c r="V2134" i="1"/>
  <c r="V2133" i="1" s="1"/>
  <c r="V2132" i="1" s="1"/>
  <c r="V2131" i="1" s="1"/>
  <c r="U2134" i="1"/>
  <c r="U2133" i="1" s="1"/>
  <c r="U2132" i="1" s="1"/>
  <c r="U2131" i="1" s="1"/>
  <c r="Q2134" i="1"/>
  <c r="Q2133" i="1" s="1"/>
  <c r="Q2132" i="1" s="1"/>
  <c r="Q2131" i="1" s="1"/>
  <c r="P2134" i="1"/>
  <c r="O2134" i="1"/>
  <c r="O2133" i="1" s="1"/>
  <c r="O2132" i="1" s="1"/>
  <c r="O2131" i="1" s="1"/>
  <c r="K2134" i="1"/>
  <c r="K2133" i="1" s="1"/>
  <c r="K2132" i="1" s="1"/>
  <c r="K2131" i="1" s="1"/>
  <c r="J2134" i="1"/>
  <c r="J2133" i="1" s="1"/>
  <c r="J2132" i="1" s="1"/>
  <c r="J2131" i="1" s="1"/>
  <c r="I2134" i="1"/>
  <c r="I2133" i="1" s="1"/>
  <c r="H2134" i="1"/>
  <c r="H2133" i="1" s="1"/>
  <c r="G2134" i="1"/>
  <c r="F2134" i="1"/>
  <c r="F2133" i="1" s="1"/>
  <c r="F2132" i="1" s="1"/>
  <c r="CM2133" i="1"/>
  <c r="CM2132" i="1" s="1"/>
  <c r="CM2131" i="1" s="1"/>
  <c r="CA2133" i="1"/>
  <c r="CA2132" i="1" s="1"/>
  <c r="CA2131" i="1" s="1"/>
  <c r="BV2133" i="1"/>
  <c r="BV2132" i="1" s="1"/>
  <c r="BV2131" i="1" s="1"/>
  <c r="AU2133" i="1"/>
  <c r="AU2132" i="1" s="1"/>
  <c r="AU2131" i="1" s="1"/>
  <c r="AG2133" i="1"/>
  <c r="AG2132" i="1" s="1"/>
  <c r="AG2131" i="1" s="1"/>
  <c r="W2133" i="1"/>
  <c r="W2132" i="1" s="1"/>
  <c r="W2131" i="1" s="1"/>
  <c r="P2133" i="1"/>
  <c r="P2132" i="1" s="1"/>
  <c r="P2131" i="1" s="1"/>
  <c r="BK2131" i="1"/>
  <c r="N2130" i="1"/>
  <c r="T2130" i="1" s="1"/>
  <c r="Z2130" i="1" s="1"/>
  <c r="AF2130" i="1" s="1"/>
  <c r="AL2130" i="1" s="1"/>
  <c r="AR2130" i="1" s="1"/>
  <c r="AX2130" i="1" s="1"/>
  <c r="BD2130" i="1" s="1"/>
  <c r="BJ2130" i="1" s="1"/>
  <c r="BP2130" i="1" s="1"/>
  <c r="BU2130" i="1" s="1"/>
  <c r="BZ2130" i="1" s="1"/>
  <c r="CF2130" i="1" s="1"/>
  <c r="CL2130" i="1" s="1"/>
  <c r="CR2130" i="1" s="1"/>
  <c r="M2130" i="1"/>
  <c r="S2130" i="1" s="1"/>
  <c r="Y2130" i="1" s="1"/>
  <c r="AE2130" i="1" s="1"/>
  <c r="AK2130" i="1" s="1"/>
  <c r="AQ2130" i="1" s="1"/>
  <c r="AW2130" i="1" s="1"/>
  <c r="BC2130" i="1" s="1"/>
  <c r="BI2130" i="1" s="1"/>
  <c r="BO2130" i="1" s="1"/>
  <c r="BT2130" i="1" s="1"/>
  <c r="BY2130" i="1" s="1"/>
  <c r="CE2130" i="1" s="1"/>
  <c r="CK2130" i="1" s="1"/>
  <c r="CQ2130" i="1" s="1"/>
  <c r="L2130" i="1"/>
  <c r="R2130" i="1" s="1"/>
  <c r="X2130" i="1" s="1"/>
  <c r="AD2130" i="1" s="1"/>
  <c r="AJ2130" i="1" s="1"/>
  <c r="AP2130" i="1" s="1"/>
  <c r="AV2130" i="1" s="1"/>
  <c r="BB2130" i="1" s="1"/>
  <c r="BH2130" i="1" s="1"/>
  <c r="BN2130" i="1" s="1"/>
  <c r="BS2130" i="1" s="1"/>
  <c r="BX2130" i="1" s="1"/>
  <c r="CD2130" i="1" s="1"/>
  <c r="CJ2130" i="1" s="1"/>
  <c r="CP2130" i="1" s="1"/>
  <c r="CS2129" i="1"/>
  <c r="CS2128" i="1" s="1"/>
  <c r="CO2129" i="1"/>
  <c r="CO2128" i="1" s="1"/>
  <c r="CN2129" i="1"/>
  <c r="CN2128" i="1" s="1"/>
  <c r="CM2129" i="1"/>
  <c r="CI2129" i="1"/>
  <c r="CH2129" i="1"/>
  <c r="CH2128" i="1" s="1"/>
  <c r="CG2129" i="1"/>
  <c r="CG2128" i="1" s="1"/>
  <c r="CC2129" i="1"/>
  <c r="CC2128" i="1" s="1"/>
  <c r="CB2129" i="1"/>
  <c r="CB2128" i="1" s="1"/>
  <c r="CA2129" i="1"/>
  <c r="CA2128" i="1" s="1"/>
  <c r="BW2129" i="1"/>
  <c r="BW2128" i="1" s="1"/>
  <c r="BV2129" i="1"/>
  <c r="BV2128" i="1" s="1"/>
  <c r="BR2129" i="1"/>
  <c r="BQ2129" i="1"/>
  <c r="BQ2128" i="1" s="1"/>
  <c r="BM2129" i="1"/>
  <c r="BM2128" i="1" s="1"/>
  <c r="BL2129" i="1"/>
  <c r="BL2128" i="1" s="1"/>
  <c r="BK2129" i="1"/>
  <c r="BK2128" i="1" s="1"/>
  <c r="BG2129" i="1"/>
  <c r="BG2128" i="1" s="1"/>
  <c r="BF2129" i="1"/>
  <c r="BF2128" i="1" s="1"/>
  <c r="BE2129" i="1"/>
  <c r="BE2128" i="1" s="1"/>
  <c r="BA2129" i="1"/>
  <c r="AZ2129" i="1"/>
  <c r="AZ2128" i="1" s="1"/>
  <c r="AY2129" i="1"/>
  <c r="AY2128" i="1" s="1"/>
  <c r="AU2129" i="1"/>
  <c r="AT2129" i="1"/>
  <c r="AT2128" i="1" s="1"/>
  <c r="AS2129" i="1"/>
  <c r="AS2128" i="1" s="1"/>
  <c r="AO2129" i="1"/>
  <c r="AO2128" i="1" s="1"/>
  <c r="AN2129" i="1"/>
  <c r="AN2128" i="1" s="1"/>
  <c r="AM2129" i="1"/>
  <c r="AI2129" i="1"/>
  <c r="AI2128" i="1" s="1"/>
  <c r="AH2129" i="1"/>
  <c r="AH2128" i="1" s="1"/>
  <c r="AG2129" i="1"/>
  <c r="AG2128" i="1" s="1"/>
  <c r="AC2129" i="1"/>
  <c r="AC2128" i="1" s="1"/>
  <c r="AB2129" i="1"/>
  <c r="AB2128" i="1" s="1"/>
  <c r="AA2129" i="1"/>
  <c r="AA2128" i="1" s="1"/>
  <c r="W2129" i="1"/>
  <c r="V2129" i="1"/>
  <c r="U2129" i="1"/>
  <c r="U2128" i="1" s="1"/>
  <c r="Q2129" i="1"/>
  <c r="Q2128" i="1" s="1"/>
  <c r="P2129" i="1"/>
  <c r="P2128" i="1" s="1"/>
  <c r="O2129" i="1"/>
  <c r="O2128" i="1" s="1"/>
  <c r="K2129" i="1"/>
  <c r="K2128" i="1" s="1"/>
  <c r="J2129" i="1"/>
  <c r="J2128" i="1" s="1"/>
  <c r="I2129" i="1"/>
  <c r="I2128" i="1" s="1"/>
  <c r="H2129" i="1"/>
  <c r="G2129" i="1"/>
  <c r="F2129" i="1"/>
  <c r="F2128" i="1" s="1"/>
  <c r="CM2128" i="1"/>
  <c r="CI2128" i="1"/>
  <c r="BR2128" i="1"/>
  <c r="BA2128" i="1"/>
  <c r="AU2128" i="1"/>
  <c r="AM2128" i="1"/>
  <c r="W2128" i="1"/>
  <c r="V2128" i="1"/>
  <c r="H2128" i="1"/>
  <c r="N2127" i="1"/>
  <c r="T2127" i="1" s="1"/>
  <c r="Z2127" i="1" s="1"/>
  <c r="AF2127" i="1" s="1"/>
  <c r="AL2127" i="1" s="1"/>
  <c r="AR2127" i="1" s="1"/>
  <c r="AX2127" i="1" s="1"/>
  <c r="BD2127" i="1" s="1"/>
  <c r="BJ2127" i="1" s="1"/>
  <c r="BP2127" i="1" s="1"/>
  <c r="BU2127" i="1" s="1"/>
  <c r="BZ2127" i="1" s="1"/>
  <c r="CF2127" i="1" s="1"/>
  <c r="CL2127" i="1" s="1"/>
  <c r="CR2127" i="1" s="1"/>
  <c r="M2127" i="1"/>
  <c r="S2127" i="1" s="1"/>
  <c r="Y2127" i="1" s="1"/>
  <c r="AE2127" i="1" s="1"/>
  <c r="AK2127" i="1" s="1"/>
  <c r="AQ2127" i="1" s="1"/>
  <c r="AW2127" i="1" s="1"/>
  <c r="BC2127" i="1" s="1"/>
  <c r="BI2127" i="1" s="1"/>
  <c r="BO2127" i="1" s="1"/>
  <c r="BT2127" i="1" s="1"/>
  <c r="BY2127" i="1" s="1"/>
  <c r="CE2127" i="1" s="1"/>
  <c r="CK2127" i="1" s="1"/>
  <c r="CQ2127" i="1" s="1"/>
  <c r="L2127" i="1"/>
  <c r="R2127" i="1" s="1"/>
  <c r="X2127" i="1" s="1"/>
  <c r="AD2127" i="1" s="1"/>
  <c r="AJ2127" i="1" s="1"/>
  <c r="AP2127" i="1" s="1"/>
  <c r="AV2127" i="1" s="1"/>
  <c r="BB2127" i="1" s="1"/>
  <c r="BH2127" i="1" s="1"/>
  <c r="BN2127" i="1" s="1"/>
  <c r="BS2127" i="1" s="1"/>
  <c r="BX2127" i="1" s="1"/>
  <c r="CD2127" i="1" s="1"/>
  <c r="CJ2127" i="1" s="1"/>
  <c r="CP2127" i="1" s="1"/>
  <c r="CS2126" i="1"/>
  <c r="CS2125" i="1" s="1"/>
  <c r="CO2126" i="1"/>
  <c r="CO2125" i="1" s="1"/>
  <c r="CO2124" i="1" s="1"/>
  <c r="CO2123" i="1" s="1"/>
  <c r="CN2126" i="1"/>
  <c r="CN2125" i="1" s="1"/>
  <c r="CM2126" i="1"/>
  <c r="CM2125" i="1" s="1"/>
  <c r="CI2126" i="1"/>
  <c r="CI2125" i="1" s="1"/>
  <c r="CH2126" i="1"/>
  <c r="CH2125" i="1" s="1"/>
  <c r="CH2124" i="1" s="1"/>
  <c r="CH2123" i="1" s="1"/>
  <c r="CG2126" i="1"/>
  <c r="CG2125" i="1" s="1"/>
  <c r="CC2126" i="1"/>
  <c r="CC2125" i="1" s="1"/>
  <c r="CB2126" i="1"/>
  <c r="CB2125" i="1" s="1"/>
  <c r="CA2126" i="1"/>
  <c r="CA2125" i="1" s="1"/>
  <c r="BW2126" i="1"/>
  <c r="BW2125" i="1" s="1"/>
  <c r="BV2126" i="1"/>
  <c r="BR2126" i="1"/>
  <c r="BR2125" i="1" s="1"/>
  <c r="BQ2126" i="1"/>
  <c r="BQ2125" i="1" s="1"/>
  <c r="BQ2124" i="1" s="1"/>
  <c r="BQ2123" i="1" s="1"/>
  <c r="BM2126" i="1"/>
  <c r="BM2125" i="1" s="1"/>
  <c r="BL2126" i="1"/>
  <c r="BK2126" i="1"/>
  <c r="BK2125" i="1" s="1"/>
  <c r="BG2126" i="1"/>
  <c r="BG2125" i="1" s="1"/>
  <c r="BF2126" i="1"/>
  <c r="BF2125" i="1" s="1"/>
  <c r="BE2126" i="1"/>
  <c r="BE2125" i="1" s="1"/>
  <c r="BA2126" i="1"/>
  <c r="BA2125" i="1" s="1"/>
  <c r="BA2124" i="1" s="1"/>
  <c r="BA2123" i="1" s="1"/>
  <c r="AZ2126" i="1"/>
  <c r="AZ2125" i="1" s="1"/>
  <c r="AY2126" i="1"/>
  <c r="AY2125" i="1" s="1"/>
  <c r="AU2126" i="1"/>
  <c r="AU2125" i="1" s="1"/>
  <c r="AT2126" i="1"/>
  <c r="AT2125" i="1" s="1"/>
  <c r="AS2126" i="1"/>
  <c r="AS2125" i="1" s="1"/>
  <c r="AS2124" i="1" s="1"/>
  <c r="AS2123" i="1" s="1"/>
  <c r="AO2126" i="1"/>
  <c r="AO2125" i="1" s="1"/>
  <c r="AN2126" i="1"/>
  <c r="AM2126" i="1"/>
  <c r="AM2125" i="1" s="1"/>
  <c r="AI2126" i="1"/>
  <c r="AI2125" i="1" s="1"/>
  <c r="AH2126" i="1"/>
  <c r="AH2125" i="1" s="1"/>
  <c r="AG2126" i="1"/>
  <c r="AG2125" i="1" s="1"/>
  <c r="AC2126" i="1"/>
  <c r="AC2125" i="1" s="1"/>
  <c r="AB2126" i="1"/>
  <c r="AB2125" i="1" s="1"/>
  <c r="AA2126" i="1"/>
  <c r="AA2125" i="1" s="1"/>
  <c r="W2126" i="1"/>
  <c r="W2125" i="1" s="1"/>
  <c r="V2126" i="1"/>
  <c r="V2125" i="1" s="1"/>
  <c r="V2124" i="1" s="1"/>
  <c r="V2123" i="1" s="1"/>
  <c r="U2126" i="1"/>
  <c r="U2125" i="1" s="1"/>
  <c r="U2124" i="1" s="1"/>
  <c r="U2123" i="1" s="1"/>
  <c r="Q2126" i="1"/>
  <c r="Q2125" i="1" s="1"/>
  <c r="P2126" i="1"/>
  <c r="P2125" i="1" s="1"/>
  <c r="O2126" i="1"/>
  <c r="O2125" i="1" s="1"/>
  <c r="K2126" i="1"/>
  <c r="K2125" i="1" s="1"/>
  <c r="J2126" i="1"/>
  <c r="I2126" i="1"/>
  <c r="I2125" i="1" s="1"/>
  <c r="H2126" i="1"/>
  <c r="H2125" i="1" s="1"/>
  <c r="G2126" i="1"/>
  <c r="G2125" i="1" s="1"/>
  <c r="F2126" i="1"/>
  <c r="F2125" i="1" s="1"/>
  <c r="BV2125" i="1"/>
  <c r="BL2125" i="1"/>
  <c r="AN2125" i="1"/>
  <c r="J2125" i="1"/>
  <c r="O2122" i="1"/>
  <c r="N2122" i="1"/>
  <c r="T2122" i="1" s="1"/>
  <c r="Z2122" i="1" s="1"/>
  <c r="AF2122" i="1" s="1"/>
  <c r="AL2122" i="1" s="1"/>
  <c r="AR2122" i="1" s="1"/>
  <c r="AX2122" i="1" s="1"/>
  <c r="BD2122" i="1" s="1"/>
  <c r="BJ2122" i="1" s="1"/>
  <c r="BP2122" i="1" s="1"/>
  <c r="BU2122" i="1" s="1"/>
  <c r="BZ2122" i="1" s="1"/>
  <c r="CF2122" i="1" s="1"/>
  <c r="CL2122" i="1" s="1"/>
  <c r="CR2122" i="1" s="1"/>
  <c r="M2122" i="1"/>
  <c r="S2122" i="1" s="1"/>
  <c r="Y2122" i="1" s="1"/>
  <c r="AE2122" i="1" s="1"/>
  <c r="AK2122" i="1" s="1"/>
  <c r="AQ2122" i="1" s="1"/>
  <c r="AW2122" i="1" s="1"/>
  <c r="BC2122" i="1" s="1"/>
  <c r="BI2122" i="1" s="1"/>
  <c r="BO2122" i="1" s="1"/>
  <c r="BT2122" i="1" s="1"/>
  <c r="BY2122" i="1" s="1"/>
  <c r="CE2122" i="1" s="1"/>
  <c r="CK2122" i="1" s="1"/>
  <c r="CQ2122" i="1" s="1"/>
  <c r="L2122" i="1"/>
  <c r="CS2121" i="1"/>
  <c r="CS2120" i="1" s="1"/>
  <c r="CS2119" i="1" s="1"/>
  <c r="CO2121" i="1"/>
  <c r="CO2120" i="1" s="1"/>
  <c r="CO2119" i="1" s="1"/>
  <c r="CN2121" i="1"/>
  <c r="CN2120" i="1" s="1"/>
  <c r="CN2119" i="1" s="1"/>
  <c r="CM2121" i="1"/>
  <c r="CM2120" i="1" s="1"/>
  <c r="CM2119" i="1" s="1"/>
  <c r="CI2121" i="1"/>
  <c r="CI2120" i="1" s="1"/>
  <c r="CI2119" i="1" s="1"/>
  <c r="CH2121" i="1"/>
  <c r="CH2120" i="1" s="1"/>
  <c r="CH2119" i="1" s="1"/>
  <c r="CG2121" i="1"/>
  <c r="CC2121" i="1"/>
  <c r="CC2120" i="1" s="1"/>
  <c r="CC2119" i="1" s="1"/>
  <c r="CB2121" i="1"/>
  <c r="CB2120" i="1" s="1"/>
  <c r="CB2119" i="1" s="1"/>
  <c r="CA2121" i="1"/>
  <c r="CA2120" i="1" s="1"/>
  <c r="CA2119" i="1" s="1"/>
  <c r="BW2121" i="1"/>
  <c r="BV2121" i="1"/>
  <c r="BV2120" i="1" s="1"/>
  <c r="BV2119" i="1" s="1"/>
  <c r="BR2121" i="1"/>
  <c r="BR2120" i="1" s="1"/>
  <c r="BR2119" i="1" s="1"/>
  <c r="BQ2121" i="1"/>
  <c r="BQ2120" i="1" s="1"/>
  <c r="BQ2119" i="1" s="1"/>
  <c r="BM2121" i="1"/>
  <c r="BL2121" i="1"/>
  <c r="BL2120" i="1" s="1"/>
  <c r="BL2119" i="1" s="1"/>
  <c r="BK2121" i="1"/>
  <c r="BK2120" i="1" s="1"/>
  <c r="BK2119" i="1" s="1"/>
  <c r="BG2121" i="1"/>
  <c r="BG2120" i="1" s="1"/>
  <c r="BG2119" i="1" s="1"/>
  <c r="BF2121" i="1"/>
  <c r="BF2120" i="1" s="1"/>
  <c r="BF2119" i="1" s="1"/>
  <c r="BE2121" i="1"/>
  <c r="BE2120" i="1" s="1"/>
  <c r="BE2119" i="1" s="1"/>
  <c r="BA2121" i="1"/>
  <c r="BA2120" i="1" s="1"/>
  <c r="BA2119" i="1" s="1"/>
  <c r="AZ2121" i="1"/>
  <c r="AZ2120" i="1" s="1"/>
  <c r="AZ2119" i="1" s="1"/>
  <c r="AY2121" i="1"/>
  <c r="AU2121" i="1"/>
  <c r="AU2120" i="1" s="1"/>
  <c r="AU2119" i="1" s="1"/>
  <c r="AT2121" i="1"/>
  <c r="AT2120" i="1" s="1"/>
  <c r="AT2119" i="1" s="1"/>
  <c r="AS2121" i="1"/>
  <c r="AS2120" i="1" s="1"/>
  <c r="AS2119" i="1" s="1"/>
  <c r="AO2121" i="1"/>
  <c r="AN2121" i="1"/>
  <c r="AN2120" i="1" s="1"/>
  <c r="AN2119" i="1" s="1"/>
  <c r="AM2121" i="1"/>
  <c r="AM2120" i="1" s="1"/>
  <c r="AM2119" i="1" s="1"/>
  <c r="AI2121" i="1"/>
  <c r="AI2120" i="1" s="1"/>
  <c r="AI2119" i="1" s="1"/>
  <c r="AH2121" i="1"/>
  <c r="AH2120" i="1" s="1"/>
  <c r="AH2119" i="1" s="1"/>
  <c r="AG2121" i="1"/>
  <c r="AG2120" i="1" s="1"/>
  <c r="AG2119" i="1" s="1"/>
  <c r="AC2121" i="1"/>
  <c r="AC2120" i="1" s="1"/>
  <c r="AC2119" i="1" s="1"/>
  <c r="AB2121" i="1"/>
  <c r="AB2120" i="1" s="1"/>
  <c r="AB2119" i="1" s="1"/>
  <c r="AA2121" i="1"/>
  <c r="W2121" i="1"/>
  <c r="W2120" i="1" s="1"/>
  <c r="W2119" i="1" s="1"/>
  <c r="V2121" i="1"/>
  <c r="V2120" i="1" s="1"/>
  <c r="V2119" i="1" s="1"/>
  <c r="U2121" i="1"/>
  <c r="U2120" i="1" s="1"/>
  <c r="U2119" i="1" s="1"/>
  <c r="Q2121" i="1"/>
  <c r="Q2120" i="1" s="1"/>
  <c r="Q2119" i="1" s="1"/>
  <c r="P2121" i="1"/>
  <c r="P2120" i="1" s="1"/>
  <c r="P2119" i="1" s="1"/>
  <c r="O2121" i="1"/>
  <c r="O2120" i="1" s="1"/>
  <c r="O2119" i="1" s="1"/>
  <c r="K2121" i="1"/>
  <c r="K2120" i="1" s="1"/>
  <c r="K2119" i="1" s="1"/>
  <c r="J2121" i="1"/>
  <c r="J2120" i="1" s="1"/>
  <c r="J2119" i="1" s="1"/>
  <c r="I2121" i="1"/>
  <c r="I2120" i="1" s="1"/>
  <c r="I2119" i="1" s="1"/>
  <c r="H2121" i="1"/>
  <c r="G2121" i="1"/>
  <c r="G2120" i="1" s="1"/>
  <c r="G2119" i="1" s="1"/>
  <c r="F2121" i="1"/>
  <c r="F2120" i="1" s="1"/>
  <c r="CG2120" i="1"/>
  <c r="CG2119" i="1" s="1"/>
  <c r="BW2120" i="1"/>
  <c r="BW2119" i="1" s="1"/>
  <c r="BM2120" i="1"/>
  <c r="BM2119" i="1" s="1"/>
  <c r="AY2120" i="1"/>
  <c r="AY2119" i="1" s="1"/>
  <c r="AO2120" i="1"/>
  <c r="AO2119" i="1" s="1"/>
  <c r="AA2120" i="1"/>
  <c r="AA2119" i="1" s="1"/>
  <c r="R2118" i="1"/>
  <c r="X2118" i="1" s="1"/>
  <c r="AD2118" i="1" s="1"/>
  <c r="AJ2118" i="1" s="1"/>
  <c r="AP2118" i="1" s="1"/>
  <c r="AV2118" i="1" s="1"/>
  <c r="BB2118" i="1" s="1"/>
  <c r="BH2118" i="1" s="1"/>
  <c r="BN2118" i="1" s="1"/>
  <c r="BS2118" i="1" s="1"/>
  <c r="BX2118" i="1" s="1"/>
  <c r="CD2118" i="1" s="1"/>
  <c r="CJ2118" i="1" s="1"/>
  <c r="CP2118" i="1" s="1"/>
  <c r="N2118" i="1"/>
  <c r="T2118" i="1" s="1"/>
  <c r="Z2118" i="1" s="1"/>
  <c r="AF2118" i="1" s="1"/>
  <c r="AL2118" i="1" s="1"/>
  <c r="AR2118" i="1" s="1"/>
  <c r="AX2118" i="1" s="1"/>
  <c r="BD2118" i="1" s="1"/>
  <c r="BJ2118" i="1" s="1"/>
  <c r="BP2118" i="1" s="1"/>
  <c r="BU2118" i="1" s="1"/>
  <c r="BZ2118" i="1" s="1"/>
  <c r="CF2118" i="1" s="1"/>
  <c r="CL2118" i="1" s="1"/>
  <c r="CR2118" i="1" s="1"/>
  <c r="M2118" i="1"/>
  <c r="S2118" i="1" s="1"/>
  <c r="Y2118" i="1" s="1"/>
  <c r="AE2118" i="1" s="1"/>
  <c r="AK2118" i="1" s="1"/>
  <c r="AQ2118" i="1" s="1"/>
  <c r="AW2118" i="1" s="1"/>
  <c r="BC2118" i="1" s="1"/>
  <c r="BI2118" i="1" s="1"/>
  <c r="BO2118" i="1" s="1"/>
  <c r="BT2118" i="1" s="1"/>
  <c r="BY2118" i="1" s="1"/>
  <c r="CE2118" i="1" s="1"/>
  <c r="CK2118" i="1" s="1"/>
  <c r="CQ2118" i="1" s="1"/>
  <c r="L2118" i="1"/>
  <c r="CS2117" i="1"/>
  <c r="CS2116" i="1" s="1"/>
  <c r="CO2117" i="1"/>
  <c r="CO2116" i="1" s="1"/>
  <c r="CN2117" i="1"/>
  <c r="CN2116" i="1" s="1"/>
  <c r="CM2117" i="1"/>
  <c r="CM2116" i="1" s="1"/>
  <c r="CI2117" i="1"/>
  <c r="CI2116" i="1" s="1"/>
  <c r="CH2117" i="1"/>
  <c r="CH2116" i="1" s="1"/>
  <c r="CG2117" i="1"/>
  <c r="CG2116" i="1" s="1"/>
  <c r="CC2117" i="1"/>
  <c r="CB2117" i="1"/>
  <c r="CB2116" i="1" s="1"/>
  <c r="CA2117" i="1"/>
  <c r="CA2116" i="1" s="1"/>
  <c r="BW2117" i="1"/>
  <c r="BW2116" i="1" s="1"/>
  <c r="BV2117" i="1"/>
  <c r="BR2117" i="1"/>
  <c r="BR2116" i="1" s="1"/>
  <c r="BQ2117" i="1"/>
  <c r="BQ2116" i="1" s="1"/>
  <c r="BM2117" i="1"/>
  <c r="BL2117" i="1"/>
  <c r="BL2116" i="1" s="1"/>
  <c r="BK2117" i="1"/>
  <c r="BK2116" i="1" s="1"/>
  <c r="BG2117" i="1"/>
  <c r="BG2116" i="1" s="1"/>
  <c r="BF2117" i="1"/>
  <c r="BF2116" i="1" s="1"/>
  <c r="BE2117" i="1"/>
  <c r="BE2116" i="1" s="1"/>
  <c r="BA2117" i="1"/>
  <c r="BA2116" i="1" s="1"/>
  <c r="AZ2117" i="1"/>
  <c r="AZ2116" i="1" s="1"/>
  <c r="AY2117" i="1"/>
  <c r="AY2116" i="1" s="1"/>
  <c r="AU2117" i="1"/>
  <c r="AT2117" i="1"/>
  <c r="AT2116" i="1" s="1"/>
  <c r="AS2117" i="1"/>
  <c r="AS2116" i="1" s="1"/>
  <c r="AO2117" i="1"/>
  <c r="AO2116" i="1" s="1"/>
  <c r="AN2117" i="1"/>
  <c r="AM2117" i="1"/>
  <c r="AM2116" i="1" s="1"/>
  <c r="AI2117" i="1"/>
  <c r="AI2116" i="1" s="1"/>
  <c r="AH2117" i="1"/>
  <c r="AG2117" i="1"/>
  <c r="AG2116" i="1" s="1"/>
  <c r="AC2117" i="1"/>
  <c r="AC2116" i="1" s="1"/>
  <c r="AB2117" i="1"/>
  <c r="AB2116" i="1" s="1"/>
  <c r="AA2117" i="1"/>
  <c r="AA2116" i="1" s="1"/>
  <c r="W2117" i="1"/>
  <c r="W2116" i="1" s="1"/>
  <c r="V2117" i="1"/>
  <c r="V2116" i="1" s="1"/>
  <c r="V2112" i="1" s="1"/>
  <c r="U2117" i="1"/>
  <c r="U2116" i="1" s="1"/>
  <c r="Q2117" i="1"/>
  <c r="Q2116" i="1" s="1"/>
  <c r="P2117" i="1"/>
  <c r="O2117" i="1"/>
  <c r="O2116" i="1" s="1"/>
  <c r="K2117" i="1"/>
  <c r="K2116" i="1" s="1"/>
  <c r="J2117" i="1"/>
  <c r="I2117" i="1"/>
  <c r="I2116" i="1" s="1"/>
  <c r="H2117" i="1"/>
  <c r="G2117" i="1"/>
  <c r="G2116" i="1" s="1"/>
  <c r="F2117" i="1"/>
  <c r="F2116" i="1" s="1"/>
  <c r="CC2116" i="1"/>
  <c r="BV2116" i="1"/>
  <c r="BM2116" i="1"/>
  <c r="AU2116" i="1"/>
  <c r="AN2116" i="1"/>
  <c r="AH2116" i="1"/>
  <c r="P2116" i="1"/>
  <c r="N2115" i="1"/>
  <c r="T2115" i="1" s="1"/>
  <c r="Z2115" i="1" s="1"/>
  <c r="AF2115" i="1" s="1"/>
  <c r="AL2115" i="1" s="1"/>
  <c r="AR2115" i="1" s="1"/>
  <c r="AX2115" i="1" s="1"/>
  <c r="BD2115" i="1" s="1"/>
  <c r="BJ2115" i="1" s="1"/>
  <c r="BP2115" i="1" s="1"/>
  <c r="BU2115" i="1" s="1"/>
  <c r="BZ2115" i="1" s="1"/>
  <c r="CF2115" i="1" s="1"/>
  <c r="CL2115" i="1" s="1"/>
  <c r="CR2115" i="1" s="1"/>
  <c r="M2115" i="1"/>
  <c r="S2115" i="1" s="1"/>
  <c r="Y2115" i="1" s="1"/>
  <c r="AE2115" i="1" s="1"/>
  <c r="AK2115" i="1" s="1"/>
  <c r="AQ2115" i="1" s="1"/>
  <c r="AW2115" i="1" s="1"/>
  <c r="BC2115" i="1" s="1"/>
  <c r="BI2115" i="1" s="1"/>
  <c r="BO2115" i="1" s="1"/>
  <c r="BT2115" i="1" s="1"/>
  <c r="BY2115" i="1" s="1"/>
  <c r="CE2115" i="1" s="1"/>
  <c r="CK2115" i="1" s="1"/>
  <c r="CQ2115" i="1" s="1"/>
  <c r="F2115" i="1"/>
  <c r="L2115" i="1" s="1"/>
  <c r="R2115" i="1" s="1"/>
  <c r="X2115" i="1" s="1"/>
  <c r="AD2115" i="1" s="1"/>
  <c r="AJ2115" i="1" s="1"/>
  <c r="AP2115" i="1" s="1"/>
  <c r="AV2115" i="1" s="1"/>
  <c r="BB2115" i="1" s="1"/>
  <c r="BH2115" i="1" s="1"/>
  <c r="BN2115" i="1" s="1"/>
  <c r="BS2115" i="1" s="1"/>
  <c r="BX2115" i="1" s="1"/>
  <c r="CD2115" i="1" s="1"/>
  <c r="CJ2115" i="1" s="1"/>
  <c r="CP2115" i="1" s="1"/>
  <c r="CS2114" i="1"/>
  <c r="CS2113" i="1" s="1"/>
  <c r="CO2114" i="1"/>
  <c r="CO2113" i="1" s="1"/>
  <c r="CN2114" i="1"/>
  <c r="CN2113" i="1" s="1"/>
  <c r="CM2114" i="1"/>
  <c r="CM2113" i="1" s="1"/>
  <c r="CM2112" i="1" s="1"/>
  <c r="CI2114" i="1"/>
  <c r="CH2114" i="1"/>
  <c r="CH2113" i="1" s="1"/>
  <c r="CG2114" i="1"/>
  <c r="CG2113" i="1" s="1"/>
  <c r="CC2114" i="1"/>
  <c r="CC2113" i="1" s="1"/>
  <c r="CB2114" i="1"/>
  <c r="CA2114" i="1"/>
  <c r="CA2113" i="1" s="1"/>
  <c r="BW2114" i="1"/>
  <c r="BW2113" i="1" s="1"/>
  <c r="BV2114" i="1"/>
  <c r="BV2113" i="1" s="1"/>
  <c r="BV2112" i="1" s="1"/>
  <c r="BR2114" i="1"/>
  <c r="BR2113" i="1" s="1"/>
  <c r="BQ2114" i="1"/>
  <c r="BQ2113" i="1" s="1"/>
  <c r="BM2114" i="1"/>
  <c r="BM2113" i="1" s="1"/>
  <c r="BL2114" i="1"/>
  <c r="BL2113" i="1" s="1"/>
  <c r="BK2114" i="1"/>
  <c r="BK2113" i="1" s="1"/>
  <c r="BG2114" i="1"/>
  <c r="BG2113" i="1" s="1"/>
  <c r="BF2114" i="1"/>
  <c r="BF2113" i="1" s="1"/>
  <c r="BE2114" i="1"/>
  <c r="BE2113" i="1" s="1"/>
  <c r="BA2114" i="1"/>
  <c r="AZ2114" i="1"/>
  <c r="AZ2113" i="1" s="1"/>
  <c r="AY2114" i="1"/>
  <c r="AY2113" i="1" s="1"/>
  <c r="AU2114" i="1"/>
  <c r="AU2113" i="1" s="1"/>
  <c r="AU2112" i="1" s="1"/>
  <c r="AT2114" i="1"/>
  <c r="AT2113" i="1" s="1"/>
  <c r="AS2114" i="1"/>
  <c r="AS2113" i="1" s="1"/>
  <c r="AO2114" i="1"/>
  <c r="AO2113" i="1" s="1"/>
  <c r="AN2114" i="1"/>
  <c r="AN2113" i="1" s="1"/>
  <c r="AM2114" i="1"/>
  <c r="AM2113" i="1" s="1"/>
  <c r="AI2114" i="1"/>
  <c r="AI2113" i="1" s="1"/>
  <c r="AH2114" i="1"/>
  <c r="AH2113" i="1" s="1"/>
  <c r="AG2114" i="1"/>
  <c r="AG2113" i="1" s="1"/>
  <c r="AC2114" i="1"/>
  <c r="AB2114" i="1"/>
  <c r="AB2113" i="1" s="1"/>
  <c r="AA2114" i="1"/>
  <c r="AA2113" i="1" s="1"/>
  <c r="W2114" i="1"/>
  <c r="W2113" i="1" s="1"/>
  <c r="W2112" i="1" s="1"/>
  <c r="V2114" i="1"/>
  <c r="U2114" i="1"/>
  <c r="U2113" i="1" s="1"/>
  <c r="Q2114" i="1"/>
  <c r="Q2113" i="1" s="1"/>
  <c r="P2114" i="1"/>
  <c r="P2113" i="1" s="1"/>
  <c r="O2114" i="1"/>
  <c r="O2113" i="1" s="1"/>
  <c r="K2114" i="1"/>
  <c r="K2113" i="1" s="1"/>
  <c r="J2114" i="1"/>
  <c r="J2113" i="1" s="1"/>
  <c r="I2114" i="1"/>
  <c r="I2113" i="1" s="1"/>
  <c r="H2114" i="1"/>
  <c r="H2113" i="1" s="1"/>
  <c r="G2114" i="1"/>
  <c r="G2113" i="1" s="1"/>
  <c r="CI2113" i="1"/>
  <c r="CB2113" i="1"/>
  <c r="BA2113" i="1"/>
  <c r="AC2113" i="1"/>
  <c r="V2113" i="1"/>
  <c r="N2111" i="1"/>
  <c r="T2111" i="1" s="1"/>
  <c r="Z2111" i="1" s="1"/>
  <c r="AF2111" i="1" s="1"/>
  <c r="AL2111" i="1" s="1"/>
  <c r="AR2111" i="1" s="1"/>
  <c r="AX2111" i="1" s="1"/>
  <c r="BD2111" i="1" s="1"/>
  <c r="BJ2111" i="1" s="1"/>
  <c r="BP2111" i="1" s="1"/>
  <c r="BU2111" i="1" s="1"/>
  <c r="BZ2111" i="1" s="1"/>
  <c r="CF2111" i="1" s="1"/>
  <c r="CL2111" i="1" s="1"/>
  <c r="CR2111" i="1" s="1"/>
  <c r="M2111" i="1"/>
  <c r="S2111" i="1" s="1"/>
  <c r="Y2111" i="1" s="1"/>
  <c r="AE2111" i="1" s="1"/>
  <c r="AK2111" i="1" s="1"/>
  <c r="AQ2111" i="1" s="1"/>
  <c r="AW2111" i="1" s="1"/>
  <c r="BC2111" i="1" s="1"/>
  <c r="BI2111" i="1" s="1"/>
  <c r="BO2111" i="1" s="1"/>
  <c r="BT2111" i="1" s="1"/>
  <c r="BY2111" i="1" s="1"/>
  <c r="CE2111" i="1" s="1"/>
  <c r="CK2111" i="1" s="1"/>
  <c r="CQ2111" i="1" s="1"/>
  <c r="L2111" i="1"/>
  <c r="R2111" i="1" s="1"/>
  <c r="X2111" i="1" s="1"/>
  <c r="AD2111" i="1" s="1"/>
  <c r="AJ2111" i="1" s="1"/>
  <c r="AP2111" i="1" s="1"/>
  <c r="AV2111" i="1" s="1"/>
  <c r="BB2111" i="1" s="1"/>
  <c r="BH2111" i="1" s="1"/>
  <c r="BN2111" i="1" s="1"/>
  <c r="BS2111" i="1" s="1"/>
  <c r="BX2111" i="1" s="1"/>
  <c r="CD2111" i="1" s="1"/>
  <c r="CJ2111" i="1" s="1"/>
  <c r="CP2111" i="1" s="1"/>
  <c r="CS2110" i="1"/>
  <c r="CS2109" i="1" s="1"/>
  <c r="CS2108" i="1" s="1"/>
  <c r="CO2110" i="1"/>
  <c r="CO2109" i="1" s="1"/>
  <c r="CO2108" i="1" s="1"/>
  <c r="CN2110" i="1"/>
  <c r="CN2109" i="1" s="1"/>
  <c r="CN2108" i="1" s="1"/>
  <c r="CM2110" i="1"/>
  <c r="CM2109" i="1" s="1"/>
  <c r="CM2108" i="1" s="1"/>
  <c r="CI2110" i="1"/>
  <c r="CI2109" i="1" s="1"/>
  <c r="CI2108" i="1" s="1"/>
  <c r="CH2110" i="1"/>
  <c r="CH2109" i="1" s="1"/>
  <c r="CH2108" i="1" s="1"/>
  <c r="CG2110" i="1"/>
  <c r="CG2109" i="1" s="1"/>
  <c r="CG2108" i="1" s="1"/>
  <c r="CC2110" i="1"/>
  <c r="CC2109" i="1" s="1"/>
  <c r="CC2108" i="1" s="1"/>
  <c r="CB2110" i="1"/>
  <c r="CB2109" i="1" s="1"/>
  <c r="CB2108" i="1" s="1"/>
  <c r="CA2110" i="1"/>
  <c r="CA2109" i="1" s="1"/>
  <c r="CA2108" i="1" s="1"/>
  <c r="BW2110" i="1"/>
  <c r="BV2110" i="1"/>
  <c r="BR2110" i="1"/>
  <c r="BR2109" i="1" s="1"/>
  <c r="BR2108" i="1" s="1"/>
  <c r="BQ2110" i="1"/>
  <c r="BQ2109" i="1" s="1"/>
  <c r="BQ2108" i="1" s="1"/>
  <c r="BM2110" i="1"/>
  <c r="BM2109" i="1" s="1"/>
  <c r="BM2108" i="1" s="1"/>
  <c r="BL2110" i="1"/>
  <c r="BL2109" i="1" s="1"/>
  <c r="BL2108" i="1" s="1"/>
  <c r="BK2110" i="1"/>
  <c r="BK2109" i="1" s="1"/>
  <c r="BK2108" i="1" s="1"/>
  <c r="BG2110" i="1"/>
  <c r="BG2109" i="1" s="1"/>
  <c r="BG2108" i="1" s="1"/>
  <c r="BF2110" i="1"/>
  <c r="BF2109" i="1" s="1"/>
  <c r="BF2108" i="1" s="1"/>
  <c r="BE2110" i="1"/>
  <c r="BE2109" i="1" s="1"/>
  <c r="BE2108" i="1" s="1"/>
  <c r="BA2110" i="1"/>
  <c r="BA2109" i="1" s="1"/>
  <c r="BA2108" i="1" s="1"/>
  <c r="AZ2110" i="1"/>
  <c r="AZ2109" i="1" s="1"/>
  <c r="AZ2108" i="1" s="1"/>
  <c r="AY2110" i="1"/>
  <c r="AY2109" i="1" s="1"/>
  <c r="AY2108" i="1" s="1"/>
  <c r="AU2110" i="1"/>
  <c r="AU2109" i="1" s="1"/>
  <c r="AU2108" i="1" s="1"/>
  <c r="AT2110" i="1"/>
  <c r="AT2109" i="1" s="1"/>
  <c r="AT2108" i="1" s="1"/>
  <c r="AS2110" i="1"/>
  <c r="AS2109" i="1" s="1"/>
  <c r="AS2108" i="1" s="1"/>
  <c r="AO2110" i="1"/>
  <c r="AO2109" i="1" s="1"/>
  <c r="AO2108" i="1" s="1"/>
  <c r="AN2110" i="1"/>
  <c r="AN2109" i="1" s="1"/>
  <c r="AN2108" i="1" s="1"/>
  <c r="AM2110" i="1"/>
  <c r="AM2109" i="1" s="1"/>
  <c r="AM2108" i="1" s="1"/>
  <c r="AI2110" i="1"/>
  <c r="AI2109" i="1" s="1"/>
  <c r="AI2108" i="1" s="1"/>
  <c r="AH2110" i="1"/>
  <c r="AG2110" i="1"/>
  <c r="AG2109" i="1" s="1"/>
  <c r="AG2108" i="1" s="1"/>
  <c r="AC2110" i="1"/>
  <c r="AC2109" i="1" s="1"/>
  <c r="AC2108" i="1" s="1"/>
  <c r="AB2110" i="1"/>
  <c r="AB2109" i="1" s="1"/>
  <c r="AB2108" i="1" s="1"/>
  <c r="AA2110" i="1"/>
  <c r="W2110" i="1"/>
  <c r="W2109" i="1" s="1"/>
  <c r="W2108" i="1" s="1"/>
  <c r="V2110" i="1"/>
  <c r="V2109" i="1" s="1"/>
  <c r="V2108" i="1" s="1"/>
  <c r="U2110" i="1"/>
  <c r="U2109" i="1" s="1"/>
  <c r="U2108" i="1" s="1"/>
  <c r="Q2110" i="1"/>
  <c r="Q2109" i="1" s="1"/>
  <c r="Q2108" i="1" s="1"/>
  <c r="P2110" i="1"/>
  <c r="P2109" i="1" s="1"/>
  <c r="P2108" i="1" s="1"/>
  <c r="O2110" i="1"/>
  <c r="O2109" i="1" s="1"/>
  <c r="O2108" i="1" s="1"/>
  <c r="K2110" i="1"/>
  <c r="K2109" i="1" s="1"/>
  <c r="K2108" i="1" s="1"/>
  <c r="J2110" i="1"/>
  <c r="J2109" i="1" s="1"/>
  <c r="J2108" i="1" s="1"/>
  <c r="I2110" i="1"/>
  <c r="I2109" i="1" s="1"/>
  <c r="I2108" i="1" s="1"/>
  <c r="H2110" i="1"/>
  <c r="G2110" i="1"/>
  <c r="M2110" i="1" s="1"/>
  <c r="F2110" i="1"/>
  <c r="F2109" i="1" s="1"/>
  <c r="F2108" i="1" s="1"/>
  <c r="BW2109" i="1"/>
  <c r="BW2108" i="1" s="1"/>
  <c r="BV2109" i="1"/>
  <c r="BV2108" i="1" s="1"/>
  <c r="AH2109" i="1"/>
  <c r="AA2109" i="1"/>
  <c r="AA2108" i="1" s="1"/>
  <c r="H2109" i="1"/>
  <c r="H2108" i="1" s="1"/>
  <c r="AH2108" i="1"/>
  <c r="N2107" i="1"/>
  <c r="T2107" i="1" s="1"/>
  <c r="Z2107" i="1" s="1"/>
  <c r="AF2107" i="1" s="1"/>
  <c r="AL2107" i="1" s="1"/>
  <c r="AR2107" i="1" s="1"/>
  <c r="AX2107" i="1" s="1"/>
  <c r="BD2107" i="1" s="1"/>
  <c r="BJ2107" i="1" s="1"/>
  <c r="BP2107" i="1" s="1"/>
  <c r="BU2107" i="1" s="1"/>
  <c r="BZ2107" i="1" s="1"/>
  <c r="CF2107" i="1" s="1"/>
  <c r="CL2107" i="1" s="1"/>
  <c r="CR2107" i="1" s="1"/>
  <c r="M2107" i="1"/>
  <c r="S2107" i="1" s="1"/>
  <c r="Y2107" i="1" s="1"/>
  <c r="AE2107" i="1" s="1"/>
  <c r="AK2107" i="1" s="1"/>
  <c r="AQ2107" i="1" s="1"/>
  <c r="AW2107" i="1" s="1"/>
  <c r="BC2107" i="1" s="1"/>
  <c r="BI2107" i="1" s="1"/>
  <c r="BO2107" i="1" s="1"/>
  <c r="BT2107" i="1" s="1"/>
  <c r="BY2107" i="1" s="1"/>
  <c r="CE2107" i="1" s="1"/>
  <c r="CK2107" i="1" s="1"/>
  <c r="CQ2107" i="1" s="1"/>
  <c r="L2107" i="1"/>
  <c r="R2107" i="1" s="1"/>
  <c r="X2107" i="1" s="1"/>
  <c r="AD2107" i="1" s="1"/>
  <c r="AJ2107" i="1" s="1"/>
  <c r="AP2107" i="1" s="1"/>
  <c r="AV2107" i="1" s="1"/>
  <c r="BB2107" i="1" s="1"/>
  <c r="BH2107" i="1" s="1"/>
  <c r="BN2107" i="1" s="1"/>
  <c r="BS2107" i="1" s="1"/>
  <c r="BX2107" i="1" s="1"/>
  <c r="CD2107" i="1" s="1"/>
  <c r="CJ2107" i="1" s="1"/>
  <c r="CP2107" i="1" s="1"/>
  <c r="CS2106" i="1"/>
  <c r="CS2105" i="1" s="1"/>
  <c r="CS2104" i="1" s="1"/>
  <c r="CO2106" i="1"/>
  <c r="CO2105" i="1" s="1"/>
  <c r="CO2104" i="1" s="1"/>
  <c r="CN2106" i="1"/>
  <c r="CN2105" i="1" s="1"/>
  <c r="CN2104" i="1" s="1"/>
  <c r="CM2106" i="1"/>
  <c r="CM2105" i="1" s="1"/>
  <c r="CM2104" i="1" s="1"/>
  <c r="CI2106" i="1"/>
  <c r="CI2105" i="1" s="1"/>
  <c r="CI2104" i="1" s="1"/>
  <c r="CH2106" i="1"/>
  <c r="CH2105" i="1" s="1"/>
  <c r="CH2104" i="1" s="1"/>
  <c r="CG2106" i="1"/>
  <c r="CG2105" i="1" s="1"/>
  <c r="CG2104" i="1" s="1"/>
  <c r="CC2106" i="1"/>
  <c r="CB2106" i="1"/>
  <c r="CB2105" i="1" s="1"/>
  <c r="CB2104" i="1" s="1"/>
  <c r="CA2106" i="1"/>
  <c r="CA2105" i="1" s="1"/>
  <c r="CA2104" i="1" s="1"/>
  <c r="BW2106" i="1"/>
  <c r="BW2105" i="1" s="1"/>
  <c r="BW2104" i="1" s="1"/>
  <c r="BV2106" i="1"/>
  <c r="BV2105" i="1" s="1"/>
  <c r="BV2104" i="1" s="1"/>
  <c r="BR2106" i="1"/>
  <c r="BR2105" i="1" s="1"/>
  <c r="BR2104" i="1" s="1"/>
  <c r="BQ2106" i="1"/>
  <c r="BQ2105" i="1" s="1"/>
  <c r="BQ2104" i="1" s="1"/>
  <c r="BM2106" i="1"/>
  <c r="BM2105" i="1" s="1"/>
  <c r="BM2104" i="1" s="1"/>
  <c r="BL2106" i="1"/>
  <c r="BL2105" i="1" s="1"/>
  <c r="BL2104" i="1" s="1"/>
  <c r="BK2106" i="1"/>
  <c r="BK2105" i="1" s="1"/>
  <c r="BK2104" i="1" s="1"/>
  <c r="BG2106" i="1"/>
  <c r="BG2105" i="1" s="1"/>
  <c r="BG2104" i="1" s="1"/>
  <c r="BF2106" i="1"/>
  <c r="BF2105" i="1" s="1"/>
  <c r="BF2104" i="1" s="1"/>
  <c r="BE2106" i="1"/>
  <c r="BE2105" i="1" s="1"/>
  <c r="BE2104" i="1" s="1"/>
  <c r="BA2106" i="1"/>
  <c r="BA2105" i="1" s="1"/>
  <c r="BA2104" i="1" s="1"/>
  <c r="AZ2106" i="1"/>
  <c r="AZ2105" i="1" s="1"/>
  <c r="AZ2104" i="1" s="1"/>
  <c r="AY2106" i="1"/>
  <c r="AY2105" i="1" s="1"/>
  <c r="AY2104" i="1" s="1"/>
  <c r="AU2106" i="1"/>
  <c r="AU2105" i="1" s="1"/>
  <c r="AU2104" i="1" s="1"/>
  <c r="AT2106" i="1"/>
  <c r="AT2105" i="1" s="1"/>
  <c r="AT2104" i="1" s="1"/>
  <c r="AS2106" i="1"/>
  <c r="AS2105" i="1" s="1"/>
  <c r="AS2104" i="1" s="1"/>
  <c r="AO2106" i="1"/>
  <c r="AO2105" i="1" s="1"/>
  <c r="AO2104" i="1" s="1"/>
  <c r="AN2106" i="1"/>
  <c r="AN2105" i="1" s="1"/>
  <c r="AN2104" i="1" s="1"/>
  <c r="AM2106" i="1"/>
  <c r="AM2105" i="1" s="1"/>
  <c r="AM2104" i="1" s="1"/>
  <c r="AI2106" i="1"/>
  <c r="AI2105" i="1" s="1"/>
  <c r="AI2104" i="1" s="1"/>
  <c r="AH2106" i="1"/>
  <c r="AH2105" i="1" s="1"/>
  <c r="AH2104" i="1" s="1"/>
  <c r="AG2106" i="1"/>
  <c r="AG2105" i="1" s="1"/>
  <c r="AG2104" i="1" s="1"/>
  <c r="AC2106" i="1"/>
  <c r="AC2105" i="1" s="1"/>
  <c r="AC2104" i="1" s="1"/>
  <c r="AB2106" i="1"/>
  <c r="AB2105" i="1" s="1"/>
  <c r="AB2104" i="1" s="1"/>
  <c r="AA2106" i="1"/>
  <c r="AA2105" i="1" s="1"/>
  <c r="AA2104" i="1" s="1"/>
  <c r="W2106" i="1"/>
  <c r="W2105" i="1" s="1"/>
  <c r="W2104" i="1" s="1"/>
  <c r="V2106" i="1"/>
  <c r="V2105" i="1" s="1"/>
  <c r="V2104" i="1" s="1"/>
  <c r="U2106" i="1"/>
  <c r="U2105" i="1" s="1"/>
  <c r="U2104" i="1" s="1"/>
  <c r="Q2106" i="1"/>
  <c r="Q2105" i="1" s="1"/>
  <c r="Q2104" i="1" s="1"/>
  <c r="P2106" i="1"/>
  <c r="P2105" i="1" s="1"/>
  <c r="P2104" i="1" s="1"/>
  <c r="O2106" i="1"/>
  <c r="O2105" i="1" s="1"/>
  <c r="O2104" i="1" s="1"/>
  <c r="K2106" i="1"/>
  <c r="K2105" i="1" s="1"/>
  <c r="K2104" i="1" s="1"/>
  <c r="J2106" i="1"/>
  <c r="M2106" i="1" s="1"/>
  <c r="S2106" i="1" s="1"/>
  <c r="I2106" i="1"/>
  <c r="I2105" i="1" s="1"/>
  <c r="I2104" i="1" s="1"/>
  <c r="H2106" i="1"/>
  <c r="H2105" i="1" s="1"/>
  <c r="H2104" i="1" s="1"/>
  <c r="G2106" i="1"/>
  <c r="F2106" i="1"/>
  <c r="F2105" i="1" s="1"/>
  <c r="CC2105" i="1"/>
  <c r="CC2104" i="1" s="1"/>
  <c r="G2105" i="1"/>
  <c r="G2104" i="1" s="1"/>
  <c r="L2102" i="1"/>
  <c r="R2102" i="1" s="1"/>
  <c r="X2102" i="1" s="1"/>
  <c r="AD2102" i="1" s="1"/>
  <c r="AJ2102" i="1" s="1"/>
  <c r="AP2102" i="1" s="1"/>
  <c r="AV2102" i="1" s="1"/>
  <c r="BB2102" i="1" s="1"/>
  <c r="BH2102" i="1" s="1"/>
  <c r="BN2102" i="1" s="1"/>
  <c r="BS2102" i="1" s="1"/>
  <c r="BX2102" i="1" s="1"/>
  <c r="CD2102" i="1" s="1"/>
  <c r="CJ2102" i="1" s="1"/>
  <c r="CP2102" i="1" s="1"/>
  <c r="H2102" i="1"/>
  <c r="H2101" i="1" s="1"/>
  <c r="G2102" i="1"/>
  <c r="M2102" i="1" s="1"/>
  <c r="S2102" i="1" s="1"/>
  <c r="Y2102" i="1" s="1"/>
  <c r="AE2102" i="1" s="1"/>
  <c r="AK2102" i="1" s="1"/>
  <c r="AQ2102" i="1" s="1"/>
  <c r="AW2102" i="1" s="1"/>
  <c r="BC2102" i="1" s="1"/>
  <c r="BI2102" i="1" s="1"/>
  <c r="BO2102" i="1" s="1"/>
  <c r="BT2102" i="1" s="1"/>
  <c r="BY2102" i="1" s="1"/>
  <c r="CE2102" i="1" s="1"/>
  <c r="CK2102" i="1" s="1"/>
  <c r="CQ2102" i="1" s="1"/>
  <c r="CS2101" i="1"/>
  <c r="CS2100" i="1" s="1"/>
  <c r="CS2099" i="1" s="1"/>
  <c r="CS2098" i="1" s="1"/>
  <c r="CO2101" i="1"/>
  <c r="CO2100" i="1" s="1"/>
  <c r="CO2099" i="1" s="1"/>
  <c r="CO2098" i="1" s="1"/>
  <c r="CN2101" i="1"/>
  <c r="CN2100" i="1" s="1"/>
  <c r="CN2099" i="1" s="1"/>
  <c r="CN2098" i="1" s="1"/>
  <c r="CM2101" i="1"/>
  <c r="CM2100" i="1" s="1"/>
  <c r="CM2099" i="1" s="1"/>
  <c r="CM2098" i="1" s="1"/>
  <c r="CI2101" i="1"/>
  <c r="CI2100" i="1" s="1"/>
  <c r="CI2099" i="1" s="1"/>
  <c r="CI2098" i="1" s="1"/>
  <c r="CH2101" i="1"/>
  <c r="CH2100" i="1" s="1"/>
  <c r="CH2099" i="1" s="1"/>
  <c r="CH2098" i="1" s="1"/>
  <c r="CG2101" i="1"/>
  <c r="CG2100" i="1" s="1"/>
  <c r="CG2099" i="1" s="1"/>
  <c r="CG2098" i="1" s="1"/>
  <c r="CC2101" i="1"/>
  <c r="CC2100" i="1" s="1"/>
  <c r="CC2099" i="1" s="1"/>
  <c r="CC2098" i="1" s="1"/>
  <c r="CB2101" i="1"/>
  <c r="CB2100" i="1" s="1"/>
  <c r="CB2099" i="1" s="1"/>
  <c r="CB2098" i="1" s="1"/>
  <c r="CA2101" i="1"/>
  <c r="CA2100" i="1" s="1"/>
  <c r="CA2099" i="1" s="1"/>
  <c r="CA2098" i="1" s="1"/>
  <c r="BW2101" i="1"/>
  <c r="BW2100" i="1" s="1"/>
  <c r="BW2099" i="1" s="1"/>
  <c r="BW2098" i="1" s="1"/>
  <c r="BV2101" i="1"/>
  <c r="BV2100" i="1" s="1"/>
  <c r="BV2099" i="1" s="1"/>
  <c r="BV2098" i="1" s="1"/>
  <c r="BR2101" i="1"/>
  <c r="BR2100" i="1" s="1"/>
  <c r="BR2099" i="1" s="1"/>
  <c r="BR2098" i="1" s="1"/>
  <c r="BQ2101" i="1"/>
  <c r="BQ2100" i="1" s="1"/>
  <c r="BQ2099" i="1" s="1"/>
  <c r="BQ2098" i="1" s="1"/>
  <c r="BM2101" i="1"/>
  <c r="BM2100" i="1" s="1"/>
  <c r="BM2099" i="1" s="1"/>
  <c r="BM2098" i="1" s="1"/>
  <c r="BL2101" i="1"/>
  <c r="BL2100" i="1" s="1"/>
  <c r="BL2099" i="1" s="1"/>
  <c r="BL2098" i="1" s="1"/>
  <c r="BK2101" i="1"/>
  <c r="BG2101" i="1"/>
  <c r="BG2100" i="1" s="1"/>
  <c r="BG2099" i="1" s="1"/>
  <c r="BG2098" i="1" s="1"/>
  <c r="BF2101" i="1"/>
  <c r="BF2100" i="1" s="1"/>
  <c r="BF2099" i="1" s="1"/>
  <c r="BF2098" i="1" s="1"/>
  <c r="BE2101" i="1"/>
  <c r="BE2100" i="1" s="1"/>
  <c r="BA2101" i="1"/>
  <c r="BA2100" i="1" s="1"/>
  <c r="BA2099" i="1" s="1"/>
  <c r="BA2098" i="1" s="1"/>
  <c r="AZ2101" i="1"/>
  <c r="AZ2100" i="1" s="1"/>
  <c r="AZ2099" i="1" s="1"/>
  <c r="AZ2098" i="1" s="1"/>
  <c r="AY2101" i="1"/>
  <c r="AY2100" i="1" s="1"/>
  <c r="AY2099" i="1" s="1"/>
  <c r="AY2098" i="1" s="1"/>
  <c r="AU2101" i="1"/>
  <c r="AU2100" i="1" s="1"/>
  <c r="AU2099" i="1" s="1"/>
  <c r="AU2098" i="1" s="1"/>
  <c r="AT2101" i="1"/>
  <c r="AT2100" i="1" s="1"/>
  <c r="AT2099" i="1" s="1"/>
  <c r="AT2098" i="1" s="1"/>
  <c r="AS2101" i="1"/>
  <c r="AS2100" i="1" s="1"/>
  <c r="AS2099" i="1" s="1"/>
  <c r="AS2098" i="1" s="1"/>
  <c r="AO2101" i="1"/>
  <c r="AO2100" i="1" s="1"/>
  <c r="AO2099" i="1" s="1"/>
  <c r="AO2098" i="1" s="1"/>
  <c r="AN2101" i="1"/>
  <c r="AN2100" i="1" s="1"/>
  <c r="AN2099" i="1" s="1"/>
  <c r="AN2098" i="1" s="1"/>
  <c r="AM2101" i="1"/>
  <c r="AM2100" i="1" s="1"/>
  <c r="AM2099" i="1" s="1"/>
  <c r="AM2098" i="1" s="1"/>
  <c r="AI2101" i="1"/>
  <c r="AI2100" i="1" s="1"/>
  <c r="AI2099" i="1" s="1"/>
  <c r="AI2098" i="1" s="1"/>
  <c r="AH2101" i="1"/>
  <c r="AG2101" i="1"/>
  <c r="AG2100" i="1" s="1"/>
  <c r="AG2099" i="1" s="1"/>
  <c r="AG2098" i="1" s="1"/>
  <c r="AC2101" i="1"/>
  <c r="AC2100" i="1" s="1"/>
  <c r="AC2099" i="1" s="1"/>
  <c r="AC2098" i="1" s="1"/>
  <c r="AB2101" i="1"/>
  <c r="AB2100" i="1" s="1"/>
  <c r="AB2099" i="1" s="1"/>
  <c r="AB2098" i="1" s="1"/>
  <c r="AA2101" i="1"/>
  <c r="AA2100" i="1" s="1"/>
  <c r="AA2099" i="1" s="1"/>
  <c r="AA2098" i="1" s="1"/>
  <c r="W2101" i="1"/>
  <c r="W2100" i="1" s="1"/>
  <c r="W2099" i="1" s="1"/>
  <c r="W2098" i="1" s="1"/>
  <c r="V2101" i="1"/>
  <c r="V2100" i="1" s="1"/>
  <c r="V2099" i="1" s="1"/>
  <c r="V2098" i="1" s="1"/>
  <c r="U2101" i="1"/>
  <c r="U2100" i="1" s="1"/>
  <c r="U2099" i="1" s="1"/>
  <c r="U2098" i="1" s="1"/>
  <c r="Q2101" i="1"/>
  <c r="Q2100" i="1" s="1"/>
  <c r="Q2099" i="1" s="1"/>
  <c r="Q2098" i="1" s="1"/>
  <c r="P2101" i="1"/>
  <c r="P2100" i="1" s="1"/>
  <c r="P2099" i="1" s="1"/>
  <c r="P2098" i="1" s="1"/>
  <c r="O2101" i="1"/>
  <c r="O2100" i="1" s="1"/>
  <c r="O2099" i="1" s="1"/>
  <c r="O2098" i="1" s="1"/>
  <c r="K2101" i="1"/>
  <c r="K2100" i="1" s="1"/>
  <c r="K2099" i="1" s="1"/>
  <c r="K2098" i="1" s="1"/>
  <c r="J2101" i="1"/>
  <c r="J2100" i="1" s="1"/>
  <c r="J2099" i="1" s="1"/>
  <c r="J2098" i="1" s="1"/>
  <c r="I2101" i="1"/>
  <c r="F2101" i="1"/>
  <c r="BK2100" i="1"/>
  <c r="BK2099" i="1" s="1"/>
  <c r="BK2098" i="1" s="1"/>
  <c r="AH2100" i="1"/>
  <c r="AH2099" i="1" s="1"/>
  <c r="AH2098" i="1" s="1"/>
  <c r="I2100" i="1"/>
  <c r="I2099" i="1" s="1"/>
  <c r="I2098" i="1" s="1"/>
  <c r="BE2099" i="1"/>
  <c r="BE2098" i="1" s="1"/>
  <c r="N2096" i="1"/>
  <c r="T2096" i="1" s="1"/>
  <c r="Z2096" i="1" s="1"/>
  <c r="AF2096" i="1" s="1"/>
  <c r="AL2096" i="1" s="1"/>
  <c r="AR2096" i="1" s="1"/>
  <c r="AX2096" i="1" s="1"/>
  <c r="BD2096" i="1" s="1"/>
  <c r="BJ2096" i="1" s="1"/>
  <c r="BP2096" i="1" s="1"/>
  <c r="BU2096" i="1" s="1"/>
  <c r="BZ2096" i="1" s="1"/>
  <c r="CF2096" i="1" s="1"/>
  <c r="CL2096" i="1" s="1"/>
  <c r="CR2096" i="1" s="1"/>
  <c r="M2096" i="1"/>
  <c r="S2096" i="1" s="1"/>
  <c r="Y2096" i="1" s="1"/>
  <c r="AE2096" i="1" s="1"/>
  <c r="AK2096" i="1" s="1"/>
  <c r="AQ2096" i="1" s="1"/>
  <c r="AW2096" i="1" s="1"/>
  <c r="BC2096" i="1" s="1"/>
  <c r="BI2096" i="1" s="1"/>
  <c r="BO2096" i="1" s="1"/>
  <c r="BT2096" i="1" s="1"/>
  <c r="BY2096" i="1" s="1"/>
  <c r="CE2096" i="1" s="1"/>
  <c r="CK2096" i="1" s="1"/>
  <c r="CQ2096" i="1" s="1"/>
  <c r="L2096" i="1"/>
  <c r="R2096" i="1" s="1"/>
  <c r="X2096" i="1" s="1"/>
  <c r="AD2096" i="1" s="1"/>
  <c r="AJ2096" i="1" s="1"/>
  <c r="AP2096" i="1" s="1"/>
  <c r="AV2096" i="1" s="1"/>
  <c r="BB2096" i="1" s="1"/>
  <c r="BH2096" i="1" s="1"/>
  <c r="BN2096" i="1" s="1"/>
  <c r="BS2096" i="1" s="1"/>
  <c r="BX2096" i="1" s="1"/>
  <c r="CD2096" i="1" s="1"/>
  <c r="CJ2096" i="1" s="1"/>
  <c r="CP2096" i="1" s="1"/>
  <c r="N2095" i="1"/>
  <c r="T2095" i="1" s="1"/>
  <c r="Z2095" i="1" s="1"/>
  <c r="AF2095" i="1" s="1"/>
  <c r="AL2095" i="1" s="1"/>
  <c r="AR2095" i="1" s="1"/>
  <c r="AX2095" i="1" s="1"/>
  <c r="BD2095" i="1" s="1"/>
  <c r="BJ2095" i="1" s="1"/>
  <c r="BP2095" i="1" s="1"/>
  <c r="BU2095" i="1" s="1"/>
  <c r="BZ2095" i="1" s="1"/>
  <c r="CF2095" i="1" s="1"/>
  <c r="CL2095" i="1" s="1"/>
  <c r="CR2095" i="1" s="1"/>
  <c r="M2095" i="1"/>
  <c r="S2095" i="1" s="1"/>
  <c r="Y2095" i="1" s="1"/>
  <c r="AE2095" i="1" s="1"/>
  <c r="AK2095" i="1" s="1"/>
  <c r="AQ2095" i="1" s="1"/>
  <c r="AW2095" i="1" s="1"/>
  <c r="BC2095" i="1" s="1"/>
  <c r="BI2095" i="1" s="1"/>
  <c r="BO2095" i="1" s="1"/>
  <c r="BT2095" i="1" s="1"/>
  <c r="BY2095" i="1" s="1"/>
  <c r="CE2095" i="1" s="1"/>
  <c r="CK2095" i="1" s="1"/>
  <c r="CQ2095" i="1" s="1"/>
  <c r="L2095" i="1"/>
  <c r="R2095" i="1" s="1"/>
  <c r="X2095" i="1" s="1"/>
  <c r="AD2095" i="1" s="1"/>
  <c r="AJ2095" i="1" s="1"/>
  <c r="AP2095" i="1" s="1"/>
  <c r="AV2095" i="1" s="1"/>
  <c r="BB2095" i="1" s="1"/>
  <c r="BH2095" i="1" s="1"/>
  <c r="BN2095" i="1" s="1"/>
  <c r="BS2095" i="1" s="1"/>
  <c r="BX2095" i="1" s="1"/>
  <c r="CD2095" i="1" s="1"/>
  <c r="CJ2095" i="1" s="1"/>
  <c r="CP2095" i="1" s="1"/>
  <c r="N2094" i="1"/>
  <c r="T2094" i="1" s="1"/>
  <c r="Z2094" i="1" s="1"/>
  <c r="AF2094" i="1" s="1"/>
  <c r="AL2094" i="1" s="1"/>
  <c r="AR2094" i="1" s="1"/>
  <c r="AX2094" i="1" s="1"/>
  <c r="BD2094" i="1" s="1"/>
  <c r="BJ2094" i="1" s="1"/>
  <c r="BP2094" i="1" s="1"/>
  <c r="BU2094" i="1" s="1"/>
  <c r="BZ2094" i="1" s="1"/>
  <c r="CF2094" i="1" s="1"/>
  <c r="CL2094" i="1" s="1"/>
  <c r="CR2094" i="1" s="1"/>
  <c r="M2094" i="1"/>
  <c r="S2094" i="1" s="1"/>
  <c r="Y2094" i="1" s="1"/>
  <c r="AE2094" i="1" s="1"/>
  <c r="AK2094" i="1" s="1"/>
  <c r="AQ2094" i="1" s="1"/>
  <c r="AW2094" i="1" s="1"/>
  <c r="BC2094" i="1" s="1"/>
  <c r="BI2094" i="1" s="1"/>
  <c r="BO2094" i="1" s="1"/>
  <c r="BT2094" i="1" s="1"/>
  <c r="BY2094" i="1" s="1"/>
  <c r="CE2094" i="1" s="1"/>
  <c r="CK2094" i="1" s="1"/>
  <c r="CQ2094" i="1" s="1"/>
  <c r="L2094" i="1"/>
  <c r="R2094" i="1" s="1"/>
  <c r="X2094" i="1" s="1"/>
  <c r="AD2094" i="1" s="1"/>
  <c r="AJ2094" i="1" s="1"/>
  <c r="AP2094" i="1" s="1"/>
  <c r="AV2094" i="1" s="1"/>
  <c r="BB2094" i="1" s="1"/>
  <c r="BH2094" i="1" s="1"/>
  <c r="BN2094" i="1" s="1"/>
  <c r="BS2094" i="1" s="1"/>
  <c r="BX2094" i="1" s="1"/>
  <c r="CD2094" i="1" s="1"/>
  <c r="CJ2094" i="1" s="1"/>
  <c r="CP2094" i="1" s="1"/>
  <c r="CS2093" i="1"/>
  <c r="CS2092" i="1" s="1"/>
  <c r="CS2091" i="1" s="1"/>
  <c r="CO2093" i="1"/>
  <c r="CO2092" i="1" s="1"/>
  <c r="CO2091" i="1" s="1"/>
  <c r="CN2093" i="1"/>
  <c r="CM2093" i="1"/>
  <c r="CM2092" i="1" s="1"/>
  <c r="CM2091" i="1" s="1"/>
  <c r="CI2093" i="1"/>
  <c r="CI2092" i="1" s="1"/>
  <c r="CI2091" i="1" s="1"/>
  <c r="CH2093" i="1"/>
  <c r="CH2092" i="1" s="1"/>
  <c r="CH2091" i="1" s="1"/>
  <c r="CG2093" i="1"/>
  <c r="CC2093" i="1"/>
  <c r="CC2092" i="1" s="1"/>
  <c r="CC2091" i="1" s="1"/>
  <c r="CB2093" i="1"/>
  <c r="CB2092" i="1" s="1"/>
  <c r="CB2091" i="1" s="1"/>
  <c r="CA2093" i="1"/>
  <c r="CA2092" i="1" s="1"/>
  <c r="CA2091" i="1" s="1"/>
  <c r="BW2093" i="1"/>
  <c r="BW2092" i="1" s="1"/>
  <c r="BW2091" i="1" s="1"/>
  <c r="BV2093" i="1"/>
  <c r="BV2092" i="1" s="1"/>
  <c r="BV2091" i="1" s="1"/>
  <c r="BR2093" i="1"/>
  <c r="BR2092" i="1" s="1"/>
  <c r="BR2091" i="1" s="1"/>
  <c r="BQ2093" i="1"/>
  <c r="BQ2092" i="1" s="1"/>
  <c r="BQ2091" i="1" s="1"/>
  <c r="BM2093" i="1"/>
  <c r="BL2093" i="1"/>
  <c r="BL2092" i="1" s="1"/>
  <c r="BL2091" i="1" s="1"/>
  <c r="BK2093" i="1"/>
  <c r="BK2092" i="1" s="1"/>
  <c r="BK2091" i="1" s="1"/>
  <c r="BG2093" i="1"/>
  <c r="BG2092" i="1" s="1"/>
  <c r="BG2091" i="1" s="1"/>
  <c r="BF2093" i="1"/>
  <c r="BE2093" i="1"/>
  <c r="BE2092" i="1" s="1"/>
  <c r="BE2091" i="1" s="1"/>
  <c r="BA2093" i="1"/>
  <c r="BA2092" i="1" s="1"/>
  <c r="BA2091" i="1" s="1"/>
  <c r="AZ2093" i="1"/>
  <c r="AZ2092" i="1" s="1"/>
  <c r="AZ2091" i="1" s="1"/>
  <c r="AY2093" i="1"/>
  <c r="AU2093" i="1"/>
  <c r="AU2092" i="1" s="1"/>
  <c r="AU2091" i="1" s="1"/>
  <c r="AT2093" i="1"/>
  <c r="AT2092" i="1" s="1"/>
  <c r="AT2091" i="1" s="1"/>
  <c r="AS2093" i="1"/>
  <c r="AS2092" i="1" s="1"/>
  <c r="AS2091" i="1" s="1"/>
  <c r="AO2093" i="1"/>
  <c r="AO2092" i="1" s="1"/>
  <c r="AO2091" i="1" s="1"/>
  <c r="AN2093" i="1"/>
  <c r="AN2092" i="1" s="1"/>
  <c r="AN2091" i="1" s="1"/>
  <c r="AM2093" i="1"/>
  <c r="AM2092" i="1" s="1"/>
  <c r="AM2091" i="1" s="1"/>
  <c r="AI2093" i="1"/>
  <c r="AI2092" i="1" s="1"/>
  <c r="AI2091" i="1" s="1"/>
  <c r="AH2093" i="1"/>
  <c r="AG2093" i="1"/>
  <c r="AG2092" i="1" s="1"/>
  <c r="AG2091" i="1" s="1"/>
  <c r="AC2093" i="1"/>
  <c r="AC2092" i="1" s="1"/>
  <c r="AC2091" i="1" s="1"/>
  <c r="AB2093" i="1"/>
  <c r="AB2092" i="1" s="1"/>
  <c r="AB2091" i="1" s="1"/>
  <c r="AA2093" i="1"/>
  <c r="W2093" i="1"/>
  <c r="W2092" i="1" s="1"/>
  <c r="W2091" i="1" s="1"/>
  <c r="V2093" i="1"/>
  <c r="V2092" i="1" s="1"/>
  <c r="V2091" i="1" s="1"/>
  <c r="U2093" i="1"/>
  <c r="U2092" i="1" s="1"/>
  <c r="U2091" i="1" s="1"/>
  <c r="Q2093" i="1"/>
  <c r="P2093" i="1"/>
  <c r="P2092" i="1" s="1"/>
  <c r="P2091" i="1" s="1"/>
  <c r="O2093" i="1"/>
  <c r="O2092" i="1" s="1"/>
  <c r="O2091" i="1" s="1"/>
  <c r="K2093" i="1"/>
  <c r="K2092" i="1" s="1"/>
  <c r="K2091" i="1" s="1"/>
  <c r="J2093" i="1"/>
  <c r="I2093" i="1"/>
  <c r="I2092" i="1" s="1"/>
  <c r="I2091" i="1" s="1"/>
  <c r="H2093" i="1"/>
  <c r="H2092" i="1" s="1"/>
  <c r="G2093" i="1"/>
  <c r="F2093" i="1"/>
  <c r="CN2092" i="1"/>
  <c r="CN2091" i="1" s="1"/>
  <c r="CG2092" i="1"/>
  <c r="CG2091" i="1" s="1"/>
  <c r="BM2092" i="1"/>
  <c r="BM2091" i="1" s="1"/>
  <c r="BF2092" i="1"/>
  <c r="BF2091" i="1" s="1"/>
  <c r="AY2092" i="1"/>
  <c r="AY2091" i="1" s="1"/>
  <c r="AH2092" i="1"/>
  <c r="AH2091" i="1" s="1"/>
  <c r="AA2092" i="1"/>
  <c r="AA2091" i="1" s="1"/>
  <c r="Q2092" i="1"/>
  <c r="Q2091" i="1" s="1"/>
  <c r="J2092" i="1"/>
  <c r="J2091" i="1" s="1"/>
  <c r="F2092" i="1"/>
  <c r="F2091" i="1" s="1"/>
  <c r="N2090" i="1"/>
  <c r="T2090" i="1" s="1"/>
  <c r="Z2090" i="1" s="1"/>
  <c r="AF2090" i="1" s="1"/>
  <c r="AL2090" i="1" s="1"/>
  <c r="AR2090" i="1" s="1"/>
  <c r="AX2090" i="1" s="1"/>
  <c r="BD2090" i="1" s="1"/>
  <c r="BJ2090" i="1" s="1"/>
  <c r="BP2090" i="1" s="1"/>
  <c r="BU2090" i="1" s="1"/>
  <c r="BZ2090" i="1" s="1"/>
  <c r="CF2090" i="1" s="1"/>
  <c r="CL2090" i="1" s="1"/>
  <c r="CR2090" i="1" s="1"/>
  <c r="M2090" i="1"/>
  <c r="S2090" i="1" s="1"/>
  <c r="Y2090" i="1" s="1"/>
  <c r="AE2090" i="1" s="1"/>
  <c r="AK2090" i="1" s="1"/>
  <c r="AQ2090" i="1" s="1"/>
  <c r="AW2090" i="1" s="1"/>
  <c r="BC2090" i="1" s="1"/>
  <c r="BI2090" i="1" s="1"/>
  <c r="BO2090" i="1" s="1"/>
  <c r="BT2090" i="1" s="1"/>
  <c r="BY2090" i="1" s="1"/>
  <c r="CE2090" i="1" s="1"/>
  <c r="CK2090" i="1" s="1"/>
  <c r="CQ2090" i="1" s="1"/>
  <c r="L2090" i="1"/>
  <c r="R2090" i="1" s="1"/>
  <c r="X2090" i="1" s="1"/>
  <c r="AD2090" i="1" s="1"/>
  <c r="AJ2090" i="1" s="1"/>
  <c r="AP2090" i="1" s="1"/>
  <c r="AV2090" i="1" s="1"/>
  <c r="BB2090" i="1" s="1"/>
  <c r="BH2090" i="1" s="1"/>
  <c r="BN2090" i="1" s="1"/>
  <c r="BS2090" i="1" s="1"/>
  <c r="BX2090" i="1" s="1"/>
  <c r="CD2090" i="1" s="1"/>
  <c r="CJ2090" i="1" s="1"/>
  <c r="CP2090" i="1" s="1"/>
  <c r="CS2089" i="1"/>
  <c r="CS2088" i="1" s="1"/>
  <c r="CS2087" i="1" s="1"/>
  <c r="CO2089" i="1"/>
  <c r="CO2088" i="1" s="1"/>
  <c r="CO2087" i="1" s="1"/>
  <c r="CN2089" i="1"/>
  <c r="CN2088" i="1" s="1"/>
  <c r="CN2087" i="1" s="1"/>
  <c r="CM2089" i="1"/>
  <c r="CM2088" i="1" s="1"/>
  <c r="CM2087" i="1" s="1"/>
  <c r="CI2089" i="1"/>
  <c r="CI2088" i="1" s="1"/>
  <c r="CI2087" i="1" s="1"/>
  <c r="CH2089" i="1"/>
  <c r="CH2088" i="1" s="1"/>
  <c r="CH2087" i="1" s="1"/>
  <c r="CG2089" i="1"/>
  <c r="CG2088" i="1" s="1"/>
  <c r="CG2087" i="1" s="1"/>
  <c r="CC2089" i="1"/>
  <c r="CC2088" i="1" s="1"/>
  <c r="CC2087" i="1" s="1"/>
  <c r="CB2089" i="1"/>
  <c r="CB2088" i="1" s="1"/>
  <c r="CB2087" i="1" s="1"/>
  <c r="CA2089" i="1"/>
  <c r="BW2089" i="1"/>
  <c r="BW2088" i="1" s="1"/>
  <c r="BW2087" i="1" s="1"/>
  <c r="BV2089" i="1"/>
  <c r="BV2088" i="1" s="1"/>
  <c r="BV2087" i="1" s="1"/>
  <c r="BR2089" i="1"/>
  <c r="BQ2089" i="1"/>
  <c r="BQ2088" i="1" s="1"/>
  <c r="BQ2087" i="1" s="1"/>
  <c r="BM2089" i="1"/>
  <c r="BM2088" i="1" s="1"/>
  <c r="BM2087" i="1" s="1"/>
  <c r="BL2089" i="1"/>
  <c r="BL2088" i="1" s="1"/>
  <c r="BL2087" i="1" s="1"/>
  <c r="BK2089" i="1"/>
  <c r="BK2088" i="1" s="1"/>
  <c r="BK2087" i="1" s="1"/>
  <c r="BG2089" i="1"/>
  <c r="BG2088" i="1" s="1"/>
  <c r="BG2087" i="1" s="1"/>
  <c r="BF2089" i="1"/>
  <c r="BF2088" i="1" s="1"/>
  <c r="BF2087" i="1" s="1"/>
  <c r="BE2089" i="1"/>
  <c r="BE2088" i="1" s="1"/>
  <c r="BE2087" i="1" s="1"/>
  <c r="BA2089" i="1"/>
  <c r="BA2088" i="1" s="1"/>
  <c r="BA2087" i="1" s="1"/>
  <c r="AZ2089" i="1"/>
  <c r="AY2089" i="1"/>
  <c r="AY2088" i="1" s="1"/>
  <c r="AY2087" i="1" s="1"/>
  <c r="AU2089" i="1"/>
  <c r="AT2089" i="1"/>
  <c r="AT2088" i="1" s="1"/>
  <c r="AT2087" i="1" s="1"/>
  <c r="AS2089" i="1"/>
  <c r="AS2088" i="1" s="1"/>
  <c r="AS2087" i="1" s="1"/>
  <c r="AO2089" i="1"/>
  <c r="AO2088" i="1" s="1"/>
  <c r="AO2087" i="1" s="1"/>
  <c r="AN2089" i="1"/>
  <c r="AN2088" i="1" s="1"/>
  <c r="AN2087" i="1" s="1"/>
  <c r="AM2089" i="1"/>
  <c r="AM2088" i="1" s="1"/>
  <c r="AM2087" i="1" s="1"/>
  <c r="AI2089" i="1"/>
  <c r="AI2088" i="1" s="1"/>
  <c r="AI2087" i="1" s="1"/>
  <c r="AH2089" i="1"/>
  <c r="AH2088" i="1" s="1"/>
  <c r="AH2087" i="1" s="1"/>
  <c r="AG2089" i="1"/>
  <c r="AG2088" i="1" s="1"/>
  <c r="AG2087" i="1" s="1"/>
  <c r="AC2089" i="1"/>
  <c r="AC2088" i="1" s="1"/>
  <c r="AC2087" i="1" s="1"/>
  <c r="AB2089" i="1"/>
  <c r="AA2089" i="1"/>
  <c r="AA2088" i="1" s="1"/>
  <c r="AA2087" i="1" s="1"/>
  <c r="W2089" i="1"/>
  <c r="W2088" i="1" s="1"/>
  <c r="W2087" i="1" s="1"/>
  <c r="V2089" i="1"/>
  <c r="V2088" i="1" s="1"/>
  <c r="V2087" i="1" s="1"/>
  <c r="U2089" i="1"/>
  <c r="U2088" i="1" s="1"/>
  <c r="U2087" i="1" s="1"/>
  <c r="Q2089" i="1"/>
  <c r="Q2088" i="1" s="1"/>
  <c r="Q2087" i="1" s="1"/>
  <c r="P2089" i="1"/>
  <c r="P2088" i="1" s="1"/>
  <c r="P2087" i="1" s="1"/>
  <c r="O2089" i="1"/>
  <c r="O2088" i="1" s="1"/>
  <c r="O2087" i="1" s="1"/>
  <c r="K2089" i="1"/>
  <c r="K2088" i="1" s="1"/>
  <c r="K2087" i="1" s="1"/>
  <c r="J2089" i="1"/>
  <c r="J2088" i="1" s="1"/>
  <c r="J2087" i="1" s="1"/>
  <c r="I2089" i="1"/>
  <c r="I2088" i="1" s="1"/>
  <c r="I2087" i="1" s="1"/>
  <c r="H2089" i="1"/>
  <c r="H2088" i="1" s="1"/>
  <c r="G2089" i="1"/>
  <c r="F2089" i="1"/>
  <c r="CA2088" i="1"/>
  <c r="CA2087" i="1" s="1"/>
  <c r="BR2088" i="1"/>
  <c r="BR2087" i="1" s="1"/>
  <c r="AZ2088" i="1"/>
  <c r="AZ2087" i="1" s="1"/>
  <c r="AU2088" i="1"/>
  <c r="AU2087" i="1" s="1"/>
  <c r="AB2088" i="1"/>
  <c r="AB2087" i="1" s="1"/>
  <c r="G2088" i="1"/>
  <c r="G2087" i="1" s="1"/>
  <c r="N2086" i="1"/>
  <c r="T2086" i="1" s="1"/>
  <c r="Z2086" i="1" s="1"/>
  <c r="AF2086" i="1" s="1"/>
  <c r="AL2086" i="1" s="1"/>
  <c r="AR2086" i="1" s="1"/>
  <c r="AX2086" i="1" s="1"/>
  <c r="BD2086" i="1" s="1"/>
  <c r="BJ2086" i="1" s="1"/>
  <c r="BP2086" i="1" s="1"/>
  <c r="BU2086" i="1" s="1"/>
  <c r="BZ2086" i="1" s="1"/>
  <c r="CF2086" i="1" s="1"/>
  <c r="CL2086" i="1" s="1"/>
  <c r="CR2086" i="1" s="1"/>
  <c r="M2086" i="1"/>
  <c r="S2086" i="1" s="1"/>
  <c r="Y2086" i="1" s="1"/>
  <c r="AE2086" i="1" s="1"/>
  <c r="AK2086" i="1" s="1"/>
  <c r="AQ2086" i="1" s="1"/>
  <c r="AW2086" i="1" s="1"/>
  <c r="BC2086" i="1" s="1"/>
  <c r="BI2086" i="1" s="1"/>
  <c r="BO2086" i="1" s="1"/>
  <c r="BT2086" i="1" s="1"/>
  <c r="BY2086" i="1" s="1"/>
  <c r="CE2086" i="1" s="1"/>
  <c r="CK2086" i="1" s="1"/>
  <c r="CQ2086" i="1" s="1"/>
  <c r="L2086" i="1"/>
  <c r="R2086" i="1" s="1"/>
  <c r="X2086" i="1" s="1"/>
  <c r="AD2086" i="1" s="1"/>
  <c r="AJ2086" i="1" s="1"/>
  <c r="AP2086" i="1" s="1"/>
  <c r="AV2086" i="1" s="1"/>
  <c r="BB2086" i="1" s="1"/>
  <c r="BH2086" i="1" s="1"/>
  <c r="BN2086" i="1" s="1"/>
  <c r="BS2086" i="1" s="1"/>
  <c r="BX2086" i="1" s="1"/>
  <c r="CD2086" i="1" s="1"/>
  <c r="CJ2086" i="1" s="1"/>
  <c r="CP2086" i="1" s="1"/>
  <c r="N2085" i="1"/>
  <c r="T2085" i="1" s="1"/>
  <c r="Z2085" i="1" s="1"/>
  <c r="AF2085" i="1" s="1"/>
  <c r="AL2085" i="1" s="1"/>
  <c r="AR2085" i="1" s="1"/>
  <c r="AX2085" i="1" s="1"/>
  <c r="BD2085" i="1" s="1"/>
  <c r="BJ2085" i="1" s="1"/>
  <c r="BP2085" i="1" s="1"/>
  <c r="BU2085" i="1" s="1"/>
  <c r="BZ2085" i="1" s="1"/>
  <c r="CF2085" i="1" s="1"/>
  <c r="CL2085" i="1" s="1"/>
  <c r="CR2085" i="1" s="1"/>
  <c r="M2085" i="1"/>
  <c r="S2085" i="1" s="1"/>
  <c r="Y2085" i="1" s="1"/>
  <c r="AE2085" i="1" s="1"/>
  <c r="AK2085" i="1" s="1"/>
  <c r="AQ2085" i="1" s="1"/>
  <c r="AW2085" i="1" s="1"/>
  <c r="BC2085" i="1" s="1"/>
  <c r="BI2085" i="1" s="1"/>
  <c r="BO2085" i="1" s="1"/>
  <c r="BT2085" i="1" s="1"/>
  <c r="BY2085" i="1" s="1"/>
  <c r="CE2085" i="1" s="1"/>
  <c r="CK2085" i="1" s="1"/>
  <c r="CQ2085" i="1" s="1"/>
  <c r="L2085" i="1"/>
  <c r="R2085" i="1" s="1"/>
  <c r="X2085" i="1" s="1"/>
  <c r="AD2085" i="1" s="1"/>
  <c r="AJ2085" i="1" s="1"/>
  <c r="AP2085" i="1" s="1"/>
  <c r="AV2085" i="1" s="1"/>
  <c r="BB2085" i="1" s="1"/>
  <c r="BH2085" i="1" s="1"/>
  <c r="BN2085" i="1" s="1"/>
  <c r="BS2085" i="1" s="1"/>
  <c r="BX2085" i="1" s="1"/>
  <c r="CD2085" i="1" s="1"/>
  <c r="CJ2085" i="1" s="1"/>
  <c r="CP2085" i="1" s="1"/>
  <c r="N2084" i="1"/>
  <c r="T2084" i="1" s="1"/>
  <c r="Z2084" i="1" s="1"/>
  <c r="AF2084" i="1" s="1"/>
  <c r="AL2084" i="1" s="1"/>
  <c r="AR2084" i="1" s="1"/>
  <c r="AX2084" i="1" s="1"/>
  <c r="BD2084" i="1" s="1"/>
  <c r="BJ2084" i="1" s="1"/>
  <c r="BP2084" i="1" s="1"/>
  <c r="BU2084" i="1" s="1"/>
  <c r="BZ2084" i="1" s="1"/>
  <c r="CF2084" i="1" s="1"/>
  <c r="CL2084" i="1" s="1"/>
  <c r="CR2084" i="1" s="1"/>
  <c r="M2084" i="1"/>
  <c r="S2084" i="1" s="1"/>
  <c r="Y2084" i="1" s="1"/>
  <c r="AE2084" i="1" s="1"/>
  <c r="AK2084" i="1" s="1"/>
  <c r="AQ2084" i="1" s="1"/>
  <c r="AW2084" i="1" s="1"/>
  <c r="BC2084" i="1" s="1"/>
  <c r="BI2084" i="1" s="1"/>
  <c r="BO2084" i="1" s="1"/>
  <c r="BT2084" i="1" s="1"/>
  <c r="BY2084" i="1" s="1"/>
  <c r="CE2084" i="1" s="1"/>
  <c r="CK2084" i="1" s="1"/>
  <c r="CQ2084" i="1" s="1"/>
  <c r="L2084" i="1"/>
  <c r="R2084" i="1" s="1"/>
  <c r="X2084" i="1" s="1"/>
  <c r="AD2084" i="1" s="1"/>
  <c r="AJ2084" i="1" s="1"/>
  <c r="AP2084" i="1" s="1"/>
  <c r="AV2084" i="1" s="1"/>
  <c r="BB2084" i="1" s="1"/>
  <c r="BH2084" i="1" s="1"/>
  <c r="BN2084" i="1" s="1"/>
  <c r="BS2084" i="1" s="1"/>
  <c r="BX2084" i="1" s="1"/>
  <c r="CD2084" i="1" s="1"/>
  <c r="CJ2084" i="1" s="1"/>
  <c r="CP2084" i="1" s="1"/>
  <c r="CS2083" i="1"/>
  <c r="CS2082" i="1" s="1"/>
  <c r="CS2081" i="1" s="1"/>
  <c r="CO2083" i="1"/>
  <c r="CO2082" i="1" s="1"/>
  <c r="CO2081" i="1" s="1"/>
  <c r="CN2083" i="1"/>
  <c r="CN2082" i="1" s="1"/>
  <c r="CN2081" i="1" s="1"/>
  <c r="CM2083" i="1"/>
  <c r="CM2082" i="1" s="1"/>
  <c r="CM2081" i="1" s="1"/>
  <c r="CI2083" i="1"/>
  <c r="CI2082" i="1" s="1"/>
  <c r="CI2081" i="1" s="1"/>
  <c r="CH2083" i="1"/>
  <c r="CH2082" i="1" s="1"/>
  <c r="CH2081" i="1" s="1"/>
  <c r="CG2083" i="1"/>
  <c r="CG2082" i="1" s="1"/>
  <c r="CC2083" i="1"/>
  <c r="CC2082" i="1" s="1"/>
  <c r="CC2081" i="1" s="1"/>
  <c r="CB2083" i="1"/>
  <c r="CB2082" i="1" s="1"/>
  <c r="CB2081" i="1" s="1"/>
  <c r="CA2083" i="1"/>
  <c r="CA2082" i="1" s="1"/>
  <c r="CA2081" i="1" s="1"/>
  <c r="BW2083" i="1"/>
  <c r="BW2082" i="1" s="1"/>
  <c r="BW2081" i="1" s="1"/>
  <c r="BV2083" i="1"/>
  <c r="BV2082" i="1" s="1"/>
  <c r="BV2081" i="1" s="1"/>
  <c r="BR2083" i="1"/>
  <c r="BR2082" i="1" s="1"/>
  <c r="BR2081" i="1" s="1"/>
  <c r="BQ2083" i="1"/>
  <c r="BQ2082" i="1" s="1"/>
  <c r="BQ2081" i="1" s="1"/>
  <c r="BM2083" i="1"/>
  <c r="BM2082" i="1" s="1"/>
  <c r="BM2081" i="1" s="1"/>
  <c r="BL2083" i="1"/>
  <c r="BL2082" i="1" s="1"/>
  <c r="BL2081" i="1" s="1"/>
  <c r="BK2083" i="1"/>
  <c r="BK2082" i="1" s="1"/>
  <c r="BK2081" i="1" s="1"/>
  <c r="BG2083" i="1"/>
  <c r="BG2082" i="1" s="1"/>
  <c r="BG2081" i="1" s="1"/>
  <c r="BF2083" i="1"/>
  <c r="BF2082" i="1" s="1"/>
  <c r="BF2081" i="1" s="1"/>
  <c r="BE2083" i="1"/>
  <c r="BE2082" i="1" s="1"/>
  <c r="BE2081" i="1" s="1"/>
  <c r="BA2083" i="1"/>
  <c r="BA2082" i="1" s="1"/>
  <c r="BA2081" i="1" s="1"/>
  <c r="AZ2083" i="1"/>
  <c r="AZ2082" i="1" s="1"/>
  <c r="AZ2081" i="1" s="1"/>
  <c r="AY2083" i="1"/>
  <c r="AY2082" i="1" s="1"/>
  <c r="AU2083" i="1"/>
  <c r="AU2082" i="1" s="1"/>
  <c r="AU2081" i="1" s="1"/>
  <c r="AT2083" i="1"/>
  <c r="AT2082" i="1" s="1"/>
  <c r="AT2081" i="1" s="1"/>
  <c r="AS2083" i="1"/>
  <c r="AS2082" i="1" s="1"/>
  <c r="AS2081" i="1" s="1"/>
  <c r="AO2083" i="1"/>
  <c r="AO2082" i="1" s="1"/>
  <c r="AO2081" i="1" s="1"/>
  <c r="AN2083" i="1"/>
  <c r="AN2082" i="1" s="1"/>
  <c r="AN2081" i="1" s="1"/>
  <c r="AM2083" i="1"/>
  <c r="AM2082" i="1" s="1"/>
  <c r="AM2081" i="1" s="1"/>
  <c r="AI2083" i="1"/>
  <c r="AI2082" i="1" s="1"/>
  <c r="AI2081" i="1" s="1"/>
  <c r="AH2083" i="1"/>
  <c r="AH2082" i="1" s="1"/>
  <c r="AH2081" i="1" s="1"/>
  <c r="AG2083" i="1"/>
  <c r="AG2082" i="1" s="1"/>
  <c r="AG2081" i="1" s="1"/>
  <c r="AC2083" i="1"/>
  <c r="AC2082" i="1" s="1"/>
  <c r="AC2081" i="1" s="1"/>
  <c r="AB2083" i="1"/>
  <c r="AB2082" i="1" s="1"/>
  <c r="AB2081" i="1" s="1"/>
  <c r="AA2083" i="1"/>
  <c r="AA2082" i="1" s="1"/>
  <c r="AA2081" i="1" s="1"/>
  <c r="W2083" i="1"/>
  <c r="W2082" i="1" s="1"/>
  <c r="W2081" i="1" s="1"/>
  <c r="V2083" i="1"/>
  <c r="V2082" i="1" s="1"/>
  <c r="V2081" i="1" s="1"/>
  <c r="U2083" i="1"/>
  <c r="U2082" i="1" s="1"/>
  <c r="U2081" i="1" s="1"/>
  <c r="Q2083" i="1"/>
  <c r="Q2082" i="1" s="1"/>
  <c r="Q2081" i="1" s="1"/>
  <c r="P2083" i="1"/>
  <c r="P2082" i="1" s="1"/>
  <c r="P2081" i="1" s="1"/>
  <c r="O2083" i="1"/>
  <c r="O2082" i="1" s="1"/>
  <c r="O2081" i="1" s="1"/>
  <c r="K2083" i="1"/>
  <c r="K2082" i="1" s="1"/>
  <c r="K2081" i="1" s="1"/>
  <c r="J2083" i="1"/>
  <c r="J2082" i="1" s="1"/>
  <c r="J2081" i="1" s="1"/>
  <c r="I2083" i="1"/>
  <c r="I2082" i="1" s="1"/>
  <c r="I2081" i="1" s="1"/>
  <c r="H2083" i="1"/>
  <c r="H2082" i="1" s="1"/>
  <c r="G2083" i="1"/>
  <c r="F2083" i="1"/>
  <c r="CG2081" i="1"/>
  <c r="AY2081" i="1"/>
  <c r="N2079" i="1"/>
  <c r="T2079" i="1" s="1"/>
  <c r="Z2079" i="1" s="1"/>
  <c r="AF2079" i="1" s="1"/>
  <c r="AL2079" i="1" s="1"/>
  <c r="AR2079" i="1" s="1"/>
  <c r="AX2079" i="1" s="1"/>
  <c r="BD2079" i="1" s="1"/>
  <c r="BJ2079" i="1" s="1"/>
  <c r="BP2079" i="1" s="1"/>
  <c r="BU2079" i="1" s="1"/>
  <c r="BZ2079" i="1" s="1"/>
  <c r="CF2079" i="1" s="1"/>
  <c r="CL2079" i="1" s="1"/>
  <c r="CR2079" i="1" s="1"/>
  <c r="M2079" i="1"/>
  <c r="S2079" i="1" s="1"/>
  <c r="Y2079" i="1" s="1"/>
  <c r="AE2079" i="1" s="1"/>
  <c r="AK2079" i="1" s="1"/>
  <c r="AQ2079" i="1" s="1"/>
  <c r="AW2079" i="1" s="1"/>
  <c r="BC2079" i="1" s="1"/>
  <c r="BI2079" i="1" s="1"/>
  <c r="BO2079" i="1" s="1"/>
  <c r="BT2079" i="1" s="1"/>
  <c r="BY2079" i="1" s="1"/>
  <c r="CE2079" i="1" s="1"/>
  <c r="CK2079" i="1" s="1"/>
  <c r="CQ2079" i="1" s="1"/>
  <c r="L2079" i="1"/>
  <c r="R2079" i="1" s="1"/>
  <c r="X2079" i="1" s="1"/>
  <c r="AD2079" i="1" s="1"/>
  <c r="AJ2079" i="1" s="1"/>
  <c r="AP2079" i="1" s="1"/>
  <c r="AV2079" i="1" s="1"/>
  <c r="BB2079" i="1" s="1"/>
  <c r="BH2079" i="1" s="1"/>
  <c r="BN2079" i="1" s="1"/>
  <c r="BS2079" i="1" s="1"/>
  <c r="BX2079" i="1" s="1"/>
  <c r="CD2079" i="1" s="1"/>
  <c r="CJ2079" i="1" s="1"/>
  <c r="CP2079" i="1" s="1"/>
  <c r="CS2078" i="1"/>
  <c r="CO2078" i="1"/>
  <c r="CO2077" i="1" s="1"/>
  <c r="CO2076" i="1" s="1"/>
  <c r="CO2075" i="1" s="1"/>
  <c r="CN2078" i="1"/>
  <c r="CN2077" i="1" s="1"/>
  <c r="CN2076" i="1" s="1"/>
  <c r="CN2075" i="1" s="1"/>
  <c r="CM2078" i="1"/>
  <c r="CM2077" i="1" s="1"/>
  <c r="CM2076" i="1" s="1"/>
  <c r="CM2075" i="1" s="1"/>
  <c r="CI2078" i="1"/>
  <c r="CI2077" i="1" s="1"/>
  <c r="CI2076" i="1" s="1"/>
  <c r="CI2075" i="1" s="1"/>
  <c r="CH2078" i="1"/>
  <c r="CH2077" i="1" s="1"/>
  <c r="CH2076" i="1" s="1"/>
  <c r="CH2075" i="1" s="1"/>
  <c r="CG2078" i="1"/>
  <c r="CG2077" i="1" s="1"/>
  <c r="CG2076" i="1" s="1"/>
  <c r="CG2075" i="1" s="1"/>
  <c r="CC2078" i="1"/>
  <c r="CC2077" i="1" s="1"/>
  <c r="CC2076" i="1" s="1"/>
  <c r="CC2075" i="1" s="1"/>
  <c r="CB2078" i="1"/>
  <c r="CB2077" i="1" s="1"/>
  <c r="CB2076" i="1" s="1"/>
  <c r="CB2075" i="1" s="1"/>
  <c r="CA2078" i="1"/>
  <c r="CA2077" i="1" s="1"/>
  <c r="CA2076" i="1" s="1"/>
  <c r="CA2075" i="1" s="1"/>
  <c r="BW2078" i="1"/>
  <c r="BW2077" i="1" s="1"/>
  <c r="BW2076" i="1" s="1"/>
  <c r="BW2075" i="1" s="1"/>
  <c r="BV2078" i="1"/>
  <c r="BV2077" i="1" s="1"/>
  <c r="BV2076" i="1" s="1"/>
  <c r="BV2075" i="1" s="1"/>
  <c r="BR2078" i="1"/>
  <c r="BR2077" i="1" s="1"/>
  <c r="BR2076" i="1" s="1"/>
  <c r="BR2075" i="1" s="1"/>
  <c r="BQ2078" i="1"/>
  <c r="BQ2077" i="1" s="1"/>
  <c r="BQ2076" i="1" s="1"/>
  <c r="BQ2075" i="1" s="1"/>
  <c r="BM2078" i="1"/>
  <c r="BM2077" i="1" s="1"/>
  <c r="BM2076" i="1" s="1"/>
  <c r="BM2075" i="1" s="1"/>
  <c r="BL2078" i="1"/>
  <c r="BL2077" i="1" s="1"/>
  <c r="BL2076" i="1" s="1"/>
  <c r="BL2075" i="1" s="1"/>
  <c r="BK2078" i="1"/>
  <c r="BG2078" i="1"/>
  <c r="BG2077" i="1" s="1"/>
  <c r="BG2076" i="1" s="1"/>
  <c r="BG2075" i="1" s="1"/>
  <c r="BF2078" i="1"/>
  <c r="BF2077" i="1" s="1"/>
  <c r="BF2076" i="1" s="1"/>
  <c r="BF2075" i="1" s="1"/>
  <c r="BE2078" i="1"/>
  <c r="BE2077" i="1" s="1"/>
  <c r="BE2076" i="1" s="1"/>
  <c r="BE2075" i="1" s="1"/>
  <c r="BA2078" i="1"/>
  <c r="BA2077" i="1" s="1"/>
  <c r="BA2076" i="1" s="1"/>
  <c r="BA2075" i="1" s="1"/>
  <c r="AZ2078" i="1"/>
  <c r="AZ2077" i="1" s="1"/>
  <c r="AZ2076" i="1" s="1"/>
  <c r="AZ2075" i="1" s="1"/>
  <c r="AY2078" i="1"/>
  <c r="AY2077" i="1" s="1"/>
  <c r="AY2076" i="1" s="1"/>
  <c r="AY2075" i="1" s="1"/>
  <c r="AU2078" i="1"/>
  <c r="AU2077" i="1" s="1"/>
  <c r="AU2076" i="1" s="1"/>
  <c r="AU2075" i="1" s="1"/>
  <c r="AT2078" i="1"/>
  <c r="AT2077" i="1" s="1"/>
  <c r="AT2076" i="1" s="1"/>
  <c r="AT2075" i="1" s="1"/>
  <c r="AS2078" i="1"/>
  <c r="AS2077" i="1" s="1"/>
  <c r="AS2076" i="1" s="1"/>
  <c r="AS2075" i="1" s="1"/>
  <c r="AO2078" i="1"/>
  <c r="AO2077" i="1" s="1"/>
  <c r="AO2076" i="1" s="1"/>
  <c r="AO2075" i="1" s="1"/>
  <c r="AN2078" i="1"/>
  <c r="AN2077" i="1" s="1"/>
  <c r="AN2076" i="1" s="1"/>
  <c r="AN2075" i="1" s="1"/>
  <c r="AM2078" i="1"/>
  <c r="AM2077" i="1" s="1"/>
  <c r="AM2076" i="1" s="1"/>
  <c r="AM2075" i="1" s="1"/>
  <c r="AI2078" i="1"/>
  <c r="AI2077" i="1" s="1"/>
  <c r="AI2076" i="1" s="1"/>
  <c r="AI2075" i="1" s="1"/>
  <c r="AH2078" i="1"/>
  <c r="AH2077" i="1" s="1"/>
  <c r="AH2076" i="1" s="1"/>
  <c r="AH2075" i="1" s="1"/>
  <c r="AG2078" i="1"/>
  <c r="AG2077" i="1" s="1"/>
  <c r="AG2076" i="1" s="1"/>
  <c r="AG2075" i="1" s="1"/>
  <c r="AC2078" i="1"/>
  <c r="AC2077" i="1" s="1"/>
  <c r="AC2076" i="1" s="1"/>
  <c r="AC2075" i="1" s="1"/>
  <c r="AB2078" i="1"/>
  <c r="AB2077" i="1" s="1"/>
  <c r="AB2076" i="1" s="1"/>
  <c r="AB2075" i="1" s="1"/>
  <c r="AA2078" i="1"/>
  <c r="AA2077" i="1" s="1"/>
  <c r="AA2076" i="1" s="1"/>
  <c r="AA2075" i="1" s="1"/>
  <c r="W2078" i="1"/>
  <c r="W2077" i="1" s="1"/>
  <c r="W2076" i="1" s="1"/>
  <c r="W2075" i="1" s="1"/>
  <c r="V2078" i="1"/>
  <c r="V2077" i="1" s="1"/>
  <c r="V2076" i="1" s="1"/>
  <c r="V2075" i="1" s="1"/>
  <c r="U2078" i="1"/>
  <c r="U2077" i="1" s="1"/>
  <c r="U2076" i="1" s="1"/>
  <c r="U2075" i="1" s="1"/>
  <c r="Q2078" i="1"/>
  <c r="Q2077" i="1" s="1"/>
  <c r="Q2076" i="1" s="1"/>
  <c r="Q2075" i="1" s="1"/>
  <c r="P2078" i="1"/>
  <c r="P2077" i="1" s="1"/>
  <c r="P2076" i="1" s="1"/>
  <c r="P2075" i="1" s="1"/>
  <c r="O2078" i="1"/>
  <c r="O2077" i="1" s="1"/>
  <c r="O2076" i="1" s="1"/>
  <c r="O2075" i="1" s="1"/>
  <c r="K2078" i="1"/>
  <c r="K2077" i="1" s="1"/>
  <c r="K2076" i="1" s="1"/>
  <c r="K2075" i="1" s="1"/>
  <c r="J2078" i="1"/>
  <c r="J2077" i="1" s="1"/>
  <c r="J2076" i="1" s="1"/>
  <c r="J2075" i="1" s="1"/>
  <c r="I2078" i="1"/>
  <c r="H2078" i="1"/>
  <c r="G2078" i="1"/>
  <c r="F2078" i="1"/>
  <c r="CS2077" i="1"/>
  <c r="CS2076" i="1" s="1"/>
  <c r="CS2075" i="1" s="1"/>
  <c r="BK2077" i="1"/>
  <c r="BK2076" i="1" s="1"/>
  <c r="BK2075" i="1" s="1"/>
  <c r="F2077" i="1"/>
  <c r="F2076" i="1" s="1"/>
  <c r="N2074" i="1"/>
  <c r="T2074" i="1" s="1"/>
  <c r="Z2074" i="1" s="1"/>
  <c r="AF2074" i="1" s="1"/>
  <c r="AL2074" i="1" s="1"/>
  <c r="AR2074" i="1" s="1"/>
  <c r="AX2074" i="1" s="1"/>
  <c r="BD2074" i="1" s="1"/>
  <c r="BJ2074" i="1" s="1"/>
  <c r="BP2074" i="1" s="1"/>
  <c r="BU2074" i="1" s="1"/>
  <c r="BZ2074" i="1" s="1"/>
  <c r="CF2074" i="1" s="1"/>
  <c r="CL2074" i="1" s="1"/>
  <c r="CR2074" i="1" s="1"/>
  <c r="M2074" i="1"/>
  <c r="S2074" i="1" s="1"/>
  <c r="Y2074" i="1" s="1"/>
  <c r="AE2074" i="1" s="1"/>
  <c r="AK2074" i="1" s="1"/>
  <c r="AQ2074" i="1" s="1"/>
  <c r="AW2074" i="1" s="1"/>
  <c r="BC2074" i="1" s="1"/>
  <c r="BI2074" i="1" s="1"/>
  <c r="BO2074" i="1" s="1"/>
  <c r="BT2074" i="1" s="1"/>
  <c r="BY2074" i="1" s="1"/>
  <c r="CE2074" i="1" s="1"/>
  <c r="CK2074" i="1" s="1"/>
  <c r="CQ2074" i="1" s="1"/>
  <c r="L2074" i="1"/>
  <c r="R2074" i="1" s="1"/>
  <c r="X2074" i="1" s="1"/>
  <c r="AD2074" i="1" s="1"/>
  <c r="AJ2074" i="1" s="1"/>
  <c r="AP2074" i="1" s="1"/>
  <c r="AV2074" i="1" s="1"/>
  <c r="BB2074" i="1" s="1"/>
  <c r="BH2074" i="1" s="1"/>
  <c r="BN2074" i="1" s="1"/>
  <c r="BS2074" i="1" s="1"/>
  <c r="BX2074" i="1" s="1"/>
  <c r="CD2074" i="1" s="1"/>
  <c r="CJ2074" i="1" s="1"/>
  <c r="CP2074" i="1" s="1"/>
  <c r="CS2073" i="1"/>
  <c r="CS2072" i="1" s="1"/>
  <c r="CS2071" i="1" s="1"/>
  <c r="CS2070" i="1" s="1"/>
  <c r="CO2073" i="1"/>
  <c r="CO2072" i="1" s="1"/>
  <c r="CO2071" i="1" s="1"/>
  <c r="CO2070" i="1" s="1"/>
  <c r="CN2073" i="1"/>
  <c r="CN2072" i="1" s="1"/>
  <c r="CN2071" i="1" s="1"/>
  <c r="CN2070" i="1" s="1"/>
  <c r="CM2073" i="1"/>
  <c r="CM2072" i="1" s="1"/>
  <c r="CM2071" i="1" s="1"/>
  <c r="CM2070" i="1" s="1"/>
  <c r="CI2073" i="1"/>
  <c r="CI2072" i="1" s="1"/>
  <c r="CI2071" i="1" s="1"/>
  <c r="CI2070" i="1" s="1"/>
  <c r="CH2073" i="1"/>
  <c r="CH2072" i="1" s="1"/>
  <c r="CH2071" i="1" s="1"/>
  <c r="CH2070" i="1" s="1"/>
  <c r="CG2073" i="1"/>
  <c r="CC2073" i="1"/>
  <c r="CC2072" i="1" s="1"/>
  <c r="CC2071" i="1" s="1"/>
  <c r="CC2070" i="1" s="1"/>
  <c r="CB2073" i="1"/>
  <c r="CB2072" i="1" s="1"/>
  <c r="CB2071" i="1" s="1"/>
  <c r="CB2070" i="1" s="1"/>
  <c r="CA2073" i="1"/>
  <c r="CA2072" i="1" s="1"/>
  <c r="CA2071" i="1" s="1"/>
  <c r="CA2070" i="1" s="1"/>
  <c r="BW2073" i="1"/>
  <c r="BW2072" i="1" s="1"/>
  <c r="BW2071" i="1" s="1"/>
  <c r="BW2070" i="1" s="1"/>
  <c r="BV2073" i="1"/>
  <c r="BV2072" i="1" s="1"/>
  <c r="BV2071" i="1" s="1"/>
  <c r="BV2070" i="1" s="1"/>
  <c r="BR2073" i="1"/>
  <c r="BR2072" i="1" s="1"/>
  <c r="BR2071" i="1" s="1"/>
  <c r="BR2070" i="1" s="1"/>
  <c r="BQ2073" i="1"/>
  <c r="BQ2072" i="1" s="1"/>
  <c r="BQ2071" i="1" s="1"/>
  <c r="BQ2070" i="1" s="1"/>
  <c r="BM2073" i="1"/>
  <c r="BL2073" i="1"/>
  <c r="BL2072" i="1" s="1"/>
  <c r="BL2071" i="1" s="1"/>
  <c r="BL2070" i="1" s="1"/>
  <c r="BK2073" i="1"/>
  <c r="BK2072" i="1" s="1"/>
  <c r="BK2071" i="1" s="1"/>
  <c r="BK2070" i="1" s="1"/>
  <c r="BG2073" i="1"/>
  <c r="BG2072" i="1" s="1"/>
  <c r="BG2071" i="1" s="1"/>
  <c r="BG2070" i="1" s="1"/>
  <c r="BF2073" i="1"/>
  <c r="BF2072" i="1" s="1"/>
  <c r="BF2071" i="1" s="1"/>
  <c r="BF2070" i="1" s="1"/>
  <c r="BE2073" i="1"/>
  <c r="BE2072" i="1" s="1"/>
  <c r="BE2071" i="1" s="1"/>
  <c r="BE2070" i="1" s="1"/>
  <c r="BA2073" i="1"/>
  <c r="BA2072" i="1" s="1"/>
  <c r="BA2071" i="1" s="1"/>
  <c r="BA2070" i="1" s="1"/>
  <c r="AZ2073" i="1"/>
  <c r="AZ2072" i="1" s="1"/>
  <c r="AZ2071" i="1" s="1"/>
  <c r="AZ2070" i="1" s="1"/>
  <c r="AY2073" i="1"/>
  <c r="AY2072" i="1" s="1"/>
  <c r="AY2071" i="1" s="1"/>
  <c r="AY2070" i="1" s="1"/>
  <c r="AU2073" i="1"/>
  <c r="AU2072" i="1" s="1"/>
  <c r="AU2071" i="1" s="1"/>
  <c r="AU2070" i="1" s="1"/>
  <c r="AT2073" i="1"/>
  <c r="AT2072" i="1" s="1"/>
  <c r="AT2071" i="1" s="1"/>
  <c r="AT2070" i="1" s="1"/>
  <c r="AS2073" i="1"/>
  <c r="AS2072" i="1" s="1"/>
  <c r="AS2071" i="1" s="1"/>
  <c r="AS2070" i="1" s="1"/>
  <c r="AO2073" i="1"/>
  <c r="AO2072" i="1" s="1"/>
  <c r="AO2071" i="1" s="1"/>
  <c r="AO2070" i="1" s="1"/>
  <c r="AN2073" i="1"/>
  <c r="AN2072" i="1" s="1"/>
  <c r="AN2071" i="1" s="1"/>
  <c r="AN2070" i="1" s="1"/>
  <c r="AM2073" i="1"/>
  <c r="AM2072" i="1" s="1"/>
  <c r="AM2071" i="1" s="1"/>
  <c r="AM2070" i="1" s="1"/>
  <c r="AI2073" i="1"/>
  <c r="AI2072" i="1" s="1"/>
  <c r="AI2071" i="1" s="1"/>
  <c r="AI2070" i="1" s="1"/>
  <c r="AH2073" i="1"/>
  <c r="AH2072" i="1" s="1"/>
  <c r="AH2071" i="1" s="1"/>
  <c r="AH2070" i="1" s="1"/>
  <c r="AG2073" i="1"/>
  <c r="AG2072" i="1" s="1"/>
  <c r="AG2071" i="1" s="1"/>
  <c r="AG2070" i="1" s="1"/>
  <c r="AC2073" i="1"/>
  <c r="AC2072" i="1" s="1"/>
  <c r="AC2071" i="1" s="1"/>
  <c r="AC2070" i="1" s="1"/>
  <c r="AB2073" i="1"/>
  <c r="AB2072" i="1" s="1"/>
  <c r="AB2071" i="1" s="1"/>
  <c r="AB2070" i="1" s="1"/>
  <c r="AA2073" i="1"/>
  <c r="AA2072" i="1" s="1"/>
  <c r="AA2071" i="1" s="1"/>
  <c r="AA2070" i="1" s="1"/>
  <c r="W2073" i="1"/>
  <c r="W2072" i="1" s="1"/>
  <c r="W2071" i="1" s="1"/>
  <c r="W2070" i="1" s="1"/>
  <c r="V2073" i="1"/>
  <c r="V2072" i="1" s="1"/>
  <c r="V2071" i="1" s="1"/>
  <c r="V2070" i="1" s="1"/>
  <c r="U2073" i="1"/>
  <c r="U2072" i="1" s="1"/>
  <c r="U2071" i="1" s="1"/>
  <c r="U2070" i="1" s="1"/>
  <c r="Q2073" i="1"/>
  <c r="Q2072" i="1" s="1"/>
  <c r="Q2071" i="1" s="1"/>
  <c r="Q2070" i="1" s="1"/>
  <c r="P2073" i="1"/>
  <c r="P2072" i="1" s="1"/>
  <c r="P2071" i="1" s="1"/>
  <c r="P2070" i="1" s="1"/>
  <c r="O2073" i="1"/>
  <c r="O2072" i="1" s="1"/>
  <c r="O2071" i="1" s="1"/>
  <c r="O2070" i="1" s="1"/>
  <c r="K2073" i="1"/>
  <c r="K2072" i="1" s="1"/>
  <c r="K2071" i="1" s="1"/>
  <c r="K2070" i="1" s="1"/>
  <c r="J2073" i="1"/>
  <c r="J2072" i="1" s="1"/>
  <c r="J2071" i="1" s="1"/>
  <c r="J2070" i="1" s="1"/>
  <c r="I2073" i="1"/>
  <c r="H2073" i="1"/>
  <c r="N2073" i="1" s="1"/>
  <c r="G2073" i="1"/>
  <c r="F2073" i="1"/>
  <c r="CG2072" i="1"/>
  <c r="CG2071" i="1" s="1"/>
  <c r="CG2070" i="1" s="1"/>
  <c r="BM2072" i="1"/>
  <c r="BM2071" i="1" s="1"/>
  <c r="BM2070" i="1" s="1"/>
  <c r="I2072" i="1"/>
  <c r="I2071" i="1" s="1"/>
  <c r="I2070" i="1" s="1"/>
  <c r="N2069" i="1"/>
  <c r="T2069" i="1" s="1"/>
  <c r="Z2069" i="1" s="1"/>
  <c r="AF2069" i="1" s="1"/>
  <c r="AL2069" i="1" s="1"/>
  <c r="AR2069" i="1" s="1"/>
  <c r="AX2069" i="1" s="1"/>
  <c r="BD2069" i="1" s="1"/>
  <c r="BJ2069" i="1" s="1"/>
  <c r="BP2069" i="1" s="1"/>
  <c r="BU2069" i="1" s="1"/>
  <c r="BZ2069" i="1" s="1"/>
  <c r="CF2069" i="1" s="1"/>
  <c r="CL2069" i="1" s="1"/>
  <c r="CR2069" i="1" s="1"/>
  <c r="M2069" i="1"/>
  <c r="S2069" i="1" s="1"/>
  <c r="Y2069" i="1" s="1"/>
  <c r="AE2069" i="1" s="1"/>
  <c r="AK2069" i="1" s="1"/>
  <c r="AQ2069" i="1" s="1"/>
  <c r="AW2069" i="1" s="1"/>
  <c r="BC2069" i="1" s="1"/>
  <c r="BI2069" i="1" s="1"/>
  <c r="BO2069" i="1" s="1"/>
  <c r="BT2069" i="1" s="1"/>
  <c r="BY2069" i="1" s="1"/>
  <c r="CE2069" i="1" s="1"/>
  <c r="CK2069" i="1" s="1"/>
  <c r="CQ2069" i="1" s="1"/>
  <c r="L2069" i="1"/>
  <c r="R2069" i="1" s="1"/>
  <c r="X2069" i="1" s="1"/>
  <c r="AD2069" i="1" s="1"/>
  <c r="AJ2069" i="1" s="1"/>
  <c r="AP2069" i="1" s="1"/>
  <c r="AV2069" i="1" s="1"/>
  <c r="BB2069" i="1" s="1"/>
  <c r="BH2069" i="1" s="1"/>
  <c r="BN2069" i="1" s="1"/>
  <c r="BS2069" i="1" s="1"/>
  <c r="BX2069" i="1" s="1"/>
  <c r="CD2069" i="1" s="1"/>
  <c r="CJ2069" i="1" s="1"/>
  <c r="CP2069" i="1" s="1"/>
  <c r="CS2068" i="1"/>
  <c r="CS2067" i="1" s="1"/>
  <c r="CS2066" i="1" s="1"/>
  <c r="CO2068" i="1"/>
  <c r="CO2067" i="1" s="1"/>
  <c r="CO2066" i="1" s="1"/>
  <c r="CN2068" i="1"/>
  <c r="CN2067" i="1" s="1"/>
  <c r="CN2066" i="1" s="1"/>
  <c r="CM2068" i="1"/>
  <c r="CM2067" i="1" s="1"/>
  <c r="CM2066" i="1" s="1"/>
  <c r="CI2068" i="1"/>
  <c r="CI2067" i="1" s="1"/>
  <c r="CI2066" i="1" s="1"/>
  <c r="CH2068" i="1"/>
  <c r="CH2067" i="1" s="1"/>
  <c r="CH2066" i="1" s="1"/>
  <c r="CG2068" i="1"/>
  <c r="CG2067" i="1" s="1"/>
  <c r="CG2066" i="1" s="1"/>
  <c r="CC2068" i="1"/>
  <c r="CC2067" i="1" s="1"/>
  <c r="CC2066" i="1" s="1"/>
  <c r="CB2068" i="1"/>
  <c r="CB2067" i="1" s="1"/>
  <c r="CB2066" i="1" s="1"/>
  <c r="CA2068" i="1"/>
  <c r="CA2067" i="1" s="1"/>
  <c r="CA2066" i="1" s="1"/>
  <c r="BW2068" i="1"/>
  <c r="BW2067" i="1" s="1"/>
  <c r="BW2066" i="1" s="1"/>
  <c r="BV2068" i="1"/>
  <c r="BV2067" i="1" s="1"/>
  <c r="BV2066" i="1" s="1"/>
  <c r="BR2068" i="1"/>
  <c r="BQ2068" i="1"/>
  <c r="BQ2067" i="1" s="1"/>
  <c r="BQ2066" i="1" s="1"/>
  <c r="BM2068" i="1"/>
  <c r="BM2067" i="1" s="1"/>
  <c r="BM2066" i="1" s="1"/>
  <c r="BL2068" i="1"/>
  <c r="BL2067" i="1" s="1"/>
  <c r="BL2066" i="1" s="1"/>
  <c r="BK2068" i="1"/>
  <c r="BK2067" i="1" s="1"/>
  <c r="BK2066" i="1" s="1"/>
  <c r="BG2068" i="1"/>
  <c r="BG2067" i="1" s="1"/>
  <c r="BG2066" i="1" s="1"/>
  <c r="BF2068" i="1"/>
  <c r="BF2067" i="1" s="1"/>
  <c r="BF2066" i="1" s="1"/>
  <c r="BE2068" i="1"/>
  <c r="BE2067" i="1" s="1"/>
  <c r="BE2066" i="1" s="1"/>
  <c r="BA2068" i="1"/>
  <c r="BA2067" i="1" s="1"/>
  <c r="BA2066" i="1" s="1"/>
  <c r="AZ2068" i="1"/>
  <c r="AZ2067" i="1" s="1"/>
  <c r="AZ2066" i="1" s="1"/>
  <c r="AY2068" i="1"/>
  <c r="AY2067" i="1" s="1"/>
  <c r="AY2066" i="1" s="1"/>
  <c r="AU2068" i="1"/>
  <c r="AU2067" i="1" s="1"/>
  <c r="AU2066" i="1" s="1"/>
  <c r="AT2068" i="1"/>
  <c r="AT2067" i="1" s="1"/>
  <c r="AT2066" i="1" s="1"/>
  <c r="AS2068" i="1"/>
  <c r="AS2067" i="1" s="1"/>
  <c r="AS2066" i="1" s="1"/>
  <c r="AO2068" i="1"/>
  <c r="AO2067" i="1" s="1"/>
  <c r="AO2066" i="1" s="1"/>
  <c r="AN2068" i="1"/>
  <c r="AN2067" i="1" s="1"/>
  <c r="AN2066" i="1" s="1"/>
  <c r="AM2068" i="1"/>
  <c r="AI2068" i="1"/>
  <c r="AI2067" i="1" s="1"/>
  <c r="AI2066" i="1" s="1"/>
  <c r="AH2068" i="1"/>
  <c r="AH2067" i="1" s="1"/>
  <c r="AH2066" i="1" s="1"/>
  <c r="AG2068" i="1"/>
  <c r="AG2067" i="1" s="1"/>
  <c r="AG2066" i="1" s="1"/>
  <c r="AC2068" i="1"/>
  <c r="AC2067" i="1" s="1"/>
  <c r="AC2066" i="1" s="1"/>
  <c r="AB2068" i="1"/>
  <c r="AB2067" i="1" s="1"/>
  <c r="AB2066" i="1" s="1"/>
  <c r="AA2068" i="1"/>
  <c r="AA2067" i="1" s="1"/>
  <c r="AA2066" i="1" s="1"/>
  <c r="W2068" i="1"/>
  <c r="W2067" i="1" s="1"/>
  <c r="W2066" i="1" s="1"/>
  <c r="V2068" i="1"/>
  <c r="V2067" i="1" s="1"/>
  <c r="V2066" i="1" s="1"/>
  <c r="U2068" i="1"/>
  <c r="U2067" i="1" s="1"/>
  <c r="U2066" i="1" s="1"/>
  <c r="Q2068" i="1"/>
  <c r="Q2067" i="1" s="1"/>
  <c r="Q2066" i="1" s="1"/>
  <c r="P2068" i="1"/>
  <c r="P2067" i="1" s="1"/>
  <c r="P2066" i="1" s="1"/>
  <c r="O2068" i="1"/>
  <c r="O2067" i="1" s="1"/>
  <c r="O2066" i="1" s="1"/>
  <c r="K2068" i="1"/>
  <c r="K2067" i="1" s="1"/>
  <c r="K2066" i="1" s="1"/>
  <c r="J2068" i="1"/>
  <c r="J2067" i="1" s="1"/>
  <c r="J2066" i="1" s="1"/>
  <c r="I2068" i="1"/>
  <c r="I2067" i="1" s="1"/>
  <c r="I2066" i="1" s="1"/>
  <c r="H2068" i="1"/>
  <c r="H2067" i="1" s="1"/>
  <c r="G2068" i="1"/>
  <c r="G2067" i="1" s="1"/>
  <c r="F2068" i="1"/>
  <c r="F2067" i="1" s="1"/>
  <c r="F2066" i="1" s="1"/>
  <c r="BR2067" i="1"/>
  <c r="BR2066" i="1" s="1"/>
  <c r="AM2067" i="1"/>
  <c r="AM2066" i="1" s="1"/>
  <c r="BK2065" i="1"/>
  <c r="BK2064" i="1" s="1"/>
  <c r="BK2063" i="1" s="1"/>
  <c r="BK2062" i="1" s="1"/>
  <c r="U2065" i="1"/>
  <c r="U2064" i="1" s="1"/>
  <c r="U2063" i="1" s="1"/>
  <c r="U2062" i="1" s="1"/>
  <c r="O2065" i="1"/>
  <c r="O2064" i="1" s="1"/>
  <c r="O2063" i="1" s="1"/>
  <c r="O2062" i="1" s="1"/>
  <c r="N2065" i="1"/>
  <c r="T2065" i="1" s="1"/>
  <c r="Z2065" i="1" s="1"/>
  <c r="AF2065" i="1" s="1"/>
  <c r="AL2065" i="1" s="1"/>
  <c r="AR2065" i="1" s="1"/>
  <c r="AX2065" i="1" s="1"/>
  <c r="BD2065" i="1" s="1"/>
  <c r="BJ2065" i="1" s="1"/>
  <c r="BP2065" i="1" s="1"/>
  <c r="BU2065" i="1" s="1"/>
  <c r="BZ2065" i="1" s="1"/>
  <c r="CF2065" i="1" s="1"/>
  <c r="CL2065" i="1" s="1"/>
  <c r="CR2065" i="1" s="1"/>
  <c r="M2065" i="1"/>
  <c r="S2065" i="1" s="1"/>
  <c r="Y2065" i="1" s="1"/>
  <c r="AE2065" i="1" s="1"/>
  <c r="AK2065" i="1" s="1"/>
  <c r="AQ2065" i="1" s="1"/>
  <c r="AW2065" i="1" s="1"/>
  <c r="BC2065" i="1" s="1"/>
  <c r="BI2065" i="1" s="1"/>
  <c r="BO2065" i="1" s="1"/>
  <c r="BT2065" i="1" s="1"/>
  <c r="BY2065" i="1" s="1"/>
  <c r="CE2065" i="1" s="1"/>
  <c r="CK2065" i="1" s="1"/>
  <c r="CQ2065" i="1" s="1"/>
  <c r="F2065" i="1"/>
  <c r="L2065" i="1" s="1"/>
  <c r="CS2064" i="1"/>
  <c r="CS2063" i="1" s="1"/>
  <c r="CS2062" i="1" s="1"/>
  <c r="CO2064" i="1"/>
  <c r="CN2064" i="1"/>
  <c r="CN2063" i="1" s="1"/>
  <c r="CN2062" i="1" s="1"/>
  <c r="CM2064" i="1"/>
  <c r="CM2063" i="1" s="1"/>
  <c r="CM2062" i="1" s="1"/>
  <c r="CI2064" i="1"/>
  <c r="CI2063" i="1" s="1"/>
  <c r="CI2062" i="1" s="1"/>
  <c r="CH2064" i="1"/>
  <c r="CH2063" i="1" s="1"/>
  <c r="CH2062" i="1" s="1"/>
  <c r="CG2064" i="1"/>
  <c r="CG2063" i="1" s="1"/>
  <c r="CG2062" i="1" s="1"/>
  <c r="CC2064" i="1"/>
  <c r="CC2063" i="1" s="1"/>
  <c r="CC2062" i="1" s="1"/>
  <c r="CB2064" i="1"/>
  <c r="CB2063" i="1" s="1"/>
  <c r="CB2062" i="1" s="1"/>
  <c r="CA2064" i="1"/>
  <c r="BW2064" i="1"/>
  <c r="BW2063" i="1" s="1"/>
  <c r="BW2062" i="1" s="1"/>
  <c r="BV2064" i="1"/>
  <c r="BV2063" i="1" s="1"/>
  <c r="BV2062" i="1" s="1"/>
  <c r="BR2064" i="1"/>
  <c r="BR2063" i="1" s="1"/>
  <c r="BQ2064" i="1"/>
  <c r="BQ2063" i="1" s="1"/>
  <c r="BQ2062" i="1" s="1"/>
  <c r="BM2064" i="1"/>
  <c r="BM2063" i="1" s="1"/>
  <c r="BM2062" i="1" s="1"/>
  <c r="BL2064" i="1"/>
  <c r="BL2063" i="1" s="1"/>
  <c r="BL2062" i="1" s="1"/>
  <c r="BG2064" i="1"/>
  <c r="BG2063" i="1" s="1"/>
  <c r="BG2062" i="1" s="1"/>
  <c r="BF2064" i="1"/>
  <c r="BF2063" i="1" s="1"/>
  <c r="BF2062" i="1" s="1"/>
  <c r="BE2064" i="1"/>
  <c r="BA2064" i="1"/>
  <c r="BA2063" i="1" s="1"/>
  <c r="BA2062" i="1" s="1"/>
  <c r="AZ2064" i="1"/>
  <c r="AZ2063" i="1" s="1"/>
  <c r="AZ2062" i="1" s="1"/>
  <c r="AY2064" i="1"/>
  <c r="AY2063" i="1" s="1"/>
  <c r="AY2062" i="1" s="1"/>
  <c r="AU2064" i="1"/>
  <c r="AT2064" i="1"/>
  <c r="AT2063" i="1" s="1"/>
  <c r="AT2062" i="1" s="1"/>
  <c r="AS2064" i="1"/>
  <c r="AS2063" i="1" s="1"/>
  <c r="AS2062" i="1" s="1"/>
  <c r="AO2064" i="1"/>
  <c r="AO2063" i="1" s="1"/>
  <c r="AO2062" i="1" s="1"/>
  <c r="AN2064" i="1"/>
  <c r="AM2064" i="1"/>
  <c r="AM2063" i="1" s="1"/>
  <c r="AM2062" i="1" s="1"/>
  <c r="AI2064" i="1"/>
  <c r="AI2063" i="1" s="1"/>
  <c r="AI2062" i="1" s="1"/>
  <c r="AH2064" i="1"/>
  <c r="AH2063" i="1" s="1"/>
  <c r="AH2062" i="1" s="1"/>
  <c r="AG2064" i="1"/>
  <c r="AC2064" i="1"/>
  <c r="AC2063" i="1" s="1"/>
  <c r="AC2062" i="1" s="1"/>
  <c r="AB2064" i="1"/>
  <c r="AA2064" i="1"/>
  <c r="AA2063" i="1" s="1"/>
  <c r="AA2062" i="1" s="1"/>
  <c r="W2064" i="1"/>
  <c r="V2064" i="1"/>
  <c r="V2063" i="1" s="1"/>
  <c r="V2062" i="1" s="1"/>
  <c r="Q2064" i="1"/>
  <c r="Q2063" i="1" s="1"/>
  <c r="Q2062" i="1" s="1"/>
  <c r="P2064" i="1"/>
  <c r="P2063" i="1" s="1"/>
  <c r="P2062" i="1" s="1"/>
  <c r="K2064" i="1"/>
  <c r="K2063" i="1" s="1"/>
  <c r="K2062" i="1" s="1"/>
  <c r="J2064" i="1"/>
  <c r="J2063" i="1" s="1"/>
  <c r="J2062" i="1" s="1"/>
  <c r="I2064" i="1"/>
  <c r="I2063" i="1" s="1"/>
  <c r="I2062" i="1" s="1"/>
  <c r="H2064" i="1"/>
  <c r="H2063" i="1" s="1"/>
  <c r="G2064" i="1"/>
  <c r="G2063" i="1" s="1"/>
  <c r="G2062" i="1" s="1"/>
  <c r="CO2063" i="1"/>
  <c r="CO2062" i="1" s="1"/>
  <c r="CA2063" i="1"/>
  <c r="CA2062" i="1" s="1"/>
  <c r="BE2063" i="1"/>
  <c r="BE2062" i="1" s="1"/>
  <c r="AU2063" i="1"/>
  <c r="AU2062" i="1" s="1"/>
  <c r="AN2063" i="1"/>
  <c r="AN2062" i="1" s="1"/>
  <c r="AG2063" i="1"/>
  <c r="AG2062" i="1" s="1"/>
  <c r="AB2063" i="1"/>
  <c r="AB2062" i="1" s="1"/>
  <c r="W2063" i="1"/>
  <c r="W2062" i="1" s="1"/>
  <c r="N2061" i="1"/>
  <c r="T2061" i="1" s="1"/>
  <c r="Z2061" i="1" s="1"/>
  <c r="AF2061" i="1" s="1"/>
  <c r="AL2061" i="1" s="1"/>
  <c r="AR2061" i="1" s="1"/>
  <c r="AX2061" i="1" s="1"/>
  <c r="BD2061" i="1" s="1"/>
  <c r="BJ2061" i="1" s="1"/>
  <c r="BP2061" i="1" s="1"/>
  <c r="BU2061" i="1" s="1"/>
  <c r="BZ2061" i="1" s="1"/>
  <c r="CF2061" i="1" s="1"/>
  <c r="CL2061" i="1" s="1"/>
  <c r="CR2061" i="1" s="1"/>
  <c r="M2061" i="1"/>
  <c r="S2061" i="1" s="1"/>
  <c r="Y2061" i="1" s="1"/>
  <c r="AE2061" i="1" s="1"/>
  <c r="AK2061" i="1" s="1"/>
  <c r="AQ2061" i="1" s="1"/>
  <c r="AW2061" i="1" s="1"/>
  <c r="BC2061" i="1" s="1"/>
  <c r="BI2061" i="1" s="1"/>
  <c r="BO2061" i="1" s="1"/>
  <c r="BT2061" i="1" s="1"/>
  <c r="BY2061" i="1" s="1"/>
  <c r="CE2061" i="1" s="1"/>
  <c r="CK2061" i="1" s="1"/>
  <c r="CQ2061" i="1" s="1"/>
  <c r="L2061" i="1"/>
  <c r="R2061" i="1" s="1"/>
  <c r="X2061" i="1" s="1"/>
  <c r="AD2061" i="1" s="1"/>
  <c r="AJ2061" i="1" s="1"/>
  <c r="AP2061" i="1" s="1"/>
  <c r="AV2061" i="1" s="1"/>
  <c r="BB2061" i="1" s="1"/>
  <c r="BH2061" i="1" s="1"/>
  <c r="BN2061" i="1" s="1"/>
  <c r="BS2061" i="1" s="1"/>
  <c r="BX2061" i="1" s="1"/>
  <c r="CD2061" i="1" s="1"/>
  <c r="CJ2061" i="1" s="1"/>
  <c r="CP2061" i="1" s="1"/>
  <c r="CS2060" i="1"/>
  <c r="CO2060" i="1"/>
  <c r="CO2059" i="1" s="1"/>
  <c r="CO2058" i="1" s="1"/>
  <c r="CN2060" i="1"/>
  <c r="CN2059" i="1" s="1"/>
  <c r="CN2058" i="1" s="1"/>
  <c r="CM2060" i="1"/>
  <c r="CM2059" i="1" s="1"/>
  <c r="CM2058" i="1" s="1"/>
  <c r="CI2060" i="1"/>
  <c r="CI2059" i="1" s="1"/>
  <c r="CI2058" i="1" s="1"/>
  <c r="CH2060" i="1"/>
  <c r="CH2059" i="1" s="1"/>
  <c r="CH2058" i="1" s="1"/>
  <c r="CG2060" i="1"/>
  <c r="CG2059" i="1" s="1"/>
  <c r="CG2058" i="1" s="1"/>
  <c r="CC2060" i="1"/>
  <c r="CC2059" i="1" s="1"/>
  <c r="CC2058" i="1" s="1"/>
  <c r="CB2060" i="1"/>
  <c r="CB2059" i="1" s="1"/>
  <c r="CB2058" i="1" s="1"/>
  <c r="CA2060" i="1"/>
  <c r="CA2059" i="1" s="1"/>
  <c r="CA2058" i="1" s="1"/>
  <c r="BW2060" i="1"/>
  <c r="BW2059" i="1" s="1"/>
  <c r="BW2058" i="1" s="1"/>
  <c r="BV2060" i="1"/>
  <c r="BV2059" i="1" s="1"/>
  <c r="BV2058" i="1" s="1"/>
  <c r="BR2060" i="1"/>
  <c r="BR2059" i="1" s="1"/>
  <c r="BR2058" i="1" s="1"/>
  <c r="BQ2060" i="1"/>
  <c r="BQ2059" i="1" s="1"/>
  <c r="BQ2058" i="1" s="1"/>
  <c r="BM2060" i="1"/>
  <c r="BM2059" i="1" s="1"/>
  <c r="BM2058" i="1" s="1"/>
  <c r="BL2060" i="1"/>
  <c r="BL2059" i="1" s="1"/>
  <c r="BL2058" i="1" s="1"/>
  <c r="BK2060" i="1"/>
  <c r="BK2059" i="1" s="1"/>
  <c r="BK2058" i="1" s="1"/>
  <c r="BG2060" i="1"/>
  <c r="BG2059" i="1" s="1"/>
  <c r="BG2058" i="1" s="1"/>
  <c r="BF2060" i="1"/>
  <c r="BF2059" i="1" s="1"/>
  <c r="BF2058" i="1" s="1"/>
  <c r="BE2060" i="1"/>
  <c r="BE2059" i="1" s="1"/>
  <c r="BE2058" i="1" s="1"/>
  <c r="BA2060" i="1"/>
  <c r="BA2059" i="1" s="1"/>
  <c r="BA2058" i="1" s="1"/>
  <c r="AZ2060" i="1"/>
  <c r="AZ2059" i="1" s="1"/>
  <c r="AZ2058" i="1" s="1"/>
  <c r="AY2060" i="1"/>
  <c r="AY2059" i="1" s="1"/>
  <c r="AY2058" i="1" s="1"/>
  <c r="AU2060" i="1"/>
  <c r="AU2059" i="1" s="1"/>
  <c r="AU2058" i="1" s="1"/>
  <c r="AT2060" i="1"/>
  <c r="AT2059" i="1" s="1"/>
  <c r="AT2058" i="1" s="1"/>
  <c r="AS2060" i="1"/>
  <c r="AS2059" i="1" s="1"/>
  <c r="AS2058" i="1" s="1"/>
  <c r="AO2060" i="1"/>
  <c r="AO2059" i="1" s="1"/>
  <c r="AO2058" i="1" s="1"/>
  <c r="AN2060" i="1"/>
  <c r="AN2059" i="1" s="1"/>
  <c r="AN2058" i="1" s="1"/>
  <c r="AM2060" i="1"/>
  <c r="AM2059" i="1" s="1"/>
  <c r="AM2058" i="1" s="1"/>
  <c r="AI2060" i="1"/>
  <c r="AH2060" i="1"/>
  <c r="AH2059" i="1" s="1"/>
  <c r="AH2058" i="1" s="1"/>
  <c r="AG2060" i="1"/>
  <c r="AG2059" i="1" s="1"/>
  <c r="AG2058" i="1" s="1"/>
  <c r="AC2060" i="1"/>
  <c r="AC2059" i="1" s="1"/>
  <c r="AC2058" i="1" s="1"/>
  <c r="AB2060" i="1"/>
  <c r="AB2059" i="1" s="1"/>
  <c r="AB2058" i="1" s="1"/>
  <c r="AA2060" i="1"/>
  <c r="AA2059" i="1" s="1"/>
  <c r="AA2058" i="1" s="1"/>
  <c r="W2060" i="1"/>
  <c r="V2060" i="1"/>
  <c r="V2059" i="1" s="1"/>
  <c r="V2058" i="1" s="1"/>
  <c r="U2060" i="1"/>
  <c r="U2059" i="1" s="1"/>
  <c r="U2058" i="1" s="1"/>
  <c r="Q2060" i="1"/>
  <c r="Q2059" i="1" s="1"/>
  <c r="Q2058" i="1" s="1"/>
  <c r="P2060" i="1"/>
  <c r="P2059" i="1" s="1"/>
  <c r="P2058" i="1" s="1"/>
  <c r="O2060" i="1"/>
  <c r="O2059" i="1" s="1"/>
  <c r="O2058" i="1" s="1"/>
  <c r="K2060" i="1"/>
  <c r="K2059" i="1" s="1"/>
  <c r="K2058" i="1" s="1"/>
  <c r="J2060" i="1"/>
  <c r="J2059" i="1" s="1"/>
  <c r="J2058" i="1" s="1"/>
  <c r="I2060" i="1"/>
  <c r="H2060" i="1"/>
  <c r="H2059" i="1" s="1"/>
  <c r="H2058" i="1" s="1"/>
  <c r="G2060" i="1"/>
  <c r="F2060" i="1"/>
  <c r="F2059" i="1" s="1"/>
  <c r="CS2059" i="1"/>
  <c r="CS2058" i="1" s="1"/>
  <c r="AI2059" i="1"/>
  <c r="AI2058" i="1" s="1"/>
  <c r="W2059" i="1"/>
  <c r="W2058" i="1" s="1"/>
  <c r="T2057" i="1"/>
  <c r="Z2057" i="1" s="1"/>
  <c r="AF2057" i="1" s="1"/>
  <c r="AL2057" i="1" s="1"/>
  <c r="AR2057" i="1" s="1"/>
  <c r="AX2057" i="1" s="1"/>
  <c r="BD2057" i="1" s="1"/>
  <c r="BJ2057" i="1" s="1"/>
  <c r="BP2057" i="1" s="1"/>
  <c r="BU2057" i="1" s="1"/>
  <c r="BZ2057" i="1" s="1"/>
  <c r="CF2057" i="1" s="1"/>
  <c r="CL2057" i="1" s="1"/>
  <c r="CR2057" i="1" s="1"/>
  <c r="S2057" i="1"/>
  <c r="Y2057" i="1" s="1"/>
  <c r="AE2057" i="1" s="1"/>
  <c r="AK2057" i="1" s="1"/>
  <c r="AQ2057" i="1" s="1"/>
  <c r="AW2057" i="1" s="1"/>
  <c r="BC2057" i="1" s="1"/>
  <c r="BI2057" i="1" s="1"/>
  <c r="BO2057" i="1" s="1"/>
  <c r="BT2057" i="1" s="1"/>
  <c r="BY2057" i="1" s="1"/>
  <c r="CE2057" i="1" s="1"/>
  <c r="CK2057" i="1" s="1"/>
  <c r="CQ2057" i="1" s="1"/>
  <c r="R2057" i="1"/>
  <c r="X2057" i="1" s="1"/>
  <c r="AD2057" i="1" s="1"/>
  <c r="AJ2057" i="1" s="1"/>
  <c r="AP2057" i="1" s="1"/>
  <c r="AV2057" i="1" s="1"/>
  <c r="BB2057" i="1" s="1"/>
  <c r="BH2057" i="1" s="1"/>
  <c r="BN2057" i="1" s="1"/>
  <c r="BS2057" i="1" s="1"/>
  <c r="BX2057" i="1" s="1"/>
  <c r="CD2057" i="1" s="1"/>
  <c r="CJ2057" i="1" s="1"/>
  <c r="CP2057" i="1" s="1"/>
  <c r="CS2056" i="1"/>
  <c r="CS2055" i="1" s="1"/>
  <c r="CS2054" i="1" s="1"/>
  <c r="CO2056" i="1"/>
  <c r="CN2056" i="1"/>
  <c r="CN2055" i="1" s="1"/>
  <c r="CN2054" i="1" s="1"/>
  <c r="CM2056" i="1"/>
  <c r="CM2055" i="1" s="1"/>
  <c r="CM2054" i="1" s="1"/>
  <c r="CI2056" i="1"/>
  <c r="CI2055" i="1" s="1"/>
  <c r="CI2054" i="1" s="1"/>
  <c r="CH2056" i="1"/>
  <c r="CH2055" i="1" s="1"/>
  <c r="CH2054" i="1" s="1"/>
  <c r="CG2056" i="1"/>
  <c r="CG2055" i="1" s="1"/>
  <c r="CG2054" i="1" s="1"/>
  <c r="CC2056" i="1"/>
  <c r="CC2055" i="1" s="1"/>
  <c r="CC2054" i="1" s="1"/>
  <c r="CB2056" i="1"/>
  <c r="CB2055" i="1" s="1"/>
  <c r="CB2054" i="1" s="1"/>
  <c r="CA2056" i="1"/>
  <c r="CA2055" i="1" s="1"/>
  <c r="CA2054" i="1" s="1"/>
  <c r="BW2056" i="1"/>
  <c r="BW2055" i="1" s="1"/>
  <c r="BW2054" i="1" s="1"/>
  <c r="BV2056" i="1"/>
  <c r="BV2055" i="1" s="1"/>
  <c r="BV2054" i="1" s="1"/>
  <c r="BR2056" i="1"/>
  <c r="BQ2056" i="1"/>
  <c r="BM2056" i="1"/>
  <c r="BM2055" i="1" s="1"/>
  <c r="BM2054" i="1" s="1"/>
  <c r="BL2056" i="1"/>
  <c r="BL2055" i="1" s="1"/>
  <c r="BL2054" i="1" s="1"/>
  <c r="BK2056" i="1"/>
  <c r="BK2055" i="1" s="1"/>
  <c r="BK2054" i="1" s="1"/>
  <c r="BG2056" i="1"/>
  <c r="BG2055" i="1" s="1"/>
  <c r="BG2054" i="1" s="1"/>
  <c r="BF2056" i="1"/>
  <c r="BF2055" i="1" s="1"/>
  <c r="BF2054" i="1" s="1"/>
  <c r="BE2056" i="1"/>
  <c r="BE2055" i="1" s="1"/>
  <c r="BE2054" i="1" s="1"/>
  <c r="BA2056" i="1"/>
  <c r="BA2055" i="1" s="1"/>
  <c r="BA2054" i="1" s="1"/>
  <c r="AZ2056" i="1"/>
  <c r="AY2056" i="1"/>
  <c r="AY2055" i="1" s="1"/>
  <c r="AY2054" i="1" s="1"/>
  <c r="AU2056" i="1"/>
  <c r="AU2055" i="1" s="1"/>
  <c r="AU2054" i="1" s="1"/>
  <c r="AT2056" i="1"/>
  <c r="AT2055" i="1" s="1"/>
  <c r="AT2054" i="1" s="1"/>
  <c r="AS2056" i="1"/>
  <c r="AO2056" i="1"/>
  <c r="AO2055" i="1" s="1"/>
  <c r="AO2054" i="1" s="1"/>
  <c r="AN2056" i="1"/>
  <c r="AN2055" i="1" s="1"/>
  <c r="AN2054" i="1" s="1"/>
  <c r="AM2056" i="1"/>
  <c r="AM2055" i="1" s="1"/>
  <c r="AM2054" i="1" s="1"/>
  <c r="AI2056" i="1"/>
  <c r="AH2056" i="1"/>
  <c r="AH2055" i="1" s="1"/>
  <c r="AH2054" i="1" s="1"/>
  <c r="AG2056" i="1"/>
  <c r="AG2055" i="1" s="1"/>
  <c r="AG2054" i="1" s="1"/>
  <c r="AC2056" i="1"/>
  <c r="AC2055" i="1" s="1"/>
  <c r="AC2054" i="1" s="1"/>
  <c r="AB2056" i="1"/>
  <c r="AB2055" i="1" s="1"/>
  <c r="AB2054" i="1" s="1"/>
  <c r="AA2056" i="1"/>
  <c r="AA2055" i="1" s="1"/>
  <c r="AA2054" i="1" s="1"/>
  <c r="W2056" i="1"/>
  <c r="W2055" i="1" s="1"/>
  <c r="W2054" i="1" s="1"/>
  <c r="V2056" i="1"/>
  <c r="V2055" i="1" s="1"/>
  <c r="V2054" i="1" s="1"/>
  <c r="U2056" i="1"/>
  <c r="U2055" i="1" s="1"/>
  <c r="U2054" i="1" s="1"/>
  <c r="Q2056" i="1"/>
  <c r="T2056" i="1" s="1"/>
  <c r="P2056" i="1"/>
  <c r="S2056" i="1" s="1"/>
  <c r="Y2056" i="1" s="1"/>
  <c r="AE2056" i="1" s="1"/>
  <c r="O2056" i="1"/>
  <c r="R2056" i="1" s="1"/>
  <c r="CO2055" i="1"/>
  <c r="CO2054" i="1" s="1"/>
  <c r="AZ2055" i="1"/>
  <c r="AZ2054" i="1" s="1"/>
  <c r="AS2055" i="1"/>
  <c r="AS2054" i="1" s="1"/>
  <c r="AI2055" i="1"/>
  <c r="AI2054" i="1" s="1"/>
  <c r="N2053" i="1"/>
  <c r="T2053" i="1" s="1"/>
  <c r="Z2053" i="1" s="1"/>
  <c r="AF2053" i="1" s="1"/>
  <c r="AL2053" i="1" s="1"/>
  <c r="AR2053" i="1" s="1"/>
  <c r="AX2053" i="1" s="1"/>
  <c r="BD2053" i="1" s="1"/>
  <c r="BJ2053" i="1" s="1"/>
  <c r="BP2053" i="1" s="1"/>
  <c r="BU2053" i="1" s="1"/>
  <c r="BZ2053" i="1" s="1"/>
  <c r="CF2053" i="1" s="1"/>
  <c r="CL2053" i="1" s="1"/>
  <c r="CR2053" i="1" s="1"/>
  <c r="M2053" i="1"/>
  <c r="S2053" i="1" s="1"/>
  <c r="Y2053" i="1" s="1"/>
  <c r="AE2053" i="1" s="1"/>
  <c r="AK2053" i="1" s="1"/>
  <c r="AQ2053" i="1" s="1"/>
  <c r="AW2053" i="1" s="1"/>
  <c r="BC2053" i="1" s="1"/>
  <c r="BI2053" i="1" s="1"/>
  <c r="BO2053" i="1" s="1"/>
  <c r="BT2053" i="1" s="1"/>
  <c r="BY2053" i="1" s="1"/>
  <c r="CE2053" i="1" s="1"/>
  <c r="CK2053" i="1" s="1"/>
  <c r="CQ2053" i="1" s="1"/>
  <c r="L2053" i="1"/>
  <c r="R2053" i="1" s="1"/>
  <c r="X2053" i="1" s="1"/>
  <c r="AD2053" i="1" s="1"/>
  <c r="AJ2053" i="1" s="1"/>
  <c r="AP2053" i="1" s="1"/>
  <c r="AV2053" i="1" s="1"/>
  <c r="BB2053" i="1" s="1"/>
  <c r="BH2053" i="1" s="1"/>
  <c r="BN2053" i="1" s="1"/>
  <c r="BS2053" i="1" s="1"/>
  <c r="BX2053" i="1" s="1"/>
  <c r="CD2053" i="1" s="1"/>
  <c r="CJ2053" i="1" s="1"/>
  <c r="CP2053" i="1" s="1"/>
  <c r="CS2052" i="1"/>
  <c r="CO2052" i="1"/>
  <c r="CO2051" i="1" s="1"/>
  <c r="CO2050" i="1" s="1"/>
  <c r="CN2052" i="1"/>
  <c r="CN2051" i="1" s="1"/>
  <c r="CN2050" i="1" s="1"/>
  <c r="CM2052" i="1"/>
  <c r="CM2051" i="1" s="1"/>
  <c r="CM2050" i="1" s="1"/>
  <c r="CI2052" i="1"/>
  <c r="CI2051" i="1" s="1"/>
  <c r="CI2050" i="1" s="1"/>
  <c r="CH2052" i="1"/>
  <c r="CG2052" i="1"/>
  <c r="CG2051" i="1" s="1"/>
  <c r="CG2050" i="1" s="1"/>
  <c r="CC2052" i="1"/>
  <c r="CB2052" i="1"/>
  <c r="CB2051" i="1" s="1"/>
  <c r="CB2050" i="1" s="1"/>
  <c r="CA2052" i="1"/>
  <c r="CA2051" i="1" s="1"/>
  <c r="CA2050" i="1" s="1"/>
  <c r="BW2052" i="1"/>
  <c r="BW2051" i="1" s="1"/>
  <c r="BW2050" i="1" s="1"/>
  <c r="BV2052" i="1"/>
  <c r="BV2051" i="1" s="1"/>
  <c r="BV2050" i="1" s="1"/>
  <c r="BR2052" i="1"/>
  <c r="BR2051" i="1" s="1"/>
  <c r="BR2050" i="1" s="1"/>
  <c r="BQ2052" i="1"/>
  <c r="BQ2051" i="1" s="1"/>
  <c r="BQ2050" i="1" s="1"/>
  <c r="BM2052" i="1"/>
  <c r="BM2051" i="1" s="1"/>
  <c r="BM2050" i="1" s="1"/>
  <c r="BL2052" i="1"/>
  <c r="BL2051" i="1" s="1"/>
  <c r="BL2050" i="1" s="1"/>
  <c r="BK2052" i="1"/>
  <c r="BG2052" i="1"/>
  <c r="BG2051" i="1" s="1"/>
  <c r="BG2050" i="1" s="1"/>
  <c r="BF2052" i="1"/>
  <c r="BF2051" i="1" s="1"/>
  <c r="BF2050" i="1" s="1"/>
  <c r="BE2052" i="1"/>
  <c r="BE2051" i="1" s="1"/>
  <c r="BE2050" i="1" s="1"/>
  <c r="BA2052" i="1"/>
  <c r="BA2051" i="1" s="1"/>
  <c r="BA2050" i="1" s="1"/>
  <c r="AZ2052" i="1"/>
  <c r="AZ2051" i="1" s="1"/>
  <c r="AZ2050" i="1" s="1"/>
  <c r="AY2052" i="1"/>
  <c r="AY2051" i="1" s="1"/>
  <c r="AY2050" i="1" s="1"/>
  <c r="AU2052" i="1"/>
  <c r="AU2051" i="1" s="1"/>
  <c r="AU2050" i="1" s="1"/>
  <c r="AT2052" i="1"/>
  <c r="AT2051" i="1" s="1"/>
  <c r="AT2050" i="1" s="1"/>
  <c r="AS2052" i="1"/>
  <c r="AS2051" i="1" s="1"/>
  <c r="AS2050" i="1" s="1"/>
  <c r="AO2052" i="1"/>
  <c r="AO2051" i="1" s="1"/>
  <c r="AO2050" i="1" s="1"/>
  <c r="AN2052" i="1"/>
  <c r="AM2052" i="1"/>
  <c r="AM2051" i="1" s="1"/>
  <c r="AM2050" i="1" s="1"/>
  <c r="AI2052" i="1"/>
  <c r="AI2051" i="1" s="1"/>
  <c r="AI2050" i="1" s="1"/>
  <c r="AH2052" i="1"/>
  <c r="AH2051" i="1" s="1"/>
  <c r="AH2050" i="1" s="1"/>
  <c r="AG2052" i="1"/>
  <c r="AG2051" i="1" s="1"/>
  <c r="AG2050" i="1" s="1"/>
  <c r="AC2052" i="1"/>
  <c r="AC2051" i="1" s="1"/>
  <c r="AC2050" i="1" s="1"/>
  <c r="AB2052" i="1"/>
  <c r="AB2051" i="1" s="1"/>
  <c r="AB2050" i="1" s="1"/>
  <c r="AA2052" i="1"/>
  <c r="AA2051" i="1" s="1"/>
  <c r="AA2050" i="1" s="1"/>
  <c r="W2052" i="1"/>
  <c r="W2051" i="1" s="1"/>
  <c r="W2050" i="1" s="1"/>
  <c r="V2052" i="1"/>
  <c r="V2051" i="1" s="1"/>
  <c r="V2050" i="1" s="1"/>
  <c r="U2052" i="1"/>
  <c r="U2051" i="1" s="1"/>
  <c r="U2050" i="1" s="1"/>
  <c r="Q2052" i="1"/>
  <c r="Q2051" i="1" s="1"/>
  <c r="Q2050" i="1" s="1"/>
  <c r="P2052" i="1"/>
  <c r="O2052" i="1"/>
  <c r="O2051" i="1" s="1"/>
  <c r="O2050" i="1" s="1"/>
  <c r="K2052" i="1"/>
  <c r="K2051" i="1" s="1"/>
  <c r="K2050" i="1" s="1"/>
  <c r="J2052" i="1"/>
  <c r="J2051" i="1" s="1"/>
  <c r="J2050" i="1" s="1"/>
  <c r="I2052" i="1"/>
  <c r="I2051" i="1" s="1"/>
  <c r="I2050" i="1" s="1"/>
  <c r="H2052" i="1"/>
  <c r="H2051" i="1" s="1"/>
  <c r="H2050" i="1" s="1"/>
  <c r="G2052" i="1"/>
  <c r="G2051" i="1" s="1"/>
  <c r="G2050" i="1" s="1"/>
  <c r="F2052" i="1"/>
  <c r="CS2051" i="1"/>
  <c r="CS2050" i="1" s="1"/>
  <c r="CH2051" i="1"/>
  <c r="CH2050" i="1" s="1"/>
  <c r="CC2051" i="1"/>
  <c r="CC2050" i="1" s="1"/>
  <c r="BK2051" i="1"/>
  <c r="BK2050" i="1" s="1"/>
  <c r="AN2051" i="1"/>
  <c r="AN2050" i="1" s="1"/>
  <c r="P2051" i="1"/>
  <c r="P2050" i="1" s="1"/>
  <c r="N2049" i="1"/>
  <c r="T2049" i="1" s="1"/>
  <c r="Z2049" i="1" s="1"/>
  <c r="AF2049" i="1" s="1"/>
  <c r="AL2049" i="1" s="1"/>
  <c r="AR2049" i="1" s="1"/>
  <c r="AX2049" i="1" s="1"/>
  <c r="BD2049" i="1" s="1"/>
  <c r="BJ2049" i="1" s="1"/>
  <c r="BP2049" i="1" s="1"/>
  <c r="BU2049" i="1" s="1"/>
  <c r="BZ2049" i="1" s="1"/>
  <c r="CF2049" i="1" s="1"/>
  <c r="CL2049" i="1" s="1"/>
  <c r="CR2049" i="1" s="1"/>
  <c r="M2049" i="1"/>
  <c r="S2049" i="1" s="1"/>
  <c r="Y2049" i="1" s="1"/>
  <c r="AE2049" i="1" s="1"/>
  <c r="AK2049" i="1" s="1"/>
  <c r="AQ2049" i="1" s="1"/>
  <c r="AW2049" i="1" s="1"/>
  <c r="BC2049" i="1" s="1"/>
  <c r="BI2049" i="1" s="1"/>
  <c r="BO2049" i="1" s="1"/>
  <c r="BT2049" i="1" s="1"/>
  <c r="BY2049" i="1" s="1"/>
  <c r="CE2049" i="1" s="1"/>
  <c r="CK2049" i="1" s="1"/>
  <c r="CQ2049" i="1" s="1"/>
  <c r="L2049" i="1"/>
  <c r="R2049" i="1" s="1"/>
  <c r="X2049" i="1" s="1"/>
  <c r="AD2049" i="1" s="1"/>
  <c r="AJ2049" i="1" s="1"/>
  <c r="AP2049" i="1" s="1"/>
  <c r="AV2049" i="1" s="1"/>
  <c r="BB2049" i="1" s="1"/>
  <c r="BH2049" i="1" s="1"/>
  <c r="BN2049" i="1" s="1"/>
  <c r="BS2049" i="1" s="1"/>
  <c r="BX2049" i="1" s="1"/>
  <c r="CD2049" i="1" s="1"/>
  <c r="CJ2049" i="1" s="1"/>
  <c r="CP2049" i="1" s="1"/>
  <c r="CS2048" i="1"/>
  <c r="CS2047" i="1" s="1"/>
  <c r="CO2048" i="1"/>
  <c r="CO2047" i="1" s="1"/>
  <c r="CN2048" i="1"/>
  <c r="CN2047" i="1" s="1"/>
  <c r="CM2048" i="1"/>
  <c r="CI2048" i="1"/>
  <c r="CI2047" i="1" s="1"/>
  <c r="CH2048" i="1"/>
  <c r="CH2047" i="1" s="1"/>
  <c r="CG2048" i="1"/>
  <c r="CG2047" i="1" s="1"/>
  <c r="CC2048" i="1"/>
  <c r="CC2047" i="1" s="1"/>
  <c r="CB2048" i="1"/>
  <c r="CB2047" i="1" s="1"/>
  <c r="CA2048" i="1"/>
  <c r="CA2047" i="1" s="1"/>
  <c r="BW2048" i="1"/>
  <c r="BW2047" i="1" s="1"/>
  <c r="BV2048" i="1"/>
  <c r="BV2047" i="1" s="1"/>
  <c r="BR2048" i="1"/>
  <c r="BR2047" i="1" s="1"/>
  <c r="BQ2048" i="1"/>
  <c r="BQ2047" i="1" s="1"/>
  <c r="BM2048" i="1"/>
  <c r="BM2047" i="1" s="1"/>
  <c r="BL2048" i="1"/>
  <c r="BL2047" i="1" s="1"/>
  <c r="BK2048" i="1"/>
  <c r="BK2047" i="1" s="1"/>
  <c r="BG2048" i="1"/>
  <c r="BG2047" i="1" s="1"/>
  <c r="BF2048" i="1"/>
  <c r="BF2047" i="1" s="1"/>
  <c r="BE2048" i="1"/>
  <c r="BE2047" i="1" s="1"/>
  <c r="BA2048" i="1"/>
  <c r="BA2047" i="1" s="1"/>
  <c r="AZ2048" i="1"/>
  <c r="AZ2047" i="1" s="1"/>
  <c r="AY2048" i="1"/>
  <c r="AY2047" i="1" s="1"/>
  <c r="AU2048" i="1"/>
  <c r="AU2047" i="1" s="1"/>
  <c r="AT2048" i="1"/>
  <c r="AT2047" i="1" s="1"/>
  <c r="AS2048" i="1"/>
  <c r="AS2047" i="1" s="1"/>
  <c r="AO2048" i="1"/>
  <c r="AO2047" i="1" s="1"/>
  <c r="AN2048" i="1"/>
  <c r="AN2047" i="1" s="1"/>
  <c r="AM2048" i="1"/>
  <c r="AM2047" i="1" s="1"/>
  <c r="AI2048" i="1"/>
  <c r="AI2047" i="1" s="1"/>
  <c r="AH2048" i="1"/>
  <c r="AH2047" i="1" s="1"/>
  <c r="AG2048" i="1"/>
  <c r="AG2047" i="1" s="1"/>
  <c r="AC2048" i="1"/>
  <c r="AC2047" i="1" s="1"/>
  <c r="AB2048" i="1"/>
  <c r="AB2047" i="1" s="1"/>
  <c r="AA2048" i="1"/>
  <c r="AA2047" i="1" s="1"/>
  <c r="W2048" i="1"/>
  <c r="W2047" i="1" s="1"/>
  <c r="V2048" i="1"/>
  <c r="V2047" i="1" s="1"/>
  <c r="U2048" i="1"/>
  <c r="U2047" i="1" s="1"/>
  <c r="Q2048" i="1"/>
  <c r="Q2047" i="1" s="1"/>
  <c r="P2048" i="1"/>
  <c r="P2047" i="1" s="1"/>
  <c r="O2048" i="1"/>
  <c r="O2047" i="1" s="1"/>
  <c r="K2048" i="1"/>
  <c r="J2048" i="1"/>
  <c r="I2048" i="1"/>
  <c r="I2047" i="1" s="1"/>
  <c r="H2048" i="1"/>
  <c r="G2048" i="1"/>
  <c r="G2047" i="1" s="1"/>
  <c r="F2048" i="1"/>
  <c r="F2047" i="1" s="1"/>
  <c r="CM2047" i="1"/>
  <c r="K2047" i="1"/>
  <c r="N2046" i="1"/>
  <c r="T2046" i="1" s="1"/>
  <c r="Z2046" i="1" s="1"/>
  <c r="AF2046" i="1" s="1"/>
  <c r="AL2046" i="1" s="1"/>
  <c r="AR2046" i="1" s="1"/>
  <c r="AX2046" i="1" s="1"/>
  <c r="BD2046" i="1" s="1"/>
  <c r="BJ2046" i="1" s="1"/>
  <c r="BP2046" i="1" s="1"/>
  <c r="BU2046" i="1" s="1"/>
  <c r="BZ2046" i="1" s="1"/>
  <c r="CF2046" i="1" s="1"/>
  <c r="CL2046" i="1" s="1"/>
  <c r="CR2046" i="1" s="1"/>
  <c r="M2046" i="1"/>
  <c r="S2046" i="1" s="1"/>
  <c r="Y2046" i="1" s="1"/>
  <c r="AE2046" i="1" s="1"/>
  <c r="AK2046" i="1" s="1"/>
  <c r="AQ2046" i="1" s="1"/>
  <c r="AW2046" i="1" s="1"/>
  <c r="BC2046" i="1" s="1"/>
  <c r="BI2046" i="1" s="1"/>
  <c r="BO2046" i="1" s="1"/>
  <c r="BT2046" i="1" s="1"/>
  <c r="BY2046" i="1" s="1"/>
  <c r="CE2046" i="1" s="1"/>
  <c r="CK2046" i="1" s="1"/>
  <c r="CQ2046" i="1" s="1"/>
  <c r="L2046" i="1"/>
  <c r="R2046" i="1" s="1"/>
  <c r="X2046" i="1" s="1"/>
  <c r="AD2046" i="1" s="1"/>
  <c r="AJ2046" i="1" s="1"/>
  <c r="AP2046" i="1" s="1"/>
  <c r="AV2046" i="1" s="1"/>
  <c r="BB2046" i="1" s="1"/>
  <c r="BH2046" i="1" s="1"/>
  <c r="BN2046" i="1" s="1"/>
  <c r="BS2046" i="1" s="1"/>
  <c r="BX2046" i="1" s="1"/>
  <c r="CD2046" i="1" s="1"/>
  <c r="CJ2046" i="1" s="1"/>
  <c r="CP2046" i="1" s="1"/>
  <c r="CS2045" i="1"/>
  <c r="CS2044" i="1" s="1"/>
  <c r="CO2045" i="1"/>
  <c r="CO2044" i="1" s="1"/>
  <c r="CN2045" i="1"/>
  <c r="CN2044" i="1" s="1"/>
  <c r="CM2045" i="1"/>
  <c r="CM2044" i="1" s="1"/>
  <c r="CI2045" i="1"/>
  <c r="CI2044" i="1" s="1"/>
  <c r="CH2045" i="1"/>
  <c r="CH2044" i="1" s="1"/>
  <c r="CG2045" i="1"/>
  <c r="CG2044" i="1" s="1"/>
  <c r="CC2045" i="1"/>
  <c r="CC2044" i="1" s="1"/>
  <c r="CB2045" i="1"/>
  <c r="CB2044" i="1" s="1"/>
  <c r="CA2045" i="1"/>
  <c r="CA2044" i="1" s="1"/>
  <c r="BW2045" i="1"/>
  <c r="BW2044" i="1" s="1"/>
  <c r="BV2045" i="1"/>
  <c r="BR2045" i="1"/>
  <c r="BR2044" i="1" s="1"/>
  <c r="BQ2045" i="1"/>
  <c r="BQ2044" i="1" s="1"/>
  <c r="BM2045" i="1"/>
  <c r="BM2044" i="1" s="1"/>
  <c r="BL2045" i="1"/>
  <c r="BL2044" i="1" s="1"/>
  <c r="BK2045" i="1"/>
  <c r="BK2044" i="1" s="1"/>
  <c r="BG2045" i="1"/>
  <c r="BG2044" i="1" s="1"/>
  <c r="BF2045" i="1"/>
  <c r="BF2044" i="1" s="1"/>
  <c r="BE2045" i="1"/>
  <c r="BE2044" i="1" s="1"/>
  <c r="BA2045" i="1"/>
  <c r="BA2044" i="1" s="1"/>
  <c r="AZ2045" i="1"/>
  <c r="AZ2044" i="1" s="1"/>
  <c r="AY2045" i="1"/>
  <c r="AY2044" i="1" s="1"/>
  <c r="AU2045" i="1"/>
  <c r="AU2044" i="1" s="1"/>
  <c r="AT2045" i="1"/>
  <c r="AT2044" i="1" s="1"/>
  <c r="AS2045" i="1"/>
  <c r="AS2044" i="1" s="1"/>
  <c r="AO2045" i="1"/>
  <c r="AO2044" i="1" s="1"/>
  <c r="AN2045" i="1"/>
  <c r="AN2044" i="1" s="1"/>
  <c r="AM2045" i="1"/>
  <c r="AM2044" i="1" s="1"/>
  <c r="AI2045" i="1"/>
  <c r="AI2044" i="1" s="1"/>
  <c r="AH2045" i="1"/>
  <c r="AH2044" i="1" s="1"/>
  <c r="AG2045" i="1"/>
  <c r="AG2044" i="1" s="1"/>
  <c r="AC2045" i="1"/>
  <c r="AC2044" i="1" s="1"/>
  <c r="AB2045" i="1"/>
  <c r="AB2044" i="1" s="1"/>
  <c r="AA2045" i="1"/>
  <c r="AA2044" i="1" s="1"/>
  <c r="W2045" i="1"/>
  <c r="W2044" i="1" s="1"/>
  <c r="V2045" i="1"/>
  <c r="V2044" i="1" s="1"/>
  <c r="U2045" i="1"/>
  <c r="U2044" i="1" s="1"/>
  <c r="Q2045" i="1"/>
  <c r="Q2044" i="1" s="1"/>
  <c r="P2045" i="1"/>
  <c r="P2044" i="1" s="1"/>
  <c r="O2045" i="1"/>
  <c r="O2044" i="1" s="1"/>
  <c r="K2045" i="1"/>
  <c r="J2045" i="1"/>
  <c r="J2044" i="1" s="1"/>
  <c r="I2045" i="1"/>
  <c r="I2044" i="1" s="1"/>
  <c r="H2045" i="1"/>
  <c r="H2044" i="1" s="1"/>
  <c r="G2045" i="1"/>
  <c r="G2044" i="1" s="1"/>
  <c r="F2045" i="1"/>
  <c r="BV2044" i="1"/>
  <c r="K2044" i="1"/>
  <c r="N2043" i="1"/>
  <c r="T2043" i="1" s="1"/>
  <c r="Z2043" i="1" s="1"/>
  <c r="AF2043" i="1" s="1"/>
  <c r="AL2043" i="1" s="1"/>
  <c r="AR2043" i="1" s="1"/>
  <c r="AX2043" i="1" s="1"/>
  <c r="BD2043" i="1" s="1"/>
  <c r="BJ2043" i="1" s="1"/>
  <c r="BP2043" i="1" s="1"/>
  <c r="BU2043" i="1" s="1"/>
  <c r="BZ2043" i="1" s="1"/>
  <c r="CF2043" i="1" s="1"/>
  <c r="CL2043" i="1" s="1"/>
  <c r="CR2043" i="1" s="1"/>
  <c r="M2043" i="1"/>
  <c r="S2043" i="1" s="1"/>
  <c r="Y2043" i="1" s="1"/>
  <c r="AE2043" i="1" s="1"/>
  <c r="AK2043" i="1" s="1"/>
  <c r="AQ2043" i="1" s="1"/>
  <c r="AW2043" i="1" s="1"/>
  <c r="BC2043" i="1" s="1"/>
  <c r="BI2043" i="1" s="1"/>
  <c r="BO2043" i="1" s="1"/>
  <c r="BT2043" i="1" s="1"/>
  <c r="BY2043" i="1" s="1"/>
  <c r="CE2043" i="1" s="1"/>
  <c r="CK2043" i="1" s="1"/>
  <c r="CQ2043" i="1" s="1"/>
  <c r="L2043" i="1"/>
  <c r="R2043" i="1" s="1"/>
  <c r="X2043" i="1" s="1"/>
  <c r="AD2043" i="1" s="1"/>
  <c r="AJ2043" i="1" s="1"/>
  <c r="AP2043" i="1" s="1"/>
  <c r="AV2043" i="1" s="1"/>
  <c r="BB2043" i="1" s="1"/>
  <c r="BH2043" i="1" s="1"/>
  <c r="BN2043" i="1" s="1"/>
  <c r="BS2043" i="1" s="1"/>
  <c r="BX2043" i="1" s="1"/>
  <c r="CD2043" i="1" s="1"/>
  <c r="CJ2043" i="1" s="1"/>
  <c r="CP2043" i="1" s="1"/>
  <c r="CS2042" i="1"/>
  <c r="CS2041" i="1" s="1"/>
  <c r="CO2042" i="1"/>
  <c r="CO2041" i="1" s="1"/>
  <c r="CN2042" i="1"/>
  <c r="CN2041" i="1" s="1"/>
  <c r="CM2042" i="1"/>
  <c r="CI2042" i="1"/>
  <c r="CI2041" i="1" s="1"/>
  <c r="CH2042" i="1"/>
  <c r="CH2041" i="1" s="1"/>
  <c r="CG2042" i="1"/>
  <c r="CG2041" i="1" s="1"/>
  <c r="CC2042" i="1"/>
  <c r="CB2042" i="1"/>
  <c r="CB2041" i="1" s="1"/>
  <c r="CA2042" i="1"/>
  <c r="CA2041" i="1" s="1"/>
  <c r="BW2042" i="1"/>
  <c r="BW2041" i="1" s="1"/>
  <c r="BV2042" i="1"/>
  <c r="BR2042" i="1"/>
  <c r="BR2041" i="1" s="1"/>
  <c r="BQ2042" i="1"/>
  <c r="BQ2041" i="1" s="1"/>
  <c r="BM2042" i="1"/>
  <c r="BM2041" i="1" s="1"/>
  <c r="BL2042" i="1"/>
  <c r="BK2042" i="1"/>
  <c r="BK2041" i="1" s="1"/>
  <c r="BG2042" i="1"/>
  <c r="BG2041" i="1" s="1"/>
  <c r="BF2042" i="1"/>
  <c r="BF2041" i="1" s="1"/>
  <c r="BE2042" i="1"/>
  <c r="BA2042" i="1"/>
  <c r="BA2041" i="1" s="1"/>
  <c r="AZ2042" i="1"/>
  <c r="AZ2041" i="1" s="1"/>
  <c r="AY2042" i="1"/>
  <c r="AY2041" i="1" s="1"/>
  <c r="AU2042" i="1"/>
  <c r="AT2042" i="1"/>
  <c r="AT2041" i="1" s="1"/>
  <c r="AS2042" i="1"/>
  <c r="AS2041" i="1" s="1"/>
  <c r="AO2042" i="1"/>
  <c r="AO2041" i="1" s="1"/>
  <c r="AN2042" i="1"/>
  <c r="AM2042" i="1"/>
  <c r="AM2041" i="1" s="1"/>
  <c r="AI2042" i="1"/>
  <c r="AI2041" i="1" s="1"/>
  <c r="AH2042" i="1"/>
  <c r="AH2041" i="1" s="1"/>
  <c r="AG2042" i="1"/>
  <c r="AC2042" i="1"/>
  <c r="AC2041" i="1" s="1"/>
  <c r="AB2042" i="1"/>
  <c r="AB2041" i="1" s="1"/>
  <c r="AA2042" i="1"/>
  <c r="AA2041" i="1" s="1"/>
  <c r="W2042" i="1"/>
  <c r="V2042" i="1"/>
  <c r="V2041" i="1" s="1"/>
  <c r="U2042" i="1"/>
  <c r="U2041" i="1" s="1"/>
  <c r="Q2042" i="1"/>
  <c r="Q2041" i="1" s="1"/>
  <c r="P2042" i="1"/>
  <c r="O2042" i="1"/>
  <c r="O2041" i="1" s="1"/>
  <c r="K2042" i="1"/>
  <c r="K2041" i="1" s="1"/>
  <c r="J2042" i="1"/>
  <c r="J2041" i="1" s="1"/>
  <c r="I2042" i="1"/>
  <c r="H2042" i="1"/>
  <c r="H2041" i="1" s="1"/>
  <c r="G2042" i="1"/>
  <c r="F2042" i="1"/>
  <c r="F2041" i="1" s="1"/>
  <c r="CM2041" i="1"/>
  <c r="CC2041" i="1"/>
  <c r="BV2041" i="1"/>
  <c r="BL2041" i="1"/>
  <c r="BE2041" i="1"/>
  <c r="AU2041" i="1"/>
  <c r="AN2041" i="1"/>
  <c r="AG2041" i="1"/>
  <c r="W2041" i="1"/>
  <c r="P2041" i="1"/>
  <c r="I2041" i="1"/>
  <c r="T2040" i="1"/>
  <c r="Z2040" i="1" s="1"/>
  <c r="AF2040" i="1" s="1"/>
  <c r="AL2040" i="1" s="1"/>
  <c r="AR2040" i="1" s="1"/>
  <c r="AX2040" i="1" s="1"/>
  <c r="BD2040" i="1" s="1"/>
  <c r="BJ2040" i="1" s="1"/>
  <c r="BP2040" i="1" s="1"/>
  <c r="BU2040" i="1" s="1"/>
  <c r="BZ2040" i="1" s="1"/>
  <c r="CF2040" i="1" s="1"/>
  <c r="CL2040" i="1" s="1"/>
  <c r="CR2040" i="1" s="1"/>
  <c r="N2040" i="1"/>
  <c r="M2040" i="1"/>
  <c r="S2040" i="1" s="1"/>
  <c r="Y2040" i="1" s="1"/>
  <c r="AE2040" i="1" s="1"/>
  <c r="AK2040" i="1" s="1"/>
  <c r="AQ2040" i="1" s="1"/>
  <c r="AW2040" i="1" s="1"/>
  <c r="BC2040" i="1" s="1"/>
  <c r="BI2040" i="1" s="1"/>
  <c r="BO2040" i="1" s="1"/>
  <c r="BT2040" i="1" s="1"/>
  <c r="BY2040" i="1" s="1"/>
  <c r="CE2040" i="1" s="1"/>
  <c r="CK2040" i="1" s="1"/>
  <c r="CQ2040" i="1" s="1"/>
  <c r="L2040" i="1"/>
  <c r="R2040" i="1" s="1"/>
  <c r="X2040" i="1" s="1"/>
  <c r="AD2040" i="1" s="1"/>
  <c r="AJ2040" i="1" s="1"/>
  <c r="AP2040" i="1" s="1"/>
  <c r="AV2040" i="1" s="1"/>
  <c r="BB2040" i="1" s="1"/>
  <c r="BH2040" i="1" s="1"/>
  <c r="BN2040" i="1" s="1"/>
  <c r="BS2040" i="1" s="1"/>
  <c r="BX2040" i="1" s="1"/>
  <c r="CD2040" i="1" s="1"/>
  <c r="CJ2040" i="1" s="1"/>
  <c r="CP2040" i="1" s="1"/>
  <c r="CS2039" i="1"/>
  <c r="CS2038" i="1" s="1"/>
  <c r="CO2039" i="1"/>
  <c r="CN2039" i="1"/>
  <c r="CN2038" i="1" s="1"/>
  <c r="CM2039" i="1"/>
  <c r="CM2038" i="1" s="1"/>
  <c r="CI2039" i="1"/>
  <c r="CI2038" i="1" s="1"/>
  <c r="CH2039" i="1"/>
  <c r="CG2039" i="1"/>
  <c r="CC2039" i="1"/>
  <c r="CC2038" i="1" s="1"/>
  <c r="CB2039" i="1"/>
  <c r="CB2038" i="1" s="1"/>
  <c r="CA2039" i="1"/>
  <c r="BW2039" i="1"/>
  <c r="BW2038" i="1" s="1"/>
  <c r="BV2039" i="1"/>
  <c r="BV2038" i="1" s="1"/>
  <c r="BR2039" i="1"/>
  <c r="BR2038" i="1" s="1"/>
  <c r="BQ2039" i="1"/>
  <c r="BM2039" i="1"/>
  <c r="BL2039" i="1"/>
  <c r="BL2038" i="1" s="1"/>
  <c r="BK2039" i="1"/>
  <c r="BK2038" i="1" s="1"/>
  <c r="BG2039" i="1"/>
  <c r="BF2039" i="1"/>
  <c r="BF2038" i="1" s="1"/>
  <c r="BE2039" i="1"/>
  <c r="BE2038" i="1" s="1"/>
  <c r="BA2039" i="1"/>
  <c r="BA2038" i="1" s="1"/>
  <c r="AZ2039" i="1"/>
  <c r="AY2039" i="1"/>
  <c r="AU2039" i="1"/>
  <c r="AU2038" i="1" s="1"/>
  <c r="AT2039" i="1"/>
  <c r="AT2038" i="1" s="1"/>
  <c r="AS2039" i="1"/>
  <c r="AO2039" i="1"/>
  <c r="AO2038" i="1" s="1"/>
  <c r="AN2039" i="1"/>
  <c r="AN2038" i="1" s="1"/>
  <c r="AM2039" i="1"/>
  <c r="AM2038" i="1" s="1"/>
  <c r="AI2039" i="1"/>
  <c r="AH2039" i="1"/>
  <c r="AG2039" i="1"/>
  <c r="AG2038" i="1" s="1"/>
  <c r="AC2039" i="1"/>
  <c r="AC2038" i="1" s="1"/>
  <c r="AB2039" i="1"/>
  <c r="AA2039" i="1"/>
  <c r="AA2038" i="1" s="1"/>
  <c r="W2039" i="1"/>
  <c r="W2038" i="1" s="1"/>
  <c r="V2039" i="1"/>
  <c r="V2038" i="1" s="1"/>
  <c r="U2039" i="1"/>
  <c r="Q2039" i="1"/>
  <c r="P2039" i="1"/>
  <c r="P2038" i="1" s="1"/>
  <c r="O2039" i="1"/>
  <c r="O2038" i="1" s="1"/>
  <c r="K2039" i="1"/>
  <c r="J2039" i="1"/>
  <c r="J2038" i="1" s="1"/>
  <c r="I2039" i="1"/>
  <c r="H2039" i="1"/>
  <c r="N2039" i="1" s="1"/>
  <c r="G2039" i="1"/>
  <c r="F2039" i="1"/>
  <c r="CO2038" i="1"/>
  <c r="CH2038" i="1"/>
  <c r="CG2038" i="1"/>
  <c r="CA2038" i="1"/>
  <c r="BQ2038" i="1"/>
  <c r="BM2038" i="1"/>
  <c r="BG2038" i="1"/>
  <c r="AZ2038" i="1"/>
  <c r="AY2038" i="1"/>
  <c r="AS2038" i="1"/>
  <c r="AI2038" i="1"/>
  <c r="AH2038" i="1"/>
  <c r="AB2038" i="1"/>
  <c r="U2038" i="1"/>
  <c r="Q2038" i="1"/>
  <c r="K2038" i="1"/>
  <c r="G2038" i="1"/>
  <c r="F2038" i="1"/>
  <c r="N2034" i="1"/>
  <c r="T2034" i="1" s="1"/>
  <c r="Z2034" i="1" s="1"/>
  <c r="AF2034" i="1" s="1"/>
  <c r="AL2034" i="1" s="1"/>
  <c r="AR2034" i="1" s="1"/>
  <c r="AX2034" i="1" s="1"/>
  <c r="BD2034" i="1" s="1"/>
  <c r="BJ2034" i="1" s="1"/>
  <c r="BP2034" i="1" s="1"/>
  <c r="BU2034" i="1" s="1"/>
  <c r="BZ2034" i="1" s="1"/>
  <c r="CF2034" i="1" s="1"/>
  <c r="CL2034" i="1" s="1"/>
  <c r="CR2034" i="1" s="1"/>
  <c r="M2034" i="1"/>
  <c r="S2034" i="1" s="1"/>
  <c r="Y2034" i="1" s="1"/>
  <c r="AE2034" i="1" s="1"/>
  <c r="AK2034" i="1" s="1"/>
  <c r="AQ2034" i="1" s="1"/>
  <c r="AW2034" i="1" s="1"/>
  <c r="BC2034" i="1" s="1"/>
  <c r="BI2034" i="1" s="1"/>
  <c r="BO2034" i="1" s="1"/>
  <c r="BT2034" i="1" s="1"/>
  <c r="BY2034" i="1" s="1"/>
  <c r="CE2034" i="1" s="1"/>
  <c r="CK2034" i="1" s="1"/>
  <c r="CQ2034" i="1" s="1"/>
  <c r="L2034" i="1"/>
  <c r="R2034" i="1" s="1"/>
  <c r="X2034" i="1" s="1"/>
  <c r="AD2034" i="1" s="1"/>
  <c r="AJ2034" i="1" s="1"/>
  <c r="AP2034" i="1" s="1"/>
  <c r="AV2034" i="1" s="1"/>
  <c r="BB2034" i="1" s="1"/>
  <c r="BH2034" i="1" s="1"/>
  <c r="BN2034" i="1" s="1"/>
  <c r="BS2034" i="1" s="1"/>
  <c r="BX2034" i="1" s="1"/>
  <c r="CD2034" i="1" s="1"/>
  <c r="CJ2034" i="1" s="1"/>
  <c r="CP2034" i="1" s="1"/>
  <c r="CS2033" i="1"/>
  <c r="CS2032" i="1" s="1"/>
  <c r="CS2031" i="1" s="1"/>
  <c r="CO2033" i="1"/>
  <c r="CO2032" i="1" s="1"/>
  <c r="CO2031" i="1" s="1"/>
  <c r="CN2033" i="1"/>
  <c r="CN2032" i="1" s="1"/>
  <c r="CN2031" i="1" s="1"/>
  <c r="CM2033" i="1"/>
  <c r="CI2033" i="1"/>
  <c r="CI2032" i="1" s="1"/>
  <c r="CI2031" i="1" s="1"/>
  <c r="CH2033" i="1"/>
  <c r="CH2032" i="1" s="1"/>
  <c r="CH2031" i="1" s="1"/>
  <c r="CG2033" i="1"/>
  <c r="CG2032" i="1" s="1"/>
  <c r="CG2031" i="1" s="1"/>
  <c r="CC2033" i="1"/>
  <c r="CB2033" i="1"/>
  <c r="CB2032" i="1" s="1"/>
  <c r="CB2031" i="1" s="1"/>
  <c r="CA2033" i="1"/>
  <c r="CA2032" i="1" s="1"/>
  <c r="CA2031" i="1" s="1"/>
  <c r="BW2033" i="1"/>
  <c r="BW2032" i="1" s="1"/>
  <c r="BW2031" i="1" s="1"/>
  <c r="BV2033" i="1"/>
  <c r="BR2033" i="1"/>
  <c r="BR2032" i="1" s="1"/>
  <c r="BR2031" i="1" s="1"/>
  <c r="BQ2033" i="1"/>
  <c r="BQ2032" i="1" s="1"/>
  <c r="BM2033" i="1"/>
  <c r="BM2032" i="1" s="1"/>
  <c r="BM2031" i="1" s="1"/>
  <c r="BL2033" i="1"/>
  <c r="BK2033" i="1"/>
  <c r="BK2032" i="1" s="1"/>
  <c r="BK2031" i="1" s="1"/>
  <c r="BG2033" i="1"/>
  <c r="BG2032" i="1" s="1"/>
  <c r="BG2031" i="1" s="1"/>
  <c r="BF2033" i="1"/>
  <c r="BF2032" i="1" s="1"/>
  <c r="BF2031" i="1" s="1"/>
  <c r="BE2033" i="1"/>
  <c r="BA2033" i="1"/>
  <c r="BA2032" i="1" s="1"/>
  <c r="BA2031" i="1" s="1"/>
  <c r="AZ2033" i="1"/>
  <c r="AZ2032" i="1" s="1"/>
  <c r="AZ2031" i="1" s="1"/>
  <c r="AY2033" i="1"/>
  <c r="AY2032" i="1" s="1"/>
  <c r="AY2031" i="1" s="1"/>
  <c r="AU2033" i="1"/>
  <c r="AT2033" i="1"/>
  <c r="AT2032" i="1" s="1"/>
  <c r="AT2031" i="1" s="1"/>
  <c r="AS2033" i="1"/>
  <c r="AS2032" i="1" s="1"/>
  <c r="AS2031" i="1" s="1"/>
  <c r="AO2033" i="1"/>
  <c r="AO2032" i="1" s="1"/>
  <c r="AO2031" i="1" s="1"/>
  <c r="AN2033" i="1"/>
  <c r="AM2033" i="1"/>
  <c r="AM2032" i="1" s="1"/>
  <c r="AM2031" i="1" s="1"/>
  <c r="AI2033" i="1"/>
  <c r="AI2032" i="1" s="1"/>
  <c r="AI2031" i="1" s="1"/>
  <c r="AH2033" i="1"/>
  <c r="AH2032" i="1" s="1"/>
  <c r="AH2031" i="1" s="1"/>
  <c r="AG2033" i="1"/>
  <c r="AC2033" i="1"/>
  <c r="AC2032" i="1" s="1"/>
  <c r="AC2031" i="1" s="1"/>
  <c r="AB2033" i="1"/>
  <c r="AB2032" i="1" s="1"/>
  <c r="AB2031" i="1" s="1"/>
  <c r="AA2033" i="1"/>
  <c r="AA2032" i="1" s="1"/>
  <c r="AA2031" i="1" s="1"/>
  <c r="W2033" i="1"/>
  <c r="V2033" i="1"/>
  <c r="V2032" i="1" s="1"/>
  <c r="V2031" i="1" s="1"/>
  <c r="U2033" i="1"/>
  <c r="U2032" i="1" s="1"/>
  <c r="U2031" i="1" s="1"/>
  <c r="Q2033" i="1"/>
  <c r="Q2032" i="1" s="1"/>
  <c r="Q2031" i="1" s="1"/>
  <c r="P2033" i="1"/>
  <c r="O2033" i="1"/>
  <c r="O2032" i="1" s="1"/>
  <c r="O2031" i="1" s="1"/>
  <c r="K2033" i="1"/>
  <c r="J2033" i="1"/>
  <c r="I2033" i="1"/>
  <c r="I2032" i="1" s="1"/>
  <c r="I2031" i="1" s="1"/>
  <c r="H2033" i="1"/>
  <c r="G2033" i="1"/>
  <c r="G2032" i="1" s="1"/>
  <c r="G2031" i="1" s="1"/>
  <c r="F2033" i="1"/>
  <c r="F2032" i="1" s="1"/>
  <c r="CM2032" i="1"/>
  <c r="CM2031" i="1" s="1"/>
  <c r="CC2032" i="1"/>
  <c r="CC2031" i="1" s="1"/>
  <c r="BV2032" i="1"/>
  <c r="BV2031" i="1" s="1"/>
  <c r="BL2032" i="1"/>
  <c r="BL2031" i="1" s="1"/>
  <c r="BE2032" i="1"/>
  <c r="BE2031" i="1" s="1"/>
  <c r="AU2032" i="1"/>
  <c r="AU2031" i="1" s="1"/>
  <c r="AN2032" i="1"/>
  <c r="AN2031" i="1" s="1"/>
  <c r="AG2032" i="1"/>
  <c r="AG2031" i="1" s="1"/>
  <c r="W2032" i="1"/>
  <c r="W2031" i="1" s="1"/>
  <c r="P2032" i="1"/>
  <c r="P2031" i="1" s="1"/>
  <c r="K2032" i="1"/>
  <c r="K2031" i="1" s="1"/>
  <c r="N2030" i="1"/>
  <c r="T2030" i="1" s="1"/>
  <c r="Z2030" i="1" s="1"/>
  <c r="AF2030" i="1" s="1"/>
  <c r="AL2030" i="1" s="1"/>
  <c r="AR2030" i="1" s="1"/>
  <c r="AX2030" i="1" s="1"/>
  <c r="BD2030" i="1" s="1"/>
  <c r="BJ2030" i="1" s="1"/>
  <c r="BP2030" i="1" s="1"/>
  <c r="BU2030" i="1" s="1"/>
  <c r="BZ2030" i="1" s="1"/>
  <c r="CF2030" i="1" s="1"/>
  <c r="CL2030" i="1" s="1"/>
  <c r="CR2030" i="1" s="1"/>
  <c r="M2030" i="1"/>
  <c r="S2030" i="1" s="1"/>
  <c r="Y2030" i="1" s="1"/>
  <c r="AE2030" i="1" s="1"/>
  <c r="AK2030" i="1" s="1"/>
  <c r="AQ2030" i="1" s="1"/>
  <c r="AW2030" i="1" s="1"/>
  <c r="BC2030" i="1" s="1"/>
  <c r="BI2030" i="1" s="1"/>
  <c r="BO2030" i="1" s="1"/>
  <c r="BT2030" i="1" s="1"/>
  <c r="BY2030" i="1" s="1"/>
  <c r="CE2030" i="1" s="1"/>
  <c r="CK2030" i="1" s="1"/>
  <c r="CQ2030" i="1" s="1"/>
  <c r="L2030" i="1"/>
  <c r="R2030" i="1" s="1"/>
  <c r="X2030" i="1" s="1"/>
  <c r="AD2030" i="1" s="1"/>
  <c r="AJ2030" i="1" s="1"/>
  <c r="AP2030" i="1" s="1"/>
  <c r="AV2030" i="1" s="1"/>
  <c r="BB2030" i="1" s="1"/>
  <c r="BH2030" i="1" s="1"/>
  <c r="BN2030" i="1" s="1"/>
  <c r="BS2030" i="1" s="1"/>
  <c r="BX2030" i="1" s="1"/>
  <c r="CD2030" i="1" s="1"/>
  <c r="CJ2030" i="1" s="1"/>
  <c r="CP2030" i="1" s="1"/>
  <c r="CS2029" i="1"/>
  <c r="CS2028" i="1" s="1"/>
  <c r="CS2027" i="1" s="1"/>
  <c r="CO2029" i="1"/>
  <c r="CO2028" i="1" s="1"/>
  <c r="CO2027" i="1" s="1"/>
  <c r="CN2029" i="1"/>
  <c r="CM2029" i="1"/>
  <c r="CM2028" i="1" s="1"/>
  <c r="CM2027" i="1" s="1"/>
  <c r="CI2029" i="1"/>
  <c r="CI2028" i="1" s="1"/>
  <c r="CI2027" i="1" s="1"/>
  <c r="CH2029" i="1"/>
  <c r="CH2028" i="1" s="1"/>
  <c r="CH2027" i="1" s="1"/>
  <c r="CG2029" i="1"/>
  <c r="CG2028" i="1" s="1"/>
  <c r="CG2027" i="1" s="1"/>
  <c r="CC2029" i="1"/>
  <c r="CC2028" i="1" s="1"/>
  <c r="CC2027" i="1" s="1"/>
  <c r="CB2029" i="1"/>
  <c r="CB2028" i="1" s="1"/>
  <c r="CB2027" i="1" s="1"/>
  <c r="CA2029" i="1"/>
  <c r="CA2028" i="1" s="1"/>
  <c r="CA2027" i="1" s="1"/>
  <c r="BW2029" i="1"/>
  <c r="BW2028" i="1" s="1"/>
  <c r="BW2027" i="1" s="1"/>
  <c r="BV2029" i="1"/>
  <c r="BV2028" i="1" s="1"/>
  <c r="BV2027" i="1" s="1"/>
  <c r="BR2029" i="1"/>
  <c r="BR2028" i="1" s="1"/>
  <c r="BQ2029" i="1"/>
  <c r="BQ2028" i="1" s="1"/>
  <c r="BQ2027" i="1" s="1"/>
  <c r="BM2029" i="1"/>
  <c r="BL2029" i="1"/>
  <c r="BL2028" i="1" s="1"/>
  <c r="BL2027" i="1" s="1"/>
  <c r="BK2029" i="1"/>
  <c r="BK2028" i="1" s="1"/>
  <c r="BK2027" i="1" s="1"/>
  <c r="BG2029" i="1"/>
  <c r="BG2028" i="1" s="1"/>
  <c r="BG2027" i="1" s="1"/>
  <c r="BF2029" i="1"/>
  <c r="BE2029" i="1"/>
  <c r="BE2028" i="1" s="1"/>
  <c r="BE2027" i="1" s="1"/>
  <c r="BE2026" i="1" s="1"/>
  <c r="BA2029" i="1"/>
  <c r="BA2028" i="1" s="1"/>
  <c r="BA2027" i="1" s="1"/>
  <c r="AZ2029" i="1"/>
  <c r="AZ2028" i="1" s="1"/>
  <c r="AZ2027" i="1" s="1"/>
  <c r="AY2029" i="1"/>
  <c r="AY2028" i="1" s="1"/>
  <c r="AY2027" i="1" s="1"/>
  <c r="AU2029" i="1"/>
  <c r="AU2028" i="1" s="1"/>
  <c r="AU2027" i="1" s="1"/>
  <c r="AT2029" i="1"/>
  <c r="AT2028" i="1" s="1"/>
  <c r="AT2027" i="1" s="1"/>
  <c r="AS2029" i="1"/>
  <c r="AS2028" i="1" s="1"/>
  <c r="AS2027" i="1" s="1"/>
  <c r="AO2029" i="1"/>
  <c r="AO2028" i="1" s="1"/>
  <c r="AO2027" i="1" s="1"/>
  <c r="AN2029" i="1"/>
  <c r="AN2028" i="1" s="1"/>
  <c r="AN2027" i="1" s="1"/>
  <c r="AM2029" i="1"/>
  <c r="AM2028" i="1" s="1"/>
  <c r="AM2027" i="1" s="1"/>
  <c r="AI2029" i="1"/>
  <c r="AI2028" i="1" s="1"/>
  <c r="AI2027" i="1" s="1"/>
  <c r="AH2029" i="1"/>
  <c r="AG2029" i="1"/>
  <c r="AG2028" i="1" s="1"/>
  <c r="AG2027" i="1" s="1"/>
  <c r="AC2029" i="1"/>
  <c r="AC2028" i="1" s="1"/>
  <c r="AC2027" i="1" s="1"/>
  <c r="AB2029" i="1"/>
  <c r="AB2028" i="1" s="1"/>
  <c r="AB2027" i="1" s="1"/>
  <c r="AA2029" i="1"/>
  <c r="W2029" i="1"/>
  <c r="W2028" i="1" s="1"/>
  <c r="W2027" i="1" s="1"/>
  <c r="V2029" i="1"/>
  <c r="V2028" i="1" s="1"/>
  <c r="V2027" i="1" s="1"/>
  <c r="U2029" i="1"/>
  <c r="U2028" i="1" s="1"/>
  <c r="U2027" i="1" s="1"/>
  <c r="Q2029" i="1"/>
  <c r="Q2028" i="1" s="1"/>
  <c r="Q2027" i="1" s="1"/>
  <c r="P2029" i="1"/>
  <c r="P2028" i="1" s="1"/>
  <c r="P2027" i="1" s="1"/>
  <c r="O2029" i="1"/>
  <c r="O2028" i="1" s="1"/>
  <c r="O2027" i="1" s="1"/>
  <c r="K2029" i="1"/>
  <c r="K2028" i="1" s="1"/>
  <c r="K2027" i="1" s="1"/>
  <c r="J2029" i="1"/>
  <c r="J2028" i="1" s="1"/>
  <c r="J2027" i="1" s="1"/>
  <c r="I2029" i="1"/>
  <c r="I2028" i="1" s="1"/>
  <c r="I2027" i="1" s="1"/>
  <c r="I2026" i="1" s="1"/>
  <c r="H2029" i="1"/>
  <c r="G2029" i="1"/>
  <c r="G2028" i="1" s="1"/>
  <c r="F2029" i="1"/>
  <c r="CN2028" i="1"/>
  <c r="CN2027" i="1" s="1"/>
  <c r="BM2028" i="1"/>
  <c r="BM2027" i="1" s="1"/>
  <c r="BF2028" i="1"/>
  <c r="BF2027" i="1" s="1"/>
  <c r="BF2026" i="1" s="1"/>
  <c r="AH2028" i="1"/>
  <c r="AH2027" i="1" s="1"/>
  <c r="AA2028" i="1"/>
  <c r="AA2027" i="1" s="1"/>
  <c r="H2028" i="1"/>
  <c r="H2027" i="1" s="1"/>
  <c r="N2027" i="1" s="1"/>
  <c r="T2025" i="1"/>
  <c r="Z2025" i="1" s="1"/>
  <c r="AF2025" i="1" s="1"/>
  <c r="AL2025" i="1" s="1"/>
  <c r="AR2025" i="1" s="1"/>
  <c r="AX2025" i="1" s="1"/>
  <c r="BD2025" i="1" s="1"/>
  <c r="BJ2025" i="1" s="1"/>
  <c r="BP2025" i="1" s="1"/>
  <c r="BU2025" i="1" s="1"/>
  <c r="BZ2025" i="1" s="1"/>
  <c r="CF2025" i="1" s="1"/>
  <c r="CL2025" i="1" s="1"/>
  <c r="CR2025" i="1" s="1"/>
  <c r="N2025" i="1"/>
  <c r="M2025" i="1"/>
  <c r="S2025" i="1" s="1"/>
  <c r="Y2025" i="1" s="1"/>
  <c r="AE2025" i="1" s="1"/>
  <c r="AK2025" i="1" s="1"/>
  <c r="AQ2025" i="1" s="1"/>
  <c r="AW2025" i="1" s="1"/>
  <c r="BC2025" i="1" s="1"/>
  <c r="BI2025" i="1" s="1"/>
  <c r="BO2025" i="1" s="1"/>
  <c r="BT2025" i="1" s="1"/>
  <c r="BY2025" i="1" s="1"/>
  <c r="CE2025" i="1" s="1"/>
  <c r="CK2025" i="1" s="1"/>
  <c r="CQ2025" i="1" s="1"/>
  <c r="L2025" i="1"/>
  <c r="R2025" i="1" s="1"/>
  <c r="X2025" i="1" s="1"/>
  <c r="AD2025" i="1" s="1"/>
  <c r="AJ2025" i="1" s="1"/>
  <c r="AP2025" i="1" s="1"/>
  <c r="AV2025" i="1" s="1"/>
  <c r="BB2025" i="1" s="1"/>
  <c r="BH2025" i="1" s="1"/>
  <c r="BN2025" i="1" s="1"/>
  <c r="BS2025" i="1" s="1"/>
  <c r="BX2025" i="1" s="1"/>
  <c r="CD2025" i="1" s="1"/>
  <c r="CJ2025" i="1" s="1"/>
  <c r="CP2025" i="1" s="1"/>
  <c r="CS2024" i="1"/>
  <c r="CS2023" i="1" s="1"/>
  <c r="CO2024" i="1"/>
  <c r="CN2024" i="1"/>
  <c r="CN2023" i="1" s="1"/>
  <c r="CM2024" i="1"/>
  <c r="CM2023" i="1" s="1"/>
  <c r="CM2019" i="1" s="1"/>
  <c r="CM2018" i="1" s="1"/>
  <c r="CI2024" i="1"/>
  <c r="CI2023" i="1" s="1"/>
  <c r="CH2024" i="1"/>
  <c r="CG2024" i="1"/>
  <c r="CG2023" i="1" s="1"/>
  <c r="CC2024" i="1"/>
  <c r="CC2023" i="1" s="1"/>
  <c r="CB2024" i="1"/>
  <c r="CB2023" i="1" s="1"/>
  <c r="CA2024" i="1"/>
  <c r="BW2024" i="1"/>
  <c r="BW2023" i="1" s="1"/>
  <c r="BV2024" i="1"/>
  <c r="BV2023" i="1" s="1"/>
  <c r="BR2024" i="1"/>
  <c r="BR2023" i="1" s="1"/>
  <c r="BQ2024" i="1"/>
  <c r="BM2024" i="1"/>
  <c r="BM2023" i="1" s="1"/>
  <c r="BL2024" i="1"/>
  <c r="BL2023" i="1" s="1"/>
  <c r="BK2024" i="1"/>
  <c r="BK2023" i="1" s="1"/>
  <c r="BG2024" i="1"/>
  <c r="BF2024" i="1"/>
  <c r="BF2023" i="1" s="1"/>
  <c r="BE2024" i="1"/>
  <c r="BE2023" i="1" s="1"/>
  <c r="BA2024" i="1"/>
  <c r="BA2023" i="1" s="1"/>
  <c r="AZ2024" i="1"/>
  <c r="AY2024" i="1"/>
  <c r="AY2023" i="1" s="1"/>
  <c r="AU2024" i="1"/>
  <c r="AU2023" i="1" s="1"/>
  <c r="AT2024" i="1"/>
  <c r="AT2023" i="1" s="1"/>
  <c r="AS2024" i="1"/>
  <c r="AO2024" i="1"/>
  <c r="AO2023" i="1" s="1"/>
  <c r="AN2024" i="1"/>
  <c r="AN2023" i="1" s="1"/>
  <c r="AM2024" i="1"/>
  <c r="AM2023" i="1" s="1"/>
  <c r="AI2024" i="1"/>
  <c r="AH2024" i="1"/>
  <c r="AH2023" i="1" s="1"/>
  <c r="AG2024" i="1"/>
  <c r="AG2023" i="1" s="1"/>
  <c r="AC2024" i="1"/>
  <c r="AC2023" i="1" s="1"/>
  <c r="AB2024" i="1"/>
  <c r="AA2024" i="1"/>
  <c r="AA2023" i="1" s="1"/>
  <c r="W2024" i="1"/>
  <c r="W2023" i="1" s="1"/>
  <c r="W2019" i="1" s="1"/>
  <c r="W2018" i="1" s="1"/>
  <c r="V2024" i="1"/>
  <c r="V2023" i="1" s="1"/>
  <c r="U2024" i="1"/>
  <c r="Q2024" i="1"/>
  <c r="Q2023" i="1" s="1"/>
  <c r="P2024" i="1"/>
  <c r="P2023" i="1" s="1"/>
  <c r="O2024" i="1"/>
  <c r="O2023" i="1" s="1"/>
  <c r="K2024" i="1"/>
  <c r="J2024" i="1"/>
  <c r="J2023" i="1" s="1"/>
  <c r="I2024" i="1"/>
  <c r="I2023" i="1" s="1"/>
  <c r="H2024" i="1"/>
  <c r="N2024" i="1" s="1"/>
  <c r="G2024" i="1"/>
  <c r="F2024" i="1"/>
  <c r="CO2023" i="1"/>
  <c r="CH2023" i="1"/>
  <c r="CA2023" i="1"/>
  <c r="BQ2023" i="1"/>
  <c r="BG2023" i="1"/>
  <c r="AZ2023" i="1"/>
  <c r="AS2023" i="1"/>
  <c r="AI2023" i="1"/>
  <c r="AB2023" i="1"/>
  <c r="U2023" i="1"/>
  <c r="K2023" i="1"/>
  <c r="G2023" i="1"/>
  <c r="N2022" i="1"/>
  <c r="T2022" i="1" s="1"/>
  <c r="Z2022" i="1" s="1"/>
  <c r="AF2022" i="1" s="1"/>
  <c r="AL2022" i="1" s="1"/>
  <c r="AR2022" i="1" s="1"/>
  <c r="AX2022" i="1" s="1"/>
  <c r="BD2022" i="1" s="1"/>
  <c r="BJ2022" i="1" s="1"/>
  <c r="BP2022" i="1" s="1"/>
  <c r="BU2022" i="1" s="1"/>
  <c r="BZ2022" i="1" s="1"/>
  <c r="CF2022" i="1" s="1"/>
  <c r="CL2022" i="1" s="1"/>
  <c r="CR2022" i="1" s="1"/>
  <c r="M2022" i="1"/>
  <c r="S2022" i="1" s="1"/>
  <c r="Y2022" i="1" s="1"/>
  <c r="AE2022" i="1" s="1"/>
  <c r="AK2022" i="1" s="1"/>
  <c r="AQ2022" i="1" s="1"/>
  <c r="AW2022" i="1" s="1"/>
  <c r="BC2022" i="1" s="1"/>
  <c r="BI2022" i="1" s="1"/>
  <c r="BO2022" i="1" s="1"/>
  <c r="BT2022" i="1" s="1"/>
  <c r="BY2022" i="1" s="1"/>
  <c r="CE2022" i="1" s="1"/>
  <c r="CK2022" i="1" s="1"/>
  <c r="CQ2022" i="1" s="1"/>
  <c r="L2022" i="1"/>
  <c r="R2022" i="1" s="1"/>
  <c r="X2022" i="1" s="1"/>
  <c r="AD2022" i="1" s="1"/>
  <c r="AJ2022" i="1" s="1"/>
  <c r="AP2022" i="1" s="1"/>
  <c r="AV2022" i="1" s="1"/>
  <c r="BB2022" i="1" s="1"/>
  <c r="BH2022" i="1" s="1"/>
  <c r="BN2022" i="1" s="1"/>
  <c r="BS2022" i="1" s="1"/>
  <c r="BX2022" i="1" s="1"/>
  <c r="CD2022" i="1" s="1"/>
  <c r="CJ2022" i="1" s="1"/>
  <c r="CP2022" i="1" s="1"/>
  <c r="CS2021" i="1"/>
  <c r="CS2020" i="1" s="1"/>
  <c r="CO2021" i="1"/>
  <c r="CO2020" i="1" s="1"/>
  <c r="CN2021" i="1"/>
  <c r="CN2020" i="1" s="1"/>
  <c r="CM2021" i="1"/>
  <c r="CI2021" i="1"/>
  <c r="CI2020" i="1" s="1"/>
  <c r="CH2021" i="1"/>
  <c r="CH2020" i="1" s="1"/>
  <c r="CG2021" i="1"/>
  <c r="CG2020" i="1" s="1"/>
  <c r="CC2021" i="1"/>
  <c r="CB2021" i="1"/>
  <c r="CB2020" i="1" s="1"/>
  <c r="CA2021" i="1"/>
  <c r="CA2020" i="1" s="1"/>
  <c r="BW2021" i="1"/>
  <c r="BW2020" i="1" s="1"/>
  <c r="BV2021" i="1"/>
  <c r="BR2021" i="1"/>
  <c r="BR2020" i="1" s="1"/>
  <c r="BQ2021" i="1"/>
  <c r="BQ2020" i="1" s="1"/>
  <c r="BM2021" i="1"/>
  <c r="BM2020" i="1" s="1"/>
  <c r="BL2021" i="1"/>
  <c r="BK2021" i="1"/>
  <c r="BK2020" i="1" s="1"/>
  <c r="BG2021" i="1"/>
  <c r="BG2020" i="1" s="1"/>
  <c r="BF2021" i="1"/>
  <c r="BF2020" i="1" s="1"/>
  <c r="BE2021" i="1"/>
  <c r="BA2021" i="1"/>
  <c r="BA2020" i="1" s="1"/>
  <c r="AZ2021" i="1"/>
  <c r="AZ2020" i="1" s="1"/>
  <c r="AY2021" i="1"/>
  <c r="AY2020" i="1" s="1"/>
  <c r="AU2021" i="1"/>
  <c r="AT2021" i="1"/>
  <c r="AT2020" i="1" s="1"/>
  <c r="AS2021" i="1"/>
  <c r="AS2020" i="1" s="1"/>
  <c r="AO2021" i="1"/>
  <c r="AO2020" i="1" s="1"/>
  <c r="AN2021" i="1"/>
  <c r="AM2021" i="1"/>
  <c r="AM2020" i="1" s="1"/>
  <c r="AI2021" i="1"/>
  <c r="AI2020" i="1" s="1"/>
  <c r="AH2021" i="1"/>
  <c r="AH2020" i="1" s="1"/>
  <c r="AG2021" i="1"/>
  <c r="AC2021" i="1"/>
  <c r="AC2020" i="1" s="1"/>
  <c r="AB2021" i="1"/>
  <c r="AB2020" i="1" s="1"/>
  <c r="AA2021" i="1"/>
  <c r="AA2020" i="1" s="1"/>
  <c r="W2021" i="1"/>
  <c r="V2021" i="1"/>
  <c r="V2020" i="1" s="1"/>
  <c r="U2021" i="1"/>
  <c r="U2020" i="1" s="1"/>
  <c r="Q2021" i="1"/>
  <c r="Q2020" i="1" s="1"/>
  <c r="P2021" i="1"/>
  <c r="O2021" i="1"/>
  <c r="O2020" i="1" s="1"/>
  <c r="K2021" i="1"/>
  <c r="K2020" i="1" s="1"/>
  <c r="J2021" i="1"/>
  <c r="J2020" i="1" s="1"/>
  <c r="I2021" i="1"/>
  <c r="H2021" i="1"/>
  <c r="H2020" i="1" s="1"/>
  <c r="G2021" i="1"/>
  <c r="G2020" i="1" s="1"/>
  <c r="F2021" i="1"/>
  <c r="L2021" i="1" s="1"/>
  <c r="CM2020" i="1"/>
  <c r="CC2020" i="1"/>
  <c r="BV2020" i="1"/>
  <c r="BL2020" i="1"/>
  <c r="BE2020" i="1"/>
  <c r="AU2020" i="1"/>
  <c r="AN2020" i="1"/>
  <c r="AG2020" i="1"/>
  <c r="W2020" i="1"/>
  <c r="P2020" i="1"/>
  <c r="I2020" i="1"/>
  <c r="N2017" i="1"/>
  <c r="T2017" i="1" s="1"/>
  <c r="Z2017" i="1" s="1"/>
  <c r="AF2017" i="1" s="1"/>
  <c r="AL2017" i="1" s="1"/>
  <c r="AR2017" i="1" s="1"/>
  <c r="AX2017" i="1" s="1"/>
  <c r="BD2017" i="1" s="1"/>
  <c r="BJ2017" i="1" s="1"/>
  <c r="BP2017" i="1" s="1"/>
  <c r="BU2017" i="1" s="1"/>
  <c r="BZ2017" i="1" s="1"/>
  <c r="CF2017" i="1" s="1"/>
  <c r="CL2017" i="1" s="1"/>
  <c r="CR2017" i="1" s="1"/>
  <c r="M2017" i="1"/>
  <c r="S2017" i="1" s="1"/>
  <c r="Y2017" i="1" s="1"/>
  <c r="AE2017" i="1" s="1"/>
  <c r="AK2017" i="1" s="1"/>
  <c r="AQ2017" i="1" s="1"/>
  <c r="AW2017" i="1" s="1"/>
  <c r="BC2017" i="1" s="1"/>
  <c r="BI2017" i="1" s="1"/>
  <c r="BO2017" i="1" s="1"/>
  <c r="BT2017" i="1" s="1"/>
  <c r="BY2017" i="1" s="1"/>
  <c r="CE2017" i="1" s="1"/>
  <c r="CK2017" i="1" s="1"/>
  <c r="CQ2017" i="1" s="1"/>
  <c r="L2017" i="1"/>
  <c r="R2017" i="1" s="1"/>
  <c r="X2017" i="1" s="1"/>
  <c r="AD2017" i="1" s="1"/>
  <c r="AJ2017" i="1" s="1"/>
  <c r="AP2017" i="1" s="1"/>
  <c r="AV2017" i="1" s="1"/>
  <c r="BB2017" i="1" s="1"/>
  <c r="BH2017" i="1" s="1"/>
  <c r="BN2017" i="1" s="1"/>
  <c r="BS2017" i="1" s="1"/>
  <c r="BX2017" i="1" s="1"/>
  <c r="CD2017" i="1" s="1"/>
  <c r="CJ2017" i="1" s="1"/>
  <c r="CP2017" i="1" s="1"/>
  <c r="CS2016" i="1"/>
  <c r="CO2016" i="1"/>
  <c r="CN2016" i="1"/>
  <c r="CM2016" i="1"/>
  <c r="CM2013" i="1" s="1"/>
  <c r="CM2012" i="1" s="1"/>
  <c r="CM2011" i="1" s="1"/>
  <c r="CI2016" i="1"/>
  <c r="CH2016" i="1"/>
  <c r="CG2016" i="1"/>
  <c r="CC2016" i="1"/>
  <c r="CC2013" i="1" s="1"/>
  <c r="CC2012" i="1" s="1"/>
  <c r="CC2011" i="1" s="1"/>
  <c r="CB2016" i="1"/>
  <c r="CA2016" i="1"/>
  <c r="BW2016" i="1"/>
  <c r="BV2016" i="1"/>
  <c r="BV2013" i="1" s="1"/>
  <c r="BV2012" i="1" s="1"/>
  <c r="BV2011" i="1" s="1"/>
  <c r="BR2016" i="1"/>
  <c r="BQ2016" i="1"/>
  <c r="BM2016" i="1"/>
  <c r="BL2016" i="1"/>
  <c r="BL2013" i="1" s="1"/>
  <c r="BL2012" i="1" s="1"/>
  <c r="BL2011" i="1" s="1"/>
  <c r="BK2016" i="1"/>
  <c r="BG2016" i="1"/>
  <c r="BF2016" i="1"/>
  <c r="BE2016" i="1"/>
  <c r="BE2013" i="1" s="1"/>
  <c r="BE2012" i="1" s="1"/>
  <c r="BE2011" i="1" s="1"/>
  <c r="BA2016" i="1"/>
  <c r="AZ2016" i="1"/>
  <c r="AY2016" i="1"/>
  <c r="AU2016" i="1"/>
  <c r="AU2013" i="1" s="1"/>
  <c r="AU2012" i="1" s="1"/>
  <c r="AU2011" i="1" s="1"/>
  <c r="AT2016" i="1"/>
  <c r="AS2016" i="1"/>
  <c r="AO2016" i="1"/>
  <c r="AN2016" i="1"/>
  <c r="AN2013" i="1" s="1"/>
  <c r="AN2012" i="1" s="1"/>
  <c r="AN2011" i="1" s="1"/>
  <c r="AM2016" i="1"/>
  <c r="AI2016" i="1"/>
  <c r="AH2016" i="1"/>
  <c r="AG2016" i="1"/>
  <c r="AG2013" i="1" s="1"/>
  <c r="AG2012" i="1" s="1"/>
  <c r="AG2011" i="1" s="1"/>
  <c r="AC2016" i="1"/>
  <c r="AB2016" i="1"/>
  <c r="AA2016" i="1"/>
  <c r="W2016" i="1"/>
  <c r="W2013" i="1" s="1"/>
  <c r="W2012" i="1" s="1"/>
  <c r="W2011" i="1" s="1"/>
  <c r="V2016" i="1"/>
  <c r="U2016" i="1"/>
  <c r="Q2016" i="1"/>
  <c r="P2016" i="1"/>
  <c r="P2013" i="1" s="1"/>
  <c r="P2012" i="1" s="1"/>
  <c r="P2011" i="1" s="1"/>
  <c r="O2016" i="1"/>
  <c r="K2016" i="1"/>
  <c r="J2016" i="1"/>
  <c r="I2016" i="1"/>
  <c r="H2016" i="1"/>
  <c r="G2016" i="1"/>
  <c r="F2016" i="1"/>
  <c r="R2015" i="1"/>
  <c r="X2015" i="1" s="1"/>
  <c r="AD2015" i="1" s="1"/>
  <c r="AJ2015" i="1" s="1"/>
  <c r="AP2015" i="1" s="1"/>
  <c r="AV2015" i="1" s="1"/>
  <c r="BB2015" i="1" s="1"/>
  <c r="BH2015" i="1" s="1"/>
  <c r="BN2015" i="1" s="1"/>
  <c r="BS2015" i="1" s="1"/>
  <c r="BX2015" i="1" s="1"/>
  <c r="CD2015" i="1" s="1"/>
  <c r="CJ2015" i="1" s="1"/>
  <c r="CP2015" i="1" s="1"/>
  <c r="N2015" i="1"/>
  <c r="T2015" i="1" s="1"/>
  <c r="Z2015" i="1" s="1"/>
  <c r="AF2015" i="1" s="1"/>
  <c r="AL2015" i="1" s="1"/>
  <c r="AR2015" i="1" s="1"/>
  <c r="AX2015" i="1" s="1"/>
  <c r="BD2015" i="1" s="1"/>
  <c r="BJ2015" i="1" s="1"/>
  <c r="BP2015" i="1" s="1"/>
  <c r="BU2015" i="1" s="1"/>
  <c r="BZ2015" i="1" s="1"/>
  <c r="CF2015" i="1" s="1"/>
  <c r="CL2015" i="1" s="1"/>
  <c r="CR2015" i="1" s="1"/>
  <c r="M2015" i="1"/>
  <c r="S2015" i="1" s="1"/>
  <c r="Y2015" i="1" s="1"/>
  <c r="AE2015" i="1" s="1"/>
  <c r="AK2015" i="1" s="1"/>
  <c r="AQ2015" i="1" s="1"/>
  <c r="AW2015" i="1" s="1"/>
  <c r="BC2015" i="1" s="1"/>
  <c r="BI2015" i="1" s="1"/>
  <c r="BO2015" i="1" s="1"/>
  <c r="BT2015" i="1" s="1"/>
  <c r="BY2015" i="1" s="1"/>
  <c r="CE2015" i="1" s="1"/>
  <c r="CK2015" i="1" s="1"/>
  <c r="CQ2015" i="1" s="1"/>
  <c r="L2015" i="1"/>
  <c r="CS2014" i="1"/>
  <c r="CO2014" i="1"/>
  <c r="CN2014" i="1"/>
  <c r="CM2014" i="1"/>
  <c r="CI2014" i="1"/>
  <c r="CH2014" i="1"/>
  <c r="CG2014" i="1"/>
  <c r="CG2013" i="1" s="1"/>
  <c r="CG2012" i="1" s="1"/>
  <c r="CG2011" i="1" s="1"/>
  <c r="CC2014" i="1"/>
  <c r="CB2014" i="1"/>
  <c r="CA2014" i="1"/>
  <c r="BW2014" i="1"/>
  <c r="BV2014" i="1"/>
  <c r="BR2014" i="1"/>
  <c r="BQ2014" i="1"/>
  <c r="BM2014" i="1"/>
  <c r="BM2013" i="1" s="1"/>
  <c r="BM2012" i="1" s="1"/>
  <c r="BM2011" i="1" s="1"/>
  <c r="BL2014" i="1"/>
  <c r="BK2014" i="1"/>
  <c r="BG2014" i="1"/>
  <c r="BF2014" i="1"/>
  <c r="BF2013" i="1" s="1"/>
  <c r="BF2012" i="1" s="1"/>
  <c r="BF2011" i="1" s="1"/>
  <c r="BE2014" i="1"/>
  <c r="BA2014" i="1"/>
  <c r="BA2013" i="1" s="1"/>
  <c r="BA2012" i="1" s="1"/>
  <c r="BA2011" i="1" s="1"/>
  <c r="AZ2014" i="1"/>
  <c r="AY2014" i="1"/>
  <c r="AU2014" i="1"/>
  <c r="AT2014" i="1"/>
  <c r="AS2014" i="1"/>
  <c r="AO2014" i="1"/>
  <c r="AO2013" i="1" s="1"/>
  <c r="AO2012" i="1" s="1"/>
  <c r="AO2011" i="1" s="1"/>
  <c r="AN2014" i="1"/>
  <c r="AM2014" i="1"/>
  <c r="AI2014" i="1"/>
  <c r="AH2014" i="1"/>
  <c r="AH2013" i="1" s="1"/>
  <c r="AH2012" i="1" s="1"/>
  <c r="AH2011" i="1" s="1"/>
  <c r="AG2014" i="1"/>
  <c r="AC2014" i="1"/>
  <c r="AB2014" i="1"/>
  <c r="AA2014" i="1"/>
  <c r="W2014" i="1"/>
  <c r="V2014" i="1"/>
  <c r="U2014" i="1"/>
  <c r="U2013" i="1" s="1"/>
  <c r="U2012" i="1" s="1"/>
  <c r="U2011" i="1" s="1"/>
  <c r="Q2014" i="1"/>
  <c r="Q2013" i="1" s="1"/>
  <c r="Q2012" i="1" s="1"/>
  <c r="Q2011" i="1" s="1"/>
  <c r="P2014" i="1"/>
  <c r="O2014" i="1"/>
  <c r="K2014" i="1"/>
  <c r="J2014" i="1"/>
  <c r="I2014" i="1"/>
  <c r="H2014" i="1"/>
  <c r="G2014" i="1"/>
  <c r="F2014" i="1"/>
  <c r="F2013" i="1" s="1"/>
  <c r="F2012" i="1" s="1"/>
  <c r="F2011" i="1" s="1"/>
  <c r="N2010" i="1"/>
  <c r="T2010" i="1" s="1"/>
  <c r="Z2010" i="1" s="1"/>
  <c r="AF2010" i="1" s="1"/>
  <c r="AL2010" i="1" s="1"/>
  <c r="AR2010" i="1" s="1"/>
  <c r="AX2010" i="1" s="1"/>
  <c r="BD2010" i="1" s="1"/>
  <c r="BJ2010" i="1" s="1"/>
  <c r="BP2010" i="1" s="1"/>
  <c r="BU2010" i="1" s="1"/>
  <c r="BZ2010" i="1" s="1"/>
  <c r="CF2010" i="1" s="1"/>
  <c r="CL2010" i="1" s="1"/>
  <c r="CR2010" i="1" s="1"/>
  <c r="M2010" i="1"/>
  <c r="S2010" i="1" s="1"/>
  <c r="Y2010" i="1" s="1"/>
  <c r="AE2010" i="1" s="1"/>
  <c r="AK2010" i="1" s="1"/>
  <c r="AQ2010" i="1" s="1"/>
  <c r="AW2010" i="1" s="1"/>
  <c r="BC2010" i="1" s="1"/>
  <c r="BI2010" i="1" s="1"/>
  <c r="BO2010" i="1" s="1"/>
  <c r="BT2010" i="1" s="1"/>
  <c r="BY2010" i="1" s="1"/>
  <c r="CE2010" i="1" s="1"/>
  <c r="CK2010" i="1" s="1"/>
  <c r="CQ2010" i="1" s="1"/>
  <c r="L2010" i="1"/>
  <c r="R2010" i="1" s="1"/>
  <c r="X2010" i="1" s="1"/>
  <c r="AD2010" i="1" s="1"/>
  <c r="AJ2010" i="1" s="1"/>
  <c r="AP2010" i="1" s="1"/>
  <c r="AV2010" i="1" s="1"/>
  <c r="BB2010" i="1" s="1"/>
  <c r="BH2010" i="1" s="1"/>
  <c r="BN2010" i="1" s="1"/>
  <c r="BS2010" i="1" s="1"/>
  <c r="BX2010" i="1" s="1"/>
  <c r="CD2010" i="1" s="1"/>
  <c r="CJ2010" i="1" s="1"/>
  <c r="CP2010" i="1" s="1"/>
  <c r="CS2009" i="1"/>
  <c r="CS2008" i="1" s="1"/>
  <c r="CS2007" i="1" s="1"/>
  <c r="CS2006" i="1" s="1"/>
  <c r="CO2009" i="1"/>
  <c r="CN2009" i="1"/>
  <c r="CN2008" i="1" s="1"/>
  <c r="CN2007" i="1" s="1"/>
  <c r="CN2006" i="1" s="1"/>
  <c r="CM2009" i="1"/>
  <c r="CM2008" i="1" s="1"/>
  <c r="CM2007" i="1" s="1"/>
  <c r="CM2006" i="1" s="1"/>
  <c r="CI2009" i="1"/>
  <c r="CI2008" i="1" s="1"/>
  <c r="CI2007" i="1" s="1"/>
  <c r="CI2006" i="1" s="1"/>
  <c r="CH2009" i="1"/>
  <c r="CG2009" i="1"/>
  <c r="CG2008" i="1" s="1"/>
  <c r="CG2007" i="1" s="1"/>
  <c r="CG2006" i="1" s="1"/>
  <c r="CC2009" i="1"/>
  <c r="CC2008" i="1" s="1"/>
  <c r="CC2007" i="1" s="1"/>
  <c r="CC2006" i="1" s="1"/>
  <c r="CB2009" i="1"/>
  <c r="CB2008" i="1" s="1"/>
  <c r="CB2007" i="1" s="1"/>
  <c r="CB2006" i="1" s="1"/>
  <c r="CA2009" i="1"/>
  <c r="BW2009" i="1"/>
  <c r="BW2008" i="1" s="1"/>
  <c r="BW2007" i="1" s="1"/>
  <c r="BW2006" i="1" s="1"/>
  <c r="BV2009" i="1"/>
  <c r="BR2009" i="1"/>
  <c r="BR2008" i="1" s="1"/>
  <c r="BR2007" i="1" s="1"/>
  <c r="BR2006" i="1" s="1"/>
  <c r="BQ2009" i="1"/>
  <c r="BM2009" i="1"/>
  <c r="BM2008" i="1" s="1"/>
  <c r="BM2007" i="1" s="1"/>
  <c r="BM2006" i="1" s="1"/>
  <c r="BL2009" i="1"/>
  <c r="BL2008" i="1" s="1"/>
  <c r="BL2007" i="1" s="1"/>
  <c r="BL2006" i="1" s="1"/>
  <c r="BK2009" i="1"/>
  <c r="BK2008" i="1" s="1"/>
  <c r="BK2007" i="1" s="1"/>
  <c r="BK2006" i="1" s="1"/>
  <c r="BG2009" i="1"/>
  <c r="BF2009" i="1"/>
  <c r="BF2008" i="1" s="1"/>
  <c r="BF2007" i="1" s="1"/>
  <c r="BF2006" i="1" s="1"/>
  <c r="BE2009" i="1"/>
  <c r="BA2009" i="1"/>
  <c r="BA2008" i="1" s="1"/>
  <c r="BA2007" i="1" s="1"/>
  <c r="BA2006" i="1" s="1"/>
  <c r="AZ2009" i="1"/>
  <c r="AY2009" i="1"/>
  <c r="AY2008" i="1" s="1"/>
  <c r="AY2007" i="1" s="1"/>
  <c r="AY2006" i="1" s="1"/>
  <c r="AU2009" i="1"/>
  <c r="AU2008" i="1" s="1"/>
  <c r="AU2007" i="1" s="1"/>
  <c r="AU2006" i="1" s="1"/>
  <c r="AT2009" i="1"/>
  <c r="AT2008" i="1" s="1"/>
  <c r="AT2007" i="1" s="1"/>
  <c r="AT2006" i="1" s="1"/>
  <c r="AS2009" i="1"/>
  <c r="AO2009" i="1"/>
  <c r="AO2008" i="1" s="1"/>
  <c r="AO2007" i="1" s="1"/>
  <c r="AO2006" i="1" s="1"/>
  <c r="AN2009" i="1"/>
  <c r="AN2008" i="1" s="1"/>
  <c r="AN2007" i="1" s="1"/>
  <c r="AN2006" i="1" s="1"/>
  <c r="AM2009" i="1"/>
  <c r="AM2008" i="1" s="1"/>
  <c r="AM2007" i="1" s="1"/>
  <c r="AM2006" i="1" s="1"/>
  <c r="AI2009" i="1"/>
  <c r="AH2009" i="1"/>
  <c r="AH2008" i="1" s="1"/>
  <c r="AH2007" i="1" s="1"/>
  <c r="AH2006" i="1" s="1"/>
  <c r="AG2009" i="1"/>
  <c r="AG2008" i="1" s="1"/>
  <c r="AG2007" i="1" s="1"/>
  <c r="AG2006" i="1" s="1"/>
  <c r="AC2009" i="1"/>
  <c r="AC2008" i="1" s="1"/>
  <c r="AC2007" i="1" s="1"/>
  <c r="AC2006" i="1" s="1"/>
  <c r="AB2009" i="1"/>
  <c r="AA2009" i="1"/>
  <c r="AA2008" i="1" s="1"/>
  <c r="AA2007" i="1" s="1"/>
  <c r="AA2006" i="1" s="1"/>
  <c r="W2009" i="1"/>
  <c r="W2008" i="1" s="1"/>
  <c r="W2007" i="1" s="1"/>
  <c r="W2006" i="1" s="1"/>
  <c r="V2009" i="1"/>
  <c r="V2008" i="1" s="1"/>
  <c r="V2007" i="1" s="1"/>
  <c r="V2006" i="1" s="1"/>
  <c r="U2009" i="1"/>
  <c r="Q2009" i="1"/>
  <c r="Q2008" i="1" s="1"/>
  <c r="Q2007" i="1" s="1"/>
  <c r="Q2006" i="1" s="1"/>
  <c r="P2009" i="1"/>
  <c r="P2008" i="1" s="1"/>
  <c r="P2007" i="1" s="1"/>
  <c r="P2006" i="1" s="1"/>
  <c r="O2009" i="1"/>
  <c r="O2008" i="1" s="1"/>
  <c r="O2007" i="1" s="1"/>
  <c r="O2006" i="1" s="1"/>
  <c r="K2009" i="1"/>
  <c r="J2009" i="1"/>
  <c r="J2008" i="1" s="1"/>
  <c r="J2007" i="1" s="1"/>
  <c r="J2006" i="1" s="1"/>
  <c r="I2009" i="1"/>
  <c r="H2009" i="1"/>
  <c r="N2009" i="1" s="1"/>
  <c r="G2009" i="1"/>
  <c r="F2009" i="1"/>
  <c r="CO2008" i="1"/>
  <c r="CO2007" i="1" s="1"/>
  <c r="CO2006" i="1" s="1"/>
  <c r="CH2008" i="1"/>
  <c r="CH2007" i="1" s="1"/>
  <c r="CH2006" i="1" s="1"/>
  <c r="CA2008" i="1"/>
  <c r="CA2007" i="1" s="1"/>
  <c r="CA2006" i="1" s="1"/>
  <c r="BV2008" i="1"/>
  <c r="BV2007" i="1" s="1"/>
  <c r="BV2006" i="1" s="1"/>
  <c r="BQ2008" i="1"/>
  <c r="BQ2007" i="1" s="1"/>
  <c r="BQ2006" i="1" s="1"/>
  <c r="BG2008" i="1"/>
  <c r="BG2007" i="1" s="1"/>
  <c r="BG2006" i="1" s="1"/>
  <c r="BE2008" i="1"/>
  <c r="BE2007" i="1" s="1"/>
  <c r="BE2006" i="1" s="1"/>
  <c r="AZ2008" i="1"/>
  <c r="AZ2007" i="1" s="1"/>
  <c r="AZ2006" i="1" s="1"/>
  <c r="AS2008" i="1"/>
  <c r="AS2007" i="1" s="1"/>
  <c r="AS2006" i="1" s="1"/>
  <c r="AI2008" i="1"/>
  <c r="AI2007" i="1" s="1"/>
  <c r="AI2006" i="1" s="1"/>
  <c r="AB2008" i="1"/>
  <c r="AB2007" i="1" s="1"/>
  <c r="AB2006" i="1" s="1"/>
  <c r="U2008" i="1"/>
  <c r="U2007" i="1" s="1"/>
  <c r="U2006" i="1" s="1"/>
  <c r="K2008" i="1"/>
  <c r="K2007" i="1" s="1"/>
  <c r="K2006" i="1" s="1"/>
  <c r="I2008" i="1"/>
  <c r="I2007" i="1" s="1"/>
  <c r="I2006" i="1" s="1"/>
  <c r="G2008" i="1"/>
  <c r="N2004" i="1"/>
  <c r="T2004" i="1" s="1"/>
  <c r="Z2004" i="1" s="1"/>
  <c r="AF2004" i="1" s="1"/>
  <c r="AL2004" i="1" s="1"/>
  <c r="AR2004" i="1" s="1"/>
  <c r="AX2004" i="1" s="1"/>
  <c r="BD2004" i="1" s="1"/>
  <c r="BJ2004" i="1" s="1"/>
  <c r="BP2004" i="1" s="1"/>
  <c r="BU2004" i="1" s="1"/>
  <c r="BZ2004" i="1" s="1"/>
  <c r="CF2004" i="1" s="1"/>
  <c r="CL2004" i="1" s="1"/>
  <c r="CR2004" i="1" s="1"/>
  <c r="M2004" i="1"/>
  <c r="S2004" i="1" s="1"/>
  <c r="Y2004" i="1" s="1"/>
  <c r="AE2004" i="1" s="1"/>
  <c r="AK2004" i="1" s="1"/>
  <c r="AQ2004" i="1" s="1"/>
  <c r="AW2004" i="1" s="1"/>
  <c r="BC2004" i="1" s="1"/>
  <c r="BI2004" i="1" s="1"/>
  <c r="BO2004" i="1" s="1"/>
  <c r="BT2004" i="1" s="1"/>
  <c r="BY2004" i="1" s="1"/>
  <c r="CE2004" i="1" s="1"/>
  <c r="CK2004" i="1" s="1"/>
  <c r="CQ2004" i="1" s="1"/>
  <c r="L2004" i="1"/>
  <c r="R2004" i="1" s="1"/>
  <c r="X2004" i="1" s="1"/>
  <c r="AD2004" i="1" s="1"/>
  <c r="AJ2004" i="1" s="1"/>
  <c r="AP2004" i="1" s="1"/>
  <c r="AV2004" i="1" s="1"/>
  <c r="BB2004" i="1" s="1"/>
  <c r="BH2004" i="1" s="1"/>
  <c r="BN2004" i="1" s="1"/>
  <c r="BS2004" i="1" s="1"/>
  <c r="BX2004" i="1" s="1"/>
  <c r="CD2004" i="1" s="1"/>
  <c r="CJ2004" i="1" s="1"/>
  <c r="CP2004" i="1" s="1"/>
  <c r="CS2003" i="1"/>
  <c r="CO2003" i="1"/>
  <c r="CO2002" i="1" s="1"/>
  <c r="CO2001" i="1" s="1"/>
  <c r="CN2003" i="1"/>
  <c r="CN2002" i="1" s="1"/>
  <c r="CN2001" i="1" s="1"/>
  <c r="CM2003" i="1"/>
  <c r="CM2002" i="1" s="1"/>
  <c r="CM2001" i="1" s="1"/>
  <c r="CI2003" i="1"/>
  <c r="CI2002" i="1" s="1"/>
  <c r="CI2001" i="1" s="1"/>
  <c r="CH2003" i="1"/>
  <c r="CH2002" i="1" s="1"/>
  <c r="CH2001" i="1" s="1"/>
  <c r="CG2003" i="1"/>
  <c r="CG2002" i="1" s="1"/>
  <c r="CG2001" i="1" s="1"/>
  <c r="CC2003" i="1"/>
  <c r="CC2002" i="1" s="1"/>
  <c r="CC2001" i="1" s="1"/>
  <c r="CB2003" i="1"/>
  <c r="CB2002" i="1" s="1"/>
  <c r="CB2001" i="1" s="1"/>
  <c r="CA2003" i="1"/>
  <c r="CA2002" i="1" s="1"/>
  <c r="CA2001" i="1" s="1"/>
  <c r="BW2003" i="1"/>
  <c r="BW2002" i="1" s="1"/>
  <c r="BW2001" i="1" s="1"/>
  <c r="BV2003" i="1"/>
  <c r="BR2003" i="1"/>
  <c r="BQ2003" i="1"/>
  <c r="BQ2002" i="1" s="1"/>
  <c r="BQ2001" i="1" s="1"/>
  <c r="BM2003" i="1"/>
  <c r="BM2002" i="1" s="1"/>
  <c r="BM2001" i="1" s="1"/>
  <c r="BL2003" i="1"/>
  <c r="BL2002" i="1" s="1"/>
  <c r="BL2001" i="1" s="1"/>
  <c r="BK2003" i="1"/>
  <c r="BK2002" i="1" s="1"/>
  <c r="BK2001" i="1" s="1"/>
  <c r="BG2003" i="1"/>
  <c r="BG2002" i="1" s="1"/>
  <c r="BG2001" i="1" s="1"/>
  <c r="BF2003" i="1"/>
  <c r="BE2003" i="1"/>
  <c r="BE2002" i="1" s="1"/>
  <c r="BE2001" i="1" s="1"/>
  <c r="BA2003" i="1"/>
  <c r="BA2002" i="1" s="1"/>
  <c r="BA2001" i="1" s="1"/>
  <c r="AZ2003" i="1"/>
  <c r="AZ2002" i="1" s="1"/>
  <c r="AZ2001" i="1" s="1"/>
  <c r="AY2003" i="1"/>
  <c r="AY2002" i="1" s="1"/>
  <c r="AY2001" i="1" s="1"/>
  <c r="AU2003" i="1"/>
  <c r="AU2002" i="1" s="1"/>
  <c r="AU2001" i="1" s="1"/>
  <c r="AT2003" i="1"/>
  <c r="AS2003" i="1"/>
  <c r="AS2002" i="1" s="1"/>
  <c r="AS2001" i="1" s="1"/>
  <c r="AO2003" i="1"/>
  <c r="AO2002" i="1" s="1"/>
  <c r="AO2001" i="1" s="1"/>
  <c r="AN2003" i="1"/>
  <c r="AN2002" i="1" s="1"/>
  <c r="AN2001" i="1" s="1"/>
  <c r="AM2003" i="1"/>
  <c r="AI2003" i="1"/>
  <c r="AI2002" i="1" s="1"/>
  <c r="AI2001" i="1" s="1"/>
  <c r="AH2003" i="1"/>
  <c r="AH2002" i="1" s="1"/>
  <c r="AH2001" i="1" s="1"/>
  <c r="AG2003" i="1"/>
  <c r="AG2002" i="1" s="1"/>
  <c r="AG2001" i="1" s="1"/>
  <c r="AC2003" i="1"/>
  <c r="AB2003" i="1"/>
  <c r="AB2002" i="1" s="1"/>
  <c r="AB2001" i="1" s="1"/>
  <c r="AA2003" i="1"/>
  <c r="AA2002" i="1" s="1"/>
  <c r="AA2001" i="1" s="1"/>
  <c r="W2003" i="1"/>
  <c r="W2002" i="1" s="1"/>
  <c r="W2001" i="1" s="1"/>
  <c r="V2003" i="1"/>
  <c r="V2002" i="1" s="1"/>
  <c r="V2001" i="1" s="1"/>
  <c r="U2003" i="1"/>
  <c r="U2002" i="1" s="1"/>
  <c r="U2001" i="1" s="1"/>
  <c r="Q2003" i="1"/>
  <c r="Q2002" i="1" s="1"/>
  <c r="Q2001" i="1" s="1"/>
  <c r="P2003" i="1"/>
  <c r="P2002" i="1" s="1"/>
  <c r="P2001" i="1" s="1"/>
  <c r="O2003" i="1"/>
  <c r="K2003" i="1"/>
  <c r="J2003" i="1"/>
  <c r="J2002" i="1" s="1"/>
  <c r="J2001" i="1" s="1"/>
  <c r="I2003" i="1"/>
  <c r="I2002" i="1" s="1"/>
  <c r="I2001" i="1" s="1"/>
  <c r="H2003" i="1"/>
  <c r="G2003" i="1"/>
  <c r="F2003" i="1"/>
  <c r="F2002" i="1" s="1"/>
  <c r="CS2002" i="1"/>
  <c r="CS2001" i="1" s="1"/>
  <c r="BV2002" i="1"/>
  <c r="BV2001" i="1" s="1"/>
  <c r="BR2002" i="1"/>
  <c r="BR2001" i="1" s="1"/>
  <c r="BF2002" i="1"/>
  <c r="BF2001" i="1" s="1"/>
  <c r="AT2002" i="1"/>
  <c r="AT2001" i="1" s="1"/>
  <c r="AM2002" i="1"/>
  <c r="AM2001" i="1" s="1"/>
  <c r="AC2002" i="1"/>
  <c r="AC2001" i="1" s="1"/>
  <c r="O2002" i="1"/>
  <c r="O2001" i="1" s="1"/>
  <c r="H2002" i="1"/>
  <c r="H2001" i="1" s="1"/>
  <c r="N2000" i="1"/>
  <c r="T2000" i="1" s="1"/>
  <c r="Z2000" i="1" s="1"/>
  <c r="AF2000" i="1" s="1"/>
  <c r="AL2000" i="1" s="1"/>
  <c r="AR2000" i="1" s="1"/>
  <c r="AX2000" i="1" s="1"/>
  <c r="BD2000" i="1" s="1"/>
  <c r="BJ2000" i="1" s="1"/>
  <c r="BP2000" i="1" s="1"/>
  <c r="BU2000" i="1" s="1"/>
  <c r="BZ2000" i="1" s="1"/>
  <c r="CF2000" i="1" s="1"/>
  <c r="CL2000" i="1" s="1"/>
  <c r="CR2000" i="1" s="1"/>
  <c r="M2000" i="1"/>
  <c r="S2000" i="1" s="1"/>
  <c r="Y2000" i="1" s="1"/>
  <c r="AE2000" i="1" s="1"/>
  <c r="AK2000" i="1" s="1"/>
  <c r="AQ2000" i="1" s="1"/>
  <c r="AW2000" i="1" s="1"/>
  <c r="BC2000" i="1" s="1"/>
  <c r="BI2000" i="1" s="1"/>
  <c r="BO2000" i="1" s="1"/>
  <c r="BT2000" i="1" s="1"/>
  <c r="BY2000" i="1" s="1"/>
  <c r="CE2000" i="1" s="1"/>
  <c r="CK2000" i="1" s="1"/>
  <c r="CQ2000" i="1" s="1"/>
  <c r="L2000" i="1"/>
  <c r="R2000" i="1" s="1"/>
  <c r="X2000" i="1" s="1"/>
  <c r="AD2000" i="1" s="1"/>
  <c r="AJ2000" i="1" s="1"/>
  <c r="AP2000" i="1" s="1"/>
  <c r="AV2000" i="1" s="1"/>
  <c r="BB2000" i="1" s="1"/>
  <c r="BH2000" i="1" s="1"/>
  <c r="BN2000" i="1" s="1"/>
  <c r="BS2000" i="1" s="1"/>
  <c r="BX2000" i="1" s="1"/>
  <c r="CD2000" i="1" s="1"/>
  <c r="CJ2000" i="1" s="1"/>
  <c r="CP2000" i="1" s="1"/>
  <c r="CS1999" i="1"/>
  <c r="CO1999" i="1"/>
  <c r="CO1998" i="1" s="1"/>
  <c r="CO1997" i="1" s="1"/>
  <c r="CN1999" i="1"/>
  <c r="CN1998" i="1" s="1"/>
  <c r="CN1997" i="1" s="1"/>
  <c r="CM1999" i="1"/>
  <c r="CM1998" i="1" s="1"/>
  <c r="CM1997" i="1" s="1"/>
  <c r="CI1999" i="1"/>
  <c r="CI1998" i="1" s="1"/>
  <c r="CI1997" i="1" s="1"/>
  <c r="CH1999" i="1"/>
  <c r="CH1998" i="1" s="1"/>
  <c r="CH1997" i="1" s="1"/>
  <c r="CG1999" i="1"/>
  <c r="CG1998" i="1" s="1"/>
  <c r="CG1997" i="1" s="1"/>
  <c r="CC1999" i="1"/>
  <c r="CC1998" i="1" s="1"/>
  <c r="CC1997" i="1" s="1"/>
  <c r="CB1999" i="1"/>
  <c r="CA1999" i="1"/>
  <c r="CA1998" i="1" s="1"/>
  <c r="CA1997" i="1" s="1"/>
  <c r="BW1999" i="1"/>
  <c r="BW1998" i="1" s="1"/>
  <c r="BW1997" i="1" s="1"/>
  <c r="BV1999" i="1"/>
  <c r="BV1998" i="1" s="1"/>
  <c r="BV1997" i="1" s="1"/>
  <c r="BR1999" i="1"/>
  <c r="BR1998" i="1" s="1"/>
  <c r="BR1997" i="1" s="1"/>
  <c r="BQ1999" i="1"/>
  <c r="BQ1998" i="1" s="1"/>
  <c r="BQ1997" i="1" s="1"/>
  <c r="BM1999" i="1"/>
  <c r="BL1999" i="1"/>
  <c r="BL1998" i="1" s="1"/>
  <c r="BL1997" i="1" s="1"/>
  <c r="BK1999" i="1"/>
  <c r="BG1999" i="1"/>
  <c r="BG1998" i="1" s="1"/>
  <c r="BG1997" i="1" s="1"/>
  <c r="BF1999" i="1"/>
  <c r="BF1998" i="1" s="1"/>
  <c r="BF1997" i="1" s="1"/>
  <c r="BE1999" i="1"/>
  <c r="BE1998" i="1" s="1"/>
  <c r="BE1997" i="1" s="1"/>
  <c r="BA1999" i="1"/>
  <c r="BA1998" i="1" s="1"/>
  <c r="BA1997" i="1" s="1"/>
  <c r="AZ1999" i="1"/>
  <c r="AZ1998" i="1" s="1"/>
  <c r="AZ1997" i="1" s="1"/>
  <c r="AY1999" i="1"/>
  <c r="AY1998" i="1" s="1"/>
  <c r="AY1997" i="1" s="1"/>
  <c r="AU1999" i="1"/>
  <c r="AU1998" i="1" s="1"/>
  <c r="AU1997" i="1" s="1"/>
  <c r="AT1999" i="1"/>
  <c r="AS1999" i="1"/>
  <c r="AS1998" i="1" s="1"/>
  <c r="AS1997" i="1" s="1"/>
  <c r="AO1999" i="1"/>
  <c r="AO1998" i="1" s="1"/>
  <c r="AO1997" i="1" s="1"/>
  <c r="AN1999" i="1"/>
  <c r="AN1998" i="1" s="1"/>
  <c r="AN1997" i="1" s="1"/>
  <c r="AM1999" i="1"/>
  <c r="AM1998" i="1" s="1"/>
  <c r="AM1997" i="1" s="1"/>
  <c r="AI1999" i="1"/>
  <c r="AI1998" i="1" s="1"/>
  <c r="AI1997" i="1" s="1"/>
  <c r="AH1999" i="1"/>
  <c r="AH1998" i="1" s="1"/>
  <c r="AH1997" i="1" s="1"/>
  <c r="AG1999" i="1"/>
  <c r="AG1998" i="1" s="1"/>
  <c r="AG1997" i="1" s="1"/>
  <c r="AC1999" i="1"/>
  <c r="AB1999" i="1"/>
  <c r="AB1998" i="1" s="1"/>
  <c r="AB1997" i="1" s="1"/>
  <c r="AA1999" i="1"/>
  <c r="AA1998" i="1" s="1"/>
  <c r="AA1997" i="1" s="1"/>
  <c r="W1999" i="1"/>
  <c r="W1998" i="1" s="1"/>
  <c r="W1997" i="1" s="1"/>
  <c r="V1999" i="1"/>
  <c r="V1998" i="1" s="1"/>
  <c r="V1997" i="1" s="1"/>
  <c r="U1999" i="1"/>
  <c r="U1998" i="1" s="1"/>
  <c r="U1997" i="1" s="1"/>
  <c r="Q1999" i="1"/>
  <c r="Q1998" i="1" s="1"/>
  <c r="Q1997" i="1" s="1"/>
  <c r="P1999" i="1"/>
  <c r="P1998" i="1" s="1"/>
  <c r="P1997" i="1" s="1"/>
  <c r="O1999" i="1"/>
  <c r="K1999" i="1"/>
  <c r="K1998" i="1" s="1"/>
  <c r="K1997" i="1" s="1"/>
  <c r="J1999" i="1"/>
  <c r="J1998" i="1" s="1"/>
  <c r="J1997" i="1" s="1"/>
  <c r="I1999" i="1"/>
  <c r="I1998" i="1" s="1"/>
  <c r="I1997" i="1" s="1"/>
  <c r="H1999" i="1"/>
  <c r="H1998" i="1" s="1"/>
  <c r="G1999" i="1"/>
  <c r="G1998" i="1" s="1"/>
  <c r="G1997" i="1" s="1"/>
  <c r="F1999" i="1"/>
  <c r="F1998" i="1" s="1"/>
  <c r="CS1998" i="1"/>
  <c r="CS1997" i="1" s="1"/>
  <c r="CB1998" i="1"/>
  <c r="CB1997" i="1" s="1"/>
  <c r="BM1998" i="1"/>
  <c r="BM1997" i="1" s="1"/>
  <c r="BK1998" i="1"/>
  <c r="BK1997" i="1" s="1"/>
  <c r="AT1998" i="1"/>
  <c r="AT1997" i="1" s="1"/>
  <c r="AC1998" i="1"/>
  <c r="AC1997" i="1" s="1"/>
  <c r="O1998" i="1"/>
  <c r="O1997" i="1" s="1"/>
  <c r="N1995" i="1"/>
  <c r="T1995" i="1" s="1"/>
  <c r="Z1995" i="1" s="1"/>
  <c r="AF1995" i="1" s="1"/>
  <c r="AL1995" i="1" s="1"/>
  <c r="AR1995" i="1" s="1"/>
  <c r="AX1995" i="1" s="1"/>
  <c r="BD1995" i="1" s="1"/>
  <c r="BJ1995" i="1" s="1"/>
  <c r="BP1995" i="1" s="1"/>
  <c r="BU1995" i="1" s="1"/>
  <c r="BZ1995" i="1" s="1"/>
  <c r="CF1995" i="1" s="1"/>
  <c r="CL1995" i="1" s="1"/>
  <c r="CR1995" i="1" s="1"/>
  <c r="M1995" i="1"/>
  <c r="S1995" i="1" s="1"/>
  <c r="Y1995" i="1" s="1"/>
  <c r="AE1995" i="1" s="1"/>
  <c r="AK1995" i="1" s="1"/>
  <c r="AQ1995" i="1" s="1"/>
  <c r="AW1995" i="1" s="1"/>
  <c r="BC1995" i="1" s="1"/>
  <c r="BI1995" i="1" s="1"/>
  <c r="BO1995" i="1" s="1"/>
  <c r="BT1995" i="1" s="1"/>
  <c r="BY1995" i="1" s="1"/>
  <c r="CE1995" i="1" s="1"/>
  <c r="CK1995" i="1" s="1"/>
  <c r="CQ1995" i="1" s="1"/>
  <c r="F1995" i="1"/>
  <c r="L1995" i="1" s="1"/>
  <c r="R1995" i="1" s="1"/>
  <c r="X1995" i="1" s="1"/>
  <c r="AD1995" i="1" s="1"/>
  <c r="AJ1995" i="1" s="1"/>
  <c r="AP1995" i="1" s="1"/>
  <c r="AV1995" i="1" s="1"/>
  <c r="BB1995" i="1" s="1"/>
  <c r="BH1995" i="1" s="1"/>
  <c r="BN1995" i="1" s="1"/>
  <c r="BS1995" i="1" s="1"/>
  <c r="BX1995" i="1" s="1"/>
  <c r="CD1995" i="1" s="1"/>
  <c r="CJ1995" i="1" s="1"/>
  <c r="CP1995" i="1" s="1"/>
  <c r="CS1994" i="1"/>
  <c r="CS1993" i="1" s="1"/>
  <c r="CS1992" i="1" s="1"/>
  <c r="CS1991" i="1" s="1"/>
  <c r="CO1994" i="1"/>
  <c r="CO1993" i="1" s="1"/>
  <c r="CO1992" i="1" s="1"/>
  <c r="CO1991" i="1" s="1"/>
  <c r="CN1994" i="1"/>
  <c r="CN1993" i="1" s="1"/>
  <c r="CN1992" i="1" s="1"/>
  <c r="CN1991" i="1" s="1"/>
  <c r="CM1994" i="1"/>
  <c r="CM1993" i="1" s="1"/>
  <c r="CM1992" i="1" s="1"/>
  <c r="CM1991" i="1" s="1"/>
  <c r="CI1994" i="1"/>
  <c r="CI1993" i="1" s="1"/>
  <c r="CI1992" i="1" s="1"/>
  <c r="CI1991" i="1" s="1"/>
  <c r="CH1994" i="1"/>
  <c r="CG1994" i="1"/>
  <c r="CG1993" i="1" s="1"/>
  <c r="CG1992" i="1" s="1"/>
  <c r="CG1991" i="1" s="1"/>
  <c r="CC1994" i="1"/>
  <c r="CC1993" i="1" s="1"/>
  <c r="CC1992" i="1" s="1"/>
  <c r="CC1991" i="1" s="1"/>
  <c r="CB1994" i="1"/>
  <c r="CB1993" i="1" s="1"/>
  <c r="CB1992" i="1" s="1"/>
  <c r="CB1991" i="1" s="1"/>
  <c r="CA1994" i="1"/>
  <c r="CA1993" i="1" s="1"/>
  <c r="CA1992" i="1" s="1"/>
  <c r="CA1991" i="1" s="1"/>
  <c r="BW1994" i="1"/>
  <c r="BW1993" i="1" s="1"/>
  <c r="BW1992" i="1" s="1"/>
  <c r="BW1991" i="1" s="1"/>
  <c r="BV1994" i="1"/>
  <c r="BV1993" i="1" s="1"/>
  <c r="BV1992" i="1" s="1"/>
  <c r="BV1991" i="1" s="1"/>
  <c r="BR1994" i="1"/>
  <c r="BR1993" i="1" s="1"/>
  <c r="BR1992" i="1" s="1"/>
  <c r="BR1991" i="1" s="1"/>
  <c r="BQ1994" i="1"/>
  <c r="BQ1993" i="1" s="1"/>
  <c r="BQ1992" i="1" s="1"/>
  <c r="BQ1991" i="1" s="1"/>
  <c r="BM1994" i="1"/>
  <c r="BM1993" i="1" s="1"/>
  <c r="BM1992" i="1" s="1"/>
  <c r="BM1991" i="1" s="1"/>
  <c r="BL1994" i="1"/>
  <c r="BL1993" i="1" s="1"/>
  <c r="BL1992" i="1" s="1"/>
  <c r="BL1991" i="1" s="1"/>
  <c r="BK1994" i="1"/>
  <c r="BK1993" i="1" s="1"/>
  <c r="BK1992" i="1" s="1"/>
  <c r="BK1991" i="1" s="1"/>
  <c r="BG1994" i="1"/>
  <c r="BF1994" i="1"/>
  <c r="BE1994" i="1"/>
  <c r="BE1993" i="1" s="1"/>
  <c r="BE1992" i="1" s="1"/>
  <c r="BE1991" i="1" s="1"/>
  <c r="BA1994" i="1"/>
  <c r="BA1993" i="1" s="1"/>
  <c r="BA1992" i="1" s="1"/>
  <c r="BA1991" i="1" s="1"/>
  <c r="AZ1994" i="1"/>
  <c r="AZ1993" i="1" s="1"/>
  <c r="AZ1992" i="1" s="1"/>
  <c r="AZ1991" i="1" s="1"/>
  <c r="AY1994" i="1"/>
  <c r="AY1993" i="1" s="1"/>
  <c r="AY1992" i="1" s="1"/>
  <c r="AY1991" i="1" s="1"/>
  <c r="AU1994" i="1"/>
  <c r="AU1993" i="1" s="1"/>
  <c r="AU1992" i="1" s="1"/>
  <c r="AU1991" i="1" s="1"/>
  <c r="AT1994" i="1"/>
  <c r="AT1993" i="1" s="1"/>
  <c r="AT1992" i="1" s="1"/>
  <c r="AT1991" i="1" s="1"/>
  <c r="AS1994" i="1"/>
  <c r="AO1994" i="1"/>
  <c r="AO1993" i="1" s="1"/>
  <c r="AO1992" i="1" s="1"/>
  <c r="AO1991" i="1" s="1"/>
  <c r="AN1994" i="1"/>
  <c r="AN1993" i="1" s="1"/>
  <c r="AN1992" i="1" s="1"/>
  <c r="AN1991" i="1" s="1"/>
  <c r="AM1994" i="1"/>
  <c r="AM1993" i="1" s="1"/>
  <c r="AM1992" i="1" s="1"/>
  <c r="AM1991" i="1" s="1"/>
  <c r="AI1994" i="1"/>
  <c r="AI1993" i="1" s="1"/>
  <c r="AI1992" i="1" s="1"/>
  <c r="AI1991" i="1" s="1"/>
  <c r="AH1994" i="1"/>
  <c r="AH1993" i="1" s="1"/>
  <c r="AH1992" i="1" s="1"/>
  <c r="AH1991" i="1" s="1"/>
  <c r="AG1994" i="1"/>
  <c r="AG1993" i="1" s="1"/>
  <c r="AG1992" i="1" s="1"/>
  <c r="AG1991" i="1" s="1"/>
  <c r="AC1994" i="1"/>
  <c r="AC1993" i="1" s="1"/>
  <c r="AC1992" i="1" s="1"/>
  <c r="AC1991" i="1" s="1"/>
  <c r="AB1994" i="1"/>
  <c r="AB1993" i="1" s="1"/>
  <c r="AB1992" i="1" s="1"/>
  <c r="AB1991" i="1" s="1"/>
  <c r="AA1994" i="1"/>
  <c r="W1994" i="1"/>
  <c r="W1993" i="1" s="1"/>
  <c r="W1992" i="1" s="1"/>
  <c r="W1991" i="1" s="1"/>
  <c r="V1994" i="1"/>
  <c r="V1993" i="1" s="1"/>
  <c r="V1992" i="1" s="1"/>
  <c r="V1991" i="1" s="1"/>
  <c r="U1994" i="1"/>
  <c r="U1993" i="1" s="1"/>
  <c r="U1992" i="1" s="1"/>
  <c r="U1991" i="1" s="1"/>
  <c r="Q1994" i="1"/>
  <c r="Q1993" i="1" s="1"/>
  <c r="Q1992" i="1" s="1"/>
  <c r="Q1991" i="1" s="1"/>
  <c r="P1994" i="1"/>
  <c r="P1993" i="1" s="1"/>
  <c r="P1992" i="1" s="1"/>
  <c r="P1991" i="1" s="1"/>
  <c r="O1994" i="1"/>
  <c r="O1993" i="1" s="1"/>
  <c r="O1992" i="1" s="1"/>
  <c r="O1991" i="1" s="1"/>
  <c r="K1994" i="1"/>
  <c r="K1993" i="1" s="1"/>
  <c r="K1992" i="1" s="1"/>
  <c r="K1991" i="1" s="1"/>
  <c r="J1994" i="1"/>
  <c r="I1994" i="1"/>
  <c r="I1993" i="1" s="1"/>
  <c r="I1992" i="1" s="1"/>
  <c r="I1991" i="1" s="1"/>
  <c r="H1994" i="1"/>
  <c r="G1994" i="1"/>
  <c r="G1993" i="1" s="1"/>
  <c r="G1992" i="1" s="1"/>
  <c r="G1991" i="1" s="1"/>
  <c r="CH1993" i="1"/>
  <c r="CH1992" i="1" s="1"/>
  <c r="CH1991" i="1" s="1"/>
  <c r="BG1993" i="1"/>
  <c r="BG1992" i="1" s="1"/>
  <c r="BG1991" i="1" s="1"/>
  <c r="BF1993" i="1"/>
  <c r="BF1992" i="1" s="1"/>
  <c r="BF1991" i="1" s="1"/>
  <c r="AS1993" i="1"/>
  <c r="AS1992" i="1" s="1"/>
  <c r="AS1991" i="1" s="1"/>
  <c r="AA1993" i="1"/>
  <c r="AA1992" i="1" s="1"/>
  <c r="AA1991" i="1" s="1"/>
  <c r="N1990" i="1"/>
  <c r="T1990" i="1" s="1"/>
  <c r="Z1990" i="1" s="1"/>
  <c r="AF1990" i="1" s="1"/>
  <c r="AL1990" i="1" s="1"/>
  <c r="AR1990" i="1" s="1"/>
  <c r="AX1990" i="1" s="1"/>
  <c r="BD1990" i="1" s="1"/>
  <c r="BJ1990" i="1" s="1"/>
  <c r="BP1990" i="1" s="1"/>
  <c r="BU1990" i="1" s="1"/>
  <c r="BZ1990" i="1" s="1"/>
  <c r="CF1990" i="1" s="1"/>
  <c r="CL1990" i="1" s="1"/>
  <c r="CR1990" i="1" s="1"/>
  <c r="M1990" i="1"/>
  <c r="S1990" i="1" s="1"/>
  <c r="Y1990" i="1" s="1"/>
  <c r="AE1990" i="1" s="1"/>
  <c r="AK1990" i="1" s="1"/>
  <c r="AQ1990" i="1" s="1"/>
  <c r="AW1990" i="1" s="1"/>
  <c r="BC1990" i="1" s="1"/>
  <c r="BI1990" i="1" s="1"/>
  <c r="BO1990" i="1" s="1"/>
  <c r="BT1990" i="1" s="1"/>
  <c r="BY1990" i="1" s="1"/>
  <c r="CE1990" i="1" s="1"/>
  <c r="CK1990" i="1" s="1"/>
  <c r="CQ1990" i="1" s="1"/>
  <c r="L1990" i="1"/>
  <c r="R1990" i="1" s="1"/>
  <c r="X1990" i="1" s="1"/>
  <c r="AD1990" i="1" s="1"/>
  <c r="AJ1990" i="1" s="1"/>
  <c r="AP1990" i="1" s="1"/>
  <c r="AV1990" i="1" s="1"/>
  <c r="BB1990" i="1" s="1"/>
  <c r="BH1990" i="1" s="1"/>
  <c r="BN1990" i="1" s="1"/>
  <c r="BS1990" i="1" s="1"/>
  <c r="BX1990" i="1" s="1"/>
  <c r="CD1990" i="1" s="1"/>
  <c r="CJ1990" i="1" s="1"/>
  <c r="CP1990" i="1" s="1"/>
  <c r="CS1989" i="1"/>
  <c r="CS1988" i="1" s="1"/>
  <c r="CS1987" i="1" s="1"/>
  <c r="CO1989" i="1"/>
  <c r="CO1988" i="1" s="1"/>
  <c r="CO1987" i="1" s="1"/>
  <c r="CN1989" i="1"/>
  <c r="CN1988" i="1" s="1"/>
  <c r="CN1987" i="1" s="1"/>
  <c r="CM1989" i="1"/>
  <c r="CM1988" i="1" s="1"/>
  <c r="CM1987" i="1" s="1"/>
  <c r="CI1989" i="1"/>
  <c r="CH1989" i="1"/>
  <c r="CH1988" i="1" s="1"/>
  <c r="CH1987" i="1" s="1"/>
  <c r="CG1989" i="1"/>
  <c r="CG1988" i="1" s="1"/>
  <c r="CG1987" i="1" s="1"/>
  <c r="CC1989" i="1"/>
  <c r="CC1988" i="1" s="1"/>
  <c r="CC1987" i="1" s="1"/>
  <c r="CB1989" i="1"/>
  <c r="CB1988" i="1" s="1"/>
  <c r="CB1987" i="1" s="1"/>
  <c r="CA1989" i="1"/>
  <c r="CA1988" i="1" s="1"/>
  <c r="CA1987" i="1" s="1"/>
  <c r="BW1989" i="1"/>
  <c r="BW1988" i="1" s="1"/>
  <c r="BW1987" i="1" s="1"/>
  <c r="BV1989" i="1"/>
  <c r="BV1988" i="1" s="1"/>
  <c r="BV1987" i="1" s="1"/>
  <c r="BR1989" i="1"/>
  <c r="BQ1989" i="1"/>
  <c r="BM1989" i="1"/>
  <c r="BM1988" i="1" s="1"/>
  <c r="BM1987" i="1" s="1"/>
  <c r="BL1989" i="1"/>
  <c r="BL1988" i="1" s="1"/>
  <c r="BL1987" i="1" s="1"/>
  <c r="BK1989" i="1"/>
  <c r="BK1988" i="1" s="1"/>
  <c r="BK1987" i="1" s="1"/>
  <c r="BG1989" i="1"/>
  <c r="BG1988" i="1" s="1"/>
  <c r="BG1987" i="1" s="1"/>
  <c r="BF1989" i="1"/>
  <c r="BF1988" i="1" s="1"/>
  <c r="BF1987" i="1" s="1"/>
  <c r="BE1989" i="1"/>
  <c r="BE1988" i="1" s="1"/>
  <c r="BE1987" i="1" s="1"/>
  <c r="BA1989" i="1"/>
  <c r="BA1988" i="1" s="1"/>
  <c r="BA1987" i="1" s="1"/>
  <c r="AZ1989" i="1"/>
  <c r="AY1989" i="1"/>
  <c r="AY1988" i="1" s="1"/>
  <c r="AY1987" i="1" s="1"/>
  <c r="AU1989" i="1"/>
  <c r="AU1988" i="1" s="1"/>
  <c r="AU1987" i="1" s="1"/>
  <c r="AT1989" i="1"/>
  <c r="AT1988" i="1" s="1"/>
  <c r="AT1987" i="1" s="1"/>
  <c r="AS1989" i="1"/>
  <c r="AO1989" i="1"/>
  <c r="AO1988" i="1" s="1"/>
  <c r="AO1987" i="1" s="1"/>
  <c r="AN1989" i="1"/>
  <c r="AN1988" i="1" s="1"/>
  <c r="AN1987" i="1" s="1"/>
  <c r="AM1989" i="1"/>
  <c r="AM1988" i="1" s="1"/>
  <c r="AM1987" i="1" s="1"/>
  <c r="AI1989" i="1"/>
  <c r="AH1989" i="1"/>
  <c r="AH1988" i="1" s="1"/>
  <c r="AH1987" i="1" s="1"/>
  <c r="AG1989" i="1"/>
  <c r="AG1988" i="1" s="1"/>
  <c r="AG1987" i="1" s="1"/>
  <c r="AC1989" i="1"/>
  <c r="AC1988" i="1" s="1"/>
  <c r="AC1987" i="1" s="1"/>
  <c r="AB1989" i="1"/>
  <c r="AA1989" i="1"/>
  <c r="AA1988" i="1" s="1"/>
  <c r="AA1987" i="1" s="1"/>
  <c r="W1989" i="1"/>
  <c r="W1988" i="1" s="1"/>
  <c r="W1987" i="1" s="1"/>
  <c r="V1989" i="1"/>
  <c r="V1988" i="1" s="1"/>
  <c r="V1987" i="1" s="1"/>
  <c r="U1989" i="1"/>
  <c r="U1988" i="1" s="1"/>
  <c r="U1987" i="1" s="1"/>
  <c r="Q1989" i="1"/>
  <c r="Q1988" i="1" s="1"/>
  <c r="Q1987" i="1" s="1"/>
  <c r="P1989" i="1"/>
  <c r="O1989" i="1"/>
  <c r="K1989" i="1"/>
  <c r="J1989" i="1"/>
  <c r="J1988" i="1" s="1"/>
  <c r="J1987" i="1" s="1"/>
  <c r="I1989" i="1"/>
  <c r="H1989" i="1"/>
  <c r="G1989" i="1"/>
  <c r="F1989" i="1"/>
  <c r="F1988" i="1" s="1"/>
  <c r="CI1988" i="1"/>
  <c r="CI1987" i="1" s="1"/>
  <c r="BR1988" i="1"/>
  <c r="AZ1988" i="1"/>
  <c r="AZ1987" i="1" s="1"/>
  <c r="AS1988" i="1"/>
  <c r="AS1987" i="1" s="1"/>
  <c r="AI1988" i="1"/>
  <c r="AI1987" i="1" s="1"/>
  <c r="AB1988" i="1"/>
  <c r="AB1987" i="1" s="1"/>
  <c r="P1988" i="1"/>
  <c r="P1987" i="1" s="1"/>
  <c r="O1988" i="1"/>
  <c r="O1987" i="1" s="1"/>
  <c r="K1988" i="1"/>
  <c r="I1988" i="1"/>
  <c r="I1987" i="1" s="1"/>
  <c r="H1988" i="1"/>
  <c r="H1987" i="1" s="1"/>
  <c r="G1988" i="1"/>
  <c r="BR1987" i="1"/>
  <c r="K1987" i="1"/>
  <c r="N1986" i="1"/>
  <c r="T1986" i="1" s="1"/>
  <c r="Z1986" i="1" s="1"/>
  <c r="AF1986" i="1" s="1"/>
  <c r="AL1986" i="1" s="1"/>
  <c r="AR1986" i="1" s="1"/>
  <c r="AX1986" i="1" s="1"/>
  <c r="BD1986" i="1" s="1"/>
  <c r="BJ1986" i="1" s="1"/>
  <c r="BP1986" i="1" s="1"/>
  <c r="BU1986" i="1" s="1"/>
  <c r="BZ1986" i="1" s="1"/>
  <c r="CF1986" i="1" s="1"/>
  <c r="CL1986" i="1" s="1"/>
  <c r="CR1986" i="1" s="1"/>
  <c r="M1986" i="1"/>
  <c r="S1986" i="1" s="1"/>
  <c r="Y1986" i="1" s="1"/>
  <c r="AE1986" i="1" s="1"/>
  <c r="AK1986" i="1" s="1"/>
  <c r="AQ1986" i="1" s="1"/>
  <c r="AW1986" i="1" s="1"/>
  <c r="BC1986" i="1" s="1"/>
  <c r="BI1986" i="1" s="1"/>
  <c r="BO1986" i="1" s="1"/>
  <c r="BT1986" i="1" s="1"/>
  <c r="BY1986" i="1" s="1"/>
  <c r="CE1986" i="1" s="1"/>
  <c r="CK1986" i="1" s="1"/>
  <c r="CQ1986" i="1" s="1"/>
  <c r="L1986" i="1"/>
  <c r="R1986" i="1" s="1"/>
  <c r="X1986" i="1" s="1"/>
  <c r="AD1986" i="1" s="1"/>
  <c r="AJ1986" i="1" s="1"/>
  <c r="AP1986" i="1" s="1"/>
  <c r="AV1986" i="1" s="1"/>
  <c r="BB1986" i="1" s="1"/>
  <c r="BH1986" i="1" s="1"/>
  <c r="BN1986" i="1" s="1"/>
  <c r="BS1986" i="1" s="1"/>
  <c r="BX1986" i="1" s="1"/>
  <c r="CD1986" i="1" s="1"/>
  <c r="CJ1986" i="1" s="1"/>
  <c r="CP1986" i="1" s="1"/>
  <c r="CS1985" i="1"/>
  <c r="CS1984" i="1" s="1"/>
  <c r="CS1983" i="1" s="1"/>
  <c r="CO1985" i="1"/>
  <c r="CO1984" i="1" s="1"/>
  <c r="CO1983" i="1" s="1"/>
  <c r="CN1985" i="1"/>
  <c r="CN1984" i="1" s="1"/>
  <c r="CN1983" i="1" s="1"/>
  <c r="CM1985" i="1"/>
  <c r="CI1985" i="1"/>
  <c r="CI1984" i="1" s="1"/>
  <c r="CI1983" i="1" s="1"/>
  <c r="CH1985" i="1"/>
  <c r="CH1984" i="1" s="1"/>
  <c r="CG1985" i="1"/>
  <c r="CC1985" i="1"/>
  <c r="CC1984" i="1" s="1"/>
  <c r="CC1983" i="1" s="1"/>
  <c r="CB1985" i="1"/>
  <c r="CB1984" i="1" s="1"/>
  <c r="CB1983" i="1" s="1"/>
  <c r="CA1985" i="1"/>
  <c r="BW1985" i="1"/>
  <c r="BV1985" i="1"/>
  <c r="BV1984" i="1" s="1"/>
  <c r="BV1983" i="1" s="1"/>
  <c r="BR1985" i="1"/>
  <c r="BR1984" i="1" s="1"/>
  <c r="BQ1985" i="1"/>
  <c r="BM1985" i="1"/>
  <c r="BL1985" i="1"/>
  <c r="BL1984" i="1" s="1"/>
  <c r="BL1983" i="1" s="1"/>
  <c r="BK1985" i="1"/>
  <c r="BK1984" i="1" s="1"/>
  <c r="BK1983" i="1" s="1"/>
  <c r="BG1985" i="1"/>
  <c r="BF1985" i="1"/>
  <c r="BF1984" i="1" s="1"/>
  <c r="BF1983" i="1" s="1"/>
  <c r="BE1985" i="1"/>
  <c r="BE1984" i="1" s="1"/>
  <c r="BE1983" i="1" s="1"/>
  <c r="BA1985" i="1"/>
  <c r="BA1984" i="1" s="1"/>
  <c r="BA1983" i="1" s="1"/>
  <c r="AZ1985" i="1"/>
  <c r="AZ1984" i="1" s="1"/>
  <c r="AZ1983" i="1" s="1"/>
  <c r="AY1985" i="1"/>
  <c r="AY1984" i="1" s="1"/>
  <c r="AY1983" i="1" s="1"/>
  <c r="AU1985" i="1"/>
  <c r="AU1984" i="1" s="1"/>
  <c r="AU1983" i="1" s="1"/>
  <c r="AT1985" i="1"/>
  <c r="AT1984" i="1" s="1"/>
  <c r="AT1983" i="1" s="1"/>
  <c r="AS1985" i="1"/>
  <c r="AS1984" i="1" s="1"/>
  <c r="AS1983" i="1" s="1"/>
  <c r="AO1985" i="1"/>
  <c r="AN1985" i="1"/>
  <c r="AN1984" i="1" s="1"/>
  <c r="AN1983" i="1" s="1"/>
  <c r="AM1985" i="1"/>
  <c r="AM1984" i="1" s="1"/>
  <c r="AM1983" i="1" s="1"/>
  <c r="AI1985" i="1"/>
  <c r="AI1984" i="1" s="1"/>
  <c r="AI1983" i="1" s="1"/>
  <c r="AH1985" i="1"/>
  <c r="AH1984" i="1" s="1"/>
  <c r="AH1983" i="1" s="1"/>
  <c r="AG1985" i="1"/>
  <c r="AG1984" i="1" s="1"/>
  <c r="AG1983" i="1" s="1"/>
  <c r="AC1985" i="1"/>
  <c r="AC1984" i="1" s="1"/>
  <c r="AC1983" i="1" s="1"/>
  <c r="AB1985" i="1"/>
  <c r="AA1985" i="1"/>
  <c r="AA1984" i="1" s="1"/>
  <c r="AA1983" i="1" s="1"/>
  <c r="W1985" i="1"/>
  <c r="W1984" i="1" s="1"/>
  <c r="W1983" i="1" s="1"/>
  <c r="V1985" i="1"/>
  <c r="V1984" i="1" s="1"/>
  <c r="V1983" i="1" s="1"/>
  <c r="U1985" i="1"/>
  <c r="U1984" i="1" s="1"/>
  <c r="U1983" i="1" s="1"/>
  <c r="Q1985" i="1"/>
  <c r="Q1984" i="1" s="1"/>
  <c r="Q1983" i="1" s="1"/>
  <c r="P1985" i="1"/>
  <c r="P1984" i="1" s="1"/>
  <c r="P1983" i="1" s="1"/>
  <c r="O1985" i="1"/>
  <c r="O1984" i="1" s="1"/>
  <c r="O1983" i="1" s="1"/>
  <c r="K1985" i="1"/>
  <c r="K1984" i="1" s="1"/>
  <c r="K1983" i="1" s="1"/>
  <c r="J1985" i="1"/>
  <c r="J1984" i="1" s="1"/>
  <c r="J1983" i="1" s="1"/>
  <c r="I1985" i="1"/>
  <c r="I1984" i="1" s="1"/>
  <c r="I1983" i="1" s="1"/>
  <c r="H1985" i="1"/>
  <c r="N1985" i="1" s="1"/>
  <c r="G1985" i="1"/>
  <c r="F1985" i="1"/>
  <c r="CM1984" i="1"/>
  <c r="CM1983" i="1" s="1"/>
  <c r="CG1984" i="1"/>
  <c r="CG1983" i="1" s="1"/>
  <c r="CA1984" i="1"/>
  <c r="BW1984" i="1"/>
  <c r="BQ1984" i="1"/>
  <c r="BQ1983" i="1" s="1"/>
  <c r="BM1984" i="1"/>
  <c r="BM1983" i="1" s="1"/>
  <c r="BG1984" i="1"/>
  <c r="BG1983" i="1" s="1"/>
  <c r="BG1982" i="1" s="1"/>
  <c r="AO1984" i="1"/>
  <c r="AO1983" i="1" s="1"/>
  <c r="AB1984" i="1"/>
  <c r="AB1983" i="1" s="1"/>
  <c r="G1984" i="1"/>
  <c r="G1983" i="1" s="1"/>
  <c r="CH1983" i="1"/>
  <c r="CA1983" i="1"/>
  <c r="BW1983" i="1"/>
  <c r="N1980" i="1"/>
  <c r="T1980" i="1" s="1"/>
  <c r="Z1980" i="1" s="1"/>
  <c r="AF1980" i="1" s="1"/>
  <c r="AL1980" i="1" s="1"/>
  <c r="AR1980" i="1" s="1"/>
  <c r="AX1980" i="1" s="1"/>
  <c r="BD1980" i="1" s="1"/>
  <c r="BJ1980" i="1" s="1"/>
  <c r="BP1980" i="1" s="1"/>
  <c r="BU1980" i="1" s="1"/>
  <c r="BZ1980" i="1" s="1"/>
  <c r="CF1980" i="1" s="1"/>
  <c r="CL1980" i="1" s="1"/>
  <c r="CR1980" i="1" s="1"/>
  <c r="M1980" i="1"/>
  <c r="S1980" i="1" s="1"/>
  <c r="Y1980" i="1" s="1"/>
  <c r="AE1980" i="1" s="1"/>
  <c r="AK1980" i="1" s="1"/>
  <c r="AQ1980" i="1" s="1"/>
  <c r="AW1980" i="1" s="1"/>
  <c r="BC1980" i="1" s="1"/>
  <c r="BI1980" i="1" s="1"/>
  <c r="BO1980" i="1" s="1"/>
  <c r="BT1980" i="1" s="1"/>
  <c r="BY1980" i="1" s="1"/>
  <c r="CE1980" i="1" s="1"/>
  <c r="CK1980" i="1" s="1"/>
  <c r="CQ1980" i="1" s="1"/>
  <c r="L1980" i="1"/>
  <c r="R1980" i="1" s="1"/>
  <c r="X1980" i="1" s="1"/>
  <c r="AD1980" i="1" s="1"/>
  <c r="AJ1980" i="1" s="1"/>
  <c r="AP1980" i="1" s="1"/>
  <c r="AV1980" i="1" s="1"/>
  <c r="BB1980" i="1" s="1"/>
  <c r="BH1980" i="1" s="1"/>
  <c r="BN1980" i="1" s="1"/>
  <c r="BS1980" i="1" s="1"/>
  <c r="BX1980" i="1" s="1"/>
  <c r="CD1980" i="1" s="1"/>
  <c r="CJ1980" i="1" s="1"/>
  <c r="CP1980" i="1" s="1"/>
  <c r="CS1979" i="1"/>
  <c r="CO1979" i="1"/>
  <c r="CO1978" i="1" s="1"/>
  <c r="CO1977" i="1" s="1"/>
  <c r="CO1976" i="1" s="1"/>
  <c r="CN1979" i="1"/>
  <c r="CN1978" i="1" s="1"/>
  <c r="CN1977" i="1" s="1"/>
  <c r="CN1976" i="1" s="1"/>
  <c r="CM1979" i="1"/>
  <c r="CM1978" i="1" s="1"/>
  <c r="CM1977" i="1" s="1"/>
  <c r="CM1976" i="1" s="1"/>
  <c r="CI1979" i="1"/>
  <c r="CH1979" i="1"/>
  <c r="CH1978" i="1" s="1"/>
  <c r="CH1977" i="1" s="1"/>
  <c r="CH1976" i="1" s="1"/>
  <c r="CG1979" i="1"/>
  <c r="CG1978" i="1" s="1"/>
  <c r="CG1977" i="1" s="1"/>
  <c r="CG1976" i="1" s="1"/>
  <c r="CC1979" i="1"/>
  <c r="CC1978" i="1" s="1"/>
  <c r="CC1977" i="1" s="1"/>
  <c r="CC1976" i="1" s="1"/>
  <c r="CB1979" i="1"/>
  <c r="CA1979" i="1"/>
  <c r="CA1978" i="1" s="1"/>
  <c r="CA1977" i="1" s="1"/>
  <c r="CA1976" i="1" s="1"/>
  <c r="BW1979" i="1"/>
  <c r="BW1978" i="1" s="1"/>
  <c r="BW1977" i="1" s="1"/>
  <c r="BW1976" i="1" s="1"/>
  <c r="BV1979" i="1"/>
  <c r="BV1978" i="1" s="1"/>
  <c r="BV1977" i="1" s="1"/>
  <c r="BV1976" i="1" s="1"/>
  <c r="BR1979" i="1"/>
  <c r="BQ1979" i="1"/>
  <c r="BQ1978" i="1" s="1"/>
  <c r="BQ1977" i="1" s="1"/>
  <c r="BQ1976" i="1" s="1"/>
  <c r="BM1979" i="1"/>
  <c r="BM1978" i="1" s="1"/>
  <c r="BM1977" i="1" s="1"/>
  <c r="BM1976" i="1" s="1"/>
  <c r="BL1979" i="1"/>
  <c r="BL1978" i="1" s="1"/>
  <c r="BL1977" i="1" s="1"/>
  <c r="BL1976" i="1" s="1"/>
  <c r="BK1979" i="1"/>
  <c r="BG1979" i="1"/>
  <c r="BG1978" i="1" s="1"/>
  <c r="BG1977" i="1" s="1"/>
  <c r="BG1976" i="1" s="1"/>
  <c r="BF1979" i="1"/>
  <c r="BF1978" i="1" s="1"/>
  <c r="BF1977" i="1" s="1"/>
  <c r="BF1976" i="1" s="1"/>
  <c r="BE1979" i="1"/>
  <c r="BE1978" i="1" s="1"/>
  <c r="BE1977" i="1" s="1"/>
  <c r="BE1976" i="1" s="1"/>
  <c r="BA1979" i="1"/>
  <c r="AZ1979" i="1"/>
  <c r="AZ1978" i="1" s="1"/>
  <c r="AZ1977" i="1" s="1"/>
  <c r="AZ1976" i="1" s="1"/>
  <c r="AY1979" i="1"/>
  <c r="AY1978" i="1" s="1"/>
  <c r="AY1977" i="1" s="1"/>
  <c r="AY1976" i="1" s="1"/>
  <c r="AU1979" i="1"/>
  <c r="AU1978" i="1" s="1"/>
  <c r="AU1977" i="1" s="1"/>
  <c r="AU1976" i="1" s="1"/>
  <c r="AT1979" i="1"/>
  <c r="AS1979" i="1"/>
  <c r="AS1978" i="1" s="1"/>
  <c r="AS1977" i="1" s="1"/>
  <c r="AS1976" i="1" s="1"/>
  <c r="AO1979" i="1"/>
  <c r="AO1978" i="1" s="1"/>
  <c r="AO1977" i="1" s="1"/>
  <c r="AO1976" i="1" s="1"/>
  <c r="AN1979" i="1"/>
  <c r="AN1978" i="1" s="1"/>
  <c r="AN1977" i="1" s="1"/>
  <c r="AN1976" i="1" s="1"/>
  <c r="AM1979" i="1"/>
  <c r="AM1978" i="1" s="1"/>
  <c r="AI1979" i="1"/>
  <c r="AI1978" i="1" s="1"/>
  <c r="AI1977" i="1" s="1"/>
  <c r="AI1976" i="1" s="1"/>
  <c r="AH1979" i="1"/>
  <c r="AG1979" i="1"/>
  <c r="AG1978" i="1" s="1"/>
  <c r="AG1977" i="1" s="1"/>
  <c r="AG1976" i="1" s="1"/>
  <c r="AC1979" i="1"/>
  <c r="AB1979" i="1"/>
  <c r="AB1978" i="1" s="1"/>
  <c r="AB1977" i="1" s="1"/>
  <c r="AB1976" i="1" s="1"/>
  <c r="AA1979" i="1"/>
  <c r="AA1978" i="1" s="1"/>
  <c r="AA1977" i="1" s="1"/>
  <c r="AA1976" i="1" s="1"/>
  <c r="W1979" i="1"/>
  <c r="W1978" i="1" s="1"/>
  <c r="W1977" i="1" s="1"/>
  <c r="W1976" i="1" s="1"/>
  <c r="V1979" i="1"/>
  <c r="V1978" i="1" s="1"/>
  <c r="V1977" i="1" s="1"/>
  <c r="V1976" i="1" s="1"/>
  <c r="U1979" i="1"/>
  <c r="U1978" i="1" s="1"/>
  <c r="U1977" i="1" s="1"/>
  <c r="U1976" i="1" s="1"/>
  <c r="Q1979" i="1"/>
  <c r="Q1978" i="1" s="1"/>
  <c r="Q1977" i="1" s="1"/>
  <c r="Q1976" i="1" s="1"/>
  <c r="P1979" i="1"/>
  <c r="P1978" i="1" s="1"/>
  <c r="P1977" i="1" s="1"/>
  <c r="P1976" i="1" s="1"/>
  <c r="O1979" i="1"/>
  <c r="O1978" i="1" s="1"/>
  <c r="O1977" i="1" s="1"/>
  <c r="O1976" i="1" s="1"/>
  <c r="K1979" i="1"/>
  <c r="K1978" i="1" s="1"/>
  <c r="K1977" i="1" s="1"/>
  <c r="K1976" i="1" s="1"/>
  <c r="J1979" i="1"/>
  <c r="J1978" i="1" s="1"/>
  <c r="J1977" i="1" s="1"/>
  <c r="J1976" i="1" s="1"/>
  <c r="I1979" i="1"/>
  <c r="H1979" i="1"/>
  <c r="G1979" i="1"/>
  <c r="G1978" i="1" s="1"/>
  <c r="F1979" i="1"/>
  <c r="F1978" i="1" s="1"/>
  <c r="F1977" i="1" s="1"/>
  <c r="CS1978" i="1"/>
  <c r="CS1977" i="1" s="1"/>
  <c r="CS1976" i="1" s="1"/>
  <c r="CI1978" i="1"/>
  <c r="CI1977" i="1" s="1"/>
  <c r="CI1976" i="1" s="1"/>
  <c r="CB1978" i="1"/>
  <c r="CB1977" i="1" s="1"/>
  <c r="CB1976" i="1" s="1"/>
  <c r="BR1978" i="1"/>
  <c r="BR1977" i="1" s="1"/>
  <c r="BR1976" i="1" s="1"/>
  <c r="BK1978" i="1"/>
  <c r="BK1977" i="1" s="1"/>
  <c r="BK1976" i="1" s="1"/>
  <c r="BA1978" i="1"/>
  <c r="BA1977" i="1" s="1"/>
  <c r="BA1976" i="1" s="1"/>
  <c r="AT1978" i="1"/>
  <c r="AT1977" i="1" s="1"/>
  <c r="AT1976" i="1" s="1"/>
  <c r="AH1978" i="1"/>
  <c r="AH1977" i="1" s="1"/>
  <c r="AH1976" i="1" s="1"/>
  <c r="AC1978" i="1"/>
  <c r="AC1977" i="1" s="1"/>
  <c r="AC1976" i="1" s="1"/>
  <c r="H1978" i="1"/>
  <c r="H1977" i="1" s="1"/>
  <c r="H1976" i="1" s="1"/>
  <c r="AM1977" i="1"/>
  <c r="AM1976" i="1" s="1"/>
  <c r="BP1975" i="1"/>
  <c r="BU1975" i="1" s="1"/>
  <c r="BZ1975" i="1" s="1"/>
  <c r="CF1975" i="1" s="1"/>
  <c r="CL1975" i="1" s="1"/>
  <c r="CR1975" i="1" s="1"/>
  <c r="BO1975" i="1"/>
  <c r="BT1975" i="1" s="1"/>
  <c r="BY1975" i="1" s="1"/>
  <c r="CE1975" i="1" s="1"/>
  <c r="CK1975" i="1" s="1"/>
  <c r="CQ1975" i="1" s="1"/>
  <c r="BN1975" i="1"/>
  <c r="BS1975" i="1" s="1"/>
  <c r="BX1975" i="1" s="1"/>
  <c r="CD1975" i="1" s="1"/>
  <c r="CJ1975" i="1" s="1"/>
  <c r="CP1975" i="1" s="1"/>
  <c r="CS1974" i="1"/>
  <c r="CS1973" i="1" s="1"/>
  <c r="CS1972" i="1" s="1"/>
  <c r="CS1971" i="1" s="1"/>
  <c r="CO1974" i="1"/>
  <c r="CO1973" i="1" s="1"/>
  <c r="CO1972" i="1" s="1"/>
  <c r="CO1971" i="1" s="1"/>
  <c r="CN1974" i="1"/>
  <c r="CN1973" i="1" s="1"/>
  <c r="CN1972" i="1" s="1"/>
  <c r="CN1971" i="1" s="1"/>
  <c r="CM1974" i="1"/>
  <c r="CM1973" i="1" s="1"/>
  <c r="CM1972" i="1" s="1"/>
  <c r="CM1971" i="1" s="1"/>
  <c r="CI1974" i="1"/>
  <c r="CI1973" i="1" s="1"/>
  <c r="CI1972" i="1" s="1"/>
  <c r="CI1971" i="1" s="1"/>
  <c r="CH1974" i="1"/>
  <c r="CH1973" i="1" s="1"/>
  <c r="CH1972" i="1" s="1"/>
  <c r="CH1971" i="1" s="1"/>
  <c r="CG1974" i="1"/>
  <c r="CG1973" i="1" s="1"/>
  <c r="CG1972" i="1" s="1"/>
  <c r="CG1971" i="1" s="1"/>
  <c r="CC1974" i="1"/>
  <c r="CC1973" i="1" s="1"/>
  <c r="CC1972" i="1" s="1"/>
  <c r="CC1971" i="1" s="1"/>
  <c r="CB1974" i="1"/>
  <c r="CB1973" i="1" s="1"/>
  <c r="CB1972" i="1" s="1"/>
  <c r="CB1971" i="1" s="1"/>
  <c r="CA1974" i="1"/>
  <c r="CA1973" i="1" s="1"/>
  <c r="CA1972" i="1" s="1"/>
  <c r="CA1971" i="1" s="1"/>
  <c r="BW1974" i="1"/>
  <c r="BW1973" i="1" s="1"/>
  <c r="BV1974" i="1"/>
  <c r="BV1973" i="1" s="1"/>
  <c r="BV1972" i="1" s="1"/>
  <c r="BV1971" i="1" s="1"/>
  <c r="BR1974" i="1"/>
  <c r="BQ1974" i="1"/>
  <c r="BM1974" i="1"/>
  <c r="BL1974" i="1"/>
  <c r="BO1974" i="1" s="1"/>
  <c r="BK1974" i="1"/>
  <c r="BK1973" i="1" s="1"/>
  <c r="BN1973" i="1" s="1"/>
  <c r="BW1972" i="1"/>
  <c r="BW1971" i="1" s="1"/>
  <c r="T1970" i="1"/>
  <c r="Z1970" i="1" s="1"/>
  <c r="AF1970" i="1" s="1"/>
  <c r="AL1970" i="1" s="1"/>
  <c r="AR1970" i="1" s="1"/>
  <c r="AX1970" i="1" s="1"/>
  <c r="BD1970" i="1" s="1"/>
  <c r="BJ1970" i="1" s="1"/>
  <c r="BP1970" i="1" s="1"/>
  <c r="BU1970" i="1" s="1"/>
  <c r="BZ1970" i="1" s="1"/>
  <c r="CF1970" i="1" s="1"/>
  <c r="CL1970" i="1" s="1"/>
  <c r="CR1970" i="1" s="1"/>
  <c r="S1970" i="1"/>
  <c r="Y1970" i="1" s="1"/>
  <c r="AE1970" i="1" s="1"/>
  <c r="AK1970" i="1" s="1"/>
  <c r="AQ1970" i="1" s="1"/>
  <c r="AW1970" i="1" s="1"/>
  <c r="BC1970" i="1" s="1"/>
  <c r="BI1970" i="1" s="1"/>
  <c r="BO1970" i="1" s="1"/>
  <c r="BT1970" i="1" s="1"/>
  <c r="BY1970" i="1" s="1"/>
  <c r="CE1970" i="1" s="1"/>
  <c r="CK1970" i="1" s="1"/>
  <c r="CQ1970" i="1" s="1"/>
  <c r="R1970" i="1"/>
  <c r="X1970" i="1" s="1"/>
  <c r="AD1970" i="1" s="1"/>
  <c r="AJ1970" i="1" s="1"/>
  <c r="AP1970" i="1" s="1"/>
  <c r="AV1970" i="1" s="1"/>
  <c r="BB1970" i="1" s="1"/>
  <c r="BH1970" i="1" s="1"/>
  <c r="BN1970" i="1" s="1"/>
  <c r="BS1970" i="1" s="1"/>
  <c r="BX1970" i="1" s="1"/>
  <c r="CD1970" i="1" s="1"/>
  <c r="CJ1970" i="1" s="1"/>
  <c r="CP1970" i="1" s="1"/>
  <c r="CS1969" i="1"/>
  <c r="CS1968" i="1" s="1"/>
  <c r="CS1967" i="1" s="1"/>
  <c r="CS1966" i="1" s="1"/>
  <c r="CO1969" i="1"/>
  <c r="CO1968" i="1" s="1"/>
  <c r="CO1967" i="1" s="1"/>
  <c r="CO1966" i="1" s="1"/>
  <c r="CN1969" i="1"/>
  <c r="CN1968" i="1" s="1"/>
  <c r="CN1967" i="1" s="1"/>
  <c r="CN1966" i="1" s="1"/>
  <c r="CM1969" i="1"/>
  <c r="CM1968" i="1" s="1"/>
  <c r="CM1967" i="1" s="1"/>
  <c r="CM1966" i="1" s="1"/>
  <c r="CI1969" i="1"/>
  <c r="CI1968" i="1" s="1"/>
  <c r="CI1967" i="1" s="1"/>
  <c r="CI1966" i="1" s="1"/>
  <c r="CH1969" i="1"/>
  <c r="CG1969" i="1"/>
  <c r="CG1968" i="1" s="1"/>
  <c r="CG1967" i="1" s="1"/>
  <c r="CG1966" i="1" s="1"/>
  <c r="CC1969" i="1"/>
  <c r="CC1968" i="1" s="1"/>
  <c r="CC1967" i="1" s="1"/>
  <c r="CC1966" i="1" s="1"/>
  <c r="CB1969" i="1"/>
  <c r="CB1968" i="1" s="1"/>
  <c r="CB1967" i="1" s="1"/>
  <c r="CB1966" i="1" s="1"/>
  <c r="CA1969" i="1"/>
  <c r="CA1968" i="1" s="1"/>
  <c r="CA1967" i="1" s="1"/>
  <c r="CA1966" i="1" s="1"/>
  <c r="BW1969" i="1"/>
  <c r="BW1968" i="1" s="1"/>
  <c r="BW1967" i="1" s="1"/>
  <c r="BW1966" i="1" s="1"/>
  <c r="BV1969" i="1"/>
  <c r="BR1969" i="1"/>
  <c r="BR1968" i="1" s="1"/>
  <c r="BQ1969" i="1"/>
  <c r="BQ1968" i="1" s="1"/>
  <c r="BQ1967" i="1" s="1"/>
  <c r="BM1969" i="1"/>
  <c r="BM1968" i="1" s="1"/>
  <c r="BL1969" i="1"/>
  <c r="BK1969" i="1"/>
  <c r="BK1968" i="1" s="1"/>
  <c r="BK1967" i="1" s="1"/>
  <c r="BK1966" i="1" s="1"/>
  <c r="BG1969" i="1"/>
  <c r="BG1968" i="1" s="1"/>
  <c r="BG1967" i="1" s="1"/>
  <c r="BG1966" i="1" s="1"/>
  <c r="BF1969" i="1"/>
  <c r="BF1968" i="1" s="1"/>
  <c r="BF1967" i="1" s="1"/>
  <c r="BF1966" i="1" s="1"/>
  <c r="BE1969" i="1"/>
  <c r="BE1968" i="1" s="1"/>
  <c r="BE1967" i="1" s="1"/>
  <c r="BE1966" i="1" s="1"/>
  <c r="BA1969" i="1"/>
  <c r="BA1968" i="1" s="1"/>
  <c r="BA1967" i="1" s="1"/>
  <c r="BA1966" i="1" s="1"/>
  <c r="AZ1969" i="1"/>
  <c r="AZ1968" i="1" s="1"/>
  <c r="AZ1967" i="1" s="1"/>
  <c r="AZ1966" i="1" s="1"/>
  <c r="AY1969" i="1"/>
  <c r="AY1968" i="1" s="1"/>
  <c r="AY1967" i="1" s="1"/>
  <c r="AY1966" i="1" s="1"/>
  <c r="AU1969" i="1"/>
  <c r="AU1968" i="1" s="1"/>
  <c r="AU1967" i="1" s="1"/>
  <c r="AU1966" i="1" s="1"/>
  <c r="AT1969" i="1"/>
  <c r="AT1968" i="1" s="1"/>
  <c r="AT1967" i="1" s="1"/>
  <c r="AT1966" i="1" s="1"/>
  <c r="AS1969" i="1"/>
  <c r="AS1968" i="1" s="1"/>
  <c r="AS1967" i="1" s="1"/>
  <c r="AS1966" i="1" s="1"/>
  <c r="AO1969" i="1"/>
  <c r="AO1968" i="1" s="1"/>
  <c r="AO1967" i="1" s="1"/>
  <c r="AO1966" i="1" s="1"/>
  <c r="AN1969" i="1"/>
  <c r="AN1968" i="1" s="1"/>
  <c r="AN1967" i="1" s="1"/>
  <c r="AN1966" i="1" s="1"/>
  <c r="AM1969" i="1"/>
  <c r="AM1968" i="1" s="1"/>
  <c r="AM1967" i="1" s="1"/>
  <c r="AM1966" i="1" s="1"/>
  <c r="AI1969" i="1"/>
  <c r="AI1968" i="1" s="1"/>
  <c r="AI1967" i="1" s="1"/>
  <c r="AI1966" i="1" s="1"/>
  <c r="AH1969" i="1"/>
  <c r="AH1968" i="1" s="1"/>
  <c r="AH1967" i="1" s="1"/>
  <c r="AH1966" i="1" s="1"/>
  <c r="AG1969" i="1"/>
  <c r="AG1968" i="1" s="1"/>
  <c r="AG1967" i="1" s="1"/>
  <c r="AG1966" i="1" s="1"/>
  <c r="AC1969" i="1"/>
  <c r="AC1968" i="1" s="1"/>
  <c r="AC1967" i="1" s="1"/>
  <c r="AC1966" i="1" s="1"/>
  <c r="AB1969" i="1"/>
  <c r="AB1968" i="1" s="1"/>
  <c r="AB1967" i="1" s="1"/>
  <c r="AB1966" i="1" s="1"/>
  <c r="AA1969" i="1"/>
  <c r="AA1968" i="1" s="1"/>
  <c r="AA1967" i="1" s="1"/>
  <c r="AA1966" i="1" s="1"/>
  <c r="W1969" i="1"/>
  <c r="W1968" i="1" s="1"/>
  <c r="W1967" i="1" s="1"/>
  <c r="W1966" i="1" s="1"/>
  <c r="V1969" i="1"/>
  <c r="V1968" i="1" s="1"/>
  <c r="V1967" i="1" s="1"/>
  <c r="V1966" i="1" s="1"/>
  <c r="U1969" i="1"/>
  <c r="U1968" i="1" s="1"/>
  <c r="U1967" i="1" s="1"/>
  <c r="U1966" i="1" s="1"/>
  <c r="Q1969" i="1"/>
  <c r="Q1968" i="1" s="1"/>
  <c r="T1968" i="1" s="1"/>
  <c r="P1969" i="1"/>
  <c r="S1969" i="1" s="1"/>
  <c r="O1969" i="1"/>
  <c r="CH1968" i="1"/>
  <c r="CH1967" i="1" s="1"/>
  <c r="CH1966" i="1" s="1"/>
  <c r="BV1968" i="1"/>
  <c r="BV1967" i="1" s="1"/>
  <c r="BV1966" i="1" s="1"/>
  <c r="BL1968" i="1"/>
  <c r="BL1967" i="1" s="1"/>
  <c r="BL1966" i="1" s="1"/>
  <c r="BM1967" i="1"/>
  <c r="BM1966" i="1" s="1"/>
  <c r="S1965" i="1"/>
  <c r="Y1965" i="1" s="1"/>
  <c r="AE1965" i="1" s="1"/>
  <c r="AK1965" i="1" s="1"/>
  <c r="AQ1965" i="1" s="1"/>
  <c r="AW1965" i="1" s="1"/>
  <c r="BC1965" i="1" s="1"/>
  <c r="BI1965" i="1" s="1"/>
  <c r="BO1965" i="1" s="1"/>
  <c r="BT1965" i="1" s="1"/>
  <c r="BY1965" i="1" s="1"/>
  <c r="CE1965" i="1" s="1"/>
  <c r="CK1965" i="1" s="1"/>
  <c r="CQ1965" i="1" s="1"/>
  <c r="N1965" i="1"/>
  <c r="T1965" i="1" s="1"/>
  <c r="Z1965" i="1" s="1"/>
  <c r="AF1965" i="1" s="1"/>
  <c r="AL1965" i="1" s="1"/>
  <c r="AR1965" i="1" s="1"/>
  <c r="AX1965" i="1" s="1"/>
  <c r="BD1965" i="1" s="1"/>
  <c r="BJ1965" i="1" s="1"/>
  <c r="BP1965" i="1" s="1"/>
  <c r="BU1965" i="1" s="1"/>
  <c r="BZ1965" i="1" s="1"/>
  <c r="CF1965" i="1" s="1"/>
  <c r="CL1965" i="1" s="1"/>
  <c r="CR1965" i="1" s="1"/>
  <c r="M1965" i="1"/>
  <c r="L1965" i="1"/>
  <c r="R1965" i="1" s="1"/>
  <c r="X1965" i="1" s="1"/>
  <c r="AD1965" i="1" s="1"/>
  <c r="AJ1965" i="1" s="1"/>
  <c r="AP1965" i="1" s="1"/>
  <c r="AV1965" i="1" s="1"/>
  <c r="BB1965" i="1" s="1"/>
  <c r="BH1965" i="1" s="1"/>
  <c r="BN1965" i="1" s="1"/>
  <c r="BS1965" i="1" s="1"/>
  <c r="BX1965" i="1" s="1"/>
  <c r="CD1965" i="1" s="1"/>
  <c r="CJ1965" i="1" s="1"/>
  <c r="CP1965" i="1" s="1"/>
  <c r="CS1964" i="1"/>
  <c r="CS1963" i="1" s="1"/>
  <c r="CS1962" i="1" s="1"/>
  <c r="CS1961" i="1" s="1"/>
  <c r="CO1964" i="1"/>
  <c r="CO1963" i="1" s="1"/>
  <c r="CO1962" i="1" s="1"/>
  <c r="CO1961" i="1" s="1"/>
  <c r="CN1964" i="1"/>
  <c r="CM1964" i="1"/>
  <c r="CM1963" i="1" s="1"/>
  <c r="CM1962" i="1" s="1"/>
  <c r="CM1961" i="1" s="1"/>
  <c r="CI1964" i="1"/>
  <c r="CI1963" i="1" s="1"/>
  <c r="CI1962" i="1" s="1"/>
  <c r="CI1961" i="1" s="1"/>
  <c r="CH1964" i="1"/>
  <c r="CH1963" i="1" s="1"/>
  <c r="CH1962" i="1" s="1"/>
  <c r="CH1961" i="1" s="1"/>
  <c r="CG1964" i="1"/>
  <c r="CC1964" i="1"/>
  <c r="CC1963" i="1" s="1"/>
  <c r="CC1962" i="1" s="1"/>
  <c r="CC1961" i="1" s="1"/>
  <c r="CB1964" i="1"/>
  <c r="CB1963" i="1" s="1"/>
  <c r="CB1962" i="1" s="1"/>
  <c r="CB1961" i="1" s="1"/>
  <c r="CA1964" i="1"/>
  <c r="CA1963" i="1" s="1"/>
  <c r="CA1962" i="1" s="1"/>
  <c r="CA1961" i="1" s="1"/>
  <c r="BW1964" i="1"/>
  <c r="BW1963" i="1" s="1"/>
  <c r="BW1962" i="1" s="1"/>
  <c r="BW1961" i="1" s="1"/>
  <c r="BV1964" i="1"/>
  <c r="BV1963" i="1" s="1"/>
  <c r="BV1962" i="1" s="1"/>
  <c r="BV1961" i="1" s="1"/>
  <c r="BR1964" i="1"/>
  <c r="BR1963" i="1" s="1"/>
  <c r="BR1962" i="1" s="1"/>
  <c r="BR1961" i="1" s="1"/>
  <c r="BQ1964" i="1"/>
  <c r="BQ1963" i="1" s="1"/>
  <c r="BQ1962" i="1" s="1"/>
  <c r="BQ1961" i="1" s="1"/>
  <c r="BM1964" i="1"/>
  <c r="BM1963" i="1" s="1"/>
  <c r="BM1962" i="1" s="1"/>
  <c r="BM1961" i="1" s="1"/>
  <c r="BL1964" i="1"/>
  <c r="BL1963" i="1" s="1"/>
  <c r="BL1962" i="1" s="1"/>
  <c r="BL1961" i="1" s="1"/>
  <c r="BK1964" i="1"/>
  <c r="BK1963" i="1" s="1"/>
  <c r="BK1962" i="1" s="1"/>
  <c r="BK1961" i="1" s="1"/>
  <c r="BG1964" i="1"/>
  <c r="BG1963" i="1" s="1"/>
  <c r="BG1962" i="1" s="1"/>
  <c r="BG1961" i="1" s="1"/>
  <c r="BF1964" i="1"/>
  <c r="BF1963" i="1" s="1"/>
  <c r="BF1962" i="1" s="1"/>
  <c r="BF1961" i="1" s="1"/>
  <c r="BE1964" i="1"/>
  <c r="BE1963" i="1" s="1"/>
  <c r="BE1962" i="1" s="1"/>
  <c r="BE1961" i="1" s="1"/>
  <c r="BA1964" i="1"/>
  <c r="BA1963" i="1" s="1"/>
  <c r="BA1962" i="1" s="1"/>
  <c r="BA1961" i="1" s="1"/>
  <c r="AZ1964" i="1"/>
  <c r="AZ1963" i="1" s="1"/>
  <c r="AZ1962" i="1" s="1"/>
  <c r="AZ1961" i="1" s="1"/>
  <c r="AY1964" i="1"/>
  <c r="AY1963" i="1" s="1"/>
  <c r="AY1962" i="1" s="1"/>
  <c r="AY1961" i="1" s="1"/>
  <c r="AU1964" i="1"/>
  <c r="AU1963" i="1" s="1"/>
  <c r="AU1962" i="1" s="1"/>
  <c r="AU1961" i="1" s="1"/>
  <c r="AT1964" i="1"/>
  <c r="AT1963" i="1" s="1"/>
  <c r="AT1962" i="1" s="1"/>
  <c r="AT1961" i="1" s="1"/>
  <c r="AS1964" i="1"/>
  <c r="AS1963" i="1" s="1"/>
  <c r="AS1962" i="1" s="1"/>
  <c r="AS1961" i="1" s="1"/>
  <c r="AO1964" i="1"/>
  <c r="AO1963" i="1" s="1"/>
  <c r="AO1962" i="1" s="1"/>
  <c r="AO1961" i="1" s="1"/>
  <c r="AN1964" i="1"/>
  <c r="AN1963" i="1" s="1"/>
  <c r="AN1962" i="1" s="1"/>
  <c r="AN1961" i="1" s="1"/>
  <c r="AM1964" i="1"/>
  <c r="AM1963" i="1" s="1"/>
  <c r="AM1962" i="1" s="1"/>
  <c r="AM1961" i="1" s="1"/>
  <c r="AI1964" i="1"/>
  <c r="AI1963" i="1" s="1"/>
  <c r="AI1962" i="1" s="1"/>
  <c r="AI1961" i="1" s="1"/>
  <c r="AH1964" i="1"/>
  <c r="AG1964" i="1"/>
  <c r="AG1963" i="1" s="1"/>
  <c r="AG1962" i="1" s="1"/>
  <c r="AG1961" i="1" s="1"/>
  <c r="AC1964" i="1"/>
  <c r="AC1963" i="1" s="1"/>
  <c r="AC1962" i="1" s="1"/>
  <c r="AC1961" i="1" s="1"/>
  <c r="AB1964" i="1"/>
  <c r="AB1963" i="1" s="1"/>
  <c r="AB1962" i="1" s="1"/>
  <c r="AB1961" i="1" s="1"/>
  <c r="AA1964" i="1"/>
  <c r="AA1963" i="1" s="1"/>
  <c r="AA1962" i="1" s="1"/>
  <c r="AA1961" i="1" s="1"/>
  <c r="W1964" i="1"/>
  <c r="W1963" i="1" s="1"/>
  <c r="W1962" i="1" s="1"/>
  <c r="W1961" i="1" s="1"/>
  <c r="V1964" i="1"/>
  <c r="V1963" i="1" s="1"/>
  <c r="V1962" i="1" s="1"/>
  <c r="V1961" i="1" s="1"/>
  <c r="U1964" i="1"/>
  <c r="U1963" i="1" s="1"/>
  <c r="U1962" i="1" s="1"/>
  <c r="U1961" i="1" s="1"/>
  <c r="Q1964" i="1"/>
  <c r="Q1963" i="1" s="1"/>
  <c r="Q1962" i="1" s="1"/>
  <c r="Q1961" i="1" s="1"/>
  <c r="P1964" i="1"/>
  <c r="P1963" i="1" s="1"/>
  <c r="P1962" i="1" s="1"/>
  <c r="P1961" i="1" s="1"/>
  <c r="O1964" i="1"/>
  <c r="O1963" i="1" s="1"/>
  <c r="O1962" i="1" s="1"/>
  <c r="O1961" i="1" s="1"/>
  <c r="K1964" i="1"/>
  <c r="K1963" i="1" s="1"/>
  <c r="K1962" i="1" s="1"/>
  <c r="K1961" i="1" s="1"/>
  <c r="J1964" i="1"/>
  <c r="I1964" i="1"/>
  <c r="I1963" i="1" s="1"/>
  <c r="I1962" i="1" s="1"/>
  <c r="I1961" i="1" s="1"/>
  <c r="H1964" i="1"/>
  <c r="H1963" i="1" s="1"/>
  <c r="H1962" i="1" s="1"/>
  <c r="G1964" i="1"/>
  <c r="G1963" i="1" s="1"/>
  <c r="G1962" i="1" s="1"/>
  <c r="F1964" i="1"/>
  <c r="CN1963" i="1"/>
  <c r="CN1962" i="1" s="1"/>
  <c r="CN1961" i="1" s="1"/>
  <c r="CG1963" i="1"/>
  <c r="CG1962" i="1" s="1"/>
  <c r="CG1961" i="1" s="1"/>
  <c r="AH1963" i="1"/>
  <c r="AH1962" i="1" s="1"/>
  <c r="AH1961" i="1" s="1"/>
  <c r="N1960" i="1"/>
  <c r="T1960" i="1" s="1"/>
  <c r="Z1960" i="1" s="1"/>
  <c r="AF1960" i="1" s="1"/>
  <c r="AL1960" i="1" s="1"/>
  <c r="AR1960" i="1" s="1"/>
  <c r="AX1960" i="1" s="1"/>
  <c r="BD1960" i="1" s="1"/>
  <c r="BJ1960" i="1" s="1"/>
  <c r="BP1960" i="1" s="1"/>
  <c r="BU1960" i="1" s="1"/>
  <c r="BZ1960" i="1" s="1"/>
  <c r="CF1960" i="1" s="1"/>
  <c r="CL1960" i="1" s="1"/>
  <c r="CR1960" i="1" s="1"/>
  <c r="M1960" i="1"/>
  <c r="S1960" i="1" s="1"/>
  <c r="Y1960" i="1" s="1"/>
  <c r="AE1960" i="1" s="1"/>
  <c r="AK1960" i="1" s="1"/>
  <c r="AQ1960" i="1" s="1"/>
  <c r="AW1960" i="1" s="1"/>
  <c r="BC1960" i="1" s="1"/>
  <c r="BI1960" i="1" s="1"/>
  <c r="BO1960" i="1" s="1"/>
  <c r="BT1960" i="1" s="1"/>
  <c r="BY1960" i="1" s="1"/>
  <c r="CE1960" i="1" s="1"/>
  <c r="CK1960" i="1" s="1"/>
  <c r="CQ1960" i="1" s="1"/>
  <c r="L1960" i="1"/>
  <c r="R1960" i="1" s="1"/>
  <c r="X1960" i="1" s="1"/>
  <c r="AD1960" i="1" s="1"/>
  <c r="AJ1960" i="1" s="1"/>
  <c r="AP1960" i="1" s="1"/>
  <c r="AV1960" i="1" s="1"/>
  <c r="BB1960" i="1" s="1"/>
  <c r="BH1960" i="1" s="1"/>
  <c r="BN1960" i="1" s="1"/>
  <c r="BS1960" i="1" s="1"/>
  <c r="BX1960" i="1" s="1"/>
  <c r="CD1960" i="1" s="1"/>
  <c r="CJ1960" i="1" s="1"/>
  <c r="CP1960" i="1" s="1"/>
  <c r="CS1959" i="1"/>
  <c r="CS1958" i="1" s="1"/>
  <c r="CO1959" i="1"/>
  <c r="CO1958" i="1" s="1"/>
  <c r="CN1959" i="1"/>
  <c r="CN1958" i="1" s="1"/>
  <c r="CM1959" i="1"/>
  <c r="CI1959" i="1"/>
  <c r="CI1958" i="1" s="1"/>
  <c r="CH1959" i="1"/>
  <c r="CH1958" i="1" s="1"/>
  <c r="CG1959" i="1"/>
  <c r="CG1958" i="1" s="1"/>
  <c r="CC1959" i="1"/>
  <c r="CC1958" i="1" s="1"/>
  <c r="CB1959" i="1"/>
  <c r="CB1958" i="1" s="1"/>
  <c r="CA1959" i="1"/>
  <c r="CA1958" i="1" s="1"/>
  <c r="BW1959" i="1"/>
  <c r="BW1958" i="1" s="1"/>
  <c r="BV1959" i="1"/>
  <c r="BV1958" i="1" s="1"/>
  <c r="BR1959" i="1"/>
  <c r="BR1958" i="1" s="1"/>
  <c r="BQ1959" i="1"/>
  <c r="BM1959" i="1"/>
  <c r="BM1958" i="1" s="1"/>
  <c r="BL1959" i="1"/>
  <c r="BK1959" i="1"/>
  <c r="BK1958" i="1" s="1"/>
  <c r="BG1959" i="1"/>
  <c r="BG1958" i="1" s="1"/>
  <c r="BF1959" i="1"/>
  <c r="BF1958" i="1" s="1"/>
  <c r="BE1959" i="1"/>
  <c r="BE1958" i="1" s="1"/>
  <c r="BA1959" i="1"/>
  <c r="BA1958" i="1" s="1"/>
  <c r="AZ1959" i="1"/>
  <c r="AZ1958" i="1" s="1"/>
  <c r="AY1959" i="1"/>
  <c r="AY1958" i="1" s="1"/>
  <c r="AU1959" i="1"/>
  <c r="AU1958" i="1" s="1"/>
  <c r="AT1959" i="1"/>
  <c r="AT1958" i="1" s="1"/>
  <c r="AS1959" i="1"/>
  <c r="AS1958" i="1" s="1"/>
  <c r="AO1959" i="1"/>
  <c r="AO1958" i="1" s="1"/>
  <c r="AN1959" i="1"/>
  <c r="AN1958" i="1" s="1"/>
  <c r="AM1959" i="1"/>
  <c r="AM1958" i="1" s="1"/>
  <c r="AI1959" i="1"/>
  <c r="AI1958" i="1" s="1"/>
  <c r="AH1959" i="1"/>
  <c r="AG1959" i="1"/>
  <c r="AG1958" i="1" s="1"/>
  <c r="AC1959" i="1"/>
  <c r="AC1958" i="1" s="1"/>
  <c r="AB1959" i="1"/>
  <c r="AB1958" i="1" s="1"/>
  <c r="AA1959" i="1"/>
  <c r="AA1958" i="1" s="1"/>
  <c r="W1959" i="1"/>
  <c r="W1958" i="1" s="1"/>
  <c r="V1959" i="1"/>
  <c r="V1958" i="1" s="1"/>
  <c r="U1959" i="1"/>
  <c r="U1958" i="1" s="1"/>
  <c r="Q1959" i="1"/>
  <c r="Q1958" i="1" s="1"/>
  <c r="P1959" i="1"/>
  <c r="P1958" i="1" s="1"/>
  <c r="O1959" i="1"/>
  <c r="O1958" i="1" s="1"/>
  <c r="K1959" i="1"/>
  <c r="K1958" i="1" s="1"/>
  <c r="J1959" i="1"/>
  <c r="J1958" i="1" s="1"/>
  <c r="I1959" i="1"/>
  <c r="I1958" i="1" s="1"/>
  <c r="H1959" i="1"/>
  <c r="H1958" i="1" s="1"/>
  <c r="G1959" i="1"/>
  <c r="G1958" i="1" s="1"/>
  <c r="F1959" i="1"/>
  <c r="F1958" i="1" s="1"/>
  <c r="CM1958" i="1"/>
  <c r="BL1958" i="1"/>
  <c r="AH1958" i="1"/>
  <c r="N1957" i="1"/>
  <c r="T1957" i="1" s="1"/>
  <c r="Z1957" i="1" s="1"/>
  <c r="AF1957" i="1" s="1"/>
  <c r="AL1957" i="1" s="1"/>
  <c r="AR1957" i="1" s="1"/>
  <c r="AX1957" i="1" s="1"/>
  <c r="BD1957" i="1" s="1"/>
  <c r="BJ1957" i="1" s="1"/>
  <c r="BP1957" i="1" s="1"/>
  <c r="BU1957" i="1" s="1"/>
  <c r="BZ1957" i="1" s="1"/>
  <c r="CF1957" i="1" s="1"/>
  <c r="CL1957" i="1" s="1"/>
  <c r="CR1957" i="1" s="1"/>
  <c r="M1957" i="1"/>
  <c r="S1957" i="1" s="1"/>
  <c r="Y1957" i="1" s="1"/>
  <c r="AE1957" i="1" s="1"/>
  <c r="AK1957" i="1" s="1"/>
  <c r="AQ1957" i="1" s="1"/>
  <c r="AW1957" i="1" s="1"/>
  <c r="BC1957" i="1" s="1"/>
  <c r="BI1957" i="1" s="1"/>
  <c r="BO1957" i="1" s="1"/>
  <c r="BT1957" i="1" s="1"/>
  <c r="BY1957" i="1" s="1"/>
  <c r="CE1957" i="1" s="1"/>
  <c r="CK1957" i="1" s="1"/>
  <c r="CQ1957" i="1" s="1"/>
  <c r="L1957" i="1"/>
  <c r="R1957" i="1" s="1"/>
  <c r="X1957" i="1" s="1"/>
  <c r="AD1957" i="1" s="1"/>
  <c r="AJ1957" i="1" s="1"/>
  <c r="AP1957" i="1" s="1"/>
  <c r="AV1957" i="1" s="1"/>
  <c r="BB1957" i="1" s="1"/>
  <c r="BH1957" i="1" s="1"/>
  <c r="BN1957" i="1" s="1"/>
  <c r="BS1957" i="1" s="1"/>
  <c r="BX1957" i="1" s="1"/>
  <c r="CD1957" i="1" s="1"/>
  <c r="CJ1957" i="1" s="1"/>
  <c r="CP1957" i="1" s="1"/>
  <c r="CS1956" i="1"/>
  <c r="CS1955" i="1" s="1"/>
  <c r="CO1956" i="1"/>
  <c r="CO1955" i="1" s="1"/>
  <c r="CN1956" i="1"/>
  <c r="CN1955" i="1" s="1"/>
  <c r="CM1956" i="1"/>
  <c r="CI1956" i="1"/>
  <c r="CI1955" i="1" s="1"/>
  <c r="CH1956" i="1"/>
  <c r="CH1955" i="1" s="1"/>
  <c r="CG1956" i="1"/>
  <c r="CG1955" i="1" s="1"/>
  <c r="CC1956" i="1"/>
  <c r="CC1955" i="1" s="1"/>
  <c r="CB1956" i="1"/>
  <c r="CB1955" i="1" s="1"/>
  <c r="CA1956" i="1"/>
  <c r="BW1956" i="1"/>
  <c r="BV1956" i="1"/>
  <c r="BV1955" i="1" s="1"/>
  <c r="BR1956" i="1"/>
  <c r="BR1955" i="1" s="1"/>
  <c r="BQ1956" i="1"/>
  <c r="BQ1955" i="1" s="1"/>
  <c r="BM1956" i="1"/>
  <c r="BM1955" i="1" s="1"/>
  <c r="BL1956" i="1"/>
  <c r="BL1955" i="1" s="1"/>
  <c r="BK1956" i="1"/>
  <c r="BK1955" i="1" s="1"/>
  <c r="BG1956" i="1"/>
  <c r="BG1955" i="1" s="1"/>
  <c r="BF1956" i="1"/>
  <c r="BF1955" i="1" s="1"/>
  <c r="BE1956" i="1"/>
  <c r="BE1955" i="1" s="1"/>
  <c r="BA1956" i="1"/>
  <c r="BA1955" i="1" s="1"/>
  <c r="AZ1956" i="1"/>
  <c r="AZ1955" i="1" s="1"/>
  <c r="AY1956" i="1"/>
  <c r="AU1956" i="1"/>
  <c r="AU1955" i="1" s="1"/>
  <c r="AT1956" i="1"/>
  <c r="AT1955" i="1" s="1"/>
  <c r="AS1956" i="1"/>
  <c r="AS1955" i="1" s="1"/>
  <c r="AO1956" i="1"/>
  <c r="AO1955" i="1" s="1"/>
  <c r="AN1956" i="1"/>
  <c r="AN1955" i="1" s="1"/>
  <c r="AM1956" i="1"/>
  <c r="AM1955" i="1" s="1"/>
  <c r="AI1956" i="1"/>
  <c r="AI1955" i="1" s="1"/>
  <c r="AH1956" i="1"/>
  <c r="AH1955" i="1" s="1"/>
  <c r="AG1956" i="1"/>
  <c r="AC1956" i="1"/>
  <c r="AC1955" i="1" s="1"/>
  <c r="AB1956" i="1"/>
  <c r="AB1955" i="1" s="1"/>
  <c r="AA1956" i="1"/>
  <c r="AA1955" i="1" s="1"/>
  <c r="W1956" i="1"/>
  <c r="V1956" i="1"/>
  <c r="V1955" i="1" s="1"/>
  <c r="U1956" i="1"/>
  <c r="U1955" i="1" s="1"/>
  <c r="Q1956" i="1"/>
  <c r="Q1955" i="1" s="1"/>
  <c r="P1956" i="1"/>
  <c r="P1955" i="1" s="1"/>
  <c r="O1956" i="1"/>
  <c r="O1955" i="1" s="1"/>
  <c r="K1956" i="1"/>
  <c r="K1955" i="1" s="1"/>
  <c r="J1956" i="1"/>
  <c r="J1955" i="1" s="1"/>
  <c r="I1956" i="1"/>
  <c r="I1955" i="1" s="1"/>
  <c r="H1956" i="1"/>
  <c r="G1956" i="1"/>
  <c r="G1955" i="1" s="1"/>
  <c r="F1956" i="1"/>
  <c r="L1956" i="1" s="1"/>
  <c r="CM1955" i="1"/>
  <c r="CA1955" i="1"/>
  <c r="BW1955" i="1"/>
  <c r="AY1955" i="1"/>
  <c r="AG1955" i="1"/>
  <c r="W1955" i="1"/>
  <c r="N1952" i="1"/>
  <c r="T1952" i="1" s="1"/>
  <c r="Z1952" i="1" s="1"/>
  <c r="AF1952" i="1" s="1"/>
  <c r="AL1952" i="1" s="1"/>
  <c r="AR1952" i="1" s="1"/>
  <c r="AX1952" i="1" s="1"/>
  <c r="BD1952" i="1" s="1"/>
  <c r="BJ1952" i="1" s="1"/>
  <c r="BP1952" i="1" s="1"/>
  <c r="BU1952" i="1" s="1"/>
  <c r="BZ1952" i="1" s="1"/>
  <c r="CF1952" i="1" s="1"/>
  <c r="CL1952" i="1" s="1"/>
  <c r="CR1952" i="1" s="1"/>
  <c r="M1952" i="1"/>
  <c r="S1952" i="1" s="1"/>
  <c r="Y1952" i="1" s="1"/>
  <c r="AE1952" i="1" s="1"/>
  <c r="AK1952" i="1" s="1"/>
  <c r="AQ1952" i="1" s="1"/>
  <c r="AW1952" i="1" s="1"/>
  <c r="BC1952" i="1" s="1"/>
  <c r="BI1952" i="1" s="1"/>
  <c r="BO1952" i="1" s="1"/>
  <c r="BT1952" i="1" s="1"/>
  <c r="BY1952" i="1" s="1"/>
  <c r="CE1952" i="1" s="1"/>
  <c r="CK1952" i="1" s="1"/>
  <c r="CQ1952" i="1" s="1"/>
  <c r="L1952" i="1"/>
  <c r="R1952" i="1" s="1"/>
  <c r="X1952" i="1" s="1"/>
  <c r="AD1952" i="1" s="1"/>
  <c r="AJ1952" i="1" s="1"/>
  <c r="AP1952" i="1" s="1"/>
  <c r="AV1952" i="1" s="1"/>
  <c r="BB1952" i="1" s="1"/>
  <c r="BH1952" i="1" s="1"/>
  <c r="BN1952" i="1" s="1"/>
  <c r="BS1952" i="1" s="1"/>
  <c r="BX1952" i="1" s="1"/>
  <c r="CD1952" i="1" s="1"/>
  <c r="CJ1952" i="1" s="1"/>
  <c r="CP1952" i="1" s="1"/>
  <c r="CS1951" i="1"/>
  <c r="CS1950" i="1" s="1"/>
  <c r="CS1949" i="1" s="1"/>
  <c r="CS1948" i="1" s="1"/>
  <c r="CO1951" i="1"/>
  <c r="CO1950" i="1" s="1"/>
  <c r="CO1949" i="1" s="1"/>
  <c r="CO1948" i="1" s="1"/>
  <c r="CN1951" i="1"/>
  <c r="CN1950" i="1" s="1"/>
  <c r="CN1949" i="1" s="1"/>
  <c r="CN1948" i="1" s="1"/>
  <c r="CM1951" i="1"/>
  <c r="CM1950" i="1" s="1"/>
  <c r="CM1949" i="1" s="1"/>
  <c r="CM1948" i="1" s="1"/>
  <c r="CI1951" i="1"/>
  <c r="CI1950" i="1" s="1"/>
  <c r="CI1949" i="1" s="1"/>
  <c r="CI1948" i="1" s="1"/>
  <c r="CH1951" i="1"/>
  <c r="CH1950" i="1" s="1"/>
  <c r="CH1949" i="1" s="1"/>
  <c r="CH1948" i="1" s="1"/>
  <c r="CG1951" i="1"/>
  <c r="CG1950" i="1" s="1"/>
  <c r="CG1949" i="1" s="1"/>
  <c r="CG1948" i="1" s="1"/>
  <c r="CC1951" i="1"/>
  <c r="CB1951" i="1"/>
  <c r="CB1950" i="1" s="1"/>
  <c r="CB1949" i="1" s="1"/>
  <c r="CB1948" i="1" s="1"/>
  <c r="CA1951" i="1"/>
  <c r="CA1950" i="1" s="1"/>
  <c r="CA1949" i="1" s="1"/>
  <c r="CA1948" i="1" s="1"/>
  <c r="BW1951" i="1"/>
  <c r="BW1950" i="1" s="1"/>
  <c r="BW1949" i="1" s="1"/>
  <c r="BW1948" i="1" s="1"/>
  <c r="BV1951" i="1"/>
  <c r="BV1950" i="1" s="1"/>
  <c r="BV1949" i="1" s="1"/>
  <c r="BV1948" i="1" s="1"/>
  <c r="BR1951" i="1"/>
  <c r="BR1950" i="1" s="1"/>
  <c r="BR1949" i="1" s="1"/>
  <c r="BR1948" i="1" s="1"/>
  <c r="BQ1951" i="1"/>
  <c r="BM1951" i="1"/>
  <c r="BM1950" i="1" s="1"/>
  <c r="BM1949" i="1" s="1"/>
  <c r="BM1948" i="1" s="1"/>
  <c r="BL1951" i="1"/>
  <c r="BK1951" i="1"/>
  <c r="BK1950" i="1" s="1"/>
  <c r="BK1949" i="1" s="1"/>
  <c r="BK1948" i="1" s="1"/>
  <c r="BG1951" i="1"/>
  <c r="BG1950" i="1" s="1"/>
  <c r="BG1949" i="1" s="1"/>
  <c r="BG1948" i="1" s="1"/>
  <c r="BF1951" i="1"/>
  <c r="BF1950" i="1" s="1"/>
  <c r="BF1949" i="1" s="1"/>
  <c r="BF1948" i="1" s="1"/>
  <c r="BE1951" i="1"/>
  <c r="BE1950" i="1" s="1"/>
  <c r="BE1949" i="1" s="1"/>
  <c r="BE1948" i="1" s="1"/>
  <c r="BA1951" i="1"/>
  <c r="AZ1951" i="1"/>
  <c r="AZ1950" i="1" s="1"/>
  <c r="AZ1949" i="1" s="1"/>
  <c r="AZ1948" i="1" s="1"/>
  <c r="AY1951" i="1"/>
  <c r="AY1950" i="1" s="1"/>
  <c r="AY1949" i="1" s="1"/>
  <c r="AY1948" i="1" s="1"/>
  <c r="AU1951" i="1"/>
  <c r="AU1950" i="1" s="1"/>
  <c r="AU1949" i="1" s="1"/>
  <c r="AU1948" i="1" s="1"/>
  <c r="AT1951" i="1"/>
  <c r="AT1950" i="1" s="1"/>
  <c r="AT1949" i="1" s="1"/>
  <c r="AT1948" i="1" s="1"/>
  <c r="AS1951" i="1"/>
  <c r="AS1950" i="1" s="1"/>
  <c r="AS1949" i="1" s="1"/>
  <c r="AS1948" i="1" s="1"/>
  <c r="AO1951" i="1"/>
  <c r="AO1950" i="1" s="1"/>
  <c r="AO1949" i="1" s="1"/>
  <c r="AO1948" i="1" s="1"/>
  <c r="AN1951" i="1"/>
  <c r="AN1950" i="1" s="1"/>
  <c r="AN1949" i="1" s="1"/>
  <c r="AN1948" i="1" s="1"/>
  <c r="AM1951" i="1"/>
  <c r="AM1950" i="1" s="1"/>
  <c r="AM1949" i="1" s="1"/>
  <c r="AM1948" i="1" s="1"/>
  <c r="AI1951" i="1"/>
  <c r="AI1950" i="1" s="1"/>
  <c r="AI1949" i="1" s="1"/>
  <c r="AI1948" i="1" s="1"/>
  <c r="AH1951" i="1"/>
  <c r="AH1950" i="1" s="1"/>
  <c r="AH1949" i="1" s="1"/>
  <c r="AH1948" i="1" s="1"/>
  <c r="AG1951" i="1"/>
  <c r="AG1950" i="1" s="1"/>
  <c r="AG1949" i="1" s="1"/>
  <c r="AG1948" i="1" s="1"/>
  <c r="AC1951" i="1"/>
  <c r="AC1950" i="1" s="1"/>
  <c r="AC1949" i="1" s="1"/>
  <c r="AC1948" i="1" s="1"/>
  <c r="AB1951" i="1"/>
  <c r="AB1950" i="1" s="1"/>
  <c r="AB1949" i="1" s="1"/>
  <c r="AB1948" i="1" s="1"/>
  <c r="AA1951" i="1"/>
  <c r="AA1950" i="1" s="1"/>
  <c r="AA1949" i="1" s="1"/>
  <c r="AA1948" i="1" s="1"/>
  <c r="W1951" i="1"/>
  <c r="W1950" i="1" s="1"/>
  <c r="W1949" i="1" s="1"/>
  <c r="W1948" i="1" s="1"/>
  <c r="V1951" i="1"/>
  <c r="V1950" i="1" s="1"/>
  <c r="V1949" i="1" s="1"/>
  <c r="V1948" i="1" s="1"/>
  <c r="U1951" i="1"/>
  <c r="U1950" i="1" s="1"/>
  <c r="U1949" i="1" s="1"/>
  <c r="U1948" i="1" s="1"/>
  <c r="Q1951" i="1"/>
  <c r="Q1950" i="1" s="1"/>
  <c r="Q1949" i="1" s="1"/>
  <c r="Q1948" i="1" s="1"/>
  <c r="P1951" i="1"/>
  <c r="P1950" i="1" s="1"/>
  <c r="P1949" i="1" s="1"/>
  <c r="P1948" i="1" s="1"/>
  <c r="O1951" i="1"/>
  <c r="O1950" i="1" s="1"/>
  <c r="O1949" i="1" s="1"/>
  <c r="O1948" i="1" s="1"/>
  <c r="K1951" i="1"/>
  <c r="K1950" i="1" s="1"/>
  <c r="K1949" i="1" s="1"/>
  <c r="K1948" i="1" s="1"/>
  <c r="J1951" i="1"/>
  <c r="J1950" i="1" s="1"/>
  <c r="J1949" i="1" s="1"/>
  <c r="J1948" i="1" s="1"/>
  <c r="I1951" i="1"/>
  <c r="H1951" i="1"/>
  <c r="G1951" i="1"/>
  <c r="F1951" i="1"/>
  <c r="F1950" i="1" s="1"/>
  <c r="CC1950" i="1"/>
  <c r="CC1949" i="1" s="1"/>
  <c r="CC1948" i="1" s="1"/>
  <c r="BQ1950" i="1"/>
  <c r="BQ1949" i="1" s="1"/>
  <c r="BQ1948" i="1" s="1"/>
  <c r="BL1950" i="1"/>
  <c r="BL1949" i="1" s="1"/>
  <c r="BL1948" i="1" s="1"/>
  <c r="BA1950" i="1"/>
  <c r="BA1949" i="1" s="1"/>
  <c r="BA1948" i="1" s="1"/>
  <c r="I1950" i="1"/>
  <c r="I1949" i="1" s="1"/>
  <c r="I1948" i="1" s="1"/>
  <c r="H1950" i="1"/>
  <c r="H1949" i="1" s="1"/>
  <c r="H1948" i="1" s="1"/>
  <c r="N1947" i="1"/>
  <c r="T1947" i="1" s="1"/>
  <c r="Z1947" i="1" s="1"/>
  <c r="AF1947" i="1" s="1"/>
  <c r="AL1947" i="1" s="1"/>
  <c r="AR1947" i="1" s="1"/>
  <c r="AX1947" i="1" s="1"/>
  <c r="BD1947" i="1" s="1"/>
  <c r="BJ1947" i="1" s="1"/>
  <c r="BP1947" i="1" s="1"/>
  <c r="BU1947" i="1" s="1"/>
  <c r="BZ1947" i="1" s="1"/>
  <c r="CF1947" i="1" s="1"/>
  <c r="CL1947" i="1" s="1"/>
  <c r="CR1947" i="1" s="1"/>
  <c r="M1947" i="1"/>
  <c r="S1947" i="1" s="1"/>
  <c r="Y1947" i="1" s="1"/>
  <c r="AE1947" i="1" s="1"/>
  <c r="AK1947" i="1" s="1"/>
  <c r="AQ1947" i="1" s="1"/>
  <c r="AW1947" i="1" s="1"/>
  <c r="BC1947" i="1" s="1"/>
  <c r="BI1947" i="1" s="1"/>
  <c r="BO1947" i="1" s="1"/>
  <c r="BT1947" i="1" s="1"/>
  <c r="BY1947" i="1" s="1"/>
  <c r="CE1947" i="1" s="1"/>
  <c r="CK1947" i="1" s="1"/>
  <c r="CQ1947" i="1" s="1"/>
  <c r="L1947" i="1"/>
  <c r="R1947" i="1" s="1"/>
  <c r="X1947" i="1" s="1"/>
  <c r="AD1947" i="1" s="1"/>
  <c r="AJ1947" i="1" s="1"/>
  <c r="AP1947" i="1" s="1"/>
  <c r="AV1947" i="1" s="1"/>
  <c r="BB1947" i="1" s="1"/>
  <c r="BH1947" i="1" s="1"/>
  <c r="BN1947" i="1" s="1"/>
  <c r="BS1947" i="1" s="1"/>
  <c r="BX1947" i="1" s="1"/>
  <c r="CD1947" i="1" s="1"/>
  <c r="CJ1947" i="1" s="1"/>
  <c r="CP1947" i="1" s="1"/>
  <c r="CS1946" i="1"/>
  <c r="CS1945" i="1" s="1"/>
  <c r="CS1944" i="1" s="1"/>
  <c r="CS1943" i="1" s="1"/>
  <c r="CO1946" i="1"/>
  <c r="CO1945" i="1" s="1"/>
  <c r="CO1944" i="1" s="1"/>
  <c r="CO1943" i="1" s="1"/>
  <c r="CN1946" i="1"/>
  <c r="CN1945" i="1" s="1"/>
  <c r="CN1944" i="1" s="1"/>
  <c r="CN1943" i="1" s="1"/>
  <c r="CM1946" i="1"/>
  <c r="CM1945" i="1" s="1"/>
  <c r="CM1944" i="1" s="1"/>
  <c r="CM1943" i="1" s="1"/>
  <c r="CI1946" i="1"/>
  <c r="CI1945" i="1" s="1"/>
  <c r="CI1944" i="1" s="1"/>
  <c r="CI1943" i="1" s="1"/>
  <c r="CH1946" i="1"/>
  <c r="CH1945" i="1" s="1"/>
  <c r="CH1944" i="1" s="1"/>
  <c r="CH1943" i="1" s="1"/>
  <c r="CG1946" i="1"/>
  <c r="CG1945" i="1" s="1"/>
  <c r="CG1944" i="1" s="1"/>
  <c r="CG1943" i="1" s="1"/>
  <c r="CC1946" i="1"/>
  <c r="CC1945" i="1" s="1"/>
  <c r="CC1944" i="1" s="1"/>
  <c r="CC1943" i="1" s="1"/>
  <c r="CB1946" i="1"/>
  <c r="CB1945" i="1" s="1"/>
  <c r="CB1944" i="1" s="1"/>
  <c r="CB1943" i="1" s="1"/>
  <c r="CA1946" i="1"/>
  <c r="CA1945" i="1" s="1"/>
  <c r="CA1944" i="1" s="1"/>
  <c r="CA1943" i="1" s="1"/>
  <c r="BW1946" i="1"/>
  <c r="BW1945" i="1" s="1"/>
  <c r="BW1944" i="1" s="1"/>
  <c r="BW1943" i="1" s="1"/>
  <c r="BV1946" i="1"/>
  <c r="BV1945" i="1" s="1"/>
  <c r="BV1944" i="1" s="1"/>
  <c r="BV1943" i="1" s="1"/>
  <c r="BR1946" i="1"/>
  <c r="BQ1946" i="1"/>
  <c r="BM1946" i="1"/>
  <c r="BM1945" i="1" s="1"/>
  <c r="BM1944" i="1" s="1"/>
  <c r="BM1943" i="1" s="1"/>
  <c r="BL1946" i="1"/>
  <c r="BL1945" i="1" s="1"/>
  <c r="BL1944" i="1" s="1"/>
  <c r="BL1943" i="1" s="1"/>
  <c r="BK1946" i="1"/>
  <c r="BK1945" i="1" s="1"/>
  <c r="BK1944" i="1" s="1"/>
  <c r="BK1943" i="1" s="1"/>
  <c r="BG1946" i="1"/>
  <c r="BG1945" i="1" s="1"/>
  <c r="BG1944" i="1" s="1"/>
  <c r="BG1943" i="1" s="1"/>
  <c r="BF1946" i="1"/>
  <c r="BF1945" i="1" s="1"/>
  <c r="BF1944" i="1" s="1"/>
  <c r="BF1943" i="1" s="1"/>
  <c r="BE1946" i="1"/>
  <c r="BE1945" i="1" s="1"/>
  <c r="BE1944" i="1" s="1"/>
  <c r="BE1943" i="1" s="1"/>
  <c r="BA1946" i="1"/>
  <c r="BA1945" i="1" s="1"/>
  <c r="BA1944" i="1" s="1"/>
  <c r="BA1943" i="1" s="1"/>
  <c r="AZ1946" i="1"/>
  <c r="AZ1945" i="1" s="1"/>
  <c r="AZ1944" i="1" s="1"/>
  <c r="AZ1943" i="1" s="1"/>
  <c r="AY1946" i="1"/>
  <c r="AY1945" i="1" s="1"/>
  <c r="AY1944" i="1" s="1"/>
  <c r="AY1943" i="1" s="1"/>
  <c r="AU1946" i="1"/>
  <c r="AU1945" i="1" s="1"/>
  <c r="AU1944" i="1" s="1"/>
  <c r="AU1943" i="1" s="1"/>
  <c r="AT1946" i="1"/>
  <c r="AT1945" i="1" s="1"/>
  <c r="AT1944" i="1" s="1"/>
  <c r="AT1943" i="1" s="1"/>
  <c r="AS1946" i="1"/>
  <c r="AS1945" i="1" s="1"/>
  <c r="AS1944" i="1" s="1"/>
  <c r="AS1943" i="1" s="1"/>
  <c r="AO1946" i="1"/>
  <c r="AO1945" i="1" s="1"/>
  <c r="AO1944" i="1" s="1"/>
  <c r="AO1943" i="1" s="1"/>
  <c r="AN1946" i="1"/>
  <c r="AN1945" i="1" s="1"/>
  <c r="AN1944" i="1" s="1"/>
  <c r="AN1943" i="1" s="1"/>
  <c r="AM1946" i="1"/>
  <c r="AM1945" i="1" s="1"/>
  <c r="AM1944" i="1" s="1"/>
  <c r="AM1943" i="1" s="1"/>
  <c r="AI1946" i="1"/>
  <c r="AI1945" i="1" s="1"/>
  <c r="AI1944" i="1" s="1"/>
  <c r="AI1943" i="1" s="1"/>
  <c r="AH1946" i="1"/>
  <c r="AH1945" i="1" s="1"/>
  <c r="AH1944" i="1" s="1"/>
  <c r="AH1943" i="1" s="1"/>
  <c r="AG1946" i="1"/>
  <c r="AG1945" i="1" s="1"/>
  <c r="AG1944" i="1" s="1"/>
  <c r="AG1943" i="1" s="1"/>
  <c r="AC1946" i="1"/>
  <c r="AC1945" i="1" s="1"/>
  <c r="AC1944" i="1" s="1"/>
  <c r="AC1943" i="1" s="1"/>
  <c r="AB1946" i="1"/>
  <c r="AB1945" i="1" s="1"/>
  <c r="AB1944" i="1" s="1"/>
  <c r="AB1943" i="1" s="1"/>
  <c r="AA1946" i="1"/>
  <c r="AA1945" i="1" s="1"/>
  <c r="AA1944" i="1" s="1"/>
  <c r="AA1943" i="1" s="1"/>
  <c r="W1946" i="1"/>
  <c r="W1945" i="1" s="1"/>
  <c r="W1944" i="1" s="1"/>
  <c r="W1943" i="1" s="1"/>
  <c r="V1946" i="1"/>
  <c r="V1945" i="1" s="1"/>
  <c r="V1944" i="1" s="1"/>
  <c r="V1943" i="1" s="1"/>
  <c r="U1946" i="1"/>
  <c r="U1945" i="1" s="1"/>
  <c r="U1944" i="1" s="1"/>
  <c r="U1943" i="1" s="1"/>
  <c r="Q1946" i="1"/>
  <c r="Q1945" i="1" s="1"/>
  <c r="Q1944" i="1" s="1"/>
  <c r="Q1943" i="1" s="1"/>
  <c r="P1946" i="1"/>
  <c r="P1945" i="1" s="1"/>
  <c r="P1944" i="1" s="1"/>
  <c r="P1943" i="1" s="1"/>
  <c r="O1946" i="1"/>
  <c r="O1945" i="1" s="1"/>
  <c r="O1944" i="1" s="1"/>
  <c r="O1943" i="1" s="1"/>
  <c r="K1946" i="1"/>
  <c r="K1945" i="1" s="1"/>
  <c r="K1944" i="1" s="1"/>
  <c r="K1943" i="1" s="1"/>
  <c r="J1946" i="1"/>
  <c r="I1946" i="1"/>
  <c r="I1945" i="1" s="1"/>
  <c r="I1944" i="1" s="1"/>
  <c r="I1943" i="1" s="1"/>
  <c r="H1946" i="1"/>
  <c r="H1945" i="1" s="1"/>
  <c r="H1944" i="1" s="1"/>
  <c r="G1946" i="1"/>
  <c r="G1945" i="1" s="1"/>
  <c r="F1946" i="1"/>
  <c r="BR1945" i="1"/>
  <c r="BR1944" i="1" s="1"/>
  <c r="BR1943" i="1" s="1"/>
  <c r="N1942" i="1"/>
  <c r="T1942" i="1" s="1"/>
  <c r="Z1942" i="1" s="1"/>
  <c r="AF1942" i="1" s="1"/>
  <c r="AL1942" i="1" s="1"/>
  <c r="AR1942" i="1" s="1"/>
  <c r="AX1942" i="1" s="1"/>
  <c r="BD1942" i="1" s="1"/>
  <c r="BJ1942" i="1" s="1"/>
  <c r="BP1942" i="1" s="1"/>
  <c r="BU1942" i="1" s="1"/>
  <c r="BZ1942" i="1" s="1"/>
  <c r="CF1942" i="1" s="1"/>
  <c r="CL1942" i="1" s="1"/>
  <c r="CR1942" i="1" s="1"/>
  <c r="M1942" i="1"/>
  <c r="S1942" i="1" s="1"/>
  <c r="Y1942" i="1" s="1"/>
  <c r="AE1942" i="1" s="1"/>
  <c r="AK1942" i="1" s="1"/>
  <c r="AQ1942" i="1" s="1"/>
  <c r="AW1942" i="1" s="1"/>
  <c r="BC1942" i="1" s="1"/>
  <c r="BI1942" i="1" s="1"/>
  <c r="BO1942" i="1" s="1"/>
  <c r="BT1942" i="1" s="1"/>
  <c r="BY1942" i="1" s="1"/>
  <c r="CE1942" i="1" s="1"/>
  <c r="CK1942" i="1" s="1"/>
  <c r="CQ1942" i="1" s="1"/>
  <c r="L1942" i="1"/>
  <c r="R1942" i="1" s="1"/>
  <c r="X1942" i="1" s="1"/>
  <c r="AD1942" i="1" s="1"/>
  <c r="AJ1942" i="1" s="1"/>
  <c r="AP1942" i="1" s="1"/>
  <c r="AV1942" i="1" s="1"/>
  <c r="BB1942" i="1" s="1"/>
  <c r="BH1942" i="1" s="1"/>
  <c r="BN1942" i="1" s="1"/>
  <c r="BS1942" i="1" s="1"/>
  <c r="BX1942" i="1" s="1"/>
  <c r="CD1942" i="1" s="1"/>
  <c r="CJ1942" i="1" s="1"/>
  <c r="CP1942" i="1" s="1"/>
  <c r="CS1941" i="1"/>
  <c r="CS1940" i="1" s="1"/>
  <c r="CS1939" i="1" s="1"/>
  <c r="CO1941" i="1"/>
  <c r="CO1940" i="1" s="1"/>
  <c r="CO1939" i="1" s="1"/>
  <c r="CN1941" i="1"/>
  <c r="CN1940" i="1" s="1"/>
  <c r="CN1939" i="1" s="1"/>
  <c r="CM1941" i="1"/>
  <c r="CI1941" i="1"/>
  <c r="CI1940" i="1" s="1"/>
  <c r="CI1939" i="1" s="1"/>
  <c r="CH1941" i="1"/>
  <c r="CH1940" i="1" s="1"/>
  <c r="CH1939" i="1" s="1"/>
  <c r="CG1941" i="1"/>
  <c r="CG1940" i="1" s="1"/>
  <c r="CG1939" i="1" s="1"/>
  <c r="CC1941" i="1"/>
  <c r="CC1940" i="1" s="1"/>
  <c r="CC1939" i="1" s="1"/>
  <c r="CB1941" i="1"/>
  <c r="CB1940" i="1" s="1"/>
  <c r="CB1939" i="1" s="1"/>
  <c r="CA1941" i="1"/>
  <c r="CA1940" i="1" s="1"/>
  <c r="CA1939" i="1" s="1"/>
  <c r="BW1941" i="1"/>
  <c r="BW1940" i="1" s="1"/>
  <c r="BW1939" i="1" s="1"/>
  <c r="BV1941" i="1"/>
  <c r="BV1940" i="1" s="1"/>
  <c r="BV1939" i="1" s="1"/>
  <c r="BR1941" i="1"/>
  <c r="BR1940" i="1" s="1"/>
  <c r="BR1939" i="1" s="1"/>
  <c r="BQ1941" i="1"/>
  <c r="BQ1940" i="1" s="1"/>
  <c r="BQ1939" i="1" s="1"/>
  <c r="BM1941" i="1"/>
  <c r="BM1940" i="1" s="1"/>
  <c r="BM1939" i="1" s="1"/>
  <c r="BL1941" i="1"/>
  <c r="BL1940" i="1" s="1"/>
  <c r="BL1939" i="1" s="1"/>
  <c r="BK1941" i="1"/>
  <c r="BK1940" i="1" s="1"/>
  <c r="BK1939" i="1" s="1"/>
  <c r="BG1941" i="1"/>
  <c r="BG1940" i="1" s="1"/>
  <c r="BG1939" i="1" s="1"/>
  <c r="BF1941" i="1"/>
  <c r="BF1940" i="1" s="1"/>
  <c r="BF1939" i="1" s="1"/>
  <c r="BE1941" i="1"/>
  <c r="BE1940" i="1" s="1"/>
  <c r="BE1939" i="1" s="1"/>
  <c r="BA1941" i="1"/>
  <c r="BA1940" i="1" s="1"/>
  <c r="BA1939" i="1" s="1"/>
  <c r="AZ1941" i="1"/>
  <c r="AZ1940" i="1" s="1"/>
  <c r="AZ1939" i="1" s="1"/>
  <c r="AY1941" i="1"/>
  <c r="AY1940" i="1" s="1"/>
  <c r="AY1939" i="1" s="1"/>
  <c r="AU1941" i="1"/>
  <c r="AU1940" i="1" s="1"/>
  <c r="AU1939" i="1" s="1"/>
  <c r="AT1941" i="1"/>
  <c r="AT1940" i="1" s="1"/>
  <c r="AT1939" i="1" s="1"/>
  <c r="AS1941" i="1"/>
  <c r="AS1940" i="1" s="1"/>
  <c r="AS1939" i="1" s="1"/>
  <c r="AO1941" i="1"/>
  <c r="AO1940" i="1" s="1"/>
  <c r="AO1939" i="1" s="1"/>
  <c r="AN1941" i="1"/>
  <c r="AN1940" i="1" s="1"/>
  <c r="AN1939" i="1" s="1"/>
  <c r="AM1941" i="1"/>
  <c r="AM1940" i="1" s="1"/>
  <c r="AM1939" i="1" s="1"/>
  <c r="AI1941" i="1"/>
  <c r="AH1941" i="1"/>
  <c r="AG1941" i="1"/>
  <c r="AG1940" i="1" s="1"/>
  <c r="AG1939" i="1" s="1"/>
  <c r="AC1941" i="1"/>
  <c r="AC1940" i="1" s="1"/>
  <c r="AC1939" i="1" s="1"/>
  <c r="AB1941" i="1"/>
  <c r="AB1940" i="1" s="1"/>
  <c r="AB1939" i="1" s="1"/>
  <c r="AA1941" i="1"/>
  <c r="AA1940" i="1" s="1"/>
  <c r="AA1939" i="1" s="1"/>
  <c r="W1941" i="1"/>
  <c r="W1940" i="1" s="1"/>
  <c r="W1939" i="1" s="1"/>
  <c r="V1941" i="1"/>
  <c r="V1940" i="1" s="1"/>
  <c r="V1939" i="1" s="1"/>
  <c r="U1941" i="1"/>
  <c r="U1940" i="1" s="1"/>
  <c r="U1939" i="1" s="1"/>
  <c r="Q1941" i="1"/>
  <c r="Q1940" i="1" s="1"/>
  <c r="Q1939" i="1" s="1"/>
  <c r="P1941" i="1"/>
  <c r="P1940" i="1" s="1"/>
  <c r="P1939" i="1" s="1"/>
  <c r="O1941" i="1"/>
  <c r="O1940" i="1" s="1"/>
  <c r="O1939" i="1" s="1"/>
  <c r="K1941" i="1"/>
  <c r="K1940" i="1" s="1"/>
  <c r="K1939" i="1" s="1"/>
  <c r="J1941" i="1"/>
  <c r="J1940" i="1" s="1"/>
  <c r="J1939" i="1" s="1"/>
  <c r="I1941" i="1"/>
  <c r="I1940" i="1" s="1"/>
  <c r="I1939" i="1" s="1"/>
  <c r="H1941" i="1"/>
  <c r="G1941" i="1"/>
  <c r="F1941" i="1"/>
  <c r="CM1940" i="1"/>
  <c r="CM1939" i="1" s="1"/>
  <c r="AI1940" i="1"/>
  <c r="AI1939" i="1" s="1"/>
  <c r="AH1940" i="1"/>
  <c r="AH1939" i="1" s="1"/>
  <c r="N1938" i="1"/>
  <c r="T1938" i="1" s="1"/>
  <c r="Z1938" i="1" s="1"/>
  <c r="AF1938" i="1" s="1"/>
  <c r="AL1938" i="1" s="1"/>
  <c r="AR1938" i="1" s="1"/>
  <c r="AX1938" i="1" s="1"/>
  <c r="BD1938" i="1" s="1"/>
  <c r="BJ1938" i="1" s="1"/>
  <c r="BP1938" i="1" s="1"/>
  <c r="BU1938" i="1" s="1"/>
  <c r="BZ1938" i="1" s="1"/>
  <c r="CF1938" i="1" s="1"/>
  <c r="CL1938" i="1" s="1"/>
  <c r="CR1938" i="1" s="1"/>
  <c r="M1938" i="1"/>
  <c r="S1938" i="1" s="1"/>
  <c r="Y1938" i="1" s="1"/>
  <c r="AE1938" i="1" s="1"/>
  <c r="AK1938" i="1" s="1"/>
  <c r="AQ1938" i="1" s="1"/>
  <c r="AW1938" i="1" s="1"/>
  <c r="BC1938" i="1" s="1"/>
  <c r="BI1938" i="1" s="1"/>
  <c r="BO1938" i="1" s="1"/>
  <c r="BT1938" i="1" s="1"/>
  <c r="BY1938" i="1" s="1"/>
  <c r="CE1938" i="1" s="1"/>
  <c r="CK1938" i="1" s="1"/>
  <c r="CQ1938" i="1" s="1"/>
  <c r="L1938" i="1"/>
  <c r="R1938" i="1" s="1"/>
  <c r="X1938" i="1" s="1"/>
  <c r="AD1938" i="1" s="1"/>
  <c r="AJ1938" i="1" s="1"/>
  <c r="AP1938" i="1" s="1"/>
  <c r="AV1938" i="1" s="1"/>
  <c r="BB1938" i="1" s="1"/>
  <c r="BH1938" i="1" s="1"/>
  <c r="BN1938" i="1" s="1"/>
  <c r="BS1938" i="1" s="1"/>
  <c r="BX1938" i="1" s="1"/>
  <c r="CD1938" i="1" s="1"/>
  <c r="CJ1938" i="1" s="1"/>
  <c r="CP1938" i="1" s="1"/>
  <c r="CS1937" i="1"/>
  <c r="CS1936" i="1" s="1"/>
  <c r="CS1935" i="1" s="1"/>
  <c r="CO1937" i="1"/>
  <c r="CO1936" i="1" s="1"/>
  <c r="CO1935" i="1" s="1"/>
  <c r="CN1937" i="1"/>
  <c r="CN1936" i="1" s="1"/>
  <c r="CN1935" i="1" s="1"/>
  <c r="CM1937" i="1"/>
  <c r="CM1936" i="1" s="1"/>
  <c r="CM1935" i="1" s="1"/>
  <c r="CI1937" i="1"/>
  <c r="CI1936" i="1" s="1"/>
  <c r="CI1935" i="1" s="1"/>
  <c r="CH1937" i="1"/>
  <c r="CH1936" i="1" s="1"/>
  <c r="CH1935" i="1" s="1"/>
  <c r="CG1937" i="1"/>
  <c r="CG1936" i="1" s="1"/>
  <c r="CG1935" i="1" s="1"/>
  <c r="CC1937" i="1"/>
  <c r="CC1936" i="1" s="1"/>
  <c r="CC1935" i="1" s="1"/>
  <c r="CB1937" i="1"/>
  <c r="CB1936" i="1" s="1"/>
  <c r="CB1935" i="1" s="1"/>
  <c r="CA1937" i="1"/>
  <c r="CA1936" i="1" s="1"/>
  <c r="CA1935" i="1" s="1"/>
  <c r="BW1937" i="1"/>
  <c r="BW1936" i="1" s="1"/>
  <c r="BW1935" i="1" s="1"/>
  <c r="BV1937" i="1"/>
  <c r="BV1936" i="1" s="1"/>
  <c r="BV1935" i="1" s="1"/>
  <c r="BR1937" i="1"/>
  <c r="BQ1937" i="1"/>
  <c r="BQ1936" i="1" s="1"/>
  <c r="BQ1935" i="1" s="1"/>
  <c r="BM1937" i="1"/>
  <c r="BM1936" i="1" s="1"/>
  <c r="BM1935" i="1" s="1"/>
  <c r="BL1937" i="1"/>
  <c r="BL1936" i="1" s="1"/>
  <c r="BL1935" i="1" s="1"/>
  <c r="BK1937" i="1"/>
  <c r="BK1936" i="1" s="1"/>
  <c r="BK1935" i="1" s="1"/>
  <c r="BG1937" i="1"/>
  <c r="BG1936" i="1" s="1"/>
  <c r="BG1935" i="1" s="1"/>
  <c r="BF1937" i="1"/>
  <c r="BF1936" i="1" s="1"/>
  <c r="BF1935" i="1" s="1"/>
  <c r="BE1937" i="1"/>
  <c r="BE1936" i="1" s="1"/>
  <c r="BE1935" i="1" s="1"/>
  <c r="BA1937" i="1"/>
  <c r="BA1936" i="1" s="1"/>
  <c r="BA1935" i="1" s="1"/>
  <c r="AZ1937" i="1"/>
  <c r="AZ1936" i="1" s="1"/>
  <c r="AZ1935" i="1" s="1"/>
  <c r="AY1937" i="1"/>
  <c r="AY1936" i="1" s="1"/>
  <c r="AY1935" i="1" s="1"/>
  <c r="AU1937" i="1"/>
  <c r="AU1936" i="1" s="1"/>
  <c r="AU1935" i="1" s="1"/>
  <c r="AT1937" i="1"/>
  <c r="AT1936" i="1" s="1"/>
  <c r="AT1935" i="1" s="1"/>
  <c r="AS1937" i="1"/>
  <c r="AS1936" i="1" s="1"/>
  <c r="AS1935" i="1" s="1"/>
  <c r="AO1937" i="1"/>
  <c r="AO1936" i="1" s="1"/>
  <c r="AO1935" i="1" s="1"/>
  <c r="AN1937" i="1"/>
  <c r="AN1936" i="1" s="1"/>
  <c r="AN1935" i="1" s="1"/>
  <c r="AM1937" i="1"/>
  <c r="AM1936" i="1" s="1"/>
  <c r="AM1935" i="1" s="1"/>
  <c r="AI1937" i="1"/>
  <c r="AI1936" i="1" s="1"/>
  <c r="AI1935" i="1" s="1"/>
  <c r="AH1937" i="1"/>
  <c r="AG1937" i="1"/>
  <c r="AG1936" i="1" s="1"/>
  <c r="AG1935" i="1" s="1"/>
  <c r="AC1937" i="1"/>
  <c r="AC1936" i="1" s="1"/>
  <c r="AC1935" i="1" s="1"/>
  <c r="AB1937" i="1"/>
  <c r="AB1936" i="1" s="1"/>
  <c r="AB1935" i="1" s="1"/>
  <c r="AA1937" i="1"/>
  <c r="AA1936" i="1" s="1"/>
  <c r="AA1935" i="1" s="1"/>
  <c r="W1937" i="1"/>
  <c r="W1936" i="1" s="1"/>
  <c r="W1935" i="1" s="1"/>
  <c r="V1937" i="1"/>
  <c r="V1936" i="1" s="1"/>
  <c r="V1935" i="1" s="1"/>
  <c r="U1937" i="1"/>
  <c r="U1936" i="1" s="1"/>
  <c r="U1935" i="1" s="1"/>
  <c r="Q1937" i="1"/>
  <c r="P1937" i="1"/>
  <c r="P1936" i="1" s="1"/>
  <c r="P1935" i="1" s="1"/>
  <c r="O1937" i="1"/>
  <c r="K1937" i="1"/>
  <c r="J1937" i="1"/>
  <c r="J1936" i="1" s="1"/>
  <c r="J1935" i="1" s="1"/>
  <c r="I1937" i="1"/>
  <c r="I1936" i="1" s="1"/>
  <c r="I1935" i="1" s="1"/>
  <c r="H1937" i="1"/>
  <c r="H1936" i="1" s="1"/>
  <c r="H1935" i="1" s="1"/>
  <c r="G1937" i="1"/>
  <c r="M1937" i="1" s="1"/>
  <c r="F1937" i="1"/>
  <c r="BR1936" i="1"/>
  <c r="BR1935" i="1" s="1"/>
  <c r="AH1936" i="1"/>
  <c r="AH1935" i="1" s="1"/>
  <c r="Q1936" i="1"/>
  <c r="Q1935" i="1" s="1"/>
  <c r="O1936" i="1"/>
  <c r="O1935" i="1" s="1"/>
  <c r="F1936" i="1"/>
  <c r="F1935" i="1" s="1"/>
  <c r="N1934" i="1"/>
  <c r="T1934" i="1" s="1"/>
  <c r="Z1934" i="1" s="1"/>
  <c r="AF1934" i="1" s="1"/>
  <c r="AL1934" i="1" s="1"/>
  <c r="AR1934" i="1" s="1"/>
  <c r="AX1934" i="1" s="1"/>
  <c r="BD1934" i="1" s="1"/>
  <c r="BJ1934" i="1" s="1"/>
  <c r="BP1934" i="1" s="1"/>
  <c r="BU1934" i="1" s="1"/>
  <c r="BZ1934" i="1" s="1"/>
  <c r="CF1934" i="1" s="1"/>
  <c r="CL1934" i="1" s="1"/>
  <c r="CR1934" i="1" s="1"/>
  <c r="M1934" i="1"/>
  <c r="S1934" i="1" s="1"/>
  <c r="Y1934" i="1" s="1"/>
  <c r="AE1934" i="1" s="1"/>
  <c r="AK1934" i="1" s="1"/>
  <c r="AQ1934" i="1" s="1"/>
  <c r="AW1934" i="1" s="1"/>
  <c r="BC1934" i="1" s="1"/>
  <c r="BI1934" i="1" s="1"/>
  <c r="BO1934" i="1" s="1"/>
  <c r="BT1934" i="1" s="1"/>
  <c r="BY1934" i="1" s="1"/>
  <c r="CE1934" i="1" s="1"/>
  <c r="CK1934" i="1" s="1"/>
  <c r="CQ1934" i="1" s="1"/>
  <c r="L1934" i="1"/>
  <c r="R1934" i="1" s="1"/>
  <c r="X1934" i="1" s="1"/>
  <c r="AD1934" i="1" s="1"/>
  <c r="AJ1934" i="1" s="1"/>
  <c r="AP1934" i="1" s="1"/>
  <c r="AV1934" i="1" s="1"/>
  <c r="BB1934" i="1" s="1"/>
  <c r="BH1934" i="1" s="1"/>
  <c r="BN1934" i="1" s="1"/>
  <c r="BS1934" i="1" s="1"/>
  <c r="BX1934" i="1" s="1"/>
  <c r="CD1934" i="1" s="1"/>
  <c r="CJ1934" i="1" s="1"/>
  <c r="CP1934" i="1" s="1"/>
  <c r="CS1933" i="1"/>
  <c r="CS1932" i="1" s="1"/>
  <c r="CS1931" i="1" s="1"/>
  <c r="CO1933" i="1"/>
  <c r="CO1932" i="1" s="1"/>
  <c r="CO1931" i="1" s="1"/>
  <c r="CN1933" i="1"/>
  <c r="CN1932" i="1" s="1"/>
  <c r="CN1931" i="1" s="1"/>
  <c r="CM1933" i="1"/>
  <c r="CM1932" i="1" s="1"/>
  <c r="CM1931" i="1" s="1"/>
  <c r="CI1933" i="1"/>
  <c r="CI1932" i="1" s="1"/>
  <c r="CI1931" i="1" s="1"/>
  <c r="CH1933" i="1"/>
  <c r="CH1932" i="1" s="1"/>
  <c r="CH1931" i="1" s="1"/>
  <c r="CG1933" i="1"/>
  <c r="CG1932" i="1" s="1"/>
  <c r="CG1931" i="1" s="1"/>
  <c r="CC1933" i="1"/>
  <c r="CC1932" i="1" s="1"/>
  <c r="CC1931" i="1" s="1"/>
  <c r="CB1933" i="1"/>
  <c r="CB1932" i="1" s="1"/>
  <c r="CB1931" i="1" s="1"/>
  <c r="CA1933" i="1"/>
  <c r="CA1932" i="1" s="1"/>
  <c r="CA1931" i="1" s="1"/>
  <c r="BW1933" i="1"/>
  <c r="BW1932" i="1" s="1"/>
  <c r="BW1931" i="1" s="1"/>
  <c r="BV1933" i="1"/>
  <c r="BV1932" i="1" s="1"/>
  <c r="BV1931" i="1" s="1"/>
  <c r="BR1933" i="1"/>
  <c r="BQ1933" i="1"/>
  <c r="BM1933" i="1"/>
  <c r="BM1932" i="1" s="1"/>
  <c r="BM1931" i="1" s="1"/>
  <c r="BL1933" i="1"/>
  <c r="BL1932" i="1" s="1"/>
  <c r="BL1931" i="1" s="1"/>
  <c r="BK1933" i="1"/>
  <c r="BK1932" i="1" s="1"/>
  <c r="BK1931" i="1" s="1"/>
  <c r="BG1933" i="1"/>
  <c r="BG1932" i="1" s="1"/>
  <c r="BG1931" i="1" s="1"/>
  <c r="BF1933" i="1"/>
  <c r="BF1932" i="1" s="1"/>
  <c r="BF1931" i="1" s="1"/>
  <c r="BE1933" i="1"/>
  <c r="BE1932" i="1" s="1"/>
  <c r="BE1931" i="1" s="1"/>
  <c r="BA1933" i="1"/>
  <c r="BA1932" i="1" s="1"/>
  <c r="BA1931" i="1" s="1"/>
  <c r="AZ1933" i="1"/>
  <c r="AZ1932" i="1" s="1"/>
  <c r="AZ1931" i="1" s="1"/>
  <c r="AY1933" i="1"/>
  <c r="AY1932" i="1" s="1"/>
  <c r="AY1931" i="1" s="1"/>
  <c r="AU1933" i="1"/>
  <c r="AU1932" i="1" s="1"/>
  <c r="AU1931" i="1" s="1"/>
  <c r="AT1933" i="1"/>
  <c r="AT1932" i="1" s="1"/>
  <c r="AT1931" i="1" s="1"/>
  <c r="AS1933" i="1"/>
  <c r="AS1932" i="1" s="1"/>
  <c r="AS1931" i="1" s="1"/>
  <c r="AO1933" i="1"/>
  <c r="AO1932" i="1" s="1"/>
  <c r="AO1931" i="1" s="1"/>
  <c r="AN1933" i="1"/>
  <c r="AN1932" i="1" s="1"/>
  <c r="AN1931" i="1" s="1"/>
  <c r="AM1933" i="1"/>
  <c r="AM1932" i="1" s="1"/>
  <c r="AM1931" i="1" s="1"/>
  <c r="AI1933" i="1"/>
  <c r="AI1932" i="1" s="1"/>
  <c r="AI1931" i="1" s="1"/>
  <c r="AH1933" i="1"/>
  <c r="AH1932" i="1" s="1"/>
  <c r="AH1931" i="1" s="1"/>
  <c r="AG1933" i="1"/>
  <c r="AG1932" i="1" s="1"/>
  <c r="AG1931" i="1" s="1"/>
  <c r="AC1933" i="1"/>
  <c r="AC1932" i="1" s="1"/>
  <c r="AC1931" i="1" s="1"/>
  <c r="AB1933" i="1"/>
  <c r="AB1932" i="1" s="1"/>
  <c r="AB1931" i="1" s="1"/>
  <c r="AA1933" i="1"/>
  <c r="AA1932" i="1" s="1"/>
  <c r="AA1931" i="1" s="1"/>
  <c r="W1933" i="1"/>
  <c r="W1932" i="1" s="1"/>
  <c r="W1931" i="1" s="1"/>
  <c r="V1933" i="1"/>
  <c r="U1933" i="1"/>
  <c r="U1932" i="1" s="1"/>
  <c r="U1931" i="1" s="1"/>
  <c r="Q1933" i="1"/>
  <c r="Q1932" i="1" s="1"/>
  <c r="Q1931" i="1" s="1"/>
  <c r="P1933" i="1"/>
  <c r="P1932" i="1" s="1"/>
  <c r="P1931" i="1" s="1"/>
  <c r="O1933" i="1"/>
  <c r="O1932" i="1" s="1"/>
  <c r="O1931" i="1" s="1"/>
  <c r="K1933" i="1"/>
  <c r="K1932" i="1" s="1"/>
  <c r="K1931" i="1" s="1"/>
  <c r="J1933" i="1"/>
  <c r="J1932" i="1" s="1"/>
  <c r="J1931" i="1" s="1"/>
  <c r="I1933" i="1"/>
  <c r="I1932" i="1" s="1"/>
  <c r="H1933" i="1"/>
  <c r="H1932" i="1" s="1"/>
  <c r="H1931" i="1" s="1"/>
  <c r="G1933" i="1"/>
  <c r="F1933" i="1"/>
  <c r="F1932" i="1" s="1"/>
  <c r="F1931" i="1" s="1"/>
  <c r="BR1932" i="1"/>
  <c r="BR1931" i="1" s="1"/>
  <c r="V1932" i="1"/>
  <c r="V1931" i="1" s="1"/>
  <c r="S1930" i="1"/>
  <c r="Y1930" i="1" s="1"/>
  <c r="AE1930" i="1" s="1"/>
  <c r="AK1930" i="1" s="1"/>
  <c r="AQ1930" i="1" s="1"/>
  <c r="AW1930" i="1" s="1"/>
  <c r="BC1930" i="1" s="1"/>
  <c r="BI1930" i="1" s="1"/>
  <c r="BO1930" i="1" s="1"/>
  <c r="BT1930" i="1" s="1"/>
  <c r="BY1930" i="1" s="1"/>
  <c r="CE1930" i="1" s="1"/>
  <c r="CK1930" i="1" s="1"/>
  <c r="CQ1930" i="1" s="1"/>
  <c r="N1930" i="1"/>
  <c r="T1930" i="1" s="1"/>
  <c r="Z1930" i="1" s="1"/>
  <c r="AF1930" i="1" s="1"/>
  <c r="AL1930" i="1" s="1"/>
  <c r="AR1930" i="1" s="1"/>
  <c r="AX1930" i="1" s="1"/>
  <c r="BD1930" i="1" s="1"/>
  <c r="BJ1930" i="1" s="1"/>
  <c r="BP1930" i="1" s="1"/>
  <c r="BU1930" i="1" s="1"/>
  <c r="BZ1930" i="1" s="1"/>
  <c r="CF1930" i="1" s="1"/>
  <c r="CL1930" i="1" s="1"/>
  <c r="CR1930" i="1" s="1"/>
  <c r="M1930" i="1"/>
  <c r="L1930" i="1"/>
  <c r="R1930" i="1" s="1"/>
  <c r="X1930" i="1" s="1"/>
  <c r="AD1930" i="1" s="1"/>
  <c r="AJ1930" i="1" s="1"/>
  <c r="AP1930" i="1" s="1"/>
  <c r="AV1930" i="1" s="1"/>
  <c r="BB1930" i="1" s="1"/>
  <c r="BH1930" i="1" s="1"/>
  <c r="BN1930" i="1" s="1"/>
  <c r="BS1930" i="1" s="1"/>
  <c r="BX1930" i="1" s="1"/>
  <c r="CD1930" i="1" s="1"/>
  <c r="CJ1930" i="1" s="1"/>
  <c r="CP1930" i="1" s="1"/>
  <c r="CS1929" i="1"/>
  <c r="CS1928" i="1" s="1"/>
  <c r="CS1927" i="1" s="1"/>
  <c r="CO1929" i="1"/>
  <c r="CO1928" i="1" s="1"/>
  <c r="CO1927" i="1" s="1"/>
  <c r="CN1929" i="1"/>
  <c r="CM1929" i="1"/>
  <c r="CM1928" i="1" s="1"/>
  <c r="CM1927" i="1" s="1"/>
  <c r="CI1929" i="1"/>
  <c r="CI1928" i="1" s="1"/>
  <c r="CI1927" i="1" s="1"/>
  <c r="CH1929" i="1"/>
  <c r="CH1928" i="1" s="1"/>
  <c r="CH1927" i="1" s="1"/>
  <c r="CG1929" i="1"/>
  <c r="CC1929" i="1"/>
  <c r="CC1928" i="1" s="1"/>
  <c r="CC1927" i="1" s="1"/>
  <c r="CB1929" i="1"/>
  <c r="CB1928" i="1" s="1"/>
  <c r="CB1927" i="1" s="1"/>
  <c r="CA1929" i="1"/>
  <c r="CA1928" i="1" s="1"/>
  <c r="CA1927" i="1" s="1"/>
  <c r="BW1929" i="1"/>
  <c r="BV1929" i="1"/>
  <c r="BV1928" i="1" s="1"/>
  <c r="BV1927" i="1" s="1"/>
  <c r="BR1929" i="1"/>
  <c r="BR1928" i="1" s="1"/>
  <c r="BR1927" i="1" s="1"/>
  <c r="BQ1929" i="1"/>
  <c r="BQ1928" i="1" s="1"/>
  <c r="BQ1927" i="1" s="1"/>
  <c r="BM1929" i="1"/>
  <c r="BL1929" i="1"/>
  <c r="BL1928" i="1" s="1"/>
  <c r="BL1927" i="1" s="1"/>
  <c r="BK1929" i="1"/>
  <c r="BK1928" i="1" s="1"/>
  <c r="BK1927" i="1" s="1"/>
  <c r="BG1929" i="1"/>
  <c r="BG1928" i="1" s="1"/>
  <c r="BG1927" i="1" s="1"/>
  <c r="BF1929" i="1"/>
  <c r="BE1929" i="1"/>
  <c r="BE1928" i="1" s="1"/>
  <c r="BE1927" i="1" s="1"/>
  <c r="BA1929" i="1"/>
  <c r="BA1928" i="1" s="1"/>
  <c r="BA1927" i="1" s="1"/>
  <c r="AZ1929" i="1"/>
  <c r="AZ1928" i="1" s="1"/>
  <c r="AZ1927" i="1" s="1"/>
  <c r="AY1929" i="1"/>
  <c r="AU1929" i="1"/>
  <c r="AU1928" i="1" s="1"/>
  <c r="AU1927" i="1" s="1"/>
  <c r="AT1929" i="1"/>
  <c r="AT1928" i="1" s="1"/>
  <c r="AT1927" i="1" s="1"/>
  <c r="AS1929" i="1"/>
  <c r="AS1928" i="1" s="1"/>
  <c r="AS1927" i="1" s="1"/>
  <c r="AO1929" i="1"/>
  <c r="AN1929" i="1"/>
  <c r="AN1928" i="1" s="1"/>
  <c r="AN1927" i="1" s="1"/>
  <c r="AM1929" i="1"/>
  <c r="AM1928" i="1" s="1"/>
  <c r="AM1927" i="1" s="1"/>
  <c r="AI1929" i="1"/>
  <c r="AI1928" i="1" s="1"/>
  <c r="AI1927" i="1" s="1"/>
  <c r="AH1929" i="1"/>
  <c r="AG1929" i="1"/>
  <c r="AG1928" i="1" s="1"/>
  <c r="AG1927" i="1" s="1"/>
  <c r="AC1929" i="1"/>
  <c r="AC1928" i="1" s="1"/>
  <c r="AC1927" i="1" s="1"/>
  <c r="AB1929" i="1"/>
  <c r="AB1928" i="1" s="1"/>
  <c r="AB1927" i="1" s="1"/>
  <c r="AA1929" i="1"/>
  <c r="AA1928" i="1" s="1"/>
  <c r="AA1927" i="1" s="1"/>
  <c r="W1929" i="1"/>
  <c r="W1928" i="1" s="1"/>
  <c r="W1927" i="1" s="1"/>
  <c r="V1929" i="1"/>
  <c r="V1928" i="1" s="1"/>
  <c r="V1927" i="1" s="1"/>
  <c r="U1929" i="1"/>
  <c r="U1928" i="1" s="1"/>
  <c r="U1927" i="1" s="1"/>
  <c r="Q1929" i="1"/>
  <c r="Q1928" i="1" s="1"/>
  <c r="Q1927" i="1" s="1"/>
  <c r="P1929" i="1"/>
  <c r="P1928" i="1" s="1"/>
  <c r="P1927" i="1" s="1"/>
  <c r="O1929" i="1"/>
  <c r="O1928" i="1" s="1"/>
  <c r="O1927" i="1" s="1"/>
  <c r="K1929" i="1"/>
  <c r="K1928" i="1" s="1"/>
  <c r="K1927" i="1" s="1"/>
  <c r="J1929" i="1"/>
  <c r="I1929" i="1"/>
  <c r="I1928" i="1" s="1"/>
  <c r="I1927" i="1" s="1"/>
  <c r="H1929" i="1"/>
  <c r="H1928" i="1" s="1"/>
  <c r="H1927" i="1" s="1"/>
  <c r="G1929" i="1"/>
  <c r="G1928" i="1" s="1"/>
  <c r="G1927" i="1" s="1"/>
  <c r="F1929" i="1"/>
  <c r="CN1928" i="1"/>
  <c r="CN1927" i="1" s="1"/>
  <c r="CG1928" i="1"/>
  <c r="CG1927" i="1" s="1"/>
  <c r="BW1928" i="1"/>
  <c r="BW1927" i="1" s="1"/>
  <c r="BM1928" i="1"/>
  <c r="BM1927" i="1" s="1"/>
  <c r="BF1928" i="1"/>
  <c r="BF1927" i="1" s="1"/>
  <c r="AY1928" i="1"/>
  <c r="AY1927" i="1" s="1"/>
  <c r="AO1928" i="1"/>
  <c r="AH1928" i="1"/>
  <c r="AH1927" i="1" s="1"/>
  <c r="AO1927" i="1"/>
  <c r="N1926" i="1"/>
  <c r="T1926" i="1" s="1"/>
  <c r="Z1926" i="1" s="1"/>
  <c r="AF1926" i="1" s="1"/>
  <c r="AL1926" i="1" s="1"/>
  <c r="AR1926" i="1" s="1"/>
  <c r="AX1926" i="1" s="1"/>
  <c r="BD1926" i="1" s="1"/>
  <c r="BJ1926" i="1" s="1"/>
  <c r="BP1926" i="1" s="1"/>
  <c r="BU1926" i="1" s="1"/>
  <c r="BZ1926" i="1" s="1"/>
  <c r="CF1926" i="1" s="1"/>
  <c r="CL1926" i="1" s="1"/>
  <c r="CR1926" i="1" s="1"/>
  <c r="M1926" i="1"/>
  <c r="S1926" i="1" s="1"/>
  <c r="Y1926" i="1" s="1"/>
  <c r="AE1926" i="1" s="1"/>
  <c r="AK1926" i="1" s="1"/>
  <c r="AQ1926" i="1" s="1"/>
  <c r="AW1926" i="1" s="1"/>
  <c r="BC1926" i="1" s="1"/>
  <c r="BI1926" i="1" s="1"/>
  <c r="BO1926" i="1" s="1"/>
  <c r="BT1926" i="1" s="1"/>
  <c r="BY1926" i="1" s="1"/>
  <c r="CE1926" i="1" s="1"/>
  <c r="CK1926" i="1" s="1"/>
  <c r="CQ1926" i="1" s="1"/>
  <c r="F1926" i="1"/>
  <c r="L1926" i="1" s="1"/>
  <c r="R1926" i="1" s="1"/>
  <c r="X1926" i="1" s="1"/>
  <c r="AD1926" i="1" s="1"/>
  <c r="AJ1926" i="1" s="1"/>
  <c r="AP1926" i="1" s="1"/>
  <c r="AV1926" i="1" s="1"/>
  <c r="BB1926" i="1" s="1"/>
  <c r="BH1926" i="1" s="1"/>
  <c r="BN1926" i="1" s="1"/>
  <c r="BS1926" i="1" s="1"/>
  <c r="BX1926" i="1" s="1"/>
  <c r="CD1926" i="1" s="1"/>
  <c r="CJ1926" i="1" s="1"/>
  <c r="CP1926" i="1" s="1"/>
  <c r="CS1925" i="1"/>
  <c r="CS1924" i="1" s="1"/>
  <c r="CS1923" i="1" s="1"/>
  <c r="CO1925" i="1"/>
  <c r="CO1924" i="1" s="1"/>
  <c r="CO1923" i="1" s="1"/>
  <c r="CN1925" i="1"/>
  <c r="CN1924" i="1" s="1"/>
  <c r="CN1923" i="1" s="1"/>
  <c r="CM1925" i="1"/>
  <c r="CM1924" i="1" s="1"/>
  <c r="CM1923" i="1" s="1"/>
  <c r="CI1925" i="1"/>
  <c r="CI1924" i="1" s="1"/>
  <c r="CI1923" i="1" s="1"/>
  <c r="CH1925" i="1"/>
  <c r="CH1924" i="1" s="1"/>
  <c r="CH1923" i="1" s="1"/>
  <c r="CG1925" i="1"/>
  <c r="CG1924" i="1" s="1"/>
  <c r="CG1923" i="1" s="1"/>
  <c r="CC1925" i="1"/>
  <c r="CC1924" i="1" s="1"/>
  <c r="CC1923" i="1" s="1"/>
  <c r="CB1925" i="1"/>
  <c r="CB1924" i="1" s="1"/>
  <c r="CB1923" i="1" s="1"/>
  <c r="CA1925" i="1"/>
  <c r="CA1924" i="1" s="1"/>
  <c r="CA1923" i="1" s="1"/>
  <c r="BW1925" i="1"/>
  <c r="BW1924" i="1" s="1"/>
  <c r="BW1923" i="1" s="1"/>
  <c r="BV1925" i="1"/>
  <c r="BV1924" i="1" s="1"/>
  <c r="BV1923" i="1" s="1"/>
  <c r="BR1925" i="1"/>
  <c r="BR1924" i="1" s="1"/>
  <c r="BR1923" i="1" s="1"/>
  <c r="BQ1925" i="1"/>
  <c r="BM1925" i="1"/>
  <c r="BM1924" i="1" s="1"/>
  <c r="BM1923" i="1" s="1"/>
  <c r="BL1925" i="1"/>
  <c r="BL1924" i="1" s="1"/>
  <c r="BL1923" i="1" s="1"/>
  <c r="BK1925" i="1"/>
  <c r="BK1924" i="1" s="1"/>
  <c r="BK1923" i="1" s="1"/>
  <c r="BG1925" i="1"/>
  <c r="BG1924" i="1" s="1"/>
  <c r="BG1923" i="1" s="1"/>
  <c r="BF1925" i="1"/>
  <c r="BF1924" i="1" s="1"/>
  <c r="BF1923" i="1" s="1"/>
  <c r="BE1925" i="1"/>
  <c r="BE1924" i="1" s="1"/>
  <c r="BE1923" i="1" s="1"/>
  <c r="BA1925" i="1"/>
  <c r="BA1924" i="1" s="1"/>
  <c r="BA1923" i="1" s="1"/>
  <c r="AZ1925" i="1"/>
  <c r="AY1925" i="1"/>
  <c r="AY1924" i="1" s="1"/>
  <c r="AY1923" i="1" s="1"/>
  <c r="AU1925" i="1"/>
  <c r="AU1924" i="1" s="1"/>
  <c r="AU1923" i="1" s="1"/>
  <c r="AT1925" i="1"/>
  <c r="AT1924" i="1" s="1"/>
  <c r="AT1923" i="1" s="1"/>
  <c r="AS1925" i="1"/>
  <c r="AS1924" i="1" s="1"/>
  <c r="AS1923" i="1" s="1"/>
  <c r="AO1925" i="1"/>
  <c r="AN1925" i="1"/>
  <c r="AN1924" i="1" s="1"/>
  <c r="AN1923" i="1" s="1"/>
  <c r="AM1925" i="1"/>
  <c r="AM1924" i="1" s="1"/>
  <c r="AM1923" i="1" s="1"/>
  <c r="AI1925" i="1"/>
  <c r="AI1924" i="1" s="1"/>
  <c r="AI1923" i="1" s="1"/>
  <c r="AH1925" i="1"/>
  <c r="AH1924" i="1" s="1"/>
  <c r="AH1923" i="1" s="1"/>
  <c r="AG1925" i="1"/>
  <c r="AG1924" i="1" s="1"/>
  <c r="AG1923" i="1" s="1"/>
  <c r="AC1925" i="1"/>
  <c r="AC1924" i="1" s="1"/>
  <c r="AC1923" i="1" s="1"/>
  <c r="AB1925" i="1"/>
  <c r="AB1924" i="1" s="1"/>
  <c r="AB1923" i="1" s="1"/>
  <c r="AA1925" i="1"/>
  <c r="AA1924" i="1" s="1"/>
  <c r="AA1923" i="1" s="1"/>
  <c r="W1925" i="1"/>
  <c r="W1924" i="1" s="1"/>
  <c r="W1923" i="1" s="1"/>
  <c r="V1925" i="1"/>
  <c r="V1924" i="1" s="1"/>
  <c r="V1923" i="1" s="1"/>
  <c r="U1925" i="1"/>
  <c r="U1924" i="1" s="1"/>
  <c r="U1923" i="1" s="1"/>
  <c r="Q1925" i="1"/>
  <c r="Q1924" i="1" s="1"/>
  <c r="Q1923" i="1" s="1"/>
  <c r="P1925" i="1"/>
  <c r="P1924" i="1" s="1"/>
  <c r="P1923" i="1" s="1"/>
  <c r="O1925" i="1"/>
  <c r="O1924" i="1" s="1"/>
  <c r="O1923" i="1" s="1"/>
  <c r="K1925" i="1"/>
  <c r="K1924" i="1" s="1"/>
  <c r="K1923" i="1" s="1"/>
  <c r="J1925" i="1"/>
  <c r="J1924" i="1" s="1"/>
  <c r="J1923" i="1" s="1"/>
  <c r="I1925" i="1"/>
  <c r="I1924" i="1" s="1"/>
  <c r="I1923" i="1" s="1"/>
  <c r="H1925" i="1"/>
  <c r="H1924" i="1" s="1"/>
  <c r="H1923" i="1" s="1"/>
  <c r="G1925" i="1"/>
  <c r="G1924" i="1" s="1"/>
  <c r="G1923" i="1" s="1"/>
  <c r="BQ1924" i="1"/>
  <c r="BQ1923" i="1" s="1"/>
  <c r="AZ1924" i="1"/>
  <c r="AZ1923" i="1" s="1"/>
  <c r="AO1924" i="1"/>
  <c r="AO1923" i="1" s="1"/>
  <c r="N1922" i="1"/>
  <c r="T1922" i="1" s="1"/>
  <c r="Z1922" i="1" s="1"/>
  <c r="AF1922" i="1" s="1"/>
  <c r="AL1922" i="1" s="1"/>
  <c r="AR1922" i="1" s="1"/>
  <c r="AX1922" i="1" s="1"/>
  <c r="BD1922" i="1" s="1"/>
  <c r="BJ1922" i="1" s="1"/>
  <c r="BP1922" i="1" s="1"/>
  <c r="BU1922" i="1" s="1"/>
  <c r="BZ1922" i="1" s="1"/>
  <c r="CF1922" i="1" s="1"/>
  <c r="CL1922" i="1" s="1"/>
  <c r="CR1922" i="1" s="1"/>
  <c r="M1922" i="1"/>
  <c r="S1922" i="1" s="1"/>
  <c r="Y1922" i="1" s="1"/>
  <c r="AE1922" i="1" s="1"/>
  <c r="AK1922" i="1" s="1"/>
  <c r="AQ1922" i="1" s="1"/>
  <c r="AW1922" i="1" s="1"/>
  <c r="BC1922" i="1" s="1"/>
  <c r="BI1922" i="1" s="1"/>
  <c r="BO1922" i="1" s="1"/>
  <c r="BT1922" i="1" s="1"/>
  <c r="BY1922" i="1" s="1"/>
  <c r="CE1922" i="1" s="1"/>
  <c r="CK1922" i="1" s="1"/>
  <c r="CQ1922" i="1" s="1"/>
  <c r="F1922" i="1"/>
  <c r="L1922" i="1" s="1"/>
  <c r="R1922" i="1" s="1"/>
  <c r="X1922" i="1" s="1"/>
  <c r="AD1922" i="1" s="1"/>
  <c r="AJ1922" i="1" s="1"/>
  <c r="AP1922" i="1" s="1"/>
  <c r="AV1922" i="1" s="1"/>
  <c r="BB1922" i="1" s="1"/>
  <c r="BH1922" i="1" s="1"/>
  <c r="BN1922" i="1" s="1"/>
  <c r="BS1922" i="1" s="1"/>
  <c r="BX1922" i="1" s="1"/>
  <c r="CD1922" i="1" s="1"/>
  <c r="CJ1922" i="1" s="1"/>
  <c r="CP1922" i="1" s="1"/>
  <c r="CS1921" i="1"/>
  <c r="CS1920" i="1" s="1"/>
  <c r="CO1921" i="1"/>
  <c r="CO1920" i="1" s="1"/>
  <c r="CN1921" i="1"/>
  <c r="CN1920" i="1" s="1"/>
  <c r="CM1921" i="1"/>
  <c r="CI1921" i="1"/>
  <c r="CI1920" i="1" s="1"/>
  <c r="CH1921" i="1"/>
  <c r="CH1920" i="1" s="1"/>
  <c r="CG1921" i="1"/>
  <c r="CG1920" i="1" s="1"/>
  <c r="CC1921" i="1"/>
  <c r="CB1921" i="1"/>
  <c r="CB1920" i="1" s="1"/>
  <c r="CA1921" i="1"/>
  <c r="CA1920" i="1" s="1"/>
  <c r="BW1921" i="1"/>
  <c r="BW1920" i="1" s="1"/>
  <c r="BV1921" i="1"/>
  <c r="BR1921" i="1"/>
  <c r="BR1920" i="1" s="1"/>
  <c r="BQ1921" i="1"/>
  <c r="BQ1920" i="1" s="1"/>
  <c r="BM1921" i="1"/>
  <c r="BM1920" i="1" s="1"/>
  <c r="BL1921" i="1"/>
  <c r="BK1921" i="1"/>
  <c r="BK1920" i="1" s="1"/>
  <c r="BG1921" i="1"/>
  <c r="BG1920" i="1" s="1"/>
  <c r="BF1921" i="1"/>
  <c r="BF1920" i="1" s="1"/>
  <c r="BE1921" i="1"/>
  <c r="BA1921" i="1"/>
  <c r="BA1920" i="1" s="1"/>
  <c r="AZ1921" i="1"/>
  <c r="AZ1920" i="1" s="1"/>
  <c r="AY1921" i="1"/>
  <c r="AY1920" i="1" s="1"/>
  <c r="AU1921" i="1"/>
  <c r="AT1921" i="1"/>
  <c r="AT1920" i="1" s="1"/>
  <c r="AS1921" i="1"/>
  <c r="AS1920" i="1" s="1"/>
  <c r="AO1921" i="1"/>
  <c r="AO1920" i="1" s="1"/>
  <c r="AN1921" i="1"/>
  <c r="AM1921" i="1"/>
  <c r="AM1920" i="1" s="1"/>
  <c r="AI1921" i="1"/>
  <c r="AI1920" i="1" s="1"/>
  <c r="AH1921" i="1"/>
  <c r="AH1920" i="1" s="1"/>
  <c r="AG1921" i="1"/>
  <c r="AC1921" i="1"/>
  <c r="AC1920" i="1" s="1"/>
  <c r="AB1921" i="1"/>
  <c r="AB1920" i="1" s="1"/>
  <c r="AA1921" i="1"/>
  <c r="AA1920" i="1" s="1"/>
  <c r="W1921" i="1"/>
  <c r="V1921" i="1"/>
  <c r="V1920" i="1" s="1"/>
  <c r="U1921" i="1"/>
  <c r="U1920" i="1" s="1"/>
  <c r="Q1921" i="1"/>
  <c r="Q1920" i="1" s="1"/>
  <c r="P1921" i="1"/>
  <c r="P1920" i="1" s="1"/>
  <c r="O1921" i="1"/>
  <c r="O1920" i="1" s="1"/>
  <c r="K1921" i="1"/>
  <c r="K1920" i="1" s="1"/>
  <c r="J1921" i="1"/>
  <c r="I1921" i="1"/>
  <c r="H1921" i="1"/>
  <c r="G1921" i="1"/>
  <c r="G1920" i="1" s="1"/>
  <c r="F1921" i="1"/>
  <c r="CM1920" i="1"/>
  <c r="CC1920" i="1"/>
  <c r="BV1920" i="1"/>
  <c r="BL1920" i="1"/>
  <c r="BE1920" i="1"/>
  <c r="AU1920" i="1"/>
  <c r="AN1920" i="1"/>
  <c r="AG1920" i="1"/>
  <c r="W1920" i="1"/>
  <c r="I1920" i="1"/>
  <c r="N1919" i="1"/>
  <c r="T1919" i="1" s="1"/>
  <c r="Z1919" i="1" s="1"/>
  <c r="AF1919" i="1" s="1"/>
  <c r="AL1919" i="1" s="1"/>
  <c r="AR1919" i="1" s="1"/>
  <c r="AX1919" i="1" s="1"/>
  <c r="BD1919" i="1" s="1"/>
  <c r="BJ1919" i="1" s="1"/>
  <c r="BP1919" i="1" s="1"/>
  <c r="BU1919" i="1" s="1"/>
  <c r="BZ1919" i="1" s="1"/>
  <c r="CF1919" i="1" s="1"/>
  <c r="CL1919" i="1" s="1"/>
  <c r="CR1919" i="1" s="1"/>
  <c r="M1919" i="1"/>
  <c r="S1919" i="1" s="1"/>
  <c r="Y1919" i="1" s="1"/>
  <c r="AE1919" i="1" s="1"/>
  <c r="AK1919" i="1" s="1"/>
  <c r="AQ1919" i="1" s="1"/>
  <c r="AW1919" i="1" s="1"/>
  <c r="BC1919" i="1" s="1"/>
  <c r="BI1919" i="1" s="1"/>
  <c r="BO1919" i="1" s="1"/>
  <c r="BT1919" i="1" s="1"/>
  <c r="BY1919" i="1" s="1"/>
  <c r="CE1919" i="1" s="1"/>
  <c r="CK1919" i="1" s="1"/>
  <c r="CQ1919" i="1" s="1"/>
  <c r="L1919" i="1"/>
  <c r="R1919" i="1" s="1"/>
  <c r="X1919" i="1" s="1"/>
  <c r="AD1919" i="1" s="1"/>
  <c r="AJ1919" i="1" s="1"/>
  <c r="AP1919" i="1" s="1"/>
  <c r="AV1919" i="1" s="1"/>
  <c r="BB1919" i="1" s="1"/>
  <c r="BH1919" i="1" s="1"/>
  <c r="BN1919" i="1" s="1"/>
  <c r="BS1919" i="1" s="1"/>
  <c r="BX1919" i="1" s="1"/>
  <c r="CD1919" i="1" s="1"/>
  <c r="CJ1919" i="1" s="1"/>
  <c r="CP1919" i="1" s="1"/>
  <c r="CS1918" i="1"/>
  <c r="CS1917" i="1" s="1"/>
  <c r="CS1916" i="1" s="1"/>
  <c r="CO1918" i="1"/>
  <c r="CO1917" i="1" s="1"/>
  <c r="CN1918" i="1"/>
  <c r="CN1917" i="1" s="1"/>
  <c r="CM1918" i="1"/>
  <c r="CM1917" i="1" s="1"/>
  <c r="CI1918" i="1"/>
  <c r="CI1917" i="1" s="1"/>
  <c r="CH1918" i="1"/>
  <c r="CH1917" i="1" s="1"/>
  <c r="CG1918" i="1"/>
  <c r="CG1917" i="1" s="1"/>
  <c r="CC1918" i="1"/>
  <c r="CC1917" i="1" s="1"/>
  <c r="CB1918" i="1"/>
  <c r="CB1917" i="1" s="1"/>
  <c r="CA1918" i="1"/>
  <c r="CA1917" i="1" s="1"/>
  <c r="BW1918" i="1"/>
  <c r="BW1917" i="1" s="1"/>
  <c r="BV1918" i="1"/>
  <c r="BV1917" i="1" s="1"/>
  <c r="BR1918" i="1"/>
  <c r="BQ1918" i="1"/>
  <c r="BQ1917" i="1" s="1"/>
  <c r="BM1918" i="1"/>
  <c r="BM1917" i="1" s="1"/>
  <c r="BL1918" i="1"/>
  <c r="BL1917" i="1" s="1"/>
  <c r="BK1918" i="1"/>
  <c r="BK1917" i="1" s="1"/>
  <c r="BG1918" i="1"/>
  <c r="BG1917" i="1" s="1"/>
  <c r="BF1918" i="1"/>
  <c r="BF1917" i="1" s="1"/>
  <c r="BE1918" i="1"/>
  <c r="BE1917" i="1" s="1"/>
  <c r="BA1918" i="1"/>
  <c r="BA1917" i="1" s="1"/>
  <c r="BA1916" i="1" s="1"/>
  <c r="AZ1918" i="1"/>
  <c r="AZ1917" i="1" s="1"/>
  <c r="AY1918" i="1"/>
  <c r="AY1917" i="1" s="1"/>
  <c r="AU1918" i="1"/>
  <c r="AU1917" i="1" s="1"/>
  <c r="AT1918" i="1"/>
  <c r="AT1917" i="1" s="1"/>
  <c r="AS1918" i="1"/>
  <c r="AS1917" i="1" s="1"/>
  <c r="AO1918" i="1"/>
  <c r="AO1917" i="1" s="1"/>
  <c r="AN1918" i="1"/>
  <c r="AN1917" i="1" s="1"/>
  <c r="AM1918" i="1"/>
  <c r="AM1917" i="1" s="1"/>
  <c r="AM1916" i="1" s="1"/>
  <c r="AI1918" i="1"/>
  <c r="AI1917" i="1" s="1"/>
  <c r="AH1918" i="1"/>
  <c r="AH1917" i="1" s="1"/>
  <c r="AG1918" i="1"/>
  <c r="AG1917" i="1" s="1"/>
  <c r="AC1918" i="1"/>
  <c r="AC1917" i="1" s="1"/>
  <c r="AB1918" i="1"/>
  <c r="AB1917" i="1" s="1"/>
  <c r="AA1918" i="1"/>
  <c r="AA1917" i="1" s="1"/>
  <c r="W1918" i="1"/>
  <c r="W1917" i="1" s="1"/>
  <c r="V1918" i="1"/>
  <c r="V1917" i="1" s="1"/>
  <c r="U1918" i="1"/>
  <c r="U1917" i="1" s="1"/>
  <c r="Q1918" i="1"/>
  <c r="Q1917" i="1" s="1"/>
  <c r="P1918" i="1"/>
  <c r="P1917" i="1" s="1"/>
  <c r="O1918" i="1"/>
  <c r="O1917" i="1" s="1"/>
  <c r="K1918" i="1"/>
  <c r="K1917" i="1" s="1"/>
  <c r="J1918" i="1"/>
  <c r="J1917" i="1" s="1"/>
  <c r="I1918" i="1"/>
  <c r="I1917" i="1" s="1"/>
  <c r="H1918" i="1"/>
  <c r="H1917" i="1" s="1"/>
  <c r="G1918" i="1"/>
  <c r="F1918" i="1"/>
  <c r="F1917" i="1" s="1"/>
  <c r="AV1915" i="1"/>
  <c r="BB1915" i="1" s="1"/>
  <c r="BH1915" i="1" s="1"/>
  <c r="BN1915" i="1" s="1"/>
  <c r="BS1915" i="1" s="1"/>
  <c r="BX1915" i="1" s="1"/>
  <c r="CD1915" i="1" s="1"/>
  <c r="CJ1915" i="1" s="1"/>
  <c r="CP1915" i="1" s="1"/>
  <c r="AR1915" i="1"/>
  <c r="AX1915" i="1" s="1"/>
  <c r="BD1915" i="1" s="1"/>
  <c r="BJ1915" i="1" s="1"/>
  <c r="BP1915" i="1" s="1"/>
  <c r="BU1915" i="1" s="1"/>
  <c r="BZ1915" i="1" s="1"/>
  <c r="CF1915" i="1" s="1"/>
  <c r="CL1915" i="1" s="1"/>
  <c r="CR1915" i="1" s="1"/>
  <c r="AQ1915" i="1"/>
  <c r="AW1915" i="1" s="1"/>
  <c r="BC1915" i="1" s="1"/>
  <c r="BI1915" i="1" s="1"/>
  <c r="BO1915" i="1" s="1"/>
  <c r="BT1915" i="1" s="1"/>
  <c r="BY1915" i="1" s="1"/>
  <c r="CE1915" i="1" s="1"/>
  <c r="CK1915" i="1" s="1"/>
  <c r="CQ1915" i="1" s="1"/>
  <c r="AP1915" i="1"/>
  <c r="CS1914" i="1"/>
  <c r="CS1913" i="1" s="1"/>
  <c r="CS1912" i="1" s="1"/>
  <c r="CO1914" i="1"/>
  <c r="CN1914" i="1"/>
  <c r="CN1913" i="1" s="1"/>
  <c r="CN1912" i="1" s="1"/>
  <c r="CM1914" i="1"/>
  <c r="CI1914" i="1"/>
  <c r="CI1913" i="1" s="1"/>
  <c r="CI1912" i="1" s="1"/>
  <c r="CH1914" i="1"/>
  <c r="CH1913" i="1" s="1"/>
  <c r="CH1912" i="1" s="1"/>
  <c r="CG1914" i="1"/>
  <c r="CG1913" i="1" s="1"/>
  <c r="CG1912" i="1" s="1"/>
  <c r="CC1914" i="1"/>
  <c r="CC1913" i="1" s="1"/>
  <c r="CC1912" i="1" s="1"/>
  <c r="CB1914" i="1"/>
  <c r="CB1913" i="1" s="1"/>
  <c r="CB1912" i="1" s="1"/>
  <c r="CA1914" i="1"/>
  <c r="CA1913" i="1" s="1"/>
  <c r="CA1912" i="1" s="1"/>
  <c r="BW1914" i="1"/>
  <c r="BW1913" i="1" s="1"/>
  <c r="BW1912" i="1" s="1"/>
  <c r="BV1914" i="1"/>
  <c r="BR1914" i="1"/>
  <c r="BR1913" i="1" s="1"/>
  <c r="BR1912" i="1" s="1"/>
  <c r="BQ1914" i="1"/>
  <c r="BQ1913" i="1" s="1"/>
  <c r="BQ1912" i="1" s="1"/>
  <c r="BM1914" i="1"/>
  <c r="BM1913" i="1" s="1"/>
  <c r="BM1912" i="1" s="1"/>
  <c r="BL1914" i="1"/>
  <c r="BL1913" i="1" s="1"/>
  <c r="BL1912" i="1" s="1"/>
  <c r="BK1914" i="1"/>
  <c r="BK1913" i="1" s="1"/>
  <c r="BK1912" i="1" s="1"/>
  <c r="BG1914" i="1"/>
  <c r="BG1913" i="1" s="1"/>
  <c r="BG1912" i="1" s="1"/>
  <c r="BF1914" i="1"/>
  <c r="BF1913" i="1" s="1"/>
  <c r="BF1912" i="1" s="1"/>
  <c r="BE1914" i="1"/>
  <c r="BA1914" i="1"/>
  <c r="BA1913" i="1" s="1"/>
  <c r="BA1912" i="1" s="1"/>
  <c r="AZ1914" i="1"/>
  <c r="AZ1913" i="1" s="1"/>
  <c r="AZ1912" i="1" s="1"/>
  <c r="AY1914" i="1"/>
  <c r="AY1913" i="1" s="1"/>
  <c r="AY1912" i="1" s="1"/>
  <c r="AU1914" i="1"/>
  <c r="AU1913" i="1" s="1"/>
  <c r="AU1912" i="1" s="1"/>
  <c r="AT1914" i="1"/>
  <c r="AT1913" i="1" s="1"/>
  <c r="AT1912" i="1" s="1"/>
  <c r="AS1914" i="1"/>
  <c r="AS1913" i="1" s="1"/>
  <c r="AS1912" i="1" s="1"/>
  <c r="AO1914" i="1"/>
  <c r="AO1913" i="1" s="1"/>
  <c r="AN1914" i="1"/>
  <c r="AM1914" i="1"/>
  <c r="AP1914" i="1" s="1"/>
  <c r="CO1913" i="1"/>
  <c r="CM1913" i="1"/>
  <c r="CM1912" i="1" s="1"/>
  <c r="BV1913" i="1"/>
  <c r="BV1912" i="1" s="1"/>
  <c r="BE1913" i="1"/>
  <c r="BE1912" i="1" s="1"/>
  <c r="CO1912" i="1"/>
  <c r="AR1911" i="1"/>
  <c r="AX1911" i="1" s="1"/>
  <c r="BD1911" i="1" s="1"/>
  <c r="BJ1911" i="1" s="1"/>
  <c r="BP1911" i="1" s="1"/>
  <c r="BU1911" i="1" s="1"/>
  <c r="BZ1911" i="1" s="1"/>
  <c r="CF1911" i="1" s="1"/>
  <c r="CL1911" i="1" s="1"/>
  <c r="CR1911" i="1" s="1"/>
  <c r="AQ1911" i="1"/>
  <c r="AW1911" i="1" s="1"/>
  <c r="BC1911" i="1" s="1"/>
  <c r="BI1911" i="1" s="1"/>
  <c r="BO1911" i="1" s="1"/>
  <c r="BT1911" i="1" s="1"/>
  <c r="BY1911" i="1" s="1"/>
  <c r="CE1911" i="1" s="1"/>
  <c r="CK1911" i="1" s="1"/>
  <c r="CQ1911" i="1" s="1"/>
  <c r="AP1911" i="1"/>
  <c r="AV1911" i="1" s="1"/>
  <c r="BB1911" i="1" s="1"/>
  <c r="BH1911" i="1" s="1"/>
  <c r="BN1911" i="1" s="1"/>
  <c r="BS1911" i="1" s="1"/>
  <c r="BX1911" i="1" s="1"/>
  <c r="CD1911" i="1" s="1"/>
  <c r="CJ1911" i="1" s="1"/>
  <c r="CP1911" i="1" s="1"/>
  <c r="CS1910" i="1"/>
  <c r="CS1909" i="1" s="1"/>
  <c r="CS1908" i="1" s="1"/>
  <c r="CO1910" i="1"/>
  <c r="CO1909" i="1" s="1"/>
  <c r="CO1908" i="1" s="1"/>
  <c r="CN1910" i="1"/>
  <c r="CN1909" i="1" s="1"/>
  <c r="CN1908" i="1" s="1"/>
  <c r="CM1910" i="1"/>
  <c r="CM1909" i="1" s="1"/>
  <c r="CM1908" i="1" s="1"/>
  <c r="CI1910" i="1"/>
  <c r="CI1909" i="1" s="1"/>
  <c r="CI1908" i="1" s="1"/>
  <c r="CH1910" i="1"/>
  <c r="CH1909" i="1" s="1"/>
  <c r="CH1908" i="1" s="1"/>
  <c r="CG1910" i="1"/>
  <c r="CG1909" i="1" s="1"/>
  <c r="CG1908" i="1" s="1"/>
  <c r="CC1910" i="1"/>
  <c r="CC1909" i="1" s="1"/>
  <c r="CC1908" i="1" s="1"/>
  <c r="CB1910" i="1"/>
  <c r="CB1909" i="1" s="1"/>
  <c r="CB1908" i="1" s="1"/>
  <c r="CA1910" i="1"/>
  <c r="CA1909" i="1" s="1"/>
  <c r="CA1908" i="1" s="1"/>
  <c r="BW1910" i="1"/>
  <c r="BW1909" i="1" s="1"/>
  <c r="BW1908" i="1" s="1"/>
  <c r="BV1910" i="1"/>
  <c r="BV1909" i="1" s="1"/>
  <c r="BV1908" i="1" s="1"/>
  <c r="BR1910" i="1"/>
  <c r="BR1909" i="1" s="1"/>
  <c r="BQ1910" i="1"/>
  <c r="BQ1909" i="1" s="1"/>
  <c r="BQ1908" i="1" s="1"/>
  <c r="BM1910" i="1"/>
  <c r="BM1909" i="1" s="1"/>
  <c r="BM1908" i="1" s="1"/>
  <c r="BL1910" i="1"/>
  <c r="BL1909" i="1" s="1"/>
  <c r="BL1908" i="1" s="1"/>
  <c r="BK1910" i="1"/>
  <c r="BK1909" i="1" s="1"/>
  <c r="BK1908" i="1" s="1"/>
  <c r="BG1910" i="1"/>
  <c r="BG1909" i="1" s="1"/>
  <c r="BG1908" i="1" s="1"/>
  <c r="BF1910" i="1"/>
  <c r="BF1909" i="1" s="1"/>
  <c r="BF1908" i="1" s="1"/>
  <c r="BE1910" i="1"/>
  <c r="BE1909" i="1" s="1"/>
  <c r="BE1908" i="1" s="1"/>
  <c r="BA1910" i="1"/>
  <c r="BA1909" i="1" s="1"/>
  <c r="BA1908" i="1" s="1"/>
  <c r="AZ1910" i="1"/>
  <c r="AZ1909" i="1" s="1"/>
  <c r="AZ1908" i="1" s="1"/>
  <c r="AY1910" i="1"/>
  <c r="AY1909" i="1" s="1"/>
  <c r="AY1908" i="1" s="1"/>
  <c r="AU1910" i="1"/>
  <c r="AU1909" i="1" s="1"/>
  <c r="AU1908" i="1" s="1"/>
  <c r="AT1910" i="1"/>
  <c r="AT1909" i="1" s="1"/>
  <c r="AT1908" i="1" s="1"/>
  <c r="AS1910" i="1"/>
  <c r="AS1909" i="1" s="1"/>
  <c r="AS1908" i="1" s="1"/>
  <c r="AO1910" i="1"/>
  <c r="AR1910" i="1" s="1"/>
  <c r="AN1910" i="1"/>
  <c r="AQ1910" i="1" s="1"/>
  <c r="AM1910" i="1"/>
  <c r="AO1909" i="1"/>
  <c r="AR1909" i="1" s="1"/>
  <c r="AX1909" i="1" s="1"/>
  <c r="N1907" i="1"/>
  <c r="T1907" i="1" s="1"/>
  <c r="Z1907" i="1" s="1"/>
  <c r="AF1907" i="1" s="1"/>
  <c r="AL1907" i="1" s="1"/>
  <c r="AR1907" i="1" s="1"/>
  <c r="AX1907" i="1" s="1"/>
  <c r="BD1907" i="1" s="1"/>
  <c r="BJ1907" i="1" s="1"/>
  <c r="BP1907" i="1" s="1"/>
  <c r="BU1907" i="1" s="1"/>
  <c r="BZ1907" i="1" s="1"/>
  <c r="CF1907" i="1" s="1"/>
  <c r="CL1907" i="1" s="1"/>
  <c r="CR1907" i="1" s="1"/>
  <c r="M1907" i="1"/>
  <c r="S1907" i="1" s="1"/>
  <c r="Y1907" i="1" s="1"/>
  <c r="AE1907" i="1" s="1"/>
  <c r="AK1907" i="1" s="1"/>
  <c r="AQ1907" i="1" s="1"/>
  <c r="AW1907" i="1" s="1"/>
  <c r="BC1907" i="1" s="1"/>
  <c r="BI1907" i="1" s="1"/>
  <c r="BO1907" i="1" s="1"/>
  <c r="BT1907" i="1" s="1"/>
  <c r="BY1907" i="1" s="1"/>
  <c r="CE1907" i="1" s="1"/>
  <c r="CK1907" i="1" s="1"/>
  <c r="CQ1907" i="1" s="1"/>
  <c r="L1907" i="1"/>
  <c r="R1907" i="1" s="1"/>
  <c r="X1907" i="1" s="1"/>
  <c r="AD1907" i="1" s="1"/>
  <c r="AJ1907" i="1" s="1"/>
  <c r="AP1907" i="1" s="1"/>
  <c r="AV1907" i="1" s="1"/>
  <c r="BB1907" i="1" s="1"/>
  <c r="BH1907" i="1" s="1"/>
  <c r="BN1907" i="1" s="1"/>
  <c r="BS1907" i="1" s="1"/>
  <c r="BX1907" i="1" s="1"/>
  <c r="CD1907" i="1" s="1"/>
  <c r="CJ1907" i="1" s="1"/>
  <c r="CP1907" i="1" s="1"/>
  <c r="CS1906" i="1"/>
  <c r="CS1905" i="1" s="1"/>
  <c r="CS1904" i="1" s="1"/>
  <c r="CO1906" i="1"/>
  <c r="CO1905" i="1" s="1"/>
  <c r="CO1904" i="1" s="1"/>
  <c r="CN1906" i="1"/>
  <c r="CN1905" i="1" s="1"/>
  <c r="CN1904" i="1" s="1"/>
  <c r="CM1906" i="1"/>
  <c r="CM1905" i="1" s="1"/>
  <c r="CM1904" i="1" s="1"/>
  <c r="CI1906" i="1"/>
  <c r="CI1905" i="1" s="1"/>
  <c r="CI1904" i="1" s="1"/>
  <c r="CH1906" i="1"/>
  <c r="CH1905" i="1" s="1"/>
  <c r="CH1904" i="1" s="1"/>
  <c r="CG1906" i="1"/>
  <c r="CG1905" i="1" s="1"/>
  <c r="CG1904" i="1" s="1"/>
  <c r="CC1906" i="1"/>
  <c r="CC1905" i="1" s="1"/>
  <c r="CC1904" i="1" s="1"/>
  <c r="CB1906" i="1"/>
  <c r="CB1905" i="1" s="1"/>
  <c r="CB1904" i="1" s="1"/>
  <c r="CA1906" i="1"/>
  <c r="BW1906" i="1"/>
  <c r="BW1905" i="1" s="1"/>
  <c r="BW1904" i="1" s="1"/>
  <c r="BV1906" i="1"/>
  <c r="BV1905" i="1" s="1"/>
  <c r="BV1904" i="1" s="1"/>
  <c r="BR1906" i="1"/>
  <c r="BR1905" i="1" s="1"/>
  <c r="BQ1906" i="1"/>
  <c r="BM1906" i="1"/>
  <c r="BM1905" i="1" s="1"/>
  <c r="BM1904" i="1" s="1"/>
  <c r="BL1906" i="1"/>
  <c r="BL1905" i="1" s="1"/>
  <c r="BL1904" i="1" s="1"/>
  <c r="BK1906" i="1"/>
  <c r="BK1905" i="1" s="1"/>
  <c r="BK1904" i="1" s="1"/>
  <c r="BG1906" i="1"/>
  <c r="BG1905" i="1" s="1"/>
  <c r="BG1904" i="1" s="1"/>
  <c r="BF1906" i="1"/>
  <c r="BF1905" i="1" s="1"/>
  <c r="BF1904" i="1" s="1"/>
  <c r="BE1906" i="1"/>
  <c r="BE1905" i="1" s="1"/>
  <c r="BE1904" i="1" s="1"/>
  <c r="BA1906" i="1"/>
  <c r="BA1905" i="1" s="1"/>
  <c r="BA1904" i="1" s="1"/>
  <c r="AZ1906" i="1"/>
  <c r="AZ1905" i="1" s="1"/>
  <c r="AZ1904" i="1" s="1"/>
  <c r="AY1906" i="1"/>
  <c r="AY1905" i="1" s="1"/>
  <c r="AY1904" i="1" s="1"/>
  <c r="AU1906" i="1"/>
  <c r="AU1905" i="1" s="1"/>
  <c r="AU1904" i="1" s="1"/>
  <c r="AT1906" i="1"/>
  <c r="AT1905" i="1" s="1"/>
  <c r="AT1904" i="1" s="1"/>
  <c r="AS1906" i="1"/>
  <c r="AS1905" i="1" s="1"/>
  <c r="AS1904" i="1" s="1"/>
  <c r="AO1906" i="1"/>
  <c r="AO1905" i="1" s="1"/>
  <c r="AO1904" i="1" s="1"/>
  <c r="AN1906" i="1"/>
  <c r="AN1905" i="1" s="1"/>
  <c r="AN1904" i="1" s="1"/>
  <c r="AM1906" i="1"/>
  <c r="AM1905" i="1" s="1"/>
  <c r="AM1904" i="1" s="1"/>
  <c r="H1906" i="1"/>
  <c r="N1906" i="1" s="1"/>
  <c r="T1906" i="1" s="1"/>
  <c r="Z1906" i="1" s="1"/>
  <c r="AF1906" i="1" s="1"/>
  <c r="AL1906" i="1" s="1"/>
  <c r="G1906" i="1"/>
  <c r="M1906" i="1" s="1"/>
  <c r="S1906" i="1" s="1"/>
  <c r="Y1906" i="1" s="1"/>
  <c r="AE1906" i="1" s="1"/>
  <c r="AK1906" i="1" s="1"/>
  <c r="F1906" i="1"/>
  <c r="CA1905" i="1"/>
  <c r="CA1904" i="1" s="1"/>
  <c r="N1903" i="1"/>
  <c r="T1903" i="1" s="1"/>
  <c r="Z1903" i="1" s="1"/>
  <c r="AF1903" i="1" s="1"/>
  <c r="AL1903" i="1" s="1"/>
  <c r="AR1903" i="1" s="1"/>
  <c r="AX1903" i="1" s="1"/>
  <c r="BD1903" i="1" s="1"/>
  <c r="BJ1903" i="1" s="1"/>
  <c r="BP1903" i="1" s="1"/>
  <c r="BU1903" i="1" s="1"/>
  <c r="BZ1903" i="1" s="1"/>
  <c r="CF1903" i="1" s="1"/>
  <c r="CL1903" i="1" s="1"/>
  <c r="CR1903" i="1" s="1"/>
  <c r="M1903" i="1"/>
  <c r="S1903" i="1" s="1"/>
  <c r="Y1903" i="1" s="1"/>
  <c r="AE1903" i="1" s="1"/>
  <c r="AK1903" i="1" s="1"/>
  <c r="AQ1903" i="1" s="1"/>
  <c r="AW1903" i="1" s="1"/>
  <c r="BC1903" i="1" s="1"/>
  <c r="BI1903" i="1" s="1"/>
  <c r="BO1903" i="1" s="1"/>
  <c r="BT1903" i="1" s="1"/>
  <c r="BY1903" i="1" s="1"/>
  <c r="CE1903" i="1" s="1"/>
  <c r="CK1903" i="1" s="1"/>
  <c r="CQ1903" i="1" s="1"/>
  <c r="L1903" i="1"/>
  <c r="R1903" i="1" s="1"/>
  <c r="X1903" i="1" s="1"/>
  <c r="AD1903" i="1" s="1"/>
  <c r="AJ1903" i="1" s="1"/>
  <c r="AP1903" i="1" s="1"/>
  <c r="AV1903" i="1" s="1"/>
  <c r="BB1903" i="1" s="1"/>
  <c r="BH1903" i="1" s="1"/>
  <c r="BN1903" i="1" s="1"/>
  <c r="BS1903" i="1" s="1"/>
  <c r="BX1903" i="1" s="1"/>
  <c r="CD1903" i="1" s="1"/>
  <c r="CJ1903" i="1" s="1"/>
  <c r="CP1903" i="1" s="1"/>
  <c r="CS1902" i="1"/>
  <c r="CS1901" i="1" s="1"/>
  <c r="CS1900" i="1" s="1"/>
  <c r="CO1902" i="1"/>
  <c r="CO1901" i="1" s="1"/>
  <c r="CO1900" i="1" s="1"/>
  <c r="CN1902" i="1"/>
  <c r="CN1901" i="1" s="1"/>
  <c r="CN1900" i="1" s="1"/>
  <c r="CM1902" i="1"/>
  <c r="CM1901" i="1" s="1"/>
  <c r="CM1900" i="1" s="1"/>
  <c r="CI1902" i="1"/>
  <c r="CH1902" i="1"/>
  <c r="CG1902" i="1"/>
  <c r="CG1901" i="1" s="1"/>
  <c r="CG1900" i="1" s="1"/>
  <c r="CC1902" i="1"/>
  <c r="CC1901" i="1" s="1"/>
  <c r="CC1900" i="1" s="1"/>
  <c r="CB1902" i="1"/>
  <c r="CB1901" i="1" s="1"/>
  <c r="CB1900" i="1" s="1"/>
  <c r="CA1902" i="1"/>
  <c r="CA1901" i="1" s="1"/>
  <c r="CA1900" i="1" s="1"/>
  <c r="BW1902" i="1"/>
  <c r="BV1902" i="1"/>
  <c r="BV1901" i="1" s="1"/>
  <c r="BV1900" i="1" s="1"/>
  <c r="BR1902" i="1"/>
  <c r="BR1901" i="1" s="1"/>
  <c r="BQ1902" i="1"/>
  <c r="BM1902" i="1"/>
  <c r="BM1901" i="1" s="1"/>
  <c r="BM1900" i="1" s="1"/>
  <c r="BL1902" i="1"/>
  <c r="BL1901" i="1" s="1"/>
  <c r="BL1900" i="1" s="1"/>
  <c r="BK1902" i="1"/>
  <c r="BG1902" i="1"/>
  <c r="BG1901" i="1" s="1"/>
  <c r="BG1900" i="1" s="1"/>
  <c r="BF1902" i="1"/>
  <c r="BF1901" i="1" s="1"/>
  <c r="BF1900" i="1" s="1"/>
  <c r="BE1902" i="1"/>
  <c r="BE1901" i="1" s="1"/>
  <c r="BE1900" i="1" s="1"/>
  <c r="BA1902" i="1"/>
  <c r="BA1901" i="1" s="1"/>
  <c r="BA1900" i="1" s="1"/>
  <c r="AZ1902" i="1"/>
  <c r="AZ1901" i="1" s="1"/>
  <c r="AZ1900" i="1" s="1"/>
  <c r="AY1902" i="1"/>
  <c r="AY1901" i="1" s="1"/>
  <c r="AY1900" i="1" s="1"/>
  <c r="AU1902" i="1"/>
  <c r="AU1901" i="1" s="1"/>
  <c r="AU1900" i="1" s="1"/>
  <c r="AT1902" i="1"/>
  <c r="AT1901" i="1" s="1"/>
  <c r="AT1900" i="1" s="1"/>
  <c r="AS1902" i="1"/>
  <c r="AS1901" i="1" s="1"/>
  <c r="AS1900" i="1" s="1"/>
  <c r="AO1902" i="1"/>
  <c r="AO1901" i="1" s="1"/>
  <c r="AO1900" i="1" s="1"/>
  <c r="AN1902" i="1"/>
  <c r="AN1901" i="1" s="1"/>
  <c r="AN1900" i="1" s="1"/>
  <c r="AM1902" i="1"/>
  <c r="AM1901" i="1" s="1"/>
  <c r="AM1900" i="1" s="1"/>
  <c r="H1902" i="1"/>
  <c r="N1902" i="1" s="1"/>
  <c r="T1902" i="1" s="1"/>
  <c r="Z1902" i="1" s="1"/>
  <c r="AF1902" i="1" s="1"/>
  <c r="AL1902" i="1" s="1"/>
  <c r="G1902" i="1"/>
  <c r="M1902" i="1" s="1"/>
  <c r="S1902" i="1" s="1"/>
  <c r="Y1902" i="1" s="1"/>
  <c r="AE1902" i="1" s="1"/>
  <c r="AK1902" i="1" s="1"/>
  <c r="F1902" i="1"/>
  <c r="CI1901" i="1"/>
  <c r="CI1900" i="1" s="1"/>
  <c r="CH1901" i="1"/>
  <c r="CH1900" i="1" s="1"/>
  <c r="BW1901" i="1"/>
  <c r="BW1900" i="1" s="1"/>
  <c r="BK1901" i="1"/>
  <c r="BK1900" i="1" s="1"/>
  <c r="N1899" i="1"/>
  <c r="T1899" i="1" s="1"/>
  <c r="Z1899" i="1" s="1"/>
  <c r="AF1899" i="1" s="1"/>
  <c r="AL1899" i="1" s="1"/>
  <c r="AR1899" i="1" s="1"/>
  <c r="AX1899" i="1" s="1"/>
  <c r="BD1899" i="1" s="1"/>
  <c r="BJ1899" i="1" s="1"/>
  <c r="BP1899" i="1" s="1"/>
  <c r="BU1899" i="1" s="1"/>
  <c r="BZ1899" i="1" s="1"/>
  <c r="CF1899" i="1" s="1"/>
  <c r="CL1899" i="1" s="1"/>
  <c r="CR1899" i="1" s="1"/>
  <c r="M1899" i="1"/>
  <c r="S1899" i="1" s="1"/>
  <c r="Y1899" i="1" s="1"/>
  <c r="AE1899" i="1" s="1"/>
  <c r="AK1899" i="1" s="1"/>
  <c r="AQ1899" i="1" s="1"/>
  <c r="AW1899" i="1" s="1"/>
  <c r="BC1899" i="1" s="1"/>
  <c r="BI1899" i="1" s="1"/>
  <c r="BO1899" i="1" s="1"/>
  <c r="BT1899" i="1" s="1"/>
  <c r="BY1899" i="1" s="1"/>
  <c r="CE1899" i="1" s="1"/>
  <c r="CK1899" i="1" s="1"/>
  <c r="CQ1899" i="1" s="1"/>
  <c r="L1899" i="1"/>
  <c r="R1899" i="1" s="1"/>
  <c r="X1899" i="1" s="1"/>
  <c r="AD1899" i="1" s="1"/>
  <c r="AJ1899" i="1" s="1"/>
  <c r="AP1899" i="1" s="1"/>
  <c r="AV1899" i="1" s="1"/>
  <c r="BB1899" i="1" s="1"/>
  <c r="BH1899" i="1" s="1"/>
  <c r="BN1899" i="1" s="1"/>
  <c r="BS1899" i="1" s="1"/>
  <c r="BX1899" i="1" s="1"/>
  <c r="CD1899" i="1" s="1"/>
  <c r="CJ1899" i="1" s="1"/>
  <c r="CP1899" i="1" s="1"/>
  <c r="CS1898" i="1"/>
  <c r="CS1897" i="1" s="1"/>
  <c r="CS1896" i="1" s="1"/>
  <c r="CO1898" i="1"/>
  <c r="CO1897" i="1" s="1"/>
  <c r="CO1896" i="1" s="1"/>
  <c r="CN1898" i="1"/>
  <c r="CN1897" i="1" s="1"/>
  <c r="CN1896" i="1" s="1"/>
  <c r="CM1898" i="1"/>
  <c r="CM1897" i="1" s="1"/>
  <c r="CM1896" i="1" s="1"/>
  <c r="CI1898" i="1"/>
  <c r="CI1897" i="1" s="1"/>
  <c r="CI1896" i="1" s="1"/>
  <c r="CH1898" i="1"/>
  <c r="CH1897" i="1" s="1"/>
  <c r="CH1896" i="1" s="1"/>
  <c r="CG1898" i="1"/>
  <c r="CG1897" i="1" s="1"/>
  <c r="CG1896" i="1" s="1"/>
  <c r="CC1898" i="1"/>
  <c r="CB1898" i="1"/>
  <c r="CB1897" i="1" s="1"/>
  <c r="CB1896" i="1" s="1"/>
  <c r="CA1898" i="1"/>
  <c r="CA1897" i="1" s="1"/>
  <c r="CA1896" i="1" s="1"/>
  <c r="BW1898" i="1"/>
  <c r="BV1898" i="1"/>
  <c r="BR1898" i="1"/>
  <c r="BR1897" i="1" s="1"/>
  <c r="BR1896" i="1" s="1"/>
  <c r="BQ1898" i="1"/>
  <c r="BQ1897" i="1" s="1"/>
  <c r="BQ1896" i="1" s="1"/>
  <c r="BM1898" i="1"/>
  <c r="BM1897" i="1" s="1"/>
  <c r="BM1896" i="1" s="1"/>
  <c r="BL1898" i="1"/>
  <c r="BK1898" i="1"/>
  <c r="BK1897" i="1" s="1"/>
  <c r="BK1896" i="1" s="1"/>
  <c r="BG1898" i="1"/>
  <c r="BG1897" i="1" s="1"/>
  <c r="BG1896" i="1" s="1"/>
  <c r="BF1898" i="1"/>
  <c r="BF1897" i="1" s="1"/>
  <c r="BF1896" i="1" s="1"/>
  <c r="BE1898" i="1"/>
  <c r="BE1897" i="1" s="1"/>
  <c r="BE1896" i="1" s="1"/>
  <c r="BA1898" i="1"/>
  <c r="BA1897" i="1" s="1"/>
  <c r="BA1896" i="1" s="1"/>
  <c r="AZ1898" i="1"/>
  <c r="AZ1897" i="1" s="1"/>
  <c r="AZ1896" i="1" s="1"/>
  <c r="AY1898" i="1"/>
  <c r="AY1897" i="1" s="1"/>
  <c r="AY1896" i="1" s="1"/>
  <c r="AU1898" i="1"/>
  <c r="AT1898" i="1"/>
  <c r="AT1897" i="1" s="1"/>
  <c r="AT1896" i="1" s="1"/>
  <c r="AS1898" i="1"/>
  <c r="AS1897" i="1" s="1"/>
  <c r="AS1896" i="1" s="1"/>
  <c r="AO1898" i="1"/>
  <c r="AN1898" i="1"/>
  <c r="AM1898" i="1"/>
  <c r="AM1897" i="1" s="1"/>
  <c r="AM1896" i="1" s="1"/>
  <c r="AI1898" i="1"/>
  <c r="AI1897" i="1" s="1"/>
  <c r="AI1896" i="1" s="1"/>
  <c r="AH1898" i="1"/>
  <c r="AH1897" i="1" s="1"/>
  <c r="AH1896" i="1" s="1"/>
  <c r="AG1898" i="1"/>
  <c r="AG1897" i="1" s="1"/>
  <c r="AG1896" i="1" s="1"/>
  <c r="AC1898" i="1"/>
  <c r="AC1897" i="1" s="1"/>
  <c r="AC1896" i="1" s="1"/>
  <c r="AB1898" i="1"/>
  <c r="AB1897" i="1" s="1"/>
  <c r="AB1896" i="1" s="1"/>
  <c r="AA1898" i="1"/>
  <c r="W1898" i="1"/>
  <c r="W1897" i="1" s="1"/>
  <c r="W1896" i="1" s="1"/>
  <c r="V1898" i="1"/>
  <c r="V1897" i="1" s="1"/>
  <c r="V1896" i="1" s="1"/>
  <c r="U1898" i="1"/>
  <c r="U1897" i="1" s="1"/>
  <c r="U1896" i="1" s="1"/>
  <c r="Q1898" i="1"/>
  <c r="Q1897" i="1" s="1"/>
  <c r="Q1896" i="1" s="1"/>
  <c r="P1898" i="1"/>
  <c r="P1897" i="1" s="1"/>
  <c r="P1896" i="1" s="1"/>
  <c r="O1898" i="1"/>
  <c r="O1897" i="1" s="1"/>
  <c r="O1896" i="1" s="1"/>
  <c r="K1898" i="1"/>
  <c r="K1897" i="1" s="1"/>
  <c r="K1896" i="1" s="1"/>
  <c r="J1898" i="1"/>
  <c r="J1897" i="1" s="1"/>
  <c r="J1896" i="1" s="1"/>
  <c r="I1898" i="1"/>
  <c r="H1898" i="1"/>
  <c r="G1898" i="1"/>
  <c r="F1898" i="1"/>
  <c r="F1897" i="1" s="1"/>
  <c r="F1896" i="1" s="1"/>
  <c r="CC1897" i="1"/>
  <c r="CC1896" i="1" s="1"/>
  <c r="BW1897" i="1"/>
  <c r="BW1896" i="1" s="1"/>
  <c r="BV1897" i="1"/>
  <c r="BV1896" i="1" s="1"/>
  <c r="BL1897" i="1"/>
  <c r="BL1896" i="1" s="1"/>
  <c r="AU1897" i="1"/>
  <c r="AU1896" i="1" s="1"/>
  <c r="AO1897" i="1"/>
  <c r="AO1896" i="1" s="1"/>
  <c r="AN1897" i="1"/>
  <c r="AN1896" i="1" s="1"/>
  <c r="AA1897" i="1"/>
  <c r="AA1896" i="1" s="1"/>
  <c r="I1897" i="1"/>
  <c r="I1896" i="1" s="1"/>
  <c r="N1895" i="1"/>
  <c r="T1895" i="1" s="1"/>
  <c r="Z1895" i="1" s="1"/>
  <c r="AF1895" i="1" s="1"/>
  <c r="AL1895" i="1" s="1"/>
  <c r="AR1895" i="1" s="1"/>
  <c r="AX1895" i="1" s="1"/>
  <c r="BD1895" i="1" s="1"/>
  <c r="BJ1895" i="1" s="1"/>
  <c r="BP1895" i="1" s="1"/>
  <c r="BU1895" i="1" s="1"/>
  <c r="BZ1895" i="1" s="1"/>
  <c r="CF1895" i="1" s="1"/>
  <c r="CL1895" i="1" s="1"/>
  <c r="CR1895" i="1" s="1"/>
  <c r="M1895" i="1"/>
  <c r="S1895" i="1" s="1"/>
  <c r="Y1895" i="1" s="1"/>
  <c r="AE1895" i="1" s="1"/>
  <c r="AK1895" i="1" s="1"/>
  <c r="AQ1895" i="1" s="1"/>
  <c r="AW1895" i="1" s="1"/>
  <c r="BC1895" i="1" s="1"/>
  <c r="BI1895" i="1" s="1"/>
  <c r="BO1895" i="1" s="1"/>
  <c r="BT1895" i="1" s="1"/>
  <c r="BY1895" i="1" s="1"/>
  <c r="CE1895" i="1" s="1"/>
  <c r="CK1895" i="1" s="1"/>
  <c r="CQ1895" i="1" s="1"/>
  <c r="L1895" i="1"/>
  <c r="R1895" i="1" s="1"/>
  <c r="X1895" i="1" s="1"/>
  <c r="AD1895" i="1" s="1"/>
  <c r="AJ1895" i="1" s="1"/>
  <c r="AP1895" i="1" s="1"/>
  <c r="AV1895" i="1" s="1"/>
  <c r="BB1895" i="1" s="1"/>
  <c r="BH1895" i="1" s="1"/>
  <c r="BN1895" i="1" s="1"/>
  <c r="BS1895" i="1" s="1"/>
  <c r="BX1895" i="1" s="1"/>
  <c r="CD1895" i="1" s="1"/>
  <c r="CJ1895" i="1" s="1"/>
  <c r="CP1895" i="1" s="1"/>
  <c r="CS1894" i="1"/>
  <c r="CS1893" i="1" s="1"/>
  <c r="CS1892" i="1" s="1"/>
  <c r="CO1894" i="1"/>
  <c r="CO1893" i="1" s="1"/>
  <c r="CO1892" i="1" s="1"/>
  <c r="CN1894" i="1"/>
  <c r="CM1894" i="1"/>
  <c r="CM1893" i="1" s="1"/>
  <c r="CM1892" i="1" s="1"/>
  <c r="CI1894" i="1"/>
  <c r="CI1893" i="1" s="1"/>
  <c r="CI1892" i="1" s="1"/>
  <c r="CH1894" i="1"/>
  <c r="CG1894" i="1"/>
  <c r="CG1893" i="1" s="1"/>
  <c r="CG1892" i="1" s="1"/>
  <c r="CC1894" i="1"/>
  <c r="CC1893" i="1" s="1"/>
  <c r="CC1892" i="1" s="1"/>
  <c r="CB1894" i="1"/>
  <c r="CB1893" i="1" s="1"/>
  <c r="CB1892" i="1" s="1"/>
  <c r="CA1894" i="1"/>
  <c r="CA1893" i="1" s="1"/>
  <c r="CA1892" i="1" s="1"/>
  <c r="BW1894" i="1"/>
  <c r="BW1893" i="1" s="1"/>
  <c r="BW1892" i="1" s="1"/>
  <c r="BV1894" i="1"/>
  <c r="BV1893" i="1" s="1"/>
  <c r="BV1892" i="1" s="1"/>
  <c r="BR1894" i="1"/>
  <c r="BR1893" i="1" s="1"/>
  <c r="BR1892" i="1" s="1"/>
  <c r="BQ1894" i="1"/>
  <c r="BQ1893" i="1" s="1"/>
  <c r="BQ1892" i="1" s="1"/>
  <c r="BM1894" i="1"/>
  <c r="BM1893" i="1" s="1"/>
  <c r="BM1892" i="1" s="1"/>
  <c r="BL1894" i="1"/>
  <c r="BK1894" i="1"/>
  <c r="BK1893" i="1" s="1"/>
  <c r="BK1892" i="1" s="1"/>
  <c r="BG1894" i="1"/>
  <c r="BF1894" i="1"/>
  <c r="BE1894" i="1"/>
  <c r="BE1893" i="1" s="1"/>
  <c r="BE1892" i="1" s="1"/>
  <c r="BA1894" i="1"/>
  <c r="BA1893" i="1" s="1"/>
  <c r="BA1892" i="1" s="1"/>
  <c r="AZ1894" i="1"/>
  <c r="AZ1893" i="1" s="1"/>
  <c r="AZ1892" i="1" s="1"/>
  <c r="AY1894" i="1"/>
  <c r="AY1893" i="1" s="1"/>
  <c r="AY1892" i="1" s="1"/>
  <c r="AU1894" i="1"/>
  <c r="AU1893" i="1" s="1"/>
  <c r="AU1892" i="1" s="1"/>
  <c r="AT1894" i="1"/>
  <c r="AT1893" i="1" s="1"/>
  <c r="AT1892" i="1" s="1"/>
  <c r="AS1894" i="1"/>
  <c r="AS1893" i="1" s="1"/>
  <c r="AS1892" i="1" s="1"/>
  <c r="AO1894" i="1"/>
  <c r="AO1893" i="1" s="1"/>
  <c r="AO1892" i="1" s="1"/>
  <c r="AN1894" i="1"/>
  <c r="AN1893" i="1" s="1"/>
  <c r="AN1892" i="1" s="1"/>
  <c r="AM1894" i="1"/>
  <c r="AM1893" i="1" s="1"/>
  <c r="AM1892" i="1" s="1"/>
  <c r="AI1894" i="1"/>
  <c r="AH1894" i="1"/>
  <c r="AH1893" i="1" s="1"/>
  <c r="AH1892" i="1" s="1"/>
  <c r="AG1894" i="1"/>
  <c r="AG1893" i="1" s="1"/>
  <c r="AG1892" i="1" s="1"/>
  <c r="AC1894" i="1"/>
  <c r="AC1893" i="1" s="1"/>
  <c r="AC1892" i="1" s="1"/>
  <c r="AB1894" i="1"/>
  <c r="AB1893" i="1" s="1"/>
  <c r="AB1892" i="1" s="1"/>
  <c r="AA1894" i="1"/>
  <c r="AA1893" i="1" s="1"/>
  <c r="AA1892" i="1" s="1"/>
  <c r="W1894" i="1"/>
  <c r="V1894" i="1"/>
  <c r="V1893" i="1" s="1"/>
  <c r="V1892" i="1" s="1"/>
  <c r="U1894" i="1"/>
  <c r="U1893" i="1" s="1"/>
  <c r="U1892" i="1" s="1"/>
  <c r="Q1894" i="1"/>
  <c r="Q1893" i="1" s="1"/>
  <c r="Q1892" i="1" s="1"/>
  <c r="P1894" i="1"/>
  <c r="P1893" i="1" s="1"/>
  <c r="P1892" i="1" s="1"/>
  <c r="O1894" i="1"/>
  <c r="O1893" i="1" s="1"/>
  <c r="O1892" i="1" s="1"/>
  <c r="K1894" i="1"/>
  <c r="K1893" i="1" s="1"/>
  <c r="K1892" i="1" s="1"/>
  <c r="J1894" i="1"/>
  <c r="J1893" i="1" s="1"/>
  <c r="J1892" i="1" s="1"/>
  <c r="I1894" i="1"/>
  <c r="I1893" i="1" s="1"/>
  <c r="I1892" i="1" s="1"/>
  <c r="H1894" i="1"/>
  <c r="G1894" i="1"/>
  <c r="G1893" i="1" s="1"/>
  <c r="G1892" i="1" s="1"/>
  <c r="F1894" i="1"/>
  <c r="CN1893" i="1"/>
  <c r="CN1892" i="1" s="1"/>
  <c r="CH1893" i="1"/>
  <c r="CH1892" i="1" s="1"/>
  <c r="BL1893" i="1"/>
  <c r="BL1892" i="1" s="1"/>
  <c r="BG1893" i="1"/>
  <c r="BF1893" i="1"/>
  <c r="BF1892" i="1" s="1"/>
  <c r="AI1893" i="1"/>
  <c r="AI1892" i="1" s="1"/>
  <c r="W1893" i="1"/>
  <c r="W1892" i="1" s="1"/>
  <c r="BG1892" i="1"/>
  <c r="N1891" i="1"/>
  <c r="T1891" i="1" s="1"/>
  <c r="Z1891" i="1" s="1"/>
  <c r="AF1891" i="1" s="1"/>
  <c r="AL1891" i="1" s="1"/>
  <c r="AR1891" i="1" s="1"/>
  <c r="AX1891" i="1" s="1"/>
  <c r="BD1891" i="1" s="1"/>
  <c r="BJ1891" i="1" s="1"/>
  <c r="BP1891" i="1" s="1"/>
  <c r="BU1891" i="1" s="1"/>
  <c r="BZ1891" i="1" s="1"/>
  <c r="CF1891" i="1" s="1"/>
  <c r="CL1891" i="1" s="1"/>
  <c r="CR1891" i="1" s="1"/>
  <c r="M1891" i="1"/>
  <c r="S1891" i="1" s="1"/>
  <c r="Y1891" i="1" s="1"/>
  <c r="AE1891" i="1" s="1"/>
  <c r="AK1891" i="1" s="1"/>
  <c r="AQ1891" i="1" s="1"/>
  <c r="AW1891" i="1" s="1"/>
  <c r="BC1891" i="1" s="1"/>
  <c r="BI1891" i="1" s="1"/>
  <c r="BO1891" i="1" s="1"/>
  <c r="BT1891" i="1" s="1"/>
  <c r="BY1891" i="1" s="1"/>
  <c r="CE1891" i="1" s="1"/>
  <c r="CK1891" i="1" s="1"/>
  <c r="CQ1891" i="1" s="1"/>
  <c r="L1891" i="1"/>
  <c r="R1891" i="1" s="1"/>
  <c r="X1891" i="1" s="1"/>
  <c r="AD1891" i="1" s="1"/>
  <c r="AJ1891" i="1" s="1"/>
  <c r="AP1891" i="1" s="1"/>
  <c r="AV1891" i="1" s="1"/>
  <c r="BB1891" i="1" s="1"/>
  <c r="BH1891" i="1" s="1"/>
  <c r="BN1891" i="1" s="1"/>
  <c r="BS1891" i="1" s="1"/>
  <c r="BX1891" i="1" s="1"/>
  <c r="CD1891" i="1" s="1"/>
  <c r="CJ1891" i="1" s="1"/>
  <c r="CP1891" i="1" s="1"/>
  <c r="CS1890" i="1"/>
  <c r="CS1889" i="1" s="1"/>
  <c r="CS1888" i="1" s="1"/>
  <c r="CO1890" i="1"/>
  <c r="CN1890" i="1"/>
  <c r="CN1889" i="1" s="1"/>
  <c r="CN1888" i="1" s="1"/>
  <c r="CM1890" i="1"/>
  <c r="CI1890" i="1"/>
  <c r="CI1889" i="1" s="1"/>
  <c r="CI1888" i="1" s="1"/>
  <c r="CH1890" i="1"/>
  <c r="CG1890" i="1"/>
  <c r="CG1889" i="1" s="1"/>
  <c r="CG1888" i="1" s="1"/>
  <c r="CC1890" i="1"/>
  <c r="CC1889" i="1" s="1"/>
  <c r="CC1888" i="1" s="1"/>
  <c r="CB1890" i="1"/>
  <c r="CB1889" i="1" s="1"/>
  <c r="CB1888" i="1" s="1"/>
  <c r="CA1890" i="1"/>
  <c r="BW1890" i="1"/>
  <c r="BW1889" i="1" s="1"/>
  <c r="BW1888" i="1" s="1"/>
  <c r="BV1890" i="1"/>
  <c r="BR1890" i="1"/>
  <c r="BR1889" i="1" s="1"/>
  <c r="BR1888" i="1" s="1"/>
  <c r="BQ1890" i="1"/>
  <c r="BM1890" i="1"/>
  <c r="BM1889" i="1" s="1"/>
  <c r="BM1888" i="1" s="1"/>
  <c r="BL1890" i="1"/>
  <c r="BL1889" i="1" s="1"/>
  <c r="BL1888" i="1" s="1"/>
  <c r="BK1890" i="1"/>
  <c r="BK1889" i="1" s="1"/>
  <c r="BK1888" i="1" s="1"/>
  <c r="BG1890" i="1"/>
  <c r="BF1890" i="1"/>
  <c r="BF1889" i="1" s="1"/>
  <c r="BF1888" i="1" s="1"/>
  <c r="BE1890" i="1"/>
  <c r="BA1890" i="1"/>
  <c r="BA1889" i="1" s="1"/>
  <c r="BA1888" i="1" s="1"/>
  <c r="AZ1890" i="1"/>
  <c r="AY1890" i="1"/>
  <c r="AY1889" i="1" s="1"/>
  <c r="AY1888" i="1" s="1"/>
  <c r="AU1890" i="1"/>
  <c r="AU1889" i="1" s="1"/>
  <c r="AU1888" i="1" s="1"/>
  <c r="AT1890" i="1"/>
  <c r="AT1889" i="1" s="1"/>
  <c r="AT1888" i="1" s="1"/>
  <c r="AS1890" i="1"/>
  <c r="AO1890" i="1"/>
  <c r="AO1889" i="1" s="1"/>
  <c r="AO1888" i="1" s="1"/>
  <c r="AN1890" i="1"/>
  <c r="AM1890" i="1"/>
  <c r="AM1889" i="1" s="1"/>
  <c r="AM1888" i="1" s="1"/>
  <c r="AI1890" i="1"/>
  <c r="AI1889" i="1" s="1"/>
  <c r="AI1888" i="1" s="1"/>
  <c r="AH1890" i="1"/>
  <c r="AH1889" i="1" s="1"/>
  <c r="AH1888" i="1" s="1"/>
  <c r="AG1890" i="1"/>
  <c r="AG1889" i="1" s="1"/>
  <c r="AC1890" i="1"/>
  <c r="AC1889" i="1" s="1"/>
  <c r="AC1888" i="1" s="1"/>
  <c r="AB1890" i="1"/>
  <c r="AB1889" i="1" s="1"/>
  <c r="AB1888" i="1" s="1"/>
  <c r="AA1890" i="1"/>
  <c r="W1890" i="1"/>
  <c r="W1889" i="1" s="1"/>
  <c r="W1888" i="1" s="1"/>
  <c r="V1890" i="1"/>
  <c r="V1889" i="1" s="1"/>
  <c r="V1888" i="1" s="1"/>
  <c r="U1890" i="1"/>
  <c r="U1889" i="1" s="1"/>
  <c r="U1888" i="1" s="1"/>
  <c r="Q1890" i="1"/>
  <c r="Q1889" i="1" s="1"/>
  <c r="Q1888" i="1" s="1"/>
  <c r="P1890" i="1"/>
  <c r="O1890" i="1"/>
  <c r="O1889" i="1" s="1"/>
  <c r="O1888" i="1" s="1"/>
  <c r="K1890" i="1"/>
  <c r="K1889" i="1" s="1"/>
  <c r="K1888" i="1" s="1"/>
  <c r="J1890" i="1"/>
  <c r="I1890" i="1"/>
  <c r="H1890" i="1"/>
  <c r="H1889" i="1" s="1"/>
  <c r="H1888" i="1" s="1"/>
  <c r="G1890" i="1"/>
  <c r="G1889" i="1" s="1"/>
  <c r="F1890" i="1"/>
  <c r="CO1889" i="1"/>
  <c r="CO1888" i="1" s="1"/>
  <c r="CM1889" i="1"/>
  <c r="CM1888" i="1" s="1"/>
  <c r="CH1889" i="1"/>
  <c r="CA1889" i="1"/>
  <c r="CA1888" i="1" s="1"/>
  <c r="BV1889" i="1"/>
  <c r="BQ1889" i="1"/>
  <c r="BQ1888" i="1" s="1"/>
  <c r="BG1889" i="1"/>
  <c r="BG1888" i="1" s="1"/>
  <c r="BE1889" i="1"/>
  <c r="AZ1889" i="1"/>
  <c r="AZ1888" i="1" s="1"/>
  <c r="AS1889" i="1"/>
  <c r="AS1888" i="1" s="1"/>
  <c r="AN1889" i="1"/>
  <c r="AN1888" i="1" s="1"/>
  <c r="AA1889" i="1"/>
  <c r="AA1888" i="1" s="1"/>
  <c r="P1889" i="1"/>
  <c r="P1888" i="1" s="1"/>
  <c r="J1889" i="1"/>
  <c r="I1889" i="1"/>
  <c r="I1888" i="1" s="1"/>
  <c r="CH1888" i="1"/>
  <c r="BV1888" i="1"/>
  <c r="BE1888" i="1"/>
  <c r="AG1888" i="1"/>
  <c r="J1888" i="1"/>
  <c r="N1887" i="1"/>
  <c r="T1887" i="1" s="1"/>
  <c r="Z1887" i="1" s="1"/>
  <c r="AF1887" i="1" s="1"/>
  <c r="AL1887" i="1" s="1"/>
  <c r="AR1887" i="1" s="1"/>
  <c r="AX1887" i="1" s="1"/>
  <c r="BD1887" i="1" s="1"/>
  <c r="BJ1887" i="1" s="1"/>
  <c r="BP1887" i="1" s="1"/>
  <c r="BU1887" i="1" s="1"/>
  <c r="BZ1887" i="1" s="1"/>
  <c r="CF1887" i="1" s="1"/>
  <c r="CL1887" i="1" s="1"/>
  <c r="CR1887" i="1" s="1"/>
  <c r="M1887" i="1"/>
  <c r="S1887" i="1" s="1"/>
  <c r="Y1887" i="1" s="1"/>
  <c r="AE1887" i="1" s="1"/>
  <c r="AK1887" i="1" s="1"/>
  <c r="AQ1887" i="1" s="1"/>
  <c r="AW1887" i="1" s="1"/>
  <c r="BC1887" i="1" s="1"/>
  <c r="BI1887" i="1" s="1"/>
  <c r="BO1887" i="1" s="1"/>
  <c r="BT1887" i="1" s="1"/>
  <c r="BY1887" i="1" s="1"/>
  <c r="CE1887" i="1" s="1"/>
  <c r="CK1887" i="1" s="1"/>
  <c r="CQ1887" i="1" s="1"/>
  <c r="L1887" i="1"/>
  <c r="R1887" i="1" s="1"/>
  <c r="X1887" i="1" s="1"/>
  <c r="AD1887" i="1" s="1"/>
  <c r="AJ1887" i="1" s="1"/>
  <c r="AP1887" i="1" s="1"/>
  <c r="AV1887" i="1" s="1"/>
  <c r="BB1887" i="1" s="1"/>
  <c r="BH1887" i="1" s="1"/>
  <c r="BN1887" i="1" s="1"/>
  <c r="BS1887" i="1" s="1"/>
  <c r="BX1887" i="1" s="1"/>
  <c r="CD1887" i="1" s="1"/>
  <c r="CJ1887" i="1" s="1"/>
  <c r="CP1887" i="1" s="1"/>
  <c r="CS1886" i="1"/>
  <c r="CS1885" i="1" s="1"/>
  <c r="CS1884" i="1" s="1"/>
  <c r="CO1886" i="1"/>
  <c r="CO1885" i="1" s="1"/>
  <c r="CO1884" i="1" s="1"/>
  <c r="CN1886" i="1"/>
  <c r="CN1885" i="1" s="1"/>
  <c r="CN1884" i="1" s="1"/>
  <c r="CM1886" i="1"/>
  <c r="CI1886" i="1"/>
  <c r="CH1886" i="1"/>
  <c r="CH1885" i="1" s="1"/>
  <c r="CH1884" i="1" s="1"/>
  <c r="CG1886" i="1"/>
  <c r="CG1885" i="1" s="1"/>
  <c r="CG1884" i="1" s="1"/>
  <c r="CC1886" i="1"/>
  <c r="CC1885" i="1" s="1"/>
  <c r="CC1884" i="1" s="1"/>
  <c r="CB1886" i="1"/>
  <c r="CB1885" i="1" s="1"/>
  <c r="CB1884" i="1" s="1"/>
  <c r="CA1886" i="1"/>
  <c r="CA1885" i="1" s="1"/>
  <c r="CA1884" i="1" s="1"/>
  <c r="BW1886" i="1"/>
  <c r="BW1885" i="1" s="1"/>
  <c r="BW1884" i="1" s="1"/>
  <c r="BV1886" i="1"/>
  <c r="BV1885" i="1" s="1"/>
  <c r="BV1884" i="1" s="1"/>
  <c r="BR1886" i="1"/>
  <c r="BQ1886" i="1"/>
  <c r="BQ1885" i="1" s="1"/>
  <c r="BQ1884" i="1" s="1"/>
  <c r="BM1886" i="1"/>
  <c r="BM1885" i="1" s="1"/>
  <c r="BM1884" i="1" s="1"/>
  <c r="BL1886" i="1"/>
  <c r="BL1885" i="1" s="1"/>
  <c r="BL1884" i="1" s="1"/>
  <c r="BK1886" i="1"/>
  <c r="BK1885" i="1" s="1"/>
  <c r="BK1884" i="1" s="1"/>
  <c r="BG1886" i="1"/>
  <c r="BF1886" i="1"/>
  <c r="BF1885" i="1" s="1"/>
  <c r="BF1884" i="1" s="1"/>
  <c r="BE1886" i="1"/>
  <c r="BE1885" i="1" s="1"/>
  <c r="BE1884" i="1" s="1"/>
  <c r="BA1886" i="1"/>
  <c r="BA1885" i="1" s="1"/>
  <c r="BA1884" i="1" s="1"/>
  <c r="AZ1886" i="1"/>
  <c r="AZ1885" i="1" s="1"/>
  <c r="AZ1884" i="1" s="1"/>
  <c r="AY1886" i="1"/>
  <c r="AY1885" i="1" s="1"/>
  <c r="AY1884" i="1" s="1"/>
  <c r="AU1886" i="1"/>
  <c r="AU1885" i="1" s="1"/>
  <c r="AU1884" i="1" s="1"/>
  <c r="AT1886" i="1"/>
  <c r="AT1885" i="1" s="1"/>
  <c r="AT1884" i="1" s="1"/>
  <c r="AS1886" i="1"/>
  <c r="AO1886" i="1"/>
  <c r="AO1885" i="1" s="1"/>
  <c r="AO1884" i="1" s="1"/>
  <c r="AN1886" i="1"/>
  <c r="AN1885" i="1" s="1"/>
  <c r="AN1884" i="1" s="1"/>
  <c r="AM1886" i="1"/>
  <c r="AM1885" i="1" s="1"/>
  <c r="AM1884" i="1" s="1"/>
  <c r="AI1886" i="1"/>
  <c r="AI1885" i="1" s="1"/>
  <c r="AI1884" i="1" s="1"/>
  <c r="AH1886" i="1"/>
  <c r="AH1885" i="1" s="1"/>
  <c r="AH1884" i="1" s="1"/>
  <c r="AG1886" i="1"/>
  <c r="AG1885" i="1" s="1"/>
  <c r="AG1884" i="1" s="1"/>
  <c r="AC1886" i="1"/>
  <c r="AC1885" i="1" s="1"/>
  <c r="AC1884" i="1" s="1"/>
  <c r="AB1886" i="1"/>
  <c r="AA1886" i="1"/>
  <c r="AA1885" i="1" s="1"/>
  <c r="AA1884" i="1" s="1"/>
  <c r="W1886" i="1"/>
  <c r="W1885" i="1" s="1"/>
  <c r="W1884" i="1" s="1"/>
  <c r="V1886" i="1"/>
  <c r="V1885" i="1" s="1"/>
  <c r="V1884" i="1" s="1"/>
  <c r="U1886" i="1"/>
  <c r="U1885" i="1" s="1"/>
  <c r="U1884" i="1" s="1"/>
  <c r="Q1886" i="1"/>
  <c r="Q1885" i="1" s="1"/>
  <c r="Q1884" i="1" s="1"/>
  <c r="P1886" i="1"/>
  <c r="P1885" i="1" s="1"/>
  <c r="P1884" i="1" s="1"/>
  <c r="O1886" i="1"/>
  <c r="O1885" i="1" s="1"/>
  <c r="O1884" i="1" s="1"/>
  <c r="K1886" i="1"/>
  <c r="K1885" i="1" s="1"/>
  <c r="K1884" i="1" s="1"/>
  <c r="J1886" i="1"/>
  <c r="J1885" i="1" s="1"/>
  <c r="J1884" i="1" s="1"/>
  <c r="I1886" i="1"/>
  <c r="I1885" i="1" s="1"/>
  <c r="I1884" i="1" s="1"/>
  <c r="H1886" i="1"/>
  <c r="G1886" i="1"/>
  <c r="F1886" i="1"/>
  <c r="CM1885" i="1"/>
  <c r="CM1884" i="1" s="1"/>
  <c r="CI1885" i="1"/>
  <c r="CI1884" i="1" s="1"/>
  <c r="BG1885" i="1"/>
  <c r="BG1884" i="1" s="1"/>
  <c r="AS1885" i="1"/>
  <c r="AS1884" i="1" s="1"/>
  <c r="AB1885" i="1"/>
  <c r="AB1884" i="1" s="1"/>
  <c r="CA1880" i="1"/>
  <c r="CA1879" i="1" s="1"/>
  <c r="CA1878" i="1" s="1"/>
  <c r="CA1877" i="1" s="1"/>
  <c r="N1880" i="1"/>
  <c r="T1880" i="1" s="1"/>
  <c r="Z1880" i="1" s="1"/>
  <c r="AF1880" i="1" s="1"/>
  <c r="AL1880" i="1" s="1"/>
  <c r="AR1880" i="1" s="1"/>
  <c r="AX1880" i="1" s="1"/>
  <c r="BD1880" i="1" s="1"/>
  <c r="BJ1880" i="1" s="1"/>
  <c r="BP1880" i="1" s="1"/>
  <c r="BU1880" i="1" s="1"/>
  <c r="BZ1880" i="1" s="1"/>
  <c r="CF1880" i="1" s="1"/>
  <c r="CL1880" i="1" s="1"/>
  <c r="CR1880" i="1" s="1"/>
  <c r="M1880" i="1"/>
  <c r="S1880" i="1" s="1"/>
  <c r="Y1880" i="1" s="1"/>
  <c r="AE1880" i="1" s="1"/>
  <c r="AK1880" i="1" s="1"/>
  <c r="AQ1880" i="1" s="1"/>
  <c r="AW1880" i="1" s="1"/>
  <c r="BC1880" i="1" s="1"/>
  <c r="BI1880" i="1" s="1"/>
  <c r="BO1880" i="1" s="1"/>
  <c r="BT1880" i="1" s="1"/>
  <c r="BY1880" i="1" s="1"/>
  <c r="CE1880" i="1" s="1"/>
  <c r="CK1880" i="1" s="1"/>
  <c r="CQ1880" i="1" s="1"/>
  <c r="L1880" i="1"/>
  <c r="R1880" i="1" s="1"/>
  <c r="X1880" i="1" s="1"/>
  <c r="AD1880" i="1" s="1"/>
  <c r="AJ1880" i="1" s="1"/>
  <c r="AP1880" i="1" s="1"/>
  <c r="AV1880" i="1" s="1"/>
  <c r="BB1880" i="1" s="1"/>
  <c r="BH1880" i="1" s="1"/>
  <c r="BN1880" i="1" s="1"/>
  <c r="BS1880" i="1" s="1"/>
  <c r="BX1880" i="1" s="1"/>
  <c r="CS1879" i="1"/>
  <c r="CS1878" i="1" s="1"/>
  <c r="CS1877" i="1" s="1"/>
  <c r="CO1879" i="1"/>
  <c r="CO1878" i="1" s="1"/>
  <c r="CO1877" i="1" s="1"/>
  <c r="CN1879" i="1"/>
  <c r="CN1878" i="1" s="1"/>
  <c r="CN1877" i="1" s="1"/>
  <c r="CM1879" i="1"/>
  <c r="CI1879" i="1"/>
  <c r="CI1878" i="1" s="1"/>
  <c r="CI1877" i="1" s="1"/>
  <c r="CH1879" i="1"/>
  <c r="CH1878" i="1" s="1"/>
  <c r="CH1877" i="1" s="1"/>
  <c r="CG1879" i="1"/>
  <c r="CG1878" i="1" s="1"/>
  <c r="CG1877" i="1" s="1"/>
  <c r="CC1879" i="1"/>
  <c r="CB1879" i="1"/>
  <c r="BW1879" i="1"/>
  <c r="BW1878" i="1" s="1"/>
  <c r="BW1877" i="1" s="1"/>
  <c r="BV1879" i="1"/>
  <c r="BV1878" i="1" s="1"/>
  <c r="BV1877" i="1" s="1"/>
  <c r="BR1879" i="1"/>
  <c r="BQ1879" i="1"/>
  <c r="BQ1878" i="1" s="1"/>
  <c r="BQ1877" i="1" s="1"/>
  <c r="BM1879" i="1"/>
  <c r="BL1879" i="1"/>
  <c r="BL1878" i="1" s="1"/>
  <c r="BL1877" i="1" s="1"/>
  <c r="BK1879" i="1"/>
  <c r="BG1879" i="1"/>
  <c r="BG1878" i="1" s="1"/>
  <c r="BG1877" i="1" s="1"/>
  <c r="BF1879" i="1"/>
  <c r="BF1878" i="1" s="1"/>
  <c r="BF1877" i="1" s="1"/>
  <c r="BE1879" i="1"/>
  <c r="BE1878" i="1" s="1"/>
  <c r="BE1877" i="1" s="1"/>
  <c r="BA1879" i="1"/>
  <c r="AZ1879" i="1"/>
  <c r="AZ1878" i="1" s="1"/>
  <c r="AZ1877" i="1" s="1"/>
  <c r="AY1879" i="1"/>
  <c r="AY1878" i="1" s="1"/>
  <c r="AY1877" i="1" s="1"/>
  <c r="AU1879" i="1"/>
  <c r="AU1878" i="1" s="1"/>
  <c r="AU1877" i="1" s="1"/>
  <c r="AT1879" i="1"/>
  <c r="AT1878" i="1" s="1"/>
  <c r="AT1877" i="1" s="1"/>
  <c r="AS1879" i="1"/>
  <c r="AS1878" i="1" s="1"/>
  <c r="AS1877" i="1" s="1"/>
  <c r="AO1879" i="1"/>
  <c r="AO1878" i="1" s="1"/>
  <c r="AO1877" i="1" s="1"/>
  <c r="AN1879" i="1"/>
  <c r="AN1878" i="1" s="1"/>
  <c r="AN1877" i="1" s="1"/>
  <c r="AM1879" i="1"/>
  <c r="AI1879" i="1"/>
  <c r="AI1878" i="1" s="1"/>
  <c r="AI1877" i="1" s="1"/>
  <c r="AH1879" i="1"/>
  <c r="AH1878" i="1" s="1"/>
  <c r="AH1877" i="1" s="1"/>
  <c r="AG1879" i="1"/>
  <c r="AG1878" i="1" s="1"/>
  <c r="AG1877" i="1" s="1"/>
  <c r="AC1879" i="1"/>
  <c r="AB1879" i="1"/>
  <c r="AB1878" i="1" s="1"/>
  <c r="AB1877" i="1" s="1"/>
  <c r="AA1879" i="1"/>
  <c r="AA1878" i="1" s="1"/>
  <c r="AA1877" i="1" s="1"/>
  <c r="W1879" i="1"/>
  <c r="W1878" i="1" s="1"/>
  <c r="W1877" i="1" s="1"/>
  <c r="V1879" i="1"/>
  <c r="V1878" i="1" s="1"/>
  <c r="V1877" i="1" s="1"/>
  <c r="U1879" i="1"/>
  <c r="U1878" i="1" s="1"/>
  <c r="U1877" i="1" s="1"/>
  <c r="Q1879" i="1"/>
  <c r="Q1878" i="1" s="1"/>
  <c r="Q1877" i="1" s="1"/>
  <c r="P1879" i="1"/>
  <c r="P1878" i="1" s="1"/>
  <c r="P1877" i="1" s="1"/>
  <c r="O1879" i="1"/>
  <c r="K1879" i="1"/>
  <c r="K1878" i="1" s="1"/>
  <c r="K1877" i="1" s="1"/>
  <c r="J1879" i="1"/>
  <c r="J1878" i="1" s="1"/>
  <c r="J1877" i="1" s="1"/>
  <c r="I1879" i="1"/>
  <c r="H1879" i="1"/>
  <c r="G1879" i="1"/>
  <c r="G1878" i="1" s="1"/>
  <c r="G1877" i="1" s="1"/>
  <c r="F1879" i="1"/>
  <c r="CM1878" i="1"/>
  <c r="CM1877" i="1" s="1"/>
  <c r="CC1878" i="1"/>
  <c r="CB1878" i="1"/>
  <c r="CB1877" i="1" s="1"/>
  <c r="BM1878" i="1"/>
  <c r="BM1877" i="1" s="1"/>
  <c r="BK1878" i="1"/>
  <c r="BK1877" i="1" s="1"/>
  <c r="BA1878" i="1"/>
  <c r="AM1878" i="1"/>
  <c r="AM1877" i="1" s="1"/>
  <c r="AC1878" i="1"/>
  <c r="AC1877" i="1" s="1"/>
  <c r="O1878" i="1"/>
  <c r="O1877" i="1" s="1"/>
  <c r="I1878" i="1"/>
  <c r="I1877" i="1" s="1"/>
  <c r="H1878" i="1"/>
  <c r="H1877" i="1" s="1"/>
  <c r="CC1877" i="1"/>
  <c r="BA1877" i="1"/>
  <c r="N1876" i="1"/>
  <c r="T1876" i="1" s="1"/>
  <c r="Z1876" i="1" s="1"/>
  <c r="AF1876" i="1" s="1"/>
  <c r="AL1876" i="1" s="1"/>
  <c r="AR1876" i="1" s="1"/>
  <c r="AX1876" i="1" s="1"/>
  <c r="BD1876" i="1" s="1"/>
  <c r="BJ1876" i="1" s="1"/>
  <c r="BP1876" i="1" s="1"/>
  <c r="BU1876" i="1" s="1"/>
  <c r="BZ1876" i="1" s="1"/>
  <c r="CF1876" i="1" s="1"/>
  <c r="CL1876" i="1" s="1"/>
  <c r="CR1876" i="1" s="1"/>
  <c r="M1876" i="1"/>
  <c r="S1876" i="1" s="1"/>
  <c r="Y1876" i="1" s="1"/>
  <c r="AE1876" i="1" s="1"/>
  <c r="AK1876" i="1" s="1"/>
  <c r="AQ1876" i="1" s="1"/>
  <c r="AW1876" i="1" s="1"/>
  <c r="BC1876" i="1" s="1"/>
  <c r="BI1876" i="1" s="1"/>
  <c r="BO1876" i="1" s="1"/>
  <c r="BT1876" i="1" s="1"/>
  <c r="BY1876" i="1" s="1"/>
  <c r="CE1876" i="1" s="1"/>
  <c r="CK1876" i="1" s="1"/>
  <c r="CQ1876" i="1" s="1"/>
  <c r="L1876" i="1"/>
  <c r="R1876" i="1" s="1"/>
  <c r="X1876" i="1" s="1"/>
  <c r="AD1876" i="1" s="1"/>
  <c r="AJ1876" i="1" s="1"/>
  <c r="AP1876" i="1" s="1"/>
  <c r="AV1876" i="1" s="1"/>
  <c r="BB1876" i="1" s="1"/>
  <c r="BH1876" i="1" s="1"/>
  <c r="BN1876" i="1" s="1"/>
  <c r="BS1876" i="1" s="1"/>
  <c r="BX1876" i="1" s="1"/>
  <c r="CD1876" i="1" s="1"/>
  <c r="CJ1876" i="1" s="1"/>
  <c r="CP1876" i="1" s="1"/>
  <c r="CS1875" i="1"/>
  <c r="CS1874" i="1" s="1"/>
  <c r="CS1873" i="1" s="1"/>
  <c r="CO1875" i="1"/>
  <c r="CO1874" i="1" s="1"/>
  <c r="CO1873" i="1" s="1"/>
  <c r="CN1875" i="1"/>
  <c r="CN1874" i="1" s="1"/>
  <c r="CN1873" i="1" s="1"/>
  <c r="CM1875" i="1"/>
  <c r="CM1874" i="1" s="1"/>
  <c r="CM1873" i="1" s="1"/>
  <c r="CI1875" i="1"/>
  <c r="CI1874" i="1" s="1"/>
  <c r="CI1873" i="1" s="1"/>
  <c r="CH1875" i="1"/>
  <c r="CH1874" i="1" s="1"/>
  <c r="CH1873" i="1" s="1"/>
  <c r="CG1875" i="1"/>
  <c r="CG1874" i="1" s="1"/>
  <c r="CG1873" i="1" s="1"/>
  <c r="CC1875" i="1"/>
  <c r="CB1875" i="1"/>
  <c r="CB1874" i="1" s="1"/>
  <c r="CB1873" i="1" s="1"/>
  <c r="CA1875" i="1"/>
  <c r="CA1874" i="1" s="1"/>
  <c r="CA1873" i="1" s="1"/>
  <c r="BW1875" i="1"/>
  <c r="BV1875" i="1"/>
  <c r="BV1874" i="1" s="1"/>
  <c r="BV1873" i="1" s="1"/>
  <c r="BR1875" i="1"/>
  <c r="BR1874" i="1" s="1"/>
  <c r="BR1873" i="1" s="1"/>
  <c r="BQ1875" i="1"/>
  <c r="BM1875" i="1"/>
  <c r="BM1874" i="1" s="1"/>
  <c r="BM1873" i="1" s="1"/>
  <c r="BL1875" i="1"/>
  <c r="BL1874" i="1" s="1"/>
  <c r="BL1873" i="1" s="1"/>
  <c r="BK1875" i="1"/>
  <c r="BK1874" i="1" s="1"/>
  <c r="BK1873" i="1" s="1"/>
  <c r="BG1875" i="1"/>
  <c r="BG1874" i="1" s="1"/>
  <c r="BG1873" i="1" s="1"/>
  <c r="BF1875" i="1"/>
  <c r="BF1874" i="1" s="1"/>
  <c r="BF1873" i="1" s="1"/>
  <c r="BE1875" i="1"/>
  <c r="BE1874" i="1" s="1"/>
  <c r="BE1873" i="1" s="1"/>
  <c r="BA1875" i="1"/>
  <c r="BA1874" i="1" s="1"/>
  <c r="BA1873" i="1" s="1"/>
  <c r="AZ1875" i="1"/>
  <c r="AY1875" i="1"/>
  <c r="AY1874" i="1" s="1"/>
  <c r="AY1873" i="1" s="1"/>
  <c r="AU1875" i="1"/>
  <c r="AU1874" i="1" s="1"/>
  <c r="AU1873" i="1" s="1"/>
  <c r="AT1875" i="1"/>
  <c r="AT1874" i="1" s="1"/>
  <c r="AT1873" i="1" s="1"/>
  <c r="AS1875" i="1"/>
  <c r="AS1874" i="1" s="1"/>
  <c r="AS1873" i="1" s="1"/>
  <c r="AO1875" i="1"/>
  <c r="AN1875" i="1"/>
  <c r="AN1874" i="1" s="1"/>
  <c r="AN1873" i="1" s="1"/>
  <c r="AM1875" i="1"/>
  <c r="AM1874" i="1" s="1"/>
  <c r="AM1873" i="1" s="1"/>
  <c r="AI1875" i="1"/>
  <c r="AI1874" i="1" s="1"/>
  <c r="AI1873" i="1" s="1"/>
  <c r="AH1875" i="1"/>
  <c r="AH1874" i="1" s="1"/>
  <c r="AH1873" i="1" s="1"/>
  <c r="AG1875" i="1"/>
  <c r="AG1874" i="1" s="1"/>
  <c r="AG1873" i="1" s="1"/>
  <c r="AC1875" i="1"/>
  <c r="AC1874" i="1" s="1"/>
  <c r="AC1873" i="1" s="1"/>
  <c r="AB1875" i="1"/>
  <c r="AB1874" i="1" s="1"/>
  <c r="AB1873" i="1" s="1"/>
  <c r="AA1875" i="1"/>
  <c r="AA1874" i="1" s="1"/>
  <c r="AA1873" i="1" s="1"/>
  <c r="W1875" i="1"/>
  <c r="W1874" i="1" s="1"/>
  <c r="W1873" i="1" s="1"/>
  <c r="V1875" i="1"/>
  <c r="V1874" i="1" s="1"/>
  <c r="V1873" i="1" s="1"/>
  <c r="U1875" i="1"/>
  <c r="U1874" i="1" s="1"/>
  <c r="U1873" i="1" s="1"/>
  <c r="Q1875" i="1"/>
  <c r="Q1874" i="1" s="1"/>
  <c r="Q1873" i="1" s="1"/>
  <c r="P1875" i="1"/>
  <c r="P1874" i="1" s="1"/>
  <c r="P1873" i="1" s="1"/>
  <c r="O1875" i="1"/>
  <c r="O1874" i="1" s="1"/>
  <c r="O1873" i="1" s="1"/>
  <c r="K1875" i="1"/>
  <c r="K1874" i="1" s="1"/>
  <c r="K1873" i="1" s="1"/>
  <c r="J1875" i="1"/>
  <c r="J1874" i="1" s="1"/>
  <c r="J1873" i="1" s="1"/>
  <c r="I1875" i="1"/>
  <c r="I1874" i="1" s="1"/>
  <c r="I1873" i="1" s="1"/>
  <c r="H1875" i="1"/>
  <c r="H1874" i="1" s="1"/>
  <c r="H1873" i="1" s="1"/>
  <c r="G1875" i="1"/>
  <c r="G1874" i="1" s="1"/>
  <c r="F1875" i="1"/>
  <c r="F1874" i="1" s="1"/>
  <c r="CC1874" i="1"/>
  <c r="CC1873" i="1" s="1"/>
  <c r="BW1874" i="1"/>
  <c r="BW1873" i="1" s="1"/>
  <c r="BQ1874" i="1"/>
  <c r="BQ1873" i="1" s="1"/>
  <c r="AZ1874" i="1"/>
  <c r="AZ1873" i="1" s="1"/>
  <c r="AO1874" i="1"/>
  <c r="AO1873" i="1" s="1"/>
  <c r="N1872" i="1"/>
  <c r="T1872" i="1" s="1"/>
  <c r="Z1872" i="1" s="1"/>
  <c r="AF1872" i="1" s="1"/>
  <c r="AL1872" i="1" s="1"/>
  <c r="AR1872" i="1" s="1"/>
  <c r="AX1872" i="1" s="1"/>
  <c r="BD1872" i="1" s="1"/>
  <c r="BJ1872" i="1" s="1"/>
  <c r="BP1872" i="1" s="1"/>
  <c r="BU1872" i="1" s="1"/>
  <c r="BZ1872" i="1" s="1"/>
  <c r="CF1872" i="1" s="1"/>
  <c r="CL1872" i="1" s="1"/>
  <c r="CR1872" i="1" s="1"/>
  <c r="M1872" i="1"/>
  <c r="S1872" i="1" s="1"/>
  <c r="Y1872" i="1" s="1"/>
  <c r="AE1872" i="1" s="1"/>
  <c r="AK1872" i="1" s="1"/>
  <c r="AQ1872" i="1" s="1"/>
  <c r="AW1872" i="1" s="1"/>
  <c r="BC1872" i="1" s="1"/>
  <c r="BI1872" i="1" s="1"/>
  <c r="BO1872" i="1" s="1"/>
  <c r="BT1872" i="1" s="1"/>
  <c r="BY1872" i="1" s="1"/>
  <c r="CE1872" i="1" s="1"/>
  <c r="CK1872" i="1" s="1"/>
  <c r="CQ1872" i="1" s="1"/>
  <c r="L1872" i="1"/>
  <c r="R1872" i="1" s="1"/>
  <c r="X1872" i="1" s="1"/>
  <c r="AD1872" i="1" s="1"/>
  <c r="AJ1872" i="1" s="1"/>
  <c r="AP1872" i="1" s="1"/>
  <c r="AV1872" i="1" s="1"/>
  <c r="BB1872" i="1" s="1"/>
  <c r="BH1872" i="1" s="1"/>
  <c r="BN1872" i="1" s="1"/>
  <c r="BS1872" i="1" s="1"/>
  <c r="BX1872" i="1" s="1"/>
  <c r="CD1872" i="1" s="1"/>
  <c r="CJ1872" i="1" s="1"/>
  <c r="CP1872" i="1" s="1"/>
  <c r="CS1871" i="1"/>
  <c r="CS1870" i="1" s="1"/>
  <c r="CS1869" i="1" s="1"/>
  <c r="CO1871" i="1"/>
  <c r="CO1870" i="1" s="1"/>
  <c r="CO1869" i="1" s="1"/>
  <c r="CN1871" i="1"/>
  <c r="CN1870" i="1" s="1"/>
  <c r="CN1869" i="1" s="1"/>
  <c r="CM1871" i="1"/>
  <c r="CI1871" i="1"/>
  <c r="CI1870" i="1" s="1"/>
  <c r="CI1869" i="1" s="1"/>
  <c r="CH1871" i="1"/>
  <c r="CG1871" i="1"/>
  <c r="CG1870" i="1" s="1"/>
  <c r="CG1869" i="1" s="1"/>
  <c r="CC1871" i="1"/>
  <c r="CB1871" i="1"/>
  <c r="CB1870" i="1" s="1"/>
  <c r="CB1869" i="1" s="1"/>
  <c r="CA1871" i="1"/>
  <c r="CA1870" i="1" s="1"/>
  <c r="CA1869" i="1" s="1"/>
  <c r="BW1871" i="1"/>
  <c r="BW1870" i="1" s="1"/>
  <c r="BW1869" i="1" s="1"/>
  <c r="BV1871" i="1"/>
  <c r="BV1870" i="1" s="1"/>
  <c r="BV1869" i="1" s="1"/>
  <c r="BR1871" i="1"/>
  <c r="BR1870" i="1" s="1"/>
  <c r="BR1869" i="1" s="1"/>
  <c r="BQ1871" i="1"/>
  <c r="BQ1870" i="1" s="1"/>
  <c r="BQ1869" i="1" s="1"/>
  <c r="BM1871" i="1"/>
  <c r="BM1870" i="1" s="1"/>
  <c r="BM1869" i="1" s="1"/>
  <c r="BL1871" i="1"/>
  <c r="BL1870" i="1" s="1"/>
  <c r="BL1869" i="1" s="1"/>
  <c r="BK1871" i="1"/>
  <c r="BK1870" i="1" s="1"/>
  <c r="BK1869" i="1" s="1"/>
  <c r="BG1871" i="1"/>
  <c r="BF1871" i="1"/>
  <c r="BF1870" i="1" s="1"/>
  <c r="BF1869" i="1" s="1"/>
  <c r="BE1871" i="1"/>
  <c r="BE1870" i="1" s="1"/>
  <c r="BE1869" i="1" s="1"/>
  <c r="BA1871" i="1"/>
  <c r="BA1870" i="1" s="1"/>
  <c r="BA1869" i="1" s="1"/>
  <c r="AZ1871" i="1"/>
  <c r="AZ1870" i="1" s="1"/>
  <c r="AZ1869" i="1" s="1"/>
  <c r="AY1871" i="1"/>
  <c r="AY1870" i="1" s="1"/>
  <c r="AY1869" i="1" s="1"/>
  <c r="AU1871" i="1"/>
  <c r="AU1870" i="1" s="1"/>
  <c r="AU1869" i="1" s="1"/>
  <c r="AT1871" i="1"/>
  <c r="AT1870" i="1" s="1"/>
  <c r="AT1869" i="1" s="1"/>
  <c r="AS1871" i="1"/>
  <c r="AS1870" i="1" s="1"/>
  <c r="AS1869" i="1" s="1"/>
  <c r="AO1871" i="1"/>
  <c r="AO1870" i="1" s="1"/>
  <c r="AO1869" i="1" s="1"/>
  <c r="AN1871" i="1"/>
  <c r="AN1870" i="1" s="1"/>
  <c r="AN1869" i="1" s="1"/>
  <c r="AM1871" i="1"/>
  <c r="AM1870" i="1" s="1"/>
  <c r="AM1869" i="1" s="1"/>
  <c r="AI1871" i="1"/>
  <c r="AI1870" i="1" s="1"/>
  <c r="AI1869" i="1" s="1"/>
  <c r="AH1871" i="1"/>
  <c r="AH1870" i="1" s="1"/>
  <c r="AH1869" i="1" s="1"/>
  <c r="AG1871" i="1"/>
  <c r="AG1870" i="1" s="1"/>
  <c r="AG1869" i="1" s="1"/>
  <c r="AC1871" i="1"/>
  <c r="AC1870" i="1" s="1"/>
  <c r="AC1869" i="1" s="1"/>
  <c r="AB1871" i="1"/>
  <c r="AA1871" i="1"/>
  <c r="AA1870" i="1" s="1"/>
  <c r="AA1869" i="1" s="1"/>
  <c r="W1871" i="1"/>
  <c r="W1870" i="1" s="1"/>
  <c r="W1869" i="1" s="1"/>
  <c r="V1871" i="1"/>
  <c r="V1870" i="1" s="1"/>
  <c r="V1869" i="1" s="1"/>
  <c r="U1871" i="1"/>
  <c r="U1870" i="1" s="1"/>
  <c r="U1869" i="1" s="1"/>
  <c r="Q1871" i="1"/>
  <c r="Q1870" i="1" s="1"/>
  <c r="Q1869" i="1" s="1"/>
  <c r="P1871" i="1"/>
  <c r="P1870" i="1" s="1"/>
  <c r="P1869" i="1" s="1"/>
  <c r="O1871" i="1"/>
  <c r="O1870" i="1" s="1"/>
  <c r="O1869" i="1" s="1"/>
  <c r="K1871" i="1"/>
  <c r="K1870" i="1" s="1"/>
  <c r="K1869" i="1" s="1"/>
  <c r="J1871" i="1"/>
  <c r="J1870" i="1" s="1"/>
  <c r="J1869" i="1" s="1"/>
  <c r="I1871" i="1"/>
  <c r="I1870" i="1" s="1"/>
  <c r="I1869" i="1" s="1"/>
  <c r="H1871" i="1"/>
  <c r="G1871" i="1"/>
  <c r="G1870" i="1" s="1"/>
  <c r="G1869" i="1" s="1"/>
  <c r="F1871" i="1"/>
  <c r="F1870" i="1" s="1"/>
  <c r="CM1870" i="1"/>
  <c r="CH1870" i="1"/>
  <c r="CH1869" i="1" s="1"/>
  <c r="CC1870" i="1"/>
  <c r="CC1869" i="1" s="1"/>
  <c r="BG1870" i="1"/>
  <c r="BG1869" i="1" s="1"/>
  <c r="AB1870" i="1"/>
  <c r="AB1869" i="1" s="1"/>
  <c r="CM1869" i="1"/>
  <c r="N1868" i="1"/>
  <c r="T1868" i="1" s="1"/>
  <c r="Z1868" i="1" s="1"/>
  <c r="AF1868" i="1" s="1"/>
  <c r="AL1868" i="1" s="1"/>
  <c r="AR1868" i="1" s="1"/>
  <c r="AX1868" i="1" s="1"/>
  <c r="BD1868" i="1" s="1"/>
  <c r="BJ1868" i="1" s="1"/>
  <c r="BP1868" i="1" s="1"/>
  <c r="BU1868" i="1" s="1"/>
  <c r="BZ1868" i="1" s="1"/>
  <c r="CF1868" i="1" s="1"/>
  <c r="CL1868" i="1" s="1"/>
  <c r="CR1868" i="1" s="1"/>
  <c r="M1868" i="1"/>
  <c r="S1868" i="1" s="1"/>
  <c r="Y1868" i="1" s="1"/>
  <c r="AE1868" i="1" s="1"/>
  <c r="AK1868" i="1" s="1"/>
  <c r="AQ1868" i="1" s="1"/>
  <c r="AW1868" i="1" s="1"/>
  <c r="BC1868" i="1" s="1"/>
  <c r="BI1868" i="1" s="1"/>
  <c r="BO1868" i="1" s="1"/>
  <c r="BT1868" i="1" s="1"/>
  <c r="BY1868" i="1" s="1"/>
  <c r="CE1868" i="1" s="1"/>
  <c r="CK1868" i="1" s="1"/>
  <c r="CQ1868" i="1" s="1"/>
  <c r="L1868" i="1"/>
  <c r="R1868" i="1" s="1"/>
  <c r="X1868" i="1" s="1"/>
  <c r="AD1868" i="1" s="1"/>
  <c r="AJ1868" i="1" s="1"/>
  <c r="AP1868" i="1" s="1"/>
  <c r="AV1868" i="1" s="1"/>
  <c r="BB1868" i="1" s="1"/>
  <c r="BH1868" i="1" s="1"/>
  <c r="BN1868" i="1" s="1"/>
  <c r="BS1868" i="1" s="1"/>
  <c r="BX1868" i="1" s="1"/>
  <c r="CD1868" i="1" s="1"/>
  <c r="CJ1868" i="1" s="1"/>
  <c r="CP1868" i="1" s="1"/>
  <c r="CS1867" i="1"/>
  <c r="CS1866" i="1" s="1"/>
  <c r="CO1867" i="1"/>
  <c r="CO1866" i="1" s="1"/>
  <c r="CN1867" i="1"/>
  <c r="CN1866" i="1" s="1"/>
  <c r="CM1867" i="1"/>
  <c r="CM1866" i="1" s="1"/>
  <c r="CI1867" i="1"/>
  <c r="CI1866" i="1" s="1"/>
  <c r="CH1867" i="1"/>
  <c r="CH1866" i="1" s="1"/>
  <c r="CG1867" i="1"/>
  <c r="CG1866" i="1" s="1"/>
  <c r="CC1867" i="1"/>
  <c r="CC1866" i="1" s="1"/>
  <c r="CB1867" i="1"/>
  <c r="CB1866" i="1" s="1"/>
  <c r="CA1867" i="1"/>
  <c r="CA1866" i="1" s="1"/>
  <c r="BW1867" i="1"/>
  <c r="BW1866" i="1" s="1"/>
  <c r="BV1867" i="1"/>
  <c r="BV1866" i="1" s="1"/>
  <c r="BR1867" i="1"/>
  <c r="BR1866" i="1" s="1"/>
  <c r="BQ1867" i="1"/>
  <c r="BM1867" i="1"/>
  <c r="BL1867" i="1"/>
  <c r="BL1866" i="1" s="1"/>
  <c r="BK1867" i="1"/>
  <c r="BG1867" i="1"/>
  <c r="BG1866" i="1" s="1"/>
  <c r="BF1867" i="1"/>
  <c r="BF1866" i="1" s="1"/>
  <c r="BE1867" i="1"/>
  <c r="BE1866" i="1" s="1"/>
  <c r="BA1867" i="1"/>
  <c r="BA1866" i="1" s="1"/>
  <c r="AZ1867" i="1"/>
  <c r="AZ1866" i="1" s="1"/>
  <c r="AY1867" i="1"/>
  <c r="AY1866" i="1" s="1"/>
  <c r="AU1867" i="1"/>
  <c r="AU1866" i="1" s="1"/>
  <c r="AT1867" i="1"/>
  <c r="AT1866" i="1" s="1"/>
  <c r="AS1867" i="1"/>
  <c r="AS1866" i="1" s="1"/>
  <c r="AO1867" i="1"/>
  <c r="AO1866" i="1" s="1"/>
  <c r="AN1867" i="1"/>
  <c r="AN1866" i="1" s="1"/>
  <c r="AM1867" i="1"/>
  <c r="AM1866" i="1" s="1"/>
  <c r="AI1867" i="1"/>
  <c r="AI1866" i="1" s="1"/>
  <c r="AH1867" i="1"/>
  <c r="AG1867" i="1"/>
  <c r="AG1866" i="1" s="1"/>
  <c r="AC1867" i="1"/>
  <c r="AC1866" i="1" s="1"/>
  <c r="AB1867" i="1"/>
  <c r="AB1866" i="1" s="1"/>
  <c r="AA1867" i="1"/>
  <c r="AA1866" i="1" s="1"/>
  <c r="W1867" i="1"/>
  <c r="W1866" i="1" s="1"/>
  <c r="V1867" i="1"/>
  <c r="V1866" i="1" s="1"/>
  <c r="U1867" i="1"/>
  <c r="U1866" i="1" s="1"/>
  <c r="Q1867" i="1"/>
  <c r="Q1866" i="1" s="1"/>
  <c r="P1867" i="1"/>
  <c r="P1866" i="1" s="1"/>
  <c r="O1867" i="1"/>
  <c r="O1866" i="1" s="1"/>
  <c r="K1867" i="1"/>
  <c r="K1866" i="1" s="1"/>
  <c r="J1867" i="1"/>
  <c r="J1866" i="1" s="1"/>
  <c r="I1867" i="1"/>
  <c r="I1866" i="1" s="1"/>
  <c r="H1867" i="1"/>
  <c r="H1866" i="1" s="1"/>
  <c r="G1867" i="1"/>
  <c r="M1867" i="1" s="1"/>
  <c r="F1867" i="1"/>
  <c r="F1866" i="1" s="1"/>
  <c r="BM1866" i="1"/>
  <c r="BK1866" i="1"/>
  <c r="AH1866" i="1"/>
  <c r="CA1865" i="1"/>
  <c r="CA1864" i="1" s="1"/>
  <c r="CA1863" i="1" s="1"/>
  <c r="H1865" i="1"/>
  <c r="H1864" i="1" s="1"/>
  <c r="H1863" i="1" s="1"/>
  <c r="G1865" i="1"/>
  <c r="M1865" i="1" s="1"/>
  <c r="S1865" i="1" s="1"/>
  <c r="Y1865" i="1" s="1"/>
  <c r="AE1865" i="1" s="1"/>
  <c r="AK1865" i="1" s="1"/>
  <c r="AQ1865" i="1" s="1"/>
  <c r="AW1865" i="1" s="1"/>
  <c r="BC1865" i="1" s="1"/>
  <c r="BI1865" i="1" s="1"/>
  <c r="BO1865" i="1" s="1"/>
  <c r="BT1865" i="1" s="1"/>
  <c r="BY1865" i="1" s="1"/>
  <c r="CE1865" i="1" s="1"/>
  <c r="CK1865" i="1" s="1"/>
  <c r="CQ1865" i="1" s="1"/>
  <c r="F1865" i="1"/>
  <c r="L1865" i="1" s="1"/>
  <c r="R1865" i="1" s="1"/>
  <c r="X1865" i="1" s="1"/>
  <c r="AD1865" i="1" s="1"/>
  <c r="AJ1865" i="1" s="1"/>
  <c r="AP1865" i="1" s="1"/>
  <c r="AV1865" i="1" s="1"/>
  <c r="BB1865" i="1" s="1"/>
  <c r="BH1865" i="1" s="1"/>
  <c r="BN1865" i="1" s="1"/>
  <c r="BS1865" i="1" s="1"/>
  <c r="BX1865" i="1" s="1"/>
  <c r="CD1865" i="1" s="1"/>
  <c r="CJ1865" i="1" s="1"/>
  <c r="CP1865" i="1" s="1"/>
  <c r="CS1864" i="1"/>
  <c r="CS1863" i="1" s="1"/>
  <c r="CO1864" i="1"/>
  <c r="CN1864" i="1"/>
  <c r="CN1863" i="1" s="1"/>
  <c r="CM1864" i="1"/>
  <c r="CM1863" i="1" s="1"/>
  <c r="CI1864" i="1"/>
  <c r="CI1863" i="1" s="1"/>
  <c r="CH1864" i="1"/>
  <c r="CH1863" i="1" s="1"/>
  <c r="CG1864" i="1"/>
  <c r="CG1863" i="1" s="1"/>
  <c r="CC1864" i="1"/>
  <c r="CC1863" i="1" s="1"/>
  <c r="CB1864" i="1"/>
  <c r="CB1863" i="1" s="1"/>
  <c r="BW1864" i="1"/>
  <c r="BW1863" i="1" s="1"/>
  <c r="BV1864" i="1"/>
  <c r="BV1863" i="1" s="1"/>
  <c r="BR1864" i="1"/>
  <c r="BR1863" i="1" s="1"/>
  <c r="BQ1864" i="1"/>
  <c r="BQ1863" i="1" s="1"/>
  <c r="BM1864" i="1"/>
  <c r="BM1863" i="1" s="1"/>
  <c r="BL1864" i="1"/>
  <c r="BL1863" i="1" s="1"/>
  <c r="BK1864" i="1"/>
  <c r="BK1863" i="1" s="1"/>
  <c r="BG1864" i="1"/>
  <c r="BG1863" i="1" s="1"/>
  <c r="BF1864" i="1"/>
  <c r="BE1864" i="1"/>
  <c r="BE1863" i="1" s="1"/>
  <c r="BA1864" i="1"/>
  <c r="BA1863" i="1" s="1"/>
  <c r="AZ1864" i="1"/>
  <c r="AZ1863" i="1" s="1"/>
  <c r="AY1864" i="1"/>
  <c r="AY1863" i="1" s="1"/>
  <c r="AU1864" i="1"/>
  <c r="AU1863" i="1" s="1"/>
  <c r="AT1864" i="1"/>
  <c r="AT1863" i="1" s="1"/>
  <c r="AS1864" i="1"/>
  <c r="AS1863" i="1" s="1"/>
  <c r="AO1864" i="1"/>
  <c r="AO1863" i="1" s="1"/>
  <c r="AN1864" i="1"/>
  <c r="AN1863" i="1" s="1"/>
  <c r="AM1864" i="1"/>
  <c r="AI1864" i="1"/>
  <c r="AI1863" i="1" s="1"/>
  <c r="AH1864" i="1"/>
  <c r="AG1864" i="1"/>
  <c r="AG1863" i="1" s="1"/>
  <c r="AC1864" i="1"/>
  <c r="AB1864" i="1"/>
  <c r="AB1863" i="1" s="1"/>
  <c r="AA1864" i="1"/>
  <c r="AA1863" i="1" s="1"/>
  <c r="W1864" i="1"/>
  <c r="W1863" i="1" s="1"/>
  <c r="V1864" i="1"/>
  <c r="V1863" i="1" s="1"/>
  <c r="U1864" i="1"/>
  <c r="U1863" i="1" s="1"/>
  <c r="Q1864" i="1"/>
  <c r="P1864" i="1"/>
  <c r="P1863" i="1" s="1"/>
  <c r="O1864" i="1"/>
  <c r="K1864" i="1"/>
  <c r="K1863" i="1" s="1"/>
  <c r="J1864" i="1"/>
  <c r="J1863" i="1" s="1"/>
  <c r="I1864" i="1"/>
  <c r="I1863" i="1" s="1"/>
  <c r="CO1863" i="1"/>
  <c r="BF1863" i="1"/>
  <c r="AM1863" i="1"/>
  <c r="AH1863" i="1"/>
  <c r="AC1863" i="1"/>
  <c r="Q1863" i="1"/>
  <c r="O1863" i="1"/>
  <c r="H1862" i="1"/>
  <c r="N1862" i="1" s="1"/>
  <c r="T1862" i="1" s="1"/>
  <c r="Z1862" i="1" s="1"/>
  <c r="AF1862" i="1" s="1"/>
  <c r="AL1862" i="1" s="1"/>
  <c r="AR1862" i="1" s="1"/>
  <c r="AX1862" i="1" s="1"/>
  <c r="BD1862" i="1" s="1"/>
  <c r="BJ1862" i="1" s="1"/>
  <c r="BP1862" i="1" s="1"/>
  <c r="BU1862" i="1" s="1"/>
  <c r="BZ1862" i="1" s="1"/>
  <c r="CF1862" i="1" s="1"/>
  <c r="CL1862" i="1" s="1"/>
  <c r="CR1862" i="1" s="1"/>
  <c r="G1862" i="1"/>
  <c r="M1862" i="1" s="1"/>
  <c r="S1862" i="1" s="1"/>
  <c r="Y1862" i="1" s="1"/>
  <c r="AE1862" i="1" s="1"/>
  <c r="AK1862" i="1" s="1"/>
  <c r="AQ1862" i="1" s="1"/>
  <c r="AW1862" i="1" s="1"/>
  <c r="BC1862" i="1" s="1"/>
  <c r="BI1862" i="1" s="1"/>
  <c r="BO1862" i="1" s="1"/>
  <c r="BT1862" i="1" s="1"/>
  <c r="BY1862" i="1" s="1"/>
  <c r="CE1862" i="1" s="1"/>
  <c r="CK1862" i="1" s="1"/>
  <c r="CQ1862" i="1" s="1"/>
  <c r="F1862" i="1"/>
  <c r="CS1861" i="1"/>
  <c r="CS1860" i="1" s="1"/>
  <c r="CO1861" i="1"/>
  <c r="CO1860" i="1" s="1"/>
  <c r="CN1861" i="1"/>
  <c r="CN1860" i="1" s="1"/>
  <c r="CM1861" i="1"/>
  <c r="CM1860" i="1" s="1"/>
  <c r="CI1861" i="1"/>
  <c r="CI1860" i="1" s="1"/>
  <c r="CH1861" i="1"/>
  <c r="CH1860" i="1" s="1"/>
  <c r="CG1861" i="1"/>
  <c r="CG1860" i="1" s="1"/>
  <c r="CC1861" i="1"/>
  <c r="CC1860" i="1" s="1"/>
  <c r="CB1861" i="1"/>
  <c r="CA1861" i="1"/>
  <c r="CA1860" i="1" s="1"/>
  <c r="BW1861" i="1"/>
  <c r="BW1860" i="1" s="1"/>
  <c r="BV1861" i="1"/>
  <c r="BV1860" i="1" s="1"/>
  <c r="BR1861" i="1"/>
  <c r="BR1860" i="1" s="1"/>
  <c r="BQ1861" i="1"/>
  <c r="BQ1860" i="1" s="1"/>
  <c r="BM1861" i="1"/>
  <c r="BM1860" i="1" s="1"/>
  <c r="BL1861" i="1"/>
  <c r="BL1860" i="1" s="1"/>
  <c r="BK1861" i="1"/>
  <c r="BK1860" i="1" s="1"/>
  <c r="BG1861" i="1"/>
  <c r="BG1860" i="1" s="1"/>
  <c r="BF1861" i="1"/>
  <c r="BF1860" i="1" s="1"/>
  <c r="BE1861" i="1"/>
  <c r="BE1860" i="1" s="1"/>
  <c r="BA1861" i="1"/>
  <c r="BA1860" i="1" s="1"/>
  <c r="AZ1861" i="1"/>
  <c r="AY1861" i="1"/>
  <c r="AU1861" i="1"/>
  <c r="AU1860" i="1" s="1"/>
  <c r="AT1861" i="1"/>
  <c r="AT1860" i="1" s="1"/>
  <c r="AS1861" i="1"/>
  <c r="AS1860" i="1" s="1"/>
  <c r="AO1861" i="1"/>
  <c r="AO1860" i="1" s="1"/>
  <c r="AN1861" i="1"/>
  <c r="AN1860" i="1" s="1"/>
  <c r="AM1861" i="1"/>
  <c r="AM1860" i="1" s="1"/>
  <c r="AI1861" i="1"/>
  <c r="AI1860" i="1" s="1"/>
  <c r="AH1861" i="1"/>
  <c r="AG1861" i="1"/>
  <c r="AG1860" i="1" s="1"/>
  <c r="AC1861" i="1"/>
  <c r="AC1860" i="1" s="1"/>
  <c r="AB1861" i="1"/>
  <c r="AB1860" i="1" s="1"/>
  <c r="AA1861" i="1"/>
  <c r="AA1860" i="1" s="1"/>
  <c r="W1861" i="1"/>
  <c r="W1860" i="1" s="1"/>
  <c r="V1861" i="1"/>
  <c r="V1860" i="1" s="1"/>
  <c r="U1861" i="1"/>
  <c r="U1860" i="1" s="1"/>
  <c r="Q1861" i="1"/>
  <c r="Q1860" i="1" s="1"/>
  <c r="P1861" i="1"/>
  <c r="P1860" i="1" s="1"/>
  <c r="O1861" i="1"/>
  <c r="O1860" i="1" s="1"/>
  <c r="K1861" i="1"/>
  <c r="K1860" i="1" s="1"/>
  <c r="J1861" i="1"/>
  <c r="J1860" i="1" s="1"/>
  <c r="I1861" i="1"/>
  <c r="I1860" i="1" s="1"/>
  <c r="CB1860" i="1"/>
  <c r="AZ1860" i="1"/>
  <c r="AY1860" i="1"/>
  <c r="AH1860" i="1"/>
  <c r="N1856" i="1"/>
  <c r="T1856" i="1" s="1"/>
  <c r="Z1856" i="1" s="1"/>
  <c r="AF1856" i="1" s="1"/>
  <c r="AL1856" i="1" s="1"/>
  <c r="AR1856" i="1" s="1"/>
  <c r="AX1856" i="1" s="1"/>
  <c r="BD1856" i="1" s="1"/>
  <c r="BJ1856" i="1" s="1"/>
  <c r="BP1856" i="1" s="1"/>
  <c r="BU1856" i="1" s="1"/>
  <c r="BZ1856" i="1" s="1"/>
  <c r="CF1856" i="1" s="1"/>
  <c r="CL1856" i="1" s="1"/>
  <c r="CR1856" i="1" s="1"/>
  <c r="M1856" i="1"/>
  <c r="S1856" i="1" s="1"/>
  <c r="Y1856" i="1" s="1"/>
  <c r="AE1856" i="1" s="1"/>
  <c r="AK1856" i="1" s="1"/>
  <c r="AQ1856" i="1" s="1"/>
  <c r="AW1856" i="1" s="1"/>
  <c r="BC1856" i="1" s="1"/>
  <c r="BI1856" i="1" s="1"/>
  <c r="BO1856" i="1" s="1"/>
  <c r="BT1856" i="1" s="1"/>
  <c r="BY1856" i="1" s="1"/>
  <c r="CE1856" i="1" s="1"/>
  <c r="CK1856" i="1" s="1"/>
  <c r="CQ1856" i="1" s="1"/>
  <c r="L1856" i="1"/>
  <c r="R1856" i="1" s="1"/>
  <c r="X1856" i="1" s="1"/>
  <c r="AD1856" i="1" s="1"/>
  <c r="AJ1856" i="1" s="1"/>
  <c r="AP1856" i="1" s="1"/>
  <c r="AV1856" i="1" s="1"/>
  <c r="BB1856" i="1" s="1"/>
  <c r="BH1856" i="1" s="1"/>
  <c r="BN1856" i="1" s="1"/>
  <c r="BS1856" i="1" s="1"/>
  <c r="BX1856" i="1" s="1"/>
  <c r="CD1856" i="1" s="1"/>
  <c r="CJ1856" i="1" s="1"/>
  <c r="CP1856" i="1" s="1"/>
  <c r="CS1855" i="1"/>
  <c r="CO1855" i="1"/>
  <c r="CN1855" i="1"/>
  <c r="CM1855" i="1"/>
  <c r="CI1855" i="1"/>
  <c r="CH1855" i="1"/>
  <c r="CG1855" i="1"/>
  <c r="CC1855" i="1"/>
  <c r="CB1855" i="1"/>
  <c r="CA1855" i="1"/>
  <c r="BW1855" i="1"/>
  <c r="BV1855" i="1"/>
  <c r="BR1855" i="1"/>
  <c r="BQ1855" i="1"/>
  <c r="BM1855" i="1"/>
  <c r="BL1855" i="1"/>
  <c r="BK1855" i="1"/>
  <c r="BG1855" i="1"/>
  <c r="BF1855" i="1"/>
  <c r="BE1855" i="1"/>
  <c r="BA1855" i="1"/>
  <c r="AZ1855" i="1"/>
  <c r="AY1855" i="1"/>
  <c r="AU1855" i="1"/>
  <c r="AT1855" i="1"/>
  <c r="AS1855" i="1"/>
  <c r="AO1855" i="1"/>
  <c r="AN1855" i="1"/>
  <c r="AM1855" i="1"/>
  <c r="AI1855" i="1"/>
  <c r="AH1855" i="1"/>
  <c r="AG1855" i="1"/>
  <c r="AC1855" i="1"/>
  <c r="AB1855" i="1"/>
  <c r="AA1855" i="1"/>
  <c r="W1855" i="1"/>
  <c r="V1855" i="1"/>
  <c r="U1855" i="1"/>
  <c r="Q1855" i="1"/>
  <c r="P1855" i="1"/>
  <c r="O1855" i="1"/>
  <c r="K1855" i="1"/>
  <c r="J1855" i="1"/>
  <c r="I1855" i="1"/>
  <c r="H1855" i="1"/>
  <c r="G1855" i="1"/>
  <c r="F1855" i="1"/>
  <c r="N1854" i="1"/>
  <c r="T1854" i="1" s="1"/>
  <c r="Z1854" i="1" s="1"/>
  <c r="AF1854" i="1" s="1"/>
  <c r="AL1854" i="1" s="1"/>
  <c r="AR1854" i="1" s="1"/>
  <c r="AX1854" i="1" s="1"/>
  <c r="BD1854" i="1" s="1"/>
  <c r="BJ1854" i="1" s="1"/>
  <c r="BP1854" i="1" s="1"/>
  <c r="BU1854" i="1" s="1"/>
  <c r="BZ1854" i="1" s="1"/>
  <c r="CF1854" i="1" s="1"/>
  <c r="CL1854" i="1" s="1"/>
  <c r="CR1854" i="1" s="1"/>
  <c r="M1854" i="1"/>
  <c r="S1854" i="1" s="1"/>
  <c r="Y1854" i="1" s="1"/>
  <c r="AE1854" i="1" s="1"/>
  <c r="AK1854" i="1" s="1"/>
  <c r="AQ1854" i="1" s="1"/>
  <c r="AW1854" i="1" s="1"/>
  <c r="BC1854" i="1" s="1"/>
  <c r="BI1854" i="1" s="1"/>
  <c r="BO1854" i="1" s="1"/>
  <c r="BT1854" i="1" s="1"/>
  <c r="BY1854" i="1" s="1"/>
  <c r="CE1854" i="1" s="1"/>
  <c r="CK1854" i="1" s="1"/>
  <c r="CQ1854" i="1" s="1"/>
  <c r="L1854" i="1"/>
  <c r="R1854" i="1" s="1"/>
  <c r="X1854" i="1" s="1"/>
  <c r="AD1854" i="1" s="1"/>
  <c r="AJ1854" i="1" s="1"/>
  <c r="AP1854" i="1" s="1"/>
  <c r="AV1854" i="1" s="1"/>
  <c r="BB1854" i="1" s="1"/>
  <c r="BH1854" i="1" s="1"/>
  <c r="BN1854" i="1" s="1"/>
  <c r="BS1854" i="1" s="1"/>
  <c r="BX1854" i="1" s="1"/>
  <c r="CD1854" i="1" s="1"/>
  <c r="CJ1854" i="1" s="1"/>
  <c r="CP1854" i="1" s="1"/>
  <c r="CS1853" i="1"/>
  <c r="CO1853" i="1"/>
  <c r="CN1853" i="1"/>
  <c r="CM1853" i="1"/>
  <c r="CI1853" i="1"/>
  <c r="CH1853" i="1"/>
  <c r="CG1853" i="1"/>
  <c r="CC1853" i="1"/>
  <c r="CC1852" i="1" s="1"/>
  <c r="CB1853" i="1"/>
  <c r="CB1852" i="1" s="1"/>
  <c r="CA1853" i="1"/>
  <c r="BW1853" i="1"/>
  <c r="BV1853" i="1"/>
  <c r="BR1853" i="1"/>
  <c r="BQ1853" i="1"/>
  <c r="BM1853" i="1"/>
  <c r="BL1853" i="1"/>
  <c r="BK1853" i="1"/>
  <c r="BG1853" i="1"/>
  <c r="BF1853" i="1"/>
  <c r="BE1853" i="1"/>
  <c r="BA1853" i="1"/>
  <c r="BA1852" i="1" s="1"/>
  <c r="AZ1853" i="1"/>
  <c r="AY1853" i="1"/>
  <c r="AU1853" i="1"/>
  <c r="AT1853" i="1"/>
  <c r="AT1852" i="1" s="1"/>
  <c r="AS1853" i="1"/>
  <c r="AO1853" i="1"/>
  <c r="AN1853" i="1"/>
  <c r="AM1853" i="1"/>
  <c r="AI1853" i="1"/>
  <c r="AH1853" i="1"/>
  <c r="AG1853" i="1"/>
  <c r="AC1853" i="1"/>
  <c r="AB1853" i="1"/>
  <c r="AA1853" i="1"/>
  <c r="W1853" i="1"/>
  <c r="V1853" i="1"/>
  <c r="V1852" i="1" s="1"/>
  <c r="U1853" i="1"/>
  <c r="Q1853" i="1"/>
  <c r="P1853" i="1"/>
  <c r="O1853" i="1"/>
  <c r="K1853" i="1"/>
  <c r="J1853" i="1"/>
  <c r="I1853" i="1"/>
  <c r="H1853" i="1"/>
  <c r="G1853" i="1"/>
  <c r="F1853" i="1"/>
  <c r="N1851" i="1"/>
  <c r="T1851" i="1" s="1"/>
  <c r="Z1851" i="1" s="1"/>
  <c r="AF1851" i="1" s="1"/>
  <c r="AL1851" i="1" s="1"/>
  <c r="AR1851" i="1" s="1"/>
  <c r="AX1851" i="1" s="1"/>
  <c r="BD1851" i="1" s="1"/>
  <c r="BJ1851" i="1" s="1"/>
  <c r="BP1851" i="1" s="1"/>
  <c r="BU1851" i="1" s="1"/>
  <c r="BZ1851" i="1" s="1"/>
  <c r="CF1851" i="1" s="1"/>
  <c r="CL1851" i="1" s="1"/>
  <c r="CR1851" i="1" s="1"/>
  <c r="M1851" i="1"/>
  <c r="S1851" i="1" s="1"/>
  <c r="Y1851" i="1" s="1"/>
  <c r="AE1851" i="1" s="1"/>
  <c r="AK1851" i="1" s="1"/>
  <c r="AQ1851" i="1" s="1"/>
  <c r="AW1851" i="1" s="1"/>
  <c r="BC1851" i="1" s="1"/>
  <c r="BI1851" i="1" s="1"/>
  <c r="BO1851" i="1" s="1"/>
  <c r="BT1851" i="1" s="1"/>
  <c r="BY1851" i="1" s="1"/>
  <c r="CE1851" i="1" s="1"/>
  <c r="CK1851" i="1" s="1"/>
  <c r="CQ1851" i="1" s="1"/>
  <c r="L1851" i="1"/>
  <c r="R1851" i="1" s="1"/>
  <c r="X1851" i="1" s="1"/>
  <c r="AD1851" i="1" s="1"/>
  <c r="AJ1851" i="1" s="1"/>
  <c r="AP1851" i="1" s="1"/>
  <c r="AV1851" i="1" s="1"/>
  <c r="BB1851" i="1" s="1"/>
  <c r="BH1851" i="1" s="1"/>
  <c r="BN1851" i="1" s="1"/>
  <c r="BS1851" i="1" s="1"/>
  <c r="BX1851" i="1" s="1"/>
  <c r="CD1851" i="1" s="1"/>
  <c r="CJ1851" i="1" s="1"/>
  <c r="CP1851" i="1" s="1"/>
  <c r="CS1850" i="1"/>
  <c r="CS1849" i="1" s="1"/>
  <c r="CO1850" i="1"/>
  <c r="CO1849" i="1" s="1"/>
  <c r="CN1850" i="1"/>
  <c r="CN1849" i="1" s="1"/>
  <c r="CM1850" i="1"/>
  <c r="CM1849" i="1" s="1"/>
  <c r="CI1850" i="1"/>
  <c r="CH1850" i="1"/>
  <c r="CH1849" i="1" s="1"/>
  <c r="CG1850" i="1"/>
  <c r="CC1850" i="1"/>
  <c r="CC1849" i="1" s="1"/>
  <c r="CB1850" i="1"/>
  <c r="CB1849" i="1" s="1"/>
  <c r="CA1850" i="1"/>
  <c r="CA1849" i="1" s="1"/>
  <c r="BW1850" i="1"/>
  <c r="BW1849" i="1" s="1"/>
  <c r="BV1850" i="1"/>
  <c r="BV1849" i="1" s="1"/>
  <c r="BR1850" i="1"/>
  <c r="BQ1850" i="1"/>
  <c r="BQ1849" i="1" s="1"/>
  <c r="BM1850" i="1"/>
  <c r="BM1849" i="1" s="1"/>
  <c r="BL1850" i="1"/>
  <c r="BL1849" i="1" s="1"/>
  <c r="BK1850" i="1"/>
  <c r="BG1850" i="1"/>
  <c r="BG1849" i="1" s="1"/>
  <c r="BF1850" i="1"/>
  <c r="BF1849" i="1" s="1"/>
  <c r="BE1850" i="1"/>
  <c r="BE1849" i="1" s="1"/>
  <c r="BA1850" i="1"/>
  <c r="AZ1850" i="1"/>
  <c r="AZ1849" i="1" s="1"/>
  <c r="AY1850" i="1"/>
  <c r="AU1850" i="1"/>
  <c r="AU1849" i="1" s="1"/>
  <c r="AT1850" i="1"/>
  <c r="AS1850" i="1"/>
  <c r="AS1849" i="1" s="1"/>
  <c r="AO1850" i="1"/>
  <c r="AO1849" i="1" s="1"/>
  <c r="AN1850" i="1"/>
  <c r="AN1849" i="1" s="1"/>
  <c r="AM1850" i="1"/>
  <c r="AM1849" i="1" s="1"/>
  <c r="AI1850" i="1"/>
  <c r="AI1849" i="1" s="1"/>
  <c r="AH1850" i="1"/>
  <c r="AH1849" i="1" s="1"/>
  <c r="AG1850" i="1"/>
  <c r="AG1849" i="1" s="1"/>
  <c r="AC1850" i="1"/>
  <c r="AC1849" i="1" s="1"/>
  <c r="AB1850" i="1"/>
  <c r="AB1849" i="1" s="1"/>
  <c r="AA1850" i="1"/>
  <c r="AA1849" i="1" s="1"/>
  <c r="W1850" i="1"/>
  <c r="W1849" i="1" s="1"/>
  <c r="V1850" i="1"/>
  <c r="V1849" i="1" s="1"/>
  <c r="U1850" i="1"/>
  <c r="U1849" i="1" s="1"/>
  <c r="Q1850" i="1"/>
  <c r="Q1849" i="1" s="1"/>
  <c r="P1850" i="1"/>
  <c r="O1850" i="1"/>
  <c r="O1849" i="1" s="1"/>
  <c r="K1850" i="1"/>
  <c r="K1849" i="1" s="1"/>
  <c r="J1850" i="1"/>
  <c r="J1849" i="1" s="1"/>
  <c r="I1850" i="1"/>
  <c r="I1849" i="1" s="1"/>
  <c r="H1850" i="1"/>
  <c r="G1850" i="1"/>
  <c r="M1850" i="1" s="1"/>
  <c r="F1850" i="1"/>
  <c r="F1849" i="1" s="1"/>
  <c r="CI1849" i="1"/>
  <c r="CG1849" i="1"/>
  <c r="BR1849" i="1"/>
  <c r="BK1849" i="1"/>
  <c r="BA1849" i="1"/>
  <c r="AY1849" i="1"/>
  <c r="AT1849" i="1"/>
  <c r="P1849" i="1"/>
  <c r="N1847" i="1"/>
  <c r="T1847" i="1" s="1"/>
  <c r="Z1847" i="1" s="1"/>
  <c r="AF1847" i="1" s="1"/>
  <c r="AL1847" i="1" s="1"/>
  <c r="AR1847" i="1" s="1"/>
  <c r="AX1847" i="1" s="1"/>
  <c r="BD1847" i="1" s="1"/>
  <c r="BJ1847" i="1" s="1"/>
  <c r="BP1847" i="1" s="1"/>
  <c r="BU1847" i="1" s="1"/>
  <c r="BZ1847" i="1" s="1"/>
  <c r="CF1847" i="1" s="1"/>
  <c r="CL1847" i="1" s="1"/>
  <c r="CR1847" i="1" s="1"/>
  <c r="M1847" i="1"/>
  <c r="S1847" i="1" s="1"/>
  <c r="Y1847" i="1" s="1"/>
  <c r="AE1847" i="1" s="1"/>
  <c r="AK1847" i="1" s="1"/>
  <c r="AQ1847" i="1" s="1"/>
  <c r="AW1847" i="1" s="1"/>
  <c r="BC1847" i="1" s="1"/>
  <c r="BI1847" i="1" s="1"/>
  <c r="BO1847" i="1" s="1"/>
  <c r="BT1847" i="1" s="1"/>
  <c r="BY1847" i="1" s="1"/>
  <c r="CE1847" i="1" s="1"/>
  <c r="CK1847" i="1" s="1"/>
  <c r="CQ1847" i="1" s="1"/>
  <c r="L1847" i="1"/>
  <c r="R1847" i="1" s="1"/>
  <c r="X1847" i="1" s="1"/>
  <c r="AD1847" i="1" s="1"/>
  <c r="AJ1847" i="1" s="1"/>
  <c r="AP1847" i="1" s="1"/>
  <c r="AV1847" i="1" s="1"/>
  <c r="BB1847" i="1" s="1"/>
  <c r="BH1847" i="1" s="1"/>
  <c r="BN1847" i="1" s="1"/>
  <c r="BS1847" i="1" s="1"/>
  <c r="BX1847" i="1" s="1"/>
  <c r="CD1847" i="1" s="1"/>
  <c r="CJ1847" i="1" s="1"/>
  <c r="CP1847" i="1" s="1"/>
  <c r="CS1846" i="1"/>
  <c r="CO1846" i="1"/>
  <c r="CO1845" i="1" s="1"/>
  <c r="CN1846" i="1"/>
  <c r="CN1845" i="1" s="1"/>
  <c r="CN1844" i="1" s="1"/>
  <c r="CM1846" i="1"/>
  <c r="CM1845" i="1" s="1"/>
  <c r="CM1844" i="1" s="1"/>
  <c r="CI1846" i="1"/>
  <c r="CH1846" i="1"/>
  <c r="CG1846" i="1"/>
  <c r="CG1845" i="1" s="1"/>
  <c r="CG1844" i="1" s="1"/>
  <c r="CC1846" i="1"/>
  <c r="CC1845" i="1" s="1"/>
  <c r="CC1844" i="1" s="1"/>
  <c r="CB1846" i="1"/>
  <c r="CA1846" i="1"/>
  <c r="CA1845" i="1" s="1"/>
  <c r="BW1846" i="1"/>
  <c r="BW1845" i="1" s="1"/>
  <c r="BW1844" i="1" s="1"/>
  <c r="BV1846" i="1"/>
  <c r="BV1845" i="1" s="1"/>
  <c r="BV1844" i="1" s="1"/>
  <c r="BR1846" i="1"/>
  <c r="BQ1846" i="1"/>
  <c r="BQ1845" i="1" s="1"/>
  <c r="BQ1844" i="1" s="1"/>
  <c r="BM1846" i="1"/>
  <c r="BM1845" i="1" s="1"/>
  <c r="BM1844" i="1" s="1"/>
  <c r="BL1846" i="1"/>
  <c r="BL1845" i="1" s="1"/>
  <c r="BL1844" i="1" s="1"/>
  <c r="BK1846" i="1"/>
  <c r="BG1846" i="1"/>
  <c r="BG1845" i="1" s="1"/>
  <c r="BG1844" i="1" s="1"/>
  <c r="BF1846" i="1"/>
  <c r="BF1845" i="1" s="1"/>
  <c r="BF1844" i="1" s="1"/>
  <c r="BE1846" i="1"/>
  <c r="BE1845" i="1" s="1"/>
  <c r="BE1844" i="1" s="1"/>
  <c r="BA1846" i="1"/>
  <c r="AZ1846" i="1"/>
  <c r="AZ1845" i="1" s="1"/>
  <c r="AZ1844" i="1" s="1"/>
  <c r="AY1846" i="1"/>
  <c r="AY1845" i="1" s="1"/>
  <c r="AY1844" i="1" s="1"/>
  <c r="AU1846" i="1"/>
  <c r="AU1845" i="1" s="1"/>
  <c r="AU1844" i="1" s="1"/>
  <c r="AT1846" i="1"/>
  <c r="AS1846" i="1"/>
  <c r="AS1845" i="1" s="1"/>
  <c r="AO1846" i="1"/>
  <c r="AO1845" i="1" s="1"/>
  <c r="AO1844" i="1" s="1"/>
  <c r="AN1846" i="1"/>
  <c r="AN1845" i="1" s="1"/>
  <c r="AN1844" i="1" s="1"/>
  <c r="AM1846" i="1"/>
  <c r="AI1846" i="1"/>
  <c r="AH1846" i="1"/>
  <c r="AH1845" i="1" s="1"/>
  <c r="AH1844" i="1" s="1"/>
  <c r="AG1846" i="1"/>
  <c r="AG1845" i="1" s="1"/>
  <c r="AG1844" i="1" s="1"/>
  <c r="AC1846" i="1"/>
  <c r="AB1846" i="1"/>
  <c r="AB1845" i="1" s="1"/>
  <c r="AA1846" i="1"/>
  <c r="AA1845" i="1" s="1"/>
  <c r="AA1844" i="1" s="1"/>
  <c r="W1846" i="1"/>
  <c r="W1845" i="1" s="1"/>
  <c r="W1844" i="1" s="1"/>
  <c r="V1846" i="1"/>
  <c r="U1846" i="1"/>
  <c r="U1845" i="1" s="1"/>
  <c r="U1844" i="1" s="1"/>
  <c r="Q1846" i="1"/>
  <c r="Q1845" i="1" s="1"/>
  <c r="Q1844" i="1" s="1"/>
  <c r="P1846" i="1"/>
  <c r="P1845" i="1" s="1"/>
  <c r="P1844" i="1" s="1"/>
  <c r="O1846" i="1"/>
  <c r="K1846" i="1"/>
  <c r="K1845" i="1" s="1"/>
  <c r="K1844" i="1" s="1"/>
  <c r="J1846" i="1"/>
  <c r="I1846" i="1"/>
  <c r="I1845" i="1" s="1"/>
  <c r="I1844" i="1" s="1"/>
  <c r="H1846" i="1"/>
  <c r="G1846" i="1"/>
  <c r="G1845" i="1" s="1"/>
  <c r="G1844" i="1" s="1"/>
  <c r="F1846" i="1"/>
  <c r="CS1845" i="1"/>
  <c r="CS1844" i="1" s="1"/>
  <c r="CI1845" i="1"/>
  <c r="CI1844" i="1" s="1"/>
  <c r="CH1845" i="1"/>
  <c r="CH1844" i="1" s="1"/>
  <c r="CB1845" i="1"/>
  <c r="CB1844" i="1" s="1"/>
  <c r="BR1845" i="1"/>
  <c r="BK1845" i="1"/>
  <c r="BK1844" i="1" s="1"/>
  <c r="BA1845" i="1"/>
  <c r="BA1844" i="1" s="1"/>
  <c r="AT1845" i="1"/>
  <c r="AT1844" i="1" s="1"/>
  <c r="AM1845" i="1"/>
  <c r="AI1845" i="1"/>
  <c r="AI1844" i="1" s="1"/>
  <c r="AC1845" i="1"/>
  <c r="AC1844" i="1" s="1"/>
  <c r="V1845" i="1"/>
  <c r="V1844" i="1" s="1"/>
  <c r="O1845" i="1"/>
  <c r="O1844" i="1" s="1"/>
  <c r="H1845" i="1"/>
  <c r="CO1844" i="1"/>
  <c r="CA1844" i="1"/>
  <c r="AS1844" i="1"/>
  <c r="AM1844" i="1"/>
  <c r="AB1844" i="1"/>
  <c r="N1840" i="1"/>
  <c r="T1840" i="1" s="1"/>
  <c r="Z1840" i="1" s="1"/>
  <c r="AF1840" i="1" s="1"/>
  <c r="AL1840" i="1" s="1"/>
  <c r="AR1840" i="1" s="1"/>
  <c r="AX1840" i="1" s="1"/>
  <c r="BD1840" i="1" s="1"/>
  <c r="BJ1840" i="1" s="1"/>
  <c r="BP1840" i="1" s="1"/>
  <c r="BU1840" i="1" s="1"/>
  <c r="BZ1840" i="1" s="1"/>
  <c r="CF1840" i="1" s="1"/>
  <c r="CL1840" i="1" s="1"/>
  <c r="CR1840" i="1" s="1"/>
  <c r="M1840" i="1"/>
  <c r="S1840" i="1" s="1"/>
  <c r="Y1840" i="1" s="1"/>
  <c r="AE1840" i="1" s="1"/>
  <c r="AK1840" i="1" s="1"/>
  <c r="AQ1840" i="1" s="1"/>
  <c r="AW1840" i="1" s="1"/>
  <c r="BC1840" i="1" s="1"/>
  <c r="BI1840" i="1" s="1"/>
  <c r="BO1840" i="1" s="1"/>
  <c r="BT1840" i="1" s="1"/>
  <c r="BY1840" i="1" s="1"/>
  <c r="CE1840" i="1" s="1"/>
  <c r="CK1840" i="1" s="1"/>
  <c r="CQ1840" i="1" s="1"/>
  <c r="L1840" i="1"/>
  <c r="R1840" i="1" s="1"/>
  <c r="X1840" i="1" s="1"/>
  <c r="AD1840" i="1" s="1"/>
  <c r="AJ1840" i="1" s="1"/>
  <c r="AP1840" i="1" s="1"/>
  <c r="AV1840" i="1" s="1"/>
  <c r="BB1840" i="1" s="1"/>
  <c r="BH1840" i="1" s="1"/>
  <c r="BN1840" i="1" s="1"/>
  <c r="BS1840" i="1" s="1"/>
  <c r="BX1840" i="1" s="1"/>
  <c r="CD1840" i="1" s="1"/>
  <c r="CJ1840" i="1" s="1"/>
  <c r="CP1840" i="1" s="1"/>
  <c r="CS1839" i="1"/>
  <c r="CO1839" i="1"/>
  <c r="CO1838" i="1" s="1"/>
  <c r="CN1839" i="1"/>
  <c r="CN1838" i="1" s="1"/>
  <c r="CM1839" i="1"/>
  <c r="CM1838" i="1" s="1"/>
  <c r="CI1839" i="1"/>
  <c r="CH1839" i="1"/>
  <c r="CH1838" i="1" s="1"/>
  <c r="CG1839" i="1"/>
  <c r="CG1838" i="1" s="1"/>
  <c r="CC1839" i="1"/>
  <c r="CC1838" i="1" s="1"/>
  <c r="CB1839" i="1"/>
  <c r="CB1838" i="1" s="1"/>
  <c r="CA1839" i="1"/>
  <c r="CA1838" i="1" s="1"/>
  <c r="BW1839" i="1"/>
  <c r="BW1838" i="1" s="1"/>
  <c r="BV1839" i="1"/>
  <c r="BV1838" i="1" s="1"/>
  <c r="BR1839" i="1"/>
  <c r="BR1838" i="1" s="1"/>
  <c r="BQ1839" i="1"/>
  <c r="BQ1838" i="1" s="1"/>
  <c r="BM1839" i="1"/>
  <c r="BM1838" i="1" s="1"/>
  <c r="BL1839" i="1"/>
  <c r="BL1838" i="1" s="1"/>
  <c r="BK1839" i="1"/>
  <c r="BK1838" i="1" s="1"/>
  <c r="BG1839" i="1"/>
  <c r="BG1838" i="1" s="1"/>
  <c r="BF1839" i="1"/>
  <c r="BF1838" i="1" s="1"/>
  <c r="BE1839" i="1"/>
  <c r="BE1838" i="1" s="1"/>
  <c r="BA1839" i="1"/>
  <c r="BA1838" i="1" s="1"/>
  <c r="AZ1839" i="1"/>
  <c r="AZ1838" i="1" s="1"/>
  <c r="AY1839" i="1"/>
  <c r="AY1838" i="1" s="1"/>
  <c r="AU1839" i="1"/>
  <c r="AU1838" i="1" s="1"/>
  <c r="AT1839" i="1"/>
  <c r="AS1839" i="1"/>
  <c r="AS1838" i="1" s="1"/>
  <c r="AO1839" i="1"/>
  <c r="AO1838" i="1" s="1"/>
  <c r="AN1839" i="1"/>
  <c r="AN1838" i="1" s="1"/>
  <c r="AM1839" i="1"/>
  <c r="AI1839" i="1"/>
  <c r="AI1838" i="1" s="1"/>
  <c r="AH1839" i="1"/>
  <c r="AH1838" i="1" s="1"/>
  <c r="AG1839" i="1"/>
  <c r="AG1838" i="1" s="1"/>
  <c r="AC1839" i="1"/>
  <c r="AB1839" i="1"/>
  <c r="AA1839" i="1"/>
  <c r="AA1838" i="1" s="1"/>
  <c r="W1839" i="1"/>
  <c r="W1838" i="1" s="1"/>
  <c r="V1839" i="1"/>
  <c r="U1839" i="1"/>
  <c r="Q1839" i="1"/>
  <c r="Q1838" i="1" s="1"/>
  <c r="P1839" i="1"/>
  <c r="P1838" i="1" s="1"/>
  <c r="O1839" i="1"/>
  <c r="O1838" i="1" s="1"/>
  <c r="K1839" i="1"/>
  <c r="K1838" i="1" s="1"/>
  <c r="J1839" i="1"/>
  <c r="J1838" i="1" s="1"/>
  <c r="I1839" i="1"/>
  <c r="I1838" i="1" s="1"/>
  <c r="H1839" i="1"/>
  <c r="G1839" i="1"/>
  <c r="G1838" i="1" s="1"/>
  <c r="F1839" i="1"/>
  <c r="CS1838" i="1"/>
  <c r="CI1838" i="1"/>
  <c r="AT1838" i="1"/>
  <c r="AM1838" i="1"/>
  <c r="AC1838" i="1"/>
  <c r="AB1838" i="1"/>
  <c r="V1838" i="1"/>
  <c r="U1838" i="1"/>
  <c r="H1837" i="1"/>
  <c r="N1837" i="1" s="1"/>
  <c r="T1837" i="1" s="1"/>
  <c r="Z1837" i="1" s="1"/>
  <c r="AF1837" i="1" s="1"/>
  <c r="AL1837" i="1" s="1"/>
  <c r="AR1837" i="1" s="1"/>
  <c r="AX1837" i="1" s="1"/>
  <c r="BD1837" i="1" s="1"/>
  <c r="BJ1837" i="1" s="1"/>
  <c r="BP1837" i="1" s="1"/>
  <c r="BU1837" i="1" s="1"/>
  <c r="BZ1837" i="1" s="1"/>
  <c r="CF1837" i="1" s="1"/>
  <c r="CL1837" i="1" s="1"/>
  <c r="CR1837" i="1" s="1"/>
  <c r="G1837" i="1"/>
  <c r="M1837" i="1" s="1"/>
  <c r="S1837" i="1" s="1"/>
  <c r="Y1837" i="1" s="1"/>
  <c r="AE1837" i="1" s="1"/>
  <c r="AK1837" i="1" s="1"/>
  <c r="AQ1837" i="1" s="1"/>
  <c r="AW1837" i="1" s="1"/>
  <c r="BC1837" i="1" s="1"/>
  <c r="BI1837" i="1" s="1"/>
  <c r="BO1837" i="1" s="1"/>
  <c r="BT1837" i="1" s="1"/>
  <c r="BY1837" i="1" s="1"/>
  <c r="CE1837" i="1" s="1"/>
  <c r="CK1837" i="1" s="1"/>
  <c r="CQ1837" i="1" s="1"/>
  <c r="F1837" i="1"/>
  <c r="L1837" i="1" s="1"/>
  <c r="R1837" i="1" s="1"/>
  <c r="X1837" i="1" s="1"/>
  <c r="AD1837" i="1" s="1"/>
  <c r="AJ1837" i="1" s="1"/>
  <c r="AP1837" i="1" s="1"/>
  <c r="AV1837" i="1" s="1"/>
  <c r="BB1837" i="1" s="1"/>
  <c r="BH1837" i="1" s="1"/>
  <c r="BN1837" i="1" s="1"/>
  <c r="BS1837" i="1" s="1"/>
  <c r="BX1837" i="1" s="1"/>
  <c r="CD1837" i="1" s="1"/>
  <c r="CJ1837" i="1" s="1"/>
  <c r="CP1837" i="1" s="1"/>
  <c r="CS1836" i="1"/>
  <c r="CS1835" i="1" s="1"/>
  <c r="CO1836" i="1"/>
  <c r="CO1835" i="1" s="1"/>
  <c r="CO1834" i="1" s="1"/>
  <c r="CO1833" i="1" s="1"/>
  <c r="CO1832" i="1" s="1"/>
  <c r="CN1836" i="1"/>
  <c r="CN1835" i="1" s="1"/>
  <c r="CM1836" i="1"/>
  <c r="CM1835" i="1" s="1"/>
  <c r="CI1836" i="1"/>
  <c r="CI1835" i="1" s="1"/>
  <c r="CH1836" i="1"/>
  <c r="CH1835" i="1" s="1"/>
  <c r="CG1836" i="1"/>
  <c r="CG1835" i="1" s="1"/>
  <c r="CC1836" i="1"/>
  <c r="CC1835" i="1" s="1"/>
  <c r="CB1836" i="1"/>
  <c r="CB1835" i="1" s="1"/>
  <c r="CA1836" i="1"/>
  <c r="CA1835" i="1" s="1"/>
  <c r="BW1836" i="1"/>
  <c r="BW1835" i="1" s="1"/>
  <c r="BV1836" i="1"/>
  <c r="BV1835" i="1" s="1"/>
  <c r="BR1836" i="1"/>
  <c r="BR1835" i="1" s="1"/>
  <c r="BQ1836" i="1"/>
  <c r="BQ1835" i="1" s="1"/>
  <c r="BM1836" i="1"/>
  <c r="BM1835" i="1" s="1"/>
  <c r="BL1836" i="1"/>
  <c r="BL1835" i="1" s="1"/>
  <c r="BK1836" i="1"/>
  <c r="BK1835" i="1" s="1"/>
  <c r="BG1836" i="1"/>
  <c r="BG1835" i="1" s="1"/>
  <c r="BG1834" i="1" s="1"/>
  <c r="BG1833" i="1" s="1"/>
  <c r="BG1832" i="1" s="1"/>
  <c r="BF1836" i="1"/>
  <c r="BF1835" i="1" s="1"/>
  <c r="BE1836" i="1"/>
  <c r="BE1835" i="1" s="1"/>
  <c r="BA1836" i="1"/>
  <c r="BA1835" i="1" s="1"/>
  <c r="AZ1836" i="1"/>
  <c r="AZ1835" i="1" s="1"/>
  <c r="AY1836" i="1"/>
  <c r="AY1835" i="1" s="1"/>
  <c r="AU1836" i="1"/>
  <c r="AU1835" i="1" s="1"/>
  <c r="AT1836" i="1"/>
  <c r="AT1835" i="1" s="1"/>
  <c r="AS1836" i="1"/>
  <c r="AS1835" i="1" s="1"/>
  <c r="AO1836" i="1"/>
  <c r="AO1835" i="1" s="1"/>
  <c r="AN1836" i="1"/>
  <c r="AM1836" i="1"/>
  <c r="AM1835" i="1" s="1"/>
  <c r="AI1836" i="1"/>
  <c r="AI1835" i="1" s="1"/>
  <c r="AH1836" i="1"/>
  <c r="AH1835" i="1" s="1"/>
  <c r="AG1836" i="1"/>
  <c r="AG1835" i="1" s="1"/>
  <c r="AC1836" i="1"/>
  <c r="AC1835" i="1" s="1"/>
  <c r="AB1836" i="1"/>
  <c r="AB1835" i="1" s="1"/>
  <c r="AA1836" i="1"/>
  <c r="AA1835" i="1" s="1"/>
  <c r="W1836" i="1"/>
  <c r="W1835" i="1" s="1"/>
  <c r="V1836" i="1"/>
  <c r="V1835" i="1" s="1"/>
  <c r="U1836" i="1"/>
  <c r="U1835" i="1" s="1"/>
  <c r="Q1836" i="1"/>
  <c r="Q1835" i="1" s="1"/>
  <c r="P1836" i="1"/>
  <c r="P1835" i="1" s="1"/>
  <c r="O1836" i="1"/>
  <c r="O1835" i="1" s="1"/>
  <c r="K1836" i="1"/>
  <c r="K1835" i="1" s="1"/>
  <c r="J1836" i="1"/>
  <c r="J1835" i="1" s="1"/>
  <c r="I1836" i="1"/>
  <c r="I1835" i="1" s="1"/>
  <c r="AN1835" i="1"/>
  <c r="AE1831" i="1"/>
  <c r="AK1831" i="1" s="1"/>
  <c r="AQ1831" i="1" s="1"/>
  <c r="AW1831" i="1" s="1"/>
  <c r="BC1831" i="1" s="1"/>
  <c r="BI1831" i="1" s="1"/>
  <c r="BO1831" i="1" s="1"/>
  <c r="BT1831" i="1" s="1"/>
  <c r="BY1831" i="1" s="1"/>
  <c r="CE1831" i="1" s="1"/>
  <c r="CK1831" i="1" s="1"/>
  <c r="CQ1831" i="1" s="1"/>
  <c r="N1831" i="1"/>
  <c r="T1831" i="1" s="1"/>
  <c r="Z1831" i="1" s="1"/>
  <c r="AF1831" i="1" s="1"/>
  <c r="AL1831" i="1" s="1"/>
  <c r="AR1831" i="1" s="1"/>
  <c r="AX1831" i="1" s="1"/>
  <c r="BD1831" i="1" s="1"/>
  <c r="BJ1831" i="1" s="1"/>
  <c r="BP1831" i="1" s="1"/>
  <c r="BU1831" i="1" s="1"/>
  <c r="BZ1831" i="1" s="1"/>
  <c r="CF1831" i="1" s="1"/>
  <c r="CL1831" i="1" s="1"/>
  <c r="CR1831" i="1" s="1"/>
  <c r="M1831" i="1"/>
  <c r="S1831" i="1" s="1"/>
  <c r="Y1831" i="1" s="1"/>
  <c r="L1831" i="1"/>
  <c r="R1831" i="1" s="1"/>
  <c r="X1831" i="1" s="1"/>
  <c r="AD1831" i="1" s="1"/>
  <c r="AJ1831" i="1" s="1"/>
  <c r="AP1831" i="1" s="1"/>
  <c r="AV1831" i="1" s="1"/>
  <c r="BB1831" i="1" s="1"/>
  <c r="BH1831" i="1" s="1"/>
  <c r="BN1831" i="1" s="1"/>
  <c r="BS1831" i="1" s="1"/>
  <c r="BX1831" i="1" s="1"/>
  <c r="CD1831" i="1" s="1"/>
  <c r="CJ1831" i="1" s="1"/>
  <c r="CP1831" i="1" s="1"/>
  <c r="CS1830" i="1"/>
  <c r="CS1829" i="1" s="1"/>
  <c r="CO1830" i="1"/>
  <c r="CO1829" i="1" s="1"/>
  <c r="CN1830" i="1"/>
  <c r="CN1829" i="1" s="1"/>
  <c r="CM1830" i="1"/>
  <c r="CM1829" i="1" s="1"/>
  <c r="CI1830" i="1"/>
  <c r="CI1829" i="1" s="1"/>
  <c r="CH1830" i="1"/>
  <c r="CH1829" i="1" s="1"/>
  <c r="CG1830" i="1"/>
  <c r="CC1830" i="1"/>
  <c r="CC1829" i="1" s="1"/>
  <c r="CB1830" i="1"/>
  <c r="CB1829" i="1" s="1"/>
  <c r="CA1830" i="1"/>
  <c r="CA1829" i="1" s="1"/>
  <c r="BW1830" i="1"/>
  <c r="BV1830" i="1"/>
  <c r="BR1830" i="1"/>
  <c r="BR1829" i="1" s="1"/>
  <c r="BQ1830" i="1"/>
  <c r="BQ1829" i="1" s="1"/>
  <c r="BM1830" i="1"/>
  <c r="BL1830" i="1"/>
  <c r="BK1830" i="1"/>
  <c r="BK1829" i="1" s="1"/>
  <c r="BG1830" i="1"/>
  <c r="BG1829" i="1" s="1"/>
  <c r="BF1830" i="1"/>
  <c r="BE1830" i="1"/>
  <c r="BA1830" i="1"/>
  <c r="BA1829" i="1" s="1"/>
  <c r="AZ1830" i="1"/>
  <c r="AZ1829" i="1" s="1"/>
  <c r="AY1830" i="1"/>
  <c r="AU1830" i="1"/>
  <c r="AT1830" i="1"/>
  <c r="AT1829" i="1" s="1"/>
  <c r="AS1830" i="1"/>
  <c r="AS1829" i="1" s="1"/>
  <c r="AO1830" i="1"/>
  <c r="AN1830" i="1"/>
  <c r="AM1830" i="1"/>
  <c r="AM1829" i="1" s="1"/>
  <c r="AI1830" i="1"/>
  <c r="AI1829" i="1" s="1"/>
  <c r="AH1830" i="1"/>
  <c r="AG1830" i="1"/>
  <c r="AC1830" i="1"/>
  <c r="AC1829" i="1" s="1"/>
  <c r="AB1830" i="1"/>
  <c r="AB1829" i="1" s="1"/>
  <c r="AA1830" i="1"/>
  <c r="W1830" i="1"/>
  <c r="V1830" i="1"/>
  <c r="V1829" i="1" s="1"/>
  <c r="U1830" i="1"/>
  <c r="U1829" i="1" s="1"/>
  <c r="Q1830" i="1"/>
  <c r="P1830" i="1"/>
  <c r="O1830" i="1"/>
  <c r="O1829" i="1" s="1"/>
  <c r="K1830" i="1"/>
  <c r="K1829" i="1" s="1"/>
  <c r="J1830" i="1"/>
  <c r="I1830" i="1"/>
  <c r="I1829" i="1" s="1"/>
  <c r="H1830" i="1"/>
  <c r="G1830" i="1"/>
  <c r="G1829" i="1" s="1"/>
  <c r="F1830" i="1"/>
  <c r="CG1829" i="1"/>
  <c r="BW1829" i="1"/>
  <c r="BV1829" i="1"/>
  <c r="BM1829" i="1"/>
  <c r="BL1829" i="1"/>
  <c r="BF1829" i="1"/>
  <c r="BE1829" i="1"/>
  <c r="AY1829" i="1"/>
  <c r="AU1829" i="1"/>
  <c r="AO1829" i="1"/>
  <c r="AN1829" i="1"/>
  <c r="AH1829" i="1"/>
  <c r="AG1829" i="1"/>
  <c r="AA1829" i="1"/>
  <c r="W1829" i="1"/>
  <c r="Q1829" i="1"/>
  <c r="P1829" i="1"/>
  <c r="J1829" i="1"/>
  <c r="F1829" i="1"/>
  <c r="N1828" i="1"/>
  <c r="T1828" i="1" s="1"/>
  <c r="Z1828" i="1" s="1"/>
  <c r="AF1828" i="1" s="1"/>
  <c r="AL1828" i="1" s="1"/>
  <c r="AR1828" i="1" s="1"/>
  <c r="AX1828" i="1" s="1"/>
  <c r="BD1828" i="1" s="1"/>
  <c r="BJ1828" i="1" s="1"/>
  <c r="BP1828" i="1" s="1"/>
  <c r="BU1828" i="1" s="1"/>
  <c r="BZ1828" i="1" s="1"/>
  <c r="CF1828" i="1" s="1"/>
  <c r="CL1828" i="1" s="1"/>
  <c r="CR1828" i="1" s="1"/>
  <c r="M1828" i="1"/>
  <c r="S1828" i="1" s="1"/>
  <c r="Y1828" i="1" s="1"/>
  <c r="AE1828" i="1" s="1"/>
  <c r="AK1828" i="1" s="1"/>
  <c r="AQ1828" i="1" s="1"/>
  <c r="AW1828" i="1" s="1"/>
  <c r="BC1828" i="1" s="1"/>
  <c r="BI1828" i="1" s="1"/>
  <c r="BO1828" i="1" s="1"/>
  <c r="BT1828" i="1" s="1"/>
  <c r="BY1828" i="1" s="1"/>
  <c r="CE1828" i="1" s="1"/>
  <c r="CK1828" i="1" s="1"/>
  <c r="CQ1828" i="1" s="1"/>
  <c r="L1828" i="1"/>
  <c r="R1828" i="1" s="1"/>
  <c r="X1828" i="1" s="1"/>
  <c r="AD1828" i="1" s="1"/>
  <c r="AJ1828" i="1" s="1"/>
  <c r="AP1828" i="1" s="1"/>
  <c r="AV1828" i="1" s="1"/>
  <c r="BB1828" i="1" s="1"/>
  <c r="BH1828" i="1" s="1"/>
  <c r="BN1828" i="1" s="1"/>
  <c r="BS1828" i="1" s="1"/>
  <c r="BX1828" i="1" s="1"/>
  <c r="CD1828" i="1" s="1"/>
  <c r="CJ1828" i="1" s="1"/>
  <c r="CP1828" i="1" s="1"/>
  <c r="CS1827" i="1"/>
  <c r="CS1826" i="1" s="1"/>
  <c r="CO1827" i="1"/>
  <c r="CO1826" i="1" s="1"/>
  <c r="CN1827" i="1"/>
  <c r="CN1826" i="1" s="1"/>
  <c r="CM1827" i="1"/>
  <c r="CM1826" i="1" s="1"/>
  <c r="CM1825" i="1" s="1"/>
  <c r="CM1824" i="1" s="1"/>
  <c r="CI1827" i="1"/>
  <c r="CI1826" i="1" s="1"/>
  <c r="CH1827" i="1"/>
  <c r="CH1826" i="1" s="1"/>
  <c r="CG1827" i="1"/>
  <c r="CG1826" i="1" s="1"/>
  <c r="CC1827" i="1"/>
  <c r="CC1826" i="1" s="1"/>
  <c r="CB1827" i="1"/>
  <c r="CB1826" i="1" s="1"/>
  <c r="CA1827" i="1"/>
  <c r="BW1827" i="1"/>
  <c r="BW1826" i="1" s="1"/>
  <c r="BV1827" i="1"/>
  <c r="BV1826" i="1" s="1"/>
  <c r="BV1825" i="1" s="1"/>
  <c r="BV1824" i="1" s="1"/>
  <c r="BR1827" i="1"/>
  <c r="BR1826" i="1" s="1"/>
  <c r="BQ1827" i="1"/>
  <c r="BM1827" i="1"/>
  <c r="BM1826" i="1" s="1"/>
  <c r="BL1827" i="1"/>
  <c r="BL1826" i="1" s="1"/>
  <c r="BK1827" i="1"/>
  <c r="BK1826" i="1" s="1"/>
  <c r="BG1827" i="1"/>
  <c r="BG1826" i="1" s="1"/>
  <c r="BF1827" i="1"/>
  <c r="BF1826" i="1" s="1"/>
  <c r="BE1827" i="1"/>
  <c r="BE1826" i="1" s="1"/>
  <c r="BA1827" i="1"/>
  <c r="BA1826" i="1" s="1"/>
  <c r="AZ1827" i="1"/>
  <c r="AZ1826" i="1" s="1"/>
  <c r="AY1827" i="1"/>
  <c r="AY1826" i="1" s="1"/>
  <c r="AU1827" i="1"/>
  <c r="AU1826" i="1" s="1"/>
  <c r="AT1827" i="1"/>
  <c r="AT1826" i="1" s="1"/>
  <c r="AS1827" i="1"/>
  <c r="AS1826" i="1" s="1"/>
  <c r="AO1827" i="1"/>
  <c r="AO1826" i="1" s="1"/>
  <c r="AN1827" i="1"/>
  <c r="AN1826" i="1" s="1"/>
  <c r="AM1827" i="1"/>
  <c r="AM1826" i="1" s="1"/>
  <c r="AM1825" i="1" s="1"/>
  <c r="AM1824" i="1" s="1"/>
  <c r="AI1827" i="1"/>
  <c r="AI1826" i="1" s="1"/>
  <c r="AH1827" i="1"/>
  <c r="AH1826" i="1" s="1"/>
  <c r="AH1825" i="1" s="1"/>
  <c r="AH1824" i="1" s="1"/>
  <c r="AG1827" i="1"/>
  <c r="AG1826" i="1" s="1"/>
  <c r="AC1827" i="1"/>
  <c r="AC1826" i="1" s="1"/>
  <c r="AB1827" i="1"/>
  <c r="AB1826" i="1" s="1"/>
  <c r="AA1827" i="1"/>
  <c r="AA1826" i="1" s="1"/>
  <c r="W1827" i="1"/>
  <c r="W1826" i="1" s="1"/>
  <c r="V1827" i="1"/>
  <c r="U1827" i="1"/>
  <c r="Q1827" i="1"/>
  <c r="Q1826" i="1" s="1"/>
  <c r="Q1825" i="1" s="1"/>
  <c r="Q1824" i="1" s="1"/>
  <c r="P1827" i="1"/>
  <c r="P1826" i="1" s="1"/>
  <c r="O1827" i="1"/>
  <c r="O1826" i="1" s="1"/>
  <c r="K1827" i="1"/>
  <c r="K1826" i="1" s="1"/>
  <c r="J1827" i="1"/>
  <c r="I1827" i="1"/>
  <c r="I1826" i="1" s="1"/>
  <c r="I1825" i="1" s="1"/>
  <c r="I1824" i="1" s="1"/>
  <c r="H1827" i="1"/>
  <c r="H1826" i="1" s="1"/>
  <c r="G1827" i="1"/>
  <c r="F1827" i="1"/>
  <c r="F1826" i="1" s="1"/>
  <c r="CA1826" i="1"/>
  <c r="BQ1826" i="1"/>
  <c r="V1826" i="1"/>
  <c r="U1826" i="1"/>
  <c r="J1826" i="1"/>
  <c r="N1823" i="1"/>
  <c r="T1823" i="1" s="1"/>
  <c r="Z1823" i="1" s="1"/>
  <c r="AF1823" i="1" s="1"/>
  <c r="AL1823" i="1" s="1"/>
  <c r="AR1823" i="1" s="1"/>
  <c r="AX1823" i="1" s="1"/>
  <c r="BD1823" i="1" s="1"/>
  <c r="BJ1823" i="1" s="1"/>
  <c r="BP1823" i="1" s="1"/>
  <c r="BU1823" i="1" s="1"/>
  <c r="BZ1823" i="1" s="1"/>
  <c r="CF1823" i="1" s="1"/>
  <c r="CL1823" i="1" s="1"/>
  <c r="CR1823" i="1" s="1"/>
  <c r="M1823" i="1"/>
  <c r="S1823" i="1" s="1"/>
  <c r="Y1823" i="1" s="1"/>
  <c r="AE1823" i="1" s="1"/>
  <c r="AK1823" i="1" s="1"/>
  <c r="AQ1823" i="1" s="1"/>
  <c r="AW1823" i="1" s="1"/>
  <c r="BC1823" i="1" s="1"/>
  <c r="BI1823" i="1" s="1"/>
  <c r="BO1823" i="1" s="1"/>
  <c r="BT1823" i="1" s="1"/>
  <c r="BY1823" i="1" s="1"/>
  <c r="CE1823" i="1" s="1"/>
  <c r="CK1823" i="1" s="1"/>
  <c r="CQ1823" i="1" s="1"/>
  <c r="L1823" i="1"/>
  <c r="R1823" i="1" s="1"/>
  <c r="X1823" i="1" s="1"/>
  <c r="AD1823" i="1" s="1"/>
  <c r="AJ1823" i="1" s="1"/>
  <c r="AP1823" i="1" s="1"/>
  <c r="AV1823" i="1" s="1"/>
  <c r="BB1823" i="1" s="1"/>
  <c r="BH1823" i="1" s="1"/>
  <c r="BN1823" i="1" s="1"/>
  <c r="BS1823" i="1" s="1"/>
  <c r="BX1823" i="1" s="1"/>
  <c r="CD1823" i="1" s="1"/>
  <c r="CJ1823" i="1" s="1"/>
  <c r="CP1823" i="1" s="1"/>
  <c r="CS1822" i="1"/>
  <c r="CS1821" i="1" s="1"/>
  <c r="CS1820" i="1" s="1"/>
  <c r="CO1822" i="1"/>
  <c r="CO1821" i="1" s="1"/>
  <c r="CO1820" i="1" s="1"/>
  <c r="CN1822" i="1"/>
  <c r="CN1821" i="1" s="1"/>
  <c r="CN1820" i="1" s="1"/>
  <c r="CM1822" i="1"/>
  <c r="CI1822" i="1"/>
  <c r="CI1821" i="1" s="1"/>
  <c r="CI1820" i="1" s="1"/>
  <c r="CH1822" i="1"/>
  <c r="CH1821" i="1" s="1"/>
  <c r="CH1820" i="1" s="1"/>
  <c r="CG1822" i="1"/>
  <c r="CG1821" i="1" s="1"/>
  <c r="CG1820" i="1" s="1"/>
  <c r="CC1822" i="1"/>
  <c r="CB1822" i="1"/>
  <c r="CB1821" i="1" s="1"/>
  <c r="CB1820" i="1" s="1"/>
  <c r="CA1822" i="1"/>
  <c r="BW1822" i="1"/>
  <c r="BW1821" i="1" s="1"/>
  <c r="BW1820" i="1" s="1"/>
  <c r="BV1822" i="1"/>
  <c r="BV1821" i="1" s="1"/>
  <c r="BV1820" i="1" s="1"/>
  <c r="BR1822" i="1"/>
  <c r="BR1821" i="1" s="1"/>
  <c r="BQ1822" i="1"/>
  <c r="BQ1821" i="1" s="1"/>
  <c r="BQ1820" i="1" s="1"/>
  <c r="BM1822" i="1"/>
  <c r="BL1822" i="1"/>
  <c r="BL1821" i="1" s="1"/>
  <c r="BL1820" i="1" s="1"/>
  <c r="BK1822" i="1"/>
  <c r="BK1821" i="1" s="1"/>
  <c r="BK1820" i="1" s="1"/>
  <c r="BG1822" i="1"/>
  <c r="BG1821" i="1" s="1"/>
  <c r="BG1820" i="1" s="1"/>
  <c r="BF1822" i="1"/>
  <c r="BF1821" i="1" s="1"/>
  <c r="BF1820" i="1" s="1"/>
  <c r="BE1822" i="1"/>
  <c r="BA1822" i="1"/>
  <c r="BA1821" i="1" s="1"/>
  <c r="BA1820" i="1" s="1"/>
  <c r="AZ1822" i="1"/>
  <c r="AZ1821" i="1" s="1"/>
  <c r="AZ1820" i="1" s="1"/>
  <c r="AY1822" i="1"/>
  <c r="AY1821" i="1" s="1"/>
  <c r="AY1820" i="1" s="1"/>
  <c r="AU1822" i="1"/>
  <c r="AU1821" i="1" s="1"/>
  <c r="AU1820" i="1" s="1"/>
  <c r="AT1822" i="1"/>
  <c r="AT1821" i="1" s="1"/>
  <c r="AT1820" i="1" s="1"/>
  <c r="AS1822" i="1"/>
  <c r="AO1822" i="1"/>
  <c r="AO1821" i="1" s="1"/>
  <c r="AO1820" i="1" s="1"/>
  <c r="AN1822" i="1"/>
  <c r="AM1822" i="1"/>
  <c r="AM1821" i="1" s="1"/>
  <c r="AM1820" i="1" s="1"/>
  <c r="AI1822" i="1"/>
  <c r="AI1821" i="1" s="1"/>
  <c r="AI1820" i="1" s="1"/>
  <c r="AH1822" i="1"/>
  <c r="AH1821" i="1" s="1"/>
  <c r="AH1820" i="1" s="1"/>
  <c r="AG1822" i="1"/>
  <c r="AC1822" i="1"/>
  <c r="AC1821" i="1" s="1"/>
  <c r="AC1820" i="1" s="1"/>
  <c r="AB1822" i="1"/>
  <c r="AB1821" i="1" s="1"/>
  <c r="AB1820" i="1" s="1"/>
  <c r="AA1822" i="1"/>
  <c r="AA1821" i="1" s="1"/>
  <c r="AA1820" i="1" s="1"/>
  <c r="W1822" i="1"/>
  <c r="W1821" i="1" s="1"/>
  <c r="W1820" i="1" s="1"/>
  <c r="V1822" i="1"/>
  <c r="V1821" i="1" s="1"/>
  <c r="V1820" i="1" s="1"/>
  <c r="U1822" i="1"/>
  <c r="U1821" i="1" s="1"/>
  <c r="U1820" i="1" s="1"/>
  <c r="Q1822" i="1"/>
  <c r="Q1821" i="1" s="1"/>
  <c r="Q1820" i="1" s="1"/>
  <c r="P1822" i="1"/>
  <c r="O1822" i="1"/>
  <c r="O1821" i="1" s="1"/>
  <c r="O1820" i="1" s="1"/>
  <c r="K1822" i="1"/>
  <c r="K1821" i="1" s="1"/>
  <c r="K1820" i="1" s="1"/>
  <c r="J1822" i="1"/>
  <c r="J1821" i="1" s="1"/>
  <c r="J1820" i="1" s="1"/>
  <c r="I1822" i="1"/>
  <c r="H1822" i="1"/>
  <c r="H1821" i="1" s="1"/>
  <c r="G1822" i="1"/>
  <c r="G1821" i="1" s="1"/>
  <c r="G1820" i="1" s="1"/>
  <c r="F1822" i="1"/>
  <c r="CM1821" i="1"/>
  <c r="CM1820" i="1" s="1"/>
  <c r="CC1821" i="1"/>
  <c r="CC1820" i="1" s="1"/>
  <c r="CA1821" i="1"/>
  <c r="CA1820" i="1" s="1"/>
  <c r="BM1821" i="1"/>
  <c r="BM1820" i="1" s="1"/>
  <c r="BE1821" i="1"/>
  <c r="BE1820" i="1" s="1"/>
  <c r="AS1821" i="1"/>
  <c r="AS1820" i="1" s="1"/>
  <c r="AN1821" i="1"/>
  <c r="AN1820" i="1" s="1"/>
  <c r="AG1821" i="1"/>
  <c r="AG1820" i="1" s="1"/>
  <c r="P1821" i="1"/>
  <c r="P1820" i="1" s="1"/>
  <c r="I1821" i="1"/>
  <c r="I1820" i="1" s="1"/>
  <c r="N1819" i="1"/>
  <c r="T1819" i="1" s="1"/>
  <c r="Z1819" i="1" s="1"/>
  <c r="AF1819" i="1" s="1"/>
  <c r="AL1819" i="1" s="1"/>
  <c r="AR1819" i="1" s="1"/>
  <c r="AX1819" i="1" s="1"/>
  <c r="BD1819" i="1" s="1"/>
  <c r="BJ1819" i="1" s="1"/>
  <c r="BP1819" i="1" s="1"/>
  <c r="BU1819" i="1" s="1"/>
  <c r="BZ1819" i="1" s="1"/>
  <c r="CF1819" i="1" s="1"/>
  <c r="CL1819" i="1" s="1"/>
  <c r="CR1819" i="1" s="1"/>
  <c r="M1819" i="1"/>
  <c r="S1819" i="1" s="1"/>
  <c r="Y1819" i="1" s="1"/>
  <c r="AE1819" i="1" s="1"/>
  <c r="AK1819" i="1" s="1"/>
  <c r="AQ1819" i="1" s="1"/>
  <c r="AW1819" i="1" s="1"/>
  <c r="BC1819" i="1" s="1"/>
  <c r="BI1819" i="1" s="1"/>
  <c r="BO1819" i="1" s="1"/>
  <c r="BT1819" i="1" s="1"/>
  <c r="BY1819" i="1" s="1"/>
  <c r="CE1819" i="1" s="1"/>
  <c r="CK1819" i="1" s="1"/>
  <c r="CQ1819" i="1" s="1"/>
  <c r="L1819" i="1"/>
  <c r="R1819" i="1" s="1"/>
  <c r="X1819" i="1" s="1"/>
  <c r="AD1819" i="1" s="1"/>
  <c r="AJ1819" i="1" s="1"/>
  <c r="AP1819" i="1" s="1"/>
  <c r="AV1819" i="1" s="1"/>
  <c r="BB1819" i="1" s="1"/>
  <c r="BH1819" i="1" s="1"/>
  <c r="BN1819" i="1" s="1"/>
  <c r="BS1819" i="1" s="1"/>
  <c r="BX1819" i="1" s="1"/>
  <c r="CD1819" i="1" s="1"/>
  <c r="CJ1819" i="1" s="1"/>
  <c r="CP1819" i="1" s="1"/>
  <c r="CS1818" i="1"/>
  <c r="CS1817" i="1" s="1"/>
  <c r="CS1816" i="1" s="1"/>
  <c r="CO1818" i="1"/>
  <c r="CO1817" i="1" s="1"/>
  <c r="CO1816" i="1" s="1"/>
  <c r="CN1818" i="1"/>
  <c r="CN1817" i="1" s="1"/>
  <c r="CN1816" i="1" s="1"/>
  <c r="CM1818" i="1"/>
  <c r="CI1818" i="1"/>
  <c r="CI1817" i="1" s="1"/>
  <c r="CI1816" i="1" s="1"/>
  <c r="CH1818" i="1"/>
  <c r="CH1817" i="1" s="1"/>
  <c r="CH1816" i="1" s="1"/>
  <c r="CG1818" i="1"/>
  <c r="CG1817" i="1" s="1"/>
  <c r="CG1816" i="1" s="1"/>
  <c r="CC1818" i="1"/>
  <c r="CC1817" i="1" s="1"/>
  <c r="CC1816" i="1" s="1"/>
  <c r="CB1818" i="1"/>
  <c r="CB1817" i="1" s="1"/>
  <c r="CB1816" i="1" s="1"/>
  <c r="CA1818" i="1"/>
  <c r="CA1817" i="1" s="1"/>
  <c r="CA1816" i="1" s="1"/>
  <c r="BW1818" i="1"/>
  <c r="BW1817" i="1" s="1"/>
  <c r="BW1816" i="1" s="1"/>
  <c r="BV1818" i="1"/>
  <c r="BV1817" i="1" s="1"/>
  <c r="BV1816" i="1" s="1"/>
  <c r="BR1818" i="1"/>
  <c r="BR1817" i="1" s="1"/>
  <c r="BR1816" i="1" s="1"/>
  <c r="BQ1818" i="1"/>
  <c r="BQ1817" i="1" s="1"/>
  <c r="BQ1816" i="1" s="1"/>
  <c r="BM1818" i="1"/>
  <c r="BM1817" i="1" s="1"/>
  <c r="BM1816" i="1" s="1"/>
  <c r="BL1818" i="1"/>
  <c r="BL1817" i="1" s="1"/>
  <c r="BL1816" i="1" s="1"/>
  <c r="BK1818" i="1"/>
  <c r="BK1817" i="1" s="1"/>
  <c r="BK1816" i="1" s="1"/>
  <c r="BG1818" i="1"/>
  <c r="BG1817" i="1" s="1"/>
  <c r="BG1816" i="1" s="1"/>
  <c r="BF1818" i="1"/>
  <c r="BF1817" i="1" s="1"/>
  <c r="BF1816" i="1" s="1"/>
  <c r="BE1818" i="1"/>
  <c r="BE1817" i="1" s="1"/>
  <c r="BE1816" i="1" s="1"/>
  <c r="BA1818" i="1"/>
  <c r="BA1817" i="1" s="1"/>
  <c r="BA1816" i="1" s="1"/>
  <c r="AZ1818" i="1"/>
  <c r="AZ1817" i="1" s="1"/>
  <c r="AZ1816" i="1" s="1"/>
  <c r="AY1818" i="1"/>
  <c r="AY1817" i="1" s="1"/>
  <c r="AY1816" i="1" s="1"/>
  <c r="AU1818" i="1"/>
  <c r="AU1817" i="1" s="1"/>
  <c r="AU1816" i="1" s="1"/>
  <c r="AT1818" i="1"/>
  <c r="AT1817" i="1" s="1"/>
  <c r="AT1816" i="1" s="1"/>
  <c r="AS1818" i="1"/>
  <c r="AS1817" i="1" s="1"/>
  <c r="AS1816" i="1" s="1"/>
  <c r="AO1818" i="1"/>
  <c r="AO1817" i="1" s="1"/>
  <c r="AO1816" i="1" s="1"/>
  <c r="AN1818" i="1"/>
  <c r="AN1817" i="1" s="1"/>
  <c r="AN1816" i="1" s="1"/>
  <c r="AM1818" i="1"/>
  <c r="AM1817" i="1" s="1"/>
  <c r="AM1816" i="1" s="1"/>
  <c r="AI1818" i="1"/>
  <c r="AI1817" i="1" s="1"/>
  <c r="AI1816" i="1" s="1"/>
  <c r="AH1818" i="1"/>
  <c r="AG1818" i="1"/>
  <c r="AG1817" i="1" s="1"/>
  <c r="AG1816" i="1" s="1"/>
  <c r="AC1818" i="1"/>
  <c r="AC1817" i="1" s="1"/>
  <c r="AC1816" i="1" s="1"/>
  <c r="AB1818" i="1"/>
  <c r="AB1817" i="1" s="1"/>
  <c r="AB1816" i="1" s="1"/>
  <c r="AA1818" i="1"/>
  <c r="W1818" i="1"/>
  <c r="W1817" i="1" s="1"/>
  <c r="W1816" i="1" s="1"/>
  <c r="V1818" i="1"/>
  <c r="V1817" i="1" s="1"/>
  <c r="V1816" i="1" s="1"/>
  <c r="U1818" i="1"/>
  <c r="U1817" i="1" s="1"/>
  <c r="U1816" i="1" s="1"/>
  <c r="Q1818" i="1"/>
  <c r="Q1817" i="1" s="1"/>
  <c r="Q1816" i="1" s="1"/>
  <c r="P1818" i="1"/>
  <c r="P1817" i="1" s="1"/>
  <c r="P1816" i="1" s="1"/>
  <c r="O1818" i="1"/>
  <c r="O1817" i="1" s="1"/>
  <c r="O1816" i="1" s="1"/>
  <c r="K1818" i="1"/>
  <c r="K1817" i="1" s="1"/>
  <c r="K1816" i="1" s="1"/>
  <c r="J1818" i="1"/>
  <c r="J1817" i="1" s="1"/>
  <c r="J1816" i="1" s="1"/>
  <c r="I1818" i="1"/>
  <c r="I1817" i="1" s="1"/>
  <c r="I1816" i="1" s="1"/>
  <c r="H1818" i="1"/>
  <c r="H1817" i="1" s="1"/>
  <c r="H1816" i="1" s="1"/>
  <c r="G1818" i="1"/>
  <c r="G1817" i="1" s="1"/>
  <c r="F1818" i="1"/>
  <c r="CM1817" i="1"/>
  <c r="CM1816" i="1" s="1"/>
  <c r="AH1817" i="1"/>
  <c r="AH1816" i="1" s="1"/>
  <c r="AA1817" i="1"/>
  <c r="AA1816" i="1" s="1"/>
  <c r="N1815" i="1"/>
  <c r="T1815" i="1" s="1"/>
  <c r="Z1815" i="1" s="1"/>
  <c r="AF1815" i="1" s="1"/>
  <c r="AL1815" i="1" s="1"/>
  <c r="AR1815" i="1" s="1"/>
  <c r="AX1815" i="1" s="1"/>
  <c r="BD1815" i="1" s="1"/>
  <c r="BJ1815" i="1" s="1"/>
  <c r="BP1815" i="1" s="1"/>
  <c r="BU1815" i="1" s="1"/>
  <c r="BZ1815" i="1" s="1"/>
  <c r="CF1815" i="1" s="1"/>
  <c r="CL1815" i="1" s="1"/>
  <c r="CR1815" i="1" s="1"/>
  <c r="M1815" i="1"/>
  <c r="S1815" i="1" s="1"/>
  <c r="Y1815" i="1" s="1"/>
  <c r="AE1815" i="1" s="1"/>
  <c r="AK1815" i="1" s="1"/>
  <c r="AQ1815" i="1" s="1"/>
  <c r="AW1815" i="1" s="1"/>
  <c r="BC1815" i="1" s="1"/>
  <c r="BI1815" i="1" s="1"/>
  <c r="BO1815" i="1" s="1"/>
  <c r="BT1815" i="1" s="1"/>
  <c r="BY1815" i="1" s="1"/>
  <c r="CE1815" i="1" s="1"/>
  <c r="CK1815" i="1" s="1"/>
  <c r="CQ1815" i="1" s="1"/>
  <c r="L1815" i="1"/>
  <c r="R1815" i="1" s="1"/>
  <c r="X1815" i="1" s="1"/>
  <c r="AD1815" i="1" s="1"/>
  <c r="AJ1815" i="1" s="1"/>
  <c r="AP1815" i="1" s="1"/>
  <c r="AV1815" i="1" s="1"/>
  <c r="BB1815" i="1" s="1"/>
  <c r="BH1815" i="1" s="1"/>
  <c r="BN1815" i="1" s="1"/>
  <c r="BS1815" i="1" s="1"/>
  <c r="BX1815" i="1" s="1"/>
  <c r="CD1815" i="1" s="1"/>
  <c r="CJ1815" i="1" s="1"/>
  <c r="CP1815" i="1" s="1"/>
  <c r="CS1814" i="1"/>
  <c r="CO1814" i="1"/>
  <c r="CO1813" i="1" s="1"/>
  <c r="CO1812" i="1" s="1"/>
  <c r="CN1814" i="1"/>
  <c r="CN1813" i="1" s="1"/>
  <c r="CN1812" i="1" s="1"/>
  <c r="CM1814" i="1"/>
  <c r="CM1813" i="1" s="1"/>
  <c r="CM1812" i="1" s="1"/>
  <c r="CI1814" i="1"/>
  <c r="CH1814" i="1"/>
  <c r="CH1813" i="1" s="1"/>
  <c r="CH1812" i="1" s="1"/>
  <c r="CG1814" i="1"/>
  <c r="CG1813" i="1" s="1"/>
  <c r="CG1812" i="1" s="1"/>
  <c r="CC1814" i="1"/>
  <c r="CC1813" i="1" s="1"/>
  <c r="CC1812" i="1" s="1"/>
  <c r="CB1814" i="1"/>
  <c r="CB1813" i="1" s="1"/>
  <c r="CB1812" i="1" s="1"/>
  <c r="CA1814" i="1"/>
  <c r="CA1813" i="1" s="1"/>
  <c r="CA1812" i="1" s="1"/>
  <c r="BW1814" i="1"/>
  <c r="BW1813" i="1" s="1"/>
  <c r="BW1812" i="1" s="1"/>
  <c r="BV1814" i="1"/>
  <c r="BV1813" i="1" s="1"/>
  <c r="BV1812" i="1" s="1"/>
  <c r="BR1814" i="1"/>
  <c r="BR1813" i="1" s="1"/>
  <c r="BR1812" i="1" s="1"/>
  <c r="BQ1814" i="1"/>
  <c r="BQ1813" i="1" s="1"/>
  <c r="BQ1812" i="1" s="1"/>
  <c r="BM1814" i="1"/>
  <c r="BM1813" i="1" s="1"/>
  <c r="BM1812" i="1" s="1"/>
  <c r="BL1814" i="1"/>
  <c r="BL1813" i="1" s="1"/>
  <c r="BL1812" i="1" s="1"/>
  <c r="BK1814" i="1"/>
  <c r="BK1813" i="1" s="1"/>
  <c r="BK1812" i="1" s="1"/>
  <c r="BG1814" i="1"/>
  <c r="BG1813" i="1" s="1"/>
  <c r="BG1812" i="1" s="1"/>
  <c r="BF1814" i="1"/>
  <c r="BE1814" i="1"/>
  <c r="BE1813" i="1" s="1"/>
  <c r="BE1812" i="1" s="1"/>
  <c r="BA1814" i="1"/>
  <c r="BA1813" i="1" s="1"/>
  <c r="BA1812" i="1" s="1"/>
  <c r="AZ1814" i="1"/>
  <c r="AZ1813" i="1" s="1"/>
  <c r="AZ1812" i="1" s="1"/>
  <c r="AY1814" i="1"/>
  <c r="AY1813" i="1" s="1"/>
  <c r="AY1812" i="1" s="1"/>
  <c r="AU1814" i="1"/>
  <c r="AU1813" i="1" s="1"/>
  <c r="AU1812" i="1" s="1"/>
  <c r="AT1814" i="1"/>
  <c r="AT1813" i="1" s="1"/>
  <c r="AT1812" i="1" s="1"/>
  <c r="AS1814" i="1"/>
  <c r="AS1813" i="1" s="1"/>
  <c r="AS1812" i="1" s="1"/>
  <c r="AO1814" i="1"/>
  <c r="AO1813" i="1" s="1"/>
  <c r="AO1812" i="1" s="1"/>
  <c r="AN1814" i="1"/>
  <c r="AN1813" i="1" s="1"/>
  <c r="AN1812" i="1" s="1"/>
  <c r="AM1814" i="1"/>
  <c r="AM1813" i="1" s="1"/>
  <c r="AM1812" i="1" s="1"/>
  <c r="AI1814" i="1"/>
  <c r="AI1813" i="1" s="1"/>
  <c r="AI1812" i="1" s="1"/>
  <c r="AH1814" i="1"/>
  <c r="AG1814" i="1"/>
  <c r="AG1813" i="1" s="1"/>
  <c r="AG1812" i="1" s="1"/>
  <c r="AC1814" i="1"/>
  <c r="AC1813" i="1" s="1"/>
  <c r="AC1812" i="1" s="1"/>
  <c r="AB1814" i="1"/>
  <c r="AB1813" i="1" s="1"/>
  <c r="AB1812" i="1" s="1"/>
  <c r="AA1814" i="1"/>
  <c r="AA1813" i="1" s="1"/>
  <c r="AA1812" i="1" s="1"/>
  <c r="W1814" i="1"/>
  <c r="W1813" i="1" s="1"/>
  <c r="W1812" i="1" s="1"/>
  <c r="V1814" i="1"/>
  <c r="V1813" i="1" s="1"/>
  <c r="V1812" i="1" s="1"/>
  <c r="U1814" i="1"/>
  <c r="U1813" i="1" s="1"/>
  <c r="U1812" i="1" s="1"/>
  <c r="Q1814" i="1"/>
  <c r="Q1813" i="1" s="1"/>
  <c r="Q1812" i="1" s="1"/>
  <c r="P1814" i="1"/>
  <c r="P1813" i="1" s="1"/>
  <c r="P1812" i="1" s="1"/>
  <c r="O1814" i="1"/>
  <c r="O1813" i="1" s="1"/>
  <c r="O1812" i="1" s="1"/>
  <c r="K1814" i="1"/>
  <c r="K1813" i="1" s="1"/>
  <c r="K1812" i="1" s="1"/>
  <c r="J1814" i="1"/>
  <c r="J1813" i="1" s="1"/>
  <c r="J1812" i="1" s="1"/>
  <c r="I1814" i="1"/>
  <c r="I1813" i="1" s="1"/>
  <c r="I1812" i="1" s="1"/>
  <c r="H1814" i="1"/>
  <c r="G1814" i="1"/>
  <c r="G1813" i="1" s="1"/>
  <c r="G1812" i="1" s="1"/>
  <c r="F1814" i="1"/>
  <c r="CS1813" i="1"/>
  <c r="CS1812" i="1" s="1"/>
  <c r="CI1813" i="1"/>
  <c r="CI1812" i="1" s="1"/>
  <c r="BF1813" i="1"/>
  <c r="BF1812" i="1" s="1"/>
  <c r="AH1813" i="1"/>
  <c r="AH1812" i="1" s="1"/>
  <c r="N1811" i="1"/>
  <c r="T1811" i="1" s="1"/>
  <c r="Z1811" i="1" s="1"/>
  <c r="AF1811" i="1" s="1"/>
  <c r="AL1811" i="1" s="1"/>
  <c r="AR1811" i="1" s="1"/>
  <c r="AX1811" i="1" s="1"/>
  <c r="BD1811" i="1" s="1"/>
  <c r="BJ1811" i="1" s="1"/>
  <c r="BP1811" i="1" s="1"/>
  <c r="BU1811" i="1" s="1"/>
  <c r="BZ1811" i="1" s="1"/>
  <c r="CF1811" i="1" s="1"/>
  <c r="CL1811" i="1" s="1"/>
  <c r="CR1811" i="1" s="1"/>
  <c r="M1811" i="1"/>
  <c r="S1811" i="1" s="1"/>
  <c r="Y1811" i="1" s="1"/>
  <c r="AE1811" i="1" s="1"/>
  <c r="AK1811" i="1" s="1"/>
  <c r="AQ1811" i="1" s="1"/>
  <c r="AW1811" i="1" s="1"/>
  <c r="BC1811" i="1" s="1"/>
  <c r="BI1811" i="1" s="1"/>
  <c r="BO1811" i="1" s="1"/>
  <c r="BT1811" i="1" s="1"/>
  <c r="BY1811" i="1" s="1"/>
  <c r="CE1811" i="1" s="1"/>
  <c r="CK1811" i="1" s="1"/>
  <c r="CQ1811" i="1" s="1"/>
  <c r="L1811" i="1"/>
  <c r="R1811" i="1" s="1"/>
  <c r="X1811" i="1" s="1"/>
  <c r="AD1811" i="1" s="1"/>
  <c r="AJ1811" i="1" s="1"/>
  <c r="AP1811" i="1" s="1"/>
  <c r="AV1811" i="1" s="1"/>
  <c r="BB1811" i="1" s="1"/>
  <c r="BH1811" i="1" s="1"/>
  <c r="BN1811" i="1" s="1"/>
  <c r="BS1811" i="1" s="1"/>
  <c r="BX1811" i="1" s="1"/>
  <c r="CD1811" i="1" s="1"/>
  <c r="CJ1811" i="1" s="1"/>
  <c r="CP1811" i="1" s="1"/>
  <c r="CS1810" i="1"/>
  <c r="CS1809" i="1" s="1"/>
  <c r="CS1808" i="1" s="1"/>
  <c r="CO1810" i="1"/>
  <c r="CO1809" i="1" s="1"/>
  <c r="CO1808" i="1" s="1"/>
  <c r="CN1810" i="1"/>
  <c r="CN1809" i="1" s="1"/>
  <c r="CN1808" i="1" s="1"/>
  <c r="CM1810" i="1"/>
  <c r="CM1809" i="1" s="1"/>
  <c r="CM1808" i="1" s="1"/>
  <c r="CI1810" i="1"/>
  <c r="CI1809" i="1" s="1"/>
  <c r="CI1808" i="1" s="1"/>
  <c r="CH1810" i="1"/>
  <c r="CG1810" i="1"/>
  <c r="CG1809" i="1" s="1"/>
  <c r="CG1808" i="1" s="1"/>
  <c r="CC1810" i="1"/>
  <c r="CC1809" i="1" s="1"/>
  <c r="CC1808" i="1" s="1"/>
  <c r="CB1810" i="1"/>
  <c r="CB1809" i="1" s="1"/>
  <c r="CB1808" i="1" s="1"/>
  <c r="CA1810" i="1"/>
  <c r="CA1809" i="1" s="1"/>
  <c r="CA1808" i="1" s="1"/>
  <c r="BW1810" i="1"/>
  <c r="BW1809" i="1" s="1"/>
  <c r="BW1808" i="1" s="1"/>
  <c r="BV1810" i="1"/>
  <c r="BV1809" i="1" s="1"/>
  <c r="BV1808" i="1" s="1"/>
  <c r="BR1810" i="1"/>
  <c r="BR1809" i="1" s="1"/>
  <c r="BR1808" i="1" s="1"/>
  <c r="BQ1810" i="1"/>
  <c r="BM1810" i="1"/>
  <c r="BM1809" i="1" s="1"/>
  <c r="BM1808" i="1" s="1"/>
  <c r="BL1810" i="1"/>
  <c r="BK1810" i="1"/>
  <c r="BK1809" i="1" s="1"/>
  <c r="BK1808" i="1" s="1"/>
  <c r="BG1810" i="1"/>
  <c r="BG1809" i="1" s="1"/>
  <c r="BG1808" i="1" s="1"/>
  <c r="BF1810" i="1"/>
  <c r="BF1809" i="1" s="1"/>
  <c r="BE1810" i="1"/>
  <c r="BE1809" i="1" s="1"/>
  <c r="BE1808" i="1" s="1"/>
  <c r="BA1810" i="1"/>
  <c r="BA1809" i="1" s="1"/>
  <c r="BA1808" i="1" s="1"/>
  <c r="AZ1810" i="1"/>
  <c r="AZ1809" i="1" s="1"/>
  <c r="AZ1808" i="1" s="1"/>
  <c r="AY1810" i="1"/>
  <c r="AY1809" i="1" s="1"/>
  <c r="AY1808" i="1" s="1"/>
  <c r="AU1810" i="1"/>
  <c r="AU1809" i="1" s="1"/>
  <c r="AU1808" i="1" s="1"/>
  <c r="AT1810" i="1"/>
  <c r="AT1809" i="1" s="1"/>
  <c r="AT1808" i="1" s="1"/>
  <c r="AS1810" i="1"/>
  <c r="AS1809" i="1" s="1"/>
  <c r="AS1808" i="1" s="1"/>
  <c r="AO1810" i="1"/>
  <c r="AO1809" i="1" s="1"/>
  <c r="AO1808" i="1" s="1"/>
  <c r="AN1810" i="1"/>
  <c r="AN1809" i="1" s="1"/>
  <c r="AN1808" i="1" s="1"/>
  <c r="AM1810" i="1"/>
  <c r="AM1809" i="1" s="1"/>
  <c r="AM1808" i="1" s="1"/>
  <c r="AI1810" i="1"/>
  <c r="AI1809" i="1" s="1"/>
  <c r="AI1808" i="1" s="1"/>
  <c r="AH1810" i="1"/>
  <c r="AH1809" i="1" s="1"/>
  <c r="AH1808" i="1" s="1"/>
  <c r="AG1810" i="1"/>
  <c r="AG1809" i="1" s="1"/>
  <c r="AG1808" i="1" s="1"/>
  <c r="AC1810" i="1"/>
  <c r="AC1809" i="1" s="1"/>
  <c r="AC1808" i="1" s="1"/>
  <c r="AB1810" i="1"/>
  <c r="AB1809" i="1" s="1"/>
  <c r="AB1808" i="1" s="1"/>
  <c r="AA1810" i="1"/>
  <c r="AA1809" i="1" s="1"/>
  <c r="AA1808" i="1" s="1"/>
  <c r="W1810" i="1"/>
  <c r="W1809" i="1" s="1"/>
  <c r="W1808" i="1" s="1"/>
  <c r="V1810" i="1"/>
  <c r="V1809" i="1" s="1"/>
  <c r="V1808" i="1" s="1"/>
  <c r="U1810" i="1"/>
  <c r="U1809" i="1" s="1"/>
  <c r="U1808" i="1" s="1"/>
  <c r="Q1810" i="1"/>
  <c r="Q1809" i="1" s="1"/>
  <c r="Q1808" i="1" s="1"/>
  <c r="P1810" i="1"/>
  <c r="P1809" i="1" s="1"/>
  <c r="P1808" i="1" s="1"/>
  <c r="O1810" i="1"/>
  <c r="O1809" i="1" s="1"/>
  <c r="O1808" i="1" s="1"/>
  <c r="K1810" i="1"/>
  <c r="K1809" i="1" s="1"/>
  <c r="K1808" i="1" s="1"/>
  <c r="J1810" i="1"/>
  <c r="I1810" i="1"/>
  <c r="I1809" i="1" s="1"/>
  <c r="I1808" i="1" s="1"/>
  <c r="H1810" i="1"/>
  <c r="G1810" i="1"/>
  <c r="F1810" i="1"/>
  <c r="F1809" i="1" s="1"/>
  <c r="F1808" i="1" s="1"/>
  <c r="CH1809" i="1"/>
  <c r="CH1808" i="1" s="1"/>
  <c r="BL1809" i="1"/>
  <c r="BL1808" i="1" s="1"/>
  <c r="J1809" i="1"/>
  <c r="J1808" i="1" s="1"/>
  <c r="BF1808" i="1"/>
  <c r="N1807" i="1"/>
  <c r="T1807" i="1" s="1"/>
  <c r="Z1807" i="1" s="1"/>
  <c r="AF1807" i="1" s="1"/>
  <c r="AL1807" i="1" s="1"/>
  <c r="AR1807" i="1" s="1"/>
  <c r="AX1807" i="1" s="1"/>
  <c r="BD1807" i="1" s="1"/>
  <c r="BJ1807" i="1" s="1"/>
  <c r="BP1807" i="1" s="1"/>
  <c r="BU1807" i="1" s="1"/>
  <c r="BZ1807" i="1" s="1"/>
  <c r="CF1807" i="1" s="1"/>
  <c r="CL1807" i="1" s="1"/>
  <c r="CR1807" i="1" s="1"/>
  <c r="M1807" i="1"/>
  <c r="S1807" i="1" s="1"/>
  <c r="Y1807" i="1" s="1"/>
  <c r="AE1807" i="1" s="1"/>
  <c r="AK1807" i="1" s="1"/>
  <c r="AQ1807" i="1" s="1"/>
  <c r="AW1807" i="1" s="1"/>
  <c r="BC1807" i="1" s="1"/>
  <c r="BI1807" i="1" s="1"/>
  <c r="BO1807" i="1" s="1"/>
  <c r="BT1807" i="1" s="1"/>
  <c r="BY1807" i="1" s="1"/>
  <c r="CE1807" i="1" s="1"/>
  <c r="CK1807" i="1" s="1"/>
  <c r="CQ1807" i="1" s="1"/>
  <c r="L1807" i="1"/>
  <c r="R1807" i="1" s="1"/>
  <c r="X1807" i="1" s="1"/>
  <c r="AD1807" i="1" s="1"/>
  <c r="AJ1807" i="1" s="1"/>
  <c r="AP1807" i="1" s="1"/>
  <c r="AV1807" i="1" s="1"/>
  <c r="BB1807" i="1" s="1"/>
  <c r="BH1807" i="1" s="1"/>
  <c r="BN1807" i="1" s="1"/>
  <c r="BS1807" i="1" s="1"/>
  <c r="BX1807" i="1" s="1"/>
  <c r="CD1807" i="1" s="1"/>
  <c r="CJ1807" i="1" s="1"/>
  <c r="CP1807" i="1" s="1"/>
  <c r="CS1806" i="1"/>
  <c r="CS1805" i="1" s="1"/>
  <c r="CS1804" i="1" s="1"/>
  <c r="CO1806" i="1"/>
  <c r="CO1805" i="1" s="1"/>
  <c r="CO1804" i="1" s="1"/>
  <c r="CN1806" i="1"/>
  <c r="CN1805" i="1" s="1"/>
  <c r="CN1804" i="1" s="1"/>
  <c r="CM1806" i="1"/>
  <c r="CM1805" i="1" s="1"/>
  <c r="CM1804" i="1" s="1"/>
  <c r="CI1806" i="1"/>
  <c r="CH1806" i="1"/>
  <c r="CH1805" i="1" s="1"/>
  <c r="CH1804" i="1" s="1"/>
  <c r="CG1806" i="1"/>
  <c r="CG1805" i="1" s="1"/>
  <c r="CG1804" i="1" s="1"/>
  <c r="CC1806" i="1"/>
  <c r="CC1805" i="1" s="1"/>
  <c r="CC1804" i="1" s="1"/>
  <c r="CB1806" i="1"/>
  <c r="CA1806" i="1"/>
  <c r="CA1805" i="1" s="1"/>
  <c r="CA1804" i="1" s="1"/>
  <c r="BW1806" i="1"/>
  <c r="BW1805" i="1" s="1"/>
  <c r="BW1804" i="1" s="1"/>
  <c r="BV1806" i="1"/>
  <c r="BV1805" i="1" s="1"/>
  <c r="BV1804" i="1" s="1"/>
  <c r="BR1806" i="1"/>
  <c r="BR1805" i="1" s="1"/>
  <c r="BQ1806" i="1"/>
  <c r="BQ1805" i="1" s="1"/>
  <c r="BQ1804" i="1" s="1"/>
  <c r="BM1806" i="1"/>
  <c r="BL1806" i="1"/>
  <c r="BL1805" i="1" s="1"/>
  <c r="BL1804" i="1" s="1"/>
  <c r="BK1806" i="1"/>
  <c r="BK1805" i="1" s="1"/>
  <c r="BK1804" i="1" s="1"/>
  <c r="BG1806" i="1"/>
  <c r="BG1805" i="1" s="1"/>
  <c r="BG1804" i="1" s="1"/>
  <c r="BF1806" i="1"/>
  <c r="BF1805" i="1" s="1"/>
  <c r="BF1804" i="1" s="1"/>
  <c r="BE1806" i="1"/>
  <c r="BA1806" i="1"/>
  <c r="AZ1806" i="1"/>
  <c r="AZ1805" i="1" s="1"/>
  <c r="AZ1804" i="1" s="1"/>
  <c r="AY1806" i="1"/>
  <c r="AU1806" i="1"/>
  <c r="AU1805" i="1" s="1"/>
  <c r="AU1804" i="1" s="1"/>
  <c r="AT1806" i="1"/>
  <c r="AT1805" i="1" s="1"/>
  <c r="AT1804" i="1" s="1"/>
  <c r="AS1806" i="1"/>
  <c r="AS1805" i="1" s="1"/>
  <c r="AS1804" i="1" s="1"/>
  <c r="AO1806" i="1"/>
  <c r="AO1805" i="1" s="1"/>
  <c r="AO1804" i="1" s="1"/>
  <c r="AN1806" i="1"/>
  <c r="AN1805" i="1" s="1"/>
  <c r="AN1804" i="1" s="1"/>
  <c r="AM1806" i="1"/>
  <c r="AI1806" i="1"/>
  <c r="AI1805" i="1" s="1"/>
  <c r="AI1804" i="1" s="1"/>
  <c r="AH1806" i="1"/>
  <c r="AG1806" i="1"/>
  <c r="AG1805" i="1" s="1"/>
  <c r="AG1804" i="1" s="1"/>
  <c r="AC1806" i="1"/>
  <c r="AC1805" i="1" s="1"/>
  <c r="AC1804" i="1" s="1"/>
  <c r="AB1806" i="1"/>
  <c r="AB1805" i="1" s="1"/>
  <c r="AB1804" i="1" s="1"/>
  <c r="AA1806" i="1"/>
  <c r="AA1805" i="1" s="1"/>
  <c r="AA1804" i="1" s="1"/>
  <c r="W1806" i="1"/>
  <c r="W1805" i="1" s="1"/>
  <c r="W1804" i="1" s="1"/>
  <c r="V1806" i="1"/>
  <c r="U1806" i="1"/>
  <c r="U1805" i="1" s="1"/>
  <c r="U1804" i="1" s="1"/>
  <c r="Q1806" i="1"/>
  <c r="Q1805" i="1" s="1"/>
  <c r="Q1804" i="1" s="1"/>
  <c r="P1806" i="1"/>
  <c r="P1805" i="1" s="1"/>
  <c r="P1804" i="1" s="1"/>
  <c r="O1806" i="1"/>
  <c r="O1805" i="1" s="1"/>
  <c r="O1804" i="1" s="1"/>
  <c r="K1806" i="1"/>
  <c r="K1805" i="1" s="1"/>
  <c r="K1804" i="1" s="1"/>
  <c r="J1806" i="1"/>
  <c r="J1805" i="1" s="1"/>
  <c r="I1806" i="1"/>
  <c r="I1805" i="1" s="1"/>
  <c r="I1804" i="1" s="1"/>
  <c r="H1806" i="1"/>
  <c r="H1805" i="1" s="1"/>
  <c r="G1806" i="1"/>
  <c r="G1805" i="1" s="1"/>
  <c r="G1804" i="1" s="1"/>
  <c r="F1806" i="1"/>
  <c r="CI1805" i="1"/>
  <c r="CI1804" i="1" s="1"/>
  <c r="CB1805" i="1"/>
  <c r="CB1804" i="1" s="1"/>
  <c r="BM1805" i="1"/>
  <c r="BM1804" i="1" s="1"/>
  <c r="BE1805" i="1"/>
  <c r="BE1804" i="1" s="1"/>
  <c r="BA1805" i="1"/>
  <c r="AY1805" i="1"/>
  <c r="AY1804" i="1" s="1"/>
  <c r="AM1805" i="1"/>
  <c r="AM1804" i="1" s="1"/>
  <c r="AH1805" i="1"/>
  <c r="AH1804" i="1" s="1"/>
  <c r="V1805" i="1"/>
  <c r="V1804" i="1" s="1"/>
  <c r="F1805" i="1"/>
  <c r="BA1804" i="1"/>
  <c r="N1802" i="1"/>
  <c r="T1802" i="1" s="1"/>
  <c r="Z1802" i="1" s="1"/>
  <c r="AF1802" i="1" s="1"/>
  <c r="AL1802" i="1" s="1"/>
  <c r="AR1802" i="1" s="1"/>
  <c r="AX1802" i="1" s="1"/>
  <c r="BD1802" i="1" s="1"/>
  <c r="BJ1802" i="1" s="1"/>
  <c r="BP1802" i="1" s="1"/>
  <c r="BU1802" i="1" s="1"/>
  <c r="BZ1802" i="1" s="1"/>
  <c r="CF1802" i="1" s="1"/>
  <c r="CL1802" i="1" s="1"/>
  <c r="CR1802" i="1" s="1"/>
  <c r="M1802" i="1"/>
  <c r="S1802" i="1" s="1"/>
  <c r="Y1802" i="1" s="1"/>
  <c r="AE1802" i="1" s="1"/>
  <c r="AK1802" i="1" s="1"/>
  <c r="AQ1802" i="1" s="1"/>
  <c r="AW1802" i="1" s="1"/>
  <c r="BC1802" i="1" s="1"/>
  <c r="BI1802" i="1" s="1"/>
  <c r="BO1802" i="1" s="1"/>
  <c r="BT1802" i="1" s="1"/>
  <c r="BY1802" i="1" s="1"/>
  <c r="CE1802" i="1" s="1"/>
  <c r="CK1802" i="1" s="1"/>
  <c r="CQ1802" i="1" s="1"/>
  <c r="L1802" i="1"/>
  <c r="R1802" i="1" s="1"/>
  <c r="X1802" i="1" s="1"/>
  <c r="AD1802" i="1" s="1"/>
  <c r="AJ1802" i="1" s="1"/>
  <c r="AP1802" i="1" s="1"/>
  <c r="AV1802" i="1" s="1"/>
  <c r="BB1802" i="1" s="1"/>
  <c r="BH1802" i="1" s="1"/>
  <c r="BN1802" i="1" s="1"/>
  <c r="BS1802" i="1" s="1"/>
  <c r="BX1802" i="1" s="1"/>
  <c r="CD1802" i="1" s="1"/>
  <c r="CJ1802" i="1" s="1"/>
  <c r="CP1802" i="1" s="1"/>
  <c r="CS1801" i="1"/>
  <c r="CS1800" i="1" s="1"/>
  <c r="CS1799" i="1" s="1"/>
  <c r="CO1801" i="1"/>
  <c r="CN1801" i="1"/>
  <c r="CN1800" i="1" s="1"/>
  <c r="CN1799" i="1" s="1"/>
  <c r="CM1801" i="1"/>
  <c r="CM1800" i="1" s="1"/>
  <c r="CM1799" i="1" s="1"/>
  <c r="CI1801" i="1"/>
  <c r="CI1800" i="1" s="1"/>
  <c r="CI1799" i="1" s="1"/>
  <c r="CH1801" i="1"/>
  <c r="CG1801" i="1"/>
  <c r="CG1800" i="1" s="1"/>
  <c r="CG1799" i="1" s="1"/>
  <c r="CC1801" i="1"/>
  <c r="CC1800" i="1" s="1"/>
  <c r="CC1799" i="1" s="1"/>
  <c r="CB1801" i="1"/>
  <c r="CB1800" i="1" s="1"/>
  <c r="CB1799" i="1" s="1"/>
  <c r="CA1801" i="1"/>
  <c r="BW1801" i="1"/>
  <c r="BW1800" i="1" s="1"/>
  <c r="BW1799" i="1" s="1"/>
  <c r="BV1801" i="1"/>
  <c r="BR1801" i="1"/>
  <c r="BR1800" i="1" s="1"/>
  <c r="BR1799" i="1" s="1"/>
  <c r="BQ1801" i="1"/>
  <c r="BM1801" i="1"/>
  <c r="BM1800" i="1" s="1"/>
  <c r="BM1799" i="1" s="1"/>
  <c r="BL1801" i="1"/>
  <c r="BL1800" i="1" s="1"/>
  <c r="BL1799" i="1" s="1"/>
  <c r="BK1801" i="1"/>
  <c r="BK1800" i="1" s="1"/>
  <c r="BK1799" i="1" s="1"/>
  <c r="BG1801" i="1"/>
  <c r="BG1800" i="1" s="1"/>
  <c r="BG1799" i="1" s="1"/>
  <c r="BF1801" i="1"/>
  <c r="BF1800" i="1" s="1"/>
  <c r="BF1799" i="1" s="1"/>
  <c r="BE1801" i="1"/>
  <c r="BE1800" i="1" s="1"/>
  <c r="BE1799" i="1" s="1"/>
  <c r="BA1801" i="1"/>
  <c r="BA1800" i="1" s="1"/>
  <c r="BA1799" i="1" s="1"/>
  <c r="AZ1801" i="1"/>
  <c r="AY1801" i="1"/>
  <c r="AY1800" i="1" s="1"/>
  <c r="AY1799" i="1" s="1"/>
  <c r="AU1801" i="1"/>
  <c r="AU1800" i="1" s="1"/>
  <c r="AU1799" i="1" s="1"/>
  <c r="AT1801" i="1"/>
  <c r="AT1800" i="1" s="1"/>
  <c r="AS1801" i="1"/>
  <c r="AO1801" i="1"/>
  <c r="AO1800" i="1" s="1"/>
  <c r="AO1799" i="1" s="1"/>
  <c r="AN1801" i="1"/>
  <c r="AN1800" i="1" s="1"/>
  <c r="AN1799" i="1" s="1"/>
  <c r="AM1801" i="1"/>
  <c r="AM1800" i="1" s="1"/>
  <c r="AM1799" i="1" s="1"/>
  <c r="AI1801" i="1"/>
  <c r="AH1801" i="1"/>
  <c r="AH1800" i="1" s="1"/>
  <c r="AH1799" i="1" s="1"/>
  <c r="AG1801" i="1"/>
  <c r="AG1800" i="1" s="1"/>
  <c r="AG1799" i="1" s="1"/>
  <c r="AC1801" i="1"/>
  <c r="AB1801" i="1"/>
  <c r="AA1801" i="1"/>
  <c r="AA1800" i="1" s="1"/>
  <c r="AA1799" i="1" s="1"/>
  <c r="W1801" i="1"/>
  <c r="W1800" i="1" s="1"/>
  <c r="W1799" i="1" s="1"/>
  <c r="V1801" i="1"/>
  <c r="V1800" i="1" s="1"/>
  <c r="V1799" i="1" s="1"/>
  <c r="U1801" i="1"/>
  <c r="Q1801" i="1"/>
  <c r="Q1800" i="1" s="1"/>
  <c r="Q1799" i="1" s="1"/>
  <c r="P1801" i="1"/>
  <c r="P1800" i="1" s="1"/>
  <c r="P1799" i="1" s="1"/>
  <c r="O1801" i="1"/>
  <c r="O1800" i="1" s="1"/>
  <c r="O1799" i="1" s="1"/>
  <c r="K1801" i="1"/>
  <c r="J1801" i="1"/>
  <c r="J1800" i="1" s="1"/>
  <c r="J1799" i="1" s="1"/>
  <c r="I1801" i="1"/>
  <c r="I1800" i="1" s="1"/>
  <c r="I1799" i="1" s="1"/>
  <c r="H1801" i="1"/>
  <c r="H1800" i="1" s="1"/>
  <c r="H1799" i="1" s="1"/>
  <c r="G1801" i="1"/>
  <c r="F1801" i="1"/>
  <c r="F1800" i="1" s="1"/>
  <c r="CO1800" i="1"/>
  <c r="CO1799" i="1" s="1"/>
  <c r="CH1800" i="1"/>
  <c r="CH1799" i="1" s="1"/>
  <c r="CA1800" i="1"/>
  <c r="CA1799" i="1" s="1"/>
  <c r="BV1800" i="1"/>
  <c r="BV1799" i="1" s="1"/>
  <c r="BQ1800" i="1"/>
  <c r="AZ1800" i="1"/>
  <c r="AZ1799" i="1" s="1"/>
  <c r="AS1800" i="1"/>
  <c r="AS1799" i="1" s="1"/>
  <c r="AI1800" i="1"/>
  <c r="AI1799" i="1" s="1"/>
  <c r="AC1800" i="1"/>
  <c r="AC1799" i="1" s="1"/>
  <c r="AB1800" i="1"/>
  <c r="AB1799" i="1" s="1"/>
  <c r="U1800" i="1"/>
  <c r="U1799" i="1" s="1"/>
  <c r="BQ1799" i="1"/>
  <c r="AT1799" i="1"/>
  <c r="N1798" i="1"/>
  <c r="T1798" i="1" s="1"/>
  <c r="Z1798" i="1" s="1"/>
  <c r="AF1798" i="1" s="1"/>
  <c r="AL1798" i="1" s="1"/>
  <c r="AR1798" i="1" s="1"/>
  <c r="AX1798" i="1" s="1"/>
  <c r="BD1798" i="1" s="1"/>
  <c r="BJ1798" i="1" s="1"/>
  <c r="BP1798" i="1" s="1"/>
  <c r="BU1798" i="1" s="1"/>
  <c r="BZ1798" i="1" s="1"/>
  <c r="CF1798" i="1" s="1"/>
  <c r="CL1798" i="1" s="1"/>
  <c r="CR1798" i="1" s="1"/>
  <c r="M1798" i="1"/>
  <c r="S1798" i="1" s="1"/>
  <c r="Y1798" i="1" s="1"/>
  <c r="AE1798" i="1" s="1"/>
  <c r="AK1798" i="1" s="1"/>
  <c r="AQ1798" i="1" s="1"/>
  <c r="AW1798" i="1" s="1"/>
  <c r="BC1798" i="1" s="1"/>
  <c r="BI1798" i="1" s="1"/>
  <c r="BO1798" i="1" s="1"/>
  <c r="BT1798" i="1" s="1"/>
  <c r="BY1798" i="1" s="1"/>
  <c r="CE1798" i="1" s="1"/>
  <c r="CK1798" i="1" s="1"/>
  <c r="CQ1798" i="1" s="1"/>
  <c r="L1798" i="1"/>
  <c r="R1798" i="1" s="1"/>
  <c r="X1798" i="1" s="1"/>
  <c r="AD1798" i="1" s="1"/>
  <c r="AJ1798" i="1" s="1"/>
  <c r="AP1798" i="1" s="1"/>
  <c r="AV1798" i="1" s="1"/>
  <c r="BB1798" i="1" s="1"/>
  <c r="BH1798" i="1" s="1"/>
  <c r="BN1798" i="1" s="1"/>
  <c r="BS1798" i="1" s="1"/>
  <c r="BX1798" i="1" s="1"/>
  <c r="CD1798" i="1" s="1"/>
  <c r="CJ1798" i="1" s="1"/>
  <c r="CP1798" i="1" s="1"/>
  <c r="CS1797" i="1"/>
  <c r="CS1796" i="1" s="1"/>
  <c r="CS1795" i="1" s="1"/>
  <c r="CO1797" i="1"/>
  <c r="CN1797" i="1"/>
  <c r="CN1796" i="1" s="1"/>
  <c r="CN1795" i="1" s="1"/>
  <c r="CM1797" i="1"/>
  <c r="CI1797" i="1"/>
  <c r="CI1796" i="1" s="1"/>
  <c r="CI1795" i="1" s="1"/>
  <c r="CH1797" i="1"/>
  <c r="CH1796" i="1" s="1"/>
  <c r="CG1797" i="1"/>
  <c r="CG1796" i="1" s="1"/>
  <c r="CG1795" i="1" s="1"/>
  <c r="CC1797" i="1"/>
  <c r="CC1796" i="1" s="1"/>
  <c r="CC1795" i="1" s="1"/>
  <c r="CB1797" i="1"/>
  <c r="CB1796" i="1" s="1"/>
  <c r="CB1795" i="1" s="1"/>
  <c r="CA1797" i="1"/>
  <c r="CA1796" i="1" s="1"/>
  <c r="CA1795" i="1" s="1"/>
  <c r="BW1797" i="1"/>
  <c r="BW1796" i="1" s="1"/>
  <c r="BW1795" i="1" s="1"/>
  <c r="BV1797" i="1"/>
  <c r="BR1797" i="1"/>
  <c r="BR1796" i="1" s="1"/>
  <c r="BR1795" i="1" s="1"/>
  <c r="BQ1797" i="1"/>
  <c r="BQ1796" i="1" s="1"/>
  <c r="BM1797" i="1"/>
  <c r="BM1796" i="1" s="1"/>
  <c r="BM1795" i="1" s="1"/>
  <c r="BL1797" i="1"/>
  <c r="BL1796" i="1" s="1"/>
  <c r="BL1795" i="1" s="1"/>
  <c r="BK1797" i="1"/>
  <c r="BK1796" i="1" s="1"/>
  <c r="BK1795" i="1" s="1"/>
  <c r="BG1797" i="1"/>
  <c r="BG1796" i="1" s="1"/>
  <c r="BG1795" i="1" s="1"/>
  <c r="BF1797" i="1"/>
  <c r="BF1796" i="1" s="1"/>
  <c r="BF1795" i="1" s="1"/>
  <c r="BE1797" i="1"/>
  <c r="BE1796" i="1" s="1"/>
  <c r="BE1795" i="1" s="1"/>
  <c r="BA1797" i="1"/>
  <c r="BA1796" i="1" s="1"/>
  <c r="BA1795" i="1" s="1"/>
  <c r="AZ1797" i="1"/>
  <c r="AZ1796" i="1" s="1"/>
  <c r="AZ1795" i="1" s="1"/>
  <c r="AY1797" i="1"/>
  <c r="AY1796" i="1" s="1"/>
  <c r="AY1795" i="1" s="1"/>
  <c r="AU1797" i="1"/>
  <c r="AU1796" i="1" s="1"/>
  <c r="AU1795" i="1" s="1"/>
  <c r="AT1797" i="1"/>
  <c r="AT1796" i="1" s="1"/>
  <c r="AT1795" i="1" s="1"/>
  <c r="AS1797" i="1"/>
  <c r="AS1796" i="1" s="1"/>
  <c r="AS1795" i="1" s="1"/>
  <c r="AO1797" i="1"/>
  <c r="AO1796" i="1" s="1"/>
  <c r="AO1795" i="1" s="1"/>
  <c r="AN1797" i="1"/>
  <c r="AN1796" i="1" s="1"/>
  <c r="AN1795" i="1" s="1"/>
  <c r="AM1797" i="1"/>
  <c r="AM1796" i="1" s="1"/>
  <c r="AM1795" i="1" s="1"/>
  <c r="AI1797" i="1"/>
  <c r="AI1796" i="1" s="1"/>
  <c r="AI1795" i="1" s="1"/>
  <c r="AH1797" i="1"/>
  <c r="AH1796" i="1" s="1"/>
  <c r="AH1795" i="1" s="1"/>
  <c r="AG1797" i="1"/>
  <c r="AG1796" i="1" s="1"/>
  <c r="AG1795" i="1" s="1"/>
  <c r="AC1797" i="1"/>
  <c r="AC1796" i="1" s="1"/>
  <c r="AC1795" i="1" s="1"/>
  <c r="AB1797" i="1"/>
  <c r="AB1796" i="1" s="1"/>
  <c r="AB1795" i="1" s="1"/>
  <c r="AA1797" i="1"/>
  <c r="AA1796" i="1" s="1"/>
  <c r="AA1795" i="1" s="1"/>
  <c r="W1797" i="1"/>
  <c r="W1796" i="1" s="1"/>
  <c r="W1795" i="1" s="1"/>
  <c r="V1797" i="1"/>
  <c r="V1796" i="1" s="1"/>
  <c r="V1795" i="1" s="1"/>
  <c r="U1797" i="1"/>
  <c r="U1796" i="1" s="1"/>
  <c r="U1795" i="1" s="1"/>
  <c r="Q1797" i="1"/>
  <c r="Q1796" i="1" s="1"/>
  <c r="Q1795" i="1" s="1"/>
  <c r="P1797" i="1"/>
  <c r="P1796" i="1" s="1"/>
  <c r="P1795" i="1" s="1"/>
  <c r="O1797" i="1"/>
  <c r="O1796" i="1" s="1"/>
  <c r="O1795" i="1" s="1"/>
  <c r="K1797" i="1"/>
  <c r="K1796" i="1" s="1"/>
  <c r="K1795" i="1" s="1"/>
  <c r="J1797" i="1"/>
  <c r="J1796" i="1" s="1"/>
  <c r="J1795" i="1" s="1"/>
  <c r="I1797" i="1"/>
  <c r="I1796" i="1" s="1"/>
  <c r="I1795" i="1" s="1"/>
  <c r="H1797" i="1"/>
  <c r="G1797" i="1"/>
  <c r="G1796" i="1" s="1"/>
  <c r="G1795" i="1" s="1"/>
  <c r="F1797" i="1"/>
  <c r="F1796" i="1" s="1"/>
  <c r="F1795" i="1" s="1"/>
  <c r="CO1796" i="1"/>
  <c r="CO1795" i="1" s="1"/>
  <c r="CM1796" i="1"/>
  <c r="CM1795" i="1" s="1"/>
  <c r="BV1796" i="1"/>
  <c r="BV1795" i="1" s="1"/>
  <c r="CH1795" i="1"/>
  <c r="BQ1795" i="1"/>
  <c r="N1794" i="1"/>
  <c r="T1794" i="1" s="1"/>
  <c r="Z1794" i="1" s="1"/>
  <c r="AF1794" i="1" s="1"/>
  <c r="AL1794" i="1" s="1"/>
  <c r="AR1794" i="1" s="1"/>
  <c r="AX1794" i="1" s="1"/>
  <c r="BD1794" i="1" s="1"/>
  <c r="BJ1794" i="1" s="1"/>
  <c r="BP1794" i="1" s="1"/>
  <c r="BU1794" i="1" s="1"/>
  <c r="BZ1794" i="1" s="1"/>
  <c r="CF1794" i="1" s="1"/>
  <c r="CL1794" i="1" s="1"/>
  <c r="CR1794" i="1" s="1"/>
  <c r="M1794" i="1"/>
  <c r="S1794" i="1" s="1"/>
  <c r="Y1794" i="1" s="1"/>
  <c r="AE1794" i="1" s="1"/>
  <c r="AK1794" i="1" s="1"/>
  <c r="AQ1794" i="1" s="1"/>
  <c r="AW1794" i="1" s="1"/>
  <c r="BC1794" i="1" s="1"/>
  <c r="BI1794" i="1" s="1"/>
  <c r="BO1794" i="1" s="1"/>
  <c r="BT1794" i="1" s="1"/>
  <c r="BY1794" i="1" s="1"/>
  <c r="CE1794" i="1" s="1"/>
  <c r="CK1794" i="1" s="1"/>
  <c r="CQ1794" i="1" s="1"/>
  <c r="L1794" i="1"/>
  <c r="R1794" i="1" s="1"/>
  <c r="X1794" i="1" s="1"/>
  <c r="AD1794" i="1" s="1"/>
  <c r="AJ1794" i="1" s="1"/>
  <c r="AP1794" i="1" s="1"/>
  <c r="AV1794" i="1" s="1"/>
  <c r="BB1794" i="1" s="1"/>
  <c r="BH1794" i="1" s="1"/>
  <c r="BN1794" i="1" s="1"/>
  <c r="BS1794" i="1" s="1"/>
  <c r="BX1794" i="1" s="1"/>
  <c r="CD1794" i="1" s="1"/>
  <c r="CJ1794" i="1" s="1"/>
  <c r="CP1794" i="1" s="1"/>
  <c r="CS1793" i="1"/>
  <c r="CS1792" i="1" s="1"/>
  <c r="CS1791" i="1" s="1"/>
  <c r="CO1793" i="1"/>
  <c r="CO1792" i="1" s="1"/>
  <c r="CO1791" i="1" s="1"/>
  <c r="CN1793" i="1"/>
  <c r="CN1792" i="1" s="1"/>
  <c r="CN1791" i="1" s="1"/>
  <c r="CM1793" i="1"/>
  <c r="CM1792" i="1" s="1"/>
  <c r="CM1791" i="1" s="1"/>
  <c r="CI1793" i="1"/>
  <c r="CI1792" i="1" s="1"/>
  <c r="CI1791" i="1" s="1"/>
  <c r="CH1793" i="1"/>
  <c r="CH1792" i="1" s="1"/>
  <c r="CH1791" i="1" s="1"/>
  <c r="CG1793" i="1"/>
  <c r="CG1792" i="1" s="1"/>
  <c r="CG1791" i="1" s="1"/>
  <c r="CC1793" i="1"/>
  <c r="CC1792" i="1" s="1"/>
  <c r="CC1791" i="1" s="1"/>
  <c r="CB1793" i="1"/>
  <c r="CB1792" i="1" s="1"/>
  <c r="CB1791" i="1" s="1"/>
  <c r="CA1793" i="1"/>
  <c r="CA1792" i="1" s="1"/>
  <c r="CA1791" i="1" s="1"/>
  <c r="BW1793" i="1"/>
  <c r="BW1792" i="1" s="1"/>
  <c r="BW1791" i="1" s="1"/>
  <c r="BV1793" i="1"/>
  <c r="BV1792" i="1" s="1"/>
  <c r="BV1791" i="1" s="1"/>
  <c r="BR1793" i="1"/>
  <c r="BR1792" i="1" s="1"/>
  <c r="BR1791" i="1" s="1"/>
  <c r="BQ1793" i="1"/>
  <c r="BQ1792" i="1" s="1"/>
  <c r="BM1793" i="1"/>
  <c r="BM1792" i="1" s="1"/>
  <c r="BM1791" i="1" s="1"/>
  <c r="BL1793" i="1"/>
  <c r="BL1792" i="1" s="1"/>
  <c r="BL1791" i="1" s="1"/>
  <c r="BK1793" i="1"/>
  <c r="BK1792" i="1" s="1"/>
  <c r="BK1791" i="1" s="1"/>
  <c r="BG1793" i="1"/>
  <c r="BG1792" i="1" s="1"/>
  <c r="BG1791" i="1" s="1"/>
  <c r="BF1793" i="1"/>
  <c r="BE1793" i="1"/>
  <c r="BE1792" i="1" s="1"/>
  <c r="BE1791" i="1" s="1"/>
  <c r="BA1793" i="1"/>
  <c r="BA1792" i="1" s="1"/>
  <c r="BA1791" i="1" s="1"/>
  <c r="AZ1793" i="1"/>
  <c r="AZ1792" i="1" s="1"/>
  <c r="AZ1791" i="1" s="1"/>
  <c r="AY1793" i="1"/>
  <c r="AY1792" i="1" s="1"/>
  <c r="AY1791" i="1" s="1"/>
  <c r="AU1793" i="1"/>
  <c r="AU1792" i="1" s="1"/>
  <c r="AU1791" i="1" s="1"/>
  <c r="AT1793" i="1"/>
  <c r="AT1792" i="1" s="1"/>
  <c r="AT1791" i="1" s="1"/>
  <c r="AS1793" i="1"/>
  <c r="AS1792" i="1" s="1"/>
  <c r="AS1791" i="1" s="1"/>
  <c r="AO1793" i="1"/>
  <c r="AO1792" i="1" s="1"/>
  <c r="AO1791" i="1" s="1"/>
  <c r="AN1793" i="1"/>
  <c r="AN1792" i="1" s="1"/>
  <c r="AN1791" i="1" s="1"/>
  <c r="AM1793" i="1"/>
  <c r="AM1792" i="1" s="1"/>
  <c r="AM1791" i="1" s="1"/>
  <c r="AI1793" i="1"/>
  <c r="AI1792" i="1" s="1"/>
  <c r="AI1791" i="1" s="1"/>
  <c r="AH1793" i="1"/>
  <c r="AH1792" i="1" s="1"/>
  <c r="AH1791" i="1" s="1"/>
  <c r="AG1793" i="1"/>
  <c r="AG1792" i="1" s="1"/>
  <c r="AG1791" i="1" s="1"/>
  <c r="AC1793" i="1"/>
  <c r="AC1792" i="1" s="1"/>
  <c r="AC1791" i="1" s="1"/>
  <c r="AB1793" i="1"/>
  <c r="AB1792" i="1" s="1"/>
  <c r="AB1791" i="1" s="1"/>
  <c r="AA1793" i="1"/>
  <c r="AA1792" i="1" s="1"/>
  <c r="AA1791" i="1" s="1"/>
  <c r="W1793" i="1"/>
  <c r="W1792" i="1" s="1"/>
  <c r="W1791" i="1" s="1"/>
  <c r="V1793" i="1"/>
  <c r="V1792" i="1" s="1"/>
  <c r="V1791" i="1" s="1"/>
  <c r="U1793" i="1"/>
  <c r="U1792" i="1" s="1"/>
  <c r="U1791" i="1" s="1"/>
  <c r="Q1793" i="1"/>
  <c r="Q1792" i="1" s="1"/>
  <c r="Q1791" i="1" s="1"/>
  <c r="P1793" i="1"/>
  <c r="P1792" i="1" s="1"/>
  <c r="P1791" i="1" s="1"/>
  <c r="O1793" i="1"/>
  <c r="O1792" i="1" s="1"/>
  <c r="O1791" i="1" s="1"/>
  <c r="K1793" i="1"/>
  <c r="K1792" i="1" s="1"/>
  <c r="K1791" i="1" s="1"/>
  <c r="J1793" i="1"/>
  <c r="I1793" i="1"/>
  <c r="I1792" i="1" s="1"/>
  <c r="I1791" i="1" s="1"/>
  <c r="H1793" i="1"/>
  <c r="H1792" i="1" s="1"/>
  <c r="G1793" i="1"/>
  <c r="F1793" i="1"/>
  <c r="F1792" i="1" s="1"/>
  <c r="F1791" i="1" s="1"/>
  <c r="BF1792" i="1"/>
  <c r="BF1791" i="1" s="1"/>
  <c r="J1792" i="1"/>
  <c r="J1791" i="1" s="1"/>
  <c r="AR1788" i="1"/>
  <c r="AX1788" i="1" s="1"/>
  <c r="BD1788" i="1" s="1"/>
  <c r="BJ1788" i="1" s="1"/>
  <c r="BP1788" i="1" s="1"/>
  <c r="BU1788" i="1" s="1"/>
  <c r="BZ1788" i="1" s="1"/>
  <c r="CF1788" i="1" s="1"/>
  <c r="CL1788" i="1" s="1"/>
  <c r="CR1788" i="1" s="1"/>
  <c r="AQ1788" i="1"/>
  <c r="AW1788" i="1" s="1"/>
  <c r="BC1788" i="1" s="1"/>
  <c r="BI1788" i="1" s="1"/>
  <c r="BO1788" i="1" s="1"/>
  <c r="BT1788" i="1" s="1"/>
  <c r="BY1788" i="1" s="1"/>
  <c r="CE1788" i="1" s="1"/>
  <c r="CK1788" i="1" s="1"/>
  <c r="CQ1788" i="1" s="1"/>
  <c r="AP1788" i="1"/>
  <c r="AV1788" i="1" s="1"/>
  <c r="BB1788" i="1" s="1"/>
  <c r="BH1788" i="1" s="1"/>
  <c r="BN1788" i="1" s="1"/>
  <c r="BS1788" i="1" s="1"/>
  <c r="BX1788" i="1" s="1"/>
  <c r="CD1788" i="1" s="1"/>
  <c r="CJ1788" i="1" s="1"/>
  <c r="CP1788" i="1" s="1"/>
  <c r="CS1787" i="1"/>
  <c r="CS1786" i="1" s="1"/>
  <c r="CS1785" i="1" s="1"/>
  <c r="CO1787" i="1"/>
  <c r="CN1787" i="1"/>
  <c r="CM1787" i="1"/>
  <c r="CM1786" i="1" s="1"/>
  <c r="CM1785" i="1" s="1"/>
  <c r="CI1787" i="1"/>
  <c r="CI1786" i="1" s="1"/>
  <c r="CI1785" i="1" s="1"/>
  <c r="CH1787" i="1"/>
  <c r="CH1786" i="1" s="1"/>
  <c r="CH1785" i="1" s="1"/>
  <c r="CG1787" i="1"/>
  <c r="CG1786" i="1" s="1"/>
  <c r="CG1785" i="1" s="1"/>
  <c r="CC1787" i="1"/>
  <c r="CC1786" i="1" s="1"/>
  <c r="CC1785" i="1" s="1"/>
  <c r="CB1787" i="1"/>
  <c r="CB1786" i="1" s="1"/>
  <c r="CB1785" i="1" s="1"/>
  <c r="CA1787" i="1"/>
  <c r="CA1786" i="1" s="1"/>
  <c r="CA1785" i="1" s="1"/>
  <c r="BW1787" i="1"/>
  <c r="BW1786" i="1" s="1"/>
  <c r="BW1785" i="1" s="1"/>
  <c r="BV1787" i="1"/>
  <c r="BV1786" i="1" s="1"/>
  <c r="BV1785" i="1" s="1"/>
  <c r="BR1787" i="1"/>
  <c r="BR1786" i="1" s="1"/>
  <c r="BQ1787" i="1"/>
  <c r="BQ1786" i="1" s="1"/>
  <c r="BQ1785" i="1" s="1"/>
  <c r="BM1787" i="1"/>
  <c r="BM1786" i="1" s="1"/>
  <c r="BL1787" i="1"/>
  <c r="BL1786" i="1" s="1"/>
  <c r="BL1785" i="1" s="1"/>
  <c r="BK1787" i="1"/>
  <c r="BK1786" i="1" s="1"/>
  <c r="BK1785" i="1" s="1"/>
  <c r="BG1787" i="1"/>
  <c r="BG1786" i="1" s="1"/>
  <c r="BG1785" i="1" s="1"/>
  <c r="BF1787" i="1"/>
  <c r="BE1787" i="1"/>
  <c r="BE1786" i="1" s="1"/>
  <c r="BE1785" i="1" s="1"/>
  <c r="BA1787" i="1"/>
  <c r="BA1786" i="1" s="1"/>
  <c r="BA1785" i="1" s="1"/>
  <c r="AZ1787" i="1"/>
  <c r="AZ1786" i="1" s="1"/>
  <c r="AZ1785" i="1" s="1"/>
  <c r="AY1787" i="1"/>
  <c r="AY1786" i="1" s="1"/>
  <c r="AY1785" i="1" s="1"/>
  <c r="AU1787" i="1"/>
  <c r="AU1786" i="1" s="1"/>
  <c r="AU1785" i="1" s="1"/>
  <c r="AT1787" i="1"/>
  <c r="AT1786" i="1" s="1"/>
  <c r="AT1785" i="1" s="1"/>
  <c r="AS1787" i="1"/>
  <c r="AS1786" i="1" s="1"/>
  <c r="AS1785" i="1" s="1"/>
  <c r="AO1787" i="1"/>
  <c r="AR1787" i="1" s="1"/>
  <c r="AN1787" i="1"/>
  <c r="AM1787" i="1"/>
  <c r="CO1786" i="1"/>
  <c r="CO1785" i="1" s="1"/>
  <c r="CN1786" i="1"/>
  <c r="CN1785" i="1" s="1"/>
  <c r="BF1786" i="1"/>
  <c r="BF1785" i="1" s="1"/>
  <c r="BM1785" i="1"/>
  <c r="N1784" i="1"/>
  <c r="T1784" i="1" s="1"/>
  <c r="Z1784" i="1" s="1"/>
  <c r="AF1784" i="1" s="1"/>
  <c r="AL1784" i="1" s="1"/>
  <c r="AR1784" i="1" s="1"/>
  <c r="AX1784" i="1" s="1"/>
  <c r="BD1784" i="1" s="1"/>
  <c r="BJ1784" i="1" s="1"/>
  <c r="BP1784" i="1" s="1"/>
  <c r="BU1784" i="1" s="1"/>
  <c r="BZ1784" i="1" s="1"/>
  <c r="CF1784" i="1" s="1"/>
  <c r="CL1784" i="1" s="1"/>
  <c r="CR1784" i="1" s="1"/>
  <c r="M1784" i="1"/>
  <c r="S1784" i="1" s="1"/>
  <c r="Y1784" i="1" s="1"/>
  <c r="AE1784" i="1" s="1"/>
  <c r="AK1784" i="1" s="1"/>
  <c r="AQ1784" i="1" s="1"/>
  <c r="AW1784" i="1" s="1"/>
  <c r="BC1784" i="1" s="1"/>
  <c r="BI1784" i="1" s="1"/>
  <c r="BO1784" i="1" s="1"/>
  <c r="BT1784" i="1" s="1"/>
  <c r="BY1784" i="1" s="1"/>
  <c r="CE1784" i="1" s="1"/>
  <c r="CK1784" i="1" s="1"/>
  <c r="CQ1784" i="1" s="1"/>
  <c r="L1784" i="1"/>
  <c r="R1784" i="1" s="1"/>
  <c r="X1784" i="1" s="1"/>
  <c r="AD1784" i="1" s="1"/>
  <c r="AJ1784" i="1" s="1"/>
  <c r="AP1784" i="1" s="1"/>
  <c r="AV1784" i="1" s="1"/>
  <c r="BB1784" i="1" s="1"/>
  <c r="BH1784" i="1" s="1"/>
  <c r="BN1784" i="1" s="1"/>
  <c r="BS1784" i="1" s="1"/>
  <c r="BX1784" i="1" s="1"/>
  <c r="CD1784" i="1" s="1"/>
  <c r="CJ1784" i="1" s="1"/>
  <c r="CP1784" i="1" s="1"/>
  <c r="CS1783" i="1"/>
  <c r="CO1783" i="1"/>
  <c r="CN1783" i="1"/>
  <c r="CM1783" i="1"/>
  <c r="CM1780" i="1" s="1"/>
  <c r="CI1783" i="1"/>
  <c r="CH1783" i="1"/>
  <c r="CG1783" i="1"/>
  <c r="CC1783" i="1"/>
  <c r="CB1783" i="1"/>
  <c r="CA1783" i="1"/>
  <c r="BW1783" i="1"/>
  <c r="BV1783" i="1"/>
  <c r="BR1783" i="1"/>
  <c r="BQ1783" i="1"/>
  <c r="BM1783" i="1"/>
  <c r="BL1783" i="1"/>
  <c r="BK1783" i="1"/>
  <c r="BG1783" i="1"/>
  <c r="BF1783" i="1"/>
  <c r="BE1783" i="1"/>
  <c r="BA1783" i="1"/>
  <c r="AZ1783" i="1"/>
  <c r="AY1783" i="1"/>
  <c r="AU1783" i="1"/>
  <c r="AT1783" i="1"/>
  <c r="AS1783" i="1"/>
  <c r="AO1783" i="1"/>
  <c r="AN1783" i="1"/>
  <c r="AM1783" i="1"/>
  <c r="AI1783" i="1"/>
  <c r="AH1783" i="1"/>
  <c r="AG1783" i="1"/>
  <c r="AC1783" i="1"/>
  <c r="AB1783" i="1"/>
  <c r="AA1783" i="1"/>
  <c r="W1783" i="1"/>
  <c r="V1783" i="1"/>
  <c r="U1783" i="1"/>
  <c r="Q1783" i="1"/>
  <c r="P1783" i="1"/>
  <c r="O1783" i="1"/>
  <c r="K1783" i="1"/>
  <c r="J1783" i="1"/>
  <c r="I1783" i="1"/>
  <c r="H1783" i="1"/>
  <c r="G1783" i="1"/>
  <c r="F1783" i="1"/>
  <c r="N1782" i="1"/>
  <c r="T1782" i="1" s="1"/>
  <c r="Z1782" i="1" s="1"/>
  <c r="AF1782" i="1" s="1"/>
  <c r="AL1782" i="1" s="1"/>
  <c r="AR1782" i="1" s="1"/>
  <c r="AX1782" i="1" s="1"/>
  <c r="BD1782" i="1" s="1"/>
  <c r="BJ1782" i="1" s="1"/>
  <c r="BP1782" i="1" s="1"/>
  <c r="BU1782" i="1" s="1"/>
  <c r="BZ1782" i="1" s="1"/>
  <c r="CF1782" i="1" s="1"/>
  <c r="CL1782" i="1" s="1"/>
  <c r="CR1782" i="1" s="1"/>
  <c r="M1782" i="1"/>
  <c r="S1782" i="1" s="1"/>
  <c r="Y1782" i="1" s="1"/>
  <c r="AE1782" i="1" s="1"/>
  <c r="AK1782" i="1" s="1"/>
  <c r="AQ1782" i="1" s="1"/>
  <c r="AW1782" i="1" s="1"/>
  <c r="BC1782" i="1" s="1"/>
  <c r="BI1782" i="1" s="1"/>
  <c r="BO1782" i="1" s="1"/>
  <c r="BT1782" i="1" s="1"/>
  <c r="BY1782" i="1" s="1"/>
  <c r="CE1782" i="1" s="1"/>
  <c r="CK1782" i="1" s="1"/>
  <c r="CQ1782" i="1" s="1"/>
  <c r="L1782" i="1"/>
  <c r="R1782" i="1" s="1"/>
  <c r="X1782" i="1" s="1"/>
  <c r="AD1782" i="1" s="1"/>
  <c r="AJ1782" i="1" s="1"/>
  <c r="AP1782" i="1" s="1"/>
  <c r="AV1782" i="1" s="1"/>
  <c r="BB1782" i="1" s="1"/>
  <c r="BH1782" i="1" s="1"/>
  <c r="BN1782" i="1" s="1"/>
  <c r="BS1782" i="1" s="1"/>
  <c r="BX1782" i="1" s="1"/>
  <c r="CD1782" i="1" s="1"/>
  <c r="CJ1782" i="1" s="1"/>
  <c r="CP1782" i="1" s="1"/>
  <c r="CS1781" i="1"/>
  <c r="CO1781" i="1"/>
  <c r="CN1781" i="1"/>
  <c r="CM1781" i="1"/>
  <c r="CI1781" i="1"/>
  <c r="CH1781" i="1"/>
  <c r="CH1780" i="1" s="1"/>
  <c r="CG1781" i="1"/>
  <c r="CC1781" i="1"/>
  <c r="CB1781" i="1"/>
  <c r="CA1781" i="1"/>
  <c r="BW1781" i="1"/>
  <c r="BV1781" i="1"/>
  <c r="BR1781" i="1"/>
  <c r="BQ1781" i="1"/>
  <c r="BM1781" i="1"/>
  <c r="BL1781" i="1"/>
  <c r="BK1781" i="1"/>
  <c r="BG1781" i="1"/>
  <c r="BF1781" i="1"/>
  <c r="BE1781" i="1"/>
  <c r="BA1781" i="1"/>
  <c r="AZ1781" i="1"/>
  <c r="AZ1780" i="1" s="1"/>
  <c r="AY1781" i="1"/>
  <c r="AU1781" i="1"/>
  <c r="AT1781" i="1"/>
  <c r="AS1781" i="1"/>
  <c r="AO1781" i="1"/>
  <c r="AN1781" i="1"/>
  <c r="AM1781" i="1"/>
  <c r="AI1781" i="1"/>
  <c r="AH1781" i="1"/>
  <c r="AG1781" i="1"/>
  <c r="AC1781" i="1"/>
  <c r="AB1781" i="1"/>
  <c r="AA1781" i="1"/>
  <c r="W1781" i="1"/>
  <c r="V1781" i="1"/>
  <c r="U1781" i="1"/>
  <c r="Q1781" i="1"/>
  <c r="P1781" i="1"/>
  <c r="O1781" i="1"/>
  <c r="K1781" i="1"/>
  <c r="K1780" i="1" s="1"/>
  <c r="J1781" i="1"/>
  <c r="I1781" i="1"/>
  <c r="H1781" i="1"/>
  <c r="G1781" i="1"/>
  <c r="G1780" i="1" s="1"/>
  <c r="F1781" i="1"/>
  <c r="AH1780" i="1"/>
  <c r="AA1780" i="1"/>
  <c r="J1780" i="1"/>
  <c r="N1779" i="1"/>
  <c r="T1779" i="1" s="1"/>
  <c r="Z1779" i="1" s="1"/>
  <c r="AF1779" i="1" s="1"/>
  <c r="AL1779" i="1" s="1"/>
  <c r="AR1779" i="1" s="1"/>
  <c r="AX1779" i="1" s="1"/>
  <c r="BD1779" i="1" s="1"/>
  <c r="BJ1779" i="1" s="1"/>
  <c r="BP1779" i="1" s="1"/>
  <c r="BU1779" i="1" s="1"/>
  <c r="BZ1779" i="1" s="1"/>
  <c r="CF1779" i="1" s="1"/>
  <c r="CL1779" i="1" s="1"/>
  <c r="CR1779" i="1" s="1"/>
  <c r="M1779" i="1"/>
  <c r="S1779" i="1" s="1"/>
  <c r="Y1779" i="1" s="1"/>
  <c r="AE1779" i="1" s="1"/>
  <c r="AK1779" i="1" s="1"/>
  <c r="AQ1779" i="1" s="1"/>
  <c r="AW1779" i="1" s="1"/>
  <c r="BC1779" i="1" s="1"/>
  <c r="BI1779" i="1" s="1"/>
  <c r="BO1779" i="1" s="1"/>
  <c r="BT1779" i="1" s="1"/>
  <c r="BY1779" i="1" s="1"/>
  <c r="CE1779" i="1" s="1"/>
  <c r="CK1779" i="1" s="1"/>
  <c r="CQ1779" i="1" s="1"/>
  <c r="L1779" i="1"/>
  <c r="R1779" i="1" s="1"/>
  <c r="X1779" i="1" s="1"/>
  <c r="AD1779" i="1" s="1"/>
  <c r="AJ1779" i="1" s="1"/>
  <c r="AP1779" i="1" s="1"/>
  <c r="AV1779" i="1" s="1"/>
  <c r="BB1779" i="1" s="1"/>
  <c r="BH1779" i="1" s="1"/>
  <c r="BN1779" i="1" s="1"/>
  <c r="BS1779" i="1" s="1"/>
  <c r="BX1779" i="1" s="1"/>
  <c r="CD1779" i="1" s="1"/>
  <c r="CJ1779" i="1" s="1"/>
  <c r="CP1779" i="1" s="1"/>
  <c r="CS1778" i="1"/>
  <c r="CS1777" i="1" s="1"/>
  <c r="CO1778" i="1"/>
  <c r="CO1777" i="1" s="1"/>
  <c r="CN1778" i="1"/>
  <c r="CM1778" i="1"/>
  <c r="CM1777" i="1" s="1"/>
  <c r="CI1778" i="1"/>
  <c r="CI1777" i="1" s="1"/>
  <c r="CH1778" i="1"/>
  <c r="CH1777" i="1" s="1"/>
  <c r="CG1778" i="1"/>
  <c r="CG1777" i="1" s="1"/>
  <c r="CC1778" i="1"/>
  <c r="CC1777" i="1" s="1"/>
  <c r="CB1778" i="1"/>
  <c r="CB1777" i="1" s="1"/>
  <c r="CA1778" i="1"/>
  <c r="CA1777" i="1" s="1"/>
  <c r="BW1778" i="1"/>
  <c r="BW1777" i="1" s="1"/>
  <c r="BV1778" i="1"/>
  <c r="BV1777" i="1" s="1"/>
  <c r="BR1778" i="1"/>
  <c r="BR1777" i="1" s="1"/>
  <c r="BQ1778" i="1"/>
  <c r="BQ1777" i="1" s="1"/>
  <c r="BM1778" i="1"/>
  <c r="BM1777" i="1" s="1"/>
  <c r="BL1778" i="1"/>
  <c r="BK1778" i="1"/>
  <c r="BG1778" i="1"/>
  <c r="BG1777" i="1" s="1"/>
  <c r="BF1778" i="1"/>
  <c r="BF1777" i="1" s="1"/>
  <c r="BE1778" i="1"/>
  <c r="BE1777" i="1" s="1"/>
  <c r="BA1778" i="1"/>
  <c r="BA1777" i="1" s="1"/>
  <c r="AZ1778" i="1"/>
  <c r="AZ1777" i="1" s="1"/>
  <c r="AY1778" i="1"/>
  <c r="AY1777" i="1" s="1"/>
  <c r="AU1778" i="1"/>
  <c r="AU1777" i="1" s="1"/>
  <c r="AT1778" i="1"/>
  <c r="AT1777" i="1" s="1"/>
  <c r="AS1778" i="1"/>
  <c r="AS1777" i="1" s="1"/>
  <c r="AO1778" i="1"/>
  <c r="AO1777" i="1" s="1"/>
  <c r="AN1778" i="1"/>
  <c r="AN1777" i="1" s="1"/>
  <c r="AM1778" i="1"/>
  <c r="AM1777" i="1" s="1"/>
  <c r="AI1778" i="1"/>
  <c r="AI1777" i="1" s="1"/>
  <c r="AH1778" i="1"/>
  <c r="AH1777" i="1" s="1"/>
  <c r="AG1778" i="1"/>
  <c r="AC1778" i="1"/>
  <c r="AB1778" i="1"/>
  <c r="AA1778" i="1"/>
  <c r="AA1777" i="1" s="1"/>
  <c r="W1778" i="1"/>
  <c r="W1777" i="1" s="1"/>
  <c r="V1778" i="1"/>
  <c r="V1777" i="1" s="1"/>
  <c r="U1778" i="1"/>
  <c r="U1777" i="1" s="1"/>
  <c r="Q1778" i="1"/>
  <c r="P1778" i="1"/>
  <c r="O1778" i="1"/>
  <c r="O1777" i="1" s="1"/>
  <c r="K1778" i="1"/>
  <c r="K1777" i="1" s="1"/>
  <c r="J1778" i="1"/>
  <c r="J1777" i="1" s="1"/>
  <c r="I1778" i="1"/>
  <c r="I1777" i="1" s="1"/>
  <c r="H1778" i="1"/>
  <c r="G1778" i="1"/>
  <c r="F1778" i="1"/>
  <c r="F1777" i="1" s="1"/>
  <c r="CN1777" i="1"/>
  <c r="BL1777" i="1"/>
  <c r="BK1777" i="1"/>
  <c r="AG1777" i="1"/>
  <c r="AC1777" i="1"/>
  <c r="AB1777" i="1"/>
  <c r="Q1777" i="1"/>
  <c r="P1777" i="1"/>
  <c r="H1777" i="1"/>
  <c r="N1775" i="1"/>
  <c r="T1775" i="1" s="1"/>
  <c r="Z1775" i="1" s="1"/>
  <c r="AF1775" i="1" s="1"/>
  <c r="AL1775" i="1" s="1"/>
  <c r="AR1775" i="1" s="1"/>
  <c r="AX1775" i="1" s="1"/>
  <c r="BD1775" i="1" s="1"/>
  <c r="BJ1775" i="1" s="1"/>
  <c r="BP1775" i="1" s="1"/>
  <c r="BU1775" i="1" s="1"/>
  <c r="BZ1775" i="1" s="1"/>
  <c r="CF1775" i="1" s="1"/>
  <c r="CL1775" i="1" s="1"/>
  <c r="CR1775" i="1" s="1"/>
  <c r="M1775" i="1"/>
  <c r="S1775" i="1" s="1"/>
  <c r="Y1775" i="1" s="1"/>
  <c r="AE1775" i="1" s="1"/>
  <c r="AK1775" i="1" s="1"/>
  <c r="AQ1775" i="1" s="1"/>
  <c r="AW1775" i="1" s="1"/>
  <c r="BC1775" i="1" s="1"/>
  <c r="BI1775" i="1" s="1"/>
  <c r="BO1775" i="1" s="1"/>
  <c r="BT1775" i="1" s="1"/>
  <c r="BY1775" i="1" s="1"/>
  <c r="CE1775" i="1" s="1"/>
  <c r="CK1775" i="1" s="1"/>
  <c r="CQ1775" i="1" s="1"/>
  <c r="L1775" i="1"/>
  <c r="R1775" i="1" s="1"/>
  <c r="X1775" i="1" s="1"/>
  <c r="AD1775" i="1" s="1"/>
  <c r="AJ1775" i="1" s="1"/>
  <c r="AP1775" i="1" s="1"/>
  <c r="AV1775" i="1" s="1"/>
  <c r="BB1775" i="1" s="1"/>
  <c r="BH1775" i="1" s="1"/>
  <c r="BN1775" i="1" s="1"/>
  <c r="BS1775" i="1" s="1"/>
  <c r="BX1775" i="1" s="1"/>
  <c r="CD1775" i="1" s="1"/>
  <c r="CJ1775" i="1" s="1"/>
  <c r="CP1775" i="1" s="1"/>
  <c r="CS1774" i="1"/>
  <c r="CS1773" i="1" s="1"/>
  <c r="CO1774" i="1"/>
  <c r="CO1773" i="1" s="1"/>
  <c r="CN1774" i="1"/>
  <c r="CN1773" i="1" s="1"/>
  <c r="CM1774" i="1"/>
  <c r="CM1773" i="1" s="1"/>
  <c r="CI1774" i="1"/>
  <c r="CI1773" i="1" s="1"/>
  <c r="CH1774" i="1"/>
  <c r="CH1773" i="1" s="1"/>
  <c r="CG1774" i="1"/>
  <c r="CG1773" i="1" s="1"/>
  <c r="CC1774" i="1"/>
  <c r="CC1773" i="1" s="1"/>
  <c r="CB1774" i="1"/>
  <c r="CB1773" i="1" s="1"/>
  <c r="CA1774" i="1"/>
  <c r="CA1773" i="1" s="1"/>
  <c r="BW1774" i="1"/>
  <c r="BW1773" i="1" s="1"/>
  <c r="BV1774" i="1"/>
  <c r="BV1773" i="1" s="1"/>
  <c r="BR1774" i="1"/>
  <c r="BR1773" i="1" s="1"/>
  <c r="BQ1774" i="1"/>
  <c r="BQ1773" i="1" s="1"/>
  <c r="BM1774" i="1"/>
  <c r="BM1773" i="1" s="1"/>
  <c r="BL1774" i="1"/>
  <c r="BL1773" i="1" s="1"/>
  <c r="BK1774" i="1"/>
  <c r="BK1773" i="1" s="1"/>
  <c r="BG1774" i="1"/>
  <c r="BG1773" i="1" s="1"/>
  <c r="BF1774" i="1"/>
  <c r="BF1773" i="1" s="1"/>
  <c r="BE1774" i="1"/>
  <c r="BE1773" i="1" s="1"/>
  <c r="BA1774" i="1"/>
  <c r="BA1773" i="1" s="1"/>
  <c r="AZ1774" i="1"/>
  <c r="AZ1773" i="1" s="1"/>
  <c r="AY1774" i="1"/>
  <c r="AY1773" i="1" s="1"/>
  <c r="AU1774" i="1"/>
  <c r="AU1773" i="1" s="1"/>
  <c r="AT1774" i="1"/>
  <c r="AT1773" i="1" s="1"/>
  <c r="AS1774" i="1"/>
  <c r="AS1773" i="1" s="1"/>
  <c r="AO1774" i="1"/>
  <c r="AO1773" i="1" s="1"/>
  <c r="AN1774" i="1"/>
  <c r="AN1773" i="1" s="1"/>
  <c r="AM1774" i="1"/>
  <c r="AM1773" i="1" s="1"/>
  <c r="AI1774" i="1"/>
  <c r="AI1773" i="1" s="1"/>
  <c r="AH1774" i="1"/>
  <c r="AH1773" i="1" s="1"/>
  <c r="AG1774" i="1"/>
  <c r="AG1773" i="1" s="1"/>
  <c r="AC1774" i="1"/>
  <c r="AC1773" i="1" s="1"/>
  <c r="AB1774" i="1"/>
  <c r="AB1773" i="1" s="1"/>
  <c r="AA1774" i="1"/>
  <c r="AA1773" i="1" s="1"/>
  <c r="W1774" i="1"/>
  <c r="W1773" i="1" s="1"/>
  <c r="V1774" i="1"/>
  <c r="U1774" i="1"/>
  <c r="U1773" i="1" s="1"/>
  <c r="Q1774" i="1"/>
  <c r="Q1773" i="1" s="1"/>
  <c r="P1774" i="1"/>
  <c r="P1773" i="1" s="1"/>
  <c r="O1774" i="1"/>
  <c r="O1773" i="1" s="1"/>
  <c r="K1774" i="1"/>
  <c r="K1773" i="1" s="1"/>
  <c r="J1774" i="1"/>
  <c r="J1773" i="1" s="1"/>
  <c r="I1774" i="1"/>
  <c r="I1773" i="1" s="1"/>
  <c r="H1774" i="1"/>
  <c r="G1774" i="1"/>
  <c r="F1774" i="1"/>
  <c r="V1773" i="1"/>
  <c r="H1772" i="1"/>
  <c r="N1772" i="1" s="1"/>
  <c r="T1772" i="1" s="1"/>
  <c r="Z1772" i="1" s="1"/>
  <c r="AF1772" i="1" s="1"/>
  <c r="AL1772" i="1" s="1"/>
  <c r="AR1772" i="1" s="1"/>
  <c r="AX1772" i="1" s="1"/>
  <c r="BD1772" i="1" s="1"/>
  <c r="BJ1772" i="1" s="1"/>
  <c r="BP1772" i="1" s="1"/>
  <c r="BU1772" i="1" s="1"/>
  <c r="BZ1772" i="1" s="1"/>
  <c r="CF1772" i="1" s="1"/>
  <c r="CL1772" i="1" s="1"/>
  <c r="CR1772" i="1" s="1"/>
  <c r="G1772" i="1"/>
  <c r="M1772" i="1" s="1"/>
  <c r="S1772" i="1" s="1"/>
  <c r="Y1772" i="1" s="1"/>
  <c r="AE1772" i="1" s="1"/>
  <c r="AK1772" i="1" s="1"/>
  <c r="AQ1772" i="1" s="1"/>
  <c r="AW1772" i="1" s="1"/>
  <c r="BC1772" i="1" s="1"/>
  <c r="BI1772" i="1" s="1"/>
  <c r="BO1772" i="1" s="1"/>
  <c r="BT1772" i="1" s="1"/>
  <c r="BY1772" i="1" s="1"/>
  <c r="CE1772" i="1" s="1"/>
  <c r="CK1772" i="1" s="1"/>
  <c r="CQ1772" i="1" s="1"/>
  <c r="F1772" i="1"/>
  <c r="L1772" i="1" s="1"/>
  <c r="R1772" i="1" s="1"/>
  <c r="X1772" i="1" s="1"/>
  <c r="AD1772" i="1" s="1"/>
  <c r="AJ1772" i="1" s="1"/>
  <c r="AP1772" i="1" s="1"/>
  <c r="AV1772" i="1" s="1"/>
  <c r="BB1772" i="1" s="1"/>
  <c r="BH1772" i="1" s="1"/>
  <c r="BN1772" i="1" s="1"/>
  <c r="BS1772" i="1" s="1"/>
  <c r="BX1772" i="1" s="1"/>
  <c r="CD1772" i="1" s="1"/>
  <c r="CJ1772" i="1" s="1"/>
  <c r="CP1772" i="1" s="1"/>
  <c r="CS1771" i="1"/>
  <c r="CO1771" i="1"/>
  <c r="CO1770" i="1" s="1"/>
  <c r="CN1771" i="1"/>
  <c r="CN1770" i="1" s="1"/>
  <c r="CM1771" i="1"/>
  <c r="CM1770" i="1" s="1"/>
  <c r="CI1771" i="1"/>
  <c r="CI1770" i="1" s="1"/>
  <c r="CH1771" i="1"/>
  <c r="CH1770" i="1" s="1"/>
  <c r="CG1771" i="1"/>
  <c r="CG1770" i="1" s="1"/>
  <c r="CC1771" i="1"/>
  <c r="CC1770" i="1" s="1"/>
  <c r="CB1771" i="1"/>
  <c r="CB1770" i="1" s="1"/>
  <c r="CA1771" i="1"/>
  <c r="CA1770" i="1" s="1"/>
  <c r="BW1771" i="1"/>
  <c r="BW1770" i="1" s="1"/>
  <c r="BV1771" i="1"/>
  <c r="BV1770" i="1" s="1"/>
  <c r="BR1771" i="1"/>
  <c r="BQ1771" i="1"/>
  <c r="BQ1770" i="1" s="1"/>
  <c r="BM1771" i="1"/>
  <c r="BM1770" i="1" s="1"/>
  <c r="BL1771" i="1"/>
  <c r="BL1770" i="1" s="1"/>
  <c r="BK1771" i="1"/>
  <c r="BK1770" i="1" s="1"/>
  <c r="BG1771" i="1"/>
  <c r="BG1770" i="1" s="1"/>
  <c r="BF1771" i="1"/>
  <c r="BF1770" i="1" s="1"/>
  <c r="BE1771" i="1"/>
  <c r="BE1770" i="1" s="1"/>
  <c r="BA1771" i="1"/>
  <c r="BA1770" i="1" s="1"/>
  <c r="AZ1771" i="1"/>
  <c r="AZ1770" i="1" s="1"/>
  <c r="AY1771" i="1"/>
  <c r="AY1770" i="1" s="1"/>
  <c r="AU1771" i="1"/>
  <c r="AU1770" i="1" s="1"/>
  <c r="AT1771" i="1"/>
  <c r="AT1770" i="1" s="1"/>
  <c r="AS1771" i="1"/>
  <c r="AS1770" i="1" s="1"/>
  <c r="AO1771" i="1"/>
  <c r="AO1770" i="1" s="1"/>
  <c r="AN1771" i="1"/>
  <c r="AN1770" i="1" s="1"/>
  <c r="AM1771" i="1"/>
  <c r="AI1771" i="1"/>
  <c r="AI1770" i="1" s="1"/>
  <c r="AH1771" i="1"/>
  <c r="AH1770" i="1" s="1"/>
  <c r="AG1771" i="1"/>
  <c r="AG1770" i="1" s="1"/>
  <c r="AC1771" i="1"/>
  <c r="AC1770" i="1" s="1"/>
  <c r="AB1771" i="1"/>
  <c r="AB1770" i="1" s="1"/>
  <c r="AA1771" i="1"/>
  <c r="AA1770" i="1" s="1"/>
  <c r="W1771" i="1"/>
  <c r="W1770" i="1" s="1"/>
  <c r="V1771" i="1"/>
  <c r="V1770" i="1" s="1"/>
  <c r="U1771" i="1"/>
  <c r="U1770" i="1" s="1"/>
  <c r="Q1771" i="1"/>
  <c r="Q1770" i="1" s="1"/>
  <c r="P1771" i="1"/>
  <c r="P1770" i="1" s="1"/>
  <c r="O1771" i="1"/>
  <c r="O1770" i="1" s="1"/>
  <c r="K1771" i="1"/>
  <c r="K1770" i="1" s="1"/>
  <c r="J1771" i="1"/>
  <c r="J1770" i="1" s="1"/>
  <c r="I1771" i="1"/>
  <c r="I1770" i="1" s="1"/>
  <c r="CS1770" i="1"/>
  <c r="BR1770" i="1"/>
  <c r="AM1770" i="1"/>
  <c r="H1769" i="1"/>
  <c r="N1769" i="1" s="1"/>
  <c r="T1769" i="1" s="1"/>
  <c r="Z1769" i="1" s="1"/>
  <c r="AF1769" i="1" s="1"/>
  <c r="AL1769" i="1" s="1"/>
  <c r="AR1769" i="1" s="1"/>
  <c r="AX1769" i="1" s="1"/>
  <c r="BD1769" i="1" s="1"/>
  <c r="BJ1769" i="1" s="1"/>
  <c r="BP1769" i="1" s="1"/>
  <c r="BU1769" i="1" s="1"/>
  <c r="BZ1769" i="1" s="1"/>
  <c r="CF1769" i="1" s="1"/>
  <c r="CL1769" i="1" s="1"/>
  <c r="CR1769" i="1" s="1"/>
  <c r="G1769" i="1"/>
  <c r="F1769" i="1"/>
  <c r="CS1768" i="1"/>
  <c r="CO1768" i="1"/>
  <c r="CO1767" i="1" s="1"/>
  <c r="CN1768" i="1"/>
  <c r="CN1767" i="1" s="1"/>
  <c r="CM1768" i="1"/>
  <c r="CM1767" i="1" s="1"/>
  <c r="CI1768" i="1"/>
  <c r="CI1767" i="1" s="1"/>
  <c r="CH1768" i="1"/>
  <c r="CH1767" i="1" s="1"/>
  <c r="CG1768" i="1"/>
  <c r="CG1767" i="1" s="1"/>
  <c r="CC1768" i="1"/>
  <c r="CC1767" i="1" s="1"/>
  <c r="CB1768" i="1"/>
  <c r="CB1767" i="1" s="1"/>
  <c r="CA1768" i="1"/>
  <c r="BW1768" i="1"/>
  <c r="BW1767" i="1" s="1"/>
  <c r="BV1768" i="1"/>
  <c r="BV1767" i="1" s="1"/>
  <c r="BR1768" i="1"/>
  <c r="BR1767" i="1" s="1"/>
  <c r="BQ1768" i="1"/>
  <c r="BQ1767" i="1" s="1"/>
  <c r="BM1768" i="1"/>
  <c r="BM1767" i="1" s="1"/>
  <c r="BL1768" i="1"/>
  <c r="BL1767" i="1" s="1"/>
  <c r="BK1768" i="1"/>
  <c r="BK1767" i="1" s="1"/>
  <c r="BG1768" i="1"/>
  <c r="BG1767" i="1" s="1"/>
  <c r="BF1768" i="1"/>
  <c r="BF1767" i="1" s="1"/>
  <c r="BE1768" i="1"/>
  <c r="BE1767" i="1" s="1"/>
  <c r="BA1768" i="1"/>
  <c r="AZ1768" i="1"/>
  <c r="AZ1767" i="1" s="1"/>
  <c r="AY1768" i="1"/>
  <c r="AY1767" i="1" s="1"/>
  <c r="AU1768" i="1"/>
  <c r="AU1767" i="1" s="1"/>
  <c r="AT1768" i="1"/>
  <c r="AT1767" i="1" s="1"/>
  <c r="AS1768" i="1"/>
  <c r="AS1767" i="1" s="1"/>
  <c r="AO1768" i="1"/>
  <c r="AO1767" i="1" s="1"/>
  <c r="AN1768" i="1"/>
  <c r="AN1767" i="1" s="1"/>
  <c r="AM1768" i="1"/>
  <c r="AI1768" i="1"/>
  <c r="AI1767" i="1" s="1"/>
  <c r="AH1768" i="1"/>
  <c r="AH1767" i="1" s="1"/>
  <c r="AG1768" i="1"/>
  <c r="AG1767" i="1" s="1"/>
  <c r="AC1768" i="1"/>
  <c r="AB1768" i="1"/>
  <c r="AB1767" i="1" s="1"/>
  <c r="AA1768" i="1"/>
  <c r="AA1767" i="1" s="1"/>
  <c r="W1768" i="1"/>
  <c r="W1767" i="1" s="1"/>
  <c r="V1768" i="1"/>
  <c r="V1767" i="1" s="1"/>
  <c r="U1768" i="1"/>
  <c r="U1767" i="1" s="1"/>
  <c r="Q1768" i="1"/>
  <c r="Q1767" i="1" s="1"/>
  <c r="P1768" i="1"/>
  <c r="O1768" i="1"/>
  <c r="O1767" i="1" s="1"/>
  <c r="K1768" i="1"/>
  <c r="K1767" i="1" s="1"/>
  <c r="J1768" i="1"/>
  <c r="J1767" i="1" s="1"/>
  <c r="I1768" i="1"/>
  <c r="I1767" i="1" s="1"/>
  <c r="CS1767" i="1"/>
  <c r="CS1766" i="1" s="1"/>
  <c r="CA1767" i="1"/>
  <c r="BA1767" i="1"/>
  <c r="AM1767" i="1"/>
  <c r="AC1767" i="1"/>
  <c r="P1767" i="1"/>
  <c r="BD1763" i="1"/>
  <c r="BJ1763" i="1" s="1"/>
  <c r="BP1763" i="1" s="1"/>
  <c r="BU1763" i="1" s="1"/>
  <c r="BZ1763" i="1" s="1"/>
  <c r="CF1763" i="1" s="1"/>
  <c r="CL1763" i="1" s="1"/>
  <c r="CR1763" i="1" s="1"/>
  <c r="BC1763" i="1"/>
  <c r="BI1763" i="1" s="1"/>
  <c r="BO1763" i="1" s="1"/>
  <c r="BT1763" i="1" s="1"/>
  <c r="BY1763" i="1" s="1"/>
  <c r="CE1763" i="1" s="1"/>
  <c r="CK1763" i="1" s="1"/>
  <c r="CQ1763" i="1" s="1"/>
  <c r="BB1763" i="1"/>
  <c r="BH1763" i="1" s="1"/>
  <c r="BN1763" i="1" s="1"/>
  <c r="BS1763" i="1" s="1"/>
  <c r="BX1763" i="1" s="1"/>
  <c r="CD1763" i="1" s="1"/>
  <c r="CJ1763" i="1" s="1"/>
  <c r="CP1763" i="1" s="1"/>
  <c r="CS1762" i="1"/>
  <c r="CS1761" i="1" s="1"/>
  <c r="CS1760" i="1" s="1"/>
  <c r="CO1762" i="1"/>
  <c r="CO1761" i="1" s="1"/>
  <c r="CO1760" i="1" s="1"/>
  <c r="CN1762" i="1"/>
  <c r="CN1761" i="1" s="1"/>
  <c r="CN1760" i="1" s="1"/>
  <c r="CM1762" i="1"/>
  <c r="CM1761" i="1" s="1"/>
  <c r="CM1760" i="1" s="1"/>
  <c r="CI1762" i="1"/>
  <c r="CI1761" i="1" s="1"/>
  <c r="CI1760" i="1" s="1"/>
  <c r="CH1762" i="1"/>
  <c r="CH1761" i="1" s="1"/>
  <c r="CH1760" i="1" s="1"/>
  <c r="CG1762" i="1"/>
  <c r="CG1761" i="1" s="1"/>
  <c r="CG1760" i="1" s="1"/>
  <c r="CC1762" i="1"/>
  <c r="CC1761" i="1" s="1"/>
  <c r="CC1760" i="1" s="1"/>
  <c r="CB1762" i="1"/>
  <c r="CB1761" i="1" s="1"/>
  <c r="CB1760" i="1" s="1"/>
  <c r="CA1762" i="1"/>
  <c r="BW1762" i="1"/>
  <c r="BW1761" i="1" s="1"/>
  <c r="BW1760" i="1" s="1"/>
  <c r="BV1762" i="1"/>
  <c r="BR1762" i="1"/>
  <c r="BR1761" i="1" s="1"/>
  <c r="BR1760" i="1" s="1"/>
  <c r="BQ1762" i="1"/>
  <c r="BQ1761" i="1" s="1"/>
  <c r="BQ1760" i="1" s="1"/>
  <c r="BM1762" i="1"/>
  <c r="BM1761" i="1" s="1"/>
  <c r="BM1760" i="1" s="1"/>
  <c r="BL1762" i="1"/>
  <c r="BL1761" i="1" s="1"/>
  <c r="BL1760" i="1" s="1"/>
  <c r="BK1762" i="1"/>
  <c r="BK1761" i="1" s="1"/>
  <c r="BK1760" i="1" s="1"/>
  <c r="BG1762" i="1"/>
  <c r="BG1761" i="1" s="1"/>
  <c r="BG1760" i="1" s="1"/>
  <c r="BF1762" i="1"/>
  <c r="BF1761" i="1" s="1"/>
  <c r="BF1760" i="1" s="1"/>
  <c r="BE1762" i="1"/>
  <c r="BA1762" i="1"/>
  <c r="AZ1762" i="1"/>
  <c r="AY1762" i="1"/>
  <c r="BB1762" i="1" s="1"/>
  <c r="CA1761" i="1"/>
  <c r="CA1760" i="1" s="1"/>
  <c r="BV1761" i="1"/>
  <c r="BV1760" i="1" s="1"/>
  <c r="BE1761" i="1"/>
  <c r="BE1760" i="1" s="1"/>
  <c r="CB1759" i="1"/>
  <c r="CB1758" i="1" s="1"/>
  <c r="CB1757" i="1" s="1"/>
  <c r="CB1756" i="1" s="1"/>
  <c r="CA1759" i="1"/>
  <c r="CA1758" i="1" s="1"/>
  <c r="CA1757" i="1" s="1"/>
  <c r="CA1756" i="1" s="1"/>
  <c r="AN1759" i="1"/>
  <c r="AN1758" i="1" s="1"/>
  <c r="AN1757" i="1" s="1"/>
  <c r="AN1756" i="1" s="1"/>
  <c r="AM1759" i="1"/>
  <c r="AM1758" i="1" s="1"/>
  <c r="AM1757" i="1" s="1"/>
  <c r="AM1756" i="1" s="1"/>
  <c r="N1759" i="1"/>
  <c r="T1759" i="1" s="1"/>
  <c r="Z1759" i="1" s="1"/>
  <c r="AF1759" i="1" s="1"/>
  <c r="AL1759" i="1" s="1"/>
  <c r="AR1759" i="1" s="1"/>
  <c r="AX1759" i="1" s="1"/>
  <c r="BD1759" i="1" s="1"/>
  <c r="BJ1759" i="1" s="1"/>
  <c r="BP1759" i="1" s="1"/>
  <c r="BU1759" i="1" s="1"/>
  <c r="BZ1759" i="1" s="1"/>
  <c r="CF1759" i="1" s="1"/>
  <c r="CL1759" i="1" s="1"/>
  <c r="CR1759" i="1" s="1"/>
  <c r="M1759" i="1"/>
  <c r="S1759" i="1" s="1"/>
  <c r="Y1759" i="1" s="1"/>
  <c r="AE1759" i="1" s="1"/>
  <c r="AK1759" i="1" s="1"/>
  <c r="L1759" i="1"/>
  <c r="R1759" i="1" s="1"/>
  <c r="X1759" i="1" s="1"/>
  <c r="AD1759" i="1" s="1"/>
  <c r="AJ1759" i="1" s="1"/>
  <c r="AP1759" i="1" s="1"/>
  <c r="AV1759" i="1" s="1"/>
  <c r="BB1759" i="1" s="1"/>
  <c r="BH1759" i="1" s="1"/>
  <c r="BN1759" i="1" s="1"/>
  <c r="BS1759" i="1" s="1"/>
  <c r="BX1759" i="1" s="1"/>
  <c r="CS1758" i="1"/>
  <c r="CO1758" i="1"/>
  <c r="CO1757" i="1" s="1"/>
  <c r="CO1756" i="1" s="1"/>
  <c r="CN1758" i="1"/>
  <c r="CN1757" i="1" s="1"/>
  <c r="CN1756" i="1" s="1"/>
  <c r="CM1758" i="1"/>
  <c r="CM1757" i="1" s="1"/>
  <c r="CM1756" i="1" s="1"/>
  <c r="CI1758" i="1"/>
  <c r="CH1758" i="1"/>
  <c r="CH1757" i="1" s="1"/>
  <c r="CH1756" i="1" s="1"/>
  <c r="CG1758" i="1"/>
  <c r="CG1757" i="1" s="1"/>
  <c r="CG1756" i="1" s="1"/>
  <c r="CC1758" i="1"/>
  <c r="CC1757" i="1" s="1"/>
  <c r="CC1756" i="1" s="1"/>
  <c r="BW1758" i="1"/>
  <c r="BW1757" i="1" s="1"/>
  <c r="BW1756" i="1" s="1"/>
  <c r="BV1758" i="1"/>
  <c r="BR1758" i="1"/>
  <c r="BR1757" i="1" s="1"/>
  <c r="BR1756" i="1" s="1"/>
  <c r="BQ1758" i="1"/>
  <c r="BM1758" i="1"/>
  <c r="BM1757" i="1" s="1"/>
  <c r="BM1756" i="1" s="1"/>
  <c r="BL1758" i="1"/>
  <c r="BL1757" i="1" s="1"/>
  <c r="BL1756" i="1" s="1"/>
  <c r="BK1758" i="1"/>
  <c r="BK1757" i="1" s="1"/>
  <c r="BK1756" i="1" s="1"/>
  <c r="BG1758" i="1"/>
  <c r="BF1758" i="1"/>
  <c r="BF1757" i="1" s="1"/>
  <c r="BF1756" i="1" s="1"/>
  <c r="BE1758" i="1"/>
  <c r="BE1757" i="1" s="1"/>
  <c r="BE1756" i="1" s="1"/>
  <c r="BA1758" i="1"/>
  <c r="BA1757" i="1" s="1"/>
  <c r="BA1756" i="1" s="1"/>
  <c r="AZ1758" i="1"/>
  <c r="AY1758" i="1"/>
  <c r="AY1757" i="1" s="1"/>
  <c r="AY1756" i="1" s="1"/>
  <c r="AU1758" i="1"/>
  <c r="AU1757" i="1" s="1"/>
  <c r="AU1756" i="1" s="1"/>
  <c r="AT1758" i="1"/>
  <c r="AT1757" i="1" s="1"/>
  <c r="AT1756" i="1" s="1"/>
  <c r="AS1758" i="1"/>
  <c r="AO1758" i="1"/>
  <c r="AO1757" i="1" s="1"/>
  <c r="AO1756" i="1" s="1"/>
  <c r="AI1758" i="1"/>
  <c r="AI1757" i="1" s="1"/>
  <c r="AI1756" i="1" s="1"/>
  <c r="AH1758" i="1"/>
  <c r="AH1757" i="1" s="1"/>
  <c r="AH1756" i="1" s="1"/>
  <c r="AG1758" i="1"/>
  <c r="AG1757" i="1" s="1"/>
  <c r="AG1756" i="1" s="1"/>
  <c r="AC1758" i="1"/>
  <c r="AC1757" i="1" s="1"/>
  <c r="AC1756" i="1" s="1"/>
  <c r="AB1758" i="1"/>
  <c r="AB1757" i="1" s="1"/>
  <c r="AB1756" i="1" s="1"/>
  <c r="AA1758" i="1"/>
  <c r="AA1757" i="1" s="1"/>
  <c r="AA1756" i="1" s="1"/>
  <c r="W1758" i="1"/>
  <c r="V1758" i="1"/>
  <c r="V1757" i="1" s="1"/>
  <c r="V1756" i="1" s="1"/>
  <c r="U1758" i="1"/>
  <c r="U1757" i="1" s="1"/>
  <c r="U1756" i="1" s="1"/>
  <c r="Q1758" i="1"/>
  <c r="Q1757" i="1" s="1"/>
  <c r="Q1756" i="1" s="1"/>
  <c r="P1758" i="1"/>
  <c r="O1758" i="1"/>
  <c r="O1757" i="1" s="1"/>
  <c r="K1758" i="1"/>
  <c r="K1757" i="1" s="1"/>
  <c r="K1756" i="1" s="1"/>
  <c r="J1758" i="1"/>
  <c r="J1757" i="1" s="1"/>
  <c r="J1756" i="1" s="1"/>
  <c r="I1758" i="1"/>
  <c r="I1757" i="1" s="1"/>
  <c r="I1756" i="1" s="1"/>
  <c r="H1758" i="1"/>
  <c r="H1757" i="1" s="1"/>
  <c r="G1758" i="1"/>
  <c r="F1758" i="1"/>
  <c r="F1757" i="1" s="1"/>
  <c r="F1756" i="1" s="1"/>
  <c r="CS1757" i="1"/>
  <c r="CS1756" i="1" s="1"/>
  <c r="CI1757" i="1"/>
  <c r="CI1756" i="1" s="1"/>
  <c r="BV1757" i="1"/>
  <c r="BV1756" i="1" s="1"/>
  <c r="BQ1757" i="1"/>
  <c r="BQ1756" i="1" s="1"/>
  <c r="BG1757" i="1"/>
  <c r="BG1756" i="1" s="1"/>
  <c r="AZ1757" i="1"/>
  <c r="AZ1756" i="1" s="1"/>
  <c r="AS1757" i="1"/>
  <c r="AS1756" i="1" s="1"/>
  <c r="W1757" i="1"/>
  <c r="W1756" i="1" s="1"/>
  <c r="P1757" i="1"/>
  <c r="P1756" i="1" s="1"/>
  <c r="G1757" i="1"/>
  <c r="O1756" i="1"/>
  <c r="CA1755" i="1"/>
  <c r="CA1754" i="1" s="1"/>
  <c r="CA1753" i="1" s="1"/>
  <c r="CA1752" i="1" s="1"/>
  <c r="AM1755" i="1"/>
  <c r="AM1754" i="1" s="1"/>
  <c r="AM1753" i="1" s="1"/>
  <c r="AM1752" i="1" s="1"/>
  <c r="AM1751" i="1" s="1"/>
  <c r="N1755" i="1"/>
  <c r="T1755" i="1" s="1"/>
  <c r="Z1755" i="1" s="1"/>
  <c r="AF1755" i="1" s="1"/>
  <c r="AL1755" i="1" s="1"/>
  <c r="AR1755" i="1" s="1"/>
  <c r="AX1755" i="1" s="1"/>
  <c r="BD1755" i="1" s="1"/>
  <c r="BJ1755" i="1" s="1"/>
  <c r="BP1755" i="1" s="1"/>
  <c r="BU1755" i="1" s="1"/>
  <c r="BZ1755" i="1" s="1"/>
  <c r="CF1755" i="1" s="1"/>
  <c r="CL1755" i="1" s="1"/>
  <c r="CR1755" i="1" s="1"/>
  <c r="M1755" i="1"/>
  <c r="S1755" i="1" s="1"/>
  <c r="Y1755" i="1" s="1"/>
  <c r="AE1755" i="1" s="1"/>
  <c r="AK1755" i="1" s="1"/>
  <c r="AQ1755" i="1" s="1"/>
  <c r="AW1755" i="1" s="1"/>
  <c r="BC1755" i="1" s="1"/>
  <c r="BI1755" i="1" s="1"/>
  <c r="BO1755" i="1" s="1"/>
  <c r="BT1755" i="1" s="1"/>
  <c r="BY1755" i="1" s="1"/>
  <c r="CE1755" i="1" s="1"/>
  <c r="CK1755" i="1" s="1"/>
  <c r="CQ1755" i="1" s="1"/>
  <c r="L1755" i="1"/>
  <c r="R1755" i="1" s="1"/>
  <c r="X1755" i="1" s="1"/>
  <c r="AD1755" i="1" s="1"/>
  <c r="AJ1755" i="1" s="1"/>
  <c r="AP1755" i="1" s="1"/>
  <c r="AV1755" i="1" s="1"/>
  <c r="BB1755" i="1" s="1"/>
  <c r="BH1755" i="1" s="1"/>
  <c r="BN1755" i="1" s="1"/>
  <c r="BS1755" i="1" s="1"/>
  <c r="BX1755" i="1" s="1"/>
  <c r="CD1755" i="1" s="1"/>
  <c r="CJ1755" i="1" s="1"/>
  <c r="CP1755" i="1" s="1"/>
  <c r="CS1754" i="1"/>
  <c r="CS1753" i="1" s="1"/>
  <c r="CS1752" i="1" s="1"/>
  <c r="CO1754" i="1"/>
  <c r="CO1753" i="1" s="1"/>
  <c r="CO1752" i="1" s="1"/>
  <c r="CN1754" i="1"/>
  <c r="CN1753" i="1" s="1"/>
  <c r="CN1752" i="1" s="1"/>
  <c r="CM1754" i="1"/>
  <c r="CM1753" i="1" s="1"/>
  <c r="CM1752" i="1" s="1"/>
  <c r="CI1754" i="1"/>
  <c r="CI1753" i="1" s="1"/>
  <c r="CI1752" i="1" s="1"/>
  <c r="CH1754" i="1"/>
  <c r="CH1753" i="1" s="1"/>
  <c r="CH1752" i="1" s="1"/>
  <c r="CG1754" i="1"/>
  <c r="CG1753" i="1" s="1"/>
  <c r="CG1752" i="1" s="1"/>
  <c r="CC1754" i="1"/>
  <c r="CC1753" i="1" s="1"/>
  <c r="CC1752" i="1" s="1"/>
  <c r="CB1754" i="1"/>
  <c r="CB1753" i="1" s="1"/>
  <c r="CB1752" i="1" s="1"/>
  <c r="BW1754" i="1"/>
  <c r="BW1753" i="1" s="1"/>
  <c r="BW1752" i="1" s="1"/>
  <c r="BV1754" i="1"/>
  <c r="BV1753" i="1" s="1"/>
  <c r="BV1752" i="1" s="1"/>
  <c r="BR1754" i="1"/>
  <c r="BR1753" i="1" s="1"/>
  <c r="BR1752" i="1" s="1"/>
  <c r="BQ1754" i="1"/>
  <c r="BQ1753" i="1" s="1"/>
  <c r="BM1754" i="1"/>
  <c r="BM1753" i="1" s="1"/>
  <c r="BM1752" i="1" s="1"/>
  <c r="BL1754" i="1"/>
  <c r="BK1754" i="1"/>
  <c r="BK1753" i="1" s="1"/>
  <c r="BK1752" i="1" s="1"/>
  <c r="BG1754" i="1"/>
  <c r="BG1753" i="1" s="1"/>
  <c r="BF1754" i="1"/>
  <c r="BF1753" i="1" s="1"/>
  <c r="BF1752" i="1" s="1"/>
  <c r="BE1754" i="1"/>
  <c r="BE1753" i="1" s="1"/>
  <c r="BE1752" i="1" s="1"/>
  <c r="BA1754" i="1"/>
  <c r="BA1753" i="1" s="1"/>
  <c r="BA1752" i="1" s="1"/>
  <c r="AZ1754" i="1"/>
  <c r="AZ1753" i="1" s="1"/>
  <c r="AZ1752" i="1" s="1"/>
  <c r="AY1754" i="1"/>
  <c r="AY1753" i="1" s="1"/>
  <c r="AY1752" i="1" s="1"/>
  <c r="AU1754" i="1"/>
  <c r="AU1753" i="1" s="1"/>
  <c r="AU1752" i="1" s="1"/>
  <c r="AT1754" i="1"/>
  <c r="AT1753" i="1" s="1"/>
  <c r="AT1752" i="1" s="1"/>
  <c r="AS1754" i="1"/>
  <c r="AS1753" i="1" s="1"/>
  <c r="AS1752" i="1" s="1"/>
  <c r="AO1754" i="1"/>
  <c r="AO1753" i="1" s="1"/>
  <c r="AO1752" i="1" s="1"/>
  <c r="AN1754" i="1"/>
  <c r="AI1754" i="1"/>
  <c r="AI1753" i="1" s="1"/>
  <c r="AI1752" i="1" s="1"/>
  <c r="AH1754" i="1"/>
  <c r="AH1753" i="1" s="1"/>
  <c r="AH1752" i="1" s="1"/>
  <c r="AG1754" i="1"/>
  <c r="AC1754" i="1"/>
  <c r="AB1754" i="1"/>
  <c r="AB1753" i="1" s="1"/>
  <c r="AB1752" i="1" s="1"/>
  <c r="AA1754" i="1"/>
  <c r="AA1753" i="1" s="1"/>
  <c r="AA1752" i="1" s="1"/>
  <c r="W1754" i="1"/>
  <c r="W1753" i="1" s="1"/>
  <c r="W1752" i="1" s="1"/>
  <c r="V1754" i="1"/>
  <c r="U1754" i="1"/>
  <c r="U1753" i="1" s="1"/>
  <c r="U1752" i="1" s="1"/>
  <c r="Q1754" i="1"/>
  <c r="Q1753" i="1" s="1"/>
  <c r="Q1752" i="1" s="1"/>
  <c r="P1754" i="1"/>
  <c r="P1753" i="1" s="1"/>
  <c r="P1752" i="1" s="1"/>
  <c r="P1751" i="1" s="1"/>
  <c r="O1754" i="1"/>
  <c r="K1754" i="1"/>
  <c r="K1753" i="1" s="1"/>
  <c r="K1752" i="1" s="1"/>
  <c r="J1754" i="1"/>
  <c r="J1753" i="1" s="1"/>
  <c r="J1752" i="1" s="1"/>
  <c r="I1754" i="1"/>
  <c r="H1754" i="1"/>
  <c r="G1754" i="1"/>
  <c r="G1753" i="1" s="1"/>
  <c r="G1752" i="1" s="1"/>
  <c r="F1754" i="1"/>
  <c r="F1753" i="1" s="1"/>
  <c r="F1752" i="1" s="1"/>
  <c r="BL1753" i="1"/>
  <c r="BL1752" i="1" s="1"/>
  <c r="AN1753" i="1"/>
  <c r="AN1752" i="1" s="1"/>
  <c r="AG1753" i="1"/>
  <c r="AG1752" i="1" s="1"/>
  <c r="AC1753" i="1"/>
  <c r="AC1752" i="1" s="1"/>
  <c r="V1753" i="1"/>
  <c r="V1752" i="1" s="1"/>
  <c r="O1753" i="1"/>
  <c r="O1752" i="1" s="1"/>
  <c r="BG1752" i="1"/>
  <c r="N1750" i="1"/>
  <c r="T1750" i="1" s="1"/>
  <c r="Z1750" i="1" s="1"/>
  <c r="AF1750" i="1" s="1"/>
  <c r="AL1750" i="1" s="1"/>
  <c r="AR1750" i="1" s="1"/>
  <c r="AX1750" i="1" s="1"/>
  <c r="BD1750" i="1" s="1"/>
  <c r="BJ1750" i="1" s="1"/>
  <c r="BP1750" i="1" s="1"/>
  <c r="BU1750" i="1" s="1"/>
  <c r="BZ1750" i="1" s="1"/>
  <c r="CF1750" i="1" s="1"/>
  <c r="CL1750" i="1" s="1"/>
  <c r="CR1750" i="1" s="1"/>
  <c r="M1750" i="1"/>
  <c r="S1750" i="1" s="1"/>
  <c r="Y1750" i="1" s="1"/>
  <c r="AE1750" i="1" s="1"/>
  <c r="AK1750" i="1" s="1"/>
  <c r="AQ1750" i="1" s="1"/>
  <c r="AW1750" i="1" s="1"/>
  <c r="BC1750" i="1" s="1"/>
  <c r="BI1750" i="1" s="1"/>
  <c r="BO1750" i="1" s="1"/>
  <c r="BT1750" i="1" s="1"/>
  <c r="BY1750" i="1" s="1"/>
  <c r="CE1750" i="1" s="1"/>
  <c r="CK1750" i="1" s="1"/>
  <c r="CQ1750" i="1" s="1"/>
  <c r="L1750" i="1"/>
  <c r="R1750" i="1" s="1"/>
  <c r="X1750" i="1" s="1"/>
  <c r="AD1750" i="1" s="1"/>
  <c r="AJ1750" i="1" s="1"/>
  <c r="AP1750" i="1" s="1"/>
  <c r="AV1750" i="1" s="1"/>
  <c r="BB1750" i="1" s="1"/>
  <c r="BH1750" i="1" s="1"/>
  <c r="BN1750" i="1" s="1"/>
  <c r="BS1750" i="1" s="1"/>
  <c r="BX1750" i="1" s="1"/>
  <c r="CD1750" i="1" s="1"/>
  <c r="CJ1750" i="1" s="1"/>
  <c r="CP1750" i="1" s="1"/>
  <c r="CS1749" i="1"/>
  <c r="CS1748" i="1" s="1"/>
  <c r="CS1747" i="1" s="1"/>
  <c r="CO1749" i="1"/>
  <c r="CO1748" i="1" s="1"/>
  <c r="CO1747" i="1" s="1"/>
  <c r="CN1749" i="1"/>
  <c r="CN1748" i="1" s="1"/>
  <c r="CN1747" i="1" s="1"/>
  <c r="CM1749" i="1"/>
  <c r="CM1748" i="1" s="1"/>
  <c r="CM1747" i="1" s="1"/>
  <c r="CI1749" i="1"/>
  <c r="CH1749" i="1"/>
  <c r="CH1748" i="1" s="1"/>
  <c r="CH1747" i="1" s="1"/>
  <c r="CG1749" i="1"/>
  <c r="CG1748" i="1" s="1"/>
  <c r="CG1747" i="1" s="1"/>
  <c r="CC1749" i="1"/>
  <c r="CC1748" i="1" s="1"/>
  <c r="CC1747" i="1" s="1"/>
  <c r="CB1749" i="1"/>
  <c r="CB1748" i="1" s="1"/>
  <c r="CB1747" i="1" s="1"/>
  <c r="CA1749" i="1"/>
  <c r="CA1748" i="1" s="1"/>
  <c r="CA1747" i="1" s="1"/>
  <c r="BW1749" i="1"/>
  <c r="BW1748" i="1" s="1"/>
  <c r="BW1747" i="1" s="1"/>
  <c r="BV1749" i="1"/>
  <c r="BV1748" i="1" s="1"/>
  <c r="BV1747" i="1" s="1"/>
  <c r="BR1749" i="1"/>
  <c r="BR1748" i="1" s="1"/>
  <c r="BR1747" i="1" s="1"/>
  <c r="BQ1749" i="1"/>
  <c r="BQ1748" i="1" s="1"/>
  <c r="BQ1747" i="1" s="1"/>
  <c r="BM1749" i="1"/>
  <c r="BM1748" i="1" s="1"/>
  <c r="BM1747" i="1" s="1"/>
  <c r="BL1749" i="1"/>
  <c r="BK1749" i="1"/>
  <c r="BG1749" i="1"/>
  <c r="BG1748" i="1" s="1"/>
  <c r="BG1747" i="1" s="1"/>
  <c r="BF1749" i="1"/>
  <c r="BF1748" i="1" s="1"/>
  <c r="BE1749" i="1"/>
  <c r="BE1748" i="1" s="1"/>
  <c r="BE1747" i="1" s="1"/>
  <c r="BA1749" i="1"/>
  <c r="BA1748" i="1" s="1"/>
  <c r="BA1747" i="1" s="1"/>
  <c r="AZ1749" i="1"/>
  <c r="AZ1748" i="1" s="1"/>
  <c r="AZ1747" i="1" s="1"/>
  <c r="AY1749" i="1"/>
  <c r="AY1748" i="1" s="1"/>
  <c r="AY1747" i="1" s="1"/>
  <c r="AU1749" i="1"/>
  <c r="AU1748" i="1" s="1"/>
  <c r="AU1747" i="1" s="1"/>
  <c r="AT1749" i="1"/>
  <c r="AT1748" i="1" s="1"/>
  <c r="AT1747" i="1" s="1"/>
  <c r="AS1749" i="1"/>
  <c r="AS1748" i="1" s="1"/>
  <c r="AS1747" i="1" s="1"/>
  <c r="AO1749" i="1"/>
  <c r="AO1748" i="1" s="1"/>
  <c r="AO1747" i="1" s="1"/>
  <c r="AN1749" i="1"/>
  <c r="AN1748" i="1" s="1"/>
  <c r="AN1747" i="1" s="1"/>
  <c r="AM1749" i="1"/>
  <c r="AM1748" i="1" s="1"/>
  <c r="AM1747" i="1" s="1"/>
  <c r="AI1749" i="1"/>
  <c r="AI1748" i="1" s="1"/>
  <c r="AI1747" i="1" s="1"/>
  <c r="AH1749" i="1"/>
  <c r="AH1748" i="1" s="1"/>
  <c r="AH1747" i="1" s="1"/>
  <c r="AG1749" i="1"/>
  <c r="AG1748" i="1" s="1"/>
  <c r="AG1747" i="1" s="1"/>
  <c r="AC1749" i="1"/>
  <c r="AB1749" i="1"/>
  <c r="AB1748" i="1" s="1"/>
  <c r="AB1747" i="1" s="1"/>
  <c r="AA1749" i="1"/>
  <c r="AA1748" i="1" s="1"/>
  <c r="AA1747" i="1" s="1"/>
  <c r="W1749" i="1"/>
  <c r="V1749" i="1"/>
  <c r="V1748" i="1" s="1"/>
  <c r="V1747" i="1" s="1"/>
  <c r="U1749" i="1"/>
  <c r="U1748" i="1" s="1"/>
  <c r="U1747" i="1" s="1"/>
  <c r="Q1749" i="1"/>
  <c r="Q1748" i="1" s="1"/>
  <c r="Q1747" i="1" s="1"/>
  <c r="P1749" i="1"/>
  <c r="P1748" i="1" s="1"/>
  <c r="P1747" i="1" s="1"/>
  <c r="O1749" i="1"/>
  <c r="O1748" i="1" s="1"/>
  <c r="O1747" i="1" s="1"/>
  <c r="K1749" i="1"/>
  <c r="K1748" i="1" s="1"/>
  <c r="K1747" i="1" s="1"/>
  <c r="J1749" i="1"/>
  <c r="J1748" i="1" s="1"/>
  <c r="J1747" i="1" s="1"/>
  <c r="I1749" i="1"/>
  <c r="I1748" i="1" s="1"/>
  <c r="I1747" i="1" s="1"/>
  <c r="H1749" i="1"/>
  <c r="G1749" i="1"/>
  <c r="F1749" i="1"/>
  <c r="F1748" i="1" s="1"/>
  <c r="F1747" i="1" s="1"/>
  <c r="CI1748" i="1"/>
  <c r="CI1747" i="1" s="1"/>
  <c r="BL1748" i="1"/>
  <c r="BL1747" i="1" s="1"/>
  <c r="BK1748" i="1"/>
  <c r="BK1747" i="1" s="1"/>
  <c r="AC1748" i="1"/>
  <c r="AC1747" i="1" s="1"/>
  <c r="W1748" i="1"/>
  <c r="W1747" i="1" s="1"/>
  <c r="BF1747" i="1"/>
  <c r="N1746" i="1"/>
  <c r="T1746" i="1" s="1"/>
  <c r="Z1746" i="1" s="1"/>
  <c r="AF1746" i="1" s="1"/>
  <c r="AL1746" i="1" s="1"/>
  <c r="AR1746" i="1" s="1"/>
  <c r="AX1746" i="1" s="1"/>
  <c r="BD1746" i="1" s="1"/>
  <c r="BJ1746" i="1" s="1"/>
  <c r="BP1746" i="1" s="1"/>
  <c r="BU1746" i="1" s="1"/>
  <c r="BZ1746" i="1" s="1"/>
  <c r="CF1746" i="1" s="1"/>
  <c r="CL1746" i="1" s="1"/>
  <c r="CR1746" i="1" s="1"/>
  <c r="M1746" i="1"/>
  <c r="S1746" i="1" s="1"/>
  <c r="Y1746" i="1" s="1"/>
  <c r="AE1746" i="1" s="1"/>
  <c r="AK1746" i="1" s="1"/>
  <c r="AQ1746" i="1" s="1"/>
  <c r="AW1746" i="1" s="1"/>
  <c r="BC1746" i="1" s="1"/>
  <c r="BI1746" i="1" s="1"/>
  <c r="BO1746" i="1" s="1"/>
  <c r="BT1746" i="1" s="1"/>
  <c r="BY1746" i="1" s="1"/>
  <c r="CE1746" i="1" s="1"/>
  <c r="CK1746" i="1" s="1"/>
  <c r="CQ1746" i="1" s="1"/>
  <c r="L1746" i="1"/>
  <c r="R1746" i="1" s="1"/>
  <c r="X1746" i="1" s="1"/>
  <c r="AD1746" i="1" s="1"/>
  <c r="AJ1746" i="1" s="1"/>
  <c r="AP1746" i="1" s="1"/>
  <c r="AV1746" i="1" s="1"/>
  <c r="BB1746" i="1" s="1"/>
  <c r="BH1746" i="1" s="1"/>
  <c r="BN1746" i="1" s="1"/>
  <c r="BS1746" i="1" s="1"/>
  <c r="BX1746" i="1" s="1"/>
  <c r="CD1746" i="1" s="1"/>
  <c r="CJ1746" i="1" s="1"/>
  <c r="CP1746" i="1" s="1"/>
  <c r="CS1745" i="1"/>
  <c r="CS1744" i="1" s="1"/>
  <c r="CS1743" i="1" s="1"/>
  <c r="CO1745" i="1"/>
  <c r="CN1745" i="1"/>
  <c r="CN1744" i="1" s="1"/>
  <c r="CN1743" i="1" s="1"/>
  <c r="CM1745" i="1"/>
  <c r="CM1744" i="1" s="1"/>
  <c r="CM1743" i="1" s="1"/>
  <c r="CI1745" i="1"/>
  <c r="CI1744" i="1" s="1"/>
  <c r="CI1743" i="1" s="1"/>
  <c r="CH1745" i="1"/>
  <c r="CG1745" i="1"/>
  <c r="CG1744" i="1" s="1"/>
  <c r="CG1743" i="1" s="1"/>
  <c r="CC1745" i="1"/>
  <c r="CC1744" i="1" s="1"/>
  <c r="CC1743" i="1" s="1"/>
  <c r="CC1742" i="1" s="1"/>
  <c r="CB1745" i="1"/>
  <c r="CB1744" i="1" s="1"/>
  <c r="CB1743" i="1" s="1"/>
  <c r="CA1745" i="1"/>
  <c r="CA1744" i="1" s="1"/>
  <c r="CA1743" i="1" s="1"/>
  <c r="BW1745" i="1"/>
  <c r="BW1744" i="1" s="1"/>
  <c r="BW1743" i="1" s="1"/>
  <c r="BV1745" i="1"/>
  <c r="BR1745" i="1"/>
  <c r="BR1744" i="1" s="1"/>
  <c r="BR1743" i="1" s="1"/>
  <c r="BQ1745" i="1"/>
  <c r="BQ1744" i="1" s="1"/>
  <c r="BQ1743" i="1" s="1"/>
  <c r="BM1745" i="1"/>
  <c r="BM1744" i="1" s="1"/>
  <c r="BM1743" i="1" s="1"/>
  <c r="BL1745" i="1"/>
  <c r="BL1744" i="1" s="1"/>
  <c r="BL1743" i="1" s="1"/>
  <c r="BK1745" i="1"/>
  <c r="BK1744" i="1" s="1"/>
  <c r="BK1743" i="1" s="1"/>
  <c r="BG1745" i="1"/>
  <c r="BG1744" i="1" s="1"/>
  <c r="BG1743" i="1" s="1"/>
  <c r="BF1745" i="1"/>
  <c r="BF1744" i="1" s="1"/>
  <c r="BF1743" i="1" s="1"/>
  <c r="BE1745" i="1"/>
  <c r="BE1744" i="1" s="1"/>
  <c r="BE1743" i="1" s="1"/>
  <c r="BA1745" i="1"/>
  <c r="BA1744" i="1" s="1"/>
  <c r="BA1743" i="1" s="1"/>
  <c r="AZ1745" i="1"/>
  <c r="AZ1744" i="1" s="1"/>
  <c r="AZ1743" i="1" s="1"/>
  <c r="AY1745" i="1"/>
  <c r="AY1744" i="1" s="1"/>
  <c r="AY1743" i="1" s="1"/>
  <c r="AU1745" i="1"/>
  <c r="AT1745" i="1"/>
  <c r="AT1744" i="1" s="1"/>
  <c r="AT1743" i="1" s="1"/>
  <c r="AS1745" i="1"/>
  <c r="AS1744" i="1" s="1"/>
  <c r="AS1743" i="1" s="1"/>
  <c r="AO1745" i="1"/>
  <c r="AO1744" i="1" s="1"/>
  <c r="AO1743" i="1" s="1"/>
  <c r="AN1745" i="1"/>
  <c r="AN1744" i="1" s="1"/>
  <c r="AN1743" i="1" s="1"/>
  <c r="AM1745" i="1"/>
  <c r="AM1744" i="1" s="1"/>
  <c r="AM1743" i="1" s="1"/>
  <c r="AI1745" i="1"/>
  <c r="AI1744" i="1" s="1"/>
  <c r="AI1743" i="1" s="1"/>
  <c r="AH1745" i="1"/>
  <c r="AH1744" i="1" s="1"/>
  <c r="AH1743" i="1" s="1"/>
  <c r="AG1745" i="1"/>
  <c r="AG1744" i="1" s="1"/>
  <c r="AG1743" i="1" s="1"/>
  <c r="AG1742" i="1" s="1"/>
  <c r="AC1745" i="1"/>
  <c r="AC1744" i="1" s="1"/>
  <c r="AC1743" i="1" s="1"/>
  <c r="AC1742" i="1" s="1"/>
  <c r="AB1745" i="1"/>
  <c r="AB1744" i="1" s="1"/>
  <c r="AB1743" i="1" s="1"/>
  <c r="AB1742" i="1" s="1"/>
  <c r="AA1745" i="1"/>
  <c r="AA1744" i="1" s="1"/>
  <c r="AA1743" i="1" s="1"/>
  <c r="W1745" i="1"/>
  <c r="W1744" i="1" s="1"/>
  <c r="W1743" i="1" s="1"/>
  <c r="V1745" i="1"/>
  <c r="V1744" i="1" s="1"/>
  <c r="V1743" i="1" s="1"/>
  <c r="U1745" i="1"/>
  <c r="U1744" i="1" s="1"/>
  <c r="U1743" i="1" s="1"/>
  <c r="Q1745" i="1"/>
  <c r="Q1744" i="1" s="1"/>
  <c r="Q1743" i="1" s="1"/>
  <c r="P1745" i="1"/>
  <c r="P1744" i="1" s="1"/>
  <c r="P1743" i="1" s="1"/>
  <c r="O1745" i="1"/>
  <c r="O1744" i="1" s="1"/>
  <c r="O1743" i="1" s="1"/>
  <c r="O1742" i="1" s="1"/>
  <c r="K1745" i="1"/>
  <c r="J1745" i="1"/>
  <c r="J1744" i="1" s="1"/>
  <c r="J1743" i="1" s="1"/>
  <c r="I1745" i="1"/>
  <c r="I1744" i="1" s="1"/>
  <c r="H1745" i="1"/>
  <c r="H1744" i="1" s="1"/>
  <c r="H1743" i="1" s="1"/>
  <c r="G1745" i="1"/>
  <c r="G1744" i="1" s="1"/>
  <c r="F1745" i="1"/>
  <c r="F1744" i="1" s="1"/>
  <c r="F1743" i="1" s="1"/>
  <c r="CO1744" i="1"/>
  <c r="CO1743" i="1" s="1"/>
  <c r="CH1744" i="1"/>
  <c r="CH1743" i="1" s="1"/>
  <c r="BV1744" i="1"/>
  <c r="BV1743" i="1" s="1"/>
  <c r="AU1744" i="1"/>
  <c r="AU1743" i="1" s="1"/>
  <c r="K1744" i="1"/>
  <c r="K1743" i="1" s="1"/>
  <c r="T1739" i="1"/>
  <c r="Z1739" i="1" s="1"/>
  <c r="AF1739" i="1" s="1"/>
  <c r="AL1739" i="1" s="1"/>
  <c r="AR1739" i="1" s="1"/>
  <c r="AX1739" i="1" s="1"/>
  <c r="BD1739" i="1" s="1"/>
  <c r="BJ1739" i="1" s="1"/>
  <c r="BP1739" i="1" s="1"/>
  <c r="BU1739" i="1" s="1"/>
  <c r="BZ1739" i="1" s="1"/>
  <c r="CF1739" i="1" s="1"/>
  <c r="CL1739" i="1" s="1"/>
  <c r="CR1739" i="1" s="1"/>
  <c r="S1739" i="1"/>
  <c r="Y1739" i="1" s="1"/>
  <c r="AE1739" i="1" s="1"/>
  <c r="AK1739" i="1" s="1"/>
  <c r="AQ1739" i="1" s="1"/>
  <c r="AW1739" i="1" s="1"/>
  <c r="BC1739" i="1" s="1"/>
  <c r="BI1739" i="1" s="1"/>
  <c r="BO1739" i="1" s="1"/>
  <c r="BT1739" i="1" s="1"/>
  <c r="BY1739" i="1" s="1"/>
  <c r="CE1739" i="1" s="1"/>
  <c r="CK1739" i="1" s="1"/>
  <c r="CQ1739" i="1" s="1"/>
  <c r="R1739" i="1"/>
  <c r="X1739" i="1" s="1"/>
  <c r="AD1739" i="1" s="1"/>
  <c r="AJ1739" i="1" s="1"/>
  <c r="AP1739" i="1" s="1"/>
  <c r="AV1739" i="1" s="1"/>
  <c r="BB1739" i="1" s="1"/>
  <c r="BH1739" i="1" s="1"/>
  <c r="BN1739" i="1" s="1"/>
  <c r="BS1739" i="1" s="1"/>
  <c r="BX1739" i="1" s="1"/>
  <c r="CD1739" i="1" s="1"/>
  <c r="CJ1739" i="1" s="1"/>
  <c r="CP1739" i="1" s="1"/>
  <c r="CS1738" i="1"/>
  <c r="CS1737" i="1" s="1"/>
  <c r="CS1736" i="1" s="1"/>
  <c r="CS1735" i="1" s="1"/>
  <c r="CO1738" i="1"/>
  <c r="CO1737" i="1" s="1"/>
  <c r="CO1736" i="1" s="1"/>
  <c r="CO1735" i="1" s="1"/>
  <c r="CN1738" i="1"/>
  <c r="CN1737" i="1" s="1"/>
  <c r="CN1736" i="1" s="1"/>
  <c r="CN1735" i="1" s="1"/>
  <c r="CM1738" i="1"/>
  <c r="CI1738" i="1"/>
  <c r="CI1737" i="1" s="1"/>
  <c r="CI1736" i="1" s="1"/>
  <c r="CI1735" i="1" s="1"/>
  <c r="CH1738" i="1"/>
  <c r="CH1737" i="1" s="1"/>
  <c r="CH1736" i="1" s="1"/>
  <c r="CH1735" i="1" s="1"/>
  <c r="CG1738" i="1"/>
  <c r="CG1737" i="1" s="1"/>
  <c r="CG1736" i="1" s="1"/>
  <c r="CG1735" i="1" s="1"/>
  <c r="CC1738" i="1"/>
  <c r="CC1737" i="1" s="1"/>
  <c r="CC1736" i="1" s="1"/>
  <c r="CC1735" i="1" s="1"/>
  <c r="CB1738" i="1"/>
  <c r="CB1737" i="1" s="1"/>
  <c r="CB1736" i="1" s="1"/>
  <c r="CB1735" i="1" s="1"/>
  <c r="CA1738" i="1"/>
  <c r="CA1737" i="1" s="1"/>
  <c r="CA1736" i="1" s="1"/>
  <c r="CA1735" i="1" s="1"/>
  <c r="BW1738" i="1"/>
  <c r="BW1737" i="1" s="1"/>
  <c r="BV1738" i="1"/>
  <c r="BR1738" i="1"/>
  <c r="BR1737" i="1" s="1"/>
  <c r="BR1736" i="1" s="1"/>
  <c r="BR1735" i="1" s="1"/>
  <c r="BQ1738" i="1"/>
  <c r="BM1738" i="1"/>
  <c r="BM1737" i="1" s="1"/>
  <c r="BM1736" i="1" s="1"/>
  <c r="BM1735" i="1" s="1"/>
  <c r="BL1738" i="1"/>
  <c r="BK1738" i="1"/>
  <c r="BK1737" i="1" s="1"/>
  <c r="BK1736" i="1" s="1"/>
  <c r="BK1735" i="1" s="1"/>
  <c r="BG1738" i="1"/>
  <c r="BG1737" i="1" s="1"/>
  <c r="BG1736" i="1" s="1"/>
  <c r="BG1735" i="1" s="1"/>
  <c r="BF1738" i="1"/>
  <c r="BF1737" i="1" s="1"/>
  <c r="BF1736" i="1" s="1"/>
  <c r="BF1735" i="1" s="1"/>
  <c r="BE1738" i="1"/>
  <c r="BE1737" i="1" s="1"/>
  <c r="BE1736" i="1" s="1"/>
  <c r="BE1735" i="1" s="1"/>
  <c r="BA1738" i="1"/>
  <c r="BA1737" i="1" s="1"/>
  <c r="BA1736" i="1" s="1"/>
  <c r="BA1735" i="1" s="1"/>
  <c r="AZ1738" i="1"/>
  <c r="AZ1737" i="1" s="1"/>
  <c r="AZ1736" i="1" s="1"/>
  <c r="AZ1735" i="1" s="1"/>
  <c r="AY1738" i="1"/>
  <c r="AY1737" i="1" s="1"/>
  <c r="AY1736" i="1" s="1"/>
  <c r="AY1735" i="1" s="1"/>
  <c r="AU1738" i="1"/>
  <c r="AT1738" i="1"/>
  <c r="AT1737" i="1" s="1"/>
  <c r="AT1736" i="1" s="1"/>
  <c r="AT1735" i="1" s="1"/>
  <c r="AS1738" i="1"/>
  <c r="AS1737" i="1" s="1"/>
  <c r="AS1736" i="1" s="1"/>
  <c r="AS1735" i="1" s="1"/>
  <c r="AO1738" i="1"/>
  <c r="AO1737" i="1" s="1"/>
  <c r="AO1736" i="1" s="1"/>
  <c r="AO1735" i="1" s="1"/>
  <c r="AN1738" i="1"/>
  <c r="AM1738" i="1"/>
  <c r="AI1738" i="1"/>
  <c r="AI1737" i="1" s="1"/>
  <c r="AI1736" i="1" s="1"/>
  <c r="AI1735" i="1" s="1"/>
  <c r="AH1738" i="1"/>
  <c r="AH1737" i="1" s="1"/>
  <c r="AH1736" i="1" s="1"/>
  <c r="AH1735" i="1" s="1"/>
  <c r="AG1738" i="1"/>
  <c r="AG1737" i="1" s="1"/>
  <c r="AG1736" i="1" s="1"/>
  <c r="AG1735" i="1" s="1"/>
  <c r="AC1738" i="1"/>
  <c r="AC1737" i="1" s="1"/>
  <c r="AC1736" i="1" s="1"/>
  <c r="AC1735" i="1" s="1"/>
  <c r="AB1738" i="1"/>
  <c r="AB1737" i="1" s="1"/>
  <c r="AB1736" i="1" s="1"/>
  <c r="AB1735" i="1" s="1"/>
  <c r="AA1738" i="1"/>
  <c r="AA1737" i="1" s="1"/>
  <c r="AA1736" i="1" s="1"/>
  <c r="AA1735" i="1" s="1"/>
  <c r="W1738" i="1"/>
  <c r="V1738" i="1"/>
  <c r="U1738" i="1"/>
  <c r="U1737" i="1" s="1"/>
  <c r="U1736" i="1" s="1"/>
  <c r="U1735" i="1" s="1"/>
  <c r="Q1738" i="1"/>
  <c r="P1738" i="1"/>
  <c r="S1738" i="1" s="1"/>
  <c r="O1738" i="1"/>
  <c r="CM1737" i="1"/>
  <c r="CM1736" i="1" s="1"/>
  <c r="CM1735" i="1" s="1"/>
  <c r="BV1737" i="1"/>
  <c r="BV1736" i="1" s="1"/>
  <c r="BV1735" i="1" s="1"/>
  <c r="BL1737" i="1"/>
  <c r="BL1736" i="1" s="1"/>
  <c r="BL1735" i="1" s="1"/>
  <c r="AU1737" i="1"/>
  <c r="AU1736" i="1" s="1"/>
  <c r="AU1735" i="1" s="1"/>
  <c r="AN1737" i="1"/>
  <c r="AN1736" i="1" s="1"/>
  <c r="AN1735" i="1" s="1"/>
  <c r="AM1737" i="1"/>
  <c r="AM1736" i="1" s="1"/>
  <c r="AM1735" i="1" s="1"/>
  <c r="W1737" i="1"/>
  <c r="W1736" i="1" s="1"/>
  <c r="W1735" i="1" s="1"/>
  <c r="V1737" i="1"/>
  <c r="V1736" i="1" s="1"/>
  <c r="V1735" i="1" s="1"/>
  <c r="P1737" i="1"/>
  <c r="BW1736" i="1"/>
  <c r="BW1735" i="1" s="1"/>
  <c r="AM1734" i="1"/>
  <c r="AM1733" i="1" s="1"/>
  <c r="AM1732" i="1" s="1"/>
  <c r="AM1731" i="1" s="1"/>
  <c r="AM1730" i="1" s="1"/>
  <c r="N1734" i="1"/>
  <c r="T1734" i="1" s="1"/>
  <c r="Z1734" i="1" s="1"/>
  <c r="AF1734" i="1" s="1"/>
  <c r="AL1734" i="1" s="1"/>
  <c r="AR1734" i="1" s="1"/>
  <c r="AX1734" i="1" s="1"/>
  <c r="BD1734" i="1" s="1"/>
  <c r="BJ1734" i="1" s="1"/>
  <c r="BP1734" i="1" s="1"/>
  <c r="BU1734" i="1" s="1"/>
  <c r="BZ1734" i="1" s="1"/>
  <c r="CF1734" i="1" s="1"/>
  <c r="CL1734" i="1" s="1"/>
  <c r="CR1734" i="1" s="1"/>
  <c r="M1734" i="1"/>
  <c r="S1734" i="1" s="1"/>
  <c r="Y1734" i="1" s="1"/>
  <c r="AE1734" i="1" s="1"/>
  <c r="AK1734" i="1" s="1"/>
  <c r="AQ1734" i="1" s="1"/>
  <c r="AW1734" i="1" s="1"/>
  <c r="BC1734" i="1" s="1"/>
  <c r="BI1734" i="1" s="1"/>
  <c r="BO1734" i="1" s="1"/>
  <c r="BT1734" i="1" s="1"/>
  <c r="BY1734" i="1" s="1"/>
  <c r="CE1734" i="1" s="1"/>
  <c r="CK1734" i="1" s="1"/>
  <c r="CQ1734" i="1" s="1"/>
  <c r="L1734" i="1"/>
  <c r="R1734" i="1" s="1"/>
  <c r="X1734" i="1" s="1"/>
  <c r="AD1734" i="1" s="1"/>
  <c r="AJ1734" i="1" s="1"/>
  <c r="CS1733" i="1"/>
  <c r="CS1732" i="1" s="1"/>
  <c r="CS1731" i="1" s="1"/>
  <c r="CS1730" i="1" s="1"/>
  <c r="CO1733" i="1"/>
  <c r="CO1732" i="1" s="1"/>
  <c r="CO1731" i="1" s="1"/>
  <c r="CO1730" i="1" s="1"/>
  <c r="CN1733" i="1"/>
  <c r="CN1732" i="1" s="1"/>
  <c r="CN1731" i="1" s="1"/>
  <c r="CN1730" i="1" s="1"/>
  <c r="CM1733" i="1"/>
  <c r="CM1732" i="1" s="1"/>
  <c r="CM1731" i="1" s="1"/>
  <c r="CM1730" i="1" s="1"/>
  <c r="CI1733" i="1"/>
  <c r="CI1732" i="1" s="1"/>
  <c r="CI1731" i="1" s="1"/>
  <c r="CI1730" i="1" s="1"/>
  <c r="CH1733" i="1"/>
  <c r="CH1732" i="1" s="1"/>
  <c r="CH1731" i="1" s="1"/>
  <c r="CH1730" i="1" s="1"/>
  <c r="CG1733" i="1"/>
  <c r="CG1732" i="1" s="1"/>
  <c r="CG1731" i="1" s="1"/>
  <c r="CG1730" i="1" s="1"/>
  <c r="CC1733" i="1"/>
  <c r="CB1733" i="1"/>
  <c r="CB1732" i="1" s="1"/>
  <c r="CB1731" i="1" s="1"/>
  <c r="CB1730" i="1" s="1"/>
  <c r="CA1733" i="1"/>
  <c r="CA1732" i="1" s="1"/>
  <c r="CA1731" i="1" s="1"/>
  <c r="CA1730" i="1" s="1"/>
  <c r="BW1733" i="1"/>
  <c r="BW1732" i="1" s="1"/>
  <c r="BW1731" i="1" s="1"/>
  <c r="BW1730" i="1" s="1"/>
  <c r="BV1733" i="1"/>
  <c r="BR1733" i="1"/>
  <c r="BR1732" i="1" s="1"/>
  <c r="BR1731" i="1" s="1"/>
  <c r="BR1730" i="1" s="1"/>
  <c r="BQ1733" i="1"/>
  <c r="BM1733" i="1"/>
  <c r="BM1732" i="1" s="1"/>
  <c r="BM1731" i="1" s="1"/>
  <c r="BM1730" i="1" s="1"/>
  <c r="BL1733" i="1"/>
  <c r="BK1733" i="1"/>
  <c r="BK1732" i="1" s="1"/>
  <c r="BK1731" i="1" s="1"/>
  <c r="BK1730" i="1" s="1"/>
  <c r="BG1733" i="1"/>
  <c r="BG1732" i="1" s="1"/>
  <c r="BG1731" i="1" s="1"/>
  <c r="BG1730" i="1" s="1"/>
  <c r="BF1733" i="1"/>
  <c r="BF1732" i="1" s="1"/>
  <c r="BF1731" i="1" s="1"/>
  <c r="BF1730" i="1" s="1"/>
  <c r="BE1733" i="1"/>
  <c r="BA1733" i="1"/>
  <c r="BA1732" i="1" s="1"/>
  <c r="BA1731" i="1" s="1"/>
  <c r="BA1730" i="1" s="1"/>
  <c r="AZ1733" i="1"/>
  <c r="AZ1732" i="1" s="1"/>
  <c r="AZ1731" i="1" s="1"/>
  <c r="AZ1730" i="1" s="1"/>
  <c r="AY1733" i="1"/>
  <c r="AY1732" i="1" s="1"/>
  <c r="AY1731" i="1" s="1"/>
  <c r="AY1730" i="1" s="1"/>
  <c r="AU1733" i="1"/>
  <c r="AU1732" i="1" s="1"/>
  <c r="AU1731" i="1" s="1"/>
  <c r="AU1730" i="1" s="1"/>
  <c r="AT1733" i="1"/>
  <c r="AT1732" i="1" s="1"/>
  <c r="AT1731" i="1" s="1"/>
  <c r="AT1730" i="1" s="1"/>
  <c r="AS1733" i="1"/>
  <c r="AS1732" i="1" s="1"/>
  <c r="AS1731" i="1" s="1"/>
  <c r="AS1730" i="1" s="1"/>
  <c r="AO1733" i="1"/>
  <c r="AO1732" i="1" s="1"/>
  <c r="AO1731" i="1" s="1"/>
  <c r="AO1730" i="1" s="1"/>
  <c r="AN1733" i="1"/>
  <c r="AN1732" i="1" s="1"/>
  <c r="AN1731" i="1" s="1"/>
  <c r="AN1730" i="1" s="1"/>
  <c r="AI1733" i="1"/>
  <c r="AI1732" i="1" s="1"/>
  <c r="AI1731" i="1" s="1"/>
  <c r="AI1730" i="1" s="1"/>
  <c r="AH1733" i="1"/>
  <c r="AH1732" i="1" s="1"/>
  <c r="AH1731" i="1" s="1"/>
  <c r="AH1730" i="1" s="1"/>
  <c r="AG1733" i="1"/>
  <c r="AG1732" i="1" s="1"/>
  <c r="AG1731" i="1" s="1"/>
  <c r="AG1730" i="1" s="1"/>
  <c r="AC1733" i="1"/>
  <c r="AB1733" i="1"/>
  <c r="AB1732" i="1" s="1"/>
  <c r="AB1731" i="1" s="1"/>
  <c r="AB1730" i="1" s="1"/>
  <c r="AA1733" i="1"/>
  <c r="W1733" i="1"/>
  <c r="W1732" i="1" s="1"/>
  <c r="W1731" i="1" s="1"/>
  <c r="W1730" i="1" s="1"/>
  <c r="V1733" i="1"/>
  <c r="U1733" i="1"/>
  <c r="U1732" i="1" s="1"/>
  <c r="U1731" i="1" s="1"/>
  <c r="U1730" i="1" s="1"/>
  <c r="Q1733" i="1"/>
  <c r="Q1732" i="1" s="1"/>
  <c r="Q1731" i="1" s="1"/>
  <c r="Q1730" i="1" s="1"/>
  <c r="P1733" i="1"/>
  <c r="P1732" i="1" s="1"/>
  <c r="P1731" i="1" s="1"/>
  <c r="P1730" i="1" s="1"/>
  <c r="O1733" i="1"/>
  <c r="O1732" i="1" s="1"/>
  <c r="O1731" i="1" s="1"/>
  <c r="O1730" i="1" s="1"/>
  <c r="K1733" i="1"/>
  <c r="N1733" i="1" s="1"/>
  <c r="T1733" i="1" s="1"/>
  <c r="J1733" i="1"/>
  <c r="I1733" i="1"/>
  <c r="I1732" i="1" s="1"/>
  <c r="I1731" i="1" s="1"/>
  <c r="I1730" i="1" s="1"/>
  <c r="H1733" i="1"/>
  <c r="G1733" i="1"/>
  <c r="M1733" i="1" s="1"/>
  <c r="F1733" i="1"/>
  <c r="CC1732" i="1"/>
  <c r="CC1731" i="1" s="1"/>
  <c r="CC1730" i="1" s="1"/>
  <c r="BV1732" i="1"/>
  <c r="BV1731" i="1" s="1"/>
  <c r="BV1730" i="1" s="1"/>
  <c r="BQ1732" i="1"/>
  <c r="BQ1731" i="1" s="1"/>
  <c r="BQ1730" i="1" s="1"/>
  <c r="BL1732" i="1"/>
  <c r="BL1731" i="1" s="1"/>
  <c r="BL1730" i="1" s="1"/>
  <c r="BE1732" i="1"/>
  <c r="BE1731" i="1" s="1"/>
  <c r="BE1730" i="1" s="1"/>
  <c r="AC1732" i="1"/>
  <c r="AC1731" i="1" s="1"/>
  <c r="AC1730" i="1" s="1"/>
  <c r="AA1732" i="1"/>
  <c r="AA1731" i="1" s="1"/>
  <c r="AA1730" i="1" s="1"/>
  <c r="V1732" i="1"/>
  <c r="V1731" i="1" s="1"/>
  <c r="V1730" i="1" s="1"/>
  <c r="J1732" i="1"/>
  <c r="J1731" i="1" s="1"/>
  <c r="J1730" i="1" s="1"/>
  <c r="H1732" i="1"/>
  <c r="H1731" i="1" s="1"/>
  <c r="H1730" i="1" s="1"/>
  <c r="F1732" i="1"/>
  <c r="N1729" i="1"/>
  <c r="T1729" i="1" s="1"/>
  <c r="Z1729" i="1" s="1"/>
  <c r="AF1729" i="1" s="1"/>
  <c r="AL1729" i="1" s="1"/>
  <c r="AR1729" i="1" s="1"/>
  <c r="AX1729" i="1" s="1"/>
  <c r="BD1729" i="1" s="1"/>
  <c r="BJ1729" i="1" s="1"/>
  <c r="BP1729" i="1" s="1"/>
  <c r="BU1729" i="1" s="1"/>
  <c r="BZ1729" i="1" s="1"/>
  <c r="CF1729" i="1" s="1"/>
  <c r="CL1729" i="1" s="1"/>
  <c r="CR1729" i="1" s="1"/>
  <c r="M1729" i="1"/>
  <c r="S1729" i="1" s="1"/>
  <c r="Y1729" i="1" s="1"/>
  <c r="AE1729" i="1" s="1"/>
  <c r="AK1729" i="1" s="1"/>
  <c r="AQ1729" i="1" s="1"/>
  <c r="AW1729" i="1" s="1"/>
  <c r="BC1729" i="1" s="1"/>
  <c r="BI1729" i="1" s="1"/>
  <c r="BO1729" i="1" s="1"/>
  <c r="BT1729" i="1" s="1"/>
  <c r="BY1729" i="1" s="1"/>
  <c r="CE1729" i="1" s="1"/>
  <c r="CK1729" i="1" s="1"/>
  <c r="CQ1729" i="1" s="1"/>
  <c r="L1729" i="1"/>
  <c r="R1729" i="1" s="1"/>
  <c r="X1729" i="1" s="1"/>
  <c r="AD1729" i="1" s="1"/>
  <c r="AJ1729" i="1" s="1"/>
  <c r="AP1729" i="1" s="1"/>
  <c r="AV1729" i="1" s="1"/>
  <c r="BB1729" i="1" s="1"/>
  <c r="BH1729" i="1" s="1"/>
  <c r="BN1729" i="1" s="1"/>
  <c r="BS1729" i="1" s="1"/>
  <c r="BX1729" i="1" s="1"/>
  <c r="CD1729" i="1" s="1"/>
  <c r="CJ1729" i="1" s="1"/>
  <c r="CP1729" i="1" s="1"/>
  <c r="CS1728" i="1"/>
  <c r="CO1728" i="1"/>
  <c r="CO1727" i="1" s="1"/>
  <c r="CN1728" i="1"/>
  <c r="CN1727" i="1" s="1"/>
  <c r="CM1728" i="1"/>
  <c r="CM1727" i="1" s="1"/>
  <c r="CI1728" i="1"/>
  <c r="CH1728" i="1"/>
  <c r="CH1727" i="1" s="1"/>
  <c r="CG1728" i="1"/>
  <c r="CG1727" i="1" s="1"/>
  <c r="CC1728" i="1"/>
  <c r="CC1727" i="1" s="1"/>
  <c r="CB1728" i="1"/>
  <c r="CB1727" i="1" s="1"/>
  <c r="CA1728" i="1"/>
  <c r="BW1728" i="1"/>
  <c r="BV1728" i="1"/>
  <c r="BR1728" i="1"/>
  <c r="BQ1728" i="1"/>
  <c r="BQ1727" i="1" s="1"/>
  <c r="BM1728" i="1"/>
  <c r="BM1727" i="1" s="1"/>
  <c r="BL1728" i="1"/>
  <c r="BL1727" i="1" s="1"/>
  <c r="BK1728" i="1"/>
  <c r="BK1727" i="1" s="1"/>
  <c r="BG1728" i="1"/>
  <c r="BG1727" i="1" s="1"/>
  <c r="BF1728" i="1"/>
  <c r="BF1727" i="1" s="1"/>
  <c r="BE1728" i="1"/>
  <c r="BE1727" i="1" s="1"/>
  <c r="BA1728" i="1"/>
  <c r="BA1727" i="1" s="1"/>
  <c r="AZ1728" i="1"/>
  <c r="AZ1727" i="1" s="1"/>
  <c r="AY1728" i="1"/>
  <c r="AY1727" i="1" s="1"/>
  <c r="AU1728" i="1"/>
  <c r="AU1727" i="1" s="1"/>
  <c r="AT1728" i="1"/>
  <c r="AT1727" i="1" s="1"/>
  <c r="AS1728" i="1"/>
  <c r="AO1728" i="1"/>
  <c r="AO1727" i="1" s="1"/>
  <c r="AN1728" i="1"/>
  <c r="AN1727" i="1" s="1"/>
  <c r="AM1728" i="1"/>
  <c r="AM1727" i="1" s="1"/>
  <c r="AI1728" i="1"/>
  <c r="AI1727" i="1" s="1"/>
  <c r="AH1728" i="1"/>
  <c r="AH1727" i="1" s="1"/>
  <c r="AG1728" i="1"/>
  <c r="AG1727" i="1" s="1"/>
  <c r="AC1728" i="1"/>
  <c r="AC1727" i="1" s="1"/>
  <c r="AB1728" i="1"/>
  <c r="AB1727" i="1" s="1"/>
  <c r="AA1728" i="1"/>
  <c r="AA1727" i="1" s="1"/>
  <c r="W1728" i="1"/>
  <c r="W1727" i="1" s="1"/>
  <c r="V1728" i="1"/>
  <c r="V1727" i="1" s="1"/>
  <c r="U1728" i="1"/>
  <c r="U1727" i="1" s="1"/>
  <c r="Q1728" i="1"/>
  <c r="P1728" i="1"/>
  <c r="P1727" i="1" s="1"/>
  <c r="O1728" i="1"/>
  <c r="O1727" i="1" s="1"/>
  <c r="K1728" i="1"/>
  <c r="K1727" i="1" s="1"/>
  <c r="J1728" i="1"/>
  <c r="I1728" i="1"/>
  <c r="I1727" i="1" s="1"/>
  <c r="H1728" i="1"/>
  <c r="G1728" i="1"/>
  <c r="G1727" i="1" s="1"/>
  <c r="F1728" i="1"/>
  <c r="CS1727" i="1"/>
  <c r="CI1727" i="1"/>
  <c r="CA1727" i="1"/>
  <c r="BW1727" i="1"/>
  <c r="BV1727" i="1"/>
  <c r="AS1727" i="1"/>
  <c r="Q1727" i="1"/>
  <c r="N1726" i="1"/>
  <c r="T1726" i="1" s="1"/>
  <c r="Z1726" i="1" s="1"/>
  <c r="AF1726" i="1" s="1"/>
  <c r="AL1726" i="1" s="1"/>
  <c r="AR1726" i="1" s="1"/>
  <c r="AX1726" i="1" s="1"/>
  <c r="BD1726" i="1" s="1"/>
  <c r="BJ1726" i="1" s="1"/>
  <c r="BP1726" i="1" s="1"/>
  <c r="BU1726" i="1" s="1"/>
  <c r="BZ1726" i="1" s="1"/>
  <c r="CF1726" i="1" s="1"/>
  <c r="CL1726" i="1" s="1"/>
  <c r="CR1726" i="1" s="1"/>
  <c r="M1726" i="1"/>
  <c r="S1726" i="1" s="1"/>
  <c r="Y1726" i="1" s="1"/>
  <c r="AE1726" i="1" s="1"/>
  <c r="AK1726" i="1" s="1"/>
  <c r="AQ1726" i="1" s="1"/>
  <c r="AW1726" i="1" s="1"/>
  <c r="BC1726" i="1" s="1"/>
  <c r="BI1726" i="1" s="1"/>
  <c r="BO1726" i="1" s="1"/>
  <c r="BT1726" i="1" s="1"/>
  <c r="BY1726" i="1" s="1"/>
  <c r="CE1726" i="1" s="1"/>
  <c r="CK1726" i="1" s="1"/>
  <c r="CQ1726" i="1" s="1"/>
  <c r="L1726" i="1"/>
  <c r="R1726" i="1" s="1"/>
  <c r="X1726" i="1" s="1"/>
  <c r="AD1726" i="1" s="1"/>
  <c r="AJ1726" i="1" s="1"/>
  <c r="AP1726" i="1" s="1"/>
  <c r="AV1726" i="1" s="1"/>
  <c r="BB1726" i="1" s="1"/>
  <c r="BH1726" i="1" s="1"/>
  <c r="BN1726" i="1" s="1"/>
  <c r="BS1726" i="1" s="1"/>
  <c r="BX1726" i="1" s="1"/>
  <c r="CD1726" i="1" s="1"/>
  <c r="CJ1726" i="1" s="1"/>
  <c r="CP1726" i="1" s="1"/>
  <c r="CS1725" i="1"/>
  <c r="CS1724" i="1" s="1"/>
  <c r="CO1725" i="1"/>
  <c r="CN1725" i="1"/>
  <c r="CN1724" i="1" s="1"/>
  <c r="CM1725" i="1"/>
  <c r="CM1724" i="1" s="1"/>
  <c r="CI1725" i="1"/>
  <c r="CI1724" i="1" s="1"/>
  <c r="CH1725" i="1"/>
  <c r="CH1724" i="1" s="1"/>
  <c r="CG1725" i="1"/>
  <c r="CG1724" i="1" s="1"/>
  <c r="CC1725" i="1"/>
  <c r="CC1724" i="1" s="1"/>
  <c r="CB1725" i="1"/>
  <c r="CB1724" i="1" s="1"/>
  <c r="CA1725" i="1"/>
  <c r="BW1725" i="1"/>
  <c r="BW1724" i="1" s="1"/>
  <c r="BV1725" i="1"/>
  <c r="BV1724" i="1" s="1"/>
  <c r="BR1725" i="1"/>
  <c r="BR1724" i="1" s="1"/>
  <c r="BQ1725" i="1"/>
  <c r="BM1725" i="1"/>
  <c r="BM1724" i="1" s="1"/>
  <c r="BL1725" i="1"/>
  <c r="BL1724" i="1" s="1"/>
  <c r="BK1725" i="1"/>
  <c r="BK1724" i="1" s="1"/>
  <c r="BG1725" i="1"/>
  <c r="BF1725" i="1"/>
  <c r="BF1724" i="1" s="1"/>
  <c r="BE1725" i="1"/>
  <c r="BE1724" i="1" s="1"/>
  <c r="BA1725" i="1"/>
  <c r="BA1724" i="1" s="1"/>
  <c r="BA1723" i="1" s="1"/>
  <c r="AZ1725" i="1"/>
  <c r="AY1725" i="1"/>
  <c r="AY1724" i="1" s="1"/>
  <c r="AU1725" i="1"/>
  <c r="AU1724" i="1" s="1"/>
  <c r="AT1725" i="1"/>
  <c r="AT1724" i="1" s="1"/>
  <c r="AT1723" i="1" s="1"/>
  <c r="AS1725" i="1"/>
  <c r="AO1725" i="1"/>
  <c r="AO1724" i="1" s="1"/>
  <c r="AN1725" i="1"/>
  <c r="AN1724" i="1" s="1"/>
  <c r="AM1725" i="1"/>
  <c r="AM1724" i="1" s="1"/>
  <c r="AI1725" i="1"/>
  <c r="AH1725" i="1"/>
  <c r="AH1724" i="1" s="1"/>
  <c r="AG1725" i="1"/>
  <c r="AG1724" i="1" s="1"/>
  <c r="AC1725" i="1"/>
  <c r="AC1724" i="1" s="1"/>
  <c r="AC1723" i="1" s="1"/>
  <c r="AB1725" i="1"/>
  <c r="AA1725" i="1"/>
  <c r="AA1724" i="1" s="1"/>
  <c r="W1725" i="1"/>
  <c r="W1724" i="1" s="1"/>
  <c r="V1725" i="1"/>
  <c r="V1724" i="1" s="1"/>
  <c r="V1723" i="1" s="1"/>
  <c r="U1725" i="1"/>
  <c r="Q1725" i="1"/>
  <c r="Q1724" i="1" s="1"/>
  <c r="P1725" i="1"/>
  <c r="P1724" i="1" s="1"/>
  <c r="O1725" i="1"/>
  <c r="O1724" i="1" s="1"/>
  <c r="K1725" i="1"/>
  <c r="K1724" i="1" s="1"/>
  <c r="J1725" i="1"/>
  <c r="J1724" i="1" s="1"/>
  <c r="I1725" i="1"/>
  <c r="I1724" i="1" s="1"/>
  <c r="I1723" i="1" s="1"/>
  <c r="H1725" i="1"/>
  <c r="H1724" i="1" s="1"/>
  <c r="G1725" i="1"/>
  <c r="F1725" i="1"/>
  <c r="CO1724" i="1"/>
  <c r="CA1724" i="1"/>
  <c r="BQ1724" i="1"/>
  <c r="BG1724" i="1"/>
  <c r="AZ1724" i="1"/>
  <c r="AS1724" i="1"/>
  <c r="AI1724" i="1"/>
  <c r="AB1724" i="1"/>
  <c r="U1724" i="1"/>
  <c r="N1722" i="1"/>
  <c r="T1722" i="1" s="1"/>
  <c r="Z1722" i="1" s="1"/>
  <c r="AF1722" i="1" s="1"/>
  <c r="AL1722" i="1" s="1"/>
  <c r="AR1722" i="1" s="1"/>
  <c r="AX1722" i="1" s="1"/>
  <c r="BD1722" i="1" s="1"/>
  <c r="BJ1722" i="1" s="1"/>
  <c r="BP1722" i="1" s="1"/>
  <c r="BU1722" i="1" s="1"/>
  <c r="BZ1722" i="1" s="1"/>
  <c r="CF1722" i="1" s="1"/>
  <c r="CL1722" i="1" s="1"/>
  <c r="CR1722" i="1" s="1"/>
  <c r="M1722" i="1"/>
  <c r="S1722" i="1" s="1"/>
  <c r="Y1722" i="1" s="1"/>
  <c r="AE1722" i="1" s="1"/>
  <c r="AK1722" i="1" s="1"/>
  <c r="AQ1722" i="1" s="1"/>
  <c r="AW1722" i="1" s="1"/>
  <c r="BC1722" i="1" s="1"/>
  <c r="BI1722" i="1" s="1"/>
  <c r="BO1722" i="1" s="1"/>
  <c r="BT1722" i="1" s="1"/>
  <c r="BY1722" i="1" s="1"/>
  <c r="CE1722" i="1" s="1"/>
  <c r="CK1722" i="1" s="1"/>
  <c r="CQ1722" i="1" s="1"/>
  <c r="L1722" i="1"/>
  <c r="R1722" i="1" s="1"/>
  <c r="X1722" i="1" s="1"/>
  <c r="AD1722" i="1" s="1"/>
  <c r="AJ1722" i="1" s="1"/>
  <c r="AP1722" i="1" s="1"/>
  <c r="AV1722" i="1" s="1"/>
  <c r="BB1722" i="1" s="1"/>
  <c r="BH1722" i="1" s="1"/>
  <c r="BN1722" i="1" s="1"/>
  <c r="BS1722" i="1" s="1"/>
  <c r="BX1722" i="1" s="1"/>
  <c r="CD1722" i="1" s="1"/>
  <c r="CJ1722" i="1" s="1"/>
  <c r="CP1722" i="1" s="1"/>
  <c r="CS1721" i="1"/>
  <c r="CO1721" i="1"/>
  <c r="CO1720" i="1" s="1"/>
  <c r="CN1721" i="1"/>
  <c r="CM1721" i="1"/>
  <c r="CM1720" i="1" s="1"/>
  <c r="CI1721" i="1"/>
  <c r="CI1720" i="1" s="1"/>
  <c r="CH1721" i="1"/>
  <c r="CH1720" i="1" s="1"/>
  <c r="CG1721" i="1"/>
  <c r="CC1721" i="1"/>
  <c r="CC1720" i="1" s="1"/>
  <c r="CB1721" i="1"/>
  <c r="CA1721" i="1"/>
  <c r="CA1720" i="1" s="1"/>
  <c r="BW1721" i="1"/>
  <c r="BV1721" i="1"/>
  <c r="BV1720" i="1" s="1"/>
  <c r="BR1721" i="1"/>
  <c r="BR1720" i="1" s="1"/>
  <c r="BQ1721" i="1"/>
  <c r="BQ1720" i="1" s="1"/>
  <c r="BM1721" i="1"/>
  <c r="BM1720" i="1" s="1"/>
  <c r="BL1721" i="1"/>
  <c r="BL1720" i="1" s="1"/>
  <c r="BK1721" i="1"/>
  <c r="BK1720" i="1" s="1"/>
  <c r="BG1721" i="1"/>
  <c r="BG1720" i="1" s="1"/>
  <c r="BF1721" i="1"/>
  <c r="BF1720" i="1" s="1"/>
  <c r="BE1721" i="1"/>
  <c r="BE1720" i="1" s="1"/>
  <c r="BA1721" i="1"/>
  <c r="BA1720" i="1" s="1"/>
  <c r="AZ1721" i="1"/>
  <c r="AZ1720" i="1" s="1"/>
  <c r="AY1721" i="1"/>
  <c r="AY1720" i="1" s="1"/>
  <c r="AU1721" i="1"/>
  <c r="AU1720" i="1" s="1"/>
  <c r="AT1721" i="1"/>
  <c r="AT1720" i="1" s="1"/>
  <c r="AS1721" i="1"/>
  <c r="AS1720" i="1" s="1"/>
  <c r="AO1721" i="1"/>
  <c r="AO1720" i="1" s="1"/>
  <c r="AN1721" i="1"/>
  <c r="AN1720" i="1" s="1"/>
  <c r="AM1721" i="1"/>
  <c r="AM1720" i="1" s="1"/>
  <c r="AI1721" i="1"/>
  <c r="AI1720" i="1" s="1"/>
  <c r="AH1721" i="1"/>
  <c r="AH1720" i="1" s="1"/>
  <c r="AG1721" i="1"/>
  <c r="AC1721" i="1"/>
  <c r="AB1721" i="1"/>
  <c r="AB1720" i="1" s="1"/>
  <c r="AA1721" i="1"/>
  <c r="AA1720" i="1" s="1"/>
  <c r="W1721" i="1"/>
  <c r="W1720" i="1" s="1"/>
  <c r="V1721" i="1"/>
  <c r="V1720" i="1" s="1"/>
  <c r="U1721" i="1"/>
  <c r="U1720" i="1" s="1"/>
  <c r="Q1721" i="1"/>
  <c r="Q1720" i="1" s="1"/>
  <c r="P1721" i="1"/>
  <c r="P1720" i="1" s="1"/>
  <c r="O1721" i="1"/>
  <c r="O1720" i="1" s="1"/>
  <c r="K1721" i="1"/>
  <c r="K1720" i="1" s="1"/>
  <c r="J1721" i="1"/>
  <c r="J1720" i="1" s="1"/>
  <c r="I1721" i="1"/>
  <c r="I1720" i="1" s="1"/>
  <c r="H1721" i="1"/>
  <c r="G1721" i="1"/>
  <c r="G1720" i="1" s="1"/>
  <c r="F1721" i="1"/>
  <c r="CS1720" i="1"/>
  <c r="CN1720" i="1"/>
  <c r="CG1720" i="1"/>
  <c r="CB1720" i="1"/>
  <c r="BW1720" i="1"/>
  <c r="AG1720" i="1"/>
  <c r="AC1720" i="1"/>
  <c r="H1720" i="1"/>
  <c r="H1719" i="1"/>
  <c r="N1719" i="1" s="1"/>
  <c r="T1719" i="1" s="1"/>
  <c r="Z1719" i="1" s="1"/>
  <c r="AF1719" i="1" s="1"/>
  <c r="AL1719" i="1" s="1"/>
  <c r="AR1719" i="1" s="1"/>
  <c r="AX1719" i="1" s="1"/>
  <c r="BD1719" i="1" s="1"/>
  <c r="BJ1719" i="1" s="1"/>
  <c r="BP1719" i="1" s="1"/>
  <c r="BU1719" i="1" s="1"/>
  <c r="BZ1719" i="1" s="1"/>
  <c r="CF1719" i="1" s="1"/>
  <c r="CL1719" i="1" s="1"/>
  <c r="CR1719" i="1" s="1"/>
  <c r="G1719" i="1"/>
  <c r="M1719" i="1" s="1"/>
  <c r="S1719" i="1" s="1"/>
  <c r="Y1719" i="1" s="1"/>
  <c r="AE1719" i="1" s="1"/>
  <c r="AK1719" i="1" s="1"/>
  <c r="AQ1719" i="1" s="1"/>
  <c r="AW1719" i="1" s="1"/>
  <c r="BC1719" i="1" s="1"/>
  <c r="BI1719" i="1" s="1"/>
  <c r="BO1719" i="1" s="1"/>
  <c r="BT1719" i="1" s="1"/>
  <c r="BY1719" i="1" s="1"/>
  <c r="CE1719" i="1" s="1"/>
  <c r="CK1719" i="1" s="1"/>
  <c r="CQ1719" i="1" s="1"/>
  <c r="F1719" i="1"/>
  <c r="L1719" i="1" s="1"/>
  <c r="R1719" i="1" s="1"/>
  <c r="X1719" i="1" s="1"/>
  <c r="AD1719" i="1" s="1"/>
  <c r="AJ1719" i="1" s="1"/>
  <c r="AP1719" i="1" s="1"/>
  <c r="AV1719" i="1" s="1"/>
  <c r="BB1719" i="1" s="1"/>
  <c r="BH1719" i="1" s="1"/>
  <c r="BN1719" i="1" s="1"/>
  <c r="BS1719" i="1" s="1"/>
  <c r="BX1719" i="1" s="1"/>
  <c r="CD1719" i="1" s="1"/>
  <c r="CJ1719" i="1" s="1"/>
  <c r="CP1719" i="1" s="1"/>
  <c r="CS1718" i="1"/>
  <c r="CS1717" i="1" s="1"/>
  <c r="CO1718" i="1"/>
  <c r="CO1717" i="1" s="1"/>
  <c r="CN1718" i="1"/>
  <c r="CN1717" i="1" s="1"/>
  <c r="CM1718" i="1"/>
  <c r="CM1717" i="1" s="1"/>
  <c r="CI1718" i="1"/>
  <c r="CI1717" i="1" s="1"/>
  <c r="CH1718" i="1"/>
  <c r="CH1717" i="1" s="1"/>
  <c r="CG1718" i="1"/>
  <c r="CG1717" i="1" s="1"/>
  <c r="CC1718" i="1"/>
  <c r="CC1717" i="1" s="1"/>
  <c r="CB1718" i="1"/>
  <c r="CB1717" i="1" s="1"/>
  <c r="CA1718" i="1"/>
  <c r="BW1718" i="1"/>
  <c r="BW1717" i="1" s="1"/>
  <c r="BV1718" i="1"/>
  <c r="BV1717" i="1" s="1"/>
  <c r="BR1718" i="1"/>
  <c r="BR1717" i="1" s="1"/>
  <c r="BQ1718" i="1"/>
  <c r="BQ1717" i="1" s="1"/>
  <c r="BM1718" i="1"/>
  <c r="BM1717" i="1" s="1"/>
  <c r="BL1718" i="1"/>
  <c r="BL1717" i="1" s="1"/>
  <c r="BK1718" i="1"/>
  <c r="BK1717" i="1" s="1"/>
  <c r="BG1718" i="1"/>
  <c r="BG1717" i="1" s="1"/>
  <c r="BF1718" i="1"/>
  <c r="BF1717" i="1" s="1"/>
  <c r="BE1718" i="1"/>
  <c r="BE1717" i="1" s="1"/>
  <c r="BA1718" i="1"/>
  <c r="BA1717" i="1" s="1"/>
  <c r="AZ1718" i="1"/>
  <c r="AZ1717" i="1" s="1"/>
  <c r="AY1718" i="1"/>
  <c r="AY1717" i="1" s="1"/>
  <c r="AU1718" i="1"/>
  <c r="AU1717" i="1" s="1"/>
  <c r="AT1718" i="1"/>
  <c r="AT1717" i="1" s="1"/>
  <c r="AS1718" i="1"/>
  <c r="AS1717" i="1" s="1"/>
  <c r="AO1718" i="1"/>
  <c r="AO1717" i="1" s="1"/>
  <c r="AN1718" i="1"/>
  <c r="AN1717" i="1" s="1"/>
  <c r="AM1718" i="1"/>
  <c r="AM1717" i="1" s="1"/>
  <c r="AI1718" i="1"/>
  <c r="AI1717" i="1" s="1"/>
  <c r="AH1718" i="1"/>
  <c r="AH1717" i="1" s="1"/>
  <c r="AG1718" i="1"/>
  <c r="AG1717" i="1" s="1"/>
  <c r="AC1718" i="1"/>
  <c r="AC1717" i="1" s="1"/>
  <c r="AB1718" i="1"/>
  <c r="AB1717" i="1" s="1"/>
  <c r="AA1718" i="1"/>
  <c r="AA1717" i="1" s="1"/>
  <c r="W1718" i="1"/>
  <c r="W1717" i="1" s="1"/>
  <c r="V1718" i="1"/>
  <c r="V1717" i="1" s="1"/>
  <c r="U1718" i="1"/>
  <c r="U1717" i="1" s="1"/>
  <c r="Q1718" i="1"/>
  <c r="Q1717" i="1" s="1"/>
  <c r="P1718" i="1"/>
  <c r="P1717" i="1" s="1"/>
  <c r="O1718" i="1"/>
  <c r="O1717" i="1" s="1"/>
  <c r="K1718" i="1"/>
  <c r="K1717" i="1" s="1"/>
  <c r="J1718" i="1"/>
  <c r="J1717" i="1" s="1"/>
  <c r="I1718" i="1"/>
  <c r="I1717" i="1" s="1"/>
  <c r="G1718" i="1"/>
  <c r="CA1717" i="1"/>
  <c r="H1716" i="1"/>
  <c r="N1716" i="1" s="1"/>
  <c r="T1716" i="1" s="1"/>
  <c r="Z1716" i="1" s="1"/>
  <c r="AF1716" i="1" s="1"/>
  <c r="AL1716" i="1" s="1"/>
  <c r="AR1716" i="1" s="1"/>
  <c r="AX1716" i="1" s="1"/>
  <c r="BD1716" i="1" s="1"/>
  <c r="BJ1716" i="1" s="1"/>
  <c r="BP1716" i="1" s="1"/>
  <c r="BU1716" i="1" s="1"/>
  <c r="BZ1716" i="1" s="1"/>
  <c r="CF1716" i="1" s="1"/>
  <c r="CL1716" i="1" s="1"/>
  <c r="CR1716" i="1" s="1"/>
  <c r="G1716" i="1"/>
  <c r="G1715" i="1" s="1"/>
  <c r="G1714" i="1" s="1"/>
  <c r="F1716" i="1"/>
  <c r="L1716" i="1" s="1"/>
  <c r="R1716" i="1" s="1"/>
  <c r="X1716" i="1" s="1"/>
  <c r="AD1716" i="1" s="1"/>
  <c r="AJ1716" i="1" s="1"/>
  <c r="AP1716" i="1" s="1"/>
  <c r="AV1716" i="1" s="1"/>
  <c r="BB1716" i="1" s="1"/>
  <c r="BH1716" i="1" s="1"/>
  <c r="BN1716" i="1" s="1"/>
  <c r="BS1716" i="1" s="1"/>
  <c r="BX1716" i="1" s="1"/>
  <c r="CD1716" i="1" s="1"/>
  <c r="CJ1716" i="1" s="1"/>
  <c r="CP1716" i="1" s="1"/>
  <c r="CS1715" i="1"/>
  <c r="CS1714" i="1" s="1"/>
  <c r="CO1715" i="1"/>
  <c r="CN1715" i="1"/>
  <c r="CN1714" i="1" s="1"/>
  <c r="CM1715" i="1"/>
  <c r="CM1714" i="1" s="1"/>
  <c r="CI1715" i="1"/>
  <c r="CI1714" i="1" s="1"/>
  <c r="CH1715" i="1"/>
  <c r="CH1714" i="1" s="1"/>
  <c r="CG1715" i="1"/>
  <c r="CG1714" i="1" s="1"/>
  <c r="CC1715" i="1"/>
  <c r="CC1714" i="1" s="1"/>
  <c r="CB1715" i="1"/>
  <c r="CB1714" i="1" s="1"/>
  <c r="CA1715" i="1"/>
  <c r="CA1714" i="1" s="1"/>
  <c r="BW1715" i="1"/>
  <c r="BW1714" i="1" s="1"/>
  <c r="BV1715" i="1"/>
  <c r="BV1714" i="1" s="1"/>
  <c r="BR1715" i="1"/>
  <c r="BR1714" i="1" s="1"/>
  <c r="BQ1715" i="1"/>
  <c r="BQ1714" i="1" s="1"/>
  <c r="BM1715" i="1"/>
  <c r="BM1714" i="1" s="1"/>
  <c r="BL1715" i="1"/>
  <c r="BL1714" i="1" s="1"/>
  <c r="BK1715" i="1"/>
  <c r="BK1714" i="1" s="1"/>
  <c r="BG1715" i="1"/>
  <c r="BF1715" i="1"/>
  <c r="BF1714" i="1" s="1"/>
  <c r="BE1715" i="1"/>
  <c r="BE1714" i="1" s="1"/>
  <c r="BA1715" i="1"/>
  <c r="BA1714" i="1" s="1"/>
  <c r="AZ1715" i="1"/>
  <c r="AZ1714" i="1" s="1"/>
  <c r="AZ1713" i="1" s="1"/>
  <c r="AY1715" i="1"/>
  <c r="AY1714" i="1" s="1"/>
  <c r="AU1715" i="1"/>
  <c r="AU1714" i="1" s="1"/>
  <c r="AT1715" i="1"/>
  <c r="AT1714" i="1" s="1"/>
  <c r="AS1715" i="1"/>
  <c r="AS1714" i="1" s="1"/>
  <c r="AO1715" i="1"/>
  <c r="AO1714" i="1" s="1"/>
  <c r="AN1715" i="1"/>
  <c r="AN1714" i="1" s="1"/>
  <c r="AM1715" i="1"/>
  <c r="AM1714" i="1" s="1"/>
  <c r="AM1713" i="1" s="1"/>
  <c r="AI1715" i="1"/>
  <c r="AI1714" i="1" s="1"/>
  <c r="AH1715" i="1"/>
  <c r="AH1714" i="1" s="1"/>
  <c r="AG1715" i="1"/>
  <c r="AG1714" i="1" s="1"/>
  <c r="AC1715" i="1"/>
  <c r="AC1714" i="1" s="1"/>
  <c r="AC1713" i="1" s="1"/>
  <c r="AB1715" i="1"/>
  <c r="AB1714" i="1" s="1"/>
  <c r="AA1715" i="1"/>
  <c r="AA1714" i="1" s="1"/>
  <c r="W1715" i="1"/>
  <c r="W1714" i="1" s="1"/>
  <c r="V1715" i="1"/>
  <c r="V1714" i="1" s="1"/>
  <c r="U1715" i="1"/>
  <c r="U1714" i="1" s="1"/>
  <c r="U1713" i="1" s="1"/>
  <c r="Q1715" i="1"/>
  <c r="Q1714" i="1" s="1"/>
  <c r="Q1713" i="1" s="1"/>
  <c r="P1715" i="1"/>
  <c r="O1715" i="1"/>
  <c r="O1714" i="1" s="1"/>
  <c r="K1715" i="1"/>
  <c r="K1714" i="1" s="1"/>
  <c r="J1715" i="1"/>
  <c r="J1714" i="1" s="1"/>
  <c r="I1715" i="1"/>
  <c r="I1714" i="1" s="1"/>
  <c r="CO1714" i="1"/>
  <c r="BG1714" i="1"/>
  <c r="P1714" i="1"/>
  <c r="N1710" i="1"/>
  <c r="T1710" i="1" s="1"/>
  <c r="Z1710" i="1" s="1"/>
  <c r="AF1710" i="1" s="1"/>
  <c r="AL1710" i="1" s="1"/>
  <c r="AR1710" i="1" s="1"/>
  <c r="AX1710" i="1" s="1"/>
  <c r="BD1710" i="1" s="1"/>
  <c r="BJ1710" i="1" s="1"/>
  <c r="BP1710" i="1" s="1"/>
  <c r="BU1710" i="1" s="1"/>
  <c r="BZ1710" i="1" s="1"/>
  <c r="CF1710" i="1" s="1"/>
  <c r="CL1710" i="1" s="1"/>
  <c r="CR1710" i="1" s="1"/>
  <c r="M1710" i="1"/>
  <c r="S1710" i="1" s="1"/>
  <c r="Y1710" i="1" s="1"/>
  <c r="AE1710" i="1" s="1"/>
  <c r="AK1710" i="1" s="1"/>
  <c r="AQ1710" i="1" s="1"/>
  <c r="AW1710" i="1" s="1"/>
  <c r="BC1710" i="1" s="1"/>
  <c r="BI1710" i="1" s="1"/>
  <c r="BO1710" i="1" s="1"/>
  <c r="BT1710" i="1" s="1"/>
  <c r="BY1710" i="1" s="1"/>
  <c r="CE1710" i="1" s="1"/>
  <c r="CK1710" i="1" s="1"/>
  <c r="CQ1710" i="1" s="1"/>
  <c r="L1710" i="1"/>
  <c r="R1710" i="1" s="1"/>
  <c r="X1710" i="1" s="1"/>
  <c r="AD1710" i="1" s="1"/>
  <c r="AJ1710" i="1" s="1"/>
  <c r="AP1710" i="1" s="1"/>
  <c r="AV1710" i="1" s="1"/>
  <c r="BB1710" i="1" s="1"/>
  <c r="BH1710" i="1" s="1"/>
  <c r="BN1710" i="1" s="1"/>
  <c r="BS1710" i="1" s="1"/>
  <c r="BX1710" i="1" s="1"/>
  <c r="CD1710" i="1" s="1"/>
  <c r="CJ1710" i="1" s="1"/>
  <c r="CP1710" i="1" s="1"/>
  <c r="CS1709" i="1"/>
  <c r="CS1708" i="1" s="1"/>
  <c r="CS1707" i="1" s="1"/>
  <c r="CS1706" i="1" s="1"/>
  <c r="CO1709" i="1"/>
  <c r="CO1708" i="1" s="1"/>
  <c r="CO1707" i="1" s="1"/>
  <c r="CO1706" i="1" s="1"/>
  <c r="CN1709" i="1"/>
  <c r="CN1708" i="1" s="1"/>
  <c r="CN1707" i="1" s="1"/>
  <c r="CN1706" i="1" s="1"/>
  <c r="CM1709" i="1"/>
  <c r="CM1708" i="1" s="1"/>
  <c r="CM1707" i="1" s="1"/>
  <c r="CM1706" i="1" s="1"/>
  <c r="CI1709" i="1"/>
  <c r="CI1708" i="1" s="1"/>
  <c r="CI1707" i="1" s="1"/>
  <c r="CI1706" i="1" s="1"/>
  <c r="CH1709" i="1"/>
  <c r="CH1708" i="1" s="1"/>
  <c r="CH1707" i="1" s="1"/>
  <c r="CH1706" i="1" s="1"/>
  <c r="CG1709" i="1"/>
  <c r="CG1708" i="1" s="1"/>
  <c r="CG1707" i="1" s="1"/>
  <c r="CG1706" i="1" s="1"/>
  <c r="CC1709" i="1"/>
  <c r="CC1708" i="1" s="1"/>
  <c r="CC1707" i="1" s="1"/>
  <c r="CC1706" i="1" s="1"/>
  <c r="CB1709" i="1"/>
  <c r="CB1708" i="1" s="1"/>
  <c r="CB1707" i="1" s="1"/>
  <c r="CB1706" i="1" s="1"/>
  <c r="CA1709" i="1"/>
  <c r="CA1708" i="1" s="1"/>
  <c r="CA1707" i="1" s="1"/>
  <c r="CA1706" i="1" s="1"/>
  <c r="BW1709" i="1"/>
  <c r="BW1708" i="1" s="1"/>
  <c r="BW1707" i="1" s="1"/>
  <c r="BW1706" i="1" s="1"/>
  <c r="BV1709" i="1"/>
  <c r="BV1708" i="1" s="1"/>
  <c r="BV1707" i="1" s="1"/>
  <c r="BV1706" i="1" s="1"/>
  <c r="BR1709" i="1"/>
  <c r="BR1708" i="1" s="1"/>
  <c r="BR1707" i="1" s="1"/>
  <c r="BR1706" i="1" s="1"/>
  <c r="BQ1709" i="1"/>
  <c r="BQ1708" i="1" s="1"/>
  <c r="BQ1707" i="1" s="1"/>
  <c r="BQ1706" i="1" s="1"/>
  <c r="BM1709" i="1"/>
  <c r="BM1708" i="1" s="1"/>
  <c r="BM1707" i="1" s="1"/>
  <c r="BM1706" i="1" s="1"/>
  <c r="BL1709" i="1"/>
  <c r="BL1708" i="1" s="1"/>
  <c r="BL1707" i="1" s="1"/>
  <c r="BL1706" i="1" s="1"/>
  <c r="BK1709" i="1"/>
  <c r="BK1708" i="1" s="1"/>
  <c r="BK1707" i="1" s="1"/>
  <c r="BK1706" i="1" s="1"/>
  <c r="BG1709" i="1"/>
  <c r="BG1708" i="1" s="1"/>
  <c r="BG1707" i="1" s="1"/>
  <c r="BG1706" i="1" s="1"/>
  <c r="BF1709" i="1"/>
  <c r="BF1708" i="1" s="1"/>
  <c r="BF1707" i="1" s="1"/>
  <c r="BF1706" i="1" s="1"/>
  <c r="BE1709" i="1"/>
  <c r="BE1708" i="1" s="1"/>
  <c r="BE1707" i="1" s="1"/>
  <c r="BE1706" i="1" s="1"/>
  <c r="BA1709" i="1"/>
  <c r="BA1708" i="1" s="1"/>
  <c r="BA1707" i="1" s="1"/>
  <c r="BA1706" i="1" s="1"/>
  <c r="AZ1709" i="1"/>
  <c r="AZ1708" i="1" s="1"/>
  <c r="AZ1707" i="1" s="1"/>
  <c r="AZ1706" i="1" s="1"/>
  <c r="AY1709" i="1"/>
  <c r="AY1708" i="1" s="1"/>
  <c r="AY1707" i="1" s="1"/>
  <c r="AY1706" i="1" s="1"/>
  <c r="AU1709" i="1"/>
  <c r="AT1709" i="1"/>
  <c r="AT1708" i="1" s="1"/>
  <c r="AT1707" i="1" s="1"/>
  <c r="AT1706" i="1" s="1"/>
  <c r="AS1709" i="1"/>
  <c r="AS1708" i="1" s="1"/>
  <c r="AS1707" i="1" s="1"/>
  <c r="AS1706" i="1" s="1"/>
  <c r="AO1709" i="1"/>
  <c r="AN1709" i="1"/>
  <c r="AN1708" i="1" s="1"/>
  <c r="AN1707" i="1" s="1"/>
  <c r="AN1706" i="1" s="1"/>
  <c r="AM1709" i="1"/>
  <c r="AM1708" i="1" s="1"/>
  <c r="AM1707" i="1" s="1"/>
  <c r="AM1706" i="1" s="1"/>
  <c r="AI1709" i="1"/>
  <c r="AI1708" i="1" s="1"/>
  <c r="AI1707" i="1" s="1"/>
  <c r="AI1706" i="1" s="1"/>
  <c r="AH1709" i="1"/>
  <c r="AH1708" i="1" s="1"/>
  <c r="AH1707" i="1" s="1"/>
  <c r="AH1706" i="1" s="1"/>
  <c r="AG1709" i="1"/>
  <c r="AG1708" i="1" s="1"/>
  <c r="AG1707" i="1" s="1"/>
  <c r="AG1706" i="1" s="1"/>
  <c r="AC1709" i="1"/>
  <c r="AC1708" i="1" s="1"/>
  <c r="AC1707" i="1" s="1"/>
  <c r="AC1706" i="1" s="1"/>
  <c r="AB1709" i="1"/>
  <c r="AB1708" i="1" s="1"/>
  <c r="AB1707" i="1" s="1"/>
  <c r="AB1706" i="1" s="1"/>
  <c r="AA1709" i="1"/>
  <c r="AA1708" i="1" s="1"/>
  <c r="AA1707" i="1" s="1"/>
  <c r="AA1706" i="1" s="1"/>
  <c r="W1709" i="1"/>
  <c r="W1708" i="1" s="1"/>
  <c r="W1707" i="1" s="1"/>
  <c r="W1706" i="1" s="1"/>
  <c r="V1709" i="1"/>
  <c r="V1708" i="1" s="1"/>
  <c r="V1707" i="1" s="1"/>
  <c r="V1706" i="1" s="1"/>
  <c r="U1709" i="1"/>
  <c r="U1708" i="1" s="1"/>
  <c r="U1707" i="1" s="1"/>
  <c r="U1706" i="1" s="1"/>
  <c r="Q1709" i="1"/>
  <c r="Q1708" i="1" s="1"/>
  <c r="Q1707" i="1" s="1"/>
  <c r="Q1706" i="1" s="1"/>
  <c r="P1709" i="1"/>
  <c r="P1708" i="1" s="1"/>
  <c r="P1707" i="1" s="1"/>
  <c r="P1706" i="1" s="1"/>
  <c r="O1709" i="1"/>
  <c r="O1708" i="1" s="1"/>
  <c r="O1707" i="1" s="1"/>
  <c r="O1706" i="1" s="1"/>
  <c r="K1709" i="1"/>
  <c r="K1708" i="1" s="1"/>
  <c r="K1707" i="1" s="1"/>
  <c r="K1706" i="1" s="1"/>
  <c r="J1709" i="1"/>
  <c r="J1708" i="1" s="1"/>
  <c r="J1707" i="1" s="1"/>
  <c r="J1706" i="1" s="1"/>
  <c r="I1709" i="1"/>
  <c r="H1709" i="1"/>
  <c r="H1708" i="1" s="1"/>
  <c r="G1709" i="1"/>
  <c r="F1709" i="1"/>
  <c r="AU1708" i="1"/>
  <c r="AU1707" i="1" s="1"/>
  <c r="AU1706" i="1" s="1"/>
  <c r="AO1708" i="1"/>
  <c r="AO1707" i="1" s="1"/>
  <c r="AO1706" i="1" s="1"/>
  <c r="I1708" i="1"/>
  <c r="I1707" i="1" s="1"/>
  <c r="I1706" i="1" s="1"/>
  <c r="N1705" i="1"/>
  <c r="T1705" i="1" s="1"/>
  <c r="Z1705" i="1" s="1"/>
  <c r="AF1705" i="1" s="1"/>
  <c r="AL1705" i="1" s="1"/>
  <c r="AR1705" i="1" s="1"/>
  <c r="AX1705" i="1" s="1"/>
  <c r="BD1705" i="1" s="1"/>
  <c r="BJ1705" i="1" s="1"/>
  <c r="BP1705" i="1" s="1"/>
  <c r="BU1705" i="1" s="1"/>
  <c r="BZ1705" i="1" s="1"/>
  <c r="CF1705" i="1" s="1"/>
  <c r="CL1705" i="1" s="1"/>
  <c r="CR1705" i="1" s="1"/>
  <c r="M1705" i="1"/>
  <c r="S1705" i="1" s="1"/>
  <c r="Y1705" i="1" s="1"/>
  <c r="AE1705" i="1" s="1"/>
  <c r="AK1705" i="1" s="1"/>
  <c r="AQ1705" i="1" s="1"/>
  <c r="AW1705" i="1" s="1"/>
  <c r="BC1705" i="1" s="1"/>
  <c r="BI1705" i="1" s="1"/>
  <c r="BO1705" i="1" s="1"/>
  <c r="BT1705" i="1" s="1"/>
  <c r="BY1705" i="1" s="1"/>
  <c r="CE1705" i="1" s="1"/>
  <c r="CK1705" i="1" s="1"/>
  <c r="CQ1705" i="1" s="1"/>
  <c r="L1705" i="1"/>
  <c r="R1705" i="1" s="1"/>
  <c r="X1705" i="1" s="1"/>
  <c r="AD1705" i="1" s="1"/>
  <c r="AJ1705" i="1" s="1"/>
  <c r="AP1705" i="1" s="1"/>
  <c r="AV1705" i="1" s="1"/>
  <c r="BB1705" i="1" s="1"/>
  <c r="BH1705" i="1" s="1"/>
  <c r="BN1705" i="1" s="1"/>
  <c r="BS1705" i="1" s="1"/>
  <c r="BX1705" i="1" s="1"/>
  <c r="CD1705" i="1" s="1"/>
  <c r="CJ1705" i="1" s="1"/>
  <c r="CP1705" i="1" s="1"/>
  <c r="CS1704" i="1"/>
  <c r="CS1703" i="1" s="1"/>
  <c r="CS1702" i="1" s="1"/>
  <c r="CS1701" i="1" s="1"/>
  <c r="CO1704" i="1"/>
  <c r="CO1703" i="1" s="1"/>
  <c r="CO1702" i="1" s="1"/>
  <c r="CO1701" i="1" s="1"/>
  <c r="CN1704" i="1"/>
  <c r="CN1703" i="1" s="1"/>
  <c r="CN1702" i="1" s="1"/>
  <c r="CN1701" i="1" s="1"/>
  <c r="CM1704" i="1"/>
  <c r="CM1703" i="1" s="1"/>
  <c r="CM1702" i="1" s="1"/>
  <c r="CM1701" i="1" s="1"/>
  <c r="CI1704" i="1"/>
  <c r="CI1703" i="1" s="1"/>
  <c r="CI1702" i="1" s="1"/>
  <c r="CI1701" i="1" s="1"/>
  <c r="CH1704" i="1"/>
  <c r="CG1704" i="1"/>
  <c r="CG1703" i="1" s="1"/>
  <c r="CG1702" i="1" s="1"/>
  <c r="CG1701" i="1" s="1"/>
  <c r="CC1704" i="1"/>
  <c r="CC1703" i="1" s="1"/>
  <c r="CC1702" i="1" s="1"/>
  <c r="CC1701" i="1" s="1"/>
  <c r="CB1704" i="1"/>
  <c r="CB1703" i="1" s="1"/>
  <c r="CB1702" i="1" s="1"/>
  <c r="CB1701" i="1" s="1"/>
  <c r="CA1704" i="1"/>
  <c r="BW1704" i="1"/>
  <c r="BW1703" i="1" s="1"/>
  <c r="BW1702" i="1" s="1"/>
  <c r="BW1701" i="1" s="1"/>
  <c r="BV1704" i="1"/>
  <c r="BV1703" i="1" s="1"/>
  <c r="BV1702" i="1" s="1"/>
  <c r="BV1701" i="1" s="1"/>
  <c r="BR1704" i="1"/>
  <c r="BR1703" i="1" s="1"/>
  <c r="BR1702" i="1" s="1"/>
  <c r="BR1701" i="1" s="1"/>
  <c r="BQ1704" i="1"/>
  <c r="BQ1703" i="1" s="1"/>
  <c r="BQ1702" i="1" s="1"/>
  <c r="BM1704" i="1"/>
  <c r="BM1703" i="1" s="1"/>
  <c r="BM1702" i="1" s="1"/>
  <c r="BM1701" i="1" s="1"/>
  <c r="BL1704" i="1"/>
  <c r="BL1703" i="1" s="1"/>
  <c r="BL1702" i="1" s="1"/>
  <c r="BL1701" i="1" s="1"/>
  <c r="BK1704" i="1"/>
  <c r="BK1703" i="1" s="1"/>
  <c r="BK1702" i="1" s="1"/>
  <c r="BK1701" i="1" s="1"/>
  <c r="BG1704" i="1"/>
  <c r="BG1703" i="1" s="1"/>
  <c r="BG1702" i="1" s="1"/>
  <c r="BG1701" i="1" s="1"/>
  <c r="BF1704" i="1"/>
  <c r="BF1703" i="1" s="1"/>
  <c r="BF1702" i="1" s="1"/>
  <c r="BF1701" i="1" s="1"/>
  <c r="BE1704" i="1"/>
  <c r="BE1703" i="1" s="1"/>
  <c r="BE1702" i="1" s="1"/>
  <c r="BE1701" i="1" s="1"/>
  <c r="BA1704" i="1"/>
  <c r="BA1703" i="1" s="1"/>
  <c r="BA1702" i="1" s="1"/>
  <c r="BA1701" i="1" s="1"/>
  <c r="AZ1704" i="1"/>
  <c r="AY1704" i="1"/>
  <c r="AY1703" i="1" s="1"/>
  <c r="AY1702" i="1" s="1"/>
  <c r="AY1701" i="1" s="1"/>
  <c r="AU1704" i="1"/>
  <c r="AU1703" i="1" s="1"/>
  <c r="AU1702" i="1" s="1"/>
  <c r="AU1701" i="1" s="1"/>
  <c r="AT1704" i="1"/>
  <c r="AT1703" i="1" s="1"/>
  <c r="AT1702" i="1" s="1"/>
  <c r="AT1701" i="1" s="1"/>
  <c r="AS1704" i="1"/>
  <c r="AS1703" i="1" s="1"/>
  <c r="AS1702" i="1" s="1"/>
  <c r="AS1701" i="1" s="1"/>
  <c r="AO1704" i="1"/>
  <c r="AO1703" i="1" s="1"/>
  <c r="AO1702" i="1" s="1"/>
  <c r="AO1701" i="1" s="1"/>
  <c r="AN1704" i="1"/>
  <c r="AN1703" i="1" s="1"/>
  <c r="AN1702" i="1" s="1"/>
  <c r="AN1701" i="1" s="1"/>
  <c r="AM1704" i="1"/>
  <c r="AM1703" i="1" s="1"/>
  <c r="AM1702" i="1" s="1"/>
  <c r="AM1701" i="1" s="1"/>
  <c r="AI1704" i="1"/>
  <c r="AH1704" i="1"/>
  <c r="AH1703" i="1" s="1"/>
  <c r="AH1702" i="1" s="1"/>
  <c r="AH1701" i="1" s="1"/>
  <c r="AG1704" i="1"/>
  <c r="AG1703" i="1" s="1"/>
  <c r="AG1702" i="1" s="1"/>
  <c r="AG1701" i="1" s="1"/>
  <c r="AC1704" i="1"/>
  <c r="AC1703" i="1" s="1"/>
  <c r="AC1702" i="1" s="1"/>
  <c r="AC1701" i="1" s="1"/>
  <c r="AB1704" i="1"/>
  <c r="AB1703" i="1" s="1"/>
  <c r="AB1702" i="1" s="1"/>
  <c r="AB1701" i="1" s="1"/>
  <c r="AA1704" i="1"/>
  <c r="AA1703" i="1" s="1"/>
  <c r="AA1702" i="1" s="1"/>
  <c r="AA1701" i="1" s="1"/>
  <c r="W1704" i="1"/>
  <c r="W1703" i="1" s="1"/>
  <c r="W1702" i="1" s="1"/>
  <c r="W1701" i="1" s="1"/>
  <c r="V1704" i="1"/>
  <c r="V1703" i="1" s="1"/>
  <c r="V1702" i="1" s="1"/>
  <c r="V1701" i="1" s="1"/>
  <c r="U1704" i="1"/>
  <c r="U1703" i="1" s="1"/>
  <c r="U1702" i="1" s="1"/>
  <c r="U1701" i="1" s="1"/>
  <c r="Q1704" i="1"/>
  <c r="Q1703" i="1" s="1"/>
  <c r="Q1702" i="1" s="1"/>
  <c r="Q1701" i="1" s="1"/>
  <c r="P1704" i="1"/>
  <c r="P1703" i="1" s="1"/>
  <c r="P1702" i="1" s="1"/>
  <c r="P1701" i="1" s="1"/>
  <c r="O1704" i="1"/>
  <c r="O1703" i="1" s="1"/>
  <c r="O1702" i="1" s="1"/>
  <c r="O1701" i="1" s="1"/>
  <c r="K1704" i="1"/>
  <c r="J1704" i="1"/>
  <c r="J1703" i="1" s="1"/>
  <c r="J1702" i="1" s="1"/>
  <c r="J1701" i="1" s="1"/>
  <c r="I1704" i="1"/>
  <c r="I1703" i="1" s="1"/>
  <c r="H1704" i="1"/>
  <c r="G1704" i="1"/>
  <c r="F1704" i="1"/>
  <c r="F1703" i="1" s="1"/>
  <c r="F1702" i="1" s="1"/>
  <c r="F1701" i="1" s="1"/>
  <c r="CH1703" i="1"/>
  <c r="CH1702" i="1" s="1"/>
  <c r="CH1701" i="1" s="1"/>
  <c r="CA1703" i="1"/>
  <c r="CA1702" i="1" s="1"/>
  <c r="CA1701" i="1" s="1"/>
  <c r="AZ1703" i="1"/>
  <c r="AZ1702" i="1" s="1"/>
  <c r="AZ1701" i="1" s="1"/>
  <c r="AI1703" i="1"/>
  <c r="AI1702" i="1" s="1"/>
  <c r="AI1701" i="1" s="1"/>
  <c r="K1703" i="1"/>
  <c r="K1702" i="1" s="1"/>
  <c r="K1701" i="1" s="1"/>
  <c r="N1700" i="1"/>
  <c r="T1700" i="1" s="1"/>
  <c r="Z1700" i="1" s="1"/>
  <c r="AF1700" i="1" s="1"/>
  <c r="AL1700" i="1" s="1"/>
  <c r="AR1700" i="1" s="1"/>
  <c r="AX1700" i="1" s="1"/>
  <c r="BD1700" i="1" s="1"/>
  <c r="BJ1700" i="1" s="1"/>
  <c r="BP1700" i="1" s="1"/>
  <c r="BU1700" i="1" s="1"/>
  <c r="BZ1700" i="1" s="1"/>
  <c r="CF1700" i="1" s="1"/>
  <c r="CL1700" i="1" s="1"/>
  <c r="CR1700" i="1" s="1"/>
  <c r="M1700" i="1"/>
  <c r="S1700" i="1" s="1"/>
  <c r="Y1700" i="1" s="1"/>
  <c r="AE1700" i="1" s="1"/>
  <c r="AK1700" i="1" s="1"/>
  <c r="AQ1700" i="1" s="1"/>
  <c r="AW1700" i="1" s="1"/>
  <c r="BC1700" i="1" s="1"/>
  <c r="BI1700" i="1" s="1"/>
  <c r="BO1700" i="1" s="1"/>
  <c r="BT1700" i="1" s="1"/>
  <c r="BY1700" i="1" s="1"/>
  <c r="CE1700" i="1" s="1"/>
  <c r="CK1700" i="1" s="1"/>
  <c r="CQ1700" i="1" s="1"/>
  <c r="L1700" i="1"/>
  <c r="R1700" i="1" s="1"/>
  <c r="X1700" i="1" s="1"/>
  <c r="AD1700" i="1" s="1"/>
  <c r="AJ1700" i="1" s="1"/>
  <c r="AP1700" i="1" s="1"/>
  <c r="AV1700" i="1" s="1"/>
  <c r="BB1700" i="1" s="1"/>
  <c r="BH1700" i="1" s="1"/>
  <c r="BN1700" i="1" s="1"/>
  <c r="BS1700" i="1" s="1"/>
  <c r="BX1700" i="1" s="1"/>
  <c r="CD1700" i="1" s="1"/>
  <c r="CJ1700" i="1" s="1"/>
  <c r="CP1700" i="1" s="1"/>
  <c r="CS1699" i="1"/>
  <c r="CS1698" i="1" s="1"/>
  <c r="CS1697" i="1" s="1"/>
  <c r="CO1699" i="1"/>
  <c r="CO1698" i="1" s="1"/>
  <c r="CO1697" i="1" s="1"/>
  <c r="CN1699" i="1"/>
  <c r="CM1699" i="1"/>
  <c r="CM1698" i="1" s="1"/>
  <c r="CM1697" i="1" s="1"/>
  <c r="CI1699" i="1"/>
  <c r="CH1699" i="1"/>
  <c r="CH1698" i="1" s="1"/>
  <c r="CG1699" i="1"/>
  <c r="CG1698" i="1" s="1"/>
  <c r="CG1697" i="1" s="1"/>
  <c r="CC1699" i="1"/>
  <c r="CC1698" i="1" s="1"/>
  <c r="CC1697" i="1" s="1"/>
  <c r="CB1699" i="1"/>
  <c r="CB1698" i="1" s="1"/>
  <c r="CB1697" i="1" s="1"/>
  <c r="CA1699" i="1"/>
  <c r="CA1698" i="1" s="1"/>
  <c r="CA1697" i="1" s="1"/>
  <c r="BW1699" i="1"/>
  <c r="BV1699" i="1"/>
  <c r="BV1698" i="1" s="1"/>
  <c r="BV1697" i="1" s="1"/>
  <c r="BR1699" i="1"/>
  <c r="BQ1699" i="1"/>
  <c r="BQ1698" i="1" s="1"/>
  <c r="BQ1697" i="1" s="1"/>
  <c r="BM1699" i="1"/>
  <c r="BM1698" i="1" s="1"/>
  <c r="BM1697" i="1" s="1"/>
  <c r="BL1699" i="1"/>
  <c r="BL1698" i="1" s="1"/>
  <c r="BL1697" i="1" s="1"/>
  <c r="BK1699" i="1"/>
  <c r="BG1699" i="1"/>
  <c r="BG1698" i="1" s="1"/>
  <c r="BG1697" i="1" s="1"/>
  <c r="BF1699" i="1"/>
  <c r="BE1699" i="1"/>
  <c r="BE1698" i="1" s="1"/>
  <c r="BE1697" i="1" s="1"/>
  <c r="BA1699" i="1"/>
  <c r="BA1698" i="1" s="1"/>
  <c r="BA1697" i="1" s="1"/>
  <c r="AZ1699" i="1"/>
  <c r="AZ1698" i="1" s="1"/>
  <c r="AZ1697" i="1" s="1"/>
  <c r="AY1699" i="1"/>
  <c r="AY1698" i="1" s="1"/>
  <c r="AY1697" i="1" s="1"/>
  <c r="AU1699" i="1"/>
  <c r="AU1698" i="1" s="1"/>
  <c r="AU1697" i="1" s="1"/>
  <c r="AT1699" i="1"/>
  <c r="AS1699" i="1"/>
  <c r="AS1698" i="1" s="1"/>
  <c r="AS1697" i="1" s="1"/>
  <c r="AO1699" i="1"/>
  <c r="AN1699" i="1"/>
  <c r="AN1698" i="1" s="1"/>
  <c r="AN1697" i="1" s="1"/>
  <c r="AM1699" i="1"/>
  <c r="AM1698" i="1" s="1"/>
  <c r="AM1697" i="1" s="1"/>
  <c r="AI1699" i="1"/>
  <c r="AI1698" i="1" s="1"/>
  <c r="AI1697" i="1" s="1"/>
  <c r="AH1699" i="1"/>
  <c r="AH1698" i="1" s="1"/>
  <c r="AH1697" i="1" s="1"/>
  <c r="AG1699" i="1"/>
  <c r="AG1698" i="1" s="1"/>
  <c r="AG1697" i="1" s="1"/>
  <c r="AC1699" i="1"/>
  <c r="AC1698" i="1" s="1"/>
  <c r="AC1697" i="1" s="1"/>
  <c r="AB1699" i="1"/>
  <c r="AB1698" i="1" s="1"/>
  <c r="AB1697" i="1" s="1"/>
  <c r="AA1699" i="1"/>
  <c r="W1699" i="1"/>
  <c r="W1698" i="1" s="1"/>
  <c r="W1697" i="1" s="1"/>
  <c r="V1699" i="1"/>
  <c r="V1698" i="1" s="1"/>
  <c r="V1697" i="1" s="1"/>
  <c r="U1699" i="1"/>
  <c r="U1698" i="1" s="1"/>
  <c r="U1697" i="1" s="1"/>
  <c r="Q1699" i="1"/>
  <c r="Q1698" i="1" s="1"/>
  <c r="Q1697" i="1" s="1"/>
  <c r="P1699" i="1"/>
  <c r="P1698" i="1" s="1"/>
  <c r="P1697" i="1" s="1"/>
  <c r="O1699" i="1"/>
  <c r="O1698" i="1" s="1"/>
  <c r="O1697" i="1" s="1"/>
  <c r="K1699" i="1"/>
  <c r="J1699" i="1"/>
  <c r="J1698" i="1" s="1"/>
  <c r="J1697" i="1" s="1"/>
  <c r="I1699" i="1"/>
  <c r="I1698" i="1" s="1"/>
  <c r="I1697" i="1" s="1"/>
  <c r="H1699" i="1"/>
  <c r="H1698" i="1" s="1"/>
  <c r="G1699" i="1"/>
  <c r="F1699" i="1"/>
  <c r="CN1698" i="1"/>
  <c r="CI1698" i="1"/>
  <c r="CI1697" i="1" s="1"/>
  <c r="BW1698" i="1"/>
  <c r="BW1697" i="1" s="1"/>
  <c r="BR1698" i="1"/>
  <c r="BR1697" i="1" s="1"/>
  <c r="BK1698" i="1"/>
  <c r="BK1697" i="1" s="1"/>
  <c r="BF1698" i="1"/>
  <c r="BF1697" i="1" s="1"/>
  <c r="AT1698" i="1"/>
  <c r="AT1697" i="1" s="1"/>
  <c r="AO1698" i="1"/>
  <c r="AO1697" i="1" s="1"/>
  <c r="AA1698" i="1"/>
  <c r="AA1697" i="1" s="1"/>
  <c r="F1698" i="1"/>
  <c r="F1697" i="1" s="1"/>
  <c r="CN1697" i="1"/>
  <c r="CH1697" i="1"/>
  <c r="N1696" i="1"/>
  <c r="T1696" i="1" s="1"/>
  <c r="Z1696" i="1" s="1"/>
  <c r="AF1696" i="1" s="1"/>
  <c r="AL1696" i="1" s="1"/>
  <c r="AR1696" i="1" s="1"/>
  <c r="AX1696" i="1" s="1"/>
  <c r="BD1696" i="1" s="1"/>
  <c r="BJ1696" i="1" s="1"/>
  <c r="BP1696" i="1" s="1"/>
  <c r="BU1696" i="1" s="1"/>
  <c r="BZ1696" i="1" s="1"/>
  <c r="CF1696" i="1" s="1"/>
  <c r="CL1696" i="1" s="1"/>
  <c r="CR1696" i="1" s="1"/>
  <c r="M1696" i="1"/>
  <c r="S1696" i="1" s="1"/>
  <c r="Y1696" i="1" s="1"/>
  <c r="AE1696" i="1" s="1"/>
  <c r="AK1696" i="1" s="1"/>
  <c r="AQ1696" i="1" s="1"/>
  <c r="AW1696" i="1" s="1"/>
  <c r="BC1696" i="1" s="1"/>
  <c r="BI1696" i="1" s="1"/>
  <c r="BO1696" i="1" s="1"/>
  <c r="BT1696" i="1" s="1"/>
  <c r="BY1696" i="1" s="1"/>
  <c r="CE1696" i="1" s="1"/>
  <c r="CK1696" i="1" s="1"/>
  <c r="CQ1696" i="1" s="1"/>
  <c r="L1696" i="1"/>
  <c r="R1696" i="1" s="1"/>
  <c r="X1696" i="1" s="1"/>
  <c r="AD1696" i="1" s="1"/>
  <c r="AJ1696" i="1" s="1"/>
  <c r="AP1696" i="1" s="1"/>
  <c r="AV1696" i="1" s="1"/>
  <c r="BB1696" i="1" s="1"/>
  <c r="BH1696" i="1" s="1"/>
  <c r="BN1696" i="1" s="1"/>
  <c r="BS1696" i="1" s="1"/>
  <c r="BX1696" i="1" s="1"/>
  <c r="CD1696" i="1" s="1"/>
  <c r="CJ1696" i="1" s="1"/>
  <c r="CP1696" i="1" s="1"/>
  <c r="CS1695" i="1"/>
  <c r="CS1694" i="1" s="1"/>
  <c r="CO1695" i="1"/>
  <c r="CO1694" i="1" s="1"/>
  <c r="CN1695" i="1"/>
  <c r="CN1694" i="1" s="1"/>
  <c r="CM1695" i="1"/>
  <c r="CM1694" i="1" s="1"/>
  <c r="CI1695" i="1"/>
  <c r="CI1694" i="1" s="1"/>
  <c r="CH1695" i="1"/>
  <c r="CH1694" i="1" s="1"/>
  <c r="CG1695" i="1"/>
  <c r="CG1694" i="1" s="1"/>
  <c r="CC1695" i="1"/>
  <c r="CC1694" i="1" s="1"/>
  <c r="CB1695" i="1"/>
  <c r="CA1695" i="1"/>
  <c r="CA1694" i="1" s="1"/>
  <c r="BW1695" i="1"/>
  <c r="BW1694" i="1" s="1"/>
  <c r="BV1695" i="1"/>
  <c r="BV1694" i="1" s="1"/>
  <c r="BR1695" i="1"/>
  <c r="BR1694" i="1" s="1"/>
  <c r="BQ1695" i="1"/>
  <c r="BM1695" i="1"/>
  <c r="BM1694" i="1" s="1"/>
  <c r="BL1695" i="1"/>
  <c r="BL1694" i="1" s="1"/>
  <c r="BK1695" i="1"/>
  <c r="BK1694" i="1" s="1"/>
  <c r="BG1695" i="1"/>
  <c r="BG1694" i="1" s="1"/>
  <c r="BF1695" i="1"/>
  <c r="BF1694" i="1" s="1"/>
  <c r="BE1695" i="1"/>
  <c r="BE1694" i="1" s="1"/>
  <c r="BA1695" i="1"/>
  <c r="BA1694" i="1" s="1"/>
  <c r="AZ1695" i="1"/>
  <c r="AZ1694" i="1" s="1"/>
  <c r="AY1695" i="1"/>
  <c r="AY1694" i="1" s="1"/>
  <c r="AU1695" i="1"/>
  <c r="AU1694" i="1" s="1"/>
  <c r="AT1695" i="1"/>
  <c r="AT1694" i="1" s="1"/>
  <c r="AS1695" i="1"/>
  <c r="AS1694" i="1" s="1"/>
  <c r="AO1695" i="1"/>
  <c r="AO1694" i="1" s="1"/>
  <c r="AN1695" i="1"/>
  <c r="AN1694" i="1" s="1"/>
  <c r="AM1695" i="1"/>
  <c r="AM1694" i="1" s="1"/>
  <c r="AI1695" i="1"/>
  <c r="AI1694" i="1" s="1"/>
  <c r="AH1695" i="1"/>
  <c r="AH1694" i="1" s="1"/>
  <c r="AG1695" i="1"/>
  <c r="AG1694" i="1" s="1"/>
  <c r="AC1695" i="1"/>
  <c r="AB1695" i="1"/>
  <c r="AB1694" i="1" s="1"/>
  <c r="AA1695" i="1"/>
  <c r="AA1694" i="1" s="1"/>
  <c r="W1695" i="1"/>
  <c r="W1694" i="1" s="1"/>
  <c r="V1695" i="1"/>
  <c r="V1694" i="1" s="1"/>
  <c r="U1695" i="1"/>
  <c r="U1694" i="1" s="1"/>
  <c r="Q1695" i="1"/>
  <c r="Q1694" i="1" s="1"/>
  <c r="P1695" i="1"/>
  <c r="P1694" i="1" s="1"/>
  <c r="O1695" i="1"/>
  <c r="O1694" i="1" s="1"/>
  <c r="K1695" i="1"/>
  <c r="J1695" i="1"/>
  <c r="J1694" i="1" s="1"/>
  <c r="I1695" i="1"/>
  <c r="I1694" i="1" s="1"/>
  <c r="H1695" i="1"/>
  <c r="H1694" i="1" s="1"/>
  <c r="G1695" i="1"/>
  <c r="F1695" i="1"/>
  <c r="L1695" i="1" s="1"/>
  <c r="CB1694" i="1"/>
  <c r="BQ1694" i="1"/>
  <c r="AC1694" i="1"/>
  <c r="AE1693" i="1"/>
  <c r="AK1693" i="1" s="1"/>
  <c r="AQ1693" i="1" s="1"/>
  <c r="AW1693" i="1" s="1"/>
  <c r="BC1693" i="1" s="1"/>
  <c r="BI1693" i="1" s="1"/>
  <c r="BO1693" i="1" s="1"/>
  <c r="BT1693" i="1" s="1"/>
  <c r="BY1693" i="1" s="1"/>
  <c r="CE1693" i="1" s="1"/>
  <c r="CK1693" i="1" s="1"/>
  <c r="CQ1693" i="1" s="1"/>
  <c r="N1693" i="1"/>
  <c r="T1693" i="1" s="1"/>
  <c r="Z1693" i="1" s="1"/>
  <c r="AF1693" i="1" s="1"/>
  <c r="AL1693" i="1" s="1"/>
  <c r="AR1693" i="1" s="1"/>
  <c r="AX1693" i="1" s="1"/>
  <c r="BD1693" i="1" s="1"/>
  <c r="BJ1693" i="1" s="1"/>
  <c r="BP1693" i="1" s="1"/>
  <c r="BU1693" i="1" s="1"/>
  <c r="BZ1693" i="1" s="1"/>
  <c r="CF1693" i="1" s="1"/>
  <c r="CL1693" i="1" s="1"/>
  <c r="CR1693" i="1" s="1"/>
  <c r="M1693" i="1"/>
  <c r="S1693" i="1" s="1"/>
  <c r="Y1693" i="1" s="1"/>
  <c r="L1693" i="1"/>
  <c r="R1693" i="1" s="1"/>
  <c r="X1693" i="1" s="1"/>
  <c r="AD1693" i="1" s="1"/>
  <c r="AJ1693" i="1" s="1"/>
  <c r="AP1693" i="1" s="1"/>
  <c r="AV1693" i="1" s="1"/>
  <c r="BB1693" i="1" s="1"/>
  <c r="BH1693" i="1" s="1"/>
  <c r="BN1693" i="1" s="1"/>
  <c r="BS1693" i="1" s="1"/>
  <c r="BX1693" i="1" s="1"/>
  <c r="CD1693" i="1" s="1"/>
  <c r="CJ1693" i="1" s="1"/>
  <c r="CP1693" i="1" s="1"/>
  <c r="CS1692" i="1"/>
  <c r="CS1691" i="1" s="1"/>
  <c r="CO1692" i="1"/>
  <c r="CO1691" i="1" s="1"/>
  <c r="CN1692" i="1"/>
  <c r="CN1691" i="1" s="1"/>
  <c r="CM1692" i="1"/>
  <c r="CM1691" i="1" s="1"/>
  <c r="CI1692" i="1"/>
  <c r="CI1691" i="1" s="1"/>
  <c r="CH1692" i="1"/>
  <c r="CG1692" i="1"/>
  <c r="CC1692" i="1"/>
  <c r="CC1691" i="1" s="1"/>
  <c r="CB1692" i="1"/>
  <c r="CB1691" i="1" s="1"/>
  <c r="CA1692" i="1"/>
  <c r="CA1691" i="1" s="1"/>
  <c r="BW1692" i="1"/>
  <c r="BW1691" i="1" s="1"/>
  <c r="BV1692" i="1"/>
  <c r="BV1691" i="1" s="1"/>
  <c r="BR1692" i="1"/>
  <c r="BR1691" i="1" s="1"/>
  <c r="BQ1692" i="1"/>
  <c r="BQ1691" i="1" s="1"/>
  <c r="BM1692" i="1"/>
  <c r="BL1692" i="1"/>
  <c r="BL1691" i="1" s="1"/>
  <c r="BK1692" i="1"/>
  <c r="BK1691" i="1" s="1"/>
  <c r="BG1692" i="1"/>
  <c r="BG1691" i="1" s="1"/>
  <c r="BF1692" i="1"/>
  <c r="BE1692" i="1"/>
  <c r="BE1691" i="1" s="1"/>
  <c r="BA1692" i="1"/>
  <c r="BA1691" i="1" s="1"/>
  <c r="AZ1692" i="1"/>
  <c r="AY1692" i="1"/>
  <c r="AU1692" i="1"/>
  <c r="AU1691" i="1" s="1"/>
  <c r="AT1692" i="1"/>
  <c r="AT1691" i="1" s="1"/>
  <c r="AS1692" i="1"/>
  <c r="AS1691" i="1" s="1"/>
  <c r="AO1692" i="1"/>
  <c r="AO1691" i="1" s="1"/>
  <c r="AN1692" i="1"/>
  <c r="AN1691" i="1" s="1"/>
  <c r="AM1692" i="1"/>
  <c r="AM1691" i="1" s="1"/>
  <c r="AI1692" i="1"/>
  <c r="AI1691" i="1" s="1"/>
  <c r="AH1692" i="1"/>
  <c r="AH1691" i="1" s="1"/>
  <c r="AG1692" i="1"/>
  <c r="AG1691" i="1" s="1"/>
  <c r="AC1692" i="1"/>
  <c r="AC1691" i="1" s="1"/>
  <c r="AB1692" i="1"/>
  <c r="AB1691" i="1" s="1"/>
  <c r="AA1692" i="1"/>
  <c r="AA1691" i="1" s="1"/>
  <c r="W1692" i="1"/>
  <c r="W1691" i="1" s="1"/>
  <c r="V1692" i="1"/>
  <c r="V1691" i="1" s="1"/>
  <c r="U1692" i="1"/>
  <c r="Q1692" i="1"/>
  <c r="Q1691" i="1" s="1"/>
  <c r="P1692" i="1"/>
  <c r="P1691" i="1" s="1"/>
  <c r="O1692" i="1"/>
  <c r="O1691" i="1" s="1"/>
  <c r="K1692" i="1"/>
  <c r="K1691" i="1" s="1"/>
  <c r="J1692" i="1"/>
  <c r="I1692" i="1"/>
  <c r="I1691" i="1" s="1"/>
  <c r="H1692" i="1"/>
  <c r="H1691" i="1" s="1"/>
  <c r="G1692" i="1"/>
  <c r="F1692" i="1"/>
  <c r="CH1691" i="1"/>
  <c r="CG1691" i="1"/>
  <c r="BM1691" i="1"/>
  <c r="BF1691" i="1"/>
  <c r="AZ1691" i="1"/>
  <c r="AY1691" i="1"/>
  <c r="U1691" i="1"/>
  <c r="J1691" i="1"/>
  <c r="N1690" i="1"/>
  <c r="T1690" i="1" s="1"/>
  <c r="Z1690" i="1" s="1"/>
  <c r="AF1690" i="1" s="1"/>
  <c r="AL1690" i="1" s="1"/>
  <c r="AR1690" i="1" s="1"/>
  <c r="AX1690" i="1" s="1"/>
  <c r="BD1690" i="1" s="1"/>
  <c r="BJ1690" i="1" s="1"/>
  <c r="BP1690" i="1" s="1"/>
  <c r="BU1690" i="1" s="1"/>
  <c r="BZ1690" i="1" s="1"/>
  <c r="CF1690" i="1" s="1"/>
  <c r="CL1690" i="1" s="1"/>
  <c r="CR1690" i="1" s="1"/>
  <c r="M1690" i="1"/>
  <c r="S1690" i="1" s="1"/>
  <c r="Y1690" i="1" s="1"/>
  <c r="AE1690" i="1" s="1"/>
  <c r="AK1690" i="1" s="1"/>
  <c r="AQ1690" i="1" s="1"/>
  <c r="AW1690" i="1" s="1"/>
  <c r="BC1690" i="1" s="1"/>
  <c r="BI1690" i="1" s="1"/>
  <c r="BO1690" i="1" s="1"/>
  <c r="BT1690" i="1" s="1"/>
  <c r="BY1690" i="1" s="1"/>
  <c r="CE1690" i="1" s="1"/>
  <c r="CK1690" i="1" s="1"/>
  <c r="CQ1690" i="1" s="1"/>
  <c r="L1690" i="1"/>
  <c r="R1690" i="1" s="1"/>
  <c r="X1690" i="1" s="1"/>
  <c r="AD1690" i="1" s="1"/>
  <c r="AJ1690" i="1" s="1"/>
  <c r="AP1690" i="1" s="1"/>
  <c r="AV1690" i="1" s="1"/>
  <c r="BB1690" i="1" s="1"/>
  <c r="BH1690" i="1" s="1"/>
  <c r="BN1690" i="1" s="1"/>
  <c r="BS1690" i="1" s="1"/>
  <c r="BX1690" i="1" s="1"/>
  <c r="CD1690" i="1" s="1"/>
  <c r="CJ1690" i="1" s="1"/>
  <c r="CP1690" i="1" s="1"/>
  <c r="CS1689" i="1"/>
  <c r="CS1688" i="1" s="1"/>
  <c r="CO1689" i="1"/>
  <c r="CN1689" i="1"/>
  <c r="CN1688" i="1" s="1"/>
  <c r="CM1689" i="1"/>
  <c r="CM1688" i="1" s="1"/>
  <c r="CI1689" i="1"/>
  <c r="CI1688" i="1" s="1"/>
  <c r="CH1689" i="1"/>
  <c r="CH1688" i="1" s="1"/>
  <c r="CG1689" i="1"/>
  <c r="CG1688" i="1" s="1"/>
  <c r="CC1689" i="1"/>
  <c r="CC1688" i="1" s="1"/>
  <c r="CB1689" i="1"/>
  <c r="CB1688" i="1" s="1"/>
  <c r="CA1689" i="1"/>
  <c r="CA1688" i="1" s="1"/>
  <c r="BW1689" i="1"/>
  <c r="BW1688" i="1" s="1"/>
  <c r="BV1689" i="1"/>
  <c r="BR1689" i="1"/>
  <c r="BR1688" i="1" s="1"/>
  <c r="BQ1689" i="1"/>
  <c r="BQ1688" i="1" s="1"/>
  <c r="BM1689" i="1"/>
  <c r="BM1688" i="1" s="1"/>
  <c r="BL1689" i="1"/>
  <c r="BL1688" i="1" s="1"/>
  <c r="BK1689" i="1"/>
  <c r="BK1688" i="1" s="1"/>
  <c r="BG1689" i="1"/>
  <c r="BF1689" i="1"/>
  <c r="BF1688" i="1" s="1"/>
  <c r="BE1689" i="1"/>
  <c r="BE1688" i="1" s="1"/>
  <c r="BA1689" i="1"/>
  <c r="BA1688" i="1" s="1"/>
  <c r="AZ1689" i="1"/>
  <c r="AZ1688" i="1" s="1"/>
  <c r="AY1689" i="1"/>
  <c r="AY1688" i="1" s="1"/>
  <c r="AU1689" i="1"/>
  <c r="AU1688" i="1" s="1"/>
  <c r="AT1689" i="1"/>
  <c r="AT1688" i="1" s="1"/>
  <c r="AS1689" i="1"/>
  <c r="AS1688" i="1" s="1"/>
  <c r="AO1689" i="1"/>
  <c r="AO1688" i="1" s="1"/>
  <c r="AO1687" i="1" s="1"/>
  <c r="AN1689" i="1"/>
  <c r="AN1688" i="1" s="1"/>
  <c r="AM1689" i="1"/>
  <c r="AM1688" i="1" s="1"/>
  <c r="AI1689" i="1"/>
  <c r="AI1688" i="1" s="1"/>
  <c r="AH1689" i="1"/>
  <c r="AH1688" i="1" s="1"/>
  <c r="AG1689" i="1"/>
  <c r="AG1688" i="1" s="1"/>
  <c r="AC1689" i="1"/>
  <c r="AB1689" i="1"/>
  <c r="AB1688" i="1" s="1"/>
  <c r="AA1689" i="1"/>
  <c r="AA1688" i="1" s="1"/>
  <c r="W1689" i="1"/>
  <c r="W1688" i="1" s="1"/>
  <c r="V1689" i="1"/>
  <c r="V1688" i="1" s="1"/>
  <c r="U1689" i="1"/>
  <c r="Q1689" i="1"/>
  <c r="Q1688" i="1" s="1"/>
  <c r="P1689" i="1"/>
  <c r="P1688" i="1" s="1"/>
  <c r="O1689" i="1"/>
  <c r="O1688" i="1" s="1"/>
  <c r="K1689" i="1"/>
  <c r="J1689" i="1"/>
  <c r="I1689" i="1"/>
  <c r="H1689" i="1"/>
  <c r="G1689" i="1"/>
  <c r="G1688" i="1" s="1"/>
  <c r="F1689" i="1"/>
  <c r="CO1688" i="1"/>
  <c r="BV1688" i="1"/>
  <c r="BG1688" i="1"/>
  <c r="AC1688" i="1"/>
  <c r="U1688" i="1"/>
  <c r="K1688" i="1"/>
  <c r="I1688" i="1"/>
  <c r="N1685" i="1"/>
  <c r="T1685" i="1" s="1"/>
  <c r="Z1685" i="1" s="1"/>
  <c r="AF1685" i="1" s="1"/>
  <c r="AL1685" i="1" s="1"/>
  <c r="AR1685" i="1" s="1"/>
  <c r="AX1685" i="1" s="1"/>
  <c r="BD1685" i="1" s="1"/>
  <c r="BJ1685" i="1" s="1"/>
  <c r="BP1685" i="1" s="1"/>
  <c r="BU1685" i="1" s="1"/>
  <c r="BZ1685" i="1" s="1"/>
  <c r="CF1685" i="1" s="1"/>
  <c r="CL1685" i="1" s="1"/>
  <c r="CR1685" i="1" s="1"/>
  <c r="M1685" i="1"/>
  <c r="S1685" i="1" s="1"/>
  <c r="Y1685" i="1" s="1"/>
  <c r="AE1685" i="1" s="1"/>
  <c r="AK1685" i="1" s="1"/>
  <c r="AQ1685" i="1" s="1"/>
  <c r="AW1685" i="1" s="1"/>
  <c r="BC1685" i="1" s="1"/>
  <c r="BI1685" i="1" s="1"/>
  <c r="BO1685" i="1" s="1"/>
  <c r="BT1685" i="1" s="1"/>
  <c r="BY1685" i="1" s="1"/>
  <c r="CE1685" i="1" s="1"/>
  <c r="CK1685" i="1" s="1"/>
  <c r="CQ1685" i="1" s="1"/>
  <c r="L1685" i="1"/>
  <c r="R1685" i="1" s="1"/>
  <c r="X1685" i="1" s="1"/>
  <c r="AD1685" i="1" s="1"/>
  <c r="AJ1685" i="1" s="1"/>
  <c r="AP1685" i="1" s="1"/>
  <c r="AV1685" i="1" s="1"/>
  <c r="BB1685" i="1" s="1"/>
  <c r="BH1685" i="1" s="1"/>
  <c r="BN1685" i="1" s="1"/>
  <c r="BS1685" i="1" s="1"/>
  <c r="BX1685" i="1" s="1"/>
  <c r="CD1685" i="1" s="1"/>
  <c r="CJ1685" i="1" s="1"/>
  <c r="CP1685" i="1" s="1"/>
  <c r="CS1684" i="1"/>
  <c r="CS1683" i="1" s="1"/>
  <c r="CS1682" i="1" s="1"/>
  <c r="CS1681" i="1" s="1"/>
  <c r="CO1684" i="1"/>
  <c r="CO1683" i="1" s="1"/>
  <c r="CO1682" i="1" s="1"/>
  <c r="CO1681" i="1" s="1"/>
  <c r="CN1684" i="1"/>
  <c r="CN1683" i="1" s="1"/>
  <c r="CN1682" i="1" s="1"/>
  <c r="CN1681" i="1" s="1"/>
  <c r="CM1684" i="1"/>
  <c r="CI1684" i="1"/>
  <c r="CI1683" i="1" s="1"/>
  <c r="CI1682" i="1" s="1"/>
  <c r="CI1681" i="1" s="1"/>
  <c r="CH1684" i="1"/>
  <c r="CG1684" i="1"/>
  <c r="CG1683" i="1" s="1"/>
  <c r="CG1682" i="1" s="1"/>
  <c r="CG1681" i="1" s="1"/>
  <c r="CC1684" i="1"/>
  <c r="CC1683" i="1" s="1"/>
  <c r="CC1682" i="1" s="1"/>
  <c r="CC1681" i="1" s="1"/>
  <c r="CB1684" i="1"/>
  <c r="CB1683" i="1" s="1"/>
  <c r="CB1682" i="1" s="1"/>
  <c r="CB1681" i="1" s="1"/>
  <c r="CA1684" i="1"/>
  <c r="BW1684" i="1"/>
  <c r="BW1683" i="1" s="1"/>
  <c r="BW1682" i="1" s="1"/>
  <c r="BW1681" i="1" s="1"/>
  <c r="BV1684" i="1"/>
  <c r="BR1684" i="1"/>
  <c r="BR1683" i="1" s="1"/>
  <c r="BR1682" i="1" s="1"/>
  <c r="BR1681" i="1" s="1"/>
  <c r="BQ1684" i="1"/>
  <c r="BM1684" i="1"/>
  <c r="BM1683" i="1" s="1"/>
  <c r="BM1682" i="1" s="1"/>
  <c r="BM1681" i="1" s="1"/>
  <c r="BL1684" i="1"/>
  <c r="BL1683" i="1" s="1"/>
  <c r="BL1682" i="1" s="1"/>
  <c r="BL1681" i="1" s="1"/>
  <c r="BK1684" i="1"/>
  <c r="BK1683" i="1" s="1"/>
  <c r="BK1682" i="1" s="1"/>
  <c r="BK1681" i="1" s="1"/>
  <c r="BG1684" i="1"/>
  <c r="BF1684" i="1"/>
  <c r="BF1683" i="1" s="1"/>
  <c r="BF1682" i="1" s="1"/>
  <c r="BF1681" i="1" s="1"/>
  <c r="BE1684" i="1"/>
  <c r="BE1683" i="1" s="1"/>
  <c r="BE1682" i="1" s="1"/>
  <c r="BE1681" i="1" s="1"/>
  <c r="BA1684" i="1"/>
  <c r="BA1683" i="1" s="1"/>
  <c r="BA1682" i="1" s="1"/>
  <c r="BA1681" i="1" s="1"/>
  <c r="AZ1684" i="1"/>
  <c r="AZ1683" i="1" s="1"/>
  <c r="AZ1682" i="1" s="1"/>
  <c r="AZ1681" i="1" s="1"/>
  <c r="AY1684" i="1"/>
  <c r="AY1683" i="1" s="1"/>
  <c r="AY1682" i="1" s="1"/>
  <c r="AY1681" i="1" s="1"/>
  <c r="AU1684" i="1"/>
  <c r="AU1683" i="1" s="1"/>
  <c r="AU1682" i="1" s="1"/>
  <c r="AU1681" i="1" s="1"/>
  <c r="AT1684" i="1"/>
  <c r="AT1683" i="1" s="1"/>
  <c r="AT1682" i="1" s="1"/>
  <c r="AT1681" i="1" s="1"/>
  <c r="AS1684" i="1"/>
  <c r="AS1683" i="1" s="1"/>
  <c r="AS1682" i="1" s="1"/>
  <c r="AS1681" i="1" s="1"/>
  <c r="AO1684" i="1"/>
  <c r="AN1684" i="1"/>
  <c r="AN1683" i="1" s="1"/>
  <c r="AN1682" i="1" s="1"/>
  <c r="AN1681" i="1" s="1"/>
  <c r="AM1684" i="1"/>
  <c r="AM1683" i="1" s="1"/>
  <c r="AM1682" i="1" s="1"/>
  <c r="AM1681" i="1" s="1"/>
  <c r="AI1684" i="1"/>
  <c r="AI1683" i="1" s="1"/>
  <c r="AI1682" i="1" s="1"/>
  <c r="AI1681" i="1" s="1"/>
  <c r="AH1684" i="1"/>
  <c r="AH1683" i="1" s="1"/>
  <c r="AH1682" i="1" s="1"/>
  <c r="AH1681" i="1" s="1"/>
  <c r="AG1684" i="1"/>
  <c r="AG1683" i="1" s="1"/>
  <c r="AG1682" i="1" s="1"/>
  <c r="AG1681" i="1" s="1"/>
  <c r="AC1684" i="1"/>
  <c r="AC1683" i="1" s="1"/>
  <c r="AC1682" i="1" s="1"/>
  <c r="AC1681" i="1" s="1"/>
  <c r="AB1684" i="1"/>
  <c r="AB1683" i="1" s="1"/>
  <c r="AB1682" i="1" s="1"/>
  <c r="AB1681" i="1" s="1"/>
  <c r="AA1684" i="1"/>
  <c r="AA1683" i="1" s="1"/>
  <c r="AA1682" i="1" s="1"/>
  <c r="AA1681" i="1" s="1"/>
  <c r="W1684" i="1"/>
  <c r="W1683" i="1" s="1"/>
  <c r="W1682" i="1" s="1"/>
  <c r="W1681" i="1" s="1"/>
  <c r="V1684" i="1"/>
  <c r="V1683" i="1" s="1"/>
  <c r="V1682" i="1" s="1"/>
  <c r="V1681" i="1" s="1"/>
  <c r="U1684" i="1"/>
  <c r="U1683" i="1" s="1"/>
  <c r="U1682" i="1" s="1"/>
  <c r="U1681" i="1" s="1"/>
  <c r="Q1684" i="1"/>
  <c r="Q1683" i="1" s="1"/>
  <c r="Q1682" i="1" s="1"/>
  <c r="Q1681" i="1" s="1"/>
  <c r="P1684" i="1"/>
  <c r="P1683" i="1" s="1"/>
  <c r="P1682" i="1" s="1"/>
  <c r="P1681" i="1" s="1"/>
  <c r="O1684" i="1"/>
  <c r="O1683" i="1" s="1"/>
  <c r="O1682" i="1" s="1"/>
  <c r="O1681" i="1" s="1"/>
  <c r="K1684" i="1"/>
  <c r="J1684" i="1"/>
  <c r="J1683" i="1" s="1"/>
  <c r="J1682" i="1" s="1"/>
  <c r="J1681" i="1" s="1"/>
  <c r="I1684" i="1"/>
  <c r="I1683" i="1" s="1"/>
  <c r="I1682" i="1" s="1"/>
  <c r="I1681" i="1" s="1"/>
  <c r="H1684" i="1"/>
  <c r="H1683" i="1" s="1"/>
  <c r="G1684" i="1"/>
  <c r="F1684" i="1"/>
  <c r="F1683" i="1" s="1"/>
  <c r="F1682" i="1" s="1"/>
  <c r="F1681" i="1" s="1"/>
  <c r="CM1683" i="1"/>
  <c r="CM1682" i="1" s="1"/>
  <c r="CM1681" i="1" s="1"/>
  <c r="CH1683" i="1"/>
  <c r="CH1682" i="1" s="1"/>
  <c r="CH1681" i="1" s="1"/>
  <c r="CA1683" i="1"/>
  <c r="CA1682" i="1" s="1"/>
  <c r="CA1681" i="1" s="1"/>
  <c r="BV1683" i="1"/>
  <c r="BV1682" i="1" s="1"/>
  <c r="BV1681" i="1" s="1"/>
  <c r="BQ1683" i="1"/>
  <c r="BQ1682" i="1" s="1"/>
  <c r="BQ1681" i="1" s="1"/>
  <c r="BG1683" i="1"/>
  <c r="BG1682" i="1" s="1"/>
  <c r="BG1681" i="1" s="1"/>
  <c r="AO1683" i="1"/>
  <c r="AO1682" i="1" s="1"/>
  <c r="AO1681" i="1" s="1"/>
  <c r="N1679" i="1"/>
  <c r="T1679" i="1" s="1"/>
  <c r="Z1679" i="1" s="1"/>
  <c r="AF1679" i="1" s="1"/>
  <c r="AL1679" i="1" s="1"/>
  <c r="AR1679" i="1" s="1"/>
  <c r="AX1679" i="1" s="1"/>
  <c r="BD1679" i="1" s="1"/>
  <c r="BJ1679" i="1" s="1"/>
  <c r="BP1679" i="1" s="1"/>
  <c r="BU1679" i="1" s="1"/>
  <c r="BZ1679" i="1" s="1"/>
  <c r="CF1679" i="1" s="1"/>
  <c r="CL1679" i="1" s="1"/>
  <c r="CR1679" i="1" s="1"/>
  <c r="M1679" i="1"/>
  <c r="S1679" i="1" s="1"/>
  <c r="Y1679" i="1" s="1"/>
  <c r="AE1679" i="1" s="1"/>
  <c r="AK1679" i="1" s="1"/>
  <c r="AQ1679" i="1" s="1"/>
  <c r="AW1679" i="1" s="1"/>
  <c r="BC1679" i="1" s="1"/>
  <c r="BI1679" i="1" s="1"/>
  <c r="BO1679" i="1" s="1"/>
  <c r="BT1679" i="1" s="1"/>
  <c r="BY1679" i="1" s="1"/>
  <c r="CE1679" i="1" s="1"/>
  <c r="CK1679" i="1" s="1"/>
  <c r="CQ1679" i="1" s="1"/>
  <c r="L1679" i="1"/>
  <c r="R1679" i="1" s="1"/>
  <c r="X1679" i="1" s="1"/>
  <c r="AD1679" i="1" s="1"/>
  <c r="AJ1679" i="1" s="1"/>
  <c r="AP1679" i="1" s="1"/>
  <c r="AV1679" i="1" s="1"/>
  <c r="BB1679" i="1" s="1"/>
  <c r="BH1679" i="1" s="1"/>
  <c r="BN1679" i="1" s="1"/>
  <c r="BS1679" i="1" s="1"/>
  <c r="BX1679" i="1" s="1"/>
  <c r="CD1679" i="1" s="1"/>
  <c r="CJ1679" i="1" s="1"/>
  <c r="CP1679" i="1" s="1"/>
  <c r="CS1678" i="1"/>
  <c r="CS1677" i="1" s="1"/>
  <c r="CO1678" i="1"/>
  <c r="CO1677" i="1" s="1"/>
  <c r="CN1678" i="1"/>
  <c r="CN1677" i="1" s="1"/>
  <c r="CM1678" i="1"/>
  <c r="CI1678" i="1"/>
  <c r="CI1677" i="1" s="1"/>
  <c r="CH1678" i="1"/>
  <c r="CH1677" i="1" s="1"/>
  <c r="CG1678" i="1"/>
  <c r="CG1677" i="1" s="1"/>
  <c r="CC1678" i="1"/>
  <c r="CC1677" i="1" s="1"/>
  <c r="CB1678" i="1"/>
  <c r="CB1677" i="1" s="1"/>
  <c r="CA1678" i="1"/>
  <c r="CA1677" i="1" s="1"/>
  <c r="BW1678" i="1"/>
  <c r="BW1677" i="1" s="1"/>
  <c r="BV1678" i="1"/>
  <c r="BV1677" i="1" s="1"/>
  <c r="BR1678" i="1"/>
  <c r="BR1677" i="1" s="1"/>
  <c r="BQ1678" i="1"/>
  <c r="BQ1677" i="1" s="1"/>
  <c r="BM1678" i="1"/>
  <c r="BM1677" i="1" s="1"/>
  <c r="BL1678" i="1"/>
  <c r="BL1677" i="1" s="1"/>
  <c r="BK1678" i="1"/>
  <c r="BK1677" i="1" s="1"/>
  <c r="BG1678" i="1"/>
  <c r="BG1677" i="1" s="1"/>
  <c r="BF1678" i="1"/>
  <c r="BF1677" i="1" s="1"/>
  <c r="BE1678" i="1"/>
  <c r="BE1677" i="1" s="1"/>
  <c r="BA1678" i="1"/>
  <c r="BA1677" i="1" s="1"/>
  <c r="AZ1678" i="1"/>
  <c r="AZ1677" i="1" s="1"/>
  <c r="AY1678" i="1"/>
  <c r="AU1678" i="1"/>
  <c r="AU1677" i="1" s="1"/>
  <c r="AT1678" i="1"/>
  <c r="AT1677" i="1" s="1"/>
  <c r="AS1678" i="1"/>
  <c r="AS1677" i="1" s="1"/>
  <c r="AO1678" i="1"/>
  <c r="AN1678" i="1"/>
  <c r="AN1677" i="1" s="1"/>
  <c r="AM1678" i="1"/>
  <c r="AM1677" i="1" s="1"/>
  <c r="AI1678" i="1"/>
  <c r="AI1677" i="1" s="1"/>
  <c r="AH1678" i="1"/>
  <c r="AH1677" i="1" s="1"/>
  <c r="AG1678" i="1"/>
  <c r="AC1678" i="1"/>
  <c r="AC1677" i="1" s="1"/>
  <c r="AB1678" i="1"/>
  <c r="AB1677" i="1" s="1"/>
  <c r="AA1678" i="1"/>
  <c r="AA1677" i="1" s="1"/>
  <c r="W1678" i="1"/>
  <c r="V1678" i="1"/>
  <c r="V1677" i="1" s="1"/>
  <c r="U1678" i="1"/>
  <c r="U1677" i="1" s="1"/>
  <c r="Q1678" i="1"/>
  <c r="P1678" i="1"/>
  <c r="P1677" i="1" s="1"/>
  <c r="O1678" i="1"/>
  <c r="O1677" i="1" s="1"/>
  <c r="K1678" i="1"/>
  <c r="K1677" i="1" s="1"/>
  <c r="J1678" i="1"/>
  <c r="J1677" i="1" s="1"/>
  <c r="I1678" i="1"/>
  <c r="I1677" i="1" s="1"/>
  <c r="H1678" i="1"/>
  <c r="H1677" i="1" s="1"/>
  <c r="G1678" i="1"/>
  <c r="G1677" i="1" s="1"/>
  <c r="F1678" i="1"/>
  <c r="CM1677" i="1"/>
  <c r="AY1677" i="1"/>
  <c r="AO1677" i="1"/>
  <c r="AG1677" i="1"/>
  <c r="W1677" i="1"/>
  <c r="Q1677" i="1"/>
  <c r="O1676" i="1"/>
  <c r="O1675" i="1" s="1"/>
  <c r="O1674" i="1" s="1"/>
  <c r="N1676" i="1"/>
  <c r="T1676" i="1" s="1"/>
  <c r="Z1676" i="1" s="1"/>
  <c r="AF1676" i="1" s="1"/>
  <c r="AL1676" i="1" s="1"/>
  <c r="AR1676" i="1" s="1"/>
  <c r="AX1676" i="1" s="1"/>
  <c r="BD1676" i="1" s="1"/>
  <c r="BJ1676" i="1" s="1"/>
  <c r="BP1676" i="1" s="1"/>
  <c r="BU1676" i="1" s="1"/>
  <c r="BZ1676" i="1" s="1"/>
  <c r="CF1676" i="1" s="1"/>
  <c r="CL1676" i="1" s="1"/>
  <c r="CR1676" i="1" s="1"/>
  <c r="M1676" i="1"/>
  <c r="S1676" i="1" s="1"/>
  <c r="Y1676" i="1" s="1"/>
  <c r="AE1676" i="1" s="1"/>
  <c r="AK1676" i="1" s="1"/>
  <c r="AQ1676" i="1" s="1"/>
  <c r="AW1676" i="1" s="1"/>
  <c r="BC1676" i="1" s="1"/>
  <c r="BI1676" i="1" s="1"/>
  <c r="BO1676" i="1" s="1"/>
  <c r="BT1676" i="1" s="1"/>
  <c r="BY1676" i="1" s="1"/>
  <c r="CE1676" i="1" s="1"/>
  <c r="CK1676" i="1" s="1"/>
  <c r="CQ1676" i="1" s="1"/>
  <c r="L1676" i="1"/>
  <c r="CS1675" i="1"/>
  <c r="CS1674" i="1" s="1"/>
  <c r="CO1675" i="1"/>
  <c r="CO1674" i="1" s="1"/>
  <c r="CN1675" i="1"/>
  <c r="CM1675" i="1"/>
  <c r="CI1675" i="1"/>
  <c r="CI1674" i="1" s="1"/>
  <c r="CH1675" i="1"/>
  <c r="CH1674" i="1" s="1"/>
  <c r="CG1675" i="1"/>
  <c r="CG1674" i="1" s="1"/>
  <c r="CC1675" i="1"/>
  <c r="CC1674" i="1" s="1"/>
  <c r="CB1675" i="1"/>
  <c r="CB1674" i="1" s="1"/>
  <c r="CA1675" i="1"/>
  <c r="CA1674" i="1" s="1"/>
  <c r="BW1675" i="1"/>
  <c r="BW1674" i="1" s="1"/>
  <c r="BV1675" i="1"/>
  <c r="BR1675" i="1"/>
  <c r="BR1674" i="1" s="1"/>
  <c r="BQ1675" i="1"/>
  <c r="BQ1674" i="1" s="1"/>
  <c r="BM1675" i="1"/>
  <c r="BM1674" i="1" s="1"/>
  <c r="BL1675" i="1"/>
  <c r="BK1675" i="1"/>
  <c r="BK1674" i="1" s="1"/>
  <c r="BG1675" i="1"/>
  <c r="BG1674" i="1" s="1"/>
  <c r="BF1675" i="1"/>
  <c r="BF1674" i="1" s="1"/>
  <c r="BE1675" i="1"/>
  <c r="BE1674" i="1" s="1"/>
  <c r="BA1675" i="1"/>
  <c r="BA1674" i="1" s="1"/>
  <c r="AZ1675" i="1"/>
  <c r="AZ1674" i="1" s="1"/>
  <c r="AY1675" i="1"/>
  <c r="AY1674" i="1" s="1"/>
  <c r="AU1675" i="1"/>
  <c r="AU1674" i="1" s="1"/>
  <c r="AT1675" i="1"/>
  <c r="AT1674" i="1" s="1"/>
  <c r="AS1675" i="1"/>
  <c r="AS1674" i="1" s="1"/>
  <c r="AO1675" i="1"/>
  <c r="AO1674" i="1" s="1"/>
  <c r="AN1675" i="1"/>
  <c r="AN1674" i="1" s="1"/>
  <c r="AM1675" i="1"/>
  <c r="AM1674" i="1" s="1"/>
  <c r="AI1675" i="1"/>
  <c r="AI1674" i="1" s="1"/>
  <c r="AH1675" i="1"/>
  <c r="AH1674" i="1" s="1"/>
  <c r="AG1675" i="1"/>
  <c r="AG1674" i="1" s="1"/>
  <c r="AC1675" i="1"/>
  <c r="AC1674" i="1" s="1"/>
  <c r="AB1675" i="1"/>
  <c r="AB1674" i="1" s="1"/>
  <c r="AA1675" i="1"/>
  <c r="AA1674" i="1" s="1"/>
  <c r="W1675" i="1"/>
  <c r="V1675" i="1"/>
  <c r="V1674" i="1" s="1"/>
  <c r="U1675" i="1"/>
  <c r="U1674" i="1" s="1"/>
  <c r="Q1675" i="1"/>
  <c r="Q1674" i="1" s="1"/>
  <c r="P1675" i="1"/>
  <c r="K1675" i="1"/>
  <c r="J1675" i="1"/>
  <c r="J1674" i="1" s="1"/>
  <c r="I1675" i="1"/>
  <c r="I1674" i="1" s="1"/>
  <c r="H1675" i="1"/>
  <c r="G1675" i="1"/>
  <c r="F1675" i="1"/>
  <c r="F1674" i="1" s="1"/>
  <c r="CN1674" i="1"/>
  <c r="CM1674" i="1"/>
  <c r="BV1674" i="1"/>
  <c r="BL1674" i="1"/>
  <c r="W1674" i="1"/>
  <c r="P1674" i="1"/>
  <c r="K1674" i="1"/>
  <c r="N1671" i="1"/>
  <c r="T1671" i="1" s="1"/>
  <c r="Z1671" i="1" s="1"/>
  <c r="AF1671" i="1" s="1"/>
  <c r="AL1671" i="1" s="1"/>
  <c r="AR1671" i="1" s="1"/>
  <c r="AX1671" i="1" s="1"/>
  <c r="BD1671" i="1" s="1"/>
  <c r="BJ1671" i="1" s="1"/>
  <c r="BP1671" i="1" s="1"/>
  <c r="BU1671" i="1" s="1"/>
  <c r="BZ1671" i="1" s="1"/>
  <c r="CF1671" i="1" s="1"/>
  <c r="CL1671" i="1" s="1"/>
  <c r="CR1671" i="1" s="1"/>
  <c r="M1671" i="1"/>
  <c r="S1671" i="1" s="1"/>
  <c r="Y1671" i="1" s="1"/>
  <c r="AE1671" i="1" s="1"/>
  <c r="AK1671" i="1" s="1"/>
  <c r="AQ1671" i="1" s="1"/>
  <c r="AW1671" i="1" s="1"/>
  <c r="BC1671" i="1" s="1"/>
  <c r="BI1671" i="1" s="1"/>
  <c r="BO1671" i="1" s="1"/>
  <c r="BT1671" i="1" s="1"/>
  <c r="BY1671" i="1" s="1"/>
  <c r="CE1671" i="1" s="1"/>
  <c r="CK1671" i="1" s="1"/>
  <c r="CQ1671" i="1" s="1"/>
  <c r="L1671" i="1"/>
  <c r="R1671" i="1" s="1"/>
  <c r="X1671" i="1" s="1"/>
  <c r="AD1671" i="1" s="1"/>
  <c r="AJ1671" i="1" s="1"/>
  <c r="AP1671" i="1" s="1"/>
  <c r="AV1671" i="1" s="1"/>
  <c r="BB1671" i="1" s="1"/>
  <c r="BH1671" i="1" s="1"/>
  <c r="BN1671" i="1" s="1"/>
  <c r="BS1671" i="1" s="1"/>
  <c r="BX1671" i="1" s="1"/>
  <c r="CD1671" i="1" s="1"/>
  <c r="CJ1671" i="1" s="1"/>
  <c r="CP1671" i="1" s="1"/>
  <c r="CS1670" i="1"/>
  <c r="CS1669" i="1" s="1"/>
  <c r="CO1670" i="1"/>
  <c r="CO1669" i="1" s="1"/>
  <c r="CN1670" i="1"/>
  <c r="CM1670" i="1"/>
  <c r="CM1669" i="1" s="1"/>
  <c r="CI1670" i="1"/>
  <c r="CH1670" i="1"/>
  <c r="CH1669" i="1" s="1"/>
  <c r="CG1670" i="1"/>
  <c r="CG1669" i="1" s="1"/>
  <c r="CC1670" i="1"/>
  <c r="CC1669" i="1" s="1"/>
  <c r="CB1670" i="1"/>
  <c r="CA1670" i="1"/>
  <c r="CA1669" i="1" s="1"/>
  <c r="BW1670" i="1"/>
  <c r="BV1670" i="1"/>
  <c r="BV1669" i="1" s="1"/>
  <c r="BR1670" i="1"/>
  <c r="BQ1670" i="1"/>
  <c r="BQ1669" i="1" s="1"/>
  <c r="BM1670" i="1"/>
  <c r="BM1669" i="1" s="1"/>
  <c r="BL1670" i="1"/>
  <c r="BL1669" i="1" s="1"/>
  <c r="BK1670" i="1"/>
  <c r="BG1670" i="1"/>
  <c r="BG1669" i="1" s="1"/>
  <c r="BF1670" i="1"/>
  <c r="BE1670" i="1"/>
  <c r="BE1669" i="1" s="1"/>
  <c r="BA1670" i="1"/>
  <c r="BA1669" i="1" s="1"/>
  <c r="AZ1670" i="1"/>
  <c r="AZ1669" i="1" s="1"/>
  <c r="AY1670" i="1"/>
  <c r="AU1670" i="1"/>
  <c r="AU1669" i="1" s="1"/>
  <c r="AT1670" i="1"/>
  <c r="AS1670" i="1"/>
  <c r="AS1669" i="1" s="1"/>
  <c r="AO1670" i="1"/>
  <c r="AO1669" i="1" s="1"/>
  <c r="AN1670" i="1"/>
  <c r="AN1669" i="1" s="1"/>
  <c r="AM1670" i="1"/>
  <c r="AM1669" i="1" s="1"/>
  <c r="AI1670" i="1"/>
  <c r="AI1669" i="1" s="1"/>
  <c r="AH1670" i="1"/>
  <c r="AH1669" i="1" s="1"/>
  <c r="AG1670" i="1"/>
  <c r="AG1669" i="1" s="1"/>
  <c r="AC1670" i="1"/>
  <c r="AC1669" i="1" s="1"/>
  <c r="AB1670" i="1"/>
  <c r="AB1669" i="1" s="1"/>
  <c r="AA1670" i="1"/>
  <c r="AA1669" i="1" s="1"/>
  <c r="W1670" i="1"/>
  <c r="W1669" i="1" s="1"/>
  <c r="V1670" i="1"/>
  <c r="V1669" i="1" s="1"/>
  <c r="U1670" i="1"/>
  <c r="U1669" i="1" s="1"/>
  <c r="Q1670" i="1"/>
  <c r="Q1669" i="1" s="1"/>
  <c r="P1670" i="1"/>
  <c r="O1670" i="1"/>
  <c r="O1669" i="1" s="1"/>
  <c r="K1670" i="1"/>
  <c r="N1670" i="1" s="1"/>
  <c r="J1670" i="1"/>
  <c r="J1669" i="1" s="1"/>
  <c r="I1670" i="1"/>
  <c r="I1669" i="1" s="1"/>
  <c r="H1670" i="1"/>
  <c r="G1670" i="1"/>
  <c r="F1670" i="1"/>
  <c r="CN1669" i="1"/>
  <c r="CI1669" i="1"/>
  <c r="CB1669" i="1"/>
  <c r="BW1669" i="1"/>
  <c r="BR1669" i="1"/>
  <c r="BK1669" i="1"/>
  <c r="BF1669" i="1"/>
  <c r="AY1669" i="1"/>
  <c r="AT1669" i="1"/>
  <c r="P1669" i="1"/>
  <c r="H1669" i="1"/>
  <c r="F1669" i="1"/>
  <c r="N1668" i="1"/>
  <c r="T1668" i="1" s="1"/>
  <c r="Z1668" i="1" s="1"/>
  <c r="AF1668" i="1" s="1"/>
  <c r="AL1668" i="1" s="1"/>
  <c r="AR1668" i="1" s="1"/>
  <c r="AX1668" i="1" s="1"/>
  <c r="BD1668" i="1" s="1"/>
  <c r="BJ1668" i="1" s="1"/>
  <c r="BP1668" i="1" s="1"/>
  <c r="BU1668" i="1" s="1"/>
  <c r="BZ1668" i="1" s="1"/>
  <c r="CF1668" i="1" s="1"/>
  <c r="CL1668" i="1" s="1"/>
  <c r="CR1668" i="1" s="1"/>
  <c r="M1668" i="1"/>
  <c r="S1668" i="1" s="1"/>
  <c r="Y1668" i="1" s="1"/>
  <c r="AE1668" i="1" s="1"/>
  <c r="AK1668" i="1" s="1"/>
  <c r="AQ1668" i="1" s="1"/>
  <c r="AW1668" i="1" s="1"/>
  <c r="BC1668" i="1" s="1"/>
  <c r="BI1668" i="1" s="1"/>
  <c r="BO1668" i="1" s="1"/>
  <c r="BT1668" i="1" s="1"/>
  <c r="BY1668" i="1" s="1"/>
  <c r="CE1668" i="1" s="1"/>
  <c r="CK1668" i="1" s="1"/>
  <c r="CQ1668" i="1" s="1"/>
  <c r="L1668" i="1"/>
  <c r="R1668" i="1" s="1"/>
  <c r="X1668" i="1" s="1"/>
  <c r="AD1668" i="1" s="1"/>
  <c r="AJ1668" i="1" s="1"/>
  <c r="AP1668" i="1" s="1"/>
  <c r="AV1668" i="1" s="1"/>
  <c r="BB1668" i="1" s="1"/>
  <c r="BH1668" i="1" s="1"/>
  <c r="BN1668" i="1" s="1"/>
  <c r="BS1668" i="1" s="1"/>
  <c r="BX1668" i="1" s="1"/>
  <c r="CD1668" i="1" s="1"/>
  <c r="CJ1668" i="1" s="1"/>
  <c r="CP1668" i="1" s="1"/>
  <c r="CS1667" i="1"/>
  <c r="CS1666" i="1" s="1"/>
  <c r="CO1667" i="1"/>
  <c r="CO1666" i="1" s="1"/>
  <c r="CN1667" i="1"/>
  <c r="CN1666" i="1" s="1"/>
  <c r="CM1667" i="1"/>
  <c r="CI1667" i="1"/>
  <c r="CI1666" i="1" s="1"/>
  <c r="CI1665" i="1" s="1"/>
  <c r="CI1664" i="1" s="1"/>
  <c r="CH1667" i="1"/>
  <c r="CH1666" i="1" s="1"/>
  <c r="CG1667" i="1"/>
  <c r="CG1666" i="1" s="1"/>
  <c r="CC1667" i="1"/>
  <c r="CC1666" i="1" s="1"/>
  <c r="CB1667" i="1"/>
  <c r="CB1666" i="1" s="1"/>
  <c r="CA1667" i="1"/>
  <c r="BW1667" i="1"/>
  <c r="BW1666" i="1" s="1"/>
  <c r="BV1667" i="1"/>
  <c r="BV1666" i="1" s="1"/>
  <c r="BR1667" i="1"/>
  <c r="BR1666" i="1" s="1"/>
  <c r="BR1665" i="1" s="1"/>
  <c r="BQ1667" i="1"/>
  <c r="BQ1666" i="1" s="1"/>
  <c r="BM1667" i="1"/>
  <c r="BM1666" i="1" s="1"/>
  <c r="BL1667" i="1"/>
  <c r="BL1666" i="1" s="1"/>
  <c r="BK1667" i="1"/>
  <c r="BK1666" i="1" s="1"/>
  <c r="BK1665" i="1" s="1"/>
  <c r="BK1664" i="1" s="1"/>
  <c r="BG1667" i="1"/>
  <c r="BG1666" i="1" s="1"/>
  <c r="BG1665" i="1" s="1"/>
  <c r="BG1664" i="1" s="1"/>
  <c r="BF1667" i="1"/>
  <c r="BF1666" i="1" s="1"/>
  <c r="BE1667" i="1"/>
  <c r="BA1667" i="1"/>
  <c r="BA1666" i="1" s="1"/>
  <c r="AZ1667" i="1"/>
  <c r="AY1667" i="1"/>
  <c r="AU1667" i="1"/>
  <c r="AU1666" i="1" s="1"/>
  <c r="AT1667" i="1"/>
  <c r="AT1666" i="1" s="1"/>
  <c r="AS1667" i="1"/>
  <c r="AS1666" i="1" s="1"/>
  <c r="AO1667" i="1"/>
  <c r="AO1666" i="1" s="1"/>
  <c r="AN1667" i="1"/>
  <c r="AM1667" i="1"/>
  <c r="AM1666" i="1" s="1"/>
  <c r="AI1667" i="1"/>
  <c r="AI1666" i="1" s="1"/>
  <c r="AH1667" i="1"/>
  <c r="AH1666" i="1" s="1"/>
  <c r="AG1667" i="1"/>
  <c r="AG1666" i="1" s="1"/>
  <c r="AC1667" i="1"/>
  <c r="AC1666" i="1" s="1"/>
  <c r="AB1667" i="1"/>
  <c r="AA1667" i="1"/>
  <c r="AA1666" i="1" s="1"/>
  <c r="W1667" i="1"/>
  <c r="W1666" i="1" s="1"/>
  <c r="V1667" i="1"/>
  <c r="V1666" i="1" s="1"/>
  <c r="U1667" i="1"/>
  <c r="U1666" i="1" s="1"/>
  <c r="Q1667" i="1"/>
  <c r="Q1666" i="1" s="1"/>
  <c r="P1667" i="1"/>
  <c r="P1666" i="1" s="1"/>
  <c r="O1667" i="1"/>
  <c r="O1666" i="1" s="1"/>
  <c r="O1665" i="1" s="1"/>
  <c r="O1664" i="1" s="1"/>
  <c r="K1667" i="1"/>
  <c r="K1666" i="1" s="1"/>
  <c r="J1667" i="1"/>
  <c r="J1666" i="1" s="1"/>
  <c r="I1667" i="1"/>
  <c r="I1666" i="1" s="1"/>
  <c r="H1667" i="1"/>
  <c r="H1666" i="1" s="1"/>
  <c r="H1665" i="1" s="1"/>
  <c r="H1664" i="1" s="1"/>
  <c r="G1667" i="1"/>
  <c r="G1666" i="1" s="1"/>
  <c r="F1667" i="1"/>
  <c r="CM1666" i="1"/>
  <c r="CA1666" i="1"/>
  <c r="BE1666" i="1"/>
  <c r="AZ1666" i="1"/>
  <c r="AY1666" i="1"/>
  <c r="AN1666" i="1"/>
  <c r="AB1666" i="1"/>
  <c r="N1663" i="1"/>
  <c r="T1663" i="1" s="1"/>
  <c r="Z1663" i="1" s="1"/>
  <c r="AF1663" i="1" s="1"/>
  <c r="AL1663" i="1" s="1"/>
  <c r="AR1663" i="1" s="1"/>
  <c r="AX1663" i="1" s="1"/>
  <c r="BD1663" i="1" s="1"/>
  <c r="BJ1663" i="1" s="1"/>
  <c r="BP1663" i="1" s="1"/>
  <c r="BU1663" i="1" s="1"/>
  <c r="BZ1663" i="1" s="1"/>
  <c r="CF1663" i="1" s="1"/>
  <c r="CL1663" i="1" s="1"/>
  <c r="CR1663" i="1" s="1"/>
  <c r="M1663" i="1"/>
  <c r="S1663" i="1" s="1"/>
  <c r="Y1663" i="1" s="1"/>
  <c r="AE1663" i="1" s="1"/>
  <c r="AK1663" i="1" s="1"/>
  <c r="AQ1663" i="1" s="1"/>
  <c r="AW1663" i="1" s="1"/>
  <c r="BC1663" i="1" s="1"/>
  <c r="BI1663" i="1" s="1"/>
  <c r="BO1663" i="1" s="1"/>
  <c r="BT1663" i="1" s="1"/>
  <c r="BY1663" i="1" s="1"/>
  <c r="CE1663" i="1" s="1"/>
  <c r="CK1663" i="1" s="1"/>
  <c r="CQ1663" i="1" s="1"/>
  <c r="L1663" i="1"/>
  <c r="R1663" i="1" s="1"/>
  <c r="X1663" i="1" s="1"/>
  <c r="AD1663" i="1" s="1"/>
  <c r="AJ1663" i="1" s="1"/>
  <c r="AP1663" i="1" s="1"/>
  <c r="AV1663" i="1" s="1"/>
  <c r="BB1663" i="1" s="1"/>
  <c r="BH1663" i="1" s="1"/>
  <c r="BN1663" i="1" s="1"/>
  <c r="BS1663" i="1" s="1"/>
  <c r="BX1663" i="1" s="1"/>
  <c r="CD1663" i="1" s="1"/>
  <c r="CJ1663" i="1" s="1"/>
  <c r="CP1663" i="1" s="1"/>
  <c r="CS1662" i="1"/>
  <c r="CS1661" i="1" s="1"/>
  <c r="CS1660" i="1" s="1"/>
  <c r="CS1659" i="1" s="1"/>
  <c r="CO1662" i="1"/>
  <c r="CO1661" i="1" s="1"/>
  <c r="CO1660" i="1" s="1"/>
  <c r="CO1659" i="1" s="1"/>
  <c r="CN1662" i="1"/>
  <c r="CN1661" i="1" s="1"/>
  <c r="CN1660" i="1" s="1"/>
  <c r="CN1659" i="1" s="1"/>
  <c r="CM1662" i="1"/>
  <c r="CM1661" i="1" s="1"/>
  <c r="CM1660" i="1" s="1"/>
  <c r="CM1659" i="1" s="1"/>
  <c r="CI1662" i="1"/>
  <c r="CH1662" i="1"/>
  <c r="CH1661" i="1" s="1"/>
  <c r="CH1660" i="1" s="1"/>
  <c r="CH1659" i="1" s="1"/>
  <c r="CG1662" i="1"/>
  <c r="CG1661" i="1" s="1"/>
  <c r="CG1660" i="1" s="1"/>
  <c r="CG1659" i="1" s="1"/>
  <c r="CC1662" i="1"/>
  <c r="CC1661" i="1" s="1"/>
  <c r="CC1660" i="1" s="1"/>
  <c r="CC1659" i="1" s="1"/>
  <c r="CB1662" i="1"/>
  <c r="CB1661" i="1" s="1"/>
  <c r="CB1660" i="1" s="1"/>
  <c r="CB1659" i="1" s="1"/>
  <c r="CA1662" i="1"/>
  <c r="CA1661" i="1" s="1"/>
  <c r="CA1660" i="1" s="1"/>
  <c r="CA1659" i="1" s="1"/>
  <c r="BW1662" i="1"/>
  <c r="BW1661" i="1" s="1"/>
  <c r="BW1660" i="1" s="1"/>
  <c r="BW1659" i="1" s="1"/>
  <c r="BV1662" i="1"/>
  <c r="BV1661" i="1" s="1"/>
  <c r="BV1660" i="1" s="1"/>
  <c r="BV1659" i="1" s="1"/>
  <c r="BR1662" i="1"/>
  <c r="BR1661" i="1" s="1"/>
  <c r="BR1660" i="1" s="1"/>
  <c r="BR1659" i="1" s="1"/>
  <c r="BQ1662" i="1"/>
  <c r="BQ1661" i="1" s="1"/>
  <c r="BQ1660" i="1" s="1"/>
  <c r="BQ1659" i="1" s="1"/>
  <c r="BM1662" i="1"/>
  <c r="BM1661" i="1" s="1"/>
  <c r="BM1660" i="1" s="1"/>
  <c r="BM1659" i="1" s="1"/>
  <c r="BL1662" i="1"/>
  <c r="BL1661" i="1" s="1"/>
  <c r="BL1660" i="1" s="1"/>
  <c r="BL1659" i="1" s="1"/>
  <c r="BK1662" i="1"/>
  <c r="BK1661" i="1" s="1"/>
  <c r="BK1660" i="1" s="1"/>
  <c r="BK1659" i="1" s="1"/>
  <c r="BG1662" i="1"/>
  <c r="BG1661" i="1" s="1"/>
  <c r="BG1660" i="1" s="1"/>
  <c r="BG1659" i="1" s="1"/>
  <c r="BF1662" i="1"/>
  <c r="BF1661" i="1" s="1"/>
  <c r="BF1660" i="1" s="1"/>
  <c r="BF1659" i="1" s="1"/>
  <c r="BE1662" i="1"/>
  <c r="BE1661" i="1" s="1"/>
  <c r="BE1660" i="1" s="1"/>
  <c r="BE1659" i="1" s="1"/>
  <c r="BA1662" i="1"/>
  <c r="BA1661" i="1" s="1"/>
  <c r="BA1660" i="1" s="1"/>
  <c r="BA1659" i="1" s="1"/>
  <c r="AZ1662" i="1"/>
  <c r="AZ1661" i="1" s="1"/>
  <c r="AZ1660" i="1" s="1"/>
  <c r="AZ1659" i="1" s="1"/>
  <c r="AY1662" i="1"/>
  <c r="AU1662" i="1"/>
  <c r="AU1661" i="1" s="1"/>
  <c r="AU1660" i="1" s="1"/>
  <c r="AU1659" i="1" s="1"/>
  <c r="AT1662" i="1"/>
  <c r="AT1661" i="1" s="1"/>
  <c r="AT1660" i="1" s="1"/>
  <c r="AT1659" i="1" s="1"/>
  <c r="AS1662" i="1"/>
  <c r="AS1661" i="1" s="1"/>
  <c r="AS1660" i="1" s="1"/>
  <c r="AS1659" i="1" s="1"/>
  <c r="AO1662" i="1"/>
  <c r="AO1661" i="1" s="1"/>
  <c r="AO1660" i="1" s="1"/>
  <c r="AO1659" i="1" s="1"/>
  <c r="AN1662" i="1"/>
  <c r="AN1661" i="1" s="1"/>
  <c r="AN1660" i="1" s="1"/>
  <c r="AN1659" i="1" s="1"/>
  <c r="AM1662" i="1"/>
  <c r="AM1661" i="1" s="1"/>
  <c r="AM1660" i="1" s="1"/>
  <c r="AM1659" i="1" s="1"/>
  <c r="AI1662" i="1"/>
  <c r="AI1661" i="1" s="1"/>
  <c r="AI1660" i="1" s="1"/>
  <c r="AI1659" i="1" s="1"/>
  <c r="AH1662" i="1"/>
  <c r="AH1661" i="1" s="1"/>
  <c r="AH1660" i="1" s="1"/>
  <c r="AH1659" i="1" s="1"/>
  <c r="AG1662" i="1"/>
  <c r="AC1662" i="1"/>
  <c r="AC1661" i="1" s="1"/>
  <c r="AC1660" i="1" s="1"/>
  <c r="AC1659" i="1" s="1"/>
  <c r="AB1662" i="1"/>
  <c r="AB1661" i="1" s="1"/>
  <c r="AB1660" i="1" s="1"/>
  <c r="AB1659" i="1" s="1"/>
  <c r="AA1662" i="1"/>
  <c r="AA1661" i="1" s="1"/>
  <c r="AA1660" i="1" s="1"/>
  <c r="AA1659" i="1" s="1"/>
  <c r="W1662" i="1"/>
  <c r="W1661" i="1" s="1"/>
  <c r="W1660" i="1" s="1"/>
  <c r="W1659" i="1" s="1"/>
  <c r="V1662" i="1"/>
  <c r="U1662" i="1"/>
  <c r="U1661" i="1" s="1"/>
  <c r="U1660" i="1" s="1"/>
  <c r="U1659" i="1" s="1"/>
  <c r="Q1662" i="1"/>
  <c r="Q1661" i="1" s="1"/>
  <c r="Q1660" i="1" s="1"/>
  <c r="Q1659" i="1" s="1"/>
  <c r="P1662" i="1"/>
  <c r="P1661" i="1" s="1"/>
  <c r="P1660" i="1" s="1"/>
  <c r="P1659" i="1" s="1"/>
  <c r="O1662" i="1"/>
  <c r="O1661" i="1" s="1"/>
  <c r="O1660" i="1" s="1"/>
  <c r="O1659" i="1" s="1"/>
  <c r="K1662" i="1"/>
  <c r="K1661" i="1" s="1"/>
  <c r="K1660" i="1" s="1"/>
  <c r="K1659" i="1" s="1"/>
  <c r="J1662" i="1"/>
  <c r="J1661" i="1" s="1"/>
  <c r="J1660" i="1" s="1"/>
  <c r="J1659" i="1" s="1"/>
  <c r="I1662" i="1"/>
  <c r="I1661" i="1" s="1"/>
  <c r="I1660" i="1" s="1"/>
  <c r="I1659" i="1" s="1"/>
  <c r="H1662" i="1"/>
  <c r="H1661" i="1" s="1"/>
  <c r="H1660" i="1" s="1"/>
  <c r="G1662" i="1"/>
  <c r="G1661" i="1" s="1"/>
  <c r="F1662" i="1"/>
  <c r="F1661" i="1" s="1"/>
  <c r="CI1661" i="1"/>
  <c r="CI1660" i="1" s="1"/>
  <c r="CI1659" i="1" s="1"/>
  <c r="AY1661" i="1"/>
  <c r="AY1660" i="1" s="1"/>
  <c r="AY1659" i="1" s="1"/>
  <c r="AG1661" i="1"/>
  <c r="AG1660" i="1" s="1"/>
  <c r="AG1659" i="1" s="1"/>
  <c r="V1661" i="1"/>
  <c r="V1660" i="1" s="1"/>
  <c r="V1659" i="1" s="1"/>
  <c r="N1658" i="1"/>
  <c r="T1658" i="1" s="1"/>
  <c r="Z1658" i="1" s="1"/>
  <c r="AF1658" i="1" s="1"/>
  <c r="AL1658" i="1" s="1"/>
  <c r="AR1658" i="1" s="1"/>
  <c r="AX1658" i="1" s="1"/>
  <c r="BD1658" i="1" s="1"/>
  <c r="BJ1658" i="1" s="1"/>
  <c r="BP1658" i="1" s="1"/>
  <c r="BU1658" i="1" s="1"/>
  <c r="BZ1658" i="1" s="1"/>
  <c r="CF1658" i="1" s="1"/>
  <c r="CL1658" i="1" s="1"/>
  <c r="CR1658" i="1" s="1"/>
  <c r="M1658" i="1"/>
  <c r="S1658" i="1" s="1"/>
  <c r="Y1658" i="1" s="1"/>
  <c r="AE1658" i="1" s="1"/>
  <c r="AK1658" i="1" s="1"/>
  <c r="AQ1658" i="1" s="1"/>
  <c r="AW1658" i="1" s="1"/>
  <c r="BC1658" i="1" s="1"/>
  <c r="BI1658" i="1" s="1"/>
  <c r="BO1658" i="1" s="1"/>
  <c r="BT1658" i="1" s="1"/>
  <c r="BY1658" i="1" s="1"/>
  <c r="CE1658" i="1" s="1"/>
  <c r="CK1658" i="1" s="1"/>
  <c r="CQ1658" i="1" s="1"/>
  <c r="L1658" i="1"/>
  <c r="R1658" i="1" s="1"/>
  <c r="X1658" i="1" s="1"/>
  <c r="AD1658" i="1" s="1"/>
  <c r="AJ1658" i="1" s="1"/>
  <c r="AP1658" i="1" s="1"/>
  <c r="AV1658" i="1" s="1"/>
  <c r="BB1658" i="1" s="1"/>
  <c r="BH1658" i="1" s="1"/>
  <c r="BN1658" i="1" s="1"/>
  <c r="BS1658" i="1" s="1"/>
  <c r="BX1658" i="1" s="1"/>
  <c r="CD1658" i="1" s="1"/>
  <c r="CJ1658" i="1" s="1"/>
  <c r="CP1658" i="1" s="1"/>
  <c r="N1657" i="1"/>
  <c r="T1657" i="1" s="1"/>
  <c r="Z1657" i="1" s="1"/>
  <c r="AF1657" i="1" s="1"/>
  <c r="AL1657" i="1" s="1"/>
  <c r="AR1657" i="1" s="1"/>
  <c r="AX1657" i="1" s="1"/>
  <c r="BD1657" i="1" s="1"/>
  <c r="BJ1657" i="1" s="1"/>
  <c r="BP1657" i="1" s="1"/>
  <c r="BU1657" i="1" s="1"/>
  <c r="BZ1657" i="1" s="1"/>
  <c r="CF1657" i="1" s="1"/>
  <c r="CL1657" i="1" s="1"/>
  <c r="CR1657" i="1" s="1"/>
  <c r="M1657" i="1"/>
  <c r="S1657" i="1" s="1"/>
  <c r="Y1657" i="1" s="1"/>
  <c r="AE1657" i="1" s="1"/>
  <c r="AK1657" i="1" s="1"/>
  <c r="AQ1657" i="1" s="1"/>
  <c r="AW1657" i="1" s="1"/>
  <c r="BC1657" i="1" s="1"/>
  <c r="BI1657" i="1" s="1"/>
  <c r="BO1657" i="1" s="1"/>
  <c r="BT1657" i="1" s="1"/>
  <c r="BY1657" i="1" s="1"/>
  <c r="CE1657" i="1" s="1"/>
  <c r="CK1657" i="1" s="1"/>
  <c r="CQ1657" i="1" s="1"/>
  <c r="L1657" i="1"/>
  <c r="R1657" i="1" s="1"/>
  <c r="X1657" i="1" s="1"/>
  <c r="AD1657" i="1" s="1"/>
  <c r="AJ1657" i="1" s="1"/>
  <c r="AP1657" i="1" s="1"/>
  <c r="AV1657" i="1" s="1"/>
  <c r="BB1657" i="1" s="1"/>
  <c r="BH1657" i="1" s="1"/>
  <c r="BN1657" i="1" s="1"/>
  <c r="BS1657" i="1" s="1"/>
  <c r="BX1657" i="1" s="1"/>
  <c r="CD1657" i="1" s="1"/>
  <c r="CJ1657" i="1" s="1"/>
  <c r="CP1657" i="1" s="1"/>
  <c r="CS1656" i="1"/>
  <c r="CS1655" i="1" s="1"/>
  <c r="CS1654" i="1" s="1"/>
  <c r="CO1656" i="1"/>
  <c r="CO1655" i="1" s="1"/>
  <c r="CO1654" i="1" s="1"/>
  <c r="CN1656" i="1"/>
  <c r="CN1655" i="1" s="1"/>
  <c r="CN1654" i="1" s="1"/>
  <c r="CM1656" i="1"/>
  <c r="CM1655" i="1" s="1"/>
  <c r="CM1654" i="1" s="1"/>
  <c r="CI1656" i="1"/>
  <c r="CI1655" i="1" s="1"/>
  <c r="CI1654" i="1" s="1"/>
  <c r="CH1656" i="1"/>
  <c r="CH1655" i="1" s="1"/>
  <c r="CH1654" i="1" s="1"/>
  <c r="CG1656" i="1"/>
  <c r="CG1655" i="1" s="1"/>
  <c r="CG1654" i="1" s="1"/>
  <c r="CC1656" i="1"/>
  <c r="CC1655" i="1" s="1"/>
  <c r="CC1654" i="1" s="1"/>
  <c r="CB1656" i="1"/>
  <c r="CB1655" i="1" s="1"/>
  <c r="CB1654" i="1" s="1"/>
  <c r="CA1656" i="1"/>
  <c r="CA1655" i="1" s="1"/>
  <c r="CA1654" i="1" s="1"/>
  <c r="BW1656" i="1"/>
  <c r="BW1655" i="1" s="1"/>
  <c r="BW1654" i="1" s="1"/>
  <c r="BV1656" i="1"/>
  <c r="BR1656" i="1"/>
  <c r="BR1655" i="1" s="1"/>
  <c r="BQ1656" i="1"/>
  <c r="BQ1655" i="1" s="1"/>
  <c r="BM1656" i="1"/>
  <c r="BM1655" i="1" s="1"/>
  <c r="BM1654" i="1" s="1"/>
  <c r="BL1656" i="1"/>
  <c r="BL1655" i="1" s="1"/>
  <c r="BL1654" i="1" s="1"/>
  <c r="BK1656" i="1"/>
  <c r="BK1655" i="1" s="1"/>
  <c r="BK1654" i="1" s="1"/>
  <c r="BG1656" i="1"/>
  <c r="BF1656" i="1"/>
  <c r="BF1655" i="1" s="1"/>
  <c r="BF1654" i="1" s="1"/>
  <c r="BE1656" i="1"/>
  <c r="BE1655" i="1" s="1"/>
  <c r="BE1654" i="1" s="1"/>
  <c r="BA1656" i="1"/>
  <c r="BA1655" i="1" s="1"/>
  <c r="BA1654" i="1" s="1"/>
  <c r="AZ1656" i="1"/>
  <c r="AZ1655" i="1" s="1"/>
  <c r="AZ1654" i="1" s="1"/>
  <c r="AY1656" i="1"/>
  <c r="AY1655" i="1" s="1"/>
  <c r="AY1654" i="1" s="1"/>
  <c r="AU1656" i="1"/>
  <c r="AU1655" i="1" s="1"/>
  <c r="AU1654" i="1" s="1"/>
  <c r="AT1656" i="1"/>
  <c r="AT1655" i="1" s="1"/>
  <c r="AT1654" i="1" s="1"/>
  <c r="AS1656" i="1"/>
  <c r="AS1655" i="1" s="1"/>
  <c r="AS1654" i="1" s="1"/>
  <c r="AO1656" i="1"/>
  <c r="AO1655" i="1" s="1"/>
  <c r="AO1654" i="1" s="1"/>
  <c r="AN1656" i="1"/>
  <c r="AN1655" i="1" s="1"/>
  <c r="AN1654" i="1" s="1"/>
  <c r="AM1656" i="1"/>
  <c r="AM1655" i="1" s="1"/>
  <c r="AM1654" i="1" s="1"/>
  <c r="AI1656" i="1"/>
  <c r="AH1656" i="1"/>
  <c r="AH1655" i="1" s="1"/>
  <c r="AH1654" i="1" s="1"/>
  <c r="AG1656" i="1"/>
  <c r="AG1655" i="1" s="1"/>
  <c r="AG1654" i="1" s="1"/>
  <c r="AC1656" i="1"/>
  <c r="AC1655" i="1" s="1"/>
  <c r="AC1654" i="1" s="1"/>
  <c r="AB1656" i="1"/>
  <c r="AA1656" i="1"/>
  <c r="AA1655" i="1" s="1"/>
  <c r="AA1654" i="1" s="1"/>
  <c r="W1656" i="1"/>
  <c r="W1655" i="1" s="1"/>
  <c r="W1654" i="1" s="1"/>
  <c r="V1656" i="1"/>
  <c r="V1655" i="1" s="1"/>
  <c r="V1654" i="1" s="1"/>
  <c r="U1656" i="1"/>
  <c r="U1655" i="1" s="1"/>
  <c r="U1654" i="1" s="1"/>
  <c r="Q1656" i="1"/>
  <c r="Q1655" i="1" s="1"/>
  <c r="Q1654" i="1" s="1"/>
  <c r="P1656" i="1"/>
  <c r="O1656" i="1"/>
  <c r="O1655" i="1" s="1"/>
  <c r="O1654" i="1" s="1"/>
  <c r="K1656" i="1"/>
  <c r="J1656" i="1"/>
  <c r="J1655" i="1" s="1"/>
  <c r="J1654" i="1" s="1"/>
  <c r="I1656" i="1"/>
  <c r="I1655" i="1" s="1"/>
  <c r="I1654" i="1" s="1"/>
  <c r="H1656" i="1"/>
  <c r="G1656" i="1"/>
  <c r="G1655" i="1" s="1"/>
  <c r="G1654" i="1" s="1"/>
  <c r="F1656" i="1"/>
  <c r="F1655" i="1" s="1"/>
  <c r="F1654" i="1" s="1"/>
  <c r="BV1655" i="1"/>
  <c r="BV1654" i="1" s="1"/>
  <c r="BG1655" i="1"/>
  <c r="BG1654" i="1" s="1"/>
  <c r="AI1655" i="1"/>
  <c r="AI1654" i="1" s="1"/>
  <c r="AB1655" i="1"/>
  <c r="AB1654" i="1" s="1"/>
  <c r="P1655" i="1"/>
  <c r="P1654" i="1" s="1"/>
  <c r="K1655" i="1"/>
  <c r="BQ1654" i="1"/>
  <c r="N1653" i="1"/>
  <c r="T1653" i="1" s="1"/>
  <c r="Z1653" i="1" s="1"/>
  <c r="AF1653" i="1" s="1"/>
  <c r="AL1653" i="1" s="1"/>
  <c r="AR1653" i="1" s="1"/>
  <c r="AX1653" i="1" s="1"/>
  <c r="BD1653" i="1" s="1"/>
  <c r="BJ1653" i="1" s="1"/>
  <c r="BP1653" i="1" s="1"/>
  <c r="BU1653" i="1" s="1"/>
  <c r="BZ1653" i="1" s="1"/>
  <c r="CF1653" i="1" s="1"/>
  <c r="CL1653" i="1" s="1"/>
  <c r="CR1653" i="1" s="1"/>
  <c r="M1653" i="1"/>
  <c r="S1653" i="1" s="1"/>
  <c r="Y1653" i="1" s="1"/>
  <c r="AE1653" i="1" s="1"/>
  <c r="AK1653" i="1" s="1"/>
  <c r="AQ1653" i="1" s="1"/>
  <c r="AW1653" i="1" s="1"/>
  <c r="BC1653" i="1" s="1"/>
  <c r="BI1653" i="1" s="1"/>
  <c r="BO1653" i="1" s="1"/>
  <c r="BT1653" i="1" s="1"/>
  <c r="BY1653" i="1" s="1"/>
  <c r="CE1653" i="1" s="1"/>
  <c r="CK1653" i="1" s="1"/>
  <c r="CQ1653" i="1" s="1"/>
  <c r="L1653" i="1"/>
  <c r="R1653" i="1" s="1"/>
  <c r="X1653" i="1" s="1"/>
  <c r="AD1653" i="1" s="1"/>
  <c r="AJ1653" i="1" s="1"/>
  <c r="AP1653" i="1" s="1"/>
  <c r="AV1653" i="1" s="1"/>
  <c r="BB1653" i="1" s="1"/>
  <c r="BH1653" i="1" s="1"/>
  <c r="BN1653" i="1" s="1"/>
  <c r="BS1653" i="1" s="1"/>
  <c r="BX1653" i="1" s="1"/>
  <c r="CD1653" i="1" s="1"/>
  <c r="CJ1653" i="1" s="1"/>
  <c r="CP1653" i="1" s="1"/>
  <c r="CS1652" i="1"/>
  <c r="CS1651" i="1" s="1"/>
  <c r="CS1650" i="1" s="1"/>
  <c r="CO1652" i="1"/>
  <c r="CO1651" i="1" s="1"/>
  <c r="CN1652" i="1"/>
  <c r="CM1652" i="1"/>
  <c r="CM1651" i="1" s="1"/>
  <c r="CM1650" i="1" s="1"/>
  <c r="CI1652" i="1"/>
  <c r="CI1651" i="1" s="1"/>
  <c r="CI1650" i="1" s="1"/>
  <c r="CH1652" i="1"/>
  <c r="CH1651" i="1" s="1"/>
  <c r="CH1650" i="1" s="1"/>
  <c r="CG1652" i="1"/>
  <c r="CC1652" i="1"/>
  <c r="CC1651" i="1" s="1"/>
  <c r="CC1650" i="1" s="1"/>
  <c r="CB1652" i="1"/>
  <c r="CB1651" i="1" s="1"/>
  <c r="CB1650" i="1" s="1"/>
  <c r="CA1652" i="1"/>
  <c r="CA1651" i="1" s="1"/>
  <c r="CA1650" i="1" s="1"/>
  <c r="BW1652" i="1"/>
  <c r="BW1651" i="1" s="1"/>
  <c r="BW1650" i="1" s="1"/>
  <c r="BV1652" i="1"/>
  <c r="BV1651" i="1" s="1"/>
  <c r="BV1650" i="1" s="1"/>
  <c r="BR1652" i="1"/>
  <c r="BR1651" i="1" s="1"/>
  <c r="BR1650" i="1" s="1"/>
  <c r="BQ1652" i="1"/>
  <c r="BQ1651" i="1" s="1"/>
  <c r="BQ1650" i="1" s="1"/>
  <c r="BM1652" i="1"/>
  <c r="BL1652" i="1"/>
  <c r="BL1651" i="1" s="1"/>
  <c r="BL1650" i="1" s="1"/>
  <c r="BK1652" i="1"/>
  <c r="BK1651" i="1" s="1"/>
  <c r="BK1650" i="1" s="1"/>
  <c r="BG1652" i="1"/>
  <c r="BF1652" i="1"/>
  <c r="BF1651" i="1" s="1"/>
  <c r="BF1650" i="1" s="1"/>
  <c r="BE1652" i="1"/>
  <c r="BE1651" i="1" s="1"/>
  <c r="BE1650" i="1" s="1"/>
  <c r="BA1652" i="1"/>
  <c r="BA1651" i="1" s="1"/>
  <c r="BA1650" i="1" s="1"/>
  <c r="AZ1652" i="1"/>
  <c r="AZ1651" i="1" s="1"/>
  <c r="AZ1650" i="1" s="1"/>
  <c r="AY1652" i="1"/>
  <c r="AU1652" i="1"/>
  <c r="AU1651" i="1" s="1"/>
  <c r="AU1650" i="1" s="1"/>
  <c r="AT1652" i="1"/>
  <c r="AT1651" i="1" s="1"/>
  <c r="AT1650" i="1" s="1"/>
  <c r="AS1652" i="1"/>
  <c r="AO1652" i="1"/>
  <c r="AN1652" i="1"/>
  <c r="AN1651" i="1" s="1"/>
  <c r="AN1650" i="1" s="1"/>
  <c r="AM1652" i="1"/>
  <c r="AM1651" i="1" s="1"/>
  <c r="AM1650" i="1" s="1"/>
  <c r="AI1652" i="1"/>
  <c r="AI1651" i="1" s="1"/>
  <c r="AI1650" i="1" s="1"/>
  <c r="AH1652" i="1"/>
  <c r="AG1652" i="1"/>
  <c r="AG1651" i="1" s="1"/>
  <c r="AG1650" i="1" s="1"/>
  <c r="AC1652" i="1"/>
  <c r="AB1652" i="1"/>
  <c r="AB1651" i="1" s="1"/>
  <c r="AB1650" i="1" s="1"/>
  <c r="AA1652" i="1"/>
  <c r="AA1651" i="1" s="1"/>
  <c r="AA1650" i="1" s="1"/>
  <c r="W1652" i="1"/>
  <c r="W1651" i="1" s="1"/>
  <c r="W1650" i="1" s="1"/>
  <c r="V1652" i="1"/>
  <c r="V1651" i="1" s="1"/>
  <c r="V1650" i="1" s="1"/>
  <c r="U1652" i="1"/>
  <c r="U1651" i="1" s="1"/>
  <c r="U1650" i="1" s="1"/>
  <c r="Q1652" i="1"/>
  <c r="P1652" i="1"/>
  <c r="P1651" i="1" s="1"/>
  <c r="P1650" i="1" s="1"/>
  <c r="O1652" i="1"/>
  <c r="O1651" i="1" s="1"/>
  <c r="O1650" i="1" s="1"/>
  <c r="K1652" i="1"/>
  <c r="K1651" i="1" s="1"/>
  <c r="J1652" i="1"/>
  <c r="J1651" i="1" s="1"/>
  <c r="J1650" i="1" s="1"/>
  <c r="I1652" i="1"/>
  <c r="I1651" i="1" s="1"/>
  <c r="I1650" i="1" s="1"/>
  <c r="H1652" i="1"/>
  <c r="H1651" i="1" s="1"/>
  <c r="H1650" i="1" s="1"/>
  <c r="G1652" i="1"/>
  <c r="G1651" i="1" s="1"/>
  <c r="G1650" i="1" s="1"/>
  <c r="F1652" i="1"/>
  <c r="CN1651" i="1"/>
  <c r="CN1650" i="1" s="1"/>
  <c r="CG1651" i="1"/>
  <c r="CG1650" i="1" s="1"/>
  <c r="BM1651" i="1"/>
  <c r="BM1650" i="1" s="1"/>
  <c r="BG1651" i="1"/>
  <c r="BG1650" i="1" s="1"/>
  <c r="AY1651" i="1"/>
  <c r="AY1650" i="1" s="1"/>
  <c r="AS1651" i="1"/>
  <c r="AS1650" i="1" s="1"/>
  <c r="AO1651" i="1"/>
  <c r="AO1650" i="1" s="1"/>
  <c r="AH1651" i="1"/>
  <c r="AC1651" i="1"/>
  <c r="AC1650" i="1" s="1"/>
  <c r="Q1651" i="1"/>
  <c r="Q1650" i="1" s="1"/>
  <c r="CO1650" i="1"/>
  <c r="AH1650" i="1"/>
  <c r="H1649" i="1"/>
  <c r="N1649" i="1" s="1"/>
  <c r="T1649" i="1" s="1"/>
  <c r="Z1649" i="1" s="1"/>
  <c r="AF1649" i="1" s="1"/>
  <c r="AL1649" i="1" s="1"/>
  <c r="AR1649" i="1" s="1"/>
  <c r="AX1649" i="1" s="1"/>
  <c r="BD1649" i="1" s="1"/>
  <c r="BJ1649" i="1" s="1"/>
  <c r="BP1649" i="1" s="1"/>
  <c r="BU1649" i="1" s="1"/>
  <c r="BZ1649" i="1" s="1"/>
  <c r="CF1649" i="1" s="1"/>
  <c r="CL1649" i="1" s="1"/>
  <c r="CR1649" i="1" s="1"/>
  <c r="G1649" i="1"/>
  <c r="M1649" i="1" s="1"/>
  <c r="S1649" i="1" s="1"/>
  <c r="Y1649" i="1" s="1"/>
  <c r="AE1649" i="1" s="1"/>
  <c r="AK1649" i="1" s="1"/>
  <c r="AQ1649" i="1" s="1"/>
  <c r="AW1649" i="1" s="1"/>
  <c r="BC1649" i="1" s="1"/>
  <c r="BI1649" i="1" s="1"/>
  <c r="BO1649" i="1" s="1"/>
  <c r="BT1649" i="1" s="1"/>
  <c r="BY1649" i="1" s="1"/>
  <c r="CE1649" i="1" s="1"/>
  <c r="CK1649" i="1" s="1"/>
  <c r="CQ1649" i="1" s="1"/>
  <c r="F1649" i="1"/>
  <c r="L1649" i="1" s="1"/>
  <c r="R1649" i="1" s="1"/>
  <c r="X1649" i="1" s="1"/>
  <c r="AD1649" i="1" s="1"/>
  <c r="AJ1649" i="1" s="1"/>
  <c r="AP1649" i="1" s="1"/>
  <c r="AV1649" i="1" s="1"/>
  <c r="BB1649" i="1" s="1"/>
  <c r="BH1649" i="1" s="1"/>
  <c r="BN1649" i="1" s="1"/>
  <c r="BS1649" i="1" s="1"/>
  <c r="BX1649" i="1" s="1"/>
  <c r="CD1649" i="1" s="1"/>
  <c r="CJ1649" i="1" s="1"/>
  <c r="CP1649" i="1" s="1"/>
  <c r="CS1648" i="1"/>
  <c r="CS1647" i="1" s="1"/>
  <c r="CO1648" i="1"/>
  <c r="CN1648" i="1"/>
  <c r="CN1647" i="1" s="1"/>
  <c r="CM1648" i="1"/>
  <c r="CI1648" i="1"/>
  <c r="CI1647" i="1" s="1"/>
  <c r="CH1648" i="1"/>
  <c r="CH1647" i="1" s="1"/>
  <c r="CG1648" i="1"/>
  <c r="CG1647" i="1" s="1"/>
  <c r="CC1648" i="1"/>
  <c r="CC1647" i="1" s="1"/>
  <c r="CB1648" i="1"/>
  <c r="CB1647" i="1" s="1"/>
  <c r="CA1648" i="1"/>
  <c r="BW1648" i="1"/>
  <c r="BW1647" i="1" s="1"/>
  <c r="BV1648" i="1"/>
  <c r="BV1647" i="1" s="1"/>
  <c r="BR1648" i="1"/>
  <c r="BR1647" i="1" s="1"/>
  <c r="BQ1648" i="1"/>
  <c r="BM1648" i="1"/>
  <c r="BM1647" i="1" s="1"/>
  <c r="BL1648" i="1"/>
  <c r="BL1647" i="1" s="1"/>
  <c r="BK1648" i="1"/>
  <c r="BK1647" i="1" s="1"/>
  <c r="BG1648" i="1"/>
  <c r="BG1647" i="1" s="1"/>
  <c r="BF1648" i="1"/>
  <c r="BF1647" i="1" s="1"/>
  <c r="BE1648" i="1"/>
  <c r="BE1647" i="1" s="1"/>
  <c r="BA1648" i="1"/>
  <c r="BA1647" i="1" s="1"/>
  <c r="AZ1648" i="1"/>
  <c r="AY1648" i="1"/>
  <c r="AY1647" i="1" s="1"/>
  <c r="AU1648" i="1"/>
  <c r="AU1647" i="1" s="1"/>
  <c r="AT1648" i="1"/>
  <c r="AT1647" i="1" s="1"/>
  <c r="AS1648" i="1"/>
  <c r="AO1648" i="1"/>
  <c r="AO1647" i="1" s="1"/>
  <c r="AN1648" i="1"/>
  <c r="AN1647" i="1" s="1"/>
  <c r="AM1648" i="1"/>
  <c r="AM1647" i="1" s="1"/>
  <c r="AI1648" i="1"/>
  <c r="AI1647" i="1" s="1"/>
  <c r="AH1648" i="1"/>
  <c r="AH1647" i="1" s="1"/>
  <c r="AG1648" i="1"/>
  <c r="AG1647" i="1" s="1"/>
  <c r="AC1648" i="1"/>
  <c r="AC1647" i="1" s="1"/>
  <c r="AB1648" i="1"/>
  <c r="AB1647" i="1" s="1"/>
  <c r="AA1648" i="1"/>
  <c r="AA1647" i="1" s="1"/>
  <c r="W1648" i="1"/>
  <c r="W1647" i="1" s="1"/>
  <c r="V1648" i="1"/>
  <c r="V1647" i="1" s="1"/>
  <c r="U1648" i="1"/>
  <c r="Q1648" i="1"/>
  <c r="Q1647" i="1" s="1"/>
  <c r="P1648" i="1"/>
  <c r="P1647" i="1" s="1"/>
  <c r="O1648" i="1"/>
  <c r="O1647" i="1" s="1"/>
  <c r="K1648" i="1"/>
  <c r="J1648" i="1"/>
  <c r="J1647" i="1" s="1"/>
  <c r="I1648" i="1"/>
  <c r="I1647" i="1" s="1"/>
  <c r="H1648" i="1"/>
  <c r="H1647" i="1" s="1"/>
  <c r="CO1647" i="1"/>
  <c r="CM1647" i="1"/>
  <c r="CA1647" i="1"/>
  <c r="BQ1647" i="1"/>
  <c r="AZ1647" i="1"/>
  <c r="AS1647" i="1"/>
  <c r="U1647" i="1"/>
  <c r="K1647" i="1"/>
  <c r="H1646" i="1"/>
  <c r="G1646" i="1"/>
  <c r="M1646" i="1" s="1"/>
  <c r="S1646" i="1" s="1"/>
  <c r="Y1646" i="1" s="1"/>
  <c r="AE1646" i="1" s="1"/>
  <c r="AK1646" i="1" s="1"/>
  <c r="AQ1646" i="1" s="1"/>
  <c r="AW1646" i="1" s="1"/>
  <c r="BC1646" i="1" s="1"/>
  <c r="BI1646" i="1" s="1"/>
  <c r="BO1646" i="1" s="1"/>
  <c r="BT1646" i="1" s="1"/>
  <c r="BY1646" i="1" s="1"/>
  <c r="CE1646" i="1" s="1"/>
  <c r="CK1646" i="1" s="1"/>
  <c r="CQ1646" i="1" s="1"/>
  <c r="F1646" i="1"/>
  <c r="L1646" i="1" s="1"/>
  <c r="R1646" i="1" s="1"/>
  <c r="X1646" i="1" s="1"/>
  <c r="AD1646" i="1" s="1"/>
  <c r="AJ1646" i="1" s="1"/>
  <c r="AP1646" i="1" s="1"/>
  <c r="AV1646" i="1" s="1"/>
  <c r="BB1646" i="1" s="1"/>
  <c r="BH1646" i="1" s="1"/>
  <c r="BN1646" i="1" s="1"/>
  <c r="BS1646" i="1" s="1"/>
  <c r="BX1646" i="1" s="1"/>
  <c r="CD1646" i="1" s="1"/>
  <c r="CJ1646" i="1" s="1"/>
  <c r="CP1646" i="1" s="1"/>
  <c r="CS1645" i="1"/>
  <c r="CS1644" i="1" s="1"/>
  <c r="CO1645" i="1"/>
  <c r="CO1644" i="1" s="1"/>
  <c r="CN1645" i="1"/>
  <c r="CN1644" i="1" s="1"/>
  <c r="CM1645" i="1"/>
  <c r="CM1644" i="1" s="1"/>
  <c r="CI1645" i="1"/>
  <c r="CI1644" i="1" s="1"/>
  <c r="CH1645" i="1"/>
  <c r="CH1644" i="1" s="1"/>
  <c r="CG1645" i="1"/>
  <c r="CG1644" i="1" s="1"/>
  <c r="CC1645" i="1"/>
  <c r="CC1644" i="1" s="1"/>
  <c r="CB1645" i="1"/>
  <c r="CB1644" i="1" s="1"/>
  <c r="CA1645" i="1"/>
  <c r="CA1644" i="1" s="1"/>
  <c r="BW1645" i="1"/>
  <c r="BW1644" i="1" s="1"/>
  <c r="BV1645" i="1"/>
  <c r="BV1644" i="1" s="1"/>
  <c r="BR1645" i="1"/>
  <c r="BR1644" i="1" s="1"/>
  <c r="BQ1645" i="1"/>
  <c r="BQ1644" i="1" s="1"/>
  <c r="BM1645" i="1"/>
  <c r="BM1644" i="1" s="1"/>
  <c r="BL1645" i="1"/>
  <c r="BL1644" i="1" s="1"/>
  <c r="BK1645" i="1"/>
  <c r="BK1644" i="1" s="1"/>
  <c r="BG1645" i="1"/>
  <c r="BG1644" i="1" s="1"/>
  <c r="BF1645" i="1"/>
  <c r="BF1644" i="1" s="1"/>
  <c r="BE1645" i="1"/>
  <c r="BA1645" i="1"/>
  <c r="BA1644" i="1" s="1"/>
  <c r="AZ1645" i="1"/>
  <c r="AZ1644" i="1" s="1"/>
  <c r="AY1645" i="1"/>
  <c r="AY1644" i="1" s="1"/>
  <c r="AU1645" i="1"/>
  <c r="AU1644" i="1" s="1"/>
  <c r="AT1645" i="1"/>
  <c r="AT1644" i="1" s="1"/>
  <c r="AS1645" i="1"/>
  <c r="AS1644" i="1" s="1"/>
  <c r="AO1645" i="1"/>
  <c r="AN1645" i="1"/>
  <c r="AN1644" i="1" s="1"/>
  <c r="AM1645" i="1"/>
  <c r="AI1645" i="1"/>
  <c r="AI1644" i="1" s="1"/>
  <c r="AH1645" i="1"/>
  <c r="AH1644" i="1" s="1"/>
  <c r="AG1645" i="1"/>
  <c r="AG1644" i="1" s="1"/>
  <c r="AC1645" i="1"/>
  <c r="AC1644" i="1" s="1"/>
  <c r="AB1645" i="1"/>
  <c r="AB1644" i="1" s="1"/>
  <c r="AA1645" i="1"/>
  <c r="AA1644" i="1" s="1"/>
  <c r="W1645" i="1"/>
  <c r="W1644" i="1" s="1"/>
  <c r="V1645" i="1"/>
  <c r="U1645" i="1"/>
  <c r="U1644" i="1" s="1"/>
  <c r="Q1645" i="1"/>
  <c r="Q1644" i="1" s="1"/>
  <c r="P1645" i="1"/>
  <c r="P1644" i="1" s="1"/>
  <c r="O1645" i="1"/>
  <c r="O1644" i="1" s="1"/>
  <c r="K1645" i="1"/>
  <c r="J1645" i="1"/>
  <c r="J1644" i="1" s="1"/>
  <c r="I1645" i="1"/>
  <c r="BE1644" i="1"/>
  <c r="AO1644" i="1"/>
  <c r="AM1644" i="1"/>
  <c r="V1644" i="1"/>
  <c r="I1644" i="1"/>
  <c r="N1643" i="1"/>
  <c r="T1643" i="1" s="1"/>
  <c r="Z1643" i="1" s="1"/>
  <c r="AF1643" i="1" s="1"/>
  <c r="AL1643" i="1" s="1"/>
  <c r="AR1643" i="1" s="1"/>
  <c r="AX1643" i="1" s="1"/>
  <c r="BD1643" i="1" s="1"/>
  <c r="BJ1643" i="1" s="1"/>
  <c r="BP1643" i="1" s="1"/>
  <c r="BU1643" i="1" s="1"/>
  <c r="BZ1643" i="1" s="1"/>
  <c r="CF1643" i="1" s="1"/>
  <c r="CL1643" i="1" s="1"/>
  <c r="CR1643" i="1" s="1"/>
  <c r="H1643" i="1"/>
  <c r="G1643" i="1"/>
  <c r="G1642" i="1" s="1"/>
  <c r="F1643" i="1"/>
  <c r="L1643" i="1" s="1"/>
  <c r="R1643" i="1" s="1"/>
  <c r="X1643" i="1" s="1"/>
  <c r="AD1643" i="1" s="1"/>
  <c r="AJ1643" i="1" s="1"/>
  <c r="AP1643" i="1" s="1"/>
  <c r="AV1643" i="1" s="1"/>
  <c r="BB1643" i="1" s="1"/>
  <c r="BH1643" i="1" s="1"/>
  <c r="BN1643" i="1" s="1"/>
  <c r="BS1643" i="1" s="1"/>
  <c r="BX1643" i="1" s="1"/>
  <c r="CD1643" i="1" s="1"/>
  <c r="CJ1643" i="1" s="1"/>
  <c r="CP1643" i="1" s="1"/>
  <c r="CS1642" i="1"/>
  <c r="CS1641" i="1" s="1"/>
  <c r="CO1642" i="1"/>
  <c r="CN1642" i="1"/>
  <c r="CM1642" i="1"/>
  <c r="CM1641" i="1" s="1"/>
  <c r="CI1642" i="1"/>
  <c r="CH1642" i="1"/>
  <c r="CG1642" i="1"/>
  <c r="CC1642" i="1"/>
  <c r="CC1641" i="1" s="1"/>
  <c r="CB1642" i="1"/>
  <c r="CB1641" i="1" s="1"/>
  <c r="CA1642" i="1"/>
  <c r="CA1641" i="1" s="1"/>
  <c r="BW1642" i="1"/>
  <c r="BV1642" i="1"/>
  <c r="BV1641" i="1" s="1"/>
  <c r="BR1642" i="1"/>
  <c r="BR1641" i="1" s="1"/>
  <c r="BQ1642" i="1"/>
  <c r="BM1642" i="1"/>
  <c r="BL1642" i="1"/>
  <c r="BL1641" i="1" s="1"/>
  <c r="BK1642" i="1"/>
  <c r="BK1641" i="1" s="1"/>
  <c r="BG1642" i="1"/>
  <c r="BF1642" i="1"/>
  <c r="BF1641" i="1" s="1"/>
  <c r="BE1642" i="1"/>
  <c r="BE1641" i="1" s="1"/>
  <c r="BA1642" i="1"/>
  <c r="BA1641" i="1" s="1"/>
  <c r="AZ1642" i="1"/>
  <c r="AY1642" i="1"/>
  <c r="AY1641" i="1" s="1"/>
  <c r="AU1642" i="1"/>
  <c r="AU1641" i="1" s="1"/>
  <c r="AT1642" i="1"/>
  <c r="AT1641" i="1" s="1"/>
  <c r="AS1642" i="1"/>
  <c r="AO1642" i="1"/>
  <c r="AO1641" i="1" s="1"/>
  <c r="AN1642" i="1"/>
  <c r="AN1641" i="1" s="1"/>
  <c r="AM1642" i="1"/>
  <c r="AM1641" i="1" s="1"/>
  <c r="AI1642" i="1"/>
  <c r="AH1642" i="1"/>
  <c r="AH1641" i="1" s="1"/>
  <c r="AG1642" i="1"/>
  <c r="AG1641" i="1" s="1"/>
  <c r="AC1642" i="1"/>
  <c r="AC1641" i="1" s="1"/>
  <c r="AB1642" i="1"/>
  <c r="AA1642" i="1"/>
  <c r="W1642" i="1"/>
  <c r="W1641" i="1" s="1"/>
  <c r="V1642" i="1"/>
  <c r="V1641" i="1" s="1"/>
  <c r="U1642" i="1"/>
  <c r="Q1642" i="1"/>
  <c r="Q1641" i="1" s="1"/>
  <c r="P1642" i="1"/>
  <c r="P1641" i="1" s="1"/>
  <c r="O1642" i="1"/>
  <c r="O1641" i="1" s="1"/>
  <c r="K1642" i="1"/>
  <c r="K1641" i="1" s="1"/>
  <c r="J1642" i="1"/>
  <c r="J1641" i="1" s="1"/>
  <c r="I1642" i="1"/>
  <c r="I1641" i="1" s="1"/>
  <c r="H1642" i="1"/>
  <c r="H1641" i="1" s="1"/>
  <c r="CO1641" i="1"/>
  <c r="CN1641" i="1"/>
  <c r="CI1641" i="1"/>
  <c r="CH1641" i="1"/>
  <c r="CG1641" i="1"/>
  <c r="BW1641" i="1"/>
  <c r="BQ1641" i="1"/>
  <c r="BM1641" i="1"/>
  <c r="BG1641" i="1"/>
  <c r="AZ1641" i="1"/>
  <c r="AS1641" i="1"/>
  <c r="AI1641" i="1"/>
  <c r="AB1641" i="1"/>
  <c r="AA1641" i="1"/>
  <c r="U1641" i="1"/>
  <c r="CO1640" i="1"/>
  <c r="AS1638" i="1"/>
  <c r="AS1637" i="1" s="1"/>
  <c r="AS1636" i="1" s="1"/>
  <c r="AS1635" i="1" s="1"/>
  <c r="AM1638" i="1"/>
  <c r="O1638" i="1"/>
  <c r="O1637" i="1" s="1"/>
  <c r="O1636" i="1" s="1"/>
  <c r="O1635" i="1" s="1"/>
  <c r="N1638" i="1"/>
  <c r="T1638" i="1" s="1"/>
  <c r="Z1638" i="1" s="1"/>
  <c r="AF1638" i="1" s="1"/>
  <c r="AL1638" i="1" s="1"/>
  <c r="AR1638" i="1" s="1"/>
  <c r="AX1638" i="1" s="1"/>
  <c r="BD1638" i="1" s="1"/>
  <c r="BJ1638" i="1" s="1"/>
  <c r="BP1638" i="1" s="1"/>
  <c r="BU1638" i="1" s="1"/>
  <c r="BZ1638" i="1" s="1"/>
  <c r="CF1638" i="1" s="1"/>
  <c r="CL1638" i="1" s="1"/>
  <c r="CR1638" i="1" s="1"/>
  <c r="M1638" i="1"/>
  <c r="S1638" i="1" s="1"/>
  <c r="Y1638" i="1" s="1"/>
  <c r="AE1638" i="1" s="1"/>
  <c r="AK1638" i="1" s="1"/>
  <c r="AQ1638" i="1" s="1"/>
  <c r="AW1638" i="1" s="1"/>
  <c r="BC1638" i="1" s="1"/>
  <c r="BI1638" i="1" s="1"/>
  <c r="BO1638" i="1" s="1"/>
  <c r="BT1638" i="1" s="1"/>
  <c r="BY1638" i="1" s="1"/>
  <c r="CE1638" i="1" s="1"/>
  <c r="CK1638" i="1" s="1"/>
  <c r="CQ1638" i="1" s="1"/>
  <c r="L1638" i="1"/>
  <c r="CS1637" i="1"/>
  <c r="CS1636" i="1" s="1"/>
  <c r="CS1635" i="1" s="1"/>
  <c r="CO1637" i="1"/>
  <c r="CO1636" i="1" s="1"/>
  <c r="CO1635" i="1" s="1"/>
  <c r="CN1637" i="1"/>
  <c r="CN1636" i="1" s="1"/>
  <c r="CN1635" i="1" s="1"/>
  <c r="CM1637" i="1"/>
  <c r="CM1636" i="1" s="1"/>
  <c r="CM1635" i="1" s="1"/>
  <c r="CI1637" i="1"/>
  <c r="CI1636" i="1" s="1"/>
  <c r="CI1635" i="1" s="1"/>
  <c r="CH1637" i="1"/>
  <c r="CH1636" i="1" s="1"/>
  <c r="CH1635" i="1" s="1"/>
  <c r="CG1637" i="1"/>
  <c r="CC1637" i="1"/>
  <c r="CC1636" i="1" s="1"/>
  <c r="CC1635" i="1" s="1"/>
  <c r="CB1637" i="1"/>
  <c r="CB1636" i="1" s="1"/>
  <c r="CB1635" i="1" s="1"/>
  <c r="CA1637" i="1"/>
  <c r="CA1636" i="1" s="1"/>
  <c r="CA1635" i="1" s="1"/>
  <c r="BW1637" i="1"/>
  <c r="BW1636" i="1" s="1"/>
  <c r="BW1635" i="1" s="1"/>
  <c r="BV1637" i="1"/>
  <c r="BV1636" i="1" s="1"/>
  <c r="BV1635" i="1" s="1"/>
  <c r="BR1637" i="1"/>
  <c r="BR1636" i="1" s="1"/>
  <c r="BR1635" i="1" s="1"/>
  <c r="BQ1637" i="1"/>
  <c r="BQ1636" i="1" s="1"/>
  <c r="BQ1635" i="1" s="1"/>
  <c r="BM1637" i="1"/>
  <c r="BL1637" i="1"/>
  <c r="BL1636" i="1" s="1"/>
  <c r="BL1635" i="1" s="1"/>
  <c r="BK1637" i="1"/>
  <c r="BK1636" i="1" s="1"/>
  <c r="BK1635" i="1" s="1"/>
  <c r="BG1637" i="1"/>
  <c r="BG1636" i="1" s="1"/>
  <c r="BG1635" i="1" s="1"/>
  <c r="BF1637" i="1"/>
  <c r="BF1636" i="1" s="1"/>
  <c r="BF1635" i="1" s="1"/>
  <c r="BE1637" i="1"/>
  <c r="BE1636" i="1" s="1"/>
  <c r="BE1635" i="1" s="1"/>
  <c r="BA1637" i="1"/>
  <c r="BA1636" i="1" s="1"/>
  <c r="BA1635" i="1" s="1"/>
  <c r="AZ1637" i="1"/>
  <c r="AZ1636" i="1" s="1"/>
  <c r="AZ1635" i="1" s="1"/>
  <c r="AY1637" i="1"/>
  <c r="AU1637" i="1"/>
  <c r="AU1636" i="1" s="1"/>
  <c r="AU1635" i="1" s="1"/>
  <c r="AT1637" i="1"/>
  <c r="AT1636" i="1" s="1"/>
  <c r="AT1635" i="1" s="1"/>
  <c r="AO1637" i="1"/>
  <c r="AO1636" i="1" s="1"/>
  <c r="AO1635" i="1" s="1"/>
  <c r="AN1637" i="1"/>
  <c r="AN1636" i="1" s="1"/>
  <c r="AN1635" i="1" s="1"/>
  <c r="AM1637" i="1"/>
  <c r="AM1636" i="1" s="1"/>
  <c r="AM1635" i="1" s="1"/>
  <c r="AI1637" i="1"/>
  <c r="AI1636" i="1" s="1"/>
  <c r="AI1635" i="1" s="1"/>
  <c r="AH1637" i="1"/>
  <c r="AH1636" i="1" s="1"/>
  <c r="AH1635" i="1" s="1"/>
  <c r="AG1637" i="1"/>
  <c r="AC1637" i="1"/>
  <c r="AC1636" i="1" s="1"/>
  <c r="AC1635" i="1" s="1"/>
  <c r="AB1637" i="1"/>
  <c r="AB1636" i="1" s="1"/>
  <c r="AB1635" i="1" s="1"/>
  <c r="AA1637" i="1"/>
  <c r="AA1636" i="1" s="1"/>
  <c r="AA1635" i="1" s="1"/>
  <c r="W1637" i="1"/>
  <c r="W1636" i="1" s="1"/>
  <c r="W1635" i="1" s="1"/>
  <c r="V1637" i="1"/>
  <c r="V1636" i="1" s="1"/>
  <c r="V1635" i="1" s="1"/>
  <c r="U1637" i="1"/>
  <c r="U1636" i="1" s="1"/>
  <c r="U1635" i="1" s="1"/>
  <c r="Q1637" i="1"/>
  <c r="Q1636" i="1" s="1"/>
  <c r="Q1635" i="1" s="1"/>
  <c r="P1637" i="1"/>
  <c r="K1637" i="1"/>
  <c r="J1637" i="1"/>
  <c r="J1636" i="1" s="1"/>
  <c r="J1635" i="1" s="1"/>
  <c r="I1637" i="1"/>
  <c r="I1636" i="1" s="1"/>
  <c r="I1635" i="1" s="1"/>
  <c r="H1637" i="1"/>
  <c r="H1636" i="1" s="1"/>
  <c r="H1635" i="1" s="1"/>
  <c r="G1637" i="1"/>
  <c r="G1636" i="1" s="1"/>
  <c r="G1635" i="1" s="1"/>
  <c r="F1637" i="1"/>
  <c r="CG1636" i="1"/>
  <c r="CG1635" i="1" s="1"/>
  <c r="BM1636" i="1"/>
  <c r="BM1635" i="1" s="1"/>
  <c r="AY1636" i="1"/>
  <c r="AY1635" i="1" s="1"/>
  <c r="AG1636" i="1"/>
  <c r="AG1635" i="1" s="1"/>
  <c r="P1636" i="1"/>
  <c r="P1635" i="1" s="1"/>
  <c r="N1634" i="1"/>
  <c r="T1634" i="1" s="1"/>
  <c r="Z1634" i="1" s="1"/>
  <c r="AF1634" i="1" s="1"/>
  <c r="AL1634" i="1" s="1"/>
  <c r="AR1634" i="1" s="1"/>
  <c r="AX1634" i="1" s="1"/>
  <c r="BD1634" i="1" s="1"/>
  <c r="BJ1634" i="1" s="1"/>
  <c r="BP1634" i="1" s="1"/>
  <c r="BU1634" i="1" s="1"/>
  <c r="BZ1634" i="1" s="1"/>
  <c r="CF1634" i="1" s="1"/>
  <c r="CL1634" i="1" s="1"/>
  <c r="CR1634" i="1" s="1"/>
  <c r="M1634" i="1"/>
  <c r="S1634" i="1" s="1"/>
  <c r="Y1634" i="1" s="1"/>
  <c r="AE1634" i="1" s="1"/>
  <c r="AK1634" i="1" s="1"/>
  <c r="AQ1634" i="1" s="1"/>
  <c r="AW1634" i="1" s="1"/>
  <c r="BC1634" i="1" s="1"/>
  <c r="BI1634" i="1" s="1"/>
  <c r="BO1634" i="1" s="1"/>
  <c r="BT1634" i="1" s="1"/>
  <c r="BY1634" i="1" s="1"/>
  <c r="CE1634" i="1" s="1"/>
  <c r="CK1634" i="1" s="1"/>
  <c r="CQ1634" i="1" s="1"/>
  <c r="L1634" i="1"/>
  <c r="R1634" i="1" s="1"/>
  <c r="X1634" i="1" s="1"/>
  <c r="AD1634" i="1" s="1"/>
  <c r="AJ1634" i="1" s="1"/>
  <c r="AP1634" i="1" s="1"/>
  <c r="AV1634" i="1" s="1"/>
  <c r="BB1634" i="1" s="1"/>
  <c r="BH1634" i="1" s="1"/>
  <c r="BN1634" i="1" s="1"/>
  <c r="BS1634" i="1" s="1"/>
  <c r="BX1634" i="1" s="1"/>
  <c r="CD1634" i="1" s="1"/>
  <c r="CJ1634" i="1" s="1"/>
  <c r="CP1634" i="1" s="1"/>
  <c r="CS1633" i="1"/>
  <c r="CS1632" i="1" s="1"/>
  <c r="CS1631" i="1" s="1"/>
  <c r="CO1633" i="1"/>
  <c r="CO1632" i="1" s="1"/>
  <c r="CO1631" i="1" s="1"/>
  <c r="CN1633" i="1"/>
  <c r="CN1632" i="1" s="1"/>
  <c r="CN1631" i="1" s="1"/>
  <c r="CM1633" i="1"/>
  <c r="CI1633" i="1"/>
  <c r="CI1632" i="1" s="1"/>
  <c r="CI1631" i="1" s="1"/>
  <c r="CH1633" i="1"/>
  <c r="CH1632" i="1" s="1"/>
  <c r="CH1631" i="1" s="1"/>
  <c r="CG1633" i="1"/>
  <c r="CG1632" i="1" s="1"/>
  <c r="CG1631" i="1" s="1"/>
  <c r="CC1633" i="1"/>
  <c r="CC1632" i="1" s="1"/>
  <c r="CC1631" i="1" s="1"/>
  <c r="CB1633" i="1"/>
  <c r="CB1632" i="1" s="1"/>
  <c r="CB1631" i="1" s="1"/>
  <c r="CA1633" i="1"/>
  <c r="CA1632" i="1" s="1"/>
  <c r="CA1631" i="1" s="1"/>
  <c r="BW1633" i="1"/>
  <c r="BW1632" i="1" s="1"/>
  <c r="BW1631" i="1" s="1"/>
  <c r="BV1633" i="1"/>
  <c r="BV1632" i="1" s="1"/>
  <c r="BV1631" i="1" s="1"/>
  <c r="BR1633" i="1"/>
  <c r="BR1632" i="1" s="1"/>
  <c r="BR1631" i="1" s="1"/>
  <c r="BQ1633" i="1"/>
  <c r="BM1633" i="1"/>
  <c r="BM1632" i="1" s="1"/>
  <c r="BM1631" i="1" s="1"/>
  <c r="BL1633" i="1"/>
  <c r="BK1633" i="1"/>
  <c r="BK1632" i="1" s="1"/>
  <c r="BK1631" i="1" s="1"/>
  <c r="BG1633" i="1"/>
  <c r="BG1632" i="1" s="1"/>
  <c r="BG1631" i="1" s="1"/>
  <c r="BF1633" i="1"/>
  <c r="BF1632" i="1" s="1"/>
  <c r="BF1631" i="1" s="1"/>
  <c r="BE1633" i="1"/>
  <c r="BE1632" i="1" s="1"/>
  <c r="BE1631" i="1" s="1"/>
  <c r="BA1633" i="1"/>
  <c r="BA1632" i="1" s="1"/>
  <c r="BA1631" i="1" s="1"/>
  <c r="AZ1633" i="1"/>
  <c r="AZ1632" i="1" s="1"/>
  <c r="AZ1631" i="1" s="1"/>
  <c r="AY1633" i="1"/>
  <c r="AY1632" i="1" s="1"/>
  <c r="AY1631" i="1" s="1"/>
  <c r="AU1633" i="1"/>
  <c r="AU1632" i="1" s="1"/>
  <c r="AU1631" i="1" s="1"/>
  <c r="AT1633" i="1"/>
  <c r="AT1632" i="1" s="1"/>
  <c r="AT1631" i="1" s="1"/>
  <c r="AS1633" i="1"/>
  <c r="AS1632" i="1" s="1"/>
  <c r="AS1631" i="1" s="1"/>
  <c r="AO1633" i="1"/>
  <c r="AO1632" i="1" s="1"/>
  <c r="AO1631" i="1" s="1"/>
  <c r="AN1633" i="1"/>
  <c r="AN1632" i="1" s="1"/>
  <c r="AN1631" i="1" s="1"/>
  <c r="AM1633" i="1"/>
  <c r="AM1632" i="1" s="1"/>
  <c r="AM1631" i="1" s="1"/>
  <c r="AI1633" i="1"/>
  <c r="AI1632" i="1" s="1"/>
  <c r="AI1631" i="1" s="1"/>
  <c r="AH1633" i="1"/>
  <c r="AH1632" i="1" s="1"/>
  <c r="AH1631" i="1" s="1"/>
  <c r="AG1633" i="1"/>
  <c r="AG1632" i="1" s="1"/>
  <c r="AG1631" i="1" s="1"/>
  <c r="AC1633" i="1"/>
  <c r="AC1632" i="1" s="1"/>
  <c r="AC1631" i="1" s="1"/>
  <c r="AB1633" i="1"/>
  <c r="AB1632" i="1" s="1"/>
  <c r="AB1631" i="1" s="1"/>
  <c r="AA1633" i="1"/>
  <c r="AA1632" i="1" s="1"/>
  <c r="AA1631" i="1" s="1"/>
  <c r="W1633" i="1"/>
  <c r="W1632" i="1" s="1"/>
  <c r="W1631" i="1" s="1"/>
  <c r="V1633" i="1"/>
  <c r="V1632" i="1" s="1"/>
  <c r="V1631" i="1" s="1"/>
  <c r="U1633" i="1"/>
  <c r="U1632" i="1" s="1"/>
  <c r="U1631" i="1" s="1"/>
  <c r="Q1633" i="1"/>
  <c r="Q1632" i="1" s="1"/>
  <c r="Q1631" i="1" s="1"/>
  <c r="Q1630" i="1" s="1"/>
  <c r="P1633" i="1"/>
  <c r="O1633" i="1"/>
  <c r="O1632" i="1" s="1"/>
  <c r="O1631" i="1" s="1"/>
  <c r="K1633" i="1"/>
  <c r="K1632" i="1" s="1"/>
  <c r="K1631" i="1" s="1"/>
  <c r="J1633" i="1"/>
  <c r="J1632" i="1" s="1"/>
  <c r="J1631" i="1" s="1"/>
  <c r="I1633" i="1"/>
  <c r="I1632" i="1" s="1"/>
  <c r="I1631" i="1" s="1"/>
  <c r="H1633" i="1"/>
  <c r="G1633" i="1"/>
  <c r="G1632" i="1" s="1"/>
  <c r="F1633" i="1"/>
  <c r="CM1632" i="1"/>
  <c r="CM1631" i="1" s="1"/>
  <c r="BQ1632" i="1"/>
  <c r="BQ1631" i="1" s="1"/>
  <c r="BQ1630" i="1" s="1"/>
  <c r="BL1632" i="1"/>
  <c r="BL1631" i="1" s="1"/>
  <c r="P1632" i="1"/>
  <c r="P1631" i="1" s="1"/>
  <c r="N1629" i="1"/>
  <c r="T1629" i="1" s="1"/>
  <c r="Z1629" i="1" s="1"/>
  <c r="AF1629" i="1" s="1"/>
  <c r="AL1629" i="1" s="1"/>
  <c r="AR1629" i="1" s="1"/>
  <c r="AX1629" i="1" s="1"/>
  <c r="BD1629" i="1" s="1"/>
  <c r="BJ1629" i="1" s="1"/>
  <c r="BP1629" i="1" s="1"/>
  <c r="BU1629" i="1" s="1"/>
  <c r="BZ1629" i="1" s="1"/>
  <c r="CF1629" i="1" s="1"/>
  <c r="CL1629" i="1" s="1"/>
  <c r="CR1629" i="1" s="1"/>
  <c r="M1629" i="1"/>
  <c r="S1629" i="1" s="1"/>
  <c r="Y1629" i="1" s="1"/>
  <c r="AE1629" i="1" s="1"/>
  <c r="AK1629" i="1" s="1"/>
  <c r="AQ1629" i="1" s="1"/>
  <c r="AW1629" i="1" s="1"/>
  <c r="BC1629" i="1" s="1"/>
  <c r="BI1629" i="1" s="1"/>
  <c r="BO1629" i="1" s="1"/>
  <c r="BT1629" i="1" s="1"/>
  <c r="BY1629" i="1" s="1"/>
  <c r="CE1629" i="1" s="1"/>
  <c r="CK1629" i="1" s="1"/>
  <c r="CQ1629" i="1" s="1"/>
  <c r="L1629" i="1"/>
  <c r="R1629" i="1" s="1"/>
  <c r="X1629" i="1" s="1"/>
  <c r="AD1629" i="1" s="1"/>
  <c r="AJ1629" i="1" s="1"/>
  <c r="AP1629" i="1" s="1"/>
  <c r="AV1629" i="1" s="1"/>
  <c r="BB1629" i="1" s="1"/>
  <c r="BH1629" i="1" s="1"/>
  <c r="BN1629" i="1" s="1"/>
  <c r="BS1629" i="1" s="1"/>
  <c r="BX1629" i="1" s="1"/>
  <c r="CD1629" i="1" s="1"/>
  <c r="CJ1629" i="1" s="1"/>
  <c r="CP1629" i="1" s="1"/>
  <c r="CS1628" i="1"/>
  <c r="CS1627" i="1" s="1"/>
  <c r="CS1626" i="1" s="1"/>
  <c r="CS1625" i="1" s="1"/>
  <c r="CO1628" i="1"/>
  <c r="CO1627" i="1" s="1"/>
  <c r="CO1626" i="1" s="1"/>
  <c r="CO1625" i="1" s="1"/>
  <c r="CN1628" i="1"/>
  <c r="CN1627" i="1" s="1"/>
  <c r="CN1626" i="1" s="1"/>
  <c r="CN1625" i="1" s="1"/>
  <c r="CM1628" i="1"/>
  <c r="CM1627" i="1" s="1"/>
  <c r="CM1626" i="1" s="1"/>
  <c r="CM1625" i="1" s="1"/>
  <c r="CI1628" i="1"/>
  <c r="CI1627" i="1" s="1"/>
  <c r="CI1626" i="1" s="1"/>
  <c r="CI1625" i="1" s="1"/>
  <c r="CH1628" i="1"/>
  <c r="CH1627" i="1" s="1"/>
  <c r="CH1626" i="1" s="1"/>
  <c r="CH1625" i="1" s="1"/>
  <c r="CG1628" i="1"/>
  <c r="CG1627" i="1" s="1"/>
  <c r="CG1626" i="1" s="1"/>
  <c r="CG1625" i="1" s="1"/>
  <c r="CC1628" i="1"/>
  <c r="CC1627" i="1" s="1"/>
  <c r="CC1626" i="1" s="1"/>
  <c r="CC1625" i="1" s="1"/>
  <c r="CB1628" i="1"/>
  <c r="CB1627" i="1" s="1"/>
  <c r="CB1626" i="1" s="1"/>
  <c r="CB1625" i="1" s="1"/>
  <c r="CA1628" i="1"/>
  <c r="BW1628" i="1"/>
  <c r="BW1627" i="1" s="1"/>
  <c r="BW1626" i="1" s="1"/>
  <c r="BW1625" i="1" s="1"/>
  <c r="BV1628" i="1"/>
  <c r="BV1627" i="1" s="1"/>
  <c r="BV1626" i="1" s="1"/>
  <c r="BV1625" i="1" s="1"/>
  <c r="BR1628" i="1"/>
  <c r="BR1627" i="1" s="1"/>
  <c r="BR1626" i="1" s="1"/>
  <c r="BR1625" i="1" s="1"/>
  <c r="BQ1628" i="1"/>
  <c r="BQ1627" i="1" s="1"/>
  <c r="BQ1626" i="1" s="1"/>
  <c r="BM1628" i="1"/>
  <c r="BM1627" i="1" s="1"/>
  <c r="BM1626" i="1" s="1"/>
  <c r="BM1625" i="1" s="1"/>
  <c r="BL1628" i="1"/>
  <c r="BL1627" i="1" s="1"/>
  <c r="BL1626" i="1" s="1"/>
  <c r="BL1625" i="1" s="1"/>
  <c r="BK1628" i="1"/>
  <c r="BK1627" i="1" s="1"/>
  <c r="BK1626" i="1" s="1"/>
  <c r="BK1625" i="1" s="1"/>
  <c r="BG1628" i="1"/>
  <c r="BG1627" i="1" s="1"/>
  <c r="BG1626" i="1" s="1"/>
  <c r="BG1625" i="1" s="1"/>
  <c r="BF1628" i="1"/>
  <c r="BF1627" i="1" s="1"/>
  <c r="BF1626" i="1" s="1"/>
  <c r="BF1625" i="1" s="1"/>
  <c r="BE1628" i="1"/>
  <c r="BE1627" i="1" s="1"/>
  <c r="BE1626" i="1" s="1"/>
  <c r="BE1625" i="1" s="1"/>
  <c r="BA1628" i="1"/>
  <c r="BA1627" i="1" s="1"/>
  <c r="BA1626" i="1" s="1"/>
  <c r="BA1625" i="1" s="1"/>
  <c r="AZ1628" i="1"/>
  <c r="AY1628" i="1"/>
  <c r="AY1627" i="1" s="1"/>
  <c r="AY1626" i="1" s="1"/>
  <c r="AY1625" i="1" s="1"/>
  <c r="AU1628" i="1"/>
  <c r="AU1627" i="1" s="1"/>
  <c r="AU1626" i="1" s="1"/>
  <c r="AU1625" i="1" s="1"/>
  <c r="AT1628" i="1"/>
  <c r="AT1627" i="1" s="1"/>
  <c r="AT1626" i="1" s="1"/>
  <c r="AT1625" i="1" s="1"/>
  <c r="AS1628" i="1"/>
  <c r="AS1627" i="1" s="1"/>
  <c r="AS1626" i="1" s="1"/>
  <c r="AS1625" i="1" s="1"/>
  <c r="AO1628" i="1"/>
  <c r="AO1627" i="1" s="1"/>
  <c r="AO1626" i="1" s="1"/>
  <c r="AO1625" i="1" s="1"/>
  <c r="AN1628" i="1"/>
  <c r="AN1627" i="1" s="1"/>
  <c r="AN1626" i="1" s="1"/>
  <c r="AN1625" i="1" s="1"/>
  <c r="AM1628" i="1"/>
  <c r="AM1627" i="1" s="1"/>
  <c r="AM1626" i="1" s="1"/>
  <c r="AM1625" i="1" s="1"/>
  <c r="AI1628" i="1"/>
  <c r="AI1627" i="1" s="1"/>
  <c r="AI1626" i="1" s="1"/>
  <c r="AI1625" i="1" s="1"/>
  <c r="AH1628" i="1"/>
  <c r="AH1627" i="1" s="1"/>
  <c r="AH1626" i="1" s="1"/>
  <c r="AH1625" i="1" s="1"/>
  <c r="AG1628" i="1"/>
  <c r="AG1627" i="1" s="1"/>
  <c r="AG1626" i="1" s="1"/>
  <c r="AG1625" i="1" s="1"/>
  <c r="AC1628" i="1"/>
  <c r="AC1627" i="1" s="1"/>
  <c r="AC1626" i="1" s="1"/>
  <c r="AC1625" i="1" s="1"/>
  <c r="AB1628" i="1"/>
  <c r="AB1627" i="1" s="1"/>
  <c r="AB1626" i="1" s="1"/>
  <c r="AB1625" i="1" s="1"/>
  <c r="AA1628" i="1"/>
  <c r="AA1627" i="1" s="1"/>
  <c r="AA1626" i="1" s="1"/>
  <c r="AA1625" i="1" s="1"/>
  <c r="W1628" i="1"/>
  <c r="W1627" i="1" s="1"/>
  <c r="W1626" i="1" s="1"/>
  <c r="W1625" i="1" s="1"/>
  <c r="V1628" i="1"/>
  <c r="V1627" i="1" s="1"/>
  <c r="V1626" i="1" s="1"/>
  <c r="V1625" i="1" s="1"/>
  <c r="U1628" i="1"/>
  <c r="U1627" i="1" s="1"/>
  <c r="U1626" i="1" s="1"/>
  <c r="U1625" i="1" s="1"/>
  <c r="Q1628" i="1"/>
  <c r="Q1627" i="1" s="1"/>
  <c r="Q1626" i="1" s="1"/>
  <c r="Q1625" i="1" s="1"/>
  <c r="P1628" i="1"/>
  <c r="P1627" i="1" s="1"/>
  <c r="P1626" i="1" s="1"/>
  <c r="P1625" i="1" s="1"/>
  <c r="O1628" i="1"/>
  <c r="O1627" i="1" s="1"/>
  <c r="O1626" i="1" s="1"/>
  <c r="O1625" i="1" s="1"/>
  <c r="K1628" i="1"/>
  <c r="J1628" i="1"/>
  <c r="J1627" i="1" s="1"/>
  <c r="J1626" i="1" s="1"/>
  <c r="J1625" i="1" s="1"/>
  <c r="I1628" i="1"/>
  <c r="I1627" i="1" s="1"/>
  <c r="H1628" i="1"/>
  <c r="G1628" i="1"/>
  <c r="G1627" i="1" s="1"/>
  <c r="G1626" i="1" s="1"/>
  <c r="F1628" i="1"/>
  <c r="CA1627" i="1"/>
  <c r="CA1626" i="1" s="1"/>
  <c r="CA1625" i="1" s="1"/>
  <c r="AZ1627" i="1"/>
  <c r="AZ1626" i="1" s="1"/>
  <c r="AZ1625" i="1" s="1"/>
  <c r="K1627" i="1"/>
  <c r="K1626" i="1" s="1"/>
  <c r="K1625" i="1" s="1"/>
  <c r="F1627" i="1"/>
  <c r="F1626" i="1" s="1"/>
  <c r="F1625" i="1" s="1"/>
  <c r="S1624" i="1"/>
  <c r="Y1624" i="1" s="1"/>
  <c r="AE1624" i="1" s="1"/>
  <c r="AK1624" i="1" s="1"/>
  <c r="AQ1624" i="1" s="1"/>
  <c r="AW1624" i="1" s="1"/>
  <c r="BC1624" i="1" s="1"/>
  <c r="BI1624" i="1" s="1"/>
  <c r="BO1624" i="1" s="1"/>
  <c r="BT1624" i="1" s="1"/>
  <c r="BY1624" i="1" s="1"/>
  <c r="CE1624" i="1" s="1"/>
  <c r="CK1624" i="1" s="1"/>
  <c r="CQ1624" i="1" s="1"/>
  <c r="N1624" i="1"/>
  <c r="T1624" i="1" s="1"/>
  <c r="Z1624" i="1" s="1"/>
  <c r="AF1624" i="1" s="1"/>
  <c r="AL1624" i="1" s="1"/>
  <c r="AR1624" i="1" s="1"/>
  <c r="AX1624" i="1" s="1"/>
  <c r="BD1624" i="1" s="1"/>
  <c r="BJ1624" i="1" s="1"/>
  <c r="BP1624" i="1" s="1"/>
  <c r="BU1624" i="1" s="1"/>
  <c r="BZ1624" i="1" s="1"/>
  <c r="CF1624" i="1" s="1"/>
  <c r="CL1624" i="1" s="1"/>
  <c r="CR1624" i="1" s="1"/>
  <c r="M1624" i="1"/>
  <c r="L1624" i="1"/>
  <c r="R1624" i="1" s="1"/>
  <c r="X1624" i="1" s="1"/>
  <c r="AD1624" i="1" s="1"/>
  <c r="AJ1624" i="1" s="1"/>
  <c r="AP1624" i="1" s="1"/>
  <c r="AV1624" i="1" s="1"/>
  <c r="BB1624" i="1" s="1"/>
  <c r="BH1624" i="1" s="1"/>
  <c r="BN1624" i="1" s="1"/>
  <c r="BS1624" i="1" s="1"/>
  <c r="BX1624" i="1" s="1"/>
  <c r="CD1624" i="1" s="1"/>
  <c r="CJ1624" i="1" s="1"/>
  <c r="CP1624" i="1" s="1"/>
  <c r="CS1623" i="1"/>
  <c r="CS1622" i="1" s="1"/>
  <c r="CS1621" i="1" s="1"/>
  <c r="CS1620" i="1" s="1"/>
  <c r="CO1623" i="1"/>
  <c r="CO1622" i="1" s="1"/>
  <c r="CO1621" i="1" s="1"/>
  <c r="CO1620" i="1" s="1"/>
  <c r="CN1623" i="1"/>
  <c r="CM1623" i="1"/>
  <c r="CM1622" i="1" s="1"/>
  <c r="CM1621" i="1" s="1"/>
  <c r="CM1620" i="1" s="1"/>
  <c r="CI1623" i="1"/>
  <c r="CH1623" i="1"/>
  <c r="CG1623" i="1"/>
  <c r="CC1623" i="1"/>
  <c r="CC1622" i="1" s="1"/>
  <c r="CC1621" i="1" s="1"/>
  <c r="CC1620" i="1" s="1"/>
  <c r="CB1623" i="1"/>
  <c r="CB1622" i="1" s="1"/>
  <c r="CB1621" i="1" s="1"/>
  <c r="CB1620" i="1" s="1"/>
  <c r="CA1623" i="1"/>
  <c r="CA1622" i="1" s="1"/>
  <c r="CA1621" i="1" s="1"/>
  <c r="CA1620" i="1" s="1"/>
  <c r="BW1623" i="1"/>
  <c r="BW1622" i="1" s="1"/>
  <c r="BW1621" i="1" s="1"/>
  <c r="BW1620" i="1" s="1"/>
  <c r="BV1623" i="1"/>
  <c r="BV1622" i="1" s="1"/>
  <c r="BV1621" i="1" s="1"/>
  <c r="BV1620" i="1" s="1"/>
  <c r="BR1623" i="1"/>
  <c r="BR1622" i="1" s="1"/>
  <c r="BR1621" i="1" s="1"/>
  <c r="BR1620" i="1" s="1"/>
  <c r="BQ1623" i="1"/>
  <c r="BQ1622" i="1" s="1"/>
  <c r="BQ1621" i="1" s="1"/>
  <c r="BQ1620" i="1" s="1"/>
  <c r="BM1623" i="1"/>
  <c r="BM1622" i="1" s="1"/>
  <c r="BM1621" i="1" s="1"/>
  <c r="BM1620" i="1" s="1"/>
  <c r="BL1623" i="1"/>
  <c r="BL1622" i="1" s="1"/>
  <c r="BL1621" i="1" s="1"/>
  <c r="BL1620" i="1" s="1"/>
  <c r="BK1623" i="1"/>
  <c r="BK1622" i="1" s="1"/>
  <c r="BK1621" i="1" s="1"/>
  <c r="BK1620" i="1" s="1"/>
  <c r="BG1623" i="1"/>
  <c r="BG1622" i="1" s="1"/>
  <c r="BG1621" i="1" s="1"/>
  <c r="BG1620" i="1" s="1"/>
  <c r="BF1623" i="1"/>
  <c r="BE1623" i="1"/>
  <c r="BE1622" i="1" s="1"/>
  <c r="BE1621" i="1" s="1"/>
  <c r="BE1620" i="1" s="1"/>
  <c r="BA1623" i="1"/>
  <c r="BA1622" i="1" s="1"/>
  <c r="BA1621" i="1" s="1"/>
  <c r="BA1620" i="1" s="1"/>
  <c r="AZ1623" i="1"/>
  <c r="AZ1622" i="1" s="1"/>
  <c r="AZ1621" i="1" s="1"/>
  <c r="AZ1620" i="1" s="1"/>
  <c r="AY1623" i="1"/>
  <c r="AY1622" i="1" s="1"/>
  <c r="AY1621" i="1" s="1"/>
  <c r="AY1620" i="1" s="1"/>
  <c r="AU1623" i="1"/>
  <c r="AU1622" i="1" s="1"/>
  <c r="AU1621" i="1" s="1"/>
  <c r="AU1620" i="1" s="1"/>
  <c r="AT1623" i="1"/>
  <c r="AT1622" i="1" s="1"/>
  <c r="AT1621" i="1" s="1"/>
  <c r="AT1620" i="1" s="1"/>
  <c r="AS1623" i="1"/>
  <c r="AS1622" i="1" s="1"/>
  <c r="AS1621" i="1" s="1"/>
  <c r="AS1620" i="1" s="1"/>
  <c r="AO1623" i="1"/>
  <c r="AN1623" i="1"/>
  <c r="AN1622" i="1" s="1"/>
  <c r="AN1621" i="1" s="1"/>
  <c r="AN1620" i="1" s="1"/>
  <c r="AM1623" i="1"/>
  <c r="AM1622" i="1" s="1"/>
  <c r="AM1621" i="1" s="1"/>
  <c r="AM1620" i="1" s="1"/>
  <c r="AI1623" i="1"/>
  <c r="AI1622" i="1" s="1"/>
  <c r="AI1621" i="1" s="1"/>
  <c r="AI1620" i="1" s="1"/>
  <c r="AH1623" i="1"/>
  <c r="AH1622" i="1" s="1"/>
  <c r="AH1621" i="1" s="1"/>
  <c r="AH1620" i="1" s="1"/>
  <c r="AG1623" i="1"/>
  <c r="AG1622" i="1" s="1"/>
  <c r="AG1621" i="1" s="1"/>
  <c r="AG1620" i="1" s="1"/>
  <c r="AC1623" i="1"/>
  <c r="AC1622" i="1" s="1"/>
  <c r="AC1621" i="1" s="1"/>
  <c r="AC1620" i="1" s="1"/>
  <c r="AB1623" i="1"/>
  <c r="AA1623" i="1"/>
  <c r="W1623" i="1"/>
  <c r="W1622" i="1" s="1"/>
  <c r="W1621" i="1" s="1"/>
  <c r="W1620" i="1" s="1"/>
  <c r="V1623" i="1"/>
  <c r="V1622" i="1" s="1"/>
  <c r="V1621" i="1" s="1"/>
  <c r="V1620" i="1" s="1"/>
  <c r="U1623" i="1"/>
  <c r="U1622" i="1" s="1"/>
  <c r="U1621" i="1" s="1"/>
  <c r="U1620" i="1" s="1"/>
  <c r="Q1623" i="1"/>
  <c r="Q1622" i="1" s="1"/>
  <c r="Q1621" i="1" s="1"/>
  <c r="Q1620" i="1" s="1"/>
  <c r="P1623" i="1"/>
  <c r="O1623" i="1"/>
  <c r="O1622" i="1" s="1"/>
  <c r="O1621" i="1" s="1"/>
  <c r="O1620" i="1" s="1"/>
  <c r="K1623" i="1"/>
  <c r="K1622" i="1" s="1"/>
  <c r="K1621" i="1" s="1"/>
  <c r="K1620" i="1" s="1"/>
  <c r="J1623" i="1"/>
  <c r="I1623" i="1"/>
  <c r="I1622" i="1" s="1"/>
  <c r="I1621" i="1" s="1"/>
  <c r="I1620" i="1" s="1"/>
  <c r="H1623" i="1"/>
  <c r="H1622" i="1" s="1"/>
  <c r="H1621" i="1" s="1"/>
  <c r="G1623" i="1"/>
  <c r="F1623" i="1"/>
  <c r="F1622" i="1" s="1"/>
  <c r="F1621" i="1" s="1"/>
  <c r="F1620" i="1" s="1"/>
  <c r="CN1622" i="1"/>
  <c r="CN1621" i="1" s="1"/>
  <c r="CN1620" i="1" s="1"/>
  <c r="CI1622" i="1"/>
  <c r="CI1621" i="1" s="1"/>
  <c r="CI1620" i="1" s="1"/>
  <c r="CH1622" i="1"/>
  <c r="CH1621" i="1" s="1"/>
  <c r="CH1620" i="1" s="1"/>
  <c r="CG1622" i="1"/>
  <c r="CG1621" i="1" s="1"/>
  <c r="CG1620" i="1" s="1"/>
  <c r="BF1622" i="1"/>
  <c r="BF1621" i="1" s="1"/>
  <c r="BF1620" i="1" s="1"/>
  <c r="AO1622" i="1"/>
  <c r="AO1621" i="1" s="1"/>
  <c r="AO1620" i="1" s="1"/>
  <c r="AB1622" i="1"/>
  <c r="AB1621" i="1" s="1"/>
  <c r="AB1620" i="1" s="1"/>
  <c r="AA1622" i="1"/>
  <c r="AA1621" i="1" s="1"/>
  <c r="AA1620" i="1" s="1"/>
  <c r="P1622" i="1"/>
  <c r="P1621" i="1" s="1"/>
  <c r="P1620" i="1" s="1"/>
  <c r="J1622" i="1"/>
  <c r="AY1619" i="1"/>
  <c r="AY1618" i="1" s="1"/>
  <c r="AY1617" i="1" s="1"/>
  <c r="AY1616" i="1" s="1"/>
  <c r="AY1615" i="1" s="1"/>
  <c r="AE1619" i="1"/>
  <c r="AK1619" i="1" s="1"/>
  <c r="AQ1619" i="1" s="1"/>
  <c r="AW1619" i="1" s="1"/>
  <c r="BC1619" i="1" s="1"/>
  <c r="BI1619" i="1" s="1"/>
  <c r="BO1619" i="1" s="1"/>
  <c r="BT1619" i="1" s="1"/>
  <c r="BY1619" i="1" s="1"/>
  <c r="CE1619" i="1" s="1"/>
  <c r="CK1619" i="1" s="1"/>
  <c r="CQ1619" i="1" s="1"/>
  <c r="N1619" i="1"/>
  <c r="T1619" i="1" s="1"/>
  <c r="Z1619" i="1" s="1"/>
  <c r="AF1619" i="1" s="1"/>
  <c r="AL1619" i="1" s="1"/>
  <c r="AR1619" i="1" s="1"/>
  <c r="AX1619" i="1" s="1"/>
  <c r="BD1619" i="1" s="1"/>
  <c r="BJ1619" i="1" s="1"/>
  <c r="BP1619" i="1" s="1"/>
  <c r="BU1619" i="1" s="1"/>
  <c r="BZ1619" i="1" s="1"/>
  <c r="CF1619" i="1" s="1"/>
  <c r="CL1619" i="1" s="1"/>
  <c r="CR1619" i="1" s="1"/>
  <c r="M1619" i="1"/>
  <c r="S1619" i="1" s="1"/>
  <c r="Y1619" i="1" s="1"/>
  <c r="L1619" i="1"/>
  <c r="R1619" i="1" s="1"/>
  <c r="X1619" i="1" s="1"/>
  <c r="AD1619" i="1" s="1"/>
  <c r="AJ1619" i="1" s="1"/>
  <c r="AP1619" i="1" s="1"/>
  <c r="AV1619" i="1" s="1"/>
  <c r="BB1619" i="1" s="1"/>
  <c r="BH1619" i="1" s="1"/>
  <c r="BN1619" i="1" s="1"/>
  <c r="BS1619" i="1" s="1"/>
  <c r="BX1619" i="1" s="1"/>
  <c r="CD1619" i="1" s="1"/>
  <c r="CJ1619" i="1" s="1"/>
  <c r="CP1619" i="1" s="1"/>
  <c r="CS1618" i="1"/>
  <c r="CS1617" i="1" s="1"/>
  <c r="CS1616" i="1" s="1"/>
  <c r="CS1615" i="1" s="1"/>
  <c r="CO1618" i="1"/>
  <c r="CO1617" i="1" s="1"/>
  <c r="CO1616" i="1" s="1"/>
  <c r="CO1615" i="1" s="1"/>
  <c r="CN1618" i="1"/>
  <c r="CN1617" i="1" s="1"/>
  <c r="CN1616" i="1" s="1"/>
  <c r="CN1615" i="1" s="1"/>
  <c r="CM1618" i="1"/>
  <c r="CM1617" i="1" s="1"/>
  <c r="CM1616" i="1" s="1"/>
  <c r="CM1615" i="1" s="1"/>
  <c r="CI1618" i="1"/>
  <c r="CH1618" i="1"/>
  <c r="CH1617" i="1" s="1"/>
  <c r="CH1616" i="1" s="1"/>
  <c r="CH1615" i="1" s="1"/>
  <c r="CG1618" i="1"/>
  <c r="CG1617" i="1" s="1"/>
  <c r="CG1616" i="1" s="1"/>
  <c r="CG1615" i="1" s="1"/>
  <c r="CC1618" i="1"/>
  <c r="CC1617" i="1" s="1"/>
  <c r="CC1616" i="1" s="1"/>
  <c r="CC1615" i="1" s="1"/>
  <c r="CB1618" i="1"/>
  <c r="CB1617" i="1" s="1"/>
  <c r="CB1616" i="1" s="1"/>
  <c r="CB1615" i="1" s="1"/>
  <c r="CA1618" i="1"/>
  <c r="CA1617" i="1" s="1"/>
  <c r="CA1616" i="1" s="1"/>
  <c r="CA1615" i="1" s="1"/>
  <c r="BW1618" i="1"/>
  <c r="BW1617" i="1" s="1"/>
  <c r="BW1616" i="1" s="1"/>
  <c r="BW1615" i="1" s="1"/>
  <c r="BV1618" i="1"/>
  <c r="BV1617" i="1" s="1"/>
  <c r="BV1616" i="1" s="1"/>
  <c r="BV1615" i="1" s="1"/>
  <c r="BR1618" i="1"/>
  <c r="BR1617" i="1" s="1"/>
  <c r="BR1616" i="1" s="1"/>
  <c r="BR1615" i="1" s="1"/>
  <c r="BQ1618" i="1"/>
  <c r="BQ1617" i="1" s="1"/>
  <c r="BQ1616" i="1" s="1"/>
  <c r="BQ1615" i="1" s="1"/>
  <c r="BM1618" i="1"/>
  <c r="BL1618" i="1"/>
  <c r="BL1617" i="1" s="1"/>
  <c r="BL1616" i="1" s="1"/>
  <c r="BL1615" i="1" s="1"/>
  <c r="BK1618" i="1"/>
  <c r="BK1617" i="1" s="1"/>
  <c r="BK1616" i="1" s="1"/>
  <c r="BK1615" i="1" s="1"/>
  <c r="BG1618" i="1"/>
  <c r="BG1617" i="1" s="1"/>
  <c r="BG1616" i="1" s="1"/>
  <c r="BG1615" i="1" s="1"/>
  <c r="BF1618" i="1"/>
  <c r="BF1617" i="1" s="1"/>
  <c r="BF1616" i="1" s="1"/>
  <c r="BE1618" i="1"/>
  <c r="BA1618" i="1"/>
  <c r="BA1617" i="1" s="1"/>
  <c r="BA1616" i="1" s="1"/>
  <c r="BA1615" i="1" s="1"/>
  <c r="AZ1618" i="1"/>
  <c r="AZ1617" i="1" s="1"/>
  <c r="AZ1616" i="1" s="1"/>
  <c r="AZ1615" i="1" s="1"/>
  <c r="AU1618" i="1"/>
  <c r="AU1617" i="1" s="1"/>
  <c r="AU1616" i="1" s="1"/>
  <c r="AU1615" i="1" s="1"/>
  <c r="AT1618" i="1"/>
  <c r="AT1617" i="1" s="1"/>
  <c r="AT1616" i="1" s="1"/>
  <c r="AT1615" i="1" s="1"/>
  <c r="AS1618" i="1"/>
  <c r="AS1617" i="1" s="1"/>
  <c r="AS1616" i="1" s="1"/>
  <c r="AS1615" i="1" s="1"/>
  <c r="AO1618" i="1"/>
  <c r="AO1617" i="1" s="1"/>
  <c r="AN1618" i="1"/>
  <c r="AN1617" i="1" s="1"/>
  <c r="AN1616" i="1" s="1"/>
  <c r="AN1615" i="1" s="1"/>
  <c r="AM1618" i="1"/>
  <c r="AM1617" i="1" s="1"/>
  <c r="AM1616" i="1" s="1"/>
  <c r="AM1615" i="1" s="1"/>
  <c r="AI1618" i="1"/>
  <c r="AI1617" i="1" s="1"/>
  <c r="AI1616" i="1" s="1"/>
  <c r="AI1615" i="1" s="1"/>
  <c r="AH1618" i="1"/>
  <c r="AG1618" i="1"/>
  <c r="AG1617" i="1" s="1"/>
  <c r="AG1616" i="1" s="1"/>
  <c r="AG1615" i="1" s="1"/>
  <c r="AC1618" i="1"/>
  <c r="AC1617" i="1" s="1"/>
  <c r="AC1616" i="1" s="1"/>
  <c r="AC1615" i="1" s="1"/>
  <c r="AB1618" i="1"/>
  <c r="AB1617" i="1" s="1"/>
  <c r="AB1616" i="1" s="1"/>
  <c r="AB1615" i="1" s="1"/>
  <c r="AA1618" i="1"/>
  <c r="AA1617" i="1" s="1"/>
  <c r="AA1616" i="1" s="1"/>
  <c r="AA1615" i="1" s="1"/>
  <c r="W1618" i="1"/>
  <c r="W1617" i="1" s="1"/>
  <c r="W1616" i="1" s="1"/>
  <c r="W1615" i="1" s="1"/>
  <c r="V1618" i="1"/>
  <c r="V1617" i="1" s="1"/>
  <c r="V1616" i="1" s="1"/>
  <c r="V1615" i="1" s="1"/>
  <c r="U1618" i="1"/>
  <c r="U1617" i="1" s="1"/>
  <c r="U1616" i="1" s="1"/>
  <c r="U1615" i="1" s="1"/>
  <c r="Q1618" i="1"/>
  <c r="Q1617" i="1" s="1"/>
  <c r="Q1616" i="1" s="1"/>
  <c r="Q1615" i="1" s="1"/>
  <c r="P1618" i="1"/>
  <c r="P1617" i="1" s="1"/>
  <c r="P1616" i="1" s="1"/>
  <c r="P1615" i="1" s="1"/>
  <c r="O1618" i="1"/>
  <c r="K1618" i="1"/>
  <c r="K1617" i="1" s="1"/>
  <c r="K1616" i="1" s="1"/>
  <c r="K1615" i="1" s="1"/>
  <c r="J1618" i="1"/>
  <c r="I1618" i="1"/>
  <c r="I1617" i="1" s="1"/>
  <c r="I1616" i="1" s="1"/>
  <c r="I1615" i="1" s="1"/>
  <c r="H1618" i="1"/>
  <c r="H1617" i="1" s="1"/>
  <c r="H1616" i="1" s="1"/>
  <c r="G1618" i="1"/>
  <c r="M1618" i="1" s="1"/>
  <c r="F1618" i="1"/>
  <c r="CI1617" i="1"/>
  <c r="CI1616" i="1" s="1"/>
  <c r="CI1615" i="1" s="1"/>
  <c r="BM1617" i="1"/>
  <c r="BM1616" i="1" s="1"/>
  <c r="BM1615" i="1" s="1"/>
  <c r="BE1617" i="1"/>
  <c r="BE1616" i="1" s="1"/>
  <c r="BE1615" i="1" s="1"/>
  <c r="AH1617" i="1"/>
  <c r="AH1616" i="1" s="1"/>
  <c r="AH1615" i="1" s="1"/>
  <c r="O1617" i="1"/>
  <c r="O1616" i="1" s="1"/>
  <c r="O1615" i="1" s="1"/>
  <c r="J1617" i="1"/>
  <c r="J1616" i="1" s="1"/>
  <c r="J1615" i="1" s="1"/>
  <c r="AO1616" i="1"/>
  <c r="AO1615" i="1" s="1"/>
  <c r="BF1615" i="1"/>
  <c r="N1614" i="1"/>
  <c r="T1614" i="1" s="1"/>
  <c r="Z1614" i="1" s="1"/>
  <c r="AF1614" i="1" s="1"/>
  <c r="AL1614" i="1" s="1"/>
  <c r="AR1614" i="1" s="1"/>
  <c r="AX1614" i="1" s="1"/>
  <c r="BD1614" i="1" s="1"/>
  <c r="BJ1614" i="1" s="1"/>
  <c r="BP1614" i="1" s="1"/>
  <c r="BU1614" i="1" s="1"/>
  <c r="BZ1614" i="1" s="1"/>
  <c r="CF1614" i="1" s="1"/>
  <c r="CL1614" i="1" s="1"/>
  <c r="CR1614" i="1" s="1"/>
  <c r="M1614" i="1"/>
  <c r="S1614" i="1" s="1"/>
  <c r="Y1614" i="1" s="1"/>
  <c r="AE1614" i="1" s="1"/>
  <c r="AK1614" i="1" s="1"/>
  <c r="AQ1614" i="1" s="1"/>
  <c r="AW1614" i="1" s="1"/>
  <c r="BC1614" i="1" s="1"/>
  <c r="BI1614" i="1" s="1"/>
  <c r="BO1614" i="1" s="1"/>
  <c r="BT1614" i="1" s="1"/>
  <c r="BY1614" i="1" s="1"/>
  <c r="CE1614" i="1" s="1"/>
  <c r="CK1614" i="1" s="1"/>
  <c r="CQ1614" i="1" s="1"/>
  <c r="L1614" i="1"/>
  <c r="R1614" i="1" s="1"/>
  <c r="X1614" i="1" s="1"/>
  <c r="AD1614" i="1" s="1"/>
  <c r="AJ1614" i="1" s="1"/>
  <c r="AP1614" i="1" s="1"/>
  <c r="AV1614" i="1" s="1"/>
  <c r="BB1614" i="1" s="1"/>
  <c r="BH1614" i="1" s="1"/>
  <c r="BN1614" i="1" s="1"/>
  <c r="BS1614" i="1" s="1"/>
  <c r="BX1614" i="1" s="1"/>
  <c r="CD1614" i="1" s="1"/>
  <c r="CJ1614" i="1" s="1"/>
  <c r="CP1614" i="1" s="1"/>
  <c r="CS1613" i="1"/>
  <c r="CS1612" i="1" s="1"/>
  <c r="CO1613" i="1"/>
  <c r="CO1612" i="1" s="1"/>
  <c r="CN1613" i="1"/>
  <c r="CN1612" i="1" s="1"/>
  <c r="CM1613" i="1"/>
  <c r="CI1613" i="1"/>
  <c r="CI1612" i="1" s="1"/>
  <c r="CH1613" i="1"/>
  <c r="CG1613" i="1"/>
  <c r="CC1613" i="1"/>
  <c r="CC1612" i="1" s="1"/>
  <c r="CB1613" i="1"/>
  <c r="CB1612" i="1" s="1"/>
  <c r="CA1613" i="1"/>
  <c r="CA1612" i="1" s="1"/>
  <c r="BW1613" i="1"/>
  <c r="BW1612" i="1" s="1"/>
  <c r="BV1613" i="1"/>
  <c r="BV1612" i="1" s="1"/>
  <c r="BR1613" i="1"/>
  <c r="BR1612" i="1" s="1"/>
  <c r="BQ1613" i="1"/>
  <c r="BQ1612" i="1" s="1"/>
  <c r="BM1613" i="1"/>
  <c r="BM1612" i="1" s="1"/>
  <c r="BL1613" i="1"/>
  <c r="BL1612" i="1" s="1"/>
  <c r="BK1613" i="1"/>
  <c r="BK1612" i="1" s="1"/>
  <c r="BG1613" i="1"/>
  <c r="BG1612" i="1" s="1"/>
  <c r="BF1613" i="1"/>
  <c r="BF1612" i="1" s="1"/>
  <c r="BE1613" i="1"/>
  <c r="BE1612" i="1" s="1"/>
  <c r="BA1613" i="1"/>
  <c r="BA1612" i="1" s="1"/>
  <c r="AZ1613" i="1"/>
  <c r="AZ1612" i="1" s="1"/>
  <c r="AY1613" i="1"/>
  <c r="AU1613" i="1"/>
  <c r="AU1612" i="1" s="1"/>
  <c r="AT1613" i="1"/>
  <c r="AT1612" i="1" s="1"/>
  <c r="AS1613" i="1"/>
  <c r="AS1612" i="1" s="1"/>
  <c r="AO1613" i="1"/>
  <c r="AO1612" i="1" s="1"/>
  <c r="AN1613" i="1"/>
  <c r="AN1612" i="1" s="1"/>
  <c r="AM1613" i="1"/>
  <c r="AM1612" i="1" s="1"/>
  <c r="AI1613" i="1"/>
  <c r="AI1612" i="1" s="1"/>
  <c r="AH1613" i="1"/>
  <c r="AH1612" i="1" s="1"/>
  <c r="AG1613" i="1"/>
  <c r="AG1612" i="1" s="1"/>
  <c r="AC1613" i="1"/>
  <c r="AC1612" i="1" s="1"/>
  <c r="AB1613" i="1"/>
  <c r="AB1612" i="1" s="1"/>
  <c r="AA1613" i="1"/>
  <c r="W1613" i="1"/>
  <c r="W1612" i="1" s="1"/>
  <c r="V1613" i="1"/>
  <c r="V1612" i="1" s="1"/>
  <c r="U1613" i="1"/>
  <c r="U1612" i="1" s="1"/>
  <c r="Q1613" i="1"/>
  <c r="Q1612" i="1" s="1"/>
  <c r="P1613" i="1"/>
  <c r="P1612" i="1" s="1"/>
  <c r="O1613" i="1"/>
  <c r="O1612" i="1" s="1"/>
  <c r="K1613" i="1"/>
  <c r="K1612" i="1" s="1"/>
  <c r="J1613" i="1"/>
  <c r="J1612" i="1" s="1"/>
  <c r="I1613" i="1"/>
  <c r="I1612" i="1" s="1"/>
  <c r="H1613" i="1"/>
  <c r="G1613" i="1"/>
  <c r="F1613" i="1"/>
  <c r="CM1612" i="1"/>
  <c r="CH1612" i="1"/>
  <c r="CG1612" i="1"/>
  <c r="AY1612" i="1"/>
  <c r="AA1612" i="1"/>
  <c r="G1612" i="1"/>
  <c r="N1611" i="1"/>
  <c r="T1611" i="1" s="1"/>
  <c r="Z1611" i="1" s="1"/>
  <c r="AF1611" i="1" s="1"/>
  <c r="AL1611" i="1" s="1"/>
  <c r="AR1611" i="1" s="1"/>
  <c r="AX1611" i="1" s="1"/>
  <c r="BD1611" i="1" s="1"/>
  <c r="BJ1611" i="1" s="1"/>
  <c r="BP1611" i="1" s="1"/>
  <c r="BU1611" i="1" s="1"/>
  <c r="BZ1611" i="1" s="1"/>
  <c r="CF1611" i="1" s="1"/>
  <c r="CL1611" i="1" s="1"/>
  <c r="CR1611" i="1" s="1"/>
  <c r="M1611" i="1"/>
  <c r="S1611" i="1" s="1"/>
  <c r="Y1611" i="1" s="1"/>
  <c r="AE1611" i="1" s="1"/>
  <c r="AK1611" i="1" s="1"/>
  <c r="AQ1611" i="1" s="1"/>
  <c r="AW1611" i="1" s="1"/>
  <c r="BC1611" i="1" s="1"/>
  <c r="BI1611" i="1" s="1"/>
  <c r="BO1611" i="1" s="1"/>
  <c r="BT1611" i="1" s="1"/>
  <c r="BY1611" i="1" s="1"/>
  <c r="CE1611" i="1" s="1"/>
  <c r="CK1611" i="1" s="1"/>
  <c r="CQ1611" i="1" s="1"/>
  <c r="L1611" i="1"/>
  <c r="R1611" i="1" s="1"/>
  <c r="X1611" i="1" s="1"/>
  <c r="AD1611" i="1" s="1"/>
  <c r="AJ1611" i="1" s="1"/>
  <c r="AP1611" i="1" s="1"/>
  <c r="AV1611" i="1" s="1"/>
  <c r="BB1611" i="1" s="1"/>
  <c r="BH1611" i="1" s="1"/>
  <c r="BN1611" i="1" s="1"/>
  <c r="BS1611" i="1" s="1"/>
  <c r="BX1611" i="1" s="1"/>
  <c r="CD1611" i="1" s="1"/>
  <c r="CJ1611" i="1" s="1"/>
  <c r="CP1611" i="1" s="1"/>
  <c r="CS1610" i="1"/>
  <c r="CS1609" i="1" s="1"/>
  <c r="CO1610" i="1"/>
  <c r="CO1609" i="1" s="1"/>
  <c r="CN1610" i="1"/>
  <c r="CN1609" i="1" s="1"/>
  <c r="CM1610" i="1"/>
  <c r="CM1609" i="1" s="1"/>
  <c r="CI1610" i="1"/>
  <c r="CI1609" i="1" s="1"/>
  <c r="CH1610" i="1"/>
  <c r="CG1610" i="1"/>
  <c r="CC1610" i="1"/>
  <c r="CC1609" i="1" s="1"/>
  <c r="CB1610" i="1"/>
  <c r="CB1609" i="1" s="1"/>
  <c r="CA1610" i="1"/>
  <c r="CA1609" i="1" s="1"/>
  <c r="BW1610" i="1"/>
  <c r="BV1610" i="1"/>
  <c r="BV1609" i="1" s="1"/>
  <c r="BR1610" i="1"/>
  <c r="BR1609" i="1" s="1"/>
  <c r="BQ1610" i="1"/>
  <c r="BQ1609" i="1" s="1"/>
  <c r="BM1610" i="1"/>
  <c r="BM1609" i="1" s="1"/>
  <c r="BL1610" i="1"/>
  <c r="BL1609" i="1" s="1"/>
  <c r="BK1610" i="1"/>
  <c r="BK1609" i="1" s="1"/>
  <c r="BG1610" i="1"/>
  <c r="BF1610" i="1"/>
  <c r="BE1610" i="1"/>
  <c r="BE1609" i="1" s="1"/>
  <c r="BA1610" i="1"/>
  <c r="BA1609" i="1" s="1"/>
  <c r="AZ1610" i="1"/>
  <c r="AZ1609" i="1" s="1"/>
  <c r="AY1610" i="1"/>
  <c r="AU1610" i="1"/>
  <c r="AU1609" i="1" s="1"/>
  <c r="AT1610" i="1"/>
  <c r="AT1609" i="1" s="1"/>
  <c r="AS1610" i="1"/>
  <c r="AS1609" i="1" s="1"/>
  <c r="AO1610" i="1"/>
  <c r="AO1609" i="1" s="1"/>
  <c r="AN1610" i="1"/>
  <c r="AN1609" i="1" s="1"/>
  <c r="AM1610" i="1"/>
  <c r="AM1609" i="1" s="1"/>
  <c r="AI1610" i="1"/>
  <c r="AI1609" i="1" s="1"/>
  <c r="AH1610" i="1"/>
  <c r="AH1609" i="1" s="1"/>
  <c r="AG1610" i="1"/>
  <c r="AG1609" i="1" s="1"/>
  <c r="AC1610" i="1"/>
  <c r="AC1609" i="1" s="1"/>
  <c r="AB1610" i="1"/>
  <c r="AA1610" i="1"/>
  <c r="W1610" i="1"/>
  <c r="W1609" i="1" s="1"/>
  <c r="V1610" i="1"/>
  <c r="V1609" i="1" s="1"/>
  <c r="U1610" i="1"/>
  <c r="U1609" i="1" s="1"/>
  <c r="Q1610" i="1"/>
  <c r="Q1609" i="1" s="1"/>
  <c r="P1610" i="1"/>
  <c r="P1609" i="1" s="1"/>
  <c r="O1610" i="1"/>
  <c r="O1609" i="1" s="1"/>
  <c r="K1610" i="1"/>
  <c r="K1609" i="1" s="1"/>
  <c r="J1610" i="1"/>
  <c r="I1610" i="1"/>
  <c r="I1609" i="1" s="1"/>
  <c r="H1610" i="1"/>
  <c r="G1610" i="1"/>
  <c r="F1610" i="1"/>
  <c r="F1609" i="1" s="1"/>
  <c r="CH1609" i="1"/>
  <c r="CG1609" i="1"/>
  <c r="BW1609" i="1"/>
  <c r="BW1608" i="1" s="1"/>
  <c r="BW1607" i="1" s="1"/>
  <c r="BG1609" i="1"/>
  <c r="BF1609" i="1"/>
  <c r="AY1609" i="1"/>
  <c r="AB1609" i="1"/>
  <c r="AA1609" i="1"/>
  <c r="J1609" i="1"/>
  <c r="H1609" i="1"/>
  <c r="N1604" i="1"/>
  <c r="T1604" i="1" s="1"/>
  <c r="Z1604" i="1" s="1"/>
  <c r="AF1604" i="1" s="1"/>
  <c r="AL1604" i="1" s="1"/>
  <c r="AR1604" i="1" s="1"/>
  <c r="AX1604" i="1" s="1"/>
  <c r="BD1604" i="1" s="1"/>
  <c r="BJ1604" i="1" s="1"/>
  <c r="BP1604" i="1" s="1"/>
  <c r="BU1604" i="1" s="1"/>
  <c r="BZ1604" i="1" s="1"/>
  <c r="CF1604" i="1" s="1"/>
  <c r="CL1604" i="1" s="1"/>
  <c r="CR1604" i="1" s="1"/>
  <c r="M1604" i="1"/>
  <c r="S1604" i="1" s="1"/>
  <c r="Y1604" i="1" s="1"/>
  <c r="AE1604" i="1" s="1"/>
  <c r="AK1604" i="1" s="1"/>
  <c r="AQ1604" i="1" s="1"/>
  <c r="AW1604" i="1" s="1"/>
  <c r="BC1604" i="1" s="1"/>
  <c r="BI1604" i="1" s="1"/>
  <c r="BO1604" i="1" s="1"/>
  <c r="BT1604" i="1" s="1"/>
  <c r="BY1604" i="1" s="1"/>
  <c r="CE1604" i="1" s="1"/>
  <c r="CK1604" i="1" s="1"/>
  <c r="CQ1604" i="1" s="1"/>
  <c r="L1604" i="1"/>
  <c r="R1604" i="1" s="1"/>
  <c r="X1604" i="1" s="1"/>
  <c r="AD1604" i="1" s="1"/>
  <c r="AJ1604" i="1" s="1"/>
  <c r="AP1604" i="1" s="1"/>
  <c r="AV1604" i="1" s="1"/>
  <c r="BB1604" i="1" s="1"/>
  <c r="BH1604" i="1" s="1"/>
  <c r="BN1604" i="1" s="1"/>
  <c r="BS1604" i="1" s="1"/>
  <c r="BX1604" i="1" s="1"/>
  <c r="CD1604" i="1" s="1"/>
  <c r="CJ1604" i="1" s="1"/>
  <c r="CP1604" i="1" s="1"/>
  <c r="CS1603" i="1"/>
  <c r="CS1602" i="1" s="1"/>
  <c r="CS1601" i="1" s="1"/>
  <c r="CS1600" i="1" s="1"/>
  <c r="CO1603" i="1"/>
  <c r="CO1602" i="1" s="1"/>
  <c r="CO1601" i="1" s="1"/>
  <c r="CO1600" i="1" s="1"/>
  <c r="CN1603" i="1"/>
  <c r="CN1602" i="1" s="1"/>
  <c r="CM1603" i="1"/>
  <c r="CI1603" i="1"/>
  <c r="CH1603" i="1"/>
  <c r="CG1603" i="1"/>
  <c r="CG1602" i="1" s="1"/>
  <c r="CC1603" i="1"/>
  <c r="CC1602" i="1" s="1"/>
  <c r="CC1601" i="1" s="1"/>
  <c r="CC1600" i="1" s="1"/>
  <c r="CB1603" i="1"/>
  <c r="CB1602" i="1" s="1"/>
  <c r="CB1601" i="1" s="1"/>
  <c r="CB1600" i="1" s="1"/>
  <c r="CA1603" i="1"/>
  <c r="CA1602" i="1" s="1"/>
  <c r="CA1601" i="1" s="1"/>
  <c r="CA1600" i="1" s="1"/>
  <c r="BW1603" i="1"/>
  <c r="BW1602" i="1" s="1"/>
  <c r="BW1601" i="1" s="1"/>
  <c r="BW1600" i="1" s="1"/>
  <c r="BV1603" i="1"/>
  <c r="BV1602" i="1" s="1"/>
  <c r="BV1601" i="1" s="1"/>
  <c r="BV1600" i="1" s="1"/>
  <c r="BR1603" i="1"/>
  <c r="BQ1603" i="1"/>
  <c r="BQ1602" i="1" s="1"/>
  <c r="BQ1601" i="1" s="1"/>
  <c r="BQ1600" i="1" s="1"/>
  <c r="BM1603" i="1"/>
  <c r="BM1602" i="1" s="1"/>
  <c r="BM1601" i="1" s="1"/>
  <c r="BM1600" i="1" s="1"/>
  <c r="BL1603" i="1"/>
  <c r="BL1602" i="1" s="1"/>
  <c r="BL1601" i="1" s="1"/>
  <c r="BL1600" i="1" s="1"/>
  <c r="BK1603" i="1"/>
  <c r="BK1602" i="1" s="1"/>
  <c r="BK1601" i="1" s="1"/>
  <c r="BK1600" i="1" s="1"/>
  <c r="BG1603" i="1"/>
  <c r="BF1603" i="1"/>
  <c r="BF1602" i="1" s="1"/>
  <c r="BF1601" i="1" s="1"/>
  <c r="BF1600" i="1" s="1"/>
  <c r="BE1603" i="1"/>
  <c r="BE1602" i="1" s="1"/>
  <c r="BE1601" i="1" s="1"/>
  <c r="BE1600" i="1" s="1"/>
  <c r="BA1603" i="1"/>
  <c r="BA1602" i="1" s="1"/>
  <c r="BA1601" i="1" s="1"/>
  <c r="BA1600" i="1" s="1"/>
  <c r="AZ1603" i="1"/>
  <c r="AZ1602" i="1" s="1"/>
  <c r="AZ1601" i="1" s="1"/>
  <c r="AZ1600" i="1" s="1"/>
  <c r="AY1603" i="1"/>
  <c r="AY1602" i="1" s="1"/>
  <c r="AY1601" i="1" s="1"/>
  <c r="AY1600" i="1" s="1"/>
  <c r="AU1603" i="1"/>
  <c r="AU1602" i="1" s="1"/>
  <c r="AU1601" i="1" s="1"/>
  <c r="AU1600" i="1" s="1"/>
  <c r="AT1603" i="1"/>
  <c r="AT1602" i="1" s="1"/>
  <c r="AT1601" i="1" s="1"/>
  <c r="AT1600" i="1" s="1"/>
  <c r="AS1603" i="1"/>
  <c r="AS1602" i="1" s="1"/>
  <c r="AS1601" i="1" s="1"/>
  <c r="AS1600" i="1" s="1"/>
  <c r="AO1603" i="1"/>
  <c r="AN1603" i="1"/>
  <c r="AN1602" i="1" s="1"/>
  <c r="AN1601" i="1" s="1"/>
  <c r="AN1600" i="1" s="1"/>
  <c r="AM1603" i="1"/>
  <c r="AM1602" i="1" s="1"/>
  <c r="AM1601" i="1" s="1"/>
  <c r="AM1600" i="1" s="1"/>
  <c r="AI1603" i="1"/>
  <c r="AI1602" i="1" s="1"/>
  <c r="AI1601" i="1" s="1"/>
  <c r="AI1600" i="1" s="1"/>
  <c r="AH1603" i="1"/>
  <c r="AH1602" i="1" s="1"/>
  <c r="AH1601" i="1" s="1"/>
  <c r="AH1600" i="1" s="1"/>
  <c r="AG1603" i="1"/>
  <c r="AG1602" i="1" s="1"/>
  <c r="AG1601" i="1" s="1"/>
  <c r="AG1600" i="1" s="1"/>
  <c r="AC1603" i="1"/>
  <c r="AC1602" i="1" s="1"/>
  <c r="AC1601" i="1" s="1"/>
  <c r="AC1600" i="1" s="1"/>
  <c r="AB1603" i="1"/>
  <c r="AB1602" i="1" s="1"/>
  <c r="AB1601" i="1" s="1"/>
  <c r="AB1600" i="1" s="1"/>
  <c r="AA1603" i="1"/>
  <c r="AA1602" i="1" s="1"/>
  <c r="AA1601" i="1" s="1"/>
  <c r="AA1600" i="1" s="1"/>
  <c r="W1603" i="1"/>
  <c r="W1602" i="1" s="1"/>
  <c r="W1601" i="1" s="1"/>
  <c r="W1600" i="1" s="1"/>
  <c r="V1603" i="1"/>
  <c r="V1602" i="1" s="1"/>
  <c r="V1601" i="1" s="1"/>
  <c r="V1600" i="1" s="1"/>
  <c r="U1603" i="1"/>
  <c r="U1602" i="1" s="1"/>
  <c r="U1601" i="1" s="1"/>
  <c r="U1600" i="1" s="1"/>
  <c r="Q1603" i="1"/>
  <c r="Q1602" i="1" s="1"/>
  <c r="Q1601" i="1" s="1"/>
  <c r="Q1600" i="1" s="1"/>
  <c r="P1603" i="1"/>
  <c r="P1602" i="1" s="1"/>
  <c r="P1601" i="1" s="1"/>
  <c r="P1600" i="1" s="1"/>
  <c r="O1603" i="1"/>
  <c r="O1602" i="1" s="1"/>
  <c r="O1601" i="1" s="1"/>
  <c r="O1600" i="1" s="1"/>
  <c r="K1603" i="1"/>
  <c r="K1602" i="1" s="1"/>
  <c r="J1603" i="1"/>
  <c r="J1602" i="1" s="1"/>
  <c r="J1601" i="1" s="1"/>
  <c r="J1600" i="1" s="1"/>
  <c r="I1603" i="1"/>
  <c r="I1602" i="1" s="1"/>
  <c r="I1601" i="1" s="1"/>
  <c r="I1600" i="1" s="1"/>
  <c r="H1603" i="1"/>
  <c r="G1603" i="1"/>
  <c r="G1602" i="1" s="1"/>
  <c r="G1601" i="1" s="1"/>
  <c r="G1600" i="1" s="1"/>
  <c r="F1603" i="1"/>
  <c r="CM1602" i="1"/>
  <c r="CM1601" i="1" s="1"/>
  <c r="CM1600" i="1" s="1"/>
  <c r="CI1602" i="1"/>
  <c r="CI1601" i="1" s="1"/>
  <c r="CI1600" i="1" s="1"/>
  <c r="CH1602" i="1"/>
  <c r="CH1601" i="1" s="1"/>
  <c r="CH1600" i="1" s="1"/>
  <c r="BR1602" i="1"/>
  <c r="BR1601" i="1" s="1"/>
  <c r="BR1600" i="1" s="1"/>
  <c r="BG1602" i="1"/>
  <c r="BG1601" i="1" s="1"/>
  <c r="BG1600" i="1" s="1"/>
  <c r="AO1602" i="1"/>
  <c r="AO1601" i="1" s="1"/>
  <c r="AO1600" i="1" s="1"/>
  <c r="F1602" i="1"/>
  <c r="F1601" i="1" s="1"/>
  <c r="CN1601" i="1"/>
  <c r="CN1600" i="1" s="1"/>
  <c r="CG1601" i="1"/>
  <c r="CG1600" i="1" s="1"/>
  <c r="N1599" i="1"/>
  <c r="T1599" i="1" s="1"/>
  <c r="Z1599" i="1" s="1"/>
  <c r="AF1599" i="1" s="1"/>
  <c r="AL1599" i="1" s="1"/>
  <c r="AR1599" i="1" s="1"/>
  <c r="AX1599" i="1" s="1"/>
  <c r="BD1599" i="1" s="1"/>
  <c r="BJ1599" i="1" s="1"/>
  <c r="BP1599" i="1" s="1"/>
  <c r="BU1599" i="1" s="1"/>
  <c r="BZ1599" i="1" s="1"/>
  <c r="CF1599" i="1" s="1"/>
  <c r="CL1599" i="1" s="1"/>
  <c r="CR1599" i="1" s="1"/>
  <c r="M1599" i="1"/>
  <c r="S1599" i="1" s="1"/>
  <c r="Y1599" i="1" s="1"/>
  <c r="AE1599" i="1" s="1"/>
  <c r="AK1599" i="1" s="1"/>
  <c r="AQ1599" i="1" s="1"/>
  <c r="AW1599" i="1" s="1"/>
  <c r="BC1599" i="1" s="1"/>
  <c r="BI1599" i="1" s="1"/>
  <c r="BO1599" i="1" s="1"/>
  <c r="BT1599" i="1" s="1"/>
  <c r="BY1599" i="1" s="1"/>
  <c r="CE1599" i="1" s="1"/>
  <c r="CK1599" i="1" s="1"/>
  <c r="CQ1599" i="1" s="1"/>
  <c r="L1599" i="1"/>
  <c r="R1599" i="1" s="1"/>
  <c r="X1599" i="1" s="1"/>
  <c r="AD1599" i="1" s="1"/>
  <c r="AJ1599" i="1" s="1"/>
  <c r="AP1599" i="1" s="1"/>
  <c r="AV1599" i="1" s="1"/>
  <c r="BB1599" i="1" s="1"/>
  <c r="BH1599" i="1" s="1"/>
  <c r="BN1599" i="1" s="1"/>
  <c r="BS1599" i="1" s="1"/>
  <c r="BX1599" i="1" s="1"/>
  <c r="CD1599" i="1" s="1"/>
  <c r="CJ1599" i="1" s="1"/>
  <c r="CP1599" i="1" s="1"/>
  <c r="CS1598" i="1"/>
  <c r="CS1597" i="1" s="1"/>
  <c r="CS1596" i="1" s="1"/>
  <c r="CO1598" i="1"/>
  <c r="CO1597" i="1" s="1"/>
  <c r="CO1596" i="1" s="1"/>
  <c r="CN1598" i="1"/>
  <c r="CN1597" i="1" s="1"/>
  <c r="CN1596" i="1" s="1"/>
  <c r="CM1598" i="1"/>
  <c r="CM1597" i="1" s="1"/>
  <c r="CM1596" i="1" s="1"/>
  <c r="CI1598" i="1"/>
  <c r="CH1598" i="1"/>
  <c r="CH1597" i="1" s="1"/>
  <c r="CH1596" i="1" s="1"/>
  <c r="CG1598" i="1"/>
  <c r="CG1597" i="1" s="1"/>
  <c r="CG1596" i="1" s="1"/>
  <c r="CC1598" i="1"/>
  <c r="CC1597" i="1" s="1"/>
  <c r="CC1596" i="1" s="1"/>
  <c r="CB1598" i="1"/>
  <c r="CB1597" i="1" s="1"/>
  <c r="CB1596" i="1" s="1"/>
  <c r="CA1598" i="1"/>
  <c r="CA1597" i="1" s="1"/>
  <c r="CA1596" i="1" s="1"/>
  <c r="BW1598" i="1"/>
  <c r="BW1597" i="1" s="1"/>
  <c r="BW1596" i="1" s="1"/>
  <c r="BV1598" i="1"/>
  <c r="BR1598" i="1"/>
  <c r="BQ1598" i="1"/>
  <c r="BQ1597" i="1" s="1"/>
  <c r="BQ1596" i="1" s="1"/>
  <c r="BM1598" i="1"/>
  <c r="BM1597" i="1" s="1"/>
  <c r="BM1596" i="1" s="1"/>
  <c r="BL1598" i="1"/>
  <c r="BL1597" i="1" s="1"/>
  <c r="BL1596" i="1" s="1"/>
  <c r="BK1598" i="1"/>
  <c r="BK1597" i="1" s="1"/>
  <c r="BK1596" i="1" s="1"/>
  <c r="BG1598" i="1"/>
  <c r="BG1597" i="1" s="1"/>
  <c r="BG1596" i="1" s="1"/>
  <c r="BF1598" i="1"/>
  <c r="BF1597" i="1" s="1"/>
  <c r="BF1596" i="1" s="1"/>
  <c r="BE1598" i="1"/>
  <c r="BE1597" i="1" s="1"/>
  <c r="BE1596" i="1" s="1"/>
  <c r="BA1598" i="1"/>
  <c r="BA1597" i="1" s="1"/>
  <c r="BA1596" i="1" s="1"/>
  <c r="AZ1598" i="1"/>
  <c r="AZ1597" i="1" s="1"/>
  <c r="AZ1596" i="1" s="1"/>
  <c r="AY1598" i="1"/>
  <c r="AY1597" i="1" s="1"/>
  <c r="AY1596" i="1" s="1"/>
  <c r="AU1598" i="1"/>
  <c r="AU1597" i="1" s="1"/>
  <c r="AU1596" i="1" s="1"/>
  <c r="AT1598" i="1"/>
  <c r="AS1598" i="1"/>
  <c r="AS1597" i="1" s="1"/>
  <c r="AS1596" i="1" s="1"/>
  <c r="AO1598" i="1"/>
  <c r="AO1597" i="1" s="1"/>
  <c r="AO1596" i="1" s="1"/>
  <c r="AN1598" i="1"/>
  <c r="AM1598" i="1"/>
  <c r="AM1597" i="1" s="1"/>
  <c r="AM1596" i="1" s="1"/>
  <c r="AI1598" i="1"/>
  <c r="AI1597" i="1" s="1"/>
  <c r="AI1596" i="1" s="1"/>
  <c r="AH1598" i="1"/>
  <c r="AH1597" i="1" s="1"/>
  <c r="AH1596" i="1" s="1"/>
  <c r="AG1598" i="1"/>
  <c r="AG1597" i="1" s="1"/>
  <c r="AG1596" i="1" s="1"/>
  <c r="AC1598" i="1"/>
  <c r="AB1598" i="1"/>
  <c r="AB1597" i="1" s="1"/>
  <c r="AB1596" i="1" s="1"/>
  <c r="AA1598" i="1"/>
  <c r="AA1597" i="1" s="1"/>
  <c r="AA1596" i="1" s="1"/>
  <c r="W1598" i="1"/>
  <c r="V1598" i="1"/>
  <c r="V1597" i="1" s="1"/>
  <c r="V1596" i="1" s="1"/>
  <c r="U1598" i="1"/>
  <c r="U1597" i="1" s="1"/>
  <c r="U1596" i="1" s="1"/>
  <c r="Q1598" i="1"/>
  <c r="Q1597" i="1" s="1"/>
  <c r="Q1596" i="1" s="1"/>
  <c r="P1598" i="1"/>
  <c r="P1597" i="1" s="1"/>
  <c r="P1596" i="1" s="1"/>
  <c r="O1598" i="1"/>
  <c r="O1597" i="1" s="1"/>
  <c r="O1596" i="1" s="1"/>
  <c r="K1598" i="1"/>
  <c r="K1597" i="1" s="1"/>
  <c r="K1596" i="1" s="1"/>
  <c r="J1598" i="1"/>
  <c r="J1597" i="1" s="1"/>
  <c r="J1596" i="1" s="1"/>
  <c r="I1598" i="1"/>
  <c r="I1597" i="1" s="1"/>
  <c r="I1596" i="1" s="1"/>
  <c r="H1598" i="1"/>
  <c r="H1597" i="1" s="1"/>
  <c r="H1596" i="1" s="1"/>
  <c r="G1598" i="1"/>
  <c r="F1598" i="1"/>
  <c r="L1598" i="1" s="1"/>
  <c r="CI1597" i="1"/>
  <c r="CI1596" i="1" s="1"/>
  <c r="BV1597" i="1"/>
  <c r="BV1596" i="1" s="1"/>
  <c r="BR1597" i="1"/>
  <c r="BR1596" i="1" s="1"/>
  <c r="AT1597" i="1"/>
  <c r="AT1596" i="1" s="1"/>
  <c r="AN1597" i="1"/>
  <c r="AN1596" i="1" s="1"/>
  <c r="AC1597" i="1"/>
  <c r="AC1596" i="1" s="1"/>
  <c r="W1597" i="1"/>
  <c r="W1596" i="1" s="1"/>
  <c r="F1597" i="1"/>
  <c r="F1596" i="1" s="1"/>
  <c r="N1595" i="1"/>
  <c r="T1595" i="1" s="1"/>
  <c r="Z1595" i="1" s="1"/>
  <c r="AF1595" i="1" s="1"/>
  <c r="AL1595" i="1" s="1"/>
  <c r="AR1595" i="1" s="1"/>
  <c r="AX1595" i="1" s="1"/>
  <c r="BD1595" i="1" s="1"/>
  <c r="BJ1595" i="1" s="1"/>
  <c r="BP1595" i="1" s="1"/>
  <c r="BU1595" i="1" s="1"/>
  <c r="BZ1595" i="1" s="1"/>
  <c r="CF1595" i="1" s="1"/>
  <c r="CL1595" i="1" s="1"/>
  <c r="CR1595" i="1" s="1"/>
  <c r="M1595" i="1"/>
  <c r="S1595" i="1" s="1"/>
  <c r="Y1595" i="1" s="1"/>
  <c r="AE1595" i="1" s="1"/>
  <c r="AK1595" i="1" s="1"/>
  <c r="AQ1595" i="1" s="1"/>
  <c r="AW1595" i="1" s="1"/>
  <c r="BC1595" i="1" s="1"/>
  <c r="BI1595" i="1" s="1"/>
  <c r="BO1595" i="1" s="1"/>
  <c r="BT1595" i="1" s="1"/>
  <c r="BY1595" i="1" s="1"/>
  <c r="CE1595" i="1" s="1"/>
  <c r="CK1595" i="1" s="1"/>
  <c r="CQ1595" i="1" s="1"/>
  <c r="L1595" i="1"/>
  <c r="R1595" i="1" s="1"/>
  <c r="X1595" i="1" s="1"/>
  <c r="AD1595" i="1" s="1"/>
  <c r="AJ1595" i="1" s="1"/>
  <c r="AP1595" i="1" s="1"/>
  <c r="AV1595" i="1" s="1"/>
  <c r="BB1595" i="1" s="1"/>
  <c r="BH1595" i="1" s="1"/>
  <c r="BN1595" i="1" s="1"/>
  <c r="BS1595" i="1" s="1"/>
  <c r="BX1595" i="1" s="1"/>
  <c r="CD1595" i="1" s="1"/>
  <c r="CJ1595" i="1" s="1"/>
  <c r="CP1595" i="1" s="1"/>
  <c r="CS1594" i="1"/>
  <c r="CS1593" i="1" s="1"/>
  <c r="CS1592" i="1" s="1"/>
  <c r="CO1594" i="1"/>
  <c r="CO1593" i="1" s="1"/>
  <c r="CO1592" i="1" s="1"/>
  <c r="CN1594" i="1"/>
  <c r="CN1593" i="1" s="1"/>
  <c r="CN1592" i="1" s="1"/>
  <c r="CM1594" i="1"/>
  <c r="CM1593" i="1" s="1"/>
  <c r="CM1592" i="1" s="1"/>
  <c r="CI1594" i="1"/>
  <c r="CI1593" i="1" s="1"/>
  <c r="CI1592" i="1" s="1"/>
  <c r="CH1594" i="1"/>
  <c r="CH1593" i="1" s="1"/>
  <c r="CH1592" i="1" s="1"/>
  <c r="CG1594" i="1"/>
  <c r="CG1593" i="1" s="1"/>
  <c r="CG1592" i="1" s="1"/>
  <c r="CC1594" i="1"/>
  <c r="CC1593" i="1" s="1"/>
  <c r="CC1592" i="1" s="1"/>
  <c r="CB1594" i="1"/>
  <c r="CB1593" i="1" s="1"/>
  <c r="CB1592" i="1" s="1"/>
  <c r="CA1594" i="1"/>
  <c r="CA1593" i="1" s="1"/>
  <c r="CA1592" i="1" s="1"/>
  <c r="BW1594" i="1"/>
  <c r="BW1593" i="1" s="1"/>
  <c r="BW1592" i="1" s="1"/>
  <c r="BV1594" i="1"/>
  <c r="BV1593" i="1" s="1"/>
  <c r="BV1592" i="1" s="1"/>
  <c r="BR1594" i="1"/>
  <c r="BR1593" i="1" s="1"/>
  <c r="BR1592" i="1" s="1"/>
  <c r="BQ1594" i="1"/>
  <c r="BQ1593" i="1" s="1"/>
  <c r="BQ1592" i="1" s="1"/>
  <c r="BM1594" i="1"/>
  <c r="BM1593" i="1" s="1"/>
  <c r="BM1592" i="1" s="1"/>
  <c r="BL1594" i="1"/>
  <c r="BL1593" i="1" s="1"/>
  <c r="BL1592" i="1" s="1"/>
  <c r="BK1594" i="1"/>
  <c r="BK1593" i="1" s="1"/>
  <c r="BG1594" i="1"/>
  <c r="BG1593" i="1" s="1"/>
  <c r="BG1592" i="1" s="1"/>
  <c r="BF1594" i="1"/>
  <c r="BE1594" i="1"/>
  <c r="BE1593" i="1" s="1"/>
  <c r="BE1592" i="1" s="1"/>
  <c r="BA1594" i="1"/>
  <c r="AZ1594" i="1"/>
  <c r="AZ1593" i="1" s="1"/>
  <c r="AZ1592" i="1" s="1"/>
  <c r="AY1594" i="1"/>
  <c r="AY1593" i="1" s="1"/>
  <c r="AY1592" i="1" s="1"/>
  <c r="AU1594" i="1"/>
  <c r="AU1593" i="1" s="1"/>
  <c r="AU1592" i="1" s="1"/>
  <c r="AT1594" i="1"/>
  <c r="AT1593" i="1" s="1"/>
  <c r="AT1592" i="1" s="1"/>
  <c r="AS1594" i="1"/>
  <c r="AS1593" i="1" s="1"/>
  <c r="AS1592" i="1" s="1"/>
  <c r="AO1594" i="1"/>
  <c r="AO1593" i="1" s="1"/>
  <c r="AO1592" i="1" s="1"/>
  <c r="AN1594" i="1"/>
  <c r="AN1593" i="1" s="1"/>
  <c r="AN1592" i="1" s="1"/>
  <c r="AM1594" i="1"/>
  <c r="AM1593" i="1" s="1"/>
  <c r="AM1592" i="1" s="1"/>
  <c r="AI1594" i="1"/>
  <c r="AI1593" i="1" s="1"/>
  <c r="AI1592" i="1" s="1"/>
  <c r="AH1594" i="1"/>
  <c r="AG1594" i="1"/>
  <c r="AG1593" i="1" s="1"/>
  <c r="AG1592" i="1" s="1"/>
  <c r="AC1594" i="1"/>
  <c r="AC1593" i="1" s="1"/>
  <c r="AC1592" i="1" s="1"/>
  <c r="AB1594" i="1"/>
  <c r="AB1593" i="1" s="1"/>
  <c r="AB1592" i="1" s="1"/>
  <c r="AA1594" i="1"/>
  <c r="W1594" i="1"/>
  <c r="W1593" i="1" s="1"/>
  <c r="W1592" i="1" s="1"/>
  <c r="V1594" i="1"/>
  <c r="V1593" i="1" s="1"/>
  <c r="V1592" i="1" s="1"/>
  <c r="U1594" i="1"/>
  <c r="U1593" i="1" s="1"/>
  <c r="U1592" i="1" s="1"/>
  <c r="Q1594" i="1"/>
  <c r="Q1593" i="1" s="1"/>
  <c r="Q1592" i="1" s="1"/>
  <c r="P1594" i="1"/>
  <c r="P1593" i="1" s="1"/>
  <c r="P1592" i="1" s="1"/>
  <c r="O1594" i="1"/>
  <c r="O1593" i="1" s="1"/>
  <c r="O1592" i="1" s="1"/>
  <c r="K1594" i="1"/>
  <c r="K1593" i="1" s="1"/>
  <c r="K1592" i="1" s="1"/>
  <c r="J1594" i="1"/>
  <c r="J1593" i="1" s="1"/>
  <c r="I1594" i="1"/>
  <c r="I1593" i="1" s="1"/>
  <c r="H1594" i="1"/>
  <c r="G1594" i="1"/>
  <c r="M1594" i="1" s="1"/>
  <c r="F1594" i="1"/>
  <c r="F1593" i="1" s="1"/>
  <c r="F1592" i="1" s="1"/>
  <c r="BF1593" i="1"/>
  <c r="BF1592" i="1" s="1"/>
  <c r="BA1593" i="1"/>
  <c r="BA1592" i="1" s="1"/>
  <c r="AH1593" i="1"/>
  <c r="AH1592" i="1" s="1"/>
  <c r="AA1593" i="1"/>
  <c r="AA1592" i="1" s="1"/>
  <c r="BK1592" i="1"/>
  <c r="J1592" i="1"/>
  <c r="N1591" i="1"/>
  <c r="T1591" i="1" s="1"/>
  <c r="Z1591" i="1" s="1"/>
  <c r="AF1591" i="1" s="1"/>
  <c r="AL1591" i="1" s="1"/>
  <c r="AR1591" i="1" s="1"/>
  <c r="AX1591" i="1" s="1"/>
  <c r="BD1591" i="1" s="1"/>
  <c r="BJ1591" i="1" s="1"/>
  <c r="BP1591" i="1" s="1"/>
  <c r="BU1591" i="1" s="1"/>
  <c r="BZ1591" i="1" s="1"/>
  <c r="CF1591" i="1" s="1"/>
  <c r="CL1591" i="1" s="1"/>
  <c r="CR1591" i="1" s="1"/>
  <c r="M1591" i="1"/>
  <c r="S1591" i="1" s="1"/>
  <c r="Y1591" i="1" s="1"/>
  <c r="AE1591" i="1" s="1"/>
  <c r="AK1591" i="1" s="1"/>
  <c r="AQ1591" i="1" s="1"/>
  <c r="AW1591" i="1" s="1"/>
  <c r="BC1591" i="1" s="1"/>
  <c r="BI1591" i="1" s="1"/>
  <c r="BO1591" i="1" s="1"/>
  <c r="BT1591" i="1" s="1"/>
  <c r="BY1591" i="1" s="1"/>
  <c r="CE1591" i="1" s="1"/>
  <c r="CK1591" i="1" s="1"/>
  <c r="CQ1591" i="1" s="1"/>
  <c r="L1591" i="1"/>
  <c r="R1591" i="1" s="1"/>
  <c r="X1591" i="1" s="1"/>
  <c r="AD1591" i="1" s="1"/>
  <c r="AJ1591" i="1" s="1"/>
  <c r="AP1591" i="1" s="1"/>
  <c r="AV1591" i="1" s="1"/>
  <c r="BB1591" i="1" s="1"/>
  <c r="BH1591" i="1" s="1"/>
  <c r="BN1591" i="1" s="1"/>
  <c r="BS1591" i="1" s="1"/>
  <c r="BX1591" i="1" s="1"/>
  <c r="CD1591" i="1" s="1"/>
  <c r="CJ1591" i="1" s="1"/>
  <c r="CP1591" i="1" s="1"/>
  <c r="CS1590" i="1"/>
  <c r="CS1589" i="1" s="1"/>
  <c r="CS1588" i="1" s="1"/>
  <c r="CO1590" i="1"/>
  <c r="CO1589" i="1" s="1"/>
  <c r="CO1588" i="1" s="1"/>
  <c r="CN1590" i="1"/>
  <c r="CN1589" i="1" s="1"/>
  <c r="CN1588" i="1" s="1"/>
  <c r="CM1590" i="1"/>
  <c r="CM1589" i="1" s="1"/>
  <c r="CI1590" i="1"/>
  <c r="CI1589" i="1" s="1"/>
  <c r="CI1588" i="1" s="1"/>
  <c r="CH1590" i="1"/>
  <c r="CG1590" i="1"/>
  <c r="CG1589" i="1" s="1"/>
  <c r="CG1588" i="1" s="1"/>
  <c r="CC1590" i="1"/>
  <c r="CC1589" i="1" s="1"/>
  <c r="CC1588" i="1" s="1"/>
  <c r="CB1590" i="1"/>
  <c r="CB1589" i="1" s="1"/>
  <c r="CB1588" i="1" s="1"/>
  <c r="CA1590" i="1"/>
  <c r="CA1589" i="1" s="1"/>
  <c r="CA1588" i="1" s="1"/>
  <c r="BW1590" i="1"/>
  <c r="BW1589" i="1" s="1"/>
  <c r="BW1588" i="1" s="1"/>
  <c r="BV1590" i="1"/>
  <c r="BR1590" i="1"/>
  <c r="BR1589" i="1" s="1"/>
  <c r="BQ1590" i="1"/>
  <c r="BQ1589" i="1" s="1"/>
  <c r="BQ1588" i="1" s="1"/>
  <c r="BM1590" i="1"/>
  <c r="BM1589" i="1" s="1"/>
  <c r="BM1588" i="1" s="1"/>
  <c r="BL1590" i="1"/>
  <c r="BL1589" i="1" s="1"/>
  <c r="BL1588" i="1" s="1"/>
  <c r="BK1590" i="1"/>
  <c r="BK1589" i="1" s="1"/>
  <c r="BK1588" i="1" s="1"/>
  <c r="BG1590" i="1"/>
  <c r="BF1590" i="1"/>
  <c r="BF1589" i="1" s="1"/>
  <c r="BF1588" i="1" s="1"/>
  <c r="BE1590" i="1"/>
  <c r="BA1590" i="1"/>
  <c r="BA1589" i="1" s="1"/>
  <c r="BA1588" i="1" s="1"/>
  <c r="AZ1590" i="1"/>
  <c r="AZ1589" i="1" s="1"/>
  <c r="AZ1588" i="1" s="1"/>
  <c r="AY1590" i="1"/>
  <c r="AY1589" i="1" s="1"/>
  <c r="AY1588" i="1" s="1"/>
  <c r="AU1590" i="1"/>
  <c r="AU1589" i="1" s="1"/>
  <c r="AT1590" i="1"/>
  <c r="AT1589" i="1" s="1"/>
  <c r="AT1588" i="1" s="1"/>
  <c r="AS1590" i="1"/>
  <c r="AS1589" i="1" s="1"/>
  <c r="AS1588" i="1" s="1"/>
  <c r="AO1590" i="1"/>
  <c r="AO1589" i="1" s="1"/>
  <c r="AO1588" i="1" s="1"/>
  <c r="AN1590" i="1"/>
  <c r="AN1589" i="1" s="1"/>
  <c r="AM1590" i="1"/>
  <c r="AI1590" i="1"/>
  <c r="AI1589" i="1" s="1"/>
  <c r="AI1588" i="1" s="1"/>
  <c r="AH1590" i="1"/>
  <c r="AH1589" i="1" s="1"/>
  <c r="AH1588" i="1" s="1"/>
  <c r="AG1590" i="1"/>
  <c r="AG1589" i="1" s="1"/>
  <c r="AG1588" i="1" s="1"/>
  <c r="AC1590" i="1"/>
  <c r="AC1589" i="1" s="1"/>
  <c r="AC1588" i="1" s="1"/>
  <c r="AB1590" i="1"/>
  <c r="AB1589" i="1" s="1"/>
  <c r="AB1588" i="1" s="1"/>
  <c r="AA1590" i="1"/>
  <c r="AA1589" i="1" s="1"/>
  <c r="AA1588" i="1" s="1"/>
  <c r="W1590" i="1"/>
  <c r="W1589" i="1" s="1"/>
  <c r="W1588" i="1" s="1"/>
  <c r="V1590" i="1"/>
  <c r="V1589" i="1" s="1"/>
  <c r="V1588" i="1" s="1"/>
  <c r="U1590" i="1"/>
  <c r="U1589" i="1" s="1"/>
  <c r="U1588" i="1" s="1"/>
  <c r="Q1590" i="1"/>
  <c r="Q1589" i="1" s="1"/>
  <c r="Q1588" i="1" s="1"/>
  <c r="P1590" i="1"/>
  <c r="O1590" i="1"/>
  <c r="O1589" i="1" s="1"/>
  <c r="O1588" i="1" s="1"/>
  <c r="K1590" i="1"/>
  <c r="K1589" i="1" s="1"/>
  <c r="K1588" i="1" s="1"/>
  <c r="J1590" i="1"/>
  <c r="J1589" i="1" s="1"/>
  <c r="J1588" i="1" s="1"/>
  <c r="I1590" i="1"/>
  <c r="I1589" i="1" s="1"/>
  <c r="I1588" i="1" s="1"/>
  <c r="H1590" i="1"/>
  <c r="H1589" i="1" s="1"/>
  <c r="G1590" i="1"/>
  <c r="F1590" i="1"/>
  <c r="F1589" i="1" s="1"/>
  <c r="F1588" i="1" s="1"/>
  <c r="CH1589" i="1"/>
  <c r="CH1588" i="1" s="1"/>
  <c r="BV1589" i="1"/>
  <c r="BV1588" i="1" s="1"/>
  <c r="BG1589" i="1"/>
  <c r="BG1588" i="1" s="1"/>
  <c r="BE1589" i="1"/>
  <c r="BE1588" i="1" s="1"/>
  <c r="AM1589" i="1"/>
  <c r="AM1588" i="1" s="1"/>
  <c r="P1589" i="1"/>
  <c r="P1588" i="1" s="1"/>
  <c r="CM1588" i="1"/>
  <c r="AU1588" i="1"/>
  <c r="AN1588" i="1"/>
  <c r="N1585" i="1"/>
  <c r="T1585" i="1" s="1"/>
  <c r="Z1585" i="1" s="1"/>
  <c r="AF1585" i="1" s="1"/>
  <c r="AL1585" i="1" s="1"/>
  <c r="AR1585" i="1" s="1"/>
  <c r="AX1585" i="1" s="1"/>
  <c r="BD1585" i="1" s="1"/>
  <c r="BJ1585" i="1" s="1"/>
  <c r="BP1585" i="1" s="1"/>
  <c r="BU1585" i="1" s="1"/>
  <c r="BZ1585" i="1" s="1"/>
  <c r="CF1585" i="1" s="1"/>
  <c r="CL1585" i="1" s="1"/>
  <c r="CR1585" i="1" s="1"/>
  <c r="M1585" i="1"/>
  <c r="S1585" i="1" s="1"/>
  <c r="Y1585" i="1" s="1"/>
  <c r="AE1585" i="1" s="1"/>
  <c r="AK1585" i="1" s="1"/>
  <c r="AQ1585" i="1" s="1"/>
  <c r="AW1585" i="1" s="1"/>
  <c r="BC1585" i="1" s="1"/>
  <c r="BI1585" i="1" s="1"/>
  <c r="BO1585" i="1" s="1"/>
  <c r="BT1585" i="1" s="1"/>
  <c r="BY1585" i="1" s="1"/>
  <c r="CE1585" i="1" s="1"/>
  <c r="CK1585" i="1" s="1"/>
  <c r="CQ1585" i="1" s="1"/>
  <c r="I1585" i="1"/>
  <c r="F1585" i="1"/>
  <c r="N1584" i="1"/>
  <c r="T1584" i="1" s="1"/>
  <c r="Z1584" i="1" s="1"/>
  <c r="AF1584" i="1" s="1"/>
  <c r="AL1584" i="1" s="1"/>
  <c r="AR1584" i="1" s="1"/>
  <c r="AX1584" i="1" s="1"/>
  <c r="BD1584" i="1" s="1"/>
  <c r="BJ1584" i="1" s="1"/>
  <c r="BP1584" i="1" s="1"/>
  <c r="BU1584" i="1" s="1"/>
  <c r="BZ1584" i="1" s="1"/>
  <c r="CF1584" i="1" s="1"/>
  <c r="CL1584" i="1" s="1"/>
  <c r="CR1584" i="1" s="1"/>
  <c r="M1584" i="1"/>
  <c r="S1584" i="1" s="1"/>
  <c r="Y1584" i="1" s="1"/>
  <c r="AE1584" i="1" s="1"/>
  <c r="AK1584" i="1" s="1"/>
  <c r="AQ1584" i="1" s="1"/>
  <c r="AW1584" i="1" s="1"/>
  <c r="BC1584" i="1" s="1"/>
  <c r="BI1584" i="1" s="1"/>
  <c r="BO1584" i="1" s="1"/>
  <c r="BT1584" i="1" s="1"/>
  <c r="BY1584" i="1" s="1"/>
  <c r="CE1584" i="1" s="1"/>
  <c r="CK1584" i="1" s="1"/>
  <c r="CQ1584" i="1" s="1"/>
  <c r="I1584" i="1"/>
  <c r="F1584" i="1"/>
  <c r="CS1583" i="1"/>
  <c r="CS1582" i="1" s="1"/>
  <c r="CO1583" i="1"/>
  <c r="CN1583" i="1"/>
  <c r="CM1583" i="1"/>
  <c r="CM1582" i="1" s="1"/>
  <c r="CI1583" i="1"/>
  <c r="CI1582" i="1" s="1"/>
  <c r="CH1583" i="1"/>
  <c r="CH1582" i="1" s="1"/>
  <c r="CG1583" i="1"/>
  <c r="CG1582" i="1" s="1"/>
  <c r="CC1583" i="1"/>
  <c r="CC1582" i="1" s="1"/>
  <c r="CB1583" i="1"/>
  <c r="CB1582" i="1" s="1"/>
  <c r="CA1583" i="1"/>
  <c r="CA1582" i="1" s="1"/>
  <c r="BW1583" i="1"/>
  <c r="BW1582" i="1" s="1"/>
  <c r="BV1583" i="1"/>
  <c r="BV1582" i="1" s="1"/>
  <c r="BR1583" i="1"/>
  <c r="BR1582" i="1" s="1"/>
  <c r="BQ1583" i="1"/>
  <c r="BQ1582" i="1" s="1"/>
  <c r="BM1583" i="1"/>
  <c r="BL1583" i="1"/>
  <c r="BK1583" i="1"/>
  <c r="BK1582" i="1" s="1"/>
  <c r="BG1583" i="1"/>
  <c r="BG1582" i="1" s="1"/>
  <c r="BF1583" i="1"/>
  <c r="BF1582" i="1" s="1"/>
  <c r="BE1583" i="1"/>
  <c r="BE1582" i="1" s="1"/>
  <c r="BA1583" i="1"/>
  <c r="BA1582" i="1" s="1"/>
  <c r="AZ1583" i="1"/>
  <c r="AZ1582" i="1" s="1"/>
  <c r="AY1583" i="1"/>
  <c r="AY1582" i="1" s="1"/>
  <c r="AU1583" i="1"/>
  <c r="AU1582" i="1" s="1"/>
  <c r="AT1583" i="1"/>
  <c r="AT1582" i="1" s="1"/>
  <c r="AS1583" i="1"/>
  <c r="AS1582" i="1" s="1"/>
  <c r="AO1583" i="1"/>
  <c r="AN1583" i="1"/>
  <c r="AN1582" i="1" s="1"/>
  <c r="AM1583" i="1"/>
  <c r="AM1582" i="1" s="1"/>
  <c r="AI1583" i="1"/>
  <c r="AI1582" i="1" s="1"/>
  <c r="AH1583" i="1"/>
  <c r="AG1583" i="1"/>
  <c r="AG1582" i="1" s="1"/>
  <c r="AC1583" i="1"/>
  <c r="AC1582" i="1" s="1"/>
  <c r="AB1583" i="1"/>
  <c r="AB1582" i="1" s="1"/>
  <c r="AA1583" i="1"/>
  <c r="AA1582" i="1" s="1"/>
  <c r="W1583" i="1"/>
  <c r="W1582" i="1" s="1"/>
  <c r="V1583" i="1"/>
  <c r="V1582" i="1" s="1"/>
  <c r="U1583" i="1"/>
  <c r="U1582" i="1" s="1"/>
  <c r="Q1583" i="1"/>
  <c r="Q1582" i="1" s="1"/>
  <c r="P1583" i="1"/>
  <c r="P1582" i="1" s="1"/>
  <c r="O1583" i="1"/>
  <c r="O1582" i="1" s="1"/>
  <c r="K1583" i="1"/>
  <c r="K1582" i="1" s="1"/>
  <c r="J1583" i="1"/>
  <c r="H1583" i="1"/>
  <c r="G1583" i="1"/>
  <c r="CO1582" i="1"/>
  <c r="CN1582" i="1"/>
  <c r="BM1582" i="1"/>
  <c r="BL1582" i="1"/>
  <c r="AO1582" i="1"/>
  <c r="AH1582" i="1"/>
  <c r="J1582" i="1"/>
  <c r="N1581" i="1"/>
  <c r="T1581" i="1" s="1"/>
  <c r="Z1581" i="1" s="1"/>
  <c r="AF1581" i="1" s="1"/>
  <c r="AL1581" i="1" s="1"/>
  <c r="AR1581" i="1" s="1"/>
  <c r="AX1581" i="1" s="1"/>
  <c r="BD1581" i="1" s="1"/>
  <c r="BJ1581" i="1" s="1"/>
  <c r="BP1581" i="1" s="1"/>
  <c r="BU1581" i="1" s="1"/>
  <c r="BZ1581" i="1" s="1"/>
  <c r="CF1581" i="1" s="1"/>
  <c r="CL1581" i="1" s="1"/>
  <c r="CR1581" i="1" s="1"/>
  <c r="M1581" i="1"/>
  <c r="S1581" i="1" s="1"/>
  <c r="Y1581" i="1" s="1"/>
  <c r="AE1581" i="1" s="1"/>
  <c r="AK1581" i="1" s="1"/>
  <c r="AQ1581" i="1" s="1"/>
  <c r="AW1581" i="1" s="1"/>
  <c r="BC1581" i="1" s="1"/>
  <c r="BI1581" i="1" s="1"/>
  <c r="BO1581" i="1" s="1"/>
  <c r="BT1581" i="1" s="1"/>
  <c r="BY1581" i="1" s="1"/>
  <c r="CE1581" i="1" s="1"/>
  <c r="CK1581" i="1" s="1"/>
  <c r="CQ1581" i="1" s="1"/>
  <c r="L1581" i="1"/>
  <c r="R1581" i="1" s="1"/>
  <c r="X1581" i="1" s="1"/>
  <c r="AD1581" i="1" s="1"/>
  <c r="AJ1581" i="1" s="1"/>
  <c r="AP1581" i="1" s="1"/>
  <c r="AV1581" i="1" s="1"/>
  <c r="BB1581" i="1" s="1"/>
  <c r="BH1581" i="1" s="1"/>
  <c r="BN1581" i="1" s="1"/>
  <c r="BS1581" i="1" s="1"/>
  <c r="BX1581" i="1" s="1"/>
  <c r="CD1581" i="1" s="1"/>
  <c r="CJ1581" i="1" s="1"/>
  <c r="CP1581" i="1" s="1"/>
  <c r="N1580" i="1"/>
  <c r="T1580" i="1" s="1"/>
  <c r="Z1580" i="1" s="1"/>
  <c r="AF1580" i="1" s="1"/>
  <c r="AL1580" i="1" s="1"/>
  <c r="AR1580" i="1" s="1"/>
  <c r="AX1580" i="1" s="1"/>
  <c r="BD1580" i="1" s="1"/>
  <c r="BJ1580" i="1" s="1"/>
  <c r="BP1580" i="1" s="1"/>
  <c r="BU1580" i="1" s="1"/>
  <c r="BZ1580" i="1" s="1"/>
  <c r="CF1580" i="1" s="1"/>
  <c r="CL1580" i="1" s="1"/>
  <c r="CR1580" i="1" s="1"/>
  <c r="M1580" i="1"/>
  <c r="S1580" i="1" s="1"/>
  <c r="Y1580" i="1" s="1"/>
  <c r="AE1580" i="1" s="1"/>
  <c r="AK1580" i="1" s="1"/>
  <c r="AQ1580" i="1" s="1"/>
  <c r="AW1580" i="1" s="1"/>
  <c r="BC1580" i="1" s="1"/>
  <c r="BI1580" i="1" s="1"/>
  <c r="BO1580" i="1" s="1"/>
  <c r="BT1580" i="1" s="1"/>
  <c r="BY1580" i="1" s="1"/>
  <c r="CE1580" i="1" s="1"/>
  <c r="CK1580" i="1" s="1"/>
  <c r="CQ1580" i="1" s="1"/>
  <c r="I1580" i="1"/>
  <c r="I1579" i="1" s="1"/>
  <c r="I1578" i="1" s="1"/>
  <c r="F1580" i="1"/>
  <c r="F1579" i="1" s="1"/>
  <c r="F1578" i="1" s="1"/>
  <c r="CS1579" i="1"/>
  <c r="CS1578" i="1" s="1"/>
  <c r="CS1577" i="1" s="1"/>
  <c r="CS1576" i="1" s="1"/>
  <c r="CO1579" i="1"/>
  <c r="CO1578" i="1" s="1"/>
  <c r="CN1579" i="1"/>
  <c r="CN1578" i="1" s="1"/>
  <c r="CM1579" i="1"/>
  <c r="CM1578" i="1" s="1"/>
  <c r="CI1579" i="1"/>
  <c r="CI1578" i="1" s="1"/>
  <c r="CI1577" i="1" s="1"/>
  <c r="CI1576" i="1" s="1"/>
  <c r="CH1579" i="1"/>
  <c r="CH1578" i="1" s="1"/>
  <c r="CG1579" i="1"/>
  <c r="CC1579" i="1"/>
  <c r="CB1579" i="1"/>
  <c r="CB1578" i="1" s="1"/>
  <c r="CA1579" i="1"/>
  <c r="BW1579" i="1"/>
  <c r="BW1578" i="1" s="1"/>
  <c r="BV1579" i="1"/>
  <c r="BV1578" i="1" s="1"/>
  <c r="BR1579" i="1"/>
  <c r="BR1578" i="1" s="1"/>
  <c r="BR1577" i="1" s="1"/>
  <c r="BR1576" i="1" s="1"/>
  <c r="BQ1579" i="1"/>
  <c r="BQ1578" i="1" s="1"/>
  <c r="BM1579" i="1"/>
  <c r="BM1578" i="1" s="1"/>
  <c r="BL1579" i="1"/>
  <c r="BL1578" i="1" s="1"/>
  <c r="BK1579" i="1"/>
  <c r="BK1578" i="1" s="1"/>
  <c r="BG1579" i="1"/>
  <c r="BG1578" i="1" s="1"/>
  <c r="BF1579" i="1"/>
  <c r="BF1578" i="1" s="1"/>
  <c r="BE1579" i="1"/>
  <c r="BE1578" i="1" s="1"/>
  <c r="BA1579" i="1"/>
  <c r="BA1578" i="1" s="1"/>
  <c r="AZ1579" i="1"/>
  <c r="AZ1578" i="1" s="1"/>
  <c r="AY1579" i="1"/>
  <c r="AY1578" i="1" s="1"/>
  <c r="AU1579" i="1"/>
  <c r="AU1578" i="1" s="1"/>
  <c r="AT1579" i="1"/>
  <c r="AT1578" i="1" s="1"/>
  <c r="AS1579" i="1"/>
  <c r="AO1579" i="1"/>
  <c r="AO1578" i="1" s="1"/>
  <c r="AN1579" i="1"/>
  <c r="AM1579" i="1"/>
  <c r="AM1578" i="1" s="1"/>
  <c r="AI1579" i="1"/>
  <c r="AI1578" i="1" s="1"/>
  <c r="AH1579" i="1"/>
  <c r="AH1578" i="1" s="1"/>
  <c r="AG1579" i="1"/>
  <c r="AG1578" i="1" s="1"/>
  <c r="AC1579" i="1"/>
  <c r="AC1578" i="1" s="1"/>
  <c r="AC1577" i="1" s="1"/>
  <c r="AC1576" i="1" s="1"/>
  <c r="AB1579" i="1"/>
  <c r="AB1578" i="1" s="1"/>
  <c r="AA1579" i="1"/>
  <c r="AA1578" i="1" s="1"/>
  <c r="W1579" i="1"/>
  <c r="W1578" i="1" s="1"/>
  <c r="V1579" i="1"/>
  <c r="V1578" i="1" s="1"/>
  <c r="U1579" i="1"/>
  <c r="U1578" i="1" s="1"/>
  <c r="Q1579" i="1"/>
  <c r="Q1578" i="1" s="1"/>
  <c r="P1579" i="1"/>
  <c r="P1578" i="1" s="1"/>
  <c r="O1579" i="1"/>
  <c r="O1578" i="1" s="1"/>
  <c r="K1579" i="1"/>
  <c r="J1579" i="1"/>
  <c r="H1579" i="1"/>
  <c r="H1578" i="1" s="1"/>
  <c r="G1579" i="1"/>
  <c r="G1578" i="1" s="1"/>
  <c r="CG1578" i="1"/>
  <c r="CC1578" i="1"/>
  <c r="CA1578" i="1"/>
  <c r="AS1578" i="1"/>
  <c r="AN1578" i="1"/>
  <c r="K1578" i="1"/>
  <c r="J1578" i="1"/>
  <c r="N1575" i="1"/>
  <c r="T1575" i="1" s="1"/>
  <c r="Z1575" i="1" s="1"/>
  <c r="AF1575" i="1" s="1"/>
  <c r="AL1575" i="1" s="1"/>
  <c r="AR1575" i="1" s="1"/>
  <c r="AX1575" i="1" s="1"/>
  <c r="BD1575" i="1" s="1"/>
  <c r="BJ1575" i="1" s="1"/>
  <c r="BP1575" i="1" s="1"/>
  <c r="BU1575" i="1" s="1"/>
  <c r="BZ1575" i="1" s="1"/>
  <c r="CF1575" i="1" s="1"/>
  <c r="CL1575" i="1" s="1"/>
  <c r="CR1575" i="1" s="1"/>
  <c r="M1575" i="1"/>
  <c r="S1575" i="1" s="1"/>
  <c r="Y1575" i="1" s="1"/>
  <c r="AE1575" i="1" s="1"/>
  <c r="AK1575" i="1" s="1"/>
  <c r="AQ1575" i="1" s="1"/>
  <c r="AW1575" i="1" s="1"/>
  <c r="BC1575" i="1" s="1"/>
  <c r="BI1575" i="1" s="1"/>
  <c r="BO1575" i="1" s="1"/>
  <c r="BT1575" i="1" s="1"/>
  <c r="BY1575" i="1" s="1"/>
  <c r="CE1575" i="1" s="1"/>
  <c r="CK1575" i="1" s="1"/>
  <c r="CQ1575" i="1" s="1"/>
  <c r="L1575" i="1"/>
  <c r="R1575" i="1" s="1"/>
  <c r="X1575" i="1" s="1"/>
  <c r="AD1575" i="1" s="1"/>
  <c r="AJ1575" i="1" s="1"/>
  <c r="AP1575" i="1" s="1"/>
  <c r="AV1575" i="1" s="1"/>
  <c r="BB1575" i="1" s="1"/>
  <c r="BH1575" i="1" s="1"/>
  <c r="BN1575" i="1" s="1"/>
  <c r="BS1575" i="1" s="1"/>
  <c r="BX1575" i="1" s="1"/>
  <c r="CD1575" i="1" s="1"/>
  <c r="CJ1575" i="1" s="1"/>
  <c r="CP1575" i="1" s="1"/>
  <c r="CS1574" i="1"/>
  <c r="CS1573" i="1" s="1"/>
  <c r="CS1572" i="1" s="1"/>
  <c r="CS1567" i="1" s="1"/>
  <c r="CO1574" i="1"/>
  <c r="CO1573" i="1" s="1"/>
  <c r="CO1572" i="1" s="1"/>
  <c r="CO1567" i="1" s="1"/>
  <c r="CN1574" i="1"/>
  <c r="CN1573" i="1" s="1"/>
  <c r="CN1572" i="1" s="1"/>
  <c r="CN1567" i="1" s="1"/>
  <c r="CM1574" i="1"/>
  <c r="CM1573" i="1" s="1"/>
  <c r="CM1572" i="1" s="1"/>
  <c r="CM1567" i="1" s="1"/>
  <c r="CI1574" i="1"/>
  <c r="CI1573" i="1" s="1"/>
  <c r="CI1572" i="1" s="1"/>
  <c r="CI1567" i="1" s="1"/>
  <c r="CH1574" i="1"/>
  <c r="CH1573" i="1" s="1"/>
  <c r="CH1572" i="1" s="1"/>
  <c r="CH1567" i="1" s="1"/>
  <c r="CG1574" i="1"/>
  <c r="CG1573" i="1" s="1"/>
  <c r="CG1572" i="1" s="1"/>
  <c r="CG1567" i="1" s="1"/>
  <c r="CC1574" i="1"/>
  <c r="CC1573" i="1" s="1"/>
  <c r="CC1572" i="1" s="1"/>
  <c r="CC1567" i="1" s="1"/>
  <c r="CB1574" i="1"/>
  <c r="CB1573" i="1" s="1"/>
  <c r="CB1572" i="1" s="1"/>
  <c r="CB1567" i="1" s="1"/>
  <c r="CA1574" i="1"/>
  <c r="CA1573" i="1" s="1"/>
  <c r="CA1572" i="1" s="1"/>
  <c r="CA1567" i="1" s="1"/>
  <c r="BW1574" i="1"/>
  <c r="BW1573" i="1" s="1"/>
  <c r="BW1572" i="1" s="1"/>
  <c r="BW1567" i="1" s="1"/>
  <c r="BV1574" i="1"/>
  <c r="BV1573" i="1" s="1"/>
  <c r="BV1572" i="1" s="1"/>
  <c r="BV1567" i="1" s="1"/>
  <c r="BR1574" i="1"/>
  <c r="BR1573" i="1" s="1"/>
  <c r="BR1572" i="1" s="1"/>
  <c r="BR1567" i="1" s="1"/>
  <c r="BQ1574" i="1"/>
  <c r="BQ1573" i="1" s="1"/>
  <c r="BM1574" i="1"/>
  <c r="BM1573" i="1" s="1"/>
  <c r="BM1572" i="1" s="1"/>
  <c r="BM1567" i="1" s="1"/>
  <c r="BL1574" i="1"/>
  <c r="BL1573" i="1" s="1"/>
  <c r="BL1572" i="1" s="1"/>
  <c r="BL1567" i="1" s="1"/>
  <c r="BK1574" i="1"/>
  <c r="BK1573" i="1" s="1"/>
  <c r="BK1572" i="1" s="1"/>
  <c r="BK1567" i="1" s="1"/>
  <c r="BG1574" i="1"/>
  <c r="BG1573" i="1" s="1"/>
  <c r="BG1572" i="1" s="1"/>
  <c r="BG1567" i="1" s="1"/>
  <c r="BF1574" i="1"/>
  <c r="BF1573" i="1" s="1"/>
  <c r="BF1572" i="1" s="1"/>
  <c r="BF1567" i="1" s="1"/>
  <c r="BE1574" i="1"/>
  <c r="BE1573" i="1" s="1"/>
  <c r="BE1572" i="1" s="1"/>
  <c r="BE1567" i="1" s="1"/>
  <c r="BA1574" i="1"/>
  <c r="AZ1574" i="1"/>
  <c r="AY1574" i="1"/>
  <c r="AY1573" i="1" s="1"/>
  <c r="AY1572" i="1" s="1"/>
  <c r="AU1574" i="1"/>
  <c r="AU1573" i="1" s="1"/>
  <c r="AU1572" i="1" s="1"/>
  <c r="AU1567" i="1" s="1"/>
  <c r="AT1574" i="1"/>
  <c r="AT1573" i="1" s="1"/>
  <c r="AS1574" i="1"/>
  <c r="AS1573" i="1" s="1"/>
  <c r="AS1572" i="1" s="1"/>
  <c r="AS1567" i="1" s="1"/>
  <c r="AO1574" i="1"/>
  <c r="AO1573" i="1" s="1"/>
  <c r="AO1572" i="1" s="1"/>
  <c r="AO1567" i="1" s="1"/>
  <c r="AN1574" i="1"/>
  <c r="AN1573" i="1" s="1"/>
  <c r="AN1572" i="1" s="1"/>
  <c r="AN1567" i="1" s="1"/>
  <c r="AM1574" i="1"/>
  <c r="AM1573" i="1" s="1"/>
  <c r="AM1572" i="1" s="1"/>
  <c r="AM1567" i="1" s="1"/>
  <c r="AI1574" i="1"/>
  <c r="AI1573" i="1" s="1"/>
  <c r="AI1572" i="1" s="1"/>
  <c r="AI1567" i="1" s="1"/>
  <c r="AH1574" i="1"/>
  <c r="AH1573" i="1" s="1"/>
  <c r="AH1572" i="1" s="1"/>
  <c r="AH1567" i="1" s="1"/>
  <c r="AG1574" i="1"/>
  <c r="AG1573" i="1" s="1"/>
  <c r="AG1572" i="1" s="1"/>
  <c r="AG1567" i="1" s="1"/>
  <c r="AC1574" i="1"/>
  <c r="AC1573" i="1" s="1"/>
  <c r="AC1572" i="1" s="1"/>
  <c r="AC1567" i="1" s="1"/>
  <c r="AB1574" i="1"/>
  <c r="AB1573" i="1" s="1"/>
  <c r="AB1572" i="1" s="1"/>
  <c r="AB1567" i="1" s="1"/>
  <c r="AA1574" i="1"/>
  <c r="AA1573" i="1" s="1"/>
  <c r="AA1572" i="1" s="1"/>
  <c r="AA1567" i="1" s="1"/>
  <c r="W1574" i="1"/>
  <c r="W1573" i="1" s="1"/>
  <c r="W1572" i="1" s="1"/>
  <c r="W1567" i="1" s="1"/>
  <c r="V1574" i="1"/>
  <c r="V1573" i="1" s="1"/>
  <c r="V1572" i="1" s="1"/>
  <c r="V1567" i="1" s="1"/>
  <c r="U1574" i="1"/>
  <c r="U1573" i="1" s="1"/>
  <c r="U1572" i="1" s="1"/>
  <c r="U1567" i="1" s="1"/>
  <c r="Q1574" i="1"/>
  <c r="Q1573" i="1" s="1"/>
  <c r="Q1572" i="1" s="1"/>
  <c r="Q1567" i="1" s="1"/>
  <c r="P1574" i="1"/>
  <c r="P1573" i="1" s="1"/>
  <c r="P1572" i="1" s="1"/>
  <c r="P1567" i="1" s="1"/>
  <c r="O1574" i="1"/>
  <c r="O1573" i="1" s="1"/>
  <c r="O1572" i="1" s="1"/>
  <c r="O1567" i="1" s="1"/>
  <c r="K1574" i="1"/>
  <c r="K1573" i="1" s="1"/>
  <c r="K1572" i="1" s="1"/>
  <c r="K1567" i="1" s="1"/>
  <c r="J1574" i="1"/>
  <c r="J1573" i="1" s="1"/>
  <c r="J1572" i="1" s="1"/>
  <c r="J1567" i="1" s="1"/>
  <c r="I1574" i="1"/>
  <c r="I1573" i="1" s="1"/>
  <c r="I1572" i="1" s="1"/>
  <c r="I1567" i="1" s="1"/>
  <c r="H1574" i="1"/>
  <c r="H1573" i="1" s="1"/>
  <c r="G1574" i="1"/>
  <c r="F1574" i="1"/>
  <c r="F1573" i="1" s="1"/>
  <c r="BA1573" i="1"/>
  <c r="BA1572" i="1" s="1"/>
  <c r="AZ1573" i="1"/>
  <c r="AZ1572" i="1" s="1"/>
  <c r="AT1572" i="1"/>
  <c r="AT1567" i="1" s="1"/>
  <c r="BD1571" i="1"/>
  <c r="BJ1571" i="1" s="1"/>
  <c r="BP1571" i="1" s="1"/>
  <c r="BU1571" i="1" s="1"/>
  <c r="BZ1571" i="1" s="1"/>
  <c r="CF1571" i="1" s="1"/>
  <c r="CL1571" i="1" s="1"/>
  <c r="CR1571" i="1" s="1"/>
  <c r="BC1571" i="1"/>
  <c r="BI1571" i="1" s="1"/>
  <c r="BO1571" i="1" s="1"/>
  <c r="BT1571" i="1" s="1"/>
  <c r="BY1571" i="1" s="1"/>
  <c r="CE1571" i="1" s="1"/>
  <c r="CK1571" i="1" s="1"/>
  <c r="CQ1571" i="1" s="1"/>
  <c r="BB1571" i="1"/>
  <c r="BH1571" i="1" s="1"/>
  <c r="BN1571" i="1" s="1"/>
  <c r="BS1571" i="1" s="1"/>
  <c r="BX1571" i="1" s="1"/>
  <c r="CD1571" i="1" s="1"/>
  <c r="CJ1571" i="1" s="1"/>
  <c r="CP1571" i="1" s="1"/>
  <c r="CS1570" i="1"/>
  <c r="CS1569" i="1" s="1"/>
  <c r="CS1568" i="1" s="1"/>
  <c r="CO1570" i="1"/>
  <c r="CO1569" i="1" s="1"/>
  <c r="CO1568" i="1" s="1"/>
  <c r="CN1570" i="1"/>
  <c r="CN1569" i="1" s="1"/>
  <c r="CN1568" i="1" s="1"/>
  <c r="CM1570" i="1"/>
  <c r="CM1569" i="1" s="1"/>
  <c r="CM1568" i="1" s="1"/>
  <c r="CI1570" i="1"/>
  <c r="CI1569" i="1" s="1"/>
  <c r="CI1568" i="1" s="1"/>
  <c r="CH1570" i="1"/>
  <c r="CH1569" i="1" s="1"/>
  <c r="CH1568" i="1" s="1"/>
  <c r="CG1570" i="1"/>
  <c r="CG1569" i="1" s="1"/>
  <c r="CG1568" i="1" s="1"/>
  <c r="CC1570" i="1"/>
  <c r="CC1569" i="1" s="1"/>
  <c r="CC1568" i="1" s="1"/>
  <c r="CB1570" i="1"/>
  <c r="CB1569" i="1" s="1"/>
  <c r="CB1568" i="1" s="1"/>
  <c r="CA1570" i="1"/>
  <c r="CA1569" i="1" s="1"/>
  <c r="CA1568" i="1" s="1"/>
  <c r="BW1570" i="1"/>
  <c r="BW1569" i="1" s="1"/>
  <c r="BW1568" i="1" s="1"/>
  <c r="BV1570" i="1"/>
  <c r="BV1569" i="1" s="1"/>
  <c r="BV1568" i="1" s="1"/>
  <c r="BR1570" i="1"/>
  <c r="BQ1570" i="1"/>
  <c r="BQ1569" i="1" s="1"/>
  <c r="BM1570" i="1"/>
  <c r="BM1569" i="1" s="1"/>
  <c r="BM1568" i="1" s="1"/>
  <c r="BL1570" i="1"/>
  <c r="BL1569" i="1" s="1"/>
  <c r="BL1568" i="1" s="1"/>
  <c r="BK1570" i="1"/>
  <c r="BK1569" i="1" s="1"/>
  <c r="BK1568" i="1" s="1"/>
  <c r="BG1570" i="1"/>
  <c r="BG1569" i="1" s="1"/>
  <c r="BG1568" i="1" s="1"/>
  <c r="BF1570" i="1"/>
  <c r="BF1569" i="1" s="1"/>
  <c r="BF1568" i="1" s="1"/>
  <c r="BE1570" i="1"/>
  <c r="BE1569" i="1" s="1"/>
  <c r="BE1568" i="1" s="1"/>
  <c r="BA1570" i="1"/>
  <c r="BA1569" i="1" s="1"/>
  <c r="AZ1570" i="1"/>
  <c r="BC1570" i="1" s="1"/>
  <c r="AY1570" i="1"/>
  <c r="AY1569" i="1" s="1"/>
  <c r="P1564" i="1"/>
  <c r="P1563" i="1" s="1"/>
  <c r="P1562" i="1" s="1"/>
  <c r="O1564" i="1"/>
  <c r="O1563" i="1" s="1"/>
  <c r="O1562" i="1" s="1"/>
  <c r="N1564" i="1"/>
  <c r="T1564" i="1" s="1"/>
  <c r="Z1564" i="1" s="1"/>
  <c r="AF1564" i="1" s="1"/>
  <c r="AL1564" i="1" s="1"/>
  <c r="AR1564" i="1" s="1"/>
  <c r="AX1564" i="1" s="1"/>
  <c r="BD1564" i="1" s="1"/>
  <c r="BJ1564" i="1" s="1"/>
  <c r="BP1564" i="1" s="1"/>
  <c r="BU1564" i="1" s="1"/>
  <c r="BZ1564" i="1" s="1"/>
  <c r="CF1564" i="1" s="1"/>
  <c r="CL1564" i="1" s="1"/>
  <c r="CR1564" i="1" s="1"/>
  <c r="M1564" i="1"/>
  <c r="L1564" i="1"/>
  <c r="CS1563" i="1"/>
  <c r="CS1562" i="1" s="1"/>
  <c r="CO1563" i="1"/>
  <c r="CO1562" i="1" s="1"/>
  <c r="CN1563" i="1"/>
  <c r="CN1562" i="1" s="1"/>
  <c r="CM1563" i="1"/>
  <c r="CM1562" i="1" s="1"/>
  <c r="CI1563" i="1"/>
  <c r="CH1563" i="1"/>
  <c r="CH1562" i="1" s="1"/>
  <c r="CG1563" i="1"/>
  <c r="CG1562" i="1" s="1"/>
  <c r="CC1563" i="1"/>
  <c r="CC1562" i="1" s="1"/>
  <c r="CB1563" i="1"/>
  <c r="CA1563" i="1"/>
  <c r="CA1562" i="1" s="1"/>
  <c r="BW1563" i="1"/>
  <c r="BW1562" i="1" s="1"/>
  <c r="BV1563" i="1"/>
  <c r="BV1562" i="1" s="1"/>
  <c r="BR1563" i="1"/>
  <c r="BR1562" i="1" s="1"/>
  <c r="BQ1563" i="1"/>
  <c r="BQ1562" i="1" s="1"/>
  <c r="BM1563" i="1"/>
  <c r="BM1562" i="1" s="1"/>
  <c r="BL1563" i="1"/>
  <c r="BL1562" i="1" s="1"/>
  <c r="BK1563" i="1"/>
  <c r="BK1562" i="1" s="1"/>
  <c r="BG1563" i="1"/>
  <c r="BG1562" i="1" s="1"/>
  <c r="BF1563" i="1"/>
  <c r="BE1563" i="1"/>
  <c r="BE1562" i="1" s="1"/>
  <c r="BA1563" i="1"/>
  <c r="BA1562" i="1" s="1"/>
  <c r="AZ1563" i="1"/>
  <c r="AZ1562" i="1" s="1"/>
  <c r="AY1563" i="1"/>
  <c r="AY1562" i="1" s="1"/>
  <c r="AU1563" i="1"/>
  <c r="AU1562" i="1" s="1"/>
  <c r="AT1563" i="1"/>
  <c r="AT1562" i="1" s="1"/>
  <c r="AS1563" i="1"/>
  <c r="AS1562" i="1" s="1"/>
  <c r="AO1563" i="1"/>
  <c r="AO1562" i="1" s="1"/>
  <c r="AN1563" i="1"/>
  <c r="AN1562" i="1" s="1"/>
  <c r="AM1563" i="1"/>
  <c r="AI1563" i="1"/>
  <c r="AI1562" i="1" s="1"/>
  <c r="AH1563" i="1"/>
  <c r="AH1562" i="1" s="1"/>
  <c r="AG1563" i="1"/>
  <c r="AG1562" i="1" s="1"/>
  <c r="AC1563" i="1"/>
  <c r="AC1562" i="1" s="1"/>
  <c r="AB1563" i="1"/>
  <c r="AB1562" i="1" s="1"/>
  <c r="AA1563" i="1"/>
  <c r="AA1562" i="1" s="1"/>
  <c r="W1563" i="1"/>
  <c r="W1562" i="1" s="1"/>
  <c r="V1563" i="1"/>
  <c r="V1562" i="1" s="1"/>
  <c r="U1563" i="1"/>
  <c r="U1562" i="1" s="1"/>
  <c r="Q1563" i="1"/>
  <c r="Q1562" i="1" s="1"/>
  <c r="K1563" i="1"/>
  <c r="K1562" i="1" s="1"/>
  <c r="J1563" i="1"/>
  <c r="J1562" i="1" s="1"/>
  <c r="I1563" i="1"/>
  <c r="I1562" i="1" s="1"/>
  <c r="H1563" i="1"/>
  <c r="G1563" i="1"/>
  <c r="F1563" i="1"/>
  <c r="F1562" i="1" s="1"/>
  <c r="CI1562" i="1"/>
  <c r="CB1562" i="1"/>
  <c r="BF1562" i="1"/>
  <c r="AM1562" i="1"/>
  <c r="P1561" i="1"/>
  <c r="O1561" i="1"/>
  <c r="O1560" i="1" s="1"/>
  <c r="O1559" i="1" s="1"/>
  <c r="O1558" i="1" s="1"/>
  <c r="O1557" i="1" s="1"/>
  <c r="N1561" i="1"/>
  <c r="T1561" i="1" s="1"/>
  <c r="Z1561" i="1" s="1"/>
  <c r="AF1561" i="1" s="1"/>
  <c r="AL1561" i="1" s="1"/>
  <c r="AR1561" i="1" s="1"/>
  <c r="AX1561" i="1" s="1"/>
  <c r="BD1561" i="1" s="1"/>
  <c r="BJ1561" i="1" s="1"/>
  <c r="BP1561" i="1" s="1"/>
  <c r="BU1561" i="1" s="1"/>
  <c r="BZ1561" i="1" s="1"/>
  <c r="CF1561" i="1" s="1"/>
  <c r="CL1561" i="1" s="1"/>
  <c r="CR1561" i="1" s="1"/>
  <c r="M1561" i="1"/>
  <c r="L1561" i="1"/>
  <c r="R1561" i="1" s="1"/>
  <c r="X1561" i="1" s="1"/>
  <c r="AD1561" i="1" s="1"/>
  <c r="AJ1561" i="1" s="1"/>
  <c r="AP1561" i="1" s="1"/>
  <c r="AV1561" i="1" s="1"/>
  <c r="BB1561" i="1" s="1"/>
  <c r="BH1561" i="1" s="1"/>
  <c r="BN1561" i="1" s="1"/>
  <c r="BS1561" i="1" s="1"/>
  <c r="BX1561" i="1" s="1"/>
  <c r="CD1561" i="1" s="1"/>
  <c r="CJ1561" i="1" s="1"/>
  <c r="CP1561" i="1" s="1"/>
  <c r="CS1560" i="1"/>
  <c r="CS1559" i="1" s="1"/>
  <c r="CO1560" i="1"/>
  <c r="CO1559" i="1" s="1"/>
  <c r="CN1560" i="1"/>
  <c r="CM1560" i="1"/>
  <c r="CM1559" i="1" s="1"/>
  <c r="CI1560" i="1"/>
  <c r="CH1560" i="1"/>
  <c r="CH1559" i="1" s="1"/>
  <c r="CG1560" i="1"/>
  <c r="CC1560" i="1"/>
  <c r="CC1559" i="1" s="1"/>
  <c r="CB1560" i="1"/>
  <c r="CB1559" i="1" s="1"/>
  <c r="CB1558" i="1" s="1"/>
  <c r="CB1557" i="1" s="1"/>
  <c r="CA1560" i="1"/>
  <c r="CA1559" i="1" s="1"/>
  <c r="BW1560" i="1"/>
  <c r="BV1560" i="1"/>
  <c r="BV1559" i="1" s="1"/>
  <c r="BR1560" i="1"/>
  <c r="BR1559" i="1" s="1"/>
  <c r="BQ1560" i="1"/>
  <c r="BM1560" i="1"/>
  <c r="BL1560" i="1"/>
  <c r="BL1559" i="1" s="1"/>
  <c r="BL1558" i="1" s="1"/>
  <c r="BL1557" i="1" s="1"/>
  <c r="BK1560" i="1"/>
  <c r="BK1559" i="1" s="1"/>
  <c r="BG1560" i="1"/>
  <c r="BG1559" i="1" s="1"/>
  <c r="BF1560" i="1"/>
  <c r="BE1560" i="1"/>
  <c r="BE1559" i="1" s="1"/>
  <c r="BA1560" i="1"/>
  <c r="BA1559" i="1" s="1"/>
  <c r="AZ1560" i="1"/>
  <c r="AZ1559" i="1" s="1"/>
  <c r="AY1560" i="1"/>
  <c r="AU1560" i="1"/>
  <c r="AU1559" i="1" s="1"/>
  <c r="AT1560" i="1"/>
  <c r="AS1560" i="1"/>
  <c r="AS1559" i="1" s="1"/>
  <c r="AO1560" i="1"/>
  <c r="AN1560" i="1"/>
  <c r="AN1559" i="1" s="1"/>
  <c r="AN1558" i="1" s="1"/>
  <c r="AN1557" i="1" s="1"/>
  <c r="AM1560" i="1"/>
  <c r="AI1560" i="1"/>
  <c r="AH1560" i="1"/>
  <c r="AG1560" i="1"/>
  <c r="AG1559" i="1" s="1"/>
  <c r="AC1560" i="1"/>
  <c r="AC1559" i="1" s="1"/>
  <c r="AB1560" i="1"/>
  <c r="AA1560" i="1"/>
  <c r="W1560" i="1"/>
  <c r="W1559" i="1" s="1"/>
  <c r="V1560" i="1"/>
  <c r="U1560" i="1"/>
  <c r="U1559" i="1" s="1"/>
  <c r="Q1560" i="1"/>
  <c r="P1560" i="1"/>
  <c r="P1559" i="1" s="1"/>
  <c r="K1560" i="1"/>
  <c r="K1559" i="1" s="1"/>
  <c r="J1560" i="1"/>
  <c r="I1560" i="1"/>
  <c r="H1560" i="1"/>
  <c r="N1560" i="1" s="1"/>
  <c r="T1560" i="1" s="1"/>
  <c r="G1560" i="1"/>
  <c r="G1559" i="1" s="1"/>
  <c r="F1560" i="1"/>
  <c r="L1560" i="1" s="1"/>
  <c r="CN1559" i="1"/>
  <c r="CI1559" i="1"/>
  <c r="CG1559" i="1"/>
  <c r="BW1559" i="1"/>
  <c r="BQ1559" i="1"/>
  <c r="BM1559" i="1"/>
  <c r="BF1559" i="1"/>
  <c r="AY1559" i="1"/>
  <c r="AT1559" i="1"/>
  <c r="AO1559" i="1"/>
  <c r="AM1559" i="1"/>
  <c r="AI1559" i="1"/>
  <c r="AH1559" i="1"/>
  <c r="AB1559" i="1"/>
  <c r="AA1559" i="1"/>
  <c r="V1559" i="1"/>
  <c r="Q1559" i="1"/>
  <c r="J1559" i="1"/>
  <c r="I1559" i="1"/>
  <c r="F1559" i="1"/>
  <c r="N1556" i="1"/>
  <c r="T1556" i="1" s="1"/>
  <c r="Z1556" i="1" s="1"/>
  <c r="AF1556" i="1" s="1"/>
  <c r="AL1556" i="1" s="1"/>
  <c r="AR1556" i="1" s="1"/>
  <c r="AX1556" i="1" s="1"/>
  <c r="BD1556" i="1" s="1"/>
  <c r="BJ1556" i="1" s="1"/>
  <c r="BP1556" i="1" s="1"/>
  <c r="BU1556" i="1" s="1"/>
  <c r="BZ1556" i="1" s="1"/>
  <c r="CF1556" i="1" s="1"/>
  <c r="CL1556" i="1" s="1"/>
  <c r="CR1556" i="1" s="1"/>
  <c r="M1556" i="1"/>
  <c r="S1556" i="1" s="1"/>
  <c r="Y1556" i="1" s="1"/>
  <c r="AE1556" i="1" s="1"/>
  <c r="AK1556" i="1" s="1"/>
  <c r="AQ1556" i="1" s="1"/>
  <c r="AW1556" i="1" s="1"/>
  <c r="BC1556" i="1" s="1"/>
  <c r="BI1556" i="1" s="1"/>
  <c r="BO1556" i="1" s="1"/>
  <c r="BT1556" i="1" s="1"/>
  <c r="BY1556" i="1" s="1"/>
  <c r="CE1556" i="1" s="1"/>
  <c r="CK1556" i="1" s="1"/>
  <c r="CQ1556" i="1" s="1"/>
  <c r="L1556" i="1"/>
  <c r="R1556" i="1" s="1"/>
  <c r="X1556" i="1" s="1"/>
  <c r="AD1556" i="1" s="1"/>
  <c r="AJ1556" i="1" s="1"/>
  <c r="AP1556" i="1" s="1"/>
  <c r="AV1556" i="1" s="1"/>
  <c r="BB1556" i="1" s="1"/>
  <c r="BH1556" i="1" s="1"/>
  <c r="BN1556" i="1" s="1"/>
  <c r="BS1556" i="1" s="1"/>
  <c r="BX1556" i="1" s="1"/>
  <c r="CD1556" i="1" s="1"/>
  <c r="CJ1556" i="1" s="1"/>
  <c r="CP1556" i="1" s="1"/>
  <c r="CS1555" i="1"/>
  <c r="CS1554" i="1" s="1"/>
  <c r="CS1553" i="1" s="1"/>
  <c r="CO1555" i="1"/>
  <c r="CO1554" i="1" s="1"/>
  <c r="CO1553" i="1" s="1"/>
  <c r="CN1555" i="1"/>
  <c r="CN1554" i="1" s="1"/>
  <c r="CN1553" i="1" s="1"/>
  <c r="CM1555" i="1"/>
  <c r="CI1555" i="1"/>
  <c r="CI1554" i="1" s="1"/>
  <c r="CI1553" i="1" s="1"/>
  <c r="CH1555" i="1"/>
  <c r="CG1555" i="1"/>
  <c r="CG1554" i="1" s="1"/>
  <c r="CG1553" i="1" s="1"/>
  <c r="CC1555" i="1"/>
  <c r="CC1554" i="1" s="1"/>
  <c r="CC1553" i="1" s="1"/>
  <c r="CB1555" i="1"/>
  <c r="CB1554" i="1" s="1"/>
  <c r="CB1553" i="1" s="1"/>
  <c r="CA1555" i="1"/>
  <c r="CA1554" i="1" s="1"/>
  <c r="CA1553" i="1" s="1"/>
  <c r="BW1555" i="1"/>
  <c r="BW1554" i="1" s="1"/>
  <c r="BW1553" i="1" s="1"/>
  <c r="BV1555" i="1"/>
  <c r="BR1555" i="1"/>
  <c r="BR1554" i="1" s="1"/>
  <c r="BQ1555" i="1"/>
  <c r="BQ1554" i="1" s="1"/>
  <c r="BM1555" i="1"/>
  <c r="BM1554" i="1" s="1"/>
  <c r="BM1553" i="1" s="1"/>
  <c r="BL1555" i="1"/>
  <c r="BK1555" i="1"/>
  <c r="BK1554" i="1" s="1"/>
  <c r="BK1553" i="1" s="1"/>
  <c r="BG1555" i="1"/>
  <c r="BG1554" i="1" s="1"/>
  <c r="BG1553" i="1" s="1"/>
  <c r="BF1555" i="1"/>
  <c r="BF1554" i="1" s="1"/>
  <c r="BF1553" i="1" s="1"/>
  <c r="BE1555" i="1"/>
  <c r="BA1555" i="1"/>
  <c r="BA1554" i="1" s="1"/>
  <c r="BA1553" i="1" s="1"/>
  <c r="AZ1555" i="1"/>
  <c r="AZ1554" i="1" s="1"/>
  <c r="AZ1553" i="1" s="1"/>
  <c r="AY1555" i="1"/>
  <c r="AY1554" i="1" s="1"/>
  <c r="AY1553" i="1" s="1"/>
  <c r="AU1555" i="1"/>
  <c r="AU1554" i="1" s="1"/>
  <c r="AU1553" i="1" s="1"/>
  <c r="AT1555" i="1"/>
  <c r="AT1554" i="1" s="1"/>
  <c r="AT1553" i="1" s="1"/>
  <c r="AS1555" i="1"/>
  <c r="AS1554" i="1" s="1"/>
  <c r="AS1553" i="1" s="1"/>
  <c r="AO1555" i="1"/>
  <c r="AO1554" i="1" s="1"/>
  <c r="AO1553" i="1" s="1"/>
  <c r="AN1555" i="1"/>
  <c r="AM1555" i="1"/>
  <c r="AM1554" i="1" s="1"/>
  <c r="AM1553" i="1" s="1"/>
  <c r="AI1555" i="1"/>
  <c r="AH1555" i="1"/>
  <c r="AH1554" i="1" s="1"/>
  <c r="AH1553" i="1" s="1"/>
  <c r="AG1555" i="1"/>
  <c r="AC1555" i="1"/>
  <c r="AC1554" i="1" s="1"/>
  <c r="AC1553" i="1" s="1"/>
  <c r="AB1555" i="1"/>
  <c r="AB1554" i="1" s="1"/>
  <c r="AB1553" i="1" s="1"/>
  <c r="AA1555" i="1"/>
  <c r="AA1554" i="1" s="1"/>
  <c r="AA1553" i="1" s="1"/>
  <c r="W1555" i="1"/>
  <c r="W1554" i="1" s="1"/>
  <c r="W1553" i="1" s="1"/>
  <c r="V1555" i="1"/>
  <c r="V1554" i="1" s="1"/>
  <c r="V1553" i="1" s="1"/>
  <c r="U1555" i="1"/>
  <c r="Q1555" i="1"/>
  <c r="Q1554" i="1" s="1"/>
  <c r="Q1553" i="1" s="1"/>
  <c r="P1555" i="1"/>
  <c r="O1555" i="1"/>
  <c r="O1554" i="1" s="1"/>
  <c r="O1553" i="1" s="1"/>
  <c r="K1555" i="1"/>
  <c r="K1554" i="1" s="1"/>
  <c r="K1553" i="1" s="1"/>
  <c r="J1555" i="1"/>
  <c r="J1554" i="1" s="1"/>
  <c r="J1553" i="1" s="1"/>
  <c r="I1555" i="1"/>
  <c r="H1555" i="1"/>
  <c r="H1554" i="1" s="1"/>
  <c r="G1555" i="1"/>
  <c r="G1554" i="1" s="1"/>
  <c r="F1555" i="1"/>
  <c r="L1555" i="1" s="1"/>
  <c r="CM1554" i="1"/>
  <c r="CM1553" i="1" s="1"/>
  <c r="CH1554" i="1"/>
  <c r="CH1553" i="1" s="1"/>
  <c r="BV1554" i="1"/>
  <c r="BV1553" i="1" s="1"/>
  <c r="BL1554" i="1"/>
  <c r="BL1553" i="1" s="1"/>
  <c r="BE1554" i="1"/>
  <c r="BE1553" i="1" s="1"/>
  <c r="AN1554" i="1"/>
  <c r="AN1553" i="1" s="1"/>
  <c r="AI1554" i="1"/>
  <c r="AI1553" i="1" s="1"/>
  <c r="AG1554" i="1"/>
  <c r="AG1553" i="1" s="1"/>
  <c r="U1554" i="1"/>
  <c r="U1553" i="1" s="1"/>
  <c r="P1554" i="1"/>
  <c r="P1553" i="1" s="1"/>
  <c r="I1554" i="1"/>
  <c r="I1553" i="1" s="1"/>
  <c r="N1552" i="1"/>
  <c r="T1552" i="1" s="1"/>
  <c r="Z1552" i="1" s="1"/>
  <c r="AF1552" i="1" s="1"/>
  <c r="AL1552" i="1" s="1"/>
  <c r="AR1552" i="1" s="1"/>
  <c r="AX1552" i="1" s="1"/>
  <c r="BD1552" i="1" s="1"/>
  <c r="BJ1552" i="1" s="1"/>
  <c r="BP1552" i="1" s="1"/>
  <c r="BU1552" i="1" s="1"/>
  <c r="BZ1552" i="1" s="1"/>
  <c r="CF1552" i="1" s="1"/>
  <c r="CL1552" i="1" s="1"/>
  <c r="CR1552" i="1" s="1"/>
  <c r="M1552" i="1"/>
  <c r="S1552" i="1" s="1"/>
  <c r="Y1552" i="1" s="1"/>
  <c r="AE1552" i="1" s="1"/>
  <c r="AK1552" i="1" s="1"/>
  <c r="AQ1552" i="1" s="1"/>
  <c r="AW1552" i="1" s="1"/>
  <c r="BC1552" i="1" s="1"/>
  <c r="BI1552" i="1" s="1"/>
  <c r="BO1552" i="1" s="1"/>
  <c r="BT1552" i="1" s="1"/>
  <c r="BY1552" i="1" s="1"/>
  <c r="CE1552" i="1" s="1"/>
  <c r="CK1552" i="1" s="1"/>
  <c r="CQ1552" i="1" s="1"/>
  <c r="L1552" i="1"/>
  <c r="R1552" i="1" s="1"/>
  <c r="X1552" i="1" s="1"/>
  <c r="AD1552" i="1" s="1"/>
  <c r="AJ1552" i="1" s="1"/>
  <c r="AP1552" i="1" s="1"/>
  <c r="AV1552" i="1" s="1"/>
  <c r="BB1552" i="1" s="1"/>
  <c r="BH1552" i="1" s="1"/>
  <c r="BN1552" i="1" s="1"/>
  <c r="BS1552" i="1" s="1"/>
  <c r="BX1552" i="1" s="1"/>
  <c r="CD1552" i="1" s="1"/>
  <c r="CJ1552" i="1" s="1"/>
  <c r="CP1552" i="1" s="1"/>
  <c r="CS1551" i="1"/>
  <c r="CS1550" i="1" s="1"/>
  <c r="CS1549" i="1" s="1"/>
  <c r="CO1551" i="1"/>
  <c r="CO1550" i="1" s="1"/>
  <c r="CO1549" i="1" s="1"/>
  <c r="CN1551" i="1"/>
  <c r="CN1550" i="1" s="1"/>
  <c r="CN1549" i="1" s="1"/>
  <c r="CM1551" i="1"/>
  <c r="CM1550" i="1" s="1"/>
  <c r="CM1549" i="1" s="1"/>
  <c r="CI1551" i="1"/>
  <c r="CI1550" i="1" s="1"/>
  <c r="CI1549" i="1" s="1"/>
  <c r="CH1551" i="1"/>
  <c r="CH1550" i="1" s="1"/>
  <c r="CH1549" i="1" s="1"/>
  <c r="CG1551" i="1"/>
  <c r="CG1550" i="1" s="1"/>
  <c r="CG1549" i="1" s="1"/>
  <c r="CC1551" i="1"/>
  <c r="CC1550" i="1" s="1"/>
  <c r="CC1549" i="1" s="1"/>
  <c r="CB1551" i="1"/>
  <c r="CB1550" i="1" s="1"/>
  <c r="CB1549" i="1" s="1"/>
  <c r="CA1551" i="1"/>
  <c r="CA1550" i="1" s="1"/>
  <c r="CA1549" i="1" s="1"/>
  <c r="BW1551" i="1"/>
  <c r="BW1550" i="1" s="1"/>
  <c r="BW1549" i="1" s="1"/>
  <c r="BV1551" i="1"/>
  <c r="BV1550" i="1" s="1"/>
  <c r="BV1549" i="1" s="1"/>
  <c r="BR1551" i="1"/>
  <c r="BR1550" i="1" s="1"/>
  <c r="BR1549" i="1" s="1"/>
  <c r="BQ1551" i="1"/>
  <c r="BQ1550" i="1" s="1"/>
  <c r="BQ1549" i="1" s="1"/>
  <c r="BM1551" i="1"/>
  <c r="BM1550" i="1" s="1"/>
  <c r="BM1549" i="1" s="1"/>
  <c r="BL1551" i="1"/>
  <c r="BL1550" i="1" s="1"/>
  <c r="BL1549" i="1" s="1"/>
  <c r="BK1551" i="1"/>
  <c r="BK1550" i="1" s="1"/>
  <c r="BK1549" i="1" s="1"/>
  <c r="BG1551" i="1"/>
  <c r="BG1550" i="1" s="1"/>
  <c r="BG1549" i="1" s="1"/>
  <c r="BF1551" i="1"/>
  <c r="BF1550" i="1" s="1"/>
  <c r="BF1549" i="1" s="1"/>
  <c r="BE1551" i="1"/>
  <c r="BE1550" i="1" s="1"/>
  <c r="BE1549" i="1" s="1"/>
  <c r="BA1551" i="1"/>
  <c r="BA1550" i="1" s="1"/>
  <c r="BA1549" i="1" s="1"/>
  <c r="AZ1551" i="1"/>
  <c r="AY1551" i="1"/>
  <c r="AY1550" i="1" s="1"/>
  <c r="AY1549" i="1" s="1"/>
  <c r="AU1551" i="1"/>
  <c r="AU1550" i="1" s="1"/>
  <c r="AU1549" i="1" s="1"/>
  <c r="AT1551" i="1"/>
  <c r="AT1550" i="1" s="1"/>
  <c r="AT1549" i="1" s="1"/>
  <c r="AS1551" i="1"/>
  <c r="AS1550" i="1" s="1"/>
  <c r="AS1549" i="1" s="1"/>
  <c r="AO1551" i="1"/>
  <c r="AO1550" i="1" s="1"/>
  <c r="AO1549" i="1" s="1"/>
  <c r="AN1551" i="1"/>
  <c r="AN1550" i="1" s="1"/>
  <c r="AN1549" i="1" s="1"/>
  <c r="AM1551" i="1"/>
  <c r="AM1550" i="1" s="1"/>
  <c r="AM1549" i="1" s="1"/>
  <c r="AI1551" i="1"/>
  <c r="AI1550" i="1" s="1"/>
  <c r="AI1549" i="1" s="1"/>
  <c r="AH1551" i="1"/>
  <c r="AH1550" i="1" s="1"/>
  <c r="AH1549" i="1" s="1"/>
  <c r="AG1551" i="1"/>
  <c r="AG1550" i="1" s="1"/>
  <c r="AG1549" i="1" s="1"/>
  <c r="AC1551" i="1"/>
  <c r="AC1550" i="1" s="1"/>
  <c r="AC1549" i="1" s="1"/>
  <c r="AB1551" i="1"/>
  <c r="AB1550" i="1" s="1"/>
  <c r="AB1549" i="1" s="1"/>
  <c r="AA1551" i="1"/>
  <c r="AA1550" i="1" s="1"/>
  <c r="AA1549" i="1" s="1"/>
  <c r="W1551" i="1"/>
  <c r="W1550" i="1" s="1"/>
  <c r="W1549" i="1" s="1"/>
  <c r="V1551" i="1"/>
  <c r="V1550" i="1" s="1"/>
  <c r="V1549" i="1" s="1"/>
  <c r="U1551" i="1"/>
  <c r="U1550" i="1" s="1"/>
  <c r="U1549" i="1" s="1"/>
  <c r="Q1551" i="1"/>
  <c r="Q1550" i="1" s="1"/>
  <c r="Q1549" i="1" s="1"/>
  <c r="P1551" i="1"/>
  <c r="P1550" i="1" s="1"/>
  <c r="P1549" i="1" s="1"/>
  <c r="O1551" i="1"/>
  <c r="O1550" i="1" s="1"/>
  <c r="O1549" i="1" s="1"/>
  <c r="K1551" i="1"/>
  <c r="K1550" i="1" s="1"/>
  <c r="K1549" i="1" s="1"/>
  <c r="J1551" i="1"/>
  <c r="J1550" i="1" s="1"/>
  <c r="J1549" i="1" s="1"/>
  <c r="I1551" i="1"/>
  <c r="I1550" i="1" s="1"/>
  <c r="I1549" i="1" s="1"/>
  <c r="H1551" i="1"/>
  <c r="G1551" i="1"/>
  <c r="G1550" i="1" s="1"/>
  <c r="G1549" i="1" s="1"/>
  <c r="F1551" i="1"/>
  <c r="AZ1550" i="1"/>
  <c r="AZ1549" i="1" s="1"/>
  <c r="N1547" i="1"/>
  <c r="T1547" i="1" s="1"/>
  <c r="Z1547" i="1" s="1"/>
  <c r="AF1547" i="1" s="1"/>
  <c r="AL1547" i="1" s="1"/>
  <c r="AR1547" i="1" s="1"/>
  <c r="AX1547" i="1" s="1"/>
  <c r="BD1547" i="1" s="1"/>
  <c r="BJ1547" i="1" s="1"/>
  <c r="BP1547" i="1" s="1"/>
  <c r="BU1547" i="1" s="1"/>
  <c r="BZ1547" i="1" s="1"/>
  <c r="CF1547" i="1" s="1"/>
  <c r="CL1547" i="1" s="1"/>
  <c r="CR1547" i="1" s="1"/>
  <c r="M1547" i="1"/>
  <c r="S1547" i="1" s="1"/>
  <c r="Y1547" i="1" s="1"/>
  <c r="AE1547" i="1" s="1"/>
  <c r="AK1547" i="1" s="1"/>
  <c r="AQ1547" i="1" s="1"/>
  <c r="AW1547" i="1" s="1"/>
  <c r="BC1547" i="1" s="1"/>
  <c r="BI1547" i="1" s="1"/>
  <c r="BO1547" i="1" s="1"/>
  <c r="BT1547" i="1" s="1"/>
  <c r="BY1547" i="1" s="1"/>
  <c r="CE1547" i="1" s="1"/>
  <c r="CK1547" i="1" s="1"/>
  <c r="CQ1547" i="1" s="1"/>
  <c r="L1547" i="1"/>
  <c r="R1547" i="1" s="1"/>
  <c r="X1547" i="1" s="1"/>
  <c r="AD1547" i="1" s="1"/>
  <c r="AJ1547" i="1" s="1"/>
  <c r="AP1547" i="1" s="1"/>
  <c r="AV1547" i="1" s="1"/>
  <c r="BB1547" i="1" s="1"/>
  <c r="BH1547" i="1" s="1"/>
  <c r="BN1547" i="1" s="1"/>
  <c r="BS1547" i="1" s="1"/>
  <c r="BX1547" i="1" s="1"/>
  <c r="CD1547" i="1" s="1"/>
  <c r="CJ1547" i="1" s="1"/>
  <c r="CP1547" i="1" s="1"/>
  <c r="CS1546" i="1"/>
  <c r="CO1546" i="1"/>
  <c r="CO1545" i="1" s="1"/>
  <c r="CO1544" i="1" s="1"/>
  <c r="CN1546" i="1"/>
  <c r="CN1545" i="1" s="1"/>
  <c r="CN1544" i="1" s="1"/>
  <c r="CM1546" i="1"/>
  <c r="CM1545" i="1" s="1"/>
  <c r="CM1544" i="1" s="1"/>
  <c r="CI1546" i="1"/>
  <c r="CH1546" i="1"/>
  <c r="CH1545" i="1" s="1"/>
  <c r="CH1544" i="1" s="1"/>
  <c r="CG1546" i="1"/>
  <c r="CG1545" i="1" s="1"/>
  <c r="CG1544" i="1" s="1"/>
  <c r="CC1546" i="1"/>
  <c r="CC1545" i="1" s="1"/>
  <c r="CC1544" i="1" s="1"/>
  <c r="CB1546" i="1"/>
  <c r="CA1546" i="1"/>
  <c r="CA1545" i="1" s="1"/>
  <c r="CA1544" i="1" s="1"/>
  <c r="BW1546" i="1"/>
  <c r="BW1545" i="1" s="1"/>
  <c r="BW1544" i="1" s="1"/>
  <c r="BV1546" i="1"/>
  <c r="BV1545" i="1" s="1"/>
  <c r="BV1544" i="1" s="1"/>
  <c r="BR1546" i="1"/>
  <c r="BQ1546" i="1"/>
  <c r="BQ1545" i="1" s="1"/>
  <c r="BQ1544" i="1" s="1"/>
  <c r="BM1546" i="1"/>
  <c r="BM1545" i="1" s="1"/>
  <c r="BM1544" i="1" s="1"/>
  <c r="BL1546" i="1"/>
  <c r="BL1545" i="1" s="1"/>
  <c r="BL1544" i="1" s="1"/>
  <c r="BK1546" i="1"/>
  <c r="BG1546" i="1"/>
  <c r="BG1545" i="1" s="1"/>
  <c r="BG1544" i="1" s="1"/>
  <c r="BF1546" i="1"/>
  <c r="BF1545" i="1" s="1"/>
  <c r="BF1544" i="1" s="1"/>
  <c r="BE1546" i="1"/>
  <c r="BE1545" i="1" s="1"/>
  <c r="BE1544" i="1" s="1"/>
  <c r="BA1546" i="1"/>
  <c r="AZ1546" i="1"/>
  <c r="AZ1545" i="1" s="1"/>
  <c r="AZ1544" i="1" s="1"/>
  <c r="AY1546" i="1"/>
  <c r="AY1545" i="1" s="1"/>
  <c r="AY1544" i="1" s="1"/>
  <c r="AU1546" i="1"/>
  <c r="AU1545" i="1" s="1"/>
  <c r="AU1544" i="1" s="1"/>
  <c r="AT1546" i="1"/>
  <c r="AS1546" i="1"/>
  <c r="AS1545" i="1" s="1"/>
  <c r="AS1544" i="1" s="1"/>
  <c r="AO1546" i="1"/>
  <c r="AO1545" i="1" s="1"/>
  <c r="AO1544" i="1" s="1"/>
  <c r="AN1546" i="1"/>
  <c r="AN1545" i="1" s="1"/>
  <c r="AN1544" i="1" s="1"/>
  <c r="AM1546" i="1"/>
  <c r="AI1546" i="1"/>
  <c r="AI1545" i="1" s="1"/>
  <c r="AI1544" i="1" s="1"/>
  <c r="AH1546" i="1"/>
  <c r="AH1545" i="1" s="1"/>
  <c r="AH1544" i="1" s="1"/>
  <c r="AG1546" i="1"/>
  <c r="AG1545" i="1" s="1"/>
  <c r="AG1544" i="1" s="1"/>
  <c r="AC1546" i="1"/>
  <c r="AB1546" i="1"/>
  <c r="AB1545" i="1" s="1"/>
  <c r="AB1544" i="1" s="1"/>
  <c r="AA1546" i="1"/>
  <c r="AA1545" i="1" s="1"/>
  <c r="AA1544" i="1" s="1"/>
  <c r="W1546" i="1"/>
  <c r="W1545" i="1" s="1"/>
  <c r="W1544" i="1" s="1"/>
  <c r="V1546" i="1"/>
  <c r="U1546" i="1"/>
  <c r="U1545" i="1" s="1"/>
  <c r="U1544" i="1" s="1"/>
  <c r="Q1546" i="1"/>
  <c r="Q1545" i="1" s="1"/>
  <c r="Q1544" i="1" s="1"/>
  <c r="P1546" i="1"/>
  <c r="P1545" i="1" s="1"/>
  <c r="P1544" i="1" s="1"/>
  <c r="O1546" i="1"/>
  <c r="K1546" i="1"/>
  <c r="K1545" i="1" s="1"/>
  <c r="K1544" i="1" s="1"/>
  <c r="J1546" i="1"/>
  <c r="J1545" i="1" s="1"/>
  <c r="J1544" i="1" s="1"/>
  <c r="I1546" i="1"/>
  <c r="I1545" i="1" s="1"/>
  <c r="I1544" i="1" s="1"/>
  <c r="H1546" i="1"/>
  <c r="G1546" i="1"/>
  <c r="G1545" i="1" s="1"/>
  <c r="G1544" i="1" s="1"/>
  <c r="F1546" i="1"/>
  <c r="F1545" i="1" s="1"/>
  <c r="F1544" i="1" s="1"/>
  <c r="CS1545" i="1"/>
  <c r="CS1544" i="1" s="1"/>
  <c r="CI1545" i="1"/>
  <c r="CI1544" i="1" s="1"/>
  <c r="CB1545" i="1"/>
  <c r="CB1544" i="1" s="1"/>
  <c r="BR1545" i="1"/>
  <c r="BR1544" i="1" s="1"/>
  <c r="BK1545" i="1"/>
  <c r="BK1544" i="1" s="1"/>
  <c r="BA1545" i="1"/>
  <c r="BA1544" i="1" s="1"/>
  <c r="AT1545" i="1"/>
  <c r="AT1544" i="1" s="1"/>
  <c r="AM1545" i="1"/>
  <c r="AM1544" i="1" s="1"/>
  <c r="AC1545" i="1"/>
  <c r="AC1544" i="1" s="1"/>
  <c r="V1545" i="1"/>
  <c r="V1544" i="1" s="1"/>
  <c r="O1545" i="1"/>
  <c r="O1544" i="1" s="1"/>
  <c r="H1545" i="1"/>
  <c r="AY1543" i="1"/>
  <c r="N1543" i="1"/>
  <c r="T1543" i="1" s="1"/>
  <c r="Z1543" i="1" s="1"/>
  <c r="AF1543" i="1" s="1"/>
  <c r="AL1543" i="1" s="1"/>
  <c r="AR1543" i="1" s="1"/>
  <c r="AX1543" i="1" s="1"/>
  <c r="BD1543" i="1" s="1"/>
  <c r="BJ1543" i="1" s="1"/>
  <c r="BP1543" i="1" s="1"/>
  <c r="BU1543" i="1" s="1"/>
  <c r="BZ1543" i="1" s="1"/>
  <c r="CF1543" i="1" s="1"/>
  <c r="CL1543" i="1" s="1"/>
  <c r="CR1543" i="1" s="1"/>
  <c r="M1543" i="1"/>
  <c r="S1543" i="1" s="1"/>
  <c r="Y1543" i="1" s="1"/>
  <c r="AE1543" i="1" s="1"/>
  <c r="AK1543" i="1" s="1"/>
  <c r="AQ1543" i="1" s="1"/>
  <c r="AW1543" i="1" s="1"/>
  <c r="BC1543" i="1" s="1"/>
  <c r="BI1543" i="1" s="1"/>
  <c r="BO1543" i="1" s="1"/>
  <c r="BT1543" i="1" s="1"/>
  <c r="BY1543" i="1" s="1"/>
  <c r="CE1543" i="1" s="1"/>
  <c r="CK1543" i="1" s="1"/>
  <c r="CQ1543" i="1" s="1"/>
  <c r="L1543" i="1"/>
  <c r="R1543" i="1" s="1"/>
  <c r="X1543" i="1" s="1"/>
  <c r="AD1543" i="1" s="1"/>
  <c r="AJ1543" i="1" s="1"/>
  <c r="AP1543" i="1" s="1"/>
  <c r="AV1543" i="1" s="1"/>
  <c r="CS1542" i="1"/>
  <c r="CO1542" i="1"/>
  <c r="CO1541" i="1" s="1"/>
  <c r="CO1540" i="1" s="1"/>
  <c r="CN1542" i="1"/>
  <c r="CN1541" i="1" s="1"/>
  <c r="CN1540" i="1" s="1"/>
  <c r="CM1542" i="1"/>
  <c r="CM1541" i="1" s="1"/>
  <c r="CM1540" i="1" s="1"/>
  <c r="CI1542" i="1"/>
  <c r="CH1542" i="1"/>
  <c r="CH1541" i="1" s="1"/>
  <c r="CH1540" i="1" s="1"/>
  <c r="CG1542" i="1"/>
  <c r="CG1541" i="1" s="1"/>
  <c r="CG1540" i="1" s="1"/>
  <c r="CC1542" i="1"/>
  <c r="CC1541" i="1" s="1"/>
  <c r="CC1540" i="1" s="1"/>
  <c r="CB1542" i="1"/>
  <c r="CB1541" i="1" s="1"/>
  <c r="CB1540" i="1" s="1"/>
  <c r="CA1542" i="1"/>
  <c r="CA1541" i="1" s="1"/>
  <c r="CA1540" i="1" s="1"/>
  <c r="BW1542" i="1"/>
  <c r="BW1541" i="1" s="1"/>
  <c r="BW1540" i="1" s="1"/>
  <c r="BV1542" i="1"/>
  <c r="BV1541" i="1" s="1"/>
  <c r="BV1540" i="1" s="1"/>
  <c r="BR1542" i="1"/>
  <c r="BR1541" i="1" s="1"/>
  <c r="BR1540" i="1" s="1"/>
  <c r="BQ1542" i="1"/>
  <c r="BQ1541" i="1" s="1"/>
  <c r="BQ1540" i="1" s="1"/>
  <c r="BM1542" i="1"/>
  <c r="BM1541" i="1" s="1"/>
  <c r="BM1540" i="1" s="1"/>
  <c r="BL1542" i="1"/>
  <c r="BL1541" i="1" s="1"/>
  <c r="BL1540" i="1" s="1"/>
  <c r="BK1542" i="1"/>
  <c r="BG1542" i="1"/>
  <c r="BG1541" i="1" s="1"/>
  <c r="BG1540" i="1" s="1"/>
  <c r="BF1542" i="1"/>
  <c r="BF1541" i="1" s="1"/>
  <c r="BF1540" i="1" s="1"/>
  <c r="BE1542" i="1"/>
  <c r="BE1541" i="1" s="1"/>
  <c r="BE1540" i="1" s="1"/>
  <c r="BA1542" i="1"/>
  <c r="AZ1542" i="1"/>
  <c r="AZ1541" i="1" s="1"/>
  <c r="AZ1540" i="1" s="1"/>
  <c r="AY1542" i="1"/>
  <c r="AY1541" i="1" s="1"/>
  <c r="AY1540" i="1" s="1"/>
  <c r="AU1542" i="1"/>
  <c r="AU1541" i="1" s="1"/>
  <c r="AU1540" i="1" s="1"/>
  <c r="AT1542" i="1"/>
  <c r="AT1541" i="1" s="1"/>
  <c r="AT1540" i="1" s="1"/>
  <c r="AS1542" i="1"/>
  <c r="AS1541" i="1" s="1"/>
  <c r="AS1540" i="1" s="1"/>
  <c r="AO1542" i="1"/>
  <c r="AO1541" i="1" s="1"/>
  <c r="AO1540" i="1" s="1"/>
  <c r="AN1542" i="1"/>
  <c r="AN1541" i="1" s="1"/>
  <c r="AN1540" i="1" s="1"/>
  <c r="AM1542" i="1"/>
  <c r="AI1542" i="1"/>
  <c r="AI1541" i="1" s="1"/>
  <c r="AI1540" i="1" s="1"/>
  <c r="AH1542" i="1"/>
  <c r="AH1541" i="1" s="1"/>
  <c r="AH1540" i="1" s="1"/>
  <c r="AG1542" i="1"/>
  <c r="AG1541" i="1" s="1"/>
  <c r="AG1540" i="1" s="1"/>
  <c r="AC1542" i="1"/>
  <c r="AC1541" i="1" s="1"/>
  <c r="AC1540" i="1" s="1"/>
  <c r="AB1542" i="1"/>
  <c r="AB1541" i="1" s="1"/>
  <c r="AB1540" i="1" s="1"/>
  <c r="AA1542" i="1"/>
  <c r="AA1541" i="1" s="1"/>
  <c r="AA1540" i="1" s="1"/>
  <c r="W1542" i="1"/>
  <c r="W1541" i="1" s="1"/>
  <c r="W1540" i="1" s="1"/>
  <c r="V1542" i="1"/>
  <c r="U1542" i="1"/>
  <c r="U1541" i="1" s="1"/>
  <c r="U1540" i="1" s="1"/>
  <c r="Q1542" i="1"/>
  <c r="Q1541" i="1" s="1"/>
  <c r="Q1540" i="1" s="1"/>
  <c r="P1542" i="1"/>
  <c r="P1541" i="1" s="1"/>
  <c r="P1540" i="1" s="1"/>
  <c r="O1542" i="1"/>
  <c r="O1541" i="1" s="1"/>
  <c r="O1540" i="1" s="1"/>
  <c r="K1542" i="1"/>
  <c r="K1541" i="1" s="1"/>
  <c r="K1540" i="1" s="1"/>
  <c r="J1542" i="1"/>
  <c r="J1541" i="1" s="1"/>
  <c r="J1540" i="1" s="1"/>
  <c r="I1542" i="1"/>
  <c r="I1541" i="1" s="1"/>
  <c r="I1540" i="1" s="1"/>
  <c r="H1542" i="1"/>
  <c r="G1542" i="1"/>
  <c r="G1541" i="1" s="1"/>
  <c r="F1542" i="1"/>
  <c r="F1541" i="1" s="1"/>
  <c r="F1540" i="1" s="1"/>
  <c r="CS1541" i="1"/>
  <c r="CS1540" i="1" s="1"/>
  <c r="CI1541" i="1"/>
  <c r="CI1540" i="1" s="1"/>
  <c r="BK1541" i="1"/>
  <c r="BK1540" i="1" s="1"/>
  <c r="BA1541" i="1"/>
  <c r="BA1540" i="1" s="1"/>
  <c r="AM1541" i="1"/>
  <c r="AM1540" i="1" s="1"/>
  <c r="V1541" i="1"/>
  <c r="V1540" i="1" s="1"/>
  <c r="H1541" i="1"/>
  <c r="H1540" i="1" s="1"/>
  <c r="N1538" i="1"/>
  <c r="T1538" i="1" s="1"/>
  <c r="Z1538" i="1" s="1"/>
  <c r="AF1538" i="1" s="1"/>
  <c r="AL1538" i="1" s="1"/>
  <c r="AR1538" i="1" s="1"/>
  <c r="AX1538" i="1" s="1"/>
  <c r="BD1538" i="1" s="1"/>
  <c r="BJ1538" i="1" s="1"/>
  <c r="BP1538" i="1" s="1"/>
  <c r="BU1538" i="1" s="1"/>
  <c r="BZ1538" i="1" s="1"/>
  <c r="CF1538" i="1" s="1"/>
  <c r="CL1538" i="1" s="1"/>
  <c r="CR1538" i="1" s="1"/>
  <c r="M1538" i="1"/>
  <c r="S1538" i="1" s="1"/>
  <c r="Y1538" i="1" s="1"/>
  <c r="AE1538" i="1" s="1"/>
  <c r="AK1538" i="1" s="1"/>
  <c r="AQ1538" i="1" s="1"/>
  <c r="AW1538" i="1" s="1"/>
  <c r="BC1538" i="1" s="1"/>
  <c r="BI1538" i="1" s="1"/>
  <c r="BO1538" i="1" s="1"/>
  <c r="BT1538" i="1" s="1"/>
  <c r="BY1538" i="1" s="1"/>
  <c r="CE1538" i="1" s="1"/>
  <c r="CK1538" i="1" s="1"/>
  <c r="CQ1538" i="1" s="1"/>
  <c r="L1538" i="1"/>
  <c r="R1538" i="1" s="1"/>
  <c r="X1538" i="1" s="1"/>
  <c r="AD1538" i="1" s="1"/>
  <c r="AJ1538" i="1" s="1"/>
  <c r="AP1538" i="1" s="1"/>
  <c r="AV1538" i="1" s="1"/>
  <c r="BB1538" i="1" s="1"/>
  <c r="BH1538" i="1" s="1"/>
  <c r="BN1538" i="1" s="1"/>
  <c r="BS1538" i="1" s="1"/>
  <c r="BX1538" i="1" s="1"/>
  <c r="CD1538" i="1" s="1"/>
  <c r="CJ1538" i="1" s="1"/>
  <c r="CP1538" i="1" s="1"/>
  <c r="CS1537" i="1"/>
  <c r="CS1536" i="1" s="1"/>
  <c r="CS1535" i="1" s="1"/>
  <c r="CS1534" i="1" s="1"/>
  <c r="CO1537" i="1"/>
  <c r="CO1536" i="1" s="1"/>
  <c r="CO1535" i="1" s="1"/>
  <c r="CO1534" i="1" s="1"/>
  <c r="CN1537" i="1"/>
  <c r="CN1536" i="1" s="1"/>
  <c r="CN1535" i="1" s="1"/>
  <c r="CN1534" i="1" s="1"/>
  <c r="CM1537" i="1"/>
  <c r="CM1536" i="1" s="1"/>
  <c r="CM1535" i="1" s="1"/>
  <c r="CM1534" i="1" s="1"/>
  <c r="CI1537" i="1"/>
  <c r="CI1536" i="1" s="1"/>
  <c r="CI1535" i="1" s="1"/>
  <c r="CI1534" i="1" s="1"/>
  <c r="CH1537" i="1"/>
  <c r="CH1536" i="1" s="1"/>
  <c r="CH1535" i="1" s="1"/>
  <c r="CH1534" i="1" s="1"/>
  <c r="CG1537" i="1"/>
  <c r="CG1536" i="1" s="1"/>
  <c r="CG1535" i="1" s="1"/>
  <c r="CG1534" i="1" s="1"/>
  <c r="CC1537" i="1"/>
  <c r="CB1537" i="1"/>
  <c r="CB1536" i="1" s="1"/>
  <c r="CB1535" i="1" s="1"/>
  <c r="CB1534" i="1" s="1"/>
  <c r="CA1537" i="1"/>
  <c r="CA1536" i="1" s="1"/>
  <c r="CA1535" i="1" s="1"/>
  <c r="CA1534" i="1" s="1"/>
  <c r="BW1537" i="1"/>
  <c r="BW1536" i="1" s="1"/>
  <c r="BW1535" i="1" s="1"/>
  <c r="BW1534" i="1" s="1"/>
  <c r="BV1537" i="1"/>
  <c r="BV1536" i="1" s="1"/>
  <c r="BV1535" i="1" s="1"/>
  <c r="BV1534" i="1" s="1"/>
  <c r="BR1537" i="1"/>
  <c r="BR1536" i="1" s="1"/>
  <c r="BR1535" i="1" s="1"/>
  <c r="BR1534" i="1" s="1"/>
  <c r="BQ1537" i="1"/>
  <c r="BQ1536" i="1" s="1"/>
  <c r="BQ1535" i="1" s="1"/>
  <c r="BQ1534" i="1" s="1"/>
  <c r="BM1537" i="1"/>
  <c r="BM1536" i="1" s="1"/>
  <c r="BM1535" i="1" s="1"/>
  <c r="BM1534" i="1" s="1"/>
  <c r="BL1537" i="1"/>
  <c r="BL1536" i="1" s="1"/>
  <c r="BL1535" i="1" s="1"/>
  <c r="BL1534" i="1" s="1"/>
  <c r="BK1537" i="1"/>
  <c r="BK1536" i="1" s="1"/>
  <c r="BK1535" i="1" s="1"/>
  <c r="BK1534" i="1" s="1"/>
  <c r="BG1537" i="1"/>
  <c r="BG1536" i="1" s="1"/>
  <c r="BG1535" i="1" s="1"/>
  <c r="BG1534" i="1" s="1"/>
  <c r="BF1537" i="1"/>
  <c r="BF1536" i="1" s="1"/>
  <c r="BF1535" i="1" s="1"/>
  <c r="BF1534" i="1" s="1"/>
  <c r="BE1537" i="1"/>
  <c r="BE1536" i="1" s="1"/>
  <c r="BE1535" i="1" s="1"/>
  <c r="BE1534" i="1" s="1"/>
  <c r="BA1537" i="1"/>
  <c r="BA1536" i="1" s="1"/>
  <c r="BA1535" i="1" s="1"/>
  <c r="BA1534" i="1" s="1"/>
  <c r="AZ1537" i="1"/>
  <c r="AZ1536" i="1" s="1"/>
  <c r="AZ1535" i="1" s="1"/>
  <c r="AZ1534" i="1" s="1"/>
  <c r="AY1537" i="1"/>
  <c r="AY1536" i="1" s="1"/>
  <c r="AY1535" i="1" s="1"/>
  <c r="AY1534" i="1" s="1"/>
  <c r="AU1537" i="1"/>
  <c r="AU1536" i="1" s="1"/>
  <c r="AU1535" i="1" s="1"/>
  <c r="AU1534" i="1" s="1"/>
  <c r="AT1537" i="1"/>
  <c r="AT1536" i="1" s="1"/>
  <c r="AT1535" i="1" s="1"/>
  <c r="AT1534" i="1" s="1"/>
  <c r="AS1537" i="1"/>
  <c r="AS1536" i="1" s="1"/>
  <c r="AS1535" i="1" s="1"/>
  <c r="AS1534" i="1" s="1"/>
  <c r="AO1537" i="1"/>
  <c r="AO1536" i="1" s="1"/>
  <c r="AO1535" i="1" s="1"/>
  <c r="AO1534" i="1" s="1"/>
  <c r="AN1537" i="1"/>
  <c r="AN1536" i="1" s="1"/>
  <c r="AN1535" i="1" s="1"/>
  <c r="AN1534" i="1" s="1"/>
  <c r="AM1537" i="1"/>
  <c r="AM1536" i="1" s="1"/>
  <c r="AM1535" i="1" s="1"/>
  <c r="AM1534" i="1" s="1"/>
  <c r="AI1537" i="1"/>
  <c r="AI1536" i="1" s="1"/>
  <c r="AI1535" i="1" s="1"/>
  <c r="AI1534" i="1" s="1"/>
  <c r="AH1537" i="1"/>
  <c r="AH1536" i="1" s="1"/>
  <c r="AH1535" i="1" s="1"/>
  <c r="AH1534" i="1" s="1"/>
  <c r="AG1537" i="1"/>
  <c r="AG1536" i="1" s="1"/>
  <c r="AG1535" i="1" s="1"/>
  <c r="AG1534" i="1" s="1"/>
  <c r="AC1537" i="1"/>
  <c r="AC1536" i="1" s="1"/>
  <c r="AC1535" i="1" s="1"/>
  <c r="AC1534" i="1" s="1"/>
  <c r="AB1537" i="1"/>
  <c r="AB1536" i="1" s="1"/>
  <c r="AB1535" i="1" s="1"/>
  <c r="AB1534" i="1" s="1"/>
  <c r="AA1537" i="1"/>
  <c r="AA1536" i="1" s="1"/>
  <c r="AA1535" i="1" s="1"/>
  <c r="AA1534" i="1" s="1"/>
  <c r="W1537" i="1"/>
  <c r="W1536" i="1" s="1"/>
  <c r="W1535" i="1" s="1"/>
  <c r="W1534" i="1" s="1"/>
  <c r="V1537" i="1"/>
  <c r="V1536" i="1" s="1"/>
  <c r="V1535" i="1" s="1"/>
  <c r="V1534" i="1" s="1"/>
  <c r="U1537" i="1"/>
  <c r="U1536" i="1" s="1"/>
  <c r="U1535" i="1" s="1"/>
  <c r="U1534" i="1" s="1"/>
  <c r="Q1537" i="1"/>
  <c r="Q1536" i="1" s="1"/>
  <c r="Q1535" i="1" s="1"/>
  <c r="Q1534" i="1" s="1"/>
  <c r="P1537" i="1"/>
  <c r="O1537" i="1"/>
  <c r="O1536" i="1" s="1"/>
  <c r="O1535" i="1" s="1"/>
  <c r="O1534" i="1" s="1"/>
  <c r="K1537" i="1"/>
  <c r="K1536" i="1" s="1"/>
  <c r="K1535" i="1" s="1"/>
  <c r="K1534" i="1" s="1"/>
  <c r="J1537" i="1"/>
  <c r="J1536" i="1" s="1"/>
  <c r="J1535" i="1" s="1"/>
  <c r="J1534" i="1" s="1"/>
  <c r="I1537" i="1"/>
  <c r="I1536" i="1" s="1"/>
  <c r="I1535" i="1" s="1"/>
  <c r="I1534" i="1" s="1"/>
  <c r="H1537" i="1"/>
  <c r="G1537" i="1"/>
  <c r="G1536" i="1" s="1"/>
  <c r="G1535" i="1" s="1"/>
  <c r="F1537" i="1"/>
  <c r="F1536" i="1" s="1"/>
  <c r="F1535" i="1" s="1"/>
  <c r="F1534" i="1" s="1"/>
  <c r="CC1536" i="1"/>
  <c r="CC1535" i="1" s="1"/>
  <c r="CC1534" i="1" s="1"/>
  <c r="P1536" i="1"/>
  <c r="P1535" i="1" s="1"/>
  <c r="P1534" i="1" s="1"/>
  <c r="T1533" i="1"/>
  <c r="Z1533" i="1" s="1"/>
  <c r="AF1533" i="1" s="1"/>
  <c r="AL1533" i="1" s="1"/>
  <c r="AR1533" i="1" s="1"/>
  <c r="AX1533" i="1" s="1"/>
  <c r="BD1533" i="1" s="1"/>
  <c r="BJ1533" i="1" s="1"/>
  <c r="BP1533" i="1" s="1"/>
  <c r="BU1533" i="1" s="1"/>
  <c r="BZ1533" i="1" s="1"/>
  <c r="CF1533" i="1" s="1"/>
  <c r="CL1533" i="1" s="1"/>
  <c r="CR1533" i="1" s="1"/>
  <c r="N1533" i="1"/>
  <c r="M1533" i="1"/>
  <c r="S1533" i="1" s="1"/>
  <c r="Y1533" i="1" s="1"/>
  <c r="AE1533" i="1" s="1"/>
  <c r="AK1533" i="1" s="1"/>
  <c r="AQ1533" i="1" s="1"/>
  <c r="AW1533" i="1" s="1"/>
  <c r="BC1533" i="1" s="1"/>
  <c r="BI1533" i="1" s="1"/>
  <c r="BO1533" i="1" s="1"/>
  <c r="BT1533" i="1" s="1"/>
  <c r="BY1533" i="1" s="1"/>
  <c r="CE1533" i="1" s="1"/>
  <c r="CK1533" i="1" s="1"/>
  <c r="CQ1533" i="1" s="1"/>
  <c r="L1533" i="1"/>
  <c r="R1533" i="1" s="1"/>
  <c r="X1533" i="1" s="1"/>
  <c r="AD1533" i="1" s="1"/>
  <c r="AJ1533" i="1" s="1"/>
  <c r="AP1533" i="1" s="1"/>
  <c r="AV1533" i="1" s="1"/>
  <c r="BB1533" i="1" s="1"/>
  <c r="BH1533" i="1" s="1"/>
  <c r="BN1533" i="1" s="1"/>
  <c r="BS1533" i="1" s="1"/>
  <c r="BX1533" i="1" s="1"/>
  <c r="CD1533" i="1" s="1"/>
  <c r="CJ1533" i="1" s="1"/>
  <c r="CP1533" i="1" s="1"/>
  <c r="CS1532" i="1"/>
  <c r="CS1531" i="1" s="1"/>
  <c r="CS1530" i="1" s="1"/>
  <c r="CO1532" i="1"/>
  <c r="CN1532" i="1"/>
  <c r="CN1531" i="1" s="1"/>
  <c r="CN1530" i="1" s="1"/>
  <c r="CM1532" i="1"/>
  <c r="CM1531" i="1" s="1"/>
  <c r="CM1530" i="1" s="1"/>
  <c r="CI1532" i="1"/>
  <c r="CI1531" i="1" s="1"/>
  <c r="CI1530" i="1" s="1"/>
  <c r="CH1532" i="1"/>
  <c r="CG1532" i="1"/>
  <c r="CG1531" i="1" s="1"/>
  <c r="CG1530" i="1" s="1"/>
  <c r="CC1532" i="1"/>
  <c r="CC1531" i="1" s="1"/>
  <c r="CC1530" i="1" s="1"/>
  <c r="CB1532" i="1"/>
  <c r="CB1531" i="1" s="1"/>
  <c r="CB1530" i="1" s="1"/>
  <c r="CA1532" i="1"/>
  <c r="BW1532" i="1"/>
  <c r="BW1531" i="1" s="1"/>
  <c r="BW1530" i="1" s="1"/>
  <c r="BV1532" i="1"/>
  <c r="BV1531" i="1" s="1"/>
  <c r="BV1530" i="1" s="1"/>
  <c r="BR1532" i="1"/>
  <c r="BR1531" i="1" s="1"/>
  <c r="BR1530" i="1" s="1"/>
  <c r="BQ1532" i="1"/>
  <c r="BM1532" i="1"/>
  <c r="BM1531" i="1" s="1"/>
  <c r="BM1530" i="1" s="1"/>
  <c r="BL1532" i="1"/>
  <c r="BL1531" i="1" s="1"/>
  <c r="BL1530" i="1" s="1"/>
  <c r="BK1532" i="1"/>
  <c r="BK1531" i="1" s="1"/>
  <c r="BK1530" i="1" s="1"/>
  <c r="BG1532" i="1"/>
  <c r="BF1532" i="1"/>
  <c r="BF1531" i="1" s="1"/>
  <c r="BF1530" i="1" s="1"/>
  <c r="BE1532" i="1"/>
  <c r="BE1531" i="1" s="1"/>
  <c r="BE1530" i="1" s="1"/>
  <c r="BA1532" i="1"/>
  <c r="BA1531" i="1" s="1"/>
  <c r="BA1530" i="1" s="1"/>
  <c r="AZ1532" i="1"/>
  <c r="AY1532" i="1"/>
  <c r="AY1531" i="1" s="1"/>
  <c r="AY1530" i="1" s="1"/>
  <c r="AU1532" i="1"/>
  <c r="AU1531" i="1" s="1"/>
  <c r="AU1530" i="1" s="1"/>
  <c r="AT1532" i="1"/>
  <c r="AT1531" i="1" s="1"/>
  <c r="AT1530" i="1" s="1"/>
  <c r="AS1532" i="1"/>
  <c r="AO1532" i="1"/>
  <c r="AO1531" i="1" s="1"/>
  <c r="AO1530" i="1" s="1"/>
  <c r="AN1532" i="1"/>
  <c r="AN1531" i="1" s="1"/>
  <c r="AN1530" i="1" s="1"/>
  <c r="AM1532" i="1"/>
  <c r="AM1531" i="1" s="1"/>
  <c r="AM1530" i="1" s="1"/>
  <c r="AI1532" i="1"/>
  <c r="AH1532" i="1"/>
  <c r="AH1531" i="1" s="1"/>
  <c r="AH1530" i="1" s="1"/>
  <c r="AG1532" i="1"/>
  <c r="AG1531" i="1" s="1"/>
  <c r="AG1530" i="1" s="1"/>
  <c r="AC1532" i="1"/>
  <c r="AC1531" i="1" s="1"/>
  <c r="AC1530" i="1" s="1"/>
  <c r="AB1532" i="1"/>
  <c r="AA1532" i="1"/>
  <c r="AA1531" i="1" s="1"/>
  <c r="AA1530" i="1" s="1"/>
  <c r="W1532" i="1"/>
  <c r="W1531" i="1" s="1"/>
  <c r="W1530" i="1" s="1"/>
  <c r="V1532" i="1"/>
  <c r="V1531" i="1" s="1"/>
  <c r="V1530" i="1" s="1"/>
  <c r="U1532" i="1"/>
  <c r="Q1532" i="1"/>
  <c r="Q1531" i="1" s="1"/>
  <c r="Q1530" i="1" s="1"/>
  <c r="P1532" i="1"/>
  <c r="P1531" i="1" s="1"/>
  <c r="P1530" i="1" s="1"/>
  <c r="O1532" i="1"/>
  <c r="O1531" i="1" s="1"/>
  <c r="O1530" i="1" s="1"/>
  <c r="K1532" i="1"/>
  <c r="J1532" i="1"/>
  <c r="J1531" i="1" s="1"/>
  <c r="J1530" i="1" s="1"/>
  <c r="I1532" i="1"/>
  <c r="H1532" i="1"/>
  <c r="H1531" i="1" s="1"/>
  <c r="H1530" i="1" s="1"/>
  <c r="G1532" i="1"/>
  <c r="F1532" i="1"/>
  <c r="CO1531" i="1"/>
  <c r="CO1530" i="1" s="1"/>
  <c r="CH1531" i="1"/>
  <c r="CH1530" i="1" s="1"/>
  <c r="CA1531" i="1"/>
  <c r="CA1530" i="1" s="1"/>
  <c r="BQ1531" i="1"/>
  <c r="BQ1530" i="1" s="1"/>
  <c r="BG1531" i="1"/>
  <c r="BG1530" i="1" s="1"/>
  <c r="AZ1531" i="1"/>
  <c r="AZ1530" i="1" s="1"/>
  <c r="AS1531" i="1"/>
  <c r="AS1530" i="1" s="1"/>
  <c r="AI1531" i="1"/>
  <c r="AI1530" i="1" s="1"/>
  <c r="AB1531" i="1"/>
  <c r="AB1530" i="1" s="1"/>
  <c r="U1531" i="1"/>
  <c r="U1530" i="1" s="1"/>
  <c r="K1531" i="1"/>
  <c r="K1530" i="1" s="1"/>
  <c r="I1531" i="1"/>
  <c r="I1530" i="1" s="1"/>
  <c r="G1531" i="1"/>
  <c r="G1530" i="1" s="1"/>
  <c r="N1529" i="1"/>
  <c r="T1529" i="1" s="1"/>
  <c r="Z1529" i="1" s="1"/>
  <c r="AF1529" i="1" s="1"/>
  <c r="AL1529" i="1" s="1"/>
  <c r="AR1529" i="1" s="1"/>
  <c r="AX1529" i="1" s="1"/>
  <c r="BD1529" i="1" s="1"/>
  <c r="BJ1529" i="1" s="1"/>
  <c r="BP1529" i="1" s="1"/>
  <c r="BU1529" i="1" s="1"/>
  <c r="BZ1529" i="1" s="1"/>
  <c r="CF1529" i="1" s="1"/>
  <c r="CL1529" i="1" s="1"/>
  <c r="CR1529" i="1" s="1"/>
  <c r="M1529" i="1"/>
  <c r="S1529" i="1" s="1"/>
  <c r="Y1529" i="1" s="1"/>
  <c r="AE1529" i="1" s="1"/>
  <c r="AK1529" i="1" s="1"/>
  <c r="AQ1529" i="1" s="1"/>
  <c r="AW1529" i="1" s="1"/>
  <c r="BC1529" i="1" s="1"/>
  <c r="BI1529" i="1" s="1"/>
  <c r="BO1529" i="1" s="1"/>
  <c r="BT1529" i="1" s="1"/>
  <c r="BY1529" i="1" s="1"/>
  <c r="CE1529" i="1" s="1"/>
  <c r="CK1529" i="1" s="1"/>
  <c r="CQ1529" i="1" s="1"/>
  <c r="L1529" i="1"/>
  <c r="R1529" i="1" s="1"/>
  <c r="X1529" i="1" s="1"/>
  <c r="AD1529" i="1" s="1"/>
  <c r="AJ1529" i="1" s="1"/>
  <c r="AP1529" i="1" s="1"/>
  <c r="AV1529" i="1" s="1"/>
  <c r="BB1529" i="1" s="1"/>
  <c r="BH1529" i="1" s="1"/>
  <c r="BN1529" i="1" s="1"/>
  <c r="BS1529" i="1" s="1"/>
  <c r="BX1529" i="1" s="1"/>
  <c r="CD1529" i="1" s="1"/>
  <c r="CJ1529" i="1" s="1"/>
  <c r="CP1529" i="1" s="1"/>
  <c r="CS1528" i="1"/>
  <c r="CS1527" i="1" s="1"/>
  <c r="CS1526" i="1" s="1"/>
  <c r="CO1528" i="1"/>
  <c r="CO1527" i="1" s="1"/>
  <c r="CO1526" i="1" s="1"/>
  <c r="CN1528" i="1"/>
  <c r="CM1528" i="1"/>
  <c r="CM1527" i="1" s="1"/>
  <c r="CM1526" i="1" s="1"/>
  <c r="CI1528" i="1"/>
  <c r="CI1527" i="1" s="1"/>
  <c r="CI1526" i="1" s="1"/>
  <c r="CH1528" i="1"/>
  <c r="CH1527" i="1" s="1"/>
  <c r="CH1526" i="1" s="1"/>
  <c r="CG1528" i="1"/>
  <c r="CG1527" i="1" s="1"/>
  <c r="CG1526" i="1" s="1"/>
  <c r="CC1528" i="1"/>
  <c r="CC1527" i="1" s="1"/>
  <c r="CC1526" i="1" s="1"/>
  <c r="CB1528" i="1"/>
  <c r="CB1527" i="1" s="1"/>
  <c r="CB1526" i="1" s="1"/>
  <c r="CA1528" i="1"/>
  <c r="CA1527" i="1" s="1"/>
  <c r="CA1526" i="1" s="1"/>
  <c r="BW1528" i="1"/>
  <c r="BW1527" i="1" s="1"/>
  <c r="BW1526" i="1" s="1"/>
  <c r="BV1528" i="1"/>
  <c r="BV1527" i="1" s="1"/>
  <c r="BV1526" i="1" s="1"/>
  <c r="BR1528" i="1"/>
  <c r="BR1527" i="1" s="1"/>
  <c r="BR1526" i="1" s="1"/>
  <c r="BQ1528" i="1"/>
  <c r="BM1528" i="1"/>
  <c r="BL1528" i="1"/>
  <c r="BL1527" i="1" s="1"/>
  <c r="BL1526" i="1" s="1"/>
  <c r="BK1528" i="1"/>
  <c r="BK1527" i="1" s="1"/>
  <c r="BK1526" i="1" s="1"/>
  <c r="BG1528" i="1"/>
  <c r="BG1527" i="1" s="1"/>
  <c r="BG1526" i="1" s="1"/>
  <c r="BF1528" i="1"/>
  <c r="BF1527" i="1" s="1"/>
  <c r="BF1526" i="1" s="1"/>
  <c r="BE1528" i="1"/>
  <c r="BE1527" i="1" s="1"/>
  <c r="BE1526" i="1" s="1"/>
  <c r="BA1528" i="1"/>
  <c r="BA1527" i="1" s="1"/>
  <c r="BA1526" i="1" s="1"/>
  <c r="AZ1528" i="1"/>
  <c r="AZ1527" i="1" s="1"/>
  <c r="AZ1526" i="1" s="1"/>
  <c r="AY1528" i="1"/>
  <c r="AY1527" i="1" s="1"/>
  <c r="AY1526" i="1" s="1"/>
  <c r="AU1528" i="1"/>
  <c r="AU1527" i="1" s="1"/>
  <c r="AU1526" i="1" s="1"/>
  <c r="AT1528" i="1"/>
  <c r="AT1527" i="1" s="1"/>
  <c r="AT1526" i="1" s="1"/>
  <c r="AS1528" i="1"/>
  <c r="AS1527" i="1" s="1"/>
  <c r="AS1526" i="1" s="1"/>
  <c r="AO1528" i="1"/>
  <c r="AO1527" i="1" s="1"/>
  <c r="AO1526" i="1" s="1"/>
  <c r="AN1528" i="1"/>
  <c r="AN1527" i="1" s="1"/>
  <c r="AN1526" i="1" s="1"/>
  <c r="AM1528" i="1"/>
  <c r="AM1527" i="1" s="1"/>
  <c r="AM1526" i="1" s="1"/>
  <c r="AI1528" i="1"/>
  <c r="AI1527" i="1" s="1"/>
  <c r="AI1526" i="1" s="1"/>
  <c r="AH1528" i="1"/>
  <c r="AH1527" i="1" s="1"/>
  <c r="AH1526" i="1" s="1"/>
  <c r="AG1528" i="1"/>
  <c r="AG1527" i="1" s="1"/>
  <c r="AG1526" i="1" s="1"/>
  <c r="AC1528" i="1"/>
  <c r="AC1527" i="1" s="1"/>
  <c r="AC1526" i="1" s="1"/>
  <c r="AB1528" i="1"/>
  <c r="AB1527" i="1" s="1"/>
  <c r="AB1526" i="1" s="1"/>
  <c r="AA1528" i="1"/>
  <c r="W1528" i="1"/>
  <c r="W1527" i="1" s="1"/>
  <c r="W1526" i="1" s="1"/>
  <c r="V1528" i="1"/>
  <c r="V1527" i="1" s="1"/>
  <c r="V1526" i="1" s="1"/>
  <c r="U1528" i="1"/>
  <c r="U1527" i="1" s="1"/>
  <c r="U1526" i="1" s="1"/>
  <c r="Q1528" i="1"/>
  <c r="Q1527" i="1" s="1"/>
  <c r="Q1526" i="1" s="1"/>
  <c r="P1528" i="1"/>
  <c r="P1527" i="1" s="1"/>
  <c r="P1526" i="1" s="1"/>
  <c r="O1528" i="1"/>
  <c r="O1527" i="1" s="1"/>
  <c r="O1526" i="1" s="1"/>
  <c r="K1528" i="1"/>
  <c r="K1527" i="1" s="1"/>
  <c r="K1526" i="1" s="1"/>
  <c r="J1528" i="1"/>
  <c r="J1527" i="1" s="1"/>
  <c r="J1526" i="1" s="1"/>
  <c r="I1528" i="1"/>
  <c r="H1528" i="1"/>
  <c r="H1527" i="1" s="1"/>
  <c r="H1526" i="1" s="1"/>
  <c r="G1528" i="1"/>
  <c r="G1527" i="1" s="1"/>
  <c r="F1528" i="1"/>
  <c r="CN1527" i="1"/>
  <c r="CN1526" i="1" s="1"/>
  <c r="BM1527" i="1"/>
  <c r="BM1526" i="1" s="1"/>
  <c r="AA1527" i="1"/>
  <c r="AA1526" i="1" s="1"/>
  <c r="F1527" i="1"/>
  <c r="F1526" i="1" s="1"/>
  <c r="N1525" i="1"/>
  <c r="T1525" i="1" s="1"/>
  <c r="Z1525" i="1" s="1"/>
  <c r="AF1525" i="1" s="1"/>
  <c r="AL1525" i="1" s="1"/>
  <c r="AR1525" i="1" s="1"/>
  <c r="AX1525" i="1" s="1"/>
  <c r="BD1525" i="1" s="1"/>
  <c r="BJ1525" i="1" s="1"/>
  <c r="BP1525" i="1" s="1"/>
  <c r="BU1525" i="1" s="1"/>
  <c r="BZ1525" i="1" s="1"/>
  <c r="CF1525" i="1" s="1"/>
  <c r="CL1525" i="1" s="1"/>
  <c r="CR1525" i="1" s="1"/>
  <c r="M1525" i="1"/>
  <c r="S1525" i="1" s="1"/>
  <c r="Y1525" i="1" s="1"/>
  <c r="AE1525" i="1" s="1"/>
  <c r="AK1525" i="1" s="1"/>
  <c r="AQ1525" i="1" s="1"/>
  <c r="AW1525" i="1" s="1"/>
  <c r="BC1525" i="1" s="1"/>
  <c r="BI1525" i="1" s="1"/>
  <c r="BO1525" i="1" s="1"/>
  <c r="BT1525" i="1" s="1"/>
  <c r="BY1525" i="1" s="1"/>
  <c r="CE1525" i="1" s="1"/>
  <c r="CK1525" i="1" s="1"/>
  <c r="CQ1525" i="1" s="1"/>
  <c r="L1525" i="1"/>
  <c r="R1525" i="1" s="1"/>
  <c r="X1525" i="1" s="1"/>
  <c r="AD1525" i="1" s="1"/>
  <c r="AJ1525" i="1" s="1"/>
  <c r="AP1525" i="1" s="1"/>
  <c r="AV1525" i="1" s="1"/>
  <c r="BB1525" i="1" s="1"/>
  <c r="BH1525" i="1" s="1"/>
  <c r="BN1525" i="1" s="1"/>
  <c r="BS1525" i="1" s="1"/>
  <c r="BX1525" i="1" s="1"/>
  <c r="CD1525" i="1" s="1"/>
  <c r="CJ1525" i="1" s="1"/>
  <c r="CP1525" i="1" s="1"/>
  <c r="CS1524" i="1"/>
  <c r="CS1523" i="1" s="1"/>
  <c r="CS1516" i="1" s="1"/>
  <c r="CO1524" i="1"/>
  <c r="CO1523" i="1" s="1"/>
  <c r="CN1524" i="1"/>
  <c r="CN1523" i="1" s="1"/>
  <c r="CM1524" i="1"/>
  <c r="CM1523" i="1" s="1"/>
  <c r="CI1524" i="1"/>
  <c r="CI1523" i="1" s="1"/>
  <c r="CH1524" i="1"/>
  <c r="CH1523" i="1" s="1"/>
  <c r="CG1524" i="1"/>
  <c r="CG1523" i="1" s="1"/>
  <c r="CC1524" i="1"/>
  <c r="CC1523" i="1" s="1"/>
  <c r="CB1524" i="1"/>
  <c r="CB1523" i="1" s="1"/>
  <c r="CB1516" i="1" s="1"/>
  <c r="CA1524" i="1"/>
  <c r="CA1523" i="1" s="1"/>
  <c r="BW1524" i="1"/>
  <c r="BW1523" i="1" s="1"/>
  <c r="BV1524" i="1"/>
  <c r="BV1523" i="1" s="1"/>
  <c r="BR1524" i="1"/>
  <c r="BQ1524" i="1"/>
  <c r="BQ1523" i="1" s="1"/>
  <c r="BM1524" i="1"/>
  <c r="BM1523" i="1" s="1"/>
  <c r="BL1524" i="1"/>
  <c r="BK1524" i="1"/>
  <c r="BK1523" i="1" s="1"/>
  <c r="BG1524" i="1"/>
  <c r="BG1523" i="1" s="1"/>
  <c r="BF1524" i="1"/>
  <c r="BF1523" i="1" s="1"/>
  <c r="BE1524" i="1"/>
  <c r="BE1523" i="1" s="1"/>
  <c r="BA1524" i="1"/>
  <c r="BA1523" i="1" s="1"/>
  <c r="AZ1524" i="1"/>
  <c r="AZ1523" i="1" s="1"/>
  <c r="AY1524" i="1"/>
  <c r="AY1523" i="1" s="1"/>
  <c r="AU1524" i="1"/>
  <c r="AU1523" i="1" s="1"/>
  <c r="AT1524" i="1"/>
  <c r="AT1523" i="1" s="1"/>
  <c r="AS1524" i="1"/>
  <c r="AS1523" i="1" s="1"/>
  <c r="AO1524" i="1"/>
  <c r="AO1523" i="1" s="1"/>
  <c r="AN1524" i="1"/>
  <c r="AN1523" i="1" s="1"/>
  <c r="AM1524" i="1"/>
  <c r="AM1523" i="1" s="1"/>
  <c r="AI1524" i="1"/>
  <c r="AI1523" i="1" s="1"/>
  <c r="AH1524" i="1"/>
  <c r="AH1523" i="1" s="1"/>
  <c r="AG1524" i="1"/>
  <c r="AC1524" i="1"/>
  <c r="AC1523" i="1" s="1"/>
  <c r="AB1524" i="1"/>
  <c r="AB1523" i="1" s="1"/>
  <c r="AA1524" i="1"/>
  <c r="AA1523" i="1" s="1"/>
  <c r="W1524" i="1"/>
  <c r="W1523" i="1" s="1"/>
  <c r="V1524" i="1"/>
  <c r="V1523" i="1" s="1"/>
  <c r="U1524" i="1"/>
  <c r="U1523" i="1" s="1"/>
  <c r="Q1524" i="1"/>
  <c r="Q1523" i="1" s="1"/>
  <c r="P1524" i="1"/>
  <c r="P1523" i="1" s="1"/>
  <c r="O1524" i="1"/>
  <c r="O1523" i="1" s="1"/>
  <c r="K1524" i="1"/>
  <c r="K1523" i="1" s="1"/>
  <c r="J1524" i="1"/>
  <c r="J1523" i="1" s="1"/>
  <c r="I1524" i="1"/>
  <c r="I1523" i="1" s="1"/>
  <c r="H1524" i="1"/>
  <c r="G1524" i="1"/>
  <c r="M1524" i="1" s="1"/>
  <c r="F1524" i="1"/>
  <c r="BL1523" i="1"/>
  <c r="AG1523" i="1"/>
  <c r="G1523" i="1"/>
  <c r="H1522" i="1"/>
  <c r="G1522" i="1"/>
  <c r="M1522" i="1" s="1"/>
  <c r="S1522" i="1" s="1"/>
  <c r="Y1522" i="1" s="1"/>
  <c r="AE1522" i="1" s="1"/>
  <c r="AK1522" i="1" s="1"/>
  <c r="AQ1522" i="1" s="1"/>
  <c r="AW1522" i="1" s="1"/>
  <c r="BC1522" i="1" s="1"/>
  <c r="BI1522" i="1" s="1"/>
  <c r="BO1522" i="1" s="1"/>
  <c r="BT1522" i="1" s="1"/>
  <c r="BY1522" i="1" s="1"/>
  <c r="CE1522" i="1" s="1"/>
  <c r="CK1522" i="1" s="1"/>
  <c r="CQ1522" i="1" s="1"/>
  <c r="F1522" i="1"/>
  <c r="L1522" i="1" s="1"/>
  <c r="R1522" i="1" s="1"/>
  <c r="X1522" i="1" s="1"/>
  <c r="AD1522" i="1" s="1"/>
  <c r="AJ1522" i="1" s="1"/>
  <c r="AP1522" i="1" s="1"/>
  <c r="AV1522" i="1" s="1"/>
  <c r="BB1522" i="1" s="1"/>
  <c r="BH1522" i="1" s="1"/>
  <c r="BN1522" i="1" s="1"/>
  <c r="BS1522" i="1" s="1"/>
  <c r="BX1522" i="1" s="1"/>
  <c r="CD1522" i="1" s="1"/>
  <c r="CJ1522" i="1" s="1"/>
  <c r="CP1522" i="1" s="1"/>
  <c r="CS1521" i="1"/>
  <c r="CS1520" i="1" s="1"/>
  <c r="CO1521" i="1"/>
  <c r="CN1521" i="1"/>
  <c r="CN1520" i="1" s="1"/>
  <c r="CM1521" i="1"/>
  <c r="CM1520" i="1" s="1"/>
  <c r="CI1521" i="1"/>
  <c r="CI1520" i="1" s="1"/>
  <c r="CH1521" i="1"/>
  <c r="CH1520" i="1" s="1"/>
  <c r="CG1521" i="1"/>
  <c r="CG1520" i="1" s="1"/>
  <c r="CC1521" i="1"/>
  <c r="CB1521" i="1"/>
  <c r="CB1520" i="1" s="1"/>
  <c r="CA1521" i="1"/>
  <c r="CA1520" i="1" s="1"/>
  <c r="BW1521" i="1"/>
  <c r="BW1520" i="1" s="1"/>
  <c r="BV1521" i="1"/>
  <c r="BV1520" i="1" s="1"/>
  <c r="BR1521" i="1"/>
  <c r="BQ1521" i="1"/>
  <c r="BQ1520" i="1" s="1"/>
  <c r="BM1521" i="1"/>
  <c r="BM1520" i="1" s="1"/>
  <c r="BL1521" i="1"/>
  <c r="BL1520" i="1" s="1"/>
  <c r="BK1521" i="1"/>
  <c r="BK1520" i="1" s="1"/>
  <c r="BK1516" i="1" s="1"/>
  <c r="BG1521" i="1"/>
  <c r="BG1520" i="1" s="1"/>
  <c r="BF1521" i="1"/>
  <c r="BF1520" i="1" s="1"/>
  <c r="BE1521" i="1"/>
  <c r="BE1520" i="1" s="1"/>
  <c r="BA1521" i="1"/>
  <c r="BA1520" i="1" s="1"/>
  <c r="AZ1521" i="1"/>
  <c r="AZ1520" i="1" s="1"/>
  <c r="AY1521" i="1"/>
  <c r="AY1520" i="1" s="1"/>
  <c r="AU1521" i="1"/>
  <c r="AT1521" i="1"/>
  <c r="AT1520" i="1" s="1"/>
  <c r="AS1521" i="1"/>
  <c r="AS1520" i="1" s="1"/>
  <c r="AO1521" i="1"/>
  <c r="AO1520" i="1" s="1"/>
  <c r="AN1521" i="1"/>
  <c r="AN1520" i="1" s="1"/>
  <c r="AM1521" i="1"/>
  <c r="AM1520" i="1" s="1"/>
  <c r="AI1521" i="1"/>
  <c r="AI1520" i="1" s="1"/>
  <c r="AH1521" i="1"/>
  <c r="AH1520" i="1" s="1"/>
  <c r="AG1521" i="1"/>
  <c r="AG1520" i="1" s="1"/>
  <c r="AC1521" i="1"/>
  <c r="AC1520" i="1" s="1"/>
  <c r="AB1521" i="1"/>
  <c r="AB1520" i="1" s="1"/>
  <c r="AA1521" i="1"/>
  <c r="AA1520" i="1" s="1"/>
  <c r="W1521" i="1"/>
  <c r="W1520" i="1" s="1"/>
  <c r="V1521" i="1"/>
  <c r="V1520" i="1" s="1"/>
  <c r="U1521" i="1"/>
  <c r="U1520" i="1" s="1"/>
  <c r="Q1521" i="1"/>
  <c r="Q1520" i="1" s="1"/>
  <c r="P1521" i="1"/>
  <c r="O1521" i="1"/>
  <c r="O1520" i="1" s="1"/>
  <c r="K1521" i="1"/>
  <c r="J1521" i="1"/>
  <c r="J1520" i="1" s="1"/>
  <c r="I1521" i="1"/>
  <c r="I1520" i="1" s="1"/>
  <c r="CO1520" i="1"/>
  <c r="CC1520" i="1"/>
  <c r="AU1520" i="1"/>
  <c r="P1520" i="1"/>
  <c r="K1520" i="1"/>
  <c r="H1519" i="1"/>
  <c r="N1519" i="1" s="1"/>
  <c r="T1519" i="1" s="1"/>
  <c r="Z1519" i="1" s="1"/>
  <c r="AF1519" i="1" s="1"/>
  <c r="AL1519" i="1" s="1"/>
  <c r="AR1519" i="1" s="1"/>
  <c r="AX1519" i="1" s="1"/>
  <c r="BD1519" i="1" s="1"/>
  <c r="BJ1519" i="1" s="1"/>
  <c r="BP1519" i="1" s="1"/>
  <c r="BU1519" i="1" s="1"/>
  <c r="BZ1519" i="1" s="1"/>
  <c r="CF1519" i="1" s="1"/>
  <c r="CL1519" i="1" s="1"/>
  <c r="CR1519" i="1" s="1"/>
  <c r="G1519" i="1"/>
  <c r="F1519" i="1"/>
  <c r="CS1518" i="1"/>
  <c r="CS1517" i="1" s="1"/>
  <c r="CO1518" i="1"/>
  <c r="CN1518" i="1"/>
  <c r="CN1517" i="1" s="1"/>
  <c r="CM1518" i="1"/>
  <c r="CM1517" i="1" s="1"/>
  <c r="CI1518" i="1"/>
  <c r="CI1517" i="1" s="1"/>
  <c r="CH1518" i="1"/>
  <c r="CG1518" i="1"/>
  <c r="CG1517" i="1" s="1"/>
  <c r="CC1518" i="1"/>
  <c r="CC1517" i="1" s="1"/>
  <c r="CB1518" i="1"/>
  <c r="CB1517" i="1" s="1"/>
  <c r="CA1518" i="1"/>
  <c r="BW1518" i="1"/>
  <c r="BW1517" i="1" s="1"/>
  <c r="BV1518" i="1"/>
  <c r="BV1517" i="1" s="1"/>
  <c r="BR1518" i="1"/>
  <c r="BQ1518" i="1"/>
  <c r="BM1518" i="1"/>
  <c r="BM1517" i="1" s="1"/>
  <c r="BL1518" i="1"/>
  <c r="BL1517" i="1" s="1"/>
  <c r="BK1518" i="1"/>
  <c r="BK1517" i="1" s="1"/>
  <c r="BG1518" i="1"/>
  <c r="BF1518" i="1"/>
  <c r="BF1517" i="1" s="1"/>
  <c r="BE1518" i="1"/>
  <c r="BE1517" i="1" s="1"/>
  <c r="BA1518" i="1"/>
  <c r="BA1517" i="1" s="1"/>
  <c r="AZ1518" i="1"/>
  <c r="AY1518" i="1"/>
  <c r="AY1517" i="1" s="1"/>
  <c r="AU1518" i="1"/>
  <c r="AU1517" i="1" s="1"/>
  <c r="AT1518" i="1"/>
  <c r="AT1517" i="1" s="1"/>
  <c r="AS1518" i="1"/>
  <c r="AO1518" i="1"/>
  <c r="AO1517" i="1" s="1"/>
  <c r="AN1518" i="1"/>
  <c r="AN1517" i="1" s="1"/>
  <c r="AM1518" i="1"/>
  <c r="AM1517" i="1" s="1"/>
  <c r="AI1518" i="1"/>
  <c r="AH1518" i="1"/>
  <c r="AH1517" i="1" s="1"/>
  <c r="AG1518" i="1"/>
  <c r="AG1517" i="1" s="1"/>
  <c r="AC1518" i="1"/>
  <c r="AC1517" i="1" s="1"/>
  <c r="AB1518" i="1"/>
  <c r="AA1518" i="1"/>
  <c r="AA1517" i="1" s="1"/>
  <c r="W1518" i="1"/>
  <c r="W1517" i="1" s="1"/>
  <c r="V1518" i="1"/>
  <c r="V1517" i="1" s="1"/>
  <c r="U1518" i="1"/>
  <c r="Q1518" i="1"/>
  <c r="Q1517" i="1" s="1"/>
  <c r="Q1516" i="1" s="1"/>
  <c r="P1518" i="1"/>
  <c r="P1517" i="1" s="1"/>
  <c r="O1518" i="1"/>
  <c r="O1517" i="1" s="1"/>
  <c r="K1518" i="1"/>
  <c r="K1517" i="1" s="1"/>
  <c r="J1518" i="1"/>
  <c r="J1517" i="1" s="1"/>
  <c r="I1518" i="1"/>
  <c r="I1517" i="1" s="1"/>
  <c r="H1518" i="1"/>
  <c r="CO1517" i="1"/>
  <c r="CH1517" i="1"/>
  <c r="CA1517" i="1"/>
  <c r="BQ1517" i="1"/>
  <c r="BG1517" i="1"/>
  <c r="AZ1517" i="1"/>
  <c r="AS1517" i="1"/>
  <c r="AI1517" i="1"/>
  <c r="AB1517" i="1"/>
  <c r="U1517" i="1"/>
  <c r="T1514" i="1"/>
  <c r="Z1514" i="1" s="1"/>
  <c r="AF1514" i="1" s="1"/>
  <c r="AL1514" i="1" s="1"/>
  <c r="AR1514" i="1" s="1"/>
  <c r="AX1514" i="1" s="1"/>
  <c r="BD1514" i="1" s="1"/>
  <c r="BJ1514" i="1" s="1"/>
  <c r="BP1514" i="1" s="1"/>
  <c r="BU1514" i="1" s="1"/>
  <c r="BZ1514" i="1" s="1"/>
  <c r="CF1514" i="1" s="1"/>
  <c r="CL1514" i="1" s="1"/>
  <c r="CR1514" i="1" s="1"/>
  <c r="S1514" i="1"/>
  <c r="Y1514" i="1" s="1"/>
  <c r="AE1514" i="1" s="1"/>
  <c r="AK1514" i="1" s="1"/>
  <c r="AQ1514" i="1" s="1"/>
  <c r="AW1514" i="1" s="1"/>
  <c r="BC1514" i="1" s="1"/>
  <c r="BI1514" i="1" s="1"/>
  <c r="BO1514" i="1" s="1"/>
  <c r="BT1514" i="1" s="1"/>
  <c r="BY1514" i="1" s="1"/>
  <c r="CE1514" i="1" s="1"/>
  <c r="CK1514" i="1" s="1"/>
  <c r="CQ1514" i="1" s="1"/>
  <c r="R1514" i="1"/>
  <c r="X1514" i="1" s="1"/>
  <c r="AD1514" i="1" s="1"/>
  <c r="AJ1514" i="1" s="1"/>
  <c r="AP1514" i="1" s="1"/>
  <c r="AV1514" i="1" s="1"/>
  <c r="BB1514" i="1" s="1"/>
  <c r="BH1514" i="1" s="1"/>
  <c r="BN1514" i="1" s="1"/>
  <c r="BS1514" i="1" s="1"/>
  <c r="BX1514" i="1" s="1"/>
  <c r="CD1514" i="1" s="1"/>
  <c r="CJ1514" i="1" s="1"/>
  <c r="CP1514" i="1" s="1"/>
  <c r="CS1513" i="1"/>
  <c r="CS1512" i="1" s="1"/>
  <c r="CS1511" i="1" s="1"/>
  <c r="CO1513" i="1"/>
  <c r="CO1512" i="1" s="1"/>
  <c r="CO1511" i="1" s="1"/>
  <c r="CN1513" i="1"/>
  <c r="CN1512" i="1" s="1"/>
  <c r="CN1511" i="1" s="1"/>
  <c r="CM1513" i="1"/>
  <c r="CM1512" i="1" s="1"/>
  <c r="CM1511" i="1" s="1"/>
  <c r="CI1513" i="1"/>
  <c r="CI1512" i="1" s="1"/>
  <c r="CI1511" i="1" s="1"/>
  <c r="CH1513" i="1"/>
  <c r="CG1513" i="1"/>
  <c r="CC1513" i="1"/>
  <c r="CB1513" i="1"/>
  <c r="CB1512" i="1" s="1"/>
  <c r="CB1511" i="1" s="1"/>
  <c r="CA1513" i="1"/>
  <c r="CA1512" i="1" s="1"/>
  <c r="CA1511" i="1" s="1"/>
  <c r="BW1513" i="1"/>
  <c r="BW1512" i="1" s="1"/>
  <c r="BW1511" i="1" s="1"/>
  <c r="BV1513" i="1"/>
  <c r="BV1512" i="1" s="1"/>
  <c r="BV1511" i="1" s="1"/>
  <c r="BR1513" i="1"/>
  <c r="BR1512" i="1" s="1"/>
  <c r="BR1511" i="1" s="1"/>
  <c r="BQ1513" i="1"/>
  <c r="BQ1512" i="1" s="1"/>
  <c r="BQ1511" i="1" s="1"/>
  <c r="BM1513" i="1"/>
  <c r="BM1512" i="1" s="1"/>
  <c r="BM1511" i="1" s="1"/>
  <c r="BL1513" i="1"/>
  <c r="BL1512" i="1" s="1"/>
  <c r="BL1511" i="1" s="1"/>
  <c r="BK1513" i="1"/>
  <c r="BK1512" i="1" s="1"/>
  <c r="BK1511" i="1" s="1"/>
  <c r="BG1513" i="1"/>
  <c r="BG1512" i="1" s="1"/>
  <c r="BG1511" i="1" s="1"/>
  <c r="BF1513" i="1"/>
  <c r="BF1512" i="1" s="1"/>
  <c r="BF1511" i="1" s="1"/>
  <c r="BE1513" i="1"/>
  <c r="BE1512" i="1" s="1"/>
  <c r="BE1511" i="1" s="1"/>
  <c r="BA1513" i="1"/>
  <c r="BA1512" i="1" s="1"/>
  <c r="BA1511" i="1" s="1"/>
  <c r="AZ1513" i="1"/>
  <c r="AZ1512" i="1" s="1"/>
  <c r="AZ1511" i="1" s="1"/>
  <c r="AY1513" i="1"/>
  <c r="AY1512" i="1" s="1"/>
  <c r="AY1511" i="1" s="1"/>
  <c r="AU1513" i="1"/>
  <c r="AU1512" i="1" s="1"/>
  <c r="AU1511" i="1" s="1"/>
  <c r="AT1513" i="1"/>
  <c r="AT1512" i="1" s="1"/>
  <c r="AT1511" i="1" s="1"/>
  <c r="AS1513" i="1"/>
  <c r="AS1512" i="1" s="1"/>
  <c r="AS1511" i="1" s="1"/>
  <c r="AO1513" i="1"/>
  <c r="AN1513" i="1"/>
  <c r="AN1512" i="1" s="1"/>
  <c r="AN1511" i="1" s="1"/>
  <c r="AM1513" i="1"/>
  <c r="AM1512" i="1" s="1"/>
  <c r="AM1511" i="1" s="1"/>
  <c r="AI1513" i="1"/>
  <c r="AI1512" i="1" s="1"/>
  <c r="AI1511" i="1" s="1"/>
  <c r="AH1513" i="1"/>
  <c r="AG1513" i="1"/>
  <c r="AG1512" i="1" s="1"/>
  <c r="AG1511" i="1" s="1"/>
  <c r="AC1513" i="1"/>
  <c r="AC1512" i="1" s="1"/>
  <c r="AC1511" i="1" s="1"/>
  <c r="AB1513" i="1"/>
  <c r="AB1512" i="1" s="1"/>
  <c r="AB1511" i="1" s="1"/>
  <c r="AA1513" i="1"/>
  <c r="AA1512" i="1" s="1"/>
  <c r="AA1511" i="1" s="1"/>
  <c r="W1513" i="1"/>
  <c r="W1512" i="1" s="1"/>
  <c r="W1511" i="1" s="1"/>
  <c r="V1513" i="1"/>
  <c r="V1512" i="1" s="1"/>
  <c r="V1511" i="1" s="1"/>
  <c r="U1513" i="1"/>
  <c r="U1512" i="1" s="1"/>
  <c r="U1511" i="1" s="1"/>
  <c r="Q1513" i="1"/>
  <c r="Q1512" i="1" s="1"/>
  <c r="P1513" i="1"/>
  <c r="P1512" i="1" s="1"/>
  <c r="O1513" i="1"/>
  <c r="O1512" i="1" s="1"/>
  <c r="CH1512" i="1"/>
  <c r="CH1511" i="1" s="1"/>
  <c r="CG1512" i="1"/>
  <c r="CG1511" i="1" s="1"/>
  <c r="CC1512" i="1"/>
  <c r="CC1511" i="1" s="1"/>
  <c r="AO1512" i="1"/>
  <c r="AO1511" i="1" s="1"/>
  <c r="AH1512" i="1"/>
  <c r="AH1511" i="1" s="1"/>
  <c r="N1510" i="1"/>
  <c r="T1510" i="1" s="1"/>
  <c r="Z1510" i="1" s="1"/>
  <c r="AF1510" i="1" s="1"/>
  <c r="AL1510" i="1" s="1"/>
  <c r="AR1510" i="1" s="1"/>
  <c r="AX1510" i="1" s="1"/>
  <c r="BD1510" i="1" s="1"/>
  <c r="BJ1510" i="1" s="1"/>
  <c r="BP1510" i="1" s="1"/>
  <c r="BU1510" i="1" s="1"/>
  <c r="BZ1510" i="1" s="1"/>
  <c r="CF1510" i="1" s="1"/>
  <c r="CL1510" i="1" s="1"/>
  <c r="CR1510" i="1" s="1"/>
  <c r="M1510" i="1"/>
  <c r="S1510" i="1" s="1"/>
  <c r="Y1510" i="1" s="1"/>
  <c r="AE1510" i="1" s="1"/>
  <c r="AK1510" i="1" s="1"/>
  <c r="AQ1510" i="1" s="1"/>
  <c r="AW1510" i="1" s="1"/>
  <c r="BC1510" i="1" s="1"/>
  <c r="BI1510" i="1" s="1"/>
  <c r="BO1510" i="1" s="1"/>
  <c r="BT1510" i="1" s="1"/>
  <c r="BY1510" i="1" s="1"/>
  <c r="CE1510" i="1" s="1"/>
  <c r="CK1510" i="1" s="1"/>
  <c r="CQ1510" i="1" s="1"/>
  <c r="L1510" i="1"/>
  <c r="R1510" i="1" s="1"/>
  <c r="X1510" i="1" s="1"/>
  <c r="AD1510" i="1" s="1"/>
  <c r="AJ1510" i="1" s="1"/>
  <c r="AP1510" i="1" s="1"/>
  <c r="AV1510" i="1" s="1"/>
  <c r="BB1510" i="1" s="1"/>
  <c r="BH1510" i="1" s="1"/>
  <c r="BN1510" i="1" s="1"/>
  <c r="BS1510" i="1" s="1"/>
  <c r="BX1510" i="1" s="1"/>
  <c r="CD1510" i="1" s="1"/>
  <c r="CJ1510" i="1" s="1"/>
  <c r="CP1510" i="1" s="1"/>
  <c r="CS1509" i="1"/>
  <c r="CS1508" i="1" s="1"/>
  <c r="CS1507" i="1" s="1"/>
  <c r="CO1509" i="1"/>
  <c r="CO1508" i="1" s="1"/>
  <c r="CO1507" i="1" s="1"/>
  <c r="CN1509" i="1"/>
  <c r="CN1508" i="1" s="1"/>
  <c r="CN1507" i="1" s="1"/>
  <c r="CM1509" i="1"/>
  <c r="CM1508" i="1" s="1"/>
  <c r="CM1507" i="1" s="1"/>
  <c r="CI1509" i="1"/>
  <c r="CH1509" i="1"/>
  <c r="CH1508" i="1" s="1"/>
  <c r="CG1509" i="1"/>
  <c r="CG1508" i="1" s="1"/>
  <c r="CG1507" i="1" s="1"/>
  <c r="CC1509" i="1"/>
  <c r="CC1508" i="1" s="1"/>
  <c r="CC1507" i="1" s="1"/>
  <c r="CB1509" i="1"/>
  <c r="CA1509" i="1"/>
  <c r="CA1508" i="1" s="1"/>
  <c r="CA1507" i="1" s="1"/>
  <c r="BW1509" i="1"/>
  <c r="BW1508" i="1" s="1"/>
  <c r="BW1507" i="1" s="1"/>
  <c r="BV1509" i="1"/>
  <c r="BV1508" i="1" s="1"/>
  <c r="BV1507" i="1" s="1"/>
  <c r="BR1509" i="1"/>
  <c r="BR1508" i="1" s="1"/>
  <c r="BR1507" i="1" s="1"/>
  <c r="BQ1509" i="1"/>
  <c r="BQ1508" i="1" s="1"/>
  <c r="BQ1507" i="1" s="1"/>
  <c r="BM1509" i="1"/>
  <c r="BM1508" i="1" s="1"/>
  <c r="BM1507" i="1" s="1"/>
  <c r="BL1509" i="1"/>
  <c r="BL1508" i="1" s="1"/>
  <c r="BL1507" i="1" s="1"/>
  <c r="BK1509" i="1"/>
  <c r="BK1508" i="1" s="1"/>
  <c r="BK1507" i="1" s="1"/>
  <c r="BG1509" i="1"/>
  <c r="BG1508" i="1" s="1"/>
  <c r="BG1507" i="1" s="1"/>
  <c r="BF1509" i="1"/>
  <c r="BF1508" i="1" s="1"/>
  <c r="BF1507" i="1" s="1"/>
  <c r="BE1509" i="1"/>
  <c r="BE1508" i="1" s="1"/>
  <c r="BE1507" i="1" s="1"/>
  <c r="BA1509" i="1"/>
  <c r="BA1508" i="1" s="1"/>
  <c r="BA1507" i="1" s="1"/>
  <c r="AZ1509" i="1"/>
  <c r="AZ1508" i="1" s="1"/>
  <c r="AZ1507" i="1" s="1"/>
  <c r="AY1509" i="1"/>
  <c r="AY1508" i="1" s="1"/>
  <c r="AY1507" i="1" s="1"/>
  <c r="AU1509" i="1"/>
  <c r="AU1508" i="1" s="1"/>
  <c r="AU1507" i="1" s="1"/>
  <c r="AT1509" i="1"/>
  <c r="AT1508" i="1" s="1"/>
  <c r="AT1507" i="1" s="1"/>
  <c r="AS1509" i="1"/>
  <c r="AS1508" i="1" s="1"/>
  <c r="AS1507" i="1" s="1"/>
  <c r="AO1509" i="1"/>
  <c r="AO1508" i="1" s="1"/>
  <c r="AO1507" i="1" s="1"/>
  <c r="AN1509" i="1"/>
  <c r="AN1508" i="1" s="1"/>
  <c r="AN1507" i="1" s="1"/>
  <c r="AM1509" i="1"/>
  <c r="AM1508" i="1" s="1"/>
  <c r="AM1507" i="1" s="1"/>
  <c r="AI1509" i="1"/>
  <c r="AI1508" i="1" s="1"/>
  <c r="AI1507" i="1" s="1"/>
  <c r="AH1509" i="1"/>
  <c r="AH1508" i="1" s="1"/>
  <c r="AH1507" i="1" s="1"/>
  <c r="AG1509" i="1"/>
  <c r="AG1508" i="1" s="1"/>
  <c r="AG1507" i="1" s="1"/>
  <c r="AC1509" i="1"/>
  <c r="AC1508" i="1" s="1"/>
  <c r="AC1507" i="1" s="1"/>
  <c r="AB1509" i="1"/>
  <c r="AB1508" i="1" s="1"/>
  <c r="AA1509" i="1"/>
  <c r="AA1508" i="1" s="1"/>
  <c r="AA1507" i="1" s="1"/>
  <c r="W1509" i="1"/>
  <c r="W1508" i="1" s="1"/>
  <c r="W1507" i="1" s="1"/>
  <c r="V1509" i="1"/>
  <c r="V1508" i="1" s="1"/>
  <c r="V1507" i="1" s="1"/>
  <c r="U1509" i="1"/>
  <c r="U1508" i="1" s="1"/>
  <c r="U1507" i="1" s="1"/>
  <c r="Q1509" i="1"/>
  <c r="Q1508" i="1" s="1"/>
  <c r="Q1507" i="1" s="1"/>
  <c r="P1509" i="1"/>
  <c r="P1508" i="1" s="1"/>
  <c r="P1507" i="1" s="1"/>
  <c r="O1509" i="1"/>
  <c r="K1509" i="1"/>
  <c r="K1508" i="1" s="1"/>
  <c r="K1507" i="1" s="1"/>
  <c r="J1509" i="1"/>
  <c r="J1508" i="1" s="1"/>
  <c r="J1507" i="1" s="1"/>
  <c r="I1509" i="1"/>
  <c r="I1508" i="1" s="1"/>
  <c r="I1507" i="1" s="1"/>
  <c r="H1509" i="1"/>
  <c r="H1508" i="1" s="1"/>
  <c r="G1509" i="1"/>
  <c r="F1509" i="1"/>
  <c r="CI1508" i="1"/>
  <c r="CI1507" i="1" s="1"/>
  <c r="CB1508" i="1"/>
  <c r="CB1507" i="1" s="1"/>
  <c r="O1508" i="1"/>
  <c r="O1507" i="1" s="1"/>
  <c r="F1508" i="1"/>
  <c r="F1507" i="1" s="1"/>
  <c r="CH1507" i="1"/>
  <c r="AB1507" i="1"/>
  <c r="AY1506" i="1"/>
  <c r="AY1505" i="1" s="1"/>
  <c r="AY1504" i="1" s="1"/>
  <c r="AY1503" i="1" s="1"/>
  <c r="N1506" i="1"/>
  <c r="T1506" i="1" s="1"/>
  <c r="Z1506" i="1" s="1"/>
  <c r="AF1506" i="1" s="1"/>
  <c r="AL1506" i="1" s="1"/>
  <c r="AR1506" i="1" s="1"/>
  <c r="AX1506" i="1" s="1"/>
  <c r="BD1506" i="1" s="1"/>
  <c r="BJ1506" i="1" s="1"/>
  <c r="BP1506" i="1" s="1"/>
  <c r="BU1506" i="1" s="1"/>
  <c r="BZ1506" i="1" s="1"/>
  <c r="CF1506" i="1" s="1"/>
  <c r="CL1506" i="1" s="1"/>
  <c r="CR1506" i="1" s="1"/>
  <c r="M1506" i="1"/>
  <c r="S1506" i="1" s="1"/>
  <c r="Y1506" i="1" s="1"/>
  <c r="AE1506" i="1" s="1"/>
  <c r="AK1506" i="1" s="1"/>
  <c r="AQ1506" i="1" s="1"/>
  <c r="AW1506" i="1" s="1"/>
  <c r="BC1506" i="1" s="1"/>
  <c r="BI1506" i="1" s="1"/>
  <c r="BO1506" i="1" s="1"/>
  <c r="BT1506" i="1" s="1"/>
  <c r="BY1506" i="1" s="1"/>
  <c r="CE1506" i="1" s="1"/>
  <c r="CK1506" i="1" s="1"/>
  <c r="CQ1506" i="1" s="1"/>
  <c r="L1506" i="1"/>
  <c r="R1506" i="1" s="1"/>
  <c r="X1506" i="1" s="1"/>
  <c r="AD1506" i="1" s="1"/>
  <c r="AJ1506" i="1" s="1"/>
  <c r="AP1506" i="1" s="1"/>
  <c r="AV1506" i="1" s="1"/>
  <c r="CS1505" i="1"/>
  <c r="CS1504" i="1" s="1"/>
  <c r="CS1503" i="1" s="1"/>
  <c r="CO1505" i="1"/>
  <c r="CN1505" i="1"/>
  <c r="CN1504" i="1" s="1"/>
  <c r="CN1503" i="1" s="1"/>
  <c r="CM1505" i="1"/>
  <c r="CM1504" i="1" s="1"/>
  <c r="CM1503" i="1" s="1"/>
  <c r="CI1505" i="1"/>
  <c r="CI1504" i="1" s="1"/>
  <c r="CI1503" i="1" s="1"/>
  <c r="CH1505" i="1"/>
  <c r="CG1505" i="1"/>
  <c r="CG1504" i="1" s="1"/>
  <c r="CG1503" i="1" s="1"/>
  <c r="CC1505" i="1"/>
  <c r="CC1504" i="1" s="1"/>
  <c r="CC1503" i="1" s="1"/>
  <c r="CB1505" i="1"/>
  <c r="CB1504" i="1" s="1"/>
  <c r="CB1503" i="1" s="1"/>
  <c r="CA1505" i="1"/>
  <c r="CA1504" i="1" s="1"/>
  <c r="CA1503" i="1" s="1"/>
  <c r="BW1505" i="1"/>
  <c r="BW1504" i="1" s="1"/>
  <c r="BW1503" i="1" s="1"/>
  <c r="BV1505" i="1"/>
  <c r="BV1504" i="1" s="1"/>
  <c r="BV1503" i="1" s="1"/>
  <c r="BR1505" i="1"/>
  <c r="BR1504" i="1" s="1"/>
  <c r="BR1503" i="1" s="1"/>
  <c r="BQ1505" i="1"/>
  <c r="BQ1504" i="1" s="1"/>
  <c r="BQ1503" i="1" s="1"/>
  <c r="BM1505" i="1"/>
  <c r="BM1504" i="1" s="1"/>
  <c r="BL1505" i="1"/>
  <c r="BL1504" i="1" s="1"/>
  <c r="BL1503" i="1" s="1"/>
  <c r="BK1505" i="1"/>
  <c r="BK1504" i="1" s="1"/>
  <c r="BK1503" i="1" s="1"/>
  <c r="BG1505" i="1"/>
  <c r="BF1505" i="1"/>
  <c r="BF1504" i="1" s="1"/>
  <c r="BF1503" i="1" s="1"/>
  <c r="BE1505" i="1"/>
  <c r="BE1504" i="1" s="1"/>
  <c r="BE1503" i="1" s="1"/>
  <c r="BA1505" i="1"/>
  <c r="BA1504" i="1" s="1"/>
  <c r="BA1503" i="1" s="1"/>
  <c r="AZ1505" i="1"/>
  <c r="AU1505" i="1"/>
  <c r="AU1504" i="1" s="1"/>
  <c r="AU1503" i="1" s="1"/>
  <c r="AT1505" i="1"/>
  <c r="AT1504" i="1" s="1"/>
  <c r="AT1503" i="1" s="1"/>
  <c r="AS1505" i="1"/>
  <c r="AS1504" i="1" s="1"/>
  <c r="AS1503" i="1" s="1"/>
  <c r="AO1505" i="1"/>
  <c r="AO1504" i="1" s="1"/>
  <c r="AO1503" i="1" s="1"/>
  <c r="AN1505" i="1"/>
  <c r="AN1504" i="1" s="1"/>
  <c r="AN1503" i="1" s="1"/>
  <c r="AM1505" i="1"/>
  <c r="AM1504" i="1" s="1"/>
  <c r="AM1503" i="1" s="1"/>
  <c r="AI1505" i="1"/>
  <c r="AI1504" i="1" s="1"/>
  <c r="AI1503" i="1" s="1"/>
  <c r="AH1505" i="1"/>
  <c r="AH1504" i="1" s="1"/>
  <c r="AH1503" i="1" s="1"/>
  <c r="AG1505" i="1"/>
  <c r="AG1504" i="1" s="1"/>
  <c r="AC1505" i="1"/>
  <c r="AC1504" i="1" s="1"/>
  <c r="AC1503" i="1" s="1"/>
  <c r="AB1505" i="1"/>
  <c r="AA1505" i="1"/>
  <c r="W1505" i="1"/>
  <c r="W1504" i="1" s="1"/>
  <c r="W1503" i="1" s="1"/>
  <c r="V1505" i="1"/>
  <c r="V1504" i="1" s="1"/>
  <c r="V1503" i="1" s="1"/>
  <c r="U1505" i="1"/>
  <c r="U1504" i="1" s="1"/>
  <c r="U1503" i="1" s="1"/>
  <c r="Q1505" i="1"/>
  <c r="P1505" i="1"/>
  <c r="O1505" i="1"/>
  <c r="O1504" i="1" s="1"/>
  <c r="O1503" i="1" s="1"/>
  <c r="K1505" i="1"/>
  <c r="K1504" i="1" s="1"/>
  <c r="K1503" i="1" s="1"/>
  <c r="J1505" i="1"/>
  <c r="J1504" i="1" s="1"/>
  <c r="J1503" i="1" s="1"/>
  <c r="I1505" i="1"/>
  <c r="I1504" i="1" s="1"/>
  <c r="I1503" i="1" s="1"/>
  <c r="H1505" i="1"/>
  <c r="H1504" i="1" s="1"/>
  <c r="H1503" i="1" s="1"/>
  <c r="G1505" i="1"/>
  <c r="G1504" i="1" s="1"/>
  <c r="M1504" i="1" s="1"/>
  <c r="F1505" i="1"/>
  <c r="F1504" i="1" s="1"/>
  <c r="CO1504" i="1"/>
  <c r="CO1503" i="1" s="1"/>
  <c r="CH1504" i="1"/>
  <c r="CH1503" i="1" s="1"/>
  <c r="BG1504" i="1"/>
  <c r="BG1503" i="1" s="1"/>
  <c r="AZ1504" i="1"/>
  <c r="AZ1503" i="1" s="1"/>
  <c r="AB1504" i="1"/>
  <c r="AB1503" i="1" s="1"/>
  <c r="AA1504" i="1"/>
  <c r="AA1503" i="1" s="1"/>
  <c r="Q1504" i="1"/>
  <c r="P1504" i="1"/>
  <c r="P1503" i="1" s="1"/>
  <c r="BM1503" i="1"/>
  <c r="AG1503" i="1"/>
  <c r="Q1503" i="1"/>
  <c r="BD1499" i="1"/>
  <c r="BJ1499" i="1" s="1"/>
  <c r="BP1499" i="1" s="1"/>
  <c r="BU1499" i="1" s="1"/>
  <c r="BZ1499" i="1" s="1"/>
  <c r="CF1499" i="1" s="1"/>
  <c r="CL1499" i="1" s="1"/>
  <c r="CR1499" i="1" s="1"/>
  <c r="BC1499" i="1"/>
  <c r="BI1499" i="1" s="1"/>
  <c r="BO1499" i="1" s="1"/>
  <c r="BT1499" i="1" s="1"/>
  <c r="BY1499" i="1" s="1"/>
  <c r="CE1499" i="1" s="1"/>
  <c r="CK1499" i="1" s="1"/>
  <c r="CQ1499" i="1" s="1"/>
  <c r="BB1499" i="1"/>
  <c r="BH1499" i="1" s="1"/>
  <c r="BN1499" i="1" s="1"/>
  <c r="BS1499" i="1" s="1"/>
  <c r="BX1499" i="1" s="1"/>
  <c r="CD1499" i="1" s="1"/>
  <c r="CJ1499" i="1" s="1"/>
  <c r="CP1499" i="1" s="1"/>
  <c r="CS1498" i="1"/>
  <c r="CS1497" i="1" s="1"/>
  <c r="CS1496" i="1" s="1"/>
  <c r="CS1495" i="1" s="1"/>
  <c r="CO1498" i="1"/>
  <c r="CO1497" i="1" s="1"/>
  <c r="CO1496" i="1" s="1"/>
  <c r="CO1495" i="1" s="1"/>
  <c r="CN1498" i="1"/>
  <c r="CN1497" i="1" s="1"/>
  <c r="CN1496" i="1" s="1"/>
  <c r="CM1498" i="1"/>
  <c r="CM1497" i="1" s="1"/>
  <c r="CM1496" i="1" s="1"/>
  <c r="CM1495" i="1" s="1"/>
  <c r="CI1498" i="1"/>
  <c r="CI1497" i="1" s="1"/>
  <c r="CI1496" i="1" s="1"/>
  <c r="CI1495" i="1" s="1"/>
  <c r="CH1498" i="1"/>
  <c r="CH1497" i="1" s="1"/>
  <c r="CH1496" i="1" s="1"/>
  <c r="CH1495" i="1" s="1"/>
  <c r="CG1498" i="1"/>
  <c r="CG1497" i="1" s="1"/>
  <c r="CG1496" i="1" s="1"/>
  <c r="CG1495" i="1" s="1"/>
  <c r="CC1498" i="1"/>
  <c r="CB1498" i="1"/>
  <c r="CB1497" i="1" s="1"/>
  <c r="CB1496" i="1" s="1"/>
  <c r="CB1495" i="1" s="1"/>
  <c r="CA1498" i="1"/>
  <c r="CA1497" i="1" s="1"/>
  <c r="CA1496" i="1" s="1"/>
  <c r="CA1495" i="1" s="1"/>
  <c r="BW1498" i="1"/>
  <c r="BW1497" i="1" s="1"/>
  <c r="BW1496" i="1" s="1"/>
  <c r="BW1495" i="1" s="1"/>
  <c r="BV1498" i="1"/>
  <c r="BV1497" i="1" s="1"/>
  <c r="BV1496" i="1" s="1"/>
  <c r="BV1495" i="1" s="1"/>
  <c r="BR1498" i="1"/>
  <c r="BR1497" i="1" s="1"/>
  <c r="BR1496" i="1" s="1"/>
  <c r="BQ1498" i="1"/>
  <c r="BQ1497" i="1" s="1"/>
  <c r="BQ1496" i="1" s="1"/>
  <c r="BQ1495" i="1" s="1"/>
  <c r="BM1498" i="1"/>
  <c r="BM1497" i="1" s="1"/>
  <c r="BM1496" i="1" s="1"/>
  <c r="BM1495" i="1" s="1"/>
  <c r="BL1498" i="1"/>
  <c r="BL1497" i="1" s="1"/>
  <c r="BL1496" i="1" s="1"/>
  <c r="BK1498" i="1"/>
  <c r="BK1497" i="1" s="1"/>
  <c r="BK1496" i="1" s="1"/>
  <c r="BK1495" i="1" s="1"/>
  <c r="BG1498" i="1"/>
  <c r="BG1497" i="1" s="1"/>
  <c r="BG1496" i="1" s="1"/>
  <c r="BG1495" i="1" s="1"/>
  <c r="BF1498" i="1"/>
  <c r="BF1497" i="1" s="1"/>
  <c r="BF1496" i="1" s="1"/>
  <c r="BF1495" i="1" s="1"/>
  <c r="BE1498" i="1"/>
  <c r="BE1497" i="1" s="1"/>
  <c r="BE1496" i="1" s="1"/>
  <c r="BE1495" i="1" s="1"/>
  <c r="BA1498" i="1"/>
  <c r="BD1498" i="1" s="1"/>
  <c r="AZ1498" i="1"/>
  <c r="AZ1497" i="1" s="1"/>
  <c r="AZ1496" i="1" s="1"/>
  <c r="BC1496" i="1" s="1"/>
  <c r="AY1498" i="1"/>
  <c r="BB1498" i="1" s="1"/>
  <c r="CC1497" i="1"/>
  <c r="CC1496" i="1" s="1"/>
  <c r="CC1495" i="1" s="1"/>
  <c r="CN1495" i="1"/>
  <c r="BL1495" i="1"/>
  <c r="BD1494" i="1"/>
  <c r="BJ1494" i="1" s="1"/>
  <c r="BP1494" i="1" s="1"/>
  <c r="BU1494" i="1" s="1"/>
  <c r="BZ1494" i="1" s="1"/>
  <c r="CF1494" i="1" s="1"/>
  <c r="CL1494" i="1" s="1"/>
  <c r="CR1494" i="1" s="1"/>
  <c r="BC1494" i="1"/>
  <c r="BI1494" i="1" s="1"/>
  <c r="BO1494" i="1" s="1"/>
  <c r="BT1494" i="1" s="1"/>
  <c r="BY1494" i="1" s="1"/>
  <c r="CE1494" i="1" s="1"/>
  <c r="CK1494" i="1" s="1"/>
  <c r="CQ1494" i="1" s="1"/>
  <c r="BB1494" i="1"/>
  <c r="BH1494" i="1" s="1"/>
  <c r="BN1494" i="1" s="1"/>
  <c r="BS1494" i="1" s="1"/>
  <c r="BX1494" i="1" s="1"/>
  <c r="CD1494" i="1" s="1"/>
  <c r="CJ1494" i="1" s="1"/>
  <c r="CP1494" i="1" s="1"/>
  <c r="CS1493" i="1"/>
  <c r="CS1492" i="1" s="1"/>
  <c r="CS1491" i="1" s="1"/>
  <c r="CO1493" i="1"/>
  <c r="CO1492" i="1" s="1"/>
  <c r="CO1491" i="1" s="1"/>
  <c r="CN1493" i="1"/>
  <c r="CN1492" i="1" s="1"/>
  <c r="CN1491" i="1" s="1"/>
  <c r="CM1493" i="1"/>
  <c r="CM1492" i="1" s="1"/>
  <c r="CM1491" i="1" s="1"/>
  <c r="CI1493" i="1"/>
  <c r="CI1492" i="1" s="1"/>
  <c r="CI1491" i="1" s="1"/>
  <c r="CH1493" i="1"/>
  <c r="CH1492" i="1" s="1"/>
  <c r="CH1491" i="1" s="1"/>
  <c r="CG1493" i="1"/>
  <c r="CG1492" i="1" s="1"/>
  <c r="CG1491" i="1" s="1"/>
  <c r="CC1493" i="1"/>
  <c r="CC1492" i="1" s="1"/>
  <c r="CB1493" i="1"/>
  <c r="CB1492" i="1" s="1"/>
  <c r="CB1491" i="1" s="1"/>
  <c r="CA1493" i="1"/>
  <c r="CA1492" i="1" s="1"/>
  <c r="CA1491" i="1" s="1"/>
  <c r="BW1493" i="1"/>
  <c r="BW1492" i="1" s="1"/>
  <c r="BW1491" i="1" s="1"/>
  <c r="BV1493" i="1"/>
  <c r="BV1492" i="1" s="1"/>
  <c r="BV1491" i="1" s="1"/>
  <c r="BR1493" i="1"/>
  <c r="BQ1493" i="1"/>
  <c r="BQ1492" i="1" s="1"/>
  <c r="BQ1491" i="1" s="1"/>
  <c r="BM1493" i="1"/>
  <c r="BM1492" i="1" s="1"/>
  <c r="BM1491" i="1" s="1"/>
  <c r="BL1493" i="1"/>
  <c r="BL1492" i="1" s="1"/>
  <c r="BL1491" i="1" s="1"/>
  <c r="BK1493" i="1"/>
  <c r="BK1492" i="1" s="1"/>
  <c r="BK1491" i="1" s="1"/>
  <c r="BG1493" i="1"/>
  <c r="BF1493" i="1"/>
  <c r="BE1493" i="1"/>
  <c r="BE1492" i="1" s="1"/>
  <c r="BE1491" i="1" s="1"/>
  <c r="BA1493" i="1"/>
  <c r="AZ1493" i="1"/>
  <c r="AY1493" i="1"/>
  <c r="BB1493" i="1" s="1"/>
  <c r="BR1492" i="1"/>
  <c r="BR1491" i="1" s="1"/>
  <c r="BG1492" i="1"/>
  <c r="BG1491" i="1" s="1"/>
  <c r="BG1486" i="1" s="1"/>
  <c r="BF1492" i="1"/>
  <c r="BF1491" i="1" s="1"/>
  <c r="CC1491" i="1"/>
  <c r="AW1490" i="1"/>
  <c r="BC1490" i="1" s="1"/>
  <c r="BI1490" i="1" s="1"/>
  <c r="BO1490" i="1" s="1"/>
  <c r="BT1490" i="1" s="1"/>
  <c r="BY1490" i="1" s="1"/>
  <c r="CE1490" i="1" s="1"/>
  <c r="CK1490" i="1" s="1"/>
  <c r="CQ1490" i="1" s="1"/>
  <c r="AR1490" i="1"/>
  <c r="AX1490" i="1" s="1"/>
  <c r="BD1490" i="1" s="1"/>
  <c r="BJ1490" i="1" s="1"/>
  <c r="BP1490" i="1" s="1"/>
  <c r="BU1490" i="1" s="1"/>
  <c r="BZ1490" i="1" s="1"/>
  <c r="CF1490" i="1" s="1"/>
  <c r="CL1490" i="1" s="1"/>
  <c r="CR1490" i="1" s="1"/>
  <c r="AQ1490" i="1"/>
  <c r="AP1490" i="1"/>
  <c r="AV1490" i="1" s="1"/>
  <c r="BB1490" i="1" s="1"/>
  <c r="BH1490" i="1" s="1"/>
  <c r="BN1490" i="1" s="1"/>
  <c r="BS1490" i="1" s="1"/>
  <c r="BX1490" i="1" s="1"/>
  <c r="CD1490" i="1" s="1"/>
  <c r="CJ1490" i="1" s="1"/>
  <c r="CP1490" i="1" s="1"/>
  <c r="CS1489" i="1"/>
  <c r="CS1488" i="1" s="1"/>
  <c r="CS1487" i="1" s="1"/>
  <c r="CO1489" i="1"/>
  <c r="CN1489" i="1"/>
  <c r="CM1489" i="1"/>
  <c r="CM1488" i="1" s="1"/>
  <c r="CM1487" i="1" s="1"/>
  <c r="CI1489" i="1"/>
  <c r="CI1488" i="1" s="1"/>
  <c r="CI1487" i="1" s="1"/>
  <c r="CH1489" i="1"/>
  <c r="CH1488" i="1" s="1"/>
  <c r="CH1487" i="1" s="1"/>
  <c r="CG1489" i="1"/>
  <c r="CG1488" i="1" s="1"/>
  <c r="CG1487" i="1" s="1"/>
  <c r="CC1489" i="1"/>
  <c r="CB1489" i="1"/>
  <c r="CB1488" i="1" s="1"/>
  <c r="CB1487" i="1" s="1"/>
  <c r="CA1489" i="1"/>
  <c r="CA1488" i="1" s="1"/>
  <c r="CA1487" i="1" s="1"/>
  <c r="BW1489" i="1"/>
  <c r="BW1488" i="1" s="1"/>
  <c r="BW1487" i="1" s="1"/>
  <c r="BV1489" i="1"/>
  <c r="BV1488" i="1" s="1"/>
  <c r="BV1487" i="1" s="1"/>
  <c r="BR1489" i="1"/>
  <c r="BR1488" i="1" s="1"/>
  <c r="BQ1489" i="1"/>
  <c r="BQ1488" i="1" s="1"/>
  <c r="BM1489" i="1"/>
  <c r="BL1489" i="1"/>
  <c r="BL1488" i="1" s="1"/>
  <c r="BL1487" i="1" s="1"/>
  <c r="BK1489" i="1"/>
  <c r="BK1488" i="1" s="1"/>
  <c r="BK1487" i="1" s="1"/>
  <c r="BG1489" i="1"/>
  <c r="BG1488" i="1" s="1"/>
  <c r="BG1487" i="1" s="1"/>
  <c r="BF1489" i="1"/>
  <c r="BF1488" i="1" s="1"/>
  <c r="BF1487" i="1" s="1"/>
  <c r="BE1489" i="1"/>
  <c r="BE1488" i="1" s="1"/>
  <c r="BE1487" i="1" s="1"/>
  <c r="BA1489" i="1"/>
  <c r="BA1488" i="1" s="1"/>
  <c r="BA1487" i="1" s="1"/>
  <c r="AZ1489" i="1"/>
  <c r="AZ1488" i="1" s="1"/>
  <c r="AZ1487" i="1" s="1"/>
  <c r="AY1489" i="1"/>
  <c r="AY1488" i="1" s="1"/>
  <c r="AY1487" i="1" s="1"/>
  <c r="AU1489" i="1"/>
  <c r="AU1488" i="1" s="1"/>
  <c r="AU1487" i="1" s="1"/>
  <c r="AU1486" i="1" s="1"/>
  <c r="AT1489" i="1"/>
  <c r="AT1488" i="1" s="1"/>
  <c r="AT1487" i="1" s="1"/>
  <c r="AT1486" i="1" s="1"/>
  <c r="AS1489" i="1"/>
  <c r="AS1488" i="1" s="1"/>
  <c r="AS1487" i="1" s="1"/>
  <c r="AS1486" i="1" s="1"/>
  <c r="AO1489" i="1"/>
  <c r="AR1489" i="1" s="1"/>
  <c r="AN1489" i="1"/>
  <c r="AQ1489" i="1" s="1"/>
  <c r="AM1489" i="1"/>
  <c r="AM1488" i="1" s="1"/>
  <c r="AM1487" i="1" s="1"/>
  <c r="AP1487" i="1" s="1"/>
  <c r="AV1487" i="1" s="1"/>
  <c r="BB1487" i="1" s="1"/>
  <c r="CO1488" i="1"/>
  <c r="CO1487" i="1" s="1"/>
  <c r="CN1488" i="1"/>
  <c r="CN1487" i="1" s="1"/>
  <c r="CN1486" i="1" s="1"/>
  <c r="CC1488" i="1"/>
  <c r="CC1487" i="1" s="1"/>
  <c r="BM1488" i="1"/>
  <c r="BM1487" i="1" s="1"/>
  <c r="BQ1487" i="1"/>
  <c r="AR1485" i="1"/>
  <c r="AX1485" i="1" s="1"/>
  <c r="BD1485" i="1" s="1"/>
  <c r="BJ1485" i="1" s="1"/>
  <c r="BP1485" i="1" s="1"/>
  <c r="BU1485" i="1" s="1"/>
  <c r="BZ1485" i="1" s="1"/>
  <c r="CF1485" i="1" s="1"/>
  <c r="CL1485" i="1" s="1"/>
  <c r="CR1485" i="1" s="1"/>
  <c r="AL1485" i="1"/>
  <c r="AK1485" i="1"/>
  <c r="AQ1485" i="1" s="1"/>
  <c r="AW1485" i="1" s="1"/>
  <c r="BC1485" i="1" s="1"/>
  <c r="BI1485" i="1" s="1"/>
  <c r="BO1485" i="1" s="1"/>
  <c r="BT1485" i="1" s="1"/>
  <c r="BY1485" i="1" s="1"/>
  <c r="CE1485" i="1" s="1"/>
  <c r="CK1485" i="1" s="1"/>
  <c r="CQ1485" i="1" s="1"/>
  <c r="AJ1485" i="1"/>
  <c r="AP1485" i="1" s="1"/>
  <c r="AV1485" i="1" s="1"/>
  <c r="BB1485" i="1" s="1"/>
  <c r="BH1485" i="1" s="1"/>
  <c r="BN1485" i="1" s="1"/>
  <c r="BS1485" i="1" s="1"/>
  <c r="BX1485" i="1" s="1"/>
  <c r="CD1485" i="1" s="1"/>
  <c r="CJ1485" i="1" s="1"/>
  <c r="CP1485" i="1" s="1"/>
  <c r="CS1484" i="1"/>
  <c r="CS1483" i="1" s="1"/>
  <c r="CS1482" i="1" s="1"/>
  <c r="CS1481" i="1" s="1"/>
  <c r="CO1484" i="1"/>
  <c r="CN1484" i="1"/>
  <c r="CN1483" i="1" s="1"/>
  <c r="CN1482" i="1" s="1"/>
  <c r="CN1481" i="1" s="1"/>
  <c r="CM1484" i="1"/>
  <c r="CM1483" i="1" s="1"/>
  <c r="CM1482" i="1" s="1"/>
  <c r="CM1481" i="1" s="1"/>
  <c r="CI1484" i="1"/>
  <c r="CI1483" i="1" s="1"/>
  <c r="CI1482" i="1" s="1"/>
  <c r="CI1481" i="1" s="1"/>
  <c r="CH1484" i="1"/>
  <c r="CH1483" i="1" s="1"/>
  <c r="CH1482" i="1" s="1"/>
  <c r="CH1481" i="1" s="1"/>
  <c r="CG1484" i="1"/>
  <c r="CC1484" i="1"/>
  <c r="CC1483" i="1" s="1"/>
  <c r="CC1482" i="1" s="1"/>
  <c r="CC1481" i="1" s="1"/>
  <c r="CB1484" i="1"/>
  <c r="CB1483" i="1" s="1"/>
  <c r="CB1482" i="1" s="1"/>
  <c r="CB1481" i="1" s="1"/>
  <c r="CA1484" i="1"/>
  <c r="CA1483" i="1" s="1"/>
  <c r="CA1482" i="1" s="1"/>
  <c r="CA1481" i="1" s="1"/>
  <c r="BW1484" i="1"/>
  <c r="BW1483" i="1" s="1"/>
  <c r="BW1482" i="1" s="1"/>
  <c r="BW1481" i="1" s="1"/>
  <c r="BV1484" i="1"/>
  <c r="BV1483" i="1" s="1"/>
  <c r="BV1482" i="1" s="1"/>
  <c r="BV1481" i="1" s="1"/>
  <c r="BR1484" i="1"/>
  <c r="BR1483" i="1" s="1"/>
  <c r="BR1482" i="1" s="1"/>
  <c r="BR1481" i="1" s="1"/>
  <c r="BQ1484" i="1"/>
  <c r="BQ1483" i="1" s="1"/>
  <c r="BQ1482" i="1" s="1"/>
  <c r="BM1484" i="1"/>
  <c r="BM1483" i="1" s="1"/>
  <c r="BM1482" i="1" s="1"/>
  <c r="BM1481" i="1" s="1"/>
  <c r="BL1484" i="1"/>
  <c r="BK1484" i="1"/>
  <c r="BK1483" i="1" s="1"/>
  <c r="BK1482" i="1" s="1"/>
  <c r="BK1481" i="1" s="1"/>
  <c r="BG1484" i="1"/>
  <c r="BG1483" i="1" s="1"/>
  <c r="BG1482" i="1" s="1"/>
  <c r="BG1481" i="1" s="1"/>
  <c r="BF1484" i="1"/>
  <c r="BF1483" i="1" s="1"/>
  <c r="BF1482" i="1" s="1"/>
  <c r="BF1481" i="1" s="1"/>
  <c r="BE1484" i="1"/>
  <c r="BE1483" i="1" s="1"/>
  <c r="BE1482" i="1" s="1"/>
  <c r="BE1481" i="1" s="1"/>
  <c r="BA1484" i="1"/>
  <c r="BA1483" i="1" s="1"/>
  <c r="BA1482" i="1" s="1"/>
  <c r="BA1481" i="1" s="1"/>
  <c r="AZ1484" i="1"/>
  <c r="AZ1483" i="1" s="1"/>
  <c r="AZ1482" i="1" s="1"/>
  <c r="AZ1481" i="1" s="1"/>
  <c r="AY1484" i="1"/>
  <c r="AY1483" i="1" s="1"/>
  <c r="AY1482" i="1" s="1"/>
  <c r="AY1481" i="1" s="1"/>
  <c r="AU1484" i="1"/>
  <c r="AU1483" i="1" s="1"/>
  <c r="AU1482" i="1" s="1"/>
  <c r="AU1481" i="1" s="1"/>
  <c r="AT1484" i="1"/>
  <c r="AT1483" i="1" s="1"/>
  <c r="AT1482" i="1" s="1"/>
  <c r="AT1481" i="1" s="1"/>
  <c r="AS1484" i="1"/>
  <c r="AS1483" i="1" s="1"/>
  <c r="AS1482" i="1" s="1"/>
  <c r="AS1481" i="1" s="1"/>
  <c r="AO1484" i="1"/>
  <c r="AO1483" i="1" s="1"/>
  <c r="AO1482" i="1" s="1"/>
  <c r="AO1481" i="1" s="1"/>
  <c r="AN1484" i="1"/>
  <c r="AN1483" i="1" s="1"/>
  <c r="AN1482" i="1" s="1"/>
  <c r="AN1481" i="1" s="1"/>
  <c r="AM1484" i="1"/>
  <c r="AM1483" i="1" s="1"/>
  <c r="AM1482" i="1" s="1"/>
  <c r="AM1481" i="1" s="1"/>
  <c r="AI1484" i="1"/>
  <c r="AH1484" i="1"/>
  <c r="AK1484" i="1" s="1"/>
  <c r="AG1484" i="1"/>
  <c r="AJ1484" i="1" s="1"/>
  <c r="CO1483" i="1"/>
  <c r="CO1482" i="1" s="1"/>
  <c r="CO1481" i="1" s="1"/>
  <c r="CG1483" i="1"/>
  <c r="CG1482" i="1" s="1"/>
  <c r="CG1481" i="1" s="1"/>
  <c r="BL1483" i="1"/>
  <c r="BL1482" i="1" s="1"/>
  <c r="BL1481" i="1" s="1"/>
  <c r="AH1483" i="1"/>
  <c r="AH1482" i="1" s="1"/>
  <c r="AG1483" i="1"/>
  <c r="AG1482" i="1" s="1"/>
  <c r="N1479" i="1"/>
  <c r="T1479" i="1" s="1"/>
  <c r="Z1479" i="1" s="1"/>
  <c r="AF1479" i="1" s="1"/>
  <c r="AL1479" i="1" s="1"/>
  <c r="AR1479" i="1" s="1"/>
  <c r="AX1479" i="1" s="1"/>
  <c r="BD1479" i="1" s="1"/>
  <c r="BJ1479" i="1" s="1"/>
  <c r="BP1479" i="1" s="1"/>
  <c r="BU1479" i="1" s="1"/>
  <c r="BZ1479" i="1" s="1"/>
  <c r="CF1479" i="1" s="1"/>
  <c r="CL1479" i="1" s="1"/>
  <c r="CR1479" i="1" s="1"/>
  <c r="M1479" i="1"/>
  <c r="S1479" i="1" s="1"/>
  <c r="Y1479" i="1" s="1"/>
  <c r="AE1479" i="1" s="1"/>
  <c r="AK1479" i="1" s="1"/>
  <c r="AQ1479" i="1" s="1"/>
  <c r="AW1479" i="1" s="1"/>
  <c r="BC1479" i="1" s="1"/>
  <c r="BI1479" i="1" s="1"/>
  <c r="BO1479" i="1" s="1"/>
  <c r="BT1479" i="1" s="1"/>
  <c r="BY1479" i="1" s="1"/>
  <c r="CE1479" i="1" s="1"/>
  <c r="CK1479" i="1" s="1"/>
  <c r="CQ1479" i="1" s="1"/>
  <c r="L1479" i="1"/>
  <c r="R1479" i="1" s="1"/>
  <c r="X1479" i="1" s="1"/>
  <c r="AD1479" i="1" s="1"/>
  <c r="AJ1479" i="1" s="1"/>
  <c r="AP1479" i="1" s="1"/>
  <c r="AV1479" i="1" s="1"/>
  <c r="BB1479" i="1" s="1"/>
  <c r="BH1479" i="1" s="1"/>
  <c r="BN1479" i="1" s="1"/>
  <c r="BS1479" i="1" s="1"/>
  <c r="BX1479" i="1" s="1"/>
  <c r="CD1479" i="1" s="1"/>
  <c r="CJ1479" i="1" s="1"/>
  <c r="CP1479" i="1" s="1"/>
  <c r="CS1478" i="1"/>
  <c r="CS1477" i="1" s="1"/>
  <c r="CO1478" i="1"/>
  <c r="CO1477" i="1" s="1"/>
  <c r="CN1478" i="1"/>
  <c r="CN1477" i="1" s="1"/>
  <c r="CM1478" i="1"/>
  <c r="CM1477" i="1" s="1"/>
  <c r="CI1478" i="1"/>
  <c r="CI1477" i="1" s="1"/>
  <c r="CH1478" i="1"/>
  <c r="CH1477" i="1" s="1"/>
  <c r="CG1478" i="1"/>
  <c r="CG1477" i="1" s="1"/>
  <c r="CC1478" i="1"/>
  <c r="CC1477" i="1" s="1"/>
  <c r="CB1478" i="1"/>
  <c r="CB1477" i="1" s="1"/>
  <c r="CA1478" i="1"/>
  <c r="CA1477" i="1" s="1"/>
  <c r="BW1478" i="1"/>
  <c r="BW1477" i="1" s="1"/>
  <c r="BV1478" i="1"/>
  <c r="BR1478" i="1"/>
  <c r="BR1477" i="1" s="1"/>
  <c r="BQ1478" i="1"/>
  <c r="BM1478" i="1"/>
  <c r="BM1477" i="1" s="1"/>
  <c r="BL1478" i="1"/>
  <c r="BL1477" i="1" s="1"/>
  <c r="BK1478" i="1"/>
  <c r="BK1477" i="1" s="1"/>
  <c r="BG1478" i="1"/>
  <c r="BG1477" i="1" s="1"/>
  <c r="BF1478" i="1"/>
  <c r="BF1477" i="1" s="1"/>
  <c r="BE1478" i="1"/>
  <c r="BE1477" i="1" s="1"/>
  <c r="BA1478" i="1"/>
  <c r="BA1477" i="1" s="1"/>
  <c r="AZ1478" i="1"/>
  <c r="AZ1477" i="1" s="1"/>
  <c r="AY1478" i="1"/>
  <c r="AY1477" i="1" s="1"/>
  <c r="AU1478" i="1"/>
  <c r="AU1477" i="1" s="1"/>
  <c r="AT1478" i="1"/>
  <c r="AT1477" i="1" s="1"/>
  <c r="AS1478" i="1"/>
  <c r="AS1477" i="1" s="1"/>
  <c r="AO1478" i="1"/>
  <c r="AO1477" i="1" s="1"/>
  <c r="AN1478" i="1"/>
  <c r="AN1477" i="1" s="1"/>
  <c r="AM1478" i="1"/>
  <c r="AM1477" i="1" s="1"/>
  <c r="AI1478" i="1"/>
  <c r="AI1477" i="1" s="1"/>
  <c r="AH1478" i="1"/>
  <c r="AH1477" i="1" s="1"/>
  <c r="AG1478" i="1"/>
  <c r="AG1477" i="1" s="1"/>
  <c r="AC1478" i="1"/>
  <c r="AC1477" i="1" s="1"/>
  <c r="AB1478" i="1"/>
  <c r="AB1477" i="1" s="1"/>
  <c r="AA1478" i="1"/>
  <c r="AA1477" i="1" s="1"/>
  <c r="W1478" i="1"/>
  <c r="W1477" i="1" s="1"/>
  <c r="V1478" i="1"/>
  <c r="V1477" i="1" s="1"/>
  <c r="U1478" i="1"/>
  <c r="U1477" i="1" s="1"/>
  <c r="Q1478" i="1"/>
  <c r="Q1477" i="1" s="1"/>
  <c r="P1478" i="1"/>
  <c r="P1477" i="1" s="1"/>
  <c r="O1478" i="1"/>
  <c r="O1477" i="1" s="1"/>
  <c r="K1478" i="1"/>
  <c r="K1477" i="1" s="1"/>
  <c r="J1478" i="1"/>
  <c r="J1477" i="1" s="1"/>
  <c r="I1478" i="1"/>
  <c r="H1478" i="1"/>
  <c r="G1478" i="1"/>
  <c r="G1477" i="1" s="1"/>
  <c r="F1478" i="1"/>
  <c r="BV1477" i="1"/>
  <c r="I1477" i="1"/>
  <c r="N1476" i="1"/>
  <c r="T1476" i="1" s="1"/>
  <c r="Z1476" i="1" s="1"/>
  <c r="AF1476" i="1" s="1"/>
  <c r="AL1476" i="1" s="1"/>
  <c r="AR1476" i="1" s="1"/>
  <c r="AX1476" i="1" s="1"/>
  <c r="BD1476" i="1" s="1"/>
  <c r="BJ1476" i="1" s="1"/>
  <c r="BP1476" i="1" s="1"/>
  <c r="BU1476" i="1" s="1"/>
  <c r="BZ1476" i="1" s="1"/>
  <c r="CF1476" i="1" s="1"/>
  <c r="CL1476" i="1" s="1"/>
  <c r="CR1476" i="1" s="1"/>
  <c r="M1476" i="1"/>
  <c r="S1476" i="1" s="1"/>
  <c r="Y1476" i="1" s="1"/>
  <c r="AE1476" i="1" s="1"/>
  <c r="AK1476" i="1" s="1"/>
  <c r="AQ1476" i="1" s="1"/>
  <c r="AW1476" i="1" s="1"/>
  <c r="BC1476" i="1" s="1"/>
  <c r="BI1476" i="1" s="1"/>
  <c r="BO1476" i="1" s="1"/>
  <c r="BT1476" i="1" s="1"/>
  <c r="BY1476" i="1" s="1"/>
  <c r="CE1476" i="1" s="1"/>
  <c r="CK1476" i="1" s="1"/>
  <c r="CQ1476" i="1" s="1"/>
  <c r="L1476" i="1"/>
  <c r="R1476" i="1" s="1"/>
  <c r="X1476" i="1" s="1"/>
  <c r="AD1476" i="1" s="1"/>
  <c r="AJ1476" i="1" s="1"/>
  <c r="AP1476" i="1" s="1"/>
  <c r="AV1476" i="1" s="1"/>
  <c r="BB1476" i="1" s="1"/>
  <c r="BH1476" i="1" s="1"/>
  <c r="BN1476" i="1" s="1"/>
  <c r="BS1476" i="1" s="1"/>
  <c r="BX1476" i="1" s="1"/>
  <c r="CD1476" i="1" s="1"/>
  <c r="CJ1476" i="1" s="1"/>
  <c r="CP1476" i="1" s="1"/>
  <c r="N1475" i="1"/>
  <c r="T1475" i="1" s="1"/>
  <c r="Z1475" i="1" s="1"/>
  <c r="AF1475" i="1" s="1"/>
  <c r="AL1475" i="1" s="1"/>
  <c r="AR1475" i="1" s="1"/>
  <c r="AX1475" i="1" s="1"/>
  <c r="BD1475" i="1" s="1"/>
  <c r="BJ1475" i="1" s="1"/>
  <c r="BP1475" i="1" s="1"/>
  <c r="BU1475" i="1" s="1"/>
  <c r="BZ1475" i="1" s="1"/>
  <c r="CF1475" i="1" s="1"/>
  <c r="CL1475" i="1" s="1"/>
  <c r="CR1475" i="1" s="1"/>
  <c r="M1475" i="1"/>
  <c r="S1475" i="1" s="1"/>
  <c r="Y1475" i="1" s="1"/>
  <c r="AE1475" i="1" s="1"/>
  <c r="AK1475" i="1" s="1"/>
  <c r="AQ1475" i="1" s="1"/>
  <c r="AW1475" i="1" s="1"/>
  <c r="BC1475" i="1" s="1"/>
  <c r="BI1475" i="1" s="1"/>
  <c r="BO1475" i="1" s="1"/>
  <c r="BT1475" i="1" s="1"/>
  <c r="BY1475" i="1" s="1"/>
  <c r="CE1475" i="1" s="1"/>
  <c r="CK1475" i="1" s="1"/>
  <c r="CQ1475" i="1" s="1"/>
  <c r="L1475" i="1"/>
  <c r="R1475" i="1" s="1"/>
  <c r="X1475" i="1" s="1"/>
  <c r="AD1475" i="1" s="1"/>
  <c r="AJ1475" i="1" s="1"/>
  <c r="AP1475" i="1" s="1"/>
  <c r="AV1475" i="1" s="1"/>
  <c r="BB1475" i="1" s="1"/>
  <c r="BH1475" i="1" s="1"/>
  <c r="BN1475" i="1" s="1"/>
  <c r="BS1475" i="1" s="1"/>
  <c r="BX1475" i="1" s="1"/>
  <c r="CD1475" i="1" s="1"/>
  <c r="CJ1475" i="1" s="1"/>
  <c r="CP1475" i="1" s="1"/>
  <c r="CS1474" i="1"/>
  <c r="CS1473" i="1" s="1"/>
  <c r="CO1474" i="1"/>
  <c r="CO1473" i="1" s="1"/>
  <c r="CN1474" i="1"/>
  <c r="CN1473" i="1" s="1"/>
  <c r="CM1474" i="1"/>
  <c r="CM1473" i="1" s="1"/>
  <c r="CI1474" i="1"/>
  <c r="CI1473" i="1" s="1"/>
  <c r="CH1474" i="1"/>
  <c r="CH1473" i="1" s="1"/>
  <c r="CG1474" i="1"/>
  <c r="CG1473" i="1" s="1"/>
  <c r="CC1474" i="1"/>
  <c r="CB1474" i="1"/>
  <c r="CB1473" i="1" s="1"/>
  <c r="CA1474" i="1"/>
  <c r="CA1473" i="1" s="1"/>
  <c r="CA1472" i="1" s="1"/>
  <c r="CA1471" i="1" s="1"/>
  <c r="CA1470" i="1" s="1"/>
  <c r="BW1474" i="1"/>
  <c r="BW1473" i="1" s="1"/>
  <c r="BV1474" i="1"/>
  <c r="BV1473" i="1" s="1"/>
  <c r="BR1474" i="1"/>
  <c r="BR1473" i="1" s="1"/>
  <c r="BQ1474" i="1"/>
  <c r="BQ1473" i="1" s="1"/>
  <c r="BM1474" i="1"/>
  <c r="BM1473" i="1" s="1"/>
  <c r="BL1474" i="1"/>
  <c r="BL1473" i="1" s="1"/>
  <c r="BK1474" i="1"/>
  <c r="BK1473" i="1" s="1"/>
  <c r="BK1472" i="1" s="1"/>
  <c r="BK1471" i="1" s="1"/>
  <c r="BK1470" i="1" s="1"/>
  <c r="BG1474" i="1"/>
  <c r="BG1473" i="1" s="1"/>
  <c r="BF1474" i="1"/>
  <c r="BF1473" i="1" s="1"/>
  <c r="BE1474" i="1"/>
  <c r="BA1474" i="1"/>
  <c r="BA1473" i="1" s="1"/>
  <c r="AZ1474" i="1"/>
  <c r="AZ1473" i="1" s="1"/>
  <c r="AY1474" i="1"/>
  <c r="AY1473" i="1" s="1"/>
  <c r="AY1472" i="1" s="1"/>
  <c r="AY1471" i="1" s="1"/>
  <c r="AY1470" i="1" s="1"/>
  <c r="AU1474" i="1"/>
  <c r="AU1473" i="1" s="1"/>
  <c r="AT1474" i="1"/>
  <c r="AT1473" i="1" s="1"/>
  <c r="AS1474" i="1"/>
  <c r="AS1473" i="1" s="1"/>
  <c r="AO1474" i="1"/>
  <c r="AO1473" i="1" s="1"/>
  <c r="AN1474" i="1"/>
  <c r="AN1473" i="1" s="1"/>
  <c r="AM1474" i="1"/>
  <c r="AM1473" i="1" s="1"/>
  <c r="AI1474" i="1"/>
  <c r="AI1473" i="1" s="1"/>
  <c r="AH1474" i="1"/>
  <c r="AH1473" i="1" s="1"/>
  <c r="AG1474" i="1"/>
  <c r="AG1473" i="1" s="1"/>
  <c r="AC1474" i="1"/>
  <c r="AC1473" i="1" s="1"/>
  <c r="AB1474" i="1"/>
  <c r="AB1473" i="1" s="1"/>
  <c r="AA1474" i="1"/>
  <c r="AA1473" i="1" s="1"/>
  <c r="W1474" i="1"/>
  <c r="W1473" i="1" s="1"/>
  <c r="V1474" i="1"/>
  <c r="U1474" i="1"/>
  <c r="U1473" i="1" s="1"/>
  <c r="Q1474" i="1"/>
  <c r="Q1473" i="1" s="1"/>
  <c r="P1474" i="1"/>
  <c r="O1474" i="1"/>
  <c r="O1473" i="1" s="1"/>
  <c r="K1474" i="1"/>
  <c r="K1473" i="1" s="1"/>
  <c r="J1474" i="1"/>
  <c r="J1473" i="1" s="1"/>
  <c r="I1474" i="1"/>
  <c r="H1474" i="1"/>
  <c r="H1473" i="1" s="1"/>
  <c r="G1474" i="1"/>
  <c r="F1474" i="1"/>
  <c r="CC1473" i="1"/>
  <c r="BE1473" i="1"/>
  <c r="V1473" i="1"/>
  <c r="I1473" i="1"/>
  <c r="BP1469" i="1"/>
  <c r="BU1469" i="1" s="1"/>
  <c r="BZ1469" i="1" s="1"/>
  <c r="CF1469" i="1" s="1"/>
  <c r="CL1469" i="1" s="1"/>
  <c r="CR1469" i="1" s="1"/>
  <c r="BO1469" i="1"/>
  <c r="BT1469" i="1" s="1"/>
  <c r="BY1469" i="1" s="1"/>
  <c r="CE1469" i="1" s="1"/>
  <c r="CK1469" i="1" s="1"/>
  <c r="CQ1469" i="1" s="1"/>
  <c r="BN1469" i="1"/>
  <c r="BS1469" i="1" s="1"/>
  <c r="BX1469" i="1" s="1"/>
  <c r="CD1469" i="1" s="1"/>
  <c r="CJ1469" i="1" s="1"/>
  <c r="CP1469" i="1" s="1"/>
  <c r="CS1468" i="1"/>
  <c r="CS1467" i="1" s="1"/>
  <c r="CS1466" i="1" s="1"/>
  <c r="CS1465" i="1" s="1"/>
  <c r="CO1468" i="1"/>
  <c r="CO1467" i="1" s="1"/>
  <c r="CO1466" i="1" s="1"/>
  <c r="CO1465" i="1" s="1"/>
  <c r="CN1468" i="1"/>
  <c r="CN1467" i="1" s="1"/>
  <c r="CN1466" i="1" s="1"/>
  <c r="CN1465" i="1" s="1"/>
  <c r="CM1468" i="1"/>
  <c r="CM1467" i="1" s="1"/>
  <c r="CM1466" i="1" s="1"/>
  <c r="CM1465" i="1" s="1"/>
  <c r="CI1468" i="1"/>
  <c r="CI1467" i="1" s="1"/>
  <c r="CI1466" i="1" s="1"/>
  <c r="CI1465" i="1" s="1"/>
  <c r="CH1468" i="1"/>
  <c r="CH1467" i="1" s="1"/>
  <c r="CH1466" i="1" s="1"/>
  <c r="CH1465" i="1" s="1"/>
  <c r="CG1468" i="1"/>
  <c r="CG1467" i="1" s="1"/>
  <c r="CG1466" i="1" s="1"/>
  <c r="CG1465" i="1" s="1"/>
  <c r="CC1468" i="1"/>
  <c r="CC1467" i="1" s="1"/>
  <c r="CC1466" i="1" s="1"/>
  <c r="CC1465" i="1" s="1"/>
  <c r="CB1468" i="1"/>
  <c r="CB1467" i="1" s="1"/>
  <c r="CB1466" i="1" s="1"/>
  <c r="CB1465" i="1" s="1"/>
  <c r="CA1468" i="1"/>
  <c r="BW1468" i="1"/>
  <c r="BV1468" i="1"/>
  <c r="BV1467" i="1" s="1"/>
  <c r="BV1466" i="1" s="1"/>
  <c r="BV1465" i="1" s="1"/>
  <c r="BR1468" i="1"/>
  <c r="BQ1468" i="1"/>
  <c r="BQ1467" i="1" s="1"/>
  <c r="BM1468" i="1"/>
  <c r="BP1468" i="1" s="1"/>
  <c r="BU1468" i="1" s="1"/>
  <c r="BZ1468" i="1" s="1"/>
  <c r="BL1468" i="1"/>
  <c r="BL1467" i="1" s="1"/>
  <c r="BK1468" i="1"/>
  <c r="BN1468" i="1" s="1"/>
  <c r="BS1468" i="1" s="1"/>
  <c r="BX1468" i="1" s="1"/>
  <c r="CD1468" i="1" s="1"/>
  <c r="CA1467" i="1"/>
  <c r="CA1466" i="1" s="1"/>
  <c r="CA1465" i="1" s="1"/>
  <c r="BW1467" i="1"/>
  <c r="BW1466" i="1" s="1"/>
  <c r="BW1465" i="1" s="1"/>
  <c r="BM1467" i="1"/>
  <c r="BP1467" i="1" s="1"/>
  <c r="BU1467" i="1" s="1"/>
  <c r="BK1464" i="1"/>
  <c r="BK1463" i="1" s="1"/>
  <c r="BK1462" i="1" s="1"/>
  <c r="O1464" i="1"/>
  <c r="O1463" i="1" s="1"/>
  <c r="O1462" i="1" s="1"/>
  <c r="O1458" i="1" s="1"/>
  <c r="O1449" i="1" s="1"/>
  <c r="N1464" i="1"/>
  <c r="T1464" i="1" s="1"/>
  <c r="Z1464" i="1" s="1"/>
  <c r="AF1464" i="1" s="1"/>
  <c r="AL1464" i="1" s="1"/>
  <c r="AR1464" i="1" s="1"/>
  <c r="AX1464" i="1" s="1"/>
  <c r="BD1464" i="1" s="1"/>
  <c r="BJ1464" i="1" s="1"/>
  <c r="BP1464" i="1" s="1"/>
  <c r="BU1464" i="1" s="1"/>
  <c r="BZ1464" i="1" s="1"/>
  <c r="CF1464" i="1" s="1"/>
  <c r="CL1464" i="1" s="1"/>
  <c r="CR1464" i="1" s="1"/>
  <c r="M1464" i="1"/>
  <c r="S1464" i="1" s="1"/>
  <c r="Y1464" i="1" s="1"/>
  <c r="AE1464" i="1" s="1"/>
  <c r="AK1464" i="1" s="1"/>
  <c r="AQ1464" i="1" s="1"/>
  <c r="AW1464" i="1" s="1"/>
  <c r="BC1464" i="1" s="1"/>
  <c r="BI1464" i="1" s="1"/>
  <c r="BO1464" i="1" s="1"/>
  <c r="BT1464" i="1" s="1"/>
  <c r="BY1464" i="1" s="1"/>
  <c r="CE1464" i="1" s="1"/>
  <c r="CK1464" i="1" s="1"/>
  <c r="CQ1464" i="1" s="1"/>
  <c r="L1464" i="1"/>
  <c r="CS1463" i="1"/>
  <c r="CS1462" i="1" s="1"/>
  <c r="CO1463" i="1"/>
  <c r="CO1462" i="1" s="1"/>
  <c r="CN1463" i="1"/>
  <c r="CN1462" i="1" s="1"/>
  <c r="CM1463" i="1"/>
  <c r="CM1462" i="1" s="1"/>
  <c r="CI1463" i="1"/>
  <c r="CI1462" i="1" s="1"/>
  <c r="CH1463" i="1"/>
  <c r="CG1463" i="1"/>
  <c r="CC1463" i="1"/>
  <c r="CC1462" i="1" s="1"/>
  <c r="CB1463" i="1"/>
  <c r="CB1462" i="1" s="1"/>
  <c r="CA1463" i="1"/>
  <c r="CA1462" i="1" s="1"/>
  <c r="BW1463" i="1"/>
  <c r="BW1462" i="1" s="1"/>
  <c r="BV1463" i="1"/>
  <c r="BV1462" i="1" s="1"/>
  <c r="BR1463" i="1"/>
  <c r="BR1462" i="1" s="1"/>
  <c r="BQ1463" i="1"/>
  <c r="BQ1462" i="1" s="1"/>
  <c r="BM1463" i="1"/>
  <c r="BM1462" i="1" s="1"/>
  <c r="BL1463" i="1"/>
  <c r="BL1462" i="1" s="1"/>
  <c r="BG1463" i="1"/>
  <c r="BG1462" i="1" s="1"/>
  <c r="BG1458" i="1" s="1"/>
  <c r="BF1463" i="1"/>
  <c r="BF1462" i="1" s="1"/>
  <c r="BF1458" i="1" s="1"/>
  <c r="BE1463" i="1"/>
  <c r="BE1462" i="1" s="1"/>
  <c r="BE1458" i="1" s="1"/>
  <c r="BA1463" i="1"/>
  <c r="BA1462" i="1" s="1"/>
  <c r="BA1458" i="1" s="1"/>
  <c r="AZ1463" i="1"/>
  <c r="AY1463" i="1"/>
  <c r="AY1462" i="1" s="1"/>
  <c r="AU1463" i="1"/>
  <c r="AU1462" i="1" s="1"/>
  <c r="AU1458" i="1" s="1"/>
  <c r="AT1463" i="1"/>
  <c r="AT1462" i="1" s="1"/>
  <c r="AT1458" i="1" s="1"/>
  <c r="AS1463" i="1"/>
  <c r="AS1462" i="1" s="1"/>
  <c r="AS1458" i="1" s="1"/>
  <c r="AO1463" i="1"/>
  <c r="AN1463" i="1"/>
  <c r="AN1462" i="1" s="1"/>
  <c r="AN1458" i="1" s="1"/>
  <c r="AM1463" i="1"/>
  <c r="AI1463" i="1"/>
  <c r="AI1462" i="1" s="1"/>
  <c r="AI1458" i="1" s="1"/>
  <c r="AI1449" i="1" s="1"/>
  <c r="AH1463" i="1"/>
  <c r="AH1462" i="1" s="1"/>
  <c r="AH1458" i="1" s="1"/>
  <c r="AH1449" i="1" s="1"/>
  <c r="AG1463" i="1"/>
  <c r="AG1462" i="1" s="1"/>
  <c r="AG1458" i="1" s="1"/>
  <c r="AG1449" i="1" s="1"/>
  <c r="AC1463" i="1"/>
  <c r="AC1462" i="1" s="1"/>
  <c r="AC1458" i="1" s="1"/>
  <c r="AC1449" i="1" s="1"/>
  <c r="AB1463" i="1"/>
  <c r="AB1462" i="1" s="1"/>
  <c r="AB1458" i="1" s="1"/>
  <c r="AB1449" i="1" s="1"/>
  <c r="AA1463" i="1"/>
  <c r="AA1462" i="1" s="1"/>
  <c r="AA1458" i="1" s="1"/>
  <c r="AA1449" i="1" s="1"/>
  <c r="W1463" i="1"/>
  <c r="W1462" i="1" s="1"/>
  <c r="W1458" i="1" s="1"/>
  <c r="W1449" i="1" s="1"/>
  <c r="V1463" i="1"/>
  <c r="V1462" i="1" s="1"/>
  <c r="V1458" i="1" s="1"/>
  <c r="V1449" i="1" s="1"/>
  <c r="U1463" i="1"/>
  <c r="U1462" i="1" s="1"/>
  <c r="U1458" i="1" s="1"/>
  <c r="U1449" i="1" s="1"/>
  <c r="Q1463" i="1"/>
  <c r="Q1462" i="1" s="1"/>
  <c r="Q1458" i="1" s="1"/>
  <c r="Q1449" i="1" s="1"/>
  <c r="P1463" i="1"/>
  <c r="P1462" i="1" s="1"/>
  <c r="P1458" i="1" s="1"/>
  <c r="P1449" i="1" s="1"/>
  <c r="K1463" i="1"/>
  <c r="K1462" i="1" s="1"/>
  <c r="K1458" i="1" s="1"/>
  <c r="K1449" i="1" s="1"/>
  <c r="J1463" i="1"/>
  <c r="I1463" i="1"/>
  <c r="I1462" i="1" s="1"/>
  <c r="I1458" i="1" s="1"/>
  <c r="I1449" i="1" s="1"/>
  <c r="H1463" i="1"/>
  <c r="H1462" i="1" s="1"/>
  <c r="G1463" i="1"/>
  <c r="F1463" i="1"/>
  <c r="F1462" i="1" s="1"/>
  <c r="CH1462" i="1"/>
  <c r="CG1462" i="1"/>
  <c r="AZ1462" i="1"/>
  <c r="AZ1458" i="1" s="1"/>
  <c r="AO1462" i="1"/>
  <c r="AO1458" i="1" s="1"/>
  <c r="AM1462" i="1"/>
  <c r="AM1458" i="1" s="1"/>
  <c r="J1462" i="1"/>
  <c r="J1458" i="1" s="1"/>
  <c r="J1449" i="1" s="1"/>
  <c r="G1462" i="1"/>
  <c r="BP1461" i="1"/>
  <c r="BU1461" i="1" s="1"/>
  <c r="BZ1461" i="1" s="1"/>
  <c r="CF1461" i="1" s="1"/>
  <c r="CL1461" i="1" s="1"/>
  <c r="CR1461" i="1" s="1"/>
  <c r="BO1461" i="1"/>
  <c r="BT1461" i="1" s="1"/>
  <c r="BY1461" i="1" s="1"/>
  <c r="CE1461" i="1" s="1"/>
  <c r="CK1461" i="1" s="1"/>
  <c r="CQ1461" i="1" s="1"/>
  <c r="BN1461" i="1"/>
  <c r="BS1461" i="1" s="1"/>
  <c r="BX1461" i="1" s="1"/>
  <c r="CD1461" i="1" s="1"/>
  <c r="CJ1461" i="1" s="1"/>
  <c r="CP1461" i="1" s="1"/>
  <c r="CS1460" i="1"/>
  <c r="CS1459" i="1" s="1"/>
  <c r="CS1458" i="1" s="1"/>
  <c r="CO1460" i="1"/>
  <c r="CO1459" i="1" s="1"/>
  <c r="CN1460" i="1"/>
  <c r="CN1459" i="1" s="1"/>
  <c r="CM1460" i="1"/>
  <c r="CM1459" i="1" s="1"/>
  <c r="CI1460" i="1"/>
  <c r="CI1459" i="1" s="1"/>
  <c r="CH1460" i="1"/>
  <c r="CH1459" i="1" s="1"/>
  <c r="CG1460" i="1"/>
  <c r="CG1459" i="1" s="1"/>
  <c r="CC1460" i="1"/>
  <c r="CC1459" i="1" s="1"/>
  <c r="CB1460" i="1"/>
  <c r="CB1459" i="1" s="1"/>
  <c r="CB1458" i="1" s="1"/>
  <c r="CA1460" i="1"/>
  <c r="CA1459" i="1" s="1"/>
  <c r="BW1460" i="1"/>
  <c r="BW1459" i="1" s="1"/>
  <c r="BV1460" i="1"/>
  <c r="BV1459" i="1" s="1"/>
  <c r="BR1460" i="1"/>
  <c r="BR1459" i="1" s="1"/>
  <c r="BQ1460" i="1"/>
  <c r="BQ1459" i="1" s="1"/>
  <c r="BM1460" i="1"/>
  <c r="BM1459" i="1" s="1"/>
  <c r="BL1460" i="1"/>
  <c r="BO1460" i="1" s="1"/>
  <c r="BK1460" i="1"/>
  <c r="BN1460" i="1" s="1"/>
  <c r="AY1458" i="1"/>
  <c r="F1458" i="1"/>
  <c r="F1449" i="1" s="1"/>
  <c r="BP1457" i="1"/>
  <c r="BU1457" i="1" s="1"/>
  <c r="BZ1457" i="1" s="1"/>
  <c r="CF1457" i="1" s="1"/>
  <c r="CL1457" i="1" s="1"/>
  <c r="CR1457" i="1" s="1"/>
  <c r="BO1457" i="1"/>
  <c r="BT1457" i="1" s="1"/>
  <c r="BY1457" i="1" s="1"/>
  <c r="CE1457" i="1" s="1"/>
  <c r="CK1457" i="1" s="1"/>
  <c r="CQ1457" i="1" s="1"/>
  <c r="BN1457" i="1"/>
  <c r="BS1457" i="1" s="1"/>
  <c r="BX1457" i="1" s="1"/>
  <c r="CD1457" i="1" s="1"/>
  <c r="CJ1457" i="1" s="1"/>
  <c r="CP1457" i="1" s="1"/>
  <c r="CS1456" i="1"/>
  <c r="CS1455" i="1" s="1"/>
  <c r="CS1454" i="1" s="1"/>
  <c r="CO1456" i="1"/>
  <c r="CO1455" i="1" s="1"/>
  <c r="CO1454" i="1" s="1"/>
  <c r="CN1456" i="1"/>
  <c r="CN1455" i="1" s="1"/>
  <c r="CN1454" i="1" s="1"/>
  <c r="CM1456" i="1"/>
  <c r="CM1455" i="1" s="1"/>
  <c r="CM1454" i="1" s="1"/>
  <c r="CI1456" i="1"/>
  <c r="CI1455" i="1" s="1"/>
  <c r="CI1454" i="1" s="1"/>
  <c r="CH1456" i="1"/>
  <c r="CH1455" i="1" s="1"/>
  <c r="CH1454" i="1" s="1"/>
  <c r="CG1456" i="1"/>
  <c r="CG1455" i="1" s="1"/>
  <c r="CG1454" i="1" s="1"/>
  <c r="CC1456" i="1"/>
  <c r="CC1455" i="1" s="1"/>
  <c r="CC1454" i="1" s="1"/>
  <c r="CB1456" i="1"/>
  <c r="CB1455" i="1" s="1"/>
  <c r="CB1454" i="1" s="1"/>
  <c r="CA1456" i="1"/>
  <c r="CA1455" i="1" s="1"/>
  <c r="CA1454" i="1" s="1"/>
  <c r="BW1456" i="1"/>
  <c r="BW1455" i="1" s="1"/>
  <c r="BW1454" i="1" s="1"/>
  <c r="BV1456" i="1"/>
  <c r="BV1455" i="1" s="1"/>
  <c r="BV1454" i="1" s="1"/>
  <c r="BR1456" i="1"/>
  <c r="BR1455" i="1" s="1"/>
  <c r="BQ1456" i="1"/>
  <c r="BQ1455" i="1" s="1"/>
  <c r="BM1456" i="1"/>
  <c r="BM1455" i="1" s="1"/>
  <c r="BL1456" i="1"/>
  <c r="BK1456" i="1"/>
  <c r="BN1456" i="1" s="1"/>
  <c r="AR1453" i="1"/>
  <c r="AX1453" i="1" s="1"/>
  <c r="BD1453" i="1" s="1"/>
  <c r="BJ1453" i="1" s="1"/>
  <c r="BP1453" i="1" s="1"/>
  <c r="BU1453" i="1" s="1"/>
  <c r="BZ1453" i="1" s="1"/>
  <c r="CF1453" i="1" s="1"/>
  <c r="CL1453" i="1" s="1"/>
  <c r="CR1453" i="1" s="1"/>
  <c r="AQ1453" i="1"/>
  <c r="AW1453" i="1" s="1"/>
  <c r="BC1453" i="1" s="1"/>
  <c r="BI1453" i="1" s="1"/>
  <c r="BO1453" i="1" s="1"/>
  <c r="BT1453" i="1" s="1"/>
  <c r="BY1453" i="1" s="1"/>
  <c r="CE1453" i="1" s="1"/>
  <c r="CK1453" i="1" s="1"/>
  <c r="CQ1453" i="1" s="1"/>
  <c r="AP1453" i="1"/>
  <c r="AV1453" i="1" s="1"/>
  <c r="BB1453" i="1" s="1"/>
  <c r="BH1453" i="1" s="1"/>
  <c r="BN1453" i="1" s="1"/>
  <c r="BS1453" i="1" s="1"/>
  <c r="BX1453" i="1" s="1"/>
  <c r="CD1453" i="1" s="1"/>
  <c r="CJ1453" i="1" s="1"/>
  <c r="CP1453" i="1" s="1"/>
  <c r="CS1452" i="1"/>
  <c r="CS1451" i="1" s="1"/>
  <c r="CS1450" i="1" s="1"/>
  <c r="CO1452" i="1"/>
  <c r="CN1452" i="1"/>
  <c r="CN1451" i="1" s="1"/>
  <c r="CN1450" i="1" s="1"/>
  <c r="CM1452" i="1"/>
  <c r="CM1451" i="1" s="1"/>
  <c r="CM1450" i="1" s="1"/>
  <c r="CI1452" i="1"/>
  <c r="CI1451" i="1" s="1"/>
  <c r="CI1450" i="1" s="1"/>
  <c r="CH1452" i="1"/>
  <c r="CH1451" i="1" s="1"/>
  <c r="CH1450" i="1" s="1"/>
  <c r="CG1452" i="1"/>
  <c r="CG1451" i="1" s="1"/>
  <c r="CG1450" i="1" s="1"/>
  <c r="CC1452" i="1"/>
  <c r="CC1451" i="1" s="1"/>
  <c r="CC1450" i="1" s="1"/>
  <c r="CB1452" i="1"/>
  <c r="CB1451" i="1" s="1"/>
  <c r="CB1450" i="1" s="1"/>
  <c r="CA1452" i="1"/>
  <c r="CA1451" i="1" s="1"/>
  <c r="CA1450" i="1" s="1"/>
  <c r="BW1452" i="1"/>
  <c r="BW1451" i="1" s="1"/>
  <c r="BW1450" i="1" s="1"/>
  <c r="BV1452" i="1"/>
  <c r="BV1451" i="1" s="1"/>
  <c r="BV1450" i="1" s="1"/>
  <c r="BR1452" i="1"/>
  <c r="BQ1452" i="1"/>
  <c r="BQ1451" i="1" s="1"/>
  <c r="BM1452" i="1"/>
  <c r="BM1451" i="1" s="1"/>
  <c r="BM1450" i="1" s="1"/>
  <c r="BL1452" i="1"/>
  <c r="BL1451" i="1" s="1"/>
  <c r="BL1450" i="1" s="1"/>
  <c r="BK1452" i="1"/>
  <c r="BK1451" i="1" s="1"/>
  <c r="BK1450" i="1" s="1"/>
  <c r="BG1452" i="1"/>
  <c r="BG1451" i="1" s="1"/>
  <c r="BG1450" i="1" s="1"/>
  <c r="BF1452" i="1"/>
  <c r="BF1451" i="1" s="1"/>
  <c r="BF1450" i="1" s="1"/>
  <c r="BF1449" i="1" s="1"/>
  <c r="BE1452" i="1"/>
  <c r="BE1451" i="1" s="1"/>
  <c r="BE1450" i="1" s="1"/>
  <c r="BA1452" i="1"/>
  <c r="BA1451" i="1" s="1"/>
  <c r="BA1450" i="1" s="1"/>
  <c r="AZ1452" i="1"/>
  <c r="AZ1451" i="1" s="1"/>
  <c r="AZ1450" i="1" s="1"/>
  <c r="AY1452" i="1"/>
  <c r="AY1451" i="1" s="1"/>
  <c r="AY1450" i="1" s="1"/>
  <c r="AU1452" i="1"/>
  <c r="AU1451" i="1" s="1"/>
  <c r="AU1450" i="1" s="1"/>
  <c r="AT1452" i="1"/>
  <c r="AT1451" i="1" s="1"/>
  <c r="AT1450" i="1" s="1"/>
  <c r="AS1452" i="1"/>
  <c r="AS1451" i="1" s="1"/>
  <c r="AS1450" i="1" s="1"/>
  <c r="AO1452" i="1"/>
  <c r="AN1452" i="1"/>
  <c r="AN1451" i="1" s="1"/>
  <c r="AM1452" i="1"/>
  <c r="AP1452" i="1" s="1"/>
  <c r="CO1451" i="1"/>
  <c r="CO1450" i="1" s="1"/>
  <c r="N1448" i="1"/>
  <c r="T1448" i="1" s="1"/>
  <c r="Z1448" i="1" s="1"/>
  <c r="AF1448" i="1" s="1"/>
  <c r="AL1448" i="1" s="1"/>
  <c r="AR1448" i="1" s="1"/>
  <c r="AX1448" i="1" s="1"/>
  <c r="BD1448" i="1" s="1"/>
  <c r="BJ1448" i="1" s="1"/>
  <c r="BP1448" i="1" s="1"/>
  <c r="BU1448" i="1" s="1"/>
  <c r="BZ1448" i="1" s="1"/>
  <c r="CF1448" i="1" s="1"/>
  <c r="CL1448" i="1" s="1"/>
  <c r="CR1448" i="1" s="1"/>
  <c r="M1448" i="1"/>
  <c r="S1448" i="1" s="1"/>
  <c r="Y1448" i="1" s="1"/>
  <c r="AE1448" i="1" s="1"/>
  <c r="AK1448" i="1" s="1"/>
  <c r="AQ1448" i="1" s="1"/>
  <c r="AW1448" i="1" s="1"/>
  <c r="BC1448" i="1" s="1"/>
  <c r="BI1448" i="1" s="1"/>
  <c r="BO1448" i="1" s="1"/>
  <c r="BT1448" i="1" s="1"/>
  <c r="BY1448" i="1" s="1"/>
  <c r="CE1448" i="1" s="1"/>
  <c r="CK1448" i="1" s="1"/>
  <c r="CQ1448" i="1" s="1"/>
  <c r="L1448" i="1"/>
  <c r="R1448" i="1" s="1"/>
  <c r="X1448" i="1" s="1"/>
  <c r="AD1448" i="1" s="1"/>
  <c r="AJ1448" i="1" s="1"/>
  <c r="AP1448" i="1" s="1"/>
  <c r="AV1448" i="1" s="1"/>
  <c r="BB1448" i="1" s="1"/>
  <c r="BH1448" i="1" s="1"/>
  <c r="BN1448" i="1" s="1"/>
  <c r="BS1448" i="1" s="1"/>
  <c r="BX1448" i="1" s="1"/>
  <c r="CD1448" i="1" s="1"/>
  <c r="CJ1448" i="1" s="1"/>
  <c r="CP1448" i="1" s="1"/>
  <c r="CS1447" i="1"/>
  <c r="CS1446" i="1" s="1"/>
  <c r="CS1445" i="1" s="1"/>
  <c r="CO1447" i="1"/>
  <c r="CO1446" i="1" s="1"/>
  <c r="CO1445" i="1" s="1"/>
  <c r="CN1447" i="1"/>
  <c r="CN1446" i="1" s="1"/>
  <c r="CN1445" i="1" s="1"/>
  <c r="CM1447" i="1"/>
  <c r="CM1446" i="1" s="1"/>
  <c r="CM1445" i="1" s="1"/>
  <c r="CI1447" i="1"/>
  <c r="CI1446" i="1" s="1"/>
  <c r="CH1447" i="1"/>
  <c r="CH1446" i="1" s="1"/>
  <c r="CH1445" i="1" s="1"/>
  <c r="CG1447" i="1"/>
  <c r="CG1446" i="1" s="1"/>
  <c r="CG1445" i="1" s="1"/>
  <c r="CC1447" i="1"/>
  <c r="CB1447" i="1"/>
  <c r="CA1447" i="1"/>
  <c r="CA1446" i="1" s="1"/>
  <c r="CA1445" i="1" s="1"/>
  <c r="BW1447" i="1"/>
  <c r="BW1446" i="1" s="1"/>
  <c r="BW1445" i="1" s="1"/>
  <c r="BV1447" i="1"/>
  <c r="BR1447" i="1"/>
  <c r="BQ1447" i="1"/>
  <c r="BQ1446" i="1" s="1"/>
  <c r="BQ1445" i="1" s="1"/>
  <c r="BM1447" i="1"/>
  <c r="BM1446" i="1" s="1"/>
  <c r="BM1445" i="1" s="1"/>
  <c r="BL1447" i="1"/>
  <c r="BK1447" i="1"/>
  <c r="BK1446" i="1" s="1"/>
  <c r="BK1445" i="1" s="1"/>
  <c r="BG1447" i="1"/>
  <c r="BG1446" i="1" s="1"/>
  <c r="BG1445" i="1" s="1"/>
  <c r="BF1447" i="1"/>
  <c r="BF1446" i="1" s="1"/>
  <c r="BF1445" i="1" s="1"/>
  <c r="BE1447" i="1"/>
  <c r="BA1447" i="1"/>
  <c r="BA1446" i="1" s="1"/>
  <c r="AZ1447" i="1"/>
  <c r="AZ1446" i="1" s="1"/>
  <c r="AZ1445" i="1" s="1"/>
  <c r="AY1447" i="1"/>
  <c r="AY1446" i="1" s="1"/>
  <c r="AY1445" i="1" s="1"/>
  <c r="AU1447" i="1"/>
  <c r="AU1446" i="1" s="1"/>
  <c r="AU1445" i="1" s="1"/>
  <c r="AT1447" i="1"/>
  <c r="AS1447" i="1"/>
  <c r="AS1446" i="1" s="1"/>
  <c r="AS1445" i="1" s="1"/>
  <c r="AO1447" i="1"/>
  <c r="AO1446" i="1" s="1"/>
  <c r="AO1445" i="1" s="1"/>
  <c r="AN1447" i="1"/>
  <c r="AM1447" i="1"/>
  <c r="AI1447" i="1"/>
  <c r="AH1447" i="1"/>
  <c r="AH1446" i="1" s="1"/>
  <c r="AH1445" i="1" s="1"/>
  <c r="AG1447" i="1"/>
  <c r="AC1447" i="1"/>
  <c r="AC1446" i="1" s="1"/>
  <c r="AC1445" i="1" s="1"/>
  <c r="AB1447" i="1"/>
  <c r="AB1446" i="1" s="1"/>
  <c r="AB1445" i="1" s="1"/>
  <c r="AA1447" i="1"/>
  <c r="AA1446" i="1" s="1"/>
  <c r="AA1445" i="1" s="1"/>
  <c r="W1447" i="1"/>
  <c r="V1447" i="1"/>
  <c r="V1446" i="1" s="1"/>
  <c r="U1447" i="1"/>
  <c r="U1446" i="1" s="1"/>
  <c r="U1445" i="1" s="1"/>
  <c r="Q1447" i="1"/>
  <c r="Q1446" i="1" s="1"/>
  <c r="Q1445" i="1" s="1"/>
  <c r="P1447" i="1"/>
  <c r="O1447" i="1"/>
  <c r="K1447" i="1"/>
  <c r="K1446" i="1" s="1"/>
  <c r="K1445" i="1" s="1"/>
  <c r="J1447" i="1"/>
  <c r="J1446" i="1" s="1"/>
  <c r="J1445" i="1" s="1"/>
  <c r="I1447" i="1"/>
  <c r="H1447" i="1"/>
  <c r="G1447" i="1"/>
  <c r="F1447" i="1"/>
  <c r="CC1446" i="1"/>
  <c r="CC1445" i="1" s="1"/>
  <c r="CB1446" i="1"/>
  <c r="CB1445" i="1" s="1"/>
  <c r="BV1446" i="1"/>
  <c r="BV1445" i="1" s="1"/>
  <c r="BR1446" i="1"/>
  <c r="BL1446" i="1"/>
  <c r="BL1445" i="1" s="1"/>
  <c r="BE1446" i="1"/>
  <c r="BE1445" i="1" s="1"/>
  <c r="AT1446" i="1"/>
  <c r="AT1445" i="1" s="1"/>
  <c r="AN1446" i="1"/>
  <c r="AN1445" i="1" s="1"/>
  <c r="AM1446" i="1"/>
  <c r="AM1445" i="1" s="1"/>
  <c r="AI1446" i="1"/>
  <c r="AI1445" i="1" s="1"/>
  <c r="AG1446" i="1"/>
  <c r="AG1445" i="1" s="1"/>
  <c r="W1446" i="1"/>
  <c r="W1445" i="1" s="1"/>
  <c r="P1446" i="1"/>
  <c r="P1445" i="1" s="1"/>
  <c r="O1446" i="1"/>
  <c r="O1445" i="1" s="1"/>
  <c r="I1446" i="1"/>
  <c r="I1445" i="1" s="1"/>
  <c r="H1446" i="1"/>
  <c r="H1445" i="1" s="1"/>
  <c r="G1446" i="1"/>
  <c r="G1445" i="1" s="1"/>
  <c r="CI1445" i="1"/>
  <c r="BR1445" i="1"/>
  <c r="BA1445" i="1"/>
  <c r="V1445" i="1"/>
  <c r="CB1444" i="1"/>
  <c r="CB1443" i="1" s="1"/>
  <c r="CB1442" i="1" s="1"/>
  <c r="CB1441" i="1" s="1"/>
  <c r="N1444" i="1"/>
  <c r="T1444" i="1" s="1"/>
  <c r="Z1444" i="1" s="1"/>
  <c r="AF1444" i="1" s="1"/>
  <c r="AL1444" i="1" s="1"/>
  <c r="AR1444" i="1" s="1"/>
  <c r="AX1444" i="1" s="1"/>
  <c r="BD1444" i="1" s="1"/>
  <c r="BJ1444" i="1" s="1"/>
  <c r="BP1444" i="1" s="1"/>
  <c r="BU1444" i="1" s="1"/>
  <c r="BZ1444" i="1" s="1"/>
  <c r="CF1444" i="1" s="1"/>
  <c r="CL1444" i="1" s="1"/>
  <c r="CR1444" i="1" s="1"/>
  <c r="M1444" i="1"/>
  <c r="S1444" i="1" s="1"/>
  <c r="Y1444" i="1" s="1"/>
  <c r="AE1444" i="1" s="1"/>
  <c r="AK1444" i="1" s="1"/>
  <c r="AQ1444" i="1" s="1"/>
  <c r="AW1444" i="1" s="1"/>
  <c r="BC1444" i="1" s="1"/>
  <c r="BI1444" i="1" s="1"/>
  <c r="BO1444" i="1" s="1"/>
  <c r="BT1444" i="1" s="1"/>
  <c r="BY1444" i="1" s="1"/>
  <c r="L1444" i="1"/>
  <c r="R1444" i="1" s="1"/>
  <c r="X1444" i="1" s="1"/>
  <c r="AD1444" i="1" s="1"/>
  <c r="AJ1444" i="1" s="1"/>
  <c r="AP1444" i="1" s="1"/>
  <c r="AV1444" i="1" s="1"/>
  <c r="BB1444" i="1" s="1"/>
  <c r="BH1444" i="1" s="1"/>
  <c r="BN1444" i="1" s="1"/>
  <c r="BS1444" i="1" s="1"/>
  <c r="BX1444" i="1" s="1"/>
  <c r="CD1444" i="1" s="1"/>
  <c r="CJ1444" i="1" s="1"/>
  <c r="CP1444" i="1" s="1"/>
  <c r="CS1443" i="1"/>
  <c r="CS1442" i="1" s="1"/>
  <c r="CS1441" i="1" s="1"/>
  <c r="CS1440" i="1" s="1"/>
  <c r="CO1443" i="1"/>
  <c r="CO1442" i="1" s="1"/>
  <c r="CO1441" i="1" s="1"/>
  <c r="CN1443" i="1"/>
  <c r="CN1442" i="1" s="1"/>
  <c r="CN1441" i="1" s="1"/>
  <c r="CM1443" i="1"/>
  <c r="CM1442" i="1" s="1"/>
  <c r="CM1441" i="1" s="1"/>
  <c r="CI1443" i="1"/>
  <c r="CI1442" i="1" s="1"/>
  <c r="CI1441" i="1" s="1"/>
  <c r="CI1440" i="1" s="1"/>
  <c r="CH1443" i="1"/>
  <c r="CH1442" i="1" s="1"/>
  <c r="CH1441" i="1" s="1"/>
  <c r="CG1443" i="1"/>
  <c r="CG1442" i="1" s="1"/>
  <c r="CG1441" i="1" s="1"/>
  <c r="CC1443" i="1"/>
  <c r="CC1442" i="1" s="1"/>
  <c r="CC1441" i="1" s="1"/>
  <c r="CA1443" i="1"/>
  <c r="CA1442" i="1" s="1"/>
  <c r="CA1441" i="1" s="1"/>
  <c r="BW1443" i="1"/>
  <c r="BW1442" i="1" s="1"/>
  <c r="BW1441" i="1" s="1"/>
  <c r="BV1443" i="1"/>
  <c r="BR1443" i="1"/>
  <c r="BR1442" i="1" s="1"/>
  <c r="BR1441" i="1" s="1"/>
  <c r="BQ1443" i="1"/>
  <c r="BQ1442" i="1" s="1"/>
  <c r="BQ1441" i="1" s="1"/>
  <c r="BM1443" i="1"/>
  <c r="BM1442" i="1" s="1"/>
  <c r="BM1441" i="1" s="1"/>
  <c r="BL1443" i="1"/>
  <c r="BL1442" i="1" s="1"/>
  <c r="BL1441" i="1" s="1"/>
  <c r="BK1443" i="1"/>
  <c r="BK1442" i="1" s="1"/>
  <c r="BK1441" i="1" s="1"/>
  <c r="BK1440" i="1" s="1"/>
  <c r="BG1443" i="1"/>
  <c r="BG1442" i="1" s="1"/>
  <c r="BG1441" i="1" s="1"/>
  <c r="BF1443" i="1"/>
  <c r="BF1442" i="1" s="1"/>
  <c r="BF1441" i="1" s="1"/>
  <c r="BE1443" i="1"/>
  <c r="BE1442" i="1" s="1"/>
  <c r="BE1441" i="1" s="1"/>
  <c r="BA1443" i="1"/>
  <c r="BA1442" i="1" s="1"/>
  <c r="AZ1443" i="1"/>
  <c r="AZ1442" i="1" s="1"/>
  <c r="AZ1441" i="1" s="1"/>
  <c r="AY1443" i="1"/>
  <c r="AY1442" i="1" s="1"/>
  <c r="AY1441" i="1" s="1"/>
  <c r="AU1443" i="1"/>
  <c r="AT1443" i="1"/>
  <c r="AT1442" i="1" s="1"/>
  <c r="AT1441" i="1" s="1"/>
  <c r="AT1440" i="1" s="1"/>
  <c r="AS1443" i="1"/>
  <c r="AS1442" i="1" s="1"/>
  <c r="AS1441" i="1" s="1"/>
  <c r="AS1440" i="1" s="1"/>
  <c r="AO1443" i="1"/>
  <c r="AO1442" i="1" s="1"/>
  <c r="AO1441" i="1" s="1"/>
  <c r="AN1443" i="1"/>
  <c r="AN1442" i="1" s="1"/>
  <c r="AN1441" i="1" s="1"/>
  <c r="AM1443" i="1"/>
  <c r="AM1442" i="1" s="1"/>
  <c r="AM1441" i="1" s="1"/>
  <c r="AI1443" i="1"/>
  <c r="AH1443" i="1"/>
  <c r="AH1442" i="1" s="1"/>
  <c r="AH1441" i="1" s="1"/>
  <c r="AG1443" i="1"/>
  <c r="AG1442" i="1" s="1"/>
  <c r="AG1441" i="1" s="1"/>
  <c r="AG1440" i="1" s="1"/>
  <c r="AC1443" i="1"/>
  <c r="AC1442" i="1" s="1"/>
  <c r="AC1441" i="1" s="1"/>
  <c r="AC1440" i="1" s="1"/>
  <c r="AB1443" i="1"/>
  <c r="AB1442" i="1" s="1"/>
  <c r="AB1441" i="1" s="1"/>
  <c r="AA1443" i="1"/>
  <c r="AA1442" i="1" s="1"/>
  <c r="AA1441" i="1" s="1"/>
  <c r="W1443" i="1"/>
  <c r="W1442" i="1" s="1"/>
  <c r="W1441" i="1" s="1"/>
  <c r="V1443" i="1"/>
  <c r="V1442" i="1" s="1"/>
  <c r="V1441" i="1" s="1"/>
  <c r="V1440" i="1" s="1"/>
  <c r="U1443" i="1"/>
  <c r="U1442" i="1" s="1"/>
  <c r="U1441" i="1" s="1"/>
  <c r="Q1443" i="1"/>
  <c r="Q1442" i="1" s="1"/>
  <c r="Q1441" i="1" s="1"/>
  <c r="P1443" i="1"/>
  <c r="O1443" i="1"/>
  <c r="O1442" i="1" s="1"/>
  <c r="O1441" i="1" s="1"/>
  <c r="K1443" i="1"/>
  <c r="K1442" i="1" s="1"/>
  <c r="K1441" i="1" s="1"/>
  <c r="J1443" i="1"/>
  <c r="J1442" i="1" s="1"/>
  <c r="J1441" i="1" s="1"/>
  <c r="I1443" i="1"/>
  <c r="I1442" i="1" s="1"/>
  <c r="I1441" i="1" s="1"/>
  <c r="H1443" i="1"/>
  <c r="G1443" i="1"/>
  <c r="F1443" i="1"/>
  <c r="F1442" i="1" s="1"/>
  <c r="L1442" i="1" s="1"/>
  <c r="BV1442" i="1"/>
  <c r="BV1441" i="1" s="1"/>
  <c r="AU1442" i="1"/>
  <c r="AU1441" i="1" s="1"/>
  <c r="AI1442" i="1"/>
  <c r="AI1441" i="1" s="1"/>
  <c r="P1442" i="1"/>
  <c r="P1441" i="1" s="1"/>
  <c r="BA1441" i="1"/>
  <c r="N1439" i="1"/>
  <c r="T1439" i="1" s="1"/>
  <c r="Z1439" i="1" s="1"/>
  <c r="AF1439" i="1" s="1"/>
  <c r="AL1439" i="1" s="1"/>
  <c r="AR1439" i="1" s="1"/>
  <c r="AX1439" i="1" s="1"/>
  <c r="BD1439" i="1" s="1"/>
  <c r="BJ1439" i="1" s="1"/>
  <c r="BP1439" i="1" s="1"/>
  <c r="BU1439" i="1" s="1"/>
  <c r="BZ1439" i="1" s="1"/>
  <c r="CF1439" i="1" s="1"/>
  <c r="CL1439" i="1" s="1"/>
  <c r="CR1439" i="1" s="1"/>
  <c r="M1439" i="1"/>
  <c r="S1439" i="1" s="1"/>
  <c r="Y1439" i="1" s="1"/>
  <c r="AE1439" i="1" s="1"/>
  <c r="AK1439" i="1" s="1"/>
  <c r="AQ1439" i="1" s="1"/>
  <c r="AW1439" i="1" s="1"/>
  <c r="BC1439" i="1" s="1"/>
  <c r="BI1439" i="1" s="1"/>
  <c r="BO1439" i="1" s="1"/>
  <c r="BT1439" i="1" s="1"/>
  <c r="BY1439" i="1" s="1"/>
  <c r="CE1439" i="1" s="1"/>
  <c r="CK1439" i="1" s="1"/>
  <c r="CQ1439" i="1" s="1"/>
  <c r="L1439" i="1"/>
  <c r="R1439" i="1" s="1"/>
  <c r="X1439" i="1" s="1"/>
  <c r="AD1439" i="1" s="1"/>
  <c r="AJ1439" i="1" s="1"/>
  <c r="AP1439" i="1" s="1"/>
  <c r="AV1439" i="1" s="1"/>
  <c r="BB1439" i="1" s="1"/>
  <c r="BH1439" i="1" s="1"/>
  <c r="BN1439" i="1" s="1"/>
  <c r="BS1439" i="1" s="1"/>
  <c r="BX1439" i="1" s="1"/>
  <c r="CD1439" i="1" s="1"/>
  <c r="CJ1439" i="1" s="1"/>
  <c r="CP1439" i="1" s="1"/>
  <c r="CS1438" i="1"/>
  <c r="CS1437" i="1" s="1"/>
  <c r="CS1436" i="1" s="1"/>
  <c r="CS1435" i="1" s="1"/>
  <c r="CO1438" i="1"/>
  <c r="CO1437" i="1" s="1"/>
  <c r="CO1436" i="1" s="1"/>
  <c r="CO1435" i="1" s="1"/>
  <c r="CN1438" i="1"/>
  <c r="CN1437" i="1" s="1"/>
  <c r="CN1436" i="1" s="1"/>
  <c r="CN1435" i="1" s="1"/>
  <c r="CM1438" i="1"/>
  <c r="CI1438" i="1"/>
  <c r="CI1437" i="1" s="1"/>
  <c r="CI1436" i="1" s="1"/>
  <c r="CI1435" i="1" s="1"/>
  <c r="CH1438" i="1"/>
  <c r="CH1437" i="1" s="1"/>
  <c r="CH1436" i="1" s="1"/>
  <c r="CH1435" i="1" s="1"/>
  <c r="CG1438" i="1"/>
  <c r="CG1437" i="1" s="1"/>
  <c r="CG1436" i="1" s="1"/>
  <c r="CG1435" i="1" s="1"/>
  <c r="CC1438" i="1"/>
  <c r="CC1437" i="1" s="1"/>
  <c r="CC1436" i="1" s="1"/>
  <c r="CC1435" i="1" s="1"/>
  <c r="CB1438" i="1"/>
  <c r="CB1437" i="1" s="1"/>
  <c r="CB1436" i="1" s="1"/>
  <c r="CB1435" i="1" s="1"/>
  <c r="CA1438" i="1"/>
  <c r="CA1437" i="1" s="1"/>
  <c r="CA1436" i="1" s="1"/>
  <c r="CA1435" i="1" s="1"/>
  <c r="BW1438" i="1"/>
  <c r="BW1437" i="1" s="1"/>
  <c r="BW1436" i="1" s="1"/>
  <c r="BW1435" i="1" s="1"/>
  <c r="BV1438" i="1"/>
  <c r="BV1437" i="1" s="1"/>
  <c r="BV1436" i="1" s="1"/>
  <c r="BV1435" i="1" s="1"/>
  <c r="BR1438" i="1"/>
  <c r="BR1437" i="1" s="1"/>
  <c r="BR1436" i="1" s="1"/>
  <c r="BR1435" i="1" s="1"/>
  <c r="BQ1438" i="1"/>
  <c r="BQ1437" i="1" s="1"/>
  <c r="BQ1436" i="1" s="1"/>
  <c r="BQ1435" i="1" s="1"/>
  <c r="BM1438" i="1"/>
  <c r="BM1437" i="1" s="1"/>
  <c r="BM1436" i="1" s="1"/>
  <c r="BM1435" i="1" s="1"/>
  <c r="BL1438" i="1"/>
  <c r="BL1437" i="1" s="1"/>
  <c r="BL1436" i="1" s="1"/>
  <c r="BL1435" i="1" s="1"/>
  <c r="BK1438" i="1"/>
  <c r="BK1437" i="1" s="1"/>
  <c r="BK1436" i="1" s="1"/>
  <c r="BK1435" i="1" s="1"/>
  <c r="BG1438" i="1"/>
  <c r="BG1437" i="1" s="1"/>
  <c r="BG1436" i="1" s="1"/>
  <c r="BG1435" i="1" s="1"/>
  <c r="BF1438" i="1"/>
  <c r="BF1437" i="1" s="1"/>
  <c r="BF1436" i="1" s="1"/>
  <c r="BF1435" i="1" s="1"/>
  <c r="BE1438" i="1"/>
  <c r="BA1438" i="1"/>
  <c r="BA1437" i="1" s="1"/>
  <c r="BA1436" i="1" s="1"/>
  <c r="BA1435" i="1" s="1"/>
  <c r="AZ1438" i="1"/>
  <c r="AZ1437" i="1" s="1"/>
  <c r="AZ1436" i="1" s="1"/>
  <c r="AZ1435" i="1" s="1"/>
  <c r="AY1438" i="1"/>
  <c r="AY1437" i="1" s="1"/>
  <c r="AY1436" i="1" s="1"/>
  <c r="AY1435" i="1" s="1"/>
  <c r="AU1438" i="1"/>
  <c r="AU1437" i="1" s="1"/>
  <c r="AU1436" i="1" s="1"/>
  <c r="AU1435" i="1" s="1"/>
  <c r="AT1438" i="1"/>
  <c r="AT1437" i="1" s="1"/>
  <c r="AT1436" i="1" s="1"/>
  <c r="AT1435" i="1" s="1"/>
  <c r="AS1438" i="1"/>
  <c r="AS1437" i="1" s="1"/>
  <c r="AS1436" i="1" s="1"/>
  <c r="AS1435" i="1" s="1"/>
  <c r="AO1438" i="1"/>
  <c r="AO1437" i="1" s="1"/>
  <c r="AO1436" i="1" s="1"/>
  <c r="AO1435" i="1" s="1"/>
  <c r="AN1438" i="1"/>
  <c r="AN1437" i="1" s="1"/>
  <c r="AN1436" i="1" s="1"/>
  <c r="AN1435" i="1" s="1"/>
  <c r="AM1438" i="1"/>
  <c r="AM1437" i="1" s="1"/>
  <c r="AM1436" i="1" s="1"/>
  <c r="AM1435" i="1" s="1"/>
  <c r="AI1438" i="1"/>
  <c r="AH1438" i="1"/>
  <c r="AH1437" i="1" s="1"/>
  <c r="AH1436" i="1" s="1"/>
  <c r="AH1435" i="1" s="1"/>
  <c r="AG1438" i="1"/>
  <c r="AC1438" i="1"/>
  <c r="AC1437" i="1" s="1"/>
  <c r="AC1436" i="1" s="1"/>
  <c r="AC1435" i="1" s="1"/>
  <c r="AB1438" i="1"/>
  <c r="AB1437" i="1" s="1"/>
  <c r="AB1436" i="1" s="1"/>
  <c r="AB1435" i="1" s="1"/>
  <c r="AA1438" i="1"/>
  <c r="AA1437" i="1" s="1"/>
  <c r="AA1436" i="1" s="1"/>
  <c r="AA1435" i="1" s="1"/>
  <c r="W1438" i="1"/>
  <c r="W1437" i="1" s="1"/>
  <c r="W1436" i="1" s="1"/>
  <c r="W1435" i="1" s="1"/>
  <c r="V1438" i="1"/>
  <c r="V1437" i="1" s="1"/>
  <c r="V1436" i="1" s="1"/>
  <c r="V1435" i="1" s="1"/>
  <c r="U1438" i="1"/>
  <c r="U1437" i="1" s="1"/>
  <c r="U1436" i="1" s="1"/>
  <c r="U1435" i="1" s="1"/>
  <c r="Q1438" i="1"/>
  <c r="Q1437" i="1" s="1"/>
  <c r="Q1436" i="1" s="1"/>
  <c r="Q1435" i="1" s="1"/>
  <c r="P1438" i="1"/>
  <c r="P1437" i="1" s="1"/>
  <c r="P1436" i="1" s="1"/>
  <c r="P1435" i="1" s="1"/>
  <c r="O1438" i="1"/>
  <c r="O1437" i="1" s="1"/>
  <c r="O1436" i="1" s="1"/>
  <c r="O1435" i="1" s="1"/>
  <c r="K1438" i="1"/>
  <c r="K1437" i="1" s="1"/>
  <c r="K1436" i="1" s="1"/>
  <c r="K1435" i="1" s="1"/>
  <c r="J1438" i="1"/>
  <c r="J1437" i="1" s="1"/>
  <c r="J1436" i="1" s="1"/>
  <c r="J1435" i="1" s="1"/>
  <c r="I1438" i="1"/>
  <c r="I1437" i="1" s="1"/>
  <c r="H1438" i="1"/>
  <c r="G1438" i="1"/>
  <c r="G1437" i="1" s="1"/>
  <c r="G1436" i="1" s="1"/>
  <c r="F1438" i="1"/>
  <c r="F1437" i="1" s="1"/>
  <c r="F1436" i="1" s="1"/>
  <c r="F1435" i="1" s="1"/>
  <c r="CM1437" i="1"/>
  <c r="CM1436" i="1" s="1"/>
  <c r="CM1435" i="1" s="1"/>
  <c r="BE1437" i="1"/>
  <c r="BE1436" i="1" s="1"/>
  <c r="BE1435" i="1" s="1"/>
  <c r="AI1437" i="1"/>
  <c r="AI1436" i="1" s="1"/>
  <c r="AI1435" i="1" s="1"/>
  <c r="AG1437" i="1"/>
  <c r="AG1436" i="1" s="1"/>
  <c r="AG1435" i="1" s="1"/>
  <c r="N1434" i="1"/>
  <c r="T1434" i="1" s="1"/>
  <c r="Z1434" i="1" s="1"/>
  <c r="AF1434" i="1" s="1"/>
  <c r="AL1434" i="1" s="1"/>
  <c r="AR1434" i="1" s="1"/>
  <c r="AX1434" i="1" s="1"/>
  <c r="BD1434" i="1" s="1"/>
  <c r="BJ1434" i="1" s="1"/>
  <c r="BP1434" i="1" s="1"/>
  <c r="BU1434" i="1" s="1"/>
  <c r="BZ1434" i="1" s="1"/>
  <c r="CF1434" i="1" s="1"/>
  <c r="CL1434" i="1" s="1"/>
  <c r="CR1434" i="1" s="1"/>
  <c r="M1434" i="1"/>
  <c r="S1434" i="1" s="1"/>
  <c r="Y1434" i="1" s="1"/>
  <c r="AE1434" i="1" s="1"/>
  <c r="AK1434" i="1" s="1"/>
  <c r="AQ1434" i="1" s="1"/>
  <c r="AW1434" i="1" s="1"/>
  <c r="BC1434" i="1" s="1"/>
  <c r="BI1434" i="1" s="1"/>
  <c r="BO1434" i="1" s="1"/>
  <c r="BT1434" i="1" s="1"/>
  <c r="BY1434" i="1" s="1"/>
  <c r="CE1434" i="1" s="1"/>
  <c r="CK1434" i="1" s="1"/>
  <c r="CQ1434" i="1" s="1"/>
  <c r="L1434" i="1"/>
  <c r="R1434" i="1" s="1"/>
  <c r="X1434" i="1" s="1"/>
  <c r="AD1434" i="1" s="1"/>
  <c r="AJ1434" i="1" s="1"/>
  <c r="AP1434" i="1" s="1"/>
  <c r="AV1434" i="1" s="1"/>
  <c r="BB1434" i="1" s="1"/>
  <c r="BH1434" i="1" s="1"/>
  <c r="BN1434" i="1" s="1"/>
  <c r="BS1434" i="1" s="1"/>
  <c r="BX1434" i="1" s="1"/>
  <c r="CD1434" i="1" s="1"/>
  <c r="CJ1434" i="1" s="1"/>
  <c r="CP1434" i="1" s="1"/>
  <c r="CS1433" i="1"/>
  <c r="CS1432" i="1" s="1"/>
  <c r="CS1431" i="1" s="1"/>
  <c r="CO1433" i="1"/>
  <c r="CN1433" i="1"/>
  <c r="CN1432" i="1" s="1"/>
  <c r="CN1431" i="1" s="1"/>
  <c r="CM1433" i="1"/>
  <c r="CM1432" i="1" s="1"/>
  <c r="CM1431" i="1" s="1"/>
  <c r="CI1433" i="1"/>
  <c r="CI1432" i="1" s="1"/>
  <c r="CI1431" i="1" s="1"/>
  <c r="CH1433" i="1"/>
  <c r="CG1433" i="1"/>
  <c r="CG1432" i="1" s="1"/>
  <c r="CG1431" i="1" s="1"/>
  <c r="CC1433" i="1"/>
  <c r="CC1432" i="1" s="1"/>
  <c r="CC1431" i="1" s="1"/>
  <c r="CB1433" i="1"/>
  <c r="CB1432" i="1" s="1"/>
  <c r="CB1431" i="1" s="1"/>
  <c r="CA1433" i="1"/>
  <c r="BW1433" i="1"/>
  <c r="BW1432" i="1" s="1"/>
  <c r="BV1433" i="1"/>
  <c r="BR1433" i="1"/>
  <c r="BR1432" i="1" s="1"/>
  <c r="BR1431" i="1" s="1"/>
  <c r="BQ1433" i="1"/>
  <c r="BM1433" i="1"/>
  <c r="BM1432" i="1" s="1"/>
  <c r="BL1433" i="1"/>
  <c r="BL1432" i="1" s="1"/>
  <c r="BL1431" i="1" s="1"/>
  <c r="BK1433" i="1"/>
  <c r="BK1432" i="1" s="1"/>
  <c r="BK1431" i="1" s="1"/>
  <c r="BG1433" i="1"/>
  <c r="BF1433" i="1"/>
  <c r="BF1432" i="1" s="1"/>
  <c r="BF1431" i="1" s="1"/>
  <c r="BE1433" i="1"/>
  <c r="BE1432" i="1" s="1"/>
  <c r="BE1431" i="1" s="1"/>
  <c r="BA1433" i="1"/>
  <c r="BA1432" i="1" s="1"/>
  <c r="BA1431" i="1" s="1"/>
  <c r="AZ1433" i="1"/>
  <c r="AY1433" i="1"/>
  <c r="AY1432" i="1" s="1"/>
  <c r="AY1431" i="1" s="1"/>
  <c r="AU1433" i="1"/>
  <c r="AU1432" i="1" s="1"/>
  <c r="AU1431" i="1" s="1"/>
  <c r="AT1433" i="1"/>
  <c r="AT1432" i="1" s="1"/>
  <c r="AT1431" i="1" s="1"/>
  <c r="AS1433" i="1"/>
  <c r="AO1433" i="1"/>
  <c r="AO1432" i="1" s="1"/>
  <c r="AO1431" i="1" s="1"/>
  <c r="AN1433" i="1"/>
  <c r="AN1432" i="1" s="1"/>
  <c r="AN1431" i="1" s="1"/>
  <c r="AM1433" i="1"/>
  <c r="AM1432" i="1" s="1"/>
  <c r="AM1431" i="1" s="1"/>
  <c r="AI1433" i="1"/>
  <c r="AH1433" i="1"/>
  <c r="AH1432" i="1" s="1"/>
  <c r="AH1431" i="1" s="1"/>
  <c r="AG1433" i="1"/>
  <c r="AG1432" i="1" s="1"/>
  <c r="AG1431" i="1" s="1"/>
  <c r="AC1433" i="1"/>
  <c r="AC1432" i="1" s="1"/>
  <c r="AC1431" i="1" s="1"/>
  <c r="AB1433" i="1"/>
  <c r="AA1433" i="1"/>
  <c r="AA1432" i="1" s="1"/>
  <c r="AA1431" i="1" s="1"/>
  <c r="W1433" i="1"/>
  <c r="W1432" i="1" s="1"/>
  <c r="W1431" i="1" s="1"/>
  <c r="V1433" i="1"/>
  <c r="V1432" i="1" s="1"/>
  <c r="V1431" i="1" s="1"/>
  <c r="U1433" i="1"/>
  <c r="Q1433" i="1"/>
  <c r="Q1432" i="1" s="1"/>
  <c r="Q1431" i="1" s="1"/>
  <c r="P1433" i="1"/>
  <c r="P1432" i="1" s="1"/>
  <c r="P1431" i="1" s="1"/>
  <c r="O1433" i="1"/>
  <c r="O1432" i="1" s="1"/>
  <c r="O1431" i="1" s="1"/>
  <c r="K1433" i="1"/>
  <c r="J1433" i="1"/>
  <c r="I1433" i="1"/>
  <c r="I1432" i="1" s="1"/>
  <c r="I1431" i="1" s="1"/>
  <c r="H1433" i="1"/>
  <c r="N1433" i="1" s="1"/>
  <c r="G1433" i="1"/>
  <c r="F1433" i="1"/>
  <c r="CO1432" i="1"/>
  <c r="CO1431" i="1" s="1"/>
  <c r="CH1432" i="1"/>
  <c r="CH1431" i="1" s="1"/>
  <c r="CA1432" i="1"/>
  <c r="BV1432" i="1"/>
  <c r="BV1431" i="1" s="1"/>
  <c r="BQ1432" i="1"/>
  <c r="BQ1431" i="1" s="1"/>
  <c r="BG1432" i="1"/>
  <c r="AZ1432" i="1"/>
  <c r="AZ1431" i="1" s="1"/>
  <c r="AS1432" i="1"/>
  <c r="AS1431" i="1" s="1"/>
  <c r="AI1432" i="1"/>
  <c r="AI1431" i="1" s="1"/>
  <c r="AB1432" i="1"/>
  <c r="AB1431" i="1" s="1"/>
  <c r="U1432" i="1"/>
  <c r="K1432" i="1"/>
  <c r="K1431" i="1" s="1"/>
  <c r="G1432" i="1"/>
  <c r="G1431" i="1" s="1"/>
  <c r="CA1431" i="1"/>
  <c r="BW1431" i="1"/>
  <c r="BM1431" i="1"/>
  <c r="BG1431" i="1"/>
  <c r="U1431" i="1"/>
  <c r="AM1430" i="1"/>
  <c r="AM1429" i="1" s="1"/>
  <c r="AM1428" i="1" s="1"/>
  <c r="AM1427" i="1" s="1"/>
  <c r="N1430" i="1"/>
  <c r="T1430" i="1" s="1"/>
  <c r="Z1430" i="1" s="1"/>
  <c r="AF1430" i="1" s="1"/>
  <c r="AL1430" i="1" s="1"/>
  <c r="AR1430" i="1" s="1"/>
  <c r="AX1430" i="1" s="1"/>
  <c r="BD1430" i="1" s="1"/>
  <c r="BJ1430" i="1" s="1"/>
  <c r="BP1430" i="1" s="1"/>
  <c r="BU1430" i="1" s="1"/>
  <c r="BZ1430" i="1" s="1"/>
  <c r="CF1430" i="1" s="1"/>
  <c r="CL1430" i="1" s="1"/>
  <c r="CR1430" i="1" s="1"/>
  <c r="M1430" i="1"/>
  <c r="S1430" i="1" s="1"/>
  <c r="Y1430" i="1" s="1"/>
  <c r="AE1430" i="1" s="1"/>
  <c r="AK1430" i="1" s="1"/>
  <c r="AQ1430" i="1" s="1"/>
  <c r="AW1430" i="1" s="1"/>
  <c r="BC1430" i="1" s="1"/>
  <c r="BI1430" i="1" s="1"/>
  <c r="BO1430" i="1" s="1"/>
  <c r="BT1430" i="1" s="1"/>
  <c r="BY1430" i="1" s="1"/>
  <c r="CE1430" i="1" s="1"/>
  <c r="CK1430" i="1" s="1"/>
  <c r="CQ1430" i="1" s="1"/>
  <c r="L1430" i="1"/>
  <c r="R1430" i="1" s="1"/>
  <c r="X1430" i="1" s="1"/>
  <c r="AD1430" i="1" s="1"/>
  <c r="AJ1430" i="1" s="1"/>
  <c r="CS1429" i="1"/>
  <c r="CS1428" i="1" s="1"/>
  <c r="CS1427" i="1" s="1"/>
  <c r="CO1429" i="1"/>
  <c r="CO1428" i="1" s="1"/>
  <c r="CO1427" i="1" s="1"/>
  <c r="CN1429" i="1"/>
  <c r="CN1428" i="1" s="1"/>
  <c r="CN1427" i="1" s="1"/>
  <c r="CM1429" i="1"/>
  <c r="CM1428" i="1" s="1"/>
  <c r="CM1427" i="1" s="1"/>
  <c r="CI1429" i="1"/>
  <c r="CI1428" i="1" s="1"/>
  <c r="CI1427" i="1" s="1"/>
  <c r="CH1429" i="1"/>
  <c r="CH1428" i="1" s="1"/>
  <c r="CH1427" i="1" s="1"/>
  <c r="CG1429" i="1"/>
  <c r="CG1428" i="1" s="1"/>
  <c r="CG1427" i="1" s="1"/>
  <c r="CC1429" i="1"/>
  <c r="CC1428" i="1" s="1"/>
  <c r="CC1427" i="1" s="1"/>
  <c r="CB1429" i="1"/>
  <c r="CB1428" i="1" s="1"/>
  <c r="CB1427" i="1" s="1"/>
  <c r="CA1429" i="1"/>
  <c r="CA1428" i="1" s="1"/>
  <c r="CA1427" i="1" s="1"/>
  <c r="BW1429" i="1"/>
  <c r="BW1428" i="1" s="1"/>
  <c r="BW1427" i="1" s="1"/>
  <c r="BV1429" i="1"/>
  <c r="BV1428" i="1" s="1"/>
  <c r="BV1427" i="1" s="1"/>
  <c r="BR1429" i="1"/>
  <c r="BR1428" i="1" s="1"/>
  <c r="BR1427" i="1" s="1"/>
  <c r="BQ1429" i="1"/>
  <c r="BQ1428" i="1" s="1"/>
  <c r="BQ1427" i="1" s="1"/>
  <c r="BM1429" i="1"/>
  <c r="BM1428" i="1" s="1"/>
  <c r="BM1427" i="1" s="1"/>
  <c r="BL1429" i="1"/>
  <c r="BL1428" i="1" s="1"/>
  <c r="BL1427" i="1" s="1"/>
  <c r="BK1429" i="1"/>
  <c r="BK1428" i="1" s="1"/>
  <c r="BK1427" i="1" s="1"/>
  <c r="BG1429" i="1"/>
  <c r="BG1428" i="1" s="1"/>
  <c r="BG1427" i="1" s="1"/>
  <c r="BF1429" i="1"/>
  <c r="BF1428" i="1" s="1"/>
  <c r="BF1427" i="1" s="1"/>
  <c r="BE1429" i="1"/>
  <c r="BE1428" i="1" s="1"/>
  <c r="BE1427" i="1" s="1"/>
  <c r="BA1429" i="1"/>
  <c r="BA1428" i="1" s="1"/>
  <c r="BA1427" i="1" s="1"/>
  <c r="AZ1429" i="1"/>
  <c r="AZ1428" i="1" s="1"/>
  <c r="AZ1427" i="1" s="1"/>
  <c r="AY1429" i="1"/>
  <c r="AY1428" i="1" s="1"/>
  <c r="AY1427" i="1" s="1"/>
  <c r="AU1429" i="1"/>
  <c r="AU1428" i="1" s="1"/>
  <c r="AU1427" i="1" s="1"/>
  <c r="AT1429" i="1"/>
  <c r="AT1428" i="1" s="1"/>
  <c r="AT1427" i="1" s="1"/>
  <c r="AS1429" i="1"/>
  <c r="AO1429" i="1"/>
  <c r="AO1428" i="1" s="1"/>
  <c r="AO1427" i="1" s="1"/>
  <c r="AN1429" i="1"/>
  <c r="AN1428" i="1" s="1"/>
  <c r="AN1427" i="1" s="1"/>
  <c r="AI1429" i="1"/>
  <c r="AI1428" i="1" s="1"/>
  <c r="AI1427" i="1" s="1"/>
  <c r="AH1429" i="1"/>
  <c r="AH1428" i="1" s="1"/>
  <c r="AH1427" i="1" s="1"/>
  <c r="AH1422" i="1" s="1"/>
  <c r="AG1429" i="1"/>
  <c r="AG1428" i="1" s="1"/>
  <c r="AG1427" i="1" s="1"/>
  <c r="AC1429" i="1"/>
  <c r="AC1428" i="1" s="1"/>
  <c r="AC1427" i="1" s="1"/>
  <c r="AB1429" i="1"/>
  <c r="AB1428" i="1" s="1"/>
  <c r="AB1427" i="1" s="1"/>
  <c r="AA1429" i="1"/>
  <c r="AA1428" i="1" s="1"/>
  <c r="AA1427" i="1" s="1"/>
  <c r="AA1422" i="1" s="1"/>
  <c r="W1429" i="1"/>
  <c r="W1428" i="1" s="1"/>
  <c r="W1427" i="1" s="1"/>
  <c r="V1429" i="1"/>
  <c r="V1428" i="1" s="1"/>
  <c r="V1427" i="1" s="1"/>
  <c r="U1429" i="1"/>
  <c r="U1428" i="1" s="1"/>
  <c r="U1427" i="1" s="1"/>
  <c r="Q1429" i="1"/>
  <c r="Q1428" i="1" s="1"/>
  <c r="Q1427" i="1" s="1"/>
  <c r="Q1422" i="1" s="1"/>
  <c r="P1429" i="1"/>
  <c r="P1428" i="1" s="1"/>
  <c r="P1427" i="1" s="1"/>
  <c r="O1429" i="1"/>
  <c r="O1428" i="1" s="1"/>
  <c r="O1427" i="1" s="1"/>
  <c r="K1429" i="1"/>
  <c r="K1428" i="1" s="1"/>
  <c r="K1427" i="1" s="1"/>
  <c r="J1429" i="1"/>
  <c r="J1428" i="1" s="1"/>
  <c r="J1427" i="1" s="1"/>
  <c r="I1429" i="1"/>
  <c r="I1428" i="1" s="1"/>
  <c r="I1427" i="1" s="1"/>
  <c r="H1429" i="1"/>
  <c r="G1429" i="1"/>
  <c r="G1428" i="1" s="1"/>
  <c r="G1427" i="1" s="1"/>
  <c r="F1429" i="1"/>
  <c r="F1428" i="1" s="1"/>
  <c r="AS1428" i="1"/>
  <c r="AS1427" i="1" s="1"/>
  <c r="AR1426" i="1"/>
  <c r="AX1426" i="1" s="1"/>
  <c r="BD1426" i="1" s="1"/>
  <c r="BJ1426" i="1" s="1"/>
  <c r="BP1426" i="1" s="1"/>
  <c r="BU1426" i="1" s="1"/>
  <c r="BZ1426" i="1" s="1"/>
  <c r="CF1426" i="1" s="1"/>
  <c r="CL1426" i="1" s="1"/>
  <c r="CR1426" i="1" s="1"/>
  <c r="AQ1426" i="1"/>
  <c r="AW1426" i="1" s="1"/>
  <c r="BC1426" i="1" s="1"/>
  <c r="BI1426" i="1" s="1"/>
  <c r="BO1426" i="1" s="1"/>
  <c r="BT1426" i="1" s="1"/>
  <c r="BY1426" i="1" s="1"/>
  <c r="CE1426" i="1" s="1"/>
  <c r="CK1426" i="1" s="1"/>
  <c r="CQ1426" i="1" s="1"/>
  <c r="AP1426" i="1"/>
  <c r="AV1426" i="1" s="1"/>
  <c r="BB1426" i="1" s="1"/>
  <c r="BH1426" i="1" s="1"/>
  <c r="BN1426" i="1" s="1"/>
  <c r="BS1426" i="1" s="1"/>
  <c r="BX1426" i="1" s="1"/>
  <c r="CD1426" i="1" s="1"/>
  <c r="CJ1426" i="1" s="1"/>
  <c r="CP1426" i="1" s="1"/>
  <c r="CS1425" i="1"/>
  <c r="CS1424" i="1" s="1"/>
  <c r="CS1423" i="1" s="1"/>
  <c r="CO1425" i="1"/>
  <c r="CO1424" i="1" s="1"/>
  <c r="CO1423" i="1" s="1"/>
  <c r="CN1425" i="1"/>
  <c r="CN1424" i="1" s="1"/>
  <c r="CN1423" i="1" s="1"/>
  <c r="CM1425" i="1"/>
  <c r="CM1424" i="1" s="1"/>
  <c r="CM1423" i="1" s="1"/>
  <c r="CI1425" i="1"/>
  <c r="CI1424" i="1" s="1"/>
  <c r="CI1423" i="1" s="1"/>
  <c r="CH1425" i="1"/>
  <c r="CH1424" i="1" s="1"/>
  <c r="CH1423" i="1" s="1"/>
  <c r="CG1425" i="1"/>
  <c r="CC1425" i="1"/>
  <c r="CC1424" i="1" s="1"/>
  <c r="CC1423" i="1" s="1"/>
  <c r="CB1425" i="1"/>
  <c r="CB1424" i="1" s="1"/>
  <c r="CB1423" i="1" s="1"/>
  <c r="CA1425" i="1"/>
  <c r="CA1424" i="1" s="1"/>
  <c r="CA1423" i="1" s="1"/>
  <c r="BW1425" i="1"/>
  <c r="BV1425" i="1"/>
  <c r="BV1424" i="1" s="1"/>
  <c r="BV1423" i="1" s="1"/>
  <c r="BR1425" i="1"/>
  <c r="BR1424" i="1" s="1"/>
  <c r="BQ1425" i="1"/>
  <c r="BQ1424" i="1" s="1"/>
  <c r="BQ1423" i="1" s="1"/>
  <c r="BM1425" i="1"/>
  <c r="BL1425" i="1"/>
  <c r="BL1424" i="1" s="1"/>
  <c r="BL1423" i="1" s="1"/>
  <c r="BK1425" i="1"/>
  <c r="BK1424" i="1" s="1"/>
  <c r="BK1423" i="1" s="1"/>
  <c r="BG1425" i="1"/>
  <c r="BG1424" i="1" s="1"/>
  <c r="BG1423" i="1" s="1"/>
  <c r="BF1425" i="1"/>
  <c r="BF1424" i="1" s="1"/>
  <c r="BF1423" i="1" s="1"/>
  <c r="BE1425" i="1"/>
  <c r="BE1424" i="1" s="1"/>
  <c r="BE1423" i="1" s="1"/>
  <c r="BA1425" i="1"/>
  <c r="BA1424" i="1" s="1"/>
  <c r="BA1423" i="1" s="1"/>
  <c r="AZ1425" i="1"/>
  <c r="AZ1424" i="1" s="1"/>
  <c r="AZ1423" i="1" s="1"/>
  <c r="AY1425" i="1"/>
  <c r="AY1424" i="1" s="1"/>
  <c r="AY1423" i="1" s="1"/>
  <c r="AU1425" i="1"/>
  <c r="AU1424" i="1" s="1"/>
  <c r="AU1423" i="1" s="1"/>
  <c r="AT1425" i="1"/>
  <c r="AT1424" i="1" s="1"/>
  <c r="AT1423" i="1" s="1"/>
  <c r="AS1425" i="1"/>
  <c r="AS1424" i="1" s="1"/>
  <c r="AS1423" i="1" s="1"/>
  <c r="AO1425" i="1"/>
  <c r="AR1425" i="1" s="1"/>
  <c r="AN1425" i="1"/>
  <c r="AQ1425" i="1" s="1"/>
  <c r="AM1425" i="1"/>
  <c r="AP1425" i="1" s="1"/>
  <c r="CG1424" i="1"/>
  <c r="CG1423" i="1" s="1"/>
  <c r="BW1424" i="1"/>
  <c r="BW1423" i="1" s="1"/>
  <c r="BM1424" i="1"/>
  <c r="BM1423" i="1" s="1"/>
  <c r="AO1424" i="1"/>
  <c r="AO1423" i="1" s="1"/>
  <c r="AF1420" i="1"/>
  <c r="AL1420" i="1" s="1"/>
  <c r="AR1420" i="1" s="1"/>
  <c r="AX1420" i="1" s="1"/>
  <c r="BD1420" i="1" s="1"/>
  <c r="BJ1420" i="1" s="1"/>
  <c r="BP1420" i="1" s="1"/>
  <c r="BU1420" i="1" s="1"/>
  <c r="BZ1420" i="1" s="1"/>
  <c r="CF1420" i="1" s="1"/>
  <c r="CL1420" i="1" s="1"/>
  <c r="CR1420" i="1" s="1"/>
  <c r="AE1420" i="1"/>
  <c r="AK1420" i="1" s="1"/>
  <c r="AQ1420" i="1" s="1"/>
  <c r="AW1420" i="1" s="1"/>
  <c r="BC1420" i="1" s="1"/>
  <c r="BI1420" i="1" s="1"/>
  <c r="BO1420" i="1" s="1"/>
  <c r="BT1420" i="1" s="1"/>
  <c r="BY1420" i="1" s="1"/>
  <c r="CE1420" i="1" s="1"/>
  <c r="CK1420" i="1" s="1"/>
  <c r="CQ1420" i="1" s="1"/>
  <c r="AD1420" i="1"/>
  <c r="AJ1420" i="1" s="1"/>
  <c r="AP1420" i="1" s="1"/>
  <c r="AV1420" i="1" s="1"/>
  <c r="BB1420" i="1" s="1"/>
  <c r="BH1420" i="1" s="1"/>
  <c r="BN1420" i="1" s="1"/>
  <c r="BS1420" i="1" s="1"/>
  <c r="BX1420" i="1" s="1"/>
  <c r="CD1420" i="1" s="1"/>
  <c r="CJ1420" i="1" s="1"/>
  <c r="CP1420" i="1" s="1"/>
  <c r="CS1419" i="1"/>
  <c r="CS1418" i="1" s="1"/>
  <c r="CS1417" i="1" s="1"/>
  <c r="CS1416" i="1" s="1"/>
  <c r="CO1419" i="1"/>
  <c r="CO1418" i="1" s="1"/>
  <c r="CO1417" i="1" s="1"/>
  <c r="CO1416" i="1" s="1"/>
  <c r="CN1419" i="1"/>
  <c r="CN1418" i="1" s="1"/>
  <c r="CN1417" i="1" s="1"/>
  <c r="CN1416" i="1" s="1"/>
  <c r="CM1419" i="1"/>
  <c r="CM1418" i="1" s="1"/>
  <c r="CM1417" i="1" s="1"/>
  <c r="CM1416" i="1" s="1"/>
  <c r="CI1419" i="1"/>
  <c r="CI1418" i="1" s="1"/>
  <c r="CI1417" i="1" s="1"/>
  <c r="CI1416" i="1" s="1"/>
  <c r="CH1419" i="1"/>
  <c r="CG1419" i="1"/>
  <c r="CG1418" i="1" s="1"/>
  <c r="CG1417" i="1" s="1"/>
  <c r="CG1416" i="1" s="1"/>
  <c r="CC1419" i="1"/>
  <c r="CC1418" i="1" s="1"/>
  <c r="CC1417" i="1" s="1"/>
  <c r="CC1416" i="1" s="1"/>
  <c r="CB1419" i="1"/>
  <c r="CB1418" i="1" s="1"/>
  <c r="CB1417" i="1" s="1"/>
  <c r="CB1416" i="1" s="1"/>
  <c r="CA1419" i="1"/>
  <c r="CA1418" i="1" s="1"/>
  <c r="CA1417" i="1" s="1"/>
  <c r="CA1416" i="1" s="1"/>
  <c r="BW1419" i="1"/>
  <c r="BW1418" i="1" s="1"/>
  <c r="BW1417" i="1" s="1"/>
  <c r="BW1416" i="1" s="1"/>
  <c r="BV1419" i="1"/>
  <c r="BV1418" i="1" s="1"/>
  <c r="BV1417" i="1" s="1"/>
  <c r="BV1416" i="1" s="1"/>
  <c r="BR1419" i="1"/>
  <c r="BR1418" i="1" s="1"/>
  <c r="BR1417" i="1" s="1"/>
  <c r="BQ1419" i="1"/>
  <c r="BM1419" i="1"/>
  <c r="BM1418" i="1" s="1"/>
  <c r="BM1417" i="1" s="1"/>
  <c r="BM1416" i="1" s="1"/>
  <c r="BL1419" i="1"/>
  <c r="BL1418" i="1" s="1"/>
  <c r="BL1417" i="1" s="1"/>
  <c r="BL1416" i="1" s="1"/>
  <c r="BK1419" i="1"/>
  <c r="BK1418" i="1" s="1"/>
  <c r="BK1417" i="1" s="1"/>
  <c r="BK1416" i="1" s="1"/>
  <c r="BG1419" i="1"/>
  <c r="BG1418" i="1" s="1"/>
  <c r="BG1417" i="1" s="1"/>
  <c r="BG1416" i="1" s="1"/>
  <c r="BF1419" i="1"/>
  <c r="BF1418" i="1" s="1"/>
  <c r="BF1417" i="1" s="1"/>
  <c r="BF1416" i="1" s="1"/>
  <c r="BE1419" i="1"/>
  <c r="BE1418" i="1" s="1"/>
  <c r="BE1417" i="1" s="1"/>
  <c r="BE1416" i="1" s="1"/>
  <c r="BA1419" i="1"/>
  <c r="BA1418" i="1" s="1"/>
  <c r="BA1417" i="1" s="1"/>
  <c r="BA1416" i="1" s="1"/>
  <c r="AZ1419" i="1"/>
  <c r="AY1419" i="1"/>
  <c r="AY1418" i="1" s="1"/>
  <c r="AY1417" i="1" s="1"/>
  <c r="AY1416" i="1" s="1"/>
  <c r="AU1419" i="1"/>
  <c r="AU1418" i="1" s="1"/>
  <c r="AU1417" i="1" s="1"/>
  <c r="AU1416" i="1" s="1"/>
  <c r="AT1419" i="1"/>
  <c r="AT1418" i="1" s="1"/>
  <c r="AT1417" i="1" s="1"/>
  <c r="AT1416" i="1" s="1"/>
  <c r="AS1419" i="1"/>
  <c r="AS1418" i="1" s="1"/>
  <c r="AS1417" i="1" s="1"/>
  <c r="AS1416" i="1" s="1"/>
  <c r="AO1419" i="1"/>
  <c r="AO1418" i="1" s="1"/>
  <c r="AO1417" i="1" s="1"/>
  <c r="AO1416" i="1" s="1"/>
  <c r="AN1419" i="1"/>
  <c r="AN1418" i="1" s="1"/>
  <c r="AN1417" i="1" s="1"/>
  <c r="AN1416" i="1" s="1"/>
  <c r="AM1419" i="1"/>
  <c r="AM1418" i="1" s="1"/>
  <c r="AM1417" i="1" s="1"/>
  <c r="AM1416" i="1" s="1"/>
  <c r="AI1419" i="1"/>
  <c r="AI1418" i="1" s="1"/>
  <c r="AI1417" i="1" s="1"/>
  <c r="AI1416" i="1" s="1"/>
  <c r="AH1419" i="1"/>
  <c r="AH1418" i="1" s="1"/>
  <c r="AH1417" i="1" s="1"/>
  <c r="AH1416" i="1" s="1"/>
  <c r="AG1419" i="1"/>
  <c r="AG1418" i="1" s="1"/>
  <c r="AG1417" i="1" s="1"/>
  <c r="AG1416" i="1" s="1"/>
  <c r="AC1419" i="1"/>
  <c r="AF1419" i="1" s="1"/>
  <c r="AL1419" i="1" s="1"/>
  <c r="AB1419" i="1"/>
  <c r="AB1418" i="1" s="1"/>
  <c r="AE1418" i="1" s="1"/>
  <c r="AA1419" i="1"/>
  <c r="AA1418" i="1" s="1"/>
  <c r="CH1418" i="1"/>
  <c r="CH1417" i="1" s="1"/>
  <c r="CH1416" i="1" s="1"/>
  <c r="AZ1418" i="1"/>
  <c r="AZ1417" i="1" s="1"/>
  <c r="AZ1416" i="1" s="1"/>
  <c r="N1415" i="1"/>
  <c r="T1415" i="1" s="1"/>
  <c r="Z1415" i="1" s="1"/>
  <c r="AF1415" i="1" s="1"/>
  <c r="AL1415" i="1" s="1"/>
  <c r="AR1415" i="1" s="1"/>
  <c r="AX1415" i="1" s="1"/>
  <c r="BD1415" i="1" s="1"/>
  <c r="BJ1415" i="1" s="1"/>
  <c r="BP1415" i="1" s="1"/>
  <c r="BU1415" i="1" s="1"/>
  <c r="BZ1415" i="1" s="1"/>
  <c r="CF1415" i="1" s="1"/>
  <c r="CL1415" i="1" s="1"/>
  <c r="CR1415" i="1" s="1"/>
  <c r="M1415" i="1"/>
  <c r="S1415" i="1" s="1"/>
  <c r="Y1415" i="1" s="1"/>
  <c r="AE1415" i="1" s="1"/>
  <c r="AK1415" i="1" s="1"/>
  <c r="AQ1415" i="1" s="1"/>
  <c r="AW1415" i="1" s="1"/>
  <c r="BC1415" i="1" s="1"/>
  <c r="BI1415" i="1" s="1"/>
  <c r="BO1415" i="1" s="1"/>
  <c r="BT1415" i="1" s="1"/>
  <c r="BY1415" i="1" s="1"/>
  <c r="CE1415" i="1" s="1"/>
  <c r="CK1415" i="1" s="1"/>
  <c r="CQ1415" i="1" s="1"/>
  <c r="L1415" i="1"/>
  <c r="R1415" i="1" s="1"/>
  <c r="X1415" i="1" s="1"/>
  <c r="AD1415" i="1" s="1"/>
  <c r="AJ1415" i="1" s="1"/>
  <c r="AP1415" i="1" s="1"/>
  <c r="AV1415" i="1" s="1"/>
  <c r="BB1415" i="1" s="1"/>
  <c r="BH1415" i="1" s="1"/>
  <c r="BN1415" i="1" s="1"/>
  <c r="BS1415" i="1" s="1"/>
  <c r="BX1415" i="1" s="1"/>
  <c r="CD1415" i="1" s="1"/>
  <c r="CJ1415" i="1" s="1"/>
  <c r="CP1415" i="1" s="1"/>
  <c r="CS1414" i="1"/>
  <c r="CS1413" i="1" s="1"/>
  <c r="CS1412" i="1" s="1"/>
  <c r="CS1411" i="1" s="1"/>
  <c r="CO1414" i="1"/>
  <c r="CO1413" i="1" s="1"/>
  <c r="CO1412" i="1" s="1"/>
  <c r="CO1411" i="1" s="1"/>
  <c r="CN1414" i="1"/>
  <c r="CN1413" i="1" s="1"/>
  <c r="CN1412" i="1" s="1"/>
  <c r="CN1411" i="1" s="1"/>
  <c r="CM1414" i="1"/>
  <c r="CM1413" i="1" s="1"/>
  <c r="CM1412" i="1" s="1"/>
  <c r="CM1411" i="1" s="1"/>
  <c r="CI1414" i="1"/>
  <c r="CH1414" i="1"/>
  <c r="CH1413" i="1" s="1"/>
  <c r="CH1412" i="1" s="1"/>
  <c r="CH1411" i="1" s="1"/>
  <c r="CG1414" i="1"/>
  <c r="CG1413" i="1" s="1"/>
  <c r="CG1412" i="1" s="1"/>
  <c r="CG1411" i="1" s="1"/>
  <c r="CC1414" i="1"/>
  <c r="CC1413" i="1" s="1"/>
  <c r="CC1412" i="1" s="1"/>
  <c r="CC1411" i="1" s="1"/>
  <c r="CB1414" i="1"/>
  <c r="CB1413" i="1" s="1"/>
  <c r="CB1412" i="1" s="1"/>
  <c r="CB1411" i="1" s="1"/>
  <c r="CA1414" i="1"/>
  <c r="CA1413" i="1" s="1"/>
  <c r="CA1412" i="1" s="1"/>
  <c r="CA1411" i="1" s="1"/>
  <c r="BW1414" i="1"/>
  <c r="BW1413" i="1" s="1"/>
  <c r="BW1412" i="1" s="1"/>
  <c r="BW1411" i="1" s="1"/>
  <c r="BV1414" i="1"/>
  <c r="BV1413" i="1" s="1"/>
  <c r="BV1412" i="1" s="1"/>
  <c r="BV1411" i="1" s="1"/>
  <c r="BR1414" i="1"/>
  <c r="BR1413" i="1" s="1"/>
  <c r="BR1412" i="1" s="1"/>
  <c r="BR1411" i="1" s="1"/>
  <c r="BQ1414" i="1"/>
  <c r="BQ1413" i="1" s="1"/>
  <c r="BQ1412" i="1" s="1"/>
  <c r="BQ1411" i="1" s="1"/>
  <c r="BM1414" i="1"/>
  <c r="BL1414" i="1"/>
  <c r="BL1413" i="1" s="1"/>
  <c r="BL1412" i="1" s="1"/>
  <c r="BL1411" i="1" s="1"/>
  <c r="BK1414" i="1"/>
  <c r="BG1414" i="1"/>
  <c r="BG1413" i="1" s="1"/>
  <c r="BG1412" i="1" s="1"/>
  <c r="BG1411" i="1" s="1"/>
  <c r="BF1414" i="1"/>
  <c r="BF1413" i="1" s="1"/>
  <c r="BF1412" i="1" s="1"/>
  <c r="BF1411" i="1" s="1"/>
  <c r="BE1414" i="1"/>
  <c r="BE1413" i="1" s="1"/>
  <c r="BE1412" i="1" s="1"/>
  <c r="BE1411" i="1" s="1"/>
  <c r="BA1414" i="1"/>
  <c r="BA1413" i="1" s="1"/>
  <c r="BA1412" i="1" s="1"/>
  <c r="BA1411" i="1" s="1"/>
  <c r="AZ1414" i="1"/>
  <c r="AZ1413" i="1" s="1"/>
  <c r="AZ1412" i="1" s="1"/>
  <c r="AZ1411" i="1" s="1"/>
  <c r="AY1414" i="1"/>
  <c r="AU1414" i="1"/>
  <c r="AU1413" i="1" s="1"/>
  <c r="AU1412" i="1" s="1"/>
  <c r="AU1411" i="1" s="1"/>
  <c r="AT1414" i="1"/>
  <c r="AS1414" i="1"/>
  <c r="AS1413" i="1" s="1"/>
  <c r="AS1412" i="1" s="1"/>
  <c r="AS1411" i="1" s="1"/>
  <c r="AO1414" i="1"/>
  <c r="AO1413" i="1" s="1"/>
  <c r="AO1412" i="1" s="1"/>
  <c r="AO1411" i="1" s="1"/>
  <c r="AN1414" i="1"/>
  <c r="AN1413" i="1" s="1"/>
  <c r="AN1412" i="1" s="1"/>
  <c r="AN1411" i="1" s="1"/>
  <c r="AM1414" i="1"/>
  <c r="AI1414" i="1"/>
  <c r="AI1413" i="1" s="1"/>
  <c r="AI1412" i="1" s="1"/>
  <c r="AI1411" i="1" s="1"/>
  <c r="AH1414" i="1"/>
  <c r="AG1414" i="1"/>
  <c r="AG1413" i="1" s="1"/>
  <c r="AG1412" i="1" s="1"/>
  <c r="AG1411" i="1" s="1"/>
  <c r="AC1414" i="1"/>
  <c r="AC1413" i="1" s="1"/>
  <c r="AC1412" i="1" s="1"/>
  <c r="AC1411" i="1" s="1"/>
  <c r="AB1414" i="1"/>
  <c r="AB1413" i="1" s="1"/>
  <c r="AB1412" i="1" s="1"/>
  <c r="AB1411" i="1" s="1"/>
  <c r="AA1414" i="1"/>
  <c r="AA1413" i="1" s="1"/>
  <c r="AA1412" i="1" s="1"/>
  <c r="AA1411" i="1" s="1"/>
  <c r="W1414" i="1"/>
  <c r="W1413" i="1" s="1"/>
  <c r="W1412" i="1" s="1"/>
  <c r="W1411" i="1" s="1"/>
  <c r="V1414" i="1"/>
  <c r="U1414" i="1"/>
  <c r="U1413" i="1" s="1"/>
  <c r="U1412" i="1" s="1"/>
  <c r="U1411" i="1" s="1"/>
  <c r="Q1414" i="1"/>
  <c r="Q1413" i="1" s="1"/>
  <c r="Q1412" i="1" s="1"/>
  <c r="Q1411" i="1" s="1"/>
  <c r="P1414" i="1"/>
  <c r="P1413" i="1" s="1"/>
  <c r="P1412" i="1" s="1"/>
  <c r="P1411" i="1" s="1"/>
  <c r="O1414" i="1"/>
  <c r="O1413" i="1" s="1"/>
  <c r="O1412" i="1" s="1"/>
  <c r="O1411" i="1" s="1"/>
  <c r="K1414" i="1"/>
  <c r="K1413" i="1" s="1"/>
  <c r="K1412" i="1" s="1"/>
  <c r="K1411" i="1" s="1"/>
  <c r="J1414" i="1"/>
  <c r="J1413" i="1" s="1"/>
  <c r="J1412" i="1" s="1"/>
  <c r="J1411" i="1" s="1"/>
  <c r="I1414" i="1"/>
  <c r="I1413" i="1" s="1"/>
  <c r="I1412" i="1" s="1"/>
  <c r="I1411" i="1" s="1"/>
  <c r="H1414" i="1"/>
  <c r="H1413" i="1" s="1"/>
  <c r="H1412" i="1" s="1"/>
  <c r="G1414" i="1"/>
  <c r="G1413" i="1" s="1"/>
  <c r="G1412" i="1" s="1"/>
  <c r="G1411" i="1" s="1"/>
  <c r="F1414" i="1"/>
  <c r="CI1413" i="1"/>
  <c r="CI1412" i="1" s="1"/>
  <c r="CI1411" i="1" s="1"/>
  <c r="BM1413" i="1"/>
  <c r="BM1412" i="1" s="1"/>
  <c r="BM1411" i="1" s="1"/>
  <c r="BK1413" i="1"/>
  <c r="BK1412" i="1" s="1"/>
  <c r="BK1411" i="1" s="1"/>
  <c r="AY1413" i="1"/>
  <c r="AY1412" i="1" s="1"/>
  <c r="AY1411" i="1" s="1"/>
  <c r="AT1413" i="1"/>
  <c r="AT1412" i="1" s="1"/>
  <c r="AT1411" i="1" s="1"/>
  <c r="AM1413" i="1"/>
  <c r="AM1412" i="1" s="1"/>
  <c r="AM1411" i="1" s="1"/>
  <c r="AH1413" i="1"/>
  <c r="AH1412" i="1" s="1"/>
  <c r="AH1411" i="1" s="1"/>
  <c r="V1413" i="1"/>
  <c r="V1412" i="1" s="1"/>
  <c r="V1411" i="1" s="1"/>
  <c r="F1413" i="1"/>
  <c r="N1410" i="1"/>
  <c r="T1410" i="1" s="1"/>
  <c r="Z1410" i="1" s="1"/>
  <c r="AF1410" i="1" s="1"/>
  <c r="AL1410" i="1" s="1"/>
  <c r="AR1410" i="1" s="1"/>
  <c r="AX1410" i="1" s="1"/>
  <c r="BD1410" i="1" s="1"/>
  <c r="BJ1410" i="1" s="1"/>
  <c r="BP1410" i="1" s="1"/>
  <c r="BU1410" i="1" s="1"/>
  <c r="BZ1410" i="1" s="1"/>
  <c r="CF1410" i="1" s="1"/>
  <c r="CL1410" i="1" s="1"/>
  <c r="CR1410" i="1" s="1"/>
  <c r="M1410" i="1"/>
  <c r="S1410" i="1" s="1"/>
  <c r="Y1410" i="1" s="1"/>
  <c r="AE1410" i="1" s="1"/>
  <c r="AK1410" i="1" s="1"/>
  <c r="AQ1410" i="1" s="1"/>
  <c r="AW1410" i="1" s="1"/>
  <c r="BC1410" i="1" s="1"/>
  <c r="BI1410" i="1" s="1"/>
  <c r="BO1410" i="1" s="1"/>
  <c r="BT1410" i="1" s="1"/>
  <c r="BY1410" i="1" s="1"/>
  <c r="CE1410" i="1" s="1"/>
  <c r="CK1410" i="1" s="1"/>
  <c r="CQ1410" i="1" s="1"/>
  <c r="L1410" i="1"/>
  <c r="R1410" i="1" s="1"/>
  <c r="X1410" i="1" s="1"/>
  <c r="AD1410" i="1" s="1"/>
  <c r="AJ1410" i="1" s="1"/>
  <c r="AP1410" i="1" s="1"/>
  <c r="AV1410" i="1" s="1"/>
  <c r="BB1410" i="1" s="1"/>
  <c r="BH1410" i="1" s="1"/>
  <c r="BN1410" i="1" s="1"/>
  <c r="BS1410" i="1" s="1"/>
  <c r="BX1410" i="1" s="1"/>
  <c r="CD1410" i="1" s="1"/>
  <c r="CJ1410" i="1" s="1"/>
  <c r="CP1410" i="1" s="1"/>
  <c r="CS1409" i="1"/>
  <c r="CS1408" i="1" s="1"/>
  <c r="CS1407" i="1" s="1"/>
  <c r="CO1409" i="1"/>
  <c r="CO1408" i="1" s="1"/>
  <c r="CO1407" i="1" s="1"/>
  <c r="CN1409" i="1"/>
  <c r="CN1408" i="1" s="1"/>
  <c r="CN1407" i="1" s="1"/>
  <c r="CM1409" i="1"/>
  <c r="CI1409" i="1"/>
  <c r="CI1408" i="1" s="1"/>
  <c r="CI1407" i="1" s="1"/>
  <c r="CH1409" i="1"/>
  <c r="CH1408" i="1" s="1"/>
  <c r="CH1407" i="1" s="1"/>
  <c r="CG1409" i="1"/>
  <c r="CG1408" i="1" s="1"/>
  <c r="CG1407" i="1" s="1"/>
  <c r="CC1409" i="1"/>
  <c r="CC1408" i="1" s="1"/>
  <c r="CC1407" i="1" s="1"/>
  <c r="CB1409" i="1"/>
  <c r="CB1408" i="1" s="1"/>
  <c r="CB1407" i="1" s="1"/>
  <c r="CA1409" i="1"/>
  <c r="CA1408" i="1" s="1"/>
  <c r="CA1407" i="1" s="1"/>
  <c r="BW1409" i="1"/>
  <c r="BW1408" i="1" s="1"/>
  <c r="BW1407" i="1" s="1"/>
  <c r="BV1409" i="1"/>
  <c r="BV1408" i="1" s="1"/>
  <c r="BV1407" i="1" s="1"/>
  <c r="BR1409" i="1"/>
  <c r="BQ1409" i="1"/>
  <c r="BQ1408" i="1" s="1"/>
  <c r="BQ1407" i="1" s="1"/>
  <c r="BM1409" i="1"/>
  <c r="BM1408" i="1" s="1"/>
  <c r="BM1407" i="1" s="1"/>
  <c r="BL1409" i="1"/>
  <c r="BL1408" i="1" s="1"/>
  <c r="BL1407" i="1" s="1"/>
  <c r="BK1409" i="1"/>
  <c r="BK1408" i="1" s="1"/>
  <c r="BK1407" i="1" s="1"/>
  <c r="BG1409" i="1"/>
  <c r="BG1408" i="1" s="1"/>
  <c r="BG1407" i="1" s="1"/>
  <c r="BF1409" i="1"/>
  <c r="BF1408" i="1" s="1"/>
  <c r="BF1407" i="1" s="1"/>
  <c r="BE1409" i="1"/>
  <c r="BE1408" i="1" s="1"/>
  <c r="BE1407" i="1" s="1"/>
  <c r="BA1409" i="1"/>
  <c r="BA1408" i="1" s="1"/>
  <c r="BA1407" i="1" s="1"/>
  <c r="AZ1409" i="1"/>
  <c r="AZ1408" i="1" s="1"/>
  <c r="AZ1407" i="1" s="1"/>
  <c r="AY1409" i="1"/>
  <c r="AY1408" i="1" s="1"/>
  <c r="AY1407" i="1" s="1"/>
  <c r="AU1409" i="1"/>
  <c r="AU1408" i="1" s="1"/>
  <c r="AU1407" i="1" s="1"/>
  <c r="AT1409" i="1"/>
  <c r="AT1408" i="1" s="1"/>
  <c r="AT1407" i="1" s="1"/>
  <c r="AS1409" i="1"/>
  <c r="AS1408" i="1" s="1"/>
  <c r="AS1407" i="1" s="1"/>
  <c r="AO1409" i="1"/>
  <c r="AO1408" i="1" s="1"/>
  <c r="AO1407" i="1" s="1"/>
  <c r="AN1409" i="1"/>
  <c r="AN1408" i="1" s="1"/>
  <c r="AN1407" i="1" s="1"/>
  <c r="AM1409" i="1"/>
  <c r="AM1408" i="1" s="1"/>
  <c r="AM1407" i="1" s="1"/>
  <c r="AI1409" i="1"/>
  <c r="AI1408" i="1" s="1"/>
  <c r="AI1407" i="1" s="1"/>
  <c r="AH1409" i="1"/>
  <c r="AH1408" i="1" s="1"/>
  <c r="AH1407" i="1" s="1"/>
  <c r="AG1409" i="1"/>
  <c r="AG1408" i="1" s="1"/>
  <c r="AG1407" i="1" s="1"/>
  <c r="AC1409" i="1"/>
  <c r="AC1408" i="1" s="1"/>
  <c r="AC1407" i="1" s="1"/>
  <c r="AB1409" i="1"/>
  <c r="AB1408" i="1" s="1"/>
  <c r="AB1407" i="1" s="1"/>
  <c r="AA1409" i="1"/>
  <c r="AA1408" i="1" s="1"/>
  <c r="AA1407" i="1" s="1"/>
  <c r="W1409" i="1"/>
  <c r="W1408" i="1" s="1"/>
  <c r="W1407" i="1" s="1"/>
  <c r="V1409" i="1"/>
  <c r="V1408" i="1" s="1"/>
  <c r="V1407" i="1" s="1"/>
  <c r="U1409" i="1"/>
  <c r="U1408" i="1" s="1"/>
  <c r="U1407" i="1" s="1"/>
  <c r="Q1409" i="1"/>
  <c r="Q1408" i="1" s="1"/>
  <c r="Q1407" i="1" s="1"/>
  <c r="P1409" i="1"/>
  <c r="P1408" i="1" s="1"/>
  <c r="P1407" i="1" s="1"/>
  <c r="O1409" i="1"/>
  <c r="O1408" i="1" s="1"/>
  <c r="O1407" i="1" s="1"/>
  <c r="K1409" i="1"/>
  <c r="K1408" i="1" s="1"/>
  <c r="K1407" i="1" s="1"/>
  <c r="J1409" i="1"/>
  <c r="J1408" i="1" s="1"/>
  <c r="J1407" i="1" s="1"/>
  <c r="I1409" i="1"/>
  <c r="I1408" i="1" s="1"/>
  <c r="I1407" i="1" s="1"/>
  <c r="H1409" i="1"/>
  <c r="G1409" i="1"/>
  <c r="F1409" i="1"/>
  <c r="CM1408" i="1"/>
  <c r="CM1407" i="1" s="1"/>
  <c r="N1406" i="1"/>
  <c r="T1406" i="1" s="1"/>
  <c r="Z1406" i="1" s="1"/>
  <c r="AF1406" i="1" s="1"/>
  <c r="AL1406" i="1" s="1"/>
  <c r="AR1406" i="1" s="1"/>
  <c r="AX1406" i="1" s="1"/>
  <c r="BD1406" i="1" s="1"/>
  <c r="BJ1406" i="1" s="1"/>
  <c r="BP1406" i="1" s="1"/>
  <c r="BU1406" i="1" s="1"/>
  <c r="BZ1406" i="1" s="1"/>
  <c r="CF1406" i="1" s="1"/>
  <c r="CL1406" i="1" s="1"/>
  <c r="CR1406" i="1" s="1"/>
  <c r="M1406" i="1"/>
  <c r="S1406" i="1" s="1"/>
  <c r="Y1406" i="1" s="1"/>
  <c r="AE1406" i="1" s="1"/>
  <c r="AK1406" i="1" s="1"/>
  <c r="AQ1406" i="1" s="1"/>
  <c r="AW1406" i="1" s="1"/>
  <c r="BC1406" i="1" s="1"/>
  <c r="BI1406" i="1" s="1"/>
  <c r="BO1406" i="1" s="1"/>
  <c r="BT1406" i="1" s="1"/>
  <c r="BY1406" i="1" s="1"/>
  <c r="CE1406" i="1" s="1"/>
  <c r="CK1406" i="1" s="1"/>
  <c r="CQ1406" i="1" s="1"/>
  <c r="L1406" i="1"/>
  <c r="R1406" i="1" s="1"/>
  <c r="X1406" i="1" s="1"/>
  <c r="AD1406" i="1" s="1"/>
  <c r="AJ1406" i="1" s="1"/>
  <c r="AP1406" i="1" s="1"/>
  <c r="AV1406" i="1" s="1"/>
  <c r="BB1406" i="1" s="1"/>
  <c r="BH1406" i="1" s="1"/>
  <c r="BN1406" i="1" s="1"/>
  <c r="BS1406" i="1" s="1"/>
  <c r="BX1406" i="1" s="1"/>
  <c r="CD1406" i="1" s="1"/>
  <c r="CJ1406" i="1" s="1"/>
  <c r="CP1406" i="1" s="1"/>
  <c r="CS1405" i="1"/>
  <c r="CO1405" i="1"/>
  <c r="CN1405" i="1"/>
  <c r="CM1405" i="1"/>
  <c r="CI1405" i="1"/>
  <c r="CH1405" i="1"/>
  <c r="CG1405" i="1"/>
  <c r="CC1405" i="1"/>
  <c r="CB1405" i="1"/>
  <c r="CA1405" i="1"/>
  <c r="BW1405" i="1"/>
  <c r="BV1405" i="1"/>
  <c r="BR1405" i="1"/>
  <c r="BQ1405" i="1"/>
  <c r="BM1405" i="1"/>
  <c r="BL1405" i="1"/>
  <c r="BK1405" i="1"/>
  <c r="BG1405" i="1"/>
  <c r="BF1405" i="1"/>
  <c r="BE1405" i="1"/>
  <c r="BA1405" i="1"/>
  <c r="AZ1405" i="1"/>
  <c r="AY1405" i="1"/>
  <c r="AU1405" i="1"/>
  <c r="AT1405" i="1"/>
  <c r="AS1405" i="1"/>
  <c r="AO1405" i="1"/>
  <c r="AN1405" i="1"/>
  <c r="AM1405" i="1"/>
  <c r="AI1405" i="1"/>
  <c r="AH1405" i="1"/>
  <c r="AG1405" i="1"/>
  <c r="AC1405" i="1"/>
  <c r="AB1405" i="1"/>
  <c r="AA1405" i="1"/>
  <c r="W1405" i="1"/>
  <c r="V1405" i="1"/>
  <c r="U1405" i="1"/>
  <c r="Q1405" i="1"/>
  <c r="P1405" i="1"/>
  <c r="O1405" i="1"/>
  <c r="L1405" i="1"/>
  <c r="R1405" i="1" s="1"/>
  <c r="X1405" i="1" s="1"/>
  <c r="K1405" i="1"/>
  <c r="J1405" i="1"/>
  <c r="I1405" i="1"/>
  <c r="H1405" i="1"/>
  <c r="G1405" i="1"/>
  <c r="F1405" i="1"/>
  <c r="CS1404" i="1"/>
  <c r="CO1404" i="1"/>
  <c r="CN1404" i="1"/>
  <c r="CM1404" i="1"/>
  <c r="CI1404" i="1"/>
  <c r="CH1404" i="1"/>
  <c r="CG1404" i="1"/>
  <c r="CC1404" i="1"/>
  <c r="CB1404" i="1"/>
  <c r="CA1404" i="1"/>
  <c r="BW1404" i="1"/>
  <c r="BV1404" i="1"/>
  <c r="BR1404" i="1"/>
  <c r="BQ1404" i="1"/>
  <c r="BM1404" i="1"/>
  <c r="BL1404" i="1"/>
  <c r="BK1404" i="1"/>
  <c r="BG1404" i="1"/>
  <c r="BF1404" i="1"/>
  <c r="BE1404" i="1"/>
  <c r="BA1404" i="1"/>
  <c r="AZ1404" i="1"/>
  <c r="AY1404" i="1"/>
  <c r="AU1404" i="1"/>
  <c r="AT1404" i="1"/>
  <c r="AS1404" i="1"/>
  <c r="AO1404" i="1"/>
  <c r="AN1404" i="1"/>
  <c r="AM1404" i="1"/>
  <c r="AI1404" i="1"/>
  <c r="AH1404" i="1"/>
  <c r="AG1404" i="1"/>
  <c r="AC1404" i="1"/>
  <c r="AB1404" i="1"/>
  <c r="AA1404" i="1"/>
  <c r="W1404" i="1"/>
  <c r="V1404" i="1"/>
  <c r="U1404" i="1"/>
  <c r="Q1404" i="1"/>
  <c r="P1404" i="1"/>
  <c r="O1404" i="1"/>
  <c r="L1404" i="1"/>
  <c r="R1404" i="1" s="1"/>
  <c r="X1404" i="1" s="1"/>
  <c r="K1404" i="1"/>
  <c r="J1404" i="1"/>
  <c r="I1404" i="1"/>
  <c r="H1404" i="1"/>
  <c r="G1404" i="1"/>
  <c r="F1404" i="1"/>
  <c r="CS1403" i="1"/>
  <c r="CO1403" i="1"/>
  <c r="CN1403" i="1"/>
  <c r="CM1403" i="1"/>
  <c r="CI1403" i="1"/>
  <c r="CH1403" i="1"/>
  <c r="CG1403" i="1"/>
  <c r="CC1403" i="1"/>
  <c r="CB1403" i="1"/>
  <c r="CA1403" i="1"/>
  <c r="BW1403" i="1"/>
  <c r="BV1403" i="1"/>
  <c r="BR1403" i="1"/>
  <c r="BQ1403" i="1"/>
  <c r="BM1403" i="1"/>
  <c r="BL1403" i="1"/>
  <c r="BK1403" i="1"/>
  <c r="BG1403" i="1"/>
  <c r="BF1403" i="1"/>
  <c r="BE1403" i="1"/>
  <c r="BA1403" i="1"/>
  <c r="AZ1403" i="1"/>
  <c r="AY1403" i="1"/>
  <c r="AU1403" i="1"/>
  <c r="AT1403" i="1"/>
  <c r="AS1403" i="1"/>
  <c r="AO1403" i="1"/>
  <c r="AN1403" i="1"/>
  <c r="AM1403" i="1"/>
  <c r="AI1403" i="1"/>
  <c r="AH1403" i="1"/>
  <c r="AG1403" i="1"/>
  <c r="AC1403" i="1"/>
  <c r="AB1403" i="1"/>
  <c r="AA1403" i="1"/>
  <c r="W1403" i="1"/>
  <c r="V1403" i="1"/>
  <c r="U1403" i="1"/>
  <c r="Q1403" i="1"/>
  <c r="P1403" i="1"/>
  <c r="O1403" i="1"/>
  <c r="L1403" i="1"/>
  <c r="R1403" i="1" s="1"/>
  <c r="X1403" i="1" s="1"/>
  <c r="K1403" i="1"/>
  <c r="J1403" i="1"/>
  <c r="I1403" i="1"/>
  <c r="H1403" i="1"/>
  <c r="G1403" i="1"/>
  <c r="F1403" i="1"/>
  <c r="AF1401" i="1"/>
  <c r="AL1401" i="1" s="1"/>
  <c r="AR1401" i="1" s="1"/>
  <c r="AX1401" i="1" s="1"/>
  <c r="BD1401" i="1" s="1"/>
  <c r="BJ1401" i="1" s="1"/>
  <c r="BP1401" i="1" s="1"/>
  <c r="BU1401" i="1" s="1"/>
  <c r="BZ1401" i="1" s="1"/>
  <c r="CF1401" i="1" s="1"/>
  <c r="CL1401" i="1" s="1"/>
  <c r="CR1401" i="1" s="1"/>
  <c r="AE1401" i="1"/>
  <c r="AK1401" i="1" s="1"/>
  <c r="AQ1401" i="1" s="1"/>
  <c r="AW1401" i="1" s="1"/>
  <c r="BC1401" i="1" s="1"/>
  <c r="BI1401" i="1" s="1"/>
  <c r="BO1401" i="1" s="1"/>
  <c r="BT1401" i="1" s="1"/>
  <c r="BY1401" i="1" s="1"/>
  <c r="CE1401" i="1" s="1"/>
  <c r="CK1401" i="1" s="1"/>
  <c r="CQ1401" i="1" s="1"/>
  <c r="AD1401" i="1"/>
  <c r="AJ1401" i="1" s="1"/>
  <c r="AP1401" i="1" s="1"/>
  <c r="AV1401" i="1" s="1"/>
  <c r="BB1401" i="1" s="1"/>
  <c r="BH1401" i="1" s="1"/>
  <c r="BN1401" i="1" s="1"/>
  <c r="BS1401" i="1" s="1"/>
  <c r="BX1401" i="1" s="1"/>
  <c r="CD1401" i="1" s="1"/>
  <c r="CJ1401" i="1" s="1"/>
  <c r="CP1401" i="1" s="1"/>
  <c r="CS1400" i="1"/>
  <c r="CS1399" i="1" s="1"/>
  <c r="CS1398" i="1" s="1"/>
  <c r="CO1400" i="1"/>
  <c r="CO1399" i="1" s="1"/>
  <c r="CO1398" i="1" s="1"/>
  <c r="CN1400" i="1"/>
  <c r="CN1399" i="1" s="1"/>
  <c r="CN1398" i="1" s="1"/>
  <c r="CM1400" i="1"/>
  <c r="CI1400" i="1"/>
  <c r="CI1399" i="1" s="1"/>
  <c r="CI1398" i="1" s="1"/>
  <c r="CH1400" i="1"/>
  <c r="CH1399" i="1" s="1"/>
  <c r="CH1398" i="1" s="1"/>
  <c r="CG1400" i="1"/>
  <c r="CG1399" i="1" s="1"/>
  <c r="CG1398" i="1" s="1"/>
  <c r="CC1400" i="1"/>
  <c r="CC1399" i="1" s="1"/>
  <c r="CC1398" i="1" s="1"/>
  <c r="CB1400" i="1"/>
  <c r="CB1399" i="1" s="1"/>
  <c r="CB1398" i="1" s="1"/>
  <c r="CA1400" i="1"/>
  <c r="CA1399" i="1" s="1"/>
  <c r="CA1398" i="1" s="1"/>
  <c r="BW1400" i="1"/>
  <c r="BW1399" i="1" s="1"/>
  <c r="BW1398" i="1" s="1"/>
  <c r="BV1400" i="1"/>
  <c r="BV1399" i="1" s="1"/>
  <c r="BV1398" i="1" s="1"/>
  <c r="BR1400" i="1"/>
  <c r="BR1399" i="1" s="1"/>
  <c r="BQ1400" i="1"/>
  <c r="BQ1399" i="1" s="1"/>
  <c r="BQ1398" i="1" s="1"/>
  <c r="BM1400" i="1"/>
  <c r="BM1399" i="1" s="1"/>
  <c r="BM1398" i="1" s="1"/>
  <c r="BL1400" i="1"/>
  <c r="BL1399" i="1" s="1"/>
  <c r="BL1398" i="1" s="1"/>
  <c r="BK1400" i="1"/>
  <c r="BK1399" i="1" s="1"/>
  <c r="BK1398" i="1" s="1"/>
  <c r="BG1400" i="1"/>
  <c r="BG1399" i="1" s="1"/>
  <c r="BG1398" i="1" s="1"/>
  <c r="BF1400" i="1"/>
  <c r="BF1399" i="1" s="1"/>
  <c r="BF1398" i="1" s="1"/>
  <c r="BE1400" i="1"/>
  <c r="BE1399" i="1" s="1"/>
  <c r="BE1398" i="1" s="1"/>
  <c r="BA1400" i="1"/>
  <c r="BA1399" i="1" s="1"/>
  <c r="BA1398" i="1" s="1"/>
  <c r="AZ1400" i="1"/>
  <c r="AZ1399" i="1" s="1"/>
  <c r="AZ1398" i="1" s="1"/>
  <c r="AY1400" i="1"/>
  <c r="AY1399" i="1" s="1"/>
  <c r="AY1398" i="1" s="1"/>
  <c r="AU1400" i="1"/>
  <c r="AU1399" i="1" s="1"/>
  <c r="AU1398" i="1" s="1"/>
  <c r="AT1400" i="1"/>
  <c r="AT1399" i="1" s="1"/>
  <c r="AT1398" i="1" s="1"/>
  <c r="AS1400" i="1"/>
  <c r="AS1399" i="1" s="1"/>
  <c r="AS1398" i="1" s="1"/>
  <c r="AO1400" i="1"/>
  <c r="AO1399" i="1" s="1"/>
  <c r="AO1398" i="1" s="1"/>
  <c r="AN1400" i="1"/>
  <c r="AN1399" i="1" s="1"/>
  <c r="AN1398" i="1" s="1"/>
  <c r="AM1400" i="1"/>
  <c r="AM1399" i="1" s="1"/>
  <c r="AM1398" i="1" s="1"/>
  <c r="AI1400" i="1"/>
  <c r="AI1399" i="1" s="1"/>
  <c r="AI1398" i="1" s="1"/>
  <c r="AH1400" i="1"/>
  <c r="AH1399" i="1" s="1"/>
  <c r="AH1398" i="1" s="1"/>
  <c r="AG1400" i="1"/>
  <c r="AG1399" i="1" s="1"/>
  <c r="AG1398" i="1" s="1"/>
  <c r="AC1400" i="1"/>
  <c r="AF1400" i="1" s="1"/>
  <c r="AB1400" i="1"/>
  <c r="AE1400" i="1" s="1"/>
  <c r="AA1400" i="1"/>
  <c r="CM1399" i="1"/>
  <c r="CM1398" i="1" s="1"/>
  <c r="AY1397" i="1"/>
  <c r="AY1396" i="1" s="1"/>
  <c r="AY1395" i="1" s="1"/>
  <c r="AY1394" i="1" s="1"/>
  <c r="N1397" i="1"/>
  <c r="T1397" i="1" s="1"/>
  <c r="Z1397" i="1" s="1"/>
  <c r="AF1397" i="1" s="1"/>
  <c r="AL1397" i="1" s="1"/>
  <c r="AR1397" i="1" s="1"/>
  <c r="AX1397" i="1" s="1"/>
  <c r="BD1397" i="1" s="1"/>
  <c r="BJ1397" i="1" s="1"/>
  <c r="BP1397" i="1" s="1"/>
  <c r="BU1397" i="1" s="1"/>
  <c r="BZ1397" i="1" s="1"/>
  <c r="CF1397" i="1" s="1"/>
  <c r="CL1397" i="1" s="1"/>
  <c r="CR1397" i="1" s="1"/>
  <c r="M1397" i="1"/>
  <c r="S1397" i="1" s="1"/>
  <c r="Y1397" i="1" s="1"/>
  <c r="AE1397" i="1" s="1"/>
  <c r="AK1397" i="1" s="1"/>
  <c r="AQ1397" i="1" s="1"/>
  <c r="AW1397" i="1" s="1"/>
  <c r="BC1397" i="1" s="1"/>
  <c r="BI1397" i="1" s="1"/>
  <c r="BO1397" i="1" s="1"/>
  <c r="BT1397" i="1" s="1"/>
  <c r="BY1397" i="1" s="1"/>
  <c r="CE1397" i="1" s="1"/>
  <c r="CK1397" i="1" s="1"/>
  <c r="CQ1397" i="1" s="1"/>
  <c r="L1397" i="1"/>
  <c r="R1397" i="1" s="1"/>
  <c r="X1397" i="1" s="1"/>
  <c r="AD1397" i="1" s="1"/>
  <c r="AJ1397" i="1" s="1"/>
  <c r="AP1397" i="1" s="1"/>
  <c r="AV1397" i="1" s="1"/>
  <c r="CS1396" i="1"/>
  <c r="CS1395" i="1" s="1"/>
  <c r="CS1394" i="1" s="1"/>
  <c r="CO1396" i="1"/>
  <c r="CO1395" i="1" s="1"/>
  <c r="CO1394" i="1" s="1"/>
  <c r="CN1396" i="1"/>
  <c r="CN1395" i="1" s="1"/>
  <c r="CN1394" i="1" s="1"/>
  <c r="CM1396" i="1"/>
  <c r="CI1396" i="1"/>
  <c r="CI1395" i="1" s="1"/>
  <c r="CI1394" i="1" s="1"/>
  <c r="CH1396" i="1"/>
  <c r="CH1395" i="1" s="1"/>
  <c r="CH1394" i="1" s="1"/>
  <c r="CG1396" i="1"/>
  <c r="CG1395" i="1" s="1"/>
  <c r="CG1394" i="1" s="1"/>
  <c r="CC1396" i="1"/>
  <c r="CC1395" i="1" s="1"/>
  <c r="CC1394" i="1" s="1"/>
  <c r="CB1396" i="1"/>
  <c r="CB1395" i="1" s="1"/>
  <c r="CB1394" i="1" s="1"/>
  <c r="CA1396" i="1"/>
  <c r="CA1395" i="1" s="1"/>
  <c r="CA1394" i="1" s="1"/>
  <c r="BW1396" i="1"/>
  <c r="BW1395" i="1" s="1"/>
  <c r="BW1394" i="1" s="1"/>
  <c r="BV1396" i="1"/>
  <c r="BR1396" i="1"/>
  <c r="BR1395" i="1" s="1"/>
  <c r="BQ1396" i="1"/>
  <c r="BQ1395" i="1" s="1"/>
  <c r="BQ1394" i="1" s="1"/>
  <c r="BM1396" i="1"/>
  <c r="BM1395" i="1" s="1"/>
  <c r="BM1394" i="1" s="1"/>
  <c r="BL1396" i="1"/>
  <c r="BL1395" i="1" s="1"/>
  <c r="BL1394" i="1" s="1"/>
  <c r="BK1396" i="1"/>
  <c r="BK1395" i="1" s="1"/>
  <c r="BK1394" i="1" s="1"/>
  <c r="BG1396" i="1"/>
  <c r="BG1395" i="1" s="1"/>
  <c r="BG1394" i="1" s="1"/>
  <c r="BF1396" i="1"/>
  <c r="BF1395" i="1" s="1"/>
  <c r="BF1394" i="1" s="1"/>
  <c r="BE1396" i="1"/>
  <c r="BA1396" i="1"/>
  <c r="BA1395" i="1" s="1"/>
  <c r="BA1394" i="1" s="1"/>
  <c r="AZ1396" i="1"/>
  <c r="AZ1395" i="1" s="1"/>
  <c r="AZ1394" i="1" s="1"/>
  <c r="AU1396" i="1"/>
  <c r="AU1395" i="1" s="1"/>
  <c r="AU1394" i="1" s="1"/>
  <c r="AT1396" i="1"/>
  <c r="AT1395" i="1" s="1"/>
  <c r="AT1394" i="1" s="1"/>
  <c r="AS1396" i="1"/>
  <c r="AS1395" i="1" s="1"/>
  <c r="AS1394" i="1" s="1"/>
  <c r="AO1396" i="1"/>
  <c r="AO1395" i="1" s="1"/>
  <c r="AO1394" i="1" s="1"/>
  <c r="AN1396" i="1"/>
  <c r="AN1395" i="1" s="1"/>
  <c r="AN1394" i="1" s="1"/>
  <c r="AM1396" i="1"/>
  <c r="AM1395" i="1" s="1"/>
  <c r="AM1394" i="1" s="1"/>
  <c r="AI1396" i="1"/>
  <c r="AI1395" i="1" s="1"/>
  <c r="AI1394" i="1" s="1"/>
  <c r="AH1396" i="1"/>
  <c r="AH1395" i="1" s="1"/>
  <c r="AH1394" i="1" s="1"/>
  <c r="AG1396" i="1"/>
  <c r="AG1395" i="1" s="1"/>
  <c r="AG1394" i="1" s="1"/>
  <c r="AC1396" i="1"/>
  <c r="AC1395" i="1" s="1"/>
  <c r="AC1394" i="1" s="1"/>
  <c r="AB1396" i="1"/>
  <c r="AB1395" i="1" s="1"/>
  <c r="AB1394" i="1" s="1"/>
  <c r="AA1396" i="1"/>
  <c r="AA1395" i="1" s="1"/>
  <c r="AA1394" i="1" s="1"/>
  <c r="W1396" i="1"/>
  <c r="V1396" i="1"/>
  <c r="V1395" i="1" s="1"/>
  <c r="V1394" i="1" s="1"/>
  <c r="V1393" i="1" s="1"/>
  <c r="U1396" i="1"/>
  <c r="U1395" i="1" s="1"/>
  <c r="U1394" i="1" s="1"/>
  <c r="U1393" i="1" s="1"/>
  <c r="Q1396" i="1"/>
  <c r="Q1395" i="1" s="1"/>
  <c r="Q1394" i="1" s="1"/>
  <c r="Q1393" i="1" s="1"/>
  <c r="P1396" i="1"/>
  <c r="P1395" i="1" s="1"/>
  <c r="P1394" i="1" s="1"/>
  <c r="P1393" i="1" s="1"/>
  <c r="O1396" i="1"/>
  <c r="O1395" i="1" s="1"/>
  <c r="O1394" i="1" s="1"/>
  <c r="O1393" i="1" s="1"/>
  <c r="K1396" i="1"/>
  <c r="K1395" i="1" s="1"/>
  <c r="K1394" i="1" s="1"/>
  <c r="K1393" i="1" s="1"/>
  <c r="J1396" i="1"/>
  <c r="J1395" i="1" s="1"/>
  <c r="J1394" i="1" s="1"/>
  <c r="J1393" i="1" s="1"/>
  <c r="I1396" i="1"/>
  <c r="I1395" i="1" s="1"/>
  <c r="I1394" i="1" s="1"/>
  <c r="I1393" i="1" s="1"/>
  <c r="H1396" i="1"/>
  <c r="G1396" i="1"/>
  <c r="F1396" i="1"/>
  <c r="CM1395" i="1"/>
  <c r="CM1394" i="1" s="1"/>
  <c r="BV1395" i="1"/>
  <c r="BV1394" i="1" s="1"/>
  <c r="BE1395" i="1"/>
  <c r="BE1394" i="1" s="1"/>
  <c r="W1395" i="1"/>
  <c r="W1394" i="1" s="1"/>
  <c r="W1393" i="1" s="1"/>
  <c r="AM1392" i="1"/>
  <c r="AM1390" i="1" s="1"/>
  <c r="AM1389" i="1" s="1"/>
  <c r="AM1388" i="1" s="1"/>
  <c r="AM1387" i="1" s="1"/>
  <c r="N1392" i="1"/>
  <c r="T1392" i="1" s="1"/>
  <c r="Z1392" i="1" s="1"/>
  <c r="AF1392" i="1" s="1"/>
  <c r="AL1392" i="1" s="1"/>
  <c r="AR1392" i="1" s="1"/>
  <c r="AX1392" i="1" s="1"/>
  <c r="BD1392" i="1" s="1"/>
  <c r="BJ1392" i="1" s="1"/>
  <c r="BP1392" i="1" s="1"/>
  <c r="BU1392" i="1" s="1"/>
  <c r="BZ1392" i="1" s="1"/>
  <c r="CF1392" i="1" s="1"/>
  <c r="CL1392" i="1" s="1"/>
  <c r="CR1392" i="1" s="1"/>
  <c r="M1392" i="1"/>
  <c r="S1392" i="1" s="1"/>
  <c r="Y1392" i="1" s="1"/>
  <c r="AE1392" i="1" s="1"/>
  <c r="AK1392" i="1" s="1"/>
  <c r="AQ1392" i="1" s="1"/>
  <c r="AW1392" i="1" s="1"/>
  <c r="BC1392" i="1" s="1"/>
  <c r="BI1392" i="1" s="1"/>
  <c r="BO1392" i="1" s="1"/>
  <c r="BT1392" i="1" s="1"/>
  <c r="BY1392" i="1" s="1"/>
  <c r="CE1392" i="1" s="1"/>
  <c r="CK1392" i="1" s="1"/>
  <c r="CQ1392" i="1" s="1"/>
  <c r="F1392" i="1"/>
  <c r="F1390" i="1" s="1"/>
  <c r="N1391" i="1"/>
  <c r="T1391" i="1" s="1"/>
  <c r="Z1391" i="1" s="1"/>
  <c r="AF1391" i="1" s="1"/>
  <c r="AL1391" i="1" s="1"/>
  <c r="AR1391" i="1" s="1"/>
  <c r="AX1391" i="1" s="1"/>
  <c r="BD1391" i="1" s="1"/>
  <c r="BJ1391" i="1" s="1"/>
  <c r="BP1391" i="1" s="1"/>
  <c r="BU1391" i="1" s="1"/>
  <c r="BZ1391" i="1" s="1"/>
  <c r="CF1391" i="1" s="1"/>
  <c r="CL1391" i="1" s="1"/>
  <c r="CR1391" i="1" s="1"/>
  <c r="M1391" i="1"/>
  <c r="S1391" i="1" s="1"/>
  <c r="Y1391" i="1" s="1"/>
  <c r="AE1391" i="1" s="1"/>
  <c r="AK1391" i="1" s="1"/>
  <c r="AQ1391" i="1" s="1"/>
  <c r="AW1391" i="1" s="1"/>
  <c r="BC1391" i="1" s="1"/>
  <c r="BI1391" i="1" s="1"/>
  <c r="BO1391" i="1" s="1"/>
  <c r="BT1391" i="1" s="1"/>
  <c r="BY1391" i="1" s="1"/>
  <c r="CE1391" i="1" s="1"/>
  <c r="CK1391" i="1" s="1"/>
  <c r="CQ1391" i="1" s="1"/>
  <c r="L1391" i="1"/>
  <c r="R1391" i="1" s="1"/>
  <c r="X1391" i="1" s="1"/>
  <c r="AD1391" i="1" s="1"/>
  <c r="AJ1391" i="1" s="1"/>
  <c r="AP1391" i="1" s="1"/>
  <c r="AV1391" i="1" s="1"/>
  <c r="BB1391" i="1" s="1"/>
  <c r="BH1391" i="1" s="1"/>
  <c r="BN1391" i="1" s="1"/>
  <c r="BS1391" i="1" s="1"/>
  <c r="BX1391" i="1" s="1"/>
  <c r="CD1391" i="1" s="1"/>
  <c r="CJ1391" i="1" s="1"/>
  <c r="CP1391" i="1" s="1"/>
  <c r="CS1390" i="1"/>
  <c r="CS1389" i="1" s="1"/>
  <c r="CS1388" i="1" s="1"/>
  <c r="CS1387" i="1" s="1"/>
  <c r="CO1390" i="1"/>
  <c r="CO1389" i="1" s="1"/>
  <c r="CO1388" i="1" s="1"/>
  <c r="CO1387" i="1" s="1"/>
  <c r="CN1390" i="1"/>
  <c r="CN1389" i="1" s="1"/>
  <c r="CN1388" i="1" s="1"/>
  <c r="CN1387" i="1" s="1"/>
  <c r="CM1390" i="1"/>
  <c r="CM1389" i="1" s="1"/>
  <c r="CM1388" i="1" s="1"/>
  <c r="CM1387" i="1" s="1"/>
  <c r="CI1390" i="1"/>
  <c r="CI1389" i="1" s="1"/>
  <c r="CI1388" i="1" s="1"/>
  <c r="CI1387" i="1" s="1"/>
  <c r="CH1390" i="1"/>
  <c r="CH1389" i="1" s="1"/>
  <c r="CH1388" i="1" s="1"/>
  <c r="CH1387" i="1" s="1"/>
  <c r="CG1390" i="1"/>
  <c r="CG1389" i="1" s="1"/>
  <c r="CG1388" i="1" s="1"/>
  <c r="CG1387" i="1" s="1"/>
  <c r="CC1390" i="1"/>
  <c r="CC1389" i="1" s="1"/>
  <c r="CC1388" i="1" s="1"/>
  <c r="CC1387" i="1" s="1"/>
  <c r="CB1390" i="1"/>
  <c r="CB1389" i="1" s="1"/>
  <c r="CB1388" i="1" s="1"/>
  <c r="CB1387" i="1" s="1"/>
  <c r="CA1390" i="1"/>
  <c r="CA1389" i="1" s="1"/>
  <c r="CA1388" i="1" s="1"/>
  <c r="CA1387" i="1" s="1"/>
  <c r="BW1390" i="1"/>
  <c r="BW1389" i="1" s="1"/>
  <c r="BW1388" i="1" s="1"/>
  <c r="BW1387" i="1" s="1"/>
  <c r="BV1390" i="1"/>
  <c r="BR1390" i="1"/>
  <c r="BR1389" i="1" s="1"/>
  <c r="BR1388" i="1" s="1"/>
  <c r="BQ1390" i="1"/>
  <c r="BQ1389" i="1" s="1"/>
  <c r="BQ1388" i="1" s="1"/>
  <c r="BQ1387" i="1" s="1"/>
  <c r="BM1390" i="1"/>
  <c r="BM1389" i="1" s="1"/>
  <c r="BM1388" i="1" s="1"/>
  <c r="BM1387" i="1" s="1"/>
  <c r="BL1390" i="1"/>
  <c r="BL1389" i="1" s="1"/>
  <c r="BL1388" i="1" s="1"/>
  <c r="BL1387" i="1" s="1"/>
  <c r="BK1390" i="1"/>
  <c r="BK1389" i="1" s="1"/>
  <c r="BK1388" i="1" s="1"/>
  <c r="BK1387" i="1" s="1"/>
  <c r="BG1390" i="1"/>
  <c r="BG1389" i="1" s="1"/>
  <c r="BG1388" i="1" s="1"/>
  <c r="BG1387" i="1" s="1"/>
  <c r="BF1390" i="1"/>
  <c r="BF1389" i="1" s="1"/>
  <c r="BF1388" i="1" s="1"/>
  <c r="BF1387" i="1" s="1"/>
  <c r="BE1390" i="1"/>
  <c r="BE1389" i="1" s="1"/>
  <c r="BE1388" i="1" s="1"/>
  <c r="BE1387" i="1" s="1"/>
  <c r="BA1390" i="1"/>
  <c r="BA1389" i="1" s="1"/>
  <c r="BA1388" i="1" s="1"/>
  <c r="BA1387" i="1" s="1"/>
  <c r="AZ1390" i="1"/>
  <c r="AZ1389" i="1" s="1"/>
  <c r="AZ1388" i="1" s="1"/>
  <c r="AZ1387" i="1" s="1"/>
  <c r="AY1390" i="1"/>
  <c r="AY1389" i="1" s="1"/>
  <c r="AY1388" i="1" s="1"/>
  <c r="AY1387" i="1" s="1"/>
  <c r="AU1390" i="1"/>
  <c r="AU1389" i="1" s="1"/>
  <c r="AU1388" i="1" s="1"/>
  <c r="AU1387" i="1" s="1"/>
  <c r="AT1390" i="1"/>
  <c r="AT1389" i="1" s="1"/>
  <c r="AT1388" i="1" s="1"/>
  <c r="AT1387" i="1" s="1"/>
  <c r="AS1390" i="1"/>
  <c r="AS1389" i="1" s="1"/>
  <c r="AS1388" i="1" s="1"/>
  <c r="AS1387" i="1" s="1"/>
  <c r="AO1390" i="1"/>
  <c r="AO1389" i="1" s="1"/>
  <c r="AO1388" i="1" s="1"/>
  <c r="AO1387" i="1" s="1"/>
  <c r="AN1390" i="1"/>
  <c r="AN1389" i="1" s="1"/>
  <c r="AN1388" i="1" s="1"/>
  <c r="AN1387" i="1" s="1"/>
  <c r="AI1390" i="1"/>
  <c r="AI1389" i="1" s="1"/>
  <c r="AI1388" i="1" s="1"/>
  <c r="AI1387" i="1" s="1"/>
  <c r="AH1390" i="1"/>
  <c r="AH1389" i="1" s="1"/>
  <c r="AH1388" i="1" s="1"/>
  <c r="AH1387" i="1" s="1"/>
  <c r="AG1390" i="1"/>
  <c r="AG1389" i="1" s="1"/>
  <c r="AG1388" i="1" s="1"/>
  <c r="AG1387" i="1" s="1"/>
  <c r="AC1390" i="1"/>
  <c r="AC1389" i="1" s="1"/>
  <c r="AC1388" i="1" s="1"/>
  <c r="AC1387" i="1" s="1"/>
  <c r="AB1390" i="1"/>
  <c r="AB1389" i="1" s="1"/>
  <c r="AB1388" i="1" s="1"/>
  <c r="AB1387" i="1" s="1"/>
  <c r="AA1390" i="1"/>
  <c r="AA1389" i="1" s="1"/>
  <c r="AA1388" i="1" s="1"/>
  <c r="AA1387" i="1" s="1"/>
  <c r="W1390" i="1"/>
  <c r="W1389" i="1" s="1"/>
  <c r="W1388" i="1" s="1"/>
  <c r="W1387" i="1" s="1"/>
  <c r="V1390" i="1"/>
  <c r="V1389" i="1" s="1"/>
  <c r="V1388" i="1" s="1"/>
  <c r="V1387" i="1" s="1"/>
  <c r="U1390" i="1"/>
  <c r="U1389" i="1" s="1"/>
  <c r="U1388" i="1" s="1"/>
  <c r="U1387" i="1" s="1"/>
  <c r="Q1390" i="1"/>
  <c r="Q1389" i="1" s="1"/>
  <c r="Q1388" i="1" s="1"/>
  <c r="Q1387" i="1" s="1"/>
  <c r="P1390" i="1"/>
  <c r="P1389" i="1" s="1"/>
  <c r="P1388" i="1" s="1"/>
  <c r="P1387" i="1" s="1"/>
  <c r="O1390" i="1"/>
  <c r="O1389" i="1" s="1"/>
  <c r="O1388" i="1" s="1"/>
  <c r="O1387" i="1" s="1"/>
  <c r="K1390" i="1"/>
  <c r="K1389" i="1" s="1"/>
  <c r="K1388" i="1" s="1"/>
  <c r="K1387" i="1" s="1"/>
  <c r="J1390" i="1"/>
  <c r="J1389" i="1" s="1"/>
  <c r="J1388" i="1" s="1"/>
  <c r="J1387" i="1" s="1"/>
  <c r="I1390" i="1"/>
  <c r="I1389" i="1" s="1"/>
  <c r="I1388" i="1" s="1"/>
  <c r="I1387" i="1" s="1"/>
  <c r="H1390" i="1"/>
  <c r="H1389" i="1" s="1"/>
  <c r="H1388" i="1" s="1"/>
  <c r="G1390" i="1"/>
  <c r="BV1389" i="1"/>
  <c r="BV1388" i="1" s="1"/>
  <c r="BV1387" i="1" s="1"/>
  <c r="N1386" i="1"/>
  <c r="T1386" i="1" s="1"/>
  <c r="Z1386" i="1" s="1"/>
  <c r="AF1386" i="1" s="1"/>
  <c r="AL1386" i="1" s="1"/>
  <c r="AR1386" i="1" s="1"/>
  <c r="AX1386" i="1" s="1"/>
  <c r="BD1386" i="1" s="1"/>
  <c r="BJ1386" i="1" s="1"/>
  <c r="BP1386" i="1" s="1"/>
  <c r="BU1386" i="1" s="1"/>
  <c r="BZ1386" i="1" s="1"/>
  <c r="CF1386" i="1" s="1"/>
  <c r="CL1386" i="1" s="1"/>
  <c r="CR1386" i="1" s="1"/>
  <c r="M1386" i="1"/>
  <c r="S1386" i="1" s="1"/>
  <c r="Y1386" i="1" s="1"/>
  <c r="AE1386" i="1" s="1"/>
  <c r="AK1386" i="1" s="1"/>
  <c r="AQ1386" i="1" s="1"/>
  <c r="AW1386" i="1" s="1"/>
  <c r="BC1386" i="1" s="1"/>
  <c r="BI1386" i="1" s="1"/>
  <c r="BO1386" i="1" s="1"/>
  <c r="BT1386" i="1" s="1"/>
  <c r="BY1386" i="1" s="1"/>
  <c r="CE1386" i="1" s="1"/>
  <c r="CK1386" i="1" s="1"/>
  <c r="CQ1386" i="1" s="1"/>
  <c r="L1386" i="1"/>
  <c r="R1386" i="1" s="1"/>
  <c r="X1386" i="1" s="1"/>
  <c r="AD1386" i="1" s="1"/>
  <c r="AJ1386" i="1" s="1"/>
  <c r="AP1386" i="1" s="1"/>
  <c r="AV1386" i="1" s="1"/>
  <c r="BB1386" i="1" s="1"/>
  <c r="BH1386" i="1" s="1"/>
  <c r="BN1386" i="1" s="1"/>
  <c r="BS1386" i="1" s="1"/>
  <c r="BX1386" i="1" s="1"/>
  <c r="CD1386" i="1" s="1"/>
  <c r="CJ1386" i="1" s="1"/>
  <c r="CP1386" i="1" s="1"/>
  <c r="CS1385" i="1"/>
  <c r="CS1384" i="1" s="1"/>
  <c r="CO1385" i="1"/>
  <c r="CO1384" i="1" s="1"/>
  <c r="CN1385" i="1"/>
  <c r="CM1385" i="1"/>
  <c r="CM1384" i="1" s="1"/>
  <c r="CI1385" i="1"/>
  <c r="CI1384" i="1" s="1"/>
  <c r="CH1385" i="1"/>
  <c r="CH1384" i="1" s="1"/>
  <c r="CG1385" i="1"/>
  <c r="CG1384" i="1" s="1"/>
  <c r="CC1385" i="1"/>
  <c r="CC1384" i="1" s="1"/>
  <c r="CB1385" i="1"/>
  <c r="CA1385" i="1"/>
  <c r="CA1384" i="1" s="1"/>
  <c r="BW1385" i="1"/>
  <c r="BW1384" i="1" s="1"/>
  <c r="BV1385" i="1"/>
  <c r="BV1384" i="1" s="1"/>
  <c r="BR1385" i="1"/>
  <c r="BR1384" i="1" s="1"/>
  <c r="BQ1385" i="1"/>
  <c r="BQ1384" i="1" s="1"/>
  <c r="BM1385" i="1"/>
  <c r="BL1385" i="1"/>
  <c r="BL1384" i="1" s="1"/>
  <c r="BK1385" i="1"/>
  <c r="BK1384" i="1" s="1"/>
  <c r="BG1385" i="1"/>
  <c r="BG1384" i="1" s="1"/>
  <c r="BF1385" i="1"/>
  <c r="BE1385" i="1"/>
  <c r="BE1384" i="1" s="1"/>
  <c r="BA1385" i="1"/>
  <c r="BA1384" i="1" s="1"/>
  <c r="AZ1385" i="1"/>
  <c r="AZ1384" i="1" s="1"/>
  <c r="AY1385" i="1"/>
  <c r="AY1384" i="1" s="1"/>
  <c r="AU1385" i="1"/>
  <c r="AU1384" i="1" s="1"/>
  <c r="AT1385" i="1"/>
  <c r="AT1384" i="1" s="1"/>
  <c r="AS1385" i="1"/>
  <c r="AS1384" i="1" s="1"/>
  <c r="AO1385" i="1"/>
  <c r="AN1385" i="1"/>
  <c r="AN1384" i="1" s="1"/>
  <c r="AM1385" i="1"/>
  <c r="AM1384" i="1" s="1"/>
  <c r="AI1385" i="1"/>
  <c r="AI1384" i="1" s="1"/>
  <c r="AH1385" i="1"/>
  <c r="AH1384" i="1" s="1"/>
  <c r="AG1385" i="1"/>
  <c r="AG1384" i="1" s="1"/>
  <c r="AC1385" i="1"/>
  <c r="AC1384" i="1" s="1"/>
  <c r="AB1385" i="1"/>
  <c r="AB1384" i="1" s="1"/>
  <c r="AA1385" i="1"/>
  <c r="W1385" i="1"/>
  <c r="W1384" i="1" s="1"/>
  <c r="V1385" i="1"/>
  <c r="V1384" i="1" s="1"/>
  <c r="U1385" i="1"/>
  <c r="U1384" i="1" s="1"/>
  <c r="Q1385" i="1"/>
  <c r="Q1384" i="1" s="1"/>
  <c r="P1385" i="1"/>
  <c r="P1384" i="1" s="1"/>
  <c r="O1385" i="1"/>
  <c r="O1384" i="1" s="1"/>
  <c r="K1385" i="1"/>
  <c r="K1384" i="1" s="1"/>
  <c r="J1385" i="1"/>
  <c r="I1385" i="1"/>
  <c r="I1384" i="1" s="1"/>
  <c r="H1385" i="1"/>
  <c r="H1384" i="1" s="1"/>
  <c r="G1385" i="1"/>
  <c r="F1385" i="1"/>
  <c r="F1384" i="1" s="1"/>
  <c r="CN1384" i="1"/>
  <c r="CB1384" i="1"/>
  <c r="BM1384" i="1"/>
  <c r="BF1384" i="1"/>
  <c r="AO1384" i="1"/>
  <c r="AA1384" i="1"/>
  <c r="J1384" i="1"/>
  <c r="N1383" i="1"/>
  <c r="T1383" i="1" s="1"/>
  <c r="Z1383" i="1" s="1"/>
  <c r="AF1383" i="1" s="1"/>
  <c r="AL1383" i="1" s="1"/>
  <c r="AR1383" i="1" s="1"/>
  <c r="AX1383" i="1" s="1"/>
  <c r="BD1383" i="1" s="1"/>
  <c r="BJ1383" i="1" s="1"/>
  <c r="BP1383" i="1" s="1"/>
  <c r="BU1383" i="1" s="1"/>
  <c r="BZ1383" i="1" s="1"/>
  <c r="CF1383" i="1" s="1"/>
  <c r="CL1383" i="1" s="1"/>
  <c r="CR1383" i="1" s="1"/>
  <c r="M1383" i="1"/>
  <c r="S1383" i="1" s="1"/>
  <c r="Y1383" i="1" s="1"/>
  <c r="AE1383" i="1" s="1"/>
  <c r="AK1383" i="1" s="1"/>
  <c r="AQ1383" i="1" s="1"/>
  <c r="AW1383" i="1" s="1"/>
  <c r="BC1383" i="1" s="1"/>
  <c r="BI1383" i="1" s="1"/>
  <c r="BO1383" i="1" s="1"/>
  <c r="BT1383" i="1" s="1"/>
  <c r="BY1383" i="1" s="1"/>
  <c r="CE1383" i="1" s="1"/>
  <c r="CK1383" i="1" s="1"/>
  <c r="CQ1383" i="1" s="1"/>
  <c r="L1383" i="1"/>
  <c r="R1383" i="1" s="1"/>
  <c r="X1383" i="1" s="1"/>
  <c r="AD1383" i="1" s="1"/>
  <c r="AJ1383" i="1" s="1"/>
  <c r="AP1383" i="1" s="1"/>
  <c r="AV1383" i="1" s="1"/>
  <c r="BB1383" i="1" s="1"/>
  <c r="BH1383" i="1" s="1"/>
  <c r="BN1383" i="1" s="1"/>
  <c r="BS1383" i="1" s="1"/>
  <c r="BX1383" i="1" s="1"/>
  <c r="CD1383" i="1" s="1"/>
  <c r="CJ1383" i="1" s="1"/>
  <c r="CP1383" i="1" s="1"/>
  <c r="CS1382" i="1"/>
  <c r="CS1381" i="1" s="1"/>
  <c r="CO1382" i="1"/>
  <c r="CO1381" i="1" s="1"/>
  <c r="CO1380" i="1" s="1"/>
  <c r="CN1382" i="1"/>
  <c r="CN1381" i="1" s="1"/>
  <c r="CM1382" i="1"/>
  <c r="CI1382" i="1"/>
  <c r="CI1381" i="1" s="1"/>
  <c r="CH1382" i="1"/>
  <c r="CH1381" i="1" s="1"/>
  <c r="CG1382" i="1"/>
  <c r="CG1381" i="1" s="1"/>
  <c r="CC1382" i="1"/>
  <c r="CB1382" i="1"/>
  <c r="CB1381" i="1" s="1"/>
  <c r="CA1382" i="1"/>
  <c r="CA1381" i="1" s="1"/>
  <c r="BW1382" i="1"/>
  <c r="BW1381" i="1" s="1"/>
  <c r="BV1382" i="1"/>
  <c r="BV1381" i="1" s="1"/>
  <c r="BR1382" i="1"/>
  <c r="BR1381" i="1" s="1"/>
  <c r="BQ1382" i="1"/>
  <c r="BM1382" i="1"/>
  <c r="BM1381" i="1" s="1"/>
  <c r="BL1382" i="1"/>
  <c r="BL1381" i="1" s="1"/>
  <c r="BK1382" i="1"/>
  <c r="BK1381" i="1" s="1"/>
  <c r="BG1382" i="1"/>
  <c r="BG1381" i="1" s="1"/>
  <c r="BF1382" i="1"/>
  <c r="BF1381" i="1" s="1"/>
  <c r="BE1382" i="1"/>
  <c r="BA1382" i="1"/>
  <c r="BA1381" i="1" s="1"/>
  <c r="AZ1382" i="1"/>
  <c r="AZ1381" i="1" s="1"/>
  <c r="AY1382" i="1"/>
  <c r="AY1381" i="1" s="1"/>
  <c r="AU1382" i="1"/>
  <c r="AT1382" i="1"/>
  <c r="AT1381" i="1" s="1"/>
  <c r="AS1382" i="1"/>
  <c r="AS1381" i="1" s="1"/>
  <c r="AO1382" i="1"/>
  <c r="AO1381" i="1" s="1"/>
  <c r="AN1382" i="1"/>
  <c r="AN1381" i="1" s="1"/>
  <c r="AM1382" i="1"/>
  <c r="AM1381" i="1" s="1"/>
  <c r="AI1382" i="1"/>
  <c r="AH1382" i="1"/>
  <c r="AH1381" i="1" s="1"/>
  <c r="AG1382" i="1"/>
  <c r="AG1381" i="1" s="1"/>
  <c r="AC1382" i="1"/>
  <c r="AC1381" i="1" s="1"/>
  <c r="AB1382" i="1"/>
  <c r="AB1381" i="1" s="1"/>
  <c r="AA1382" i="1"/>
  <c r="AA1381" i="1" s="1"/>
  <c r="W1382" i="1"/>
  <c r="W1381" i="1" s="1"/>
  <c r="V1382" i="1"/>
  <c r="V1381" i="1" s="1"/>
  <c r="U1382" i="1"/>
  <c r="U1381" i="1" s="1"/>
  <c r="Q1382" i="1"/>
  <c r="Q1381" i="1" s="1"/>
  <c r="P1382" i="1"/>
  <c r="O1382" i="1"/>
  <c r="O1381" i="1" s="1"/>
  <c r="K1382" i="1"/>
  <c r="K1381" i="1" s="1"/>
  <c r="J1382" i="1"/>
  <c r="J1381" i="1" s="1"/>
  <c r="I1382" i="1"/>
  <c r="I1381" i="1" s="1"/>
  <c r="H1382" i="1"/>
  <c r="H1381" i="1" s="1"/>
  <c r="G1382" i="1"/>
  <c r="F1382" i="1"/>
  <c r="F1381" i="1" s="1"/>
  <c r="CM1381" i="1"/>
  <c r="CC1381" i="1"/>
  <c r="CC1380" i="1" s="1"/>
  <c r="BQ1381" i="1"/>
  <c r="BE1381" i="1"/>
  <c r="AU1381" i="1"/>
  <c r="AI1381" i="1"/>
  <c r="P1381" i="1"/>
  <c r="G1381" i="1"/>
  <c r="N1379" i="1"/>
  <c r="T1379" i="1" s="1"/>
  <c r="Z1379" i="1" s="1"/>
  <c r="AF1379" i="1" s="1"/>
  <c r="AL1379" i="1" s="1"/>
  <c r="AR1379" i="1" s="1"/>
  <c r="AX1379" i="1" s="1"/>
  <c r="BD1379" i="1" s="1"/>
  <c r="BJ1379" i="1" s="1"/>
  <c r="BP1379" i="1" s="1"/>
  <c r="BU1379" i="1" s="1"/>
  <c r="BZ1379" i="1" s="1"/>
  <c r="CF1379" i="1" s="1"/>
  <c r="CL1379" i="1" s="1"/>
  <c r="CR1379" i="1" s="1"/>
  <c r="M1379" i="1"/>
  <c r="S1379" i="1" s="1"/>
  <c r="Y1379" i="1" s="1"/>
  <c r="AE1379" i="1" s="1"/>
  <c r="AK1379" i="1" s="1"/>
  <c r="AQ1379" i="1" s="1"/>
  <c r="AW1379" i="1" s="1"/>
  <c r="BC1379" i="1" s="1"/>
  <c r="BI1379" i="1" s="1"/>
  <c r="BO1379" i="1" s="1"/>
  <c r="BT1379" i="1" s="1"/>
  <c r="BY1379" i="1" s="1"/>
  <c r="CE1379" i="1" s="1"/>
  <c r="CK1379" i="1" s="1"/>
  <c r="CQ1379" i="1" s="1"/>
  <c r="L1379" i="1"/>
  <c r="R1379" i="1" s="1"/>
  <c r="X1379" i="1" s="1"/>
  <c r="AD1379" i="1" s="1"/>
  <c r="AJ1379" i="1" s="1"/>
  <c r="AP1379" i="1" s="1"/>
  <c r="AV1379" i="1" s="1"/>
  <c r="BB1379" i="1" s="1"/>
  <c r="BH1379" i="1" s="1"/>
  <c r="BN1379" i="1" s="1"/>
  <c r="BS1379" i="1" s="1"/>
  <c r="BX1379" i="1" s="1"/>
  <c r="CD1379" i="1" s="1"/>
  <c r="CJ1379" i="1" s="1"/>
  <c r="CP1379" i="1" s="1"/>
  <c r="CS1378" i="1"/>
  <c r="CS1377" i="1" s="1"/>
  <c r="CS1376" i="1" s="1"/>
  <c r="CO1378" i="1"/>
  <c r="CO1377" i="1" s="1"/>
  <c r="CO1376" i="1" s="1"/>
  <c r="CN1378" i="1"/>
  <c r="CN1377" i="1" s="1"/>
  <c r="CN1376" i="1" s="1"/>
  <c r="CM1378" i="1"/>
  <c r="CM1377" i="1" s="1"/>
  <c r="CM1376" i="1" s="1"/>
  <c r="CI1378" i="1"/>
  <c r="CI1377" i="1" s="1"/>
  <c r="CI1376" i="1" s="1"/>
  <c r="CH1378" i="1"/>
  <c r="CG1378" i="1"/>
  <c r="CG1377" i="1" s="1"/>
  <c r="CG1376" i="1" s="1"/>
  <c r="CC1378" i="1"/>
  <c r="CC1377" i="1" s="1"/>
  <c r="CC1376" i="1" s="1"/>
  <c r="CB1378" i="1"/>
  <c r="CB1377" i="1" s="1"/>
  <c r="CB1376" i="1" s="1"/>
  <c r="CA1378" i="1"/>
  <c r="CA1377" i="1" s="1"/>
  <c r="CA1376" i="1" s="1"/>
  <c r="BW1378" i="1"/>
  <c r="BW1377" i="1" s="1"/>
  <c r="BW1376" i="1" s="1"/>
  <c r="BV1378" i="1"/>
  <c r="BR1378" i="1"/>
  <c r="BQ1378" i="1"/>
  <c r="BQ1377" i="1" s="1"/>
  <c r="BQ1376" i="1" s="1"/>
  <c r="BM1378" i="1"/>
  <c r="BM1377" i="1" s="1"/>
  <c r="BM1376" i="1" s="1"/>
  <c r="BL1378" i="1"/>
  <c r="BL1377" i="1" s="1"/>
  <c r="BL1376" i="1" s="1"/>
  <c r="BK1378" i="1"/>
  <c r="BK1377" i="1" s="1"/>
  <c r="BK1376" i="1" s="1"/>
  <c r="BG1378" i="1"/>
  <c r="BG1377" i="1" s="1"/>
  <c r="BG1376" i="1" s="1"/>
  <c r="BF1378" i="1"/>
  <c r="BF1377" i="1" s="1"/>
  <c r="BF1376" i="1" s="1"/>
  <c r="BE1378" i="1"/>
  <c r="BE1377" i="1" s="1"/>
  <c r="BE1376" i="1" s="1"/>
  <c r="BA1378" i="1"/>
  <c r="BA1377" i="1" s="1"/>
  <c r="BA1376" i="1" s="1"/>
  <c r="AZ1378" i="1"/>
  <c r="AY1378" i="1"/>
  <c r="AY1377" i="1" s="1"/>
  <c r="AY1376" i="1" s="1"/>
  <c r="AU1378" i="1"/>
  <c r="AU1377" i="1" s="1"/>
  <c r="AU1376" i="1" s="1"/>
  <c r="AT1378" i="1"/>
  <c r="AT1377" i="1" s="1"/>
  <c r="AT1376" i="1" s="1"/>
  <c r="AS1378" i="1"/>
  <c r="AS1377" i="1" s="1"/>
  <c r="AS1376" i="1" s="1"/>
  <c r="AO1378" i="1"/>
  <c r="AO1377" i="1" s="1"/>
  <c r="AO1376" i="1" s="1"/>
  <c r="AN1378" i="1"/>
  <c r="AM1378" i="1"/>
  <c r="AI1378" i="1"/>
  <c r="AI1377" i="1" s="1"/>
  <c r="AI1376" i="1" s="1"/>
  <c r="AH1378" i="1"/>
  <c r="AH1377" i="1" s="1"/>
  <c r="AH1376" i="1" s="1"/>
  <c r="AG1378" i="1"/>
  <c r="AG1377" i="1" s="1"/>
  <c r="AG1376" i="1" s="1"/>
  <c r="AC1378" i="1"/>
  <c r="AC1377" i="1" s="1"/>
  <c r="AC1376" i="1" s="1"/>
  <c r="AB1378" i="1"/>
  <c r="AB1377" i="1" s="1"/>
  <c r="AB1376" i="1" s="1"/>
  <c r="AA1378" i="1"/>
  <c r="AA1377" i="1" s="1"/>
  <c r="AA1376" i="1" s="1"/>
  <c r="W1378" i="1"/>
  <c r="W1377" i="1" s="1"/>
  <c r="W1376" i="1" s="1"/>
  <c r="V1378" i="1"/>
  <c r="V1377" i="1" s="1"/>
  <c r="V1376" i="1" s="1"/>
  <c r="U1378" i="1"/>
  <c r="U1377" i="1" s="1"/>
  <c r="U1376" i="1" s="1"/>
  <c r="Q1378" i="1"/>
  <c r="Q1377" i="1" s="1"/>
  <c r="Q1376" i="1" s="1"/>
  <c r="P1378" i="1"/>
  <c r="P1377" i="1" s="1"/>
  <c r="P1376" i="1" s="1"/>
  <c r="O1378" i="1"/>
  <c r="K1378" i="1"/>
  <c r="K1377" i="1" s="1"/>
  <c r="K1376" i="1" s="1"/>
  <c r="J1378" i="1"/>
  <c r="J1377" i="1" s="1"/>
  <c r="J1376" i="1" s="1"/>
  <c r="I1378" i="1"/>
  <c r="H1378" i="1"/>
  <c r="H1377" i="1" s="1"/>
  <c r="H1376" i="1" s="1"/>
  <c r="G1378" i="1"/>
  <c r="G1377" i="1" s="1"/>
  <c r="G1376" i="1" s="1"/>
  <c r="F1378" i="1"/>
  <c r="CH1377" i="1"/>
  <c r="CH1376" i="1" s="1"/>
  <c r="BV1377" i="1"/>
  <c r="BV1376" i="1" s="1"/>
  <c r="BR1377" i="1"/>
  <c r="BR1376" i="1" s="1"/>
  <c r="AZ1377" i="1"/>
  <c r="AZ1376" i="1" s="1"/>
  <c r="AN1377" i="1"/>
  <c r="AN1376" i="1" s="1"/>
  <c r="AM1377" i="1"/>
  <c r="O1377" i="1"/>
  <c r="O1376" i="1" s="1"/>
  <c r="I1377" i="1"/>
  <c r="I1376" i="1" s="1"/>
  <c r="AM1376" i="1"/>
  <c r="N1375" i="1"/>
  <c r="T1375" i="1" s="1"/>
  <c r="Z1375" i="1" s="1"/>
  <c r="AF1375" i="1" s="1"/>
  <c r="AL1375" i="1" s="1"/>
  <c r="AR1375" i="1" s="1"/>
  <c r="AX1375" i="1" s="1"/>
  <c r="BD1375" i="1" s="1"/>
  <c r="BJ1375" i="1" s="1"/>
  <c r="BP1375" i="1" s="1"/>
  <c r="BU1375" i="1" s="1"/>
  <c r="BZ1375" i="1" s="1"/>
  <c r="CF1375" i="1" s="1"/>
  <c r="CL1375" i="1" s="1"/>
  <c r="CR1375" i="1" s="1"/>
  <c r="M1375" i="1"/>
  <c r="S1375" i="1" s="1"/>
  <c r="Y1375" i="1" s="1"/>
  <c r="AE1375" i="1" s="1"/>
  <c r="AK1375" i="1" s="1"/>
  <c r="AQ1375" i="1" s="1"/>
  <c r="AW1375" i="1" s="1"/>
  <c r="BC1375" i="1" s="1"/>
  <c r="BI1375" i="1" s="1"/>
  <c r="BO1375" i="1" s="1"/>
  <c r="BT1375" i="1" s="1"/>
  <c r="BY1375" i="1" s="1"/>
  <c r="CE1375" i="1" s="1"/>
  <c r="CK1375" i="1" s="1"/>
  <c r="CQ1375" i="1" s="1"/>
  <c r="L1375" i="1"/>
  <c r="R1375" i="1" s="1"/>
  <c r="X1375" i="1" s="1"/>
  <c r="AD1375" i="1" s="1"/>
  <c r="AJ1375" i="1" s="1"/>
  <c r="AP1375" i="1" s="1"/>
  <c r="AV1375" i="1" s="1"/>
  <c r="BB1375" i="1" s="1"/>
  <c r="BH1375" i="1" s="1"/>
  <c r="BN1375" i="1" s="1"/>
  <c r="BS1375" i="1" s="1"/>
  <c r="BX1375" i="1" s="1"/>
  <c r="CD1375" i="1" s="1"/>
  <c r="CJ1375" i="1" s="1"/>
  <c r="CP1375" i="1" s="1"/>
  <c r="CS1374" i="1"/>
  <c r="CS1373" i="1" s="1"/>
  <c r="CS1372" i="1" s="1"/>
  <c r="CO1374" i="1"/>
  <c r="CO1373" i="1" s="1"/>
  <c r="CO1372" i="1" s="1"/>
  <c r="CN1374" i="1"/>
  <c r="CN1373" i="1" s="1"/>
  <c r="CN1372" i="1" s="1"/>
  <c r="CM1374" i="1"/>
  <c r="CM1373" i="1" s="1"/>
  <c r="CM1372" i="1" s="1"/>
  <c r="CI1374" i="1"/>
  <c r="CH1374" i="1"/>
  <c r="CH1373" i="1" s="1"/>
  <c r="CH1372" i="1" s="1"/>
  <c r="CG1374" i="1"/>
  <c r="CG1373" i="1" s="1"/>
  <c r="CG1372" i="1" s="1"/>
  <c r="CC1374" i="1"/>
  <c r="CC1373" i="1" s="1"/>
  <c r="CC1372" i="1" s="1"/>
  <c r="CB1374" i="1"/>
  <c r="CA1374" i="1"/>
  <c r="CA1373" i="1" s="1"/>
  <c r="CA1372" i="1" s="1"/>
  <c r="BW1374" i="1"/>
  <c r="BW1373" i="1" s="1"/>
  <c r="BW1372" i="1" s="1"/>
  <c r="BV1374" i="1"/>
  <c r="BV1373" i="1" s="1"/>
  <c r="BV1372" i="1" s="1"/>
  <c r="BR1374" i="1"/>
  <c r="BR1373" i="1" s="1"/>
  <c r="BR1372" i="1" s="1"/>
  <c r="BQ1374" i="1"/>
  <c r="BQ1373" i="1" s="1"/>
  <c r="BQ1372" i="1" s="1"/>
  <c r="BM1374" i="1"/>
  <c r="BM1373" i="1" s="1"/>
  <c r="BM1372" i="1" s="1"/>
  <c r="BL1374" i="1"/>
  <c r="BL1373" i="1" s="1"/>
  <c r="BL1372" i="1" s="1"/>
  <c r="BK1374" i="1"/>
  <c r="BG1374" i="1"/>
  <c r="BG1373" i="1" s="1"/>
  <c r="BG1372" i="1" s="1"/>
  <c r="BF1374" i="1"/>
  <c r="BF1373" i="1" s="1"/>
  <c r="BF1372" i="1" s="1"/>
  <c r="BE1374" i="1"/>
  <c r="BE1373" i="1" s="1"/>
  <c r="BE1372" i="1" s="1"/>
  <c r="BA1374" i="1"/>
  <c r="AZ1374" i="1"/>
  <c r="AZ1373" i="1" s="1"/>
  <c r="AZ1372" i="1" s="1"/>
  <c r="AY1374" i="1"/>
  <c r="AY1373" i="1" s="1"/>
  <c r="AY1372" i="1" s="1"/>
  <c r="AU1374" i="1"/>
  <c r="AT1374" i="1"/>
  <c r="AS1374" i="1"/>
  <c r="AS1373" i="1" s="1"/>
  <c r="AS1372" i="1" s="1"/>
  <c r="AO1374" i="1"/>
  <c r="AO1373" i="1" s="1"/>
  <c r="AO1372" i="1" s="1"/>
  <c r="AN1374" i="1"/>
  <c r="AN1373" i="1" s="1"/>
  <c r="AN1372" i="1" s="1"/>
  <c r="AM1374" i="1"/>
  <c r="AI1374" i="1"/>
  <c r="AI1373" i="1" s="1"/>
  <c r="AI1372" i="1" s="1"/>
  <c r="AH1374" i="1"/>
  <c r="AH1373" i="1" s="1"/>
  <c r="AH1372" i="1" s="1"/>
  <c r="AG1374" i="1"/>
  <c r="AG1373" i="1" s="1"/>
  <c r="AG1372" i="1" s="1"/>
  <c r="AC1374" i="1"/>
  <c r="AC1373" i="1" s="1"/>
  <c r="AC1372" i="1" s="1"/>
  <c r="AB1374" i="1"/>
  <c r="AB1373" i="1" s="1"/>
  <c r="AB1372" i="1" s="1"/>
  <c r="AA1374" i="1"/>
  <c r="AA1373" i="1" s="1"/>
  <c r="AA1372" i="1" s="1"/>
  <c r="W1374" i="1"/>
  <c r="W1373" i="1" s="1"/>
  <c r="W1372" i="1" s="1"/>
  <c r="V1374" i="1"/>
  <c r="U1374" i="1"/>
  <c r="U1373" i="1" s="1"/>
  <c r="U1372" i="1" s="1"/>
  <c r="Q1374" i="1"/>
  <c r="Q1373" i="1" s="1"/>
  <c r="Q1372" i="1" s="1"/>
  <c r="P1374" i="1"/>
  <c r="O1374" i="1"/>
  <c r="K1374" i="1"/>
  <c r="K1373" i="1" s="1"/>
  <c r="K1372" i="1" s="1"/>
  <c r="J1374" i="1"/>
  <c r="J1373" i="1" s="1"/>
  <c r="J1372" i="1" s="1"/>
  <c r="I1374" i="1"/>
  <c r="I1373" i="1" s="1"/>
  <c r="I1372" i="1" s="1"/>
  <c r="H1374" i="1"/>
  <c r="H1373" i="1" s="1"/>
  <c r="H1372" i="1" s="1"/>
  <c r="G1374" i="1"/>
  <c r="F1374" i="1"/>
  <c r="F1373" i="1" s="1"/>
  <c r="F1372" i="1" s="1"/>
  <c r="CI1373" i="1"/>
  <c r="CI1372" i="1" s="1"/>
  <c r="CB1373" i="1"/>
  <c r="CB1372" i="1" s="1"/>
  <c r="BK1373" i="1"/>
  <c r="BK1372" i="1" s="1"/>
  <c r="BA1373" i="1"/>
  <c r="BA1372" i="1" s="1"/>
  <c r="AU1373" i="1"/>
  <c r="AU1372" i="1" s="1"/>
  <c r="AT1373" i="1"/>
  <c r="AT1372" i="1" s="1"/>
  <c r="AM1373" i="1"/>
  <c r="V1373" i="1"/>
  <c r="V1372" i="1" s="1"/>
  <c r="P1373" i="1"/>
  <c r="P1372" i="1" s="1"/>
  <c r="O1373" i="1"/>
  <c r="O1372" i="1" s="1"/>
  <c r="AM1372" i="1"/>
  <c r="N1370" i="1"/>
  <c r="T1370" i="1" s="1"/>
  <c r="Z1370" i="1" s="1"/>
  <c r="AF1370" i="1" s="1"/>
  <c r="AL1370" i="1" s="1"/>
  <c r="AR1370" i="1" s="1"/>
  <c r="AX1370" i="1" s="1"/>
  <c r="BD1370" i="1" s="1"/>
  <c r="BJ1370" i="1" s="1"/>
  <c r="BP1370" i="1" s="1"/>
  <c r="BU1370" i="1" s="1"/>
  <c r="BZ1370" i="1" s="1"/>
  <c r="CF1370" i="1" s="1"/>
  <c r="CL1370" i="1" s="1"/>
  <c r="CR1370" i="1" s="1"/>
  <c r="M1370" i="1"/>
  <c r="S1370" i="1" s="1"/>
  <c r="Y1370" i="1" s="1"/>
  <c r="AE1370" i="1" s="1"/>
  <c r="AK1370" i="1" s="1"/>
  <c r="AQ1370" i="1" s="1"/>
  <c r="AW1370" i="1" s="1"/>
  <c r="BC1370" i="1" s="1"/>
  <c r="BI1370" i="1" s="1"/>
  <c r="BO1370" i="1" s="1"/>
  <c r="BT1370" i="1" s="1"/>
  <c r="BY1370" i="1" s="1"/>
  <c r="CE1370" i="1" s="1"/>
  <c r="CK1370" i="1" s="1"/>
  <c r="CQ1370" i="1" s="1"/>
  <c r="L1370" i="1"/>
  <c r="R1370" i="1" s="1"/>
  <c r="X1370" i="1" s="1"/>
  <c r="AD1370" i="1" s="1"/>
  <c r="AJ1370" i="1" s="1"/>
  <c r="AP1370" i="1" s="1"/>
  <c r="AV1370" i="1" s="1"/>
  <c r="BB1370" i="1" s="1"/>
  <c r="BH1370" i="1" s="1"/>
  <c r="BN1370" i="1" s="1"/>
  <c r="BS1370" i="1" s="1"/>
  <c r="BX1370" i="1" s="1"/>
  <c r="CD1370" i="1" s="1"/>
  <c r="CJ1370" i="1" s="1"/>
  <c r="CP1370" i="1" s="1"/>
  <c r="CS1369" i="1"/>
  <c r="CO1369" i="1"/>
  <c r="CN1369" i="1"/>
  <c r="CM1369" i="1"/>
  <c r="CI1369" i="1"/>
  <c r="CH1369" i="1"/>
  <c r="CG1369" i="1"/>
  <c r="CC1369" i="1"/>
  <c r="CB1369" i="1"/>
  <c r="CA1369" i="1"/>
  <c r="BW1369" i="1"/>
  <c r="BV1369" i="1"/>
  <c r="BR1369" i="1"/>
  <c r="BQ1369" i="1"/>
  <c r="BM1369" i="1"/>
  <c r="BL1369" i="1"/>
  <c r="BK1369" i="1"/>
  <c r="BG1369" i="1"/>
  <c r="BF1369" i="1"/>
  <c r="BE1369" i="1"/>
  <c r="BA1369" i="1"/>
  <c r="AZ1369" i="1"/>
  <c r="AY1369" i="1"/>
  <c r="AU1369" i="1"/>
  <c r="AT1369" i="1"/>
  <c r="AS1369" i="1"/>
  <c r="AO1369" i="1"/>
  <c r="AN1369" i="1"/>
  <c r="AM1369" i="1"/>
  <c r="AI1369" i="1"/>
  <c r="AH1369" i="1"/>
  <c r="AG1369" i="1"/>
  <c r="AC1369" i="1"/>
  <c r="AB1369" i="1"/>
  <c r="AA1369" i="1"/>
  <c r="W1369" i="1"/>
  <c r="V1369" i="1"/>
  <c r="U1369" i="1"/>
  <c r="Q1369" i="1"/>
  <c r="P1369" i="1"/>
  <c r="O1369" i="1"/>
  <c r="K1369" i="1"/>
  <c r="J1369" i="1"/>
  <c r="I1369" i="1"/>
  <c r="I1368" i="1" s="1"/>
  <c r="I1367" i="1" s="1"/>
  <c r="H1369" i="1"/>
  <c r="G1369" i="1"/>
  <c r="M1369" i="1" s="1"/>
  <c r="S1369" i="1" s="1"/>
  <c r="F1369" i="1"/>
  <c r="CS1368" i="1"/>
  <c r="CS1367" i="1" s="1"/>
  <c r="CO1368" i="1"/>
  <c r="CN1368" i="1"/>
  <c r="CM1368" i="1"/>
  <c r="CI1368" i="1"/>
  <c r="CI1367" i="1" s="1"/>
  <c r="CH1368" i="1"/>
  <c r="CG1368" i="1"/>
  <c r="CC1368" i="1"/>
  <c r="CB1368" i="1"/>
  <c r="CB1367" i="1" s="1"/>
  <c r="CA1368" i="1"/>
  <c r="BW1368" i="1"/>
  <c r="BV1368" i="1"/>
  <c r="BR1368" i="1"/>
  <c r="BR1367" i="1" s="1"/>
  <c r="BQ1368" i="1"/>
  <c r="BM1368" i="1"/>
  <c r="BL1368" i="1"/>
  <c r="BK1368" i="1"/>
  <c r="BK1367" i="1" s="1"/>
  <c r="BG1368" i="1"/>
  <c r="BF1368" i="1"/>
  <c r="BE1368" i="1"/>
  <c r="BA1368" i="1"/>
  <c r="BA1367" i="1" s="1"/>
  <c r="AZ1368" i="1"/>
  <c r="AY1368" i="1"/>
  <c r="AU1368" i="1"/>
  <c r="AT1368" i="1"/>
  <c r="AT1367" i="1" s="1"/>
  <c r="AS1368" i="1"/>
  <c r="AO1368" i="1"/>
  <c r="AN1368" i="1"/>
  <c r="AM1368" i="1"/>
  <c r="AM1367" i="1" s="1"/>
  <c r="AI1368" i="1"/>
  <c r="AH1368" i="1"/>
  <c r="AG1368" i="1"/>
  <c r="AC1368" i="1"/>
  <c r="AC1367" i="1" s="1"/>
  <c r="AB1368" i="1"/>
  <c r="AA1368" i="1"/>
  <c r="W1368" i="1"/>
  <c r="V1368" i="1"/>
  <c r="V1367" i="1" s="1"/>
  <c r="U1368" i="1"/>
  <c r="Q1368" i="1"/>
  <c r="P1368" i="1"/>
  <c r="O1368" i="1"/>
  <c r="O1367" i="1" s="1"/>
  <c r="K1368" i="1"/>
  <c r="J1368" i="1"/>
  <c r="H1368" i="1"/>
  <c r="G1368" i="1"/>
  <c r="M1368" i="1" s="1"/>
  <c r="S1368" i="1" s="1"/>
  <c r="F1368" i="1"/>
  <c r="CO1367" i="1"/>
  <c r="CN1367" i="1"/>
  <c r="CM1367" i="1"/>
  <c r="CH1367" i="1"/>
  <c r="CG1367" i="1"/>
  <c r="CC1367" i="1"/>
  <c r="CA1367" i="1"/>
  <c r="BW1367" i="1"/>
  <c r="BV1367" i="1"/>
  <c r="BQ1367" i="1"/>
  <c r="BM1367" i="1"/>
  <c r="BL1367" i="1"/>
  <c r="BG1367" i="1"/>
  <c r="BF1367" i="1"/>
  <c r="BE1367" i="1"/>
  <c r="AZ1367" i="1"/>
  <c r="AY1367" i="1"/>
  <c r="AU1367" i="1"/>
  <c r="AS1367" i="1"/>
  <c r="AO1367" i="1"/>
  <c r="AN1367" i="1"/>
  <c r="AI1367" i="1"/>
  <c r="AH1367" i="1"/>
  <c r="AG1367" i="1"/>
  <c r="AB1367" i="1"/>
  <c r="AA1367" i="1"/>
  <c r="W1367" i="1"/>
  <c r="U1367" i="1"/>
  <c r="Q1367" i="1"/>
  <c r="P1367" i="1"/>
  <c r="K1367" i="1"/>
  <c r="J1367" i="1"/>
  <c r="H1367" i="1"/>
  <c r="G1367" i="1"/>
  <c r="M1367" i="1" s="1"/>
  <c r="S1367" i="1" s="1"/>
  <c r="F1367" i="1"/>
  <c r="N1366" i="1"/>
  <c r="T1366" i="1" s="1"/>
  <c r="Z1366" i="1" s="1"/>
  <c r="AF1366" i="1" s="1"/>
  <c r="AL1366" i="1" s="1"/>
  <c r="AR1366" i="1" s="1"/>
  <c r="AX1366" i="1" s="1"/>
  <c r="BD1366" i="1" s="1"/>
  <c r="BJ1366" i="1" s="1"/>
  <c r="BP1366" i="1" s="1"/>
  <c r="BU1366" i="1" s="1"/>
  <c r="BZ1366" i="1" s="1"/>
  <c r="CF1366" i="1" s="1"/>
  <c r="CL1366" i="1" s="1"/>
  <c r="CR1366" i="1" s="1"/>
  <c r="M1366" i="1"/>
  <c r="S1366" i="1" s="1"/>
  <c r="Y1366" i="1" s="1"/>
  <c r="AE1366" i="1" s="1"/>
  <c r="AK1366" i="1" s="1"/>
  <c r="AQ1366" i="1" s="1"/>
  <c r="AW1366" i="1" s="1"/>
  <c r="BC1366" i="1" s="1"/>
  <c r="BI1366" i="1" s="1"/>
  <c r="BO1366" i="1" s="1"/>
  <c r="BT1366" i="1" s="1"/>
  <c r="BY1366" i="1" s="1"/>
  <c r="CE1366" i="1" s="1"/>
  <c r="CK1366" i="1" s="1"/>
  <c r="CQ1366" i="1" s="1"/>
  <c r="L1366" i="1"/>
  <c r="R1366" i="1" s="1"/>
  <c r="X1366" i="1" s="1"/>
  <c r="AD1366" i="1" s="1"/>
  <c r="AJ1366" i="1" s="1"/>
  <c r="AP1366" i="1" s="1"/>
  <c r="AV1366" i="1" s="1"/>
  <c r="BB1366" i="1" s="1"/>
  <c r="BH1366" i="1" s="1"/>
  <c r="BN1366" i="1" s="1"/>
  <c r="BS1366" i="1" s="1"/>
  <c r="BX1366" i="1" s="1"/>
  <c r="CD1366" i="1" s="1"/>
  <c r="CJ1366" i="1" s="1"/>
  <c r="CP1366" i="1" s="1"/>
  <c r="CS1365" i="1"/>
  <c r="CO1365" i="1"/>
  <c r="CO1364" i="1" s="1"/>
  <c r="CO1363" i="1" s="1"/>
  <c r="CO1362" i="1" s="1"/>
  <c r="CN1365" i="1"/>
  <c r="CN1364" i="1" s="1"/>
  <c r="CN1363" i="1" s="1"/>
  <c r="CM1365" i="1"/>
  <c r="CM1364" i="1" s="1"/>
  <c r="CM1363" i="1" s="1"/>
  <c r="CM1362" i="1" s="1"/>
  <c r="CI1365" i="1"/>
  <c r="CH1365" i="1"/>
  <c r="CH1364" i="1" s="1"/>
  <c r="CH1363" i="1" s="1"/>
  <c r="CG1365" i="1"/>
  <c r="CG1364" i="1" s="1"/>
  <c r="CG1363" i="1" s="1"/>
  <c r="CC1365" i="1"/>
  <c r="CC1364" i="1" s="1"/>
  <c r="CC1363" i="1" s="1"/>
  <c r="CC1362" i="1" s="1"/>
  <c r="CB1365" i="1"/>
  <c r="CA1365" i="1"/>
  <c r="CA1364" i="1" s="1"/>
  <c r="CA1363" i="1" s="1"/>
  <c r="CA1362" i="1" s="1"/>
  <c r="BW1365" i="1"/>
  <c r="BW1364" i="1" s="1"/>
  <c r="BW1363" i="1" s="1"/>
  <c r="BV1365" i="1"/>
  <c r="BV1364" i="1" s="1"/>
  <c r="BV1363" i="1" s="1"/>
  <c r="BR1365" i="1"/>
  <c r="BQ1365" i="1"/>
  <c r="BQ1364" i="1" s="1"/>
  <c r="BQ1363" i="1" s="1"/>
  <c r="BQ1362" i="1" s="1"/>
  <c r="BM1365" i="1"/>
  <c r="BM1364" i="1" s="1"/>
  <c r="BM1363" i="1" s="1"/>
  <c r="BL1365" i="1"/>
  <c r="BL1364" i="1" s="1"/>
  <c r="BL1363" i="1" s="1"/>
  <c r="BK1365" i="1"/>
  <c r="BG1365" i="1"/>
  <c r="BG1364" i="1" s="1"/>
  <c r="BG1363" i="1" s="1"/>
  <c r="BG1362" i="1" s="1"/>
  <c r="BF1365" i="1"/>
  <c r="BF1364" i="1" s="1"/>
  <c r="BF1363" i="1" s="1"/>
  <c r="BE1365" i="1"/>
  <c r="BE1364" i="1" s="1"/>
  <c r="BE1363" i="1" s="1"/>
  <c r="BE1362" i="1" s="1"/>
  <c r="BA1365" i="1"/>
  <c r="AZ1365" i="1"/>
  <c r="AZ1364" i="1" s="1"/>
  <c r="AZ1363" i="1" s="1"/>
  <c r="AY1365" i="1"/>
  <c r="AY1364" i="1" s="1"/>
  <c r="AY1363" i="1" s="1"/>
  <c r="AU1365" i="1"/>
  <c r="AU1364" i="1" s="1"/>
  <c r="AU1363" i="1" s="1"/>
  <c r="AT1365" i="1"/>
  <c r="AS1365" i="1"/>
  <c r="AS1364" i="1" s="1"/>
  <c r="AS1363" i="1" s="1"/>
  <c r="AS1362" i="1" s="1"/>
  <c r="AO1365" i="1"/>
  <c r="AO1364" i="1" s="1"/>
  <c r="AO1363" i="1" s="1"/>
  <c r="AN1365" i="1"/>
  <c r="AN1364" i="1" s="1"/>
  <c r="AN1363" i="1" s="1"/>
  <c r="AM1365" i="1"/>
  <c r="AI1365" i="1"/>
  <c r="AI1364" i="1" s="1"/>
  <c r="AI1363" i="1" s="1"/>
  <c r="AI1362" i="1" s="1"/>
  <c r="AH1365" i="1"/>
  <c r="AH1364" i="1" s="1"/>
  <c r="AH1363" i="1" s="1"/>
  <c r="AG1365" i="1"/>
  <c r="AG1364" i="1" s="1"/>
  <c r="AG1363" i="1" s="1"/>
  <c r="AG1362" i="1" s="1"/>
  <c r="AC1365" i="1"/>
  <c r="AB1365" i="1"/>
  <c r="AB1364" i="1" s="1"/>
  <c r="AB1363" i="1" s="1"/>
  <c r="AA1365" i="1"/>
  <c r="AA1364" i="1" s="1"/>
  <c r="AA1363" i="1" s="1"/>
  <c r="W1365" i="1"/>
  <c r="W1364" i="1" s="1"/>
  <c r="W1363" i="1" s="1"/>
  <c r="V1365" i="1"/>
  <c r="U1365" i="1"/>
  <c r="U1364" i="1" s="1"/>
  <c r="U1363" i="1" s="1"/>
  <c r="U1362" i="1" s="1"/>
  <c r="Q1365" i="1"/>
  <c r="Q1364" i="1" s="1"/>
  <c r="Q1363" i="1" s="1"/>
  <c r="P1365" i="1"/>
  <c r="P1364" i="1" s="1"/>
  <c r="P1363" i="1" s="1"/>
  <c r="O1365" i="1"/>
  <c r="K1365" i="1"/>
  <c r="K1364" i="1" s="1"/>
  <c r="K1363" i="1" s="1"/>
  <c r="J1365" i="1"/>
  <c r="J1364" i="1" s="1"/>
  <c r="J1363" i="1" s="1"/>
  <c r="I1365" i="1"/>
  <c r="I1364" i="1" s="1"/>
  <c r="I1363" i="1" s="1"/>
  <c r="I1362" i="1" s="1"/>
  <c r="H1365" i="1"/>
  <c r="G1365" i="1"/>
  <c r="G1364" i="1" s="1"/>
  <c r="F1365" i="1"/>
  <c r="F1364" i="1" s="1"/>
  <c r="F1363" i="1" s="1"/>
  <c r="CS1364" i="1"/>
  <c r="CS1363" i="1" s="1"/>
  <c r="CS1362" i="1" s="1"/>
  <c r="CI1364" i="1"/>
  <c r="CB1364" i="1"/>
  <c r="CB1363" i="1" s="1"/>
  <c r="BR1364" i="1"/>
  <c r="BK1364" i="1"/>
  <c r="BK1363" i="1" s="1"/>
  <c r="BK1362" i="1" s="1"/>
  <c r="BA1364" i="1"/>
  <c r="AT1364" i="1"/>
  <c r="AT1363" i="1" s="1"/>
  <c r="AM1364" i="1"/>
  <c r="AC1364" i="1"/>
  <c r="AC1363" i="1" s="1"/>
  <c r="AC1362" i="1" s="1"/>
  <c r="V1364" i="1"/>
  <c r="O1364" i="1"/>
  <c r="O1363" i="1" s="1"/>
  <c r="H1364" i="1"/>
  <c r="CI1363" i="1"/>
  <c r="CI1362" i="1" s="1"/>
  <c r="BR1363" i="1"/>
  <c r="BA1363" i="1"/>
  <c r="AM1363" i="1"/>
  <c r="V1363" i="1"/>
  <c r="H1363" i="1"/>
  <c r="N1361" i="1"/>
  <c r="T1361" i="1" s="1"/>
  <c r="Z1361" i="1" s="1"/>
  <c r="AF1361" i="1" s="1"/>
  <c r="AL1361" i="1" s="1"/>
  <c r="AR1361" i="1" s="1"/>
  <c r="AX1361" i="1" s="1"/>
  <c r="BD1361" i="1" s="1"/>
  <c r="BJ1361" i="1" s="1"/>
  <c r="BP1361" i="1" s="1"/>
  <c r="BU1361" i="1" s="1"/>
  <c r="BZ1361" i="1" s="1"/>
  <c r="CF1361" i="1" s="1"/>
  <c r="CL1361" i="1" s="1"/>
  <c r="CR1361" i="1" s="1"/>
  <c r="M1361" i="1"/>
  <c r="S1361" i="1" s="1"/>
  <c r="Y1361" i="1" s="1"/>
  <c r="AE1361" i="1" s="1"/>
  <c r="AK1361" i="1" s="1"/>
  <c r="AQ1361" i="1" s="1"/>
  <c r="AW1361" i="1" s="1"/>
  <c r="BC1361" i="1" s="1"/>
  <c r="BI1361" i="1" s="1"/>
  <c r="BO1361" i="1" s="1"/>
  <c r="BT1361" i="1" s="1"/>
  <c r="BY1361" i="1" s="1"/>
  <c r="CE1361" i="1" s="1"/>
  <c r="CK1361" i="1" s="1"/>
  <c r="CQ1361" i="1" s="1"/>
  <c r="L1361" i="1"/>
  <c r="R1361" i="1" s="1"/>
  <c r="X1361" i="1" s="1"/>
  <c r="AD1361" i="1" s="1"/>
  <c r="AJ1361" i="1" s="1"/>
  <c r="AP1361" i="1" s="1"/>
  <c r="AV1361" i="1" s="1"/>
  <c r="BB1361" i="1" s="1"/>
  <c r="BH1361" i="1" s="1"/>
  <c r="BN1361" i="1" s="1"/>
  <c r="BS1361" i="1" s="1"/>
  <c r="BX1361" i="1" s="1"/>
  <c r="CD1361" i="1" s="1"/>
  <c r="CJ1361" i="1" s="1"/>
  <c r="CP1361" i="1" s="1"/>
  <c r="CS1360" i="1"/>
  <c r="CS1359" i="1" s="1"/>
  <c r="CS1358" i="1" s="1"/>
  <c r="CS1357" i="1" s="1"/>
  <c r="CO1360" i="1"/>
  <c r="CO1359" i="1" s="1"/>
  <c r="CO1358" i="1" s="1"/>
  <c r="CO1357" i="1" s="1"/>
  <c r="CN1360" i="1"/>
  <c r="CN1359" i="1" s="1"/>
  <c r="CN1358" i="1" s="1"/>
  <c r="CN1357" i="1" s="1"/>
  <c r="CM1360" i="1"/>
  <c r="CI1360" i="1"/>
  <c r="CI1359" i="1" s="1"/>
  <c r="CI1358" i="1" s="1"/>
  <c r="CI1357" i="1" s="1"/>
  <c r="CH1360" i="1"/>
  <c r="CH1359" i="1" s="1"/>
  <c r="CH1358" i="1" s="1"/>
  <c r="CH1357" i="1" s="1"/>
  <c r="CG1360" i="1"/>
  <c r="CG1359" i="1" s="1"/>
  <c r="CG1358" i="1" s="1"/>
  <c r="CG1357" i="1" s="1"/>
  <c r="CC1360" i="1"/>
  <c r="CC1359" i="1" s="1"/>
  <c r="CC1358" i="1" s="1"/>
  <c r="CC1357" i="1" s="1"/>
  <c r="CB1360" i="1"/>
  <c r="CB1359" i="1" s="1"/>
  <c r="CB1358" i="1" s="1"/>
  <c r="CB1357" i="1" s="1"/>
  <c r="CA1360" i="1"/>
  <c r="CA1359" i="1" s="1"/>
  <c r="CA1358" i="1" s="1"/>
  <c r="CA1357" i="1" s="1"/>
  <c r="BW1360" i="1"/>
  <c r="BV1360" i="1"/>
  <c r="BV1359" i="1" s="1"/>
  <c r="BV1358" i="1" s="1"/>
  <c r="BV1357" i="1" s="1"/>
  <c r="BR1360" i="1"/>
  <c r="BR1359" i="1" s="1"/>
  <c r="BR1358" i="1" s="1"/>
  <c r="BR1357" i="1" s="1"/>
  <c r="BQ1360" i="1"/>
  <c r="BQ1359" i="1" s="1"/>
  <c r="BQ1358" i="1" s="1"/>
  <c r="BQ1357" i="1" s="1"/>
  <c r="BM1360" i="1"/>
  <c r="BM1359" i="1" s="1"/>
  <c r="BM1358" i="1" s="1"/>
  <c r="BM1357" i="1" s="1"/>
  <c r="BL1360" i="1"/>
  <c r="BK1360" i="1"/>
  <c r="BK1359" i="1" s="1"/>
  <c r="BK1358" i="1" s="1"/>
  <c r="BK1357" i="1" s="1"/>
  <c r="BG1360" i="1"/>
  <c r="BG1359" i="1" s="1"/>
  <c r="BG1358" i="1" s="1"/>
  <c r="BG1357" i="1" s="1"/>
  <c r="BF1360" i="1"/>
  <c r="BF1359" i="1" s="1"/>
  <c r="BF1358" i="1" s="1"/>
  <c r="BF1357" i="1" s="1"/>
  <c r="BE1360" i="1"/>
  <c r="BA1360" i="1"/>
  <c r="BA1359" i="1" s="1"/>
  <c r="BA1358" i="1" s="1"/>
  <c r="BA1357" i="1" s="1"/>
  <c r="AZ1360" i="1"/>
  <c r="AZ1359" i="1" s="1"/>
  <c r="AZ1358" i="1" s="1"/>
  <c r="AZ1357" i="1" s="1"/>
  <c r="AY1360" i="1"/>
  <c r="AY1359" i="1" s="1"/>
  <c r="AY1358" i="1" s="1"/>
  <c r="AY1357" i="1" s="1"/>
  <c r="AU1360" i="1"/>
  <c r="AU1359" i="1" s="1"/>
  <c r="AU1358" i="1" s="1"/>
  <c r="AU1357" i="1" s="1"/>
  <c r="AT1360" i="1"/>
  <c r="AS1360" i="1"/>
  <c r="AS1359" i="1" s="1"/>
  <c r="AS1358" i="1" s="1"/>
  <c r="AS1357" i="1" s="1"/>
  <c r="AO1360" i="1"/>
  <c r="AO1359" i="1" s="1"/>
  <c r="AO1358" i="1" s="1"/>
  <c r="AO1357" i="1" s="1"/>
  <c r="AN1360" i="1"/>
  <c r="AN1359" i="1" s="1"/>
  <c r="AN1358" i="1" s="1"/>
  <c r="AN1357" i="1" s="1"/>
  <c r="AM1360" i="1"/>
  <c r="AM1359" i="1" s="1"/>
  <c r="AM1358" i="1" s="1"/>
  <c r="AM1357" i="1" s="1"/>
  <c r="AI1360" i="1"/>
  <c r="AI1359" i="1" s="1"/>
  <c r="AI1358" i="1" s="1"/>
  <c r="AI1357" i="1" s="1"/>
  <c r="AH1360" i="1"/>
  <c r="AH1359" i="1" s="1"/>
  <c r="AH1358" i="1" s="1"/>
  <c r="AH1357" i="1" s="1"/>
  <c r="AG1360" i="1"/>
  <c r="AC1360" i="1"/>
  <c r="AC1359" i="1" s="1"/>
  <c r="AC1358" i="1" s="1"/>
  <c r="AC1357" i="1" s="1"/>
  <c r="AB1360" i="1"/>
  <c r="AB1359" i="1" s="1"/>
  <c r="AB1358" i="1" s="1"/>
  <c r="AB1357" i="1" s="1"/>
  <c r="AA1360" i="1"/>
  <c r="AA1359" i="1" s="1"/>
  <c r="AA1358" i="1" s="1"/>
  <c r="AA1357" i="1" s="1"/>
  <c r="W1360" i="1"/>
  <c r="W1359" i="1" s="1"/>
  <c r="W1358" i="1" s="1"/>
  <c r="W1357" i="1" s="1"/>
  <c r="V1360" i="1"/>
  <c r="V1359" i="1" s="1"/>
  <c r="V1358" i="1" s="1"/>
  <c r="V1357" i="1" s="1"/>
  <c r="U1360" i="1"/>
  <c r="U1359" i="1" s="1"/>
  <c r="U1358" i="1" s="1"/>
  <c r="U1357" i="1" s="1"/>
  <c r="Q1360" i="1"/>
  <c r="Q1359" i="1" s="1"/>
  <c r="Q1358" i="1" s="1"/>
  <c r="Q1357" i="1" s="1"/>
  <c r="P1360" i="1"/>
  <c r="P1359" i="1" s="1"/>
  <c r="P1358" i="1" s="1"/>
  <c r="P1357" i="1" s="1"/>
  <c r="O1360" i="1"/>
  <c r="O1359" i="1" s="1"/>
  <c r="O1358" i="1" s="1"/>
  <c r="O1357" i="1" s="1"/>
  <c r="K1360" i="1"/>
  <c r="K1359" i="1" s="1"/>
  <c r="K1358" i="1" s="1"/>
  <c r="K1357" i="1" s="1"/>
  <c r="J1360" i="1"/>
  <c r="I1360" i="1"/>
  <c r="H1360" i="1"/>
  <c r="G1360" i="1"/>
  <c r="G1359" i="1" s="1"/>
  <c r="G1358" i="1" s="1"/>
  <c r="G1357" i="1" s="1"/>
  <c r="F1360" i="1"/>
  <c r="CM1359" i="1"/>
  <c r="CM1358" i="1" s="1"/>
  <c r="CM1357" i="1" s="1"/>
  <c r="BW1359" i="1"/>
  <c r="BW1358" i="1" s="1"/>
  <c r="BW1357" i="1" s="1"/>
  <c r="BL1359" i="1"/>
  <c r="BL1358" i="1" s="1"/>
  <c r="BL1357" i="1" s="1"/>
  <c r="BE1359" i="1"/>
  <c r="BE1358" i="1" s="1"/>
  <c r="BE1357" i="1" s="1"/>
  <c r="AT1359" i="1"/>
  <c r="AT1358" i="1" s="1"/>
  <c r="AT1357" i="1" s="1"/>
  <c r="AG1359" i="1"/>
  <c r="AG1358" i="1" s="1"/>
  <c r="AG1357" i="1" s="1"/>
  <c r="J1359" i="1"/>
  <c r="J1358" i="1" s="1"/>
  <c r="I1359" i="1"/>
  <c r="I1358" i="1" s="1"/>
  <c r="I1357" i="1" s="1"/>
  <c r="H1359" i="1"/>
  <c r="H1358" i="1" s="1"/>
  <c r="H1357" i="1" s="1"/>
  <c r="N1356" i="1"/>
  <c r="T1356" i="1" s="1"/>
  <c r="Z1356" i="1" s="1"/>
  <c r="AF1356" i="1" s="1"/>
  <c r="AL1356" i="1" s="1"/>
  <c r="AR1356" i="1" s="1"/>
  <c r="AX1356" i="1" s="1"/>
  <c r="BD1356" i="1" s="1"/>
  <c r="BJ1356" i="1" s="1"/>
  <c r="BP1356" i="1" s="1"/>
  <c r="BU1356" i="1" s="1"/>
  <c r="BZ1356" i="1" s="1"/>
  <c r="CF1356" i="1" s="1"/>
  <c r="CL1356" i="1" s="1"/>
  <c r="CR1356" i="1" s="1"/>
  <c r="M1356" i="1"/>
  <c r="S1356" i="1" s="1"/>
  <c r="Y1356" i="1" s="1"/>
  <c r="AE1356" i="1" s="1"/>
  <c r="AK1356" i="1" s="1"/>
  <c r="AQ1356" i="1" s="1"/>
  <c r="AW1356" i="1" s="1"/>
  <c r="BC1356" i="1" s="1"/>
  <c r="BI1356" i="1" s="1"/>
  <c r="BO1356" i="1" s="1"/>
  <c r="BT1356" i="1" s="1"/>
  <c r="BY1356" i="1" s="1"/>
  <c r="CE1356" i="1" s="1"/>
  <c r="CK1356" i="1" s="1"/>
  <c r="CQ1356" i="1" s="1"/>
  <c r="L1356" i="1"/>
  <c r="R1356" i="1" s="1"/>
  <c r="X1356" i="1" s="1"/>
  <c r="AD1356" i="1" s="1"/>
  <c r="AJ1356" i="1" s="1"/>
  <c r="AP1356" i="1" s="1"/>
  <c r="AV1356" i="1" s="1"/>
  <c r="BB1356" i="1" s="1"/>
  <c r="BH1356" i="1" s="1"/>
  <c r="BN1356" i="1" s="1"/>
  <c r="BS1356" i="1" s="1"/>
  <c r="BX1356" i="1" s="1"/>
  <c r="CD1356" i="1" s="1"/>
  <c r="CJ1356" i="1" s="1"/>
  <c r="CP1356" i="1" s="1"/>
  <c r="CS1355" i="1"/>
  <c r="CS1354" i="1" s="1"/>
  <c r="CS1353" i="1" s="1"/>
  <c r="CS1352" i="1" s="1"/>
  <c r="CO1355" i="1"/>
  <c r="CO1354" i="1" s="1"/>
  <c r="CO1353" i="1" s="1"/>
  <c r="CO1352" i="1" s="1"/>
  <c r="CN1355" i="1"/>
  <c r="CN1354" i="1" s="1"/>
  <c r="CN1353" i="1" s="1"/>
  <c r="CN1352" i="1" s="1"/>
  <c r="CM1355" i="1"/>
  <c r="CM1354" i="1" s="1"/>
  <c r="CM1353" i="1" s="1"/>
  <c r="CM1352" i="1" s="1"/>
  <c r="CI1355" i="1"/>
  <c r="CI1354" i="1" s="1"/>
  <c r="CH1355" i="1"/>
  <c r="CH1354" i="1" s="1"/>
  <c r="CH1353" i="1" s="1"/>
  <c r="CH1352" i="1" s="1"/>
  <c r="CG1355" i="1"/>
  <c r="CG1354" i="1" s="1"/>
  <c r="CG1353" i="1" s="1"/>
  <c r="CG1352" i="1" s="1"/>
  <c r="CC1355" i="1"/>
  <c r="CC1354" i="1" s="1"/>
  <c r="CC1353" i="1" s="1"/>
  <c r="CC1352" i="1" s="1"/>
  <c r="CB1355" i="1"/>
  <c r="CA1355" i="1"/>
  <c r="CA1354" i="1" s="1"/>
  <c r="CA1353" i="1" s="1"/>
  <c r="CA1352" i="1" s="1"/>
  <c r="BW1355" i="1"/>
  <c r="BW1354" i="1" s="1"/>
  <c r="BW1353" i="1" s="1"/>
  <c r="BW1352" i="1" s="1"/>
  <c r="BV1355" i="1"/>
  <c r="BV1354" i="1" s="1"/>
  <c r="BV1353" i="1" s="1"/>
  <c r="BV1352" i="1" s="1"/>
  <c r="BR1355" i="1"/>
  <c r="BR1354" i="1" s="1"/>
  <c r="BR1353" i="1" s="1"/>
  <c r="BR1352" i="1" s="1"/>
  <c r="BQ1355" i="1"/>
  <c r="BQ1354" i="1" s="1"/>
  <c r="BQ1353" i="1" s="1"/>
  <c r="BQ1352" i="1" s="1"/>
  <c r="BM1355" i="1"/>
  <c r="BM1354" i="1" s="1"/>
  <c r="BM1353" i="1" s="1"/>
  <c r="BM1352" i="1" s="1"/>
  <c r="BL1355" i="1"/>
  <c r="BL1354" i="1" s="1"/>
  <c r="BL1353" i="1" s="1"/>
  <c r="BL1352" i="1" s="1"/>
  <c r="BK1355" i="1"/>
  <c r="BK1354" i="1" s="1"/>
  <c r="BK1353" i="1" s="1"/>
  <c r="BK1352" i="1" s="1"/>
  <c r="BG1355" i="1"/>
  <c r="BG1354" i="1" s="1"/>
  <c r="BG1353" i="1" s="1"/>
  <c r="BG1352" i="1" s="1"/>
  <c r="BF1355" i="1"/>
  <c r="BF1354" i="1" s="1"/>
  <c r="BF1353" i="1" s="1"/>
  <c r="BF1352" i="1" s="1"/>
  <c r="BE1355" i="1"/>
  <c r="BE1354" i="1" s="1"/>
  <c r="BE1353" i="1" s="1"/>
  <c r="BE1352" i="1" s="1"/>
  <c r="BA1355" i="1"/>
  <c r="BA1354" i="1" s="1"/>
  <c r="BA1353" i="1" s="1"/>
  <c r="BA1352" i="1" s="1"/>
  <c r="AZ1355" i="1"/>
  <c r="AZ1354" i="1" s="1"/>
  <c r="AZ1353" i="1" s="1"/>
  <c r="AZ1352" i="1" s="1"/>
  <c r="AY1355" i="1"/>
  <c r="AY1354" i="1" s="1"/>
  <c r="AY1353" i="1" s="1"/>
  <c r="AY1352" i="1" s="1"/>
  <c r="AU1355" i="1"/>
  <c r="AT1355" i="1"/>
  <c r="AT1354" i="1" s="1"/>
  <c r="AT1353" i="1" s="1"/>
  <c r="AT1352" i="1" s="1"/>
  <c r="AS1355" i="1"/>
  <c r="AS1354" i="1" s="1"/>
  <c r="AS1353" i="1" s="1"/>
  <c r="AS1352" i="1" s="1"/>
  <c r="AO1355" i="1"/>
  <c r="AO1354" i="1" s="1"/>
  <c r="AO1353" i="1" s="1"/>
  <c r="AO1352" i="1" s="1"/>
  <c r="AN1355" i="1"/>
  <c r="AN1354" i="1" s="1"/>
  <c r="AN1353" i="1" s="1"/>
  <c r="AN1352" i="1" s="1"/>
  <c r="AM1355" i="1"/>
  <c r="AM1354" i="1" s="1"/>
  <c r="AM1353" i="1" s="1"/>
  <c r="AM1352" i="1" s="1"/>
  <c r="AI1355" i="1"/>
  <c r="AI1354" i="1" s="1"/>
  <c r="AI1353" i="1" s="1"/>
  <c r="AI1352" i="1" s="1"/>
  <c r="AH1355" i="1"/>
  <c r="AH1354" i="1" s="1"/>
  <c r="AH1353" i="1" s="1"/>
  <c r="AH1352" i="1" s="1"/>
  <c r="AG1355" i="1"/>
  <c r="AG1354" i="1" s="1"/>
  <c r="AG1353" i="1" s="1"/>
  <c r="AG1352" i="1" s="1"/>
  <c r="AC1355" i="1"/>
  <c r="AB1355" i="1"/>
  <c r="AB1354" i="1" s="1"/>
  <c r="AB1353" i="1" s="1"/>
  <c r="AB1352" i="1" s="1"/>
  <c r="AA1355" i="1"/>
  <c r="AA1354" i="1" s="1"/>
  <c r="AA1353" i="1" s="1"/>
  <c r="AA1352" i="1" s="1"/>
  <c r="W1355" i="1"/>
  <c r="W1354" i="1" s="1"/>
  <c r="W1353" i="1" s="1"/>
  <c r="W1352" i="1" s="1"/>
  <c r="V1355" i="1"/>
  <c r="V1354" i="1" s="1"/>
  <c r="V1353" i="1" s="1"/>
  <c r="V1352" i="1" s="1"/>
  <c r="U1355" i="1"/>
  <c r="U1354" i="1" s="1"/>
  <c r="U1353" i="1" s="1"/>
  <c r="U1352" i="1" s="1"/>
  <c r="Q1355" i="1"/>
  <c r="Q1354" i="1" s="1"/>
  <c r="Q1353" i="1" s="1"/>
  <c r="Q1352" i="1" s="1"/>
  <c r="P1355" i="1"/>
  <c r="P1354" i="1" s="1"/>
  <c r="P1353" i="1" s="1"/>
  <c r="P1352" i="1" s="1"/>
  <c r="O1355" i="1"/>
  <c r="O1354" i="1" s="1"/>
  <c r="O1353" i="1" s="1"/>
  <c r="O1352" i="1" s="1"/>
  <c r="K1355" i="1"/>
  <c r="J1355" i="1"/>
  <c r="J1354" i="1" s="1"/>
  <c r="J1353" i="1" s="1"/>
  <c r="J1352" i="1" s="1"/>
  <c r="I1355" i="1"/>
  <c r="I1354" i="1" s="1"/>
  <c r="I1353" i="1" s="1"/>
  <c r="I1352" i="1" s="1"/>
  <c r="H1355" i="1"/>
  <c r="H1354" i="1" s="1"/>
  <c r="H1353" i="1" s="1"/>
  <c r="H1352" i="1" s="1"/>
  <c r="G1355" i="1"/>
  <c r="F1355" i="1"/>
  <c r="L1355" i="1" s="1"/>
  <c r="R1355" i="1" s="1"/>
  <c r="X1355" i="1" s="1"/>
  <c r="AD1355" i="1" s="1"/>
  <c r="AJ1355" i="1" s="1"/>
  <c r="AP1355" i="1" s="1"/>
  <c r="AV1355" i="1" s="1"/>
  <c r="BB1355" i="1" s="1"/>
  <c r="BH1355" i="1" s="1"/>
  <c r="BN1355" i="1" s="1"/>
  <c r="BS1355" i="1" s="1"/>
  <c r="BX1355" i="1" s="1"/>
  <c r="CD1355" i="1" s="1"/>
  <c r="CJ1355" i="1" s="1"/>
  <c r="CP1355" i="1" s="1"/>
  <c r="CB1354" i="1"/>
  <c r="CB1353" i="1" s="1"/>
  <c r="CB1352" i="1" s="1"/>
  <c r="AU1354" i="1"/>
  <c r="AU1353" i="1" s="1"/>
  <c r="AU1352" i="1" s="1"/>
  <c r="AC1354" i="1"/>
  <c r="AC1353" i="1" s="1"/>
  <c r="AC1352" i="1" s="1"/>
  <c r="CI1353" i="1"/>
  <c r="CI1352" i="1" s="1"/>
  <c r="N1351" i="1"/>
  <c r="T1351" i="1" s="1"/>
  <c r="Z1351" i="1" s="1"/>
  <c r="AF1351" i="1" s="1"/>
  <c r="AL1351" i="1" s="1"/>
  <c r="AR1351" i="1" s="1"/>
  <c r="AX1351" i="1" s="1"/>
  <c r="BD1351" i="1" s="1"/>
  <c r="BJ1351" i="1" s="1"/>
  <c r="BP1351" i="1" s="1"/>
  <c r="BU1351" i="1" s="1"/>
  <c r="BZ1351" i="1" s="1"/>
  <c r="CF1351" i="1" s="1"/>
  <c r="CL1351" i="1" s="1"/>
  <c r="CR1351" i="1" s="1"/>
  <c r="M1351" i="1"/>
  <c r="S1351" i="1" s="1"/>
  <c r="Y1351" i="1" s="1"/>
  <c r="AE1351" i="1" s="1"/>
  <c r="AK1351" i="1" s="1"/>
  <c r="AQ1351" i="1" s="1"/>
  <c r="AW1351" i="1" s="1"/>
  <c r="BC1351" i="1" s="1"/>
  <c r="BI1351" i="1" s="1"/>
  <c r="BO1351" i="1" s="1"/>
  <c r="BT1351" i="1" s="1"/>
  <c r="BY1351" i="1" s="1"/>
  <c r="CE1351" i="1" s="1"/>
  <c r="CK1351" i="1" s="1"/>
  <c r="CQ1351" i="1" s="1"/>
  <c r="L1351" i="1"/>
  <c r="R1351" i="1" s="1"/>
  <c r="X1351" i="1" s="1"/>
  <c r="AD1351" i="1" s="1"/>
  <c r="AJ1351" i="1" s="1"/>
  <c r="AP1351" i="1" s="1"/>
  <c r="AV1351" i="1" s="1"/>
  <c r="BB1351" i="1" s="1"/>
  <c r="BH1351" i="1" s="1"/>
  <c r="BN1351" i="1" s="1"/>
  <c r="BS1351" i="1" s="1"/>
  <c r="BX1351" i="1" s="1"/>
  <c r="CD1351" i="1" s="1"/>
  <c r="CJ1351" i="1" s="1"/>
  <c r="CP1351" i="1" s="1"/>
  <c r="CS1350" i="1"/>
  <c r="CO1350" i="1"/>
  <c r="CO1349" i="1" s="1"/>
  <c r="CO1348" i="1" s="1"/>
  <c r="CN1350" i="1"/>
  <c r="CM1350" i="1"/>
  <c r="CM1349" i="1" s="1"/>
  <c r="CI1350" i="1"/>
  <c r="CH1350" i="1"/>
  <c r="CH1349" i="1" s="1"/>
  <c r="CG1350" i="1"/>
  <c r="CC1350" i="1"/>
  <c r="CC1349" i="1" s="1"/>
  <c r="CC1348" i="1" s="1"/>
  <c r="CB1350" i="1"/>
  <c r="CA1350" i="1"/>
  <c r="CA1349" i="1" s="1"/>
  <c r="CA1348" i="1" s="1"/>
  <c r="BW1350" i="1"/>
  <c r="BV1350" i="1"/>
  <c r="BV1349" i="1" s="1"/>
  <c r="BV1348" i="1" s="1"/>
  <c r="BR1350" i="1"/>
  <c r="BQ1350" i="1"/>
  <c r="BQ1349" i="1" s="1"/>
  <c r="BM1350" i="1"/>
  <c r="BL1350" i="1"/>
  <c r="BL1349" i="1" s="1"/>
  <c r="BL1348" i="1" s="1"/>
  <c r="BK1350" i="1"/>
  <c r="BG1350" i="1"/>
  <c r="BG1349" i="1" s="1"/>
  <c r="BG1348" i="1" s="1"/>
  <c r="BF1350" i="1"/>
  <c r="BE1350" i="1"/>
  <c r="BE1349" i="1" s="1"/>
  <c r="BA1350" i="1"/>
  <c r="AZ1350" i="1"/>
  <c r="AZ1349" i="1" s="1"/>
  <c r="AY1350" i="1"/>
  <c r="AU1350" i="1"/>
  <c r="AU1349" i="1" s="1"/>
  <c r="AU1348" i="1" s="1"/>
  <c r="AT1350" i="1"/>
  <c r="AS1350" i="1"/>
  <c r="AS1349" i="1" s="1"/>
  <c r="AS1348" i="1" s="1"/>
  <c r="AO1350" i="1"/>
  <c r="AN1350" i="1"/>
  <c r="AN1349" i="1" s="1"/>
  <c r="AN1348" i="1" s="1"/>
  <c r="AM1350" i="1"/>
  <c r="AI1350" i="1"/>
  <c r="AI1349" i="1" s="1"/>
  <c r="AH1350" i="1"/>
  <c r="AG1350" i="1"/>
  <c r="AG1349" i="1" s="1"/>
  <c r="AG1348" i="1" s="1"/>
  <c r="AC1350" i="1"/>
  <c r="AB1350" i="1"/>
  <c r="AB1349" i="1" s="1"/>
  <c r="AB1348" i="1" s="1"/>
  <c r="AA1350" i="1"/>
  <c r="W1350" i="1"/>
  <c r="W1349" i="1" s="1"/>
  <c r="V1350" i="1"/>
  <c r="U1350" i="1"/>
  <c r="U1349" i="1" s="1"/>
  <c r="Q1350" i="1"/>
  <c r="P1350" i="1"/>
  <c r="O1350" i="1"/>
  <c r="K1350" i="1"/>
  <c r="K1349" i="1" s="1"/>
  <c r="K1348" i="1" s="1"/>
  <c r="J1350" i="1"/>
  <c r="I1350" i="1"/>
  <c r="I1349" i="1" s="1"/>
  <c r="I1348" i="1" s="1"/>
  <c r="H1350" i="1"/>
  <c r="G1350" i="1"/>
  <c r="G1349" i="1" s="1"/>
  <c r="F1350" i="1"/>
  <c r="CS1349" i="1"/>
  <c r="CS1348" i="1" s="1"/>
  <c r="CN1349" i="1"/>
  <c r="CN1348" i="1" s="1"/>
  <c r="CI1349" i="1"/>
  <c r="CI1348" i="1" s="1"/>
  <c r="CG1349" i="1"/>
  <c r="CG1348" i="1" s="1"/>
  <c r="CB1349" i="1"/>
  <c r="CB1348" i="1" s="1"/>
  <c r="BW1349" i="1"/>
  <c r="BW1348" i="1" s="1"/>
  <c r="BR1349" i="1"/>
  <c r="BR1348" i="1" s="1"/>
  <c r="BM1349" i="1"/>
  <c r="BM1348" i="1" s="1"/>
  <c r="BK1349" i="1"/>
  <c r="BK1348" i="1" s="1"/>
  <c r="BF1349" i="1"/>
  <c r="BF1348" i="1" s="1"/>
  <c r="BA1349" i="1"/>
  <c r="BA1348" i="1" s="1"/>
  <c r="AY1349" i="1"/>
  <c r="AY1348" i="1" s="1"/>
  <c r="AT1349" i="1"/>
  <c r="AO1349" i="1"/>
  <c r="AO1348" i="1" s="1"/>
  <c r="AM1349" i="1"/>
  <c r="AM1348" i="1" s="1"/>
  <c r="AH1349" i="1"/>
  <c r="AH1348" i="1" s="1"/>
  <c r="AC1349" i="1"/>
  <c r="AC1348" i="1" s="1"/>
  <c r="AA1349" i="1"/>
  <c r="AA1348" i="1" s="1"/>
  <c r="V1349" i="1"/>
  <c r="V1348" i="1" s="1"/>
  <c r="Q1349" i="1"/>
  <c r="Q1348" i="1" s="1"/>
  <c r="P1349" i="1"/>
  <c r="P1348" i="1" s="1"/>
  <c r="O1349" i="1"/>
  <c r="J1349" i="1"/>
  <c r="J1348" i="1" s="1"/>
  <c r="H1349" i="1"/>
  <c r="H1348" i="1" s="1"/>
  <c r="F1349" i="1"/>
  <c r="CM1348" i="1"/>
  <c r="CH1348" i="1"/>
  <c r="BQ1348" i="1"/>
  <c r="BE1348" i="1"/>
  <c r="AZ1348" i="1"/>
  <c r="AT1348" i="1"/>
  <c r="AI1348" i="1"/>
  <c r="W1348" i="1"/>
  <c r="U1348" i="1"/>
  <c r="O1348" i="1"/>
  <c r="G1348" i="1"/>
  <c r="N1347" i="1"/>
  <c r="T1347" i="1" s="1"/>
  <c r="Z1347" i="1" s="1"/>
  <c r="AF1347" i="1" s="1"/>
  <c r="AL1347" i="1" s="1"/>
  <c r="AR1347" i="1" s="1"/>
  <c r="AX1347" i="1" s="1"/>
  <c r="BD1347" i="1" s="1"/>
  <c r="BJ1347" i="1" s="1"/>
  <c r="BP1347" i="1" s="1"/>
  <c r="BU1347" i="1" s="1"/>
  <c r="BZ1347" i="1" s="1"/>
  <c r="CF1347" i="1" s="1"/>
  <c r="CL1347" i="1" s="1"/>
  <c r="CR1347" i="1" s="1"/>
  <c r="M1347" i="1"/>
  <c r="S1347" i="1" s="1"/>
  <c r="Y1347" i="1" s="1"/>
  <c r="AE1347" i="1" s="1"/>
  <c r="AK1347" i="1" s="1"/>
  <c r="AQ1347" i="1" s="1"/>
  <c r="AW1347" i="1" s="1"/>
  <c r="BC1347" i="1" s="1"/>
  <c r="BI1347" i="1" s="1"/>
  <c r="BO1347" i="1" s="1"/>
  <c r="BT1347" i="1" s="1"/>
  <c r="BY1347" i="1" s="1"/>
  <c r="CE1347" i="1" s="1"/>
  <c r="CK1347" i="1" s="1"/>
  <c r="CQ1347" i="1" s="1"/>
  <c r="L1347" i="1"/>
  <c r="R1347" i="1" s="1"/>
  <c r="X1347" i="1" s="1"/>
  <c r="AD1347" i="1" s="1"/>
  <c r="AJ1347" i="1" s="1"/>
  <c r="AP1347" i="1" s="1"/>
  <c r="AV1347" i="1" s="1"/>
  <c r="BB1347" i="1" s="1"/>
  <c r="BH1347" i="1" s="1"/>
  <c r="BN1347" i="1" s="1"/>
  <c r="BS1347" i="1" s="1"/>
  <c r="BX1347" i="1" s="1"/>
  <c r="CD1347" i="1" s="1"/>
  <c r="CJ1347" i="1" s="1"/>
  <c r="CP1347" i="1" s="1"/>
  <c r="CS1346" i="1"/>
  <c r="CS1345" i="1" s="1"/>
  <c r="CO1346" i="1"/>
  <c r="CN1346" i="1"/>
  <c r="CN1345" i="1" s="1"/>
  <c r="CM1346" i="1"/>
  <c r="CM1345" i="1" s="1"/>
  <c r="CI1346" i="1"/>
  <c r="CI1345" i="1" s="1"/>
  <c r="CH1346" i="1"/>
  <c r="CG1346" i="1"/>
  <c r="CG1345" i="1" s="1"/>
  <c r="CC1346" i="1"/>
  <c r="CC1345" i="1" s="1"/>
  <c r="CB1346" i="1"/>
  <c r="CB1345" i="1" s="1"/>
  <c r="CA1346" i="1"/>
  <c r="BW1346" i="1"/>
  <c r="BW1345" i="1" s="1"/>
  <c r="BV1346" i="1"/>
  <c r="BV1345" i="1" s="1"/>
  <c r="BR1346" i="1"/>
  <c r="BR1345" i="1" s="1"/>
  <c r="BQ1346" i="1"/>
  <c r="BM1346" i="1"/>
  <c r="BL1346" i="1"/>
  <c r="BL1345" i="1" s="1"/>
  <c r="BK1346" i="1"/>
  <c r="BK1345" i="1" s="1"/>
  <c r="BG1346" i="1"/>
  <c r="BF1346" i="1"/>
  <c r="BF1345" i="1" s="1"/>
  <c r="BE1346" i="1"/>
  <c r="BE1345" i="1" s="1"/>
  <c r="BA1346" i="1"/>
  <c r="BA1345" i="1" s="1"/>
  <c r="AZ1346" i="1"/>
  <c r="AY1346" i="1"/>
  <c r="AY1345" i="1" s="1"/>
  <c r="AU1346" i="1"/>
  <c r="AU1345" i="1" s="1"/>
  <c r="AT1346" i="1"/>
  <c r="AT1345" i="1" s="1"/>
  <c r="AS1346" i="1"/>
  <c r="AO1346" i="1"/>
  <c r="AO1345" i="1" s="1"/>
  <c r="AN1346" i="1"/>
  <c r="AN1345" i="1" s="1"/>
  <c r="AM1346" i="1"/>
  <c r="AM1345" i="1" s="1"/>
  <c r="AI1346" i="1"/>
  <c r="AH1346" i="1"/>
  <c r="AG1346" i="1"/>
  <c r="AG1345" i="1" s="1"/>
  <c r="AC1346" i="1"/>
  <c r="AC1345" i="1" s="1"/>
  <c r="AB1346" i="1"/>
  <c r="AB1345" i="1" s="1"/>
  <c r="AA1346" i="1"/>
  <c r="AA1345" i="1" s="1"/>
  <c r="W1346" i="1"/>
  <c r="W1345" i="1" s="1"/>
  <c r="V1346" i="1"/>
  <c r="V1345" i="1" s="1"/>
  <c r="U1346" i="1"/>
  <c r="Q1346" i="1"/>
  <c r="Q1345" i="1" s="1"/>
  <c r="P1346" i="1"/>
  <c r="P1345" i="1" s="1"/>
  <c r="O1346" i="1"/>
  <c r="O1345" i="1" s="1"/>
  <c r="K1346" i="1"/>
  <c r="J1346" i="1"/>
  <c r="J1345" i="1" s="1"/>
  <c r="I1346" i="1"/>
  <c r="I1345" i="1" s="1"/>
  <c r="H1346" i="1"/>
  <c r="H1345" i="1" s="1"/>
  <c r="G1346" i="1"/>
  <c r="G1345" i="1" s="1"/>
  <c r="M1345" i="1" s="1"/>
  <c r="F1346" i="1"/>
  <c r="CO1345" i="1"/>
  <c r="CH1345" i="1"/>
  <c r="CA1345" i="1"/>
  <c r="BQ1345" i="1"/>
  <c r="BM1345" i="1"/>
  <c r="BG1345" i="1"/>
  <c r="AZ1345" i="1"/>
  <c r="AS1345" i="1"/>
  <c r="AI1345" i="1"/>
  <c r="AH1345" i="1"/>
  <c r="U1345" i="1"/>
  <c r="K1345" i="1"/>
  <c r="F1345" i="1"/>
  <c r="N1344" i="1"/>
  <c r="T1344" i="1" s="1"/>
  <c r="Z1344" i="1" s="1"/>
  <c r="AF1344" i="1" s="1"/>
  <c r="AL1344" i="1" s="1"/>
  <c r="AR1344" i="1" s="1"/>
  <c r="AX1344" i="1" s="1"/>
  <c r="BD1344" i="1" s="1"/>
  <c r="BJ1344" i="1" s="1"/>
  <c r="BP1344" i="1" s="1"/>
  <c r="BU1344" i="1" s="1"/>
  <c r="BZ1344" i="1" s="1"/>
  <c r="CF1344" i="1" s="1"/>
  <c r="CL1344" i="1" s="1"/>
  <c r="CR1344" i="1" s="1"/>
  <c r="M1344" i="1"/>
  <c r="S1344" i="1" s="1"/>
  <c r="Y1344" i="1" s="1"/>
  <c r="AE1344" i="1" s="1"/>
  <c r="AK1344" i="1" s="1"/>
  <c r="AQ1344" i="1" s="1"/>
  <c r="AW1344" i="1" s="1"/>
  <c r="BC1344" i="1" s="1"/>
  <c r="BI1344" i="1" s="1"/>
  <c r="BO1344" i="1" s="1"/>
  <c r="BT1344" i="1" s="1"/>
  <c r="BY1344" i="1" s="1"/>
  <c r="CE1344" i="1" s="1"/>
  <c r="CK1344" i="1" s="1"/>
  <c r="CQ1344" i="1" s="1"/>
  <c r="L1344" i="1"/>
  <c r="R1344" i="1" s="1"/>
  <c r="X1344" i="1" s="1"/>
  <c r="AD1344" i="1" s="1"/>
  <c r="AJ1344" i="1" s="1"/>
  <c r="AP1344" i="1" s="1"/>
  <c r="AV1344" i="1" s="1"/>
  <c r="BB1344" i="1" s="1"/>
  <c r="BH1344" i="1" s="1"/>
  <c r="BN1344" i="1" s="1"/>
  <c r="BS1344" i="1" s="1"/>
  <c r="BX1344" i="1" s="1"/>
  <c r="CD1344" i="1" s="1"/>
  <c r="CJ1344" i="1" s="1"/>
  <c r="CP1344" i="1" s="1"/>
  <c r="CS1343" i="1"/>
  <c r="CS1342" i="1" s="1"/>
  <c r="CO1343" i="1"/>
  <c r="CO1342" i="1" s="1"/>
  <c r="CN1343" i="1"/>
  <c r="CM1343" i="1"/>
  <c r="CM1342" i="1" s="1"/>
  <c r="CI1343" i="1"/>
  <c r="CI1342" i="1" s="1"/>
  <c r="CH1343" i="1"/>
  <c r="CH1342" i="1" s="1"/>
  <c r="CG1343" i="1"/>
  <c r="CG1342" i="1" s="1"/>
  <c r="CC1343" i="1"/>
  <c r="CC1342" i="1" s="1"/>
  <c r="CB1343" i="1"/>
  <c r="CB1342" i="1" s="1"/>
  <c r="CA1343" i="1"/>
  <c r="CA1342" i="1" s="1"/>
  <c r="BW1343" i="1"/>
  <c r="BW1342" i="1" s="1"/>
  <c r="BV1343" i="1"/>
  <c r="BV1342" i="1" s="1"/>
  <c r="BR1343" i="1"/>
  <c r="BR1342" i="1" s="1"/>
  <c r="BQ1343" i="1"/>
  <c r="BQ1342" i="1" s="1"/>
  <c r="BM1343" i="1"/>
  <c r="BM1342" i="1" s="1"/>
  <c r="BL1343" i="1"/>
  <c r="BL1342" i="1" s="1"/>
  <c r="BK1343" i="1"/>
  <c r="BK1342" i="1" s="1"/>
  <c r="BG1343" i="1"/>
  <c r="BG1342" i="1" s="1"/>
  <c r="BF1343" i="1"/>
  <c r="BF1342" i="1" s="1"/>
  <c r="BE1343" i="1"/>
  <c r="BE1342" i="1" s="1"/>
  <c r="BA1343" i="1"/>
  <c r="BA1342" i="1" s="1"/>
  <c r="AZ1343" i="1"/>
  <c r="AZ1342" i="1" s="1"/>
  <c r="AY1343" i="1"/>
  <c r="AY1342" i="1" s="1"/>
  <c r="AU1343" i="1"/>
  <c r="AU1342" i="1" s="1"/>
  <c r="AT1343" i="1"/>
  <c r="AT1342" i="1" s="1"/>
  <c r="AS1343" i="1"/>
  <c r="AS1342" i="1" s="1"/>
  <c r="AO1343" i="1"/>
  <c r="AN1343" i="1"/>
  <c r="AN1342" i="1" s="1"/>
  <c r="AM1343" i="1"/>
  <c r="AM1342" i="1" s="1"/>
  <c r="AI1343" i="1"/>
  <c r="AI1342" i="1" s="1"/>
  <c r="AH1343" i="1"/>
  <c r="AH1342" i="1" s="1"/>
  <c r="AG1343" i="1"/>
  <c r="AG1342" i="1" s="1"/>
  <c r="AC1343" i="1"/>
  <c r="AC1342" i="1" s="1"/>
  <c r="AB1343" i="1"/>
  <c r="AB1342" i="1" s="1"/>
  <c r="AA1343" i="1"/>
  <c r="W1343" i="1"/>
  <c r="W1342" i="1" s="1"/>
  <c r="V1343" i="1"/>
  <c r="V1342" i="1" s="1"/>
  <c r="U1343" i="1"/>
  <c r="U1342" i="1" s="1"/>
  <c r="Q1343" i="1"/>
  <c r="Q1342" i="1" s="1"/>
  <c r="P1343" i="1"/>
  <c r="P1342" i="1" s="1"/>
  <c r="O1343" i="1"/>
  <c r="O1342" i="1" s="1"/>
  <c r="K1343" i="1"/>
  <c r="K1342" i="1" s="1"/>
  <c r="J1343" i="1"/>
  <c r="J1342" i="1" s="1"/>
  <c r="I1343" i="1"/>
  <c r="I1342" i="1" s="1"/>
  <c r="H1343" i="1"/>
  <c r="G1343" i="1"/>
  <c r="F1343" i="1"/>
  <c r="F1342" i="1" s="1"/>
  <c r="CN1342" i="1"/>
  <c r="AO1342" i="1"/>
  <c r="AA1342" i="1"/>
  <c r="N1337" i="1"/>
  <c r="T1337" i="1" s="1"/>
  <c r="Z1337" i="1" s="1"/>
  <c r="AF1337" i="1" s="1"/>
  <c r="AL1337" i="1" s="1"/>
  <c r="AR1337" i="1" s="1"/>
  <c r="AX1337" i="1" s="1"/>
  <c r="BD1337" i="1" s="1"/>
  <c r="BJ1337" i="1" s="1"/>
  <c r="BP1337" i="1" s="1"/>
  <c r="BU1337" i="1" s="1"/>
  <c r="BZ1337" i="1" s="1"/>
  <c r="CF1337" i="1" s="1"/>
  <c r="CL1337" i="1" s="1"/>
  <c r="CR1337" i="1" s="1"/>
  <c r="M1337" i="1"/>
  <c r="S1337" i="1" s="1"/>
  <c r="Y1337" i="1" s="1"/>
  <c r="AE1337" i="1" s="1"/>
  <c r="AK1337" i="1" s="1"/>
  <c r="AQ1337" i="1" s="1"/>
  <c r="AW1337" i="1" s="1"/>
  <c r="BC1337" i="1" s="1"/>
  <c r="BI1337" i="1" s="1"/>
  <c r="BO1337" i="1" s="1"/>
  <c r="BT1337" i="1" s="1"/>
  <c r="BY1337" i="1" s="1"/>
  <c r="CE1337" i="1" s="1"/>
  <c r="CK1337" i="1" s="1"/>
  <c r="CQ1337" i="1" s="1"/>
  <c r="L1337" i="1"/>
  <c r="R1337" i="1" s="1"/>
  <c r="X1337" i="1" s="1"/>
  <c r="AD1337" i="1" s="1"/>
  <c r="AJ1337" i="1" s="1"/>
  <c r="AP1337" i="1" s="1"/>
  <c r="AV1337" i="1" s="1"/>
  <c r="BB1337" i="1" s="1"/>
  <c r="BH1337" i="1" s="1"/>
  <c r="BN1337" i="1" s="1"/>
  <c r="BS1337" i="1" s="1"/>
  <c r="BX1337" i="1" s="1"/>
  <c r="CD1337" i="1" s="1"/>
  <c r="CJ1337" i="1" s="1"/>
  <c r="CP1337" i="1" s="1"/>
  <c r="CS1336" i="1"/>
  <c r="CO1336" i="1"/>
  <c r="CO1335" i="1" s="1"/>
  <c r="CN1336" i="1"/>
  <c r="CN1335" i="1" s="1"/>
  <c r="CM1336" i="1"/>
  <c r="CM1335" i="1" s="1"/>
  <c r="CM1331" i="1" s="1"/>
  <c r="CM1330" i="1" s="1"/>
  <c r="CI1336" i="1"/>
  <c r="CH1336" i="1"/>
  <c r="CH1335" i="1" s="1"/>
  <c r="CG1336" i="1"/>
  <c r="CG1335" i="1" s="1"/>
  <c r="CC1336" i="1"/>
  <c r="CC1335" i="1" s="1"/>
  <c r="CC1331" i="1" s="1"/>
  <c r="CC1330" i="1" s="1"/>
  <c r="CB1336" i="1"/>
  <c r="CA1336" i="1"/>
  <c r="CA1335" i="1" s="1"/>
  <c r="BW1336" i="1"/>
  <c r="BW1335" i="1" s="1"/>
  <c r="BV1336" i="1"/>
  <c r="BV1335" i="1" s="1"/>
  <c r="BV1331" i="1" s="1"/>
  <c r="BV1330" i="1" s="1"/>
  <c r="BR1336" i="1"/>
  <c r="BQ1336" i="1"/>
  <c r="BQ1335" i="1" s="1"/>
  <c r="BM1336" i="1"/>
  <c r="BM1335" i="1" s="1"/>
  <c r="BL1336" i="1"/>
  <c r="BL1335" i="1" s="1"/>
  <c r="BK1336" i="1"/>
  <c r="BG1336" i="1"/>
  <c r="BG1335" i="1" s="1"/>
  <c r="BF1336" i="1"/>
  <c r="BF1335" i="1" s="1"/>
  <c r="BE1336" i="1"/>
  <c r="BE1335" i="1" s="1"/>
  <c r="BE1331" i="1" s="1"/>
  <c r="BE1330" i="1" s="1"/>
  <c r="BA1336" i="1"/>
  <c r="AZ1336" i="1"/>
  <c r="AZ1335" i="1" s="1"/>
  <c r="AY1336" i="1"/>
  <c r="AY1335" i="1" s="1"/>
  <c r="AU1336" i="1"/>
  <c r="AU1335" i="1" s="1"/>
  <c r="AT1336" i="1"/>
  <c r="AS1336" i="1"/>
  <c r="AS1335" i="1" s="1"/>
  <c r="AO1336" i="1"/>
  <c r="AO1335" i="1" s="1"/>
  <c r="AN1336" i="1"/>
  <c r="AN1335" i="1" s="1"/>
  <c r="AM1336" i="1"/>
  <c r="AI1336" i="1"/>
  <c r="AI1335" i="1" s="1"/>
  <c r="AH1336" i="1"/>
  <c r="AH1335" i="1" s="1"/>
  <c r="AG1336" i="1"/>
  <c r="AG1335" i="1" s="1"/>
  <c r="AC1336" i="1"/>
  <c r="AB1336" i="1"/>
  <c r="AB1335" i="1" s="1"/>
  <c r="AA1336" i="1"/>
  <c r="AA1335" i="1" s="1"/>
  <c r="W1336" i="1"/>
  <c r="W1335" i="1" s="1"/>
  <c r="V1336" i="1"/>
  <c r="U1336" i="1"/>
  <c r="U1335" i="1" s="1"/>
  <c r="Q1336" i="1"/>
  <c r="Q1335" i="1" s="1"/>
  <c r="P1336" i="1"/>
  <c r="P1335" i="1" s="1"/>
  <c r="P1331" i="1" s="1"/>
  <c r="P1330" i="1" s="1"/>
  <c r="O1336" i="1"/>
  <c r="K1336" i="1"/>
  <c r="K1335" i="1" s="1"/>
  <c r="J1336" i="1"/>
  <c r="J1335" i="1" s="1"/>
  <c r="I1336" i="1"/>
  <c r="I1335" i="1" s="1"/>
  <c r="H1336" i="1"/>
  <c r="G1336" i="1"/>
  <c r="F1336" i="1"/>
  <c r="CS1335" i="1"/>
  <c r="CI1335" i="1"/>
  <c r="CB1335" i="1"/>
  <c r="BR1335" i="1"/>
  <c r="BK1335" i="1"/>
  <c r="BA1335" i="1"/>
  <c r="AT1335" i="1"/>
  <c r="AM1335" i="1"/>
  <c r="AC1335" i="1"/>
  <c r="V1335" i="1"/>
  <c r="O1335" i="1"/>
  <c r="H1335" i="1"/>
  <c r="BA1334" i="1"/>
  <c r="BA1333" i="1" s="1"/>
  <c r="BA1332" i="1" s="1"/>
  <c r="AZ1334" i="1"/>
  <c r="AZ1333" i="1" s="1"/>
  <c r="AZ1332" i="1" s="1"/>
  <c r="AY1334" i="1"/>
  <c r="AY1333" i="1" s="1"/>
  <c r="AY1332" i="1" s="1"/>
  <c r="N1334" i="1"/>
  <c r="T1334" i="1" s="1"/>
  <c r="Z1334" i="1" s="1"/>
  <c r="AF1334" i="1" s="1"/>
  <c r="AL1334" i="1" s="1"/>
  <c r="AR1334" i="1" s="1"/>
  <c r="AX1334" i="1" s="1"/>
  <c r="M1334" i="1"/>
  <c r="S1334" i="1" s="1"/>
  <c r="Y1334" i="1" s="1"/>
  <c r="AE1334" i="1" s="1"/>
  <c r="AK1334" i="1" s="1"/>
  <c r="AQ1334" i="1" s="1"/>
  <c r="AW1334" i="1" s="1"/>
  <c r="BC1334" i="1" s="1"/>
  <c r="BI1334" i="1" s="1"/>
  <c r="BO1334" i="1" s="1"/>
  <c r="BT1334" i="1" s="1"/>
  <c r="BY1334" i="1" s="1"/>
  <c r="CE1334" i="1" s="1"/>
  <c r="CK1334" i="1" s="1"/>
  <c r="CQ1334" i="1" s="1"/>
  <c r="I1334" i="1"/>
  <c r="L1334" i="1" s="1"/>
  <c r="R1334" i="1" s="1"/>
  <c r="X1334" i="1" s="1"/>
  <c r="AD1334" i="1" s="1"/>
  <c r="AJ1334" i="1" s="1"/>
  <c r="AP1334" i="1" s="1"/>
  <c r="AV1334" i="1" s="1"/>
  <c r="CS1333" i="1"/>
  <c r="CS1332" i="1" s="1"/>
  <c r="CO1333" i="1"/>
  <c r="CO1332" i="1" s="1"/>
  <c r="CN1333" i="1"/>
  <c r="CN1332" i="1" s="1"/>
  <c r="CM1333" i="1"/>
  <c r="CI1333" i="1"/>
  <c r="CI1332" i="1" s="1"/>
  <c r="CH1333" i="1"/>
  <c r="CH1332" i="1" s="1"/>
  <c r="CG1333" i="1"/>
  <c r="CG1332" i="1" s="1"/>
  <c r="CC1333" i="1"/>
  <c r="CB1333" i="1"/>
  <c r="CB1332" i="1" s="1"/>
  <c r="CA1333" i="1"/>
  <c r="CA1332" i="1" s="1"/>
  <c r="BW1333" i="1"/>
  <c r="BW1332" i="1" s="1"/>
  <c r="BV1333" i="1"/>
  <c r="BR1333" i="1"/>
  <c r="BR1332" i="1" s="1"/>
  <c r="BQ1333" i="1"/>
  <c r="BQ1332" i="1" s="1"/>
  <c r="BM1333" i="1"/>
  <c r="BM1332" i="1" s="1"/>
  <c r="BL1333" i="1"/>
  <c r="BK1333" i="1"/>
  <c r="BK1332" i="1" s="1"/>
  <c r="BG1333" i="1"/>
  <c r="BG1332" i="1" s="1"/>
  <c r="BF1333" i="1"/>
  <c r="BF1332" i="1" s="1"/>
  <c r="BE1333" i="1"/>
  <c r="AU1333" i="1"/>
  <c r="AU1332" i="1" s="1"/>
  <c r="AT1333" i="1"/>
  <c r="AT1332" i="1" s="1"/>
  <c r="AT1331" i="1" s="1"/>
  <c r="AT1330" i="1" s="1"/>
  <c r="AS1333" i="1"/>
  <c r="AS1332" i="1" s="1"/>
  <c r="AO1333" i="1"/>
  <c r="AN1333" i="1"/>
  <c r="AN1332" i="1" s="1"/>
  <c r="AM1333" i="1"/>
  <c r="AM1332" i="1" s="1"/>
  <c r="AI1333" i="1"/>
  <c r="AI1332" i="1" s="1"/>
  <c r="AH1333" i="1"/>
  <c r="AG1333" i="1"/>
  <c r="AG1332" i="1" s="1"/>
  <c r="AC1333" i="1"/>
  <c r="AC1332" i="1" s="1"/>
  <c r="AB1333" i="1"/>
  <c r="AB1332" i="1" s="1"/>
  <c r="AA1333" i="1"/>
  <c r="W1333" i="1"/>
  <c r="W1332" i="1" s="1"/>
  <c r="V1333" i="1"/>
  <c r="V1332" i="1" s="1"/>
  <c r="V1331" i="1" s="1"/>
  <c r="V1330" i="1" s="1"/>
  <c r="U1333" i="1"/>
  <c r="U1332" i="1" s="1"/>
  <c r="Q1333" i="1"/>
  <c r="P1333" i="1"/>
  <c r="P1332" i="1" s="1"/>
  <c r="O1333" i="1"/>
  <c r="O1332" i="1" s="1"/>
  <c r="K1333" i="1"/>
  <c r="K1332" i="1" s="1"/>
  <c r="J1333" i="1"/>
  <c r="H1333" i="1"/>
  <c r="H1332" i="1" s="1"/>
  <c r="G1333" i="1"/>
  <c r="G1332" i="1" s="1"/>
  <c r="F1333" i="1"/>
  <c r="F1332" i="1" s="1"/>
  <c r="CM1332" i="1"/>
  <c r="CC1332" i="1"/>
  <c r="BV1332" i="1"/>
  <c r="BL1332" i="1"/>
  <c r="BE1332" i="1"/>
  <c r="AO1332" i="1"/>
  <c r="AH1332" i="1"/>
  <c r="AA1332" i="1"/>
  <c r="Q1332" i="1"/>
  <c r="J1332" i="1"/>
  <c r="AM1329" i="1"/>
  <c r="N1329" i="1"/>
  <c r="T1329" i="1" s="1"/>
  <c r="Z1329" i="1" s="1"/>
  <c r="AF1329" i="1" s="1"/>
  <c r="AL1329" i="1" s="1"/>
  <c r="AR1329" i="1" s="1"/>
  <c r="AX1329" i="1" s="1"/>
  <c r="BD1329" i="1" s="1"/>
  <c r="BJ1329" i="1" s="1"/>
  <c r="BP1329" i="1" s="1"/>
  <c r="BU1329" i="1" s="1"/>
  <c r="BZ1329" i="1" s="1"/>
  <c r="CF1329" i="1" s="1"/>
  <c r="CL1329" i="1" s="1"/>
  <c r="CR1329" i="1" s="1"/>
  <c r="M1329" i="1"/>
  <c r="S1329" i="1" s="1"/>
  <c r="Y1329" i="1" s="1"/>
  <c r="AE1329" i="1" s="1"/>
  <c r="AK1329" i="1" s="1"/>
  <c r="AQ1329" i="1" s="1"/>
  <c r="AW1329" i="1" s="1"/>
  <c r="BC1329" i="1" s="1"/>
  <c r="BI1329" i="1" s="1"/>
  <c r="BO1329" i="1" s="1"/>
  <c r="BT1329" i="1" s="1"/>
  <c r="BY1329" i="1" s="1"/>
  <c r="CE1329" i="1" s="1"/>
  <c r="CK1329" i="1" s="1"/>
  <c r="CQ1329" i="1" s="1"/>
  <c r="L1329" i="1"/>
  <c r="R1329" i="1" s="1"/>
  <c r="X1329" i="1" s="1"/>
  <c r="AD1329" i="1" s="1"/>
  <c r="AJ1329" i="1" s="1"/>
  <c r="CS1328" i="1"/>
  <c r="CS1327" i="1" s="1"/>
  <c r="CS1326" i="1" s="1"/>
  <c r="CS1325" i="1" s="1"/>
  <c r="CO1328" i="1"/>
  <c r="CO1327" i="1" s="1"/>
  <c r="CO1326" i="1" s="1"/>
  <c r="CO1325" i="1" s="1"/>
  <c r="CN1328" i="1"/>
  <c r="CN1327" i="1" s="1"/>
  <c r="CN1326" i="1" s="1"/>
  <c r="CN1325" i="1" s="1"/>
  <c r="CM1328" i="1"/>
  <c r="CI1328" i="1"/>
  <c r="CI1327" i="1" s="1"/>
  <c r="CI1326" i="1" s="1"/>
  <c r="CI1325" i="1" s="1"/>
  <c r="CH1328" i="1"/>
  <c r="CH1327" i="1" s="1"/>
  <c r="CH1326" i="1" s="1"/>
  <c r="CH1325" i="1" s="1"/>
  <c r="CG1328" i="1"/>
  <c r="CG1327" i="1" s="1"/>
  <c r="CG1326" i="1" s="1"/>
  <c r="CG1325" i="1" s="1"/>
  <c r="CC1328" i="1"/>
  <c r="CB1328" i="1"/>
  <c r="CB1327" i="1" s="1"/>
  <c r="CB1326" i="1" s="1"/>
  <c r="CB1325" i="1" s="1"/>
  <c r="CA1328" i="1"/>
  <c r="CA1327" i="1" s="1"/>
  <c r="CA1326" i="1" s="1"/>
  <c r="CA1325" i="1" s="1"/>
  <c r="BW1328" i="1"/>
  <c r="BW1327" i="1" s="1"/>
  <c r="BW1326" i="1" s="1"/>
  <c r="BW1325" i="1" s="1"/>
  <c r="BV1328" i="1"/>
  <c r="BR1328" i="1"/>
  <c r="BR1327" i="1" s="1"/>
  <c r="BR1326" i="1" s="1"/>
  <c r="BR1325" i="1" s="1"/>
  <c r="BQ1328" i="1"/>
  <c r="BQ1327" i="1" s="1"/>
  <c r="BQ1326" i="1" s="1"/>
  <c r="BQ1325" i="1" s="1"/>
  <c r="BM1328" i="1"/>
  <c r="BM1327" i="1" s="1"/>
  <c r="BM1326" i="1" s="1"/>
  <c r="BM1325" i="1" s="1"/>
  <c r="BL1328" i="1"/>
  <c r="BK1328" i="1"/>
  <c r="BK1327" i="1" s="1"/>
  <c r="BK1326" i="1" s="1"/>
  <c r="BK1325" i="1" s="1"/>
  <c r="BG1328" i="1"/>
  <c r="BG1327" i="1" s="1"/>
  <c r="BG1326" i="1" s="1"/>
  <c r="BG1325" i="1" s="1"/>
  <c r="BF1328" i="1"/>
  <c r="BF1327" i="1" s="1"/>
  <c r="BF1326" i="1" s="1"/>
  <c r="BF1325" i="1" s="1"/>
  <c r="BE1328" i="1"/>
  <c r="BA1328" i="1"/>
  <c r="BA1327" i="1" s="1"/>
  <c r="BA1326" i="1" s="1"/>
  <c r="BA1325" i="1" s="1"/>
  <c r="AZ1328" i="1"/>
  <c r="AZ1327" i="1" s="1"/>
  <c r="AZ1326" i="1" s="1"/>
  <c r="AZ1325" i="1" s="1"/>
  <c r="AY1328" i="1"/>
  <c r="AY1327" i="1" s="1"/>
  <c r="AY1326" i="1" s="1"/>
  <c r="AY1325" i="1" s="1"/>
  <c r="AU1328" i="1"/>
  <c r="AT1328" i="1"/>
  <c r="AT1327" i="1" s="1"/>
  <c r="AT1326" i="1" s="1"/>
  <c r="AT1325" i="1" s="1"/>
  <c r="AS1328" i="1"/>
  <c r="AS1327" i="1" s="1"/>
  <c r="AS1326" i="1" s="1"/>
  <c r="AS1325" i="1" s="1"/>
  <c r="AO1328" i="1"/>
  <c r="AO1327" i="1" s="1"/>
  <c r="AO1326" i="1" s="1"/>
  <c r="AO1325" i="1" s="1"/>
  <c r="AN1328" i="1"/>
  <c r="AM1328" i="1"/>
  <c r="AM1327" i="1" s="1"/>
  <c r="AM1326" i="1" s="1"/>
  <c r="AM1325" i="1" s="1"/>
  <c r="AI1328" i="1"/>
  <c r="AI1327" i="1" s="1"/>
  <c r="AI1326" i="1" s="1"/>
  <c r="AI1325" i="1" s="1"/>
  <c r="AH1328" i="1"/>
  <c r="AH1327" i="1" s="1"/>
  <c r="AH1326" i="1" s="1"/>
  <c r="AH1325" i="1" s="1"/>
  <c r="AG1328" i="1"/>
  <c r="AC1328" i="1"/>
  <c r="AC1327" i="1" s="1"/>
  <c r="AC1326" i="1" s="1"/>
  <c r="AC1325" i="1" s="1"/>
  <c r="AB1328" i="1"/>
  <c r="AB1327" i="1" s="1"/>
  <c r="AB1326" i="1" s="1"/>
  <c r="AB1325" i="1" s="1"/>
  <c r="AA1328" i="1"/>
  <c r="AA1327" i="1" s="1"/>
  <c r="AA1326" i="1" s="1"/>
  <c r="AA1325" i="1" s="1"/>
  <c r="W1328" i="1"/>
  <c r="V1328" i="1"/>
  <c r="V1327" i="1" s="1"/>
  <c r="V1326" i="1" s="1"/>
  <c r="V1325" i="1" s="1"/>
  <c r="U1328" i="1"/>
  <c r="U1327" i="1" s="1"/>
  <c r="U1326" i="1" s="1"/>
  <c r="U1325" i="1" s="1"/>
  <c r="Q1328" i="1"/>
  <c r="Q1327" i="1" s="1"/>
  <c r="Q1326" i="1" s="1"/>
  <c r="Q1325" i="1" s="1"/>
  <c r="P1328" i="1"/>
  <c r="O1328" i="1"/>
  <c r="O1327" i="1" s="1"/>
  <c r="O1326" i="1" s="1"/>
  <c r="O1325" i="1" s="1"/>
  <c r="K1328" i="1"/>
  <c r="K1327" i="1" s="1"/>
  <c r="K1326" i="1" s="1"/>
  <c r="K1325" i="1" s="1"/>
  <c r="J1328" i="1"/>
  <c r="J1327" i="1" s="1"/>
  <c r="J1326" i="1" s="1"/>
  <c r="J1325" i="1" s="1"/>
  <c r="I1328" i="1"/>
  <c r="H1328" i="1"/>
  <c r="G1328" i="1"/>
  <c r="F1328" i="1"/>
  <c r="L1328" i="1" s="1"/>
  <c r="CM1327" i="1"/>
  <c r="CC1327" i="1"/>
  <c r="CC1326" i="1" s="1"/>
  <c r="CC1325" i="1" s="1"/>
  <c r="BV1327" i="1"/>
  <c r="BV1326" i="1" s="1"/>
  <c r="BV1325" i="1" s="1"/>
  <c r="BL1327" i="1"/>
  <c r="BL1326" i="1" s="1"/>
  <c r="BL1325" i="1" s="1"/>
  <c r="BE1327" i="1"/>
  <c r="AU1327" i="1"/>
  <c r="AU1326" i="1" s="1"/>
  <c r="AU1325" i="1" s="1"/>
  <c r="AN1327" i="1"/>
  <c r="AN1326" i="1" s="1"/>
  <c r="AN1325" i="1" s="1"/>
  <c r="AG1327" i="1"/>
  <c r="AG1326" i="1" s="1"/>
  <c r="AG1325" i="1" s="1"/>
  <c r="W1327" i="1"/>
  <c r="P1327" i="1"/>
  <c r="P1326" i="1" s="1"/>
  <c r="P1325" i="1" s="1"/>
  <c r="I1327" i="1"/>
  <c r="I1326" i="1" s="1"/>
  <c r="I1325" i="1" s="1"/>
  <c r="CM1326" i="1"/>
  <c r="CM1325" i="1" s="1"/>
  <c r="BE1326" i="1"/>
  <c r="BE1325" i="1" s="1"/>
  <c r="W1326" i="1"/>
  <c r="W1325" i="1" s="1"/>
  <c r="N1323" i="1"/>
  <c r="T1323" i="1" s="1"/>
  <c r="Z1323" i="1" s="1"/>
  <c r="AF1323" i="1" s="1"/>
  <c r="AL1323" i="1" s="1"/>
  <c r="AR1323" i="1" s="1"/>
  <c r="AX1323" i="1" s="1"/>
  <c r="BD1323" i="1" s="1"/>
  <c r="BJ1323" i="1" s="1"/>
  <c r="BP1323" i="1" s="1"/>
  <c r="BU1323" i="1" s="1"/>
  <c r="BZ1323" i="1" s="1"/>
  <c r="CF1323" i="1" s="1"/>
  <c r="CL1323" i="1" s="1"/>
  <c r="CR1323" i="1" s="1"/>
  <c r="L1323" i="1"/>
  <c r="R1323" i="1" s="1"/>
  <c r="X1323" i="1" s="1"/>
  <c r="AD1323" i="1" s="1"/>
  <c r="AJ1323" i="1" s="1"/>
  <c r="AP1323" i="1" s="1"/>
  <c r="AV1323" i="1" s="1"/>
  <c r="BB1323" i="1" s="1"/>
  <c r="BH1323" i="1" s="1"/>
  <c r="BN1323" i="1" s="1"/>
  <c r="BS1323" i="1" s="1"/>
  <c r="BX1323" i="1" s="1"/>
  <c r="CD1323" i="1" s="1"/>
  <c r="CJ1323" i="1" s="1"/>
  <c r="CP1323" i="1" s="1"/>
  <c r="G1323" i="1"/>
  <c r="M1323" i="1" s="1"/>
  <c r="S1323" i="1" s="1"/>
  <c r="Y1323" i="1" s="1"/>
  <c r="AE1323" i="1" s="1"/>
  <c r="AK1323" i="1" s="1"/>
  <c r="AQ1323" i="1" s="1"/>
  <c r="AW1323" i="1" s="1"/>
  <c r="BC1323" i="1" s="1"/>
  <c r="BI1323" i="1" s="1"/>
  <c r="BO1323" i="1" s="1"/>
  <c r="BT1323" i="1" s="1"/>
  <c r="BY1323" i="1" s="1"/>
  <c r="CE1323" i="1" s="1"/>
  <c r="CK1323" i="1" s="1"/>
  <c r="CQ1323" i="1" s="1"/>
  <c r="N1322" i="1"/>
  <c r="T1322" i="1" s="1"/>
  <c r="Z1322" i="1" s="1"/>
  <c r="AF1322" i="1" s="1"/>
  <c r="AL1322" i="1" s="1"/>
  <c r="AR1322" i="1" s="1"/>
  <c r="AX1322" i="1" s="1"/>
  <c r="BD1322" i="1" s="1"/>
  <c r="BJ1322" i="1" s="1"/>
  <c r="BP1322" i="1" s="1"/>
  <c r="BU1322" i="1" s="1"/>
  <c r="BZ1322" i="1" s="1"/>
  <c r="CF1322" i="1" s="1"/>
  <c r="CL1322" i="1" s="1"/>
  <c r="CR1322" i="1" s="1"/>
  <c r="M1322" i="1"/>
  <c r="S1322" i="1" s="1"/>
  <c r="Y1322" i="1" s="1"/>
  <c r="AE1322" i="1" s="1"/>
  <c r="AK1322" i="1" s="1"/>
  <c r="AQ1322" i="1" s="1"/>
  <c r="AW1322" i="1" s="1"/>
  <c r="BC1322" i="1" s="1"/>
  <c r="BI1322" i="1" s="1"/>
  <c r="BO1322" i="1" s="1"/>
  <c r="BT1322" i="1" s="1"/>
  <c r="BY1322" i="1" s="1"/>
  <c r="CE1322" i="1" s="1"/>
  <c r="CK1322" i="1" s="1"/>
  <c r="CQ1322" i="1" s="1"/>
  <c r="L1322" i="1"/>
  <c r="R1322" i="1" s="1"/>
  <c r="X1322" i="1" s="1"/>
  <c r="AD1322" i="1" s="1"/>
  <c r="AJ1322" i="1" s="1"/>
  <c r="AP1322" i="1" s="1"/>
  <c r="AV1322" i="1" s="1"/>
  <c r="BB1322" i="1" s="1"/>
  <c r="BH1322" i="1" s="1"/>
  <c r="BN1322" i="1" s="1"/>
  <c r="BS1322" i="1" s="1"/>
  <c r="BX1322" i="1" s="1"/>
  <c r="CD1322" i="1" s="1"/>
  <c r="CJ1322" i="1" s="1"/>
  <c r="CP1322" i="1" s="1"/>
  <c r="CS1321" i="1"/>
  <c r="CO1321" i="1"/>
  <c r="CO1320" i="1" s="1"/>
  <c r="CN1321" i="1"/>
  <c r="CN1320" i="1" s="1"/>
  <c r="CM1321" i="1"/>
  <c r="CM1320" i="1" s="1"/>
  <c r="CI1321" i="1"/>
  <c r="CI1320" i="1" s="1"/>
  <c r="CH1321" i="1"/>
  <c r="CH1320" i="1" s="1"/>
  <c r="CG1321" i="1"/>
  <c r="CG1320" i="1" s="1"/>
  <c r="CC1321" i="1"/>
  <c r="CC1320" i="1" s="1"/>
  <c r="CB1321" i="1"/>
  <c r="CB1320" i="1" s="1"/>
  <c r="CA1321" i="1"/>
  <c r="BW1321" i="1"/>
  <c r="BW1320" i="1" s="1"/>
  <c r="BV1321" i="1"/>
  <c r="BV1320" i="1" s="1"/>
  <c r="BR1321" i="1"/>
  <c r="BR1320" i="1" s="1"/>
  <c r="BQ1321" i="1"/>
  <c r="BQ1320" i="1" s="1"/>
  <c r="BM1321" i="1"/>
  <c r="BM1320" i="1" s="1"/>
  <c r="BL1321" i="1"/>
  <c r="BL1320" i="1" s="1"/>
  <c r="BK1321" i="1"/>
  <c r="BK1320" i="1" s="1"/>
  <c r="BG1321" i="1"/>
  <c r="BG1320" i="1" s="1"/>
  <c r="BF1321" i="1"/>
  <c r="BF1320" i="1" s="1"/>
  <c r="BE1321" i="1"/>
  <c r="BE1320" i="1" s="1"/>
  <c r="BA1321" i="1"/>
  <c r="AZ1321" i="1"/>
  <c r="AY1321" i="1"/>
  <c r="AY1320" i="1" s="1"/>
  <c r="AU1321" i="1"/>
  <c r="AU1320" i="1" s="1"/>
  <c r="AT1321" i="1"/>
  <c r="AS1321" i="1"/>
  <c r="AS1320" i="1" s="1"/>
  <c r="AO1321" i="1"/>
  <c r="AO1320" i="1" s="1"/>
  <c r="AN1321" i="1"/>
  <c r="AN1320" i="1" s="1"/>
  <c r="AM1321" i="1"/>
  <c r="AI1321" i="1"/>
  <c r="AI1320" i="1" s="1"/>
  <c r="AH1321" i="1"/>
  <c r="AH1320" i="1" s="1"/>
  <c r="AG1321" i="1"/>
  <c r="AG1320" i="1" s="1"/>
  <c r="AC1321" i="1"/>
  <c r="AB1321" i="1"/>
  <c r="AB1320" i="1" s="1"/>
  <c r="AA1321" i="1"/>
  <c r="AA1320" i="1" s="1"/>
  <c r="W1321" i="1"/>
  <c r="W1320" i="1" s="1"/>
  <c r="V1321" i="1"/>
  <c r="V1320" i="1" s="1"/>
  <c r="U1321" i="1"/>
  <c r="U1320" i="1" s="1"/>
  <c r="Q1321" i="1"/>
  <c r="Q1320" i="1" s="1"/>
  <c r="P1321" i="1"/>
  <c r="P1320" i="1" s="1"/>
  <c r="O1321" i="1"/>
  <c r="K1321" i="1"/>
  <c r="J1321" i="1"/>
  <c r="J1320" i="1" s="1"/>
  <c r="I1321" i="1"/>
  <c r="I1320" i="1" s="1"/>
  <c r="H1321" i="1"/>
  <c r="F1321" i="1"/>
  <c r="F1320" i="1" s="1"/>
  <c r="CS1320" i="1"/>
  <c r="CA1320" i="1"/>
  <c r="BA1320" i="1"/>
  <c r="AZ1320" i="1"/>
  <c r="AT1320" i="1"/>
  <c r="AM1320" i="1"/>
  <c r="AC1320" i="1"/>
  <c r="O1320" i="1"/>
  <c r="K1320" i="1"/>
  <c r="H1320" i="1"/>
  <c r="N1319" i="1"/>
  <c r="T1319" i="1" s="1"/>
  <c r="Z1319" i="1" s="1"/>
  <c r="AF1319" i="1" s="1"/>
  <c r="AL1319" i="1" s="1"/>
  <c r="AR1319" i="1" s="1"/>
  <c r="AX1319" i="1" s="1"/>
  <c r="BD1319" i="1" s="1"/>
  <c r="BJ1319" i="1" s="1"/>
  <c r="BP1319" i="1" s="1"/>
  <c r="BU1319" i="1" s="1"/>
  <c r="BZ1319" i="1" s="1"/>
  <c r="CF1319" i="1" s="1"/>
  <c r="CL1319" i="1" s="1"/>
  <c r="CR1319" i="1" s="1"/>
  <c r="M1319" i="1"/>
  <c r="S1319" i="1" s="1"/>
  <c r="Y1319" i="1" s="1"/>
  <c r="AE1319" i="1" s="1"/>
  <c r="AK1319" i="1" s="1"/>
  <c r="AQ1319" i="1" s="1"/>
  <c r="AW1319" i="1" s="1"/>
  <c r="BC1319" i="1" s="1"/>
  <c r="BI1319" i="1" s="1"/>
  <c r="BO1319" i="1" s="1"/>
  <c r="BT1319" i="1" s="1"/>
  <c r="BY1319" i="1" s="1"/>
  <c r="CE1319" i="1" s="1"/>
  <c r="CK1319" i="1" s="1"/>
  <c r="CQ1319" i="1" s="1"/>
  <c r="L1319" i="1"/>
  <c r="R1319" i="1" s="1"/>
  <c r="X1319" i="1" s="1"/>
  <c r="AD1319" i="1" s="1"/>
  <c r="AJ1319" i="1" s="1"/>
  <c r="AP1319" i="1" s="1"/>
  <c r="AV1319" i="1" s="1"/>
  <c r="BB1319" i="1" s="1"/>
  <c r="BH1319" i="1" s="1"/>
  <c r="BN1319" i="1" s="1"/>
  <c r="BS1319" i="1" s="1"/>
  <c r="BX1319" i="1" s="1"/>
  <c r="CD1319" i="1" s="1"/>
  <c r="CJ1319" i="1" s="1"/>
  <c r="CP1319" i="1" s="1"/>
  <c r="I1318" i="1"/>
  <c r="I1317" i="1" s="1"/>
  <c r="I1316" i="1" s="1"/>
  <c r="H1318" i="1"/>
  <c r="N1318" i="1" s="1"/>
  <c r="T1318" i="1" s="1"/>
  <c r="Z1318" i="1" s="1"/>
  <c r="AF1318" i="1" s="1"/>
  <c r="AL1318" i="1" s="1"/>
  <c r="AR1318" i="1" s="1"/>
  <c r="AX1318" i="1" s="1"/>
  <c r="BD1318" i="1" s="1"/>
  <c r="BJ1318" i="1" s="1"/>
  <c r="BP1318" i="1" s="1"/>
  <c r="BU1318" i="1" s="1"/>
  <c r="BZ1318" i="1" s="1"/>
  <c r="CF1318" i="1" s="1"/>
  <c r="CL1318" i="1" s="1"/>
  <c r="CR1318" i="1" s="1"/>
  <c r="G1318" i="1"/>
  <c r="M1318" i="1" s="1"/>
  <c r="S1318" i="1" s="1"/>
  <c r="Y1318" i="1" s="1"/>
  <c r="AE1318" i="1" s="1"/>
  <c r="AK1318" i="1" s="1"/>
  <c r="AQ1318" i="1" s="1"/>
  <c r="AW1318" i="1" s="1"/>
  <c r="BC1318" i="1" s="1"/>
  <c r="BI1318" i="1" s="1"/>
  <c r="BO1318" i="1" s="1"/>
  <c r="BT1318" i="1" s="1"/>
  <c r="BY1318" i="1" s="1"/>
  <c r="CE1318" i="1" s="1"/>
  <c r="CK1318" i="1" s="1"/>
  <c r="CQ1318" i="1" s="1"/>
  <c r="F1318" i="1"/>
  <c r="CS1317" i="1"/>
  <c r="CS1316" i="1" s="1"/>
  <c r="CO1317" i="1"/>
  <c r="CO1316" i="1" s="1"/>
  <c r="CN1317" i="1"/>
  <c r="CN1316" i="1" s="1"/>
  <c r="CM1317" i="1"/>
  <c r="CI1317" i="1"/>
  <c r="CI1316" i="1" s="1"/>
  <c r="CH1317" i="1"/>
  <c r="CH1316" i="1" s="1"/>
  <c r="CG1317" i="1"/>
  <c r="CG1316" i="1" s="1"/>
  <c r="CC1317" i="1"/>
  <c r="CC1316" i="1" s="1"/>
  <c r="CB1317" i="1"/>
  <c r="CB1316" i="1" s="1"/>
  <c r="CA1317" i="1"/>
  <c r="CA1316" i="1" s="1"/>
  <c r="BW1317" i="1"/>
  <c r="BW1316" i="1" s="1"/>
  <c r="BV1317" i="1"/>
  <c r="BV1316" i="1" s="1"/>
  <c r="BR1317" i="1"/>
  <c r="BR1316" i="1" s="1"/>
  <c r="BQ1317" i="1"/>
  <c r="BQ1316" i="1" s="1"/>
  <c r="BM1317" i="1"/>
  <c r="BM1316" i="1" s="1"/>
  <c r="BL1317" i="1"/>
  <c r="BL1316" i="1" s="1"/>
  <c r="BK1317" i="1"/>
  <c r="BK1316" i="1" s="1"/>
  <c r="BG1317" i="1"/>
  <c r="BG1316" i="1" s="1"/>
  <c r="BF1317" i="1"/>
  <c r="BF1316" i="1" s="1"/>
  <c r="BE1317" i="1"/>
  <c r="BA1317" i="1"/>
  <c r="BA1316" i="1" s="1"/>
  <c r="AZ1317" i="1"/>
  <c r="AZ1316" i="1" s="1"/>
  <c r="AY1317" i="1"/>
  <c r="AY1316" i="1" s="1"/>
  <c r="AU1317" i="1"/>
  <c r="AU1316" i="1" s="1"/>
  <c r="AT1317" i="1"/>
  <c r="AS1317" i="1"/>
  <c r="AS1316" i="1" s="1"/>
  <c r="AO1317" i="1"/>
  <c r="AO1316" i="1" s="1"/>
  <c r="AN1317" i="1"/>
  <c r="AN1316" i="1" s="1"/>
  <c r="AM1317" i="1"/>
  <c r="AM1316" i="1" s="1"/>
  <c r="AI1317" i="1"/>
  <c r="AI1316" i="1" s="1"/>
  <c r="AH1317" i="1"/>
  <c r="AH1316" i="1" s="1"/>
  <c r="AG1317" i="1"/>
  <c r="AG1316" i="1" s="1"/>
  <c r="AC1317" i="1"/>
  <c r="AC1316" i="1" s="1"/>
  <c r="AB1317" i="1"/>
  <c r="AB1316" i="1" s="1"/>
  <c r="AA1317" i="1"/>
  <c r="AA1316" i="1" s="1"/>
  <c r="W1317" i="1"/>
  <c r="W1316" i="1" s="1"/>
  <c r="V1317" i="1"/>
  <c r="V1316" i="1" s="1"/>
  <c r="U1317" i="1"/>
  <c r="U1316" i="1" s="1"/>
  <c r="Q1317" i="1"/>
  <c r="Q1316" i="1" s="1"/>
  <c r="P1317" i="1"/>
  <c r="P1316" i="1" s="1"/>
  <c r="O1317" i="1"/>
  <c r="O1316" i="1" s="1"/>
  <c r="K1317" i="1"/>
  <c r="K1316" i="1" s="1"/>
  <c r="J1317" i="1"/>
  <c r="J1316" i="1" s="1"/>
  <c r="CM1316" i="1"/>
  <c r="BE1316" i="1"/>
  <c r="AT1316" i="1"/>
  <c r="N1315" i="1"/>
  <c r="T1315" i="1" s="1"/>
  <c r="Z1315" i="1" s="1"/>
  <c r="AF1315" i="1" s="1"/>
  <c r="AL1315" i="1" s="1"/>
  <c r="AR1315" i="1" s="1"/>
  <c r="AX1315" i="1" s="1"/>
  <c r="BD1315" i="1" s="1"/>
  <c r="BJ1315" i="1" s="1"/>
  <c r="BP1315" i="1" s="1"/>
  <c r="BU1315" i="1" s="1"/>
  <c r="BZ1315" i="1" s="1"/>
  <c r="CF1315" i="1" s="1"/>
  <c r="CL1315" i="1" s="1"/>
  <c r="CR1315" i="1" s="1"/>
  <c r="M1315" i="1"/>
  <c r="S1315" i="1" s="1"/>
  <c r="Y1315" i="1" s="1"/>
  <c r="AE1315" i="1" s="1"/>
  <c r="AK1315" i="1" s="1"/>
  <c r="AQ1315" i="1" s="1"/>
  <c r="AW1315" i="1" s="1"/>
  <c r="BC1315" i="1" s="1"/>
  <c r="BI1315" i="1" s="1"/>
  <c r="BO1315" i="1" s="1"/>
  <c r="BT1315" i="1" s="1"/>
  <c r="BY1315" i="1" s="1"/>
  <c r="CE1315" i="1" s="1"/>
  <c r="CK1315" i="1" s="1"/>
  <c r="CQ1315" i="1" s="1"/>
  <c r="L1315" i="1"/>
  <c r="R1315" i="1" s="1"/>
  <c r="X1315" i="1" s="1"/>
  <c r="AD1315" i="1" s="1"/>
  <c r="AJ1315" i="1" s="1"/>
  <c r="AP1315" i="1" s="1"/>
  <c r="AV1315" i="1" s="1"/>
  <c r="BB1315" i="1" s="1"/>
  <c r="BH1315" i="1" s="1"/>
  <c r="BN1315" i="1" s="1"/>
  <c r="BS1315" i="1" s="1"/>
  <c r="BX1315" i="1" s="1"/>
  <c r="CD1315" i="1" s="1"/>
  <c r="CJ1315" i="1" s="1"/>
  <c r="CP1315" i="1" s="1"/>
  <c r="H1314" i="1"/>
  <c r="N1314" i="1" s="1"/>
  <c r="T1314" i="1" s="1"/>
  <c r="Z1314" i="1" s="1"/>
  <c r="AF1314" i="1" s="1"/>
  <c r="AL1314" i="1" s="1"/>
  <c r="AR1314" i="1" s="1"/>
  <c r="AX1314" i="1" s="1"/>
  <c r="BD1314" i="1" s="1"/>
  <c r="BJ1314" i="1" s="1"/>
  <c r="BP1314" i="1" s="1"/>
  <c r="BU1314" i="1" s="1"/>
  <c r="BZ1314" i="1" s="1"/>
  <c r="CF1314" i="1" s="1"/>
  <c r="CL1314" i="1" s="1"/>
  <c r="CR1314" i="1" s="1"/>
  <c r="G1314" i="1"/>
  <c r="G1313" i="1" s="1"/>
  <c r="G1312" i="1" s="1"/>
  <c r="F1314" i="1"/>
  <c r="L1314" i="1" s="1"/>
  <c r="R1314" i="1" s="1"/>
  <c r="X1314" i="1" s="1"/>
  <c r="AD1314" i="1" s="1"/>
  <c r="AJ1314" i="1" s="1"/>
  <c r="AP1314" i="1" s="1"/>
  <c r="AV1314" i="1" s="1"/>
  <c r="BB1314" i="1" s="1"/>
  <c r="BH1314" i="1" s="1"/>
  <c r="BN1314" i="1" s="1"/>
  <c r="BS1314" i="1" s="1"/>
  <c r="BX1314" i="1" s="1"/>
  <c r="CD1314" i="1" s="1"/>
  <c r="CJ1314" i="1" s="1"/>
  <c r="CP1314" i="1" s="1"/>
  <c r="CS1313" i="1"/>
  <c r="CO1313" i="1"/>
  <c r="CO1312" i="1" s="1"/>
  <c r="CN1313" i="1"/>
  <c r="CN1312" i="1" s="1"/>
  <c r="CM1313" i="1"/>
  <c r="CM1312" i="1" s="1"/>
  <c r="CI1313" i="1"/>
  <c r="CI1312" i="1" s="1"/>
  <c r="CH1313" i="1"/>
  <c r="CH1312" i="1" s="1"/>
  <c r="CG1313" i="1"/>
  <c r="CG1312" i="1" s="1"/>
  <c r="CC1313" i="1"/>
  <c r="CC1312" i="1" s="1"/>
  <c r="CB1313" i="1"/>
  <c r="CA1313" i="1"/>
  <c r="CA1312" i="1" s="1"/>
  <c r="BW1313" i="1"/>
  <c r="BW1312" i="1" s="1"/>
  <c r="BV1313" i="1"/>
  <c r="BV1312" i="1" s="1"/>
  <c r="BR1313" i="1"/>
  <c r="BR1312" i="1" s="1"/>
  <c r="BQ1313" i="1"/>
  <c r="BQ1312" i="1" s="1"/>
  <c r="BM1313" i="1"/>
  <c r="BM1312" i="1" s="1"/>
  <c r="BL1313" i="1"/>
  <c r="BL1312" i="1" s="1"/>
  <c r="BK1313" i="1"/>
  <c r="BG1313" i="1"/>
  <c r="BG1312" i="1" s="1"/>
  <c r="BF1313" i="1"/>
  <c r="BF1312" i="1" s="1"/>
  <c r="BE1313" i="1"/>
  <c r="BE1312" i="1" s="1"/>
  <c r="BA1313" i="1"/>
  <c r="BA1312" i="1" s="1"/>
  <c r="AZ1313" i="1"/>
  <c r="AZ1312" i="1" s="1"/>
  <c r="AY1313" i="1"/>
  <c r="AY1312" i="1" s="1"/>
  <c r="AU1313" i="1"/>
  <c r="AU1312" i="1" s="1"/>
  <c r="AT1313" i="1"/>
  <c r="AS1313" i="1"/>
  <c r="AS1312" i="1" s="1"/>
  <c r="AO1313" i="1"/>
  <c r="AO1312" i="1" s="1"/>
  <c r="AN1313" i="1"/>
  <c r="AN1312" i="1" s="1"/>
  <c r="AM1313" i="1"/>
  <c r="AM1312" i="1" s="1"/>
  <c r="AI1313" i="1"/>
  <c r="AI1312" i="1" s="1"/>
  <c r="AH1313" i="1"/>
  <c r="AH1312" i="1" s="1"/>
  <c r="AG1313" i="1"/>
  <c r="AG1312" i="1" s="1"/>
  <c r="AC1313" i="1"/>
  <c r="AB1313" i="1"/>
  <c r="AB1312" i="1" s="1"/>
  <c r="AA1313" i="1"/>
  <c r="AA1312" i="1" s="1"/>
  <c r="W1313" i="1"/>
  <c r="W1312" i="1" s="1"/>
  <c r="V1313" i="1"/>
  <c r="V1312" i="1" s="1"/>
  <c r="U1313" i="1"/>
  <c r="U1312" i="1" s="1"/>
  <c r="Q1313" i="1"/>
  <c r="Q1312" i="1" s="1"/>
  <c r="P1313" i="1"/>
  <c r="P1312" i="1" s="1"/>
  <c r="O1313" i="1"/>
  <c r="K1313" i="1"/>
  <c r="K1312" i="1" s="1"/>
  <c r="J1313" i="1"/>
  <c r="J1312" i="1" s="1"/>
  <c r="I1313" i="1"/>
  <c r="I1312" i="1" s="1"/>
  <c r="CS1312" i="1"/>
  <c r="CB1312" i="1"/>
  <c r="BK1312" i="1"/>
  <c r="AT1312" i="1"/>
  <c r="AC1312" i="1"/>
  <c r="O1312" i="1"/>
  <c r="T1308" i="1"/>
  <c r="Z1308" i="1" s="1"/>
  <c r="AF1308" i="1" s="1"/>
  <c r="AL1308" i="1" s="1"/>
  <c r="AR1308" i="1" s="1"/>
  <c r="AX1308" i="1" s="1"/>
  <c r="BD1308" i="1" s="1"/>
  <c r="BJ1308" i="1" s="1"/>
  <c r="BP1308" i="1" s="1"/>
  <c r="BU1308" i="1" s="1"/>
  <c r="BZ1308" i="1" s="1"/>
  <c r="CF1308" i="1" s="1"/>
  <c r="CL1308" i="1" s="1"/>
  <c r="CR1308" i="1" s="1"/>
  <c r="N1308" i="1"/>
  <c r="M1308" i="1"/>
  <c r="S1308" i="1" s="1"/>
  <c r="Y1308" i="1" s="1"/>
  <c r="AE1308" i="1" s="1"/>
  <c r="AK1308" i="1" s="1"/>
  <c r="AQ1308" i="1" s="1"/>
  <c r="AW1308" i="1" s="1"/>
  <c r="BC1308" i="1" s="1"/>
  <c r="BI1308" i="1" s="1"/>
  <c r="BO1308" i="1" s="1"/>
  <c r="BT1308" i="1" s="1"/>
  <c r="BY1308" i="1" s="1"/>
  <c r="CE1308" i="1" s="1"/>
  <c r="CK1308" i="1" s="1"/>
  <c r="CQ1308" i="1" s="1"/>
  <c r="L1308" i="1"/>
  <c r="R1308" i="1" s="1"/>
  <c r="X1308" i="1" s="1"/>
  <c r="AD1308" i="1" s="1"/>
  <c r="AJ1308" i="1" s="1"/>
  <c r="AP1308" i="1" s="1"/>
  <c r="AV1308" i="1" s="1"/>
  <c r="BB1308" i="1" s="1"/>
  <c r="BH1308" i="1" s="1"/>
  <c r="BN1308" i="1" s="1"/>
  <c r="BS1308" i="1" s="1"/>
  <c r="BX1308" i="1" s="1"/>
  <c r="CD1308" i="1" s="1"/>
  <c r="CJ1308" i="1" s="1"/>
  <c r="CP1308" i="1" s="1"/>
  <c r="CS1307" i="1"/>
  <c r="CS1306" i="1" s="1"/>
  <c r="CS1305" i="1" s="1"/>
  <c r="CO1307" i="1"/>
  <c r="CN1307" i="1"/>
  <c r="CN1306" i="1" s="1"/>
  <c r="CN1305" i="1" s="1"/>
  <c r="CM1307" i="1"/>
  <c r="CM1306" i="1" s="1"/>
  <c r="CM1305" i="1" s="1"/>
  <c r="CI1307" i="1"/>
  <c r="CI1306" i="1" s="1"/>
  <c r="CI1305" i="1" s="1"/>
  <c r="CH1307" i="1"/>
  <c r="CG1307" i="1"/>
  <c r="CG1306" i="1" s="1"/>
  <c r="CG1305" i="1" s="1"/>
  <c r="CC1307" i="1"/>
  <c r="CC1306" i="1" s="1"/>
  <c r="CC1305" i="1" s="1"/>
  <c r="CB1307" i="1"/>
  <c r="CB1306" i="1" s="1"/>
  <c r="CB1305" i="1" s="1"/>
  <c r="CA1307" i="1"/>
  <c r="BW1307" i="1"/>
  <c r="BW1306" i="1" s="1"/>
  <c r="BW1305" i="1" s="1"/>
  <c r="BV1307" i="1"/>
  <c r="BV1306" i="1" s="1"/>
  <c r="BV1305" i="1" s="1"/>
  <c r="BR1307" i="1"/>
  <c r="BR1306" i="1" s="1"/>
  <c r="BR1305" i="1" s="1"/>
  <c r="BQ1307" i="1"/>
  <c r="BM1307" i="1"/>
  <c r="BM1306" i="1" s="1"/>
  <c r="BM1305" i="1" s="1"/>
  <c r="BL1307" i="1"/>
  <c r="BL1306" i="1" s="1"/>
  <c r="BL1305" i="1" s="1"/>
  <c r="BK1307" i="1"/>
  <c r="BK1306" i="1" s="1"/>
  <c r="BK1305" i="1" s="1"/>
  <c r="BG1307" i="1"/>
  <c r="BF1307" i="1"/>
  <c r="BF1306" i="1" s="1"/>
  <c r="BF1305" i="1" s="1"/>
  <c r="BE1307" i="1"/>
  <c r="BE1306" i="1" s="1"/>
  <c r="BE1305" i="1" s="1"/>
  <c r="BA1307" i="1"/>
  <c r="BA1306" i="1" s="1"/>
  <c r="BA1305" i="1" s="1"/>
  <c r="AZ1307" i="1"/>
  <c r="AY1307" i="1"/>
  <c r="AY1306" i="1" s="1"/>
  <c r="AY1305" i="1" s="1"/>
  <c r="AU1307" i="1"/>
  <c r="AU1306" i="1" s="1"/>
  <c r="AU1305" i="1" s="1"/>
  <c r="AT1307" i="1"/>
  <c r="AT1306" i="1" s="1"/>
  <c r="AT1305" i="1" s="1"/>
  <c r="AS1307" i="1"/>
  <c r="AO1307" i="1"/>
  <c r="AO1306" i="1" s="1"/>
  <c r="AO1305" i="1" s="1"/>
  <c r="AN1307" i="1"/>
  <c r="AN1306" i="1" s="1"/>
  <c r="AN1305" i="1" s="1"/>
  <c r="AM1307" i="1"/>
  <c r="AM1306" i="1" s="1"/>
  <c r="AM1305" i="1" s="1"/>
  <c r="AI1307" i="1"/>
  <c r="AH1307" i="1"/>
  <c r="AH1306" i="1" s="1"/>
  <c r="AH1305" i="1" s="1"/>
  <c r="AG1307" i="1"/>
  <c r="AG1306" i="1" s="1"/>
  <c r="AG1305" i="1" s="1"/>
  <c r="AC1307" i="1"/>
  <c r="AC1306" i="1" s="1"/>
  <c r="AC1305" i="1" s="1"/>
  <c r="AB1307" i="1"/>
  <c r="AA1307" i="1"/>
  <c r="AA1306" i="1" s="1"/>
  <c r="AA1305" i="1" s="1"/>
  <c r="W1307" i="1"/>
  <c r="W1306" i="1" s="1"/>
  <c r="W1305" i="1" s="1"/>
  <c r="V1307" i="1"/>
  <c r="V1306" i="1" s="1"/>
  <c r="V1305" i="1" s="1"/>
  <c r="U1307" i="1"/>
  <c r="Q1307" i="1"/>
  <c r="Q1306" i="1" s="1"/>
  <c r="Q1305" i="1" s="1"/>
  <c r="P1307" i="1"/>
  <c r="P1306" i="1" s="1"/>
  <c r="P1305" i="1" s="1"/>
  <c r="O1307" i="1"/>
  <c r="O1306" i="1" s="1"/>
  <c r="O1305" i="1" s="1"/>
  <c r="K1307" i="1"/>
  <c r="J1307" i="1"/>
  <c r="I1307" i="1"/>
  <c r="L1307" i="1" s="1"/>
  <c r="H1307" i="1"/>
  <c r="N1307" i="1" s="1"/>
  <c r="T1307" i="1" s="1"/>
  <c r="G1307" i="1"/>
  <c r="F1307" i="1"/>
  <c r="F1306" i="1" s="1"/>
  <c r="F1305" i="1" s="1"/>
  <c r="CO1306" i="1"/>
  <c r="CO1305" i="1" s="1"/>
  <c r="CH1306" i="1"/>
  <c r="CH1305" i="1" s="1"/>
  <c r="CA1306" i="1"/>
  <c r="CA1305" i="1" s="1"/>
  <c r="BQ1306" i="1"/>
  <c r="BG1306" i="1"/>
  <c r="BG1305" i="1" s="1"/>
  <c r="AZ1306" i="1"/>
  <c r="AZ1305" i="1" s="1"/>
  <c r="AS1306" i="1"/>
  <c r="AS1305" i="1" s="1"/>
  <c r="AI1306" i="1"/>
  <c r="AB1306" i="1"/>
  <c r="AB1305" i="1" s="1"/>
  <c r="U1306" i="1"/>
  <c r="U1305" i="1" s="1"/>
  <c r="K1306" i="1"/>
  <c r="K1305" i="1" s="1"/>
  <c r="G1306" i="1"/>
  <c r="G1305" i="1" s="1"/>
  <c r="BQ1305" i="1"/>
  <c r="AI1305" i="1"/>
  <c r="N1304" i="1"/>
  <c r="T1304" i="1" s="1"/>
  <c r="Z1304" i="1" s="1"/>
  <c r="AF1304" i="1" s="1"/>
  <c r="AL1304" i="1" s="1"/>
  <c r="AR1304" i="1" s="1"/>
  <c r="AX1304" i="1" s="1"/>
  <c r="BD1304" i="1" s="1"/>
  <c r="BJ1304" i="1" s="1"/>
  <c r="BP1304" i="1" s="1"/>
  <c r="BU1304" i="1" s="1"/>
  <c r="BZ1304" i="1" s="1"/>
  <c r="CF1304" i="1" s="1"/>
  <c r="CL1304" i="1" s="1"/>
  <c r="CR1304" i="1" s="1"/>
  <c r="M1304" i="1"/>
  <c r="S1304" i="1" s="1"/>
  <c r="Y1304" i="1" s="1"/>
  <c r="AE1304" i="1" s="1"/>
  <c r="AK1304" i="1" s="1"/>
  <c r="AQ1304" i="1" s="1"/>
  <c r="AW1304" i="1" s="1"/>
  <c r="BC1304" i="1" s="1"/>
  <c r="BI1304" i="1" s="1"/>
  <c r="BO1304" i="1" s="1"/>
  <c r="BT1304" i="1" s="1"/>
  <c r="BY1304" i="1" s="1"/>
  <c r="CE1304" i="1" s="1"/>
  <c r="CK1304" i="1" s="1"/>
  <c r="CQ1304" i="1" s="1"/>
  <c r="L1304" i="1"/>
  <c r="R1304" i="1" s="1"/>
  <c r="X1304" i="1" s="1"/>
  <c r="AD1304" i="1" s="1"/>
  <c r="AJ1304" i="1" s="1"/>
  <c r="AP1304" i="1" s="1"/>
  <c r="AV1304" i="1" s="1"/>
  <c r="BB1304" i="1" s="1"/>
  <c r="BH1304" i="1" s="1"/>
  <c r="BN1304" i="1" s="1"/>
  <c r="BS1304" i="1" s="1"/>
  <c r="BX1304" i="1" s="1"/>
  <c r="CD1304" i="1" s="1"/>
  <c r="CJ1304" i="1" s="1"/>
  <c r="CP1304" i="1" s="1"/>
  <c r="CS1303" i="1"/>
  <c r="CS1302" i="1" s="1"/>
  <c r="CS1301" i="1" s="1"/>
  <c r="CO1303" i="1"/>
  <c r="CO1302" i="1" s="1"/>
  <c r="CO1301" i="1" s="1"/>
  <c r="CN1303" i="1"/>
  <c r="CN1302" i="1" s="1"/>
  <c r="CN1301" i="1" s="1"/>
  <c r="CM1303" i="1"/>
  <c r="CI1303" i="1"/>
  <c r="CH1303" i="1"/>
  <c r="CH1302" i="1" s="1"/>
  <c r="CH1301" i="1" s="1"/>
  <c r="CG1303" i="1"/>
  <c r="CG1302" i="1" s="1"/>
  <c r="CG1301" i="1" s="1"/>
  <c r="CC1303" i="1"/>
  <c r="CC1302" i="1" s="1"/>
  <c r="CC1301" i="1" s="1"/>
  <c r="CB1303" i="1"/>
  <c r="CB1302" i="1" s="1"/>
  <c r="CB1301" i="1" s="1"/>
  <c r="CA1303" i="1"/>
  <c r="CA1302" i="1" s="1"/>
  <c r="CA1301" i="1" s="1"/>
  <c r="BW1303" i="1"/>
  <c r="BW1302" i="1" s="1"/>
  <c r="BW1301" i="1" s="1"/>
  <c r="BV1303" i="1"/>
  <c r="BV1302" i="1" s="1"/>
  <c r="BV1301" i="1" s="1"/>
  <c r="BR1303" i="1"/>
  <c r="BR1302" i="1" s="1"/>
  <c r="BQ1303" i="1"/>
  <c r="BQ1302" i="1" s="1"/>
  <c r="BQ1301" i="1" s="1"/>
  <c r="BM1303" i="1"/>
  <c r="BM1302" i="1" s="1"/>
  <c r="BM1301" i="1" s="1"/>
  <c r="BL1303" i="1"/>
  <c r="BL1302" i="1" s="1"/>
  <c r="BL1301" i="1" s="1"/>
  <c r="BK1303" i="1"/>
  <c r="BK1302" i="1" s="1"/>
  <c r="BK1301" i="1" s="1"/>
  <c r="BG1303" i="1"/>
  <c r="BG1302" i="1" s="1"/>
  <c r="BG1301" i="1" s="1"/>
  <c r="BF1303" i="1"/>
  <c r="BF1302" i="1" s="1"/>
  <c r="BF1301" i="1" s="1"/>
  <c r="BE1303" i="1"/>
  <c r="BE1302" i="1" s="1"/>
  <c r="BE1301" i="1" s="1"/>
  <c r="BA1303" i="1"/>
  <c r="BA1302" i="1" s="1"/>
  <c r="BA1301" i="1" s="1"/>
  <c r="AZ1303" i="1"/>
  <c r="AZ1302" i="1" s="1"/>
  <c r="AZ1301" i="1" s="1"/>
  <c r="AY1303" i="1"/>
  <c r="AY1302" i="1" s="1"/>
  <c r="AY1301" i="1" s="1"/>
  <c r="AU1303" i="1"/>
  <c r="AU1302" i="1" s="1"/>
  <c r="AU1301" i="1" s="1"/>
  <c r="AT1303" i="1"/>
  <c r="AT1302" i="1" s="1"/>
  <c r="AT1301" i="1" s="1"/>
  <c r="AS1303" i="1"/>
  <c r="AS1302" i="1" s="1"/>
  <c r="AS1301" i="1" s="1"/>
  <c r="AO1303" i="1"/>
  <c r="AO1302" i="1" s="1"/>
  <c r="AO1301" i="1" s="1"/>
  <c r="AN1303" i="1"/>
  <c r="AN1302" i="1" s="1"/>
  <c r="AN1301" i="1" s="1"/>
  <c r="AM1303" i="1"/>
  <c r="AM1302" i="1" s="1"/>
  <c r="AM1301" i="1" s="1"/>
  <c r="AI1303" i="1"/>
  <c r="AI1302" i="1" s="1"/>
  <c r="AI1301" i="1" s="1"/>
  <c r="AH1303" i="1"/>
  <c r="AH1302" i="1" s="1"/>
  <c r="AH1301" i="1" s="1"/>
  <c r="AG1303" i="1"/>
  <c r="AG1302" i="1" s="1"/>
  <c r="AG1301" i="1" s="1"/>
  <c r="AC1303" i="1"/>
  <c r="AC1302" i="1" s="1"/>
  <c r="AC1301" i="1" s="1"/>
  <c r="AB1303" i="1"/>
  <c r="AB1302" i="1" s="1"/>
  <c r="AB1301" i="1" s="1"/>
  <c r="AA1303" i="1"/>
  <c r="AA1302" i="1" s="1"/>
  <c r="AA1301" i="1" s="1"/>
  <c r="W1303" i="1"/>
  <c r="W1302" i="1" s="1"/>
  <c r="W1301" i="1" s="1"/>
  <c r="V1303" i="1"/>
  <c r="U1303" i="1"/>
  <c r="U1302" i="1" s="1"/>
  <c r="U1301" i="1" s="1"/>
  <c r="Q1303" i="1"/>
  <c r="Q1302" i="1" s="1"/>
  <c r="Q1301" i="1" s="1"/>
  <c r="P1303" i="1"/>
  <c r="P1302" i="1" s="1"/>
  <c r="P1301" i="1" s="1"/>
  <c r="O1303" i="1"/>
  <c r="O1302" i="1" s="1"/>
  <c r="O1301" i="1" s="1"/>
  <c r="K1303" i="1"/>
  <c r="K1302" i="1" s="1"/>
  <c r="K1301" i="1" s="1"/>
  <c r="J1303" i="1"/>
  <c r="I1303" i="1"/>
  <c r="I1302" i="1" s="1"/>
  <c r="I1301" i="1" s="1"/>
  <c r="H1303" i="1"/>
  <c r="H1302" i="1" s="1"/>
  <c r="H1301" i="1" s="1"/>
  <c r="G1303" i="1"/>
  <c r="G1302" i="1" s="1"/>
  <c r="G1301" i="1" s="1"/>
  <c r="F1303" i="1"/>
  <c r="F1302" i="1" s="1"/>
  <c r="F1301" i="1" s="1"/>
  <c r="CM1302" i="1"/>
  <c r="CM1301" i="1" s="1"/>
  <c r="CI1302" i="1"/>
  <c r="CI1301" i="1" s="1"/>
  <c r="V1302" i="1"/>
  <c r="V1301" i="1" s="1"/>
  <c r="BR1301" i="1"/>
  <c r="T1299" i="1"/>
  <c r="Z1299" i="1" s="1"/>
  <c r="AF1299" i="1" s="1"/>
  <c r="AL1299" i="1" s="1"/>
  <c r="AR1299" i="1" s="1"/>
  <c r="AX1299" i="1" s="1"/>
  <c r="BD1299" i="1" s="1"/>
  <c r="BJ1299" i="1" s="1"/>
  <c r="BP1299" i="1" s="1"/>
  <c r="BU1299" i="1" s="1"/>
  <c r="BZ1299" i="1" s="1"/>
  <c r="CF1299" i="1" s="1"/>
  <c r="CL1299" i="1" s="1"/>
  <c r="CR1299" i="1" s="1"/>
  <c r="S1299" i="1"/>
  <c r="Y1299" i="1" s="1"/>
  <c r="AE1299" i="1" s="1"/>
  <c r="AK1299" i="1" s="1"/>
  <c r="AQ1299" i="1" s="1"/>
  <c r="AW1299" i="1" s="1"/>
  <c r="BC1299" i="1" s="1"/>
  <c r="BI1299" i="1" s="1"/>
  <c r="BO1299" i="1" s="1"/>
  <c r="BT1299" i="1" s="1"/>
  <c r="BY1299" i="1" s="1"/>
  <c r="CE1299" i="1" s="1"/>
  <c r="CK1299" i="1" s="1"/>
  <c r="CQ1299" i="1" s="1"/>
  <c r="R1299" i="1"/>
  <c r="X1299" i="1" s="1"/>
  <c r="AD1299" i="1" s="1"/>
  <c r="AJ1299" i="1" s="1"/>
  <c r="AP1299" i="1" s="1"/>
  <c r="AV1299" i="1" s="1"/>
  <c r="BB1299" i="1" s="1"/>
  <c r="BH1299" i="1" s="1"/>
  <c r="BN1299" i="1" s="1"/>
  <c r="BS1299" i="1" s="1"/>
  <c r="BX1299" i="1" s="1"/>
  <c r="CD1299" i="1" s="1"/>
  <c r="CJ1299" i="1" s="1"/>
  <c r="CP1299" i="1" s="1"/>
  <c r="CS1298" i="1"/>
  <c r="CS1297" i="1" s="1"/>
  <c r="CS1296" i="1" s="1"/>
  <c r="CO1298" i="1"/>
  <c r="CO1297" i="1" s="1"/>
  <c r="CO1296" i="1" s="1"/>
  <c r="CN1298" i="1"/>
  <c r="CN1297" i="1" s="1"/>
  <c r="CN1296" i="1" s="1"/>
  <c r="CM1298" i="1"/>
  <c r="CM1297" i="1" s="1"/>
  <c r="CM1296" i="1" s="1"/>
  <c r="CI1298" i="1"/>
  <c r="CH1298" i="1"/>
  <c r="CH1297" i="1" s="1"/>
  <c r="CH1296" i="1" s="1"/>
  <c r="CG1298" i="1"/>
  <c r="CG1297" i="1" s="1"/>
  <c r="CG1296" i="1" s="1"/>
  <c r="CC1298" i="1"/>
  <c r="CC1297" i="1" s="1"/>
  <c r="CC1296" i="1" s="1"/>
  <c r="CB1298" i="1"/>
  <c r="CB1297" i="1" s="1"/>
  <c r="CB1296" i="1" s="1"/>
  <c r="CA1298" i="1"/>
  <c r="CA1297" i="1" s="1"/>
  <c r="CA1296" i="1" s="1"/>
  <c r="BW1298" i="1"/>
  <c r="BW1297" i="1" s="1"/>
  <c r="BW1296" i="1" s="1"/>
  <c r="BV1298" i="1"/>
  <c r="BV1297" i="1" s="1"/>
  <c r="BV1296" i="1" s="1"/>
  <c r="BR1298" i="1"/>
  <c r="BR1297" i="1" s="1"/>
  <c r="BQ1298" i="1"/>
  <c r="BQ1297" i="1" s="1"/>
  <c r="BQ1296" i="1" s="1"/>
  <c r="BM1298" i="1"/>
  <c r="BM1297" i="1" s="1"/>
  <c r="BM1296" i="1" s="1"/>
  <c r="BL1298" i="1"/>
  <c r="BL1297" i="1" s="1"/>
  <c r="BL1296" i="1" s="1"/>
  <c r="BK1298" i="1"/>
  <c r="BK1297" i="1" s="1"/>
  <c r="BK1296" i="1" s="1"/>
  <c r="BG1298" i="1"/>
  <c r="BG1297" i="1" s="1"/>
  <c r="BG1296" i="1" s="1"/>
  <c r="BF1298" i="1"/>
  <c r="BF1297" i="1" s="1"/>
  <c r="BF1296" i="1" s="1"/>
  <c r="BE1298" i="1"/>
  <c r="BE1297" i="1" s="1"/>
  <c r="BE1296" i="1" s="1"/>
  <c r="BA1298" i="1"/>
  <c r="BA1297" i="1" s="1"/>
  <c r="BA1296" i="1" s="1"/>
  <c r="AZ1298" i="1"/>
  <c r="AZ1297" i="1" s="1"/>
  <c r="AZ1296" i="1" s="1"/>
  <c r="AY1298" i="1"/>
  <c r="AY1297" i="1" s="1"/>
  <c r="AY1296" i="1" s="1"/>
  <c r="AU1298" i="1"/>
  <c r="AT1298" i="1"/>
  <c r="AT1297" i="1" s="1"/>
  <c r="AT1296" i="1" s="1"/>
  <c r="AS1298" i="1"/>
  <c r="AS1297" i="1" s="1"/>
  <c r="AS1296" i="1" s="1"/>
  <c r="AO1298" i="1"/>
  <c r="AO1297" i="1" s="1"/>
  <c r="AO1296" i="1" s="1"/>
  <c r="AN1298" i="1"/>
  <c r="AN1297" i="1" s="1"/>
  <c r="AN1296" i="1" s="1"/>
  <c r="AM1298" i="1"/>
  <c r="AM1297" i="1" s="1"/>
  <c r="AM1296" i="1" s="1"/>
  <c r="AI1298" i="1"/>
  <c r="AI1297" i="1" s="1"/>
  <c r="AI1296" i="1" s="1"/>
  <c r="AH1298" i="1"/>
  <c r="AH1297" i="1" s="1"/>
  <c r="AH1296" i="1" s="1"/>
  <c r="AG1298" i="1"/>
  <c r="AG1297" i="1" s="1"/>
  <c r="AG1296" i="1" s="1"/>
  <c r="AC1298" i="1"/>
  <c r="AC1297" i="1" s="1"/>
  <c r="AC1296" i="1" s="1"/>
  <c r="AB1298" i="1"/>
  <c r="AB1297" i="1" s="1"/>
  <c r="AB1296" i="1" s="1"/>
  <c r="AA1298" i="1"/>
  <c r="AA1297" i="1" s="1"/>
  <c r="AA1296" i="1" s="1"/>
  <c r="W1298" i="1"/>
  <c r="W1297" i="1" s="1"/>
  <c r="W1296" i="1" s="1"/>
  <c r="V1298" i="1"/>
  <c r="V1297" i="1" s="1"/>
  <c r="V1296" i="1" s="1"/>
  <c r="U1298" i="1"/>
  <c r="U1297" i="1" s="1"/>
  <c r="U1296" i="1" s="1"/>
  <c r="Q1298" i="1"/>
  <c r="Q1297" i="1" s="1"/>
  <c r="Q1296" i="1" s="1"/>
  <c r="P1298" i="1"/>
  <c r="S1298" i="1" s="1"/>
  <c r="O1298" i="1"/>
  <c r="R1298" i="1" s="1"/>
  <c r="CI1297" i="1"/>
  <c r="CI1296" i="1" s="1"/>
  <c r="AU1297" i="1"/>
  <c r="AU1296" i="1" s="1"/>
  <c r="N1295" i="1"/>
  <c r="T1295" i="1" s="1"/>
  <c r="Z1295" i="1" s="1"/>
  <c r="AF1295" i="1" s="1"/>
  <c r="AL1295" i="1" s="1"/>
  <c r="AR1295" i="1" s="1"/>
  <c r="AX1295" i="1" s="1"/>
  <c r="BD1295" i="1" s="1"/>
  <c r="BJ1295" i="1" s="1"/>
  <c r="BP1295" i="1" s="1"/>
  <c r="BU1295" i="1" s="1"/>
  <c r="BZ1295" i="1" s="1"/>
  <c r="CF1295" i="1" s="1"/>
  <c r="CL1295" i="1" s="1"/>
  <c r="CR1295" i="1" s="1"/>
  <c r="M1295" i="1"/>
  <c r="S1295" i="1" s="1"/>
  <c r="Y1295" i="1" s="1"/>
  <c r="AE1295" i="1" s="1"/>
  <c r="AK1295" i="1" s="1"/>
  <c r="AQ1295" i="1" s="1"/>
  <c r="AW1295" i="1" s="1"/>
  <c r="BC1295" i="1" s="1"/>
  <c r="BI1295" i="1" s="1"/>
  <c r="BO1295" i="1" s="1"/>
  <c r="BT1295" i="1" s="1"/>
  <c r="BY1295" i="1" s="1"/>
  <c r="CE1295" i="1" s="1"/>
  <c r="CK1295" i="1" s="1"/>
  <c r="CQ1295" i="1" s="1"/>
  <c r="L1295" i="1"/>
  <c r="R1295" i="1" s="1"/>
  <c r="X1295" i="1" s="1"/>
  <c r="AD1295" i="1" s="1"/>
  <c r="AJ1295" i="1" s="1"/>
  <c r="AP1295" i="1" s="1"/>
  <c r="AV1295" i="1" s="1"/>
  <c r="BB1295" i="1" s="1"/>
  <c r="BH1295" i="1" s="1"/>
  <c r="BN1295" i="1" s="1"/>
  <c r="BS1295" i="1" s="1"/>
  <c r="BX1295" i="1" s="1"/>
  <c r="CD1295" i="1" s="1"/>
  <c r="CJ1295" i="1" s="1"/>
  <c r="CP1295" i="1" s="1"/>
  <c r="CS1294" i="1"/>
  <c r="CS1293" i="1" s="1"/>
  <c r="CS1292" i="1" s="1"/>
  <c r="CO1294" i="1"/>
  <c r="CO1293" i="1" s="1"/>
  <c r="CO1292" i="1" s="1"/>
  <c r="CN1294" i="1"/>
  <c r="CN1293" i="1" s="1"/>
  <c r="CN1292" i="1" s="1"/>
  <c r="CM1294" i="1"/>
  <c r="CM1293" i="1" s="1"/>
  <c r="CM1292" i="1" s="1"/>
  <c r="CI1294" i="1"/>
  <c r="CI1293" i="1" s="1"/>
  <c r="CI1292" i="1" s="1"/>
  <c r="CH1294" i="1"/>
  <c r="CH1293" i="1" s="1"/>
  <c r="CH1292" i="1" s="1"/>
  <c r="CG1294" i="1"/>
  <c r="CG1293" i="1" s="1"/>
  <c r="CG1292" i="1" s="1"/>
  <c r="CC1294" i="1"/>
  <c r="CC1293" i="1" s="1"/>
  <c r="CC1292" i="1" s="1"/>
  <c r="CB1294" i="1"/>
  <c r="CB1293" i="1" s="1"/>
  <c r="CB1292" i="1" s="1"/>
  <c r="CA1294" i="1"/>
  <c r="CA1293" i="1" s="1"/>
  <c r="CA1292" i="1" s="1"/>
  <c r="BW1294" i="1"/>
  <c r="BW1293" i="1" s="1"/>
  <c r="BW1292" i="1" s="1"/>
  <c r="BV1294" i="1"/>
  <c r="BV1293" i="1" s="1"/>
  <c r="BV1292" i="1" s="1"/>
  <c r="BR1294" i="1"/>
  <c r="BR1293" i="1" s="1"/>
  <c r="BR1292" i="1" s="1"/>
  <c r="BQ1294" i="1"/>
  <c r="BM1294" i="1"/>
  <c r="BM1293" i="1" s="1"/>
  <c r="BM1292" i="1" s="1"/>
  <c r="BL1294" i="1"/>
  <c r="BL1293" i="1" s="1"/>
  <c r="BL1292" i="1" s="1"/>
  <c r="BK1294" i="1"/>
  <c r="BK1293" i="1" s="1"/>
  <c r="BK1292" i="1" s="1"/>
  <c r="BG1294" i="1"/>
  <c r="BG1293" i="1" s="1"/>
  <c r="BG1292" i="1" s="1"/>
  <c r="BF1294" i="1"/>
  <c r="BF1293" i="1" s="1"/>
  <c r="BF1292" i="1" s="1"/>
  <c r="BE1294" i="1"/>
  <c r="BE1293" i="1" s="1"/>
  <c r="BE1292" i="1" s="1"/>
  <c r="BA1294" i="1"/>
  <c r="BA1293" i="1" s="1"/>
  <c r="BA1292" i="1" s="1"/>
  <c r="AZ1294" i="1"/>
  <c r="AZ1293" i="1" s="1"/>
  <c r="AZ1292" i="1" s="1"/>
  <c r="AY1294" i="1"/>
  <c r="AY1293" i="1" s="1"/>
  <c r="AY1292" i="1" s="1"/>
  <c r="AU1294" i="1"/>
  <c r="AU1293" i="1" s="1"/>
  <c r="AU1292" i="1" s="1"/>
  <c r="AT1294" i="1"/>
  <c r="AT1293" i="1" s="1"/>
  <c r="AT1292" i="1" s="1"/>
  <c r="AS1294" i="1"/>
  <c r="AS1293" i="1" s="1"/>
  <c r="AS1292" i="1" s="1"/>
  <c r="AO1294" i="1"/>
  <c r="AO1293" i="1" s="1"/>
  <c r="AO1292" i="1" s="1"/>
  <c r="AN1294" i="1"/>
  <c r="AN1293" i="1" s="1"/>
  <c r="AN1292" i="1" s="1"/>
  <c r="AM1294" i="1"/>
  <c r="AM1293" i="1" s="1"/>
  <c r="AM1292" i="1" s="1"/>
  <c r="AI1294" i="1"/>
  <c r="AH1294" i="1"/>
  <c r="AG1294" i="1"/>
  <c r="AG1293" i="1" s="1"/>
  <c r="AG1292" i="1" s="1"/>
  <c r="AC1294" i="1"/>
  <c r="AC1293" i="1" s="1"/>
  <c r="AC1292" i="1" s="1"/>
  <c r="AB1294" i="1"/>
  <c r="AB1293" i="1" s="1"/>
  <c r="AB1292" i="1" s="1"/>
  <c r="AA1294" i="1"/>
  <c r="AA1293" i="1" s="1"/>
  <c r="AA1292" i="1" s="1"/>
  <c r="W1294" i="1"/>
  <c r="W1293" i="1" s="1"/>
  <c r="W1292" i="1" s="1"/>
  <c r="V1294" i="1"/>
  <c r="V1293" i="1" s="1"/>
  <c r="V1292" i="1" s="1"/>
  <c r="U1294" i="1"/>
  <c r="U1293" i="1" s="1"/>
  <c r="U1292" i="1" s="1"/>
  <c r="Q1294" i="1"/>
  <c r="Q1293" i="1" s="1"/>
  <c r="Q1292" i="1" s="1"/>
  <c r="P1294" i="1"/>
  <c r="P1293" i="1" s="1"/>
  <c r="P1292" i="1" s="1"/>
  <c r="O1294" i="1"/>
  <c r="O1293" i="1" s="1"/>
  <c r="O1292" i="1" s="1"/>
  <c r="K1294" i="1"/>
  <c r="K1293" i="1" s="1"/>
  <c r="K1292" i="1" s="1"/>
  <c r="K1291" i="1" s="1"/>
  <c r="J1294" i="1"/>
  <c r="J1293" i="1" s="1"/>
  <c r="J1292" i="1" s="1"/>
  <c r="I1294" i="1"/>
  <c r="I1293" i="1" s="1"/>
  <c r="I1292" i="1" s="1"/>
  <c r="I1291" i="1" s="1"/>
  <c r="L1291" i="1" s="1"/>
  <c r="H1294" i="1"/>
  <c r="G1294" i="1"/>
  <c r="F1294" i="1"/>
  <c r="F1293" i="1" s="1"/>
  <c r="F1292" i="1" s="1"/>
  <c r="BQ1293" i="1"/>
  <c r="BQ1292" i="1" s="1"/>
  <c r="AI1293" i="1"/>
  <c r="AI1292" i="1" s="1"/>
  <c r="AH1293" i="1"/>
  <c r="AH1292" i="1" s="1"/>
  <c r="G1293" i="1"/>
  <c r="G1292" i="1" s="1"/>
  <c r="G1291" i="1" s="1"/>
  <c r="N1290" i="1"/>
  <c r="T1290" i="1" s="1"/>
  <c r="Z1290" i="1" s="1"/>
  <c r="AF1290" i="1" s="1"/>
  <c r="AL1290" i="1" s="1"/>
  <c r="AR1290" i="1" s="1"/>
  <c r="AX1290" i="1" s="1"/>
  <c r="BD1290" i="1" s="1"/>
  <c r="BJ1290" i="1" s="1"/>
  <c r="BP1290" i="1" s="1"/>
  <c r="BU1290" i="1" s="1"/>
  <c r="BZ1290" i="1" s="1"/>
  <c r="CF1290" i="1" s="1"/>
  <c r="CL1290" i="1" s="1"/>
  <c r="CR1290" i="1" s="1"/>
  <c r="M1290" i="1"/>
  <c r="S1290" i="1" s="1"/>
  <c r="Y1290" i="1" s="1"/>
  <c r="AE1290" i="1" s="1"/>
  <c r="AK1290" i="1" s="1"/>
  <c r="AQ1290" i="1" s="1"/>
  <c r="AW1290" i="1" s="1"/>
  <c r="BC1290" i="1" s="1"/>
  <c r="BI1290" i="1" s="1"/>
  <c r="BO1290" i="1" s="1"/>
  <c r="BT1290" i="1" s="1"/>
  <c r="BY1290" i="1" s="1"/>
  <c r="CE1290" i="1" s="1"/>
  <c r="CK1290" i="1" s="1"/>
  <c r="CQ1290" i="1" s="1"/>
  <c r="L1290" i="1"/>
  <c r="R1290" i="1" s="1"/>
  <c r="X1290" i="1" s="1"/>
  <c r="AD1290" i="1" s="1"/>
  <c r="AJ1290" i="1" s="1"/>
  <c r="AP1290" i="1" s="1"/>
  <c r="AV1290" i="1" s="1"/>
  <c r="BB1290" i="1" s="1"/>
  <c r="BH1290" i="1" s="1"/>
  <c r="BN1290" i="1" s="1"/>
  <c r="BS1290" i="1" s="1"/>
  <c r="BX1290" i="1" s="1"/>
  <c r="CD1290" i="1" s="1"/>
  <c r="CJ1290" i="1" s="1"/>
  <c r="CP1290" i="1" s="1"/>
  <c r="CS1289" i="1"/>
  <c r="CS1288" i="1" s="1"/>
  <c r="CS1287" i="1" s="1"/>
  <c r="CO1289" i="1"/>
  <c r="CO1288" i="1" s="1"/>
  <c r="CO1287" i="1" s="1"/>
  <c r="CN1289" i="1"/>
  <c r="CN1288" i="1" s="1"/>
  <c r="CN1287" i="1" s="1"/>
  <c r="CM1289" i="1"/>
  <c r="CM1288" i="1" s="1"/>
  <c r="CM1287" i="1" s="1"/>
  <c r="CI1289" i="1"/>
  <c r="CH1289" i="1"/>
  <c r="CH1288" i="1" s="1"/>
  <c r="CH1287" i="1" s="1"/>
  <c r="CG1289" i="1"/>
  <c r="CG1288" i="1" s="1"/>
  <c r="CG1287" i="1" s="1"/>
  <c r="CC1289" i="1"/>
  <c r="CC1288" i="1" s="1"/>
  <c r="CC1287" i="1" s="1"/>
  <c r="CB1289" i="1"/>
  <c r="CB1288" i="1" s="1"/>
  <c r="CA1289" i="1"/>
  <c r="CA1288" i="1" s="1"/>
  <c r="CA1287" i="1" s="1"/>
  <c r="BW1289" i="1"/>
  <c r="BW1288" i="1" s="1"/>
  <c r="BW1287" i="1" s="1"/>
  <c r="BV1289" i="1"/>
  <c r="BR1289" i="1"/>
  <c r="BR1288" i="1" s="1"/>
  <c r="BR1287" i="1" s="1"/>
  <c r="BQ1289" i="1"/>
  <c r="BQ1288" i="1" s="1"/>
  <c r="BQ1287" i="1" s="1"/>
  <c r="BM1289" i="1"/>
  <c r="BM1288" i="1" s="1"/>
  <c r="BM1287" i="1" s="1"/>
  <c r="BL1289" i="1"/>
  <c r="BL1288" i="1" s="1"/>
  <c r="BL1287" i="1" s="1"/>
  <c r="BK1289" i="1"/>
  <c r="BK1288" i="1" s="1"/>
  <c r="BK1287" i="1" s="1"/>
  <c r="BG1289" i="1"/>
  <c r="BG1288" i="1" s="1"/>
  <c r="BG1287" i="1" s="1"/>
  <c r="BF1289" i="1"/>
  <c r="BF1288" i="1" s="1"/>
  <c r="BF1287" i="1" s="1"/>
  <c r="BE1289" i="1"/>
  <c r="BE1288" i="1" s="1"/>
  <c r="BE1287" i="1" s="1"/>
  <c r="BA1289" i="1"/>
  <c r="BA1288" i="1" s="1"/>
  <c r="BA1287" i="1" s="1"/>
  <c r="AZ1289" i="1"/>
  <c r="AZ1288" i="1" s="1"/>
  <c r="AZ1287" i="1" s="1"/>
  <c r="AY1289" i="1"/>
  <c r="AY1288" i="1" s="1"/>
  <c r="AY1287" i="1" s="1"/>
  <c r="AU1289" i="1"/>
  <c r="AU1288" i="1" s="1"/>
  <c r="AU1287" i="1" s="1"/>
  <c r="AT1289" i="1"/>
  <c r="AT1288" i="1" s="1"/>
  <c r="AS1289" i="1"/>
  <c r="AS1288" i="1" s="1"/>
  <c r="AS1287" i="1" s="1"/>
  <c r="AO1289" i="1"/>
  <c r="AO1288" i="1" s="1"/>
  <c r="AO1287" i="1" s="1"/>
  <c r="AN1289" i="1"/>
  <c r="AM1289" i="1"/>
  <c r="AI1289" i="1"/>
  <c r="AI1288" i="1" s="1"/>
  <c r="AI1287" i="1" s="1"/>
  <c r="AH1289" i="1"/>
  <c r="AH1288" i="1" s="1"/>
  <c r="AH1287" i="1" s="1"/>
  <c r="AG1289" i="1"/>
  <c r="AG1288" i="1" s="1"/>
  <c r="AG1287" i="1" s="1"/>
  <c r="AC1289" i="1"/>
  <c r="AC1288" i="1" s="1"/>
  <c r="AC1287" i="1" s="1"/>
  <c r="AB1289" i="1"/>
  <c r="AB1288" i="1" s="1"/>
  <c r="AB1287" i="1" s="1"/>
  <c r="AA1289" i="1"/>
  <c r="AA1288" i="1" s="1"/>
  <c r="AA1287" i="1" s="1"/>
  <c r="W1289" i="1"/>
  <c r="W1288" i="1" s="1"/>
  <c r="W1287" i="1" s="1"/>
  <c r="V1289" i="1"/>
  <c r="V1288" i="1" s="1"/>
  <c r="V1287" i="1" s="1"/>
  <c r="U1289" i="1"/>
  <c r="U1288" i="1" s="1"/>
  <c r="U1287" i="1" s="1"/>
  <c r="Q1289" i="1"/>
  <c r="Q1288" i="1" s="1"/>
  <c r="Q1287" i="1" s="1"/>
  <c r="P1289" i="1"/>
  <c r="P1288" i="1" s="1"/>
  <c r="P1287" i="1" s="1"/>
  <c r="O1289" i="1"/>
  <c r="K1289" i="1"/>
  <c r="K1288" i="1" s="1"/>
  <c r="K1287" i="1" s="1"/>
  <c r="J1289" i="1"/>
  <c r="J1288" i="1" s="1"/>
  <c r="J1287" i="1" s="1"/>
  <c r="I1289" i="1"/>
  <c r="I1288" i="1" s="1"/>
  <c r="I1287" i="1" s="1"/>
  <c r="H1289" i="1"/>
  <c r="G1289" i="1"/>
  <c r="G1288" i="1" s="1"/>
  <c r="G1287" i="1" s="1"/>
  <c r="F1289" i="1"/>
  <c r="F1288" i="1" s="1"/>
  <c r="F1287" i="1" s="1"/>
  <c r="CI1288" i="1"/>
  <c r="CI1287" i="1" s="1"/>
  <c r="BV1288" i="1"/>
  <c r="BV1287" i="1" s="1"/>
  <c r="AN1288" i="1"/>
  <c r="AM1288" i="1"/>
  <c r="AM1287" i="1" s="1"/>
  <c r="O1288" i="1"/>
  <c r="O1287" i="1" s="1"/>
  <c r="H1288" i="1"/>
  <c r="CB1287" i="1"/>
  <c r="AT1287" i="1"/>
  <c r="AN1287" i="1"/>
  <c r="H1287" i="1"/>
  <c r="N1286" i="1"/>
  <c r="T1286" i="1" s="1"/>
  <c r="Z1286" i="1" s="1"/>
  <c r="AF1286" i="1" s="1"/>
  <c r="AL1286" i="1" s="1"/>
  <c r="AR1286" i="1" s="1"/>
  <c r="AX1286" i="1" s="1"/>
  <c r="BD1286" i="1" s="1"/>
  <c r="BJ1286" i="1" s="1"/>
  <c r="BP1286" i="1" s="1"/>
  <c r="BU1286" i="1" s="1"/>
  <c r="BZ1286" i="1" s="1"/>
  <c r="CF1286" i="1" s="1"/>
  <c r="CL1286" i="1" s="1"/>
  <c r="CR1286" i="1" s="1"/>
  <c r="M1286" i="1"/>
  <c r="S1286" i="1" s="1"/>
  <c r="Y1286" i="1" s="1"/>
  <c r="AE1286" i="1" s="1"/>
  <c r="AK1286" i="1" s="1"/>
  <c r="AQ1286" i="1" s="1"/>
  <c r="AW1286" i="1" s="1"/>
  <c r="BC1286" i="1" s="1"/>
  <c r="BI1286" i="1" s="1"/>
  <c r="BO1286" i="1" s="1"/>
  <c r="BT1286" i="1" s="1"/>
  <c r="BY1286" i="1" s="1"/>
  <c r="CE1286" i="1" s="1"/>
  <c r="CK1286" i="1" s="1"/>
  <c r="CQ1286" i="1" s="1"/>
  <c r="L1286" i="1"/>
  <c r="R1286" i="1" s="1"/>
  <c r="X1286" i="1" s="1"/>
  <c r="AD1286" i="1" s="1"/>
  <c r="AJ1286" i="1" s="1"/>
  <c r="AP1286" i="1" s="1"/>
  <c r="AV1286" i="1" s="1"/>
  <c r="BB1286" i="1" s="1"/>
  <c r="BH1286" i="1" s="1"/>
  <c r="BN1286" i="1" s="1"/>
  <c r="BS1286" i="1" s="1"/>
  <c r="BX1286" i="1" s="1"/>
  <c r="CD1286" i="1" s="1"/>
  <c r="CJ1286" i="1" s="1"/>
  <c r="CP1286" i="1" s="1"/>
  <c r="CS1285" i="1"/>
  <c r="CS1284" i="1" s="1"/>
  <c r="CS1283" i="1" s="1"/>
  <c r="CO1285" i="1"/>
  <c r="CO1284" i="1" s="1"/>
  <c r="CO1283" i="1" s="1"/>
  <c r="CN1285" i="1"/>
  <c r="CN1284" i="1" s="1"/>
  <c r="CN1283" i="1" s="1"/>
  <c r="CM1285" i="1"/>
  <c r="CM1284" i="1" s="1"/>
  <c r="CM1283" i="1" s="1"/>
  <c r="CI1285" i="1"/>
  <c r="CI1284" i="1" s="1"/>
  <c r="CI1283" i="1" s="1"/>
  <c r="CH1285" i="1"/>
  <c r="CG1285" i="1"/>
  <c r="CC1285" i="1"/>
  <c r="CC1284" i="1" s="1"/>
  <c r="CC1283" i="1" s="1"/>
  <c r="CB1285" i="1"/>
  <c r="CB1284" i="1" s="1"/>
  <c r="CB1283" i="1" s="1"/>
  <c r="CA1285" i="1"/>
  <c r="CA1284" i="1" s="1"/>
  <c r="CA1283" i="1" s="1"/>
  <c r="BW1285" i="1"/>
  <c r="BW1284" i="1" s="1"/>
  <c r="BW1283" i="1" s="1"/>
  <c r="BV1285" i="1"/>
  <c r="BV1284" i="1" s="1"/>
  <c r="BV1283" i="1" s="1"/>
  <c r="BR1285" i="1"/>
  <c r="BR1284" i="1" s="1"/>
  <c r="BR1283" i="1" s="1"/>
  <c r="BQ1285" i="1"/>
  <c r="BM1285" i="1"/>
  <c r="BL1285" i="1"/>
  <c r="BL1284" i="1" s="1"/>
  <c r="BL1283" i="1" s="1"/>
  <c r="BK1285" i="1"/>
  <c r="BK1284" i="1" s="1"/>
  <c r="BK1283" i="1" s="1"/>
  <c r="BG1285" i="1"/>
  <c r="BG1284" i="1" s="1"/>
  <c r="BG1283" i="1" s="1"/>
  <c r="BF1285" i="1"/>
  <c r="BF1284" i="1" s="1"/>
  <c r="BF1283" i="1" s="1"/>
  <c r="BE1285" i="1"/>
  <c r="BE1284" i="1" s="1"/>
  <c r="BE1283" i="1" s="1"/>
  <c r="BA1285" i="1"/>
  <c r="BA1284" i="1" s="1"/>
  <c r="BA1283" i="1" s="1"/>
  <c r="AZ1285" i="1"/>
  <c r="AY1285" i="1"/>
  <c r="AU1285" i="1"/>
  <c r="AU1284" i="1" s="1"/>
  <c r="AU1283" i="1" s="1"/>
  <c r="AT1285" i="1"/>
  <c r="AT1284" i="1" s="1"/>
  <c r="AT1283" i="1" s="1"/>
  <c r="AS1285" i="1"/>
  <c r="AS1284" i="1" s="1"/>
  <c r="AS1283" i="1" s="1"/>
  <c r="AO1285" i="1"/>
  <c r="AO1284" i="1" s="1"/>
  <c r="AO1283" i="1" s="1"/>
  <c r="AN1285" i="1"/>
  <c r="AN1284" i="1" s="1"/>
  <c r="AN1283" i="1" s="1"/>
  <c r="AM1285" i="1"/>
  <c r="AM1284" i="1" s="1"/>
  <c r="AM1283" i="1" s="1"/>
  <c r="AI1285" i="1"/>
  <c r="AH1285" i="1"/>
  <c r="AG1285" i="1"/>
  <c r="AG1284" i="1" s="1"/>
  <c r="AG1283" i="1" s="1"/>
  <c r="AC1285" i="1"/>
  <c r="AC1284" i="1" s="1"/>
  <c r="AC1283" i="1" s="1"/>
  <c r="AB1285" i="1"/>
  <c r="AB1284" i="1" s="1"/>
  <c r="AB1283" i="1" s="1"/>
  <c r="AA1285" i="1"/>
  <c r="AA1284" i="1" s="1"/>
  <c r="AA1283" i="1" s="1"/>
  <c r="W1285" i="1"/>
  <c r="W1284" i="1" s="1"/>
  <c r="W1283" i="1" s="1"/>
  <c r="V1285" i="1"/>
  <c r="V1284" i="1" s="1"/>
  <c r="V1283" i="1" s="1"/>
  <c r="U1285" i="1"/>
  <c r="Q1285" i="1"/>
  <c r="P1285" i="1"/>
  <c r="P1284" i="1" s="1"/>
  <c r="P1283" i="1" s="1"/>
  <c r="O1285" i="1"/>
  <c r="O1284" i="1" s="1"/>
  <c r="O1283" i="1" s="1"/>
  <c r="K1285" i="1"/>
  <c r="K1284" i="1" s="1"/>
  <c r="K1283" i="1" s="1"/>
  <c r="J1285" i="1"/>
  <c r="J1284" i="1" s="1"/>
  <c r="J1283" i="1" s="1"/>
  <c r="I1285" i="1"/>
  <c r="I1284" i="1" s="1"/>
  <c r="I1283" i="1" s="1"/>
  <c r="H1285" i="1"/>
  <c r="H1284" i="1" s="1"/>
  <c r="H1283" i="1" s="1"/>
  <c r="G1285" i="1"/>
  <c r="F1285" i="1"/>
  <c r="CH1284" i="1"/>
  <c r="CH1283" i="1" s="1"/>
  <c r="CG1284" i="1"/>
  <c r="CG1283" i="1" s="1"/>
  <c r="BQ1284" i="1"/>
  <c r="BQ1283" i="1" s="1"/>
  <c r="BM1284" i="1"/>
  <c r="BM1283" i="1" s="1"/>
  <c r="AZ1284" i="1"/>
  <c r="AZ1283" i="1" s="1"/>
  <c r="AY1284" i="1"/>
  <c r="AY1283" i="1" s="1"/>
  <c r="AI1284" i="1"/>
  <c r="AI1283" i="1" s="1"/>
  <c r="AH1284" i="1"/>
  <c r="AH1283" i="1" s="1"/>
  <c r="U1284" i="1"/>
  <c r="U1283" i="1" s="1"/>
  <c r="Q1284" i="1"/>
  <c r="Q1283" i="1" s="1"/>
  <c r="G1284" i="1"/>
  <c r="F1284" i="1"/>
  <c r="F1283" i="1" s="1"/>
  <c r="N1282" i="1"/>
  <c r="T1282" i="1" s="1"/>
  <c r="Z1282" i="1" s="1"/>
  <c r="AF1282" i="1" s="1"/>
  <c r="AL1282" i="1" s="1"/>
  <c r="AR1282" i="1" s="1"/>
  <c r="AX1282" i="1" s="1"/>
  <c r="BD1282" i="1" s="1"/>
  <c r="BJ1282" i="1" s="1"/>
  <c r="BP1282" i="1" s="1"/>
  <c r="BU1282" i="1" s="1"/>
  <c r="BZ1282" i="1" s="1"/>
  <c r="CF1282" i="1" s="1"/>
  <c r="CL1282" i="1" s="1"/>
  <c r="CR1282" i="1" s="1"/>
  <c r="M1282" i="1"/>
  <c r="S1282" i="1" s="1"/>
  <c r="Y1282" i="1" s="1"/>
  <c r="AE1282" i="1" s="1"/>
  <c r="AK1282" i="1" s="1"/>
  <c r="AQ1282" i="1" s="1"/>
  <c r="AW1282" i="1" s="1"/>
  <c r="BC1282" i="1" s="1"/>
  <c r="BI1282" i="1" s="1"/>
  <c r="BO1282" i="1" s="1"/>
  <c r="BT1282" i="1" s="1"/>
  <c r="BY1282" i="1" s="1"/>
  <c r="CE1282" i="1" s="1"/>
  <c r="CK1282" i="1" s="1"/>
  <c r="CQ1282" i="1" s="1"/>
  <c r="L1282" i="1"/>
  <c r="R1282" i="1" s="1"/>
  <c r="X1282" i="1" s="1"/>
  <c r="AD1282" i="1" s="1"/>
  <c r="AJ1282" i="1" s="1"/>
  <c r="AP1282" i="1" s="1"/>
  <c r="AV1282" i="1" s="1"/>
  <c r="BB1282" i="1" s="1"/>
  <c r="BH1282" i="1" s="1"/>
  <c r="BN1282" i="1" s="1"/>
  <c r="BS1282" i="1" s="1"/>
  <c r="BX1282" i="1" s="1"/>
  <c r="CD1282" i="1" s="1"/>
  <c r="CJ1282" i="1" s="1"/>
  <c r="CP1282" i="1" s="1"/>
  <c r="CS1281" i="1"/>
  <c r="CS1280" i="1" s="1"/>
  <c r="CS1279" i="1" s="1"/>
  <c r="CO1281" i="1"/>
  <c r="CO1280" i="1" s="1"/>
  <c r="CO1279" i="1" s="1"/>
  <c r="CN1281" i="1"/>
  <c r="CN1280" i="1" s="1"/>
  <c r="CN1279" i="1" s="1"/>
  <c r="CM1281" i="1"/>
  <c r="CM1280" i="1" s="1"/>
  <c r="CM1279" i="1" s="1"/>
  <c r="CI1281" i="1"/>
  <c r="CI1280" i="1" s="1"/>
  <c r="CI1279" i="1" s="1"/>
  <c r="CH1281" i="1"/>
  <c r="CH1280" i="1" s="1"/>
  <c r="CH1279" i="1" s="1"/>
  <c r="CG1281" i="1"/>
  <c r="CG1280" i="1" s="1"/>
  <c r="CG1279" i="1" s="1"/>
  <c r="CC1281" i="1"/>
  <c r="CC1280" i="1" s="1"/>
  <c r="CC1279" i="1" s="1"/>
  <c r="CB1281" i="1"/>
  <c r="CB1280" i="1" s="1"/>
  <c r="CB1279" i="1" s="1"/>
  <c r="CA1281" i="1"/>
  <c r="CA1280" i="1" s="1"/>
  <c r="CA1279" i="1" s="1"/>
  <c r="BW1281" i="1"/>
  <c r="BW1280" i="1" s="1"/>
  <c r="BW1279" i="1" s="1"/>
  <c r="BV1281" i="1"/>
  <c r="BR1281" i="1"/>
  <c r="BR1280" i="1" s="1"/>
  <c r="BR1279" i="1" s="1"/>
  <c r="BQ1281" i="1"/>
  <c r="BQ1280" i="1" s="1"/>
  <c r="BQ1279" i="1" s="1"/>
  <c r="BM1281" i="1"/>
  <c r="BM1280" i="1" s="1"/>
  <c r="BM1279" i="1" s="1"/>
  <c r="BL1281" i="1"/>
  <c r="BL1280" i="1" s="1"/>
  <c r="BL1279" i="1" s="1"/>
  <c r="BK1281" i="1"/>
  <c r="BK1280" i="1" s="1"/>
  <c r="BK1279" i="1" s="1"/>
  <c r="BG1281" i="1"/>
  <c r="BG1280" i="1" s="1"/>
  <c r="BG1279" i="1" s="1"/>
  <c r="BF1281" i="1"/>
  <c r="BF1280" i="1" s="1"/>
  <c r="BF1279" i="1" s="1"/>
  <c r="BE1281" i="1"/>
  <c r="BE1280" i="1" s="1"/>
  <c r="BE1279" i="1" s="1"/>
  <c r="BA1281" i="1"/>
  <c r="AZ1281" i="1"/>
  <c r="AZ1280" i="1" s="1"/>
  <c r="AZ1279" i="1" s="1"/>
  <c r="AY1281" i="1"/>
  <c r="AY1280" i="1" s="1"/>
  <c r="AY1279" i="1" s="1"/>
  <c r="AU1281" i="1"/>
  <c r="AU1280" i="1" s="1"/>
  <c r="AU1279" i="1" s="1"/>
  <c r="AT1281" i="1"/>
  <c r="AT1280" i="1" s="1"/>
  <c r="AT1279" i="1" s="1"/>
  <c r="AS1281" i="1"/>
  <c r="AS1280" i="1" s="1"/>
  <c r="AS1279" i="1" s="1"/>
  <c r="AO1281" i="1"/>
  <c r="AO1280" i="1" s="1"/>
  <c r="AO1279" i="1" s="1"/>
  <c r="AN1281" i="1"/>
  <c r="AM1281" i="1"/>
  <c r="AI1281" i="1"/>
  <c r="AI1280" i="1" s="1"/>
  <c r="AI1279" i="1" s="1"/>
  <c r="AH1281" i="1"/>
  <c r="AH1280" i="1" s="1"/>
  <c r="AH1279" i="1" s="1"/>
  <c r="AG1281" i="1"/>
  <c r="AG1280" i="1" s="1"/>
  <c r="AG1279" i="1" s="1"/>
  <c r="AC1281" i="1"/>
  <c r="AC1280" i="1" s="1"/>
  <c r="AC1279" i="1" s="1"/>
  <c r="AB1281" i="1"/>
  <c r="AB1280" i="1" s="1"/>
  <c r="AB1279" i="1" s="1"/>
  <c r="AA1281" i="1"/>
  <c r="AA1280" i="1" s="1"/>
  <c r="AA1279" i="1" s="1"/>
  <c r="W1281" i="1"/>
  <c r="W1280" i="1" s="1"/>
  <c r="W1279" i="1" s="1"/>
  <c r="V1281" i="1"/>
  <c r="V1280" i="1" s="1"/>
  <c r="V1279" i="1" s="1"/>
  <c r="U1281" i="1"/>
  <c r="U1280" i="1" s="1"/>
  <c r="U1279" i="1" s="1"/>
  <c r="Q1281" i="1"/>
  <c r="Q1280" i="1" s="1"/>
  <c r="Q1279" i="1" s="1"/>
  <c r="P1281" i="1"/>
  <c r="P1280" i="1" s="1"/>
  <c r="P1279" i="1" s="1"/>
  <c r="O1281" i="1"/>
  <c r="O1280" i="1" s="1"/>
  <c r="O1279" i="1" s="1"/>
  <c r="K1281" i="1"/>
  <c r="K1280" i="1" s="1"/>
  <c r="K1279" i="1" s="1"/>
  <c r="J1281" i="1"/>
  <c r="J1280" i="1" s="1"/>
  <c r="J1279" i="1" s="1"/>
  <c r="I1281" i="1"/>
  <c r="H1281" i="1"/>
  <c r="H1280" i="1" s="1"/>
  <c r="H1279" i="1" s="1"/>
  <c r="G1281" i="1"/>
  <c r="G1280" i="1" s="1"/>
  <c r="G1279" i="1" s="1"/>
  <c r="F1281" i="1"/>
  <c r="F1280" i="1" s="1"/>
  <c r="BV1280" i="1"/>
  <c r="BV1279" i="1" s="1"/>
  <c r="BA1280" i="1"/>
  <c r="BA1279" i="1" s="1"/>
  <c r="AN1280" i="1"/>
  <c r="AN1279" i="1" s="1"/>
  <c r="AM1280" i="1"/>
  <c r="AM1279" i="1" s="1"/>
  <c r="I1280" i="1"/>
  <c r="I1279" i="1" s="1"/>
  <c r="N1278" i="1"/>
  <c r="T1278" i="1" s="1"/>
  <c r="Z1278" i="1" s="1"/>
  <c r="AF1278" i="1" s="1"/>
  <c r="AL1278" i="1" s="1"/>
  <c r="AR1278" i="1" s="1"/>
  <c r="AX1278" i="1" s="1"/>
  <c r="BD1278" i="1" s="1"/>
  <c r="BJ1278" i="1" s="1"/>
  <c r="BP1278" i="1" s="1"/>
  <c r="BU1278" i="1" s="1"/>
  <c r="BZ1278" i="1" s="1"/>
  <c r="CF1278" i="1" s="1"/>
  <c r="CL1278" i="1" s="1"/>
  <c r="CR1278" i="1" s="1"/>
  <c r="M1278" i="1"/>
  <c r="S1278" i="1" s="1"/>
  <c r="Y1278" i="1" s="1"/>
  <c r="AE1278" i="1" s="1"/>
  <c r="AK1278" i="1" s="1"/>
  <c r="AQ1278" i="1" s="1"/>
  <c r="AW1278" i="1" s="1"/>
  <c r="BC1278" i="1" s="1"/>
  <c r="BI1278" i="1" s="1"/>
  <c r="BO1278" i="1" s="1"/>
  <c r="BT1278" i="1" s="1"/>
  <c r="BY1278" i="1" s="1"/>
  <c r="CE1278" i="1" s="1"/>
  <c r="CK1278" i="1" s="1"/>
  <c r="CQ1278" i="1" s="1"/>
  <c r="L1278" i="1"/>
  <c r="R1278" i="1" s="1"/>
  <c r="X1278" i="1" s="1"/>
  <c r="AD1278" i="1" s="1"/>
  <c r="AJ1278" i="1" s="1"/>
  <c r="AP1278" i="1" s="1"/>
  <c r="AV1278" i="1" s="1"/>
  <c r="BB1278" i="1" s="1"/>
  <c r="BH1278" i="1" s="1"/>
  <c r="BN1278" i="1" s="1"/>
  <c r="BS1278" i="1" s="1"/>
  <c r="BX1278" i="1" s="1"/>
  <c r="CD1278" i="1" s="1"/>
  <c r="CJ1278" i="1" s="1"/>
  <c r="CP1278" i="1" s="1"/>
  <c r="CS1277" i="1"/>
  <c r="CS1276" i="1" s="1"/>
  <c r="CS1275" i="1" s="1"/>
  <c r="CO1277" i="1"/>
  <c r="CO1276" i="1" s="1"/>
  <c r="CO1275" i="1" s="1"/>
  <c r="CN1277" i="1"/>
  <c r="CN1276" i="1" s="1"/>
  <c r="CN1275" i="1" s="1"/>
  <c r="CM1277" i="1"/>
  <c r="CM1276" i="1" s="1"/>
  <c r="CM1275" i="1" s="1"/>
  <c r="CI1277" i="1"/>
  <c r="CI1276" i="1" s="1"/>
  <c r="CI1275" i="1" s="1"/>
  <c r="CH1277" i="1"/>
  <c r="CH1276" i="1" s="1"/>
  <c r="CH1275" i="1" s="1"/>
  <c r="CG1277" i="1"/>
  <c r="CG1276" i="1" s="1"/>
  <c r="CG1275" i="1" s="1"/>
  <c r="CC1277" i="1"/>
  <c r="CC1276" i="1" s="1"/>
  <c r="CC1275" i="1" s="1"/>
  <c r="CB1277" i="1"/>
  <c r="CB1276" i="1" s="1"/>
  <c r="CB1275" i="1" s="1"/>
  <c r="CA1277" i="1"/>
  <c r="CA1276" i="1" s="1"/>
  <c r="CA1275" i="1" s="1"/>
  <c r="BW1277" i="1"/>
  <c r="BW1276" i="1" s="1"/>
  <c r="BW1275" i="1" s="1"/>
  <c r="BV1277" i="1"/>
  <c r="BR1277" i="1"/>
  <c r="BR1276" i="1" s="1"/>
  <c r="BR1275" i="1" s="1"/>
  <c r="BQ1277" i="1"/>
  <c r="BQ1276" i="1" s="1"/>
  <c r="BQ1275" i="1" s="1"/>
  <c r="BM1277" i="1"/>
  <c r="BM1276" i="1" s="1"/>
  <c r="BM1275" i="1" s="1"/>
  <c r="BL1277" i="1"/>
  <c r="BL1276" i="1" s="1"/>
  <c r="BL1275" i="1" s="1"/>
  <c r="BK1277" i="1"/>
  <c r="BK1276" i="1" s="1"/>
  <c r="BK1275" i="1" s="1"/>
  <c r="BG1277" i="1"/>
  <c r="BG1276" i="1" s="1"/>
  <c r="BG1275" i="1" s="1"/>
  <c r="BF1277" i="1"/>
  <c r="BF1276" i="1" s="1"/>
  <c r="BF1275" i="1" s="1"/>
  <c r="BE1277" i="1"/>
  <c r="BE1276" i="1" s="1"/>
  <c r="BE1275" i="1" s="1"/>
  <c r="BA1277" i="1"/>
  <c r="AZ1277" i="1"/>
  <c r="AZ1276" i="1" s="1"/>
  <c r="AZ1275" i="1" s="1"/>
  <c r="AY1277" i="1"/>
  <c r="AY1276" i="1" s="1"/>
  <c r="AY1275" i="1" s="1"/>
  <c r="AU1277" i="1"/>
  <c r="AU1276" i="1" s="1"/>
  <c r="AU1275" i="1" s="1"/>
  <c r="AT1277" i="1"/>
  <c r="AT1276" i="1" s="1"/>
  <c r="AT1275" i="1" s="1"/>
  <c r="AS1277" i="1"/>
  <c r="AS1276" i="1" s="1"/>
  <c r="AS1275" i="1" s="1"/>
  <c r="AO1277" i="1"/>
  <c r="AO1276" i="1" s="1"/>
  <c r="AO1275" i="1" s="1"/>
  <c r="AN1277" i="1"/>
  <c r="AM1277" i="1"/>
  <c r="AI1277" i="1"/>
  <c r="AI1276" i="1" s="1"/>
  <c r="AI1275" i="1" s="1"/>
  <c r="AH1277" i="1"/>
  <c r="AH1276" i="1" s="1"/>
  <c r="AH1275" i="1" s="1"/>
  <c r="AG1277" i="1"/>
  <c r="AG1276" i="1" s="1"/>
  <c r="AG1275" i="1" s="1"/>
  <c r="AC1277" i="1"/>
  <c r="AC1276" i="1" s="1"/>
  <c r="AC1275" i="1" s="1"/>
  <c r="AB1277" i="1"/>
  <c r="AB1276" i="1" s="1"/>
  <c r="AB1275" i="1" s="1"/>
  <c r="AA1277" i="1"/>
  <c r="AA1276" i="1" s="1"/>
  <c r="AA1275" i="1" s="1"/>
  <c r="W1277" i="1"/>
  <c r="W1276" i="1" s="1"/>
  <c r="W1275" i="1" s="1"/>
  <c r="V1277" i="1"/>
  <c r="V1276" i="1" s="1"/>
  <c r="V1275" i="1" s="1"/>
  <c r="U1277" i="1"/>
  <c r="U1276" i="1" s="1"/>
  <c r="U1275" i="1" s="1"/>
  <c r="Q1277" i="1"/>
  <c r="Q1276" i="1" s="1"/>
  <c r="Q1275" i="1" s="1"/>
  <c r="P1277" i="1"/>
  <c r="P1276" i="1" s="1"/>
  <c r="P1275" i="1" s="1"/>
  <c r="O1277" i="1"/>
  <c r="O1276" i="1" s="1"/>
  <c r="O1275" i="1" s="1"/>
  <c r="K1277" i="1"/>
  <c r="K1276" i="1" s="1"/>
  <c r="K1275" i="1" s="1"/>
  <c r="J1277" i="1"/>
  <c r="J1276" i="1" s="1"/>
  <c r="J1275" i="1" s="1"/>
  <c r="I1277" i="1"/>
  <c r="H1277" i="1"/>
  <c r="H1276" i="1" s="1"/>
  <c r="H1275" i="1" s="1"/>
  <c r="G1277" i="1"/>
  <c r="F1277" i="1"/>
  <c r="F1276" i="1" s="1"/>
  <c r="F1275" i="1" s="1"/>
  <c r="BV1276" i="1"/>
  <c r="BV1275" i="1" s="1"/>
  <c r="BA1276" i="1"/>
  <c r="BA1275" i="1" s="1"/>
  <c r="AN1276" i="1"/>
  <c r="AN1275" i="1" s="1"/>
  <c r="AM1276" i="1"/>
  <c r="AM1275" i="1" s="1"/>
  <c r="I1276" i="1"/>
  <c r="I1275" i="1" s="1"/>
  <c r="N1274" i="1"/>
  <c r="T1274" i="1" s="1"/>
  <c r="Z1274" i="1" s="1"/>
  <c r="AF1274" i="1" s="1"/>
  <c r="AL1274" i="1" s="1"/>
  <c r="AR1274" i="1" s="1"/>
  <c r="AX1274" i="1" s="1"/>
  <c r="BD1274" i="1" s="1"/>
  <c r="BJ1274" i="1" s="1"/>
  <c r="BP1274" i="1" s="1"/>
  <c r="BU1274" i="1" s="1"/>
  <c r="BZ1274" i="1" s="1"/>
  <c r="CF1274" i="1" s="1"/>
  <c r="CL1274" i="1" s="1"/>
  <c r="CR1274" i="1" s="1"/>
  <c r="M1274" i="1"/>
  <c r="S1274" i="1" s="1"/>
  <c r="Y1274" i="1" s="1"/>
  <c r="AE1274" i="1" s="1"/>
  <c r="AK1274" i="1" s="1"/>
  <c r="AQ1274" i="1" s="1"/>
  <c r="AW1274" i="1" s="1"/>
  <c r="BC1274" i="1" s="1"/>
  <c r="BI1274" i="1" s="1"/>
  <c r="BO1274" i="1" s="1"/>
  <c r="BT1274" i="1" s="1"/>
  <c r="BY1274" i="1" s="1"/>
  <c r="CE1274" i="1" s="1"/>
  <c r="CK1274" i="1" s="1"/>
  <c r="CQ1274" i="1" s="1"/>
  <c r="L1274" i="1"/>
  <c r="R1274" i="1" s="1"/>
  <c r="X1274" i="1" s="1"/>
  <c r="AD1274" i="1" s="1"/>
  <c r="AJ1274" i="1" s="1"/>
  <c r="AP1274" i="1" s="1"/>
  <c r="AV1274" i="1" s="1"/>
  <c r="BB1274" i="1" s="1"/>
  <c r="BH1274" i="1" s="1"/>
  <c r="BN1274" i="1" s="1"/>
  <c r="BS1274" i="1" s="1"/>
  <c r="BX1274" i="1" s="1"/>
  <c r="CD1274" i="1" s="1"/>
  <c r="CJ1274" i="1" s="1"/>
  <c r="CP1274" i="1" s="1"/>
  <c r="CS1273" i="1"/>
  <c r="CS1272" i="1" s="1"/>
  <c r="CS1271" i="1" s="1"/>
  <c r="CO1273" i="1"/>
  <c r="CO1272" i="1" s="1"/>
  <c r="CO1271" i="1" s="1"/>
  <c r="CN1273" i="1"/>
  <c r="CN1272" i="1" s="1"/>
  <c r="CN1271" i="1" s="1"/>
  <c r="CM1273" i="1"/>
  <c r="CM1272" i="1" s="1"/>
  <c r="CM1271" i="1" s="1"/>
  <c r="CI1273" i="1"/>
  <c r="CI1272" i="1" s="1"/>
  <c r="CI1271" i="1" s="1"/>
  <c r="CH1273" i="1"/>
  <c r="CH1272" i="1" s="1"/>
  <c r="CH1271" i="1" s="1"/>
  <c r="CG1273" i="1"/>
  <c r="CC1273" i="1"/>
  <c r="CC1272" i="1" s="1"/>
  <c r="CC1271" i="1" s="1"/>
  <c r="CB1273" i="1"/>
  <c r="CB1272" i="1" s="1"/>
  <c r="CB1271" i="1" s="1"/>
  <c r="CA1273" i="1"/>
  <c r="CA1272" i="1" s="1"/>
  <c r="CA1271" i="1" s="1"/>
  <c r="BW1273" i="1"/>
  <c r="BV1273" i="1"/>
  <c r="BR1273" i="1"/>
  <c r="BR1272" i="1" s="1"/>
  <c r="BR1271" i="1" s="1"/>
  <c r="BQ1273" i="1"/>
  <c r="BQ1272" i="1" s="1"/>
  <c r="BQ1271" i="1" s="1"/>
  <c r="BM1273" i="1"/>
  <c r="BL1273" i="1"/>
  <c r="BL1272" i="1" s="1"/>
  <c r="BL1271" i="1" s="1"/>
  <c r="BK1273" i="1"/>
  <c r="BK1272" i="1" s="1"/>
  <c r="BK1271" i="1" s="1"/>
  <c r="BG1273" i="1"/>
  <c r="BG1272" i="1" s="1"/>
  <c r="BG1271" i="1" s="1"/>
  <c r="BF1273" i="1"/>
  <c r="BF1272" i="1" s="1"/>
  <c r="BF1271" i="1" s="1"/>
  <c r="BE1273" i="1"/>
  <c r="BE1272" i="1" s="1"/>
  <c r="BE1271" i="1" s="1"/>
  <c r="BA1273" i="1"/>
  <c r="AZ1273" i="1"/>
  <c r="AZ1272" i="1" s="1"/>
  <c r="AZ1271" i="1" s="1"/>
  <c r="AY1273" i="1"/>
  <c r="AU1273" i="1"/>
  <c r="AU1272" i="1" s="1"/>
  <c r="AU1271" i="1" s="1"/>
  <c r="AT1273" i="1"/>
  <c r="AT1272" i="1" s="1"/>
  <c r="AT1271" i="1" s="1"/>
  <c r="AS1273" i="1"/>
  <c r="AS1272" i="1" s="1"/>
  <c r="AS1271" i="1" s="1"/>
  <c r="AO1273" i="1"/>
  <c r="AN1273" i="1"/>
  <c r="AM1273" i="1"/>
  <c r="AI1273" i="1"/>
  <c r="AI1272" i="1" s="1"/>
  <c r="AI1271" i="1" s="1"/>
  <c r="AH1273" i="1"/>
  <c r="AG1273" i="1"/>
  <c r="AG1272" i="1" s="1"/>
  <c r="AG1271" i="1" s="1"/>
  <c r="AC1273" i="1"/>
  <c r="AC1272" i="1" s="1"/>
  <c r="AC1271" i="1" s="1"/>
  <c r="AB1273" i="1"/>
  <c r="AB1272" i="1" s="1"/>
  <c r="AB1271" i="1" s="1"/>
  <c r="AA1273" i="1"/>
  <c r="AA1272" i="1" s="1"/>
  <c r="AA1271" i="1" s="1"/>
  <c r="W1273" i="1"/>
  <c r="W1272" i="1" s="1"/>
  <c r="W1271" i="1" s="1"/>
  <c r="V1273" i="1"/>
  <c r="V1272" i="1" s="1"/>
  <c r="V1271" i="1" s="1"/>
  <c r="U1273" i="1"/>
  <c r="U1272" i="1" s="1"/>
  <c r="U1271" i="1" s="1"/>
  <c r="Q1273" i="1"/>
  <c r="P1273" i="1"/>
  <c r="P1272" i="1" s="1"/>
  <c r="P1271" i="1" s="1"/>
  <c r="O1273" i="1"/>
  <c r="O1272" i="1" s="1"/>
  <c r="O1271" i="1" s="1"/>
  <c r="K1273" i="1"/>
  <c r="K1272" i="1" s="1"/>
  <c r="K1271" i="1" s="1"/>
  <c r="J1273" i="1"/>
  <c r="I1273" i="1"/>
  <c r="H1273" i="1"/>
  <c r="H1272" i="1" s="1"/>
  <c r="H1271" i="1" s="1"/>
  <c r="G1273" i="1"/>
  <c r="G1272" i="1" s="1"/>
  <c r="G1271" i="1" s="1"/>
  <c r="F1273" i="1"/>
  <c r="CG1272" i="1"/>
  <c r="CG1271" i="1" s="1"/>
  <c r="BW1272" i="1"/>
  <c r="BW1271" i="1" s="1"/>
  <c r="BV1272" i="1"/>
  <c r="BV1271" i="1" s="1"/>
  <c r="BM1272" i="1"/>
  <c r="BM1271" i="1" s="1"/>
  <c r="BA1272" i="1"/>
  <c r="BA1271" i="1" s="1"/>
  <c r="AY1272" i="1"/>
  <c r="AY1271" i="1" s="1"/>
  <c r="AO1272" i="1"/>
  <c r="AO1271" i="1" s="1"/>
  <c r="AN1272" i="1"/>
  <c r="AM1272" i="1"/>
  <c r="AM1271" i="1" s="1"/>
  <c r="AH1272" i="1"/>
  <c r="AH1271" i="1" s="1"/>
  <c r="Q1272" i="1"/>
  <c r="Q1271" i="1" s="1"/>
  <c r="J1272" i="1"/>
  <c r="J1271" i="1" s="1"/>
  <c r="I1272" i="1"/>
  <c r="I1271" i="1" s="1"/>
  <c r="F1272" i="1"/>
  <c r="AN1271" i="1"/>
  <c r="N1270" i="1"/>
  <c r="T1270" i="1" s="1"/>
  <c r="Z1270" i="1" s="1"/>
  <c r="AF1270" i="1" s="1"/>
  <c r="AL1270" i="1" s="1"/>
  <c r="AR1270" i="1" s="1"/>
  <c r="AX1270" i="1" s="1"/>
  <c r="BD1270" i="1" s="1"/>
  <c r="BJ1270" i="1" s="1"/>
  <c r="BP1270" i="1" s="1"/>
  <c r="BU1270" i="1" s="1"/>
  <c r="BZ1270" i="1" s="1"/>
  <c r="CF1270" i="1" s="1"/>
  <c r="CL1270" i="1" s="1"/>
  <c r="CR1270" i="1" s="1"/>
  <c r="M1270" i="1"/>
  <c r="S1270" i="1" s="1"/>
  <c r="Y1270" i="1" s="1"/>
  <c r="AE1270" i="1" s="1"/>
  <c r="AK1270" i="1" s="1"/>
  <c r="AQ1270" i="1" s="1"/>
  <c r="AW1270" i="1" s="1"/>
  <c r="BC1270" i="1" s="1"/>
  <c r="BI1270" i="1" s="1"/>
  <c r="BO1270" i="1" s="1"/>
  <c r="BT1270" i="1" s="1"/>
  <c r="BY1270" i="1" s="1"/>
  <c r="CE1270" i="1" s="1"/>
  <c r="CK1270" i="1" s="1"/>
  <c r="CQ1270" i="1" s="1"/>
  <c r="L1270" i="1"/>
  <c r="R1270" i="1" s="1"/>
  <c r="X1270" i="1" s="1"/>
  <c r="AD1270" i="1" s="1"/>
  <c r="AJ1270" i="1" s="1"/>
  <c r="AP1270" i="1" s="1"/>
  <c r="AV1270" i="1" s="1"/>
  <c r="BB1270" i="1" s="1"/>
  <c r="BH1270" i="1" s="1"/>
  <c r="BN1270" i="1" s="1"/>
  <c r="BS1270" i="1" s="1"/>
  <c r="BX1270" i="1" s="1"/>
  <c r="CD1270" i="1" s="1"/>
  <c r="CJ1270" i="1" s="1"/>
  <c r="CP1270" i="1" s="1"/>
  <c r="CS1269" i="1"/>
  <c r="CS1268" i="1" s="1"/>
  <c r="CS1267" i="1" s="1"/>
  <c r="CO1269" i="1"/>
  <c r="CO1268" i="1" s="1"/>
  <c r="CO1267" i="1" s="1"/>
  <c r="CN1269" i="1"/>
  <c r="CN1268" i="1" s="1"/>
  <c r="CN1267" i="1" s="1"/>
  <c r="CM1269" i="1"/>
  <c r="CI1269" i="1"/>
  <c r="CI1268" i="1" s="1"/>
  <c r="CI1267" i="1" s="1"/>
  <c r="CH1269" i="1"/>
  <c r="CH1268" i="1" s="1"/>
  <c r="CH1267" i="1" s="1"/>
  <c r="CG1269" i="1"/>
  <c r="CG1268" i="1" s="1"/>
  <c r="CG1267" i="1" s="1"/>
  <c r="CC1269" i="1"/>
  <c r="CC1268" i="1" s="1"/>
  <c r="CC1267" i="1" s="1"/>
  <c r="CB1269" i="1"/>
  <c r="CB1268" i="1" s="1"/>
  <c r="CB1267" i="1" s="1"/>
  <c r="CA1269" i="1"/>
  <c r="CA1268" i="1" s="1"/>
  <c r="CA1267" i="1" s="1"/>
  <c r="BW1269" i="1"/>
  <c r="BW1268" i="1" s="1"/>
  <c r="BW1267" i="1" s="1"/>
  <c r="BV1269" i="1"/>
  <c r="BV1268" i="1" s="1"/>
  <c r="BV1267" i="1" s="1"/>
  <c r="BR1269" i="1"/>
  <c r="BQ1269" i="1"/>
  <c r="BQ1268" i="1" s="1"/>
  <c r="BQ1267" i="1" s="1"/>
  <c r="BM1269" i="1"/>
  <c r="BM1268" i="1" s="1"/>
  <c r="BM1267" i="1" s="1"/>
  <c r="BL1269" i="1"/>
  <c r="BL1268" i="1" s="1"/>
  <c r="BL1267" i="1" s="1"/>
  <c r="BK1269" i="1"/>
  <c r="BK1268" i="1" s="1"/>
  <c r="BK1267" i="1" s="1"/>
  <c r="BG1269" i="1"/>
  <c r="BG1268" i="1" s="1"/>
  <c r="BG1267" i="1" s="1"/>
  <c r="BF1269" i="1"/>
  <c r="BF1268" i="1" s="1"/>
  <c r="BF1267" i="1" s="1"/>
  <c r="BE1269" i="1"/>
  <c r="BE1268" i="1" s="1"/>
  <c r="BE1267" i="1" s="1"/>
  <c r="BA1269" i="1"/>
  <c r="BA1268" i="1" s="1"/>
  <c r="BA1267" i="1" s="1"/>
  <c r="AZ1269" i="1"/>
  <c r="AZ1268" i="1" s="1"/>
  <c r="AZ1267" i="1" s="1"/>
  <c r="AY1269" i="1"/>
  <c r="AY1268" i="1" s="1"/>
  <c r="AY1267" i="1" s="1"/>
  <c r="AU1269" i="1"/>
  <c r="AU1268" i="1" s="1"/>
  <c r="AU1267" i="1" s="1"/>
  <c r="AT1269" i="1"/>
  <c r="AT1268" i="1" s="1"/>
  <c r="AT1267" i="1" s="1"/>
  <c r="AS1269" i="1"/>
  <c r="AS1268" i="1" s="1"/>
  <c r="AS1267" i="1" s="1"/>
  <c r="AO1269" i="1"/>
  <c r="AO1268" i="1" s="1"/>
  <c r="AO1267" i="1" s="1"/>
  <c r="AN1269" i="1"/>
  <c r="AN1268" i="1" s="1"/>
  <c r="AN1267" i="1" s="1"/>
  <c r="AM1269" i="1"/>
  <c r="AM1268" i="1" s="1"/>
  <c r="AM1267" i="1" s="1"/>
  <c r="AI1269" i="1"/>
  <c r="AI1268" i="1" s="1"/>
  <c r="AI1267" i="1" s="1"/>
  <c r="AH1269" i="1"/>
  <c r="AH1268" i="1" s="1"/>
  <c r="AH1267" i="1" s="1"/>
  <c r="AG1269" i="1"/>
  <c r="AG1268" i="1" s="1"/>
  <c r="AG1267" i="1" s="1"/>
  <c r="AC1269" i="1"/>
  <c r="AC1268" i="1" s="1"/>
  <c r="AC1267" i="1" s="1"/>
  <c r="AB1269" i="1"/>
  <c r="AB1268" i="1" s="1"/>
  <c r="AB1267" i="1" s="1"/>
  <c r="AA1269" i="1"/>
  <c r="AA1268" i="1" s="1"/>
  <c r="AA1267" i="1" s="1"/>
  <c r="W1269" i="1"/>
  <c r="W1268" i="1" s="1"/>
  <c r="W1267" i="1" s="1"/>
  <c r="V1269" i="1"/>
  <c r="V1268" i="1" s="1"/>
  <c r="V1267" i="1" s="1"/>
  <c r="U1269" i="1"/>
  <c r="U1268" i="1" s="1"/>
  <c r="U1267" i="1" s="1"/>
  <c r="Q1269" i="1"/>
  <c r="Q1268" i="1" s="1"/>
  <c r="Q1267" i="1" s="1"/>
  <c r="P1269" i="1"/>
  <c r="P1268" i="1" s="1"/>
  <c r="P1267" i="1" s="1"/>
  <c r="O1269" i="1"/>
  <c r="O1268" i="1" s="1"/>
  <c r="O1267" i="1" s="1"/>
  <c r="K1269" i="1"/>
  <c r="J1269" i="1"/>
  <c r="J1268" i="1" s="1"/>
  <c r="J1267" i="1" s="1"/>
  <c r="I1269" i="1"/>
  <c r="I1268" i="1" s="1"/>
  <c r="I1267" i="1" s="1"/>
  <c r="H1269" i="1"/>
  <c r="H1268" i="1" s="1"/>
  <c r="H1267" i="1" s="1"/>
  <c r="G1269" i="1"/>
  <c r="F1269" i="1"/>
  <c r="CM1268" i="1"/>
  <c r="CM1267" i="1" s="1"/>
  <c r="N1266" i="1"/>
  <c r="T1266" i="1" s="1"/>
  <c r="Z1266" i="1" s="1"/>
  <c r="AF1266" i="1" s="1"/>
  <c r="AL1266" i="1" s="1"/>
  <c r="AR1266" i="1" s="1"/>
  <c r="AX1266" i="1" s="1"/>
  <c r="BD1266" i="1" s="1"/>
  <c r="BJ1266" i="1" s="1"/>
  <c r="BP1266" i="1" s="1"/>
  <c r="BU1266" i="1" s="1"/>
  <c r="BZ1266" i="1" s="1"/>
  <c r="CF1266" i="1" s="1"/>
  <c r="CL1266" i="1" s="1"/>
  <c r="CR1266" i="1" s="1"/>
  <c r="M1266" i="1"/>
  <c r="S1266" i="1" s="1"/>
  <c r="Y1266" i="1" s="1"/>
  <c r="AE1266" i="1" s="1"/>
  <c r="AK1266" i="1" s="1"/>
  <c r="AQ1266" i="1" s="1"/>
  <c r="AW1266" i="1" s="1"/>
  <c r="BC1266" i="1" s="1"/>
  <c r="BI1266" i="1" s="1"/>
  <c r="BO1266" i="1" s="1"/>
  <c r="BT1266" i="1" s="1"/>
  <c r="BY1266" i="1" s="1"/>
  <c r="CE1266" i="1" s="1"/>
  <c r="CK1266" i="1" s="1"/>
  <c r="CQ1266" i="1" s="1"/>
  <c r="L1266" i="1"/>
  <c r="R1266" i="1" s="1"/>
  <c r="X1266" i="1" s="1"/>
  <c r="AD1266" i="1" s="1"/>
  <c r="AJ1266" i="1" s="1"/>
  <c r="AP1266" i="1" s="1"/>
  <c r="AV1266" i="1" s="1"/>
  <c r="BB1266" i="1" s="1"/>
  <c r="BH1266" i="1" s="1"/>
  <c r="BN1266" i="1" s="1"/>
  <c r="BS1266" i="1" s="1"/>
  <c r="BX1266" i="1" s="1"/>
  <c r="CD1266" i="1" s="1"/>
  <c r="CJ1266" i="1" s="1"/>
  <c r="CP1266" i="1" s="1"/>
  <c r="CS1265" i="1"/>
  <c r="CS1264" i="1" s="1"/>
  <c r="CS1263" i="1" s="1"/>
  <c r="CO1265" i="1"/>
  <c r="CO1264" i="1" s="1"/>
  <c r="CO1263" i="1" s="1"/>
  <c r="CN1265" i="1"/>
  <c r="CN1264" i="1" s="1"/>
  <c r="CN1263" i="1" s="1"/>
  <c r="CM1265" i="1"/>
  <c r="CM1264" i="1" s="1"/>
  <c r="CM1263" i="1" s="1"/>
  <c r="CI1265" i="1"/>
  <c r="CI1264" i="1" s="1"/>
  <c r="CI1263" i="1" s="1"/>
  <c r="CH1265" i="1"/>
  <c r="CH1264" i="1" s="1"/>
  <c r="CH1263" i="1" s="1"/>
  <c r="CG1265" i="1"/>
  <c r="CG1264" i="1" s="1"/>
  <c r="CG1263" i="1" s="1"/>
  <c r="CC1265" i="1"/>
  <c r="CC1264" i="1" s="1"/>
  <c r="CC1263" i="1" s="1"/>
  <c r="CB1265" i="1"/>
  <c r="CB1264" i="1" s="1"/>
  <c r="CB1263" i="1" s="1"/>
  <c r="CA1265" i="1"/>
  <c r="CA1264" i="1" s="1"/>
  <c r="CA1263" i="1" s="1"/>
  <c r="BW1265" i="1"/>
  <c r="BW1264" i="1" s="1"/>
  <c r="BW1263" i="1" s="1"/>
  <c r="BV1265" i="1"/>
  <c r="BV1264" i="1" s="1"/>
  <c r="BV1263" i="1" s="1"/>
  <c r="BR1265" i="1"/>
  <c r="BR1264" i="1" s="1"/>
  <c r="BR1263" i="1" s="1"/>
  <c r="BQ1265" i="1"/>
  <c r="BQ1264" i="1" s="1"/>
  <c r="BQ1263" i="1" s="1"/>
  <c r="BM1265" i="1"/>
  <c r="BM1264" i="1" s="1"/>
  <c r="BM1263" i="1" s="1"/>
  <c r="BL1265" i="1"/>
  <c r="BL1264" i="1" s="1"/>
  <c r="BL1263" i="1" s="1"/>
  <c r="BK1265" i="1"/>
  <c r="BK1264" i="1" s="1"/>
  <c r="BK1263" i="1" s="1"/>
  <c r="BG1265" i="1"/>
  <c r="BG1264" i="1" s="1"/>
  <c r="BG1263" i="1" s="1"/>
  <c r="BF1265" i="1"/>
  <c r="BF1264" i="1" s="1"/>
  <c r="BF1263" i="1" s="1"/>
  <c r="BE1265" i="1"/>
  <c r="BE1264" i="1" s="1"/>
  <c r="BE1263" i="1" s="1"/>
  <c r="BA1265" i="1"/>
  <c r="BA1264" i="1" s="1"/>
  <c r="BA1263" i="1" s="1"/>
  <c r="AZ1265" i="1"/>
  <c r="AZ1264" i="1" s="1"/>
  <c r="AZ1263" i="1" s="1"/>
  <c r="AY1265" i="1"/>
  <c r="AY1264" i="1" s="1"/>
  <c r="AY1263" i="1" s="1"/>
  <c r="AU1265" i="1"/>
  <c r="AU1264" i="1" s="1"/>
  <c r="AU1263" i="1" s="1"/>
  <c r="AT1265" i="1"/>
  <c r="AT1264" i="1" s="1"/>
  <c r="AT1263" i="1" s="1"/>
  <c r="AS1265" i="1"/>
  <c r="AS1264" i="1" s="1"/>
  <c r="AS1263" i="1" s="1"/>
  <c r="AO1265" i="1"/>
  <c r="AO1264" i="1" s="1"/>
  <c r="AO1263" i="1" s="1"/>
  <c r="AN1265" i="1"/>
  <c r="AN1264" i="1" s="1"/>
  <c r="AN1263" i="1" s="1"/>
  <c r="AM1265" i="1"/>
  <c r="AM1264" i="1" s="1"/>
  <c r="AM1263" i="1" s="1"/>
  <c r="AI1265" i="1"/>
  <c r="AI1264" i="1" s="1"/>
  <c r="AI1263" i="1" s="1"/>
  <c r="AH1265" i="1"/>
  <c r="AH1264" i="1" s="1"/>
  <c r="AG1265" i="1"/>
  <c r="AG1264" i="1" s="1"/>
  <c r="AG1263" i="1" s="1"/>
  <c r="AC1265" i="1"/>
  <c r="AC1264" i="1" s="1"/>
  <c r="AC1263" i="1" s="1"/>
  <c r="AB1265" i="1"/>
  <c r="AB1264" i="1" s="1"/>
  <c r="AB1263" i="1" s="1"/>
  <c r="AA1265" i="1"/>
  <c r="AA1264" i="1" s="1"/>
  <c r="AA1263" i="1" s="1"/>
  <c r="W1265" i="1"/>
  <c r="W1264" i="1" s="1"/>
  <c r="W1263" i="1" s="1"/>
  <c r="V1265" i="1"/>
  <c r="U1265" i="1"/>
  <c r="U1264" i="1" s="1"/>
  <c r="U1263" i="1" s="1"/>
  <c r="Q1265" i="1"/>
  <c r="Q1264" i="1" s="1"/>
  <c r="Q1263" i="1" s="1"/>
  <c r="P1265" i="1"/>
  <c r="P1264" i="1" s="1"/>
  <c r="P1263" i="1" s="1"/>
  <c r="O1265" i="1"/>
  <c r="O1264" i="1" s="1"/>
  <c r="O1263" i="1" s="1"/>
  <c r="K1265" i="1"/>
  <c r="K1264" i="1" s="1"/>
  <c r="K1263" i="1" s="1"/>
  <c r="J1265" i="1"/>
  <c r="J1264" i="1" s="1"/>
  <c r="J1263" i="1" s="1"/>
  <c r="I1265" i="1"/>
  <c r="I1264" i="1" s="1"/>
  <c r="I1263" i="1" s="1"/>
  <c r="H1265" i="1"/>
  <c r="G1265" i="1"/>
  <c r="G1264" i="1" s="1"/>
  <c r="G1263" i="1" s="1"/>
  <c r="F1265" i="1"/>
  <c r="F1264" i="1" s="1"/>
  <c r="F1263" i="1" s="1"/>
  <c r="V1264" i="1"/>
  <c r="V1263" i="1" s="1"/>
  <c r="AH1263" i="1"/>
  <c r="N1262" i="1"/>
  <c r="T1262" i="1" s="1"/>
  <c r="Z1262" i="1" s="1"/>
  <c r="AF1262" i="1" s="1"/>
  <c r="AL1262" i="1" s="1"/>
  <c r="AR1262" i="1" s="1"/>
  <c r="AX1262" i="1" s="1"/>
  <c r="BD1262" i="1" s="1"/>
  <c r="BJ1262" i="1" s="1"/>
  <c r="BP1262" i="1" s="1"/>
  <c r="BU1262" i="1" s="1"/>
  <c r="BZ1262" i="1" s="1"/>
  <c r="CF1262" i="1" s="1"/>
  <c r="CL1262" i="1" s="1"/>
  <c r="CR1262" i="1" s="1"/>
  <c r="M1262" i="1"/>
  <c r="S1262" i="1" s="1"/>
  <c r="Y1262" i="1" s="1"/>
  <c r="AE1262" i="1" s="1"/>
  <c r="AK1262" i="1" s="1"/>
  <c r="AQ1262" i="1" s="1"/>
  <c r="AW1262" i="1" s="1"/>
  <c r="BC1262" i="1" s="1"/>
  <c r="BI1262" i="1" s="1"/>
  <c r="BO1262" i="1" s="1"/>
  <c r="BT1262" i="1" s="1"/>
  <c r="BY1262" i="1" s="1"/>
  <c r="CE1262" i="1" s="1"/>
  <c r="CK1262" i="1" s="1"/>
  <c r="CQ1262" i="1" s="1"/>
  <c r="L1262" i="1"/>
  <c r="R1262" i="1" s="1"/>
  <c r="X1262" i="1" s="1"/>
  <c r="AD1262" i="1" s="1"/>
  <c r="AJ1262" i="1" s="1"/>
  <c r="AP1262" i="1" s="1"/>
  <c r="AV1262" i="1" s="1"/>
  <c r="BB1262" i="1" s="1"/>
  <c r="BH1262" i="1" s="1"/>
  <c r="BN1262" i="1" s="1"/>
  <c r="BS1262" i="1" s="1"/>
  <c r="BX1262" i="1" s="1"/>
  <c r="CD1262" i="1" s="1"/>
  <c r="CJ1262" i="1" s="1"/>
  <c r="CP1262" i="1" s="1"/>
  <c r="CS1261" i="1"/>
  <c r="CS1260" i="1" s="1"/>
  <c r="CS1259" i="1" s="1"/>
  <c r="CO1261" i="1"/>
  <c r="CO1260" i="1" s="1"/>
  <c r="CO1259" i="1" s="1"/>
  <c r="CN1261" i="1"/>
  <c r="CN1260" i="1" s="1"/>
  <c r="CN1259" i="1" s="1"/>
  <c r="CM1261" i="1"/>
  <c r="CM1260" i="1" s="1"/>
  <c r="CM1259" i="1" s="1"/>
  <c r="CI1261" i="1"/>
  <c r="CH1261" i="1"/>
  <c r="CH1260" i="1" s="1"/>
  <c r="CH1259" i="1" s="1"/>
  <c r="CG1261" i="1"/>
  <c r="CG1260" i="1" s="1"/>
  <c r="CG1259" i="1" s="1"/>
  <c r="CC1261" i="1"/>
  <c r="CC1260" i="1" s="1"/>
  <c r="CC1259" i="1" s="1"/>
  <c r="CB1261" i="1"/>
  <c r="CB1260" i="1" s="1"/>
  <c r="CB1259" i="1" s="1"/>
  <c r="CA1261" i="1"/>
  <c r="BW1261" i="1"/>
  <c r="BW1260" i="1" s="1"/>
  <c r="BW1259" i="1" s="1"/>
  <c r="BV1261" i="1"/>
  <c r="BR1261" i="1"/>
  <c r="BR1260" i="1" s="1"/>
  <c r="BR1259" i="1" s="1"/>
  <c r="BQ1261" i="1"/>
  <c r="BQ1260" i="1" s="1"/>
  <c r="BQ1259" i="1" s="1"/>
  <c r="BM1261" i="1"/>
  <c r="BM1260" i="1" s="1"/>
  <c r="BM1259" i="1" s="1"/>
  <c r="BL1261" i="1"/>
  <c r="BL1260" i="1" s="1"/>
  <c r="BL1259" i="1" s="1"/>
  <c r="BK1261" i="1"/>
  <c r="BK1260" i="1" s="1"/>
  <c r="BK1259" i="1" s="1"/>
  <c r="BG1261" i="1"/>
  <c r="BG1260" i="1" s="1"/>
  <c r="BG1259" i="1" s="1"/>
  <c r="BF1261" i="1"/>
  <c r="BF1260" i="1" s="1"/>
  <c r="BF1259" i="1" s="1"/>
  <c r="BE1261" i="1"/>
  <c r="BE1260" i="1" s="1"/>
  <c r="BE1259" i="1" s="1"/>
  <c r="BA1261" i="1"/>
  <c r="AZ1261" i="1"/>
  <c r="AY1261" i="1"/>
  <c r="AY1260" i="1" s="1"/>
  <c r="AY1259" i="1" s="1"/>
  <c r="AU1261" i="1"/>
  <c r="AU1260" i="1" s="1"/>
  <c r="AU1259" i="1" s="1"/>
  <c r="AT1261" i="1"/>
  <c r="AT1260" i="1" s="1"/>
  <c r="AT1259" i="1" s="1"/>
  <c r="AS1261" i="1"/>
  <c r="AO1261" i="1"/>
  <c r="AO1260" i="1" s="1"/>
  <c r="AO1259" i="1" s="1"/>
  <c r="AN1261" i="1"/>
  <c r="AM1261" i="1"/>
  <c r="AM1260" i="1" s="1"/>
  <c r="AM1259" i="1" s="1"/>
  <c r="AI1261" i="1"/>
  <c r="AI1260" i="1" s="1"/>
  <c r="AI1259" i="1" s="1"/>
  <c r="AH1261" i="1"/>
  <c r="AH1260" i="1" s="1"/>
  <c r="AH1259" i="1" s="1"/>
  <c r="AG1261" i="1"/>
  <c r="AG1260" i="1" s="1"/>
  <c r="AG1259" i="1" s="1"/>
  <c r="AC1261" i="1"/>
  <c r="AC1260" i="1" s="1"/>
  <c r="AC1259" i="1" s="1"/>
  <c r="AB1261" i="1"/>
  <c r="AB1260" i="1" s="1"/>
  <c r="AB1259" i="1" s="1"/>
  <c r="AA1261" i="1"/>
  <c r="AA1260" i="1" s="1"/>
  <c r="AA1259" i="1" s="1"/>
  <c r="W1261" i="1"/>
  <c r="W1260" i="1" s="1"/>
  <c r="W1259" i="1" s="1"/>
  <c r="V1261" i="1"/>
  <c r="U1261" i="1"/>
  <c r="Q1261" i="1"/>
  <c r="Q1260" i="1" s="1"/>
  <c r="Q1259" i="1" s="1"/>
  <c r="P1261" i="1"/>
  <c r="P1260" i="1" s="1"/>
  <c r="P1259" i="1" s="1"/>
  <c r="O1261" i="1"/>
  <c r="O1260" i="1" s="1"/>
  <c r="O1259" i="1" s="1"/>
  <c r="K1261" i="1"/>
  <c r="K1260" i="1" s="1"/>
  <c r="K1259" i="1" s="1"/>
  <c r="J1261" i="1"/>
  <c r="J1260" i="1" s="1"/>
  <c r="J1259" i="1" s="1"/>
  <c r="I1261" i="1"/>
  <c r="I1260" i="1" s="1"/>
  <c r="I1259" i="1" s="1"/>
  <c r="H1261" i="1"/>
  <c r="H1260" i="1" s="1"/>
  <c r="H1259" i="1" s="1"/>
  <c r="G1261" i="1"/>
  <c r="F1261" i="1"/>
  <c r="F1260" i="1" s="1"/>
  <c r="F1259" i="1" s="1"/>
  <c r="CI1260" i="1"/>
  <c r="CI1259" i="1" s="1"/>
  <c r="CA1260" i="1"/>
  <c r="BV1260" i="1"/>
  <c r="BV1259" i="1" s="1"/>
  <c r="BA1260" i="1"/>
  <c r="BA1259" i="1" s="1"/>
  <c r="AZ1260" i="1"/>
  <c r="AZ1259" i="1" s="1"/>
  <c r="AS1260" i="1"/>
  <c r="AS1259" i="1" s="1"/>
  <c r="AN1260" i="1"/>
  <c r="AN1259" i="1" s="1"/>
  <c r="V1260" i="1"/>
  <c r="V1259" i="1" s="1"/>
  <c r="U1260" i="1"/>
  <c r="U1259" i="1" s="1"/>
  <c r="G1260" i="1"/>
  <c r="G1259" i="1" s="1"/>
  <c r="CA1259" i="1"/>
  <c r="N1257" i="1"/>
  <c r="T1257" i="1" s="1"/>
  <c r="Z1257" i="1" s="1"/>
  <c r="AF1257" i="1" s="1"/>
  <c r="AL1257" i="1" s="1"/>
  <c r="AR1257" i="1" s="1"/>
  <c r="AX1257" i="1" s="1"/>
  <c r="BD1257" i="1" s="1"/>
  <c r="BJ1257" i="1" s="1"/>
  <c r="BP1257" i="1" s="1"/>
  <c r="BU1257" i="1" s="1"/>
  <c r="BZ1257" i="1" s="1"/>
  <c r="CF1257" i="1" s="1"/>
  <c r="CL1257" i="1" s="1"/>
  <c r="CR1257" i="1" s="1"/>
  <c r="M1257" i="1"/>
  <c r="S1257" i="1" s="1"/>
  <c r="Y1257" i="1" s="1"/>
  <c r="AE1257" i="1" s="1"/>
  <c r="AK1257" i="1" s="1"/>
  <c r="AQ1257" i="1" s="1"/>
  <c r="AW1257" i="1" s="1"/>
  <c r="BC1257" i="1" s="1"/>
  <c r="BI1257" i="1" s="1"/>
  <c r="BO1257" i="1" s="1"/>
  <c r="BT1257" i="1" s="1"/>
  <c r="BY1257" i="1" s="1"/>
  <c r="CE1257" i="1" s="1"/>
  <c r="CK1257" i="1" s="1"/>
  <c r="CQ1257" i="1" s="1"/>
  <c r="L1257" i="1"/>
  <c r="R1257" i="1" s="1"/>
  <c r="X1257" i="1" s="1"/>
  <c r="AD1257" i="1" s="1"/>
  <c r="AJ1257" i="1" s="1"/>
  <c r="AP1257" i="1" s="1"/>
  <c r="AV1257" i="1" s="1"/>
  <c r="BB1257" i="1" s="1"/>
  <c r="BH1257" i="1" s="1"/>
  <c r="BN1257" i="1" s="1"/>
  <c r="BS1257" i="1" s="1"/>
  <c r="BX1257" i="1" s="1"/>
  <c r="CD1257" i="1" s="1"/>
  <c r="CJ1257" i="1" s="1"/>
  <c r="CP1257" i="1" s="1"/>
  <c r="CS1256" i="1"/>
  <c r="CS1255" i="1" s="1"/>
  <c r="CS1254" i="1" s="1"/>
  <c r="CS1253" i="1" s="1"/>
  <c r="CO1256" i="1"/>
  <c r="CO1255" i="1" s="1"/>
  <c r="CO1254" i="1" s="1"/>
  <c r="CN1256" i="1"/>
  <c r="CN1255" i="1" s="1"/>
  <c r="CN1254" i="1" s="1"/>
  <c r="CN1253" i="1" s="1"/>
  <c r="CM1256" i="1"/>
  <c r="CI1256" i="1"/>
  <c r="CH1256" i="1"/>
  <c r="CH1255" i="1" s="1"/>
  <c r="CH1254" i="1" s="1"/>
  <c r="CH1253" i="1" s="1"/>
  <c r="CG1256" i="1"/>
  <c r="CG1255" i="1" s="1"/>
  <c r="CG1254" i="1" s="1"/>
  <c r="CG1253" i="1" s="1"/>
  <c r="CC1256" i="1"/>
  <c r="CC1255" i="1" s="1"/>
  <c r="CB1256" i="1"/>
  <c r="CA1256" i="1"/>
  <c r="CA1255" i="1" s="1"/>
  <c r="CA1254" i="1" s="1"/>
  <c r="CA1253" i="1" s="1"/>
  <c r="BW1256" i="1"/>
  <c r="BW1255" i="1" s="1"/>
  <c r="BW1254" i="1" s="1"/>
  <c r="BW1253" i="1" s="1"/>
  <c r="BV1256" i="1"/>
  <c r="BR1256" i="1"/>
  <c r="BQ1256" i="1"/>
  <c r="BQ1255" i="1" s="1"/>
  <c r="BQ1254" i="1" s="1"/>
  <c r="BQ1253" i="1" s="1"/>
  <c r="BM1256" i="1"/>
  <c r="BM1255" i="1" s="1"/>
  <c r="BM1254" i="1" s="1"/>
  <c r="BM1253" i="1" s="1"/>
  <c r="BL1256" i="1"/>
  <c r="BL1255" i="1" s="1"/>
  <c r="BL1254" i="1" s="1"/>
  <c r="BL1253" i="1" s="1"/>
  <c r="BK1256" i="1"/>
  <c r="BK1255" i="1" s="1"/>
  <c r="BK1254" i="1" s="1"/>
  <c r="BK1253" i="1" s="1"/>
  <c r="BG1256" i="1"/>
  <c r="BG1255" i="1" s="1"/>
  <c r="BG1254" i="1" s="1"/>
  <c r="BG1253" i="1" s="1"/>
  <c r="BF1256" i="1"/>
  <c r="BF1255" i="1" s="1"/>
  <c r="BF1254" i="1" s="1"/>
  <c r="BF1253" i="1" s="1"/>
  <c r="BE1256" i="1"/>
  <c r="BE1255" i="1" s="1"/>
  <c r="BE1254" i="1" s="1"/>
  <c r="BE1253" i="1" s="1"/>
  <c r="BA1256" i="1"/>
  <c r="AZ1256" i="1"/>
  <c r="AZ1255" i="1" s="1"/>
  <c r="AZ1254" i="1" s="1"/>
  <c r="AZ1253" i="1" s="1"/>
  <c r="AY1256" i="1"/>
  <c r="AY1255" i="1" s="1"/>
  <c r="AY1254" i="1" s="1"/>
  <c r="AY1253" i="1" s="1"/>
  <c r="AU1256" i="1"/>
  <c r="AU1255" i="1" s="1"/>
  <c r="AU1254" i="1" s="1"/>
  <c r="AU1253" i="1" s="1"/>
  <c r="AT1256" i="1"/>
  <c r="AT1255" i="1" s="1"/>
  <c r="AT1254" i="1" s="1"/>
  <c r="AT1253" i="1" s="1"/>
  <c r="AS1256" i="1"/>
  <c r="AS1255" i="1" s="1"/>
  <c r="AS1254" i="1" s="1"/>
  <c r="AS1253" i="1" s="1"/>
  <c r="AO1256" i="1"/>
  <c r="AO1255" i="1" s="1"/>
  <c r="AO1254" i="1" s="1"/>
  <c r="AO1253" i="1" s="1"/>
  <c r="AN1256" i="1"/>
  <c r="AN1255" i="1" s="1"/>
  <c r="AN1254" i="1" s="1"/>
  <c r="AN1253" i="1" s="1"/>
  <c r="AM1256" i="1"/>
  <c r="AI1256" i="1"/>
  <c r="AI1255" i="1" s="1"/>
  <c r="AI1254" i="1" s="1"/>
  <c r="AI1253" i="1" s="1"/>
  <c r="AH1256" i="1"/>
  <c r="AH1255" i="1" s="1"/>
  <c r="AH1254" i="1" s="1"/>
  <c r="AH1253" i="1" s="1"/>
  <c r="AG1256" i="1"/>
  <c r="AG1255" i="1" s="1"/>
  <c r="AG1254" i="1" s="1"/>
  <c r="AG1253" i="1" s="1"/>
  <c r="AC1256" i="1"/>
  <c r="AC1255" i="1" s="1"/>
  <c r="AC1254" i="1" s="1"/>
  <c r="AC1253" i="1" s="1"/>
  <c r="AB1256" i="1"/>
  <c r="AB1255" i="1" s="1"/>
  <c r="AB1254" i="1" s="1"/>
  <c r="AB1253" i="1" s="1"/>
  <c r="AA1256" i="1"/>
  <c r="AA1255" i="1" s="1"/>
  <c r="AA1254" i="1" s="1"/>
  <c r="AA1253" i="1" s="1"/>
  <c r="W1256" i="1"/>
  <c r="W1255" i="1" s="1"/>
  <c r="W1254" i="1" s="1"/>
  <c r="W1253" i="1" s="1"/>
  <c r="V1256" i="1"/>
  <c r="U1256" i="1"/>
  <c r="U1255" i="1" s="1"/>
  <c r="U1254" i="1" s="1"/>
  <c r="U1253" i="1" s="1"/>
  <c r="Q1256" i="1"/>
  <c r="Q1255" i="1" s="1"/>
  <c r="Q1254" i="1" s="1"/>
  <c r="Q1253" i="1" s="1"/>
  <c r="P1256" i="1"/>
  <c r="P1255" i="1" s="1"/>
  <c r="P1254" i="1" s="1"/>
  <c r="P1253" i="1" s="1"/>
  <c r="O1256" i="1"/>
  <c r="K1256" i="1"/>
  <c r="K1255" i="1" s="1"/>
  <c r="K1254" i="1" s="1"/>
  <c r="K1253" i="1" s="1"/>
  <c r="J1256" i="1"/>
  <c r="J1255" i="1" s="1"/>
  <c r="I1256" i="1"/>
  <c r="I1255" i="1" s="1"/>
  <c r="I1254" i="1" s="1"/>
  <c r="I1253" i="1" s="1"/>
  <c r="H1256" i="1"/>
  <c r="G1256" i="1"/>
  <c r="G1255" i="1" s="1"/>
  <c r="G1254" i="1" s="1"/>
  <c r="G1253" i="1" s="1"/>
  <c r="F1256" i="1"/>
  <c r="F1255" i="1" s="1"/>
  <c r="F1254" i="1" s="1"/>
  <c r="F1253" i="1" s="1"/>
  <c r="CM1255" i="1"/>
  <c r="CM1254" i="1" s="1"/>
  <c r="CM1253" i="1" s="1"/>
  <c r="CI1255" i="1"/>
  <c r="CI1254" i="1" s="1"/>
  <c r="CI1253" i="1" s="1"/>
  <c r="CB1255" i="1"/>
  <c r="CB1254" i="1" s="1"/>
  <c r="CB1253" i="1" s="1"/>
  <c r="BV1255" i="1"/>
  <c r="BV1254" i="1" s="1"/>
  <c r="BV1253" i="1" s="1"/>
  <c r="BR1255" i="1"/>
  <c r="BR1254" i="1" s="1"/>
  <c r="BR1253" i="1" s="1"/>
  <c r="BA1255" i="1"/>
  <c r="BA1254" i="1" s="1"/>
  <c r="BA1253" i="1" s="1"/>
  <c r="AM1255" i="1"/>
  <c r="AM1254" i="1" s="1"/>
  <c r="AM1253" i="1" s="1"/>
  <c r="V1255" i="1"/>
  <c r="V1254" i="1" s="1"/>
  <c r="V1253" i="1" s="1"/>
  <c r="O1255" i="1"/>
  <c r="H1255" i="1"/>
  <c r="CC1254" i="1"/>
  <c r="CC1253" i="1" s="1"/>
  <c r="O1254" i="1"/>
  <c r="O1253" i="1" s="1"/>
  <c r="H1254" i="1"/>
  <c r="H1253" i="1" s="1"/>
  <c r="CO1253" i="1"/>
  <c r="N1252" i="1"/>
  <c r="T1252" i="1" s="1"/>
  <c r="Z1252" i="1" s="1"/>
  <c r="AF1252" i="1" s="1"/>
  <c r="AL1252" i="1" s="1"/>
  <c r="AR1252" i="1" s="1"/>
  <c r="AX1252" i="1" s="1"/>
  <c r="BD1252" i="1" s="1"/>
  <c r="BJ1252" i="1" s="1"/>
  <c r="BP1252" i="1" s="1"/>
  <c r="BU1252" i="1" s="1"/>
  <c r="BZ1252" i="1" s="1"/>
  <c r="CF1252" i="1" s="1"/>
  <c r="CL1252" i="1" s="1"/>
  <c r="CR1252" i="1" s="1"/>
  <c r="M1252" i="1"/>
  <c r="S1252" i="1" s="1"/>
  <c r="Y1252" i="1" s="1"/>
  <c r="AE1252" i="1" s="1"/>
  <c r="AK1252" i="1" s="1"/>
  <c r="AQ1252" i="1" s="1"/>
  <c r="AW1252" i="1" s="1"/>
  <c r="BC1252" i="1" s="1"/>
  <c r="BI1252" i="1" s="1"/>
  <c r="BO1252" i="1" s="1"/>
  <c r="BT1252" i="1" s="1"/>
  <c r="BY1252" i="1" s="1"/>
  <c r="CE1252" i="1" s="1"/>
  <c r="CK1252" i="1" s="1"/>
  <c r="CQ1252" i="1" s="1"/>
  <c r="L1252" i="1"/>
  <c r="R1252" i="1" s="1"/>
  <c r="X1252" i="1" s="1"/>
  <c r="AD1252" i="1" s="1"/>
  <c r="AJ1252" i="1" s="1"/>
  <c r="AP1252" i="1" s="1"/>
  <c r="AV1252" i="1" s="1"/>
  <c r="BB1252" i="1" s="1"/>
  <c r="BH1252" i="1" s="1"/>
  <c r="BN1252" i="1" s="1"/>
  <c r="BS1252" i="1" s="1"/>
  <c r="BX1252" i="1" s="1"/>
  <c r="CD1252" i="1" s="1"/>
  <c r="CJ1252" i="1" s="1"/>
  <c r="CP1252" i="1" s="1"/>
  <c r="CS1251" i="1"/>
  <c r="CO1251" i="1"/>
  <c r="CO1250" i="1" s="1"/>
  <c r="CO1249" i="1" s="1"/>
  <c r="CN1251" i="1"/>
  <c r="CN1250" i="1" s="1"/>
  <c r="CN1249" i="1" s="1"/>
  <c r="CM1251" i="1"/>
  <c r="CM1250" i="1" s="1"/>
  <c r="CM1249" i="1" s="1"/>
  <c r="CI1251" i="1"/>
  <c r="CH1251" i="1"/>
  <c r="CG1251" i="1"/>
  <c r="CG1250" i="1" s="1"/>
  <c r="CG1249" i="1" s="1"/>
  <c r="CC1251" i="1"/>
  <c r="CC1250" i="1" s="1"/>
  <c r="CC1249" i="1" s="1"/>
  <c r="CB1251" i="1"/>
  <c r="CB1250" i="1" s="1"/>
  <c r="CB1249" i="1" s="1"/>
  <c r="CA1251" i="1"/>
  <c r="CA1250" i="1" s="1"/>
  <c r="BW1251" i="1"/>
  <c r="BW1250" i="1" s="1"/>
  <c r="BW1249" i="1" s="1"/>
  <c r="BV1251" i="1"/>
  <c r="BV1250" i="1" s="1"/>
  <c r="BV1249" i="1" s="1"/>
  <c r="BR1251" i="1"/>
  <c r="BQ1251" i="1"/>
  <c r="BQ1250" i="1" s="1"/>
  <c r="BQ1249" i="1" s="1"/>
  <c r="BM1251" i="1"/>
  <c r="BM1250" i="1" s="1"/>
  <c r="BM1249" i="1" s="1"/>
  <c r="BL1251" i="1"/>
  <c r="BL1250" i="1" s="1"/>
  <c r="BL1249" i="1" s="1"/>
  <c r="BK1251" i="1"/>
  <c r="BG1251" i="1"/>
  <c r="BG1250" i="1" s="1"/>
  <c r="BG1249" i="1" s="1"/>
  <c r="BF1251" i="1"/>
  <c r="BF1250" i="1" s="1"/>
  <c r="BF1249" i="1" s="1"/>
  <c r="BE1251" i="1"/>
  <c r="BE1250" i="1" s="1"/>
  <c r="BE1249" i="1" s="1"/>
  <c r="BA1251" i="1"/>
  <c r="BA1250" i="1" s="1"/>
  <c r="BA1249" i="1" s="1"/>
  <c r="AZ1251" i="1"/>
  <c r="AZ1250" i="1" s="1"/>
  <c r="AZ1249" i="1" s="1"/>
  <c r="AY1251" i="1"/>
  <c r="AY1250" i="1" s="1"/>
  <c r="AY1249" i="1" s="1"/>
  <c r="AU1251" i="1"/>
  <c r="AU1250" i="1" s="1"/>
  <c r="AU1249" i="1" s="1"/>
  <c r="AT1251" i="1"/>
  <c r="AS1251" i="1"/>
  <c r="AS1250" i="1" s="1"/>
  <c r="AS1249" i="1" s="1"/>
  <c r="AO1251" i="1"/>
  <c r="AO1250" i="1" s="1"/>
  <c r="AO1249" i="1" s="1"/>
  <c r="AN1251" i="1"/>
  <c r="AN1250" i="1" s="1"/>
  <c r="AN1249" i="1" s="1"/>
  <c r="AM1251" i="1"/>
  <c r="AI1251" i="1"/>
  <c r="AI1250" i="1" s="1"/>
  <c r="AI1249" i="1" s="1"/>
  <c r="AH1251" i="1"/>
  <c r="AH1250" i="1" s="1"/>
  <c r="AH1249" i="1" s="1"/>
  <c r="AG1251" i="1"/>
  <c r="AG1250" i="1" s="1"/>
  <c r="AG1249" i="1" s="1"/>
  <c r="AC1251" i="1"/>
  <c r="AC1250" i="1" s="1"/>
  <c r="AC1249" i="1" s="1"/>
  <c r="AB1251" i="1"/>
  <c r="AB1250" i="1" s="1"/>
  <c r="AB1249" i="1" s="1"/>
  <c r="AA1251" i="1"/>
  <c r="AA1250" i="1" s="1"/>
  <c r="AA1249" i="1" s="1"/>
  <c r="W1251" i="1"/>
  <c r="W1250" i="1" s="1"/>
  <c r="W1249" i="1" s="1"/>
  <c r="V1251" i="1"/>
  <c r="U1251" i="1"/>
  <c r="U1250" i="1" s="1"/>
  <c r="U1249" i="1" s="1"/>
  <c r="Q1251" i="1"/>
  <c r="Q1250" i="1" s="1"/>
  <c r="Q1249" i="1" s="1"/>
  <c r="P1251" i="1"/>
  <c r="P1250" i="1" s="1"/>
  <c r="P1249" i="1" s="1"/>
  <c r="O1251" i="1"/>
  <c r="K1251" i="1"/>
  <c r="K1250" i="1" s="1"/>
  <c r="K1249" i="1" s="1"/>
  <c r="J1251" i="1"/>
  <c r="J1250" i="1" s="1"/>
  <c r="J1249" i="1" s="1"/>
  <c r="I1251" i="1"/>
  <c r="I1250" i="1" s="1"/>
  <c r="I1249" i="1" s="1"/>
  <c r="H1251" i="1"/>
  <c r="H1250" i="1" s="1"/>
  <c r="H1249" i="1" s="1"/>
  <c r="G1251" i="1"/>
  <c r="G1250" i="1" s="1"/>
  <c r="G1249" i="1" s="1"/>
  <c r="F1251" i="1"/>
  <c r="CS1250" i="1"/>
  <c r="CS1249" i="1" s="1"/>
  <c r="CI1250" i="1"/>
  <c r="CI1249" i="1" s="1"/>
  <c r="CH1250" i="1"/>
  <c r="CH1249" i="1" s="1"/>
  <c r="BR1250" i="1"/>
  <c r="BR1249" i="1" s="1"/>
  <c r="BK1250" i="1"/>
  <c r="BK1249" i="1" s="1"/>
  <c r="AT1250" i="1"/>
  <c r="AT1249" i="1" s="1"/>
  <c r="AM1250" i="1"/>
  <c r="AM1249" i="1" s="1"/>
  <c r="V1250" i="1"/>
  <c r="V1249" i="1" s="1"/>
  <c r="O1250" i="1"/>
  <c r="O1249" i="1" s="1"/>
  <c r="CA1249" i="1"/>
  <c r="N1248" i="1"/>
  <c r="T1248" i="1" s="1"/>
  <c r="Z1248" i="1" s="1"/>
  <c r="AF1248" i="1" s="1"/>
  <c r="AL1248" i="1" s="1"/>
  <c r="AR1248" i="1" s="1"/>
  <c r="AX1248" i="1" s="1"/>
  <c r="BD1248" i="1" s="1"/>
  <c r="BJ1248" i="1" s="1"/>
  <c r="BP1248" i="1" s="1"/>
  <c r="BU1248" i="1" s="1"/>
  <c r="BZ1248" i="1" s="1"/>
  <c r="CF1248" i="1" s="1"/>
  <c r="CL1248" i="1" s="1"/>
  <c r="CR1248" i="1" s="1"/>
  <c r="M1248" i="1"/>
  <c r="S1248" i="1" s="1"/>
  <c r="Y1248" i="1" s="1"/>
  <c r="AE1248" i="1" s="1"/>
  <c r="AK1248" i="1" s="1"/>
  <c r="AQ1248" i="1" s="1"/>
  <c r="AW1248" i="1" s="1"/>
  <c r="BC1248" i="1" s="1"/>
  <c r="BI1248" i="1" s="1"/>
  <c r="BO1248" i="1" s="1"/>
  <c r="BT1248" i="1" s="1"/>
  <c r="BY1248" i="1" s="1"/>
  <c r="CE1248" i="1" s="1"/>
  <c r="CK1248" i="1" s="1"/>
  <c r="CQ1248" i="1" s="1"/>
  <c r="L1248" i="1"/>
  <c r="R1248" i="1" s="1"/>
  <c r="X1248" i="1" s="1"/>
  <c r="AD1248" i="1" s="1"/>
  <c r="AJ1248" i="1" s="1"/>
  <c r="AP1248" i="1" s="1"/>
  <c r="AV1248" i="1" s="1"/>
  <c r="BB1248" i="1" s="1"/>
  <c r="BH1248" i="1" s="1"/>
  <c r="BN1248" i="1" s="1"/>
  <c r="BS1248" i="1" s="1"/>
  <c r="BX1248" i="1" s="1"/>
  <c r="CD1248" i="1" s="1"/>
  <c r="CJ1248" i="1" s="1"/>
  <c r="CP1248" i="1" s="1"/>
  <c r="CS1247" i="1"/>
  <c r="CS1246" i="1" s="1"/>
  <c r="CS1245" i="1" s="1"/>
  <c r="CO1247" i="1"/>
  <c r="CO1246" i="1" s="1"/>
  <c r="CO1245" i="1" s="1"/>
  <c r="CN1247" i="1"/>
  <c r="CM1247" i="1"/>
  <c r="CM1246" i="1" s="1"/>
  <c r="CM1245" i="1" s="1"/>
  <c r="CI1247" i="1"/>
  <c r="CH1247" i="1"/>
  <c r="CH1246" i="1" s="1"/>
  <c r="CH1245" i="1" s="1"/>
  <c r="CG1247" i="1"/>
  <c r="CG1246" i="1" s="1"/>
  <c r="CG1245" i="1" s="1"/>
  <c r="CC1247" i="1"/>
  <c r="CC1246" i="1" s="1"/>
  <c r="CC1245" i="1" s="1"/>
  <c r="CB1247" i="1"/>
  <c r="CB1246" i="1" s="1"/>
  <c r="CB1245" i="1" s="1"/>
  <c r="CA1247" i="1"/>
  <c r="CA1246" i="1" s="1"/>
  <c r="CA1245" i="1" s="1"/>
  <c r="BW1247" i="1"/>
  <c r="BW1246" i="1" s="1"/>
  <c r="BW1245" i="1" s="1"/>
  <c r="BV1247" i="1"/>
  <c r="BV1246" i="1" s="1"/>
  <c r="BV1245" i="1" s="1"/>
  <c r="BR1247" i="1"/>
  <c r="BR1246" i="1" s="1"/>
  <c r="BR1245" i="1" s="1"/>
  <c r="BQ1247" i="1"/>
  <c r="BQ1246" i="1" s="1"/>
  <c r="BQ1245" i="1" s="1"/>
  <c r="BM1247" i="1"/>
  <c r="BM1246" i="1" s="1"/>
  <c r="BM1245" i="1" s="1"/>
  <c r="BL1247" i="1"/>
  <c r="BL1246" i="1" s="1"/>
  <c r="BL1245" i="1" s="1"/>
  <c r="BK1247" i="1"/>
  <c r="BK1246" i="1" s="1"/>
  <c r="BK1245" i="1" s="1"/>
  <c r="BG1247" i="1"/>
  <c r="BG1246" i="1" s="1"/>
  <c r="BG1245" i="1" s="1"/>
  <c r="BF1247" i="1"/>
  <c r="BE1247" i="1"/>
  <c r="BE1246" i="1" s="1"/>
  <c r="BE1245" i="1" s="1"/>
  <c r="BA1247" i="1"/>
  <c r="BA1246" i="1" s="1"/>
  <c r="BA1245" i="1" s="1"/>
  <c r="AZ1247" i="1"/>
  <c r="AZ1246" i="1" s="1"/>
  <c r="AZ1245" i="1" s="1"/>
  <c r="AY1247" i="1"/>
  <c r="AY1246" i="1" s="1"/>
  <c r="AY1245" i="1" s="1"/>
  <c r="AU1247" i="1"/>
  <c r="AU1246" i="1" s="1"/>
  <c r="AU1245" i="1" s="1"/>
  <c r="AT1247" i="1"/>
  <c r="AT1246" i="1" s="1"/>
  <c r="AT1245" i="1" s="1"/>
  <c r="AS1247" i="1"/>
  <c r="AS1246" i="1" s="1"/>
  <c r="AS1245" i="1" s="1"/>
  <c r="AO1247" i="1"/>
  <c r="AO1246" i="1" s="1"/>
  <c r="AO1245" i="1" s="1"/>
  <c r="AN1247" i="1"/>
  <c r="AN1246" i="1" s="1"/>
  <c r="AN1245" i="1" s="1"/>
  <c r="AM1247" i="1"/>
  <c r="AI1247" i="1"/>
  <c r="AH1247" i="1"/>
  <c r="AH1246" i="1" s="1"/>
  <c r="AH1245" i="1" s="1"/>
  <c r="AG1247" i="1"/>
  <c r="AG1246" i="1" s="1"/>
  <c r="AG1245" i="1" s="1"/>
  <c r="AC1247" i="1"/>
  <c r="AC1246" i="1" s="1"/>
  <c r="AC1245" i="1" s="1"/>
  <c r="AB1247" i="1"/>
  <c r="AB1246" i="1" s="1"/>
  <c r="AB1245" i="1" s="1"/>
  <c r="AA1247" i="1"/>
  <c r="W1247" i="1"/>
  <c r="W1246" i="1" s="1"/>
  <c r="W1245" i="1" s="1"/>
  <c r="V1247" i="1"/>
  <c r="U1247" i="1"/>
  <c r="U1246" i="1" s="1"/>
  <c r="U1245" i="1" s="1"/>
  <c r="Q1247" i="1"/>
  <c r="Q1246" i="1" s="1"/>
  <c r="Q1245" i="1" s="1"/>
  <c r="P1247" i="1"/>
  <c r="P1246" i="1" s="1"/>
  <c r="P1245" i="1" s="1"/>
  <c r="O1247" i="1"/>
  <c r="O1246" i="1" s="1"/>
  <c r="O1245" i="1" s="1"/>
  <c r="K1247" i="1"/>
  <c r="K1246" i="1" s="1"/>
  <c r="K1245" i="1" s="1"/>
  <c r="J1247" i="1"/>
  <c r="J1246" i="1" s="1"/>
  <c r="J1245" i="1" s="1"/>
  <c r="I1247" i="1"/>
  <c r="I1246" i="1" s="1"/>
  <c r="I1245" i="1" s="1"/>
  <c r="H1247" i="1"/>
  <c r="H1246" i="1" s="1"/>
  <c r="H1245" i="1" s="1"/>
  <c r="G1247" i="1"/>
  <c r="G1246" i="1" s="1"/>
  <c r="G1245" i="1" s="1"/>
  <c r="F1247" i="1"/>
  <c r="F1246" i="1" s="1"/>
  <c r="F1245" i="1" s="1"/>
  <c r="CN1246" i="1"/>
  <c r="CN1245" i="1" s="1"/>
  <c r="CI1246" i="1"/>
  <c r="CI1245" i="1" s="1"/>
  <c r="BF1246" i="1"/>
  <c r="BF1245" i="1" s="1"/>
  <c r="AM1246" i="1"/>
  <c r="AM1245" i="1" s="1"/>
  <c r="AI1246" i="1"/>
  <c r="AI1245" i="1" s="1"/>
  <c r="AA1246" i="1"/>
  <c r="AA1245" i="1" s="1"/>
  <c r="V1246" i="1"/>
  <c r="V1245" i="1" s="1"/>
  <c r="N1243" i="1"/>
  <c r="T1243" i="1" s="1"/>
  <c r="Z1243" i="1" s="1"/>
  <c r="AF1243" i="1" s="1"/>
  <c r="AL1243" i="1" s="1"/>
  <c r="AR1243" i="1" s="1"/>
  <c r="AX1243" i="1" s="1"/>
  <c r="BD1243" i="1" s="1"/>
  <c r="BJ1243" i="1" s="1"/>
  <c r="BP1243" i="1" s="1"/>
  <c r="BU1243" i="1" s="1"/>
  <c r="BZ1243" i="1" s="1"/>
  <c r="CF1243" i="1" s="1"/>
  <c r="CL1243" i="1" s="1"/>
  <c r="CR1243" i="1" s="1"/>
  <c r="M1243" i="1"/>
  <c r="S1243" i="1" s="1"/>
  <c r="Y1243" i="1" s="1"/>
  <c r="AE1243" i="1" s="1"/>
  <c r="AK1243" i="1" s="1"/>
  <c r="AQ1243" i="1" s="1"/>
  <c r="AW1243" i="1" s="1"/>
  <c r="BC1243" i="1" s="1"/>
  <c r="BI1243" i="1" s="1"/>
  <c r="BO1243" i="1" s="1"/>
  <c r="BT1243" i="1" s="1"/>
  <c r="BY1243" i="1" s="1"/>
  <c r="CE1243" i="1" s="1"/>
  <c r="CK1243" i="1" s="1"/>
  <c r="CQ1243" i="1" s="1"/>
  <c r="L1243" i="1"/>
  <c r="R1243" i="1" s="1"/>
  <c r="X1243" i="1" s="1"/>
  <c r="AD1243" i="1" s="1"/>
  <c r="AJ1243" i="1" s="1"/>
  <c r="AP1243" i="1" s="1"/>
  <c r="AV1243" i="1" s="1"/>
  <c r="BB1243" i="1" s="1"/>
  <c r="BH1243" i="1" s="1"/>
  <c r="BN1243" i="1" s="1"/>
  <c r="BS1243" i="1" s="1"/>
  <c r="BX1243" i="1" s="1"/>
  <c r="CD1243" i="1" s="1"/>
  <c r="CJ1243" i="1" s="1"/>
  <c r="CP1243" i="1" s="1"/>
  <c r="CS1242" i="1"/>
  <c r="CS1241" i="1" s="1"/>
  <c r="CS1240" i="1" s="1"/>
  <c r="CO1242" i="1"/>
  <c r="CO1241" i="1" s="1"/>
  <c r="CO1240" i="1" s="1"/>
  <c r="CN1242" i="1"/>
  <c r="CN1241" i="1" s="1"/>
  <c r="CN1240" i="1" s="1"/>
  <c r="CM1242" i="1"/>
  <c r="CM1241" i="1" s="1"/>
  <c r="CM1240" i="1" s="1"/>
  <c r="CI1242" i="1"/>
  <c r="CI1241" i="1" s="1"/>
  <c r="CI1240" i="1" s="1"/>
  <c r="CH1242" i="1"/>
  <c r="CH1241" i="1" s="1"/>
  <c r="CH1240" i="1" s="1"/>
  <c r="CG1242" i="1"/>
  <c r="CG1241" i="1" s="1"/>
  <c r="CG1240" i="1" s="1"/>
  <c r="CC1242" i="1"/>
  <c r="CB1242" i="1"/>
  <c r="CB1241" i="1" s="1"/>
  <c r="CB1240" i="1" s="1"/>
  <c r="CA1242" i="1"/>
  <c r="CA1241" i="1" s="1"/>
  <c r="CA1240" i="1" s="1"/>
  <c r="BW1242" i="1"/>
  <c r="BW1241" i="1" s="1"/>
  <c r="BW1240" i="1" s="1"/>
  <c r="BV1242" i="1"/>
  <c r="BV1241" i="1" s="1"/>
  <c r="BV1240" i="1" s="1"/>
  <c r="BR1242" i="1"/>
  <c r="BQ1242" i="1"/>
  <c r="BQ1241" i="1" s="1"/>
  <c r="BQ1240" i="1" s="1"/>
  <c r="BM1242" i="1"/>
  <c r="BM1241" i="1" s="1"/>
  <c r="BM1240" i="1" s="1"/>
  <c r="BL1242" i="1"/>
  <c r="BL1241" i="1" s="1"/>
  <c r="BL1240" i="1" s="1"/>
  <c r="BK1242" i="1"/>
  <c r="BK1241" i="1" s="1"/>
  <c r="BK1240" i="1" s="1"/>
  <c r="BG1242" i="1"/>
  <c r="BG1241" i="1" s="1"/>
  <c r="BG1240" i="1" s="1"/>
  <c r="BF1242" i="1"/>
  <c r="BF1241" i="1" s="1"/>
  <c r="BF1240" i="1" s="1"/>
  <c r="BE1242" i="1"/>
  <c r="BE1241" i="1" s="1"/>
  <c r="BE1240" i="1" s="1"/>
  <c r="BA1242" i="1"/>
  <c r="BA1241" i="1" s="1"/>
  <c r="BA1240" i="1" s="1"/>
  <c r="AZ1242" i="1"/>
  <c r="AZ1241" i="1" s="1"/>
  <c r="AZ1240" i="1" s="1"/>
  <c r="AY1242" i="1"/>
  <c r="AY1241" i="1" s="1"/>
  <c r="AY1240" i="1" s="1"/>
  <c r="AU1242" i="1"/>
  <c r="AT1242" i="1"/>
  <c r="AS1242" i="1"/>
  <c r="AS1241" i="1" s="1"/>
  <c r="AS1240" i="1" s="1"/>
  <c r="AO1242" i="1"/>
  <c r="AO1241" i="1" s="1"/>
  <c r="AO1240" i="1" s="1"/>
  <c r="AN1242" i="1"/>
  <c r="AN1241" i="1" s="1"/>
  <c r="AN1240" i="1" s="1"/>
  <c r="AM1242" i="1"/>
  <c r="AI1242" i="1"/>
  <c r="AH1242" i="1"/>
  <c r="AH1241" i="1" s="1"/>
  <c r="AH1240" i="1" s="1"/>
  <c r="AG1242" i="1"/>
  <c r="AG1241" i="1" s="1"/>
  <c r="AG1240" i="1" s="1"/>
  <c r="AC1242" i="1"/>
  <c r="AC1241" i="1" s="1"/>
  <c r="AC1240" i="1" s="1"/>
  <c r="AB1242" i="1"/>
  <c r="AB1241" i="1" s="1"/>
  <c r="AB1240" i="1" s="1"/>
  <c r="AA1242" i="1"/>
  <c r="AA1241" i="1" s="1"/>
  <c r="AA1240" i="1" s="1"/>
  <c r="W1242" i="1"/>
  <c r="W1241" i="1" s="1"/>
  <c r="W1240" i="1" s="1"/>
  <c r="V1242" i="1"/>
  <c r="V1241" i="1" s="1"/>
  <c r="V1240" i="1" s="1"/>
  <c r="U1242" i="1"/>
  <c r="U1241" i="1" s="1"/>
  <c r="U1240" i="1" s="1"/>
  <c r="Q1242" i="1"/>
  <c r="Q1241" i="1" s="1"/>
  <c r="Q1240" i="1" s="1"/>
  <c r="P1242" i="1"/>
  <c r="O1242" i="1"/>
  <c r="K1242" i="1"/>
  <c r="K1241" i="1" s="1"/>
  <c r="K1240" i="1" s="1"/>
  <c r="J1242" i="1"/>
  <c r="I1242" i="1"/>
  <c r="I1241" i="1" s="1"/>
  <c r="H1242" i="1"/>
  <c r="G1242" i="1"/>
  <c r="G1241" i="1" s="1"/>
  <c r="G1240" i="1" s="1"/>
  <c r="F1242" i="1"/>
  <c r="F1241" i="1" s="1"/>
  <c r="F1240" i="1" s="1"/>
  <c r="CC1241" i="1"/>
  <c r="CC1240" i="1" s="1"/>
  <c r="BR1241" i="1"/>
  <c r="BR1240" i="1" s="1"/>
  <c r="AU1241" i="1"/>
  <c r="AU1240" i="1" s="1"/>
  <c r="AT1241" i="1"/>
  <c r="AT1240" i="1" s="1"/>
  <c r="AM1241" i="1"/>
  <c r="AM1240" i="1" s="1"/>
  <c r="AI1241" i="1"/>
  <c r="AI1240" i="1" s="1"/>
  <c r="P1241" i="1"/>
  <c r="P1240" i="1" s="1"/>
  <c r="O1241" i="1"/>
  <c r="O1240" i="1" s="1"/>
  <c r="L1239" i="1"/>
  <c r="R1239" i="1" s="1"/>
  <c r="X1239" i="1" s="1"/>
  <c r="AD1239" i="1" s="1"/>
  <c r="AJ1239" i="1" s="1"/>
  <c r="AP1239" i="1" s="1"/>
  <c r="AV1239" i="1" s="1"/>
  <c r="BB1239" i="1" s="1"/>
  <c r="BH1239" i="1" s="1"/>
  <c r="BN1239" i="1" s="1"/>
  <c r="BS1239" i="1" s="1"/>
  <c r="BX1239" i="1" s="1"/>
  <c r="CD1239" i="1" s="1"/>
  <c r="CJ1239" i="1" s="1"/>
  <c r="CP1239" i="1" s="1"/>
  <c r="H1239" i="1"/>
  <c r="G1239" i="1"/>
  <c r="G1238" i="1" s="1"/>
  <c r="CS1238" i="1"/>
  <c r="CS1237" i="1" s="1"/>
  <c r="CS1236" i="1" s="1"/>
  <c r="CO1238" i="1"/>
  <c r="CN1238" i="1"/>
  <c r="CN1237" i="1" s="1"/>
  <c r="CN1236" i="1" s="1"/>
  <c r="CM1238" i="1"/>
  <c r="CM1237" i="1" s="1"/>
  <c r="CM1236" i="1" s="1"/>
  <c r="CI1238" i="1"/>
  <c r="CI1237" i="1" s="1"/>
  <c r="CI1236" i="1" s="1"/>
  <c r="CH1238" i="1"/>
  <c r="CH1237" i="1" s="1"/>
  <c r="CH1236" i="1" s="1"/>
  <c r="CG1238" i="1"/>
  <c r="CC1238" i="1"/>
  <c r="CC1237" i="1" s="1"/>
  <c r="CC1236" i="1" s="1"/>
  <c r="CB1238" i="1"/>
  <c r="CB1237" i="1" s="1"/>
  <c r="CB1236" i="1" s="1"/>
  <c r="CA1238" i="1"/>
  <c r="CA1237" i="1" s="1"/>
  <c r="CA1236" i="1" s="1"/>
  <c r="BW1238" i="1"/>
  <c r="BW1237" i="1" s="1"/>
  <c r="BW1236" i="1" s="1"/>
  <c r="BV1238" i="1"/>
  <c r="BV1237" i="1" s="1"/>
  <c r="BV1236" i="1" s="1"/>
  <c r="BR1238" i="1"/>
  <c r="BR1237" i="1" s="1"/>
  <c r="BR1236" i="1" s="1"/>
  <c r="BQ1238" i="1"/>
  <c r="BQ1237" i="1" s="1"/>
  <c r="BQ1236" i="1" s="1"/>
  <c r="BM1238" i="1"/>
  <c r="BM1237" i="1" s="1"/>
  <c r="BM1236" i="1" s="1"/>
  <c r="BL1238" i="1"/>
  <c r="BL1237" i="1" s="1"/>
  <c r="BL1236" i="1" s="1"/>
  <c r="BK1238" i="1"/>
  <c r="BK1237" i="1" s="1"/>
  <c r="BK1236" i="1" s="1"/>
  <c r="BG1238" i="1"/>
  <c r="BG1237" i="1" s="1"/>
  <c r="BG1236" i="1" s="1"/>
  <c r="BF1238" i="1"/>
  <c r="BF1237" i="1" s="1"/>
  <c r="BF1236" i="1" s="1"/>
  <c r="BE1238" i="1"/>
  <c r="BE1237" i="1" s="1"/>
  <c r="BE1236" i="1" s="1"/>
  <c r="BA1238" i="1"/>
  <c r="BA1237" i="1" s="1"/>
  <c r="BA1236" i="1" s="1"/>
  <c r="AZ1238" i="1"/>
  <c r="AZ1237" i="1" s="1"/>
  <c r="AZ1236" i="1" s="1"/>
  <c r="AY1238" i="1"/>
  <c r="AY1237" i="1" s="1"/>
  <c r="AY1236" i="1" s="1"/>
  <c r="AU1238" i="1"/>
  <c r="AU1237" i="1" s="1"/>
  <c r="AU1236" i="1" s="1"/>
  <c r="AT1238" i="1"/>
  <c r="AT1237" i="1" s="1"/>
  <c r="AT1236" i="1" s="1"/>
  <c r="AS1238" i="1"/>
  <c r="AS1237" i="1" s="1"/>
  <c r="AS1236" i="1" s="1"/>
  <c r="AO1238" i="1"/>
  <c r="AO1237" i="1" s="1"/>
  <c r="AO1236" i="1" s="1"/>
  <c r="AN1238" i="1"/>
  <c r="AN1237" i="1" s="1"/>
  <c r="AN1236" i="1" s="1"/>
  <c r="AM1238" i="1"/>
  <c r="AM1237" i="1" s="1"/>
  <c r="AM1236" i="1" s="1"/>
  <c r="AI1238" i="1"/>
  <c r="AI1237" i="1" s="1"/>
  <c r="AI1236" i="1" s="1"/>
  <c r="AH1238" i="1"/>
  <c r="AH1237" i="1" s="1"/>
  <c r="AH1236" i="1" s="1"/>
  <c r="AG1238" i="1"/>
  <c r="AG1237" i="1" s="1"/>
  <c r="AG1236" i="1" s="1"/>
  <c r="AC1238" i="1"/>
  <c r="AC1237" i="1" s="1"/>
  <c r="AC1236" i="1" s="1"/>
  <c r="AB1238" i="1"/>
  <c r="AB1237" i="1" s="1"/>
  <c r="AB1236" i="1" s="1"/>
  <c r="AA1238" i="1"/>
  <c r="AA1237" i="1" s="1"/>
  <c r="AA1236" i="1" s="1"/>
  <c r="W1238" i="1"/>
  <c r="V1238" i="1"/>
  <c r="U1238" i="1"/>
  <c r="U1237" i="1" s="1"/>
  <c r="U1236" i="1" s="1"/>
  <c r="Q1238" i="1"/>
  <c r="Q1237" i="1" s="1"/>
  <c r="Q1236" i="1" s="1"/>
  <c r="P1238" i="1"/>
  <c r="P1237" i="1" s="1"/>
  <c r="P1236" i="1" s="1"/>
  <c r="O1238" i="1"/>
  <c r="O1237" i="1" s="1"/>
  <c r="O1236" i="1" s="1"/>
  <c r="K1238" i="1"/>
  <c r="K1237" i="1" s="1"/>
  <c r="K1236" i="1" s="1"/>
  <c r="J1238" i="1"/>
  <c r="J1237" i="1" s="1"/>
  <c r="J1236" i="1" s="1"/>
  <c r="I1238" i="1"/>
  <c r="F1238" i="1"/>
  <c r="F1237" i="1" s="1"/>
  <c r="CO1237" i="1"/>
  <c r="CO1236" i="1" s="1"/>
  <c r="CG1237" i="1"/>
  <c r="CG1236" i="1" s="1"/>
  <c r="W1237" i="1"/>
  <c r="W1236" i="1" s="1"/>
  <c r="V1237" i="1"/>
  <c r="V1236" i="1" s="1"/>
  <c r="BK1235" i="1"/>
  <c r="BK1234" i="1" s="1"/>
  <c r="BK1233" i="1" s="1"/>
  <c r="BK1232" i="1" s="1"/>
  <c r="AY1235" i="1"/>
  <c r="AY1234" i="1" s="1"/>
  <c r="AY1233" i="1" s="1"/>
  <c r="AY1232" i="1" s="1"/>
  <c r="O1235" i="1"/>
  <c r="O1234" i="1" s="1"/>
  <c r="O1233" i="1" s="1"/>
  <c r="O1232" i="1" s="1"/>
  <c r="N1235" i="1"/>
  <c r="T1235" i="1" s="1"/>
  <c r="Z1235" i="1" s="1"/>
  <c r="AF1235" i="1" s="1"/>
  <c r="AL1235" i="1" s="1"/>
  <c r="AR1235" i="1" s="1"/>
  <c r="AX1235" i="1" s="1"/>
  <c r="BD1235" i="1" s="1"/>
  <c r="BJ1235" i="1" s="1"/>
  <c r="BP1235" i="1" s="1"/>
  <c r="BU1235" i="1" s="1"/>
  <c r="BZ1235" i="1" s="1"/>
  <c r="CF1235" i="1" s="1"/>
  <c r="CL1235" i="1" s="1"/>
  <c r="CR1235" i="1" s="1"/>
  <c r="M1235" i="1"/>
  <c r="S1235" i="1" s="1"/>
  <c r="Y1235" i="1" s="1"/>
  <c r="AE1235" i="1" s="1"/>
  <c r="AK1235" i="1" s="1"/>
  <c r="AQ1235" i="1" s="1"/>
  <c r="AW1235" i="1" s="1"/>
  <c r="BC1235" i="1" s="1"/>
  <c r="BI1235" i="1" s="1"/>
  <c r="BO1235" i="1" s="1"/>
  <c r="BT1235" i="1" s="1"/>
  <c r="BY1235" i="1" s="1"/>
  <c r="CE1235" i="1" s="1"/>
  <c r="CK1235" i="1" s="1"/>
  <c r="CQ1235" i="1" s="1"/>
  <c r="L1235" i="1"/>
  <c r="CS1234" i="1"/>
  <c r="CS1233" i="1" s="1"/>
  <c r="CS1232" i="1" s="1"/>
  <c r="CO1234" i="1"/>
  <c r="CO1233" i="1" s="1"/>
  <c r="CO1232" i="1" s="1"/>
  <c r="CN1234" i="1"/>
  <c r="CN1233" i="1" s="1"/>
  <c r="CN1232" i="1" s="1"/>
  <c r="CM1234" i="1"/>
  <c r="CM1233" i="1" s="1"/>
  <c r="CM1232" i="1" s="1"/>
  <c r="CI1234" i="1"/>
  <c r="CI1233" i="1" s="1"/>
  <c r="CI1232" i="1" s="1"/>
  <c r="CH1234" i="1"/>
  <c r="CH1233" i="1" s="1"/>
  <c r="CH1232" i="1" s="1"/>
  <c r="CG1234" i="1"/>
  <c r="CG1233" i="1" s="1"/>
  <c r="CG1232" i="1" s="1"/>
  <c r="CC1234" i="1"/>
  <c r="CC1233" i="1" s="1"/>
  <c r="CC1232" i="1" s="1"/>
  <c r="CB1234" i="1"/>
  <c r="CB1233" i="1" s="1"/>
  <c r="CB1232" i="1" s="1"/>
  <c r="CA1234" i="1"/>
  <c r="CA1233" i="1" s="1"/>
  <c r="CA1232" i="1" s="1"/>
  <c r="BW1234" i="1"/>
  <c r="BW1233" i="1" s="1"/>
  <c r="BW1232" i="1" s="1"/>
  <c r="BV1234" i="1"/>
  <c r="BV1233" i="1" s="1"/>
  <c r="BR1234" i="1"/>
  <c r="BR1233" i="1" s="1"/>
  <c r="BR1232" i="1" s="1"/>
  <c r="BQ1234" i="1"/>
  <c r="BQ1233" i="1" s="1"/>
  <c r="BQ1232" i="1" s="1"/>
  <c r="BM1234" i="1"/>
  <c r="BM1233" i="1" s="1"/>
  <c r="BM1232" i="1" s="1"/>
  <c r="BL1234" i="1"/>
  <c r="BL1233" i="1" s="1"/>
  <c r="BL1232" i="1" s="1"/>
  <c r="BG1234" i="1"/>
  <c r="BG1233" i="1" s="1"/>
  <c r="BG1232" i="1" s="1"/>
  <c r="BF1234" i="1"/>
  <c r="BF1233" i="1" s="1"/>
  <c r="BF1232" i="1" s="1"/>
  <c r="BE1234" i="1"/>
  <c r="BE1233" i="1" s="1"/>
  <c r="BE1232" i="1" s="1"/>
  <c r="BA1234" i="1"/>
  <c r="BA1233" i="1" s="1"/>
  <c r="BA1232" i="1" s="1"/>
  <c r="AZ1234" i="1"/>
  <c r="AZ1233" i="1" s="1"/>
  <c r="AZ1232" i="1" s="1"/>
  <c r="AU1234" i="1"/>
  <c r="AU1233" i="1" s="1"/>
  <c r="AU1232" i="1" s="1"/>
  <c r="AT1234" i="1"/>
  <c r="AT1233" i="1" s="1"/>
  <c r="AT1232" i="1" s="1"/>
  <c r="AS1234" i="1"/>
  <c r="AO1234" i="1"/>
  <c r="AO1233" i="1" s="1"/>
  <c r="AO1232" i="1" s="1"/>
  <c r="AN1234" i="1"/>
  <c r="AN1233" i="1" s="1"/>
  <c r="AN1232" i="1" s="1"/>
  <c r="AM1234" i="1"/>
  <c r="AM1233" i="1" s="1"/>
  <c r="AM1232" i="1" s="1"/>
  <c r="AI1234" i="1"/>
  <c r="AI1233" i="1" s="1"/>
  <c r="AI1232" i="1" s="1"/>
  <c r="AH1234" i="1"/>
  <c r="AH1233" i="1" s="1"/>
  <c r="AH1232" i="1" s="1"/>
  <c r="AG1234" i="1"/>
  <c r="AG1233" i="1" s="1"/>
  <c r="AG1232" i="1" s="1"/>
  <c r="AC1234" i="1"/>
  <c r="AC1233" i="1" s="1"/>
  <c r="AC1232" i="1" s="1"/>
  <c r="AB1234" i="1"/>
  <c r="AB1233" i="1" s="1"/>
  <c r="AB1232" i="1" s="1"/>
  <c r="AA1234" i="1"/>
  <c r="AA1233" i="1" s="1"/>
  <c r="AA1232" i="1" s="1"/>
  <c r="W1234" i="1"/>
  <c r="W1233" i="1" s="1"/>
  <c r="W1232" i="1" s="1"/>
  <c r="V1234" i="1"/>
  <c r="V1233" i="1" s="1"/>
  <c r="V1232" i="1" s="1"/>
  <c r="U1234" i="1"/>
  <c r="U1233" i="1" s="1"/>
  <c r="U1232" i="1" s="1"/>
  <c r="Q1234" i="1"/>
  <c r="Q1233" i="1" s="1"/>
  <c r="Q1232" i="1" s="1"/>
  <c r="P1234" i="1"/>
  <c r="P1233" i="1" s="1"/>
  <c r="P1232" i="1" s="1"/>
  <c r="K1234" i="1"/>
  <c r="K1233" i="1" s="1"/>
  <c r="K1232" i="1" s="1"/>
  <c r="J1234" i="1"/>
  <c r="J1233" i="1" s="1"/>
  <c r="J1232" i="1" s="1"/>
  <c r="I1234" i="1"/>
  <c r="I1233" i="1" s="1"/>
  <c r="I1232" i="1" s="1"/>
  <c r="H1234" i="1"/>
  <c r="G1234" i="1"/>
  <c r="M1234" i="1" s="1"/>
  <c r="F1234" i="1"/>
  <c r="F1233" i="1" s="1"/>
  <c r="AS1233" i="1"/>
  <c r="AS1232" i="1" s="1"/>
  <c r="BV1232" i="1"/>
  <c r="N1228" i="1"/>
  <c r="T1228" i="1" s="1"/>
  <c r="Z1228" i="1" s="1"/>
  <c r="AF1228" i="1" s="1"/>
  <c r="AL1228" i="1" s="1"/>
  <c r="AR1228" i="1" s="1"/>
  <c r="AX1228" i="1" s="1"/>
  <c r="BD1228" i="1" s="1"/>
  <c r="BJ1228" i="1" s="1"/>
  <c r="BP1228" i="1" s="1"/>
  <c r="BU1228" i="1" s="1"/>
  <c r="BZ1228" i="1" s="1"/>
  <c r="CF1228" i="1" s="1"/>
  <c r="CL1228" i="1" s="1"/>
  <c r="CR1228" i="1" s="1"/>
  <c r="M1228" i="1"/>
  <c r="S1228" i="1" s="1"/>
  <c r="Y1228" i="1" s="1"/>
  <c r="AE1228" i="1" s="1"/>
  <c r="AK1228" i="1" s="1"/>
  <c r="AQ1228" i="1" s="1"/>
  <c r="AW1228" i="1" s="1"/>
  <c r="BC1228" i="1" s="1"/>
  <c r="BI1228" i="1" s="1"/>
  <c r="BO1228" i="1" s="1"/>
  <c r="BT1228" i="1" s="1"/>
  <c r="BY1228" i="1" s="1"/>
  <c r="CE1228" i="1" s="1"/>
  <c r="CK1228" i="1" s="1"/>
  <c r="CQ1228" i="1" s="1"/>
  <c r="L1228" i="1"/>
  <c r="R1228" i="1" s="1"/>
  <c r="X1228" i="1" s="1"/>
  <c r="AD1228" i="1" s="1"/>
  <c r="AJ1228" i="1" s="1"/>
  <c r="AP1228" i="1" s="1"/>
  <c r="AV1228" i="1" s="1"/>
  <c r="BB1228" i="1" s="1"/>
  <c r="BH1228" i="1" s="1"/>
  <c r="BN1228" i="1" s="1"/>
  <c r="BS1228" i="1" s="1"/>
  <c r="BX1228" i="1" s="1"/>
  <c r="CD1228" i="1" s="1"/>
  <c r="CJ1228" i="1" s="1"/>
  <c r="CP1228" i="1" s="1"/>
  <c r="CS1227" i="1"/>
  <c r="CS1226" i="1" s="1"/>
  <c r="CS1225" i="1" s="1"/>
  <c r="CS1224" i="1" s="1"/>
  <c r="CS1223" i="1" s="1"/>
  <c r="CO1227" i="1"/>
  <c r="CO1226" i="1" s="1"/>
  <c r="CO1225" i="1" s="1"/>
  <c r="CO1224" i="1" s="1"/>
  <c r="CO1223" i="1" s="1"/>
  <c r="CN1227" i="1"/>
  <c r="CM1227" i="1"/>
  <c r="CM1226" i="1" s="1"/>
  <c r="CM1225" i="1" s="1"/>
  <c r="CM1224" i="1" s="1"/>
  <c r="CM1223" i="1" s="1"/>
  <c r="CI1227" i="1"/>
  <c r="CI1226" i="1" s="1"/>
  <c r="CI1225" i="1" s="1"/>
  <c r="CI1224" i="1" s="1"/>
  <c r="CI1223" i="1" s="1"/>
  <c r="CH1227" i="1"/>
  <c r="CH1226" i="1" s="1"/>
  <c r="CH1225" i="1" s="1"/>
  <c r="CH1224" i="1" s="1"/>
  <c r="CH1223" i="1" s="1"/>
  <c r="CG1227" i="1"/>
  <c r="CC1227" i="1"/>
  <c r="CB1227" i="1"/>
  <c r="CB1226" i="1" s="1"/>
  <c r="CB1225" i="1" s="1"/>
  <c r="CB1224" i="1" s="1"/>
  <c r="CB1223" i="1" s="1"/>
  <c r="CA1227" i="1"/>
  <c r="CA1226" i="1" s="1"/>
  <c r="CA1225" i="1" s="1"/>
  <c r="CA1224" i="1" s="1"/>
  <c r="CA1223" i="1" s="1"/>
  <c r="BW1227" i="1"/>
  <c r="BV1227" i="1"/>
  <c r="BV1226" i="1" s="1"/>
  <c r="BV1225" i="1" s="1"/>
  <c r="BV1224" i="1" s="1"/>
  <c r="BV1223" i="1" s="1"/>
  <c r="BR1227" i="1"/>
  <c r="BR1226" i="1" s="1"/>
  <c r="BR1225" i="1" s="1"/>
  <c r="BR1224" i="1" s="1"/>
  <c r="BR1223" i="1" s="1"/>
  <c r="BQ1227" i="1"/>
  <c r="BQ1226" i="1" s="1"/>
  <c r="BQ1225" i="1" s="1"/>
  <c r="BQ1224" i="1" s="1"/>
  <c r="BM1227" i="1"/>
  <c r="BM1226" i="1" s="1"/>
  <c r="BM1225" i="1" s="1"/>
  <c r="BM1224" i="1" s="1"/>
  <c r="BM1223" i="1" s="1"/>
  <c r="BL1227" i="1"/>
  <c r="BL1226" i="1" s="1"/>
  <c r="BL1225" i="1" s="1"/>
  <c r="BL1224" i="1" s="1"/>
  <c r="BL1223" i="1" s="1"/>
  <c r="BK1227" i="1"/>
  <c r="BK1226" i="1" s="1"/>
  <c r="BK1225" i="1" s="1"/>
  <c r="BK1224" i="1" s="1"/>
  <c r="BK1223" i="1" s="1"/>
  <c r="BG1227" i="1"/>
  <c r="BG1226" i="1" s="1"/>
  <c r="BG1225" i="1" s="1"/>
  <c r="BG1224" i="1" s="1"/>
  <c r="BG1223" i="1" s="1"/>
  <c r="BF1227" i="1"/>
  <c r="BF1226" i="1" s="1"/>
  <c r="BF1225" i="1" s="1"/>
  <c r="BF1224" i="1" s="1"/>
  <c r="BF1223" i="1" s="1"/>
  <c r="BE1227" i="1"/>
  <c r="BE1226" i="1" s="1"/>
  <c r="BE1225" i="1" s="1"/>
  <c r="BE1224" i="1" s="1"/>
  <c r="BE1223" i="1" s="1"/>
  <c r="BA1227" i="1"/>
  <c r="BA1226" i="1" s="1"/>
  <c r="BA1225" i="1" s="1"/>
  <c r="BA1224" i="1" s="1"/>
  <c r="BA1223" i="1" s="1"/>
  <c r="AZ1227" i="1"/>
  <c r="AZ1226" i="1" s="1"/>
  <c r="AZ1225" i="1" s="1"/>
  <c r="AZ1224" i="1" s="1"/>
  <c r="AZ1223" i="1" s="1"/>
  <c r="AY1227" i="1"/>
  <c r="AY1226" i="1" s="1"/>
  <c r="AY1225" i="1" s="1"/>
  <c r="AY1224" i="1" s="1"/>
  <c r="AY1223" i="1" s="1"/>
  <c r="AU1227" i="1"/>
  <c r="AU1226" i="1" s="1"/>
  <c r="AU1225" i="1" s="1"/>
  <c r="AU1224" i="1" s="1"/>
  <c r="AU1223" i="1" s="1"/>
  <c r="AT1227" i="1"/>
  <c r="AT1226" i="1" s="1"/>
  <c r="AT1225" i="1" s="1"/>
  <c r="AT1224" i="1" s="1"/>
  <c r="AT1223" i="1" s="1"/>
  <c r="AS1227" i="1"/>
  <c r="AS1226" i="1" s="1"/>
  <c r="AS1225" i="1" s="1"/>
  <c r="AS1224" i="1" s="1"/>
  <c r="AS1223" i="1" s="1"/>
  <c r="AO1227" i="1"/>
  <c r="AO1226" i="1" s="1"/>
  <c r="AO1225" i="1" s="1"/>
  <c r="AO1224" i="1" s="1"/>
  <c r="AO1223" i="1" s="1"/>
  <c r="AN1227" i="1"/>
  <c r="AN1226" i="1" s="1"/>
  <c r="AN1225" i="1" s="1"/>
  <c r="AN1224" i="1" s="1"/>
  <c r="AN1223" i="1" s="1"/>
  <c r="AM1227" i="1"/>
  <c r="AM1226" i="1" s="1"/>
  <c r="AM1225" i="1" s="1"/>
  <c r="AM1224" i="1" s="1"/>
  <c r="AM1223" i="1" s="1"/>
  <c r="AI1227" i="1"/>
  <c r="AI1226" i="1" s="1"/>
  <c r="AI1225" i="1" s="1"/>
  <c r="AI1224" i="1" s="1"/>
  <c r="AI1223" i="1" s="1"/>
  <c r="AH1227" i="1"/>
  <c r="AH1226" i="1" s="1"/>
  <c r="AH1225" i="1" s="1"/>
  <c r="AH1224" i="1" s="1"/>
  <c r="AH1223" i="1" s="1"/>
  <c r="AG1227" i="1"/>
  <c r="AG1226" i="1" s="1"/>
  <c r="AG1225" i="1" s="1"/>
  <c r="AG1224" i="1" s="1"/>
  <c r="AG1223" i="1" s="1"/>
  <c r="AC1227" i="1"/>
  <c r="AC1226" i="1" s="1"/>
  <c r="AC1225" i="1" s="1"/>
  <c r="AC1224" i="1" s="1"/>
  <c r="AC1223" i="1" s="1"/>
  <c r="AB1227" i="1"/>
  <c r="AB1226" i="1" s="1"/>
  <c r="AB1225" i="1" s="1"/>
  <c r="AB1224" i="1" s="1"/>
  <c r="AB1223" i="1" s="1"/>
  <c r="AA1227" i="1"/>
  <c r="AA1226" i="1" s="1"/>
  <c r="AA1225" i="1" s="1"/>
  <c r="AA1224" i="1" s="1"/>
  <c r="AA1223" i="1" s="1"/>
  <c r="W1227" i="1"/>
  <c r="W1226" i="1" s="1"/>
  <c r="W1225" i="1" s="1"/>
  <c r="W1224" i="1" s="1"/>
  <c r="W1223" i="1" s="1"/>
  <c r="V1227" i="1"/>
  <c r="V1226" i="1" s="1"/>
  <c r="V1225" i="1" s="1"/>
  <c r="V1224" i="1" s="1"/>
  <c r="V1223" i="1" s="1"/>
  <c r="U1227" i="1"/>
  <c r="U1226" i="1" s="1"/>
  <c r="U1225" i="1" s="1"/>
  <c r="U1224" i="1" s="1"/>
  <c r="U1223" i="1" s="1"/>
  <c r="Q1227" i="1"/>
  <c r="Q1226" i="1" s="1"/>
  <c r="Q1225" i="1" s="1"/>
  <c r="Q1224" i="1" s="1"/>
  <c r="Q1223" i="1" s="1"/>
  <c r="P1227" i="1"/>
  <c r="O1227" i="1"/>
  <c r="O1226" i="1" s="1"/>
  <c r="O1225" i="1" s="1"/>
  <c r="O1224" i="1" s="1"/>
  <c r="O1223" i="1" s="1"/>
  <c r="K1227" i="1"/>
  <c r="K1226" i="1" s="1"/>
  <c r="K1225" i="1" s="1"/>
  <c r="K1224" i="1" s="1"/>
  <c r="K1223" i="1" s="1"/>
  <c r="J1227" i="1"/>
  <c r="J1226" i="1" s="1"/>
  <c r="J1225" i="1" s="1"/>
  <c r="J1224" i="1" s="1"/>
  <c r="J1223" i="1" s="1"/>
  <c r="I1227" i="1"/>
  <c r="H1227" i="1"/>
  <c r="H1226" i="1" s="1"/>
  <c r="G1227" i="1"/>
  <c r="M1227" i="1" s="1"/>
  <c r="F1227" i="1"/>
  <c r="CN1226" i="1"/>
  <c r="CG1226" i="1"/>
  <c r="CG1225" i="1" s="1"/>
  <c r="CG1224" i="1" s="1"/>
  <c r="CG1223" i="1" s="1"/>
  <c r="CC1226" i="1"/>
  <c r="BW1226" i="1"/>
  <c r="P1226" i="1"/>
  <c r="P1225" i="1" s="1"/>
  <c r="P1224" i="1" s="1"/>
  <c r="P1223" i="1" s="1"/>
  <c r="I1226" i="1"/>
  <c r="I1225" i="1" s="1"/>
  <c r="F1226" i="1"/>
  <c r="F1225" i="1" s="1"/>
  <c r="F1224" i="1" s="1"/>
  <c r="F1223" i="1" s="1"/>
  <c r="CN1225" i="1"/>
  <c r="CN1224" i="1" s="1"/>
  <c r="CN1223" i="1" s="1"/>
  <c r="CC1225" i="1"/>
  <c r="CC1224" i="1" s="1"/>
  <c r="CC1223" i="1" s="1"/>
  <c r="BW1225" i="1"/>
  <c r="BW1224" i="1" s="1"/>
  <c r="BW1223" i="1" s="1"/>
  <c r="N1222" i="1"/>
  <c r="T1222" i="1" s="1"/>
  <c r="Z1222" i="1" s="1"/>
  <c r="AF1222" i="1" s="1"/>
  <c r="AL1222" i="1" s="1"/>
  <c r="AR1222" i="1" s="1"/>
  <c r="AX1222" i="1" s="1"/>
  <c r="BD1222" i="1" s="1"/>
  <c r="BJ1222" i="1" s="1"/>
  <c r="BP1222" i="1" s="1"/>
  <c r="BU1222" i="1" s="1"/>
  <c r="BZ1222" i="1" s="1"/>
  <c r="CF1222" i="1" s="1"/>
  <c r="CL1222" i="1" s="1"/>
  <c r="CR1222" i="1" s="1"/>
  <c r="M1222" i="1"/>
  <c r="S1222" i="1" s="1"/>
  <c r="Y1222" i="1" s="1"/>
  <c r="AE1222" i="1" s="1"/>
  <c r="AK1222" i="1" s="1"/>
  <c r="AQ1222" i="1" s="1"/>
  <c r="AW1222" i="1" s="1"/>
  <c r="BC1222" i="1" s="1"/>
  <c r="BI1222" i="1" s="1"/>
  <c r="BO1222" i="1" s="1"/>
  <c r="BT1222" i="1" s="1"/>
  <c r="BY1222" i="1" s="1"/>
  <c r="CE1222" i="1" s="1"/>
  <c r="CK1222" i="1" s="1"/>
  <c r="CQ1222" i="1" s="1"/>
  <c r="L1222" i="1"/>
  <c r="R1222" i="1" s="1"/>
  <c r="X1222" i="1" s="1"/>
  <c r="AD1222" i="1" s="1"/>
  <c r="AJ1222" i="1" s="1"/>
  <c r="AP1222" i="1" s="1"/>
  <c r="AV1222" i="1" s="1"/>
  <c r="BB1222" i="1" s="1"/>
  <c r="BH1222" i="1" s="1"/>
  <c r="BN1222" i="1" s="1"/>
  <c r="BS1222" i="1" s="1"/>
  <c r="BX1222" i="1" s="1"/>
  <c r="CD1222" i="1" s="1"/>
  <c r="CJ1222" i="1" s="1"/>
  <c r="CP1222" i="1" s="1"/>
  <c r="CS1221" i="1"/>
  <c r="CS1220" i="1" s="1"/>
  <c r="CS1219" i="1" s="1"/>
  <c r="CO1221" i="1"/>
  <c r="CO1220" i="1" s="1"/>
  <c r="CO1219" i="1" s="1"/>
  <c r="CN1221" i="1"/>
  <c r="CN1220" i="1" s="1"/>
  <c r="CN1219" i="1" s="1"/>
  <c r="CM1221" i="1"/>
  <c r="CI1221" i="1"/>
  <c r="CI1220" i="1" s="1"/>
  <c r="CI1219" i="1" s="1"/>
  <c r="CH1221" i="1"/>
  <c r="CH1220" i="1" s="1"/>
  <c r="CH1219" i="1" s="1"/>
  <c r="CG1221" i="1"/>
  <c r="CG1220" i="1" s="1"/>
  <c r="CC1221" i="1"/>
  <c r="CC1220" i="1" s="1"/>
  <c r="CC1219" i="1" s="1"/>
  <c r="CB1221" i="1"/>
  <c r="CB1220" i="1" s="1"/>
  <c r="CB1219" i="1" s="1"/>
  <c r="CA1221" i="1"/>
  <c r="CA1220" i="1" s="1"/>
  <c r="CA1219" i="1" s="1"/>
  <c r="BW1221" i="1"/>
  <c r="BW1220" i="1" s="1"/>
  <c r="BV1221" i="1"/>
  <c r="BV1220" i="1" s="1"/>
  <c r="BV1219" i="1" s="1"/>
  <c r="BR1221" i="1"/>
  <c r="BQ1221" i="1"/>
  <c r="BQ1220" i="1" s="1"/>
  <c r="BQ1219" i="1" s="1"/>
  <c r="BM1221" i="1"/>
  <c r="BM1220" i="1" s="1"/>
  <c r="BM1219" i="1" s="1"/>
  <c r="BL1221" i="1"/>
  <c r="BL1220" i="1" s="1"/>
  <c r="BL1219" i="1" s="1"/>
  <c r="BK1221" i="1"/>
  <c r="BK1220" i="1" s="1"/>
  <c r="BK1219" i="1" s="1"/>
  <c r="BG1221" i="1"/>
  <c r="BG1220" i="1" s="1"/>
  <c r="BG1219" i="1" s="1"/>
  <c r="BF1221" i="1"/>
  <c r="BF1220" i="1" s="1"/>
  <c r="BF1219" i="1" s="1"/>
  <c r="BE1221" i="1"/>
  <c r="BE1220" i="1" s="1"/>
  <c r="BE1219" i="1" s="1"/>
  <c r="BA1221" i="1"/>
  <c r="BA1220" i="1" s="1"/>
  <c r="BA1219" i="1" s="1"/>
  <c r="AZ1221" i="1"/>
  <c r="AZ1220" i="1" s="1"/>
  <c r="AZ1219" i="1" s="1"/>
  <c r="AY1221" i="1"/>
  <c r="AY1220" i="1" s="1"/>
  <c r="AY1219" i="1" s="1"/>
  <c r="AU1221" i="1"/>
  <c r="AU1220" i="1" s="1"/>
  <c r="AU1219" i="1" s="1"/>
  <c r="AT1221" i="1"/>
  <c r="AT1220" i="1" s="1"/>
  <c r="AT1219" i="1" s="1"/>
  <c r="AS1221" i="1"/>
  <c r="AO1221" i="1"/>
  <c r="AO1220" i="1" s="1"/>
  <c r="AO1219" i="1" s="1"/>
  <c r="AN1221" i="1"/>
  <c r="AN1220" i="1" s="1"/>
  <c r="AN1219" i="1" s="1"/>
  <c r="AM1221" i="1"/>
  <c r="AM1220" i="1" s="1"/>
  <c r="AM1219" i="1" s="1"/>
  <c r="AI1221" i="1"/>
  <c r="AI1220" i="1" s="1"/>
  <c r="AI1219" i="1" s="1"/>
  <c r="AH1221" i="1"/>
  <c r="AH1220" i="1" s="1"/>
  <c r="AH1219" i="1" s="1"/>
  <c r="AG1221" i="1"/>
  <c r="AG1220" i="1" s="1"/>
  <c r="AG1219" i="1" s="1"/>
  <c r="AC1221" i="1"/>
  <c r="AC1220" i="1" s="1"/>
  <c r="AC1219" i="1" s="1"/>
  <c r="AB1221" i="1"/>
  <c r="AB1220" i="1" s="1"/>
  <c r="AB1219" i="1" s="1"/>
  <c r="AA1221" i="1"/>
  <c r="AA1220" i="1" s="1"/>
  <c r="AA1219" i="1" s="1"/>
  <c r="W1221" i="1"/>
  <c r="W1220" i="1" s="1"/>
  <c r="W1219" i="1" s="1"/>
  <c r="V1221" i="1"/>
  <c r="V1220" i="1" s="1"/>
  <c r="V1219" i="1" s="1"/>
  <c r="U1221" i="1"/>
  <c r="U1220" i="1" s="1"/>
  <c r="U1219" i="1" s="1"/>
  <c r="Q1221" i="1"/>
  <c r="Q1220" i="1" s="1"/>
  <c r="Q1219" i="1" s="1"/>
  <c r="P1221" i="1"/>
  <c r="P1220" i="1" s="1"/>
  <c r="P1219" i="1" s="1"/>
  <c r="O1221" i="1"/>
  <c r="O1220" i="1" s="1"/>
  <c r="O1219" i="1" s="1"/>
  <c r="K1221" i="1"/>
  <c r="K1220" i="1" s="1"/>
  <c r="K1219" i="1" s="1"/>
  <c r="J1221" i="1"/>
  <c r="I1221" i="1"/>
  <c r="I1220" i="1" s="1"/>
  <c r="I1219" i="1" s="1"/>
  <c r="H1221" i="1"/>
  <c r="G1221" i="1"/>
  <c r="G1220" i="1" s="1"/>
  <c r="G1219" i="1" s="1"/>
  <c r="F1221" i="1"/>
  <c r="CM1220" i="1"/>
  <c r="CM1219" i="1" s="1"/>
  <c r="AS1220" i="1"/>
  <c r="AS1219" i="1" s="1"/>
  <c r="CG1219" i="1"/>
  <c r="BW1219" i="1"/>
  <c r="AY1218" i="1"/>
  <c r="AY1217" i="1" s="1"/>
  <c r="AY1216" i="1" s="1"/>
  <c r="AY1215" i="1" s="1"/>
  <c r="N1218" i="1"/>
  <c r="T1218" i="1" s="1"/>
  <c r="Z1218" i="1" s="1"/>
  <c r="AF1218" i="1" s="1"/>
  <c r="AL1218" i="1" s="1"/>
  <c r="AR1218" i="1" s="1"/>
  <c r="AX1218" i="1" s="1"/>
  <c r="BD1218" i="1" s="1"/>
  <c r="BJ1218" i="1" s="1"/>
  <c r="BP1218" i="1" s="1"/>
  <c r="BU1218" i="1" s="1"/>
  <c r="BZ1218" i="1" s="1"/>
  <c r="CF1218" i="1" s="1"/>
  <c r="CL1218" i="1" s="1"/>
  <c r="CR1218" i="1" s="1"/>
  <c r="M1218" i="1"/>
  <c r="S1218" i="1" s="1"/>
  <c r="Y1218" i="1" s="1"/>
  <c r="AE1218" i="1" s="1"/>
  <c r="AK1218" i="1" s="1"/>
  <c r="AQ1218" i="1" s="1"/>
  <c r="AW1218" i="1" s="1"/>
  <c r="BC1218" i="1" s="1"/>
  <c r="BI1218" i="1" s="1"/>
  <c r="BO1218" i="1" s="1"/>
  <c r="BT1218" i="1" s="1"/>
  <c r="BY1218" i="1" s="1"/>
  <c r="CE1218" i="1" s="1"/>
  <c r="CK1218" i="1" s="1"/>
  <c r="CQ1218" i="1" s="1"/>
  <c r="L1218" i="1"/>
  <c r="R1218" i="1" s="1"/>
  <c r="X1218" i="1" s="1"/>
  <c r="AD1218" i="1" s="1"/>
  <c r="AJ1218" i="1" s="1"/>
  <c r="AP1218" i="1" s="1"/>
  <c r="AV1218" i="1" s="1"/>
  <c r="CS1217" i="1"/>
  <c r="CO1217" i="1"/>
  <c r="CN1217" i="1"/>
  <c r="CN1216" i="1" s="1"/>
  <c r="CN1215" i="1" s="1"/>
  <c r="CM1217" i="1"/>
  <c r="CM1216" i="1" s="1"/>
  <c r="CM1215" i="1" s="1"/>
  <c r="CI1217" i="1"/>
  <c r="CI1216" i="1" s="1"/>
  <c r="CI1215" i="1" s="1"/>
  <c r="CH1217" i="1"/>
  <c r="CH1216" i="1" s="1"/>
  <c r="CH1215" i="1" s="1"/>
  <c r="CG1217" i="1"/>
  <c r="CG1216" i="1" s="1"/>
  <c r="CG1215" i="1" s="1"/>
  <c r="CC1217" i="1"/>
  <c r="CC1216" i="1" s="1"/>
  <c r="CC1215" i="1" s="1"/>
  <c r="CB1217" i="1"/>
  <c r="CB1216" i="1" s="1"/>
  <c r="CB1215" i="1" s="1"/>
  <c r="CA1217" i="1"/>
  <c r="CA1216" i="1" s="1"/>
  <c r="CA1215" i="1" s="1"/>
  <c r="BW1217" i="1"/>
  <c r="BW1216" i="1" s="1"/>
  <c r="BW1215" i="1" s="1"/>
  <c r="BV1217" i="1"/>
  <c r="BV1216" i="1" s="1"/>
  <c r="BV1215" i="1" s="1"/>
  <c r="BR1217" i="1"/>
  <c r="BR1216" i="1" s="1"/>
  <c r="BR1215" i="1" s="1"/>
  <c r="BQ1217" i="1"/>
  <c r="BQ1216" i="1" s="1"/>
  <c r="BQ1215" i="1" s="1"/>
  <c r="BM1217" i="1"/>
  <c r="BM1216" i="1" s="1"/>
  <c r="BM1215" i="1" s="1"/>
  <c r="BM1214" i="1" s="1"/>
  <c r="BL1217" i="1"/>
  <c r="BL1216" i="1" s="1"/>
  <c r="BL1215" i="1" s="1"/>
  <c r="BK1217" i="1"/>
  <c r="BK1216" i="1" s="1"/>
  <c r="BK1215" i="1" s="1"/>
  <c r="BG1217" i="1"/>
  <c r="BG1216" i="1" s="1"/>
  <c r="BG1215" i="1" s="1"/>
  <c r="BF1217" i="1"/>
  <c r="BF1216" i="1" s="1"/>
  <c r="BF1215" i="1" s="1"/>
  <c r="BE1217" i="1"/>
  <c r="BE1216" i="1" s="1"/>
  <c r="BE1215" i="1" s="1"/>
  <c r="BA1217" i="1"/>
  <c r="BA1216" i="1" s="1"/>
  <c r="BA1215" i="1" s="1"/>
  <c r="AZ1217" i="1"/>
  <c r="AZ1216" i="1" s="1"/>
  <c r="AZ1215" i="1" s="1"/>
  <c r="AU1217" i="1"/>
  <c r="AU1216" i="1" s="1"/>
  <c r="AU1215" i="1" s="1"/>
  <c r="AT1217" i="1"/>
  <c r="AT1216" i="1" s="1"/>
  <c r="AT1215" i="1" s="1"/>
  <c r="AS1217" i="1"/>
  <c r="AS1216" i="1" s="1"/>
  <c r="AS1215" i="1" s="1"/>
  <c r="AO1217" i="1"/>
  <c r="AN1217" i="1"/>
  <c r="AN1216" i="1" s="1"/>
  <c r="AN1215" i="1" s="1"/>
  <c r="AM1217" i="1"/>
  <c r="AM1216" i="1" s="1"/>
  <c r="AM1215" i="1" s="1"/>
  <c r="AI1217" i="1"/>
  <c r="AI1216" i="1" s="1"/>
  <c r="AI1215" i="1" s="1"/>
  <c r="AH1217" i="1"/>
  <c r="AH1216" i="1" s="1"/>
  <c r="AH1215" i="1" s="1"/>
  <c r="AG1217" i="1"/>
  <c r="AG1216" i="1" s="1"/>
  <c r="AG1215" i="1" s="1"/>
  <c r="AC1217" i="1"/>
  <c r="AC1216" i="1" s="1"/>
  <c r="AC1215" i="1" s="1"/>
  <c r="AB1217" i="1"/>
  <c r="AB1216" i="1" s="1"/>
  <c r="AB1215" i="1" s="1"/>
  <c r="AA1217" i="1"/>
  <c r="AA1216" i="1" s="1"/>
  <c r="AA1215" i="1" s="1"/>
  <c r="W1217" i="1"/>
  <c r="W1216" i="1" s="1"/>
  <c r="W1215" i="1" s="1"/>
  <c r="V1217" i="1"/>
  <c r="V1216" i="1" s="1"/>
  <c r="V1215" i="1" s="1"/>
  <c r="U1217" i="1"/>
  <c r="U1216" i="1" s="1"/>
  <c r="U1215" i="1" s="1"/>
  <c r="Q1217" i="1"/>
  <c r="Q1216" i="1" s="1"/>
  <c r="Q1215" i="1" s="1"/>
  <c r="P1217" i="1"/>
  <c r="P1216" i="1" s="1"/>
  <c r="P1215" i="1" s="1"/>
  <c r="O1217" i="1"/>
  <c r="O1216" i="1" s="1"/>
  <c r="O1215" i="1" s="1"/>
  <c r="K1217" i="1"/>
  <c r="J1217" i="1"/>
  <c r="J1216" i="1" s="1"/>
  <c r="J1215" i="1" s="1"/>
  <c r="I1217" i="1"/>
  <c r="I1216" i="1" s="1"/>
  <c r="I1215" i="1" s="1"/>
  <c r="H1217" i="1"/>
  <c r="G1217" i="1"/>
  <c r="F1217" i="1"/>
  <c r="CS1216" i="1"/>
  <c r="CS1215" i="1" s="1"/>
  <c r="CO1216" i="1"/>
  <c r="CO1215" i="1" s="1"/>
  <c r="AO1216" i="1"/>
  <c r="AO1215" i="1" s="1"/>
  <c r="K1216" i="1"/>
  <c r="K1215" i="1" s="1"/>
  <c r="N1213" i="1"/>
  <c r="T1213" i="1" s="1"/>
  <c r="Z1213" i="1" s="1"/>
  <c r="AF1213" i="1" s="1"/>
  <c r="AL1213" i="1" s="1"/>
  <c r="AR1213" i="1" s="1"/>
  <c r="AX1213" i="1" s="1"/>
  <c r="BD1213" i="1" s="1"/>
  <c r="BJ1213" i="1" s="1"/>
  <c r="BP1213" i="1" s="1"/>
  <c r="BU1213" i="1" s="1"/>
  <c r="BZ1213" i="1" s="1"/>
  <c r="CF1213" i="1" s="1"/>
  <c r="CL1213" i="1" s="1"/>
  <c r="CR1213" i="1" s="1"/>
  <c r="M1213" i="1"/>
  <c r="S1213" i="1" s="1"/>
  <c r="Y1213" i="1" s="1"/>
  <c r="AE1213" i="1" s="1"/>
  <c r="AK1213" i="1" s="1"/>
  <c r="AQ1213" i="1" s="1"/>
  <c r="AW1213" i="1" s="1"/>
  <c r="BC1213" i="1" s="1"/>
  <c r="BI1213" i="1" s="1"/>
  <c r="BO1213" i="1" s="1"/>
  <c r="BT1213" i="1" s="1"/>
  <c r="BY1213" i="1" s="1"/>
  <c r="CE1213" i="1" s="1"/>
  <c r="CK1213" i="1" s="1"/>
  <c r="CQ1213" i="1" s="1"/>
  <c r="L1213" i="1"/>
  <c r="R1213" i="1" s="1"/>
  <c r="X1213" i="1" s="1"/>
  <c r="AD1213" i="1" s="1"/>
  <c r="AJ1213" i="1" s="1"/>
  <c r="AP1213" i="1" s="1"/>
  <c r="AV1213" i="1" s="1"/>
  <c r="BB1213" i="1" s="1"/>
  <c r="BH1213" i="1" s="1"/>
  <c r="BN1213" i="1" s="1"/>
  <c r="BS1213" i="1" s="1"/>
  <c r="BX1213" i="1" s="1"/>
  <c r="CD1213" i="1" s="1"/>
  <c r="CJ1213" i="1" s="1"/>
  <c r="CP1213" i="1" s="1"/>
  <c r="CS1212" i="1"/>
  <c r="CS1211" i="1" s="1"/>
  <c r="CS1210" i="1" s="1"/>
  <c r="CS1209" i="1" s="1"/>
  <c r="CO1212" i="1"/>
  <c r="CO1211" i="1" s="1"/>
  <c r="CO1210" i="1" s="1"/>
  <c r="CO1209" i="1" s="1"/>
  <c r="CN1212" i="1"/>
  <c r="CN1211" i="1" s="1"/>
  <c r="CN1210" i="1" s="1"/>
  <c r="CN1209" i="1" s="1"/>
  <c r="CM1212" i="1"/>
  <c r="CM1211" i="1" s="1"/>
  <c r="CM1210" i="1" s="1"/>
  <c r="CM1209" i="1" s="1"/>
  <c r="CI1212" i="1"/>
  <c r="CI1211" i="1" s="1"/>
  <c r="CI1210" i="1" s="1"/>
  <c r="CI1209" i="1" s="1"/>
  <c r="CH1212" i="1"/>
  <c r="CH1211" i="1" s="1"/>
  <c r="CH1210" i="1" s="1"/>
  <c r="CH1209" i="1" s="1"/>
  <c r="CG1212" i="1"/>
  <c r="CG1211" i="1" s="1"/>
  <c r="CG1210" i="1" s="1"/>
  <c r="CG1209" i="1" s="1"/>
  <c r="CC1212" i="1"/>
  <c r="CC1211" i="1" s="1"/>
  <c r="CC1210" i="1" s="1"/>
  <c r="CC1209" i="1" s="1"/>
  <c r="CB1212" i="1"/>
  <c r="CB1211" i="1" s="1"/>
  <c r="CB1210" i="1" s="1"/>
  <c r="CB1209" i="1" s="1"/>
  <c r="CA1212" i="1"/>
  <c r="CA1211" i="1" s="1"/>
  <c r="CA1210" i="1" s="1"/>
  <c r="CA1209" i="1" s="1"/>
  <c r="BW1212" i="1"/>
  <c r="BW1211" i="1" s="1"/>
  <c r="BW1210" i="1" s="1"/>
  <c r="BW1209" i="1" s="1"/>
  <c r="BV1212" i="1"/>
  <c r="BV1211" i="1" s="1"/>
  <c r="BV1210" i="1" s="1"/>
  <c r="BV1209" i="1" s="1"/>
  <c r="BR1212" i="1"/>
  <c r="BR1211" i="1" s="1"/>
  <c r="BR1210" i="1" s="1"/>
  <c r="BR1209" i="1" s="1"/>
  <c r="BQ1212" i="1"/>
  <c r="BM1212" i="1"/>
  <c r="BM1211" i="1" s="1"/>
  <c r="BM1210" i="1" s="1"/>
  <c r="BM1209" i="1" s="1"/>
  <c r="BL1212" i="1"/>
  <c r="BK1212" i="1"/>
  <c r="BK1211" i="1" s="1"/>
  <c r="BK1210" i="1" s="1"/>
  <c r="BK1209" i="1" s="1"/>
  <c r="BG1212" i="1"/>
  <c r="BG1211" i="1" s="1"/>
  <c r="BG1210" i="1" s="1"/>
  <c r="BG1209" i="1" s="1"/>
  <c r="BF1212" i="1"/>
  <c r="BF1211" i="1" s="1"/>
  <c r="BF1210" i="1" s="1"/>
  <c r="BF1209" i="1" s="1"/>
  <c r="BE1212" i="1"/>
  <c r="BE1211" i="1" s="1"/>
  <c r="BE1210" i="1" s="1"/>
  <c r="BE1209" i="1" s="1"/>
  <c r="BA1212" i="1"/>
  <c r="BA1211" i="1" s="1"/>
  <c r="BA1210" i="1" s="1"/>
  <c r="BA1209" i="1" s="1"/>
  <c r="AZ1212" i="1"/>
  <c r="AZ1211" i="1" s="1"/>
  <c r="AZ1210" i="1" s="1"/>
  <c r="AZ1209" i="1" s="1"/>
  <c r="AY1212" i="1"/>
  <c r="AU1212" i="1"/>
  <c r="AT1212" i="1"/>
  <c r="AT1211" i="1" s="1"/>
  <c r="AT1210" i="1" s="1"/>
  <c r="AT1209" i="1" s="1"/>
  <c r="AS1212" i="1"/>
  <c r="AS1211" i="1" s="1"/>
  <c r="AS1210" i="1" s="1"/>
  <c r="AS1209" i="1" s="1"/>
  <c r="AO1212" i="1"/>
  <c r="AN1212" i="1"/>
  <c r="AM1212" i="1"/>
  <c r="AM1211" i="1" s="1"/>
  <c r="AM1210" i="1" s="1"/>
  <c r="AM1209" i="1" s="1"/>
  <c r="AI1212" i="1"/>
  <c r="AI1211" i="1" s="1"/>
  <c r="AI1210" i="1" s="1"/>
  <c r="AI1209" i="1" s="1"/>
  <c r="AH1212" i="1"/>
  <c r="AG1212" i="1"/>
  <c r="AC1212" i="1"/>
  <c r="AC1211" i="1" s="1"/>
  <c r="AC1210" i="1" s="1"/>
  <c r="AC1209" i="1" s="1"/>
  <c r="AB1212" i="1"/>
  <c r="AB1211" i="1" s="1"/>
  <c r="AB1210" i="1" s="1"/>
  <c r="AB1209" i="1" s="1"/>
  <c r="AA1212" i="1"/>
  <c r="W1212" i="1"/>
  <c r="V1212" i="1"/>
  <c r="V1211" i="1" s="1"/>
  <c r="V1210" i="1" s="1"/>
  <c r="V1209" i="1" s="1"/>
  <c r="U1212" i="1"/>
  <c r="U1211" i="1" s="1"/>
  <c r="U1210" i="1" s="1"/>
  <c r="U1209" i="1" s="1"/>
  <c r="Q1212" i="1"/>
  <c r="Q1211" i="1" s="1"/>
  <c r="Q1210" i="1" s="1"/>
  <c r="Q1209" i="1" s="1"/>
  <c r="P1212" i="1"/>
  <c r="P1211" i="1" s="1"/>
  <c r="P1210" i="1" s="1"/>
  <c r="P1209" i="1" s="1"/>
  <c r="O1212" i="1"/>
  <c r="O1211" i="1" s="1"/>
  <c r="O1210" i="1" s="1"/>
  <c r="O1209" i="1" s="1"/>
  <c r="K1212" i="1"/>
  <c r="K1211" i="1" s="1"/>
  <c r="K1210" i="1" s="1"/>
  <c r="K1209" i="1" s="1"/>
  <c r="J1212" i="1"/>
  <c r="I1212" i="1"/>
  <c r="H1212" i="1"/>
  <c r="G1212" i="1"/>
  <c r="G1211" i="1" s="1"/>
  <c r="G1210" i="1" s="1"/>
  <c r="G1209" i="1" s="1"/>
  <c r="F1212" i="1"/>
  <c r="F1211" i="1" s="1"/>
  <c r="F1210" i="1" s="1"/>
  <c r="F1209" i="1" s="1"/>
  <c r="BL1211" i="1"/>
  <c r="BL1210" i="1" s="1"/>
  <c r="BL1209" i="1" s="1"/>
  <c r="AY1211" i="1"/>
  <c r="AY1210" i="1" s="1"/>
  <c r="AY1209" i="1" s="1"/>
  <c r="AU1211" i="1"/>
  <c r="AU1210" i="1" s="1"/>
  <c r="AU1209" i="1" s="1"/>
  <c r="AO1211" i="1"/>
  <c r="AO1210" i="1" s="1"/>
  <c r="AO1209" i="1" s="1"/>
  <c r="AN1211" i="1"/>
  <c r="AN1210" i="1" s="1"/>
  <c r="AN1209" i="1" s="1"/>
  <c r="AH1211" i="1"/>
  <c r="AH1210" i="1" s="1"/>
  <c r="AH1209" i="1" s="1"/>
  <c r="AG1211" i="1"/>
  <c r="AG1210" i="1" s="1"/>
  <c r="AG1209" i="1" s="1"/>
  <c r="AA1211" i="1"/>
  <c r="AA1210" i="1" s="1"/>
  <c r="AA1209" i="1" s="1"/>
  <c r="W1211" i="1"/>
  <c r="W1210" i="1" s="1"/>
  <c r="W1209" i="1" s="1"/>
  <c r="H1211" i="1"/>
  <c r="N1208" i="1"/>
  <c r="T1208" i="1" s="1"/>
  <c r="Z1208" i="1" s="1"/>
  <c r="AF1208" i="1" s="1"/>
  <c r="AL1208" i="1" s="1"/>
  <c r="AR1208" i="1" s="1"/>
  <c r="AX1208" i="1" s="1"/>
  <c r="BD1208" i="1" s="1"/>
  <c r="BJ1208" i="1" s="1"/>
  <c r="BP1208" i="1" s="1"/>
  <c r="BU1208" i="1" s="1"/>
  <c r="BZ1208" i="1" s="1"/>
  <c r="CF1208" i="1" s="1"/>
  <c r="CL1208" i="1" s="1"/>
  <c r="CR1208" i="1" s="1"/>
  <c r="M1208" i="1"/>
  <c r="S1208" i="1" s="1"/>
  <c r="Y1208" i="1" s="1"/>
  <c r="AE1208" i="1" s="1"/>
  <c r="AK1208" i="1" s="1"/>
  <c r="AQ1208" i="1" s="1"/>
  <c r="AW1208" i="1" s="1"/>
  <c r="BC1208" i="1" s="1"/>
  <c r="BI1208" i="1" s="1"/>
  <c r="BO1208" i="1" s="1"/>
  <c r="BT1208" i="1" s="1"/>
  <c r="BY1208" i="1" s="1"/>
  <c r="CE1208" i="1" s="1"/>
  <c r="CK1208" i="1" s="1"/>
  <c r="CQ1208" i="1" s="1"/>
  <c r="L1208" i="1"/>
  <c r="R1208" i="1" s="1"/>
  <c r="X1208" i="1" s="1"/>
  <c r="AD1208" i="1" s="1"/>
  <c r="AJ1208" i="1" s="1"/>
  <c r="AP1208" i="1" s="1"/>
  <c r="AV1208" i="1" s="1"/>
  <c r="BB1208" i="1" s="1"/>
  <c r="BH1208" i="1" s="1"/>
  <c r="BN1208" i="1" s="1"/>
  <c r="BS1208" i="1" s="1"/>
  <c r="BX1208" i="1" s="1"/>
  <c r="CD1208" i="1" s="1"/>
  <c r="CJ1208" i="1" s="1"/>
  <c r="CP1208" i="1" s="1"/>
  <c r="CS1207" i="1"/>
  <c r="CS1206" i="1" s="1"/>
  <c r="CS1205" i="1" s="1"/>
  <c r="CS1204" i="1" s="1"/>
  <c r="CO1207" i="1"/>
  <c r="CO1206" i="1" s="1"/>
  <c r="CO1205" i="1" s="1"/>
  <c r="CO1204" i="1" s="1"/>
  <c r="CN1207" i="1"/>
  <c r="CN1206" i="1" s="1"/>
  <c r="CN1205" i="1" s="1"/>
  <c r="CN1204" i="1" s="1"/>
  <c r="CM1207" i="1"/>
  <c r="CM1206" i="1" s="1"/>
  <c r="CM1205" i="1" s="1"/>
  <c r="CM1204" i="1" s="1"/>
  <c r="CI1207" i="1"/>
  <c r="CI1206" i="1" s="1"/>
  <c r="CI1205" i="1" s="1"/>
  <c r="CI1204" i="1" s="1"/>
  <c r="CH1207" i="1"/>
  <c r="CH1206" i="1" s="1"/>
  <c r="CH1205" i="1" s="1"/>
  <c r="CH1204" i="1" s="1"/>
  <c r="CG1207" i="1"/>
  <c r="CG1206" i="1" s="1"/>
  <c r="CG1205" i="1" s="1"/>
  <c r="CG1204" i="1" s="1"/>
  <c r="CC1207" i="1"/>
  <c r="CC1206" i="1" s="1"/>
  <c r="CC1205" i="1" s="1"/>
  <c r="CC1204" i="1" s="1"/>
  <c r="CB1207" i="1"/>
  <c r="CB1206" i="1" s="1"/>
  <c r="CB1205" i="1" s="1"/>
  <c r="CB1204" i="1" s="1"/>
  <c r="CA1207" i="1"/>
  <c r="CA1206" i="1" s="1"/>
  <c r="CA1205" i="1" s="1"/>
  <c r="CA1204" i="1" s="1"/>
  <c r="BW1207" i="1"/>
  <c r="BV1207" i="1"/>
  <c r="BV1206" i="1" s="1"/>
  <c r="BV1205" i="1" s="1"/>
  <c r="BV1204" i="1" s="1"/>
  <c r="BR1207" i="1"/>
  <c r="BR1206" i="1" s="1"/>
  <c r="BQ1207" i="1"/>
  <c r="BQ1206" i="1" s="1"/>
  <c r="BQ1205" i="1" s="1"/>
  <c r="BQ1204" i="1" s="1"/>
  <c r="BM1207" i="1"/>
  <c r="BM1206" i="1" s="1"/>
  <c r="BM1205" i="1" s="1"/>
  <c r="BM1204" i="1" s="1"/>
  <c r="BL1207" i="1"/>
  <c r="BL1206" i="1" s="1"/>
  <c r="BL1205" i="1" s="1"/>
  <c r="BL1204" i="1" s="1"/>
  <c r="BK1207" i="1"/>
  <c r="BK1206" i="1" s="1"/>
  <c r="BK1205" i="1" s="1"/>
  <c r="BK1204" i="1" s="1"/>
  <c r="BG1207" i="1"/>
  <c r="BG1206" i="1" s="1"/>
  <c r="BG1205" i="1" s="1"/>
  <c r="BG1204" i="1" s="1"/>
  <c r="BF1207" i="1"/>
  <c r="BF1206" i="1" s="1"/>
  <c r="BF1205" i="1" s="1"/>
  <c r="BF1204" i="1" s="1"/>
  <c r="BE1207" i="1"/>
  <c r="BE1206" i="1" s="1"/>
  <c r="BE1205" i="1" s="1"/>
  <c r="BE1204" i="1" s="1"/>
  <c r="BA1207" i="1"/>
  <c r="BA1206" i="1" s="1"/>
  <c r="BA1205" i="1" s="1"/>
  <c r="BA1204" i="1" s="1"/>
  <c r="AZ1207" i="1"/>
  <c r="AZ1206" i="1" s="1"/>
  <c r="AZ1205" i="1" s="1"/>
  <c r="AZ1204" i="1" s="1"/>
  <c r="AY1207" i="1"/>
  <c r="AY1206" i="1" s="1"/>
  <c r="AY1205" i="1" s="1"/>
  <c r="AY1204" i="1" s="1"/>
  <c r="AU1207" i="1"/>
  <c r="AU1206" i="1" s="1"/>
  <c r="AU1205" i="1" s="1"/>
  <c r="AU1204" i="1" s="1"/>
  <c r="AT1207" i="1"/>
  <c r="AT1206" i="1" s="1"/>
  <c r="AT1205" i="1" s="1"/>
  <c r="AT1204" i="1" s="1"/>
  <c r="AS1207" i="1"/>
  <c r="AS1206" i="1" s="1"/>
  <c r="AS1205" i="1" s="1"/>
  <c r="AS1204" i="1" s="1"/>
  <c r="AO1207" i="1"/>
  <c r="AO1206" i="1" s="1"/>
  <c r="AO1205" i="1" s="1"/>
  <c r="AO1204" i="1" s="1"/>
  <c r="AN1207" i="1"/>
  <c r="AN1206" i="1" s="1"/>
  <c r="AN1205" i="1" s="1"/>
  <c r="AN1204" i="1" s="1"/>
  <c r="AM1207" i="1"/>
  <c r="AM1206" i="1" s="1"/>
  <c r="AM1205" i="1" s="1"/>
  <c r="AM1204" i="1" s="1"/>
  <c r="AI1207" i="1"/>
  <c r="AI1206" i="1" s="1"/>
  <c r="AI1205" i="1" s="1"/>
  <c r="AI1204" i="1" s="1"/>
  <c r="AH1207" i="1"/>
  <c r="AH1206" i="1" s="1"/>
  <c r="AH1205" i="1" s="1"/>
  <c r="AH1204" i="1" s="1"/>
  <c r="AG1207" i="1"/>
  <c r="AG1206" i="1" s="1"/>
  <c r="AG1205" i="1" s="1"/>
  <c r="AG1204" i="1" s="1"/>
  <c r="AC1207" i="1"/>
  <c r="AC1206" i="1" s="1"/>
  <c r="AC1205" i="1" s="1"/>
  <c r="AC1204" i="1" s="1"/>
  <c r="AB1207" i="1"/>
  <c r="AB1206" i="1" s="1"/>
  <c r="AB1205" i="1" s="1"/>
  <c r="AB1204" i="1" s="1"/>
  <c r="AA1207" i="1"/>
  <c r="AA1206" i="1" s="1"/>
  <c r="AA1205" i="1" s="1"/>
  <c r="AA1204" i="1" s="1"/>
  <c r="W1207" i="1"/>
  <c r="W1206" i="1" s="1"/>
  <c r="W1205" i="1" s="1"/>
  <c r="W1204" i="1" s="1"/>
  <c r="V1207" i="1"/>
  <c r="V1206" i="1" s="1"/>
  <c r="V1205" i="1" s="1"/>
  <c r="V1204" i="1" s="1"/>
  <c r="U1207" i="1"/>
  <c r="U1206" i="1" s="1"/>
  <c r="U1205" i="1" s="1"/>
  <c r="U1204" i="1" s="1"/>
  <c r="Q1207" i="1"/>
  <c r="P1207" i="1"/>
  <c r="P1206" i="1" s="1"/>
  <c r="P1205" i="1" s="1"/>
  <c r="P1204" i="1" s="1"/>
  <c r="O1207" i="1"/>
  <c r="K1207" i="1"/>
  <c r="K1206" i="1" s="1"/>
  <c r="K1205" i="1" s="1"/>
  <c r="K1204" i="1" s="1"/>
  <c r="J1207" i="1"/>
  <c r="I1207" i="1"/>
  <c r="I1206" i="1" s="1"/>
  <c r="I1205" i="1" s="1"/>
  <c r="I1204" i="1" s="1"/>
  <c r="H1207" i="1"/>
  <c r="G1207" i="1"/>
  <c r="G1206" i="1" s="1"/>
  <c r="G1205" i="1" s="1"/>
  <c r="G1204" i="1" s="1"/>
  <c r="F1207" i="1"/>
  <c r="BW1206" i="1"/>
  <c r="BW1205" i="1" s="1"/>
  <c r="BW1204" i="1" s="1"/>
  <c r="Q1206" i="1"/>
  <c r="Q1205" i="1" s="1"/>
  <c r="Q1204" i="1" s="1"/>
  <c r="O1206" i="1"/>
  <c r="O1205" i="1" s="1"/>
  <c r="O1204" i="1" s="1"/>
  <c r="N1202" i="1"/>
  <c r="T1202" i="1" s="1"/>
  <c r="Z1202" i="1" s="1"/>
  <c r="AF1202" i="1" s="1"/>
  <c r="AL1202" i="1" s="1"/>
  <c r="AR1202" i="1" s="1"/>
  <c r="AX1202" i="1" s="1"/>
  <c r="BD1202" i="1" s="1"/>
  <c r="BJ1202" i="1" s="1"/>
  <c r="BP1202" i="1" s="1"/>
  <c r="BU1202" i="1" s="1"/>
  <c r="BZ1202" i="1" s="1"/>
  <c r="CF1202" i="1" s="1"/>
  <c r="CL1202" i="1" s="1"/>
  <c r="CR1202" i="1" s="1"/>
  <c r="M1202" i="1"/>
  <c r="S1202" i="1" s="1"/>
  <c r="Y1202" i="1" s="1"/>
  <c r="AE1202" i="1" s="1"/>
  <c r="AK1202" i="1" s="1"/>
  <c r="AQ1202" i="1" s="1"/>
  <c r="AW1202" i="1" s="1"/>
  <c r="BC1202" i="1" s="1"/>
  <c r="BI1202" i="1" s="1"/>
  <c r="BO1202" i="1" s="1"/>
  <c r="BT1202" i="1" s="1"/>
  <c r="BY1202" i="1" s="1"/>
  <c r="CE1202" i="1" s="1"/>
  <c r="CK1202" i="1" s="1"/>
  <c r="CQ1202" i="1" s="1"/>
  <c r="L1202" i="1"/>
  <c r="R1202" i="1" s="1"/>
  <c r="X1202" i="1" s="1"/>
  <c r="AD1202" i="1" s="1"/>
  <c r="AJ1202" i="1" s="1"/>
  <c r="AP1202" i="1" s="1"/>
  <c r="AV1202" i="1" s="1"/>
  <c r="BB1202" i="1" s="1"/>
  <c r="BH1202" i="1" s="1"/>
  <c r="BN1202" i="1" s="1"/>
  <c r="BS1202" i="1" s="1"/>
  <c r="BX1202" i="1" s="1"/>
  <c r="CD1202" i="1" s="1"/>
  <c r="CJ1202" i="1" s="1"/>
  <c r="CP1202" i="1" s="1"/>
  <c r="CS1201" i="1"/>
  <c r="CS1200" i="1" s="1"/>
  <c r="CS1199" i="1" s="1"/>
  <c r="CO1201" i="1"/>
  <c r="CN1201" i="1"/>
  <c r="CM1201" i="1"/>
  <c r="CM1200" i="1" s="1"/>
  <c r="CM1199" i="1" s="1"/>
  <c r="CI1201" i="1"/>
  <c r="CI1200" i="1" s="1"/>
  <c r="CI1199" i="1" s="1"/>
  <c r="CH1201" i="1"/>
  <c r="CH1200" i="1" s="1"/>
  <c r="CH1199" i="1" s="1"/>
  <c r="CG1201" i="1"/>
  <c r="CG1200" i="1" s="1"/>
  <c r="CG1199" i="1" s="1"/>
  <c r="CC1201" i="1"/>
  <c r="CC1200" i="1" s="1"/>
  <c r="CC1199" i="1" s="1"/>
  <c r="CB1201" i="1"/>
  <c r="CB1200" i="1" s="1"/>
  <c r="CB1199" i="1" s="1"/>
  <c r="CA1201" i="1"/>
  <c r="CA1200" i="1" s="1"/>
  <c r="CA1199" i="1" s="1"/>
  <c r="BW1201" i="1"/>
  <c r="BV1201" i="1"/>
  <c r="BV1200" i="1" s="1"/>
  <c r="BV1199" i="1" s="1"/>
  <c r="BR1201" i="1"/>
  <c r="BR1200" i="1" s="1"/>
  <c r="BR1199" i="1" s="1"/>
  <c r="BQ1201" i="1"/>
  <c r="BM1201" i="1"/>
  <c r="BM1200" i="1" s="1"/>
  <c r="BM1199" i="1" s="1"/>
  <c r="BL1201" i="1"/>
  <c r="BL1200" i="1" s="1"/>
  <c r="BL1199" i="1" s="1"/>
  <c r="BK1201" i="1"/>
  <c r="BK1200" i="1" s="1"/>
  <c r="BK1199" i="1" s="1"/>
  <c r="BG1201" i="1"/>
  <c r="BG1200" i="1" s="1"/>
  <c r="BG1199" i="1" s="1"/>
  <c r="BF1201" i="1"/>
  <c r="BE1201" i="1"/>
  <c r="BE1200" i="1" s="1"/>
  <c r="BE1199" i="1" s="1"/>
  <c r="BA1201" i="1"/>
  <c r="BA1200" i="1" s="1"/>
  <c r="BA1199" i="1" s="1"/>
  <c r="AZ1201" i="1"/>
  <c r="AZ1200" i="1" s="1"/>
  <c r="AZ1199" i="1" s="1"/>
  <c r="AY1201" i="1"/>
  <c r="AY1200" i="1" s="1"/>
  <c r="AY1199" i="1" s="1"/>
  <c r="AU1201" i="1"/>
  <c r="AU1200" i="1" s="1"/>
  <c r="AU1199" i="1" s="1"/>
  <c r="AT1201" i="1"/>
  <c r="AT1200" i="1" s="1"/>
  <c r="AT1199" i="1" s="1"/>
  <c r="AS1201" i="1"/>
  <c r="AS1200" i="1" s="1"/>
  <c r="AS1199" i="1" s="1"/>
  <c r="AO1201" i="1"/>
  <c r="AO1200" i="1" s="1"/>
  <c r="AO1199" i="1" s="1"/>
  <c r="AN1201" i="1"/>
  <c r="AN1200" i="1" s="1"/>
  <c r="AN1199" i="1" s="1"/>
  <c r="AM1201" i="1"/>
  <c r="AM1200" i="1" s="1"/>
  <c r="AM1199" i="1" s="1"/>
  <c r="AI1201" i="1"/>
  <c r="AI1200" i="1" s="1"/>
  <c r="AI1199" i="1" s="1"/>
  <c r="AH1201" i="1"/>
  <c r="AH1200" i="1" s="1"/>
  <c r="AH1199" i="1" s="1"/>
  <c r="AG1201" i="1"/>
  <c r="AG1200" i="1" s="1"/>
  <c r="AG1199" i="1" s="1"/>
  <c r="AC1201" i="1"/>
  <c r="AC1200" i="1" s="1"/>
  <c r="AC1199" i="1" s="1"/>
  <c r="AB1201" i="1"/>
  <c r="AB1200" i="1" s="1"/>
  <c r="AB1199" i="1" s="1"/>
  <c r="AA1201" i="1"/>
  <c r="AA1200" i="1" s="1"/>
  <c r="AA1199" i="1" s="1"/>
  <c r="W1201" i="1"/>
  <c r="W1200" i="1" s="1"/>
  <c r="W1199" i="1" s="1"/>
  <c r="V1201" i="1"/>
  <c r="V1200" i="1" s="1"/>
  <c r="V1199" i="1" s="1"/>
  <c r="U1201" i="1"/>
  <c r="U1200" i="1" s="1"/>
  <c r="U1199" i="1" s="1"/>
  <c r="Q1201" i="1"/>
  <c r="Q1200" i="1" s="1"/>
  <c r="Q1199" i="1" s="1"/>
  <c r="P1201" i="1"/>
  <c r="P1200" i="1" s="1"/>
  <c r="P1199" i="1" s="1"/>
  <c r="O1201" i="1"/>
  <c r="O1200" i="1" s="1"/>
  <c r="O1199" i="1" s="1"/>
  <c r="K1201" i="1"/>
  <c r="J1201" i="1"/>
  <c r="J1200" i="1" s="1"/>
  <c r="J1199" i="1" s="1"/>
  <c r="I1201" i="1"/>
  <c r="I1200" i="1" s="1"/>
  <c r="I1199" i="1" s="1"/>
  <c r="H1201" i="1"/>
  <c r="H1200" i="1" s="1"/>
  <c r="H1199" i="1" s="1"/>
  <c r="G1201" i="1"/>
  <c r="F1201" i="1"/>
  <c r="F1200" i="1" s="1"/>
  <c r="F1199" i="1" s="1"/>
  <c r="CO1200" i="1"/>
  <c r="CO1199" i="1" s="1"/>
  <c r="CN1200" i="1"/>
  <c r="CN1199" i="1" s="1"/>
  <c r="BW1200" i="1"/>
  <c r="BW1199" i="1" s="1"/>
  <c r="BF1200" i="1"/>
  <c r="BF1199" i="1" s="1"/>
  <c r="N1198" i="1"/>
  <c r="T1198" i="1" s="1"/>
  <c r="Z1198" i="1" s="1"/>
  <c r="AF1198" i="1" s="1"/>
  <c r="AL1198" i="1" s="1"/>
  <c r="AR1198" i="1" s="1"/>
  <c r="AX1198" i="1" s="1"/>
  <c r="BD1198" i="1" s="1"/>
  <c r="BJ1198" i="1" s="1"/>
  <c r="BP1198" i="1" s="1"/>
  <c r="BU1198" i="1" s="1"/>
  <c r="BZ1198" i="1" s="1"/>
  <c r="CF1198" i="1" s="1"/>
  <c r="CL1198" i="1" s="1"/>
  <c r="CR1198" i="1" s="1"/>
  <c r="M1198" i="1"/>
  <c r="S1198" i="1" s="1"/>
  <c r="Y1198" i="1" s="1"/>
  <c r="AE1198" i="1" s="1"/>
  <c r="AK1198" i="1" s="1"/>
  <c r="AQ1198" i="1" s="1"/>
  <c r="AW1198" i="1" s="1"/>
  <c r="BC1198" i="1" s="1"/>
  <c r="BI1198" i="1" s="1"/>
  <c r="BO1198" i="1" s="1"/>
  <c r="BT1198" i="1" s="1"/>
  <c r="BY1198" i="1" s="1"/>
  <c r="CE1198" i="1" s="1"/>
  <c r="CK1198" i="1" s="1"/>
  <c r="CQ1198" i="1" s="1"/>
  <c r="L1198" i="1"/>
  <c r="R1198" i="1" s="1"/>
  <c r="X1198" i="1" s="1"/>
  <c r="AD1198" i="1" s="1"/>
  <c r="AJ1198" i="1" s="1"/>
  <c r="AP1198" i="1" s="1"/>
  <c r="AV1198" i="1" s="1"/>
  <c r="BB1198" i="1" s="1"/>
  <c r="BH1198" i="1" s="1"/>
  <c r="BN1198" i="1" s="1"/>
  <c r="BS1198" i="1" s="1"/>
  <c r="BX1198" i="1" s="1"/>
  <c r="CD1198" i="1" s="1"/>
  <c r="CJ1198" i="1" s="1"/>
  <c r="CP1198" i="1" s="1"/>
  <c r="CS1197" i="1"/>
  <c r="CS1196" i="1" s="1"/>
  <c r="CS1195" i="1" s="1"/>
  <c r="CO1197" i="1"/>
  <c r="CO1196" i="1" s="1"/>
  <c r="CO1195" i="1" s="1"/>
  <c r="CN1197" i="1"/>
  <c r="CN1196" i="1" s="1"/>
  <c r="CN1195" i="1" s="1"/>
  <c r="CM1197" i="1"/>
  <c r="CM1196" i="1" s="1"/>
  <c r="CM1195" i="1" s="1"/>
  <c r="CI1197" i="1"/>
  <c r="CH1197" i="1"/>
  <c r="CH1196" i="1" s="1"/>
  <c r="CH1195" i="1" s="1"/>
  <c r="CG1197" i="1"/>
  <c r="CG1196" i="1" s="1"/>
  <c r="CG1195" i="1" s="1"/>
  <c r="CC1197" i="1"/>
  <c r="CC1196" i="1" s="1"/>
  <c r="CC1195" i="1" s="1"/>
  <c r="CB1197" i="1"/>
  <c r="CA1197" i="1"/>
  <c r="CA1196" i="1" s="1"/>
  <c r="CA1195" i="1" s="1"/>
  <c r="BW1197" i="1"/>
  <c r="BW1196" i="1" s="1"/>
  <c r="BW1195" i="1" s="1"/>
  <c r="BV1197" i="1"/>
  <c r="BV1196" i="1" s="1"/>
  <c r="BV1195" i="1" s="1"/>
  <c r="BR1197" i="1"/>
  <c r="BR1196" i="1" s="1"/>
  <c r="BR1195" i="1" s="1"/>
  <c r="BQ1197" i="1"/>
  <c r="BQ1196" i="1" s="1"/>
  <c r="BQ1195" i="1" s="1"/>
  <c r="BM1197" i="1"/>
  <c r="BM1196" i="1" s="1"/>
  <c r="BM1195" i="1" s="1"/>
  <c r="BL1197" i="1"/>
  <c r="BL1196" i="1" s="1"/>
  <c r="BL1195" i="1" s="1"/>
  <c r="BK1197" i="1"/>
  <c r="BK1196" i="1" s="1"/>
  <c r="BK1195" i="1" s="1"/>
  <c r="BG1197" i="1"/>
  <c r="BG1196" i="1" s="1"/>
  <c r="BG1195" i="1" s="1"/>
  <c r="BF1197" i="1"/>
  <c r="BF1196" i="1" s="1"/>
  <c r="BF1195" i="1" s="1"/>
  <c r="BE1197" i="1"/>
  <c r="BE1196" i="1" s="1"/>
  <c r="BE1195" i="1" s="1"/>
  <c r="BA1197" i="1"/>
  <c r="AZ1197" i="1"/>
  <c r="AZ1196" i="1" s="1"/>
  <c r="AZ1195" i="1" s="1"/>
  <c r="AY1197" i="1"/>
  <c r="AY1196" i="1" s="1"/>
  <c r="AY1195" i="1" s="1"/>
  <c r="AU1197" i="1"/>
  <c r="AU1196" i="1" s="1"/>
  <c r="AU1195" i="1" s="1"/>
  <c r="AT1197" i="1"/>
  <c r="AS1197" i="1"/>
  <c r="AS1196" i="1" s="1"/>
  <c r="AS1195" i="1" s="1"/>
  <c r="AO1197" i="1"/>
  <c r="AO1196" i="1" s="1"/>
  <c r="AO1195" i="1" s="1"/>
  <c r="AN1197" i="1"/>
  <c r="AN1196" i="1" s="1"/>
  <c r="AN1195" i="1" s="1"/>
  <c r="AM1197" i="1"/>
  <c r="AM1196" i="1" s="1"/>
  <c r="AM1195" i="1" s="1"/>
  <c r="AI1197" i="1"/>
  <c r="AI1196" i="1" s="1"/>
  <c r="AI1195" i="1" s="1"/>
  <c r="AH1197" i="1"/>
  <c r="AH1196" i="1" s="1"/>
  <c r="AH1195" i="1" s="1"/>
  <c r="AG1197" i="1"/>
  <c r="AG1196" i="1" s="1"/>
  <c r="AG1195" i="1" s="1"/>
  <c r="AC1197" i="1"/>
  <c r="AC1196" i="1" s="1"/>
  <c r="AC1195" i="1" s="1"/>
  <c r="AB1197" i="1"/>
  <c r="AB1196" i="1" s="1"/>
  <c r="AB1195" i="1" s="1"/>
  <c r="AA1197" i="1"/>
  <c r="AA1196" i="1" s="1"/>
  <c r="AA1195" i="1" s="1"/>
  <c r="W1197" i="1"/>
  <c r="W1196" i="1" s="1"/>
  <c r="W1195" i="1" s="1"/>
  <c r="V1197" i="1"/>
  <c r="V1196" i="1" s="1"/>
  <c r="V1195" i="1" s="1"/>
  <c r="U1197" i="1"/>
  <c r="U1196" i="1" s="1"/>
  <c r="U1195" i="1" s="1"/>
  <c r="Q1197" i="1"/>
  <c r="Q1196" i="1" s="1"/>
  <c r="Q1195" i="1" s="1"/>
  <c r="P1197" i="1"/>
  <c r="P1196" i="1" s="1"/>
  <c r="P1195" i="1" s="1"/>
  <c r="O1197" i="1"/>
  <c r="O1196" i="1" s="1"/>
  <c r="O1195" i="1" s="1"/>
  <c r="K1197" i="1"/>
  <c r="K1196" i="1" s="1"/>
  <c r="K1195" i="1" s="1"/>
  <c r="J1197" i="1"/>
  <c r="J1196" i="1" s="1"/>
  <c r="J1195" i="1" s="1"/>
  <c r="I1197" i="1"/>
  <c r="I1196" i="1" s="1"/>
  <c r="I1195" i="1" s="1"/>
  <c r="H1197" i="1"/>
  <c r="G1197" i="1"/>
  <c r="G1196" i="1" s="1"/>
  <c r="G1195" i="1" s="1"/>
  <c r="F1197" i="1"/>
  <c r="L1197" i="1" s="1"/>
  <c r="CI1196" i="1"/>
  <c r="CI1195" i="1" s="1"/>
  <c r="CB1196" i="1"/>
  <c r="CB1195" i="1" s="1"/>
  <c r="BA1196" i="1"/>
  <c r="BA1195" i="1" s="1"/>
  <c r="AT1196" i="1"/>
  <c r="AT1195" i="1" s="1"/>
  <c r="H1196" i="1"/>
  <c r="H1195" i="1" s="1"/>
  <c r="BD1193" i="1"/>
  <c r="BJ1193" i="1" s="1"/>
  <c r="BP1193" i="1" s="1"/>
  <c r="BU1193" i="1" s="1"/>
  <c r="BZ1193" i="1" s="1"/>
  <c r="CF1193" i="1" s="1"/>
  <c r="CL1193" i="1" s="1"/>
  <c r="CR1193" i="1" s="1"/>
  <c r="BC1193" i="1"/>
  <c r="BI1193" i="1" s="1"/>
  <c r="BO1193" i="1" s="1"/>
  <c r="BT1193" i="1" s="1"/>
  <c r="BY1193" i="1" s="1"/>
  <c r="CE1193" i="1" s="1"/>
  <c r="CK1193" i="1" s="1"/>
  <c r="CQ1193" i="1" s="1"/>
  <c r="BB1193" i="1"/>
  <c r="BH1193" i="1" s="1"/>
  <c r="BN1193" i="1" s="1"/>
  <c r="BS1193" i="1" s="1"/>
  <c r="BX1193" i="1" s="1"/>
  <c r="CD1193" i="1" s="1"/>
  <c r="CJ1193" i="1" s="1"/>
  <c r="CP1193" i="1" s="1"/>
  <c r="CS1192" i="1"/>
  <c r="CS1191" i="1" s="1"/>
  <c r="CS1190" i="1" s="1"/>
  <c r="CO1192" i="1"/>
  <c r="CO1191" i="1" s="1"/>
  <c r="CO1190" i="1" s="1"/>
  <c r="CN1192" i="1"/>
  <c r="CN1191" i="1" s="1"/>
  <c r="CN1190" i="1" s="1"/>
  <c r="CM1192" i="1"/>
  <c r="CM1191" i="1" s="1"/>
  <c r="CM1190" i="1" s="1"/>
  <c r="CI1192" i="1"/>
  <c r="CI1191" i="1" s="1"/>
  <c r="CI1190" i="1" s="1"/>
  <c r="CH1192" i="1"/>
  <c r="CH1191" i="1" s="1"/>
  <c r="CH1190" i="1" s="1"/>
  <c r="CG1192" i="1"/>
  <c r="CG1191" i="1" s="1"/>
  <c r="CG1190" i="1" s="1"/>
  <c r="CC1192" i="1"/>
  <c r="CC1191" i="1" s="1"/>
  <c r="CC1190" i="1" s="1"/>
  <c r="CB1192" i="1"/>
  <c r="CB1191" i="1" s="1"/>
  <c r="CB1190" i="1" s="1"/>
  <c r="CA1192" i="1"/>
  <c r="CA1191" i="1" s="1"/>
  <c r="CA1190" i="1" s="1"/>
  <c r="BW1192" i="1"/>
  <c r="BW1191" i="1" s="1"/>
  <c r="BW1190" i="1" s="1"/>
  <c r="BV1192" i="1"/>
  <c r="BV1191" i="1" s="1"/>
  <c r="BV1190" i="1" s="1"/>
  <c r="BR1192" i="1"/>
  <c r="BR1191" i="1" s="1"/>
  <c r="BQ1192" i="1"/>
  <c r="BQ1191" i="1" s="1"/>
  <c r="BQ1190" i="1" s="1"/>
  <c r="BM1192" i="1"/>
  <c r="BM1191" i="1" s="1"/>
  <c r="BM1190" i="1" s="1"/>
  <c r="BL1192" i="1"/>
  <c r="BL1191" i="1" s="1"/>
  <c r="BL1190" i="1" s="1"/>
  <c r="BK1192" i="1"/>
  <c r="BG1192" i="1"/>
  <c r="BF1192" i="1"/>
  <c r="BF1191" i="1" s="1"/>
  <c r="BF1190" i="1" s="1"/>
  <c r="BE1192" i="1"/>
  <c r="BE1191" i="1" s="1"/>
  <c r="BE1190" i="1" s="1"/>
  <c r="BA1192" i="1"/>
  <c r="BD1192" i="1" s="1"/>
  <c r="AZ1192" i="1"/>
  <c r="AY1192" i="1"/>
  <c r="BB1192" i="1" s="1"/>
  <c r="BK1191" i="1"/>
  <c r="BK1190" i="1" s="1"/>
  <c r="BG1191" i="1"/>
  <c r="BG1190" i="1" s="1"/>
  <c r="N1189" i="1"/>
  <c r="T1189" i="1" s="1"/>
  <c r="Z1189" i="1" s="1"/>
  <c r="AF1189" i="1" s="1"/>
  <c r="AL1189" i="1" s="1"/>
  <c r="AR1189" i="1" s="1"/>
  <c r="AX1189" i="1" s="1"/>
  <c r="BD1189" i="1" s="1"/>
  <c r="BJ1189" i="1" s="1"/>
  <c r="BP1189" i="1" s="1"/>
  <c r="BU1189" i="1" s="1"/>
  <c r="BZ1189" i="1" s="1"/>
  <c r="CF1189" i="1" s="1"/>
  <c r="CL1189" i="1" s="1"/>
  <c r="CR1189" i="1" s="1"/>
  <c r="M1189" i="1"/>
  <c r="S1189" i="1" s="1"/>
  <c r="Y1189" i="1" s="1"/>
  <c r="AE1189" i="1" s="1"/>
  <c r="AK1189" i="1" s="1"/>
  <c r="AQ1189" i="1" s="1"/>
  <c r="AW1189" i="1" s="1"/>
  <c r="BC1189" i="1" s="1"/>
  <c r="BI1189" i="1" s="1"/>
  <c r="BO1189" i="1" s="1"/>
  <c r="BT1189" i="1" s="1"/>
  <c r="BY1189" i="1" s="1"/>
  <c r="CE1189" i="1" s="1"/>
  <c r="CK1189" i="1" s="1"/>
  <c r="CQ1189" i="1" s="1"/>
  <c r="L1189" i="1"/>
  <c r="R1189" i="1" s="1"/>
  <c r="X1189" i="1" s="1"/>
  <c r="AD1189" i="1" s="1"/>
  <c r="AJ1189" i="1" s="1"/>
  <c r="AP1189" i="1" s="1"/>
  <c r="AV1189" i="1" s="1"/>
  <c r="BB1189" i="1" s="1"/>
  <c r="BH1189" i="1" s="1"/>
  <c r="BN1189" i="1" s="1"/>
  <c r="BS1189" i="1" s="1"/>
  <c r="BX1189" i="1" s="1"/>
  <c r="CD1189" i="1" s="1"/>
  <c r="CJ1189" i="1" s="1"/>
  <c r="CP1189" i="1" s="1"/>
  <c r="CS1188" i="1"/>
  <c r="CO1188" i="1"/>
  <c r="CN1188" i="1"/>
  <c r="CN1187" i="1" s="1"/>
  <c r="CM1188" i="1"/>
  <c r="CM1187" i="1" s="1"/>
  <c r="CI1188" i="1"/>
  <c r="CI1187" i="1" s="1"/>
  <c r="CH1188" i="1"/>
  <c r="CH1187" i="1" s="1"/>
  <c r="CG1188" i="1"/>
  <c r="CG1187" i="1" s="1"/>
  <c r="CC1188" i="1"/>
  <c r="CC1187" i="1" s="1"/>
  <c r="CB1188" i="1"/>
  <c r="CB1187" i="1" s="1"/>
  <c r="CA1188" i="1"/>
  <c r="BW1188" i="1"/>
  <c r="BW1187" i="1" s="1"/>
  <c r="BV1188" i="1"/>
  <c r="BV1187" i="1" s="1"/>
  <c r="BR1188" i="1"/>
  <c r="BR1187" i="1" s="1"/>
  <c r="BQ1188" i="1"/>
  <c r="BQ1187" i="1" s="1"/>
  <c r="BM1188" i="1"/>
  <c r="BM1187" i="1" s="1"/>
  <c r="BL1188" i="1"/>
  <c r="BL1187" i="1" s="1"/>
  <c r="BK1188" i="1"/>
  <c r="BK1187" i="1" s="1"/>
  <c r="BG1188" i="1"/>
  <c r="BF1188" i="1"/>
  <c r="BF1187" i="1" s="1"/>
  <c r="BE1188" i="1"/>
  <c r="BE1187" i="1" s="1"/>
  <c r="BA1188" i="1"/>
  <c r="AZ1188" i="1"/>
  <c r="AZ1187" i="1" s="1"/>
  <c r="AY1188" i="1"/>
  <c r="AY1187" i="1" s="1"/>
  <c r="AU1188" i="1"/>
  <c r="AU1187" i="1" s="1"/>
  <c r="AT1188" i="1"/>
  <c r="AT1187" i="1" s="1"/>
  <c r="AS1188" i="1"/>
  <c r="AO1188" i="1"/>
  <c r="AO1187" i="1" s="1"/>
  <c r="AN1188" i="1"/>
  <c r="AN1187" i="1" s="1"/>
  <c r="AM1188" i="1"/>
  <c r="AM1187" i="1" s="1"/>
  <c r="AI1188" i="1"/>
  <c r="AI1187" i="1" s="1"/>
  <c r="AH1188" i="1"/>
  <c r="AH1187" i="1" s="1"/>
  <c r="AG1188" i="1"/>
  <c r="AG1187" i="1" s="1"/>
  <c r="AC1188" i="1"/>
  <c r="AB1188" i="1"/>
  <c r="AA1188" i="1"/>
  <c r="AA1187" i="1" s="1"/>
  <c r="W1188" i="1"/>
  <c r="W1187" i="1" s="1"/>
  <c r="V1188" i="1"/>
  <c r="V1187" i="1" s="1"/>
  <c r="U1188" i="1"/>
  <c r="U1187" i="1" s="1"/>
  <c r="Q1188" i="1"/>
  <c r="Q1187" i="1" s="1"/>
  <c r="P1188" i="1"/>
  <c r="P1187" i="1" s="1"/>
  <c r="O1188" i="1"/>
  <c r="O1187" i="1" s="1"/>
  <c r="K1188" i="1"/>
  <c r="K1187" i="1" s="1"/>
  <c r="J1188" i="1"/>
  <c r="J1187" i="1" s="1"/>
  <c r="I1188" i="1"/>
  <c r="I1187" i="1" s="1"/>
  <c r="H1188" i="1"/>
  <c r="H1187" i="1" s="1"/>
  <c r="G1188" i="1"/>
  <c r="G1187" i="1" s="1"/>
  <c r="F1188" i="1"/>
  <c r="CS1187" i="1"/>
  <c r="CO1187" i="1"/>
  <c r="CA1187" i="1"/>
  <c r="BG1187" i="1"/>
  <c r="BA1187" i="1"/>
  <c r="AS1187" i="1"/>
  <c r="AC1187" i="1"/>
  <c r="AB1187" i="1"/>
  <c r="AY1186" i="1"/>
  <c r="AY1185" i="1" s="1"/>
  <c r="AY1184" i="1" s="1"/>
  <c r="L1186" i="1"/>
  <c r="R1186" i="1" s="1"/>
  <c r="X1186" i="1" s="1"/>
  <c r="AD1186" i="1" s="1"/>
  <c r="AJ1186" i="1" s="1"/>
  <c r="AP1186" i="1" s="1"/>
  <c r="AV1186" i="1" s="1"/>
  <c r="H1186" i="1"/>
  <c r="G1186" i="1"/>
  <c r="CS1185" i="1"/>
  <c r="CS1184" i="1" s="1"/>
  <c r="CO1185" i="1"/>
  <c r="CO1184" i="1" s="1"/>
  <c r="CN1185" i="1"/>
  <c r="CN1184" i="1" s="1"/>
  <c r="CM1185" i="1"/>
  <c r="CM1184" i="1" s="1"/>
  <c r="CI1185" i="1"/>
  <c r="CI1184" i="1" s="1"/>
  <c r="CH1185" i="1"/>
  <c r="CH1184" i="1" s="1"/>
  <c r="CG1185" i="1"/>
  <c r="CG1184" i="1" s="1"/>
  <c r="CC1185" i="1"/>
  <c r="CC1184" i="1" s="1"/>
  <c r="CB1185" i="1"/>
  <c r="CB1184" i="1" s="1"/>
  <c r="CA1185" i="1"/>
  <c r="CA1184" i="1" s="1"/>
  <c r="BW1185" i="1"/>
  <c r="BW1184" i="1" s="1"/>
  <c r="BV1185" i="1"/>
  <c r="BV1184" i="1" s="1"/>
  <c r="BR1185" i="1"/>
  <c r="BQ1185" i="1"/>
  <c r="BQ1184" i="1" s="1"/>
  <c r="BM1185" i="1"/>
  <c r="BM1184" i="1" s="1"/>
  <c r="BL1185" i="1"/>
  <c r="BL1184" i="1" s="1"/>
  <c r="BK1185" i="1"/>
  <c r="BK1184" i="1" s="1"/>
  <c r="BG1185" i="1"/>
  <c r="BG1184" i="1" s="1"/>
  <c r="BF1185" i="1"/>
  <c r="BF1184" i="1" s="1"/>
  <c r="BE1185" i="1"/>
  <c r="BE1184" i="1" s="1"/>
  <c r="BA1185" i="1"/>
  <c r="BA1184" i="1" s="1"/>
  <c r="AZ1185" i="1"/>
  <c r="AZ1184" i="1" s="1"/>
  <c r="AU1185" i="1"/>
  <c r="AU1184" i="1" s="1"/>
  <c r="AT1185" i="1"/>
  <c r="AT1184" i="1" s="1"/>
  <c r="AS1185" i="1"/>
  <c r="AS1184" i="1" s="1"/>
  <c r="AO1185" i="1"/>
  <c r="AO1184" i="1" s="1"/>
  <c r="AN1185" i="1"/>
  <c r="AN1184" i="1" s="1"/>
  <c r="AM1185" i="1"/>
  <c r="AM1184" i="1" s="1"/>
  <c r="AI1185" i="1"/>
  <c r="AI1184" i="1" s="1"/>
  <c r="AH1185" i="1"/>
  <c r="AG1185" i="1"/>
  <c r="AG1184" i="1" s="1"/>
  <c r="AC1185" i="1"/>
  <c r="AC1184" i="1" s="1"/>
  <c r="AB1185" i="1"/>
  <c r="AB1184" i="1" s="1"/>
  <c r="AA1185" i="1"/>
  <c r="AA1184" i="1" s="1"/>
  <c r="W1185" i="1"/>
  <c r="W1184" i="1" s="1"/>
  <c r="V1185" i="1"/>
  <c r="V1184" i="1" s="1"/>
  <c r="U1185" i="1"/>
  <c r="U1184" i="1" s="1"/>
  <c r="Q1185" i="1"/>
  <c r="Q1184" i="1" s="1"/>
  <c r="P1185" i="1"/>
  <c r="P1184" i="1" s="1"/>
  <c r="O1185" i="1"/>
  <c r="K1185" i="1"/>
  <c r="K1184" i="1" s="1"/>
  <c r="J1185" i="1"/>
  <c r="J1184" i="1" s="1"/>
  <c r="I1185" i="1"/>
  <c r="I1184" i="1" s="1"/>
  <c r="F1185" i="1"/>
  <c r="BR1184" i="1"/>
  <c r="AH1184" i="1"/>
  <c r="O1184" i="1"/>
  <c r="L1183" i="1"/>
  <c r="R1183" i="1" s="1"/>
  <c r="X1183" i="1" s="1"/>
  <c r="AD1183" i="1" s="1"/>
  <c r="AJ1183" i="1" s="1"/>
  <c r="AP1183" i="1" s="1"/>
  <c r="AV1183" i="1" s="1"/>
  <c r="BB1183" i="1" s="1"/>
  <c r="BH1183" i="1" s="1"/>
  <c r="BN1183" i="1" s="1"/>
  <c r="BS1183" i="1" s="1"/>
  <c r="BX1183" i="1" s="1"/>
  <c r="CD1183" i="1" s="1"/>
  <c r="CJ1183" i="1" s="1"/>
  <c r="CP1183" i="1" s="1"/>
  <c r="H1183" i="1"/>
  <c r="G1183" i="1"/>
  <c r="M1183" i="1" s="1"/>
  <c r="S1183" i="1" s="1"/>
  <c r="Y1183" i="1" s="1"/>
  <c r="AE1183" i="1" s="1"/>
  <c r="AK1183" i="1" s="1"/>
  <c r="AQ1183" i="1" s="1"/>
  <c r="AW1183" i="1" s="1"/>
  <c r="BC1183" i="1" s="1"/>
  <c r="BI1183" i="1" s="1"/>
  <c r="BO1183" i="1" s="1"/>
  <c r="BT1183" i="1" s="1"/>
  <c r="BY1183" i="1" s="1"/>
  <c r="CE1183" i="1" s="1"/>
  <c r="CK1183" i="1" s="1"/>
  <c r="CQ1183" i="1" s="1"/>
  <c r="CS1182" i="1"/>
  <c r="CS1181" i="1" s="1"/>
  <c r="CO1182" i="1"/>
  <c r="CN1182" i="1"/>
  <c r="CM1182" i="1"/>
  <c r="CM1181" i="1" s="1"/>
  <c r="CI1182" i="1"/>
  <c r="CI1181" i="1" s="1"/>
  <c r="CH1182" i="1"/>
  <c r="CH1181" i="1" s="1"/>
  <c r="CG1182" i="1"/>
  <c r="CG1181" i="1" s="1"/>
  <c r="CC1182" i="1"/>
  <c r="CC1181" i="1" s="1"/>
  <c r="CB1182" i="1"/>
  <c r="CB1181" i="1" s="1"/>
  <c r="CA1182" i="1"/>
  <c r="CA1181" i="1" s="1"/>
  <c r="BW1182" i="1"/>
  <c r="BV1182" i="1"/>
  <c r="BV1181" i="1" s="1"/>
  <c r="BR1182" i="1"/>
  <c r="BR1181" i="1" s="1"/>
  <c r="BQ1182" i="1"/>
  <c r="BM1182" i="1"/>
  <c r="BM1181" i="1" s="1"/>
  <c r="BL1182" i="1"/>
  <c r="BL1181" i="1" s="1"/>
  <c r="BK1182" i="1"/>
  <c r="BK1181" i="1" s="1"/>
  <c r="BG1182" i="1"/>
  <c r="BG1181" i="1" s="1"/>
  <c r="BF1182" i="1"/>
  <c r="BE1182" i="1"/>
  <c r="BE1181" i="1" s="1"/>
  <c r="BA1182" i="1"/>
  <c r="BA1181" i="1" s="1"/>
  <c r="AZ1182" i="1"/>
  <c r="AZ1181" i="1" s="1"/>
  <c r="AY1182" i="1"/>
  <c r="AY1181" i="1" s="1"/>
  <c r="AU1182" i="1"/>
  <c r="AU1181" i="1" s="1"/>
  <c r="AT1182" i="1"/>
  <c r="AT1181" i="1" s="1"/>
  <c r="AS1182" i="1"/>
  <c r="AS1181" i="1" s="1"/>
  <c r="AO1182" i="1"/>
  <c r="AO1181" i="1" s="1"/>
  <c r="AN1182" i="1"/>
  <c r="AN1181" i="1" s="1"/>
  <c r="AM1182" i="1"/>
  <c r="AM1181" i="1" s="1"/>
  <c r="AI1182" i="1"/>
  <c r="AI1181" i="1" s="1"/>
  <c r="AH1182" i="1"/>
  <c r="AG1182" i="1"/>
  <c r="AG1181" i="1" s="1"/>
  <c r="AC1182" i="1"/>
  <c r="AC1181" i="1" s="1"/>
  <c r="AB1182" i="1"/>
  <c r="AB1181" i="1" s="1"/>
  <c r="AA1182" i="1"/>
  <c r="AA1181" i="1" s="1"/>
  <c r="W1182" i="1"/>
  <c r="W1181" i="1" s="1"/>
  <c r="V1182" i="1"/>
  <c r="V1181" i="1" s="1"/>
  <c r="U1182" i="1"/>
  <c r="U1181" i="1" s="1"/>
  <c r="Q1182" i="1"/>
  <c r="Q1181" i="1" s="1"/>
  <c r="P1182" i="1"/>
  <c r="P1181" i="1" s="1"/>
  <c r="O1182" i="1"/>
  <c r="O1181" i="1" s="1"/>
  <c r="K1182" i="1"/>
  <c r="K1181" i="1" s="1"/>
  <c r="J1182" i="1"/>
  <c r="J1181" i="1" s="1"/>
  <c r="I1182" i="1"/>
  <c r="I1181" i="1" s="1"/>
  <c r="F1182" i="1"/>
  <c r="F1181" i="1" s="1"/>
  <c r="CO1181" i="1"/>
  <c r="CN1181" i="1"/>
  <c r="BW1181" i="1"/>
  <c r="BF1181" i="1"/>
  <c r="AH1181" i="1"/>
  <c r="N1177" i="1"/>
  <c r="T1177" i="1" s="1"/>
  <c r="Z1177" i="1" s="1"/>
  <c r="AF1177" i="1" s="1"/>
  <c r="AL1177" i="1" s="1"/>
  <c r="AR1177" i="1" s="1"/>
  <c r="AX1177" i="1" s="1"/>
  <c r="BD1177" i="1" s="1"/>
  <c r="BJ1177" i="1" s="1"/>
  <c r="BP1177" i="1" s="1"/>
  <c r="BU1177" i="1" s="1"/>
  <c r="BZ1177" i="1" s="1"/>
  <c r="CF1177" i="1" s="1"/>
  <c r="CL1177" i="1" s="1"/>
  <c r="CR1177" i="1" s="1"/>
  <c r="M1177" i="1"/>
  <c r="S1177" i="1" s="1"/>
  <c r="Y1177" i="1" s="1"/>
  <c r="AE1177" i="1" s="1"/>
  <c r="AK1177" i="1" s="1"/>
  <c r="AQ1177" i="1" s="1"/>
  <c r="AW1177" i="1" s="1"/>
  <c r="BC1177" i="1" s="1"/>
  <c r="BI1177" i="1" s="1"/>
  <c r="BO1177" i="1" s="1"/>
  <c r="BT1177" i="1" s="1"/>
  <c r="BY1177" i="1" s="1"/>
  <c r="CE1177" i="1" s="1"/>
  <c r="CK1177" i="1" s="1"/>
  <c r="CQ1177" i="1" s="1"/>
  <c r="L1177" i="1"/>
  <c r="R1177" i="1" s="1"/>
  <c r="X1177" i="1" s="1"/>
  <c r="AD1177" i="1" s="1"/>
  <c r="AJ1177" i="1" s="1"/>
  <c r="AP1177" i="1" s="1"/>
  <c r="AV1177" i="1" s="1"/>
  <c r="BB1177" i="1" s="1"/>
  <c r="BH1177" i="1" s="1"/>
  <c r="BN1177" i="1" s="1"/>
  <c r="BS1177" i="1" s="1"/>
  <c r="BX1177" i="1" s="1"/>
  <c r="CD1177" i="1" s="1"/>
  <c r="CJ1177" i="1" s="1"/>
  <c r="CP1177" i="1" s="1"/>
  <c r="CS1176" i="1"/>
  <c r="CS1175" i="1" s="1"/>
  <c r="CS1174" i="1" s="1"/>
  <c r="CO1176" i="1"/>
  <c r="CO1175" i="1" s="1"/>
  <c r="CO1174" i="1" s="1"/>
  <c r="CN1176" i="1"/>
  <c r="CN1175" i="1" s="1"/>
  <c r="CN1174" i="1" s="1"/>
  <c r="CM1176" i="1"/>
  <c r="CM1175" i="1" s="1"/>
  <c r="CM1174" i="1" s="1"/>
  <c r="CI1176" i="1"/>
  <c r="CI1175" i="1" s="1"/>
  <c r="CI1174" i="1" s="1"/>
  <c r="CH1176" i="1"/>
  <c r="CH1175" i="1" s="1"/>
  <c r="CH1174" i="1" s="1"/>
  <c r="CG1176" i="1"/>
  <c r="CG1175" i="1" s="1"/>
  <c r="CG1174" i="1" s="1"/>
  <c r="CC1176" i="1"/>
  <c r="CC1175" i="1" s="1"/>
  <c r="CC1174" i="1" s="1"/>
  <c r="CB1176" i="1"/>
  <c r="CB1175" i="1" s="1"/>
  <c r="CB1174" i="1" s="1"/>
  <c r="CA1176" i="1"/>
  <c r="CA1175" i="1" s="1"/>
  <c r="CA1174" i="1" s="1"/>
  <c r="BW1176" i="1"/>
  <c r="BW1175" i="1" s="1"/>
  <c r="BW1174" i="1" s="1"/>
  <c r="BV1176" i="1"/>
  <c r="BV1175" i="1" s="1"/>
  <c r="BV1174" i="1" s="1"/>
  <c r="BR1176" i="1"/>
  <c r="BR1175" i="1" s="1"/>
  <c r="BQ1176" i="1"/>
  <c r="BM1176" i="1"/>
  <c r="BM1175" i="1" s="1"/>
  <c r="BM1174" i="1" s="1"/>
  <c r="BL1176" i="1"/>
  <c r="BL1175" i="1" s="1"/>
  <c r="BL1174" i="1" s="1"/>
  <c r="BK1176" i="1"/>
  <c r="BK1175" i="1" s="1"/>
  <c r="BK1174" i="1" s="1"/>
  <c r="BG1176" i="1"/>
  <c r="BG1175" i="1" s="1"/>
  <c r="BG1174" i="1" s="1"/>
  <c r="BF1176" i="1"/>
  <c r="BF1175" i="1" s="1"/>
  <c r="BF1174" i="1" s="1"/>
  <c r="BE1176" i="1"/>
  <c r="BE1175" i="1" s="1"/>
  <c r="BE1174" i="1" s="1"/>
  <c r="BA1176" i="1"/>
  <c r="BA1175" i="1" s="1"/>
  <c r="BA1174" i="1" s="1"/>
  <c r="AZ1176" i="1"/>
  <c r="AZ1175" i="1" s="1"/>
  <c r="AZ1174" i="1" s="1"/>
  <c r="AY1176" i="1"/>
  <c r="AY1175" i="1" s="1"/>
  <c r="AY1174" i="1" s="1"/>
  <c r="AU1176" i="1"/>
  <c r="AU1175" i="1" s="1"/>
  <c r="AU1174" i="1" s="1"/>
  <c r="AT1176" i="1"/>
  <c r="AT1175" i="1" s="1"/>
  <c r="AT1174" i="1" s="1"/>
  <c r="AS1176" i="1"/>
  <c r="AS1175" i="1" s="1"/>
  <c r="AS1174" i="1" s="1"/>
  <c r="AO1176" i="1"/>
  <c r="AO1175" i="1" s="1"/>
  <c r="AO1174" i="1" s="1"/>
  <c r="AN1176" i="1"/>
  <c r="AN1175" i="1" s="1"/>
  <c r="AN1174" i="1" s="1"/>
  <c r="AM1176" i="1"/>
  <c r="AM1175" i="1" s="1"/>
  <c r="AM1174" i="1" s="1"/>
  <c r="AI1176" i="1"/>
  <c r="AI1175" i="1" s="1"/>
  <c r="AI1174" i="1" s="1"/>
  <c r="AH1176" i="1"/>
  <c r="AH1175" i="1" s="1"/>
  <c r="AH1174" i="1" s="1"/>
  <c r="AG1176" i="1"/>
  <c r="AG1175" i="1" s="1"/>
  <c r="AG1174" i="1" s="1"/>
  <c r="AC1176" i="1"/>
  <c r="AC1175" i="1" s="1"/>
  <c r="AC1174" i="1" s="1"/>
  <c r="AB1176" i="1"/>
  <c r="AB1175" i="1" s="1"/>
  <c r="AB1174" i="1" s="1"/>
  <c r="AA1176" i="1"/>
  <c r="AA1175" i="1" s="1"/>
  <c r="AA1174" i="1" s="1"/>
  <c r="W1176" i="1"/>
  <c r="W1175" i="1" s="1"/>
  <c r="W1174" i="1" s="1"/>
  <c r="V1176" i="1"/>
  <c r="V1175" i="1" s="1"/>
  <c r="V1174" i="1" s="1"/>
  <c r="U1176" i="1"/>
  <c r="U1175" i="1" s="1"/>
  <c r="U1174" i="1" s="1"/>
  <c r="Q1176" i="1"/>
  <c r="Q1175" i="1" s="1"/>
  <c r="Q1174" i="1" s="1"/>
  <c r="P1176" i="1"/>
  <c r="P1175" i="1" s="1"/>
  <c r="P1174" i="1" s="1"/>
  <c r="O1176" i="1"/>
  <c r="O1175" i="1" s="1"/>
  <c r="O1174" i="1" s="1"/>
  <c r="K1176" i="1"/>
  <c r="K1175" i="1" s="1"/>
  <c r="K1174" i="1" s="1"/>
  <c r="J1176" i="1"/>
  <c r="I1176" i="1"/>
  <c r="I1175" i="1" s="1"/>
  <c r="I1174" i="1" s="1"/>
  <c r="H1176" i="1"/>
  <c r="G1176" i="1"/>
  <c r="G1175" i="1" s="1"/>
  <c r="G1174" i="1" s="1"/>
  <c r="F1176" i="1"/>
  <c r="BQ1175" i="1"/>
  <c r="BQ1174" i="1" s="1"/>
  <c r="AY1173" i="1"/>
  <c r="AY1172" i="1" s="1"/>
  <c r="AY1171" i="1" s="1"/>
  <c r="AY1170" i="1" s="1"/>
  <c r="N1173" i="1"/>
  <c r="T1173" i="1" s="1"/>
  <c r="Z1173" i="1" s="1"/>
  <c r="AF1173" i="1" s="1"/>
  <c r="AL1173" i="1" s="1"/>
  <c r="AR1173" i="1" s="1"/>
  <c r="AX1173" i="1" s="1"/>
  <c r="BD1173" i="1" s="1"/>
  <c r="BJ1173" i="1" s="1"/>
  <c r="BP1173" i="1" s="1"/>
  <c r="BU1173" i="1" s="1"/>
  <c r="BZ1173" i="1" s="1"/>
  <c r="CF1173" i="1" s="1"/>
  <c r="CL1173" i="1" s="1"/>
  <c r="CR1173" i="1" s="1"/>
  <c r="M1173" i="1"/>
  <c r="S1173" i="1" s="1"/>
  <c r="Y1173" i="1" s="1"/>
  <c r="AE1173" i="1" s="1"/>
  <c r="AK1173" i="1" s="1"/>
  <c r="AQ1173" i="1" s="1"/>
  <c r="AW1173" i="1" s="1"/>
  <c r="BC1173" i="1" s="1"/>
  <c r="BI1173" i="1" s="1"/>
  <c r="BO1173" i="1" s="1"/>
  <c r="BT1173" i="1" s="1"/>
  <c r="BY1173" i="1" s="1"/>
  <c r="CE1173" i="1" s="1"/>
  <c r="CK1173" i="1" s="1"/>
  <c r="CQ1173" i="1" s="1"/>
  <c r="L1173" i="1"/>
  <c r="R1173" i="1" s="1"/>
  <c r="X1173" i="1" s="1"/>
  <c r="AD1173" i="1" s="1"/>
  <c r="AJ1173" i="1" s="1"/>
  <c r="AP1173" i="1" s="1"/>
  <c r="AV1173" i="1" s="1"/>
  <c r="CS1172" i="1"/>
  <c r="CS1171" i="1" s="1"/>
  <c r="CS1170" i="1" s="1"/>
  <c r="CO1172" i="1"/>
  <c r="CO1171" i="1" s="1"/>
  <c r="CO1170" i="1" s="1"/>
  <c r="CN1172" i="1"/>
  <c r="CM1172" i="1"/>
  <c r="CI1172" i="1"/>
  <c r="CI1171" i="1" s="1"/>
  <c r="CI1170" i="1" s="1"/>
  <c r="CH1172" i="1"/>
  <c r="CH1171" i="1" s="1"/>
  <c r="CH1170" i="1" s="1"/>
  <c r="CG1172" i="1"/>
  <c r="CG1171" i="1" s="1"/>
  <c r="CG1170" i="1" s="1"/>
  <c r="CC1172" i="1"/>
  <c r="CC1171" i="1" s="1"/>
  <c r="CC1170" i="1" s="1"/>
  <c r="CB1172" i="1"/>
  <c r="CA1172" i="1"/>
  <c r="CA1171" i="1" s="1"/>
  <c r="CA1170" i="1" s="1"/>
  <c r="BW1172" i="1"/>
  <c r="BW1171" i="1" s="1"/>
  <c r="BW1170" i="1" s="1"/>
  <c r="BW1169" i="1" s="1"/>
  <c r="BW1168" i="1" s="1"/>
  <c r="BV1172" i="1"/>
  <c r="BV1171" i="1" s="1"/>
  <c r="BV1170" i="1" s="1"/>
  <c r="BR1172" i="1"/>
  <c r="BR1171" i="1" s="1"/>
  <c r="BR1170" i="1" s="1"/>
  <c r="BQ1172" i="1"/>
  <c r="BQ1171" i="1" s="1"/>
  <c r="BQ1170" i="1" s="1"/>
  <c r="BM1172" i="1"/>
  <c r="BM1171" i="1" s="1"/>
  <c r="BM1170" i="1" s="1"/>
  <c r="BL1172" i="1"/>
  <c r="BK1172" i="1"/>
  <c r="BK1171" i="1" s="1"/>
  <c r="BK1170" i="1" s="1"/>
  <c r="BG1172" i="1"/>
  <c r="BG1171" i="1" s="1"/>
  <c r="BG1170" i="1" s="1"/>
  <c r="BF1172" i="1"/>
  <c r="BF1171" i="1" s="1"/>
  <c r="BF1170" i="1" s="1"/>
  <c r="BE1172" i="1"/>
  <c r="BA1172" i="1"/>
  <c r="BA1171" i="1" s="1"/>
  <c r="BA1170" i="1" s="1"/>
  <c r="AZ1172" i="1"/>
  <c r="AZ1171" i="1" s="1"/>
  <c r="AZ1170" i="1" s="1"/>
  <c r="AU1172" i="1"/>
  <c r="AU1171" i="1" s="1"/>
  <c r="AU1170" i="1" s="1"/>
  <c r="AT1172" i="1"/>
  <c r="AT1171" i="1" s="1"/>
  <c r="AT1170" i="1" s="1"/>
  <c r="AS1172" i="1"/>
  <c r="AO1172" i="1"/>
  <c r="AO1171" i="1" s="1"/>
  <c r="AO1170" i="1" s="1"/>
  <c r="AN1172" i="1"/>
  <c r="AN1171" i="1" s="1"/>
  <c r="AN1170" i="1" s="1"/>
  <c r="AM1172" i="1"/>
  <c r="AM1171" i="1" s="1"/>
  <c r="AM1170" i="1" s="1"/>
  <c r="AI1172" i="1"/>
  <c r="AI1171" i="1" s="1"/>
  <c r="AI1170" i="1" s="1"/>
  <c r="AH1172" i="1"/>
  <c r="AH1171" i="1" s="1"/>
  <c r="AH1170" i="1" s="1"/>
  <c r="AG1172" i="1"/>
  <c r="AG1171" i="1" s="1"/>
  <c r="AG1170" i="1" s="1"/>
  <c r="AC1172" i="1"/>
  <c r="AB1172" i="1"/>
  <c r="AB1171" i="1" s="1"/>
  <c r="AB1170" i="1" s="1"/>
  <c r="AA1172" i="1"/>
  <c r="AA1171" i="1" s="1"/>
  <c r="AA1170" i="1" s="1"/>
  <c r="W1172" i="1"/>
  <c r="W1171" i="1" s="1"/>
  <c r="W1170" i="1" s="1"/>
  <c r="V1172" i="1"/>
  <c r="V1171" i="1" s="1"/>
  <c r="V1170" i="1" s="1"/>
  <c r="U1172" i="1"/>
  <c r="U1171" i="1" s="1"/>
  <c r="U1170" i="1" s="1"/>
  <c r="Q1172" i="1"/>
  <c r="Q1171" i="1" s="1"/>
  <c r="Q1170" i="1" s="1"/>
  <c r="P1172" i="1"/>
  <c r="P1171" i="1" s="1"/>
  <c r="P1170" i="1" s="1"/>
  <c r="O1172" i="1"/>
  <c r="O1171" i="1" s="1"/>
  <c r="O1170" i="1" s="1"/>
  <c r="K1172" i="1"/>
  <c r="J1172" i="1"/>
  <c r="J1171" i="1" s="1"/>
  <c r="J1170" i="1" s="1"/>
  <c r="I1172" i="1"/>
  <c r="I1171" i="1" s="1"/>
  <c r="I1170" i="1" s="1"/>
  <c r="H1172" i="1"/>
  <c r="H1171" i="1" s="1"/>
  <c r="H1170" i="1" s="1"/>
  <c r="G1172" i="1"/>
  <c r="G1171" i="1" s="1"/>
  <c r="G1170" i="1" s="1"/>
  <c r="F1172" i="1"/>
  <c r="CN1171" i="1"/>
  <c r="CM1171" i="1"/>
  <c r="CM1170" i="1" s="1"/>
  <c r="CB1171" i="1"/>
  <c r="CB1170" i="1" s="1"/>
  <c r="BL1171" i="1"/>
  <c r="BL1170" i="1" s="1"/>
  <c r="BE1171" i="1"/>
  <c r="BE1170" i="1" s="1"/>
  <c r="AS1171" i="1"/>
  <c r="AS1170" i="1" s="1"/>
  <c r="AC1171" i="1"/>
  <c r="AC1170" i="1" s="1"/>
  <c r="K1171" i="1"/>
  <c r="K1170" i="1" s="1"/>
  <c r="CN1170" i="1"/>
  <c r="N1167" i="1"/>
  <c r="T1167" i="1" s="1"/>
  <c r="Z1167" i="1" s="1"/>
  <c r="AF1167" i="1" s="1"/>
  <c r="AL1167" i="1" s="1"/>
  <c r="AR1167" i="1" s="1"/>
  <c r="AX1167" i="1" s="1"/>
  <c r="BD1167" i="1" s="1"/>
  <c r="BJ1167" i="1" s="1"/>
  <c r="BP1167" i="1" s="1"/>
  <c r="BU1167" i="1" s="1"/>
  <c r="BZ1167" i="1" s="1"/>
  <c r="CF1167" i="1" s="1"/>
  <c r="CL1167" i="1" s="1"/>
  <c r="CR1167" i="1" s="1"/>
  <c r="M1167" i="1"/>
  <c r="S1167" i="1" s="1"/>
  <c r="Y1167" i="1" s="1"/>
  <c r="AE1167" i="1" s="1"/>
  <c r="AK1167" i="1" s="1"/>
  <c r="AQ1167" i="1" s="1"/>
  <c r="AW1167" i="1" s="1"/>
  <c r="BC1167" i="1" s="1"/>
  <c r="BI1167" i="1" s="1"/>
  <c r="BO1167" i="1" s="1"/>
  <c r="BT1167" i="1" s="1"/>
  <c r="BY1167" i="1" s="1"/>
  <c r="CE1167" i="1" s="1"/>
  <c r="CK1167" i="1" s="1"/>
  <c r="CQ1167" i="1" s="1"/>
  <c r="L1167" i="1"/>
  <c r="R1167" i="1" s="1"/>
  <c r="X1167" i="1" s="1"/>
  <c r="AD1167" i="1" s="1"/>
  <c r="AJ1167" i="1" s="1"/>
  <c r="AP1167" i="1" s="1"/>
  <c r="AV1167" i="1" s="1"/>
  <c r="BB1167" i="1" s="1"/>
  <c r="BH1167" i="1" s="1"/>
  <c r="BN1167" i="1" s="1"/>
  <c r="BS1167" i="1" s="1"/>
  <c r="BX1167" i="1" s="1"/>
  <c r="CD1167" i="1" s="1"/>
  <c r="CJ1167" i="1" s="1"/>
  <c r="CP1167" i="1" s="1"/>
  <c r="CS1166" i="1"/>
  <c r="CS1165" i="1" s="1"/>
  <c r="CS1164" i="1" s="1"/>
  <c r="CS1163" i="1" s="1"/>
  <c r="CS1162" i="1" s="1"/>
  <c r="CO1166" i="1"/>
  <c r="CO1165" i="1" s="1"/>
  <c r="CO1164" i="1" s="1"/>
  <c r="CO1163" i="1" s="1"/>
  <c r="CO1162" i="1" s="1"/>
  <c r="CN1166" i="1"/>
  <c r="CN1165" i="1" s="1"/>
  <c r="CN1164" i="1" s="1"/>
  <c r="CN1163" i="1" s="1"/>
  <c r="CN1162" i="1" s="1"/>
  <c r="CM1166" i="1"/>
  <c r="CM1165" i="1" s="1"/>
  <c r="CM1164" i="1" s="1"/>
  <c r="CM1163" i="1" s="1"/>
  <c r="CM1162" i="1" s="1"/>
  <c r="CI1166" i="1"/>
  <c r="CI1165" i="1" s="1"/>
  <c r="CI1164" i="1" s="1"/>
  <c r="CI1163" i="1" s="1"/>
  <c r="CI1162" i="1" s="1"/>
  <c r="CH1166" i="1"/>
  <c r="CH1165" i="1" s="1"/>
  <c r="CH1164" i="1" s="1"/>
  <c r="CH1163" i="1" s="1"/>
  <c r="CH1162" i="1" s="1"/>
  <c r="CG1166" i="1"/>
  <c r="CG1165" i="1" s="1"/>
  <c r="CG1164" i="1" s="1"/>
  <c r="CG1163" i="1" s="1"/>
  <c r="CG1162" i="1" s="1"/>
  <c r="CC1166" i="1"/>
  <c r="CC1165" i="1" s="1"/>
  <c r="CC1164" i="1" s="1"/>
  <c r="CC1163" i="1" s="1"/>
  <c r="CC1162" i="1" s="1"/>
  <c r="CB1166" i="1"/>
  <c r="CB1165" i="1" s="1"/>
  <c r="CB1164" i="1" s="1"/>
  <c r="CB1163" i="1" s="1"/>
  <c r="CB1162" i="1" s="1"/>
  <c r="CA1166" i="1"/>
  <c r="CA1165" i="1" s="1"/>
  <c r="CA1164" i="1" s="1"/>
  <c r="CA1163" i="1" s="1"/>
  <c r="CA1162" i="1" s="1"/>
  <c r="BW1166" i="1"/>
  <c r="BW1165" i="1" s="1"/>
  <c r="BW1164" i="1" s="1"/>
  <c r="BW1163" i="1" s="1"/>
  <c r="BW1162" i="1" s="1"/>
  <c r="BV1166" i="1"/>
  <c r="BV1165" i="1" s="1"/>
  <c r="BV1164" i="1" s="1"/>
  <c r="BV1163" i="1" s="1"/>
  <c r="BV1162" i="1" s="1"/>
  <c r="BR1166" i="1"/>
  <c r="BR1165" i="1" s="1"/>
  <c r="BR1164" i="1" s="1"/>
  <c r="BR1163" i="1" s="1"/>
  <c r="BR1162" i="1" s="1"/>
  <c r="BQ1166" i="1"/>
  <c r="BM1166" i="1"/>
  <c r="BM1165" i="1" s="1"/>
  <c r="BM1164" i="1" s="1"/>
  <c r="BM1163" i="1" s="1"/>
  <c r="BM1162" i="1" s="1"/>
  <c r="BL1166" i="1"/>
  <c r="BL1165" i="1" s="1"/>
  <c r="BL1164" i="1" s="1"/>
  <c r="BL1163" i="1" s="1"/>
  <c r="BL1162" i="1" s="1"/>
  <c r="BK1166" i="1"/>
  <c r="BK1165" i="1" s="1"/>
  <c r="BK1164" i="1" s="1"/>
  <c r="BK1163" i="1" s="1"/>
  <c r="BK1162" i="1" s="1"/>
  <c r="BG1166" i="1"/>
  <c r="BG1165" i="1" s="1"/>
  <c r="BG1164" i="1" s="1"/>
  <c r="BG1163" i="1" s="1"/>
  <c r="BG1162" i="1" s="1"/>
  <c r="BF1166" i="1"/>
  <c r="BF1165" i="1" s="1"/>
  <c r="BF1164" i="1" s="1"/>
  <c r="BF1163" i="1" s="1"/>
  <c r="BF1162" i="1" s="1"/>
  <c r="BE1166" i="1"/>
  <c r="BE1165" i="1" s="1"/>
  <c r="BE1164" i="1" s="1"/>
  <c r="BE1163" i="1" s="1"/>
  <c r="BE1162" i="1" s="1"/>
  <c r="BA1166" i="1"/>
  <c r="BA1165" i="1" s="1"/>
  <c r="BA1164" i="1" s="1"/>
  <c r="BA1163" i="1" s="1"/>
  <c r="BA1162" i="1" s="1"/>
  <c r="AZ1166" i="1"/>
  <c r="AZ1165" i="1" s="1"/>
  <c r="AZ1164" i="1" s="1"/>
  <c r="AZ1163" i="1" s="1"/>
  <c r="AZ1162" i="1" s="1"/>
  <c r="AY1166" i="1"/>
  <c r="AY1165" i="1" s="1"/>
  <c r="AY1164" i="1" s="1"/>
  <c r="AY1163" i="1" s="1"/>
  <c r="AY1162" i="1" s="1"/>
  <c r="AU1166" i="1"/>
  <c r="AU1165" i="1" s="1"/>
  <c r="AU1164" i="1" s="1"/>
  <c r="AU1163" i="1" s="1"/>
  <c r="AU1162" i="1" s="1"/>
  <c r="AT1166" i="1"/>
  <c r="AS1166" i="1"/>
  <c r="AS1165" i="1" s="1"/>
  <c r="AS1164" i="1" s="1"/>
  <c r="AS1163" i="1" s="1"/>
  <c r="AS1162" i="1" s="1"/>
  <c r="AO1166" i="1"/>
  <c r="AO1165" i="1" s="1"/>
  <c r="AO1164" i="1" s="1"/>
  <c r="AO1163" i="1" s="1"/>
  <c r="AO1162" i="1" s="1"/>
  <c r="AN1166" i="1"/>
  <c r="AN1165" i="1" s="1"/>
  <c r="AN1164" i="1" s="1"/>
  <c r="AN1163" i="1" s="1"/>
  <c r="AN1162" i="1" s="1"/>
  <c r="AM1166" i="1"/>
  <c r="AM1165" i="1" s="1"/>
  <c r="AM1164" i="1" s="1"/>
  <c r="AM1163" i="1" s="1"/>
  <c r="AM1162" i="1" s="1"/>
  <c r="AI1166" i="1"/>
  <c r="AI1165" i="1" s="1"/>
  <c r="AI1164" i="1" s="1"/>
  <c r="AI1163" i="1" s="1"/>
  <c r="AI1162" i="1" s="1"/>
  <c r="AH1166" i="1"/>
  <c r="AH1165" i="1" s="1"/>
  <c r="AH1164" i="1" s="1"/>
  <c r="AH1163" i="1" s="1"/>
  <c r="AH1162" i="1" s="1"/>
  <c r="AG1166" i="1"/>
  <c r="AG1165" i="1" s="1"/>
  <c r="AG1164" i="1" s="1"/>
  <c r="AG1163" i="1" s="1"/>
  <c r="AG1162" i="1" s="1"/>
  <c r="AC1166" i="1"/>
  <c r="AC1165" i="1" s="1"/>
  <c r="AC1164" i="1" s="1"/>
  <c r="AC1163" i="1" s="1"/>
  <c r="AC1162" i="1" s="1"/>
  <c r="AB1166" i="1"/>
  <c r="AB1165" i="1" s="1"/>
  <c r="AB1164" i="1" s="1"/>
  <c r="AB1163" i="1" s="1"/>
  <c r="AB1162" i="1" s="1"/>
  <c r="AA1166" i="1"/>
  <c r="AA1165" i="1" s="1"/>
  <c r="AA1164" i="1" s="1"/>
  <c r="AA1163" i="1" s="1"/>
  <c r="AA1162" i="1" s="1"/>
  <c r="W1166" i="1"/>
  <c r="W1165" i="1" s="1"/>
  <c r="W1164" i="1" s="1"/>
  <c r="W1163" i="1" s="1"/>
  <c r="W1162" i="1" s="1"/>
  <c r="V1166" i="1"/>
  <c r="V1165" i="1" s="1"/>
  <c r="V1164" i="1" s="1"/>
  <c r="V1163" i="1" s="1"/>
  <c r="V1162" i="1" s="1"/>
  <c r="U1166" i="1"/>
  <c r="Q1166" i="1"/>
  <c r="Q1165" i="1" s="1"/>
  <c r="Q1164" i="1" s="1"/>
  <c r="Q1163" i="1" s="1"/>
  <c r="Q1162" i="1" s="1"/>
  <c r="P1166" i="1"/>
  <c r="P1165" i="1" s="1"/>
  <c r="P1164" i="1" s="1"/>
  <c r="P1163" i="1" s="1"/>
  <c r="P1162" i="1" s="1"/>
  <c r="O1166" i="1"/>
  <c r="O1165" i="1" s="1"/>
  <c r="O1164" i="1" s="1"/>
  <c r="O1163" i="1" s="1"/>
  <c r="O1162" i="1" s="1"/>
  <c r="K1166" i="1"/>
  <c r="K1165" i="1" s="1"/>
  <c r="K1164" i="1" s="1"/>
  <c r="K1163" i="1" s="1"/>
  <c r="K1162" i="1" s="1"/>
  <c r="J1166" i="1"/>
  <c r="J1165" i="1" s="1"/>
  <c r="J1164" i="1" s="1"/>
  <c r="J1163" i="1" s="1"/>
  <c r="J1162" i="1" s="1"/>
  <c r="I1166" i="1"/>
  <c r="H1166" i="1"/>
  <c r="H1165" i="1" s="1"/>
  <c r="H1164" i="1" s="1"/>
  <c r="H1163" i="1" s="1"/>
  <c r="H1162" i="1" s="1"/>
  <c r="G1166" i="1"/>
  <c r="F1166" i="1"/>
  <c r="F1165" i="1" s="1"/>
  <c r="F1164" i="1" s="1"/>
  <c r="F1163" i="1" s="1"/>
  <c r="F1162" i="1" s="1"/>
  <c r="BQ1165" i="1"/>
  <c r="BQ1164" i="1" s="1"/>
  <c r="BQ1163" i="1" s="1"/>
  <c r="BQ1162" i="1" s="1"/>
  <c r="AT1165" i="1"/>
  <c r="AT1164" i="1" s="1"/>
  <c r="AT1163" i="1" s="1"/>
  <c r="AT1162" i="1" s="1"/>
  <c r="U1165" i="1"/>
  <c r="U1164" i="1" s="1"/>
  <c r="U1163" i="1" s="1"/>
  <c r="U1162" i="1" s="1"/>
  <c r="G1165" i="1"/>
  <c r="G1164" i="1" s="1"/>
  <c r="N1160" i="1"/>
  <c r="T1160" i="1" s="1"/>
  <c r="Z1160" i="1" s="1"/>
  <c r="AF1160" i="1" s="1"/>
  <c r="AL1160" i="1" s="1"/>
  <c r="AR1160" i="1" s="1"/>
  <c r="AX1160" i="1" s="1"/>
  <c r="BD1160" i="1" s="1"/>
  <c r="BJ1160" i="1" s="1"/>
  <c r="BP1160" i="1" s="1"/>
  <c r="BU1160" i="1" s="1"/>
  <c r="BZ1160" i="1" s="1"/>
  <c r="CF1160" i="1" s="1"/>
  <c r="CL1160" i="1" s="1"/>
  <c r="CR1160" i="1" s="1"/>
  <c r="M1160" i="1"/>
  <c r="S1160" i="1" s="1"/>
  <c r="Y1160" i="1" s="1"/>
  <c r="AE1160" i="1" s="1"/>
  <c r="AK1160" i="1" s="1"/>
  <c r="AQ1160" i="1" s="1"/>
  <c r="AW1160" i="1" s="1"/>
  <c r="BC1160" i="1" s="1"/>
  <c r="BI1160" i="1" s="1"/>
  <c r="BO1160" i="1" s="1"/>
  <c r="BT1160" i="1" s="1"/>
  <c r="BY1160" i="1" s="1"/>
  <c r="CE1160" i="1" s="1"/>
  <c r="CK1160" i="1" s="1"/>
  <c r="CQ1160" i="1" s="1"/>
  <c r="L1160" i="1"/>
  <c r="R1160" i="1" s="1"/>
  <c r="X1160" i="1" s="1"/>
  <c r="AD1160" i="1" s="1"/>
  <c r="AJ1160" i="1" s="1"/>
  <c r="AP1160" i="1" s="1"/>
  <c r="AV1160" i="1" s="1"/>
  <c r="BB1160" i="1" s="1"/>
  <c r="BH1160" i="1" s="1"/>
  <c r="BN1160" i="1" s="1"/>
  <c r="BS1160" i="1" s="1"/>
  <c r="BX1160" i="1" s="1"/>
  <c r="CD1160" i="1" s="1"/>
  <c r="CJ1160" i="1" s="1"/>
  <c r="CP1160" i="1" s="1"/>
  <c r="N1159" i="1"/>
  <c r="T1159" i="1" s="1"/>
  <c r="Z1159" i="1" s="1"/>
  <c r="AF1159" i="1" s="1"/>
  <c r="AL1159" i="1" s="1"/>
  <c r="AR1159" i="1" s="1"/>
  <c r="AX1159" i="1" s="1"/>
  <c r="BD1159" i="1" s="1"/>
  <c r="BJ1159" i="1" s="1"/>
  <c r="BP1159" i="1" s="1"/>
  <c r="BU1159" i="1" s="1"/>
  <c r="BZ1159" i="1" s="1"/>
  <c r="CF1159" i="1" s="1"/>
  <c r="CL1159" i="1" s="1"/>
  <c r="CR1159" i="1" s="1"/>
  <c r="M1159" i="1"/>
  <c r="S1159" i="1" s="1"/>
  <c r="Y1159" i="1" s="1"/>
  <c r="AE1159" i="1" s="1"/>
  <c r="AK1159" i="1" s="1"/>
  <c r="AQ1159" i="1" s="1"/>
  <c r="AW1159" i="1" s="1"/>
  <c r="BC1159" i="1" s="1"/>
  <c r="BI1159" i="1" s="1"/>
  <c r="BO1159" i="1" s="1"/>
  <c r="BT1159" i="1" s="1"/>
  <c r="BY1159" i="1" s="1"/>
  <c r="CE1159" i="1" s="1"/>
  <c r="CK1159" i="1" s="1"/>
  <c r="CQ1159" i="1" s="1"/>
  <c r="F1159" i="1"/>
  <c r="L1159" i="1" s="1"/>
  <c r="R1159" i="1" s="1"/>
  <c r="X1159" i="1" s="1"/>
  <c r="AD1159" i="1" s="1"/>
  <c r="AJ1159" i="1" s="1"/>
  <c r="AP1159" i="1" s="1"/>
  <c r="AV1159" i="1" s="1"/>
  <c r="BB1159" i="1" s="1"/>
  <c r="BH1159" i="1" s="1"/>
  <c r="BN1159" i="1" s="1"/>
  <c r="BS1159" i="1" s="1"/>
  <c r="BX1159" i="1" s="1"/>
  <c r="CD1159" i="1" s="1"/>
  <c r="CJ1159" i="1" s="1"/>
  <c r="CP1159" i="1" s="1"/>
  <c r="CS1158" i="1"/>
  <c r="CS1157" i="1" s="1"/>
  <c r="CS1156" i="1" s="1"/>
  <c r="CS1155" i="1" s="1"/>
  <c r="CO1158" i="1"/>
  <c r="CO1157" i="1" s="1"/>
  <c r="CO1156" i="1" s="1"/>
  <c r="CO1155" i="1" s="1"/>
  <c r="CN1158" i="1"/>
  <c r="CM1158" i="1"/>
  <c r="CM1157" i="1" s="1"/>
  <c r="CM1156" i="1" s="1"/>
  <c r="CM1155" i="1" s="1"/>
  <c r="CI1158" i="1"/>
  <c r="CI1157" i="1" s="1"/>
  <c r="CI1156" i="1" s="1"/>
  <c r="CI1155" i="1" s="1"/>
  <c r="CH1158" i="1"/>
  <c r="CH1157" i="1" s="1"/>
  <c r="CH1156" i="1" s="1"/>
  <c r="CH1155" i="1" s="1"/>
  <c r="CG1158" i="1"/>
  <c r="CG1157" i="1" s="1"/>
  <c r="CC1158" i="1"/>
  <c r="CC1157" i="1" s="1"/>
  <c r="CC1156" i="1" s="1"/>
  <c r="CC1155" i="1" s="1"/>
  <c r="CB1158" i="1"/>
  <c r="CB1157" i="1" s="1"/>
  <c r="CB1156" i="1" s="1"/>
  <c r="CB1155" i="1" s="1"/>
  <c r="CA1158" i="1"/>
  <c r="CA1157" i="1" s="1"/>
  <c r="CA1156" i="1" s="1"/>
  <c r="CA1155" i="1" s="1"/>
  <c r="BW1158" i="1"/>
  <c r="BV1158" i="1"/>
  <c r="BV1157" i="1" s="1"/>
  <c r="BV1156" i="1" s="1"/>
  <c r="BV1155" i="1" s="1"/>
  <c r="BR1158" i="1"/>
  <c r="BR1157" i="1" s="1"/>
  <c r="BR1156" i="1" s="1"/>
  <c r="BR1155" i="1" s="1"/>
  <c r="BQ1158" i="1"/>
  <c r="BQ1157" i="1" s="1"/>
  <c r="BQ1156" i="1" s="1"/>
  <c r="BQ1155" i="1" s="1"/>
  <c r="BM1158" i="1"/>
  <c r="BL1158" i="1"/>
  <c r="BL1157" i="1" s="1"/>
  <c r="BL1156" i="1" s="1"/>
  <c r="BL1155" i="1" s="1"/>
  <c r="BK1158" i="1"/>
  <c r="BK1157" i="1" s="1"/>
  <c r="BK1156" i="1" s="1"/>
  <c r="BK1155" i="1" s="1"/>
  <c r="BG1158" i="1"/>
  <c r="BG1157" i="1" s="1"/>
  <c r="BG1156" i="1" s="1"/>
  <c r="BG1155" i="1" s="1"/>
  <c r="BF1158" i="1"/>
  <c r="BE1158" i="1"/>
  <c r="BE1157" i="1" s="1"/>
  <c r="BE1156" i="1" s="1"/>
  <c r="BE1155" i="1" s="1"/>
  <c r="BA1158" i="1"/>
  <c r="BA1157" i="1" s="1"/>
  <c r="BA1156" i="1" s="1"/>
  <c r="BA1155" i="1" s="1"/>
  <c r="AZ1158" i="1"/>
  <c r="AZ1157" i="1" s="1"/>
  <c r="AZ1156" i="1" s="1"/>
  <c r="AZ1155" i="1" s="1"/>
  <c r="AY1158" i="1"/>
  <c r="AY1157" i="1" s="1"/>
  <c r="AY1156" i="1" s="1"/>
  <c r="AY1155" i="1" s="1"/>
  <c r="AU1158" i="1"/>
  <c r="AU1157" i="1" s="1"/>
  <c r="AU1156" i="1" s="1"/>
  <c r="AU1155" i="1" s="1"/>
  <c r="AT1158" i="1"/>
  <c r="AT1157" i="1" s="1"/>
  <c r="AT1156" i="1" s="1"/>
  <c r="AT1155" i="1" s="1"/>
  <c r="AS1158" i="1"/>
  <c r="AS1157" i="1" s="1"/>
  <c r="AS1156" i="1" s="1"/>
  <c r="AS1155" i="1" s="1"/>
  <c r="AO1158" i="1"/>
  <c r="AN1158" i="1"/>
  <c r="AN1157" i="1" s="1"/>
  <c r="AN1156" i="1" s="1"/>
  <c r="AN1155" i="1" s="1"/>
  <c r="AM1158" i="1"/>
  <c r="AM1157" i="1" s="1"/>
  <c r="AM1156" i="1" s="1"/>
  <c r="AM1155" i="1" s="1"/>
  <c r="AI1158" i="1"/>
  <c r="AI1157" i="1" s="1"/>
  <c r="AI1156" i="1" s="1"/>
  <c r="AI1155" i="1" s="1"/>
  <c r="AH1158" i="1"/>
  <c r="AG1158" i="1"/>
  <c r="AG1157" i="1" s="1"/>
  <c r="AG1156" i="1" s="1"/>
  <c r="AG1155" i="1" s="1"/>
  <c r="AC1158" i="1"/>
  <c r="AC1157" i="1" s="1"/>
  <c r="AC1156" i="1" s="1"/>
  <c r="AC1155" i="1" s="1"/>
  <c r="AB1158" i="1"/>
  <c r="AB1157" i="1" s="1"/>
  <c r="AB1156" i="1" s="1"/>
  <c r="AB1155" i="1" s="1"/>
  <c r="AA1158" i="1"/>
  <c r="W1158" i="1"/>
  <c r="W1157" i="1" s="1"/>
  <c r="W1156" i="1" s="1"/>
  <c r="W1155" i="1" s="1"/>
  <c r="V1158" i="1"/>
  <c r="V1157" i="1" s="1"/>
  <c r="V1156" i="1" s="1"/>
  <c r="V1155" i="1" s="1"/>
  <c r="U1158" i="1"/>
  <c r="U1157" i="1" s="1"/>
  <c r="U1156" i="1" s="1"/>
  <c r="U1155" i="1" s="1"/>
  <c r="Q1158" i="1"/>
  <c r="Q1157" i="1" s="1"/>
  <c r="Q1156" i="1" s="1"/>
  <c r="Q1155" i="1" s="1"/>
  <c r="P1158" i="1"/>
  <c r="P1157" i="1" s="1"/>
  <c r="P1156" i="1" s="1"/>
  <c r="P1155" i="1" s="1"/>
  <c r="O1158" i="1"/>
  <c r="O1157" i="1" s="1"/>
  <c r="O1156" i="1" s="1"/>
  <c r="O1155" i="1" s="1"/>
  <c r="K1158" i="1"/>
  <c r="K1157" i="1" s="1"/>
  <c r="K1156" i="1" s="1"/>
  <c r="K1155" i="1" s="1"/>
  <c r="J1158" i="1"/>
  <c r="I1158" i="1"/>
  <c r="I1157" i="1" s="1"/>
  <c r="I1156" i="1" s="1"/>
  <c r="I1155" i="1" s="1"/>
  <c r="H1158" i="1"/>
  <c r="H1157" i="1" s="1"/>
  <c r="H1156" i="1" s="1"/>
  <c r="H1155" i="1" s="1"/>
  <c r="G1158" i="1"/>
  <c r="G1157" i="1" s="1"/>
  <c r="G1156" i="1" s="1"/>
  <c r="G1155" i="1" s="1"/>
  <c r="CN1157" i="1"/>
  <c r="CN1156" i="1" s="1"/>
  <c r="CN1155" i="1" s="1"/>
  <c r="BW1157" i="1"/>
  <c r="BW1156" i="1" s="1"/>
  <c r="BW1155" i="1" s="1"/>
  <c r="BM1157" i="1"/>
  <c r="BM1156" i="1" s="1"/>
  <c r="BM1155" i="1" s="1"/>
  <c r="BF1157" i="1"/>
  <c r="BF1156" i="1" s="1"/>
  <c r="BF1155" i="1" s="1"/>
  <c r="AO1157" i="1"/>
  <c r="AO1156" i="1" s="1"/>
  <c r="AO1155" i="1" s="1"/>
  <c r="AH1157" i="1"/>
  <c r="AH1156" i="1" s="1"/>
  <c r="AH1155" i="1" s="1"/>
  <c r="AA1157" i="1"/>
  <c r="AA1156" i="1" s="1"/>
  <c r="AA1155" i="1" s="1"/>
  <c r="J1157" i="1"/>
  <c r="J1156" i="1" s="1"/>
  <c r="J1155" i="1" s="1"/>
  <c r="CG1156" i="1"/>
  <c r="CG1155" i="1" s="1"/>
  <c r="BP1154" i="1"/>
  <c r="BU1154" i="1" s="1"/>
  <c r="BZ1154" i="1" s="1"/>
  <c r="CF1154" i="1" s="1"/>
  <c r="CL1154" i="1" s="1"/>
  <c r="CR1154" i="1" s="1"/>
  <c r="BO1154" i="1"/>
  <c r="BT1154" i="1" s="1"/>
  <c r="BY1154" i="1" s="1"/>
  <c r="CE1154" i="1" s="1"/>
  <c r="CK1154" i="1" s="1"/>
  <c r="CQ1154" i="1" s="1"/>
  <c r="BN1154" i="1"/>
  <c r="BS1154" i="1" s="1"/>
  <c r="BX1154" i="1" s="1"/>
  <c r="CD1154" i="1" s="1"/>
  <c r="CJ1154" i="1" s="1"/>
  <c r="CP1154" i="1" s="1"/>
  <c r="CS1153" i="1"/>
  <c r="CS1152" i="1" s="1"/>
  <c r="CS1151" i="1" s="1"/>
  <c r="CO1153" i="1"/>
  <c r="CN1153" i="1"/>
  <c r="CN1152" i="1" s="1"/>
  <c r="CN1151" i="1" s="1"/>
  <c r="CM1153" i="1"/>
  <c r="CM1152" i="1" s="1"/>
  <c r="CM1151" i="1" s="1"/>
  <c r="CI1153" i="1"/>
  <c r="CI1152" i="1" s="1"/>
  <c r="CI1151" i="1" s="1"/>
  <c r="CH1153" i="1"/>
  <c r="CH1152" i="1" s="1"/>
  <c r="CH1151" i="1" s="1"/>
  <c r="CG1153" i="1"/>
  <c r="CG1152" i="1" s="1"/>
  <c r="CG1151" i="1" s="1"/>
  <c r="CC1153" i="1"/>
  <c r="CC1152" i="1" s="1"/>
  <c r="CC1151" i="1" s="1"/>
  <c r="CB1153" i="1"/>
  <c r="CB1152" i="1" s="1"/>
  <c r="CB1151" i="1" s="1"/>
  <c r="CA1153" i="1"/>
  <c r="CA1152" i="1" s="1"/>
  <c r="CA1151" i="1" s="1"/>
  <c r="BW1153" i="1"/>
  <c r="BW1152" i="1" s="1"/>
  <c r="BW1151" i="1" s="1"/>
  <c r="BV1153" i="1"/>
  <c r="BV1152" i="1" s="1"/>
  <c r="BV1151" i="1" s="1"/>
  <c r="BR1153" i="1"/>
  <c r="BQ1153" i="1"/>
  <c r="BQ1152" i="1" s="1"/>
  <c r="BN1153" i="1"/>
  <c r="BM1153" i="1"/>
  <c r="BM1152" i="1" s="1"/>
  <c r="BP1152" i="1" s="1"/>
  <c r="BU1152" i="1" s="1"/>
  <c r="BL1153" i="1"/>
  <c r="BO1153" i="1" s="1"/>
  <c r="BK1153" i="1"/>
  <c r="BK1152" i="1" s="1"/>
  <c r="CO1152" i="1"/>
  <c r="CO1151" i="1" s="1"/>
  <c r="N1150" i="1"/>
  <c r="T1150" i="1" s="1"/>
  <c r="Z1150" i="1" s="1"/>
  <c r="AF1150" i="1" s="1"/>
  <c r="AL1150" i="1" s="1"/>
  <c r="AR1150" i="1" s="1"/>
  <c r="AX1150" i="1" s="1"/>
  <c r="BD1150" i="1" s="1"/>
  <c r="BJ1150" i="1" s="1"/>
  <c r="BP1150" i="1" s="1"/>
  <c r="BU1150" i="1" s="1"/>
  <c r="BZ1150" i="1" s="1"/>
  <c r="CF1150" i="1" s="1"/>
  <c r="CL1150" i="1" s="1"/>
  <c r="CR1150" i="1" s="1"/>
  <c r="M1150" i="1"/>
  <c r="S1150" i="1" s="1"/>
  <c r="Y1150" i="1" s="1"/>
  <c r="AE1150" i="1" s="1"/>
  <c r="AK1150" i="1" s="1"/>
  <c r="AQ1150" i="1" s="1"/>
  <c r="AW1150" i="1" s="1"/>
  <c r="BC1150" i="1" s="1"/>
  <c r="BI1150" i="1" s="1"/>
  <c r="BO1150" i="1" s="1"/>
  <c r="BT1150" i="1" s="1"/>
  <c r="BY1150" i="1" s="1"/>
  <c r="CE1150" i="1" s="1"/>
  <c r="CK1150" i="1" s="1"/>
  <c r="CQ1150" i="1" s="1"/>
  <c r="F1150" i="1"/>
  <c r="L1150" i="1" s="1"/>
  <c r="R1150" i="1" s="1"/>
  <c r="X1150" i="1" s="1"/>
  <c r="AD1150" i="1" s="1"/>
  <c r="AJ1150" i="1" s="1"/>
  <c r="AP1150" i="1" s="1"/>
  <c r="AV1150" i="1" s="1"/>
  <c r="BB1150" i="1" s="1"/>
  <c r="BH1150" i="1" s="1"/>
  <c r="BN1150" i="1" s="1"/>
  <c r="BS1150" i="1" s="1"/>
  <c r="BX1150" i="1" s="1"/>
  <c r="CD1150" i="1" s="1"/>
  <c r="CJ1150" i="1" s="1"/>
  <c r="CP1150" i="1" s="1"/>
  <c r="CS1149" i="1"/>
  <c r="CS1148" i="1" s="1"/>
  <c r="CS1147" i="1" s="1"/>
  <c r="CO1149" i="1"/>
  <c r="CO1148" i="1" s="1"/>
  <c r="CO1147" i="1" s="1"/>
  <c r="CN1149" i="1"/>
  <c r="CN1148" i="1" s="1"/>
  <c r="CN1147" i="1" s="1"/>
  <c r="CM1149" i="1"/>
  <c r="CM1148" i="1" s="1"/>
  <c r="CM1147" i="1" s="1"/>
  <c r="CI1149" i="1"/>
  <c r="CI1148" i="1" s="1"/>
  <c r="CI1147" i="1" s="1"/>
  <c r="CH1149" i="1"/>
  <c r="CG1149" i="1"/>
  <c r="CG1148" i="1" s="1"/>
  <c r="CG1147" i="1" s="1"/>
  <c r="CC1149" i="1"/>
  <c r="CC1148" i="1" s="1"/>
  <c r="CC1147" i="1" s="1"/>
  <c r="CB1149" i="1"/>
  <c r="CB1148" i="1" s="1"/>
  <c r="CB1147" i="1" s="1"/>
  <c r="CA1149" i="1"/>
  <c r="BW1149" i="1"/>
  <c r="BV1149" i="1"/>
  <c r="BV1148" i="1" s="1"/>
  <c r="BV1147" i="1" s="1"/>
  <c r="BR1149" i="1"/>
  <c r="BR1148" i="1" s="1"/>
  <c r="BR1147" i="1" s="1"/>
  <c r="BQ1149" i="1"/>
  <c r="BQ1148" i="1" s="1"/>
  <c r="BQ1147" i="1" s="1"/>
  <c r="BM1149" i="1"/>
  <c r="BM1148" i="1" s="1"/>
  <c r="BM1147" i="1" s="1"/>
  <c r="BL1149" i="1"/>
  <c r="BL1148" i="1" s="1"/>
  <c r="BL1147" i="1" s="1"/>
  <c r="BK1149" i="1"/>
  <c r="BK1148" i="1" s="1"/>
  <c r="BK1147" i="1" s="1"/>
  <c r="BG1149" i="1"/>
  <c r="BF1149" i="1"/>
  <c r="BF1148" i="1" s="1"/>
  <c r="BF1147" i="1" s="1"/>
  <c r="BE1149" i="1"/>
  <c r="BE1148" i="1" s="1"/>
  <c r="BE1147" i="1" s="1"/>
  <c r="BA1149" i="1"/>
  <c r="BA1148" i="1" s="1"/>
  <c r="BA1147" i="1" s="1"/>
  <c r="AZ1149" i="1"/>
  <c r="AY1149" i="1"/>
  <c r="AY1148" i="1" s="1"/>
  <c r="AY1147" i="1" s="1"/>
  <c r="AU1149" i="1"/>
  <c r="AU1148" i="1" s="1"/>
  <c r="AU1147" i="1" s="1"/>
  <c r="AT1149" i="1"/>
  <c r="AT1148" i="1" s="1"/>
  <c r="AT1147" i="1" s="1"/>
  <c r="AS1149" i="1"/>
  <c r="AO1149" i="1"/>
  <c r="AO1148" i="1" s="1"/>
  <c r="AO1147" i="1" s="1"/>
  <c r="AN1149" i="1"/>
  <c r="AN1148" i="1" s="1"/>
  <c r="AN1147" i="1" s="1"/>
  <c r="AM1149" i="1"/>
  <c r="AM1148" i="1" s="1"/>
  <c r="AM1147" i="1" s="1"/>
  <c r="AI1149" i="1"/>
  <c r="AI1148" i="1" s="1"/>
  <c r="AI1147" i="1" s="1"/>
  <c r="AH1149" i="1"/>
  <c r="AH1148" i="1" s="1"/>
  <c r="AH1147" i="1" s="1"/>
  <c r="AG1149" i="1"/>
  <c r="AG1148" i="1" s="1"/>
  <c r="AG1147" i="1" s="1"/>
  <c r="AC1149" i="1"/>
  <c r="AC1148" i="1" s="1"/>
  <c r="AC1147" i="1" s="1"/>
  <c r="AB1149" i="1"/>
  <c r="AA1149" i="1"/>
  <c r="AA1148" i="1" s="1"/>
  <c r="AA1147" i="1" s="1"/>
  <c r="W1149" i="1"/>
  <c r="W1148" i="1" s="1"/>
  <c r="W1147" i="1" s="1"/>
  <c r="V1149" i="1"/>
  <c r="V1148" i="1" s="1"/>
  <c r="V1147" i="1" s="1"/>
  <c r="U1149" i="1"/>
  <c r="Q1149" i="1"/>
  <c r="Q1148" i="1" s="1"/>
  <c r="Q1147" i="1" s="1"/>
  <c r="P1149" i="1"/>
  <c r="P1148" i="1" s="1"/>
  <c r="P1147" i="1" s="1"/>
  <c r="O1149" i="1"/>
  <c r="O1148" i="1" s="1"/>
  <c r="O1147" i="1" s="1"/>
  <c r="K1149" i="1"/>
  <c r="J1149" i="1"/>
  <c r="J1148" i="1" s="1"/>
  <c r="J1147" i="1" s="1"/>
  <c r="I1149" i="1"/>
  <c r="I1148" i="1" s="1"/>
  <c r="I1147" i="1" s="1"/>
  <c r="H1149" i="1"/>
  <c r="H1148" i="1" s="1"/>
  <c r="G1149" i="1"/>
  <c r="CH1148" i="1"/>
  <c r="CH1147" i="1" s="1"/>
  <c r="CA1148" i="1"/>
  <c r="CA1147" i="1" s="1"/>
  <c r="BW1148" i="1"/>
  <c r="BW1147" i="1" s="1"/>
  <c r="BG1148" i="1"/>
  <c r="BG1147" i="1" s="1"/>
  <c r="AZ1148" i="1"/>
  <c r="AZ1147" i="1" s="1"/>
  <c r="AS1148" i="1"/>
  <c r="AS1147" i="1" s="1"/>
  <c r="AB1148" i="1"/>
  <c r="AB1147" i="1" s="1"/>
  <c r="U1148" i="1"/>
  <c r="U1147" i="1" s="1"/>
  <c r="K1148" i="1"/>
  <c r="K1147" i="1" s="1"/>
  <c r="T1146" i="1"/>
  <c r="Z1146" i="1" s="1"/>
  <c r="AF1146" i="1" s="1"/>
  <c r="AL1146" i="1" s="1"/>
  <c r="AR1146" i="1" s="1"/>
  <c r="AX1146" i="1" s="1"/>
  <c r="BD1146" i="1" s="1"/>
  <c r="BJ1146" i="1" s="1"/>
  <c r="BP1146" i="1" s="1"/>
  <c r="BU1146" i="1" s="1"/>
  <c r="BZ1146" i="1" s="1"/>
  <c r="CF1146" i="1" s="1"/>
  <c r="CL1146" i="1" s="1"/>
  <c r="CR1146" i="1" s="1"/>
  <c r="N1146" i="1"/>
  <c r="M1146" i="1"/>
  <c r="S1146" i="1" s="1"/>
  <c r="Y1146" i="1" s="1"/>
  <c r="AE1146" i="1" s="1"/>
  <c r="AK1146" i="1" s="1"/>
  <c r="AQ1146" i="1" s="1"/>
  <c r="AW1146" i="1" s="1"/>
  <c r="BC1146" i="1" s="1"/>
  <c r="BI1146" i="1" s="1"/>
  <c r="BO1146" i="1" s="1"/>
  <c r="BT1146" i="1" s="1"/>
  <c r="BY1146" i="1" s="1"/>
  <c r="CE1146" i="1" s="1"/>
  <c r="CK1146" i="1" s="1"/>
  <c r="CQ1146" i="1" s="1"/>
  <c r="L1146" i="1"/>
  <c r="R1146" i="1" s="1"/>
  <c r="X1146" i="1" s="1"/>
  <c r="AD1146" i="1" s="1"/>
  <c r="AJ1146" i="1" s="1"/>
  <c r="AP1146" i="1" s="1"/>
  <c r="AV1146" i="1" s="1"/>
  <c r="BB1146" i="1" s="1"/>
  <c r="BH1146" i="1" s="1"/>
  <c r="BN1146" i="1" s="1"/>
  <c r="BS1146" i="1" s="1"/>
  <c r="BX1146" i="1" s="1"/>
  <c r="CD1146" i="1" s="1"/>
  <c r="CJ1146" i="1" s="1"/>
  <c r="CP1146" i="1" s="1"/>
  <c r="CS1145" i="1"/>
  <c r="CS1144" i="1" s="1"/>
  <c r="CS1143" i="1" s="1"/>
  <c r="CO1145" i="1"/>
  <c r="CN1145" i="1"/>
  <c r="CN1144" i="1" s="1"/>
  <c r="CN1143" i="1" s="1"/>
  <c r="CM1145" i="1"/>
  <c r="CM1144" i="1" s="1"/>
  <c r="CM1143" i="1" s="1"/>
  <c r="CI1145" i="1"/>
  <c r="CI1144" i="1" s="1"/>
  <c r="CI1143" i="1" s="1"/>
  <c r="CH1145" i="1"/>
  <c r="CG1145" i="1"/>
  <c r="CG1144" i="1" s="1"/>
  <c r="CG1143" i="1" s="1"/>
  <c r="CC1145" i="1"/>
  <c r="CC1144" i="1" s="1"/>
  <c r="CC1143" i="1" s="1"/>
  <c r="CB1145" i="1"/>
  <c r="CB1144" i="1" s="1"/>
  <c r="CB1143" i="1" s="1"/>
  <c r="CA1145" i="1"/>
  <c r="BW1145" i="1"/>
  <c r="BW1144" i="1" s="1"/>
  <c r="BW1143" i="1" s="1"/>
  <c r="BV1145" i="1"/>
  <c r="BV1144" i="1" s="1"/>
  <c r="BV1143" i="1" s="1"/>
  <c r="BR1145" i="1"/>
  <c r="BR1144" i="1" s="1"/>
  <c r="BR1143" i="1" s="1"/>
  <c r="BQ1145" i="1"/>
  <c r="BQ1144" i="1" s="1"/>
  <c r="BQ1143" i="1" s="1"/>
  <c r="BM1145" i="1"/>
  <c r="BM1144" i="1" s="1"/>
  <c r="BM1143" i="1" s="1"/>
  <c r="BL1145" i="1"/>
  <c r="BL1144" i="1" s="1"/>
  <c r="BL1143" i="1" s="1"/>
  <c r="BK1145" i="1"/>
  <c r="BK1144" i="1" s="1"/>
  <c r="BK1143" i="1" s="1"/>
  <c r="BG1145" i="1"/>
  <c r="BF1145" i="1"/>
  <c r="BF1144" i="1" s="1"/>
  <c r="BF1143" i="1" s="1"/>
  <c r="BE1145" i="1"/>
  <c r="BE1144" i="1" s="1"/>
  <c r="BE1143" i="1" s="1"/>
  <c r="BA1145" i="1"/>
  <c r="BA1144" i="1" s="1"/>
  <c r="BA1143" i="1" s="1"/>
  <c r="AZ1145" i="1"/>
  <c r="AY1145" i="1"/>
  <c r="AY1144" i="1" s="1"/>
  <c r="AY1143" i="1" s="1"/>
  <c r="AU1145" i="1"/>
  <c r="AU1144" i="1" s="1"/>
  <c r="AU1143" i="1" s="1"/>
  <c r="AT1145" i="1"/>
  <c r="AT1144" i="1" s="1"/>
  <c r="AT1143" i="1" s="1"/>
  <c r="AS1145" i="1"/>
  <c r="AO1145" i="1"/>
  <c r="AO1144" i="1" s="1"/>
  <c r="AO1143" i="1" s="1"/>
  <c r="AN1145" i="1"/>
  <c r="AN1144" i="1" s="1"/>
  <c r="AN1143" i="1" s="1"/>
  <c r="AM1145" i="1"/>
  <c r="AM1144" i="1" s="1"/>
  <c r="AM1143" i="1" s="1"/>
  <c r="AI1145" i="1"/>
  <c r="AI1144" i="1" s="1"/>
  <c r="AH1145" i="1"/>
  <c r="AH1144" i="1" s="1"/>
  <c r="AH1143" i="1" s="1"/>
  <c r="AG1145" i="1"/>
  <c r="AG1144" i="1" s="1"/>
  <c r="AG1143" i="1" s="1"/>
  <c r="AC1145" i="1"/>
  <c r="AC1144" i="1" s="1"/>
  <c r="AC1143" i="1" s="1"/>
  <c r="AB1145" i="1"/>
  <c r="AA1145" i="1"/>
  <c r="AA1144" i="1" s="1"/>
  <c r="AA1143" i="1" s="1"/>
  <c r="W1145" i="1"/>
  <c r="W1144" i="1" s="1"/>
  <c r="W1143" i="1" s="1"/>
  <c r="V1145" i="1"/>
  <c r="V1144" i="1" s="1"/>
  <c r="V1143" i="1" s="1"/>
  <c r="U1145" i="1"/>
  <c r="Q1145" i="1"/>
  <c r="Q1144" i="1" s="1"/>
  <c r="Q1143" i="1" s="1"/>
  <c r="P1145" i="1"/>
  <c r="P1144" i="1" s="1"/>
  <c r="P1143" i="1" s="1"/>
  <c r="O1145" i="1"/>
  <c r="O1144" i="1" s="1"/>
  <c r="O1143" i="1" s="1"/>
  <c r="K1145" i="1"/>
  <c r="J1145" i="1"/>
  <c r="J1144" i="1" s="1"/>
  <c r="J1143" i="1" s="1"/>
  <c r="I1145" i="1"/>
  <c r="I1144" i="1" s="1"/>
  <c r="I1143" i="1" s="1"/>
  <c r="H1145" i="1"/>
  <c r="N1145" i="1" s="1"/>
  <c r="G1145" i="1"/>
  <c r="G1144" i="1" s="1"/>
  <c r="G1143" i="1" s="1"/>
  <c r="F1145" i="1"/>
  <c r="F1144" i="1" s="1"/>
  <c r="CO1144" i="1"/>
  <c r="CO1143" i="1" s="1"/>
  <c r="CH1144" i="1"/>
  <c r="CH1143" i="1" s="1"/>
  <c r="CA1144" i="1"/>
  <c r="CA1143" i="1" s="1"/>
  <c r="BG1144" i="1"/>
  <c r="BG1143" i="1" s="1"/>
  <c r="AZ1144" i="1"/>
  <c r="AZ1143" i="1" s="1"/>
  <c r="AS1144" i="1"/>
  <c r="AS1143" i="1" s="1"/>
  <c r="AB1144" i="1"/>
  <c r="AB1143" i="1" s="1"/>
  <c r="U1144" i="1"/>
  <c r="U1143" i="1" s="1"/>
  <c r="K1144" i="1"/>
  <c r="K1143" i="1" s="1"/>
  <c r="AI1143" i="1"/>
  <c r="N1142" i="1"/>
  <c r="T1142" i="1" s="1"/>
  <c r="Z1142" i="1" s="1"/>
  <c r="AF1142" i="1" s="1"/>
  <c r="AL1142" i="1" s="1"/>
  <c r="AR1142" i="1" s="1"/>
  <c r="AX1142" i="1" s="1"/>
  <c r="BD1142" i="1" s="1"/>
  <c r="BJ1142" i="1" s="1"/>
  <c r="BP1142" i="1" s="1"/>
  <c r="BU1142" i="1" s="1"/>
  <c r="BZ1142" i="1" s="1"/>
  <c r="CF1142" i="1" s="1"/>
  <c r="CL1142" i="1" s="1"/>
  <c r="CR1142" i="1" s="1"/>
  <c r="M1142" i="1"/>
  <c r="S1142" i="1" s="1"/>
  <c r="Y1142" i="1" s="1"/>
  <c r="AE1142" i="1" s="1"/>
  <c r="AK1142" i="1" s="1"/>
  <c r="AQ1142" i="1" s="1"/>
  <c r="AW1142" i="1" s="1"/>
  <c r="BC1142" i="1" s="1"/>
  <c r="BI1142" i="1" s="1"/>
  <c r="BO1142" i="1" s="1"/>
  <c r="BT1142" i="1" s="1"/>
  <c r="BY1142" i="1" s="1"/>
  <c r="CE1142" i="1" s="1"/>
  <c r="CK1142" i="1" s="1"/>
  <c r="CQ1142" i="1" s="1"/>
  <c r="L1142" i="1"/>
  <c r="R1142" i="1" s="1"/>
  <c r="X1142" i="1" s="1"/>
  <c r="AD1142" i="1" s="1"/>
  <c r="AJ1142" i="1" s="1"/>
  <c r="AP1142" i="1" s="1"/>
  <c r="AV1142" i="1" s="1"/>
  <c r="BB1142" i="1" s="1"/>
  <c r="BH1142" i="1" s="1"/>
  <c r="BN1142" i="1" s="1"/>
  <c r="BS1142" i="1" s="1"/>
  <c r="BX1142" i="1" s="1"/>
  <c r="CD1142" i="1" s="1"/>
  <c r="CJ1142" i="1" s="1"/>
  <c r="CP1142" i="1" s="1"/>
  <c r="N1141" i="1"/>
  <c r="T1141" i="1" s="1"/>
  <c r="Z1141" i="1" s="1"/>
  <c r="AF1141" i="1" s="1"/>
  <c r="AL1141" i="1" s="1"/>
  <c r="AR1141" i="1" s="1"/>
  <c r="AX1141" i="1" s="1"/>
  <c r="BD1141" i="1" s="1"/>
  <c r="BJ1141" i="1" s="1"/>
  <c r="BP1141" i="1" s="1"/>
  <c r="BU1141" i="1" s="1"/>
  <c r="BZ1141" i="1" s="1"/>
  <c r="CF1141" i="1" s="1"/>
  <c r="CL1141" i="1" s="1"/>
  <c r="CR1141" i="1" s="1"/>
  <c r="M1141" i="1"/>
  <c r="S1141" i="1" s="1"/>
  <c r="Y1141" i="1" s="1"/>
  <c r="AE1141" i="1" s="1"/>
  <c r="AK1141" i="1" s="1"/>
  <c r="AQ1141" i="1" s="1"/>
  <c r="AW1141" i="1" s="1"/>
  <c r="BC1141" i="1" s="1"/>
  <c r="BI1141" i="1" s="1"/>
  <c r="BO1141" i="1" s="1"/>
  <c r="BT1141" i="1" s="1"/>
  <c r="BY1141" i="1" s="1"/>
  <c r="CE1141" i="1" s="1"/>
  <c r="CK1141" i="1" s="1"/>
  <c r="CQ1141" i="1" s="1"/>
  <c r="L1141" i="1"/>
  <c r="R1141" i="1" s="1"/>
  <c r="X1141" i="1" s="1"/>
  <c r="AD1141" i="1" s="1"/>
  <c r="AJ1141" i="1" s="1"/>
  <c r="AP1141" i="1" s="1"/>
  <c r="AV1141" i="1" s="1"/>
  <c r="BB1141" i="1" s="1"/>
  <c r="BH1141" i="1" s="1"/>
  <c r="BN1141" i="1" s="1"/>
  <c r="BS1141" i="1" s="1"/>
  <c r="BX1141" i="1" s="1"/>
  <c r="CD1141" i="1" s="1"/>
  <c r="CJ1141" i="1" s="1"/>
  <c r="CP1141" i="1" s="1"/>
  <c r="N1140" i="1"/>
  <c r="T1140" i="1" s="1"/>
  <c r="Z1140" i="1" s="1"/>
  <c r="AF1140" i="1" s="1"/>
  <c r="AL1140" i="1" s="1"/>
  <c r="AR1140" i="1" s="1"/>
  <c r="AX1140" i="1" s="1"/>
  <c r="BD1140" i="1" s="1"/>
  <c r="BJ1140" i="1" s="1"/>
  <c r="BP1140" i="1" s="1"/>
  <c r="BU1140" i="1" s="1"/>
  <c r="BZ1140" i="1" s="1"/>
  <c r="CF1140" i="1" s="1"/>
  <c r="CL1140" i="1" s="1"/>
  <c r="CR1140" i="1" s="1"/>
  <c r="M1140" i="1"/>
  <c r="S1140" i="1" s="1"/>
  <c r="Y1140" i="1" s="1"/>
  <c r="AE1140" i="1" s="1"/>
  <c r="AK1140" i="1" s="1"/>
  <c r="AQ1140" i="1" s="1"/>
  <c r="AW1140" i="1" s="1"/>
  <c r="BC1140" i="1" s="1"/>
  <c r="BI1140" i="1" s="1"/>
  <c r="BO1140" i="1" s="1"/>
  <c r="BT1140" i="1" s="1"/>
  <c r="BY1140" i="1" s="1"/>
  <c r="CE1140" i="1" s="1"/>
  <c r="CK1140" i="1" s="1"/>
  <c r="CQ1140" i="1" s="1"/>
  <c r="L1140" i="1"/>
  <c r="R1140" i="1" s="1"/>
  <c r="X1140" i="1" s="1"/>
  <c r="AD1140" i="1" s="1"/>
  <c r="AJ1140" i="1" s="1"/>
  <c r="AP1140" i="1" s="1"/>
  <c r="AV1140" i="1" s="1"/>
  <c r="BB1140" i="1" s="1"/>
  <c r="BH1140" i="1" s="1"/>
  <c r="BN1140" i="1" s="1"/>
  <c r="BS1140" i="1" s="1"/>
  <c r="BX1140" i="1" s="1"/>
  <c r="CD1140" i="1" s="1"/>
  <c r="CJ1140" i="1" s="1"/>
  <c r="CP1140" i="1" s="1"/>
  <c r="CS1139" i="1"/>
  <c r="CS1138" i="1" s="1"/>
  <c r="CO1139" i="1"/>
  <c r="CO1138" i="1" s="1"/>
  <c r="CO1137" i="1" s="1"/>
  <c r="CN1139" i="1"/>
  <c r="CN1138" i="1" s="1"/>
  <c r="CN1137" i="1" s="1"/>
  <c r="CM1139" i="1"/>
  <c r="CM1138" i="1" s="1"/>
  <c r="CM1137" i="1" s="1"/>
  <c r="CI1139" i="1"/>
  <c r="CI1138" i="1" s="1"/>
  <c r="CI1137" i="1" s="1"/>
  <c r="CH1139" i="1"/>
  <c r="CG1139" i="1"/>
  <c r="CG1138" i="1" s="1"/>
  <c r="CG1137" i="1" s="1"/>
  <c r="CC1139" i="1"/>
  <c r="CB1139" i="1"/>
  <c r="CB1138" i="1" s="1"/>
  <c r="CB1137" i="1" s="1"/>
  <c r="CA1139" i="1"/>
  <c r="CA1138" i="1" s="1"/>
  <c r="CA1137" i="1" s="1"/>
  <c r="BW1139" i="1"/>
  <c r="BW1138" i="1" s="1"/>
  <c r="BW1137" i="1" s="1"/>
  <c r="BV1139" i="1"/>
  <c r="BV1138" i="1" s="1"/>
  <c r="BV1137" i="1" s="1"/>
  <c r="BR1139" i="1"/>
  <c r="BQ1139" i="1"/>
  <c r="BQ1138" i="1" s="1"/>
  <c r="BQ1137" i="1" s="1"/>
  <c r="BM1139" i="1"/>
  <c r="BM1138" i="1" s="1"/>
  <c r="BM1137" i="1" s="1"/>
  <c r="BL1139" i="1"/>
  <c r="BK1139" i="1"/>
  <c r="BK1138" i="1" s="1"/>
  <c r="BG1139" i="1"/>
  <c r="BG1138" i="1" s="1"/>
  <c r="BG1137" i="1" s="1"/>
  <c r="BF1139" i="1"/>
  <c r="BF1138" i="1" s="1"/>
  <c r="BF1137" i="1" s="1"/>
  <c r="BE1139" i="1"/>
  <c r="BA1139" i="1"/>
  <c r="BA1138" i="1" s="1"/>
  <c r="BA1137" i="1" s="1"/>
  <c r="AZ1139" i="1"/>
  <c r="AY1139" i="1"/>
  <c r="AY1138" i="1" s="1"/>
  <c r="AY1137" i="1" s="1"/>
  <c r="AU1139" i="1"/>
  <c r="AT1139" i="1"/>
  <c r="AT1138" i="1" s="1"/>
  <c r="AT1137" i="1" s="1"/>
  <c r="AS1139" i="1"/>
  <c r="AS1138" i="1" s="1"/>
  <c r="AS1137" i="1" s="1"/>
  <c r="AO1139" i="1"/>
  <c r="AO1138" i="1" s="1"/>
  <c r="AO1137" i="1" s="1"/>
  <c r="AN1139" i="1"/>
  <c r="AM1139" i="1"/>
  <c r="AI1139" i="1"/>
  <c r="AI1138" i="1" s="1"/>
  <c r="AI1137" i="1" s="1"/>
  <c r="AH1139" i="1"/>
  <c r="AH1138" i="1" s="1"/>
  <c r="AH1137" i="1" s="1"/>
  <c r="AG1139" i="1"/>
  <c r="AG1138" i="1" s="1"/>
  <c r="AG1137" i="1" s="1"/>
  <c r="AC1139" i="1"/>
  <c r="AC1138" i="1" s="1"/>
  <c r="AC1137" i="1" s="1"/>
  <c r="AB1139" i="1"/>
  <c r="AA1139" i="1"/>
  <c r="AA1138" i="1" s="1"/>
  <c r="AA1137" i="1" s="1"/>
  <c r="W1139" i="1"/>
  <c r="V1139" i="1"/>
  <c r="V1138" i="1" s="1"/>
  <c r="V1137" i="1" s="1"/>
  <c r="U1139" i="1"/>
  <c r="U1138" i="1" s="1"/>
  <c r="U1137" i="1" s="1"/>
  <c r="Q1139" i="1"/>
  <c r="Q1138" i="1" s="1"/>
  <c r="Q1137" i="1" s="1"/>
  <c r="P1139" i="1"/>
  <c r="O1139" i="1"/>
  <c r="O1138" i="1" s="1"/>
  <c r="O1137" i="1" s="1"/>
  <c r="K1139" i="1"/>
  <c r="K1138" i="1" s="1"/>
  <c r="K1137" i="1" s="1"/>
  <c r="J1139" i="1"/>
  <c r="J1138" i="1" s="1"/>
  <c r="J1137" i="1" s="1"/>
  <c r="I1139" i="1"/>
  <c r="I1138" i="1" s="1"/>
  <c r="I1137" i="1" s="1"/>
  <c r="H1139" i="1"/>
  <c r="H1138" i="1" s="1"/>
  <c r="G1139" i="1"/>
  <c r="M1139" i="1" s="1"/>
  <c r="S1139" i="1" s="1"/>
  <c r="F1139" i="1"/>
  <c r="F1138" i="1" s="1"/>
  <c r="F1137" i="1" s="1"/>
  <c r="CH1138" i="1"/>
  <c r="CH1137" i="1" s="1"/>
  <c r="CC1138" i="1"/>
  <c r="CC1137" i="1" s="1"/>
  <c r="BR1138" i="1"/>
  <c r="BR1137" i="1" s="1"/>
  <c r="BL1138" i="1"/>
  <c r="BL1137" i="1" s="1"/>
  <c r="BE1138" i="1"/>
  <c r="BE1137" i="1" s="1"/>
  <c r="AZ1138" i="1"/>
  <c r="AU1138" i="1"/>
  <c r="AU1137" i="1" s="1"/>
  <c r="AN1138" i="1"/>
  <c r="AN1137" i="1" s="1"/>
  <c r="AM1138" i="1"/>
  <c r="AM1137" i="1" s="1"/>
  <c r="AB1138" i="1"/>
  <c r="AB1137" i="1" s="1"/>
  <c r="W1138" i="1"/>
  <c r="W1137" i="1" s="1"/>
  <c r="P1138" i="1"/>
  <c r="P1137" i="1" s="1"/>
  <c r="CS1137" i="1"/>
  <c r="BK1137" i="1"/>
  <c r="AZ1137" i="1"/>
  <c r="BD1135" i="1"/>
  <c r="BJ1135" i="1" s="1"/>
  <c r="BP1135" i="1" s="1"/>
  <c r="BU1135" i="1" s="1"/>
  <c r="BZ1135" i="1" s="1"/>
  <c r="CF1135" i="1" s="1"/>
  <c r="CL1135" i="1" s="1"/>
  <c r="CR1135" i="1" s="1"/>
  <c r="BC1135" i="1"/>
  <c r="BI1135" i="1" s="1"/>
  <c r="BO1135" i="1" s="1"/>
  <c r="BT1135" i="1" s="1"/>
  <c r="BY1135" i="1" s="1"/>
  <c r="CE1135" i="1" s="1"/>
  <c r="CK1135" i="1" s="1"/>
  <c r="CQ1135" i="1" s="1"/>
  <c r="BB1135" i="1"/>
  <c r="BH1135" i="1" s="1"/>
  <c r="BN1135" i="1" s="1"/>
  <c r="BS1135" i="1" s="1"/>
  <c r="BX1135" i="1" s="1"/>
  <c r="CD1135" i="1" s="1"/>
  <c r="CJ1135" i="1" s="1"/>
  <c r="CP1135" i="1" s="1"/>
  <c r="CS1134" i="1"/>
  <c r="CS1133" i="1" s="1"/>
  <c r="CS1132" i="1" s="1"/>
  <c r="CO1134" i="1"/>
  <c r="CO1133" i="1" s="1"/>
  <c r="CO1132" i="1" s="1"/>
  <c r="CN1134" i="1"/>
  <c r="CN1133" i="1" s="1"/>
  <c r="CN1132" i="1" s="1"/>
  <c r="CM1134" i="1"/>
  <c r="CM1133" i="1" s="1"/>
  <c r="CM1132" i="1" s="1"/>
  <c r="CI1134" i="1"/>
  <c r="CI1133" i="1" s="1"/>
  <c r="CI1132" i="1" s="1"/>
  <c r="CH1134" i="1"/>
  <c r="CH1133" i="1" s="1"/>
  <c r="CH1132" i="1" s="1"/>
  <c r="CG1134" i="1"/>
  <c r="CG1133" i="1" s="1"/>
  <c r="CG1132" i="1" s="1"/>
  <c r="CC1134" i="1"/>
  <c r="CC1133" i="1" s="1"/>
  <c r="CC1132" i="1" s="1"/>
  <c r="CB1134" i="1"/>
  <c r="CB1133" i="1" s="1"/>
  <c r="CB1132" i="1" s="1"/>
  <c r="CA1134" i="1"/>
  <c r="CA1133" i="1" s="1"/>
  <c r="CA1132" i="1" s="1"/>
  <c r="BW1134" i="1"/>
  <c r="BW1133" i="1" s="1"/>
  <c r="BW1132" i="1" s="1"/>
  <c r="BV1134" i="1"/>
  <c r="BV1133" i="1" s="1"/>
  <c r="BV1132" i="1" s="1"/>
  <c r="BR1134" i="1"/>
  <c r="BR1133" i="1" s="1"/>
  <c r="BR1132" i="1" s="1"/>
  <c r="BQ1134" i="1"/>
  <c r="BM1134" i="1"/>
  <c r="BM1133" i="1" s="1"/>
  <c r="BM1132" i="1" s="1"/>
  <c r="BL1134" i="1"/>
  <c r="BL1133" i="1" s="1"/>
  <c r="BL1132" i="1" s="1"/>
  <c r="BK1134" i="1"/>
  <c r="BK1133" i="1" s="1"/>
  <c r="BK1132" i="1" s="1"/>
  <c r="BG1134" i="1"/>
  <c r="BG1133" i="1" s="1"/>
  <c r="BG1132" i="1" s="1"/>
  <c r="BF1134" i="1"/>
  <c r="BE1134" i="1"/>
  <c r="BE1133" i="1" s="1"/>
  <c r="BE1132" i="1" s="1"/>
  <c r="BA1134" i="1"/>
  <c r="BD1134" i="1" s="1"/>
  <c r="AZ1134" i="1"/>
  <c r="AZ1133" i="1" s="1"/>
  <c r="BC1133" i="1" s="1"/>
  <c r="AY1134" i="1"/>
  <c r="AY1133" i="1" s="1"/>
  <c r="BF1133" i="1"/>
  <c r="BF1132" i="1" s="1"/>
  <c r="BD1131" i="1"/>
  <c r="BJ1131" i="1" s="1"/>
  <c r="BP1131" i="1" s="1"/>
  <c r="BU1131" i="1" s="1"/>
  <c r="BZ1131" i="1" s="1"/>
  <c r="CF1131" i="1" s="1"/>
  <c r="CL1131" i="1" s="1"/>
  <c r="CR1131" i="1" s="1"/>
  <c r="BC1131" i="1"/>
  <c r="BI1131" i="1" s="1"/>
  <c r="BO1131" i="1" s="1"/>
  <c r="BT1131" i="1" s="1"/>
  <c r="BY1131" i="1" s="1"/>
  <c r="CE1131" i="1" s="1"/>
  <c r="CK1131" i="1" s="1"/>
  <c r="CQ1131" i="1" s="1"/>
  <c r="BB1131" i="1"/>
  <c r="BH1131" i="1" s="1"/>
  <c r="BN1131" i="1" s="1"/>
  <c r="BS1131" i="1" s="1"/>
  <c r="BX1131" i="1" s="1"/>
  <c r="CD1131" i="1" s="1"/>
  <c r="CJ1131" i="1" s="1"/>
  <c r="CP1131" i="1" s="1"/>
  <c r="CS1130" i="1"/>
  <c r="CS1129" i="1" s="1"/>
  <c r="CS1128" i="1" s="1"/>
  <c r="CO1130" i="1"/>
  <c r="CO1129" i="1" s="1"/>
  <c r="CO1128" i="1" s="1"/>
  <c r="CN1130" i="1"/>
  <c r="CN1129" i="1" s="1"/>
  <c r="CN1128" i="1" s="1"/>
  <c r="CM1130" i="1"/>
  <c r="CM1129" i="1" s="1"/>
  <c r="CM1128" i="1" s="1"/>
  <c r="CI1130" i="1"/>
  <c r="CI1129" i="1" s="1"/>
  <c r="CI1128" i="1" s="1"/>
  <c r="CH1130" i="1"/>
  <c r="CH1129" i="1" s="1"/>
  <c r="CH1128" i="1" s="1"/>
  <c r="CG1130" i="1"/>
  <c r="CG1129" i="1" s="1"/>
  <c r="CG1128" i="1" s="1"/>
  <c r="CC1130" i="1"/>
  <c r="CC1129" i="1" s="1"/>
  <c r="CC1128" i="1" s="1"/>
  <c r="CB1130" i="1"/>
  <c r="CB1129" i="1" s="1"/>
  <c r="CB1128" i="1" s="1"/>
  <c r="CA1130" i="1"/>
  <c r="CA1129" i="1" s="1"/>
  <c r="CA1128" i="1" s="1"/>
  <c r="BW1130" i="1"/>
  <c r="BW1129" i="1" s="1"/>
  <c r="BW1128" i="1" s="1"/>
  <c r="BV1130" i="1"/>
  <c r="BV1129" i="1" s="1"/>
  <c r="BV1128" i="1" s="1"/>
  <c r="BR1130" i="1"/>
  <c r="BQ1130" i="1"/>
  <c r="BM1130" i="1"/>
  <c r="BM1129" i="1" s="1"/>
  <c r="BM1128" i="1" s="1"/>
  <c r="BL1130" i="1"/>
  <c r="BL1129" i="1" s="1"/>
  <c r="BL1128" i="1" s="1"/>
  <c r="BK1130" i="1"/>
  <c r="BK1129" i="1" s="1"/>
  <c r="BK1128" i="1" s="1"/>
  <c r="BG1130" i="1"/>
  <c r="BG1129" i="1" s="1"/>
  <c r="BG1128" i="1" s="1"/>
  <c r="BF1130" i="1"/>
  <c r="BF1129" i="1" s="1"/>
  <c r="BF1128" i="1" s="1"/>
  <c r="BE1130" i="1"/>
  <c r="BE1129" i="1" s="1"/>
  <c r="BE1128" i="1" s="1"/>
  <c r="BA1130" i="1"/>
  <c r="BD1130" i="1" s="1"/>
  <c r="BJ1130" i="1" s="1"/>
  <c r="AZ1130" i="1"/>
  <c r="AZ1129" i="1" s="1"/>
  <c r="AY1130" i="1"/>
  <c r="AY1129" i="1" s="1"/>
  <c r="AY1128" i="1" s="1"/>
  <c r="BB1128" i="1" s="1"/>
  <c r="BQ1129" i="1"/>
  <c r="AN1127" i="1"/>
  <c r="AN1126" i="1" s="1"/>
  <c r="AN1125" i="1" s="1"/>
  <c r="AN1124" i="1" s="1"/>
  <c r="N1127" i="1"/>
  <c r="T1127" i="1" s="1"/>
  <c r="Z1127" i="1" s="1"/>
  <c r="AF1127" i="1" s="1"/>
  <c r="AL1127" i="1" s="1"/>
  <c r="AR1127" i="1" s="1"/>
  <c r="AX1127" i="1" s="1"/>
  <c r="BD1127" i="1" s="1"/>
  <c r="BJ1127" i="1" s="1"/>
  <c r="BP1127" i="1" s="1"/>
  <c r="BU1127" i="1" s="1"/>
  <c r="BZ1127" i="1" s="1"/>
  <c r="CF1127" i="1" s="1"/>
  <c r="CL1127" i="1" s="1"/>
  <c r="CR1127" i="1" s="1"/>
  <c r="M1127" i="1"/>
  <c r="S1127" i="1" s="1"/>
  <c r="Y1127" i="1" s="1"/>
  <c r="AE1127" i="1" s="1"/>
  <c r="AK1127" i="1" s="1"/>
  <c r="L1127" i="1"/>
  <c r="R1127" i="1" s="1"/>
  <c r="X1127" i="1" s="1"/>
  <c r="AD1127" i="1" s="1"/>
  <c r="AJ1127" i="1" s="1"/>
  <c r="AP1127" i="1" s="1"/>
  <c r="AV1127" i="1" s="1"/>
  <c r="BB1127" i="1" s="1"/>
  <c r="BH1127" i="1" s="1"/>
  <c r="BN1127" i="1" s="1"/>
  <c r="BS1127" i="1" s="1"/>
  <c r="BX1127" i="1" s="1"/>
  <c r="CD1127" i="1" s="1"/>
  <c r="CJ1127" i="1" s="1"/>
  <c r="CP1127" i="1" s="1"/>
  <c r="CS1126" i="1"/>
  <c r="CS1125" i="1" s="1"/>
  <c r="CS1124" i="1" s="1"/>
  <c r="CO1126" i="1"/>
  <c r="CO1125" i="1" s="1"/>
  <c r="CO1124" i="1" s="1"/>
  <c r="CN1126" i="1"/>
  <c r="CN1125" i="1" s="1"/>
  <c r="CN1124" i="1" s="1"/>
  <c r="CM1126" i="1"/>
  <c r="CM1125" i="1" s="1"/>
  <c r="CM1124" i="1" s="1"/>
  <c r="CI1126" i="1"/>
  <c r="CI1125" i="1" s="1"/>
  <c r="CI1124" i="1" s="1"/>
  <c r="CH1126" i="1"/>
  <c r="CH1125" i="1" s="1"/>
  <c r="CH1124" i="1" s="1"/>
  <c r="CG1126" i="1"/>
  <c r="CG1125" i="1" s="1"/>
  <c r="CG1124" i="1" s="1"/>
  <c r="CC1126" i="1"/>
  <c r="CC1125" i="1" s="1"/>
  <c r="CC1124" i="1" s="1"/>
  <c r="CB1126" i="1"/>
  <c r="CB1125" i="1" s="1"/>
  <c r="CB1124" i="1" s="1"/>
  <c r="CA1126" i="1"/>
  <c r="CA1125" i="1" s="1"/>
  <c r="CA1124" i="1" s="1"/>
  <c r="BW1126" i="1"/>
  <c r="BW1125" i="1" s="1"/>
  <c r="BW1124" i="1" s="1"/>
  <c r="BV1126" i="1"/>
  <c r="BV1125" i="1" s="1"/>
  <c r="BV1124" i="1" s="1"/>
  <c r="BR1126" i="1"/>
  <c r="BR1125" i="1" s="1"/>
  <c r="BR1124" i="1" s="1"/>
  <c r="BQ1126" i="1"/>
  <c r="BQ1125" i="1" s="1"/>
  <c r="BQ1124" i="1" s="1"/>
  <c r="BM1126" i="1"/>
  <c r="BM1125" i="1" s="1"/>
  <c r="BM1124" i="1" s="1"/>
  <c r="BL1126" i="1"/>
  <c r="BL1125" i="1" s="1"/>
  <c r="BL1124" i="1" s="1"/>
  <c r="BK1126" i="1"/>
  <c r="BK1125" i="1" s="1"/>
  <c r="BK1124" i="1" s="1"/>
  <c r="BG1126" i="1"/>
  <c r="BG1125" i="1" s="1"/>
  <c r="BG1124" i="1" s="1"/>
  <c r="BF1126" i="1"/>
  <c r="BF1125" i="1" s="1"/>
  <c r="BF1124" i="1" s="1"/>
  <c r="BE1126" i="1"/>
  <c r="BE1125" i="1" s="1"/>
  <c r="BE1124" i="1" s="1"/>
  <c r="BA1126" i="1"/>
  <c r="BA1125" i="1" s="1"/>
  <c r="BA1124" i="1" s="1"/>
  <c r="AZ1126" i="1"/>
  <c r="AZ1125" i="1" s="1"/>
  <c r="AZ1124" i="1" s="1"/>
  <c r="AY1126" i="1"/>
  <c r="AY1125" i="1" s="1"/>
  <c r="AY1124" i="1" s="1"/>
  <c r="AU1126" i="1"/>
  <c r="AU1125" i="1" s="1"/>
  <c r="AU1124" i="1" s="1"/>
  <c r="AT1126" i="1"/>
  <c r="AT1125" i="1" s="1"/>
  <c r="AT1124" i="1" s="1"/>
  <c r="AS1126" i="1"/>
  <c r="AO1126" i="1"/>
  <c r="AO1125" i="1" s="1"/>
  <c r="AO1124" i="1" s="1"/>
  <c r="AM1126" i="1"/>
  <c r="AM1125" i="1" s="1"/>
  <c r="AM1124" i="1" s="1"/>
  <c r="AI1126" i="1"/>
  <c r="AI1125" i="1" s="1"/>
  <c r="AI1124" i="1" s="1"/>
  <c r="AH1126" i="1"/>
  <c r="AH1125" i="1" s="1"/>
  <c r="AH1124" i="1" s="1"/>
  <c r="AG1126" i="1"/>
  <c r="AG1125" i="1" s="1"/>
  <c r="AG1124" i="1" s="1"/>
  <c r="AC1126" i="1"/>
  <c r="AC1125" i="1" s="1"/>
  <c r="AC1124" i="1" s="1"/>
  <c r="AB1126" i="1"/>
  <c r="AB1125" i="1" s="1"/>
  <c r="AB1124" i="1" s="1"/>
  <c r="AA1126" i="1"/>
  <c r="AA1125" i="1" s="1"/>
  <c r="AA1124" i="1" s="1"/>
  <c r="W1126" i="1"/>
  <c r="W1125" i="1" s="1"/>
  <c r="W1124" i="1" s="1"/>
  <c r="V1126" i="1"/>
  <c r="V1125" i="1" s="1"/>
  <c r="V1124" i="1" s="1"/>
  <c r="U1126" i="1"/>
  <c r="U1125" i="1" s="1"/>
  <c r="U1124" i="1" s="1"/>
  <c r="Q1126" i="1"/>
  <c r="P1126" i="1"/>
  <c r="P1125" i="1" s="1"/>
  <c r="P1124" i="1" s="1"/>
  <c r="O1126" i="1"/>
  <c r="O1125" i="1" s="1"/>
  <c r="O1124" i="1" s="1"/>
  <c r="K1126" i="1"/>
  <c r="K1125" i="1" s="1"/>
  <c r="K1124" i="1" s="1"/>
  <c r="J1126" i="1"/>
  <c r="J1125" i="1" s="1"/>
  <c r="I1126" i="1"/>
  <c r="I1125" i="1" s="1"/>
  <c r="I1124" i="1" s="1"/>
  <c r="H1126" i="1"/>
  <c r="H1125" i="1" s="1"/>
  <c r="G1126" i="1"/>
  <c r="G1125" i="1" s="1"/>
  <c r="G1124" i="1" s="1"/>
  <c r="F1126" i="1"/>
  <c r="AS1125" i="1"/>
  <c r="AS1124" i="1" s="1"/>
  <c r="Q1125" i="1"/>
  <c r="Q1124" i="1" s="1"/>
  <c r="BD1123" i="1"/>
  <c r="BJ1123" i="1" s="1"/>
  <c r="BP1123" i="1" s="1"/>
  <c r="BU1123" i="1" s="1"/>
  <c r="BZ1123" i="1" s="1"/>
  <c r="CF1123" i="1" s="1"/>
  <c r="CL1123" i="1" s="1"/>
  <c r="CR1123" i="1" s="1"/>
  <c r="BC1123" i="1"/>
  <c r="BI1123" i="1" s="1"/>
  <c r="BO1123" i="1" s="1"/>
  <c r="BT1123" i="1" s="1"/>
  <c r="BY1123" i="1" s="1"/>
  <c r="CE1123" i="1" s="1"/>
  <c r="CK1123" i="1" s="1"/>
  <c r="CQ1123" i="1" s="1"/>
  <c r="BB1123" i="1"/>
  <c r="BH1123" i="1" s="1"/>
  <c r="BN1123" i="1" s="1"/>
  <c r="BS1123" i="1" s="1"/>
  <c r="BX1123" i="1" s="1"/>
  <c r="CD1123" i="1" s="1"/>
  <c r="CJ1123" i="1" s="1"/>
  <c r="CP1123" i="1" s="1"/>
  <c r="CS1122" i="1"/>
  <c r="CS1121" i="1" s="1"/>
  <c r="CS1120" i="1" s="1"/>
  <c r="CO1122" i="1"/>
  <c r="CO1121" i="1" s="1"/>
  <c r="CO1120" i="1" s="1"/>
  <c r="CN1122" i="1"/>
  <c r="CN1121" i="1" s="1"/>
  <c r="CN1120" i="1" s="1"/>
  <c r="CM1122" i="1"/>
  <c r="CM1121" i="1" s="1"/>
  <c r="CM1120" i="1" s="1"/>
  <c r="CI1122" i="1"/>
  <c r="CI1121" i="1" s="1"/>
  <c r="CI1120" i="1" s="1"/>
  <c r="CH1122" i="1"/>
  <c r="CH1121" i="1" s="1"/>
  <c r="CH1120" i="1" s="1"/>
  <c r="CG1122" i="1"/>
  <c r="CG1121" i="1" s="1"/>
  <c r="CG1120" i="1" s="1"/>
  <c r="CC1122" i="1"/>
  <c r="CC1121" i="1" s="1"/>
  <c r="CC1120" i="1" s="1"/>
  <c r="CB1122" i="1"/>
  <c r="CB1121" i="1" s="1"/>
  <c r="CB1120" i="1" s="1"/>
  <c r="CA1122" i="1"/>
  <c r="CA1121" i="1" s="1"/>
  <c r="CA1120" i="1" s="1"/>
  <c r="BW1122" i="1"/>
  <c r="BW1121" i="1" s="1"/>
  <c r="BW1120" i="1" s="1"/>
  <c r="BV1122" i="1"/>
  <c r="BV1121" i="1" s="1"/>
  <c r="BV1120" i="1" s="1"/>
  <c r="BR1122" i="1"/>
  <c r="BR1121" i="1" s="1"/>
  <c r="BR1120" i="1" s="1"/>
  <c r="BQ1122" i="1"/>
  <c r="BM1122" i="1"/>
  <c r="BM1121" i="1" s="1"/>
  <c r="BM1120" i="1" s="1"/>
  <c r="BL1122" i="1"/>
  <c r="BL1121" i="1" s="1"/>
  <c r="BL1120" i="1" s="1"/>
  <c r="BK1122" i="1"/>
  <c r="BK1121" i="1" s="1"/>
  <c r="BK1120" i="1" s="1"/>
  <c r="BG1122" i="1"/>
  <c r="BG1121" i="1" s="1"/>
  <c r="BG1120" i="1" s="1"/>
  <c r="BF1122" i="1"/>
  <c r="BF1121" i="1" s="1"/>
  <c r="BF1120" i="1" s="1"/>
  <c r="BE1122" i="1"/>
  <c r="BE1121" i="1" s="1"/>
  <c r="BE1120" i="1" s="1"/>
  <c r="BA1122" i="1"/>
  <c r="BD1122" i="1" s="1"/>
  <c r="AZ1122" i="1"/>
  <c r="BC1122" i="1" s="1"/>
  <c r="BI1122" i="1" s="1"/>
  <c r="AY1122" i="1"/>
  <c r="AY1121" i="1" s="1"/>
  <c r="N1119" i="1"/>
  <c r="T1119" i="1" s="1"/>
  <c r="Z1119" i="1" s="1"/>
  <c r="AF1119" i="1" s="1"/>
  <c r="AL1119" i="1" s="1"/>
  <c r="AR1119" i="1" s="1"/>
  <c r="AX1119" i="1" s="1"/>
  <c r="BD1119" i="1" s="1"/>
  <c r="BJ1119" i="1" s="1"/>
  <c r="BP1119" i="1" s="1"/>
  <c r="BU1119" i="1" s="1"/>
  <c r="BZ1119" i="1" s="1"/>
  <c r="CF1119" i="1" s="1"/>
  <c r="CL1119" i="1" s="1"/>
  <c r="CR1119" i="1" s="1"/>
  <c r="M1119" i="1"/>
  <c r="S1119" i="1" s="1"/>
  <c r="Y1119" i="1" s="1"/>
  <c r="AE1119" i="1" s="1"/>
  <c r="AK1119" i="1" s="1"/>
  <c r="AQ1119" i="1" s="1"/>
  <c r="AW1119" i="1" s="1"/>
  <c r="BC1119" i="1" s="1"/>
  <c r="BI1119" i="1" s="1"/>
  <c r="BO1119" i="1" s="1"/>
  <c r="BT1119" i="1" s="1"/>
  <c r="BY1119" i="1" s="1"/>
  <c r="CE1119" i="1" s="1"/>
  <c r="CK1119" i="1" s="1"/>
  <c r="CQ1119" i="1" s="1"/>
  <c r="L1119" i="1"/>
  <c r="R1119" i="1" s="1"/>
  <c r="X1119" i="1" s="1"/>
  <c r="AD1119" i="1" s="1"/>
  <c r="AJ1119" i="1" s="1"/>
  <c r="AP1119" i="1" s="1"/>
  <c r="AV1119" i="1" s="1"/>
  <c r="BB1119" i="1" s="1"/>
  <c r="BH1119" i="1" s="1"/>
  <c r="BN1119" i="1" s="1"/>
  <c r="BS1119" i="1" s="1"/>
  <c r="BX1119" i="1" s="1"/>
  <c r="CD1119" i="1" s="1"/>
  <c r="CJ1119" i="1" s="1"/>
  <c r="CP1119" i="1" s="1"/>
  <c r="N1118" i="1"/>
  <c r="T1118" i="1" s="1"/>
  <c r="Z1118" i="1" s="1"/>
  <c r="AF1118" i="1" s="1"/>
  <c r="AL1118" i="1" s="1"/>
  <c r="AR1118" i="1" s="1"/>
  <c r="AX1118" i="1" s="1"/>
  <c r="BD1118" i="1" s="1"/>
  <c r="BJ1118" i="1" s="1"/>
  <c r="BP1118" i="1" s="1"/>
  <c r="BU1118" i="1" s="1"/>
  <c r="BZ1118" i="1" s="1"/>
  <c r="CF1118" i="1" s="1"/>
  <c r="CL1118" i="1" s="1"/>
  <c r="CR1118" i="1" s="1"/>
  <c r="M1118" i="1"/>
  <c r="S1118" i="1" s="1"/>
  <c r="Y1118" i="1" s="1"/>
  <c r="AE1118" i="1" s="1"/>
  <c r="AK1118" i="1" s="1"/>
  <c r="AQ1118" i="1" s="1"/>
  <c r="AW1118" i="1" s="1"/>
  <c r="BC1118" i="1" s="1"/>
  <c r="BI1118" i="1" s="1"/>
  <c r="BO1118" i="1" s="1"/>
  <c r="BT1118" i="1" s="1"/>
  <c r="BY1118" i="1" s="1"/>
  <c r="CE1118" i="1" s="1"/>
  <c r="CK1118" i="1" s="1"/>
  <c r="CQ1118" i="1" s="1"/>
  <c r="L1118" i="1"/>
  <c r="R1118" i="1" s="1"/>
  <c r="X1118" i="1" s="1"/>
  <c r="AD1118" i="1" s="1"/>
  <c r="AJ1118" i="1" s="1"/>
  <c r="AP1118" i="1" s="1"/>
  <c r="AV1118" i="1" s="1"/>
  <c r="BB1118" i="1" s="1"/>
  <c r="BH1118" i="1" s="1"/>
  <c r="BN1118" i="1" s="1"/>
  <c r="BS1118" i="1" s="1"/>
  <c r="BX1118" i="1" s="1"/>
  <c r="CD1118" i="1" s="1"/>
  <c r="CJ1118" i="1" s="1"/>
  <c r="CP1118" i="1" s="1"/>
  <c r="CS1117" i="1"/>
  <c r="CO1117" i="1"/>
  <c r="CN1117" i="1"/>
  <c r="CM1117" i="1"/>
  <c r="CI1117" i="1"/>
  <c r="CH1117" i="1"/>
  <c r="CG1117" i="1"/>
  <c r="CC1117" i="1"/>
  <c r="CB1117" i="1"/>
  <c r="CA1117" i="1"/>
  <c r="BW1117" i="1"/>
  <c r="BV1117" i="1"/>
  <c r="BR1117" i="1"/>
  <c r="BQ1117" i="1"/>
  <c r="BM1117" i="1"/>
  <c r="BL1117" i="1"/>
  <c r="BK1117" i="1"/>
  <c r="BG1117" i="1"/>
  <c r="BF1117" i="1"/>
  <c r="BE1117" i="1"/>
  <c r="BA1117" i="1"/>
  <c r="AZ1117" i="1"/>
  <c r="AY1117" i="1"/>
  <c r="AU1117" i="1"/>
  <c r="AT1117" i="1"/>
  <c r="AS1117" i="1"/>
  <c r="AO1117" i="1"/>
  <c r="AN1117" i="1"/>
  <c r="AM1117" i="1"/>
  <c r="AI1117" i="1"/>
  <c r="AH1117" i="1"/>
  <c r="AG1117" i="1"/>
  <c r="AC1117" i="1"/>
  <c r="AB1117" i="1"/>
  <c r="AA1117" i="1"/>
  <c r="W1117" i="1"/>
  <c r="V1117" i="1"/>
  <c r="U1117" i="1"/>
  <c r="Q1117" i="1"/>
  <c r="P1117" i="1"/>
  <c r="O1117" i="1"/>
  <c r="K1117" i="1"/>
  <c r="J1117" i="1"/>
  <c r="I1117" i="1"/>
  <c r="I1114" i="1" s="1"/>
  <c r="I1113" i="1" s="1"/>
  <c r="H1117" i="1"/>
  <c r="G1117" i="1"/>
  <c r="F1117" i="1"/>
  <c r="N1116" i="1"/>
  <c r="T1116" i="1" s="1"/>
  <c r="Z1116" i="1" s="1"/>
  <c r="AF1116" i="1" s="1"/>
  <c r="AL1116" i="1" s="1"/>
  <c r="AR1116" i="1" s="1"/>
  <c r="AX1116" i="1" s="1"/>
  <c r="BD1116" i="1" s="1"/>
  <c r="BJ1116" i="1" s="1"/>
  <c r="BP1116" i="1" s="1"/>
  <c r="BU1116" i="1" s="1"/>
  <c r="BZ1116" i="1" s="1"/>
  <c r="CF1116" i="1" s="1"/>
  <c r="CL1116" i="1" s="1"/>
  <c r="CR1116" i="1" s="1"/>
  <c r="M1116" i="1"/>
  <c r="S1116" i="1" s="1"/>
  <c r="Y1116" i="1" s="1"/>
  <c r="AE1116" i="1" s="1"/>
  <c r="AK1116" i="1" s="1"/>
  <c r="AQ1116" i="1" s="1"/>
  <c r="AW1116" i="1" s="1"/>
  <c r="BC1116" i="1" s="1"/>
  <c r="BI1116" i="1" s="1"/>
  <c r="BO1116" i="1" s="1"/>
  <c r="BT1116" i="1" s="1"/>
  <c r="BY1116" i="1" s="1"/>
  <c r="CE1116" i="1" s="1"/>
  <c r="CK1116" i="1" s="1"/>
  <c r="CQ1116" i="1" s="1"/>
  <c r="L1116" i="1"/>
  <c r="R1116" i="1" s="1"/>
  <c r="X1116" i="1" s="1"/>
  <c r="AD1116" i="1" s="1"/>
  <c r="AJ1116" i="1" s="1"/>
  <c r="AP1116" i="1" s="1"/>
  <c r="AV1116" i="1" s="1"/>
  <c r="BB1116" i="1" s="1"/>
  <c r="BH1116" i="1" s="1"/>
  <c r="BN1116" i="1" s="1"/>
  <c r="BS1116" i="1" s="1"/>
  <c r="BX1116" i="1" s="1"/>
  <c r="CD1116" i="1" s="1"/>
  <c r="CJ1116" i="1" s="1"/>
  <c r="CP1116" i="1" s="1"/>
  <c r="CS1115" i="1"/>
  <c r="CO1115" i="1"/>
  <c r="CO1114" i="1" s="1"/>
  <c r="CO1113" i="1" s="1"/>
  <c r="CN1115" i="1"/>
  <c r="CM1115" i="1"/>
  <c r="CI1115" i="1"/>
  <c r="CH1115" i="1"/>
  <c r="CG1115" i="1"/>
  <c r="CC1115" i="1"/>
  <c r="CB1115" i="1"/>
  <c r="CA1115" i="1"/>
  <c r="CA1114" i="1" s="1"/>
  <c r="CA1113" i="1" s="1"/>
  <c r="BW1115" i="1"/>
  <c r="BV1115" i="1"/>
  <c r="BR1115" i="1"/>
  <c r="BQ1115" i="1"/>
  <c r="BM1115" i="1"/>
  <c r="BL1115" i="1"/>
  <c r="BK1115" i="1"/>
  <c r="BG1115" i="1"/>
  <c r="BF1115" i="1"/>
  <c r="BE1115" i="1"/>
  <c r="BA1115" i="1"/>
  <c r="AZ1115" i="1"/>
  <c r="AY1115" i="1"/>
  <c r="AU1115" i="1"/>
  <c r="AT1115" i="1"/>
  <c r="AS1115" i="1"/>
  <c r="AO1115" i="1"/>
  <c r="AN1115" i="1"/>
  <c r="AM1115" i="1"/>
  <c r="AI1115" i="1"/>
  <c r="AH1115" i="1"/>
  <c r="AG1115" i="1"/>
  <c r="AC1115" i="1"/>
  <c r="AB1115" i="1"/>
  <c r="AA1115" i="1"/>
  <c r="W1115" i="1"/>
  <c r="V1115" i="1"/>
  <c r="U1115" i="1"/>
  <c r="Q1115" i="1"/>
  <c r="P1115" i="1"/>
  <c r="O1115" i="1"/>
  <c r="K1115" i="1"/>
  <c r="J1115" i="1"/>
  <c r="I1115" i="1"/>
  <c r="H1115" i="1"/>
  <c r="G1115" i="1"/>
  <c r="F1115" i="1"/>
  <c r="N1112" i="1"/>
  <c r="T1112" i="1" s="1"/>
  <c r="Z1112" i="1" s="1"/>
  <c r="AF1112" i="1" s="1"/>
  <c r="AL1112" i="1" s="1"/>
  <c r="AR1112" i="1" s="1"/>
  <c r="AX1112" i="1" s="1"/>
  <c r="BD1112" i="1" s="1"/>
  <c r="BJ1112" i="1" s="1"/>
  <c r="BP1112" i="1" s="1"/>
  <c r="BU1112" i="1" s="1"/>
  <c r="BZ1112" i="1" s="1"/>
  <c r="CF1112" i="1" s="1"/>
  <c r="CL1112" i="1" s="1"/>
  <c r="CR1112" i="1" s="1"/>
  <c r="M1112" i="1"/>
  <c r="S1112" i="1" s="1"/>
  <c r="Y1112" i="1" s="1"/>
  <c r="AE1112" i="1" s="1"/>
  <c r="AK1112" i="1" s="1"/>
  <c r="AQ1112" i="1" s="1"/>
  <c r="AW1112" i="1" s="1"/>
  <c r="BC1112" i="1" s="1"/>
  <c r="BI1112" i="1" s="1"/>
  <c r="BO1112" i="1" s="1"/>
  <c r="BT1112" i="1" s="1"/>
  <c r="BY1112" i="1" s="1"/>
  <c r="CE1112" i="1" s="1"/>
  <c r="CK1112" i="1" s="1"/>
  <c r="CQ1112" i="1" s="1"/>
  <c r="L1112" i="1"/>
  <c r="R1112" i="1" s="1"/>
  <c r="X1112" i="1" s="1"/>
  <c r="AD1112" i="1" s="1"/>
  <c r="AJ1112" i="1" s="1"/>
  <c r="AP1112" i="1" s="1"/>
  <c r="AV1112" i="1" s="1"/>
  <c r="BB1112" i="1" s="1"/>
  <c r="BH1112" i="1" s="1"/>
  <c r="BN1112" i="1" s="1"/>
  <c r="BS1112" i="1" s="1"/>
  <c r="BX1112" i="1" s="1"/>
  <c r="CD1112" i="1" s="1"/>
  <c r="CJ1112" i="1" s="1"/>
  <c r="CP1112" i="1" s="1"/>
  <c r="CS1111" i="1"/>
  <c r="CO1111" i="1"/>
  <c r="CO1110" i="1" s="1"/>
  <c r="CO1109" i="1" s="1"/>
  <c r="CN1111" i="1"/>
  <c r="CN1110" i="1" s="1"/>
  <c r="CN1109" i="1" s="1"/>
  <c r="CM1111" i="1"/>
  <c r="CM1110" i="1" s="1"/>
  <c r="CM1109" i="1" s="1"/>
  <c r="CI1111" i="1"/>
  <c r="CH1111" i="1"/>
  <c r="CH1110" i="1" s="1"/>
  <c r="CH1109" i="1" s="1"/>
  <c r="CG1111" i="1"/>
  <c r="CG1110" i="1" s="1"/>
  <c r="CG1109" i="1" s="1"/>
  <c r="CC1111" i="1"/>
  <c r="CC1110" i="1" s="1"/>
  <c r="CC1109" i="1" s="1"/>
  <c r="CB1111" i="1"/>
  <c r="CB1110" i="1" s="1"/>
  <c r="CB1109" i="1" s="1"/>
  <c r="CA1111" i="1"/>
  <c r="CA1110" i="1" s="1"/>
  <c r="CA1109" i="1" s="1"/>
  <c r="BW1111" i="1"/>
  <c r="BW1110" i="1" s="1"/>
  <c r="BW1109" i="1" s="1"/>
  <c r="BV1111" i="1"/>
  <c r="BV1110" i="1" s="1"/>
  <c r="BV1109" i="1" s="1"/>
  <c r="BR1111" i="1"/>
  <c r="BQ1111" i="1"/>
  <c r="BQ1110" i="1" s="1"/>
  <c r="BQ1109" i="1" s="1"/>
  <c r="BM1111" i="1"/>
  <c r="BM1110" i="1" s="1"/>
  <c r="BM1109" i="1" s="1"/>
  <c r="BL1111" i="1"/>
  <c r="BL1110" i="1" s="1"/>
  <c r="BL1109" i="1" s="1"/>
  <c r="BK1111" i="1"/>
  <c r="BG1111" i="1"/>
  <c r="BG1110" i="1" s="1"/>
  <c r="BG1109" i="1" s="1"/>
  <c r="BF1111" i="1"/>
  <c r="BF1110" i="1" s="1"/>
  <c r="BF1109" i="1" s="1"/>
  <c r="BE1111" i="1"/>
  <c r="BE1110" i="1" s="1"/>
  <c r="BE1109" i="1" s="1"/>
  <c r="BA1111" i="1"/>
  <c r="AZ1111" i="1"/>
  <c r="AZ1110" i="1" s="1"/>
  <c r="AZ1109" i="1" s="1"/>
  <c r="AY1111" i="1"/>
  <c r="AY1110" i="1" s="1"/>
  <c r="AY1109" i="1" s="1"/>
  <c r="AU1111" i="1"/>
  <c r="AU1110" i="1" s="1"/>
  <c r="AU1109" i="1" s="1"/>
  <c r="AT1111" i="1"/>
  <c r="AT1110" i="1" s="1"/>
  <c r="AT1109" i="1" s="1"/>
  <c r="AS1111" i="1"/>
  <c r="AS1110" i="1" s="1"/>
  <c r="AS1109" i="1" s="1"/>
  <c r="AO1111" i="1"/>
  <c r="AO1110" i="1" s="1"/>
  <c r="AO1109" i="1" s="1"/>
  <c r="AN1111" i="1"/>
  <c r="AN1110" i="1" s="1"/>
  <c r="AN1109" i="1" s="1"/>
  <c r="AM1111" i="1"/>
  <c r="AI1111" i="1"/>
  <c r="AI1110" i="1" s="1"/>
  <c r="AI1109" i="1" s="1"/>
  <c r="AH1111" i="1"/>
  <c r="AH1110" i="1" s="1"/>
  <c r="AH1109" i="1" s="1"/>
  <c r="AG1111" i="1"/>
  <c r="AG1110" i="1" s="1"/>
  <c r="AG1109" i="1" s="1"/>
  <c r="AC1111" i="1"/>
  <c r="AB1111" i="1"/>
  <c r="AB1110" i="1" s="1"/>
  <c r="AB1109" i="1" s="1"/>
  <c r="AA1111" i="1"/>
  <c r="AA1110" i="1" s="1"/>
  <c r="AA1109" i="1" s="1"/>
  <c r="W1111" i="1"/>
  <c r="W1110" i="1" s="1"/>
  <c r="W1109" i="1" s="1"/>
  <c r="V1111" i="1"/>
  <c r="U1111" i="1"/>
  <c r="U1110" i="1" s="1"/>
  <c r="U1109" i="1" s="1"/>
  <c r="Q1111" i="1"/>
  <c r="Q1110" i="1" s="1"/>
  <c r="Q1109" i="1" s="1"/>
  <c r="P1111" i="1"/>
  <c r="P1110" i="1" s="1"/>
  <c r="P1109" i="1" s="1"/>
  <c r="O1111" i="1"/>
  <c r="O1110" i="1" s="1"/>
  <c r="O1109" i="1" s="1"/>
  <c r="K1111" i="1"/>
  <c r="K1110" i="1" s="1"/>
  <c r="K1109" i="1" s="1"/>
  <c r="J1111" i="1"/>
  <c r="J1110" i="1" s="1"/>
  <c r="J1109" i="1" s="1"/>
  <c r="I1111" i="1"/>
  <c r="I1110" i="1" s="1"/>
  <c r="I1109" i="1" s="1"/>
  <c r="H1111" i="1"/>
  <c r="G1111" i="1"/>
  <c r="G1110" i="1" s="1"/>
  <c r="G1109" i="1" s="1"/>
  <c r="F1111" i="1"/>
  <c r="CS1110" i="1"/>
  <c r="CS1109" i="1" s="1"/>
  <c r="CI1110" i="1"/>
  <c r="BR1110" i="1"/>
  <c r="BR1109" i="1" s="1"/>
  <c r="BK1110" i="1"/>
  <c r="BK1109" i="1" s="1"/>
  <c r="BA1110" i="1"/>
  <c r="AM1110" i="1"/>
  <c r="AM1109" i="1" s="1"/>
  <c r="AC1110" i="1"/>
  <c r="AC1109" i="1" s="1"/>
  <c r="V1110" i="1"/>
  <c r="V1109" i="1" s="1"/>
  <c r="H1110" i="1"/>
  <c r="H1109" i="1" s="1"/>
  <c r="CI1109" i="1"/>
  <c r="BA1109" i="1"/>
  <c r="M1108" i="1"/>
  <c r="S1108" i="1" s="1"/>
  <c r="Y1108" i="1" s="1"/>
  <c r="AE1108" i="1" s="1"/>
  <c r="AK1108" i="1" s="1"/>
  <c r="AQ1108" i="1" s="1"/>
  <c r="AW1108" i="1" s="1"/>
  <c r="BC1108" i="1" s="1"/>
  <c r="BI1108" i="1" s="1"/>
  <c r="BO1108" i="1" s="1"/>
  <c r="BT1108" i="1" s="1"/>
  <c r="BY1108" i="1" s="1"/>
  <c r="CE1108" i="1" s="1"/>
  <c r="CK1108" i="1" s="1"/>
  <c r="CQ1108" i="1" s="1"/>
  <c r="H1108" i="1"/>
  <c r="N1108" i="1" s="1"/>
  <c r="T1108" i="1" s="1"/>
  <c r="Z1108" i="1" s="1"/>
  <c r="AF1108" i="1" s="1"/>
  <c r="AL1108" i="1" s="1"/>
  <c r="AR1108" i="1" s="1"/>
  <c r="AX1108" i="1" s="1"/>
  <c r="BD1108" i="1" s="1"/>
  <c r="BJ1108" i="1" s="1"/>
  <c r="BP1108" i="1" s="1"/>
  <c r="BU1108" i="1" s="1"/>
  <c r="BZ1108" i="1" s="1"/>
  <c r="CF1108" i="1" s="1"/>
  <c r="CL1108" i="1" s="1"/>
  <c r="CR1108" i="1" s="1"/>
  <c r="F1108" i="1"/>
  <c r="L1108" i="1" s="1"/>
  <c r="R1108" i="1" s="1"/>
  <c r="X1108" i="1" s="1"/>
  <c r="AD1108" i="1" s="1"/>
  <c r="AJ1108" i="1" s="1"/>
  <c r="AP1108" i="1" s="1"/>
  <c r="AV1108" i="1" s="1"/>
  <c r="BB1108" i="1" s="1"/>
  <c r="BH1108" i="1" s="1"/>
  <c r="BN1108" i="1" s="1"/>
  <c r="BS1108" i="1" s="1"/>
  <c r="BX1108" i="1" s="1"/>
  <c r="CD1108" i="1" s="1"/>
  <c r="CJ1108" i="1" s="1"/>
  <c r="CP1108" i="1" s="1"/>
  <c r="N1107" i="1"/>
  <c r="T1107" i="1" s="1"/>
  <c r="Z1107" i="1" s="1"/>
  <c r="AF1107" i="1" s="1"/>
  <c r="AL1107" i="1" s="1"/>
  <c r="AR1107" i="1" s="1"/>
  <c r="AX1107" i="1" s="1"/>
  <c r="BD1107" i="1" s="1"/>
  <c r="BJ1107" i="1" s="1"/>
  <c r="BP1107" i="1" s="1"/>
  <c r="BU1107" i="1" s="1"/>
  <c r="BZ1107" i="1" s="1"/>
  <c r="CF1107" i="1" s="1"/>
  <c r="CL1107" i="1" s="1"/>
  <c r="CR1107" i="1" s="1"/>
  <c r="M1107" i="1"/>
  <c r="S1107" i="1" s="1"/>
  <c r="Y1107" i="1" s="1"/>
  <c r="AE1107" i="1" s="1"/>
  <c r="AK1107" i="1" s="1"/>
  <c r="AQ1107" i="1" s="1"/>
  <c r="AW1107" i="1" s="1"/>
  <c r="BC1107" i="1" s="1"/>
  <c r="BI1107" i="1" s="1"/>
  <c r="BO1107" i="1" s="1"/>
  <c r="BT1107" i="1" s="1"/>
  <c r="BY1107" i="1" s="1"/>
  <c r="CE1107" i="1" s="1"/>
  <c r="CK1107" i="1" s="1"/>
  <c r="CQ1107" i="1" s="1"/>
  <c r="L1107" i="1"/>
  <c r="R1107" i="1" s="1"/>
  <c r="X1107" i="1" s="1"/>
  <c r="AD1107" i="1" s="1"/>
  <c r="AJ1107" i="1" s="1"/>
  <c r="AP1107" i="1" s="1"/>
  <c r="AV1107" i="1" s="1"/>
  <c r="BB1107" i="1" s="1"/>
  <c r="BH1107" i="1" s="1"/>
  <c r="BN1107" i="1" s="1"/>
  <c r="BS1107" i="1" s="1"/>
  <c r="BX1107" i="1" s="1"/>
  <c r="CD1107" i="1" s="1"/>
  <c r="CJ1107" i="1" s="1"/>
  <c r="CP1107" i="1" s="1"/>
  <c r="N1106" i="1"/>
  <c r="T1106" i="1" s="1"/>
  <c r="Z1106" i="1" s="1"/>
  <c r="AF1106" i="1" s="1"/>
  <c r="AL1106" i="1" s="1"/>
  <c r="AR1106" i="1" s="1"/>
  <c r="AX1106" i="1" s="1"/>
  <c r="BD1106" i="1" s="1"/>
  <c r="BJ1106" i="1" s="1"/>
  <c r="BP1106" i="1" s="1"/>
  <c r="BU1106" i="1" s="1"/>
  <c r="BZ1106" i="1" s="1"/>
  <c r="CF1106" i="1" s="1"/>
  <c r="CL1106" i="1" s="1"/>
  <c r="CR1106" i="1" s="1"/>
  <c r="M1106" i="1"/>
  <c r="S1106" i="1" s="1"/>
  <c r="Y1106" i="1" s="1"/>
  <c r="AE1106" i="1" s="1"/>
  <c r="AK1106" i="1" s="1"/>
  <c r="AQ1106" i="1" s="1"/>
  <c r="AW1106" i="1" s="1"/>
  <c r="BC1106" i="1" s="1"/>
  <c r="BI1106" i="1" s="1"/>
  <c r="BO1106" i="1" s="1"/>
  <c r="BT1106" i="1" s="1"/>
  <c r="BY1106" i="1" s="1"/>
  <c r="CE1106" i="1" s="1"/>
  <c r="CK1106" i="1" s="1"/>
  <c r="CQ1106" i="1" s="1"/>
  <c r="L1106" i="1"/>
  <c r="R1106" i="1" s="1"/>
  <c r="X1106" i="1" s="1"/>
  <c r="AD1106" i="1" s="1"/>
  <c r="AJ1106" i="1" s="1"/>
  <c r="AP1106" i="1" s="1"/>
  <c r="AV1106" i="1" s="1"/>
  <c r="BB1106" i="1" s="1"/>
  <c r="BH1106" i="1" s="1"/>
  <c r="BN1106" i="1" s="1"/>
  <c r="BS1106" i="1" s="1"/>
  <c r="BX1106" i="1" s="1"/>
  <c r="CD1106" i="1" s="1"/>
  <c r="CJ1106" i="1" s="1"/>
  <c r="CP1106" i="1" s="1"/>
  <c r="BK1105" i="1"/>
  <c r="AY1105" i="1"/>
  <c r="H1105" i="1"/>
  <c r="N1105" i="1" s="1"/>
  <c r="T1105" i="1" s="1"/>
  <c r="Z1105" i="1" s="1"/>
  <c r="AF1105" i="1" s="1"/>
  <c r="AL1105" i="1" s="1"/>
  <c r="AR1105" i="1" s="1"/>
  <c r="AX1105" i="1" s="1"/>
  <c r="BD1105" i="1" s="1"/>
  <c r="BJ1105" i="1" s="1"/>
  <c r="BP1105" i="1" s="1"/>
  <c r="BU1105" i="1" s="1"/>
  <c r="BZ1105" i="1" s="1"/>
  <c r="CF1105" i="1" s="1"/>
  <c r="CL1105" i="1" s="1"/>
  <c r="CR1105" i="1" s="1"/>
  <c r="G1105" i="1"/>
  <c r="M1105" i="1" s="1"/>
  <c r="S1105" i="1" s="1"/>
  <c r="Y1105" i="1" s="1"/>
  <c r="AE1105" i="1" s="1"/>
  <c r="AK1105" i="1" s="1"/>
  <c r="AQ1105" i="1" s="1"/>
  <c r="AW1105" i="1" s="1"/>
  <c r="BC1105" i="1" s="1"/>
  <c r="BI1105" i="1" s="1"/>
  <c r="BO1105" i="1" s="1"/>
  <c r="BT1105" i="1" s="1"/>
  <c r="BY1105" i="1" s="1"/>
  <c r="CE1105" i="1" s="1"/>
  <c r="CK1105" i="1" s="1"/>
  <c r="CQ1105" i="1" s="1"/>
  <c r="F1105" i="1"/>
  <c r="L1105" i="1" s="1"/>
  <c r="R1105" i="1" s="1"/>
  <c r="X1105" i="1" s="1"/>
  <c r="AD1105" i="1" s="1"/>
  <c r="AJ1105" i="1" s="1"/>
  <c r="AP1105" i="1" s="1"/>
  <c r="AV1105" i="1" s="1"/>
  <c r="BB1105" i="1" s="1"/>
  <c r="BH1105" i="1" s="1"/>
  <c r="BK1104" i="1"/>
  <c r="AY1104" i="1"/>
  <c r="L1104" i="1"/>
  <c r="R1104" i="1" s="1"/>
  <c r="X1104" i="1" s="1"/>
  <c r="AD1104" i="1" s="1"/>
  <c r="AJ1104" i="1" s="1"/>
  <c r="AP1104" i="1" s="1"/>
  <c r="AV1104" i="1" s="1"/>
  <c r="H1104" i="1"/>
  <c r="N1104" i="1" s="1"/>
  <c r="T1104" i="1" s="1"/>
  <c r="Z1104" i="1" s="1"/>
  <c r="AF1104" i="1" s="1"/>
  <c r="AL1104" i="1" s="1"/>
  <c r="AR1104" i="1" s="1"/>
  <c r="AX1104" i="1" s="1"/>
  <c r="BD1104" i="1" s="1"/>
  <c r="BJ1104" i="1" s="1"/>
  <c r="BP1104" i="1" s="1"/>
  <c r="BU1104" i="1" s="1"/>
  <c r="BZ1104" i="1" s="1"/>
  <c r="CF1104" i="1" s="1"/>
  <c r="CL1104" i="1" s="1"/>
  <c r="CR1104" i="1" s="1"/>
  <c r="G1104" i="1"/>
  <c r="M1104" i="1" s="1"/>
  <c r="S1104" i="1" s="1"/>
  <c r="Y1104" i="1" s="1"/>
  <c r="AE1104" i="1" s="1"/>
  <c r="AK1104" i="1" s="1"/>
  <c r="AQ1104" i="1" s="1"/>
  <c r="AW1104" i="1" s="1"/>
  <c r="BC1104" i="1" s="1"/>
  <c r="BI1104" i="1" s="1"/>
  <c r="BO1104" i="1" s="1"/>
  <c r="BT1104" i="1" s="1"/>
  <c r="BY1104" i="1" s="1"/>
  <c r="CE1104" i="1" s="1"/>
  <c r="CK1104" i="1" s="1"/>
  <c r="CQ1104" i="1" s="1"/>
  <c r="CS1103" i="1"/>
  <c r="CO1103" i="1"/>
  <c r="CN1103" i="1"/>
  <c r="CM1103" i="1"/>
  <c r="CI1103" i="1"/>
  <c r="CH1103" i="1"/>
  <c r="CG1103" i="1"/>
  <c r="CC1103" i="1"/>
  <c r="CB1103" i="1"/>
  <c r="CA1103" i="1"/>
  <c r="BW1103" i="1"/>
  <c r="BV1103" i="1"/>
  <c r="BR1103" i="1"/>
  <c r="BQ1103" i="1"/>
  <c r="BM1103" i="1"/>
  <c r="BL1103" i="1"/>
  <c r="BG1103" i="1"/>
  <c r="BF1103" i="1"/>
  <c r="BE1103" i="1"/>
  <c r="BA1103" i="1"/>
  <c r="AZ1103" i="1"/>
  <c r="AU1103" i="1"/>
  <c r="AT1103" i="1"/>
  <c r="AS1103" i="1"/>
  <c r="AO1103" i="1"/>
  <c r="AN1103" i="1"/>
  <c r="AM1103" i="1"/>
  <c r="AI1103" i="1"/>
  <c r="AH1103" i="1"/>
  <c r="AG1103" i="1"/>
  <c r="AC1103" i="1"/>
  <c r="AB1103" i="1"/>
  <c r="AA1103" i="1"/>
  <c r="W1103" i="1"/>
  <c r="V1103" i="1"/>
  <c r="U1103" i="1"/>
  <c r="Q1103" i="1"/>
  <c r="P1103" i="1"/>
  <c r="O1103" i="1"/>
  <c r="K1103" i="1"/>
  <c r="J1103" i="1"/>
  <c r="I1103" i="1"/>
  <c r="F1103" i="1"/>
  <c r="N1102" i="1"/>
  <c r="T1102" i="1" s="1"/>
  <c r="Z1102" i="1" s="1"/>
  <c r="AF1102" i="1" s="1"/>
  <c r="AL1102" i="1" s="1"/>
  <c r="AR1102" i="1" s="1"/>
  <c r="AX1102" i="1" s="1"/>
  <c r="BD1102" i="1" s="1"/>
  <c r="BJ1102" i="1" s="1"/>
  <c r="BP1102" i="1" s="1"/>
  <c r="BU1102" i="1" s="1"/>
  <c r="BZ1102" i="1" s="1"/>
  <c r="CF1102" i="1" s="1"/>
  <c r="CL1102" i="1" s="1"/>
  <c r="CR1102" i="1" s="1"/>
  <c r="M1102" i="1"/>
  <c r="S1102" i="1" s="1"/>
  <c r="Y1102" i="1" s="1"/>
  <c r="AE1102" i="1" s="1"/>
  <c r="AK1102" i="1" s="1"/>
  <c r="AQ1102" i="1" s="1"/>
  <c r="AW1102" i="1" s="1"/>
  <c r="BC1102" i="1" s="1"/>
  <c r="BI1102" i="1" s="1"/>
  <c r="BO1102" i="1" s="1"/>
  <c r="BT1102" i="1" s="1"/>
  <c r="BY1102" i="1" s="1"/>
  <c r="CE1102" i="1" s="1"/>
  <c r="CK1102" i="1" s="1"/>
  <c r="CQ1102" i="1" s="1"/>
  <c r="L1102" i="1"/>
  <c r="R1102" i="1" s="1"/>
  <c r="X1102" i="1" s="1"/>
  <c r="AD1102" i="1" s="1"/>
  <c r="AJ1102" i="1" s="1"/>
  <c r="AP1102" i="1" s="1"/>
  <c r="AV1102" i="1" s="1"/>
  <c r="BB1102" i="1" s="1"/>
  <c r="BH1102" i="1" s="1"/>
  <c r="BN1102" i="1" s="1"/>
  <c r="BS1102" i="1" s="1"/>
  <c r="BX1102" i="1" s="1"/>
  <c r="CD1102" i="1" s="1"/>
  <c r="CJ1102" i="1" s="1"/>
  <c r="CP1102" i="1" s="1"/>
  <c r="N1101" i="1"/>
  <c r="T1101" i="1" s="1"/>
  <c r="Z1101" i="1" s="1"/>
  <c r="AF1101" i="1" s="1"/>
  <c r="AL1101" i="1" s="1"/>
  <c r="AR1101" i="1" s="1"/>
  <c r="AX1101" i="1" s="1"/>
  <c r="BD1101" i="1" s="1"/>
  <c r="BJ1101" i="1" s="1"/>
  <c r="BP1101" i="1" s="1"/>
  <c r="BU1101" i="1" s="1"/>
  <c r="BZ1101" i="1" s="1"/>
  <c r="CF1101" i="1" s="1"/>
  <c r="CL1101" i="1" s="1"/>
  <c r="CR1101" i="1" s="1"/>
  <c r="L1101" i="1"/>
  <c r="R1101" i="1" s="1"/>
  <c r="X1101" i="1" s="1"/>
  <c r="AD1101" i="1" s="1"/>
  <c r="AJ1101" i="1" s="1"/>
  <c r="AP1101" i="1" s="1"/>
  <c r="AV1101" i="1" s="1"/>
  <c r="BB1101" i="1" s="1"/>
  <c r="BH1101" i="1" s="1"/>
  <c r="BN1101" i="1" s="1"/>
  <c r="BS1101" i="1" s="1"/>
  <c r="BX1101" i="1" s="1"/>
  <c r="CD1101" i="1" s="1"/>
  <c r="CJ1101" i="1" s="1"/>
  <c r="CP1101" i="1" s="1"/>
  <c r="G1101" i="1"/>
  <c r="M1101" i="1" s="1"/>
  <c r="S1101" i="1" s="1"/>
  <c r="Y1101" i="1" s="1"/>
  <c r="AE1101" i="1" s="1"/>
  <c r="AK1101" i="1" s="1"/>
  <c r="AQ1101" i="1" s="1"/>
  <c r="AW1101" i="1" s="1"/>
  <c r="BC1101" i="1" s="1"/>
  <c r="BI1101" i="1" s="1"/>
  <c r="BO1101" i="1" s="1"/>
  <c r="BT1101" i="1" s="1"/>
  <c r="BY1101" i="1" s="1"/>
  <c r="CE1101" i="1" s="1"/>
  <c r="CK1101" i="1" s="1"/>
  <c r="CQ1101" i="1" s="1"/>
  <c r="CS1100" i="1"/>
  <c r="CO1100" i="1"/>
  <c r="CN1100" i="1"/>
  <c r="CM1100" i="1"/>
  <c r="CI1100" i="1"/>
  <c r="CI1099" i="1" s="1"/>
  <c r="CH1100" i="1"/>
  <c r="CG1100" i="1"/>
  <c r="CC1100" i="1"/>
  <c r="CB1100" i="1"/>
  <c r="CA1100" i="1"/>
  <c r="BW1100" i="1"/>
  <c r="BV1100" i="1"/>
  <c r="BR1100" i="1"/>
  <c r="BQ1100" i="1"/>
  <c r="BM1100" i="1"/>
  <c r="BL1100" i="1"/>
  <c r="BK1100" i="1"/>
  <c r="BG1100" i="1"/>
  <c r="BG1099" i="1" s="1"/>
  <c r="BF1100" i="1"/>
  <c r="BE1100" i="1"/>
  <c r="BA1100" i="1"/>
  <c r="BA1099" i="1" s="1"/>
  <c r="AZ1100" i="1"/>
  <c r="AZ1099" i="1" s="1"/>
  <c r="AY1100" i="1"/>
  <c r="AU1100" i="1"/>
  <c r="AT1100" i="1"/>
  <c r="AS1100" i="1"/>
  <c r="AS1099" i="1" s="1"/>
  <c r="AO1100" i="1"/>
  <c r="AO1099" i="1" s="1"/>
  <c r="AN1100" i="1"/>
  <c r="AM1100" i="1"/>
  <c r="AM1099" i="1" s="1"/>
  <c r="AI1100" i="1"/>
  <c r="AI1099" i="1" s="1"/>
  <c r="AH1100" i="1"/>
  <c r="AG1100" i="1"/>
  <c r="AC1100" i="1"/>
  <c r="AC1099" i="1" s="1"/>
  <c r="AB1100" i="1"/>
  <c r="AB1099" i="1" s="1"/>
  <c r="AA1100" i="1"/>
  <c r="AA1099" i="1" s="1"/>
  <c r="W1100" i="1"/>
  <c r="V1100" i="1"/>
  <c r="U1100" i="1"/>
  <c r="U1099" i="1" s="1"/>
  <c r="Q1100" i="1"/>
  <c r="Q1099" i="1" s="1"/>
  <c r="P1100" i="1"/>
  <c r="O1100" i="1"/>
  <c r="K1100" i="1"/>
  <c r="K1099" i="1" s="1"/>
  <c r="J1100" i="1"/>
  <c r="I1100" i="1"/>
  <c r="H1100" i="1"/>
  <c r="G1100" i="1"/>
  <c r="F1100" i="1"/>
  <c r="N1098" i="1"/>
  <c r="T1098" i="1" s="1"/>
  <c r="Z1098" i="1" s="1"/>
  <c r="AF1098" i="1" s="1"/>
  <c r="AL1098" i="1" s="1"/>
  <c r="AR1098" i="1" s="1"/>
  <c r="AX1098" i="1" s="1"/>
  <c r="BD1098" i="1" s="1"/>
  <c r="BJ1098" i="1" s="1"/>
  <c r="BP1098" i="1" s="1"/>
  <c r="BU1098" i="1" s="1"/>
  <c r="BZ1098" i="1" s="1"/>
  <c r="CF1098" i="1" s="1"/>
  <c r="CL1098" i="1" s="1"/>
  <c r="CR1098" i="1" s="1"/>
  <c r="M1098" i="1"/>
  <c r="S1098" i="1" s="1"/>
  <c r="Y1098" i="1" s="1"/>
  <c r="AE1098" i="1" s="1"/>
  <c r="AK1098" i="1" s="1"/>
  <c r="AQ1098" i="1" s="1"/>
  <c r="AW1098" i="1" s="1"/>
  <c r="BC1098" i="1" s="1"/>
  <c r="BI1098" i="1" s="1"/>
  <c r="BO1098" i="1" s="1"/>
  <c r="BT1098" i="1" s="1"/>
  <c r="BY1098" i="1" s="1"/>
  <c r="CE1098" i="1" s="1"/>
  <c r="CK1098" i="1" s="1"/>
  <c r="CQ1098" i="1" s="1"/>
  <c r="L1098" i="1"/>
  <c r="R1098" i="1" s="1"/>
  <c r="X1098" i="1" s="1"/>
  <c r="AD1098" i="1" s="1"/>
  <c r="AJ1098" i="1" s="1"/>
  <c r="AP1098" i="1" s="1"/>
  <c r="AV1098" i="1" s="1"/>
  <c r="BB1098" i="1" s="1"/>
  <c r="BH1098" i="1" s="1"/>
  <c r="BN1098" i="1" s="1"/>
  <c r="BS1098" i="1" s="1"/>
  <c r="BX1098" i="1" s="1"/>
  <c r="CD1098" i="1" s="1"/>
  <c r="CJ1098" i="1" s="1"/>
  <c r="CP1098" i="1" s="1"/>
  <c r="CS1097" i="1"/>
  <c r="CO1097" i="1"/>
  <c r="CO1096" i="1" s="1"/>
  <c r="CN1097" i="1"/>
  <c r="CN1096" i="1" s="1"/>
  <c r="CM1097" i="1"/>
  <c r="CM1096" i="1" s="1"/>
  <c r="CI1097" i="1"/>
  <c r="CH1097" i="1"/>
  <c r="CG1097" i="1"/>
  <c r="CG1096" i="1" s="1"/>
  <c r="CC1097" i="1"/>
  <c r="CC1096" i="1" s="1"/>
  <c r="CB1097" i="1"/>
  <c r="CA1097" i="1"/>
  <c r="CA1096" i="1" s="1"/>
  <c r="BW1097" i="1"/>
  <c r="BW1096" i="1" s="1"/>
  <c r="BV1097" i="1"/>
  <c r="BV1096" i="1" s="1"/>
  <c r="BR1097" i="1"/>
  <c r="BQ1097" i="1"/>
  <c r="BQ1096" i="1" s="1"/>
  <c r="BM1097" i="1"/>
  <c r="BM1096" i="1" s="1"/>
  <c r="BL1097" i="1"/>
  <c r="BL1096" i="1" s="1"/>
  <c r="BK1097" i="1"/>
  <c r="BG1097" i="1"/>
  <c r="BG1096" i="1" s="1"/>
  <c r="BF1097" i="1"/>
  <c r="BF1096" i="1" s="1"/>
  <c r="BE1097" i="1"/>
  <c r="BE1096" i="1" s="1"/>
  <c r="BA1097" i="1"/>
  <c r="AZ1097" i="1"/>
  <c r="AZ1096" i="1" s="1"/>
  <c r="AY1097" i="1"/>
  <c r="AY1096" i="1" s="1"/>
  <c r="AU1097" i="1"/>
  <c r="AU1096" i="1" s="1"/>
  <c r="AT1097" i="1"/>
  <c r="AS1097" i="1"/>
  <c r="AS1096" i="1" s="1"/>
  <c r="AO1097" i="1"/>
  <c r="AO1096" i="1" s="1"/>
  <c r="AN1097" i="1"/>
  <c r="AN1096" i="1" s="1"/>
  <c r="AM1097" i="1"/>
  <c r="AI1097" i="1"/>
  <c r="AH1097" i="1"/>
  <c r="AH1096" i="1" s="1"/>
  <c r="AG1097" i="1"/>
  <c r="AG1096" i="1" s="1"/>
  <c r="AC1097" i="1"/>
  <c r="AB1097" i="1"/>
  <c r="AB1096" i="1" s="1"/>
  <c r="AA1097" i="1"/>
  <c r="AA1096" i="1" s="1"/>
  <c r="W1097" i="1"/>
  <c r="W1096" i="1" s="1"/>
  <c r="V1097" i="1"/>
  <c r="U1097" i="1"/>
  <c r="Q1097" i="1"/>
  <c r="Q1096" i="1" s="1"/>
  <c r="P1097" i="1"/>
  <c r="P1096" i="1" s="1"/>
  <c r="O1097" i="1"/>
  <c r="K1097" i="1"/>
  <c r="K1096" i="1" s="1"/>
  <c r="J1097" i="1"/>
  <c r="J1096" i="1" s="1"/>
  <c r="I1097" i="1"/>
  <c r="I1096" i="1" s="1"/>
  <c r="H1097" i="1"/>
  <c r="G1097" i="1"/>
  <c r="G1096" i="1" s="1"/>
  <c r="F1097" i="1"/>
  <c r="F1096" i="1" s="1"/>
  <c r="CS1096" i="1"/>
  <c r="CI1096" i="1"/>
  <c r="CH1096" i="1"/>
  <c r="CB1096" i="1"/>
  <c r="BR1096" i="1"/>
  <c r="BK1096" i="1"/>
  <c r="BA1096" i="1"/>
  <c r="AT1096" i="1"/>
  <c r="AM1096" i="1"/>
  <c r="AI1096" i="1"/>
  <c r="AC1096" i="1"/>
  <c r="V1096" i="1"/>
  <c r="U1096" i="1"/>
  <c r="O1096" i="1"/>
  <c r="H1096" i="1"/>
  <c r="N1094" i="1"/>
  <c r="T1094" i="1" s="1"/>
  <c r="Z1094" i="1" s="1"/>
  <c r="AF1094" i="1" s="1"/>
  <c r="AL1094" i="1" s="1"/>
  <c r="AR1094" i="1" s="1"/>
  <c r="AX1094" i="1" s="1"/>
  <c r="BD1094" i="1" s="1"/>
  <c r="BJ1094" i="1" s="1"/>
  <c r="BP1094" i="1" s="1"/>
  <c r="BU1094" i="1" s="1"/>
  <c r="BZ1094" i="1" s="1"/>
  <c r="CF1094" i="1" s="1"/>
  <c r="CL1094" i="1" s="1"/>
  <c r="CR1094" i="1" s="1"/>
  <c r="M1094" i="1"/>
  <c r="S1094" i="1" s="1"/>
  <c r="Y1094" i="1" s="1"/>
  <c r="AE1094" i="1" s="1"/>
  <c r="AK1094" i="1" s="1"/>
  <c r="AQ1094" i="1" s="1"/>
  <c r="AW1094" i="1" s="1"/>
  <c r="BC1094" i="1" s="1"/>
  <c r="BI1094" i="1" s="1"/>
  <c r="BO1094" i="1" s="1"/>
  <c r="BT1094" i="1" s="1"/>
  <c r="BY1094" i="1" s="1"/>
  <c r="CE1094" i="1" s="1"/>
  <c r="CK1094" i="1" s="1"/>
  <c r="CQ1094" i="1" s="1"/>
  <c r="L1094" i="1"/>
  <c r="R1094" i="1" s="1"/>
  <c r="X1094" i="1" s="1"/>
  <c r="AD1094" i="1" s="1"/>
  <c r="AJ1094" i="1" s="1"/>
  <c r="AP1094" i="1" s="1"/>
  <c r="AV1094" i="1" s="1"/>
  <c r="BB1094" i="1" s="1"/>
  <c r="BH1094" i="1" s="1"/>
  <c r="BN1094" i="1" s="1"/>
  <c r="BS1094" i="1" s="1"/>
  <c r="BX1094" i="1" s="1"/>
  <c r="CD1094" i="1" s="1"/>
  <c r="CJ1094" i="1" s="1"/>
  <c r="CP1094" i="1" s="1"/>
  <c r="N1093" i="1"/>
  <c r="T1093" i="1" s="1"/>
  <c r="Z1093" i="1" s="1"/>
  <c r="AF1093" i="1" s="1"/>
  <c r="AL1093" i="1" s="1"/>
  <c r="AR1093" i="1" s="1"/>
  <c r="AX1093" i="1" s="1"/>
  <c r="BD1093" i="1" s="1"/>
  <c r="BJ1093" i="1" s="1"/>
  <c r="BP1093" i="1" s="1"/>
  <c r="BU1093" i="1" s="1"/>
  <c r="BZ1093" i="1" s="1"/>
  <c r="CF1093" i="1" s="1"/>
  <c r="CL1093" i="1" s="1"/>
  <c r="CR1093" i="1" s="1"/>
  <c r="M1093" i="1"/>
  <c r="S1093" i="1" s="1"/>
  <c r="Y1093" i="1" s="1"/>
  <c r="AE1093" i="1" s="1"/>
  <c r="AK1093" i="1" s="1"/>
  <c r="AQ1093" i="1" s="1"/>
  <c r="AW1093" i="1" s="1"/>
  <c r="BC1093" i="1" s="1"/>
  <c r="BI1093" i="1" s="1"/>
  <c r="BO1093" i="1" s="1"/>
  <c r="BT1093" i="1" s="1"/>
  <c r="BY1093" i="1" s="1"/>
  <c r="CE1093" i="1" s="1"/>
  <c r="CK1093" i="1" s="1"/>
  <c r="CQ1093" i="1" s="1"/>
  <c r="L1093" i="1"/>
  <c r="R1093" i="1" s="1"/>
  <c r="X1093" i="1" s="1"/>
  <c r="AD1093" i="1" s="1"/>
  <c r="AJ1093" i="1" s="1"/>
  <c r="AP1093" i="1" s="1"/>
  <c r="AV1093" i="1" s="1"/>
  <c r="BB1093" i="1" s="1"/>
  <c r="BH1093" i="1" s="1"/>
  <c r="BN1093" i="1" s="1"/>
  <c r="BS1093" i="1" s="1"/>
  <c r="BX1093" i="1" s="1"/>
  <c r="CD1093" i="1" s="1"/>
  <c r="CJ1093" i="1" s="1"/>
  <c r="CP1093" i="1" s="1"/>
  <c r="N1092" i="1"/>
  <c r="T1092" i="1" s="1"/>
  <c r="Z1092" i="1" s="1"/>
  <c r="AF1092" i="1" s="1"/>
  <c r="AL1092" i="1" s="1"/>
  <c r="AR1092" i="1" s="1"/>
  <c r="AX1092" i="1" s="1"/>
  <c r="BD1092" i="1" s="1"/>
  <c r="BJ1092" i="1" s="1"/>
  <c r="BP1092" i="1" s="1"/>
  <c r="BU1092" i="1" s="1"/>
  <c r="BZ1092" i="1" s="1"/>
  <c r="CF1092" i="1" s="1"/>
  <c r="CL1092" i="1" s="1"/>
  <c r="CR1092" i="1" s="1"/>
  <c r="M1092" i="1"/>
  <c r="S1092" i="1" s="1"/>
  <c r="Y1092" i="1" s="1"/>
  <c r="AE1092" i="1" s="1"/>
  <c r="AK1092" i="1" s="1"/>
  <c r="AQ1092" i="1" s="1"/>
  <c r="AW1092" i="1" s="1"/>
  <c r="BC1092" i="1" s="1"/>
  <c r="BI1092" i="1" s="1"/>
  <c r="BO1092" i="1" s="1"/>
  <c r="BT1092" i="1" s="1"/>
  <c r="BY1092" i="1" s="1"/>
  <c r="CE1092" i="1" s="1"/>
  <c r="CK1092" i="1" s="1"/>
  <c r="CQ1092" i="1" s="1"/>
  <c r="L1092" i="1"/>
  <c r="R1092" i="1" s="1"/>
  <c r="X1092" i="1" s="1"/>
  <c r="AD1092" i="1" s="1"/>
  <c r="AJ1092" i="1" s="1"/>
  <c r="AP1092" i="1" s="1"/>
  <c r="AV1092" i="1" s="1"/>
  <c r="BB1092" i="1" s="1"/>
  <c r="BH1092" i="1" s="1"/>
  <c r="BN1092" i="1" s="1"/>
  <c r="BS1092" i="1" s="1"/>
  <c r="BX1092" i="1" s="1"/>
  <c r="CD1092" i="1" s="1"/>
  <c r="CJ1092" i="1" s="1"/>
  <c r="CP1092" i="1" s="1"/>
  <c r="N1091" i="1"/>
  <c r="T1091" i="1" s="1"/>
  <c r="Z1091" i="1" s="1"/>
  <c r="AF1091" i="1" s="1"/>
  <c r="AL1091" i="1" s="1"/>
  <c r="AR1091" i="1" s="1"/>
  <c r="AX1091" i="1" s="1"/>
  <c r="BD1091" i="1" s="1"/>
  <c r="BJ1091" i="1" s="1"/>
  <c r="BP1091" i="1" s="1"/>
  <c r="BU1091" i="1" s="1"/>
  <c r="BZ1091" i="1" s="1"/>
  <c r="CF1091" i="1" s="1"/>
  <c r="CL1091" i="1" s="1"/>
  <c r="CR1091" i="1" s="1"/>
  <c r="M1091" i="1"/>
  <c r="S1091" i="1" s="1"/>
  <c r="Y1091" i="1" s="1"/>
  <c r="AE1091" i="1" s="1"/>
  <c r="AK1091" i="1" s="1"/>
  <c r="AQ1091" i="1" s="1"/>
  <c r="AW1091" i="1" s="1"/>
  <c r="BC1091" i="1" s="1"/>
  <c r="BI1091" i="1" s="1"/>
  <c r="BO1091" i="1" s="1"/>
  <c r="BT1091" i="1" s="1"/>
  <c r="BY1091" i="1" s="1"/>
  <c r="CE1091" i="1" s="1"/>
  <c r="CK1091" i="1" s="1"/>
  <c r="CQ1091" i="1" s="1"/>
  <c r="L1091" i="1"/>
  <c r="R1091" i="1" s="1"/>
  <c r="X1091" i="1" s="1"/>
  <c r="AD1091" i="1" s="1"/>
  <c r="AJ1091" i="1" s="1"/>
  <c r="AP1091" i="1" s="1"/>
  <c r="AV1091" i="1" s="1"/>
  <c r="BB1091" i="1" s="1"/>
  <c r="BH1091" i="1" s="1"/>
  <c r="BN1091" i="1" s="1"/>
  <c r="BS1091" i="1" s="1"/>
  <c r="BX1091" i="1" s="1"/>
  <c r="CD1091" i="1" s="1"/>
  <c r="CJ1091" i="1" s="1"/>
  <c r="CP1091" i="1" s="1"/>
  <c r="N1090" i="1"/>
  <c r="T1090" i="1" s="1"/>
  <c r="Z1090" i="1" s="1"/>
  <c r="AF1090" i="1" s="1"/>
  <c r="AL1090" i="1" s="1"/>
  <c r="AR1090" i="1" s="1"/>
  <c r="AX1090" i="1" s="1"/>
  <c r="BD1090" i="1" s="1"/>
  <c r="BJ1090" i="1" s="1"/>
  <c r="BP1090" i="1" s="1"/>
  <c r="BU1090" i="1" s="1"/>
  <c r="BZ1090" i="1" s="1"/>
  <c r="CF1090" i="1" s="1"/>
  <c r="CL1090" i="1" s="1"/>
  <c r="CR1090" i="1" s="1"/>
  <c r="M1090" i="1"/>
  <c r="S1090" i="1" s="1"/>
  <c r="Y1090" i="1" s="1"/>
  <c r="AE1090" i="1" s="1"/>
  <c r="AK1090" i="1" s="1"/>
  <c r="AQ1090" i="1" s="1"/>
  <c r="AW1090" i="1" s="1"/>
  <c r="BC1090" i="1" s="1"/>
  <c r="BI1090" i="1" s="1"/>
  <c r="BO1090" i="1" s="1"/>
  <c r="BT1090" i="1" s="1"/>
  <c r="BY1090" i="1" s="1"/>
  <c r="CE1090" i="1" s="1"/>
  <c r="CK1090" i="1" s="1"/>
  <c r="CQ1090" i="1" s="1"/>
  <c r="L1090" i="1"/>
  <c r="R1090" i="1" s="1"/>
  <c r="X1090" i="1" s="1"/>
  <c r="AD1090" i="1" s="1"/>
  <c r="AJ1090" i="1" s="1"/>
  <c r="AP1090" i="1" s="1"/>
  <c r="AV1090" i="1" s="1"/>
  <c r="BB1090" i="1" s="1"/>
  <c r="BH1090" i="1" s="1"/>
  <c r="BN1090" i="1" s="1"/>
  <c r="BS1090" i="1" s="1"/>
  <c r="BX1090" i="1" s="1"/>
  <c r="CD1090" i="1" s="1"/>
  <c r="CJ1090" i="1" s="1"/>
  <c r="CP1090" i="1" s="1"/>
  <c r="CS1089" i="1"/>
  <c r="CO1089" i="1"/>
  <c r="CN1089" i="1"/>
  <c r="CM1089" i="1"/>
  <c r="CI1089" i="1"/>
  <c r="CH1089" i="1"/>
  <c r="CG1089" i="1"/>
  <c r="CC1089" i="1"/>
  <c r="CB1089" i="1"/>
  <c r="CA1089" i="1"/>
  <c r="BW1089" i="1"/>
  <c r="BV1089" i="1"/>
  <c r="BR1089" i="1"/>
  <c r="BQ1089" i="1"/>
  <c r="BM1089" i="1"/>
  <c r="BL1089" i="1"/>
  <c r="BK1089" i="1"/>
  <c r="BG1089" i="1"/>
  <c r="BF1089" i="1"/>
  <c r="BE1089" i="1"/>
  <c r="BA1089" i="1"/>
  <c r="AZ1089" i="1"/>
  <c r="AY1089" i="1"/>
  <c r="AU1089" i="1"/>
  <c r="AT1089" i="1"/>
  <c r="AS1089" i="1"/>
  <c r="AS1085" i="1" s="1"/>
  <c r="AO1089" i="1"/>
  <c r="AN1089" i="1"/>
  <c r="AM1089" i="1"/>
  <c r="AI1089" i="1"/>
  <c r="AH1089" i="1"/>
  <c r="AG1089" i="1"/>
  <c r="AC1089" i="1"/>
  <c r="AB1089" i="1"/>
  <c r="AA1089" i="1"/>
  <c r="W1089" i="1"/>
  <c r="V1089" i="1"/>
  <c r="U1089" i="1"/>
  <c r="Q1089" i="1"/>
  <c r="P1089" i="1"/>
  <c r="O1089" i="1"/>
  <c r="K1089" i="1"/>
  <c r="J1089" i="1"/>
  <c r="I1089" i="1"/>
  <c r="H1089" i="1"/>
  <c r="G1089" i="1"/>
  <c r="F1089" i="1"/>
  <c r="N1088" i="1"/>
  <c r="T1088" i="1" s="1"/>
  <c r="Z1088" i="1" s="1"/>
  <c r="AF1088" i="1" s="1"/>
  <c r="AL1088" i="1" s="1"/>
  <c r="AR1088" i="1" s="1"/>
  <c r="AX1088" i="1" s="1"/>
  <c r="BD1088" i="1" s="1"/>
  <c r="BJ1088" i="1" s="1"/>
  <c r="BP1088" i="1" s="1"/>
  <c r="BU1088" i="1" s="1"/>
  <c r="BZ1088" i="1" s="1"/>
  <c r="CF1088" i="1" s="1"/>
  <c r="CL1088" i="1" s="1"/>
  <c r="CR1088" i="1" s="1"/>
  <c r="M1088" i="1"/>
  <c r="S1088" i="1" s="1"/>
  <c r="Y1088" i="1" s="1"/>
  <c r="AE1088" i="1" s="1"/>
  <c r="AK1088" i="1" s="1"/>
  <c r="AQ1088" i="1" s="1"/>
  <c r="AW1088" i="1" s="1"/>
  <c r="BC1088" i="1" s="1"/>
  <c r="BI1088" i="1" s="1"/>
  <c r="BO1088" i="1" s="1"/>
  <c r="BT1088" i="1" s="1"/>
  <c r="BY1088" i="1" s="1"/>
  <c r="CE1088" i="1" s="1"/>
  <c r="CK1088" i="1" s="1"/>
  <c r="CQ1088" i="1" s="1"/>
  <c r="L1088" i="1"/>
  <c r="R1088" i="1" s="1"/>
  <c r="X1088" i="1" s="1"/>
  <c r="AD1088" i="1" s="1"/>
  <c r="AJ1088" i="1" s="1"/>
  <c r="AP1088" i="1" s="1"/>
  <c r="AV1088" i="1" s="1"/>
  <c r="BB1088" i="1" s="1"/>
  <c r="BH1088" i="1" s="1"/>
  <c r="BN1088" i="1" s="1"/>
  <c r="BS1088" i="1" s="1"/>
  <c r="BX1088" i="1" s="1"/>
  <c r="CD1088" i="1" s="1"/>
  <c r="CJ1088" i="1" s="1"/>
  <c r="CP1088" i="1" s="1"/>
  <c r="N1087" i="1"/>
  <c r="T1087" i="1" s="1"/>
  <c r="Z1087" i="1" s="1"/>
  <c r="AF1087" i="1" s="1"/>
  <c r="AL1087" i="1" s="1"/>
  <c r="AR1087" i="1" s="1"/>
  <c r="AX1087" i="1" s="1"/>
  <c r="BD1087" i="1" s="1"/>
  <c r="BJ1087" i="1" s="1"/>
  <c r="BP1087" i="1" s="1"/>
  <c r="BU1087" i="1" s="1"/>
  <c r="BZ1087" i="1" s="1"/>
  <c r="CF1087" i="1" s="1"/>
  <c r="CL1087" i="1" s="1"/>
  <c r="CR1087" i="1" s="1"/>
  <c r="M1087" i="1"/>
  <c r="S1087" i="1" s="1"/>
  <c r="Y1087" i="1" s="1"/>
  <c r="AE1087" i="1" s="1"/>
  <c r="AK1087" i="1" s="1"/>
  <c r="AQ1087" i="1" s="1"/>
  <c r="AW1087" i="1" s="1"/>
  <c r="BC1087" i="1" s="1"/>
  <c r="BI1087" i="1" s="1"/>
  <c r="BO1087" i="1" s="1"/>
  <c r="BT1087" i="1" s="1"/>
  <c r="BY1087" i="1" s="1"/>
  <c r="CE1087" i="1" s="1"/>
  <c r="CK1087" i="1" s="1"/>
  <c r="CQ1087" i="1" s="1"/>
  <c r="L1087" i="1"/>
  <c r="R1087" i="1" s="1"/>
  <c r="X1087" i="1" s="1"/>
  <c r="AD1087" i="1" s="1"/>
  <c r="AJ1087" i="1" s="1"/>
  <c r="AP1087" i="1" s="1"/>
  <c r="AV1087" i="1" s="1"/>
  <c r="BB1087" i="1" s="1"/>
  <c r="BH1087" i="1" s="1"/>
  <c r="BN1087" i="1" s="1"/>
  <c r="BS1087" i="1" s="1"/>
  <c r="BX1087" i="1" s="1"/>
  <c r="CD1087" i="1" s="1"/>
  <c r="CJ1087" i="1" s="1"/>
  <c r="CP1087" i="1" s="1"/>
  <c r="CS1086" i="1"/>
  <c r="CO1086" i="1"/>
  <c r="CN1086" i="1"/>
  <c r="CM1086" i="1"/>
  <c r="CI1086" i="1"/>
  <c r="CH1086" i="1"/>
  <c r="CG1086" i="1"/>
  <c r="CC1086" i="1"/>
  <c r="CB1086" i="1"/>
  <c r="CB1085" i="1" s="1"/>
  <c r="CA1086" i="1"/>
  <c r="BW1086" i="1"/>
  <c r="BV1086" i="1"/>
  <c r="BR1086" i="1"/>
  <c r="BQ1086" i="1"/>
  <c r="BM1086" i="1"/>
  <c r="BL1086" i="1"/>
  <c r="BK1086" i="1"/>
  <c r="BG1086" i="1"/>
  <c r="BF1086" i="1"/>
  <c r="BE1086" i="1"/>
  <c r="BA1086" i="1"/>
  <c r="BA1085" i="1" s="1"/>
  <c r="AZ1086" i="1"/>
  <c r="AY1086" i="1"/>
  <c r="AU1086" i="1"/>
  <c r="AT1086" i="1"/>
  <c r="AS1086" i="1"/>
  <c r="AO1086" i="1"/>
  <c r="AN1086" i="1"/>
  <c r="AM1086" i="1"/>
  <c r="AI1086" i="1"/>
  <c r="AH1086" i="1"/>
  <c r="AG1086" i="1"/>
  <c r="AC1086" i="1"/>
  <c r="AC1085" i="1" s="1"/>
  <c r="AB1086" i="1"/>
  <c r="AA1086" i="1"/>
  <c r="W1086" i="1"/>
  <c r="V1086" i="1"/>
  <c r="U1086" i="1"/>
  <c r="Q1086" i="1"/>
  <c r="P1086" i="1"/>
  <c r="O1086" i="1"/>
  <c r="K1086" i="1"/>
  <c r="J1086" i="1"/>
  <c r="I1086" i="1"/>
  <c r="H1086" i="1"/>
  <c r="H1085" i="1" s="1"/>
  <c r="G1086" i="1"/>
  <c r="F1086" i="1"/>
  <c r="N1084" i="1"/>
  <c r="T1084" i="1" s="1"/>
  <c r="Z1084" i="1" s="1"/>
  <c r="AF1084" i="1" s="1"/>
  <c r="AL1084" i="1" s="1"/>
  <c r="AR1084" i="1" s="1"/>
  <c r="AX1084" i="1" s="1"/>
  <c r="BD1084" i="1" s="1"/>
  <c r="BJ1084" i="1" s="1"/>
  <c r="BP1084" i="1" s="1"/>
  <c r="BU1084" i="1" s="1"/>
  <c r="BZ1084" i="1" s="1"/>
  <c r="CF1084" i="1" s="1"/>
  <c r="CL1084" i="1" s="1"/>
  <c r="CR1084" i="1" s="1"/>
  <c r="M1084" i="1"/>
  <c r="S1084" i="1" s="1"/>
  <c r="Y1084" i="1" s="1"/>
  <c r="AE1084" i="1" s="1"/>
  <c r="AK1084" i="1" s="1"/>
  <c r="AQ1084" i="1" s="1"/>
  <c r="AW1084" i="1" s="1"/>
  <c r="BC1084" i="1" s="1"/>
  <c r="BI1084" i="1" s="1"/>
  <c r="BO1084" i="1" s="1"/>
  <c r="BT1084" i="1" s="1"/>
  <c r="BY1084" i="1" s="1"/>
  <c r="CE1084" i="1" s="1"/>
  <c r="CK1084" i="1" s="1"/>
  <c r="CQ1084" i="1" s="1"/>
  <c r="L1084" i="1"/>
  <c r="R1084" i="1" s="1"/>
  <c r="X1084" i="1" s="1"/>
  <c r="AD1084" i="1" s="1"/>
  <c r="AJ1084" i="1" s="1"/>
  <c r="AP1084" i="1" s="1"/>
  <c r="AV1084" i="1" s="1"/>
  <c r="BB1084" i="1" s="1"/>
  <c r="BH1084" i="1" s="1"/>
  <c r="BN1084" i="1" s="1"/>
  <c r="BS1084" i="1" s="1"/>
  <c r="BX1084" i="1" s="1"/>
  <c r="CD1084" i="1" s="1"/>
  <c r="CJ1084" i="1" s="1"/>
  <c r="CP1084" i="1" s="1"/>
  <c r="CS1083" i="1"/>
  <c r="CS1082" i="1" s="1"/>
  <c r="CO1083" i="1"/>
  <c r="CO1082" i="1" s="1"/>
  <c r="CN1083" i="1"/>
  <c r="CN1082" i="1" s="1"/>
  <c r="CM1083" i="1"/>
  <c r="CM1082" i="1" s="1"/>
  <c r="CI1083" i="1"/>
  <c r="CI1082" i="1" s="1"/>
  <c r="CH1083" i="1"/>
  <c r="CH1082" i="1" s="1"/>
  <c r="CG1083" i="1"/>
  <c r="CG1082" i="1" s="1"/>
  <c r="CC1083" i="1"/>
  <c r="CC1082" i="1" s="1"/>
  <c r="CB1083" i="1"/>
  <c r="CA1083" i="1"/>
  <c r="CA1082" i="1" s="1"/>
  <c r="BW1083" i="1"/>
  <c r="BW1082" i="1" s="1"/>
  <c r="BV1083" i="1"/>
  <c r="BV1082" i="1" s="1"/>
  <c r="BR1083" i="1"/>
  <c r="BR1082" i="1" s="1"/>
  <c r="BQ1083" i="1"/>
  <c r="BQ1082" i="1" s="1"/>
  <c r="BM1083" i="1"/>
  <c r="BM1082" i="1" s="1"/>
  <c r="BL1083" i="1"/>
  <c r="BK1083" i="1"/>
  <c r="BG1083" i="1"/>
  <c r="BG1082" i="1" s="1"/>
  <c r="BF1083" i="1"/>
  <c r="BF1082" i="1" s="1"/>
  <c r="BE1083" i="1"/>
  <c r="BE1082" i="1" s="1"/>
  <c r="BA1083" i="1"/>
  <c r="AZ1083" i="1"/>
  <c r="AZ1082" i="1" s="1"/>
  <c r="AY1083" i="1"/>
  <c r="AY1082" i="1" s="1"/>
  <c r="AU1083" i="1"/>
  <c r="AU1082" i="1" s="1"/>
  <c r="AT1083" i="1"/>
  <c r="AT1082" i="1" s="1"/>
  <c r="AS1083" i="1"/>
  <c r="AS1082" i="1" s="1"/>
  <c r="AO1083" i="1"/>
  <c r="AO1082" i="1" s="1"/>
  <c r="AN1083" i="1"/>
  <c r="AN1082" i="1" s="1"/>
  <c r="AM1083" i="1"/>
  <c r="AI1083" i="1"/>
  <c r="AI1082" i="1" s="1"/>
  <c r="AH1083" i="1"/>
  <c r="AH1082" i="1" s="1"/>
  <c r="AG1083" i="1"/>
  <c r="AG1082" i="1" s="1"/>
  <c r="AC1083" i="1"/>
  <c r="AC1082" i="1" s="1"/>
  <c r="AB1083" i="1"/>
  <c r="AB1082" i="1" s="1"/>
  <c r="AA1083" i="1"/>
  <c r="AA1082" i="1" s="1"/>
  <c r="W1083" i="1"/>
  <c r="V1083" i="1"/>
  <c r="V1082" i="1" s="1"/>
  <c r="U1083" i="1"/>
  <c r="U1082" i="1" s="1"/>
  <c r="Q1083" i="1"/>
  <c r="Q1082" i="1" s="1"/>
  <c r="P1083" i="1"/>
  <c r="P1082" i="1" s="1"/>
  <c r="O1083" i="1"/>
  <c r="O1082" i="1" s="1"/>
  <c r="K1083" i="1"/>
  <c r="K1082" i="1" s="1"/>
  <c r="J1083" i="1"/>
  <c r="J1082" i="1" s="1"/>
  <c r="I1083" i="1"/>
  <c r="I1082" i="1" s="1"/>
  <c r="H1083" i="1"/>
  <c r="H1082" i="1" s="1"/>
  <c r="G1083" i="1"/>
  <c r="G1082" i="1" s="1"/>
  <c r="F1083" i="1"/>
  <c r="L1083" i="1" s="1"/>
  <c r="CB1082" i="1"/>
  <c r="BL1082" i="1"/>
  <c r="BK1082" i="1"/>
  <c r="BA1082" i="1"/>
  <c r="AM1082" i="1"/>
  <c r="W1082" i="1"/>
  <c r="BJ1080" i="1"/>
  <c r="BP1080" i="1" s="1"/>
  <c r="BU1080" i="1" s="1"/>
  <c r="BZ1080" i="1" s="1"/>
  <c r="CF1080" i="1" s="1"/>
  <c r="CL1080" i="1" s="1"/>
  <c r="CR1080" i="1" s="1"/>
  <c r="BI1080" i="1"/>
  <c r="BO1080" i="1" s="1"/>
  <c r="BT1080" i="1" s="1"/>
  <c r="BY1080" i="1" s="1"/>
  <c r="CE1080" i="1" s="1"/>
  <c r="CK1080" i="1" s="1"/>
  <c r="CQ1080" i="1" s="1"/>
  <c r="BH1080" i="1"/>
  <c r="BN1080" i="1" s="1"/>
  <c r="BS1080" i="1" s="1"/>
  <c r="BX1080" i="1" s="1"/>
  <c r="CD1080" i="1" s="1"/>
  <c r="CJ1080" i="1" s="1"/>
  <c r="CP1080" i="1" s="1"/>
  <c r="CS1079" i="1"/>
  <c r="CO1079" i="1"/>
  <c r="CN1079" i="1"/>
  <c r="CM1079" i="1"/>
  <c r="CM1078" i="1" s="1"/>
  <c r="CM1077" i="1" s="1"/>
  <c r="CI1079" i="1"/>
  <c r="CI1078" i="1" s="1"/>
  <c r="CI1077" i="1" s="1"/>
  <c r="CH1079" i="1"/>
  <c r="CH1078" i="1" s="1"/>
  <c r="CH1077" i="1" s="1"/>
  <c r="CG1079" i="1"/>
  <c r="CG1078" i="1" s="1"/>
  <c r="CG1077" i="1" s="1"/>
  <c r="CC1079" i="1"/>
  <c r="CC1078" i="1" s="1"/>
  <c r="CC1077" i="1" s="1"/>
  <c r="CB1079" i="1"/>
  <c r="CB1078" i="1" s="1"/>
  <c r="CB1077" i="1" s="1"/>
  <c r="CA1079" i="1"/>
  <c r="CA1078" i="1" s="1"/>
  <c r="CA1077" i="1" s="1"/>
  <c r="BW1079" i="1"/>
  <c r="BW1078" i="1" s="1"/>
  <c r="BW1077" i="1" s="1"/>
  <c r="BV1079" i="1"/>
  <c r="BV1078" i="1" s="1"/>
  <c r="BV1077" i="1" s="1"/>
  <c r="BR1079" i="1"/>
  <c r="BR1078" i="1" s="1"/>
  <c r="BR1077" i="1" s="1"/>
  <c r="BQ1079" i="1"/>
  <c r="BQ1078" i="1" s="1"/>
  <c r="BQ1077" i="1" s="1"/>
  <c r="BM1079" i="1"/>
  <c r="BM1078" i="1" s="1"/>
  <c r="BM1077" i="1" s="1"/>
  <c r="BL1079" i="1"/>
  <c r="BL1078" i="1" s="1"/>
  <c r="BL1077" i="1" s="1"/>
  <c r="BK1079" i="1"/>
  <c r="BK1078" i="1" s="1"/>
  <c r="BK1077" i="1" s="1"/>
  <c r="BG1079" i="1"/>
  <c r="BJ1079" i="1" s="1"/>
  <c r="BF1079" i="1"/>
  <c r="BE1079" i="1"/>
  <c r="BH1079" i="1" s="1"/>
  <c r="CS1078" i="1"/>
  <c r="CS1077" i="1" s="1"/>
  <c r="CO1078" i="1"/>
  <c r="CO1077" i="1" s="1"/>
  <c r="CN1078" i="1"/>
  <c r="CN1077" i="1" s="1"/>
  <c r="O1074" i="1"/>
  <c r="N1074" i="1"/>
  <c r="T1074" i="1" s="1"/>
  <c r="Z1074" i="1" s="1"/>
  <c r="AF1074" i="1" s="1"/>
  <c r="AL1074" i="1" s="1"/>
  <c r="AR1074" i="1" s="1"/>
  <c r="AX1074" i="1" s="1"/>
  <c r="BD1074" i="1" s="1"/>
  <c r="BJ1074" i="1" s="1"/>
  <c r="BP1074" i="1" s="1"/>
  <c r="BU1074" i="1" s="1"/>
  <c r="BZ1074" i="1" s="1"/>
  <c r="CF1074" i="1" s="1"/>
  <c r="CL1074" i="1" s="1"/>
  <c r="CR1074" i="1" s="1"/>
  <c r="M1074" i="1"/>
  <c r="S1074" i="1" s="1"/>
  <c r="Y1074" i="1" s="1"/>
  <c r="AE1074" i="1" s="1"/>
  <c r="AK1074" i="1" s="1"/>
  <c r="AQ1074" i="1" s="1"/>
  <c r="AW1074" i="1" s="1"/>
  <c r="BC1074" i="1" s="1"/>
  <c r="BI1074" i="1" s="1"/>
  <c r="BO1074" i="1" s="1"/>
  <c r="BT1074" i="1" s="1"/>
  <c r="BY1074" i="1" s="1"/>
  <c r="CE1074" i="1" s="1"/>
  <c r="CK1074" i="1" s="1"/>
  <c r="CQ1074" i="1" s="1"/>
  <c r="L1074" i="1"/>
  <c r="CS1073" i="1"/>
  <c r="CS1072" i="1" s="1"/>
  <c r="CO1073" i="1"/>
  <c r="CO1072" i="1" s="1"/>
  <c r="CO1071" i="1" s="1"/>
  <c r="CN1073" i="1"/>
  <c r="CM1073" i="1"/>
  <c r="CI1073" i="1"/>
  <c r="CI1072" i="1" s="1"/>
  <c r="CI1071" i="1" s="1"/>
  <c r="CH1073" i="1"/>
  <c r="CH1072" i="1" s="1"/>
  <c r="CH1071" i="1" s="1"/>
  <c r="CG1073" i="1"/>
  <c r="CG1072" i="1" s="1"/>
  <c r="CG1071" i="1" s="1"/>
  <c r="CG1070" i="1" s="1"/>
  <c r="CC1073" i="1"/>
  <c r="CC1072" i="1" s="1"/>
  <c r="CC1071" i="1" s="1"/>
  <c r="CC1070" i="1" s="1"/>
  <c r="CB1073" i="1"/>
  <c r="CB1072" i="1" s="1"/>
  <c r="CA1073" i="1"/>
  <c r="CA1072" i="1" s="1"/>
  <c r="CA1071" i="1" s="1"/>
  <c r="BW1073" i="1"/>
  <c r="BV1073" i="1"/>
  <c r="BR1073" i="1"/>
  <c r="BR1072" i="1" s="1"/>
  <c r="BR1071" i="1" s="1"/>
  <c r="BR1070" i="1" s="1"/>
  <c r="BQ1073" i="1"/>
  <c r="BQ1072" i="1" s="1"/>
  <c r="BQ1071" i="1" s="1"/>
  <c r="BM1073" i="1"/>
  <c r="BM1072" i="1" s="1"/>
  <c r="BM1071" i="1" s="1"/>
  <c r="BM1070" i="1" s="1"/>
  <c r="BL1073" i="1"/>
  <c r="BK1073" i="1"/>
  <c r="BK1072" i="1" s="1"/>
  <c r="BK1071" i="1" s="1"/>
  <c r="BK1070" i="1" s="1"/>
  <c r="BG1073" i="1"/>
  <c r="BG1072" i="1" s="1"/>
  <c r="BG1071" i="1" s="1"/>
  <c r="BF1073" i="1"/>
  <c r="BE1073" i="1"/>
  <c r="BE1072" i="1" s="1"/>
  <c r="BA1073" i="1"/>
  <c r="BA1072" i="1" s="1"/>
  <c r="AZ1073" i="1"/>
  <c r="AZ1072" i="1" s="1"/>
  <c r="AZ1071" i="1" s="1"/>
  <c r="AY1073" i="1"/>
  <c r="AY1072" i="1" s="1"/>
  <c r="AY1071" i="1" s="1"/>
  <c r="AY1070" i="1" s="1"/>
  <c r="AU1073" i="1"/>
  <c r="AT1073" i="1"/>
  <c r="AT1072" i="1" s="1"/>
  <c r="AT1071" i="1" s="1"/>
  <c r="AT1070" i="1" s="1"/>
  <c r="AS1073" i="1"/>
  <c r="AS1072" i="1" s="1"/>
  <c r="AS1071" i="1" s="1"/>
  <c r="AO1073" i="1"/>
  <c r="AN1073" i="1"/>
  <c r="AN1072" i="1" s="1"/>
  <c r="AN1071" i="1" s="1"/>
  <c r="AN1070" i="1" s="1"/>
  <c r="AM1073" i="1"/>
  <c r="AM1072" i="1" s="1"/>
  <c r="AI1073" i="1"/>
  <c r="AI1072" i="1" s="1"/>
  <c r="AI1071" i="1" s="1"/>
  <c r="AH1073" i="1"/>
  <c r="AH1072" i="1" s="1"/>
  <c r="AH1071" i="1" s="1"/>
  <c r="AH1070" i="1" s="1"/>
  <c r="AG1073" i="1"/>
  <c r="AG1072" i="1" s="1"/>
  <c r="AG1071" i="1" s="1"/>
  <c r="AG1070" i="1" s="1"/>
  <c r="AC1073" i="1"/>
  <c r="AC1072" i="1" s="1"/>
  <c r="AB1073" i="1"/>
  <c r="AB1072" i="1" s="1"/>
  <c r="AB1071" i="1" s="1"/>
  <c r="AA1073" i="1"/>
  <c r="W1073" i="1"/>
  <c r="V1073" i="1"/>
  <c r="V1072" i="1" s="1"/>
  <c r="V1071" i="1" s="1"/>
  <c r="U1073" i="1"/>
  <c r="U1072" i="1" s="1"/>
  <c r="U1071" i="1" s="1"/>
  <c r="Q1073" i="1"/>
  <c r="Q1072" i="1" s="1"/>
  <c r="Q1071" i="1" s="1"/>
  <c r="Q1070" i="1" s="1"/>
  <c r="P1073" i="1"/>
  <c r="P1072" i="1" s="1"/>
  <c r="P1071" i="1" s="1"/>
  <c r="P1070" i="1" s="1"/>
  <c r="O1073" i="1"/>
  <c r="O1072" i="1" s="1"/>
  <c r="K1073" i="1"/>
  <c r="K1072" i="1" s="1"/>
  <c r="K1071" i="1" s="1"/>
  <c r="J1073" i="1"/>
  <c r="I1073" i="1"/>
  <c r="H1073" i="1"/>
  <c r="H1072" i="1" s="1"/>
  <c r="H1071" i="1" s="1"/>
  <c r="H1070" i="1" s="1"/>
  <c r="G1073" i="1"/>
  <c r="G1072" i="1" s="1"/>
  <c r="G1071" i="1" s="1"/>
  <c r="F1073" i="1"/>
  <c r="CN1072" i="1"/>
  <c r="CN1071" i="1" s="1"/>
  <c r="CN1070" i="1" s="1"/>
  <c r="CM1072" i="1"/>
  <c r="CM1071" i="1" s="1"/>
  <c r="CM1070" i="1" s="1"/>
  <c r="BW1072" i="1"/>
  <c r="BW1071" i="1" s="1"/>
  <c r="BW1070" i="1" s="1"/>
  <c r="BV1072" i="1"/>
  <c r="BL1072" i="1"/>
  <c r="BL1071" i="1" s="1"/>
  <c r="BL1070" i="1" s="1"/>
  <c r="BF1072" i="1"/>
  <c r="BF1071" i="1" s="1"/>
  <c r="BF1070" i="1" s="1"/>
  <c r="AU1072" i="1"/>
  <c r="AU1071" i="1" s="1"/>
  <c r="AU1070" i="1" s="1"/>
  <c r="AO1072" i="1"/>
  <c r="AO1071" i="1" s="1"/>
  <c r="AO1070" i="1" s="1"/>
  <c r="AA1072" i="1"/>
  <c r="AA1071" i="1" s="1"/>
  <c r="AA1070" i="1" s="1"/>
  <c r="W1072" i="1"/>
  <c r="W1071" i="1" s="1"/>
  <c r="W1070" i="1" s="1"/>
  <c r="J1072" i="1"/>
  <c r="J1071" i="1" s="1"/>
  <c r="J1070" i="1" s="1"/>
  <c r="I1072" i="1"/>
  <c r="I1071" i="1" s="1"/>
  <c r="I1070" i="1" s="1"/>
  <c r="CS1071" i="1"/>
  <c r="CS1070" i="1" s="1"/>
  <c r="CB1071" i="1"/>
  <c r="CB1070" i="1" s="1"/>
  <c r="BV1071" i="1"/>
  <c r="BV1070" i="1" s="1"/>
  <c r="BE1071" i="1"/>
  <c r="BE1070" i="1" s="1"/>
  <c r="BA1071" i="1"/>
  <c r="BA1070" i="1" s="1"/>
  <c r="AM1071" i="1"/>
  <c r="AC1071" i="1"/>
  <c r="AC1070" i="1" s="1"/>
  <c r="O1071" i="1"/>
  <c r="O1070" i="1" s="1"/>
  <c r="CO1070" i="1"/>
  <c r="CI1070" i="1"/>
  <c r="CH1070" i="1"/>
  <c r="CA1070" i="1"/>
  <c r="BQ1070" i="1"/>
  <c r="BG1070" i="1"/>
  <c r="AZ1070" i="1"/>
  <c r="AS1070" i="1"/>
  <c r="AM1070" i="1"/>
  <c r="AI1070" i="1"/>
  <c r="AB1070" i="1"/>
  <c r="V1070" i="1"/>
  <c r="U1070" i="1"/>
  <c r="K1070" i="1"/>
  <c r="G1070" i="1"/>
  <c r="BP1069" i="1"/>
  <c r="BU1069" i="1" s="1"/>
  <c r="BZ1069" i="1" s="1"/>
  <c r="CF1069" i="1" s="1"/>
  <c r="CL1069" i="1" s="1"/>
  <c r="CR1069" i="1" s="1"/>
  <c r="BO1069" i="1"/>
  <c r="BT1069" i="1" s="1"/>
  <c r="BY1069" i="1" s="1"/>
  <c r="CE1069" i="1" s="1"/>
  <c r="CK1069" i="1" s="1"/>
  <c r="CQ1069" i="1" s="1"/>
  <c r="BN1069" i="1"/>
  <c r="BS1069" i="1" s="1"/>
  <c r="BX1069" i="1" s="1"/>
  <c r="CD1069" i="1" s="1"/>
  <c r="CJ1069" i="1" s="1"/>
  <c r="CP1069" i="1" s="1"/>
  <c r="CS1068" i="1"/>
  <c r="CS1067" i="1" s="1"/>
  <c r="CS1066" i="1" s="1"/>
  <c r="CO1068" i="1"/>
  <c r="CO1067" i="1" s="1"/>
  <c r="CO1066" i="1" s="1"/>
  <c r="CN1068" i="1"/>
  <c r="CN1067" i="1" s="1"/>
  <c r="CN1066" i="1" s="1"/>
  <c r="CM1068" i="1"/>
  <c r="CI1068" i="1"/>
  <c r="CI1067" i="1" s="1"/>
  <c r="CI1066" i="1" s="1"/>
  <c r="CH1068" i="1"/>
  <c r="CH1067" i="1" s="1"/>
  <c r="CH1066" i="1" s="1"/>
  <c r="CG1068" i="1"/>
  <c r="CG1067" i="1" s="1"/>
  <c r="CG1066" i="1" s="1"/>
  <c r="CC1068" i="1"/>
  <c r="CC1067" i="1" s="1"/>
  <c r="CC1066" i="1" s="1"/>
  <c r="CB1068" i="1"/>
  <c r="CA1068" i="1"/>
  <c r="CA1067" i="1" s="1"/>
  <c r="CA1066" i="1" s="1"/>
  <c r="BW1068" i="1"/>
  <c r="BW1067" i="1" s="1"/>
  <c r="BW1066" i="1" s="1"/>
  <c r="BV1068" i="1"/>
  <c r="BV1067" i="1" s="1"/>
  <c r="BV1066" i="1" s="1"/>
  <c r="BR1068" i="1"/>
  <c r="BQ1068" i="1"/>
  <c r="BM1068" i="1"/>
  <c r="BP1068" i="1" s="1"/>
  <c r="BU1068" i="1" s="1"/>
  <c r="BL1068" i="1"/>
  <c r="BO1068" i="1" s="1"/>
  <c r="BK1068" i="1"/>
  <c r="CM1067" i="1"/>
  <c r="CM1066" i="1" s="1"/>
  <c r="CB1067" i="1"/>
  <c r="CB1066" i="1" s="1"/>
  <c r="BP1065" i="1"/>
  <c r="BU1065" i="1" s="1"/>
  <c r="BZ1065" i="1" s="1"/>
  <c r="CF1065" i="1" s="1"/>
  <c r="CL1065" i="1" s="1"/>
  <c r="CR1065" i="1" s="1"/>
  <c r="BO1065" i="1"/>
  <c r="BT1065" i="1" s="1"/>
  <c r="BY1065" i="1" s="1"/>
  <c r="CE1065" i="1" s="1"/>
  <c r="CK1065" i="1" s="1"/>
  <c r="CQ1065" i="1" s="1"/>
  <c r="BN1065" i="1"/>
  <c r="BS1065" i="1" s="1"/>
  <c r="BX1065" i="1" s="1"/>
  <c r="CD1065" i="1" s="1"/>
  <c r="CJ1065" i="1" s="1"/>
  <c r="CP1065" i="1" s="1"/>
  <c r="CS1064" i="1"/>
  <c r="CS1063" i="1" s="1"/>
  <c r="CS1062" i="1" s="1"/>
  <c r="CO1064" i="1"/>
  <c r="CO1063" i="1" s="1"/>
  <c r="CO1062" i="1" s="1"/>
  <c r="CN1064" i="1"/>
  <c r="CN1063" i="1" s="1"/>
  <c r="CN1062" i="1" s="1"/>
  <c r="CM1064" i="1"/>
  <c r="CM1063" i="1" s="1"/>
  <c r="CM1062" i="1" s="1"/>
  <c r="CI1064" i="1"/>
  <c r="CI1063" i="1" s="1"/>
  <c r="CI1062" i="1" s="1"/>
  <c r="CH1064" i="1"/>
  <c r="CG1064" i="1"/>
  <c r="CG1063" i="1" s="1"/>
  <c r="CG1062" i="1" s="1"/>
  <c r="CC1064" i="1"/>
  <c r="CC1063" i="1" s="1"/>
  <c r="CC1062" i="1" s="1"/>
  <c r="CB1064" i="1"/>
  <c r="CB1063" i="1" s="1"/>
  <c r="CB1062" i="1" s="1"/>
  <c r="CA1064" i="1"/>
  <c r="CA1063" i="1" s="1"/>
  <c r="CA1062" i="1" s="1"/>
  <c r="BW1064" i="1"/>
  <c r="BW1063" i="1" s="1"/>
  <c r="BW1062" i="1" s="1"/>
  <c r="BV1064" i="1"/>
  <c r="BV1063" i="1" s="1"/>
  <c r="BV1062" i="1" s="1"/>
  <c r="BR1064" i="1"/>
  <c r="BR1063" i="1" s="1"/>
  <c r="BR1062" i="1" s="1"/>
  <c r="BQ1064" i="1"/>
  <c r="BM1064" i="1"/>
  <c r="BP1064" i="1" s="1"/>
  <c r="BU1064" i="1" s="1"/>
  <c r="BZ1064" i="1" s="1"/>
  <c r="BL1064" i="1"/>
  <c r="BO1064" i="1" s="1"/>
  <c r="BK1064" i="1"/>
  <c r="CH1063" i="1"/>
  <c r="CH1062" i="1" s="1"/>
  <c r="N1061" i="1"/>
  <c r="T1061" i="1" s="1"/>
  <c r="Z1061" i="1" s="1"/>
  <c r="AF1061" i="1" s="1"/>
  <c r="AL1061" i="1" s="1"/>
  <c r="AR1061" i="1" s="1"/>
  <c r="AX1061" i="1" s="1"/>
  <c r="BD1061" i="1" s="1"/>
  <c r="BJ1061" i="1" s="1"/>
  <c r="BP1061" i="1" s="1"/>
  <c r="BU1061" i="1" s="1"/>
  <c r="BZ1061" i="1" s="1"/>
  <c r="CF1061" i="1" s="1"/>
  <c r="CL1061" i="1" s="1"/>
  <c r="CR1061" i="1" s="1"/>
  <c r="M1061" i="1"/>
  <c r="S1061" i="1" s="1"/>
  <c r="Y1061" i="1" s="1"/>
  <c r="AE1061" i="1" s="1"/>
  <c r="AK1061" i="1" s="1"/>
  <c r="AQ1061" i="1" s="1"/>
  <c r="AW1061" i="1" s="1"/>
  <c r="BC1061" i="1" s="1"/>
  <c r="BI1061" i="1" s="1"/>
  <c r="BO1061" i="1" s="1"/>
  <c r="BT1061" i="1" s="1"/>
  <c r="BY1061" i="1" s="1"/>
  <c r="CE1061" i="1" s="1"/>
  <c r="CK1061" i="1" s="1"/>
  <c r="CQ1061" i="1" s="1"/>
  <c r="L1061" i="1"/>
  <c r="R1061" i="1" s="1"/>
  <c r="X1061" i="1" s="1"/>
  <c r="AD1061" i="1" s="1"/>
  <c r="AJ1061" i="1" s="1"/>
  <c r="AP1061" i="1" s="1"/>
  <c r="AV1061" i="1" s="1"/>
  <c r="BB1061" i="1" s="1"/>
  <c r="BH1061" i="1" s="1"/>
  <c r="BN1061" i="1" s="1"/>
  <c r="BS1061" i="1" s="1"/>
  <c r="BX1061" i="1" s="1"/>
  <c r="CD1061" i="1" s="1"/>
  <c r="CJ1061" i="1" s="1"/>
  <c r="CP1061" i="1" s="1"/>
  <c r="CS1060" i="1"/>
  <c r="CO1060" i="1"/>
  <c r="CN1060" i="1"/>
  <c r="CM1060" i="1"/>
  <c r="CI1060" i="1"/>
  <c r="CH1060" i="1"/>
  <c r="CG1060" i="1"/>
  <c r="CC1060" i="1"/>
  <c r="CB1060" i="1"/>
  <c r="CA1060" i="1"/>
  <c r="BW1060" i="1"/>
  <c r="BV1060" i="1"/>
  <c r="BR1060" i="1"/>
  <c r="BQ1060" i="1"/>
  <c r="BM1060" i="1"/>
  <c r="BL1060" i="1"/>
  <c r="BK1060" i="1"/>
  <c r="BG1060" i="1"/>
  <c r="BF1060" i="1"/>
  <c r="BE1060" i="1"/>
  <c r="BA1060" i="1"/>
  <c r="AZ1060" i="1"/>
  <c r="AY1060" i="1"/>
  <c r="AU1060" i="1"/>
  <c r="AT1060" i="1"/>
  <c r="AS1060" i="1"/>
  <c r="AO1060" i="1"/>
  <c r="AN1060" i="1"/>
  <c r="AM1060" i="1"/>
  <c r="AI1060" i="1"/>
  <c r="AH1060" i="1"/>
  <c r="AG1060" i="1"/>
  <c r="AC1060" i="1"/>
  <c r="AB1060" i="1"/>
  <c r="AA1060" i="1"/>
  <c r="W1060" i="1"/>
  <c r="V1060" i="1"/>
  <c r="U1060" i="1"/>
  <c r="Q1060" i="1"/>
  <c r="P1060" i="1"/>
  <c r="O1060" i="1"/>
  <c r="K1060" i="1"/>
  <c r="J1060" i="1"/>
  <c r="I1060" i="1"/>
  <c r="H1060" i="1"/>
  <c r="G1060" i="1"/>
  <c r="F1060" i="1"/>
  <c r="N1059" i="1"/>
  <c r="T1059" i="1" s="1"/>
  <c r="Z1059" i="1" s="1"/>
  <c r="AF1059" i="1" s="1"/>
  <c r="AL1059" i="1" s="1"/>
  <c r="AR1059" i="1" s="1"/>
  <c r="AX1059" i="1" s="1"/>
  <c r="BD1059" i="1" s="1"/>
  <c r="BJ1059" i="1" s="1"/>
  <c r="BP1059" i="1" s="1"/>
  <c r="BU1059" i="1" s="1"/>
  <c r="BZ1059" i="1" s="1"/>
  <c r="CF1059" i="1" s="1"/>
  <c r="CL1059" i="1" s="1"/>
  <c r="CR1059" i="1" s="1"/>
  <c r="M1059" i="1"/>
  <c r="S1059" i="1" s="1"/>
  <c r="Y1059" i="1" s="1"/>
  <c r="AE1059" i="1" s="1"/>
  <c r="AK1059" i="1" s="1"/>
  <c r="AQ1059" i="1" s="1"/>
  <c r="AW1059" i="1" s="1"/>
  <c r="BC1059" i="1" s="1"/>
  <c r="BI1059" i="1" s="1"/>
  <c r="BO1059" i="1" s="1"/>
  <c r="BT1059" i="1" s="1"/>
  <c r="BY1059" i="1" s="1"/>
  <c r="CE1059" i="1" s="1"/>
  <c r="CK1059" i="1" s="1"/>
  <c r="CQ1059" i="1" s="1"/>
  <c r="L1059" i="1"/>
  <c r="R1059" i="1" s="1"/>
  <c r="X1059" i="1" s="1"/>
  <c r="AD1059" i="1" s="1"/>
  <c r="AJ1059" i="1" s="1"/>
  <c r="AP1059" i="1" s="1"/>
  <c r="AV1059" i="1" s="1"/>
  <c r="BB1059" i="1" s="1"/>
  <c r="BH1059" i="1" s="1"/>
  <c r="BN1059" i="1" s="1"/>
  <c r="BS1059" i="1" s="1"/>
  <c r="BX1059" i="1" s="1"/>
  <c r="CD1059" i="1" s="1"/>
  <c r="CJ1059" i="1" s="1"/>
  <c r="CP1059" i="1" s="1"/>
  <c r="CS1058" i="1"/>
  <c r="CO1058" i="1"/>
  <c r="CN1058" i="1"/>
  <c r="CM1058" i="1"/>
  <c r="CI1058" i="1"/>
  <c r="CH1058" i="1"/>
  <c r="CG1058" i="1"/>
  <c r="CC1058" i="1"/>
  <c r="CB1058" i="1"/>
  <c r="CA1058" i="1"/>
  <c r="BW1058" i="1"/>
  <c r="BV1058" i="1"/>
  <c r="BR1058" i="1"/>
  <c r="BQ1058" i="1"/>
  <c r="BM1058" i="1"/>
  <c r="BL1058" i="1"/>
  <c r="BK1058" i="1"/>
  <c r="BG1058" i="1"/>
  <c r="BF1058" i="1"/>
  <c r="BE1058" i="1"/>
  <c r="BA1058" i="1"/>
  <c r="AZ1058" i="1"/>
  <c r="AY1058" i="1"/>
  <c r="AU1058" i="1"/>
  <c r="AT1058" i="1"/>
  <c r="AS1058" i="1"/>
  <c r="AO1058" i="1"/>
  <c r="AN1058" i="1"/>
  <c r="AM1058" i="1"/>
  <c r="AI1058" i="1"/>
  <c r="AH1058" i="1"/>
  <c r="AG1058" i="1"/>
  <c r="AC1058" i="1"/>
  <c r="AB1058" i="1"/>
  <c r="AA1058" i="1"/>
  <c r="W1058" i="1"/>
  <c r="V1058" i="1"/>
  <c r="U1058" i="1"/>
  <c r="Q1058" i="1"/>
  <c r="P1058" i="1"/>
  <c r="O1058" i="1"/>
  <c r="K1058" i="1"/>
  <c r="J1058" i="1"/>
  <c r="I1058" i="1"/>
  <c r="H1058" i="1"/>
  <c r="G1058" i="1"/>
  <c r="F1058" i="1"/>
  <c r="N1055" i="1"/>
  <c r="T1055" i="1" s="1"/>
  <c r="Z1055" i="1" s="1"/>
  <c r="AF1055" i="1" s="1"/>
  <c r="AL1055" i="1" s="1"/>
  <c r="AR1055" i="1" s="1"/>
  <c r="AX1055" i="1" s="1"/>
  <c r="BD1055" i="1" s="1"/>
  <c r="BJ1055" i="1" s="1"/>
  <c r="BP1055" i="1" s="1"/>
  <c r="BU1055" i="1" s="1"/>
  <c r="BZ1055" i="1" s="1"/>
  <c r="CF1055" i="1" s="1"/>
  <c r="CL1055" i="1" s="1"/>
  <c r="CR1055" i="1" s="1"/>
  <c r="M1055" i="1"/>
  <c r="S1055" i="1" s="1"/>
  <c r="Y1055" i="1" s="1"/>
  <c r="AE1055" i="1" s="1"/>
  <c r="AK1055" i="1" s="1"/>
  <c r="AQ1055" i="1" s="1"/>
  <c r="AW1055" i="1" s="1"/>
  <c r="BC1055" i="1" s="1"/>
  <c r="BI1055" i="1" s="1"/>
  <c r="BO1055" i="1" s="1"/>
  <c r="BT1055" i="1" s="1"/>
  <c r="BY1055" i="1" s="1"/>
  <c r="CE1055" i="1" s="1"/>
  <c r="CK1055" i="1" s="1"/>
  <c r="CQ1055" i="1" s="1"/>
  <c r="L1055" i="1"/>
  <c r="R1055" i="1" s="1"/>
  <c r="X1055" i="1" s="1"/>
  <c r="AD1055" i="1" s="1"/>
  <c r="AJ1055" i="1" s="1"/>
  <c r="AP1055" i="1" s="1"/>
  <c r="AV1055" i="1" s="1"/>
  <c r="BB1055" i="1" s="1"/>
  <c r="BH1055" i="1" s="1"/>
  <c r="BN1055" i="1" s="1"/>
  <c r="BS1055" i="1" s="1"/>
  <c r="BX1055" i="1" s="1"/>
  <c r="CD1055" i="1" s="1"/>
  <c r="CJ1055" i="1" s="1"/>
  <c r="CP1055" i="1" s="1"/>
  <c r="CS1054" i="1"/>
  <c r="CO1054" i="1"/>
  <c r="CN1054" i="1"/>
  <c r="CM1054" i="1"/>
  <c r="CI1054" i="1"/>
  <c r="CH1054" i="1"/>
  <c r="CG1054" i="1"/>
  <c r="CC1054" i="1"/>
  <c r="CB1054" i="1"/>
  <c r="CA1054" i="1"/>
  <c r="BW1054" i="1"/>
  <c r="BV1054" i="1"/>
  <c r="BR1054" i="1"/>
  <c r="BQ1054" i="1"/>
  <c r="BM1054" i="1"/>
  <c r="BL1054" i="1"/>
  <c r="BK1054" i="1"/>
  <c r="BG1054" i="1"/>
  <c r="BF1054" i="1"/>
  <c r="BE1054" i="1"/>
  <c r="BA1054" i="1"/>
  <c r="AZ1054" i="1"/>
  <c r="AY1054" i="1"/>
  <c r="AU1054" i="1"/>
  <c r="AT1054" i="1"/>
  <c r="AS1054" i="1"/>
  <c r="AO1054" i="1"/>
  <c r="AN1054" i="1"/>
  <c r="AM1054" i="1"/>
  <c r="AI1054" i="1"/>
  <c r="AH1054" i="1"/>
  <c r="AG1054" i="1"/>
  <c r="AC1054" i="1"/>
  <c r="AB1054" i="1"/>
  <c r="AA1054" i="1"/>
  <c r="W1054" i="1"/>
  <c r="V1054" i="1"/>
  <c r="U1054" i="1"/>
  <c r="Q1054" i="1"/>
  <c r="P1054" i="1"/>
  <c r="O1054" i="1"/>
  <c r="K1054" i="1"/>
  <c r="J1054" i="1"/>
  <c r="I1054" i="1"/>
  <c r="H1054" i="1"/>
  <c r="G1054" i="1"/>
  <c r="F1054" i="1"/>
  <c r="O1053" i="1"/>
  <c r="N1053" i="1"/>
  <c r="T1053" i="1" s="1"/>
  <c r="Z1053" i="1" s="1"/>
  <c r="AF1053" i="1" s="1"/>
  <c r="AL1053" i="1" s="1"/>
  <c r="AR1053" i="1" s="1"/>
  <c r="AX1053" i="1" s="1"/>
  <c r="BD1053" i="1" s="1"/>
  <c r="BJ1053" i="1" s="1"/>
  <c r="BP1053" i="1" s="1"/>
  <c r="BU1053" i="1" s="1"/>
  <c r="BZ1053" i="1" s="1"/>
  <c r="CF1053" i="1" s="1"/>
  <c r="CL1053" i="1" s="1"/>
  <c r="CR1053" i="1" s="1"/>
  <c r="M1053" i="1"/>
  <c r="S1053" i="1" s="1"/>
  <c r="Y1053" i="1" s="1"/>
  <c r="AE1053" i="1" s="1"/>
  <c r="AK1053" i="1" s="1"/>
  <c r="AQ1053" i="1" s="1"/>
  <c r="AW1053" i="1" s="1"/>
  <c r="BC1053" i="1" s="1"/>
  <c r="BI1053" i="1" s="1"/>
  <c r="BO1053" i="1" s="1"/>
  <c r="BT1053" i="1" s="1"/>
  <c r="BY1053" i="1" s="1"/>
  <c r="CE1053" i="1" s="1"/>
  <c r="CK1053" i="1" s="1"/>
  <c r="CQ1053" i="1" s="1"/>
  <c r="L1053" i="1"/>
  <c r="CS1052" i="1"/>
  <c r="CO1052" i="1"/>
  <c r="CN1052" i="1"/>
  <c r="CN1051" i="1" s="1"/>
  <c r="CN1050" i="1" s="1"/>
  <c r="CM1052" i="1"/>
  <c r="CI1052" i="1"/>
  <c r="CH1052" i="1"/>
  <c r="CG1052" i="1"/>
  <c r="CC1052" i="1"/>
  <c r="CB1052" i="1"/>
  <c r="CA1052" i="1"/>
  <c r="BW1052" i="1"/>
  <c r="BW1051" i="1" s="1"/>
  <c r="BW1050" i="1" s="1"/>
  <c r="BV1052" i="1"/>
  <c r="BR1052" i="1"/>
  <c r="BQ1052" i="1"/>
  <c r="BM1052" i="1"/>
  <c r="BL1052" i="1"/>
  <c r="BK1052" i="1"/>
  <c r="BG1052" i="1"/>
  <c r="BF1052" i="1"/>
  <c r="BF1051" i="1" s="1"/>
  <c r="BF1050" i="1" s="1"/>
  <c r="BE1052" i="1"/>
  <c r="BA1052" i="1"/>
  <c r="AZ1052" i="1"/>
  <c r="AY1052" i="1"/>
  <c r="AY1051" i="1" s="1"/>
  <c r="AY1050" i="1" s="1"/>
  <c r="AU1052" i="1"/>
  <c r="AT1052" i="1"/>
  <c r="AS1052" i="1"/>
  <c r="AO1052" i="1"/>
  <c r="AN1052" i="1"/>
  <c r="AM1052" i="1"/>
  <c r="AI1052" i="1"/>
  <c r="AH1052" i="1"/>
  <c r="AH1051" i="1" s="1"/>
  <c r="AH1050" i="1" s="1"/>
  <c r="AG1052" i="1"/>
  <c r="AC1052" i="1"/>
  <c r="AB1052" i="1"/>
  <c r="AA1052" i="1"/>
  <c r="AA1051" i="1" s="1"/>
  <c r="AA1050" i="1" s="1"/>
  <c r="W1052" i="1"/>
  <c r="V1052" i="1"/>
  <c r="U1052" i="1"/>
  <c r="Q1052" i="1"/>
  <c r="P1052" i="1"/>
  <c r="O1052" i="1"/>
  <c r="K1052" i="1"/>
  <c r="J1052" i="1"/>
  <c r="J1051" i="1" s="1"/>
  <c r="J1050" i="1" s="1"/>
  <c r="I1052" i="1"/>
  <c r="H1052" i="1"/>
  <c r="G1052" i="1"/>
  <c r="F1052" i="1"/>
  <c r="BL1051" i="1"/>
  <c r="BL1050" i="1" s="1"/>
  <c r="H1051" i="1"/>
  <c r="H1050" i="1" s="1"/>
  <c r="N1049" i="1"/>
  <c r="T1049" i="1" s="1"/>
  <c r="Z1049" i="1" s="1"/>
  <c r="AF1049" i="1" s="1"/>
  <c r="AL1049" i="1" s="1"/>
  <c r="AR1049" i="1" s="1"/>
  <c r="AX1049" i="1" s="1"/>
  <c r="BD1049" i="1" s="1"/>
  <c r="BJ1049" i="1" s="1"/>
  <c r="BP1049" i="1" s="1"/>
  <c r="BU1049" i="1" s="1"/>
  <c r="BZ1049" i="1" s="1"/>
  <c r="CF1049" i="1" s="1"/>
  <c r="CL1049" i="1" s="1"/>
  <c r="CR1049" i="1" s="1"/>
  <c r="M1049" i="1"/>
  <c r="S1049" i="1" s="1"/>
  <c r="Y1049" i="1" s="1"/>
  <c r="AE1049" i="1" s="1"/>
  <c r="AK1049" i="1" s="1"/>
  <c r="AQ1049" i="1" s="1"/>
  <c r="AW1049" i="1" s="1"/>
  <c r="BC1049" i="1" s="1"/>
  <c r="BI1049" i="1" s="1"/>
  <c r="BO1049" i="1" s="1"/>
  <c r="BT1049" i="1" s="1"/>
  <c r="BY1049" i="1" s="1"/>
  <c r="CE1049" i="1" s="1"/>
  <c r="CK1049" i="1" s="1"/>
  <c r="CQ1049" i="1" s="1"/>
  <c r="L1049" i="1"/>
  <c r="R1049" i="1" s="1"/>
  <c r="X1049" i="1" s="1"/>
  <c r="AD1049" i="1" s="1"/>
  <c r="AJ1049" i="1" s="1"/>
  <c r="AP1049" i="1" s="1"/>
  <c r="AV1049" i="1" s="1"/>
  <c r="BB1049" i="1" s="1"/>
  <c r="BH1049" i="1" s="1"/>
  <c r="BN1049" i="1" s="1"/>
  <c r="BS1049" i="1" s="1"/>
  <c r="BX1049" i="1" s="1"/>
  <c r="CD1049" i="1" s="1"/>
  <c r="CJ1049" i="1" s="1"/>
  <c r="CP1049" i="1" s="1"/>
  <c r="CS1048" i="1"/>
  <c r="CO1048" i="1"/>
  <c r="CN1048" i="1"/>
  <c r="CM1048" i="1"/>
  <c r="CI1048" i="1"/>
  <c r="CH1048" i="1"/>
  <c r="CG1048" i="1"/>
  <c r="CC1048" i="1"/>
  <c r="CB1048" i="1"/>
  <c r="CA1048" i="1"/>
  <c r="BW1048" i="1"/>
  <c r="BV1048" i="1"/>
  <c r="BR1048" i="1"/>
  <c r="BQ1048" i="1"/>
  <c r="BM1048" i="1"/>
  <c r="BL1048" i="1"/>
  <c r="BK1048" i="1"/>
  <c r="BG1048" i="1"/>
  <c r="BF1048" i="1"/>
  <c r="BE1048" i="1"/>
  <c r="BA1048" i="1"/>
  <c r="AZ1048" i="1"/>
  <c r="AY1048" i="1"/>
  <c r="AU1048" i="1"/>
  <c r="AT1048" i="1"/>
  <c r="AS1048" i="1"/>
  <c r="AO1048" i="1"/>
  <c r="AN1048" i="1"/>
  <c r="AM1048" i="1"/>
  <c r="AI1048" i="1"/>
  <c r="AH1048" i="1"/>
  <c r="AG1048" i="1"/>
  <c r="AC1048" i="1"/>
  <c r="AB1048" i="1"/>
  <c r="AA1048" i="1"/>
  <c r="W1048" i="1"/>
  <c r="V1048" i="1"/>
  <c r="U1048" i="1"/>
  <c r="Q1048" i="1"/>
  <c r="P1048" i="1"/>
  <c r="O1048" i="1"/>
  <c r="K1048" i="1"/>
  <c r="J1048" i="1"/>
  <c r="I1048" i="1"/>
  <c r="H1048" i="1"/>
  <c r="G1048" i="1"/>
  <c r="G1045" i="1" s="1"/>
  <c r="G1044" i="1" s="1"/>
  <c r="F1048" i="1"/>
  <c r="L1048" i="1" s="1"/>
  <c r="N1047" i="1"/>
  <c r="T1047" i="1" s="1"/>
  <c r="Z1047" i="1" s="1"/>
  <c r="AF1047" i="1" s="1"/>
  <c r="AL1047" i="1" s="1"/>
  <c r="AR1047" i="1" s="1"/>
  <c r="AX1047" i="1" s="1"/>
  <c r="BD1047" i="1" s="1"/>
  <c r="BJ1047" i="1" s="1"/>
  <c r="BP1047" i="1" s="1"/>
  <c r="BU1047" i="1" s="1"/>
  <c r="BZ1047" i="1" s="1"/>
  <c r="CF1047" i="1" s="1"/>
  <c r="CL1047" i="1" s="1"/>
  <c r="CR1047" i="1" s="1"/>
  <c r="M1047" i="1"/>
  <c r="S1047" i="1" s="1"/>
  <c r="Y1047" i="1" s="1"/>
  <c r="AE1047" i="1" s="1"/>
  <c r="AK1047" i="1" s="1"/>
  <c r="AQ1047" i="1" s="1"/>
  <c r="AW1047" i="1" s="1"/>
  <c r="BC1047" i="1" s="1"/>
  <c r="BI1047" i="1" s="1"/>
  <c r="BO1047" i="1" s="1"/>
  <c r="BT1047" i="1" s="1"/>
  <c r="BY1047" i="1" s="1"/>
  <c r="CE1047" i="1" s="1"/>
  <c r="CK1047" i="1" s="1"/>
  <c r="CQ1047" i="1" s="1"/>
  <c r="L1047" i="1"/>
  <c r="R1047" i="1" s="1"/>
  <c r="X1047" i="1" s="1"/>
  <c r="AD1047" i="1" s="1"/>
  <c r="AJ1047" i="1" s="1"/>
  <c r="AP1047" i="1" s="1"/>
  <c r="AV1047" i="1" s="1"/>
  <c r="BB1047" i="1" s="1"/>
  <c r="BH1047" i="1" s="1"/>
  <c r="BN1047" i="1" s="1"/>
  <c r="BS1047" i="1" s="1"/>
  <c r="BX1047" i="1" s="1"/>
  <c r="CD1047" i="1" s="1"/>
  <c r="CJ1047" i="1" s="1"/>
  <c r="CP1047" i="1" s="1"/>
  <c r="CS1046" i="1"/>
  <c r="CO1046" i="1"/>
  <c r="CN1046" i="1"/>
  <c r="CM1046" i="1"/>
  <c r="CI1046" i="1"/>
  <c r="CH1046" i="1"/>
  <c r="CG1046" i="1"/>
  <c r="CC1046" i="1"/>
  <c r="CB1046" i="1"/>
  <c r="CA1046" i="1"/>
  <c r="BW1046" i="1"/>
  <c r="BV1046" i="1"/>
  <c r="BV1045" i="1" s="1"/>
  <c r="BV1044" i="1" s="1"/>
  <c r="BR1046" i="1"/>
  <c r="BQ1046" i="1"/>
  <c r="BM1046" i="1"/>
  <c r="BL1046" i="1"/>
  <c r="BK1046" i="1"/>
  <c r="BG1046" i="1"/>
  <c r="BF1046" i="1"/>
  <c r="BE1046" i="1"/>
  <c r="BE1045" i="1" s="1"/>
  <c r="BE1044" i="1" s="1"/>
  <c r="BA1046" i="1"/>
  <c r="BA1045" i="1" s="1"/>
  <c r="BA1044" i="1" s="1"/>
  <c r="AZ1046" i="1"/>
  <c r="AY1046" i="1"/>
  <c r="AU1046" i="1"/>
  <c r="AU1045" i="1" s="1"/>
  <c r="AU1044" i="1" s="1"/>
  <c r="AT1046" i="1"/>
  <c r="AS1046" i="1"/>
  <c r="AO1046" i="1"/>
  <c r="AN1046" i="1"/>
  <c r="AM1046" i="1"/>
  <c r="AM1045" i="1" s="1"/>
  <c r="AM1044" i="1" s="1"/>
  <c r="AI1046" i="1"/>
  <c r="AH1046" i="1"/>
  <c r="AG1046" i="1"/>
  <c r="AG1045" i="1" s="1"/>
  <c r="AG1044" i="1" s="1"/>
  <c r="AC1046" i="1"/>
  <c r="AB1046" i="1"/>
  <c r="AA1046" i="1"/>
  <c r="W1046" i="1"/>
  <c r="W1045" i="1" s="1"/>
  <c r="W1044" i="1" s="1"/>
  <c r="V1046" i="1"/>
  <c r="V1045" i="1" s="1"/>
  <c r="V1044" i="1" s="1"/>
  <c r="U1046" i="1"/>
  <c r="Q1046" i="1"/>
  <c r="P1046" i="1"/>
  <c r="O1046" i="1"/>
  <c r="O1045" i="1" s="1"/>
  <c r="O1044" i="1" s="1"/>
  <c r="K1046" i="1"/>
  <c r="J1046" i="1"/>
  <c r="I1046" i="1"/>
  <c r="H1046" i="1"/>
  <c r="G1046" i="1"/>
  <c r="F1046" i="1"/>
  <c r="CM1045" i="1"/>
  <c r="CM1044" i="1" s="1"/>
  <c r="BR1045" i="1"/>
  <c r="BR1044" i="1" s="1"/>
  <c r="N1042" i="1"/>
  <c r="T1042" i="1" s="1"/>
  <c r="Z1042" i="1" s="1"/>
  <c r="AF1042" i="1" s="1"/>
  <c r="AL1042" i="1" s="1"/>
  <c r="AR1042" i="1" s="1"/>
  <c r="AX1042" i="1" s="1"/>
  <c r="BD1042" i="1" s="1"/>
  <c r="BJ1042" i="1" s="1"/>
  <c r="BP1042" i="1" s="1"/>
  <c r="BU1042" i="1" s="1"/>
  <c r="BZ1042" i="1" s="1"/>
  <c r="CF1042" i="1" s="1"/>
  <c r="CL1042" i="1" s="1"/>
  <c r="CR1042" i="1" s="1"/>
  <c r="M1042" i="1"/>
  <c r="S1042" i="1" s="1"/>
  <c r="Y1042" i="1" s="1"/>
  <c r="AE1042" i="1" s="1"/>
  <c r="AK1042" i="1" s="1"/>
  <c r="AQ1042" i="1" s="1"/>
  <c r="AW1042" i="1" s="1"/>
  <c r="BC1042" i="1" s="1"/>
  <c r="BI1042" i="1" s="1"/>
  <c r="BO1042" i="1" s="1"/>
  <c r="BT1042" i="1" s="1"/>
  <c r="BY1042" i="1" s="1"/>
  <c r="CE1042" i="1" s="1"/>
  <c r="CK1042" i="1" s="1"/>
  <c r="CQ1042" i="1" s="1"/>
  <c r="L1042" i="1"/>
  <c r="R1042" i="1" s="1"/>
  <c r="X1042" i="1" s="1"/>
  <c r="AD1042" i="1" s="1"/>
  <c r="AJ1042" i="1" s="1"/>
  <c r="AP1042" i="1" s="1"/>
  <c r="AV1042" i="1" s="1"/>
  <c r="BB1042" i="1" s="1"/>
  <c r="BH1042" i="1" s="1"/>
  <c r="BN1042" i="1" s="1"/>
  <c r="BS1042" i="1" s="1"/>
  <c r="BX1042" i="1" s="1"/>
  <c r="CD1042" i="1" s="1"/>
  <c r="CJ1042" i="1" s="1"/>
  <c r="CP1042" i="1" s="1"/>
  <c r="CS1041" i="1"/>
  <c r="CS1040" i="1" s="1"/>
  <c r="CS1039" i="1" s="1"/>
  <c r="CO1041" i="1"/>
  <c r="CO1040" i="1" s="1"/>
  <c r="CO1039" i="1" s="1"/>
  <c r="CN1041" i="1"/>
  <c r="CN1040" i="1" s="1"/>
  <c r="CN1039" i="1" s="1"/>
  <c r="CM1041" i="1"/>
  <c r="CM1040" i="1" s="1"/>
  <c r="CM1039" i="1" s="1"/>
  <c r="CI1041" i="1"/>
  <c r="CI1040" i="1" s="1"/>
  <c r="CI1039" i="1" s="1"/>
  <c r="CH1041" i="1"/>
  <c r="CH1040" i="1" s="1"/>
  <c r="CH1039" i="1" s="1"/>
  <c r="CG1041" i="1"/>
  <c r="CG1040" i="1" s="1"/>
  <c r="CG1039" i="1" s="1"/>
  <c r="CC1041" i="1"/>
  <c r="CC1040" i="1" s="1"/>
  <c r="CC1039" i="1" s="1"/>
  <c r="CB1041" i="1"/>
  <c r="CB1040" i="1" s="1"/>
  <c r="CB1039" i="1" s="1"/>
  <c r="CA1041" i="1"/>
  <c r="BW1041" i="1"/>
  <c r="BW1040" i="1" s="1"/>
  <c r="BW1039" i="1" s="1"/>
  <c r="BV1041" i="1"/>
  <c r="BR1041" i="1"/>
  <c r="BQ1041" i="1"/>
  <c r="BQ1040" i="1" s="1"/>
  <c r="BM1041" i="1"/>
  <c r="BM1040" i="1" s="1"/>
  <c r="BM1039" i="1" s="1"/>
  <c r="BL1041" i="1"/>
  <c r="BL1040" i="1" s="1"/>
  <c r="BL1039" i="1" s="1"/>
  <c r="BK1041" i="1"/>
  <c r="BK1040" i="1" s="1"/>
  <c r="BK1039" i="1" s="1"/>
  <c r="BG1041" i="1"/>
  <c r="BF1041" i="1"/>
  <c r="BF1040" i="1" s="1"/>
  <c r="BF1039" i="1" s="1"/>
  <c r="BE1041" i="1"/>
  <c r="BE1040" i="1" s="1"/>
  <c r="BE1039" i="1" s="1"/>
  <c r="BA1041" i="1"/>
  <c r="BA1040" i="1" s="1"/>
  <c r="BA1039" i="1" s="1"/>
  <c r="AZ1041" i="1"/>
  <c r="AY1041" i="1"/>
  <c r="AY1040" i="1" s="1"/>
  <c r="AY1039" i="1" s="1"/>
  <c r="AU1041" i="1"/>
  <c r="AU1040" i="1" s="1"/>
  <c r="AU1039" i="1" s="1"/>
  <c r="AT1041" i="1"/>
  <c r="AT1040" i="1" s="1"/>
  <c r="AT1039" i="1" s="1"/>
  <c r="AS1041" i="1"/>
  <c r="AS1040" i="1" s="1"/>
  <c r="AO1041" i="1"/>
  <c r="AO1040" i="1" s="1"/>
  <c r="AO1039" i="1" s="1"/>
  <c r="AN1041" i="1"/>
  <c r="AN1040" i="1" s="1"/>
  <c r="AN1039" i="1" s="1"/>
  <c r="AM1041" i="1"/>
  <c r="AM1040" i="1" s="1"/>
  <c r="AM1039" i="1" s="1"/>
  <c r="AI1041" i="1"/>
  <c r="AH1041" i="1"/>
  <c r="AH1040" i="1" s="1"/>
  <c r="AH1039" i="1" s="1"/>
  <c r="AG1041" i="1"/>
  <c r="AG1040" i="1" s="1"/>
  <c r="AG1039" i="1" s="1"/>
  <c r="AC1041" i="1"/>
  <c r="AC1040" i="1" s="1"/>
  <c r="AC1039" i="1" s="1"/>
  <c r="AB1041" i="1"/>
  <c r="AA1041" i="1"/>
  <c r="AA1040" i="1" s="1"/>
  <c r="AA1039" i="1" s="1"/>
  <c r="W1041" i="1"/>
  <c r="W1040" i="1" s="1"/>
  <c r="W1039" i="1" s="1"/>
  <c r="V1041" i="1"/>
  <c r="V1040" i="1" s="1"/>
  <c r="V1039" i="1" s="1"/>
  <c r="U1041" i="1"/>
  <c r="U1040" i="1" s="1"/>
  <c r="U1039" i="1" s="1"/>
  <c r="Q1041" i="1"/>
  <c r="Q1040" i="1" s="1"/>
  <c r="Q1039" i="1" s="1"/>
  <c r="P1041" i="1"/>
  <c r="P1040" i="1" s="1"/>
  <c r="P1039" i="1" s="1"/>
  <c r="O1041" i="1"/>
  <c r="O1040" i="1" s="1"/>
  <c r="O1039" i="1" s="1"/>
  <c r="K1041" i="1"/>
  <c r="J1041" i="1"/>
  <c r="J1040" i="1" s="1"/>
  <c r="J1039" i="1" s="1"/>
  <c r="I1041" i="1"/>
  <c r="I1040" i="1" s="1"/>
  <c r="I1039" i="1" s="1"/>
  <c r="H1041" i="1"/>
  <c r="G1041" i="1"/>
  <c r="F1041" i="1"/>
  <c r="F1040" i="1" s="1"/>
  <c r="F1039" i="1" s="1"/>
  <c r="CA1040" i="1"/>
  <c r="CA1039" i="1" s="1"/>
  <c r="BV1040" i="1"/>
  <c r="BV1039" i="1" s="1"/>
  <c r="BG1040" i="1"/>
  <c r="BG1039" i="1" s="1"/>
  <c r="AZ1040" i="1"/>
  <c r="AZ1039" i="1" s="1"/>
  <c r="AI1040" i="1"/>
  <c r="AI1039" i="1" s="1"/>
  <c r="AB1040" i="1"/>
  <c r="AB1039" i="1" s="1"/>
  <c r="K1040" i="1"/>
  <c r="K1039" i="1" s="1"/>
  <c r="G1040" i="1"/>
  <c r="G1039" i="1" s="1"/>
  <c r="BQ1039" i="1"/>
  <c r="AS1039" i="1"/>
  <c r="N1038" i="1"/>
  <c r="T1038" i="1" s="1"/>
  <c r="Z1038" i="1" s="1"/>
  <c r="AF1038" i="1" s="1"/>
  <c r="AL1038" i="1" s="1"/>
  <c r="AR1038" i="1" s="1"/>
  <c r="AX1038" i="1" s="1"/>
  <c r="BD1038" i="1" s="1"/>
  <c r="BJ1038" i="1" s="1"/>
  <c r="BP1038" i="1" s="1"/>
  <c r="BU1038" i="1" s="1"/>
  <c r="BZ1038" i="1" s="1"/>
  <c r="CF1038" i="1" s="1"/>
  <c r="CL1038" i="1" s="1"/>
  <c r="CR1038" i="1" s="1"/>
  <c r="M1038" i="1"/>
  <c r="S1038" i="1" s="1"/>
  <c r="Y1038" i="1" s="1"/>
  <c r="AE1038" i="1" s="1"/>
  <c r="AK1038" i="1" s="1"/>
  <c r="AQ1038" i="1" s="1"/>
  <c r="AW1038" i="1" s="1"/>
  <c r="BC1038" i="1" s="1"/>
  <c r="BI1038" i="1" s="1"/>
  <c r="BO1038" i="1" s="1"/>
  <c r="BT1038" i="1" s="1"/>
  <c r="BY1038" i="1" s="1"/>
  <c r="CE1038" i="1" s="1"/>
  <c r="CK1038" i="1" s="1"/>
  <c r="CQ1038" i="1" s="1"/>
  <c r="L1038" i="1"/>
  <c r="R1038" i="1" s="1"/>
  <c r="X1038" i="1" s="1"/>
  <c r="AD1038" i="1" s="1"/>
  <c r="AJ1038" i="1" s="1"/>
  <c r="AP1038" i="1" s="1"/>
  <c r="AV1038" i="1" s="1"/>
  <c r="BB1038" i="1" s="1"/>
  <c r="BH1038" i="1" s="1"/>
  <c r="BN1038" i="1" s="1"/>
  <c r="BS1038" i="1" s="1"/>
  <c r="BX1038" i="1" s="1"/>
  <c r="CD1038" i="1" s="1"/>
  <c r="CJ1038" i="1" s="1"/>
  <c r="CP1038" i="1" s="1"/>
  <c r="CS1037" i="1"/>
  <c r="CO1037" i="1"/>
  <c r="CN1037" i="1"/>
  <c r="CM1037" i="1"/>
  <c r="CI1037" i="1"/>
  <c r="CH1037" i="1"/>
  <c r="CG1037" i="1"/>
  <c r="CC1037" i="1"/>
  <c r="CB1037" i="1"/>
  <c r="CA1037" i="1"/>
  <c r="BW1037" i="1"/>
  <c r="BV1037" i="1"/>
  <c r="BR1037" i="1"/>
  <c r="BQ1037" i="1"/>
  <c r="BM1037" i="1"/>
  <c r="BL1037" i="1"/>
  <c r="BK1037" i="1"/>
  <c r="BG1037" i="1"/>
  <c r="BF1037" i="1"/>
  <c r="BE1037" i="1"/>
  <c r="BA1037" i="1"/>
  <c r="AZ1037" i="1"/>
  <c r="AY1037" i="1"/>
  <c r="AU1037" i="1"/>
  <c r="AT1037" i="1"/>
  <c r="AS1037" i="1"/>
  <c r="AO1037" i="1"/>
  <c r="AN1037" i="1"/>
  <c r="AM1037" i="1"/>
  <c r="AI1037" i="1"/>
  <c r="AH1037" i="1"/>
  <c r="AG1037" i="1"/>
  <c r="AC1037" i="1"/>
  <c r="AB1037" i="1"/>
  <c r="AA1037" i="1"/>
  <c r="W1037" i="1"/>
  <c r="V1037" i="1"/>
  <c r="U1037" i="1"/>
  <c r="Q1037" i="1"/>
  <c r="P1037" i="1"/>
  <c r="O1037" i="1"/>
  <c r="K1037" i="1"/>
  <c r="J1037" i="1"/>
  <c r="I1037" i="1"/>
  <c r="H1037" i="1"/>
  <c r="G1037" i="1"/>
  <c r="F1037" i="1"/>
  <c r="F1034" i="1" s="1"/>
  <c r="F1033" i="1" s="1"/>
  <c r="O1036" i="1"/>
  <c r="O1035" i="1" s="1"/>
  <c r="N1036" i="1"/>
  <c r="T1036" i="1" s="1"/>
  <c r="Z1036" i="1" s="1"/>
  <c r="AF1036" i="1" s="1"/>
  <c r="AL1036" i="1" s="1"/>
  <c r="AR1036" i="1" s="1"/>
  <c r="AX1036" i="1" s="1"/>
  <c r="BD1036" i="1" s="1"/>
  <c r="BJ1036" i="1" s="1"/>
  <c r="BP1036" i="1" s="1"/>
  <c r="BU1036" i="1" s="1"/>
  <c r="BZ1036" i="1" s="1"/>
  <c r="CF1036" i="1" s="1"/>
  <c r="CL1036" i="1" s="1"/>
  <c r="CR1036" i="1" s="1"/>
  <c r="M1036" i="1"/>
  <c r="S1036" i="1" s="1"/>
  <c r="Y1036" i="1" s="1"/>
  <c r="AE1036" i="1" s="1"/>
  <c r="AK1036" i="1" s="1"/>
  <c r="AQ1036" i="1" s="1"/>
  <c r="AW1036" i="1" s="1"/>
  <c r="BC1036" i="1" s="1"/>
  <c r="BI1036" i="1" s="1"/>
  <c r="BO1036" i="1" s="1"/>
  <c r="BT1036" i="1" s="1"/>
  <c r="BY1036" i="1" s="1"/>
  <c r="CE1036" i="1" s="1"/>
  <c r="CK1036" i="1" s="1"/>
  <c r="CQ1036" i="1" s="1"/>
  <c r="L1036" i="1"/>
  <c r="CS1035" i="1"/>
  <c r="CO1035" i="1"/>
  <c r="CN1035" i="1"/>
  <c r="CM1035" i="1"/>
  <c r="CI1035" i="1"/>
  <c r="CH1035" i="1"/>
  <c r="CG1035" i="1"/>
  <c r="CC1035" i="1"/>
  <c r="CB1035" i="1"/>
  <c r="CA1035" i="1"/>
  <c r="BW1035" i="1"/>
  <c r="BV1035" i="1"/>
  <c r="BR1035" i="1"/>
  <c r="BQ1035" i="1"/>
  <c r="BM1035" i="1"/>
  <c r="BL1035" i="1"/>
  <c r="BK1035" i="1"/>
  <c r="BG1035" i="1"/>
  <c r="BF1035" i="1"/>
  <c r="BE1035" i="1"/>
  <c r="BE1034" i="1" s="1"/>
  <c r="BE1033" i="1" s="1"/>
  <c r="BA1035" i="1"/>
  <c r="BA1034" i="1" s="1"/>
  <c r="BA1033" i="1" s="1"/>
  <c r="AZ1035" i="1"/>
  <c r="AY1035" i="1"/>
  <c r="AU1035" i="1"/>
  <c r="AT1035" i="1"/>
  <c r="AS1035" i="1"/>
  <c r="AO1035" i="1"/>
  <c r="AN1035" i="1"/>
  <c r="AM1035" i="1"/>
  <c r="AI1035" i="1"/>
  <c r="AH1035" i="1"/>
  <c r="AG1035" i="1"/>
  <c r="AC1035" i="1"/>
  <c r="AB1035" i="1"/>
  <c r="AA1035" i="1"/>
  <c r="W1035" i="1"/>
  <c r="V1035" i="1"/>
  <c r="U1035" i="1"/>
  <c r="Q1035" i="1"/>
  <c r="P1035" i="1"/>
  <c r="K1035" i="1"/>
  <c r="J1035" i="1"/>
  <c r="I1035" i="1"/>
  <c r="H1035" i="1"/>
  <c r="H1034" i="1" s="1"/>
  <c r="H1033" i="1" s="1"/>
  <c r="G1035" i="1"/>
  <c r="F1035" i="1"/>
  <c r="BM1034" i="1"/>
  <c r="BM1033" i="1" s="1"/>
  <c r="AC1034" i="1"/>
  <c r="AC1033" i="1" s="1"/>
  <c r="N1032" i="1"/>
  <c r="T1032" i="1" s="1"/>
  <c r="Z1032" i="1" s="1"/>
  <c r="AF1032" i="1" s="1"/>
  <c r="AL1032" i="1" s="1"/>
  <c r="AR1032" i="1" s="1"/>
  <c r="AX1032" i="1" s="1"/>
  <c r="BD1032" i="1" s="1"/>
  <c r="BJ1032" i="1" s="1"/>
  <c r="BP1032" i="1" s="1"/>
  <c r="BU1032" i="1" s="1"/>
  <c r="BZ1032" i="1" s="1"/>
  <c r="CF1032" i="1" s="1"/>
  <c r="CL1032" i="1" s="1"/>
  <c r="CR1032" i="1" s="1"/>
  <c r="M1032" i="1"/>
  <c r="S1032" i="1" s="1"/>
  <c r="Y1032" i="1" s="1"/>
  <c r="AE1032" i="1" s="1"/>
  <c r="AK1032" i="1" s="1"/>
  <c r="AQ1032" i="1" s="1"/>
  <c r="AW1032" i="1" s="1"/>
  <c r="BC1032" i="1" s="1"/>
  <c r="BI1032" i="1" s="1"/>
  <c r="BO1032" i="1" s="1"/>
  <c r="BT1032" i="1" s="1"/>
  <c r="BY1032" i="1" s="1"/>
  <c r="CE1032" i="1" s="1"/>
  <c r="CK1032" i="1" s="1"/>
  <c r="CQ1032" i="1" s="1"/>
  <c r="L1032" i="1"/>
  <c r="R1032" i="1" s="1"/>
  <c r="X1032" i="1" s="1"/>
  <c r="AD1032" i="1" s="1"/>
  <c r="AJ1032" i="1" s="1"/>
  <c r="AP1032" i="1" s="1"/>
  <c r="AV1032" i="1" s="1"/>
  <c r="BB1032" i="1" s="1"/>
  <c r="BH1032" i="1" s="1"/>
  <c r="BN1032" i="1" s="1"/>
  <c r="BS1032" i="1" s="1"/>
  <c r="BX1032" i="1" s="1"/>
  <c r="CD1032" i="1" s="1"/>
  <c r="CJ1032" i="1" s="1"/>
  <c r="CP1032" i="1" s="1"/>
  <c r="CS1031" i="1"/>
  <c r="CO1031" i="1"/>
  <c r="CN1031" i="1"/>
  <c r="CM1031" i="1"/>
  <c r="CI1031" i="1"/>
  <c r="CH1031" i="1"/>
  <c r="CG1031" i="1"/>
  <c r="CC1031" i="1"/>
  <c r="CB1031" i="1"/>
  <c r="CA1031" i="1"/>
  <c r="BW1031" i="1"/>
  <c r="BV1031" i="1"/>
  <c r="BR1031" i="1"/>
  <c r="BQ1031" i="1"/>
  <c r="BM1031" i="1"/>
  <c r="BL1031" i="1"/>
  <c r="BL1028" i="1" s="1"/>
  <c r="BL1027" i="1" s="1"/>
  <c r="BK1031" i="1"/>
  <c r="BG1031" i="1"/>
  <c r="BF1031" i="1"/>
  <c r="BE1031" i="1"/>
  <c r="BA1031" i="1"/>
  <c r="AZ1031" i="1"/>
  <c r="AY1031" i="1"/>
  <c r="AU1031" i="1"/>
  <c r="AT1031" i="1"/>
  <c r="AS1031" i="1"/>
  <c r="AO1031" i="1"/>
  <c r="AN1031" i="1"/>
  <c r="AM1031" i="1"/>
  <c r="AI1031" i="1"/>
  <c r="AH1031" i="1"/>
  <c r="AG1031" i="1"/>
  <c r="AC1031" i="1"/>
  <c r="AB1031" i="1"/>
  <c r="AA1031" i="1"/>
  <c r="W1031" i="1"/>
  <c r="V1031" i="1"/>
  <c r="U1031" i="1"/>
  <c r="Q1031" i="1"/>
  <c r="P1031" i="1"/>
  <c r="O1031" i="1"/>
  <c r="K1031" i="1"/>
  <c r="J1031" i="1"/>
  <c r="I1031" i="1"/>
  <c r="H1031" i="1"/>
  <c r="G1031" i="1"/>
  <c r="F1031" i="1"/>
  <c r="N1030" i="1"/>
  <c r="T1030" i="1" s="1"/>
  <c r="Z1030" i="1" s="1"/>
  <c r="AF1030" i="1" s="1"/>
  <c r="AL1030" i="1" s="1"/>
  <c r="AR1030" i="1" s="1"/>
  <c r="AX1030" i="1" s="1"/>
  <c r="BD1030" i="1" s="1"/>
  <c r="BJ1030" i="1" s="1"/>
  <c r="BP1030" i="1" s="1"/>
  <c r="BU1030" i="1" s="1"/>
  <c r="BZ1030" i="1" s="1"/>
  <c r="CF1030" i="1" s="1"/>
  <c r="CL1030" i="1" s="1"/>
  <c r="CR1030" i="1" s="1"/>
  <c r="M1030" i="1"/>
  <c r="S1030" i="1" s="1"/>
  <c r="Y1030" i="1" s="1"/>
  <c r="AE1030" i="1" s="1"/>
  <c r="AK1030" i="1" s="1"/>
  <c r="AQ1030" i="1" s="1"/>
  <c r="AW1030" i="1" s="1"/>
  <c r="BC1030" i="1" s="1"/>
  <c r="BI1030" i="1" s="1"/>
  <c r="BO1030" i="1" s="1"/>
  <c r="BT1030" i="1" s="1"/>
  <c r="BY1030" i="1" s="1"/>
  <c r="CE1030" i="1" s="1"/>
  <c r="CK1030" i="1" s="1"/>
  <c r="CQ1030" i="1" s="1"/>
  <c r="L1030" i="1"/>
  <c r="R1030" i="1" s="1"/>
  <c r="X1030" i="1" s="1"/>
  <c r="AD1030" i="1" s="1"/>
  <c r="AJ1030" i="1" s="1"/>
  <c r="AP1030" i="1" s="1"/>
  <c r="AV1030" i="1" s="1"/>
  <c r="BB1030" i="1" s="1"/>
  <c r="BH1030" i="1" s="1"/>
  <c r="BN1030" i="1" s="1"/>
  <c r="BS1030" i="1" s="1"/>
  <c r="BX1030" i="1" s="1"/>
  <c r="CD1030" i="1" s="1"/>
  <c r="CJ1030" i="1" s="1"/>
  <c r="CP1030" i="1" s="1"/>
  <c r="CS1029" i="1"/>
  <c r="CO1029" i="1"/>
  <c r="CN1029" i="1"/>
  <c r="CM1029" i="1"/>
  <c r="CI1029" i="1"/>
  <c r="CH1029" i="1"/>
  <c r="CG1029" i="1"/>
  <c r="CC1029" i="1"/>
  <c r="CB1029" i="1"/>
  <c r="CA1029" i="1"/>
  <c r="BW1029" i="1"/>
  <c r="BV1029" i="1"/>
  <c r="BR1029" i="1"/>
  <c r="BQ1029" i="1"/>
  <c r="BM1029" i="1"/>
  <c r="BL1029" i="1"/>
  <c r="BK1029" i="1"/>
  <c r="BG1029" i="1"/>
  <c r="BF1029" i="1"/>
  <c r="BE1029" i="1"/>
  <c r="BA1029" i="1"/>
  <c r="AZ1029" i="1"/>
  <c r="AY1029" i="1"/>
  <c r="AU1029" i="1"/>
  <c r="AT1029" i="1"/>
  <c r="AS1029" i="1"/>
  <c r="AO1029" i="1"/>
  <c r="AN1029" i="1"/>
  <c r="AM1029" i="1"/>
  <c r="AI1029" i="1"/>
  <c r="AH1029" i="1"/>
  <c r="AG1029" i="1"/>
  <c r="AC1029" i="1"/>
  <c r="AB1029" i="1"/>
  <c r="AA1029" i="1"/>
  <c r="W1029" i="1"/>
  <c r="V1029" i="1"/>
  <c r="U1029" i="1"/>
  <c r="Q1029" i="1"/>
  <c r="P1029" i="1"/>
  <c r="O1029" i="1"/>
  <c r="K1029" i="1"/>
  <c r="J1029" i="1"/>
  <c r="I1029" i="1"/>
  <c r="H1029" i="1"/>
  <c r="G1029" i="1"/>
  <c r="F1029" i="1"/>
  <c r="N1026" i="1"/>
  <c r="T1026" i="1" s="1"/>
  <c r="Z1026" i="1" s="1"/>
  <c r="AF1026" i="1" s="1"/>
  <c r="AL1026" i="1" s="1"/>
  <c r="AR1026" i="1" s="1"/>
  <c r="AX1026" i="1" s="1"/>
  <c r="BD1026" i="1" s="1"/>
  <c r="BJ1026" i="1" s="1"/>
  <c r="BP1026" i="1" s="1"/>
  <c r="BU1026" i="1" s="1"/>
  <c r="BZ1026" i="1" s="1"/>
  <c r="CF1026" i="1" s="1"/>
  <c r="CL1026" i="1" s="1"/>
  <c r="CR1026" i="1" s="1"/>
  <c r="M1026" i="1"/>
  <c r="S1026" i="1" s="1"/>
  <c r="Y1026" i="1" s="1"/>
  <c r="AE1026" i="1" s="1"/>
  <c r="AK1026" i="1" s="1"/>
  <c r="AQ1026" i="1" s="1"/>
  <c r="AW1026" i="1" s="1"/>
  <c r="BC1026" i="1" s="1"/>
  <c r="BI1026" i="1" s="1"/>
  <c r="BO1026" i="1" s="1"/>
  <c r="BT1026" i="1" s="1"/>
  <c r="BY1026" i="1" s="1"/>
  <c r="CE1026" i="1" s="1"/>
  <c r="CK1026" i="1" s="1"/>
  <c r="CQ1026" i="1" s="1"/>
  <c r="L1026" i="1"/>
  <c r="R1026" i="1" s="1"/>
  <c r="X1026" i="1" s="1"/>
  <c r="AD1026" i="1" s="1"/>
  <c r="AJ1026" i="1" s="1"/>
  <c r="AP1026" i="1" s="1"/>
  <c r="AV1026" i="1" s="1"/>
  <c r="BB1026" i="1" s="1"/>
  <c r="BH1026" i="1" s="1"/>
  <c r="BN1026" i="1" s="1"/>
  <c r="BS1026" i="1" s="1"/>
  <c r="BX1026" i="1" s="1"/>
  <c r="CD1026" i="1" s="1"/>
  <c r="CJ1026" i="1" s="1"/>
  <c r="CP1026" i="1" s="1"/>
  <c r="CS1025" i="1"/>
  <c r="CO1025" i="1"/>
  <c r="CN1025" i="1"/>
  <c r="CM1025" i="1"/>
  <c r="CI1025" i="1"/>
  <c r="CH1025" i="1"/>
  <c r="CG1025" i="1"/>
  <c r="CC1025" i="1"/>
  <c r="CB1025" i="1"/>
  <c r="CA1025" i="1"/>
  <c r="BW1025" i="1"/>
  <c r="BV1025" i="1"/>
  <c r="BR1025" i="1"/>
  <c r="BQ1025" i="1"/>
  <c r="BM1025" i="1"/>
  <c r="BL1025" i="1"/>
  <c r="BK1025" i="1"/>
  <c r="BG1025" i="1"/>
  <c r="BF1025" i="1"/>
  <c r="BE1025" i="1"/>
  <c r="BA1025" i="1"/>
  <c r="AZ1025" i="1"/>
  <c r="AY1025" i="1"/>
  <c r="AU1025" i="1"/>
  <c r="AT1025" i="1"/>
  <c r="AS1025" i="1"/>
  <c r="AO1025" i="1"/>
  <c r="AN1025" i="1"/>
  <c r="AM1025" i="1"/>
  <c r="AI1025" i="1"/>
  <c r="AH1025" i="1"/>
  <c r="AG1025" i="1"/>
  <c r="AC1025" i="1"/>
  <c r="AB1025" i="1"/>
  <c r="AA1025" i="1"/>
  <c r="W1025" i="1"/>
  <c r="V1025" i="1"/>
  <c r="U1025" i="1"/>
  <c r="Q1025" i="1"/>
  <c r="P1025" i="1"/>
  <c r="O1025" i="1"/>
  <c r="K1025" i="1"/>
  <c r="J1025" i="1"/>
  <c r="I1025" i="1"/>
  <c r="H1025" i="1"/>
  <c r="G1025" i="1"/>
  <c r="F1025" i="1"/>
  <c r="AY1024" i="1"/>
  <c r="AY1023" i="1" s="1"/>
  <c r="AY1022" i="1" s="1"/>
  <c r="AY1021" i="1" s="1"/>
  <c r="O1024" i="1"/>
  <c r="N1024" i="1"/>
  <c r="T1024" i="1" s="1"/>
  <c r="Z1024" i="1" s="1"/>
  <c r="AF1024" i="1" s="1"/>
  <c r="AL1024" i="1" s="1"/>
  <c r="AR1024" i="1" s="1"/>
  <c r="AX1024" i="1" s="1"/>
  <c r="BD1024" i="1" s="1"/>
  <c r="BJ1024" i="1" s="1"/>
  <c r="BP1024" i="1" s="1"/>
  <c r="BU1024" i="1" s="1"/>
  <c r="BZ1024" i="1" s="1"/>
  <c r="CF1024" i="1" s="1"/>
  <c r="CL1024" i="1" s="1"/>
  <c r="CR1024" i="1" s="1"/>
  <c r="L1024" i="1"/>
  <c r="G1024" i="1"/>
  <c r="M1024" i="1" s="1"/>
  <c r="S1024" i="1" s="1"/>
  <c r="Y1024" i="1" s="1"/>
  <c r="AE1024" i="1" s="1"/>
  <c r="AK1024" i="1" s="1"/>
  <c r="AQ1024" i="1" s="1"/>
  <c r="AW1024" i="1" s="1"/>
  <c r="BC1024" i="1" s="1"/>
  <c r="BI1024" i="1" s="1"/>
  <c r="BO1024" i="1" s="1"/>
  <c r="BT1024" i="1" s="1"/>
  <c r="BY1024" i="1" s="1"/>
  <c r="CE1024" i="1" s="1"/>
  <c r="CK1024" i="1" s="1"/>
  <c r="CQ1024" i="1" s="1"/>
  <c r="CS1023" i="1"/>
  <c r="CO1023" i="1"/>
  <c r="CN1023" i="1"/>
  <c r="CN1022" i="1" s="1"/>
  <c r="CN1021" i="1" s="1"/>
  <c r="CM1023" i="1"/>
  <c r="CI1023" i="1"/>
  <c r="CH1023" i="1"/>
  <c r="CG1023" i="1"/>
  <c r="CG1022" i="1" s="1"/>
  <c r="CG1021" i="1" s="1"/>
  <c r="CC1023" i="1"/>
  <c r="CB1023" i="1"/>
  <c r="CA1023" i="1"/>
  <c r="BW1023" i="1"/>
  <c r="BW1022" i="1" s="1"/>
  <c r="BW1021" i="1" s="1"/>
  <c r="BV1023" i="1"/>
  <c r="BR1023" i="1"/>
  <c r="BQ1023" i="1"/>
  <c r="BM1023" i="1"/>
  <c r="BM1022" i="1" s="1"/>
  <c r="BM1021" i="1" s="1"/>
  <c r="BL1023" i="1"/>
  <c r="BK1023" i="1"/>
  <c r="BG1023" i="1"/>
  <c r="BF1023" i="1"/>
  <c r="BF1022" i="1" s="1"/>
  <c r="BF1021" i="1" s="1"/>
  <c r="BE1023" i="1"/>
  <c r="BA1023" i="1"/>
  <c r="AZ1023" i="1"/>
  <c r="AU1023" i="1"/>
  <c r="AT1023" i="1"/>
  <c r="AS1023" i="1"/>
  <c r="AO1023" i="1"/>
  <c r="AO1022" i="1" s="1"/>
  <c r="AO1021" i="1" s="1"/>
  <c r="AN1023" i="1"/>
  <c r="AM1023" i="1"/>
  <c r="AI1023" i="1"/>
  <c r="AH1023" i="1"/>
  <c r="AH1022" i="1" s="1"/>
  <c r="AH1021" i="1" s="1"/>
  <c r="AG1023" i="1"/>
  <c r="AC1023" i="1"/>
  <c r="AB1023" i="1"/>
  <c r="AA1023" i="1"/>
  <c r="AA1022" i="1" s="1"/>
  <c r="AA1021" i="1" s="1"/>
  <c r="W1023" i="1"/>
  <c r="V1023" i="1"/>
  <c r="U1023" i="1"/>
  <c r="Q1023" i="1"/>
  <c r="Q1022" i="1" s="1"/>
  <c r="Q1021" i="1" s="1"/>
  <c r="P1023" i="1"/>
  <c r="O1023" i="1"/>
  <c r="O1022" i="1" s="1"/>
  <c r="O1021" i="1" s="1"/>
  <c r="K1023" i="1"/>
  <c r="J1023" i="1"/>
  <c r="I1023" i="1"/>
  <c r="H1023" i="1"/>
  <c r="F1023" i="1"/>
  <c r="CO1022" i="1"/>
  <c r="CO1021" i="1" s="1"/>
  <c r="AB1022" i="1"/>
  <c r="AB1021" i="1" s="1"/>
  <c r="N1020" i="1"/>
  <c r="T1020" i="1" s="1"/>
  <c r="Z1020" i="1" s="1"/>
  <c r="AF1020" i="1" s="1"/>
  <c r="AL1020" i="1" s="1"/>
  <c r="AR1020" i="1" s="1"/>
  <c r="AX1020" i="1" s="1"/>
  <c r="BD1020" i="1" s="1"/>
  <c r="BJ1020" i="1" s="1"/>
  <c r="BP1020" i="1" s="1"/>
  <c r="BU1020" i="1" s="1"/>
  <c r="BZ1020" i="1" s="1"/>
  <c r="CF1020" i="1" s="1"/>
  <c r="CL1020" i="1" s="1"/>
  <c r="CR1020" i="1" s="1"/>
  <c r="M1020" i="1"/>
  <c r="S1020" i="1" s="1"/>
  <c r="Y1020" i="1" s="1"/>
  <c r="AE1020" i="1" s="1"/>
  <c r="AK1020" i="1" s="1"/>
  <c r="AQ1020" i="1" s="1"/>
  <c r="AW1020" i="1" s="1"/>
  <c r="BC1020" i="1" s="1"/>
  <c r="BI1020" i="1" s="1"/>
  <c r="BO1020" i="1" s="1"/>
  <c r="BT1020" i="1" s="1"/>
  <c r="BY1020" i="1" s="1"/>
  <c r="CE1020" i="1" s="1"/>
  <c r="CK1020" i="1" s="1"/>
  <c r="CQ1020" i="1" s="1"/>
  <c r="L1020" i="1"/>
  <c r="R1020" i="1" s="1"/>
  <c r="X1020" i="1" s="1"/>
  <c r="AD1020" i="1" s="1"/>
  <c r="AJ1020" i="1" s="1"/>
  <c r="AP1020" i="1" s="1"/>
  <c r="AV1020" i="1" s="1"/>
  <c r="BB1020" i="1" s="1"/>
  <c r="BH1020" i="1" s="1"/>
  <c r="BN1020" i="1" s="1"/>
  <c r="BS1020" i="1" s="1"/>
  <c r="BX1020" i="1" s="1"/>
  <c r="CD1020" i="1" s="1"/>
  <c r="CJ1020" i="1" s="1"/>
  <c r="CP1020" i="1" s="1"/>
  <c r="CS1019" i="1"/>
  <c r="CO1019" i="1"/>
  <c r="CN1019" i="1"/>
  <c r="CM1019" i="1"/>
  <c r="CI1019" i="1"/>
  <c r="CH1019" i="1"/>
  <c r="CG1019" i="1"/>
  <c r="CC1019" i="1"/>
  <c r="CB1019" i="1"/>
  <c r="CA1019" i="1"/>
  <c r="BW1019" i="1"/>
  <c r="BV1019" i="1"/>
  <c r="BR1019" i="1"/>
  <c r="BQ1019" i="1"/>
  <c r="BM1019" i="1"/>
  <c r="BL1019" i="1"/>
  <c r="BK1019" i="1"/>
  <c r="BG1019" i="1"/>
  <c r="BF1019" i="1"/>
  <c r="BE1019" i="1"/>
  <c r="BA1019" i="1"/>
  <c r="AZ1019" i="1"/>
  <c r="AY1019" i="1"/>
  <c r="AU1019" i="1"/>
  <c r="AT1019" i="1"/>
  <c r="AS1019" i="1"/>
  <c r="AO1019" i="1"/>
  <c r="AN1019" i="1"/>
  <c r="AM1019" i="1"/>
  <c r="AI1019" i="1"/>
  <c r="AH1019" i="1"/>
  <c r="AG1019" i="1"/>
  <c r="AC1019" i="1"/>
  <c r="AB1019" i="1"/>
  <c r="AA1019" i="1"/>
  <c r="W1019" i="1"/>
  <c r="V1019" i="1"/>
  <c r="U1019" i="1"/>
  <c r="Q1019" i="1"/>
  <c r="P1019" i="1"/>
  <c r="O1019" i="1"/>
  <c r="K1019" i="1"/>
  <c r="J1019" i="1"/>
  <c r="I1019" i="1"/>
  <c r="H1019" i="1"/>
  <c r="G1019" i="1"/>
  <c r="F1019" i="1"/>
  <c r="M1018" i="1"/>
  <c r="S1018" i="1" s="1"/>
  <c r="Y1018" i="1" s="1"/>
  <c r="AE1018" i="1" s="1"/>
  <c r="AK1018" i="1" s="1"/>
  <c r="AQ1018" i="1" s="1"/>
  <c r="AW1018" i="1" s="1"/>
  <c r="BC1018" i="1" s="1"/>
  <c r="BI1018" i="1" s="1"/>
  <c r="BO1018" i="1" s="1"/>
  <c r="BT1018" i="1" s="1"/>
  <c r="BY1018" i="1" s="1"/>
  <c r="CE1018" i="1" s="1"/>
  <c r="CK1018" i="1" s="1"/>
  <c r="CQ1018" i="1" s="1"/>
  <c r="L1018" i="1"/>
  <c r="R1018" i="1" s="1"/>
  <c r="X1018" i="1" s="1"/>
  <c r="AD1018" i="1" s="1"/>
  <c r="AJ1018" i="1" s="1"/>
  <c r="AP1018" i="1" s="1"/>
  <c r="AV1018" i="1" s="1"/>
  <c r="BB1018" i="1" s="1"/>
  <c r="BH1018" i="1" s="1"/>
  <c r="BN1018" i="1" s="1"/>
  <c r="BS1018" i="1" s="1"/>
  <c r="BX1018" i="1" s="1"/>
  <c r="CD1018" i="1" s="1"/>
  <c r="CJ1018" i="1" s="1"/>
  <c r="CP1018" i="1" s="1"/>
  <c r="H1018" i="1"/>
  <c r="CS1017" i="1"/>
  <c r="CO1017" i="1"/>
  <c r="CN1017" i="1"/>
  <c r="CM1017" i="1"/>
  <c r="CI1017" i="1"/>
  <c r="CH1017" i="1"/>
  <c r="CG1017" i="1"/>
  <c r="CC1017" i="1"/>
  <c r="CB1017" i="1"/>
  <c r="CA1017" i="1"/>
  <c r="CA1016" i="1" s="1"/>
  <c r="CA1015" i="1" s="1"/>
  <c r="BW1017" i="1"/>
  <c r="BV1017" i="1"/>
  <c r="BR1017" i="1"/>
  <c r="BQ1017" i="1"/>
  <c r="BM1017" i="1"/>
  <c r="BL1017" i="1"/>
  <c r="BK1017" i="1"/>
  <c r="BG1017" i="1"/>
  <c r="BG1016" i="1" s="1"/>
  <c r="BG1015" i="1" s="1"/>
  <c r="BF1017" i="1"/>
  <c r="BE1017" i="1"/>
  <c r="BA1017" i="1"/>
  <c r="AZ1017" i="1"/>
  <c r="AY1017" i="1"/>
  <c r="AU1017" i="1"/>
  <c r="AT1017" i="1"/>
  <c r="AS1017" i="1"/>
  <c r="AO1017" i="1"/>
  <c r="AN1017" i="1"/>
  <c r="AM1017" i="1"/>
  <c r="AI1017" i="1"/>
  <c r="AH1017" i="1"/>
  <c r="AG1017" i="1"/>
  <c r="AC1017" i="1"/>
  <c r="AB1017" i="1"/>
  <c r="AA1017" i="1"/>
  <c r="W1017" i="1"/>
  <c r="V1017" i="1"/>
  <c r="U1017" i="1"/>
  <c r="Q1017" i="1"/>
  <c r="P1017" i="1"/>
  <c r="O1017" i="1"/>
  <c r="K1017" i="1"/>
  <c r="J1017" i="1"/>
  <c r="I1017" i="1"/>
  <c r="G1017" i="1"/>
  <c r="F1017" i="1"/>
  <c r="CR1014" i="1"/>
  <c r="CQ1014" i="1"/>
  <c r="CP1014" i="1"/>
  <c r="CS1013" i="1"/>
  <c r="CS1012" i="1" s="1"/>
  <c r="CS1011" i="1" s="1"/>
  <c r="CO1013" i="1"/>
  <c r="CR1013" i="1" s="1"/>
  <c r="CN1013" i="1"/>
  <c r="CQ1013" i="1" s="1"/>
  <c r="CM1013" i="1"/>
  <c r="CP1013" i="1" s="1"/>
  <c r="CO1012" i="1"/>
  <c r="BZ1010" i="1"/>
  <c r="CF1010" i="1" s="1"/>
  <c r="CL1010" i="1" s="1"/>
  <c r="CR1010" i="1" s="1"/>
  <c r="BY1010" i="1"/>
  <c r="CE1010" i="1" s="1"/>
  <c r="CK1010" i="1" s="1"/>
  <c r="CQ1010" i="1" s="1"/>
  <c r="BX1010" i="1"/>
  <c r="CD1010" i="1" s="1"/>
  <c r="CJ1010" i="1" s="1"/>
  <c r="CP1010" i="1" s="1"/>
  <c r="CS1009" i="1"/>
  <c r="CS1008" i="1" s="1"/>
  <c r="CS1007" i="1" s="1"/>
  <c r="CO1009" i="1"/>
  <c r="CN1009" i="1"/>
  <c r="CN1008" i="1" s="1"/>
  <c r="CN1007" i="1" s="1"/>
  <c r="CM1009" i="1"/>
  <c r="CM1008" i="1" s="1"/>
  <c r="CM1007" i="1" s="1"/>
  <c r="CI1009" i="1"/>
  <c r="CI1008" i="1" s="1"/>
  <c r="CI1007" i="1" s="1"/>
  <c r="CH1009" i="1"/>
  <c r="CH1008" i="1" s="1"/>
  <c r="CH1007" i="1" s="1"/>
  <c r="CG1009" i="1"/>
  <c r="CG1008" i="1" s="1"/>
  <c r="CG1007" i="1" s="1"/>
  <c r="CC1009" i="1"/>
  <c r="CC1008" i="1" s="1"/>
  <c r="CC1007" i="1" s="1"/>
  <c r="CB1009" i="1"/>
  <c r="CB1008" i="1" s="1"/>
  <c r="CB1007" i="1" s="1"/>
  <c r="CA1009" i="1"/>
  <c r="CA1008" i="1" s="1"/>
  <c r="CA1007" i="1" s="1"/>
  <c r="BX1009" i="1"/>
  <c r="BW1009" i="1"/>
  <c r="BZ1009" i="1" s="1"/>
  <c r="CF1009" i="1" s="1"/>
  <c r="BV1009" i="1"/>
  <c r="BY1009" i="1" s="1"/>
  <c r="CE1009" i="1" s="1"/>
  <c r="CK1009" i="1" s="1"/>
  <c r="CQ1009" i="1" s="1"/>
  <c r="CO1008" i="1"/>
  <c r="CO1007" i="1" s="1"/>
  <c r="BX1008" i="1"/>
  <c r="BX1007" i="1"/>
  <c r="O1006" i="1"/>
  <c r="O1005" i="1" s="1"/>
  <c r="O1004" i="1" s="1"/>
  <c r="O1003" i="1" s="1"/>
  <c r="M1006" i="1"/>
  <c r="S1006" i="1" s="1"/>
  <c r="Y1006" i="1" s="1"/>
  <c r="AE1006" i="1" s="1"/>
  <c r="AK1006" i="1" s="1"/>
  <c r="AQ1006" i="1" s="1"/>
  <c r="AW1006" i="1" s="1"/>
  <c r="BC1006" i="1" s="1"/>
  <c r="BI1006" i="1" s="1"/>
  <c r="BO1006" i="1" s="1"/>
  <c r="BT1006" i="1" s="1"/>
  <c r="BY1006" i="1" s="1"/>
  <c r="CE1006" i="1" s="1"/>
  <c r="CK1006" i="1" s="1"/>
  <c r="CQ1006" i="1" s="1"/>
  <c r="L1006" i="1"/>
  <c r="H1006" i="1"/>
  <c r="CS1005" i="1"/>
  <c r="CS1004" i="1" s="1"/>
  <c r="CS1003" i="1" s="1"/>
  <c r="CO1005" i="1"/>
  <c r="CO1004" i="1" s="1"/>
  <c r="CO1003" i="1" s="1"/>
  <c r="CN1005" i="1"/>
  <c r="CN1004" i="1" s="1"/>
  <c r="CN1003" i="1" s="1"/>
  <c r="CM1005" i="1"/>
  <c r="CM1004" i="1" s="1"/>
  <c r="CM1003" i="1" s="1"/>
  <c r="CI1005" i="1"/>
  <c r="CI1004" i="1" s="1"/>
  <c r="CI1003" i="1" s="1"/>
  <c r="CH1005" i="1"/>
  <c r="CH1004" i="1" s="1"/>
  <c r="CH1003" i="1" s="1"/>
  <c r="CG1005" i="1"/>
  <c r="CG1004" i="1" s="1"/>
  <c r="CG1003" i="1" s="1"/>
  <c r="CC1005" i="1"/>
  <c r="CC1004" i="1" s="1"/>
  <c r="CC1003" i="1" s="1"/>
  <c r="CB1005" i="1"/>
  <c r="CB1004" i="1" s="1"/>
  <c r="CB1003" i="1" s="1"/>
  <c r="CA1005" i="1"/>
  <c r="CA1004" i="1" s="1"/>
  <c r="CA1003" i="1" s="1"/>
  <c r="BW1005" i="1"/>
  <c r="BW1004" i="1" s="1"/>
  <c r="BW1003" i="1" s="1"/>
  <c r="BV1005" i="1"/>
  <c r="BV1004" i="1" s="1"/>
  <c r="BV1003" i="1" s="1"/>
  <c r="BR1005" i="1"/>
  <c r="BR1004" i="1" s="1"/>
  <c r="BQ1005" i="1"/>
  <c r="BQ1004" i="1" s="1"/>
  <c r="BQ1003" i="1" s="1"/>
  <c r="BM1005" i="1"/>
  <c r="BM1004" i="1" s="1"/>
  <c r="BM1003" i="1" s="1"/>
  <c r="BL1005" i="1"/>
  <c r="BL1004" i="1" s="1"/>
  <c r="BL1003" i="1" s="1"/>
  <c r="BK1005" i="1"/>
  <c r="BK1004" i="1" s="1"/>
  <c r="BK1003" i="1" s="1"/>
  <c r="BG1005" i="1"/>
  <c r="BG1004" i="1" s="1"/>
  <c r="BG1003" i="1" s="1"/>
  <c r="BF1005" i="1"/>
  <c r="BF1004" i="1" s="1"/>
  <c r="BF1003" i="1" s="1"/>
  <c r="BE1005" i="1"/>
  <c r="BE1004" i="1" s="1"/>
  <c r="BE1003" i="1" s="1"/>
  <c r="BA1005" i="1"/>
  <c r="BA1004" i="1" s="1"/>
  <c r="BA1003" i="1" s="1"/>
  <c r="AZ1005" i="1"/>
  <c r="AZ1004" i="1" s="1"/>
  <c r="AZ1003" i="1" s="1"/>
  <c r="AY1005" i="1"/>
  <c r="AU1005" i="1"/>
  <c r="AU1004" i="1" s="1"/>
  <c r="AU1003" i="1" s="1"/>
  <c r="AT1005" i="1"/>
  <c r="AT1004" i="1" s="1"/>
  <c r="AT1003" i="1" s="1"/>
  <c r="AS1005" i="1"/>
  <c r="AS1004" i="1" s="1"/>
  <c r="AS1003" i="1" s="1"/>
  <c r="AO1005" i="1"/>
  <c r="AO1004" i="1" s="1"/>
  <c r="AO1003" i="1" s="1"/>
  <c r="AN1005" i="1"/>
  <c r="AN1004" i="1" s="1"/>
  <c r="AN1003" i="1" s="1"/>
  <c r="AM1005" i="1"/>
  <c r="AM1004" i="1" s="1"/>
  <c r="AM1003" i="1" s="1"/>
  <c r="AI1005" i="1"/>
  <c r="AI1004" i="1" s="1"/>
  <c r="AI1003" i="1" s="1"/>
  <c r="AH1005" i="1"/>
  <c r="AH1004" i="1" s="1"/>
  <c r="AH1003" i="1" s="1"/>
  <c r="AG1005" i="1"/>
  <c r="AG1004" i="1" s="1"/>
  <c r="AG1003" i="1" s="1"/>
  <c r="AC1005" i="1"/>
  <c r="AC1004" i="1" s="1"/>
  <c r="AC1003" i="1" s="1"/>
  <c r="AB1005" i="1"/>
  <c r="AB1004" i="1" s="1"/>
  <c r="AB1003" i="1" s="1"/>
  <c r="AA1005" i="1"/>
  <c r="AA1004" i="1" s="1"/>
  <c r="AA1003" i="1" s="1"/>
  <c r="W1005" i="1"/>
  <c r="W1004" i="1" s="1"/>
  <c r="W1003" i="1" s="1"/>
  <c r="V1005" i="1"/>
  <c r="V1004" i="1" s="1"/>
  <c r="V1003" i="1" s="1"/>
  <c r="U1005" i="1"/>
  <c r="U1004" i="1" s="1"/>
  <c r="U1003" i="1" s="1"/>
  <c r="Q1005" i="1"/>
  <c r="P1005" i="1"/>
  <c r="P1004" i="1" s="1"/>
  <c r="P1003" i="1" s="1"/>
  <c r="K1005" i="1"/>
  <c r="K1004" i="1" s="1"/>
  <c r="K1003" i="1" s="1"/>
  <c r="J1005" i="1"/>
  <c r="J1004" i="1" s="1"/>
  <c r="J1003" i="1" s="1"/>
  <c r="I1005" i="1"/>
  <c r="I1004" i="1" s="1"/>
  <c r="I1003" i="1" s="1"/>
  <c r="G1005" i="1"/>
  <c r="G1004" i="1" s="1"/>
  <c r="G1003" i="1" s="1"/>
  <c r="F1005" i="1"/>
  <c r="AY1004" i="1"/>
  <c r="AY1003" i="1" s="1"/>
  <c r="Q1004" i="1"/>
  <c r="Q1003" i="1" s="1"/>
  <c r="O1002" i="1"/>
  <c r="N1002" i="1"/>
  <c r="T1002" i="1" s="1"/>
  <c r="Z1002" i="1" s="1"/>
  <c r="AF1002" i="1" s="1"/>
  <c r="AL1002" i="1" s="1"/>
  <c r="AR1002" i="1" s="1"/>
  <c r="AX1002" i="1" s="1"/>
  <c r="BD1002" i="1" s="1"/>
  <c r="BJ1002" i="1" s="1"/>
  <c r="BP1002" i="1" s="1"/>
  <c r="BU1002" i="1" s="1"/>
  <c r="BZ1002" i="1" s="1"/>
  <c r="CF1002" i="1" s="1"/>
  <c r="CL1002" i="1" s="1"/>
  <c r="CR1002" i="1" s="1"/>
  <c r="M1002" i="1"/>
  <c r="S1002" i="1" s="1"/>
  <c r="Y1002" i="1" s="1"/>
  <c r="AE1002" i="1" s="1"/>
  <c r="AK1002" i="1" s="1"/>
  <c r="AQ1002" i="1" s="1"/>
  <c r="AW1002" i="1" s="1"/>
  <c r="BC1002" i="1" s="1"/>
  <c r="BI1002" i="1" s="1"/>
  <c r="BO1002" i="1" s="1"/>
  <c r="BT1002" i="1" s="1"/>
  <c r="BY1002" i="1" s="1"/>
  <c r="CE1002" i="1" s="1"/>
  <c r="CK1002" i="1" s="1"/>
  <c r="CQ1002" i="1" s="1"/>
  <c r="L1002" i="1"/>
  <c r="CS1001" i="1"/>
  <c r="CO1001" i="1"/>
  <c r="CN1001" i="1"/>
  <c r="CM1001" i="1"/>
  <c r="CI1001" i="1"/>
  <c r="CH1001" i="1"/>
  <c r="CG1001" i="1"/>
  <c r="CC1001" i="1"/>
  <c r="CB1001" i="1"/>
  <c r="CA1001" i="1"/>
  <c r="BW1001" i="1"/>
  <c r="BV1001" i="1"/>
  <c r="BR1001" i="1"/>
  <c r="BQ1001" i="1"/>
  <c r="BM1001" i="1"/>
  <c r="BL1001" i="1"/>
  <c r="BK1001" i="1"/>
  <c r="BG1001" i="1"/>
  <c r="BF1001" i="1"/>
  <c r="BE1001" i="1"/>
  <c r="BA1001" i="1"/>
  <c r="AZ1001" i="1"/>
  <c r="AY1001" i="1"/>
  <c r="AU1001" i="1"/>
  <c r="AT1001" i="1"/>
  <c r="AS1001" i="1"/>
  <c r="AO1001" i="1"/>
  <c r="AN1001" i="1"/>
  <c r="AM1001" i="1"/>
  <c r="AI1001" i="1"/>
  <c r="AH1001" i="1"/>
  <c r="AG1001" i="1"/>
  <c r="AC1001" i="1"/>
  <c r="AB1001" i="1"/>
  <c r="AA1001" i="1"/>
  <c r="W1001" i="1"/>
  <c r="V1001" i="1"/>
  <c r="U1001" i="1"/>
  <c r="Q1001" i="1"/>
  <c r="P1001" i="1"/>
  <c r="O1001" i="1"/>
  <c r="K1001" i="1"/>
  <c r="J1001" i="1"/>
  <c r="I1001" i="1"/>
  <c r="H1001" i="1"/>
  <c r="G1001" i="1"/>
  <c r="F1001" i="1"/>
  <c r="O1000" i="1"/>
  <c r="O999" i="1" s="1"/>
  <c r="N1000" i="1"/>
  <c r="T1000" i="1" s="1"/>
  <c r="Z1000" i="1" s="1"/>
  <c r="AF1000" i="1" s="1"/>
  <c r="AL1000" i="1" s="1"/>
  <c r="AR1000" i="1" s="1"/>
  <c r="AX1000" i="1" s="1"/>
  <c r="BD1000" i="1" s="1"/>
  <c r="BJ1000" i="1" s="1"/>
  <c r="BP1000" i="1" s="1"/>
  <c r="BU1000" i="1" s="1"/>
  <c r="BZ1000" i="1" s="1"/>
  <c r="CF1000" i="1" s="1"/>
  <c r="CL1000" i="1" s="1"/>
  <c r="CR1000" i="1" s="1"/>
  <c r="M1000" i="1"/>
  <c r="S1000" i="1" s="1"/>
  <c r="Y1000" i="1" s="1"/>
  <c r="AE1000" i="1" s="1"/>
  <c r="AK1000" i="1" s="1"/>
  <c r="AQ1000" i="1" s="1"/>
  <c r="AW1000" i="1" s="1"/>
  <c r="BC1000" i="1" s="1"/>
  <c r="BI1000" i="1" s="1"/>
  <c r="BO1000" i="1" s="1"/>
  <c r="BT1000" i="1" s="1"/>
  <c r="BY1000" i="1" s="1"/>
  <c r="CE1000" i="1" s="1"/>
  <c r="CK1000" i="1" s="1"/>
  <c r="CQ1000" i="1" s="1"/>
  <c r="F1000" i="1"/>
  <c r="F999" i="1" s="1"/>
  <c r="CS999" i="1"/>
  <c r="CO999" i="1"/>
  <c r="CO998" i="1" s="1"/>
  <c r="CO997" i="1" s="1"/>
  <c r="CN999" i="1"/>
  <c r="CM999" i="1"/>
  <c r="CI999" i="1"/>
  <c r="CH999" i="1"/>
  <c r="CH998" i="1" s="1"/>
  <c r="CH997" i="1" s="1"/>
  <c r="CG999" i="1"/>
  <c r="CC999" i="1"/>
  <c r="CB999" i="1"/>
  <c r="CA999" i="1"/>
  <c r="CA998" i="1" s="1"/>
  <c r="CA997" i="1" s="1"/>
  <c r="BW999" i="1"/>
  <c r="BV999" i="1"/>
  <c r="BR999" i="1"/>
  <c r="BQ999" i="1"/>
  <c r="BQ998" i="1" s="1"/>
  <c r="BQ997" i="1" s="1"/>
  <c r="BM999" i="1"/>
  <c r="BL999" i="1"/>
  <c r="BK999" i="1"/>
  <c r="BG999" i="1"/>
  <c r="BG998" i="1" s="1"/>
  <c r="BG997" i="1" s="1"/>
  <c r="BF999" i="1"/>
  <c r="BE999" i="1"/>
  <c r="BA999" i="1"/>
  <c r="AZ999" i="1"/>
  <c r="AY999" i="1"/>
  <c r="AU999" i="1"/>
  <c r="AT999" i="1"/>
  <c r="AS999" i="1"/>
  <c r="AS998" i="1" s="1"/>
  <c r="AS997" i="1" s="1"/>
  <c r="AO999" i="1"/>
  <c r="AN999" i="1"/>
  <c r="AM999" i="1"/>
  <c r="AI999" i="1"/>
  <c r="AI998" i="1" s="1"/>
  <c r="AI997" i="1" s="1"/>
  <c r="AH999" i="1"/>
  <c r="AG999" i="1"/>
  <c r="AC999" i="1"/>
  <c r="AB999" i="1"/>
  <c r="AA999" i="1"/>
  <c r="W999" i="1"/>
  <c r="V999" i="1"/>
  <c r="U999" i="1"/>
  <c r="U998" i="1" s="1"/>
  <c r="U997" i="1" s="1"/>
  <c r="Q999" i="1"/>
  <c r="P999" i="1"/>
  <c r="K999" i="1"/>
  <c r="J999" i="1"/>
  <c r="I999" i="1"/>
  <c r="H999" i="1"/>
  <c r="G999" i="1"/>
  <c r="BA998" i="1"/>
  <c r="BA997" i="1" s="1"/>
  <c r="I998" i="1"/>
  <c r="I997" i="1" s="1"/>
  <c r="N996" i="1"/>
  <c r="T996" i="1" s="1"/>
  <c r="Z996" i="1" s="1"/>
  <c r="AF996" i="1" s="1"/>
  <c r="AL996" i="1" s="1"/>
  <c r="AR996" i="1" s="1"/>
  <c r="AX996" i="1" s="1"/>
  <c r="BD996" i="1" s="1"/>
  <c r="BJ996" i="1" s="1"/>
  <c r="BP996" i="1" s="1"/>
  <c r="BU996" i="1" s="1"/>
  <c r="BZ996" i="1" s="1"/>
  <c r="CF996" i="1" s="1"/>
  <c r="CL996" i="1" s="1"/>
  <c r="CR996" i="1" s="1"/>
  <c r="M996" i="1"/>
  <c r="S996" i="1" s="1"/>
  <c r="Y996" i="1" s="1"/>
  <c r="AE996" i="1" s="1"/>
  <c r="AK996" i="1" s="1"/>
  <c r="AQ996" i="1" s="1"/>
  <c r="AW996" i="1" s="1"/>
  <c r="BC996" i="1" s="1"/>
  <c r="BI996" i="1" s="1"/>
  <c r="BO996" i="1" s="1"/>
  <c r="BT996" i="1" s="1"/>
  <c r="BY996" i="1" s="1"/>
  <c r="CE996" i="1" s="1"/>
  <c r="CK996" i="1" s="1"/>
  <c r="CQ996" i="1" s="1"/>
  <c r="L996" i="1"/>
  <c r="R996" i="1" s="1"/>
  <c r="X996" i="1" s="1"/>
  <c r="AD996" i="1" s="1"/>
  <c r="AJ996" i="1" s="1"/>
  <c r="AP996" i="1" s="1"/>
  <c r="AV996" i="1" s="1"/>
  <c r="BB996" i="1" s="1"/>
  <c r="BH996" i="1" s="1"/>
  <c r="BN996" i="1" s="1"/>
  <c r="BS996" i="1" s="1"/>
  <c r="BX996" i="1" s="1"/>
  <c r="CD996" i="1" s="1"/>
  <c r="CJ996" i="1" s="1"/>
  <c r="CP996" i="1" s="1"/>
  <c r="CS995" i="1"/>
  <c r="CS994" i="1" s="1"/>
  <c r="CS993" i="1" s="1"/>
  <c r="CO995" i="1"/>
  <c r="CO994" i="1" s="1"/>
  <c r="CO993" i="1" s="1"/>
  <c r="CN995" i="1"/>
  <c r="CN994" i="1" s="1"/>
  <c r="CN993" i="1" s="1"/>
  <c r="CM995" i="1"/>
  <c r="CI995" i="1"/>
  <c r="CI994" i="1" s="1"/>
  <c r="CI993" i="1" s="1"/>
  <c r="CH995" i="1"/>
  <c r="CH994" i="1" s="1"/>
  <c r="CH993" i="1" s="1"/>
  <c r="CG995" i="1"/>
  <c r="CG994" i="1" s="1"/>
  <c r="CG993" i="1" s="1"/>
  <c r="CC995" i="1"/>
  <c r="CC994" i="1" s="1"/>
  <c r="CC993" i="1" s="1"/>
  <c r="CB995" i="1"/>
  <c r="CB994" i="1" s="1"/>
  <c r="CB993" i="1" s="1"/>
  <c r="CA995" i="1"/>
  <c r="CA994" i="1" s="1"/>
  <c r="CA993" i="1" s="1"/>
  <c r="BW995" i="1"/>
  <c r="BW994" i="1" s="1"/>
  <c r="BW993" i="1" s="1"/>
  <c r="BV995" i="1"/>
  <c r="BV994" i="1" s="1"/>
  <c r="BV993" i="1" s="1"/>
  <c r="BR995" i="1"/>
  <c r="BR994" i="1" s="1"/>
  <c r="BR993" i="1" s="1"/>
  <c r="BQ995" i="1"/>
  <c r="BQ994" i="1" s="1"/>
  <c r="BQ993" i="1" s="1"/>
  <c r="BM995" i="1"/>
  <c r="BM994" i="1" s="1"/>
  <c r="BM993" i="1" s="1"/>
  <c r="BL995" i="1"/>
  <c r="BL994" i="1" s="1"/>
  <c r="BL993" i="1" s="1"/>
  <c r="BK995" i="1"/>
  <c r="BK994" i="1" s="1"/>
  <c r="BK993" i="1" s="1"/>
  <c r="BG995" i="1"/>
  <c r="BG994" i="1" s="1"/>
  <c r="BG993" i="1" s="1"/>
  <c r="BF995" i="1"/>
  <c r="BF994" i="1" s="1"/>
  <c r="BF993" i="1" s="1"/>
  <c r="BE995" i="1"/>
  <c r="BE994" i="1" s="1"/>
  <c r="BE993" i="1" s="1"/>
  <c r="BA995" i="1"/>
  <c r="BA994" i="1" s="1"/>
  <c r="BA993" i="1" s="1"/>
  <c r="AZ995" i="1"/>
  <c r="AZ994" i="1" s="1"/>
  <c r="AZ993" i="1" s="1"/>
  <c r="AY995" i="1"/>
  <c r="AY994" i="1" s="1"/>
  <c r="AU995" i="1"/>
  <c r="AU994" i="1" s="1"/>
  <c r="AU993" i="1" s="1"/>
  <c r="AT995" i="1"/>
  <c r="AT994" i="1" s="1"/>
  <c r="AT993" i="1" s="1"/>
  <c r="AS995" i="1"/>
  <c r="AS994" i="1" s="1"/>
  <c r="AS993" i="1" s="1"/>
  <c r="AO995" i="1"/>
  <c r="AO994" i="1" s="1"/>
  <c r="AO993" i="1" s="1"/>
  <c r="AN995" i="1"/>
  <c r="AN994" i="1" s="1"/>
  <c r="AN993" i="1" s="1"/>
  <c r="AM995" i="1"/>
  <c r="AM994" i="1" s="1"/>
  <c r="AM993" i="1" s="1"/>
  <c r="AI995" i="1"/>
  <c r="AI994" i="1" s="1"/>
  <c r="AI993" i="1" s="1"/>
  <c r="AH995" i="1"/>
  <c r="AH994" i="1" s="1"/>
  <c r="AH993" i="1" s="1"/>
  <c r="AG995" i="1"/>
  <c r="AG994" i="1" s="1"/>
  <c r="AG993" i="1" s="1"/>
  <c r="AC995" i="1"/>
  <c r="AC994" i="1" s="1"/>
  <c r="AC993" i="1" s="1"/>
  <c r="AB995" i="1"/>
  <c r="AB994" i="1" s="1"/>
  <c r="AB993" i="1" s="1"/>
  <c r="AA995" i="1"/>
  <c r="AA994" i="1" s="1"/>
  <c r="AA993" i="1" s="1"/>
  <c r="W995" i="1"/>
  <c r="W994" i="1" s="1"/>
  <c r="W993" i="1" s="1"/>
  <c r="V995" i="1"/>
  <c r="V994" i="1" s="1"/>
  <c r="V993" i="1" s="1"/>
  <c r="U995" i="1"/>
  <c r="U994" i="1" s="1"/>
  <c r="U993" i="1" s="1"/>
  <c r="Q995" i="1"/>
  <c r="P995" i="1"/>
  <c r="P994" i="1" s="1"/>
  <c r="P993" i="1" s="1"/>
  <c r="O995" i="1"/>
  <c r="O994" i="1" s="1"/>
  <c r="O993" i="1" s="1"/>
  <c r="K995" i="1"/>
  <c r="K994" i="1" s="1"/>
  <c r="K993" i="1" s="1"/>
  <c r="J995" i="1"/>
  <c r="J994" i="1" s="1"/>
  <c r="J993" i="1" s="1"/>
  <c r="I995" i="1"/>
  <c r="I994" i="1" s="1"/>
  <c r="I993" i="1" s="1"/>
  <c r="H995" i="1"/>
  <c r="G995" i="1"/>
  <c r="F995" i="1"/>
  <c r="F994" i="1" s="1"/>
  <c r="CM994" i="1"/>
  <c r="CM993" i="1" s="1"/>
  <c r="Q994" i="1"/>
  <c r="Q993" i="1" s="1"/>
  <c r="G994" i="1"/>
  <c r="AY993" i="1"/>
  <c r="N992" i="1"/>
  <c r="T992" i="1" s="1"/>
  <c r="Z992" i="1" s="1"/>
  <c r="AF992" i="1" s="1"/>
  <c r="AL992" i="1" s="1"/>
  <c r="AR992" i="1" s="1"/>
  <c r="AX992" i="1" s="1"/>
  <c r="BD992" i="1" s="1"/>
  <c r="BJ992" i="1" s="1"/>
  <c r="BP992" i="1" s="1"/>
  <c r="BU992" i="1" s="1"/>
  <c r="BZ992" i="1" s="1"/>
  <c r="CF992" i="1" s="1"/>
  <c r="CL992" i="1" s="1"/>
  <c r="CR992" i="1" s="1"/>
  <c r="M992" i="1"/>
  <c r="S992" i="1" s="1"/>
  <c r="Y992" i="1" s="1"/>
  <c r="AE992" i="1" s="1"/>
  <c r="AK992" i="1" s="1"/>
  <c r="AQ992" i="1" s="1"/>
  <c r="AW992" i="1" s="1"/>
  <c r="BC992" i="1" s="1"/>
  <c r="BI992" i="1" s="1"/>
  <c r="BO992" i="1" s="1"/>
  <c r="BT992" i="1" s="1"/>
  <c r="BY992" i="1" s="1"/>
  <c r="CE992" i="1" s="1"/>
  <c r="CK992" i="1" s="1"/>
  <c r="CQ992" i="1" s="1"/>
  <c r="L992" i="1"/>
  <c r="R992" i="1" s="1"/>
  <c r="X992" i="1" s="1"/>
  <c r="AD992" i="1" s="1"/>
  <c r="AJ992" i="1" s="1"/>
  <c r="AP992" i="1" s="1"/>
  <c r="AV992" i="1" s="1"/>
  <c r="BB992" i="1" s="1"/>
  <c r="BH992" i="1" s="1"/>
  <c r="BN992" i="1" s="1"/>
  <c r="BS992" i="1" s="1"/>
  <c r="BX992" i="1" s="1"/>
  <c r="CD992" i="1" s="1"/>
  <c r="CJ992" i="1" s="1"/>
  <c r="CP992" i="1" s="1"/>
  <c r="CS991" i="1"/>
  <c r="CS990" i="1" s="1"/>
  <c r="CS989" i="1" s="1"/>
  <c r="CO991" i="1"/>
  <c r="CO990" i="1" s="1"/>
  <c r="CO989" i="1" s="1"/>
  <c r="CN991" i="1"/>
  <c r="CN990" i="1" s="1"/>
  <c r="CN989" i="1" s="1"/>
  <c r="CM991" i="1"/>
  <c r="CI991" i="1"/>
  <c r="CI990" i="1" s="1"/>
  <c r="CI989" i="1" s="1"/>
  <c r="CH991" i="1"/>
  <c r="CH990" i="1" s="1"/>
  <c r="CH989" i="1" s="1"/>
  <c r="CG991" i="1"/>
  <c r="CG990" i="1" s="1"/>
  <c r="CG989" i="1" s="1"/>
  <c r="CC991" i="1"/>
  <c r="CC990" i="1" s="1"/>
  <c r="CC989" i="1" s="1"/>
  <c r="CB991" i="1"/>
  <c r="CB990" i="1" s="1"/>
  <c r="CB989" i="1" s="1"/>
  <c r="CA991" i="1"/>
  <c r="CA990" i="1" s="1"/>
  <c r="CA989" i="1" s="1"/>
  <c r="BW991" i="1"/>
  <c r="BW990" i="1" s="1"/>
  <c r="BW989" i="1" s="1"/>
  <c r="BV991" i="1"/>
  <c r="BR991" i="1"/>
  <c r="BR990" i="1" s="1"/>
  <c r="BR989" i="1" s="1"/>
  <c r="BQ991" i="1"/>
  <c r="BQ990" i="1" s="1"/>
  <c r="BQ989" i="1" s="1"/>
  <c r="BM991" i="1"/>
  <c r="BM990" i="1" s="1"/>
  <c r="BM989" i="1" s="1"/>
  <c r="BL991" i="1"/>
  <c r="BK991" i="1"/>
  <c r="BK990" i="1" s="1"/>
  <c r="BK989" i="1" s="1"/>
  <c r="BG991" i="1"/>
  <c r="BG990" i="1" s="1"/>
  <c r="BG989" i="1" s="1"/>
  <c r="BF991" i="1"/>
  <c r="BF990" i="1" s="1"/>
  <c r="BF989" i="1" s="1"/>
  <c r="BE991" i="1"/>
  <c r="BE990" i="1" s="1"/>
  <c r="BE989" i="1" s="1"/>
  <c r="BA991" i="1"/>
  <c r="BA990" i="1" s="1"/>
  <c r="BA989" i="1" s="1"/>
  <c r="AZ991" i="1"/>
  <c r="AZ990" i="1" s="1"/>
  <c r="AZ989" i="1" s="1"/>
  <c r="AY991" i="1"/>
  <c r="AY990" i="1" s="1"/>
  <c r="AY989" i="1" s="1"/>
  <c r="AU991" i="1"/>
  <c r="AU990" i="1" s="1"/>
  <c r="AU989" i="1" s="1"/>
  <c r="AT991" i="1"/>
  <c r="AT990" i="1" s="1"/>
  <c r="AT989" i="1" s="1"/>
  <c r="AS991" i="1"/>
  <c r="AS990" i="1" s="1"/>
  <c r="AS989" i="1" s="1"/>
  <c r="AO991" i="1"/>
  <c r="AO990" i="1" s="1"/>
  <c r="AO989" i="1" s="1"/>
  <c r="AN991" i="1"/>
  <c r="AM991" i="1"/>
  <c r="AM990" i="1" s="1"/>
  <c r="AM989" i="1" s="1"/>
  <c r="AI991" i="1"/>
  <c r="AI990" i="1" s="1"/>
  <c r="AI989" i="1" s="1"/>
  <c r="AH991" i="1"/>
  <c r="AH990" i="1" s="1"/>
  <c r="AH989" i="1" s="1"/>
  <c r="AG991" i="1"/>
  <c r="AG990" i="1" s="1"/>
  <c r="AG989" i="1" s="1"/>
  <c r="AC991" i="1"/>
  <c r="AC990" i="1" s="1"/>
  <c r="AC989" i="1" s="1"/>
  <c r="AB991" i="1"/>
  <c r="AB990" i="1" s="1"/>
  <c r="AB989" i="1" s="1"/>
  <c r="AA991" i="1"/>
  <c r="AA990" i="1" s="1"/>
  <c r="AA989" i="1" s="1"/>
  <c r="W991" i="1"/>
  <c r="W990" i="1" s="1"/>
  <c r="W989" i="1" s="1"/>
  <c r="V991" i="1"/>
  <c r="V990" i="1" s="1"/>
  <c r="V989" i="1" s="1"/>
  <c r="U991" i="1"/>
  <c r="U990" i="1" s="1"/>
  <c r="U989" i="1" s="1"/>
  <c r="Q991" i="1"/>
  <c r="Q990" i="1" s="1"/>
  <c r="Q989" i="1" s="1"/>
  <c r="P991" i="1"/>
  <c r="P990" i="1" s="1"/>
  <c r="P989" i="1" s="1"/>
  <c r="O991" i="1"/>
  <c r="O990" i="1" s="1"/>
  <c r="O989" i="1" s="1"/>
  <c r="K991" i="1"/>
  <c r="K990" i="1" s="1"/>
  <c r="K989" i="1" s="1"/>
  <c r="J991" i="1"/>
  <c r="I991" i="1"/>
  <c r="H991" i="1"/>
  <c r="H990" i="1" s="1"/>
  <c r="G991" i="1"/>
  <c r="G990" i="1" s="1"/>
  <c r="G989" i="1" s="1"/>
  <c r="F991" i="1"/>
  <c r="F990" i="1" s="1"/>
  <c r="F989" i="1" s="1"/>
  <c r="CM990" i="1"/>
  <c r="CM989" i="1" s="1"/>
  <c r="BV990" i="1"/>
  <c r="BV989" i="1" s="1"/>
  <c r="BL990" i="1"/>
  <c r="AN990" i="1"/>
  <c r="AN989" i="1" s="1"/>
  <c r="BL989" i="1"/>
  <c r="AY988" i="1"/>
  <c r="AY987" i="1" s="1"/>
  <c r="AY986" i="1" s="1"/>
  <c r="AY985" i="1" s="1"/>
  <c r="O988" i="1"/>
  <c r="O987" i="1" s="1"/>
  <c r="O986" i="1" s="1"/>
  <c r="O985" i="1" s="1"/>
  <c r="N988" i="1"/>
  <c r="T988" i="1" s="1"/>
  <c r="Z988" i="1" s="1"/>
  <c r="AF988" i="1" s="1"/>
  <c r="AL988" i="1" s="1"/>
  <c r="AR988" i="1" s="1"/>
  <c r="AX988" i="1" s="1"/>
  <c r="BD988" i="1" s="1"/>
  <c r="BJ988" i="1" s="1"/>
  <c r="BP988" i="1" s="1"/>
  <c r="BU988" i="1" s="1"/>
  <c r="BZ988" i="1" s="1"/>
  <c r="CF988" i="1" s="1"/>
  <c r="CL988" i="1" s="1"/>
  <c r="CR988" i="1" s="1"/>
  <c r="M988" i="1"/>
  <c r="S988" i="1" s="1"/>
  <c r="Y988" i="1" s="1"/>
  <c r="AE988" i="1" s="1"/>
  <c r="AK988" i="1" s="1"/>
  <c r="AQ988" i="1" s="1"/>
  <c r="AW988" i="1" s="1"/>
  <c r="BC988" i="1" s="1"/>
  <c r="BI988" i="1" s="1"/>
  <c r="BO988" i="1" s="1"/>
  <c r="BT988" i="1" s="1"/>
  <c r="BY988" i="1" s="1"/>
  <c r="CE988" i="1" s="1"/>
  <c r="CK988" i="1" s="1"/>
  <c r="CQ988" i="1" s="1"/>
  <c r="L988" i="1"/>
  <c r="CS987" i="1"/>
  <c r="CS986" i="1" s="1"/>
  <c r="CS985" i="1" s="1"/>
  <c r="CO987" i="1"/>
  <c r="CN987" i="1"/>
  <c r="CM987" i="1"/>
  <c r="CM986" i="1" s="1"/>
  <c r="CI987" i="1"/>
  <c r="CI986" i="1" s="1"/>
  <c r="CI985" i="1" s="1"/>
  <c r="CH987" i="1"/>
  <c r="CH986" i="1" s="1"/>
  <c r="CH985" i="1" s="1"/>
  <c r="CG987" i="1"/>
  <c r="CG986" i="1" s="1"/>
  <c r="CG985" i="1" s="1"/>
  <c r="CC987" i="1"/>
  <c r="CC986" i="1" s="1"/>
  <c r="CC985" i="1" s="1"/>
  <c r="CB987" i="1"/>
  <c r="CB986" i="1" s="1"/>
  <c r="CB985" i="1" s="1"/>
  <c r="CA987" i="1"/>
  <c r="CA986" i="1" s="1"/>
  <c r="CA985" i="1" s="1"/>
  <c r="BW987" i="1"/>
  <c r="BV987" i="1"/>
  <c r="BV986" i="1" s="1"/>
  <c r="BV985" i="1" s="1"/>
  <c r="BR987" i="1"/>
  <c r="BR986" i="1" s="1"/>
  <c r="BR985" i="1" s="1"/>
  <c r="BQ987" i="1"/>
  <c r="BQ986" i="1" s="1"/>
  <c r="BQ985" i="1" s="1"/>
  <c r="BM987" i="1"/>
  <c r="BL987" i="1"/>
  <c r="BL986" i="1" s="1"/>
  <c r="BL985" i="1" s="1"/>
  <c r="BK987" i="1"/>
  <c r="BK986" i="1" s="1"/>
  <c r="BK985" i="1" s="1"/>
  <c r="BG987" i="1"/>
  <c r="BG986" i="1" s="1"/>
  <c r="BG985" i="1" s="1"/>
  <c r="BF987" i="1"/>
  <c r="BF986" i="1" s="1"/>
  <c r="BF985" i="1" s="1"/>
  <c r="BE987" i="1"/>
  <c r="BE986" i="1" s="1"/>
  <c r="BE985" i="1" s="1"/>
  <c r="BA987" i="1"/>
  <c r="BA986" i="1" s="1"/>
  <c r="BA985" i="1" s="1"/>
  <c r="AZ987" i="1"/>
  <c r="AZ986" i="1" s="1"/>
  <c r="AZ985" i="1" s="1"/>
  <c r="AU987" i="1"/>
  <c r="AT987" i="1"/>
  <c r="AT986" i="1" s="1"/>
  <c r="AT985" i="1" s="1"/>
  <c r="AS987" i="1"/>
  <c r="AS986" i="1" s="1"/>
  <c r="AS985" i="1" s="1"/>
  <c r="AO987" i="1"/>
  <c r="AO986" i="1" s="1"/>
  <c r="AO985" i="1" s="1"/>
  <c r="AN987" i="1"/>
  <c r="AM987" i="1"/>
  <c r="AM986" i="1" s="1"/>
  <c r="AM985" i="1" s="1"/>
  <c r="AI987" i="1"/>
  <c r="AI986" i="1" s="1"/>
  <c r="AI985" i="1" s="1"/>
  <c r="AH987" i="1"/>
  <c r="AH986" i="1" s="1"/>
  <c r="AH985" i="1" s="1"/>
  <c r="AG987" i="1"/>
  <c r="AC987" i="1"/>
  <c r="AC986" i="1" s="1"/>
  <c r="AC985" i="1" s="1"/>
  <c r="AB987" i="1"/>
  <c r="AB986" i="1" s="1"/>
  <c r="AB985" i="1" s="1"/>
  <c r="AA987" i="1"/>
  <c r="AA986" i="1" s="1"/>
  <c r="AA985" i="1" s="1"/>
  <c r="W987" i="1"/>
  <c r="W986" i="1" s="1"/>
  <c r="W985" i="1" s="1"/>
  <c r="V987" i="1"/>
  <c r="V986" i="1" s="1"/>
  <c r="V985" i="1" s="1"/>
  <c r="U987" i="1"/>
  <c r="U986" i="1" s="1"/>
  <c r="U985" i="1" s="1"/>
  <c r="Q987" i="1"/>
  <c r="Q986" i="1" s="1"/>
  <c r="Q985" i="1" s="1"/>
  <c r="P987" i="1"/>
  <c r="K987" i="1"/>
  <c r="K986" i="1" s="1"/>
  <c r="K985" i="1" s="1"/>
  <c r="J987" i="1"/>
  <c r="J986" i="1" s="1"/>
  <c r="J985" i="1" s="1"/>
  <c r="I987" i="1"/>
  <c r="H987" i="1"/>
  <c r="G987" i="1"/>
  <c r="F987" i="1"/>
  <c r="F986" i="1" s="1"/>
  <c r="F985" i="1" s="1"/>
  <c r="CO986" i="1"/>
  <c r="CO985" i="1" s="1"/>
  <c r="CN986" i="1"/>
  <c r="CN985" i="1" s="1"/>
  <c r="BW986" i="1"/>
  <c r="BW985" i="1" s="1"/>
  <c r="BM986" i="1"/>
  <c r="BM985" i="1" s="1"/>
  <c r="AU986" i="1"/>
  <c r="AU985" i="1" s="1"/>
  <c r="AN986" i="1"/>
  <c r="AN985" i="1" s="1"/>
  <c r="AG986" i="1"/>
  <c r="AG985" i="1" s="1"/>
  <c r="P986" i="1"/>
  <c r="P985" i="1" s="1"/>
  <c r="CM985" i="1"/>
  <c r="N982" i="1"/>
  <c r="T982" i="1" s="1"/>
  <c r="Z982" i="1" s="1"/>
  <c r="AF982" i="1" s="1"/>
  <c r="AL982" i="1" s="1"/>
  <c r="AR982" i="1" s="1"/>
  <c r="AX982" i="1" s="1"/>
  <c r="BD982" i="1" s="1"/>
  <c r="BJ982" i="1" s="1"/>
  <c r="BP982" i="1" s="1"/>
  <c r="BU982" i="1" s="1"/>
  <c r="BZ982" i="1" s="1"/>
  <c r="CF982" i="1" s="1"/>
  <c r="CL982" i="1" s="1"/>
  <c r="CR982" i="1" s="1"/>
  <c r="M982" i="1"/>
  <c r="S982" i="1" s="1"/>
  <c r="Y982" i="1" s="1"/>
  <c r="AE982" i="1" s="1"/>
  <c r="AK982" i="1" s="1"/>
  <c r="AQ982" i="1" s="1"/>
  <c r="AW982" i="1" s="1"/>
  <c r="BC982" i="1" s="1"/>
  <c r="BI982" i="1" s="1"/>
  <c r="BO982" i="1" s="1"/>
  <c r="BT982" i="1" s="1"/>
  <c r="BY982" i="1" s="1"/>
  <c r="CE982" i="1" s="1"/>
  <c r="CK982" i="1" s="1"/>
  <c r="CQ982" i="1" s="1"/>
  <c r="L982" i="1"/>
  <c r="R982" i="1" s="1"/>
  <c r="X982" i="1" s="1"/>
  <c r="AD982" i="1" s="1"/>
  <c r="AJ982" i="1" s="1"/>
  <c r="AP982" i="1" s="1"/>
  <c r="AV982" i="1" s="1"/>
  <c r="BB982" i="1" s="1"/>
  <c r="BH982" i="1" s="1"/>
  <c r="BN982" i="1" s="1"/>
  <c r="BS982" i="1" s="1"/>
  <c r="BX982" i="1" s="1"/>
  <c r="CD982" i="1" s="1"/>
  <c r="CJ982" i="1" s="1"/>
  <c r="CP982" i="1" s="1"/>
  <c r="CS981" i="1"/>
  <c r="CS980" i="1" s="1"/>
  <c r="CS979" i="1" s="1"/>
  <c r="CO981" i="1"/>
  <c r="CO980" i="1" s="1"/>
  <c r="CO979" i="1" s="1"/>
  <c r="CN981" i="1"/>
  <c r="CN980" i="1" s="1"/>
  <c r="CN979" i="1" s="1"/>
  <c r="CM981" i="1"/>
  <c r="CI981" i="1"/>
  <c r="CH981" i="1"/>
  <c r="CH980" i="1" s="1"/>
  <c r="CH979" i="1" s="1"/>
  <c r="CG981" i="1"/>
  <c r="CG980" i="1" s="1"/>
  <c r="CG979" i="1" s="1"/>
  <c r="CC981" i="1"/>
  <c r="CC980" i="1" s="1"/>
  <c r="CC979" i="1" s="1"/>
  <c r="CB981" i="1"/>
  <c r="CB980" i="1" s="1"/>
  <c r="CB979" i="1" s="1"/>
  <c r="CA981" i="1"/>
  <c r="CA980" i="1" s="1"/>
  <c r="CA979" i="1" s="1"/>
  <c r="BW981" i="1"/>
  <c r="BW980" i="1" s="1"/>
  <c r="BW979" i="1" s="1"/>
  <c r="BV981" i="1"/>
  <c r="BV980" i="1" s="1"/>
  <c r="BV979" i="1" s="1"/>
  <c r="BR981" i="1"/>
  <c r="BR980" i="1" s="1"/>
  <c r="BR979" i="1" s="1"/>
  <c r="BQ981" i="1"/>
  <c r="BQ980" i="1" s="1"/>
  <c r="BM981" i="1"/>
  <c r="BM980" i="1" s="1"/>
  <c r="BM979" i="1" s="1"/>
  <c r="BL981" i="1"/>
  <c r="BL980" i="1" s="1"/>
  <c r="BL979" i="1" s="1"/>
  <c r="BK981" i="1"/>
  <c r="BK980" i="1" s="1"/>
  <c r="BK979" i="1" s="1"/>
  <c r="BG981" i="1"/>
  <c r="BG980" i="1" s="1"/>
  <c r="BG979" i="1" s="1"/>
  <c r="BF981" i="1"/>
  <c r="BF980" i="1" s="1"/>
  <c r="BF979" i="1" s="1"/>
  <c r="BE981" i="1"/>
  <c r="BE980" i="1" s="1"/>
  <c r="BE979" i="1" s="1"/>
  <c r="BA981" i="1"/>
  <c r="BA980" i="1" s="1"/>
  <c r="BA979" i="1" s="1"/>
  <c r="AZ981" i="1"/>
  <c r="AZ980" i="1" s="1"/>
  <c r="AZ979" i="1" s="1"/>
  <c r="AY981" i="1"/>
  <c r="AY980" i="1" s="1"/>
  <c r="AY979" i="1" s="1"/>
  <c r="AU981" i="1"/>
  <c r="AU980" i="1" s="1"/>
  <c r="AU979" i="1" s="1"/>
  <c r="AT981" i="1"/>
  <c r="AT980" i="1" s="1"/>
  <c r="AT979" i="1" s="1"/>
  <c r="AS981" i="1"/>
  <c r="AS980" i="1" s="1"/>
  <c r="AS979" i="1" s="1"/>
  <c r="AO981" i="1"/>
  <c r="AO980" i="1" s="1"/>
  <c r="AO979" i="1" s="1"/>
  <c r="AN981" i="1"/>
  <c r="AN980" i="1" s="1"/>
  <c r="AN979" i="1" s="1"/>
  <c r="AM981" i="1"/>
  <c r="AM980" i="1" s="1"/>
  <c r="AM979" i="1" s="1"/>
  <c r="AI981" i="1"/>
  <c r="AI980" i="1" s="1"/>
  <c r="AI979" i="1" s="1"/>
  <c r="AH981" i="1"/>
  <c r="AH980" i="1" s="1"/>
  <c r="AH979" i="1" s="1"/>
  <c r="AG981" i="1"/>
  <c r="AG980" i="1" s="1"/>
  <c r="AG979" i="1" s="1"/>
  <c r="AC981" i="1"/>
  <c r="AC980" i="1" s="1"/>
  <c r="AC979" i="1" s="1"/>
  <c r="AB981" i="1"/>
  <c r="AB980" i="1" s="1"/>
  <c r="AB979" i="1" s="1"/>
  <c r="AA981" i="1"/>
  <c r="AA980" i="1" s="1"/>
  <c r="AA979" i="1" s="1"/>
  <c r="W981" i="1"/>
  <c r="W980" i="1" s="1"/>
  <c r="W979" i="1" s="1"/>
  <c r="V981" i="1"/>
  <c r="V980" i="1" s="1"/>
  <c r="V979" i="1" s="1"/>
  <c r="U981" i="1"/>
  <c r="U980" i="1" s="1"/>
  <c r="U979" i="1" s="1"/>
  <c r="Q981" i="1"/>
  <c r="Q980" i="1" s="1"/>
  <c r="Q979" i="1" s="1"/>
  <c r="P981" i="1"/>
  <c r="O981" i="1"/>
  <c r="O980" i="1" s="1"/>
  <c r="O979" i="1" s="1"/>
  <c r="K981" i="1"/>
  <c r="K980" i="1" s="1"/>
  <c r="K979" i="1" s="1"/>
  <c r="J981" i="1"/>
  <c r="J980" i="1" s="1"/>
  <c r="J979" i="1" s="1"/>
  <c r="I981" i="1"/>
  <c r="I980" i="1" s="1"/>
  <c r="H981" i="1"/>
  <c r="G981" i="1"/>
  <c r="G980" i="1" s="1"/>
  <c r="G979" i="1" s="1"/>
  <c r="F981" i="1"/>
  <c r="CM980" i="1"/>
  <c r="CM979" i="1" s="1"/>
  <c r="CI980" i="1"/>
  <c r="CI979" i="1" s="1"/>
  <c r="P980" i="1"/>
  <c r="P979" i="1" s="1"/>
  <c r="F980" i="1"/>
  <c r="F979" i="1" s="1"/>
  <c r="N978" i="1"/>
  <c r="T978" i="1" s="1"/>
  <c r="Z978" i="1" s="1"/>
  <c r="AF978" i="1" s="1"/>
  <c r="AL978" i="1" s="1"/>
  <c r="AR978" i="1" s="1"/>
  <c r="AX978" i="1" s="1"/>
  <c r="BD978" i="1" s="1"/>
  <c r="BJ978" i="1" s="1"/>
  <c r="BP978" i="1" s="1"/>
  <c r="BU978" i="1" s="1"/>
  <c r="BZ978" i="1" s="1"/>
  <c r="CF978" i="1" s="1"/>
  <c r="CL978" i="1" s="1"/>
  <c r="CR978" i="1" s="1"/>
  <c r="M978" i="1"/>
  <c r="S978" i="1" s="1"/>
  <c r="Y978" i="1" s="1"/>
  <c r="AE978" i="1" s="1"/>
  <c r="AK978" i="1" s="1"/>
  <c r="AQ978" i="1" s="1"/>
  <c r="AW978" i="1" s="1"/>
  <c r="BC978" i="1" s="1"/>
  <c r="BI978" i="1" s="1"/>
  <c r="BO978" i="1" s="1"/>
  <c r="BT978" i="1" s="1"/>
  <c r="BY978" i="1" s="1"/>
  <c r="CE978" i="1" s="1"/>
  <c r="CK978" i="1" s="1"/>
  <c r="CQ978" i="1" s="1"/>
  <c r="L978" i="1"/>
  <c r="R978" i="1" s="1"/>
  <c r="X978" i="1" s="1"/>
  <c r="AD978" i="1" s="1"/>
  <c r="AJ978" i="1" s="1"/>
  <c r="AP978" i="1" s="1"/>
  <c r="AV978" i="1" s="1"/>
  <c r="BB978" i="1" s="1"/>
  <c r="BH978" i="1" s="1"/>
  <c r="BN978" i="1" s="1"/>
  <c r="BS978" i="1" s="1"/>
  <c r="BX978" i="1" s="1"/>
  <c r="CD978" i="1" s="1"/>
  <c r="CJ978" i="1" s="1"/>
  <c r="CP978" i="1" s="1"/>
  <c r="CS977" i="1"/>
  <c r="CS976" i="1" s="1"/>
  <c r="CS975" i="1" s="1"/>
  <c r="CO977" i="1"/>
  <c r="CO976" i="1" s="1"/>
  <c r="CO975" i="1" s="1"/>
  <c r="CN977" i="1"/>
  <c r="CN976" i="1" s="1"/>
  <c r="CN975" i="1" s="1"/>
  <c r="CM977" i="1"/>
  <c r="CM976" i="1" s="1"/>
  <c r="CM975" i="1" s="1"/>
  <c r="CI977" i="1"/>
  <c r="CI976" i="1" s="1"/>
  <c r="CI975" i="1" s="1"/>
  <c r="CH977" i="1"/>
  <c r="CH976" i="1" s="1"/>
  <c r="CH975" i="1" s="1"/>
  <c r="CG977" i="1"/>
  <c r="CG976" i="1" s="1"/>
  <c r="CG975" i="1" s="1"/>
  <c r="CC977" i="1"/>
  <c r="CC976" i="1" s="1"/>
  <c r="CC975" i="1" s="1"/>
  <c r="CB977" i="1"/>
  <c r="CB976" i="1" s="1"/>
  <c r="CB975" i="1" s="1"/>
  <c r="CA977" i="1"/>
  <c r="BW977" i="1"/>
  <c r="BW976" i="1" s="1"/>
  <c r="BW975" i="1" s="1"/>
  <c r="BW974" i="1" s="1"/>
  <c r="BW973" i="1" s="1"/>
  <c r="BV977" i="1"/>
  <c r="BV976" i="1" s="1"/>
  <c r="BV975" i="1" s="1"/>
  <c r="BR977" i="1"/>
  <c r="BR976" i="1" s="1"/>
  <c r="BR975" i="1" s="1"/>
  <c r="BQ977" i="1"/>
  <c r="BQ976" i="1" s="1"/>
  <c r="BQ975" i="1" s="1"/>
  <c r="BM977" i="1"/>
  <c r="BM976" i="1" s="1"/>
  <c r="BM975" i="1" s="1"/>
  <c r="BL977" i="1"/>
  <c r="BL976" i="1" s="1"/>
  <c r="BL975" i="1" s="1"/>
  <c r="BK977" i="1"/>
  <c r="BK976" i="1" s="1"/>
  <c r="BK975" i="1" s="1"/>
  <c r="BG977" i="1"/>
  <c r="BG976" i="1" s="1"/>
  <c r="BG975" i="1" s="1"/>
  <c r="BF977" i="1"/>
  <c r="BF976" i="1" s="1"/>
  <c r="BF975" i="1" s="1"/>
  <c r="BE977" i="1"/>
  <c r="BE976" i="1" s="1"/>
  <c r="BE975" i="1" s="1"/>
  <c r="BA977" i="1"/>
  <c r="BA976" i="1" s="1"/>
  <c r="BA975" i="1" s="1"/>
  <c r="AZ977" i="1"/>
  <c r="AZ976" i="1" s="1"/>
  <c r="AZ975" i="1" s="1"/>
  <c r="AY977" i="1"/>
  <c r="AY976" i="1" s="1"/>
  <c r="AY975" i="1" s="1"/>
  <c r="AY974" i="1" s="1"/>
  <c r="AY973" i="1" s="1"/>
  <c r="AU977" i="1"/>
  <c r="AU976" i="1" s="1"/>
  <c r="AU975" i="1" s="1"/>
  <c r="AT977" i="1"/>
  <c r="AT976" i="1" s="1"/>
  <c r="AT975" i="1" s="1"/>
  <c r="AS977" i="1"/>
  <c r="AS976" i="1" s="1"/>
  <c r="AS975" i="1" s="1"/>
  <c r="AO977" i="1"/>
  <c r="AO976" i="1" s="1"/>
  <c r="AO975" i="1" s="1"/>
  <c r="AN977" i="1"/>
  <c r="AN976" i="1" s="1"/>
  <c r="AN975" i="1" s="1"/>
  <c r="AM977" i="1"/>
  <c r="AM976" i="1" s="1"/>
  <c r="AM975" i="1" s="1"/>
  <c r="AI977" i="1"/>
  <c r="AI976" i="1" s="1"/>
  <c r="AI975" i="1" s="1"/>
  <c r="AH977" i="1"/>
  <c r="AH976" i="1" s="1"/>
  <c r="AH975" i="1" s="1"/>
  <c r="AG977" i="1"/>
  <c r="AG976" i="1" s="1"/>
  <c r="AG975" i="1" s="1"/>
  <c r="AC977" i="1"/>
  <c r="AC976" i="1" s="1"/>
  <c r="AC975" i="1" s="1"/>
  <c r="AB977" i="1"/>
  <c r="AB976" i="1" s="1"/>
  <c r="AB975" i="1" s="1"/>
  <c r="AA977" i="1"/>
  <c r="AA976" i="1" s="1"/>
  <c r="AA975" i="1" s="1"/>
  <c r="AA974" i="1" s="1"/>
  <c r="AA973" i="1" s="1"/>
  <c r="W977" i="1"/>
  <c r="W976" i="1" s="1"/>
  <c r="W975" i="1" s="1"/>
  <c r="V977" i="1"/>
  <c r="V976" i="1" s="1"/>
  <c r="V975" i="1" s="1"/>
  <c r="U977" i="1"/>
  <c r="Q977" i="1"/>
  <c r="Q976" i="1" s="1"/>
  <c r="Q975" i="1" s="1"/>
  <c r="P977" i="1"/>
  <c r="P976" i="1" s="1"/>
  <c r="P975" i="1" s="1"/>
  <c r="O977" i="1"/>
  <c r="O976" i="1" s="1"/>
  <c r="O975" i="1" s="1"/>
  <c r="K977" i="1"/>
  <c r="K976" i="1" s="1"/>
  <c r="K975" i="1" s="1"/>
  <c r="J977" i="1"/>
  <c r="J976" i="1" s="1"/>
  <c r="J975" i="1" s="1"/>
  <c r="I977" i="1"/>
  <c r="H977" i="1"/>
  <c r="G977" i="1"/>
  <c r="G976" i="1" s="1"/>
  <c r="G975" i="1" s="1"/>
  <c r="F977" i="1"/>
  <c r="CA976" i="1"/>
  <c r="CA975" i="1" s="1"/>
  <c r="CA974" i="1" s="1"/>
  <c r="CA973" i="1" s="1"/>
  <c r="U976" i="1"/>
  <c r="U975" i="1" s="1"/>
  <c r="I976" i="1"/>
  <c r="I975" i="1" s="1"/>
  <c r="H976" i="1"/>
  <c r="N971" i="1"/>
  <c r="T971" i="1" s="1"/>
  <c r="Z971" i="1" s="1"/>
  <c r="AF971" i="1" s="1"/>
  <c r="AL971" i="1" s="1"/>
  <c r="AR971" i="1" s="1"/>
  <c r="AX971" i="1" s="1"/>
  <c r="BD971" i="1" s="1"/>
  <c r="BJ971" i="1" s="1"/>
  <c r="BP971" i="1" s="1"/>
  <c r="BU971" i="1" s="1"/>
  <c r="BZ971" i="1" s="1"/>
  <c r="CF971" i="1" s="1"/>
  <c r="CL971" i="1" s="1"/>
  <c r="CR971" i="1" s="1"/>
  <c r="M971" i="1"/>
  <c r="S971" i="1" s="1"/>
  <c r="Y971" i="1" s="1"/>
  <c r="AE971" i="1" s="1"/>
  <c r="AK971" i="1" s="1"/>
  <c r="AQ971" i="1" s="1"/>
  <c r="AW971" i="1" s="1"/>
  <c r="BC971" i="1" s="1"/>
  <c r="BI971" i="1" s="1"/>
  <c r="BO971" i="1" s="1"/>
  <c r="BT971" i="1" s="1"/>
  <c r="BY971" i="1" s="1"/>
  <c r="CE971" i="1" s="1"/>
  <c r="CK971" i="1" s="1"/>
  <c r="CQ971" i="1" s="1"/>
  <c r="L971" i="1"/>
  <c r="R971" i="1" s="1"/>
  <c r="X971" i="1" s="1"/>
  <c r="AD971" i="1" s="1"/>
  <c r="AJ971" i="1" s="1"/>
  <c r="AP971" i="1" s="1"/>
  <c r="AV971" i="1" s="1"/>
  <c r="BB971" i="1" s="1"/>
  <c r="BH971" i="1" s="1"/>
  <c r="BN971" i="1" s="1"/>
  <c r="BS971" i="1" s="1"/>
  <c r="BX971" i="1" s="1"/>
  <c r="CD971" i="1" s="1"/>
  <c r="CJ971" i="1" s="1"/>
  <c r="CP971" i="1" s="1"/>
  <c r="CS970" i="1"/>
  <c r="CO970" i="1"/>
  <c r="CO969" i="1" s="1"/>
  <c r="CO968" i="1" s="1"/>
  <c r="CO967" i="1" s="1"/>
  <c r="CN970" i="1"/>
  <c r="CN969" i="1" s="1"/>
  <c r="CN968" i="1" s="1"/>
  <c r="CN967" i="1" s="1"/>
  <c r="CM970" i="1"/>
  <c r="CM969" i="1" s="1"/>
  <c r="CM968" i="1" s="1"/>
  <c r="CM967" i="1" s="1"/>
  <c r="CI970" i="1"/>
  <c r="CH970" i="1"/>
  <c r="CH969" i="1" s="1"/>
  <c r="CH968" i="1" s="1"/>
  <c r="CH967" i="1" s="1"/>
  <c r="CG970" i="1"/>
  <c r="CG969" i="1" s="1"/>
  <c r="CG968" i="1" s="1"/>
  <c r="CG967" i="1" s="1"/>
  <c r="CC970" i="1"/>
  <c r="CC969" i="1" s="1"/>
  <c r="CC968" i="1" s="1"/>
  <c r="CC967" i="1" s="1"/>
  <c r="CB970" i="1"/>
  <c r="CA970" i="1"/>
  <c r="CA969" i="1" s="1"/>
  <c r="CA968" i="1" s="1"/>
  <c r="CA967" i="1" s="1"/>
  <c r="BW970" i="1"/>
  <c r="BW969" i="1" s="1"/>
  <c r="BW968" i="1" s="1"/>
  <c r="BW967" i="1" s="1"/>
  <c r="BV970" i="1"/>
  <c r="BR970" i="1"/>
  <c r="BQ970" i="1"/>
  <c r="BQ969" i="1" s="1"/>
  <c r="BQ968" i="1" s="1"/>
  <c r="BQ967" i="1" s="1"/>
  <c r="BM970" i="1"/>
  <c r="BM969" i="1" s="1"/>
  <c r="BM968" i="1" s="1"/>
  <c r="BM967" i="1" s="1"/>
  <c r="BL970" i="1"/>
  <c r="BL969" i="1" s="1"/>
  <c r="BL968" i="1" s="1"/>
  <c r="BL967" i="1" s="1"/>
  <c r="BK970" i="1"/>
  <c r="BK969" i="1" s="1"/>
  <c r="BK968" i="1" s="1"/>
  <c r="BK967" i="1" s="1"/>
  <c r="BG970" i="1"/>
  <c r="BG969" i="1" s="1"/>
  <c r="BG968" i="1" s="1"/>
  <c r="BG967" i="1" s="1"/>
  <c r="BF970" i="1"/>
  <c r="BF969" i="1" s="1"/>
  <c r="BF968" i="1" s="1"/>
  <c r="BF967" i="1" s="1"/>
  <c r="BE970" i="1"/>
  <c r="BA970" i="1"/>
  <c r="AZ970" i="1"/>
  <c r="AZ969" i="1" s="1"/>
  <c r="AZ968" i="1" s="1"/>
  <c r="AZ967" i="1" s="1"/>
  <c r="AY970" i="1"/>
  <c r="AY969" i="1" s="1"/>
  <c r="AY968" i="1" s="1"/>
  <c r="AY967" i="1" s="1"/>
  <c r="AU970" i="1"/>
  <c r="AU969" i="1" s="1"/>
  <c r="AU968" i="1" s="1"/>
  <c r="AU967" i="1" s="1"/>
  <c r="AT970" i="1"/>
  <c r="AT969" i="1" s="1"/>
  <c r="AT968" i="1" s="1"/>
  <c r="AT967" i="1" s="1"/>
  <c r="AS970" i="1"/>
  <c r="AS969" i="1" s="1"/>
  <c r="AS968" i="1" s="1"/>
  <c r="AS967" i="1" s="1"/>
  <c r="AO970" i="1"/>
  <c r="AO969" i="1" s="1"/>
  <c r="AO968" i="1" s="1"/>
  <c r="AO967" i="1" s="1"/>
  <c r="AN970" i="1"/>
  <c r="AN969" i="1" s="1"/>
  <c r="AN968" i="1" s="1"/>
  <c r="AN967" i="1" s="1"/>
  <c r="AM970" i="1"/>
  <c r="AM969" i="1" s="1"/>
  <c r="AM968" i="1" s="1"/>
  <c r="AM967" i="1" s="1"/>
  <c r="AI970" i="1"/>
  <c r="AI969" i="1" s="1"/>
  <c r="AI968" i="1" s="1"/>
  <c r="AI967" i="1" s="1"/>
  <c r="AH970" i="1"/>
  <c r="AH969" i="1" s="1"/>
  <c r="AH968" i="1" s="1"/>
  <c r="AH967" i="1" s="1"/>
  <c r="AG970" i="1"/>
  <c r="AC970" i="1"/>
  <c r="AB970" i="1"/>
  <c r="AB969" i="1" s="1"/>
  <c r="AB968" i="1" s="1"/>
  <c r="AB967" i="1" s="1"/>
  <c r="AA970" i="1"/>
  <c r="AA969" i="1" s="1"/>
  <c r="AA968" i="1" s="1"/>
  <c r="AA967" i="1" s="1"/>
  <c r="W970" i="1"/>
  <c r="W969" i="1" s="1"/>
  <c r="W968" i="1" s="1"/>
  <c r="W967" i="1" s="1"/>
  <c r="V970" i="1"/>
  <c r="V969" i="1" s="1"/>
  <c r="V968" i="1" s="1"/>
  <c r="V967" i="1" s="1"/>
  <c r="U970" i="1"/>
  <c r="U969" i="1" s="1"/>
  <c r="U968" i="1" s="1"/>
  <c r="U967" i="1" s="1"/>
  <c r="Q970" i="1"/>
  <c r="Q969" i="1" s="1"/>
  <c r="Q968" i="1" s="1"/>
  <c r="Q967" i="1" s="1"/>
  <c r="P970" i="1"/>
  <c r="P969" i="1" s="1"/>
  <c r="P968" i="1" s="1"/>
  <c r="P967" i="1" s="1"/>
  <c r="O970" i="1"/>
  <c r="O969" i="1" s="1"/>
  <c r="O968" i="1" s="1"/>
  <c r="O967" i="1" s="1"/>
  <c r="K970" i="1"/>
  <c r="K969" i="1" s="1"/>
  <c r="K968" i="1" s="1"/>
  <c r="K967" i="1" s="1"/>
  <c r="J970" i="1"/>
  <c r="J969" i="1" s="1"/>
  <c r="J968" i="1" s="1"/>
  <c r="J967" i="1" s="1"/>
  <c r="I970" i="1"/>
  <c r="I969" i="1" s="1"/>
  <c r="I968" i="1" s="1"/>
  <c r="I967" i="1" s="1"/>
  <c r="H970" i="1"/>
  <c r="G970" i="1"/>
  <c r="G969" i="1" s="1"/>
  <c r="F970" i="1"/>
  <c r="CS969" i="1"/>
  <c r="CS968" i="1" s="1"/>
  <c r="CS967" i="1" s="1"/>
  <c r="CI969" i="1"/>
  <c r="CI968" i="1" s="1"/>
  <c r="CI967" i="1" s="1"/>
  <c r="CB969" i="1"/>
  <c r="CB968" i="1" s="1"/>
  <c r="CB967" i="1" s="1"/>
  <c r="BV969" i="1"/>
  <c r="BV968" i="1" s="1"/>
  <c r="BV967" i="1" s="1"/>
  <c r="BR969" i="1"/>
  <c r="BR968" i="1" s="1"/>
  <c r="BR967" i="1" s="1"/>
  <c r="BE969" i="1"/>
  <c r="BE968" i="1" s="1"/>
  <c r="BE967" i="1" s="1"/>
  <c r="BA969" i="1"/>
  <c r="AG969" i="1"/>
  <c r="AG968" i="1" s="1"/>
  <c r="AG967" i="1" s="1"/>
  <c r="AC969" i="1"/>
  <c r="AC968" i="1" s="1"/>
  <c r="AC967" i="1" s="1"/>
  <c r="H969" i="1"/>
  <c r="H968" i="1" s="1"/>
  <c r="H967" i="1" s="1"/>
  <c r="BA968" i="1"/>
  <c r="BA967" i="1" s="1"/>
  <c r="N966" i="1"/>
  <c r="T966" i="1" s="1"/>
  <c r="Z966" i="1" s="1"/>
  <c r="AF966" i="1" s="1"/>
  <c r="AL966" i="1" s="1"/>
  <c r="AR966" i="1" s="1"/>
  <c r="AX966" i="1" s="1"/>
  <c r="BD966" i="1" s="1"/>
  <c r="BJ966" i="1" s="1"/>
  <c r="BP966" i="1" s="1"/>
  <c r="BU966" i="1" s="1"/>
  <c r="BZ966" i="1" s="1"/>
  <c r="CF966" i="1" s="1"/>
  <c r="CL966" i="1" s="1"/>
  <c r="CR966" i="1" s="1"/>
  <c r="M966" i="1"/>
  <c r="S966" i="1" s="1"/>
  <c r="Y966" i="1" s="1"/>
  <c r="AE966" i="1" s="1"/>
  <c r="AK966" i="1" s="1"/>
  <c r="AQ966" i="1" s="1"/>
  <c r="AW966" i="1" s="1"/>
  <c r="BC966" i="1" s="1"/>
  <c r="BI966" i="1" s="1"/>
  <c r="BO966" i="1" s="1"/>
  <c r="BT966" i="1" s="1"/>
  <c r="BY966" i="1" s="1"/>
  <c r="CE966" i="1" s="1"/>
  <c r="CK966" i="1" s="1"/>
  <c r="CQ966" i="1" s="1"/>
  <c r="L966" i="1"/>
  <c r="R966" i="1" s="1"/>
  <c r="X966" i="1" s="1"/>
  <c r="AD966" i="1" s="1"/>
  <c r="AJ966" i="1" s="1"/>
  <c r="AP966" i="1" s="1"/>
  <c r="AV966" i="1" s="1"/>
  <c r="BB966" i="1" s="1"/>
  <c r="BH966" i="1" s="1"/>
  <c r="BN966" i="1" s="1"/>
  <c r="BS966" i="1" s="1"/>
  <c r="BX966" i="1" s="1"/>
  <c r="CD966" i="1" s="1"/>
  <c r="CJ966" i="1" s="1"/>
  <c r="CP966" i="1" s="1"/>
  <c r="CS965" i="1"/>
  <c r="CS964" i="1" s="1"/>
  <c r="CO965" i="1"/>
  <c r="CO964" i="1" s="1"/>
  <c r="CN965" i="1"/>
  <c r="CN964" i="1" s="1"/>
  <c r="CM965" i="1"/>
  <c r="CM964" i="1" s="1"/>
  <c r="CI965" i="1"/>
  <c r="CH965" i="1"/>
  <c r="CG965" i="1"/>
  <c r="CG964" i="1" s="1"/>
  <c r="CC965" i="1"/>
  <c r="CC964" i="1" s="1"/>
  <c r="CB965" i="1"/>
  <c r="CB964" i="1" s="1"/>
  <c r="CA965" i="1"/>
  <c r="CA964" i="1" s="1"/>
  <c r="BW965" i="1"/>
  <c r="BW964" i="1" s="1"/>
  <c r="BV965" i="1"/>
  <c r="BV964" i="1" s="1"/>
  <c r="BR965" i="1"/>
  <c r="BR964" i="1" s="1"/>
  <c r="BQ965" i="1"/>
  <c r="BQ964" i="1" s="1"/>
  <c r="BM965" i="1"/>
  <c r="BM964" i="1" s="1"/>
  <c r="BL965" i="1"/>
  <c r="BL964" i="1" s="1"/>
  <c r="BK965" i="1"/>
  <c r="BK964" i="1" s="1"/>
  <c r="BG965" i="1"/>
  <c r="BG964" i="1" s="1"/>
  <c r="BF965" i="1"/>
  <c r="BF964" i="1" s="1"/>
  <c r="BE965" i="1"/>
  <c r="BE964" i="1" s="1"/>
  <c r="BA965" i="1"/>
  <c r="BA964" i="1" s="1"/>
  <c r="AZ965" i="1"/>
  <c r="AZ964" i="1" s="1"/>
  <c r="AY965" i="1"/>
  <c r="AY964" i="1" s="1"/>
  <c r="AU965" i="1"/>
  <c r="AU964" i="1" s="1"/>
  <c r="AT965" i="1"/>
  <c r="AS965" i="1"/>
  <c r="AS964" i="1" s="1"/>
  <c r="AO965" i="1"/>
  <c r="AO964" i="1" s="1"/>
  <c r="AN965" i="1"/>
  <c r="AN964" i="1" s="1"/>
  <c r="AM965" i="1"/>
  <c r="AI965" i="1"/>
  <c r="AI964" i="1" s="1"/>
  <c r="AH965" i="1"/>
  <c r="AH964" i="1" s="1"/>
  <c r="AG965" i="1"/>
  <c r="AG964" i="1" s="1"/>
  <c r="AC965" i="1"/>
  <c r="AC964" i="1" s="1"/>
  <c r="AB965" i="1"/>
  <c r="AB964" i="1" s="1"/>
  <c r="AA965" i="1"/>
  <c r="AA964" i="1" s="1"/>
  <c r="W965" i="1"/>
  <c r="W964" i="1" s="1"/>
  <c r="V965" i="1"/>
  <c r="V964" i="1" s="1"/>
  <c r="U965" i="1"/>
  <c r="U964" i="1" s="1"/>
  <c r="Q965" i="1"/>
  <c r="Q964" i="1" s="1"/>
  <c r="P965" i="1"/>
  <c r="P964" i="1" s="1"/>
  <c r="O965" i="1"/>
  <c r="O964" i="1" s="1"/>
  <c r="K965" i="1"/>
  <c r="K964" i="1" s="1"/>
  <c r="J965" i="1"/>
  <c r="J964" i="1" s="1"/>
  <c r="I965" i="1"/>
  <c r="I964" i="1" s="1"/>
  <c r="H965" i="1"/>
  <c r="G965" i="1"/>
  <c r="G964" i="1" s="1"/>
  <c r="F965" i="1"/>
  <c r="CI964" i="1"/>
  <c r="CH964" i="1"/>
  <c r="AT964" i="1"/>
  <c r="AM964" i="1"/>
  <c r="N963" i="1"/>
  <c r="T963" i="1" s="1"/>
  <c r="Z963" i="1" s="1"/>
  <c r="AF963" i="1" s="1"/>
  <c r="AL963" i="1" s="1"/>
  <c r="AR963" i="1" s="1"/>
  <c r="AX963" i="1" s="1"/>
  <c r="BD963" i="1" s="1"/>
  <c r="BJ963" i="1" s="1"/>
  <c r="BP963" i="1" s="1"/>
  <c r="BU963" i="1" s="1"/>
  <c r="BZ963" i="1" s="1"/>
  <c r="CF963" i="1" s="1"/>
  <c r="CL963" i="1" s="1"/>
  <c r="CR963" i="1" s="1"/>
  <c r="M963" i="1"/>
  <c r="S963" i="1" s="1"/>
  <c r="Y963" i="1" s="1"/>
  <c r="AE963" i="1" s="1"/>
  <c r="AK963" i="1" s="1"/>
  <c r="AQ963" i="1" s="1"/>
  <c r="AW963" i="1" s="1"/>
  <c r="BC963" i="1" s="1"/>
  <c r="BI963" i="1" s="1"/>
  <c r="BO963" i="1" s="1"/>
  <c r="BT963" i="1" s="1"/>
  <c r="BY963" i="1" s="1"/>
  <c r="CE963" i="1" s="1"/>
  <c r="CK963" i="1" s="1"/>
  <c r="CQ963" i="1" s="1"/>
  <c r="L963" i="1"/>
  <c r="R963" i="1" s="1"/>
  <c r="X963" i="1" s="1"/>
  <c r="AD963" i="1" s="1"/>
  <c r="AJ963" i="1" s="1"/>
  <c r="AP963" i="1" s="1"/>
  <c r="AV963" i="1" s="1"/>
  <c r="BB963" i="1" s="1"/>
  <c r="BH963" i="1" s="1"/>
  <c r="BN963" i="1" s="1"/>
  <c r="BS963" i="1" s="1"/>
  <c r="BX963" i="1" s="1"/>
  <c r="CD963" i="1" s="1"/>
  <c r="CJ963" i="1" s="1"/>
  <c r="CP963" i="1" s="1"/>
  <c r="N962" i="1"/>
  <c r="T962" i="1" s="1"/>
  <c r="Z962" i="1" s="1"/>
  <c r="AF962" i="1" s="1"/>
  <c r="AL962" i="1" s="1"/>
  <c r="AR962" i="1" s="1"/>
  <c r="AX962" i="1" s="1"/>
  <c r="BD962" i="1" s="1"/>
  <c r="BJ962" i="1" s="1"/>
  <c r="BP962" i="1" s="1"/>
  <c r="BU962" i="1" s="1"/>
  <c r="BZ962" i="1" s="1"/>
  <c r="CF962" i="1" s="1"/>
  <c r="CL962" i="1" s="1"/>
  <c r="CR962" i="1" s="1"/>
  <c r="M962" i="1"/>
  <c r="S962" i="1" s="1"/>
  <c r="Y962" i="1" s="1"/>
  <c r="AE962" i="1" s="1"/>
  <c r="AK962" i="1" s="1"/>
  <c r="AQ962" i="1" s="1"/>
  <c r="AW962" i="1" s="1"/>
  <c r="BC962" i="1" s="1"/>
  <c r="BI962" i="1" s="1"/>
  <c r="BO962" i="1" s="1"/>
  <c r="BT962" i="1" s="1"/>
  <c r="BY962" i="1" s="1"/>
  <c r="CE962" i="1" s="1"/>
  <c r="CK962" i="1" s="1"/>
  <c r="CQ962" i="1" s="1"/>
  <c r="L962" i="1"/>
  <c r="R962" i="1" s="1"/>
  <c r="X962" i="1" s="1"/>
  <c r="AD962" i="1" s="1"/>
  <c r="AJ962" i="1" s="1"/>
  <c r="AP962" i="1" s="1"/>
  <c r="AV962" i="1" s="1"/>
  <c r="BB962" i="1" s="1"/>
  <c r="BH962" i="1" s="1"/>
  <c r="BN962" i="1" s="1"/>
  <c r="BS962" i="1" s="1"/>
  <c r="BX962" i="1" s="1"/>
  <c r="CD962" i="1" s="1"/>
  <c r="CJ962" i="1" s="1"/>
  <c r="CP962" i="1" s="1"/>
  <c r="CS961" i="1"/>
  <c r="CO961" i="1"/>
  <c r="CO960" i="1" s="1"/>
  <c r="CN961" i="1"/>
  <c r="CN960" i="1" s="1"/>
  <c r="CM961" i="1"/>
  <c r="CM960" i="1" s="1"/>
  <c r="CI961" i="1"/>
  <c r="CI960" i="1" s="1"/>
  <c r="CH961" i="1"/>
  <c r="CH960" i="1" s="1"/>
  <c r="CG961" i="1"/>
  <c r="CG960" i="1" s="1"/>
  <c r="CC961" i="1"/>
  <c r="CB961" i="1"/>
  <c r="CB960" i="1" s="1"/>
  <c r="CA961" i="1"/>
  <c r="CA960" i="1" s="1"/>
  <c r="BW961" i="1"/>
  <c r="BW960" i="1" s="1"/>
  <c r="BV961" i="1"/>
  <c r="BV960" i="1" s="1"/>
  <c r="BR961" i="1"/>
  <c r="BR960" i="1" s="1"/>
  <c r="BQ961" i="1"/>
  <c r="BQ960" i="1" s="1"/>
  <c r="BM961" i="1"/>
  <c r="BM960" i="1" s="1"/>
  <c r="BL961" i="1"/>
  <c r="BK961" i="1"/>
  <c r="BK960" i="1" s="1"/>
  <c r="BG961" i="1"/>
  <c r="BG960" i="1" s="1"/>
  <c r="BF961" i="1"/>
  <c r="BF960" i="1" s="1"/>
  <c r="BE961" i="1"/>
  <c r="BE960" i="1" s="1"/>
  <c r="BA961" i="1"/>
  <c r="BA960" i="1" s="1"/>
  <c r="AZ961" i="1"/>
  <c r="AZ960" i="1" s="1"/>
  <c r="AY961" i="1"/>
  <c r="AY960" i="1" s="1"/>
  <c r="AU961" i="1"/>
  <c r="AU960" i="1" s="1"/>
  <c r="AT961" i="1"/>
  <c r="AT960" i="1" s="1"/>
  <c r="AS961" i="1"/>
  <c r="AS960" i="1" s="1"/>
  <c r="AO961" i="1"/>
  <c r="AO960" i="1" s="1"/>
  <c r="AN961" i="1"/>
  <c r="AM961" i="1"/>
  <c r="AM960" i="1" s="1"/>
  <c r="AI961" i="1"/>
  <c r="AI960" i="1" s="1"/>
  <c r="AH961" i="1"/>
  <c r="AH960" i="1" s="1"/>
  <c r="AG961" i="1"/>
  <c r="AC961" i="1"/>
  <c r="AC960" i="1" s="1"/>
  <c r="AB961" i="1"/>
  <c r="AB960" i="1" s="1"/>
  <c r="AA961" i="1"/>
  <c r="AA960" i="1" s="1"/>
  <c r="W961" i="1"/>
  <c r="W960" i="1" s="1"/>
  <c r="V961" i="1"/>
  <c r="V960" i="1" s="1"/>
  <c r="U961" i="1"/>
  <c r="U960" i="1" s="1"/>
  <c r="Q961" i="1"/>
  <c r="Q960" i="1" s="1"/>
  <c r="P961" i="1"/>
  <c r="P960" i="1" s="1"/>
  <c r="O961" i="1"/>
  <c r="O960" i="1" s="1"/>
  <c r="K961" i="1"/>
  <c r="K960" i="1" s="1"/>
  <c r="J961" i="1"/>
  <c r="J960" i="1" s="1"/>
  <c r="I961" i="1"/>
  <c r="I960" i="1" s="1"/>
  <c r="H961" i="1"/>
  <c r="G961" i="1"/>
  <c r="G960" i="1" s="1"/>
  <c r="F961" i="1"/>
  <c r="F960" i="1" s="1"/>
  <c r="CS960" i="1"/>
  <c r="CC960" i="1"/>
  <c r="BL960" i="1"/>
  <c r="AN960" i="1"/>
  <c r="AG960" i="1"/>
  <c r="N959" i="1"/>
  <c r="T959" i="1" s="1"/>
  <c r="Z959" i="1" s="1"/>
  <c r="AF959" i="1" s="1"/>
  <c r="AL959" i="1" s="1"/>
  <c r="AR959" i="1" s="1"/>
  <c r="AX959" i="1" s="1"/>
  <c r="BD959" i="1" s="1"/>
  <c r="BJ959" i="1" s="1"/>
  <c r="BP959" i="1" s="1"/>
  <c r="BU959" i="1" s="1"/>
  <c r="BZ959" i="1" s="1"/>
  <c r="CF959" i="1" s="1"/>
  <c r="CL959" i="1" s="1"/>
  <c r="CR959" i="1" s="1"/>
  <c r="M959" i="1"/>
  <c r="S959" i="1" s="1"/>
  <c r="Y959" i="1" s="1"/>
  <c r="AE959" i="1" s="1"/>
  <c r="AK959" i="1" s="1"/>
  <c r="AQ959" i="1" s="1"/>
  <c r="AW959" i="1" s="1"/>
  <c r="BC959" i="1" s="1"/>
  <c r="BI959" i="1" s="1"/>
  <c r="BO959" i="1" s="1"/>
  <c r="BT959" i="1" s="1"/>
  <c r="BY959" i="1" s="1"/>
  <c r="CE959" i="1" s="1"/>
  <c r="CK959" i="1" s="1"/>
  <c r="CQ959" i="1" s="1"/>
  <c r="L959" i="1"/>
  <c r="R959" i="1" s="1"/>
  <c r="X959" i="1" s="1"/>
  <c r="AD959" i="1" s="1"/>
  <c r="AJ959" i="1" s="1"/>
  <c r="AP959" i="1" s="1"/>
  <c r="AV959" i="1" s="1"/>
  <c r="BB959" i="1" s="1"/>
  <c r="BH959" i="1" s="1"/>
  <c r="BN959" i="1" s="1"/>
  <c r="BS959" i="1" s="1"/>
  <c r="BX959" i="1" s="1"/>
  <c r="CD959" i="1" s="1"/>
  <c r="CJ959" i="1" s="1"/>
  <c r="CP959" i="1" s="1"/>
  <c r="CS958" i="1"/>
  <c r="CS957" i="1" s="1"/>
  <c r="CO958" i="1"/>
  <c r="CO957" i="1" s="1"/>
  <c r="CN958" i="1"/>
  <c r="CN957" i="1" s="1"/>
  <c r="CM958" i="1"/>
  <c r="CM957" i="1" s="1"/>
  <c r="CI958" i="1"/>
  <c r="CH958" i="1"/>
  <c r="CH957" i="1" s="1"/>
  <c r="CG958" i="1"/>
  <c r="CG957" i="1" s="1"/>
  <c r="CC958" i="1"/>
  <c r="CC957" i="1" s="1"/>
  <c r="CB958" i="1"/>
  <c r="CB957" i="1" s="1"/>
  <c r="CA958" i="1"/>
  <c r="CA957" i="1" s="1"/>
  <c r="BW958" i="1"/>
  <c r="BW957" i="1" s="1"/>
  <c r="BV958" i="1"/>
  <c r="BV957" i="1" s="1"/>
  <c r="BR958" i="1"/>
  <c r="BR957" i="1" s="1"/>
  <c r="BQ958" i="1"/>
  <c r="BQ957" i="1" s="1"/>
  <c r="BM958" i="1"/>
  <c r="BM957" i="1" s="1"/>
  <c r="BL958" i="1"/>
  <c r="BL957" i="1" s="1"/>
  <c r="BK958" i="1"/>
  <c r="BK957" i="1" s="1"/>
  <c r="BG958" i="1"/>
  <c r="BG957" i="1" s="1"/>
  <c r="BF958" i="1"/>
  <c r="BF957" i="1" s="1"/>
  <c r="BE958" i="1"/>
  <c r="BA958" i="1"/>
  <c r="BA957" i="1" s="1"/>
  <c r="AZ958" i="1"/>
  <c r="AZ957" i="1" s="1"/>
  <c r="AY958" i="1"/>
  <c r="AY957" i="1" s="1"/>
  <c r="AU958" i="1"/>
  <c r="AU957" i="1" s="1"/>
  <c r="AT958" i="1"/>
  <c r="AT957" i="1" s="1"/>
  <c r="AS958" i="1"/>
  <c r="AS957" i="1" s="1"/>
  <c r="AO958" i="1"/>
  <c r="AO957" i="1" s="1"/>
  <c r="AN958" i="1"/>
  <c r="AN957" i="1" s="1"/>
  <c r="AM958" i="1"/>
  <c r="AM957" i="1" s="1"/>
  <c r="AI958" i="1"/>
  <c r="AI957" i="1" s="1"/>
  <c r="AH958" i="1"/>
  <c r="AH957" i="1" s="1"/>
  <c r="AG958" i="1"/>
  <c r="AG957" i="1" s="1"/>
  <c r="AC958" i="1"/>
  <c r="AC957" i="1" s="1"/>
  <c r="AB958" i="1"/>
  <c r="AB957" i="1" s="1"/>
  <c r="AA958" i="1"/>
  <c r="AA957" i="1" s="1"/>
  <c r="W958" i="1"/>
  <c r="W957" i="1" s="1"/>
  <c r="V958" i="1"/>
  <c r="V957" i="1" s="1"/>
  <c r="U958" i="1"/>
  <c r="U957" i="1" s="1"/>
  <c r="Q958" i="1"/>
  <c r="Q957" i="1" s="1"/>
  <c r="P958" i="1"/>
  <c r="P957" i="1" s="1"/>
  <c r="O958" i="1"/>
  <c r="O957" i="1" s="1"/>
  <c r="K958" i="1"/>
  <c r="K957" i="1" s="1"/>
  <c r="J958" i="1"/>
  <c r="J957" i="1" s="1"/>
  <c r="I958" i="1"/>
  <c r="I957" i="1" s="1"/>
  <c r="H958" i="1"/>
  <c r="H957" i="1" s="1"/>
  <c r="G958" i="1"/>
  <c r="G957" i="1" s="1"/>
  <c r="F958" i="1"/>
  <c r="F957" i="1" s="1"/>
  <c r="CI957" i="1"/>
  <c r="BE957" i="1"/>
  <c r="N956" i="1"/>
  <c r="T956" i="1" s="1"/>
  <c r="Z956" i="1" s="1"/>
  <c r="AF956" i="1" s="1"/>
  <c r="AL956" i="1" s="1"/>
  <c r="AR956" i="1" s="1"/>
  <c r="AX956" i="1" s="1"/>
  <c r="BD956" i="1" s="1"/>
  <c r="BJ956" i="1" s="1"/>
  <c r="BP956" i="1" s="1"/>
  <c r="BU956" i="1" s="1"/>
  <c r="BZ956" i="1" s="1"/>
  <c r="CF956" i="1" s="1"/>
  <c r="CL956" i="1" s="1"/>
  <c r="CR956" i="1" s="1"/>
  <c r="M956" i="1"/>
  <c r="S956" i="1" s="1"/>
  <c r="Y956" i="1" s="1"/>
  <c r="AE956" i="1" s="1"/>
  <c r="AK956" i="1" s="1"/>
  <c r="AQ956" i="1" s="1"/>
  <c r="AW956" i="1" s="1"/>
  <c r="BC956" i="1" s="1"/>
  <c r="BI956" i="1" s="1"/>
  <c r="BO956" i="1" s="1"/>
  <c r="BT956" i="1" s="1"/>
  <c r="BY956" i="1" s="1"/>
  <c r="CE956" i="1" s="1"/>
  <c r="CK956" i="1" s="1"/>
  <c r="CQ956" i="1" s="1"/>
  <c r="L956" i="1"/>
  <c r="R956" i="1" s="1"/>
  <c r="X956" i="1" s="1"/>
  <c r="AD956" i="1" s="1"/>
  <c r="AJ956" i="1" s="1"/>
  <c r="AP956" i="1" s="1"/>
  <c r="AV956" i="1" s="1"/>
  <c r="BB956" i="1" s="1"/>
  <c r="BH956" i="1" s="1"/>
  <c r="BN956" i="1" s="1"/>
  <c r="BS956" i="1" s="1"/>
  <c r="BX956" i="1" s="1"/>
  <c r="CD956" i="1" s="1"/>
  <c r="CJ956" i="1" s="1"/>
  <c r="CP956" i="1" s="1"/>
  <c r="CS955" i="1"/>
  <c r="CS954" i="1" s="1"/>
  <c r="CO955" i="1"/>
  <c r="CO954" i="1" s="1"/>
  <c r="CN955" i="1"/>
  <c r="CN954" i="1" s="1"/>
  <c r="CM955" i="1"/>
  <c r="CI955" i="1"/>
  <c r="CH955" i="1"/>
  <c r="CH954" i="1" s="1"/>
  <c r="CG955" i="1"/>
  <c r="CG954" i="1" s="1"/>
  <c r="CC955" i="1"/>
  <c r="CC954" i="1" s="1"/>
  <c r="CB955" i="1"/>
  <c r="CB954" i="1" s="1"/>
  <c r="CA955" i="1"/>
  <c r="CA954" i="1" s="1"/>
  <c r="BW955" i="1"/>
  <c r="BW954" i="1" s="1"/>
  <c r="BV955" i="1"/>
  <c r="BV954" i="1" s="1"/>
  <c r="BR955" i="1"/>
  <c r="BQ955" i="1"/>
  <c r="BQ954" i="1" s="1"/>
  <c r="BM955" i="1"/>
  <c r="BM954" i="1" s="1"/>
  <c r="BL955" i="1"/>
  <c r="BL954" i="1" s="1"/>
  <c r="BK955" i="1"/>
  <c r="BK954" i="1" s="1"/>
  <c r="BG955" i="1"/>
  <c r="BG954" i="1" s="1"/>
  <c r="BF955" i="1"/>
  <c r="BF954" i="1" s="1"/>
  <c r="BE955" i="1"/>
  <c r="BE954" i="1" s="1"/>
  <c r="BA955" i="1"/>
  <c r="BA954" i="1" s="1"/>
  <c r="AZ955" i="1"/>
  <c r="AZ954" i="1" s="1"/>
  <c r="AY955" i="1"/>
  <c r="AY954" i="1" s="1"/>
  <c r="AU955" i="1"/>
  <c r="AU954" i="1" s="1"/>
  <c r="AT955" i="1"/>
  <c r="AT954" i="1" s="1"/>
  <c r="AS955" i="1"/>
  <c r="AS954" i="1" s="1"/>
  <c r="AO955" i="1"/>
  <c r="AO954" i="1" s="1"/>
  <c r="AN955" i="1"/>
  <c r="AN954" i="1" s="1"/>
  <c r="AM955" i="1"/>
  <c r="AM954" i="1" s="1"/>
  <c r="AI955" i="1"/>
  <c r="AI954" i="1" s="1"/>
  <c r="AH955" i="1"/>
  <c r="AH954" i="1" s="1"/>
  <c r="AG955" i="1"/>
  <c r="AG954" i="1" s="1"/>
  <c r="AC955" i="1"/>
  <c r="AC954" i="1" s="1"/>
  <c r="AB955" i="1"/>
  <c r="AB954" i="1" s="1"/>
  <c r="AA955" i="1"/>
  <c r="W955" i="1"/>
  <c r="W954" i="1" s="1"/>
  <c r="V955" i="1"/>
  <c r="U955" i="1"/>
  <c r="Q955" i="1"/>
  <c r="P955" i="1"/>
  <c r="P954" i="1" s="1"/>
  <c r="O955" i="1"/>
  <c r="O954" i="1" s="1"/>
  <c r="K955" i="1"/>
  <c r="K954" i="1" s="1"/>
  <c r="J955" i="1"/>
  <c r="J954" i="1" s="1"/>
  <c r="I955" i="1"/>
  <c r="I954" i="1" s="1"/>
  <c r="H955" i="1"/>
  <c r="H954" i="1" s="1"/>
  <c r="G955" i="1"/>
  <c r="G954" i="1" s="1"/>
  <c r="F955" i="1"/>
  <c r="CM954" i="1"/>
  <c r="CI954" i="1"/>
  <c r="BR954" i="1"/>
  <c r="AA954" i="1"/>
  <c r="V954" i="1"/>
  <c r="U954" i="1"/>
  <c r="Q954" i="1"/>
  <c r="N951" i="1"/>
  <c r="T951" i="1" s="1"/>
  <c r="Z951" i="1" s="1"/>
  <c r="AF951" i="1" s="1"/>
  <c r="AL951" i="1" s="1"/>
  <c r="AR951" i="1" s="1"/>
  <c r="AX951" i="1" s="1"/>
  <c r="BD951" i="1" s="1"/>
  <c r="BJ951" i="1" s="1"/>
  <c r="BP951" i="1" s="1"/>
  <c r="BU951" i="1" s="1"/>
  <c r="BZ951" i="1" s="1"/>
  <c r="CF951" i="1" s="1"/>
  <c r="CL951" i="1" s="1"/>
  <c r="CR951" i="1" s="1"/>
  <c r="M951" i="1"/>
  <c r="S951" i="1" s="1"/>
  <c r="Y951" i="1" s="1"/>
  <c r="AE951" i="1" s="1"/>
  <c r="AK951" i="1" s="1"/>
  <c r="AQ951" i="1" s="1"/>
  <c r="AW951" i="1" s="1"/>
  <c r="BC951" i="1" s="1"/>
  <c r="BI951" i="1" s="1"/>
  <c r="BO951" i="1" s="1"/>
  <c r="BT951" i="1" s="1"/>
  <c r="BY951" i="1" s="1"/>
  <c r="CE951" i="1" s="1"/>
  <c r="CK951" i="1" s="1"/>
  <c r="CQ951" i="1" s="1"/>
  <c r="L951" i="1"/>
  <c r="R951" i="1" s="1"/>
  <c r="X951" i="1" s="1"/>
  <c r="AD951" i="1" s="1"/>
  <c r="AJ951" i="1" s="1"/>
  <c r="AP951" i="1" s="1"/>
  <c r="AV951" i="1" s="1"/>
  <c r="BB951" i="1" s="1"/>
  <c r="BH951" i="1" s="1"/>
  <c r="BN951" i="1" s="1"/>
  <c r="BS951" i="1" s="1"/>
  <c r="BX951" i="1" s="1"/>
  <c r="CD951" i="1" s="1"/>
  <c r="CJ951" i="1" s="1"/>
  <c r="CP951" i="1" s="1"/>
  <c r="CS950" i="1"/>
  <c r="CS949" i="1" s="1"/>
  <c r="CS948" i="1" s="1"/>
  <c r="CO950" i="1"/>
  <c r="CO949" i="1" s="1"/>
  <c r="CO948" i="1" s="1"/>
  <c r="CN950" i="1"/>
  <c r="CN949" i="1" s="1"/>
  <c r="CN948" i="1" s="1"/>
  <c r="CM950" i="1"/>
  <c r="CM949" i="1" s="1"/>
  <c r="CM948" i="1" s="1"/>
  <c r="CI950" i="1"/>
  <c r="CI949" i="1" s="1"/>
  <c r="CI948" i="1" s="1"/>
  <c r="CH950" i="1"/>
  <c r="CH949" i="1" s="1"/>
  <c r="CH948" i="1" s="1"/>
  <c r="CG950" i="1"/>
  <c r="CG949" i="1" s="1"/>
  <c r="CG948" i="1" s="1"/>
  <c r="CC950" i="1"/>
  <c r="CB950" i="1"/>
  <c r="CB949" i="1" s="1"/>
  <c r="CB948" i="1" s="1"/>
  <c r="CA950" i="1"/>
  <c r="CA949" i="1" s="1"/>
  <c r="CA948" i="1" s="1"/>
  <c r="BW950" i="1"/>
  <c r="BW949" i="1" s="1"/>
  <c r="BW948" i="1" s="1"/>
  <c r="BV950" i="1"/>
  <c r="BV949" i="1" s="1"/>
  <c r="BV948" i="1" s="1"/>
  <c r="BR950" i="1"/>
  <c r="BR949" i="1" s="1"/>
  <c r="BR948" i="1" s="1"/>
  <c r="BQ950" i="1"/>
  <c r="BQ949" i="1" s="1"/>
  <c r="BQ948" i="1" s="1"/>
  <c r="BM950" i="1"/>
  <c r="BM949" i="1" s="1"/>
  <c r="BM948" i="1" s="1"/>
  <c r="BL950" i="1"/>
  <c r="BL949" i="1" s="1"/>
  <c r="BL948" i="1" s="1"/>
  <c r="BK950" i="1"/>
  <c r="BK949" i="1" s="1"/>
  <c r="BK948" i="1" s="1"/>
  <c r="BG950" i="1"/>
  <c r="BG949" i="1" s="1"/>
  <c r="BG948" i="1" s="1"/>
  <c r="BF950" i="1"/>
  <c r="BE950" i="1"/>
  <c r="BE949" i="1" s="1"/>
  <c r="BE948" i="1" s="1"/>
  <c r="BA950" i="1"/>
  <c r="BA949" i="1" s="1"/>
  <c r="BA948" i="1" s="1"/>
  <c r="AZ950" i="1"/>
  <c r="AZ949" i="1" s="1"/>
  <c r="AZ948" i="1" s="1"/>
  <c r="AY950" i="1"/>
  <c r="AY949" i="1" s="1"/>
  <c r="AY948" i="1" s="1"/>
  <c r="AU950" i="1"/>
  <c r="AU949" i="1" s="1"/>
  <c r="AU948" i="1" s="1"/>
  <c r="AT950" i="1"/>
  <c r="AT949" i="1" s="1"/>
  <c r="AT948" i="1" s="1"/>
  <c r="AS950" i="1"/>
  <c r="AS949" i="1" s="1"/>
  <c r="AS948" i="1" s="1"/>
  <c r="AO950" i="1"/>
  <c r="AO949" i="1" s="1"/>
  <c r="AO948" i="1" s="1"/>
  <c r="AN950" i="1"/>
  <c r="AN949" i="1" s="1"/>
  <c r="AN948" i="1" s="1"/>
  <c r="AM950" i="1"/>
  <c r="AM949" i="1" s="1"/>
  <c r="AM948" i="1" s="1"/>
  <c r="AI950" i="1"/>
  <c r="AI949" i="1" s="1"/>
  <c r="AI948" i="1" s="1"/>
  <c r="AH950" i="1"/>
  <c r="AH949" i="1" s="1"/>
  <c r="AH948" i="1" s="1"/>
  <c r="AG950" i="1"/>
  <c r="AG949" i="1" s="1"/>
  <c r="AG948" i="1" s="1"/>
  <c r="AC950" i="1"/>
  <c r="AC949" i="1" s="1"/>
  <c r="AC948" i="1" s="1"/>
  <c r="AB950" i="1"/>
  <c r="AA950" i="1"/>
  <c r="AA949" i="1" s="1"/>
  <c r="AA948" i="1" s="1"/>
  <c r="W950" i="1"/>
  <c r="W949" i="1" s="1"/>
  <c r="W948" i="1" s="1"/>
  <c r="V950" i="1"/>
  <c r="V949" i="1" s="1"/>
  <c r="V948" i="1" s="1"/>
  <c r="U950" i="1"/>
  <c r="U949" i="1" s="1"/>
  <c r="U948" i="1" s="1"/>
  <c r="Q950" i="1"/>
  <c r="Q949" i="1" s="1"/>
  <c r="Q948" i="1" s="1"/>
  <c r="P950" i="1"/>
  <c r="P949" i="1" s="1"/>
  <c r="P948" i="1" s="1"/>
  <c r="O950" i="1"/>
  <c r="O949" i="1" s="1"/>
  <c r="O948" i="1" s="1"/>
  <c r="K950" i="1"/>
  <c r="J950" i="1"/>
  <c r="J949" i="1" s="1"/>
  <c r="J948" i="1" s="1"/>
  <c r="I950" i="1"/>
  <c r="I949" i="1" s="1"/>
  <c r="I948" i="1" s="1"/>
  <c r="H950" i="1"/>
  <c r="G950" i="1"/>
  <c r="G949" i="1" s="1"/>
  <c r="F950" i="1"/>
  <c r="F949" i="1" s="1"/>
  <c r="F948" i="1" s="1"/>
  <c r="CC949" i="1"/>
  <c r="CC948" i="1" s="1"/>
  <c r="BF949" i="1"/>
  <c r="BF948" i="1" s="1"/>
  <c r="AB949" i="1"/>
  <c r="AB948" i="1" s="1"/>
  <c r="K949" i="1"/>
  <c r="K948" i="1" s="1"/>
  <c r="H947" i="1"/>
  <c r="N947" i="1" s="1"/>
  <c r="T947" i="1" s="1"/>
  <c r="Z947" i="1" s="1"/>
  <c r="AF947" i="1" s="1"/>
  <c r="AL947" i="1" s="1"/>
  <c r="AR947" i="1" s="1"/>
  <c r="AX947" i="1" s="1"/>
  <c r="BD947" i="1" s="1"/>
  <c r="BJ947" i="1" s="1"/>
  <c r="BP947" i="1" s="1"/>
  <c r="BU947" i="1" s="1"/>
  <c r="BZ947" i="1" s="1"/>
  <c r="CF947" i="1" s="1"/>
  <c r="CL947" i="1" s="1"/>
  <c r="CR947" i="1" s="1"/>
  <c r="G947" i="1"/>
  <c r="M947" i="1" s="1"/>
  <c r="S947" i="1" s="1"/>
  <c r="Y947" i="1" s="1"/>
  <c r="AE947" i="1" s="1"/>
  <c r="AK947" i="1" s="1"/>
  <c r="AQ947" i="1" s="1"/>
  <c r="AW947" i="1" s="1"/>
  <c r="BC947" i="1" s="1"/>
  <c r="BI947" i="1" s="1"/>
  <c r="BO947" i="1" s="1"/>
  <c r="BT947" i="1" s="1"/>
  <c r="BY947" i="1" s="1"/>
  <c r="CE947" i="1" s="1"/>
  <c r="CK947" i="1" s="1"/>
  <c r="CQ947" i="1" s="1"/>
  <c r="F947" i="1"/>
  <c r="L947" i="1" s="1"/>
  <c r="R947" i="1" s="1"/>
  <c r="X947" i="1" s="1"/>
  <c r="AD947" i="1" s="1"/>
  <c r="AJ947" i="1" s="1"/>
  <c r="AP947" i="1" s="1"/>
  <c r="AV947" i="1" s="1"/>
  <c r="BB947" i="1" s="1"/>
  <c r="BH947" i="1" s="1"/>
  <c r="BN947" i="1" s="1"/>
  <c r="BS947" i="1" s="1"/>
  <c r="BX947" i="1" s="1"/>
  <c r="CD947" i="1" s="1"/>
  <c r="CJ947" i="1" s="1"/>
  <c r="CP947" i="1" s="1"/>
  <c r="CS946" i="1"/>
  <c r="CS945" i="1" s="1"/>
  <c r="CS944" i="1" s="1"/>
  <c r="CO946" i="1"/>
  <c r="CO945" i="1" s="1"/>
  <c r="CO944" i="1" s="1"/>
  <c r="CN946" i="1"/>
  <c r="CN945" i="1" s="1"/>
  <c r="CN944" i="1" s="1"/>
  <c r="CM946" i="1"/>
  <c r="CM945" i="1" s="1"/>
  <c r="CM944" i="1" s="1"/>
  <c r="CI946" i="1"/>
  <c r="CI945" i="1" s="1"/>
  <c r="CI944" i="1" s="1"/>
  <c r="CH946" i="1"/>
  <c r="CH945" i="1" s="1"/>
  <c r="CH944" i="1" s="1"/>
  <c r="CG946" i="1"/>
  <c r="CG945" i="1" s="1"/>
  <c r="CG944" i="1" s="1"/>
  <c r="CC946" i="1"/>
  <c r="CC945" i="1" s="1"/>
  <c r="CC944" i="1" s="1"/>
  <c r="CB946" i="1"/>
  <c r="CB945" i="1" s="1"/>
  <c r="CB944" i="1" s="1"/>
  <c r="CA946" i="1"/>
  <c r="CA945" i="1" s="1"/>
  <c r="CA944" i="1" s="1"/>
  <c r="BW946" i="1"/>
  <c r="BW945" i="1" s="1"/>
  <c r="BW944" i="1" s="1"/>
  <c r="BV946" i="1"/>
  <c r="BR946" i="1"/>
  <c r="BR945" i="1" s="1"/>
  <c r="BR944" i="1" s="1"/>
  <c r="BQ946" i="1"/>
  <c r="BM946" i="1"/>
  <c r="BM945" i="1" s="1"/>
  <c r="BM944" i="1" s="1"/>
  <c r="BL946" i="1"/>
  <c r="BL945" i="1" s="1"/>
  <c r="BL944" i="1" s="1"/>
  <c r="BK946" i="1"/>
  <c r="BK945" i="1" s="1"/>
  <c r="BK944" i="1" s="1"/>
  <c r="BG946" i="1"/>
  <c r="BG945" i="1" s="1"/>
  <c r="BG944" i="1" s="1"/>
  <c r="BF946" i="1"/>
  <c r="BF945" i="1" s="1"/>
  <c r="BF944" i="1" s="1"/>
  <c r="BE946" i="1"/>
  <c r="BE945" i="1" s="1"/>
  <c r="BE944" i="1" s="1"/>
  <c r="BA946" i="1"/>
  <c r="BA945" i="1" s="1"/>
  <c r="BA944" i="1" s="1"/>
  <c r="AZ946" i="1"/>
  <c r="AZ945" i="1" s="1"/>
  <c r="AZ944" i="1" s="1"/>
  <c r="AY946" i="1"/>
  <c r="AY945" i="1" s="1"/>
  <c r="AY944" i="1" s="1"/>
  <c r="AU946" i="1"/>
  <c r="AT946" i="1"/>
  <c r="AT945" i="1" s="1"/>
  <c r="AT944" i="1" s="1"/>
  <c r="AS946" i="1"/>
  <c r="AS945" i="1" s="1"/>
  <c r="AS944" i="1" s="1"/>
  <c r="AO946" i="1"/>
  <c r="AO945" i="1" s="1"/>
  <c r="AO944" i="1" s="1"/>
  <c r="AN946" i="1"/>
  <c r="AM946" i="1"/>
  <c r="AM945" i="1" s="1"/>
  <c r="AM944" i="1" s="1"/>
  <c r="AI946" i="1"/>
  <c r="AI945" i="1" s="1"/>
  <c r="AI944" i="1" s="1"/>
  <c r="AH946" i="1"/>
  <c r="AH945" i="1" s="1"/>
  <c r="AH944" i="1" s="1"/>
  <c r="AG946" i="1"/>
  <c r="AG945" i="1" s="1"/>
  <c r="AG944" i="1" s="1"/>
  <c r="AC946" i="1"/>
  <c r="AC945" i="1" s="1"/>
  <c r="AC944" i="1" s="1"/>
  <c r="AB946" i="1"/>
  <c r="AB945" i="1" s="1"/>
  <c r="AB944" i="1" s="1"/>
  <c r="AA946" i="1"/>
  <c r="AA945" i="1" s="1"/>
  <c r="AA944" i="1" s="1"/>
  <c r="W946" i="1"/>
  <c r="W945" i="1" s="1"/>
  <c r="W944" i="1" s="1"/>
  <c r="V946" i="1"/>
  <c r="V945" i="1" s="1"/>
  <c r="V944" i="1" s="1"/>
  <c r="U946" i="1"/>
  <c r="U945" i="1" s="1"/>
  <c r="U944" i="1" s="1"/>
  <c r="Q946" i="1"/>
  <c r="Q945" i="1" s="1"/>
  <c r="Q944" i="1" s="1"/>
  <c r="P946" i="1"/>
  <c r="O946" i="1"/>
  <c r="O945" i="1" s="1"/>
  <c r="O944" i="1" s="1"/>
  <c r="K946" i="1"/>
  <c r="K945" i="1" s="1"/>
  <c r="K944" i="1" s="1"/>
  <c r="J946" i="1"/>
  <c r="J945" i="1" s="1"/>
  <c r="J944" i="1" s="1"/>
  <c r="I946" i="1"/>
  <c r="BV945" i="1"/>
  <c r="BV944" i="1" s="1"/>
  <c r="AU945" i="1"/>
  <c r="AU944" i="1" s="1"/>
  <c r="AN945" i="1"/>
  <c r="AN944" i="1" s="1"/>
  <c r="P945" i="1"/>
  <c r="P944" i="1" s="1"/>
  <c r="I945" i="1"/>
  <c r="I944" i="1" s="1"/>
  <c r="N943" i="1"/>
  <c r="T943" i="1" s="1"/>
  <c r="Z943" i="1" s="1"/>
  <c r="AF943" i="1" s="1"/>
  <c r="AL943" i="1" s="1"/>
  <c r="AR943" i="1" s="1"/>
  <c r="AX943" i="1" s="1"/>
  <c r="BD943" i="1" s="1"/>
  <c r="BJ943" i="1" s="1"/>
  <c r="BP943" i="1" s="1"/>
  <c r="BU943" i="1" s="1"/>
  <c r="BZ943" i="1" s="1"/>
  <c r="CF943" i="1" s="1"/>
  <c r="CL943" i="1" s="1"/>
  <c r="CR943" i="1" s="1"/>
  <c r="M943" i="1"/>
  <c r="S943" i="1" s="1"/>
  <c r="Y943" i="1" s="1"/>
  <c r="AE943" i="1" s="1"/>
  <c r="AK943" i="1" s="1"/>
  <c r="AQ943" i="1" s="1"/>
  <c r="AW943" i="1" s="1"/>
  <c r="BC943" i="1" s="1"/>
  <c r="BI943" i="1" s="1"/>
  <c r="BO943" i="1" s="1"/>
  <c r="BT943" i="1" s="1"/>
  <c r="BY943" i="1" s="1"/>
  <c r="CE943" i="1" s="1"/>
  <c r="CK943" i="1" s="1"/>
  <c r="CQ943" i="1" s="1"/>
  <c r="L943" i="1"/>
  <c r="R943" i="1" s="1"/>
  <c r="X943" i="1" s="1"/>
  <c r="AD943" i="1" s="1"/>
  <c r="AJ943" i="1" s="1"/>
  <c r="AP943" i="1" s="1"/>
  <c r="AV943" i="1" s="1"/>
  <c r="BB943" i="1" s="1"/>
  <c r="BH943" i="1" s="1"/>
  <c r="BN943" i="1" s="1"/>
  <c r="BS943" i="1" s="1"/>
  <c r="BX943" i="1" s="1"/>
  <c r="CD943" i="1" s="1"/>
  <c r="CJ943" i="1" s="1"/>
  <c r="CP943" i="1" s="1"/>
  <c r="CS942" i="1"/>
  <c r="CS941" i="1" s="1"/>
  <c r="CS940" i="1" s="1"/>
  <c r="CO942" i="1"/>
  <c r="CO941" i="1" s="1"/>
  <c r="CO940" i="1" s="1"/>
  <c r="CN942" i="1"/>
  <c r="CN941" i="1" s="1"/>
  <c r="CN940" i="1" s="1"/>
  <c r="CM942" i="1"/>
  <c r="CM941" i="1" s="1"/>
  <c r="CM940" i="1" s="1"/>
  <c r="CI942" i="1"/>
  <c r="CI941" i="1" s="1"/>
  <c r="CI940" i="1" s="1"/>
  <c r="CH942" i="1"/>
  <c r="CH941" i="1" s="1"/>
  <c r="CH940" i="1" s="1"/>
  <c r="CG942" i="1"/>
  <c r="CC942" i="1"/>
  <c r="CC941" i="1" s="1"/>
  <c r="CC940" i="1" s="1"/>
  <c r="CB942" i="1"/>
  <c r="CB941" i="1" s="1"/>
  <c r="CB940" i="1" s="1"/>
  <c r="CA942" i="1"/>
  <c r="CA941" i="1" s="1"/>
  <c r="CA940" i="1" s="1"/>
  <c r="BW942" i="1"/>
  <c r="BW941" i="1" s="1"/>
  <c r="BW940" i="1" s="1"/>
  <c r="BV942" i="1"/>
  <c r="BV941" i="1" s="1"/>
  <c r="BV940" i="1" s="1"/>
  <c r="BR942" i="1"/>
  <c r="BR941" i="1" s="1"/>
  <c r="BQ942" i="1"/>
  <c r="BQ941" i="1" s="1"/>
  <c r="BQ940" i="1" s="1"/>
  <c r="BM942" i="1"/>
  <c r="BL942" i="1"/>
  <c r="BL941" i="1" s="1"/>
  <c r="BL940" i="1" s="1"/>
  <c r="BK942" i="1"/>
  <c r="BK941" i="1" s="1"/>
  <c r="BK940" i="1" s="1"/>
  <c r="BG942" i="1"/>
  <c r="BG941" i="1" s="1"/>
  <c r="BG940" i="1" s="1"/>
  <c r="BF942" i="1"/>
  <c r="BF941" i="1" s="1"/>
  <c r="BF940" i="1" s="1"/>
  <c r="BE942" i="1"/>
  <c r="BE941" i="1" s="1"/>
  <c r="BE940" i="1" s="1"/>
  <c r="BA942" i="1"/>
  <c r="BA941" i="1" s="1"/>
  <c r="BA940" i="1" s="1"/>
  <c r="AZ942" i="1"/>
  <c r="AZ941" i="1" s="1"/>
  <c r="AZ940" i="1" s="1"/>
  <c r="AY942" i="1"/>
  <c r="AY941" i="1" s="1"/>
  <c r="AY940" i="1" s="1"/>
  <c r="AU942" i="1"/>
  <c r="AU941" i="1" s="1"/>
  <c r="AU940" i="1" s="1"/>
  <c r="AT942" i="1"/>
  <c r="AT941" i="1" s="1"/>
  <c r="AT940" i="1" s="1"/>
  <c r="AS942" i="1"/>
  <c r="AS941" i="1" s="1"/>
  <c r="AS940" i="1" s="1"/>
  <c r="AO942" i="1"/>
  <c r="AN942" i="1"/>
  <c r="AN941" i="1" s="1"/>
  <c r="AN940" i="1" s="1"/>
  <c r="AM942" i="1"/>
  <c r="AI942" i="1"/>
  <c r="AI941" i="1" s="1"/>
  <c r="AI940" i="1" s="1"/>
  <c r="AH942" i="1"/>
  <c r="AH941" i="1" s="1"/>
  <c r="AH940" i="1" s="1"/>
  <c r="AG942" i="1"/>
  <c r="AG941" i="1" s="1"/>
  <c r="AG940" i="1" s="1"/>
  <c r="AC942" i="1"/>
  <c r="AC941" i="1" s="1"/>
  <c r="AC940" i="1" s="1"/>
  <c r="AB942" i="1"/>
  <c r="AB941" i="1" s="1"/>
  <c r="AB940" i="1" s="1"/>
  <c r="AA942" i="1"/>
  <c r="AA941" i="1" s="1"/>
  <c r="AA940" i="1" s="1"/>
  <c r="W942" i="1"/>
  <c r="W941" i="1" s="1"/>
  <c r="W940" i="1" s="1"/>
  <c r="V942" i="1"/>
  <c r="V941" i="1" s="1"/>
  <c r="V940" i="1" s="1"/>
  <c r="U942" i="1"/>
  <c r="U941" i="1" s="1"/>
  <c r="U940" i="1" s="1"/>
  <c r="Q942" i="1"/>
  <c r="P942" i="1"/>
  <c r="P941" i="1" s="1"/>
  <c r="P940" i="1" s="1"/>
  <c r="O942" i="1"/>
  <c r="O941" i="1" s="1"/>
  <c r="O940" i="1" s="1"/>
  <c r="K942" i="1"/>
  <c r="K941" i="1" s="1"/>
  <c r="K940" i="1" s="1"/>
  <c r="J942" i="1"/>
  <c r="I942" i="1"/>
  <c r="I941" i="1" s="1"/>
  <c r="I940" i="1" s="1"/>
  <c r="H942" i="1"/>
  <c r="G942" i="1"/>
  <c r="G941" i="1" s="1"/>
  <c r="G940" i="1" s="1"/>
  <c r="F942" i="1"/>
  <c r="CG941" i="1"/>
  <c r="CG940" i="1" s="1"/>
  <c r="BM941" i="1"/>
  <c r="BM940" i="1" s="1"/>
  <c r="AO941" i="1"/>
  <c r="AO940" i="1" s="1"/>
  <c r="AM941" i="1"/>
  <c r="AM940" i="1" s="1"/>
  <c r="Q941" i="1"/>
  <c r="Q940" i="1" s="1"/>
  <c r="N939" i="1"/>
  <c r="T939" i="1" s="1"/>
  <c r="Z939" i="1" s="1"/>
  <c r="AF939" i="1" s="1"/>
  <c r="AL939" i="1" s="1"/>
  <c r="AR939" i="1" s="1"/>
  <c r="AX939" i="1" s="1"/>
  <c r="BD939" i="1" s="1"/>
  <c r="BJ939" i="1" s="1"/>
  <c r="BP939" i="1" s="1"/>
  <c r="BU939" i="1" s="1"/>
  <c r="BZ939" i="1" s="1"/>
  <c r="CF939" i="1" s="1"/>
  <c r="CL939" i="1" s="1"/>
  <c r="CR939" i="1" s="1"/>
  <c r="M939" i="1"/>
  <c r="S939" i="1" s="1"/>
  <c r="Y939" i="1" s="1"/>
  <c r="AE939" i="1" s="1"/>
  <c r="AK939" i="1" s="1"/>
  <c r="AQ939" i="1" s="1"/>
  <c r="AW939" i="1" s="1"/>
  <c r="BC939" i="1" s="1"/>
  <c r="BI939" i="1" s="1"/>
  <c r="BO939" i="1" s="1"/>
  <c r="BT939" i="1" s="1"/>
  <c r="BY939" i="1" s="1"/>
  <c r="CE939" i="1" s="1"/>
  <c r="CK939" i="1" s="1"/>
  <c r="CQ939" i="1" s="1"/>
  <c r="L939" i="1"/>
  <c r="R939" i="1" s="1"/>
  <c r="X939" i="1" s="1"/>
  <c r="AD939" i="1" s="1"/>
  <c r="AJ939" i="1" s="1"/>
  <c r="AP939" i="1" s="1"/>
  <c r="AV939" i="1" s="1"/>
  <c r="BB939" i="1" s="1"/>
  <c r="BH939" i="1" s="1"/>
  <c r="BN939" i="1" s="1"/>
  <c r="BS939" i="1" s="1"/>
  <c r="BX939" i="1" s="1"/>
  <c r="CD939" i="1" s="1"/>
  <c r="CJ939" i="1" s="1"/>
  <c r="CP939" i="1" s="1"/>
  <c r="CS938" i="1"/>
  <c r="CS937" i="1" s="1"/>
  <c r="CO938" i="1"/>
  <c r="CO937" i="1" s="1"/>
  <c r="CN938" i="1"/>
  <c r="CN937" i="1" s="1"/>
  <c r="CM938" i="1"/>
  <c r="CM937" i="1" s="1"/>
  <c r="CI938" i="1"/>
  <c r="CI937" i="1" s="1"/>
  <c r="CH938" i="1"/>
  <c r="CH937" i="1" s="1"/>
  <c r="CG938" i="1"/>
  <c r="CG937" i="1" s="1"/>
  <c r="CC938" i="1"/>
  <c r="CB938" i="1"/>
  <c r="CB937" i="1" s="1"/>
  <c r="CA938" i="1"/>
  <c r="CA937" i="1" s="1"/>
  <c r="BW938" i="1"/>
  <c r="BW937" i="1" s="1"/>
  <c r="BV938" i="1"/>
  <c r="BV937" i="1" s="1"/>
  <c r="BR938" i="1"/>
  <c r="BQ938" i="1"/>
  <c r="BQ937" i="1" s="1"/>
  <c r="BM938" i="1"/>
  <c r="BM937" i="1" s="1"/>
  <c r="BL938" i="1"/>
  <c r="BL937" i="1" s="1"/>
  <c r="BK938" i="1"/>
  <c r="BK937" i="1" s="1"/>
  <c r="BG938" i="1"/>
  <c r="BG937" i="1" s="1"/>
  <c r="BF938" i="1"/>
  <c r="BF937" i="1" s="1"/>
  <c r="BE938" i="1"/>
  <c r="BE937" i="1" s="1"/>
  <c r="BA938" i="1"/>
  <c r="AZ938" i="1"/>
  <c r="AZ937" i="1" s="1"/>
  <c r="AY938" i="1"/>
  <c r="AY937" i="1" s="1"/>
  <c r="AU938" i="1"/>
  <c r="AU937" i="1" s="1"/>
  <c r="AT938" i="1"/>
  <c r="AT937" i="1" s="1"/>
  <c r="AS938" i="1"/>
  <c r="AS937" i="1" s="1"/>
  <c r="AO938" i="1"/>
  <c r="AO937" i="1" s="1"/>
  <c r="AN938" i="1"/>
  <c r="AN937" i="1" s="1"/>
  <c r="AM938" i="1"/>
  <c r="AM937" i="1" s="1"/>
  <c r="AI938" i="1"/>
  <c r="AI937" i="1" s="1"/>
  <c r="AH938" i="1"/>
  <c r="AH937" i="1" s="1"/>
  <c r="AG938" i="1"/>
  <c r="AG937" i="1" s="1"/>
  <c r="AC938" i="1"/>
  <c r="AC937" i="1" s="1"/>
  <c r="AB938" i="1"/>
  <c r="AB937" i="1" s="1"/>
  <c r="AA938" i="1"/>
  <c r="AA937" i="1" s="1"/>
  <c r="W938" i="1"/>
  <c r="W937" i="1" s="1"/>
  <c r="V938" i="1"/>
  <c r="V937" i="1" s="1"/>
  <c r="U938" i="1"/>
  <c r="U937" i="1" s="1"/>
  <c r="Q938" i="1"/>
  <c r="Q937" i="1" s="1"/>
  <c r="P938" i="1"/>
  <c r="P937" i="1" s="1"/>
  <c r="O938" i="1"/>
  <c r="O937" i="1" s="1"/>
  <c r="K938" i="1"/>
  <c r="K937" i="1" s="1"/>
  <c r="J938" i="1"/>
  <c r="J937" i="1" s="1"/>
  <c r="I938" i="1"/>
  <c r="I937" i="1" s="1"/>
  <c r="H938" i="1"/>
  <c r="G938" i="1"/>
  <c r="G937" i="1" s="1"/>
  <c r="F938" i="1"/>
  <c r="F937" i="1" s="1"/>
  <c r="CC937" i="1"/>
  <c r="BR937" i="1"/>
  <c r="BA937" i="1"/>
  <c r="H937" i="1"/>
  <c r="N936" i="1"/>
  <c r="T936" i="1" s="1"/>
  <c r="Z936" i="1" s="1"/>
  <c r="AF936" i="1" s="1"/>
  <c r="AL936" i="1" s="1"/>
  <c r="AR936" i="1" s="1"/>
  <c r="AX936" i="1" s="1"/>
  <c r="BD936" i="1" s="1"/>
  <c r="BJ936" i="1" s="1"/>
  <c r="BP936" i="1" s="1"/>
  <c r="BU936" i="1" s="1"/>
  <c r="BZ936" i="1" s="1"/>
  <c r="CF936" i="1" s="1"/>
  <c r="CL936" i="1" s="1"/>
  <c r="CR936" i="1" s="1"/>
  <c r="M936" i="1"/>
  <c r="S936" i="1" s="1"/>
  <c r="Y936" i="1" s="1"/>
  <c r="AE936" i="1" s="1"/>
  <c r="AK936" i="1" s="1"/>
  <c r="AQ936" i="1" s="1"/>
  <c r="AW936" i="1" s="1"/>
  <c r="BC936" i="1" s="1"/>
  <c r="BI936" i="1" s="1"/>
  <c r="BO936" i="1" s="1"/>
  <c r="BT936" i="1" s="1"/>
  <c r="BY936" i="1" s="1"/>
  <c r="CE936" i="1" s="1"/>
  <c r="CK936" i="1" s="1"/>
  <c r="CQ936" i="1" s="1"/>
  <c r="L936" i="1"/>
  <c r="R936" i="1" s="1"/>
  <c r="X936" i="1" s="1"/>
  <c r="AD936" i="1" s="1"/>
  <c r="AJ936" i="1" s="1"/>
  <c r="AP936" i="1" s="1"/>
  <c r="AV936" i="1" s="1"/>
  <c r="BB936" i="1" s="1"/>
  <c r="BH936" i="1" s="1"/>
  <c r="BN936" i="1" s="1"/>
  <c r="BS936" i="1" s="1"/>
  <c r="BX936" i="1" s="1"/>
  <c r="CD936" i="1" s="1"/>
  <c r="CJ936" i="1" s="1"/>
  <c r="CP936" i="1" s="1"/>
  <c r="CS935" i="1"/>
  <c r="CS934" i="1" s="1"/>
  <c r="CO935" i="1"/>
  <c r="CO934" i="1" s="1"/>
  <c r="CN935" i="1"/>
  <c r="CN934" i="1" s="1"/>
  <c r="CM935" i="1"/>
  <c r="CM934" i="1" s="1"/>
  <c r="CI935" i="1"/>
  <c r="CI934" i="1" s="1"/>
  <c r="CH935" i="1"/>
  <c r="CH934" i="1" s="1"/>
  <c r="CG935" i="1"/>
  <c r="CG934" i="1" s="1"/>
  <c r="CC935" i="1"/>
  <c r="CC934" i="1" s="1"/>
  <c r="CB935" i="1"/>
  <c r="CB934" i="1" s="1"/>
  <c r="CA935" i="1"/>
  <c r="CA934" i="1" s="1"/>
  <c r="BW935" i="1"/>
  <c r="BW934" i="1" s="1"/>
  <c r="BV935" i="1"/>
  <c r="BV934" i="1" s="1"/>
  <c r="BR935" i="1"/>
  <c r="BQ935" i="1"/>
  <c r="BQ934" i="1" s="1"/>
  <c r="BM935" i="1"/>
  <c r="BM934" i="1" s="1"/>
  <c r="BL935" i="1"/>
  <c r="BL934" i="1" s="1"/>
  <c r="BK935" i="1"/>
  <c r="BK934" i="1" s="1"/>
  <c r="BG935" i="1"/>
  <c r="BG934" i="1" s="1"/>
  <c r="BF935" i="1"/>
  <c r="BF934" i="1" s="1"/>
  <c r="BE935" i="1"/>
  <c r="BE934" i="1" s="1"/>
  <c r="BA935" i="1"/>
  <c r="BA934" i="1" s="1"/>
  <c r="AZ935" i="1"/>
  <c r="AZ934" i="1" s="1"/>
  <c r="AY935" i="1"/>
  <c r="AY934" i="1" s="1"/>
  <c r="AU935" i="1"/>
  <c r="AT935" i="1"/>
  <c r="AT934" i="1" s="1"/>
  <c r="AS935" i="1"/>
  <c r="AS934" i="1" s="1"/>
  <c r="AO935" i="1"/>
  <c r="AO934" i="1" s="1"/>
  <c r="AN935" i="1"/>
  <c r="AN934" i="1" s="1"/>
  <c r="AM935" i="1"/>
  <c r="AM934" i="1" s="1"/>
  <c r="AI935" i="1"/>
  <c r="AI934" i="1" s="1"/>
  <c r="AH935" i="1"/>
  <c r="AH934" i="1" s="1"/>
  <c r="AG935" i="1"/>
  <c r="AG934" i="1" s="1"/>
  <c r="AC935" i="1"/>
  <c r="AC934" i="1" s="1"/>
  <c r="AB935" i="1"/>
  <c r="AB934" i="1" s="1"/>
  <c r="AA935" i="1"/>
  <c r="AA934" i="1" s="1"/>
  <c r="W935" i="1"/>
  <c r="W934" i="1" s="1"/>
  <c r="V935" i="1"/>
  <c r="V934" i="1" s="1"/>
  <c r="U935" i="1"/>
  <c r="U934" i="1" s="1"/>
  <c r="Q935" i="1"/>
  <c r="Q934" i="1" s="1"/>
  <c r="P935" i="1"/>
  <c r="P934" i="1" s="1"/>
  <c r="O935" i="1"/>
  <c r="O934" i="1" s="1"/>
  <c r="K935" i="1"/>
  <c r="K934" i="1" s="1"/>
  <c r="J935" i="1"/>
  <c r="J934" i="1" s="1"/>
  <c r="I935" i="1"/>
  <c r="I934" i="1" s="1"/>
  <c r="H935" i="1"/>
  <c r="H934" i="1" s="1"/>
  <c r="G935" i="1"/>
  <c r="F935" i="1"/>
  <c r="BR934" i="1"/>
  <c r="AU934" i="1"/>
  <c r="Y930" i="1"/>
  <c r="AE930" i="1" s="1"/>
  <c r="AK930" i="1" s="1"/>
  <c r="AQ930" i="1" s="1"/>
  <c r="AW930" i="1" s="1"/>
  <c r="BC930" i="1" s="1"/>
  <c r="BI930" i="1" s="1"/>
  <c r="BO930" i="1" s="1"/>
  <c r="BT930" i="1" s="1"/>
  <c r="BY930" i="1" s="1"/>
  <c r="CE930" i="1" s="1"/>
  <c r="CK930" i="1" s="1"/>
  <c r="CQ930" i="1" s="1"/>
  <c r="N930" i="1"/>
  <c r="T930" i="1" s="1"/>
  <c r="Z930" i="1" s="1"/>
  <c r="AF930" i="1" s="1"/>
  <c r="AL930" i="1" s="1"/>
  <c r="AR930" i="1" s="1"/>
  <c r="AX930" i="1" s="1"/>
  <c r="BD930" i="1" s="1"/>
  <c r="BJ930" i="1" s="1"/>
  <c r="BP930" i="1" s="1"/>
  <c r="BU930" i="1" s="1"/>
  <c r="BZ930" i="1" s="1"/>
  <c r="CF930" i="1" s="1"/>
  <c r="CL930" i="1" s="1"/>
  <c r="CR930" i="1" s="1"/>
  <c r="M930" i="1"/>
  <c r="S930" i="1" s="1"/>
  <c r="L930" i="1"/>
  <c r="R930" i="1" s="1"/>
  <c r="X930" i="1" s="1"/>
  <c r="AD930" i="1" s="1"/>
  <c r="AJ930" i="1" s="1"/>
  <c r="AP930" i="1" s="1"/>
  <c r="AV930" i="1" s="1"/>
  <c r="BB930" i="1" s="1"/>
  <c r="BH930" i="1" s="1"/>
  <c r="BN930" i="1" s="1"/>
  <c r="BS930" i="1" s="1"/>
  <c r="BX930" i="1" s="1"/>
  <c r="CD930" i="1" s="1"/>
  <c r="CJ930" i="1" s="1"/>
  <c r="CP930" i="1" s="1"/>
  <c r="CS929" i="1"/>
  <c r="CS928" i="1" s="1"/>
  <c r="CO929" i="1"/>
  <c r="CO928" i="1" s="1"/>
  <c r="CN929" i="1"/>
  <c r="CN928" i="1" s="1"/>
  <c r="CM929" i="1"/>
  <c r="CM928" i="1" s="1"/>
  <c r="CI929" i="1"/>
  <c r="CI928" i="1" s="1"/>
  <c r="CH929" i="1"/>
  <c r="CH928" i="1" s="1"/>
  <c r="CG929" i="1"/>
  <c r="CG928" i="1" s="1"/>
  <c r="CC929" i="1"/>
  <c r="CC928" i="1" s="1"/>
  <c r="CB929" i="1"/>
  <c r="CB928" i="1" s="1"/>
  <c r="CA929" i="1"/>
  <c r="BW929" i="1"/>
  <c r="BW928" i="1" s="1"/>
  <c r="BV929" i="1"/>
  <c r="BV928" i="1" s="1"/>
  <c r="BR929" i="1"/>
  <c r="BR928" i="1" s="1"/>
  <c r="BQ929" i="1"/>
  <c r="BQ928" i="1" s="1"/>
  <c r="BM929" i="1"/>
  <c r="BM928" i="1" s="1"/>
  <c r="BL929" i="1"/>
  <c r="BL928" i="1" s="1"/>
  <c r="BK929" i="1"/>
  <c r="BK928" i="1" s="1"/>
  <c r="BG929" i="1"/>
  <c r="BG928" i="1" s="1"/>
  <c r="BF929" i="1"/>
  <c r="BE929" i="1"/>
  <c r="BE928" i="1" s="1"/>
  <c r="BA929" i="1"/>
  <c r="BA928" i="1" s="1"/>
  <c r="AZ929" i="1"/>
  <c r="AZ928" i="1" s="1"/>
  <c r="AY929" i="1"/>
  <c r="AY928" i="1" s="1"/>
  <c r="AU929" i="1"/>
  <c r="AU928" i="1" s="1"/>
  <c r="AT929" i="1"/>
  <c r="AT928" i="1" s="1"/>
  <c r="AS929" i="1"/>
  <c r="AS928" i="1" s="1"/>
  <c r="AO929" i="1"/>
  <c r="AO928" i="1" s="1"/>
  <c r="AN929" i="1"/>
  <c r="AN928" i="1" s="1"/>
  <c r="AM929" i="1"/>
  <c r="AM928" i="1" s="1"/>
  <c r="AI929" i="1"/>
  <c r="AI928" i="1" s="1"/>
  <c r="AH929" i="1"/>
  <c r="AH928" i="1" s="1"/>
  <c r="AG929" i="1"/>
  <c r="AG928" i="1" s="1"/>
  <c r="AC929" i="1"/>
  <c r="AC928" i="1" s="1"/>
  <c r="AB929" i="1"/>
  <c r="AB928" i="1" s="1"/>
  <c r="AA929" i="1"/>
  <c r="W929" i="1"/>
  <c r="W928" i="1" s="1"/>
  <c r="V929" i="1"/>
  <c r="V928" i="1" s="1"/>
  <c r="U929" i="1"/>
  <c r="U928" i="1" s="1"/>
  <c r="Q929" i="1"/>
  <c r="Q928" i="1" s="1"/>
  <c r="P929" i="1"/>
  <c r="P928" i="1" s="1"/>
  <c r="O929" i="1"/>
  <c r="O928" i="1" s="1"/>
  <c r="K929" i="1"/>
  <c r="K928" i="1" s="1"/>
  <c r="J929" i="1"/>
  <c r="J928" i="1" s="1"/>
  <c r="I929" i="1"/>
  <c r="H929" i="1"/>
  <c r="H928" i="1" s="1"/>
  <c r="G929" i="1"/>
  <c r="M929" i="1" s="1"/>
  <c r="F929" i="1"/>
  <c r="CA928" i="1"/>
  <c r="BF928" i="1"/>
  <c r="AA928" i="1"/>
  <c r="F928" i="1"/>
  <c r="N927" i="1"/>
  <c r="T927" i="1" s="1"/>
  <c r="Z927" i="1" s="1"/>
  <c r="AF927" i="1" s="1"/>
  <c r="AL927" i="1" s="1"/>
  <c r="AR927" i="1" s="1"/>
  <c r="AX927" i="1" s="1"/>
  <c r="BD927" i="1" s="1"/>
  <c r="BJ927" i="1" s="1"/>
  <c r="BP927" i="1" s="1"/>
  <c r="BU927" i="1" s="1"/>
  <c r="BZ927" i="1" s="1"/>
  <c r="CF927" i="1" s="1"/>
  <c r="CL927" i="1" s="1"/>
  <c r="CR927" i="1" s="1"/>
  <c r="M927" i="1"/>
  <c r="S927" i="1" s="1"/>
  <c r="Y927" i="1" s="1"/>
  <c r="AE927" i="1" s="1"/>
  <c r="AK927" i="1" s="1"/>
  <c r="AQ927" i="1" s="1"/>
  <c r="AW927" i="1" s="1"/>
  <c r="BC927" i="1" s="1"/>
  <c r="BI927" i="1" s="1"/>
  <c r="BO927" i="1" s="1"/>
  <c r="BT927" i="1" s="1"/>
  <c r="BY927" i="1" s="1"/>
  <c r="CE927" i="1" s="1"/>
  <c r="CK927" i="1" s="1"/>
  <c r="CQ927" i="1" s="1"/>
  <c r="L927" i="1"/>
  <c r="R927" i="1" s="1"/>
  <c r="X927" i="1" s="1"/>
  <c r="AD927" i="1" s="1"/>
  <c r="AJ927" i="1" s="1"/>
  <c r="AP927" i="1" s="1"/>
  <c r="AV927" i="1" s="1"/>
  <c r="BB927" i="1" s="1"/>
  <c r="BH927" i="1" s="1"/>
  <c r="BN927" i="1" s="1"/>
  <c r="BS927" i="1" s="1"/>
  <c r="BX927" i="1" s="1"/>
  <c r="CD927" i="1" s="1"/>
  <c r="CJ927" i="1" s="1"/>
  <c r="CP927" i="1" s="1"/>
  <c r="CS926" i="1"/>
  <c r="CO926" i="1"/>
  <c r="CO925" i="1" s="1"/>
  <c r="CN926" i="1"/>
  <c r="CN925" i="1" s="1"/>
  <c r="CM926" i="1"/>
  <c r="CM925" i="1" s="1"/>
  <c r="CM924" i="1" s="1"/>
  <c r="CM923" i="1" s="1"/>
  <c r="CI926" i="1"/>
  <c r="CI925" i="1" s="1"/>
  <c r="CH926" i="1"/>
  <c r="CH925" i="1" s="1"/>
  <c r="CG926" i="1"/>
  <c r="CG925" i="1" s="1"/>
  <c r="CC926" i="1"/>
  <c r="CC925" i="1" s="1"/>
  <c r="CB926" i="1"/>
  <c r="CA926" i="1"/>
  <c r="CA925" i="1" s="1"/>
  <c r="BW926" i="1"/>
  <c r="BW925" i="1" s="1"/>
  <c r="BV926" i="1"/>
  <c r="BV925" i="1" s="1"/>
  <c r="BR926" i="1"/>
  <c r="BR925" i="1" s="1"/>
  <c r="BQ926" i="1"/>
  <c r="BQ925" i="1" s="1"/>
  <c r="BM926" i="1"/>
  <c r="BM925" i="1" s="1"/>
  <c r="BL926" i="1"/>
  <c r="BL925" i="1" s="1"/>
  <c r="BK926" i="1"/>
  <c r="BK925" i="1" s="1"/>
  <c r="BG926" i="1"/>
  <c r="BG925" i="1" s="1"/>
  <c r="BF926" i="1"/>
  <c r="BF925" i="1" s="1"/>
  <c r="BE926" i="1"/>
  <c r="BE925" i="1" s="1"/>
  <c r="BA926" i="1"/>
  <c r="BA925" i="1" s="1"/>
  <c r="AZ926" i="1"/>
  <c r="AZ925" i="1" s="1"/>
  <c r="AY926" i="1"/>
  <c r="AY925" i="1" s="1"/>
  <c r="AU926" i="1"/>
  <c r="AU925" i="1" s="1"/>
  <c r="AT926" i="1"/>
  <c r="AT925" i="1" s="1"/>
  <c r="AS926" i="1"/>
  <c r="AS925" i="1" s="1"/>
  <c r="AO926" i="1"/>
  <c r="AO925" i="1" s="1"/>
  <c r="AN926" i="1"/>
  <c r="AN925" i="1" s="1"/>
  <c r="AM926" i="1"/>
  <c r="AM925" i="1" s="1"/>
  <c r="AI926" i="1"/>
  <c r="AI925" i="1" s="1"/>
  <c r="AH926" i="1"/>
  <c r="AH925" i="1" s="1"/>
  <c r="AG926" i="1"/>
  <c r="AG925" i="1" s="1"/>
  <c r="AC926" i="1"/>
  <c r="AC925" i="1" s="1"/>
  <c r="AB926" i="1"/>
  <c r="AB925" i="1" s="1"/>
  <c r="AA926" i="1"/>
  <c r="AA925" i="1" s="1"/>
  <c r="W926" i="1"/>
  <c r="V926" i="1"/>
  <c r="V925" i="1" s="1"/>
  <c r="U926" i="1"/>
  <c r="U925" i="1" s="1"/>
  <c r="Q926" i="1"/>
  <c r="Q925" i="1" s="1"/>
  <c r="P926" i="1"/>
  <c r="P925" i="1" s="1"/>
  <c r="O926" i="1"/>
  <c r="O925" i="1" s="1"/>
  <c r="K926" i="1"/>
  <c r="J926" i="1"/>
  <c r="I926" i="1"/>
  <c r="I925" i="1" s="1"/>
  <c r="H926" i="1"/>
  <c r="H925" i="1" s="1"/>
  <c r="G926" i="1"/>
  <c r="G925" i="1" s="1"/>
  <c r="F926" i="1"/>
  <c r="F925" i="1" s="1"/>
  <c r="CS925" i="1"/>
  <c r="CB925" i="1"/>
  <c r="W925" i="1"/>
  <c r="K925" i="1"/>
  <c r="N922" i="1"/>
  <c r="T922" i="1" s="1"/>
  <c r="Z922" i="1" s="1"/>
  <c r="AF922" i="1" s="1"/>
  <c r="AL922" i="1" s="1"/>
  <c r="AR922" i="1" s="1"/>
  <c r="AX922" i="1" s="1"/>
  <c r="BD922" i="1" s="1"/>
  <c r="BJ922" i="1" s="1"/>
  <c r="BP922" i="1" s="1"/>
  <c r="BU922" i="1" s="1"/>
  <c r="BZ922" i="1" s="1"/>
  <c r="CF922" i="1" s="1"/>
  <c r="CL922" i="1" s="1"/>
  <c r="CR922" i="1" s="1"/>
  <c r="M922" i="1"/>
  <c r="S922" i="1" s="1"/>
  <c r="Y922" i="1" s="1"/>
  <c r="AE922" i="1" s="1"/>
  <c r="AK922" i="1" s="1"/>
  <c r="AQ922" i="1" s="1"/>
  <c r="AW922" i="1" s="1"/>
  <c r="BC922" i="1" s="1"/>
  <c r="BI922" i="1" s="1"/>
  <c r="BO922" i="1" s="1"/>
  <c r="BT922" i="1" s="1"/>
  <c r="BY922" i="1" s="1"/>
  <c r="CE922" i="1" s="1"/>
  <c r="CK922" i="1" s="1"/>
  <c r="CQ922" i="1" s="1"/>
  <c r="L922" i="1"/>
  <c r="R922" i="1" s="1"/>
  <c r="X922" i="1" s="1"/>
  <c r="AD922" i="1" s="1"/>
  <c r="AJ922" i="1" s="1"/>
  <c r="AP922" i="1" s="1"/>
  <c r="AV922" i="1" s="1"/>
  <c r="BB922" i="1" s="1"/>
  <c r="BH922" i="1" s="1"/>
  <c r="BN922" i="1" s="1"/>
  <c r="BS922" i="1" s="1"/>
  <c r="BX922" i="1" s="1"/>
  <c r="CD922" i="1" s="1"/>
  <c r="CJ922" i="1" s="1"/>
  <c r="CP922" i="1" s="1"/>
  <c r="CS921" i="1"/>
  <c r="CO921" i="1"/>
  <c r="CN921" i="1"/>
  <c r="CM921" i="1"/>
  <c r="CI921" i="1"/>
  <c r="CH921" i="1"/>
  <c r="CG921" i="1"/>
  <c r="CC921" i="1"/>
  <c r="CB921" i="1"/>
  <c r="CA921" i="1"/>
  <c r="BW921" i="1"/>
  <c r="BV921" i="1"/>
  <c r="BR921" i="1"/>
  <c r="BQ921" i="1"/>
  <c r="BM921" i="1"/>
  <c r="BL921" i="1"/>
  <c r="BK921" i="1"/>
  <c r="BG921" i="1"/>
  <c r="BF921" i="1"/>
  <c r="BE921" i="1"/>
  <c r="BA921" i="1"/>
  <c r="AZ921" i="1"/>
  <c r="AY921" i="1"/>
  <c r="AU921" i="1"/>
  <c r="AT921" i="1"/>
  <c r="AS921" i="1"/>
  <c r="AO921" i="1"/>
  <c r="AN921" i="1"/>
  <c r="AM921" i="1"/>
  <c r="AI921" i="1"/>
  <c r="AH921" i="1"/>
  <c r="AG921" i="1"/>
  <c r="AC921" i="1"/>
  <c r="AB921" i="1"/>
  <c r="AA921" i="1"/>
  <c r="W921" i="1"/>
  <c r="V921" i="1"/>
  <c r="U921" i="1"/>
  <c r="Q921" i="1"/>
  <c r="P921" i="1"/>
  <c r="O921" i="1"/>
  <c r="K921" i="1"/>
  <c r="J921" i="1"/>
  <c r="I921" i="1"/>
  <c r="H921" i="1"/>
  <c r="G921" i="1"/>
  <c r="F921" i="1"/>
  <c r="N920" i="1"/>
  <c r="T920" i="1" s="1"/>
  <c r="Z920" i="1" s="1"/>
  <c r="AF920" i="1" s="1"/>
  <c r="AL920" i="1" s="1"/>
  <c r="AR920" i="1" s="1"/>
  <c r="AX920" i="1" s="1"/>
  <c r="BD920" i="1" s="1"/>
  <c r="BJ920" i="1" s="1"/>
  <c r="BP920" i="1" s="1"/>
  <c r="BU920" i="1" s="1"/>
  <c r="BZ920" i="1" s="1"/>
  <c r="CF920" i="1" s="1"/>
  <c r="CL920" i="1" s="1"/>
  <c r="CR920" i="1" s="1"/>
  <c r="M920" i="1"/>
  <c r="S920" i="1" s="1"/>
  <c r="Y920" i="1" s="1"/>
  <c r="AE920" i="1" s="1"/>
  <c r="AK920" i="1" s="1"/>
  <c r="AQ920" i="1" s="1"/>
  <c r="AW920" i="1" s="1"/>
  <c r="BC920" i="1" s="1"/>
  <c r="BI920" i="1" s="1"/>
  <c r="BO920" i="1" s="1"/>
  <c r="BT920" i="1" s="1"/>
  <c r="BY920" i="1" s="1"/>
  <c r="CE920" i="1" s="1"/>
  <c r="CK920" i="1" s="1"/>
  <c r="CQ920" i="1" s="1"/>
  <c r="L920" i="1"/>
  <c r="R920" i="1" s="1"/>
  <c r="X920" i="1" s="1"/>
  <c r="AD920" i="1" s="1"/>
  <c r="AJ920" i="1" s="1"/>
  <c r="AP920" i="1" s="1"/>
  <c r="AV920" i="1" s="1"/>
  <c r="BB920" i="1" s="1"/>
  <c r="BH920" i="1" s="1"/>
  <c r="BN920" i="1" s="1"/>
  <c r="BS920" i="1" s="1"/>
  <c r="BX920" i="1" s="1"/>
  <c r="CD920" i="1" s="1"/>
  <c r="CJ920" i="1" s="1"/>
  <c r="CP920" i="1" s="1"/>
  <c r="CS919" i="1"/>
  <c r="CO919" i="1"/>
  <c r="CN919" i="1"/>
  <c r="CM919" i="1"/>
  <c r="CI919" i="1"/>
  <c r="CH919" i="1"/>
  <c r="CG919" i="1"/>
  <c r="CC919" i="1"/>
  <c r="CB919" i="1"/>
  <c r="CA919" i="1"/>
  <c r="BW919" i="1"/>
  <c r="BV919" i="1"/>
  <c r="BR919" i="1"/>
  <c r="BQ919" i="1"/>
  <c r="BM919" i="1"/>
  <c r="BL919" i="1"/>
  <c r="BK919" i="1"/>
  <c r="BG919" i="1"/>
  <c r="BF919" i="1"/>
  <c r="BE919" i="1"/>
  <c r="BA919" i="1"/>
  <c r="AZ919" i="1"/>
  <c r="AY919" i="1"/>
  <c r="AU919" i="1"/>
  <c r="AT919" i="1"/>
  <c r="AS919" i="1"/>
  <c r="AO919" i="1"/>
  <c r="AN919" i="1"/>
  <c r="AM919" i="1"/>
  <c r="AI919" i="1"/>
  <c r="AH919" i="1"/>
  <c r="AG919" i="1"/>
  <c r="AC919" i="1"/>
  <c r="AB919" i="1"/>
  <c r="AA919" i="1"/>
  <c r="W919" i="1"/>
  <c r="V919" i="1"/>
  <c r="U919" i="1"/>
  <c r="Q919" i="1"/>
  <c r="P919" i="1"/>
  <c r="O919" i="1"/>
  <c r="K919" i="1"/>
  <c r="J919" i="1"/>
  <c r="I919" i="1"/>
  <c r="H919" i="1"/>
  <c r="G919" i="1"/>
  <c r="F919" i="1"/>
  <c r="N918" i="1"/>
  <c r="T918" i="1" s="1"/>
  <c r="Z918" i="1" s="1"/>
  <c r="AF918" i="1" s="1"/>
  <c r="AL918" i="1" s="1"/>
  <c r="AR918" i="1" s="1"/>
  <c r="AX918" i="1" s="1"/>
  <c r="BD918" i="1" s="1"/>
  <c r="BJ918" i="1" s="1"/>
  <c r="BP918" i="1" s="1"/>
  <c r="BU918" i="1" s="1"/>
  <c r="BZ918" i="1" s="1"/>
  <c r="CF918" i="1" s="1"/>
  <c r="CL918" i="1" s="1"/>
  <c r="CR918" i="1" s="1"/>
  <c r="M918" i="1"/>
  <c r="S918" i="1" s="1"/>
  <c r="Y918" i="1" s="1"/>
  <c r="AE918" i="1" s="1"/>
  <c r="AK918" i="1" s="1"/>
  <c r="AQ918" i="1" s="1"/>
  <c r="AW918" i="1" s="1"/>
  <c r="BC918" i="1" s="1"/>
  <c r="BI918" i="1" s="1"/>
  <c r="BO918" i="1" s="1"/>
  <c r="BT918" i="1" s="1"/>
  <c r="BY918" i="1" s="1"/>
  <c r="CE918" i="1" s="1"/>
  <c r="CK918" i="1" s="1"/>
  <c r="CQ918" i="1" s="1"/>
  <c r="L918" i="1"/>
  <c r="R918" i="1" s="1"/>
  <c r="X918" i="1" s="1"/>
  <c r="AD918" i="1" s="1"/>
  <c r="AJ918" i="1" s="1"/>
  <c r="AP918" i="1" s="1"/>
  <c r="AV918" i="1" s="1"/>
  <c r="BB918" i="1" s="1"/>
  <c r="BH918" i="1" s="1"/>
  <c r="BN918" i="1" s="1"/>
  <c r="BS918" i="1" s="1"/>
  <c r="BX918" i="1" s="1"/>
  <c r="CD918" i="1" s="1"/>
  <c r="CJ918" i="1" s="1"/>
  <c r="CP918" i="1" s="1"/>
  <c r="CS917" i="1"/>
  <c r="CO917" i="1"/>
  <c r="CN917" i="1"/>
  <c r="CM917" i="1"/>
  <c r="CI917" i="1"/>
  <c r="CH917" i="1"/>
  <c r="CG917" i="1"/>
  <c r="CC917" i="1"/>
  <c r="CB917" i="1"/>
  <c r="CA917" i="1"/>
  <c r="BW917" i="1"/>
  <c r="BV917" i="1"/>
  <c r="BR917" i="1"/>
  <c r="BQ917" i="1"/>
  <c r="BM917" i="1"/>
  <c r="BL917" i="1"/>
  <c r="BK917" i="1"/>
  <c r="BG917" i="1"/>
  <c r="BF917" i="1"/>
  <c r="BE917" i="1"/>
  <c r="BA917" i="1"/>
  <c r="AZ917" i="1"/>
  <c r="AY917" i="1"/>
  <c r="AU917" i="1"/>
  <c r="AT917" i="1"/>
  <c r="AS917" i="1"/>
  <c r="AO917" i="1"/>
  <c r="AN917" i="1"/>
  <c r="AM917" i="1"/>
  <c r="AI917" i="1"/>
  <c r="AH917" i="1"/>
  <c r="AG917" i="1"/>
  <c r="AC917" i="1"/>
  <c r="AB917" i="1"/>
  <c r="AA917" i="1"/>
  <c r="W917" i="1"/>
  <c r="V917" i="1"/>
  <c r="U917" i="1"/>
  <c r="Q917" i="1"/>
  <c r="P917" i="1"/>
  <c r="O917" i="1"/>
  <c r="K917" i="1"/>
  <c r="J917" i="1"/>
  <c r="I917" i="1"/>
  <c r="L917" i="1" s="1"/>
  <c r="H917" i="1"/>
  <c r="G917" i="1"/>
  <c r="F917" i="1"/>
  <c r="N913" i="1"/>
  <c r="T913" i="1" s="1"/>
  <c r="Z913" i="1" s="1"/>
  <c r="AF913" i="1" s="1"/>
  <c r="AL913" i="1" s="1"/>
  <c r="AR913" i="1" s="1"/>
  <c r="AX913" i="1" s="1"/>
  <c r="BD913" i="1" s="1"/>
  <c r="BJ913" i="1" s="1"/>
  <c r="BP913" i="1" s="1"/>
  <c r="BU913" i="1" s="1"/>
  <c r="BZ913" i="1" s="1"/>
  <c r="CF913" i="1" s="1"/>
  <c r="CL913" i="1" s="1"/>
  <c r="CR913" i="1" s="1"/>
  <c r="M913" i="1"/>
  <c r="S913" i="1" s="1"/>
  <c r="Y913" i="1" s="1"/>
  <c r="AE913" i="1" s="1"/>
  <c r="AK913" i="1" s="1"/>
  <c r="AQ913" i="1" s="1"/>
  <c r="AW913" i="1" s="1"/>
  <c r="BC913" i="1" s="1"/>
  <c r="BI913" i="1" s="1"/>
  <c r="BO913" i="1" s="1"/>
  <c r="BT913" i="1" s="1"/>
  <c r="BY913" i="1" s="1"/>
  <c r="CE913" i="1" s="1"/>
  <c r="CK913" i="1" s="1"/>
  <c r="CQ913" i="1" s="1"/>
  <c r="L913" i="1"/>
  <c r="R913" i="1" s="1"/>
  <c r="X913" i="1" s="1"/>
  <c r="AD913" i="1" s="1"/>
  <c r="AJ913" i="1" s="1"/>
  <c r="AP913" i="1" s="1"/>
  <c r="AV913" i="1" s="1"/>
  <c r="BB913" i="1" s="1"/>
  <c r="BH913" i="1" s="1"/>
  <c r="BN913" i="1" s="1"/>
  <c r="BS913" i="1" s="1"/>
  <c r="BX913" i="1" s="1"/>
  <c r="CD913" i="1" s="1"/>
  <c r="CJ913" i="1" s="1"/>
  <c r="CP913" i="1" s="1"/>
  <c r="CS912" i="1"/>
  <c r="CO912" i="1"/>
  <c r="CN912" i="1"/>
  <c r="CM912" i="1"/>
  <c r="CI912" i="1"/>
  <c r="CH912" i="1"/>
  <c r="CG912" i="1"/>
  <c r="CC912" i="1"/>
  <c r="CB912" i="1"/>
  <c r="CA912" i="1"/>
  <c r="BW912" i="1"/>
  <c r="BV912" i="1"/>
  <c r="BR912" i="1"/>
  <c r="BQ912" i="1"/>
  <c r="BM912" i="1"/>
  <c r="BL912" i="1"/>
  <c r="BK912" i="1"/>
  <c r="BG912" i="1"/>
  <c r="BF912" i="1"/>
  <c r="BE912" i="1"/>
  <c r="BA912" i="1"/>
  <c r="AZ912" i="1"/>
  <c r="AY912" i="1"/>
  <c r="AU912" i="1"/>
  <c r="AT912" i="1"/>
  <c r="AS912" i="1"/>
  <c r="AO912" i="1"/>
  <c r="AN912" i="1"/>
  <c r="AM912" i="1"/>
  <c r="AI912" i="1"/>
  <c r="AH912" i="1"/>
  <c r="AG912" i="1"/>
  <c r="AC912" i="1"/>
  <c r="AB912" i="1"/>
  <c r="AA912" i="1"/>
  <c r="AA909" i="1" s="1"/>
  <c r="W912" i="1"/>
  <c r="V912" i="1"/>
  <c r="U912" i="1"/>
  <c r="Q912" i="1"/>
  <c r="P912" i="1"/>
  <c r="O912" i="1"/>
  <c r="K912" i="1"/>
  <c r="J912" i="1"/>
  <c r="I912" i="1"/>
  <c r="H912" i="1"/>
  <c r="G912" i="1"/>
  <c r="F912" i="1"/>
  <c r="N911" i="1"/>
  <c r="T911" i="1" s="1"/>
  <c r="Z911" i="1" s="1"/>
  <c r="AF911" i="1" s="1"/>
  <c r="AL911" i="1" s="1"/>
  <c r="AR911" i="1" s="1"/>
  <c r="AX911" i="1" s="1"/>
  <c r="BD911" i="1" s="1"/>
  <c r="BJ911" i="1" s="1"/>
  <c r="BP911" i="1" s="1"/>
  <c r="BU911" i="1" s="1"/>
  <c r="BZ911" i="1" s="1"/>
  <c r="CF911" i="1" s="1"/>
  <c r="CL911" i="1" s="1"/>
  <c r="CR911" i="1" s="1"/>
  <c r="M911" i="1"/>
  <c r="S911" i="1" s="1"/>
  <c r="Y911" i="1" s="1"/>
  <c r="AE911" i="1" s="1"/>
  <c r="AK911" i="1" s="1"/>
  <c r="AQ911" i="1" s="1"/>
  <c r="AW911" i="1" s="1"/>
  <c r="BC911" i="1" s="1"/>
  <c r="BI911" i="1" s="1"/>
  <c r="BO911" i="1" s="1"/>
  <c r="BT911" i="1" s="1"/>
  <c r="BY911" i="1" s="1"/>
  <c r="CE911" i="1" s="1"/>
  <c r="CK911" i="1" s="1"/>
  <c r="CQ911" i="1" s="1"/>
  <c r="L911" i="1"/>
  <c r="R911" i="1" s="1"/>
  <c r="X911" i="1" s="1"/>
  <c r="AD911" i="1" s="1"/>
  <c r="AJ911" i="1" s="1"/>
  <c r="AP911" i="1" s="1"/>
  <c r="AV911" i="1" s="1"/>
  <c r="BB911" i="1" s="1"/>
  <c r="BH911" i="1" s="1"/>
  <c r="BN911" i="1" s="1"/>
  <c r="BS911" i="1" s="1"/>
  <c r="BX911" i="1" s="1"/>
  <c r="CD911" i="1" s="1"/>
  <c r="CJ911" i="1" s="1"/>
  <c r="CP911" i="1" s="1"/>
  <c r="CS910" i="1"/>
  <c r="CO910" i="1"/>
  <c r="CN910" i="1"/>
  <c r="CM910" i="1"/>
  <c r="CI910" i="1"/>
  <c r="CH910" i="1"/>
  <c r="CG910" i="1"/>
  <c r="CC910" i="1"/>
  <c r="CB910" i="1"/>
  <c r="CA910" i="1"/>
  <c r="BW910" i="1"/>
  <c r="BV910" i="1"/>
  <c r="BR910" i="1"/>
  <c r="BQ910" i="1"/>
  <c r="BM910" i="1"/>
  <c r="BL910" i="1"/>
  <c r="BK910" i="1"/>
  <c r="BG910" i="1"/>
  <c r="BF910" i="1"/>
  <c r="BE910" i="1"/>
  <c r="BA910" i="1"/>
  <c r="AZ910" i="1"/>
  <c r="AY910" i="1"/>
  <c r="AU910" i="1"/>
  <c r="AT910" i="1"/>
  <c r="AS910" i="1"/>
  <c r="AO910" i="1"/>
  <c r="AN910" i="1"/>
  <c r="AM910" i="1"/>
  <c r="AI910" i="1"/>
  <c r="AH910" i="1"/>
  <c r="AG910" i="1"/>
  <c r="AC910" i="1"/>
  <c r="AB910" i="1"/>
  <c r="AA910" i="1"/>
  <c r="W910" i="1"/>
  <c r="V910" i="1"/>
  <c r="U910" i="1"/>
  <c r="Q910" i="1"/>
  <c r="P910" i="1"/>
  <c r="O910" i="1"/>
  <c r="K910" i="1"/>
  <c r="J910" i="1"/>
  <c r="I910" i="1"/>
  <c r="H910" i="1"/>
  <c r="G910" i="1"/>
  <c r="F910" i="1"/>
  <c r="N908" i="1"/>
  <c r="T908" i="1" s="1"/>
  <c r="Z908" i="1" s="1"/>
  <c r="AF908" i="1" s="1"/>
  <c r="AL908" i="1" s="1"/>
  <c r="AR908" i="1" s="1"/>
  <c r="AX908" i="1" s="1"/>
  <c r="BD908" i="1" s="1"/>
  <c r="BJ908" i="1" s="1"/>
  <c r="BP908" i="1" s="1"/>
  <c r="BU908" i="1" s="1"/>
  <c r="BZ908" i="1" s="1"/>
  <c r="CF908" i="1" s="1"/>
  <c r="CL908" i="1" s="1"/>
  <c r="CR908" i="1" s="1"/>
  <c r="M908" i="1"/>
  <c r="S908" i="1" s="1"/>
  <c r="Y908" i="1" s="1"/>
  <c r="AE908" i="1" s="1"/>
  <c r="AK908" i="1" s="1"/>
  <c r="AQ908" i="1" s="1"/>
  <c r="AW908" i="1" s="1"/>
  <c r="BC908" i="1" s="1"/>
  <c r="BI908" i="1" s="1"/>
  <c r="BO908" i="1" s="1"/>
  <c r="BT908" i="1" s="1"/>
  <c r="BY908" i="1" s="1"/>
  <c r="CE908" i="1" s="1"/>
  <c r="CK908" i="1" s="1"/>
  <c r="CQ908" i="1" s="1"/>
  <c r="L908" i="1"/>
  <c r="R908" i="1" s="1"/>
  <c r="X908" i="1" s="1"/>
  <c r="AD908" i="1" s="1"/>
  <c r="AJ908" i="1" s="1"/>
  <c r="AP908" i="1" s="1"/>
  <c r="AV908" i="1" s="1"/>
  <c r="BB908" i="1" s="1"/>
  <c r="BH908" i="1" s="1"/>
  <c r="BN908" i="1" s="1"/>
  <c r="BS908" i="1" s="1"/>
  <c r="BX908" i="1" s="1"/>
  <c r="CD908" i="1" s="1"/>
  <c r="CJ908" i="1" s="1"/>
  <c r="CP908" i="1" s="1"/>
  <c r="CS907" i="1"/>
  <c r="CS906" i="1" s="1"/>
  <c r="CO907" i="1"/>
  <c r="CO906" i="1" s="1"/>
  <c r="CN907" i="1"/>
  <c r="CN906" i="1" s="1"/>
  <c r="CM907" i="1"/>
  <c r="CM906" i="1" s="1"/>
  <c r="CI907" i="1"/>
  <c r="CH907" i="1"/>
  <c r="CH906" i="1" s="1"/>
  <c r="CG907" i="1"/>
  <c r="CG906" i="1" s="1"/>
  <c r="CC907" i="1"/>
  <c r="CC906" i="1" s="1"/>
  <c r="CB907" i="1"/>
  <c r="CA907" i="1"/>
  <c r="CA906" i="1" s="1"/>
  <c r="BW907" i="1"/>
  <c r="BW906" i="1" s="1"/>
  <c r="BV907" i="1"/>
  <c r="BV906" i="1" s="1"/>
  <c r="BR907" i="1"/>
  <c r="BR906" i="1" s="1"/>
  <c r="BQ907" i="1"/>
  <c r="BQ906" i="1" s="1"/>
  <c r="BM907" i="1"/>
  <c r="BM906" i="1" s="1"/>
  <c r="BL907" i="1"/>
  <c r="BL906" i="1" s="1"/>
  <c r="BK907" i="1"/>
  <c r="BK906" i="1" s="1"/>
  <c r="BG907" i="1"/>
  <c r="BG906" i="1" s="1"/>
  <c r="BF907" i="1"/>
  <c r="BF906" i="1" s="1"/>
  <c r="BE907" i="1"/>
  <c r="BE906" i="1" s="1"/>
  <c r="BA907" i="1"/>
  <c r="AZ907" i="1"/>
  <c r="AZ906" i="1" s="1"/>
  <c r="AY907" i="1"/>
  <c r="AY906" i="1" s="1"/>
  <c r="AU907" i="1"/>
  <c r="AU906" i="1" s="1"/>
  <c r="AT907" i="1"/>
  <c r="AS907" i="1"/>
  <c r="AS906" i="1" s="1"/>
  <c r="AO907" i="1"/>
  <c r="AO906" i="1" s="1"/>
  <c r="AN907" i="1"/>
  <c r="AN906" i="1" s="1"/>
  <c r="AM907" i="1"/>
  <c r="AM906" i="1" s="1"/>
  <c r="AI907" i="1"/>
  <c r="AI906" i="1" s="1"/>
  <c r="AH907" i="1"/>
  <c r="AH906" i="1" s="1"/>
  <c r="AG907" i="1"/>
  <c r="AG906" i="1" s="1"/>
  <c r="AC907" i="1"/>
  <c r="AC906" i="1" s="1"/>
  <c r="AB907" i="1"/>
  <c r="AB906" i="1" s="1"/>
  <c r="AA907" i="1"/>
  <c r="AA906" i="1" s="1"/>
  <c r="W907" i="1"/>
  <c r="W906" i="1" s="1"/>
  <c r="V907" i="1"/>
  <c r="U907" i="1"/>
  <c r="U906" i="1" s="1"/>
  <c r="Q907" i="1"/>
  <c r="Q906" i="1" s="1"/>
  <c r="P907" i="1"/>
  <c r="P906" i="1" s="1"/>
  <c r="O907" i="1"/>
  <c r="K907" i="1"/>
  <c r="K906" i="1" s="1"/>
  <c r="J907" i="1"/>
  <c r="J906" i="1" s="1"/>
  <c r="I907" i="1"/>
  <c r="I906" i="1" s="1"/>
  <c r="H907" i="1"/>
  <c r="H906" i="1" s="1"/>
  <c r="G907" i="1"/>
  <c r="G906" i="1" s="1"/>
  <c r="F907" i="1"/>
  <c r="CI906" i="1"/>
  <c r="CB906" i="1"/>
  <c r="BA906" i="1"/>
  <c r="AT906" i="1"/>
  <c r="V906" i="1"/>
  <c r="O906" i="1"/>
  <c r="N905" i="1"/>
  <c r="T905" i="1" s="1"/>
  <c r="Z905" i="1" s="1"/>
  <c r="AF905" i="1" s="1"/>
  <c r="AL905" i="1" s="1"/>
  <c r="AR905" i="1" s="1"/>
  <c r="AX905" i="1" s="1"/>
  <c r="BD905" i="1" s="1"/>
  <c r="BJ905" i="1" s="1"/>
  <c r="BP905" i="1" s="1"/>
  <c r="BU905" i="1" s="1"/>
  <c r="BZ905" i="1" s="1"/>
  <c r="CF905" i="1" s="1"/>
  <c r="CL905" i="1" s="1"/>
  <c r="CR905" i="1" s="1"/>
  <c r="M905" i="1"/>
  <c r="S905" i="1" s="1"/>
  <c r="Y905" i="1" s="1"/>
  <c r="AE905" i="1" s="1"/>
  <c r="AK905" i="1" s="1"/>
  <c r="AQ905" i="1" s="1"/>
  <c r="AW905" i="1" s="1"/>
  <c r="BC905" i="1" s="1"/>
  <c r="BI905" i="1" s="1"/>
  <c r="BO905" i="1" s="1"/>
  <c r="BT905" i="1" s="1"/>
  <c r="BY905" i="1" s="1"/>
  <c r="CE905" i="1" s="1"/>
  <c r="CK905" i="1" s="1"/>
  <c r="CQ905" i="1" s="1"/>
  <c r="L905" i="1"/>
  <c r="R905" i="1" s="1"/>
  <c r="X905" i="1" s="1"/>
  <c r="AD905" i="1" s="1"/>
  <c r="AJ905" i="1" s="1"/>
  <c r="AP905" i="1" s="1"/>
  <c r="AV905" i="1" s="1"/>
  <c r="BB905" i="1" s="1"/>
  <c r="BH905" i="1" s="1"/>
  <c r="BN905" i="1" s="1"/>
  <c r="BS905" i="1" s="1"/>
  <c r="BX905" i="1" s="1"/>
  <c r="CD905" i="1" s="1"/>
  <c r="CJ905" i="1" s="1"/>
  <c r="CP905" i="1" s="1"/>
  <c r="CS904" i="1"/>
  <c r="CS903" i="1" s="1"/>
  <c r="CO904" i="1"/>
  <c r="CO903" i="1" s="1"/>
  <c r="CN904" i="1"/>
  <c r="CN903" i="1" s="1"/>
  <c r="CM904" i="1"/>
  <c r="CM903" i="1" s="1"/>
  <c r="CI904" i="1"/>
  <c r="CI903" i="1" s="1"/>
  <c r="CH904" i="1"/>
  <c r="CH903" i="1" s="1"/>
  <c r="CG904" i="1"/>
  <c r="CG903" i="1" s="1"/>
  <c r="CC904" i="1"/>
  <c r="CC903" i="1" s="1"/>
  <c r="CB904" i="1"/>
  <c r="CA904" i="1"/>
  <c r="CA903" i="1" s="1"/>
  <c r="BW904" i="1"/>
  <c r="BW903" i="1" s="1"/>
  <c r="BV904" i="1"/>
  <c r="BV903" i="1" s="1"/>
  <c r="BR904" i="1"/>
  <c r="BR903" i="1" s="1"/>
  <c r="BQ904" i="1"/>
  <c r="BQ903" i="1" s="1"/>
  <c r="BM904" i="1"/>
  <c r="BM903" i="1" s="1"/>
  <c r="BL904" i="1"/>
  <c r="BL903" i="1" s="1"/>
  <c r="BK904" i="1"/>
  <c r="BK903" i="1" s="1"/>
  <c r="BG904" i="1"/>
  <c r="BG903" i="1" s="1"/>
  <c r="BF904" i="1"/>
  <c r="BF903" i="1" s="1"/>
  <c r="BE904" i="1"/>
  <c r="BE903" i="1" s="1"/>
  <c r="BA904" i="1"/>
  <c r="BA903" i="1" s="1"/>
  <c r="AZ904" i="1"/>
  <c r="AZ903" i="1" s="1"/>
  <c r="AY904" i="1"/>
  <c r="AY903" i="1" s="1"/>
  <c r="AU904" i="1"/>
  <c r="AU903" i="1" s="1"/>
  <c r="AT904" i="1"/>
  <c r="AT903" i="1" s="1"/>
  <c r="AS904" i="1"/>
  <c r="AS903" i="1" s="1"/>
  <c r="AO904" i="1"/>
  <c r="AO903" i="1" s="1"/>
  <c r="AN904" i="1"/>
  <c r="AN903" i="1" s="1"/>
  <c r="AM904" i="1"/>
  <c r="AM903" i="1" s="1"/>
  <c r="AI904" i="1"/>
  <c r="AI903" i="1" s="1"/>
  <c r="AH904" i="1"/>
  <c r="AH903" i="1" s="1"/>
  <c r="AG904" i="1"/>
  <c r="AG903" i="1" s="1"/>
  <c r="AC904" i="1"/>
  <c r="AC903" i="1" s="1"/>
  <c r="AB904" i="1"/>
  <c r="AB903" i="1" s="1"/>
  <c r="AA904" i="1"/>
  <c r="AA903" i="1" s="1"/>
  <c r="W904" i="1"/>
  <c r="W903" i="1" s="1"/>
  <c r="V904" i="1"/>
  <c r="V903" i="1" s="1"/>
  <c r="U904" i="1"/>
  <c r="U903" i="1" s="1"/>
  <c r="Q904" i="1"/>
  <c r="Q903" i="1" s="1"/>
  <c r="P904" i="1"/>
  <c r="O904" i="1"/>
  <c r="O903" i="1" s="1"/>
  <c r="K904" i="1"/>
  <c r="K903" i="1" s="1"/>
  <c r="J904" i="1"/>
  <c r="J903" i="1" s="1"/>
  <c r="I904" i="1"/>
  <c r="H904" i="1"/>
  <c r="H903" i="1" s="1"/>
  <c r="G904" i="1"/>
  <c r="G903" i="1" s="1"/>
  <c r="F904" i="1"/>
  <c r="F903" i="1" s="1"/>
  <c r="CB903" i="1"/>
  <c r="P903" i="1"/>
  <c r="N901" i="1"/>
  <c r="T901" i="1" s="1"/>
  <c r="Z901" i="1" s="1"/>
  <c r="AF901" i="1" s="1"/>
  <c r="AL901" i="1" s="1"/>
  <c r="AR901" i="1" s="1"/>
  <c r="AX901" i="1" s="1"/>
  <c r="BD901" i="1" s="1"/>
  <c r="BJ901" i="1" s="1"/>
  <c r="BP901" i="1" s="1"/>
  <c r="BU901" i="1" s="1"/>
  <c r="BZ901" i="1" s="1"/>
  <c r="CF901" i="1" s="1"/>
  <c r="CL901" i="1" s="1"/>
  <c r="CR901" i="1" s="1"/>
  <c r="M901" i="1"/>
  <c r="S901" i="1" s="1"/>
  <c r="Y901" i="1" s="1"/>
  <c r="AE901" i="1" s="1"/>
  <c r="AK901" i="1" s="1"/>
  <c r="AQ901" i="1" s="1"/>
  <c r="AW901" i="1" s="1"/>
  <c r="BC901" i="1" s="1"/>
  <c r="BI901" i="1" s="1"/>
  <c r="BO901" i="1" s="1"/>
  <c r="BT901" i="1" s="1"/>
  <c r="BY901" i="1" s="1"/>
  <c r="CE901" i="1" s="1"/>
  <c r="CK901" i="1" s="1"/>
  <c r="CQ901" i="1" s="1"/>
  <c r="L901" i="1"/>
  <c r="R901" i="1" s="1"/>
  <c r="X901" i="1" s="1"/>
  <c r="AD901" i="1" s="1"/>
  <c r="AJ901" i="1" s="1"/>
  <c r="AP901" i="1" s="1"/>
  <c r="AV901" i="1" s="1"/>
  <c r="BB901" i="1" s="1"/>
  <c r="BH901" i="1" s="1"/>
  <c r="BN901" i="1" s="1"/>
  <c r="BS901" i="1" s="1"/>
  <c r="BX901" i="1" s="1"/>
  <c r="CD901" i="1" s="1"/>
  <c r="CJ901" i="1" s="1"/>
  <c r="CP901" i="1" s="1"/>
  <c r="CS900" i="1"/>
  <c r="CS899" i="1" s="1"/>
  <c r="CS898" i="1" s="1"/>
  <c r="CO900" i="1"/>
  <c r="CO899" i="1" s="1"/>
  <c r="CO898" i="1" s="1"/>
  <c r="CN900" i="1"/>
  <c r="CN899" i="1" s="1"/>
  <c r="CN898" i="1" s="1"/>
  <c r="CM900" i="1"/>
  <c r="CI900" i="1"/>
  <c r="CI899" i="1" s="1"/>
  <c r="CI898" i="1" s="1"/>
  <c r="CH900" i="1"/>
  <c r="CH899" i="1" s="1"/>
  <c r="CH898" i="1" s="1"/>
  <c r="CG900" i="1"/>
  <c r="CG899" i="1" s="1"/>
  <c r="CG898" i="1" s="1"/>
  <c r="CC900" i="1"/>
  <c r="CC899" i="1" s="1"/>
  <c r="CC898" i="1" s="1"/>
  <c r="CB900" i="1"/>
  <c r="CA900" i="1"/>
  <c r="CA899" i="1" s="1"/>
  <c r="CA898" i="1" s="1"/>
  <c r="BW900" i="1"/>
  <c r="BW899" i="1" s="1"/>
  <c r="BW898" i="1" s="1"/>
  <c r="BV900" i="1"/>
  <c r="BV899" i="1" s="1"/>
  <c r="BV898" i="1" s="1"/>
  <c r="BR900" i="1"/>
  <c r="BR899" i="1" s="1"/>
  <c r="BR898" i="1" s="1"/>
  <c r="BQ900" i="1"/>
  <c r="BM900" i="1"/>
  <c r="BM899" i="1" s="1"/>
  <c r="BM898" i="1" s="1"/>
  <c r="BL900" i="1"/>
  <c r="BL899" i="1" s="1"/>
  <c r="BL898" i="1" s="1"/>
  <c r="BK900" i="1"/>
  <c r="BK899" i="1" s="1"/>
  <c r="BK898" i="1" s="1"/>
  <c r="BG900" i="1"/>
  <c r="BG899" i="1" s="1"/>
  <c r="BG898" i="1" s="1"/>
  <c r="BF900" i="1"/>
  <c r="BF899" i="1" s="1"/>
  <c r="BF898" i="1" s="1"/>
  <c r="BE900" i="1"/>
  <c r="BE899" i="1" s="1"/>
  <c r="BE898" i="1" s="1"/>
  <c r="BA900" i="1"/>
  <c r="BA899" i="1" s="1"/>
  <c r="BA898" i="1" s="1"/>
  <c r="AZ900" i="1"/>
  <c r="AZ899" i="1" s="1"/>
  <c r="AZ898" i="1" s="1"/>
  <c r="AY900" i="1"/>
  <c r="AY899" i="1" s="1"/>
  <c r="AY898" i="1" s="1"/>
  <c r="AU900" i="1"/>
  <c r="AU899" i="1" s="1"/>
  <c r="AU898" i="1" s="1"/>
  <c r="AT900" i="1"/>
  <c r="AT899" i="1" s="1"/>
  <c r="AT898" i="1" s="1"/>
  <c r="AS900" i="1"/>
  <c r="AS899" i="1" s="1"/>
  <c r="AS898" i="1" s="1"/>
  <c r="AO900" i="1"/>
  <c r="AO899" i="1" s="1"/>
  <c r="AO898" i="1" s="1"/>
  <c r="AN900" i="1"/>
  <c r="AN899" i="1" s="1"/>
  <c r="AN898" i="1" s="1"/>
  <c r="AM900" i="1"/>
  <c r="AI900" i="1"/>
  <c r="AH900" i="1"/>
  <c r="AH899" i="1" s="1"/>
  <c r="AH898" i="1" s="1"/>
  <c r="AG900" i="1"/>
  <c r="AG899" i="1" s="1"/>
  <c r="AG898" i="1" s="1"/>
  <c r="AC900" i="1"/>
  <c r="AC899" i="1" s="1"/>
  <c r="AC898" i="1" s="1"/>
  <c r="AB900" i="1"/>
  <c r="AB899" i="1" s="1"/>
  <c r="AB898" i="1" s="1"/>
  <c r="AA900" i="1"/>
  <c r="AA899" i="1" s="1"/>
  <c r="AA898" i="1" s="1"/>
  <c r="W900" i="1"/>
  <c r="W899" i="1" s="1"/>
  <c r="W898" i="1" s="1"/>
  <c r="V900" i="1"/>
  <c r="V899" i="1" s="1"/>
  <c r="V898" i="1" s="1"/>
  <c r="U900" i="1"/>
  <c r="U899" i="1" s="1"/>
  <c r="U898" i="1" s="1"/>
  <c r="Q900" i="1"/>
  <c r="Q899" i="1" s="1"/>
  <c r="Q898" i="1" s="1"/>
  <c r="P900" i="1"/>
  <c r="P899" i="1" s="1"/>
  <c r="P898" i="1" s="1"/>
  <c r="O900" i="1"/>
  <c r="O899" i="1" s="1"/>
  <c r="O898" i="1" s="1"/>
  <c r="K900" i="1"/>
  <c r="K899" i="1" s="1"/>
  <c r="K898" i="1" s="1"/>
  <c r="J900" i="1"/>
  <c r="I900" i="1"/>
  <c r="H900" i="1"/>
  <c r="G900" i="1"/>
  <c r="G899" i="1" s="1"/>
  <c r="G898" i="1" s="1"/>
  <c r="F900" i="1"/>
  <c r="L900" i="1" s="1"/>
  <c r="CM899" i="1"/>
  <c r="CM898" i="1" s="1"/>
  <c r="CB899" i="1"/>
  <c r="CB898" i="1" s="1"/>
  <c r="BQ899" i="1"/>
  <c r="BQ898" i="1" s="1"/>
  <c r="AM899" i="1"/>
  <c r="AM898" i="1" s="1"/>
  <c r="AI899" i="1"/>
  <c r="AI898" i="1" s="1"/>
  <c r="I899" i="1"/>
  <c r="I898" i="1" s="1"/>
  <c r="H899" i="1"/>
  <c r="N896" i="1"/>
  <c r="T896" i="1" s="1"/>
  <c r="Z896" i="1" s="1"/>
  <c r="AF896" i="1" s="1"/>
  <c r="AL896" i="1" s="1"/>
  <c r="AR896" i="1" s="1"/>
  <c r="AX896" i="1" s="1"/>
  <c r="BD896" i="1" s="1"/>
  <c r="BJ896" i="1" s="1"/>
  <c r="BP896" i="1" s="1"/>
  <c r="BU896" i="1" s="1"/>
  <c r="BZ896" i="1" s="1"/>
  <c r="CF896" i="1" s="1"/>
  <c r="CL896" i="1" s="1"/>
  <c r="CR896" i="1" s="1"/>
  <c r="M896" i="1"/>
  <c r="S896" i="1" s="1"/>
  <c r="Y896" i="1" s="1"/>
  <c r="AE896" i="1" s="1"/>
  <c r="AK896" i="1" s="1"/>
  <c r="AQ896" i="1" s="1"/>
  <c r="AW896" i="1" s="1"/>
  <c r="BC896" i="1" s="1"/>
  <c r="BI896" i="1" s="1"/>
  <c r="BO896" i="1" s="1"/>
  <c r="BT896" i="1" s="1"/>
  <c r="BY896" i="1" s="1"/>
  <c r="CE896" i="1" s="1"/>
  <c r="CK896" i="1" s="1"/>
  <c r="CQ896" i="1" s="1"/>
  <c r="L896" i="1"/>
  <c r="R896" i="1" s="1"/>
  <c r="X896" i="1" s="1"/>
  <c r="AD896" i="1" s="1"/>
  <c r="AJ896" i="1" s="1"/>
  <c r="AP896" i="1" s="1"/>
  <c r="AV896" i="1" s="1"/>
  <c r="BB896" i="1" s="1"/>
  <c r="BH896" i="1" s="1"/>
  <c r="BN896" i="1" s="1"/>
  <c r="BS896" i="1" s="1"/>
  <c r="BX896" i="1" s="1"/>
  <c r="CD896" i="1" s="1"/>
  <c r="CJ896" i="1" s="1"/>
  <c r="CP896" i="1" s="1"/>
  <c r="CS895" i="1"/>
  <c r="CS892" i="1" s="1"/>
  <c r="CS891" i="1" s="1"/>
  <c r="CO895" i="1"/>
  <c r="CN895" i="1"/>
  <c r="CM895" i="1"/>
  <c r="CI895" i="1"/>
  <c r="CH895" i="1"/>
  <c r="CG895" i="1"/>
  <c r="CC895" i="1"/>
  <c r="CB895" i="1"/>
  <c r="CA895" i="1"/>
  <c r="BW895" i="1"/>
  <c r="BV895" i="1"/>
  <c r="BR895" i="1"/>
  <c r="BQ895" i="1"/>
  <c r="BM895" i="1"/>
  <c r="BL895" i="1"/>
  <c r="BK895" i="1"/>
  <c r="BG895" i="1"/>
  <c r="BF895" i="1"/>
  <c r="BE895" i="1"/>
  <c r="BA895" i="1"/>
  <c r="BA892" i="1" s="1"/>
  <c r="BA891" i="1" s="1"/>
  <c r="AZ895" i="1"/>
  <c r="AY895" i="1"/>
  <c r="AU895" i="1"/>
  <c r="AT895" i="1"/>
  <c r="AS895" i="1"/>
  <c r="AO895" i="1"/>
  <c r="AN895" i="1"/>
  <c r="AM895" i="1"/>
  <c r="AI895" i="1"/>
  <c r="AH895" i="1"/>
  <c r="AG895" i="1"/>
  <c r="AC895" i="1"/>
  <c r="AB895" i="1"/>
  <c r="AA895" i="1"/>
  <c r="W895" i="1"/>
  <c r="V895" i="1"/>
  <c r="U895" i="1"/>
  <c r="Q895" i="1"/>
  <c r="P895" i="1"/>
  <c r="O895" i="1"/>
  <c r="K895" i="1"/>
  <c r="J895" i="1"/>
  <c r="I895" i="1"/>
  <c r="H895" i="1"/>
  <c r="G895" i="1"/>
  <c r="F895" i="1"/>
  <c r="N894" i="1"/>
  <c r="T894" i="1" s="1"/>
  <c r="Z894" i="1" s="1"/>
  <c r="AF894" i="1" s="1"/>
  <c r="AL894" i="1" s="1"/>
  <c r="AR894" i="1" s="1"/>
  <c r="AX894" i="1" s="1"/>
  <c r="BD894" i="1" s="1"/>
  <c r="BJ894" i="1" s="1"/>
  <c r="BP894" i="1" s="1"/>
  <c r="BU894" i="1" s="1"/>
  <c r="BZ894" i="1" s="1"/>
  <c r="CF894" i="1" s="1"/>
  <c r="CL894" i="1" s="1"/>
  <c r="CR894" i="1" s="1"/>
  <c r="M894" i="1"/>
  <c r="S894" i="1" s="1"/>
  <c r="Y894" i="1" s="1"/>
  <c r="AE894" i="1" s="1"/>
  <c r="AK894" i="1" s="1"/>
  <c r="AQ894" i="1" s="1"/>
  <c r="AW894" i="1" s="1"/>
  <c r="BC894" i="1" s="1"/>
  <c r="BI894" i="1" s="1"/>
  <c r="BO894" i="1" s="1"/>
  <c r="BT894" i="1" s="1"/>
  <c r="BY894" i="1" s="1"/>
  <c r="CE894" i="1" s="1"/>
  <c r="CK894" i="1" s="1"/>
  <c r="CQ894" i="1" s="1"/>
  <c r="L894" i="1"/>
  <c r="R894" i="1" s="1"/>
  <c r="X894" i="1" s="1"/>
  <c r="AD894" i="1" s="1"/>
  <c r="AJ894" i="1" s="1"/>
  <c r="AP894" i="1" s="1"/>
  <c r="AV894" i="1" s="1"/>
  <c r="BB894" i="1" s="1"/>
  <c r="BH894" i="1" s="1"/>
  <c r="BN894" i="1" s="1"/>
  <c r="BS894" i="1" s="1"/>
  <c r="BX894" i="1" s="1"/>
  <c r="CD894" i="1" s="1"/>
  <c r="CJ894" i="1" s="1"/>
  <c r="CP894" i="1" s="1"/>
  <c r="CS893" i="1"/>
  <c r="CO893" i="1"/>
  <c r="CN893" i="1"/>
  <c r="CM893" i="1"/>
  <c r="CI893" i="1"/>
  <c r="CH893" i="1"/>
  <c r="CG893" i="1"/>
  <c r="CC893" i="1"/>
  <c r="CB893" i="1"/>
  <c r="CA893" i="1"/>
  <c r="BW893" i="1"/>
  <c r="BV893" i="1"/>
  <c r="BR893" i="1"/>
  <c r="BQ893" i="1"/>
  <c r="BM893" i="1"/>
  <c r="BL893" i="1"/>
  <c r="BK893" i="1"/>
  <c r="BG893" i="1"/>
  <c r="BF893" i="1"/>
  <c r="BE893" i="1"/>
  <c r="BA893" i="1"/>
  <c r="AZ893" i="1"/>
  <c r="AY893" i="1"/>
  <c r="AU893" i="1"/>
  <c r="AT893" i="1"/>
  <c r="AS893" i="1"/>
  <c r="AO893" i="1"/>
  <c r="AO892" i="1" s="1"/>
  <c r="AO891" i="1" s="1"/>
  <c r="AN893" i="1"/>
  <c r="AM893" i="1"/>
  <c r="AI893" i="1"/>
  <c r="AH893" i="1"/>
  <c r="AG893" i="1"/>
  <c r="AC893" i="1"/>
  <c r="AB893" i="1"/>
  <c r="AA893" i="1"/>
  <c r="W893" i="1"/>
  <c r="V893" i="1"/>
  <c r="U893" i="1"/>
  <c r="Q893" i="1"/>
  <c r="P893" i="1"/>
  <c r="O893" i="1"/>
  <c r="K893" i="1"/>
  <c r="J893" i="1"/>
  <c r="I893" i="1"/>
  <c r="I892" i="1" s="1"/>
  <c r="I891" i="1" s="1"/>
  <c r="H893" i="1"/>
  <c r="G893" i="1"/>
  <c r="F893" i="1"/>
  <c r="L893" i="1" s="1"/>
  <c r="R893" i="1" s="1"/>
  <c r="AC892" i="1"/>
  <c r="AC891" i="1" s="1"/>
  <c r="Y890" i="1"/>
  <c r="AE890" i="1" s="1"/>
  <c r="AK890" i="1" s="1"/>
  <c r="AQ890" i="1" s="1"/>
  <c r="AW890" i="1" s="1"/>
  <c r="BC890" i="1" s="1"/>
  <c r="BI890" i="1" s="1"/>
  <c r="BO890" i="1" s="1"/>
  <c r="BT890" i="1" s="1"/>
  <c r="BY890" i="1" s="1"/>
  <c r="CE890" i="1" s="1"/>
  <c r="CK890" i="1" s="1"/>
  <c r="CQ890" i="1" s="1"/>
  <c r="N890" i="1"/>
  <c r="T890" i="1" s="1"/>
  <c r="Z890" i="1" s="1"/>
  <c r="AF890" i="1" s="1"/>
  <c r="AL890" i="1" s="1"/>
  <c r="AR890" i="1" s="1"/>
  <c r="AX890" i="1" s="1"/>
  <c r="BD890" i="1" s="1"/>
  <c r="BJ890" i="1" s="1"/>
  <c r="BP890" i="1" s="1"/>
  <c r="BU890" i="1" s="1"/>
  <c r="BZ890" i="1" s="1"/>
  <c r="CF890" i="1" s="1"/>
  <c r="CL890" i="1" s="1"/>
  <c r="CR890" i="1" s="1"/>
  <c r="M890" i="1"/>
  <c r="S890" i="1" s="1"/>
  <c r="L890" i="1"/>
  <c r="R890" i="1" s="1"/>
  <c r="X890" i="1" s="1"/>
  <c r="AD890" i="1" s="1"/>
  <c r="AJ890" i="1" s="1"/>
  <c r="AP890" i="1" s="1"/>
  <c r="AV890" i="1" s="1"/>
  <c r="BB890" i="1" s="1"/>
  <c r="BH890" i="1" s="1"/>
  <c r="BN890" i="1" s="1"/>
  <c r="BS890" i="1" s="1"/>
  <c r="BX890" i="1" s="1"/>
  <c r="CD890" i="1" s="1"/>
  <c r="CJ890" i="1" s="1"/>
  <c r="CP890" i="1" s="1"/>
  <c r="N889" i="1"/>
  <c r="T889" i="1" s="1"/>
  <c r="Z889" i="1" s="1"/>
  <c r="AF889" i="1" s="1"/>
  <c r="AL889" i="1" s="1"/>
  <c r="AR889" i="1" s="1"/>
  <c r="AX889" i="1" s="1"/>
  <c r="BD889" i="1" s="1"/>
  <c r="BJ889" i="1" s="1"/>
  <c r="BP889" i="1" s="1"/>
  <c r="BU889" i="1" s="1"/>
  <c r="BZ889" i="1" s="1"/>
  <c r="CF889" i="1" s="1"/>
  <c r="CL889" i="1" s="1"/>
  <c r="CR889" i="1" s="1"/>
  <c r="M889" i="1"/>
  <c r="S889" i="1" s="1"/>
  <c r="Y889" i="1" s="1"/>
  <c r="AE889" i="1" s="1"/>
  <c r="AK889" i="1" s="1"/>
  <c r="AQ889" i="1" s="1"/>
  <c r="AW889" i="1" s="1"/>
  <c r="BC889" i="1" s="1"/>
  <c r="BI889" i="1" s="1"/>
  <c r="BO889" i="1" s="1"/>
  <c r="BT889" i="1" s="1"/>
  <c r="BY889" i="1" s="1"/>
  <c r="CE889" i="1" s="1"/>
  <c r="CK889" i="1" s="1"/>
  <c r="CQ889" i="1" s="1"/>
  <c r="L889" i="1"/>
  <c r="R889" i="1" s="1"/>
  <c r="X889" i="1" s="1"/>
  <c r="AD889" i="1" s="1"/>
  <c r="AJ889" i="1" s="1"/>
  <c r="AP889" i="1" s="1"/>
  <c r="AV889" i="1" s="1"/>
  <c r="BB889" i="1" s="1"/>
  <c r="BH889" i="1" s="1"/>
  <c r="BN889" i="1" s="1"/>
  <c r="BS889" i="1" s="1"/>
  <c r="BX889" i="1" s="1"/>
  <c r="CD889" i="1" s="1"/>
  <c r="CJ889" i="1" s="1"/>
  <c r="CP889" i="1" s="1"/>
  <c r="CS888" i="1"/>
  <c r="CO888" i="1"/>
  <c r="CN888" i="1"/>
  <c r="CM888" i="1"/>
  <c r="CI888" i="1"/>
  <c r="CH888" i="1"/>
  <c r="CG888" i="1"/>
  <c r="CC888" i="1"/>
  <c r="CB888" i="1"/>
  <c r="CA888" i="1"/>
  <c r="BW888" i="1"/>
  <c r="BV888" i="1"/>
  <c r="BR888" i="1"/>
  <c r="BQ888" i="1"/>
  <c r="BM888" i="1"/>
  <c r="BL888" i="1"/>
  <c r="BK888" i="1"/>
  <c r="BG888" i="1"/>
  <c r="BG885" i="1" s="1"/>
  <c r="BG884" i="1" s="1"/>
  <c r="BF888" i="1"/>
  <c r="BE888" i="1"/>
  <c r="BA888" i="1"/>
  <c r="AZ888" i="1"/>
  <c r="AZ885" i="1" s="1"/>
  <c r="AZ884" i="1" s="1"/>
  <c r="AY888" i="1"/>
  <c r="AU888" i="1"/>
  <c r="AT888" i="1"/>
  <c r="AS888" i="1"/>
  <c r="AO888" i="1"/>
  <c r="AN888" i="1"/>
  <c r="AM888" i="1"/>
  <c r="AM885" i="1" s="1"/>
  <c r="AM884" i="1" s="1"/>
  <c r="AI888" i="1"/>
  <c r="AI885" i="1" s="1"/>
  <c r="AI884" i="1" s="1"/>
  <c r="AH888" i="1"/>
  <c r="AG888" i="1"/>
  <c r="AC888" i="1"/>
  <c r="AB888" i="1"/>
  <c r="AA888" i="1"/>
  <c r="W888" i="1"/>
  <c r="V888" i="1"/>
  <c r="U888" i="1"/>
  <c r="Q888" i="1"/>
  <c r="P888" i="1"/>
  <c r="O888" i="1"/>
  <c r="K888" i="1"/>
  <c r="J888" i="1"/>
  <c r="I888" i="1"/>
  <c r="H888" i="1"/>
  <c r="G888" i="1"/>
  <c r="G885" i="1" s="1"/>
  <c r="F888" i="1"/>
  <c r="N887" i="1"/>
  <c r="T887" i="1" s="1"/>
  <c r="Z887" i="1" s="1"/>
  <c r="AF887" i="1" s="1"/>
  <c r="AL887" i="1" s="1"/>
  <c r="AR887" i="1" s="1"/>
  <c r="AX887" i="1" s="1"/>
  <c r="BD887" i="1" s="1"/>
  <c r="BJ887" i="1" s="1"/>
  <c r="BP887" i="1" s="1"/>
  <c r="BU887" i="1" s="1"/>
  <c r="BZ887" i="1" s="1"/>
  <c r="CF887" i="1" s="1"/>
  <c r="CL887" i="1" s="1"/>
  <c r="CR887" i="1" s="1"/>
  <c r="M887" i="1"/>
  <c r="S887" i="1" s="1"/>
  <c r="Y887" i="1" s="1"/>
  <c r="AE887" i="1" s="1"/>
  <c r="AK887" i="1" s="1"/>
  <c r="AQ887" i="1" s="1"/>
  <c r="AW887" i="1" s="1"/>
  <c r="BC887" i="1" s="1"/>
  <c r="BI887" i="1" s="1"/>
  <c r="BO887" i="1" s="1"/>
  <c r="BT887" i="1" s="1"/>
  <c r="BY887" i="1" s="1"/>
  <c r="CE887" i="1" s="1"/>
  <c r="CK887" i="1" s="1"/>
  <c r="CQ887" i="1" s="1"/>
  <c r="L887" i="1"/>
  <c r="R887" i="1" s="1"/>
  <c r="X887" i="1" s="1"/>
  <c r="AD887" i="1" s="1"/>
  <c r="AJ887" i="1" s="1"/>
  <c r="AP887" i="1" s="1"/>
  <c r="AV887" i="1" s="1"/>
  <c r="BB887" i="1" s="1"/>
  <c r="BH887" i="1" s="1"/>
  <c r="BN887" i="1" s="1"/>
  <c r="BS887" i="1" s="1"/>
  <c r="BX887" i="1" s="1"/>
  <c r="CD887" i="1" s="1"/>
  <c r="CJ887" i="1" s="1"/>
  <c r="CP887" i="1" s="1"/>
  <c r="CS886" i="1"/>
  <c r="CO886" i="1"/>
  <c r="CN886" i="1"/>
  <c r="CM886" i="1"/>
  <c r="CM885" i="1" s="1"/>
  <c r="CM884" i="1" s="1"/>
  <c r="CI886" i="1"/>
  <c r="CH886" i="1"/>
  <c r="CG886" i="1"/>
  <c r="CC886" i="1"/>
  <c r="CB886" i="1"/>
  <c r="CA886" i="1"/>
  <c r="BW886" i="1"/>
  <c r="BW885" i="1" s="1"/>
  <c r="BW884" i="1" s="1"/>
  <c r="BV886" i="1"/>
  <c r="BR886" i="1"/>
  <c r="BQ886" i="1"/>
  <c r="BM886" i="1"/>
  <c r="BL886" i="1"/>
  <c r="BK886" i="1"/>
  <c r="BG886" i="1"/>
  <c r="BF886" i="1"/>
  <c r="BE886" i="1"/>
  <c r="BA886" i="1"/>
  <c r="AZ886" i="1"/>
  <c r="AY886" i="1"/>
  <c r="AU886" i="1"/>
  <c r="AT886" i="1"/>
  <c r="AS886" i="1"/>
  <c r="AO886" i="1"/>
  <c r="AN886" i="1"/>
  <c r="AN885" i="1" s="1"/>
  <c r="AN884" i="1" s="1"/>
  <c r="AM886" i="1"/>
  <c r="AI886" i="1"/>
  <c r="AH886" i="1"/>
  <c r="AG886" i="1"/>
  <c r="AC886" i="1"/>
  <c r="AB886" i="1"/>
  <c r="AA886" i="1"/>
  <c r="W886" i="1"/>
  <c r="W885" i="1" s="1"/>
  <c r="W884" i="1" s="1"/>
  <c r="V886" i="1"/>
  <c r="U886" i="1"/>
  <c r="Q886" i="1"/>
  <c r="P886" i="1"/>
  <c r="O886" i="1"/>
  <c r="K886" i="1"/>
  <c r="J886" i="1"/>
  <c r="I886" i="1"/>
  <c r="H886" i="1"/>
  <c r="G886" i="1"/>
  <c r="F886" i="1"/>
  <c r="N883" i="1"/>
  <c r="T883" i="1" s="1"/>
  <c r="Z883" i="1" s="1"/>
  <c r="AF883" i="1" s="1"/>
  <c r="AL883" i="1" s="1"/>
  <c r="AR883" i="1" s="1"/>
  <c r="AX883" i="1" s="1"/>
  <c r="BD883" i="1" s="1"/>
  <c r="BJ883" i="1" s="1"/>
  <c r="BP883" i="1" s="1"/>
  <c r="BU883" i="1" s="1"/>
  <c r="BZ883" i="1" s="1"/>
  <c r="CF883" i="1" s="1"/>
  <c r="CL883" i="1" s="1"/>
  <c r="CR883" i="1" s="1"/>
  <c r="M883" i="1"/>
  <c r="S883" i="1" s="1"/>
  <c r="Y883" i="1" s="1"/>
  <c r="AE883" i="1" s="1"/>
  <c r="AK883" i="1" s="1"/>
  <c r="AQ883" i="1" s="1"/>
  <c r="AW883" i="1" s="1"/>
  <c r="BC883" i="1" s="1"/>
  <c r="BI883" i="1" s="1"/>
  <c r="BO883" i="1" s="1"/>
  <c r="BT883" i="1" s="1"/>
  <c r="BY883" i="1" s="1"/>
  <c r="CE883" i="1" s="1"/>
  <c r="CK883" i="1" s="1"/>
  <c r="CQ883" i="1" s="1"/>
  <c r="L883" i="1"/>
  <c r="R883" i="1" s="1"/>
  <c r="X883" i="1" s="1"/>
  <c r="AD883" i="1" s="1"/>
  <c r="AJ883" i="1" s="1"/>
  <c r="AP883" i="1" s="1"/>
  <c r="AV883" i="1" s="1"/>
  <c r="BB883" i="1" s="1"/>
  <c r="BH883" i="1" s="1"/>
  <c r="BN883" i="1" s="1"/>
  <c r="BS883" i="1" s="1"/>
  <c r="BX883" i="1" s="1"/>
  <c r="CD883" i="1" s="1"/>
  <c r="CJ883" i="1" s="1"/>
  <c r="CP883" i="1" s="1"/>
  <c r="CS882" i="1"/>
  <c r="CS881" i="1" s="1"/>
  <c r="CO882" i="1"/>
  <c r="CN882" i="1"/>
  <c r="CN881" i="1" s="1"/>
  <c r="CM882" i="1"/>
  <c r="CM881" i="1" s="1"/>
  <c r="CI882" i="1"/>
  <c r="CI881" i="1" s="1"/>
  <c r="CH882" i="1"/>
  <c r="CG882" i="1"/>
  <c r="CG881" i="1" s="1"/>
  <c r="CC882" i="1"/>
  <c r="CC881" i="1" s="1"/>
  <c r="CB882" i="1"/>
  <c r="CB881" i="1" s="1"/>
  <c r="CA882" i="1"/>
  <c r="BW882" i="1"/>
  <c r="BW881" i="1" s="1"/>
  <c r="BV882" i="1"/>
  <c r="BV881" i="1" s="1"/>
  <c r="BR882" i="1"/>
  <c r="BR881" i="1" s="1"/>
  <c r="BQ882" i="1"/>
  <c r="BQ881" i="1" s="1"/>
  <c r="BM882" i="1"/>
  <c r="BM881" i="1" s="1"/>
  <c r="BL882" i="1"/>
  <c r="BL881" i="1" s="1"/>
  <c r="BK882" i="1"/>
  <c r="BK881" i="1" s="1"/>
  <c r="BG882" i="1"/>
  <c r="BG881" i="1" s="1"/>
  <c r="BF882" i="1"/>
  <c r="BE882" i="1"/>
  <c r="BE881" i="1" s="1"/>
  <c r="BA882" i="1"/>
  <c r="BA881" i="1" s="1"/>
  <c r="AZ882" i="1"/>
  <c r="AZ881" i="1" s="1"/>
  <c r="AY882" i="1"/>
  <c r="AY881" i="1" s="1"/>
  <c r="AU882" i="1"/>
  <c r="AU881" i="1" s="1"/>
  <c r="AT882" i="1"/>
  <c r="AT881" i="1" s="1"/>
  <c r="AS882" i="1"/>
  <c r="AS881" i="1" s="1"/>
  <c r="AO882" i="1"/>
  <c r="AO881" i="1" s="1"/>
  <c r="AN882" i="1"/>
  <c r="AN881" i="1" s="1"/>
  <c r="AM882" i="1"/>
  <c r="AM881" i="1" s="1"/>
  <c r="AI882" i="1"/>
  <c r="AI881" i="1" s="1"/>
  <c r="AH882" i="1"/>
  <c r="AG882" i="1"/>
  <c r="AG881" i="1" s="1"/>
  <c r="AC882" i="1"/>
  <c r="AC881" i="1" s="1"/>
  <c r="AB882" i="1"/>
  <c r="AB881" i="1" s="1"/>
  <c r="AA882" i="1"/>
  <c r="AA881" i="1" s="1"/>
  <c r="W882" i="1"/>
  <c r="W881" i="1" s="1"/>
  <c r="V882" i="1"/>
  <c r="V881" i="1" s="1"/>
  <c r="U882" i="1"/>
  <c r="U881" i="1" s="1"/>
  <c r="Q882" i="1"/>
  <c r="Q881" i="1" s="1"/>
  <c r="P882" i="1"/>
  <c r="P881" i="1" s="1"/>
  <c r="O882" i="1"/>
  <c r="O881" i="1" s="1"/>
  <c r="K882" i="1"/>
  <c r="J882" i="1"/>
  <c r="J881" i="1" s="1"/>
  <c r="I882" i="1"/>
  <c r="I881" i="1" s="1"/>
  <c r="H882" i="1"/>
  <c r="G882" i="1"/>
  <c r="G881" i="1" s="1"/>
  <c r="F882" i="1"/>
  <c r="CO881" i="1"/>
  <c r="CH881" i="1"/>
  <c r="CA881" i="1"/>
  <c r="BF881" i="1"/>
  <c r="AH881" i="1"/>
  <c r="K881" i="1"/>
  <c r="N880" i="1"/>
  <c r="T880" i="1" s="1"/>
  <c r="Z880" i="1" s="1"/>
  <c r="AF880" i="1" s="1"/>
  <c r="AL880" i="1" s="1"/>
  <c r="AR880" i="1" s="1"/>
  <c r="AX880" i="1" s="1"/>
  <c r="BD880" i="1" s="1"/>
  <c r="BJ880" i="1" s="1"/>
  <c r="BP880" i="1" s="1"/>
  <c r="BU880" i="1" s="1"/>
  <c r="BZ880" i="1" s="1"/>
  <c r="CF880" i="1" s="1"/>
  <c r="CL880" i="1" s="1"/>
  <c r="CR880" i="1" s="1"/>
  <c r="M880" i="1"/>
  <c r="S880" i="1" s="1"/>
  <c r="Y880" i="1" s="1"/>
  <c r="AE880" i="1" s="1"/>
  <c r="AK880" i="1" s="1"/>
  <c r="AQ880" i="1" s="1"/>
  <c r="AW880" i="1" s="1"/>
  <c r="BC880" i="1" s="1"/>
  <c r="BI880" i="1" s="1"/>
  <c r="BO880" i="1" s="1"/>
  <c r="BT880" i="1" s="1"/>
  <c r="BY880" i="1" s="1"/>
  <c r="CE880" i="1" s="1"/>
  <c r="CK880" i="1" s="1"/>
  <c r="CQ880" i="1" s="1"/>
  <c r="L880" i="1"/>
  <c r="R880" i="1" s="1"/>
  <c r="X880" i="1" s="1"/>
  <c r="AD880" i="1" s="1"/>
  <c r="AJ880" i="1" s="1"/>
  <c r="AP880" i="1" s="1"/>
  <c r="AV880" i="1" s="1"/>
  <c r="BB880" i="1" s="1"/>
  <c r="BH880" i="1" s="1"/>
  <c r="BN880" i="1" s="1"/>
  <c r="BS880" i="1" s="1"/>
  <c r="BX880" i="1" s="1"/>
  <c r="CD880" i="1" s="1"/>
  <c r="CJ880" i="1" s="1"/>
  <c r="CP880" i="1" s="1"/>
  <c r="N879" i="1"/>
  <c r="T879" i="1" s="1"/>
  <c r="Z879" i="1" s="1"/>
  <c r="AF879" i="1" s="1"/>
  <c r="AL879" i="1" s="1"/>
  <c r="AR879" i="1" s="1"/>
  <c r="AX879" i="1" s="1"/>
  <c r="BD879" i="1" s="1"/>
  <c r="BJ879" i="1" s="1"/>
  <c r="BP879" i="1" s="1"/>
  <c r="BU879" i="1" s="1"/>
  <c r="BZ879" i="1" s="1"/>
  <c r="CF879" i="1" s="1"/>
  <c r="CL879" i="1" s="1"/>
  <c r="CR879" i="1" s="1"/>
  <c r="M879" i="1"/>
  <c r="S879" i="1" s="1"/>
  <c r="Y879" i="1" s="1"/>
  <c r="AE879" i="1" s="1"/>
  <c r="AK879" i="1" s="1"/>
  <c r="AQ879" i="1" s="1"/>
  <c r="AW879" i="1" s="1"/>
  <c r="BC879" i="1" s="1"/>
  <c r="BI879" i="1" s="1"/>
  <c r="BO879" i="1" s="1"/>
  <c r="BT879" i="1" s="1"/>
  <c r="BY879" i="1" s="1"/>
  <c r="CE879" i="1" s="1"/>
  <c r="CK879" i="1" s="1"/>
  <c r="CQ879" i="1" s="1"/>
  <c r="L879" i="1"/>
  <c r="R879" i="1" s="1"/>
  <c r="X879" i="1" s="1"/>
  <c r="AD879" i="1" s="1"/>
  <c r="AJ879" i="1" s="1"/>
  <c r="AP879" i="1" s="1"/>
  <c r="AV879" i="1" s="1"/>
  <c r="BB879" i="1" s="1"/>
  <c r="BH879" i="1" s="1"/>
  <c r="BN879" i="1" s="1"/>
  <c r="BS879" i="1" s="1"/>
  <c r="BX879" i="1" s="1"/>
  <c r="CD879" i="1" s="1"/>
  <c r="CJ879" i="1" s="1"/>
  <c r="CP879" i="1" s="1"/>
  <c r="CS878" i="1"/>
  <c r="CO878" i="1"/>
  <c r="CN878" i="1"/>
  <c r="CM878" i="1"/>
  <c r="CI878" i="1"/>
  <c r="CH878" i="1"/>
  <c r="CG878" i="1"/>
  <c r="CC878" i="1"/>
  <c r="CB878" i="1"/>
  <c r="CB875" i="1" s="1"/>
  <c r="CA878" i="1"/>
  <c r="BW878" i="1"/>
  <c r="BV878" i="1"/>
  <c r="BR878" i="1"/>
  <c r="BQ878" i="1"/>
  <c r="BM878" i="1"/>
  <c r="BL878" i="1"/>
  <c r="BL875" i="1" s="1"/>
  <c r="BK878" i="1"/>
  <c r="BK875" i="1" s="1"/>
  <c r="BG878" i="1"/>
  <c r="BF878" i="1"/>
  <c r="BE878" i="1"/>
  <c r="BA878" i="1"/>
  <c r="AZ878" i="1"/>
  <c r="AY878" i="1"/>
  <c r="AU878" i="1"/>
  <c r="AT878" i="1"/>
  <c r="AS878" i="1"/>
  <c r="AO878" i="1"/>
  <c r="AN878" i="1"/>
  <c r="AM878" i="1"/>
  <c r="AM875" i="1" s="1"/>
  <c r="AI878" i="1"/>
  <c r="AH878" i="1"/>
  <c r="AG878" i="1"/>
  <c r="AC878" i="1"/>
  <c r="AB878" i="1"/>
  <c r="AA878" i="1"/>
  <c r="W878" i="1"/>
  <c r="V878" i="1"/>
  <c r="U878" i="1"/>
  <c r="Q878" i="1"/>
  <c r="P878" i="1"/>
  <c r="O878" i="1"/>
  <c r="K878" i="1"/>
  <c r="J878" i="1"/>
  <c r="I878" i="1"/>
  <c r="H878" i="1"/>
  <c r="G878" i="1"/>
  <c r="F878" i="1"/>
  <c r="N877" i="1"/>
  <c r="T877" i="1" s="1"/>
  <c r="Z877" i="1" s="1"/>
  <c r="AF877" i="1" s="1"/>
  <c r="AL877" i="1" s="1"/>
  <c r="AR877" i="1" s="1"/>
  <c r="AX877" i="1" s="1"/>
  <c r="BD877" i="1" s="1"/>
  <c r="BJ877" i="1" s="1"/>
  <c r="BP877" i="1" s="1"/>
  <c r="BU877" i="1" s="1"/>
  <c r="BZ877" i="1" s="1"/>
  <c r="CF877" i="1" s="1"/>
  <c r="CL877" i="1" s="1"/>
  <c r="CR877" i="1" s="1"/>
  <c r="M877" i="1"/>
  <c r="S877" i="1" s="1"/>
  <c r="Y877" i="1" s="1"/>
  <c r="AE877" i="1" s="1"/>
  <c r="AK877" i="1" s="1"/>
  <c r="AQ877" i="1" s="1"/>
  <c r="AW877" i="1" s="1"/>
  <c r="BC877" i="1" s="1"/>
  <c r="BI877" i="1" s="1"/>
  <c r="BO877" i="1" s="1"/>
  <c r="BT877" i="1" s="1"/>
  <c r="BY877" i="1" s="1"/>
  <c r="CE877" i="1" s="1"/>
  <c r="CK877" i="1" s="1"/>
  <c r="CQ877" i="1" s="1"/>
  <c r="L877" i="1"/>
  <c r="R877" i="1" s="1"/>
  <c r="X877" i="1" s="1"/>
  <c r="AD877" i="1" s="1"/>
  <c r="AJ877" i="1" s="1"/>
  <c r="AP877" i="1" s="1"/>
  <c r="AV877" i="1" s="1"/>
  <c r="BB877" i="1" s="1"/>
  <c r="BH877" i="1" s="1"/>
  <c r="BN877" i="1" s="1"/>
  <c r="BS877" i="1" s="1"/>
  <c r="BX877" i="1" s="1"/>
  <c r="CD877" i="1" s="1"/>
  <c r="CJ877" i="1" s="1"/>
  <c r="CP877" i="1" s="1"/>
  <c r="CS876" i="1"/>
  <c r="CO876" i="1"/>
  <c r="CN876" i="1"/>
  <c r="CN875" i="1" s="1"/>
  <c r="CM876" i="1"/>
  <c r="CI876" i="1"/>
  <c r="CH876" i="1"/>
  <c r="CG876" i="1"/>
  <c r="CC876" i="1"/>
  <c r="CB876" i="1"/>
  <c r="CA876" i="1"/>
  <c r="BW876" i="1"/>
  <c r="BV876" i="1"/>
  <c r="BR876" i="1"/>
  <c r="BQ876" i="1"/>
  <c r="BM876" i="1"/>
  <c r="BL876" i="1"/>
  <c r="BK876" i="1"/>
  <c r="BG876" i="1"/>
  <c r="BF876" i="1"/>
  <c r="BE876" i="1"/>
  <c r="BA876" i="1"/>
  <c r="AZ876" i="1"/>
  <c r="AY876" i="1"/>
  <c r="AU876" i="1"/>
  <c r="AT876" i="1"/>
  <c r="AS876" i="1"/>
  <c r="AO876" i="1"/>
  <c r="AN876" i="1"/>
  <c r="AM876" i="1"/>
  <c r="AI876" i="1"/>
  <c r="AH876" i="1"/>
  <c r="AG876" i="1"/>
  <c r="AC876" i="1"/>
  <c r="AB876" i="1"/>
  <c r="AA876" i="1"/>
  <c r="W876" i="1"/>
  <c r="V876" i="1"/>
  <c r="U876" i="1"/>
  <c r="Q876" i="1"/>
  <c r="P876" i="1"/>
  <c r="O876" i="1"/>
  <c r="K876" i="1"/>
  <c r="N876" i="1" s="1"/>
  <c r="J876" i="1"/>
  <c r="I876" i="1"/>
  <c r="H876" i="1"/>
  <c r="G876" i="1"/>
  <c r="G875" i="1" s="1"/>
  <c r="F876" i="1"/>
  <c r="N874" i="1"/>
  <c r="T874" i="1" s="1"/>
  <c r="Z874" i="1" s="1"/>
  <c r="AF874" i="1" s="1"/>
  <c r="AL874" i="1" s="1"/>
  <c r="AR874" i="1" s="1"/>
  <c r="AX874" i="1" s="1"/>
  <c r="BD874" i="1" s="1"/>
  <c r="BJ874" i="1" s="1"/>
  <c r="BP874" i="1" s="1"/>
  <c r="BU874" i="1" s="1"/>
  <c r="BZ874" i="1" s="1"/>
  <c r="CF874" i="1" s="1"/>
  <c r="CL874" i="1" s="1"/>
  <c r="CR874" i="1" s="1"/>
  <c r="M874" i="1"/>
  <c r="S874" i="1" s="1"/>
  <c r="Y874" i="1" s="1"/>
  <c r="AE874" i="1" s="1"/>
  <c r="AK874" i="1" s="1"/>
  <c r="AQ874" i="1" s="1"/>
  <c r="AW874" i="1" s="1"/>
  <c r="BC874" i="1" s="1"/>
  <c r="BI874" i="1" s="1"/>
  <c r="BO874" i="1" s="1"/>
  <c r="BT874" i="1" s="1"/>
  <c r="BY874" i="1" s="1"/>
  <c r="CE874" i="1" s="1"/>
  <c r="CK874" i="1" s="1"/>
  <c r="CQ874" i="1" s="1"/>
  <c r="L874" i="1"/>
  <c r="R874" i="1" s="1"/>
  <c r="X874" i="1" s="1"/>
  <c r="AD874" i="1" s="1"/>
  <c r="AJ874" i="1" s="1"/>
  <c r="AP874" i="1" s="1"/>
  <c r="AV874" i="1" s="1"/>
  <c r="BB874" i="1" s="1"/>
  <c r="BH874" i="1" s="1"/>
  <c r="BN874" i="1" s="1"/>
  <c r="BS874" i="1" s="1"/>
  <c r="BX874" i="1" s="1"/>
  <c r="CD874" i="1" s="1"/>
  <c r="CJ874" i="1" s="1"/>
  <c r="CP874" i="1" s="1"/>
  <c r="CS873" i="1"/>
  <c r="CS872" i="1" s="1"/>
  <c r="CO873" i="1"/>
  <c r="CO872" i="1" s="1"/>
  <c r="CN873" i="1"/>
  <c r="CN872" i="1" s="1"/>
  <c r="CM873" i="1"/>
  <c r="CM872" i="1" s="1"/>
  <c r="CI873" i="1"/>
  <c r="CI872" i="1" s="1"/>
  <c r="CH873" i="1"/>
  <c r="CH872" i="1" s="1"/>
  <c r="CG873" i="1"/>
  <c r="CG872" i="1" s="1"/>
  <c r="CC873" i="1"/>
  <c r="CC872" i="1" s="1"/>
  <c r="CB873" i="1"/>
  <c r="CB872" i="1" s="1"/>
  <c r="CA873" i="1"/>
  <c r="CA872" i="1" s="1"/>
  <c r="BW873" i="1"/>
  <c r="BW872" i="1" s="1"/>
  <c r="BV873" i="1"/>
  <c r="BV872" i="1" s="1"/>
  <c r="BR873" i="1"/>
  <c r="BR872" i="1" s="1"/>
  <c r="BQ873" i="1"/>
  <c r="BQ872" i="1" s="1"/>
  <c r="BM873" i="1"/>
  <c r="BM872" i="1" s="1"/>
  <c r="BL873" i="1"/>
  <c r="BL872" i="1" s="1"/>
  <c r="BK873" i="1"/>
  <c r="BK872" i="1" s="1"/>
  <c r="BG873" i="1"/>
  <c r="BG872" i="1" s="1"/>
  <c r="BF873" i="1"/>
  <c r="BF872" i="1" s="1"/>
  <c r="BE873" i="1"/>
  <c r="BE872" i="1" s="1"/>
  <c r="BA873" i="1"/>
  <c r="BA872" i="1" s="1"/>
  <c r="AZ873" i="1"/>
  <c r="AZ872" i="1" s="1"/>
  <c r="AY873" i="1"/>
  <c r="AY872" i="1" s="1"/>
  <c r="AU873" i="1"/>
  <c r="AT873" i="1"/>
  <c r="AT872" i="1" s="1"/>
  <c r="AS873" i="1"/>
  <c r="AS872" i="1" s="1"/>
  <c r="AO873" i="1"/>
  <c r="AO872" i="1" s="1"/>
  <c r="AN873" i="1"/>
  <c r="AN872" i="1" s="1"/>
  <c r="AM873" i="1"/>
  <c r="AM872" i="1" s="1"/>
  <c r="AI873" i="1"/>
  <c r="AI872" i="1" s="1"/>
  <c r="AH873" i="1"/>
  <c r="AH872" i="1" s="1"/>
  <c r="AG873" i="1"/>
  <c r="AG872" i="1" s="1"/>
  <c r="AC873" i="1"/>
  <c r="AC872" i="1" s="1"/>
  <c r="AB873" i="1"/>
  <c r="AB872" i="1" s="1"/>
  <c r="AA873" i="1"/>
  <c r="AA872" i="1" s="1"/>
  <c r="W873" i="1"/>
  <c r="W872" i="1" s="1"/>
  <c r="V873" i="1"/>
  <c r="V872" i="1" s="1"/>
  <c r="U873" i="1"/>
  <c r="U872" i="1" s="1"/>
  <c r="Q873" i="1"/>
  <c r="Q872" i="1" s="1"/>
  <c r="P873" i="1"/>
  <c r="P872" i="1" s="1"/>
  <c r="O873" i="1"/>
  <c r="O872" i="1" s="1"/>
  <c r="K873" i="1"/>
  <c r="K872" i="1" s="1"/>
  <c r="J873" i="1"/>
  <c r="J872" i="1" s="1"/>
  <c r="I873" i="1"/>
  <c r="I872" i="1" s="1"/>
  <c r="H873" i="1"/>
  <c r="G873" i="1"/>
  <c r="F873" i="1"/>
  <c r="F872" i="1" s="1"/>
  <c r="AU872" i="1"/>
  <c r="N871" i="1"/>
  <c r="T871" i="1" s="1"/>
  <c r="Z871" i="1" s="1"/>
  <c r="AF871" i="1" s="1"/>
  <c r="AL871" i="1" s="1"/>
  <c r="AR871" i="1" s="1"/>
  <c r="AX871" i="1" s="1"/>
  <c r="BD871" i="1" s="1"/>
  <c r="BJ871" i="1" s="1"/>
  <c r="BP871" i="1" s="1"/>
  <c r="BU871" i="1" s="1"/>
  <c r="BZ871" i="1" s="1"/>
  <c r="CF871" i="1" s="1"/>
  <c r="CL871" i="1" s="1"/>
  <c r="CR871" i="1" s="1"/>
  <c r="M871" i="1"/>
  <c r="S871" i="1" s="1"/>
  <c r="Y871" i="1" s="1"/>
  <c r="AE871" i="1" s="1"/>
  <c r="AK871" i="1" s="1"/>
  <c r="AQ871" i="1" s="1"/>
  <c r="AW871" i="1" s="1"/>
  <c r="BC871" i="1" s="1"/>
  <c r="BI871" i="1" s="1"/>
  <c r="BO871" i="1" s="1"/>
  <c r="BT871" i="1" s="1"/>
  <c r="BY871" i="1" s="1"/>
  <c r="CE871" i="1" s="1"/>
  <c r="CK871" i="1" s="1"/>
  <c r="CQ871" i="1" s="1"/>
  <c r="L871" i="1"/>
  <c r="R871" i="1" s="1"/>
  <c r="X871" i="1" s="1"/>
  <c r="AD871" i="1" s="1"/>
  <c r="AJ871" i="1" s="1"/>
  <c r="AP871" i="1" s="1"/>
  <c r="AV871" i="1" s="1"/>
  <c r="BB871" i="1" s="1"/>
  <c r="BH871" i="1" s="1"/>
  <c r="BN871" i="1" s="1"/>
  <c r="BS871" i="1" s="1"/>
  <c r="BX871" i="1" s="1"/>
  <c r="CD871" i="1" s="1"/>
  <c r="CJ871" i="1" s="1"/>
  <c r="CP871" i="1" s="1"/>
  <c r="CS870" i="1"/>
  <c r="CS869" i="1" s="1"/>
  <c r="CO870" i="1"/>
  <c r="CO869" i="1" s="1"/>
  <c r="CN870" i="1"/>
  <c r="CN869" i="1" s="1"/>
  <c r="CM870" i="1"/>
  <c r="CM869" i="1" s="1"/>
  <c r="CI870" i="1"/>
  <c r="CI869" i="1" s="1"/>
  <c r="CH870" i="1"/>
  <c r="CH869" i="1" s="1"/>
  <c r="CG870" i="1"/>
  <c r="CG869" i="1" s="1"/>
  <c r="CC870" i="1"/>
  <c r="CC869" i="1" s="1"/>
  <c r="CB870" i="1"/>
  <c r="CB869" i="1" s="1"/>
  <c r="CA870" i="1"/>
  <c r="CA869" i="1" s="1"/>
  <c r="BW870" i="1"/>
  <c r="BW869" i="1" s="1"/>
  <c r="BV870" i="1"/>
  <c r="BV869" i="1" s="1"/>
  <c r="BR870" i="1"/>
  <c r="BR869" i="1" s="1"/>
  <c r="BQ870" i="1"/>
  <c r="BM870" i="1"/>
  <c r="BM869" i="1" s="1"/>
  <c r="BL870" i="1"/>
  <c r="BL869" i="1" s="1"/>
  <c r="BK870" i="1"/>
  <c r="BK869" i="1" s="1"/>
  <c r="BG870" i="1"/>
  <c r="BG869" i="1" s="1"/>
  <c r="BF870" i="1"/>
  <c r="BF869" i="1" s="1"/>
  <c r="BE870" i="1"/>
  <c r="BE869" i="1" s="1"/>
  <c r="BA870" i="1"/>
  <c r="BA869" i="1" s="1"/>
  <c r="AZ870" i="1"/>
  <c r="AZ869" i="1" s="1"/>
  <c r="AY870" i="1"/>
  <c r="AY869" i="1" s="1"/>
  <c r="AU870" i="1"/>
  <c r="AU869" i="1" s="1"/>
  <c r="AT870" i="1"/>
  <c r="AT869" i="1" s="1"/>
  <c r="AS870" i="1"/>
  <c r="AS869" i="1" s="1"/>
  <c r="AO870" i="1"/>
  <c r="AO869" i="1" s="1"/>
  <c r="AN870" i="1"/>
  <c r="AN869" i="1" s="1"/>
  <c r="AM870" i="1"/>
  <c r="AM869" i="1" s="1"/>
  <c r="AI870" i="1"/>
  <c r="AI869" i="1" s="1"/>
  <c r="AH870" i="1"/>
  <c r="AH869" i="1" s="1"/>
  <c r="AG870" i="1"/>
  <c r="AG869" i="1" s="1"/>
  <c r="AC870" i="1"/>
  <c r="AC869" i="1" s="1"/>
  <c r="AB870" i="1"/>
  <c r="AB869" i="1" s="1"/>
  <c r="AA870" i="1"/>
  <c r="W870" i="1"/>
  <c r="W869" i="1" s="1"/>
  <c r="V870" i="1"/>
  <c r="V869" i="1" s="1"/>
  <c r="U870" i="1"/>
  <c r="U869" i="1" s="1"/>
  <c r="Q870" i="1"/>
  <c r="Q869" i="1" s="1"/>
  <c r="P870" i="1"/>
  <c r="P869" i="1" s="1"/>
  <c r="O870" i="1"/>
  <c r="O869" i="1" s="1"/>
  <c r="K870" i="1"/>
  <c r="K869" i="1" s="1"/>
  <c r="J870" i="1"/>
  <c r="J869" i="1" s="1"/>
  <c r="I870" i="1"/>
  <c r="H870" i="1"/>
  <c r="G870" i="1"/>
  <c r="G869" i="1" s="1"/>
  <c r="M869" i="1" s="1"/>
  <c r="F870" i="1"/>
  <c r="F869" i="1" s="1"/>
  <c r="AA869" i="1"/>
  <c r="H869" i="1"/>
  <c r="N865" i="1"/>
  <c r="T865" i="1" s="1"/>
  <c r="Z865" i="1" s="1"/>
  <c r="AF865" i="1" s="1"/>
  <c r="AL865" i="1" s="1"/>
  <c r="AR865" i="1" s="1"/>
  <c r="AX865" i="1" s="1"/>
  <c r="BD865" i="1" s="1"/>
  <c r="BJ865" i="1" s="1"/>
  <c r="BP865" i="1" s="1"/>
  <c r="BU865" i="1" s="1"/>
  <c r="BZ865" i="1" s="1"/>
  <c r="CF865" i="1" s="1"/>
  <c r="CL865" i="1" s="1"/>
  <c r="CR865" i="1" s="1"/>
  <c r="M865" i="1"/>
  <c r="S865" i="1" s="1"/>
  <c r="Y865" i="1" s="1"/>
  <c r="AE865" i="1" s="1"/>
  <c r="AK865" i="1" s="1"/>
  <c r="AQ865" i="1" s="1"/>
  <c r="AW865" i="1" s="1"/>
  <c r="BC865" i="1" s="1"/>
  <c r="BI865" i="1" s="1"/>
  <c r="BO865" i="1" s="1"/>
  <c r="BT865" i="1" s="1"/>
  <c r="BY865" i="1" s="1"/>
  <c r="CE865" i="1" s="1"/>
  <c r="CK865" i="1" s="1"/>
  <c r="CQ865" i="1" s="1"/>
  <c r="L865" i="1"/>
  <c r="R865" i="1" s="1"/>
  <c r="X865" i="1" s="1"/>
  <c r="AD865" i="1" s="1"/>
  <c r="AJ865" i="1" s="1"/>
  <c r="AP865" i="1" s="1"/>
  <c r="AV865" i="1" s="1"/>
  <c r="BB865" i="1" s="1"/>
  <c r="BH865" i="1" s="1"/>
  <c r="BN865" i="1" s="1"/>
  <c r="BS865" i="1" s="1"/>
  <c r="BX865" i="1" s="1"/>
  <c r="CD865" i="1" s="1"/>
  <c r="CJ865" i="1" s="1"/>
  <c r="CP865" i="1" s="1"/>
  <c r="CS864" i="1"/>
  <c r="CO864" i="1"/>
  <c r="CN864" i="1"/>
  <c r="CM864" i="1"/>
  <c r="CI864" i="1"/>
  <c r="CH864" i="1"/>
  <c r="CG864" i="1"/>
  <c r="CC864" i="1"/>
  <c r="CB864" i="1"/>
  <c r="CA864" i="1"/>
  <c r="BW864" i="1"/>
  <c r="BV864" i="1"/>
  <c r="BR864" i="1"/>
  <c r="BQ864" i="1"/>
  <c r="BM864" i="1"/>
  <c r="BL864" i="1"/>
  <c r="BK864" i="1"/>
  <c r="BG864" i="1"/>
  <c r="BF864" i="1"/>
  <c r="BE864" i="1"/>
  <c r="BA864" i="1"/>
  <c r="AZ864" i="1"/>
  <c r="AY864" i="1"/>
  <c r="AU864" i="1"/>
  <c r="AT864" i="1"/>
  <c r="AS864" i="1"/>
  <c r="AO864" i="1"/>
  <c r="AN864" i="1"/>
  <c r="AM864" i="1"/>
  <c r="AI864" i="1"/>
  <c r="AH864" i="1"/>
  <c r="AG864" i="1"/>
  <c r="AC864" i="1"/>
  <c r="AB864" i="1"/>
  <c r="AA864" i="1"/>
  <c r="W864" i="1"/>
  <c r="V864" i="1"/>
  <c r="U864" i="1"/>
  <c r="Q864" i="1"/>
  <c r="P864" i="1"/>
  <c r="O864" i="1"/>
  <c r="K864" i="1"/>
  <c r="J864" i="1"/>
  <c r="I864" i="1"/>
  <c r="H864" i="1"/>
  <c r="G864" i="1"/>
  <c r="F864" i="1"/>
  <c r="N863" i="1"/>
  <c r="T863" i="1" s="1"/>
  <c r="Z863" i="1" s="1"/>
  <c r="AF863" i="1" s="1"/>
  <c r="AL863" i="1" s="1"/>
  <c r="AR863" i="1" s="1"/>
  <c r="AX863" i="1" s="1"/>
  <c r="BD863" i="1" s="1"/>
  <c r="BJ863" i="1" s="1"/>
  <c r="BP863" i="1" s="1"/>
  <c r="BU863" i="1" s="1"/>
  <c r="BZ863" i="1" s="1"/>
  <c r="CF863" i="1" s="1"/>
  <c r="CL863" i="1" s="1"/>
  <c r="CR863" i="1" s="1"/>
  <c r="M863" i="1"/>
  <c r="S863" i="1" s="1"/>
  <c r="Y863" i="1" s="1"/>
  <c r="AE863" i="1" s="1"/>
  <c r="AK863" i="1" s="1"/>
  <c r="AQ863" i="1" s="1"/>
  <c r="AW863" i="1" s="1"/>
  <c r="BC863" i="1" s="1"/>
  <c r="BI863" i="1" s="1"/>
  <c r="BO863" i="1" s="1"/>
  <c r="BT863" i="1" s="1"/>
  <c r="BY863" i="1" s="1"/>
  <c r="CE863" i="1" s="1"/>
  <c r="CK863" i="1" s="1"/>
  <c r="CQ863" i="1" s="1"/>
  <c r="L863" i="1"/>
  <c r="R863" i="1" s="1"/>
  <c r="X863" i="1" s="1"/>
  <c r="AD863" i="1" s="1"/>
  <c r="AJ863" i="1" s="1"/>
  <c r="AP863" i="1" s="1"/>
  <c r="AV863" i="1" s="1"/>
  <c r="BB863" i="1" s="1"/>
  <c r="BH863" i="1" s="1"/>
  <c r="BN863" i="1" s="1"/>
  <c r="BS863" i="1" s="1"/>
  <c r="BX863" i="1" s="1"/>
  <c r="CD863" i="1" s="1"/>
  <c r="CJ863" i="1" s="1"/>
  <c r="CP863" i="1" s="1"/>
  <c r="CS862" i="1"/>
  <c r="CO862" i="1"/>
  <c r="CN862" i="1"/>
  <c r="CM862" i="1"/>
  <c r="CI862" i="1"/>
  <c r="CH862" i="1"/>
  <c r="CG862" i="1"/>
  <c r="CC862" i="1"/>
  <c r="CB862" i="1"/>
  <c r="CA862" i="1"/>
  <c r="BW862" i="1"/>
  <c r="BV862" i="1"/>
  <c r="BR862" i="1"/>
  <c r="BQ862" i="1"/>
  <c r="BM862" i="1"/>
  <c r="BL862" i="1"/>
  <c r="BK862" i="1"/>
  <c r="BG862" i="1"/>
  <c r="BG861" i="1" s="1"/>
  <c r="BG860" i="1" s="1"/>
  <c r="BF862" i="1"/>
  <c r="BE862" i="1"/>
  <c r="BA862" i="1"/>
  <c r="AZ862" i="1"/>
  <c r="AY862" i="1"/>
  <c r="AU862" i="1"/>
  <c r="AT862" i="1"/>
  <c r="AS862" i="1"/>
  <c r="AO862" i="1"/>
  <c r="AN862" i="1"/>
  <c r="AM862" i="1"/>
  <c r="AI862" i="1"/>
  <c r="AH862" i="1"/>
  <c r="AG862" i="1"/>
  <c r="AC862" i="1"/>
  <c r="AB862" i="1"/>
  <c r="AA862" i="1"/>
  <c r="W862" i="1"/>
  <c r="V862" i="1"/>
  <c r="U862" i="1"/>
  <c r="Q862" i="1"/>
  <c r="P862" i="1"/>
  <c r="O862" i="1"/>
  <c r="K862" i="1"/>
  <c r="J862" i="1"/>
  <c r="I862" i="1"/>
  <c r="H862" i="1"/>
  <c r="G862" i="1"/>
  <c r="F862" i="1"/>
  <c r="N859" i="1"/>
  <c r="T859" i="1" s="1"/>
  <c r="Z859" i="1" s="1"/>
  <c r="AF859" i="1" s="1"/>
  <c r="AL859" i="1" s="1"/>
  <c r="AR859" i="1" s="1"/>
  <c r="AX859" i="1" s="1"/>
  <c r="BD859" i="1" s="1"/>
  <c r="BJ859" i="1" s="1"/>
  <c r="BP859" i="1" s="1"/>
  <c r="BU859" i="1" s="1"/>
  <c r="BZ859" i="1" s="1"/>
  <c r="CF859" i="1" s="1"/>
  <c r="CL859" i="1" s="1"/>
  <c r="CR859" i="1" s="1"/>
  <c r="M859" i="1"/>
  <c r="S859" i="1" s="1"/>
  <c r="Y859" i="1" s="1"/>
  <c r="AE859" i="1" s="1"/>
  <c r="AK859" i="1" s="1"/>
  <c r="AQ859" i="1" s="1"/>
  <c r="AW859" i="1" s="1"/>
  <c r="BC859" i="1" s="1"/>
  <c r="BI859" i="1" s="1"/>
  <c r="BO859" i="1" s="1"/>
  <c r="BT859" i="1" s="1"/>
  <c r="BY859" i="1" s="1"/>
  <c r="CE859" i="1" s="1"/>
  <c r="CK859" i="1" s="1"/>
  <c r="CQ859" i="1" s="1"/>
  <c r="L859" i="1"/>
  <c r="R859" i="1" s="1"/>
  <c r="X859" i="1" s="1"/>
  <c r="AD859" i="1" s="1"/>
  <c r="AJ859" i="1" s="1"/>
  <c r="AP859" i="1" s="1"/>
  <c r="AV859" i="1" s="1"/>
  <c r="BB859" i="1" s="1"/>
  <c r="BH859" i="1" s="1"/>
  <c r="BN859" i="1" s="1"/>
  <c r="BS859" i="1" s="1"/>
  <c r="BX859" i="1" s="1"/>
  <c r="CD859" i="1" s="1"/>
  <c r="CJ859" i="1" s="1"/>
  <c r="CP859" i="1" s="1"/>
  <c r="N858" i="1"/>
  <c r="T858" i="1" s="1"/>
  <c r="Z858" i="1" s="1"/>
  <c r="AF858" i="1" s="1"/>
  <c r="AL858" i="1" s="1"/>
  <c r="AR858" i="1" s="1"/>
  <c r="AX858" i="1" s="1"/>
  <c r="BD858" i="1" s="1"/>
  <c r="BJ858" i="1" s="1"/>
  <c r="BP858" i="1" s="1"/>
  <c r="BU858" i="1" s="1"/>
  <c r="BZ858" i="1" s="1"/>
  <c r="CF858" i="1" s="1"/>
  <c r="CL858" i="1" s="1"/>
  <c r="CR858" i="1" s="1"/>
  <c r="M858" i="1"/>
  <c r="S858" i="1" s="1"/>
  <c r="Y858" i="1" s="1"/>
  <c r="AE858" i="1" s="1"/>
  <c r="AK858" i="1" s="1"/>
  <c r="AQ858" i="1" s="1"/>
  <c r="AW858" i="1" s="1"/>
  <c r="BC858" i="1" s="1"/>
  <c r="BI858" i="1" s="1"/>
  <c r="BO858" i="1" s="1"/>
  <c r="BT858" i="1" s="1"/>
  <c r="BY858" i="1" s="1"/>
  <c r="CE858" i="1" s="1"/>
  <c r="CK858" i="1" s="1"/>
  <c r="CQ858" i="1" s="1"/>
  <c r="L858" i="1"/>
  <c r="R858" i="1" s="1"/>
  <c r="X858" i="1" s="1"/>
  <c r="AD858" i="1" s="1"/>
  <c r="AJ858" i="1" s="1"/>
  <c r="AP858" i="1" s="1"/>
  <c r="AV858" i="1" s="1"/>
  <c r="BB858" i="1" s="1"/>
  <c r="BH858" i="1" s="1"/>
  <c r="BN858" i="1" s="1"/>
  <c r="BS858" i="1" s="1"/>
  <c r="BX858" i="1" s="1"/>
  <c r="CD858" i="1" s="1"/>
  <c r="CJ858" i="1" s="1"/>
  <c r="CP858" i="1" s="1"/>
  <c r="N857" i="1"/>
  <c r="T857" i="1" s="1"/>
  <c r="Z857" i="1" s="1"/>
  <c r="AF857" i="1" s="1"/>
  <c r="AL857" i="1" s="1"/>
  <c r="AR857" i="1" s="1"/>
  <c r="AX857" i="1" s="1"/>
  <c r="BD857" i="1" s="1"/>
  <c r="BJ857" i="1" s="1"/>
  <c r="BP857" i="1" s="1"/>
  <c r="BU857" i="1" s="1"/>
  <c r="BZ857" i="1" s="1"/>
  <c r="CF857" i="1" s="1"/>
  <c r="CL857" i="1" s="1"/>
  <c r="CR857" i="1" s="1"/>
  <c r="M857" i="1"/>
  <c r="S857" i="1" s="1"/>
  <c r="Y857" i="1" s="1"/>
  <c r="AE857" i="1" s="1"/>
  <c r="AK857" i="1" s="1"/>
  <c r="AQ857" i="1" s="1"/>
  <c r="AW857" i="1" s="1"/>
  <c r="BC857" i="1" s="1"/>
  <c r="BI857" i="1" s="1"/>
  <c r="BO857" i="1" s="1"/>
  <c r="BT857" i="1" s="1"/>
  <c r="BY857" i="1" s="1"/>
  <c r="CE857" i="1" s="1"/>
  <c r="CK857" i="1" s="1"/>
  <c r="CQ857" i="1" s="1"/>
  <c r="L857" i="1"/>
  <c r="R857" i="1" s="1"/>
  <c r="X857" i="1" s="1"/>
  <c r="AD857" i="1" s="1"/>
  <c r="AJ857" i="1" s="1"/>
  <c r="AP857" i="1" s="1"/>
  <c r="AV857" i="1" s="1"/>
  <c r="BB857" i="1" s="1"/>
  <c r="BH857" i="1" s="1"/>
  <c r="BN857" i="1" s="1"/>
  <c r="BS857" i="1" s="1"/>
  <c r="BX857" i="1" s="1"/>
  <c r="CD857" i="1" s="1"/>
  <c r="CJ857" i="1" s="1"/>
  <c r="CP857" i="1" s="1"/>
  <c r="CS856" i="1"/>
  <c r="CS855" i="1" s="1"/>
  <c r="CO856" i="1"/>
  <c r="CO855" i="1" s="1"/>
  <c r="CN856" i="1"/>
  <c r="CN855" i="1" s="1"/>
  <c r="CM856" i="1"/>
  <c r="CI856" i="1"/>
  <c r="CI855" i="1" s="1"/>
  <c r="CH856" i="1"/>
  <c r="CH855" i="1" s="1"/>
  <c r="CG856" i="1"/>
  <c r="CG855" i="1" s="1"/>
  <c r="CC856" i="1"/>
  <c r="CC855" i="1" s="1"/>
  <c r="CB856" i="1"/>
  <c r="CA856" i="1"/>
  <c r="CA855" i="1" s="1"/>
  <c r="BW856" i="1"/>
  <c r="BW855" i="1" s="1"/>
  <c r="BV856" i="1"/>
  <c r="BV855" i="1" s="1"/>
  <c r="BR856" i="1"/>
  <c r="BR855" i="1" s="1"/>
  <c r="BQ856" i="1"/>
  <c r="BQ855" i="1" s="1"/>
  <c r="BM856" i="1"/>
  <c r="BL856" i="1"/>
  <c r="BL855" i="1" s="1"/>
  <c r="BK856" i="1"/>
  <c r="BK855" i="1" s="1"/>
  <c r="BG856" i="1"/>
  <c r="BG855" i="1" s="1"/>
  <c r="BF856" i="1"/>
  <c r="BF855" i="1" s="1"/>
  <c r="BE856" i="1"/>
  <c r="BE855" i="1" s="1"/>
  <c r="BA856" i="1"/>
  <c r="BA855" i="1" s="1"/>
  <c r="AZ856" i="1"/>
  <c r="AZ855" i="1" s="1"/>
  <c r="AY856" i="1"/>
  <c r="AY855" i="1" s="1"/>
  <c r="AU856" i="1"/>
  <c r="AU855" i="1" s="1"/>
  <c r="AT856" i="1"/>
  <c r="AT855" i="1" s="1"/>
  <c r="AS856" i="1"/>
  <c r="AS855" i="1" s="1"/>
  <c r="AO856" i="1"/>
  <c r="AO855" i="1" s="1"/>
  <c r="AN856" i="1"/>
  <c r="AN855" i="1" s="1"/>
  <c r="AM856" i="1"/>
  <c r="AI856" i="1"/>
  <c r="AI855" i="1" s="1"/>
  <c r="AH856" i="1"/>
  <c r="AH855" i="1" s="1"/>
  <c r="AG856" i="1"/>
  <c r="AG855" i="1" s="1"/>
  <c r="AC856" i="1"/>
  <c r="AC855" i="1" s="1"/>
  <c r="AB856" i="1"/>
  <c r="AB855" i="1" s="1"/>
  <c r="AA856" i="1"/>
  <c r="AA855" i="1" s="1"/>
  <c r="W856" i="1"/>
  <c r="W855" i="1" s="1"/>
  <c r="V856" i="1"/>
  <c r="V855" i="1" s="1"/>
  <c r="U856" i="1"/>
  <c r="U855" i="1" s="1"/>
  <c r="Q856" i="1"/>
  <c r="Q855" i="1" s="1"/>
  <c r="P856" i="1"/>
  <c r="P855" i="1" s="1"/>
  <c r="O856" i="1"/>
  <c r="O855" i="1" s="1"/>
  <c r="K856" i="1"/>
  <c r="K855" i="1" s="1"/>
  <c r="J856" i="1"/>
  <c r="I856" i="1"/>
  <c r="I855" i="1" s="1"/>
  <c r="H856" i="1"/>
  <c r="G856" i="1"/>
  <c r="G855" i="1" s="1"/>
  <c r="F856" i="1"/>
  <c r="CM855" i="1"/>
  <c r="CB855" i="1"/>
  <c r="BM855" i="1"/>
  <c r="AM855" i="1"/>
  <c r="N854" i="1"/>
  <c r="T854" i="1" s="1"/>
  <c r="Z854" i="1" s="1"/>
  <c r="AF854" i="1" s="1"/>
  <c r="AL854" i="1" s="1"/>
  <c r="AR854" i="1" s="1"/>
  <c r="AX854" i="1" s="1"/>
  <c r="BD854" i="1" s="1"/>
  <c r="BJ854" i="1" s="1"/>
  <c r="BP854" i="1" s="1"/>
  <c r="BU854" i="1" s="1"/>
  <c r="BZ854" i="1" s="1"/>
  <c r="CF854" i="1" s="1"/>
  <c r="CL854" i="1" s="1"/>
  <c r="CR854" i="1" s="1"/>
  <c r="M854" i="1"/>
  <c r="S854" i="1" s="1"/>
  <c r="Y854" i="1" s="1"/>
  <c r="AE854" i="1" s="1"/>
  <c r="AK854" i="1" s="1"/>
  <c r="AQ854" i="1" s="1"/>
  <c r="AW854" i="1" s="1"/>
  <c r="BC854" i="1" s="1"/>
  <c r="BI854" i="1" s="1"/>
  <c r="BO854" i="1" s="1"/>
  <c r="BT854" i="1" s="1"/>
  <c r="BY854" i="1" s="1"/>
  <c r="CE854" i="1" s="1"/>
  <c r="CK854" i="1" s="1"/>
  <c r="CQ854" i="1" s="1"/>
  <c r="L854" i="1"/>
  <c r="R854" i="1" s="1"/>
  <c r="X854" i="1" s="1"/>
  <c r="AD854" i="1" s="1"/>
  <c r="AJ854" i="1" s="1"/>
  <c r="AP854" i="1" s="1"/>
  <c r="AV854" i="1" s="1"/>
  <c r="BB854" i="1" s="1"/>
  <c r="BH854" i="1" s="1"/>
  <c r="BN854" i="1" s="1"/>
  <c r="BS854" i="1" s="1"/>
  <c r="BX854" i="1" s="1"/>
  <c r="CD854" i="1" s="1"/>
  <c r="CJ854" i="1" s="1"/>
  <c r="CP854" i="1" s="1"/>
  <c r="CS853" i="1"/>
  <c r="CO853" i="1"/>
  <c r="CO852" i="1" s="1"/>
  <c r="CN853" i="1"/>
  <c r="CN852" i="1" s="1"/>
  <c r="CM853" i="1"/>
  <c r="CM852" i="1" s="1"/>
  <c r="CI853" i="1"/>
  <c r="CI852" i="1" s="1"/>
  <c r="CH853" i="1"/>
  <c r="CH852" i="1" s="1"/>
  <c r="CG853" i="1"/>
  <c r="CG852" i="1" s="1"/>
  <c r="CC853" i="1"/>
  <c r="CC852" i="1" s="1"/>
  <c r="CB853" i="1"/>
  <c r="CB852" i="1" s="1"/>
  <c r="CA853" i="1"/>
  <c r="CA852" i="1" s="1"/>
  <c r="BW853" i="1"/>
  <c r="BW852" i="1" s="1"/>
  <c r="BV853" i="1"/>
  <c r="BV852" i="1" s="1"/>
  <c r="BR853" i="1"/>
  <c r="BQ853" i="1"/>
  <c r="BM853" i="1"/>
  <c r="BM852" i="1" s="1"/>
  <c r="BL853" i="1"/>
  <c r="BL852" i="1" s="1"/>
  <c r="BK853" i="1"/>
  <c r="BK852" i="1" s="1"/>
  <c r="BG853" i="1"/>
  <c r="BG852" i="1" s="1"/>
  <c r="BF853" i="1"/>
  <c r="BF852" i="1" s="1"/>
  <c r="BE853" i="1"/>
  <c r="BE852" i="1" s="1"/>
  <c r="BA853" i="1"/>
  <c r="AZ853" i="1"/>
  <c r="AY853" i="1"/>
  <c r="AY852" i="1" s="1"/>
  <c r="AU853" i="1"/>
  <c r="AU852" i="1" s="1"/>
  <c r="AT853" i="1"/>
  <c r="AT852" i="1" s="1"/>
  <c r="AS853" i="1"/>
  <c r="AO853" i="1"/>
  <c r="AO852" i="1" s="1"/>
  <c r="AN853" i="1"/>
  <c r="AN852" i="1" s="1"/>
  <c r="AM853" i="1"/>
  <c r="AM852" i="1" s="1"/>
  <c r="AI853" i="1"/>
  <c r="AI852" i="1" s="1"/>
  <c r="AH853" i="1"/>
  <c r="AH852" i="1" s="1"/>
  <c r="AG853" i="1"/>
  <c r="AG852" i="1" s="1"/>
  <c r="AC853" i="1"/>
  <c r="AB853" i="1"/>
  <c r="AB852" i="1" s="1"/>
  <c r="AA853" i="1"/>
  <c r="AA852" i="1" s="1"/>
  <c r="W853" i="1"/>
  <c r="W852" i="1" s="1"/>
  <c r="V853" i="1"/>
  <c r="V852" i="1" s="1"/>
  <c r="U853" i="1"/>
  <c r="Q853" i="1"/>
  <c r="Q852" i="1" s="1"/>
  <c r="P853" i="1"/>
  <c r="P852" i="1" s="1"/>
  <c r="O853" i="1"/>
  <c r="O852" i="1" s="1"/>
  <c r="K853" i="1"/>
  <c r="J853" i="1"/>
  <c r="J852" i="1" s="1"/>
  <c r="I853" i="1"/>
  <c r="I852" i="1" s="1"/>
  <c r="H853" i="1"/>
  <c r="H852" i="1" s="1"/>
  <c r="G853" i="1"/>
  <c r="F853" i="1"/>
  <c r="F852" i="1" s="1"/>
  <c r="CS852" i="1"/>
  <c r="CS851" i="1" s="1"/>
  <c r="BR852" i="1"/>
  <c r="BQ852" i="1"/>
  <c r="BA852" i="1"/>
  <c r="AZ852" i="1"/>
  <c r="AS852" i="1"/>
  <c r="AC852" i="1"/>
  <c r="U852" i="1"/>
  <c r="CF850" i="1"/>
  <c r="CL850" i="1" s="1"/>
  <c r="CR850" i="1" s="1"/>
  <c r="CE850" i="1"/>
  <c r="CK850" i="1" s="1"/>
  <c r="CQ850" i="1" s="1"/>
  <c r="CD850" i="1"/>
  <c r="CJ850" i="1" s="1"/>
  <c r="CP850" i="1" s="1"/>
  <c r="CS849" i="1"/>
  <c r="CS848" i="1" s="1"/>
  <c r="CS847" i="1" s="1"/>
  <c r="CO849" i="1"/>
  <c r="CO848" i="1" s="1"/>
  <c r="CO847" i="1" s="1"/>
  <c r="CN849" i="1"/>
  <c r="CN848" i="1" s="1"/>
  <c r="CN847" i="1" s="1"/>
  <c r="CM849" i="1"/>
  <c r="CM848" i="1" s="1"/>
  <c r="CM847" i="1" s="1"/>
  <c r="CI849" i="1"/>
  <c r="CH849" i="1"/>
  <c r="CH848" i="1" s="1"/>
  <c r="CH847" i="1" s="1"/>
  <c r="CG849" i="1"/>
  <c r="CG848" i="1" s="1"/>
  <c r="CG847" i="1" s="1"/>
  <c r="CC849" i="1"/>
  <c r="CF849" i="1" s="1"/>
  <c r="CB849" i="1"/>
  <c r="CA849" i="1"/>
  <c r="CI848" i="1"/>
  <c r="CI847" i="1" s="1"/>
  <c r="N846" i="1"/>
  <c r="T846" i="1" s="1"/>
  <c r="Z846" i="1" s="1"/>
  <c r="AF846" i="1" s="1"/>
  <c r="AL846" i="1" s="1"/>
  <c r="AR846" i="1" s="1"/>
  <c r="AX846" i="1" s="1"/>
  <c r="BD846" i="1" s="1"/>
  <c r="BJ846" i="1" s="1"/>
  <c r="BP846" i="1" s="1"/>
  <c r="BU846" i="1" s="1"/>
  <c r="BZ846" i="1" s="1"/>
  <c r="CF846" i="1" s="1"/>
  <c r="CL846" i="1" s="1"/>
  <c r="CR846" i="1" s="1"/>
  <c r="M846" i="1"/>
  <c r="S846" i="1" s="1"/>
  <c r="Y846" i="1" s="1"/>
  <c r="AE846" i="1" s="1"/>
  <c r="AK846" i="1" s="1"/>
  <c r="AQ846" i="1" s="1"/>
  <c r="AW846" i="1" s="1"/>
  <c r="BC846" i="1" s="1"/>
  <c r="BI846" i="1" s="1"/>
  <c r="BO846" i="1" s="1"/>
  <c r="BT846" i="1" s="1"/>
  <c r="BY846" i="1" s="1"/>
  <c r="CE846" i="1" s="1"/>
  <c r="CK846" i="1" s="1"/>
  <c r="CQ846" i="1" s="1"/>
  <c r="L846" i="1"/>
  <c r="R846" i="1" s="1"/>
  <c r="X846" i="1" s="1"/>
  <c r="AD846" i="1" s="1"/>
  <c r="AJ846" i="1" s="1"/>
  <c r="AP846" i="1" s="1"/>
  <c r="AV846" i="1" s="1"/>
  <c r="BB846" i="1" s="1"/>
  <c r="BH846" i="1" s="1"/>
  <c r="BN846" i="1" s="1"/>
  <c r="BS846" i="1" s="1"/>
  <c r="BX846" i="1" s="1"/>
  <c r="CD846" i="1" s="1"/>
  <c r="CJ846" i="1" s="1"/>
  <c r="CP846" i="1" s="1"/>
  <c r="N845" i="1"/>
  <c r="T845" i="1" s="1"/>
  <c r="Z845" i="1" s="1"/>
  <c r="AF845" i="1" s="1"/>
  <c r="AL845" i="1" s="1"/>
  <c r="AR845" i="1" s="1"/>
  <c r="AX845" i="1" s="1"/>
  <c r="BD845" i="1" s="1"/>
  <c r="BJ845" i="1" s="1"/>
  <c r="BP845" i="1" s="1"/>
  <c r="BU845" i="1" s="1"/>
  <c r="BZ845" i="1" s="1"/>
  <c r="CF845" i="1" s="1"/>
  <c r="CL845" i="1" s="1"/>
  <c r="CR845" i="1" s="1"/>
  <c r="M845" i="1"/>
  <c r="S845" i="1" s="1"/>
  <c r="Y845" i="1" s="1"/>
  <c r="AE845" i="1" s="1"/>
  <c r="AK845" i="1" s="1"/>
  <c r="AQ845" i="1" s="1"/>
  <c r="AW845" i="1" s="1"/>
  <c r="BC845" i="1" s="1"/>
  <c r="BI845" i="1" s="1"/>
  <c r="BO845" i="1" s="1"/>
  <c r="BT845" i="1" s="1"/>
  <c r="BY845" i="1" s="1"/>
  <c r="CE845" i="1" s="1"/>
  <c r="CK845" i="1" s="1"/>
  <c r="CQ845" i="1" s="1"/>
  <c r="F845" i="1"/>
  <c r="CS844" i="1"/>
  <c r="CO844" i="1"/>
  <c r="CN844" i="1"/>
  <c r="CM844" i="1"/>
  <c r="CI844" i="1"/>
  <c r="CH844" i="1"/>
  <c r="CG844" i="1"/>
  <c r="CC844" i="1"/>
  <c r="CB844" i="1"/>
  <c r="CA844" i="1"/>
  <c r="BW844" i="1"/>
  <c r="BV844" i="1"/>
  <c r="BR844" i="1"/>
  <c r="BQ844" i="1"/>
  <c r="BM844" i="1"/>
  <c r="BL844" i="1"/>
  <c r="BK844" i="1"/>
  <c r="BG844" i="1"/>
  <c r="BG841" i="1" s="1"/>
  <c r="BG840" i="1" s="1"/>
  <c r="BF844" i="1"/>
  <c r="BE844" i="1"/>
  <c r="BA844" i="1"/>
  <c r="AZ844" i="1"/>
  <c r="AY844" i="1"/>
  <c r="AU844" i="1"/>
  <c r="AT844" i="1"/>
  <c r="AS844" i="1"/>
  <c r="AO844" i="1"/>
  <c r="AN844" i="1"/>
  <c r="AM844" i="1"/>
  <c r="AI844" i="1"/>
  <c r="AH844" i="1"/>
  <c r="AG844" i="1"/>
  <c r="AC844" i="1"/>
  <c r="AB844" i="1"/>
  <c r="AA844" i="1"/>
  <c r="W844" i="1"/>
  <c r="V844" i="1"/>
  <c r="U844" i="1"/>
  <c r="Q844" i="1"/>
  <c r="P844" i="1"/>
  <c r="O844" i="1"/>
  <c r="K844" i="1"/>
  <c r="J844" i="1"/>
  <c r="I844" i="1"/>
  <c r="H844" i="1"/>
  <c r="G844" i="1"/>
  <c r="N843" i="1"/>
  <c r="T843" i="1" s="1"/>
  <c r="Z843" i="1" s="1"/>
  <c r="AF843" i="1" s="1"/>
  <c r="AL843" i="1" s="1"/>
  <c r="AR843" i="1" s="1"/>
  <c r="AX843" i="1" s="1"/>
  <c r="BD843" i="1" s="1"/>
  <c r="BJ843" i="1" s="1"/>
  <c r="BP843" i="1" s="1"/>
  <c r="BU843" i="1" s="1"/>
  <c r="BZ843" i="1" s="1"/>
  <c r="CF843" i="1" s="1"/>
  <c r="CL843" i="1" s="1"/>
  <c r="CR843" i="1" s="1"/>
  <c r="M843" i="1"/>
  <c r="S843" i="1" s="1"/>
  <c r="Y843" i="1" s="1"/>
  <c r="AE843" i="1" s="1"/>
  <c r="AK843" i="1" s="1"/>
  <c r="AQ843" i="1" s="1"/>
  <c r="AW843" i="1" s="1"/>
  <c r="BC843" i="1" s="1"/>
  <c r="BI843" i="1" s="1"/>
  <c r="BO843" i="1" s="1"/>
  <c r="BT843" i="1" s="1"/>
  <c r="BY843" i="1" s="1"/>
  <c r="CE843" i="1" s="1"/>
  <c r="CK843" i="1" s="1"/>
  <c r="CQ843" i="1" s="1"/>
  <c r="L843" i="1"/>
  <c r="R843" i="1" s="1"/>
  <c r="X843" i="1" s="1"/>
  <c r="AD843" i="1" s="1"/>
  <c r="AJ843" i="1" s="1"/>
  <c r="AP843" i="1" s="1"/>
  <c r="AV843" i="1" s="1"/>
  <c r="BB843" i="1" s="1"/>
  <c r="BH843" i="1" s="1"/>
  <c r="BN843" i="1" s="1"/>
  <c r="BS843" i="1" s="1"/>
  <c r="BX843" i="1" s="1"/>
  <c r="CD843" i="1" s="1"/>
  <c r="CJ843" i="1" s="1"/>
  <c r="CP843" i="1" s="1"/>
  <c r="CS842" i="1"/>
  <c r="CO842" i="1"/>
  <c r="CN842" i="1"/>
  <c r="CM842" i="1"/>
  <c r="CI842" i="1"/>
  <c r="CH842" i="1"/>
  <c r="CG842" i="1"/>
  <c r="CC842" i="1"/>
  <c r="CB842" i="1"/>
  <c r="CA842" i="1"/>
  <c r="BW842" i="1"/>
  <c r="BV842" i="1"/>
  <c r="BR842" i="1"/>
  <c r="BQ842" i="1"/>
  <c r="BM842" i="1"/>
  <c r="BL842" i="1"/>
  <c r="BK842" i="1"/>
  <c r="BG842" i="1"/>
  <c r="BF842" i="1"/>
  <c r="BE842" i="1"/>
  <c r="BA842" i="1"/>
  <c r="AZ842" i="1"/>
  <c r="AY842" i="1"/>
  <c r="AU842" i="1"/>
  <c r="AT842" i="1"/>
  <c r="AS842" i="1"/>
  <c r="AO842" i="1"/>
  <c r="AN842" i="1"/>
  <c r="AM842" i="1"/>
  <c r="AI842" i="1"/>
  <c r="AH842" i="1"/>
  <c r="AG842" i="1"/>
  <c r="AC842" i="1"/>
  <c r="AB842" i="1"/>
  <c r="AA842" i="1"/>
  <c r="W842" i="1"/>
  <c r="V842" i="1"/>
  <c r="U842" i="1"/>
  <c r="Q842" i="1"/>
  <c r="P842" i="1"/>
  <c r="O842" i="1"/>
  <c r="K842" i="1"/>
  <c r="J842" i="1"/>
  <c r="J841" i="1" s="1"/>
  <c r="J840" i="1" s="1"/>
  <c r="I842" i="1"/>
  <c r="H842" i="1"/>
  <c r="G842" i="1"/>
  <c r="F842" i="1"/>
  <c r="N839" i="1"/>
  <c r="T839" i="1" s="1"/>
  <c r="Z839" i="1" s="1"/>
  <c r="AF839" i="1" s="1"/>
  <c r="AL839" i="1" s="1"/>
  <c r="AR839" i="1" s="1"/>
  <c r="AX839" i="1" s="1"/>
  <c r="BD839" i="1" s="1"/>
  <c r="BJ839" i="1" s="1"/>
  <c r="BP839" i="1" s="1"/>
  <c r="BU839" i="1" s="1"/>
  <c r="BZ839" i="1" s="1"/>
  <c r="CF839" i="1" s="1"/>
  <c r="CL839" i="1" s="1"/>
  <c r="CR839" i="1" s="1"/>
  <c r="M839" i="1"/>
  <c r="S839" i="1" s="1"/>
  <c r="Y839" i="1" s="1"/>
  <c r="AE839" i="1" s="1"/>
  <c r="AK839" i="1" s="1"/>
  <c r="AQ839" i="1" s="1"/>
  <c r="AW839" i="1" s="1"/>
  <c r="BC839" i="1" s="1"/>
  <c r="BI839" i="1" s="1"/>
  <c r="BO839" i="1" s="1"/>
  <c r="BT839" i="1" s="1"/>
  <c r="BY839" i="1" s="1"/>
  <c r="CE839" i="1" s="1"/>
  <c r="CK839" i="1" s="1"/>
  <c r="CQ839" i="1" s="1"/>
  <c r="L839" i="1"/>
  <c r="R839" i="1" s="1"/>
  <c r="X839" i="1" s="1"/>
  <c r="AD839" i="1" s="1"/>
  <c r="AJ839" i="1" s="1"/>
  <c r="AP839" i="1" s="1"/>
  <c r="AV839" i="1" s="1"/>
  <c r="BB839" i="1" s="1"/>
  <c r="BH839" i="1" s="1"/>
  <c r="BN839" i="1" s="1"/>
  <c r="BS839" i="1" s="1"/>
  <c r="BX839" i="1" s="1"/>
  <c r="CD839" i="1" s="1"/>
  <c r="CJ839" i="1" s="1"/>
  <c r="CP839" i="1" s="1"/>
  <c r="CS838" i="1"/>
  <c r="CS837" i="1" s="1"/>
  <c r="CS836" i="1" s="1"/>
  <c r="CO838" i="1"/>
  <c r="CO837" i="1" s="1"/>
  <c r="CO836" i="1" s="1"/>
  <c r="CN838" i="1"/>
  <c r="CN837" i="1" s="1"/>
  <c r="CN836" i="1" s="1"/>
  <c r="CM838" i="1"/>
  <c r="CM837" i="1" s="1"/>
  <c r="CM836" i="1" s="1"/>
  <c r="CI838" i="1"/>
  <c r="CI837" i="1" s="1"/>
  <c r="CI836" i="1" s="1"/>
  <c r="CH838" i="1"/>
  <c r="CH837" i="1" s="1"/>
  <c r="CH836" i="1" s="1"/>
  <c r="CG838" i="1"/>
  <c r="CG837" i="1" s="1"/>
  <c r="CG836" i="1" s="1"/>
  <c r="CC838" i="1"/>
  <c r="CB838" i="1"/>
  <c r="CB837" i="1" s="1"/>
  <c r="CB836" i="1" s="1"/>
  <c r="CA838" i="1"/>
  <c r="CA837" i="1" s="1"/>
  <c r="CA836" i="1" s="1"/>
  <c r="BW838" i="1"/>
  <c r="BW837" i="1" s="1"/>
  <c r="BW836" i="1" s="1"/>
  <c r="BV838" i="1"/>
  <c r="BV837" i="1" s="1"/>
  <c r="BV836" i="1" s="1"/>
  <c r="BR838" i="1"/>
  <c r="BR837" i="1" s="1"/>
  <c r="BR836" i="1" s="1"/>
  <c r="BQ838" i="1"/>
  <c r="BQ837" i="1" s="1"/>
  <c r="BQ836" i="1" s="1"/>
  <c r="BM838" i="1"/>
  <c r="BM837" i="1" s="1"/>
  <c r="BM836" i="1" s="1"/>
  <c r="BL838" i="1"/>
  <c r="BK838" i="1"/>
  <c r="BK837" i="1" s="1"/>
  <c r="BK836" i="1" s="1"/>
  <c r="BG838" i="1"/>
  <c r="BG837" i="1" s="1"/>
  <c r="BG836" i="1" s="1"/>
  <c r="BF838" i="1"/>
  <c r="BF837" i="1" s="1"/>
  <c r="BF836" i="1" s="1"/>
  <c r="BE838" i="1"/>
  <c r="BE837" i="1" s="1"/>
  <c r="BE836" i="1" s="1"/>
  <c r="BA838" i="1"/>
  <c r="BA837" i="1" s="1"/>
  <c r="BA836" i="1" s="1"/>
  <c r="AZ838" i="1"/>
  <c r="AZ837" i="1" s="1"/>
  <c r="AZ836" i="1" s="1"/>
  <c r="AY838" i="1"/>
  <c r="AY837" i="1" s="1"/>
  <c r="AY836" i="1" s="1"/>
  <c r="AU838" i="1"/>
  <c r="AT838" i="1"/>
  <c r="AT837" i="1" s="1"/>
  <c r="AT836" i="1" s="1"/>
  <c r="AS838" i="1"/>
  <c r="AS837" i="1" s="1"/>
  <c r="AS836" i="1" s="1"/>
  <c r="AO838" i="1"/>
  <c r="AO837" i="1" s="1"/>
  <c r="AO836" i="1" s="1"/>
  <c r="AN838" i="1"/>
  <c r="AN837" i="1" s="1"/>
  <c r="AN836" i="1" s="1"/>
  <c r="AM838" i="1"/>
  <c r="AM837" i="1" s="1"/>
  <c r="AM836" i="1" s="1"/>
  <c r="AI838" i="1"/>
  <c r="AI837" i="1" s="1"/>
  <c r="AI836" i="1" s="1"/>
  <c r="AH838" i="1"/>
  <c r="AH837" i="1" s="1"/>
  <c r="AH836" i="1" s="1"/>
  <c r="AG838" i="1"/>
  <c r="AG837" i="1" s="1"/>
  <c r="AG836" i="1" s="1"/>
  <c r="AC838" i="1"/>
  <c r="AC837" i="1" s="1"/>
  <c r="AC836" i="1" s="1"/>
  <c r="AB838" i="1"/>
  <c r="AB837" i="1" s="1"/>
  <c r="AB836" i="1" s="1"/>
  <c r="AA838" i="1"/>
  <c r="AA837" i="1" s="1"/>
  <c r="AA836" i="1" s="1"/>
  <c r="W838" i="1"/>
  <c r="W837" i="1" s="1"/>
  <c r="W836" i="1" s="1"/>
  <c r="V838" i="1"/>
  <c r="V837" i="1" s="1"/>
  <c r="V836" i="1" s="1"/>
  <c r="U838" i="1"/>
  <c r="U837" i="1" s="1"/>
  <c r="U836" i="1" s="1"/>
  <c r="Q838" i="1"/>
  <c r="Q837" i="1" s="1"/>
  <c r="Q836" i="1" s="1"/>
  <c r="P838" i="1"/>
  <c r="O838" i="1"/>
  <c r="O837" i="1" s="1"/>
  <c r="O836" i="1" s="1"/>
  <c r="K838" i="1"/>
  <c r="K837" i="1" s="1"/>
  <c r="K836" i="1" s="1"/>
  <c r="J838" i="1"/>
  <c r="J837" i="1" s="1"/>
  <c r="I838" i="1"/>
  <c r="I837" i="1" s="1"/>
  <c r="I836" i="1" s="1"/>
  <c r="H838" i="1"/>
  <c r="G838" i="1"/>
  <c r="G837" i="1" s="1"/>
  <c r="G836" i="1" s="1"/>
  <c r="F838" i="1"/>
  <c r="F837" i="1" s="1"/>
  <c r="CC837" i="1"/>
  <c r="CC836" i="1" s="1"/>
  <c r="BL837" i="1"/>
  <c r="AU837" i="1"/>
  <c r="AU836" i="1" s="1"/>
  <c r="P837" i="1"/>
  <c r="P836" i="1" s="1"/>
  <c r="BL836" i="1"/>
  <c r="N835" i="1"/>
  <c r="T835" i="1" s="1"/>
  <c r="Z835" i="1" s="1"/>
  <c r="AF835" i="1" s="1"/>
  <c r="AL835" i="1" s="1"/>
  <c r="AR835" i="1" s="1"/>
  <c r="AX835" i="1" s="1"/>
  <c r="BD835" i="1" s="1"/>
  <c r="BJ835" i="1" s="1"/>
  <c r="BP835" i="1" s="1"/>
  <c r="BU835" i="1" s="1"/>
  <c r="BZ835" i="1" s="1"/>
  <c r="CF835" i="1" s="1"/>
  <c r="CL835" i="1" s="1"/>
  <c r="CR835" i="1" s="1"/>
  <c r="M835" i="1"/>
  <c r="S835" i="1" s="1"/>
  <c r="Y835" i="1" s="1"/>
  <c r="AE835" i="1" s="1"/>
  <c r="AK835" i="1" s="1"/>
  <c r="AQ835" i="1" s="1"/>
  <c r="AW835" i="1" s="1"/>
  <c r="BC835" i="1" s="1"/>
  <c r="BI835" i="1" s="1"/>
  <c r="BO835" i="1" s="1"/>
  <c r="BT835" i="1" s="1"/>
  <c r="BY835" i="1" s="1"/>
  <c r="CE835" i="1" s="1"/>
  <c r="CK835" i="1" s="1"/>
  <c r="CQ835" i="1" s="1"/>
  <c r="L835" i="1"/>
  <c r="R835" i="1" s="1"/>
  <c r="X835" i="1" s="1"/>
  <c r="AD835" i="1" s="1"/>
  <c r="AJ835" i="1" s="1"/>
  <c r="AP835" i="1" s="1"/>
  <c r="AV835" i="1" s="1"/>
  <c r="BB835" i="1" s="1"/>
  <c r="BH835" i="1" s="1"/>
  <c r="BN835" i="1" s="1"/>
  <c r="BS835" i="1" s="1"/>
  <c r="BX835" i="1" s="1"/>
  <c r="CD835" i="1" s="1"/>
  <c r="CJ835" i="1" s="1"/>
  <c r="CP835" i="1" s="1"/>
  <c r="N834" i="1"/>
  <c r="T834" i="1" s="1"/>
  <c r="Z834" i="1" s="1"/>
  <c r="AF834" i="1" s="1"/>
  <c r="AL834" i="1" s="1"/>
  <c r="AR834" i="1" s="1"/>
  <c r="AX834" i="1" s="1"/>
  <c r="BD834" i="1" s="1"/>
  <c r="BJ834" i="1" s="1"/>
  <c r="BP834" i="1" s="1"/>
  <c r="BU834" i="1" s="1"/>
  <c r="BZ834" i="1" s="1"/>
  <c r="CF834" i="1" s="1"/>
  <c r="CL834" i="1" s="1"/>
  <c r="CR834" i="1" s="1"/>
  <c r="M834" i="1"/>
  <c r="S834" i="1" s="1"/>
  <c r="Y834" i="1" s="1"/>
  <c r="AE834" i="1" s="1"/>
  <c r="AK834" i="1" s="1"/>
  <c r="AQ834" i="1" s="1"/>
  <c r="AW834" i="1" s="1"/>
  <c r="BC834" i="1" s="1"/>
  <c r="BI834" i="1" s="1"/>
  <c r="BO834" i="1" s="1"/>
  <c r="BT834" i="1" s="1"/>
  <c r="BY834" i="1" s="1"/>
  <c r="CE834" i="1" s="1"/>
  <c r="CK834" i="1" s="1"/>
  <c r="CQ834" i="1" s="1"/>
  <c r="L834" i="1"/>
  <c r="R834" i="1" s="1"/>
  <c r="X834" i="1" s="1"/>
  <c r="AD834" i="1" s="1"/>
  <c r="AJ834" i="1" s="1"/>
  <c r="AP834" i="1" s="1"/>
  <c r="AV834" i="1" s="1"/>
  <c r="BB834" i="1" s="1"/>
  <c r="BH834" i="1" s="1"/>
  <c r="BN834" i="1" s="1"/>
  <c r="BS834" i="1" s="1"/>
  <c r="BX834" i="1" s="1"/>
  <c r="CD834" i="1" s="1"/>
  <c r="CJ834" i="1" s="1"/>
  <c r="CP834" i="1" s="1"/>
  <c r="CS833" i="1"/>
  <c r="CS832" i="1" s="1"/>
  <c r="CS831" i="1" s="1"/>
  <c r="CO833" i="1"/>
  <c r="CO832" i="1" s="1"/>
  <c r="CO831" i="1" s="1"/>
  <c r="CN833" i="1"/>
  <c r="CN832" i="1" s="1"/>
  <c r="CN831" i="1" s="1"/>
  <c r="CM833" i="1"/>
  <c r="CM832" i="1" s="1"/>
  <c r="CM831" i="1" s="1"/>
  <c r="CI833" i="1"/>
  <c r="CH833" i="1"/>
  <c r="CH832" i="1" s="1"/>
  <c r="CH831" i="1" s="1"/>
  <c r="CG833" i="1"/>
  <c r="CG832" i="1" s="1"/>
  <c r="CG831" i="1" s="1"/>
  <c r="CC833" i="1"/>
  <c r="CC832" i="1" s="1"/>
  <c r="CC831" i="1" s="1"/>
  <c r="CB833" i="1"/>
  <c r="CB832" i="1" s="1"/>
  <c r="CB831" i="1" s="1"/>
  <c r="CA833" i="1"/>
  <c r="BW833" i="1"/>
  <c r="BW832" i="1" s="1"/>
  <c r="BW831" i="1" s="1"/>
  <c r="BV833" i="1"/>
  <c r="BV832" i="1" s="1"/>
  <c r="BV831" i="1" s="1"/>
  <c r="BR833" i="1"/>
  <c r="BR832" i="1" s="1"/>
  <c r="BR831" i="1" s="1"/>
  <c r="BQ833" i="1"/>
  <c r="BQ832" i="1" s="1"/>
  <c r="BQ831" i="1" s="1"/>
  <c r="BM833" i="1"/>
  <c r="BM832" i="1" s="1"/>
  <c r="BM831" i="1" s="1"/>
  <c r="BL833" i="1"/>
  <c r="BL832" i="1" s="1"/>
  <c r="BL831" i="1" s="1"/>
  <c r="BK833" i="1"/>
  <c r="BK832" i="1" s="1"/>
  <c r="BK831" i="1" s="1"/>
  <c r="BG833" i="1"/>
  <c r="BG832" i="1" s="1"/>
  <c r="BG831" i="1" s="1"/>
  <c r="BF833" i="1"/>
  <c r="BF832" i="1" s="1"/>
  <c r="BF831" i="1" s="1"/>
  <c r="BE833" i="1"/>
  <c r="BE832" i="1" s="1"/>
  <c r="BE831" i="1" s="1"/>
  <c r="BA833" i="1"/>
  <c r="BA832" i="1" s="1"/>
  <c r="BA831" i="1" s="1"/>
  <c r="AZ833" i="1"/>
  <c r="AZ832" i="1" s="1"/>
  <c r="AZ831" i="1" s="1"/>
  <c r="AY833" i="1"/>
  <c r="AY832" i="1" s="1"/>
  <c r="AY831" i="1" s="1"/>
  <c r="AU833" i="1"/>
  <c r="AU832" i="1" s="1"/>
  <c r="AU831" i="1" s="1"/>
  <c r="AT833" i="1"/>
  <c r="AT832" i="1" s="1"/>
  <c r="AT831" i="1" s="1"/>
  <c r="AS833" i="1"/>
  <c r="AO833" i="1"/>
  <c r="AO832" i="1" s="1"/>
  <c r="AO831" i="1" s="1"/>
  <c r="AN833" i="1"/>
  <c r="AN832" i="1" s="1"/>
  <c r="AN831" i="1" s="1"/>
  <c r="AM833" i="1"/>
  <c r="AM832" i="1" s="1"/>
  <c r="AM831" i="1" s="1"/>
  <c r="AI833" i="1"/>
  <c r="AI832" i="1" s="1"/>
  <c r="AI831" i="1" s="1"/>
  <c r="AH833" i="1"/>
  <c r="AH832" i="1" s="1"/>
  <c r="AH831" i="1" s="1"/>
  <c r="AG833" i="1"/>
  <c r="AG832" i="1" s="1"/>
  <c r="AG831" i="1" s="1"/>
  <c r="AC833" i="1"/>
  <c r="AC832" i="1" s="1"/>
  <c r="AC831" i="1" s="1"/>
  <c r="AB833" i="1"/>
  <c r="AB832" i="1" s="1"/>
  <c r="AB831" i="1" s="1"/>
  <c r="AA833" i="1"/>
  <c r="AA832" i="1" s="1"/>
  <c r="AA831" i="1" s="1"/>
  <c r="W833" i="1"/>
  <c r="W832" i="1" s="1"/>
  <c r="W831" i="1" s="1"/>
  <c r="V833" i="1"/>
  <c r="U833" i="1"/>
  <c r="U832" i="1" s="1"/>
  <c r="U831" i="1" s="1"/>
  <c r="Q833" i="1"/>
  <c r="Q832" i="1" s="1"/>
  <c r="Q831" i="1" s="1"/>
  <c r="P833" i="1"/>
  <c r="P832" i="1" s="1"/>
  <c r="P831" i="1" s="1"/>
  <c r="O833" i="1"/>
  <c r="O832" i="1" s="1"/>
  <c r="O831" i="1" s="1"/>
  <c r="K833" i="1"/>
  <c r="K832" i="1" s="1"/>
  <c r="K831" i="1" s="1"/>
  <c r="J833" i="1"/>
  <c r="J832" i="1" s="1"/>
  <c r="J831" i="1" s="1"/>
  <c r="I833" i="1"/>
  <c r="I832" i="1" s="1"/>
  <c r="I831" i="1" s="1"/>
  <c r="H833" i="1"/>
  <c r="G833" i="1"/>
  <c r="G832" i="1" s="1"/>
  <c r="G831" i="1" s="1"/>
  <c r="F833" i="1"/>
  <c r="F832" i="1" s="1"/>
  <c r="CI832" i="1"/>
  <c r="CI831" i="1" s="1"/>
  <c r="CA832" i="1"/>
  <c r="CA831" i="1" s="1"/>
  <c r="AS832" i="1"/>
  <c r="AS831" i="1" s="1"/>
  <c r="V832" i="1"/>
  <c r="V831" i="1" s="1"/>
  <c r="N830" i="1"/>
  <c r="T830" i="1" s="1"/>
  <c r="Z830" i="1" s="1"/>
  <c r="AF830" i="1" s="1"/>
  <c r="AL830" i="1" s="1"/>
  <c r="AR830" i="1" s="1"/>
  <c r="AX830" i="1" s="1"/>
  <c r="BD830" i="1" s="1"/>
  <c r="BJ830" i="1" s="1"/>
  <c r="BP830" i="1" s="1"/>
  <c r="BU830" i="1" s="1"/>
  <c r="BZ830" i="1" s="1"/>
  <c r="CF830" i="1" s="1"/>
  <c r="CL830" i="1" s="1"/>
  <c r="CR830" i="1" s="1"/>
  <c r="M830" i="1"/>
  <c r="S830" i="1" s="1"/>
  <c r="Y830" i="1" s="1"/>
  <c r="AE830" i="1" s="1"/>
  <c r="AK830" i="1" s="1"/>
  <c r="AQ830" i="1" s="1"/>
  <c r="AW830" i="1" s="1"/>
  <c r="BC830" i="1" s="1"/>
  <c r="BI830" i="1" s="1"/>
  <c r="BO830" i="1" s="1"/>
  <c r="BT830" i="1" s="1"/>
  <c r="BY830" i="1" s="1"/>
  <c r="CE830" i="1" s="1"/>
  <c r="CK830" i="1" s="1"/>
  <c r="CQ830" i="1" s="1"/>
  <c r="L830" i="1"/>
  <c r="R830" i="1" s="1"/>
  <c r="X830" i="1" s="1"/>
  <c r="AD830" i="1" s="1"/>
  <c r="AJ830" i="1" s="1"/>
  <c r="AP830" i="1" s="1"/>
  <c r="AV830" i="1" s="1"/>
  <c r="BB830" i="1" s="1"/>
  <c r="BH830" i="1" s="1"/>
  <c r="BN830" i="1" s="1"/>
  <c r="BS830" i="1" s="1"/>
  <c r="BX830" i="1" s="1"/>
  <c r="CD830" i="1" s="1"/>
  <c r="CJ830" i="1" s="1"/>
  <c r="CP830" i="1" s="1"/>
  <c r="CS829" i="1"/>
  <c r="CO829" i="1"/>
  <c r="CN829" i="1"/>
  <c r="CM829" i="1"/>
  <c r="CM826" i="1" s="1"/>
  <c r="CM825" i="1" s="1"/>
  <c r="CI829" i="1"/>
  <c r="CH829" i="1"/>
  <c r="CG829" i="1"/>
  <c r="CC829" i="1"/>
  <c r="CB829" i="1"/>
  <c r="CA829" i="1"/>
  <c r="BW829" i="1"/>
  <c r="BV829" i="1"/>
  <c r="BR829" i="1"/>
  <c r="BQ829" i="1"/>
  <c r="BM829" i="1"/>
  <c r="BL829" i="1"/>
  <c r="BK829" i="1"/>
  <c r="BG829" i="1"/>
  <c r="BF829" i="1"/>
  <c r="BE829" i="1"/>
  <c r="BA829" i="1"/>
  <c r="AZ829" i="1"/>
  <c r="AY829" i="1"/>
  <c r="AU829" i="1"/>
  <c r="AT829" i="1"/>
  <c r="AS829" i="1"/>
  <c r="AO829" i="1"/>
  <c r="AN829" i="1"/>
  <c r="AM829" i="1"/>
  <c r="AI829" i="1"/>
  <c r="AH829" i="1"/>
  <c r="AG829" i="1"/>
  <c r="AC829" i="1"/>
  <c r="AB829" i="1"/>
  <c r="AA829" i="1"/>
  <c r="W829" i="1"/>
  <c r="V829" i="1"/>
  <c r="U829" i="1"/>
  <c r="Q829" i="1"/>
  <c r="P829" i="1"/>
  <c r="O829" i="1"/>
  <c r="K829" i="1"/>
  <c r="J829" i="1"/>
  <c r="I829" i="1"/>
  <c r="H829" i="1"/>
  <c r="G829" i="1"/>
  <c r="F829" i="1"/>
  <c r="N828" i="1"/>
  <c r="T828" i="1" s="1"/>
  <c r="Z828" i="1" s="1"/>
  <c r="AF828" i="1" s="1"/>
  <c r="AL828" i="1" s="1"/>
  <c r="AR828" i="1" s="1"/>
  <c r="AX828" i="1" s="1"/>
  <c r="BD828" i="1" s="1"/>
  <c r="BJ828" i="1" s="1"/>
  <c r="BP828" i="1" s="1"/>
  <c r="BU828" i="1" s="1"/>
  <c r="BZ828" i="1" s="1"/>
  <c r="CF828" i="1" s="1"/>
  <c r="CL828" i="1" s="1"/>
  <c r="CR828" i="1" s="1"/>
  <c r="M828" i="1"/>
  <c r="S828" i="1" s="1"/>
  <c r="Y828" i="1" s="1"/>
  <c r="AE828" i="1" s="1"/>
  <c r="AK828" i="1" s="1"/>
  <c r="AQ828" i="1" s="1"/>
  <c r="AW828" i="1" s="1"/>
  <c r="BC828" i="1" s="1"/>
  <c r="BI828" i="1" s="1"/>
  <c r="BO828" i="1" s="1"/>
  <c r="BT828" i="1" s="1"/>
  <c r="BY828" i="1" s="1"/>
  <c r="CE828" i="1" s="1"/>
  <c r="CK828" i="1" s="1"/>
  <c r="CQ828" i="1" s="1"/>
  <c r="L828" i="1"/>
  <c r="R828" i="1" s="1"/>
  <c r="X828" i="1" s="1"/>
  <c r="AD828" i="1" s="1"/>
  <c r="AJ828" i="1" s="1"/>
  <c r="AP828" i="1" s="1"/>
  <c r="AV828" i="1" s="1"/>
  <c r="BB828" i="1" s="1"/>
  <c r="BH828" i="1" s="1"/>
  <c r="BN828" i="1" s="1"/>
  <c r="BS828" i="1" s="1"/>
  <c r="BX828" i="1" s="1"/>
  <c r="CD828" i="1" s="1"/>
  <c r="CJ828" i="1" s="1"/>
  <c r="CP828" i="1" s="1"/>
  <c r="CS827" i="1"/>
  <c r="CO827" i="1"/>
  <c r="CN827" i="1"/>
  <c r="CM827" i="1"/>
  <c r="CI827" i="1"/>
  <c r="CH827" i="1"/>
  <c r="CG827" i="1"/>
  <c r="CC827" i="1"/>
  <c r="CB827" i="1"/>
  <c r="CA827" i="1"/>
  <c r="BW827" i="1"/>
  <c r="BV827" i="1"/>
  <c r="BR827" i="1"/>
  <c r="BQ827" i="1"/>
  <c r="BM827" i="1"/>
  <c r="BL827" i="1"/>
  <c r="BK827" i="1"/>
  <c r="BG827" i="1"/>
  <c r="BF827" i="1"/>
  <c r="BE827" i="1"/>
  <c r="BA827" i="1"/>
  <c r="AZ827" i="1"/>
  <c r="AY827" i="1"/>
  <c r="AU827" i="1"/>
  <c r="AT827" i="1"/>
  <c r="AS827" i="1"/>
  <c r="AO827" i="1"/>
  <c r="AN827" i="1"/>
  <c r="AM827" i="1"/>
  <c r="AI827" i="1"/>
  <c r="AH827" i="1"/>
  <c r="AG827" i="1"/>
  <c r="AC827" i="1"/>
  <c r="AB827" i="1"/>
  <c r="AA827" i="1"/>
  <c r="W827" i="1"/>
  <c r="V827" i="1"/>
  <c r="U827" i="1"/>
  <c r="Q827" i="1"/>
  <c r="P827" i="1"/>
  <c r="O827" i="1"/>
  <c r="K827" i="1"/>
  <c r="J827" i="1"/>
  <c r="I827" i="1"/>
  <c r="H827" i="1"/>
  <c r="G827" i="1"/>
  <c r="F827" i="1"/>
  <c r="N824" i="1"/>
  <c r="T824" i="1" s="1"/>
  <c r="Z824" i="1" s="1"/>
  <c r="AF824" i="1" s="1"/>
  <c r="AL824" i="1" s="1"/>
  <c r="AR824" i="1" s="1"/>
  <c r="AX824" i="1" s="1"/>
  <c r="BD824" i="1" s="1"/>
  <c r="BJ824" i="1" s="1"/>
  <c r="BP824" i="1" s="1"/>
  <c r="BU824" i="1" s="1"/>
  <c r="BZ824" i="1" s="1"/>
  <c r="CF824" i="1" s="1"/>
  <c r="CL824" i="1" s="1"/>
  <c r="CR824" i="1" s="1"/>
  <c r="M824" i="1"/>
  <c r="S824" i="1" s="1"/>
  <c r="Y824" i="1" s="1"/>
  <c r="AE824" i="1" s="1"/>
  <c r="AK824" i="1" s="1"/>
  <c r="AQ824" i="1" s="1"/>
  <c r="AW824" i="1" s="1"/>
  <c r="BC824" i="1" s="1"/>
  <c r="BI824" i="1" s="1"/>
  <c r="BO824" i="1" s="1"/>
  <c r="BT824" i="1" s="1"/>
  <c r="BY824" i="1" s="1"/>
  <c r="CE824" i="1" s="1"/>
  <c r="CK824" i="1" s="1"/>
  <c r="CQ824" i="1" s="1"/>
  <c r="L824" i="1"/>
  <c r="R824" i="1" s="1"/>
  <c r="X824" i="1" s="1"/>
  <c r="AD824" i="1" s="1"/>
  <c r="AJ824" i="1" s="1"/>
  <c r="AP824" i="1" s="1"/>
  <c r="AV824" i="1" s="1"/>
  <c r="BB824" i="1" s="1"/>
  <c r="BH824" i="1" s="1"/>
  <c r="BN824" i="1" s="1"/>
  <c r="BS824" i="1" s="1"/>
  <c r="BX824" i="1" s="1"/>
  <c r="CD824" i="1" s="1"/>
  <c r="CJ824" i="1" s="1"/>
  <c r="CP824" i="1" s="1"/>
  <c r="CS823" i="1"/>
  <c r="CS822" i="1" s="1"/>
  <c r="CO823" i="1"/>
  <c r="CO822" i="1" s="1"/>
  <c r="CN823" i="1"/>
  <c r="CN822" i="1" s="1"/>
  <c r="CM823" i="1"/>
  <c r="CI823" i="1"/>
  <c r="CI822" i="1" s="1"/>
  <c r="CH823" i="1"/>
  <c r="CH822" i="1" s="1"/>
  <c r="CG823" i="1"/>
  <c r="CG822" i="1" s="1"/>
  <c r="CC823" i="1"/>
  <c r="CC822" i="1" s="1"/>
  <c r="CB823" i="1"/>
  <c r="CB822" i="1" s="1"/>
  <c r="CA823" i="1"/>
  <c r="CA822" i="1" s="1"/>
  <c r="BW823" i="1"/>
  <c r="BW822" i="1" s="1"/>
  <c r="BV823" i="1"/>
  <c r="BV822" i="1" s="1"/>
  <c r="BR823" i="1"/>
  <c r="BR822" i="1" s="1"/>
  <c r="BQ823" i="1"/>
  <c r="BQ822" i="1" s="1"/>
  <c r="BM823" i="1"/>
  <c r="BM822" i="1" s="1"/>
  <c r="BL823" i="1"/>
  <c r="BL822" i="1" s="1"/>
  <c r="BK823" i="1"/>
  <c r="BK822" i="1" s="1"/>
  <c r="BG823" i="1"/>
  <c r="BG822" i="1" s="1"/>
  <c r="BF823" i="1"/>
  <c r="BF822" i="1" s="1"/>
  <c r="BE823" i="1"/>
  <c r="BE822" i="1" s="1"/>
  <c r="BA823" i="1"/>
  <c r="BA822" i="1" s="1"/>
  <c r="AZ823" i="1"/>
  <c r="AZ822" i="1" s="1"/>
  <c r="AY823" i="1"/>
  <c r="AY822" i="1" s="1"/>
  <c r="AU823" i="1"/>
  <c r="AU822" i="1" s="1"/>
  <c r="AT823" i="1"/>
  <c r="AT822" i="1" s="1"/>
  <c r="AS823" i="1"/>
  <c r="AS822" i="1" s="1"/>
  <c r="AO823" i="1"/>
  <c r="AO822" i="1" s="1"/>
  <c r="AN823" i="1"/>
  <c r="AN822" i="1" s="1"/>
  <c r="AM823" i="1"/>
  <c r="AM822" i="1" s="1"/>
  <c r="AI823" i="1"/>
  <c r="AI822" i="1" s="1"/>
  <c r="AH823" i="1"/>
  <c r="AH822" i="1" s="1"/>
  <c r="AG823" i="1"/>
  <c r="AG822" i="1" s="1"/>
  <c r="AC823" i="1"/>
  <c r="AC822" i="1" s="1"/>
  <c r="AB823" i="1"/>
  <c r="AB822" i="1" s="1"/>
  <c r="AA823" i="1"/>
  <c r="AA822" i="1" s="1"/>
  <c r="W823" i="1"/>
  <c r="W822" i="1" s="1"/>
  <c r="V823" i="1"/>
  <c r="V822" i="1" s="1"/>
  <c r="U823" i="1"/>
  <c r="U822" i="1" s="1"/>
  <c r="Q823" i="1"/>
  <c r="Q822" i="1" s="1"/>
  <c r="P823" i="1"/>
  <c r="P822" i="1" s="1"/>
  <c r="O823" i="1"/>
  <c r="O822" i="1" s="1"/>
  <c r="K823" i="1"/>
  <c r="K822" i="1" s="1"/>
  <c r="J823" i="1"/>
  <c r="J822" i="1" s="1"/>
  <c r="I823" i="1"/>
  <c r="I822" i="1" s="1"/>
  <c r="H823" i="1"/>
  <c r="H822" i="1" s="1"/>
  <c r="G823" i="1"/>
  <c r="F823" i="1"/>
  <c r="F822" i="1" s="1"/>
  <c r="CM822" i="1"/>
  <c r="N821" i="1"/>
  <c r="T821" i="1" s="1"/>
  <c r="Z821" i="1" s="1"/>
  <c r="AF821" i="1" s="1"/>
  <c r="AL821" i="1" s="1"/>
  <c r="AR821" i="1" s="1"/>
  <c r="AX821" i="1" s="1"/>
  <c r="BD821" i="1" s="1"/>
  <c r="BJ821" i="1" s="1"/>
  <c r="BP821" i="1" s="1"/>
  <c r="BU821" i="1" s="1"/>
  <c r="BZ821" i="1" s="1"/>
  <c r="CF821" i="1" s="1"/>
  <c r="CL821" i="1" s="1"/>
  <c r="CR821" i="1" s="1"/>
  <c r="M821" i="1"/>
  <c r="S821" i="1" s="1"/>
  <c r="Y821" i="1" s="1"/>
  <c r="AE821" i="1" s="1"/>
  <c r="AK821" i="1" s="1"/>
  <c r="AQ821" i="1" s="1"/>
  <c r="AW821" i="1" s="1"/>
  <c r="BC821" i="1" s="1"/>
  <c r="BI821" i="1" s="1"/>
  <c r="BO821" i="1" s="1"/>
  <c r="BT821" i="1" s="1"/>
  <c r="BY821" i="1" s="1"/>
  <c r="CE821" i="1" s="1"/>
  <c r="CK821" i="1" s="1"/>
  <c r="CQ821" i="1" s="1"/>
  <c r="L821" i="1"/>
  <c r="R821" i="1" s="1"/>
  <c r="X821" i="1" s="1"/>
  <c r="AD821" i="1" s="1"/>
  <c r="AJ821" i="1" s="1"/>
  <c r="AP821" i="1" s="1"/>
  <c r="AV821" i="1" s="1"/>
  <c r="BB821" i="1" s="1"/>
  <c r="BH821" i="1" s="1"/>
  <c r="BN821" i="1" s="1"/>
  <c r="BS821" i="1" s="1"/>
  <c r="BX821" i="1" s="1"/>
  <c r="CD821" i="1" s="1"/>
  <c r="CJ821" i="1" s="1"/>
  <c r="CP821" i="1" s="1"/>
  <c r="N820" i="1"/>
  <c r="T820" i="1" s="1"/>
  <c r="Z820" i="1" s="1"/>
  <c r="AF820" i="1" s="1"/>
  <c r="AL820" i="1" s="1"/>
  <c r="AR820" i="1" s="1"/>
  <c r="AX820" i="1" s="1"/>
  <c r="BD820" i="1" s="1"/>
  <c r="BJ820" i="1" s="1"/>
  <c r="BP820" i="1" s="1"/>
  <c r="BU820" i="1" s="1"/>
  <c r="BZ820" i="1" s="1"/>
  <c r="CF820" i="1" s="1"/>
  <c r="CL820" i="1" s="1"/>
  <c r="CR820" i="1" s="1"/>
  <c r="M820" i="1"/>
  <c r="S820" i="1" s="1"/>
  <c r="Y820" i="1" s="1"/>
  <c r="AE820" i="1" s="1"/>
  <c r="AK820" i="1" s="1"/>
  <c r="AQ820" i="1" s="1"/>
  <c r="AW820" i="1" s="1"/>
  <c r="BC820" i="1" s="1"/>
  <c r="BI820" i="1" s="1"/>
  <c r="BO820" i="1" s="1"/>
  <c r="BT820" i="1" s="1"/>
  <c r="BY820" i="1" s="1"/>
  <c r="CE820" i="1" s="1"/>
  <c r="CK820" i="1" s="1"/>
  <c r="CQ820" i="1" s="1"/>
  <c r="L820" i="1"/>
  <c r="R820" i="1" s="1"/>
  <c r="X820" i="1" s="1"/>
  <c r="AD820" i="1" s="1"/>
  <c r="AJ820" i="1" s="1"/>
  <c r="AP820" i="1" s="1"/>
  <c r="AV820" i="1" s="1"/>
  <c r="BB820" i="1" s="1"/>
  <c r="BH820" i="1" s="1"/>
  <c r="BN820" i="1" s="1"/>
  <c r="BS820" i="1" s="1"/>
  <c r="BX820" i="1" s="1"/>
  <c r="CD820" i="1" s="1"/>
  <c r="CJ820" i="1" s="1"/>
  <c r="CP820" i="1" s="1"/>
  <c r="CS819" i="1"/>
  <c r="CO819" i="1"/>
  <c r="CN819" i="1"/>
  <c r="CM819" i="1"/>
  <c r="CI819" i="1"/>
  <c r="CH819" i="1"/>
  <c r="CG819" i="1"/>
  <c r="CC819" i="1"/>
  <c r="CB819" i="1"/>
  <c r="CA819" i="1"/>
  <c r="BW819" i="1"/>
  <c r="BV819" i="1"/>
  <c r="BR819" i="1"/>
  <c r="BQ819" i="1"/>
  <c r="BM819" i="1"/>
  <c r="BL819" i="1"/>
  <c r="BK819" i="1"/>
  <c r="BG819" i="1"/>
  <c r="BF819" i="1"/>
  <c r="BE819" i="1"/>
  <c r="BA819" i="1"/>
  <c r="AZ819" i="1"/>
  <c r="AY819" i="1"/>
  <c r="AU819" i="1"/>
  <c r="AT819" i="1"/>
  <c r="AT816" i="1" s="1"/>
  <c r="AS819" i="1"/>
  <c r="AO819" i="1"/>
  <c r="AN819" i="1"/>
  <c r="AM819" i="1"/>
  <c r="AI819" i="1"/>
  <c r="AH819" i="1"/>
  <c r="AG819" i="1"/>
  <c r="AC819" i="1"/>
  <c r="AB819" i="1"/>
  <c r="AA819" i="1"/>
  <c r="W819" i="1"/>
  <c r="V819" i="1"/>
  <c r="V816" i="1" s="1"/>
  <c r="U819" i="1"/>
  <c r="Q819" i="1"/>
  <c r="P819" i="1"/>
  <c r="O819" i="1"/>
  <c r="K819" i="1"/>
  <c r="J819" i="1"/>
  <c r="I819" i="1"/>
  <c r="H819" i="1"/>
  <c r="H816" i="1" s="1"/>
  <c r="G819" i="1"/>
  <c r="F819" i="1"/>
  <c r="N818" i="1"/>
  <c r="T818" i="1" s="1"/>
  <c r="Z818" i="1" s="1"/>
  <c r="AF818" i="1" s="1"/>
  <c r="AL818" i="1" s="1"/>
  <c r="AR818" i="1" s="1"/>
  <c r="AX818" i="1" s="1"/>
  <c r="BD818" i="1" s="1"/>
  <c r="BJ818" i="1" s="1"/>
  <c r="BP818" i="1" s="1"/>
  <c r="BU818" i="1" s="1"/>
  <c r="BZ818" i="1" s="1"/>
  <c r="CF818" i="1" s="1"/>
  <c r="CL818" i="1" s="1"/>
  <c r="CR818" i="1" s="1"/>
  <c r="M818" i="1"/>
  <c r="S818" i="1" s="1"/>
  <c r="Y818" i="1" s="1"/>
  <c r="AE818" i="1" s="1"/>
  <c r="AK818" i="1" s="1"/>
  <c r="AQ818" i="1" s="1"/>
  <c r="AW818" i="1" s="1"/>
  <c r="BC818" i="1" s="1"/>
  <c r="BI818" i="1" s="1"/>
  <c r="BO818" i="1" s="1"/>
  <c r="BT818" i="1" s="1"/>
  <c r="BY818" i="1" s="1"/>
  <c r="CE818" i="1" s="1"/>
  <c r="CK818" i="1" s="1"/>
  <c r="CQ818" i="1" s="1"/>
  <c r="L818" i="1"/>
  <c r="R818" i="1" s="1"/>
  <c r="X818" i="1" s="1"/>
  <c r="AD818" i="1" s="1"/>
  <c r="AJ818" i="1" s="1"/>
  <c r="AP818" i="1" s="1"/>
  <c r="AV818" i="1" s="1"/>
  <c r="BB818" i="1" s="1"/>
  <c r="BH818" i="1" s="1"/>
  <c r="BN818" i="1" s="1"/>
  <c r="BS818" i="1" s="1"/>
  <c r="BX818" i="1" s="1"/>
  <c r="CD818" i="1" s="1"/>
  <c r="CJ818" i="1" s="1"/>
  <c r="CP818" i="1" s="1"/>
  <c r="CS817" i="1"/>
  <c r="CO817" i="1"/>
  <c r="CN817" i="1"/>
  <c r="CM817" i="1"/>
  <c r="CI817" i="1"/>
  <c r="CH817" i="1"/>
  <c r="CG817" i="1"/>
  <c r="CC817" i="1"/>
  <c r="CB817" i="1"/>
  <c r="CA817" i="1"/>
  <c r="BW817" i="1"/>
  <c r="BV817" i="1"/>
  <c r="BR817" i="1"/>
  <c r="BQ817" i="1"/>
  <c r="BM817" i="1"/>
  <c r="BL817" i="1"/>
  <c r="BK817" i="1"/>
  <c r="BG817" i="1"/>
  <c r="BF817" i="1"/>
  <c r="BF816" i="1" s="1"/>
  <c r="BE817" i="1"/>
  <c r="BA817" i="1"/>
  <c r="AZ817" i="1"/>
  <c r="AY817" i="1"/>
  <c r="AU817" i="1"/>
  <c r="AT817" i="1"/>
  <c r="AS817" i="1"/>
  <c r="AO817" i="1"/>
  <c r="AN817" i="1"/>
  <c r="AM817" i="1"/>
  <c r="AI817" i="1"/>
  <c r="AH817" i="1"/>
  <c r="AH816" i="1" s="1"/>
  <c r="AG817" i="1"/>
  <c r="AC817" i="1"/>
  <c r="AB817" i="1"/>
  <c r="AA817" i="1"/>
  <c r="W817" i="1"/>
  <c r="V817" i="1"/>
  <c r="U817" i="1"/>
  <c r="Q817" i="1"/>
  <c r="P817" i="1"/>
  <c r="O817" i="1"/>
  <c r="K817" i="1"/>
  <c r="J817" i="1"/>
  <c r="J816" i="1" s="1"/>
  <c r="I817" i="1"/>
  <c r="H817" i="1"/>
  <c r="G817" i="1"/>
  <c r="F817" i="1"/>
  <c r="F816" i="1" s="1"/>
  <c r="N815" i="1"/>
  <c r="T815" i="1" s="1"/>
  <c r="Z815" i="1" s="1"/>
  <c r="AF815" i="1" s="1"/>
  <c r="AL815" i="1" s="1"/>
  <c r="AR815" i="1" s="1"/>
  <c r="AX815" i="1" s="1"/>
  <c r="BD815" i="1" s="1"/>
  <c r="BJ815" i="1" s="1"/>
  <c r="BP815" i="1" s="1"/>
  <c r="BU815" i="1" s="1"/>
  <c r="BZ815" i="1" s="1"/>
  <c r="CF815" i="1" s="1"/>
  <c r="CL815" i="1" s="1"/>
  <c r="CR815" i="1" s="1"/>
  <c r="M815" i="1"/>
  <c r="S815" i="1" s="1"/>
  <c r="Y815" i="1" s="1"/>
  <c r="AE815" i="1" s="1"/>
  <c r="AK815" i="1" s="1"/>
  <c r="AQ815" i="1" s="1"/>
  <c r="AW815" i="1" s="1"/>
  <c r="BC815" i="1" s="1"/>
  <c r="BI815" i="1" s="1"/>
  <c r="BO815" i="1" s="1"/>
  <c r="BT815" i="1" s="1"/>
  <c r="BY815" i="1" s="1"/>
  <c r="CE815" i="1" s="1"/>
  <c r="CK815" i="1" s="1"/>
  <c r="CQ815" i="1" s="1"/>
  <c r="L815" i="1"/>
  <c r="R815" i="1" s="1"/>
  <c r="X815" i="1" s="1"/>
  <c r="AD815" i="1" s="1"/>
  <c r="AJ815" i="1" s="1"/>
  <c r="AP815" i="1" s="1"/>
  <c r="AV815" i="1" s="1"/>
  <c r="BB815" i="1" s="1"/>
  <c r="BH815" i="1" s="1"/>
  <c r="BN815" i="1" s="1"/>
  <c r="BS815" i="1" s="1"/>
  <c r="BX815" i="1" s="1"/>
  <c r="CD815" i="1" s="1"/>
  <c r="CJ815" i="1" s="1"/>
  <c r="CP815" i="1" s="1"/>
  <c r="CS814" i="1"/>
  <c r="CS813" i="1" s="1"/>
  <c r="CO814" i="1"/>
  <c r="CO813" i="1" s="1"/>
  <c r="CN814" i="1"/>
  <c r="CN813" i="1" s="1"/>
  <c r="CM814" i="1"/>
  <c r="CM813" i="1" s="1"/>
  <c r="CI814" i="1"/>
  <c r="CI813" i="1" s="1"/>
  <c r="CH814" i="1"/>
  <c r="CH813" i="1" s="1"/>
  <c r="CG814" i="1"/>
  <c r="CG813" i="1" s="1"/>
  <c r="CC814" i="1"/>
  <c r="CC813" i="1" s="1"/>
  <c r="CB814" i="1"/>
  <c r="CB813" i="1" s="1"/>
  <c r="CA814" i="1"/>
  <c r="CA813" i="1" s="1"/>
  <c r="BW814" i="1"/>
  <c r="BW813" i="1" s="1"/>
  <c r="BV814" i="1"/>
  <c r="BV813" i="1" s="1"/>
  <c r="BR814" i="1"/>
  <c r="BR813" i="1" s="1"/>
  <c r="BQ814" i="1"/>
  <c r="BQ813" i="1" s="1"/>
  <c r="BM814" i="1"/>
  <c r="BM813" i="1" s="1"/>
  <c r="BL814" i="1"/>
  <c r="BK814" i="1"/>
  <c r="BK813" i="1" s="1"/>
  <c r="BG814" i="1"/>
  <c r="BG813" i="1" s="1"/>
  <c r="BF814" i="1"/>
  <c r="BF813" i="1" s="1"/>
  <c r="BE814" i="1"/>
  <c r="BA814" i="1"/>
  <c r="BA813" i="1" s="1"/>
  <c r="AZ814" i="1"/>
  <c r="AZ813" i="1" s="1"/>
  <c r="AY814" i="1"/>
  <c r="AY813" i="1" s="1"/>
  <c r="AU814" i="1"/>
  <c r="AU813" i="1" s="1"/>
  <c r="AT814" i="1"/>
  <c r="AT813" i="1" s="1"/>
  <c r="AS814" i="1"/>
  <c r="AS813" i="1" s="1"/>
  <c r="AO814" i="1"/>
  <c r="AO813" i="1" s="1"/>
  <c r="AN814" i="1"/>
  <c r="AN813" i="1" s="1"/>
  <c r="AM814" i="1"/>
  <c r="AM813" i="1" s="1"/>
  <c r="AI814" i="1"/>
  <c r="AI813" i="1" s="1"/>
  <c r="AH814" i="1"/>
  <c r="AH813" i="1" s="1"/>
  <c r="AG814" i="1"/>
  <c r="AG813" i="1" s="1"/>
  <c r="AC814" i="1"/>
  <c r="AC813" i="1" s="1"/>
  <c r="AB814" i="1"/>
  <c r="AB813" i="1" s="1"/>
  <c r="AA814" i="1"/>
  <c r="AA813" i="1" s="1"/>
  <c r="W814" i="1"/>
  <c r="W813" i="1" s="1"/>
  <c r="V814" i="1"/>
  <c r="V813" i="1" s="1"/>
  <c r="U814" i="1"/>
  <c r="U813" i="1" s="1"/>
  <c r="Q814" i="1"/>
  <c r="Q813" i="1" s="1"/>
  <c r="P814" i="1"/>
  <c r="O814" i="1"/>
  <c r="O813" i="1" s="1"/>
  <c r="K814" i="1"/>
  <c r="J814" i="1"/>
  <c r="J813" i="1" s="1"/>
  <c r="I814" i="1"/>
  <c r="H814" i="1"/>
  <c r="H813" i="1" s="1"/>
  <c r="G814" i="1"/>
  <c r="F814" i="1"/>
  <c r="F813" i="1" s="1"/>
  <c r="BL813" i="1"/>
  <c r="BE813" i="1"/>
  <c r="P813" i="1"/>
  <c r="I813" i="1"/>
  <c r="N812" i="1"/>
  <c r="T812" i="1" s="1"/>
  <c r="Z812" i="1" s="1"/>
  <c r="AF812" i="1" s="1"/>
  <c r="AL812" i="1" s="1"/>
  <c r="AR812" i="1" s="1"/>
  <c r="AX812" i="1" s="1"/>
  <c r="BD812" i="1" s="1"/>
  <c r="BJ812" i="1" s="1"/>
  <c r="BP812" i="1" s="1"/>
  <c r="BU812" i="1" s="1"/>
  <c r="BZ812" i="1" s="1"/>
  <c r="CF812" i="1" s="1"/>
  <c r="CL812" i="1" s="1"/>
  <c r="CR812" i="1" s="1"/>
  <c r="M812" i="1"/>
  <c r="S812" i="1" s="1"/>
  <c r="Y812" i="1" s="1"/>
  <c r="AE812" i="1" s="1"/>
  <c r="AK812" i="1" s="1"/>
  <c r="AQ812" i="1" s="1"/>
  <c r="AW812" i="1" s="1"/>
  <c r="BC812" i="1" s="1"/>
  <c r="BI812" i="1" s="1"/>
  <c r="BO812" i="1" s="1"/>
  <c r="BT812" i="1" s="1"/>
  <c r="BY812" i="1" s="1"/>
  <c r="CE812" i="1" s="1"/>
  <c r="CK812" i="1" s="1"/>
  <c r="CQ812" i="1" s="1"/>
  <c r="L812" i="1"/>
  <c r="R812" i="1" s="1"/>
  <c r="X812" i="1" s="1"/>
  <c r="AD812" i="1" s="1"/>
  <c r="AJ812" i="1" s="1"/>
  <c r="AP812" i="1" s="1"/>
  <c r="AV812" i="1" s="1"/>
  <c r="BB812" i="1" s="1"/>
  <c r="BH812" i="1" s="1"/>
  <c r="BN812" i="1" s="1"/>
  <c r="BS812" i="1" s="1"/>
  <c r="BX812" i="1" s="1"/>
  <c r="CD812" i="1" s="1"/>
  <c r="CJ812" i="1" s="1"/>
  <c r="CP812" i="1" s="1"/>
  <c r="CS811" i="1"/>
  <c r="CS810" i="1" s="1"/>
  <c r="CO811" i="1"/>
  <c r="CO810" i="1" s="1"/>
  <c r="CN811" i="1"/>
  <c r="CN810" i="1" s="1"/>
  <c r="CM811" i="1"/>
  <c r="CI811" i="1"/>
  <c r="CI810" i="1" s="1"/>
  <c r="CH811" i="1"/>
  <c r="CH810" i="1" s="1"/>
  <c r="CG811" i="1"/>
  <c r="CG810" i="1" s="1"/>
  <c r="CC811" i="1"/>
  <c r="CC810" i="1" s="1"/>
  <c r="CB811" i="1"/>
  <c r="CB810" i="1" s="1"/>
  <c r="CA811" i="1"/>
  <c r="CA810" i="1" s="1"/>
  <c r="BW811" i="1"/>
  <c r="BW810" i="1" s="1"/>
  <c r="BV811" i="1"/>
  <c r="BV810" i="1" s="1"/>
  <c r="BR811" i="1"/>
  <c r="BR810" i="1" s="1"/>
  <c r="BQ811" i="1"/>
  <c r="BQ810" i="1" s="1"/>
  <c r="BM811" i="1"/>
  <c r="BM810" i="1" s="1"/>
  <c r="BL811" i="1"/>
  <c r="BL810" i="1" s="1"/>
  <c r="BK811" i="1"/>
  <c r="BG811" i="1"/>
  <c r="BG810" i="1" s="1"/>
  <c r="BF811" i="1"/>
  <c r="BF810" i="1" s="1"/>
  <c r="BE811" i="1"/>
  <c r="BE810" i="1" s="1"/>
  <c r="BA811" i="1"/>
  <c r="BA810" i="1" s="1"/>
  <c r="AZ811" i="1"/>
  <c r="AZ810" i="1" s="1"/>
  <c r="AY811" i="1"/>
  <c r="AY810" i="1" s="1"/>
  <c r="AU811" i="1"/>
  <c r="AU810" i="1" s="1"/>
  <c r="AT811" i="1"/>
  <c r="AT810" i="1" s="1"/>
  <c r="AS811" i="1"/>
  <c r="AS810" i="1" s="1"/>
  <c r="AO811" i="1"/>
  <c r="AO810" i="1" s="1"/>
  <c r="AN811" i="1"/>
  <c r="AN810" i="1" s="1"/>
  <c r="AM811" i="1"/>
  <c r="AM810" i="1" s="1"/>
  <c r="AI811" i="1"/>
  <c r="AI810" i="1" s="1"/>
  <c r="AH811" i="1"/>
  <c r="AH810" i="1" s="1"/>
  <c r="AG811" i="1"/>
  <c r="AG810" i="1" s="1"/>
  <c r="AC811" i="1"/>
  <c r="AC810" i="1" s="1"/>
  <c r="AB811" i="1"/>
  <c r="AB810" i="1" s="1"/>
  <c r="AA811" i="1"/>
  <c r="AA810" i="1" s="1"/>
  <c r="W811" i="1"/>
  <c r="W810" i="1" s="1"/>
  <c r="V811" i="1"/>
  <c r="V810" i="1" s="1"/>
  <c r="U811" i="1"/>
  <c r="U810" i="1" s="1"/>
  <c r="Q811" i="1"/>
  <c r="Q810" i="1" s="1"/>
  <c r="P811" i="1"/>
  <c r="P810" i="1" s="1"/>
  <c r="O811" i="1"/>
  <c r="O810" i="1" s="1"/>
  <c r="K811" i="1"/>
  <c r="K810" i="1" s="1"/>
  <c r="J811" i="1"/>
  <c r="J810" i="1" s="1"/>
  <c r="I811" i="1"/>
  <c r="H811" i="1"/>
  <c r="G811" i="1"/>
  <c r="F811" i="1"/>
  <c r="CM810" i="1"/>
  <c r="BK810" i="1"/>
  <c r="I810" i="1"/>
  <c r="N806" i="1"/>
  <c r="T806" i="1" s="1"/>
  <c r="Z806" i="1" s="1"/>
  <c r="AF806" i="1" s="1"/>
  <c r="AL806" i="1" s="1"/>
  <c r="AR806" i="1" s="1"/>
  <c r="AX806" i="1" s="1"/>
  <c r="BD806" i="1" s="1"/>
  <c r="BJ806" i="1" s="1"/>
  <c r="BP806" i="1" s="1"/>
  <c r="BU806" i="1" s="1"/>
  <c r="BZ806" i="1" s="1"/>
  <c r="CF806" i="1" s="1"/>
  <c r="CL806" i="1" s="1"/>
  <c r="CR806" i="1" s="1"/>
  <c r="M806" i="1"/>
  <c r="S806" i="1" s="1"/>
  <c r="Y806" i="1" s="1"/>
  <c r="AE806" i="1" s="1"/>
  <c r="AK806" i="1" s="1"/>
  <c r="AQ806" i="1" s="1"/>
  <c r="AW806" i="1" s="1"/>
  <c r="BC806" i="1" s="1"/>
  <c r="BI806" i="1" s="1"/>
  <c r="BO806" i="1" s="1"/>
  <c r="BT806" i="1" s="1"/>
  <c r="BY806" i="1" s="1"/>
  <c r="CE806" i="1" s="1"/>
  <c r="CK806" i="1" s="1"/>
  <c r="CQ806" i="1" s="1"/>
  <c r="L806" i="1"/>
  <c r="R806" i="1" s="1"/>
  <c r="X806" i="1" s="1"/>
  <c r="AD806" i="1" s="1"/>
  <c r="AJ806" i="1" s="1"/>
  <c r="AP806" i="1" s="1"/>
  <c r="AV806" i="1" s="1"/>
  <c r="BB806" i="1" s="1"/>
  <c r="BH806" i="1" s="1"/>
  <c r="BN806" i="1" s="1"/>
  <c r="BS806" i="1" s="1"/>
  <c r="BX806" i="1" s="1"/>
  <c r="CD806" i="1" s="1"/>
  <c r="CJ806" i="1" s="1"/>
  <c r="CP806" i="1" s="1"/>
  <c r="CS805" i="1"/>
  <c r="CO805" i="1"/>
  <c r="CN805" i="1"/>
  <c r="CM805" i="1"/>
  <c r="CI805" i="1"/>
  <c r="CH805" i="1"/>
  <c r="CG805" i="1"/>
  <c r="CC805" i="1"/>
  <c r="CB805" i="1"/>
  <c r="CA805" i="1"/>
  <c r="BW805" i="1"/>
  <c r="BV805" i="1"/>
  <c r="BR805" i="1"/>
  <c r="BQ805" i="1"/>
  <c r="BM805" i="1"/>
  <c r="BL805" i="1"/>
  <c r="BK805" i="1"/>
  <c r="BG805" i="1"/>
  <c r="BF805" i="1"/>
  <c r="BE805" i="1"/>
  <c r="BA805" i="1"/>
  <c r="AZ805" i="1"/>
  <c r="AY805" i="1"/>
  <c r="AU805" i="1"/>
  <c r="AT805" i="1"/>
  <c r="AS805" i="1"/>
  <c r="AO805" i="1"/>
  <c r="AN805" i="1"/>
  <c r="AM805" i="1"/>
  <c r="AI805" i="1"/>
  <c r="AH805" i="1"/>
  <c r="AG805" i="1"/>
  <c r="AC805" i="1"/>
  <c r="AB805" i="1"/>
  <c r="AA805" i="1"/>
  <c r="W805" i="1"/>
  <c r="V805" i="1"/>
  <c r="U805" i="1"/>
  <c r="Q805" i="1"/>
  <c r="P805" i="1"/>
  <c r="O805" i="1"/>
  <c r="K805" i="1"/>
  <c r="J805" i="1"/>
  <c r="I805" i="1"/>
  <c r="H805" i="1"/>
  <c r="G805" i="1"/>
  <c r="F805" i="1"/>
  <c r="N804" i="1"/>
  <c r="T804" i="1" s="1"/>
  <c r="Z804" i="1" s="1"/>
  <c r="AF804" i="1" s="1"/>
  <c r="AL804" i="1" s="1"/>
  <c r="AR804" i="1" s="1"/>
  <c r="AX804" i="1" s="1"/>
  <c r="BD804" i="1" s="1"/>
  <c r="BJ804" i="1" s="1"/>
  <c r="BP804" i="1" s="1"/>
  <c r="BU804" i="1" s="1"/>
  <c r="BZ804" i="1" s="1"/>
  <c r="CF804" i="1" s="1"/>
  <c r="CL804" i="1" s="1"/>
  <c r="CR804" i="1" s="1"/>
  <c r="M804" i="1"/>
  <c r="S804" i="1" s="1"/>
  <c r="Y804" i="1" s="1"/>
  <c r="AE804" i="1" s="1"/>
  <c r="AK804" i="1" s="1"/>
  <c r="AQ804" i="1" s="1"/>
  <c r="AW804" i="1" s="1"/>
  <c r="BC804" i="1" s="1"/>
  <c r="BI804" i="1" s="1"/>
  <c r="BO804" i="1" s="1"/>
  <c r="BT804" i="1" s="1"/>
  <c r="BY804" i="1" s="1"/>
  <c r="CE804" i="1" s="1"/>
  <c r="CK804" i="1" s="1"/>
  <c r="CQ804" i="1" s="1"/>
  <c r="L804" i="1"/>
  <c r="R804" i="1" s="1"/>
  <c r="X804" i="1" s="1"/>
  <c r="AD804" i="1" s="1"/>
  <c r="AJ804" i="1" s="1"/>
  <c r="AP804" i="1" s="1"/>
  <c r="AV804" i="1" s="1"/>
  <c r="BB804" i="1" s="1"/>
  <c r="BH804" i="1" s="1"/>
  <c r="BN804" i="1" s="1"/>
  <c r="BS804" i="1" s="1"/>
  <c r="BX804" i="1" s="1"/>
  <c r="CD804" i="1" s="1"/>
  <c r="CJ804" i="1" s="1"/>
  <c r="CP804" i="1" s="1"/>
  <c r="CS803" i="1"/>
  <c r="CO803" i="1"/>
  <c r="CN803" i="1"/>
  <c r="CM803" i="1"/>
  <c r="CI803" i="1"/>
  <c r="CH803" i="1"/>
  <c r="CG803" i="1"/>
  <c r="CC803" i="1"/>
  <c r="CB803" i="1"/>
  <c r="CA803" i="1"/>
  <c r="BW803" i="1"/>
  <c r="BV803" i="1"/>
  <c r="BR803" i="1"/>
  <c r="BQ803" i="1"/>
  <c r="BM803" i="1"/>
  <c r="BL803" i="1"/>
  <c r="BK803" i="1"/>
  <c r="BG803" i="1"/>
  <c r="BF803" i="1"/>
  <c r="BE803" i="1"/>
  <c r="BA803" i="1"/>
  <c r="AZ803" i="1"/>
  <c r="AY803" i="1"/>
  <c r="AU803" i="1"/>
  <c r="AT803" i="1"/>
  <c r="AS803" i="1"/>
  <c r="AO803" i="1"/>
  <c r="AN803" i="1"/>
  <c r="AM803" i="1"/>
  <c r="AI803" i="1"/>
  <c r="AH803" i="1"/>
  <c r="AG803" i="1"/>
  <c r="AC803" i="1"/>
  <c r="AB803" i="1"/>
  <c r="AA803" i="1"/>
  <c r="W803" i="1"/>
  <c r="V803" i="1"/>
  <c r="U803" i="1"/>
  <c r="Q803" i="1"/>
  <c r="P803" i="1"/>
  <c r="O803" i="1"/>
  <c r="K803" i="1"/>
  <c r="J803" i="1"/>
  <c r="I803" i="1"/>
  <c r="H803" i="1"/>
  <c r="G803" i="1"/>
  <c r="F803" i="1"/>
  <c r="AN802" i="1"/>
  <c r="AN801" i="1" s="1"/>
  <c r="AN800" i="1" s="1"/>
  <c r="H799" i="1"/>
  <c r="N799" i="1" s="1"/>
  <c r="T799" i="1" s="1"/>
  <c r="Z799" i="1" s="1"/>
  <c r="AF799" i="1" s="1"/>
  <c r="AL799" i="1" s="1"/>
  <c r="AR799" i="1" s="1"/>
  <c r="AX799" i="1" s="1"/>
  <c r="BD799" i="1" s="1"/>
  <c r="BJ799" i="1" s="1"/>
  <c r="BP799" i="1" s="1"/>
  <c r="BU799" i="1" s="1"/>
  <c r="BZ799" i="1" s="1"/>
  <c r="CF799" i="1" s="1"/>
  <c r="CL799" i="1" s="1"/>
  <c r="CR799" i="1" s="1"/>
  <c r="G799" i="1"/>
  <c r="F799" i="1"/>
  <c r="L799" i="1" s="1"/>
  <c r="R799" i="1" s="1"/>
  <c r="X799" i="1" s="1"/>
  <c r="AD799" i="1" s="1"/>
  <c r="AJ799" i="1" s="1"/>
  <c r="AP799" i="1" s="1"/>
  <c r="AV799" i="1" s="1"/>
  <c r="BB799" i="1" s="1"/>
  <c r="BH799" i="1" s="1"/>
  <c r="BN799" i="1" s="1"/>
  <c r="BS799" i="1" s="1"/>
  <c r="BX799" i="1" s="1"/>
  <c r="CD799" i="1" s="1"/>
  <c r="CJ799" i="1" s="1"/>
  <c r="CP799" i="1" s="1"/>
  <c r="CS798" i="1"/>
  <c r="CO798" i="1"/>
  <c r="CN798" i="1"/>
  <c r="CM798" i="1"/>
  <c r="CI798" i="1"/>
  <c r="CH798" i="1"/>
  <c r="CG798" i="1"/>
  <c r="CC798" i="1"/>
  <c r="CB798" i="1"/>
  <c r="CA798" i="1"/>
  <c r="BW798" i="1"/>
  <c r="BV798" i="1"/>
  <c r="BR798" i="1"/>
  <c r="BQ798" i="1"/>
  <c r="BM798" i="1"/>
  <c r="BL798" i="1"/>
  <c r="BK798" i="1"/>
  <c r="BG798" i="1"/>
  <c r="BF798" i="1"/>
  <c r="BE798" i="1"/>
  <c r="BE795" i="1" s="1"/>
  <c r="BE794" i="1" s="1"/>
  <c r="BA798" i="1"/>
  <c r="AZ798" i="1"/>
  <c r="AY798" i="1"/>
  <c r="AU798" i="1"/>
  <c r="AT798" i="1"/>
  <c r="AS798" i="1"/>
  <c r="AO798" i="1"/>
  <c r="AN798" i="1"/>
  <c r="AM798" i="1"/>
  <c r="AI798" i="1"/>
  <c r="AH798" i="1"/>
  <c r="AG798" i="1"/>
  <c r="AC798" i="1"/>
  <c r="AB798" i="1"/>
  <c r="AA798" i="1"/>
  <c r="W798" i="1"/>
  <c r="V798" i="1"/>
  <c r="U798" i="1"/>
  <c r="Q798" i="1"/>
  <c r="P798" i="1"/>
  <c r="O798" i="1"/>
  <c r="K798" i="1"/>
  <c r="J798" i="1"/>
  <c r="I798" i="1"/>
  <c r="H797" i="1"/>
  <c r="N797" i="1" s="1"/>
  <c r="T797" i="1" s="1"/>
  <c r="Z797" i="1" s="1"/>
  <c r="AF797" i="1" s="1"/>
  <c r="AL797" i="1" s="1"/>
  <c r="AR797" i="1" s="1"/>
  <c r="AX797" i="1" s="1"/>
  <c r="BD797" i="1" s="1"/>
  <c r="BJ797" i="1" s="1"/>
  <c r="BP797" i="1" s="1"/>
  <c r="BU797" i="1" s="1"/>
  <c r="BZ797" i="1" s="1"/>
  <c r="CF797" i="1" s="1"/>
  <c r="CL797" i="1" s="1"/>
  <c r="CR797" i="1" s="1"/>
  <c r="G797" i="1"/>
  <c r="G796" i="1" s="1"/>
  <c r="F797" i="1"/>
  <c r="L797" i="1" s="1"/>
  <c r="R797" i="1" s="1"/>
  <c r="X797" i="1" s="1"/>
  <c r="AD797" i="1" s="1"/>
  <c r="AJ797" i="1" s="1"/>
  <c r="AP797" i="1" s="1"/>
  <c r="AV797" i="1" s="1"/>
  <c r="BB797" i="1" s="1"/>
  <c r="BH797" i="1" s="1"/>
  <c r="BN797" i="1" s="1"/>
  <c r="BS797" i="1" s="1"/>
  <c r="BX797" i="1" s="1"/>
  <c r="CD797" i="1" s="1"/>
  <c r="CJ797" i="1" s="1"/>
  <c r="CP797" i="1" s="1"/>
  <c r="CS796" i="1"/>
  <c r="CO796" i="1"/>
  <c r="CO795" i="1" s="1"/>
  <c r="CO794" i="1" s="1"/>
  <c r="CN796" i="1"/>
  <c r="CM796" i="1"/>
  <c r="CI796" i="1"/>
  <c r="CH796" i="1"/>
  <c r="CH795" i="1" s="1"/>
  <c r="CH794" i="1" s="1"/>
  <c r="CG796" i="1"/>
  <c r="CC796" i="1"/>
  <c r="CB796" i="1"/>
  <c r="CA796" i="1"/>
  <c r="BW796" i="1"/>
  <c r="BW795" i="1" s="1"/>
  <c r="BW794" i="1" s="1"/>
  <c r="BV796" i="1"/>
  <c r="BR796" i="1"/>
  <c r="BQ796" i="1"/>
  <c r="BQ795" i="1" s="1"/>
  <c r="BQ794" i="1" s="1"/>
  <c r="BM796" i="1"/>
  <c r="BL796" i="1"/>
  <c r="BK796" i="1"/>
  <c r="BG796" i="1"/>
  <c r="BG795" i="1" s="1"/>
  <c r="BG794" i="1" s="1"/>
  <c r="BF796" i="1"/>
  <c r="BE796" i="1"/>
  <c r="BA796" i="1"/>
  <c r="AZ796" i="1"/>
  <c r="AZ795" i="1" s="1"/>
  <c r="AZ794" i="1" s="1"/>
  <c r="AY796" i="1"/>
  <c r="AU796" i="1"/>
  <c r="AT796" i="1"/>
  <c r="AS796" i="1"/>
  <c r="AS795" i="1" s="1"/>
  <c r="AS794" i="1" s="1"/>
  <c r="AO796" i="1"/>
  <c r="AO795" i="1" s="1"/>
  <c r="AO794" i="1" s="1"/>
  <c r="AN796" i="1"/>
  <c r="AM796" i="1"/>
  <c r="AI796" i="1"/>
  <c r="AI795" i="1" s="1"/>
  <c r="AI794" i="1" s="1"/>
  <c r="AH796" i="1"/>
  <c r="AG796" i="1"/>
  <c r="AC796" i="1"/>
  <c r="AB796" i="1"/>
  <c r="AB795" i="1" s="1"/>
  <c r="AB794" i="1" s="1"/>
  <c r="AA796" i="1"/>
  <c r="AA795" i="1" s="1"/>
  <c r="AA794" i="1" s="1"/>
  <c r="W796" i="1"/>
  <c r="V796" i="1"/>
  <c r="U796" i="1"/>
  <c r="U795" i="1" s="1"/>
  <c r="U794" i="1" s="1"/>
  <c r="Q796" i="1"/>
  <c r="P796" i="1"/>
  <c r="O796" i="1"/>
  <c r="K796" i="1"/>
  <c r="J796" i="1"/>
  <c r="I796" i="1"/>
  <c r="CG795" i="1"/>
  <c r="CG794" i="1" s="1"/>
  <c r="CA795" i="1"/>
  <c r="CA794" i="1" s="1"/>
  <c r="BF795" i="1"/>
  <c r="BF794" i="1" s="1"/>
  <c r="J795" i="1"/>
  <c r="N793" i="1"/>
  <c r="T793" i="1" s="1"/>
  <c r="Z793" i="1" s="1"/>
  <c r="AF793" i="1" s="1"/>
  <c r="AL793" i="1" s="1"/>
  <c r="AR793" i="1" s="1"/>
  <c r="AX793" i="1" s="1"/>
  <c r="BD793" i="1" s="1"/>
  <c r="BJ793" i="1" s="1"/>
  <c r="BP793" i="1" s="1"/>
  <c r="BU793" i="1" s="1"/>
  <c r="BZ793" i="1" s="1"/>
  <c r="CF793" i="1" s="1"/>
  <c r="CL793" i="1" s="1"/>
  <c r="CR793" i="1" s="1"/>
  <c r="M793" i="1"/>
  <c r="S793" i="1" s="1"/>
  <c r="Y793" i="1" s="1"/>
  <c r="AE793" i="1" s="1"/>
  <c r="AK793" i="1" s="1"/>
  <c r="AQ793" i="1" s="1"/>
  <c r="AW793" i="1" s="1"/>
  <c r="BC793" i="1" s="1"/>
  <c r="BI793" i="1" s="1"/>
  <c r="BO793" i="1" s="1"/>
  <c r="BT793" i="1" s="1"/>
  <c r="BY793" i="1" s="1"/>
  <c r="CE793" i="1" s="1"/>
  <c r="CK793" i="1" s="1"/>
  <c r="CQ793" i="1" s="1"/>
  <c r="L793" i="1"/>
  <c r="R793" i="1" s="1"/>
  <c r="X793" i="1" s="1"/>
  <c r="AD793" i="1" s="1"/>
  <c r="AJ793" i="1" s="1"/>
  <c r="AP793" i="1" s="1"/>
  <c r="AV793" i="1" s="1"/>
  <c r="BB793" i="1" s="1"/>
  <c r="BH793" i="1" s="1"/>
  <c r="BN793" i="1" s="1"/>
  <c r="BS793" i="1" s="1"/>
  <c r="BX793" i="1" s="1"/>
  <c r="CD793" i="1" s="1"/>
  <c r="CJ793" i="1" s="1"/>
  <c r="CP793" i="1" s="1"/>
  <c r="CS792" i="1"/>
  <c r="CO792" i="1"/>
  <c r="CN792" i="1"/>
  <c r="CM792" i="1"/>
  <c r="CI792" i="1"/>
  <c r="CH792" i="1"/>
  <c r="CG792" i="1"/>
  <c r="CC792" i="1"/>
  <c r="CB792" i="1"/>
  <c r="CA792" i="1"/>
  <c r="BW792" i="1"/>
  <c r="BV792" i="1"/>
  <c r="BR792" i="1"/>
  <c r="BQ792" i="1"/>
  <c r="BM792" i="1"/>
  <c r="BL792" i="1"/>
  <c r="BK792" i="1"/>
  <c r="BG792" i="1"/>
  <c r="BF792" i="1"/>
  <c r="BE792" i="1"/>
  <c r="BA792" i="1"/>
  <c r="AZ792" i="1"/>
  <c r="AY792" i="1"/>
  <c r="AU792" i="1"/>
  <c r="AT792" i="1"/>
  <c r="AS792" i="1"/>
  <c r="AO792" i="1"/>
  <c r="AN792" i="1"/>
  <c r="AM792" i="1"/>
  <c r="AI792" i="1"/>
  <c r="AH792" i="1"/>
  <c r="AG792" i="1"/>
  <c r="AC792" i="1"/>
  <c r="AB792" i="1"/>
  <c r="AA792" i="1"/>
  <c r="W792" i="1"/>
  <c r="V792" i="1"/>
  <c r="U792" i="1"/>
  <c r="Q792" i="1"/>
  <c r="P792" i="1"/>
  <c r="O792" i="1"/>
  <c r="K792" i="1"/>
  <c r="J792" i="1"/>
  <c r="I792" i="1"/>
  <c r="H792" i="1"/>
  <c r="G792" i="1"/>
  <c r="F792" i="1"/>
  <c r="N791" i="1"/>
  <c r="T791" i="1" s="1"/>
  <c r="Z791" i="1" s="1"/>
  <c r="AF791" i="1" s="1"/>
  <c r="AL791" i="1" s="1"/>
  <c r="AR791" i="1" s="1"/>
  <c r="AX791" i="1" s="1"/>
  <c r="BD791" i="1" s="1"/>
  <c r="BJ791" i="1" s="1"/>
  <c r="BP791" i="1" s="1"/>
  <c r="BU791" i="1" s="1"/>
  <c r="BZ791" i="1" s="1"/>
  <c r="CF791" i="1" s="1"/>
  <c r="CL791" i="1" s="1"/>
  <c r="CR791" i="1" s="1"/>
  <c r="M791" i="1"/>
  <c r="S791" i="1" s="1"/>
  <c r="Y791" i="1" s="1"/>
  <c r="AE791" i="1" s="1"/>
  <c r="AK791" i="1" s="1"/>
  <c r="AQ791" i="1" s="1"/>
  <c r="AW791" i="1" s="1"/>
  <c r="BC791" i="1" s="1"/>
  <c r="BI791" i="1" s="1"/>
  <c r="BO791" i="1" s="1"/>
  <c r="BT791" i="1" s="1"/>
  <c r="BY791" i="1" s="1"/>
  <c r="CE791" i="1" s="1"/>
  <c r="CK791" i="1" s="1"/>
  <c r="CQ791" i="1" s="1"/>
  <c r="L791" i="1"/>
  <c r="R791" i="1" s="1"/>
  <c r="X791" i="1" s="1"/>
  <c r="AD791" i="1" s="1"/>
  <c r="AJ791" i="1" s="1"/>
  <c r="AP791" i="1" s="1"/>
  <c r="AV791" i="1" s="1"/>
  <c r="BB791" i="1" s="1"/>
  <c r="BH791" i="1" s="1"/>
  <c r="BN791" i="1" s="1"/>
  <c r="BS791" i="1" s="1"/>
  <c r="BX791" i="1" s="1"/>
  <c r="CD791" i="1" s="1"/>
  <c r="CJ791" i="1" s="1"/>
  <c r="CP791" i="1" s="1"/>
  <c r="CS790" i="1"/>
  <c r="CO790" i="1"/>
  <c r="CN790" i="1"/>
  <c r="CM790" i="1"/>
  <c r="CI790" i="1"/>
  <c r="CH790" i="1"/>
  <c r="CG790" i="1"/>
  <c r="CC790" i="1"/>
  <c r="CB790" i="1"/>
  <c r="CA790" i="1"/>
  <c r="BW790" i="1"/>
  <c r="BV790" i="1"/>
  <c r="BV789" i="1" s="1"/>
  <c r="BV788" i="1" s="1"/>
  <c r="BR790" i="1"/>
  <c r="BQ790" i="1"/>
  <c r="BM790" i="1"/>
  <c r="BL790" i="1"/>
  <c r="BK790" i="1"/>
  <c r="BG790" i="1"/>
  <c r="BF790" i="1"/>
  <c r="BE790" i="1"/>
  <c r="BA790" i="1"/>
  <c r="AZ790" i="1"/>
  <c r="AY790" i="1"/>
  <c r="AU790" i="1"/>
  <c r="AT790" i="1"/>
  <c r="AS790" i="1"/>
  <c r="AO790" i="1"/>
  <c r="AN790" i="1"/>
  <c r="AN789" i="1" s="1"/>
  <c r="AN788" i="1" s="1"/>
  <c r="AM790" i="1"/>
  <c r="AI790" i="1"/>
  <c r="AH790" i="1"/>
  <c r="AG790" i="1"/>
  <c r="AC790" i="1"/>
  <c r="AB790" i="1"/>
  <c r="AA790" i="1"/>
  <c r="W790" i="1"/>
  <c r="V790" i="1"/>
  <c r="U790" i="1"/>
  <c r="Q790" i="1"/>
  <c r="P790" i="1"/>
  <c r="O790" i="1"/>
  <c r="K790" i="1"/>
  <c r="J790" i="1"/>
  <c r="I790" i="1"/>
  <c r="H790" i="1"/>
  <c r="G790" i="1"/>
  <c r="F790" i="1"/>
  <c r="N787" i="1"/>
  <c r="T787" i="1" s="1"/>
  <c r="Z787" i="1" s="1"/>
  <c r="AF787" i="1" s="1"/>
  <c r="AL787" i="1" s="1"/>
  <c r="AR787" i="1" s="1"/>
  <c r="AX787" i="1" s="1"/>
  <c r="BD787" i="1" s="1"/>
  <c r="BJ787" i="1" s="1"/>
  <c r="BP787" i="1" s="1"/>
  <c r="BU787" i="1" s="1"/>
  <c r="BZ787" i="1" s="1"/>
  <c r="CF787" i="1" s="1"/>
  <c r="CL787" i="1" s="1"/>
  <c r="CR787" i="1" s="1"/>
  <c r="M787" i="1"/>
  <c r="S787" i="1" s="1"/>
  <c r="Y787" i="1" s="1"/>
  <c r="AE787" i="1" s="1"/>
  <c r="AK787" i="1" s="1"/>
  <c r="AQ787" i="1" s="1"/>
  <c r="AW787" i="1" s="1"/>
  <c r="BC787" i="1" s="1"/>
  <c r="BI787" i="1" s="1"/>
  <c r="BO787" i="1" s="1"/>
  <c r="BT787" i="1" s="1"/>
  <c r="BY787" i="1" s="1"/>
  <c r="CE787" i="1" s="1"/>
  <c r="CK787" i="1" s="1"/>
  <c r="CQ787" i="1" s="1"/>
  <c r="L787" i="1"/>
  <c r="R787" i="1" s="1"/>
  <c r="X787" i="1" s="1"/>
  <c r="AD787" i="1" s="1"/>
  <c r="AJ787" i="1" s="1"/>
  <c r="AP787" i="1" s="1"/>
  <c r="AV787" i="1" s="1"/>
  <c r="BB787" i="1" s="1"/>
  <c r="BH787" i="1" s="1"/>
  <c r="BN787" i="1" s="1"/>
  <c r="BS787" i="1" s="1"/>
  <c r="BX787" i="1" s="1"/>
  <c r="CD787" i="1" s="1"/>
  <c r="CJ787" i="1" s="1"/>
  <c r="CP787" i="1" s="1"/>
  <c r="CS786" i="1"/>
  <c r="CO786" i="1"/>
  <c r="CN786" i="1"/>
  <c r="CM786" i="1"/>
  <c r="CI786" i="1"/>
  <c r="CH786" i="1"/>
  <c r="CG786" i="1"/>
  <c r="CC786" i="1"/>
  <c r="CB786" i="1"/>
  <c r="CB783" i="1" s="1"/>
  <c r="CB782" i="1" s="1"/>
  <c r="CA786" i="1"/>
  <c r="BW786" i="1"/>
  <c r="BV786" i="1"/>
  <c r="BR786" i="1"/>
  <c r="BQ786" i="1"/>
  <c r="BM786" i="1"/>
  <c r="BL786" i="1"/>
  <c r="BK786" i="1"/>
  <c r="BG786" i="1"/>
  <c r="BF786" i="1"/>
  <c r="BE786" i="1"/>
  <c r="BA786" i="1"/>
  <c r="AZ786" i="1"/>
  <c r="AY786" i="1"/>
  <c r="AU786" i="1"/>
  <c r="AT786" i="1"/>
  <c r="AS786" i="1"/>
  <c r="AO786" i="1"/>
  <c r="AN786" i="1"/>
  <c r="AM786" i="1"/>
  <c r="AI786" i="1"/>
  <c r="AH786" i="1"/>
  <c r="AG786" i="1"/>
  <c r="AC786" i="1"/>
  <c r="AB786" i="1"/>
  <c r="AA786" i="1"/>
  <c r="W786" i="1"/>
  <c r="V786" i="1"/>
  <c r="U786" i="1"/>
  <c r="Q786" i="1"/>
  <c r="P786" i="1"/>
  <c r="O786" i="1"/>
  <c r="K786" i="1"/>
  <c r="J786" i="1"/>
  <c r="I786" i="1"/>
  <c r="H786" i="1"/>
  <c r="G786" i="1"/>
  <c r="F786" i="1"/>
  <c r="N785" i="1"/>
  <c r="T785" i="1" s="1"/>
  <c r="Z785" i="1" s="1"/>
  <c r="AF785" i="1" s="1"/>
  <c r="AL785" i="1" s="1"/>
  <c r="AR785" i="1" s="1"/>
  <c r="AX785" i="1" s="1"/>
  <c r="BD785" i="1" s="1"/>
  <c r="BJ785" i="1" s="1"/>
  <c r="BP785" i="1" s="1"/>
  <c r="BU785" i="1" s="1"/>
  <c r="BZ785" i="1" s="1"/>
  <c r="CF785" i="1" s="1"/>
  <c r="CL785" i="1" s="1"/>
  <c r="CR785" i="1" s="1"/>
  <c r="M785" i="1"/>
  <c r="S785" i="1" s="1"/>
  <c r="Y785" i="1" s="1"/>
  <c r="AE785" i="1" s="1"/>
  <c r="AK785" i="1" s="1"/>
  <c r="AQ785" i="1" s="1"/>
  <c r="AW785" i="1" s="1"/>
  <c r="BC785" i="1" s="1"/>
  <c r="BI785" i="1" s="1"/>
  <c r="BO785" i="1" s="1"/>
  <c r="BT785" i="1" s="1"/>
  <c r="BY785" i="1" s="1"/>
  <c r="CE785" i="1" s="1"/>
  <c r="CK785" i="1" s="1"/>
  <c r="CQ785" i="1" s="1"/>
  <c r="L785" i="1"/>
  <c r="R785" i="1" s="1"/>
  <c r="X785" i="1" s="1"/>
  <c r="AD785" i="1" s="1"/>
  <c r="AJ785" i="1" s="1"/>
  <c r="AP785" i="1" s="1"/>
  <c r="AV785" i="1" s="1"/>
  <c r="BB785" i="1" s="1"/>
  <c r="BH785" i="1" s="1"/>
  <c r="BN785" i="1" s="1"/>
  <c r="BS785" i="1" s="1"/>
  <c r="BX785" i="1" s="1"/>
  <c r="CD785" i="1" s="1"/>
  <c r="CJ785" i="1" s="1"/>
  <c r="CP785" i="1" s="1"/>
  <c r="CS784" i="1"/>
  <c r="CO784" i="1"/>
  <c r="CN784" i="1"/>
  <c r="CM784" i="1"/>
  <c r="CI784" i="1"/>
  <c r="CH784" i="1"/>
  <c r="CG784" i="1"/>
  <c r="CC784" i="1"/>
  <c r="CB784" i="1"/>
  <c r="CA784" i="1"/>
  <c r="BW784" i="1"/>
  <c r="BV784" i="1"/>
  <c r="BR784" i="1"/>
  <c r="BQ784" i="1"/>
  <c r="BM784" i="1"/>
  <c r="BL784" i="1"/>
  <c r="BK784" i="1"/>
  <c r="BG784" i="1"/>
  <c r="BF784" i="1"/>
  <c r="BE784" i="1"/>
  <c r="BA784" i="1"/>
  <c r="AZ784" i="1"/>
  <c r="AY784" i="1"/>
  <c r="AU784" i="1"/>
  <c r="AT784" i="1"/>
  <c r="AS784" i="1"/>
  <c r="AO784" i="1"/>
  <c r="AN784" i="1"/>
  <c r="AM784" i="1"/>
  <c r="AI784" i="1"/>
  <c r="AH784" i="1"/>
  <c r="AG784" i="1"/>
  <c r="AC784" i="1"/>
  <c r="AB784" i="1"/>
  <c r="AA784" i="1"/>
  <c r="W784" i="1"/>
  <c r="V784" i="1"/>
  <c r="U784" i="1"/>
  <c r="Q784" i="1"/>
  <c r="P784" i="1"/>
  <c r="O784" i="1"/>
  <c r="K784" i="1"/>
  <c r="J784" i="1"/>
  <c r="I784" i="1"/>
  <c r="H784" i="1"/>
  <c r="G784" i="1"/>
  <c r="F784" i="1"/>
  <c r="N781" i="1"/>
  <c r="T781" i="1" s="1"/>
  <c r="Z781" i="1" s="1"/>
  <c r="AF781" i="1" s="1"/>
  <c r="AL781" i="1" s="1"/>
  <c r="AR781" i="1" s="1"/>
  <c r="AX781" i="1" s="1"/>
  <c r="BD781" i="1" s="1"/>
  <c r="BJ781" i="1" s="1"/>
  <c r="BP781" i="1" s="1"/>
  <c r="BU781" i="1" s="1"/>
  <c r="BZ781" i="1" s="1"/>
  <c r="CF781" i="1" s="1"/>
  <c r="CL781" i="1" s="1"/>
  <c r="CR781" i="1" s="1"/>
  <c r="M781" i="1"/>
  <c r="S781" i="1" s="1"/>
  <c r="Y781" i="1" s="1"/>
  <c r="AE781" i="1" s="1"/>
  <c r="AK781" i="1" s="1"/>
  <c r="AQ781" i="1" s="1"/>
  <c r="AW781" i="1" s="1"/>
  <c r="BC781" i="1" s="1"/>
  <c r="BI781" i="1" s="1"/>
  <c r="BO781" i="1" s="1"/>
  <c r="BT781" i="1" s="1"/>
  <c r="BY781" i="1" s="1"/>
  <c r="CE781" i="1" s="1"/>
  <c r="CK781" i="1" s="1"/>
  <c r="CQ781" i="1" s="1"/>
  <c r="L781" i="1"/>
  <c r="R781" i="1" s="1"/>
  <c r="X781" i="1" s="1"/>
  <c r="AD781" i="1" s="1"/>
  <c r="AJ781" i="1" s="1"/>
  <c r="AP781" i="1" s="1"/>
  <c r="AV781" i="1" s="1"/>
  <c r="BB781" i="1" s="1"/>
  <c r="BH781" i="1" s="1"/>
  <c r="BN781" i="1" s="1"/>
  <c r="BS781" i="1" s="1"/>
  <c r="BX781" i="1" s="1"/>
  <c r="CD781" i="1" s="1"/>
  <c r="CJ781" i="1" s="1"/>
  <c r="CP781" i="1" s="1"/>
  <c r="CS780" i="1"/>
  <c r="CS779" i="1" s="1"/>
  <c r="CO780" i="1"/>
  <c r="CO779" i="1" s="1"/>
  <c r="CN780" i="1"/>
  <c r="CN779" i="1" s="1"/>
  <c r="CM780" i="1"/>
  <c r="CM779" i="1" s="1"/>
  <c r="CI780" i="1"/>
  <c r="CI779" i="1" s="1"/>
  <c r="CH780" i="1"/>
  <c r="CH779" i="1" s="1"/>
  <c r="CG780" i="1"/>
  <c r="CG779" i="1" s="1"/>
  <c r="CC780" i="1"/>
  <c r="CB780" i="1"/>
  <c r="CB779" i="1" s="1"/>
  <c r="CA780" i="1"/>
  <c r="CA779" i="1" s="1"/>
  <c r="BW780" i="1"/>
  <c r="BW779" i="1" s="1"/>
  <c r="BV780" i="1"/>
  <c r="BV779" i="1" s="1"/>
  <c r="BR780" i="1"/>
  <c r="BR779" i="1" s="1"/>
  <c r="BQ780" i="1"/>
  <c r="BQ779" i="1" s="1"/>
  <c r="BM780" i="1"/>
  <c r="BM779" i="1" s="1"/>
  <c r="BL780" i="1"/>
  <c r="BL779" i="1" s="1"/>
  <c r="BK780" i="1"/>
  <c r="BK779" i="1" s="1"/>
  <c r="BG780" i="1"/>
  <c r="BG779" i="1" s="1"/>
  <c r="BF780" i="1"/>
  <c r="BF779" i="1" s="1"/>
  <c r="BE780" i="1"/>
  <c r="BE779" i="1" s="1"/>
  <c r="BA780" i="1"/>
  <c r="BA779" i="1" s="1"/>
  <c r="AZ780" i="1"/>
  <c r="AZ779" i="1" s="1"/>
  <c r="AY780" i="1"/>
  <c r="AY779" i="1" s="1"/>
  <c r="AU780" i="1"/>
  <c r="AU779" i="1" s="1"/>
  <c r="AT780" i="1"/>
  <c r="AT779" i="1" s="1"/>
  <c r="AS780" i="1"/>
  <c r="AS779" i="1" s="1"/>
  <c r="AO780" i="1"/>
  <c r="AO779" i="1" s="1"/>
  <c r="AN780" i="1"/>
  <c r="AN779" i="1" s="1"/>
  <c r="AM780" i="1"/>
  <c r="AM779" i="1" s="1"/>
  <c r="AI780" i="1"/>
  <c r="AI779" i="1" s="1"/>
  <c r="AH780" i="1"/>
  <c r="AH779" i="1" s="1"/>
  <c r="AG780" i="1"/>
  <c r="AG779" i="1" s="1"/>
  <c r="AC780" i="1"/>
  <c r="AB780" i="1"/>
  <c r="AB779" i="1" s="1"/>
  <c r="AA780" i="1"/>
  <c r="AA779" i="1" s="1"/>
  <c r="W780" i="1"/>
  <c r="W779" i="1" s="1"/>
  <c r="V780" i="1"/>
  <c r="V779" i="1" s="1"/>
  <c r="U780" i="1"/>
  <c r="U779" i="1" s="1"/>
  <c r="Q780" i="1"/>
  <c r="Q779" i="1" s="1"/>
  <c r="P780" i="1"/>
  <c r="P779" i="1" s="1"/>
  <c r="O780" i="1"/>
  <c r="O779" i="1" s="1"/>
  <c r="K780" i="1"/>
  <c r="J780" i="1"/>
  <c r="J779" i="1" s="1"/>
  <c r="I780" i="1"/>
  <c r="I779" i="1" s="1"/>
  <c r="H780" i="1"/>
  <c r="H779" i="1" s="1"/>
  <c r="G780" i="1"/>
  <c r="F780" i="1"/>
  <c r="CC779" i="1"/>
  <c r="AC779" i="1"/>
  <c r="N778" i="1"/>
  <c r="T778" i="1" s="1"/>
  <c r="Z778" i="1" s="1"/>
  <c r="AF778" i="1" s="1"/>
  <c r="AL778" i="1" s="1"/>
  <c r="AR778" i="1" s="1"/>
  <c r="AX778" i="1" s="1"/>
  <c r="BD778" i="1" s="1"/>
  <c r="BJ778" i="1" s="1"/>
  <c r="BP778" i="1" s="1"/>
  <c r="BU778" i="1" s="1"/>
  <c r="BZ778" i="1" s="1"/>
  <c r="CF778" i="1" s="1"/>
  <c r="CL778" i="1" s="1"/>
  <c r="CR778" i="1" s="1"/>
  <c r="M778" i="1"/>
  <c r="S778" i="1" s="1"/>
  <c r="Y778" i="1" s="1"/>
  <c r="AE778" i="1" s="1"/>
  <c r="AK778" i="1" s="1"/>
  <c r="AQ778" i="1" s="1"/>
  <c r="AW778" i="1" s="1"/>
  <c r="BC778" i="1" s="1"/>
  <c r="BI778" i="1" s="1"/>
  <c r="BO778" i="1" s="1"/>
  <c r="BT778" i="1" s="1"/>
  <c r="BY778" i="1" s="1"/>
  <c r="CE778" i="1" s="1"/>
  <c r="CK778" i="1" s="1"/>
  <c r="CQ778" i="1" s="1"/>
  <c r="L778" i="1"/>
  <c r="R778" i="1" s="1"/>
  <c r="X778" i="1" s="1"/>
  <c r="AD778" i="1" s="1"/>
  <c r="AJ778" i="1" s="1"/>
  <c r="AP778" i="1" s="1"/>
  <c r="AV778" i="1" s="1"/>
  <c r="BB778" i="1" s="1"/>
  <c r="BH778" i="1" s="1"/>
  <c r="BN778" i="1" s="1"/>
  <c r="BS778" i="1" s="1"/>
  <c r="BX778" i="1" s="1"/>
  <c r="CD778" i="1" s="1"/>
  <c r="CJ778" i="1" s="1"/>
  <c r="CP778" i="1" s="1"/>
  <c r="CS777" i="1"/>
  <c r="CS776" i="1" s="1"/>
  <c r="CO777" i="1"/>
  <c r="CO776" i="1" s="1"/>
  <c r="CN777" i="1"/>
  <c r="CN776" i="1" s="1"/>
  <c r="CM777" i="1"/>
  <c r="CM776" i="1" s="1"/>
  <c r="CI777" i="1"/>
  <c r="CI776" i="1" s="1"/>
  <c r="CH777" i="1"/>
  <c r="CH776" i="1" s="1"/>
  <c r="CG777" i="1"/>
  <c r="CG776" i="1" s="1"/>
  <c r="CC777" i="1"/>
  <c r="CC776" i="1" s="1"/>
  <c r="CB777" i="1"/>
  <c r="CB776" i="1" s="1"/>
  <c r="CA777" i="1"/>
  <c r="CA776" i="1" s="1"/>
  <c r="BW777" i="1"/>
  <c r="BW776" i="1" s="1"/>
  <c r="BV777" i="1"/>
  <c r="BV776" i="1" s="1"/>
  <c r="BV775" i="1" s="1"/>
  <c r="BR777" i="1"/>
  <c r="BR776" i="1" s="1"/>
  <c r="BQ777" i="1"/>
  <c r="BQ776" i="1" s="1"/>
  <c r="BM777" i="1"/>
  <c r="BM776" i="1" s="1"/>
  <c r="BL777" i="1"/>
  <c r="BK777" i="1"/>
  <c r="BK776" i="1" s="1"/>
  <c r="BG777" i="1"/>
  <c r="BG776" i="1" s="1"/>
  <c r="BF777" i="1"/>
  <c r="BF776" i="1" s="1"/>
  <c r="BE777" i="1"/>
  <c r="BE776" i="1" s="1"/>
  <c r="BA777" i="1"/>
  <c r="AZ777" i="1"/>
  <c r="AZ776" i="1" s="1"/>
  <c r="AY777" i="1"/>
  <c r="AY776" i="1" s="1"/>
  <c r="AU777" i="1"/>
  <c r="AU776" i="1" s="1"/>
  <c r="AT777" i="1"/>
  <c r="AT776" i="1" s="1"/>
  <c r="AS777" i="1"/>
  <c r="AS776" i="1" s="1"/>
  <c r="AO777" i="1"/>
  <c r="AO776" i="1" s="1"/>
  <c r="AN777" i="1"/>
  <c r="AN776" i="1" s="1"/>
  <c r="AN775" i="1" s="1"/>
  <c r="AM777" i="1"/>
  <c r="AM776" i="1" s="1"/>
  <c r="AI777" i="1"/>
  <c r="AI776" i="1" s="1"/>
  <c r="AH777" i="1"/>
  <c r="AH776" i="1" s="1"/>
  <c r="AG777" i="1"/>
  <c r="AG776" i="1" s="1"/>
  <c r="AC777" i="1"/>
  <c r="AC776" i="1" s="1"/>
  <c r="AB777" i="1"/>
  <c r="AB776" i="1" s="1"/>
  <c r="AA777" i="1"/>
  <c r="AA776" i="1" s="1"/>
  <c r="W777" i="1"/>
  <c r="W776" i="1" s="1"/>
  <c r="V777" i="1"/>
  <c r="V776" i="1" s="1"/>
  <c r="U777" i="1"/>
  <c r="U776" i="1" s="1"/>
  <c r="Q777" i="1"/>
  <c r="Q776" i="1" s="1"/>
  <c r="P777" i="1"/>
  <c r="P776" i="1" s="1"/>
  <c r="P775" i="1" s="1"/>
  <c r="O777" i="1"/>
  <c r="O776" i="1" s="1"/>
  <c r="K777" i="1"/>
  <c r="K776" i="1" s="1"/>
  <c r="J777" i="1"/>
  <c r="I777" i="1"/>
  <c r="I776" i="1" s="1"/>
  <c r="I775" i="1" s="1"/>
  <c r="H777" i="1"/>
  <c r="G777" i="1"/>
  <c r="F777" i="1"/>
  <c r="BL776" i="1"/>
  <c r="BA776" i="1"/>
  <c r="J776" i="1"/>
  <c r="N774" i="1"/>
  <c r="T774" i="1" s="1"/>
  <c r="Z774" i="1" s="1"/>
  <c r="AF774" i="1" s="1"/>
  <c r="AL774" i="1" s="1"/>
  <c r="AR774" i="1" s="1"/>
  <c r="AX774" i="1" s="1"/>
  <c r="BD774" i="1" s="1"/>
  <c r="BJ774" i="1" s="1"/>
  <c r="BP774" i="1" s="1"/>
  <c r="BU774" i="1" s="1"/>
  <c r="BZ774" i="1" s="1"/>
  <c r="CF774" i="1" s="1"/>
  <c r="CL774" i="1" s="1"/>
  <c r="CR774" i="1" s="1"/>
  <c r="M774" i="1"/>
  <c r="S774" i="1" s="1"/>
  <c r="Y774" i="1" s="1"/>
  <c r="AE774" i="1" s="1"/>
  <c r="AK774" i="1" s="1"/>
  <c r="AQ774" i="1" s="1"/>
  <c r="AW774" i="1" s="1"/>
  <c r="BC774" i="1" s="1"/>
  <c r="BI774" i="1" s="1"/>
  <c r="BO774" i="1" s="1"/>
  <c r="BT774" i="1" s="1"/>
  <c r="BY774" i="1" s="1"/>
  <c r="CE774" i="1" s="1"/>
  <c r="CK774" i="1" s="1"/>
  <c r="CQ774" i="1" s="1"/>
  <c r="L774" i="1"/>
  <c r="R774" i="1" s="1"/>
  <c r="X774" i="1" s="1"/>
  <c r="AD774" i="1" s="1"/>
  <c r="AJ774" i="1" s="1"/>
  <c r="AP774" i="1" s="1"/>
  <c r="AV774" i="1" s="1"/>
  <c r="BB774" i="1" s="1"/>
  <c r="BH774" i="1" s="1"/>
  <c r="BN774" i="1" s="1"/>
  <c r="BS774" i="1" s="1"/>
  <c r="BX774" i="1" s="1"/>
  <c r="CD774" i="1" s="1"/>
  <c r="CJ774" i="1" s="1"/>
  <c r="CP774" i="1" s="1"/>
  <c r="CS773" i="1"/>
  <c r="CO773" i="1"/>
  <c r="CN773" i="1"/>
  <c r="CM773" i="1"/>
  <c r="CI773" i="1"/>
  <c r="CH773" i="1"/>
  <c r="CG773" i="1"/>
  <c r="CC773" i="1"/>
  <c r="CB773" i="1"/>
  <c r="CA773" i="1"/>
  <c r="BW773" i="1"/>
  <c r="BV773" i="1"/>
  <c r="BR773" i="1"/>
  <c r="BQ773" i="1"/>
  <c r="BM773" i="1"/>
  <c r="BL773" i="1"/>
  <c r="BK773" i="1"/>
  <c r="BG773" i="1"/>
  <c r="BF773" i="1"/>
  <c r="BE773" i="1"/>
  <c r="BA773" i="1"/>
  <c r="AZ773" i="1"/>
  <c r="AY773" i="1"/>
  <c r="AU773" i="1"/>
  <c r="AT773" i="1"/>
  <c r="AS773" i="1"/>
  <c r="AO773" i="1"/>
  <c r="AN773" i="1"/>
  <c r="AM773" i="1"/>
  <c r="AI773" i="1"/>
  <c r="AH773" i="1"/>
  <c r="AG773" i="1"/>
  <c r="AC773" i="1"/>
  <c r="AB773" i="1"/>
  <c r="AA773" i="1"/>
  <c r="W773" i="1"/>
  <c r="V773" i="1"/>
  <c r="V766" i="1" s="1"/>
  <c r="V765" i="1" s="1"/>
  <c r="U773" i="1"/>
  <c r="Q773" i="1"/>
  <c r="P773" i="1"/>
  <c r="O773" i="1"/>
  <c r="K773" i="1"/>
  <c r="J773" i="1"/>
  <c r="I773" i="1"/>
  <c r="H773" i="1"/>
  <c r="G773" i="1"/>
  <c r="F773" i="1"/>
  <c r="N772" i="1"/>
  <c r="T772" i="1" s="1"/>
  <c r="Z772" i="1" s="1"/>
  <c r="AF772" i="1" s="1"/>
  <c r="AL772" i="1" s="1"/>
  <c r="AR772" i="1" s="1"/>
  <c r="AX772" i="1" s="1"/>
  <c r="BD772" i="1" s="1"/>
  <c r="BJ772" i="1" s="1"/>
  <c r="BP772" i="1" s="1"/>
  <c r="BU772" i="1" s="1"/>
  <c r="BZ772" i="1" s="1"/>
  <c r="CF772" i="1" s="1"/>
  <c r="CL772" i="1" s="1"/>
  <c r="CR772" i="1" s="1"/>
  <c r="M772" i="1"/>
  <c r="S772" i="1" s="1"/>
  <c r="Y772" i="1" s="1"/>
  <c r="AE772" i="1" s="1"/>
  <c r="AK772" i="1" s="1"/>
  <c r="AQ772" i="1" s="1"/>
  <c r="AW772" i="1" s="1"/>
  <c r="BC772" i="1" s="1"/>
  <c r="BI772" i="1" s="1"/>
  <c r="BO772" i="1" s="1"/>
  <c r="BT772" i="1" s="1"/>
  <c r="BY772" i="1" s="1"/>
  <c r="CE772" i="1" s="1"/>
  <c r="CK772" i="1" s="1"/>
  <c r="CQ772" i="1" s="1"/>
  <c r="L772" i="1"/>
  <c r="R772" i="1" s="1"/>
  <c r="X772" i="1" s="1"/>
  <c r="AD772" i="1" s="1"/>
  <c r="AJ772" i="1" s="1"/>
  <c r="AP772" i="1" s="1"/>
  <c r="AV772" i="1" s="1"/>
  <c r="BB772" i="1" s="1"/>
  <c r="BH772" i="1" s="1"/>
  <c r="BN772" i="1" s="1"/>
  <c r="BS772" i="1" s="1"/>
  <c r="BX772" i="1" s="1"/>
  <c r="CD772" i="1" s="1"/>
  <c r="CJ772" i="1" s="1"/>
  <c r="CP772" i="1" s="1"/>
  <c r="N771" i="1"/>
  <c r="T771" i="1" s="1"/>
  <c r="Z771" i="1" s="1"/>
  <c r="AF771" i="1" s="1"/>
  <c r="AL771" i="1" s="1"/>
  <c r="AR771" i="1" s="1"/>
  <c r="AX771" i="1" s="1"/>
  <c r="BD771" i="1" s="1"/>
  <c r="BJ771" i="1" s="1"/>
  <c r="BP771" i="1" s="1"/>
  <c r="BU771" i="1" s="1"/>
  <c r="BZ771" i="1" s="1"/>
  <c r="CF771" i="1" s="1"/>
  <c r="CL771" i="1" s="1"/>
  <c r="CR771" i="1" s="1"/>
  <c r="M771" i="1"/>
  <c r="S771" i="1" s="1"/>
  <c r="Y771" i="1" s="1"/>
  <c r="AE771" i="1" s="1"/>
  <c r="AK771" i="1" s="1"/>
  <c r="AQ771" i="1" s="1"/>
  <c r="AW771" i="1" s="1"/>
  <c r="BC771" i="1" s="1"/>
  <c r="BI771" i="1" s="1"/>
  <c r="BO771" i="1" s="1"/>
  <c r="BT771" i="1" s="1"/>
  <c r="BY771" i="1" s="1"/>
  <c r="CE771" i="1" s="1"/>
  <c r="CK771" i="1" s="1"/>
  <c r="CQ771" i="1" s="1"/>
  <c r="L771" i="1"/>
  <c r="R771" i="1" s="1"/>
  <c r="X771" i="1" s="1"/>
  <c r="AD771" i="1" s="1"/>
  <c r="AJ771" i="1" s="1"/>
  <c r="AP771" i="1" s="1"/>
  <c r="AV771" i="1" s="1"/>
  <c r="BB771" i="1" s="1"/>
  <c r="BH771" i="1" s="1"/>
  <c r="BN771" i="1" s="1"/>
  <c r="BS771" i="1" s="1"/>
  <c r="BX771" i="1" s="1"/>
  <c r="CD771" i="1" s="1"/>
  <c r="CJ771" i="1" s="1"/>
  <c r="CP771" i="1" s="1"/>
  <c r="CS770" i="1"/>
  <c r="CO770" i="1"/>
  <c r="CN770" i="1"/>
  <c r="CM770" i="1"/>
  <c r="CI770" i="1"/>
  <c r="CH770" i="1"/>
  <c r="CG770" i="1"/>
  <c r="CC770" i="1"/>
  <c r="CB770" i="1"/>
  <c r="CA770" i="1"/>
  <c r="BW770" i="1"/>
  <c r="BV770" i="1"/>
  <c r="BR770" i="1"/>
  <c r="BQ770" i="1"/>
  <c r="BM770" i="1"/>
  <c r="BL770" i="1"/>
  <c r="BK770" i="1"/>
  <c r="BG770" i="1"/>
  <c r="BF770" i="1"/>
  <c r="BE770" i="1"/>
  <c r="BA770" i="1"/>
  <c r="AZ770" i="1"/>
  <c r="AY770" i="1"/>
  <c r="AU770" i="1"/>
  <c r="AT770" i="1"/>
  <c r="AS770" i="1"/>
  <c r="AO770" i="1"/>
  <c r="AN770" i="1"/>
  <c r="AM770" i="1"/>
  <c r="AI770" i="1"/>
  <c r="AH770" i="1"/>
  <c r="AG770" i="1"/>
  <c r="AC770" i="1"/>
  <c r="AB770" i="1"/>
  <c r="AA770" i="1"/>
  <c r="W770" i="1"/>
  <c r="V770" i="1"/>
  <c r="U770" i="1"/>
  <c r="Q770" i="1"/>
  <c r="P770" i="1"/>
  <c r="P766" i="1" s="1"/>
  <c r="P765" i="1" s="1"/>
  <c r="O770" i="1"/>
  <c r="K770" i="1"/>
  <c r="J770" i="1"/>
  <c r="I770" i="1"/>
  <c r="H770" i="1"/>
  <c r="G770" i="1"/>
  <c r="F770" i="1"/>
  <c r="N769" i="1"/>
  <c r="T769" i="1" s="1"/>
  <c r="Z769" i="1" s="1"/>
  <c r="AF769" i="1" s="1"/>
  <c r="AL769" i="1" s="1"/>
  <c r="AR769" i="1" s="1"/>
  <c r="AX769" i="1" s="1"/>
  <c r="BD769" i="1" s="1"/>
  <c r="BJ769" i="1" s="1"/>
  <c r="BP769" i="1" s="1"/>
  <c r="BU769" i="1" s="1"/>
  <c r="BZ769" i="1" s="1"/>
  <c r="CF769" i="1" s="1"/>
  <c r="CL769" i="1" s="1"/>
  <c r="CR769" i="1" s="1"/>
  <c r="M769" i="1"/>
  <c r="S769" i="1" s="1"/>
  <c r="Y769" i="1" s="1"/>
  <c r="AE769" i="1" s="1"/>
  <c r="AK769" i="1" s="1"/>
  <c r="AQ769" i="1" s="1"/>
  <c r="AW769" i="1" s="1"/>
  <c r="BC769" i="1" s="1"/>
  <c r="BI769" i="1" s="1"/>
  <c r="BO769" i="1" s="1"/>
  <c r="BT769" i="1" s="1"/>
  <c r="BY769" i="1" s="1"/>
  <c r="CE769" i="1" s="1"/>
  <c r="CK769" i="1" s="1"/>
  <c r="CQ769" i="1" s="1"/>
  <c r="L769" i="1"/>
  <c r="R769" i="1" s="1"/>
  <c r="X769" i="1" s="1"/>
  <c r="AD769" i="1" s="1"/>
  <c r="AJ769" i="1" s="1"/>
  <c r="AP769" i="1" s="1"/>
  <c r="AV769" i="1" s="1"/>
  <c r="BB769" i="1" s="1"/>
  <c r="BH769" i="1" s="1"/>
  <c r="BN769" i="1" s="1"/>
  <c r="BS769" i="1" s="1"/>
  <c r="BX769" i="1" s="1"/>
  <c r="CD769" i="1" s="1"/>
  <c r="CJ769" i="1" s="1"/>
  <c r="CP769" i="1" s="1"/>
  <c r="N768" i="1"/>
  <c r="T768" i="1" s="1"/>
  <c r="Z768" i="1" s="1"/>
  <c r="AF768" i="1" s="1"/>
  <c r="AL768" i="1" s="1"/>
  <c r="AR768" i="1" s="1"/>
  <c r="AX768" i="1" s="1"/>
  <c r="BD768" i="1" s="1"/>
  <c r="BJ768" i="1" s="1"/>
  <c r="BP768" i="1" s="1"/>
  <c r="BU768" i="1" s="1"/>
  <c r="BZ768" i="1" s="1"/>
  <c r="CF768" i="1" s="1"/>
  <c r="CL768" i="1" s="1"/>
  <c r="CR768" i="1" s="1"/>
  <c r="M768" i="1"/>
  <c r="S768" i="1" s="1"/>
  <c r="Y768" i="1" s="1"/>
  <c r="AE768" i="1" s="1"/>
  <c r="AK768" i="1" s="1"/>
  <c r="AQ768" i="1" s="1"/>
  <c r="AW768" i="1" s="1"/>
  <c r="BC768" i="1" s="1"/>
  <c r="BI768" i="1" s="1"/>
  <c r="BO768" i="1" s="1"/>
  <c r="BT768" i="1" s="1"/>
  <c r="BY768" i="1" s="1"/>
  <c r="CE768" i="1" s="1"/>
  <c r="CK768" i="1" s="1"/>
  <c r="CQ768" i="1" s="1"/>
  <c r="L768" i="1"/>
  <c r="R768" i="1" s="1"/>
  <c r="X768" i="1" s="1"/>
  <c r="AD768" i="1" s="1"/>
  <c r="AJ768" i="1" s="1"/>
  <c r="AP768" i="1" s="1"/>
  <c r="AV768" i="1" s="1"/>
  <c r="BB768" i="1" s="1"/>
  <c r="BH768" i="1" s="1"/>
  <c r="BN768" i="1" s="1"/>
  <c r="BS768" i="1" s="1"/>
  <c r="BX768" i="1" s="1"/>
  <c r="CD768" i="1" s="1"/>
  <c r="CJ768" i="1" s="1"/>
  <c r="CP768" i="1" s="1"/>
  <c r="CS767" i="1"/>
  <c r="CO767" i="1"/>
  <c r="CN767" i="1"/>
  <c r="CM767" i="1"/>
  <c r="CI767" i="1"/>
  <c r="CH767" i="1"/>
  <c r="CG767" i="1"/>
  <c r="CG766" i="1" s="1"/>
  <c r="CG765" i="1" s="1"/>
  <c r="CC767" i="1"/>
  <c r="CB767" i="1"/>
  <c r="CA767" i="1"/>
  <c r="BW767" i="1"/>
  <c r="BV767" i="1"/>
  <c r="BR767" i="1"/>
  <c r="BQ767" i="1"/>
  <c r="BM767" i="1"/>
  <c r="BL767" i="1"/>
  <c r="BK767" i="1"/>
  <c r="BG767" i="1"/>
  <c r="BF767" i="1"/>
  <c r="BE767" i="1"/>
  <c r="BA767" i="1"/>
  <c r="AZ767" i="1"/>
  <c r="AY767" i="1"/>
  <c r="AU767" i="1"/>
  <c r="AT767" i="1"/>
  <c r="AS767" i="1"/>
  <c r="AO767" i="1"/>
  <c r="AN767" i="1"/>
  <c r="AM767" i="1"/>
  <c r="AI767" i="1"/>
  <c r="AH767" i="1"/>
  <c r="AH766" i="1" s="1"/>
  <c r="AH765" i="1" s="1"/>
  <c r="AG767" i="1"/>
  <c r="AC767" i="1"/>
  <c r="AB767" i="1"/>
  <c r="AA767" i="1"/>
  <c r="W767" i="1"/>
  <c r="V767" i="1"/>
  <c r="U767" i="1"/>
  <c r="Q767" i="1"/>
  <c r="Q766" i="1" s="1"/>
  <c r="Q765" i="1" s="1"/>
  <c r="P767" i="1"/>
  <c r="O767" i="1"/>
  <c r="K767" i="1"/>
  <c r="J767" i="1"/>
  <c r="J766" i="1" s="1"/>
  <c r="J765" i="1" s="1"/>
  <c r="I767" i="1"/>
  <c r="H767" i="1"/>
  <c r="G767" i="1"/>
  <c r="F767" i="1"/>
  <c r="F766" i="1" s="1"/>
  <c r="F765" i="1" s="1"/>
  <c r="N763" i="1"/>
  <c r="T763" i="1" s="1"/>
  <c r="Z763" i="1" s="1"/>
  <c r="AF763" i="1" s="1"/>
  <c r="AL763" i="1" s="1"/>
  <c r="AR763" i="1" s="1"/>
  <c r="AX763" i="1" s="1"/>
  <c r="BD763" i="1" s="1"/>
  <c r="BJ763" i="1" s="1"/>
  <c r="BP763" i="1" s="1"/>
  <c r="BU763" i="1" s="1"/>
  <c r="BZ763" i="1" s="1"/>
  <c r="CF763" i="1" s="1"/>
  <c r="CL763" i="1" s="1"/>
  <c r="CR763" i="1" s="1"/>
  <c r="M763" i="1"/>
  <c r="S763" i="1" s="1"/>
  <c r="Y763" i="1" s="1"/>
  <c r="AE763" i="1" s="1"/>
  <c r="AK763" i="1" s="1"/>
  <c r="AQ763" i="1" s="1"/>
  <c r="AW763" i="1" s="1"/>
  <c r="BC763" i="1" s="1"/>
  <c r="BI763" i="1" s="1"/>
  <c r="BO763" i="1" s="1"/>
  <c r="BT763" i="1" s="1"/>
  <c r="BY763" i="1" s="1"/>
  <c r="CE763" i="1" s="1"/>
  <c r="CK763" i="1" s="1"/>
  <c r="CQ763" i="1" s="1"/>
  <c r="L763" i="1"/>
  <c r="R763" i="1" s="1"/>
  <c r="X763" i="1" s="1"/>
  <c r="AD763" i="1" s="1"/>
  <c r="AJ763" i="1" s="1"/>
  <c r="AP763" i="1" s="1"/>
  <c r="AV763" i="1" s="1"/>
  <c r="BB763" i="1" s="1"/>
  <c r="BH763" i="1" s="1"/>
  <c r="BN763" i="1" s="1"/>
  <c r="BS763" i="1" s="1"/>
  <c r="BX763" i="1" s="1"/>
  <c r="CD763" i="1" s="1"/>
  <c r="CJ763" i="1" s="1"/>
  <c r="CP763" i="1" s="1"/>
  <c r="CS762" i="1"/>
  <c r="CO762" i="1"/>
  <c r="CN762" i="1"/>
  <c r="CM762" i="1"/>
  <c r="CI762" i="1"/>
  <c r="CH762" i="1"/>
  <c r="CG762" i="1"/>
  <c r="CC762" i="1"/>
  <c r="CB762" i="1"/>
  <c r="CA762" i="1"/>
  <c r="BW762" i="1"/>
  <c r="BV762" i="1"/>
  <c r="BR762" i="1"/>
  <c r="BQ762" i="1"/>
  <c r="BM762" i="1"/>
  <c r="BL762" i="1"/>
  <c r="BK762" i="1"/>
  <c r="BG762" i="1"/>
  <c r="BF762" i="1"/>
  <c r="BE762" i="1"/>
  <c r="BA762" i="1"/>
  <c r="AZ762" i="1"/>
  <c r="AY762" i="1"/>
  <c r="AU762" i="1"/>
  <c r="AT762" i="1"/>
  <c r="AS762" i="1"/>
  <c r="AO762" i="1"/>
  <c r="AN762" i="1"/>
  <c r="AM762" i="1"/>
  <c r="AI762" i="1"/>
  <c r="AH762" i="1"/>
  <c r="AG762" i="1"/>
  <c r="AC762" i="1"/>
  <c r="AB762" i="1"/>
  <c r="AA762" i="1"/>
  <c r="W762" i="1"/>
  <c r="V762" i="1"/>
  <c r="U762" i="1"/>
  <c r="Q762" i="1"/>
  <c r="P762" i="1"/>
  <c r="O762" i="1"/>
  <c r="K762" i="1"/>
  <c r="J762" i="1"/>
  <c r="I762" i="1"/>
  <c r="H762" i="1"/>
  <c r="G762" i="1"/>
  <c r="F762" i="1"/>
  <c r="T761" i="1"/>
  <c r="Z761" i="1" s="1"/>
  <c r="AF761" i="1" s="1"/>
  <c r="AL761" i="1" s="1"/>
  <c r="AR761" i="1" s="1"/>
  <c r="AX761" i="1" s="1"/>
  <c r="BD761" i="1" s="1"/>
  <c r="BJ761" i="1" s="1"/>
  <c r="BP761" i="1" s="1"/>
  <c r="BU761" i="1" s="1"/>
  <c r="BZ761" i="1" s="1"/>
  <c r="CF761" i="1" s="1"/>
  <c r="CL761" i="1" s="1"/>
  <c r="CR761" i="1" s="1"/>
  <c r="N761" i="1"/>
  <c r="M761" i="1"/>
  <c r="S761" i="1" s="1"/>
  <c r="Y761" i="1" s="1"/>
  <c r="AE761" i="1" s="1"/>
  <c r="AK761" i="1" s="1"/>
  <c r="AQ761" i="1" s="1"/>
  <c r="AW761" i="1" s="1"/>
  <c r="BC761" i="1" s="1"/>
  <c r="BI761" i="1" s="1"/>
  <c r="BO761" i="1" s="1"/>
  <c r="BT761" i="1" s="1"/>
  <c r="BY761" i="1" s="1"/>
  <c r="CE761" i="1" s="1"/>
  <c r="CK761" i="1" s="1"/>
  <c r="CQ761" i="1" s="1"/>
  <c r="L761" i="1"/>
  <c r="R761" i="1" s="1"/>
  <c r="X761" i="1" s="1"/>
  <c r="AD761" i="1" s="1"/>
  <c r="AJ761" i="1" s="1"/>
  <c r="AP761" i="1" s="1"/>
  <c r="AV761" i="1" s="1"/>
  <c r="BB761" i="1" s="1"/>
  <c r="BH761" i="1" s="1"/>
  <c r="BN761" i="1" s="1"/>
  <c r="BS761" i="1" s="1"/>
  <c r="BX761" i="1" s="1"/>
  <c r="CD761" i="1" s="1"/>
  <c r="CJ761" i="1" s="1"/>
  <c r="CP761" i="1" s="1"/>
  <c r="CS760" i="1"/>
  <c r="CS759" i="1" s="1"/>
  <c r="CS758" i="1" s="1"/>
  <c r="CO760" i="1"/>
  <c r="CN760" i="1"/>
  <c r="CN759" i="1" s="1"/>
  <c r="CN758" i="1" s="1"/>
  <c r="CM760" i="1"/>
  <c r="CI760" i="1"/>
  <c r="CI759" i="1" s="1"/>
  <c r="CI758" i="1" s="1"/>
  <c r="CH760" i="1"/>
  <c r="CG760" i="1"/>
  <c r="CC760" i="1"/>
  <c r="CB760" i="1"/>
  <c r="CB759" i="1" s="1"/>
  <c r="CB758" i="1" s="1"/>
  <c r="CA760" i="1"/>
  <c r="BW760" i="1"/>
  <c r="BV760" i="1"/>
  <c r="BR760" i="1"/>
  <c r="BQ760" i="1"/>
  <c r="BM760" i="1"/>
  <c r="BL760" i="1"/>
  <c r="BK760" i="1"/>
  <c r="BK759" i="1" s="1"/>
  <c r="BK758" i="1" s="1"/>
  <c r="BG760" i="1"/>
  <c r="BF760" i="1"/>
  <c r="BE760" i="1"/>
  <c r="BA760" i="1"/>
  <c r="BA759" i="1" s="1"/>
  <c r="BA758" i="1" s="1"/>
  <c r="AZ760" i="1"/>
  <c r="AY760" i="1"/>
  <c r="AU760" i="1"/>
  <c r="AT760" i="1"/>
  <c r="AS760" i="1"/>
  <c r="AS759" i="1" s="1"/>
  <c r="AS758" i="1" s="1"/>
  <c r="AO760" i="1"/>
  <c r="AO759" i="1" s="1"/>
  <c r="AO758" i="1" s="1"/>
  <c r="AN760" i="1"/>
  <c r="AM760" i="1"/>
  <c r="AM759" i="1" s="1"/>
  <c r="AM758" i="1" s="1"/>
  <c r="AI760" i="1"/>
  <c r="AH760" i="1"/>
  <c r="AH759" i="1" s="1"/>
  <c r="AH758" i="1" s="1"/>
  <c r="AG760" i="1"/>
  <c r="AC760" i="1"/>
  <c r="AC759" i="1" s="1"/>
  <c r="AC758" i="1" s="1"/>
  <c r="AB760" i="1"/>
  <c r="AA760" i="1"/>
  <c r="AA759" i="1" s="1"/>
  <c r="AA758" i="1" s="1"/>
  <c r="W760" i="1"/>
  <c r="V760" i="1"/>
  <c r="V759" i="1" s="1"/>
  <c r="V758" i="1" s="1"/>
  <c r="U760" i="1"/>
  <c r="Q760" i="1"/>
  <c r="P760" i="1"/>
  <c r="O760" i="1"/>
  <c r="O759" i="1" s="1"/>
  <c r="O758" i="1" s="1"/>
  <c r="K760" i="1"/>
  <c r="J760" i="1"/>
  <c r="J759" i="1" s="1"/>
  <c r="J758" i="1" s="1"/>
  <c r="I760" i="1"/>
  <c r="H760" i="1"/>
  <c r="H759" i="1" s="1"/>
  <c r="H758" i="1" s="1"/>
  <c r="G760" i="1"/>
  <c r="F760" i="1"/>
  <c r="F759" i="1" s="1"/>
  <c r="Q759" i="1"/>
  <c r="Q758" i="1" s="1"/>
  <c r="BP757" i="1"/>
  <c r="BU757" i="1" s="1"/>
  <c r="BZ757" i="1" s="1"/>
  <c r="CF757" i="1" s="1"/>
  <c r="CL757" i="1" s="1"/>
  <c r="CR757" i="1" s="1"/>
  <c r="BO757" i="1"/>
  <c r="BT757" i="1" s="1"/>
  <c r="BY757" i="1" s="1"/>
  <c r="CE757" i="1" s="1"/>
  <c r="CK757" i="1" s="1"/>
  <c r="CQ757" i="1" s="1"/>
  <c r="BN757" i="1"/>
  <c r="BS757" i="1" s="1"/>
  <c r="BX757" i="1" s="1"/>
  <c r="CD757" i="1" s="1"/>
  <c r="CJ757" i="1" s="1"/>
  <c r="CP757" i="1" s="1"/>
  <c r="CS756" i="1"/>
  <c r="CS755" i="1" s="1"/>
  <c r="CS754" i="1" s="1"/>
  <c r="CO756" i="1"/>
  <c r="CO755" i="1" s="1"/>
  <c r="CO754" i="1" s="1"/>
  <c r="CN756" i="1"/>
  <c r="CN755" i="1" s="1"/>
  <c r="CN754" i="1" s="1"/>
  <c r="CM756" i="1"/>
  <c r="CM755" i="1" s="1"/>
  <c r="CM754" i="1" s="1"/>
  <c r="CI756" i="1"/>
  <c r="CI755" i="1" s="1"/>
  <c r="CI754" i="1" s="1"/>
  <c r="CH756" i="1"/>
  <c r="CH755" i="1" s="1"/>
  <c r="CH754" i="1" s="1"/>
  <c r="CG756" i="1"/>
  <c r="CG755" i="1" s="1"/>
  <c r="CG754" i="1" s="1"/>
  <c r="CC756" i="1"/>
  <c r="CC755" i="1" s="1"/>
  <c r="CC754" i="1" s="1"/>
  <c r="CB756" i="1"/>
  <c r="CB755" i="1" s="1"/>
  <c r="CB754" i="1" s="1"/>
  <c r="CA756" i="1"/>
  <c r="CA755" i="1" s="1"/>
  <c r="CA754" i="1" s="1"/>
  <c r="BW756" i="1"/>
  <c r="BW755" i="1" s="1"/>
  <c r="BW754" i="1" s="1"/>
  <c r="BV756" i="1"/>
  <c r="BR756" i="1"/>
  <c r="BQ756" i="1"/>
  <c r="BQ755" i="1" s="1"/>
  <c r="BQ754" i="1" s="1"/>
  <c r="BM756" i="1"/>
  <c r="BP756" i="1" s="1"/>
  <c r="BU756" i="1" s="1"/>
  <c r="BZ756" i="1" s="1"/>
  <c r="CF756" i="1" s="1"/>
  <c r="BL756" i="1"/>
  <c r="BL755" i="1" s="1"/>
  <c r="BK756" i="1"/>
  <c r="BN756" i="1" s="1"/>
  <c r="BV755" i="1"/>
  <c r="BV754" i="1" s="1"/>
  <c r="BR755" i="1"/>
  <c r="N753" i="1"/>
  <c r="T753" i="1" s="1"/>
  <c r="Z753" i="1" s="1"/>
  <c r="AF753" i="1" s="1"/>
  <c r="AL753" i="1" s="1"/>
  <c r="AR753" i="1" s="1"/>
  <c r="AX753" i="1" s="1"/>
  <c r="BD753" i="1" s="1"/>
  <c r="BJ753" i="1" s="1"/>
  <c r="BP753" i="1" s="1"/>
  <c r="BU753" i="1" s="1"/>
  <c r="BZ753" i="1" s="1"/>
  <c r="CF753" i="1" s="1"/>
  <c r="CL753" i="1" s="1"/>
  <c r="CR753" i="1" s="1"/>
  <c r="M753" i="1"/>
  <c r="S753" i="1" s="1"/>
  <c r="Y753" i="1" s="1"/>
  <c r="AE753" i="1" s="1"/>
  <c r="AK753" i="1" s="1"/>
  <c r="AQ753" i="1" s="1"/>
  <c r="AW753" i="1" s="1"/>
  <c r="BC753" i="1" s="1"/>
  <c r="BI753" i="1" s="1"/>
  <c r="BO753" i="1" s="1"/>
  <c r="BT753" i="1" s="1"/>
  <c r="BY753" i="1" s="1"/>
  <c r="CE753" i="1" s="1"/>
  <c r="CK753" i="1" s="1"/>
  <c r="CQ753" i="1" s="1"/>
  <c r="L753" i="1"/>
  <c r="R753" i="1" s="1"/>
  <c r="X753" i="1" s="1"/>
  <c r="AD753" i="1" s="1"/>
  <c r="AJ753" i="1" s="1"/>
  <c r="AP753" i="1" s="1"/>
  <c r="AV753" i="1" s="1"/>
  <c r="BB753" i="1" s="1"/>
  <c r="BH753" i="1" s="1"/>
  <c r="BN753" i="1" s="1"/>
  <c r="BS753" i="1" s="1"/>
  <c r="BX753" i="1" s="1"/>
  <c r="CD753" i="1" s="1"/>
  <c r="CJ753" i="1" s="1"/>
  <c r="CP753" i="1" s="1"/>
  <c r="CS752" i="1"/>
  <c r="CS751" i="1" s="1"/>
  <c r="CS750" i="1" s="1"/>
  <c r="CO752" i="1"/>
  <c r="CO751" i="1" s="1"/>
  <c r="CO750" i="1" s="1"/>
  <c r="CN752" i="1"/>
  <c r="CN751" i="1" s="1"/>
  <c r="CN750" i="1" s="1"/>
  <c r="CM752" i="1"/>
  <c r="CM751" i="1" s="1"/>
  <c r="CM750" i="1" s="1"/>
  <c r="CI752" i="1"/>
  <c r="CI751" i="1" s="1"/>
  <c r="CI750" i="1" s="1"/>
  <c r="CH752" i="1"/>
  <c r="CH751" i="1" s="1"/>
  <c r="CH750" i="1" s="1"/>
  <c r="CG752" i="1"/>
  <c r="CG751" i="1" s="1"/>
  <c r="CG750" i="1" s="1"/>
  <c r="CC752" i="1"/>
  <c r="CB752" i="1"/>
  <c r="CB751" i="1" s="1"/>
  <c r="CB750" i="1" s="1"/>
  <c r="CA752" i="1"/>
  <c r="CA751" i="1" s="1"/>
  <c r="CA750" i="1" s="1"/>
  <c r="BW752" i="1"/>
  <c r="BW751" i="1" s="1"/>
  <c r="BW750" i="1" s="1"/>
  <c r="BV752" i="1"/>
  <c r="BV751" i="1" s="1"/>
  <c r="BV750" i="1" s="1"/>
  <c r="BR752" i="1"/>
  <c r="BR751" i="1" s="1"/>
  <c r="BR750" i="1" s="1"/>
  <c r="BQ752" i="1"/>
  <c r="BQ751" i="1" s="1"/>
  <c r="BQ750" i="1" s="1"/>
  <c r="BM752" i="1"/>
  <c r="BM751" i="1" s="1"/>
  <c r="BM750" i="1" s="1"/>
  <c r="BL752" i="1"/>
  <c r="BK752" i="1"/>
  <c r="BK751" i="1" s="1"/>
  <c r="BK750" i="1" s="1"/>
  <c r="BG752" i="1"/>
  <c r="BG751" i="1" s="1"/>
  <c r="BG750" i="1" s="1"/>
  <c r="BF752" i="1"/>
  <c r="BF751" i="1" s="1"/>
  <c r="BF750" i="1" s="1"/>
  <c r="BE752" i="1"/>
  <c r="BE751" i="1" s="1"/>
  <c r="BE750" i="1" s="1"/>
  <c r="BA752" i="1"/>
  <c r="BA751" i="1" s="1"/>
  <c r="BA750" i="1" s="1"/>
  <c r="AZ752" i="1"/>
  <c r="AZ751" i="1" s="1"/>
  <c r="AZ750" i="1" s="1"/>
  <c r="AY752" i="1"/>
  <c r="AY751" i="1" s="1"/>
  <c r="AY750" i="1" s="1"/>
  <c r="AU752" i="1"/>
  <c r="AT752" i="1"/>
  <c r="AT751" i="1" s="1"/>
  <c r="AT750" i="1" s="1"/>
  <c r="AS752" i="1"/>
  <c r="AS751" i="1" s="1"/>
  <c r="AS750" i="1" s="1"/>
  <c r="AO752" i="1"/>
  <c r="AO751" i="1" s="1"/>
  <c r="AO750" i="1" s="1"/>
  <c r="AN752" i="1"/>
  <c r="AN751" i="1" s="1"/>
  <c r="AN750" i="1" s="1"/>
  <c r="AM752" i="1"/>
  <c r="AM751" i="1" s="1"/>
  <c r="AM750" i="1" s="1"/>
  <c r="AI752" i="1"/>
  <c r="AI751" i="1" s="1"/>
  <c r="AI750" i="1" s="1"/>
  <c r="AH752" i="1"/>
  <c r="AH751" i="1" s="1"/>
  <c r="AH750" i="1" s="1"/>
  <c r="AG752" i="1"/>
  <c r="AC752" i="1"/>
  <c r="AC751" i="1" s="1"/>
  <c r="AC750" i="1" s="1"/>
  <c r="AB752" i="1"/>
  <c r="AB751" i="1" s="1"/>
  <c r="AB750" i="1" s="1"/>
  <c r="AA752" i="1"/>
  <c r="AA751" i="1" s="1"/>
  <c r="AA750" i="1" s="1"/>
  <c r="W752" i="1"/>
  <c r="W751" i="1" s="1"/>
  <c r="W750" i="1" s="1"/>
  <c r="V752" i="1"/>
  <c r="V751" i="1" s="1"/>
  <c r="V750" i="1" s="1"/>
  <c r="U752" i="1"/>
  <c r="U751" i="1" s="1"/>
  <c r="U750" i="1" s="1"/>
  <c r="Q752" i="1"/>
  <c r="Q751" i="1" s="1"/>
  <c r="Q750" i="1" s="1"/>
  <c r="P752" i="1"/>
  <c r="O752" i="1"/>
  <c r="O751" i="1" s="1"/>
  <c r="O750" i="1" s="1"/>
  <c r="K752" i="1"/>
  <c r="J752" i="1"/>
  <c r="J751" i="1" s="1"/>
  <c r="J750" i="1" s="1"/>
  <c r="I752" i="1"/>
  <c r="I751" i="1" s="1"/>
  <c r="I750" i="1" s="1"/>
  <c r="H752" i="1"/>
  <c r="G752" i="1"/>
  <c r="G751" i="1" s="1"/>
  <c r="G750" i="1" s="1"/>
  <c r="M750" i="1" s="1"/>
  <c r="S750" i="1" s="1"/>
  <c r="F752" i="1"/>
  <c r="F751" i="1" s="1"/>
  <c r="F750" i="1" s="1"/>
  <c r="CC751" i="1"/>
  <c r="CC750" i="1" s="1"/>
  <c r="BL751" i="1"/>
  <c r="BL750" i="1" s="1"/>
  <c r="AU751" i="1"/>
  <c r="AU750" i="1" s="1"/>
  <c r="AG751" i="1"/>
  <c r="AG750" i="1" s="1"/>
  <c r="P751" i="1"/>
  <c r="P750" i="1" s="1"/>
  <c r="K751" i="1"/>
  <c r="K750" i="1" s="1"/>
  <c r="N749" i="1"/>
  <c r="T749" i="1" s="1"/>
  <c r="Z749" i="1" s="1"/>
  <c r="AF749" i="1" s="1"/>
  <c r="AL749" i="1" s="1"/>
  <c r="AR749" i="1" s="1"/>
  <c r="AX749" i="1" s="1"/>
  <c r="BD749" i="1" s="1"/>
  <c r="BJ749" i="1" s="1"/>
  <c r="BP749" i="1" s="1"/>
  <c r="BU749" i="1" s="1"/>
  <c r="BZ749" i="1" s="1"/>
  <c r="CF749" i="1" s="1"/>
  <c r="CL749" i="1" s="1"/>
  <c r="CR749" i="1" s="1"/>
  <c r="M749" i="1"/>
  <c r="S749" i="1" s="1"/>
  <c r="Y749" i="1" s="1"/>
  <c r="AE749" i="1" s="1"/>
  <c r="AK749" i="1" s="1"/>
  <c r="AQ749" i="1" s="1"/>
  <c r="AW749" i="1" s="1"/>
  <c r="BC749" i="1" s="1"/>
  <c r="BI749" i="1" s="1"/>
  <c r="BO749" i="1" s="1"/>
  <c r="BT749" i="1" s="1"/>
  <c r="BY749" i="1" s="1"/>
  <c r="CE749" i="1" s="1"/>
  <c r="CK749" i="1" s="1"/>
  <c r="CQ749" i="1" s="1"/>
  <c r="L749" i="1"/>
  <c r="R749" i="1" s="1"/>
  <c r="X749" i="1" s="1"/>
  <c r="AD749" i="1" s="1"/>
  <c r="AJ749" i="1" s="1"/>
  <c r="AP749" i="1" s="1"/>
  <c r="AV749" i="1" s="1"/>
  <c r="BB749" i="1" s="1"/>
  <c r="BH749" i="1" s="1"/>
  <c r="BN749" i="1" s="1"/>
  <c r="BS749" i="1" s="1"/>
  <c r="BX749" i="1" s="1"/>
  <c r="CD749" i="1" s="1"/>
  <c r="CJ749" i="1" s="1"/>
  <c r="CP749" i="1" s="1"/>
  <c r="CS748" i="1"/>
  <c r="CO748" i="1"/>
  <c r="CN748" i="1"/>
  <c r="CM748" i="1"/>
  <c r="CI748" i="1"/>
  <c r="CI745" i="1" s="1"/>
  <c r="CI744" i="1" s="1"/>
  <c r="CH748" i="1"/>
  <c r="CG748" i="1"/>
  <c r="CC748" i="1"/>
  <c r="CB748" i="1"/>
  <c r="CA748" i="1"/>
  <c r="BW748" i="1"/>
  <c r="BV748" i="1"/>
  <c r="BR748" i="1"/>
  <c r="BQ748" i="1"/>
  <c r="BM748" i="1"/>
  <c r="BL748" i="1"/>
  <c r="BK748" i="1"/>
  <c r="BG748" i="1"/>
  <c r="BF748" i="1"/>
  <c r="BE748" i="1"/>
  <c r="BA748" i="1"/>
  <c r="AZ748" i="1"/>
  <c r="AY748" i="1"/>
  <c r="AU748" i="1"/>
  <c r="AT748" i="1"/>
  <c r="AS748" i="1"/>
  <c r="AO748" i="1"/>
  <c r="AN748" i="1"/>
  <c r="AM748" i="1"/>
  <c r="AI748" i="1"/>
  <c r="AH748" i="1"/>
  <c r="AG748" i="1"/>
  <c r="AC748" i="1"/>
  <c r="AB748" i="1"/>
  <c r="AA748" i="1"/>
  <c r="W748" i="1"/>
  <c r="V748" i="1"/>
  <c r="U748" i="1"/>
  <c r="Q748" i="1"/>
  <c r="P748" i="1"/>
  <c r="O748" i="1"/>
  <c r="K748" i="1"/>
  <c r="J748" i="1"/>
  <c r="I748" i="1"/>
  <c r="H748" i="1"/>
  <c r="H745" i="1" s="1"/>
  <c r="G748" i="1"/>
  <c r="F748" i="1"/>
  <c r="N747" i="1"/>
  <c r="T747" i="1" s="1"/>
  <c r="Z747" i="1" s="1"/>
  <c r="AF747" i="1" s="1"/>
  <c r="AL747" i="1" s="1"/>
  <c r="AR747" i="1" s="1"/>
  <c r="AX747" i="1" s="1"/>
  <c r="BD747" i="1" s="1"/>
  <c r="BJ747" i="1" s="1"/>
  <c r="BP747" i="1" s="1"/>
  <c r="BU747" i="1" s="1"/>
  <c r="BZ747" i="1" s="1"/>
  <c r="CF747" i="1" s="1"/>
  <c r="CL747" i="1" s="1"/>
  <c r="CR747" i="1" s="1"/>
  <c r="M747" i="1"/>
  <c r="S747" i="1" s="1"/>
  <c r="Y747" i="1" s="1"/>
  <c r="AE747" i="1" s="1"/>
  <c r="AK747" i="1" s="1"/>
  <c r="AQ747" i="1" s="1"/>
  <c r="AW747" i="1" s="1"/>
  <c r="BC747" i="1" s="1"/>
  <c r="BI747" i="1" s="1"/>
  <c r="BO747" i="1" s="1"/>
  <c r="BT747" i="1" s="1"/>
  <c r="BY747" i="1" s="1"/>
  <c r="CE747" i="1" s="1"/>
  <c r="CK747" i="1" s="1"/>
  <c r="CQ747" i="1" s="1"/>
  <c r="L747" i="1"/>
  <c r="R747" i="1" s="1"/>
  <c r="X747" i="1" s="1"/>
  <c r="AD747" i="1" s="1"/>
  <c r="AJ747" i="1" s="1"/>
  <c r="AP747" i="1" s="1"/>
  <c r="AV747" i="1" s="1"/>
  <c r="BB747" i="1" s="1"/>
  <c r="BH747" i="1" s="1"/>
  <c r="BN747" i="1" s="1"/>
  <c r="BS747" i="1" s="1"/>
  <c r="BX747" i="1" s="1"/>
  <c r="CD747" i="1" s="1"/>
  <c r="CJ747" i="1" s="1"/>
  <c r="CP747" i="1" s="1"/>
  <c r="CS746" i="1"/>
  <c r="CO746" i="1"/>
  <c r="CO745" i="1" s="1"/>
  <c r="CO744" i="1" s="1"/>
  <c r="CN746" i="1"/>
  <c r="CM746" i="1"/>
  <c r="CI746" i="1"/>
  <c r="CH746" i="1"/>
  <c r="CG746" i="1"/>
  <c r="CC746" i="1"/>
  <c r="CB746" i="1"/>
  <c r="CA746" i="1"/>
  <c r="CA745" i="1" s="1"/>
  <c r="CA744" i="1" s="1"/>
  <c r="BW746" i="1"/>
  <c r="BV746" i="1"/>
  <c r="BR746" i="1"/>
  <c r="BQ746" i="1"/>
  <c r="BQ745" i="1" s="1"/>
  <c r="BQ744" i="1" s="1"/>
  <c r="BM746" i="1"/>
  <c r="BL746" i="1"/>
  <c r="BK746" i="1"/>
  <c r="BG746" i="1"/>
  <c r="BG745" i="1" s="1"/>
  <c r="BG744" i="1" s="1"/>
  <c r="BF746" i="1"/>
  <c r="BE746" i="1"/>
  <c r="BA746" i="1"/>
  <c r="AZ746" i="1"/>
  <c r="AZ745" i="1" s="1"/>
  <c r="AZ744" i="1" s="1"/>
  <c r="AY746" i="1"/>
  <c r="AU746" i="1"/>
  <c r="AT746" i="1"/>
  <c r="AS746" i="1"/>
  <c r="AS745" i="1" s="1"/>
  <c r="AS744" i="1" s="1"/>
  <c r="AO746" i="1"/>
  <c r="AN746" i="1"/>
  <c r="AM746" i="1"/>
  <c r="AI746" i="1"/>
  <c r="AI745" i="1" s="1"/>
  <c r="AI744" i="1" s="1"/>
  <c r="AH746" i="1"/>
  <c r="AG746" i="1"/>
  <c r="AC746" i="1"/>
  <c r="AB746" i="1"/>
  <c r="AB745" i="1" s="1"/>
  <c r="AB744" i="1" s="1"/>
  <c r="AA746" i="1"/>
  <c r="W746" i="1"/>
  <c r="V746" i="1"/>
  <c r="U746" i="1"/>
  <c r="U745" i="1" s="1"/>
  <c r="U744" i="1" s="1"/>
  <c r="Q746" i="1"/>
  <c r="P746" i="1"/>
  <c r="O746" i="1"/>
  <c r="K746" i="1"/>
  <c r="K745" i="1" s="1"/>
  <c r="K744" i="1" s="1"/>
  <c r="J746" i="1"/>
  <c r="I746" i="1"/>
  <c r="H746" i="1"/>
  <c r="G746" i="1"/>
  <c r="G745" i="1" s="1"/>
  <c r="G744" i="1" s="1"/>
  <c r="F746" i="1"/>
  <c r="CS745" i="1"/>
  <c r="CS744" i="1" s="1"/>
  <c r="AM745" i="1"/>
  <c r="AM744" i="1" s="1"/>
  <c r="N743" i="1"/>
  <c r="T743" i="1" s="1"/>
  <c r="Z743" i="1" s="1"/>
  <c r="AF743" i="1" s="1"/>
  <c r="AL743" i="1" s="1"/>
  <c r="AR743" i="1" s="1"/>
  <c r="AX743" i="1" s="1"/>
  <c r="BD743" i="1" s="1"/>
  <c r="BJ743" i="1" s="1"/>
  <c r="BP743" i="1" s="1"/>
  <c r="BU743" i="1" s="1"/>
  <c r="BZ743" i="1" s="1"/>
  <c r="CF743" i="1" s="1"/>
  <c r="CL743" i="1" s="1"/>
  <c r="CR743" i="1" s="1"/>
  <c r="M743" i="1"/>
  <c r="S743" i="1" s="1"/>
  <c r="Y743" i="1" s="1"/>
  <c r="AE743" i="1" s="1"/>
  <c r="AK743" i="1" s="1"/>
  <c r="AQ743" i="1" s="1"/>
  <c r="AW743" i="1" s="1"/>
  <c r="BC743" i="1" s="1"/>
  <c r="BI743" i="1" s="1"/>
  <c r="BO743" i="1" s="1"/>
  <c r="BT743" i="1" s="1"/>
  <c r="BY743" i="1" s="1"/>
  <c r="CE743" i="1" s="1"/>
  <c r="CK743" i="1" s="1"/>
  <c r="CQ743" i="1" s="1"/>
  <c r="L743" i="1"/>
  <c r="R743" i="1" s="1"/>
  <c r="X743" i="1" s="1"/>
  <c r="AD743" i="1" s="1"/>
  <c r="AJ743" i="1" s="1"/>
  <c r="AP743" i="1" s="1"/>
  <c r="AV743" i="1" s="1"/>
  <c r="BB743" i="1" s="1"/>
  <c r="BH743" i="1" s="1"/>
  <c r="BN743" i="1" s="1"/>
  <c r="BS743" i="1" s="1"/>
  <c r="BX743" i="1" s="1"/>
  <c r="CD743" i="1" s="1"/>
  <c r="CJ743" i="1" s="1"/>
  <c r="CP743" i="1" s="1"/>
  <c r="CS742" i="1"/>
  <c r="CO742" i="1"/>
  <c r="CO741" i="1" s="1"/>
  <c r="CO740" i="1" s="1"/>
  <c r="CN742" i="1"/>
  <c r="CN741" i="1" s="1"/>
  <c r="CN740" i="1" s="1"/>
  <c r="CM742" i="1"/>
  <c r="CM741" i="1" s="1"/>
  <c r="CM740" i="1" s="1"/>
  <c r="CI742" i="1"/>
  <c r="CH742" i="1"/>
  <c r="CH741" i="1" s="1"/>
  <c r="CH740" i="1" s="1"/>
  <c r="CG742" i="1"/>
  <c r="CG741" i="1" s="1"/>
  <c r="CG740" i="1" s="1"/>
  <c r="CC742" i="1"/>
  <c r="CC741" i="1" s="1"/>
  <c r="CC740" i="1" s="1"/>
  <c r="CB742" i="1"/>
  <c r="CB741" i="1" s="1"/>
  <c r="CB740" i="1" s="1"/>
  <c r="CA742" i="1"/>
  <c r="BW742" i="1"/>
  <c r="BW741" i="1" s="1"/>
  <c r="BW740" i="1" s="1"/>
  <c r="BV742" i="1"/>
  <c r="BV741" i="1" s="1"/>
  <c r="BV740" i="1" s="1"/>
  <c r="BR742" i="1"/>
  <c r="BQ742" i="1"/>
  <c r="BQ741" i="1" s="1"/>
  <c r="BQ740" i="1" s="1"/>
  <c r="BM742" i="1"/>
  <c r="BM741" i="1" s="1"/>
  <c r="BM740" i="1" s="1"/>
  <c r="BL742" i="1"/>
  <c r="BK742" i="1"/>
  <c r="BG742" i="1"/>
  <c r="BF742" i="1"/>
  <c r="BF741" i="1" s="1"/>
  <c r="BF740" i="1" s="1"/>
  <c r="BE742" i="1"/>
  <c r="BE741" i="1" s="1"/>
  <c r="BE740" i="1" s="1"/>
  <c r="BA742" i="1"/>
  <c r="AZ742" i="1"/>
  <c r="AZ741" i="1" s="1"/>
  <c r="AZ740" i="1" s="1"/>
  <c r="AY742" i="1"/>
  <c r="AY741" i="1" s="1"/>
  <c r="AY740" i="1" s="1"/>
  <c r="AU742" i="1"/>
  <c r="AU741" i="1" s="1"/>
  <c r="AU740" i="1" s="1"/>
  <c r="AT742" i="1"/>
  <c r="AT741" i="1" s="1"/>
  <c r="AT740" i="1" s="1"/>
  <c r="AS742" i="1"/>
  <c r="AS741" i="1" s="1"/>
  <c r="AS740" i="1" s="1"/>
  <c r="AO742" i="1"/>
  <c r="AO741" i="1" s="1"/>
  <c r="AO740" i="1" s="1"/>
  <c r="AN742" i="1"/>
  <c r="AN741" i="1" s="1"/>
  <c r="AN740" i="1" s="1"/>
  <c r="AM742" i="1"/>
  <c r="AI742" i="1"/>
  <c r="AI741" i="1" s="1"/>
  <c r="AI740" i="1" s="1"/>
  <c r="AH742" i="1"/>
  <c r="AH741" i="1" s="1"/>
  <c r="AH740" i="1" s="1"/>
  <c r="AG742" i="1"/>
  <c r="AG741" i="1" s="1"/>
  <c r="AG740" i="1" s="1"/>
  <c r="AC742" i="1"/>
  <c r="AB742" i="1"/>
  <c r="AB741" i="1" s="1"/>
  <c r="AB740" i="1" s="1"/>
  <c r="AA742" i="1"/>
  <c r="AA741" i="1" s="1"/>
  <c r="AA740" i="1" s="1"/>
  <c r="W742" i="1"/>
  <c r="W741" i="1" s="1"/>
  <c r="W740" i="1" s="1"/>
  <c r="V742" i="1"/>
  <c r="U742" i="1"/>
  <c r="U741" i="1" s="1"/>
  <c r="U740" i="1" s="1"/>
  <c r="Q742" i="1"/>
  <c r="Q741" i="1" s="1"/>
  <c r="Q740" i="1" s="1"/>
  <c r="P742" i="1"/>
  <c r="P741" i="1" s="1"/>
  <c r="P740" i="1" s="1"/>
  <c r="O742" i="1"/>
  <c r="O741" i="1" s="1"/>
  <c r="O740" i="1" s="1"/>
  <c r="K742" i="1"/>
  <c r="K741" i="1" s="1"/>
  <c r="K740" i="1" s="1"/>
  <c r="J742" i="1"/>
  <c r="I742" i="1"/>
  <c r="I741" i="1" s="1"/>
  <c r="I740" i="1" s="1"/>
  <c r="H742" i="1"/>
  <c r="G742" i="1"/>
  <c r="G741" i="1" s="1"/>
  <c r="G740" i="1" s="1"/>
  <c r="F742" i="1"/>
  <c r="CS741" i="1"/>
  <c r="CS740" i="1" s="1"/>
  <c r="CI741" i="1"/>
  <c r="CI740" i="1" s="1"/>
  <c r="CA741" i="1"/>
  <c r="CA740" i="1" s="1"/>
  <c r="BR741" i="1"/>
  <c r="BL741" i="1"/>
  <c r="BL740" i="1" s="1"/>
  <c r="BK741" i="1"/>
  <c r="BG741" i="1"/>
  <c r="BG740" i="1" s="1"/>
  <c r="BA741" i="1"/>
  <c r="BA740" i="1" s="1"/>
  <c r="AM741" i="1"/>
  <c r="AC741" i="1"/>
  <c r="V741" i="1"/>
  <c r="V740" i="1" s="1"/>
  <c r="H741" i="1"/>
  <c r="H740" i="1" s="1"/>
  <c r="BR740" i="1"/>
  <c r="BK740" i="1"/>
  <c r="AM740" i="1"/>
  <c r="AC740" i="1"/>
  <c r="BK739" i="1"/>
  <c r="BK738" i="1" s="1"/>
  <c r="BK737" i="1" s="1"/>
  <c r="BK736" i="1" s="1"/>
  <c r="N739" i="1"/>
  <c r="T739" i="1" s="1"/>
  <c r="Z739" i="1" s="1"/>
  <c r="AF739" i="1" s="1"/>
  <c r="AL739" i="1" s="1"/>
  <c r="AR739" i="1" s="1"/>
  <c r="AX739" i="1" s="1"/>
  <c r="BD739" i="1" s="1"/>
  <c r="BJ739" i="1" s="1"/>
  <c r="BP739" i="1" s="1"/>
  <c r="BU739" i="1" s="1"/>
  <c r="BZ739" i="1" s="1"/>
  <c r="CF739" i="1" s="1"/>
  <c r="CL739" i="1" s="1"/>
  <c r="CR739" i="1" s="1"/>
  <c r="M739" i="1"/>
  <c r="S739" i="1" s="1"/>
  <c r="Y739" i="1" s="1"/>
  <c r="AE739" i="1" s="1"/>
  <c r="AK739" i="1" s="1"/>
  <c r="AQ739" i="1" s="1"/>
  <c r="AW739" i="1" s="1"/>
  <c r="BC739" i="1" s="1"/>
  <c r="BI739" i="1" s="1"/>
  <c r="BO739" i="1" s="1"/>
  <c r="BT739" i="1" s="1"/>
  <c r="BY739" i="1" s="1"/>
  <c r="CE739" i="1" s="1"/>
  <c r="CK739" i="1" s="1"/>
  <c r="CQ739" i="1" s="1"/>
  <c r="L739" i="1"/>
  <c r="R739" i="1" s="1"/>
  <c r="X739" i="1" s="1"/>
  <c r="AD739" i="1" s="1"/>
  <c r="AJ739" i="1" s="1"/>
  <c r="AP739" i="1" s="1"/>
  <c r="AV739" i="1" s="1"/>
  <c r="BB739" i="1" s="1"/>
  <c r="BH739" i="1" s="1"/>
  <c r="CS738" i="1"/>
  <c r="CS737" i="1" s="1"/>
  <c r="CS736" i="1" s="1"/>
  <c r="CO738" i="1"/>
  <c r="CO737" i="1" s="1"/>
  <c r="CN738" i="1"/>
  <c r="CN737" i="1" s="1"/>
  <c r="CN736" i="1" s="1"/>
  <c r="CM738" i="1"/>
  <c r="CM737" i="1" s="1"/>
  <c r="CM736" i="1" s="1"/>
  <c r="CI738" i="1"/>
  <c r="CI737" i="1" s="1"/>
  <c r="CI736" i="1" s="1"/>
  <c r="CH738" i="1"/>
  <c r="CH737" i="1" s="1"/>
  <c r="CH736" i="1" s="1"/>
  <c r="CG738" i="1"/>
  <c r="CG737" i="1" s="1"/>
  <c r="CG736" i="1" s="1"/>
  <c r="CC738" i="1"/>
  <c r="CC737" i="1" s="1"/>
  <c r="CC736" i="1" s="1"/>
  <c r="CB738" i="1"/>
  <c r="CA738" i="1"/>
  <c r="CA737" i="1" s="1"/>
  <c r="CA736" i="1" s="1"/>
  <c r="BW738" i="1"/>
  <c r="BW737" i="1" s="1"/>
  <c r="BW736" i="1" s="1"/>
  <c r="BV738" i="1"/>
  <c r="BV737" i="1" s="1"/>
  <c r="BV736" i="1" s="1"/>
  <c r="BR738" i="1"/>
  <c r="BR737" i="1" s="1"/>
  <c r="BR736" i="1" s="1"/>
  <c r="BQ738" i="1"/>
  <c r="BQ737" i="1" s="1"/>
  <c r="BQ736" i="1" s="1"/>
  <c r="BM738" i="1"/>
  <c r="BM737" i="1" s="1"/>
  <c r="BM736" i="1" s="1"/>
  <c r="BL738" i="1"/>
  <c r="BL737" i="1" s="1"/>
  <c r="BL736" i="1" s="1"/>
  <c r="BG738" i="1"/>
  <c r="BG737" i="1" s="1"/>
  <c r="BG736" i="1" s="1"/>
  <c r="BF738" i="1"/>
  <c r="BF737" i="1" s="1"/>
  <c r="BF736" i="1" s="1"/>
  <c r="BE738" i="1"/>
  <c r="BE737" i="1" s="1"/>
  <c r="BE736" i="1" s="1"/>
  <c r="BA738" i="1"/>
  <c r="AZ738" i="1"/>
  <c r="AY738" i="1"/>
  <c r="AY737" i="1" s="1"/>
  <c r="AY736" i="1" s="1"/>
  <c r="AU738" i="1"/>
  <c r="AU737" i="1" s="1"/>
  <c r="AU736" i="1" s="1"/>
  <c r="AT738" i="1"/>
  <c r="AT737" i="1" s="1"/>
  <c r="AT736" i="1" s="1"/>
  <c r="AS738" i="1"/>
  <c r="AS737" i="1" s="1"/>
  <c r="AS736" i="1" s="1"/>
  <c r="AO738" i="1"/>
  <c r="AO737" i="1" s="1"/>
  <c r="AO736" i="1" s="1"/>
  <c r="AN738" i="1"/>
  <c r="AN737" i="1" s="1"/>
  <c r="AN736" i="1" s="1"/>
  <c r="AM738" i="1"/>
  <c r="AM737" i="1" s="1"/>
  <c r="AM736" i="1" s="1"/>
  <c r="AI738" i="1"/>
  <c r="AI737" i="1" s="1"/>
  <c r="AI736" i="1" s="1"/>
  <c r="AH738" i="1"/>
  <c r="AH737" i="1" s="1"/>
  <c r="AH736" i="1" s="1"/>
  <c r="AG738" i="1"/>
  <c r="AG737" i="1" s="1"/>
  <c r="AG736" i="1" s="1"/>
  <c r="AC738" i="1"/>
  <c r="AC737" i="1" s="1"/>
  <c r="AC736" i="1" s="1"/>
  <c r="AB738" i="1"/>
  <c r="AB737" i="1" s="1"/>
  <c r="AB736" i="1" s="1"/>
  <c r="AA738" i="1"/>
  <c r="AA737" i="1" s="1"/>
  <c r="W738" i="1"/>
  <c r="W737" i="1" s="1"/>
  <c r="W736" i="1" s="1"/>
  <c r="V738" i="1"/>
  <c r="V737" i="1" s="1"/>
  <c r="V736" i="1" s="1"/>
  <c r="U738" i="1"/>
  <c r="U737" i="1" s="1"/>
  <c r="U736" i="1" s="1"/>
  <c r="Q738" i="1"/>
  <c r="Q737" i="1" s="1"/>
  <c r="Q736" i="1" s="1"/>
  <c r="P738" i="1"/>
  <c r="O738" i="1"/>
  <c r="O737" i="1" s="1"/>
  <c r="O736" i="1" s="1"/>
  <c r="K738" i="1"/>
  <c r="J738" i="1"/>
  <c r="J737" i="1" s="1"/>
  <c r="J736" i="1" s="1"/>
  <c r="I738" i="1"/>
  <c r="I737" i="1" s="1"/>
  <c r="I736" i="1" s="1"/>
  <c r="H738" i="1"/>
  <c r="H737" i="1" s="1"/>
  <c r="G738" i="1"/>
  <c r="G737" i="1" s="1"/>
  <c r="G736" i="1" s="1"/>
  <c r="F738" i="1"/>
  <c r="CB737" i="1"/>
  <c r="CB736" i="1" s="1"/>
  <c r="BA737" i="1"/>
  <c r="BA736" i="1" s="1"/>
  <c r="AZ737" i="1"/>
  <c r="AZ736" i="1" s="1"/>
  <c r="P737" i="1"/>
  <c r="P736" i="1" s="1"/>
  <c r="K737" i="1"/>
  <c r="K736" i="1" s="1"/>
  <c r="CO736" i="1"/>
  <c r="AA736" i="1"/>
  <c r="N735" i="1"/>
  <c r="T735" i="1" s="1"/>
  <c r="Z735" i="1" s="1"/>
  <c r="AF735" i="1" s="1"/>
  <c r="AL735" i="1" s="1"/>
  <c r="AR735" i="1" s="1"/>
  <c r="AX735" i="1" s="1"/>
  <c r="BD735" i="1" s="1"/>
  <c r="BJ735" i="1" s="1"/>
  <c r="BP735" i="1" s="1"/>
  <c r="BU735" i="1" s="1"/>
  <c r="BZ735" i="1" s="1"/>
  <c r="CF735" i="1" s="1"/>
  <c r="CL735" i="1" s="1"/>
  <c r="CR735" i="1" s="1"/>
  <c r="M735" i="1"/>
  <c r="S735" i="1" s="1"/>
  <c r="Y735" i="1" s="1"/>
  <c r="AE735" i="1" s="1"/>
  <c r="AK735" i="1" s="1"/>
  <c r="AQ735" i="1" s="1"/>
  <c r="AW735" i="1" s="1"/>
  <c r="BC735" i="1" s="1"/>
  <c r="BI735" i="1" s="1"/>
  <c r="BO735" i="1" s="1"/>
  <c r="BT735" i="1" s="1"/>
  <c r="BY735" i="1" s="1"/>
  <c r="CE735" i="1" s="1"/>
  <c r="CK735" i="1" s="1"/>
  <c r="CQ735" i="1" s="1"/>
  <c r="L735" i="1"/>
  <c r="R735" i="1" s="1"/>
  <c r="X735" i="1" s="1"/>
  <c r="AD735" i="1" s="1"/>
  <c r="AJ735" i="1" s="1"/>
  <c r="AP735" i="1" s="1"/>
  <c r="AV735" i="1" s="1"/>
  <c r="BB735" i="1" s="1"/>
  <c r="BH735" i="1" s="1"/>
  <c r="BN735" i="1" s="1"/>
  <c r="BS735" i="1" s="1"/>
  <c r="BX735" i="1" s="1"/>
  <c r="CD735" i="1" s="1"/>
  <c r="CJ735" i="1" s="1"/>
  <c r="CP735" i="1" s="1"/>
  <c r="CS734" i="1"/>
  <c r="CO734" i="1"/>
  <c r="CN734" i="1"/>
  <c r="CM734" i="1"/>
  <c r="CI734" i="1"/>
  <c r="CH734" i="1"/>
  <c r="CG734" i="1"/>
  <c r="CC734" i="1"/>
  <c r="CB734" i="1"/>
  <c r="CA734" i="1"/>
  <c r="BW734" i="1"/>
  <c r="BV734" i="1"/>
  <c r="BR734" i="1"/>
  <c r="BQ734" i="1"/>
  <c r="BM734" i="1"/>
  <c r="BL734" i="1"/>
  <c r="BK734" i="1"/>
  <c r="BG734" i="1"/>
  <c r="BF734" i="1"/>
  <c r="BE734" i="1"/>
  <c r="BA734" i="1"/>
  <c r="BA731" i="1" s="1"/>
  <c r="BA730" i="1" s="1"/>
  <c r="AZ734" i="1"/>
  <c r="AY734" i="1"/>
  <c r="AU734" i="1"/>
  <c r="AT734" i="1"/>
  <c r="AS734" i="1"/>
  <c r="AO734" i="1"/>
  <c r="AN734" i="1"/>
  <c r="AM734" i="1"/>
  <c r="AI734" i="1"/>
  <c r="AH734" i="1"/>
  <c r="AG734" i="1"/>
  <c r="AC734" i="1"/>
  <c r="AB734" i="1"/>
  <c r="AA734" i="1"/>
  <c r="W734" i="1"/>
  <c r="V734" i="1"/>
  <c r="U734" i="1"/>
  <c r="Q734" i="1"/>
  <c r="P734" i="1"/>
  <c r="O734" i="1"/>
  <c r="K734" i="1"/>
  <c r="J734" i="1"/>
  <c r="I734" i="1"/>
  <c r="H734" i="1"/>
  <c r="G734" i="1"/>
  <c r="F734" i="1"/>
  <c r="N733" i="1"/>
  <c r="T733" i="1" s="1"/>
  <c r="Z733" i="1" s="1"/>
  <c r="AF733" i="1" s="1"/>
  <c r="AL733" i="1" s="1"/>
  <c r="AR733" i="1" s="1"/>
  <c r="AX733" i="1" s="1"/>
  <c r="BD733" i="1" s="1"/>
  <c r="BJ733" i="1" s="1"/>
  <c r="BP733" i="1" s="1"/>
  <c r="BU733" i="1" s="1"/>
  <c r="BZ733" i="1" s="1"/>
  <c r="CF733" i="1" s="1"/>
  <c r="CL733" i="1" s="1"/>
  <c r="CR733" i="1" s="1"/>
  <c r="M733" i="1"/>
  <c r="S733" i="1" s="1"/>
  <c r="Y733" i="1" s="1"/>
  <c r="AE733" i="1" s="1"/>
  <c r="AK733" i="1" s="1"/>
  <c r="AQ733" i="1" s="1"/>
  <c r="AW733" i="1" s="1"/>
  <c r="BC733" i="1" s="1"/>
  <c r="BI733" i="1" s="1"/>
  <c r="BO733" i="1" s="1"/>
  <c r="BT733" i="1" s="1"/>
  <c r="BY733" i="1" s="1"/>
  <c r="CE733" i="1" s="1"/>
  <c r="CK733" i="1" s="1"/>
  <c r="CQ733" i="1" s="1"/>
  <c r="L733" i="1"/>
  <c r="R733" i="1" s="1"/>
  <c r="X733" i="1" s="1"/>
  <c r="AD733" i="1" s="1"/>
  <c r="AJ733" i="1" s="1"/>
  <c r="AP733" i="1" s="1"/>
  <c r="AV733" i="1" s="1"/>
  <c r="BB733" i="1" s="1"/>
  <c r="BH733" i="1" s="1"/>
  <c r="BN733" i="1" s="1"/>
  <c r="BS733" i="1" s="1"/>
  <c r="BX733" i="1" s="1"/>
  <c r="CD733" i="1" s="1"/>
  <c r="CJ733" i="1" s="1"/>
  <c r="CP733" i="1" s="1"/>
  <c r="CS732" i="1"/>
  <c r="CO732" i="1"/>
  <c r="CN732" i="1"/>
  <c r="CN731" i="1" s="1"/>
  <c r="CN730" i="1" s="1"/>
  <c r="CM732" i="1"/>
  <c r="CI732" i="1"/>
  <c r="CH732" i="1"/>
  <c r="CG732" i="1"/>
  <c r="CG731" i="1" s="1"/>
  <c r="CG730" i="1" s="1"/>
  <c r="CC732" i="1"/>
  <c r="CC731" i="1" s="1"/>
  <c r="CC730" i="1" s="1"/>
  <c r="CB732" i="1"/>
  <c r="CA732" i="1"/>
  <c r="BW732" i="1"/>
  <c r="BV732" i="1"/>
  <c r="BR732" i="1"/>
  <c r="BQ732" i="1"/>
  <c r="BM732" i="1"/>
  <c r="BM731" i="1" s="1"/>
  <c r="BM730" i="1" s="1"/>
  <c r="BL732" i="1"/>
  <c r="BL731" i="1" s="1"/>
  <c r="BL730" i="1" s="1"/>
  <c r="BK732" i="1"/>
  <c r="BG732" i="1"/>
  <c r="BF732" i="1"/>
  <c r="BF731" i="1" s="1"/>
  <c r="BF730" i="1" s="1"/>
  <c r="BE732" i="1"/>
  <c r="BE731" i="1" s="1"/>
  <c r="BE730" i="1" s="1"/>
  <c r="BA732" i="1"/>
  <c r="AZ732" i="1"/>
  <c r="AY732" i="1"/>
  <c r="AU732" i="1"/>
  <c r="AT732" i="1"/>
  <c r="AS732" i="1"/>
  <c r="AO732" i="1"/>
  <c r="AO731" i="1" s="1"/>
  <c r="AO730" i="1" s="1"/>
  <c r="AN732" i="1"/>
  <c r="AN731" i="1" s="1"/>
  <c r="AN730" i="1" s="1"/>
  <c r="AM732" i="1"/>
  <c r="AI732" i="1"/>
  <c r="AH732" i="1"/>
  <c r="AH731" i="1" s="1"/>
  <c r="AH730" i="1" s="1"/>
  <c r="AG732" i="1"/>
  <c r="AG731" i="1" s="1"/>
  <c r="AG730" i="1" s="1"/>
  <c r="AC732" i="1"/>
  <c r="AC731" i="1" s="1"/>
  <c r="AC730" i="1" s="1"/>
  <c r="AB732" i="1"/>
  <c r="AA732" i="1"/>
  <c r="W732" i="1"/>
  <c r="V732" i="1"/>
  <c r="U732" i="1"/>
  <c r="Q732" i="1"/>
  <c r="Q731" i="1" s="1"/>
  <c r="Q730" i="1" s="1"/>
  <c r="P732" i="1"/>
  <c r="P731" i="1" s="1"/>
  <c r="P730" i="1" s="1"/>
  <c r="O732" i="1"/>
  <c r="K732" i="1"/>
  <c r="J732" i="1"/>
  <c r="J731" i="1" s="1"/>
  <c r="J730" i="1" s="1"/>
  <c r="I732" i="1"/>
  <c r="I731" i="1" s="1"/>
  <c r="I730" i="1" s="1"/>
  <c r="H732" i="1"/>
  <c r="G732" i="1"/>
  <c r="F732" i="1"/>
  <c r="F731" i="1" s="1"/>
  <c r="BV731" i="1"/>
  <c r="BV730" i="1" s="1"/>
  <c r="H727" i="1"/>
  <c r="N727" i="1" s="1"/>
  <c r="T727" i="1" s="1"/>
  <c r="Z727" i="1" s="1"/>
  <c r="AF727" i="1" s="1"/>
  <c r="AL727" i="1" s="1"/>
  <c r="AR727" i="1" s="1"/>
  <c r="AX727" i="1" s="1"/>
  <c r="BD727" i="1" s="1"/>
  <c r="BJ727" i="1" s="1"/>
  <c r="BP727" i="1" s="1"/>
  <c r="BU727" i="1" s="1"/>
  <c r="BZ727" i="1" s="1"/>
  <c r="CF727" i="1" s="1"/>
  <c r="CL727" i="1" s="1"/>
  <c r="CR727" i="1" s="1"/>
  <c r="G727" i="1"/>
  <c r="F727" i="1"/>
  <c r="L727" i="1" s="1"/>
  <c r="R727" i="1" s="1"/>
  <c r="X727" i="1" s="1"/>
  <c r="AD727" i="1" s="1"/>
  <c r="AJ727" i="1" s="1"/>
  <c r="AP727" i="1" s="1"/>
  <c r="AV727" i="1" s="1"/>
  <c r="BB727" i="1" s="1"/>
  <c r="BH727" i="1" s="1"/>
  <c r="BN727" i="1" s="1"/>
  <c r="BS727" i="1" s="1"/>
  <c r="BX727" i="1" s="1"/>
  <c r="CD727" i="1" s="1"/>
  <c r="CJ727" i="1" s="1"/>
  <c r="CP727" i="1" s="1"/>
  <c r="CS726" i="1"/>
  <c r="CS725" i="1" s="1"/>
  <c r="CS724" i="1" s="1"/>
  <c r="CO726" i="1"/>
  <c r="CO725" i="1" s="1"/>
  <c r="CO724" i="1" s="1"/>
  <c r="CN726" i="1"/>
  <c r="CN725" i="1" s="1"/>
  <c r="CN724" i="1" s="1"/>
  <c r="CM726" i="1"/>
  <c r="CM725" i="1" s="1"/>
  <c r="CM724" i="1" s="1"/>
  <c r="CI726" i="1"/>
  <c r="CI725" i="1" s="1"/>
  <c r="CI724" i="1" s="1"/>
  <c r="CH726" i="1"/>
  <c r="CH725" i="1" s="1"/>
  <c r="CH724" i="1" s="1"/>
  <c r="CG726" i="1"/>
  <c r="CG725" i="1" s="1"/>
  <c r="CG724" i="1" s="1"/>
  <c r="CC726" i="1"/>
  <c r="CC725" i="1" s="1"/>
  <c r="CC724" i="1" s="1"/>
  <c r="CB726" i="1"/>
  <c r="CB725" i="1" s="1"/>
  <c r="CB724" i="1" s="1"/>
  <c r="CA726" i="1"/>
  <c r="CA725" i="1" s="1"/>
  <c r="CA724" i="1" s="1"/>
  <c r="BW726" i="1"/>
  <c r="BV726" i="1"/>
  <c r="BV725" i="1" s="1"/>
  <c r="BV724" i="1" s="1"/>
  <c r="BR726" i="1"/>
  <c r="BR725" i="1" s="1"/>
  <c r="BR724" i="1" s="1"/>
  <c r="BQ726" i="1"/>
  <c r="BQ725" i="1" s="1"/>
  <c r="BQ724" i="1" s="1"/>
  <c r="BM726" i="1"/>
  <c r="BM725" i="1" s="1"/>
  <c r="BM724" i="1" s="1"/>
  <c r="BL726" i="1"/>
  <c r="BL725" i="1" s="1"/>
  <c r="BL724" i="1" s="1"/>
  <c r="BK726" i="1"/>
  <c r="BK725" i="1" s="1"/>
  <c r="BK724" i="1" s="1"/>
  <c r="BG726" i="1"/>
  <c r="BG725" i="1" s="1"/>
  <c r="BG724" i="1" s="1"/>
  <c r="BF726" i="1"/>
  <c r="BE726" i="1"/>
  <c r="BE725" i="1" s="1"/>
  <c r="BE724" i="1" s="1"/>
  <c r="BA726" i="1"/>
  <c r="BA725" i="1" s="1"/>
  <c r="BA724" i="1" s="1"/>
  <c r="AZ726" i="1"/>
  <c r="AZ725" i="1" s="1"/>
  <c r="AZ724" i="1" s="1"/>
  <c r="AY726" i="1"/>
  <c r="AY725" i="1" s="1"/>
  <c r="AY724" i="1" s="1"/>
  <c r="AU726" i="1"/>
  <c r="AU725" i="1" s="1"/>
  <c r="AU724" i="1" s="1"/>
  <c r="AT726" i="1"/>
  <c r="AT725" i="1" s="1"/>
  <c r="AT724" i="1" s="1"/>
  <c r="AS726" i="1"/>
  <c r="AS725" i="1" s="1"/>
  <c r="AS724" i="1" s="1"/>
  <c r="AO726" i="1"/>
  <c r="AN726" i="1"/>
  <c r="AN725" i="1" s="1"/>
  <c r="AN724" i="1" s="1"/>
  <c r="AM726" i="1"/>
  <c r="AM725" i="1" s="1"/>
  <c r="AM724" i="1" s="1"/>
  <c r="AI726" i="1"/>
  <c r="AI725" i="1" s="1"/>
  <c r="AI724" i="1" s="1"/>
  <c r="AH726" i="1"/>
  <c r="AH725" i="1" s="1"/>
  <c r="AH724" i="1" s="1"/>
  <c r="AG726" i="1"/>
  <c r="AG725" i="1" s="1"/>
  <c r="AG724" i="1" s="1"/>
  <c r="AC726" i="1"/>
  <c r="AC725" i="1" s="1"/>
  <c r="AC724" i="1" s="1"/>
  <c r="AB726" i="1"/>
  <c r="AB725" i="1" s="1"/>
  <c r="AB724" i="1" s="1"/>
  <c r="AA726" i="1"/>
  <c r="W726" i="1"/>
  <c r="W725" i="1" s="1"/>
  <c r="W724" i="1" s="1"/>
  <c r="V726" i="1"/>
  <c r="V725" i="1" s="1"/>
  <c r="V724" i="1" s="1"/>
  <c r="U726" i="1"/>
  <c r="U725" i="1" s="1"/>
  <c r="U724" i="1" s="1"/>
  <c r="Q726" i="1"/>
  <c r="Q725" i="1" s="1"/>
  <c r="Q724" i="1" s="1"/>
  <c r="P726" i="1"/>
  <c r="P725" i="1" s="1"/>
  <c r="P724" i="1" s="1"/>
  <c r="O726" i="1"/>
  <c r="O725" i="1" s="1"/>
  <c r="O724" i="1" s="1"/>
  <c r="K726" i="1"/>
  <c r="K725" i="1" s="1"/>
  <c r="K724" i="1" s="1"/>
  <c r="J726" i="1"/>
  <c r="I726" i="1"/>
  <c r="I725" i="1" s="1"/>
  <c r="I724" i="1" s="1"/>
  <c r="BW725" i="1"/>
  <c r="BW724" i="1" s="1"/>
  <c r="BF725" i="1"/>
  <c r="BF724" i="1" s="1"/>
  <c r="AO725" i="1"/>
  <c r="AO724" i="1" s="1"/>
  <c r="AA725" i="1"/>
  <c r="AA724" i="1" s="1"/>
  <c r="N723" i="1"/>
  <c r="T723" i="1" s="1"/>
  <c r="Z723" i="1" s="1"/>
  <c r="AF723" i="1" s="1"/>
  <c r="AL723" i="1" s="1"/>
  <c r="AR723" i="1" s="1"/>
  <c r="AX723" i="1" s="1"/>
  <c r="BD723" i="1" s="1"/>
  <c r="BJ723" i="1" s="1"/>
  <c r="BP723" i="1" s="1"/>
  <c r="BU723" i="1" s="1"/>
  <c r="BZ723" i="1" s="1"/>
  <c r="CF723" i="1" s="1"/>
  <c r="CL723" i="1" s="1"/>
  <c r="CR723" i="1" s="1"/>
  <c r="M723" i="1"/>
  <c r="S723" i="1" s="1"/>
  <c r="Y723" i="1" s="1"/>
  <c r="AE723" i="1" s="1"/>
  <c r="AK723" i="1" s="1"/>
  <c r="AQ723" i="1" s="1"/>
  <c r="AW723" i="1" s="1"/>
  <c r="BC723" i="1" s="1"/>
  <c r="BI723" i="1" s="1"/>
  <c r="BO723" i="1" s="1"/>
  <c r="BT723" i="1" s="1"/>
  <c r="BY723" i="1" s="1"/>
  <c r="CE723" i="1" s="1"/>
  <c r="CK723" i="1" s="1"/>
  <c r="CQ723" i="1" s="1"/>
  <c r="L723" i="1"/>
  <c r="R723" i="1" s="1"/>
  <c r="X723" i="1" s="1"/>
  <c r="AD723" i="1" s="1"/>
  <c r="AJ723" i="1" s="1"/>
  <c r="AP723" i="1" s="1"/>
  <c r="AV723" i="1" s="1"/>
  <c r="BB723" i="1" s="1"/>
  <c r="BH723" i="1" s="1"/>
  <c r="BN723" i="1" s="1"/>
  <c r="BS723" i="1" s="1"/>
  <c r="BX723" i="1" s="1"/>
  <c r="CD723" i="1" s="1"/>
  <c r="CJ723" i="1" s="1"/>
  <c r="CP723" i="1" s="1"/>
  <c r="N722" i="1"/>
  <c r="T722" i="1" s="1"/>
  <c r="Z722" i="1" s="1"/>
  <c r="AF722" i="1" s="1"/>
  <c r="AL722" i="1" s="1"/>
  <c r="AR722" i="1" s="1"/>
  <c r="AX722" i="1" s="1"/>
  <c r="BD722" i="1" s="1"/>
  <c r="BJ722" i="1" s="1"/>
  <c r="BP722" i="1" s="1"/>
  <c r="BU722" i="1" s="1"/>
  <c r="BZ722" i="1" s="1"/>
  <c r="CF722" i="1" s="1"/>
  <c r="CL722" i="1" s="1"/>
  <c r="CR722" i="1" s="1"/>
  <c r="M722" i="1"/>
  <c r="S722" i="1" s="1"/>
  <c r="Y722" i="1" s="1"/>
  <c r="AE722" i="1" s="1"/>
  <c r="AK722" i="1" s="1"/>
  <c r="AQ722" i="1" s="1"/>
  <c r="AW722" i="1" s="1"/>
  <c r="BC722" i="1" s="1"/>
  <c r="BI722" i="1" s="1"/>
  <c r="BO722" i="1" s="1"/>
  <c r="BT722" i="1" s="1"/>
  <c r="BY722" i="1" s="1"/>
  <c r="CE722" i="1" s="1"/>
  <c r="CK722" i="1" s="1"/>
  <c r="CQ722" i="1" s="1"/>
  <c r="L722" i="1"/>
  <c r="R722" i="1" s="1"/>
  <c r="X722" i="1" s="1"/>
  <c r="AD722" i="1" s="1"/>
  <c r="AJ722" i="1" s="1"/>
  <c r="AP722" i="1" s="1"/>
  <c r="AV722" i="1" s="1"/>
  <c r="BB722" i="1" s="1"/>
  <c r="BH722" i="1" s="1"/>
  <c r="BN722" i="1" s="1"/>
  <c r="BS722" i="1" s="1"/>
  <c r="BX722" i="1" s="1"/>
  <c r="CD722" i="1" s="1"/>
  <c r="CJ722" i="1" s="1"/>
  <c r="CP722" i="1" s="1"/>
  <c r="N721" i="1"/>
  <c r="T721" i="1" s="1"/>
  <c r="Z721" i="1" s="1"/>
  <c r="AF721" i="1" s="1"/>
  <c r="AL721" i="1" s="1"/>
  <c r="AR721" i="1" s="1"/>
  <c r="AX721" i="1" s="1"/>
  <c r="BD721" i="1" s="1"/>
  <c r="BJ721" i="1" s="1"/>
  <c r="BP721" i="1" s="1"/>
  <c r="BU721" i="1" s="1"/>
  <c r="BZ721" i="1" s="1"/>
  <c r="CF721" i="1" s="1"/>
  <c r="CL721" i="1" s="1"/>
  <c r="CR721" i="1" s="1"/>
  <c r="M721" i="1"/>
  <c r="S721" i="1" s="1"/>
  <c r="Y721" i="1" s="1"/>
  <c r="AE721" i="1" s="1"/>
  <c r="AK721" i="1" s="1"/>
  <c r="AQ721" i="1" s="1"/>
  <c r="AW721" i="1" s="1"/>
  <c r="BC721" i="1" s="1"/>
  <c r="BI721" i="1" s="1"/>
  <c r="BO721" i="1" s="1"/>
  <c r="BT721" i="1" s="1"/>
  <c r="BY721" i="1" s="1"/>
  <c r="CE721" i="1" s="1"/>
  <c r="CK721" i="1" s="1"/>
  <c r="CQ721" i="1" s="1"/>
  <c r="L721" i="1"/>
  <c r="R721" i="1" s="1"/>
  <c r="X721" i="1" s="1"/>
  <c r="AD721" i="1" s="1"/>
  <c r="AJ721" i="1" s="1"/>
  <c r="AP721" i="1" s="1"/>
  <c r="AV721" i="1" s="1"/>
  <c r="BB721" i="1" s="1"/>
  <c r="BH721" i="1" s="1"/>
  <c r="BN721" i="1" s="1"/>
  <c r="BS721" i="1" s="1"/>
  <c r="BX721" i="1" s="1"/>
  <c r="CD721" i="1" s="1"/>
  <c r="CJ721" i="1" s="1"/>
  <c r="CP721" i="1" s="1"/>
  <c r="CS720" i="1"/>
  <c r="CO720" i="1"/>
  <c r="CN720" i="1"/>
  <c r="CM720" i="1"/>
  <c r="CI720" i="1"/>
  <c r="CH720" i="1"/>
  <c r="CG720" i="1"/>
  <c r="CC720" i="1"/>
  <c r="CB720" i="1"/>
  <c r="CA720" i="1"/>
  <c r="BW720" i="1"/>
  <c r="BV720" i="1"/>
  <c r="BR720" i="1"/>
  <c r="BQ720" i="1"/>
  <c r="BM720" i="1"/>
  <c r="BL720" i="1"/>
  <c r="BK720" i="1"/>
  <c r="BG720" i="1"/>
  <c r="BF720" i="1"/>
  <c r="BE720" i="1"/>
  <c r="BA720" i="1"/>
  <c r="AZ720" i="1"/>
  <c r="AY720" i="1"/>
  <c r="AU720" i="1"/>
  <c r="AT720" i="1"/>
  <c r="AS720" i="1"/>
  <c r="AO720" i="1"/>
  <c r="AN720" i="1"/>
  <c r="AM720" i="1"/>
  <c r="AI720" i="1"/>
  <c r="AH720" i="1"/>
  <c r="AG720" i="1"/>
  <c r="AC720" i="1"/>
  <c r="AB720" i="1"/>
  <c r="AA720" i="1"/>
  <c r="W720" i="1"/>
  <c r="V720" i="1"/>
  <c r="U720" i="1"/>
  <c r="Q720" i="1"/>
  <c r="P720" i="1"/>
  <c r="O720" i="1"/>
  <c r="K720" i="1"/>
  <c r="J720" i="1"/>
  <c r="I720" i="1"/>
  <c r="H720" i="1"/>
  <c r="G720" i="1"/>
  <c r="F720" i="1"/>
  <c r="N719" i="1"/>
  <c r="T719" i="1" s="1"/>
  <c r="Z719" i="1" s="1"/>
  <c r="AF719" i="1" s="1"/>
  <c r="AL719" i="1" s="1"/>
  <c r="AR719" i="1" s="1"/>
  <c r="AX719" i="1" s="1"/>
  <c r="BD719" i="1" s="1"/>
  <c r="BJ719" i="1" s="1"/>
  <c r="BP719" i="1" s="1"/>
  <c r="BU719" i="1" s="1"/>
  <c r="BZ719" i="1" s="1"/>
  <c r="CF719" i="1" s="1"/>
  <c r="CL719" i="1" s="1"/>
  <c r="CR719" i="1" s="1"/>
  <c r="M719" i="1"/>
  <c r="S719" i="1" s="1"/>
  <c r="Y719" i="1" s="1"/>
  <c r="AE719" i="1" s="1"/>
  <c r="AK719" i="1" s="1"/>
  <c r="AQ719" i="1" s="1"/>
  <c r="AW719" i="1" s="1"/>
  <c r="BC719" i="1" s="1"/>
  <c r="BI719" i="1" s="1"/>
  <c r="BO719" i="1" s="1"/>
  <c r="BT719" i="1" s="1"/>
  <c r="BY719" i="1" s="1"/>
  <c r="CE719" i="1" s="1"/>
  <c r="CK719" i="1" s="1"/>
  <c r="CQ719" i="1" s="1"/>
  <c r="L719" i="1"/>
  <c r="R719" i="1" s="1"/>
  <c r="X719" i="1" s="1"/>
  <c r="AD719" i="1" s="1"/>
  <c r="AJ719" i="1" s="1"/>
  <c r="AP719" i="1" s="1"/>
  <c r="AV719" i="1" s="1"/>
  <c r="BB719" i="1" s="1"/>
  <c r="BH719" i="1" s="1"/>
  <c r="BN719" i="1" s="1"/>
  <c r="BS719" i="1" s="1"/>
  <c r="BX719" i="1" s="1"/>
  <c r="CD719" i="1" s="1"/>
  <c r="CJ719" i="1" s="1"/>
  <c r="CP719" i="1" s="1"/>
  <c r="N718" i="1"/>
  <c r="T718" i="1" s="1"/>
  <c r="Z718" i="1" s="1"/>
  <c r="AF718" i="1" s="1"/>
  <c r="AL718" i="1" s="1"/>
  <c r="AR718" i="1" s="1"/>
  <c r="AX718" i="1" s="1"/>
  <c r="BD718" i="1" s="1"/>
  <c r="BJ718" i="1" s="1"/>
  <c r="BP718" i="1" s="1"/>
  <c r="BU718" i="1" s="1"/>
  <c r="BZ718" i="1" s="1"/>
  <c r="CF718" i="1" s="1"/>
  <c r="CL718" i="1" s="1"/>
  <c r="CR718" i="1" s="1"/>
  <c r="M718" i="1"/>
  <c r="S718" i="1" s="1"/>
  <c r="Y718" i="1" s="1"/>
  <c r="AE718" i="1" s="1"/>
  <c r="AK718" i="1" s="1"/>
  <c r="AQ718" i="1" s="1"/>
  <c r="AW718" i="1" s="1"/>
  <c r="BC718" i="1" s="1"/>
  <c r="BI718" i="1" s="1"/>
  <c r="BO718" i="1" s="1"/>
  <c r="BT718" i="1" s="1"/>
  <c r="BY718" i="1" s="1"/>
  <c r="CE718" i="1" s="1"/>
  <c r="CK718" i="1" s="1"/>
  <c r="CQ718" i="1" s="1"/>
  <c r="L718" i="1"/>
  <c r="R718" i="1" s="1"/>
  <c r="X718" i="1" s="1"/>
  <c r="AD718" i="1" s="1"/>
  <c r="AJ718" i="1" s="1"/>
  <c r="AP718" i="1" s="1"/>
  <c r="AV718" i="1" s="1"/>
  <c r="BB718" i="1" s="1"/>
  <c r="BH718" i="1" s="1"/>
  <c r="BN718" i="1" s="1"/>
  <c r="BS718" i="1" s="1"/>
  <c r="BX718" i="1" s="1"/>
  <c r="CD718" i="1" s="1"/>
  <c r="CJ718" i="1" s="1"/>
  <c r="CP718" i="1" s="1"/>
  <c r="N717" i="1"/>
  <c r="T717" i="1" s="1"/>
  <c r="Z717" i="1" s="1"/>
  <c r="AF717" i="1" s="1"/>
  <c r="AL717" i="1" s="1"/>
  <c r="AR717" i="1" s="1"/>
  <c r="AX717" i="1" s="1"/>
  <c r="BD717" i="1" s="1"/>
  <c r="BJ717" i="1" s="1"/>
  <c r="BP717" i="1" s="1"/>
  <c r="BU717" i="1" s="1"/>
  <c r="BZ717" i="1" s="1"/>
  <c r="CF717" i="1" s="1"/>
  <c r="CL717" i="1" s="1"/>
  <c r="CR717" i="1" s="1"/>
  <c r="M717" i="1"/>
  <c r="S717" i="1" s="1"/>
  <c r="Y717" i="1" s="1"/>
  <c r="AE717" i="1" s="1"/>
  <c r="AK717" i="1" s="1"/>
  <c r="AQ717" i="1" s="1"/>
  <c r="AW717" i="1" s="1"/>
  <c r="BC717" i="1" s="1"/>
  <c r="BI717" i="1" s="1"/>
  <c r="BO717" i="1" s="1"/>
  <c r="BT717" i="1" s="1"/>
  <c r="BY717" i="1" s="1"/>
  <c r="CE717" i="1" s="1"/>
  <c r="CK717" i="1" s="1"/>
  <c r="CQ717" i="1" s="1"/>
  <c r="L717" i="1"/>
  <c r="R717" i="1" s="1"/>
  <c r="X717" i="1" s="1"/>
  <c r="AD717" i="1" s="1"/>
  <c r="AJ717" i="1" s="1"/>
  <c r="AP717" i="1" s="1"/>
  <c r="AV717" i="1" s="1"/>
  <c r="BB717" i="1" s="1"/>
  <c r="BH717" i="1" s="1"/>
  <c r="BN717" i="1" s="1"/>
  <c r="BS717" i="1" s="1"/>
  <c r="BX717" i="1" s="1"/>
  <c r="CD717" i="1" s="1"/>
  <c r="CJ717" i="1" s="1"/>
  <c r="CP717" i="1" s="1"/>
  <c r="CS716" i="1"/>
  <c r="CS715" i="1" s="1"/>
  <c r="CO716" i="1"/>
  <c r="CN716" i="1"/>
  <c r="CM716" i="1"/>
  <c r="CI716" i="1"/>
  <c r="CI715" i="1" s="1"/>
  <c r="CH716" i="1"/>
  <c r="CG716" i="1"/>
  <c r="CG715" i="1" s="1"/>
  <c r="CC716" i="1"/>
  <c r="CB716" i="1"/>
  <c r="CB715" i="1" s="1"/>
  <c r="CA716" i="1"/>
  <c r="BW716" i="1"/>
  <c r="BW715" i="1" s="1"/>
  <c r="BV716" i="1"/>
  <c r="BR716" i="1"/>
  <c r="BR715" i="1" s="1"/>
  <c r="BQ716" i="1"/>
  <c r="BQ715" i="1" s="1"/>
  <c r="BM716" i="1"/>
  <c r="BM715" i="1" s="1"/>
  <c r="BL716" i="1"/>
  <c r="BK716" i="1"/>
  <c r="BK715" i="1" s="1"/>
  <c r="BG716" i="1"/>
  <c r="BG715" i="1" s="1"/>
  <c r="BF716" i="1"/>
  <c r="BF715" i="1" s="1"/>
  <c r="BE716" i="1"/>
  <c r="BA716" i="1"/>
  <c r="BA715" i="1" s="1"/>
  <c r="AZ716" i="1"/>
  <c r="AY716" i="1"/>
  <c r="AU716" i="1"/>
  <c r="AT716" i="1"/>
  <c r="AT715" i="1" s="1"/>
  <c r="AS716" i="1"/>
  <c r="AO716" i="1"/>
  <c r="AO715" i="1" s="1"/>
  <c r="AN716" i="1"/>
  <c r="AM716" i="1"/>
  <c r="AM715" i="1" s="1"/>
  <c r="AI716" i="1"/>
  <c r="AI715" i="1" s="1"/>
  <c r="AH716" i="1"/>
  <c r="AH715" i="1" s="1"/>
  <c r="AG716" i="1"/>
  <c r="AC716" i="1"/>
  <c r="AC715" i="1" s="1"/>
  <c r="AB716" i="1"/>
  <c r="AB715" i="1" s="1"/>
  <c r="AA716" i="1"/>
  <c r="AA715" i="1" s="1"/>
  <c r="W716" i="1"/>
  <c r="V716" i="1"/>
  <c r="V715" i="1" s="1"/>
  <c r="U716" i="1"/>
  <c r="Q716" i="1"/>
  <c r="Q715" i="1" s="1"/>
  <c r="P716" i="1"/>
  <c r="O716" i="1"/>
  <c r="O715" i="1" s="1"/>
  <c r="K716" i="1"/>
  <c r="J716" i="1"/>
  <c r="I716" i="1"/>
  <c r="H716" i="1"/>
  <c r="G716" i="1"/>
  <c r="G715" i="1" s="1"/>
  <c r="F716" i="1"/>
  <c r="CN715" i="1"/>
  <c r="AY715" i="1"/>
  <c r="N714" i="1"/>
  <c r="T714" i="1" s="1"/>
  <c r="Z714" i="1" s="1"/>
  <c r="AF714" i="1" s="1"/>
  <c r="AL714" i="1" s="1"/>
  <c r="AR714" i="1" s="1"/>
  <c r="AX714" i="1" s="1"/>
  <c r="BD714" i="1" s="1"/>
  <c r="BJ714" i="1" s="1"/>
  <c r="BP714" i="1" s="1"/>
  <c r="BU714" i="1" s="1"/>
  <c r="BZ714" i="1" s="1"/>
  <c r="CF714" i="1" s="1"/>
  <c r="CL714" i="1" s="1"/>
  <c r="CR714" i="1" s="1"/>
  <c r="M714" i="1"/>
  <c r="S714" i="1" s="1"/>
  <c r="Y714" i="1" s="1"/>
  <c r="AE714" i="1" s="1"/>
  <c r="AK714" i="1" s="1"/>
  <c r="AQ714" i="1" s="1"/>
  <c r="AW714" i="1" s="1"/>
  <c r="BC714" i="1" s="1"/>
  <c r="BI714" i="1" s="1"/>
  <c r="BO714" i="1" s="1"/>
  <c r="BT714" i="1" s="1"/>
  <c r="BY714" i="1" s="1"/>
  <c r="CE714" i="1" s="1"/>
  <c r="CK714" i="1" s="1"/>
  <c r="CQ714" i="1" s="1"/>
  <c r="L714" i="1"/>
  <c r="R714" i="1" s="1"/>
  <c r="X714" i="1" s="1"/>
  <c r="AD714" i="1" s="1"/>
  <c r="AJ714" i="1" s="1"/>
  <c r="AP714" i="1" s="1"/>
  <c r="AV714" i="1" s="1"/>
  <c r="BB714" i="1" s="1"/>
  <c r="BH714" i="1" s="1"/>
  <c r="BN714" i="1" s="1"/>
  <c r="BS714" i="1" s="1"/>
  <c r="BX714" i="1" s="1"/>
  <c r="CD714" i="1" s="1"/>
  <c r="CJ714" i="1" s="1"/>
  <c r="CP714" i="1" s="1"/>
  <c r="CS713" i="1"/>
  <c r="CS712" i="1" s="1"/>
  <c r="CO713" i="1"/>
  <c r="CO712" i="1" s="1"/>
  <c r="CN713" i="1"/>
  <c r="CN712" i="1" s="1"/>
  <c r="CM713" i="1"/>
  <c r="CM712" i="1" s="1"/>
  <c r="CI713" i="1"/>
  <c r="CI712" i="1" s="1"/>
  <c r="CH713" i="1"/>
  <c r="CG713" i="1"/>
  <c r="CG712" i="1" s="1"/>
  <c r="CC713" i="1"/>
  <c r="CC712" i="1" s="1"/>
  <c r="CB713" i="1"/>
  <c r="CB712" i="1" s="1"/>
  <c r="CA713" i="1"/>
  <c r="CA712" i="1" s="1"/>
  <c r="BW713" i="1"/>
  <c r="BW712" i="1" s="1"/>
  <c r="BV713" i="1"/>
  <c r="BV712" i="1" s="1"/>
  <c r="BR713" i="1"/>
  <c r="BR712" i="1" s="1"/>
  <c r="BQ713" i="1"/>
  <c r="BQ712" i="1" s="1"/>
  <c r="BM713" i="1"/>
  <c r="BM712" i="1" s="1"/>
  <c r="BL713" i="1"/>
  <c r="BL712" i="1" s="1"/>
  <c r="BK713" i="1"/>
  <c r="BK712" i="1" s="1"/>
  <c r="BG713" i="1"/>
  <c r="BF713" i="1"/>
  <c r="BF712" i="1" s="1"/>
  <c r="BE713" i="1"/>
  <c r="BE712" i="1" s="1"/>
  <c r="BA713" i="1"/>
  <c r="BA712" i="1" s="1"/>
  <c r="AZ713" i="1"/>
  <c r="AY713" i="1"/>
  <c r="AY712" i="1" s="1"/>
  <c r="AU713" i="1"/>
  <c r="AU712" i="1" s="1"/>
  <c r="AT713" i="1"/>
  <c r="AT712" i="1" s="1"/>
  <c r="AS713" i="1"/>
  <c r="AS712" i="1" s="1"/>
  <c r="AO713" i="1"/>
  <c r="AO712" i="1" s="1"/>
  <c r="AN713" i="1"/>
  <c r="AN712" i="1" s="1"/>
  <c r="AM713" i="1"/>
  <c r="AM712" i="1" s="1"/>
  <c r="AI713" i="1"/>
  <c r="AI712" i="1" s="1"/>
  <c r="AH713" i="1"/>
  <c r="AH712" i="1" s="1"/>
  <c r="AG713" i="1"/>
  <c r="AG712" i="1" s="1"/>
  <c r="AC713" i="1"/>
  <c r="AC712" i="1" s="1"/>
  <c r="AB713" i="1"/>
  <c r="AA713" i="1"/>
  <c r="AA712" i="1" s="1"/>
  <c r="W713" i="1"/>
  <c r="W712" i="1" s="1"/>
  <c r="V713" i="1"/>
  <c r="V712" i="1" s="1"/>
  <c r="U713" i="1"/>
  <c r="Q713" i="1"/>
  <c r="Q712" i="1" s="1"/>
  <c r="P713" i="1"/>
  <c r="P712" i="1" s="1"/>
  <c r="O713" i="1"/>
  <c r="O712" i="1" s="1"/>
  <c r="K713" i="1"/>
  <c r="K712" i="1" s="1"/>
  <c r="J713" i="1"/>
  <c r="J712" i="1" s="1"/>
  <c r="I713" i="1"/>
  <c r="H713" i="1"/>
  <c r="N713" i="1" s="1"/>
  <c r="G713" i="1"/>
  <c r="F713" i="1"/>
  <c r="CH712" i="1"/>
  <c r="BG712" i="1"/>
  <c r="AZ712" i="1"/>
  <c r="AB712" i="1"/>
  <c r="U712" i="1"/>
  <c r="I712" i="1"/>
  <c r="G712" i="1"/>
  <c r="N711" i="1"/>
  <c r="T711" i="1" s="1"/>
  <c r="Z711" i="1" s="1"/>
  <c r="AF711" i="1" s="1"/>
  <c r="AL711" i="1" s="1"/>
  <c r="AR711" i="1" s="1"/>
  <c r="AX711" i="1" s="1"/>
  <c r="BD711" i="1" s="1"/>
  <c r="BJ711" i="1" s="1"/>
  <c r="BP711" i="1" s="1"/>
  <c r="BU711" i="1" s="1"/>
  <c r="BZ711" i="1" s="1"/>
  <c r="CF711" i="1" s="1"/>
  <c r="CL711" i="1" s="1"/>
  <c r="CR711" i="1" s="1"/>
  <c r="M711" i="1"/>
  <c r="S711" i="1" s="1"/>
  <c r="Y711" i="1" s="1"/>
  <c r="AE711" i="1" s="1"/>
  <c r="AK711" i="1" s="1"/>
  <c r="AQ711" i="1" s="1"/>
  <c r="AW711" i="1" s="1"/>
  <c r="BC711" i="1" s="1"/>
  <c r="BI711" i="1" s="1"/>
  <c r="BO711" i="1" s="1"/>
  <c r="BT711" i="1" s="1"/>
  <c r="BY711" i="1" s="1"/>
  <c r="CE711" i="1" s="1"/>
  <c r="CK711" i="1" s="1"/>
  <c r="CQ711" i="1" s="1"/>
  <c r="L711" i="1"/>
  <c r="R711" i="1" s="1"/>
  <c r="X711" i="1" s="1"/>
  <c r="AD711" i="1" s="1"/>
  <c r="AJ711" i="1" s="1"/>
  <c r="AP711" i="1" s="1"/>
  <c r="AV711" i="1" s="1"/>
  <c r="BB711" i="1" s="1"/>
  <c r="BH711" i="1" s="1"/>
  <c r="BN711" i="1" s="1"/>
  <c r="BS711" i="1" s="1"/>
  <c r="BX711" i="1" s="1"/>
  <c r="CD711" i="1" s="1"/>
  <c r="CJ711" i="1" s="1"/>
  <c r="CP711" i="1" s="1"/>
  <c r="CS710" i="1"/>
  <c r="CO710" i="1"/>
  <c r="CO709" i="1" s="1"/>
  <c r="CN710" i="1"/>
  <c r="CN709" i="1" s="1"/>
  <c r="CM710" i="1"/>
  <c r="CM709" i="1" s="1"/>
  <c r="CI710" i="1"/>
  <c r="CH710" i="1"/>
  <c r="CH709" i="1" s="1"/>
  <c r="CG710" i="1"/>
  <c r="CG709" i="1" s="1"/>
  <c r="CC710" i="1"/>
  <c r="CC709" i="1" s="1"/>
  <c r="CB710" i="1"/>
  <c r="CB709" i="1" s="1"/>
  <c r="CA710" i="1"/>
  <c r="BW710" i="1"/>
  <c r="BW709" i="1" s="1"/>
  <c r="BV710" i="1"/>
  <c r="BV709" i="1" s="1"/>
  <c r="BR710" i="1"/>
  <c r="BR709" i="1" s="1"/>
  <c r="BQ710" i="1"/>
  <c r="BQ709" i="1" s="1"/>
  <c r="BM710" i="1"/>
  <c r="BM709" i="1" s="1"/>
  <c r="BL710" i="1"/>
  <c r="BL709" i="1" s="1"/>
  <c r="BK710" i="1"/>
  <c r="BG710" i="1"/>
  <c r="BF710" i="1"/>
  <c r="BF709" i="1" s="1"/>
  <c r="BE710" i="1"/>
  <c r="BE709" i="1" s="1"/>
  <c r="BA710" i="1"/>
  <c r="BA709" i="1" s="1"/>
  <c r="AZ710" i="1"/>
  <c r="AY710" i="1"/>
  <c r="AY709" i="1" s="1"/>
  <c r="AU710" i="1"/>
  <c r="AU709" i="1" s="1"/>
  <c r="AT710" i="1"/>
  <c r="AS710" i="1"/>
  <c r="AO710" i="1"/>
  <c r="AO709" i="1" s="1"/>
  <c r="AN710" i="1"/>
  <c r="AN709" i="1" s="1"/>
  <c r="AM710" i="1"/>
  <c r="AM709" i="1" s="1"/>
  <c r="AI710" i="1"/>
  <c r="AI709" i="1" s="1"/>
  <c r="AH710" i="1"/>
  <c r="AH709" i="1" s="1"/>
  <c r="AG710" i="1"/>
  <c r="AG709" i="1" s="1"/>
  <c r="AC710" i="1"/>
  <c r="AB710" i="1"/>
  <c r="AA710" i="1"/>
  <c r="AA709" i="1" s="1"/>
  <c r="W710" i="1"/>
  <c r="W709" i="1" s="1"/>
  <c r="V710" i="1"/>
  <c r="V709" i="1" s="1"/>
  <c r="U710" i="1"/>
  <c r="Q710" i="1"/>
  <c r="Q709" i="1" s="1"/>
  <c r="P710" i="1"/>
  <c r="P709" i="1" s="1"/>
  <c r="O710" i="1"/>
  <c r="K710" i="1"/>
  <c r="K709" i="1" s="1"/>
  <c r="J710" i="1"/>
  <c r="I710" i="1"/>
  <c r="I709" i="1" s="1"/>
  <c r="H710" i="1"/>
  <c r="H709" i="1" s="1"/>
  <c r="G710" i="1"/>
  <c r="F710" i="1"/>
  <c r="F709" i="1" s="1"/>
  <c r="CS709" i="1"/>
  <c r="CI709" i="1"/>
  <c r="CA709" i="1"/>
  <c r="BK709" i="1"/>
  <c r="BG709" i="1"/>
  <c r="AZ709" i="1"/>
  <c r="AT709" i="1"/>
  <c r="AS709" i="1"/>
  <c r="AC709" i="1"/>
  <c r="AB709" i="1"/>
  <c r="U709" i="1"/>
  <c r="O709" i="1"/>
  <c r="J709" i="1"/>
  <c r="N706" i="1"/>
  <c r="T706" i="1" s="1"/>
  <c r="Z706" i="1" s="1"/>
  <c r="AF706" i="1" s="1"/>
  <c r="AL706" i="1" s="1"/>
  <c r="AR706" i="1" s="1"/>
  <c r="AX706" i="1" s="1"/>
  <c r="BD706" i="1" s="1"/>
  <c r="BJ706" i="1" s="1"/>
  <c r="BP706" i="1" s="1"/>
  <c r="BU706" i="1" s="1"/>
  <c r="BZ706" i="1" s="1"/>
  <c r="CF706" i="1" s="1"/>
  <c r="CL706" i="1" s="1"/>
  <c r="CR706" i="1" s="1"/>
  <c r="M706" i="1"/>
  <c r="S706" i="1" s="1"/>
  <c r="Y706" i="1" s="1"/>
  <c r="AE706" i="1" s="1"/>
  <c r="AK706" i="1" s="1"/>
  <c r="AQ706" i="1" s="1"/>
  <c r="AW706" i="1" s="1"/>
  <c r="BC706" i="1" s="1"/>
  <c r="BI706" i="1" s="1"/>
  <c r="BO706" i="1" s="1"/>
  <c r="BT706" i="1" s="1"/>
  <c r="BY706" i="1" s="1"/>
  <c r="CE706" i="1" s="1"/>
  <c r="CK706" i="1" s="1"/>
  <c r="CQ706" i="1" s="1"/>
  <c r="L706" i="1"/>
  <c r="R706" i="1" s="1"/>
  <c r="X706" i="1" s="1"/>
  <c r="AD706" i="1" s="1"/>
  <c r="AJ706" i="1" s="1"/>
  <c r="AP706" i="1" s="1"/>
  <c r="AV706" i="1" s="1"/>
  <c r="BB706" i="1" s="1"/>
  <c r="BH706" i="1" s="1"/>
  <c r="BN706" i="1" s="1"/>
  <c r="BS706" i="1" s="1"/>
  <c r="BX706" i="1" s="1"/>
  <c r="CD706" i="1" s="1"/>
  <c r="CJ706" i="1" s="1"/>
  <c r="CP706" i="1" s="1"/>
  <c r="CS705" i="1"/>
  <c r="CO705" i="1"/>
  <c r="CN705" i="1"/>
  <c r="CM705" i="1"/>
  <c r="CI705" i="1"/>
  <c r="CH705" i="1"/>
  <c r="CG705" i="1"/>
  <c r="CC705" i="1"/>
  <c r="CB705" i="1"/>
  <c r="CA705" i="1"/>
  <c r="BW705" i="1"/>
  <c r="BV705" i="1"/>
  <c r="BR705" i="1"/>
  <c r="BQ705" i="1"/>
  <c r="BM705" i="1"/>
  <c r="BL705" i="1"/>
  <c r="BK705" i="1"/>
  <c r="BG705" i="1"/>
  <c r="BF705" i="1"/>
  <c r="BE705" i="1"/>
  <c r="BA705" i="1"/>
  <c r="AZ705" i="1"/>
  <c r="AY705" i="1"/>
  <c r="AU705" i="1"/>
  <c r="AT705" i="1"/>
  <c r="AS705" i="1"/>
  <c r="AO705" i="1"/>
  <c r="AN705" i="1"/>
  <c r="AM705" i="1"/>
  <c r="AI705" i="1"/>
  <c r="AH705" i="1"/>
  <c r="AG705" i="1"/>
  <c r="AC705" i="1"/>
  <c r="AB705" i="1"/>
  <c r="AA705" i="1"/>
  <c r="W705" i="1"/>
  <c r="V705" i="1"/>
  <c r="U705" i="1"/>
  <c r="Q705" i="1"/>
  <c r="P705" i="1"/>
  <c r="O705" i="1"/>
  <c r="K705" i="1"/>
  <c r="J705" i="1"/>
  <c r="I705" i="1"/>
  <c r="H705" i="1"/>
  <c r="G705" i="1"/>
  <c r="F705" i="1"/>
  <c r="N704" i="1"/>
  <c r="T704" i="1" s="1"/>
  <c r="Z704" i="1" s="1"/>
  <c r="AF704" i="1" s="1"/>
  <c r="AL704" i="1" s="1"/>
  <c r="AR704" i="1" s="1"/>
  <c r="AX704" i="1" s="1"/>
  <c r="BD704" i="1" s="1"/>
  <c r="BJ704" i="1" s="1"/>
  <c r="BP704" i="1" s="1"/>
  <c r="BU704" i="1" s="1"/>
  <c r="BZ704" i="1" s="1"/>
  <c r="CF704" i="1" s="1"/>
  <c r="CL704" i="1" s="1"/>
  <c r="CR704" i="1" s="1"/>
  <c r="M704" i="1"/>
  <c r="S704" i="1" s="1"/>
  <c r="Y704" i="1" s="1"/>
  <c r="AE704" i="1" s="1"/>
  <c r="AK704" i="1" s="1"/>
  <c r="AQ704" i="1" s="1"/>
  <c r="AW704" i="1" s="1"/>
  <c r="BC704" i="1" s="1"/>
  <c r="BI704" i="1" s="1"/>
  <c r="BO704" i="1" s="1"/>
  <c r="BT704" i="1" s="1"/>
  <c r="BY704" i="1" s="1"/>
  <c r="CE704" i="1" s="1"/>
  <c r="CK704" i="1" s="1"/>
  <c r="CQ704" i="1" s="1"/>
  <c r="L704" i="1"/>
  <c r="R704" i="1" s="1"/>
  <c r="X704" i="1" s="1"/>
  <c r="AD704" i="1" s="1"/>
  <c r="AJ704" i="1" s="1"/>
  <c r="AP704" i="1" s="1"/>
  <c r="AV704" i="1" s="1"/>
  <c r="BB704" i="1" s="1"/>
  <c r="BH704" i="1" s="1"/>
  <c r="BN704" i="1" s="1"/>
  <c r="BS704" i="1" s="1"/>
  <c r="BX704" i="1" s="1"/>
  <c r="CD704" i="1" s="1"/>
  <c r="CJ704" i="1" s="1"/>
  <c r="CP704" i="1" s="1"/>
  <c r="CS703" i="1"/>
  <c r="CO703" i="1"/>
  <c r="CN703" i="1"/>
  <c r="CM703" i="1"/>
  <c r="CM702" i="1" s="1"/>
  <c r="CM701" i="1" s="1"/>
  <c r="CM700" i="1" s="1"/>
  <c r="CI703" i="1"/>
  <c r="CH703" i="1"/>
  <c r="CG703" i="1"/>
  <c r="CC703" i="1"/>
  <c r="CB703" i="1"/>
  <c r="CA703" i="1"/>
  <c r="BW703" i="1"/>
  <c r="BV703" i="1"/>
  <c r="BR703" i="1"/>
  <c r="BQ703" i="1"/>
  <c r="BM703" i="1"/>
  <c r="BL703" i="1"/>
  <c r="BL702" i="1" s="1"/>
  <c r="BL701" i="1" s="1"/>
  <c r="BL700" i="1" s="1"/>
  <c r="BK703" i="1"/>
  <c r="BG703" i="1"/>
  <c r="BF703" i="1"/>
  <c r="BE703" i="1"/>
  <c r="BA703" i="1"/>
  <c r="AZ703" i="1"/>
  <c r="AY703" i="1"/>
  <c r="AU703" i="1"/>
  <c r="AU702" i="1" s="1"/>
  <c r="AU701" i="1" s="1"/>
  <c r="AU700" i="1" s="1"/>
  <c r="AT703" i="1"/>
  <c r="AS703" i="1"/>
  <c r="AO703" i="1"/>
  <c r="AN703" i="1"/>
  <c r="AN702" i="1" s="1"/>
  <c r="AN701" i="1" s="1"/>
  <c r="AN700" i="1" s="1"/>
  <c r="AM703" i="1"/>
  <c r="AI703" i="1"/>
  <c r="AH703" i="1"/>
  <c r="AG703" i="1"/>
  <c r="AC703" i="1"/>
  <c r="AB703" i="1"/>
  <c r="AA703" i="1"/>
  <c r="W703" i="1"/>
  <c r="W702" i="1" s="1"/>
  <c r="W701" i="1" s="1"/>
  <c r="W700" i="1" s="1"/>
  <c r="V703" i="1"/>
  <c r="U703" i="1"/>
  <c r="Q703" i="1"/>
  <c r="P703" i="1"/>
  <c r="P702" i="1" s="1"/>
  <c r="P701" i="1" s="1"/>
  <c r="P700" i="1" s="1"/>
  <c r="O703" i="1"/>
  <c r="K703" i="1"/>
  <c r="J703" i="1"/>
  <c r="I703" i="1"/>
  <c r="H703" i="1"/>
  <c r="G703" i="1"/>
  <c r="F703" i="1"/>
  <c r="CN702" i="1"/>
  <c r="CN701" i="1" s="1"/>
  <c r="CN700" i="1" s="1"/>
  <c r="N697" i="1"/>
  <c r="T697" i="1" s="1"/>
  <c r="Z697" i="1" s="1"/>
  <c r="AF697" i="1" s="1"/>
  <c r="AL697" i="1" s="1"/>
  <c r="AR697" i="1" s="1"/>
  <c r="AX697" i="1" s="1"/>
  <c r="BD697" i="1" s="1"/>
  <c r="BJ697" i="1" s="1"/>
  <c r="BP697" i="1" s="1"/>
  <c r="BU697" i="1" s="1"/>
  <c r="BZ697" i="1" s="1"/>
  <c r="CF697" i="1" s="1"/>
  <c r="CL697" i="1" s="1"/>
  <c r="CR697" i="1" s="1"/>
  <c r="M697" i="1"/>
  <c r="S697" i="1" s="1"/>
  <c r="Y697" i="1" s="1"/>
  <c r="AE697" i="1" s="1"/>
  <c r="AK697" i="1" s="1"/>
  <c r="AQ697" i="1" s="1"/>
  <c r="AW697" i="1" s="1"/>
  <c r="BC697" i="1" s="1"/>
  <c r="BI697" i="1" s="1"/>
  <c r="BO697" i="1" s="1"/>
  <c r="BT697" i="1" s="1"/>
  <c r="BY697" i="1" s="1"/>
  <c r="CE697" i="1" s="1"/>
  <c r="CK697" i="1" s="1"/>
  <c r="CQ697" i="1" s="1"/>
  <c r="L697" i="1"/>
  <c r="R697" i="1" s="1"/>
  <c r="X697" i="1" s="1"/>
  <c r="AD697" i="1" s="1"/>
  <c r="AJ697" i="1" s="1"/>
  <c r="AP697" i="1" s="1"/>
  <c r="AV697" i="1" s="1"/>
  <c r="BB697" i="1" s="1"/>
  <c r="BH697" i="1" s="1"/>
  <c r="BN697" i="1" s="1"/>
  <c r="BS697" i="1" s="1"/>
  <c r="BX697" i="1" s="1"/>
  <c r="CD697" i="1" s="1"/>
  <c r="CJ697" i="1" s="1"/>
  <c r="CP697" i="1" s="1"/>
  <c r="CS696" i="1"/>
  <c r="CS695" i="1" s="1"/>
  <c r="CS694" i="1" s="1"/>
  <c r="CS693" i="1" s="1"/>
  <c r="CO696" i="1"/>
  <c r="CN696" i="1"/>
  <c r="CN695" i="1" s="1"/>
  <c r="CN694" i="1" s="1"/>
  <c r="CN693" i="1" s="1"/>
  <c r="CM696" i="1"/>
  <c r="CM695" i="1" s="1"/>
  <c r="CM694" i="1" s="1"/>
  <c r="CM693" i="1" s="1"/>
  <c r="CI696" i="1"/>
  <c r="CI695" i="1" s="1"/>
  <c r="CI694" i="1" s="1"/>
  <c r="CI693" i="1" s="1"/>
  <c r="CH696" i="1"/>
  <c r="CH695" i="1" s="1"/>
  <c r="CH694" i="1" s="1"/>
  <c r="CH693" i="1" s="1"/>
  <c r="CG696" i="1"/>
  <c r="CG695" i="1" s="1"/>
  <c r="CG694" i="1" s="1"/>
  <c r="CG693" i="1" s="1"/>
  <c r="CC696" i="1"/>
  <c r="CC695" i="1" s="1"/>
  <c r="CC694" i="1" s="1"/>
  <c r="CC693" i="1" s="1"/>
  <c r="CB696" i="1"/>
  <c r="CB695" i="1" s="1"/>
  <c r="CB694" i="1" s="1"/>
  <c r="CB693" i="1" s="1"/>
  <c r="CA696" i="1"/>
  <c r="BW696" i="1"/>
  <c r="BW695" i="1" s="1"/>
  <c r="BW694" i="1" s="1"/>
  <c r="BW693" i="1" s="1"/>
  <c r="BV696" i="1"/>
  <c r="BV695" i="1" s="1"/>
  <c r="BV694" i="1" s="1"/>
  <c r="BV693" i="1" s="1"/>
  <c r="BR696" i="1"/>
  <c r="BR695" i="1" s="1"/>
  <c r="BQ696" i="1"/>
  <c r="BM696" i="1"/>
  <c r="BM695" i="1" s="1"/>
  <c r="BM694" i="1" s="1"/>
  <c r="BM693" i="1" s="1"/>
  <c r="BL696" i="1"/>
  <c r="BL695" i="1" s="1"/>
  <c r="BL694" i="1" s="1"/>
  <c r="BL693" i="1" s="1"/>
  <c r="BK696" i="1"/>
  <c r="BG696" i="1"/>
  <c r="BG695" i="1" s="1"/>
  <c r="BG694" i="1" s="1"/>
  <c r="BG693" i="1" s="1"/>
  <c r="BF696" i="1"/>
  <c r="BF695" i="1" s="1"/>
  <c r="BF694" i="1" s="1"/>
  <c r="BF693" i="1" s="1"/>
  <c r="BE696" i="1"/>
  <c r="BE695" i="1" s="1"/>
  <c r="BE694" i="1" s="1"/>
  <c r="BE693" i="1" s="1"/>
  <c r="BA696" i="1"/>
  <c r="AZ696" i="1"/>
  <c r="AZ695" i="1" s="1"/>
  <c r="AZ694" i="1" s="1"/>
  <c r="AZ693" i="1" s="1"/>
  <c r="AY696" i="1"/>
  <c r="AY695" i="1" s="1"/>
  <c r="AY694" i="1" s="1"/>
  <c r="AY693" i="1" s="1"/>
  <c r="AU696" i="1"/>
  <c r="AU695" i="1" s="1"/>
  <c r="AU694" i="1" s="1"/>
  <c r="AU693" i="1" s="1"/>
  <c r="AT696" i="1"/>
  <c r="AT695" i="1" s="1"/>
  <c r="AT694" i="1" s="1"/>
  <c r="AT693" i="1" s="1"/>
  <c r="AS696" i="1"/>
  <c r="AO696" i="1"/>
  <c r="AO695" i="1" s="1"/>
  <c r="AO694" i="1" s="1"/>
  <c r="AO693" i="1" s="1"/>
  <c r="AN696" i="1"/>
  <c r="AN695" i="1" s="1"/>
  <c r="AN694" i="1" s="1"/>
  <c r="AN693" i="1" s="1"/>
  <c r="AM696" i="1"/>
  <c r="AI696" i="1"/>
  <c r="AI695" i="1" s="1"/>
  <c r="AH696" i="1"/>
  <c r="AH695" i="1" s="1"/>
  <c r="AH694" i="1" s="1"/>
  <c r="AH693" i="1" s="1"/>
  <c r="AG696" i="1"/>
  <c r="AG695" i="1" s="1"/>
  <c r="AG694" i="1" s="1"/>
  <c r="AG693" i="1" s="1"/>
  <c r="AC696" i="1"/>
  <c r="AC695" i="1" s="1"/>
  <c r="AC694" i="1" s="1"/>
  <c r="AC693" i="1" s="1"/>
  <c r="AB696" i="1"/>
  <c r="AB695" i="1" s="1"/>
  <c r="AB694" i="1" s="1"/>
  <c r="AB693" i="1" s="1"/>
  <c r="AA696" i="1"/>
  <c r="AA695" i="1" s="1"/>
  <c r="AA694" i="1" s="1"/>
  <c r="AA693" i="1" s="1"/>
  <c r="W696" i="1"/>
  <c r="W695" i="1" s="1"/>
  <c r="W694" i="1" s="1"/>
  <c r="W693" i="1" s="1"/>
  <c r="V696" i="1"/>
  <c r="V695" i="1" s="1"/>
  <c r="V694" i="1" s="1"/>
  <c r="V693" i="1" s="1"/>
  <c r="U696" i="1"/>
  <c r="Q696" i="1"/>
  <c r="Q695" i="1" s="1"/>
  <c r="Q694" i="1" s="1"/>
  <c r="Q693" i="1" s="1"/>
  <c r="P696" i="1"/>
  <c r="P695" i="1" s="1"/>
  <c r="P694" i="1" s="1"/>
  <c r="P693" i="1" s="1"/>
  <c r="O696" i="1"/>
  <c r="O695" i="1" s="1"/>
  <c r="O694" i="1" s="1"/>
  <c r="O693" i="1" s="1"/>
  <c r="K696" i="1"/>
  <c r="K695" i="1" s="1"/>
  <c r="K694" i="1" s="1"/>
  <c r="K693" i="1" s="1"/>
  <c r="J696" i="1"/>
  <c r="J695" i="1" s="1"/>
  <c r="J694" i="1" s="1"/>
  <c r="J693" i="1" s="1"/>
  <c r="I696" i="1"/>
  <c r="I695" i="1" s="1"/>
  <c r="I694" i="1" s="1"/>
  <c r="I693" i="1" s="1"/>
  <c r="H696" i="1"/>
  <c r="H695" i="1" s="1"/>
  <c r="H694" i="1" s="1"/>
  <c r="G696" i="1"/>
  <c r="G695" i="1" s="1"/>
  <c r="G694" i="1" s="1"/>
  <c r="G693" i="1" s="1"/>
  <c r="F696" i="1"/>
  <c r="CO695" i="1"/>
  <c r="CA695" i="1"/>
  <c r="CA694" i="1" s="1"/>
  <c r="CA693" i="1" s="1"/>
  <c r="BQ695" i="1"/>
  <c r="BQ694" i="1" s="1"/>
  <c r="BQ693" i="1" s="1"/>
  <c r="BK695" i="1"/>
  <c r="BK694" i="1" s="1"/>
  <c r="BK693" i="1" s="1"/>
  <c r="BA695" i="1"/>
  <c r="BA694" i="1" s="1"/>
  <c r="BA693" i="1" s="1"/>
  <c r="AS695" i="1"/>
  <c r="AS694" i="1" s="1"/>
  <c r="AS693" i="1" s="1"/>
  <c r="AM695" i="1"/>
  <c r="AM694" i="1" s="1"/>
  <c r="AM693" i="1" s="1"/>
  <c r="U695" i="1"/>
  <c r="U694" i="1" s="1"/>
  <c r="U693" i="1" s="1"/>
  <c r="CO694" i="1"/>
  <c r="CO693" i="1" s="1"/>
  <c r="BR694" i="1"/>
  <c r="BR693" i="1" s="1"/>
  <c r="AI694" i="1"/>
  <c r="AI693" i="1" s="1"/>
  <c r="N692" i="1"/>
  <c r="T692" i="1" s="1"/>
  <c r="Z692" i="1" s="1"/>
  <c r="AF692" i="1" s="1"/>
  <c r="AL692" i="1" s="1"/>
  <c r="AR692" i="1" s="1"/>
  <c r="AX692" i="1" s="1"/>
  <c r="BD692" i="1" s="1"/>
  <c r="BJ692" i="1" s="1"/>
  <c r="BP692" i="1" s="1"/>
  <c r="BU692" i="1" s="1"/>
  <c r="BZ692" i="1" s="1"/>
  <c r="CF692" i="1" s="1"/>
  <c r="CL692" i="1" s="1"/>
  <c r="CR692" i="1" s="1"/>
  <c r="M692" i="1"/>
  <c r="S692" i="1" s="1"/>
  <c r="Y692" i="1" s="1"/>
  <c r="AE692" i="1" s="1"/>
  <c r="AK692" i="1" s="1"/>
  <c r="AQ692" i="1" s="1"/>
  <c r="AW692" i="1" s="1"/>
  <c r="BC692" i="1" s="1"/>
  <c r="BI692" i="1" s="1"/>
  <c r="BO692" i="1" s="1"/>
  <c r="BT692" i="1" s="1"/>
  <c r="BY692" i="1" s="1"/>
  <c r="CE692" i="1" s="1"/>
  <c r="CK692" i="1" s="1"/>
  <c r="CQ692" i="1" s="1"/>
  <c r="L692" i="1"/>
  <c r="R692" i="1" s="1"/>
  <c r="X692" i="1" s="1"/>
  <c r="AD692" i="1" s="1"/>
  <c r="AJ692" i="1" s="1"/>
  <c r="AP692" i="1" s="1"/>
  <c r="AV692" i="1" s="1"/>
  <c r="BB692" i="1" s="1"/>
  <c r="BH692" i="1" s="1"/>
  <c r="BN692" i="1" s="1"/>
  <c r="BS692" i="1" s="1"/>
  <c r="BX692" i="1" s="1"/>
  <c r="CD692" i="1" s="1"/>
  <c r="CJ692" i="1" s="1"/>
  <c r="CP692" i="1" s="1"/>
  <c r="CS691" i="1"/>
  <c r="CS690" i="1" s="1"/>
  <c r="CO691" i="1"/>
  <c r="CO690" i="1" s="1"/>
  <c r="CN691" i="1"/>
  <c r="CN690" i="1" s="1"/>
  <c r="CM691" i="1"/>
  <c r="CM690" i="1" s="1"/>
  <c r="CI691" i="1"/>
  <c r="CI690" i="1" s="1"/>
  <c r="CH691" i="1"/>
  <c r="CH690" i="1" s="1"/>
  <c r="CG691" i="1"/>
  <c r="CG690" i="1" s="1"/>
  <c r="CC691" i="1"/>
  <c r="CC690" i="1" s="1"/>
  <c r="CB691" i="1"/>
  <c r="CB690" i="1" s="1"/>
  <c r="CA691" i="1"/>
  <c r="CA690" i="1" s="1"/>
  <c r="BW691" i="1"/>
  <c r="BW690" i="1" s="1"/>
  <c r="BV691" i="1"/>
  <c r="BV690" i="1" s="1"/>
  <c r="BR691" i="1"/>
  <c r="BR690" i="1" s="1"/>
  <c r="BQ691" i="1"/>
  <c r="BQ690" i="1" s="1"/>
  <c r="BM691" i="1"/>
  <c r="BM690" i="1" s="1"/>
  <c r="BL691" i="1"/>
  <c r="BL690" i="1" s="1"/>
  <c r="BK691" i="1"/>
  <c r="BK690" i="1" s="1"/>
  <c r="BG691" i="1"/>
  <c r="BG690" i="1" s="1"/>
  <c r="BF691" i="1"/>
  <c r="BF690" i="1" s="1"/>
  <c r="BE691" i="1"/>
  <c r="BE690" i="1" s="1"/>
  <c r="BA691" i="1"/>
  <c r="AZ691" i="1"/>
  <c r="AZ690" i="1" s="1"/>
  <c r="AY691" i="1"/>
  <c r="AY690" i="1" s="1"/>
  <c r="AU691" i="1"/>
  <c r="AU690" i="1" s="1"/>
  <c r="AT691" i="1"/>
  <c r="AT690" i="1" s="1"/>
  <c r="AS691" i="1"/>
  <c r="AS690" i="1" s="1"/>
  <c r="AO691" i="1"/>
  <c r="AO690" i="1" s="1"/>
  <c r="AN691" i="1"/>
  <c r="AN690" i="1" s="1"/>
  <c r="AM691" i="1"/>
  <c r="AM690" i="1" s="1"/>
  <c r="AI691" i="1"/>
  <c r="AI690" i="1" s="1"/>
  <c r="AH691" i="1"/>
  <c r="AH690" i="1" s="1"/>
  <c r="AG691" i="1"/>
  <c r="AG690" i="1" s="1"/>
  <c r="AC691" i="1"/>
  <c r="AB691" i="1"/>
  <c r="AB690" i="1" s="1"/>
  <c r="AA691" i="1"/>
  <c r="AA690" i="1" s="1"/>
  <c r="W691" i="1"/>
  <c r="W690" i="1" s="1"/>
  <c r="V691" i="1"/>
  <c r="V690" i="1" s="1"/>
  <c r="U691" i="1"/>
  <c r="U690" i="1" s="1"/>
  <c r="Q691" i="1"/>
  <c r="Q690" i="1" s="1"/>
  <c r="P691" i="1"/>
  <c r="P690" i="1" s="1"/>
  <c r="O691" i="1"/>
  <c r="K691" i="1"/>
  <c r="K690" i="1" s="1"/>
  <c r="J691" i="1"/>
  <c r="J690" i="1" s="1"/>
  <c r="I691" i="1"/>
  <c r="I690" i="1" s="1"/>
  <c r="H691" i="1"/>
  <c r="H690" i="1" s="1"/>
  <c r="G691" i="1"/>
  <c r="G690" i="1" s="1"/>
  <c r="F691" i="1"/>
  <c r="F690" i="1" s="1"/>
  <c r="BA690" i="1"/>
  <c r="AC690" i="1"/>
  <c r="O690" i="1"/>
  <c r="N689" i="1"/>
  <c r="T689" i="1" s="1"/>
  <c r="Z689" i="1" s="1"/>
  <c r="AF689" i="1" s="1"/>
  <c r="AL689" i="1" s="1"/>
  <c r="AR689" i="1" s="1"/>
  <c r="AX689" i="1" s="1"/>
  <c r="BD689" i="1" s="1"/>
  <c r="BJ689" i="1" s="1"/>
  <c r="BP689" i="1" s="1"/>
  <c r="BU689" i="1" s="1"/>
  <c r="BZ689" i="1" s="1"/>
  <c r="CF689" i="1" s="1"/>
  <c r="CL689" i="1" s="1"/>
  <c r="CR689" i="1" s="1"/>
  <c r="M689" i="1"/>
  <c r="S689" i="1" s="1"/>
  <c r="Y689" i="1" s="1"/>
  <c r="AE689" i="1" s="1"/>
  <c r="AK689" i="1" s="1"/>
  <c r="AQ689" i="1" s="1"/>
  <c r="AW689" i="1" s="1"/>
  <c r="BC689" i="1" s="1"/>
  <c r="BI689" i="1" s="1"/>
  <c r="BO689" i="1" s="1"/>
  <c r="BT689" i="1" s="1"/>
  <c r="BY689" i="1" s="1"/>
  <c r="CE689" i="1" s="1"/>
  <c r="CK689" i="1" s="1"/>
  <c r="CQ689" i="1" s="1"/>
  <c r="L689" i="1"/>
  <c r="R689" i="1" s="1"/>
  <c r="X689" i="1" s="1"/>
  <c r="AD689" i="1" s="1"/>
  <c r="AJ689" i="1" s="1"/>
  <c r="AP689" i="1" s="1"/>
  <c r="AV689" i="1" s="1"/>
  <c r="BB689" i="1" s="1"/>
  <c r="BH689" i="1" s="1"/>
  <c r="BN689" i="1" s="1"/>
  <c r="BS689" i="1" s="1"/>
  <c r="BX689" i="1" s="1"/>
  <c r="CD689" i="1" s="1"/>
  <c r="CJ689" i="1" s="1"/>
  <c r="CP689" i="1" s="1"/>
  <c r="CS688" i="1"/>
  <c r="CS687" i="1" s="1"/>
  <c r="CO688" i="1"/>
  <c r="CO687" i="1" s="1"/>
  <c r="CN688" i="1"/>
  <c r="CN687" i="1" s="1"/>
  <c r="CM688" i="1"/>
  <c r="CM687" i="1" s="1"/>
  <c r="CI688" i="1"/>
  <c r="CH688" i="1"/>
  <c r="CH687" i="1" s="1"/>
  <c r="CH686" i="1" s="1"/>
  <c r="CH685" i="1" s="1"/>
  <c r="CG688" i="1"/>
  <c r="CG687" i="1" s="1"/>
  <c r="CC688" i="1"/>
  <c r="CC687" i="1" s="1"/>
  <c r="CB688" i="1"/>
  <c r="CB687" i="1" s="1"/>
  <c r="CA688" i="1"/>
  <c r="CA687" i="1" s="1"/>
  <c r="CA686" i="1" s="1"/>
  <c r="CA685" i="1" s="1"/>
  <c r="BW688" i="1"/>
  <c r="BW687" i="1" s="1"/>
  <c r="BV688" i="1"/>
  <c r="BV687" i="1" s="1"/>
  <c r="BR688" i="1"/>
  <c r="BR687" i="1" s="1"/>
  <c r="BQ688" i="1"/>
  <c r="BQ687" i="1" s="1"/>
  <c r="BM688" i="1"/>
  <c r="BM687" i="1" s="1"/>
  <c r="BL688" i="1"/>
  <c r="BK688" i="1"/>
  <c r="BK687" i="1" s="1"/>
  <c r="BG688" i="1"/>
  <c r="BG687" i="1" s="1"/>
  <c r="BG686" i="1" s="1"/>
  <c r="BG685" i="1" s="1"/>
  <c r="BF688" i="1"/>
  <c r="BF687" i="1" s="1"/>
  <c r="BE688" i="1"/>
  <c r="BA688" i="1"/>
  <c r="BA687" i="1" s="1"/>
  <c r="AZ688" i="1"/>
  <c r="AZ687" i="1" s="1"/>
  <c r="AZ686" i="1" s="1"/>
  <c r="AZ685" i="1" s="1"/>
  <c r="AY688" i="1"/>
  <c r="AY687" i="1" s="1"/>
  <c r="AU688" i="1"/>
  <c r="AU687" i="1" s="1"/>
  <c r="AT688" i="1"/>
  <c r="AS688" i="1"/>
  <c r="AS687" i="1" s="1"/>
  <c r="AO688" i="1"/>
  <c r="AO687" i="1" s="1"/>
  <c r="AN688" i="1"/>
  <c r="AM688" i="1"/>
  <c r="AM687" i="1" s="1"/>
  <c r="AI688" i="1"/>
  <c r="AI687" i="1" s="1"/>
  <c r="AI686" i="1" s="1"/>
  <c r="AI685" i="1" s="1"/>
  <c r="AH688" i="1"/>
  <c r="AH687" i="1" s="1"/>
  <c r="AG688" i="1"/>
  <c r="AG687" i="1" s="1"/>
  <c r="AC688" i="1"/>
  <c r="AC687" i="1" s="1"/>
  <c r="AB688" i="1"/>
  <c r="AB687" i="1" s="1"/>
  <c r="AB686" i="1" s="1"/>
  <c r="AB685" i="1" s="1"/>
  <c r="AA688" i="1"/>
  <c r="AA687" i="1" s="1"/>
  <c r="W688" i="1"/>
  <c r="V688" i="1"/>
  <c r="V687" i="1" s="1"/>
  <c r="U688" i="1"/>
  <c r="U687" i="1" s="1"/>
  <c r="Q688" i="1"/>
  <c r="Q687" i="1" s="1"/>
  <c r="P688" i="1"/>
  <c r="P687" i="1" s="1"/>
  <c r="O688" i="1"/>
  <c r="O687" i="1" s="1"/>
  <c r="K688" i="1"/>
  <c r="K687" i="1" s="1"/>
  <c r="J688" i="1"/>
  <c r="J687" i="1" s="1"/>
  <c r="I688" i="1"/>
  <c r="H688" i="1"/>
  <c r="H687" i="1" s="1"/>
  <c r="G688" i="1"/>
  <c r="G687" i="1" s="1"/>
  <c r="F688" i="1"/>
  <c r="F687" i="1" s="1"/>
  <c r="CI687" i="1"/>
  <c r="BL687" i="1"/>
  <c r="BE687" i="1"/>
  <c r="AT687" i="1"/>
  <c r="AN687" i="1"/>
  <c r="W687" i="1"/>
  <c r="I687" i="1"/>
  <c r="N684" i="1"/>
  <c r="T684" i="1" s="1"/>
  <c r="Z684" i="1" s="1"/>
  <c r="AF684" i="1" s="1"/>
  <c r="AL684" i="1" s="1"/>
  <c r="AR684" i="1" s="1"/>
  <c r="AX684" i="1" s="1"/>
  <c r="BD684" i="1" s="1"/>
  <c r="BJ684" i="1" s="1"/>
  <c r="BP684" i="1" s="1"/>
  <c r="BU684" i="1" s="1"/>
  <c r="BZ684" i="1" s="1"/>
  <c r="CF684" i="1" s="1"/>
  <c r="CL684" i="1" s="1"/>
  <c r="CR684" i="1" s="1"/>
  <c r="M684" i="1"/>
  <c r="S684" i="1" s="1"/>
  <c r="Y684" i="1" s="1"/>
  <c r="AE684" i="1" s="1"/>
  <c r="AK684" i="1" s="1"/>
  <c r="AQ684" i="1" s="1"/>
  <c r="AW684" i="1" s="1"/>
  <c r="BC684" i="1" s="1"/>
  <c r="BI684" i="1" s="1"/>
  <c r="BO684" i="1" s="1"/>
  <c r="BT684" i="1" s="1"/>
  <c r="BY684" i="1" s="1"/>
  <c r="CE684" i="1" s="1"/>
  <c r="CK684" i="1" s="1"/>
  <c r="CQ684" i="1" s="1"/>
  <c r="L684" i="1"/>
  <c r="R684" i="1" s="1"/>
  <c r="X684" i="1" s="1"/>
  <c r="AD684" i="1" s="1"/>
  <c r="AJ684" i="1" s="1"/>
  <c r="AP684" i="1" s="1"/>
  <c r="AV684" i="1" s="1"/>
  <c r="BB684" i="1" s="1"/>
  <c r="BH684" i="1" s="1"/>
  <c r="BN684" i="1" s="1"/>
  <c r="BS684" i="1" s="1"/>
  <c r="BX684" i="1" s="1"/>
  <c r="CD684" i="1" s="1"/>
  <c r="CJ684" i="1" s="1"/>
  <c r="CP684" i="1" s="1"/>
  <c r="CS683" i="1"/>
  <c r="CS682" i="1" s="1"/>
  <c r="CO683" i="1"/>
  <c r="CO682" i="1" s="1"/>
  <c r="CN683" i="1"/>
  <c r="CN682" i="1" s="1"/>
  <c r="CM683" i="1"/>
  <c r="CM682" i="1" s="1"/>
  <c r="CI683" i="1"/>
  <c r="CI682" i="1" s="1"/>
  <c r="CH683" i="1"/>
  <c r="CH682" i="1" s="1"/>
  <c r="CG683" i="1"/>
  <c r="CG682" i="1" s="1"/>
  <c r="CC683" i="1"/>
  <c r="CC682" i="1" s="1"/>
  <c r="CB683" i="1"/>
  <c r="CB682" i="1" s="1"/>
  <c r="CA683" i="1"/>
  <c r="CA682" i="1" s="1"/>
  <c r="BW683" i="1"/>
  <c r="BV683" i="1"/>
  <c r="BV682" i="1" s="1"/>
  <c r="BR683" i="1"/>
  <c r="BR682" i="1" s="1"/>
  <c r="BQ683" i="1"/>
  <c r="BQ682" i="1" s="1"/>
  <c r="BM683" i="1"/>
  <c r="BL683" i="1"/>
  <c r="BL682" i="1" s="1"/>
  <c r="BK683" i="1"/>
  <c r="BK682" i="1" s="1"/>
  <c r="BG683" i="1"/>
  <c r="BG682" i="1" s="1"/>
  <c r="BF683" i="1"/>
  <c r="BF682" i="1" s="1"/>
  <c r="BE683" i="1"/>
  <c r="BE682" i="1" s="1"/>
  <c r="BA683" i="1"/>
  <c r="BA682" i="1" s="1"/>
  <c r="AZ683" i="1"/>
  <c r="AZ682" i="1" s="1"/>
  <c r="AY683" i="1"/>
  <c r="AY682" i="1" s="1"/>
  <c r="AU683" i="1"/>
  <c r="AU682" i="1" s="1"/>
  <c r="AT683" i="1"/>
  <c r="AT682" i="1" s="1"/>
  <c r="AS683" i="1"/>
  <c r="AS682" i="1" s="1"/>
  <c r="AO683" i="1"/>
  <c r="AN683" i="1"/>
  <c r="AN682" i="1" s="1"/>
  <c r="AM683" i="1"/>
  <c r="AM682" i="1" s="1"/>
  <c r="AI683" i="1"/>
  <c r="AI682" i="1" s="1"/>
  <c r="AH683" i="1"/>
  <c r="AG683" i="1"/>
  <c r="AG682" i="1" s="1"/>
  <c r="AC683" i="1"/>
  <c r="AC682" i="1" s="1"/>
  <c r="AB683" i="1"/>
  <c r="AB682" i="1" s="1"/>
  <c r="AA683" i="1"/>
  <c r="AA682" i="1" s="1"/>
  <c r="W683" i="1"/>
  <c r="W682" i="1" s="1"/>
  <c r="V683" i="1"/>
  <c r="V682" i="1" s="1"/>
  <c r="U683" i="1"/>
  <c r="U682" i="1" s="1"/>
  <c r="Q683" i="1"/>
  <c r="Q682" i="1" s="1"/>
  <c r="P683" i="1"/>
  <c r="P682" i="1" s="1"/>
  <c r="O683" i="1"/>
  <c r="O682" i="1" s="1"/>
  <c r="K683" i="1"/>
  <c r="J683" i="1"/>
  <c r="I683" i="1"/>
  <c r="I682" i="1" s="1"/>
  <c r="H683" i="1"/>
  <c r="H682" i="1" s="1"/>
  <c r="G683" i="1"/>
  <c r="M683" i="1" s="1"/>
  <c r="F683" i="1"/>
  <c r="BW682" i="1"/>
  <c r="BM682" i="1"/>
  <c r="AO682" i="1"/>
  <c r="AO678" i="1" s="1"/>
  <c r="AH682" i="1"/>
  <c r="J682" i="1"/>
  <c r="F682" i="1"/>
  <c r="N681" i="1"/>
  <c r="T681" i="1" s="1"/>
  <c r="Z681" i="1" s="1"/>
  <c r="AF681" i="1" s="1"/>
  <c r="AL681" i="1" s="1"/>
  <c r="AR681" i="1" s="1"/>
  <c r="AX681" i="1" s="1"/>
  <c r="BD681" i="1" s="1"/>
  <c r="BJ681" i="1" s="1"/>
  <c r="BP681" i="1" s="1"/>
  <c r="BU681" i="1" s="1"/>
  <c r="BZ681" i="1" s="1"/>
  <c r="CF681" i="1" s="1"/>
  <c r="CL681" i="1" s="1"/>
  <c r="CR681" i="1" s="1"/>
  <c r="M681" i="1"/>
  <c r="S681" i="1" s="1"/>
  <c r="Y681" i="1" s="1"/>
  <c r="AE681" i="1" s="1"/>
  <c r="AK681" i="1" s="1"/>
  <c r="AQ681" i="1" s="1"/>
  <c r="AW681" i="1" s="1"/>
  <c r="BC681" i="1" s="1"/>
  <c r="BI681" i="1" s="1"/>
  <c r="BO681" i="1" s="1"/>
  <c r="BT681" i="1" s="1"/>
  <c r="BY681" i="1" s="1"/>
  <c r="CE681" i="1" s="1"/>
  <c r="CK681" i="1" s="1"/>
  <c r="CQ681" i="1" s="1"/>
  <c r="L681" i="1"/>
  <c r="R681" i="1" s="1"/>
  <c r="X681" i="1" s="1"/>
  <c r="AD681" i="1" s="1"/>
  <c r="AJ681" i="1" s="1"/>
  <c r="AP681" i="1" s="1"/>
  <c r="AV681" i="1" s="1"/>
  <c r="BB681" i="1" s="1"/>
  <c r="BH681" i="1" s="1"/>
  <c r="BN681" i="1" s="1"/>
  <c r="BS681" i="1" s="1"/>
  <c r="BX681" i="1" s="1"/>
  <c r="CD681" i="1" s="1"/>
  <c r="CJ681" i="1" s="1"/>
  <c r="CP681" i="1" s="1"/>
  <c r="CS680" i="1"/>
  <c r="CO680" i="1"/>
  <c r="CN680" i="1"/>
  <c r="CN679" i="1" s="1"/>
  <c r="CM680" i="1"/>
  <c r="CM679" i="1" s="1"/>
  <c r="CI680" i="1"/>
  <c r="CI679" i="1" s="1"/>
  <c r="CH680" i="1"/>
  <c r="CH679" i="1" s="1"/>
  <c r="CG680" i="1"/>
  <c r="CG679" i="1" s="1"/>
  <c r="CC680" i="1"/>
  <c r="CC679" i="1" s="1"/>
  <c r="CB680" i="1"/>
  <c r="CB679" i="1" s="1"/>
  <c r="CA680" i="1"/>
  <c r="CA679" i="1" s="1"/>
  <c r="BW680" i="1"/>
  <c r="BV680" i="1"/>
  <c r="BV679" i="1" s="1"/>
  <c r="BR680" i="1"/>
  <c r="BQ680" i="1"/>
  <c r="BQ679" i="1" s="1"/>
  <c r="BM680" i="1"/>
  <c r="BL680" i="1"/>
  <c r="BL679" i="1" s="1"/>
  <c r="BK680" i="1"/>
  <c r="BK679" i="1" s="1"/>
  <c r="BG680" i="1"/>
  <c r="BF680" i="1"/>
  <c r="BF679" i="1" s="1"/>
  <c r="BE680" i="1"/>
  <c r="BE679" i="1" s="1"/>
  <c r="BA680" i="1"/>
  <c r="BA679" i="1" s="1"/>
  <c r="AZ680" i="1"/>
  <c r="AY680" i="1"/>
  <c r="AY679" i="1" s="1"/>
  <c r="AU680" i="1"/>
  <c r="AU679" i="1" s="1"/>
  <c r="AT680" i="1"/>
  <c r="AT679" i="1" s="1"/>
  <c r="AS680" i="1"/>
  <c r="AO680" i="1"/>
  <c r="AN680" i="1"/>
  <c r="AN679" i="1" s="1"/>
  <c r="AM680" i="1"/>
  <c r="AM679" i="1" s="1"/>
  <c r="AI680" i="1"/>
  <c r="AH680" i="1"/>
  <c r="AG680" i="1"/>
  <c r="AG679" i="1" s="1"/>
  <c r="AC680" i="1"/>
  <c r="AC679" i="1" s="1"/>
  <c r="AB680" i="1"/>
  <c r="AB679" i="1" s="1"/>
  <c r="AA680" i="1"/>
  <c r="AA679" i="1" s="1"/>
  <c r="W680" i="1"/>
  <c r="W679" i="1" s="1"/>
  <c r="V680" i="1"/>
  <c r="V679" i="1" s="1"/>
  <c r="U680" i="1"/>
  <c r="U679" i="1" s="1"/>
  <c r="Q680" i="1"/>
  <c r="Q679" i="1" s="1"/>
  <c r="P680" i="1"/>
  <c r="P679" i="1" s="1"/>
  <c r="O680" i="1"/>
  <c r="O679" i="1" s="1"/>
  <c r="K680" i="1"/>
  <c r="J680" i="1"/>
  <c r="I680" i="1"/>
  <c r="I679" i="1" s="1"/>
  <c r="H680" i="1"/>
  <c r="H679" i="1" s="1"/>
  <c r="G680" i="1"/>
  <c r="G679" i="1" s="1"/>
  <c r="F680" i="1"/>
  <c r="CS679" i="1"/>
  <c r="CO679" i="1"/>
  <c r="BW679" i="1"/>
  <c r="BR679" i="1"/>
  <c r="BM679" i="1"/>
  <c r="BM678" i="1" s="1"/>
  <c r="BG679" i="1"/>
  <c r="AZ679" i="1"/>
  <c r="AS679" i="1"/>
  <c r="AO679" i="1"/>
  <c r="AI679" i="1"/>
  <c r="AH679" i="1"/>
  <c r="K679" i="1"/>
  <c r="J679" i="1"/>
  <c r="F679" i="1"/>
  <c r="N677" i="1"/>
  <c r="T677" i="1" s="1"/>
  <c r="Z677" i="1" s="1"/>
  <c r="AF677" i="1" s="1"/>
  <c r="AL677" i="1" s="1"/>
  <c r="AR677" i="1" s="1"/>
  <c r="AX677" i="1" s="1"/>
  <c r="BD677" i="1" s="1"/>
  <c r="BJ677" i="1" s="1"/>
  <c r="BP677" i="1" s="1"/>
  <c r="BU677" i="1" s="1"/>
  <c r="BZ677" i="1" s="1"/>
  <c r="CF677" i="1" s="1"/>
  <c r="CL677" i="1" s="1"/>
  <c r="CR677" i="1" s="1"/>
  <c r="M677" i="1"/>
  <c r="S677" i="1" s="1"/>
  <c r="Y677" i="1" s="1"/>
  <c r="AE677" i="1" s="1"/>
  <c r="AK677" i="1" s="1"/>
  <c r="AQ677" i="1" s="1"/>
  <c r="AW677" i="1" s="1"/>
  <c r="BC677" i="1" s="1"/>
  <c r="BI677" i="1" s="1"/>
  <c r="BO677" i="1" s="1"/>
  <c r="BT677" i="1" s="1"/>
  <c r="BY677" i="1" s="1"/>
  <c r="CE677" i="1" s="1"/>
  <c r="CK677" i="1" s="1"/>
  <c r="CQ677" i="1" s="1"/>
  <c r="L677" i="1"/>
  <c r="R677" i="1" s="1"/>
  <c r="X677" i="1" s="1"/>
  <c r="AD677" i="1" s="1"/>
  <c r="AJ677" i="1" s="1"/>
  <c r="AP677" i="1" s="1"/>
  <c r="AV677" i="1" s="1"/>
  <c r="BB677" i="1" s="1"/>
  <c r="BH677" i="1" s="1"/>
  <c r="BN677" i="1" s="1"/>
  <c r="BS677" i="1" s="1"/>
  <c r="BX677" i="1" s="1"/>
  <c r="CD677" i="1" s="1"/>
  <c r="CJ677" i="1" s="1"/>
  <c r="CP677" i="1" s="1"/>
  <c r="CS676" i="1"/>
  <c r="CS675" i="1" s="1"/>
  <c r="CS674" i="1" s="1"/>
  <c r="CO676" i="1"/>
  <c r="CN676" i="1"/>
  <c r="CM676" i="1"/>
  <c r="CI676" i="1"/>
  <c r="CI675" i="1" s="1"/>
  <c r="CI674" i="1" s="1"/>
  <c r="CH676" i="1"/>
  <c r="CG676" i="1"/>
  <c r="CC676" i="1"/>
  <c r="CB676" i="1"/>
  <c r="CB675" i="1" s="1"/>
  <c r="CB674" i="1" s="1"/>
  <c r="CA676" i="1"/>
  <c r="BW676" i="1"/>
  <c r="BV676" i="1"/>
  <c r="BR676" i="1"/>
  <c r="BR675" i="1" s="1"/>
  <c r="BR674" i="1" s="1"/>
  <c r="BQ676" i="1"/>
  <c r="BM676" i="1"/>
  <c r="BL676" i="1"/>
  <c r="BK676" i="1"/>
  <c r="BK675" i="1" s="1"/>
  <c r="BK674" i="1" s="1"/>
  <c r="BG676" i="1"/>
  <c r="BF676" i="1"/>
  <c r="BE676" i="1"/>
  <c r="BA676" i="1"/>
  <c r="BA675" i="1" s="1"/>
  <c r="BA674" i="1" s="1"/>
  <c r="AZ676" i="1"/>
  <c r="AY676" i="1"/>
  <c r="AU676" i="1"/>
  <c r="AT676" i="1"/>
  <c r="AT675" i="1" s="1"/>
  <c r="AT674" i="1" s="1"/>
  <c r="AS676" i="1"/>
  <c r="AO676" i="1"/>
  <c r="AN676" i="1"/>
  <c r="AM676" i="1"/>
  <c r="AM675" i="1" s="1"/>
  <c r="AM674" i="1" s="1"/>
  <c r="AI676" i="1"/>
  <c r="AH676" i="1"/>
  <c r="AG676" i="1"/>
  <c r="AC676" i="1"/>
  <c r="AC675" i="1" s="1"/>
  <c r="AC674" i="1" s="1"/>
  <c r="AB676" i="1"/>
  <c r="AA676" i="1"/>
  <c r="W676" i="1"/>
  <c r="V676" i="1"/>
  <c r="V675" i="1" s="1"/>
  <c r="V674" i="1" s="1"/>
  <c r="U676" i="1"/>
  <c r="Q676" i="1"/>
  <c r="P676" i="1"/>
  <c r="O676" i="1"/>
  <c r="O675" i="1" s="1"/>
  <c r="O674" i="1" s="1"/>
  <c r="K676" i="1"/>
  <c r="J676" i="1"/>
  <c r="I676" i="1"/>
  <c r="H676" i="1"/>
  <c r="H675" i="1" s="1"/>
  <c r="H674" i="1" s="1"/>
  <c r="G676" i="1"/>
  <c r="M676" i="1" s="1"/>
  <c r="S676" i="1" s="1"/>
  <c r="F676" i="1"/>
  <c r="CO675" i="1"/>
  <c r="CO674" i="1" s="1"/>
  <c r="CN675" i="1"/>
  <c r="CM675" i="1"/>
  <c r="CH675" i="1"/>
  <c r="CH674" i="1" s="1"/>
  <c r="CG675" i="1"/>
  <c r="CC675" i="1"/>
  <c r="CA675" i="1"/>
  <c r="CA674" i="1" s="1"/>
  <c r="BW675" i="1"/>
  <c r="BV675" i="1"/>
  <c r="BQ675" i="1"/>
  <c r="BQ674" i="1" s="1"/>
  <c r="BM675" i="1"/>
  <c r="BL675" i="1"/>
  <c r="BG675" i="1"/>
  <c r="BG674" i="1" s="1"/>
  <c r="BF675" i="1"/>
  <c r="BE675" i="1"/>
  <c r="AZ675" i="1"/>
  <c r="AZ674" i="1" s="1"/>
  <c r="AY675" i="1"/>
  <c r="AU675" i="1"/>
  <c r="AS675" i="1"/>
  <c r="AS674" i="1" s="1"/>
  <c r="AO675" i="1"/>
  <c r="AN675" i="1"/>
  <c r="AI675" i="1"/>
  <c r="AI674" i="1" s="1"/>
  <c r="AH675" i="1"/>
  <c r="AG675" i="1"/>
  <c r="AB675" i="1"/>
  <c r="AB674" i="1" s="1"/>
  <c r="AA675" i="1"/>
  <c r="W675" i="1"/>
  <c r="U675" i="1"/>
  <c r="U674" i="1" s="1"/>
  <c r="Q675" i="1"/>
  <c r="P675" i="1"/>
  <c r="K675" i="1"/>
  <c r="K674" i="1" s="1"/>
  <c r="J675" i="1"/>
  <c r="I675" i="1"/>
  <c r="G675" i="1"/>
  <c r="F675" i="1"/>
  <c r="CN674" i="1"/>
  <c r="CM674" i="1"/>
  <c r="CG674" i="1"/>
  <c r="CC674" i="1"/>
  <c r="BW674" i="1"/>
  <c r="BV674" i="1"/>
  <c r="BM674" i="1"/>
  <c r="BL674" i="1"/>
  <c r="BF674" i="1"/>
  <c r="BE674" i="1"/>
  <c r="AY674" i="1"/>
  <c r="AU674" i="1"/>
  <c r="AO674" i="1"/>
  <c r="AN674" i="1"/>
  <c r="AH674" i="1"/>
  <c r="AG674" i="1"/>
  <c r="AA674" i="1"/>
  <c r="W674" i="1"/>
  <c r="Q674" i="1"/>
  <c r="P674" i="1"/>
  <c r="J674" i="1"/>
  <c r="I674" i="1"/>
  <c r="F674" i="1"/>
  <c r="AY673" i="1"/>
  <c r="AY672" i="1" s="1"/>
  <c r="N673" i="1"/>
  <c r="T673" i="1" s="1"/>
  <c r="Z673" i="1" s="1"/>
  <c r="AF673" i="1" s="1"/>
  <c r="AL673" i="1" s="1"/>
  <c r="AR673" i="1" s="1"/>
  <c r="AX673" i="1" s="1"/>
  <c r="BD673" i="1" s="1"/>
  <c r="BJ673" i="1" s="1"/>
  <c r="BP673" i="1" s="1"/>
  <c r="BU673" i="1" s="1"/>
  <c r="BZ673" i="1" s="1"/>
  <c r="CF673" i="1" s="1"/>
  <c r="CL673" i="1" s="1"/>
  <c r="CR673" i="1" s="1"/>
  <c r="M673" i="1"/>
  <c r="S673" i="1" s="1"/>
  <c r="Y673" i="1" s="1"/>
  <c r="AE673" i="1" s="1"/>
  <c r="AK673" i="1" s="1"/>
  <c r="AQ673" i="1" s="1"/>
  <c r="AW673" i="1" s="1"/>
  <c r="BC673" i="1" s="1"/>
  <c r="BI673" i="1" s="1"/>
  <c r="BO673" i="1" s="1"/>
  <c r="BT673" i="1" s="1"/>
  <c r="BY673" i="1" s="1"/>
  <c r="CE673" i="1" s="1"/>
  <c r="CK673" i="1" s="1"/>
  <c r="CQ673" i="1" s="1"/>
  <c r="L673" i="1"/>
  <c r="R673" i="1" s="1"/>
  <c r="X673" i="1" s="1"/>
  <c r="AD673" i="1" s="1"/>
  <c r="AJ673" i="1" s="1"/>
  <c r="AP673" i="1" s="1"/>
  <c r="AV673" i="1" s="1"/>
  <c r="BB673" i="1" s="1"/>
  <c r="BH673" i="1" s="1"/>
  <c r="BN673" i="1" s="1"/>
  <c r="BS673" i="1" s="1"/>
  <c r="BX673" i="1" s="1"/>
  <c r="CD673" i="1" s="1"/>
  <c r="CJ673" i="1" s="1"/>
  <c r="CP673" i="1" s="1"/>
  <c r="CS672" i="1"/>
  <c r="CO672" i="1"/>
  <c r="CN672" i="1"/>
  <c r="CM672" i="1"/>
  <c r="CI672" i="1"/>
  <c r="CH672" i="1"/>
  <c r="CG672" i="1"/>
  <c r="CC672" i="1"/>
  <c r="CC669" i="1" s="1"/>
  <c r="CC668" i="1" s="1"/>
  <c r="CB672" i="1"/>
  <c r="CA672" i="1"/>
  <c r="BW672" i="1"/>
  <c r="BV672" i="1"/>
  <c r="BR672" i="1"/>
  <c r="BQ672" i="1"/>
  <c r="BM672" i="1"/>
  <c r="BL672" i="1"/>
  <c r="BK672" i="1"/>
  <c r="BG672" i="1"/>
  <c r="BF672" i="1"/>
  <c r="BE672" i="1"/>
  <c r="BA672" i="1"/>
  <c r="AZ672" i="1"/>
  <c r="AU672" i="1"/>
  <c r="AT672" i="1"/>
  <c r="AS672" i="1"/>
  <c r="AO672" i="1"/>
  <c r="AN672" i="1"/>
  <c r="AM672" i="1"/>
  <c r="AI672" i="1"/>
  <c r="AH672" i="1"/>
  <c r="AG672" i="1"/>
  <c r="AC672" i="1"/>
  <c r="AB672" i="1"/>
  <c r="AA672" i="1"/>
  <c r="W672" i="1"/>
  <c r="V672" i="1"/>
  <c r="U672" i="1"/>
  <c r="Q672" i="1"/>
  <c r="P672" i="1"/>
  <c r="O672" i="1"/>
  <c r="K672" i="1"/>
  <c r="J672" i="1"/>
  <c r="I672" i="1"/>
  <c r="H672" i="1"/>
  <c r="G672" i="1"/>
  <c r="F672" i="1"/>
  <c r="N671" i="1"/>
  <c r="T671" i="1" s="1"/>
  <c r="Z671" i="1" s="1"/>
  <c r="AF671" i="1" s="1"/>
  <c r="AL671" i="1" s="1"/>
  <c r="AR671" i="1" s="1"/>
  <c r="AX671" i="1" s="1"/>
  <c r="BD671" i="1" s="1"/>
  <c r="BJ671" i="1" s="1"/>
  <c r="BP671" i="1" s="1"/>
  <c r="BU671" i="1" s="1"/>
  <c r="BZ671" i="1" s="1"/>
  <c r="CF671" i="1" s="1"/>
  <c r="CL671" i="1" s="1"/>
  <c r="CR671" i="1" s="1"/>
  <c r="M671" i="1"/>
  <c r="S671" i="1" s="1"/>
  <c r="Y671" i="1" s="1"/>
  <c r="AE671" i="1" s="1"/>
  <c r="AK671" i="1" s="1"/>
  <c r="AQ671" i="1" s="1"/>
  <c r="AW671" i="1" s="1"/>
  <c r="BC671" i="1" s="1"/>
  <c r="BI671" i="1" s="1"/>
  <c r="BO671" i="1" s="1"/>
  <c r="BT671" i="1" s="1"/>
  <c r="BY671" i="1" s="1"/>
  <c r="CE671" i="1" s="1"/>
  <c r="CK671" i="1" s="1"/>
  <c r="CQ671" i="1" s="1"/>
  <c r="L671" i="1"/>
  <c r="R671" i="1" s="1"/>
  <c r="X671" i="1" s="1"/>
  <c r="AD671" i="1" s="1"/>
  <c r="AJ671" i="1" s="1"/>
  <c r="AP671" i="1" s="1"/>
  <c r="AV671" i="1" s="1"/>
  <c r="BB671" i="1" s="1"/>
  <c r="BH671" i="1" s="1"/>
  <c r="BN671" i="1" s="1"/>
  <c r="BS671" i="1" s="1"/>
  <c r="BX671" i="1" s="1"/>
  <c r="CD671" i="1" s="1"/>
  <c r="CJ671" i="1" s="1"/>
  <c r="CP671" i="1" s="1"/>
  <c r="CS670" i="1"/>
  <c r="CO670" i="1"/>
  <c r="CN670" i="1"/>
  <c r="CM670" i="1"/>
  <c r="CI670" i="1"/>
  <c r="CH670" i="1"/>
  <c r="CG670" i="1"/>
  <c r="CC670" i="1"/>
  <c r="CB670" i="1"/>
  <c r="CA670" i="1"/>
  <c r="BW670" i="1"/>
  <c r="BV670" i="1"/>
  <c r="BR670" i="1"/>
  <c r="BQ670" i="1"/>
  <c r="BQ669" i="1" s="1"/>
  <c r="BQ668" i="1" s="1"/>
  <c r="BM670" i="1"/>
  <c r="BL670" i="1"/>
  <c r="BK670" i="1"/>
  <c r="BG670" i="1"/>
  <c r="BF670" i="1"/>
  <c r="BE670" i="1"/>
  <c r="BA670" i="1"/>
  <c r="AZ670" i="1"/>
  <c r="AY670" i="1"/>
  <c r="AU670" i="1"/>
  <c r="AT670" i="1"/>
  <c r="AS670" i="1"/>
  <c r="AO670" i="1"/>
  <c r="AN670" i="1"/>
  <c r="AM670" i="1"/>
  <c r="AI670" i="1"/>
  <c r="AH670" i="1"/>
  <c r="AG670" i="1"/>
  <c r="AC670" i="1"/>
  <c r="AB670" i="1"/>
  <c r="AA670" i="1"/>
  <c r="W670" i="1"/>
  <c r="V670" i="1"/>
  <c r="U670" i="1"/>
  <c r="U669" i="1" s="1"/>
  <c r="U668" i="1" s="1"/>
  <c r="Q670" i="1"/>
  <c r="P670" i="1"/>
  <c r="O670" i="1"/>
  <c r="K670" i="1"/>
  <c r="J670" i="1"/>
  <c r="I670" i="1"/>
  <c r="H670" i="1"/>
  <c r="G670" i="1"/>
  <c r="F670" i="1"/>
  <c r="N666" i="1"/>
  <c r="T666" i="1" s="1"/>
  <c r="Z666" i="1" s="1"/>
  <c r="AF666" i="1" s="1"/>
  <c r="AL666" i="1" s="1"/>
  <c r="AR666" i="1" s="1"/>
  <c r="AX666" i="1" s="1"/>
  <c r="BD666" i="1" s="1"/>
  <c r="BJ666" i="1" s="1"/>
  <c r="BP666" i="1" s="1"/>
  <c r="BU666" i="1" s="1"/>
  <c r="BZ666" i="1" s="1"/>
  <c r="CF666" i="1" s="1"/>
  <c r="CL666" i="1" s="1"/>
  <c r="CR666" i="1" s="1"/>
  <c r="M666" i="1"/>
  <c r="S666" i="1" s="1"/>
  <c r="Y666" i="1" s="1"/>
  <c r="AE666" i="1" s="1"/>
  <c r="AK666" i="1" s="1"/>
  <c r="AQ666" i="1" s="1"/>
  <c r="AW666" i="1" s="1"/>
  <c r="BC666" i="1" s="1"/>
  <c r="BI666" i="1" s="1"/>
  <c r="BO666" i="1" s="1"/>
  <c r="BT666" i="1" s="1"/>
  <c r="BY666" i="1" s="1"/>
  <c r="CE666" i="1" s="1"/>
  <c r="CK666" i="1" s="1"/>
  <c r="CQ666" i="1" s="1"/>
  <c r="L666" i="1"/>
  <c r="R666" i="1" s="1"/>
  <c r="X666" i="1" s="1"/>
  <c r="AD666" i="1" s="1"/>
  <c r="AJ666" i="1" s="1"/>
  <c r="AP666" i="1" s="1"/>
  <c r="AV666" i="1" s="1"/>
  <c r="BB666" i="1" s="1"/>
  <c r="BH666" i="1" s="1"/>
  <c r="BN666" i="1" s="1"/>
  <c r="BS666" i="1" s="1"/>
  <c r="BX666" i="1" s="1"/>
  <c r="CD666" i="1" s="1"/>
  <c r="CJ666" i="1" s="1"/>
  <c r="CP666" i="1" s="1"/>
  <c r="CS665" i="1"/>
  <c r="CS664" i="1" s="1"/>
  <c r="CO665" i="1"/>
  <c r="CO664" i="1" s="1"/>
  <c r="CN665" i="1"/>
  <c r="CN664" i="1" s="1"/>
  <c r="CM665" i="1"/>
  <c r="CI665" i="1"/>
  <c r="CI664" i="1" s="1"/>
  <c r="CH665" i="1"/>
  <c r="CH664" i="1" s="1"/>
  <c r="CG665" i="1"/>
  <c r="CG664" i="1" s="1"/>
  <c r="CC665" i="1"/>
  <c r="CC664" i="1" s="1"/>
  <c r="CB665" i="1"/>
  <c r="CB664" i="1" s="1"/>
  <c r="CA665" i="1"/>
  <c r="CA664" i="1" s="1"/>
  <c r="BW665" i="1"/>
  <c r="BW664" i="1" s="1"/>
  <c r="BV665" i="1"/>
  <c r="BV664" i="1" s="1"/>
  <c r="BR665" i="1"/>
  <c r="BR664" i="1" s="1"/>
  <c r="BQ665" i="1"/>
  <c r="BQ664" i="1" s="1"/>
  <c r="BM665" i="1"/>
  <c r="BM664" i="1" s="1"/>
  <c r="BL665" i="1"/>
  <c r="BK665" i="1"/>
  <c r="BK664" i="1" s="1"/>
  <c r="BG665" i="1"/>
  <c r="BG664" i="1" s="1"/>
  <c r="BF665" i="1"/>
  <c r="BF664" i="1" s="1"/>
  <c r="BE665" i="1"/>
  <c r="BA665" i="1"/>
  <c r="BA664" i="1" s="1"/>
  <c r="AZ665" i="1"/>
  <c r="AZ664" i="1" s="1"/>
  <c r="AY665" i="1"/>
  <c r="AY664" i="1" s="1"/>
  <c r="AU665" i="1"/>
  <c r="AT665" i="1"/>
  <c r="AT664" i="1" s="1"/>
  <c r="AS665" i="1"/>
  <c r="AS664" i="1" s="1"/>
  <c r="AO665" i="1"/>
  <c r="AO664" i="1" s="1"/>
  <c r="AN665" i="1"/>
  <c r="AN664" i="1" s="1"/>
  <c r="AM665" i="1"/>
  <c r="AM664" i="1" s="1"/>
  <c r="AI665" i="1"/>
  <c r="AI664" i="1" s="1"/>
  <c r="AH665" i="1"/>
  <c r="AH664" i="1" s="1"/>
  <c r="AG665" i="1"/>
  <c r="AC665" i="1"/>
  <c r="AC664" i="1" s="1"/>
  <c r="AB665" i="1"/>
  <c r="AB664" i="1" s="1"/>
  <c r="AA665" i="1"/>
  <c r="AA664" i="1" s="1"/>
  <c r="W665" i="1"/>
  <c r="V665" i="1"/>
  <c r="V664" i="1" s="1"/>
  <c r="U665" i="1"/>
  <c r="U664" i="1" s="1"/>
  <c r="Q665" i="1"/>
  <c r="Q664" i="1" s="1"/>
  <c r="P665" i="1"/>
  <c r="O665" i="1"/>
  <c r="O664" i="1" s="1"/>
  <c r="K665" i="1"/>
  <c r="K664" i="1" s="1"/>
  <c r="J665" i="1"/>
  <c r="I665" i="1"/>
  <c r="I664" i="1" s="1"/>
  <c r="H665" i="1"/>
  <c r="H664" i="1" s="1"/>
  <c r="G665" i="1"/>
  <c r="G664" i="1" s="1"/>
  <c r="F665" i="1"/>
  <c r="F664" i="1" s="1"/>
  <c r="CM664" i="1"/>
  <c r="BL664" i="1"/>
  <c r="BE664" i="1"/>
  <c r="AU664" i="1"/>
  <c r="AG664" i="1"/>
  <c r="W664" i="1"/>
  <c r="P664" i="1"/>
  <c r="N663" i="1"/>
  <c r="T663" i="1" s="1"/>
  <c r="Z663" i="1" s="1"/>
  <c r="AF663" i="1" s="1"/>
  <c r="AL663" i="1" s="1"/>
  <c r="AR663" i="1" s="1"/>
  <c r="AX663" i="1" s="1"/>
  <c r="BD663" i="1" s="1"/>
  <c r="BJ663" i="1" s="1"/>
  <c r="BP663" i="1" s="1"/>
  <c r="BU663" i="1" s="1"/>
  <c r="BZ663" i="1" s="1"/>
  <c r="CF663" i="1" s="1"/>
  <c r="CL663" i="1" s="1"/>
  <c r="CR663" i="1" s="1"/>
  <c r="M663" i="1"/>
  <c r="S663" i="1" s="1"/>
  <c r="Y663" i="1" s="1"/>
  <c r="AE663" i="1" s="1"/>
  <c r="AK663" i="1" s="1"/>
  <c r="AQ663" i="1" s="1"/>
  <c r="AW663" i="1" s="1"/>
  <c r="BC663" i="1" s="1"/>
  <c r="BI663" i="1" s="1"/>
  <c r="BO663" i="1" s="1"/>
  <c r="BT663" i="1" s="1"/>
  <c r="BY663" i="1" s="1"/>
  <c r="CE663" i="1" s="1"/>
  <c r="CK663" i="1" s="1"/>
  <c r="CQ663" i="1" s="1"/>
  <c r="L663" i="1"/>
  <c r="R663" i="1" s="1"/>
  <c r="X663" i="1" s="1"/>
  <c r="AD663" i="1" s="1"/>
  <c r="AJ663" i="1" s="1"/>
  <c r="AP663" i="1" s="1"/>
  <c r="AV663" i="1" s="1"/>
  <c r="BB663" i="1" s="1"/>
  <c r="BH663" i="1" s="1"/>
  <c r="BN663" i="1" s="1"/>
  <c r="BS663" i="1" s="1"/>
  <c r="BX663" i="1" s="1"/>
  <c r="CD663" i="1" s="1"/>
  <c r="CJ663" i="1" s="1"/>
  <c r="CP663" i="1" s="1"/>
  <c r="CS662" i="1"/>
  <c r="CO662" i="1"/>
  <c r="CN662" i="1"/>
  <c r="CM662" i="1"/>
  <c r="CI662" i="1"/>
  <c r="CH662" i="1"/>
  <c r="CG662" i="1"/>
  <c r="CC662" i="1"/>
  <c r="CB662" i="1"/>
  <c r="CA662" i="1"/>
  <c r="BW662" i="1"/>
  <c r="BV662" i="1"/>
  <c r="BR662" i="1"/>
  <c r="BQ662" i="1"/>
  <c r="BM662" i="1"/>
  <c r="BL662" i="1"/>
  <c r="BK662" i="1"/>
  <c r="BG662" i="1"/>
  <c r="BF662" i="1"/>
  <c r="BE662" i="1"/>
  <c r="BA662" i="1"/>
  <c r="AZ662" i="1"/>
  <c r="AY662" i="1"/>
  <c r="AU662" i="1"/>
  <c r="AT662" i="1"/>
  <c r="AS662" i="1"/>
  <c r="AO662" i="1"/>
  <c r="AN662" i="1"/>
  <c r="AM662" i="1"/>
  <c r="AI662" i="1"/>
  <c r="AH662" i="1"/>
  <c r="AG662" i="1"/>
  <c r="AC662" i="1"/>
  <c r="AB662" i="1"/>
  <c r="AA662" i="1"/>
  <c r="W662" i="1"/>
  <c r="V662" i="1"/>
  <c r="U662" i="1"/>
  <c r="Q662" i="1"/>
  <c r="P662" i="1"/>
  <c r="O662" i="1"/>
  <c r="K662" i="1"/>
  <c r="J662" i="1"/>
  <c r="I662" i="1"/>
  <c r="H662" i="1"/>
  <c r="G662" i="1"/>
  <c r="F662" i="1"/>
  <c r="N661" i="1"/>
  <c r="T661" i="1" s="1"/>
  <c r="Z661" i="1" s="1"/>
  <c r="AF661" i="1" s="1"/>
  <c r="AL661" i="1" s="1"/>
  <c r="AR661" i="1" s="1"/>
  <c r="AX661" i="1" s="1"/>
  <c r="BD661" i="1" s="1"/>
  <c r="BJ661" i="1" s="1"/>
  <c r="BP661" i="1" s="1"/>
  <c r="BU661" i="1" s="1"/>
  <c r="BZ661" i="1" s="1"/>
  <c r="CF661" i="1" s="1"/>
  <c r="CL661" i="1" s="1"/>
  <c r="CR661" i="1" s="1"/>
  <c r="M661" i="1"/>
  <c r="S661" i="1" s="1"/>
  <c r="Y661" i="1" s="1"/>
  <c r="AE661" i="1" s="1"/>
  <c r="AK661" i="1" s="1"/>
  <c r="AQ661" i="1" s="1"/>
  <c r="AW661" i="1" s="1"/>
  <c r="BC661" i="1" s="1"/>
  <c r="BI661" i="1" s="1"/>
  <c r="BO661" i="1" s="1"/>
  <c r="BT661" i="1" s="1"/>
  <c r="BY661" i="1" s="1"/>
  <c r="CE661" i="1" s="1"/>
  <c r="CK661" i="1" s="1"/>
  <c r="CQ661" i="1" s="1"/>
  <c r="L661" i="1"/>
  <c r="R661" i="1" s="1"/>
  <c r="X661" i="1" s="1"/>
  <c r="AD661" i="1" s="1"/>
  <c r="AJ661" i="1" s="1"/>
  <c r="AP661" i="1" s="1"/>
  <c r="AV661" i="1" s="1"/>
  <c r="BB661" i="1" s="1"/>
  <c r="BH661" i="1" s="1"/>
  <c r="BN661" i="1" s="1"/>
  <c r="BS661" i="1" s="1"/>
  <c r="BX661" i="1" s="1"/>
  <c r="CD661" i="1" s="1"/>
  <c r="CJ661" i="1" s="1"/>
  <c r="CP661" i="1" s="1"/>
  <c r="CS660" i="1"/>
  <c r="CO660" i="1"/>
  <c r="CN660" i="1"/>
  <c r="CM660" i="1"/>
  <c r="CI660" i="1"/>
  <c r="CH660" i="1"/>
  <c r="CG660" i="1"/>
  <c r="CC660" i="1"/>
  <c r="CB660" i="1"/>
  <c r="CA660" i="1"/>
  <c r="BW660" i="1"/>
  <c r="BV660" i="1"/>
  <c r="BR660" i="1"/>
  <c r="BQ660" i="1"/>
  <c r="BM660" i="1"/>
  <c r="BL660" i="1"/>
  <c r="BK660" i="1"/>
  <c r="BG660" i="1"/>
  <c r="BF660" i="1"/>
  <c r="BE660" i="1"/>
  <c r="BA660" i="1"/>
  <c r="AZ660" i="1"/>
  <c r="AY660" i="1"/>
  <c r="AU660" i="1"/>
  <c r="AT660" i="1"/>
  <c r="AS660" i="1"/>
  <c r="AO660" i="1"/>
  <c r="AN660" i="1"/>
  <c r="AM660" i="1"/>
  <c r="AI660" i="1"/>
  <c r="AH660" i="1"/>
  <c r="AG660" i="1"/>
  <c r="AC660" i="1"/>
  <c r="AB660" i="1"/>
  <c r="AA660" i="1"/>
  <c r="W660" i="1"/>
  <c r="V660" i="1"/>
  <c r="U660" i="1"/>
  <c r="Q660" i="1"/>
  <c r="P660" i="1"/>
  <c r="O660" i="1"/>
  <c r="K660" i="1"/>
  <c r="J660" i="1"/>
  <c r="I660" i="1"/>
  <c r="H660" i="1"/>
  <c r="G660" i="1"/>
  <c r="F660" i="1"/>
  <c r="N659" i="1"/>
  <c r="T659" i="1" s="1"/>
  <c r="Z659" i="1" s="1"/>
  <c r="AF659" i="1" s="1"/>
  <c r="AL659" i="1" s="1"/>
  <c r="AR659" i="1" s="1"/>
  <c r="AX659" i="1" s="1"/>
  <c r="BD659" i="1" s="1"/>
  <c r="BJ659" i="1" s="1"/>
  <c r="BP659" i="1" s="1"/>
  <c r="BU659" i="1" s="1"/>
  <c r="BZ659" i="1" s="1"/>
  <c r="CF659" i="1" s="1"/>
  <c r="CL659" i="1" s="1"/>
  <c r="CR659" i="1" s="1"/>
  <c r="M659" i="1"/>
  <c r="S659" i="1" s="1"/>
  <c r="Y659" i="1" s="1"/>
  <c r="AE659" i="1" s="1"/>
  <c r="AK659" i="1" s="1"/>
  <c r="AQ659" i="1" s="1"/>
  <c r="AW659" i="1" s="1"/>
  <c r="BC659" i="1" s="1"/>
  <c r="BI659" i="1" s="1"/>
  <c r="BO659" i="1" s="1"/>
  <c r="BT659" i="1" s="1"/>
  <c r="BY659" i="1" s="1"/>
  <c r="CE659" i="1" s="1"/>
  <c r="CK659" i="1" s="1"/>
  <c r="CQ659" i="1" s="1"/>
  <c r="L659" i="1"/>
  <c r="R659" i="1" s="1"/>
  <c r="X659" i="1" s="1"/>
  <c r="AD659" i="1" s="1"/>
  <c r="AJ659" i="1" s="1"/>
  <c r="AP659" i="1" s="1"/>
  <c r="AV659" i="1" s="1"/>
  <c r="BB659" i="1" s="1"/>
  <c r="BH659" i="1" s="1"/>
  <c r="BN659" i="1" s="1"/>
  <c r="BS659" i="1" s="1"/>
  <c r="BX659" i="1" s="1"/>
  <c r="CD659" i="1" s="1"/>
  <c r="CJ659" i="1" s="1"/>
  <c r="CP659" i="1" s="1"/>
  <c r="CS658" i="1"/>
  <c r="CO658" i="1"/>
  <c r="CO657" i="1" s="1"/>
  <c r="CN658" i="1"/>
  <c r="CM658" i="1"/>
  <c r="CI658" i="1"/>
  <c r="CH658" i="1"/>
  <c r="CG658" i="1"/>
  <c r="CC658" i="1"/>
  <c r="CB658" i="1"/>
  <c r="CA658" i="1"/>
  <c r="BW658" i="1"/>
  <c r="BV658" i="1"/>
  <c r="BR658" i="1"/>
  <c r="BQ658" i="1"/>
  <c r="BQ657" i="1" s="1"/>
  <c r="BM658" i="1"/>
  <c r="BL658" i="1"/>
  <c r="BK658" i="1"/>
  <c r="BG658" i="1"/>
  <c r="BF658" i="1"/>
  <c r="BE658" i="1"/>
  <c r="BA658" i="1"/>
  <c r="AZ658" i="1"/>
  <c r="AY658" i="1"/>
  <c r="AU658" i="1"/>
  <c r="AT658" i="1"/>
  <c r="AS658" i="1"/>
  <c r="AS657" i="1" s="1"/>
  <c r="AO658" i="1"/>
  <c r="AN658" i="1"/>
  <c r="AM658" i="1"/>
  <c r="AI658" i="1"/>
  <c r="AH658" i="1"/>
  <c r="AG658" i="1"/>
  <c r="AC658" i="1"/>
  <c r="AB658" i="1"/>
  <c r="AA658" i="1"/>
  <c r="W658" i="1"/>
  <c r="V658" i="1"/>
  <c r="U658" i="1"/>
  <c r="Q658" i="1"/>
  <c r="P658" i="1"/>
  <c r="O658" i="1"/>
  <c r="K658" i="1"/>
  <c r="J658" i="1"/>
  <c r="I658" i="1"/>
  <c r="H658" i="1"/>
  <c r="G658" i="1"/>
  <c r="F658" i="1"/>
  <c r="N656" i="1"/>
  <c r="T656" i="1" s="1"/>
  <c r="Z656" i="1" s="1"/>
  <c r="AF656" i="1" s="1"/>
  <c r="AL656" i="1" s="1"/>
  <c r="AR656" i="1" s="1"/>
  <c r="AX656" i="1" s="1"/>
  <c r="BD656" i="1" s="1"/>
  <c r="BJ656" i="1" s="1"/>
  <c r="BP656" i="1" s="1"/>
  <c r="BU656" i="1" s="1"/>
  <c r="BZ656" i="1" s="1"/>
  <c r="CF656" i="1" s="1"/>
  <c r="CL656" i="1" s="1"/>
  <c r="CR656" i="1" s="1"/>
  <c r="M656" i="1"/>
  <c r="S656" i="1" s="1"/>
  <c r="Y656" i="1" s="1"/>
  <c r="AE656" i="1" s="1"/>
  <c r="AK656" i="1" s="1"/>
  <c r="AQ656" i="1" s="1"/>
  <c r="AW656" i="1" s="1"/>
  <c r="BC656" i="1" s="1"/>
  <c r="BI656" i="1" s="1"/>
  <c r="BO656" i="1" s="1"/>
  <c r="BT656" i="1" s="1"/>
  <c r="BY656" i="1" s="1"/>
  <c r="CE656" i="1" s="1"/>
  <c r="CK656" i="1" s="1"/>
  <c r="CQ656" i="1" s="1"/>
  <c r="L656" i="1"/>
  <c r="R656" i="1" s="1"/>
  <c r="X656" i="1" s="1"/>
  <c r="AD656" i="1" s="1"/>
  <c r="AJ656" i="1" s="1"/>
  <c r="AP656" i="1" s="1"/>
  <c r="AV656" i="1" s="1"/>
  <c r="BB656" i="1" s="1"/>
  <c r="BH656" i="1" s="1"/>
  <c r="BN656" i="1" s="1"/>
  <c r="BS656" i="1" s="1"/>
  <c r="BX656" i="1" s="1"/>
  <c r="CD656" i="1" s="1"/>
  <c r="CJ656" i="1" s="1"/>
  <c r="CP656" i="1" s="1"/>
  <c r="CS655" i="1"/>
  <c r="CS654" i="1" s="1"/>
  <c r="CO655" i="1"/>
  <c r="CN655" i="1"/>
  <c r="CN654" i="1" s="1"/>
  <c r="CM655" i="1"/>
  <c r="CM654" i="1" s="1"/>
  <c r="CI655" i="1"/>
  <c r="CI654" i="1" s="1"/>
  <c r="CH655" i="1"/>
  <c r="CG655" i="1"/>
  <c r="CG654" i="1" s="1"/>
  <c r="CC655" i="1"/>
  <c r="CC654" i="1" s="1"/>
  <c r="CB655" i="1"/>
  <c r="CB654" i="1" s="1"/>
  <c r="CA655" i="1"/>
  <c r="BW655" i="1"/>
  <c r="BW654" i="1" s="1"/>
  <c r="BV655" i="1"/>
  <c r="BV654" i="1" s="1"/>
  <c r="BR655" i="1"/>
  <c r="BR654" i="1" s="1"/>
  <c r="BQ655" i="1"/>
  <c r="BM655" i="1"/>
  <c r="BL655" i="1"/>
  <c r="BL654" i="1" s="1"/>
  <c r="BK655" i="1"/>
  <c r="BK654" i="1" s="1"/>
  <c r="BG655" i="1"/>
  <c r="BF655" i="1"/>
  <c r="BF654" i="1" s="1"/>
  <c r="BE655" i="1"/>
  <c r="BE654" i="1" s="1"/>
  <c r="BA655" i="1"/>
  <c r="BA654" i="1" s="1"/>
  <c r="AZ655" i="1"/>
  <c r="AY655" i="1"/>
  <c r="AY654" i="1" s="1"/>
  <c r="AU655" i="1"/>
  <c r="AU654" i="1" s="1"/>
  <c r="AT655" i="1"/>
  <c r="AT654" i="1" s="1"/>
  <c r="AS655" i="1"/>
  <c r="AO655" i="1"/>
  <c r="AO654" i="1" s="1"/>
  <c r="AN655" i="1"/>
  <c r="AN654" i="1" s="1"/>
  <c r="AM655" i="1"/>
  <c r="AM654" i="1" s="1"/>
  <c r="AI655" i="1"/>
  <c r="AH655" i="1"/>
  <c r="AG655" i="1"/>
  <c r="AG654" i="1" s="1"/>
  <c r="AC655" i="1"/>
  <c r="AC654" i="1" s="1"/>
  <c r="AB655" i="1"/>
  <c r="AA655" i="1"/>
  <c r="AA654" i="1" s="1"/>
  <c r="W655" i="1"/>
  <c r="W654" i="1" s="1"/>
  <c r="V655" i="1"/>
  <c r="V654" i="1" s="1"/>
  <c r="U655" i="1"/>
  <c r="Q655" i="1"/>
  <c r="Q654" i="1" s="1"/>
  <c r="P655" i="1"/>
  <c r="P654" i="1" s="1"/>
  <c r="O655" i="1"/>
  <c r="O654" i="1" s="1"/>
  <c r="K655" i="1"/>
  <c r="K654" i="1" s="1"/>
  <c r="J655" i="1"/>
  <c r="J654" i="1" s="1"/>
  <c r="I655" i="1"/>
  <c r="H655" i="1"/>
  <c r="N655" i="1" s="1"/>
  <c r="G655" i="1"/>
  <c r="G654" i="1" s="1"/>
  <c r="F655" i="1"/>
  <c r="CO654" i="1"/>
  <c r="CH654" i="1"/>
  <c r="CA654" i="1"/>
  <c r="BQ654" i="1"/>
  <c r="BM654" i="1"/>
  <c r="BG654" i="1"/>
  <c r="AZ654" i="1"/>
  <c r="AS654" i="1"/>
  <c r="AI654" i="1"/>
  <c r="AH654" i="1"/>
  <c r="AB654" i="1"/>
  <c r="U654" i="1"/>
  <c r="I654" i="1"/>
  <c r="H654" i="1"/>
  <c r="N654" i="1" s="1"/>
  <c r="N653" i="1"/>
  <c r="T653" i="1" s="1"/>
  <c r="Z653" i="1" s="1"/>
  <c r="AF653" i="1" s="1"/>
  <c r="AL653" i="1" s="1"/>
  <c r="AR653" i="1" s="1"/>
  <c r="AX653" i="1" s="1"/>
  <c r="BD653" i="1" s="1"/>
  <c r="BJ653" i="1" s="1"/>
  <c r="BP653" i="1" s="1"/>
  <c r="BU653" i="1" s="1"/>
  <c r="BZ653" i="1" s="1"/>
  <c r="CF653" i="1" s="1"/>
  <c r="CL653" i="1" s="1"/>
  <c r="CR653" i="1" s="1"/>
  <c r="M653" i="1"/>
  <c r="S653" i="1" s="1"/>
  <c r="Y653" i="1" s="1"/>
  <c r="AE653" i="1" s="1"/>
  <c r="AK653" i="1" s="1"/>
  <c r="AQ653" i="1" s="1"/>
  <c r="AW653" i="1" s="1"/>
  <c r="BC653" i="1" s="1"/>
  <c r="BI653" i="1" s="1"/>
  <c r="BO653" i="1" s="1"/>
  <c r="BT653" i="1" s="1"/>
  <c r="BY653" i="1" s="1"/>
  <c r="CE653" i="1" s="1"/>
  <c r="CK653" i="1" s="1"/>
  <c r="CQ653" i="1" s="1"/>
  <c r="L653" i="1"/>
  <c r="R653" i="1" s="1"/>
  <c r="X653" i="1" s="1"/>
  <c r="AD653" i="1" s="1"/>
  <c r="AJ653" i="1" s="1"/>
  <c r="AP653" i="1" s="1"/>
  <c r="AV653" i="1" s="1"/>
  <c r="BB653" i="1" s="1"/>
  <c r="BH653" i="1" s="1"/>
  <c r="BN653" i="1" s="1"/>
  <c r="BS653" i="1" s="1"/>
  <c r="BX653" i="1" s="1"/>
  <c r="CD653" i="1" s="1"/>
  <c r="CJ653" i="1" s="1"/>
  <c r="CP653" i="1" s="1"/>
  <c r="CS652" i="1"/>
  <c r="CS651" i="1" s="1"/>
  <c r="CO652" i="1"/>
  <c r="CO651" i="1" s="1"/>
  <c r="CN652" i="1"/>
  <c r="CN651" i="1" s="1"/>
  <c r="CM652" i="1"/>
  <c r="CM651" i="1" s="1"/>
  <c r="CI652" i="1"/>
  <c r="CH652" i="1"/>
  <c r="CH651" i="1" s="1"/>
  <c r="CG652" i="1"/>
  <c r="CG651" i="1" s="1"/>
  <c r="CC652" i="1"/>
  <c r="CC651" i="1" s="1"/>
  <c r="CB652" i="1"/>
  <c r="CB651" i="1" s="1"/>
  <c r="CA652" i="1"/>
  <c r="CA651" i="1" s="1"/>
  <c r="BW652" i="1"/>
  <c r="BW651" i="1" s="1"/>
  <c r="BV652" i="1"/>
  <c r="BV651" i="1" s="1"/>
  <c r="BR652" i="1"/>
  <c r="BR651" i="1" s="1"/>
  <c r="BQ652" i="1"/>
  <c r="BQ651" i="1" s="1"/>
  <c r="BM652" i="1"/>
  <c r="BM651" i="1" s="1"/>
  <c r="BL652" i="1"/>
  <c r="BL651" i="1" s="1"/>
  <c r="BK652" i="1"/>
  <c r="BK651" i="1" s="1"/>
  <c r="BG652" i="1"/>
  <c r="BG651" i="1" s="1"/>
  <c r="BF652" i="1"/>
  <c r="BF651" i="1" s="1"/>
  <c r="BE652" i="1"/>
  <c r="BE651" i="1" s="1"/>
  <c r="BA652" i="1"/>
  <c r="BA651" i="1" s="1"/>
  <c r="AZ652" i="1"/>
  <c r="AZ651" i="1" s="1"/>
  <c r="AY652" i="1"/>
  <c r="AY651" i="1" s="1"/>
  <c r="AU652" i="1"/>
  <c r="AU651" i="1" s="1"/>
  <c r="AT652" i="1"/>
  <c r="AT651" i="1" s="1"/>
  <c r="AS652" i="1"/>
  <c r="AS651" i="1" s="1"/>
  <c r="AO652" i="1"/>
  <c r="AO651" i="1" s="1"/>
  <c r="AN652" i="1"/>
  <c r="AN651" i="1" s="1"/>
  <c r="AM652" i="1"/>
  <c r="AM651" i="1" s="1"/>
  <c r="AI652" i="1"/>
  <c r="AI651" i="1" s="1"/>
  <c r="AH652" i="1"/>
  <c r="AH651" i="1" s="1"/>
  <c r="AG652" i="1"/>
  <c r="AG651" i="1" s="1"/>
  <c r="AC652" i="1"/>
  <c r="AC651" i="1" s="1"/>
  <c r="AB652" i="1"/>
  <c r="AB651" i="1" s="1"/>
  <c r="AA652" i="1"/>
  <c r="AA651" i="1" s="1"/>
  <c r="W652" i="1"/>
  <c r="W651" i="1" s="1"/>
  <c r="V652" i="1"/>
  <c r="U652" i="1"/>
  <c r="U651" i="1" s="1"/>
  <c r="Q652" i="1"/>
  <c r="Q651" i="1" s="1"/>
  <c r="P652" i="1"/>
  <c r="P651" i="1" s="1"/>
  <c r="O652" i="1"/>
  <c r="O651" i="1" s="1"/>
  <c r="K652" i="1"/>
  <c r="K651" i="1" s="1"/>
  <c r="J652" i="1"/>
  <c r="J651" i="1" s="1"/>
  <c r="I652" i="1"/>
  <c r="I651" i="1" s="1"/>
  <c r="H652" i="1"/>
  <c r="H651" i="1" s="1"/>
  <c r="G652" i="1"/>
  <c r="G651" i="1" s="1"/>
  <c r="F652" i="1"/>
  <c r="CI651" i="1"/>
  <c r="V651" i="1"/>
  <c r="N650" i="1"/>
  <c r="T650" i="1" s="1"/>
  <c r="Z650" i="1" s="1"/>
  <c r="AF650" i="1" s="1"/>
  <c r="AL650" i="1" s="1"/>
  <c r="AR650" i="1" s="1"/>
  <c r="AX650" i="1" s="1"/>
  <c r="BD650" i="1" s="1"/>
  <c r="BJ650" i="1" s="1"/>
  <c r="BP650" i="1" s="1"/>
  <c r="BU650" i="1" s="1"/>
  <c r="BZ650" i="1" s="1"/>
  <c r="CF650" i="1" s="1"/>
  <c r="CL650" i="1" s="1"/>
  <c r="CR650" i="1" s="1"/>
  <c r="M650" i="1"/>
  <c r="S650" i="1" s="1"/>
  <c r="Y650" i="1" s="1"/>
  <c r="AE650" i="1" s="1"/>
  <c r="AK650" i="1" s="1"/>
  <c r="AQ650" i="1" s="1"/>
  <c r="AW650" i="1" s="1"/>
  <c r="BC650" i="1" s="1"/>
  <c r="BI650" i="1" s="1"/>
  <c r="BO650" i="1" s="1"/>
  <c r="BT650" i="1" s="1"/>
  <c r="BY650" i="1" s="1"/>
  <c r="CE650" i="1" s="1"/>
  <c r="CK650" i="1" s="1"/>
  <c r="CQ650" i="1" s="1"/>
  <c r="L650" i="1"/>
  <c r="R650" i="1" s="1"/>
  <c r="X650" i="1" s="1"/>
  <c r="AD650" i="1" s="1"/>
  <c r="AJ650" i="1" s="1"/>
  <c r="AP650" i="1" s="1"/>
  <c r="AV650" i="1" s="1"/>
  <c r="BB650" i="1" s="1"/>
  <c r="BH650" i="1" s="1"/>
  <c r="BN650" i="1" s="1"/>
  <c r="BS650" i="1" s="1"/>
  <c r="BX650" i="1" s="1"/>
  <c r="CD650" i="1" s="1"/>
  <c r="CJ650" i="1" s="1"/>
  <c r="CP650" i="1" s="1"/>
  <c r="CS649" i="1"/>
  <c r="CS648" i="1" s="1"/>
  <c r="CO649" i="1"/>
  <c r="CO648" i="1" s="1"/>
  <c r="CN649" i="1"/>
  <c r="CN648" i="1" s="1"/>
  <c r="CM649" i="1"/>
  <c r="CM648" i="1" s="1"/>
  <c r="CI649" i="1"/>
  <c r="CH649" i="1"/>
  <c r="CH648" i="1" s="1"/>
  <c r="CG649" i="1"/>
  <c r="CG648" i="1" s="1"/>
  <c r="CC649" i="1"/>
  <c r="CC648" i="1" s="1"/>
  <c r="CB649" i="1"/>
  <c r="CA649" i="1"/>
  <c r="CA648" i="1" s="1"/>
  <c r="BW649" i="1"/>
  <c r="BW648" i="1" s="1"/>
  <c r="BV649" i="1"/>
  <c r="BV648" i="1" s="1"/>
  <c r="BR649" i="1"/>
  <c r="BQ649" i="1"/>
  <c r="BQ648" i="1" s="1"/>
  <c r="BM649" i="1"/>
  <c r="BM648" i="1" s="1"/>
  <c r="BL649" i="1"/>
  <c r="BL648" i="1" s="1"/>
  <c r="BK649" i="1"/>
  <c r="BK648" i="1" s="1"/>
  <c r="BG649" i="1"/>
  <c r="BG648" i="1" s="1"/>
  <c r="BF649" i="1"/>
  <c r="BE649" i="1"/>
  <c r="BE648" i="1" s="1"/>
  <c r="BA649" i="1"/>
  <c r="BA648" i="1" s="1"/>
  <c r="AZ649" i="1"/>
  <c r="AZ648" i="1" s="1"/>
  <c r="AY649" i="1"/>
  <c r="AY648" i="1" s="1"/>
  <c r="AU649" i="1"/>
  <c r="AU648" i="1" s="1"/>
  <c r="AT649" i="1"/>
  <c r="AT648" i="1" s="1"/>
  <c r="AS649" i="1"/>
  <c r="AS648" i="1" s="1"/>
  <c r="AO649" i="1"/>
  <c r="AO648" i="1" s="1"/>
  <c r="AN649" i="1"/>
  <c r="AN648" i="1" s="1"/>
  <c r="AM649" i="1"/>
  <c r="AM648" i="1" s="1"/>
  <c r="AI649" i="1"/>
  <c r="AI648" i="1" s="1"/>
  <c r="AH649" i="1"/>
  <c r="AH648" i="1" s="1"/>
  <c r="AG649" i="1"/>
  <c r="AG648" i="1" s="1"/>
  <c r="AC649" i="1"/>
  <c r="AC648" i="1" s="1"/>
  <c r="AB649" i="1"/>
  <c r="AA649" i="1"/>
  <c r="AA648" i="1" s="1"/>
  <c r="W649" i="1"/>
  <c r="W648" i="1" s="1"/>
  <c r="V649" i="1"/>
  <c r="U649" i="1"/>
  <c r="U648" i="1" s="1"/>
  <c r="Q649" i="1"/>
  <c r="Q648" i="1" s="1"/>
  <c r="P649" i="1"/>
  <c r="P648" i="1" s="1"/>
  <c r="O649" i="1"/>
  <c r="K649" i="1"/>
  <c r="K648" i="1" s="1"/>
  <c r="J649" i="1"/>
  <c r="J648" i="1" s="1"/>
  <c r="I649" i="1"/>
  <c r="I648" i="1" s="1"/>
  <c r="H649" i="1"/>
  <c r="G649" i="1"/>
  <c r="G648" i="1" s="1"/>
  <c r="F649" i="1"/>
  <c r="F648" i="1" s="1"/>
  <c r="CI648" i="1"/>
  <c r="CB648" i="1"/>
  <c r="BR648" i="1"/>
  <c r="BF648" i="1"/>
  <c r="AB648" i="1"/>
  <c r="V648" i="1"/>
  <c r="O648" i="1"/>
  <c r="H648" i="1"/>
  <c r="N644" i="1"/>
  <c r="T644" i="1" s="1"/>
  <c r="Z644" i="1" s="1"/>
  <c r="AF644" i="1" s="1"/>
  <c r="AL644" i="1" s="1"/>
  <c r="AR644" i="1" s="1"/>
  <c r="AX644" i="1" s="1"/>
  <c r="BD644" i="1" s="1"/>
  <c r="BJ644" i="1" s="1"/>
  <c r="BP644" i="1" s="1"/>
  <c r="BU644" i="1" s="1"/>
  <c r="BZ644" i="1" s="1"/>
  <c r="CF644" i="1" s="1"/>
  <c r="CL644" i="1" s="1"/>
  <c r="CR644" i="1" s="1"/>
  <c r="M644" i="1"/>
  <c r="S644" i="1" s="1"/>
  <c r="Y644" i="1" s="1"/>
  <c r="AE644" i="1" s="1"/>
  <c r="AK644" i="1" s="1"/>
  <c r="AQ644" i="1" s="1"/>
  <c r="AW644" i="1" s="1"/>
  <c r="BC644" i="1" s="1"/>
  <c r="BI644" i="1" s="1"/>
  <c r="BO644" i="1" s="1"/>
  <c r="BT644" i="1" s="1"/>
  <c r="BY644" i="1" s="1"/>
  <c r="CE644" i="1" s="1"/>
  <c r="CK644" i="1" s="1"/>
  <c r="CQ644" i="1" s="1"/>
  <c r="L644" i="1"/>
  <c r="R644" i="1" s="1"/>
  <c r="X644" i="1" s="1"/>
  <c r="AD644" i="1" s="1"/>
  <c r="AJ644" i="1" s="1"/>
  <c r="AP644" i="1" s="1"/>
  <c r="AV644" i="1" s="1"/>
  <c r="BB644" i="1" s="1"/>
  <c r="BH644" i="1" s="1"/>
  <c r="BN644" i="1" s="1"/>
  <c r="BS644" i="1" s="1"/>
  <c r="BX644" i="1" s="1"/>
  <c r="CD644" i="1" s="1"/>
  <c r="CJ644" i="1" s="1"/>
  <c r="CP644" i="1" s="1"/>
  <c r="CS643" i="1"/>
  <c r="CS642" i="1" s="1"/>
  <c r="CS641" i="1" s="1"/>
  <c r="CS640" i="1" s="1"/>
  <c r="CO643" i="1"/>
  <c r="CO642" i="1" s="1"/>
  <c r="CO641" i="1" s="1"/>
  <c r="CO640" i="1" s="1"/>
  <c r="CN643" i="1"/>
  <c r="CN642" i="1" s="1"/>
  <c r="CN641" i="1" s="1"/>
  <c r="CN640" i="1" s="1"/>
  <c r="CM643" i="1"/>
  <c r="CI643" i="1"/>
  <c r="CI642" i="1" s="1"/>
  <c r="CI641" i="1" s="1"/>
  <c r="CI640" i="1" s="1"/>
  <c r="CH643" i="1"/>
  <c r="CG643" i="1"/>
  <c r="CC643" i="1"/>
  <c r="CC642" i="1" s="1"/>
  <c r="CB643" i="1"/>
  <c r="CB642" i="1" s="1"/>
  <c r="CB641" i="1" s="1"/>
  <c r="CB640" i="1" s="1"/>
  <c r="CA643" i="1"/>
  <c r="CA642" i="1" s="1"/>
  <c r="CA641" i="1" s="1"/>
  <c r="CA640" i="1" s="1"/>
  <c r="BW643" i="1"/>
  <c r="BW642" i="1" s="1"/>
  <c r="BW641" i="1" s="1"/>
  <c r="BW640" i="1" s="1"/>
  <c r="BV643" i="1"/>
  <c r="BV642" i="1" s="1"/>
  <c r="BV641" i="1" s="1"/>
  <c r="BV640" i="1" s="1"/>
  <c r="BR643" i="1"/>
  <c r="BR642" i="1" s="1"/>
  <c r="BR641" i="1" s="1"/>
  <c r="BR640" i="1" s="1"/>
  <c r="BQ643" i="1"/>
  <c r="BQ642" i="1" s="1"/>
  <c r="BQ641" i="1" s="1"/>
  <c r="BQ640" i="1" s="1"/>
  <c r="BM643" i="1"/>
  <c r="BL643" i="1"/>
  <c r="BL642" i="1" s="1"/>
  <c r="BL641" i="1" s="1"/>
  <c r="BL640" i="1" s="1"/>
  <c r="BK643" i="1"/>
  <c r="BK642" i="1" s="1"/>
  <c r="BK641" i="1" s="1"/>
  <c r="BK640" i="1" s="1"/>
  <c r="BG643" i="1"/>
  <c r="BG642" i="1" s="1"/>
  <c r="BG641" i="1" s="1"/>
  <c r="BG640" i="1" s="1"/>
  <c r="BF643" i="1"/>
  <c r="BF642" i="1" s="1"/>
  <c r="BF641" i="1" s="1"/>
  <c r="BF640" i="1" s="1"/>
  <c r="BE643" i="1"/>
  <c r="BE642" i="1" s="1"/>
  <c r="BE641" i="1" s="1"/>
  <c r="BE640" i="1" s="1"/>
  <c r="BA643" i="1"/>
  <c r="BA642" i="1" s="1"/>
  <c r="BA641" i="1" s="1"/>
  <c r="BA640" i="1" s="1"/>
  <c r="AZ643" i="1"/>
  <c r="AY643" i="1"/>
  <c r="AY642" i="1" s="1"/>
  <c r="AY641" i="1" s="1"/>
  <c r="AY640" i="1" s="1"/>
  <c r="AU643" i="1"/>
  <c r="AU642" i="1" s="1"/>
  <c r="AU641" i="1" s="1"/>
  <c r="AU640" i="1" s="1"/>
  <c r="AT643" i="1"/>
  <c r="AT642" i="1" s="1"/>
  <c r="AT641" i="1" s="1"/>
  <c r="AT640" i="1" s="1"/>
  <c r="AS643" i="1"/>
  <c r="AS642" i="1" s="1"/>
  <c r="AS641" i="1" s="1"/>
  <c r="AS640" i="1" s="1"/>
  <c r="AO643" i="1"/>
  <c r="AO642" i="1" s="1"/>
  <c r="AO641" i="1" s="1"/>
  <c r="AO640" i="1" s="1"/>
  <c r="AN643" i="1"/>
  <c r="AN642" i="1" s="1"/>
  <c r="AN641" i="1" s="1"/>
  <c r="AN640" i="1" s="1"/>
  <c r="AM643" i="1"/>
  <c r="AM642" i="1" s="1"/>
  <c r="AM641" i="1" s="1"/>
  <c r="AM640" i="1" s="1"/>
  <c r="AI643" i="1"/>
  <c r="AI642" i="1" s="1"/>
  <c r="AI641" i="1" s="1"/>
  <c r="AI640" i="1" s="1"/>
  <c r="AH643" i="1"/>
  <c r="AH642" i="1" s="1"/>
  <c r="AH641" i="1" s="1"/>
  <c r="AH640" i="1" s="1"/>
  <c r="AG643" i="1"/>
  <c r="AG642" i="1" s="1"/>
  <c r="AG641" i="1" s="1"/>
  <c r="AG640" i="1" s="1"/>
  <c r="AC643" i="1"/>
  <c r="AC642" i="1" s="1"/>
  <c r="AC641" i="1" s="1"/>
  <c r="AC640" i="1" s="1"/>
  <c r="AB643" i="1"/>
  <c r="AA643" i="1"/>
  <c r="AA642" i="1" s="1"/>
  <c r="AA641" i="1" s="1"/>
  <c r="AA640" i="1" s="1"/>
  <c r="W643" i="1"/>
  <c r="W642" i="1" s="1"/>
  <c r="W641" i="1" s="1"/>
  <c r="W640" i="1" s="1"/>
  <c r="V643" i="1"/>
  <c r="V642" i="1" s="1"/>
  <c r="V641" i="1" s="1"/>
  <c r="V640" i="1" s="1"/>
  <c r="U643" i="1"/>
  <c r="U642" i="1" s="1"/>
  <c r="U641" i="1" s="1"/>
  <c r="U640" i="1" s="1"/>
  <c r="Q643" i="1"/>
  <c r="Q642" i="1" s="1"/>
  <c r="Q641" i="1" s="1"/>
  <c r="Q640" i="1" s="1"/>
  <c r="P643" i="1"/>
  <c r="P642" i="1" s="1"/>
  <c r="P641" i="1" s="1"/>
  <c r="P640" i="1" s="1"/>
  <c r="O643" i="1"/>
  <c r="O642" i="1" s="1"/>
  <c r="O641" i="1" s="1"/>
  <c r="O640" i="1" s="1"/>
  <c r="K643" i="1"/>
  <c r="K642" i="1" s="1"/>
  <c r="K641" i="1" s="1"/>
  <c r="K640" i="1" s="1"/>
  <c r="J643" i="1"/>
  <c r="J642" i="1" s="1"/>
  <c r="J641" i="1" s="1"/>
  <c r="J640" i="1" s="1"/>
  <c r="I643" i="1"/>
  <c r="I642" i="1" s="1"/>
  <c r="I641" i="1" s="1"/>
  <c r="I640" i="1" s="1"/>
  <c r="H643" i="1"/>
  <c r="G643" i="1"/>
  <c r="G642" i="1" s="1"/>
  <c r="G641" i="1" s="1"/>
  <c r="G640" i="1" s="1"/>
  <c r="F643" i="1"/>
  <c r="CM642" i="1"/>
  <c r="CM641" i="1" s="1"/>
  <c r="CM640" i="1" s="1"/>
  <c r="CH642" i="1"/>
  <c r="CH641" i="1" s="1"/>
  <c r="CH640" i="1" s="1"/>
  <c r="CG642" i="1"/>
  <c r="CG641" i="1" s="1"/>
  <c r="CG640" i="1" s="1"/>
  <c r="BM642" i="1"/>
  <c r="BM641" i="1" s="1"/>
  <c r="BM640" i="1" s="1"/>
  <c r="AZ642" i="1"/>
  <c r="AZ641" i="1" s="1"/>
  <c r="AZ640" i="1" s="1"/>
  <c r="AB642" i="1"/>
  <c r="AB641" i="1" s="1"/>
  <c r="AB640" i="1" s="1"/>
  <c r="CC641" i="1"/>
  <c r="CC640" i="1" s="1"/>
  <c r="N639" i="1"/>
  <c r="T639" i="1" s="1"/>
  <c r="Z639" i="1" s="1"/>
  <c r="AF639" i="1" s="1"/>
  <c r="AL639" i="1" s="1"/>
  <c r="AR639" i="1" s="1"/>
  <c r="AX639" i="1" s="1"/>
  <c r="BD639" i="1" s="1"/>
  <c r="BJ639" i="1" s="1"/>
  <c r="BP639" i="1" s="1"/>
  <c r="BU639" i="1" s="1"/>
  <c r="BZ639" i="1" s="1"/>
  <c r="CF639" i="1" s="1"/>
  <c r="CL639" i="1" s="1"/>
  <c r="CR639" i="1" s="1"/>
  <c r="M639" i="1"/>
  <c r="S639" i="1" s="1"/>
  <c r="Y639" i="1" s="1"/>
  <c r="AE639" i="1" s="1"/>
  <c r="AK639" i="1" s="1"/>
  <c r="AQ639" i="1" s="1"/>
  <c r="AW639" i="1" s="1"/>
  <c r="BC639" i="1" s="1"/>
  <c r="BI639" i="1" s="1"/>
  <c r="BO639" i="1" s="1"/>
  <c r="BT639" i="1" s="1"/>
  <c r="BY639" i="1" s="1"/>
  <c r="CE639" i="1" s="1"/>
  <c r="CK639" i="1" s="1"/>
  <c r="CQ639" i="1" s="1"/>
  <c r="L639" i="1"/>
  <c r="R639" i="1" s="1"/>
  <c r="X639" i="1" s="1"/>
  <c r="AD639" i="1" s="1"/>
  <c r="AJ639" i="1" s="1"/>
  <c r="AP639" i="1" s="1"/>
  <c r="AV639" i="1" s="1"/>
  <c r="BB639" i="1" s="1"/>
  <c r="BH639" i="1" s="1"/>
  <c r="BN639" i="1" s="1"/>
  <c r="BS639" i="1" s="1"/>
  <c r="BX639" i="1" s="1"/>
  <c r="CD639" i="1" s="1"/>
  <c r="CJ639" i="1" s="1"/>
  <c r="CP639" i="1" s="1"/>
  <c r="CS638" i="1"/>
  <c r="CS637" i="1" s="1"/>
  <c r="CS636" i="1" s="1"/>
  <c r="CO638" i="1"/>
  <c r="CO637" i="1" s="1"/>
  <c r="CO636" i="1" s="1"/>
  <c r="CN638" i="1"/>
  <c r="CN637" i="1" s="1"/>
  <c r="CN636" i="1" s="1"/>
  <c r="CM638" i="1"/>
  <c r="CI638" i="1"/>
  <c r="CI637" i="1" s="1"/>
  <c r="CI636" i="1" s="1"/>
  <c r="CH638" i="1"/>
  <c r="CG638" i="1"/>
  <c r="CC638" i="1"/>
  <c r="CC637" i="1" s="1"/>
  <c r="CB638" i="1"/>
  <c r="CB637" i="1" s="1"/>
  <c r="CB636" i="1" s="1"/>
  <c r="CA638" i="1"/>
  <c r="CA637" i="1" s="1"/>
  <c r="CA636" i="1" s="1"/>
  <c r="BW638" i="1"/>
  <c r="BV638" i="1"/>
  <c r="BV637" i="1" s="1"/>
  <c r="BV636" i="1" s="1"/>
  <c r="BR638" i="1"/>
  <c r="BR637" i="1" s="1"/>
  <c r="BR636" i="1" s="1"/>
  <c r="BQ638" i="1"/>
  <c r="BQ637" i="1" s="1"/>
  <c r="BQ636" i="1" s="1"/>
  <c r="BM638" i="1"/>
  <c r="BL638" i="1"/>
  <c r="BL637" i="1" s="1"/>
  <c r="BL636" i="1" s="1"/>
  <c r="BK638" i="1"/>
  <c r="BK637" i="1" s="1"/>
  <c r="BK636" i="1" s="1"/>
  <c r="BG638" i="1"/>
  <c r="BG637" i="1" s="1"/>
  <c r="BG636" i="1" s="1"/>
  <c r="BF638" i="1"/>
  <c r="BF637" i="1" s="1"/>
  <c r="BE638" i="1"/>
  <c r="BE637" i="1" s="1"/>
  <c r="BE636" i="1" s="1"/>
  <c r="BA638" i="1"/>
  <c r="BA637" i="1" s="1"/>
  <c r="BA636" i="1" s="1"/>
  <c r="AZ638" i="1"/>
  <c r="AZ637" i="1" s="1"/>
  <c r="AZ636" i="1" s="1"/>
  <c r="AY638" i="1"/>
  <c r="AU638" i="1"/>
  <c r="AU637" i="1" s="1"/>
  <c r="AU636" i="1" s="1"/>
  <c r="AT638" i="1"/>
  <c r="AT637" i="1" s="1"/>
  <c r="AT636" i="1" s="1"/>
  <c r="AS638" i="1"/>
  <c r="AO638" i="1"/>
  <c r="AN638" i="1"/>
  <c r="AN637" i="1" s="1"/>
  <c r="AN636" i="1" s="1"/>
  <c r="AM638" i="1"/>
  <c r="AM637" i="1" s="1"/>
  <c r="AM636" i="1" s="1"/>
  <c r="AI638" i="1"/>
  <c r="AI637" i="1" s="1"/>
  <c r="AI636" i="1" s="1"/>
  <c r="AH638" i="1"/>
  <c r="AH637" i="1" s="1"/>
  <c r="AH636" i="1" s="1"/>
  <c r="AG638" i="1"/>
  <c r="AG637" i="1" s="1"/>
  <c r="AG636" i="1" s="1"/>
  <c r="AC638" i="1"/>
  <c r="AC637" i="1" s="1"/>
  <c r="AC636" i="1" s="1"/>
  <c r="AB638" i="1"/>
  <c r="AA638" i="1"/>
  <c r="AA637" i="1" s="1"/>
  <c r="W638" i="1"/>
  <c r="W637" i="1" s="1"/>
  <c r="W636" i="1" s="1"/>
  <c r="V638" i="1"/>
  <c r="V637" i="1" s="1"/>
  <c r="V636" i="1" s="1"/>
  <c r="U638" i="1"/>
  <c r="Q638" i="1"/>
  <c r="P638" i="1"/>
  <c r="P637" i="1" s="1"/>
  <c r="O638" i="1"/>
  <c r="O637" i="1" s="1"/>
  <c r="O636" i="1" s="1"/>
  <c r="K638" i="1"/>
  <c r="K637" i="1" s="1"/>
  <c r="K636" i="1" s="1"/>
  <c r="J638" i="1"/>
  <c r="I638" i="1"/>
  <c r="H638" i="1"/>
  <c r="G638" i="1"/>
  <c r="F638" i="1"/>
  <c r="CM637" i="1"/>
  <c r="CM636" i="1" s="1"/>
  <c r="CH637" i="1"/>
  <c r="CH636" i="1" s="1"/>
  <c r="CG637" i="1"/>
  <c r="CG636" i="1" s="1"/>
  <c r="BW637" i="1"/>
  <c r="BW636" i="1" s="1"/>
  <c r="BM637" i="1"/>
  <c r="BM636" i="1" s="1"/>
  <c r="AY637" i="1"/>
  <c r="AY636" i="1" s="1"/>
  <c r="AS637" i="1"/>
  <c r="AS636" i="1" s="1"/>
  <c r="AO637" i="1"/>
  <c r="AO636" i="1" s="1"/>
  <c r="AB637" i="1"/>
  <c r="AB636" i="1" s="1"/>
  <c r="U637" i="1"/>
  <c r="U636" i="1" s="1"/>
  <c r="Q637" i="1"/>
  <c r="Q636" i="1" s="1"/>
  <c r="J637" i="1"/>
  <c r="I637" i="1"/>
  <c r="I636" i="1" s="1"/>
  <c r="F637" i="1"/>
  <c r="F636" i="1" s="1"/>
  <c r="CC636" i="1"/>
  <c r="BF636" i="1"/>
  <c r="AA636" i="1"/>
  <c r="P636" i="1"/>
  <c r="J636" i="1"/>
  <c r="N635" i="1"/>
  <c r="T635" i="1" s="1"/>
  <c r="Z635" i="1" s="1"/>
  <c r="AF635" i="1" s="1"/>
  <c r="AL635" i="1" s="1"/>
  <c r="AR635" i="1" s="1"/>
  <c r="AX635" i="1" s="1"/>
  <c r="BD635" i="1" s="1"/>
  <c r="BJ635" i="1" s="1"/>
  <c r="BP635" i="1" s="1"/>
  <c r="BU635" i="1" s="1"/>
  <c r="BZ635" i="1" s="1"/>
  <c r="CF635" i="1" s="1"/>
  <c r="CL635" i="1" s="1"/>
  <c r="CR635" i="1" s="1"/>
  <c r="M635" i="1"/>
  <c r="S635" i="1" s="1"/>
  <c r="Y635" i="1" s="1"/>
  <c r="AE635" i="1" s="1"/>
  <c r="AK635" i="1" s="1"/>
  <c r="AQ635" i="1" s="1"/>
  <c r="AW635" i="1" s="1"/>
  <c r="BC635" i="1" s="1"/>
  <c r="BI635" i="1" s="1"/>
  <c r="BO635" i="1" s="1"/>
  <c r="BT635" i="1" s="1"/>
  <c r="BY635" i="1" s="1"/>
  <c r="CE635" i="1" s="1"/>
  <c r="CK635" i="1" s="1"/>
  <c r="CQ635" i="1" s="1"/>
  <c r="L635" i="1"/>
  <c r="R635" i="1" s="1"/>
  <c r="X635" i="1" s="1"/>
  <c r="AD635" i="1" s="1"/>
  <c r="AJ635" i="1" s="1"/>
  <c r="AP635" i="1" s="1"/>
  <c r="AV635" i="1" s="1"/>
  <c r="BB635" i="1" s="1"/>
  <c r="BH635" i="1" s="1"/>
  <c r="BN635" i="1" s="1"/>
  <c r="BS635" i="1" s="1"/>
  <c r="BX635" i="1" s="1"/>
  <c r="CD635" i="1" s="1"/>
  <c r="CJ635" i="1" s="1"/>
  <c r="CP635" i="1" s="1"/>
  <c r="CS634" i="1"/>
  <c r="CS633" i="1" s="1"/>
  <c r="CS632" i="1" s="1"/>
  <c r="CO634" i="1"/>
  <c r="CO633" i="1" s="1"/>
  <c r="CO632" i="1" s="1"/>
  <c r="CN634" i="1"/>
  <c r="CN633" i="1" s="1"/>
  <c r="CN632" i="1" s="1"/>
  <c r="CM634" i="1"/>
  <c r="CI634" i="1"/>
  <c r="CI633" i="1" s="1"/>
  <c r="CI632" i="1" s="1"/>
  <c r="CH634" i="1"/>
  <c r="CH633" i="1" s="1"/>
  <c r="CH632" i="1" s="1"/>
  <c r="CG634" i="1"/>
  <c r="CG633" i="1" s="1"/>
  <c r="CG632" i="1" s="1"/>
  <c r="CC634" i="1"/>
  <c r="CC633" i="1" s="1"/>
  <c r="CC632" i="1" s="1"/>
  <c r="CB634" i="1"/>
  <c r="CB633" i="1" s="1"/>
  <c r="CB632" i="1" s="1"/>
  <c r="CA634" i="1"/>
  <c r="CA633" i="1" s="1"/>
  <c r="CA632" i="1" s="1"/>
  <c r="BW634" i="1"/>
  <c r="BW633" i="1" s="1"/>
  <c r="BW632" i="1" s="1"/>
  <c r="BV634" i="1"/>
  <c r="BV633" i="1" s="1"/>
  <c r="BV632" i="1" s="1"/>
  <c r="BR634" i="1"/>
  <c r="BR633" i="1" s="1"/>
  <c r="BR632" i="1" s="1"/>
  <c r="BQ634" i="1"/>
  <c r="BQ633" i="1" s="1"/>
  <c r="BQ632" i="1" s="1"/>
  <c r="BM634" i="1"/>
  <c r="BM633" i="1" s="1"/>
  <c r="BM632" i="1" s="1"/>
  <c r="BL634" i="1"/>
  <c r="BL633" i="1" s="1"/>
  <c r="BL632" i="1" s="1"/>
  <c r="BK634" i="1"/>
  <c r="BK633" i="1" s="1"/>
  <c r="BK632" i="1" s="1"/>
  <c r="BG634" i="1"/>
  <c r="BG633" i="1" s="1"/>
  <c r="BG632" i="1" s="1"/>
  <c r="BF634" i="1"/>
  <c r="BF633" i="1" s="1"/>
  <c r="BF632" i="1" s="1"/>
  <c r="BE634" i="1"/>
  <c r="BE633" i="1" s="1"/>
  <c r="BE632" i="1" s="1"/>
  <c r="BA634" i="1"/>
  <c r="BA633" i="1" s="1"/>
  <c r="BA632" i="1" s="1"/>
  <c r="AZ634" i="1"/>
  <c r="AZ633" i="1" s="1"/>
  <c r="AZ632" i="1" s="1"/>
  <c r="AY634" i="1"/>
  <c r="AY633" i="1" s="1"/>
  <c r="AY632" i="1" s="1"/>
  <c r="AU634" i="1"/>
  <c r="AU633" i="1" s="1"/>
  <c r="AU632" i="1" s="1"/>
  <c r="AT634" i="1"/>
  <c r="AT633" i="1" s="1"/>
  <c r="AT632" i="1" s="1"/>
  <c r="AS634" i="1"/>
  <c r="AS633" i="1" s="1"/>
  <c r="AS632" i="1" s="1"/>
  <c r="AO634" i="1"/>
  <c r="AO633" i="1" s="1"/>
  <c r="AO632" i="1" s="1"/>
  <c r="AN634" i="1"/>
  <c r="AN633" i="1" s="1"/>
  <c r="AN632" i="1" s="1"/>
  <c r="AM634" i="1"/>
  <c r="AM633" i="1" s="1"/>
  <c r="AM632" i="1" s="1"/>
  <c r="AI634" i="1"/>
  <c r="AI633" i="1" s="1"/>
  <c r="AI632" i="1" s="1"/>
  <c r="AH634" i="1"/>
  <c r="AH633" i="1" s="1"/>
  <c r="AH632" i="1" s="1"/>
  <c r="AG634" i="1"/>
  <c r="AG633" i="1" s="1"/>
  <c r="AG632" i="1" s="1"/>
  <c r="AC634" i="1"/>
  <c r="AC633" i="1" s="1"/>
  <c r="AC632" i="1" s="1"/>
  <c r="AB634" i="1"/>
  <c r="AB633" i="1" s="1"/>
  <c r="AB632" i="1" s="1"/>
  <c r="AA634" i="1"/>
  <c r="AA633" i="1" s="1"/>
  <c r="AA632" i="1" s="1"/>
  <c r="W634" i="1"/>
  <c r="W633" i="1" s="1"/>
  <c r="W632" i="1" s="1"/>
  <c r="V634" i="1"/>
  <c r="V633" i="1" s="1"/>
  <c r="V632" i="1" s="1"/>
  <c r="U634" i="1"/>
  <c r="U633" i="1" s="1"/>
  <c r="U632" i="1" s="1"/>
  <c r="Q634" i="1"/>
  <c r="Q633" i="1" s="1"/>
  <c r="Q632" i="1" s="1"/>
  <c r="P634" i="1"/>
  <c r="P633" i="1" s="1"/>
  <c r="P632" i="1" s="1"/>
  <c r="P631" i="1" s="1"/>
  <c r="O634" i="1"/>
  <c r="O633" i="1" s="1"/>
  <c r="O632" i="1" s="1"/>
  <c r="K634" i="1"/>
  <c r="K633" i="1" s="1"/>
  <c r="K632" i="1" s="1"/>
  <c r="J634" i="1"/>
  <c r="I634" i="1"/>
  <c r="I633" i="1" s="1"/>
  <c r="I632" i="1" s="1"/>
  <c r="H634" i="1"/>
  <c r="G634" i="1"/>
  <c r="G633" i="1" s="1"/>
  <c r="G632" i="1" s="1"/>
  <c r="F634" i="1"/>
  <c r="F633" i="1" s="1"/>
  <c r="CM633" i="1"/>
  <c r="CM632" i="1" s="1"/>
  <c r="N630" i="1"/>
  <c r="T630" i="1" s="1"/>
  <c r="Z630" i="1" s="1"/>
  <c r="AF630" i="1" s="1"/>
  <c r="AL630" i="1" s="1"/>
  <c r="AR630" i="1" s="1"/>
  <c r="AX630" i="1" s="1"/>
  <c r="BD630" i="1" s="1"/>
  <c r="BJ630" i="1" s="1"/>
  <c r="BP630" i="1" s="1"/>
  <c r="BU630" i="1" s="1"/>
  <c r="BZ630" i="1" s="1"/>
  <c r="CF630" i="1" s="1"/>
  <c r="CL630" i="1" s="1"/>
  <c r="CR630" i="1" s="1"/>
  <c r="M630" i="1"/>
  <c r="S630" i="1" s="1"/>
  <c r="Y630" i="1" s="1"/>
  <c r="AE630" i="1" s="1"/>
  <c r="AK630" i="1" s="1"/>
  <c r="AQ630" i="1" s="1"/>
  <c r="AW630" i="1" s="1"/>
  <c r="BC630" i="1" s="1"/>
  <c r="BI630" i="1" s="1"/>
  <c r="BO630" i="1" s="1"/>
  <c r="BT630" i="1" s="1"/>
  <c r="BY630" i="1" s="1"/>
  <c r="CE630" i="1" s="1"/>
  <c r="CK630" i="1" s="1"/>
  <c r="CQ630" i="1" s="1"/>
  <c r="L630" i="1"/>
  <c r="R630" i="1" s="1"/>
  <c r="X630" i="1" s="1"/>
  <c r="AD630" i="1" s="1"/>
  <c r="AJ630" i="1" s="1"/>
  <c r="AP630" i="1" s="1"/>
  <c r="AV630" i="1" s="1"/>
  <c r="BB630" i="1" s="1"/>
  <c r="BH630" i="1" s="1"/>
  <c r="BN630" i="1" s="1"/>
  <c r="BS630" i="1" s="1"/>
  <c r="BX630" i="1" s="1"/>
  <c r="CD630" i="1" s="1"/>
  <c r="CJ630" i="1" s="1"/>
  <c r="CP630" i="1" s="1"/>
  <c r="CS629" i="1"/>
  <c r="CS628" i="1" s="1"/>
  <c r="CO629" i="1"/>
  <c r="CO628" i="1" s="1"/>
  <c r="CN629" i="1"/>
  <c r="CN628" i="1" s="1"/>
  <c r="CM629" i="1"/>
  <c r="CM628" i="1" s="1"/>
  <c r="CI629" i="1"/>
  <c r="CI628" i="1" s="1"/>
  <c r="CH629" i="1"/>
  <c r="CH628" i="1" s="1"/>
  <c r="CG629" i="1"/>
  <c r="CG628" i="1" s="1"/>
  <c r="CC629" i="1"/>
  <c r="CC628" i="1" s="1"/>
  <c r="CB629" i="1"/>
  <c r="CB628" i="1" s="1"/>
  <c r="CA629" i="1"/>
  <c r="CA628" i="1" s="1"/>
  <c r="BW629" i="1"/>
  <c r="BW628" i="1" s="1"/>
  <c r="BV629" i="1"/>
  <c r="BV628" i="1" s="1"/>
  <c r="BR629" i="1"/>
  <c r="BR628" i="1" s="1"/>
  <c r="BQ629" i="1"/>
  <c r="BQ628" i="1" s="1"/>
  <c r="BM629" i="1"/>
  <c r="BM628" i="1" s="1"/>
  <c r="BL629" i="1"/>
  <c r="BL628" i="1" s="1"/>
  <c r="BK629" i="1"/>
  <c r="BK628" i="1" s="1"/>
  <c r="BG629" i="1"/>
  <c r="BG628" i="1" s="1"/>
  <c r="BF629" i="1"/>
  <c r="BF628" i="1" s="1"/>
  <c r="BE629" i="1"/>
  <c r="BE628" i="1" s="1"/>
  <c r="BA629" i="1"/>
  <c r="BA628" i="1" s="1"/>
  <c r="AZ629" i="1"/>
  <c r="AZ628" i="1" s="1"/>
  <c r="AY629" i="1"/>
  <c r="AY628" i="1" s="1"/>
  <c r="AU629" i="1"/>
  <c r="AU628" i="1" s="1"/>
  <c r="AT629" i="1"/>
  <c r="AT628" i="1" s="1"/>
  <c r="AS629" i="1"/>
  <c r="AS628" i="1" s="1"/>
  <c r="AO629" i="1"/>
  <c r="AO628" i="1" s="1"/>
  <c r="AN629" i="1"/>
  <c r="AN628" i="1" s="1"/>
  <c r="AM629" i="1"/>
  <c r="AM628" i="1" s="1"/>
  <c r="AI629" i="1"/>
  <c r="AI628" i="1" s="1"/>
  <c r="AH629" i="1"/>
  <c r="AH628" i="1" s="1"/>
  <c r="AG629" i="1"/>
  <c r="AG628" i="1" s="1"/>
  <c r="AC629" i="1"/>
  <c r="AC628" i="1" s="1"/>
  <c r="AB629" i="1"/>
  <c r="AB628" i="1" s="1"/>
  <c r="AA629" i="1"/>
  <c r="AA628" i="1" s="1"/>
  <c r="W629" i="1"/>
  <c r="W628" i="1" s="1"/>
  <c r="V629" i="1"/>
  <c r="V628" i="1" s="1"/>
  <c r="U629" i="1"/>
  <c r="U628" i="1" s="1"/>
  <c r="Q629" i="1"/>
  <c r="Q628" i="1" s="1"/>
  <c r="P629" i="1"/>
  <c r="P628" i="1" s="1"/>
  <c r="O629" i="1"/>
  <c r="O628" i="1" s="1"/>
  <c r="K629" i="1"/>
  <c r="K628" i="1" s="1"/>
  <c r="J629" i="1"/>
  <c r="J628" i="1" s="1"/>
  <c r="I629" i="1"/>
  <c r="I628" i="1" s="1"/>
  <c r="H629" i="1"/>
  <c r="H628" i="1" s="1"/>
  <c r="G629" i="1"/>
  <c r="G628" i="1" s="1"/>
  <c r="F629" i="1"/>
  <c r="N627" i="1"/>
  <c r="T627" i="1" s="1"/>
  <c r="Z627" i="1" s="1"/>
  <c r="AF627" i="1" s="1"/>
  <c r="AL627" i="1" s="1"/>
  <c r="AR627" i="1" s="1"/>
  <c r="AX627" i="1" s="1"/>
  <c r="BD627" i="1" s="1"/>
  <c r="BJ627" i="1" s="1"/>
  <c r="BP627" i="1" s="1"/>
  <c r="BU627" i="1" s="1"/>
  <c r="BZ627" i="1" s="1"/>
  <c r="CF627" i="1" s="1"/>
  <c r="CL627" i="1" s="1"/>
  <c r="CR627" i="1" s="1"/>
  <c r="M627" i="1"/>
  <c r="S627" i="1" s="1"/>
  <c r="Y627" i="1" s="1"/>
  <c r="AE627" i="1" s="1"/>
  <c r="AK627" i="1" s="1"/>
  <c r="AQ627" i="1" s="1"/>
  <c r="AW627" i="1" s="1"/>
  <c r="BC627" i="1" s="1"/>
  <c r="BI627" i="1" s="1"/>
  <c r="BO627" i="1" s="1"/>
  <c r="BT627" i="1" s="1"/>
  <c r="BY627" i="1" s="1"/>
  <c r="CE627" i="1" s="1"/>
  <c r="CK627" i="1" s="1"/>
  <c r="CQ627" i="1" s="1"/>
  <c r="L627" i="1"/>
  <c r="R627" i="1" s="1"/>
  <c r="X627" i="1" s="1"/>
  <c r="AD627" i="1" s="1"/>
  <c r="AJ627" i="1" s="1"/>
  <c r="AP627" i="1" s="1"/>
  <c r="AV627" i="1" s="1"/>
  <c r="BB627" i="1" s="1"/>
  <c r="BH627" i="1" s="1"/>
  <c r="BN627" i="1" s="1"/>
  <c r="BS627" i="1" s="1"/>
  <c r="BX627" i="1" s="1"/>
  <c r="CD627" i="1" s="1"/>
  <c r="CJ627" i="1" s="1"/>
  <c r="CP627" i="1" s="1"/>
  <c r="CS626" i="1"/>
  <c r="CO626" i="1"/>
  <c r="CO625" i="1" s="1"/>
  <c r="CN626" i="1"/>
  <c r="CN625" i="1" s="1"/>
  <c r="CN624" i="1" s="1"/>
  <c r="CN623" i="1" s="1"/>
  <c r="CM626" i="1"/>
  <c r="CM625" i="1" s="1"/>
  <c r="CM624" i="1" s="1"/>
  <c r="CM623" i="1" s="1"/>
  <c r="CI626" i="1"/>
  <c r="CH626" i="1"/>
  <c r="CH625" i="1" s="1"/>
  <c r="CG626" i="1"/>
  <c r="CG625" i="1" s="1"/>
  <c r="CC626" i="1"/>
  <c r="CC625" i="1" s="1"/>
  <c r="CB626" i="1"/>
  <c r="CA626" i="1"/>
  <c r="CA625" i="1" s="1"/>
  <c r="BW626" i="1"/>
  <c r="BW625" i="1" s="1"/>
  <c r="BW624" i="1" s="1"/>
  <c r="BW623" i="1" s="1"/>
  <c r="BV626" i="1"/>
  <c r="BV625" i="1" s="1"/>
  <c r="BR626" i="1"/>
  <c r="BR625" i="1" s="1"/>
  <c r="BQ626" i="1"/>
  <c r="BQ625" i="1" s="1"/>
  <c r="BM626" i="1"/>
  <c r="BM625" i="1" s="1"/>
  <c r="BL626" i="1"/>
  <c r="BL625" i="1" s="1"/>
  <c r="BL624" i="1" s="1"/>
  <c r="BL623" i="1" s="1"/>
  <c r="BK626" i="1"/>
  <c r="BG626" i="1"/>
  <c r="BG625" i="1" s="1"/>
  <c r="BF626" i="1"/>
  <c r="BF625" i="1" s="1"/>
  <c r="BF624" i="1" s="1"/>
  <c r="BF623" i="1" s="1"/>
  <c r="BE626" i="1"/>
  <c r="BE625" i="1" s="1"/>
  <c r="BA626" i="1"/>
  <c r="AZ626" i="1"/>
  <c r="AZ625" i="1" s="1"/>
  <c r="AY626" i="1"/>
  <c r="AY625" i="1" s="1"/>
  <c r="AY624" i="1" s="1"/>
  <c r="AY623" i="1" s="1"/>
  <c r="AU626" i="1"/>
  <c r="AU625" i="1" s="1"/>
  <c r="AT626" i="1"/>
  <c r="AT625" i="1" s="1"/>
  <c r="AS626" i="1"/>
  <c r="AS625" i="1" s="1"/>
  <c r="AO626" i="1"/>
  <c r="AO625" i="1" s="1"/>
  <c r="AO624" i="1" s="1"/>
  <c r="AO623" i="1" s="1"/>
  <c r="AN626" i="1"/>
  <c r="AM626" i="1"/>
  <c r="AI626" i="1"/>
  <c r="AI625" i="1" s="1"/>
  <c r="AH626" i="1"/>
  <c r="AH625" i="1" s="1"/>
  <c r="AH624" i="1" s="1"/>
  <c r="AH623" i="1" s="1"/>
  <c r="AG626" i="1"/>
  <c r="AG625" i="1" s="1"/>
  <c r="AC626" i="1"/>
  <c r="AC625" i="1" s="1"/>
  <c r="AB626" i="1"/>
  <c r="AB625" i="1" s="1"/>
  <c r="AA626" i="1"/>
  <c r="AA625" i="1" s="1"/>
  <c r="AA624" i="1" s="1"/>
  <c r="AA623" i="1" s="1"/>
  <c r="W626" i="1"/>
  <c r="W625" i="1" s="1"/>
  <c r="V626" i="1"/>
  <c r="U626" i="1"/>
  <c r="U625" i="1" s="1"/>
  <c r="Q626" i="1"/>
  <c r="Q625" i="1" s="1"/>
  <c r="Q624" i="1" s="1"/>
  <c r="Q623" i="1" s="1"/>
  <c r="P626" i="1"/>
  <c r="P625" i="1" s="1"/>
  <c r="O626" i="1"/>
  <c r="K626" i="1"/>
  <c r="K625" i="1" s="1"/>
  <c r="J626" i="1"/>
  <c r="J625" i="1" s="1"/>
  <c r="I626" i="1"/>
  <c r="H626" i="1"/>
  <c r="G626" i="1"/>
  <c r="F626" i="1"/>
  <c r="CS625" i="1"/>
  <c r="CI625" i="1"/>
  <c r="CB625" i="1"/>
  <c r="BK625" i="1"/>
  <c r="BK624" i="1" s="1"/>
  <c r="BK623" i="1" s="1"/>
  <c r="BA625" i="1"/>
  <c r="AN625" i="1"/>
  <c r="AM625" i="1"/>
  <c r="V625" i="1"/>
  <c r="O625" i="1"/>
  <c r="I625" i="1"/>
  <c r="H625" i="1"/>
  <c r="N621" i="1"/>
  <c r="T621" i="1" s="1"/>
  <c r="Z621" i="1" s="1"/>
  <c r="AF621" i="1" s="1"/>
  <c r="AL621" i="1" s="1"/>
  <c r="AR621" i="1" s="1"/>
  <c r="AX621" i="1" s="1"/>
  <c r="BD621" i="1" s="1"/>
  <c r="BJ621" i="1" s="1"/>
  <c r="BP621" i="1" s="1"/>
  <c r="BU621" i="1" s="1"/>
  <c r="BZ621" i="1" s="1"/>
  <c r="CF621" i="1" s="1"/>
  <c r="CL621" i="1" s="1"/>
  <c r="CR621" i="1" s="1"/>
  <c r="M621" i="1"/>
  <c r="S621" i="1" s="1"/>
  <c r="Y621" i="1" s="1"/>
  <c r="AE621" i="1" s="1"/>
  <c r="AK621" i="1" s="1"/>
  <c r="AQ621" i="1" s="1"/>
  <c r="AW621" i="1" s="1"/>
  <c r="BC621" i="1" s="1"/>
  <c r="BI621" i="1" s="1"/>
  <c r="BO621" i="1" s="1"/>
  <c r="BT621" i="1" s="1"/>
  <c r="BY621" i="1" s="1"/>
  <c r="CE621" i="1" s="1"/>
  <c r="CK621" i="1" s="1"/>
  <c r="CQ621" i="1" s="1"/>
  <c r="L621" i="1"/>
  <c r="R621" i="1" s="1"/>
  <c r="X621" i="1" s="1"/>
  <c r="AD621" i="1" s="1"/>
  <c r="AJ621" i="1" s="1"/>
  <c r="AP621" i="1" s="1"/>
  <c r="AV621" i="1" s="1"/>
  <c r="BB621" i="1" s="1"/>
  <c r="BH621" i="1" s="1"/>
  <c r="BN621" i="1" s="1"/>
  <c r="BS621" i="1" s="1"/>
  <c r="BX621" i="1" s="1"/>
  <c r="CD621" i="1" s="1"/>
  <c r="CJ621" i="1" s="1"/>
  <c r="CP621" i="1" s="1"/>
  <c r="N620" i="1"/>
  <c r="T620" i="1" s="1"/>
  <c r="Z620" i="1" s="1"/>
  <c r="AF620" i="1" s="1"/>
  <c r="AL620" i="1" s="1"/>
  <c r="AR620" i="1" s="1"/>
  <c r="AX620" i="1" s="1"/>
  <c r="BD620" i="1" s="1"/>
  <c r="BJ620" i="1" s="1"/>
  <c r="BP620" i="1" s="1"/>
  <c r="BU620" i="1" s="1"/>
  <c r="BZ620" i="1" s="1"/>
  <c r="CF620" i="1" s="1"/>
  <c r="CL620" i="1" s="1"/>
  <c r="CR620" i="1" s="1"/>
  <c r="M620" i="1"/>
  <c r="S620" i="1" s="1"/>
  <c r="Y620" i="1" s="1"/>
  <c r="AE620" i="1" s="1"/>
  <c r="AK620" i="1" s="1"/>
  <c r="AQ620" i="1" s="1"/>
  <c r="AW620" i="1" s="1"/>
  <c r="BC620" i="1" s="1"/>
  <c r="BI620" i="1" s="1"/>
  <c r="BO620" i="1" s="1"/>
  <c r="BT620" i="1" s="1"/>
  <c r="BY620" i="1" s="1"/>
  <c r="CE620" i="1" s="1"/>
  <c r="CK620" i="1" s="1"/>
  <c r="CQ620" i="1" s="1"/>
  <c r="L620" i="1"/>
  <c r="R620" i="1" s="1"/>
  <c r="X620" i="1" s="1"/>
  <c r="AD620" i="1" s="1"/>
  <c r="AJ620" i="1" s="1"/>
  <c r="AP620" i="1" s="1"/>
  <c r="AV620" i="1" s="1"/>
  <c r="BB620" i="1" s="1"/>
  <c r="BH620" i="1" s="1"/>
  <c r="BN620" i="1" s="1"/>
  <c r="BS620" i="1" s="1"/>
  <c r="BX620" i="1" s="1"/>
  <c r="CD620" i="1" s="1"/>
  <c r="CJ620" i="1" s="1"/>
  <c r="CP620" i="1" s="1"/>
  <c r="N619" i="1"/>
  <c r="T619" i="1" s="1"/>
  <c r="Z619" i="1" s="1"/>
  <c r="AF619" i="1" s="1"/>
  <c r="AL619" i="1" s="1"/>
  <c r="AR619" i="1" s="1"/>
  <c r="AX619" i="1" s="1"/>
  <c r="BD619" i="1" s="1"/>
  <c r="BJ619" i="1" s="1"/>
  <c r="BP619" i="1" s="1"/>
  <c r="BU619" i="1" s="1"/>
  <c r="BZ619" i="1" s="1"/>
  <c r="CF619" i="1" s="1"/>
  <c r="CL619" i="1" s="1"/>
  <c r="CR619" i="1" s="1"/>
  <c r="M619" i="1"/>
  <c r="S619" i="1" s="1"/>
  <c r="Y619" i="1" s="1"/>
  <c r="AE619" i="1" s="1"/>
  <c r="AK619" i="1" s="1"/>
  <c r="AQ619" i="1" s="1"/>
  <c r="AW619" i="1" s="1"/>
  <c r="BC619" i="1" s="1"/>
  <c r="BI619" i="1" s="1"/>
  <c r="BO619" i="1" s="1"/>
  <c r="BT619" i="1" s="1"/>
  <c r="BY619" i="1" s="1"/>
  <c r="CE619" i="1" s="1"/>
  <c r="CK619" i="1" s="1"/>
  <c r="CQ619" i="1" s="1"/>
  <c r="L619" i="1"/>
  <c r="R619" i="1" s="1"/>
  <c r="X619" i="1" s="1"/>
  <c r="AD619" i="1" s="1"/>
  <c r="AJ619" i="1" s="1"/>
  <c r="AP619" i="1" s="1"/>
  <c r="AV619" i="1" s="1"/>
  <c r="BB619" i="1" s="1"/>
  <c r="BH619" i="1" s="1"/>
  <c r="BN619" i="1" s="1"/>
  <c r="BS619" i="1" s="1"/>
  <c r="BX619" i="1" s="1"/>
  <c r="CD619" i="1" s="1"/>
  <c r="CJ619" i="1" s="1"/>
  <c r="CP619" i="1" s="1"/>
  <c r="CS618" i="1"/>
  <c r="CO618" i="1"/>
  <c r="CN618" i="1"/>
  <c r="CM618" i="1"/>
  <c r="CI618" i="1"/>
  <c r="CH618" i="1"/>
  <c r="CG618" i="1"/>
  <c r="CG614" i="1" s="1"/>
  <c r="CC618" i="1"/>
  <c r="CB618" i="1"/>
  <c r="CA618" i="1"/>
  <c r="BW618" i="1"/>
  <c r="BV618" i="1"/>
  <c r="BR618" i="1"/>
  <c r="BQ618" i="1"/>
  <c r="BM618" i="1"/>
  <c r="BL618" i="1"/>
  <c r="BK618" i="1"/>
  <c r="BG618" i="1"/>
  <c r="BF618" i="1"/>
  <c r="BE618" i="1"/>
  <c r="BA618" i="1"/>
  <c r="AZ618" i="1"/>
  <c r="AY618" i="1"/>
  <c r="AU618" i="1"/>
  <c r="AT618" i="1"/>
  <c r="AS618" i="1"/>
  <c r="AO618" i="1"/>
  <c r="AO614" i="1" s="1"/>
  <c r="AN618" i="1"/>
  <c r="AM618" i="1"/>
  <c r="AI618" i="1"/>
  <c r="AH618" i="1"/>
  <c r="AG618" i="1"/>
  <c r="AC618" i="1"/>
  <c r="AB618" i="1"/>
  <c r="AA618" i="1"/>
  <c r="W618" i="1"/>
  <c r="V618" i="1"/>
  <c r="U618" i="1"/>
  <c r="Q618" i="1"/>
  <c r="P618" i="1"/>
  <c r="O618" i="1"/>
  <c r="K618" i="1"/>
  <c r="J618" i="1"/>
  <c r="I618" i="1"/>
  <c r="H618" i="1"/>
  <c r="G618" i="1"/>
  <c r="F618" i="1"/>
  <c r="F614" i="1" s="1"/>
  <c r="N617" i="1"/>
  <c r="T617" i="1" s="1"/>
  <c r="Z617" i="1" s="1"/>
  <c r="AF617" i="1" s="1"/>
  <c r="AL617" i="1" s="1"/>
  <c r="AR617" i="1" s="1"/>
  <c r="AX617" i="1" s="1"/>
  <c r="BD617" i="1" s="1"/>
  <c r="BJ617" i="1" s="1"/>
  <c r="BP617" i="1" s="1"/>
  <c r="BU617" i="1" s="1"/>
  <c r="BZ617" i="1" s="1"/>
  <c r="CF617" i="1" s="1"/>
  <c r="CL617" i="1" s="1"/>
  <c r="CR617" i="1" s="1"/>
  <c r="M617" i="1"/>
  <c r="S617" i="1" s="1"/>
  <c r="Y617" i="1" s="1"/>
  <c r="AE617" i="1" s="1"/>
  <c r="AK617" i="1" s="1"/>
  <c r="AQ617" i="1" s="1"/>
  <c r="AW617" i="1" s="1"/>
  <c r="BC617" i="1" s="1"/>
  <c r="BI617" i="1" s="1"/>
  <c r="BO617" i="1" s="1"/>
  <c r="BT617" i="1" s="1"/>
  <c r="BY617" i="1" s="1"/>
  <c r="CE617" i="1" s="1"/>
  <c r="CK617" i="1" s="1"/>
  <c r="CQ617" i="1" s="1"/>
  <c r="L617" i="1"/>
  <c r="R617" i="1" s="1"/>
  <c r="X617" i="1" s="1"/>
  <c r="AD617" i="1" s="1"/>
  <c r="AJ617" i="1" s="1"/>
  <c r="AP617" i="1" s="1"/>
  <c r="AV617" i="1" s="1"/>
  <c r="BB617" i="1" s="1"/>
  <c r="BH617" i="1" s="1"/>
  <c r="BN617" i="1" s="1"/>
  <c r="BS617" i="1" s="1"/>
  <c r="BX617" i="1" s="1"/>
  <c r="CD617" i="1" s="1"/>
  <c r="CJ617" i="1" s="1"/>
  <c r="CP617" i="1" s="1"/>
  <c r="CF616" i="1"/>
  <c r="CL616" i="1" s="1"/>
  <c r="CR616" i="1" s="1"/>
  <c r="CE616" i="1"/>
  <c r="CK616" i="1" s="1"/>
  <c r="CQ616" i="1" s="1"/>
  <c r="CD616" i="1"/>
  <c r="CJ616" i="1" s="1"/>
  <c r="CP616" i="1" s="1"/>
  <c r="CS615" i="1"/>
  <c r="CO615" i="1"/>
  <c r="CN615" i="1"/>
  <c r="CM615" i="1"/>
  <c r="CI615" i="1"/>
  <c r="CH615" i="1"/>
  <c r="CG615" i="1"/>
  <c r="CC615" i="1"/>
  <c r="CB615" i="1"/>
  <c r="CA615" i="1"/>
  <c r="BW615" i="1"/>
  <c r="BV615" i="1"/>
  <c r="BR615" i="1"/>
  <c r="BQ615" i="1"/>
  <c r="BM615" i="1"/>
  <c r="BL615" i="1"/>
  <c r="BK615" i="1"/>
  <c r="BG615" i="1"/>
  <c r="BF615" i="1"/>
  <c r="BE615" i="1"/>
  <c r="BA615" i="1"/>
  <c r="AZ615" i="1"/>
  <c r="AY615" i="1"/>
  <c r="AU615" i="1"/>
  <c r="AT615" i="1"/>
  <c r="AS615" i="1"/>
  <c r="AO615" i="1"/>
  <c r="AN615" i="1"/>
  <c r="AM615" i="1"/>
  <c r="AI615" i="1"/>
  <c r="AH615" i="1"/>
  <c r="AG615" i="1"/>
  <c r="AC615" i="1"/>
  <c r="AB615" i="1"/>
  <c r="AA615" i="1"/>
  <c r="W615" i="1"/>
  <c r="V615" i="1"/>
  <c r="U615" i="1"/>
  <c r="Q615" i="1"/>
  <c r="P615" i="1"/>
  <c r="O615" i="1"/>
  <c r="K615" i="1"/>
  <c r="J615" i="1"/>
  <c r="I615" i="1"/>
  <c r="I614" i="1" s="1"/>
  <c r="H615" i="1"/>
  <c r="G615" i="1"/>
  <c r="F615" i="1"/>
  <c r="Q614" i="1"/>
  <c r="N613" i="1"/>
  <c r="T613" i="1" s="1"/>
  <c r="Z613" i="1" s="1"/>
  <c r="AF613" i="1" s="1"/>
  <c r="AL613" i="1" s="1"/>
  <c r="AR613" i="1" s="1"/>
  <c r="AX613" i="1" s="1"/>
  <c r="BD613" i="1" s="1"/>
  <c r="BJ613" i="1" s="1"/>
  <c r="BP613" i="1" s="1"/>
  <c r="BU613" i="1" s="1"/>
  <c r="BZ613" i="1" s="1"/>
  <c r="CF613" i="1" s="1"/>
  <c r="CL613" i="1" s="1"/>
  <c r="CR613" i="1" s="1"/>
  <c r="M613" i="1"/>
  <c r="S613" i="1" s="1"/>
  <c r="Y613" i="1" s="1"/>
  <c r="AE613" i="1" s="1"/>
  <c r="AK613" i="1" s="1"/>
  <c r="AQ613" i="1" s="1"/>
  <c r="AW613" i="1" s="1"/>
  <c r="BC613" i="1" s="1"/>
  <c r="BI613" i="1" s="1"/>
  <c r="BO613" i="1" s="1"/>
  <c r="BT613" i="1" s="1"/>
  <c r="BY613" i="1" s="1"/>
  <c r="CE613" i="1" s="1"/>
  <c r="CK613" i="1" s="1"/>
  <c r="CQ613" i="1" s="1"/>
  <c r="L613" i="1"/>
  <c r="R613" i="1" s="1"/>
  <c r="X613" i="1" s="1"/>
  <c r="AD613" i="1" s="1"/>
  <c r="AJ613" i="1" s="1"/>
  <c r="AP613" i="1" s="1"/>
  <c r="AV613" i="1" s="1"/>
  <c r="BB613" i="1" s="1"/>
  <c r="BH613" i="1" s="1"/>
  <c r="BN613" i="1" s="1"/>
  <c r="BS613" i="1" s="1"/>
  <c r="BX613" i="1" s="1"/>
  <c r="CD613" i="1" s="1"/>
  <c r="CJ613" i="1" s="1"/>
  <c r="CP613" i="1" s="1"/>
  <c r="CS612" i="1"/>
  <c r="CS611" i="1" s="1"/>
  <c r="CO612" i="1"/>
  <c r="CN612" i="1"/>
  <c r="CN611" i="1" s="1"/>
  <c r="CM612" i="1"/>
  <c r="CM611" i="1" s="1"/>
  <c r="CI612" i="1"/>
  <c r="CI611" i="1" s="1"/>
  <c r="CH612" i="1"/>
  <c r="CG612" i="1"/>
  <c r="CG611" i="1" s="1"/>
  <c r="CC612" i="1"/>
  <c r="CC611" i="1" s="1"/>
  <c r="CB612" i="1"/>
  <c r="CB611" i="1" s="1"/>
  <c r="CA612" i="1"/>
  <c r="CA611" i="1" s="1"/>
  <c r="BW612" i="1"/>
  <c r="BW611" i="1" s="1"/>
  <c r="BV612" i="1"/>
  <c r="BV611" i="1" s="1"/>
  <c r="BR612" i="1"/>
  <c r="BR611" i="1" s="1"/>
  <c r="BQ612" i="1"/>
  <c r="BQ611" i="1" s="1"/>
  <c r="BM612" i="1"/>
  <c r="BM611" i="1" s="1"/>
  <c r="BL612" i="1"/>
  <c r="BL611" i="1" s="1"/>
  <c r="BK612" i="1"/>
  <c r="BG612" i="1"/>
  <c r="BF612" i="1"/>
  <c r="BE612" i="1"/>
  <c r="BE611" i="1" s="1"/>
  <c r="BA612" i="1"/>
  <c r="BA611" i="1" s="1"/>
  <c r="AZ612" i="1"/>
  <c r="AZ611" i="1" s="1"/>
  <c r="AY612" i="1"/>
  <c r="AY611" i="1" s="1"/>
  <c r="AU612" i="1"/>
  <c r="AU611" i="1" s="1"/>
  <c r="AT612" i="1"/>
  <c r="AT611" i="1" s="1"/>
  <c r="AS612" i="1"/>
  <c r="AO612" i="1"/>
  <c r="AN612" i="1"/>
  <c r="AN611" i="1" s="1"/>
  <c r="AM612" i="1"/>
  <c r="AM611" i="1" s="1"/>
  <c r="AI612" i="1"/>
  <c r="AI611" i="1" s="1"/>
  <c r="AH612" i="1"/>
  <c r="AH611" i="1" s="1"/>
  <c r="AG612" i="1"/>
  <c r="AG611" i="1" s="1"/>
  <c r="AC612" i="1"/>
  <c r="AB612" i="1"/>
  <c r="AA612" i="1"/>
  <c r="AA611" i="1" s="1"/>
  <c r="W612" i="1"/>
  <c r="W611" i="1" s="1"/>
  <c r="V612" i="1"/>
  <c r="V611" i="1" s="1"/>
  <c r="U612" i="1"/>
  <c r="U611" i="1" s="1"/>
  <c r="Q612" i="1"/>
  <c r="Q611" i="1" s="1"/>
  <c r="P612" i="1"/>
  <c r="P611" i="1" s="1"/>
  <c r="O612" i="1"/>
  <c r="O611" i="1" s="1"/>
  <c r="K612" i="1"/>
  <c r="J612" i="1"/>
  <c r="I612" i="1"/>
  <c r="I611" i="1" s="1"/>
  <c r="H612" i="1"/>
  <c r="N612" i="1" s="1"/>
  <c r="G612" i="1"/>
  <c r="F612" i="1"/>
  <c r="CO611" i="1"/>
  <c r="CH611" i="1"/>
  <c r="BK611" i="1"/>
  <c r="BG611" i="1"/>
  <c r="BF611" i="1"/>
  <c r="AS611" i="1"/>
  <c r="AO611" i="1"/>
  <c r="AC611" i="1"/>
  <c r="AB611" i="1"/>
  <c r="K611" i="1"/>
  <c r="G611" i="1"/>
  <c r="N607" i="1"/>
  <c r="T607" i="1" s="1"/>
  <c r="Z607" i="1" s="1"/>
  <c r="AF607" i="1" s="1"/>
  <c r="AL607" i="1" s="1"/>
  <c r="AR607" i="1" s="1"/>
  <c r="AX607" i="1" s="1"/>
  <c r="BD607" i="1" s="1"/>
  <c r="BJ607" i="1" s="1"/>
  <c r="BP607" i="1" s="1"/>
  <c r="BU607" i="1" s="1"/>
  <c r="BZ607" i="1" s="1"/>
  <c r="CF607" i="1" s="1"/>
  <c r="CL607" i="1" s="1"/>
  <c r="CR607" i="1" s="1"/>
  <c r="M607" i="1"/>
  <c r="S607" i="1" s="1"/>
  <c r="Y607" i="1" s="1"/>
  <c r="AE607" i="1" s="1"/>
  <c r="AK607" i="1" s="1"/>
  <c r="AQ607" i="1" s="1"/>
  <c r="AW607" i="1" s="1"/>
  <c r="BC607" i="1" s="1"/>
  <c r="BI607" i="1" s="1"/>
  <c r="BO607" i="1" s="1"/>
  <c r="BT607" i="1" s="1"/>
  <c r="BY607" i="1" s="1"/>
  <c r="CE607" i="1" s="1"/>
  <c r="CK607" i="1" s="1"/>
  <c r="CQ607" i="1" s="1"/>
  <c r="L607" i="1"/>
  <c r="R607" i="1" s="1"/>
  <c r="X607" i="1" s="1"/>
  <c r="AD607" i="1" s="1"/>
  <c r="AJ607" i="1" s="1"/>
  <c r="AP607" i="1" s="1"/>
  <c r="AV607" i="1" s="1"/>
  <c r="BB607" i="1" s="1"/>
  <c r="BH607" i="1" s="1"/>
  <c r="BN607" i="1" s="1"/>
  <c r="BS607" i="1" s="1"/>
  <c r="BX607" i="1" s="1"/>
  <c r="CD607" i="1" s="1"/>
  <c r="CJ607" i="1" s="1"/>
  <c r="CP607" i="1" s="1"/>
  <c r="CS606" i="1"/>
  <c r="CS605" i="1" s="1"/>
  <c r="CS604" i="1" s="1"/>
  <c r="CO606" i="1"/>
  <c r="CN606" i="1"/>
  <c r="CN605" i="1" s="1"/>
  <c r="CN604" i="1" s="1"/>
  <c r="CM606" i="1"/>
  <c r="CM605" i="1" s="1"/>
  <c r="CM604" i="1" s="1"/>
  <c r="CI606" i="1"/>
  <c r="CI605" i="1" s="1"/>
  <c r="CI604" i="1" s="1"/>
  <c r="CH606" i="1"/>
  <c r="CG606" i="1"/>
  <c r="CC606" i="1"/>
  <c r="CC605" i="1" s="1"/>
  <c r="CC604" i="1" s="1"/>
  <c r="CB606" i="1"/>
  <c r="CB605" i="1" s="1"/>
  <c r="CB604" i="1" s="1"/>
  <c r="CA606" i="1"/>
  <c r="CA605" i="1" s="1"/>
  <c r="CA604" i="1" s="1"/>
  <c r="BW606" i="1"/>
  <c r="BW605" i="1" s="1"/>
  <c r="BW604" i="1" s="1"/>
  <c r="BV606" i="1"/>
  <c r="BV605" i="1" s="1"/>
  <c r="BV604" i="1" s="1"/>
  <c r="BR606" i="1"/>
  <c r="BR605" i="1" s="1"/>
  <c r="BR604" i="1" s="1"/>
  <c r="BQ606" i="1"/>
  <c r="BM606" i="1"/>
  <c r="BL606" i="1"/>
  <c r="BL605" i="1" s="1"/>
  <c r="BL604" i="1" s="1"/>
  <c r="BK606" i="1"/>
  <c r="BK605" i="1" s="1"/>
  <c r="BK604" i="1" s="1"/>
  <c r="BG606" i="1"/>
  <c r="BF606" i="1"/>
  <c r="BF605" i="1" s="1"/>
  <c r="BF604" i="1" s="1"/>
  <c r="BE606" i="1"/>
  <c r="BE605" i="1" s="1"/>
  <c r="BE604" i="1" s="1"/>
  <c r="BA606" i="1"/>
  <c r="BA605" i="1" s="1"/>
  <c r="BA604" i="1" s="1"/>
  <c r="AZ606" i="1"/>
  <c r="AZ605" i="1" s="1"/>
  <c r="AZ604" i="1" s="1"/>
  <c r="AY606" i="1"/>
  <c r="AU606" i="1"/>
  <c r="AU605" i="1" s="1"/>
  <c r="AU604" i="1" s="1"/>
  <c r="AT606" i="1"/>
  <c r="AT605" i="1" s="1"/>
  <c r="AT604" i="1" s="1"/>
  <c r="AS606" i="1"/>
  <c r="AS605" i="1" s="1"/>
  <c r="AS604" i="1" s="1"/>
  <c r="AO606" i="1"/>
  <c r="AO605" i="1" s="1"/>
  <c r="AO604" i="1" s="1"/>
  <c r="AN606" i="1"/>
  <c r="AN605" i="1" s="1"/>
  <c r="AN604" i="1" s="1"/>
  <c r="AM606" i="1"/>
  <c r="AI606" i="1"/>
  <c r="AH606" i="1"/>
  <c r="AG606" i="1"/>
  <c r="AG605" i="1" s="1"/>
  <c r="AG604" i="1" s="1"/>
  <c r="AC606" i="1"/>
  <c r="AC605" i="1" s="1"/>
  <c r="AC604" i="1" s="1"/>
  <c r="AB606" i="1"/>
  <c r="AA606" i="1"/>
  <c r="AA605" i="1" s="1"/>
  <c r="AA604" i="1" s="1"/>
  <c r="W606" i="1"/>
  <c r="W605" i="1" s="1"/>
  <c r="W604" i="1" s="1"/>
  <c r="V606" i="1"/>
  <c r="V605" i="1" s="1"/>
  <c r="V604" i="1" s="1"/>
  <c r="U606" i="1"/>
  <c r="Q606" i="1"/>
  <c r="P606" i="1"/>
  <c r="P605" i="1" s="1"/>
  <c r="P604" i="1" s="1"/>
  <c r="O606" i="1"/>
  <c r="O605" i="1" s="1"/>
  <c r="O604" i="1" s="1"/>
  <c r="K606" i="1"/>
  <c r="K605" i="1" s="1"/>
  <c r="K604" i="1" s="1"/>
  <c r="J606" i="1"/>
  <c r="J605" i="1" s="1"/>
  <c r="J604" i="1" s="1"/>
  <c r="I606" i="1"/>
  <c r="I605" i="1" s="1"/>
  <c r="I604" i="1" s="1"/>
  <c r="H606" i="1"/>
  <c r="N606" i="1" s="1"/>
  <c r="G606" i="1"/>
  <c r="F606" i="1"/>
  <c r="CO605" i="1"/>
  <c r="CO604" i="1" s="1"/>
  <c r="CH605" i="1"/>
  <c r="CH604" i="1" s="1"/>
  <c r="CG605" i="1"/>
  <c r="CG604" i="1" s="1"/>
  <c r="BQ605" i="1"/>
  <c r="BQ604" i="1" s="1"/>
  <c r="BM605" i="1"/>
  <c r="BM604" i="1" s="1"/>
  <c r="BG605" i="1"/>
  <c r="BG604" i="1" s="1"/>
  <c r="AY605" i="1"/>
  <c r="AY604" i="1" s="1"/>
  <c r="AM605" i="1"/>
  <c r="AM604" i="1" s="1"/>
  <c r="AI605" i="1"/>
  <c r="AH605" i="1"/>
  <c r="AH604" i="1" s="1"/>
  <c r="AB605" i="1"/>
  <c r="AB604" i="1" s="1"/>
  <c r="U605" i="1"/>
  <c r="U604" i="1" s="1"/>
  <c r="Q605" i="1"/>
  <c r="Q604" i="1" s="1"/>
  <c r="G605" i="1"/>
  <c r="G604" i="1" s="1"/>
  <c r="F605" i="1"/>
  <c r="F604" i="1" s="1"/>
  <c r="AI604" i="1"/>
  <c r="N603" i="1"/>
  <c r="T603" i="1" s="1"/>
  <c r="Z603" i="1" s="1"/>
  <c r="AF603" i="1" s="1"/>
  <c r="AL603" i="1" s="1"/>
  <c r="AR603" i="1" s="1"/>
  <c r="AX603" i="1" s="1"/>
  <c r="BD603" i="1" s="1"/>
  <c r="BJ603" i="1" s="1"/>
  <c r="BP603" i="1" s="1"/>
  <c r="BU603" i="1" s="1"/>
  <c r="BZ603" i="1" s="1"/>
  <c r="CF603" i="1" s="1"/>
  <c r="CL603" i="1" s="1"/>
  <c r="CR603" i="1" s="1"/>
  <c r="M603" i="1"/>
  <c r="S603" i="1" s="1"/>
  <c r="Y603" i="1" s="1"/>
  <c r="AE603" i="1" s="1"/>
  <c r="AK603" i="1" s="1"/>
  <c r="AQ603" i="1" s="1"/>
  <c r="AW603" i="1" s="1"/>
  <c r="BC603" i="1" s="1"/>
  <c r="BI603" i="1" s="1"/>
  <c r="BO603" i="1" s="1"/>
  <c r="BT603" i="1" s="1"/>
  <c r="BY603" i="1" s="1"/>
  <c r="CE603" i="1" s="1"/>
  <c r="CK603" i="1" s="1"/>
  <c r="CQ603" i="1" s="1"/>
  <c r="L603" i="1"/>
  <c r="R603" i="1" s="1"/>
  <c r="X603" i="1" s="1"/>
  <c r="AD603" i="1" s="1"/>
  <c r="AJ603" i="1" s="1"/>
  <c r="AP603" i="1" s="1"/>
  <c r="AV603" i="1" s="1"/>
  <c r="BB603" i="1" s="1"/>
  <c r="BH603" i="1" s="1"/>
  <c r="BN603" i="1" s="1"/>
  <c r="BS603" i="1" s="1"/>
  <c r="BX603" i="1" s="1"/>
  <c r="CD603" i="1" s="1"/>
  <c r="CJ603" i="1" s="1"/>
  <c r="CP603" i="1" s="1"/>
  <c r="CS602" i="1"/>
  <c r="CO602" i="1"/>
  <c r="CO601" i="1" s="1"/>
  <c r="CO600" i="1" s="1"/>
  <c r="CN602" i="1"/>
  <c r="CN601" i="1" s="1"/>
  <c r="CN600" i="1" s="1"/>
  <c r="CM602" i="1"/>
  <c r="CM601" i="1" s="1"/>
  <c r="CI602" i="1"/>
  <c r="CI601" i="1" s="1"/>
  <c r="CI600" i="1" s="1"/>
  <c r="CH602" i="1"/>
  <c r="CH601" i="1" s="1"/>
  <c r="CH600" i="1" s="1"/>
  <c r="CG602" i="1"/>
  <c r="CG601" i="1" s="1"/>
  <c r="CG600" i="1" s="1"/>
  <c r="CC602" i="1"/>
  <c r="CC601" i="1" s="1"/>
  <c r="CC600" i="1" s="1"/>
  <c r="CB602" i="1"/>
  <c r="CB601" i="1" s="1"/>
  <c r="CB600" i="1" s="1"/>
  <c r="CA602" i="1"/>
  <c r="CA601" i="1" s="1"/>
  <c r="CA600" i="1" s="1"/>
  <c r="BW602" i="1"/>
  <c r="BV602" i="1"/>
  <c r="BR602" i="1"/>
  <c r="BQ602" i="1"/>
  <c r="BQ601" i="1" s="1"/>
  <c r="BQ600" i="1" s="1"/>
  <c r="BM602" i="1"/>
  <c r="BM601" i="1" s="1"/>
  <c r="BM600" i="1" s="1"/>
  <c r="BL602" i="1"/>
  <c r="BL601" i="1" s="1"/>
  <c r="BL600" i="1" s="1"/>
  <c r="BK602" i="1"/>
  <c r="BG602" i="1"/>
  <c r="BG601" i="1" s="1"/>
  <c r="BG600" i="1" s="1"/>
  <c r="BF602" i="1"/>
  <c r="BE602" i="1"/>
  <c r="BE601" i="1" s="1"/>
  <c r="BA602" i="1"/>
  <c r="BA601" i="1" s="1"/>
  <c r="BA600" i="1" s="1"/>
  <c r="AZ602" i="1"/>
  <c r="AZ601" i="1" s="1"/>
  <c r="AZ600" i="1" s="1"/>
  <c r="AY602" i="1"/>
  <c r="AY601" i="1" s="1"/>
  <c r="AY600" i="1" s="1"/>
  <c r="AU602" i="1"/>
  <c r="AU601" i="1" s="1"/>
  <c r="AU600" i="1" s="1"/>
  <c r="AT602" i="1"/>
  <c r="AT601" i="1" s="1"/>
  <c r="AT600" i="1" s="1"/>
  <c r="AS602" i="1"/>
  <c r="AS601" i="1" s="1"/>
  <c r="AS600" i="1" s="1"/>
  <c r="AO602" i="1"/>
  <c r="AO601" i="1" s="1"/>
  <c r="AO600" i="1" s="1"/>
  <c r="AN602" i="1"/>
  <c r="AN601" i="1" s="1"/>
  <c r="AN600" i="1" s="1"/>
  <c r="AM602" i="1"/>
  <c r="AI602" i="1"/>
  <c r="AI601" i="1" s="1"/>
  <c r="AI600" i="1" s="1"/>
  <c r="AH602" i="1"/>
  <c r="AG602" i="1"/>
  <c r="AG601" i="1" s="1"/>
  <c r="AG600" i="1" s="1"/>
  <c r="AC602" i="1"/>
  <c r="AB602" i="1"/>
  <c r="AB601" i="1" s="1"/>
  <c r="AB600" i="1" s="1"/>
  <c r="AA602" i="1"/>
  <c r="AA601" i="1" s="1"/>
  <c r="AA600" i="1" s="1"/>
  <c r="W602" i="1"/>
  <c r="W601" i="1" s="1"/>
  <c r="W600" i="1" s="1"/>
  <c r="V602" i="1"/>
  <c r="V601" i="1" s="1"/>
  <c r="V600" i="1" s="1"/>
  <c r="U602" i="1"/>
  <c r="U601" i="1" s="1"/>
  <c r="U600" i="1" s="1"/>
  <c r="Q602" i="1"/>
  <c r="Q601" i="1" s="1"/>
  <c r="Q600" i="1" s="1"/>
  <c r="P602" i="1"/>
  <c r="P601" i="1" s="1"/>
  <c r="P600" i="1" s="1"/>
  <c r="O602" i="1"/>
  <c r="O601" i="1" s="1"/>
  <c r="O600" i="1" s="1"/>
  <c r="K602" i="1"/>
  <c r="J602" i="1"/>
  <c r="J601" i="1" s="1"/>
  <c r="J600" i="1" s="1"/>
  <c r="I602" i="1"/>
  <c r="I601" i="1" s="1"/>
  <c r="I600" i="1" s="1"/>
  <c r="H602" i="1"/>
  <c r="G602" i="1"/>
  <c r="F602" i="1"/>
  <c r="CS601" i="1"/>
  <c r="CS600" i="1" s="1"/>
  <c r="BW601" i="1"/>
  <c r="BW600" i="1" s="1"/>
  <c r="BV601" i="1"/>
  <c r="BV600" i="1" s="1"/>
  <c r="BR601" i="1"/>
  <c r="BR600" i="1" s="1"/>
  <c r="BK601" i="1"/>
  <c r="BK600" i="1" s="1"/>
  <c r="BF601" i="1"/>
  <c r="BF600" i="1" s="1"/>
  <c r="AM601" i="1"/>
  <c r="AH601" i="1"/>
  <c r="AH600" i="1" s="1"/>
  <c r="AC601" i="1"/>
  <c r="AC600" i="1" s="1"/>
  <c r="H601" i="1"/>
  <c r="H600" i="1" s="1"/>
  <c r="F601" i="1"/>
  <c r="CM600" i="1"/>
  <c r="BE600" i="1"/>
  <c r="AM600" i="1"/>
  <c r="N599" i="1"/>
  <c r="T599" i="1" s="1"/>
  <c r="Z599" i="1" s="1"/>
  <c r="AF599" i="1" s="1"/>
  <c r="AL599" i="1" s="1"/>
  <c r="AR599" i="1" s="1"/>
  <c r="AX599" i="1" s="1"/>
  <c r="BD599" i="1" s="1"/>
  <c r="BJ599" i="1" s="1"/>
  <c r="BP599" i="1" s="1"/>
  <c r="BU599" i="1" s="1"/>
  <c r="BZ599" i="1" s="1"/>
  <c r="CF599" i="1" s="1"/>
  <c r="CL599" i="1" s="1"/>
  <c r="CR599" i="1" s="1"/>
  <c r="M599" i="1"/>
  <c r="S599" i="1" s="1"/>
  <c r="Y599" i="1" s="1"/>
  <c r="AE599" i="1" s="1"/>
  <c r="AK599" i="1" s="1"/>
  <c r="AQ599" i="1" s="1"/>
  <c r="AW599" i="1" s="1"/>
  <c r="BC599" i="1" s="1"/>
  <c r="BI599" i="1" s="1"/>
  <c r="BO599" i="1" s="1"/>
  <c r="BT599" i="1" s="1"/>
  <c r="BY599" i="1" s="1"/>
  <c r="CE599" i="1" s="1"/>
  <c r="CK599" i="1" s="1"/>
  <c r="CQ599" i="1" s="1"/>
  <c r="L599" i="1"/>
  <c r="R599" i="1" s="1"/>
  <c r="X599" i="1" s="1"/>
  <c r="AD599" i="1" s="1"/>
  <c r="AJ599" i="1" s="1"/>
  <c r="AP599" i="1" s="1"/>
  <c r="AV599" i="1" s="1"/>
  <c r="BB599" i="1" s="1"/>
  <c r="BH599" i="1" s="1"/>
  <c r="BN599" i="1" s="1"/>
  <c r="BS599" i="1" s="1"/>
  <c r="BX599" i="1" s="1"/>
  <c r="CD599" i="1" s="1"/>
  <c r="CJ599" i="1" s="1"/>
  <c r="CP599" i="1" s="1"/>
  <c r="CS598" i="1"/>
  <c r="CO598" i="1"/>
  <c r="CO597" i="1" s="1"/>
  <c r="CN598" i="1"/>
  <c r="CM598" i="1"/>
  <c r="CM597" i="1" s="1"/>
  <c r="CI598" i="1"/>
  <c r="CI597" i="1" s="1"/>
  <c r="CH598" i="1"/>
  <c r="CH597" i="1" s="1"/>
  <c r="CG598" i="1"/>
  <c r="CC598" i="1"/>
  <c r="CC597" i="1" s="1"/>
  <c r="CB598" i="1"/>
  <c r="CB597" i="1" s="1"/>
  <c r="CA598" i="1"/>
  <c r="CA597" i="1" s="1"/>
  <c r="BW598" i="1"/>
  <c r="BV598" i="1"/>
  <c r="BV597" i="1" s="1"/>
  <c r="BR598" i="1"/>
  <c r="BQ598" i="1"/>
  <c r="BQ597" i="1" s="1"/>
  <c r="BM598" i="1"/>
  <c r="BL598" i="1"/>
  <c r="BL597" i="1" s="1"/>
  <c r="BK598" i="1"/>
  <c r="BK597" i="1" s="1"/>
  <c r="BG598" i="1"/>
  <c r="BG597" i="1" s="1"/>
  <c r="BF598" i="1"/>
  <c r="BF597" i="1" s="1"/>
  <c r="BE598" i="1"/>
  <c r="BE597" i="1" s="1"/>
  <c r="BA598" i="1"/>
  <c r="BA597" i="1" s="1"/>
  <c r="AZ598" i="1"/>
  <c r="AZ597" i="1" s="1"/>
  <c r="AY598" i="1"/>
  <c r="AU598" i="1"/>
  <c r="AU597" i="1" s="1"/>
  <c r="AT598" i="1"/>
  <c r="AT597" i="1" s="1"/>
  <c r="AS598" i="1"/>
  <c r="AS597" i="1" s="1"/>
  <c r="AO598" i="1"/>
  <c r="AN598" i="1"/>
  <c r="AN597" i="1" s="1"/>
  <c r="AM598" i="1"/>
  <c r="AM597" i="1" s="1"/>
  <c r="AI598" i="1"/>
  <c r="AI597" i="1" s="1"/>
  <c r="AH598" i="1"/>
  <c r="AG598" i="1"/>
  <c r="AG597" i="1" s="1"/>
  <c r="AC598" i="1"/>
  <c r="AB598" i="1"/>
  <c r="AB597" i="1" s="1"/>
  <c r="AA598" i="1"/>
  <c r="AA597" i="1" s="1"/>
  <c r="W598" i="1"/>
  <c r="W597" i="1" s="1"/>
  <c r="V598" i="1"/>
  <c r="V597" i="1" s="1"/>
  <c r="U598" i="1"/>
  <c r="U597" i="1" s="1"/>
  <c r="Q598" i="1"/>
  <c r="P598" i="1"/>
  <c r="P597" i="1" s="1"/>
  <c r="O598" i="1"/>
  <c r="O597" i="1" s="1"/>
  <c r="K598" i="1"/>
  <c r="K597" i="1" s="1"/>
  <c r="J598" i="1"/>
  <c r="I598" i="1"/>
  <c r="I597" i="1" s="1"/>
  <c r="H598" i="1"/>
  <c r="G598" i="1"/>
  <c r="G597" i="1" s="1"/>
  <c r="F598" i="1"/>
  <c r="CS597" i="1"/>
  <c r="CN597" i="1"/>
  <c r="CG597" i="1"/>
  <c r="BW597" i="1"/>
  <c r="BR597" i="1"/>
  <c r="BM597" i="1"/>
  <c r="AY597" i="1"/>
  <c r="AO597" i="1"/>
  <c r="AH597" i="1"/>
  <c r="AC597" i="1"/>
  <c r="Q597" i="1"/>
  <c r="J597" i="1"/>
  <c r="F597" i="1"/>
  <c r="AY596" i="1"/>
  <c r="AY595" i="1" s="1"/>
  <c r="AY594" i="1" s="1"/>
  <c r="N596" i="1"/>
  <c r="T596" i="1" s="1"/>
  <c r="Z596" i="1" s="1"/>
  <c r="AF596" i="1" s="1"/>
  <c r="AL596" i="1" s="1"/>
  <c r="AR596" i="1" s="1"/>
  <c r="AX596" i="1" s="1"/>
  <c r="BD596" i="1" s="1"/>
  <c r="BJ596" i="1" s="1"/>
  <c r="BP596" i="1" s="1"/>
  <c r="BU596" i="1" s="1"/>
  <c r="BZ596" i="1" s="1"/>
  <c r="CF596" i="1" s="1"/>
  <c r="CL596" i="1" s="1"/>
  <c r="CR596" i="1" s="1"/>
  <c r="M596" i="1"/>
  <c r="S596" i="1" s="1"/>
  <c r="Y596" i="1" s="1"/>
  <c r="AE596" i="1" s="1"/>
  <c r="AK596" i="1" s="1"/>
  <c r="AQ596" i="1" s="1"/>
  <c r="AW596" i="1" s="1"/>
  <c r="BC596" i="1" s="1"/>
  <c r="BI596" i="1" s="1"/>
  <c r="BO596" i="1" s="1"/>
  <c r="BT596" i="1" s="1"/>
  <c r="BY596" i="1" s="1"/>
  <c r="CE596" i="1" s="1"/>
  <c r="CK596" i="1" s="1"/>
  <c r="CQ596" i="1" s="1"/>
  <c r="L596" i="1"/>
  <c r="R596" i="1" s="1"/>
  <c r="X596" i="1" s="1"/>
  <c r="AD596" i="1" s="1"/>
  <c r="AJ596" i="1" s="1"/>
  <c r="AP596" i="1" s="1"/>
  <c r="AV596" i="1" s="1"/>
  <c r="CS595" i="1"/>
  <c r="CS594" i="1" s="1"/>
  <c r="CO595" i="1"/>
  <c r="CO594" i="1" s="1"/>
  <c r="CO593" i="1" s="1"/>
  <c r="CN595" i="1"/>
  <c r="CN594" i="1" s="1"/>
  <c r="CM595" i="1"/>
  <c r="CM594" i="1" s="1"/>
  <c r="CI595" i="1"/>
  <c r="CI594" i="1" s="1"/>
  <c r="CH595" i="1"/>
  <c r="CH594" i="1" s="1"/>
  <c r="CH593" i="1" s="1"/>
  <c r="CG595" i="1"/>
  <c r="CG594" i="1" s="1"/>
  <c r="CC595" i="1"/>
  <c r="CC594" i="1" s="1"/>
  <c r="CB595" i="1"/>
  <c r="CB594" i="1" s="1"/>
  <c r="CA595" i="1"/>
  <c r="CA594" i="1" s="1"/>
  <c r="BW595" i="1"/>
  <c r="BW594" i="1" s="1"/>
  <c r="BV595" i="1"/>
  <c r="BR595" i="1"/>
  <c r="BR594" i="1" s="1"/>
  <c r="BQ595" i="1"/>
  <c r="BQ594" i="1" s="1"/>
  <c r="BM595" i="1"/>
  <c r="BM594" i="1" s="1"/>
  <c r="BL595" i="1"/>
  <c r="BL594" i="1" s="1"/>
  <c r="BK595" i="1"/>
  <c r="BK594" i="1" s="1"/>
  <c r="BG595" i="1"/>
  <c r="BG594" i="1" s="1"/>
  <c r="BG593" i="1" s="1"/>
  <c r="BF595" i="1"/>
  <c r="BF594" i="1" s="1"/>
  <c r="BE595" i="1"/>
  <c r="BE594" i="1" s="1"/>
  <c r="BA595" i="1"/>
  <c r="BA594" i="1" s="1"/>
  <c r="AZ595" i="1"/>
  <c r="AU595" i="1"/>
  <c r="AT595" i="1"/>
  <c r="AT594" i="1" s="1"/>
  <c r="AS595" i="1"/>
  <c r="AS594" i="1" s="1"/>
  <c r="AO595" i="1"/>
  <c r="AO594" i="1" s="1"/>
  <c r="AN595" i="1"/>
  <c r="AN594" i="1" s="1"/>
  <c r="AM595" i="1"/>
  <c r="AM594" i="1" s="1"/>
  <c r="AM593" i="1" s="1"/>
  <c r="AI595" i="1"/>
  <c r="AH595" i="1"/>
  <c r="AH594" i="1" s="1"/>
  <c r="AG595" i="1"/>
  <c r="AG594" i="1" s="1"/>
  <c r="AC595" i="1"/>
  <c r="AC594" i="1" s="1"/>
  <c r="AB595" i="1"/>
  <c r="AB594" i="1" s="1"/>
  <c r="AA595" i="1"/>
  <c r="AA594" i="1" s="1"/>
  <c r="AA593" i="1" s="1"/>
  <c r="W595" i="1"/>
  <c r="W594" i="1" s="1"/>
  <c r="V595" i="1"/>
  <c r="V594" i="1" s="1"/>
  <c r="U595" i="1"/>
  <c r="U594" i="1" s="1"/>
  <c r="Q595" i="1"/>
  <c r="Q594" i="1" s="1"/>
  <c r="Q593" i="1" s="1"/>
  <c r="P595" i="1"/>
  <c r="O595" i="1"/>
  <c r="O594" i="1" s="1"/>
  <c r="K595" i="1"/>
  <c r="J595" i="1"/>
  <c r="J594" i="1" s="1"/>
  <c r="I595" i="1"/>
  <c r="I594" i="1" s="1"/>
  <c r="H595" i="1"/>
  <c r="N595" i="1" s="1"/>
  <c r="G595" i="1"/>
  <c r="G594" i="1" s="1"/>
  <c r="F595" i="1"/>
  <c r="BV594" i="1"/>
  <c r="AZ594" i="1"/>
  <c r="AU594" i="1"/>
  <c r="AI594" i="1"/>
  <c r="AI593" i="1" s="1"/>
  <c r="AI592" i="1" s="1"/>
  <c r="P594" i="1"/>
  <c r="K594" i="1"/>
  <c r="F594" i="1"/>
  <c r="BK591" i="1"/>
  <c r="BK590" i="1" s="1"/>
  <c r="AM591" i="1"/>
  <c r="AM590" i="1" s="1"/>
  <c r="N591" i="1"/>
  <c r="T591" i="1" s="1"/>
  <c r="Z591" i="1" s="1"/>
  <c r="AF591" i="1" s="1"/>
  <c r="AL591" i="1" s="1"/>
  <c r="AR591" i="1" s="1"/>
  <c r="AX591" i="1" s="1"/>
  <c r="BD591" i="1" s="1"/>
  <c r="BJ591" i="1" s="1"/>
  <c r="BP591" i="1" s="1"/>
  <c r="BU591" i="1" s="1"/>
  <c r="BZ591" i="1" s="1"/>
  <c r="CF591" i="1" s="1"/>
  <c r="CL591" i="1" s="1"/>
  <c r="CR591" i="1" s="1"/>
  <c r="M591" i="1"/>
  <c r="S591" i="1" s="1"/>
  <c r="Y591" i="1" s="1"/>
  <c r="AE591" i="1" s="1"/>
  <c r="AK591" i="1" s="1"/>
  <c r="AQ591" i="1" s="1"/>
  <c r="AW591" i="1" s="1"/>
  <c r="BC591" i="1" s="1"/>
  <c r="BI591" i="1" s="1"/>
  <c r="BO591" i="1" s="1"/>
  <c r="BT591" i="1" s="1"/>
  <c r="BY591" i="1" s="1"/>
  <c r="CE591" i="1" s="1"/>
  <c r="CK591" i="1" s="1"/>
  <c r="CQ591" i="1" s="1"/>
  <c r="L591" i="1"/>
  <c r="R591" i="1" s="1"/>
  <c r="X591" i="1" s="1"/>
  <c r="AD591" i="1" s="1"/>
  <c r="AJ591" i="1" s="1"/>
  <c r="CS590" i="1"/>
  <c r="CO590" i="1"/>
  <c r="CN590" i="1"/>
  <c r="CM590" i="1"/>
  <c r="CI590" i="1"/>
  <c r="CH590" i="1"/>
  <c r="CG590" i="1"/>
  <c r="CC590" i="1"/>
  <c r="CB590" i="1"/>
  <c r="CA590" i="1"/>
  <c r="BW590" i="1"/>
  <c r="BV590" i="1"/>
  <c r="BR590" i="1"/>
  <c r="BQ590" i="1"/>
  <c r="BM590" i="1"/>
  <c r="BL590" i="1"/>
  <c r="BG590" i="1"/>
  <c r="BF590" i="1"/>
  <c r="BE590" i="1"/>
  <c r="BA590" i="1"/>
  <c r="BA587" i="1" s="1"/>
  <c r="AZ590" i="1"/>
  <c r="AY590" i="1"/>
  <c r="AU590" i="1"/>
  <c r="AT590" i="1"/>
  <c r="AS590" i="1"/>
  <c r="AO590" i="1"/>
  <c r="AN590" i="1"/>
  <c r="AI590" i="1"/>
  <c r="AH590" i="1"/>
  <c r="AG590" i="1"/>
  <c r="AC590" i="1"/>
  <c r="AB590" i="1"/>
  <c r="AA590" i="1"/>
  <c r="W590" i="1"/>
  <c r="V590" i="1"/>
  <c r="U590" i="1"/>
  <c r="Q590" i="1"/>
  <c r="P590" i="1"/>
  <c r="O590" i="1"/>
  <c r="K590" i="1"/>
  <c r="J590" i="1"/>
  <c r="I590" i="1"/>
  <c r="H590" i="1"/>
  <c r="G590" i="1"/>
  <c r="F590" i="1"/>
  <c r="BK589" i="1"/>
  <c r="BK588" i="1" s="1"/>
  <c r="AM589" i="1"/>
  <c r="AM588" i="1" s="1"/>
  <c r="N589" i="1"/>
  <c r="T589" i="1" s="1"/>
  <c r="Z589" i="1" s="1"/>
  <c r="AF589" i="1" s="1"/>
  <c r="AL589" i="1" s="1"/>
  <c r="AR589" i="1" s="1"/>
  <c r="AX589" i="1" s="1"/>
  <c r="BD589" i="1" s="1"/>
  <c r="BJ589" i="1" s="1"/>
  <c r="BP589" i="1" s="1"/>
  <c r="BU589" i="1" s="1"/>
  <c r="BZ589" i="1" s="1"/>
  <c r="CF589" i="1" s="1"/>
  <c r="CL589" i="1" s="1"/>
  <c r="CR589" i="1" s="1"/>
  <c r="M589" i="1"/>
  <c r="S589" i="1" s="1"/>
  <c r="Y589" i="1" s="1"/>
  <c r="AE589" i="1" s="1"/>
  <c r="AK589" i="1" s="1"/>
  <c r="AQ589" i="1" s="1"/>
  <c r="AW589" i="1" s="1"/>
  <c r="BC589" i="1" s="1"/>
  <c r="BI589" i="1" s="1"/>
  <c r="BO589" i="1" s="1"/>
  <c r="BT589" i="1" s="1"/>
  <c r="BY589" i="1" s="1"/>
  <c r="CE589" i="1" s="1"/>
  <c r="CK589" i="1" s="1"/>
  <c r="CQ589" i="1" s="1"/>
  <c r="L589" i="1"/>
  <c r="R589" i="1" s="1"/>
  <c r="X589" i="1" s="1"/>
  <c r="AD589" i="1" s="1"/>
  <c r="AJ589" i="1" s="1"/>
  <c r="CS588" i="1"/>
  <c r="CO588" i="1"/>
  <c r="CN588" i="1"/>
  <c r="CM588" i="1"/>
  <c r="CI588" i="1"/>
  <c r="CH588" i="1"/>
  <c r="CG588" i="1"/>
  <c r="CC588" i="1"/>
  <c r="CB588" i="1"/>
  <c r="CA588" i="1"/>
  <c r="BW588" i="1"/>
  <c r="BV588" i="1"/>
  <c r="BR588" i="1"/>
  <c r="BQ588" i="1"/>
  <c r="BM588" i="1"/>
  <c r="BL588" i="1"/>
  <c r="BG588" i="1"/>
  <c r="BF588" i="1"/>
  <c r="BE588" i="1"/>
  <c r="BA588" i="1"/>
  <c r="AZ588" i="1"/>
  <c r="AY588" i="1"/>
  <c r="AY587" i="1" s="1"/>
  <c r="AU588" i="1"/>
  <c r="AT588" i="1"/>
  <c r="AS588" i="1"/>
  <c r="AO588" i="1"/>
  <c r="AO587" i="1" s="1"/>
  <c r="AN588" i="1"/>
  <c r="AI588" i="1"/>
  <c r="AH588" i="1"/>
  <c r="AG588" i="1"/>
  <c r="AC588" i="1"/>
  <c r="AB588" i="1"/>
  <c r="AA588" i="1"/>
  <c r="W588" i="1"/>
  <c r="V588" i="1"/>
  <c r="U588" i="1"/>
  <c r="Q588" i="1"/>
  <c r="P588" i="1"/>
  <c r="O588" i="1"/>
  <c r="K588" i="1"/>
  <c r="J588" i="1"/>
  <c r="I588" i="1"/>
  <c r="I587" i="1" s="1"/>
  <c r="H588" i="1"/>
  <c r="G588" i="1"/>
  <c r="F588" i="1"/>
  <c r="CM587" i="1"/>
  <c r="AB587" i="1"/>
  <c r="N586" i="1"/>
  <c r="T586" i="1" s="1"/>
  <c r="Z586" i="1" s="1"/>
  <c r="AF586" i="1" s="1"/>
  <c r="AL586" i="1" s="1"/>
  <c r="AR586" i="1" s="1"/>
  <c r="AX586" i="1" s="1"/>
  <c r="BD586" i="1" s="1"/>
  <c r="BJ586" i="1" s="1"/>
  <c r="BP586" i="1" s="1"/>
  <c r="BU586" i="1" s="1"/>
  <c r="BZ586" i="1" s="1"/>
  <c r="CF586" i="1" s="1"/>
  <c r="CL586" i="1" s="1"/>
  <c r="CR586" i="1" s="1"/>
  <c r="M586" i="1"/>
  <c r="S586" i="1" s="1"/>
  <c r="Y586" i="1" s="1"/>
  <c r="AE586" i="1" s="1"/>
  <c r="AK586" i="1" s="1"/>
  <c r="AQ586" i="1" s="1"/>
  <c r="AW586" i="1" s="1"/>
  <c r="BC586" i="1" s="1"/>
  <c r="BI586" i="1" s="1"/>
  <c r="BO586" i="1" s="1"/>
  <c r="BT586" i="1" s="1"/>
  <c r="BY586" i="1" s="1"/>
  <c r="CE586" i="1" s="1"/>
  <c r="CK586" i="1" s="1"/>
  <c r="CQ586" i="1" s="1"/>
  <c r="L586" i="1"/>
  <c r="R586" i="1" s="1"/>
  <c r="X586" i="1" s="1"/>
  <c r="AD586" i="1" s="1"/>
  <c r="AJ586" i="1" s="1"/>
  <c r="AP586" i="1" s="1"/>
  <c r="AV586" i="1" s="1"/>
  <c r="BB586" i="1" s="1"/>
  <c r="BH586" i="1" s="1"/>
  <c r="BN586" i="1" s="1"/>
  <c r="BS586" i="1" s="1"/>
  <c r="BX586" i="1" s="1"/>
  <c r="CD586" i="1" s="1"/>
  <c r="CJ586" i="1" s="1"/>
  <c r="CP586" i="1" s="1"/>
  <c r="CS585" i="1"/>
  <c r="CS584" i="1" s="1"/>
  <c r="CO585" i="1"/>
  <c r="CO584" i="1" s="1"/>
  <c r="CN585" i="1"/>
  <c r="CN584" i="1" s="1"/>
  <c r="CM585" i="1"/>
  <c r="CM584" i="1" s="1"/>
  <c r="CI585" i="1"/>
  <c r="CI584" i="1" s="1"/>
  <c r="CH585" i="1"/>
  <c r="CH584" i="1" s="1"/>
  <c r="CG585" i="1"/>
  <c r="CC585" i="1"/>
  <c r="CC584" i="1" s="1"/>
  <c r="CB585" i="1"/>
  <c r="CB584" i="1" s="1"/>
  <c r="CA585" i="1"/>
  <c r="CA584" i="1" s="1"/>
  <c r="BW585" i="1"/>
  <c r="BW584" i="1" s="1"/>
  <c r="BV585" i="1"/>
  <c r="BV584" i="1" s="1"/>
  <c r="BR585" i="1"/>
  <c r="BR584" i="1" s="1"/>
  <c r="BQ585" i="1"/>
  <c r="BQ584" i="1" s="1"/>
  <c r="BM585" i="1"/>
  <c r="BL585" i="1"/>
  <c r="BL584" i="1" s="1"/>
  <c r="BK585" i="1"/>
  <c r="BK584" i="1" s="1"/>
  <c r="BG585" i="1"/>
  <c r="BG584" i="1" s="1"/>
  <c r="BF585" i="1"/>
  <c r="BE585" i="1"/>
  <c r="BE584" i="1" s="1"/>
  <c r="BA585" i="1"/>
  <c r="BA584" i="1" s="1"/>
  <c r="AZ585" i="1"/>
  <c r="AZ584" i="1" s="1"/>
  <c r="AY585" i="1"/>
  <c r="AY584" i="1" s="1"/>
  <c r="AU585" i="1"/>
  <c r="AU584" i="1" s="1"/>
  <c r="AT585" i="1"/>
  <c r="AT584" i="1" s="1"/>
  <c r="AS585" i="1"/>
  <c r="AS584" i="1" s="1"/>
  <c r="AO585" i="1"/>
  <c r="AO584" i="1" s="1"/>
  <c r="AN585" i="1"/>
  <c r="AN584" i="1" s="1"/>
  <c r="AM585" i="1"/>
  <c r="AM584" i="1" s="1"/>
  <c r="AI585" i="1"/>
  <c r="AH585" i="1"/>
  <c r="AH584" i="1" s="1"/>
  <c r="AG585" i="1"/>
  <c r="AG584" i="1" s="1"/>
  <c r="AC585" i="1"/>
  <c r="AC584" i="1" s="1"/>
  <c r="AB585" i="1"/>
  <c r="AB584" i="1" s="1"/>
  <c r="AA585" i="1"/>
  <c r="W585" i="1"/>
  <c r="W584" i="1" s="1"/>
  <c r="V585" i="1"/>
  <c r="V584" i="1" s="1"/>
  <c r="U585" i="1"/>
  <c r="U584" i="1" s="1"/>
  <c r="Q585" i="1"/>
  <c r="Q584" i="1" s="1"/>
  <c r="P585" i="1"/>
  <c r="P584" i="1" s="1"/>
  <c r="O585" i="1"/>
  <c r="O584" i="1" s="1"/>
  <c r="K585" i="1"/>
  <c r="K584" i="1" s="1"/>
  <c r="J585" i="1"/>
  <c r="I585" i="1"/>
  <c r="H585" i="1"/>
  <c r="H584" i="1" s="1"/>
  <c r="G585" i="1"/>
  <c r="G584" i="1" s="1"/>
  <c r="F585" i="1"/>
  <c r="F584" i="1" s="1"/>
  <c r="CG584" i="1"/>
  <c r="BM584" i="1"/>
  <c r="BF584" i="1"/>
  <c r="AI584" i="1"/>
  <c r="AA584" i="1"/>
  <c r="I584" i="1"/>
  <c r="N582" i="1"/>
  <c r="T582" i="1" s="1"/>
  <c r="Z582" i="1" s="1"/>
  <c r="AF582" i="1" s="1"/>
  <c r="AL582" i="1" s="1"/>
  <c r="AR582" i="1" s="1"/>
  <c r="AX582" i="1" s="1"/>
  <c r="BD582" i="1" s="1"/>
  <c r="BJ582" i="1" s="1"/>
  <c r="BP582" i="1" s="1"/>
  <c r="BU582" i="1" s="1"/>
  <c r="BZ582" i="1" s="1"/>
  <c r="CF582" i="1" s="1"/>
  <c r="CL582" i="1" s="1"/>
  <c r="CR582" i="1" s="1"/>
  <c r="M582" i="1"/>
  <c r="S582" i="1" s="1"/>
  <c r="Y582" i="1" s="1"/>
  <c r="AE582" i="1" s="1"/>
  <c r="AK582" i="1" s="1"/>
  <c r="AQ582" i="1" s="1"/>
  <c r="AW582" i="1" s="1"/>
  <c r="BC582" i="1" s="1"/>
  <c r="BI582" i="1" s="1"/>
  <c r="BO582" i="1" s="1"/>
  <c r="BT582" i="1" s="1"/>
  <c r="BY582" i="1" s="1"/>
  <c r="CE582" i="1" s="1"/>
  <c r="CK582" i="1" s="1"/>
  <c r="CQ582" i="1" s="1"/>
  <c r="L582" i="1"/>
  <c r="R582" i="1" s="1"/>
  <c r="X582" i="1" s="1"/>
  <c r="AD582" i="1" s="1"/>
  <c r="AJ582" i="1" s="1"/>
  <c r="AP582" i="1" s="1"/>
  <c r="AV582" i="1" s="1"/>
  <c r="BB582" i="1" s="1"/>
  <c r="BH582" i="1" s="1"/>
  <c r="BN582" i="1" s="1"/>
  <c r="BS582" i="1" s="1"/>
  <c r="BX582" i="1" s="1"/>
  <c r="CD582" i="1" s="1"/>
  <c r="CJ582" i="1" s="1"/>
  <c r="CP582" i="1" s="1"/>
  <c r="CS581" i="1"/>
  <c r="CS580" i="1" s="1"/>
  <c r="CS579" i="1" s="1"/>
  <c r="CO581" i="1"/>
  <c r="CO580" i="1" s="1"/>
  <c r="CO579" i="1" s="1"/>
  <c r="CN581" i="1"/>
  <c r="CN580" i="1" s="1"/>
  <c r="CN579" i="1" s="1"/>
  <c r="CM581" i="1"/>
  <c r="CM580" i="1" s="1"/>
  <c r="CM579" i="1" s="1"/>
  <c r="CI581" i="1"/>
  <c r="CI580" i="1" s="1"/>
  <c r="CI579" i="1" s="1"/>
  <c r="CH581" i="1"/>
  <c r="CH580" i="1" s="1"/>
  <c r="CH579" i="1" s="1"/>
  <c r="CG581" i="1"/>
  <c r="CG580" i="1" s="1"/>
  <c r="CG579" i="1" s="1"/>
  <c r="CC581" i="1"/>
  <c r="CC580" i="1" s="1"/>
  <c r="CC579" i="1" s="1"/>
  <c r="CB581" i="1"/>
  <c r="CB580" i="1" s="1"/>
  <c r="CA581" i="1"/>
  <c r="CA580" i="1" s="1"/>
  <c r="CA579" i="1" s="1"/>
  <c r="BW581" i="1"/>
  <c r="BW580" i="1" s="1"/>
  <c r="BW579" i="1" s="1"/>
  <c r="BV581" i="1"/>
  <c r="BV580" i="1" s="1"/>
  <c r="BV579" i="1" s="1"/>
  <c r="BR581" i="1"/>
  <c r="BQ581" i="1"/>
  <c r="BM581" i="1"/>
  <c r="BM580" i="1" s="1"/>
  <c r="BM579" i="1" s="1"/>
  <c r="BL581" i="1"/>
  <c r="BL580" i="1" s="1"/>
  <c r="BL579" i="1" s="1"/>
  <c r="BK581" i="1"/>
  <c r="BK580" i="1" s="1"/>
  <c r="BK579" i="1" s="1"/>
  <c r="BG581" i="1"/>
  <c r="BG580" i="1" s="1"/>
  <c r="BG579" i="1" s="1"/>
  <c r="BF581" i="1"/>
  <c r="BF580" i="1" s="1"/>
  <c r="BF579" i="1" s="1"/>
  <c r="BE581" i="1"/>
  <c r="BA581" i="1"/>
  <c r="BA580" i="1" s="1"/>
  <c r="BA579" i="1" s="1"/>
  <c r="AZ581" i="1"/>
  <c r="AZ580" i="1" s="1"/>
  <c r="AZ579" i="1" s="1"/>
  <c r="AY581" i="1"/>
  <c r="AY580" i="1" s="1"/>
  <c r="AY579" i="1" s="1"/>
  <c r="AU581" i="1"/>
  <c r="AU580" i="1" s="1"/>
  <c r="AU579" i="1" s="1"/>
  <c r="AT581" i="1"/>
  <c r="AT580" i="1" s="1"/>
  <c r="AT579" i="1" s="1"/>
  <c r="AS581" i="1"/>
  <c r="AS580" i="1" s="1"/>
  <c r="AS579" i="1" s="1"/>
  <c r="AO581" i="1"/>
  <c r="AO580" i="1" s="1"/>
  <c r="AO579" i="1" s="1"/>
  <c r="AN581" i="1"/>
  <c r="AN580" i="1" s="1"/>
  <c r="AN579" i="1" s="1"/>
  <c r="AM581" i="1"/>
  <c r="AM580" i="1" s="1"/>
  <c r="AM579" i="1" s="1"/>
  <c r="AI581" i="1"/>
  <c r="AI580" i="1" s="1"/>
  <c r="AI579" i="1" s="1"/>
  <c r="AH581" i="1"/>
  <c r="AH580" i="1" s="1"/>
  <c r="AH579" i="1" s="1"/>
  <c r="AG581" i="1"/>
  <c r="AG580" i="1" s="1"/>
  <c r="AG579" i="1" s="1"/>
  <c r="AC581" i="1"/>
  <c r="AC580" i="1" s="1"/>
  <c r="AC579" i="1" s="1"/>
  <c r="AB581" i="1"/>
  <c r="AB580" i="1" s="1"/>
  <c r="AB579" i="1" s="1"/>
  <c r="AA581" i="1"/>
  <c r="AA580" i="1" s="1"/>
  <c r="AA579" i="1" s="1"/>
  <c r="W581" i="1"/>
  <c r="W580" i="1" s="1"/>
  <c r="W579" i="1" s="1"/>
  <c r="V581" i="1"/>
  <c r="V580" i="1" s="1"/>
  <c r="V579" i="1" s="1"/>
  <c r="U581" i="1"/>
  <c r="U580" i="1" s="1"/>
  <c r="U579" i="1" s="1"/>
  <c r="Q581" i="1"/>
  <c r="Q580" i="1" s="1"/>
  <c r="Q579" i="1" s="1"/>
  <c r="P581" i="1"/>
  <c r="P580" i="1" s="1"/>
  <c r="P579" i="1" s="1"/>
  <c r="O581" i="1"/>
  <c r="O580" i="1" s="1"/>
  <c r="K581" i="1"/>
  <c r="K580" i="1" s="1"/>
  <c r="K579" i="1" s="1"/>
  <c r="J581" i="1"/>
  <c r="J580" i="1" s="1"/>
  <c r="J579" i="1" s="1"/>
  <c r="I581" i="1"/>
  <c r="I580" i="1" s="1"/>
  <c r="I579" i="1" s="1"/>
  <c r="H581" i="1"/>
  <c r="H580" i="1" s="1"/>
  <c r="H579" i="1" s="1"/>
  <c r="G581" i="1"/>
  <c r="G580" i="1" s="1"/>
  <c r="G579" i="1" s="1"/>
  <c r="F581" i="1"/>
  <c r="BR580" i="1"/>
  <c r="BR579" i="1" s="1"/>
  <c r="BQ580" i="1"/>
  <c r="BQ579" i="1" s="1"/>
  <c r="BE580" i="1"/>
  <c r="BE579" i="1" s="1"/>
  <c r="CB579" i="1"/>
  <c r="O579" i="1"/>
  <c r="AY578" i="1"/>
  <c r="AY577" i="1" s="1"/>
  <c r="AY576" i="1" s="1"/>
  <c r="AY575" i="1" s="1"/>
  <c r="N578" i="1"/>
  <c r="T578" i="1" s="1"/>
  <c r="Z578" i="1" s="1"/>
  <c r="AF578" i="1" s="1"/>
  <c r="AL578" i="1" s="1"/>
  <c r="AR578" i="1" s="1"/>
  <c r="AX578" i="1" s="1"/>
  <c r="BD578" i="1" s="1"/>
  <c r="BJ578" i="1" s="1"/>
  <c r="BP578" i="1" s="1"/>
  <c r="BU578" i="1" s="1"/>
  <c r="BZ578" i="1" s="1"/>
  <c r="CF578" i="1" s="1"/>
  <c r="CL578" i="1" s="1"/>
  <c r="CR578" i="1" s="1"/>
  <c r="M578" i="1"/>
  <c r="S578" i="1" s="1"/>
  <c r="Y578" i="1" s="1"/>
  <c r="AE578" i="1" s="1"/>
  <c r="AK578" i="1" s="1"/>
  <c r="AQ578" i="1" s="1"/>
  <c r="AW578" i="1" s="1"/>
  <c r="BC578" i="1" s="1"/>
  <c r="BI578" i="1" s="1"/>
  <c r="BO578" i="1" s="1"/>
  <c r="BT578" i="1" s="1"/>
  <c r="BY578" i="1" s="1"/>
  <c r="CE578" i="1" s="1"/>
  <c r="CK578" i="1" s="1"/>
  <c r="CQ578" i="1" s="1"/>
  <c r="L578" i="1"/>
  <c r="R578" i="1" s="1"/>
  <c r="X578" i="1" s="1"/>
  <c r="AD578" i="1" s="1"/>
  <c r="AJ578" i="1" s="1"/>
  <c r="AP578" i="1" s="1"/>
  <c r="AV578" i="1" s="1"/>
  <c r="BB578" i="1" s="1"/>
  <c r="BH578" i="1" s="1"/>
  <c r="BN578" i="1" s="1"/>
  <c r="BS578" i="1" s="1"/>
  <c r="BX578" i="1" s="1"/>
  <c r="CD578" i="1" s="1"/>
  <c r="CJ578" i="1" s="1"/>
  <c r="CP578" i="1" s="1"/>
  <c r="CS577" i="1"/>
  <c r="CO577" i="1"/>
  <c r="CO576" i="1" s="1"/>
  <c r="CN577" i="1"/>
  <c r="CM577" i="1"/>
  <c r="CM576" i="1" s="1"/>
  <c r="CM575" i="1" s="1"/>
  <c r="CI577" i="1"/>
  <c r="CH577" i="1"/>
  <c r="CH576" i="1" s="1"/>
  <c r="CG577" i="1"/>
  <c r="CC577" i="1"/>
  <c r="CC576" i="1" s="1"/>
  <c r="CC575" i="1" s="1"/>
  <c r="CB577" i="1"/>
  <c r="CA577" i="1"/>
  <c r="CA576" i="1" s="1"/>
  <c r="BW577" i="1"/>
  <c r="BV577" i="1"/>
  <c r="BV576" i="1" s="1"/>
  <c r="BV575" i="1" s="1"/>
  <c r="BR577" i="1"/>
  <c r="BQ577" i="1"/>
  <c r="BQ576" i="1" s="1"/>
  <c r="BM577" i="1"/>
  <c r="BL577" i="1"/>
  <c r="BL576" i="1" s="1"/>
  <c r="BL575" i="1" s="1"/>
  <c r="BK577" i="1"/>
  <c r="BG577" i="1"/>
  <c r="BG576" i="1" s="1"/>
  <c r="BF577" i="1"/>
  <c r="BE577" i="1"/>
  <c r="BE576" i="1" s="1"/>
  <c r="BE575" i="1" s="1"/>
  <c r="BA577" i="1"/>
  <c r="AZ577" i="1"/>
  <c r="AZ576" i="1" s="1"/>
  <c r="AU577" i="1"/>
  <c r="AU576" i="1" s="1"/>
  <c r="AU575" i="1" s="1"/>
  <c r="AT577" i="1"/>
  <c r="AS577" i="1"/>
  <c r="AS576" i="1" s="1"/>
  <c r="AO577" i="1"/>
  <c r="AN577" i="1"/>
  <c r="AN576" i="1" s="1"/>
  <c r="AN575" i="1" s="1"/>
  <c r="AM577" i="1"/>
  <c r="AI577" i="1"/>
  <c r="AI576" i="1" s="1"/>
  <c r="AH577" i="1"/>
  <c r="AG577" i="1"/>
  <c r="AG576" i="1" s="1"/>
  <c r="AG575" i="1" s="1"/>
  <c r="AC577" i="1"/>
  <c r="AB577" i="1"/>
  <c r="AB576" i="1" s="1"/>
  <c r="AB575" i="1" s="1"/>
  <c r="AA577" i="1"/>
  <c r="W577" i="1"/>
  <c r="W576" i="1" s="1"/>
  <c r="W575" i="1" s="1"/>
  <c r="V577" i="1"/>
  <c r="U577" i="1"/>
  <c r="U576" i="1" s="1"/>
  <c r="Q577" i="1"/>
  <c r="P577" i="1"/>
  <c r="P576" i="1" s="1"/>
  <c r="P575" i="1" s="1"/>
  <c r="O577" i="1"/>
  <c r="K577" i="1"/>
  <c r="K576" i="1" s="1"/>
  <c r="J577" i="1"/>
  <c r="I577" i="1"/>
  <c r="I576" i="1" s="1"/>
  <c r="I575" i="1" s="1"/>
  <c r="H577" i="1"/>
  <c r="G577" i="1"/>
  <c r="M577" i="1" s="1"/>
  <c r="F577" i="1"/>
  <c r="CS576" i="1"/>
  <c r="CS575" i="1" s="1"/>
  <c r="CN576" i="1"/>
  <c r="CN575" i="1" s="1"/>
  <c r="CI576" i="1"/>
  <c r="CI575" i="1" s="1"/>
  <c r="CG576" i="1"/>
  <c r="CG575" i="1" s="1"/>
  <c r="CB576" i="1"/>
  <c r="CB575" i="1" s="1"/>
  <c r="BW576" i="1"/>
  <c r="BW575" i="1" s="1"/>
  <c r="BR576" i="1"/>
  <c r="BR575" i="1" s="1"/>
  <c r="BM576" i="1"/>
  <c r="BM575" i="1" s="1"/>
  <c r="BK576" i="1"/>
  <c r="BK575" i="1" s="1"/>
  <c r="BF576" i="1"/>
  <c r="BF575" i="1" s="1"/>
  <c r="BA576" i="1"/>
  <c r="BA575" i="1" s="1"/>
  <c r="AT576" i="1"/>
  <c r="AT575" i="1" s="1"/>
  <c r="AO576" i="1"/>
  <c r="AO575" i="1" s="1"/>
  <c r="AM576" i="1"/>
  <c r="AM575" i="1" s="1"/>
  <c r="AH576" i="1"/>
  <c r="AH575" i="1" s="1"/>
  <c r="AC576" i="1"/>
  <c r="AC575" i="1" s="1"/>
  <c r="AA576" i="1"/>
  <c r="AA575" i="1" s="1"/>
  <c r="V576" i="1"/>
  <c r="V575" i="1" s="1"/>
  <c r="Q576" i="1"/>
  <c r="Q575" i="1" s="1"/>
  <c r="O576" i="1"/>
  <c r="O575" i="1" s="1"/>
  <c r="J576" i="1"/>
  <c r="J575" i="1" s="1"/>
  <c r="H576" i="1"/>
  <c r="H575" i="1" s="1"/>
  <c r="F576" i="1"/>
  <c r="CO575" i="1"/>
  <c r="CH575" i="1"/>
  <c r="CA575" i="1"/>
  <c r="BQ575" i="1"/>
  <c r="BG575" i="1"/>
  <c r="AZ575" i="1"/>
  <c r="AS575" i="1"/>
  <c r="AI575" i="1"/>
  <c r="U575" i="1"/>
  <c r="K575" i="1"/>
  <c r="BK574" i="1"/>
  <c r="BK573" i="1" s="1"/>
  <c r="BK572" i="1" s="1"/>
  <c r="BK571" i="1" s="1"/>
  <c r="AM574" i="1"/>
  <c r="AM573" i="1" s="1"/>
  <c r="AM572" i="1" s="1"/>
  <c r="AM571" i="1" s="1"/>
  <c r="N574" i="1"/>
  <c r="T574" i="1" s="1"/>
  <c r="Z574" i="1" s="1"/>
  <c r="AF574" i="1" s="1"/>
  <c r="AL574" i="1" s="1"/>
  <c r="AR574" i="1" s="1"/>
  <c r="AX574" i="1" s="1"/>
  <c r="BD574" i="1" s="1"/>
  <c r="BJ574" i="1" s="1"/>
  <c r="BP574" i="1" s="1"/>
  <c r="BU574" i="1" s="1"/>
  <c r="BZ574" i="1" s="1"/>
  <c r="CF574" i="1" s="1"/>
  <c r="CL574" i="1" s="1"/>
  <c r="CR574" i="1" s="1"/>
  <c r="M574" i="1"/>
  <c r="S574" i="1" s="1"/>
  <c r="Y574" i="1" s="1"/>
  <c r="AE574" i="1" s="1"/>
  <c r="AK574" i="1" s="1"/>
  <c r="AQ574" i="1" s="1"/>
  <c r="AW574" i="1" s="1"/>
  <c r="BC574" i="1" s="1"/>
  <c r="BI574" i="1" s="1"/>
  <c r="BO574" i="1" s="1"/>
  <c r="BT574" i="1" s="1"/>
  <c r="BY574" i="1" s="1"/>
  <c r="CE574" i="1" s="1"/>
  <c r="CK574" i="1" s="1"/>
  <c r="CQ574" i="1" s="1"/>
  <c r="L574" i="1"/>
  <c r="R574" i="1" s="1"/>
  <c r="X574" i="1" s="1"/>
  <c r="AD574" i="1" s="1"/>
  <c r="AJ574" i="1" s="1"/>
  <c r="CS573" i="1"/>
  <c r="CS572" i="1" s="1"/>
  <c r="CS571" i="1" s="1"/>
  <c r="CO573" i="1"/>
  <c r="CO572" i="1" s="1"/>
  <c r="CO571" i="1" s="1"/>
  <c r="CN573" i="1"/>
  <c r="CM573" i="1"/>
  <c r="CI573" i="1"/>
  <c r="CI572" i="1" s="1"/>
  <c r="CI571" i="1" s="1"/>
  <c r="CH573" i="1"/>
  <c r="CH572" i="1" s="1"/>
  <c r="CH571" i="1" s="1"/>
  <c r="CG573" i="1"/>
  <c r="CG572" i="1" s="1"/>
  <c r="CG571" i="1" s="1"/>
  <c r="CC573" i="1"/>
  <c r="CC572" i="1" s="1"/>
  <c r="CC571" i="1" s="1"/>
  <c r="CB573" i="1"/>
  <c r="CB572" i="1" s="1"/>
  <c r="CB571" i="1" s="1"/>
  <c r="CA573" i="1"/>
  <c r="CA572" i="1" s="1"/>
  <c r="CA571" i="1" s="1"/>
  <c r="BW573" i="1"/>
  <c r="BV573" i="1"/>
  <c r="BV572" i="1" s="1"/>
  <c r="BV571" i="1" s="1"/>
  <c r="BR573" i="1"/>
  <c r="BR572" i="1" s="1"/>
  <c r="BR571" i="1" s="1"/>
  <c r="BQ573" i="1"/>
  <c r="BQ572" i="1" s="1"/>
  <c r="BQ571" i="1" s="1"/>
  <c r="BM573" i="1"/>
  <c r="BM572" i="1" s="1"/>
  <c r="BM571" i="1" s="1"/>
  <c r="BL573" i="1"/>
  <c r="BG573" i="1"/>
  <c r="BG572" i="1" s="1"/>
  <c r="BG571" i="1" s="1"/>
  <c r="BF573" i="1"/>
  <c r="BF572" i="1" s="1"/>
  <c r="BF571" i="1" s="1"/>
  <c r="BE573" i="1"/>
  <c r="BA573" i="1"/>
  <c r="BA572" i="1" s="1"/>
  <c r="BA571" i="1" s="1"/>
  <c r="AZ573" i="1"/>
  <c r="AZ572" i="1" s="1"/>
  <c r="AZ571" i="1" s="1"/>
  <c r="AY573" i="1"/>
  <c r="AY572" i="1" s="1"/>
  <c r="AY571" i="1" s="1"/>
  <c r="AU573" i="1"/>
  <c r="AU572" i="1" s="1"/>
  <c r="AU571" i="1" s="1"/>
  <c r="AT573" i="1"/>
  <c r="AT572" i="1" s="1"/>
  <c r="AT571" i="1" s="1"/>
  <c r="AS573" i="1"/>
  <c r="AS572" i="1" s="1"/>
  <c r="AS571" i="1" s="1"/>
  <c r="AO573" i="1"/>
  <c r="AN573" i="1"/>
  <c r="AN572" i="1" s="1"/>
  <c r="AN571" i="1" s="1"/>
  <c r="AI573" i="1"/>
  <c r="AI572" i="1" s="1"/>
  <c r="AI571" i="1" s="1"/>
  <c r="AH573" i="1"/>
  <c r="AH572" i="1" s="1"/>
  <c r="AH571" i="1" s="1"/>
  <c r="AG573" i="1"/>
  <c r="AG572" i="1" s="1"/>
  <c r="AG571" i="1" s="1"/>
  <c r="AC573" i="1"/>
  <c r="AB573" i="1"/>
  <c r="AB572" i="1" s="1"/>
  <c r="AB571" i="1" s="1"/>
  <c r="AA573" i="1"/>
  <c r="AA572" i="1" s="1"/>
  <c r="AA571" i="1" s="1"/>
  <c r="W573" i="1"/>
  <c r="V573" i="1"/>
  <c r="V572" i="1" s="1"/>
  <c r="V571" i="1" s="1"/>
  <c r="U573" i="1"/>
  <c r="U572" i="1" s="1"/>
  <c r="U571" i="1" s="1"/>
  <c r="Q573" i="1"/>
  <c r="Q572" i="1" s="1"/>
  <c r="Q571" i="1" s="1"/>
  <c r="P573" i="1"/>
  <c r="P572" i="1" s="1"/>
  <c r="P571" i="1" s="1"/>
  <c r="O573" i="1"/>
  <c r="K573" i="1"/>
  <c r="K572" i="1" s="1"/>
  <c r="K571" i="1" s="1"/>
  <c r="J573" i="1"/>
  <c r="J572" i="1" s="1"/>
  <c r="J571" i="1" s="1"/>
  <c r="I573" i="1"/>
  <c r="H573" i="1"/>
  <c r="H572" i="1" s="1"/>
  <c r="G573" i="1"/>
  <c r="F573" i="1"/>
  <c r="L573" i="1" s="1"/>
  <c r="R573" i="1" s="1"/>
  <c r="CN572" i="1"/>
  <c r="CN571" i="1" s="1"/>
  <c r="CM572" i="1"/>
  <c r="CM571" i="1" s="1"/>
  <c r="BW572" i="1"/>
  <c r="BW571" i="1" s="1"/>
  <c r="BL572" i="1"/>
  <c r="BL571" i="1" s="1"/>
  <c r="BE572" i="1"/>
  <c r="BE571" i="1" s="1"/>
  <c r="AO572" i="1"/>
  <c r="AO571" i="1" s="1"/>
  <c r="AC572" i="1"/>
  <c r="AC571" i="1" s="1"/>
  <c r="W572" i="1"/>
  <c r="W571" i="1" s="1"/>
  <c r="O572" i="1"/>
  <c r="O571" i="1" s="1"/>
  <c r="I572" i="1"/>
  <c r="I571" i="1" s="1"/>
  <c r="N570" i="1"/>
  <c r="T570" i="1" s="1"/>
  <c r="Z570" i="1" s="1"/>
  <c r="AF570" i="1" s="1"/>
  <c r="AL570" i="1" s="1"/>
  <c r="AR570" i="1" s="1"/>
  <c r="AX570" i="1" s="1"/>
  <c r="BD570" i="1" s="1"/>
  <c r="BJ570" i="1" s="1"/>
  <c r="BP570" i="1" s="1"/>
  <c r="BU570" i="1" s="1"/>
  <c r="BZ570" i="1" s="1"/>
  <c r="CF570" i="1" s="1"/>
  <c r="CL570" i="1" s="1"/>
  <c r="CR570" i="1" s="1"/>
  <c r="M570" i="1"/>
  <c r="S570" i="1" s="1"/>
  <c r="Y570" i="1" s="1"/>
  <c r="AE570" i="1" s="1"/>
  <c r="AK570" i="1" s="1"/>
  <c r="AQ570" i="1" s="1"/>
  <c r="AW570" i="1" s="1"/>
  <c r="BC570" i="1" s="1"/>
  <c r="BI570" i="1" s="1"/>
  <c r="BO570" i="1" s="1"/>
  <c r="BT570" i="1" s="1"/>
  <c r="BY570" i="1" s="1"/>
  <c r="CE570" i="1" s="1"/>
  <c r="CK570" i="1" s="1"/>
  <c r="CQ570" i="1" s="1"/>
  <c r="L570" i="1"/>
  <c r="R570" i="1" s="1"/>
  <c r="X570" i="1" s="1"/>
  <c r="AD570" i="1" s="1"/>
  <c r="AJ570" i="1" s="1"/>
  <c r="AP570" i="1" s="1"/>
  <c r="AV570" i="1" s="1"/>
  <c r="BB570" i="1" s="1"/>
  <c r="BH570" i="1" s="1"/>
  <c r="BN570" i="1" s="1"/>
  <c r="BS570" i="1" s="1"/>
  <c r="BX570" i="1" s="1"/>
  <c r="CD570" i="1" s="1"/>
  <c r="CJ570" i="1" s="1"/>
  <c r="CP570" i="1" s="1"/>
  <c r="CS569" i="1"/>
  <c r="CS568" i="1" s="1"/>
  <c r="CO569" i="1"/>
  <c r="CO568" i="1" s="1"/>
  <c r="CN569" i="1"/>
  <c r="CN568" i="1" s="1"/>
  <c r="CM569" i="1"/>
  <c r="CM568" i="1" s="1"/>
  <c r="CI569" i="1"/>
  <c r="CH569" i="1"/>
  <c r="CH568" i="1" s="1"/>
  <c r="CG569" i="1"/>
  <c r="CG568" i="1" s="1"/>
  <c r="CC569" i="1"/>
  <c r="CC568" i="1" s="1"/>
  <c r="CB569" i="1"/>
  <c r="CB568" i="1" s="1"/>
  <c r="CA569" i="1"/>
  <c r="CA568" i="1" s="1"/>
  <c r="BW569" i="1"/>
  <c r="BW568" i="1" s="1"/>
  <c r="BV569" i="1"/>
  <c r="BV568" i="1" s="1"/>
  <c r="BR569" i="1"/>
  <c r="BR568" i="1" s="1"/>
  <c r="BQ569" i="1"/>
  <c r="BM569" i="1"/>
  <c r="BM568" i="1" s="1"/>
  <c r="BL569" i="1"/>
  <c r="BL568" i="1" s="1"/>
  <c r="BK569" i="1"/>
  <c r="BK568" i="1" s="1"/>
  <c r="BG569" i="1"/>
  <c r="BG568" i="1" s="1"/>
  <c r="BF569" i="1"/>
  <c r="BF568" i="1" s="1"/>
  <c r="BE569" i="1"/>
  <c r="BE568" i="1" s="1"/>
  <c r="BA569" i="1"/>
  <c r="BA568" i="1" s="1"/>
  <c r="AZ569" i="1"/>
  <c r="AZ568" i="1" s="1"/>
  <c r="AY569" i="1"/>
  <c r="AY568" i="1" s="1"/>
  <c r="AU569" i="1"/>
  <c r="AU568" i="1" s="1"/>
  <c r="AT569" i="1"/>
  <c r="AS569" i="1"/>
  <c r="AS568" i="1" s="1"/>
  <c r="AO569" i="1"/>
  <c r="AO568" i="1" s="1"/>
  <c r="AN569" i="1"/>
  <c r="AN568" i="1" s="1"/>
  <c r="AM569" i="1"/>
  <c r="AM568" i="1" s="1"/>
  <c r="AI569" i="1"/>
  <c r="AI568" i="1" s="1"/>
  <c r="AH569" i="1"/>
  <c r="AH568" i="1" s="1"/>
  <c r="AG569" i="1"/>
  <c r="AG568" i="1" s="1"/>
  <c r="AC569" i="1"/>
  <c r="AC568" i="1" s="1"/>
  <c r="AB569" i="1"/>
  <c r="AB568" i="1" s="1"/>
  <c r="AA569" i="1"/>
  <c r="AA568" i="1" s="1"/>
  <c r="W569" i="1"/>
  <c r="W568" i="1" s="1"/>
  <c r="V569" i="1"/>
  <c r="V568" i="1" s="1"/>
  <c r="U569" i="1"/>
  <c r="U568" i="1" s="1"/>
  <c r="Q569" i="1"/>
  <c r="Q568" i="1" s="1"/>
  <c r="P569" i="1"/>
  <c r="P568" i="1" s="1"/>
  <c r="O569" i="1"/>
  <c r="O568" i="1" s="1"/>
  <c r="K569" i="1"/>
  <c r="K568" i="1" s="1"/>
  <c r="J569" i="1"/>
  <c r="I569" i="1"/>
  <c r="I568" i="1" s="1"/>
  <c r="H569" i="1"/>
  <c r="H568" i="1" s="1"/>
  <c r="G569" i="1"/>
  <c r="F569" i="1"/>
  <c r="CI568" i="1"/>
  <c r="BQ568" i="1"/>
  <c r="AT568" i="1"/>
  <c r="J568" i="1"/>
  <c r="F568" i="1"/>
  <c r="N567" i="1"/>
  <c r="T567" i="1" s="1"/>
  <c r="Z567" i="1" s="1"/>
  <c r="AF567" i="1" s="1"/>
  <c r="AL567" i="1" s="1"/>
  <c r="AR567" i="1" s="1"/>
  <c r="AX567" i="1" s="1"/>
  <c r="BD567" i="1" s="1"/>
  <c r="BJ567" i="1" s="1"/>
  <c r="BP567" i="1" s="1"/>
  <c r="BU567" i="1" s="1"/>
  <c r="BZ567" i="1" s="1"/>
  <c r="CF567" i="1" s="1"/>
  <c r="CL567" i="1" s="1"/>
  <c r="CR567" i="1" s="1"/>
  <c r="M567" i="1"/>
  <c r="S567" i="1" s="1"/>
  <c r="Y567" i="1" s="1"/>
  <c r="AE567" i="1" s="1"/>
  <c r="AK567" i="1" s="1"/>
  <c r="AQ567" i="1" s="1"/>
  <c r="AW567" i="1" s="1"/>
  <c r="BC567" i="1" s="1"/>
  <c r="BI567" i="1" s="1"/>
  <c r="BO567" i="1" s="1"/>
  <c r="BT567" i="1" s="1"/>
  <c r="BY567" i="1" s="1"/>
  <c r="CE567" i="1" s="1"/>
  <c r="CK567" i="1" s="1"/>
  <c r="CQ567" i="1" s="1"/>
  <c r="L567" i="1"/>
  <c r="R567" i="1" s="1"/>
  <c r="X567" i="1" s="1"/>
  <c r="AD567" i="1" s="1"/>
  <c r="AJ567" i="1" s="1"/>
  <c r="AP567" i="1" s="1"/>
  <c r="AV567" i="1" s="1"/>
  <c r="BB567" i="1" s="1"/>
  <c r="BH567" i="1" s="1"/>
  <c r="BN567" i="1" s="1"/>
  <c r="BS567" i="1" s="1"/>
  <c r="BX567" i="1" s="1"/>
  <c r="CD567" i="1" s="1"/>
  <c r="CJ567" i="1" s="1"/>
  <c r="CP567" i="1" s="1"/>
  <c r="CS566" i="1"/>
  <c r="CS565" i="1" s="1"/>
  <c r="CO566" i="1"/>
  <c r="CO565" i="1" s="1"/>
  <c r="CN566" i="1"/>
  <c r="CN565" i="1" s="1"/>
  <c r="CM566" i="1"/>
  <c r="CM565" i="1" s="1"/>
  <c r="CI566" i="1"/>
  <c r="CI565" i="1" s="1"/>
  <c r="CH566" i="1"/>
  <c r="CH565" i="1" s="1"/>
  <c r="CG566" i="1"/>
  <c r="CG565" i="1" s="1"/>
  <c r="CC566" i="1"/>
  <c r="CC565" i="1" s="1"/>
  <c r="CB566" i="1"/>
  <c r="CB565" i="1" s="1"/>
  <c r="CA566" i="1"/>
  <c r="CA565" i="1" s="1"/>
  <c r="BW566" i="1"/>
  <c r="BW565" i="1" s="1"/>
  <c r="BV566" i="1"/>
  <c r="BV565" i="1" s="1"/>
  <c r="BR566" i="1"/>
  <c r="BR565" i="1" s="1"/>
  <c r="BQ566" i="1"/>
  <c r="BM566" i="1"/>
  <c r="BM565" i="1" s="1"/>
  <c r="BL566" i="1"/>
  <c r="BL565" i="1" s="1"/>
  <c r="BK566" i="1"/>
  <c r="BK565" i="1" s="1"/>
  <c r="BG566" i="1"/>
  <c r="BG565" i="1" s="1"/>
  <c r="BF566" i="1"/>
  <c r="BF565" i="1" s="1"/>
  <c r="BE566" i="1"/>
  <c r="BE565" i="1" s="1"/>
  <c r="BA566" i="1"/>
  <c r="BA565" i="1" s="1"/>
  <c r="AZ566" i="1"/>
  <c r="AZ565" i="1" s="1"/>
  <c r="AY566" i="1"/>
  <c r="AY565" i="1" s="1"/>
  <c r="AU566" i="1"/>
  <c r="AU565" i="1" s="1"/>
  <c r="AT566" i="1"/>
  <c r="AT565" i="1" s="1"/>
  <c r="AS566" i="1"/>
  <c r="AS565" i="1" s="1"/>
  <c r="AO566" i="1"/>
  <c r="AO565" i="1" s="1"/>
  <c r="AN566" i="1"/>
  <c r="AN565" i="1" s="1"/>
  <c r="AM566" i="1"/>
  <c r="AM565" i="1" s="1"/>
  <c r="AI566" i="1"/>
  <c r="AH566" i="1"/>
  <c r="AH565" i="1" s="1"/>
  <c r="AG566" i="1"/>
  <c r="AG565" i="1" s="1"/>
  <c r="AC566" i="1"/>
  <c r="AC565" i="1" s="1"/>
  <c r="AB566" i="1"/>
  <c r="AA566" i="1"/>
  <c r="AA565" i="1" s="1"/>
  <c r="W566" i="1"/>
  <c r="W565" i="1" s="1"/>
  <c r="V566" i="1"/>
  <c r="V565" i="1" s="1"/>
  <c r="U566" i="1"/>
  <c r="U565" i="1" s="1"/>
  <c r="Q566" i="1"/>
  <c r="Q565" i="1" s="1"/>
  <c r="P566" i="1"/>
  <c r="P565" i="1" s="1"/>
  <c r="O566" i="1"/>
  <c r="O565" i="1" s="1"/>
  <c r="K566" i="1"/>
  <c r="K565" i="1" s="1"/>
  <c r="J566" i="1"/>
  <c r="J565" i="1" s="1"/>
  <c r="I566" i="1"/>
  <c r="I565" i="1" s="1"/>
  <c r="H566" i="1"/>
  <c r="G566" i="1"/>
  <c r="G565" i="1" s="1"/>
  <c r="F566" i="1"/>
  <c r="BQ565" i="1"/>
  <c r="AI565" i="1"/>
  <c r="AB565" i="1"/>
  <c r="N563" i="1"/>
  <c r="T563" i="1" s="1"/>
  <c r="Z563" i="1" s="1"/>
  <c r="AF563" i="1" s="1"/>
  <c r="AL563" i="1" s="1"/>
  <c r="AR563" i="1" s="1"/>
  <c r="AX563" i="1" s="1"/>
  <c r="BD563" i="1" s="1"/>
  <c r="BJ563" i="1" s="1"/>
  <c r="BP563" i="1" s="1"/>
  <c r="BU563" i="1" s="1"/>
  <c r="BZ563" i="1" s="1"/>
  <c r="CF563" i="1" s="1"/>
  <c r="CL563" i="1" s="1"/>
  <c r="CR563" i="1" s="1"/>
  <c r="M563" i="1"/>
  <c r="S563" i="1" s="1"/>
  <c r="Y563" i="1" s="1"/>
  <c r="AE563" i="1" s="1"/>
  <c r="AK563" i="1" s="1"/>
  <c r="AQ563" i="1" s="1"/>
  <c r="AW563" i="1" s="1"/>
  <c r="BC563" i="1" s="1"/>
  <c r="BI563" i="1" s="1"/>
  <c r="BO563" i="1" s="1"/>
  <c r="BT563" i="1" s="1"/>
  <c r="BY563" i="1" s="1"/>
  <c r="CE563" i="1" s="1"/>
  <c r="CK563" i="1" s="1"/>
  <c r="CQ563" i="1" s="1"/>
  <c r="L563" i="1"/>
  <c r="R563" i="1" s="1"/>
  <c r="X563" i="1" s="1"/>
  <c r="AD563" i="1" s="1"/>
  <c r="AJ563" i="1" s="1"/>
  <c r="AP563" i="1" s="1"/>
  <c r="AV563" i="1" s="1"/>
  <c r="BB563" i="1" s="1"/>
  <c r="BH563" i="1" s="1"/>
  <c r="BN563" i="1" s="1"/>
  <c r="BS563" i="1" s="1"/>
  <c r="BX563" i="1" s="1"/>
  <c r="CD563" i="1" s="1"/>
  <c r="CJ563" i="1" s="1"/>
  <c r="CP563" i="1" s="1"/>
  <c r="CS562" i="1"/>
  <c r="CS561" i="1" s="1"/>
  <c r="CO562" i="1"/>
  <c r="CO561" i="1" s="1"/>
  <c r="CN562" i="1"/>
  <c r="CN561" i="1" s="1"/>
  <c r="CM562" i="1"/>
  <c r="CM561" i="1" s="1"/>
  <c r="CI562" i="1"/>
  <c r="CI561" i="1" s="1"/>
  <c r="CH562" i="1"/>
  <c r="CH561" i="1" s="1"/>
  <c r="CG562" i="1"/>
  <c r="CG561" i="1" s="1"/>
  <c r="CC562" i="1"/>
  <c r="CC561" i="1" s="1"/>
  <c r="CB562" i="1"/>
  <c r="CB561" i="1" s="1"/>
  <c r="CA562" i="1"/>
  <c r="CA561" i="1" s="1"/>
  <c r="BW562" i="1"/>
  <c r="BW561" i="1" s="1"/>
  <c r="BV562" i="1"/>
  <c r="BV561" i="1" s="1"/>
  <c r="BR562" i="1"/>
  <c r="BR561" i="1" s="1"/>
  <c r="BQ562" i="1"/>
  <c r="BQ561" i="1" s="1"/>
  <c r="BM562" i="1"/>
  <c r="BM561" i="1" s="1"/>
  <c r="BL562" i="1"/>
  <c r="BL561" i="1" s="1"/>
  <c r="BK562" i="1"/>
  <c r="BK561" i="1" s="1"/>
  <c r="BG562" i="1"/>
  <c r="BG561" i="1" s="1"/>
  <c r="BF562" i="1"/>
  <c r="BF561" i="1" s="1"/>
  <c r="BE562" i="1"/>
  <c r="BE561" i="1" s="1"/>
  <c r="BA562" i="1"/>
  <c r="BA561" i="1" s="1"/>
  <c r="AZ562" i="1"/>
  <c r="AZ561" i="1" s="1"/>
  <c r="AY562" i="1"/>
  <c r="AY561" i="1" s="1"/>
  <c r="AU562" i="1"/>
  <c r="AU561" i="1" s="1"/>
  <c r="AT562" i="1"/>
  <c r="AT561" i="1" s="1"/>
  <c r="AS562" i="1"/>
  <c r="AS561" i="1" s="1"/>
  <c r="AO562" i="1"/>
  <c r="AO561" i="1" s="1"/>
  <c r="AN562" i="1"/>
  <c r="AN561" i="1" s="1"/>
  <c r="AM562" i="1"/>
  <c r="AM561" i="1" s="1"/>
  <c r="AI562" i="1"/>
  <c r="AI561" i="1" s="1"/>
  <c r="AH562" i="1"/>
  <c r="AH561" i="1" s="1"/>
  <c r="AG562" i="1"/>
  <c r="AG561" i="1" s="1"/>
  <c r="AC562" i="1"/>
  <c r="AC561" i="1" s="1"/>
  <c r="AB562" i="1"/>
  <c r="AB561" i="1" s="1"/>
  <c r="AA562" i="1"/>
  <c r="AA561" i="1" s="1"/>
  <c r="W562" i="1"/>
  <c r="W561" i="1" s="1"/>
  <c r="V562" i="1"/>
  <c r="V561" i="1" s="1"/>
  <c r="U562" i="1"/>
  <c r="U561" i="1" s="1"/>
  <c r="Q562" i="1"/>
  <c r="Q561" i="1" s="1"/>
  <c r="P562" i="1"/>
  <c r="P561" i="1" s="1"/>
  <c r="O562" i="1"/>
  <c r="O561" i="1" s="1"/>
  <c r="K562" i="1"/>
  <c r="K561" i="1" s="1"/>
  <c r="J562" i="1"/>
  <c r="J561" i="1" s="1"/>
  <c r="I562" i="1"/>
  <c r="I561" i="1" s="1"/>
  <c r="H562" i="1"/>
  <c r="H561" i="1" s="1"/>
  <c r="G562" i="1"/>
  <c r="F562" i="1"/>
  <c r="F561" i="1" s="1"/>
  <c r="N560" i="1"/>
  <c r="T560" i="1" s="1"/>
  <c r="Z560" i="1" s="1"/>
  <c r="AF560" i="1" s="1"/>
  <c r="AL560" i="1" s="1"/>
  <c r="AR560" i="1" s="1"/>
  <c r="AX560" i="1" s="1"/>
  <c r="BD560" i="1" s="1"/>
  <c r="BJ560" i="1" s="1"/>
  <c r="BP560" i="1" s="1"/>
  <c r="BU560" i="1" s="1"/>
  <c r="BZ560" i="1" s="1"/>
  <c r="CF560" i="1" s="1"/>
  <c r="CL560" i="1" s="1"/>
  <c r="CR560" i="1" s="1"/>
  <c r="M560" i="1"/>
  <c r="S560" i="1" s="1"/>
  <c r="Y560" i="1" s="1"/>
  <c r="AE560" i="1" s="1"/>
  <c r="AK560" i="1" s="1"/>
  <c r="AQ560" i="1" s="1"/>
  <c r="AW560" i="1" s="1"/>
  <c r="BC560" i="1" s="1"/>
  <c r="BI560" i="1" s="1"/>
  <c r="BO560" i="1" s="1"/>
  <c r="BT560" i="1" s="1"/>
  <c r="BY560" i="1" s="1"/>
  <c r="CE560" i="1" s="1"/>
  <c r="CK560" i="1" s="1"/>
  <c r="CQ560" i="1" s="1"/>
  <c r="L560" i="1"/>
  <c r="R560" i="1" s="1"/>
  <c r="X560" i="1" s="1"/>
  <c r="AD560" i="1" s="1"/>
  <c r="AJ560" i="1" s="1"/>
  <c r="AP560" i="1" s="1"/>
  <c r="AV560" i="1" s="1"/>
  <c r="BB560" i="1" s="1"/>
  <c r="BH560" i="1" s="1"/>
  <c r="BN560" i="1" s="1"/>
  <c r="BS560" i="1" s="1"/>
  <c r="BX560" i="1" s="1"/>
  <c r="CD560" i="1" s="1"/>
  <c r="CJ560" i="1" s="1"/>
  <c r="CP560" i="1" s="1"/>
  <c r="CS559" i="1"/>
  <c r="CS558" i="1" s="1"/>
  <c r="CO559" i="1"/>
  <c r="CO558" i="1" s="1"/>
  <c r="CN559" i="1"/>
  <c r="CN558" i="1" s="1"/>
  <c r="CM559" i="1"/>
  <c r="CM558" i="1" s="1"/>
  <c r="CI559" i="1"/>
  <c r="CI558" i="1" s="1"/>
  <c r="CH559" i="1"/>
  <c r="CH558" i="1" s="1"/>
  <c r="CH557" i="1" s="1"/>
  <c r="CG559" i="1"/>
  <c r="CG558" i="1" s="1"/>
  <c r="CC559" i="1"/>
  <c r="CC558" i="1" s="1"/>
  <c r="CB559" i="1"/>
  <c r="CA559" i="1"/>
  <c r="BW559" i="1"/>
  <c r="BW558" i="1" s="1"/>
  <c r="BV559" i="1"/>
  <c r="BV558" i="1" s="1"/>
  <c r="BR559" i="1"/>
  <c r="BR558" i="1" s="1"/>
  <c r="BQ559" i="1"/>
  <c r="BQ558" i="1" s="1"/>
  <c r="BM559" i="1"/>
  <c r="BM558" i="1" s="1"/>
  <c r="BL559" i="1"/>
  <c r="BL558" i="1" s="1"/>
  <c r="BK559" i="1"/>
  <c r="BG559" i="1"/>
  <c r="BG558" i="1" s="1"/>
  <c r="BG557" i="1" s="1"/>
  <c r="BF559" i="1"/>
  <c r="BF558" i="1" s="1"/>
  <c r="BE559" i="1"/>
  <c r="BE558" i="1" s="1"/>
  <c r="BA559" i="1"/>
  <c r="BA558" i="1" s="1"/>
  <c r="AZ559" i="1"/>
  <c r="AZ558" i="1" s="1"/>
  <c r="AY559" i="1"/>
  <c r="AY558" i="1" s="1"/>
  <c r="AU559" i="1"/>
  <c r="AU558" i="1" s="1"/>
  <c r="AT559" i="1"/>
  <c r="AT558" i="1" s="1"/>
  <c r="AS559" i="1"/>
  <c r="AS558" i="1" s="1"/>
  <c r="AO559" i="1"/>
  <c r="AO558" i="1" s="1"/>
  <c r="AN559" i="1"/>
  <c r="AN558" i="1" s="1"/>
  <c r="AM559" i="1"/>
  <c r="AM558" i="1" s="1"/>
  <c r="AI559" i="1"/>
  <c r="AI558" i="1" s="1"/>
  <c r="AI557" i="1" s="1"/>
  <c r="AH559" i="1"/>
  <c r="AH558" i="1" s="1"/>
  <c r="AG559" i="1"/>
  <c r="AG558" i="1" s="1"/>
  <c r="AC559" i="1"/>
  <c r="AB559" i="1"/>
  <c r="AB558" i="1" s="1"/>
  <c r="AA559" i="1"/>
  <c r="AA558" i="1" s="1"/>
  <c r="W559" i="1"/>
  <c r="W558" i="1" s="1"/>
  <c r="V559" i="1"/>
  <c r="V558" i="1" s="1"/>
  <c r="U559" i="1"/>
  <c r="U558" i="1" s="1"/>
  <c r="Q559" i="1"/>
  <c r="Q558" i="1" s="1"/>
  <c r="P559" i="1"/>
  <c r="P558" i="1" s="1"/>
  <c r="O559" i="1"/>
  <c r="O558" i="1" s="1"/>
  <c r="O557" i="1" s="1"/>
  <c r="K559" i="1"/>
  <c r="K558" i="1" s="1"/>
  <c r="K557" i="1" s="1"/>
  <c r="J559" i="1"/>
  <c r="J558" i="1" s="1"/>
  <c r="I559" i="1"/>
  <c r="I558" i="1" s="1"/>
  <c r="H559" i="1"/>
  <c r="H558" i="1" s="1"/>
  <c r="G559" i="1"/>
  <c r="G558" i="1" s="1"/>
  <c r="F559" i="1"/>
  <c r="CB558" i="1"/>
  <c r="CA558" i="1"/>
  <c r="BK558" i="1"/>
  <c r="BK557" i="1" s="1"/>
  <c r="AC558" i="1"/>
  <c r="BJ556" i="1"/>
  <c r="BP556" i="1" s="1"/>
  <c r="BU556" i="1" s="1"/>
  <c r="BZ556" i="1" s="1"/>
  <c r="CF556" i="1" s="1"/>
  <c r="CL556" i="1" s="1"/>
  <c r="CR556" i="1" s="1"/>
  <c r="BI556" i="1"/>
  <c r="BO556" i="1" s="1"/>
  <c r="BT556" i="1" s="1"/>
  <c r="BY556" i="1" s="1"/>
  <c r="CE556" i="1" s="1"/>
  <c r="CK556" i="1" s="1"/>
  <c r="CQ556" i="1" s="1"/>
  <c r="BH556" i="1"/>
  <c r="BN556" i="1" s="1"/>
  <c r="BS556" i="1" s="1"/>
  <c r="BX556" i="1" s="1"/>
  <c r="CD556" i="1" s="1"/>
  <c r="CJ556" i="1" s="1"/>
  <c r="CP556" i="1" s="1"/>
  <c r="CS555" i="1"/>
  <c r="CS554" i="1" s="1"/>
  <c r="CS553" i="1" s="1"/>
  <c r="CO555" i="1"/>
  <c r="CO554" i="1" s="1"/>
  <c r="CO553" i="1" s="1"/>
  <c r="CN555" i="1"/>
  <c r="CN554" i="1" s="1"/>
  <c r="CN553" i="1" s="1"/>
  <c r="CM555" i="1"/>
  <c r="CM554" i="1" s="1"/>
  <c r="CM553" i="1" s="1"/>
  <c r="CI555" i="1"/>
  <c r="CI554" i="1" s="1"/>
  <c r="CI553" i="1" s="1"/>
  <c r="CH555" i="1"/>
  <c r="CH554" i="1" s="1"/>
  <c r="CH553" i="1" s="1"/>
  <c r="CG555" i="1"/>
  <c r="CG554" i="1" s="1"/>
  <c r="CG553" i="1" s="1"/>
  <c r="CC555" i="1"/>
  <c r="CC554" i="1" s="1"/>
  <c r="CC553" i="1" s="1"/>
  <c r="CB555" i="1"/>
  <c r="CB554" i="1" s="1"/>
  <c r="CB553" i="1" s="1"/>
  <c r="CA555" i="1"/>
  <c r="CA554" i="1" s="1"/>
  <c r="CA553" i="1" s="1"/>
  <c r="BW555" i="1"/>
  <c r="BW554" i="1" s="1"/>
  <c r="BW553" i="1" s="1"/>
  <c r="BV555" i="1"/>
  <c r="BV554" i="1" s="1"/>
  <c r="BV553" i="1" s="1"/>
  <c r="BR555" i="1"/>
  <c r="BR554" i="1" s="1"/>
  <c r="BR553" i="1" s="1"/>
  <c r="BQ555" i="1"/>
  <c r="BQ554" i="1" s="1"/>
  <c r="BM555" i="1"/>
  <c r="BM554" i="1" s="1"/>
  <c r="BM553" i="1" s="1"/>
  <c r="BL555" i="1"/>
  <c r="BL554" i="1" s="1"/>
  <c r="BL553" i="1" s="1"/>
  <c r="BK555" i="1"/>
  <c r="BK554" i="1" s="1"/>
  <c r="BK553" i="1" s="1"/>
  <c r="BG555" i="1"/>
  <c r="BJ555" i="1" s="1"/>
  <c r="BF555" i="1"/>
  <c r="BE555" i="1"/>
  <c r="BE554" i="1" s="1"/>
  <c r="N552" i="1"/>
  <c r="T552" i="1" s="1"/>
  <c r="Z552" i="1" s="1"/>
  <c r="AF552" i="1" s="1"/>
  <c r="AL552" i="1" s="1"/>
  <c r="AR552" i="1" s="1"/>
  <c r="AX552" i="1" s="1"/>
  <c r="BD552" i="1" s="1"/>
  <c r="BJ552" i="1" s="1"/>
  <c r="BP552" i="1" s="1"/>
  <c r="BU552" i="1" s="1"/>
  <c r="BZ552" i="1" s="1"/>
  <c r="CF552" i="1" s="1"/>
  <c r="CL552" i="1" s="1"/>
  <c r="CR552" i="1" s="1"/>
  <c r="M552" i="1"/>
  <c r="S552" i="1" s="1"/>
  <c r="Y552" i="1" s="1"/>
  <c r="AE552" i="1" s="1"/>
  <c r="AK552" i="1" s="1"/>
  <c r="AQ552" i="1" s="1"/>
  <c r="AW552" i="1" s="1"/>
  <c r="BC552" i="1" s="1"/>
  <c r="BI552" i="1" s="1"/>
  <c r="BO552" i="1" s="1"/>
  <c r="BT552" i="1" s="1"/>
  <c r="BY552" i="1" s="1"/>
  <c r="CE552" i="1" s="1"/>
  <c r="CK552" i="1" s="1"/>
  <c r="CQ552" i="1" s="1"/>
  <c r="L552" i="1"/>
  <c r="R552" i="1" s="1"/>
  <c r="X552" i="1" s="1"/>
  <c r="AD552" i="1" s="1"/>
  <c r="AJ552" i="1" s="1"/>
  <c r="AP552" i="1" s="1"/>
  <c r="AV552" i="1" s="1"/>
  <c r="BB552" i="1" s="1"/>
  <c r="BH552" i="1" s="1"/>
  <c r="BN552" i="1" s="1"/>
  <c r="BS552" i="1" s="1"/>
  <c r="BX552" i="1" s="1"/>
  <c r="CD552" i="1" s="1"/>
  <c r="CJ552" i="1" s="1"/>
  <c r="CP552" i="1" s="1"/>
  <c r="CS551" i="1"/>
  <c r="CS550" i="1" s="1"/>
  <c r="CS549" i="1" s="1"/>
  <c r="CO551" i="1"/>
  <c r="CO550" i="1" s="1"/>
  <c r="CO549" i="1" s="1"/>
  <c r="CN551" i="1"/>
  <c r="CM551" i="1"/>
  <c r="CM550" i="1" s="1"/>
  <c r="CM549" i="1" s="1"/>
  <c r="CI551" i="1"/>
  <c r="CI550" i="1" s="1"/>
  <c r="CI549" i="1" s="1"/>
  <c r="CH551" i="1"/>
  <c r="CH550" i="1" s="1"/>
  <c r="CH549" i="1" s="1"/>
  <c r="CG551" i="1"/>
  <c r="CG550" i="1" s="1"/>
  <c r="CG549" i="1" s="1"/>
  <c r="CC551" i="1"/>
  <c r="CC550" i="1" s="1"/>
  <c r="CC549" i="1" s="1"/>
  <c r="CB551" i="1"/>
  <c r="CA551" i="1"/>
  <c r="CA550" i="1" s="1"/>
  <c r="CA549" i="1" s="1"/>
  <c r="BW551" i="1"/>
  <c r="BV551" i="1"/>
  <c r="BV550" i="1" s="1"/>
  <c r="BV549" i="1" s="1"/>
  <c r="BR551" i="1"/>
  <c r="BR550" i="1" s="1"/>
  <c r="BR549" i="1" s="1"/>
  <c r="BQ551" i="1"/>
  <c r="BQ550" i="1" s="1"/>
  <c r="BQ549" i="1" s="1"/>
  <c r="BM551" i="1"/>
  <c r="BL551" i="1"/>
  <c r="BL550" i="1" s="1"/>
  <c r="BL549" i="1" s="1"/>
  <c r="BK551" i="1"/>
  <c r="BK550" i="1" s="1"/>
  <c r="BK549" i="1" s="1"/>
  <c r="BG551" i="1"/>
  <c r="BG550" i="1" s="1"/>
  <c r="BG549" i="1" s="1"/>
  <c r="BF551" i="1"/>
  <c r="BF550" i="1" s="1"/>
  <c r="BF549" i="1" s="1"/>
  <c r="BE551" i="1"/>
  <c r="BE550" i="1" s="1"/>
  <c r="BE549" i="1" s="1"/>
  <c r="BA551" i="1"/>
  <c r="BA550" i="1" s="1"/>
  <c r="BA549" i="1" s="1"/>
  <c r="AZ551" i="1"/>
  <c r="AY551" i="1"/>
  <c r="AU551" i="1"/>
  <c r="AU550" i="1" s="1"/>
  <c r="AU549" i="1" s="1"/>
  <c r="AT551" i="1"/>
  <c r="AT550" i="1" s="1"/>
  <c r="AT549" i="1" s="1"/>
  <c r="AS551" i="1"/>
  <c r="AS550" i="1" s="1"/>
  <c r="AS549" i="1" s="1"/>
  <c r="AO551" i="1"/>
  <c r="AN551" i="1"/>
  <c r="AN550" i="1" s="1"/>
  <c r="AN549" i="1" s="1"/>
  <c r="AM551" i="1"/>
  <c r="AI551" i="1"/>
  <c r="AH551" i="1"/>
  <c r="AG551" i="1"/>
  <c r="AG550" i="1" s="1"/>
  <c r="AG549" i="1" s="1"/>
  <c r="AC551" i="1"/>
  <c r="AC550" i="1" s="1"/>
  <c r="AC549" i="1" s="1"/>
  <c r="AB551" i="1"/>
  <c r="AB550" i="1" s="1"/>
  <c r="AB549" i="1" s="1"/>
  <c r="AA551" i="1"/>
  <c r="W551" i="1"/>
  <c r="W550" i="1" s="1"/>
  <c r="W549" i="1" s="1"/>
  <c r="V551" i="1"/>
  <c r="V550" i="1" s="1"/>
  <c r="V549" i="1" s="1"/>
  <c r="U551" i="1"/>
  <c r="U550" i="1" s="1"/>
  <c r="U549" i="1" s="1"/>
  <c r="Q551" i="1"/>
  <c r="Q550" i="1" s="1"/>
  <c r="Q549" i="1" s="1"/>
  <c r="P551" i="1"/>
  <c r="P550" i="1" s="1"/>
  <c r="P549" i="1" s="1"/>
  <c r="O551" i="1"/>
  <c r="K551" i="1"/>
  <c r="K550" i="1" s="1"/>
  <c r="K549" i="1" s="1"/>
  <c r="J551" i="1"/>
  <c r="I551" i="1"/>
  <c r="L551" i="1" s="1"/>
  <c r="H551" i="1"/>
  <c r="H550" i="1" s="1"/>
  <c r="G551" i="1"/>
  <c r="M551" i="1" s="1"/>
  <c r="F551" i="1"/>
  <c r="CN550" i="1"/>
  <c r="CN549" i="1" s="1"/>
  <c r="CB550" i="1"/>
  <c r="CB549" i="1" s="1"/>
  <c r="BW550" i="1"/>
  <c r="BW549" i="1" s="1"/>
  <c r="BM550" i="1"/>
  <c r="AZ550" i="1"/>
  <c r="AZ549" i="1" s="1"/>
  <c r="AY550" i="1"/>
  <c r="AY549" i="1" s="1"/>
  <c r="AO550" i="1"/>
  <c r="AO549" i="1" s="1"/>
  <c r="AM550" i="1"/>
  <c r="AM549" i="1" s="1"/>
  <c r="AI550" i="1"/>
  <c r="AI549" i="1" s="1"/>
  <c r="AH550" i="1"/>
  <c r="AA550" i="1"/>
  <c r="AA549" i="1" s="1"/>
  <c r="O550" i="1"/>
  <c r="O549" i="1" s="1"/>
  <c r="J550" i="1"/>
  <c r="J549" i="1" s="1"/>
  <c r="F550" i="1"/>
  <c r="F549" i="1" s="1"/>
  <c r="BM549" i="1"/>
  <c r="AH549" i="1"/>
  <c r="N545" i="1"/>
  <c r="T545" i="1" s="1"/>
  <c r="Z545" i="1" s="1"/>
  <c r="AF545" i="1" s="1"/>
  <c r="AL545" i="1" s="1"/>
  <c r="AR545" i="1" s="1"/>
  <c r="AX545" i="1" s="1"/>
  <c r="BD545" i="1" s="1"/>
  <c r="BJ545" i="1" s="1"/>
  <c r="BP545" i="1" s="1"/>
  <c r="BU545" i="1" s="1"/>
  <c r="BZ545" i="1" s="1"/>
  <c r="CF545" i="1" s="1"/>
  <c r="CL545" i="1" s="1"/>
  <c r="CR545" i="1" s="1"/>
  <c r="M545" i="1"/>
  <c r="S545" i="1" s="1"/>
  <c r="Y545" i="1" s="1"/>
  <c r="AE545" i="1" s="1"/>
  <c r="AK545" i="1" s="1"/>
  <c r="AQ545" i="1" s="1"/>
  <c r="AW545" i="1" s="1"/>
  <c r="BC545" i="1" s="1"/>
  <c r="BI545" i="1" s="1"/>
  <c r="BO545" i="1" s="1"/>
  <c r="BT545" i="1" s="1"/>
  <c r="BY545" i="1" s="1"/>
  <c r="CE545" i="1" s="1"/>
  <c r="CK545" i="1" s="1"/>
  <c r="CQ545" i="1" s="1"/>
  <c r="L545" i="1"/>
  <c r="R545" i="1" s="1"/>
  <c r="X545" i="1" s="1"/>
  <c r="AD545" i="1" s="1"/>
  <c r="AJ545" i="1" s="1"/>
  <c r="AP545" i="1" s="1"/>
  <c r="AV545" i="1" s="1"/>
  <c r="BB545" i="1" s="1"/>
  <c r="BH545" i="1" s="1"/>
  <c r="BN545" i="1" s="1"/>
  <c r="BS545" i="1" s="1"/>
  <c r="BX545" i="1" s="1"/>
  <c r="CD545" i="1" s="1"/>
  <c r="CJ545" i="1" s="1"/>
  <c r="CP545" i="1" s="1"/>
  <c r="CS544" i="1"/>
  <c r="CO544" i="1"/>
  <c r="CN544" i="1"/>
  <c r="CM544" i="1"/>
  <c r="CI544" i="1"/>
  <c r="CH544" i="1"/>
  <c r="CG544" i="1"/>
  <c r="CC544" i="1"/>
  <c r="CB544" i="1"/>
  <c r="CA544" i="1"/>
  <c r="BW544" i="1"/>
  <c r="BV544" i="1"/>
  <c r="BR544" i="1"/>
  <c r="BQ544" i="1"/>
  <c r="BM544" i="1"/>
  <c r="BL544" i="1"/>
  <c r="BK544" i="1"/>
  <c r="BG544" i="1"/>
  <c r="BF544" i="1"/>
  <c r="BE544" i="1"/>
  <c r="BA544" i="1"/>
  <c r="AZ544" i="1"/>
  <c r="AY544" i="1"/>
  <c r="AU544" i="1"/>
  <c r="AT544" i="1"/>
  <c r="AS544" i="1"/>
  <c r="AO544" i="1"/>
  <c r="AN544" i="1"/>
  <c r="AM544" i="1"/>
  <c r="AI544" i="1"/>
  <c r="AH544" i="1"/>
  <c r="AG544" i="1"/>
  <c r="AC544" i="1"/>
  <c r="AB544" i="1"/>
  <c r="AA544" i="1"/>
  <c r="W544" i="1"/>
  <c r="V544" i="1"/>
  <c r="U544" i="1"/>
  <c r="Q544" i="1"/>
  <c r="P544" i="1"/>
  <c r="O544" i="1"/>
  <c r="K544" i="1"/>
  <c r="J544" i="1"/>
  <c r="I544" i="1"/>
  <c r="H544" i="1"/>
  <c r="G544" i="1"/>
  <c r="F544" i="1"/>
  <c r="N543" i="1"/>
  <c r="T543" i="1" s="1"/>
  <c r="Z543" i="1" s="1"/>
  <c r="AF543" i="1" s="1"/>
  <c r="AL543" i="1" s="1"/>
  <c r="AR543" i="1" s="1"/>
  <c r="AX543" i="1" s="1"/>
  <c r="BD543" i="1" s="1"/>
  <c r="BJ543" i="1" s="1"/>
  <c r="BP543" i="1" s="1"/>
  <c r="BU543" i="1" s="1"/>
  <c r="BZ543" i="1" s="1"/>
  <c r="CF543" i="1" s="1"/>
  <c r="CL543" i="1" s="1"/>
  <c r="CR543" i="1" s="1"/>
  <c r="M543" i="1"/>
  <c r="S543" i="1" s="1"/>
  <c r="Y543" i="1" s="1"/>
  <c r="AE543" i="1" s="1"/>
  <c r="AK543" i="1" s="1"/>
  <c r="AQ543" i="1" s="1"/>
  <c r="AW543" i="1" s="1"/>
  <c r="BC543" i="1" s="1"/>
  <c r="BI543" i="1" s="1"/>
  <c r="BO543" i="1" s="1"/>
  <c r="BT543" i="1" s="1"/>
  <c r="BY543" i="1" s="1"/>
  <c r="CE543" i="1" s="1"/>
  <c r="CK543" i="1" s="1"/>
  <c r="CQ543" i="1" s="1"/>
  <c r="L543" i="1"/>
  <c r="R543" i="1" s="1"/>
  <c r="X543" i="1" s="1"/>
  <c r="AD543" i="1" s="1"/>
  <c r="AJ543" i="1" s="1"/>
  <c r="AP543" i="1" s="1"/>
  <c r="AV543" i="1" s="1"/>
  <c r="BB543" i="1" s="1"/>
  <c r="BH543" i="1" s="1"/>
  <c r="BN543" i="1" s="1"/>
  <c r="BS543" i="1" s="1"/>
  <c r="BX543" i="1" s="1"/>
  <c r="CD543" i="1" s="1"/>
  <c r="CJ543" i="1" s="1"/>
  <c r="CP543" i="1" s="1"/>
  <c r="CS542" i="1"/>
  <c r="CO542" i="1"/>
  <c r="CN542" i="1"/>
  <c r="CM542" i="1"/>
  <c r="CI542" i="1"/>
  <c r="CH542" i="1"/>
  <c r="CG542" i="1"/>
  <c r="CC542" i="1"/>
  <c r="CB542" i="1"/>
  <c r="CA542" i="1"/>
  <c r="BW542" i="1"/>
  <c r="BV542" i="1"/>
  <c r="BR542" i="1"/>
  <c r="BQ542" i="1"/>
  <c r="BM542" i="1"/>
  <c r="BL542" i="1"/>
  <c r="BK542" i="1"/>
  <c r="BG542" i="1"/>
  <c r="BF542" i="1"/>
  <c r="BE542" i="1"/>
  <c r="BA542" i="1"/>
  <c r="AZ542" i="1"/>
  <c r="AY542" i="1"/>
  <c r="AU542" i="1"/>
  <c r="AT542" i="1"/>
  <c r="AS542" i="1"/>
  <c r="AO542" i="1"/>
  <c r="AN542" i="1"/>
  <c r="AM542" i="1"/>
  <c r="AI542" i="1"/>
  <c r="AH542" i="1"/>
  <c r="AG542" i="1"/>
  <c r="AC542" i="1"/>
  <c r="AB542" i="1"/>
  <c r="AA542" i="1"/>
  <c r="W542" i="1"/>
  <c r="V542" i="1"/>
  <c r="U542" i="1"/>
  <c r="Q542" i="1"/>
  <c r="P542" i="1"/>
  <c r="O542" i="1"/>
  <c r="K542" i="1"/>
  <c r="J542" i="1"/>
  <c r="I542" i="1"/>
  <c r="H542" i="1"/>
  <c r="G542" i="1"/>
  <c r="F542" i="1"/>
  <c r="BM541" i="1"/>
  <c r="BM540" i="1" s="1"/>
  <c r="N539" i="1"/>
  <c r="T539" i="1" s="1"/>
  <c r="Z539" i="1" s="1"/>
  <c r="AF539" i="1" s="1"/>
  <c r="AL539" i="1" s="1"/>
  <c r="AR539" i="1" s="1"/>
  <c r="AX539" i="1" s="1"/>
  <c r="BD539" i="1" s="1"/>
  <c r="BJ539" i="1" s="1"/>
  <c r="BP539" i="1" s="1"/>
  <c r="BU539" i="1" s="1"/>
  <c r="BZ539" i="1" s="1"/>
  <c r="CF539" i="1" s="1"/>
  <c r="CL539" i="1" s="1"/>
  <c r="CR539" i="1" s="1"/>
  <c r="M539" i="1"/>
  <c r="S539" i="1" s="1"/>
  <c r="Y539" i="1" s="1"/>
  <c r="AE539" i="1" s="1"/>
  <c r="AK539" i="1" s="1"/>
  <c r="AQ539" i="1" s="1"/>
  <c r="AW539" i="1" s="1"/>
  <c r="BC539" i="1" s="1"/>
  <c r="BI539" i="1" s="1"/>
  <c r="BO539" i="1" s="1"/>
  <c r="BT539" i="1" s="1"/>
  <c r="BY539" i="1" s="1"/>
  <c r="CE539" i="1" s="1"/>
  <c r="CK539" i="1" s="1"/>
  <c r="CQ539" i="1" s="1"/>
  <c r="L539" i="1"/>
  <c r="R539" i="1" s="1"/>
  <c r="X539" i="1" s="1"/>
  <c r="AD539" i="1" s="1"/>
  <c r="AJ539" i="1" s="1"/>
  <c r="AP539" i="1" s="1"/>
  <c r="AV539" i="1" s="1"/>
  <c r="BB539" i="1" s="1"/>
  <c r="BH539" i="1" s="1"/>
  <c r="BN539" i="1" s="1"/>
  <c r="BS539" i="1" s="1"/>
  <c r="BX539" i="1" s="1"/>
  <c r="CD539" i="1" s="1"/>
  <c r="CJ539" i="1" s="1"/>
  <c r="CP539" i="1" s="1"/>
  <c r="CS538" i="1"/>
  <c r="CS537" i="1" s="1"/>
  <c r="CS536" i="1" s="1"/>
  <c r="CO538" i="1"/>
  <c r="CO537" i="1" s="1"/>
  <c r="CO536" i="1" s="1"/>
  <c r="CN538" i="1"/>
  <c r="CN537" i="1" s="1"/>
  <c r="CN536" i="1" s="1"/>
  <c r="CM538" i="1"/>
  <c r="CI538" i="1"/>
  <c r="CI537" i="1" s="1"/>
  <c r="CI536" i="1" s="1"/>
  <c r="CH538" i="1"/>
  <c r="CH537" i="1" s="1"/>
  <c r="CH536" i="1" s="1"/>
  <c r="CG538" i="1"/>
  <c r="CG537" i="1" s="1"/>
  <c r="CG536" i="1" s="1"/>
  <c r="CC538" i="1"/>
  <c r="CC537" i="1" s="1"/>
  <c r="CC536" i="1" s="1"/>
  <c r="CB538" i="1"/>
  <c r="CB537" i="1" s="1"/>
  <c r="CB536" i="1" s="1"/>
  <c r="CA538" i="1"/>
  <c r="CA537" i="1" s="1"/>
  <c r="CA536" i="1" s="1"/>
  <c r="BW538" i="1"/>
  <c r="BV538" i="1"/>
  <c r="BR538" i="1"/>
  <c r="BR537" i="1" s="1"/>
  <c r="BR536" i="1" s="1"/>
  <c r="BQ538" i="1"/>
  <c r="BQ537" i="1" s="1"/>
  <c r="BQ536" i="1" s="1"/>
  <c r="BM538" i="1"/>
  <c r="BL538" i="1"/>
  <c r="BK538" i="1"/>
  <c r="BG538" i="1"/>
  <c r="BG537" i="1" s="1"/>
  <c r="BG536" i="1" s="1"/>
  <c r="BF538" i="1"/>
  <c r="BF537" i="1" s="1"/>
  <c r="BF536" i="1" s="1"/>
  <c r="BE538" i="1"/>
  <c r="BA538" i="1"/>
  <c r="BA537" i="1" s="1"/>
  <c r="BA536" i="1" s="1"/>
  <c r="AZ538" i="1"/>
  <c r="AZ537" i="1" s="1"/>
  <c r="AZ536" i="1" s="1"/>
  <c r="AY538" i="1"/>
  <c r="AY537" i="1" s="1"/>
  <c r="AY536" i="1" s="1"/>
  <c r="AU538" i="1"/>
  <c r="AU537" i="1" s="1"/>
  <c r="AU536" i="1" s="1"/>
  <c r="AT538" i="1"/>
  <c r="AT537" i="1" s="1"/>
  <c r="AT536" i="1" s="1"/>
  <c r="AS538" i="1"/>
  <c r="AS537" i="1" s="1"/>
  <c r="AS536" i="1" s="1"/>
  <c r="AO538" i="1"/>
  <c r="AN538" i="1"/>
  <c r="AM538" i="1"/>
  <c r="AM537" i="1" s="1"/>
  <c r="AM536" i="1" s="1"/>
  <c r="AI538" i="1"/>
  <c r="AI537" i="1" s="1"/>
  <c r="AI536" i="1" s="1"/>
  <c r="AH538" i="1"/>
  <c r="AG538" i="1"/>
  <c r="AC538" i="1"/>
  <c r="AC537" i="1" s="1"/>
  <c r="AC536" i="1" s="1"/>
  <c r="AB538" i="1"/>
  <c r="AB537" i="1" s="1"/>
  <c r="AB536" i="1" s="1"/>
  <c r="AA538" i="1"/>
  <c r="AA537" i="1" s="1"/>
  <c r="AA536" i="1" s="1"/>
  <c r="W538" i="1"/>
  <c r="V538" i="1"/>
  <c r="V537" i="1" s="1"/>
  <c r="V536" i="1" s="1"/>
  <c r="U538" i="1"/>
  <c r="U537" i="1" s="1"/>
  <c r="U536" i="1" s="1"/>
  <c r="Q538" i="1"/>
  <c r="Q537" i="1" s="1"/>
  <c r="Q536" i="1" s="1"/>
  <c r="P538" i="1"/>
  <c r="P537" i="1" s="1"/>
  <c r="P536" i="1" s="1"/>
  <c r="O538" i="1"/>
  <c r="O537" i="1" s="1"/>
  <c r="O536" i="1" s="1"/>
  <c r="K538" i="1"/>
  <c r="J538" i="1"/>
  <c r="I538" i="1"/>
  <c r="H538" i="1"/>
  <c r="H537" i="1" s="1"/>
  <c r="H536" i="1" s="1"/>
  <c r="G538" i="1"/>
  <c r="F538" i="1"/>
  <c r="L538" i="1" s="1"/>
  <c r="CM537" i="1"/>
  <c r="CM536" i="1" s="1"/>
  <c r="BW537" i="1"/>
  <c r="BW536" i="1" s="1"/>
  <c r="BV537" i="1"/>
  <c r="BV536" i="1" s="1"/>
  <c r="BM537" i="1"/>
  <c r="BM536" i="1" s="1"/>
  <c r="BL537" i="1"/>
  <c r="BL536" i="1" s="1"/>
  <c r="BK537" i="1"/>
  <c r="BK536" i="1" s="1"/>
  <c r="BE537" i="1"/>
  <c r="BE536" i="1" s="1"/>
  <c r="AO537" i="1"/>
  <c r="AO536" i="1" s="1"/>
  <c r="AN537" i="1"/>
  <c r="AN536" i="1" s="1"/>
  <c r="AH537" i="1"/>
  <c r="AH536" i="1" s="1"/>
  <c r="AG537" i="1"/>
  <c r="AG536" i="1" s="1"/>
  <c r="W537" i="1"/>
  <c r="W536" i="1" s="1"/>
  <c r="J537" i="1"/>
  <c r="J536" i="1" s="1"/>
  <c r="I537" i="1"/>
  <c r="I536" i="1" s="1"/>
  <c r="F537" i="1"/>
  <c r="N535" i="1"/>
  <c r="T535" i="1" s="1"/>
  <c r="Z535" i="1" s="1"/>
  <c r="AF535" i="1" s="1"/>
  <c r="AL535" i="1" s="1"/>
  <c r="AR535" i="1" s="1"/>
  <c r="AX535" i="1" s="1"/>
  <c r="BD535" i="1" s="1"/>
  <c r="BJ535" i="1" s="1"/>
  <c r="BP535" i="1" s="1"/>
  <c r="BU535" i="1" s="1"/>
  <c r="BZ535" i="1" s="1"/>
  <c r="CF535" i="1" s="1"/>
  <c r="CL535" i="1" s="1"/>
  <c r="CR535" i="1" s="1"/>
  <c r="M535" i="1"/>
  <c r="S535" i="1" s="1"/>
  <c r="Y535" i="1" s="1"/>
  <c r="AE535" i="1" s="1"/>
  <c r="AK535" i="1" s="1"/>
  <c r="AQ535" i="1" s="1"/>
  <c r="AW535" i="1" s="1"/>
  <c r="BC535" i="1" s="1"/>
  <c r="BI535" i="1" s="1"/>
  <c r="BO535" i="1" s="1"/>
  <c r="BT535" i="1" s="1"/>
  <c r="BY535" i="1" s="1"/>
  <c r="CE535" i="1" s="1"/>
  <c r="CK535" i="1" s="1"/>
  <c r="CQ535" i="1" s="1"/>
  <c r="L535" i="1"/>
  <c r="R535" i="1" s="1"/>
  <c r="X535" i="1" s="1"/>
  <c r="AD535" i="1" s="1"/>
  <c r="AJ535" i="1" s="1"/>
  <c r="AP535" i="1" s="1"/>
  <c r="AV535" i="1" s="1"/>
  <c r="BB535" i="1" s="1"/>
  <c r="BH535" i="1" s="1"/>
  <c r="BN535" i="1" s="1"/>
  <c r="BS535" i="1" s="1"/>
  <c r="BX535" i="1" s="1"/>
  <c r="CD535" i="1" s="1"/>
  <c r="CJ535" i="1" s="1"/>
  <c r="CP535" i="1" s="1"/>
  <c r="CS534" i="1"/>
  <c r="CO534" i="1"/>
  <c r="CN534" i="1"/>
  <c r="CM534" i="1"/>
  <c r="CI534" i="1"/>
  <c r="CH534" i="1"/>
  <c r="CG534" i="1"/>
  <c r="CC534" i="1"/>
  <c r="CB534" i="1"/>
  <c r="CA534" i="1"/>
  <c r="BW534" i="1"/>
  <c r="BV534" i="1"/>
  <c r="BR534" i="1"/>
  <c r="BQ534" i="1"/>
  <c r="BM534" i="1"/>
  <c r="BL534" i="1"/>
  <c r="BK534" i="1"/>
  <c r="BG534" i="1"/>
  <c r="BF534" i="1"/>
  <c r="BE534" i="1"/>
  <c r="BA534" i="1"/>
  <c r="AZ534" i="1"/>
  <c r="AY534" i="1"/>
  <c r="AU534" i="1"/>
  <c r="AT534" i="1"/>
  <c r="AS534" i="1"/>
  <c r="AO534" i="1"/>
  <c r="AN534" i="1"/>
  <c r="AM534" i="1"/>
  <c r="AI534" i="1"/>
  <c r="AH534" i="1"/>
  <c r="AG534" i="1"/>
  <c r="AC534" i="1"/>
  <c r="AB534" i="1"/>
  <c r="AA534" i="1"/>
  <c r="W534" i="1"/>
  <c r="V534" i="1"/>
  <c r="U534" i="1"/>
  <c r="Q534" i="1"/>
  <c r="P534" i="1"/>
  <c r="O534" i="1"/>
  <c r="K534" i="1"/>
  <c r="J534" i="1"/>
  <c r="I534" i="1"/>
  <c r="H534" i="1"/>
  <c r="G534" i="1"/>
  <c r="F534" i="1"/>
  <c r="N533" i="1"/>
  <c r="T533" i="1" s="1"/>
  <c r="Z533" i="1" s="1"/>
  <c r="AF533" i="1" s="1"/>
  <c r="AL533" i="1" s="1"/>
  <c r="AR533" i="1" s="1"/>
  <c r="AX533" i="1" s="1"/>
  <c r="BD533" i="1" s="1"/>
  <c r="BJ533" i="1" s="1"/>
  <c r="BP533" i="1" s="1"/>
  <c r="BU533" i="1" s="1"/>
  <c r="BZ533" i="1" s="1"/>
  <c r="CF533" i="1" s="1"/>
  <c r="CL533" i="1" s="1"/>
  <c r="CR533" i="1" s="1"/>
  <c r="M533" i="1"/>
  <c r="S533" i="1" s="1"/>
  <c r="Y533" i="1" s="1"/>
  <c r="AE533" i="1" s="1"/>
  <c r="AK533" i="1" s="1"/>
  <c r="AQ533" i="1" s="1"/>
  <c r="AW533" i="1" s="1"/>
  <c r="BC533" i="1" s="1"/>
  <c r="BI533" i="1" s="1"/>
  <c r="BO533" i="1" s="1"/>
  <c r="BT533" i="1" s="1"/>
  <c r="BY533" i="1" s="1"/>
  <c r="CE533" i="1" s="1"/>
  <c r="CK533" i="1" s="1"/>
  <c r="CQ533" i="1" s="1"/>
  <c r="L533" i="1"/>
  <c r="R533" i="1" s="1"/>
  <c r="X533" i="1" s="1"/>
  <c r="AD533" i="1" s="1"/>
  <c r="AJ533" i="1" s="1"/>
  <c r="AP533" i="1" s="1"/>
  <c r="AV533" i="1" s="1"/>
  <c r="BB533" i="1" s="1"/>
  <c r="BH533" i="1" s="1"/>
  <c r="BN533" i="1" s="1"/>
  <c r="BS533" i="1" s="1"/>
  <c r="BX533" i="1" s="1"/>
  <c r="CD533" i="1" s="1"/>
  <c r="CJ533" i="1" s="1"/>
  <c r="CP533" i="1" s="1"/>
  <c r="CS532" i="1"/>
  <c r="CO532" i="1"/>
  <c r="CN532" i="1"/>
  <c r="CM532" i="1"/>
  <c r="CI532" i="1"/>
  <c r="CH532" i="1"/>
  <c r="CG532" i="1"/>
  <c r="CC532" i="1"/>
  <c r="CB532" i="1"/>
  <c r="CA532" i="1"/>
  <c r="BW532" i="1"/>
  <c r="BV532" i="1"/>
  <c r="BV531" i="1" s="1"/>
  <c r="BV530" i="1" s="1"/>
  <c r="BR532" i="1"/>
  <c r="BQ532" i="1"/>
  <c r="BM532" i="1"/>
  <c r="BL532" i="1"/>
  <c r="BL531" i="1" s="1"/>
  <c r="BL530" i="1" s="1"/>
  <c r="BK532" i="1"/>
  <c r="BG532" i="1"/>
  <c r="BF532" i="1"/>
  <c r="BE532" i="1"/>
  <c r="BE531" i="1" s="1"/>
  <c r="BE530" i="1" s="1"/>
  <c r="BA532" i="1"/>
  <c r="AZ532" i="1"/>
  <c r="AY532" i="1"/>
  <c r="AU532" i="1"/>
  <c r="AT532" i="1"/>
  <c r="AS532" i="1"/>
  <c r="AO532" i="1"/>
  <c r="AN532" i="1"/>
  <c r="AM532" i="1"/>
  <c r="AI532" i="1"/>
  <c r="AH532" i="1"/>
  <c r="AG532" i="1"/>
  <c r="AG531" i="1" s="1"/>
  <c r="AG530" i="1" s="1"/>
  <c r="AC532" i="1"/>
  <c r="AB532" i="1"/>
  <c r="AA532" i="1"/>
  <c r="W532" i="1"/>
  <c r="V532" i="1"/>
  <c r="U532" i="1"/>
  <c r="Q532" i="1"/>
  <c r="P532" i="1"/>
  <c r="P531" i="1" s="1"/>
  <c r="P530" i="1" s="1"/>
  <c r="O532" i="1"/>
  <c r="K532" i="1"/>
  <c r="J532" i="1"/>
  <c r="I532" i="1"/>
  <c r="I531" i="1" s="1"/>
  <c r="I530" i="1" s="1"/>
  <c r="H532" i="1"/>
  <c r="G532" i="1"/>
  <c r="M532" i="1" s="1"/>
  <c r="F532" i="1"/>
  <c r="CC531" i="1"/>
  <c r="CC530" i="1" s="1"/>
  <c r="AN531" i="1"/>
  <c r="AN530" i="1" s="1"/>
  <c r="N529" i="1"/>
  <c r="T529" i="1" s="1"/>
  <c r="Z529" i="1" s="1"/>
  <c r="AF529" i="1" s="1"/>
  <c r="AL529" i="1" s="1"/>
  <c r="AR529" i="1" s="1"/>
  <c r="AX529" i="1" s="1"/>
  <c r="BD529" i="1" s="1"/>
  <c r="BJ529" i="1" s="1"/>
  <c r="BP529" i="1" s="1"/>
  <c r="BU529" i="1" s="1"/>
  <c r="BZ529" i="1" s="1"/>
  <c r="CF529" i="1" s="1"/>
  <c r="CL529" i="1" s="1"/>
  <c r="CR529" i="1" s="1"/>
  <c r="M529" i="1"/>
  <c r="S529" i="1" s="1"/>
  <c r="Y529" i="1" s="1"/>
  <c r="AE529" i="1" s="1"/>
  <c r="AK529" i="1" s="1"/>
  <c r="AQ529" i="1" s="1"/>
  <c r="AW529" i="1" s="1"/>
  <c r="BC529" i="1" s="1"/>
  <c r="BI529" i="1" s="1"/>
  <c r="BO529" i="1" s="1"/>
  <c r="BT529" i="1" s="1"/>
  <c r="BY529" i="1" s="1"/>
  <c r="CE529" i="1" s="1"/>
  <c r="CK529" i="1" s="1"/>
  <c r="CQ529" i="1" s="1"/>
  <c r="L529" i="1"/>
  <c r="R529" i="1" s="1"/>
  <c r="X529" i="1" s="1"/>
  <c r="AD529" i="1" s="1"/>
  <c r="AJ529" i="1" s="1"/>
  <c r="AP529" i="1" s="1"/>
  <c r="AV529" i="1" s="1"/>
  <c r="BB529" i="1" s="1"/>
  <c r="BH529" i="1" s="1"/>
  <c r="BN529" i="1" s="1"/>
  <c r="BS529" i="1" s="1"/>
  <c r="BX529" i="1" s="1"/>
  <c r="CD529" i="1" s="1"/>
  <c r="CJ529" i="1" s="1"/>
  <c r="CP529" i="1" s="1"/>
  <c r="CS528" i="1"/>
  <c r="CO528" i="1"/>
  <c r="CN528" i="1"/>
  <c r="CM528" i="1"/>
  <c r="CI528" i="1"/>
  <c r="CI525" i="1" s="1"/>
  <c r="CI524" i="1" s="1"/>
  <c r="CH528" i="1"/>
  <c r="CG528" i="1"/>
  <c r="CC528" i="1"/>
  <c r="CB528" i="1"/>
  <c r="CA528" i="1"/>
  <c r="BW528" i="1"/>
  <c r="BW525" i="1" s="1"/>
  <c r="BW524" i="1" s="1"/>
  <c r="BV528" i="1"/>
  <c r="BR528" i="1"/>
  <c r="BQ528" i="1"/>
  <c r="BM528" i="1"/>
  <c r="BL528" i="1"/>
  <c r="BK528" i="1"/>
  <c r="BG528" i="1"/>
  <c r="BF528" i="1"/>
  <c r="BE528" i="1"/>
  <c r="BA528" i="1"/>
  <c r="AZ528" i="1"/>
  <c r="AY528" i="1"/>
  <c r="AU528" i="1"/>
  <c r="AT528" i="1"/>
  <c r="AS528" i="1"/>
  <c r="AO528" i="1"/>
  <c r="AN528" i="1"/>
  <c r="AM528" i="1"/>
  <c r="AI528" i="1"/>
  <c r="AH528" i="1"/>
  <c r="AG528" i="1"/>
  <c r="AC528" i="1"/>
  <c r="AB528" i="1"/>
  <c r="AA528" i="1"/>
  <c r="W528" i="1"/>
  <c r="V528" i="1"/>
  <c r="U528" i="1"/>
  <c r="Q528" i="1"/>
  <c r="P528" i="1"/>
  <c r="O528" i="1"/>
  <c r="K528" i="1"/>
  <c r="J528" i="1"/>
  <c r="I528" i="1"/>
  <c r="H528" i="1"/>
  <c r="G528" i="1"/>
  <c r="F528" i="1"/>
  <c r="N527" i="1"/>
  <c r="T527" i="1" s="1"/>
  <c r="Z527" i="1" s="1"/>
  <c r="AF527" i="1" s="1"/>
  <c r="AL527" i="1" s="1"/>
  <c r="AR527" i="1" s="1"/>
  <c r="AX527" i="1" s="1"/>
  <c r="BD527" i="1" s="1"/>
  <c r="BJ527" i="1" s="1"/>
  <c r="BP527" i="1" s="1"/>
  <c r="BU527" i="1" s="1"/>
  <c r="BZ527" i="1" s="1"/>
  <c r="CF527" i="1" s="1"/>
  <c r="CL527" i="1" s="1"/>
  <c r="CR527" i="1" s="1"/>
  <c r="M527" i="1"/>
  <c r="S527" i="1" s="1"/>
  <c r="Y527" i="1" s="1"/>
  <c r="AE527" i="1" s="1"/>
  <c r="AK527" i="1" s="1"/>
  <c r="AQ527" i="1" s="1"/>
  <c r="AW527" i="1" s="1"/>
  <c r="BC527" i="1" s="1"/>
  <c r="BI527" i="1" s="1"/>
  <c r="BO527" i="1" s="1"/>
  <c r="BT527" i="1" s="1"/>
  <c r="BY527" i="1" s="1"/>
  <c r="CE527" i="1" s="1"/>
  <c r="CK527" i="1" s="1"/>
  <c r="CQ527" i="1" s="1"/>
  <c r="L527" i="1"/>
  <c r="R527" i="1" s="1"/>
  <c r="X527" i="1" s="1"/>
  <c r="AD527" i="1" s="1"/>
  <c r="AJ527" i="1" s="1"/>
  <c r="AP527" i="1" s="1"/>
  <c r="AV527" i="1" s="1"/>
  <c r="BB527" i="1" s="1"/>
  <c r="BH527" i="1" s="1"/>
  <c r="BN527" i="1" s="1"/>
  <c r="BS527" i="1" s="1"/>
  <c r="BX527" i="1" s="1"/>
  <c r="CD527" i="1" s="1"/>
  <c r="CJ527" i="1" s="1"/>
  <c r="CP527" i="1" s="1"/>
  <c r="CS526" i="1"/>
  <c r="CO526" i="1"/>
  <c r="CN526" i="1"/>
  <c r="CM526" i="1"/>
  <c r="CI526" i="1"/>
  <c r="CH526" i="1"/>
  <c r="CG526" i="1"/>
  <c r="CC526" i="1"/>
  <c r="CB526" i="1"/>
  <c r="CA526" i="1"/>
  <c r="BW526" i="1"/>
  <c r="BV526" i="1"/>
  <c r="BR526" i="1"/>
  <c r="BQ526" i="1"/>
  <c r="BM526" i="1"/>
  <c r="BL526" i="1"/>
  <c r="BL525" i="1" s="1"/>
  <c r="BL524" i="1" s="1"/>
  <c r="BK526" i="1"/>
  <c r="BG526" i="1"/>
  <c r="BF526" i="1"/>
  <c r="BE526" i="1"/>
  <c r="BA526" i="1"/>
  <c r="AZ526" i="1"/>
  <c r="AY526" i="1"/>
  <c r="AU526" i="1"/>
  <c r="AU525" i="1" s="1"/>
  <c r="AU524" i="1" s="1"/>
  <c r="AT526" i="1"/>
  <c r="AS526" i="1"/>
  <c r="AO526" i="1"/>
  <c r="AN526" i="1"/>
  <c r="AN525" i="1" s="1"/>
  <c r="AN524" i="1" s="1"/>
  <c r="AM526" i="1"/>
  <c r="AI526" i="1"/>
  <c r="AH526" i="1"/>
  <c r="AG526" i="1"/>
  <c r="AC526" i="1"/>
  <c r="AB526" i="1"/>
  <c r="AA526" i="1"/>
  <c r="W526" i="1"/>
  <c r="V526" i="1"/>
  <c r="U526" i="1"/>
  <c r="Q526" i="1"/>
  <c r="P526" i="1"/>
  <c r="P525" i="1" s="1"/>
  <c r="P524" i="1" s="1"/>
  <c r="O526" i="1"/>
  <c r="K526" i="1"/>
  <c r="J526" i="1"/>
  <c r="I526" i="1"/>
  <c r="H526" i="1"/>
  <c r="G526" i="1"/>
  <c r="F526" i="1"/>
  <c r="AY523" i="1"/>
  <c r="AY521" i="1" s="1"/>
  <c r="N523" i="1"/>
  <c r="T523" i="1" s="1"/>
  <c r="Z523" i="1" s="1"/>
  <c r="AF523" i="1" s="1"/>
  <c r="AL523" i="1" s="1"/>
  <c r="AR523" i="1" s="1"/>
  <c r="AX523" i="1" s="1"/>
  <c r="BD523" i="1" s="1"/>
  <c r="BJ523" i="1" s="1"/>
  <c r="BP523" i="1" s="1"/>
  <c r="BU523" i="1" s="1"/>
  <c r="BZ523" i="1" s="1"/>
  <c r="CF523" i="1" s="1"/>
  <c r="CL523" i="1" s="1"/>
  <c r="CR523" i="1" s="1"/>
  <c r="M523" i="1"/>
  <c r="S523" i="1" s="1"/>
  <c r="Y523" i="1" s="1"/>
  <c r="AE523" i="1" s="1"/>
  <c r="AK523" i="1" s="1"/>
  <c r="AQ523" i="1" s="1"/>
  <c r="AW523" i="1" s="1"/>
  <c r="BC523" i="1" s="1"/>
  <c r="BI523" i="1" s="1"/>
  <c r="BO523" i="1" s="1"/>
  <c r="BT523" i="1" s="1"/>
  <c r="BY523" i="1" s="1"/>
  <c r="CE523" i="1" s="1"/>
  <c r="CK523" i="1" s="1"/>
  <c r="CQ523" i="1" s="1"/>
  <c r="L523" i="1"/>
  <c r="R523" i="1" s="1"/>
  <c r="X523" i="1" s="1"/>
  <c r="AD523" i="1" s="1"/>
  <c r="AJ523" i="1" s="1"/>
  <c r="AP523" i="1" s="1"/>
  <c r="AV523" i="1" s="1"/>
  <c r="BB523" i="1" s="1"/>
  <c r="BH523" i="1" s="1"/>
  <c r="BN523" i="1" s="1"/>
  <c r="BS523" i="1" s="1"/>
  <c r="BX523" i="1" s="1"/>
  <c r="CD523" i="1" s="1"/>
  <c r="CJ523" i="1" s="1"/>
  <c r="CP523" i="1" s="1"/>
  <c r="N522" i="1"/>
  <c r="T522" i="1" s="1"/>
  <c r="Z522" i="1" s="1"/>
  <c r="AF522" i="1" s="1"/>
  <c r="AL522" i="1" s="1"/>
  <c r="AR522" i="1" s="1"/>
  <c r="AX522" i="1" s="1"/>
  <c r="BD522" i="1" s="1"/>
  <c r="BJ522" i="1" s="1"/>
  <c r="BP522" i="1" s="1"/>
  <c r="BU522" i="1" s="1"/>
  <c r="BZ522" i="1" s="1"/>
  <c r="CF522" i="1" s="1"/>
  <c r="CL522" i="1" s="1"/>
  <c r="CR522" i="1" s="1"/>
  <c r="M522" i="1"/>
  <c r="S522" i="1" s="1"/>
  <c r="Y522" i="1" s="1"/>
  <c r="AE522" i="1" s="1"/>
  <c r="AK522" i="1" s="1"/>
  <c r="AQ522" i="1" s="1"/>
  <c r="AW522" i="1" s="1"/>
  <c r="BC522" i="1" s="1"/>
  <c r="BI522" i="1" s="1"/>
  <c r="BO522" i="1" s="1"/>
  <c r="BT522" i="1" s="1"/>
  <c r="BY522" i="1" s="1"/>
  <c r="CE522" i="1" s="1"/>
  <c r="CK522" i="1" s="1"/>
  <c r="CQ522" i="1" s="1"/>
  <c r="L522" i="1"/>
  <c r="R522" i="1" s="1"/>
  <c r="X522" i="1" s="1"/>
  <c r="AD522" i="1" s="1"/>
  <c r="AJ522" i="1" s="1"/>
  <c r="AP522" i="1" s="1"/>
  <c r="AV522" i="1" s="1"/>
  <c r="BB522" i="1" s="1"/>
  <c r="BH522" i="1" s="1"/>
  <c r="BN522" i="1" s="1"/>
  <c r="BS522" i="1" s="1"/>
  <c r="BX522" i="1" s="1"/>
  <c r="CD522" i="1" s="1"/>
  <c r="CJ522" i="1" s="1"/>
  <c r="CP522" i="1" s="1"/>
  <c r="CS521" i="1"/>
  <c r="CO521" i="1"/>
  <c r="CN521" i="1"/>
  <c r="CM521" i="1"/>
  <c r="CI521" i="1"/>
  <c r="CI518" i="1" s="1"/>
  <c r="CI517" i="1" s="1"/>
  <c r="CH521" i="1"/>
  <c r="CG521" i="1"/>
  <c r="CC521" i="1"/>
  <c r="CB521" i="1"/>
  <c r="CA521" i="1"/>
  <c r="BW521" i="1"/>
  <c r="BV521" i="1"/>
  <c r="BR521" i="1"/>
  <c r="BR518" i="1" s="1"/>
  <c r="BR517" i="1" s="1"/>
  <c r="BQ521" i="1"/>
  <c r="BM521" i="1"/>
  <c r="BL521" i="1"/>
  <c r="BK521" i="1"/>
  <c r="BG521" i="1"/>
  <c r="BF521" i="1"/>
  <c r="BE521" i="1"/>
  <c r="BA521" i="1"/>
  <c r="AZ521" i="1"/>
  <c r="AU521" i="1"/>
  <c r="AT521" i="1"/>
  <c r="AS521" i="1"/>
  <c r="AO521" i="1"/>
  <c r="AN521" i="1"/>
  <c r="AM521" i="1"/>
  <c r="AM518" i="1" s="1"/>
  <c r="AM517" i="1" s="1"/>
  <c r="AI521" i="1"/>
  <c r="AH521" i="1"/>
  <c r="AG521" i="1"/>
  <c r="AC521" i="1"/>
  <c r="AB521" i="1"/>
  <c r="AA521" i="1"/>
  <c r="W521" i="1"/>
  <c r="V521" i="1"/>
  <c r="V518" i="1" s="1"/>
  <c r="V517" i="1" s="1"/>
  <c r="U521" i="1"/>
  <c r="Q521" i="1"/>
  <c r="P521" i="1"/>
  <c r="O521" i="1"/>
  <c r="K521" i="1"/>
  <c r="J521" i="1"/>
  <c r="I521" i="1"/>
  <c r="H521" i="1"/>
  <c r="H518" i="1" s="1"/>
  <c r="G521" i="1"/>
  <c r="F521" i="1"/>
  <c r="N520" i="1"/>
  <c r="T520" i="1" s="1"/>
  <c r="Z520" i="1" s="1"/>
  <c r="AF520" i="1" s="1"/>
  <c r="AL520" i="1" s="1"/>
  <c r="AR520" i="1" s="1"/>
  <c r="AX520" i="1" s="1"/>
  <c r="BD520" i="1" s="1"/>
  <c r="BJ520" i="1" s="1"/>
  <c r="BP520" i="1" s="1"/>
  <c r="BU520" i="1" s="1"/>
  <c r="BZ520" i="1" s="1"/>
  <c r="CF520" i="1" s="1"/>
  <c r="CL520" i="1" s="1"/>
  <c r="CR520" i="1" s="1"/>
  <c r="M520" i="1"/>
  <c r="S520" i="1" s="1"/>
  <c r="Y520" i="1" s="1"/>
  <c r="AE520" i="1" s="1"/>
  <c r="AK520" i="1" s="1"/>
  <c r="AQ520" i="1" s="1"/>
  <c r="AW520" i="1" s="1"/>
  <c r="BC520" i="1" s="1"/>
  <c r="BI520" i="1" s="1"/>
  <c r="BO520" i="1" s="1"/>
  <c r="BT520" i="1" s="1"/>
  <c r="BY520" i="1" s="1"/>
  <c r="CE520" i="1" s="1"/>
  <c r="CK520" i="1" s="1"/>
  <c r="CQ520" i="1" s="1"/>
  <c r="L520" i="1"/>
  <c r="R520" i="1" s="1"/>
  <c r="X520" i="1" s="1"/>
  <c r="AD520" i="1" s="1"/>
  <c r="AJ520" i="1" s="1"/>
  <c r="AP520" i="1" s="1"/>
  <c r="AV520" i="1" s="1"/>
  <c r="BB520" i="1" s="1"/>
  <c r="BH520" i="1" s="1"/>
  <c r="BN520" i="1" s="1"/>
  <c r="BS520" i="1" s="1"/>
  <c r="BX520" i="1" s="1"/>
  <c r="CD520" i="1" s="1"/>
  <c r="CJ520" i="1" s="1"/>
  <c r="CP520" i="1" s="1"/>
  <c r="CS519" i="1"/>
  <c r="CO519" i="1"/>
  <c r="CN519" i="1"/>
  <c r="CM519" i="1"/>
  <c r="CI519" i="1"/>
  <c r="CH519" i="1"/>
  <c r="CG519" i="1"/>
  <c r="CC519" i="1"/>
  <c r="CB519" i="1"/>
  <c r="CA519" i="1"/>
  <c r="BW519" i="1"/>
  <c r="BV519" i="1"/>
  <c r="BR519" i="1"/>
  <c r="BQ519" i="1"/>
  <c r="BM519" i="1"/>
  <c r="BL519" i="1"/>
  <c r="BK519" i="1"/>
  <c r="BG519" i="1"/>
  <c r="BG518" i="1" s="1"/>
  <c r="BG517" i="1" s="1"/>
  <c r="BF519" i="1"/>
  <c r="BE519" i="1"/>
  <c r="BA519" i="1"/>
  <c r="AZ519" i="1"/>
  <c r="AY519" i="1"/>
  <c r="AU519" i="1"/>
  <c r="AT519" i="1"/>
  <c r="AS519" i="1"/>
  <c r="AO519" i="1"/>
  <c r="AN519" i="1"/>
  <c r="AM519" i="1"/>
  <c r="AI519" i="1"/>
  <c r="AH519" i="1"/>
  <c r="AH518" i="1" s="1"/>
  <c r="AH517" i="1" s="1"/>
  <c r="AG519" i="1"/>
  <c r="AC519" i="1"/>
  <c r="AB519" i="1"/>
  <c r="AA519" i="1"/>
  <c r="AA518" i="1" s="1"/>
  <c r="AA517" i="1" s="1"/>
  <c r="W519" i="1"/>
  <c r="V519" i="1"/>
  <c r="U519" i="1"/>
  <c r="Q519" i="1"/>
  <c r="P519" i="1"/>
  <c r="O519" i="1"/>
  <c r="K519" i="1"/>
  <c r="J519" i="1"/>
  <c r="I519" i="1"/>
  <c r="H519" i="1"/>
  <c r="G519" i="1"/>
  <c r="F519" i="1"/>
  <c r="N515" i="1"/>
  <c r="T515" i="1" s="1"/>
  <c r="Z515" i="1" s="1"/>
  <c r="AF515" i="1" s="1"/>
  <c r="AL515" i="1" s="1"/>
  <c r="AR515" i="1" s="1"/>
  <c r="AX515" i="1" s="1"/>
  <c r="BD515" i="1" s="1"/>
  <c r="BJ515" i="1" s="1"/>
  <c r="BP515" i="1" s="1"/>
  <c r="BU515" i="1" s="1"/>
  <c r="BZ515" i="1" s="1"/>
  <c r="CF515" i="1" s="1"/>
  <c r="CL515" i="1" s="1"/>
  <c r="CR515" i="1" s="1"/>
  <c r="M515" i="1"/>
  <c r="S515" i="1" s="1"/>
  <c r="Y515" i="1" s="1"/>
  <c r="AE515" i="1" s="1"/>
  <c r="AK515" i="1" s="1"/>
  <c r="AQ515" i="1" s="1"/>
  <c r="AW515" i="1" s="1"/>
  <c r="BC515" i="1" s="1"/>
  <c r="BI515" i="1" s="1"/>
  <c r="BO515" i="1" s="1"/>
  <c r="BT515" i="1" s="1"/>
  <c r="BY515" i="1" s="1"/>
  <c r="CE515" i="1" s="1"/>
  <c r="CK515" i="1" s="1"/>
  <c r="CQ515" i="1" s="1"/>
  <c r="L515" i="1"/>
  <c r="R515" i="1" s="1"/>
  <c r="X515" i="1" s="1"/>
  <c r="AD515" i="1" s="1"/>
  <c r="AJ515" i="1" s="1"/>
  <c r="AP515" i="1" s="1"/>
  <c r="AV515" i="1" s="1"/>
  <c r="BB515" i="1" s="1"/>
  <c r="BH515" i="1" s="1"/>
  <c r="BN515" i="1" s="1"/>
  <c r="BS515" i="1" s="1"/>
  <c r="BX515" i="1" s="1"/>
  <c r="CD515" i="1" s="1"/>
  <c r="CJ515" i="1" s="1"/>
  <c r="CP515" i="1" s="1"/>
  <c r="CS514" i="1"/>
  <c r="CS513" i="1" s="1"/>
  <c r="CS512" i="1" s="1"/>
  <c r="CO514" i="1"/>
  <c r="CO513" i="1" s="1"/>
  <c r="CO512" i="1" s="1"/>
  <c r="CN514" i="1"/>
  <c r="CN513" i="1" s="1"/>
  <c r="CN512" i="1" s="1"/>
  <c r="CM514" i="1"/>
  <c r="CI514" i="1"/>
  <c r="CI513" i="1" s="1"/>
  <c r="CI512" i="1" s="1"/>
  <c r="CH514" i="1"/>
  <c r="CH513" i="1" s="1"/>
  <c r="CH512" i="1" s="1"/>
  <c r="CG514" i="1"/>
  <c r="CC514" i="1"/>
  <c r="CC513" i="1" s="1"/>
  <c r="CC512" i="1" s="1"/>
  <c r="CB514" i="1"/>
  <c r="CB513" i="1" s="1"/>
  <c r="CB512" i="1" s="1"/>
  <c r="CA514" i="1"/>
  <c r="CA513" i="1" s="1"/>
  <c r="CA512" i="1" s="1"/>
  <c r="BW514" i="1"/>
  <c r="BV514" i="1"/>
  <c r="BV513" i="1" s="1"/>
  <c r="BV512" i="1" s="1"/>
  <c r="BR514" i="1"/>
  <c r="BR513" i="1" s="1"/>
  <c r="BR512" i="1" s="1"/>
  <c r="BQ514" i="1"/>
  <c r="BQ513" i="1" s="1"/>
  <c r="BQ512" i="1" s="1"/>
  <c r="BM514" i="1"/>
  <c r="BL514" i="1"/>
  <c r="BL513" i="1" s="1"/>
  <c r="BL512" i="1" s="1"/>
  <c r="BK514" i="1"/>
  <c r="BK513" i="1" s="1"/>
  <c r="BK512" i="1" s="1"/>
  <c r="BG514" i="1"/>
  <c r="BG513" i="1" s="1"/>
  <c r="BG512" i="1" s="1"/>
  <c r="BF514" i="1"/>
  <c r="BE514" i="1"/>
  <c r="BA514" i="1"/>
  <c r="BA513" i="1" s="1"/>
  <c r="BA512" i="1" s="1"/>
  <c r="AZ514" i="1"/>
  <c r="AZ513" i="1" s="1"/>
  <c r="AZ512" i="1" s="1"/>
  <c r="AY514" i="1"/>
  <c r="AU514" i="1"/>
  <c r="AU513" i="1" s="1"/>
  <c r="AU512" i="1" s="1"/>
  <c r="AT514" i="1"/>
  <c r="AT513" i="1" s="1"/>
  <c r="AT512" i="1" s="1"/>
  <c r="AS514" i="1"/>
  <c r="AS513" i="1" s="1"/>
  <c r="AS512" i="1" s="1"/>
  <c r="AO514" i="1"/>
  <c r="AN514" i="1"/>
  <c r="AM514" i="1"/>
  <c r="AM513" i="1" s="1"/>
  <c r="AM512" i="1" s="1"/>
  <c r="AI514" i="1"/>
  <c r="AI513" i="1" s="1"/>
  <c r="AI512" i="1" s="1"/>
  <c r="AH514" i="1"/>
  <c r="AH513" i="1" s="1"/>
  <c r="AH512" i="1" s="1"/>
  <c r="AG514" i="1"/>
  <c r="AG513" i="1" s="1"/>
  <c r="AG512" i="1" s="1"/>
  <c r="AC514" i="1"/>
  <c r="AC513" i="1" s="1"/>
  <c r="AC512" i="1" s="1"/>
  <c r="AB514" i="1"/>
  <c r="AB513" i="1" s="1"/>
  <c r="AB512" i="1" s="1"/>
  <c r="AA514" i="1"/>
  <c r="W514" i="1"/>
  <c r="W513" i="1" s="1"/>
  <c r="W512" i="1" s="1"/>
  <c r="V514" i="1"/>
  <c r="V513" i="1" s="1"/>
  <c r="V512" i="1" s="1"/>
  <c r="U514" i="1"/>
  <c r="U513" i="1" s="1"/>
  <c r="U512" i="1" s="1"/>
  <c r="Q514" i="1"/>
  <c r="Q513" i="1" s="1"/>
  <c r="Q512" i="1" s="1"/>
  <c r="P514" i="1"/>
  <c r="P513" i="1" s="1"/>
  <c r="P512" i="1" s="1"/>
  <c r="O514" i="1"/>
  <c r="O513" i="1" s="1"/>
  <c r="O512" i="1" s="1"/>
  <c r="K514" i="1"/>
  <c r="K513" i="1" s="1"/>
  <c r="K512" i="1" s="1"/>
  <c r="J514" i="1"/>
  <c r="I514" i="1"/>
  <c r="I513" i="1" s="1"/>
  <c r="I512" i="1" s="1"/>
  <c r="H514" i="1"/>
  <c r="H513" i="1" s="1"/>
  <c r="H512" i="1" s="1"/>
  <c r="G514" i="1"/>
  <c r="G513" i="1" s="1"/>
  <c r="G512" i="1" s="1"/>
  <c r="F514" i="1"/>
  <c r="CM513" i="1"/>
  <c r="CM512" i="1" s="1"/>
  <c r="CG513" i="1"/>
  <c r="BW513" i="1"/>
  <c r="BW512" i="1" s="1"/>
  <c r="BM513" i="1"/>
  <c r="BM512" i="1" s="1"/>
  <c r="BF513" i="1"/>
  <c r="BF512" i="1" s="1"/>
  <c r="BE513" i="1"/>
  <c r="BE512" i="1" s="1"/>
  <c r="AY513" i="1"/>
  <c r="AO513" i="1"/>
  <c r="AO512" i="1" s="1"/>
  <c r="AN513" i="1"/>
  <c r="AN512" i="1" s="1"/>
  <c r="AA513" i="1"/>
  <c r="AA512" i="1" s="1"/>
  <c r="J513" i="1"/>
  <c r="F513" i="1"/>
  <c r="L513" i="1" s="1"/>
  <c r="CG512" i="1"/>
  <c r="AY512" i="1"/>
  <c r="J512" i="1"/>
  <c r="N511" i="1"/>
  <c r="T511" i="1" s="1"/>
  <c r="Z511" i="1" s="1"/>
  <c r="AF511" i="1" s="1"/>
  <c r="AL511" i="1" s="1"/>
  <c r="AR511" i="1" s="1"/>
  <c r="AX511" i="1" s="1"/>
  <c r="BD511" i="1" s="1"/>
  <c r="BJ511" i="1" s="1"/>
  <c r="BP511" i="1" s="1"/>
  <c r="BU511" i="1" s="1"/>
  <c r="BZ511" i="1" s="1"/>
  <c r="CF511" i="1" s="1"/>
  <c r="CL511" i="1" s="1"/>
  <c r="CR511" i="1" s="1"/>
  <c r="M511" i="1"/>
  <c r="S511" i="1" s="1"/>
  <c r="Y511" i="1" s="1"/>
  <c r="AE511" i="1" s="1"/>
  <c r="AK511" i="1" s="1"/>
  <c r="AQ511" i="1" s="1"/>
  <c r="AW511" i="1" s="1"/>
  <c r="BC511" i="1" s="1"/>
  <c r="BI511" i="1" s="1"/>
  <c r="BO511" i="1" s="1"/>
  <c r="BT511" i="1" s="1"/>
  <c r="BY511" i="1" s="1"/>
  <c r="CE511" i="1" s="1"/>
  <c r="CK511" i="1" s="1"/>
  <c r="CQ511" i="1" s="1"/>
  <c r="L511" i="1"/>
  <c r="R511" i="1" s="1"/>
  <c r="X511" i="1" s="1"/>
  <c r="AD511" i="1" s="1"/>
  <c r="AJ511" i="1" s="1"/>
  <c r="AP511" i="1" s="1"/>
  <c r="AV511" i="1" s="1"/>
  <c r="BB511" i="1" s="1"/>
  <c r="BH511" i="1" s="1"/>
  <c r="BN511" i="1" s="1"/>
  <c r="BS511" i="1" s="1"/>
  <c r="BX511" i="1" s="1"/>
  <c r="CD511" i="1" s="1"/>
  <c r="CJ511" i="1" s="1"/>
  <c r="CP511" i="1" s="1"/>
  <c r="CS510" i="1"/>
  <c r="CS509" i="1" s="1"/>
  <c r="CS508" i="1" s="1"/>
  <c r="CO510" i="1"/>
  <c r="CO509" i="1" s="1"/>
  <c r="CO508" i="1" s="1"/>
  <c r="CN510" i="1"/>
  <c r="CN509" i="1" s="1"/>
  <c r="CN508" i="1" s="1"/>
  <c r="CM510" i="1"/>
  <c r="CM509" i="1" s="1"/>
  <c r="CM508" i="1" s="1"/>
  <c r="CI510" i="1"/>
  <c r="CI509" i="1" s="1"/>
  <c r="CI508" i="1" s="1"/>
  <c r="CH510" i="1"/>
  <c r="CG510" i="1"/>
  <c r="CC510" i="1"/>
  <c r="CC509" i="1" s="1"/>
  <c r="CC508" i="1" s="1"/>
  <c r="CB510" i="1"/>
  <c r="CB509" i="1" s="1"/>
  <c r="CB508" i="1" s="1"/>
  <c r="CA510" i="1"/>
  <c r="CA509" i="1" s="1"/>
  <c r="CA508" i="1" s="1"/>
  <c r="BW510" i="1"/>
  <c r="BW509" i="1" s="1"/>
  <c r="BW508" i="1" s="1"/>
  <c r="BV510" i="1"/>
  <c r="BV509" i="1" s="1"/>
  <c r="BV508" i="1" s="1"/>
  <c r="BR510" i="1"/>
  <c r="BR509" i="1" s="1"/>
  <c r="BR508" i="1" s="1"/>
  <c r="BQ510" i="1"/>
  <c r="BQ509" i="1" s="1"/>
  <c r="BQ508" i="1" s="1"/>
  <c r="BM510" i="1"/>
  <c r="BM509" i="1" s="1"/>
  <c r="BM508" i="1" s="1"/>
  <c r="BL510" i="1"/>
  <c r="BL509" i="1" s="1"/>
  <c r="BL508" i="1" s="1"/>
  <c r="BK510" i="1"/>
  <c r="BG510" i="1"/>
  <c r="BG509" i="1" s="1"/>
  <c r="BG508" i="1" s="1"/>
  <c r="BF510" i="1"/>
  <c r="BF509" i="1" s="1"/>
  <c r="BF508" i="1" s="1"/>
  <c r="BE510" i="1"/>
  <c r="BE509" i="1" s="1"/>
  <c r="BE508" i="1" s="1"/>
  <c r="BA510" i="1"/>
  <c r="BA509" i="1" s="1"/>
  <c r="BA508" i="1" s="1"/>
  <c r="AZ510" i="1"/>
  <c r="AZ509" i="1" s="1"/>
  <c r="AZ508" i="1" s="1"/>
  <c r="AY510" i="1"/>
  <c r="AU510" i="1"/>
  <c r="AU509" i="1" s="1"/>
  <c r="AU508" i="1" s="1"/>
  <c r="AT510" i="1"/>
  <c r="AT509" i="1" s="1"/>
  <c r="AT508" i="1" s="1"/>
  <c r="AS510" i="1"/>
  <c r="AS509" i="1" s="1"/>
  <c r="AS508" i="1" s="1"/>
  <c r="AO510" i="1"/>
  <c r="AO509" i="1" s="1"/>
  <c r="AO508" i="1" s="1"/>
  <c r="AN510" i="1"/>
  <c r="AN509" i="1" s="1"/>
  <c r="AN508" i="1" s="1"/>
  <c r="AM510" i="1"/>
  <c r="AM509" i="1" s="1"/>
  <c r="AM508" i="1" s="1"/>
  <c r="AI510" i="1"/>
  <c r="AI509" i="1" s="1"/>
  <c r="AH510" i="1"/>
  <c r="AH509" i="1" s="1"/>
  <c r="AH508" i="1" s="1"/>
  <c r="AG510" i="1"/>
  <c r="AG509" i="1" s="1"/>
  <c r="AG508" i="1" s="1"/>
  <c r="AC510" i="1"/>
  <c r="AC509" i="1" s="1"/>
  <c r="AC508" i="1" s="1"/>
  <c r="AB510" i="1"/>
  <c r="AB509" i="1" s="1"/>
  <c r="AB508" i="1" s="1"/>
  <c r="AA510" i="1"/>
  <c r="AA509" i="1" s="1"/>
  <c r="AA508" i="1" s="1"/>
  <c r="W510" i="1"/>
  <c r="W509" i="1" s="1"/>
  <c r="W508" i="1" s="1"/>
  <c r="V510" i="1"/>
  <c r="U510" i="1"/>
  <c r="U509" i="1" s="1"/>
  <c r="U508" i="1" s="1"/>
  <c r="Q510" i="1"/>
  <c r="P510" i="1"/>
  <c r="P509" i="1" s="1"/>
  <c r="P508" i="1" s="1"/>
  <c r="O510" i="1"/>
  <c r="O509" i="1" s="1"/>
  <c r="O508" i="1" s="1"/>
  <c r="K510" i="1"/>
  <c r="K509" i="1" s="1"/>
  <c r="K508" i="1" s="1"/>
  <c r="J510" i="1"/>
  <c r="J509" i="1" s="1"/>
  <c r="J508" i="1" s="1"/>
  <c r="I510" i="1"/>
  <c r="I509" i="1" s="1"/>
  <c r="I508" i="1" s="1"/>
  <c r="H510" i="1"/>
  <c r="H509" i="1" s="1"/>
  <c r="H508" i="1" s="1"/>
  <c r="G510" i="1"/>
  <c r="G509" i="1" s="1"/>
  <c r="F510" i="1"/>
  <c r="F509" i="1" s="1"/>
  <c r="CH509" i="1"/>
  <c r="CH508" i="1" s="1"/>
  <c r="CG509" i="1"/>
  <c r="CG508" i="1" s="1"/>
  <c r="BK509" i="1"/>
  <c r="BK508" i="1" s="1"/>
  <c r="AY509" i="1"/>
  <c r="AY508" i="1" s="1"/>
  <c r="V509" i="1"/>
  <c r="V508" i="1" s="1"/>
  <c r="Q509" i="1"/>
  <c r="Q508" i="1" s="1"/>
  <c r="AI508" i="1"/>
  <c r="N507" i="1"/>
  <c r="T507" i="1" s="1"/>
  <c r="Z507" i="1" s="1"/>
  <c r="AF507" i="1" s="1"/>
  <c r="AL507" i="1" s="1"/>
  <c r="AR507" i="1" s="1"/>
  <c r="AX507" i="1" s="1"/>
  <c r="BD507" i="1" s="1"/>
  <c r="BJ507" i="1" s="1"/>
  <c r="BP507" i="1" s="1"/>
  <c r="BU507" i="1" s="1"/>
  <c r="BZ507" i="1" s="1"/>
  <c r="CF507" i="1" s="1"/>
  <c r="CL507" i="1" s="1"/>
  <c r="CR507" i="1" s="1"/>
  <c r="M507" i="1"/>
  <c r="S507" i="1" s="1"/>
  <c r="Y507" i="1" s="1"/>
  <c r="AE507" i="1" s="1"/>
  <c r="AK507" i="1" s="1"/>
  <c r="AQ507" i="1" s="1"/>
  <c r="AW507" i="1" s="1"/>
  <c r="BC507" i="1" s="1"/>
  <c r="BI507" i="1" s="1"/>
  <c r="BO507" i="1" s="1"/>
  <c r="BT507" i="1" s="1"/>
  <c r="BY507" i="1" s="1"/>
  <c r="CE507" i="1" s="1"/>
  <c r="CK507" i="1" s="1"/>
  <c r="CQ507" i="1" s="1"/>
  <c r="L507" i="1"/>
  <c r="R507" i="1" s="1"/>
  <c r="X507" i="1" s="1"/>
  <c r="AD507" i="1" s="1"/>
  <c r="AJ507" i="1" s="1"/>
  <c r="AP507" i="1" s="1"/>
  <c r="AV507" i="1" s="1"/>
  <c r="BB507" i="1" s="1"/>
  <c r="BH507" i="1" s="1"/>
  <c r="BN507" i="1" s="1"/>
  <c r="BS507" i="1" s="1"/>
  <c r="BX507" i="1" s="1"/>
  <c r="CD507" i="1" s="1"/>
  <c r="CJ507" i="1" s="1"/>
  <c r="CP507" i="1" s="1"/>
  <c r="CS506" i="1"/>
  <c r="CS505" i="1" s="1"/>
  <c r="CS504" i="1" s="1"/>
  <c r="CO506" i="1"/>
  <c r="CO505" i="1" s="1"/>
  <c r="CO504" i="1" s="1"/>
  <c r="CN506" i="1"/>
  <c r="CN505" i="1" s="1"/>
  <c r="CN504" i="1" s="1"/>
  <c r="CM506" i="1"/>
  <c r="CM505" i="1" s="1"/>
  <c r="CM504" i="1" s="1"/>
  <c r="CI506" i="1"/>
  <c r="CI505" i="1" s="1"/>
  <c r="CI504" i="1" s="1"/>
  <c r="CH506" i="1"/>
  <c r="CH505" i="1" s="1"/>
  <c r="CH504" i="1" s="1"/>
  <c r="CG506" i="1"/>
  <c r="CG505" i="1" s="1"/>
  <c r="CG504" i="1" s="1"/>
  <c r="CC506" i="1"/>
  <c r="CC505" i="1" s="1"/>
  <c r="CC504" i="1" s="1"/>
  <c r="CB506" i="1"/>
  <c r="CB505" i="1" s="1"/>
  <c r="CB504" i="1" s="1"/>
  <c r="CA506" i="1"/>
  <c r="BW506" i="1"/>
  <c r="BW505" i="1" s="1"/>
  <c r="BW504" i="1" s="1"/>
  <c r="BV506" i="1"/>
  <c r="BV505" i="1" s="1"/>
  <c r="BV504" i="1" s="1"/>
  <c r="BR506" i="1"/>
  <c r="BR505" i="1" s="1"/>
  <c r="BR504" i="1" s="1"/>
  <c r="BR503" i="1" s="1"/>
  <c r="BQ506" i="1"/>
  <c r="BQ505" i="1" s="1"/>
  <c r="BQ504" i="1" s="1"/>
  <c r="BM506" i="1"/>
  <c r="BM505" i="1" s="1"/>
  <c r="BM504" i="1" s="1"/>
  <c r="BL506" i="1"/>
  <c r="BL505" i="1" s="1"/>
  <c r="BL504" i="1" s="1"/>
  <c r="BK506" i="1"/>
  <c r="BK505" i="1" s="1"/>
  <c r="BK504" i="1" s="1"/>
  <c r="BK503" i="1" s="1"/>
  <c r="BG506" i="1"/>
  <c r="BG505" i="1" s="1"/>
  <c r="BG504" i="1" s="1"/>
  <c r="BF506" i="1"/>
  <c r="BF505" i="1" s="1"/>
  <c r="BF504" i="1" s="1"/>
  <c r="BE506" i="1"/>
  <c r="BE505" i="1" s="1"/>
  <c r="BE504" i="1" s="1"/>
  <c r="BA506" i="1"/>
  <c r="BA505" i="1" s="1"/>
  <c r="BA504" i="1" s="1"/>
  <c r="BA503" i="1" s="1"/>
  <c r="AZ506" i="1"/>
  <c r="AZ505" i="1" s="1"/>
  <c r="AZ504" i="1" s="1"/>
  <c r="AY506" i="1"/>
  <c r="AY505" i="1" s="1"/>
  <c r="AY504" i="1" s="1"/>
  <c r="AU506" i="1"/>
  <c r="AU505" i="1" s="1"/>
  <c r="AU504" i="1" s="1"/>
  <c r="AT506" i="1"/>
  <c r="AT505" i="1" s="1"/>
  <c r="AT504" i="1" s="1"/>
  <c r="AT503" i="1" s="1"/>
  <c r="AS506" i="1"/>
  <c r="AO506" i="1"/>
  <c r="AO505" i="1" s="1"/>
  <c r="AO504" i="1" s="1"/>
  <c r="AN506" i="1"/>
  <c r="AN505" i="1" s="1"/>
  <c r="AN504" i="1" s="1"/>
  <c r="AM506" i="1"/>
  <c r="AM505" i="1" s="1"/>
  <c r="AM504" i="1" s="1"/>
  <c r="AM503" i="1" s="1"/>
  <c r="AI506" i="1"/>
  <c r="AI505" i="1" s="1"/>
  <c r="AI504" i="1" s="1"/>
  <c r="AH506" i="1"/>
  <c r="AH505" i="1" s="1"/>
  <c r="AH504" i="1" s="1"/>
  <c r="AG506" i="1"/>
  <c r="AG505" i="1" s="1"/>
  <c r="AG504" i="1" s="1"/>
  <c r="AC506" i="1"/>
  <c r="AC505" i="1" s="1"/>
  <c r="AC504" i="1" s="1"/>
  <c r="AB506" i="1"/>
  <c r="AB505" i="1" s="1"/>
  <c r="AB504" i="1" s="1"/>
  <c r="AA506" i="1"/>
  <c r="AA505" i="1" s="1"/>
  <c r="AA504" i="1" s="1"/>
  <c r="W506" i="1"/>
  <c r="W505" i="1" s="1"/>
  <c r="W504" i="1" s="1"/>
  <c r="V506" i="1"/>
  <c r="V505" i="1" s="1"/>
  <c r="V504" i="1" s="1"/>
  <c r="U506" i="1"/>
  <c r="U505" i="1" s="1"/>
  <c r="U504" i="1" s="1"/>
  <c r="Q506" i="1"/>
  <c r="Q505" i="1" s="1"/>
  <c r="Q504" i="1" s="1"/>
  <c r="P506" i="1"/>
  <c r="P505" i="1" s="1"/>
  <c r="P504" i="1" s="1"/>
  <c r="O506" i="1"/>
  <c r="O505" i="1" s="1"/>
  <c r="O504" i="1" s="1"/>
  <c r="O503" i="1" s="1"/>
  <c r="K506" i="1"/>
  <c r="K505" i="1" s="1"/>
  <c r="K504" i="1" s="1"/>
  <c r="J506" i="1"/>
  <c r="I506" i="1"/>
  <c r="I505" i="1" s="1"/>
  <c r="I504" i="1" s="1"/>
  <c r="H506" i="1"/>
  <c r="G506" i="1"/>
  <c r="F506" i="1"/>
  <c r="CA505" i="1"/>
  <c r="CA504" i="1" s="1"/>
  <c r="AS505" i="1"/>
  <c r="AS504" i="1" s="1"/>
  <c r="G505" i="1"/>
  <c r="G504" i="1" s="1"/>
  <c r="F505" i="1"/>
  <c r="F504" i="1" s="1"/>
  <c r="N502" i="1"/>
  <c r="T502" i="1" s="1"/>
  <c r="Z502" i="1" s="1"/>
  <c r="AF502" i="1" s="1"/>
  <c r="AL502" i="1" s="1"/>
  <c r="AR502" i="1" s="1"/>
  <c r="AX502" i="1" s="1"/>
  <c r="BD502" i="1" s="1"/>
  <c r="BJ502" i="1" s="1"/>
  <c r="BP502" i="1" s="1"/>
  <c r="BU502" i="1" s="1"/>
  <c r="BZ502" i="1" s="1"/>
  <c r="CF502" i="1" s="1"/>
  <c r="CL502" i="1" s="1"/>
  <c r="CR502" i="1" s="1"/>
  <c r="M502" i="1"/>
  <c r="S502" i="1" s="1"/>
  <c r="Y502" i="1" s="1"/>
  <c r="AE502" i="1" s="1"/>
  <c r="AK502" i="1" s="1"/>
  <c r="AQ502" i="1" s="1"/>
  <c r="AW502" i="1" s="1"/>
  <c r="BC502" i="1" s="1"/>
  <c r="BI502" i="1" s="1"/>
  <c r="BO502" i="1" s="1"/>
  <c r="BT502" i="1" s="1"/>
  <c r="BY502" i="1" s="1"/>
  <c r="CE502" i="1" s="1"/>
  <c r="CK502" i="1" s="1"/>
  <c r="CQ502" i="1" s="1"/>
  <c r="L502" i="1"/>
  <c r="R502" i="1" s="1"/>
  <c r="X502" i="1" s="1"/>
  <c r="AD502" i="1" s="1"/>
  <c r="AJ502" i="1" s="1"/>
  <c r="AP502" i="1" s="1"/>
  <c r="AV502" i="1" s="1"/>
  <c r="BB502" i="1" s="1"/>
  <c r="BH502" i="1" s="1"/>
  <c r="BN502" i="1" s="1"/>
  <c r="BS502" i="1" s="1"/>
  <c r="BX502" i="1" s="1"/>
  <c r="CD502" i="1" s="1"/>
  <c r="CJ502" i="1" s="1"/>
  <c r="CP502" i="1" s="1"/>
  <c r="CS501" i="1"/>
  <c r="CO501" i="1"/>
  <c r="CN501" i="1"/>
  <c r="CM501" i="1"/>
  <c r="CI501" i="1"/>
  <c r="CH501" i="1"/>
  <c r="CG501" i="1"/>
  <c r="CC501" i="1"/>
  <c r="CB501" i="1"/>
  <c r="CA501" i="1"/>
  <c r="BW501" i="1"/>
  <c r="BV501" i="1"/>
  <c r="BR501" i="1"/>
  <c r="BQ501" i="1"/>
  <c r="BM501" i="1"/>
  <c r="BM498" i="1" s="1"/>
  <c r="BM497" i="1" s="1"/>
  <c r="BL501" i="1"/>
  <c r="BK501" i="1"/>
  <c r="BG501" i="1"/>
  <c r="BF501" i="1"/>
  <c r="BE501" i="1"/>
  <c r="BA501" i="1"/>
  <c r="BA498" i="1" s="1"/>
  <c r="BA497" i="1" s="1"/>
  <c r="AZ501" i="1"/>
  <c r="AY501" i="1"/>
  <c r="AU501" i="1"/>
  <c r="AT501" i="1"/>
  <c r="AS501" i="1"/>
  <c r="AO501" i="1"/>
  <c r="AN501" i="1"/>
  <c r="AM501" i="1"/>
  <c r="AI501" i="1"/>
  <c r="AH501" i="1"/>
  <c r="AG501" i="1"/>
  <c r="AC501" i="1"/>
  <c r="AB501" i="1"/>
  <c r="AA501" i="1"/>
  <c r="AA498" i="1" s="1"/>
  <c r="AA497" i="1" s="1"/>
  <c r="W501" i="1"/>
  <c r="V501" i="1"/>
  <c r="U501" i="1"/>
  <c r="Q501" i="1"/>
  <c r="P501" i="1"/>
  <c r="O501" i="1"/>
  <c r="K501" i="1"/>
  <c r="J501" i="1"/>
  <c r="I501" i="1"/>
  <c r="H501" i="1"/>
  <c r="G501" i="1"/>
  <c r="F501" i="1"/>
  <c r="N500" i="1"/>
  <c r="T500" i="1" s="1"/>
  <c r="Z500" i="1" s="1"/>
  <c r="AF500" i="1" s="1"/>
  <c r="AL500" i="1" s="1"/>
  <c r="AR500" i="1" s="1"/>
  <c r="AX500" i="1" s="1"/>
  <c r="BD500" i="1" s="1"/>
  <c r="BJ500" i="1" s="1"/>
  <c r="BP500" i="1" s="1"/>
  <c r="BU500" i="1" s="1"/>
  <c r="BZ500" i="1" s="1"/>
  <c r="CF500" i="1" s="1"/>
  <c r="CL500" i="1" s="1"/>
  <c r="CR500" i="1" s="1"/>
  <c r="M500" i="1"/>
  <c r="S500" i="1" s="1"/>
  <c r="Y500" i="1" s="1"/>
  <c r="AE500" i="1" s="1"/>
  <c r="AK500" i="1" s="1"/>
  <c r="AQ500" i="1" s="1"/>
  <c r="AW500" i="1" s="1"/>
  <c r="BC500" i="1" s="1"/>
  <c r="BI500" i="1" s="1"/>
  <c r="BO500" i="1" s="1"/>
  <c r="BT500" i="1" s="1"/>
  <c r="BY500" i="1" s="1"/>
  <c r="CE500" i="1" s="1"/>
  <c r="CK500" i="1" s="1"/>
  <c r="CQ500" i="1" s="1"/>
  <c r="L500" i="1"/>
  <c r="R500" i="1" s="1"/>
  <c r="X500" i="1" s="1"/>
  <c r="AD500" i="1" s="1"/>
  <c r="AJ500" i="1" s="1"/>
  <c r="AP500" i="1" s="1"/>
  <c r="AV500" i="1" s="1"/>
  <c r="BB500" i="1" s="1"/>
  <c r="BH500" i="1" s="1"/>
  <c r="BN500" i="1" s="1"/>
  <c r="BS500" i="1" s="1"/>
  <c r="BX500" i="1" s="1"/>
  <c r="CD500" i="1" s="1"/>
  <c r="CJ500" i="1" s="1"/>
  <c r="CP500" i="1" s="1"/>
  <c r="CS499" i="1"/>
  <c r="CO499" i="1"/>
  <c r="CN499" i="1"/>
  <c r="CM499" i="1"/>
  <c r="CI499" i="1"/>
  <c r="CH499" i="1"/>
  <c r="CG499" i="1"/>
  <c r="CC499" i="1"/>
  <c r="CB499" i="1"/>
  <c r="CA499" i="1"/>
  <c r="BW499" i="1"/>
  <c r="BV499" i="1"/>
  <c r="BR499" i="1"/>
  <c r="BQ499" i="1"/>
  <c r="BM499" i="1"/>
  <c r="BL499" i="1"/>
  <c r="BK499" i="1"/>
  <c r="BG499" i="1"/>
  <c r="BF499" i="1"/>
  <c r="BE499" i="1"/>
  <c r="BA499" i="1"/>
  <c r="AZ499" i="1"/>
  <c r="AY499" i="1"/>
  <c r="AU499" i="1"/>
  <c r="AT499" i="1"/>
  <c r="AS499" i="1"/>
  <c r="AO499" i="1"/>
  <c r="AN499" i="1"/>
  <c r="AM499" i="1"/>
  <c r="AI499" i="1"/>
  <c r="AH499" i="1"/>
  <c r="AG499" i="1"/>
  <c r="AC499" i="1"/>
  <c r="AB499" i="1"/>
  <c r="AA499" i="1"/>
  <c r="W499" i="1"/>
  <c r="V499" i="1"/>
  <c r="U499" i="1"/>
  <c r="Q499" i="1"/>
  <c r="P499" i="1"/>
  <c r="P498" i="1" s="1"/>
  <c r="P497" i="1" s="1"/>
  <c r="O499" i="1"/>
  <c r="K499" i="1"/>
  <c r="J499" i="1"/>
  <c r="I499" i="1"/>
  <c r="H499" i="1"/>
  <c r="G499" i="1"/>
  <c r="F499" i="1"/>
  <c r="CS498" i="1"/>
  <c r="CS497" i="1" s="1"/>
  <c r="H498" i="1"/>
  <c r="H497" i="1" s="1"/>
  <c r="N496" i="1"/>
  <c r="T496" i="1" s="1"/>
  <c r="Z496" i="1" s="1"/>
  <c r="AF496" i="1" s="1"/>
  <c r="AL496" i="1" s="1"/>
  <c r="AR496" i="1" s="1"/>
  <c r="AX496" i="1" s="1"/>
  <c r="BD496" i="1" s="1"/>
  <c r="BJ496" i="1" s="1"/>
  <c r="BP496" i="1" s="1"/>
  <c r="BU496" i="1" s="1"/>
  <c r="BZ496" i="1" s="1"/>
  <c r="CF496" i="1" s="1"/>
  <c r="CL496" i="1" s="1"/>
  <c r="CR496" i="1" s="1"/>
  <c r="M496" i="1"/>
  <c r="S496" i="1" s="1"/>
  <c r="Y496" i="1" s="1"/>
  <c r="AE496" i="1" s="1"/>
  <c r="AK496" i="1" s="1"/>
  <c r="AQ496" i="1" s="1"/>
  <c r="AW496" i="1" s="1"/>
  <c r="BC496" i="1" s="1"/>
  <c r="BI496" i="1" s="1"/>
  <c r="BO496" i="1" s="1"/>
  <c r="BT496" i="1" s="1"/>
  <c r="BY496" i="1" s="1"/>
  <c r="CE496" i="1" s="1"/>
  <c r="CK496" i="1" s="1"/>
  <c r="CQ496" i="1" s="1"/>
  <c r="L496" i="1"/>
  <c r="R496" i="1" s="1"/>
  <c r="X496" i="1" s="1"/>
  <c r="AD496" i="1" s="1"/>
  <c r="AJ496" i="1" s="1"/>
  <c r="AP496" i="1" s="1"/>
  <c r="AV496" i="1" s="1"/>
  <c r="BB496" i="1" s="1"/>
  <c r="BH496" i="1" s="1"/>
  <c r="BN496" i="1" s="1"/>
  <c r="BS496" i="1" s="1"/>
  <c r="BX496" i="1" s="1"/>
  <c r="CD496" i="1" s="1"/>
  <c r="CJ496" i="1" s="1"/>
  <c r="CP496" i="1" s="1"/>
  <c r="CS495" i="1"/>
  <c r="CO495" i="1"/>
  <c r="CN495" i="1"/>
  <c r="CM495" i="1"/>
  <c r="CI495" i="1"/>
  <c r="CH495" i="1"/>
  <c r="CG495" i="1"/>
  <c r="CC495" i="1"/>
  <c r="CB495" i="1"/>
  <c r="CA495" i="1"/>
  <c r="BW495" i="1"/>
  <c r="BV495" i="1"/>
  <c r="BR495" i="1"/>
  <c r="BQ495" i="1"/>
  <c r="BM495" i="1"/>
  <c r="BL495" i="1"/>
  <c r="BK495" i="1"/>
  <c r="BG495" i="1"/>
  <c r="BF495" i="1"/>
  <c r="BE495" i="1"/>
  <c r="BA495" i="1"/>
  <c r="AZ495" i="1"/>
  <c r="AY495" i="1"/>
  <c r="AU495" i="1"/>
  <c r="AT495" i="1"/>
  <c r="AS495" i="1"/>
  <c r="AO495" i="1"/>
  <c r="AN495" i="1"/>
  <c r="AM495" i="1"/>
  <c r="AI495" i="1"/>
  <c r="AH495" i="1"/>
  <c r="AG495" i="1"/>
  <c r="AC495" i="1"/>
  <c r="AB495" i="1"/>
  <c r="AA495" i="1"/>
  <c r="W495" i="1"/>
  <c r="V495" i="1"/>
  <c r="U495" i="1"/>
  <c r="Q495" i="1"/>
  <c r="P495" i="1"/>
  <c r="O495" i="1"/>
  <c r="K495" i="1"/>
  <c r="J495" i="1"/>
  <c r="I495" i="1"/>
  <c r="H495" i="1"/>
  <c r="G495" i="1"/>
  <c r="F495" i="1"/>
  <c r="N494" i="1"/>
  <c r="T494" i="1" s="1"/>
  <c r="Z494" i="1" s="1"/>
  <c r="AF494" i="1" s="1"/>
  <c r="AL494" i="1" s="1"/>
  <c r="AR494" i="1" s="1"/>
  <c r="AX494" i="1" s="1"/>
  <c r="BD494" i="1" s="1"/>
  <c r="BJ494" i="1" s="1"/>
  <c r="BP494" i="1" s="1"/>
  <c r="BU494" i="1" s="1"/>
  <c r="BZ494" i="1" s="1"/>
  <c r="CF494" i="1" s="1"/>
  <c r="CL494" i="1" s="1"/>
  <c r="CR494" i="1" s="1"/>
  <c r="M494" i="1"/>
  <c r="S494" i="1" s="1"/>
  <c r="Y494" i="1" s="1"/>
  <c r="AE494" i="1" s="1"/>
  <c r="AK494" i="1" s="1"/>
  <c r="AQ494" i="1" s="1"/>
  <c r="AW494" i="1" s="1"/>
  <c r="BC494" i="1" s="1"/>
  <c r="BI494" i="1" s="1"/>
  <c r="BO494" i="1" s="1"/>
  <c r="BT494" i="1" s="1"/>
  <c r="BY494" i="1" s="1"/>
  <c r="CE494" i="1" s="1"/>
  <c r="CK494" i="1" s="1"/>
  <c r="CQ494" i="1" s="1"/>
  <c r="L494" i="1"/>
  <c r="R494" i="1" s="1"/>
  <c r="X494" i="1" s="1"/>
  <c r="AD494" i="1" s="1"/>
  <c r="AJ494" i="1" s="1"/>
  <c r="AP494" i="1" s="1"/>
  <c r="AV494" i="1" s="1"/>
  <c r="BB494" i="1" s="1"/>
  <c r="BH494" i="1" s="1"/>
  <c r="BN494" i="1" s="1"/>
  <c r="BS494" i="1" s="1"/>
  <c r="BX494" i="1" s="1"/>
  <c r="CD494" i="1" s="1"/>
  <c r="CJ494" i="1" s="1"/>
  <c r="CP494" i="1" s="1"/>
  <c r="CS493" i="1"/>
  <c r="CO493" i="1"/>
  <c r="CN493" i="1"/>
  <c r="CM493" i="1"/>
  <c r="CI493" i="1"/>
  <c r="CH493" i="1"/>
  <c r="CG493" i="1"/>
  <c r="CC493" i="1"/>
  <c r="CB493" i="1"/>
  <c r="CA493" i="1"/>
  <c r="BW493" i="1"/>
  <c r="BV493" i="1"/>
  <c r="BR493" i="1"/>
  <c r="BQ493" i="1"/>
  <c r="BM493" i="1"/>
  <c r="BL493" i="1"/>
  <c r="BK493" i="1"/>
  <c r="BG493" i="1"/>
  <c r="BF493" i="1"/>
  <c r="BE493" i="1"/>
  <c r="BA493" i="1"/>
  <c r="AZ493" i="1"/>
  <c r="AY493" i="1"/>
  <c r="AU493" i="1"/>
  <c r="AT493" i="1"/>
  <c r="AS493" i="1"/>
  <c r="AO493" i="1"/>
  <c r="AN493" i="1"/>
  <c r="AM493" i="1"/>
  <c r="AI493" i="1"/>
  <c r="AH493" i="1"/>
  <c r="AG493" i="1"/>
  <c r="AC493" i="1"/>
  <c r="AB493" i="1"/>
  <c r="AA493" i="1"/>
  <c r="W493" i="1"/>
  <c r="V493" i="1"/>
  <c r="U493" i="1"/>
  <c r="Q493" i="1"/>
  <c r="P493" i="1"/>
  <c r="O493" i="1"/>
  <c r="K493" i="1"/>
  <c r="J493" i="1"/>
  <c r="I493" i="1"/>
  <c r="H493" i="1"/>
  <c r="G493" i="1"/>
  <c r="F493" i="1"/>
  <c r="N489" i="1"/>
  <c r="T489" i="1" s="1"/>
  <c r="Z489" i="1" s="1"/>
  <c r="AF489" i="1" s="1"/>
  <c r="AL489" i="1" s="1"/>
  <c r="AR489" i="1" s="1"/>
  <c r="AX489" i="1" s="1"/>
  <c r="BD489" i="1" s="1"/>
  <c r="BJ489" i="1" s="1"/>
  <c r="BP489" i="1" s="1"/>
  <c r="BU489" i="1" s="1"/>
  <c r="BZ489" i="1" s="1"/>
  <c r="CF489" i="1" s="1"/>
  <c r="CL489" i="1" s="1"/>
  <c r="CR489" i="1" s="1"/>
  <c r="M489" i="1"/>
  <c r="S489" i="1" s="1"/>
  <c r="Y489" i="1" s="1"/>
  <c r="AE489" i="1" s="1"/>
  <c r="AK489" i="1" s="1"/>
  <c r="AQ489" i="1" s="1"/>
  <c r="AW489" i="1" s="1"/>
  <c r="BC489" i="1" s="1"/>
  <c r="BI489" i="1" s="1"/>
  <c r="BO489" i="1" s="1"/>
  <c r="BT489" i="1" s="1"/>
  <c r="BY489" i="1" s="1"/>
  <c r="CE489" i="1" s="1"/>
  <c r="CK489" i="1" s="1"/>
  <c r="CQ489" i="1" s="1"/>
  <c r="L489" i="1"/>
  <c r="R489" i="1" s="1"/>
  <c r="X489" i="1" s="1"/>
  <c r="AD489" i="1" s="1"/>
  <c r="AJ489" i="1" s="1"/>
  <c r="AP489" i="1" s="1"/>
  <c r="AV489" i="1" s="1"/>
  <c r="BB489" i="1" s="1"/>
  <c r="BH489" i="1" s="1"/>
  <c r="BN489" i="1" s="1"/>
  <c r="BS489" i="1" s="1"/>
  <c r="BX489" i="1" s="1"/>
  <c r="CD489" i="1" s="1"/>
  <c r="CJ489" i="1" s="1"/>
  <c r="CP489" i="1" s="1"/>
  <c r="CS488" i="1"/>
  <c r="CO488" i="1"/>
  <c r="CN488" i="1"/>
  <c r="CM488" i="1"/>
  <c r="CI488" i="1"/>
  <c r="CH488" i="1"/>
  <c r="CG488" i="1"/>
  <c r="CC488" i="1"/>
  <c r="CB488" i="1"/>
  <c r="CA488" i="1"/>
  <c r="BW488" i="1"/>
  <c r="BV488" i="1"/>
  <c r="BR488" i="1"/>
  <c r="BQ488" i="1"/>
  <c r="BM488" i="1"/>
  <c r="BL488" i="1"/>
  <c r="BK488" i="1"/>
  <c r="BG488" i="1"/>
  <c r="BF488" i="1"/>
  <c r="BE488" i="1"/>
  <c r="BA488" i="1"/>
  <c r="AZ488" i="1"/>
  <c r="AY488" i="1"/>
  <c r="AU488" i="1"/>
  <c r="AT488" i="1"/>
  <c r="AS488" i="1"/>
  <c r="AO488" i="1"/>
  <c r="AN488" i="1"/>
  <c r="AM488" i="1"/>
  <c r="AI488" i="1"/>
  <c r="AH488" i="1"/>
  <c r="AG488" i="1"/>
  <c r="AC488" i="1"/>
  <c r="AB488" i="1"/>
  <c r="AA488" i="1"/>
  <c r="W488" i="1"/>
  <c r="V488" i="1"/>
  <c r="U488" i="1"/>
  <c r="Q488" i="1"/>
  <c r="P488" i="1"/>
  <c r="O488" i="1"/>
  <c r="K488" i="1"/>
  <c r="J488" i="1"/>
  <c r="I488" i="1"/>
  <c r="H488" i="1"/>
  <c r="G488" i="1"/>
  <c r="F488" i="1"/>
  <c r="N487" i="1"/>
  <c r="T487" i="1" s="1"/>
  <c r="Z487" i="1" s="1"/>
  <c r="AF487" i="1" s="1"/>
  <c r="AL487" i="1" s="1"/>
  <c r="AR487" i="1" s="1"/>
  <c r="AX487" i="1" s="1"/>
  <c r="BD487" i="1" s="1"/>
  <c r="BJ487" i="1" s="1"/>
  <c r="BP487" i="1" s="1"/>
  <c r="BU487" i="1" s="1"/>
  <c r="BZ487" i="1" s="1"/>
  <c r="CF487" i="1" s="1"/>
  <c r="CL487" i="1" s="1"/>
  <c r="CR487" i="1" s="1"/>
  <c r="M487" i="1"/>
  <c r="S487" i="1" s="1"/>
  <c r="Y487" i="1" s="1"/>
  <c r="AE487" i="1" s="1"/>
  <c r="AK487" i="1" s="1"/>
  <c r="AQ487" i="1" s="1"/>
  <c r="AW487" i="1" s="1"/>
  <c r="BC487" i="1" s="1"/>
  <c r="BI487" i="1" s="1"/>
  <c r="BO487" i="1" s="1"/>
  <c r="BT487" i="1" s="1"/>
  <c r="BY487" i="1" s="1"/>
  <c r="CE487" i="1" s="1"/>
  <c r="CK487" i="1" s="1"/>
  <c r="CQ487" i="1" s="1"/>
  <c r="L487" i="1"/>
  <c r="R487" i="1" s="1"/>
  <c r="X487" i="1" s="1"/>
  <c r="AD487" i="1" s="1"/>
  <c r="AJ487" i="1" s="1"/>
  <c r="AP487" i="1" s="1"/>
  <c r="AV487" i="1" s="1"/>
  <c r="BB487" i="1" s="1"/>
  <c r="BH487" i="1" s="1"/>
  <c r="BN487" i="1" s="1"/>
  <c r="BS487" i="1" s="1"/>
  <c r="BX487" i="1" s="1"/>
  <c r="CD487" i="1" s="1"/>
  <c r="CJ487" i="1" s="1"/>
  <c r="CP487" i="1" s="1"/>
  <c r="CS486" i="1"/>
  <c r="CO486" i="1"/>
  <c r="CN486" i="1"/>
  <c r="CM486" i="1"/>
  <c r="CI486" i="1"/>
  <c r="CH486" i="1"/>
  <c r="CG486" i="1"/>
  <c r="CC486" i="1"/>
  <c r="CC485" i="1" s="1"/>
  <c r="CC484" i="1" s="1"/>
  <c r="CB486" i="1"/>
  <c r="CA486" i="1"/>
  <c r="BW486" i="1"/>
  <c r="BV486" i="1"/>
  <c r="BR486" i="1"/>
  <c r="BQ486" i="1"/>
  <c r="BM486" i="1"/>
  <c r="BL486" i="1"/>
  <c r="BK486" i="1"/>
  <c r="BG486" i="1"/>
  <c r="BF486" i="1"/>
  <c r="BE486" i="1"/>
  <c r="BA486" i="1"/>
  <c r="AZ486" i="1"/>
  <c r="AY486" i="1"/>
  <c r="AU486" i="1"/>
  <c r="AT486" i="1"/>
  <c r="AS486" i="1"/>
  <c r="AO486" i="1"/>
  <c r="AN486" i="1"/>
  <c r="AM486" i="1"/>
  <c r="AI486" i="1"/>
  <c r="AH486" i="1"/>
  <c r="AG486" i="1"/>
  <c r="AG485" i="1" s="1"/>
  <c r="AG484" i="1" s="1"/>
  <c r="AC486" i="1"/>
  <c r="AB486" i="1"/>
  <c r="AA486" i="1"/>
  <c r="W486" i="1"/>
  <c r="V486" i="1"/>
  <c r="U486" i="1"/>
  <c r="Q486" i="1"/>
  <c r="P486" i="1"/>
  <c r="O486" i="1"/>
  <c r="K486" i="1"/>
  <c r="J486" i="1"/>
  <c r="I486" i="1"/>
  <c r="H486" i="1"/>
  <c r="G486" i="1"/>
  <c r="F486" i="1"/>
  <c r="AY485" i="1"/>
  <c r="AY484" i="1" s="1"/>
  <c r="N483" i="1"/>
  <c r="T483" i="1" s="1"/>
  <c r="Z483" i="1" s="1"/>
  <c r="AF483" i="1" s="1"/>
  <c r="AL483" i="1" s="1"/>
  <c r="AR483" i="1" s="1"/>
  <c r="AX483" i="1" s="1"/>
  <c r="BD483" i="1" s="1"/>
  <c r="BJ483" i="1" s="1"/>
  <c r="BP483" i="1" s="1"/>
  <c r="BU483" i="1" s="1"/>
  <c r="BZ483" i="1" s="1"/>
  <c r="CF483" i="1" s="1"/>
  <c r="CL483" i="1" s="1"/>
  <c r="CR483" i="1" s="1"/>
  <c r="M483" i="1"/>
  <c r="S483" i="1" s="1"/>
  <c r="Y483" i="1" s="1"/>
  <c r="AE483" i="1" s="1"/>
  <c r="AK483" i="1" s="1"/>
  <c r="AQ483" i="1" s="1"/>
  <c r="AW483" i="1" s="1"/>
  <c r="BC483" i="1" s="1"/>
  <c r="BI483" i="1" s="1"/>
  <c r="BO483" i="1" s="1"/>
  <c r="BT483" i="1" s="1"/>
  <c r="BY483" i="1" s="1"/>
  <c r="CE483" i="1" s="1"/>
  <c r="CK483" i="1" s="1"/>
  <c r="CQ483" i="1" s="1"/>
  <c r="L483" i="1"/>
  <c r="R483" i="1" s="1"/>
  <c r="X483" i="1" s="1"/>
  <c r="AD483" i="1" s="1"/>
  <c r="AJ483" i="1" s="1"/>
  <c r="AP483" i="1" s="1"/>
  <c r="AV483" i="1" s="1"/>
  <c r="BB483" i="1" s="1"/>
  <c r="BH483" i="1" s="1"/>
  <c r="BN483" i="1" s="1"/>
  <c r="BS483" i="1" s="1"/>
  <c r="BX483" i="1" s="1"/>
  <c r="CD483" i="1" s="1"/>
  <c r="CJ483" i="1" s="1"/>
  <c r="CP483" i="1" s="1"/>
  <c r="CS482" i="1"/>
  <c r="CO482" i="1"/>
  <c r="CN482" i="1"/>
  <c r="CM482" i="1"/>
  <c r="CI482" i="1"/>
  <c r="CH482" i="1"/>
  <c r="CG482" i="1"/>
  <c r="CC482" i="1"/>
  <c r="CB482" i="1"/>
  <c r="CA482" i="1"/>
  <c r="BW482" i="1"/>
  <c r="BV482" i="1"/>
  <c r="BR482" i="1"/>
  <c r="BQ482" i="1"/>
  <c r="BM482" i="1"/>
  <c r="BL482" i="1"/>
  <c r="BK482" i="1"/>
  <c r="BG482" i="1"/>
  <c r="BF482" i="1"/>
  <c r="BE482" i="1"/>
  <c r="BE479" i="1" s="1"/>
  <c r="BE478" i="1" s="1"/>
  <c r="BA482" i="1"/>
  <c r="AZ482" i="1"/>
  <c r="AY482" i="1"/>
  <c r="AU482" i="1"/>
  <c r="AT482" i="1"/>
  <c r="AS482" i="1"/>
  <c r="AO482" i="1"/>
  <c r="AN482" i="1"/>
  <c r="AM482" i="1"/>
  <c r="AI482" i="1"/>
  <c r="AH482" i="1"/>
  <c r="AG482" i="1"/>
  <c r="AC482" i="1"/>
  <c r="AB482" i="1"/>
  <c r="AA482" i="1"/>
  <c r="W482" i="1"/>
  <c r="V482" i="1"/>
  <c r="U482" i="1"/>
  <c r="Q482" i="1"/>
  <c r="P482" i="1"/>
  <c r="O482" i="1"/>
  <c r="K482" i="1"/>
  <c r="J482" i="1"/>
  <c r="I482" i="1"/>
  <c r="H482" i="1"/>
  <c r="G482" i="1"/>
  <c r="F482" i="1"/>
  <c r="N481" i="1"/>
  <c r="T481" i="1" s="1"/>
  <c r="Z481" i="1" s="1"/>
  <c r="AF481" i="1" s="1"/>
  <c r="AL481" i="1" s="1"/>
  <c r="AR481" i="1" s="1"/>
  <c r="AX481" i="1" s="1"/>
  <c r="BD481" i="1" s="1"/>
  <c r="BJ481" i="1" s="1"/>
  <c r="BP481" i="1" s="1"/>
  <c r="BU481" i="1" s="1"/>
  <c r="BZ481" i="1" s="1"/>
  <c r="CF481" i="1" s="1"/>
  <c r="CL481" i="1" s="1"/>
  <c r="CR481" i="1" s="1"/>
  <c r="M481" i="1"/>
  <c r="S481" i="1" s="1"/>
  <c r="Y481" i="1" s="1"/>
  <c r="AE481" i="1" s="1"/>
  <c r="AK481" i="1" s="1"/>
  <c r="AQ481" i="1" s="1"/>
  <c r="AW481" i="1" s="1"/>
  <c r="BC481" i="1" s="1"/>
  <c r="BI481" i="1" s="1"/>
  <c r="BO481" i="1" s="1"/>
  <c r="BT481" i="1" s="1"/>
  <c r="BY481" i="1" s="1"/>
  <c r="CE481" i="1" s="1"/>
  <c r="CK481" i="1" s="1"/>
  <c r="CQ481" i="1" s="1"/>
  <c r="L481" i="1"/>
  <c r="R481" i="1" s="1"/>
  <c r="X481" i="1" s="1"/>
  <c r="AD481" i="1" s="1"/>
  <c r="AJ481" i="1" s="1"/>
  <c r="AP481" i="1" s="1"/>
  <c r="AV481" i="1" s="1"/>
  <c r="BB481" i="1" s="1"/>
  <c r="BH481" i="1" s="1"/>
  <c r="BN481" i="1" s="1"/>
  <c r="BS481" i="1" s="1"/>
  <c r="BX481" i="1" s="1"/>
  <c r="CD481" i="1" s="1"/>
  <c r="CJ481" i="1" s="1"/>
  <c r="CP481" i="1" s="1"/>
  <c r="CS480" i="1"/>
  <c r="CO480" i="1"/>
  <c r="CN480" i="1"/>
  <c r="CM480" i="1"/>
  <c r="CI480" i="1"/>
  <c r="CH480" i="1"/>
  <c r="CG480" i="1"/>
  <c r="CC480" i="1"/>
  <c r="CB480" i="1"/>
  <c r="CA480" i="1"/>
  <c r="BW480" i="1"/>
  <c r="BV480" i="1"/>
  <c r="BR480" i="1"/>
  <c r="BQ480" i="1"/>
  <c r="BM480" i="1"/>
  <c r="BL480" i="1"/>
  <c r="BK480" i="1"/>
  <c r="BG480" i="1"/>
  <c r="BF480" i="1"/>
  <c r="BE480" i="1"/>
  <c r="BA480" i="1"/>
  <c r="AZ480" i="1"/>
  <c r="AY480" i="1"/>
  <c r="AU480" i="1"/>
  <c r="AT480" i="1"/>
  <c r="AS480" i="1"/>
  <c r="AO480" i="1"/>
  <c r="AN480" i="1"/>
  <c r="AM480" i="1"/>
  <c r="AI480" i="1"/>
  <c r="AH480" i="1"/>
  <c r="AG480" i="1"/>
  <c r="AC480" i="1"/>
  <c r="AB480" i="1"/>
  <c r="AA480" i="1"/>
  <c r="W480" i="1"/>
  <c r="V480" i="1"/>
  <c r="U480" i="1"/>
  <c r="Q480" i="1"/>
  <c r="P480" i="1"/>
  <c r="O480" i="1"/>
  <c r="K480" i="1"/>
  <c r="J480" i="1"/>
  <c r="I480" i="1"/>
  <c r="H480" i="1"/>
  <c r="G480" i="1"/>
  <c r="F480" i="1"/>
  <c r="N476" i="1"/>
  <c r="T476" i="1" s="1"/>
  <c r="Z476" i="1" s="1"/>
  <c r="AF476" i="1" s="1"/>
  <c r="AL476" i="1" s="1"/>
  <c r="AR476" i="1" s="1"/>
  <c r="AX476" i="1" s="1"/>
  <c r="BD476" i="1" s="1"/>
  <c r="BJ476" i="1" s="1"/>
  <c r="BP476" i="1" s="1"/>
  <c r="BU476" i="1" s="1"/>
  <c r="BZ476" i="1" s="1"/>
  <c r="CF476" i="1" s="1"/>
  <c r="CL476" i="1" s="1"/>
  <c r="CR476" i="1" s="1"/>
  <c r="M476" i="1"/>
  <c r="S476" i="1" s="1"/>
  <c r="Y476" i="1" s="1"/>
  <c r="AE476" i="1" s="1"/>
  <c r="AK476" i="1" s="1"/>
  <c r="AQ476" i="1" s="1"/>
  <c r="AW476" i="1" s="1"/>
  <c r="BC476" i="1" s="1"/>
  <c r="BI476" i="1" s="1"/>
  <c r="BO476" i="1" s="1"/>
  <c r="BT476" i="1" s="1"/>
  <c r="BY476" i="1" s="1"/>
  <c r="CE476" i="1" s="1"/>
  <c r="CK476" i="1" s="1"/>
  <c r="CQ476" i="1" s="1"/>
  <c r="L476" i="1"/>
  <c r="R476" i="1" s="1"/>
  <c r="X476" i="1" s="1"/>
  <c r="AD476" i="1" s="1"/>
  <c r="AJ476" i="1" s="1"/>
  <c r="AP476" i="1" s="1"/>
  <c r="AV476" i="1" s="1"/>
  <c r="BB476" i="1" s="1"/>
  <c r="BH476" i="1" s="1"/>
  <c r="BN476" i="1" s="1"/>
  <c r="BS476" i="1" s="1"/>
  <c r="BX476" i="1" s="1"/>
  <c r="CD476" i="1" s="1"/>
  <c r="CJ476" i="1" s="1"/>
  <c r="CP476" i="1" s="1"/>
  <c r="CS475" i="1"/>
  <c r="CO475" i="1"/>
  <c r="CN475" i="1"/>
  <c r="CM475" i="1"/>
  <c r="CI475" i="1"/>
  <c r="CH475" i="1"/>
  <c r="CG475" i="1"/>
  <c r="CC475" i="1"/>
  <c r="CB475" i="1"/>
  <c r="CA475" i="1"/>
  <c r="BW475" i="1"/>
  <c r="BV475" i="1"/>
  <c r="BR475" i="1"/>
  <c r="BQ475" i="1"/>
  <c r="BM475" i="1"/>
  <c r="BL475" i="1"/>
  <c r="BK475" i="1"/>
  <c r="BG475" i="1"/>
  <c r="BF475" i="1"/>
  <c r="BE475" i="1"/>
  <c r="BA475" i="1"/>
  <c r="AZ475" i="1"/>
  <c r="AY475" i="1"/>
  <c r="AU475" i="1"/>
  <c r="AT475" i="1"/>
  <c r="AS475" i="1"/>
  <c r="AO475" i="1"/>
  <c r="AN475" i="1"/>
  <c r="AM475" i="1"/>
  <c r="AI475" i="1"/>
  <c r="AH475" i="1"/>
  <c r="AG475" i="1"/>
  <c r="AG472" i="1" s="1"/>
  <c r="AG467" i="1" s="1"/>
  <c r="AC475" i="1"/>
  <c r="AB475" i="1"/>
  <c r="AA475" i="1"/>
  <c r="W475" i="1"/>
  <c r="V475" i="1"/>
  <c r="U475" i="1"/>
  <c r="Q475" i="1"/>
  <c r="P475" i="1"/>
  <c r="O475" i="1"/>
  <c r="K475" i="1"/>
  <c r="J475" i="1"/>
  <c r="I475" i="1"/>
  <c r="H475" i="1"/>
  <c r="G475" i="1"/>
  <c r="F475" i="1"/>
  <c r="N474" i="1"/>
  <c r="T474" i="1" s="1"/>
  <c r="Z474" i="1" s="1"/>
  <c r="AF474" i="1" s="1"/>
  <c r="AL474" i="1" s="1"/>
  <c r="AR474" i="1" s="1"/>
  <c r="AX474" i="1" s="1"/>
  <c r="BD474" i="1" s="1"/>
  <c r="BJ474" i="1" s="1"/>
  <c r="BP474" i="1" s="1"/>
  <c r="BU474" i="1" s="1"/>
  <c r="BZ474" i="1" s="1"/>
  <c r="CF474" i="1" s="1"/>
  <c r="CL474" i="1" s="1"/>
  <c r="CR474" i="1" s="1"/>
  <c r="M474" i="1"/>
  <c r="S474" i="1" s="1"/>
  <c r="Y474" i="1" s="1"/>
  <c r="AE474" i="1" s="1"/>
  <c r="AK474" i="1" s="1"/>
  <c r="AQ474" i="1" s="1"/>
  <c r="AW474" i="1" s="1"/>
  <c r="BC474" i="1" s="1"/>
  <c r="BI474" i="1" s="1"/>
  <c r="BO474" i="1" s="1"/>
  <c r="BT474" i="1" s="1"/>
  <c r="BY474" i="1" s="1"/>
  <c r="CE474" i="1" s="1"/>
  <c r="CK474" i="1" s="1"/>
  <c r="CQ474" i="1" s="1"/>
  <c r="L474" i="1"/>
  <c r="R474" i="1" s="1"/>
  <c r="X474" i="1" s="1"/>
  <c r="AD474" i="1" s="1"/>
  <c r="AJ474" i="1" s="1"/>
  <c r="AP474" i="1" s="1"/>
  <c r="AV474" i="1" s="1"/>
  <c r="BB474" i="1" s="1"/>
  <c r="BH474" i="1" s="1"/>
  <c r="BN474" i="1" s="1"/>
  <c r="BS474" i="1" s="1"/>
  <c r="BX474" i="1" s="1"/>
  <c r="CD474" i="1" s="1"/>
  <c r="CJ474" i="1" s="1"/>
  <c r="CP474" i="1" s="1"/>
  <c r="CS473" i="1"/>
  <c r="CO473" i="1"/>
  <c r="CN473" i="1"/>
  <c r="CM473" i="1"/>
  <c r="CI473" i="1"/>
  <c r="CH473" i="1"/>
  <c r="CG473" i="1"/>
  <c r="CC473" i="1"/>
  <c r="CB473" i="1"/>
  <c r="CA473" i="1"/>
  <c r="BW473" i="1"/>
  <c r="BV473" i="1"/>
  <c r="BR473" i="1"/>
  <c r="BQ473" i="1"/>
  <c r="BM473" i="1"/>
  <c r="BL473" i="1"/>
  <c r="BK473" i="1"/>
  <c r="BG473" i="1"/>
  <c r="BG472" i="1" s="1"/>
  <c r="BF473" i="1"/>
  <c r="BE473" i="1"/>
  <c r="BA473" i="1"/>
  <c r="AZ473" i="1"/>
  <c r="AY473" i="1"/>
  <c r="AU473" i="1"/>
  <c r="AT473" i="1"/>
  <c r="AS473" i="1"/>
  <c r="AO473" i="1"/>
  <c r="AN473" i="1"/>
  <c r="AM473" i="1"/>
  <c r="AI473" i="1"/>
  <c r="AH473" i="1"/>
  <c r="AG473" i="1"/>
  <c r="AC473" i="1"/>
  <c r="AB473" i="1"/>
  <c r="AA473" i="1"/>
  <c r="W473" i="1"/>
  <c r="V473" i="1"/>
  <c r="U473" i="1"/>
  <c r="U472" i="1" s="1"/>
  <c r="Q473" i="1"/>
  <c r="P473" i="1"/>
  <c r="O473" i="1"/>
  <c r="K473" i="1"/>
  <c r="J473" i="1"/>
  <c r="I473" i="1"/>
  <c r="H473" i="1"/>
  <c r="G473" i="1"/>
  <c r="F473" i="1"/>
  <c r="N471" i="1"/>
  <c r="T471" i="1" s="1"/>
  <c r="Z471" i="1" s="1"/>
  <c r="AF471" i="1" s="1"/>
  <c r="AL471" i="1" s="1"/>
  <c r="AR471" i="1" s="1"/>
  <c r="AX471" i="1" s="1"/>
  <c r="BD471" i="1" s="1"/>
  <c r="BJ471" i="1" s="1"/>
  <c r="BP471" i="1" s="1"/>
  <c r="BU471" i="1" s="1"/>
  <c r="BZ471" i="1" s="1"/>
  <c r="CF471" i="1" s="1"/>
  <c r="CL471" i="1" s="1"/>
  <c r="CR471" i="1" s="1"/>
  <c r="M471" i="1"/>
  <c r="S471" i="1" s="1"/>
  <c r="Y471" i="1" s="1"/>
  <c r="AE471" i="1" s="1"/>
  <c r="AK471" i="1" s="1"/>
  <c r="AQ471" i="1" s="1"/>
  <c r="AW471" i="1" s="1"/>
  <c r="BC471" i="1" s="1"/>
  <c r="BI471" i="1" s="1"/>
  <c r="BO471" i="1" s="1"/>
  <c r="BT471" i="1" s="1"/>
  <c r="BY471" i="1" s="1"/>
  <c r="CE471" i="1" s="1"/>
  <c r="CK471" i="1" s="1"/>
  <c r="CQ471" i="1" s="1"/>
  <c r="L471" i="1"/>
  <c r="R471" i="1" s="1"/>
  <c r="X471" i="1" s="1"/>
  <c r="AD471" i="1" s="1"/>
  <c r="AJ471" i="1" s="1"/>
  <c r="AP471" i="1" s="1"/>
  <c r="AV471" i="1" s="1"/>
  <c r="BB471" i="1" s="1"/>
  <c r="BH471" i="1" s="1"/>
  <c r="BN471" i="1" s="1"/>
  <c r="BS471" i="1" s="1"/>
  <c r="BX471" i="1" s="1"/>
  <c r="CD471" i="1" s="1"/>
  <c r="CJ471" i="1" s="1"/>
  <c r="CP471" i="1" s="1"/>
  <c r="K470" i="1"/>
  <c r="N470" i="1" s="1"/>
  <c r="T470" i="1" s="1"/>
  <c r="Z470" i="1" s="1"/>
  <c r="AF470" i="1" s="1"/>
  <c r="AL470" i="1" s="1"/>
  <c r="AR470" i="1" s="1"/>
  <c r="AX470" i="1" s="1"/>
  <c r="BD470" i="1" s="1"/>
  <c r="BJ470" i="1" s="1"/>
  <c r="BP470" i="1" s="1"/>
  <c r="BU470" i="1" s="1"/>
  <c r="BZ470" i="1" s="1"/>
  <c r="CF470" i="1" s="1"/>
  <c r="CL470" i="1" s="1"/>
  <c r="CR470" i="1" s="1"/>
  <c r="J470" i="1"/>
  <c r="M470" i="1" s="1"/>
  <c r="S470" i="1" s="1"/>
  <c r="Y470" i="1" s="1"/>
  <c r="AE470" i="1" s="1"/>
  <c r="AK470" i="1" s="1"/>
  <c r="AQ470" i="1" s="1"/>
  <c r="AW470" i="1" s="1"/>
  <c r="BC470" i="1" s="1"/>
  <c r="BI470" i="1" s="1"/>
  <c r="BO470" i="1" s="1"/>
  <c r="BT470" i="1" s="1"/>
  <c r="BY470" i="1" s="1"/>
  <c r="CE470" i="1" s="1"/>
  <c r="CK470" i="1" s="1"/>
  <c r="CQ470" i="1" s="1"/>
  <c r="I470" i="1"/>
  <c r="L470" i="1" s="1"/>
  <c r="R470" i="1" s="1"/>
  <c r="X470" i="1" s="1"/>
  <c r="AD470" i="1" s="1"/>
  <c r="AJ470" i="1" s="1"/>
  <c r="AP470" i="1" s="1"/>
  <c r="AV470" i="1" s="1"/>
  <c r="BB470" i="1" s="1"/>
  <c r="BH470" i="1" s="1"/>
  <c r="BN470" i="1" s="1"/>
  <c r="BS470" i="1" s="1"/>
  <c r="BX470" i="1" s="1"/>
  <c r="CD470" i="1" s="1"/>
  <c r="CJ470" i="1" s="1"/>
  <c r="CP470" i="1" s="1"/>
  <c r="CS469" i="1"/>
  <c r="CO469" i="1"/>
  <c r="CN469" i="1"/>
  <c r="CN468" i="1" s="1"/>
  <c r="CM469" i="1"/>
  <c r="CM468" i="1" s="1"/>
  <c r="CI469" i="1"/>
  <c r="CI468" i="1" s="1"/>
  <c r="CH469" i="1"/>
  <c r="CH468" i="1" s="1"/>
  <c r="CG469" i="1"/>
  <c r="CG468" i="1" s="1"/>
  <c r="CC469" i="1"/>
  <c r="CC468" i="1" s="1"/>
  <c r="CB469" i="1"/>
  <c r="CB468" i="1" s="1"/>
  <c r="CA469" i="1"/>
  <c r="BW469" i="1"/>
  <c r="BW468" i="1" s="1"/>
  <c r="BV469" i="1"/>
  <c r="BV468" i="1" s="1"/>
  <c r="BR469" i="1"/>
  <c r="BR468" i="1" s="1"/>
  <c r="BQ469" i="1"/>
  <c r="BQ468" i="1" s="1"/>
  <c r="BM469" i="1"/>
  <c r="BM468" i="1" s="1"/>
  <c r="BL469" i="1"/>
  <c r="BL468" i="1" s="1"/>
  <c r="BK469" i="1"/>
  <c r="BK468" i="1" s="1"/>
  <c r="BG469" i="1"/>
  <c r="BG468" i="1" s="1"/>
  <c r="BF469" i="1"/>
  <c r="BF468" i="1" s="1"/>
  <c r="BE469" i="1"/>
  <c r="BE468" i="1" s="1"/>
  <c r="BA469" i="1"/>
  <c r="BA468" i="1" s="1"/>
  <c r="AZ469" i="1"/>
  <c r="AZ468" i="1" s="1"/>
  <c r="AY469" i="1"/>
  <c r="AY468" i="1" s="1"/>
  <c r="AU469" i="1"/>
  <c r="AU468" i="1" s="1"/>
  <c r="AT469" i="1"/>
  <c r="AT468" i="1" s="1"/>
  <c r="AS469" i="1"/>
  <c r="AO469" i="1"/>
  <c r="AO468" i="1" s="1"/>
  <c r="AN469" i="1"/>
  <c r="AN468" i="1" s="1"/>
  <c r="AM469" i="1"/>
  <c r="AM468" i="1" s="1"/>
  <c r="AI469" i="1"/>
  <c r="AI468" i="1" s="1"/>
  <c r="AH469" i="1"/>
  <c r="AH468" i="1" s="1"/>
  <c r="AG469" i="1"/>
  <c r="AG468" i="1" s="1"/>
  <c r="AC469" i="1"/>
  <c r="AC468" i="1" s="1"/>
  <c r="AB469" i="1"/>
  <c r="AA469" i="1"/>
  <c r="AA468" i="1" s="1"/>
  <c r="W469" i="1"/>
  <c r="W468" i="1" s="1"/>
  <c r="V469" i="1"/>
  <c r="V468" i="1" s="1"/>
  <c r="U469" i="1"/>
  <c r="U468" i="1" s="1"/>
  <c r="Q469" i="1"/>
  <c r="Q468" i="1" s="1"/>
  <c r="P469" i="1"/>
  <c r="P468" i="1" s="1"/>
  <c r="O469" i="1"/>
  <c r="H469" i="1"/>
  <c r="H468" i="1" s="1"/>
  <c r="G469" i="1"/>
  <c r="G468" i="1" s="1"/>
  <c r="F469" i="1"/>
  <c r="F468" i="1" s="1"/>
  <c r="CS468" i="1"/>
  <c r="CO468" i="1"/>
  <c r="CA468" i="1"/>
  <c r="AS468" i="1"/>
  <c r="AB468" i="1"/>
  <c r="O468" i="1"/>
  <c r="N466" i="1"/>
  <c r="T466" i="1" s="1"/>
  <c r="Z466" i="1" s="1"/>
  <c r="AF466" i="1" s="1"/>
  <c r="AL466" i="1" s="1"/>
  <c r="AR466" i="1" s="1"/>
  <c r="AX466" i="1" s="1"/>
  <c r="BD466" i="1" s="1"/>
  <c r="BJ466" i="1" s="1"/>
  <c r="BP466" i="1" s="1"/>
  <c r="BU466" i="1" s="1"/>
  <c r="BZ466" i="1" s="1"/>
  <c r="CF466" i="1" s="1"/>
  <c r="CL466" i="1" s="1"/>
  <c r="CR466" i="1" s="1"/>
  <c r="M466" i="1"/>
  <c r="S466" i="1" s="1"/>
  <c r="Y466" i="1" s="1"/>
  <c r="AE466" i="1" s="1"/>
  <c r="AK466" i="1" s="1"/>
  <c r="AQ466" i="1" s="1"/>
  <c r="AW466" i="1" s="1"/>
  <c r="BC466" i="1" s="1"/>
  <c r="BI466" i="1" s="1"/>
  <c r="BO466" i="1" s="1"/>
  <c r="BT466" i="1" s="1"/>
  <c r="BY466" i="1" s="1"/>
  <c r="CE466" i="1" s="1"/>
  <c r="CK466" i="1" s="1"/>
  <c r="CQ466" i="1" s="1"/>
  <c r="L466" i="1"/>
  <c r="R466" i="1" s="1"/>
  <c r="X466" i="1" s="1"/>
  <c r="AD466" i="1" s="1"/>
  <c r="AJ466" i="1" s="1"/>
  <c r="AP466" i="1" s="1"/>
  <c r="AV466" i="1" s="1"/>
  <c r="BB466" i="1" s="1"/>
  <c r="BH466" i="1" s="1"/>
  <c r="BN466" i="1" s="1"/>
  <c r="BS466" i="1" s="1"/>
  <c r="BX466" i="1" s="1"/>
  <c r="CD466" i="1" s="1"/>
  <c r="CJ466" i="1" s="1"/>
  <c r="CP466" i="1" s="1"/>
  <c r="CS465" i="1"/>
  <c r="CS464" i="1" s="1"/>
  <c r="CS463" i="1" s="1"/>
  <c r="CO465" i="1"/>
  <c r="CO464" i="1" s="1"/>
  <c r="CO463" i="1" s="1"/>
  <c r="CN465" i="1"/>
  <c r="CN464" i="1" s="1"/>
  <c r="CN463" i="1" s="1"/>
  <c r="CM465" i="1"/>
  <c r="CM464" i="1" s="1"/>
  <c r="CM463" i="1" s="1"/>
  <c r="CI465" i="1"/>
  <c r="CH465" i="1"/>
  <c r="CH464" i="1" s="1"/>
  <c r="CH463" i="1" s="1"/>
  <c r="CG465" i="1"/>
  <c r="CC465" i="1"/>
  <c r="CC464" i="1" s="1"/>
  <c r="CC463" i="1" s="1"/>
  <c r="CB465" i="1"/>
  <c r="CB464" i="1" s="1"/>
  <c r="CB463" i="1" s="1"/>
  <c r="CA465" i="1"/>
  <c r="CA464" i="1" s="1"/>
  <c r="CA463" i="1" s="1"/>
  <c r="BW465" i="1"/>
  <c r="BW464" i="1" s="1"/>
  <c r="BW463" i="1" s="1"/>
  <c r="BV465" i="1"/>
  <c r="BV464" i="1" s="1"/>
  <c r="BV463" i="1" s="1"/>
  <c r="BR465" i="1"/>
  <c r="BR464" i="1" s="1"/>
  <c r="BR463" i="1" s="1"/>
  <c r="BQ465" i="1"/>
  <c r="BQ464" i="1" s="1"/>
  <c r="BQ463" i="1" s="1"/>
  <c r="BM465" i="1"/>
  <c r="BM464" i="1" s="1"/>
  <c r="BM463" i="1" s="1"/>
  <c r="BL465" i="1"/>
  <c r="BL464" i="1" s="1"/>
  <c r="BL463" i="1" s="1"/>
  <c r="BK465" i="1"/>
  <c r="BK464" i="1" s="1"/>
  <c r="BK463" i="1" s="1"/>
  <c r="BG465" i="1"/>
  <c r="BG464" i="1" s="1"/>
  <c r="BG463" i="1" s="1"/>
  <c r="BF465" i="1"/>
  <c r="BE465" i="1"/>
  <c r="BE464" i="1" s="1"/>
  <c r="BE463" i="1" s="1"/>
  <c r="BA465" i="1"/>
  <c r="BA464" i="1" s="1"/>
  <c r="BA463" i="1" s="1"/>
  <c r="AZ465" i="1"/>
  <c r="AZ464" i="1" s="1"/>
  <c r="AZ463" i="1" s="1"/>
  <c r="AY465" i="1"/>
  <c r="AY464" i="1" s="1"/>
  <c r="AY463" i="1" s="1"/>
  <c r="AU465" i="1"/>
  <c r="AU464" i="1" s="1"/>
  <c r="AU463" i="1" s="1"/>
  <c r="AT465" i="1"/>
  <c r="AT464" i="1" s="1"/>
  <c r="AT463" i="1" s="1"/>
  <c r="AS465" i="1"/>
  <c r="AS464" i="1" s="1"/>
  <c r="AS463" i="1" s="1"/>
  <c r="AO465" i="1"/>
  <c r="AO464" i="1" s="1"/>
  <c r="AO463" i="1" s="1"/>
  <c r="AN465" i="1"/>
  <c r="AN464" i="1" s="1"/>
  <c r="AN463" i="1" s="1"/>
  <c r="AM465" i="1"/>
  <c r="AM464" i="1" s="1"/>
  <c r="AM463" i="1" s="1"/>
  <c r="AI465" i="1"/>
  <c r="AI464" i="1" s="1"/>
  <c r="AI463" i="1" s="1"/>
  <c r="AH465" i="1"/>
  <c r="AG465" i="1"/>
  <c r="AG464" i="1" s="1"/>
  <c r="AG463" i="1" s="1"/>
  <c r="AC465" i="1"/>
  <c r="AC464" i="1" s="1"/>
  <c r="AC463" i="1" s="1"/>
  <c r="AB465" i="1"/>
  <c r="AB464" i="1" s="1"/>
  <c r="AB463" i="1" s="1"/>
  <c r="AA465" i="1"/>
  <c r="AA464" i="1" s="1"/>
  <c r="AA463" i="1" s="1"/>
  <c r="W465" i="1"/>
  <c r="W464" i="1" s="1"/>
  <c r="W463" i="1" s="1"/>
  <c r="V465" i="1"/>
  <c r="V464" i="1" s="1"/>
  <c r="V463" i="1" s="1"/>
  <c r="U465" i="1"/>
  <c r="U464" i="1" s="1"/>
  <c r="U463" i="1" s="1"/>
  <c r="Q465" i="1"/>
  <c r="P465" i="1"/>
  <c r="P464" i="1" s="1"/>
  <c r="P463" i="1" s="1"/>
  <c r="O465" i="1"/>
  <c r="O464" i="1" s="1"/>
  <c r="O463" i="1" s="1"/>
  <c r="K465" i="1"/>
  <c r="K464" i="1" s="1"/>
  <c r="K463" i="1" s="1"/>
  <c r="J465" i="1"/>
  <c r="J464" i="1" s="1"/>
  <c r="J463" i="1" s="1"/>
  <c r="I465" i="1"/>
  <c r="I464" i="1" s="1"/>
  <c r="I463" i="1" s="1"/>
  <c r="H465" i="1"/>
  <c r="G465" i="1"/>
  <c r="G464" i="1" s="1"/>
  <c r="G463" i="1" s="1"/>
  <c r="F465" i="1"/>
  <c r="CI464" i="1"/>
  <c r="CI463" i="1" s="1"/>
  <c r="CG464" i="1"/>
  <c r="CG463" i="1" s="1"/>
  <c r="BF464" i="1"/>
  <c r="BF463" i="1" s="1"/>
  <c r="AH464" i="1"/>
  <c r="AH463" i="1" s="1"/>
  <c r="Q464" i="1"/>
  <c r="Q463" i="1" s="1"/>
  <c r="H464" i="1"/>
  <c r="F464" i="1"/>
  <c r="F463" i="1" s="1"/>
  <c r="H463" i="1"/>
  <c r="N460" i="1"/>
  <c r="T460" i="1" s="1"/>
  <c r="Z460" i="1" s="1"/>
  <c r="AF460" i="1" s="1"/>
  <c r="AL460" i="1" s="1"/>
  <c r="AR460" i="1" s="1"/>
  <c r="AX460" i="1" s="1"/>
  <c r="BD460" i="1" s="1"/>
  <c r="BJ460" i="1" s="1"/>
  <c r="BP460" i="1" s="1"/>
  <c r="BU460" i="1" s="1"/>
  <c r="BZ460" i="1" s="1"/>
  <c r="CF460" i="1" s="1"/>
  <c r="CL460" i="1" s="1"/>
  <c r="CR460" i="1" s="1"/>
  <c r="M460" i="1"/>
  <c r="S460" i="1" s="1"/>
  <c r="Y460" i="1" s="1"/>
  <c r="AE460" i="1" s="1"/>
  <c r="AK460" i="1" s="1"/>
  <c r="AQ460" i="1" s="1"/>
  <c r="AW460" i="1" s="1"/>
  <c r="BC460" i="1" s="1"/>
  <c r="BI460" i="1" s="1"/>
  <c r="BO460" i="1" s="1"/>
  <c r="BT460" i="1" s="1"/>
  <c r="BY460" i="1" s="1"/>
  <c r="CE460" i="1" s="1"/>
  <c r="CK460" i="1" s="1"/>
  <c r="CQ460" i="1" s="1"/>
  <c r="L460" i="1"/>
  <c r="R460" i="1" s="1"/>
  <c r="X460" i="1" s="1"/>
  <c r="AD460" i="1" s="1"/>
  <c r="AJ460" i="1" s="1"/>
  <c r="AP460" i="1" s="1"/>
  <c r="AV460" i="1" s="1"/>
  <c r="BB460" i="1" s="1"/>
  <c r="BH460" i="1" s="1"/>
  <c r="BN460" i="1" s="1"/>
  <c r="BS460" i="1" s="1"/>
  <c r="BX460" i="1" s="1"/>
  <c r="CD460" i="1" s="1"/>
  <c r="CJ460" i="1" s="1"/>
  <c r="CP460" i="1" s="1"/>
  <c r="CS459" i="1"/>
  <c r="CS458" i="1" s="1"/>
  <c r="CS457" i="1" s="1"/>
  <c r="CO459" i="1"/>
  <c r="CO458" i="1" s="1"/>
  <c r="CO457" i="1" s="1"/>
  <c r="CN459" i="1"/>
  <c r="CN458" i="1" s="1"/>
  <c r="CN457" i="1" s="1"/>
  <c r="CM459" i="1"/>
  <c r="CM458" i="1" s="1"/>
  <c r="CM457" i="1" s="1"/>
  <c r="CI459" i="1"/>
  <c r="CI458" i="1" s="1"/>
  <c r="CI457" i="1" s="1"/>
  <c r="CH459" i="1"/>
  <c r="CH458" i="1" s="1"/>
  <c r="CH457" i="1" s="1"/>
  <c r="CG459" i="1"/>
  <c r="CC459" i="1"/>
  <c r="CC458" i="1" s="1"/>
  <c r="CC457" i="1" s="1"/>
  <c r="CB459" i="1"/>
  <c r="CB458" i="1" s="1"/>
  <c r="CB457" i="1" s="1"/>
  <c r="CA459" i="1"/>
  <c r="CA458" i="1" s="1"/>
  <c r="CA457" i="1" s="1"/>
  <c r="BW459" i="1"/>
  <c r="BW458" i="1" s="1"/>
  <c r="BW457" i="1" s="1"/>
  <c r="BV459" i="1"/>
  <c r="BV458" i="1" s="1"/>
  <c r="BV457" i="1" s="1"/>
  <c r="BR459" i="1"/>
  <c r="BQ459" i="1"/>
  <c r="BM459" i="1"/>
  <c r="BM458" i="1" s="1"/>
  <c r="BM457" i="1" s="1"/>
  <c r="BL459" i="1"/>
  <c r="BL458" i="1" s="1"/>
  <c r="BL457" i="1" s="1"/>
  <c r="BK459" i="1"/>
  <c r="BK458" i="1" s="1"/>
  <c r="BK457" i="1" s="1"/>
  <c r="BG459" i="1"/>
  <c r="BG458" i="1" s="1"/>
  <c r="BG457" i="1" s="1"/>
  <c r="BF459" i="1"/>
  <c r="BF458" i="1" s="1"/>
  <c r="BF457" i="1" s="1"/>
  <c r="BE459" i="1"/>
  <c r="BE458" i="1" s="1"/>
  <c r="BE457" i="1" s="1"/>
  <c r="BA459" i="1"/>
  <c r="BA458" i="1" s="1"/>
  <c r="BA457" i="1" s="1"/>
  <c r="AZ459" i="1"/>
  <c r="AZ458" i="1" s="1"/>
  <c r="AZ457" i="1" s="1"/>
  <c r="AY459" i="1"/>
  <c r="AU459" i="1"/>
  <c r="AU458" i="1" s="1"/>
  <c r="AU457" i="1" s="1"/>
  <c r="AT459" i="1"/>
  <c r="AT458" i="1" s="1"/>
  <c r="AT457" i="1" s="1"/>
  <c r="AS459" i="1"/>
  <c r="AS458" i="1" s="1"/>
  <c r="AS457" i="1" s="1"/>
  <c r="AO459" i="1"/>
  <c r="AO458" i="1" s="1"/>
  <c r="AO457" i="1" s="1"/>
  <c r="AN459" i="1"/>
  <c r="AN458" i="1" s="1"/>
  <c r="AN457" i="1" s="1"/>
  <c r="AM459" i="1"/>
  <c r="AI459" i="1"/>
  <c r="AI458" i="1" s="1"/>
  <c r="AI457" i="1" s="1"/>
  <c r="AH459" i="1"/>
  <c r="AG459" i="1"/>
  <c r="AG458" i="1" s="1"/>
  <c r="AG457" i="1" s="1"/>
  <c r="AC459" i="1"/>
  <c r="AC458" i="1" s="1"/>
  <c r="AC457" i="1" s="1"/>
  <c r="AB459" i="1"/>
  <c r="AB458" i="1" s="1"/>
  <c r="AB457" i="1" s="1"/>
  <c r="AA459" i="1"/>
  <c r="AA458" i="1" s="1"/>
  <c r="AA457" i="1" s="1"/>
  <c r="W459" i="1"/>
  <c r="W458" i="1" s="1"/>
  <c r="W457" i="1" s="1"/>
  <c r="V459" i="1"/>
  <c r="V458" i="1" s="1"/>
  <c r="V457" i="1" s="1"/>
  <c r="U459" i="1"/>
  <c r="U458" i="1" s="1"/>
  <c r="U457" i="1" s="1"/>
  <c r="Q459" i="1"/>
  <c r="P459" i="1"/>
  <c r="P458" i="1" s="1"/>
  <c r="P457" i="1" s="1"/>
  <c r="O459" i="1"/>
  <c r="O458" i="1" s="1"/>
  <c r="O457" i="1" s="1"/>
  <c r="K459" i="1"/>
  <c r="K458" i="1" s="1"/>
  <c r="K457" i="1" s="1"/>
  <c r="J459" i="1"/>
  <c r="J458" i="1" s="1"/>
  <c r="J457" i="1" s="1"/>
  <c r="I459" i="1"/>
  <c r="I458" i="1" s="1"/>
  <c r="I457" i="1" s="1"/>
  <c r="H459" i="1"/>
  <c r="H458" i="1" s="1"/>
  <c r="G459" i="1"/>
  <c r="G458" i="1" s="1"/>
  <c r="G457" i="1" s="1"/>
  <c r="F459" i="1"/>
  <c r="CG458" i="1"/>
  <c r="CG457" i="1" s="1"/>
  <c r="BR458" i="1"/>
  <c r="BR457" i="1" s="1"/>
  <c r="BQ458" i="1"/>
  <c r="BQ457" i="1" s="1"/>
  <c r="AY458" i="1"/>
  <c r="AY457" i="1" s="1"/>
  <c r="AM458" i="1"/>
  <c r="AM457" i="1" s="1"/>
  <c r="AH458" i="1"/>
  <c r="AH457" i="1" s="1"/>
  <c r="Q458" i="1"/>
  <c r="Q457" i="1" s="1"/>
  <c r="F458" i="1"/>
  <c r="F457" i="1" s="1"/>
  <c r="N456" i="1"/>
  <c r="T456" i="1" s="1"/>
  <c r="Z456" i="1" s="1"/>
  <c r="AF456" i="1" s="1"/>
  <c r="AL456" i="1" s="1"/>
  <c r="AR456" i="1" s="1"/>
  <c r="AX456" i="1" s="1"/>
  <c r="BD456" i="1" s="1"/>
  <c r="BJ456" i="1" s="1"/>
  <c r="BP456" i="1" s="1"/>
  <c r="BU456" i="1" s="1"/>
  <c r="BZ456" i="1" s="1"/>
  <c r="CF456" i="1" s="1"/>
  <c r="CL456" i="1" s="1"/>
  <c r="CR456" i="1" s="1"/>
  <c r="M456" i="1"/>
  <c r="S456" i="1" s="1"/>
  <c r="Y456" i="1" s="1"/>
  <c r="AE456" i="1" s="1"/>
  <c r="AK456" i="1" s="1"/>
  <c r="AQ456" i="1" s="1"/>
  <c r="AW456" i="1" s="1"/>
  <c r="BC456" i="1" s="1"/>
  <c r="BI456" i="1" s="1"/>
  <c r="BO456" i="1" s="1"/>
  <c r="BT456" i="1" s="1"/>
  <c r="BY456" i="1" s="1"/>
  <c r="CE456" i="1" s="1"/>
  <c r="CK456" i="1" s="1"/>
  <c r="CQ456" i="1" s="1"/>
  <c r="L456" i="1"/>
  <c r="R456" i="1" s="1"/>
  <c r="X456" i="1" s="1"/>
  <c r="AD456" i="1" s="1"/>
  <c r="AJ456" i="1" s="1"/>
  <c r="AP456" i="1" s="1"/>
  <c r="AV456" i="1" s="1"/>
  <c r="BB456" i="1" s="1"/>
  <c r="BH456" i="1" s="1"/>
  <c r="BN456" i="1" s="1"/>
  <c r="BS456" i="1" s="1"/>
  <c r="BX456" i="1" s="1"/>
  <c r="CD456" i="1" s="1"/>
  <c r="CJ456" i="1" s="1"/>
  <c r="CP456" i="1" s="1"/>
  <c r="CS455" i="1"/>
  <c r="CO455" i="1"/>
  <c r="CO454" i="1" s="1"/>
  <c r="CN455" i="1"/>
  <c r="CM455" i="1"/>
  <c r="CM454" i="1" s="1"/>
  <c r="CM453" i="1" s="1"/>
  <c r="CM452" i="1" s="1"/>
  <c r="CI455" i="1"/>
  <c r="CH455" i="1"/>
  <c r="CH454" i="1" s="1"/>
  <c r="CG455" i="1"/>
  <c r="CC455" i="1"/>
  <c r="CB455" i="1"/>
  <c r="CA455" i="1"/>
  <c r="CA454" i="1" s="1"/>
  <c r="BW455" i="1"/>
  <c r="BV455" i="1"/>
  <c r="BR455" i="1"/>
  <c r="BQ455" i="1"/>
  <c r="BQ454" i="1" s="1"/>
  <c r="BM455" i="1"/>
  <c r="BL455" i="1"/>
  <c r="BL454" i="1" s="1"/>
  <c r="BL453" i="1" s="1"/>
  <c r="BK455" i="1"/>
  <c r="BG455" i="1"/>
  <c r="BG454" i="1" s="1"/>
  <c r="BF455" i="1"/>
  <c r="BE455" i="1"/>
  <c r="BE454" i="1" s="1"/>
  <c r="BE453" i="1" s="1"/>
  <c r="BA455" i="1"/>
  <c r="AZ455" i="1"/>
  <c r="AZ454" i="1" s="1"/>
  <c r="AY455" i="1"/>
  <c r="AU455" i="1"/>
  <c r="AT455" i="1"/>
  <c r="AS455" i="1"/>
  <c r="AS454" i="1" s="1"/>
  <c r="AO455" i="1"/>
  <c r="AN455" i="1"/>
  <c r="AM455" i="1"/>
  <c r="AI455" i="1"/>
  <c r="AI454" i="1" s="1"/>
  <c r="AH455" i="1"/>
  <c r="AG455" i="1"/>
  <c r="AG454" i="1" s="1"/>
  <c r="AG453" i="1" s="1"/>
  <c r="AC455" i="1"/>
  <c r="AB455" i="1"/>
  <c r="AB454" i="1" s="1"/>
  <c r="AA455" i="1"/>
  <c r="W455" i="1"/>
  <c r="W454" i="1" s="1"/>
  <c r="W453" i="1" s="1"/>
  <c r="W452" i="1" s="1"/>
  <c r="V455" i="1"/>
  <c r="U455" i="1"/>
  <c r="U454" i="1" s="1"/>
  <c r="Q455" i="1"/>
  <c r="P455" i="1"/>
  <c r="O455" i="1"/>
  <c r="K455" i="1"/>
  <c r="K454" i="1" s="1"/>
  <c r="J455" i="1"/>
  <c r="I455" i="1"/>
  <c r="H455" i="1"/>
  <c r="G455" i="1"/>
  <c r="G454" i="1" s="1"/>
  <c r="F455" i="1"/>
  <c r="CS454" i="1"/>
  <c r="CS453" i="1" s="1"/>
  <c r="CN454" i="1"/>
  <c r="CN453" i="1" s="1"/>
  <c r="CI454" i="1"/>
  <c r="CG454" i="1"/>
  <c r="CC454" i="1"/>
  <c r="CB454" i="1"/>
  <c r="BW454" i="1"/>
  <c r="BV454" i="1"/>
  <c r="BR454" i="1"/>
  <c r="BR453" i="1" s="1"/>
  <c r="BM454" i="1"/>
  <c r="BK454" i="1"/>
  <c r="BK453" i="1" s="1"/>
  <c r="BF454" i="1"/>
  <c r="BF453" i="1" s="1"/>
  <c r="BA454" i="1"/>
  <c r="AY454" i="1"/>
  <c r="AU454" i="1"/>
  <c r="AT454" i="1"/>
  <c r="AO454" i="1"/>
  <c r="AN454" i="1"/>
  <c r="AM454" i="1"/>
  <c r="AM453" i="1" s="1"/>
  <c r="AH454" i="1"/>
  <c r="AC454" i="1"/>
  <c r="AC453" i="1" s="1"/>
  <c r="AA454" i="1"/>
  <c r="AA453" i="1" s="1"/>
  <c r="V454" i="1"/>
  <c r="Q454" i="1"/>
  <c r="P454" i="1"/>
  <c r="O454" i="1"/>
  <c r="J454" i="1"/>
  <c r="I454" i="1"/>
  <c r="H454" i="1"/>
  <c r="H453" i="1" s="1"/>
  <c r="F454" i="1"/>
  <c r="CO453" i="1"/>
  <c r="CI453" i="1"/>
  <c r="CH453" i="1"/>
  <c r="CG453" i="1"/>
  <c r="CC453" i="1"/>
  <c r="CB453" i="1"/>
  <c r="CA453" i="1"/>
  <c r="BW453" i="1"/>
  <c r="BV453" i="1"/>
  <c r="BQ453" i="1"/>
  <c r="BM453" i="1"/>
  <c r="BG453" i="1"/>
  <c r="BA453" i="1"/>
  <c r="AZ453" i="1"/>
  <c r="AY453" i="1"/>
  <c r="AU453" i="1"/>
  <c r="AT453" i="1"/>
  <c r="AS453" i="1"/>
  <c r="AO453" i="1"/>
  <c r="AN453" i="1"/>
  <c r="AI453" i="1"/>
  <c r="AH453" i="1"/>
  <c r="AB453" i="1"/>
  <c r="V453" i="1"/>
  <c r="U453" i="1"/>
  <c r="Q453" i="1"/>
  <c r="P453" i="1"/>
  <c r="O453" i="1"/>
  <c r="K453" i="1"/>
  <c r="J453" i="1"/>
  <c r="I453" i="1"/>
  <c r="G453" i="1"/>
  <c r="F453" i="1"/>
  <c r="N451" i="1"/>
  <c r="T451" i="1" s="1"/>
  <c r="Z451" i="1" s="1"/>
  <c r="AF451" i="1" s="1"/>
  <c r="AL451" i="1" s="1"/>
  <c r="AR451" i="1" s="1"/>
  <c r="AX451" i="1" s="1"/>
  <c r="BD451" i="1" s="1"/>
  <c r="BJ451" i="1" s="1"/>
  <c r="BP451" i="1" s="1"/>
  <c r="BU451" i="1" s="1"/>
  <c r="BZ451" i="1" s="1"/>
  <c r="CF451" i="1" s="1"/>
  <c r="CL451" i="1" s="1"/>
  <c r="CR451" i="1" s="1"/>
  <c r="M451" i="1"/>
  <c r="S451" i="1" s="1"/>
  <c r="Y451" i="1" s="1"/>
  <c r="AE451" i="1" s="1"/>
  <c r="AK451" i="1" s="1"/>
  <c r="AQ451" i="1" s="1"/>
  <c r="AW451" i="1" s="1"/>
  <c r="BC451" i="1" s="1"/>
  <c r="BI451" i="1" s="1"/>
  <c r="BO451" i="1" s="1"/>
  <c r="BT451" i="1" s="1"/>
  <c r="BY451" i="1" s="1"/>
  <c r="CE451" i="1" s="1"/>
  <c r="CK451" i="1" s="1"/>
  <c r="CQ451" i="1" s="1"/>
  <c r="L451" i="1"/>
  <c r="R451" i="1" s="1"/>
  <c r="X451" i="1" s="1"/>
  <c r="AD451" i="1" s="1"/>
  <c r="AJ451" i="1" s="1"/>
  <c r="AP451" i="1" s="1"/>
  <c r="AV451" i="1" s="1"/>
  <c r="BB451" i="1" s="1"/>
  <c r="BH451" i="1" s="1"/>
  <c r="BN451" i="1" s="1"/>
  <c r="BS451" i="1" s="1"/>
  <c r="BX451" i="1" s="1"/>
  <c r="CD451" i="1" s="1"/>
  <c r="CJ451" i="1" s="1"/>
  <c r="CP451" i="1" s="1"/>
  <c r="N450" i="1"/>
  <c r="T450" i="1" s="1"/>
  <c r="Z450" i="1" s="1"/>
  <c r="AF450" i="1" s="1"/>
  <c r="AL450" i="1" s="1"/>
  <c r="AR450" i="1" s="1"/>
  <c r="AX450" i="1" s="1"/>
  <c r="BD450" i="1" s="1"/>
  <c r="BJ450" i="1" s="1"/>
  <c r="BP450" i="1" s="1"/>
  <c r="BU450" i="1" s="1"/>
  <c r="BZ450" i="1" s="1"/>
  <c r="CF450" i="1" s="1"/>
  <c r="CL450" i="1" s="1"/>
  <c r="CR450" i="1" s="1"/>
  <c r="M450" i="1"/>
  <c r="S450" i="1" s="1"/>
  <c r="Y450" i="1" s="1"/>
  <c r="AE450" i="1" s="1"/>
  <c r="AK450" i="1" s="1"/>
  <c r="AQ450" i="1" s="1"/>
  <c r="AW450" i="1" s="1"/>
  <c r="BC450" i="1" s="1"/>
  <c r="BI450" i="1" s="1"/>
  <c r="BO450" i="1" s="1"/>
  <c r="BT450" i="1" s="1"/>
  <c r="BY450" i="1" s="1"/>
  <c r="CE450" i="1" s="1"/>
  <c r="CK450" i="1" s="1"/>
  <c r="CQ450" i="1" s="1"/>
  <c r="L450" i="1"/>
  <c r="R450" i="1" s="1"/>
  <c r="X450" i="1" s="1"/>
  <c r="AD450" i="1" s="1"/>
  <c r="AJ450" i="1" s="1"/>
  <c r="AP450" i="1" s="1"/>
  <c r="AV450" i="1" s="1"/>
  <c r="BB450" i="1" s="1"/>
  <c r="BH450" i="1" s="1"/>
  <c r="BN450" i="1" s="1"/>
  <c r="BS450" i="1" s="1"/>
  <c r="BX450" i="1" s="1"/>
  <c r="CD450" i="1" s="1"/>
  <c r="CJ450" i="1" s="1"/>
  <c r="CP450" i="1" s="1"/>
  <c r="CS449" i="1"/>
  <c r="CS448" i="1" s="1"/>
  <c r="CS447" i="1" s="1"/>
  <c r="CO449" i="1"/>
  <c r="CO448" i="1" s="1"/>
  <c r="CO447" i="1" s="1"/>
  <c r="CN449" i="1"/>
  <c r="CN448" i="1" s="1"/>
  <c r="CN447" i="1" s="1"/>
  <c r="CM449" i="1"/>
  <c r="CM448" i="1" s="1"/>
  <c r="CM447" i="1" s="1"/>
  <c r="CI449" i="1"/>
  <c r="CH449" i="1"/>
  <c r="CG449" i="1"/>
  <c r="CG448" i="1" s="1"/>
  <c r="CG447" i="1" s="1"/>
  <c r="CC449" i="1"/>
  <c r="CC448" i="1" s="1"/>
  <c r="CC447" i="1" s="1"/>
  <c r="CB449" i="1"/>
  <c r="CB448" i="1" s="1"/>
  <c r="CB447" i="1" s="1"/>
  <c r="CA449" i="1"/>
  <c r="CA448" i="1" s="1"/>
  <c r="CA447" i="1" s="1"/>
  <c r="BW449" i="1"/>
  <c r="BW448" i="1" s="1"/>
  <c r="BW447" i="1" s="1"/>
  <c r="BV449" i="1"/>
  <c r="BV448" i="1" s="1"/>
  <c r="BV447" i="1" s="1"/>
  <c r="BR449" i="1"/>
  <c r="BR448" i="1" s="1"/>
  <c r="BR447" i="1" s="1"/>
  <c r="BQ449" i="1"/>
  <c r="BQ448" i="1" s="1"/>
  <c r="BM449" i="1"/>
  <c r="BM448" i="1" s="1"/>
  <c r="BM447" i="1" s="1"/>
  <c r="BL449" i="1"/>
  <c r="BL448" i="1" s="1"/>
  <c r="BL447" i="1" s="1"/>
  <c r="BK449" i="1"/>
  <c r="BK448" i="1" s="1"/>
  <c r="BK447" i="1" s="1"/>
  <c r="BG449" i="1"/>
  <c r="BG448" i="1" s="1"/>
  <c r="BG447" i="1" s="1"/>
  <c r="BF449" i="1"/>
  <c r="BE449" i="1"/>
  <c r="BE448" i="1" s="1"/>
  <c r="BE447" i="1" s="1"/>
  <c r="BA449" i="1"/>
  <c r="BA448" i="1" s="1"/>
  <c r="BA447" i="1" s="1"/>
  <c r="AZ449" i="1"/>
  <c r="AZ448" i="1" s="1"/>
  <c r="AZ447" i="1" s="1"/>
  <c r="AY449" i="1"/>
  <c r="AY448" i="1" s="1"/>
  <c r="AY447" i="1" s="1"/>
  <c r="AU449" i="1"/>
  <c r="AU448" i="1" s="1"/>
  <c r="AU447" i="1" s="1"/>
  <c r="AT449" i="1"/>
  <c r="AT448" i="1" s="1"/>
  <c r="AT447" i="1" s="1"/>
  <c r="AS449" i="1"/>
  <c r="AS448" i="1" s="1"/>
  <c r="AS447" i="1" s="1"/>
  <c r="AO449" i="1"/>
  <c r="AO448" i="1" s="1"/>
  <c r="AO447" i="1" s="1"/>
  <c r="AN449" i="1"/>
  <c r="AN448" i="1" s="1"/>
  <c r="AN447" i="1" s="1"/>
  <c r="AM449" i="1"/>
  <c r="AM448" i="1" s="1"/>
  <c r="AM447" i="1" s="1"/>
  <c r="AI449" i="1"/>
  <c r="AI448" i="1" s="1"/>
  <c r="AI447" i="1" s="1"/>
  <c r="AH449" i="1"/>
  <c r="AG449" i="1"/>
  <c r="AG448" i="1" s="1"/>
  <c r="AG447" i="1" s="1"/>
  <c r="AC449" i="1"/>
  <c r="AC448" i="1" s="1"/>
  <c r="AC447" i="1" s="1"/>
  <c r="AB449" i="1"/>
  <c r="AB448" i="1" s="1"/>
  <c r="AB447" i="1" s="1"/>
  <c r="AA449" i="1"/>
  <c r="W449" i="1"/>
  <c r="W448" i="1" s="1"/>
  <c r="W447" i="1" s="1"/>
  <c r="V449" i="1"/>
  <c r="V448" i="1" s="1"/>
  <c r="V447" i="1" s="1"/>
  <c r="U449" i="1"/>
  <c r="U448" i="1" s="1"/>
  <c r="U447" i="1" s="1"/>
  <c r="Q449" i="1"/>
  <c r="Q448" i="1" s="1"/>
  <c r="Q447" i="1" s="1"/>
  <c r="P449" i="1"/>
  <c r="P448" i="1" s="1"/>
  <c r="P447" i="1" s="1"/>
  <c r="O449" i="1"/>
  <c r="O448" i="1" s="1"/>
  <c r="O447" i="1" s="1"/>
  <c r="K449" i="1"/>
  <c r="K448" i="1" s="1"/>
  <c r="J449" i="1"/>
  <c r="M449" i="1" s="1"/>
  <c r="I449" i="1"/>
  <c r="L449" i="1" s="1"/>
  <c r="CI448" i="1"/>
  <c r="CI447" i="1" s="1"/>
  <c r="CH448" i="1"/>
  <c r="CH447" i="1" s="1"/>
  <c r="BF448" i="1"/>
  <c r="BF447" i="1" s="1"/>
  <c r="AH448" i="1"/>
  <c r="AH447" i="1" s="1"/>
  <c r="AA448" i="1"/>
  <c r="AA447" i="1" s="1"/>
  <c r="BP446" i="1"/>
  <c r="BU446" i="1" s="1"/>
  <c r="BZ446" i="1" s="1"/>
  <c r="CF446" i="1" s="1"/>
  <c r="CL446" i="1" s="1"/>
  <c r="CR446" i="1" s="1"/>
  <c r="BO446" i="1"/>
  <c r="BT446" i="1" s="1"/>
  <c r="BY446" i="1" s="1"/>
  <c r="CE446" i="1" s="1"/>
  <c r="CK446" i="1" s="1"/>
  <c r="CQ446" i="1" s="1"/>
  <c r="BN446" i="1"/>
  <c r="BS446" i="1" s="1"/>
  <c r="BX446" i="1" s="1"/>
  <c r="CD446" i="1" s="1"/>
  <c r="CJ446" i="1" s="1"/>
  <c r="CP446" i="1" s="1"/>
  <c r="BJ445" i="1"/>
  <c r="BP445" i="1" s="1"/>
  <c r="BU445" i="1" s="1"/>
  <c r="BZ445" i="1" s="1"/>
  <c r="CF445" i="1" s="1"/>
  <c r="CL445" i="1" s="1"/>
  <c r="CR445" i="1" s="1"/>
  <c r="BI445" i="1"/>
  <c r="BO445" i="1" s="1"/>
  <c r="BT445" i="1" s="1"/>
  <c r="BY445" i="1" s="1"/>
  <c r="CE445" i="1" s="1"/>
  <c r="CK445" i="1" s="1"/>
  <c r="CQ445" i="1" s="1"/>
  <c r="BH445" i="1"/>
  <c r="BN445" i="1" s="1"/>
  <c r="BS445" i="1" s="1"/>
  <c r="BX445" i="1" s="1"/>
  <c r="CD445" i="1" s="1"/>
  <c r="CJ445" i="1" s="1"/>
  <c r="CP445" i="1" s="1"/>
  <c r="CS444" i="1"/>
  <c r="CO444" i="1"/>
  <c r="CO443" i="1" s="1"/>
  <c r="CO442" i="1" s="1"/>
  <c r="CN444" i="1"/>
  <c r="CN443" i="1" s="1"/>
  <c r="CN442" i="1" s="1"/>
  <c r="CM444" i="1"/>
  <c r="CM443" i="1" s="1"/>
  <c r="CM442" i="1" s="1"/>
  <c r="CI444" i="1"/>
  <c r="CI443" i="1" s="1"/>
  <c r="CI442" i="1" s="1"/>
  <c r="CH444" i="1"/>
  <c r="CH443" i="1" s="1"/>
  <c r="CH442" i="1" s="1"/>
  <c r="CG444" i="1"/>
  <c r="CG443" i="1" s="1"/>
  <c r="CG442" i="1" s="1"/>
  <c r="CC444" i="1"/>
  <c r="CC443" i="1" s="1"/>
  <c r="CC442" i="1" s="1"/>
  <c r="CB444" i="1"/>
  <c r="CA444" i="1"/>
  <c r="CA443" i="1" s="1"/>
  <c r="CA442" i="1" s="1"/>
  <c r="BW444" i="1"/>
  <c r="BW443" i="1" s="1"/>
  <c r="BW442" i="1" s="1"/>
  <c r="BV444" i="1"/>
  <c r="BV443" i="1" s="1"/>
  <c r="BV442" i="1" s="1"/>
  <c r="BR444" i="1"/>
  <c r="BQ444" i="1"/>
  <c r="BQ443" i="1" s="1"/>
  <c r="BQ442" i="1" s="1"/>
  <c r="BM444" i="1"/>
  <c r="BM443" i="1" s="1"/>
  <c r="BM442" i="1" s="1"/>
  <c r="BL444" i="1"/>
  <c r="BL443" i="1" s="1"/>
  <c r="BL442" i="1" s="1"/>
  <c r="BK444" i="1"/>
  <c r="BK443" i="1" s="1"/>
  <c r="BK442" i="1" s="1"/>
  <c r="BH444" i="1"/>
  <c r="BN444" i="1" s="1"/>
  <c r="BS444" i="1" s="1"/>
  <c r="BX444" i="1" s="1"/>
  <c r="CD444" i="1" s="1"/>
  <c r="BG444" i="1"/>
  <c r="BJ444" i="1" s="1"/>
  <c r="BP444" i="1" s="1"/>
  <c r="BU444" i="1" s="1"/>
  <c r="BZ444" i="1" s="1"/>
  <c r="BF444" i="1"/>
  <c r="BI444" i="1" s="1"/>
  <c r="BO444" i="1" s="1"/>
  <c r="BE444" i="1"/>
  <c r="CS443" i="1"/>
  <c r="CS442" i="1" s="1"/>
  <c r="CB443" i="1"/>
  <c r="CB442" i="1" s="1"/>
  <c r="BR443" i="1"/>
  <c r="BR442" i="1" s="1"/>
  <c r="BE443" i="1"/>
  <c r="BH443" i="1" s="1"/>
  <c r="AM441" i="1"/>
  <c r="AM440" i="1" s="1"/>
  <c r="O441" i="1"/>
  <c r="O440" i="1" s="1"/>
  <c r="N441" i="1"/>
  <c r="T441" i="1" s="1"/>
  <c r="Z441" i="1" s="1"/>
  <c r="AF441" i="1" s="1"/>
  <c r="AL441" i="1" s="1"/>
  <c r="AR441" i="1" s="1"/>
  <c r="AX441" i="1" s="1"/>
  <c r="BD441" i="1" s="1"/>
  <c r="BJ441" i="1" s="1"/>
  <c r="BP441" i="1" s="1"/>
  <c r="BU441" i="1" s="1"/>
  <c r="BZ441" i="1" s="1"/>
  <c r="CF441" i="1" s="1"/>
  <c r="CL441" i="1" s="1"/>
  <c r="CR441" i="1" s="1"/>
  <c r="M441" i="1"/>
  <c r="S441" i="1" s="1"/>
  <c r="Y441" i="1" s="1"/>
  <c r="AE441" i="1" s="1"/>
  <c r="AK441" i="1" s="1"/>
  <c r="AQ441" i="1" s="1"/>
  <c r="AW441" i="1" s="1"/>
  <c r="BC441" i="1" s="1"/>
  <c r="BI441" i="1" s="1"/>
  <c r="BO441" i="1" s="1"/>
  <c r="BT441" i="1" s="1"/>
  <c r="BY441" i="1" s="1"/>
  <c r="CE441" i="1" s="1"/>
  <c r="CK441" i="1" s="1"/>
  <c r="CQ441" i="1" s="1"/>
  <c r="L441" i="1"/>
  <c r="CS440" i="1"/>
  <c r="CO440" i="1"/>
  <c r="CN440" i="1"/>
  <c r="CM440" i="1"/>
  <c r="CI440" i="1"/>
  <c r="CH440" i="1"/>
  <c r="CG440" i="1"/>
  <c r="CC440" i="1"/>
  <c r="CB440" i="1"/>
  <c r="CA440" i="1"/>
  <c r="BW440" i="1"/>
  <c r="BV440" i="1"/>
  <c r="BR440" i="1"/>
  <c r="BQ440" i="1"/>
  <c r="BM440" i="1"/>
  <c r="BL440" i="1"/>
  <c r="BK440" i="1"/>
  <c r="BG440" i="1"/>
  <c r="BF440" i="1"/>
  <c r="BE440" i="1"/>
  <c r="BA440" i="1"/>
  <c r="AZ440" i="1"/>
  <c r="AY440" i="1"/>
  <c r="AU440" i="1"/>
  <c r="AT440" i="1"/>
  <c r="AS440" i="1"/>
  <c r="AO440" i="1"/>
  <c r="AN440" i="1"/>
  <c r="AI440" i="1"/>
  <c r="AH440" i="1"/>
  <c r="AG440" i="1"/>
  <c r="AC440" i="1"/>
  <c r="AB440" i="1"/>
  <c r="AA440" i="1"/>
  <c r="W440" i="1"/>
  <c r="V440" i="1"/>
  <c r="U440" i="1"/>
  <c r="Q440" i="1"/>
  <c r="P440" i="1"/>
  <c r="K440" i="1"/>
  <c r="J440" i="1"/>
  <c r="J437" i="1" s="1"/>
  <c r="J436" i="1" s="1"/>
  <c r="I440" i="1"/>
  <c r="H440" i="1"/>
  <c r="G440" i="1"/>
  <c r="F440" i="1"/>
  <c r="F437" i="1" s="1"/>
  <c r="N439" i="1"/>
  <c r="T439" i="1" s="1"/>
  <c r="Z439" i="1" s="1"/>
  <c r="AF439" i="1" s="1"/>
  <c r="AL439" i="1" s="1"/>
  <c r="AR439" i="1" s="1"/>
  <c r="AX439" i="1" s="1"/>
  <c r="BD439" i="1" s="1"/>
  <c r="BJ439" i="1" s="1"/>
  <c r="BP439" i="1" s="1"/>
  <c r="BU439" i="1" s="1"/>
  <c r="BZ439" i="1" s="1"/>
  <c r="CF439" i="1" s="1"/>
  <c r="CL439" i="1" s="1"/>
  <c r="CR439" i="1" s="1"/>
  <c r="M439" i="1"/>
  <c r="S439" i="1" s="1"/>
  <c r="Y439" i="1" s="1"/>
  <c r="AE439" i="1" s="1"/>
  <c r="AK439" i="1" s="1"/>
  <c r="AQ439" i="1" s="1"/>
  <c r="AW439" i="1" s="1"/>
  <c r="BC439" i="1" s="1"/>
  <c r="BI439" i="1" s="1"/>
  <c r="BO439" i="1" s="1"/>
  <c r="BT439" i="1" s="1"/>
  <c r="BY439" i="1" s="1"/>
  <c r="CE439" i="1" s="1"/>
  <c r="CK439" i="1" s="1"/>
  <c r="CQ439" i="1" s="1"/>
  <c r="L439" i="1"/>
  <c r="R439" i="1" s="1"/>
  <c r="X439" i="1" s="1"/>
  <c r="AD439" i="1" s="1"/>
  <c r="AJ439" i="1" s="1"/>
  <c r="AP439" i="1" s="1"/>
  <c r="AV439" i="1" s="1"/>
  <c r="BB439" i="1" s="1"/>
  <c r="BH439" i="1" s="1"/>
  <c r="BN439" i="1" s="1"/>
  <c r="BS439" i="1" s="1"/>
  <c r="BX439" i="1" s="1"/>
  <c r="CD439" i="1" s="1"/>
  <c r="CJ439" i="1" s="1"/>
  <c r="CP439" i="1" s="1"/>
  <c r="CS438" i="1"/>
  <c r="CO438" i="1"/>
  <c r="CN438" i="1"/>
  <c r="CM438" i="1"/>
  <c r="CI438" i="1"/>
  <c r="CH438" i="1"/>
  <c r="CG438" i="1"/>
  <c r="CC438" i="1"/>
  <c r="CB438" i="1"/>
  <c r="CA438" i="1"/>
  <c r="BW438" i="1"/>
  <c r="BV438" i="1"/>
  <c r="BR438" i="1"/>
  <c r="BQ438" i="1"/>
  <c r="BM438" i="1"/>
  <c r="BL438" i="1"/>
  <c r="BL437" i="1" s="1"/>
  <c r="BL436" i="1" s="1"/>
  <c r="BK438" i="1"/>
  <c r="BG438" i="1"/>
  <c r="BF438" i="1"/>
  <c r="BE438" i="1"/>
  <c r="BA438" i="1"/>
  <c r="AZ438" i="1"/>
  <c r="AY438" i="1"/>
  <c r="AU438" i="1"/>
  <c r="AT438" i="1"/>
  <c r="AS438" i="1"/>
  <c r="AO438" i="1"/>
  <c r="AN438" i="1"/>
  <c r="AN437" i="1" s="1"/>
  <c r="AN436" i="1" s="1"/>
  <c r="AM438" i="1"/>
  <c r="AI438" i="1"/>
  <c r="AH438" i="1"/>
  <c r="AG438" i="1"/>
  <c r="AC438" i="1"/>
  <c r="AB438" i="1"/>
  <c r="AA438" i="1"/>
  <c r="W438" i="1"/>
  <c r="V438" i="1"/>
  <c r="U438" i="1"/>
  <c r="Q438" i="1"/>
  <c r="P438" i="1"/>
  <c r="O438" i="1"/>
  <c r="K438" i="1"/>
  <c r="J438" i="1"/>
  <c r="I438" i="1"/>
  <c r="H438" i="1"/>
  <c r="H437" i="1" s="1"/>
  <c r="H436" i="1" s="1"/>
  <c r="G438" i="1"/>
  <c r="F438" i="1"/>
  <c r="CM437" i="1"/>
  <c r="CM436" i="1" s="1"/>
  <c r="CI437" i="1"/>
  <c r="CI436" i="1" s="1"/>
  <c r="CA435" i="1"/>
  <c r="CA433" i="1" s="1"/>
  <c r="N435" i="1"/>
  <c r="T435" i="1" s="1"/>
  <c r="Z435" i="1" s="1"/>
  <c r="AF435" i="1" s="1"/>
  <c r="AL435" i="1" s="1"/>
  <c r="AR435" i="1" s="1"/>
  <c r="AX435" i="1" s="1"/>
  <c r="BD435" i="1" s="1"/>
  <c r="BJ435" i="1" s="1"/>
  <c r="BP435" i="1" s="1"/>
  <c r="BU435" i="1" s="1"/>
  <c r="BZ435" i="1" s="1"/>
  <c r="CF435" i="1" s="1"/>
  <c r="CL435" i="1" s="1"/>
  <c r="CR435" i="1" s="1"/>
  <c r="M435" i="1"/>
  <c r="S435" i="1" s="1"/>
  <c r="Y435" i="1" s="1"/>
  <c r="AE435" i="1" s="1"/>
  <c r="AK435" i="1" s="1"/>
  <c r="AQ435" i="1" s="1"/>
  <c r="AW435" i="1" s="1"/>
  <c r="BC435" i="1" s="1"/>
  <c r="BI435" i="1" s="1"/>
  <c r="BO435" i="1" s="1"/>
  <c r="BT435" i="1" s="1"/>
  <c r="BY435" i="1" s="1"/>
  <c r="CE435" i="1" s="1"/>
  <c r="CK435" i="1" s="1"/>
  <c r="CQ435" i="1" s="1"/>
  <c r="L435" i="1"/>
  <c r="R435" i="1" s="1"/>
  <c r="X435" i="1" s="1"/>
  <c r="AD435" i="1" s="1"/>
  <c r="AJ435" i="1" s="1"/>
  <c r="AP435" i="1" s="1"/>
  <c r="AV435" i="1" s="1"/>
  <c r="BB435" i="1" s="1"/>
  <c r="BH435" i="1" s="1"/>
  <c r="BN435" i="1" s="1"/>
  <c r="BS435" i="1" s="1"/>
  <c r="BX435" i="1" s="1"/>
  <c r="AY434" i="1"/>
  <c r="AY433" i="1" s="1"/>
  <c r="O434" i="1"/>
  <c r="M434" i="1"/>
  <c r="S434" i="1" s="1"/>
  <c r="Y434" i="1" s="1"/>
  <c r="AE434" i="1" s="1"/>
  <c r="AK434" i="1" s="1"/>
  <c r="AQ434" i="1" s="1"/>
  <c r="AW434" i="1" s="1"/>
  <c r="BC434" i="1" s="1"/>
  <c r="BI434" i="1" s="1"/>
  <c r="BO434" i="1" s="1"/>
  <c r="BT434" i="1" s="1"/>
  <c r="BY434" i="1" s="1"/>
  <c r="CE434" i="1" s="1"/>
  <c r="CK434" i="1" s="1"/>
  <c r="CQ434" i="1" s="1"/>
  <c r="L434" i="1"/>
  <c r="K434" i="1"/>
  <c r="N434" i="1" s="1"/>
  <c r="T434" i="1" s="1"/>
  <c r="Z434" i="1" s="1"/>
  <c r="AF434" i="1" s="1"/>
  <c r="AL434" i="1" s="1"/>
  <c r="AR434" i="1" s="1"/>
  <c r="AX434" i="1" s="1"/>
  <c r="BD434" i="1" s="1"/>
  <c r="BJ434" i="1" s="1"/>
  <c r="BP434" i="1" s="1"/>
  <c r="BU434" i="1" s="1"/>
  <c r="BZ434" i="1" s="1"/>
  <c r="CF434" i="1" s="1"/>
  <c r="CL434" i="1" s="1"/>
  <c r="CR434" i="1" s="1"/>
  <c r="CS433" i="1"/>
  <c r="CO433" i="1"/>
  <c r="CN433" i="1"/>
  <c r="CM433" i="1"/>
  <c r="CI433" i="1"/>
  <c r="CH433" i="1"/>
  <c r="CG433" i="1"/>
  <c r="CC433" i="1"/>
  <c r="CB433" i="1"/>
  <c r="BW433" i="1"/>
  <c r="BV433" i="1"/>
  <c r="BR433" i="1"/>
  <c r="BQ433" i="1"/>
  <c r="BM433" i="1"/>
  <c r="BL433" i="1"/>
  <c r="BK433" i="1"/>
  <c r="BG433" i="1"/>
  <c r="BF433" i="1"/>
  <c r="BE433" i="1"/>
  <c r="BA433" i="1"/>
  <c r="AZ433" i="1"/>
  <c r="AU433" i="1"/>
  <c r="AT433" i="1"/>
  <c r="AS433" i="1"/>
  <c r="AO433" i="1"/>
  <c r="AN433" i="1"/>
  <c r="AM433" i="1"/>
  <c r="AI433" i="1"/>
  <c r="AH433" i="1"/>
  <c r="AG433" i="1"/>
  <c r="AC433" i="1"/>
  <c r="AB433" i="1"/>
  <c r="AA433" i="1"/>
  <c r="W433" i="1"/>
  <c r="V433" i="1"/>
  <c r="U433" i="1"/>
  <c r="Q433" i="1"/>
  <c r="P433" i="1"/>
  <c r="O433" i="1"/>
  <c r="J433" i="1"/>
  <c r="I433" i="1"/>
  <c r="H433" i="1"/>
  <c r="G433" i="1"/>
  <c r="F433" i="1"/>
  <c r="N432" i="1"/>
  <c r="T432" i="1" s="1"/>
  <c r="Z432" i="1" s="1"/>
  <c r="AF432" i="1" s="1"/>
  <c r="AL432" i="1" s="1"/>
  <c r="AR432" i="1" s="1"/>
  <c r="AX432" i="1" s="1"/>
  <c r="BD432" i="1" s="1"/>
  <c r="BJ432" i="1" s="1"/>
  <c r="BP432" i="1" s="1"/>
  <c r="BU432" i="1" s="1"/>
  <c r="BZ432" i="1" s="1"/>
  <c r="CF432" i="1" s="1"/>
  <c r="CL432" i="1" s="1"/>
  <c r="CR432" i="1" s="1"/>
  <c r="M432" i="1"/>
  <c r="S432" i="1" s="1"/>
  <c r="Y432" i="1" s="1"/>
  <c r="AE432" i="1" s="1"/>
  <c r="AK432" i="1" s="1"/>
  <c r="AQ432" i="1" s="1"/>
  <c r="AW432" i="1" s="1"/>
  <c r="BC432" i="1" s="1"/>
  <c r="BI432" i="1" s="1"/>
  <c r="BO432" i="1" s="1"/>
  <c r="BT432" i="1" s="1"/>
  <c r="BY432" i="1" s="1"/>
  <c r="CE432" i="1" s="1"/>
  <c r="CK432" i="1" s="1"/>
  <c r="CQ432" i="1" s="1"/>
  <c r="L432" i="1"/>
  <c r="R432" i="1" s="1"/>
  <c r="X432" i="1" s="1"/>
  <c r="AD432" i="1" s="1"/>
  <c r="AJ432" i="1" s="1"/>
  <c r="AP432" i="1" s="1"/>
  <c r="AV432" i="1" s="1"/>
  <c r="BB432" i="1" s="1"/>
  <c r="BH432" i="1" s="1"/>
  <c r="BN432" i="1" s="1"/>
  <c r="BS432" i="1" s="1"/>
  <c r="BX432" i="1" s="1"/>
  <c r="CD432" i="1" s="1"/>
  <c r="CJ432" i="1" s="1"/>
  <c r="CP432" i="1" s="1"/>
  <c r="CS431" i="1"/>
  <c r="CO431" i="1"/>
  <c r="CN431" i="1"/>
  <c r="CM431" i="1"/>
  <c r="CI431" i="1"/>
  <c r="CH431" i="1"/>
  <c r="CG431" i="1"/>
  <c r="CG430" i="1" s="1"/>
  <c r="CG429" i="1" s="1"/>
  <c r="CC431" i="1"/>
  <c r="CB431" i="1"/>
  <c r="CA431" i="1"/>
  <c r="BW431" i="1"/>
  <c r="BV431" i="1"/>
  <c r="BR431" i="1"/>
  <c r="BR430" i="1" s="1"/>
  <c r="BR429" i="1" s="1"/>
  <c r="BQ431" i="1"/>
  <c r="BM431" i="1"/>
  <c r="BM430" i="1" s="1"/>
  <c r="BM429" i="1" s="1"/>
  <c r="BL431" i="1"/>
  <c r="BK431" i="1"/>
  <c r="BK430" i="1" s="1"/>
  <c r="BK429" i="1" s="1"/>
  <c r="BG431" i="1"/>
  <c r="BF431" i="1"/>
  <c r="BF430" i="1" s="1"/>
  <c r="BF429" i="1" s="1"/>
  <c r="BE431" i="1"/>
  <c r="BA431" i="1"/>
  <c r="BA430" i="1" s="1"/>
  <c r="BA429" i="1" s="1"/>
  <c r="AZ431" i="1"/>
  <c r="AY431" i="1"/>
  <c r="AU431" i="1"/>
  <c r="AT431" i="1"/>
  <c r="AS431" i="1"/>
  <c r="AO431" i="1"/>
  <c r="AO430" i="1" s="1"/>
  <c r="AO429" i="1" s="1"/>
  <c r="AN431" i="1"/>
  <c r="AM431" i="1"/>
  <c r="AI431" i="1"/>
  <c r="AI430" i="1" s="1"/>
  <c r="AI429" i="1" s="1"/>
  <c r="AH431" i="1"/>
  <c r="AH430" i="1" s="1"/>
  <c r="AH429" i="1" s="1"/>
  <c r="AG431" i="1"/>
  <c r="AC431" i="1"/>
  <c r="AB431" i="1"/>
  <c r="AA431" i="1"/>
  <c r="AA430" i="1" s="1"/>
  <c r="AA429" i="1" s="1"/>
  <c r="W431" i="1"/>
  <c r="V431" i="1"/>
  <c r="U431" i="1"/>
  <c r="Q431" i="1"/>
  <c r="Q430" i="1" s="1"/>
  <c r="Q429" i="1" s="1"/>
  <c r="P431" i="1"/>
  <c r="O431" i="1"/>
  <c r="K431" i="1"/>
  <c r="J431" i="1"/>
  <c r="I431" i="1"/>
  <c r="H431" i="1"/>
  <c r="G431" i="1"/>
  <c r="F431" i="1"/>
  <c r="F430" i="1" s="1"/>
  <c r="F429" i="1" s="1"/>
  <c r="N428" i="1"/>
  <c r="T428" i="1" s="1"/>
  <c r="Z428" i="1" s="1"/>
  <c r="AF428" i="1" s="1"/>
  <c r="AL428" i="1" s="1"/>
  <c r="AR428" i="1" s="1"/>
  <c r="AX428" i="1" s="1"/>
  <c r="BD428" i="1" s="1"/>
  <c r="BJ428" i="1" s="1"/>
  <c r="BP428" i="1" s="1"/>
  <c r="BU428" i="1" s="1"/>
  <c r="BZ428" i="1" s="1"/>
  <c r="CF428" i="1" s="1"/>
  <c r="CL428" i="1" s="1"/>
  <c r="CR428" i="1" s="1"/>
  <c r="M428" i="1"/>
  <c r="S428" i="1" s="1"/>
  <c r="Y428" i="1" s="1"/>
  <c r="AE428" i="1" s="1"/>
  <c r="AK428" i="1" s="1"/>
  <c r="AQ428" i="1" s="1"/>
  <c r="AW428" i="1" s="1"/>
  <c r="BC428" i="1" s="1"/>
  <c r="BI428" i="1" s="1"/>
  <c r="BO428" i="1" s="1"/>
  <c r="BT428" i="1" s="1"/>
  <c r="BY428" i="1" s="1"/>
  <c r="CE428" i="1" s="1"/>
  <c r="CK428" i="1" s="1"/>
  <c r="CQ428" i="1" s="1"/>
  <c r="L428" i="1"/>
  <c r="R428" i="1" s="1"/>
  <c r="X428" i="1" s="1"/>
  <c r="AD428" i="1" s="1"/>
  <c r="AJ428" i="1" s="1"/>
  <c r="AP428" i="1" s="1"/>
  <c r="AV428" i="1" s="1"/>
  <c r="BB428" i="1" s="1"/>
  <c r="BH428" i="1" s="1"/>
  <c r="BN428" i="1" s="1"/>
  <c r="BS428" i="1" s="1"/>
  <c r="BX428" i="1" s="1"/>
  <c r="CD428" i="1" s="1"/>
  <c r="CJ428" i="1" s="1"/>
  <c r="CP428" i="1" s="1"/>
  <c r="N427" i="1"/>
  <c r="T427" i="1" s="1"/>
  <c r="Z427" i="1" s="1"/>
  <c r="AF427" i="1" s="1"/>
  <c r="AL427" i="1" s="1"/>
  <c r="AR427" i="1" s="1"/>
  <c r="AX427" i="1" s="1"/>
  <c r="BD427" i="1" s="1"/>
  <c r="BJ427" i="1" s="1"/>
  <c r="BP427" i="1" s="1"/>
  <c r="BU427" i="1" s="1"/>
  <c r="BZ427" i="1" s="1"/>
  <c r="CF427" i="1" s="1"/>
  <c r="CL427" i="1" s="1"/>
  <c r="CR427" i="1" s="1"/>
  <c r="M427" i="1"/>
  <c r="S427" i="1" s="1"/>
  <c r="Y427" i="1" s="1"/>
  <c r="AE427" i="1" s="1"/>
  <c r="AK427" i="1" s="1"/>
  <c r="AQ427" i="1" s="1"/>
  <c r="AW427" i="1" s="1"/>
  <c r="BC427" i="1" s="1"/>
  <c r="BI427" i="1" s="1"/>
  <c r="BO427" i="1" s="1"/>
  <c r="BT427" i="1" s="1"/>
  <c r="BY427" i="1" s="1"/>
  <c r="CE427" i="1" s="1"/>
  <c r="CK427" i="1" s="1"/>
  <c r="CQ427" i="1" s="1"/>
  <c r="L427" i="1"/>
  <c r="R427" i="1" s="1"/>
  <c r="X427" i="1" s="1"/>
  <c r="AD427" i="1" s="1"/>
  <c r="AJ427" i="1" s="1"/>
  <c r="AP427" i="1" s="1"/>
  <c r="AV427" i="1" s="1"/>
  <c r="BB427" i="1" s="1"/>
  <c r="BH427" i="1" s="1"/>
  <c r="BN427" i="1" s="1"/>
  <c r="BS427" i="1" s="1"/>
  <c r="BX427" i="1" s="1"/>
  <c r="CD427" i="1" s="1"/>
  <c r="CJ427" i="1" s="1"/>
  <c r="CP427" i="1" s="1"/>
  <c r="CS426" i="1"/>
  <c r="CO426" i="1"/>
  <c r="CN426" i="1"/>
  <c r="CM426" i="1"/>
  <c r="CI426" i="1"/>
  <c r="CH426" i="1"/>
  <c r="CG426" i="1"/>
  <c r="CC426" i="1"/>
  <c r="CB426" i="1"/>
  <c r="CA426" i="1"/>
  <c r="BW426" i="1"/>
  <c r="BV426" i="1"/>
  <c r="BR426" i="1"/>
  <c r="BR423" i="1" s="1"/>
  <c r="BR422" i="1" s="1"/>
  <c r="BQ426" i="1"/>
  <c r="BM426" i="1"/>
  <c r="BL426" i="1"/>
  <c r="BK426" i="1"/>
  <c r="BG426" i="1"/>
  <c r="BF426" i="1"/>
  <c r="BE426" i="1"/>
  <c r="BA426" i="1"/>
  <c r="AZ426" i="1"/>
  <c r="AY426" i="1"/>
  <c r="AU426" i="1"/>
  <c r="AT426" i="1"/>
  <c r="AS426" i="1"/>
  <c r="AO426" i="1"/>
  <c r="AN426" i="1"/>
  <c r="AM426" i="1"/>
  <c r="AI426" i="1"/>
  <c r="AH426" i="1"/>
  <c r="AG426" i="1"/>
  <c r="AC426" i="1"/>
  <c r="AB426" i="1"/>
  <c r="AA426" i="1"/>
  <c r="W426" i="1"/>
  <c r="V426" i="1"/>
  <c r="U426" i="1"/>
  <c r="Q426" i="1"/>
  <c r="P426" i="1"/>
  <c r="O426" i="1"/>
  <c r="K426" i="1"/>
  <c r="J426" i="1"/>
  <c r="I426" i="1"/>
  <c r="H426" i="1"/>
  <c r="G426" i="1"/>
  <c r="F426" i="1"/>
  <c r="N425" i="1"/>
  <c r="T425" i="1" s="1"/>
  <c r="Z425" i="1" s="1"/>
  <c r="AF425" i="1" s="1"/>
  <c r="AL425" i="1" s="1"/>
  <c r="AR425" i="1" s="1"/>
  <c r="AX425" i="1" s="1"/>
  <c r="BD425" i="1" s="1"/>
  <c r="BJ425" i="1" s="1"/>
  <c r="BP425" i="1" s="1"/>
  <c r="BU425" i="1" s="1"/>
  <c r="BZ425" i="1" s="1"/>
  <c r="CF425" i="1" s="1"/>
  <c r="CL425" i="1" s="1"/>
  <c r="CR425" i="1" s="1"/>
  <c r="M425" i="1"/>
  <c r="S425" i="1" s="1"/>
  <c r="Y425" i="1" s="1"/>
  <c r="AE425" i="1" s="1"/>
  <c r="AK425" i="1" s="1"/>
  <c r="AQ425" i="1" s="1"/>
  <c r="AW425" i="1" s="1"/>
  <c r="BC425" i="1" s="1"/>
  <c r="BI425" i="1" s="1"/>
  <c r="BO425" i="1" s="1"/>
  <c r="BT425" i="1" s="1"/>
  <c r="BY425" i="1" s="1"/>
  <c r="CE425" i="1" s="1"/>
  <c r="CK425" i="1" s="1"/>
  <c r="CQ425" i="1" s="1"/>
  <c r="L425" i="1"/>
  <c r="R425" i="1" s="1"/>
  <c r="X425" i="1" s="1"/>
  <c r="AD425" i="1" s="1"/>
  <c r="AJ425" i="1" s="1"/>
  <c r="AP425" i="1" s="1"/>
  <c r="AV425" i="1" s="1"/>
  <c r="BB425" i="1" s="1"/>
  <c r="BH425" i="1" s="1"/>
  <c r="BN425" i="1" s="1"/>
  <c r="BS425" i="1" s="1"/>
  <c r="BX425" i="1" s="1"/>
  <c r="CD425" i="1" s="1"/>
  <c r="CJ425" i="1" s="1"/>
  <c r="CP425" i="1" s="1"/>
  <c r="CS424" i="1"/>
  <c r="CO424" i="1"/>
  <c r="CO423" i="1" s="1"/>
  <c r="CO422" i="1" s="1"/>
  <c r="CN424" i="1"/>
  <c r="CM424" i="1"/>
  <c r="CI424" i="1"/>
  <c r="CH424" i="1"/>
  <c r="CH423" i="1" s="1"/>
  <c r="CG424" i="1"/>
  <c r="CC424" i="1"/>
  <c r="CB424" i="1"/>
  <c r="CA424" i="1"/>
  <c r="BW424" i="1"/>
  <c r="BV424" i="1"/>
  <c r="BR424" i="1"/>
  <c r="BQ424" i="1"/>
  <c r="BQ423" i="1" s="1"/>
  <c r="BQ422" i="1" s="1"/>
  <c r="BM424" i="1"/>
  <c r="BL424" i="1"/>
  <c r="BK424" i="1"/>
  <c r="BG424" i="1"/>
  <c r="BF424" i="1"/>
  <c r="BE424" i="1"/>
  <c r="BA424" i="1"/>
  <c r="AZ424" i="1"/>
  <c r="AZ423" i="1" s="1"/>
  <c r="AZ422" i="1" s="1"/>
  <c r="AY424" i="1"/>
  <c r="AU424" i="1"/>
  <c r="AT424" i="1"/>
  <c r="AS424" i="1"/>
  <c r="AS423" i="1" s="1"/>
  <c r="AS422" i="1" s="1"/>
  <c r="AO424" i="1"/>
  <c r="AN424" i="1"/>
  <c r="AM424" i="1"/>
  <c r="AI424" i="1"/>
  <c r="AH424" i="1"/>
  <c r="AG424" i="1"/>
  <c r="AC424" i="1"/>
  <c r="AB424" i="1"/>
  <c r="AB423" i="1" s="1"/>
  <c r="AB422" i="1" s="1"/>
  <c r="AA424" i="1"/>
  <c r="W424" i="1"/>
  <c r="V424" i="1"/>
  <c r="U424" i="1"/>
  <c r="U423" i="1" s="1"/>
  <c r="U422" i="1" s="1"/>
  <c r="Q424" i="1"/>
  <c r="P424" i="1"/>
  <c r="O424" i="1"/>
  <c r="K424" i="1"/>
  <c r="J424" i="1"/>
  <c r="I424" i="1"/>
  <c r="H424" i="1"/>
  <c r="G424" i="1"/>
  <c r="F424" i="1"/>
  <c r="L424" i="1" s="1"/>
  <c r="R424" i="1" s="1"/>
  <c r="X424" i="1" s="1"/>
  <c r="AD424" i="1" s="1"/>
  <c r="CH422" i="1"/>
  <c r="BD421" i="1"/>
  <c r="BJ421" i="1" s="1"/>
  <c r="BP421" i="1" s="1"/>
  <c r="BU421" i="1" s="1"/>
  <c r="BZ421" i="1" s="1"/>
  <c r="CF421" i="1" s="1"/>
  <c r="CL421" i="1" s="1"/>
  <c r="CR421" i="1" s="1"/>
  <c r="BC421" i="1"/>
  <c r="BI421" i="1" s="1"/>
  <c r="BO421" i="1" s="1"/>
  <c r="BT421" i="1" s="1"/>
  <c r="BY421" i="1" s="1"/>
  <c r="CE421" i="1" s="1"/>
  <c r="CK421" i="1" s="1"/>
  <c r="CQ421" i="1" s="1"/>
  <c r="BB421" i="1"/>
  <c r="BH421" i="1" s="1"/>
  <c r="BN421" i="1" s="1"/>
  <c r="BS421" i="1" s="1"/>
  <c r="BX421" i="1" s="1"/>
  <c r="CD421" i="1" s="1"/>
  <c r="CJ421" i="1" s="1"/>
  <c r="CP421" i="1" s="1"/>
  <c r="CS420" i="1"/>
  <c r="CS419" i="1" s="1"/>
  <c r="CS418" i="1" s="1"/>
  <c r="CO420" i="1"/>
  <c r="CO419" i="1" s="1"/>
  <c r="CO418" i="1" s="1"/>
  <c r="CN420" i="1"/>
  <c r="CN419" i="1" s="1"/>
  <c r="CN418" i="1" s="1"/>
  <c r="CM420" i="1"/>
  <c r="CM419" i="1" s="1"/>
  <c r="CM418" i="1" s="1"/>
  <c r="CI420" i="1"/>
  <c r="CH420" i="1"/>
  <c r="CH419" i="1" s="1"/>
  <c r="CH418" i="1" s="1"/>
  <c r="CG420" i="1"/>
  <c r="CG419" i="1" s="1"/>
  <c r="CG418" i="1" s="1"/>
  <c r="CC420" i="1"/>
  <c r="CC419" i="1" s="1"/>
  <c r="CC418" i="1" s="1"/>
  <c r="CB420" i="1"/>
  <c r="CB419" i="1" s="1"/>
  <c r="CB418" i="1" s="1"/>
  <c r="CA420" i="1"/>
  <c r="CA419" i="1" s="1"/>
  <c r="CA418" i="1" s="1"/>
  <c r="BW420" i="1"/>
  <c r="BW419" i="1" s="1"/>
  <c r="BW418" i="1" s="1"/>
  <c r="BV420" i="1"/>
  <c r="BV419" i="1" s="1"/>
  <c r="BV418" i="1" s="1"/>
  <c r="BR420" i="1"/>
  <c r="BR419" i="1" s="1"/>
  <c r="BR418" i="1" s="1"/>
  <c r="BQ420" i="1"/>
  <c r="BM420" i="1"/>
  <c r="BM419" i="1" s="1"/>
  <c r="BM418" i="1" s="1"/>
  <c r="BL420" i="1"/>
  <c r="BL419" i="1" s="1"/>
  <c r="BL418" i="1" s="1"/>
  <c r="BK420" i="1"/>
  <c r="BK419" i="1" s="1"/>
  <c r="BK418" i="1" s="1"/>
  <c r="BG420" i="1"/>
  <c r="BG419" i="1" s="1"/>
  <c r="BG418" i="1" s="1"/>
  <c r="BF420" i="1"/>
  <c r="BF419" i="1" s="1"/>
  <c r="BF418" i="1" s="1"/>
  <c r="BE420" i="1"/>
  <c r="BE419" i="1" s="1"/>
  <c r="BE418" i="1" s="1"/>
  <c r="BA420" i="1"/>
  <c r="BA419" i="1" s="1"/>
  <c r="AZ420" i="1"/>
  <c r="AZ419" i="1" s="1"/>
  <c r="AY420" i="1"/>
  <c r="BB420" i="1" s="1"/>
  <c r="CI419" i="1"/>
  <c r="CI418" i="1" s="1"/>
  <c r="N416" i="1"/>
  <c r="T416" i="1" s="1"/>
  <c r="Z416" i="1" s="1"/>
  <c r="AF416" i="1" s="1"/>
  <c r="AL416" i="1" s="1"/>
  <c r="AR416" i="1" s="1"/>
  <c r="AX416" i="1" s="1"/>
  <c r="BD416" i="1" s="1"/>
  <c r="BJ416" i="1" s="1"/>
  <c r="BP416" i="1" s="1"/>
  <c r="BU416" i="1" s="1"/>
  <c r="BZ416" i="1" s="1"/>
  <c r="CF416" i="1" s="1"/>
  <c r="CL416" i="1" s="1"/>
  <c r="CR416" i="1" s="1"/>
  <c r="M416" i="1"/>
  <c r="S416" i="1" s="1"/>
  <c r="Y416" i="1" s="1"/>
  <c r="AE416" i="1" s="1"/>
  <c r="AK416" i="1" s="1"/>
  <c r="AQ416" i="1" s="1"/>
  <c r="AW416" i="1" s="1"/>
  <c r="BC416" i="1" s="1"/>
  <c r="BI416" i="1" s="1"/>
  <c r="BO416" i="1" s="1"/>
  <c r="BT416" i="1" s="1"/>
  <c r="BY416" i="1" s="1"/>
  <c r="CE416" i="1" s="1"/>
  <c r="CK416" i="1" s="1"/>
  <c r="CQ416" i="1" s="1"/>
  <c r="L416" i="1"/>
  <c r="R416" i="1" s="1"/>
  <c r="X416" i="1" s="1"/>
  <c r="AD416" i="1" s="1"/>
  <c r="AJ416" i="1" s="1"/>
  <c r="AP416" i="1" s="1"/>
  <c r="AV416" i="1" s="1"/>
  <c r="BB416" i="1" s="1"/>
  <c r="BH416" i="1" s="1"/>
  <c r="BN416" i="1" s="1"/>
  <c r="BS416" i="1" s="1"/>
  <c r="BX416" i="1" s="1"/>
  <c r="CD416" i="1" s="1"/>
  <c r="CJ416" i="1" s="1"/>
  <c r="CP416" i="1" s="1"/>
  <c r="CS415" i="1"/>
  <c r="CO415" i="1"/>
  <c r="CN415" i="1"/>
  <c r="CM415" i="1"/>
  <c r="CI415" i="1"/>
  <c r="CH415" i="1"/>
  <c r="CG415" i="1"/>
  <c r="CC415" i="1"/>
  <c r="CB415" i="1"/>
  <c r="CA415" i="1"/>
  <c r="BW415" i="1"/>
  <c r="BW412" i="1" s="1"/>
  <c r="BW411" i="1" s="1"/>
  <c r="BV415" i="1"/>
  <c r="BR415" i="1"/>
  <c r="BQ415" i="1"/>
  <c r="BM415" i="1"/>
  <c r="BM412" i="1" s="1"/>
  <c r="BM411" i="1" s="1"/>
  <c r="BL415" i="1"/>
  <c r="BK415" i="1"/>
  <c r="BG415" i="1"/>
  <c r="BF415" i="1"/>
  <c r="BE415" i="1"/>
  <c r="BA415" i="1"/>
  <c r="AZ415" i="1"/>
  <c r="AY415" i="1"/>
  <c r="AY412" i="1" s="1"/>
  <c r="AY411" i="1" s="1"/>
  <c r="AU415" i="1"/>
  <c r="AT415" i="1"/>
  <c r="AS415" i="1"/>
  <c r="AO415" i="1"/>
  <c r="AO412" i="1" s="1"/>
  <c r="AO411" i="1" s="1"/>
  <c r="AN415" i="1"/>
  <c r="AM415" i="1"/>
  <c r="AI415" i="1"/>
  <c r="AH415" i="1"/>
  <c r="AG415" i="1"/>
  <c r="AC415" i="1"/>
  <c r="AB415" i="1"/>
  <c r="AA415" i="1"/>
  <c r="W415" i="1"/>
  <c r="V415" i="1"/>
  <c r="U415" i="1"/>
  <c r="Q415" i="1"/>
  <c r="P415" i="1"/>
  <c r="O415" i="1"/>
  <c r="K415" i="1"/>
  <c r="J415" i="1"/>
  <c r="I415" i="1"/>
  <c r="H415" i="1"/>
  <c r="G415" i="1"/>
  <c r="F415" i="1"/>
  <c r="T414" i="1"/>
  <c r="Z414" i="1" s="1"/>
  <c r="AF414" i="1" s="1"/>
  <c r="AL414" i="1" s="1"/>
  <c r="AR414" i="1" s="1"/>
  <c r="AX414" i="1" s="1"/>
  <c r="BD414" i="1" s="1"/>
  <c r="BJ414" i="1" s="1"/>
  <c r="BP414" i="1" s="1"/>
  <c r="BU414" i="1" s="1"/>
  <c r="BZ414" i="1" s="1"/>
  <c r="CF414" i="1" s="1"/>
  <c r="CL414" i="1" s="1"/>
  <c r="CR414" i="1" s="1"/>
  <c r="N414" i="1"/>
  <c r="M414" i="1"/>
  <c r="S414" i="1" s="1"/>
  <c r="Y414" i="1" s="1"/>
  <c r="AE414" i="1" s="1"/>
  <c r="AK414" i="1" s="1"/>
  <c r="AQ414" i="1" s="1"/>
  <c r="AW414" i="1" s="1"/>
  <c r="BC414" i="1" s="1"/>
  <c r="BI414" i="1" s="1"/>
  <c r="BO414" i="1" s="1"/>
  <c r="BT414" i="1" s="1"/>
  <c r="BY414" i="1" s="1"/>
  <c r="CE414" i="1" s="1"/>
  <c r="CK414" i="1" s="1"/>
  <c r="CQ414" i="1" s="1"/>
  <c r="L414" i="1"/>
  <c r="R414" i="1" s="1"/>
  <c r="X414" i="1" s="1"/>
  <c r="AD414" i="1" s="1"/>
  <c r="AJ414" i="1" s="1"/>
  <c r="AP414" i="1" s="1"/>
  <c r="AV414" i="1" s="1"/>
  <c r="BB414" i="1" s="1"/>
  <c r="BH414" i="1" s="1"/>
  <c r="BN414" i="1" s="1"/>
  <c r="BS414" i="1" s="1"/>
  <c r="BX414" i="1" s="1"/>
  <c r="CD414" i="1" s="1"/>
  <c r="CJ414" i="1" s="1"/>
  <c r="CP414" i="1" s="1"/>
  <c r="CS413" i="1"/>
  <c r="CO413" i="1"/>
  <c r="CN413" i="1"/>
  <c r="CM413" i="1"/>
  <c r="CM412" i="1" s="1"/>
  <c r="CM411" i="1" s="1"/>
  <c r="CI413" i="1"/>
  <c r="CH413" i="1"/>
  <c r="CG413" i="1"/>
  <c r="CC413" i="1"/>
  <c r="CC412" i="1" s="1"/>
  <c r="CC411" i="1" s="1"/>
  <c r="CB413" i="1"/>
  <c r="CA413" i="1"/>
  <c r="BW413" i="1"/>
  <c r="BV413" i="1"/>
  <c r="BV412" i="1" s="1"/>
  <c r="BV411" i="1" s="1"/>
  <c r="BR413" i="1"/>
  <c r="BQ413" i="1"/>
  <c r="BM413" i="1"/>
  <c r="BL413" i="1"/>
  <c r="BK413" i="1"/>
  <c r="BG413" i="1"/>
  <c r="BF413" i="1"/>
  <c r="BE413" i="1"/>
  <c r="BE412" i="1" s="1"/>
  <c r="BE411" i="1" s="1"/>
  <c r="BA413" i="1"/>
  <c r="AZ413" i="1"/>
  <c r="AY413" i="1"/>
  <c r="AU413" i="1"/>
  <c r="AU412" i="1" s="1"/>
  <c r="AU411" i="1" s="1"/>
  <c r="AT413" i="1"/>
  <c r="AS413" i="1"/>
  <c r="AO413" i="1"/>
  <c r="AN413" i="1"/>
  <c r="AM413" i="1"/>
  <c r="AI413" i="1"/>
  <c r="AH413" i="1"/>
  <c r="AG413" i="1"/>
  <c r="AG412" i="1" s="1"/>
  <c r="AG411" i="1" s="1"/>
  <c r="AC413" i="1"/>
  <c r="AB413" i="1"/>
  <c r="AA413" i="1"/>
  <c r="W413" i="1"/>
  <c r="W412" i="1" s="1"/>
  <c r="W411" i="1" s="1"/>
  <c r="V413" i="1"/>
  <c r="U413" i="1"/>
  <c r="Q413" i="1"/>
  <c r="P413" i="1"/>
  <c r="P412" i="1" s="1"/>
  <c r="P411" i="1" s="1"/>
  <c r="O413" i="1"/>
  <c r="K413" i="1"/>
  <c r="J413" i="1"/>
  <c r="I413" i="1"/>
  <c r="L413" i="1" s="1"/>
  <c r="R413" i="1" s="1"/>
  <c r="X413" i="1" s="1"/>
  <c r="AD413" i="1" s="1"/>
  <c r="AJ413" i="1" s="1"/>
  <c r="AP413" i="1" s="1"/>
  <c r="AV413" i="1" s="1"/>
  <c r="BB413" i="1" s="1"/>
  <c r="BH413" i="1" s="1"/>
  <c r="BN413" i="1" s="1"/>
  <c r="H413" i="1"/>
  <c r="H412" i="1" s="1"/>
  <c r="G413" i="1"/>
  <c r="F413" i="1"/>
  <c r="CH412" i="1"/>
  <c r="CH411" i="1" s="1"/>
  <c r="AT412" i="1"/>
  <c r="AT411" i="1" s="1"/>
  <c r="N410" i="1"/>
  <c r="T410" i="1" s="1"/>
  <c r="Z410" i="1" s="1"/>
  <c r="AF410" i="1" s="1"/>
  <c r="AL410" i="1" s="1"/>
  <c r="AR410" i="1" s="1"/>
  <c r="AX410" i="1" s="1"/>
  <c r="BD410" i="1" s="1"/>
  <c r="BJ410" i="1" s="1"/>
  <c r="BP410" i="1" s="1"/>
  <c r="BU410" i="1" s="1"/>
  <c r="BZ410" i="1" s="1"/>
  <c r="CF410" i="1" s="1"/>
  <c r="CL410" i="1" s="1"/>
  <c r="CR410" i="1" s="1"/>
  <c r="M410" i="1"/>
  <c r="S410" i="1" s="1"/>
  <c r="Y410" i="1" s="1"/>
  <c r="AE410" i="1" s="1"/>
  <c r="AK410" i="1" s="1"/>
  <c r="AQ410" i="1" s="1"/>
  <c r="AW410" i="1" s="1"/>
  <c r="BC410" i="1" s="1"/>
  <c r="BI410" i="1" s="1"/>
  <c r="BO410" i="1" s="1"/>
  <c r="BT410" i="1" s="1"/>
  <c r="BY410" i="1" s="1"/>
  <c r="CE410" i="1" s="1"/>
  <c r="CK410" i="1" s="1"/>
  <c r="CQ410" i="1" s="1"/>
  <c r="L410" i="1"/>
  <c r="R410" i="1" s="1"/>
  <c r="X410" i="1" s="1"/>
  <c r="AD410" i="1" s="1"/>
  <c r="AJ410" i="1" s="1"/>
  <c r="AP410" i="1" s="1"/>
  <c r="AV410" i="1" s="1"/>
  <c r="BB410" i="1" s="1"/>
  <c r="BH410" i="1" s="1"/>
  <c r="BN410" i="1" s="1"/>
  <c r="BS410" i="1" s="1"/>
  <c r="BX410" i="1" s="1"/>
  <c r="CD410" i="1" s="1"/>
  <c r="CJ410" i="1" s="1"/>
  <c r="CP410" i="1" s="1"/>
  <c r="CS409" i="1"/>
  <c r="CO409" i="1"/>
  <c r="CO408" i="1" s="1"/>
  <c r="CO407" i="1" s="1"/>
  <c r="CN409" i="1"/>
  <c r="CN408" i="1" s="1"/>
  <c r="CN407" i="1" s="1"/>
  <c r="CM409" i="1"/>
  <c r="CM408" i="1" s="1"/>
  <c r="CM407" i="1" s="1"/>
  <c r="CI409" i="1"/>
  <c r="CH409" i="1"/>
  <c r="CH408" i="1" s="1"/>
  <c r="CH407" i="1" s="1"/>
  <c r="CG409" i="1"/>
  <c r="CG408" i="1" s="1"/>
  <c r="CG407" i="1" s="1"/>
  <c r="CC409" i="1"/>
  <c r="CC408" i="1" s="1"/>
  <c r="CC407" i="1" s="1"/>
  <c r="CB409" i="1"/>
  <c r="CA409" i="1"/>
  <c r="CA408" i="1" s="1"/>
  <c r="CA407" i="1" s="1"/>
  <c r="BW409" i="1"/>
  <c r="BW408" i="1" s="1"/>
  <c r="BW407" i="1" s="1"/>
  <c r="BV409" i="1"/>
  <c r="BV408" i="1" s="1"/>
  <c r="BV407" i="1" s="1"/>
  <c r="BR409" i="1"/>
  <c r="BR408" i="1" s="1"/>
  <c r="BR407" i="1" s="1"/>
  <c r="BQ409" i="1"/>
  <c r="BQ408" i="1" s="1"/>
  <c r="BQ407" i="1" s="1"/>
  <c r="BM409" i="1"/>
  <c r="BM408" i="1" s="1"/>
  <c r="BM407" i="1" s="1"/>
  <c r="BL409" i="1"/>
  <c r="BL408" i="1" s="1"/>
  <c r="BL407" i="1" s="1"/>
  <c r="BK409" i="1"/>
  <c r="BG409" i="1"/>
  <c r="BG408" i="1" s="1"/>
  <c r="BG407" i="1" s="1"/>
  <c r="BF409" i="1"/>
  <c r="BF408" i="1" s="1"/>
  <c r="BF407" i="1" s="1"/>
  <c r="BE409" i="1"/>
  <c r="BE408" i="1" s="1"/>
  <c r="BE407" i="1" s="1"/>
  <c r="BA409" i="1"/>
  <c r="AZ409" i="1"/>
  <c r="AZ408" i="1" s="1"/>
  <c r="AZ407" i="1" s="1"/>
  <c r="AY409" i="1"/>
  <c r="AY408" i="1" s="1"/>
  <c r="AY407" i="1" s="1"/>
  <c r="AU409" i="1"/>
  <c r="AU408" i="1" s="1"/>
  <c r="AU407" i="1" s="1"/>
  <c r="AT409" i="1"/>
  <c r="AS409" i="1"/>
  <c r="AS408" i="1" s="1"/>
  <c r="AS407" i="1" s="1"/>
  <c r="AO409" i="1"/>
  <c r="AO408" i="1" s="1"/>
  <c r="AO407" i="1" s="1"/>
  <c r="AN409" i="1"/>
  <c r="AN408" i="1" s="1"/>
  <c r="AN407" i="1" s="1"/>
  <c r="AM409" i="1"/>
  <c r="AM408" i="1" s="1"/>
  <c r="AM407" i="1" s="1"/>
  <c r="AI409" i="1"/>
  <c r="AH409" i="1"/>
  <c r="AH408" i="1" s="1"/>
  <c r="AH407" i="1" s="1"/>
  <c r="AG409" i="1"/>
  <c r="AG408" i="1" s="1"/>
  <c r="AG407" i="1" s="1"/>
  <c r="AC409" i="1"/>
  <c r="AB409" i="1"/>
  <c r="AB408" i="1" s="1"/>
  <c r="AB407" i="1" s="1"/>
  <c r="AA409" i="1"/>
  <c r="W409" i="1"/>
  <c r="W408" i="1" s="1"/>
  <c r="W407" i="1" s="1"/>
  <c r="V409" i="1"/>
  <c r="V408" i="1" s="1"/>
  <c r="V407" i="1" s="1"/>
  <c r="U409" i="1"/>
  <c r="U408" i="1" s="1"/>
  <c r="U407" i="1" s="1"/>
  <c r="Q409" i="1"/>
  <c r="Q408" i="1" s="1"/>
  <c r="Q407" i="1" s="1"/>
  <c r="P409" i="1"/>
  <c r="P408" i="1" s="1"/>
  <c r="P407" i="1" s="1"/>
  <c r="O409" i="1"/>
  <c r="K409" i="1"/>
  <c r="K408" i="1" s="1"/>
  <c r="K407" i="1" s="1"/>
  <c r="J409" i="1"/>
  <c r="J408" i="1" s="1"/>
  <c r="J407" i="1" s="1"/>
  <c r="I409" i="1"/>
  <c r="I408" i="1" s="1"/>
  <c r="I407" i="1" s="1"/>
  <c r="H409" i="1"/>
  <c r="G409" i="1"/>
  <c r="F409" i="1"/>
  <c r="F408" i="1" s="1"/>
  <c r="F407" i="1" s="1"/>
  <c r="CS408" i="1"/>
  <c r="CS407" i="1" s="1"/>
  <c r="CI408" i="1"/>
  <c r="CI407" i="1" s="1"/>
  <c r="CB408" i="1"/>
  <c r="CB407" i="1" s="1"/>
  <c r="BK408" i="1"/>
  <c r="BK407" i="1" s="1"/>
  <c r="BA408" i="1"/>
  <c r="BA407" i="1" s="1"/>
  <c r="AT408" i="1"/>
  <c r="AT407" i="1" s="1"/>
  <c r="AI408" i="1"/>
  <c r="AI407" i="1" s="1"/>
  <c r="AC408" i="1"/>
  <c r="AC407" i="1" s="1"/>
  <c r="AA408" i="1"/>
  <c r="AA407" i="1" s="1"/>
  <c r="O408" i="1"/>
  <c r="O407" i="1" s="1"/>
  <c r="H408" i="1"/>
  <c r="G408" i="1"/>
  <c r="G407" i="1" s="1"/>
  <c r="N406" i="1"/>
  <c r="T406" i="1" s="1"/>
  <c r="Z406" i="1" s="1"/>
  <c r="AF406" i="1" s="1"/>
  <c r="AL406" i="1" s="1"/>
  <c r="AR406" i="1" s="1"/>
  <c r="AX406" i="1" s="1"/>
  <c r="BD406" i="1" s="1"/>
  <c r="BJ406" i="1" s="1"/>
  <c r="BP406" i="1" s="1"/>
  <c r="BU406" i="1" s="1"/>
  <c r="BZ406" i="1" s="1"/>
  <c r="CF406" i="1" s="1"/>
  <c r="CL406" i="1" s="1"/>
  <c r="CR406" i="1" s="1"/>
  <c r="M406" i="1"/>
  <c r="S406" i="1" s="1"/>
  <c r="Y406" i="1" s="1"/>
  <c r="AE406" i="1" s="1"/>
  <c r="AK406" i="1" s="1"/>
  <c r="AQ406" i="1" s="1"/>
  <c r="AW406" i="1" s="1"/>
  <c r="BC406" i="1" s="1"/>
  <c r="BI406" i="1" s="1"/>
  <c r="BO406" i="1" s="1"/>
  <c r="BT406" i="1" s="1"/>
  <c r="BY406" i="1" s="1"/>
  <c r="CE406" i="1" s="1"/>
  <c r="CK406" i="1" s="1"/>
  <c r="CQ406" i="1" s="1"/>
  <c r="L406" i="1"/>
  <c r="R406" i="1" s="1"/>
  <c r="X406" i="1" s="1"/>
  <c r="AD406" i="1" s="1"/>
  <c r="AJ406" i="1" s="1"/>
  <c r="AP406" i="1" s="1"/>
  <c r="AV406" i="1" s="1"/>
  <c r="BB406" i="1" s="1"/>
  <c r="BH406" i="1" s="1"/>
  <c r="BN406" i="1" s="1"/>
  <c r="BS406" i="1" s="1"/>
  <c r="BX406" i="1" s="1"/>
  <c r="CD406" i="1" s="1"/>
  <c r="CJ406" i="1" s="1"/>
  <c r="CP406" i="1" s="1"/>
  <c r="CS405" i="1"/>
  <c r="CO405" i="1"/>
  <c r="CO404" i="1" s="1"/>
  <c r="CO403" i="1" s="1"/>
  <c r="CN405" i="1"/>
  <c r="CN404" i="1" s="1"/>
  <c r="CN403" i="1" s="1"/>
  <c r="CM405" i="1"/>
  <c r="CM404" i="1" s="1"/>
  <c r="CM403" i="1" s="1"/>
  <c r="CI405" i="1"/>
  <c r="CI404" i="1" s="1"/>
  <c r="CH405" i="1"/>
  <c r="CH404" i="1" s="1"/>
  <c r="CH403" i="1" s="1"/>
  <c r="CG405" i="1"/>
  <c r="CG404" i="1" s="1"/>
  <c r="CG403" i="1" s="1"/>
  <c r="CC405" i="1"/>
  <c r="CC404" i="1" s="1"/>
  <c r="CC403" i="1" s="1"/>
  <c r="CB405" i="1"/>
  <c r="CA405" i="1"/>
  <c r="CA404" i="1" s="1"/>
  <c r="CA403" i="1" s="1"/>
  <c r="BW405" i="1"/>
  <c r="BW404" i="1" s="1"/>
  <c r="BW403" i="1" s="1"/>
  <c r="BV405" i="1"/>
  <c r="BV404" i="1" s="1"/>
  <c r="BV403" i="1" s="1"/>
  <c r="BR405" i="1"/>
  <c r="BR404" i="1" s="1"/>
  <c r="BQ405" i="1"/>
  <c r="BQ404" i="1" s="1"/>
  <c r="BQ403" i="1" s="1"/>
  <c r="BM405" i="1"/>
  <c r="BM404" i="1" s="1"/>
  <c r="BM403" i="1" s="1"/>
  <c r="BL405" i="1"/>
  <c r="BL404" i="1" s="1"/>
  <c r="BL403" i="1" s="1"/>
  <c r="BK405" i="1"/>
  <c r="BG405" i="1"/>
  <c r="BG404" i="1" s="1"/>
  <c r="BG403" i="1" s="1"/>
  <c r="BF405" i="1"/>
  <c r="BF404" i="1" s="1"/>
  <c r="BF403" i="1" s="1"/>
  <c r="BE405" i="1"/>
  <c r="BE404" i="1" s="1"/>
  <c r="BE403" i="1" s="1"/>
  <c r="BA405" i="1"/>
  <c r="BA404" i="1" s="1"/>
  <c r="AZ405" i="1"/>
  <c r="AZ404" i="1" s="1"/>
  <c r="AZ403" i="1" s="1"/>
  <c r="AY405" i="1"/>
  <c r="AY404" i="1" s="1"/>
  <c r="AY403" i="1" s="1"/>
  <c r="AU405" i="1"/>
  <c r="AU404" i="1" s="1"/>
  <c r="AU403" i="1" s="1"/>
  <c r="AT405" i="1"/>
  <c r="AS405" i="1"/>
  <c r="AS404" i="1" s="1"/>
  <c r="AS403" i="1" s="1"/>
  <c r="AO405" i="1"/>
  <c r="AO404" i="1" s="1"/>
  <c r="AO403" i="1" s="1"/>
  <c r="AN405" i="1"/>
  <c r="AN404" i="1" s="1"/>
  <c r="AN403" i="1" s="1"/>
  <c r="AM405" i="1"/>
  <c r="AM404" i="1" s="1"/>
  <c r="AI405" i="1"/>
  <c r="AI404" i="1" s="1"/>
  <c r="AI403" i="1" s="1"/>
  <c r="AH405" i="1"/>
  <c r="AH404" i="1" s="1"/>
  <c r="AH403" i="1" s="1"/>
  <c r="AG405" i="1"/>
  <c r="AG404" i="1" s="1"/>
  <c r="AG403" i="1" s="1"/>
  <c r="AC405" i="1"/>
  <c r="AB405" i="1"/>
  <c r="AB404" i="1" s="1"/>
  <c r="AB403" i="1" s="1"/>
  <c r="AA405" i="1"/>
  <c r="AA404" i="1" s="1"/>
  <c r="AA403" i="1" s="1"/>
  <c r="W405" i="1"/>
  <c r="W404" i="1" s="1"/>
  <c r="W403" i="1" s="1"/>
  <c r="V405" i="1"/>
  <c r="V404" i="1" s="1"/>
  <c r="U405" i="1"/>
  <c r="U404" i="1" s="1"/>
  <c r="U403" i="1" s="1"/>
  <c r="Q405" i="1"/>
  <c r="Q404" i="1" s="1"/>
  <c r="Q403" i="1" s="1"/>
  <c r="P405" i="1"/>
  <c r="P404" i="1" s="1"/>
  <c r="P403" i="1" s="1"/>
  <c r="O405" i="1"/>
  <c r="K405" i="1"/>
  <c r="J405" i="1"/>
  <c r="I405" i="1"/>
  <c r="I404" i="1" s="1"/>
  <c r="I403" i="1" s="1"/>
  <c r="H405" i="1"/>
  <c r="G405" i="1"/>
  <c r="G404" i="1" s="1"/>
  <c r="G403" i="1" s="1"/>
  <c r="F405" i="1"/>
  <c r="F404" i="1" s="1"/>
  <c r="F403" i="1" s="1"/>
  <c r="CS404" i="1"/>
  <c r="CS403" i="1" s="1"/>
  <c r="CB404" i="1"/>
  <c r="CB403" i="1" s="1"/>
  <c r="BK404" i="1"/>
  <c r="BK403" i="1" s="1"/>
  <c r="AT404" i="1"/>
  <c r="AT403" i="1" s="1"/>
  <c r="AC404" i="1"/>
  <c r="AC403" i="1" s="1"/>
  <c r="O404" i="1"/>
  <c r="O403" i="1" s="1"/>
  <c r="K404" i="1"/>
  <c r="J404" i="1"/>
  <c r="J403" i="1" s="1"/>
  <c r="H404" i="1"/>
  <c r="H403" i="1" s="1"/>
  <c r="CI403" i="1"/>
  <c r="BR403" i="1"/>
  <c r="BA403" i="1"/>
  <c r="AM403" i="1"/>
  <c r="V403" i="1"/>
  <c r="K403" i="1"/>
  <c r="N402" i="1"/>
  <c r="T402" i="1" s="1"/>
  <c r="Z402" i="1" s="1"/>
  <c r="AF402" i="1" s="1"/>
  <c r="AL402" i="1" s="1"/>
  <c r="AR402" i="1" s="1"/>
  <c r="AX402" i="1" s="1"/>
  <c r="BD402" i="1" s="1"/>
  <c r="BJ402" i="1" s="1"/>
  <c r="BP402" i="1" s="1"/>
  <c r="BU402" i="1" s="1"/>
  <c r="BZ402" i="1" s="1"/>
  <c r="CF402" i="1" s="1"/>
  <c r="CL402" i="1" s="1"/>
  <c r="CR402" i="1" s="1"/>
  <c r="M402" i="1"/>
  <c r="S402" i="1" s="1"/>
  <c r="Y402" i="1" s="1"/>
  <c r="AE402" i="1" s="1"/>
  <c r="AK402" i="1" s="1"/>
  <c r="AQ402" i="1" s="1"/>
  <c r="AW402" i="1" s="1"/>
  <c r="BC402" i="1" s="1"/>
  <c r="BI402" i="1" s="1"/>
  <c r="BO402" i="1" s="1"/>
  <c r="BT402" i="1" s="1"/>
  <c r="BY402" i="1" s="1"/>
  <c r="CE402" i="1" s="1"/>
  <c r="CK402" i="1" s="1"/>
  <c r="CQ402" i="1" s="1"/>
  <c r="L402" i="1"/>
  <c r="R402" i="1" s="1"/>
  <c r="X402" i="1" s="1"/>
  <c r="AD402" i="1" s="1"/>
  <c r="AJ402" i="1" s="1"/>
  <c r="AP402" i="1" s="1"/>
  <c r="AV402" i="1" s="1"/>
  <c r="BB402" i="1" s="1"/>
  <c r="BH402" i="1" s="1"/>
  <c r="BN402" i="1" s="1"/>
  <c r="BS402" i="1" s="1"/>
  <c r="BX402" i="1" s="1"/>
  <c r="CD402" i="1" s="1"/>
  <c r="CJ402" i="1" s="1"/>
  <c r="CP402" i="1" s="1"/>
  <c r="CS401" i="1"/>
  <c r="CO401" i="1"/>
  <c r="CO400" i="1" s="1"/>
  <c r="CO399" i="1" s="1"/>
  <c r="CN401" i="1"/>
  <c r="CN400" i="1" s="1"/>
  <c r="CN399" i="1" s="1"/>
  <c r="CM401" i="1"/>
  <c r="CM400" i="1" s="1"/>
  <c r="CM399" i="1" s="1"/>
  <c r="CI401" i="1"/>
  <c r="CI400" i="1" s="1"/>
  <c r="CI399" i="1" s="1"/>
  <c r="CH401" i="1"/>
  <c r="CH400" i="1" s="1"/>
  <c r="CH399" i="1" s="1"/>
  <c r="CG401" i="1"/>
  <c r="CG400" i="1" s="1"/>
  <c r="CG399" i="1" s="1"/>
  <c r="CC401" i="1"/>
  <c r="CC400" i="1" s="1"/>
  <c r="CC399" i="1" s="1"/>
  <c r="CB401" i="1"/>
  <c r="CA401" i="1"/>
  <c r="CA400" i="1" s="1"/>
  <c r="CA399" i="1" s="1"/>
  <c r="BW401" i="1"/>
  <c r="BW400" i="1" s="1"/>
  <c r="BW399" i="1" s="1"/>
  <c r="BV401" i="1"/>
  <c r="BV400" i="1" s="1"/>
  <c r="BV399" i="1" s="1"/>
  <c r="BR401" i="1"/>
  <c r="BR400" i="1" s="1"/>
  <c r="BR399" i="1" s="1"/>
  <c r="BQ401" i="1"/>
  <c r="BQ400" i="1" s="1"/>
  <c r="BQ399" i="1" s="1"/>
  <c r="BM401" i="1"/>
  <c r="BM400" i="1" s="1"/>
  <c r="BM399" i="1" s="1"/>
  <c r="BL401" i="1"/>
  <c r="BL400" i="1" s="1"/>
  <c r="BL399" i="1" s="1"/>
  <c r="BK401" i="1"/>
  <c r="BG401" i="1"/>
  <c r="BG400" i="1" s="1"/>
  <c r="BG399" i="1" s="1"/>
  <c r="BF401" i="1"/>
  <c r="BF400" i="1" s="1"/>
  <c r="BF399" i="1" s="1"/>
  <c r="BE401" i="1"/>
  <c r="BE400" i="1" s="1"/>
  <c r="BE399" i="1" s="1"/>
  <c r="BA401" i="1"/>
  <c r="BA400" i="1" s="1"/>
  <c r="BA399" i="1" s="1"/>
  <c r="AZ401" i="1"/>
  <c r="AZ400" i="1" s="1"/>
  <c r="AZ399" i="1" s="1"/>
  <c r="AY401" i="1"/>
  <c r="AY400" i="1" s="1"/>
  <c r="AY399" i="1" s="1"/>
  <c r="AU401" i="1"/>
  <c r="AU400" i="1" s="1"/>
  <c r="AU399" i="1" s="1"/>
  <c r="AT401" i="1"/>
  <c r="AS401" i="1"/>
  <c r="AS400" i="1" s="1"/>
  <c r="AS399" i="1" s="1"/>
  <c r="AO401" i="1"/>
  <c r="AO400" i="1" s="1"/>
  <c r="AO399" i="1" s="1"/>
  <c r="AN401" i="1"/>
  <c r="AN400" i="1" s="1"/>
  <c r="AN399" i="1" s="1"/>
  <c r="AM401" i="1"/>
  <c r="AM400" i="1" s="1"/>
  <c r="AM399" i="1" s="1"/>
  <c r="AI401" i="1"/>
  <c r="AI400" i="1" s="1"/>
  <c r="AI399" i="1" s="1"/>
  <c r="AH401" i="1"/>
  <c r="AH400" i="1" s="1"/>
  <c r="AH399" i="1" s="1"/>
  <c r="AG401" i="1"/>
  <c r="AG400" i="1" s="1"/>
  <c r="AG399" i="1" s="1"/>
  <c r="AC401" i="1"/>
  <c r="AB401" i="1"/>
  <c r="AB400" i="1" s="1"/>
  <c r="AB399" i="1" s="1"/>
  <c r="AA401" i="1"/>
  <c r="AA400" i="1" s="1"/>
  <c r="AA399" i="1" s="1"/>
  <c r="W401" i="1"/>
  <c r="W400" i="1" s="1"/>
  <c r="W399" i="1" s="1"/>
  <c r="V401" i="1"/>
  <c r="V400" i="1" s="1"/>
  <c r="V399" i="1" s="1"/>
  <c r="U401" i="1"/>
  <c r="U400" i="1" s="1"/>
  <c r="U399" i="1" s="1"/>
  <c r="Q401" i="1"/>
  <c r="Q400" i="1" s="1"/>
  <c r="Q399" i="1" s="1"/>
  <c r="P401" i="1"/>
  <c r="P400" i="1" s="1"/>
  <c r="P399" i="1" s="1"/>
  <c r="O401" i="1"/>
  <c r="K401" i="1"/>
  <c r="K400" i="1" s="1"/>
  <c r="K399" i="1" s="1"/>
  <c r="J401" i="1"/>
  <c r="I401" i="1"/>
  <c r="I400" i="1" s="1"/>
  <c r="I399" i="1" s="1"/>
  <c r="H401" i="1"/>
  <c r="H400" i="1" s="1"/>
  <c r="G401" i="1"/>
  <c r="G400" i="1" s="1"/>
  <c r="G399" i="1" s="1"/>
  <c r="F401" i="1"/>
  <c r="F400" i="1" s="1"/>
  <c r="CS400" i="1"/>
  <c r="CS399" i="1" s="1"/>
  <c r="CB400" i="1"/>
  <c r="CB399" i="1" s="1"/>
  <c r="BK400" i="1"/>
  <c r="BK399" i="1" s="1"/>
  <c r="AT400" i="1"/>
  <c r="AT399" i="1" s="1"/>
  <c r="AC400" i="1"/>
  <c r="AC399" i="1" s="1"/>
  <c r="O400" i="1"/>
  <c r="O399" i="1" s="1"/>
  <c r="N395" i="1"/>
  <c r="T395" i="1" s="1"/>
  <c r="Z395" i="1" s="1"/>
  <c r="AF395" i="1" s="1"/>
  <c r="AL395" i="1" s="1"/>
  <c r="AR395" i="1" s="1"/>
  <c r="AX395" i="1" s="1"/>
  <c r="BD395" i="1" s="1"/>
  <c r="BJ395" i="1" s="1"/>
  <c r="BP395" i="1" s="1"/>
  <c r="BU395" i="1" s="1"/>
  <c r="BZ395" i="1" s="1"/>
  <c r="CF395" i="1" s="1"/>
  <c r="CL395" i="1" s="1"/>
  <c r="CR395" i="1" s="1"/>
  <c r="M395" i="1"/>
  <c r="S395" i="1" s="1"/>
  <c r="Y395" i="1" s="1"/>
  <c r="AE395" i="1" s="1"/>
  <c r="AK395" i="1" s="1"/>
  <c r="AQ395" i="1" s="1"/>
  <c r="AW395" i="1" s="1"/>
  <c r="BC395" i="1" s="1"/>
  <c r="BI395" i="1" s="1"/>
  <c r="BO395" i="1" s="1"/>
  <c r="BT395" i="1" s="1"/>
  <c r="BY395" i="1" s="1"/>
  <c r="CE395" i="1" s="1"/>
  <c r="CK395" i="1" s="1"/>
  <c r="CQ395" i="1" s="1"/>
  <c r="L395" i="1"/>
  <c r="R395" i="1" s="1"/>
  <c r="X395" i="1" s="1"/>
  <c r="AD395" i="1" s="1"/>
  <c r="AJ395" i="1" s="1"/>
  <c r="AP395" i="1" s="1"/>
  <c r="AV395" i="1" s="1"/>
  <c r="BB395" i="1" s="1"/>
  <c r="BH395" i="1" s="1"/>
  <c r="BN395" i="1" s="1"/>
  <c r="BS395" i="1" s="1"/>
  <c r="BX395" i="1" s="1"/>
  <c r="CD395" i="1" s="1"/>
  <c r="CJ395" i="1" s="1"/>
  <c r="CP395" i="1" s="1"/>
  <c r="CS394" i="1"/>
  <c r="CS393" i="1" s="1"/>
  <c r="CS392" i="1" s="1"/>
  <c r="CO394" i="1"/>
  <c r="CO393" i="1" s="1"/>
  <c r="CO392" i="1" s="1"/>
  <c r="CN394" i="1"/>
  <c r="CN393" i="1" s="1"/>
  <c r="CN392" i="1" s="1"/>
  <c r="CM394" i="1"/>
  <c r="CM393" i="1" s="1"/>
  <c r="CM392" i="1" s="1"/>
  <c r="CI394" i="1"/>
  <c r="CI393" i="1" s="1"/>
  <c r="CI392" i="1" s="1"/>
  <c r="CH394" i="1"/>
  <c r="CH393" i="1" s="1"/>
  <c r="CH392" i="1" s="1"/>
  <c r="CG394" i="1"/>
  <c r="CG393" i="1" s="1"/>
  <c r="CG392" i="1" s="1"/>
  <c r="CC394" i="1"/>
  <c r="CC393" i="1" s="1"/>
  <c r="CC392" i="1" s="1"/>
  <c r="CB394" i="1"/>
  <c r="CA394" i="1"/>
  <c r="CA393" i="1" s="1"/>
  <c r="CA392" i="1" s="1"/>
  <c r="BW394" i="1"/>
  <c r="BW393" i="1" s="1"/>
  <c r="BW392" i="1" s="1"/>
  <c r="BV394" i="1"/>
  <c r="BV393" i="1" s="1"/>
  <c r="BV392" i="1" s="1"/>
  <c r="BR394" i="1"/>
  <c r="BR393" i="1" s="1"/>
  <c r="BR392" i="1" s="1"/>
  <c r="BQ394" i="1"/>
  <c r="BQ393" i="1" s="1"/>
  <c r="BQ392" i="1" s="1"/>
  <c r="BM394" i="1"/>
  <c r="BM393" i="1" s="1"/>
  <c r="BM392" i="1" s="1"/>
  <c r="BL394" i="1"/>
  <c r="BL393" i="1" s="1"/>
  <c r="BL392" i="1" s="1"/>
  <c r="BK394" i="1"/>
  <c r="BK393" i="1" s="1"/>
  <c r="BK392" i="1" s="1"/>
  <c r="BG394" i="1"/>
  <c r="BG393" i="1" s="1"/>
  <c r="BG392" i="1" s="1"/>
  <c r="BF394" i="1"/>
  <c r="BF393" i="1" s="1"/>
  <c r="BF392" i="1" s="1"/>
  <c r="BE394" i="1"/>
  <c r="BE393" i="1" s="1"/>
  <c r="BE392" i="1" s="1"/>
  <c r="BA394" i="1"/>
  <c r="BA393" i="1" s="1"/>
  <c r="BA392" i="1" s="1"/>
  <c r="AZ394" i="1"/>
  <c r="AZ393" i="1" s="1"/>
  <c r="AZ392" i="1" s="1"/>
  <c r="AY394" i="1"/>
  <c r="AY393" i="1" s="1"/>
  <c r="AY392" i="1" s="1"/>
  <c r="AU394" i="1"/>
  <c r="AU393" i="1" s="1"/>
  <c r="AU392" i="1" s="1"/>
  <c r="AT394" i="1"/>
  <c r="AT393" i="1" s="1"/>
  <c r="AT392" i="1" s="1"/>
  <c r="AS394" i="1"/>
  <c r="AS393" i="1" s="1"/>
  <c r="AS392" i="1" s="1"/>
  <c r="AO394" i="1"/>
  <c r="AO393" i="1" s="1"/>
  <c r="AO392" i="1" s="1"/>
  <c r="AN394" i="1"/>
  <c r="AN393" i="1" s="1"/>
  <c r="AN392" i="1" s="1"/>
  <c r="AM394" i="1"/>
  <c r="AM393" i="1" s="1"/>
  <c r="AM392" i="1" s="1"/>
  <c r="AI394" i="1"/>
  <c r="AI393" i="1" s="1"/>
  <c r="AI392" i="1" s="1"/>
  <c r="AH394" i="1"/>
  <c r="AH393" i="1" s="1"/>
  <c r="AH392" i="1" s="1"/>
  <c r="AG394" i="1"/>
  <c r="AG393" i="1" s="1"/>
  <c r="AG392" i="1" s="1"/>
  <c r="AC394" i="1"/>
  <c r="AC393" i="1" s="1"/>
  <c r="AC392" i="1" s="1"/>
  <c r="AB394" i="1"/>
  <c r="AB393" i="1" s="1"/>
  <c r="AB392" i="1" s="1"/>
  <c r="AA394" i="1"/>
  <c r="AA393" i="1" s="1"/>
  <c r="AA392" i="1" s="1"/>
  <c r="W394" i="1"/>
  <c r="W393" i="1" s="1"/>
  <c r="W392" i="1" s="1"/>
  <c r="V394" i="1"/>
  <c r="V393" i="1" s="1"/>
  <c r="V392" i="1" s="1"/>
  <c r="U394" i="1"/>
  <c r="U393" i="1" s="1"/>
  <c r="U392" i="1" s="1"/>
  <c r="Q394" i="1"/>
  <c r="Q393" i="1" s="1"/>
  <c r="Q392" i="1" s="1"/>
  <c r="P394" i="1"/>
  <c r="P393" i="1" s="1"/>
  <c r="P392" i="1" s="1"/>
  <c r="O394" i="1"/>
  <c r="K394" i="1"/>
  <c r="K393" i="1" s="1"/>
  <c r="K392" i="1" s="1"/>
  <c r="J394" i="1"/>
  <c r="J393" i="1" s="1"/>
  <c r="J392" i="1" s="1"/>
  <c r="I394" i="1"/>
  <c r="I393" i="1" s="1"/>
  <c r="I392" i="1" s="1"/>
  <c r="H394" i="1"/>
  <c r="H393" i="1" s="1"/>
  <c r="G394" i="1"/>
  <c r="F394" i="1"/>
  <c r="F393" i="1" s="1"/>
  <c r="CB393" i="1"/>
  <c r="CB392" i="1" s="1"/>
  <c r="O393" i="1"/>
  <c r="O392" i="1" s="1"/>
  <c r="N391" i="1"/>
  <c r="T391" i="1" s="1"/>
  <c r="Z391" i="1" s="1"/>
  <c r="AF391" i="1" s="1"/>
  <c r="AL391" i="1" s="1"/>
  <c r="AR391" i="1" s="1"/>
  <c r="AX391" i="1" s="1"/>
  <c r="BD391" i="1" s="1"/>
  <c r="BJ391" i="1" s="1"/>
  <c r="BP391" i="1" s="1"/>
  <c r="BU391" i="1" s="1"/>
  <c r="BZ391" i="1" s="1"/>
  <c r="CF391" i="1" s="1"/>
  <c r="CL391" i="1" s="1"/>
  <c r="CR391" i="1" s="1"/>
  <c r="M391" i="1"/>
  <c r="S391" i="1" s="1"/>
  <c r="Y391" i="1" s="1"/>
  <c r="AE391" i="1" s="1"/>
  <c r="AK391" i="1" s="1"/>
  <c r="AQ391" i="1" s="1"/>
  <c r="AW391" i="1" s="1"/>
  <c r="BC391" i="1" s="1"/>
  <c r="BI391" i="1" s="1"/>
  <c r="BO391" i="1" s="1"/>
  <c r="BT391" i="1" s="1"/>
  <c r="BY391" i="1" s="1"/>
  <c r="CE391" i="1" s="1"/>
  <c r="CK391" i="1" s="1"/>
  <c r="CQ391" i="1" s="1"/>
  <c r="L391" i="1"/>
  <c r="R391" i="1" s="1"/>
  <c r="X391" i="1" s="1"/>
  <c r="AD391" i="1" s="1"/>
  <c r="AJ391" i="1" s="1"/>
  <c r="AP391" i="1" s="1"/>
  <c r="AV391" i="1" s="1"/>
  <c r="BB391" i="1" s="1"/>
  <c r="BH391" i="1" s="1"/>
  <c r="BN391" i="1" s="1"/>
  <c r="BS391" i="1" s="1"/>
  <c r="BX391" i="1" s="1"/>
  <c r="CD391" i="1" s="1"/>
  <c r="CJ391" i="1" s="1"/>
  <c r="CP391" i="1" s="1"/>
  <c r="CS390" i="1"/>
  <c r="CS389" i="1" s="1"/>
  <c r="CS388" i="1" s="1"/>
  <c r="CO390" i="1"/>
  <c r="CO389" i="1" s="1"/>
  <c r="CO388" i="1" s="1"/>
  <c r="CO387" i="1" s="1"/>
  <c r="CO386" i="1" s="1"/>
  <c r="CN390" i="1"/>
  <c r="CN389" i="1" s="1"/>
  <c r="CN388" i="1" s="1"/>
  <c r="CM390" i="1"/>
  <c r="CM389" i="1" s="1"/>
  <c r="CM388" i="1" s="1"/>
  <c r="CI390" i="1"/>
  <c r="CI389" i="1" s="1"/>
  <c r="CI388" i="1" s="1"/>
  <c r="CH390" i="1"/>
  <c r="CH389" i="1" s="1"/>
  <c r="CH388" i="1" s="1"/>
  <c r="CH387" i="1" s="1"/>
  <c r="CH386" i="1" s="1"/>
  <c r="CG390" i="1"/>
  <c r="CG389" i="1" s="1"/>
  <c r="CG388" i="1" s="1"/>
  <c r="CG387" i="1" s="1"/>
  <c r="CG386" i="1" s="1"/>
  <c r="CC390" i="1"/>
  <c r="CB390" i="1"/>
  <c r="CB389" i="1" s="1"/>
  <c r="CB388" i="1" s="1"/>
  <c r="CA390" i="1"/>
  <c r="CA389" i="1" s="1"/>
  <c r="CA388" i="1" s="1"/>
  <c r="CA387" i="1" s="1"/>
  <c r="CA386" i="1" s="1"/>
  <c r="BW390" i="1"/>
  <c r="BW389" i="1" s="1"/>
  <c r="BW388" i="1" s="1"/>
  <c r="BW387" i="1" s="1"/>
  <c r="BW386" i="1" s="1"/>
  <c r="BV390" i="1"/>
  <c r="BV389" i="1" s="1"/>
  <c r="BV388" i="1" s="1"/>
  <c r="BR390" i="1"/>
  <c r="BR389" i="1" s="1"/>
  <c r="BR388" i="1" s="1"/>
  <c r="BQ390" i="1"/>
  <c r="BQ389" i="1" s="1"/>
  <c r="BQ388" i="1" s="1"/>
  <c r="BQ387" i="1" s="1"/>
  <c r="BQ386" i="1" s="1"/>
  <c r="BM390" i="1"/>
  <c r="BM389" i="1" s="1"/>
  <c r="BM388" i="1" s="1"/>
  <c r="BM387" i="1" s="1"/>
  <c r="BM386" i="1" s="1"/>
  <c r="BL390" i="1"/>
  <c r="BL389" i="1" s="1"/>
  <c r="BL388" i="1" s="1"/>
  <c r="BK390" i="1"/>
  <c r="BK389" i="1" s="1"/>
  <c r="BK388" i="1" s="1"/>
  <c r="BG390" i="1"/>
  <c r="BG389" i="1" s="1"/>
  <c r="BG388" i="1" s="1"/>
  <c r="BG387" i="1" s="1"/>
  <c r="BG386" i="1" s="1"/>
  <c r="BF390" i="1"/>
  <c r="BF389" i="1" s="1"/>
  <c r="BF388" i="1" s="1"/>
  <c r="BF387" i="1" s="1"/>
  <c r="BF386" i="1" s="1"/>
  <c r="BE390" i="1"/>
  <c r="BE389" i="1" s="1"/>
  <c r="BE388" i="1" s="1"/>
  <c r="BA390" i="1"/>
  <c r="BA389" i="1" s="1"/>
  <c r="BA388" i="1" s="1"/>
  <c r="AZ390" i="1"/>
  <c r="AZ389" i="1" s="1"/>
  <c r="AZ388" i="1" s="1"/>
  <c r="AZ387" i="1" s="1"/>
  <c r="AZ386" i="1" s="1"/>
  <c r="AY390" i="1"/>
  <c r="AY389" i="1" s="1"/>
  <c r="AY388" i="1" s="1"/>
  <c r="AY387" i="1" s="1"/>
  <c r="AY386" i="1" s="1"/>
  <c r="AU390" i="1"/>
  <c r="AU389" i="1" s="1"/>
  <c r="AU388" i="1" s="1"/>
  <c r="AT390" i="1"/>
  <c r="AT389" i="1" s="1"/>
  <c r="AT388" i="1" s="1"/>
  <c r="AS390" i="1"/>
  <c r="AS389" i="1" s="1"/>
  <c r="AS388" i="1" s="1"/>
  <c r="AS387" i="1" s="1"/>
  <c r="AS386" i="1" s="1"/>
  <c r="AO390" i="1"/>
  <c r="AO389" i="1" s="1"/>
  <c r="AN390" i="1"/>
  <c r="AN389" i="1" s="1"/>
  <c r="AN388" i="1" s="1"/>
  <c r="AM390" i="1"/>
  <c r="AM389" i="1" s="1"/>
  <c r="AM388" i="1" s="1"/>
  <c r="AI390" i="1"/>
  <c r="AI389" i="1" s="1"/>
  <c r="AI388" i="1" s="1"/>
  <c r="AI387" i="1" s="1"/>
  <c r="AI386" i="1" s="1"/>
  <c r="AH390" i="1"/>
  <c r="AH389" i="1" s="1"/>
  <c r="AH388" i="1" s="1"/>
  <c r="AH387" i="1" s="1"/>
  <c r="AH386" i="1" s="1"/>
  <c r="AG390" i="1"/>
  <c r="AG389" i="1" s="1"/>
  <c r="AG388" i="1" s="1"/>
  <c r="AG387" i="1" s="1"/>
  <c r="AG386" i="1" s="1"/>
  <c r="AC390" i="1"/>
  <c r="AC389" i="1" s="1"/>
  <c r="AC388" i="1" s="1"/>
  <c r="AB390" i="1"/>
  <c r="AB389" i="1" s="1"/>
  <c r="AB388" i="1" s="1"/>
  <c r="AB387" i="1" s="1"/>
  <c r="AB386" i="1" s="1"/>
  <c r="AA390" i="1"/>
  <c r="AA389" i="1" s="1"/>
  <c r="AA388" i="1" s="1"/>
  <c r="W390" i="1"/>
  <c r="W389" i="1" s="1"/>
  <c r="W388" i="1" s="1"/>
  <c r="W387" i="1" s="1"/>
  <c r="W386" i="1" s="1"/>
  <c r="V390" i="1"/>
  <c r="V389" i="1" s="1"/>
  <c r="V388" i="1" s="1"/>
  <c r="U390" i="1"/>
  <c r="U389" i="1" s="1"/>
  <c r="U388" i="1" s="1"/>
  <c r="U387" i="1" s="1"/>
  <c r="U386" i="1" s="1"/>
  <c r="Q390" i="1"/>
  <c r="Q389" i="1" s="1"/>
  <c r="Q388" i="1" s="1"/>
  <c r="Q387" i="1" s="1"/>
  <c r="Q386" i="1" s="1"/>
  <c r="P390" i="1"/>
  <c r="P389" i="1" s="1"/>
  <c r="P388" i="1" s="1"/>
  <c r="P387" i="1" s="1"/>
  <c r="P386" i="1" s="1"/>
  <c r="O390" i="1"/>
  <c r="O389" i="1" s="1"/>
  <c r="O388" i="1" s="1"/>
  <c r="K390" i="1"/>
  <c r="K389" i="1" s="1"/>
  <c r="K388" i="1" s="1"/>
  <c r="K387" i="1" s="1"/>
  <c r="K386" i="1" s="1"/>
  <c r="J390" i="1"/>
  <c r="J389" i="1" s="1"/>
  <c r="J388" i="1" s="1"/>
  <c r="I390" i="1"/>
  <c r="I389" i="1" s="1"/>
  <c r="I388" i="1" s="1"/>
  <c r="H390" i="1"/>
  <c r="G390" i="1"/>
  <c r="F390" i="1"/>
  <c r="CC389" i="1"/>
  <c r="CC388" i="1" s="1"/>
  <c r="H389" i="1"/>
  <c r="H388" i="1" s="1"/>
  <c r="AO388" i="1"/>
  <c r="AO387" i="1" s="1"/>
  <c r="AO386" i="1" s="1"/>
  <c r="T385" i="1"/>
  <c r="Z385" i="1" s="1"/>
  <c r="AF385" i="1" s="1"/>
  <c r="AL385" i="1" s="1"/>
  <c r="AR385" i="1" s="1"/>
  <c r="AX385" i="1" s="1"/>
  <c r="BD385" i="1" s="1"/>
  <c r="BJ385" i="1" s="1"/>
  <c r="BP385" i="1" s="1"/>
  <c r="BU385" i="1" s="1"/>
  <c r="BZ385" i="1" s="1"/>
  <c r="CF385" i="1" s="1"/>
  <c r="CL385" i="1" s="1"/>
  <c r="CR385" i="1" s="1"/>
  <c r="S385" i="1"/>
  <c r="Y385" i="1" s="1"/>
  <c r="AE385" i="1" s="1"/>
  <c r="AK385" i="1" s="1"/>
  <c r="AQ385" i="1" s="1"/>
  <c r="AW385" i="1" s="1"/>
  <c r="BC385" i="1" s="1"/>
  <c r="BI385" i="1" s="1"/>
  <c r="BO385" i="1" s="1"/>
  <c r="BT385" i="1" s="1"/>
  <c r="BY385" i="1" s="1"/>
  <c r="CE385" i="1" s="1"/>
  <c r="CK385" i="1" s="1"/>
  <c r="CQ385" i="1" s="1"/>
  <c r="R385" i="1"/>
  <c r="X385" i="1" s="1"/>
  <c r="AD385" i="1" s="1"/>
  <c r="AJ385" i="1" s="1"/>
  <c r="AP385" i="1" s="1"/>
  <c r="AV385" i="1" s="1"/>
  <c r="BB385" i="1" s="1"/>
  <c r="BH385" i="1" s="1"/>
  <c r="BN385" i="1" s="1"/>
  <c r="BS385" i="1" s="1"/>
  <c r="BX385" i="1" s="1"/>
  <c r="CD385" i="1" s="1"/>
  <c r="CJ385" i="1" s="1"/>
  <c r="CP385" i="1" s="1"/>
  <c r="CS384" i="1"/>
  <c r="CS383" i="1" s="1"/>
  <c r="CS382" i="1" s="1"/>
  <c r="CS381" i="1" s="1"/>
  <c r="CO384" i="1"/>
  <c r="CO383" i="1" s="1"/>
  <c r="CO382" i="1" s="1"/>
  <c r="CO381" i="1" s="1"/>
  <c r="CN384" i="1"/>
  <c r="CN383" i="1" s="1"/>
  <c r="CN382" i="1" s="1"/>
  <c r="CN381" i="1" s="1"/>
  <c r="CM384" i="1"/>
  <c r="CM383" i="1" s="1"/>
  <c r="CM382" i="1" s="1"/>
  <c r="CM381" i="1" s="1"/>
  <c r="CI384" i="1"/>
  <c r="CI383" i="1" s="1"/>
  <c r="CI382" i="1" s="1"/>
  <c r="CI381" i="1" s="1"/>
  <c r="CH384" i="1"/>
  <c r="CH383" i="1" s="1"/>
  <c r="CH382" i="1" s="1"/>
  <c r="CH381" i="1" s="1"/>
  <c r="CG384" i="1"/>
  <c r="CG383" i="1" s="1"/>
  <c r="CG382" i="1" s="1"/>
  <c r="CG381" i="1" s="1"/>
  <c r="CC384" i="1"/>
  <c r="CC383" i="1" s="1"/>
  <c r="CC382" i="1" s="1"/>
  <c r="CC381" i="1" s="1"/>
  <c r="CB384" i="1"/>
  <c r="CA384" i="1"/>
  <c r="CA383" i="1" s="1"/>
  <c r="CA382" i="1" s="1"/>
  <c r="CA381" i="1" s="1"/>
  <c r="BW384" i="1"/>
  <c r="BW383" i="1" s="1"/>
  <c r="BW382" i="1" s="1"/>
  <c r="BW381" i="1" s="1"/>
  <c r="BV384" i="1"/>
  <c r="BV383" i="1" s="1"/>
  <c r="BV382" i="1" s="1"/>
  <c r="BV381" i="1" s="1"/>
  <c r="BR384" i="1"/>
  <c r="BR383" i="1" s="1"/>
  <c r="BQ384" i="1"/>
  <c r="BQ383" i="1" s="1"/>
  <c r="BQ382" i="1" s="1"/>
  <c r="BM384" i="1"/>
  <c r="BM383" i="1" s="1"/>
  <c r="BM382" i="1" s="1"/>
  <c r="BM381" i="1" s="1"/>
  <c r="BL384" i="1"/>
  <c r="BL383" i="1" s="1"/>
  <c r="BL382" i="1" s="1"/>
  <c r="BL381" i="1" s="1"/>
  <c r="BK384" i="1"/>
  <c r="BK383" i="1" s="1"/>
  <c r="BK382" i="1" s="1"/>
  <c r="BK381" i="1" s="1"/>
  <c r="BG384" i="1"/>
  <c r="BG383" i="1" s="1"/>
  <c r="BG382" i="1" s="1"/>
  <c r="BG381" i="1" s="1"/>
  <c r="BF384" i="1"/>
  <c r="BF383" i="1" s="1"/>
  <c r="BF382" i="1" s="1"/>
  <c r="BF381" i="1" s="1"/>
  <c r="BE384" i="1"/>
  <c r="BE383" i="1" s="1"/>
  <c r="BE382" i="1" s="1"/>
  <c r="BE381" i="1" s="1"/>
  <c r="BA384" i="1"/>
  <c r="BA383" i="1" s="1"/>
  <c r="BA382" i="1" s="1"/>
  <c r="BA381" i="1" s="1"/>
  <c r="AZ384" i="1"/>
  <c r="AZ383" i="1" s="1"/>
  <c r="AZ382" i="1" s="1"/>
  <c r="AZ381" i="1" s="1"/>
  <c r="AY384" i="1"/>
  <c r="AY383" i="1" s="1"/>
  <c r="AY382" i="1" s="1"/>
  <c r="AY381" i="1" s="1"/>
  <c r="AU384" i="1"/>
  <c r="AU383" i="1" s="1"/>
  <c r="AU382" i="1" s="1"/>
  <c r="AU381" i="1" s="1"/>
  <c r="AT384" i="1"/>
  <c r="AT383" i="1" s="1"/>
  <c r="AT382" i="1" s="1"/>
  <c r="AT381" i="1" s="1"/>
  <c r="AS384" i="1"/>
  <c r="AS383" i="1" s="1"/>
  <c r="AS382" i="1" s="1"/>
  <c r="AS381" i="1" s="1"/>
  <c r="AO384" i="1"/>
  <c r="AO383" i="1" s="1"/>
  <c r="AO382" i="1" s="1"/>
  <c r="AO381" i="1" s="1"/>
  <c r="AN384" i="1"/>
  <c r="AN383" i="1" s="1"/>
  <c r="AN382" i="1" s="1"/>
  <c r="AN381" i="1" s="1"/>
  <c r="AM384" i="1"/>
  <c r="AM383" i="1" s="1"/>
  <c r="AM382" i="1" s="1"/>
  <c r="AM381" i="1" s="1"/>
  <c r="AI384" i="1"/>
  <c r="AI383" i="1" s="1"/>
  <c r="AI382" i="1" s="1"/>
  <c r="AI381" i="1" s="1"/>
  <c r="AH384" i="1"/>
  <c r="AH383" i="1" s="1"/>
  <c r="AH382" i="1" s="1"/>
  <c r="AH381" i="1" s="1"/>
  <c r="AG384" i="1"/>
  <c r="AG383" i="1" s="1"/>
  <c r="AG382" i="1" s="1"/>
  <c r="AG381" i="1" s="1"/>
  <c r="AC384" i="1"/>
  <c r="AB384" i="1"/>
  <c r="AB383" i="1" s="1"/>
  <c r="AB382" i="1" s="1"/>
  <c r="AB381" i="1" s="1"/>
  <c r="AA384" i="1"/>
  <c r="AA383" i="1" s="1"/>
  <c r="AA382" i="1" s="1"/>
  <c r="AA381" i="1" s="1"/>
  <c r="W384" i="1"/>
  <c r="W383" i="1" s="1"/>
  <c r="W382" i="1" s="1"/>
  <c r="W381" i="1" s="1"/>
  <c r="V384" i="1"/>
  <c r="V383" i="1" s="1"/>
  <c r="V382" i="1" s="1"/>
  <c r="V381" i="1" s="1"/>
  <c r="U384" i="1"/>
  <c r="U383" i="1" s="1"/>
  <c r="U382" i="1" s="1"/>
  <c r="U381" i="1" s="1"/>
  <c r="Q384" i="1"/>
  <c r="T384" i="1" s="1"/>
  <c r="P384" i="1"/>
  <c r="S384" i="1" s="1"/>
  <c r="O384" i="1"/>
  <c r="R384" i="1" s="1"/>
  <c r="CB383" i="1"/>
  <c r="CB382" i="1" s="1"/>
  <c r="CB381" i="1" s="1"/>
  <c r="AC383" i="1"/>
  <c r="AC382" i="1" s="1"/>
  <c r="AC381" i="1" s="1"/>
  <c r="N380" i="1"/>
  <c r="T380" i="1" s="1"/>
  <c r="Z380" i="1" s="1"/>
  <c r="AF380" i="1" s="1"/>
  <c r="AL380" i="1" s="1"/>
  <c r="AR380" i="1" s="1"/>
  <c r="AX380" i="1" s="1"/>
  <c r="BD380" i="1" s="1"/>
  <c r="BJ380" i="1" s="1"/>
  <c r="BP380" i="1" s="1"/>
  <c r="BU380" i="1" s="1"/>
  <c r="BZ380" i="1" s="1"/>
  <c r="CF380" i="1" s="1"/>
  <c r="CL380" i="1" s="1"/>
  <c r="CR380" i="1" s="1"/>
  <c r="M380" i="1"/>
  <c r="S380" i="1" s="1"/>
  <c r="Y380" i="1" s="1"/>
  <c r="AE380" i="1" s="1"/>
  <c r="AK380" i="1" s="1"/>
  <c r="AQ380" i="1" s="1"/>
  <c r="AW380" i="1" s="1"/>
  <c r="BC380" i="1" s="1"/>
  <c r="BI380" i="1" s="1"/>
  <c r="BO380" i="1" s="1"/>
  <c r="BT380" i="1" s="1"/>
  <c r="BY380" i="1" s="1"/>
  <c r="CE380" i="1" s="1"/>
  <c r="CK380" i="1" s="1"/>
  <c r="CQ380" i="1" s="1"/>
  <c r="L380" i="1"/>
  <c r="R380" i="1" s="1"/>
  <c r="X380" i="1" s="1"/>
  <c r="AD380" i="1" s="1"/>
  <c r="AJ380" i="1" s="1"/>
  <c r="AP380" i="1" s="1"/>
  <c r="AV380" i="1" s="1"/>
  <c r="BB380" i="1" s="1"/>
  <c r="BH380" i="1" s="1"/>
  <c r="BN380" i="1" s="1"/>
  <c r="BS380" i="1" s="1"/>
  <c r="BX380" i="1" s="1"/>
  <c r="CD380" i="1" s="1"/>
  <c r="CJ380" i="1" s="1"/>
  <c r="CP380" i="1" s="1"/>
  <c r="CS379" i="1"/>
  <c r="CO379" i="1"/>
  <c r="CO378" i="1" s="1"/>
  <c r="CO377" i="1" s="1"/>
  <c r="CN379" i="1"/>
  <c r="CN378" i="1" s="1"/>
  <c r="CN377" i="1" s="1"/>
  <c r="CM379" i="1"/>
  <c r="CM378" i="1" s="1"/>
  <c r="CM377" i="1" s="1"/>
  <c r="CI379" i="1"/>
  <c r="CH379" i="1"/>
  <c r="CG379" i="1"/>
  <c r="CG378" i="1" s="1"/>
  <c r="CG377" i="1" s="1"/>
  <c r="CC379" i="1"/>
  <c r="CC378" i="1" s="1"/>
  <c r="CC377" i="1" s="1"/>
  <c r="CB379" i="1"/>
  <c r="CB378" i="1" s="1"/>
  <c r="CB377" i="1" s="1"/>
  <c r="CA379" i="1"/>
  <c r="CA378" i="1" s="1"/>
  <c r="CA377" i="1" s="1"/>
  <c r="BW379" i="1"/>
  <c r="BW378" i="1" s="1"/>
  <c r="BW377" i="1" s="1"/>
  <c r="BV379" i="1"/>
  <c r="BV378" i="1" s="1"/>
  <c r="BV377" i="1" s="1"/>
  <c r="BR379" i="1"/>
  <c r="BQ379" i="1"/>
  <c r="BM379" i="1"/>
  <c r="BL379" i="1"/>
  <c r="BL378" i="1" s="1"/>
  <c r="BL377" i="1" s="1"/>
  <c r="BK379" i="1"/>
  <c r="BK378" i="1" s="1"/>
  <c r="BK377" i="1" s="1"/>
  <c r="BG379" i="1"/>
  <c r="BG378" i="1" s="1"/>
  <c r="BG377" i="1" s="1"/>
  <c r="BF379" i="1"/>
  <c r="BF378" i="1" s="1"/>
  <c r="BF377" i="1" s="1"/>
  <c r="BE379" i="1"/>
  <c r="BE378" i="1" s="1"/>
  <c r="BE377" i="1" s="1"/>
  <c r="BA379" i="1"/>
  <c r="AZ379" i="1"/>
  <c r="AY379" i="1"/>
  <c r="AY378" i="1" s="1"/>
  <c r="AY377" i="1" s="1"/>
  <c r="AU379" i="1"/>
  <c r="AU378" i="1" s="1"/>
  <c r="AU377" i="1" s="1"/>
  <c r="AT379" i="1"/>
  <c r="AT378" i="1" s="1"/>
  <c r="AT377" i="1" s="1"/>
  <c r="AS379" i="1"/>
  <c r="AS378" i="1" s="1"/>
  <c r="AS377" i="1" s="1"/>
  <c r="AO379" i="1"/>
  <c r="AO378" i="1" s="1"/>
  <c r="AO377" i="1" s="1"/>
  <c r="AN379" i="1"/>
  <c r="AN378" i="1" s="1"/>
  <c r="AN377" i="1" s="1"/>
  <c r="AM379" i="1"/>
  <c r="AM378" i="1" s="1"/>
  <c r="AM377" i="1" s="1"/>
  <c r="AI379" i="1"/>
  <c r="AH379" i="1"/>
  <c r="AG379" i="1"/>
  <c r="AG378" i="1" s="1"/>
  <c r="AG377" i="1" s="1"/>
  <c r="AC379" i="1"/>
  <c r="AC378" i="1" s="1"/>
  <c r="AC377" i="1" s="1"/>
  <c r="AB379" i="1"/>
  <c r="AB378" i="1" s="1"/>
  <c r="AB377" i="1" s="1"/>
  <c r="AA379" i="1"/>
  <c r="AA378" i="1" s="1"/>
  <c r="AA377" i="1" s="1"/>
  <c r="W379" i="1"/>
  <c r="W378" i="1" s="1"/>
  <c r="W377" i="1" s="1"/>
  <c r="V379" i="1"/>
  <c r="V378" i="1" s="1"/>
  <c r="V377" i="1" s="1"/>
  <c r="U379" i="1"/>
  <c r="Q379" i="1"/>
  <c r="Q378" i="1" s="1"/>
  <c r="Q377" i="1" s="1"/>
  <c r="P379" i="1"/>
  <c r="P378" i="1" s="1"/>
  <c r="P377" i="1" s="1"/>
  <c r="O379" i="1"/>
  <c r="K379" i="1"/>
  <c r="K378" i="1" s="1"/>
  <c r="K377" i="1" s="1"/>
  <c r="J379" i="1"/>
  <c r="J378" i="1" s="1"/>
  <c r="J377" i="1" s="1"/>
  <c r="I379" i="1"/>
  <c r="I378" i="1" s="1"/>
  <c r="I377" i="1" s="1"/>
  <c r="H379" i="1"/>
  <c r="H378" i="1" s="1"/>
  <c r="G379" i="1"/>
  <c r="G378" i="1" s="1"/>
  <c r="G377" i="1" s="1"/>
  <c r="F379" i="1"/>
  <c r="CS378" i="1"/>
  <c r="CS377" i="1" s="1"/>
  <c r="CI378" i="1"/>
  <c r="CI377" i="1" s="1"/>
  <c r="CH378" i="1"/>
  <c r="CH377" i="1" s="1"/>
  <c r="BR378" i="1"/>
  <c r="BR377" i="1" s="1"/>
  <c r="BQ378" i="1"/>
  <c r="BQ377" i="1" s="1"/>
  <c r="BM378" i="1"/>
  <c r="BM377" i="1" s="1"/>
  <c r="BA378" i="1"/>
  <c r="BA377" i="1" s="1"/>
  <c r="AZ378" i="1"/>
  <c r="AZ377" i="1" s="1"/>
  <c r="AI378" i="1"/>
  <c r="AI377" i="1" s="1"/>
  <c r="AH378" i="1"/>
  <c r="U378" i="1"/>
  <c r="U377" i="1" s="1"/>
  <c r="O378" i="1"/>
  <c r="O377" i="1" s="1"/>
  <c r="F378" i="1"/>
  <c r="F377" i="1" s="1"/>
  <c r="L377" i="1" s="1"/>
  <c r="R377" i="1" s="1"/>
  <c r="AH377" i="1"/>
  <c r="N376" i="1"/>
  <c r="T376" i="1" s="1"/>
  <c r="Z376" i="1" s="1"/>
  <c r="AF376" i="1" s="1"/>
  <c r="AL376" i="1" s="1"/>
  <c r="AR376" i="1" s="1"/>
  <c r="AX376" i="1" s="1"/>
  <c r="BD376" i="1" s="1"/>
  <c r="BJ376" i="1" s="1"/>
  <c r="BP376" i="1" s="1"/>
  <c r="BU376" i="1" s="1"/>
  <c r="BZ376" i="1" s="1"/>
  <c r="CF376" i="1" s="1"/>
  <c r="CL376" i="1" s="1"/>
  <c r="CR376" i="1" s="1"/>
  <c r="M376" i="1"/>
  <c r="S376" i="1" s="1"/>
  <c r="Y376" i="1" s="1"/>
  <c r="AE376" i="1" s="1"/>
  <c r="AK376" i="1" s="1"/>
  <c r="AQ376" i="1" s="1"/>
  <c r="AW376" i="1" s="1"/>
  <c r="BC376" i="1" s="1"/>
  <c r="BI376" i="1" s="1"/>
  <c r="BO376" i="1" s="1"/>
  <c r="BT376" i="1" s="1"/>
  <c r="BY376" i="1" s="1"/>
  <c r="CE376" i="1" s="1"/>
  <c r="CK376" i="1" s="1"/>
  <c r="CQ376" i="1" s="1"/>
  <c r="L376" i="1"/>
  <c r="R376" i="1" s="1"/>
  <c r="X376" i="1" s="1"/>
  <c r="AD376" i="1" s="1"/>
  <c r="AJ376" i="1" s="1"/>
  <c r="AP376" i="1" s="1"/>
  <c r="AV376" i="1" s="1"/>
  <c r="BB376" i="1" s="1"/>
  <c r="BH376" i="1" s="1"/>
  <c r="BN376" i="1" s="1"/>
  <c r="BS376" i="1" s="1"/>
  <c r="BX376" i="1" s="1"/>
  <c r="CD376" i="1" s="1"/>
  <c r="CJ376" i="1" s="1"/>
  <c r="CP376" i="1" s="1"/>
  <c r="CS375" i="1"/>
  <c r="CO375" i="1"/>
  <c r="CO374" i="1" s="1"/>
  <c r="CN375" i="1"/>
  <c r="CN374" i="1" s="1"/>
  <c r="CM375" i="1"/>
  <c r="CM374" i="1" s="1"/>
  <c r="CM367" i="1" s="1"/>
  <c r="CI375" i="1"/>
  <c r="CH375" i="1"/>
  <c r="CG375" i="1"/>
  <c r="CG374" i="1" s="1"/>
  <c r="CC375" i="1"/>
  <c r="CC374" i="1" s="1"/>
  <c r="CB375" i="1"/>
  <c r="CB374" i="1" s="1"/>
  <c r="CA375" i="1"/>
  <c r="CA374" i="1" s="1"/>
  <c r="BW375" i="1"/>
  <c r="BW374" i="1" s="1"/>
  <c r="BV375" i="1"/>
  <c r="BV374" i="1" s="1"/>
  <c r="BR375" i="1"/>
  <c r="BQ375" i="1"/>
  <c r="BQ374" i="1" s="1"/>
  <c r="BM375" i="1"/>
  <c r="BM374" i="1" s="1"/>
  <c r="BL375" i="1"/>
  <c r="BL374" i="1" s="1"/>
  <c r="BK375" i="1"/>
  <c r="BG375" i="1"/>
  <c r="BF375" i="1"/>
  <c r="BF374" i="1" s="1"/>
  <c r="BE375" i="1"/>
  <c r="BE374" i="1" s="1"/>
  <c r="BA375" i="1"/>
  <c r="BA374" i="1" s="1"/>
  <c r="AZ375" i="1"/>
  <c r="AZ374" i="1" s="1"/>
  <c r="AY375" i="1"/>
  <c r="AY374" i="1" s="1"/>
  <c r="AU375" i="1"/>
  <c r="AT375" i="1"/>
  <c r="AS375" i="1"/>
  <c r="AO375" i="1"/>
  <c r="AO374" i="1" s="1"/>
  <c r="AN375" i="1"/>
  <c r="AN374" i="1" s="1"/>
  <c r="AM375" i="1"/>
  <c r="AM374" i="1" s="1"/>
  <c r="AI375" i="1"/>
  <c r="AI374" i="1" s="1"/>
  <c r="AH375" i="1"/>
  <c r="AH374" i="1" s="1"/>
  <c r="AG375" i="1"/>
  <c r="AG374" i="1" s="1"/>
  <c r="AC375" i="1"/>
  <c r="AB375" i="1"/>
  <c r="AA375" i="1"/>
  <c r="AA374" i="1" s="1"/>
  <c r="W375" i="1"/>
  <c r="W374" i="1" s="1"/>
  <c r="V375" i="1"/>
  <c r="V374" i="1" s="1"/>
  <c r="U375" i="1"/>
  <c r="U374" i="1" s="1"/>
  <c r="Q375" i="1"/>
  <c r="Q374" i="1" s="1"/>
  <c r="P375" i="1"/>
  <c r="P374" i="1" s="1"/>
  <c r="O375" i="1"/>
  <c r="O374" i="1" s="1"/>
  <c r="K375" i="1"/>
  <c r="K374" i="1" s="1"/>
  <c r="J375" i="1"/>
  <c r="J374" i="1" s="1"/>
  <c r="I375" i="1"/>
  <c r="H375" i="1"/>
  <c r="G375" i="1"/>
  <c r="G374" i="1" s="1"/>
  <c r="F375" i="1"/>
  <c r="F374" i="1" s="1"/>
  <c r="CS374" i="1"/>
  <c r="CI374" i="1"/>
  <c r="CH374" i="1"/>
  <c r="BR374" i="1"/>
  <c r="BK374" i="1"/>
  <c r="BG374" i="1"/>
  <c r="AU374" i="1"/>
  <c r="AT374" i="1"/>
  <c r="AS374" i="1"/>
  <c r="AC374" i="1"/>
  <c r="AB374" i="1"/>
  <c r="H374" i="1"/>
  <c r="N373" i="1"/>
  <c r="T373" i="1" s="1"/>
  <c r="Z373" i="1" s="1"/>
  <c r="AF373" i="1" s="1"/>
  <c r="AL373" i="1" s="1"/>
  <c r="AR373" i="1" s="1"/>
  <c r="AX373" i="1" s="1"/>
  <c r="BD373" i="1" s="1"/>
  <c r="BJ373" i="1" s="1"/>
  <c r="BP373" i="1" s="1"/>
  <c r="BU373" i="1" s="1"/>
  <c r="BZ373" i="1" s="1"/>
  <c r="CF373" i="1" s="1"/>
  <c r="CL373" i="1" s="1"/>
  <c r="CR373" i="1" s="1"/>
  <c r="M373" i="1"/>
  <c r="S373" i="1" s="1"/>
  <c r="Y373" i="1" s="1"/>
  <c r="AE373" i="1" s="1"/>
  <c r="AK373" i="1" s="1"/>
  <c r="AQ373" i="1" s="1"/>
  <c r="AW373" i="1" s="1"/>
  <c r="BC373" i="1" s="1"/>
  <c r="BI373" i="1" s="1"/>
  <c r="BO373" i="1" s="1"/>
  <c r="BT373" i="1" s="1"/>
  <c r="BY373" i="1" s="1"/>
  <c r="CE373" i="1" s="1"/>
  <c r="CK373" i="1" s="1"/>
  <c r="CQ373" i="1" s="1"/>
  <c r="L373" i="1"/>
  <c r="R373" i="1" s="1"/>
  <c r="X373" i="1" s="1"/>
  <c r="AD373" i="1" s="1"/>
  <c r="AJ373" i="1" s="1"/>
  <c r="AP373" i="1" s="1"/>
  <c r="AV373" i="1" s="1"/>
  <c r="BB373" i="1" s="1"/>
  <c r="BH373" i="1" s="1"/>
  <c r="BN373" i="1" s="1"/>
  <c r="BS373" i="1" s="1"/>
  <c r="BX373" i="1" s="1"/>
  <c r="CD373" i="1" s="1"/>
  <c r="CJ373" i="1" s="1"/>
  <c r="CP373" i="1" s="1"/>
  <c r="CS372" i="1"/>
  <c r="CS371" i="1" s="1"/>
  <c r="CO372" i="1"/>
  <c r="CO371" i="1" s="1"/>
  <c r="CN372" i="1"/>
  <c r="CN371" i="1" s="1"/>
  <c r="CM372" i="1"/>
  <c r="CI372" i="1"/>
  <c r="CI371" i="1" s="1"/>
  <c r="CH372" i="1"/>
  <c r="CH371" i="1" s="1"/>
  <c r="CG372" i="1"/>
  <c r="CG371" i="1" s="1"/>
  <c r="CC372" i="1"/>
  <c r="CC371" i="1" s="1"/>
  <c r="CB372" i="1"/>
  <c r="CB371" i="1" s="1"/>
  <c r="CA372" i="1"/>
  <c r="BW372" i="1"/>
  <c r="BV372" i="1"/>
  <c r="BR372" i="1"/>
  <c r="BR371" i="1" s="1"/>
  <c r="BQ372" i="1"/>
  <c r="BQ371" i="1" s="1"/>
  <c r="BM372" i="1"/>
  <c r="BM371" i="1" s="1"/>
  <c r="BL372" i="1"/>
  <c r="BK372" i="1"/>
  <c r="BK371" i="1" s="1"/>
  <c r="BG372" i="1"/>
  <c r="BG371" i="1" s="1"/>
  <c r="BF372" i="1"/>
  <c r="BF371" i="1" s="1"/>
  <c r="BE372" i="1"/>
  <c r="BA372" i="1"/>
  <c r="BA371" i="1" s="1"/>
  <c r="AZ372" i="1"/>
  <c r="AZ371" i="1" s="1"/>
  <c r="AY372" i="1"/>
  <c r="AY371" i="1" s="1"/>
  <c r="AU372" i="1"/>
  <c r="AT372" i="1"/>
  <c r="AT371" i="1" s="1"/>
  <c r="AS372" i="1"/>
  <c r="AS371" i="1" s="1"/>
  <c r="AO372" i="1"/>
  <c r="AN372" i="1"/>
  <c r="AM372" i="1"/>
  <c r="AM371" i="1" s="1"/>
  <c r="AI372" i="1"/>
  <c r="AI371" i="1" s="1"/>
  <c r="AH372" i="1"/>
  <c r="AG372" i="1"/>
  <c r="AG371" i="1" s="1"/>
  <c r="AC372" i="1"/>
  <c r="AC371" i="1" s="1"/>
  <c r="AB372" i="1"/>
  <c r="AB371" i="1" s="1"/>
  <c r="AA372" i="1"/>
  <c r="AA371" i="1" s="1"/>
  <c r="W372" i="1"/>
  <c r="V372" i="1"/>
  <c r="V371" i="1" s="1"/>
  <c r="U372" i="1"/>
  <c r="U371" i="1" s="1"/>
  <c r="Q372" i="1"/>
  <c r="Q371" i="1" s="1"/>
  <c r="P372" i="1"/>
  <c r="O372" i="1"/>
  <c r="O371" i="1" s="1"/>
  <c r="K372" i="1"/>
  <c r="K371" i="1" s="1"/>
  <c r="J372" i="1"/>
  <c r="J371" i="1" s="1"/>
  <c r="I372" i="1"/>
  <c r="I371" i="1" s="1"/>
  <c r="H372" i="1"/>
  <c r="G372" i="1"/>
  <c r="G371" i="1" s="1"/>
  <c r="F372" i="1"/>
  <c r="CM371" i="1"/>
  <c r="CA371" i="1"/>
  <c r="BW371" i="1"/>
  <c r="BV371" i="1"/>
  <c r="BL371" i="1"/>
  <c r="BE371" i="1"/>
  <c r="AU371" i="1"/>
  <c r="AO371" i="1"/>
  <c r="AN371" i="1"/>
  <c r="AH371" i="1"/>
  <c r="W371" i="1"/>
  <c r="P371" i="1"/>
  <c r="F371" i="1"/>
  <c r="N370" i="1"/>
  <c r="T370" i="1" s="1"/>
  <c r="Z370" i="1" s="1"/>
  <c r="AF370" i="1" s="1"/>
  <c r="AL370" i="1" s="1"/>
  <c r="AR370" i="1" s="1"/>
  <c r="AX370" i="1" s="1"/>
  <c r="BD370" i="1" s="1"/>
  <c r="BJ370" i="1" s="1"/>
  <c r="BP370" i="1" s="1"/>
  <c r="BU370" i="1" s="1"/>
  <c r="BZ370" i="1" s="1"/>
  <c r="CF370" i="1" s="1"/>
  <c r="CL370" i="1" s="1"/>
  <c r="CR370" i="1" s="1"/>
  <c r="M370" i="1"/>
  <c r="S370" i="1" s="1"/>
  <c r="Y370" i="1" s="1"/>
  <c r="AE370" i="1" s="1"/>
  <c r="AK370" i="1" s="1"/>
  <c r="AQ370" i="1" s="1"/>
  <c r="AW370" i="1" s="1"/>
  <c r="BC370" i="1" s="1"/>
  <c r="BI370" i="1" s="1"/>
  <c r="BO370" i="1" s="1"/>
  <c r="BT370" i="1" s="1"/>
  <c r="BY370" i="1" s="1"/>
  <c r="CE370" i="1" s="1"/>
  <c r="CK370" i="1" s="1"/>
  <c r="CQ370" i="1" s="1"/>
  <c r="L370" i="1"/>
  <c r="R370" i="1" s="1"/>
  <c r="X370" i="1" s="1"/>
  <c r="AD370" i="1" s="1"/>
  <c r="AJ370" i="1" s="1"/>
  <c r="AP370" i="1" s="1"/>
  <c r="AV370" i="1" s="1"/>
  <c r="BB370" i="1" s="1"/>
  <c r="BH370" i="1" s="1"/>
  <c r="BN370" i="1" s="1"/>
  <c r="BS370" i="1" s="1"/>
  <c r="BX370" i="1" s="1"/>
  <c r="CD370" i="1" s="1"/>
  <c r="CJ370" i="1" s="1"/>
  <c r="CP370" i="1" s="1"/>
  <c r="CS369" i="1"/>
  <c r="CS368" i="1" s="1"/>
  <c r="CO369" i="1"/>
  <c r="CO368" i="1" s="1"/>
  <c r="CN369" i="1"/>
  <c r="CN368" i="1" s="1"/>
  <c r="CM369" i="1"/>
  <c r="CM368" i="1" s="1"/>
  <c r="CI369" i="1"/>
  <c r="CI368" i="1" s="1"/>
  <c r="CH369" i="1"/>
  <c r="CH368" i="1" s="1"/>
  <c r="CG369" i="1"/>
  <c r="CG368" i="1" s="1"/>
  <c r="CC369" i="1"/>
  <c r="CB369" i="1"/>
  <c r="CB368" i="1" s="1"/>
  <c r="CA369" i="1"/>
  <c r="CA368" i="1" s="1"/>
  <c r="BW369" i="1"/>
  <c r="BV369" i="1"/>
  <c r="BV368" i="1" s="1"/>
  <c r="BR369" i="1"/>
  <c r="BR368" i="1" s="1"/>
  <c r="BQ369" i="1"/>
  <c r="BQ368" i="1" s="1"/>
  <c r="BM369" i="1"/>
  <c r="BM368" i="1" s="1"/>
  <c r="BL369" i="1"/>
  <c r="BK369" i="1"/>
  <c r="BK368" i="1" s="1"/>
  <c r="BG369" i="1"/>
  <c r="BG368" i="1" s="1"/>
  <c r="BF369" i="1"/>
  <c r="BF368" i="1" s="1"/>
  <c r="BE369" i="1"/>
  <c r="BE368" i="1" s="1"/>
  <c r="BA369" i="1"/>
  <c r="BA368" i="1" s="1"/>
  <c r="AZ369" i="1"/>
  <c r="AZ368" i="1" s="1"/>
  <c r="AY369" i="1"/>
  <c r="AY368" i="1" s="1"/>
  <c r="AY367" i="1" s="1"/>
  <c r="AU369" i="1"/>
  <c r="AU368" i="1" s="1"/>
  <c r="AT369" i="1"/>
  <c r="AT368" i="1" s="1"/>
  <c r="AS369" i="1"/>
  <c r="AS368" i="1" s="1"/>
  <c r="AO369" i="1"/>
  <c r="AN369" i="1"/>
  <c r="AM369" i="1"/>
  <c r="AM368" i="1" s="1"/>
  <c r="AI369" i="1"/>
  <c r="AI368" i="1" s="1"/>
  <c r="AH369" i="1"/>
  <c r="AH368" i="1" s="1"/>
  <c r="AG369" i="1"/>
  <c r="AG368" i="1" s="1"/>
  <c r="AC369" i="1"/>
  <c r="AC368" i="1" s="1"/>
  <c r="AB369" i="1"/>
  <c r="AB368" i="1" s="1"/>
  <c r="AA369" i="1"/>
  <c r="AA368" i="1" s="1"/>
  <c r="W369" i="1"/>
  <c r="W368" i="1" s="1"/>
  <c r="V369" i="1"/>
  <c r="V368" i="1" s="1"/>
  <c r="U369" i="1"/>
  <c r="U368" i="1" s="1"/>
  <c r="Q369" i="1"/>
  <c r="Q368" i="1" s="1"/>
  <c r="P369" i="1"/>
  <c r="O369" i="1"/>
  <c r="O368" i="1" s="1"/>
  <c r="K369" i="1"/>
  <c r="K368" i="1" s="1"/>
  <c r="J369" i="1"/>
  <c r="I369" i="1"/>
  <c r="I368" i="1" s="1"/>
  <c r="H369" i="1"/>
  <c r="H368" i="1" s="1"/>
  <c r="G369" i="1"/>
  <c r="G368" i="1" s="1"/>
  <c r="F369" i="1"/>
  <c r="CC368" i="1"/>
  <c r="BW368" i="1"/>
  <c r="BL368" i="1"/>
  <c r="AO368" i="1"/>
  <c r="AN368" i="1"/>
  <c r="P368" i="1"/>
  <c r="J368" i="1"/>
  <c r="N366" i="1"/>
  <c r="T366" i="1" s="1"/>
  <c r="Z366" i="1" s="1"/>
  <c r="AF366" i="1" s="1"/>
  <c r="AL366" i="1" s="1"/>
  <c r="AR366" i="1" s="1"/>
  <c r="AX366" i="1" s="1"/>
  <c r="BD366" i="1" s="1"/>
  <c r="BJ366" i="1" s="1"/>
  <c r="BP366" i="1" s="1"/>
  <c r="BU366" i="1" s="1"/>
  <c r="BZ366" i="1" s="1"/>
  <c r="CF366" i="1" s="1"/>
  <c r="CL366" i="1" s="1"/>
  <c r="CR366" i="1" s="1"/>
  <c r="M366" i="1"/>
  <c r="S366" i="1" s="1"/>
  <c r="Y366" i="1" s="1"/>
  <c r="AE366" i="1" s="1"/>
  <c r="AK366" i="1" s="1"/>
  <c r="AQ366" i="1" s="1"/>
  <c r="AW366" i="1" s="1"/>
  <c r="BC366" i="1" s="1"/>
  <c r="BI366" i="1" s="1"/>
  <c r="BO366" i="1" s="1"/>
  <c r="BT366" i="1" s="1"/>
  <c r="BY366" i="1" s="1"/>
  <c r="CE366" i="1" s="1"/>
  <c r="CK366" i="1" s="1"/>
  <c r="CQ366" i="1" s="1"/>
  <c r="L366" i="1"/>
  <c r="R366" i="1" s="1"/>
  <c r="X366" i="1" s="1"/>
  <c r="AD366" i="1" s="1"/>
  <c r="AJ366" i="1" s="1"/>
  <c r="AP366" i="1" s="1"/>
  <c r="AV366" i="1" s="1"/>
  <c r="BB366" i="1" s="1"/>
  <c r="BH366" i="1" s="1"/>
  <c r="BN366" i="1" s="1"/>
  <c r="BS366" i="1" s="1"/>
  <c r="BX366" i="1" s="1"/>
  <c r="CD366" i="1" s="1"/>
  <c r="CJ366" i="1" s="1"/>
  <c r="CP366" i="1" s="1"/>
  <c r="CS365" i="1"/>
  <c r="CS364" i="1" s="1"/>
  <c r="CS363" i="1" s="1"/>
  <c r="CO365" i="1"/>
  <c r="CO364" i="1" s="1"/>
  <c r="CO363" i="1" s="1"/>
  <c r="CN365" i="1"/>
  <c r="CN364" i="1" s="1"/>
  <c r="CN363" i="1" s="1"/>
  <c r="CM365" i="1"/>
  <c r="CI365" i="1"/>
  <c r="CI364" i="1" s="1"/>
  <c r="CI363" i="1" s="1"/>
  <c r="CH365" i="1"/>
  <c r="CH364" i="1" s="1"/>
  <c r="CH363" i="1" s="1"/>
  <c r="CG365" i="1"/>
  <c r="CG364" i="1" s="1"/>
  <c r="CG363" i="1" s="1"/>
  <c r="CC365" i="1"/>
  <c r="CB365" i="1"/>
  <c r="CB364" i="1" s="1"/>
  <c r="CB363" i="1" s="1"/>
  <c r="CA365" i="1"/>
  <c r="CA364" i="1" s="1"/>
  <c r="CA363" i="1" s="1"/>
  <c r="BW365" i="1"/>
  <c r="BW364" i="1" s="1"/>
  <c r="BW363" i="1" s="1"/>
  <c r="BV365" i="1"/>
  <c r="BV364" i="1" s="1"/>
  <c r="BV363" i="1" s="1"/>
  <c r="BR365" i="1"/>
  <c r="BR364" i="1" s="1"/>
  <c r="BR363" i="1" s="1"/>
  <c r="BQ365" i="1"/>
  <c r="BQ364" i="1" s="1"/>
  <c r="BQ363" i="1" s="1"/>
  <c r="BM365" i="1"/>
  <c r="BM364" i="1" s="1"/>
  <c r="BM363" i="1" s="1"/>
  <c r="BL365" i="1"/>
  <c r="BK365" i="1"/>
  <c r="BK364" i="1" s="1"/>
  <c r="BG365" i="1"/>
  <c r="BG364" i="1" s="1"/>
  <c r="BG363" i="1" s="1"/>
  <c r="BF365" i="1"/>
  <c r="BF364" i="1" s="1"/>
  <c r="BF363" i="1" s="1"/>
  <c r="BE365" i="1"/>
  <c r="BA365" i="1"/>
  <c r="BA364" i="1" s="1"/>
  <c r="BA363" i="1" s="1"/>
  <c r="AZ365" i="1"/>
  <c r="AZ364" i="1" s="1"/>
  <c r="AZ363" i="1" s="1"/>
  <c r="AY365" i="1"/>
  <c r="AY364" i="1" s="1"/>
  <c r="AY363" i="1" s="1"/>
  <c r="AU365" i="1"/>
  <c r="AT365" i="1"/>
  <c r="AT364" i="1" s="1"/>
  <c r="AT363" i="1" s="1"/>
  <c r="AS365" i="1"/>
  <c r="AO365" i="1"/>
  <c r="AN365" i="1"/>
  <c r="AM365" i="1"/>
  <c r="AM364" i="1" s="1"/>
  <c r="AM363" i="1" s="1"/>
  <c r="AI365" i="1"/>
  <c r="AI364" i="1" s="1"/>
  <c r="AI363" i="1" s="1"/>
  <c r="AH365" i="1"/>
  <c r="AH364" i="1" s="1"/>
  <c r="AH363" i="1" s="1"/>
  <c r="AG365" i="1"/>
  <c r="AC365" i="1"/>
  <c r="AC364" i="1" s="1"/>
  <c r="AB365" i="1"/>
  <c r="AB364" i="1" s="1"/>
  <c r="AB363" i="1" s="1"/>
  <c r="AA365" i="1"/>
  <c r="AA364" i="1" s="1"/>
  <c r="AA363" i="1" s="1"/>
  <c r="W365" i="1"/>
  <c r="W364" i="1" s="1"/>
  <c r="W363" i="1" s="1"/>
  <c r="V365" i="1"/>
  <c r="V364" i="1" s="1"/>
  <c r="V363" i="1" s="1"/>
  <c r="U365" i="1"/>
  <c r="U364" i="1" s="1"/>
  <c r="U363" i="1" s="1"/>
  <c r="Q365" i="1"/>
  <c r="Q364" i="1" s="1"/>
  <c r="Q363" i="1" s="1"/>
  <c r="P365" i="1"/>
  <c r="O365" i="1"/>
  <c r="O364" i="1" s="1"/>
  <c r="O363" i="1" s="1"/>
  <c r="K365" i="1"/>
  <c r="K364" i="1" s="1"/>
  <c r="K363" i="1" s="1"/>
  <c r="J365" i="1"/>
  <c r="J364" i="1" s="1"/>
  <c r="J363" i="1" s="1"/>
  <c r="I365" i="1"/>
  <c r="H365" i="1"/>
  <c r="G365" i="1"/>
  <c r="G364" i="1" s="1"/>
  <c r="F365" i="1"/>
  <c r="F364" i="1" s="1"/>
  <c r="F363" i="1" s="1"/>
  <c r="CM364" i="1"/>
  <c r="CM363" i="1" s="1"/>
  <c r="CC364" i="1"/>
  <c r="CC363" i="1" s="1"/>
  <c r="BL364" i="1"/>
  <c r="BL363" i="1" s="1"/>
  <c r="BE364" i="1"/>
  <c r="BE363" i="1" s="1"/>
  <c r="AU364" i="1"/>
  <c r="AU363" i="1" s="1"/>
  <c r="AS364" i="1"/>
  <c r="AS363" i="1" s="1"/>
  <c r="AO364" i="1"/>
  <c r="AO363" i="1" s="1"/>
  <c r="AN364" i="1"/>
  <c r="AN363" i="1" s="1"/>
  <c r="AG364" i="1"/>
  <c r="AG363" i="1" s="1"/>
  <c r="P364" i="1"/>
  <c r="P363" i="1" s="1"/>
  <c r="I364" i="1"/>
  <c r="I363" i="1" s="1"/>
  <c r="BK363" i="1"/>
  <c r="AC363" i="1"/>
  <c r="N362" i="1"/>
  <c r="T362" i="1" s="1"/>
  <c r="Z362" i="1" s="1"/>
  <c r="AF362" i="1" s="1"/>
  <c r="AL362" i="1" s="1"/>
  <c r="AR362" i="1" s="1"/>
  <c r="AX362" i="1" s="1"/>
  <c r="BD362" i="1" s="1"/>
  <c r="BJ362" i="1" s="1"/>
  <c r="BP362" i="1" s="1"/>
  <c r="BU362" i="1" s="1"/>
  <c r="BZ362" i="1" s="1"/>
  <c r="CF362" i="1" s="1"/>
  <c r="CL362" i="1" s="1"/>
  <c r="CR362" i="1" s="1"/>
  <c r="M362" i="1"/>
  <c r="S362" i="1" s="1"/>
  <c r="Y362" i="1" s="1"/>
  <c r="AE362" i="1" s="1"/>
  <c r="AK362" i="1" s="1"/>
  <c r="AQ362" i="1" s="1"/>
  <c r="AW362" i="1" s="1"/>
  <c r="BC362" i="1" s="1"/>
  <c r="BI362" i="1" s="1"/>
  <c r="BO362" i="1" s="1"/>
  <c r="BT362" i="1" s="1"/>
  <c r="BY362" i="1" s="1"/>
  <c r="CE362" i="1" s="1"/>
  <c r="CK362" i="1" s="1"/>
  <c r="CQ362" i="1" s="1"/>
  <c r="L362" i="1"/>
  <c r="R362" i="1" s="1"/>
  <c r="X362" i="1" s="1"/>
  <c r="AD362" i="1" s="1"/>
  <c r="AJ362" i="1" s="1"/>
  <c r="AP362" i="1" s="1"/>
  <c r="AV362" i="1" s="1"/>
  <c r="BB362" i="1" s="1"/>
  <c r="BH362" i="1" s="1"/>
  <c r="BN362" i="1" s="1"/>
  <c r="BS362" i="1" s="1"/>
  <c r="BX362" i="1" s="1"/>
  <c r="CD362" i="1" s="1"/>
  <c r="CJ362" i="1" s="1"/>
  <c r="CP362" i="1" s="1"/>
  <c r="CS361" i="1"/>
  <c r="CO361" i="1"/>
  <c r="CN361" i="1"/>
  <c r="CN360" i="1" s="1"/>
  <c r="CN359" i="1" s="1"/>
  <c r="CM361" i="1"/>
  <c r="CI361" i="1"/>
  <c r="CH361" i="1"/>
  <c r="CG361" i="1"/>
  <c r="CG360" i="1" s="1"/>
  <c r="CG359" i="1" s="1"/>
  <c r="CC361" i="1"/>
  <c r="CB361" i="1"/>
  <c r="CA361" i="1"/>
  <c r="BW361" i="1"/>
  <c r="BW360" i="1" s="1"/>
  <c r="BW359" i="1" s="1"/>
  <c r="BV361" i="1"/>
  <c r="BR361" i="1"/>
  <c r="BQ361" i="1"/>
  <c r="BM361" i="1"/>
  <c r="BM360" i="1" s="1"/>
  <c r="BM359" i="1" s="1"/>
  <c r="BL361" i="1"/>
  <c r="BK361" i="1"/>
  <c r="BG361" i="1"/>
  <c r="BF361" i="1"/>
  <c r="BF360" i="1" s="1"/>
  <c r="BF359" i="1" s="1"/>
  <c r="BE361" i="1"/>
  <c r="BA361" i="1"/>
  <c r="AZ361" i="1"/>
  <c r="AY361" i="1"/>
  <c r="AY360" i="1" s="1"/>
  <c r="AY359" i="1" s="1"/>
  <c r="AU361" i="1"/>
  <c r="AT361" i="1"/>
  <c r="AS361" i="1"/>
  <c r="AO361" i="1"/>
  <c r="AO360" i="1" s="1"/>
  <c r="AO359" i="1" s="1"/>
  <c r="AN361" i="1"/>
  <c r="AM361" i="1"/>
  <c r="AI361" i="1"/>
  <c r="AH361" i="1"/>
  <c r="AH360" i="1" s="1"/>
  <c r="AH359" i="1" s="1"/>
  <c r="AG361" i="1"/>
  <c r="AC361" i="1"/>
  <c r="AB361" i="1"/>
  <c r="AA361" i="1"/>
  <c r="AA360" i="1" s="1"/>
  <c r="AA359" i="1" s="1"/>
  <c r="W361" i="1"/>
  <c r="V361" i="1"/>
  <c r="U361" i="1"/>
  <c r="Q361" i="1"/>
  <c r="Q360" i="1" s="1"/>
  <c r="Q359" i="1" s="1"/>
  <c r="P361" i="1"/>
  <c r="O361" i="1"/>
  <c r="K361" i="1"/>
  <c r="J361" i="1"/>
  <c r="J360" i="1" s="1"/>
  <c r="J359" i="1" s="1"/>
  <c r="I361" i="1"/>
  <c r="H361" i="1"/>
  <c r="G361" i="1"/>
  <c r="F361" i="1"/>
  <c r="F360" i="1" s="1"/>
  <c r="F359" i="1" s="1"/>
  <c r="CS360" i="1"/>
  <c r="CO360" i="1"/>
  <c r="CM360" i="1"/>
  <c r="CM359" i="1" s="1"/>
  <c r="CI360" i="1"/>
  <c r="CH360" i="1"/>
  <c r="CC360" i="1"/>
  <c r="CC359" i="1" s="1"/>
  <c r="CB360" i="1"/>
  <c r="CA360" i="1"/>
  <c r="BV360" i="1"/>
  <c r="BV359" i="1" s="1"/>
  <c r="BR360" i="1"/>
  <c r="BQ360" i="1"/>
  <c r="BL360" i="1"/>
  <c r="BL359" i="1" s="1"/>
  <c r="BK360" i="1"/>
  <c r="BG360" i="1"/>
  <c r="BE360" i="1"/>
  <c r="BE359" i="1" s="1"/>
  <c r="BA360" i="1"/>
  <c r="AZ360" i="1"/>
  <c r="AU360" i="1"/>
  <c r="AU359" i="1" s="1"/>
  <c r="AT360" i="1"/>
  <c r="AS360" i="1"/>
  <c r="AN360" i="1"/>
  <c r="AN359" i="1" s="1"/>
  <c r="AM360" i="1"/>
  <c r="AI360" i="1"/>
  <c r="AG360" i="1"/>
  <c r="AG359" i="1" s="1"/>
  <c r="AC360" i="1"/>
  <c r="AB360" i="1"/>
  <c r="W360" i="1"/>
  <c r="W359" i="1" s="1"/>
  <c r="V360" i="1"/>
  <c r="U360" i="1"/>
  <c r="P360" i="1"/>
  <c r="P359" i="1" s="1"/>
  <c r="O360" i="1"/>
  <c r="K360" i="1"/>
  <c r="I360" i="1"/>
  <c r="H360" i="1"/>
  <c r="G360" i="1"/>
  <c r="CS359" i="1"/>
  <c r="CO359" i="1"/>
  <c r="CI359" i="1"/>
  <c r="CH359" i="1"/>
  <c r="CB359" i="1"/>
  <c r="CA359" i="1"/>
  <c r="BR359" i="1"/>
  <c r="BQ359" i="1"/>
  <c r="BK359" i="1"/>
  <c r="BG359" i="1"/>
  <c r="BA359" i="1"/>
  <c r="AZ359" i="1"/>
  <c r="AT359" i="1"/>
  <c r="AS359" i="1"/>
  <c r="AM359" i="1"/>
  <c r="AI359" i="1"/>
  <c r="AC359" i="1"/>
  <c r="AB359" i="1"/>
  <c r="V359" i="1"/>
  <c r="U359" i="1"/>
  <c r="O359" i="1"/>
  <c r="K359" i="1"/>
  <c r="H359" i="1"/>
  <c r="G359" i="1"/>
  <c r="CF355" i="1"/>
  <c r="CL355" i="1" s="1"/>
  <c r="CR355" i="1" s="1"/>
  <c r="CE355" i="1"/>
  <c r="CK355" i="1" s="1"/>
  <c r="CQ355" i="1" s="1"/>
  <c r="CD355" i="1"/>
  <c r="CJ355" i="1" s="1"/>
  <c r="CP355" i="1" s="1"/>
  <c r="CS354" i="1"/>
  <c r="CO354" i="1"/>
  <c r="CO353" i="1" s="1"/>
  <c r="CO352" i="1" s="1"/>
  <c r="CN354" i="1"/>
  <c r="CN353" i="1" s="1"/>
  <c r="CN352" i="1" s="1"/>
  <c r="CM354" i="1"/>
  <c r="CM353" i="1" s="1"/>
  <c r="CM352" i="1" s="1"/>
  <c r="CI354" i="1"/>
  <c r="CI353" i="1" s="1"/>
  <c r="CI352" i="1" s="1"/>
  <c r="CH354" i="1"/>
  <c r="CH353" i="1" s="1"/>
  <c r="CH352" i="1" s="1"/>
  <c r="CG354" i="1"/>
  <c r="CG353" i="1" s="1"/>
  <c r="CG352" i="1" s="1"/>
  <c r="CC354" i="1"/>
  <c r="CF354" i="1" s="1"/>
  <c r="CL354" i="1" s="1"/>
  <c r="CB354" i="1"/>
  <c r="CB353" i="1" s="1"/>
  <c r="CA354" i="1"/>
  <c r="CD354" i="1" s="1"/>
  <c r="CS353" i="1"/>
  <c r="CS352" i="1" s="1"/>
  <c r="CC353" i="1"/>
  <c r="CF353" i="1" s="1"/>
  <c r="N351" i="1"/>
  <c r="T351" i="1" s="1"/>
  <c r="Z351" i="1" s="1"/>
  <c r="AF351" i="1" s="1"/>
  <c r="AL351" i="1" s="1"/>
  <c r="AR351" i="1" s="1"/>
  <c r="AX351" i="1" s="1"/>
  <c r="BD351" i="1" s="1"/>
  <c r="BJ351" i="1" s="1"/>
  <c r="BP351" i="1" s="1"/>
  <c r="BU351" i="1" s="1"/>
  <c r="BZ351" i="1" s="1"/>
  <c r="CF351" i="1" s="1"/>
  <c r="CL351" i="1" s="1"/>
  <c r="CR351" i="1" s="1"/>
  <c r="M351" i="1"/>
  <c r="S351" i="1" s="1"/>
  <c r="Y351" i="1" s="1"/>
  <c r="AE351" i="1" s="1"/>
  <c r="AK351" i="1" s="1"/>
  <c r="AQ351" i="1" s="1"/>
  <c r="AW351" i="1" s="1"/>
  <c r="BC351" i="1" s="1"/>
  <c r="BI351" i="1" s="1"/>
  <c r="BO351" i="1" s="1"/>
  <c r="BT351" i="1" s="1"/>
  <c r="BY351" i="1" s="1"/>
  <c r="CE351" i="1" s="1"/>
  <c r="CK351" i="1" s="1"/>
  <c r="CQ351" i="1" s="1"/>
  <c r="L351" i="1"/>
  <c r="R351" i="1" s="1"/>
  <c r="X351" i="1" s="1"/>
  <c r="AD351" i="1" s="1"/>
  <c r="AJ351" i="1" s="1"/>
  <c r="AP351" i="1" s="1"/>
  <c r="AV351" i="1" s="1"/>
  <c r="BB351" i="1" s="1"/>
  <c r="BH351" i="1" s="1"/>
  <c r="BN351" i="1" s="1"/>
  <c r="BS351" i="1" s="1"/>
  <c r="BX351" i="1" s="1"/>
  <c r="CD351" i="1" s="1"/>
  <c r="CJ351" i="1" s="1"/>
  <c r="CP351" i="1" s="1"/>
  <c r="CS350" i="1"/>
  <c r="CS349" i="1" s="1"/>
  <c r="CS348" i="1" s="1"/>
  <c r="CO350" i="1"/>
  <c r="CO349" i="1" s="1"/>
  <c r="CO348" i="1" s="1"/>
  <c r="CN350" i="1"/>
  <c r="CN349" i="1" s="1"/>
  <c r="CN348" i="1" s="1"/>
  <c r="CM350" i="1"/>
  <c r="CM349" i="1" s="1"/>
  <c r="CM348" i="1" s="1"/>
  <c r="CI350" i="1"/>
  <c r="CI349" i="1" s="1"/>
  <c r="CI348" i="1" s="1"/>
  <c r="CH350" i="1"/>
  <c r="CH349" i="1" s="1"/>
  <c r="CH348" i="1" s="1"/>
  <c r="CG350" i="1"/>
  <c r="CG349" i="1" s="1"/>
  <c r="CG348" i="1" s="1"/>
  <c r="CC350" i="1"/>
  <c r="CC349" i="1" s="1"/>
  <c r="CC348" i="1" s="1"/>
  <c r="CB350" i="1"/>
  <c r="CB349" i="1" s="1"/>
  <c r="CB348" i="1" s="1"/>
  <c r="CA350" i="1"/>
  <c r="BW350" i="1"/>
  <c r="BW349" i="1" s="1"/>
  <c r="BW348" i="1" s="1"/>
  <c r="BW347" i="1" s="1"/>
  <c r="BW346" i="1" s="1"/>
  <c r="BV350" i="1"/>
  <c r="BV349" i="1" s="1"/>
  <c r="BV348" i="1" s="1"/>
  <c r="BV347" i="1" s="1"/>
  <c r="BV346" i="1" s="1"/>
  <c r="BR350" i="1"/>
  <c r="BR349" i="1" s="1"/>
  <c r="BR348" i="1" s="1"/>
  <c r="BR347" i="1" s="1"/>
  <c r="BR346" i="1" s="1"/>
  <c r="BQ350" i="1"/>
  <c r="BQ349" i="1" s="1"/>
  <c r="BQ348" i="1" s="1"/>
  <c r="BQ347" i="1" s="1"/>
  <c r="BQ346" i="1" s="1"/>
  <c r="BM350" i="1"/>
  <c r="BM349" i="1" s="1"/>
  <c r="BM348" i="1" s="1"/>
  <c r="BM347" i="1" s="1"/>
  <c r="BM346" i="1" s="1"/>
  <c r="BL350" i="1"/>
  <c r="BL349" i="1" s="1"/>
  <c r="BL348" i="1" s="1"/>
  <c r="BL347" i="1" s="1"/>
  <c r="BL346" i="1" s="1"/>
  <c r="BK350" i="1"/>
  <c r="BG350" i="1"/>
  <c r="BG349" i="1" s="1"/>
  <c r="BG348" i="1" s="1"/>
  <c r="BG347" i="1" s="1"/>
  <c r="BG346" i="1" s="1"/>
  <c r="BF350" i="1"/>
  <c r="BF349" i="1" s="1"/>
  <c r="BF348" i="1" s="1"/>
  <c r="BF347" i="1" s="1"/>
  <c r="BF346" i="1" s="1"/>
  <c r="BE350" i="1"/>
  <c r="BE349" i="1" s="1"/>
  <c r="BE348" i="1" s="1"/>
  <c r="BE347" i="1" s="1"/>
  <c r="BE346" i="1" s="1"/>
  <c r="BA350" i="1"/>
  <c r="AZ350" i="1"/>
  <c r="AZ349" i="1" s="1"/>
  <c r="AZ348" i="1" s="1"/>
  <c r="AZ347" i="1" s="1"/>
  <c r="AZ346" i="1" s="1"/>
  <c r="AY350" i="1"/>
  <c r="AY349" i="1" s="1"/>
  <c r="AY348" i="1" s="1"/>
  <c r="AY347" i="1" s="1"/>
  <c r="AY346" i="1" s="1"/>
  <c r="AU350" i="1"/>
  <c r="AU349" i="1" s="1"/>
  <c r="AU348" i="1" s="1"/>
  <c r="AU347" i="1" s="1"/>
  <c r="AU346" i="1" s="1"/>
  <c r="AT350" i="1"/>
  <c r="AT349" i="1" s="1"/>
  <c r="AT348" i="1" s="1"/>
  <c r="AT347" i="1" s="1"/>
  <c r="AT346" i="1" s="1"/>
  <c r="AS350" i="1"/>
  <c r="AS349" i="1" s="1"/>
  <c r="AS348" i="1" s="1"/>
  <c r="AS347" i="1" s="1"/>
  <c r="AS346" i="1" s="1"/>
  <c r="AO350" i="1"/>
  <c r="AO349" i="1" s="1"/>
  <c r="AO348" i="1" s="1"/>
  <c r="AO347" i="1" s="1"/>
  <c r="AO346" i="1" s="1"/>
  <c r="AN350" i="1"/>
  <c r="AN349" i="1" s="1"/>
  <c r="AN348" i="1" s="1"/>
  <c r="AN347" i="1" s="1"/>
  <c r="AN346" i="1" s="1"/>
  <c r="AM350" i="1"/>
  <c r="AM349" i="1" s="1"/>
  <c r="AM348" i="1" s="1"/>
  <c r="AM347" i="1" s="1"/>
  <c r="AM346" i="1" s="1"/>
  <c r="AI350" i="1"/>
  <c r="AH350" i="1"/>
  <c r="AH349" i="1" s="1"/>
  <c r="AH348" i="1" s="1"/>
  <c r="AH347" i="1" s="1"/>
  <c r="AH346" i="1" s="1"/>
  <c r="AG350" i="1"/>
  <c r="AG349" i="1" s="1"/>
  <c r="AG348" i="1" s="1"/>
  <c r="AG347" i="1" s="1"/>
  <c r="AG346" i="1" s="1"/>
  <c r="AC350" i="1"/>
  <c r="AC349" i="1" s="1"/>
  <c r="AC348" i="1" s="1"/>
  <c r="AC347" i="1" s="1"/>
  <c r="AC346" i="1" s="1"/>
  <c r="AB350" i="1"/>
  <c r="AB349" i="1" s="1"/>
  <c r="AB348" i="1" s="1"/>
  <c r="AB347" i="1" s="1"/>
  <c r="AB346" i="1" s="1"/>
  <c r="AA350" i="1"/>
  <c r="AA349" i="1" s="1"/>
  <c r="AA348" i="1" s="1"/>
  <c r="AA347" i="1" s="1"/>
  <c r="AA346" i="1" s="1"/>
  <c r="W350" i="1"/>
  <c r="W349" i="1" s="1"/>
  <c r="W348" i="1" s="1"/>
  <c r="W347" i="1" s="1"/>
  <c r="W346" i="1" s="1"/>
  <c r="V350" i="1"/>
  <c r="U350" i="1"/>
  <c r="U349" i="1" s="1"/>
  <c r="U348" i="1" s="1"/>
  <c r="U347" i="1" s="1"/>
  <c r="U346" i="1" s="1"/>
  <c r="Q350" i="1"/>
  <c r="Q349" i="1" s="1"/>
  <c r="Q348" i="1" s="1"/>
  <c r="Q347" i="1" s="1"/>
  <c r="Q346" i="1" s="1"/>
  <c r="P350" i="1"/>
  <c r="P349" i="1" s="1"/>
  <c r="P348" i="1" s="1"/>
  <c r="P347" i="1" s="1"/>
  <c r="P346" i="1" s="1"/>
  <c r="O350" i="1"/>
  <c r="O349" i="1" s="1"/>
  <c r="O348" i="1" s="1"/>
  <c r="O347" i="1" s="1"/>
  <c r="O346" i="1" s="1"/>
  <c r="K350" i="1"/>
  <c r="K349" i="1" s="1"/>
  <c r="K348" i="1" s="1"/>
  <c r="K347" i="1" s="1"/>
  <c r="K346" i="1" s="1"/>
  <c r="J350" i="1"/>
  <c r="J349" i="1" s="1"/>
  <c r="J348" i="1" s="1"/>
  <c r="J347" i="1" s="1"/>
  <c r="J346" i="1" s="1"/>
  <c r="I350" i="1"/>
  <c r="I349" i="1" s="1"/>
  <c r="I348" i="1" s="1"/>
  <c r="I347" i="1" s="1"/>
  <c r="I346" i="1" s="1"/>
  <c r="H350" i="1"/>
  <c r="G350" i="1"/>
  <c r="G349" i="1" s="1"/>
  <c r="F350" i="1"/>
  <c r="CA349" i="1"/>
  <c r="CA348" i="1" s="1"/>
  <c r="BK349" i="1"/>
  <c r="BK348" i="1" s="1"/>
  <c r="BK347" i="1" s="1"/>
  <c r="BK346" i="1" s="1"/>
  <c r="BA349" i="1"/>
  <c r="BA348" i="1" s="1"/>
  <c r="BA347" i="1" s="1"/>
  <c r="BA346" i="1" s="1"/>
  <c r="AI349" i="1"/>
  <c r="AI348" i="1" s="1"/>
  <c r="AI347" i="1" s="1"/>
  <c r="AI346" i="1" s="1"/>
  <c r="V349" i="1"/>
  <c r="V348" i="1" s="1"/>
  <c r="V347" i="1" s="1"/>
  <c r="V346" i="1" s="1"/>
  <c r="H349" i="1"/>
  <c r="H348" i="1"/>
  <c r="N345" i="1"/>
  <c r="T345" i="1" s="1"/>
  <c r="Z345" i="1" s="1"/>
  <c r="AF345" i="1" s="1"/>
  <c r="AL345" i="1" s="1"/>
  <c r="AR345" i="1" s="1"/>
  <c r="AX345" i="1" s="1"/>
  <c r="BD345" i="1" s="1"/>
  <c r="BJ345" i="1" s="1"/>
  <c r="BP345" i="1" s="1"/>
  <c r="BU345" i="1" s="1"/>
  <c r="BZ345" i="1" s="1"/>
  <c r="CF345" i="1" s="1"/>
  <c r="CL345" i="1" s="1"/>
  <c r="CR345" i="1" s="1"/>
  <c r="M345" i="1"/>
  <c r="S345" i="1" s="1"/>
  <c r="Y345" i="1" s="1"/>
  <c r="AE345" i="1" s="1"/>
  <c r="AK345" i="1" s="1"/>
  <c r="AQ345" i="1" s="1"/>
  <c r="AW345" i="1" s="1"/>
  <c r="BC345" i="1" s="1"/>
  <c r="BI345" i="1" s="1"/>
  <c r="BO345" i="1" s="1"/>
  <c r="BT345" i="1" s="1"/>
  <c r="BY345" i="1" s="1"/>
  <c r="CE345" i="1" s="1"/>
  <c r="CK345" i="1" s="1"/>
  <c r="CQ345" i="1" s="1"/>
  <c r="L345" i="1"/>
  <c r="R345" i="1" s="1"/>
  <c r="X345" i="1" s="1"/>
  <c r="AD345" i="1" s="1"/>
  <c r="AJ345" i="1" s="1"/>
  <c r="AP345" i="1" s="1"/>
  <c r="AV345" i="1" s="1"/>
  <c r="BB345" i="1" s="1"/>
  <c r="BH345" i="1" s="1"/>
  <c r="BN345" i="1" s="1"/>
  <c r="BS345" i="1" s="1"/>
  <c r="BX345" i="1" s="1"/>
  <c r="CD345" i="1" s="1"/>
  <c r="CJ345" i="1" s="1"/>
  <c r="CP345" i="1" s="1"/>
  <c r="CS344" i="1"/>
  <c r="CS343" i="1" s="1"/>
  <c r="CS342" i="1" s="1"/>
  <c r="CO344" i="1"/>
  <c r="CN344" i="1"/>
  <c r="CN343" i="1" s="1"/>
  <c r="CN342" i="1" s="1"/>
  <c r="CM344" i="1"/>
  <c r="CI344" i="1"/>
  <c r="CI343" i="1" s="1"/>
  <c r="CI342" i="1" s="1"/>
  <c r="CH344" i="1"/>
  <c r="CH343" i="1" s="1"/>
  <c r="CH342" i="1" s="1"/>
  <c r="CG344" i="1"/>
  <c r="CG343" i="1" s="1"/>
  <c r="CG342" i="1" s="1"/>
  <c r="CC344" i="1"/>
  <c r="CB344" i="1"/>
  <c r="CB343" i="1" s="1"/>
  <c r="CB342" i="1" s="1"/>
  <c r="CA344" i="1"/>
  <c r="BW344" i="1"/>
  <c r="BW343" i="1" s="1"/>
  <c r="BW342" i="1" s="1"/>
  <c r="BV344" i="1"/>
  <c r="BR344" i="1"/>
  <c r="BQ344" i="1"/>
  <c r="BM344" i="1"/>
  <c r="BM343" i="1" s="1"/>
  <c r="BM342" i="1" s="1"/>
  <c r="BL344" i="1"/>
  <c r="BK344" i="1"/>
  <c r="BK343" i="1" s="1"/>
  <c r="BK342" i="1" s="1"/>
  <c r="BG344" i="1"/>
  <c r="BF344" i="1"/>
  <c r="BF343" i="1" s="1"/>
  <c r="BF342" i="1" s="1"/>
  <c r="BE344" i="1"/>
  <c r="BA344" i="1"/>
  <c r="BA343" i="1" s="1"/>
  <c r="BA342" i="1" s="1"/>
  <c r="AZ344" i="1"/>
  <c r="AZ343" i="1" s="1"/>
  <c r="AZ342" i="1" s="1"/>
  <c r="AY344" i="1"/>
  <c r="AY343" i="1" s="1"/>
  <c r="AY342" i="1" s="1"/>
  <c r="AU344" i="1"/>
  <c r="AT344" i="1"/>
  <c r="AT343" i="1" s="1"/>
  <c r="AT342" i="1" s="1"/>
  <c r="AS344" i="1"/>
  <c r="AO344" i="1"/>
  <c r="AO343" i="1" s="1"/>
  <c r="AO342" i="1" s="1"/>
  <c r="AN344" i="1"/>
  <c r="AM344" i="1"/>
  <c r="AI344" i="1"/>
  <c r="AH344" i="1"/>
  <c r="AH343" i="1" s="1"/>
  <c r="AH342" i="1" s="1"/>
  <c r="AG344" i="1"/>
  <c r="AC344" i="1"/>
  <c r="AC343" i="1" s="1"/>
  <c r="AC342" i="1" s="1"/>
  <c r="AB344" i="1"/>
  <c r="AA344" i="1"/>
  <c r="AA343" i="1" s="1"/>
  <c r="AA342" i="1" s="1"/>
  <c r="W344" i="1"/>
  <c r="V344" i="1"/>
  <c r="V343" i="1" s="1"/>
  <c r="V342" i="1" s="1"/>
  <c r="U344" i="1"/>
  <c r="U343" i="1" s="1"/>
  <c r="U342" i="1" s="1"/>
  <c r="Q344" i="1"/>
  <c r="Q343" i="1" s="1"/>
  <c r="Q342" i="1" s="1"/>
  <c r="P344" i="1"/>
  <c r="O344" i="1"/>
  <c r="O343" i="1" s="1"/>
  <c r="O342" i="1" s="1"/>
  <c r="K344" i="1"/>
  <c r="J344" i="1"/>
  <c r="J343" i="1" s="1"/>
  <c r="J342" i="1" s="1"/>
  <c r="I344" i="1"/>
  <c r="H344" i="1"/>
  <c r="G344" i="1"/>
  <c r="F344" i="1"/>
  <c r="F343" i="1" s="1"/>
  <c r="F342" i="1" s="1"/>
  <c r="CO343" i="1"/>
  <c r="CO342" i="1" s="1"/>
  <c r="CM343" i="1"/>
  <c r="CM342" i="1" s="1"/>
  <c r="CC343" i="1"/>
  <c r="CC342" i="1" s="1"/>
  <c r="CA343" i="1"/>
  <c r="CA342" i="1" s="1"/>
  <c r="BV343" i="1"/>
  <c r="BV342" i="1" s="1"/>
  <c r="BR343" i="1"/>
  <c r="BQ343" i="1"/>
  <c r="BL343" i="1"/>
  <c r="BL342" i="1" s="1"/>
  <c r="BG343" i="1"/>
  <c r="BG342" i="1" s="1"/>
  <c r="BE343" i="1"/>
  <c r="BE342" i="1" s="1"/>
  <c r="AU343" i="1"/>
  <c r="AU342" i="1" s="1"/>
  <c r="AS343" i="1"/>
  <c r="AS342" i="1" s="1"/>
  <c r="AN343" i="1"/>
  <c r="AN342" i="1" s="1"/>
  <c r="AM343" i="1"/>
  <c r="AI343" i="1"/>
  <c r="AG343" i="1"/>
  <c r="AG342" i="1" s="1"/>
  <c r="AB343" i="1"/>
  <c r="AB342" i="1" s="1"/>
  <c r="W343" i="1"/>
  <c r="W342" i="1" s="1"/>
  <c r="P343" i="1"/>
  <c r="P342" i="1" s="1"/>
  <c r="K343" i="1"/>
  <c r="K342" i="1" s="1"/>
  <c r="I343" i="1"/>
  <c r="I342" i="1" s="1"/>
  <c r="H343" i="1"/>
  <c r="G343" i="1"/>
  <c r="BR342" i="1"/>
  <c r="BQ342" i="1"/>
  <c r="AM342" i="1"/>
  <c r="AI342" i="1"/>
  <c r="H342" i="1"/>
  <c r="G342" i="1"/>
  <c r="N341" i="1"/>
  <c r="T341" i="1" s="1"/>
  <c r="Z341" i="1" s="1"/>
  <c r="AF341" i="1" s="1"/>
  <c r="AL341" i="1" s="1"/>
  <c r="AR341" i="1" s="1"/>
  <c r="AX341" i="1" s="1"/>
  <c r="BD341" i="1" s="1"/>
  <c r="BJ341" i="1" s="1"/>
  <c r="BP341" i="1" s="1"/>
  <c r="BU341" i="1" s="1"/>
  <c r="BZ341" i="1" s="1"/>
  <c r="CF341" i="1" s="1"/>
  <c r="CL341" i="1" s="1"/>
  <c r="CR341" i="1" s="1"/>
  <c r="M341" i="1"/>
  <c r="S341" i="1" s="1"/>
  <c r="Y341" i="1" s="1"/>
  <c r="AE341" i="1" s="1"/>
  <c r="AK341" i="1" s="1"/>
  <c r="AQ341" i="1" s="1"/>
  <c r="AW341" i="1" s="1"/>
  <c r="BC341" i="1" s="1"/>
  <c r="BI341" i="1" s="1"/>
  <c r="BO341" i="1" s="1"/>
  <c r="BT341" i="1" s="1"/>
  <c r="BY341" i="1" s="1"/>
  <c r="CE341" i="1" s="1"/>
  <c r="CK341" i="1" s="1"/>
  <c r="CQ341" i="1" s="1"/>
  <c r="L341" i="1"/>
  <c r="R341" i="1" s="1"/>
  <c r="X341" i="1" s="1"/>
  <c r="AD341" i="1" s="1"/>
  <c r="AJ341" i="1" s="1"/>
  <c r="AP341" i="1" s="1"/>
  <c r="AV341" i="1" s="1"/>
  <c r="BB341" i="1" s="1"/>
  <c r="BH341" i="1" s="1"/>
  <c r="BN341" i="1" s="1"/>
  <c r="BS341" i="1" s="1"/>
  <c r="BX341" i="1" s="1"/>
  <c r="CD341" i="1" s="1"/>
  <c r="CJ341" i="1" s="1"/>
  <c r="CP341" i="1" s="1"/>
  <c r="N340" i="1"/>
  <c r="T340" i="1" s="1"/>
  <c r="Z340" i="1" s="1"/>
  <c r="AF340" i="1" s="1"/>
  <c r="AL340" i="1" s="1"/>
  <c r="AR340" i="1" s="1"/>
  <c r="AX340" i="1" s="1"/>
  <c r="BD340" i="1" s="1"/>
  <c r="BJ340" i="1" s="1"/>
  <c r="BP340" i="1" s="1"/>
  <c r="BU340" i="1" s="1"/>
  <c r="BZ340" i="1" s="1"/>
  <c r="CF340" i="1" s="1"/>
  <c r="CL340" i="1" s="1"/>
  <c r="CR340" i="1" s="1"/>
  <c r="M340" i="1"/>
  <c r="S340" i="1" s="1"/>
  <c r="Y340" i="1" s="1"/>
  <c r="AE340" i="1" s="1"/>
  <c r="AK340" i="1" s="1"/>
  <c r="AQ340" i="1" s="1"/>
  <c r="AW340" i="1" s="1"/>
  <c r="BC340" i="1" s="1"/>
  <c r="BI340" i="1" s="1"/>
  <c r="BO340" i="1" s="1"/>
  <c r="BT340" i="1" s="1"/>
  <c r="BY340" i="1" s="1"/>
  <c r="CE340" i="1" s="1"/>
  <c r="CK340" i="1" s="1"/>
  <c r="CQ340" i="1" s="1"/>
  <c r="L340" i="1"/>
  <c r="R340" i="1" s="1"/>
  <c r="X340" i="1" s="1"/>
  <c r="AD340" i="1" s="1"/>
  <c r="AJ340" i="1" s="1"/>
  <c r="AP340" i="1" s="1"/>
  <c r="AV340" i="1" s="1"/>
  <c r="BB340" i="1" s="1"/>
  <c r="BH340" i="1" s="1"/>
  <c r="BN340" i="1" s="1"/>
  <c r="BS340" i="1" s="1"/>
  <c r="BX340" i="1" s="1"/>
  <c r="CD340" i="1" s="1"/>
  <c r="CJ340" i="1" s="1"/>
  <c r="CP340" i="1" s="1"/>
  <c r="CS339" i="1"/>
  <c r="CS338" i="1" s="1"/>
  <c r="CS337" i="1" s="1"/>
  <c r="CO339" i="1"/>
  <c r="CO338" i="1" s="1"/>
  <c r="CO337" i="1" s="1"/>
  <c r="CN339" i="1"/>
  <c r="CN338" i="1" s="1"/>
  <c r="CN337" i="1" s="1"/>
  <c r="CM339" i="1"/>
  <c r="CM338" i="1" s="1"/>
  <c r="CM337" i="1" s="1"/>
  <c r="CI339" i="1"/>
  <c r="CI338" i="1" s="1"/>
  <c r="CI337" i="1" s="1"/>
  <c r="CH339" i="1"/>
  <c r="CH338" i="1" s="1"/>
  <c r="CH337" i="1" s="1"/>
  <c r="CG339" i="1"/>
  <c r="CC339" i="1"/>
  <c r="CC338" i="1" s="1"/>
  <c r="CC337" i="1" s="1"/>
  <c r="CB339" i="1"/>
  <c r="CB338" i="1" s="1"/>
  <c r="CB337" i="1" s="1"/>
  <c r="CA339" i="1"/>
  <c r="CA338" i="1" s="1"/>
  <c r="CA337" i="1" s="1"/>
  <c r="BW339" i="1"/>
  <c r="BV339" i="1"/>
  <c r="BV338" i="1" s="1"/>
  <c r="BV337" i="1" s="1"/>
  <c r="BR339" i="1"/>
  <c r="BR338" i="1" s="1"/>
  <c r="BR337" i="1" s="1"/>
  <c r="BQ339" i="1"/>
  <c r="BM339" i="1"/>
  <c r="BM338" i="1" s="1"/>
  <c r="BM337" i="1" s="1"/>
  <c r="BL339" i="1"/>
  <c r="BL338" i="1" s="1"/>
  <c r="BL337" i="1" s="1"/>
  <c r="BK339" i="1"/>
  <c r="BK338" i="1" s="1"/>
  <c r="BK337" i="1" s="1"/>
  <c r="BG339" i="1"/>
  <c r="BG338" i="1" s="1"/>
  <c r="BG337" i="1" s="1"/>
  <c r="BF339" i="1"/>
  <c r="BF338" i="1" s="1"/>
  <c r="BF337" i="1" s="1"/>
  <c r="BE339" i="1"/>
  <c r="BE338" i="1" s="1"/>
  <c r="BE337" i="1" s="1"/>
  <c r="BA339" i="1"/>
  <c r="BA338" i="1" s="1"/>
  <c r="BA337" i="1" s="1"/>
  <c r="AZ339" i="1"/>
  <c r="AZ338" i="1" s="1"/>
  <c r="AZ337" i="1" s="1"/>
  <c r="AY339" i="1"/>
  <c r="AU339" i="1"/>
  <c r="AU338" i="1" s="1"/>
  <c r="AU337" i="1" s="1"/>
  <c r="AT339" i="1"/>
  <c r="AT338" i="1" s="1"/>
  <c r="AT337" i="1" s="1"/>
  <c r="AS339" i="1"/>
  <c r="AS338" i="1" s="1"/>
  <c r="AS337" i="1" s="1"/>
  <c r="AO339" i="1"/>
  <c r="AO338" i="1" s="1"/>
  <c r="AO337" i="1" s="1"/>
  <c r="AN339" i="1"/>
  <c r="AN338" i="1" s="1"/>
  <c r="AN337" i="1" s="1"/>
  <c r="AM339" i="1"/>
  <c r="AM338" i="1" s="1"/>
  <c r="AM337" i="1" s="1"/>
  <c r="AI339" i="1"/>
  <c r="AH339" i="1"/>
  <c r="AG339" i="1"/>
  <c r="AG338" i="1" s="1"/>
  <c r="AG337" i="1" s="1"/>
  <c r="AC339" i="1"/>
  <c r="AC338" i="1" s="1"/>
  <c r="AC337" i="1" s="1"/>
  <c r="AB339" i="1"/>
  <c r="AB338" i="1" s="1"/>
  <c r="AB337" i="1" s="1"/>
  <c r="AA339" i="1"/>
  <c r="AA338" i="1" s="1"/>
  <c r="AA337" i="1" s="1"/>
  <c r="W339" i="1"/>
  <c r="W338" i="1" s="1"/>
  <c r="W337" i="1" s="1"/>
  <c r="V339" i="1"/>
  <c r="V338" i="1" s="1"/>
  <c r="V337" i="1" s="1"/>
  <c r="U339" i="1"/>
  <c r="U338" i="1" s="1"/>
  <c r="U337" i="1" s="1"/>
  <c r="Q339" i="1"/>
  <c r="Q338" i="1" s="1"/>
  <c r="Q337" i="1" s="1"/>
  <c r="P339" i="1"/>
  <c r="P338" i="1" s="1"/>
  <c r="P337" i="1" s="1"/>
  <c r="O339" i="1"/>
  <c r="O338" i="1" s="1"/>
  <c r="O337" i="1" s="1"/>
  <c r="K339" i="1"/>
  <c r="K338" i="1" s="1"/>
  <c r="K337" i="1" s="1"/>
  <c r="J339" i="1"/>
  <c r="I339" i="1"/>
  <c r="I338" i="1" s="1"/>
  <c r="H339" i="1"/>
  <c r="H338" i="1" s="1"/>
  <c r="H337" i="1" s="1"/>
  <c r="N337" i="1" s="1"/>
  <c r="G339" i="1"/>
  <c r="G338" i="1" s="1"/>
  <c r="F339" i="1"/>
  <c r="F338" i="1" s="1"/>
  <c r="F337" i="1" s="1"/>
  <c r="CG338" i="1"/>
  <c r="CG337" i="1" s="1"/>
  <c r="BW338" i="1"/>
  <c r="BW337" i="1" s="1"/>
  <c r="BQ338" i="1"/>
  <c r="BQ337" i="1" s="1"/>
  <c r="AY338" i="1"/>
  <c r="AY337" i="1" s="1"/>
  <c r="AI338" i="1"/>
  <c r="AI337" i="1" s="1"/>
  <c r="AH338" i="1"/>
  <c r="AH337" i="1" s="1"/>
  <c r="J338" i="1"/>
  <c r="J337" i="1" s="1"/>
  <c r="AR336" i="1"/>
  <c r="AX336" i="1" s="1"/>
  <c r="BD336" i="1" s="1"/>
  <c r="BJ336" i="1" s="1"/>
  <c r="BP336" i="1" s="1"/>
  <c r="BU336" i="1" s="1"/>
  <c r="BZ336" i="1" s="1"/>
  <c r="CF336" i="1" s="1"/>
  <c r="CL336" i="1" s="1"/>
  <c r="CR336" i="1" s="1"/>
  <c r="AQ336" i="1"/>
  <c r="AW336" i="1" s="1"/>
  <c r="BC336" i="1" s="1"/>
  <c r="BI336" i="1" s="1"/>
  <c r="BO336" i="1" s="1"/>
  <c r="BT336" i="1" s="1"/>
  <c r="BY336" i="1" s="1"/>
  <c r="CE336" i="1" s="1"/>
  <c r="CK336" i="1" s="1"/>
  <c r="CQ336" i="1" s="1"/>
  <c r="AP336" i="1"/>
  <c r="AV336" i="1" s="1"/>
  <c r="BB336" i="1" s="1"/>
  <c r="BH336" i="1" s="1"/>
  <c r="BN336" i="1" s="1"/>
  <c r="BS336" i="1" s="1"/>
  <c r="BX336" i="1" s="1"/>
  <c r="CD336" i="1" s="1"/>
  <c r="CJ336" i="1" s="1"/>
  <c r="CP336" i="1" s="1"/>
  <c r="CS335" i="1"/>
  <c r="CS334" i="1" s="1"/>
  <c r="CS333" i="1" s="1"/>
  <c r="CO335" i="1"/>
  <c r="CO334" i="1" s="1"/>
  <c r="CO333" i="1" s="1"/>
  <c r="CN335" i="1"/>
  <c r="CN334" i="1" s="1"/>
  <c r="CN333" i="1" s="1"/>
  <c r="CM335" i="1"/>
  <c r="CM334" i="1" s="1"/>
  <c r="CM333" i="1" s="1"/>
  <c r="CI335" i="1"/>
  <c r="CI334" i="1" s="1"/>
  <c r="CI333" i="1" s="1"/>
  <c r="CH335" i="1"/>
  <c r="CH334" i="1" s="1"/>
  <c r="CH333" i="1" s="1"/>
  <c r="CG335" i="1"/>
  <c r="CG334" i="1" s="1"/>
  <c r="CG333" i="1" s="1"/>
  <c r="CC335" i="1"/>
  <c r="CC334" i="1" s="1"/>
  <c r="CC333" i="1" s="1"/>
  <c r="CB335" i="1"/>
  <c r="CA335" i="1"/>
  <c r="CA334" i="1" s="1"/>
  <c r="CA333" i="1" s="1"/>
  <c r="BW335" i="1"/>
  <c r="BW334" i="1" s="1"/>
  <c r="BW333" i="1" s="1"/>
  <c r="BV335" i="1"/>
  <c r="BV334" i="1" s="1"/>
  <c r="BV333" i="1" s="1"/>
  <c r="BR335" i="1"/>
  <c r="BQ335" i="1"/>
  <c r="BQ334" i="1" s="1"/>
  <c r="BM335" i="1"/>
  <c r="BM334" i="1" s="1"/>
  <c r="BM333" i="1" s="1"/>
  <c r="BL335" i="1"/>
  <c r="BL334" i="1" s="1"/>
  <c r="BL333" i="1" s="1"/>
  <c r="BK335" i="1"/>
  <c r="BK334" i="1" s="1"/>
  <c r="BK333" i="1" s="1"/>
  <c r="BG335" i="1"/>
  <c r="BG334" i="1" s="1"/>
  <c r="BG333" i="1" s="1"/>
  <c r="BF335" i="1"/>
  <c r="BF334" i="1" s="1"/>
  <c r="BF333" i="1" s="1"/>
  <c r="BE335" i="1"/>
  <c r="BE334" i="1" s="1"/>
  <c r="BE333" i="1" s="1"/>
  <c r="BA335" i="1"/>
  <c r="BA334" i="1" s="1"/>
  <c r="BA333" i="1" s="1"/>
  <c r="AZ335" i="1"/>
  <c r="AZ334" i="1" s="1"/>
  <c r="AZ333" i="1" s="1"/>
  <c r="AY335" i="1"/>
  <c r="AY334" i="1" s="1"/>
  <c r="AY333" i="1" s="1"/>
  <c r="AU335" i="1"/>
  <c r="AU334" i="1" s="1"/>
  <c r="AU333" i="1" s="1"/>
  <c r="AT335" i="1"/>
  <c r="AS335" i="1"/>
  <c r="AS334" i="1" s="1"/>
  <c r="AS333" i="1" s="1"/>
  <c r="AO335" i="1"/>
  <c r="AR335" i="1" s="1"/>
  <c r="AN335" i="1"/>
  <c r="AQ335" i="1" s="1"/>
  <c r="AM335" i="1"/>
  <c r="AM334" i="1" s="1"/>
  <c r="CB334" i="1"/>
  <c r="CB333" i="1" s="1"/>
  <c r="N332" i="1"/>
  <c r="T332" i="1" s="1"/>
  <c r="Z332" i="1" s="1"/>
  <c r="AF332" i="1" s="1"/>
  <c r="AL332" i="1" s="1"/>
  <c r="AR332" i="1" s="1"/>
  <c r="AX332" i="1" s="1"/>
  <c r="BD332" i="1" s="1"/>
  <c r="BJ332" i="1" s="1"/>
  <c r="BP332" i="1" s="1"/>
  <c r="BU332" i="1" s="1"/>
  <c r="BZ332" i="1" s="1"/>
  <c r="CF332" i="1" s="1"/>
  <c r="CL332" i="1" s="1"/>
  <c r="CR332" i="1" s="1"/>
  <c r="M332" i="1"/>
  <c r="S332" i="1" s="1"/>
  <c r="Y332" i="1" s="1"/>
  <c r="AE332" i="1" s="1"/>
  <c r="AK332" i="1" s="1"/>
  <c r="AQ332" i="1" s="1"/>
  <c r="AW332" i="1" s="1"/>
  <c r="BC332" i="1" s="1"/>
  <c r="BI332" i="1" s="1"/>
  <c r="BO332" i="1" s="1"/>
  <c r="BT332" i="1" s="1"/>
  <c r="BY332" i="1" s="1"/>
  <c r="CE332" i="1" s="1"/>
  <c r="CK332" i="1" s="1"/>
  <c r="CQ332" i="1" s="1"/>
  <c r="L332" i="1"/>
  <c r="R332" i="1" s="1"/>
  <c r="X332" i="1" s="1"/>
  <c r="AD332" i="1" s="1"/>
  <c r="AJ332" i="1" s="1"/>
  <c r="AP332" i="1" s="1"/>
  <c r="AV332" i="1" s="1"/>
  <c r="BB332" i="1" s="1"/>
  <c r="BH332" i="1" s="1"/>
  <c r="BN332" i="1" s="1"/>
  <c r="BS332" i="1" s="1"/>
  <c r="BX332" i="1" s="1"/>
  <c r="CD332" i="1" s="1"/>
  <c r="CJ332" i="1" s="1"/>
  <c r="CP332" i="1" s="1"/>
  <c r="CS331" i="1"/>
  <c r="CS330" i="1" s="1"/>
  <c r="CS329" i="1" s="1"/>
  <c r="CO331" i="1"/>
  <c r="CO330" i="1" s="1"/>
  <c r="CO329" i="1" s="1"/>
  <c r="CN331" i="1"/>
  <c r="CN330" i="1" s="1"/>
  <c r="CN329" i="1" s="1"/>
  <c r="CM331" i="1"/>
  <c r="CM330" i="1" s="1"/>
  <c r="CM329" i="1" s="1"/>
  <c r="CI331" i="1"/>
  <c r="CI330" i="1" s="1"/>
  <c r="CI329" i="1" s="1"/>
  <c r="CH331" i="1"/>
  <c r="CH330" i="1" s="1"/>
  <c r="CH329" i="1" s="1"/>
  <c r="CG331" i="1"/>
  <c r="CG330" i="1" s="1"/>
  <c r="CG329" i="1" s="1"/>
  <c r="CC331" i="1"/>
  <c r="CC330" i="1" s="1"/>
  <c r="CC329" i="1" s="1"/>
  <c r="CB331" i="1"/>
  <c r="CA331" i="1"/>
  <c r="CA330" i="1" s="1"/>
  <c r="CA329" i="1" s="1"/>
  <c r="BW331" i="1"/>
  <c r="BW330" i="1" s="1"/>
  <c r="BW329" i="1" s="1"/>
  <c r="BV331" i="1"/>
  <c r="BV330" i="1" s="1"/>
  <c r="BV329" i="1" s="1"/>
  <c r="BR331" i="1"/>
  <c r="BR330" i="1" s="1"/>
  <c r="BR329" i="1" s="1"/>
  <c r="BQ331" i="1"/>
  <c r="BQ330" i="1" s="1"/>
  <c r="BQ329" i="1" s="1"/>
  <c r="BM331" i="1"/>
  <c r="BM330" i="1" s="1"/>
  <c r="BM329" i="1" s="1"/>
  <c r="BL331" i="1"/>
  <c r="BL330" i="1" s="1"/>
  <c r="BL329" i="1" s="1"/>
  <c r="BK331" i="1"/>
  <c r="BK330" i="1" s="1"/>
  <c r="BK329" i="1" s="1"/>
  <c r="BG331" i="1"/>
  <c r="BG330" i="1" s="1"/>
  <c r="BG329" i="1" s="1"/>
  <c r="BF331" i="1"/>
  <c r="BF330" i="1" s="1"/>
  <c r="BF329" i="1" s="1"/>
  <c r="BE331" i="1"/>
  <c r="BE330" i="1" s="1"/>
  <c r="BE329" i="1" s="1"/>
  <c r="BA331" i="1"/>
  <c r="BA330" i="1" s="1"/>
  <c r="BA329" i="1" s="1"/>
  <c r="AZ331" i="1"/>
  <c r="AZ330" i="1" s="1"/>
  <c r="AZ329" i="1" s="1"/>
  <c r="AY331" i="1"/>
  <c r="AY330" i="1" s="1"/>
  <c r="AY329" i="1" s="1"/>
  <c r="AU331" i="1"/>
  <c r="AU330" i="1" s="1"/>
  <c r="AU329" i="1" s="1"/>
  <c r="AT331" i="1"/>
  <c r="AT330" i="1" s="1"/>
  <c r="AT329" i="1" s="1"/>
  <c r="AS331" i="1"/>
  <c r="AS330" i="1" s="1"/>
  <c r="AS329" i="1" s="1"/>
  <c r="AO331" i="1"/>
  <c r="AO330" i="1" s="1"/>
  <c r="AO329" i="1" s="1"/>
  <c r="AN331" i="1"/>
  <c r="AN330" i="1" s="1"/>
  <c r="AN329" i="1" s="1"/>
  <c r="AM331" i="1"/>
  <c r="AM330" i="1" s="1"/>
  <c r="AM329" i="1" s="1"/>
  <c r="AI331" i="1"/>
  <c r="AI330" i="1" s="1"/>
  <c r="AI329" i="1" s="1"/>
  <c r="AH331" i="1"/>
  <c r="AH330" i="1" s="1"/>
  <c r="AH329" i="1" s="1"/>
  <c r="AG331" i="1"/>
  <c r="AG330" i="1" s="1"/>
  <c r="AG329" i="1" s="1"/>
  <c r="AC331" i="1"/>
  <c r="AC330" i="1" s="1"/>
  <c r="AC329" i="1" s="1"/>
  <c r="AB331" i="1"/>
  <c r="AB330" i="1" s="1"/>
  <c r="AB329" i="1" s="1"/>
  <c r="AA331" i="1"/>
  <c r="AA330" i="1" s="1"/>
  <c r="AA329" i="1" s="1"/>
  <c r="W331" i="1"/>
  <c r="W330" i="1" s="1"/>
  <c r="W329" i="1" s="1"/>
  <c r="V331" i="1"/>
  <c r="V330" i="1" s="1"/>
  <c r="V329" i="1" s="1"/>
  <c r="U331" i="1"/>
  <c r="U330" i="1" s="1"/>
  <c r="U329" i="1" s="1"/>
  <c r="Q331" i="1"/>
  <c r="Q330" i="1" s="1"/>
  <c r="Q329" i="1" s="1"/>
  <c r="P331" i="1"/>
  <c r="P330" i="1" s="1"/>
  <c r="P329" i="1" s="1"/>
  <c r="O331" i="1"/>
  <c r="K331" i="1"/>
  <c r="K330" i="1" s="1"/>
  <c r="K329" i="1" s="1"/>
  <c r="J331" i="1"/>
  <c r="J330" i="1" s="1"/>
  <c r="J329" i="1" s="1"/>
  <c r="I331" i="1"/>
  <c r="I330" i="1" s="1"/>
  <c r="I329" i="1" s="1"/>
  <c r="H331" i="1"/>
  <c r="H330" i="1" s="1"/>
  <c r="H329" i="1" s="1"/>
  <c r="G331" i="1"/>
  <c r="F331" i="1"/>
  <c r="CB330" i="1"/>
  <c r="CB329" i="1" s="1"/>
  <c r="O330" i="1"/>
  <c r="O329" i="1" s="1"/>
  <c r="N328" i="1"/>
  <c r="T328" i="1" s="1"/>
  <c r="Z328" i="1" s="1"/>
  <c r="AF328" i="1" s="1"/>
  <c r="AL328" i="1" s="1"/>
  <c r="AR328" i="1" s="1"/>
  <c r="AX328" i="1" s="1"/>
  <c r="BD328" i="1" s="1"/>
  <c r="BJ328" i="1" s="1"/>
  <c r="BP328" i="1" s="1"/>
  <c r="BU328" i="1" s="1"/>
  <c r="BZ328" i="1" s="1"/>
  <c r="CF328" i="1" s="1"/>
  <c r="CL328" i="1" s="1"/>
  <c r="CR328" i="1" s="1"/>
  <c r="M328" i="1"/>
  <c r="S328" i="1" s="1"/>
  <c r="Y328" i="1" s="1"/>
  <c r="AE328" i="1" s="1"/>
  <c r="AK328" i="1" s="1"/>
  <c r="AQ328" i="1" s="1"/>
  <c r="AW328" i="1" s="1"/>
  <c r="BC328" i="1" s="1"/>
  <c r="BI328" i="1" s="1"/>
  <c r="BO328" i="1" s="1"/>
  <c r="BT328" i="1" s="1"/>
  <c r="BY328" i="1" s="1"/>
  <c r="CE328" i="1" s="1"/>
  <c r="CK328" i="1" s="1"/>
  <c r="CQ328" i="1" s="1"/>
  <c r="L328" i="1"/>
  <c r="R328" i="1" s="1"/>
  <c r="X328" i="1" s="1"/>
  <c r="AD328" i="1" s="1"/>
  <c r="AJ328" i="1" s="1"/>
  <c r="AP328" i="1" s="1"/>
  <c r="AV328" i="1" s="1"/>
  <c r="BB328" i="1" s="1"/>
  <c r="BH328" i="1" s="1"/>
  <c r="BN328" i="1" s="1"/>
  <c r="BS328" i="1" s="1"/>
  <c r="BX328" i="1" s="1"/>
  <c r="CD328" i="1" s="1"/>
  <c r="CJ328" i="1" s="1"/>
  <c r="CP328" i="1" s="1"/>
  <c r="CS327" i="1"/>
  <c r="CO327" i="1"/>
  <c r="CN327" i="1"/>
  <c r="CM327" i="1"/>
  <c r="CM326" i="1" s="1"/>
  <c r="CM325" i="1" s="1"/>
  <c r="CI327" i="1"/>
  <c r="CH327" i="1"/>
  <c r="CG327" i="1"/>
  <c r="CC327" i="1"/>
  <c r="CC326" i="1" s="1"/>
  <c r="CC325" i="1" s="1"/>
  <c r="CB327" i="1"/>
  <c r="CA327" i="1"/>
  <c r="BW327" i="1"/>
  <c r="BV327" i="1"/>
  <c r="BV326" i="1" s="1"/>
  <c r="BV325" i="1" s="1"/>
  <c r="BR327" i="1"/>
  <c r="BQ327" i="1"/>
  <c r="BM327" i="1"/>
  <c r="BL327" i="1"/>
  <c r="BL326" i="1" s="1"/>
  <c r="BL325" i="1" s="1"/>
  <c r="BK327" i="1"/>
  <c r="BG327" i="1"/>
  <c r="BF327" i="1"/>
  <c r="BE327" i="1"/>
  <c r="BE326" i="1" s="1"/>
  <c r="BE325" i="1" s="1"/>
  <c r="BA327" i="1"/>
  <c r="AZ327" i="1"/>
  <c r="AY327" i="1"/>
  <c r="AU327" i="1"/>
  <c r="AU326" i="1" s="1"/>
  <c r="AU325" i="1" s="1"/>
  <c r="AT327" i="1"/>
  <c r="AS327" i="1"/>
  <c r="AO327" i="1"/>
  <c r="AN327" i="1"/>
  <c r="AN326" i="1" s="1"/>
  <c r="AN325" i="1" s="1"/>
  <c r="AM327" i="1"/>
  <c r="AI327" i="1"/>
  <c r="AH327" i="1"/>
  <c r="AG327" i="1"/>
  <c r="AG326" i="1" s="1"/>
  <c r="AG325" i="1" s="1"/>
  <c r="AC327" i="1"/>
  <c r="AB327" i="1"/>
  <c r="AA327" i="1"/>
  <c r="W327" i="1"/>
  <c r="W326" i="1" s="1"/>
  <c r="W325" i="1" s="1"/>
  <c r="V327" i="1"/>
  <c r="U327" i="1"/>
  <c r="Q327" i="1"/>
  <c r="P327" i="1"/>
  <c r="P326" i="1" s="1"/>
  <c r="P325" i="1" s="1"/>
  <c r="O327" i="1"/>
  <c r="K327" i="1"/>
  <c r="J327" i="1"/>
  <c r="I327" i="1"/>
  <c r="I326" i="1" s="1"/>
  <c r="I325" i="1" s="1"/>
  <c r="H327" i="1"/>
  <c r="G327" i="1"/>
  <c r="M327" i="1" s="1"/>
  <c r="F327" i="1"/>
  <c r="CS326" i="1"/>
  <c r="CS325" i="1" s="1"/>
  <c r="CO326" i="1"/>
  <c r="CN326" i="1"/>
  <c r="CI326" i="1"/>
  <c r="CI325" i="1" s="1"/>
  <c r="CH326" i="1"/>
  <c r="CG326" i="1"/>
  <c r="CB326" i="1"/>
  <c r="CB325" i="1" s="1"/>
  <c r="CA326" i="1"/>
  <c r="BW326" i="1"/>
  <c r="BR326" i="1"/>
  <c r="BR325" i="1" s="1"/>
  <c r="BQ326" i="1"/>
  <c r="BM326" i="1"/>
  <c r="BK326" i="1"/>
  <c r="BK325" i="1" s="1"/>
  <c r="BG326" i="1"/>
  <c r="BF326" i="1"/>
  <c r="BA326" i="1"/>
  <c r="BA325" i="1" s="1"/>
  <c r="AZ326" i="1"/>
  <c r="AY326" i="1"/>
  <c r="AT326" i="1"/>
  <c r="AT325" i="1" s="1"/>
  <c r="AS326" i="1"/>
  <c r="AO326" i="1"/>
  <c r="AM326" i="1"/>
  <c r="AM325" i="1" s="1"/>
  <c r="AI326" i="1"/>
  <c r="AH326" i="1"/>
  <c r="AC326" i="1"/>
  <c r="AC325" i="1" s="1"/>
  <c r="AB326" i="1"/>
  <c r="AA326" i="1"/>
  <c r="V326" i="1"/>
  <c r="V325" i="1" s="1"/>
  <c r="U326" i="1"/>
  <c r="Q326" i="1"/>
  <c r="O326" i="1"/>
  <c r="O325" i="1" s="1"/>
  <c r="K326" i="1"/>
  <c r="J326" i="1"/>
  <c r="H326" i="1"/>
  <c r="H325" i="1" s="1"/>
  <c r="G326" i="1"/>
  <c r="M326" i="1" s="1"/>
  <c r="F326" i="1"/>
  <c r="CO325" i="1"/>
  <c r="CN325" i="1"/>
  <c r="CH325" i="1"/>
  <c r="CG325" i="1"/>
  <c r="CA325" i="1"/>
  <c r="BW325" i="1"/>
  <c r="BQ325" i="1"/>
  <c r="BM325" i="1"/>
  <c r="BG325" i="1"/>
  <c r="BF325" i="1"/>
  <c r="AZ325" i="1"/>
  <c r="AY325" i="1"/>
  <c r="AS325" i="1"/>
  <c r="AO325" i="1"/>
  <c r="AI325" i="1"/>
  <c r="AH325" i="1"/>
  <c r="AB325" i="1"/>
  <c r="AA325" i="1"/>
  <c r="U325" i="1"/>
  <c r="Q325" i="1"/>
  <c r="K325" i="1"/>
  <c r="J325" i="1"/>
  <c r="G325" i="1"/>
  <c r="M325" i="1" s="1"/>
  <c r="F325" i="1"/>
  <c r="N324" i="1"/>
  <c r="T324" i="1" s="1"/>
  <c r="Z324" i="1" s="1"/>
  <c r="AF324" i="1" s="1"/>
  <c r="AL324" i="1" s="1"/>
  <c r="AR324" i="1" s="1"/>
  <c r="AX324" i="1" s="1"/>
  <c r="BD324" i="1" s="1"/>
  <c r="BJ324" i="1" s="1"/>
  <c r="BP324" i="1" s="1"/>
  <c r="BU324" i="1" s="1"/>
  <c r="BZ324" i="1" s="1"/>
  <c r="CF324" i="1" s="1"/>
  <c r="CL324" i="1" s="1"/>
  <c r="CR324" i="1" s="1"/>
  <c r="M324" i="1"/>
  <c r="S324" i="1" s="1"/>
  <c r="Y324" i="1" s="1"/>
  <c r="AE324" i="1" s="1"/>
  <c r="AK324" i="1" s="1"/>
  <c r="AQ324" i="1" s="1"/>
  <c r="AW324" i="1" s="1"/>
  <c r="BC324" i="1" s="1"/>
  <c r="BI324" i="1" s="1"/>
  <c r="BO324" i="1" s="1"/>
  <c r="BT324" i="1" s="1"/>
  <c r="BY324" i="1" s="1"/>
  <c r="CE324" i="1" s="1"/>
  <c r="CK324" i="1" s="1"/>
  <c r="CQ324" i="1" s="1"/>
  <c r="L324" i="1"/>
  <c r="R324" i="1" s="1"/>
  <c r="X324" i="1" s="1"/>
  <c r="AD324" i="1" s="1"/>
  <c r="AJ324" i="1" s="1"/>
  <c r="AP324" i="1" s="1"/>
  <c r="AV324" i="1" s="1"/>
  <c r="BB324" i="1" s="1"/>
  <c r="BH324" i="1" s="1"/>
  <c r="BN324" i="1" s="1"/>
  <c r="BS324" i="1" s="1"/>
  <c r="BX324" i="1" s="1"/>
  <c r="CD324" i="1" s="1"/>
  <c r="CJ324" i="1" s="1"/>
  <c r="CP324" i="1" s="1"/>
  <c r="CS323" i="1"/>
  <c r="CO323" i="1"/>
  <c r="CO322" i="1" s="1"/>
  <c r="CN323" i="1"/>
  <c r="CN322" i="1" s="1"/>
  <c r="CM323" i="1"/>
  <c r="CM322" i="1" s="1"/>
  <c r="CI323" i="1"/>
  <c r="CI322" i="1" s="1"/>
  <c r="CH323" i="1"/>
  <c r="CG323" i="1"/>
  <c r="CG322" i="1" s="1"/>
  <c r="CC323" i="1"/>
  <c r="CC322" i="1" s="1"/>
  <c r="CB323" i="1"/>
  <c r="CB322" i="1" s="1"/>
  <c r="CA323" i="1"/>
  <c r="CA322" i="1" s="1"/>
  <c r="BW323" i="1"/>
  <c r="BW322" i="1" s="1"/>
  <c r="BV323" i="1"/>
  <c r="BV322" i="1" s="1"/>
  <c r="BR323" i="1"/>
  <c r="BR322" i="1" s="1"/>
  <c r="BQ323" i="1"/>
  <c r="BM323" i="1"/>
  <c r="BM322" i="1" s="1"/>
  <c r="BL323" i="1"/>
  <c r="BL322" i="1" s="1"/>
  <c r="BK323" i="1"/>
  <c r="BK322" i="1" s="1"/>
  <c r="BG323" i="1"/>
  <c r="BG322" i="1" s="1"/>
  <c r="BF323" i="1"/>
  <c r="BF322" i="1" s="1"/>
  <c r="BE323" i="1"/>
  <c r="BE322" i="1" s="1"/>
  <c r="BA323" i="1"/>
  <c r="BA322" i="1" s="1"/>
  <c r="AZ323" i="1"/>
  <c r="AZ322" i="1" s="1"/>
  <c r="AY323" i="1"/>
  <c r="AY322" i="1" s="1"/>
  <c r="AU323" i="1"/>
  <c r="AU322" i="1" s="1"/>
  <c r="AT323" i="1"/>
  <c r="AT322" i="1" s="1"/>
  <c r="AS323" i="1"/>
  <c r="AS322" i="1" s="1"/>
  <c r="AO323" i="1"/>
  <c r="AO322" i="1" s="1"/>
  <c r="AN323" i="1"/>
  <c r="AN322" i="1" s="1"/>
  <c r="AM323" i="1"/>
  <c r="AI323" i="1"/>
  <c r="AI322" i="1" s="1"/>
  <c r="AH323" i="1"/>
  <c r="AH322" i="1" s="1"/>
  <c r="AG323" i="1"/>
  <c r="AG322" i="1" s="1"/>
  <c r="AC323" i="1"/>
  <c r="AC322" i="1" s="1"/>
  <c r="AB323" i="1"/>
  <c r="AB322" i="1" s="1"/>
  <c r="AA323" i="1"/>
  <c r="AA322" i="1" s="1"/>
  <c r="W323" i="1"/>
  <c r="W322" i="1" s="1"/>
  <c r="V323" i="1"/>
  <c r="V322" i="1" s="1"/>
  <c r="U323" i="1"/>
  <c r="U322" i="1" s="1"/>
  <c r="Q323" i="1"/>
  <c r="Q322" i="1" s="1"/>
  <c r="P323" i="1"/>
  <c r="P322" i="1" s="1"/>
  <c r="O323" i="1"/>
  <c r="O322" i="1" s="1"/>
  <c r="K323" i="1"/>
  <c r="K322" i="1" s="1"/>
  <c r="J323" i="1"/>
  <c r="I323" i="1"/>
  <c r="I322" i="1" s="1"/>
  <c r="H323" i="1"/>
  <c r="H322" i="1" s="1"/>
  <c r="G323" i="1"/>
  <c r="G322" i="1" s="1"/>
  <c r="F323" i="1"/>
  <c r="CS322" i="1"/>
  <c r="CH322" i="1"/>
  <c r="BQ322" i="1"/>
  <c r="AM322" i="1"/>
  <c r="J322" i="1"/>
  <c r="N321" i="1"/>
  <c r="T321" i="1" s="1"/>
  <c r="Z321" i="1" s="1"/>
  <c r="AF321" i="1" s="1"/>
  <c r="AL321" i="1" s="1"/>
  <c r="AR321" i="1" s="1"/>
  <c r="AX321" i="1" s="1"/>
  <c r="BD321" i="1" s="1"/>
  <c r="BJ321" i="1" s="1"/>
  <c r="BP321" i="1" s="1"/>
  <c r="BU321" i="1" s="1"/>
  <c r="BZ321" i="1" s="1"/>
  <c r="CF321" i="1" s="1"/>
  <c r="CL321" i="1" s="1"/>
  <c r="CR321" i="1" s="1"/>
  <c r="M321" i="1"/>
  <c r="S321" i="1" s="1"/>
  <c r="Y321" i="1" s="1"/>
  <c r="AE321" i="1" s="1"/>
  <c r="AK321" i="1" s="1"/>
  <c r="AQ321" i="1" s="1"/>
  <c r="AW321" i="1" s="1"/>
  <c r="BC321" i="1" s="1"/>
  <c r="BI321" i="1" s="1"/>
  <c r="BO321" i="1" s="1"/>
  <c r="BT321" i="1" s="1"/>
  <c r="BY321" i="1" s="1"/>
  <c r="CE321" i="1" s="1"/>
  <c r="CK321" i="1" s="1"/>
  <c r="CQ321" i="1" s="1"/>
  <c r="L321" i="1"/>
  <c r="R321" i="1" s="1"/>
  <c r="X321" i="1" s="1"/>
  <c r="AD321" i="1" s="1"/>
  <c r="AJ321" i="1" s="1"/>
  <c r="AP321" i="1" s="1"/>
  <c r="AV321" i="1" s="1"/>
  <c r="BB321" i="1" s="1"/>
  <c r="BH321" i="1" s="1"/>
  <c r="BN321" i="1" s="1"/>
  <c r="BS321" i="1" s="1"/>
  <c r="BX321" i="1" s="1"/>
  <c r="CD321" i="1" s="1"/>
  <c r="CJ321" i="1" s="1"/>
  <c r="CP321" i="1" s="1"/>
  <c r="CS320" i="1"/>
  <c r="CS319" i="1" s="1"/>
  <c r="CO320" i="1"/>
  <c r="CO319" i="1" s="1"/>
  <c r="CN320" i="1"/>
  <c r="CN319" i="1" s="1"/>
  <c r="CM320" i="1"/>
  <c r="CM319" i="1" s="1"/>
  <c r="CI320" i="1"/>
  <c r="CI319" i="1" s="1"/>
  <c r="CH320" i="1"/>
  <c r="CG320" i="1"/>
  <c r="CG319" i="1" s="1"/>
  <c r="CC320" i="1"/>
  <c r="CC319" i="1" s="1"/>
  <c r="CB320" i="1"/>
  <c r="CB319" i="1" s="1"/>
  <c r="CA320" i="1"/>
  <c r="CA319" i="1" s="1"/>
  <c r="BW320" i="1"/>
  <c r="BW319" i="1" s="1"/>
  <c r="BV320" i="1"/>
  <c r="BV319" i="1" s="1"/>
  <c r="BR320" i="1"/>
  <c r="BR319" i="1" s="1"/>
  <c r="BQ320" i="1"/>
  <c r="BQ319" i="1" s="1"/>
  <c r="BM320" i="1"/>
  <c r="BM319" i="1" s="1"/>
  <c r="BL320" i="1"/>
  <c r="BL319" i="1" s="1"/>
  <c r="BK320" i="1"/>
  <c r="BK319" i="1" s="1"/>
  <c r="BG320" i="1"/>
  <c r="BG319" i="1" s="1"/>
  <c r="BF320" i="1"/>
  <c r="BF319" i="1" s="1"/>
  <c r="BE320" i="1"/>
  <c r="BE319" i="1" s="1"/>
  <c r="BA320" i="1"/>
  <c r="BA319" i="1" s="1"/>
  <c r="AZ320" i="1"/>
  <c r="AZ319" i="1" s="1"/>
  <c r="AY320" i="1"/>
  <c r="AY319" i="1" s="1"/>
  <c r="AU320" i="1"/>
  <c r="AU319" i="1" s="1"/>
  <c r="AT320" i="1"/>
  <c r="AT319" i="1" s="1"/>
  <c r="AS320" i="1"/>
  <c r="AS319" i="1" s="1"/>
  <c r="AO320" i="1"/>
  <c r="AO319" i="1" s="1"/>
  <c r="AN320" i="1"/>
  <c r="AM320" i="1"/>
  <c r="AI320" i="1"/>
  <c r="AI319" i="1" s="1"/>
  <c r="AH320" i="1"/>
  <c r="AH319" i="1" s="1"/>
  <c r="AG320" i="1"/>
  <c r="AG319" i="1" s="1"/>
  <c r="AC320" i="1"/>
  <c r="AC319" i="1" s="1"/>
  <c r="AB320" i="1"/>
  <c r="AB319" i="1" s="1"/>
  <c r="AA320" i="1"/>
  <c r="AA319" i="1" s="1"/>
  <c r="W320" i="1"/>
  <c r="W319" i="1" s="1"/>
  <c r="V320" i="1"/>
  <c r="V319" i="1" s="1"/>
  <c r="U320" i="1"/>
  <c r="U319" i="1" s="1"/>
  <c r="Q320" i="1"/>
  <c r="Q319" i="1" s="1"/>
  <c r="P320" i="1"/>
  <c r="P319" i="1" s="1"/>
  <c r="O320" i="1"/>
  <c r="O319" i="1" s="1"/>
  <c r="K320" i="1"/>
  <c r="J320" i="1"/>
  <c r="J319" i="1" s="1"/>
  <c r="I320" i="1"/>
  <c r="H320" i="1"/>
  <c r="H319" i="1" s="1"/>
  <c r="G320" i="1"/>
  <c r="G319" i="1" s="1"/>
  <c r="F320" i="1"/>
  <c r="CH319" i="1"/>
  <c r="AN319" i="1"/>
  <c r="AM319" i="1"/>
  <c r="K319" i="1"/>
  <c r="I319" i="1"/>
  <c r="N318" i="1"/>
  <c r="T318" i="1" s="1"/>
  <c r="Z318" i="1" s="1"/>
  <c r="AF318" i="1" s="1"/>
  <c r="AL318" i="1" s="1"/>
  <c r="AR318" i="1" s="1"/>
  <c r="AX318" i="1" s="1"/>
  <c r="BD318" i="1" s="1"/>
  <c r="BJ318" i="1" s="1"/>
  <c r="BP318" i="1" s="1"/>
  <c r="BU318" i="1" s="1"/>
  <c r="BZ318" i="1" s="1"/>
  <c r="CF318" i="1" s="1"/>
  <c r="CL318" i="1" s="1"/>
  <c r="CR318" i="1" s="1"/>
  <c r="M318" i="1"/>
  <c r="S318" i="1" s="1"/>
  <c r="Y318" i="1" s="1"/>
  <c r="AE318" i="1" s="1"/>
  <c r="AK318" i="1" s="1"/>
  <c r="AQ318" i="1" s="1"/>
  <c r="AW318" i="1" s="1"/>
  <c r="BC318" i="1" s="1"/>
  <c r="BI318" i="1" s="1"/>
  <c r="BO318" i="1" s="1"/>
  <c r="BT318" i="1" s="1"/>
  <c r="BY318" i="1" s="1"/>
  <c r="CE318" i="1" s="1"/>
  <c r="CK318" i="1" s="1"/>
  <c r="CQ318" i="1" s="1"/>
  <c r="L318" i="1"/>
  <c r="R318" i="1" s="1"/>
  <c r="X318" i="1" s="1"/>
  <c r="AD318" i="1" s="1"/>
  <c r="AJ318" i="1" s="1"/>
  <c r="AP318" i="1" s="1"/>
  <c r="AV318" i="1" s="1"/>
  <c r="BB318" i="1" s="1"/>
  <c r="BH318" i="1" s="1"/>
  <c r="BN318" i="1" s="1"/>
  <c r="BS318" i="1" s="1"/>
  <c r="BX318" i="1" s="1"/>
  <c r="CD318" i="1" s="1"/>
  <c r="CJ318" i="1" s="1"/>
  <c r="CP318" i="1" s="1"/>
  <c r="CS317" i="1"/>
  <c r="CS316" i="1" s="1"/>
  <c r="CO317" i="1"/>
  <c r="CO316" i="1" s="1"/>
  <c r="CN317" i="1"/>
  <c r="CM317" i="1"/>
  <c r="CM316" i="1" s="1"/>
  <c r="CI317" i="1"/>
  <c r="CI316" i="1" s="1"/>
  <c r="CH317" i="1"/>
  <c r="CH316" i="1" s="1"/>
  <c r="CG317" i="1"/>
  <c r="CG316" i="1" s="1"/>
  <c r="CC317" i="1"/>
  <c r="CC316" i="1" s="1"/>
  <c r="CB317" i="1"/>
  <c r="CB316" i="1" s="1"/>
  <c r="CA317" i="1"/>
  <c r="CA316" i="1" s="1"/>
  <c r="BW317" i="1"/>
  <c r="BV317" i="1"/>
  <c r="BV316" i="1" s="1"/>
  <c r="BR317" i="1"/>
  <c r="BR316" i="1" s="1"/>
  <c r="BQ317" i="1"/>
  <c r="BQ316" i="1" s="1"/>
  <c r="BM317" i="1"/>
  <c r="BL317" i="1"/>
  <c r="BL316" i="1" s="1"/>
  <c r="BK317" i="1"/>
  <c r="BK316" i="1" s="1"/>
  <c r="BG317" i="1"/>
  <c r="BG316" i="1" s="1"/>
  <c r="BF317" i="1"/>
  <c r="BF316" i="1" s="1"/>
  <c r="BE317" i="1"/>
  <c r="BE316" i="1" s="1"/>
  <c r="BA317" i="1"/>
  <c r="BA316" i="1" s="1"/>
  <c r="AZ317" i="1"/>
  <c r="AZ316" i="1" s="1"/>
  <c r="AY317" i="1"/>
  <c r="AU317" i="1"/>
  <c r="AU316" i="1" s="1"/>
  <c r="AT317" i="1"/>
  <c r="AT316" i="1" s="1"/>
  <c r="AS317" i="1"/>
  <c r="AS316" i="1" s="1"/>
  <c r="AO317" i="1"/>
  <c r="AN317" i="1"/>
  <c r="AN316" i="1" s="1"/>
  <c r="AM317" i="1"/>
  <c r="AM316" i="1" s="1"/>
  <c r="AI317" i="1"/>
  <c r="AI316" i="1" s="1"/>
  <c r="AH317" i="1"/>
  <c r="AG317" i="1"/>
  <c r="AG316" i="1" s="1"/>
  <c r="AC317" i="1"/>
  <c r="AC316" i="1" s="1"/>
  <c r="AB317" i="1"/>
  <c r="AB316" i="1" s="1"/>
  <c r="AA317" i="1"/>
  <c r="W317" i="1"/>
  <c r="W316" i="1" s="1"/>
  <c r="V317" i="1"/>
  <c r="V316" i="1" s="1"/>
  <c r="U317" i="1"/>
  <c r="U316" i="1" s="1"/>
  <c r="Q317" i="1"/>
  <c r="P317" i="1"/>
  <c r="P316" i="1" s="1"/>
  <c r="O317" i="1"/>
  <c r="O316" i="1" s="1"/>
  <c r="K317" i="1"/>
  <c r="K316" i="1" s="1"/>
  <c r="J317" i="1"/>
  <c r="J316" i="1" s="1"/>
  <c r="I317" i="1"/>
  <c r="H317" i="1"/>
  <c r="G317" i="1"/>
  <c r="G316" i="1" s="1"/>
  <c r="F317" i="1"/>
  <c r="CN316" i="1"/>
  <c r="BW316" i="1"/>
  <c r="BM316" i="1"/>
  <c r="AY316" i="1"/>
  <c r="AO316" i="1"/>
  <c r="AH316" i="1"/>
  <c r="AA316" i="1"/>
  <c r="Q316" i="1"/>
  <c r="I316" i="1"/>
  <c r="N314" i="1"/>
  <c r="T314" i="1" s="1"/>
  <c r="Z314" i="1" s="1"/>
  <c r="AF314" i="1" s="1"/>
  <c r="AL314" i="1" s="1"/>
  <c r="AR314" i="1" s="1"/>
  <c r="AX314" i="1" s="1"/>
  <c r="BD314" i="1" s="1"/>
  <c r="BJ314" i="1" s="1"/>
  <c r="BP314" i="1" s="1"/>
  <c r="BU314" i="1" s="1"/>
  <c r="BZ314" i="1" s="1"/>
  <c r="CF314" i="1" s="1"/>
  <c r="CL314" i="1" s="1"/>
  <c r="CR314" i="1" s="1"/>
  <c r="M314" i="1"/>
  <c r="S314" i="1" s="1"/>
  <c r="Y314" i="1" s="1"/>
  <c r="AE314" i="1" s="1"/>
  <c r="AK314" i="1" s="1"/>
  <c r="AQ314" i="1" s="1"/>
  <c r="AW314" i="1" s="1"/>
  <c r="BC314" i="1" s="1"/>
  <c r="BI314" i="1" s="1"/>
  <c r="BO314" i="1" s="1"/>
  <c r="BT314" i="1" s="1"/>
  <c r="BY314" i="1" s="1"/>
  <c r="CE314" i="1" s="1"/>
  <c r="CK314" i="1" s="1"/>
  <c r="CQ314" i="1" s="1"/>
  <c r="L314" i="1"/>
  <c r="R314" i="1" s="1"/>
  <c r="X314" i="1" s="1"/>
  <c r="AD314" i="1" s="1"/>
  <c r="AJ314" i="1" s="1"/>
  <c r="AP314" i="1" s="1"/>
  <c r="AV314" i="1" s="1"/>
  <c r="BB314" i="1" s="1"/>
  <c r="BH314" i="1" s="1"/>
  <c r="BN314" i="1" s="1"/>
  <c r="BS314" i="1" s="1"/>
  <c r="BX314" i="1" s="1"/>
  <c r="CD314" i="1" s="1"/>
  <c r="CJ314" i="1" s="1"/>
  <c r="CP314" i="1" s="1"/>
  <c r="CS313" i="1"/>
  <c r="CS312" i="1" s="1"/>
  <c r="CS311" i="1" s="1"/>
  <c r="CO313" i="1"/>
  <c r="CO312" i="1" s="1"/>
  <c r="CO311" i="1" s="1"/>
  <c r="CN313" i="1"/>
  <c r="CN312" i="1" s="1"/>
  <c r="CN311" i="1" s="1"/>
  <c r="CM313" i="1"/>
  <c r="CM312" i="1" s="1"/>
  <c r="CM311" i="1" s="1"/>
  <c r="CI313" i="1"/>
  <c r="CI312" i="1" s="1"/>
  <c r="CI311" i="1" s="1"/>
  <c r="CH313" i="1"/>
  <c r="CG313" i="1"/>
  <c r="CG312" i="1" s="1"/>
  <c r="CG311" i="1" s="1"/>
  <c r="CC313" i="1"/>
  <c r="CC312" i="1" s="1"/>
  <c r="CC311" i="1" s="1"/>
  <c r="CB313" i="1"/>
  <c r="CB312" i="1" s="1"/>
  <c r="CB311" i="1" s="1"/>
  <c r="CA313" i="1"/>
  <c r="CA312" i="1" s="1"/>
  <c r="CA311" i="1" s="1"/>
  <c r="BW313" i="1"/>
  <c r="BW312" i="1" s="1"/>
  <c r="BW311" i="1" s="1"/>
  <c r="BV313" i="1"/>
  <c r="BV312" i="1" s="1"/>
  <c r="BV311" i="1" s="1"/>
  <c r="BR313" i="1"/>
  <c r="BR312" i="1" s="1"/>
  <c r="BR311" i="1" s="1"/>
  <c r="BQ313" i="1"/>
  <c r="BM313" i="1"/>
  <c r="BM312" i="1" s="1"/>
  <c r="BM311" i="1" s="1"/>
  <c r="BL313" i="1"/>
  <c r="BL312" i="1" s="1"/>
  <c r="BL311" i="1" s="1"/>
  <c r="BK313" i="1"/>
  <c r="BK312" i="1" s="1"/>
  <c r="BK311" i="1" s="1"/>
  <c r="BG313" i="1"/>
  <c r="BG312" i="1" s="1"/>
  <c r="BG311" i="1" s="1"/>
  <c r="BF313" i="1"/>
  <c r="BF312" i="1" s="1"/>
  <c r="BF311" i="1" s="1"/>
  <c r="BE313" i="1"/>
  <c r="BE312" i="1" s="1"/>
  <c r="BE311" i="1" s="1"/>
  <c r="BA313" i="1"/>
  <c r="BA312" i="1" s="1"/>
  <c r="BA311" i="1" s="1"/>
  <c r="AZ313" i="1"/>
  <c r="AZ312" i="1" s="1"/>
  <c r="AZ311" i="1" s="1"/>
  <c r="AY313" i="1"/>
  <c r="AY312" i="1" s="1"/>
  <c r="AY311" i="1" s="1"/>
  <c r="AU313" i="1"/>
  <c r="AU312" i="1" s="1"/>
  <c r="AU311" i="1" s="1"/>
  <c r="AT313" i="1"/>
  <c r="AT312" i="1" s="1"/>
  <c r="AT311" i="1" s="1"/>
  <c r="AS313" i="1"/>
  <c r="AO313" i="1"/>
  <c r="AO312" i="1" s="1"/>
  <c r="AO311" i="1" s="1"/>
  <c r="AN313" i="1"/>
  <c r="AM313" i="1"/>
  <c r="AM312" i="1" s="1"/>
  <c r="AM311" i="1" s="1"/>
  <c r="AI313" i="1"/>
  <c r="AI312" i="1" s="1"/>
  <c r="AI311" i="1" s="1"/>
  <c r="AH313" i="1"/>
  <c r="AH312" i="1" s="1"/>
  <c r="AH311" i="1" s="1"/>
  <c r="AG313" i="1"/>
  <c r="AG312" i="1" s="1"/>
  <c r="AG311" i="1" s="1"/>
  <c r="AC313" i="1"/>
  <c r="AC312" i="1" s="1"/>
  <c r="AC311" i="1" s="1"/>
  <c r="AB313" i="1"/>
  <c r="AB312" i="1" s="1"/>
  <c r="AB311" i="1" s="1"/>
  <c r="AA313" i="1"/>
  <c r="AA312" i="1" s="1"/>
  <c r="AA311" i="1" s="1"/>
  <c r="W313" i="1"/>
  <c r="W312" i="1" s="1"/>
  <c r="W311" i="1" s="1"/>
  <c r="V313" i="1"/>
  <c r="V312" i="1" s="1"/>
  <c r="V311" i="1" s="1"/>
  <c r="U313" i="1"/>
  <c r="U312" i="1" s="1"/>
  <c r="U311" i="1" s="1"/>
  <c r="Q313" i="1"/>
  <c r="Q312" i="1" s="1"/>
  <c r="Q311" i="1" s="1"/>
  <c r="P313" i="1"/>
  <c r="P312" i="1" s="1"/>
  <c r="P311" i="1" s="1"/>
  <c r="O313" i="1"/>
  <c r="O312" i="1" s="1"/>
  <c r="O311" i="1" s="1"/>
  <c r="K313" i="1"/>
  <c r="K312" i="1" s="1"/>
  <c r="K311" i="1" s="1"/>
  <c r="J313" i="1"/>
  <c r="J312" i="1" s="1"/>
  <c r="J311" i="1" s="1"/>
  <c r="I313" i="1"/>
  <c r="I312" i="1" s="1"/>
  <c r="I311" i="1" s="1"/>
  <c r="H313" i="1"/>
  <c r="G313" i="1"/>
  <c r="F313" i="1"/>
  <c r="F312" i="1" s="1"/>
  <c r="F311" i="1" s="1"/>
  <c r="CH312" i="1"/>
  <c r="CH311" i="1" s="1"/>
  <c r="BQ312" i="1"/>
  <c r="BQ311" i="1" s="1"/>
  <c r="AS312" i="1"/>
  <c r="AS311" i="1" s="1"/>
  <c r="AN312" i="1"/>
  <c r="AN311" i="1" s="1"/>
  <c r="H312" i="1"/>
  <c r="H311" i="1" s="1"/>
  <c r="N308" i="1"/>
  <c r="T308" i="1" s="1"/>
  <c r="Z308" i="1" s="1"/>
  <c r="AF308" i="1" s="1"/>
  <c r="AL308" i="1" s="1"/>
  <c r="AR308" i="1" s="1"/>
  <c r="AX308" i="1" s="1"/>
  <c r="BD308" i="1" s="1"/>
  <c r="BJ308" i="1" s="1"/>
  <c r="BP308" i="1" s="1"/>
  <c r="BU308" i="1" s="1"/>
  <c r="BZ308" i="1" s="1"/>
  <c r="CF308" i="1" s="1"/>
  <c r="CL308" i="1" s="1"/>
  <c r="CR308" i="1" s="1"/>
  <c r="M308" i="1"/>
  <c r="S308" i="1" s="1"/>
  <c r="Y308" i="1" s="1"/>
  <c r="AE308" i="1" s="1"/>
  <c r="AK308" i="1" s="1"/>
  <c r="AQ308" i="1" s="1"/>
  <c r="AW308" i="1" s="1"/>
  <c r="BC308" i="1" s="1"/>
  <c r="BI308" i="1" s="1"/>
  <c r="BO308" i="1" s="1"/>
  <c r="BT308" i="1" s="1"/>
  <c r="BY308" i="1" s="1"/>
  <c r="CE308" i="1" s="1"/>
  <c r="CK308" i="1" s="1"/>
  <c r="CQ308" i="1" s="1"/>
  <c r="L308" i="1"/>
  <c r="R308" i="1" s="1"/>
  <c r="X308" i="1" s="1"/>
  <c r="AD308" i="1" s="1"/>
  <c r="AJ308" i="1" s="1"/>
  <c r="AP308" i="1" s="1"/>
  <c r="AV308" i="1" s="1"/>
  <c r="BB308" i="1" s="1"/>
  <c r="BH308" i="1" s="1"/>
  <c r="BN308" i="1" s="1"/>
  <c r="BS308" i="1" s="1"/>
  <c r="BX308" i="1" s="1"/>
  <c r="CD308" i="1" s="1"/>
  <c r="CJ308" i="1" s="1"/>
  <c r="CP308" i="1" s="1"/>
  <c r="CS307" i="1"/>
  <c r="CS306" i="1" s="1"/>
  <c r="CS305" i="1" s="1"/>
  <c r="CO307" i="1"/>
  <c r="CO306" i="1" s="1"/>
  <c r="CO305" i="1" s="1"/>
  <c r="CN307" i="1"/>
  <c r="CN306" i="1" s="1"/>
  <c r="CN305" i="1" s="1"/>
  <c r="CM307" i="1"/>
  <c r="CM306" i="1" s="1"/>
  <c r="CM305" i="1" s="1"/>
  <c r="CI307" i="1"/>
  <c r="CH307" i="1"/>
  <c r="CH306" i="1" s="1"/>
  <c r="CH305" i="1" s="1"/>
  <c r="CG307" i="1"/>
  <c r="CG306" i="1" s="1"/>
  <c r="CG305" i="1" s="1"/>
  <c r="CC307" i="1"/>
  <c r="CC306" i="1" s="1"/>
  <c r="CC305" i="1" s="1"/>
  <c r="CB307" i="1"/>
  <c r="CB306" i="1" s="1"/>
  <c r="CB305" i="1" s="1"/>
  <c r="CA307" i="1"/>
  <c r="CA306" i="1" s="1"/>
  <c r="CA305" i="1" s="1"/>
  <c r="BW307" i="1"/>
  <c r="BW306" i="1" s="1"/>
  <c r="BW305" i="1" s="1"/>
  <c r="BV307" i="1"/>
  <c r="BV306" i="1" s="1"/>
  <c r="BV305" i="1" s="1"/>
  <c r="BR307" i="1"/>
  <c r="BR306" i="1" s="1"/>
  <c r="BR305" i="1" s="1"/>
  <c r="BQ307" i="1"/>
  <c r="BQ306" i="1" s="1"/>
  <c r="BQ305" i="1" s="1"/>
  <c r="BM307" i="1"/>
  <c r="BM306" i="1" s="1"/>
  <c r="BM305" i="1" s="1"/>
  <c r="BL307" i="1"/>
  <c r="BL306" i="1" s="1"/>
  <c r="BL305" i="1" s="1"/>
  <c r="BK307" i="1"/>
  <c r="BK306" i="1" s="1"/>
  <c r="BK305" i="1" s="1"/>
  <c r="BG307" i="1"/>
  <c r="BG306" i="1" s="1"/>
  <c r="BG305" i="1" s="1"/>
  <c r="BF307" i="1"/>
  <c r="BF306" i="1" s="1"/>
  <c r="BF305" i="1" s="1"/>
  <c r="BE307" i="1"/>
  <c r="BE306" i="1" s="1"/>
  <c r="BE305" i="1" s="1"/>
  <c r="BA307" i="1"/>
  <c r="AZ307" i="1"/>
  <c r="AZ306" i="1" s="1"/>
  <c r="AZ305" i="1" s="1"/>
  <c r="AY307" i="1"/>
  <c r="AY306" i="1" s="1"/>
  <c r="AY305" i="1" s="1"/>
  <c r="AU307" i="1"/>
  <c r="AU306" i="1" s="1"/>
  <c r="AU305" i="1" s="1"/>
  <c r="AT307" i="1"/>
  <c r="AT306" i="1" s="1"/>
  <c r="AT305" i="1" s="1"/>
  <c r="AS307" i="1"/>
  <c r="AS306" i="1" s="1"/>
  <c r="AS305" i="1" s="1"/>
  <c r="AO307" i="1"/>
  <c r="AO306" i="1" s="1"/>
  <c r="AO305" i="1" s="1"/>
  <c r="AN307" i="1"/>
  <c r="AN306" i="1" s="1"/>
  <c r="AN305" i="1" s="1"/>
  <c r="AM307" i="1"/>
  <c r="AM306" i="1" s="1"/>
  <c r="AM305" i="1" s="1"/>
  <c r="AI307" i="1"/>
  <c r="AI306" i="1" s="1"/>
  <c r="AI305" i="1" s="1"/>
  <c r="AH307" i="1"/>
  <c r="AH306" i="1" s="1"/>
  <c r="AH305" i="1" s="1"/>
  <c r="AG307" i="1"/>
  <c r="AG306" i="1" s="1"/>
  <c r="AG305" i="1" s="1"/>
  <c r="AC307" i="1"/>
  <c r="AC306" i="1" s="1"/>
  <c r="AC305" i="1" s="1"/>
  <c r="AB307" i="1"/>
  <c r="AB306" i="1" s="1"/>
  <c r="AB305" i="1" s="1"/>
  <c r="AA307" i="1"/>
  <c r="AA306" i="1" s="1"/>
  <c r="AA305" i="1" s="1"/>
  <c r="W307" i="1"/>
  <c r="W306" i="1" s="1"/>
  <c r="W305" i="1" s="1"/>
  <c r="V307" i="1"/>
  <c r="U307" i="1"/>
  <c r="U306" i="1" s="1"/>
  <c r="U305" i="1" s="1"/>
  <c r="Q307" i="1"/>
  <c r="Q306" i="1" s="1"/>
  <c r="Q305" i="1" s="1"/>
  <c r="P307" i="1"/>
  <c r="P306" i="1" s="1"/>
  <c r="P305" i="1" s="1"/>
  <c r="O307" i="1"/>
  <c r="O306" i="1" s="1"/>
  <c r="O305" i="1" s="1"/>
  <c r="K307" i="1"/>
  <c r="K306" i="1" s="1"/>
  <c r="K305" i="1" s="1"/>
  <c r="J307" i="1"/>
  <c r="J306" i="1" s="1"/>
  <c r="J305" i="1" s="1"/>
  <c r="I307" i="1"/>
  <c r="I306" i="1" s="1"/>
  <c r="I305" i="1" s="1"/>
  <c r="H307" i="1"/>
  <c r="H306" i="1" s="1"/>
  <c r="H305" i="1" s="1"/>
  <c r="G307" i="1"/>
  <c r="G306" i="1" s="1"/>
  <c r="G305" i="1" s="1"/>
  <c r="F307" i="1"/>
  <c r="CI306" i="1"/>
  <c r="CI305" i="1" s="1"/>
  <c r="BA306" i="1"/>
  <c r="BA305" i="1" s="1"/>
  <c r="V306" i="1"/>
  <c r="V305" i="1" s="1"/>
  <c r="N304" i="1"/>
  <c r="T304" i="1" s="1"/>
  <c r="Z304" i="1" s="1"/>
  <c r="AF304" i="1" s="1"/>
  <c r="AL304" i="1" s="1"/>
  <c r="AR304" i="1" s="1"/>
  <c r="AX304" i="1" s="1"/>
  <c r="BD304" i="1" s="1"/>
  <c r="BJ304" i="1" s="1"/>
  <c r="BP304" i="1" s="1"/>
  <c r="BU304" i="1" s="1"/>
  <c r="BZ304" i="1" s="1"/>
  <c r="CF304" i="1" s="1"/>
  <c r="CL304" i="1" s="1"/>
  <c r="CR304" i="1" s="1"/>
  <c r="M304" i="1"/>
  <c r="S304" i="1" s="1"/>
  <c r="Y304" i="1" s="1"/>
  <c r="AE304" i="1" s="1"/>
  <c r="AK304" i="1" s="1"/>
  <c r="AQ304" i="1" s="1"/>
  <c r="AW304" i="1" s="1"/>
  <c r="BC304" i="1" s="1"/>
  <c r="BI304" i="1" s="1"/>
  <c r="BO304" i="1" s="1"/>
  <c r="BT304" i="1" s="1"/>
  <c r="BY304" i="1" s="1"/>
  <c r="CE304" i="1" s="1"/>
  <c r="CK304" i="1" s="1"/>
  <c r="CQ304" i="1" s="1"/>
  <c r="L304" i="1"/>
  <c r="R304" i="1" s="1"/>
  <c r="X304" i="1" s="1"/>
  <c r="AD304" i="1" s="1"/>
  <c r="AJ304" i="1" s="1"/>
  <c r="AP304" i="1" s="1"/>
  <c r="AV304" i="1" s="1"/>
  <c r="BB304" i="1" s="1"/>
  <c r="BH304" i="1" s="1"/>
  <c r="BN304" i="1" s="1"/>
  <c r="BS304" i="1" s="1"/>
  <c r="BX304" i="1" s="1"/>
  <c r="CD304" i="1" s="1"/>
  <c r="CJ304" i="1" s="1"/>
  <c r="CP304" i="1" s="1"/>
  <c r="N303" i="1"/>
  <c r="T303" i="1" s="1"/>
  <c r="Z303" i="1" s="1"/>
  <c r="AF303" i="1" s="1"/>
  <c r="AL303" i="1" s="1"/>
  <c r="AR303" i="1" s="1"/>
  <c r="AX303" i="1" s="1"/>
  <c r="BD303" i="1" s="1"/>
  <c r="BJ303" i="1" s="1"/>
  <c r="BP303" i="1" s="1"/>
  <c r="BU303" i="1" s="1"/>
  <c r="BZ303" i="1" s="1"/>
  <c r="CF303" i="1" s="1"/>
  <c r="CL303" i="1" s="1"/>
  <c r="CR303" i="1" s="1"/>
  <c r="M303" i="1"/>
  <c r="S303" i="1" s="1"/>
  <c r="Y303" i="1" s="1"/>
  <c r="AE303" i="1" s="1"/>
  <c r="AK303" i="1" s="1"/>
  <c r="AQ303" i="1" s="1"/>
  <c r="AW303" i="1" s="1"/>
  <c r="BC303" i="1" s="1"/>
  <c r="BI303" i="1" s="1"/>
  <c r="BO303" i="1" s="1"/>
  <c r="BT303" i="1" s="1"/>
  <c r="BY303" i="1" s="1"/>
  <c r="CE303" i="1" s="1"/>
  <c r="CK303" i="1" s="1"/>
  <c r="CQ303" i="1" s="1"/>
  <c r="L303" i="1"/>
  <c r="R303" i="1" s="1"/>
  <c r="X303" i="1" s="1"/>
  <c r="AD303" i="1" s="1"/>
  <c r="AJ303" i="1" s="1"/>
  <c r="AP303" i="1" s="1"/>
  <c r="AV303" i="1" s="1"/>
  <c r="BB303" i="1" s="1"/>
  <c r="BH303" i="1" s="1"/>
  <c r="BN303" i="1" s="1"/>
  <c r="BS303" i="1" s="1"/>
  <c r="BX303" i="1" s="1"/>
  <c r="CD303" i="1" s="1"/>
  <c r="CJ303" i="1" s="1"/>
  <c r="CP303" i="1" s="1"/>
  <c r="CS302" i="1"/>
  <c r="CO302" i="1"/>
  <c r="CN302" i="1"/>
  <c r="CM302" i="1"/>
  <c r="CI302" i="1"/>
  <c r="CH302" i="1"/>
  <c r="CG302" i="1"/>
  <c r="CC302" i="1"/>
  <c r="CB302" i="1"/>
  <c r="CA302" i="1"/>
  <c r="BW302" i="1"/>
  <c r="BV302" i="1"/>
  <c r="BR302" i="1"/>
  <c r="BQ302" i="1"/>
  <c r="BM302" i="1"/>
  <c r="BL302" i="1"/>
  <c r="BK302" i="1"/>
  <c r="BG302" i="1"/>
  <c r="BF302" i="1"/>
  <c r="BF299" i="1" s="1"/>
  <c r="BF298" i="1" s="1"/>
  <c r="BE302" i="1"/>
  <c r="BA302" i="1"/>
  <c r="AZ302" i="1"/>
  <c r="AY302" i="1"/>
  <c r="AU302" i="1"/>
  <c r="AT302" i="1"/>
  <c r="AS302" i="1"/>
  <c r="AO302" i="1"/>
  <c r="AN302" i="1"/>
  <c r="AM302" i="1"/>
  <c r="AI302" i="1"/>
  <c r="AH302" i="1"/>
  <c r="AG302" i="1"/>
  <c r="AC302" i="1"/>
  <c r="AB302" i="1"/>
  <c r="AA302" i="1"/>
  <c r="W302" i="1"/>
  <c r="V302" i="1"/>
  <c r="U302" i="1"/>
  <c r="Q302" i="1"/>
  <c r="P302" i="1"/>
  <c r="O302" i="1"/>
  <c r="K302" i="1"/>
  <c r="J302" i="1"/>
  <c r="I302" i="1"/>
  <c r="H302" i="1"/>
  <c r="G302" i="1"/>
  <c r="F302" i="1"/>
  <c r="N301" i="1"/>
  <c r="T301" i="1" s="1"/>
  <c r="Z301" i="1" s="1"/>
  <c r="AF301" i="1" s="1"/>
  <c r="AL301" i="1" s="1"/>
  <c r="AR301" i="1" s="1"/>
  <c r="AX301" i="1" s="1"/>
  <c r="BD301" i="1" s="1"/>
  <c r="BJ301" i="1" s="1"/>
  <c r="BP301" i="1" s="1"/>
  <c r="BU301" i="1" s="1"/>
  <c r="BZ301" i="1" s="1"/>
  <c r="CF301" i="1" s="1"/>
  <c r="CL301" i="1" s="1"/>
  <c r="CR301" i="1" s="1"/>
  <c r="M301" i="1"/>
  <c r="S301" i="1" s="1"/>
  <c r="Y301" i="1" s="1"/>
  <c r="AE301" i="1" s="1"/>
  <c r="AK301" i="1" s="1"/>
  <c r="AQ301" i="1" s="1"/>
  <c r="AW301" i="1" s="1"/>
  <c r="BC301" i="1" s="1"/>
  <c r="BI301" i="1" s="1"/>
  <c r="BO301" i="1" s="1"/>
  <c r="BT301" i="1" s="1"/>
  <c r="BY301" i="1" s="1"/>
  <c r="CE301" i="1" s="1"/>
  <c r="CK301" i="1" s="1"/>
  <c r="CQ301" i="1" s="1"/>
  <c r="L301" i="1"/>
  <c r="R301" i="1" s="1"/>
  <c r="X301" i="1" s="1"/>
  <c r="AD301" i="1" s="1"/>
  <c r="AJ301" i="1" s="1"/>
  <c r="AP301" i="1" s="1"/>
  <c r="AV301" i="1" s="1"/>
  <c r="BB301" i="1" s="1"/>
  <c r="BH301" i="1" s="1"/>
  <c r="BN301" i="1" s="1"/>
  <c r="BS301" i="1" s="1"/>
  <c r="BX301" i="1" s="1"/>
  <c r="CD301" i="1" s="1"/>
  <c r="CJ301" i="1" s="1"/>
  <c r="CP301" i="1" s="1"/>
  <c r="CS300" i="1"/>
  <c r="CO300" i="1"/>
  <c r="CN300" i="1"/>
  <c r="CM300" i="1"/>
  <c r="CI300" i="1"/>
  <c r="CH300" i="1"/>
  <c r="CG300" i="1"/>
  <c r="CC300" i="1"/>
  <c r="CC299" i="1" s="1"/>
  <c r="CC298" i="1" s="1"/>
  <c r="CB300" i="1"/>
  <c r="CA300" i="1"/>
  <c r="BW300" i="1"/>
  <c r="BV300" i="1"/>
  <c r="BV299" i="1" s="1"/>
  <c r="BV298" i="1" s="1"/>
  <c r="BR300" i="1"/>
  <c r="BQ300" i="1"/>
  <c r="BM300" i="1"/>
  <c r="BL300" i="1"/>
  <c r="BK300" i="1"/>
  <c r="BG300" i="1"/>
  <c r="BF300" i="1"/>
  <c r="BE300" i="1"/>
  <c r="BE299" i="1" s="1"/>
  <c r="BE298" i="1" s="1"/>
  <c r="BA300" i="1"/>
  <c r="AZ300" i="1"/>
  <c r="AY300" i="1"/>
  <c r="AU300" i="1"/>
  <c r="AU299" i="1" s="1"/>
  <c r="AU298" i="1" s="1"/>
  <c r="AT300" i="1"/>
  <c r="AS300" i="1"/>
  <c r="AO300" i="1"/>
  <c r="AN300" i="1"/>
  <c r="AM300" i="1"/>
  <c r="AI300" i="1"/>
  <c r="AH300" i="1"/>
  <c r="AG300" i="1"/>
  <c r="AG299" i="1" s="1"/>
  <c r="AG298" i="1" s="1"/>
  <c r="AC300" i="1"/>
  <c r="AB300" i="1"/>
  <c r="AA300" i="1"/>
  <c r="W300" i="1"/>
  <c r="W299" i="1" s="1"/>
  <c r="W298" i="1" s="1"/>
  <c r="V300" i="1"/>
  <c r="U300" i="1"/>
  <c r="Q300" i="1"/>
  <c r="P300" i="1"/>
  <c r="O300" i="1"/>
  <c r="K300" i="1"/>
  <c r="J300" i="1"/>
  <c r="I300" i="1"/>
  <c r="I299" i="1" s="1"/>
  <c r="H300" i="1"/>
  <c r="G300" i="1"/>
  <c r="F300" i="1"/>
  <c r="CS299" i="1"/>
  <c r="CS298" i="1" s="1"/>
  <c r="CI299" i="1"/>
  <c r="CI298" i="1" s="1"/>
  <c r="BM299" i="1"/>
  <c r="BM298" i="1" s="1"/>
  <c r="AC299" i="1"/>
  <c r="AC298" i="1" s="1"/>
  <c r="N297" i="1"/>
  <c r="T297" i="1" s="1"/>
  <c r="Z297" i="1" s="1"/>
  <c r="AF297" i="1" s="1"/>
  <c r="AL297" i="1" s="1"/>
  <c r="AR297" i="1" s="1"/>
  <c r="AX297" i="1" s="1"/>
  <c r="BD297" i="1" s="1"/>
  <c r="BJ297" i="1" s="1"/>
  <c r="BP297" i="1" s="1"/>
  <c r="BU297" i="1" s="1"/>
  <c r="BZ297" i="1" s="1"/>
  <c r="CF297" i="1" s="1"/>
  <c r="CL297" i="1" s="1"/>
  <c r="CR297" i="1" s="1"/>
  <c r="M297" i="1"/>
  <c r="S297" i="1" s="1"/>
  <c r="Y297" i="1" s="1"/>
  <c r="AE297" i="1" s="1"/>
  <c r="AK297" i="1" s="1"/>
  <c r="AQ297" i="1" s="1"/>
  <c r="AW297" i="1" s="1"/>
  <c r="BC297" i="1" s="1"/>
  <c r="BI297" i="1" s="1"/>
  <c r="BO297" i="1" s="1"/>
  <c r="BT297" i="1" s="1"/>
  <c r="BY297" i="1" s="1"/>
  <c r="CE297" i="1" s="1"/>
  <c r="CK297" i="1" s="1"/>
  <c r="CQ297" i="1" s="1"/>
  <c r="L297" i="1"/>
  <c r="R297" i="1" s="1"/>
  <c r="X297" i="1" s="1"/>
  <c r="AD297" i="1" s="1"/>
  <c r="AJ297" i="1" s="1"/>
  <c r="AP297" i="1" s="1"/>
  <c r="AV297" i="1" s="1"/>
  <c r="BB297" i="1" s="1"/>
  <c r="BH297" i="1" s="1"/>
  <c r="BN297" i="1" s="1"/>
  <c r="BS297" i="1" s="1"/>
  <c r="BX297" i="1" s="1"/>
  <c r="CD297" i="1" s="1"/>
  <c r="CJ297" i="1" s="1"/>
  <c r="CP297" i="1" s="1"/>
  <c r="N296" i="1"/>
  <c r="T296" i="1" s="1"/>
  <c r="Z296" i="1" s="1"/>
  <c r="AF296" i="1" s="1"/>
  <c r="AL296" i="1" s="1"/>
  <c r="AR296" i="1" s="1"/>
  <c r="AX296" i="1" s="1"/>
  <c r="BD296" i="1" s="1"/>
  <c r="BJ296" i="1" s="1"/>
  <c r="BP296" i="1" s="1"/>
  <c r="BU296" i="1" s="1"/>
  <c r="BZ296" i="1" s="1"/>
  <c r="CF296" i="1" s="1"/>
  <c r="CL296" i="1" s="1"/>
  <c r="CR296" i="1" s="1"/>
  <c r="M296" i="1"/>
  <c r="S296" i="1" s="1"/>
  <c r="Y296" i="1" s="1"/>
  <c r="AE296" i="1" s="1"/>
  <c r="AK296" i="1" s="1"/>
  <c r="AQ296" i="1" s="1"/>
  <c r="AW296" i="1" s="1"/>
  <c r="BC296" i="1" s="1"/>
  <c r="BI296" i="1" s="1"/>
  <c r="BO296" i="1" s="1"/>
  <c r="BT296" i="1" s="1"/>
  <c r="BY296" i="1" s="1"/>
  <c r="CE296" i="1" s="1"/>
  <c r="CK296" i="1" s="1"/>
  <c r="CQ296" i="1" s="1"/>
  <c r="L296" i="1"/>
  <c r="R296" i="1" s="1"/>
  <c r="X296" i="1" s="1"/>
  <c r="AD296" i="1" s="1"/>
  <c r="AJ296" i="1" s="1"/>
  <c r="AP296" i="1" s="1"/>
  <c r="AV296" i="1" s="1"/>
  <c r="BB296" i="1" s="1"/>
  <c r="BH296" i="1" s="1"/>
  <c r="BN296" i="1" s="1"/>
  <c r="BS296" i="1" s="1"/>
  <c r="BX296" i="1" s="1"/>
  <c r="CD296" i="1" s="1"/>
  <c r="CJ296" i="1" s="1"/>
  <c r="CP296" i="1" s="1"/>
  <c r="CS295" i="1"/>
  <c r="CO295" i="1"/>
  <c r="CN295" i="1"/>
  <c r="CM295" i="1"/>
  <c r="CI295" i="1"/>
  <c r="CH295" i="1"/>
  <c r="CG295" i="1"/>
  <c r="CC295" i="1"/>
  <c r="CB295" i="1"/>
  <c r="CA295" i="1"/>
  <c r="BW295" i="1"/>
  <c r="BV295" i="1"/>
  <c r="BR295" i="1"/>
  <c r="BQ295" i="1"/>
  <c r="BM295" i="1"/>
  <c r="BL295" i="1"/>
  <c r="BK295" i="1"/>
  <c r="BG295" i="1"/>
  <c r="BF295" i="1"/>
  <c r="BE295" i="1"/>
  <c r="BA295" i="1"/>
  <c r="AZ295" i="1"/>
  <c r="AY295" i="1"/>
  <c r="AU295" i="1"/>
  <c r="AT295" i="1"/>
  <c r="AS295" i="1"/>
  <c r="AO295" i="1"/>
  <c r="AN295" i="1"/>
  <c r="AM295" i="1"/>
  <c r="AI295" i="1"/>
  <c r="AH295" i="1"/>
  <c r="AG295" i="1"/>
  <c r="AC295" i="1"/>
  <c r="AB295" i="1"/>
  <c r="AA295" i="1"/>
  <c r="W295" i="1"/>
  <c r="V295" i="1"/>
  <c r="U295" i="1"/>
  <c r="Q295" i="1"/>
  <c r="P295" i="1"/>
  <c r="O295" i="1"/>
  <c r="K295" i="1"/>
  <c r="J295" i="1"/>
  <c r="I295" i="1"/>
  <c r="H295" i="1"/>
  <c r="G295" i="1"/>
  <c r="F295" i="1"/>
  <c r="N294" i="1"/>
  <c r="T294" i="1" s="1"/>
  <c r="Z294" i="1" s="1"/>
  <c r="AF294" i="1" s="1"/>
  <c r="AL294" i="1" s="1"/>
  <c r="AR294" i="1" s="1"/>
  <c r="AX294" i="1" s="1"/>
  <c r="BD294" i="1" s="1"/>
  <c r="BJ294" i="1" s="1"/>
  <c r="BP294" i="1" s="1"/>
  <c r="BU294" i="1" s="1"/>
  <c r="BZ294" i="1" s="1"/>
  <c r="CF294" i="1" s="1"/>
  <c r="CL294" i="1" s="1"/>
  <c r="CR294" i="1" s="1"/>
  <c r="M294" i="1"/>
  <c r="S294" i="1" s="1"/>
  <c r="Y294" i="1" s="1"/>
  <c r="AE294" i="1" s="1"/>
  <c r="AK294" i="1" s="1"/>
  <c r="AQ294" i="1" s="1"/>
  <c r="AW294" i="1" s="1"/>
  <c r="BC294" i="1" s="1"/>
  <c r="BI294" i="1" s="1"/>
  <c r="BO294" i="1" s="1"/>
  <c r="BT294" i="1" s="1"/>
  <c r="BY294" i="1" s="1"/>
  <c r="CE294" i="1" s="1"/>
  <c r="CK294" i="1" s="1"/>
  <c r="CQ294" i="1" s="1"/>
  <c r="L294" i="1"/>
  <c r="R294" i="1" s="1"/>
  <c r="X294" i="1" s="1"/>
  <c r="AD294" i="1" s="1"/>
  <c r="AJ294" i="1" s="1"/>
  <c r="AP294" i="1" s="1"/>
  <c r="AV294" i="1" s="1"/>
  <c r="BB294" i="1" s="1"/>
  <c r="BH294" i="1" s="1"/>
  <c r="BN294" i="1" s="1"/>
  <c r="BS294" i="1" s="1"/>
  <c r="BX294" i="1" s="1"/>
  <c r="CD294" i="1" s="1"/>
  <c r="CJ294" i="1" s="1"/>
  <c r="CP294" i="1" s="1"/>
  <c r="CS293" i="1"/>
  <c r="CO293" i="1"/>
  <c r="CN293" i="1"/>
  <c r="CM293" i="1"/>
  <c r="CI293" i="1"/>
  <c r="CH293" i="1"/>
  <c r="CG293" i="1"/>
  <c r="CC293" i="1"/>
  <c r="CB293" i="1"/>
  <c r="CA293" i="1"/>
  <c r="BW293" i="1"/>
  <c r="BV293" i="1"/>
  <c r="BR293" i="1"/>
  <c r="BQ293" i="1"/>
  <c r="BM293" i="1"/>
  <c r="BL293" i="1"/>
  <c r="BL292" i="1" s="1"/>
  <c r="BL291" i="1" s="1"/>
  <c r="BK293" i="1"/>
  <c r="BG293" i="1"/>
  <c r="BF293" i="1"/>
  <c r="BE293" i="1"/>
  <c r="BA293" i="1"/>
  <c r="AZ293" i="1"/>
  <c r="AY293" i="1"/>
  <c r="AU293" i="1"/>
  <c r="AT293" i="1"/>
  <c r="AT292" i="1" s="1"/>
  <c r="AT291" i="1" s="1"/>
  <c r="AS293" i="1"/>
  <c r="AO293" i="1"/>
  <c r="AN293" i="1"/>
  <c r="AM293" i="1"/>
  <c r="AI293" i="1"/>
  <c r="AH293" i="1"/>
  <c r="AG293" i="1"/>
  <c r="AC293" i="1"/>
  <c r="AB293" i="1"/>
  <c r="AA293" i="1"/>
  <c r="W293" i="1"/>
  <c r="V293" i="1"/>
  <c r="U293" i="1"/>
  <c r="Q293" i="1"/>
  <c r="P293" i="1"/>
  <c r="O293" i="1"/>
  <c r="K293" i="1"/>
  <c r="J293" i="1"/>
  <c r="I293" i="1"/>
  <c r="H293" i="1"/>
  <c r="G293" i="1"/>
  <c r="F293" i="1"/>
  <c r="CC292" i="1"/>
  <c r="CC291" i="1" s="1"/>
  <c r="CB292" i="1"/>
  <c r="CB291" i="1" s="1"/>
  <c r="P292" i="1"/>
  <c r="P291" i="1" s="1"/>
  <c r="N290" i="1"/>
  <c r="T290" i="1" s="1"/>
  <c r="Z290" i="1" s="1"/>
  <c r="AF290" i="1" s="1"/>
  <c r="AL290" i="1" s="1"/>
  <c r="AR290" i="1" s="1"/>
  <c r="AX290" i="1" s="1"/>
  <c r="BD290" i="1" s="1"/>
  <c r="BJ290" i="1" s="1"/>
  <c r="BP290" i="1" s="1"/>
  <c r="BU290" i="1" s="1"/>
  <c r="BZ290" i="1" s="1"/>
  <c r="CF290" i="1" s="1"/>
  <c r="CL290" i="1" s="1"/>
  <c r="CR290" i="1" s="1"/>
  <c r="M290" i="1"/>
  <c r="S290" i="1" s="1"/>
  <c r="Y290" i="1" s="1"/>
  <c r="AE290" i="1" s="1"/>
  <c r="AK290" i="1" s="1"/>
  <c r="AQ290" i="1" s="1"/>
  <c r="AW290" i="1" s="1"/>
  <c r="BC290" i="1" s="1"/>
  <c r="BI290" i="1" s="1"/>
  <c r="BO290" i="1" s="1"/>
  <c r="BT290" i="1" s="1"/>
  <c r="BY290" i="1" s="1"/>
  <c r="CE290" i="1" s="1"/>
  <c r="CK290" i="1" s="1"/>
  <c r="CQ290" i="1" s="1"/>
  <c r="L290" i="1"/>
  <c r="R290" i="1" s="1"/>
  <c r="X290" i="1" s="1"/>
  <c r="AD290" i="1" s="1"/>
  <c r="AJ290" i="1" s="1"/>
  <c r="AP290" i="1" s="1"/>
  <c r="AV290" i="1" s="1"/>
  <c r="BB290" i="1" s="1"/>
  <c r="BH290" i="1" s="1"/>
  <c r="BN290" i="1" s="1"/>
  <c r="BS290" i="1" s="1"/>
  <c r="BX290" i="1" s="1"/>
  <c r="CD290" i="1" s="1"/>
  <c r="CJ290" i="1" s="1"/>
  <c r="CP290" i="1" s="1"/>
  <c r="CS289" i="1"/>
  <c r="CS288" i="1" s="1"/>
  <c r="CS287" i="1" s="1"/>
  <c r="CO289" i="1"/>
  <c r="CO288" i="1" s="1"/>
  <c r="CO287" i="1" s="1"/>
  <c r="CN289" i="1"/>
  <c r="CM289" i="1"/>
  <c r="CI289" i="1"/>
  <c r="CI288" i="1" s="1"/>
  <c r="CI287" i="1" s="1"/>
  <c r="CH289" i="1"/>
  <c r="CH288" i="1" s="1"/>
  <c r="CH287" i="1" s="1"/>
  <c r="CG289" i="1"/>
  <c r="CC289" i="1"/>
  <c r="CC288" i="1" s="1"/>
  <c r="CC287" i="1" s="1"/>
  <c r="CB289" i="1"/>
  <c r="CB288" i="1" s="1"/>
  <c r="CB287" i="1" s="1"/>
  <c r="CA289" i="1"/>
  <c r="CA288" i="1" s="1"/>
  <c r="CA287" i="1" s="1"/>
  <c r="BW289" i="1"/>
  <c r="BV289" i="1"/>
  <c r="BR289" i="1"/>
  <c r="BR288" i="1" s="1"/>
  <c r="BR287" i="1" s="1"/>
  <c r="BQ289" i="1"/>
  <c r="BQ288" i="1" s="1"/>
  <c r="BQ287" i="1" s="1"/>
  <c r="BM289" i="1"/>
  <c r="BL289" i="1"/>
  <c r="BL288" i="1" s="1"/>
  <c r="BL287" i="1" s="1"/>
  <c r="BK289" i="1"/>
  <c r="BK288" i="1" s="1"/>
  <c r="BK287" i="1" s="1"/>
  <c r="BG289" i="1"/>
  <c r="BG288" i="1" s="1"/>
  <c r="BG287" i="1" s="1"/>
  <c r="BF289" i="1"/>
  <c r="BE289" i="1"/>
  <c r="BA289" i="1"/>
  <c r="BA288" i="1" s="1"/>
  <c r="BA287" i="1" s="1"/>
  <c r="AZ289" i="1"/>
  <c r="AZ288" i="1" s="1"/>
  <c r="AZ287" i="1" s="1"/>
  <c r="AY289" i="1"/>
  <c r="AU289" i="1"/>
  <c r="AU288" i="1" s="1"/>
  <c r="AU287" i="1" s="1"/>
  <c r="AT289" i="1"/>
  <c r="AT288" i="1" s="1"/>
  <c r="AT287" i="1" s="1"/>
  <c r="AS289" i="1"/>
  <c r="AS288" i="1" s="1"/>
  <c r="AS287" i="1" s="1"/>
  <c r="AO289" i="1"/>
  <c r="AN289" i="1"/>
  <c r="AM289" i="1"/>
  <c r="AM288" i="1" s="1"/>
  <c r="AM287" i="1" s="1"/>
  <c r="AI289" i="1"/>
  <c r="AI288" i="1" s="1"/>
  <c r="AI287" i="1" s="1"/>
  <c r="AH289" i="1"/>
  <c r="AG289" i="1"/>
  <c r="AG288" i="1" s="1"/>
  <c r="AG287" i="1" s="1"/>
  <c r="AC289" i="1"/>
  <c r="AC288" i="1" s="1"/>
  <c r="AC287" i="1" s="1"/>
  <c r="AB289" i="1"/>
  <c r="AB288" i="1" s="1"/>
  <c r="AB287" i="1" s="1"/>
  <c r="AA289" i="1"/>
  <c r="W289" i="1"/>
  <c r="V289" i="1"/>
  <c r="V288" i="1" s="1"/>
  <c r="V287" i="1" s="1"/>
  <c r="U289" i="1"/>
  <c r="U288" i="1" s="1"/>
  <c r="U287" i="1" s="1"/>
  <c r="Q289" i="1"/>
  <c r="P289" i="1"/>
  <c r="P288" i="1" s="1"/>
  <c r="P287" i="1" s="1"/>
  <c r="O289" i="1"/>
  <c r="O288" i="1" s="1"/>
  <c r="O287" i="1" s="1"/>
  <c r="K289" i="1"/>
  <c r="K288" i="1" s="1"/>
  <c r="K287" i="1" s="1"/>
  <c r="J289" i="1"/>
  <c r="I289" i="1"/>
  <c r="H289" i="1"/>
  <c r="H288" i="1" s="1"/>
  <c r="H287" i="1" s="1"/>
  <c r="G289" i="1"/>
  <c r="F289" i="1"/>
  <c r="CN288" i="1"/>
  <c r="CN287" i="1" s="1"/>
  <c r="CM288" i="1"/>
  <c r="CM287" i="1" s="1"/>
  <c r="CG288" i="1"/>
  <c r="CG287" i="1" s="1"/>
  <c r="BW288" i="1"/>
  <c r="BV288" i="1"/>
  <c r="BM288" i="1"/>
  <c r="BM287" i="1" s="1"/>
  <c r="BF288" i="1"/>
  <c r="BF287" i="1" s="1"/>
  <c r="BE288" i="1"/>
  <c r="AY288" i="1"/>
  <c r="AY287" i="1" s="1"/>
  <c r="AO288" i="1"/>
  <c r="AO287" i="1" s="1"/>
  <c r="AN288" i="1"/>
  <c r="AH288" i="1"/>
  <c r="AH287" i="1" s="1"/>
  <c r="AA288" i="1"/>
  <c r="AA287" i="1" s="1"/>
  <c r="W288" i="1"/>
  <c r="Q288" i="1"/>
  <c r="Q287" i="1" s="1"/>
  <c r="J288" i="1"/>
  <c r="J287" i="1" s="1"/>
  <c r="I288" i="1"/>
  <c r="I287" i="1" s="1"/>
  <c r="F288" i="1"/>
  <c r="F287" i="1" s="1"/>
  <c r="BW287" i="1"/>
  <c r="BV287" i="1"/>
  <c r="BE287" i="1"/>
  <c r="AN287" i="1"/>
  <c r="W287" i="1"/>
  <c r="N284" i="1"/>
  <c r="T284" i="1" s="1"/>
  <c r="Z284" i="1" s="1"/>
  <c r="AF284" i="1" s="1"/>
  <c r="AL284" i="1" s="1"/>
  <c r="AR284" i="1" s="1"/>
  <c r="AX284" i="1" s="1"/>
  <c r="BD284" i="1" s="1"/>
  <c r="BJ284" i="1" s="1"/>
  <c r="BP284" i="1" s="1"/>
  <c r="BU284" i="1" s="1"/>
  <c r="BZ284" i="1" s="1"/>
  <c r="CF284" i="1" s="1"/>
  <c r="CL284" i="1" s="1"/>
  <c r="CR284" i="1" s="1"/>
  <c r="M284" i="1"/>
  <c r="S284" i="1" s="1"/>
  <c r="Y284" i="1" s="1"/>
  <c r="AE284" i="1" s="1"/>
  <c r="AK284" i="1" s="1"/>
  <c r="AQ284" i="1" s="1"/>
  <c r="AW284" i="1" s="1"/>
  <c r="BC284" i="1" s="1"/>
  <c r="BI284" i="1" s="1"/>
  <c r="BO284" i="1" s="1"/>
  <c r="BT284" i="1" s="1"/>
  <c r="BY284" i="1" s="1"/>
  <c r="CE284" i="1" s="1"/>
  <c r="CK284" i="1" s="1"/>
  <c r="CQ284" i="1" s="1"/>
  <c r="L284" i="1"/>
  <c r="R284" i="1" s="1"/>
  <c r="X284" i="1" s="1"/>
  <c r="AD284" i="1" s="1"/>
  <c r="AJ284" i="1" s="1"/>
  <c r="AP284" i="1" s="1"/>
  <c r="AV284" i="1" s="1"/>
  <c r="BB284" i="1" s="1"/>
  <c r="BH284" i="1" s="1"/>
  <c r="BN284" i="1" s="1"/>
  <c r="BS284" i="1" s="1"/>
  <c r="BX284" i="1" s="1"/>
  <c r="CD284" i="1" s="1"/>
  <c r="CJ284" i="1" s="1"/>
  <c r="CP284" i="1" s="1"/>
  <c r="CS283" i="1"/>
  <c r="CS282" i="1" s="1"/>
  <c r="CS281" i="1" s="1"/>
  <c r="CO283" i="1"/>
  <c r="CO282" i="1" s="1"/>
  <c r="CO281" i="1" s="1"/>
  <c r="CN283" i="1"/>
  <c r="CN282" i="1" s="1"/>
  <c r="CN281" i="1" s="1"/>
  <c r="CM283" i="1"/>
  <c r="CI283" i="1"/>
  <c r="CI282" i="1" s="1"/>
  <c r="CI281" i="1" s="1"/>
  <c r="CH283" i="1"/>
  <c r="CH282" i="1" s="1"/>
  <c r="CH281" i="1" s="1"/>
  <c r="CG283" i="1"/>
  <c r="CG282" i="1" s="1"/>
  <c r="CG281" i="1" s="1"/>
  <c r="CC283" i="1"/>
  <c r="CC282" i="1" s="1"/>
  <c r="CC281" i="1" s="1"/>
  <c r="CB283" i="1"/>
  <c r="CB282" i="1" s="1"/>
  <c r="CB281" i="1" s="1"/>
  <c r="CA283" i="1"/>
  <c r="CA282" i="1" s="1"/>
  <c r="CA281" i="1" s="1"/>
  <c r="BW283" i="1"/>
  <c r="BW282" i="1" s="1"/>
  <c r="BW281" i="1" s="1"/>
  <c r="BV283" i="1"/>
  <c r="BV282" i="1" s="1"/>
  <c r="BV281" i="1" s="1"/>
  <c r="BR283" i="1"/>
  <c r="BR282" i="1" s="1"/>
  <c r="BR281" i="1" s="1"/>
  <c r="BQ283" i="1"/>
  <c r="BQ282" i="1" s="1"/>
  <c r="BQ281" i="1" s="1"/>
  <c r="BM283" i="1"/>
  <c r="BM282" i="1" s="1"/>
  <c r="BM281" i="1" s="1"/>
  <c r="BL283" i="1"/>
  <c r="BL282" i="1" s="1"/>
  <c r="BL281" i="1" s="1"/>
  <c r="BK283" i="1"/>
  <c r="BK282" i="1" s="1"/>
  <c r="BK281" i="1" s="1"/>
  <c r="BG283" i="1"/>
  <c r="BG282" i="1" s="1"/>
  <c r="BG281" i="1" s="1"/>
  <c r="BF283" i="1"/>
  <c r="BF282" i="1" s="1"/>
  <c r="BF281" i="1" s="1"/>
  <c r="BE283" i="1"/>
  <c r="BA283" i="1"/>
  <c r="BA282" i="1" s="1"/>
  <c r="BA281" i="1" s="1"/>
  <c r="AZ283" i="1"/>
  <c r="AZ282" i="1" s="1"/>
  <c r="AZ281" i="1" s="1"/>
  <c r="AY283" i="1"/>
  <c r="AY282" i="1" s="1"/>
  <c r="AY281" i="1" s="1"/>
  <c r="AU283" i="1"/>
  <c r="AU282" i="1" s="1"/>
  <c r="AU281" i="1" s="1"/>
  <c r="AT283" i="1"/>
  <c r="AT282" i="1" s="1"/>
  <c r="AT281" i="1" s="1"/>
  <c r="AS283" i="1"/>
  <c r="AS282" i="1" s="1"/>
  <c r="AS281" i="1" s="1"/>
  <c r="AO283" i="1"/>
  <c r="AO282" i="1" s="1"/>
  <c r="AO281" i="1" s="1"/>
  <c r="AN283" i="1"/>
  <c r="AN282" i="1" s="1"/>
  <c r="AN281" i="1" s="1"/>
  <c r="AM283" i="1"/>
  <c r="AM282" i="1" s="1"/>
  <c r="AM281" i="1" s="1"/>
  <c r="AI283" i="1"/>
  <c r="AI282" i="1" s="1"/>
  <c r="AI281" i="1" s="1"/>
  <c r="AH283" i="1"/>
  <c r="AH282" i="1" s="1"/>
  <c r="AH281" i="1" s="1"/>
  <c r="AG283" i="1"/>
  <c r="AG282" i="1" s="1"/>
  <c r="AG281" i="1" s="1"/>
  <c r="AC283" i="1"/>
  <c r="AC282" i="1" s="1"/>
  <c r="AC281" i="1" s="1"/>
  <c r="AB283" i="1"/>
  <c r="AB282" i="1" s="1"/>
  <c r="AB281" i="1" s="1"/>
  <c r="AA283" i="1"/>
  <c r="AA282" i="1" s="1"/>
  <c r="AA281" i="1" s="1"/>
  <c r="W283" i="1"/>
  <c r="V283" i="1"/>
  <c r="V282" i="1" s="1"/>
  <c r="V281" i="1" s="1"/>
  <c r="U283" i="1"/>
  <c r="U282" i="1" s="1"/>
  <c r="U281" i="1" s="1"/>
  <c r="Q283" i="1"/>
  <c r="Q282" i="1" s="1"/>
  <c r="Q281" i="1" s="1"/>
  <c r="P283" i="1"/>
  <c r="P282" i="1" s="1"/>
  <c r="P281" i="1" s="1"/>
  <c r="O283" i="1"/>
  <c r="O282" i="1" s="1"/>
  <c r="O281" i="1" s="1"/>
  <c r="K283" i="1"/>
  <c r="K282" i="1" s="1"/>
  <c r="K281" i="1" s="1"/>
  <c r="J283" i="1"/>
  <c r="J282" i="1" s="1"/>
  <c r="J281" i="1" s="1"/>
  <c r="I283" i="1"/>
  <c r="I282" i="1" s="1"/>
  <c r="I281" i="1" s="1"/>
  <c r="H283" i="1"/>
  <c r="H282" i="1" s="1"/>
  <c r="H281" i="1" s="1"/>
  <c r="G283" i="1"/>
  <c r="F283" i="1"/>
  <c r="CM282" i="1"/>
  <c r="CM281" i="1" s="1"/>
  <c r="BE282" i="1"/>
  <c r="BE281" i="1" s="1"/>
  <c r="W282" i="1"/>
  <c r="W281" i="1" s="1"/>
  <c r="CF280" i="1"/>
  <c r="CL280" i="1" s="1"/>
  <c r="CR280" i="1" s="1"/>
  <c r="CE280" i="1"/>
  <c r="CK280" i="1" s="1"/>
  <c r="CQ280" i="1" s="1"/>
  <c r="CD280" i="1"/>
  <c r="CJ280" i="1" s="1"/>
  <c r="CP280" i="1" s="1"/>
  <c r="CS279" i="1"/>
  <c r="CO279" i="1"/>
  <c r="CN279" i="1"/>
  <c r="CM279" i="1"/>
  <c r="CI279" i="1"/>
  <c r="CH279" i="1"/>
  <c r="CG279" i="1"/>
  <c r="CC279" i="1"/>
  <c r="CF279" i="1" s="1"/>
  <c r="CB279" i="1"/>
  <c r="CE279" i="1" s="1"/>
  <c r="CA279" i="1"/>
  <c r="CD279" i="1" s="1"/>
  <c r="CF278" i="1"/>
  <c r="CL278" i="1" s="1"/>
  <c r="CR278" i="1" s="1"/>
  <c r="CE278" i="1"/>
  <c r="CK278" i="1" s="1"/>
  <c r="CQ278" i="1" s="1"/>
  <c r="CD278" i="1"/>
  <c r="CJ278" i="1" s="1"/>
  <c r="CP278" i="1" s="1"/>
  <c r="CS277" i="1"/>
  <c r="CO277" i="1"/>
  <c r="CN277" i="1"/>
  <c r="CM277" i="1"/>
  <c r="CI277" i="1"/>
  <c r="CH277" i="1"/>
  <c r="CG277" i="1"/>
  <c r="CC277" i="1"/>
  <c r="CB277" i="1"/>
  <c r="CA277" i="1"/>
  <c r="CD277" i="1" s="1"/>
  <c r="N274" i="1"/>
  <c r="T274" i="1" s="1"/>
  <c r="Z274" i="1" s="1"/>
  <c r="AF274" i="1" s="1"/>
  <c r="AL274" i="1" s="1"/>
  <c r="AR274" i="1" s="1"/>
  <c r="AX274" i="1" s="1"/>
  <c r="BD274" i="1" s="1"/>
  <c r="BJ274" i="1" s="1"/>
  <c r="BP274" i="1" s="1"/>
  <c r="BU274" i="1" s="1"/>
  <c r="BZ274" i="1" s="1"/>
  <c r="CF274" i="1" s="1"/>
  <c r="CL274" i="1" s="1"/>
  <c r="CR274" i="1" s="1"/>
  <c r="M274" i="1"/>
  <c r="S274" i="1" s="1"/>
  <c r="Y274" i="1" s="1"/>
  <c r="AE274" i="1" s="1"/>
  <c r="AK274" i="1" s="1"/>
  <c r="AQ274" i="1" s="1"/>
  <c r="AW274" i="1" s="1"/>
  <c r="BC274" i="1" s="1"/>
  <c r="BI274" i="1" s="1"/>
  <c r="BO274" i="1" s="1"/>
  <c r="BT274" i="1" s="1"/>
  <c r="BY274" i="1" s="1"/>
  <c r="CE274" i="1" s="1"/>
  <c r="CK274" i="1" s="1"/>
  <c r="CQ274" i="1" s="1"/>
  <c r="L274" i="1"/>
  <c r="R274" i="1" s="1"/>
  <c r="X274" i="1" s="1"/>
  <c r="AD274" i="1" s="1"/>
  <c r="AJ274" i="1" s="1"/>
  <c r="AP274" i="1" s="1"/>
  <c r="AV274" i="1" s="1"/>
  <c r="BB274" i="1" s="1"/>
  <c r="BH274" i="1" s="1"/>
  <c r="BN274" i="1" s="1"/>
  <c r="BS274" i="1" s="1"/>
  <c r="BX274" i="1" s="1"/>
  <c r="CD274" i="1" s="1"/>
  <c r="CJ274" i="1" s="1"/>
  <c r="CP274" i="1" s="1"/>
  <c r="CS273" i="1"/>
  <c r="CO273" i="1"/>
  <c r="CN273" i="1"/>
  <c r="CM273" i="1"/>
  <c r="CI273" i="1"/>
  <c r="CH273" i="1"/>
  <c r="CG273" i="1"/>
  <c r="CC273" i="1"/>
  <c r="CB273" i="1"/>
  <c r="CA273" i="1"/>
  <c r="BW273" i="1"/>
  <c r="BV273" i="1"/>
  <c r="BR273" i="1"/>
  <c r="BQ273" i="1"/>
  <c r="BM273" i="1"/>
  <c r="BL273" i="1"/>
  <c r="BK273" i="1"/>
  <c r="BG273" i="1"/>
  <c r="BF273" i="1"/>
  <c r="BE273" i="1"/>
  <c r="BA273" i="1"/>
  <c r="AZ273" i="1"/>
  <c r="AY273" i="1"/>
  <c r="AU273" i="1"/>
  <c r="AT273" i="1"/>
  <c r="AS273" i="1"/>
  <c r="AO273" i="1"/>
  <c r="AN273" i="1"/>
  <c r="AM273" i="1"/>
  <c r="AI273" i="1"/>
  <c r="AH273" i="1"/>
  <c r="AG273" i="1"/>
  <c r="AC273" i="1"/>
  <c r="AB273" i="1"/>
  <c r="AA273" i="1"/>
  <c r="W273" i="1"/>
  <c r="V273" i="1"/>
  <c r="U273" i="1"/>
  <c r="Q273" i="1"/>
  <c r="P273" i="1"/>
  <c r="O273" i="1"/>
  <c r="K273" i="1"/>
  <c r="J273" i="1"/>
  <c r="I273" i="1"/>
  <c r="H273" i="1"/>
  <c r="G273" i="1"/>
  <c r="F273" i="1"/>
  <c r="T272" i="1"/>
  <c r="Z272" i="1" s="1"/>
  <c r="AF272" i="1" s="1"/>
  <c r="AL272" i="1" s="1"/>
  <c r="AR272" i="1" s="1"/>
  <c r="AX272" i="1" s="1"/>
  <c r="BD272" i="1" s="1"/>
  <c r="BJ272" i="1" s="1"/>
  <c r="BP272" i="1" s="1"/>
  <c r="BU272" i="1" s="1"/>
  <c r="BZ272" i="1" s="1"/>
  <c r="CF272" i="1" s="1"/>
  <c r="CL272" i="1" s="1"/>
  <c r="CR272" i="1" s="1"/>
  <c r="N272" i="1"/>
  <c r="M272" i="1"/>
  <c r="S272" i="1" s="1"/>
  <c r="Y272" i="1" s="1"/>
  <c r="AE272" i="1" s="1"/>
  <c r="AK272" i="1" s="1"/>
  <c r="AQ272" i="1" s="1"/>
  <c r="AW272" i="1" s="1"/>
  <c r="BC272" i="1" s="1"/>
  <c r="BI272" i="1" s="1"/>
  <c r="BO272" i="1" s="1"/>
  <c r="BT272" i="1" s="1"/>
  <c r="BY272" i="1" s="1"/>
  <c r="CE272" i="1" s="1"/>
  <c r="CK272" i="1" s="1"/>
  <c r="CQ272" i="1" s="1"/>
  <c r="L272" i="1"/>
  <c r="R272" i="1" s="1"/>
  <c r="X272" i="1" s="1"/>
  <c r="AD272" i="1" s="1"/>
  <c r="AJ272" i="1" s="1"/>
  <c r="AP272" i="1" s="1"/>
  <c r="AV272" i="1" s="1"/>
  <c r="BB272" i="1" s="1"/>
  <c r="BH272" i="1" s="1"/>
  <c r="BN272" i="1" s="1"/>
  <c r="BS272" i="1" s="1"/>
  <c r="BX272" i="1" s="1"/>
  <c r="CD272" i="1" s="1"/>
  <c r="CJ272" i="1" s="1"/>
  <c r="CP272" i="1" s="1"/>
  <c r="CS271" i="1"/>
  <c r="CO271" i="1"/>
  <c r="CN271" i="1"/>
  <c r="CN270" i="1" s="1"/>
  <c r="CN269" i="1" s="1"/>
  <c r="CM271" i="1"/>
  <c r="CM270" i="1" s="1"/>
  <c r="CM269" i="1" s="1"/>
  <c r="CI271" i="1"/>
  <c r="CI270" i="1" s="1"/>
  <c r="CI269" i="1" s="1"/>
  <c r="CH271" i="1"/>
  <c r="CG271" i="1"/>
  <c r="CC271" i="1"/>
  <c r="CB271" i="1"/>
  <c r="CB270" i="1" s="1"/>
  <c r="CB269" i="1" s="1"/>
  <c r="CA271" i="1"/>
  <c r="BW271" i="1"/>
  <c r="BV271" i="1"/>
  <c r="BV270" i="1" s="1"/>
  <c r="BV269" i="1" s="1"/>
  <c r="BR271" i="1"/>
  <c r="BR270" i="1" s="1"/>
  <c r="BQ271" i="1"/>
  <c r="BM271" i="1"/>
  <c r="BL271" i="1"/>
  <c r="BL270" i="1" s="1"/>
  <c r="BL269" i="1" s="1"/>
  <c r="BK271" i="1"/>
  <c r="BK270" i="1" s="1"/>
  <c r="BK269" i="1" s="1"/>
  <c r="BG271" i="1"/>
  <c r="BF271" i="1"/>
  <c r="BE271" i="1"/>
  <c r="BA271" i="1"/>
  <c r="AZ271" i="1"/>
  <c r="AY271" i="1"/>
  <c r="AU271" i="1"/>
  <c r="AU270" i="1" s="1"/>
  <c r="AU269" i="1" s="1"/>
  <c r="AT271" i="1"/>
  <c r="AT270" i="1" s="1"/>
  <c r="AT269" i="1" s="1"/>
  <c r="AS271" i="1"/>
  <c r="AO271" i="1"/>
  <c r="AN271" i="1"/>
  <c r="AN270" i="1" s="1"/>
  <c r="AN269" i="1" s="1"/>
  <c r="AM271" i="1"/>
  <c r="AM270" i="1" s="1"/>
  <c r="AM269" i="1" s="1"/>
  <c r="AI271" i="1"/>
  <c r="AH271" i="1"/>
  <c r="AH270" i="1" s="1"/>
  <c r="AH269" i="1" s="1"/>
  <c r="AG271" i="1"/>
  <c r="AC271" i="1"/>
  <c r="AB271" i="1"/>
  <c r="AA271" i="1"/>
  <c r="W271" i="1"/>
  <c r="W270" i="1" s="1"/>
  <c r="W269" i="1" s="1"/>
  <c r="V271" i="1"/>
  <c r="V270" i="1" s="1"/>
  <c r="V269" i="1" s="1"/>
  <c r="U271" i="1"/>
  <c r="Q271" i="1"/>
  <c r="P271" i="1"/>
  <c r="P270" i="1" s="1"/>
  <c r="P269" i="1" s="1"/>
  <c r="O271" i="1"/>
  <c r="O270" i="1" s="1"/>
  <c r="O269" i="1" s="1"/>
  <c r="K271" i="1"/>
  <c r="J271" i="1"/>
  <c r="J270" i="1" s="1"/>
  <c r="J269" i="1" s="1"/>
  <c r="I271" i="1"/>
  <c r="H271" i="1"/>
  <c r="H270" i="1" s="1"/>
  <c r="H269" i="1" s="1"/>
  <c r="G271" i="1"/>
  <c r="F271" i="1"/>
  <c r="F270" i="1" s="1"/>
  <c r="CH270" i="1"/>
  <c r="CH269" i="1" s="1"/>
  <c r="CA270" i="1"/>
  <c r="CA269" i="1" s="1"/>
  <c r="BG270" i="1"/>
  <c r="BG269" i="1" s="1"/>
  <c r="AZ270" i="1"/>
  <c r="AZ269" i="1" s="1"/>
  <c r="AI270" i="1"/>
  <c r="AB270" i="1"/>
  <c r="AB269" i="1" s="1"/>
  <c r="G270" i="1"/>
  <c r="M270" i="1" s="1"/>
  <c r="AI269" i="1"/>
  <c r="N268" i="1"/>
  <c r="T268" i="1" s="1"/>
  <c r="Z268" i="1" s="1"/>
  <c r="AF268" i="1" s="1"/>
  <c r="AL268" i="1" s="1"/>
  <c r="AR268" i="1" s="1"/>
  <c r="AX268" i="1" s="1"/>
  <c r="BD268" i="1" s="1"/>
  <c r="BJ268" i="1" s="1"/>
  <c r="BP268" i="1" s="1"/>
  <c r="BU268" i="1" s="1"/>
  <c r="BZ268" i="1" s="1"/>
  <c r="CF268" i="1" s="1"/>
  <c r="CL268" i="1" s="1"/>
  <c r="CR268" i="1" s="1"/>
  <c r="M268" i="1"/>
  <c r="S268" i="1" s="1"/>
  <c r="Y268" i="1" s="1"/>
  <c r="AE268" i="1" s="1"/>
  <c r="AK268" i="1" s="1"/>
  <c r="AQ268" i="1" s="1"/>
  <c r="AW268" i="1" s="1"/>
  <c r="BC268" i="1" s="1"/>
  <c r="BI268" i="1" s="1"/>
  <c r="BO268" i="1" s="1"/>
  <c r="BT268" i="1" s="1"/>
  <c r="BY268" i="1" s="1"/>
  <c r="CE268" i="1" s="1"/>
  <c r="CK268" i="1" s="1"/>
  <c r="CQ268" i="1" s="1"/>
  <c r="L268" i="1"/>
  <c r="R268" i="1" s="1"/>
  <c r="X268" i="1" s="1"/>
  <c r="AD268" i="1" s="1"/>
  <c r="AJ268" i="1" s="1"/>
  <c r="AP268" i="1" s="1"/>
  <c r="AV268" i="1" s="1"/>
  <c r="BB268" i="1" s="1"/>
  <c r="BH268" i="1" s="1"/>
  <c r="BN268" i="1" s="1"/>
  <c r="BS268" i="1" s="1"/>
  <c r="BX268" i="1" s="1"/>
  <c r="CD268" i="1" s="1"/>
  <c r="CJ268" i="1" s="1"/>
  <c r="CP268" i="1" s="1"/>
  <c r="CS267" i="1"/>
  <c r="CO267" i="1"/>
  <c r="CN267" i="1"/>
  <c r="CM267" i="1"/>
  <c r="CI267" i="1"/>
  <c r="CH267" i="1"/>
  <c r="CG267" i="1"/>
  <c r="CC267" i="1"/>
  <c r="CB267" i="1"/>
  <c r="CA267" i="1"/>
  <c r="BW267" i="1"/>
  <c r="BV267" i="1"/>
  <c r="BR267" i="1"/>
  <c r="BQ267" i="1"/>
  <c r="BM267" i="1"/>
  <c r="BL267" i="1"/>
  <c r="BK267" i="1"/>
  <c r="BG267" i="1"/>
  <c r="BF267" i="1"/>
  <c r="BE267" i="1"/>
  <c r="BA267" i="1"/>
  <c r="AZ267" i="1"/>
  <c r="AY267" i="1"/>
  <c r="AU267" i="1"/>
  <c r="AT267" i="1"/>
  <c r="AS267" i="1"/>
  <c r="AO267" i="1"/>
  <c r="AN267" i="1"/>
  <c r="AM267" i="1"/>
  <c r="AI267" i="1"/>
  <c r="AH267" i="1"/>
  <c r="AG267" i="1"/>
  <c r="AC267" i="1"/>
  <c r="AB267" i="1"/>
  <c r="AA267" i="1"/>
  <c r="W267" i="1"/>
  <c r="V267" i="1"/>
  <c r="U267" i="1"/>
  <c r="Q267" i="1"/>
  <c r="P267" i="1"/>
  <c r="O267" i="1"/>
  <c r="K267" i="1"/>
  <c r="J267" i="1"/>
  <c r="I267" i="1"/>
  <c r="H267" i="1"/>
  <c r="G267" i="1"/>
  <c r="F267" i="1"/>
  <c r="N266" i="1"/>
  <c r="T266" i="1" s="1"/>
  <c r="Z266" i="1" s="1"/>
  <c r="AF266" i="1" s="1"/>
  <c r="AL266" i="1" s="1"/>
  <c r="AR266" i="1" s="1"/>
  <c r="AX266" i="1" s="1"/>
  <c r="BD266" i="1" s="1"/>
  <c r="BJ266" i="1" s="1"/>
  <c r="BP266" i="1" s="1"/>
  <c r="BU266" i="1" s="1"/>
  <c r="BZ266" i="1" s="1"/>
  <c r="CF266" i="1" s="1"/>
  <c r="CL266" i="1" s="1"/>
  <c r="CR266" i="1" s="1"/>
  <c r="M266" i="1"/>
  <c r="S266" i="1" s="1"/>
  <c r="Y266" i="1" s="1"/>
  <c r="AE266" i="1" s="1"/>
  <c r="AK266" i="1" s="1"/>
  <c r="AQ266" i="1" s="1"/>
  <c r="AW266" i="1" s="1"/>
  <c r="BC266" i="1" s="1"/>
  <c r="BI266" i="1" s="1"/>
  <c r="BO266" i="1" s="1"/>
  <c r="BT266" i="1" s="1"/>
  <c r="BY266" i="1" s="1"/>
  <c r="CE266" i="1" s="1"/>
  <c r="CK266" i="1" s="1"/>
  <c r="CQ266" i="1" s="1"/>
  <c r="L266" i="1"/>
  <c r="R266" i="1" s="1"/>
  <c r="X266" i="1" s="1"/>
  <c r="AD266" i="1" s="1"/>
  <c r="AJ266" i="1" s="1"/>
  <c r="AP266" i="1" s="1"/>
  <c r="AV266" i="1" s="1"/>
  <c r="BB266" i="1" s="1"/>
  <c r="BH266" i="1" s="1"/>
  <c r="BN266" i="1" s="1"/>
  <c r="BS266" i="1" s="1"/>
  <c r="BX266" i="1" s="1"/>
  <c r="CD266" i="1" s="1"/>
  <c r="CJ266" i="1" s="1"/>
  <c r="CP266" i="1" s="1"/>
  <c r="CS265" i="1"/>
  <c r="CO265" i="1"/>
  <c r="CO264" i="1" s="1"/>
  <c r="CO263" i="1" s="1"/>
  <c r="CN265" i="1"/>
  <c r="CN264" i="1" s="1"/>
  <c r="CN263" i="1" s="1"/>
  <c r="CM265" i="1"/>
  <c r="CI265" i="1"/>
  <c r="CH265" i="1"/>
  <c r="CG265" i="1"/>
  <c r="CC265" i="1"/>
  <c r="CB265" i="1"/>
  <c r="CA265" i="1"/>
  <c r="BW265" i="1"/>
  <c r="BV265" i="1"/>
  <c r="BR265" i="1"/>
  <c r="BQ265" i="1"/>
  <c r="BM265" i="1"/>
  <c r="BL265" i="1"/>
  <c r="BK265" i="1"/>
  <c r="BG265" i="1"/>
  <c r="BF265" i="1"/>
  <c r="BF264" i="1" s="1"/>
  <c r="BF263" i="1" s="1"/>
  <c r="BE265" i="1"/>
  <c r="BA265" i="1"/>
  <c r="AZ265" i="1"/>
  <c r="AY265" i="1"/>
  <c r="AU265" i="1"/>
  <c r="AT265" i="1"/>
  <c r="AS265" i="1"/>
  <c r="AS264" i="1" s="1"/>
  <c r="AS263" i="1" s="1"/>
  <c r="AO265" i="1"/>
  <c r="AO264" i="1" s="1"/>
  <c r="AO263" i="1" s="1"/>
  <c r="AN265" i="1"/>
  <c r="AM265" i="1"/>
  <c r="AI265" i="1"/>
  <c r="AH265" i="1"/>
  <c r="AG265" i="1"/>
  <c r="AC265" i="1"/>
  <c r="AB265" i="1"/>
  <c r="AA265" i="1"/>
  <c r="W265" i="1"/>
  <c r="V265" i="1"/>
  <c r="U265" i="1"/>
  <c r="Q265" i="1"/>
  <c r="P265" i="1"/>
  <c r="O265" i="1"/>
  <c r="K265" i="1"/>
  <c r="J265" i="1"/>
  <c r="I265" i="1"/>
  <c r="H265" i="1"/>
  <c r="G265" i="1"/>
  <c r="M265" i="1" s="1"/>
  <c r="S265" i="1" s="1"/>
  <c r="F265" i="1"/>
  <c r="N260" i="1"/>
  <c r="T260" i="1" s="1"/>
  <c r="Z260" i="1" s="1"/>
  <c r="AF260" i="1" s="1"/>
  <c r="AL260" i="1" s="1"/>
  <c r="AR260" i="1" s="1"/>
  <c r="AX260" i="1" s="1"/>
  <c r="BD260" i="1" s="1"/>
  <c r="BJ260" i="1" s="1"/>
  <c r="BP260" i="1" s="1"/>
  <c r="BU260" i="1" s="1"/>
  <c r="BZ260" i="1" s="1"/>
  <c r="CF260" i="1" s="1"/>
  <c r="CL260" i="1" s="1"/>
  <c r="CR260" i="1" s="1"/>
  <c r="M260" i="1"/>
  <c r="S260" i="1" s="1"/>
  <c r="Y260" i="1" s="1"/>
  <c r="AE260" i="1" s="1"/>
  <c r="AK260" i="1" s="1"/>
  <c r="AQ260" i="1" s="1"/>
  <c r="AW260" i="1" s="1"/>
  <c r="BC260" i="1" s="1"/>
  <c r="BI260" i="1" s="1"/>
  <c r="BO260" i="1" s="1"/>
  <c r="BT260" i="1" s="1"/>
  <c r="BY260" i="1" s="1"/>
  <c r="CE260" i="1" s="1"/>
  <c r="CK260" i="1" s="1"/>
  <c r="CQ260" i="1" s="1"/>
  <c r="L260" i="1"/>
  <c r="R260" i="1" s="1"/>
  <c r="X260" i="1" s="1"/>
  <c r="AD260" i="1" s="1"/>
  <c r="AJ260" i="1" s="1"/>
  <c r="AP260" i="1" s="1"/>
  <c r="AV260" i="1" s="1"/>
  <c r="BB260" i="1" s="1"/>
  <c r="BH260" i="1" s="1"/>
  <c r="BN260" i="1" s="1"/>
  <c r="BS260" i="1" s="1"/>
  <c r="BX260" i="1" s="1"/>
  <c r="CD260" i="1" s="1"/>
  <c r="CJ260" i="1" s="1"/>
  <c r="CP260" i="1" s="1"/>
  <c r="CS259" i="1"/>
  <c r="CS258" i="1" s="1"/>
  <c r="CS257" i="1" s="1"/>
  <c r="CO259" i="1"/>
  <c r="CO258" i="1" s="1"/>
  <c r="CO257" i="1" s="1"/>
  <c r="CN259" i="1"/>
  <c r="CN258" i="1" s="1"/>
  <c r="CN257" i="1" s="1"/>
  <c r="CM259" i="1"/>
  <c r="CI259" i="1"/>
  <c r="CI258" i="1" s="1"/>
  <c r="CI257" i="1" s="1"/>
  <c r="CH259" i="1"/>
  <c r="CH258" i="1" s="1"/>
  <c r="CH257" i="1" s="1"/>
  <c r="CG259" i="1"/>
  <c r="CG258" i="1" s="1"/>
  <c r="CG257" i="1" s="1"/>
  <c r="CC259" i="1"/>
  <c r="CC258" i="1" s="1"/>
  <c r="CC257" i="1" s="1"/>
  <c r="CB259" i="1"/>
  <c r="CB258" i="1" s="1"/>
  <c r="CB257" i="1" s="1"/>
  <c r="CA259" i="1"/>
  <c r="CA258" i="1" s="1"/>
  <c r="CA257" i="1" s="1"/>
  <c r="BW259" i="1"/>
  <c r="BW258" i="1" s="1"/>
  <c r="BW257" i="1" s="1"/>
  <c r="BV259" i="1"/>
  <c r="BV258" i="1" s="1"/>
  <c r="BV257" i="1" s="1"/>
  <c r="BR259" i="1"/>
  <c r="BR258" i="1" s="1"/>
  <c r="BR257" i="1" s="1"/>
  <c r="BQ259" i="1"/>
  <c r="BQ258" i="1" s="1"/>
  <c r="BQ257" i="1" s="1"/>
  <c r="BM259" i="1"/>
  <c r="BL259" i="1"/>
  <c r="BK259" i="1"/>
  <c r="BG259" i="1"/>
  <c r="BG258" i="1" s="1"/>
  <c r="BG257" i="1" s="1"/>
  <c r="BF259" i="1"/>
  <c r="BF258" i="1" s="1"/>
  <c r="BF257" i="1" s="1"/>
  <c r="BE259" i="1"/>
  <c r="BE258" i="1" s="1"/>
  <c r="BE257" i="1" s="1"/>
  <c r="BA259" i="1"/>
  <c r="BA258" i="1" s="1"/>
  <c r="BA257" i="1" s="1"/>
  <c r="AZ259" i="1"/>
  <c r="AZ258" i="1" s="1"/>
  <c r="AZ257" i="1" s="1"/>
  <c r="AY259" i="1"/>
  <c r="AY258" i="1" s="1"/>
  <c r="AY257" i="1" s="1"/>
  <c r="AU259" i="1"/>
  <c r="AU258" i="1" s="1"/>
  <c r="AU257" i="1" s="1"/>
  <c r="AT259" i="1"/>
  <c r="AT258" i="1" s="1"/>
  <c r="AT257" i="1" s="1"/>
  <c r="AS259" i="1"/>
  <c r="AS258" i="1" s="1"/>
  <c r="AS257" i="1" s="1"/>
  <c r="AO259" i="1"/>
  <c r="AO258" i="1" s="1"/>
  <c r="AO257" i="1" s="1"/>
  <c r="AN259" i="1"/>
  <c r="AN258" i="1" s="1"/>
  <c r="AN257" i="1" s="1"/>
  <c r="AM259" i="1"/>
  <c r="AM258" i="1" s="1"/>
  <c r="AM257" i="1" s="1"/>
  <c r="AI259" i="1"/>
  <c r="AI258" i="1" s="1"/>
  <c r="AI257" i="1" s="1"/>
  <c r="AH259" i="1"/>
  <c r="AH258" i="1" s="1"/>
  <c r="AH257" i="1" s="1"/>
  <c r="AG259" i="1"/>
  <c r="AC259" i="1"/>
  <c r="AC258" i="1" s="1"/>
  <c r="AC257" i="1" s="1"/>
  <c r="AB259" i="1"/>
  <c r="AB258" i="1" s="1"/>
  <c r="AB257" i="1" s="1"/>
  <c r="AA259" i="1"/>
  <c r="AA258" i="1" s="1"/>
  <c r="AA257" i="1" s="1"/>
  <c r="W259" i="1"/>
  <c r="V259" i="1"/>
  <c r="V258" i="1" s="1"/>
  <c r="V257" i="1" s="1"/>
  <c r="U259" i="1"/>
  <c r="U258" i="1" s="1"/>
  <c r="U257" i="1" s="1"/>
  <c r="Q259" i="1"/>
  <c r="Q258" i="1" s="1"/>
  <c r="Q257" i="1" s="1"/>
  <c r="P259" i="1"/>
  <c r="P258" i="1" s="1"/>
  <c r="P257" i="1" s="1"/>
  <c r="O259" i="1"/>
  <c r="K259" i="1"/>
  <c r="K258" i="1" s="1"/>
  <c r="K257" i="1" s="1"/>
  <c r="J259" i="1"/>
  <c r="J258" i="1" s="1"/>
  <c r="J257" i="1" s="1"/>
  <c r="I259" i="1"/>
  <c r="H259" i="1"/>
  <c r="H258" i="1" s="1"/>
  <c r="H257" i="1" s="1"/>
  <c r="G259" i="1"/>
  <c r="G258" i="1" s="1"/>
  <c r="F259" i="1"/>
  <c r="F258" i="1" s="1"/>
  <c r="F257" i="1" s="1"/>
  <c r="CM258" i="1"/>
  <c r="CM257" i="1" s="1"/>
  <c r="BM258" i="1"/>
  <c r="BM257" i="1" s="1"/>
  <c r="BL258" i="1"/>
  <c r="BL257" i="1" s="1"/>
  <c r="BK258" i="1"/>
  <c r="BK257" i="1" s="1"/>
  <c r="AG258" i="1"/>
  <c r="AG257" i="1" s="1"/>
  <c r="W258" i="1"/>
  <c r="W257" i="1" s="1"/>
  <c r="O258" i="1"/>
  <c r="O257" i="1" s="1"/>
  <c r="N256" i="1"/>
  <c r="T256" i="1" s="1"/>
  <c r="Z256" i="1" s="1"/>
  <c r="AF256" i="1" s="1"/>
  <c r="AL256" i="1" s="1"/>
  <c r="AR256" i="1" s="1"/>
  <c r="AX256" i="1" s="1"/>
  <c r="BD256" i="1" s="1"/>
  <c r="BJ256" i="1" s="1"/>
  <c r="BP256" i="1" s="1"/>
  <c r="BU256" i="1" s="1"/>
  <c r="BZ256" i="1" s="1"/>
  <c r="CF256" i="1" s="1"/>
  <c r="CL256" i="1" s="1"/>
  <c r="CR256" i="1" s="1"/>
  <c r="M256" i="1"/>
  <c r="S256" i="1" s="1"/>
  <c r="Y256" i="1" s="1"/>
  <c r="AE256" i="1" s="1"/>
  <c r="AK256" i="1" s="1"/>
  <c r="AQ256" i="1" s="1"/>
  <c r="AW256" i="1" s="1"/>
  <c r="BC256" i="1" s="1"/>
  <c r="BI256" i="1" s="1"/>
  <c r="BO256" i="1" s="1"/>
  <c r="BT256" i="1" s="1"/>
  <c r="BY256" i="1" s="1"/>
  <c r="CE256" i="1" s="1"/>
  <c r="CK256" i="1" s="1"/>
  <c r="CQ256" i="1" s="1"/>
  <c r="L256" i="1"/>
  <c r="R256" i="1" s="1"/>
  <c r="X256" i="1" s="1"/>
  <c r="AD256" i="1" s="1"/>
  <c r="AJ256" i="1" s="1"/>
  <c r="AP256" i="1" s="1"/>
  <c r="AV256" i="1" s="1"/>
  <c r="BB256" i="1" s="1"/>
  <c r="BH256" i="1" s="1"/>
  <c r="BN256" i="1" s="1"/>
  <c r="BS256" i="1" s="1"/>
  <c r="BX256" i="1" s="1"/>
  <c r="CD256" i="1" s="1"/>
  <c r="CJ256" i="1" s="1"/>
  <c r="CP256" i="1" s="1"/>
  <c r="CS255" i="1"/>
  <c r="CO255" i="1"/>
  <c r="CN255" i="1"/>
  <c r="CM255" i="1"/>
  <c r="CI255" i="1"/>
  <c r="CH255" i="1"/>
  <c r="CG255" i="1"/>
  <c r="CC255" i="1"/>
  <c r="CB255" i="1"/>
  <c r="CA255" i="1"/>
  <c r="BW255" i="1"/>
  <c r="BV255" i="1"/>
  <c r="BR255" i="1"/>
  <c r="BQ255" i="1"/>
  <c r="BM255" i="1"/>
  <c r="BL255" i="1"/>
  <c r="BK255" i="1"/>
  <c r="BG255" i="1"/>
  <c r="BF255" i="1"/>
  <c r="BE255" i="1"/>
  <c r="BA255" i="1"/>
  <c r="AZ255" i="1"/>
  <c r="AY255" i="1"/>
  <c r="AU255" i="1"/>
  <c r="AT255" i="1"/>
  <c r="AS255" i="1"/>
  <c r="AO255" i="1"/>
  <c r="AN255" i="1"/>
  <c r="AM255" i="1"/>
  <c r="AI255" i="1"/>
  <c r="AH255" i="1"/>
  <c r="AG255" i="1"/>
  <c r="AC255" i="1"/>
  <c r="AB255" i="1"/>
  <c r="AA255" i="1"/>
  <c r="W255" i="1"/>
  <c r="V255" i="1"/>
  <c r="U255" i="1"/>
  <c r="Q255" i="1"/>
  <c r="P255" i="1"/>
  <c r="O255" i="1"/>
  <c r="K255" i="1"/>
  <c r="J255" i="1"/>
  <c r="I255" i="1"/>
  <c r="H255" i="1"/>
  <c r="G255" i="1"/>
  <c r="F255" i="1"/>
  <c r="N254" i="1"/>
  <c r="T254" i="1" s="1"/>
  <c r="Z254" i="1" s="1"/>
  <c r="AF254" i="1" s="1"/>
  <c r="AL254" i="1" s="1"/>
  <c r="AR254" i="1" s="1"/>
  <c r="AX254" i="1" s="1"/>
  <c r="BD254" i="1" s="1"/>
  <c r="BJ254" i="1" s="1"/>
  <c r="BP254" i="1" s="1"/>
  <c r="BU254" i="1" s="1"/>
  <c r="BZ254" i="1" s="1"/>
  <c r="CF254" i="1" s="1"/>
  <c r="CL254" i="1" s="1"/>
  <c r="CR254" i="1" s="1"/>
  <c r="M254" i="1"/>
  <c r="S254" i="1" s="1"/>
  <c r="Y254" i="1" s="1"/>
  <c r="AE254" i="1" s="1"/>
  <c r="AK254" i="1" s="1"/>
  <c r="AQ254" i="1" s="1"/>
  <c r="AW254" i="1" s="1"/>
  <c r="BC254" i="1" s="1"/>
  <c r="BI254" i="1" s="1"/>
  <c r="BO254" i="1" s="1"/>
  <c r="BT254" i="1" s="1"/>
  <c r="BY254" i="1" s="1"/>
  <c r="CE254" i="1" s="1"/>
  <c r="CK254" i="1" s="1"/>
  <c r="CQ254" i="1" s="1"/>
  <c r="L254" i="1"/>
  <c r="R254" i="1" s="1"/>
  <c r="X254" i="1" s="1"/>
  <c r="AD254" i="1" s="1"/>
  <c r="AJ254" i="1" s="1"/>
  <c r="AP254" i="1" s="1"/>
  <c r="AV254" i="1" s="1"/>
  <c r="BB254" i="1" s="1"/>
  <c r="BH254" i="1" s="1"/>
  <c r="BN254" i="1" s="1"/>
  <c r="BS254" i="1" s="1"/>
  <c r="BX254" i="1" s="1"/>
  <c r="CD254" i="1" s="1"/>
  <c r="CJ254" i="1" s="1"/>
  <c r="CP254" i="1" s="1"/>
  <c r="CS253" i="1"/>
  <c r="CO253" i="1"/>
  <c r="CN253" i="1"/>
  <c r="CM253" i="1"/>
  <c r="CM252" i="1" s="1"/>
  <c r="CI253" i="1"/>
  <c r="CH253" i="1"/>
  <c r="CG253" i="1"/>
  <c r="CC253" i="1"/>
  <c r="CC252" i="1" s="1"/>
  <c r="CB253" i="1"/>
  <c r="CA253" i="1"/>
  <c r="BW253" i="1"/>
  <c r="BV253" i="1"/>
  <c r="BR253" i="1"/>
  <c r="BQ253" i="1"/>
  <c r="BM253" i="1"/>
  <c r="BL253" i="1"/>
  <c r="BL252" i="1" s="1"/>
  <c r="BK253" i="1"/>
  <c r="BG253" i="1"/>
  <c r="BF253" i="1"/>
  <c r="BE253" i="1"/>
  <c r="BE252" i="1" s="1"/>
  <c r="BA253" i="1"/>
  <c r="AZ253" i="1"/>
  <c r="AY253" i="1"/>
  <c r="AU253" i="1"/>
  <c r="AU252" i="1" s="1"/>
  <c r="AT253" i="1"/>
  <c r="AS253" i="1"/>
  <c r="AO253" i="1"/>
  <c r="AN253" i="1"/>
  <c r="AN252" i="1" s="1"/>
  <c r="AM253" i="1"/>
  <c r="AI253" i="1"/>
  <c r="AH253" i="1"/>
  <c r="AG253" i="1"/>
  <c r="AG252" i="1" s="1"/>
  <c r="AC253" i="1"/>
  <c r="AB253" i="1"/>
  <c r="AA253" i="1"/>
  <c r="W253" i="1"/>
  <c r="W252" i="1" s="1"/>
  <c r="V253" i="1"/>
  <c r="U253" i="1"/>
  <c r="Q253" i="1"/>
  <c r="P253" i="1"/>
  <c r="P252" i="1" s="1"/>
  <c r="O253" i="1"/>
  <c r="K253" i="1"/>
  <c r="J253" i="1"/>
  <c r="I253" i="1"/>
  <c r="I252" i="1" s="1"/>
  <c r="H253" i="1"/>
  <c r="G253" i="1"/>
  <c r="F253" i="1"/>
  <c r="CS252" i="1"/>
  <c r="BA252" i="1"/>
  <c r="AC252" i="1"/>
  <c r="N251" i="1"/>
  <c r="T251" i="1" s="1"/>
  <c r="Z251" i="1" s="1"/>
  <c r="AF251" i="1" s="1"/>
  <c r="AL251" i="1" s="1"/>
  <c r="AR251" i="1" s="1"/>
  <c r="AX251" i="1" s="1"/>
  <c r="BD251" i="1" s="1"/>
  <c r="BJ251" i="1" s="1"/>
  <c r="BP251" i="1" s="1"/>
  <c r="BU251" i="1" s="1"/>
  <c r="BZ251" i="1" s="1"/>
  <c r="CF251" i="1" s="1"/>
  <c r="CL251" i="1" s="1"/>
  <c r="CR251" i="1" s="1"/>
  <c r="M251" i="1"/>
  <c r="S251" i="1" s="1"/>
  <c r="Y251" i="1" s="1"/>
  <c r="AE251" i="1" s="1"/>
  <c r="AK251" i="1" s="1"/>
  <c r="AQ251" i="1" s="1"/>
  <c r="AW251" i="1" s="1"/>
  <c r="BC251" i="1" s="1"/>
  <c r="BI251" i="1" s="1"/>
  <c r="BO251" i="1" s="1"/>
  <c r="BT251" i="1" s="1"/>
  <c r="BY251" i="1" s="1"/>
  <c r="CE251" i="1" s="1"/>
  <c r="CK251" i="1" s="1"/>
  <c r="CQ251" i="1" s="1"/>
  <c r="L251" i="1"/>
  <c r="R251" i="1" s="1"/>
  <c r="X251" i="1" s="1"/>
  <c r="AD251" i="1" s="1"/>
  <c r="AJ251" i="1" s="1"/>
  <c r="AP251" i="1" s="1"/>
  <c r="AV251" i="1" s="1"/>
  <c r="BB251" i="1" s="1"/>
  <c r="BH251" i="1" s="1"/>
  <c r="BN251" i="1" s="1"/>
  <c r="BS251" i="1" s="1"/>
  <c r="BX251" i="1" s="1"/>
  <c r="CD251" i="1" s="1"/>
  <c r="CJ251" i="1" s="1"/>
  <c r="CP251" i="1" s="1"/>
  <c r="CS250" i="1"/>
  <c r="CS249" i="1" s="1"/>
  <c r="CO250" i="1"/>
  <c r="CO249" i="1" s="1"/>
  <c r="CN250" i="1"/>
  <c r="CN249" i="1" s="1"/>
  <c r="CM250" i="1"/>
  <c r="CM249" i="1" s="1"/>
  <c r="CI250" i="1"/>
  <c r="CI249" i="1" s="1"/>
  <c r="CH250" i="1"/>
  <c r="CG250" i="1"/>
  <c r="CG249" i="1" s="1"/>
  <c r="CC250" i="1"/>
  <c r="CC249" i="1" s="1"/>
  <c r="CB250" i="1"/>
  <c r="CB249" i="1" s="1"/>
  <c r="CA250" i="1"/>
  <c r="CA249" i="1" s="1"/>
  <c r="BW250" i="1"/>
  <c r="BW249" i="1" s="1"/>
  <c r="BV250" i="1"/>
  <c r="BV249" i="1" s="1"/>
  <c r="BR250" i="1"/>
  <c r="BR249" i="1" s="1"/>
  <c r="BQ250" i="1"/>
  <c r="BM250" i="1"/>
  <c r="BL250" i="1"/>
  <c r="BL249" i="1" s="1"/>
  <c r="BK250" i="1"/>
  <c r="BK249" i="1" s="1"/>
  <c r="BG250" i="1"/>
  <c r="BG249" i="1" s="1"/>
  <c r="BF250" i="1"/>
  <c r="BF249" i="1" s="1"/>
  <c r="BE250" i="1"/>
  <c r="BE249" i="1" s="1"/>
  <c r="BA250" i="1"/>
  <c r="BA249" i="1" s="1"/>
  <c r="AZ250" i="1"/>
  <c r="AY250" i="1"/>
  <c r="AY249" i="1" s="1"/>
  <c r="AU250" i="1"/>
  <c r="AU249" i="1" s="1"/>
  <c r="AT250" i="1"/>
  <c r="AT249" i="1" s="1"/>
  <c r="AS250" i="1"/>
  <c r="AS249" i="1" s="1"/>
  <c r="AO250" i="1"/>
  <c r="AO249" i="1" s="1"/>
  <c r="AN250" i="1"/>
  <c r="AN249" i="1" s="1"/>
  <c r="AM250" i="1"/>
  <c r="AM249" i="1" s="1"/>
  <c r="AI250" i="1"/>
  <c r="AH250" i="1"/>
  <c r="AG250" i="1"/>
  <c r="AG249" i="1" s="1"/>
  <c r="AC250" i="1"/>
  <c r="AC249" i="1" s="1"/>
  <c r="AB250" i="1"/>
  <c r="AB249" i="1" s="1"/>
  <c r="AA250" i="1"/>
  <c r="AA249" i="1" s="1"/>
  <c r="W250" i="1"/>
  <c r="W249" i="1" s="1"/>
  <c r="V250" i="1"/>
  <c r="V249" i="1" s="1"/>
  <c r="U250" i="1"/>
  <c r="Q250" i="1"/>
  <c r="Q249" i="1" s="1"/>
  <c r="P250" i="1"/>
  <c r="P249" i="1" s="1"/>
  <c r="O250" i="1"/>
  <c r="O249" i="1" s="1"/>
  <c r="K250" i="1"/>
  <c r="K249" i="1" s="1"/>
  <c r="J250" i="1"/>
  <c r="J249" i="1" s="1"/>
  <c r="I250" i="1"/>
  <c r="I249" i="1" s="1"/>
  <c r="H250" i="1"/>
  <c r="H249" i="1" s="1"/>
  <c r="G250" i="1"/>
  <c r="G249" i="1" s="1"/>
  <c r="F250" i="1"/>
  <c r="F249" i="1" s="1"/>
  <c r="CH249" i="1"/>
  <c r="BQ249" i="1"/>
  <c r="BM249" i="1"/>
  <c r="AZ249" i="1"/>
  <c r="AI249" i="1"/>
  <c r="AH249" i="1"/>
  <c r="U249" i="1"/>
  <c r="N248" i="1"/>
  <c r="T248" i="1" s="1"/>
  <c r="Z248" i="1" s="1"/>
  <c r="AF248" i="1" s="1"/>
  <c r="AL248" i="1" s="1"/>
  <c r="AR248" i="1" s="1"/>
  <c r="AX248" i="1" s="1"/>
  <c r="BD248" i="1" s="1"/>
  <c r="BJ248" i="1" s="1"/>
  <c r="BP248" i="1" s="1"/>
  <c r="BU248" i="1" s="1"/>
  <c r="BZ248" i="1" s="1"/>
  <c r="CF248" i="1" s="1"/>
  <c r="CL248" i="1" s="1"/>
  <c r="CR248" i="1" s="1"/>
  <c r="M248" i="1"/>
  <c r="S248" i="1" s="1"/>
  <c r="Y248" i="1" s="1"/>
  <c r="AE248" i="1" s="1"/>
  <c r="AK248" i="1" s="1"/>
  <c r="AQ248" i="1" s="1"/>
  <c r="AW248" i="1" s="1"/>
  <c r="BC248" i="1" s="1"/>
  <c r="BI248" i="1" s="1"/>
  <c r="BO248" i="1" s="1"/>
  <c r="BT248" i="1" s="1"/>
  <c r="BY248" i="1" s="1"/>
  <c r="CE248" i="1" s="1"/>
  <c r="CK248" i="1" s="1"/>
  <c r="CQ248" i="1" s="1"/>
  <c r="L248" i="1"/>
  <c r="R248" i="1" s="1"/>
  <c r="X248" i="1" s="1"/>
  <c r="AD248" i="1" s="1"/>
  <c r="AJ248" i="1" s="1"/>
  <c r="AP248" i="1" s="1"/>
  <c r="AV248" i="1" s="1"/>
  <c r="BB248" i="1" s="1"/>
  <c r="BH248" i="1" s="1"/>
  <c r="BN248" i="1" s="1"/>
  <c r="BS248" i="1" s="1"/>
  <c r="BX248" i="1" s="1"/>
  <c r="CD248" i="1" s="1"/>
  <c r="CJ248" i="1" s="1"/>
  <c r="CP248" i="1" s="1"/>
  <c r="CS247" i="1"/>
  <c r="CS246" i="1" s="1"/>
  <c r="CO247" i="1"/>
  <c r="CO246" i="1" s="1"/>
  <c r="CN247" i="1"/>
  <c r="CN246" i="1" s="1"/>
  <c r="CM247" i="1"/>
  <c r="CM246" i="1" s="1"/>
  <c r="CI247" i="1"/>
  <c r="CI246" i="1" s="1"/>
  <c r="CH247" i="1"/>
  <c r="CH246" i="1" s="1"/>
  <c r="CG247" i="1"/>
  <c r="CG246" i="1" s="1"/>
  <c r="CC247" i="1"/>
  <c r="CC246" i="1" s="1"/>
  <c r="CB247" i="1"/>
  <c r="CB246" i="1" s="1"/>
  <c r="CA247" i="1"/>
  <c r="CA246" i="1" s="1"/>
  <c r="BW247" i="1"/>
  <c r="BW246" i="1" s="1"/>
  <c r="BV247" i="1"/>
  <c r="BV246" i="1" s="1"/>
  <c r="BR247" i="1"/>
  <c r="BR246" i="1" s="1"/>
  <c r="BQ247" i="1"/>
  <c r="BQ246" i="1" s="1"/>
  <c r="BM247" i="1"/>
  <c r="BM246" i="1" s="1"/>
  <c r="BL247" i="1"/>
  <c r="BL246" i="1" s="1"/>
  <c r="BK247" i="1"/>
  <c r="BK246" i="1" s="1"/>
  <c r="BG247" i="1"/>
  <c r="BG246" i="1" s="1"/>
  <c r="BF247" i="1"/>
  <c r="BF246" i="1" s="1"/>
  <c r="BE247" i="1"/>
  <c r="BE246" i="1" s="1"/>
  <c r="BA247" i="1"/>
  <c r="BA246" i="1" s="1"/>
  <c r="AZ247" i="1"/>
  <c r="AZ246" i="1" s="1"/>
  <c r="AY247" i="1"/>
  <c r="AY246" i="1" s="1"/>
  <c r="AU247" i="1"/>
  <c r="AU246" i="1" s="1"/>
  <c r="AT247" i="1"/>
  <c r="AT246" i="1" s="1"/>
  <c r="AS247" i="1"/>
  <c r="AS246" i="1" s="1"/>
  <c r="AO247" i="1"/>
  <c r="AO246" i="1" s="1"/>
  <c r="AN247" i="1"/>
  <c r="AN246" i="1" s="1"/>
  <c r="AM247" i="1"/>
  <c r="AM246" i="1" s="1"/>
  <c r="AI247" i="1"/>
  <c r="AI246" i="1" s="1"/>
  <c r="AH247" i="1"/>
  <c r="AH246" i="1" s="1"/>
  <c r="AG247" i="1"/>
  <c r="AG246" i="1" s="1"/>
  <c r="AC247" i="1"/>
  <c r="AC246" i="1" s="1"/>
  <c r="AB247" i="1"/>
  <c r="AB246" i="1" s="1"/>
  <c r="AA247" i="1"/>
  <c r="AA246" i="1" s="1"/>
  <c r="W247" i="1"/>
  <c r="W246" i="1" s="1"/>
  <c r="V247" i="1"/>
  <c r="V246" i="1" s="1"/>
  <c r="U247" i="1"/>
  <c r="U246" i="1" s="1"/>
  <c r="Q247" i="1"/>
  <c r="Q246" i="1" s="1"/>
  <c r="P247" i="1"/>
  <c r="P246" i="1" s="1"/>
  <c r="O247" i="1"/>
  <c r="O246" i="1" s="1"/>
  <c r="K247" i="1"/>
  <c r="K246" i="1" s="1"/>
  <c r="J247" i="1"/>
  <c r="J246" i="1" s="1"/>
  <c r="I247" i="1"/>
  <c r="I246" i="1" s="1"/>
  <c r="H247" i="1"/>
  <c r="H246" i="1" s="1"/>
  <c r="G247" i="1"/>
  <c r="G246" i="1" s="1"/>
  <c r="F247" i="1"/>
  <c r="L247" i="1" s="1"/>
  <c r="R247" i="1" s="1"/>
  <c r="N244" i="1"/>
  <c r="T244" i="1" s="1"/>
  <c r="Z244" i="1" s="1"/>
  <c r="AF244" i="1" s="1"/>
  <c r="AL244" i="1" s="1"/>
  <c r="AR244" i="1" s="1"/>
  <c r="AX244" i="1" s="1"/>
  <c r="BD244" i="1" s="1"/>
  <c r="BJ244" i="1" s="1"/>
  <c r="BP244" i="1" s="1"/>
  <c r="BU244" i="1" s="1"/>
  <c r="BZ244" i="1" s="1"/>
  <c r="CF244" i="1" s="1"/>
  <c r="CL244" i="1" s="1"/>
  <c r="CR244" i="1" s="1"/>
  <c r="M244" i="1"/>
  <c r="S244" i="1" s="1"/>
  <c r="Y244" i="1" s="1"/>
  <c r="AE244" i="1" s="1"/>
  <c r="AK244" i="1" s="1"/>
  <c r="AQ244" i="1" s="1"/>
  <c r="AW244" i="1" s="1"/>
  <c r="BC244" i="1" s="1"/>
  <c r="BI244" i="1" s="1"/>
  <c r="BO244" i="1" s="1"/>
  <c r="BT244" i="1" s="1"/>
  <c r="BY244" i="1" s="1"/>
  <c r="CE244" i="1" s="1"/>
  <c r="CK244" i="1" s="1"/>
  <c r="CQ244" i="1" s="1"/>
  <c r="L244" i="1"/>
  <c r="R244" i="1" s="1"/>
  <c r="X244" i="1" s="1"/>
  <c r="AD244" i="1" s="1"/>
  <c r="AJ244" i="1" s="1"/>
  <c r="AP244" i="1" s="1"/>
  <c r="AV244" i="1" s="1"/>
  <c r="BB244" i="1" s="1"/>
  <c r="BH244" i="1" s="1"/>
  <c r="BN244" i="1" s="1"/>
  <c r="BS244" i="1" s="1"/>
  <c r="BX244" i="1" s="1"/>
  <c r="CD244" i="1" s="1"/>
  <c r="CJ244" i="1" s="1"/>
  <c r="CP244" i="1" s="1"/>
  <c r="CS243" i="1"/>
  <c r="CO243" i="1"/>
  <c r="CN243" i="1"/>
  <c r="CM243" i="1"/>
  <c r="CI243" i="1"/>
  <c r="CH243" i="1"/>
  <c r="CG243" i="1"/>
  <c r="CC243" i="1"/>
  <c r="CB243" i="1"/>
  <c r="CA243" i="1"/>
  <c r="BW243" i="1"/>
  <c r="BV243" i="1"/>
  <c r="BR243" i="1"/>
  <c r="BQ243" i="1"/>
  <c r="BM243" i="1"/>
  <c r="BL243" i="1"/>
  <c r="BK243" i="1"/>
  <c r="BG243" i="1"/>
  <c r="BF243" i="1"/>
  <c r="BE243" i="1"/>
  <c r="BA243" i="1"/>
  <c r="AZ243" i="1"/>
  <c r="AY243" i="1"/>
  <c r="AU243" i="1"/>
  <c r="AT243" i="1"/>
  <c r="AS243" i="1"/>
  <c r="AO243" i="1"/>
  <c r="AN243" i="1"/>
  <c r="AM243" i="1"/>
  <c r="AI243" i="1"/>
  <c r="AH243" i="1"/>
  <c r="AG243" i="1"/>
  <c r="AC243" i="1"/>
  <c r="AB243" i="1"/>
  <c r="AA243" i="1"/>
  <c r="W243" i="1"/>
  <c r="V243" i="1"/>
  <c r="U243" i="1"/>
  <c r="Q243" i="1"/>
  <c r="P243" i="1"/>
  <c r="O243" i="1"/>
  <c r="K243" i="1"/>
  <c r="J243" i="1"/>
  <c r="I243" i="1"/>
  <c r="H243" i="1"/>
  <c r="G243" i="1"/>
  <c r="F243" i="1"/>
  <c r="N242" i="1"/>
  <c r="T242" i="1" s="1"/>
  <c r="Z242" i="1" s="1"/>
  <c r="AF242" i="1" s="1"/>
  <c r="AL242" i="1" s="1"/>
  <c r="AR242" i="1" s="1"/>
  <c r="AX242" i="1" s="1"/>
  <c r="BD242" i="1" s="1"/>
  <c r="BJ242" i="1" s="1"/>
  <c r="BP242" i="1" s="1"/>
  <c r="BU242" i="1" s="1"/>
  <c r="BZ242" i="1" s="1"/>
  <c r="CF242" i="1" s="1"/>
  <c r="CL242" i="1" s="1"/>
  <c r="CR242" i="1" s="1"/>
  <c r="M242" i="1"/>
  <c r="S242" i="1" s="1"/>
  <c r="Y242" i="1" s="1"/>
  <c r="AE242" i="1" s="1"/>
  <c r="AK242" i="1" s="1"/>
  <c r="AQ242" i="1" s="1"/>
  <c r="AW242" i="1" s="1"/>
  <c r="BC242" i="1" s="1"/>
  <c r="BI242" i="1" s="1"/>
  <c r="BO242" i="1" s="1"/>
  <c r="BT242" i="1" s="1"/>
  <c r="BY242" i="1" s="1"/>
  <c r="CE242" i="1" s="1"/>
  <c r="CK242" i="1" s="1"/>
  <c r="CQ242" i="1" s="1"/>
  <c r="L242" i="1"/>
  <c r="R242" i="1" s="1"/>
  <c r="X242" i="1" s="1"/>
  <c r="AD242" i="1" s="1"/>
  <c r="AJ242" i="1" s="1"/>
  <c r="AP242" i="1" s="1"/>
  <c r="AV242" i="1" s="1"/>
  <c r="BB242" i="1" s="1"/>
  <c r="BH242" i="1" s="1"/>
  <c r="BN242" i="1" s="1"/>
  <c r="BS242" i="1" s="1"/>
  <c r="BX242" i="1" s="1"/>
  <c r="CD242" i="1" s="1"/>
  <c r="CJ242" i="1" s="1"/>
  <c r="CP242" i="1" s="1"/>
  <c r="CS241" i="1"/>
  <c r="CO241" i="1"/>
  <c r="CN241" i="1"/>
  <c r="CM241" i="1"/>
  <c r="CI241" i="1"/>
  <c r="CH241" i="1"/>
  <c r="CG241" i="1"/>
  <c r="CC241" i="1"/>
  <c r="CB241" i="1"/>
  <c r="CA241" i="1"/>
  <c r="BW241" i="1"/>
  <c r="BW240" i="1" s="1"/>
  <c r="BW239" i="1" s="1"/>
  <c r="BV241" i="1"/>
  <c r="BR241" i="1"/>
  <c r="BQ241" i="1"/>
  <c r="BM241" i="1"/>
  <c r="BL241" i="1"/>
  <c r="BK241" i="1"/>
  <c r="BG241" i="1"/>
  <c r="BF241" i="1"/>
  <c r="BE241" i="1"/>
  <c r="BA241" i="1"/>
  <c r="AZ241" i="1"/>
  <c r="AY241" i="1"/>
  <c r="AU241" i="1"/>
  <c r="AT241" i="1"/>
  <c r="AS241" i="1"/>
  <c r="AO241" i="1"/>
  <c r="AO240" i="1" s="1"/>
  <c r="AO239" i="1" s="1"/>
  <c r="AN241" i="1"/>
  <c r="AM241" i="1"/>
  <c r="AI241" i="1"/>
  <c r="AH241" i="1"/>
  <c r="AG241" i="1"/>
  <c r="AC241" i="1"/>
  <c r="AB241" i="1"/>
  <c r="AA241" i="1"/>
  <c r="W241" i="1"/>
  <c r="V241" i="1"/>
  <c r="U241" i="1"/>
  <c r="Q241" i="1"/>
  <c r="P241" i="1"/>
  <c r="O241" i="1"/>
  <c r="K241" i="1"/>
  <c r="J241" i="1"/>
  <c r="I241" i="1"/>
  <c r="H241" i="1"/>
  <c r="G241" i="1"/>
  <c r="F241" i="1"/>
  <c r="W240" i="1"/>
  <c r="W239" i="1" s="1"/>
  <c r="N235" i="1"/>
  <c r="T235" i="1" s="1"/>
  <c r="Z235" i="1" s="1"/>
  <c r="AF235" i="1" s="1"/>
  <c r="AL235" i="1" s="1"/>
  <c r="AR235" i="1" s="1"/>
  <c r="AX235" i="1" s="1"/>
  <c r="BD235" i="1" s="1"/>
  <c r="BJ235" i="1" s="1"/>
  <c r="BP235" i="1" s="1"/>
  <c r="BU235" i="1" s="1"/>
  <c r="BZ235" i="1" s="1"/>
  <c r="CF235" i="1" s="1"/>
  <c r="CL235" i="1" s="1"/>
  <c r="CR235" i="1" s="1"/>
  <c r="M235" i="1"/>
  <c r="S235" i="1" s="1"/>
  <c r="Y235" i="1" s="1"/>
  <c r="AE235" i="1" s="1"/>
  <c r="AK235" i="1" s="1"/>
  <c r="AQ235" i="1" s="1"/>
  <c r="AW235" i="1" s="1"/>
  <c r="BC235" i="1" s="1"/>
  <c r="BI235" i="1" s="1"/>
  <c r="BO235" i="1" s="1"/>
  <c r="BT235" i="1" s="1"/>
  <c r="BY235" i="1" s="1"/>
  <c r="CE235" i="1" s="1"/>
  <c r="CK235" i="1" s="1"/>
  <c r="CQ235" i="1" s="1"/>
  <c r="L235" i="1"/>
  <c r="R235" i="1" s="1"/>
  <c r="X235" i="1" s="1"/>
  <c r="AD235" i="1" s="1"/>
  <c r="AJ235" i="1" s="1"/>
  <c r="AP235" i="1" s="1"/>
  <c r="AV235" i="1" s="1"/>
  <c r="BB235" i="1" s="1"/>
  <c r="BH235" i="1" s="1"/>
  <c r="BN235" i="1" s="1"/>
  <c r="BS235" i="1" s="1"/>
  <c r="BX235" i="1" s="1"/>
  <c r="CD235" i="1" s="1"/>
  <c r="CJ235" i="1" s="1"/>
  <c r="CP235" i="1" s="1"/>
  <c r="CS234" i="1"/>
  <c r="CO234" i="1"/>
  <c r="CO233" i="1" s="1"/>
  <c r="CO232" i="1" s="1"/>
  <c r="CN234" i="1"/>
  <c r="CM234" i="1"/>
  <c r="CM233" i="1" s="1"/>
  <c r="CM232" i="1" s="1"/>
  <c r="CI234" i="1"/>
  <c r="CI233" i="1" s="1"/>
  <c r="CI232" i="1" s="1"/>
  <c r="CH234" i="1"/>
  <c r="CH233" i="1" s="1"/>
  <c r="CH232" i="1" s="1"/>
  <c r="CG234" i="1"/>
  <c r="CC234" i="1"/>
  <c r="CC233" i="1" s="1"/>
  <c r="CC232" i="1" s="1"/>
  <c r="CB234" i="1"/>
  <c r="CB233" i="1" s="1"/>
  <c r="CB232" i="1" s="1"/>
  <c r="CA234" i="1"/>
  <c r="CA233" i="1" s="1"/>
  <c r="CA232" i="1" s="1"/>
  <c r="BW234" i="1"/>
  <c r="BV234" i="1"/>
  <c r="BR234" i="1"/>
  <c r="BQ234" i="1"/>
  <c r="BQ233" i="1" s="1"/>
  <c r="BQ232" i="1" s="1"/>
  <c r="BM234" i="1"/>
  <c r="BL234" i="1"/>
  <c r="BL233" i="1" s="1"/>
  <c r="BL232" i="1" s="1"/>
  <c r="BK234" i="1"/>
  <c r="BK233" i="1" s="1"/>
  <c r="BK232" i="1" s="1"/>
  <c r="BG234" i="1"/>
  <c r="BG233" i="1" s="1"/>
  <c r="BG232" i="1" s="1"/>
  <c r="BF234" i="1"/>
  <c r="BE234" i="1"/>
  <c r="BE233" i="1" s="1"/>
  <c r="BE232" i="1" s="1"/>
  <c r="BA234" i="1"/>
  <c r="BA233" i="1" s="1"/>
  <c r="BA232" i="1" s="1"/>
  <c r="AZ234" i="1"/>
  <c r="AZ233" i="1" s="1"/>
  <c r="AZ232" i="1" s="1"/>
  <c r="AY234" i="1"/>
  <c r="AU234" i="1"/>
  <c r="AU233" i="1" s="1"/>
  <c r="AU232" i="1" s="1"/>
  <c r="AT234" i="1"/>
  <c r="AT233" i="1" s="1"/>
  <c r="AT232" i="1" s="1"/>
  <c r="AS234" i="1"/>
  <c r="AS233" i="1" s="1"/>
  <c r="AS232" i="1" s="1"/>
  <c r="AO234" i="1"/>
  <c r="AN234" i="1"/>
  <c r="AN233" i="1" s="1"/>
  <c r="AN232" i="1" s="1"/>
  <c r="AM234" i="1"/>
  <c r="AM233" i="1" s="1"/>
  <c r="AM232" i="1" s="1"/>
  <c r="AI234" i="1"/>
  <c r="AI233" i="1" s="1"/>
  <c r="AI232" i="1" s="1"/>
  <c r="AH234" i="1"/>
  <c r="AG234" i="1"/>
  <c r="AG233" i="1" s="1"/>
  <c r="AG232" i="1" s="1"/>
  <c r="AC234" i="1"/>
  <c r="AB234" i="1"/>
  <c r="AB233" i="1" s="1"/>
  <c r="AB232" i="1" s="1"/>
  <c r="AA234" i="1"/>
  <c r="W234" i="1"/>
  <c r="W233" i="1" s="1"/>
  <c r="W232" i="1" s="1"/>
  <c r="V234" i="1"/>
  <c r="V233" i="1" s="1"/>
  <c r="V232" i="1" s="1"/>
  <c r="U234" i="1"/>
  <c r="U233" i="1" s="1"/>
  <c r="U232" i="1" s="1"/>
  <c r="Q234" i="1"/>
  <c r="P234" i="1"/>
  <c r="P233" i="1" s="1"/>
  <c r="P232" i="1" s="1"/>
  <c r="O234" i="1"/>
  <c r="O233" i="1" s="1"/>
  <c r="O232" i="1" s="1"/>
  <c r="K234" i="1"/>
  <c r="K233" i="1" s="1"/>
  <c r="K232" i="1" s="1"/>
  <c r="J234" i="1"/>
  <c r="I234" i="1"/>
  <c r="I233" i="1" s="1"/>
  <c r="I232" i="1" s="1"/>
  <c r="H234" i="1"/>
  <c r="H233" i="1" s="1"/>
  <c r="H232" i="1" s="1"/>
  <c r="G234" i="1"/>
  <c r="G233" i="1" s="1"/>
  <c r="G232" i="1" s="1"/>
  <c r="F234" i="1"/>
  <c r="CS233" i="1"/>
  <c r="CS232" i="1" s="1"/>
  <c r="CN233" i="1"/>
  <c r="CN232" i="1" s="1"/>
  <c r="CG233" i="1"/>
  <c r="CG232" i="1" s="1"/>
  <c r="BW233" i="1"/>
  <c r="BW232" i="1" s="1"/>
  <c r="BV233" i="1"/>
  <c r="BV232" i="1" s="1"/>
  <c r="BR233" i="1"/>
  <c r="BR232" i="1" s="1"/>
  <c r="BM233" i="1"/>
  <c r="BM232" i="1" s="1"/>
  <c r="BF233" i="1"/>
  <c r="BF232" i="1" s="1"/>
  <c r="AY233" i="1"/>
  <c r="AY232" i="1" s="1"/>
  <c r="AO233" i="1"/>
  <c r="AO232" i="1" s="1"/>
  <c r="AH233" i="1"/>
  <c r="AH232" i="1" s="1"/>
  <c r="AC233" i="1"/>
  <c r="AC232" i="1" s="1"/>
  <c r="AA233" i="1"/>
  <c r="AA232" i="1" s="1"/>
  <c r="Q233" i="1"/>
  <c r="Q232" i="1" s="1"/>
  <c r="J233" i="1"/>
  <c r="J232" i="1" s="1"/>
  <c r="F233" i="1"/>
  <c r="N231" i="1"/>
  <c r="T231" i="1" s="1"/>
  <c r="Z231" i="1" s="1"/>
  <c r="AF231" i="1" s="1"/>
  <c r="AL231" i="1" s="1"/>
  <c r="AR231" i="1" s="1"/>
  <c r="AX231" i="1" s="1"/>
  <c r="BD231" i="1" s="1"/>
  <c r="BJ231" i="1" s="1"/>
  <c r="BP231" i="1" s="1"/>
  <c r="BU231" i="1" s="1"/>
  <c r="BZ231" i="1" s="1"/>
  <c r="CF231" i="1" s="1"/>
  <c r="CL231" i="1" s="1"/>
  <c r="CR231" i="1" s="1"/>
  <c r="M231" i="1"/>
  <c r="S231" i="1" s="1"/>
  <c r="Y231" i="1" s="1"/>
  <c r="AE231" i="1" s="1"/>
  <c r="AK231" i="1" s="1"/>
  <c r="AQ231" i="1" s="1"/>
  <c r="AW231" i="1" s="1"/>
  <c r="BC231" i="1" s="1"/>
  <c r="BI231" i="1" s="1"/>
  <c r="BO231" i="1" s="1"/>
  <c r="BT231" i="1" s="1"/>
  <c r="BY231" i="1" s="1"/>
  <c r="CE231" i="1" s="1"/>
  <c r="CK231" i="1" s="1"/>
  <c r="CQ231" i="1" s="1"/>
  <c r="L231" i="1"/>
  <c r="R231" i="1" s="1"/>
  <c r="X231" i="1" s="1"/>
  <c r="AD231" i="1" s="1"/>
  <c r="AJ231" i="1" s="1"/>
  <c r="AP231" i="1" s="1"/>
  <c r="AV231" i="1" s="1"/>
  <c r="BB231" i="1" s="1"/>
  <c r="BH231" i="1" s="1"/>
  <c r="BN231" i="1" s="1"/>
  <c r="BS231" i="1" s="1"/>
  <c r="BX231" i="1" s="1"/>
  <c r="CD231" i="1" s="1"/>
  <c r="CJ231" i="1" s="1"/>
  <c r="CP231" i="1" s="1"/>
  <c r="CS230" i="1"/>
  <c r="CS229" i="1" s="1"/>
  <c r="CS228" i="1" s="1"/>
  <c r="CO230" i="1"/>
  <c r="CO229" i="1" s="1"/>
  <c r="CO228" i="1" s="1"/>
  <c r="CN230" i="1"/>
  <c r="CN229" i="1" s="1"/>
  <c r="CN228" i="1" s="1"/>
  <c r="CM230" i="1"/>
  <c r="CM229" i="1" s="1"/>
  <c r="CM228" i="1" s="1"/>
  <c r="CI230" i="1"/>
  <c r="CI229" i="1" s="1"/>
  <c r="CI228" i="1" s="1"/>
  <c r="CH230" i="1"/>
  <c r="CG230" i="1"/>
  <c r="CG229" i="1" s="1"/>
  <c r="CG228" i="1" s="1"/>
  <c r="CC230" i="1"/>
  <c r="CB230" i="1"/>
  <c r="CB229" i="1" s="1"/>
  <c r="CB228" i="1" s="1"/>
  <c r="CA230" i="1"/>
  <c r="CA229" i="1" s="1"/>
  <c r="CA228" i="1" s="1"/>
  <c r="BW230" i="1"/>
  <c r="BW229" i="1" s="1"/>
  <c r="BW228" i="1" s="1"/>
  <c r="BV230" i="1"/>
  <c r="BV229" i="1" s="1"/>
  <c r="BV228" i="1" s="1"/>
  <c r="BR230" i="1"/>
  <c r="BR229" i="1" s="1"/>
  <c r="BR228" i="1" s="1"/>
  <c r="BQ230" i="1"/>
  <c r="BM230" i="1"/>
  <c r="BM229" i="1" s="1"/>
  <c r="BM228" i="1" s="1"/>
  <c r="BL230" i="1"/>
  <c r="BK230" i="1"/>
  <c r="BK229" i="1" s="1"/>
  <c r="BK228" i="1" s="1"/>
  <c r="BG230" i="1"/>
  <c r="BG229" i="1" s="1"/>
  <c r="BG228" i="1" s="1"/>
  <c r="BF230" i="1"/>
  <c r="BF229" i="1" s="1"/>
  <c r="BF228" i="1" s="1"/>
  <c r="BE230" i="1"/>
  <c r="BE229" i="1" s="1"/>
  <c r="BE228" i="1" s="1"/>
  <c r="BA230" i="1"/>
  <c r="BA229" i="1" s="1"/>
  <c r="BA228" i="1" s="1"/>
  <c r="AZ230" i="1"/>
  <c r="AY230" i="1"/>
  <c r="AY229" i="1" s="1"/>
  <c r="AY228" i="1" s="1"/>
  <c r="AU230" i="1"/>
  <c r="AT230" i="1"/>
  <c r="AT229" i="1" s="1"/>
  <c r="AT228" i="1" s="1"/>
  <c r="AS230" i="1"/>
  <c r="AS229" i="1" s="1"/>
  <c r="AS228" i="1" s="1"/>
  <c r="AO230" i="1"/>
  <c r="AO229" i="1" s="1"/>
  <c r="AO228" i="1" s="1"/>
  <c r="AN230" i="1"/>
  <c r="AN229" i="1" s="1"/>
  <c r="AN228" i="1" s="1"/>
  <c r="AM230" i="1"/>
  <c r="AM229" i="1" s="1"/>
  <c r="AM228" i="1" s="1"/>
  <c r="AI230" i="1"/>
  <c r="AH230" i="1"/>
  <c r="AH229" i="1" s="1"/>
  <c r="AH228" i="1" s="1"/>
  <c r="AG230" i="1"/>
  <c r="AC230" i="1"/>
  <c r="AC229" i="1" s="1"/>
  <c r="AC228" i="1" s="1"/>
  <c r="AB230" i="1"/>
  <c r="AB229" i="1" s="1"/>
  <c r="AB228" i="1" s="1"/>
  <c r="AA230" i="1"/>
  <c r="AA229" i="1" s="1"/>
  <c r="AA228" i="1" s="1"/>
  <c r="W230" i="1"/>
  <c r="W229" i="1" s="1"/>
  <c r="W228" i="1" s="1"/>
  <c r="V230" i="1"/>
  <c r="V229" i="1" s="1"/>
  <c r="V228" i="1" s="1"/>
  <c r="U230" i="1"/>
  <c r="Q230" i="1"/>
  <c r="Q229" i="1" s="1"/>
  <c r="Q228" i="1" s="1"/>
  <c r="P230" i="1"/>
  <c r="O230" i="1"/>
  <c r="O229" i="1" s="1"/>
  <c r="O228" i="1" s="1"/>
  <c r="K230" i="1"/>
  <c r="K229" i="1" s="1"/>
  <c r="K228" i="1" s="1"/>
  <c r="J230" i="1"/>
  <c r="J229" i="1" s="1"/>
  <c r="J228" i="1" s="1"/>
  <c r="I230" i="1"/>
  <c r="I229" i="1" s="1"/>
  <c r="I228" i="1" s="1"/>
  <c r="H230" i="1"/>
  <c r="H229" i="1" s="1"/>
  <c r="H228" i="1" s="1"/>
  <c r="G230" i="1"/>
  <c r="F230" i="1"/>
  <c r="F229" i="1" s="1"/>
  <c r="F228" i="1" s="1"/>
  <c r="CH229" i="1"/>
  <c r="CH228" i="1" s="1"/>
  <c r="CC229" i="1"/>
  <c r="CC228" i="1" s="1"/>
  <c r="BQ229" i="1"/>
  <c r="BQ228" i="1" s="1"/>
  <c r="BL229" i="1"/>
  <c r="BL228" i="1" s="1"/>
  <c r="AZ229" i="1"/>
  <c r="AZ228" i="1" s="1"/>
  <c r="AU229" i="1"/>
  <c r="AU228" i="1" s="1"/>
  <c r="AI229" i="1"/>
  <c r="AI228" i="1" s="1"/>
  <c r="AG229" i="1"/>
  <c r="AG228" i="1" s="1"/>
  <c r="U229" i="1"/>
  <c r="U228" i="1" s="1"/>
  <c r="P229" i="1"/>
  <c r="P228" i="1" s="1"/>
  <c r="G229" i="1"/>
  <c r="N227" i="1"/>
  <c r="T227" i="1" s="1"/>
  <c r="Z227" i="1" s="1"/>
  <c r="AF227" i="1" s="1"/>
  <c r="AL227" i="1" s="1"/>
  <c r="AR227" i="1" s="1"/>
  <c r="AX227" i="1" s="1"/>
  <c r="BD227" i="1" s="1"/>
  <c r="BJ227" i="1" s="1"/>
  <c r="BP227" i="1" s="1"/>
  <c r="BU227" i="1" s="1"/>
  <c r="BZ227" i="1" s="1"/>
  <c r="CF227" i="1" s="1"/>
  <c r="CL227" i="1" s="1"/>
  <c r="CR227" i="1" s="1"/>
  <c r="M227" i="1"/>
  <c r="S227" i="1" s="1"/>
  <c r="Y227" i="1" s="1"/>
  <c r="AE227" i="1" s="1"/>
  <c r="AK227" i="1" s="1"/>
  <c r="AQ227" i="1" s="1"/>
  <c r="AW227" i="1" s="1"/>
  <c r="BC227" i="1" s="1"/>
  <c r="BI227" i="1" s="1"/>
  <c r="BO227" i="1" s="1"/>
  <c r="BT227" i="1" s="1"/>
  <c r="BY227" i="1" s="1"/>
  <c r="CE227" i="1" s="1"/>
  <c r="CK227" i="1" s="1"/>
  <c r="CQ227" i="1" s="1"/>
  <c r="L227" i="1"/>
  <c r="R227" i="1" s="1"/>
  <c r="X227" i="1" s="1"/>
  <c r="AD227" i="1" s="1"/>
  <c r="AJ227" i="1" s="1"/>
  <c r="AP227" i="1" s="1"/>
  <c r="AV227" i="1" s="1"/>
  <c r="BB227" i="1" s="1"/>
  <c r="BH227" i="1" s="1"/>
  <c r="BN227" i="1" s="1"/>
  <c r="BS227" i="1" s="1"/>
  <c r="BX227" i="1" s="1"/>
  <c r="CD227" i="1" s="1"/>
  <c r="CJ227" i="1" s="1"/>
  <c r="CP227" i="1" s="1"/>
  <c r="CS226" i="1"/>
  <c r="CS225" i="1" s="1"/>
  <c r="CS224" i="1" s="1"/>
  <c r="CO226" i="1"/>
  <c r="CO225" i="1" s="1"/>
  <c r="CO224" i="1" s="1"/>
  <c r="CN226" i="1"/>
  <c r="CN225" i="1" s="1"/>
  <c r="CN224" i="1" s="1"/>
  <c r="CM226" i="1"/>
  <c r="CM225" i="1" s="1"/>
  <c r="CM224" i="1" s="1"/>
  <c r="CI226" i="1"/>
  <c r="CI225" i="1" s="1"/>
  <c r="CI224" i="1" s="1"/>
  <c r="CH226" i="1"/>
  <c r="CH225" i="1" s="1"/>
  <c r="CH224" i="1" s="1"/>
  <c r="CG226" i="1"/>
  <c r="CG225" i="1" s="1"/>
  <c r="CG224" i="1" s="1"/>
  <c r="CC226" i="1"/>
  <c r="CC225" i="1" s="1"/>
  <c r="CC224" i="1" s="1"/>
  <c r="CB226" i="1"/>
  <c r="CB225" i="1" s="1"/>
  <c r="CB224" i="1" s="1"/>
  <c r="CA226" i="1"/>
  <c r="CA225" i="1" s="1"/>
  <c r="CA224" i="1" s="1"/>
  <c r="BW226" i="1"/>
  <c r="BW225" i="1" s="1"/>
  <c r="BW224" i="1" s="1"/>
  <c r="BV226" i="1"/>
  <c r="BV225" i="1" s="1"/>
  <c r="BV224" i="1" s="1"/>
  <c r="BR226" i="1"/>
  <c r="BR225" i="1" s="1"/>
  <c r="BR224" i="1" s="1"/>
  <c r="BQ226" i="1"/>
  <c r="BM226" i="1"/>
  <c r="BM225" i="1" s="1"/>
  <c r="BM224" i="1" s="1"/>
  <c r="BL226" i="1"/>
  <c r="BL225" i="1" s="1"/>
  <c r="BL224" i="1" s="1"/>
  <c r="BK226" i="1"/>
  <c r="BK225" i="1" s="1"/>
  <c r="BK224" i="1" s="1"/>
  <c r="BG226" i="1"/>
  <c r="BG225" i="1" s="1"/>
  <c r="BG224" i="1" s="1"/>
  <c r="BF226" i="1"/>
  <c r="BF225" i="1" s="1"/>
  <c r="BF224" i="1" s="1"/>
  <c r="BE226" i="1"/>
  <c r="BE225" i="1" s="1"/>
  <c r="BE224" i="1" s="1"/>
  <c r="BA226" i="1"/>
  <c r="BA225" i="1" s="1"/>
  <c r="BA224" i="1" s="1"/>
  <c r="AZ226" i="1"/>
  <c r="AZ225" i="1" s="1"/>
  <c r="AZ224" i="1" s="1"/>
  <c r="AY226" i="1"/>
  <c r="AY225" i="1" s="1"/>
  <c r="AY224" i="1" s="1"/>
  <c r="AU226" i="1"/>
  <c r="AU225" i="1" s="1"/>
  <c r="AU224" i="1" s="1"/>
  <c r="AT226" i="1"/>
  <c r="AT225" i="1" s="1"/>
  <c r="AT224" i="1" s="1"/>
  <c r="AS226" i="1"/>
  <c r="AS225" i="1" s="1"/>
  <c r="AS224" i="1" s="1"/>
  <c r="AO226" i="1"/>
  <c r="AO225" i="1" s="1"/>
  <c r="AO224" i="1" s="1"/>
  <c r="AN226" i="1"/>
  <c r="AN225" i="1" s="1"/>
  <c r="AN224" i="1" s="1"/>
  <c r="AM226" i="1"/>
  <c r="AM225" i="1" s="1"/>
  <c r="AM224" i="1" s="1"/>
  <c r="AI226" i="1"/>
  <c r="AH226" i="1"/>
  <c r="AH225" i="1" s="1"/>
  <c r="AH224" i="1" s="1"/>
  <c r="AG226" i="1"/>
  <c r="AG225" i="1" s="1"/>
  <c r="AG224" i="1" s="1"/>
  <c r="AC226" i="1"/>
  <c r="AC225" i="1" s="1"/>
  <c r="AC224" i="1" s="1"/>
  <c r="AB226" i="1"/>
  <c r="AB225" i="1" s="1"/>
  <c r="AB224" i="1" s="1"/>
  <c r="AA226" i="1"/>
  <c r="AA225" i="1" s="1"/>
  <c r="AA224" i="1" s="1"/>
  <c r="W226" i="1"/>
  <c r="W225" i="1" s="1"/>
  <c r="W224" i="1" s="1"/>
  <c r="V226" i="1"/>
  <c r="V225" i="1" s="1"/>
  <c r="V224" i="1" s="1"/>
  <c r="U226" i="1"/>
  <c r="U225" i="1" s="1"/>
  <c r="U224" i="1" s="1"/>
  <c r="Q226" i="1"/>
  <c r="Q225" i="1" s="1"/>
  <c r="Q224" i="1" s="1"/>
  <c r="P226" i="1"/>
  <c r="P225" i="1" s="1"/>
  <c r="P224" i="1" s="1"/>
  <c r="O226" i="1"/>
  <c r="O225" i="1" s="1"/>
  <c r="O224" i="1" s="1"/>
  <c r="K226" i="1"/>
  <c r="K225" i="1" s="1"/>
  <c r="K224" i="1" s="1"/>
  <c r="J226" i="1"/>
  <c r="J225" i="1" s="1"/>
  <c r="J224" i="1" s="1"/>
  <c r="I226" i="1"/>
  <c r="I225" i="1" s="1"/>
  <c r="I224" i="1" s="1"/>
  <c r="H226" i="1"/>
  <c r="H225" i="1" s="1"/>
  <c r="N225" i="1" s="1"/>
  <c r="G226" i="1"/>
  <c r="F226" i="1"/>
  <c r="BQ225" i="1"/>
  <c r="BQ224" i="1" s="1"/>
  <c r="AI225" i="1"/>
  <c r="AI224" i="1" s="1"/>
  <c r="N223" i="1"/>
  <c r="T223" i="1" s="1"/>
  <c r="Z223" i="1" s="1"/>
  <c r="AF223" i="1" s="1"/>
  <c r="AL223" i="1" s="1"/>
  <c r="AR223" i="1" s="1"/>
  <c r="AX223" i="1" s="1"/>
  <c r="BD223" i="1" s="1"/>
  <c r="BJ223" i="1" s="1"/>
  <c r="BP223" i="1" s="1"/>
  <c r="BU223" i="1" s="1"/>
  <c r="BZ223" i="1" s="1"/>
  <c r="CF223" i="1" s="1"/>
  <c r="CL223" i="1" s="1"/>
  <c r="CR223" i="1" s="1"/>
  <c r="M223" i="1"/>
  <c r="S223" i="1" s="1"/>
  <c r="Y223" i="1" s="1"/>
  <c r="AE223" i="1" s="1"/>
  <c r="AK223" i="1" s="1"/>
  <c r="AQ223" i="1" s="1"/>
  <c r="AW223" i="1" s="1"/>
  <c r="BC223" i="1" s="1"/>
  <c r="BI223" i="1" s="1"/>
  <c r="BO223" i="1" s="1"/>
  <c r="BT223" i="1" s="1"/>
  <c r="BY223" i="1" s="1"/>
  <c r="CE223" i="1" s="1"/>
  <c r="CK223" i="1" s="1"/>
  <c r="CQ223" i="1" s="1"/>
  <c r="L223" i="1"/>
  <c r="R223" i="1" s="1"/>
  <c r="X223" i="1" s="1"/>
  <c r="AD223" i="1" s="1"/>
  <c r="AJ223" i="1" s="1"/>
  <c r="AP223" i="1" s="1"/>
  <c r="AV223" i="1" s="1"/>
  <c r="BB223" i="1" s="1"/>
  <c r="BH223" i="1" s="1"/>
  <c r="BN223" i="1" s="1"/>
  <c r="BS223" i="1" s="1"/>
  <c r="BX223" i="1" s="1"/>
  <c r="CD223" i="1" s="1"/>
  <c r="CJ223" i="1" s="1"/>
  <c r="CP223" i="1" s="1"/>
  <c r="CS222" i="1"/>
  <c r="CS221" i="1" s="1"/>
  <c r="CS220" i="1" s="1"/>
  <c r="CO222" i="1"/>
  <c r="CO221" i="1" s="1"/>
  <c r="CO220" i="1" s="1"/>
  <c r="CN222" i="1"/>
  <c r="CN221" i="1" s="1"/>
  <c r="CN220" i="1" s="1"/>
  <c r="CM222" i="1"/>
  <c r="CI222" i="1"/>
  <c r="CI221" i="1" s="1"/>
  <c r="CI220" i="1" s="1"/>
  <c r="CH222" i="1"/>
  <c r="CH221" i="1" s="1"/>
  <c r="CH220" i="1" s="1"/>
  <c r="CG222" i="1"/>
  <c r="CG221" i="1" s="1"/>
  <c r="CG220" i="1" s="1"/>
  <c r="CC222" i="1"/>
  <c r="CC221" i="1" s="1"/>
  <c r="CC220" i="1" s="1"/>
  <c r="CB222" i="1"/>
  <c r="CB221" i="1" s="1"/>
  <c r="CB220" i="1" s="1"/>
  <c r="CA222" i="1"/>
  <c r="CA221" i="1" s="1"/>
  <c r="CA220" i="1" s="1"/>
  <c r="BW222" i="1"/>
  <c r="BW221" i="1" s="1"/>
  <c r="BW220" i="1" s="1"/>
  <c r="BV222" i="1"/>
  <c r="BV221" i="1" s="1"/>
  <c r="BV220" i="1" s="1"/>
  <c r="BR222" i="1"/>
  <c r="BR221" i="1" s="1"/>
  <c r="BR220" i="1" s="1"/>
  <c r="BQ222" i="1"/>
  <c r="BQ221" i="1" s="1"/>
  <c r="BQ220" i="1" s="1"/>
  <c r="BM222" i="1"/>
  <c r="BM221" i="1" s="1"/>
  <c r="BM220" i="1" s="1"/>
  <c r="BL222" i="1"/>
  <c r="BL221" i="1" s="1"/>
  <c r="BL220" i="1" s="1"/>
  <c r="BK222" i="1"/>
  <c r="BK221" i="1" s="1"/>
  <c r="BK220" i="1" s="1"/>
  <c r="BG222" i="1"/>
  <c r="BG221" i="1" s="1"/>
  <c r="BG220" i="1" s="1"/>
  <c r="BF222" i="1"/>
  <c r="BF221" i="1" s="1"/>
  <c r="BF220" i="1" s="1"/>
  <c r="BE222" i="1"/>
  <c r="BE221" i="1" s="1"/>
  <c r="BE220" i="1" s="1"/>
  <c r="BA222" i="1"/>
  <c r="BA221" i="1" s="1"/>
  <c r="BA220" i="1" s="1"/>
  <c r="AZ222" i="1"/>
  <c r="AZ221" i="1" s="1"/>
  <c r="AZ220" i="1" s="1"/>
  <c r="AY222" i="1"/>
  <c r="AY221" i="1" s="1"/>
  <c r="AY220" i="1" s="1"/>
  <c r="AU222" i="1"/>
  <c r="AT222" i="1"/>
  <c r="AT221" i="1" s="1"/>
  <c r="AT220" i="1" s="1"/>
  <c r="AS222" i="1"/>
  <c r="AS221" i="1" s="1"/>
  <c r="AS220" i="1" s="1"/>
  <c r="AO222" i="1"/>
  <c r="AO221" i="1" s="1"/>
  <c r="AO220" i="1" s="1"/>
  <c r="AN222" i="1"/>
  <c r="AN221" i="1" s="1"/>
  <c r="AN220" i="1" s="1"/>
  <c r="AM222" i="1"/>
  <c r="AM221" i="1" s="1"/>
  <c r="AM220" i="1" s="1"/>
  <c r="AI222" i="1"/>
  <c r="AI221" i="1" s="1"/>
  <c r="AI220" i="1" s="1"/>
  <c r="AH222" i="1"/>
  <c r="AH221" i="1" s="1"/>
  <c r="AH220" i="1" s="1"/>
  <c r="AG222" i="1"/>
  <c r="AG221" i="1" s="1"/>
  <c r="AG220" i="1" s="1"/>
  <c r="AC222" i="1"/>
  <c r="AC221" i="1" s="1"/>
  <c r="AC220" i="1" s="1"/>
  <c r="AB222" i="1"/>
  <c r="AB221" i="1" s="1"/>
  <c r="AB220" i="1" s="1"/>
  <c r="AA222" i="1"/>
  <c r="AA221" i="1" s="1"/>
  <c r="AA220" i="1" s="1"/>
  <c r="W222" i="1"/>
  <c r="W221" i="1" s="1"/>
  <c r="W220" i="1" s="1"/>
  <c r="V222" i="1"/>
  <c r="V221" i="1" s="1"/>
  <c r="V220" i="1" s="1"/>
  <c r="U222" i="1"/>
  <c r="U221" i="1" s="1"/>
  <c r="U220" i="1" s="1"/>
  <c r="Q222" i="1"/>
  <c r="Q221" i="1" s="1"/>
  <c r="Q220" i="1" s="1"/>
  <c r="P222" i="1"/>
  <c r="P221" i="1" s="1"/>
  <c r="P220" i="1" s="1"/>
  <c r="O222" i="1"/>
  <c r="O221" i="1" s="1"/>
  <c r="O220" i="1" s="1"/>
  <c r="K222" i="1"/>
  <c r="K221" i="1" s="1"/>
  <c r="K220" i="1" s="1"/>
  <c r="J222" i="1"/>
  <c r="J221" i="1" s="1"/>
  <c r="J220" i="1" s="1"/>
  <c r="I222" i="1"/>
  <c r="I221" i="1" s="1"/>
  <c r="I220" i="1" s="1"/>
  <c r="H222" i="1"/>
  <c r="G222" i="1"/>
  <c r="F222" i="1"/>
  <c r="F221" i="1" s="1"/>
  <c r="CM221" i="1"/>
  <c r="CM220" i="1" s="1"/>
  <c r="AU221" i="1"/>
  <c r="AU220" i="1" s="1"/>
  <c r="T219" i="1"/>
  <c r="Z219" i="1" s="1"/>
  <c r="AF219" i="1" s="1"/>
  <c r="AL219" i="1" s="1"/>
  <c r="AR219" i="1" s="1"/>
  <c r="AX219" i="1" s="1"/>
  <c r="BD219" i="1" s="1"/>
  <c r="BJ219" i="1" s="1"/>
  <c r="BP219" i="1" s="1"/>
  <c r="BU219" i="1" s="1"/>
  <c r="BZ219" i="1" s="1"/>
  <c r="CF219" i="1" s="1"/>
  <c r="CL219" i="1" s="1"/>
  <c r="CR219" i="1" s="1"/>
  <c r="S219" i="1"/>
  <c r="Y219" i="1" s="1"/>
  <c r="AE219" i="1" s="1"/>
  <c r="AK219" i="1" s="1"/>
  <c r="AQ219" i="1" s="1"/>
  <c r="AW219" i="1" s="1"/>
  <c r="BC219" i="1" s="1"/>
  <c r="BI219" i="1" s="1"/>
  <c r="BO219" i="1" s="1"/>
  <c r="BT219" i="1" s="1"/>
  <c r="BY219" i="1" s="1"/>
  <c r="CE219" i="1" s="1"/>
  <c r="CK219" i="1" s="1"/>
  <c r="CQ219" i="1" s="1"/>
  <c r="R219" i="1"/>
  <c r="X219" i="1" s="1"/>
  <c r="AD219" i="1" s="1"/>
  <c r="AJ219" i="1" s="1"/>
  <c r="AP219" i="1" s="1"/>
  <c r="AV219" i="1" s="1"/>
  <c r="BB219" i="1" s="1"/>
  <c r="BH219" i="1" s="1"/>
  <c r="BN219" i="1" s="1"/>
  <c r="BS219" i="1" s="1"/>
  <c r="BX219" i="1" s="1"/>
  <c r="CD219" i="1" s="1"/>
  <c r="CJ219" i="1" s="1"/>
  <c r="CP219" i="1" s="1"/>
  <c r="CS218" i="1"/>
  <c r="CS217" i="1" s="1"/>
  <c r="CS216" i="1" s="1"/>
  <c r="CO218" i="1"/>
  <c r="CO217" i="1" s="1"/>
  <c r="CO216" i="1" s="1"/>
  <c r="CN218" i="1"/>
  <c r="CN217" i="1" s="1"/>
  <c r="CN216" i="1" s="1"/>
  <c r="CM218" i="1"/>
  <c r="CI218" i="1"/>
  <c r="CI217" i="1" s="1"/>
  <c r="CI216" i="1" s="1"/>
  <c r="CH218" i="1"/>
  <c r="CH217" i="1" s="1"/>
  <c r="CH216" i="1" s="1"/>
  <c r="CG218" i="1"/>
  <c r="CG217" i="1" s="1"/>
  <c r="CG216" i="1" s="1"/>
  <c r="CC218" i="1"/>
  <c r="CC217" i="1" s="1"/>
  <c r="CC216" i="1" s="1"/>
  <c r="CB218" i="1"/>
  <c r="CA218" i="1"/>
  <c r="CA217" i="1" s="1"/>
  <c r="CA216" i="1" s="1"/>
  <c r="BW218" i="1"/>
  <c r="BW217" i="1" s="1"/>
  <c r="BW216" i="1" s="1"/>
  <c r="BV218" i="1"/>
  <c r="BR218" i="1"/>
  <c r="BR217" i="1" s="1"/>
  <c r="BR216" i="1" s="1"/>
  <c r="BQ218" i="1"/>
  <c r="BM218" i="1"/>
  <c r="BM217" i="1" s="1"/>
  <c r="BM216" i="1" s="1"/>
  <c r="BL218" i="1"/>
  <c r="BL217" i="1" s="1"/>
  <c r="BL216" i="1" s="1"/>
  <c r="BK218" i="1"/>
  <c r="BK217" i="1" s="1"/>
  <c r="BK216" i="1" s="1"/>
  <c r="BG218" i="1"/>
  <c r="BG217" i="1" s="1"/>
  <c r="BG216" i="1" s="1"/>
  <c r="BF218" i="1"/>
  <c r="BF217" i="1" s="1"/>
  <c r="BF216" i="1" s="1"/>
  <c r="BE218" i="1"/>
  <c r="BE217" i="1" s="1"/>
  <c r="BE216" i="1" s="1"/>
  <c r="BA218" i="1"/>
  <c r="BA217" i="1" s="1"/>
  <c r="BA216" i="1" s="1"/>
  <c r="AZ218" i="1"/>
  <c r="AZ217" i="1" s="1"/>
  <c r="AZ216" i="1" s="1"/>
  <c r="AY218" i="1"/>
  <c r="AY217" i="1" s="1"/>
  <c r="AY216" i="1" s="1"/>
  <c r="AU218" i="1"/>
  <c r="AU217" i="1" s="1"/>
  <c r="AU216" i="1" s="1"/>
  <c r="AT218" i="1"/>
  <c r="AT217" i="1" s="1"/>
  <c r="AT216" i="1" s="1"/>
  <c r="AS218" i="1"/>
  <c r="AS217" i="1" s="1"/>
  <c r="AS216" i="1" s="1"/>
  <c r="AO218" i="1"/>
  <c r="AO217" i="1" s="1"/>
  <c r="AO216" i="1" s="1"/>
  <c r="AN218" i="1"/>
  <c r="AN217" i="1" s="1"/>
  <c r="AN216" i="1" s="1"/>
  <c r="AM218" i="1"/>
  <c r="AM217" i="1" s="1"/>
  <c r="AM216" i="1" s="1"/>
  <c r="AI218" i="1"/>
  <c r="AI217" i="1" s="1"/>
  <c r="AI216" i="1" s="1"/>
  <c r="AH218" i="1"/>
  <c r="AH217" i="1" s="1"/>
  <c r="AH216" i="1" s="1"/>
  <c r="AG218" i="1"/>
  <c r="AG217" i="1" s="1"/>
  <c r="AG216" i="1" s="1"/>
  <c r="AC218" i="1"/>
  <c r="AC217" i="1" s="1"/>
  <c r="AC216" i="1" s="1"/>
  <c r="AB218" i="1"/>
  <c r="AB217" i="1" s="1"/>
  <c r="AB216" i="1" s="1"/>
  <c r="AA218" i="1"/>
  <c r="AA217" i="1" s="1"/>
  <c r="AA216" i="1" s="1"/>
  <c r="W218" i="1"/>
  <c r="W217" i="1" s="1"/>
  <c r="W216" i="1" s="1"/>
  <c r="V218" i="1"/>
  <c r="V217" i="1" s="1"/>
  <c r="V216" i="1" s="1"/>
  <c r="U218" i="1"/>
  <c r="U217" i="1" s="1"/>
  <c r="U216" i="1" s="1"/>
  <c r="Q218" i="1"/>
  <c r="T218" i="1" s="1"/>
  <c r="P218" i="1"/>
  <c r="S218" i="1" s="1"/>
  <c r="O218" i="1"/>
  <c r="R218" i="1" s="1"/>
  <c r="CM217" i="1"/>
  <c r="CM216" i="1" s="1"/>
  <c r="CB217" i="1"/>
  <c r="CB216" i="1" s="1"/>
  <c r="BV217" i="1"/>
  <c r="BV216" i="1" s="1"/>
  <c r="T215" i="1"/>
  <c r="Z215" i="1" s="1"/>
  <c r="AF215" i="1" s="1"/>
  <c r="AL215" i="1" s="1"/>
  <c r="AR215" i="1" s="1"/>
  <c r="AX215" i="1" s="1"/>
  <c r="BD215" i="1" s="1"/>
  <c r="BJ215" i="1" s="1"/>
  <c r="BP215" i="1" s="1"/>
  <c r="BU215" i="1" s="1"/>
  <c r="BZ215" i="1" s="1"/>
  <c r="CF215" i="1" s="1"/>
  <c r="CL215" i="1" s="1"/>
  <c r="CR215" i="1" s="1"/>
  <c r="N215" i="1"/>
  <c r="M215" i="1"/>
  <c r="S215" i="1" s="1"/>
  <c r="Y215" i="1" s="1"/>
  <c r="AE215" i="1" s="1"/>
  <c r="AK215" i="1" s="1"/>
  <c r="AQ215" i="1" s="1"/>
  <c r="AW215" i="1" s="1"/>
  <c r="BC215" i="1" s="1"/>
  <c r="BI215" i="1" s="1"/>
  <c r="BO215" i="1" s="1"/>
  <c r="BT215" i="1" s="1"/>
  <c r="BY215" i="1" s="1"/>
  <c r="CE215" i="1" s="1"/>
  <c r="CK215" i="1" s="1"/>
  <c r="CQ215" i="1" s="1"/>
  <c r="L215" i="1"/>
  <c r="R215" i="1" s="1"/>
  <c r="X215" i="1" s="1"/>
  <c r="AD215" i="1" s="1"/>
  <c r="AJ215" i="1" s="1"/>
  <c r="AP215" i="1" s="1"/>
  <c r="AV215" i="1" s="1"/>
  <c r="BB215" i="1" s="1"/>
  <c r="BH215" i="1" s="1"/>
  <c r="BN215" i="1" s="1"/>
  <c r="BS215" i="1" s="1"/>
  <c r="BX215" i="1" s="1"/>
  <c r="CD215" i="1" s="1"/>
  <c r="CJ215" i="1" s="1"/>
  <c r="CP215" i="1" s="1"/>
  <c r="CS214" i="1"/>
  <c r="CS213" i="1" s="1"/>
  <c r="CS212" i="1" s="1"/>
  <c r="CO214" i="1"/>
  <c r="CN214" i="1"/>
  <c r="CN213" i="1" s="1"/>
  <c r="CN212" i="1" s="1"/>
  <c r="CM214" i="1"/>
  <c r="CM213" i="1" s="1"/>
  <c r="CM212" i="1" s="1"/>
  <c r="CI214" i="1"/>
  <c r="CI213" i="1" s="1"/>
  <c r="CI212" i="1" s="1"/>
  <c r="CH214" i="1"/>
  <c r="CH213" i="1" s="1"/>
  <c r="CH212" i="1" s="1"/>
  <c r="CG214" i="1"/>
  <c r="CG213" i="1" s="1"/>
  <c r="CG212" i="1" s="1"/>
  <c r="CC214" i="1"/>
  <c r="CC213" i="1" s="1"/>
  <c r="CC212" i="1" s="1"/>
  <c r="CB214" i="1"/>
  <c r="CB213" i="1" s="1"/>
  <c r="CB212" i="1" s="1"/>
  <c r="CA214" i="1"/>
  <c r="BW214" i="1"/>
  <c r="BW213" i="1" s="1"/>
  <c r="BW212" i="1" s="1"/>
  <c r="BV214" i="1"/>
  <c r="BV213" i="1" s="1"/>
  <c r="BV212" i="1" s="1"/>
  <c r="BR214" i="1"/>
  <c r="BR213" i="1" s="1"/>
  <c r="BR212" i="1" s="1"/>
  <c r="BQ214" i="1"/>
  <c r="BQ213" i="1" s="1"/>
  <c r="BQ212" i="1" s="1"/>
  <c r="BM214" i="1"/>
  <c r="BM213" i="1" s="1"/>
  <c r="BL214" i="1"/>
  <c r="BL213" i="1" s="1"/>
  <c r="BL212" i="1" s="1"/>
  <c r="BK214" i="1"/>
  <c r="BK213" i="1" s="1"/>
  <c r="BK212" i="1" s="1"/>
  <c r="BG214" i="1"/>
  <c r="BG213" i="1" s="1"/>
  <c r="BG212" i="1" s="1"/>
  <c r="BF214" i="1"/>
  <c r="BE214" i="1"/>
  <c r="BE213" i="1" s="1"/>
  <c r="BE212" i="1" s="1"/>
  <c r="BA214" i="1"/>
  <c r="BA213" i="1" s="1"/>
  <c r="BA212" i="1" s="1"/>
  <c r="AZ214" i="1"/>
  <c r="AZ213" i="1" s="1"/>
  <c r="AZ212" i="1" s="1"/>
  <c r="AY214" i="1"/>
  <c r="AY213" i="1" s="1"/>
  <c r="AY212" i="1" s="1"/>
  <c r="AU214" i="1"/>
  <c r="AU213" i="1" s="1"/>
  <c r="AU212" i="1" s="1"/>
  <c r="AT214" i="1"/>
  <c r="AT213" i="1" s="1"/>
  <c r="AT212" i="1" s="1"/>
  <c r="AS214" i="1"/>
  <c r="AS213" i="1" s="1"/>
  <c r="AS212" i="1" s="1"/>
  <c r="AO214" i="1"/>
  <c r="AO213" i="1" s="1"/>
  <c r="AO212" i="1" s="1"/>
  <c r="AN214" i="1"/>
  <c r="AN213" i="1" s="1"/>
  <c r="AN212" i="1" s="1"/>
  <c r="AM214" i="1"/>
  <c r="AM213" i="1" s="1"/>
  <c r="AM212" i="1" s="1"/>
  <c r="AI214" i="1"/>
  <c r="AH214" i="1"/>
  <c r="AH213" i="1" s="1"/>
  <c r="AH212" i="1" s="1"/>
  <c r="AG214" i="1"/>
  <c r="AG213" i="1" s="1"/>
  <c r="AG212" i="1" s="1"/>
  <c r="AC214" i="1"/>
  <c r="AC213" i="1" s="1"/>
  <c r="AC212" i="1" s="1"/>
  <c r="AB214" i="1"/>
  <c r="AA214" i="1"/>
  <c r="AA213" i="1" s="1"/>
  <c r="AA212" i="1" s="1"/>
  <c r="W214" i="1"/>
  <c r="W213" i="1" s="1"/>
  <c r="W212" i="1" s="1"/>
  <c r="V214" i="1"/>
  <c r="V213" i="1" s="1"/>
  <c r="V212" i="1" s="1"/>
  <c r="U214" i="1"/>
  <c r="U213" i="1" s="1"/>
  <c r="U212" i="1" s="1"/>
  <c r="Q214" i="1"/>
  <c r="Q213" i="1" s="1"/>
  <c r="Q212" i="1" s="1"/>
  <c r="P214" i="1"/>
  <c r="P213" i="1" s="1"/>
  <c r="P212" i="1" s="1"/>
  <c r="O214" i="1"/>
  <c r="O213" i="1" s="1"/>
  <c r="O212" i="1" s="1"/>
  <c r="K214" i="1"/>
  <c r="K213" i="1" s="1"/>
  <c r="K212" i="1" s="1"/>
  <c r="J214" i="1"/>
  <c r="J213" i="1" s="1"/>
  <c r="J212" i="1" s="1"/>
  <c r="I214" i="1"/>
  <c r="H214" i="1"/>
  <c r="N214" i="1" s="1"/>
  <c r="G214" i="1"/>
  <c r="F214" i="1"/>
  <c r="F213" i="1" s="1"/>
  <c r="F212" i="1" s="1"/>
  <c r="CO213" i="1"/>
  <c r="CO212" i="1" s="1"/>
  <c r="CA213" i="1"/>
  <c r="CA212" i="1" s="1"/>
  <c r="BF213" i="1"/>
  <c r="BF212" i="1" s="1"/>
  <c r="AI213" i="1"/>
  <c r="AI212" i="1" s="1"/>
  <c r="AB213" i="1"/>
  <c r="AB212" i="1" s="1"/>
  <c r="G213" i="1"/>
  <c r="BM212" i="1"/>
  <c r="N211" i="1"/>
  <c r="T211" i="1" s="1"/>
  <c r="Z211" i="1" s="1"/>
  <c r="AF211" i="1" s="1"/>
  <c r="AL211" i="1" s="1"/>
  <c r="AR211" i="1" s="1"/>
  <c r="AX211" i="1" s="1"/>
  <c r="BD211" i="1" s="1"/>
  <c r="BJ211" i="1" s="1"/>
  <c r="BP211" i="1" s="1"/>
  <c r="BU211" i="1" s="1"/>
  <c r="BZ211" i="1" s="1"/>
  <c r="CF211" i="1" s="1"/>
  <c r="CL211" i="1" s="1"/>
  <c r="CR211" i="1" s="1"/>
  <c r="M211" i="1"/>
  <c r="S211" i="1" s="1"/>
  <c r="Y211" i="1" s="1"/>
  <c r="AE211" i="1" s="1"/>
  <c r="AK211" i="1" s="1"/>
  <c r="AQ211" i="1" s="1"/>
  <c r="AW211" i="1" s="1"/>
  <c r="BC211" i="1" s="1"/>
  <c r="BI211" i="1" s="1"/>
  <c r="BO211" i="1" s="1"/>
  <c r="BT211" i="1" s="1"/>
  <c r="BY211" i="1" s="1"/>
  <c r="CE211" i="1" s="1"/>
  <c r="CK211" i="1" s="1"/>
  <c r="CQ211" i="1" s="1"/>
  <c r="L211" i="1"/>
  <c r="R211" i="1" s="1"/>
  <c r="X211" i="1" s="1"/>
  <c r="AD211" i="1" s="1"/>
  <c r="AJ211" i="1" s="1"/>
  <c r="AP211" i="1" s="1"/>
  <c r="AV211" i="1" s="1"/>
  <c r="BB211" i="1" s="1"/>
  <c r="BH211" i="1" s="1"/>
  <c r="BN211" i="1" s="1"/>
  <c r="BS211" i="1" s="1"/>
  <c r="BX211" i="1" s="1"/>
  <c r="CD211" i="1" s="1"/>
  <c r="CJ211" i="1" s="1"/>
  <c r="CP211" i="1" s="1"/>
  <c r="CS210" i="1"/>
  <c r="CO210" i="1"/>
  <c r="CN210" i="1"/>
  <c r="CM210" i="1"/>
  <c r="CM209" i="1" s="1"/>
  <c r="CM208" i="1" s="1"/>
  <c r="CI210" i="1"/>
  <c r="CH210" i="1"/>
  <c r="CG210" i="1"/>
  <c r="CC210" i="1"/>
  <c r="CC209" i="1" s="1"/>
  <c r="CC208" i="1" s="1"/>
  <c r="CB210" i="1"/>
  <c r="CA210" i="1"/>
  <c r="BW210" i="1"/>
  <c r="BV210" i="1"/>
  <c r="BV209" i="1" s="1"/>
  <c r="BV208" i="1" s="1"/>
  <c r="BR210" i="1"/>
  <c r="BQ210" i="1"/>
  <c r="BM210" i="1"/>
  <c r="BL210" i="1"/>
  <c r="BL209" i="1" s="1"/>
  <c r="BL208" i="1" s="1"/>
  <c r="BK210" i="1"/>
  <c r="BG210" i="1"/>
  <c r="BF210" i="1"/>
  <c r="BE210" i="1"/>
  <c r="BE209" i="1" s="1"/>
  <c r="BE208" i="1" s="1"/>
  <c r="BA210" i="1"/>
  <c r="AZ210" i="1"/>
  <c r="AY210" i="1"/>
  <c r="AU210" i="1"/>
  <c r="AU209" i="1" s="1"/>
  <c r="AU208" i="1" s="1"/>
  <c r="AT210" i="1"/>
  <c r="AS210" i="1"/>
  <c r="AO210" i="1"/>
  <c r="AN210" i="1"/>
  <c r="AN209" i="1" s="1"/>
  <c r="AN208" i="1" s="1"/>
  <c r="AM210" i="1"/>
  <c r="AI210" i="1"/>
  <c r="AH210" i="1"/>
  <c r="AG210" i="1"/>
  <c r="AG209" i="1" s="1"/>
  <c r="AG208" i="1" s="1"/>
  <c r="AC210" i="1"/>
  <c r="AB210" i="1"/>
  <c r="AA210" i="1"/>
  <c r="W210" i="1"/>
  <c r="W209" i="1" s="1"/>
  <c r="W208" i="1" s="1"/>
  <c r="V210" i="1"/>
  <c r="U210" i="1"/>
  <c r="Q210" i="1"/>
  <c r="P210" i="1"/>
  <c r="P209" i="1" s="1"/>
  <c r="P208" i="1" s="1"/>
  <c r="O210" i="1"/>
  <c r="K210" i="1"/>
  <c r="K209" i="1" s="1"/>
  <c r="K208" i="1" s="1"/>
  <c r="J210" i="1"/>
  <c r="I210" i="1"/>
  <c r="I209" i="1" s="1"/>
  <c r="I208" i="1" s="1"/>
  <c r="H210" i="1"/>
  <c r="H209" i="1" s="1"/>
  <c r="H208" i="1" s="1"/>
  <c r="G210" i="1"/>
  <c r="M210" i="1" s="1"/>
  <c r="F210" i="1"/>
  <c r="CS209" i="1"/>
  <c r="CS208" i="1" s="1"/>
  <c r="CO209" i="1"/>
  <c r="CO208" i="1" s="1"/>
  <c r="CN209" i="1"/>
  <c r="CI209" i="1"/>
  <c r="CI208" i="1" s="1"/>
  <c r="CH209" i="1"/>
  <c r="CH208" i="1" s="1"/>
  <c r="CG209" i="1"/>
  <c r="CB209" i="1"/>
  <c r="CB208" i="1" s="1"/>
  <c r="CA209" i="1"/>
  <c r="CA208" i="1" s="1"/>
  <c r="BW209" i="1"/>
  <c r="BR209" i="1"/>
  <c r="BR208" i="1" s="1"/>
  <c r="BQ209" i="1"/>
  <c r="BQ208" i="1" s="1"/>
  <c r="BM209" i="1"/>
  <c r="BK209" i="1"/>
  <c r="BK208" i="1" s="1"/>
  <c r="BG209" i="1"/>
  <c r="BG208" i="1" s="1"/>
  <c r="BF209" i="1"/>
  <c r="BA209" i="1"/>
  <c r="BA208" i="1" s="1"/>
  <c r="AZ209" i="1"/>
  <c r="AZ208" i="1" s="1"/>
  <c r="AY209" i="1"/>
  <c r="AT209" i="1"/>
  <c r="AT208" i="1" s="1"/>
  <c r="AS209" i="1"/>
  <c r="AS208" i="1" s="1"/>
  <c r="AO209" i="1"/>
  <c r="AM209" i="1"/>
  <c r="AM208" i="1" s="1"/>
  <c r="AI209" i="1"/>
  <c r="AI208" i="1" s="1"/>
  <c r="AH209" i="1"/>
  <c r="AC209" i="1"/>
  <c r="AC208" i="1" s="1"/>
  <c r="AB209" i="1"/>
  <c r="AB208" i="1" s="1"/>
  <c r="AA209" i="1"/>
  <c r="V209" i="1"/>
  <c r="V208" i="1" s="1"/>
  <c r="U209" i="1"/>
  <c r="U208" i="1" s="1"/>
  <c r="Q209" i="1"/>
  <c r="O209" i="1"/>
  <c r="O208" i="1" s="1"/>
  <c r="J209" i="1"/>
  <c r="J208" i="1" s="1"/>
  <c r="G209" i="1"/>
  <c r="M209" i="1" s="1"/>
  <c r="F209" i="1"/>
  <c r="F208" i="1" s="1"/>
  <c r="L208" i="1" s="1"/>
  <c r="R208" i="1" s="1"/>
  <c r="X208" i="1" s="1"/>
  <c r="AD208" i="1" s="1"/>
  <c r="AJ208" i="1" s="1"/>
  <c r="AP208" i="1" s="1"/>
  <c r="CN208" i="1"/>
  <c r="CG208" i="1"/>
  <c r="BW208" i="1"/>
  <c r="BM208" i="1"/>
  <c r="BF208" i="1"/>
  <c r="AY208" i="1"/>
  <c r="AO208" i="1"/>
  <c r="AH208" i="1"/>
  <c r="AA208" i="1"/>
  <c r="Q208" i="1"/>
  <c r="N207" i="1"/>
  <c r="T207" i="1" s="1"/>
  <c r="Z207" i="1" s="1"/>
  <c r="AF207" i="1" s="1"/>
  <c r="AL207" i="1" s="1"/>
  <c r="AR207" i="1" s="1"/>
  <c r="AX207" i="1" s="1"/>
  <c r="BD207" i="1" s="1"/>
  <c r="BJ207" i="1" s="1"/>
  <c r="BP207" i="1" s="1"/>
  <c r="BU207" i="1" s="1"/>
  <c r="BZ207" i="1" s="1"/>
  <c r="CF207" i="1" s="1"/>
  <c r="CL207" i="1" s="1"/>
  <c r="CR207" i="1" s="1"/>
  <c r="M207" i="1"/>
  <c r="S207" i="1" s="1"/>
  <c r="Y207" i="1" s="1"/>
  <c r="AE207" i="1" s="1"/>
  <c r="AK207" i="1" s="1"/>
  <c r="AQ207" i="1" s="1"/>
  <c r="AW207" i="1" s="1"/>
  <c r="BC207" i="1" s="1"/>
  <c r="BI207" i="1" s="1"/>
  <c r="BO207" i="1" s="1"/>
  <c r="BT207" i="1" s="1"/>
  <c r="BY207" i="1" s="1"/>
  <c r="CE207" i="1" s="1"/>
  <c r="CK207" i="1" s="1"/>
  <c r="CQ207" i="1" s="1"/>
  <c r="L207" i="1"/>
  <c r="R207" i="1" s="1"/>
  <c r="X207" i="1" s="1"/>
  <c r="AD207" i="1" s="1"/>
  <c r="AJ207" i="1" s="1"/>
  <c r="AP207" i="1" s="1"/>
  <c r="AV207" i="1" s="1"/>
  <c r="BB207" i="1" s="1"/>
  <c r="BH207" i="1" s="1"/>
  <c r="BN207" i="1" s="1"/>
  <c r="BS207" i="1" s="1"/>
  <c r="BX207" i="1" s="1"/>
  <c r="CD207" i="1" s="1"/>
  <c r="CJ207" i="1" s="1"/>
  <c r="CP207" i="1" s="1"/>
  <c r="CS206" i="1"/>
  <c r="CO206" i="1"/>
  <c r="CO205" i="1" s="1"/>
  <c r="CO204" i="1" s="1"/>
  <c r="CN206" i="1"/>
  <c r="CN205" i="1" s="1"/>
  <c r="CN204" i="1" s="1"/>
  <c r="CM206" i="1"/>
  <c r="CM205" i="1" s="1"/>
  <c r="CM204" i="1" s="1"/>
  <c r="CI206" i="1"/>
  <c r="CH206" i="1"/>
  <c r="CH205" i="1" s="1"/>
  <c r="CH204" i="1" s="1"/>
  <c r="CG206" i="1"/>
  <c r="CG205" i="1" s="1"/>
  <c r="CG204" i="1" s="1"/>
  <c r="CC206" i="1"/>
  <c r="CC205" i="1" s="1"/>
  <c r="CC204" i="1" s="1"/>
  <c r="CB206" i="1"/>
  <c r="CB205" i="1" s="1"/>
  <c r="CB204" i="1" s="1"/>
  <c r="CA206" i="1"/>
  <c r="CA205" i="1" s="1"/>
  <c r="CA204" i="1" s="1"/>
  <c r="BW206" i="1"/>
  <c r="BW205" i="1" s="1"/>
  <c r="BW204" i="1" s="1"/>
  <c r="BV206" i="1"/>
  <c r="BV205" i="1" s="1"/>
  <c r="BV204" i="1" s="1"/>
  <c r="BR206" i="1"/>
  <c r="BQ206" i="1"/>
  <c r="BQ205" i="1" s="1"/>
  <c r="BQ204" i="1" s="1"/>
  <c r="BM206" i="1"/>
  <c r="BM205" i="1" s="1"/>
  <c r="BM204" i="1" s="1"/>
  <c r="BL206" i="1"/>
  <c r="BL205" i="1" s="1"/>
  <c r="BL204" i="1" s="1"/>
  <c r="BK206" i="1"/>
  <c r="BG206" i="1"/>
  <c r="BG205" i="1" s="1"/>
  <c r="BG204" i="1" s="1"/>
  <c r="BF206" i="1"/>
  <c r="BF205" i="1" s="1"/>
  <c r="BF204" i="1" s="1"/>
  <c r="BE206" i="1"/>
  <c r="BE205" i="1" s="1"/>
  <c r="BE204" i="1" s="1"/>
  <c r="BA206" i="1"/>
  <c r="BA205" i="1" s="1"/>
  <c r="BA204" i="1" s="1"/>
  <c r="AZ206" i="1"/>
  <c r="AZ205" i="1" s="1"/>
  <c r="AZ204" i="1" s="1"/>
  <c r="AY206" i="1"/>
  <c r="AY205" i="1" s="1"/>
  <c r="AY204" i="1" s="1"/>
  <c r="AU206" i="1"/>
  <c r="AU205" i="1" s="1"/>
  <c r="AU204" i="1" s="1"/>
  <c r="AT206" i="1"/>
  <c r="AS206" i="1"/>
  <c r="AS205" i="1" s="1"/>
  <c r="AS204" i="1" s="1"/>
  <c r="AO206" i="1"/>
  <c r="AO205" i="1" s="1"/>
  <c r="AO204" i="1" s="1"/>
  <c r="AN206" i="1"/>
  <c r="AN205" i="1" s="1"/>
  <c r="AN204" i="1" s="1"/>
  <c r="AM206" i="1"/>
  <c r="AM205" i="1" s="1"/>
  <c r="AM204" i="1" s="1"/>
  <c r="AI206" i="1"/>
  <c r="AI205" i="1" s="1"/>
  <c r="AI204" i="1" s="1"/>
  <c r="AH206" i="1"/>
  <c r="AH205" i="1" s="1"/>
  <c r="AH204" i="1" s="1"/>
  <c r="AG206" i="1"/>
  <c r="AG205" i="1" s="1"/>
  <c r="AG204" i="1" s="1"/>
  <c r="AC206" i="1"/>
  <c r="AB206" i="1"/>
  <c r="AB205" i="1" s="1"/>
  <c r="AB204" i="1" s="1"/>
  <c r="AA206" i="1"/>
  <c r="AA205" i="1" s="1"/>
  <c r="AA204" i="1" s="1"/>
  <c r="W206" i="1"/>
  <c r="W205" i="1" s="1"/>
  <c r="W204" i="1" s="1"/>
  <c r="V206" i="1"/>
  <c r="U206" i="1"/>
  <c r="U205" i="1" s="1"/>
  <c r="U204" i="1" s="1"/>
  <c r="Q206" i="1"/>
  <c r="Q205" i="1" s="1"/>
  <c r="Q204" i="1" s="1"/>
  <c r="P206" i="1"/>
  <c r="P205" i="1" s="1"/>
  <c r="P204" i="1" s="1"/>
  <c r="O206" i="1"/>
  <c r="O205" i="1" s="1"/>
  <c r="O204" i="1" s="1"/>
  <c r="K206" i="1"/>
  <c r="K205" i="1" s="1"/>
  <c r="K204" i="1" s="1"/>
  <c r="J206" i="1"/>
  <c r="J205" i="1" s="1"/>
  <c r="I206" i="1"/>
  <c r="I205" i="1" s="1"/>
  <c r="I204" i="1" s="1"/>
  <c r="H206" i="1"/>
  <c r="G206" i="1"/>
  <c r="G205" i="1" s="1"/>
  <c r="G204" i="1" s="1"/>
  <c r="F206" i="1"/>
  <c r="CS205" i="1"/>
  <c r="CS204" i="1" s="1"/>
  <c r="CI205" i="1"/>
  <c r="CI204" i="1" s="1"/>
  <c r="BR205" i="1"/>
  <c r="BR204" i="1" s="1"/>
  <c r="BK205" i="1"/>
  <c r="BK204" i="1" s="1"/>
  <c r="AT205" i="1"/>
  <c r="AT204" i="1" s="1"/>
  <c r="AC205" i="1"/>
  <c r="AC204" i="1" s="1"/>
  <c r="V205" i="1"/>
  <c r="V204" i="1" s="1"/>
  <c r="H205" i="1"/>
  <c r="N203" i="1"/>
  <c r="T203" i="1" s="1"/>
  <c r="Z203" i="1" s="1"/>
  <c r="AF203" i="1" s="1"/>
  <c r="AL203" i="1" s="1"/>
  <c r="AR203" i="1" s="1"/>
  <c r="AX203" i="1" s="1"/>
  <c r="BD203" i="1" s="1"/>
  <c r="BJ203" i="1" s="1"/>
  <c r="BP203" i="1" s="1"/>
  <c r="BU203" i="1" s="1"/>
  <c r="BZ203" i="1" s="1"/>
  <c r="CF203" i="1" s="1"/>
  <c r="CL203" i="1" s="1"/>
  <c r="CR203" i="1" s="1"/>
  <c r="M203" i="1"/>
  <c r="S203" i="1" s="1"/>
  <c r="Y203" i="1" s="1"/>
  <c r="AE203" i="1" s="1"/>
  <c r="AK203" i="1" s="1"/>
  <c r="AQ203" i="1" s="1"/>
  <c r="AW203" i="1" s="1"/>
  <c r="BC203" i="1" s="1"/>
  <c r="BI203" i="1" s="1"/>
  <c r="BO203" i="1" s="1"/>
  <c r="BT203" i="1" s="1"/>
  <c r="BY203" i="1" s="1"/>
  <c r="CE203" i="1" s="1"/>
  <c r="CK203" i="1" s="1"/>
  <c r="CQ203" i="1" s="1"/>
  <c r="L203" i="1"/>
  <c r="R203" i="1" s="1"/>
  <c r="X203" i="1" s="1"/>
  <c r="AD203" i="1" s="1"/>
  <c r="AJ203" i="1" s="1"/>
  <c r="AP203" i="1" s="1"/>
  <c r="AV203" i="1" s="1"/>
  <c r="BB203" i="1" s="1"/>
  <c r="BH203" i="1" s="1"/>
  <c r="BN203" i="1" s="1"/>
  <c r="BS203" i="1" s="1"/>
  <c r="BX203" i="1" s="1"/>
  <c r="CD203" i="1" s="1"/>
  <c r="CJ203" i="1" s="1"/>
  <c r="CP203" i="1" s="1"/>
  <c r="CS202" i="1"/>
  <c r="CS201" i="1" s="1"/>
  <c r="CS200" i="1" s="1"/>
  <c r="CO202" i="1"/>
  <c r="CO201" i="1" s="1"/>
  <c r="CO200" i="1" s="1"/>
  <c r="CN202" i="1"/>
  <c r="CN201" i="1" s="1"/>
  <c r="CN200" i="1" s="1"/>
  <c r="CM202" i="1"/>
  <c r="CM201" i="1" s="1"/>
  <c r="CM200" i="1" s="1"/>
  <c r="CI202" i="1"/>
  <c r="CI201" i="1" s="1"/>
  <c r="CI200" i="1" s="1"/>
  <c r="CH202" i="1"/>
  <c r="CH201" i="1" s="1"/>
  <c r="CH200" i="1" s="1"/>
  <c r="CG202" i="1"/>
  <c r="CG201" i="1" s="1"/>
  <c r="CG200" i="1" s="1"/>
  <c r="CC202" i="1"/>
  <c r="CC201" i="1" s="1"/>
  <c r="CC200" i="1" s="1"/>
  <c r="CB202" i="1"/>
  <c r="CB201" i="1" s="1"/>
  <c r="CB200" i="1" s="1"/>
  <c r="CA202" i="1"/>
  <c r="CA201" i="1" s="1"/>
  <c r="CA200" i="1" s="1"/>
  <c r="BW202" i="1"/>
  <c r="BW201" i="1" s="1"/>
  <c r="BW200" i="1" s="1"/>
  <c r="BV202" i="1"/>
  <c r="BV201" i="1" s="1"/>
  <c r="BV200" i="1" s="1"/>
  <c r="BR202" i="1"/>
  <c r="BR201" i="1" s="1"/>
  <c r="BR200" i="1" s="1"/>
  <c r="BQ202" i="1"/>
  <c r="BQ201" i="1" s="1"/>
  <c r="BQ200" i="1" s="1"/>
  <c r="BM202" i="1"/>
  <c r="BL202" i="1"/>
  <c r="BL201" i="1" s="1"/>
  <c r="BL200" i="1" s="1"/>
  <c r="BK202" i="1"/>
  <c r="BK201" i="1" s="1"/>
  <c r="BK200" i="1" s="1"/>
  <c r="BG202" i="1"/>
  <c r="BG201" i="1" s="1"/>
  <c r="BG200" i="1" s="1"/>
  <c r="BF202" i="1"/>
  <c r="BF201" i="1" s="1"/>
  <c r="BF200" i="1" s="1"/>
  <c r="BE202" i="1"/>
  <c r="BE201" i="1" s="1"/>
  <c r="BE200" i="1" s="1"/>
  <c r="BA202" i="1"/>
  <c r="BA201" i="1" s="1"/>
  <c r="BA200" i="1" s="1"/>
  <c r="AZ202" i="1"/>
  <c r="AZ201" i="1" s="1"/>
  <c r="AZ200" i="1" s="1"/>
  <c r="AY202" i="1"/>
  <c r="AY201" i="1" s="1"/>
  <c r="AY200" i="1" s="1"/>
  <c r="AU202" i="1"/>
  <c r="AU201" i="1" s="1"/>
  <c r="AU200" i="1" s="1"/>
  <c r="AT202" i="1"/>
  <c r="AT201" i="1" s="1"/>
  <c r="AT200" i="1" s="1"/>
  <c r="AS202" i="1"/>
  <c r="AS201" i="1" s="1"/>
  <c r="AS200" i="1" s="1"/>
  <c r="AO202" i="1"/>
  <c r="AO201" i="1" s="1"/>
  <c r="AO200" i="1" s="1"/>
  <c r="AN202" i="1"/>
  <c r="AN201" i="1" s="1"/>
  <c r="AN200" i="1" s="1"/>
  <c r="AM202" i="1"/>
  <c r="AM201" i="1" s="1"/>
  <c r="AM200" i="1" s="1"/>
  <c r="AI202" i="1"/>
  <c r="AI201" i="1" s="1"/>
  <c r="AI200" i="1" s="1"/>
  <c r="AH202" i="1"/>
  <c r="AG202" i="1"/>
  <c r="AG201" i="1" s="1"/>
  <c r="AG200" i="1" s="1"/>
  <c r="AC202" i="1"/>
  <c r="AC201" i="1" s="1"/>
  <c r="AC200" i="1" s="1"/>
  <c r="AB202" i="1"/>
  <c r="AB201" i="1" s="1"/>
  <c r="AB200" i="1" s="1"/>
  <c r="AA202" i="1"/>
  <c r="AA201" i="1" s="1"/>
  <c r="AA200" i="1" s="1"/>
  <c r="W202" i="1"/>
  <c r="W201" i="1" s="1"/>
  <c r="W200" i="1" s="1"/>
  <c r="V202" i="1"/>
  <c r="V201" i="1" s="1"/>
  <c r="V200" i="1" s="1"/>
  <c r="U202" i="1"/>
  <c r="U201" i="1" s="1"/>
  <c r="U200" i="1" s="1"/>
  <c r="Q202" i="1"/>
  <c r="Q201" i="1" s="1"/>
  <c r="Q200" i="1" s="1"/>
  <c r="P202" i="1"/>
  <c r="P201" i="1" s="1"/>
  <c r="P200" i="1" s="1"/>
  <c r="O202" i="1"/>
  <c r="O201" i="1" s="1"/>
  <c r="O200" i="1" s="1"/>
  <c r="K202" i="1"/>
  <c r="K201" i="1" s="1"/>
  <c r="K200" i="1" s="1"/>
  <c r="J202" i="1"/>
  <c r="J201" i="1" s="1"/>
  <c r="J200" i="1" s="1"/>
  <c r="I202" i="1"/>
  <c r="I201" i="1" s="1"/>
  <c r="I200" i="1" s="1"/>
  <c r="H202" i="1"/>
  <c r="H201" i="1" s="1"/>
  <c r="G202" i="1"/>
  <c r="F202" i="1"/>
  <c r="BM201" i="1"/>
  <c r="BM200" i="1" s="1"/>
  <c r="AH201" i="1"/>
  <c r="F201" i="1"/>
  <c r="F200" i="1" s="1"/>
  <c r="AH200" i="1"/>
  <c r="N199" i="1"/>
  <c r="T199" i="1" s="1"/>
  <c r="Z199" i="1" s="1"/>
  <c r="AF199" i="1" s="1"/>
  <c r="AL199" i="1" s="1"/>
  <c r="AR199" i="1" s="1"/>
  <c r="AX199" i="1" s="1"/>
  <c r="BD199" i="1" s="1"/>
  <c r="BJ199" i="1" s="1"/>
  <c r="BP199" i="1" s="1"/>
  <c r="BU199" i="1" s="1"/>
  <c r="BZ199" i="1" s="1"/>
  <c r="CF199" i="1" s="1"/>
  <c r="CL199" i="1" s="1"/>
  <c r="CR199" i="1" s="1"/>
  <c r="M199" i="1"/>
  <c r="S199" i="1" s="1"/>
  <c r="Y199" i="1" s="1"/>
  <c r="AE199" i="1" s="1"/>
  <c r="AK199" i="1" s="1"/>
  <c r="AQ199" i="1" s="1"/>
  <c r="AW199" i="1" s="1"/>
  <c r="BC199" i="1" s="1"/>
  <c r="BI199" i="1" s="1"/>
  <c r="BO199" i="1" s="1"/>
  <c r="BT199" i="1" s="1"/>
  <c r="BY199" i="1" s="1"/>
  <c r="CE199" i="1" s="1"/>
  <c r="CK199" i="1" s="1"/>
  <c r="CQ199" i="1" s="1"/>
  <c r="L199" i="1"/>
  <c r="R199" i="1" s="1"/>
  <c r="X199" i="1" s="1"/>
  <c r="AD199" i="1" s="1"/>
  <c r="AJ199" i="1" s="1"/>
  <c r="AP199" i="1" s="1"/>
  <c r="AV199" i="1" s="1"/>
  <c r="BB199" i="1" s="1"/>
  <c r="BH199" i="1" s="1"/>
  <c r="BN199" i="1" s="1"/>
  <c r="BS199" i="1" s="1"/>
  <c r="BX199" i="1" s="1"/>
  <c r="CD199" i="1" s="1"/>
  <c r="CJ199" i="1" s="1"/>
  <c r="CP199" i="1" s="1"/>
  <c r="CS198" i="1"/>
  <c r="CS197" i="1" s="1"/>
  <c r="CS196" i="1" s="1"/>
  <c r="CO198" i="1"/>
  <c r="CN198" i="1"/>
  <c r="CN197" i="1" s="1"/>
  <c r="CN196" i="1" s="1"/>
  <c r="CM198" i="1"/>
  <c r="CM197" i="1" s="1"/>
  <c r="CM196" i="1" s="1"/>
  <c r="CI198" i="1"/>
  <c r="CI197" i="1" s="1"/>
  <c r="CI196" i="1" s="1"/>
  <c r="CH198" i="1"/>
  <c r="CG198" i="1"/>
  <c r="CG197" i="1" s="1"/>
  <c r="CG196" i="1" s="1"/>
  <c r="CC198" i="1"/>
  <c r="CC197" i="1" s="1"/>
  <c r="CC196" i="1" s="1"/>
  <c r="CB198" i="1"/>
  <c r="CB197" i="1" s="1"/>
  <c r="CB196" i="1" s="1"/>
  <c r="CA198" i="1"/>
  <c r="BW198" i="1"/>
  <c r="BW197" i="1" s="1"/>
  <c r="BW196" i="1" s="1"/>
  <c r="BV198" i="1"/>
  <c r="BR198" i="1"/>
  <c r="BR197" i="1" s="1"/>
  <c r="BR196" i="1" s="1"/>
  <c r="BQ198" i="1"/>
  <c r="BM198" i="1"/>
  <c r="BM197" i="1" s="1"/>
  <c r="BM196" i="1" s="1"/>
  <c r="BL198" i="1"/>
  <c r="BL197" i="1" s="1"/>
  <c r="BL196" i="1" s="1"/>
  <c r="BK198" i="1"/>
  <c r="BK197" i="1" s="1"/>
  <c r="BK196" i="1" s="1"/>
  <c r="BG198" i="1"/>
  <c r="BF198" i="1"/>
  <c r="BF197" i="1" s="1"/>
  <c r="BF196" i="1" s="1"/>
  <c r="BE198" i="1"/>
  <c r="BE197" i="1" s="1"/>
  <c r="BE196" i="1" s="1"/>
  <c r="BA198" i="1"/>
  <c r="BA197" i="1" s="1"/>
  <c r="BA196" i="1" s="1"/>
  <c r="AZ198" i="1"/>
  <c r="AZ197" i="1" s="1"/>
  <c r="AZ196" i="1" s="1"/>
  <c r="AY198" i="1"/>
  <c r="AY197" i="1" s="1"/>
  <c r="AY196" i="1" s="1"/>
  <c r="AU198" i="1"/>
  <c r="AU197" i="1" s="1"/>
  <c r="AU196" i="1" s="1"/>
  <c r="AT198" i="1"/>
  <c r="AT197" i="1" s="1"/>
  <c r="AT196" i="1" s="1"/>
  <c r="AS198" i="1"/>
  <c r="AO198" i="1"/>
  <c r="AO197" i="1" s="1"/>
  <c r="AO196" i="1" s="1"/>
  <c r="AN198" i="1"/>
  <c r="AN197" i="1" s="1"/>
  <c r="AN196" i="1" s="1"/>
  <c r="AM198" i="1"/>
  <c r="AM197" i="1" s="1"/>
  <c r="AM196" i="1" s="1"/>
  <c r="AI198" i="1"/>
  <c r="AI197" i="1" s="1"/>
  <c r="AH198" i="1"/>
  <c r="AH197" i="1" s="1"/>
  <c r="AH196" i="1" s="1"/>
  <c r="AG198" i="1"/>
  <c r="AG197" i="1" s="1"/>
  <c r="AG196" i="1" s="1"/>
  <c r="AC198" i="1"/>
  <c r="AC197" i="1" s="1"/>
  <c r="AC196" i="1" s="1"/>
  <c r="AB198" i="1"/>
  <c r="AA198" i="1"/>
  <c r="AA197" i="1" s="1"/>
  <c r="AA196" i="1" s="1"/>
  <c r="W198" i="1"/>
  <c r="W197" i="1" s="1"/>
  <c r="W196" i="1" s="1"/>
  <c r="V198" i="1"/>
  <c r="V197" i="1" s="1"/>
  <c r="V196" i="1" s="1"/>
  <c r="U198" i="1"/>
  <c r="Q198" i="1"/>
  <c r="Q197" i="1" s="1"/>
  <c r="Q196" i="1" s="1"/>
  <c r="P198" i="1"/>
  <c r="P197" i="1" s="1"/>
  <c r="P196" i="1" s="1"/>
  <c r="O198" i="1"/>
  <c r="O197" i="1" s="1"/>
  <c r="O196" i="1" s="1"/>
  <c r="K198" i="1"/>
  <c r="J198" i="1"/>
  <c r="J197" i="1" s="1"/>
  <c r="J196" i="1" s="1"/>
  <c r="I198" i="1"/>
  <c r="I197" i="1" s="1"/>
  <c r="I196" i="1" s="1"/>
  <c r="H198" i="1"/>
  <c r="G198" i="1"/>
  <c r="F198" i="1"/>
  <c r="F197" i="1" s="1"/>
  <c r="F196" i="1" s="1"/>
  <c r="CO197" i="1"/>
  <c r="CO196" i="1" s="1"/>
  <c r="CH197" i="1"/>
  <c r="CH196" i="1" s="1"/>
  <c r="CA197" i="1"/>
  <c r="CA196" i="1" s="1"/>
  <c r="BV197" i="1"/>
  <c r="BV196" i="1" s="1"/>
  <c r="BQ197" i="1"/>
  <c r="BG197" i="1"/>
  <c r="BG196" i="1" s="1"/>
  <c r="AS197" i="1"/>
  <c r="AS196" i="1" s="1"/>
  <c r="AB197" i="1"/>
  <c r="U197" i="1"/>
  <c r="U196" i="1" s="1"/>
  <c r="K197" i="1"/>
  <c r="K196" i="1" s="1"/>
  <c r="G197" i="1"/>
  <c r="G196" i="1" s="1"/>
  <c r="BQ196" i="1"/>
  <c r="AI196" i="1"/>
  <c r="AB196" i="1"/>
  <c r="N194" i="1"/>
  <c r="T194" i="1" s="1"/>
  <c r="Z194" i="1" s="1"/>
  <c r="AF194" i="1" s="1"/>
  <c r="AL194" i="1" s="1"/>
  <c r="AR194" i="1" s="1"/>
  <c r="AX194" i="1" s="1"/>
  <c r="BD194" i="1" s="1"/>
  <c r="BJ194" i="1" s="1"/>
  <c r="BP194" i="1" s="1"/>
  <c r="BU194" i="1" s="1"/>
  <c r="BZ194" i="1" s="1"/>
  <c r="CF194" i="1" s="1"/>
  <c r="CL194" i="1" s="1"/>
  <c r="CR194" i="1" s="1"/>
  <c r="M194" i="1"/>
  <c r="S194" i="1" s="1"/>
  <c r="Y194" i="1" s="1"/>
  <c r="AE194" i="1" s="1"/>
  <c r="AK194" i="1" s="1"/>
  <c r="AQ194" i="1" s="1"/>
  <c r="AW194" i="1" s="1"/>
  <c r="BC194" i="1" s="1"/>
  <c r="BI194" i="1" s="1"/>
  <c r="BO194" i="1" s="1"/>
  <c r="BT194" i="1" s="1"/>
  <c r="BY194" i="1" s="1"/>
  <c r="CE194" i="1" s="1"/>
  <c r="CK194" i="1" s="1"/>
  <c r="CQ194" i="1" s="1"/>
  <c r="L194" i="1"/>
  <c r="R194" i="1" s="1"/>
  <c r="X194" i="1" s="1"/>
  <c r="AD194" i="1" s="1"/>
  <c r="AJ194" i="1" s="1"/>
  <c r="AP194" i="1" s="1"/>
  <c r="AV194" i="1" s="1"/>
  <c r="BB194" i="1" s="1"/>
  <c r="BH194" i="1" s="1"/>
  <c r="BN194" i="1" s="1"/>
  <c r="BS194" i="1" s="1"/>
  <c r="BX194" i="1" s="1"/>
  <c r="CD194" i="1" s="1"/>
  <c r="CJ194" i="1" s="1"/>
  <c r="CP194" i="1" s="1"/>
  <c r="CS193" i="1"/>
  <c r="CS192" i="1" s="1"/>
  <c r="CS191" i="1" s="1"/>
  <c r="CO193" i="1"/>
  <c r="CO192" i="1" s="1"/>
  <c r="CO191" i="1" s="1"/>
  <c r="CN193" i="1"/>
  <c r="CN192" i="1" s="1"/>
  <c r="CN191" i="1" s="1"/>
  <c r="CM193" i="1"/>
  <c r="CM192" i="1" s="1"/>
  <c r="CM191" i="1" s="1"/>
  <c r="CI193" i="1"/>
  <c r="CI192" i="1" s="1"/>
  <c r="CI191" i="1" s="1"/>
  <c r="CH193" i="1"/>
  <c r="CH192" i="1" s="1"/>
  <c r="CH191" i="1" s="1"/>
  <c r="CG193" i="1"/>
  <c r="CG192" i="1" s="1"/>
  <c r="CG191" i="1" s="1"/>
  <c r="CC193" i="1"/>
  <c r="CB193" i="1"/>
  <c r="CB192" i="1" s="1"/>
  <c r="CB191" i="1" s="1"/>
  <c r="CA193" i="1"/>
  <c r="CA192" i="1" s="1"/>
  <c r="CA191" i="1" s="1"/>
  <c r="BW193" i="1"/>
  <c r="BW192" i="1" s="1"/>
  <c r="BW191" i="1" s="1"/>
  <c r="BV193" i="1"/>
  <c r="BV192" i="1" s="1"/>
  <c r="BV191" i="1" s="1"/>
  <c r="BR193" i="1"/>
  <c r="BR192" i="1" s="1"/>
  <c r="BR191" i="1" s="1"/>
  <c r="BQ193" i="1"/>
  <c r="BQ192" i="1" s="1"/>
  <c r="BQ191" i="1" s="1"/>
  <c r="BM193" i="1"/>
  <c r="BM192" i="1" s="1"/>
  <c r="BM191" i="1" s="1"/>
  <c r="BL193" i="1"/>
  <c r="BK193" i="1"/>
  <c r="BK192" i="1" s="1"/>
  <c r="BK191" i="1" s="1"/>
  <c r="BG193" i="1"/>
  <c r="BF193" i="1"/>
  <c r="BF192" i="1" s="1"/>
  <c r="BF191" i="1" s="1"/>
  <c r="BE193" i="1"/>
  <c r="BA193" i="1"/>
  <c r="BA192" i="1" s="1"/>
  <c r="BA191" i="1" s="1"/>
  <c r="AZ193" i="1"/>
  <c r="AZ192" i="1" s="1"/>
  <c r="AZ191" i="1" s="1"/>
  <c r="AY193" i="1"/>
  <c r="AY192" i="1" s="1"/>
  <c r="AY191" i="1" s="1"/>
  <c r="AU193" i="1"/>
  <c r="AT193" i="1"/>
  <c r="AS193" i="1"/>
  <c r="AS192" i="1" s="1"/>
  <c r="AS191" i="1" s="1"/>
  <c r="AO193" i="1"/>
  <c r="AO192" i="1" s="1"/>
  <c r="AO191" i="1" s="1"/>
  <c r="AN193" i="1"/>
  <c r="AM193" i="1"/>
  <c r="AM192" i="1" s="1"/>
  <c r="AM191" i="1" s="1"/>
  <c r="AI193" i="1"/>
  <c r="AI192" i="1" s="1"/>
  <c r="AI191" i="1" s="1"/>
  <c r="AH193" i="1"/>
  <c r="AH192" i="1" s="1"/>
  <c r="AH191" i="1" s="1"/>
  <c r="AG193" i="1"/>
  <c r="AC193" i="1"/>
  <c r="AB193" i="1"/>
  <c r="AB192" i="1" s="1"/>
  <c r="AB191" i="1" s="1"/>
  <c r="AA193" i="1"/>
  <c r="AA192" i="1" s="1"/>
  <c r="AA191" i="1" s="1"/>
  <c r="W193" i="1"/>
  <c r="V193" i="1"/>
  <c r="V192" i="1" s="1"/>
  <c r="V191" i="1" s="1"/>
  <c r="U193" i="1"/>
  <c r="U192" i="1" s="1"/>
  <c r="U191" i="1" s="1"/>
  <c r="Q193" i="1"/>
  <c r="Q192" i="1" s="1"/>
  <c r="Q191" i="1" s="1"/>
  <c r="P193" i="1"/>
  <c r="O193" i="1"/>
  <c r="K193" i="1"/>
  <c r="K192" i="1" s="1"/>
  <c r="K191" i="1" s="1"/>
  <c r="J193" i="1"/>
  <c r="J192" i="1" s="1"/>
  <c r="J191" i="1" s="1"/>
  <c r="I193" i="1"/>
  <c r="H193" i="1"/>
  <c r="H192" i="1" s="1"/>
  <c r="H191" i="1" s="1"/>
  <c r="G193" i="1"/>
  <c r="G192" i="1" s="1"/>
  <c r="G191" i="1" s="1"/>
  <c r="F193" i="1"/>
  <c r="L193" i="1" s="1"/>
  <c r="CC192" i="1"/>
  <c r="CC191" i="1" s="1"/>
  <c r="BL192" i="1"/>
  <c r="BL191" i="1" s="1"/>
  <c r="BG192" i="1"/>
  <c r="BG191" i="1" s="1"/>
  <c r="BE192" i="1"/>
  <c r="BE191" i="1" s="1"/>
  <c r="AU192" i="1"/>
  <c r="AU191" i="1" s="1"/>
  <c r="AT192" i="1"/>
  <c r="AT191" i="1" s="1"/>
  <c r="AN192" i="1"/>
  <c r="AN191" i="1" s="1"/>
  <c r="AG192" i="1"/>
  <c r="AG191" i="1" s="1"/>
  <c r="AC192" i="1"/>
  <c r="AC191" i="1" s="1"/>
  <c r="W192" i="1"/>
  <c r="W191" i="1" s="1"/>
  <c r="P192" i="1"/>
  <c r="P191" i="1" s="1"/>
  <c r="O192" i="1"/>
  <c r="O191" i="1" s="1"/>
  <c r="I192" i="1"/>
  <c r="I191" i="1" s="1"/>
  <c r="N190" i="1"/>
  <c r="T190" i="1" s="1"/>
  <c r="Z190" i="1" s="1"/>
  <c r="AF190" i="1" s="1"/>
  <c r="AL190" i="1" s="1"/>
  <c r="AR190" i="1" s="1"/>
  <c r="AX190" i="1" s="1"/>
  <c r="BD190" i="1" s="1"/>
  <c r="BJ190" i="1" s="1"/>
  <c r="BP190" i="1" s="1"/>
  <c r="BU190" i="1" s="1"/>
  <c r="BZ190" i="1" s="1"/>
  <c r="CF190" i="1" s="1"/>
  <c r="CL190" i="1" s="1"/>
  <c r="CR190" i="1" s="1"/>
  <c r="M190" i="1"/>
  <c r="S190" i="1" s="1"/>
  <c r="Y190" i="1" s="1"/>
  <c r="AE190" i="1" s="1"/>
  <c r="AK190" i="1" s="1"/>
  <c r="AQ190" i="1" s="1"/>
  <c r="AW190" i="1" s="1"/>
  <c r="BC190" i="1" s="1"/>
  <c r="BI190" i="1" s="1"/>
  <c r="BO190" i="1" s="1"/>
  <c r="BT190" i="1" s="1"/>
  <c r="BY190" i="1" s="1"/>
  <c r="CE190" i="1" s="1"/>
  <c r="CK190" i="1" s="1"/>
  <c r="CQ190" i="1" s="1"/>
  <c r="L190" i="1"/>
  <c r="R190" i="1" s="1"/>
  <c r="X190" i="1" s="1"/>
  <c r="AD190" i="1" s="1"/>
  <c r="AJ190" i="1" s="1"/>
  <c r="AP190" i="1" s="1"/>
  <c r="AV190" i="1" s="1"/>
  <c r="BB190" i="1" s="1"/>
  <c r="BH190" i="1" s="1"/>
  <c r="BN190" i="1" s="1"/>
  <c r="BS190" i="1" s="1"/>
  <c r="BX190" i="1" s="1"/>
  <c r="CD190" i="1" s="1"/>
  <c r="CJ190" i="1" s="1"/>
  <c r="CP190" i="1" s="1"/>
  <c r="CS189" i="1"/>
  <c r="CO189" i="1"/>
  <c r="CO188" i="1" s="1"/>
  <c r="CN189" i="1"/>
  <c r="CN188" i="1" s="1"/>
  <c r="CM189" i="1"/>
  <c r="CM188" i="1" s="1"/>
  <c r="CI189" i="1"/>
  <c r="CI188" i="1" s="1"/>
  <c r="CH189" i="1"/>
  <c r="CH188" i="1" s="1"/>
  <c r="CG189" i="1"/>
  <c r="CG188" i="1" s="1"/>
  <c r="CC189" i="1"/>
  <c r="CC188" i="1" s="1"/>
  <c r="CB189" i="1"/>
  <c r="CB188" i="1" s="1"/>
  <c r="CA189" i="1"/>
  <c r="CA188" i="1" s="1"/>
  <c r="BW189" i="1"/>
  <c r="BW188" i="1" s="1"/>
  <c r="BV189" i="1"/>
  <c r="BV188" i="1" s="1"/>
  <c r="BR189" i="1"/>
  <c r="BR188" i="1" s="1"/>
  <c r="BQ189" i="1"/>
  <c r="BQ188" i="1" s="1"/>
  <c r="BM189" i="1"/>
  <c r="BM188" i="1" s="1"/>
  <c r="BL189" i="1"/>
  <c r="BK189" i="1"/>
  <c r="BG189" i="1"/>
  <c r="BG188" i="1" s="1"/>
  <c r="BF189" i="1"/>
  <c r="BF188" i="1" s="1"/>
  <c r="BE189" i="1"/>
  <c r="BE188" i="1" s="1"/>
  <c r="BA189" i="1"/>
  <c r="BA188" i="1" s="1"/>
  <c r="AZ189" i="1"/>
  <c r="AZ188" i="1" s="1"/>
  <c r="AY189" i="1"/>
  <c r="AY188" i="1" s="1"/>
  <c r="AU189" i="1"/>
  <c r="AU188" i="1" s="1"/>
  <c r="AT189" i="1"/>
  <c r="AS189" i="1"/>
  <c r="AS188" i="1" s="1"/>
  <c r="AO189" i="1"/>
  <c r="AO188" i="1" s="1"/>
  <c r="AN189" i="1"/>
  <c r="AN188" i="1" s="1"/>
  <c r="AM189" i="1"/>
  <c r="AM188" i="1" s="1"/>
  <c r="AI189" i="1"/>
  <c r="AI188" i="1" s="1"/>
  <c r="AH189" i="1"/>
  <c r="AH188" i="1" s="1"/>
  <c r="AG189" i="1"/>
  <c r="AG188" i="1" s="1"/>
  <c r="AC189" i="1"/>
  <c r="AB189" i="1"/>
  <c r="AB188" i="1" s="1"/>
  <c r="AA189" i="1"/>
  <c r="AA188" i="1" s="1"/>
  <c r="W189" i="1"/>
  <c r="W188" i="1" s="1"/>
  <c r="V189" i="1"/>
  <c r="V188" i="1" s="1"/>
  <c r="U189" i="1"/>
  <c r="U188" i="1" s="1"/>
  <c r="Q189" i="1"/>
  <c r="Q188" i="1" s="1"/>
  <c r="P189" i="1"/>
  <c r="P188" i="1" s="1"/>
  <c r="O189" i="1"/>
  <c r="K189" i="1"/>
  <c r="K188" i="1" s="1"/>
  <c r="J189" i="1"/>
  <c r="M189" i="1" s="1"/>
  <c r="S189" i="1" s="1"/>
  <c r="Y189" i="1" s="1"/>
  <c r="AE189" i="1" s="1"/>
  <c r="AK189" i="1" s="1"/>
  <c r="AQ189" i="1" s="1"/>
  <c r="AW189" i="1" s="1"/>
  <c r="BC189" i="1" s="1"/>
  <c r="BI189" i="1" s="1"/>
  <c r="BO189" i="1" s="1"/>
  <c r="BT189" i="1" s="1"/>
  <c r="BY189" i="1" s="1"/>
  <c r="CE189" i="1" s="1"/>
  <c r="CK189" i="1" s="1"/>
  <c r="CQ189" i="1" s="1"/>
  <c r="I189" i="1"/>
  <c r="I188" i="1" s="1"/>
  <c r="H189" i="1"/>
  <c r="H188" i="1" s="1"/>
  <c r="G189" i="1"/>
  <c r="G188" i="1" s="1"/>
  <c r="F189" i="1"/>
  <c r="F188" i="1" s="1"/>
  <c r="CS188" i="1"/>
  <c r="BL188" i="1"/>
  <c r="BK188" i="1"/>
  <c r="AT188" i="1"/>
  <c r="AC188" i="1"/>
  <c r="O188" i="1"/>
  <c r="CA187" i="1"/>
  <c r="CA186" i="1" s="1"/>
  <c r="CA185" i="1" s="1"/>
  <c r="AY187" i="1"/>
  <c r="AY186" i="1" s="1"/>
  <c r="AY185" i="1" s="1"/>
  <c r="N187" i="1"/>
  <c r="T187" i="1" s="1"/>
  <c r="Z187" i="1" s="1"/>
  <c r="AF187" i="1" s="1"/>
  <c r="AL187" i="1" s="1"/>
  <c r="AR187" i="1" s="1"/>
  <c r="AX187" i="1" s="1"/>
  <c r="BD187" i="1" s="1"/>
  <c r="BJ187" i="1" s="1"/>
  <c r="BP187" i="1" s="1"/>
  <c r="BU187" i="1" s="1"/>
  <c r="BZ187" i="1" s="1"/>
  <c r="CF187" i="1" s="1"/>
  <c r="CL187" i="1" s="1"/>
  <c r="CR187" i="1" s="1"/>
  <c r="M187" i="1"/>
  <c r="S187" i="1" s="1"/>
  <c r="Y187" i="1" s="1"/>
  <c r="AE187" i="1" s="1"/>
  <c r="AK187" i="1" s="1"/>
  <c r="AQ187" i="1" s="1"/>
  <c r="AW187" i="1" s="1"/>
  <c r="BC187" i="1" s="1"/>
  <c r="BI187" i="1" s="1"/>
  <c r="BO187" i="1" s="1"/>
  <c r="BT187" i="1" s="1"/>
  <c r="BY187" i="1" s="1"/>
  <c r="CE187" i="1" s="1"/>
  <c r="CK187" i="1" s="1"/>
  <c r="CQ187" i="1" s="1"/>
  <c r="L187" i="1"/>
  <c r="R187" i="1" s="1"/>
  <c r="X187" i="1" s="1"/>
  <c r="AD187" i="1" s="1"/>
  <c r="AJ187" i="1" s="1"/>
  <c r="AP187" i="1" s="1"/>
  <c r="AV187" i="1" s="1"/>
  <c r="BB187" i="1" s="1"/>
  <c r="BH187" i="1" s="1"/>
  <c r="BN187" i="1" s="1"/>
  <c r="BS187" i="1" s="1"/>
  <c r="BX187" i="1" s="1"/>
  <c r="CD187" i="1" s="1"/>
  <c r="CJ187" i="1" s="1"/>
  <c r="CP187" i="1" s="1"/>
  <c r="CS186" i="1"/>
  <c r="CS185" i="1" s="1"/>
  <c r="CO186" i="1"/>
  <c r="CN186" i="1"/>
  <c r="CM186" i="1"/>
  <c r="CM185" i="1" s="1"/>
  <c r="CI186" i="1"/>
  <c r="CI185" i="1" s="1"/>
  <c r="CH186" i="1"/>
  <c r="CH185" i="1" s="1"/>
  <c r="CH184" i="1" s="1"/>
  <c r="CG186" i="1"/>
  <c r="CG185" i="1" s="1"/>
  <c r="CC186" i="1"/>
  <c r="CC185" i="1" s="1"/>
  <c r="CB186" i="1"/>
  <c r="CB185" i="1" s="1"/>
  <c r="BW186" i="1"/>
  <c r="BV186" i="1"/>
  <c r="BR186" i="1"/>
  <c r="BR185" i="1" s="1"/>
  <c r="BQ186" i="1"/>
  <c r="BQ185" i="1" s="1"/>
  <c r="BM186" i="1"/>
  <c r="BM185" i="1" s="1"/>
  <c r="BL186" i="1"/>
  <c r="BL185" i="1" s="1"/>
  <c r="BK186" i="1"/>
  <c r="BK185" i="1" s="1"/>
  <c r="BG186" i="1"/>
  <c r="BG185" i="1" s="1"/>
  <c r="BG184" i="1" s="1"/>
  <c r="BF186" i="1"/>
  <c r="BE186" i="1"/>
  <c r="BA186" i="1"/>
  <c r="BA185" i="1" s="1"/>
  <c r="AZ186" i="1"/>
  <c r="AZ185" i="1" s="1"/>
  <c r="AU186" i="1"/>
  <c r="AU185" i="1" s="1"/>
  <c r="AT186" i="1"/>
  <c r="AT185" i="1" s="1"/>
  <c r="AS186" i="1"/>
  <c r="AS185" i="1" s="1"/>
  <c r="AO186" i="1"/>
  <c r="AN186" i="1"/>
  <c r="AM186" i="1"/>
  <c r="AM185" i="1" s="1"/>
  <c r="AI186" i="1"/>
  <c r="AI185" i="1" s="1"/>
  <c r="AI184" i="1" s="1"/>
  <c r="AH186" i="1"/>
  <c r="AH185" i="1" s="1"/>
  <c r="AG186" i="1"/>
  <c r="AG185" i="1" s="1"/>
  <c r="AC186" i="1"/>
  <c r="AC185" i="1" s="1"/>
  <c r="AB186" i="1"/>
  <c r="AB185" i="1" s="1"/>
  <c r="AA186" i="1"/>
  <c r="W186" i="1"/>
  <c r="W185" i="1" s="1"/>
  <c r="V186" i="1"/>
  <c r="V185" i="1" s="1"/>
  <c r="U186" i="1"/>
  <c r="U185" i="1" s="1"/>
  <c r="Q186" i="1"/>
  <c r="Q185" i="1" s="1"/>
  <c r="P186" i="1"/>
  <c r="O186" i="1"/>
  <c r="O185" i="1" s="1"/>
  <c r="K186" i="1"/>
  <c r="K185" i="1" s="1"/>
  <c r="K184" i="1" s="1"/>
  <c r="J186" i="1"/>
  <c r="I186" i="1"/>
  <c r="I185" i="1" s="1"/>
  <c r="H186" i="1"/>
  <c r="H185" i="1" s="1"/>
  <c r="G186" i="1"/>
  <c r="M186" i="1" s="1"/>
  <c r="F186" i="1"/>
  <c r="F185" i="1" s="1"/>
  <c r="CO185" i="1"/>
  <c r="CN185" i="1"/>
  <c r="BW185" i="1"/>
  <c r="BV185" i="1"/>
  <c r="BF185" i="1"/>
  <c r="BE185" i="1"/>
  <c r="AO185" i="1"/>
  <c r="AN185" i="1"/>
  <c r="AA185" i="1"/>
  <c r="P185" i="1"/>
  <c r="J185" i="1"/>
  <c r="AY183" i="1"/>
  <c r="AY182" i="1" s="1"/>
  <c r="AY181" i="1" s="1"/>
  <c r="AY180" i="1" s="1"/>
  <c r="N183" i="1"/>
  <c r="T183" i="1" s="1"/>
  <c r="Z183" i="1" s="1"/>
  <c r="AF183" i="1" s="1"/>
  <c r="AL183" i="1" s="1"/>
  <c r="AR183" i="1" s="1"/>
  <c r="AX183" i="1" s="1"/>
  <c r="BD183" i="1" s="1"/>
  <c r="BJ183" i="1" s="1"/>
  <c r="BP183" i="1" s="1"/>
  <c r="BU183" i="1" s="1"/>
  <c r="BZ183" i="1" s="1"/>
  <c r="CF183" i="1" s="1"/>
  <c r="CL183" i="1" s="1"/>
  <c r="CR183" i="1" s="1"/>
  <c r="M183" i="1"/>
  <c r="S183" i="1" s="1"/>
  <c r="Y183" i="1" s="1"/>
  <c r="AE183" i="1" s="1"/>
  <c r="AK183" i="1" s="1"/>
  <c r="AQ183" i="1" s="1"/>
  <c r="AW183" i="1" s="1"/>
  <c r="BC183" i="1" s="1"/>
  <c r="BI183" i="1" s="1"/>
  <c r="BO183" i="1" s="1"/>
  <c r="BT183" i="1" s="1"/>
  <c r="BY183" i="1" s="1"/>
  <c r="CE183" i="1" s="1"/>
  <c r="CK183" i="1" s="1"/>
  <c r="CQ183" i="1" s="1"/>
  <c r="L183" i="1"/>
  <c r="R183" i="1" s="1"/>
  <c r="X183" i="1" s="1"/>
  <c r="AD183" i="1" s="1"/>
  <c r="AJ183" i="1" s="1"/>
  <c r="AP183" i="1" s="1"/>
  <c r="AV183" i="1" s="1"/>
  <c r="CS182" i="1"/>
  <c r="CS181" i="1" s="1"/>
  <c r="CS180" i="1" s="1"/>
  <c r="CO182" i="1"/>
  <c r="CO181" i="1" s="1"/>
  <c r="CO180" i="1" s="1"/>
  <c r="CN182" i="1"/>
  <c r="CN181" i="1" s="1"/>
  <c r="CN180" i="1" s="1"/>
  <c r="CM182" i="1"/>
  <c r="CM181" i="1" s="1"/>
  <c r="CM180" i="1" s="1"/>
  <c r="CI182" i="1"/>
  <c r="CI181" i="1" s="1"/>
  <c r="CI180" i="1" s="1"/>
  <c r="CH182" i="1"/>
  <c r="CH181" i="1" s="1"/>
  <c r="CH180" i="1" s="1"/>
  <c r="CG182" i="1"/>
  <c r="CG181" i="1" s="1"/>
  <c r="CG180" i="1" s="1"/>
  <c r="CC182" i="1"/>
  <c r="CB182" i="1"/>
  <c r="CB181" i="1" s="1"/>
  <c r="CB180" i="1" s="1"/>
  <c r="CA182" i="1"/>
  <c r="CA181" i="1" s="1"/>
  <c r="CA180" i="1" s="1"/>
  <c r="BW182" i="1"/>
  <c r="BV182" i="1"/>
  <c r="BV181" i="1" s="1"/>
  <c r="BV180" i="1" s="1"/>
  <c r="BR182" i="1"/>
  <c r="BR181" i="1" s="1"/>
  <c r="BR180" i="1" s="1"/>
  <c r="BQ182" i="1"/>
  <c r="BQ181" i="1" s="1"/>
  <c r="BQ180" i="1" s="1"/>
  <c r="BM182" i="1"/>
  <c r="BL182" i="1"/>
  <c r="BL181" i="1" s="1"/>
  <c r="BL180" i="1" s="1"/>
  <c r="BK182" i="1"/>
  <c r="BK181" i="1" s="1"/>
  <c r="BK180" i="1" s="1"/>
  <c r="BG182" i="1"/>
  <c r="BG181" i="1" s="1"/>
  <c r="BG180" i="1" s="1"/>
  <c r="BF182" i="1"/>
  <c r="BF181" i="1" s="1"/>
  <c r="BF180" i="1" s="1"/>
  <c r="BE182" i="1"/>
  <c r="BA182" i="1"/>
  <c r="BA181" i="1" s="1"/>
  <c r="BA180" i="1" s="1"/>
  <c r="AZ182" i="1"/>
  <c r="AZ181" i="1" s="1"/>
  <c r="AZ180" i="1" s="1"/>
  <c r="AU182" i="1"/>
  <c r="AU181" i="1" s="1"/>
  <c r="AU180" i="1" s="1"/>
  <c r="AT182" i="1"/>
  <c r="AT181" i="1" s="1"/>
  <c r="AT180" i="1" s="1"/>
  <c r="AS182" i="1"/>
  <c r="AS181" i="1" s="1"/>
  <c r="AS180" i="1" s="1"/>
  <c r="AO182" i="1"/>
  <c r="AO181" i="1" s="1"/>
  <c r="AO180" i="1" s="1"/>
  <c r="AN182" i="1"/>
  <c r="AM182" i="1"/>
  <c r="AM181" i="1" s="1"/>
  <c r="AM180" i="1" s="1"/>
  <c r="AI182" i="1"/>
  <c r="AI181" i="1" s="1"/>
  <c r="AI180" i="1" s="1"/>
  <c r="AH182" i="1"/>
  <c r="AH181" i="1" s="1"/>
  <c r="AH180" i="1" s="1"/>
  <c r="AG182" i="1"/>
  <c r="AG181" i="1" s="1"/>
  <c r="AG180" i="1" s="1"/>
  <c r="AC182" i="1"/>
  <c r="AC181" i="1" s="1"/>
  <c r="AC180" i="1" s="1"/>
  <c r="AB182" i="1"/>
  <c r="AB181" i="1" s="1"/>
  <c r="AB180" i="1" s="1"/>
  <c r="AA182" i="1"/>
  <c r="AA181" i="1" s="1"/>
  <c r="AA180" i="1" s="1"/>
  <c r="W182" i="1"/>
  <c r="W181" i="1" s="1"/>
  <c r="W180" i="1" s="1"/>
  <c r="V182" i="1"/>
  <c r="V181" i="1" s="1"/>
  <c r="V180" i="1" s="1"/>
  <c r="U182" i="1"/>
  <c r="Q182" i="1"/>
  <c r="Q181" i="1" s="1"/>
  <c r="Q180" i="1" s="1"/>
  <c r="P182" i="1"/>
  <c r="P181" i="1" s="1"/>
  <c r="P180" i="1" s="1"/>
  <c r="O182" i="1"/>
  <c r="O181" i="1" s="1"/>
  <c r="O180" i="1" s="1"/>
  <c r="K182" i="1"/>
  <c r="K181" i="1" s="1"/>
  <c r="K180" i="1" s="1"/>
  <c r="J182" i="1"/>
  <c r="J181" i="1" s="1"/>
  <c r="J180" i="1" s="1"/>
  <c r="I182" i="1"/>
  <c r="I181" i="1" s="1"/>
  <c r="I180" i="1" s="1"/>
  <c r="H182" i="1"/>
  <c r="G182" i="1"/>
  <c r="G181" i="1" s="1"/>
  <c r="G180" i="1" s="1"/>
  <c r="F182" i="1"/>
  <c r="L182" i="1" s="1"/>
  <c r="CC181" i="1"/>
  <c r="CC180" i="1" s="1"/>
  <c r="BW181" i="1"/>
  <c r="BW180" i="1" s="1"/>
  <c r="BM181" i="1"/>
  <c r="BM180" i="1" s="1"/>
  <c r="BE181" i="1"/>
  <c r="BE180" i="1" s="1"/>
  <c r="AN181" i="1"/>
  <c r="U181" i="1"/>
  <c r="U180" i="1" s="1"/>
  <c r="AN180" i="1"/>
  <c r="N177" i="1"/>
  <c r="T177" i="1" s="1"/>
  <c r="Z177" i="1" s="1"/>
  <c r="AF177" i="1" s="1"/>
  <c r="AL177" i="1" s="1"/>
  <c r="AR177" i="1" s="1"/>
  <c r="AX177" i="1" s="1"/>
  <c r="BD177" i="1" s="1"/>
  <c r="BJ177" i="1" s="1"/>
  <c r="BP177" i="1" s="1"/>
  <c r="BU177" i="1" s="1"/>
  <c r="BZ177" i="1" s="1"/>
  <c r="CF177" i="1" s="1"/>
  <c r="CL177" i="1" s="1"/>
  <c r="CR177" i="1" s="1"/>
  <c r="M177" i="1"/>
  <c r="S177" i="1" s="1"/>
  <c r="Y177" i="1" s="1"/>
  <c r="AE177" i="1" s="1"/>
  <c r="AK177" i="1" s="1"/>
  <c r="AQ177" i="1" s="1"/>
  <c r="AW177" i="1" s="1"/>
  <c r="BC177" i="1" s="1"/>
  <c r="BI177" i="1" s="1"/>
  <c r="BO177" i="1" s="1"/>
  <c r="BT177" i="1" s="1"/>
  <c r="BY177" i="1" s="1"/>
  <c r="CE177" i="1" s="1"/>
  <c r="CK177" i="1" s="1"/>
  <c r="CQ177" i="1" s="1"/>
  <c r="L177" i="1"/>
  <c r="R177" i="1" s="1"/>
  <c r="X177" i="1" s="1"/>
  <c r="AD177" i="1" s="1"/>
  <c r="AJ177" i="1" s="1"/>
  <c r="AP177" i="1" s="1"/>
  <c r="AV177" i="1" s="1"/>
  <c r="BB177" i="1" s="1"/>
  <c r="BH177" i="1" s="1"/>
  <c r="BN177" i="1" s="1"/>
  <c r="BS177" i="1" s="1"/>
  <c r="BX177" i="1" s="1"/>
  <c r="CD177" i="1" s="1"/>
  <c r="CJ177" i="1" s="1"/>
  <c r="CP177" i="1" s="1"/>
  <c r="CS176" i="1"/>
  <c r="CS175" i="1" s="1"/>
  <c r="CS174" i="1" s="1"/>
  <c r="CS173" i="1" s="1"/>
  <c r="CO176" i="1"/>
  <c r="CN176" i="1"/>
  <c r="CN175" i="1" s="1"/>
  <c r="CN174" i="1" s="1"/>
  <c r="CN173" i="1" s="1"/>
  <c r="CM176" i="1"/>
  <c r="CM175" i="1" s="1"/>
  <c r="CM174" i="1" s="1"/>
  <c r="CM173" i="1" s="1"/>
  <c r="CI176" i="1"/>
  <c r="CI175" i="1" s="1"/>
  <c r="CI174" i="1" s="1"/>
  <c r="CI173" i="1" s="1"/>
  <c r="CH176" i="1"/>
  <c r="CG176" i="1"/>
  <c r="CG175" i="1" s="1"/>
  <c r="CG174" i="1" s="1"/>
  <c r="CG173" i="1" s="1"/>
  <c r="CC176" i="1"/>
  <c r="CC175" i="1" s="1"/>
  <c r="CC174" i="1" s="1"/>
  <c r="CC173" i="1" s="1"/>
  <c r="CB176" i="1"/>
  <c r="CB175" i="1" s="1"/>
  <c r="CB174" i="1" s="1"/>
  <c r="CB173" i="1" s="1"/>
  <c r="CA176" i="1"/>
  <c r="BW176" i="1"/>
  <c r="BV176" i="1"/>
  <c r="BR176" i="1"/>
  <c r="BQ176" i="1"/>
  <c r="BM176" i="1"/>
  <c r="BM175" i="1" s="1"/>
  <c r="BM174" i="1" s="1"/>
  <c r="BM173" i="1" s="1"/>
  <c r="BL176" i="1"/>
  <c r="BL175" i="1" s="1"/>
  <c r="BL174" i="1" s="1"/>
  <c r="BL173" i="1" s="1"/>
  <c r="BK176" i="1"/>
  <c r="BK175" i="1" s="1"/>
  <c r="BK174" i="1" s="1"/>
  <c r="BK173" i="1" s="1"/>
  <c r="BG176" i="1"/>
  <c r="BF176" i="1"/>
  <c r="BF175" i="1" s="1"/>
  <c r="BF174" i="1" s="1"/>
  <c r="BF173" i="1" s="1"/>
  <c r="BE176" i="1"/>
  <c r="BE175" i="1" s="1"/>
  <c r="BE174" i="1" s="1"/>
  <c r="BE173" i="1" s="1"/>
  <c r="BA176" i="1"/>
  <c r="BA175" i="1" s="1"/>
  <c r="BA174" i="1" s="1"/>
  <c r="BA173" i="1" s="1"/>
  <c r="AZ176" i="1"/>
  <c r="AZ175" i="1" s="1"/>
  <c r="AZ174" i="1" s="1"/>
  <c r="AZ173" i="1" s="1"/>
  <c r="AY176" i="1"/>
  <c r="AY175" i="1" s="1"/>
  <c r="AY174" i="1" s="1"/>
  <c r="AY173" i="1" s="1"/>
  <c r="AU176" i="1"/>
  <c r="AU175" i="1" s="1"/>
  <c r="AU174" i="1" s="1"/>
  <c r="AU173" i="1" s="1"/>
  <c r="AT176" i="1"/>
  <c r="AT175" i="1" s="1"/>
  <c r="AT174" i="1" s="1"/>
  <c r="AT173" i="1" s="1"/>
  <c r="AS176" i="1"/>
  <c r="AS175" i="1" s="1"/>
  <c r="AS174" i="1" s="1"/>
  <c r="AS173" i="1" s="1"/>
  <c r="AO176" i="1"/>
  <c r="AN176" i="1"/>
  <c r="AN175" i="1" s="1"/>
  <c r="AN174" i="1" s="1"/>
  <c r="AN173" i="1" s="1"/>
  <c r="AM176" i="1"/>
  <c r="AM175" i="1" s="1"/>
  <c r="AM174" i="1" s="1"/>
  <c r="AM173" i="1" s="1"/>
  <c r="AI176" i="1"/>
  <c r="AH176" i="1"/>
  <c r="AH175" i="1" s="1"/>
  <c r="AH174" i="1" s="1"/>
  <c r="AH173" i="1" s="1"/>
  <c r="AG176" i="1"/>
  <c r="AG175" i="1" s="1"/>
  <c r="AG174" i="1" s="1"/>
  <c r="AG173" i="1" s="1"/>
  <c r="AC176" i="1"/>
  <c r="AC175" i="1" s="1"/>
  <c r="AC174" i="1" s="1"/>
  <c r="AC173" i="1" s="1"/>
  <c r="AB176" i="1"/>
  <c r="AB175" i="1" s="1"/>
  <c r="AB174" i="1" s="1"/>
  <c r="AB173" i="1" s="1"/>
  <c r="AA176" i="1"/>
  <c r="AA175" i="1" s="1"/>
  <c r="AA174" i="1" s="1"/>
  <c r="AA173" i="1" s="1"/>
  <c r="W176" i="1"/>
  <c r="W175" i="1" s="1"/>
  <c r="W174" i="1" s="1"/>
  <c r="W173" i="1" s="1"/>
  <c r="V176" i="1"/>
  <c r="V175" i="1" s="1"/>
  <c r="V174" i="1" s="1"/>
  <c r="V173" i="1" s="1"/>
  <c r="U176" i="1"/>
  <c r="Q176" i="1"/>
  <c r="Q175" i="1" s="1"/>
  <c r="Q174" i="1" s="1"/>
  <c r="Q173" i="1" s="1"/>
  <c r="P176" i="1"/>
  <c r="P175" i="1" s="1"/>
  <c r="P174" i="1" s="1"/>
  <c r="P173" i="1" s="1"/>
  <c r="O176" i="1"/>
  <c r="O175" i="1" s="1"/>
  <c r="O174" i="1" s="1"/>
  <c r="O173" i="1" s="1"/>
  <c r="K176" i="1"/>
  <c r="K175" i="1" s="1"/>
  <c r="J176" i="1"/>
  <c r="I176" i="1"/>
  <c r="I175" i="1" s="1"/>
  <c r="I174" i="1" s="1"/>
  <c r="I173" i="1" s="1"/>
  <c r="H176" i="1"/>
  <c r="H175" i="1" s="1"/>
  <c r="H174" i="1" s="1"/>
  <c r="H173" i="1" s="1"/>
  <c r="G176" i="1"/>
  <c r="G175" i="1" s="1"/>
  <c r="F176" i="1"/>
  <c r="CO175" i="1"/>
  <c r="CO174" i="1" s="1"/>
  <c r="CO173" i="1" s="1"/>
  <c r="CH175" i="1"/>
  <c r="CH174" i="1" s="1"/>
  <c r="CH173" i="1" s="1"/>
  <c r="CA175" i="1"/>
  <c r="CA174" i="1" s="1"/>
  <c r="CA173" i="1" s="1"/>
  <c r="BW175" i="1"/>
  <c r="BV175" i="1"/>
  <c r="BV174" i="1" s="1"/>
  <c r="BV173" i="1" s="1"/>
  <c r="BQ175" i="1"/>
  <c r="BQ174" i="1" s="1"/>
  <c r="BQ173" i="1" s="1"/>
  <c r="BG175" i="1"/>
  <c r="BG174" i="1" s="1"/>
  <c r="BG173" i="1" s="1"/>
  <c r="AO175" i="1"/>
  <c r="AO174" i="1" s="1"/>
  <c r="AO173" i="1" s="1"/>
  <c r="AI175" i="1"/>
  <c r="AI174" i="1" s="1"/>
  <c r="AI173" i="1" s="1"/>
  <c r="U175" i="1"/>
  <c r="U174" i="1" s="1"/>
  <c r="U173" i="1" s="1"/>
  <c r="J175" i="1"/>
  <c r="J174" i="1" s="1"/>
  <c r="J173" i="1" s="1"/>
  <c r="BW174" i="1"/>
  <c r="BW173" i="1" s="1"/>
  <c r="N172" i="1"/>
  <c r="T172" i="1" s="1"/>
  <c r="Z172" i="1" s="1"/>
  <c r="AF172" i="1" s="1"/>
  <c r="AL172" i="1" s="1"/>
  <c r="AR172" i="1" s="1"/>
  <c r="AX172" i="1" s="1"/>
  <c r="BD172" i="1" s="1"/>
  <c r="BJ172" i="1" s="1"/>
  <c r="BP172" i="1" s="1"/>
  <c r="BU172" i="1" s="1"/>
  <c r="BZ172" i="1" s="1"/>
  <c r="CF172" i="1" s="1"/>
  <c r="CL172" i="1" s="1"/>
  <c r="CR172" i="1" s="1"/>
  <c r="M172" i="1"/>
  <c r="S172" i="1" s="1"/>
  <c r="Y172" i="1" s="1"/>
  <c r="AE172" i="1" s="1"/>
  <c r="AK172" i="1" s="1"/>
  <c r="AQ172" i="1" s="1"/>
  <c r="AW172" i="1" s="1"/>
  <c r="BC172" i="1" s="1"/>
  <c r="BI172" i="1" s="1"/>
  <c r="BO172" i="1" s="1"/>
  <c r="BT172" i="1" s="1"/>
  <c r="BY172" i="1" s="1"/>
  <c r="CE172" i="1" s="1"/>
  <c r="CK172" i="1" s="1"/>
  <c r="CQ172" i="1" s="1"/>
  <c r="L172" i="1"/>
  <c r="R172" i="1" s="1"/>
  <c r="X172" i="1" s="1"/>
  <c r="AD172" i="1" s="1"/>
  <c r="AJ172" i="1" s="1"/>
  <c r="AP172" i="1" s="1"/>
  <c r="AV172" i="1" s="1"/>
  <c r="BB172" i="1" s="1"/>
  <c r="BH172" i="1" s="1"/>
  <c r="BN172" i="1" s="1"/>
  <c r="BS172" i="1" s="1"/>
  <c r="BX172" i="1" s="1"/>
  <c r="CD172" i="1" s="1"/>
  <c r="CJ172" i="1" s="1"/>
  <c r="CP172" i="1" s="1"/>
  <c r="CS171" i="1"/>
  <c r="CO171" i="1"/>
  <c r="CO170" i="1" s="1"/>
  <c r="CN171" i="1"/>
  <c r="CN170" i="1" s="1"/>
  <c r="CM171" i="1"/>
  <c r="CM170" i="1" s="1"/>
  <c r="CI171" i="1"/>
  <c r="CH171" i="1"/>
  <c r="CH170" i="1" s="1"/>
  <c r="CG171" i="1"/>
  <c r="CG170" i="1" s="1"/>
  <c r="CC171" i="1"/>
  <c r="CC170" i="1" s="1"/>
  <c r="CB171" i="1"/>
  <c r="CB170" i="1" s="1"/>
  <c r="CA171" i="1"/>
  <c r="CA170" i="1" s="1"/>
  <c r="BW171" i="1"/>
  <c r="BV171" i="1"/>
  <c r="BR171" i="1"/>
  <c r="BQ171" i="1"/>
  <c r="BQ170" i="1" s="1"/>
  <c r="BM171" i="1"/>
  <c r="BM170" i="1" s="1"/>
  <c r="BL171" i="1"/>
  <c r="BL170" i="1" s="1"/>
  <c r="BK171" i="1"/>
  <c r="BK170" i="1" s="1"/>
  <c r="BG171" i="1"/>
  <c r="BG170" i="1" s="1"/>
  <c r="BF171" i="1"/>
  <c r="BF170" i="1" s="1"/>
  <c r="BE171" i="1"/>
  <c r="BE170" i="1" s="1"/>
  <c r="BA171" i="1"/>
  <c r="BA170" i="1" s="1"/>
  <c r="AZ171" i="1"/>
  <c r="AZ170" i="1" s="1"/>
  <c r="AY171" i="1"/>
  <c r="AY170" i="1" s="1"/>
  <c r="AU171" i="1"/>
  <c r="AU170" i="1" s="1"/>
  <c r="AT171" i="1"/>
  <c r="AS171" i="1"/>
  <c r="AS170" i="1" s="1"/>
  <c r="AO171" i="1"/>
  <c r="AN171" i="1"/>
  <c r="AN170" i="1" s="1"/>
  <c r="AM171" i="1"/>
  <c r="AM170" i="1" s="1"/>
  <c r="AI171" i="1"/>
  <c r="AI170" i="1" s="1"/>
  <c r="AH171" i="1"/>
  <c r="AH170" i="1" s="1"/>
  <c r="AG171" i="1"/>
  <c r="AG170" i="1" s="1"/>
  <c r="AC171" i="1"/>
  <c r="AC170" i="1" s="1"/>
  <c r="AB171" i="1"/>
  <c r="AB170" i="1" s="1"/>
  <c r="AA171" i="1"/>
  <c r="AA170" i="1" s="1"/>
  <c r="W171" i="1"/>
  <c r="W170" i="1" s="1"/>
  <c r="V171" i="1"/>
  <c r="U171" i="1"/>
  <c r="U170" i="1" s="1"/>
  <c r="Q171" i="1"/>
  <c r="Q170" i="1" s="1"/>
  <c r="P171" i="1"/>
  <c r="P170" i="1" s="1"/>
  <c r="O171" i="1"/>
  <c r="K171" i="1"/>
  <c r="K170" i="1" s="1"/>
  <c r="J171" i="1"/>
  <c r="J170" i="1" s="1"/>
  <c r="I171" i="1"/>
  <c r="I170" i="1" s="1"/>
  <c r="H171" i="1"/>
  <c r="H170" i="1" s="1"/>
  <c r="G171" i="1"/>
  <c r="G170" i="1" s="1"/>
  <c r="F171" i="1"/>
  <c r="CS170" i="1"/>
  <c r="CI170" i="1"/>
  <c r="BW170" i="1"/>
  <c r="BV170" i="1"/>
  <c r="BR170" i="1"/>
  <c r="AT170" i="1"/>
  <c r="AO170" i="1"/>
  <c r="V170" i="1"/>
  <c r="O170" i="1"/>
  <c r="N169" i="1"/>
  <c r="T169" i="1" s="1"/>
  <c r="Z169" i="1" s="1"/>
  <c r="AF169" i="1" s="1"/>
  <c r="AL169" i="1" s="1"/>
  <c r="AR169" i="1" s="1"/>
  <c r="AX169" i="1" s="1"/>
  <c r="BD169" i="1" s="1"/>
  <c r="BJ169" i="1" s="1"/>
  <c r="BP169" i="1" s="1"/>
  <c r="BU169" i="1" s="1"/>
  <c r="BZ169" i="1" s="1"/>
  <c r="CF169" i="1" s="1"/>
  <c r="CL169" i="1" s="1"/>
  <c r="CR169" i="1" s="1"/>
  <c r="M169" i="1"/>
  <c r="S169" i="1" s="1"/>
  <c r="Y169" i="1" s="1"/>
  <c r="AE169" i="1" s="1"/>
  <c r="AK169" i="1" s="1"/>
  <c r="AQ169" i="1" s="1"/>
  <c r="AW169" i="1" s="1"/>
  <c r="BC169" i="1" s="1"/>
  <c r="BI169" i="1" s="1"/>
  <c r="BO169" i="1" s="1"/>
  <c r="BT169" i="1" s="1"/>
  <c r="BY169" i="1" s="1"/>
  <c r="CE169" i="1" s="1"/>
  <c r="CK169" i="1" s="1"/>
  <c r="CQ169" i="1" s="1"/>
  <c r="L169" i="1"/>
  <c r="R169" i="1" s="1"/>
  <c r="X169" i="1" s="1"/>
  <c r="AD169" i="1" s="1"/>
  <c r="AJ169" i="1" s="1"/>
  <c r="AP169" i="1" s="1"/>
  <c r="AV169" i="1" s="1"/>
  <c r="BB169" i="1" s="1"/>
  <c r="BH169" i="1" s="1"/>
  <c r="BN169" i="1" s="1"/>
  <c r="BS169" i="1" s="1"/>
  <c r="BX169" i="1" s="1"/>
  <c r="CD169" i="1" s="1"/>
  <c r="CJ169" i="1" s="1"/>
  <c r="CP169" i="1" s="1"/>
  <c r="CS168" i="1"/>
  <c r="CS167" i="1" s="1"/>
  <c r="CO168" i="1"/>
  <c r="CO167" i="1" s="1"/>
  <c r="CN168" i="1"/>
  <c r="CN167" i="1" s="1"/>
  <c r="CM168" i="1"/>
  <c r="CM167" i="1" s="1"/>
  <c r="CI168" i="1"/>
  <c r="CI167" i="1" s="1"/>
  <c r="CH168" i="1"/>
  <c r="CH167" i="1" s="1"/>
  <c r="CG168" i="1"/>
  <c r="CG167" i="1" s="1"/>
  <c r="CC168" i="1"/>
  <c r="CC167" i="1" s="1"/>
  <c r="CB168" i="1"/>
  <c r="CB167" i="1" s="1"/>
  <c r="CA168" i="1"/>
  <c r="CA167" i="1" s="1"/>
  <c r="BW168" i="1"/>
  <c r="BW167" i="1" s="1"/>
  <c r="BV168" i="1"/>
  <c r="BV167" i="1" s="1"/>
  <c r="BR168" i="1"/>
  <c r="BR167" i="1" s="1"/>
  <c r="BQ168" i="1"/>
  <c r="BQ167" i="1" s="1"/>
  <c r="BM168" i="1"/>
  <c r="BL168" i="1"/>
  <c r="BL167" i="1" s="1"/>
  <c r="BK168" i="1"/>
  <c r="BK167" i="1" s="1"/>
  <c r="BG168" i="1"/>
  <c r="BG167" i="1" s="1"/>
  <c r="BF168" i="1"/>
  <c r="BE168" i="1"/>
  <c r="BE167" i="1" s="1"/>
  <c r="BA168" i="1"/>
  <c r="BA167" i="1" s="1"/>
  <c r="AZ168" i="1"/>
  <c r="AZ167" i="1" s="1"/>
  <c r="AY168" i="1"/>
  <c r="AY167" i="1" s="1"/>
  <c r="AU168" i="1"/>
  <c r="AU167" i="1" s="1"/>
  <c r="AT168" i="1"/>
  <c r="AT167" i="1" s="1"/>
  <c r="AS168" i="1"/>
  <c r="AS167" i="1" s="1"/>
  <c r="AO168" i="1"/>
  <c r="AO167" i="1" s="1"/>
  <c r="AN168" i="1"/>
  <c r="AN167" i="1" s="1"/>
  <c r="AM168" i="1"/>
  <c r="AM167" i="1" s="1"/>
  <c r="AI168" i="1"/>
  <c r="AI167" i="1" s="1"/>
  <c r="AH168" i="1"/>
  <c r="AH167" i="1" s="1"/>
  <c r="AG168" i="1"/>
  <c r="AG167" i="1" s="1"/>
  <c r="AC168" i="1"/>
  <c r="AC167" i="1" s="1"/>
  <c r="AB168" i="1"/>
  <c r="AB167" i="1" s="1"/>
  <c r="AA168" i="1"/>
  <c r="W168" i="1"/>
  <c r="W167" i="1" s="1"/>
  <c r="V168" i="1"/>
  <c r="V167" i="1" s="1"/>
  <c r="U168" i="1"/>
  <c r="U167" i="1" s="1"/>
  <c r="Q168" i="1"/>
  <c r="P168" i="1"/>
  <c r="P167" i="1" s="1"/>
  <c r="O168" i="1"/>
  <c r="O167" i="1" s="1"/>
  <c r="K168" i="1"/>
  <c r="K167" i="1" s="1"/>
  <c r="J168" i="1"/>
  <c r="J167" i="1" s="1"/>
  <c r="I168" i="1"/>
  <c r="I167" i="1" s="1"/>
  <c r="H168" i="1"/>
  <c r="G168" i="1"/>
  <c r="G167" i="1" s="1"/>
  <c r="F168" i="1"/>
  <c r="F167" i="1" s="1"/>
  <c r="BM167" i="1"/>
  <c r="BF167" i="1"/>
  <c r="AA167" i="1"/>
  <c r="Q167" i="1"/>
  <c r="N165" i="1"/>
  <c r="T165" i="1" s="1"/>
  <c r="Z165" i="1" s="1"/>
  <c r="AF165" i="1" s="1"/>
  <c r="AL165" i="1" s="1"/>
  <c r="AR165" i="1" s="1"/>
  <c r="AX165" i="1" s="1"/>
  <c r="BD165" i="1" s="1"/>
  <c r="BJ165" i="1" s="1"/>
  <c r="BP165" i="1" s="1"/>
  <c r="BU165" i="1" s="1"/>
  <c r="BZ165" i="1" s="1"/>
  <c r="CF165" i="1" s="1"/>
  <c r="CL165" i="1" s="1"/>
  <c r="CR165" i="1" s="1"/>
  <c r="M165" i="1"/>
  <c r="S165" i="1" s="1"/>
  <c r="Y165" i="1" s="1"/>
  <c r="AE165" i="1" s="1"/>
  <c r="AK165" i="1" s="1"/>
  <c r="AQ165" i="1" s="1"/>
  <c r="AW165" i="1" s="1"/>
  <c r="BC165" i="1" s="1"/>
  <c r="BI165" i="1" s="1"/>
  <c r="BO165" i="1" s="1"/>
  <c r="BT165" i="1" s="1"/>
  <c r="BY165" i="1" s="1"/>
  <c r="CE165" i="1" s="1"/>
  <c r="CK165" i="1" s="1"/>
  <c r="CQ165" i="1" s="1"/>
  <c r="L165" i="1"/>
  <c r="R165" i="1" s="1"/>
  <c r="X165" i="1" s="1"/>
  <c r="AD165" i="1" s="1"/>
  <c r="AJ165" i="1" s="1"/>
  <c r="AP165" i="1" s="1"/>
  <c r="AV165" i="1" s="1"/>
  <c r="BB165" i="1" s="1"/>
  <c r="BH165" i="1" s="1"/>
  <c r="BN165" i="1" s="1"/>
  <c r="BS165" i="1" s="1"/>
  <c r="BX165" i="1" s="1"/>
  <c r="CD165" i="1" s="1"/>
  <c r="CJ165" i="1" s="1"/>
  <c r="CP165" i="1" s="1"/>
  <c r="CS164" i="1"/>
  <c r="CO164" i="1"/>
  <c r="CO163" i="1" s="1"/>
  <c r="CN164" i="1"/>
  <c r="CN163" i="1" s="1"/>
  <c r="CM164" i="1"/>
  <c r="CM163" i="1" s="1"/>
  <c r="CI164" i="1"/>
  <c r="CH164" i="1"/>
  <c r="CH163" i="1" s="1"/>
  <c r="CG164" i="1"/>
  <c r="CG163" i="1" s="1"/>
  <c r="CC164" i="1"/>
  <c r="CC163" i="1" s="1"/>
  <c r="CB164" i="1"/>
  <c r="CB163" i="1" s="1"/>
  <c r="CA164" i="1"/>
  <c r="CA163" i="1" s="1"/>
  <c r="BW164" i="1"/>
  <c r="BW163" i="1" s="1"/>
  <c r="BV164" i="1"/>
  <c r="BV163" i="1" s="1"/>
  <c r="BR164" i="1"/>
  <c r="BQ164" i="1"/>
  <c r="BM164" i="1"/>
  <c r="BM163" i="1" s="1"/>
  <c r="BL164" i="1"/>
  <c r="BL163" i="1" s="1"/>
  <c r="BK164" i="1"/>
  <c r="BG164" i="1"/>
  <c r="BG163" i="1" s="1"/>
  <c r="BF164" i="1"/>
  <c r="BF163" i="1" s="1"/>
  <c r="BE164" i="1"/>
  <c r="BE163" i="1" s="1"/>
  <c r="BA164" i="1"/>
  <c r="BA163" i="1" s="1"/>
  <c r="AZ164" i="1"/>
  <c r="AZ163" i="1" s="1"/>
  <c r="AY164" i="1"/>
  <c r="AY163" i="1" s="1"/>
  <c r="AU164" i="1"/>
  <c r="AU163" i="1" s="1"/>
  <c r="AT164" i="1"/>
  <c r="AS164" i="1"/>
  <c r="AO164" i="1"/>
  <c r="AO163" i="1" s="1"/>
  <c r="AN164" i="1"/>
  <c r="AN163" i="1" s="1"/>
  <c r="AM164" i="1"/>
  <c r="AM163" i="1" s="1"/>
  <c r="AI164" i="1"/>
  <c r="AH164" i="1"/>
  <c r="AH163" i="1" s="1"/>
  <c r="AG164" i="1"/>
  <c r="AG163" i="1" s="1"/>
  <c r="AC164" i="1"/>
  <c r="AB164" i="1"/>
  <c r="AB163" i="1" s="1"/>
  <c r="AA164" i="1"/>
  <c r="AA163" i="1" s="1"/>
  <c r="W164" i="1"/>
  <c r="W163" i="1" s="1"/>
  <c r="V164" i="1"/>
  <c r="U164" i="1"/>
  <c r="U163" i="1" s="1"/>
  <c r="Q164" i="1"/>
  <c r="Q163" i="1" s="1"/>
  <c r="P164" i="1"/>
  <c r="P163" i="1" s="1"/>
  <c r="O164" i="1"/>
  <c r="O163" i="1" s="1"/>
  <c r="K164" i="1"/>
  <c r="K163" i="1" s="1"/>
  <c r="J164" i="1"/>
  <c r="M164" i="1" s="1"/>
  <c r="I164" i="1"/>
  <c r="I163" i="1" s="1"/>
  <c r="H164" i="1"/>
  <c r="G164" i="1"/>
  <c r="F164" i="1"/>
  <c r="CS163" i="1"/>
  <c r="CI163" i="1"/>
  <c r="BR163" i="1"/>
  <c r="BQ163" i="1"/>
  <c r="BK163" i="1"/>
  <c r="AT163" i="1"/>
  <c r="AS163" i="1"/>
  <c r="AI163" i="1"/>
  <c r="AC163" i="1"/>
  <c r="V163" i="1"/>
  <c r="H163" i="1"/>
  <c r="G163" i="1"/>
  <c r="H162" i="1"/>
  <c r="N162" i="1" s="1"/>
  <c r="T162" i="1" s="1"/>
  <c r="Z162" i="1" s="1"/>
  <c r="AF162" i="1" s="1"/>
  <c r="AL162" i="1" s="1"/>
  <c r="AR162" i="1" s="1"/>
  <c r="AX162" i="1" s="1"/>
  <c r="BD162" i="1" s="1"/>
  <c r="BJ162" i="1" s="1"/>
  <c r="BP162" i="1" s="1"/>
  <c r="BU162" i="1" s="1"/>
  <c r="BZ162" i="1" s="1"/>
  <c r="CF162" i="1" s="1"/>
  <c r="CL162" i="1" s="1"/>
  <c r="CR162" i="1" s="1"/>
  <c r="G162" i="1"/>
  <c r="M162" i="1" s="1"/>
  <c r="S162" i="1" s="1"/>
  <c r="Y162" i="1" s="1"/>
  <c r="AE162" i="1" s="1"/>
  <c r="AK162" i="1" s="1"/>
  <c r="AQ162" i="1" s="1"/>
  <c r="AW162" i="1" s="1"/>
  <c r="BC162" i="1" s="1"/>
  <c r="BI162" i="1" s="1"/>
  <c r="BO162" i="1" s="1"/>
  <c r="BT162" i="1" s="1"/>
  <c r="BY162" i="1" s="1"/>
  <c r="CE162" i="1" s="1"/>
  <c r="CK162" i="1" s="1"/>
  <c r="CQ162" i="1" s="1"/>
  <c r="F162" i="1"/>
  <c r="L162" i="1" s="1"/>
  <c r="R162" i="1" s="1"/>
  <c r="X162" i="1" s="1"/>
  <c r="AD162" i="1" s="1"/>
  <c r="AJ162" i="1" s="1"/>
  <c r="AP162" i="1" s="1"/>
  <c r="AV162" i="1" s="1"/>
  <c r="BB162" i="1" s="1"/>
  <c r="BH162" i="1" s="1"/>
  <c r="BN162" i="1" s="1"/>
  <c r="BS162" i="1" s="1"/>
  <c r="BX162" i="1" s="1"/>
  <c r="CD162" i="1" s="1"/>
  <c r="CJ162" i="1" s="1"/>
  <c r="CP162" i="1" s="1"/>
  <c r="CS161" i="1"/>
  <c r="CO161" i="1"/>
  <c r="CN161" i="1"/>
  <c r="CN160" i="1" s="1"/>
  <c r="CM161" i="1"/>
  <c r="CM160" i="1" s="1"/>
  <c r="CI161" i="1"/>
  <c r="CI160" i="1" s="1"/>
  <c r="CH161" i="1"/>
  <c r="CH160" i="1" s="1"/>
  <c r="CG161" i="1"/>
  <c r="CG160" i="1" s="1"/>
  <c r="CC161" i="1"/>
  <c r="CC160" i="1" s="1"/>
  <c r="CB161" i="1"/>
  <c r="CA161" i="1"/>
  <c r="BW161" i="1"/>
  <c r="BW160" i="1" s="1"/>
  <c r="BV161" i="1"/>
  <c r="BV160" i="1" s="1"/>
  <c r="BR161" i="1"/>
  <c r="BR160" i="1" s="1"/>
  <c r="BQ161" i="1"/>
  <c r="BQ160" i="1" s="1"/>
  <c r="BM161" i="1"/>
  <c r="BM160" i="1" s="1"/>
  <c r="BL161" i="1"/>
  <c r="BL160" i="1" s="1"/>
  <c r="BK161" i="1"/>
  <c r="BG161" i="1"/>
  <c r="BG160" i="1" s="1"/>
  <c r="BF161" i="1"/>
  <c r="BF160" i="1" s="1"/>
  <c r="BE161" i="1"/>
  <c r="BE160" i="1" s="1"/>
  <c r="BA161" i="1"/>
  <c r="AZ161" i="1"/>
  <c r="AY161" i="1"/>
  <c r="AU161" i="1"/>
  <c r="AU160" i="1" s="1"/>
  <c r="AT161" i="1"/>
  <c r="AS161" i="1"/>
  <c r="AO161" i="1"/>
  <c r="AN161" i="1"/>
  <c r="AN160" i="1" s="1"/>
  <c r="AM161" i="1"/>
  <c r="AM160" i="1" s="1"/>
  <c r="AI161" i="1"/>
  <c r="AI160" i="1" s="1"/>
  <c r="AH161" i="1"/>
  <c r="AH160" i="1" s="1"/>
  <c r="AG161" i="1"/>
  <c r="AG160" i="1" s="1"/>
  <c r="AC161" i="1"/>
  <c r="AB161" i="1"/>
  <c r="AA161" i="1"/>
  <c r="AA160" i="1" s="1"/>
  <c r="W161" i="1"/>
  <c r="W160" i="1" s="1"/>
  <c r="V161" i="1"/>
  <c r="V160" i="1" s="1"/>
  <c r="U161" i="1"/>
  <c r="U160" i="1" s="1"/>
  <c r="Q161" i="1"/>
  <c r="Q160" i="1" s="1"/>
  <c r="P161" i="1"/>
  <c r="P160" i="1" s="1"/>
  <c r="O161" i="1"/>
  <c r="O160" i="1" s="1"/>
  <c r="K161" i="1"/>
  <c r="J161" i="1"/>
  <c r="J160" i="1" s="1"/>
  <c r="I161" i="1"/>
  <c r="I160" i="1" s="1"/>
  <c r="CS160" i="1"/>
  <c r="CO160" i="1"/>
  <c r="CB160" i="1"/>
  <c r="CA160" i="1"/>
  <c r="BK160" i="1"/>
  <c r="BA160" i="1"/>
  <c r="AZ160" i="1"/>
  <c r="AY160" i="1"/>
  <c r="AT160" i="1"/>
  <c r="AS160" i="1"/>
  <c r="AO160" i="1"/>
  <c r="AC160" i="1"/>
  <c r="AB160" i="1"/>
  <c r="K160" i="1"/>
  <c r="H159" i="1"/>
  <c r="N159" i="1" s="1"/>
  <c r="T159" i="1" s="1"/>
  <c r="Z159" i="1" s="1"/>
  <c r="AF159" i="1" s="1"/>
  <c r="AL159" i="1" s="1"/>
  <c r="AR159" i="1" s="1"/>
  <c r="AX159" i="1" s="1"/>
  <c r="BD159" i="1" s="1"/>
  <c r="BJ159" i="1" s="1"/>
  <c r="BP159" i="1" s="1"/>
  <c r="BU159" i="1" s="1"/>
  <c r="BZ159" i="1" s="1"/>
  <c r="CF159" i="1" s="1"/>
  <c r="CL159" i="1" s="1"/>
  <c r="CR159" i="1" s="1"/>
  <c r="G159" i="1"/>
  <c r="M159" i="1" s="1"/>
  <c r="S159" i="1" s="1"/>
  <c r="Y159" i="1" s="1"/>
  <c r="AE159" i="1" s="1"/>
  <c r="AK159" i="1" s="1"/>
  <c r="AQ159" i="1" s="1"/>
  <c r="AW159" i="1" s="1"/>
  <c r="BC159" i="1" s="1"/>
  <c r="BI159" i="1" s="1"/>
  <c r="BO159" i="1" s="1"/>
  <c r="BT159" i="1" s="1"/>
  <c r="BY159" i="1" s="1"/>
  <c r="CE159" i="1" s="1"/>
  <c r="CK159" i="1" s="1"/>
  <c r="CQ159" i="1" s="1"/>
  <c r="F159" i="1"/>
  <c r="L159" i="1" s="1"/>
  <c r="R159" i="1" s="1"/>
  <c r="X159" i="1" s="1"/>
  <c r="AD159" i="1" s="1"/>
  <c r="AJ159" i="1" s="1"/>
  <c r="AP159" i="1" s="1"/>
  <c r="AV159" i="1" s="1"/>
  <c r="BB159" i="1" s="1"/>
  <c r="BH159" i="1" s="1"/>
  <c r="BN159" i="1" s="1"/>
  <c r="BS159" i="1" s="1"/>
  <c r="BX159" i="1" s="1"/>
  <c r="CD159" i="1" s="1"/>
  <c r="CJ159" i="1" s="1"/>
  <c r="CP159" i="1" s="1"/>
  <c r="CS158" i="1"/>
  <c r="CO158" i="1"/>
  <c r="CO157" i="1" s="1"/>
  <c r="CN158" i="1"/>
  <c r="CM158" i="1"/>
  <c r="CM157" i="1" s="1"/>
  <c r="CI158" i="1"/>
  <c r="CI157" i="1" s="1"/>
  <c r="CH158" i="1"/>
  <c r="CH157" i="1" s="1"/>
  <c r="CG158" i="1"/>
  <c r="CG157" i="1" s="1"/>
  <c r="CC158" i="1"/>
  <c r="CC157" i="1" s="1"/>
  <c r="CB158" i="1"/>
  <c r="CB157" i="1" s="1"/>
  <c r="CA158" i="1"/>
  <c r="CA157" i="1" s="1"/>
  <c r="BW158" i="1"/>
  <c r="BW157" i="1" s="1"/>
  <c r="BV158" i="1"/>
  <c r="BV157" i="1" s="1"/>
  <c r="BR158" i="1"/>
  <c r="BQ158" i="1"/>
  <c r="BQ157" i="1" s="1"/>
  <c r="BM158" i="1"/>
  <c r="BM157" i="1" s="1"/>
  <c r="BL158" i="1"/>
  <c r="BL157" i="1" s="1"/>
  <c r="BK158" i="1"/>
  <c r="BK157" i="1" s="1"/>
  <c r="BG158" i="1"/>
  <c r="BG157" i="1" s="1"/>
  <c r="BF158" i="1"/>
  <c r="BF157" i="1" s="1"/>
  <c r="BE158" i="1"/>
  <c r="BE157" i="1" s="1"/>
  <c r="BA158" i="1"/>
  <c r="BA157" i="1" s="1"/>
  <c r="AZ158" i="1"/>
  <c r="AZ157" i="1" s="1"/>
  <c r="AY158" i="1"/>
  <c r="AY157" i="1" s="1"/>
  <c r="AU158" i="1"/>
  <c r="AT158" i="1"/>
  <c r="AT157" i="1" s="1"/>
  <c r="AS158" i="1"/>
  <c r="AS157" i="1" s="1"/>
  <c r="AO158" i="1"/>
  <c r="AO157" i="1" s="1"/>
  <c r="AN158" i="1"/>
  <c r="AN157" i="1" s="1"/>
  <c r="AM158" i="1"/>
  <c r="AM157" i="1" s="1"/>
  <c r="AI158" i="1"/>
  <c r="AI157" i="1" s="1"/>
  <c r="AH158" i="1"/>
  <c r="AH157" i="1" s="1"/>
  <c r="AG158" i="1"/>
  <c r="AG157" i="1" s="1"/>
  <c r="AC158" i="1"/>
  <c r="AC157" i="1" s="1"/>
  <c r="AB158" i="1"/>
  <c r="AB157" i="1" s="1"/>
  <c r="AA158" i="1"/>
  <c r="AA157" i="1" s="1"/>
  <c r="W158" i="1"/>
  <c r="W157" i="1" s="1"/>
  <c r="V158" i="1"/>
  <c r="U158" i="1"/>
  <c r="U157" i="1" s="1"/>
  <c r="Q158" i="1"/>
  <c r="P158" i="1"/>
  <c r="O158" i="1"/>
  <c r="O157" i="1" s="1"/>
  <c r="K158" i="1"/>
  <c r="K157" i="1" s="1"/>
  <c r="J158" i="1"/>
  <c r="J157" i="1" s="1"/>
  <c r="I158" i="1"/>
  <c r="I157" i="1" s="1"/>
  <c r="CS157" i="1"/>
  <c r="CN157" i="1"/>
  <c r="BR157" i="1"/>
  <c r="AU157" i="1"/>
  <c r="V157" i="1"/>
  <c r="Q157" i="1"/>
  <c r="P157" i="1"/>
  <c r="N154" i="1"/>
  <c r="T154" i="1" s="1"/>
  <c r="Z154" i="1" s="1"/>
  <c r="AF154" i="1" s="1"/>
  <c r="AL154" i="1" s="1"/>
  <c r="AR154" i="1" s="1"/>
  <c r="AX154" i="1" s="1"/>
  <c r="BD154" i="1" s="1"/>
  <c r="BJ154" i="1" s="1"/>
  <c r="BP154" i="1" s="1"/>
  <c r="BU154" i="1" s="1"/>
  <c r="BZ154" i="1" s="1"/>
  <c r="CF154" i="1" s="1"/>
  <c r="CL154" i="1" s="1"/>
  <c r="CR154" i="1" s="1"/>
  <c r="M154" i="1"/>
  <c r="S154" i="1" s="1"/>
  <c r="Y154" i="1" s="1"/>
  <c r="AE154" i="1" s="1"/>
  <c r="AK154" i="1" s="1"/>
  <c r="AQ154" i="1" s="1"/>
  <c r="AW154" i="1" s="1"/>
  <c r="BC154" i="1" s="1"/>
  <c r="BI154" i="1" s="1"/>
  <c r="BO154" i="1" s="1"/>
  <c r="BT154" i="1" s="1"/>
  <c r="BY154" i="1" s="1"/>
  <c r="CE154" i="1" s="1"/>
  <c r="CK154" i="1" s="1"/>
  <c r="CQ154" i="1" s="1"/>
  <c r="L154" i="1"/>
  <c r="R154" i="1" s="1"/>
  <c r="X154" i="1" s="1"/>
  <c r="AD154" i="1" s="1"/>
  <c r="AJ154" i="1" s="1"/>
  <c r="AP154" i="1" s="1"/>
  <c r="AV154" i="1" s="1"/>
  <c r="BB154" i="1" s="1"/>
  <c r="BH154" i="1" s="1"/>
  <c r="BN154" i="1" s="1"/>
  <c r="BS154" i="1" s="1"/>
  <c r="BX154" i="1" s="1"/>
  <c r="CD154" i="1" s="1"/>
  <c r="CJ154" i="1" s="1"/>
  <c r="CP154" i="1" s="1"/>
  <c r="CS153" i="1"/>
  <c r="CS152" i="1" s="1"/>
  <c r="CS151" i="1" s="1"/>
  <c r="CS150" i="1" s="1"/>
  <c r="CO153" i="1"/>
  <c r="CO152" i="1" s="1"/>
  <c r="CO151" i="1" s="1"/>
  <c r="CO150" i="1" s="1"/>
  <c r="CN153" i="1"/>
  <c r="CN152" i="1" s="1"/>
  <c r="CN151" i="1" s="1"/>
  <c r="CN150" i="1" s="1"/>
  <c r="CM153" i="1"/>
  <c r="CM152" i="1" s="1"/>
  <c r="CM151" i="1" s="1"/>
  <c r="CM150" i="1" s="1"/>
  <c r="CI153" i="1"/>
  <c r="CI152" i="1" s="1"/>
  <c r="CI151" i="1" s="1"/>
  <c r="CI150" i="1" s="1"/>
  <c r="CH153" i="1"/>
  <c r="CH152" i="1" s="1"/>
  <c r="CH151" i="1" s="1"/>
  <c r="CH150" i="1" s="1"/>
  <c r="CG153" i="1"/>
  <c r="CG152" i="1" s="1"/>
  <c r="CG151" i="1" s="1"/>
  <c r="CG150" i="1" s="1"/>
  <c r="CC153" i="1"/>
  <c r="CB153" i="1"/>
  <c r="CB152" i="1" s="1"/>
  <c r="CB151" i="1" s="1"/>
  <c r="CB150" i="1" s="1"/>
  <c r="CA153" i="1"/>
  <c r="CA152" i="1" s="1"/>
  <c r="CA151" i="1" s="1"/>
  <c r="CA150" i="1" s="1"/>
  <c r="BW153" i="1"/>
  <c r="BW152" i="1" s="1"/>
  <c r="BW151" i="1" s="1"/>
  <c r="BW150" i="1" s="1"/>
  <c r="BV153" i="1"/>
  <c r="BV152" i="1" s="1"/>
  <c r="BV151" i="1" s="1"/>
  <c r="BV150" i="1" s="1"/>
  <c r="BR153" i="1"/>
  <c r="BQ153" i="1"/>
  <c r="BQ152" i="1" s="1"/>
  <c r="BQ151" i="1" s="1"/>
  <c r="BQ150" i="1" s="1"/>
  <c r="BM153" i="1"/>
  <c r="BM152" i="1" s="1"/>
  <c r="BM151" i="1" s="1"/>
  <c r="BM150" i="1" s="1"/>
  <c r="BL153" i="1"/>
  <c r="BL152" i="1" s="1"/>
  <c r="BL151" i="1" s="1"/>
  <c r="BL150" i="1" s="1"/>
  <c r="BK153" i="1"/>
  <c r="BK152" i="1" s="1"/>
  <c r="BK151" i="1" s="1"/>
  <c r="BK150" i="1" s="1"/>
  <c r="BG153" i="1"/>
  <c r="BG152" i="1" s="1"/>
  <c r="BG151" i="1" s="1"/>
  <c r="BG150" i="1" s="1"/>
  <c r="BF153" i="1"/>
  <c r="BF152" i="1" s="1"/>
  <c r="BF151" i="1" s="1"/>
  <c r="BF150" i="1" s="1"/>
  <c r="BE153" i="1"/>
  <c r="BE152" i="1" s="1"/>
  <c r="BE151" i="1" s="1"/>
  <c r="BE150" i="1" s="1"/>
  <c r="BA153" i="1"/>
  <c r="BA152" i="1" s="1"/>
  <c r="BA151" i="1" s="1"/>
  <c r="BA150" i="1" s="1"/>
  <c r="AZ153" i="1"/>
  <c r="AZ152" i="1" s="1"/>
  <c r="AZ151" i="1" s="1"/>
  <c r="AZ150" i="1" s="1"/>
  <c r="AY153" i="1"/>
  <c r="AY152" i="1" s="1"/>
  <c r="AY151" i="1" s="1"/>
  <c r="AY150" i="1" s="1"/>
  <c r="AU153" i="1"/>
  <c r="AT153" i="1"/>
  <c r="AT152" i="1" s="1"/>
  <c r="AT151" i="1" s="1"/>
  <c r="AT150" i="1" s="1"/>
  <c r="AS153" i="1"/>
  <c r="AS152" i="1" s="1"/>
  <c r="AS151" i="1" s="1"/>
  <c r="AS150" i="1" s="1"/>
  <c r="AO153" i="1"/>
  <c r="AO152" i="1" s="1"/>
  <c r="AO151" i="1" s="1"/>
  <c r="AO150" i="1" s="1"/>
  <c r="AN153" i="1"/>
  <c r="AN152" i="1" s="1"/>
  <c r="AN151" i="1" s="1"/>
  <c r="AN150" i="1" s="1"/>
  <c r="AM153" i="1"/>
  <c r="AM152" i="1" s="1"/>
  <c r="AM151" i="1" s="1"/>
  <c r="AM150" i="1" s="1"/>
  <c r="AI153" i="1"/>
  <c r="AI152" i="1" s="1"/>
  <c r="AI151" i="1" s="1"/>
  <c r="AI150" i="1" s="1"/>
  <c r="AH153" i="1"/>
  <c r="AH152" i="1" s="1"/>
  <c r="AH151" i="1" s="1"/>
  <c r="AH150" i="1" s="1"/>
  <c r="AG153" i="1"/>
  <c r="AG152" i="1" s="1"/>
  <c r="AG151" i="1" s="1"/>
  <c r="AG150" i="1" s="1"/>
  <c r="AC153" i="1"/>
  <c r="AC152" i="1" s="1"/>
  <c r="AC151" i="1" s="1"/>
  <c r="AC150" i="1" s="1"/>
  <c r="AB153" i="1"/>
  <c r="AB152" i="1" s="1"/>
  <c r="AB151" i="1" s="1"/>
  <c r="AB150" i="1" s="1"/>
  <c r="AA153" i="1"/>
  <c r="AA152" i="1" s="1"/>
  <c r="AA151" i="1" s="1"/>
  <c r="AA150" i="1" s="1"/>
  <c r="W153" i="1"/>
  <c r="W152" i="1" s="1"/>
  <c r="W151" i="1" s="1"/>
  <c r="W150" i="1" s="1"/>
  <c r="V153" i="1"/>
  <c r="V152" i="1" s="1"/>
  <c r="V151" i="1" s="1"/>
  <c r="V150" i="1" s="1"/>
  <c r="U153" i="1"/>
  <c r="U152" i="1" s="1"/>
  <c r="U151" i="1" s="1"/>
  <c r="U150" i="1" s="1"/>
  <c r="Q153" i="1"/>
  <c r="Q152" i="1" s="1"/>
  <c r="Q151" i="1" s="1"/>
  <c r="Q150" i="1" s="1"/>
  <c r="P153" i="1"/>
  <c r="P152" i="1" s="1"/>
  <c r="P151" i="1" s="1"/>
  <c r="P150" i="1" s="1"/>
  <c r="O153" i="1"/>
  <c r="O152" i="1" s="1"/>
  <c r="O151" i="1" s="1"/>
  <c r="O150" i="1" s="1"/>
  <c r="K153" i="1"/>
  <c r="K152" i="1" s="1"/>
  <c r="J153" i="1"/>
  <c r="J152" i="1" s="1"/>
  <c r="J151" i="1" s="1"/>
  <c r="J150" i="1" s="1"/>
  <c r="I153" i="1"/>
  <c r="I152" i="1" s="1"/>
  <c r="I151" i="1" s="1"/>
  <c r="I150" i="1" s="1"/>
  <c r="H153" i="1"/>
  <c r="H152" i="1" s="1"/>
  <c r="H151" i="1" s="1"/>
  <c r="H150" i="1" s="1"/>
  <c r="G153" i="1"/>
  <c r="G152" i="1" s="1"/>
  <c r="F153" i="1"/>
  <c r="L153" i="1" s="1"/>
  <c r="CC152" i="1"/>
  <c r="CC151" i="1" s="1"/>
  <c r="CC150" i="1" s="1"/>
  <c r="AU152" i="1"/>
  <c r="AU151" i="1" s="1"/>
  <c r="AU150" i="1" s="1"/>
  <c r="AY149" i="1"/>
  <c r="AY148" i="1" s="1"/>
  <c r="AY147" i="1" s="1"/>
  <c r="AY146" i="1" s="1"/>
  <c r="N149" i="1"/>
  <c r="T149" i="1" s="1"/>
  <c r="Z149" i="1" s="1"/>
  <c r="AF149" i="1" s="1"/>
  <c r="AL149" i="1" s="1"/>
  <c r="AR149" i="1" s="1"/>
  <c r="AX149" i="1" s="1"/>
  <c r="BD149" i="1" s="1"/>
  <c r="BJ149" i="1" s="1"/>
  <c r="BP149" i="1" s="1"/>
  <c r="BU149" i="1" s="1"/>
  <c r="BZ149" i="1" s="1"/>
  <c r="CF149" i="1" s="1"/>
  <c r="CL149" i="1" s="1"/>
  <c r="CR149" i="1" s="1"/>
  <c r="M149" i="1"/>
  <c r="S149" i="1" s="1"/>
  <c r="Y149" i="1" s="1"/>
  <c r="AE149" i="1" s="1"/>
  <c r="AK149" i="1" s="1"/>
  <c r="AQ149" i="1" s="1"/>
  <c r="AW149" i="1" s="1"/>
  <c r="BC149" i="1" s="1"/>
  <c r="BI149" i="1" s="1"/>
  <c r="BO149" i="1" s="1"/>
  <c r="BT149" i="1" s="1"/>
  <c r="BY149" i="1" s="1"/>
  <c r="CE149" i="1" s="1"/>
  <c r="CK149" i="1" s="1"/>
  <c r="CQ149" i="1" s="1"/>
  <c r="L149" i="1"/>
  <c r="R149" i="1" s="1"/>
  <c r="X149" i="1" s="1"/>
  <c r="AD149" i="1" s="1"/>
  <c r="AJ149" i="1" s="1"/>
  <c r="AP149" i="1" s="1"/>
  <c r="AV149" i="1" s="1"/>
  <c r="BB149" i="1" s="1"/>
  <c r="BH149" i="1" s="1"/>
  <c r="BN149" i="1" s="1"/>
  <c r="BS149" i="1" s="1"/>
  <c r="BX149" i="1" s="1"/>
  <c r="CD149" i="1" s="1"/>
  <c r="CJ149" i="1" s="1"/>
  <c r="CP149" i="1" s="1"/>
  <c r="CS148" i="1"/>
  <c r="CS147" i="1" s="1"/>
  <c r="CS146" i="1" s="1"/>
  <c r="CO148" i="1"/>
  <c r="CO147" i="1" s="1"/>
  <c r="CO146" i="1" s="1"/>
  <c r="CN148" i="1"/>
  <c r="CN147" i="1" s="1"/>
  <c r="CN146" i="1" s="1"/>
  <c r="CM148" i="1"/>
  <c r="CM147" i="1" s="1"/>
  <c r="CM146" i="1" s="1"/>
  <c r="CI148" i="1"/>
  <c r="CH148" i="1"/>
  <c r="CH147" i="1" s="1"/>
  <c r="CH146" i="1" s="1"/>
  <c r="CG148" i="1"/>
  <c r="CG147" i="1" s="1"/>
  <c r="CG146" i="1" s="1"/>
  <c r="CC148" i="1"/>
  <c r="CC147" i="1" s="1"/>
  <c r="CC146" i="1" s="1"/>
  <c r="CB148" i="1"/>
  <c r="CB147" i="1" s="1"/>
  <c r="CB146" i="1" s="1"/>
  <c r="CA148" i="1"/>
  <c r="BW148" i="1"/>
  <c r="BV148" i="1"/>
  <c r="BV147" i="1" s="1"/>
  <c r="BV146" i="1" s="1"/>
  <c r="BR148" i="1"/>
  <c r="BQ148" i="1"/>
  <c r="BQ147" i="1" s="1"/>
  <c r="BQ146" i="1" s="1"/>
  <c r="BM148" i="1"/>
  <c r="BL148" i="1"/>
  <c r="BL147" i="1" s="1"/>
  <c r="BL146" i="1" s="1"/>
  <c r="BK148" i="1"/>
  <c r="BG148" i="1"/>
  <c r="BG147" i="1" s="1"/>
  <c r="BG146" i="1" s="1"/>
  <c r="BF148" i="1"/>
  <c r="BF147" i="1" s="1"/>
  <c r="BF146" i="1" s="1"/>
  <c r="BE148" i="1"/>
  <c r="BE147" i="1" s="1"/>
  <c r="BE146" i="1" s="1"/>
  <c r="BA148" i="1"/>
  <c r="BA147" i="1" s="1"/>
  <c r="BA146" i="1" s="1"/>
  <c r="AZ148" i="1"/>
  <c r="AZ147" i="1" s="1"/>
  <c r="AZ146" i="1" s="1"/>
  <c r="AU148" i="1"/>
  <c r="AU147" i="1" s="1"/>
  <c r="AU146" i="1" s="1"/>
  <c r="AT148" i="1"/>
  <c r="AT147" i="1" s="1"/>
  <c r="AT146" i="1" s="1"/>
  <c r="AS148" i="1"/>
  <c r="AS147" i="1" s="1"/>
  <c r="AS146" i="1" s="1"/>
  <c r="AO148" i="1"/>
  <c r="AN148" i="1"/>
  <c r="AM148" i="1"/>
  <c r="AM147" i="1" s="1"/>
  <c r="AM146" i="1" s="1"/>
  <c r="AI148" i="1"/>
  <c r="AI147" i="1" s="1"/>
  <c r="AI146" i="1" s="1"/>
  <c r="AH148" i="1"/>
  <c r="AH147" i="1" s="1"/>
  <c r="AH146" i="1" s="1"/>
  <c r="AG148" i="1"/>
  <c r="AG147" i="1" s="1"/>
  <c r="AG146" i="1" s="1"/>
  <c r="AC148" i="1"/>
  <c r="AC147" i="1" s="1"/>
  <c r="AC146" i="1" s="1"/>
  <c r="AB148" i="1"/>
  <c r="AA148" i="1"/>
  <c r="AA147" i="1" s="1"/>
  <c r="AA146" i="1" s="1"/>
  <c r="W148" i="1"/>
  <c r="W147" i="1" s="1"/>
  <c r="W146" i="1" s="1"/>
  <c r="V148" i="1"/>
  <c r="V147" i="1" s="1"/>
  <c r="V146" i="1" s="1"/>
  <c r="U148" i="1"/>
  <c r="U147" i="1" s="1"/>
  <c r="U146" i="1" s="1"/>
  <c r="Q148" i="1"/>
  <c r="Q147" i="1" s="1"/>
  <c r="Q146" i="1" s="1"/>
  <c r="P148" i="1"/>
  <c r="P147" i="1" s="1"/>
  <c r="P146" i="1" s="1"/>
  <c r="O148" i="1"/>
  <c r="O147" i="1" s="1"/>
  <c r="O146" i="1" s="1"/>
  <c r="K148" i="1"/>
  <c r="J148" i="1"/>
  <c r="I148" i="1"/>
  <c r="I147" i="1" s="1"/>
  <c r="I146" i="1" s="1"/>
  <c r="H148" i="1"/>
  <c r="N148" i="1" s="1"/>
  <c r="G148" i="1"/>
  <c r="F148" i="1"/>
  <c r="F147" i="1" s="1"/>
  <c r="F146" i="1" s="1"/>
  <c r="CI147" i="1"/>
  <c r="CI146" i="1" s="1"/>
  <c r="CA147" i="1"/>
  <c r="CA146" i="1" s="1"/>
  <c r="BW147" i="1"/>
  <c r="BW146" i="1" s="1"/>
  <c r="BR147" i="1"/>
  <c r="BR146" i="1" s="1"/>
  <c r="BM147" i="1"/>
  <c r="BM146" i="1" s="1"/>
  <c r="BK147" i="1"/>
  <c r="BK146" i="1" s="1"/>
  <c r="AO147" i="1"/>
  <c r="AO146" i="1" s="1"/>
  <c r="AN147" i="1"/>
  <c r="AN146" i="1" s="1"/>
  <c r="AB147" i="1"/>
  <c r="AB146" i="1" s="1"/>
  <c r="K147" i="1"/>
  <c r="K146" i="1" s="1"/>
  <c r="J147" i="1"/>
  <c r="J146" i="1" s="1"/>
  <c r="G147" i="1"/>
  <c r="G146" i="1"/>
  <c r="N145" i="1"/>
  <c r="T145" i="1" s="1"/>
  <c r="Z145" i="1" s="1"/>
  <c r="AF145" i="1" s="1"/>
  <c r="AL145" i="1" s="1"/>
  <c r="AR145" i="1" s="1"/>
  <c r="AX145" i="1" s="1"/>
  <c r="BD145" i="1" s="1"/>
  <c r="BJ145" i="1" s="1"/>
  <c r="BP145" i="1" s="1"/>
  <c r="BU145" i="1" s="1"/>
  <c r="BZ145" i="1" s="1"/>
  <c r="CF145" i="1" s="1"/>
  <c r="CL145" i="1" s="1"/>
  <c r="CR145" i="1" s="1"/>
  <c r="M145" i="1"/>
  <c r="S145" i="1" s="1"/>
  <c r="Y145" i="1" s="1"/>
  <c r="AE145" i="1" s="1"/>
  <c r="AK145" i="1" s="1"/>
  <c r="AQ145" i="1" s="1"/>
  <c r="AW145" i="1" s="1"/>
  <c r="BC145" i="1" s="1"/>
  <c r="BI145" i="1" s="1"/>
  <c r="BO145" i="1" s="1"/>
  <c r="BT145" i="1" s="1"/>
  <c r="BY145" i="1" s="1"/>
  <c r="CE145" i="1" s="1"/>
  <c r="CK145" i="1" s="1"/>
  <c r="CQ145" i="1" s="1"/>
  <c r="L145" i="1"/>
  <c r="R145" i="1" s="1"/>
  <c r="X145" i="1" s="1"/>
  <c r="AD145" i="1" s="1"/>
  <c r="AJ145" i="1" s="1"/>
  <c r="AP145" i="1" s="1"/>
  <c r="AV145" i="1" s="1"/>
  <c r="BB145" i="1" s="1"/>
  <c r="BH145" i="1" s="1"/>
  <c r="BN145" i="1" s="1"/>
  <c r="BS145" i="1" s="1"/>
  <c r="BX145" i="1" s="1"/>
  <c r="CD145" i="1" s="1"/>
  <c r="CJ145" i="1" s="1"/>
  <c r="CP145" i="1" s="1"/>
  <c r="CS144" i="1"/>
  <c r="CS143" i="1" s="1"/>
  <c r="CS142" i="1" s="1"/>
  <c r="CO144" i="1"/>
  <c r="CO143" i="1" s="1"/>
  <c r="CO142" i="1" s="1"/>
  <c r="CN144" i="1"/>
  <c r="CM144" i="1"/>
  <c r="CM143" i="1" s="1"/>
  <c r="CM142" i="1" s="1"/>
  <c r="CI144" i="1"/>
  <c r="CI143" i="1" s="1"/>
  <c r="CI142" i="1" s="1"/>
  <c r="CH144" i="1"/>
  <c r="CH143" i="1" s="1"/>
  <c r="CH142" i="1" s="1"/>
  <c r="CG144" i="1"/>
  <c r="CC144" i="1"/>
  <c r="CC143" i="1" s="1"/>
  <c r="CC142" i="1" s="1"/>
  <c r="CB144" i="1"/>
  <c r="CB143" i="1" s="1"/>
  <c r="CB142" i="1" s="1"/>
  <c r="CA144" i="1"/>
  <c r="CA143" i="1" s="1"/>
  <c r="CA142" i="1" s="1"/>
  <c r="BW144" i="1"/>
  <c r="BW143" i="1" s="1"/>
  <c r="BW142" i="1" s="1"/>
  <c r="BV144" i="1"/>
  <c r="BV143" i="1" s="1"/>
  <c r="BV142" i="1" s="1"/>
  <c r="BR144" i="1"/>
  <c r="BR143" i="1" s="1"/>
  <c r="BR142" i="1" s="1"/>
  <c r="BQ144" i="1"/>
  <c r="BM144" i="1"/>
  <c r="BL144" i="1"/>
  <c r="BL143" i="1" s="1"/>
  <c r="BL142" i="1" s="1"/>
  <c r="BK144" i="1"/>
  <c r="BK143" i="1" s="1"/>
  <c r="BK142" i="1" s="1"/>
  <c r="BG144" i="1"/>
  <c r="BG143" i="1" s="1"/>
  <c r="BG142" i="1" s="1"/>
  <c r="BF144" i="1"/>
  <c r="BE144" i="1"/>
  <c r="BE143" i="1" s="1"/>
  <c r="BE142" i="1" s="1"/>
  <c r="BA144" i="1"/>
  <c r="BA143" i="1" s="1"/>
  <c r="BA142" i="1" s="1"/>
  <c r="AZ144" i="1"/>
  <c r="AZ143" i="1" s="1"/>
  <c r="AZ142" i="1" s="1"/>
  <c r="AY144" i="1"/>
  <c r="AU144" i="1"/>
  <c r="AU143" i="1" s="1"/>
  <c r="AU142" i="1" s="1"/>
  <c r="AT144" i="1"/>
  <c r="AT143" i="1" s="1"/>
  <c r="AT142" i="1" s="1"/>
  <c r="AS144" i="1"/>
  <c r="AS143" i="1" s="1"/>
  <c r="AS142" i="1" s="1"/>
  <c r="AO144" i="1"/>
  <c r="AO143" i="1" s="1"/>
  <c r="AO142" i="1" s="1"/>
  <c r="AN144" i="1"/>
  <c r="AN143" i="1" s="1"/>
  <c r="AN142" i="1" s="1"/>
  <c r="AM144" i="1"/>
  <c r="AM143" i="1" s="1"/>
  <c r="AM142" i="1" s="1"/>
  <c r="AI144" i="1"/>
  <c r="AH144" i="1"/>
  <c r="AG144" i="1"/>
  <c r="AG143" i="1" s="1"/>
  <c r="AG142" i="1" s="1"/>
  <c r="AC144" i="1"/>
  <c r="AC143" i="1" s="1"/>
  <c r="AC142" i="1" s="1"/>
  <c r="AB144" i="1"/>
  <c r="AB143" i="1" s="1"/>
  <c r="AB142" i="1" s="1"/>
  <c r="AA144" i="1"/>
  <c r="W144" i="1"/>
  <c r="W143" i="1" s="1"/>
  <c r="W142" i="1" s="1"/>
  <c r="V144" i="1"/>
  <c r="V143" i="1" s="1"/>
  <c r="V142" i="1" s="1"/>
  <c r="U144" i="1"/>
  <c r="U143" i="1" s="1"/>
  <c r="U142" i="1" s="1"/>
  <c r="Q144" i="1"/>
  <c r="P144" i="1"/>
  <c r="P143" i="1" s="1"/>
  <c r="P142" i="1" s="1"/>
  <c r="O144" i="1"/>
  <c r="O143" i="1" s="1"/>
  <c r="O142" i="1" s="1"/>
  <c r="K144" i="1"/>
  <c r="K143" i="1" s="1"/>
  <c r="K142" i="1" s="1"/>
  <c r="J144" i="1"/>
  <c r="J143" i="1" s="1"/>
  <c r="J142" i="1" s="1"/>
  <c r="I144" i="1"/>
  <c r="I143" i="1" s="1"/>
  <c r="I142" i="1" s="1"/>
  <c r="H144" i="1"/>
  <c r="H143" i="1" s="1"/>
  <c r="G144" i="1"/>
  <c r="F144" i="1"/>
  <c r="CN143" i="1"/>
  <c r="CN142" i="1" s="1"/>
  <c r="CG143" i="1"/>
  <c r="CG142" i="1" s="1"/>
  <c r="BQ143" i="1"/>
  <c r="BQ142" i="1" s="1"/>
  <c r="BM143" i="1"/>
  <c r="BM142" i="1" s="1"/>
  <c r="BF143" i="1"/>
  <c r="BF142" i="1" s="1"/>
  <c r="AY143" i="1"/>
  <c r="AY142" i="1" s="1"/>
  <c r="AI143" i="1"/>
  <c r="AI142" i="1" s="1"/>
  <c r="AH143" i="1"/>
  <c r="AH142" i="1" s="1"/>
  <c r="AA143" i="1"/>
  <c r="AA142" i="1" s="1"/>
  <c r="Q143" i="1"/>
  <c r="Q142" i="1" s="1"/>
  <c r="G143" i="1"/>
  <c r="G142" i="1" s="1"/>
  <c r="F143" i="1"/>
  <c r="F142" i="1" s="1"/>
  <c r="H141" i="1"/>
  <c r="N141" i="1" s="1"/>
  <c r="T141" i="1" s="1"/>
  <c r="Z141" i="1" s="1"/>
  <c r="AF141" i="1" s="1"/>
  <c r="AL141" i="1" s="1"/>
  <c r="AR141" i="1" s="1"/>
  <c r="AX141" i="1" s="1"/>
  <c r="BD141" i="1" s="1"/>
  <c r="BJ141" i="1" s="1"/>
  <c r="BP141" i="1" s="1"/>
  <c r="BU141" i="1" s="1"/>
  <c r="BZ141" i="1" s="1"/>
  <c r="CF141" i="1" s="1"/>
  <c r="CL141" i="1" s="1"/>
  <c r="CR141" i="1" s="1"/>
  <c r="G141" i="1"/>
  <c r="M141" i="1" s="1"/>
  <c r="S141" i="1" s="1"/>
  <c r="Y141" i="1" s="1"/>
  <c r="AE141" i="1" s="1"/>
  <c r="AK141" i="1" s="1"/>
  <c r="AQ141" i="1" s="1"/>
  <c r="AW141" i="1" s="1"/>
  <c r="BC141" i="1" s="1"/>
  <c r="BI141" i="1" s="1"/>
  <c r="BO141" i="1" s="1"/>
  <c r="BT141" i="1" s="1"/>
  <c r="BY141" i="1" s="1"/>
  <c r="CE141" i="1" s="1"/>
  <c r="CK141" i="1" s="1"/>
  <c r="CQ141" i="1" s="1"/>
  <c r="F141" i="1"/>
  <c r="L141" i="1" s="1"/>
  <c r="R141" i="1" s="1"/>
  <c r="X141" i="1" s="1"/>
  <c r="AD141" i="1" s="1"/>
  <c r="AJ141" i="1" s="1"/>
  <c r="AP141" i="1" s="1"/>
  <c r="AV141" i="1" s="1"/>
  <c r="BB141" i="1" s="1"/>
  <c r="BH141" i="1" s="1"/>
  <c r="BN141" i="1" s="1"/>
  <c r="BS141" i="1" s="1"/>
  <c r="BX141" i="1" s="1"/>
  <c r="CD141" i="1" s="1"/>
  <c r="CJ141" i="1" s="1"/>
  <c r="CP141" i="1" s="1"/>
  <c r="N140" i="1"/>
  <c r="T140" i="1" s="1"/>
  <c r="Z140" i="1" s="1"/>
  <c r="AF140" i="1" s="1"/>
  <c r="AL140" i="1" s="1"/>
  <c r="AR140" i="1" s="1"/>
  <c r="AX140" i="1" s="1"/>
  <c r="BD140" i="1" s="1"/>
  <c r="BJ140" i="1" s="1"/>
  <c r="BP140" i="1" s="1"/>
  <c r="BU140" i="1" s="1"/>
  <c r="BZ140" i="1" s="1"/>
  <c r="CF140" i="1" s="1"/>
  <c r="CL140" i="1" s="1"/>
  <c r="CR140" i="1" s="1"/>
  <c r="M140" i="1"/>
  <c r="S140" i="1" s="1"/>
  <c r="Y140" i="1" s="1"/>
  <c r="AE140" i="1" s="1"/>
  <c r="AK140" i="1" s="1"/>
  <c r="AQ140" i="1" s="1"/>
  <c r="AW140" i="1" s="1"/>
  <c r="BC140" i="1" s="1"/>
  <c r="BI140" i="1" s="1"/>
  <c r="BO140" i="1" s="1"/>
  <c r="BT140" i="1" s="1"/>
  <c r="BY140" i="1" s="1"/>
  <c r="CE140" i="1" s="1"/>
  <c r="CK140" i="1" s="1"/>
  <c r="CQ140" i="1" s="1"/>
  <c r="L140" i="1"/>
  <c r="R140" i="1" s="1"/>
  <c r="X140" i="1" s="1"/>
  <c r="AD140" i="1" s="1"/>
  <c r="AJ140" i="1" s="1"/>
  <c r="AP140" i="1" s="1"/>
  <c r="AV140" i="1" s="1"/>
  <c r="BB140" i="1" s="1"/>
  <c r="BH140" i="1" s="1"/>
  <c r="BN140" i="1" s="1"/>
  <c r="BS140" i="1" s="1"/>
  <c r="BX140" i="1" s="1"/>
  <c r="CD140" i="1" s="1"/>
  <c r="CJ140" i="1" s="1"/>
  <c r="CP140" i="1" s="1"/>
  <c r="CS139" i="1"/>
  <c r="CS138" i="1" s="1"/>
  <c r="CO139" i="1"/>
  <c r="CO138" i="1" s="1"/>
  <c r="CN139" i="1"/>
  <c r="CN138" i="1" s="1"/>
  <c r="CM139" i="1"/>
  <c r="CM138" i="1" s="1"/>
  <c r="CI139" i="1"/>
  <c r="CI138" i="1" s="1"/>
  <c r="CH139" i="1"/>
  <c r="CH138" i="1" s="1"/>
  <c r="CG139" i="1"/>
  <c r="CG138" i="1" s="1"/>
  <c r="CC139" i="1"/>
  <c r="CC138" i="1" s="1"/>
  <c r="CB139" i="1"/>
  <c r="CB138" i="1" s="1"/>
  <c r="CA139" i="1"/>
  <c r="CA138" i="1" s="1"/>
  <c r="BW139" i="1"/>
  <c r="BW138" i="1" s="1"/>
  <c r="BV139" i="1"/>
  <c r="BV138" i="1" s="1"/>
  <c r="BR139" i="1"/>
  <c r="BR138" i="1" s="1"/>
  <c r="BQ139" i="1"/>
  <c r="BQ138" i="1" s="1"/>
  <c r="BM139" i="1"/>
  <c r="BM138" i="1" s="1"/>
  <c r="BL139" i="1"/>
  <c r="BL138" i="1" s="1"/>
  <c r="BK139" i="1"/>
  <c r="BK138" i="1" s="1"/>
  <c r="BG139" i="1"/>
  <c r="BG138" i="1" s="1"/>
  <c r="BF139" i="1"/>
  <c r="BF138" i="1" s="1"/>
  <c r="BE139" i="1"/>
  <c r="BE138" i="1" s="1"/>
  <c r="BA139" i="1"/>
  <c r="BA138" i="1" s="1"/>
  <c r="AZ139" i="1"/>
  <c r="AZ138" i="1" s="1"/>
  <c r="AY139" i="1"/>
  <c r="AY138" i="1" s="1"/>
  <c r="AU139" i="1"/>
  <c r="AU138" i="1" s="1"/>
  <c r="AT139" i="1"/>
  <c r="AT138" i="1" s="1"/>
  <c r="AS139" i="1"/>
  <c r="AS138" i="1" s="1"/>
  <c r="AO139" i="1"/>
  <c r="AO138" i="1" s="1"/>
  <c r="AN139" i="1"/>
  <c r="AN138" i="1" s="1"/>
  <c r="AM139" i="1"/>
  <c r="AM138" i="1" s="1"/>
  <c r="AI139" i="1"/>
  <c r="AI138" i="1" s="1"/>
  <c r="AH139" i="1"/>
  <c r="AH138" i="1" s="1"/>
  <c r="AG139" i="1"/>
  <c r="AG138" i="1" s="1"/>
  <c r="AC139" i="1"/>
  <c r="AC138" i="1" s="1"/>
  <c r="AB139" i="1"/>
  <c r="AB138" i="1" s="1"/>
  <c r="AA139" i="1"/>
  <c r="AA138" i="1" s="1"/>
  <c r="W139" i="1"/>
  <c r="W138" i="1" s="1"/>
  <c r="V139" i="1"/>
  <c r="V138" i="1" s="1"/>
  <c r="U139" i="1"/>
  <c r="U138" i="1" s="1"/>
  <c r="Q139" i="1"/>
  <c r="Q138" i="1" s="1"/>
  <c r="P139" i="1"/>
  <c r="P138" i="1" s="1"/>
  <c r="O139" i="1"/>
  <c r="O138" i="1" s="1"/>
  <c r="K139" i="1"/>
  <c r="J139" i="1"/>
  <c r="J138" i="1" s="1"/>
  <c r="I139" i="1"/>
  <c r="I138" i="1" s="1"/>
  <c r="H137" i="1"/>
  <c r="N137" i="1" s="1"/>
  <c r="T137" i="1" s="1"/>
  <c r="Z137" i="1" s="1"/>
  <c r="AF137" i="1" s="1"/>
  <c r="AL137" i="1" s="1"/>
  <c r="AR137" i="1" s="1"/>
  <c r="AX137" i="1" s="1"/>
  <c r="BD137" i="1" s="1"/>
  <c r="BJ137" i="1" s="1"/>
  <c r="BP137" i="1" s="1"/>
  <c r="BU137" i="1" s="1"/>
  <c r="BZ137" i="1" s="1"/>
  <c r="CF137" i="1" s="1"/>
  <c r="CL137" i="1" s="1"/>
  <c r="CR137" i="1" s="1"/>
  <c r="G137" i="1"/>
  <c r="M137" i="1" s="1"/>
  <c r="S137" i="1" s="1"/>
  <c r="Y137" i="1" s="1"/>
  <c r="AE137" i="1" s="1"/>
  <c r="AK137" i="1" s="1"/>
  <c r="AQ137" i="1" s="1"/>
  <c r="AW137" i="1" s="1"/>
  <c r="BC137" i="1" s="1"/>
  <c r="BI137" i="1" s="1"/>
  <c r="BO137" i="1" s="1"/>
  <c r="BT137" i="1" s="1"/>
  <c r="BY137" i="1" s="1"/>
  <c r="CE137" i="1" s="1"/>
  <c r="CK137" i="1" s="1"/>
  <c r="CQ137" i="1" s="1"/>
  <c r="F137" i="1"/>
  <c r="L137" i="1" s="1"/>
  <c r="R137" i="1" s="1"/>
  <c r="X137" i="1" s="1"/>
  <c r="AD137" i="1" s="1"/>
  <c r="AJ137" i="1" s="1"/>
  <c r="AP137" i="1" s="1"/>
  <c r="AV137" i="1" s="1"/>
  <c r="BB137" i="1" s="1"/>
  <c r="BH137" i="1" s="1"/>
  <c r="BN137" i="1" s="1"/>
  <c r="BS137" i="1" s="1"/>
  <c r="BX137" i="1" s="1"/>
  <c r="CD137" i="1" s="1"/>
  <c r="CJ137" i="1" s="1"/>
  <c r="CP137" i="1" s="1"/>
  <c r="H136" i="1"/>
  <c r="N136" i="1" s="1"/>
  <c r="T136" i="1" s="1"/>
  <c r="Z136" i="1" s="1"/>
  <c r="AF136" i="1" s="1"/>
  <c r="AL136" i="1" s="1"/>
  <c r="AR136" i="1" s="1"/>
  <c r="AX136" i="1" s="1"/>
  <c r="BD136" i="1" s="1"/>
  <c r="BJ136" i="1" s="1"/>
  <c r="BP136" i="1" s="1"/>
  <c r="BU136" i="1" s="1"/>
  <c r="BZ136" i="1" s="1"/>
  <c r="CF136" i="1" s="1"/>
  <c r="CL136" i="1" s="1"/>
  <c r="CR136" i="1" s="1"/>
  <c r="G136" i="1"/>
  <c r="M136" i="1" s="1"/>
  <c r="S136" i="1" s="1"/>
  <c r="Y136" i="1" s="1"/>
  <c r="AE136" i="1" s="1"/>
  <c r="AK136" i="1" s="1"/>
  <c r="AQ136" i="1" s="1"/>
  <c r="AW136" i="1" s="1"/>
  <c r="BC136" i="1" s="1"/>
  <c r="BI136" i="1" s="1"/>
  <c r="BO136" i="1" s="1"/>
  <c r="BT136" i="1" s="1"/>
  <c r="BY136" i="1" s="1"/>
  <c r="CE136" i="1" s="1"/>
  <c r="CK136" i="1" s="1"/>
  <c r="CQ136" i="1" s="1"/>
  <c r="F136" i="1"/>
  <c r="L136" i="1" s="1"/>
  <c r="R136" i="1" s="1"/>
  <c r="X136" i="1" s="1"/>
  <c r="AD136" i="1" s="1"/>
  <c r="AJ136" i="1" s="1"/>
  <c r="AP136" i="1" s="1"/>
  <c r="AV136" i="1" s="1"/>
  <c r="BB136" i="1" s="1"/>
  <c r="BH136" i="1" s="1"/>
  <c r="BN136" i="1" s="1"/>
  <c r="BS136" i="1" s="1"/>
  <c r="BX136" i="1" s="1"/>
  <c r="CD136" i="1" s="1"/>
  <c r="CJ136" i="1" s="1"/>
  <c r="CP136" i="1" s="1"/>
  <c r="CS135" i="1"/>
  <c r="CS134" i="1" s="1"/>
  <c r="CO135" i="1"/>
  <c r="CO134" i="1" s="1"/>
  <c r="CN135" i="1"/>
  <c r="CN134" i="1" s="1"/>
  <c r="CM135" i="1"/>
  <c r="CM134" i="1" s="1"/>
  <c r="CI135" i="1"/>
  <c r="CH135" i="1"/>
  <c r="CH134" i="1" s="1"/>
  <c r="CG135" i="1"/>
  <c r="CG134" i="1" s="1"/>
  <c r="CC135" i="1"/>
  <c r="CC134" i="1" s="1"/>
  <c r="CB135" i="1"/>
  <c r="CB134" i="1" s="1"/>
  <c r="CA135" i="1"/>
  <c r="CA134" i="1" s="1"/>
  <c r="BW135" i="1"/>
  <c r="BW134" i="1" s="1"/>
  <c r="BV135" i="1"/>
  <c r="BV134" i="1" s="1"/>
  <c r="BR135" i="1"/>
  <c r="BR134" i="1" s="1"/>
  <c r="BQ135" i="1"/>
  <c r="BQ134" i="1" s="1"/>
  <c r="BM135" i="1"/>
  <c r="BM134" i="1" s="1"/>
  <c r="BL135" i="1"/>
  <c r="BL134" i="1" s="1"/>
  <c r="BK135" i="1"/>
  <c r="BK134" i="1" s="1"/>
  <c r="BG135" i="1"/>
  <c r="BG134" i="1" s="1"/>
  <c r="BF135" i="1"/>
  <c r="BF134" i="1" s="1"/>
  <c r="BE135" i="1"/>
  <c r="BE134" i="1" s="1"/>
  <c r="BA135" i="1"/>
  <c r="BA134" i="1" s="1"/>
  <c r="AZ135" i="1"/>
  <c r="AZ134" i="1" s="1"/>
  <c r="AY135" i="1"/>
  <c r="AY134" i="1" s="1"/>
  <c r="AU135" i="1"/>
  <c r="AU134" i="1" s="1"/>
  <c r="AT135" i="1"/>
  <c r="AT134" i="1" s="1"/>
  <c r="AS135" i="1"/>
  <c r="AS134" i="1" s="1"/>
  <c r="AO135" i="1"/>
  <c r="AO134" i="1" s="1"/>
  <c r="AN135" i="1"/>
  <c r="AN134" i="1" s="1"/>
  <c r="AM135" i="1"/>
  <c r="AI135" i="1"/>
  <c r="AI134" i="1" s="1"/>
  <c r="AH135" i="1"/>
  <c r="AH134" i="1" s="1"/>
  <c r="AG135" i="1"/>
  <c r="AG134" i="1" s="1"/>
  <c r="AC135" i="1"/>
  <c r="AC134" i="1" s="1"/>
  <c r="AB135" i="1"/>
  <c r="AB134" i="1" s="1"/>
  <c r="AA135" i="1"/>
  <c r="AA134" i="1" s="1"/>
  <c r="W135" i="1"/>
  <c r="W134" i="1" s="1"/>
  <c r="V135" i="1"/>
  <c r="U135" i="1"/>
  <c r="U134" i="1" s="1"/>
  <c r="Q135" i="1"/>
  <c r="Q134" i="1" s="1"/>
  <c r="P135" i="1"/>
  <c r="P134" i="1" s="1"/>
  <c r="O135" i="1"/>
  <c r="O134" i="1" s="1"/>
  <c r="K135" i="1"/>
  <c r="J135" i="1"/>
  <c r="J134" i="1" s="1"/>
  <c r="I135" i="1"/>
  <c r="I134" i="1" s="1"/>
  <c r="CI134" i="1"/>
  <c r="AM134" i="1"/>
  <c r="V134" i="1"/>
  <c r="N133" i="1"/>
  <c r="T133" i="1" s="1"/>
  <c r="Z133" i="1" s="1"/>
  <c r="AF133" i="1" s="1"/>
  <c r="AL133" i="1" s="1"/>
  <c r="AR133" i="1" s="1"/>
  <c r="AX133" i="1" s="1"/>
  <c r="BD133" i="1" s="1"/>
  <c r="BJ133" i="1" s="1"/>
  <c r="BP133" i="1" s="1"/>
  <c r="BU133" i="1" s="1"/>
  <c r="BZ133" i="1" s="1"/>
  <c r="CF133" i="1" s="1"/>
  <c r="CL133" i="1" s="1"/>
  <c r="CR133" i="1" s="1"/>
  <c r="M133" i="1"/>
  <c r="S133" i="1" s="1"/>
  <c r="Y133" i="1" s="1"/>
  <c r="AE133" i="1" s="1"/>
  <c r="AK133" i="1" s="1"/>
  <c r="AQ133" i="1" s="1"/>
  <c r="AW133" i="1" s="1"/>
  <c r="BC133" i="1" s="1"/>
  <c r="BI133" i="1" s="1"/>
  <c r="BO133" i="1" s="1"/>
  <c r="BT133" i="1" s="1"/>
  <c r="BY133" i="1" s="1"/>
  <c r="CE133" i="1" s="1"/>
  <c r="CK133" i="1" s="1"/>
  <c r="CQ133" i="1" s="1"/>
  <c r="L133" i="1"/>
  <c r="R133" i="1" s="1"/>
  <c r="X133" i="1" s="1"/>
  <c r="AD133" i="1" s="1"/>
  <c r="AJ133" i="1" s="1"/>
  <c r="AP133" i="1" s="1"/>
  <c r="AV133" i="1" s="1"/>
  <c r="BB133" i="1" s="1"/>
  <c r="BH133" i="1" s="1"/>
  <c r="BN133" i="1" s="1"/>
  <c r="BS133" i="1" s="1"/>
  <c r="BX133" i="1" s="1"/>
  <c r="CD133" i="1" s="1"/>
  <c r="CJ133" i="1" s="1"/>
  <c r="CP133" i="1" s="1"/>
  <c r="H132" i="1"/>
  <c r="N132" i="1" s="1"/>
  <c r="T132" i="1" s="1"/>
  <c r="Z132" i="1" s="1"/>
  <c r="AF132" i="1" s="1"/>
  <c r="AL132" i="1" s="1"/>
  <c r="AR132" i="1" s="1"/>
  <c r="AX132" i="1" s="1"/>
  <c r="BD132" i="1" s="1"/>
  <c r="BJ132" i="1" s="1"/>
  <c r="BP132" i="1" s="1"/>
  <c r="BU132" i="1" s="1"/>
  <c r="BZ132" i="1" s="1"/>
  <c r="CF132" i="1" s="1"/>
  <c r="CL132" i="1" s="1"/>
  <c r="CR132" i="1" s="1"/>
  <c r="G132" i="1"/>
  <c r="M132" i="1" s="1"/>
  <c r="S132" i="1" s="1"/>
  <c r="Y132" i="1" s="1"/>
  <c r="AE132" i="1" s="1"/>
  <c r="AK132" i="1" s="1"/>
  <c r="AQ132" i="1" s="1"/>
  <c r="AW132" i="1" s="1"/>
  <c r="BC132" i="1" s="1"/>
  <c r="BI132" i="1" s="1"/>
  <c r="BO132" i="1" s="1"/>
  <c r="BT132" i="1" s="1"/>
  <c r="BY132" i="1" s="1"/>
  <c r="CE132" i="1" s="1"/>
  <c r="CK132" i="1" s="1"/>
  <c r="CQ132" i="1" s="1"/>
  <c r="F132" i="1"/>
  <c r="L132" i="1" s="1"/>
  <c r="R132" i="1" s="1"/>
  <c r="X132" i="1" s="1"/>
  <c r="AD132" i="1" s="1"/>
  <c r="AJ132" i="1" s="1"/>
  <c r="AP132" i="1" s="1"/>
  <c r="AV132" i="1" s="1"/>
  <c r="BB132" i="1" s="1"/>
  <c r="BH132" i="1" s="1"/>
  <c r="BN132" i="1" s="1"/>
  <c r="BS132" i="1" s="1"/>
  <c r="BX132" i="1" s="1"/>
  <c r="CD132" i="1" s="1"/>
  <c r="CJ132" i="1" s="1"/>
  <c r="CP132" i="1" s="1"/>
  <c r="CS131" i="1"/>
  <c r="CS130" i="1" s="1"/>
  <c r="CO131" i="1"/>
  <c r="CN131" i="1"/>
  <c r="CN130" i="1" s="1"/>
  <c r="CM131" i="1"/>
  <c r="CM130" i="1" s="1"/>
  <c r="CI131" i="1"/>
  <c r="CI130" i="1" s="1"/>
  <c r="CH131" i="1"/>
  <c r="CG131" i="1"/>
  <c r="CG130" i="1" s="1"/>
  <c r="CC131" i="1"/>
  <c r="CC130" i="1" s="1"/>
  <c r="CB131" i="1"/>
  <c r="CB130" i="1" s="1"/>
  <c r="CA131" i="1"/>
  <c r="CA130" i="1" s="1"/>
  <c r="BW131" i="1"/>
  <c r="BW130" i="1" s="1"/>
  <c r="BV131" i="1"/>
  <c r="BV130" i="1" s="1"/>
  <c r="BR131" i="1"/>
  <c r="BR130" i="1" s="1"/>
  <c r="BQ131" i="1"/>
  <c r="BQ130" i="1" s="1"/>
  <c r="BM131" i="1"/>
  <c r="BM130" i="1" s="1"/>
  <c r="BL131" i="1"/>
  <c r="BL130" i="1" s="1"/>
  <c r="BK131" i="1"/>
  <c r="BK130" i="1" s="1"/>
  <c r="BG131" i="1"/>
  <c r="BG130" i="1" s="1"/>
  <c r="BF131" i="1"/>
  <c r="BF130" i="1" s="1"/>
  <c r="BE131" i="1"/>
  <c r="BE130" i="1" s="1"/>
  <c r="BA131" i="1"/>
  <c r="BA130" i="1" s="1"/>
  <c r="AZ131" i="1"/>
  <c r="AY131" i="1"/>
  <c r="AY130" i="1" s="1"/>
  <c r="AU131" i="1"/>
  <c r="AU130" i="1" s="1"/>
  <c r="AT131" i="1"/>
  <c r="AT130" i="1" s="1"/>
  <c r="AS131" i="1"/>
  <c r="AS130" i="1" s="1"/>
  <c r="AO131" i="1"/>
  <c r="AO130" i="1" s="1"/>
  <c r="AN131" i="1"/>
  <c r="AN130" i="1" s="1"/>
  <c r="AM131" i="1"/>
  <c r="AM130" i="1" s="1"/>
  <c r="AI131" i="1"/>
  <c r="AI130" i="1" s="1"/>
  <c r="AH131" i="1"/>
  <c r="AH130" i="1" s="1"/>
  <c r="AG131" i="1"/>
  <c r="AG130" i="1" s="1"/>
  <c r="AC131" i="1"/>
  <c r="AC130" i="1" s="1"/>
  <c r="AB131" i="1"/>
  <c r="AA131" i="1"/>
  <c r="AA130" i="1" s="1"/>
  <c r="W131" i="1"/>
  <c r="W130" i="1" s="1"/>
  <c r="V131" i="1"/>
  <c r="V130" i="1" s="1"/>
  <c r="U131" i="1"/>
  <c r="Q131" i="1"/>
  <c r="Q130" i="1" s="1"/>
  <c r="P131" i="1"/>
  <c r="P130" i="1" s="1"/>
  <c r="O131" i="1"/>
  <c r="O130" i="1" s="1"/>
  <c r="K131" i="1"/>
  <c r="K130" i="1" s="1"/>
  <c r="J131" i="1"/>
  <c r="J130" i="1" s="1"/>
  <c r="I131" i="1"/>
  <c r="I130" i="1" s="1"/>
  <c r="CO130" i="1"/>
  <c r="CH130" i="1"/>
  <c r="CH129" i="1" s="1"/>
  <c r="AZ130" i="1"/>
  <c r="AZ129" i="1" s="1"/>
  <c r="AB130" i="1"/>
  <c r="AB129" i="1" s="1"/>
  <c r="U130" i="1"/>
  <c r="N126" i="1"/>
  <c r="T126" i="1" s="1"/>
  <c r="Z126" i="1" s="1"/>
  <c r="AF126" i="1" s="1"/>
  <c r="AL126" i="1" s="1"/>
  <c r="AR126" i="1" s="1"/>
  <c r="AX126" i="1" s="1"/>
  <c r="BD126" i="1" s="1"/>
  <c r="BJ126" i="1" s="1"/>
  <c r="BP126" i="1" s="1"/>
  <c r="BU126" i="1" s="1"/>
  <c r="BZ126" i="1" s="1"/>
  <c r="CF126" i="1" s="1"/>
  <c r="CL126" i="1" s="1"/>
  <c r="CR126" i="1" s="1"/>
  <c r="M126" i="1"/>
  <c r="S126" i="1" s="1"/>
  <c r="Y126" i="1" s="1"/>
  <c r="AE126" i="1" s="1"/>
  <c r="AK126" i="1" s="1"/>
  <c r="AQ126" i="1" s="1"/>
  <c r="AW126" i="1" s="1"/>
  <c r="BC126" i="1" s="1"/>
  <c r="BI126" i="1" s="1"/>
  <c r="BO126" i="1" s="1"/>
  <c r="BT126" i="1" s="1"/>
  <c r="BY126" i="1" s="1"/>
  <c r="CE126" i="1" s="1"/>
  <c r="CK126" i="1" s="1"/>
  <c r="CQ126" i="1" s="1"/>
  <c r="L126" i="1"/>
  <c r="R126" i="1" s="1"/>
  <c r="X126" i="1" s="1"/>
  <c r="AD126" i="1" s="1"/>
  <c r="AJ126" i="1" s="1"/>
  <c r="AP126" i="1" s="1"/>
  <c r="AV126" i="1" s="1"/>
  <c r="BB126" i="1" s="1"/>
  <c r="BH126" i="1" s="1"/>
  <c r="BN126" i="1" s="1"/>
  <c r="BS126" i="1" s="1"/>
  <c r="BX126" i="1" s="1"/>
  <c r="CD126" i="1" s="1"/>
  <c r="CJ126" i="1" s="1"/>
  <c r="CP126" i="1" s="1"/>
  <c r="N125" i="1"/>
  <c r="T125" i="1" s="1"/>
  <c r="Z125" i="1" s="1"/>
  <c r="AF125" i="1" s="1"/>
  <c r="AL125" i="1" s="1"/>
  <c r="AR125" i="1" s="1"/>
  <c r="AX125" i="1" s="1"/>
  <c r="BD125" i="1" s="1"/>
  <c r="BJ125" i="1" s="1"/>
  <c r="BP125" i="1" s="1"/>
  <c r="BU125" i="1" s="1"/>
  <c r="BZ125" i="1" s="1"/>
  <c r="CF125" i="1" s="1"/>
  <c r="CL125" i="1" s="1"/>
  <c r="CR125" i="1" s="1"/>
  <c r="M125" i="1"/>
  <c r="S125" i="1" s="1"/>
  <c r="Y125" i="1" s="1"/>
  <c r="AE125" i="1" s="1"/>
  <c r="AK125" i="1" s="1"/>
  <c r="AQ125" i="1" s="1"/>
  <c r="AW125" i="1" s="1"/>
  <c r="BC125" i="1" s="1"/>
  <c r="BI125" i="1" s="1"/>
  <c r="BO125" i="1" s="1"/>
  <c r="BT125" i="1" s="1"/>
  <c r="BY125" i="1" s="1"/>
  <c r="CE125" i="1" s="1"/>
  <c r="CK125" i="1" s="1"/>
  <c r="CQ125" i="1" s="1"/>
  <c r="L125" i="1"/>
  <c r="R125" i="1" s="1"/>
  <c r="X125" i="1" s="1"/>
  <c r="AD125" i="1" s="1"/>
  <c r="AJ125" i="1" s="1"/>
  <c r="AP125" i="1" s="1"/>
  <c r="AV125" i="1" s="1"/>
  <c r="BB125" i="1" s="1"/>
  <c r="BH125" i="1" s="1"/>
  <c r="BN125" i="1" s="1"/>
  <c r="BS125" i="1" s="1"/>
  <c r="BX125" i="1" s="1"/>
  <c r="CD125" i="1" s="1"/>
  <c r="CJ125" i="1" s="1"/>
  <c r="CP125" i="1" s="1"/>
  <c r="CS124" i="1"/>
  <c r="CO124" i="1"/>
  <c r="CN124" i="1"/>
  <c r="CM124" i="1"/>
  <c r="CM121" i="1" s="1"/>
  <c r="CM120" i="1" s="1"/>
  <c r="CM119" i="1" s="1"/>
  <c r="CI124" i="1"/>
  <c r="CH124" i="1"/>
  <c r="CG124" i="1"/>
  <c r="CC124" i="1"/>
  <c r="CB124" i="1"/>
  <c r="CA124" i="1"/>
  <c r="BW124" i="1"/>
  <c r="BV124" i="1"/>
  <c r="BR124" i="1"/>
  <c r="BQ124" i="1"/>
  <c r="BM124" i="1"/>
  <c r="BL124" i="1"/>
  <c r="BK124" i="1"/>
  <c r="BG124" i="1"/>
  <c r="BF124" i="1"/>
  <c r="BE124" i="1"/>
  <c r="BA124" i="1"/>
  <c r="AZ124" i="1"/>
  <c r="AY124" i="1"/>
  <c r="AU124" i="1"/>
  <c r="AU121" i="1" s="1"/>
  <c r="AU120" i="1" s="1"/>
  <c r="AU119" i="1" s="1"/>
  <c r="AT124" i="1"/>
  <c r="AS124" i="1"/>
  <c r="AO124" i="1"/>
  <c r="AN124" i="1"/>
  <c r="AN121" i="1" s="1"/>
  <c r="AN120" i="1" s="1"/>
  <c r="AN119" i="1" s="1"/>
  <c r="AM124" i="1"/>
  <c r="AI124" i="1"/>
  <c r="AH124" i="1"/>
  <c r="AG124" i="1"/>
  <c r="AC124" i="1"/>
  <c r="AB124" i="1"/>
  <c r="AA124" i="1"/>
  <c r="W124" i="1"/>
  <c r="W121" i="1" s="1"/>
  <c r="W120" i="1" s="1"/>
  <c r="W119" i="1" s="1"/>
  <c r="V124" i="1"/>
  <c r="U124" i="1"/>
  <c r="Q124" i="1"/>
  <c r="P124" i="1"/>
  <c r="O124" i="1"/>
  <c r="K124" i="1"/>
  <c r="J124" i="1"/>
  <c r="I124" i="1"/>
  <c r="H124" i="1"/>
  <c r="N124" i="1" s="1"/>
  <c r="G124" i="1"/>
  <c r="F124" i="1"/>
  <c r="N123" i="1"/>
  <c r="T123" i="1" s="1"/>
  <c r="Z123" i="1" s="1"/>
  <c r="AF123" i="1" s="1"/>
  <c r="AL123" i="1" s="1"/>
  <c r="AR123" i="1" s="1"/>
  <c r="AX123" i="1" s="1"/>
  <c r="BD123" i="1" s="1"/>
  <c r="BJ123" i="1" s="1"/>
  <c r="BP123" i="1" s="1"/>
  <c r="BU123" i="1" s="1"/>
  <c r="BZ123" i="1" s="1"/>
  <c r="CF123" i="1" s="1"/>
  <c r="CL123" i="1" s="1"/>
  <c r="CR123" i="1" s="1"/>
  <c r="M123" i="1"/>
  <c r="S123" i="1" s="1"/>
  <c r="Y123" i="1" s="1"/>
  <c r="AE123" i="1" s="1"/>
  <c r="AK123" i="1" s="1"/>
  <c r="AQ123" i="1" s="1"/>
  <c r="AW123" i="1" s="1"/>
  <c r="BC123" i="1" s="1"/>
  <c r="BI123" i="1" s="1"/>
  <c r="BO123" i="1" s="1"/>
  <c r="BT123" i="1" s="1"/>
  <c r="BY123" i="1" s="1"/>
  <c r="CE123" i="1" s="1"/>
  <c r="CK123" i="1" s="1"/>
  <c r="CQ123" i="1" s="1"/>
  <c r="L123" i="1"/>
  <c r="R123" i="1" s="1"/>
  <c r="X123" i="1" s="1"/>
  <c r="AD123" i="1" s="1"/>
  <c r="AJ123" i="1" s="1"/>
  <c r="AP123" i="1" s="1"/>
  <c r="AV123" i="1" s="1"/>
  <c r="BB123" i="1" s="1"/>
  <c r="BH123" i="1" s="1"/>
  <c r="BN123" i="1" s="1"/>
  <c r="BS123" i="1" s="1"/>
  <c r="BX123" i="1" s="1"/>
  <c r="CD123" i="1" s="1"/>
  <c r="CJ123" i="1" s="1"/>
  <c r="CP123" i="1" s="1"/>
  <c r="CS122" i="1"/>
  <c r="CO122" i="1"/>
  <c r="CN122" i="1"/>
  <c r="CM122" i="1"/>
  <c r="CI122" i="1"/>
  <c r="CH122" i="1"/>
  <c r="CG122" i="1"/>
  <c r="CC122" i="1"/>
  <c r="CB122" i="1"/>
  <c r="CA122" i="1"/>
  <c r="CA121" i="1" s="1"/>
  <c r="CA120" i="1" s="1"/>
  <c r="CA119" i="1" s="1"/>
  <c r="BW122" i="1"/>
  <c r="BV122" i="1"/>
  <c r="BR122" i="1"/>
  <c r="BQ122" i="1"/>
  <c r="BM122" i="1"/>
  <c r="BL122" i="1"/>
  <c r="BK122" i="1"/>
  <c r="BG122" i="1"/>
  <c r="BG121" i="1" s="1"/>
  <c r="BG120" i="1" s="1"/>
  <c r="BG119" i="1" s="1"/>
  <c r="BF122" i="1"/>
  <c r="BE122" i="1"/>
  <c r="BA122" i="1"/>
  <c r="AZ122" i="1"/>
  <c r="AZ121" i="1" s="1"/>
  <c r="AZ120" i="1" s="1"/>
  <c r="AZ119" i="1" s="1"/>
  <c r="AY122" i="1"/>
  <c r="AU122" i="1"/>
  <c r="AT122" i="1"/>
  <c r="AS122" i="1"/>
  <c r="AO122" i="1"/>
  <c r="AN122" i="1"/>
  <c r="AM122" i="1"/>
  <c r="AI122" i="1"/>
  <c r="AI121" i="1" s="1"/>
  <c r="AI120" i="1" s="1"/>
  <c r="AI119" i="1" s="1"/>
  <c r="AH122" i="1"/>
  <c r="AG122" i="1"/>
  <c r="AC122" i="1"/>
  <c r="AB122" i="1"/>
  <c r="AB121" i="1" s="1"/>
  <c r="AB120" i="1" s="1"/>
  <c r="AB119" i="1" s="1"/>
  <c r="AA122" i="1"/>
  <c r="W122" i="1"/>
  <c r="V122" i="1"/>
  <c r="U122" i="1"/>
  <c r="Q122" i="1"/>
  <c r="P122" i="1"/>
  <c r="O122" i="1"/>
  <c r="K122" i="1"/>
  <c r="J122" i="1"/>
  <c r="I122" i="1"/>
  <c r="H122" i="1"/>
  <c r="G122" i="1"/>
  <c r="F122" i="1"/>
  <c r="L122" i="1" s="1"/>
  <c r="N118" i="1"/>
  <c r="T118" i="1" s="1"/>
  <c r="Z118" i="1" s="1"/>
  <c r="AF118" i="1" s="1"/>
  <c r="AL118" i="1" s="1"/>
  <c r="AR118" i="1" s="1"/>
  <c r="AX118" i="1" s="1"/>
  <c r="BD118" i="1" s="1"/>
  <c r="BJ118" i="1" s="1"/>
  <c r="BP118" i="1" s="1"/>
  <c r="BU118" i="1" s="1"/>
  <c r="BZ118" i="1" s="1"/>
  <c r="CF118" i="1" s="1"/>
  <c r="CL118" i="1" s="1"/>
  <c r="CR118" i="1" s="1"/>
  <c r="M118" i="1"/>
  <c r="S118" i="1" s="1"/>
  <c r="Y118" i="1" s="1"/>
  <c r="AE118" i="1" s="1"/>
  <c r="AK118" i="1" s="1"/>
  <c r="AQ118" i="1" s="1"/>
  <c r="AW118" i="1" s="1"/>
  <c r="BC118" i="1" s="1"/>
  <c r="BI118" i="1" s="1"/>
  <c r="BO118" i="1" s="1"/>
  <c r="BT118" i="1" s="1"/>
  <c r="BY118" i="1" s="1"/>
  <c r="CE118" i="1" s="1"/>
  <c r="CK118" i="1" s="1"/>
  <c r="CQ118" i="1" s="1"/>
  <c r="L118" i="1"/>
  <c r="R118" i="1" s="1"/>
  <c r="X118" i="1" s="1"/>
  <c r="AD118" i="1" s="1"/>
  <c r="AJ118" i="1" s="1"/>
  <c r="AP118" i="1" s="1"/>
  <c r="AV118" i="1" s="1"/>
  <c r="BB118" i="1" s="1"/>
  <c r="BH118" i="1" s="1"/>
  <c r="BN118" i="1" s="1"/>
  <c r="BS118" i="1" s="1"/>
  <c r="BX118" i="1" s="1"/>
  <c r="CD118" i="1" s="1"/>
  <c r="CJ118" i="1" s="1"/>
  <c r="CP118" i="1" s="1"/>
  <c r="CS117" i="1"/>
  <c r="CS116" i="1" s="1"/>
  <c r="CS115" i="1" s="1"/>
  <c r="CS114" i="1" s="1"/>
  <c r="CO117" i="1"/>
  <c r="CO116" i="1" s="1"/>
  <c r="CO115" i="1" s="1"/>
  <c r="CO114" i="1" s="1"/>
  <c r="CN117" i="1"/>
  <c r="CN116" i="1" s="1"/>
  <c r="CN115" i="1" s="1"/>
  <c r="CN114" i="1" s="1"/>
  <c r="CM117" i="1"/>
  <c r="CI117" i="1"/>
  <c r="CI116" i="1" s="1"/>
  <c r="CI115" i="1" s="1"/>
  <c r="CI114" i="1" s="1"/>
  <c r="CH117" i="1"/>
  <c r="CH116" i="1" s="1"/>
  <c r="CH115" i="1" s="1"/>
  <c r="CH114" i="1" s="1"/>
  <c r="CG117" i="1"/>
  <c r="CG116" i="1" s="1"/>
  <c r="CG115" i="1" s="1"/>
  <c r="CG114" i="1" s="1"/>
  <c r="CC117" i="1"/>
  <c r="CC116" i="1" s="1"/>
  <c r="CC115" i="1" s="1"/>
  <c r="CC114" i="1" s="1"/>
  <c r="CB117" i="1"/>
  <c r="CB116" i="1" s="1"/>
  <c r="CB115" i="1" s="1"/>
  <c r="CB114" i="1" s="1"/>
  <c r="CA117" i="1"/>
  <c r="CA116" i="1" s="1"/>
  <c r="CA115" i="1" s="1"/>
  <c r="CA114" i="1" s="1"/>
  <c r="BW117" i="1"/>
  <c r="BV117" i="1"/>
  <c r="BR117" i="1"/>
  <c r="BR116" i="1" s="1"/>
  <c r="BR115" i="1" s="1"/>
  <c r="BR114" i="1" s="1"/>
  <c r="BQ117" i="1"/>
  <c r="BQ116" i="1" s="1"/>
  <c r="BQ115" i="1" s="1"/>
  <c r="BQ114" i="1" s="1"/>
  <c r="BM117" i="1"/>
  <c r="BM116" i="1" s="1"/>
  <c r="BM115" i="1" s="1"/>
  <c r="BM114" i="1" s="1"/>
  <c r="BL117" i="1"/>
  <c r="BL116" i="1" s="1"/>
  <c r="BL115" i="1" s="1"/>
  <c r="BL114" i="1" s="1"/>
  <c r="BK117" i="1"/>
  <c r="BK116" i="1" s="1"/>
  <c r="BK115" i="1" s="1"/>
  <c r="BK114" i="1" s="1"/>
  <c r="BG117" i="1"/>
  <c r="BG116" i="1" s="1"/>
  <c r="BG115" i="1" s="1"/>
  <c r="BG114" i="1" s="1"/>
  <c r="BF117" i="1"/>
  <c r="BF116" i="1" s="1"/>
  <c r="BF115" i="1" s="1"/>
  <c r="BF114" i="1" s="1"/>
  <c r="BE117" i="1"/>
  <c r="BE116" i="1" s="1"/>
  <c r="BE115" i="1" s="1"/>
  <c r="BE114" i="1" s="1"/>
  <c r="BA117" i="1"/>
  <c r="BA116" i="1" s="1"/>
  <c r="BA115" i="1" s="1"/>
  <c r="BA114" i="1" s="1"/>
  <c r="AZ117" i="1"/>
  <c r="AZ116" i="1" s="1"/>
  <c r="AZ115" i="1" s="1"/>
  <c r="AZ114" i="1" s="1"/>
  <c r="AY117" i="1"/>
  <c r="AU117" i="1"/>
  <c r="AT117" i="1"/>
  <c r="AS117" i="1"/>
  <c r="AS116" i="1" s="1"/>
  <c r="AS115" i="1" s="1"/>
  <c r="AS114" i="1" s="1"/>
  <c r="AO117" i="1"/>
  <c r="AO116" i="1" s="1"/>
  <c r="AO115" i="1" s="1"/>
  <c r="AO114" i="1" s="1"/>
  <c r="AN117" i="1"/>
  <c r="AM117" i="1"/>
  <c r="AM116" i="1" s="1"/>
  <c r="AM115" i="1" s="1"/>
  <c r="AM114" i="1" s="1"/>
  <c r="AI117" i="1"/>
  <c r="AI116" i="1" s="1"/>
  <c r="AI115" i="1" s="1"/>
  <c r="AI114" i="1" s="1"/>
  <c r="AH117" i="1"/>
  <c r="AH116" i="1" s="1"/>
  <c r="AH115" i="1" s="1"/>
  <c r="AH114" i="1" s="1"/>
  <c r="AG117" i="1"/>
  <c r="AG116" i="1" s="1"/>
  <c r="AG115" i="1" s="1"/>
  <c r="AG114" i="1" s="1"/>
  <c r="AC117" i="1"/>
  <c r="AC116" i="1" s="1"/>
  <c r="AC115" i="1" s="1"/>
  <c r="AC114" i="1" s="1"/>
  <c r="AB117" i="1"/>
  <c r="AB116" i="1" s="1"/>
  <c r="AB115" i="1" s="1"/>
  <c r="AB114" i="1" s="1"/>
  <c r="AA117" i="1"/>
  <c r="AA116" i="1" s="1"/>
  <c r="AA115" i="1" s="1"/>
  <c r="AA114" i="1" s="1"/>
  <c r="W117" i="1"/>
  <c r="W116" i="1" s="1"/>
  <c r="W115" i="1" s="1"/>
  <c r="W114" i="1" s="1"/>
  <c r="V117" i="1"/>
  <c r="V116" i="1" s="1"/>
  <c r="V115" i="1" s="1"/>
  <c r="V114" i="1" s="1"/>
  <c r="U117" i="1"/>
  <c r="U116" i="1" s="1"/>
  <c r="U115" i="1" s="1"/>
  <c r="U114" i="1" s="1"/>
  <c r="Q117" i="1"/>
  <c r="Q116" i="1" s="1"/>
  <c r="Q115" i="1" s="1"/>
  <c r="Q114" i="1" s="1"/>
  <c r="P117" i="1"/>
  <c r="O117" i="1"/>
  <c r="O116" i="1" s="1"/>
  <c r="O115" i="1" s="1"/>
  <c r="O114" i="1" s="1"/>
  <c r="K117" i="1"/>
  <c r="K116" i="1" s="1"/>
  <c r="K115" i="1" s="1"/>
  <c r="K114" i="1" s="1"/>
  <c r="J117" i="1"/>
  <c r="J116" i="1" s="1"/>
  <c r="J115" i="1" s="1"/>
  <c r="J114" i="1" s="1"/>
  <c r="I117" i="1"/>
  <c r="I116" i="1" s="1"/>
  <c r="I115" i="1" s="1"/>
  <c r="I114" i="1" s="1"/>
  <c r="H117" i="1"/>
  <c r="H116" i="1" s="1"/>
  <c r="G117" i="1"/>
  <c r="G116" i="1" s="1"/>
  <c r="G115" i="1" s="1"/>
  <c r="G114" i="1" s="1"/>
  <c r="F117" i="1"/>
  <c r="CM116" i="1"/>
  <c r="CM115" i="1" s="1"/>
  <c r="CM114" i="1" s="1"/>
  <c r="BW116" i="1"/>
  <c r="BW115" i="1" s="1"/>
  <c r="BW114" i="1" s="1"/>
  <c r="BV116" i="1"/>
  <c r="BV115" i="1" s="1"/>
  <c r="BV114" i="1" s="1"/>
  <c r="AY116" i="1"/>
  <c r="AY115" i="1" s="1"/>
  <c r="AY114" i="1" s="1"/>
  <c r="AU116" i="1"/>
  <c r="AU115" i="1" s="1"/>
  <c r="AU114" i="1" s="1"/>
  <c r="AT116" i="1"/>
  <c r="AT115" i="1" s="1"/>
  <c r="AT114" i="1" s="1"/>
  <c r="AN116" i="1"/>
  <c r="AN115" i="1" s="1"/>
  <c r="AN114" i="1" s="1"/>
  <c r="P116" i="1"/>
  <c r="P115" i="1" s="1"/>
  <c r="P114" i="1" s="1"/>
  <c r="F116" i="1"/>
  <c r="N113" i="1"/>
  <c r="T113" i="1" s="1"/>
  <c r="Z113" i="1" s="1"/>
  <c r="AF113" i="1" s="1"/>
  <c r="AL113" i="1" s="1"/>
  <c r="AR113" i="1" s="1"/>
  <c r="AX113" i="1" s="1"/>
  <c r="BD113" i="1" s="1"/>
  <c r="BJ113" i="1" s="1"/>
  <c r="BP113" i="1" s="1"/>
  <c r="BU113" i="1" s="1"/>
  <c r="BZ113" i="1" s="1"/>
  <c r="CF113" i="1" s="1"/>
  <c r="CL113" i="1" s="1"/>
  <c r="CR113" i="1" s="1"/>
  <c r="M113" i="1"/>
  <c r="S113" i="1" s="1"/>
  <c r="Y113" i="1" s="1"/>
  <c r="AE113" i="1" s="1"/>
  <c r="AK113" i="1" s="1"/>
  <c r="AQ113" i="1" s="1"/>
  <c r="AW113" i="1" s="1"/>
  <c r="BC113" i="1" s="1"/>
  <c r="BI113" i="1" s="1"/>
  <c r="BO113" i="1" s="1"/>
  <c r="BT113" i="1" s="1"/>
  <c r="BY113" i="1" s="1"/>
  <c r="CE113" i="1" s="1"/>
  <c r="CK113" i="1" s="1"/>
  <c r="CQ113" i="1" s="1"/>
  <c r="L113" i="1"/>
  <c r="R113" i="1" s="1"/>
  <c r="X113" i="1" s="1"/>
  <c r="AD113" i="1" s="1"/>
  <c r="AJ113" i="1" s="1"/>
  <c r="AP113" i="1" s="1"/>
  <c r="AV113" i="1" s="1"/>
  <c r="BB113" i="1" s="1"/>
  <c r="BH113" i="1" s="1"/>
  <c r="BN113" i="1" s="1"/>
  <c r="BS113" i="1" s="1"/>
  <c r="BX113" i="1" s="1"/>
  <c r="CD113" i="1" s="1"/>
  <c r="CJ113" i="1" s="1"/>
  <c r="CP113" i="1" s="1"/>
  <c r="CS112" i="1"/>
  <c r="CS111" i="1" s="1"/>
  <c r="CS110" i="1" s="1"/>
  <c r="CS109" i="1" s="1"/>
  <c r="CO112" i="1"/>
  <c r="CO111" i="1" s="1"/>
  <c r="CO110" i="1" s="1"/>
  <c r="CO109" i="1" s="1"/>
  <c r="CN112" i="1"/>
  <c r="CN111" i="1" s="1"/>
  <c r="CN110" i="1" s="1"/>
  <c r="CN109" i="1" s="1"/>
  <c r="CM112" i="1"/>
  <c r="CM111" i="1" s="1"/>
  <c r="CM110" i="1" s="1"/>
  <c r="CM109" i="1" s="1"/>
  <c r="CI112" i="1"/>
  <c r="CI111" i="1" s="1"/>
  <c r="CI110" i="1" s="1"/>
  <c r="CI109" i="1" s="1"/>
  <c r="CH112" i="1"/>
  <c r="CH111" i="1" s="1"/>
  <c r="CH110" i="1" s="1"/>
  <c r="CH109" i="1" s="1"/>
  <c r="CG112" i="1"/>
  <c r="CG111" i="1" s="1"/>
  <c r="CG110" i="1" s="1"/>
  <c r="CG109" i="1" s="1"/>
  <c r="CC112" i="1"/>
  <c r="CC111" i="1" s="1"/>
  <c r="CC110" i="1" s="1"/>
  <c r="CC109" i="1" s="1"/>
  <c r="CB112" i="1"/>
  <c r="CB111" i="1" s="1"/>
  <c r="CB110" i="1" s="1"/>
  <c r="CB109" i="1" s="1"/>
  <c r="CA112" i="1"/>
  <c r="CA111" i="1" s="1"/>
  <c r="CA110" i="1" s="1"/>
  <c r="CA109" i="1" s="1"/>
  <c r="BW112" i="1"/>
  <c r="BW111" i="1" s="1"/>
  <c r="BW110" i="1" s="1"/>
  <c r="BW109" i="1" s="1"/>
  <c r="BV112" i="1"/>
  <c r="BV111" i="1" s="1"/>
  <c r="BV110" i="1" s="1"/>
  <c r="BV109" i="1" s="1"/>
  <c r="BR112" i="1"/>
  <c r="BR111" i="1" s="1"/>
  <c r="BR110" i="1" s="1"/>
  <c r="BR109" i="1" s="1"/>
  <c r="BQ112" i="1"/>
  <c r="BQ111" i="1" s="1"/>
  <c r="BQ110" i="1" s="1"/>
  <c r="BQ109" i="1" s="1"/>
  <c r="BM112" i="1"/>
  <c r="BM111" i="1" s="1"/>
  <c r="BM110" i="1" s="1"/>
  <c r="BM109" i="1" s="1"/>
  <c r="BL112" i="1"/>
  <c r="BK112" i="1"/>
  <c r="BK111" i="1" s="1"/>
  <c r="BK110" i="1" s="1"/>
  <c r="BK109" i="1" s="1"/>
  <c r="BG112" i="1"/>
  <c r="BG111" i="1" s="1"/>
  <c r="BG110" i="1" s="1"/>
  <c r="BG109" i="1" s="1"/>
  <c r="BF112" i="1"/>
  <c r="BF111" i="1" s="1"/>
  <c r="BF110" i="1" s="1"/>
  <c r="BF109" i="1" s="1"/>
  <c r="BE112" i="1"/>
  <c r="BE111" i="1" s="1"/>
  <c r="BE110" i="1" s="1"/>
  <c r="BE109" i="1" s="1"/>
  <c r="BA112" i="1"/>
  <c r="BA111" i="1" s="1"/>
  <c r="BA110" i="1" s="1"/>
  <c r="BA109" i="1" s="1"/>
  <c r="AZ112" i="1"/>
  <c r="AZ111" i="1" s="1"/>
  <c r="AZ110" i="1" s="1"/>
  <c r="AZ109" i="1" s="1"/>
  <c r="AY112" i="1"/>
  <c r="AY111" i="1" s="1"/>
  <c r="AY110" i="1" s="1"/>
  <c r="AY109" i="1" s="1"/>
  <c r="AU112" i="1"/>
  <c r="AU111" i="1" s="1"/>
  <c r="AU110" i="1" s="1"/>
  <c r="AU109" i="1" s="1"/>
  <c r="AT112" i="1"/>
  <c r="AT111" i="1" s="1"/>
  <c r="AT110" i="1" s="1"/>
  <c r="AT109" i="1" s="1"/>
  <c r="AS112" i="1"/>
  <c r="AS111" i="1" s="1"/>
  <c r="AS110" i="1" s="1"/>
  <c r="AS109" i="1" s="1"/>
  <c r="AO112" i="1"/>
  <c r="AO111" i="1" s="1"/>
  <c r="AO110" i="1" s="1"/>
  <c r="AO109" i="1" s="1"/>
  <c r="AN112" i="1"/>
  <c r="AN111" i="1" s="1"/>
  <c r="AN110" i="1" s="1"/>
  <c r="AN109" i="1" s="1"/>
  <c r="AM112" i="1"/>
  <c r="AM111" i="1" s="1"/>
  <c r="AM110" i="1" s="1"/>
  <c r="AM109" i="1" s="1"/>
  <c r="AI112" i="1"/>
  <c r="AI111" i="1" s="1"/>
  <c r="AI110" i="1" s="1"/>
  <c r="AI109" i="1" s="1"/>
  <c r="AH112" i="1"/>
  <c r="AH111" i="1" s="1"/>
  <c r="AH110" i="1" s="1"/>
  <c r="AH109" i="1" s="1"/>
  <c r="AG112" i="1"/>
  <c r="AG111" i="1" s="1"/>
  <c r="AG110" i="1" s="1"/>
  <c r="AG109" i="1" s="1"/>
  <c r="AC112" i="1"/>
  <c r="AC111" i="1" s="1"/>
  <c r="AC110" i="1" s="1"/>
  <c r="AC109" i="1" s="1"/>
  <c r="AB112" i="1"/>
  <c r="AB111" i="1" s="1"/>
  <c r="AB110" i="1" s="1"/>
  <c r="AB109" i="1" s="1"/>
  <c r="AA112" i="1"/>
  <c r="AA111" i="1" s="1"/>
  <c r="AA110" i="1" s="1"/>
  <c r="AA109" i="1" s="1"/>
  <c r="W112" i="1"/>
  <c r="W111" i="1" s="1"/>
  <c r="W110" i="1" s="1"/>
  <c r="W109" i="1" s="1"/>
  <c r="V112" i="1"/>
  <c r="V111" i="1" s="1"/>
  <c r="V110" i="1" s="1"/>
  <c r="V109" i="1" s="1"/>
  <c r="U112" i="1"/>
  <c r="U111" i="1" s="1"/>
  <c r="U110" i="1" s="1"/>
  <c r="U109" i="1" s="1"/>
  <c r="Q112" i="1"/>
  <c r="Q111" i="1" s="1"/>
  <c r="Q110" i="1" s="1"/>
  <c r="Q109" i="1" s="1"/>
  <c r="P112" i="1"/>
  <c r="P111" i="1" s="1"/>
  <c r="P110" i="1" s="1"/>
  <c r="P109" i="1" s="1"/>
  <c r="O112" i="1"/>
  <c r="O111" i="1" s="1"/>
  <c r="O110" i="1" s="1"/>
  <c r="O109" i="1" s="1"/>
  <c r="K112" i="1"/>
  <c r="K111" i="1" s="1"/>
  <c r="K110" i="1" s="1"/>
  <c r="K109" i="1" s="1"/>
  <c r="J112" i="1"/>
  <c r="J111" i="1" s="1"/>
  <c r="J110" i="1" s="1"/>
  <c r="J109" i="1" s="1"/>
  <c r="I112" i="1"/>
  <c r="I111" i="1" s="1"/>
  <c r="I110" i="1" s="1"/>
  <c r="I109" i="1" s="1"/>
  <c r="H112" i="1"/>
  <c r="H111" i="1" s="1"/>
  <c r="G112" i="1"/>
  <c r="M112" i="1" s="1"/>
  <c r="F112" i="1"/>
  <c r="F111" i="1" s="1"/>
  <c r="F110" i="1" s="1"/>
  <c r="F109" i="1" s="1"/>
  <c r="BL111" i="1"/>
  <c r="BL110" i="1" s="1"/>
  <c r="BL109" i="1" s="1"/>
  <c r="N106" i="1"/>
  <c r="T106" i="1" s="1"/>
  <c r="Z106" i="1" s="1"/>
  <c r="AF106" i="1" s="1"/>
  <c r="AL106" i="1" s="1"/>
  <c r="AR106" i="1" s="1"/>
  <c r="AX106" i="1" s="1"/>
  <c r="BD106" i="1" s="1"/>
  <c r="BJ106" i="1" s="1"/>
  <c r="BP106" i="1" s="1"/>
  <c r="BU106" i="1" s="1"/>
  <c r="BZ106" i="1" s="1"/>
  <c r="CF106" i="1" s="1"/>
  <c r="CL106" i="1" s="1"/>
  <c r="CR106" i="1" s="1"/>
  <c r="M106" i="1"/>
  <c r="S106" i="1" s="1"/>
  <c r="Y106" i="1" s="1"/>
  <c r="AE106" i="1" s="1"/>
  <c r="AK106" i="1" s="1"/>
  <c r="AQ106" i="1" s="1"/>
  <c r="AW106" i="1" s="1"/>
  <c r="BC106" i="1" s="1"/>
  <c r="BI106" i="1" s="1"/>
  <c r="BO106" i="1" s="1"/>
  <c r="BT106" i="1" s="1"/>
  <c r="BY106" i="1" s="1"/>
  <c r="CE106" i="1" s="1"/>
  <c r="CK106" i="1" s="1"/>
  <c r="CQ106" i="1" s="1"/>
  <c r="L106" i="1"/>
  <c r="R106" i="1" s="1"/>
  <c r="X106" i="1" s="1"/>
  <c r="AD106" i="1" s="1"/>
  <c r="AJ106" i="1" s="1"/>
  <c r="AP106" i="1" s="1"/>
  <c r="AV106" i="1" s="1"/>
  <c r="BB106" i="1" s="1"/>
  <c r="BH106" i="1" s="1"/>
  <c r="BN106" i="1" s="1"/>
  <c r="BS106" i="1" s="1"/>
  <c r="BX106" i="1" s="1"/>
  <c r="CD106" i="1" s="1"/>
  <c r="CJ106" i="1" s="1"/>
  <c r="CP106" i="1" s="1"/>
  <c r="CS105" i="1"/>
  <c r="CO105" i="1"/>
  <c r="CN105" i="1"/>
  <c r="CM105" i="1"/>
  <c r="CI105" i="1"/>
  <c r="CH105" i="1"/>
  <c r="CG105" i="1"/>
  <c r="CC105" i="1"/>
  <c r="CB105" i="1"/>
  <c r="CA105" i="1"/>
  <c r="BW105" i="1"/>
  <c r="BV105" i="1"/>
  <c r="BR105" i="1"/>
  <c r="BQ105" i="1"/>
  <c r="BM105" i="1"/>
  <c r="BL105" i="1"/>
  <c r="BK105" i="1"/>
  <c r="BG105" i="1"/>
  <c r="BF105" i="1"/>
  <c r="BE105" i="1"/>
  <c r="BA105" i="1"/>
  <c r="AZ105" i="1"/>
  <c r="AY105" i="1"/>
  <c r="AU105" i="1"/>
  <c r="AT105" i="1"/>
  <c r="AS105" i="1"/>
  <c r="AO105" i="1"/>
  <c r="AN105" i="1"/>
  <c r="AM105" i="1"/>
  <c r="AI105" i="1"/>
  <c r="AH105" i="1"/>
  <c r="AG105" i="1"/>
  <c r="AC105" i="1"/>
  <c r="AB105" i="1"/>
  <c r="AA105" i="1"/>
  <c r="W105" i="1"/>
  <c r="V105" i="1"/>
  <c r="U105" i="1"/>
  <c r="Q105" i="1"/>
  <c r="P105" i="1"/>
  <c r="O105" i="1"/>
  <c r="K105" i="1"/>
  <c r="J105" i="1"/>
  <c r="I105" i="1"/>
  <c r="H105" i="1"/>
  <c r="G105" i="1"/>
  <c r="F105" i="1"/>
  <c r="N104" i="1"/>
  <c r="T104" i="1" s="1"/>
  <c r="Z104" i="1" s="1"/>
  <c r="AF104" i="1" s="1"/>
  <c r="AL104" i="1" s="1"/>
  <c r="AR104" i="1" s="1"/>
  <c r="AX104" i="1" s="1"/>
  <c r="BD104" i="1" s="1"/>
  <c r="BJ104" i="1" s="1"/>
  <c r="BP104" i="1" s="1"/>
  <c r="BU104" i="1" s="1"/>
  <c r="BZ104" i="1" s="1"/>
  <c r="CF104" i="1" s="1"/>
  <c r="CL104" i="1" s="1"/>
  <c r="CR104" i="1" s="1"/>
  <c r="M104" i="1"/>
  <c r="S104" i="1" s="1"/>
  <c r="Y104" i="1" s="1"/>
  <c r="AE104" i="1" s="1"/>
  <c r="AK104" i="1" s="1"/>
  <c r="AQ104" i="1" s="1"/>
  <c r="AW104" i="1" s="1"/>
  <c r="BC104" i="1" s="1"/>
  <c r="BI104" i="1" s="1"/>
  <c r="BO104" i="1" s="1"/>
  <c r="BT104" i="1" s="1"/>
  <c r="BY104" i="1" s="1"/>
  <c r="CE104" i="1" s="1"/>
  <c r="CK104" i="1" s="1"/>
  <c r="CQ104" i="1" s="1"/>
  <c r="L104" i="1"/>
  <c r="R104" i="1" s="1"/>
  <c r="X104" i="1" s="1"/>
  <c r="AD104" i="1" s="1"/>
  <c r="AJ104" i="1" s="1"/>
  <c r="AP104" i="1" s="1"/>
  <c r="AV104" i="1" s="1"/>
  <c r="BB104" i="1" s="1"/>
  <c r="BH104" i="1" s="1"/>
  <c r="BN104" i="1" s="1"/>
  <c r="BS104" i="1" s="1"/>
  <c r="BX104" i="1" s="1"/>
  <c r="CD104" i="1" s="1"/>
  <c r="CJ104" i="1" s="1"/>
  <c r="CP104" i="1" s="1"/>
  <c r="N103" i="1"/>
  <c r="T103" i="1" s="1"/>
  <c r="Z103" i="1" s="1"/>
  <c r="AF103" i="1" s="1"/>
  <c r="AL103" i="1" s="1"/>
  <c r="AR103" i="1" s="1"/>
  <c r="AX103" i="1" s="1"/>
  <c r="BD103" i="1" s="1"/>
  <c r="BJ103" i="1" s="1"/>
  <c r="BP103" i="1" s="1"/>
  <c r="BU103" i="1" s="1"/>
  <c r="BZ103" i="1" s="1"/>
  <c r="CF103" i="1" s="1"/>
  <c r="CL103" i="1" s="1"/>
  <c r="CR103" i="1" s="1"/>
  <c r="M103" i="1"/>
  <c r="S103" i="1" s="1"/>
  <c r="Y103" i="1" s="1"/>
  <c r="AE103" i="1" s="1"/>
  <c r="AK103" i="1" s="1"/>
  <c r="AQ103" i="1" s="1"/>
  <c r="AW103" i="1" s="1"/>
  <c r="BC103" i="1" s="1"/>
  <c r="BI103" i="1" s="1"/>
  <c r="BO103" i="1" s="1"/>
  <c r="BT103" i="1" s="1"/>
  <c r="BY103" i="1" s="1"/>
  <c r="CE103" i="1" s="1"/>
  <c r="CK103" i="1" s="1"/>
  <c r="CQ103" i="1" s="1"/>
  <c r="L103" i="1"/>
  <c r="R103" i="1" s="1"/>
  <c r="X103" i="1" s="1"/>
  <c r="AD103" i="1" s="1"/>
  <c r="AJ103" i="1" s="1"/>
  <c r="AP103" i="1" s="1"/>
  <c r="AV103" i="1" s="1"/>
  <c r="BB103" i="1" s="1"/>
  <c r="BH103" i="1" s="1"/>
  <c r="BN103" i="1" s="1"/>
  <c r="BS103" i="1" s="1"/>
  <c r="BX103" i="1" s="1"/>
  <c r="CD103" i="1" s="1"/>
  <c r="CJ103" i="1" s="1"/>
  <c r="CP103" i="1" s="1"/>
  <c r="CS102" i="1"/>
  <c r="CO102" i="1"/>
  <c r="CN102" i="1"/>
  <c r="CM102" i="1"/>
  <c r="CI102" i="1"/>
  <c r="CH102" i="1"/>
  <c r="CG102" i="1"/>
  <c r="CC102" i="1"/>
  <c r="CB102" i="1"/>
  <c r="CA102" i="1"/>
  <c r="BW102" i="1"/>
  <c r="BV102" i="1"/>
  <c r="BR102" i="1"/>
  <c r="BQ102" i="1"/>
  <c r="BM102" i="1"/>
  <c r="BL102" i="1"/>
  <c r="BK102" i="1"/>
  <c r="BG102" i="1"/>
  <c r="BF102" i="1"/>
  <c r="BE102" i="1"/>
  <c r="BA102" i="1"/>
  <c r="AZ102" i="1"/>
  <c r="AY102" i="1"/>
  <c r="AU102" i="1"/>
  <c r="AT102" i="1"/>
  <c r="AS102" i="1"/>
  <c r="AO102" i="1"/>
  <c r="AN102" i="1"/>
  <c r="AM102" i="1"/>
  <c r="AI102" i="1"/>
  <c r="AH102" i="1"/>
  <c r="AG102" i="1"/>
  <c r="AC102" i="1"/>
  <c r="AB102" i="1"/>
  <c r="AA102" i="1"/>
  <c r="W102" i="1"/>
  <c r="V102" i="1"/>
  <c r="U102" i="1"/>
  <c r="Q102" i="1"/>
  <c r="P102" i="1"/>
  <c r="O102" i="1"/>
  <c r="K102" i="1"/>
  <c r="J102" i="1"/>
  <c r="I102" i="1"/>
  <c r="H102" i="1"/>
  <c r="G102" i="1"/>
  <c r="F102" i="1"/>
  <c r="N101" i="1"/>
  <c r="T101" i="1" s="1"/>
  <c r="Z101" i="1" s="1"/>
  <c r="AF101" i="1" s="1"/>
  <c r="AL101" i="1" s="1"/>
  <c r="AR101" i="1" s="1"/>
  <c r="AX101" i="1" s="1"/>
  <c r="BD101" i="1" s="1"/>
  <c r="BJ101" i="1" s="1"/>
  <c r="BP101" i="1" s="1"/>
  <c r="BU101" i="1" s="1"/>
  <c r="BZ101" i="1" s="1"/>
  <c r="CF101" i="1" s="1"/>
  <c r="CL101" i="1" s="1"/>
  <c r="CR101" i="1" s="1"/>
  <c r="M101" i="1"/>
  <c r="S101" i="1" s="1"/>
  <c r="Y101" i="1" s="1"/>
  <c r="AE101" i="1" s="1"/>
  <c r="AK101" i="1" s="1"/>
  <c r="AQ101" i="1" s="1"/>
  <c r="AW101" i="1" s="1"/>
  <c r="BC101" i="1" s="1"/>
  <c r="BI101" i="1" s="1"/>
  <c r="BO101" i="1" s="1"/>
  <c r="BT101" i="1" s="1"/>
  <c r="BY101" i="1" s="1"/>
  <c r="CE101" i="1" s="1"/>
  <c r="CK101" i="1" s="1"/>
  <c r="CQ101" i="1" s="1"/>
  <c r="L101" i="1"/>
  <c r="R101" i="1" s="1"/>
  <c r="X101" i="1" s="1"/>
  <c r="AD101" i="1" s="1"/>
  <c r="AJ101" i="1" s="1"/>
  <c r="AP101" i="1" s="1"/>
  <c r="AV101" i="1" s="1"/>
  <c r="BB101" i="1" s="1"/>
  <c r="BH101" i="1" s="1"/>
  <c r="BN101" i="1" s="1"/>
  <c r="BS101" i="1" s="1"/>
  <c r="BX101" i="1" s="1"/>
  <c r="CD101" i="1" s="1"/>
  <c r="CJ101" i="1" s="1"/>
  <c r="CP101" i="1" s="1"/>
  <c r="N100" i="1"/>
  <c r="T100" i="1" s="1"/>
  <c r="Z100" i="1" s="1"/>
  <c r="AF100" i="1" s="1"/>
  <c r="AL100" i="1" s="1"/>
  <c r="AR100" i="1" s="1"/>
  <c r="AX100" i="1" s="1"/>
  <c r="BD100" i="1" s="1"/>
  <c r="BJ100" i="1" s="1"/>
  <c r="BP100" i="1" s="1"/>
  <c r="BU100" i="1" s="1"/>
  <c r="BZ100" i="1" s="1"/>
  <c r="CF100" i="1" s="1"/>
  <c r="CL100" i="1" s="1"/>
  <c r="CR100" i="1" s="1"/>
  <c r="M100" i="1"/>
  <c r="S100" i="1" s="1"/>
  <c r="Y100" i="1" s="1"/>
  <c r="AE100" i="1" s="1"/>
  <c r="AK100" i="1" s="1"/>
  <c r="AQ100" i="1" s="1"/>
  <c r="AW100" i="1" s="1"/>
  <c r="BC100" i="1" s="1"/>
  <c r="BI100" i="1" s="1"/>
  <c r="BO100" i="1" s="1"/>
  <c r="BT100" i="1" s="1"/>
  <c r="BY100" i="1" s="1"/>
  <c r="CE100" i="1" s="1"/>
  <c r="CK100" i="1" s="1"/>
  <c r="CQ100" i="1" s="1"/>
  <c r="L100" i="1"/>
  <c r="R100" i="1" s="1"/>
  <c r="X100" i="1" s="1"/>
  <c r="AD100" i="1" s="1"/>
  <c r="AJ100" i="1" s="1"/>
  <c r="AP100" i="1" s="1"/>
  <c r="AV100" i="1" s="1"/>
  <c r="BB100" i="1" s="1"/>
  <c r="BH100" i="1" s="1"/>
  <c r="BN100" i="1" s="1"/>
  <c r="BS100" i="1" s="1"/>
  <c r="BX100" i="1" s="1"/>
  <c r="CD100" i="1" s="1"/>
  <c r="CJ100" i="1" s="1"/>
  <c r="CP100" i="1" s="1"/>
  <c r="CS99" i="1"/>
  <c r="CO99" i="1"/>
  <c r="CN99" i="1"/>
  <c r="CM99" i="1"/>
  <c r="CI99" i="1"/>
  <c r="CH99" i="1"/>
  <c r="CG99" i="1"/>
  <c r="CC99" i="1"/>
  <c r="CB99" i="1"/>
  <c r="CA99" i="1"/>
  <c r="BW99" i="1"/>
  <c r="BV99" i="1"/>
  <c r="BR99" i="1"/>
  <c r="BQ99" i="1"/>
  <c r="BM99" i="1"/>
  <c r="BL99" i="1"/>
  <c r="BK99" i="1"/>
  <c r="BG99" i="1"/>
  <c r="BF99" i="1"/>
  <c r="BE99" i="1"/>
  <c r="BA99" i="1"/>
  <c r="AZ99" i="1"/>
  <c r="AY99" i="1"/>
  <c r="AU99" i="1"/>
  <c r="AT99" i="1"/>
  <c r="AS99" i="1"/>
  <c r="AO99" i="1"/>
  <c r="AN99" i="1"/>
  <c r="AM99" i="1"/>
  <c r="AI99" i="1"/>
  <c r="AH99" i="1"/>
  <c r="AG99" i="1"/>
  <c r="AC99" i="1"/>
  <c r="AB99" i="1"/>
  <c r="AA99" i="1"/>
  <c r="W99" i="1"/>
  <c r="V99" i="1"/>
  <c r="U99" i="1"/>
  <c r="Q99" i="1"/>
  <c r="P99" i="1"/>
  <c r="O99" i="1"/>
  <c r="K99" i="1"/>
  <c r="J99" i="1"/>
  <c r="I99" i="1"/>
  <c r="H99" i="1"/>
  <c r="G99" i="1"/>
  <c r="F99" i="1"/>
  <c r="N97" i="1"/>
  <c r="T97" i="1" s="1"/>
  <c r="Z97" i="1" s="1"/>
  <c r="AF97" i="1" s="1"/>
  <c r="AL97" i="1" s="1"/>
  <c r="AR97" i="1" s="1"/>
  <c r="AX97" i="1" s="1"/>
  <c r="BD97" i="1" s="1"/>
  <c r="BJ97" i="1" s="1"/>
  <c r="BP97" i="1" s="1"/>
  <c r="BU97" i="1" s="1"/>
  <c r="BZ97" i="1" s="1"/>
  <c r="CF97" i="1" s="1"/>
  <c r="CL97" i="1" s="1"/>
  <c r="CR97" i="1" s="1"/>
  <c r="M97" i="1"/>
  <c r="S97" i="1" s="1"/>
  <c r="Y97" i="1" s="1"/>
  <c r="AE97" i="1" s="1"/>
  <c r="AK97" i="1" s="1"/>
  <c r="AQ97" i="1" s="1"/>
  <c r="AW97" i="1" s="1"/>
  <c r="BC97" i="1" s="1"/>
  <c r="BI97" i="1" s="1"/>
  <c r="BO97" i="1" s="1"/>
  <c r="BT97" i="1" s="1"/>
  <c r="BY97" i="1" s="1"/>
  <c r="CE97" i="1" s="1"/>
  <c r="CK97" i="1" s="1"/>
  <c r="CQ97" i="1" s="1"/>
  <c r="L97" i="1"/>
  <c r="R97" i="1" s="1"/>
  <c r="X97" i="1" s="1"/>
  <c r="AD97" i="1" s="1"/>
  <c r="AJ97" i="1" s="1"/>
  <c r="AP97" i="1" s="1"/>
  <c r="AV97" i="1" s="1"/>
  <c r="BB97" i="1" s="1"/>
  <c r="BH97" i="1" s="1"/>
  <c r="BN97" i="1" s="1"/>
  <c r="BS97" i="1" s="1"/>
  <c r="BX97" i="1" s="1"/>
  <c r="CD97" i="1" s="1"/>
  <c r="CJ97" i="1" s="1"/>
  <c r="CP97" i="1" s="1"/>
  <c r="N96" i="1"/>
  <c r="T96" i="1" s="1"/>
  <c r="Z96" i="1" s="1"/>
  <c r="AF96" i="1" s="1"/>
  <c r="AL96" i="1" s="1"/>
  <c r="AR96" i="1" s="1"/>
  <c r="AX96" i="1" s="1"/>
  <c r="BD96" i="1" s="1"/>
  <c r="BJ96" i="1" s="1"/>
  <c r="BP96" i="1" s="1"/>
  <c r="BU96" i="1" s="1"/>
  <c r="BZ96" i="1" s="1"/>
  <c r="CF96" i="1" s="1"/>
  <c r="CL96" i="1" s="1"/>
  <c r="CR96" i="1" s="1"/>
  <c r="M96" i="1"/>
  <c r="S96" i="1" s="1"/>
  <c r="Y96" i="1" s="1"/>
  <c r="AE96" i="1" s="1"/>
  <c r="AK96" i="1" s="1"/>
  <c r="AQ96" i="1" s="1"/>
  <c r="AW96" i="1" s="1"/>
  <c r="BC96" i="1" s="1"/>
  <c r="BI96" i="1" s="1"/>
  <c r="BO96" i="1" s="1"/>
  <c r="BT96" i="1" s="1"/>
  <c r="BY96" i="1" s="1"/>
  <c r="CE96" i="1" s="1"/>
  <c r="CK96" i="1" s="1"/>
  <c r="CQ96" i="1" s="1"/>
  <c r="L96" i="1"/>
  <c r="R96" i="1" s="1"/>
  <c r="X96" i="1" s="1"/>
  <c r="AD96" i="1" s="1"/>
  <c r="AJ96" i="1" s="1"/>
  <c r="AP96" i="1" s="1"/>
  <c r="AV96" i="1" s="1"/>
  <c r="BB96" i="1" s="1"/>
  <c r="BH96" i="1" s="1"/>
  <c r="BN96" i="1" s="1"/>
  <c r="BS96" i="1" s="1"/>
  <c r="BX96" i="1" s="1"/>
  <c r="CD96" i="1" s="1"/>
  <c r="CJ96" i="1" s="1"/>
  <c r="CP96" i="1" s="1"/>
  <c r="CS95" i="1"/>
  <c r="CS94" i="1" s="1"/>
  <c r="CO95" i="1"/>
  <c r="CN95" i="1"/>
  <c r="CN94" i="1" s="1"/>
  <c r="CM95" i="1"/>
  <c r="CM94" i="1" s="1"/>
  <c r="CI95" i="1"/>
  <c r="CI94" i="1" s="1"/>
  <c r="CH95" i="1"/>
  <c r="CG95" i="1"/>
  <c r="CG94" i="1" s="1"/>
  <c r="CC95" i="1"/>
  <c r="CC94" i="1" s="1"/>
  <c r="CB95" i="1"/>
  <c r="CB94" i="1" s="1"/>
  <c r="CA95" i="1"/>
  <c r="BW95" i="1"/>
  <c r="BW94" i="1" s="1"/>
  <c r="BV95" i="1"/>
  <c r="BV94" i="1" s="1"/>
  <c r="BR95" i="1"/>
  <c r="BR94" i="1" s="1"/>
  <c r="BQ95" i="1"/>
  <c r="BQ94" i="1" s="1"/>
  <c r="BM95" i="1"/>
  <c r="BM94" i="1" s="1"/>
  <c r="BL95" i="1"/>
  <c r="BL94" i="1" s="1"/>
  <c r="BK95" i="1"/>
  <c r="BK94" i="1" s="1"/>
  <c r="BG95" i="1"/>
  <c r="BF95" i="1"/>
  <c r="BF94" i="1" s="1"/>
  <c r="BE95" i="1"/>
  <c r="BE94" i="1" s="1"/>
  <c r="BA95" i="1"/>
  <c r="BA94" i="1" s="1"/>
  <c r="AZ95" i="1"/>
  <c r="AY95" i="1"/>
  <c r="AY94" i="1" s="1"/>
  <c r="AU95" i="1"/>
  <c r="AU94" i="1" s="1"/>
  <c r="AT95" i="1"/>
  <c r="AT94" i="1" s="1"/>
  <c r="AS95" i="1"/>
  <c r="AO95" i="1"/>
  <c r="AO94" i="1" s="1"/>
  <c r="AN95" i="1"/>
  <c r="AN94" i="1" s="1"/>
  <c r="AM95" i="1"/>
  <c r="AM94" i="1" s="1"/>
  <c r="AI95" i="1"/>
  <c r="AI94" i="1" s="1"/>
  <c r="AH95" i="1"/>
  <c r="AH94" i="1" s="1"/>
  <c r="AG95" i="1"/>
  <c r="AG94" i="1" s="1"/>
  <c r="AC95" i="1"/>
  <c r="AC94" i="1" s="1"/>
  <c r="AB95" i="1"/>
  <c r="AA95" i="1"/>
  <c r="AA94" i="1" s="1"/>
  <c r="W95" i="1"/>
  <c r="W94" i="1" s="1"/>
  <c r="V95" i="1"/>
  <c r="V94" i="1" s="1"/>
  <c r="U95" i="1"/>
  <c r="U94" i="1" s="1"/>
  <c r="Q95" i="1"/>
  <c r="Q94" i="1" s="1"/>
  <c r="P95" i="1"/>
  <c r="P94" i="1" s="1"/>
  <c r="O95" i="1"/>
  <c r="O94" i="1" s="1"/>
  <c r="K95" i="1"/>
  <c r="J95" i="1"/>
  <c r="I95" i="1"/>
  <c r="I94" i="1" s="1"/>
  <c r="H95" i="1"/>
  <c r="G95" i="1"/>
  <c r="G94" i="1" s="1"/>
  <c r="F95" i="1"/>
  <c r="F94" i="1" s="1"/>
  <c r="CO94" i="1"/>
  <c r="CH94" i="1"/>
  <c r="CA94" i="1"/>
  <c r="BG94" i="1"/>
  <c r="AZ94" i="1"/>
  <c r="AS94" i="1"/>
  <c r="AB94" i="1"/>
  <c r="K94" i="1"/>
  <c r="J94" i="1"/>
  <c r="N92" i="1"/>
  <c r="T92" i="1" s="1"/>
  <c r="Z92" i="1" s="1"/>
  <c r="AF92" i="1" s="1"/>
  <c r="AL92" i="1" s="1"/>
  <c r="AR92" i="1" s="1"/>
  <c r="AX92" i="1" s="1"/>
  <c r="BD92" i="1" s="1"/>
  <c r="BJ92" i="1" s="1"/>
  <c r="BP92" i="1" s="1"/>
  <c r="BU92" i="1" s="1"/>
  <c r="BZ92" i="1" s="1"/>
  <c r="CF92" i="1" s="1"/>
  <c r="CL92" i="1" s="1"/>
  <c r="CR92" i="1" s="1"/>
  <c r="M92" i="1"/>
  <c r="S92" i="1" s="1"/>
  <c r="Y92" i="1" s="1"/>
  <c r="AE92" i="1" s="1"/>
  <c r="AK92" i="1" s="1"/>
  <c r="AQ92" i="1" s="1"/>
  <c r="AW92" i="1" s="1"/>
  <c r="BC92" i="1" s="1"/>
  <c r="BI92" i="1" s="1"/>
  <c r="BO92" i="1" s="1"/>
  <c r="BT92" i="1" s="1"/>
  <c r="BY92" i="1" s="1"/>
  <c r="CE92" i="1" s="1"/>
  <c r="CK92" i="1" s="1"/>
  <c r="CQ92" i="1" s="1"/>
  <c r="L92" i="1"/>
  <c r="R92" i="1" s="1"/>
  <c r="X92" i="1" s="1"/>
  <c r="AD92" i="1" s="1"/>
  <c r="AJ92" i="1" s="1"/>
  <c r="AP92" i="1" s="1"/>
  <c r="AV92" i="1" s="1"/>
  <c r="BB92" i="1" s="1"/>
  <c r="BH92" i="1" s="1"/>
  <c r="BN92" i="1" s="1"/>
  <c r="BS92" i="1" s="1"/>
  <c r="BX92" i="1" s="1"/>
  <c r="CD92" i="1" s="1"/>
  <c r="CJ92" i="1" s="1"/>
  <c r="CP92" i="1" s="1"/>
  <c r="CS91" i="1"/>
  <c r="CO91" i="1"/>
  <c r="CN91" i="1"/>
  <c r="CM91" i="1"/>
  <c r="CI91" i="1"/>
  <c r="CH91" i="1"/>
  <c r="CG91" i="1"/>
  <c r="CC91" i="1"/>
  <c r="CB91" i="1"/>
  <c r="CA91" i="1"/>
  <c r="BW91" i="1"/>
  <c r="BV91" i="1"/>
  <c r="BR91" i="1"/>
  <c r="BQ91" i="1"/>
  <c r="BM91" i="1"/>
  <c r="BL91" i="1"/>
  <c r="BK91" i="1"/>
  <c r="BG91" i="1"/>
  <c r="BF91" i="1"/>
  <c r="BE91" i="1"/>
  <c r="BA91" i="1"/>
  <c r="AZ91" i="1"/>
  <c r="AY91" i="1"/>
  <c r="AU91" i="1"/>
  <c r="AT91" i="1"/>
  <c r="AS91" i="1"/>
  <c r="AO91" i="1"/>
  <c r="AN91" i="1"/>
  <c r="AM91" i="1"/>
  <c r="AI91" i="1"/>
  <c r="AH91" i="1"/>
  <c r="AG91" i="1"/>
  <c r="AC91" i="1"/>
  <c r="AB91" i="1"/>
  <c r="AA91" i="1"/>
  <c r="W91" i="1"/>
  <c r="V91" i="1"/>
  <c r="U91" i="1"/>
  <c r="Q91" i="1"/>
  <c r="P91" i="1"/>
  <c r="O91" i="1"/>
  <c r="K91" i="1"/>
  <c r="J91" i="1"/>
  <c r="I91" i="1"/>
  <c r="H91" i="1"/>
  <c r="G91" i="1"/>
  <c r="F91" i="1"/>
  <c r="N90" i="1"/>
  <c r="T90" i="1" s="1"/>
  <c r="Z90" i="1" s="1"/>
  <c r="AF90" i="1" s="1"/>
  <c r="AL90" i="1" s="1"/>
  <c r="AR90" i="1" s="1"/>
  <c r="AX90" i="1" s="1"/>
  <c r="BD90" i="1" s="1"/>
  <c r="BJ90" i="1" s="1"/>
  <c r="BP90" i="1" s="1"/>
  <c r="BU90" i="1" s="1"/>
  <c r="BZ90" i="1" s="1"/>
  <c r="CF90" i="1" s="1"/>
  <c r="CL90" i="1" s="1"/>
  <c r="CR90" i="1" s="1"/>
  <c r="M90" i="1"/>
  <c r="S90" i="1" s="1"/>
  <c r="Y90" i="1" s="1"/>
  <c r="AE90" i="1" s="1"/>
  <c r="AK90" i="1" s="1"/>
  <c r="AQ90" i="1" s="1"/>
  <c r="AW90" i="1" s="1"/>
  <c r="BC90" i="1" s="1"/>
  <c r="BI90" i="1" s="1"/>
  <c r="BO90" i="1" s="1"/>
  <c r="BT90" i="1" s="1"/>
  <c r="BY90" i="1" s="1"/>
  <c r="CE90" i="1" s="1"/>
  <c r="CK90" i="1" s="1"/>
  <c r="CQ90" i="1" s="1"/>
  <c r="L90" i="1"/>
  <c r="R90" i="1" s="1"/>
  <c r="X90" i="1" s="1"/>
  <c r="AD90" i="1" s="1"/>
  <c r="AJ90" i="1" s="1"/>
  <c r="AP90" i="1" s="1"/>
  <c r="AV90" i="1" s="1"/>
  <c r="BB90" i="1" s="1"/>
  <c r="BH90" i="1" s="1"/>
  <c r="BN90" i="1" s="1"/>
  <c r="BS90" i="1" s="1"/>
  <c r="BX90" i="1" s="1"/>
  <c r="CD90" i="1" s="1"/>
  <c r="CJ90" i="1" s="1"/>
  <c r="CP90" i="1" s="1"/>
  <c r="CS89" i="1"/>
  <c r="CO89" i="1"/>
  <c r="CN89" i="1"/>
  <c r="CM89" i="1"/>
  <c r="CI89" i="1"/>
  <c r="CH89" i="1"/>
  <c r="CG89" i="1"/>
  <c r="CC89" i="1"/>
  <c r="CB89" i="1"/>
  <c r="CA89" i="1"/>
  <c r="BW89" i="1"/>
  <c r="BV89" i="1"/>
  <c r="BR89" i="1"/>
  <c r="BQ89" i="1"/>
  <c r="BM89" i="1"/>
  <c r="BL89" i="1"/>
  <c r="BK89" i="1"/>
  <c r="BG89" i="1"/>
  <c r="BF89" i="1"/>
  <c r="BE89" i="1"/>
  <c r="BA89" i="1"/>
  <c r="AZ89" i="1"/>
  <c r="AY89" i="1"/>
  <c r="AU89" i="1"/>
  <c r="AT89" i="1"/>
  <c r="AS89" i="1"/>
  <c r="AO89" i="1"/>
  <c r="AN89" i="1"/>
  <c r="AM89" i="1"/>
  <c r="AI89" i="1"/>
  <c r="AH89" i="1"/>
  <c r="AG89" i="1"/>
  <c r="AC89" i="1"/>
  <c r="AB89" i="1"/>
  <c r="AA89" i="1"/>
  <c r="W89" i="1"/>
  <c r="V89" i="1"/>
  <c r="U89" i="1"/>
  <c r="Q89" i="1"/>
  <c r="P89" i="1"/>
  <c r="O89" i="1"/>
  <c r="K89" i="1"/>
  <c r="J89" i="1"/>
  <c r="I89" i="1"/>
  <c r="H89" i="1"/>
  <c r="G89" i="1"/>
  <c r="F89" i="1"/>
  <c r="N87" i="1"/>
  <c r="T87" i="1" s="1"/>
  <c r="Z87" i="1" s="1"/>
  <c r="AF87" i="1" s="1"/>
  <c r="AL87" i="1" s="1"/>
  <c r="AR87" i="1" s="1"/>
  <c r="AX87" i="1" s="1"/>
  <c r="BD87" i="1" s="1"/>
  <c r="BJ87" i="1" s="1"/>
  <c r="BP87" i="1" s="1"/>
  <c r="BU87" i="1" s="1"/>
  <c r="BZ87" i="1" s="1"/>
  <c r="CF87" i="1" s="1"/>
  <c r="CL87" i="1" s="1"/>
  <c r="CR87" i="1" s="1"/>
  <c r="M87" i="1"/>
  <c r="S87" i="1" s="1"/>
  <c r="Y87" i="1" s="1"/>
  <c r="AE87" i="1" s="1"/>
  <c r="AK87" i="1" s="1"/>
  <c r="AQ87" i="1" s="1"/>
  <c r="AW87" i="1" s="1"/>
  <c r="BC87" i="1" s="1"/>
  <c r="BI87" i="1" s="1"/>
  <c r="BO87" i="1" s="1"/>
  <c r="BT87" i="1" s="1"/>
  <c r="BY87" i="1" s="1"/>
  <c r="CE87" i="1" s="1"/>
  <c r="CK87" i="1" s="1"/>
  <c r="CQ87" i="1" s="1"/>
  <c r="L87" i="1"/>
  <c r="R87" i="1" s="1"/>
  <c r="X87" i="1" s="1"/>
  <c r="AD87" i="1" s="1"/>
  <c r="AJ87" i="1" s="1"/>
  <c r="AP87" i="1" s="1"/>
  <c r="AV87" i="1" s="1"/>
  <c r="BB87" i="1" s="1"/>
  <c r="BH87" i="1" s="1"/>
  <c r="BN87" i="1" s="1"/>
  <c r="BS87" i="1" s="1"/>
  <c r="BX87" i="1" s="1"/>
  <c r="CD87" i="1" s="1"/>
  <c r="CJ87" i="1" s="1"/>
  <c r="CP87" i="1" s="1"/>
  <c r="CS86" i="1"/>
  <c r="CO86" i="1"/>
  <c r="CO85" i="1" s="1"/>
  <c r="CN86" i="1"/>
  <c r="CN85" i="1" s="1"/>
  <c r="CM86" i="1"/>
  <c r="CM85" i="1" s="1"/>
  <c r="CI86" i="1"/>
  <c r="CH86" i="1"/>
  <c r="CH85" i="1" s="1"/>
  <c r="CG86" i="1"/>
  <c r="CG85" i="1" s="1"/>
  <c r="CC86" i="1"/>
  <c r="CC85" i="1" s="1"/>
  <c r="CB86" i="1"/>
  <c r="CB85" i="1" s="1"/>
  <c r="CA86" i="1"/>
  <c r="CA85" i="1" s="1"/>
  <c r="BW86" i="1"/>
  <c r="BW85" i="1" s="1"/>
  <c r="BV86" i="1"/>
  <c r="BV85" i="1" s="1"/>
  <c r="BR86" i="1"/>
  <c r="BQ86" i="1"/>
  <c r="BQ85" i="1" s="1"/>
  <c r="BM86" i="1"/>
  <c r="BM85" i="1" s="1"/>
  <c r="BL86" i="1"/>
  <c r="BL85" i="1" s="1"/>
  <c r="BK86" i="1"/>
  <c r="BG86" i="1"/>
  <c r="BG85" i="1" s="1"/>
  <c r="BF86" i="1"/>
  <c r="BF85" i="1" s="1"/>
  <c r="BE86" i="1"/>
  <c r="BE85" i="1" s="1"/>
  <c r="BA86" i="1"/>
  <c r="AZ86" i="1"/>
  <c r="AZ85" i="1" s="1"/>
  <c r="AY86" i="1"/>
  <c r="AY85" i="1" s="1"/>
  <c r="AU86" i="1"/>
  <c r="AU85" i="1" s="1"/>
  <c r="AT86" i="1"/>
  <c r="AT85" i="1" s="1"/>
  <c r="AS86" i="1"/>
  <c r="AS85" i="1" s="1"/>
  <c r="AO86" i="1"/>
  <c r="AO85" i="1" s="1"/>
  <c r="AN86" i="1"/>
  <c r="AN85" i="1" s="1"/>
  <c r="AM86" i="1"/>
  <c r="AI86" i="1"/>
  <c r="AI85" i="1" s="1"/>
  <c r="AH86" i="1"/>
  <c r="AH85" i="1" s="1"/>
  <c r="AG86" i="1"/>
  <c r="AG85" i="1" s="1"/>
  <c r="AC86" i="1"/>
  <c r="AB86" i="1"/>
  <c r="AB85" i="1" s="1"/>
  <c r="AA86" i="1"/>
  <c r="AA85" i="1" s="1"/>
  <c r="W86" i="1"/>
  <c r="W85" i="1" s="1"/>
  <c r="V86" i="1"/>
  <c r="U86" i="1"/>
  <c r="U85" i="1" s="1"/>
  <c r="Q86" i="1"/>
  <c r="Q85" i="1" s="1"/>
  <c r="P86" i="1"/>
  <c r="P85" i="1" s="1"/>
  <c r="O86" i="1"/>
  <c r="O85" i="1" s="1"/>
  <c r="K86" i="1"/>
  <c r="K85" i="1" s="1"/>
  <c r="J86" i="1"/>
  <c r="J85" i="1" s="1"/>
  <c r="I86" i="1"/>
  <c r="H86" i="1"/>
  <c r="G86" i="1"/>
  <c r="F86" i="1"/>
  <c r="F85" i="1" s="1"/>
  <c r="CS85" i="1"/>
  <c r="CI85" i="1"/>
  <c r="BR85" i="1"/>
  <c r="BK85" i="1"/>
  <c r="BA85" i="1"/>
  <c r="AM85" i="1"/>
  <c r="AC85" i="1"/>
  <c r="V85" i="1"/>
  <c r="H85" i="1"/>
  <c r="N83" i="1"/>
  <c r="T83" i="1" s="1"/>
  <c r="Z83" i="1" s="1"/>
  <c r="AF83" i="1" s="1"/>
  <c r="AL83" i="1" s="1"/>
  <c r="AR83" i="1" s="1"/>
  <c r="AX83" i="1" s="1"/>
  <c r="BD83" i="1" s="1"/>
  <c r="BJ83" i="1" s="1"/>
  <c r="BP83" i="1" s="1"/>
  <c r="BU83" i="1" s="1"/>
  <c r="BZ83" i="1" s="1"/>
  <c r="CF83" i="1" s="1"/>
  <c r="CL83" i="1" s="1"/>
  <c r="CR83" i="1" s="1"/>
  <c r="M83" i="1"/>
  <c r="S83" i="1" s="1"/>
  <c r="Y83" i="1" s="1"/>
  <c r="AE83" i="1" s="1"/>
  <c r="AK83" i="1" s="1"/>
  <c r="AQ83" i="1" s="1"/>
  <c r="AW83" i="1" s="1"/>
  <c r="BC83" i="1" s="1"/>
  <c r="BI83" i="1" s="1"/>
  <c r="BO83" i="1" s="1"/>
  <c r="BT83" i="1" s="1"/>
  <c r="BY83" i="1" s="1"/>
  <c r="CE83" i="1" s="1"/>
  <c r="CK83" i="1" s="1"/>
  <c r="CQ83" i="1" s="1"/>
  <c r="L83" i="1"/>
  <c r="R83" i="1" s="1"/>
  <c r="X83" i="1" s="1"/>
  <c r="AD83" i="1" s="1"/>
  <c r="AJ83" i="1" s="1"/>
  <c r="AP83" i="1" s="1"/>
  <c r="AV83" i="1" s="1"/>
  <c r="BB83" i="1" s="1"/>
  <c r="BH83" i="1" s="1"/>
  <c r="BN83" i="1" s="1"/>
  <c r="BS83" i="1" s="1"/>
  <c r="BX83" i="1" s="1"/>
  <c r="CD83" i="1" s="1"/>
  <c r="CJ83" i="1" s="1"/>
  <c r="CP83" i="1" s="1"/>
  <c r="CS82" i="1"/>
  <c r="CS81" i="1" s="1"/>
  <c r="CS80" i="1" s="1"/>
  <c r="CO82" i="1"/>
  <c r="CO81" i="1" s="1"/>
  <c r="CO80" i="1" s="1"/>
  <c r="CN82" i="1"/>
  <c r="CN81" i="1" s="1"/>
  <c r="CN80" i="1" s="1"/>
  <c r="CM82" i="1"/>
  <c r="CM81" i="1" s="1"/>
  <c r="CM80" i="1" s="1"/>
  <c r="CI82" i="1"/>
  <c r="CI81" i="1" s="1"/>
  <c r="CI80" i="1" s="1"/>
  <c r="CH82" i="1"/>
  <c r="CH81" i="1" s="1"/>
  <c r="CH80" i="1" s="1"/>
  <c r="CG82" i="1"/>
  <c r="CG81" i="1" s="1"/>
  <c r="CG80" i="1" s="1"/>
  <c r="CC82" i="1"/>
  <c r="CC81" i="1" s="1"/>
  <c r="CC80" i="1" s="1"/>
  <c r="CB82" i="1"/>
  <c r="CB81" i="1" s="1"/>
  <c r="CB80" i="1" s="1"/>
  <c r="CA82" i="1"/>
  <c r="CA81" i="1" s="1"/>
  <c r="CA80" i="1" s="1"/>
  <c r="BW82" i="1"/>
  <c r="BV82" i="1"/>
  <c r="BV81" i="1" s="1"/>
  <c r="BV80" i="1" s="1"/>
  <c r="BR82" i="1"/>
  <c r="BR81" i="1" s="1"/>
  <c r="BR80" i="1" s="1"/>
  <c r="BQ82" i="1"/>
  <c r="BQ81" i="1" s="1"/>
  <c r="BQ80" i="1" s="1"/>
  <c r="BM82" i="1"/>
  <c r="BM81" i="1" s="1"/>
  <c r="BM80" i="1" s="1"/>
  <c r="BL82" i="1"/>
  <c r="BL81" i="1" s="1"/>
  <c r="BL80" i="1" s="1"/>
  <c r="BK82" i="1"/>
  <c r="BK81" i="1" s="1"/>
  <c r="BK80" i="1" s="1"/>
  <c r="BG82" i="1"/>
  <c r="BG81" i="1" s="1"/>
  <c r="BG80" i="1" s="1"/>
  <c r="BF82" i="1"/>
  <c r="BE82" i="1"/>
  <c r="BE81" i="1" s="1"/>
  <c r="BE80" i="1" s="1"/>
  <c r="BA82" i="1"/>
  <c r="BA81" i="1" s="1"/>
  <c r="BA80" i="1" s="1"/>
  <c r="AZ82" i="1"/>
  <c r="AZ81" i="1" s="1"/>
  <c r="AZ80" i="1" s="1"/>
  <c r="AY82" i="1"/>
  <c r="AU82" i="1"/>
  <c r="AU81" i="1" s="1"/>
  <c r="AU80" i="1" s="1"/>
  <c r="AT82" i="1"/>
  <c r="AT81" i="1" s="1"/>
  <c r="AT80" i="1" s="1"/>
  <c r="AS82" i="1"/>
  <c r="AS81" i="1" s="1"/>
  <c r="AS80" i="1" s="1"/>
  <c r="AO82" i="1"/>
  <c r="AO81" i="1" s="1"/>
  <c r="AO80" i="1" s="1"/>
  <c r="AN82" i="1"/>
  <c r="AN81" i="1" s="1"/>
  <c r="AN80" i="1" s="1"/>
  <c r="AM82" i="1"/>
  <c r="AM81" i="1" s="1"/>
  <c r="AM80" i="1" s="1"/>
  <c r="AI82" i="1"/>
  <c r="AI81" i="1" s="1"/>
  <c r="AI80" i="1" s="1"/>
  <c r="AH82" i="1"/>
  <c r="AH81" i="1" s="1"/>
  <c r="AH80" i="1" s="1"/>
  <c r="AG82" i="1"/>
  <c r="AG81" i="1" s="1"/>
  <c r="AG80" i="1" s="1"/>
  <c r="AC82" i="1"/>
  <c r="AC81" i="1" s="1"/>
  <c r="AC80" i="1" s="1"/>
  <c r="AB82" i="1"/>
  <c r="AB81" i="1" s="1"/>
  <c r="AB80" i="1" s="1"/>
  <c r="AA82" i="1"/>
  <c r="AA81" i="1" s="1"/>
  <c r="AA80" i="1" s="1"/>
  <c r="W82" i="1"/>
  <c r="W81" i="1" s="1"/>
  <c r="W80" i="1" s="1"/>
  <c r="V82" i="1"/>
  <c r="V81" i="1" s="1"/>
  <c r="V80" i="1" s="1"/>
  <c r="U82" i="1"/>
  <c r="Q82" i="1"/>
  <c r="Q81" i="1" s="1"/>
  <c r="Q80" i="1" s="1"/>
  <c r="P82" i="1"/>
  <c r="P81" i="1" s="1"/>
  <c r="P80" i="1" s="1"/>
  <c r="O82" i="1"/>
  <c r="O81" i="1" s="1"/>
  <c r="O80" i="1" s="1"/>
  <c r="K82" i="1"/>
  <c r="K81" i="1" s="1"/>
  <c r="K80" i="1" s="1"/>
  <c r="J82" i="1"/>
  <c r="J81" i="1" s="1"/>
  <c r="J80" i="1" s="1"/>
  <c r="I82" i="1"/>
  <c r="I81" i="1" s="1"/>
  <c r="I80" i="1" s="1"/>
  <c r="H82" i="1"/>
  <c r="G82" i="1"/>
  <c r="G81" i="1" s="1"/>
  <c r="F82" i="1"/>
  <c r="BW81" i="1"/>
  <c r="BW80" i="1" s="1"/>
  <c r="BF81" i="1"/>
  <c r="BF80" i="1" s="1"/>
  <c r="AY81" i="1"/>
  <c r="AY80" i="1" s="1"/>
  <c r="U81" i="1"/>
  <c r="U80" i="1" s="1"/>
  <c r="F81" i="1"/>
  <c r="N77" i="1"/>
  <c r="T77" i="1" s="1"/>
  <c r="Z77" i="1" s="1"/>
  <c r="AF77" i="1" s="1"/>
  <c r="AL77" i="1" s="1"/>
  <c r="AR77" i="1" s="1"/>
  <c r="AX77" i="1" s="1"/>
  <c r="BD77" i="1" s="1"/>
  <c r="BJ77" i="1" s="1"/>
  <c r="BP77" i="1" s="1"/>
  <c r="BU77" i="1" s="1"/>
  <c r="BZ77" i="1" s="1"/>
  <c r="CF77" i="1" s="1"/>
  <c r="CL77" i="1" s="1"/>
  <c r="CR77" i="1" s="1"/>
  <c r="M77" i="1"/>
  <c r="S77" i="1" s="1"/>
  <c r="Y77" i="1" s="1"/>
  <c r="AE77" i="1" s="1"/>
  <c r="AK77" i="1" s="1"/>
  <c r="AQ77" i="1" s="1"/>
  <c r="AW77" i="1" s="1"/>
  <c r="BC77" i="1" s="1"/>
  <c r="BI77" i="1" s="1"/>
  <c r="BO77" i="1" s="1"/>
  <c r="BT77" i="1" s="1"/>
  <c r="BY77" i="1" s="1"/>
  <c r="CE77" i="1" s="1"/>
  <c r="CK77" i="1" s="1"/>
  <c r="CQ77" i="1" s="1"/>
  <c r="L77" i="1"/>
  <c r="R77" i="1" s="1"/>
  <c r="X77" i="1" s="1"/>
  <c r="AD77" i="1" s="1"/>
  <c r="AJ77" i="1" s="1"/>
  <c r="AP77" i="1" s="1"/>
  <c r="AV77" i="1" s="1"/>
  <c r="BB77" i="1" s="1"/>
  <c r="BH77" i="1" s="1"/>
  <c r="BN77" i="1" s="1"/>
  <c r="BS77" i="1" s="1"/>
  <c r="BX77" i="1" s="1"/>
  <c r="CD77" i="1" s="1"/>
  <c r="CJ77" i="1" s="1"/>
  <c r="CP77" i="1" s="1"/>
  <c r="CS76" i="1"/>
  <c r="CS75" i="1" s="1"/>
  <c r="CS74" i="1" s="1"/>
  <c r="CO76" i="1"/>
  <c r="CO75" i="1" s="1"/>
  <c r="CO74" i="1" s="1"/>
  <c r="CN76" i="1"/>
  <c r="CN75" i="1" s="1"/>
  <c r="CN74" i="1" s="1"/>
  <c r="CM76" i="1"/>
  <c r="CM75" i="1" s="1"/>
  <c r="CM74" i="1" s="1"/>
  <c r="CI76" i="1"/>
  <c r="CI75" i="1" s="1"/>
  <c r="CI74" i="1" s="1"/>
  <c r="CH76" i="1"/>
  <c r="CH75" i="1" s="1"/>
  <c r="CH74" i="1" s="1"/>
  <c r="CG76" i="1"/>
  <c r="CG75" i="1" s="1"/>
  <c r="CG74" i="1" s="1"/>
  <c r="CC76" i="1"/>
  <c r="CB76" i="1"/>
  <c r="CB75" i="1" s="1"/>
  <c r="CB74" i="1" s="1"/>
  <c r="CA76" i="1"/>
  <c r="BW76" i="1"/>
  <c r="BW75" i="1" s="1"/>
  <c r="BW74" i="1" s="1"/>
  <c r="BV76" i="1"/>
  <c r="BV75" i="1" s="1"/>
  <c r="BV74" i="1" s="1"/>
  <c r="BR76" i="1"/>
  <c r="BR75" i="1" s="1"/>
  <c r="BR74" i="1" s="1"/>
  <c r="BQ76" i="1"/>
  <c r="BQ75" i="1" s="1"/>
  <c r="BQ74" i="1" s="1"/>
  <c r="BM76" i="1"/>
  <c r="BM75" i="1" s="1"/>
  <c r="BM74" i="1" s="1"/>
  <c r="BL76" i="1"/>
  <c r="BL75" i="1" s="1"/>
  <c r="BL74" i="1" s="1"/>
  <c r="BK76" i="1"/>
  <c r="BK75" i="1" s="1"/>
  <c r="BK74" i="1" s="1"/>
  <c r="BG76" i="1"/>
  <c r="BF76" i="1"/>
  <c r="BF75" i="1" s="1"/>
  <c r="BF74" i="1" s="1"/>
  <c r="BE76" i="1"/>
  <c r="BE75" i="1" s="1"/>
  <c r="BE74" i="1" s="1"/>
  <c r="BA76" i="1"/>
  <c r="BA75" i="1" s="1"/>
  <c r="BA74" i="1" s="1"/>
  <c r="AZ76" i="1"/>
  <c r="AZ75" i="1" s="1"/>
  <c r="AZ74" i="1" s="1"/>
  <c r="AY76" i="1"/>
  <c r="AY75" i="1" s="1"/>
  <c r="AY74" i="1" s="1"/>
  <c r="AU76" i="1"/>
  <c r="AU75" i="1" s="1"/>
  <c r="AU74" i="1" s="1"/>
  <c r="AT76" i="1"/>
  <c r="AT75" i="1" s="1"/>
  <c r="AT74" i="1" s="1"/>
  <c r="AS76" i="1"/>
  <c r="AS75" i="1" s="1"/>
  <c r="AS74" i="1" s="1"/>
  <c r="AO76" i="1"/>
  <c r="AO75" i="1" s="1"/>
  <c r="AO74" i="1" s="1"/>
  <c r="AN76" i="1"/>
  <c r="AN75" i="1" s="1"/>
  <c r="AN74" i="1" s="1"/>
  <c r="AM76" i="1"/>
  <c r="AM75" i="1" s="1"/>
  <c r="AM74" i="1" s="1"/>
  <c r="AI76" i="1"/>
  <c r="AH76" i="1"/>
  <c r="AH75" i="1" s="1"/>
  <c r="AH74" i="1" s="1"/>
  <c r="AG76" i="1"/>
  <c r="AG75" i="1" s="1"/>
  <c r="AG74" i="1" s="1"/>
  <c r="AC76" i="1"/>
  <c r="AC75" i="1" s="1"/>
  <c r="AC74" i="1" s="1"/>
  <c r="AB76" i="1"/>
  <c r="AB75" i="1" s="1"/>
  <c r="AB74" i="1" s="1"/>
  <c r="AA76" i="1"/>
  <c r="AA75" i="1" s="1"/>
  <c r="AA74" i="1" s="1"/>
  <c r="W76" i="1"/>
  <c r="W75" i="1" s="1"/>
  <c r="W74" i="1" s="1"/>
  <c r="V76" i="1"/>
  <c r="V75" i="1" s="1"/>
  <c r="V74" i="1" s="1"/>
  <c r="U76" i="1"/>
  <c r="U75" i="1" s="1"/>
  <c r="U74" i="1" s="1"/>
  <c r="Q76" i="1"/>
  <c r="Q75" i="1" s="1"/>
  <c r="Q74" i="1" s="1"/>
  <c r="P76" i="1"/>
  <c r="P75" i="1" s="1"/>
  <c r="P74" i="1" s="1"/>
  <c r="O76" i="1"/>
  <c r="O75" i="1" s="1"/>
  <c r="O74" i="1" s="1"/>
  <c r="K76" i="1"/>
  <c r="K75" i="1" s="1"/>
  <c r="K74" i="1" s="1"/>
  <c r="J76" i="1"/>
  <c r="J75" i="1" s="1"/>
  <c r="J74" i="1" s="1"/>
  <c r="I76" i="1"/>
  <c r="I75" i="1" s="1"/>
  <c r="I74" i="1" s="1"/>
  <c r="H76" i="1"/>
  <c r="H75" i="1" s="1"/>
  <c r="G76" i="1"/>
  <c r="G75" i="1" s="1"/>
  <c r="F76" i="1"/>
  <c r="F75" i="1" s="1"/>
  <c r="F74" i="1" s="1"/>
  <c r="CC75" i="1"/>
  <c r="CC74" i="1" s="1"/>
  <c r="CA75" i="1"/>
  <c r="CA74" i="1" s="1"/>
  <c r="BG75" i="1"/>
  <c r="BG74" i="1" s="1"/>
  <c r="AI75" i="1"/>
  <c r="AI74" i="1" s="1"/>
  <c r="N73" i="1"/>
  <c r="T73" i="1" s="1"/>
  <c r="Z73" i="1" s="1"/>
  <c r="AF73" i="1" s="1"/>
  <c r="AL73" i="1" s="1"/>
  <c r="AR73" i="1" s="1"/>
  <c r="AX73" i="1" s="1"/>
  <c r="BD73" i="1" s="1"/>
  <c r="BJ73" i="1" s="1"/>
  <c r="BP73" i="1" s="1"/>
  <c r="BU73" i="1" s="1"/>
  <c r="BZ73" i="1" s="1"/>
  <c r="CF73" i="1" s="1"/>
  <c r="CL73" i="1" s="1"/>
  <c r="CR73" i="1" s="1"/>
  <c r="M73" i="1"/>
  <c r="S73" i="1" s="1"/>
  <c r="Y73" i="1" s="1"/>
  <c r="AE73" i="1" s="1"/>
  <c r="AK73" i="1" s="1"/>
  <c r="AQ73" i="1" s="1"/>
  <c r="AW73" i="1" s="1"/>
  <c r="BC73" i="1" s="1"/>
  <c r="BI73" i="1" s="1"/>
  <c r="BO73" i="1" s="1"/>
  <c r="BT73" i="1" s="1"/>
  <c r="BY73" i="1" s="1"/>
  <c r="CE73" i="1" s="1"/>
  <c r="CK73" i="1" s="1"/>
  <c r="CQ73" i="1" s="1"/>
  <c r="L73" i="1"/>
  <c r="R73" i="1" s="1"/>
  <c r="X73" i="1" s="1"/>
  <c r="AD73" i="1" s="1"/>
  <c r="AJ73" i="1" s="1"/>
  <c r="AP73" i="1" s="1"/>
  <c r="AV73" i="1" s="1"/>
  <c r="BB73" i="1" s="1"/>
  <c r="BH73" i="1" s="1"/>
  <c r="BN73" i="1" s="1"/>
  <c r="BS73" i="1" s="1"/>
  <c r="BX73" i="1" s="1"/>
  <c r="CD73" i="1" s="1"/>
  <c r="CJ73" i="1" s="1"/>
  <c r="CP73" i="1" s="1"/>
  <c r="CS72" i="1"/>
  <c r="CS71" i="1" s="1"/>
  <c r="CS70" i="1" s="1"/>
  <c r="CO72" i="1"/>
  <c r="CO71" i="1" s="1"/>
  <c r="CO70" i="1" s="1"/>
  <c r="CN72" i="1"/>
  <c r="CN71" i="1" s="1"/>
  <c r="CN70" i="1" s="1"/>
  <c r="CM72" i="1"/>
  <c r="CI72" i="1"/>
  <c r="CI71" i="1" s="1"/>
  <c r="CI70" i="1" s="1"/>
  <c r="CH72" i="1"/>
  <c r="CH71" i="1" s="1"/>
  <c r="CH70" i="1" s="1"/>
  <c r="CG72" i="1"/>
  <c r="CG71" i="1" s="1"/>
  <c r="CG70" i="1" s="1"/>
  <c r="CC72" i="1"/>
  <c r="CC71" i="1" s="1"/>
  <c r="CC70" i="1" s="1"/>
  <c r="CB72" i="1"/>
  <c r="CB71" i="1" s="1"/>
  <c r="CB70" i="1" s="1"/>
  <c r="CA72" i="1"/>
  <c r="CA71" i="1" s="1"/>
  <c r="CA70" i="1" s="1"/>
  <c r="BW72" i="1"/>
  <c r="BW71" i="1" s="1"/>
  <c r="BW70" i="1" s="1"/>
  <c r="BV72" i="1"/>
  <c r="BV71" i="1" s="1"/>
  <c r="BV70" i="1" s="1"/>
  <c r="BR72" i="1"/>
  <c r="BR71" i="1" s="1"/>
  <c r="BR70" i="1" s="1"/>
  <c r="BQ72" i="1"/>
  <c r="BQ71" i="1" s="1"/>
  <c r="BQ70" i="1" s="1"/>
  <c r="BM72" i="1"/>
  <c r="BM71" i="1" s="1"/>
  <c r="BM70" i="1" s="1"/>
  <c r="BL72" i="1"/>
  <c r="BL71" i="1" s="1"/>
  <c r="BL70" i="1" s="1"/>
  <c r="BK72" i="1"/>
  <c r="BK71" i="1" s="1"/>
  <c r="BK70" i="1" s="1"/>
  <c r="BG72" i="1"/>
  <c r="BG71" i="1" s="1"/>
  <c r="BG70" i="1" s="1"/>
  <c r="BF72" i="1"/>
  <c r="BF71" i="1" s="1"/>
  <c r="BF70" i="1" s="1"/>
  <c r="BE72" i="1"/>
  <c r="BE71" i="1" s="1"/>
  <c r="BE70" i="1" s="1"/>
  <c r="BA72" i="1"/>
  <c r="BA71" i="1" s="1"/>
  <c r="BA70" i="1" s="1"/>
  <c r="AZ72" i="1"/>
  <c r="AZ71" i="1" s="1"/>
  <c r="AZ70" i="1" s="1"/>
  <c r="AY72" i="1"/>
  <c r="AY71" i="1" s="1"/>
  <c r="AY70" i="1" s="1"/>
  <c r="AU72" i="1"/>
  <c r="AU71" i="1" s="1"/>
  <c r="AU70" i="1" s="1"/>
  <c r="AT72" i="1"/>
  <c r="AT71" i="1" s="1"/>
  <c r="AT70" i="1" s="1"/>
  <c r="AS72" i="1"/>
  <c r="AS71" i="1" s="1"/>
  <c r="AS70" i="1" s="1"/>
  <c r="AO72" i="1"/>
  <c r="AO71" i="1" s="1"/>
  <c r="AO70" i="1" s="1"/>
  <c r="AN72" i="1"/>
  <c r="AM72" i="1"/>
  <c r="AM71" i="1" s="1"/>
  <c r="AM70" i="1" s="1"/>
  <c r="AI72" i="1"/>
  <c r="AI71" i="1" s="1"/>
  <c r="AI70" i="1" s="1"/>
  <c r="AH72" i="1"/>
  <c r="AH71" i="1" s="1"/>
  <c r="AH70" i="1" s="1"/>
  <c r="AG72" i="1"/>
  <c r="AG71" i="1" s="1"/>
  <c r="AG70" i="1" s="1"/>
  <c r="AC72" i="1"/>
  <c r="AC71" i="1" s="1"/>
  <c r="AC70" i="1" s="1"/>
  <c r="AB72" i="1"/>
  <c r="AB71" i="1" s="1"/>
  <c r="AB70" i="1" s="1"/>
  <c r="AA72" i="1"/>
  <c r="AA71" i="1" s="1"/>
  <c r="AA70" i="1" s="1"/>
  <c r="W72" i="1"/>
  <c r="W71" i="1" s="1"/>
  <c r="W70" i="1" s="1"/>
  <c r="V72" i="1"/>
  <c r="V71" i="1" s="1"/>
  <c r="V70" i="1" s="1"/>
  <c r="U72" i="1"/>
  <c r="U71" i="1" s="1"/>
  <c r="U70" i="1" s="1"/>
  <c r="Q72" i="1"/>
  <c r="Q71" i="1" s="1"/>
  <c r="Q70" i="1" s="1"/>
  <c r="P72" i="1"/>
  <c r="P71" i="1" s="1"/>
  <c r="P70" i="1" s="1"/>
  <c r="O72" i="1"/>
  <c r="O71" i="1" s="1"/>
  <c r="O70" i="1" s="1"/>
  <c r="K72" i="1"/>
  <c r="K71" i="1" s="1"/>
  <c r="K70" i="1" s="1"/>
  <c r="J72" i="1"/>
  <c r="J71" i="1" s="1"/>
  <c r="J70" i="1" s="1"/>
  <c r="I72" i="1"/>
  <c r="H72" i="1"/>
  <c r="H71" i="1" s="1"/>
  <c r="G72" i="1"/>
  <c r="G71" i="1" s="1"/>
  <c r="G70" i="1" s="1"/>
  <c r="F72" i="1"/>
  <c r="CM71" i="1"/>
  <c r="CM70" i="1" s="1"/>
  <c r="AN71" i="1"/>
  <c r="AN70" i="1" s="1"/>
  <c r="I71" i="1"/>
  <c r="I70" i="1" s="1"/>
  <c r="N69" i="1"/>
  <c r="T69" i="1" s="1"/>
  <c r="Z69" i="1" s="1"/>
  <c r="AF69" i="1" s="1"/>
  <c r="AL69" i="1" s="1"/>
  <c r="AR69" i="1" s="1"/>
  <c r="AX69" i="1" s="1"/>
  <c r="BD69" i="1" s="1"/>
  <c r="BJ69" i="1" s="1"/>
  <c r="BP69" i="1" s="1"/>
  <c r="BU69" i="1" s="1"/>
  <c r="BZ69" i="1" s="1"/>
  <c r="CF69" i="1" s="1"/>
  <c r="CL69" i="1" s="1"/>
  <c r="CR69" i="1" s="1"/>
  <c r="M69" i="1"/>
  <c r="S69" i="1" s="1"/>
  <c r="Y69" i="1" s="1"/>
  <c r="AE69" i="1" s="1"/>
  <c r="AK69" i="1" s="1"/>
  <c r="AQ69" i="1" s="1"/>
  <c r="AW69" i="1" s="1"/>
  <c r="BC69" i="1" s="1"/>
  <c r="BI69" i="1" s="1"/>
  <c r="BO69" i="1" s="1"/>
  <c r="BT69" i="1" s="1"/>
  <c r="BY69" i="1" s="1"/>
  <c r="CE69" i="1" s="1"/>
  <c r="CK69" i="1" s="1"/>
  <c r="CQ69" i="1" s="1"/>
  <c r="L69" i="1"/>
  <c r="R69" i="1" s="1"/>
  <c r="X69" i="1" s="1"/>
  <c r="AD69" i="1" s="1"/>
  <c r="AJ69" i="1" s="1"/>
  <c r="AP69" i="1" s="1"/>
  <c r="AV69" i="1" s="1"/>
  <c r="BB69" i="1" s="1"/>
  <c r="BH69" i="1" s="1"/>
  <c r="BN69" i="1" s="1"/>
  <c r="BS69" i="1" s="1"/>
  <c r="BX69" i="1" s="1"/>
  <c r="CD69" i="1" s="1"/>
  <c r="CJ69" i="1" s="1"/>
  <c r="CP69" i="1" s="1"/>
  <c r="CS68" i="1"/>
  <c r="CS67" i="1" s="1"/>
  <c r="CS66" i="1" s="1"/>
  <c r="CO68" i="1"/>
  <c r="CO67" i="1" s="1"/>
  <c r="CO66" i="1" s="1"/>
  <c r="CN68" i="1"/>
  <c r="CN67" i="1" s="1"/>
  <c r="CN66" i="1" s="1"/>
  <c r="CM68" i="1"/>
  <c r="CM67" i="1" s="1"/>
  <c r="CM66" i="1" s="1"/>
  <c r="CI68" i="1"/>
  <c r="CI67" i="1" s="1"/>
  <c r="CI66" i="1" s="1"/>
  <c r="CH68" i="1"/>
  <c r="CH67" i="1" s="1"/>
  <c r="CH66" i="1" s="1"/>
  <c r="CG68" i="1"/>
  <c r="CG67" i="1" s="1"/>
  <c r="CG66" i="1" s="1"/>
  <c r="CC68" i="1"/>
  <c r="CC67" i="1" s="1"/>
  <c r="CC66" i="1" s="1"/>
  <c r="CB68" i="1"/>
  <c r="CB67" i="1" s="1"/>
  <c r="CB66" i="1" s="1"/>
  <c r="CA68" i="1"/>
  <c r="CA67" i="1" s="1"/>
  <c r="CA66" i="1" s="1"/>
  <c r="BW68" i="1"/>
  <c r="BW67" i="1" s="1"/>
  <c r="BW66" i="1" s="1"/>
  <c r="BV68" i="1"/>
  <c r="BV67" i="1" s="1"/>
  <c r="BV66" i="1" s="1"/>
  <c r="BR68" i="1"/>
  <c r="BR67" i="1" s="1"/>
  <c r="BR66" i="1" s="1"/>
  <c r="BQ68" i="1"/>
  <c r="BQ67" i="1" s="1"/>
  <c r="BQ66" i="1" s="1"/>
  <c r="BM68" i="1"/>
  <c r="BM67" i="1" s="1"/>
  <c r="BM66" i="1" s="1"/>
  <c r="BL68" i="1"/>
  <c r="BL67" i="1" s="1"/>
  <c r="BL66" i="1" s="1"/>
  <c r="BK68" i="1"/>
  <c r="BK67" i="1" s="1"/>
  <c r="BK66" i="1" s="1"/>
  <c r="BG68" i="1"/>
  <c r="BG67" i="1" s="1"/>
  <c r="BG66" i="1" s="1"/>
  <c r="BF68" i="1"/>
  <c r="BF67" i="1" s="1"/>
  <c r="BF66" i="1" s="1"/>
  <c r="BE68" i="1"/>
  <c r="BE67" i="1" s="1"/>
  <c r="BE66" i="1" s="1"/>
  <c r="BA68" i="1"/>
  <c r="BA67" i="1" s="1"/>
  <c r="BA66" i="1" s="1"/>
  <c r="AZ68" i="1"/>
  <c r="AZ67" i="1" s="1"/>
  <c r="AZ66" i="1" s="1"/>
  <c r="AY68" i="1"/>
  <c r="AY67" i="1" s="1"/>
  <c r="AY66" i="1" s="1"/>
  <c r="AU68" i="1"/>
  <c r="AU67" i="1" s="1"/>
  <c r="AU66" i="1" s="1"/>
  <c r="AT68" i="1"/>
  <c r="AT67" i="1" s="1"/>
  <c r="AT66" i="1" s="1"/>
  <c r="AS68" i="1"/>
  <c r="AS67" i="1" s="1"/>
  <c r="AS66" i="1" s="1"/>
  <c r="AO68" i="1"/>
  <c r="AO67" i="1" s="1"/>
  <c r="AO66" i="1" s="1"/>
  <c r="AN68" i="1"/>
  <c r="AN67" i="1" s="1"/>
  <c r="AN66" i="1" s="1"/>
  <c r="AM68" i="1"/>
  <c r="AM67" i="1" s="1"/>
  <c r="AM66" i="1" s="1"/>
  <c r="AI68" i="1"/>
  <c r="AI67" i="1" s="1"/>
  <c r="AI66" i="1" s="1"/>
  <c r="AH68" i="1"/>
  <c r="AG68" i="1"/>
  <c r="AG67" i="1" s="1"/>
  <c r="AG66" i="1" s="1"/>
  <c r="AC68" i="1"/>
  <c r="AC67" i="1" s="1"/>
  <c r="AC66" i="1" s="1"/>
  <c r="AB68" i="1"/>
  <c r="AB67" i="1" s="1"/>
  <c r="AB66" i="1" s="1"/>
  <c r="AA68" i="1"/>
  <c r="AA67" i="1" s="1"/>
  <c r="AA66" i="1" s="1"/>
  <c r="W68" i="1"/>
  <c r="W67" i="1" s="1"/>
  <c r="W66" i="1" s="1"/>
  <c r="V68" i="1"/>
  <c r="V67" i="1" s="1"/>
  <c r="V66" i="1" s="1"/>
  <c r="U68" i="1"/>
  <c r="U67" i="1" s="1"/>
  <c r="U66" i="1" s="1"/>
  <c r="Q68" i="1"/>
  <c r="Q67" i="1" s="1"/>
  <c r="Q66" i="1" s="1"/>
  <c r="P68" i="1"/>
  <c r="P67" i="1" s="1"/>
  <c r="P66" i="1" s="1"/>
  <c r="O68" i="1"/>
  <c r="O67" i="1" s="1"/>
  <c r="O66" i="1" s="1"/>
  <c r="K68" i="1"/>
  <c r="K67" i="1" s="1"/>
  <c r="K66" i="1" s="1"/>
  <c r="J68" i="1"/>
  <c r="J67" i="1" s="1"/>
  <c r="J66" i="1" s="1"/>
  <c r="I68" i="1"/>
  <c r="I67" i="1" s="1"/>
  <c r="I66" i="1" s="1"/>
  <c r="H68" i="1"/>
  <c r="H67" i="1" s="1"/>
  <c r="H66" i="1" s="1"/>
  <c r="G68" i="1"/>
  <c r="F68" i="1"/>
  <c r="F67" i="1" s="1"/>
  <c r="L67" i="1" s="1"/>
  <c r="AH67" i="1"/>
  <c r="AH66" i="1" s="1"/>
  <c r="N65" i="1"/>
  <c r="T65" i="1" s="1"/>
  <c r="Z65" i="1" s="1"/>
  <c r="AF65" i="1" s="1"/>
  <c r="AL65" i="1" s="1"/>
  <c r="AR65" i="1" s="1"/>
  <c r="AX65" i="1" s="1"/>
  <c r="BD65" i="1" s="1"/>
  <c r="BJ65" i="1" s="1"/>
  <c r="BP65" i="1" s="1"/>
  <c r="BU65" i="1" s="1"/>
  <c r="BZ65" i="1" s="1"/>
  <c r="CF65" i="1" s="1"/>
  <c r="CL65" i="1" s="1"/>
  <c r="CR65" i="1" s="1"/>
  <c r="M65" i="1"/>
  <c r="S65" i="1" s="1"/>
  <c r="Y65" i="1" s="1"/>
  <c r="AE65" i="1" s="1"/>
  <c r="AK65" i="1" s="1"/>
  <c r="AQ65" i="1" s="1"/>
  <c r="AW65" i="1" s="1"/>
  <c r="BC65" i="1" s="1"/>
  <c r="BI65" i="1" s="1"/>
  <c r="BO65" i="1" s="1"/>
  <c r="BT65" i="1" s="1"/>
  <c r="BY65" i="1" s="1"/>
  <c r="CE65" i="1" s="1"/>
  <c r="CK65" i="1" s="1"/>
  <c r="CQ65" i="1" s="1"/>
  <c r="L65" i="1"/>
  <c r="R65" i="1" s="1"/>
  <c r="X65" i="1" s="1"/>
  <c r="AD65" i="1" s="1"/>
  <c r="AJ65" i="1" s="1"/>
  <c r="AP65" i="1" s="1"/>
  <c r="AV65" i="1" s="1"/>
  <c r="BB65" i="1" s="1"/>
  <c r="BH65" i="1" s="1"/>
  <c r="BN65" i="1" s="1"/>
  <c r="BS65" i="1" s="1"/>
  <c r="BX65" i="1" s="1"/>
  <c r="CD65" i="1" s="1"/>
  <c r="CJ65" i="1" s="1"/>
  <c r="CP65" i="1" s="1"/>
  <c r="CS64" i="1"/>
  <c r="CS63" i="1" s="1"/>
  <c r="CS62" i="1" s="1"/>
  <c r="CO64" i="1"/>
  <c r="CO63" i="1" s="1"/>
  <c r="CO62" i="1" s="1"/>
  <c r="CN64" i="1"/>
  <c r="CN63" i="1" s="1"/>
  <c r="CN62" i="1" s="1"/>
  <c r="CM64" i="1"/>
  <c r="CM63" i="1" s="1"/>
  <c r="CM62" i="1" s="1"/>
  <c r="CI64" i="1"/>
  <c r="CH64" i="1"/>
  <c r="CG64" i="1"/>
  <c r="CG63" i="1" s="1"/>
  <c r="CG62" i="1" s="1"/>
  <c r="CC64" i="1"/>
  <c r="CC63" i="1" s="1"/>
  <c r="CC62" i="1" s="1"/>
  <c r="CB64" i="1"/>
  <c r="CB63" i="1" s="1"/>
  <c r="CB62" i="1" s="1"/>
  <c r="CA64" i="1"/>
  <c r="CA63" i="1" s="1"/>
  <c r="CA62" i="1" s="1"/>
  <c r="BW64" i="1"/>
  <c r="BW63" i="1" s="1"/>
  <c r="BW62" i="1" s="1"/>
  <c r="BV64" i="1"/>
  <c r="BV63" i="1" s="1"/>
  <c r="BV62" i="1" s="1"/>
  <c r="BR64" i="1"/>
  <c r="BR63" i="1" s="1"/>
  <c r="BR62" i="1" s="1"/>
  <c r="BQ64" i="1"/>
  <c r="BQ63" i="1" s="1"/>
  <c r="BQ62" i="1" s="1"/>
  <c r="BM64" i="1"/>
  <c r="BM63" i="1" s="1"/>
  <c r="BM62" i="1" s="1"/>
  <c r="BL64" i="1"/>
  <c r="BL63" i="1" s="1"/>
  <c r="BL62" i="1" s="1"/>
  <c r="BK64" i="1"/>
  <c r="BK63" i="1" s="1"/>
  <c r="BK62" i="1" s="1"/>
  <c r="BG64" i="1"/>
  <c r="BF64" i="1"/>
  <c r="BF63" i="1" s="1"/>
  <c r="BF62" i="1" s="1"/>
  <c r="BE64" i="1"/>
  <c r="BE63" i="1" s="1"/>
  <c r="BE62" i="1" s="1"/>
  <c r="BA64" i="1"/>
  <c r="AZ64" i="1"/>
  <c r="AZ63" i="1" s="1"/>
  <c r="AZ62" i="1" s="1"/>
  <c r="AY64" i="1"/>
  <c r="AY63" i="1" s="1"/>
  <c r="AY62" i="1" s="1"/>
  <c r="AU64" i="1"/>
  <c r="AU63" i="1" s="1"/>
  <c r="AU62" i="1" s="1"/>
  <c r="AT64" i="1"/>
  <c r="AT63" i="1" s="1"/>
  <c r="AT62" i="1" s="1"/>
  <c r="AS64" i="1"/>
  <c r="AO64" i="1"/>
  <c r="AO63" i="1" s="1"/>
  <c r="AO62" i="1" s="1"/>
  <c r="AN64" i="1"/>
  <c r="AN63" i="1" s="1"/>
  <c r="AN62" i="1" s="1"/>
  <c r="AM64" i="1"/>
  <c r="AM63" i="1" s="1"/>
  <c r="AM62" i="1" s="1"/>
  <c r="AI64" i="1"/>
  <c r="AH64" i="1"/>
  <c r="AH63" i="1" s="1"/>
  <c r="AH62" i="1" s="1"/>
  <c r="AG64" i="1"/>
  <c r="AG63" i="1" s="1"/>
  <c r="AG62" i="1" s="1"/>
  <c r="AC64" i="1"/>
  <c r="AC63" i="1" s="1"/>
  <c r="AC62" i="1" s="1"/>
  <c r="AB64" i="1"/>
  <c r="AB63" i="1" s="1"/>
  <c r="AB62" i="1" s="1"/>
  <c r="AA64" i="1"/>
  <c r="AA63" i="1" s="1"/>
  <c r="AA62" i="1" s="1"/>
  <c r="W64" i="1"/>
  <c r="W63" i="1" s="1"/>
  <c r="W62" i="1" s="1"/>
  <c r="V64" i="1"/>
  <c r="U64" i="1"/>
  <c r="U63" i="1" s="1"/>
  <c r="U62" i="1" s="1"/>
  <c r="Q64" i="1"/>
  <c r="Q63" i="1" s="1"/>
  <c r="Q62" i="1" s="1"/>
  <c r="P64" i="1"/>
  <c r="P63" i="1" s="1"/>
  <c r="P62" i="1" s="1"/>
  <c r="O64" i="1"/>
  <c r="O63" i="1" s="1"/>
  <c r="O62" i="1" s="1"/>
  <c r="K64" i="1"/>
  <c r="K63" i="1" s="1"/>
  <c r="K62" i="1" s="1"/>
  <c r="J64" i="1"/>
  <c r="J63" i="1" s="1"/>
  <c r="J62" i="1" s="1"/>
  <c r="I64" i="1"/>
  <c r="I63" i="1" s="1"/>
  <c r="I62" i="1" s="1"/>
  <c r="H64" i="1"/>
  <c r="G64" i="1"/>
  <c r="F64" i="1"/>
  <c r="CI63" i="1"/>
  <c r="CI62" i="1" s="1"/>
  <c r="CH63" i="1"/>
  <c r="BG63" i="1"/>
  <c r="BG62" i="1" s="1"/>
  <c r="BA63" i="1"/>
  <c r="BA62" i="1" s="1"/>
  <c r="AS63" i="1"/>
  <c r="AS62" i="1" s="1"/>
  <c r="AI63" i="1"/>
  <c r="AI62" i="1" s="1"/>
  <c r="V63" i="1"/>
  <c r="V62" i="1" s="1"/>
  <c r="CH62" i="1"/>
  <c r="N61" i="1"/>
  <c r="T61" i="1" s="1"/>
  <c r="Z61" i="1" s="1"/>
  <c r="AF61" i="1" s="1"/>
  <c r="AL61" i="1" s="1"/>
  <c r="AR61" i="1" s="1"/>
  <c r="AX61" i="1" s="1"/>
  <c r="BD61" i="1" s="1"/>
  <c r="BJ61" i="1" s="1"/>
  <c r="BP61" i="1" s="1"/>
  <c r="BU61" i="1" s="1"/>
  <c r="BZ61" i="1" s="1"/>
  <c r="CF61" i="1" s="1"/>
  <c r="CL61" i="1" s="1"/>
  <c r="CR61" i="1" s="1"/>
  <c r="M61" i="1"/>
  <c r="S61" i="1" s="1"/>
  <c r="Y61" i="1" s="1"/>
  <c r="AE61" i="1" s="1"/>
  <c r="AK61" i="1" s="1"/>
  <c r="AQ61" i="1" s="1"/>
  <c r="AW61" i="1" s="1"/>
  <c r="BC61" i="1" s="1"/>
  <c r="BI61" i="1" s="1"/>
  <c r="BO61" i="1" s="1"/>
  <c r="BT61" i="1" s="1"/>
  <c r="BY61" i="1" s="1"/>
  <c r="CE61" i="1" s="1"/>
  <c r="CK61" i="1" s="1"/>
  <c r="CQ61" i="1" s="1"/>
  <c r="L61" i="1"/>
  <c r="R61" i="1" s="1"/>
  <c r="X61" i="1" s="1"/>
  <c r="AD61" i="1" s="1"/>
  <c r="AJ61" i="1" s="1"/>
  <c r="AP61" i="1" s="1"/>
  <c r="AV61" i="1" s="1"/>
  <c r="BB61" i="1" s="1"/>
  <c r="BH61" i="1" s="1"/>
  <c r="BN61" i="1" s="1"/>
  <c r="BS61" i="1" s="1"/>
  <c r="BX61" i="1" s="1"/>
  <c r="CD61" i="1" s="1"/>
  <c r="CJ61" i="1" s="1"/>
  <c r="CP61" i="1" s="1"/>
  <c r="CS60" i="1"/>
  <c r="CS59" i="1" s="1"/>
  <c r="CS58" i="1" s="1"/>
  <c r="CO60" i="1"/>
  <c r="CO59" i="1" s="1"/>
  <c r="CO58" i="1" s="1"/>
  <c r="CN60" i="1"/>
  <c r="CN59" i="1" s="1"/>
  <c r="CN58" i="1" s="1"/>
  <c r="CM60" i="1"/>
  <c r="CI60" i="1"/>
  <c r="CI59" i="1" s="1"/>
  <c r="CI58" i="1" s="1"/>
  <c r="CH60" i="1"/>
  <c r="CH59" i="1" s="1"/>
  <c r="CH58" i="1" s="1"/>
  <c r="CG60" i="1"/>
  <c r="CG59" i="1" s="1"/>
  <c r="CG58" i="1" s="1"/>
  <c r="CC60" i="1"/>
  <c r="CC59" i="1" s="1"/>
  <c r="CC58" i="1" s="1"/>
  <c r="CB60" i="1"/>
  <c r="CB59" i="1" s="1"/>
  <c r="CB58" i="1" s="1"/>
  <c r="CA60" i="1"/>
  <c r="CA59" i="1" s="1"/>
  <c r="CA58" i="1" s="1"/>
  <c r="BW60" i="1"/>
  <c r="BW59" i="1" s="1"/>
  <c r="BW58" i="1" s="1"/>
  <c r="BV60" i="1"/>
  <c r="BV59" i="1" s="1"/>
  <c r="BV58" i="1" s="1"/>
  <c r="BR60" i="1"/>
  <c r="BR59" i="1" s="1"/>
  <c r="BR58" i="1" s="1"/>
  <c r="BQ60" i="1"/>
  <c r="BQ59" i="1" s="1"/>
  <c r="BQ58" i="1" s="1"/>
  <c r="BM60" i="1"/>
  <c r="BM59" i="1" s="1"/>
  <c r="BM58" i="1" s="1"/>
  <c r="BL60" i="1"/>
  <c r="BK60" i="1"/>
  <c r="BK59" i="1" s="1"/>
  <c r="BK58" i="1" s="1"/>
  <c r="BG60" i="1"/>
  <c r="BG59" i="1" s="1"/>
  <c r="BG58" i="1" s="1"/>
  <c r="BF60" i="1"/>
  <c r="BF59" i="1" s="1"/>
  <c r="BF58" i="1" s="1"/>
  <c r="BE60" i="1"/>
  <c r="BA60" i="1"/>
  <c r="BA59" i="1" s="1"/>
  <c r="BA58" i="1" s="1"/>
  <c r="AZ60" i="1"/>
  <c r="AZ59" i="1" s="1"/>
  <c r="AZ58" i="1" s="1"/>
  <c r="AY60" i="1"/>
  <c r="AY59" i="1" s="1"/>
  <c r="AY58" i="1" s="1"/>
  <c r="AU60" i="1"/>
  <c r="AU59" i="1" s="1"/>
  <c r="AU58" i="1" s="1"/>
  <c r="AT60" i="1"/>
  <c r="AT59" i="1" s="1"/>
  <c r="AT58" i="1" s="1"/>
  <c r="AS60" i="1"/>
  <c r="AS59" i="1" s="1"/>
  <c r="AS58" i="1" s="1"/>
  <c r="AO60" i="1"/>
  <c r="AO59" i="1" s="1"/>
  <c r="AO58" i="1" s="1"/>
  <c r="AN60" i="1"/>
  <c r="AN59" i="1" s="1"/>
  <c r="AN58" i="1" s="1"/>
  <c r="AM60" i="1"/>
  <c r="AM59" i="1" s="1"/>
  <c r="AM58" i="1" s="1"/>
  <c r="AI60" i="1"/>
  <c r="AI59" i="1" s="1"/>
  <c r="AI58" i="1" s="1"/>
  <c r="AH60" i="1"/>
  <c r="AH59" i="1" s="1"/>
  <c r="AH58" i="1" s="1"/>
  <c r="AG60" i="1"/>
  <c r="AC60" i="1"/>
  <c r="AC59" i="1" s="1"/>
  <c r="AC58" i="1" s="1"/>
  <c r="AB60" i="1"/>
  <c r="AB59" i="1" s="1"/>
  <c r="AB58" i="1" s="1"/>
  <c r="AA60" i="1"/>
  <c r="AA59" i="1" s="1"/>
  <c r="AA58" i="1" s="1"/>
  <c r="W60" i="1"/>
  <c r="V60" i="1"/>
  <c r="V59" i="1" s="1"/>
  <c r="V58" i="1" s="1"/>
  <c r="U60" i="1"/>
  <c r="U59" i="1" s="1"/>
  <c r="U58" i="1" s="1"/>
  <c r="Q60" i="1"/>
  <c r="Q59" i="1" s="1"/>
  <c r="Q58" i="1" s="1"/>
  <c r="P60" i="1"/>
  <c r="P59" i="1" s="1"/>
  <c r="P58" i="1" s="1"/>
  <c r="O60" i="1"/>
  <c r="O59" i="1" s="1"/>
  <c r="O58" i="1" s="1"/>
  <c r="K60" i="1"/>
  <c r="K59" i="1" s="1"/>
  <c r="K58" i="1" s="1"/>
  <c r="J60" i="1"/>
  <c r="J59" i="1" s="1"/>
  <c r="J58" i="1" s="1"/>
  <c r="I60" i="1"/>
  <c r="I59" i="1" s="1"/>
  <c r="I58" i="1" s="1"/>
  <c r="H60" i="1"/>
  <c r="G60" i="1"/>
  <c r="G59" i="1" s="1"/>
  <c r="G58" i="1" s="1"/>
  <c r="F60" i="1"/>
  <c r="L60" i="1" s="1"/>
  <c r="CM59" i="1"/>
  <c r="CM58" i="1" s="1"/>
  <c r="BL59" i="1"/>
  <c r="BL58" i="1" s="1"/>
  <c r="BE59" i="1"/>
  <c r="BE58" i="1" s="1"/>
  <c r="AG59" i="1"/>
  <c r="AG58" i="1" s="1"/>
  <c r="W59" i="1"/>
  <c r="W58" i="1" s="1"/>
  <c r="N56" i="1"/>
  <c r="T56" i="1" s="1"/>
  <c r="Z56" i="1" s="1"/>
  <c r="AF56" i="1" s="1"/>
  <c r="AL56" i="1" s="1"/>
  <c r="AR56" i="1" s="1"/>
  <c r="AX56" i="1" s="1"/>
  <c r="BD56" i="1" s="1"/>
  <c r="BJ56" i="1" s="1"/>
  <c r="BP56" i="1" s="1"/>
  <c r="BU56" i="1" s="1"/>
  <c r="BZ56" i="1" s="1"/>
  <c r="CF56" i="1" s="1"/>
  <c r="CL56" i="1" s="1"/>
  <c r="CR56" i="1" s="1"/>
  <c r="M56" i="1"/>
  <c r="S56" i="1" s="1"/>
  <c r="Y56" i="1" s="1"/>
  <c r="AE56" i="1" s="1"/>
  <c r="AK56" i="1" s="1"/>
  <c r="AQ56" i="1" s="1"/>
  <c r="AW56" i="1" s="1"/>
  <c r="BC56" i="1" s="1"/>
  <c r="BI56" i="1" s="1"/>
  <c r="BO56" i="1" s="1"/>
  <c r="BT56" i="1" s="1"/>
  <c r="BY56" i="1" s="1"/>
  <c r="CE56" i="1" s="1"/>
  <c r="CK56" i="1" s="1"/>
  <c r="CQ56" i="1" s="1"/>
  <c r="L56" i="1"/>
  <c r="R56" i="1" s="1"/>
  <c r="X56" i="1" s="1"/>
  <c r="AD56" i="1" s="1"/>
  <c r="AJ56" i="1" s="1"/>
  <c r="AP56" i="1" s="1"/>
  <c r="AV56" i="1" s="1"/>
  <c r="BB56" i="1" s="1"/>
  <c r="BH56" i="1" s="1"/>
  <c r="BN56" i="1" s="1"/>
  <c r="BS56" i="1" s="1"/>
  <c r="BX56" i="1" s="1"/>
  <c r="CD56" i="1" s="1"/>
  <c r="CJ56" i="1" s="1"/>
  <c r="CP56" i="1" s="1"/>
  <c r="CS55" i="1"/>
  <c r="CS54" i="1" s="1"/>
  <c r="CO55" i="1"/>
  <c r="CO54" i="1" s="1"/>
  <c r="CN55" i="1"/>
  <c r="CN54" i="1" s="1"/>
  <c r="CM55" i="1"/>
  <c r="CI55" i="1"/>
  <c r="CI54" i="1" s="1"/>
  <c r="CH55" i="1"/>
  <c r="CH54" i="1" s="1"/>
  <c r="CG55" i="1"/>
  <c r="CG54" i="1" s="1"/>
  <c r="CC55" i="1"/>
  <c r="CC54" i="1" s="1"/>
  <c r="CB55" i="1"/>
  <c r="CB54" i="1" s="1"/>
  <c r="CA55" i="1"/>
  <c r="CA54" i="1" s="1"/>
  <c r="BW55" i="1"/>
  <c r="BW54" i="1" s="1"/>
  <c r="BV55" i="1"/>
  <c r="BV54" i="1" s="1"/>
  <c r="BR55" i="1"/>
  <c r="BR54" i="1" s="1"/>
  <c r="BQ55" i="1"/>
  <c r="BQ54" i="1" s="1"/>
  <c r="BM55" i="1"/>
  <c r="BM54" i="1" s="1"/>
  <c r="BL55" i="1"/>
  <c r="BL54" i="1" s="1"/>
  <c r="BK55" i="1"/>
  <c r="BK54" i="1" s="1"/>
  <c r="BG55" i="1"/>
  <c r="BG54" i="1" s="1"/>
  <c r="BF55" i="1"/>
  <c r="BF54" i="1" s="1"/>
  <c r="BE55" i="1"/>
  <c r="BE54" i="1" s="1"/>
  <c r="BA55" i="1"/>
  <c r="BA54" i="1" s="1"/>
  <c r="AZ55" i="1"/>
  <c r="AZ54" i="1" s="1"/>
  <c r="AY55" i="1"/>
  <c r="AY54" i="1" s="1"/>
  <c r="AU55" i="1"/>
  <c r="AU54" i="1" s="1"/>
  <c r="AT55" i="1"/>
  <c r="AT54" i="1" s="1"/>
  <c r="AS55" i="1"/>
  <c r="AS54" i="1" s="1"/>
  <c r="AO55" i="1"/>
  <c r="AO54" i="1" s="1"/>
  <c r="AN55" i="1"/>
  <c r="AM55" i="1"/>
  <c r="AM54" i="1" s="1"/>
  <c r="AI55" i="1"/>
  <c r="AI54" i="1" s="1"/>
  <c r="AH55" i="1"/>
  <c r="AH54" i="1" s="1"/>
  <c r="AG55" i="1"/>
  <c r="AG54" i="1" s="1"/>
  <c r="AC55" i="1"/>
  <c r="AC54" i="1" s="1"/>
  <c r="AB55" i="1"/>
  <c r="AB54" i="1" s="1"/>
  <c r="AA55" i="1"/>
  <c r="AA54" i="1" s="1"/>
  <c r="W55" i="1"/>
  <c r="V55" i="1"/>
  <c r="U55" i="1"/>
  <c r="U54" i="1" s="1"/>
  <c r="Q55" i="1"/>
  <c r="Q54" i="1" s="1"/>
  <c r="P55" i="1"/>
  <c r="P54" i="1" s="1"/>
  <c r="O55" i="1"/>
  <c r="O54" i="1" s="1"/>
  <c r="K55" i="1"/>
  <c r="K54" i="1" s="1"/>
  <c r="J55" i="1"/>
  <c r="J54" i="1" s="1"/>
  <c r="I55" i="1"/>
  <c r="H55" i="1"/>
  <c r="G55" i="1"/>
  <c r="M55" i="1" s="1"/>
  <c r="S55" i="1" s="1"/>
  <c r="F55" i="1"/>
  <c r="F54" i="1" s="1"/>
  <c r="CM54" i="1"/>
  <c r="AN54" i="1"/>
  <c r="W54" i="1"/>
  <c r="V54" i="1"/>
  <c r="I54" i="1"/>
  <c r="H54" i="1"/>
  <c r="CA53" i="1"/>
  <c r="CA52" i="1" s="1"/>
  <c r="CA51" i="1" s="1"/>
  <c r="BK53" i="1"/>
  <c r="BK52" i="1" s="1"/>
  <c r="BK51" i="1" s="1"/>
  <c r="AY53" i="1"/>
  <c r="AY52" i="1" s="1"/>
  <c r="AY51" i="1" s="1"/>
  <c r="N53" i="1"/>
  <c r="T53" i="1" s="1"/>
  <c r="Z53" i="1" s="1"/>
  <c r="AF53" i="1" s="1"/>
  <c r="AL53" i="1" s="1"/>
  <c r="AR53" i="1" s="1"/>
  <c r="AX53" i="1" s="1"/>
  <c r="BD53" i="1" s="1"/>
  <c r="BJ53" i="1" s="1"/>
  <c r="BP53" i="1" s="1"/>
  <c r="BU53" i="1" s="1"/>
  <c r="BZ53" i="1" s="1"/>
  <c r="CF53" i="1" s="1"/>
  <c r="CL53" i="1" s="1"/>
  <c r="CR53" i="1" s="1"/>
  <c r="M53" i="1"/>
  <c r="S53" i="1" s="1"/>
  <c r="Y53" i="1" s="1"/>
  <c r="AE53" i="1" s="1"/>
  <c r="AK53" i="1" s="1"/>
  <c r="AQ53" i="1" s="1"/>
  <c r="AW53" i="1" s="1"/>
  <c r="BC53" i="1" s="1"/>
  <c r="BI53" i="1" s="1"/>
  <c r="BO53" i="1" s="1"/>
  <c r="BT53" i="1" s="1"/>
  <c r="BY53" i="1" s="1"/>
  <c r="CE53" i="1" s="1"/>
  <c r="CK53" i="1" s="1"/>
  <c r="CQ53" i="1" s="1"/>
  <c r="L53" i="1"/>
  <c r="R53" i="1" s="1"/>
  <c r="X53" i="1" s="1"/>
  <c r="AD53" i="1" s="1"/>
  <c r="AJ53" i="1" s="1"/>
  <c r="AP53" i="1" s="1"/>
  <c r="AV53" i="1" s="1"/>
  <c r="CS52" i="1"/>
  <c r="CO52" i="1"/>
  <c r="CO51" i="1" s="1"/>
  <c r="CN52" i="1"/>
  <c r="CN51" i="1" s="1"/>
  <c r="CM52" i="1"/>
  <c r="CM51" i="1" s="1"/>
  <c r="CI52" i="1"/>
  <c r="CI51" i="1" s="1"/>
  <c r="CH52" i="1"/>
  <c r="CH51" i="1" s="1"/>
  <c r="CG52" i="1"/>
  <c r="CG51" i="1" s="1"/>
  <c r="CC52" i="1"/>
  <c r="CC51" i="1" s="1"/>
  <c r="CB52" i="1"/>
  <c r="CB51" i="1" s="1"/>
  <c r="BW52" i="1"/>
  <c r="BW51" i="1" s="1"/>
  <c r="BV52" i="1"/>
  <c r="BV51" i="1" s="1"/>
  <c r="BR52" i="1"/>
  <c r="BR51" i="1" s="1"/>
  <c r="BQ52" i="1"/>
  <c r="BQ51" i="1" s="1"/>
  <c r="BM52" i="1"/>
  <c r="BM51" i="1" s="1"/>
  <c r="BL52" i="1"/>
  <c r="BL51" i="1" s="1"/>
  <c r="BG52" i="1"/>
  <c r="BG51" i="1" s="1"/>
  <c r="BF52" i="1"/>
  <c r="BF51" i="1" s="1"/>
  <c r="BE52" i="1"/>
  <c r="BE51" i="1" s="1"/>
  <c r="BA52" i="1"/>
  <c r="BA51" i="1" s="1"/>
  <c r="AZ52" i="1"/>
  <c r="AU52" i="1"/>
  <c r="AU51" i="1" s="1"/>
  <c r="AT52" i="1"/>
  <c r="AT51" i="1" s="1"/>
  <c r="AS52" i="1"/>
  <c r="AS51" i="1" s="1"/>
  <c r="AO52" i="1"/>
  <c r="AO51" i="1" s="1"/>
  <c r="AN52" i="1"/>
  <c r="AN51" i="1" s="1"/>
  <c r="AM52" i="1"/>
  <c r="AM51" i="1" s="1"/>
  <c r="AI52" i="1"/>
  <c r="AI51" i="1" s="1"/>
  <c r="AH52" i="1"/>
  <c r="AH51" i="1" s="1"/>
  <c r="AG52" i="1"/>
  <c r="AG51" i="1" s="1"/>
  <c r="AG50" i="1" s="1"/>
  <c r="AG49" i="1" s="1"/>
  <c r="AC52" i="1"/>
  <c r="AC51" i="1" s="1"/>
  <c r="AB52" i="1"/>
  <c r="AB51" i="1" s="1"/>
  <c r="AA52" i="1"/>
  <c r="AA51" i="1" s="1"/>
  <c r="W52" i="1"/>
  <c r="W51" i="1" s="1"/>
  <c r="V52" i="1"/>
  <c r="V51" i="1" s="1"/>
  <c r="U52" i="1"/>
  <c r="U51" i="1" s="1"/>
  <c r="Q52" i="1"/>
  <c r="P52" i="1"/>
  <c r="P51" i="1" s="1"/>
  <c r="O52" i="1"/>
  <c r="O51" i="1" s="1"/>
  <c r="K52" i="1"/>
  <c r="K51" i="1" s="1"/>
  <c r="J52" i="1"/>
  <c r="I52" i="1"/>
  <c r="I51" i="1" s="1"/>
  <c r="I50" i="1" s="1"/>
  <c r="I49" i="1" s="1"/>
  <c r="H52" i="1"/>
  <c r="G52" i="1"/>
  <c r="M52" i="1" s="1"/>
  <c r="F52" i="1"/>
  <c r="CS51" i="1"/>
  <c r="CS50" i="1" s="1"/>
  <c r="CS49" i="1" s="1"/>
  <c r="AZ51" i="1"/>
  <c r="Q51" i="1"/>
  <c r="J51" i="1"/>
  <c r="H51" i="1"/>
  <c r="F51" i="1"/>
  <c r="N48" i="1"/>
  <c r="T48" i="1" s="1"/>
  <c r="Z48" i="1" s="1"/>
  <c r="AF48" i="1" s="1"/>
  <c r="AL48" i="1" s="1"/>
  <c r="AR48" i="1" s="1"/>
  <c r="AX48" i="1" s="1"/>
  <c r="BD48" i="1" s="1"/>
  <c r="BJ48" i="1" s="1"/>
  <c r="BP48" i="1" s="1"/>
  <c r="BU48" i="1" s="1"/>
  <c r="BZ48" i="1" s="1"/>
  <c r="CF48" i="1" s="1"/>
  <c r="CL48" i="1" s="1"/>
  <c r="CR48" i="1" s="1"/>
  <c r="M48" i="1"/>
  <c r="S48" i="1" s="1"/>
  <c r="Y48" i="1" s="1"/>
  <c r="AE48" i="1" s="1"/>
  <c r="AK48" i="1" s="1"/>
  <c r="AQ48" i="1" s="1"/>
  <c r="AW48" i="1" s="1"/>
  <c r="BC48" i="1" s="1"/>
  <c r="BI48" i="1" s="1"/>
  <c r="BO48" i="1" s="1"/>
  <c r="BT48" i="1" s="1"/>
  <c r="BY48" i="1" s="1"/>
  <c r="CE48" i="1" s="1"/>
  <c r="CK48" i="1" s="1"/>
  <c r="CQ48" i="1" s="1"/>
  <c r="L48" i="1"/>
  <c r="R48" i="1" s="1"/>
  <c r="X48" i="1" s="1"/>
  <c r="AD48" i="1" s="1"/>
  <c r="AJ48" i="1" s="1"/>
  <c r="AP48" i="1" s="1"/>
  <c r="AV48" i="1" s="1"/>
  <c r="BB48" i="1" s="1"/>
  <c r="BH48" i="1" s="1"/>
  <c r="BN48" i="1" s="1"/>
  <c r="BS48" i="1" s="1"/>
  <c r="BX48" i="1" s="1"/>
  <c r="CD48" i="1" s="1"/>
  <c r="CJ48" i="1" s="1"/>
  <c r="CP48" i="1" s="1"/>
  <c r="CS47" i="1"/>
  <c r="CS46" i="1" s="1"/>
  <c r="CS45" i="1" s="1"/>
  <c r="CS44" i="1" s="1"/>
  <c r="CO47" i="1"/>
  <c r="CO46" i="1" s="1"/>
  <c r="CO45" i="1" s="1"/>
  <c r="CO44" i="1" s="1"/>
  <c r="CN47" i="1"/>
  <c r="CN46" i="1" s="1"/>
  <c r="CN45" i="1" s="1"/>
  <c r="CN44" i="1" s="1"/>
  <c r="CM47" i="1"/>
  <c r="CM46" i="1" s="1"/>
  <c r="CM45" i="1" s="1"/>
  <c r="CM44" i="1" s="1"/>
  <c r="CI47" i="1"/>
  <c r="CI46" i="1" s="1"/>
  <c r="CI45" i="1" s="1"/>
  <c r="CI44" i="1" s="1"/>
  <c r="CH47" i="1"/>
  <c r="CH46" i="1" s="1"/>
  <c r="CH45" i="1" s="1"/>
  <c r="CH44" i="1" s="1"/>
  <c r="CG47" i="1"/>
  <c r="CG46" i="1" s="1"/>
  <c r="CG45" i="1" s="1"/>
  <c r="CG44" i="1" s="1"/>
  <c r="CC47" i="1"/>
  <c r="CC46" i="1" s="1"/>
  <c r="CC45" i="1" s="1"/>
  <c r="CC44" i="1" s="1"/>
  <c r="CB47" i="1"/>
  <c r="CB46" i="1" s="1"/>
  <c r="CB45" i="1" s="1"/>
  <c r="CB44" i="1" s="1"/>
  <c r="CA47" i="1"/>
  <c r="CA46" i="1" s="1"/>
  <c r="CA45" i="1" s="1"/>
  <c r="CA44" i="1" s="1"/>
  <c r="BW47" i="1"/>
  <c r="BV47" i="1"/>
  <c r="BV46" i="1" s="1"/>
  <c r="BV45" i="1" s="1"/>
  <c r="BV44" i="1" s="1"/>
  <c r="BR47" i="1"/>
  <c r="BR46" i="1" s="1"/>
  <c r="BR45" i="1" s="1"/>
  <c r="BR44" i="1" s="1"/>
  <c r="BQ47" i="1"/>
  <c r="BQ46" i="1" s="1"/>
  <c r="BQ45" i="1" s="1"/>
  <c r="BQ44" i="1" s="1"/>
  <c r="BM47" i="1"/>
  <c r="BL47" i="1"/>
  <c r="BL46" i="1" s="1"/>
  <c r="BL45" i="1" s="1"/>
  <c r="BL44" i="1" s="1"/>
  <c r="BK47" i="1"/>
  <c r="BK46" i="1" s="1"/>
  <c r="BK45" i="1" s="1"/>
  <c r="BK44" i="1" s="1"/>
  <c r="BG47" i="1"/>
  <c r="BG46" i="1" s="1"/>
  <c r="BG45" i="1" s="1"/>
  <c r="BG44" i="1" s="1"/>
  <c r="BF47" i="1"/>
  <c r="BF46" i="1" s="1"/>
  <c r="BF45" i="1" s="1"/>
  <c r="BF44" i="1" s="1"/>
  <c r="BE47" i="1"/>
  <c r="BE46" i="1" s="1"/>
  <c r="BE45" i="1" s="1"/>
  <c r="BE44" i="1" s="1"/>
  <c r="BA47" i="1"/>
  <c r="BA46" i="1" s="1"/>
  <c r="BA45" i="1" s="1"/>
  <c r="BA44" i="1" s="1"/>
  <c r="AZ47" i="1"/>
  <c r="AZ46" i="1" s="1"/>
  <c r="AZ45" i="1" s="1"/>
  <c r="AZ44" i="1" s="1"/>
  <c r="AY47" i="1"/>
  <c r="AY46" i="1" s="1"/>
  <c r="AY45" i="1" s="1"/>
  <c r="AY44" i="1" s="1"/>
  <c r="AU47" i="1"/>
  <c r="AU46" i="1" s="1"/>
  <c r="AU45" i="1" s="1"/>
  <c r="AU44" i="1" s="1"/>
  <c r="AT47" i="1"/>
  <c r="AT46" i="1" s="1"/>
  <c r="AT45" i="1" s="1"/>
  <c r="AT44" i="1" s="1"/>
  <c r="AS47" i="1"/>
  <c r="AS46" i="1" s="1"/>
  <c r="AS45" i="1" s="1"/>
  <c r="AS44" i="1" s="1"/>
  <c r="AO47" i="1"/>
  <c r="AN47" i="1"/>
  <c r="AN46" i="1" s="1"/>
  <c r="AN45" i="1" s="1"/>
  <c r="AN44" i="1" s="1"/>
  <c r="AM47" i="1"/>
  <c r="AM46" i="1" s="1"/>
  <c r="AM45" i="1" s="1"/>
  <c r="AM44" i="1" s="1"/>
  <c r="AI47" i="1"/>
  <c r="AI46" i="1" s="1"/>
  <c r="AI45" i="1" s="1"/>
  <c r="AI44" i="1" s="1"/>
  <c r="AH47" i="1"/>
  <c r="AG47" i="1"/>
  <c r="AG46" i="1" s="1"/>
  <c r="AG45" i="1" s="1"/>
  <c r="AG44" i="1" s="1"/>
  <c r="AC47" i="1"/>
  <c r="AC46" i="1" s="1"/>
  <c r="AC45" i="1" s="1"/>
  <c r="AC44" i="1" s="1"/>
  <c r="AB47" i="1"/>
  <c r="AB46" i="1" s="1"/>
  <c r="AB45" i="1" s="1"/>
  <c r="AB44" i="1" s="1"/>
  <c r="AA47" i="1"/>
  <c r="AA46" i="1" s="1"/>
  <c r="AA45" i="1" s="1"/>
  <c r="AA44" i="1" s="1"/>
  <c r="W47" i="1"/>
  <c r="W46" i="1" s="1"/>
  <c r="W45" i="1" s="1"/>
  <c r="W44" i="1" s="1"/>
  <c r="V47" i="1"/>
  <c r="V46" i="1" s="1"/>
  <c r="V45" i="1" s="1"/>
  <c r="V44" i="1" s="1"/>
  <c r="U47" i="1"/>
  <c r="U46" i="1" s="1"/>
  <c r="U45" i="1" s="1"/>
  <c r="U44" i="1" s="1"/>
  <c r="Q47" i="1"/>
  <c r="Q46" i="1" s="1"/>
  <c r="Q45" i="1" s="1"/>
  <c r="Q44" i="1" s="1"/>
  <c r="P47" i="1"/>
  <c r="P46" i="1" s="1"/>
  <c r="P45" i="1" s="1"/>
  <c r="P44" i="1" s="1"/>
  <c r="O47" i="1"/>
  <c r="O46" i="1" s="1"/>
  <c r="O45" i="1" s="1"/>
  <c r="O44" i="1" s="1"/>
  <c r="K47" i="1"/>
  <c r="K46" i="1" s="1"/>
  <c r="K45" i="1" s="1"/>
  <c r="K44" i="1" s="1"/>
  <c r="J47" i="1"/>
  <c r="J46" i="1" s="1"/>
  <c r="J45" i="1" s="1"/>
  <c r="J44" i="1" s="1"/>
  <c r="I47" i="1"/>
  <c r="H47" i="1"/>
  <c r="H46" i="1" s="1"/>
  <c r="H45" i="1" s="1"/>
  <c r="G47" i="1"/>
  <c r="M47" i="1" s="1"/>
  <c r="F47" i="1"/>
  <c r="F46" i="1" s="1"/>
  <c r="F45" i="1" s="1"/>
  <c r="BW46" i="1"/>
  <c r="BW45" i="1" s="1"/>
  <c r="BW44" i="1" s="1"/>
  <c r="BM46" i="1"/>
  <c r="BM45" i="1" s="1"/>
  <c r="BM44" i="1" s="1"/>
  <c r="AO46" i="1"/>
  <c r="AO45" i="1" s="1"/>
  <c r="AO44" i="1" s="1"/>
  <c r="AH46" i="1"/>
  <c r="AH45" i="1" s="1"/>
  <c r="AH44" i="1" s="1"/>
  <c r="T43" i="1"/>
  <c r="Z43" i="1" s="1"/>
  <c r="AF43" i="1" s="1"/>
  <c r="AL43" i="1" s="1"/>
  <c r="AR43" i="1" s="1"/>
  <c r="AX43" i="1" s="1"/>
  <c r="BD43" i="1" s="1"/>
  <c r="BJ43" i="1" s="1"/>
  <c r="BP43" i="1" s="1"/>
  <c r="BU43" i="1" s="1"/>
  <c r="BZ43" i="1" s="1"/>
  <c r="CF43" i="1" s="1"/>
  <c r="CL43" i="1" s="1"/>
  <c r="CR43" i="1" s="1"/>
  <c r="S43" i="1"/>
  <c r="Y43" i="1" s="1"/>
  <c r="AE43" i="1" s="1"/>
  <c r="AK43" i="1" s="1"/>
  <c r="AQ43" i="1" s="1"/>
  <c r="AW43" i="1" s="1"/>
  <c r="BC43" i="1" s="1"/>
  <c r="BI43" i="1" s="1"/>
  <c r="BO43" i="1" s="1"/>
  <c r="BT43" i="1" s="1"/>
  <c r="BY43" i="1" s="1"/>
  <c r="CE43" i="1" s="1"/>
  <c r="CK43" i="1" s="1"/>
  <c r="CQ43" i="1" s="1"/>
  <c r="R43" i="1"/>
  <c r="X43" i="1" s="1"/>
  <c r="AD43" i="1" s="1"/>
  <c r="AJ43" i="1" s="1"/>
  <c r="AP43" i="1" s="1"/>
  <c r="AV43" i="1" s="1"/>
  <c r="BB43" i="1" s="1"/>
  <c r="BH43" i="1" s="1"/>
  <c r="BN43" i="1" s="1"/>
  <c r="BS43" i="1" s="1"/>
  <c r="BX43" i="1" s="1"/>
  <c r="CD43" i="1" s="1"/>
  <c r="CJ43" i="1" s="1"/>
  <c r="CP43" i="1" s="1"/>
  <c r="CS42" i="1"/>
  <c r="CS41" i="1" s="1"/>
  <c r="CS40" i="1" s="1"/>
  <c r="CO42" i="1"/>
  <c r="CO41" i="1" s="1"/>
  <c r="CO40" i="1" s="1"/>
  <c r="CN42" i="1"/>
  <c r="CN41" i="1" s="1"/>
  <c r="CN40" i="1" s="1"/>
  <c r="CM42" i="1"/>
  <c r="CI42" i="1"/>
  <c r="CH42" i="1"/>
  <c r="CH41" i="1" s="1"/>
  <c r="CH40" i="1" s="1"/>
  <c r="CG42" i="1"/>
  <c r="CG41" i="1" s="1"/>
  <c r="CG40" i="1" s="1"/>
  <c r="CC42" i="1"/>
  <c r="CC41" i="1" s="1"/>
  <c r="CC40" i="1" s="1"/>
  <c r="CB42" i="1"/>
  <c r="CB41" i="1" s="1"/>
  <c r="CB40" i="1" s="1"/>
  <c r="CA42" i="1"/>
  <c r="CA41" i="1" s="1"/>
  <c r="BW42" i="1"/>
  <c r="BW41" i="1" s="1"/>
  <c r="BW40" i="1" s="1"/>
  <c r="BV42" i="1"/>
  <c r="BV41" i="1" s="1"/>
  <c r="BV40" i="1" s="1"/>
  <c r="BR42" i="1"/>
  <c r="BQ42" i="1"/>
  <c r="BM42" i="1"/>
  <c r="BM41" i="1" s="1"/>
  <c r="BM40" i="1" s="1"/>
  <c r="BL42" i="1"/>
  <c r="BL41" i="1" s="1"/>
  <c r="BL40" i="1" s="1"/>
  <c r="BK42" i="1"/>
  <c r="BK41" i="1" s="1"/>
  <c r="BK40" i="1" s="1"/>
  <c r="BG42" i="1"/>
  <c r="BG41" i="1" s="1"/>
  <c r="BG40" i="1" s="1"/>
  <c r="BF42" i="1"/>
  <c r="BF41" i="1" s="1"/>
  <c r="BF40" i="1" s="1"/>
  <c r="BE42" i="1"/>
  <c r="BE41" i="1" s="1"/>
  <c r="BE40" i="1" s="1"/>
  <c r="BA42" i="1"/>
  <c r="BA41" i="1" s="1"/>
  <c r="BA40" i="1" s="1"/>
  <c r="AZ42" i="1"/>
  <c r="AZ41" i="1" s="1"/>
  <c r="AZ40" i="1" s="1"/>
  <c r="AY42" i="1"/>
  <c r="AY41" i="1" s="1"/>
  <c r="AY40" i="1" s="1"/>
  <c r="AU42" i="1"/>
  <c r="AU41" i="1" s="1"/>
  <c r="AU40" i="1" s="1"/>
  <c r="AT42" i="1"/>
  <c r="AT41" i="1" s="1"/>
  <c r="AT40" i="1" s="1"/>
  <c r="AS42" i="1"/>
  <c r="AS41" i="1" s="1"/>
  <c r="AS40" i="1" s="1"/>
  <c r="AO42" i="1"/>
  <c r="AO41" i="1" s="1"/>
  <c r="AO40" i="1" s="1"/>
  <c r="AN42" i="1"/>
  <c r="AN41" i="1" s="1"/>
  <c r="AN40" i="1" s="1"/>
  <c r="AM42" i="1"/>
  <c r="AM41" i="1" s="1"/>
  <c r="AM40" i="1" s="1"/>
  <c r="AI42" i="1"/>
  <c r="AI41" i="1" s="1"/>
  <c r="AI40" i="1" s="1"/>
  <c r="AH42" i="1"/>
  <c r="AH41" i="1" s="1"/>
  <c r="AH40" i="1" s="1"/>
  <c r="AG42" i="1"/>
  <c r="AG41" i="1" s="1"/>
  <c r="AG40" i="1" s="1"/>
  <c r="AC42" i="1"/>
  <c r="AC41" i="1" s="1"/>
  <c r="AC40" i="1" s="1"/>
  <c r="AB42" i="1"/>
  <c r="AB41" i="1" s="1"/>
  <c r="AB40" i="1" s="1"/>
  <c r="AA42" i="1"/>
  <c r="AA41" i="1" s="1"/>
  <c r="AA40" i="1" s="1"/>
  <c r="W42" i="1"/>
  <c r="W41" i="1" s="1"/>
  <c r="W40" i="1" s="1"/>
  <c r="V42" i="1"/>
  <c r="V41" i="1" s="1"/>
  <c r="V40" i="1" s="1"/>
  <c r="U42" i="1"/>
  <c r="U41" i="1" s="1"/>
  <c r="U40" i="1" s="1"/>
  <c r="Q42" i="1"/>
  <c r="P42" i="1"/>
  <c r="S42" i="1" s="1"/>
  <c r="Y42" i="1" s="1"/>
  <c r="O42" i="1"/>
  <c r="R42" i="1" s="1"/>
  <c r="CM41" i="1"/>
  <c r="CM40" i="1" s="1"/>
  <c r="CI41" i="1"/>
  <c r="CI40" i="1" s="1"/>
  <c r="CA40" i="1"/>
  <c r="K39" i="1"/>
  <c r="N39" i="1" s="1"/>
  <c r="T39" i="1" s="1"/>
  <c r="Z39" i="1" s="1"/>
  <c r="AF39" i="1" s="1"/>
  <c r="AL39" i="1" s="1"/>
  <c r="AR39" i="1" s="1"/>
  <c r="AX39" i="1" s="1"/>
  <c r="BD39" i="1" s="1"/>
  <c r="BJ39" i="1" s="1"/>
  <c r="BP39" i="1" s="1"/>
  <c r="BU39" i="1" s="1"/>
  <c r="BZ39" i="1" s="1"/>
  <c r="CF39" i="1" s="1"/>
  <c r="CL39" i="1" s="1"/>
  <c r="CR39" i="1" s="1"/>
  <c r="J39" i="1"/>
  <c r="J38" i="1" s="1"/>
  <c r="J37" i="1" s="1"/>
  <c r="J36" i="1" s="1"/>
  <c r="I39" i="1"/>
  <c r="CS38" i="1"/>
  <c r="CS37" i="1" s="1"/>
  <c r="CS36" i="1" s="1"/>
  <c r="CO38" i="1"/>
  <c r="CN38" i="1"/>
  <c r="CN37" i="1" s="1"/>
  <c r="CN36" i="1" s="1"/>
  <c r="CM38" i="1"/>
  <c r="CM37" i="1" s="1"/>
  <c r="CM36" i="1" s="1"/>
  <c r="CI38" i="1"/>
  <c r="CI37" i="1" s="1"/>
  <c r="CI36" i="1" s="1"/>
  <c r="CH38" i="1"/>
  <c r="CH37" i="1" s="1"/>
  <c r="CH36" i="1" s="1"/>
  <c r="CG38" i="1"/>
  <c r="CG37" i="1" s="1"/>
  <c r="CG36" i="1" s="1"/>
  <c r="CC38" i="1"/>
  <c r="CB38" i="1"/>
  <c r="CB37" i="1" s="1"/>
  <c r="CB36" i="1" s="1"/>
  <c r="CA38" i="1"/>
  <c r="CA37" i="1" s="1"/>
  <c r="CA36" i="1" s="1"/>
  <c r="BW38" i="1"/>
  <c r="BW37" i="1" s="1"/>
  <c r="BW36" i="1" s="1"/>
  <c r="BV38" i="1"/>
  <c r="BV37" i="1" s="1"/>
  <c r="BV36" i="1" s="1"/>
  <c r="BR38" i="1"/>
  <c r="BR37" i="1" s="1"/>
  <c r="BR36" i="1" s="1"/>
  <c r="BQ38" i="1"/>
  <c r="BQ37" i="1" s="1"/>
  <c r="BQ36" i="1" s="1"/>
  <c r="BM38" i="1"/>
  <c r="BM37" i="1" s="1"/>
  <c r="BM36" i="1" s="1"/>
  <c r="BL38" i="1"/>
  <c r="BL37" i="1" s="1"/>
  <c r="BL36" i="1" s="1"/>
  <c r="BK38" i="1"/>
  <c r="BK37" i="1" s="1"/>
  <c r="BK36" i="1" s="1"/>
  <c r="BG38" i="1"/>
  <c r="BG37" i="1" s="1"/>
  <c r="BG36" i="1" s="1"/>
  <c r="BF38" i="1"/>
  <c r="BF37" i="1" s="1"/>
  <c r="BF36" i="1" s="1"/>
  <c r="BE38" i="1"/>
  <c r="BA38" i="1"/>
  <c r="BA37" i="1" s="1"/>
  <c r="BA36" i="1" s="1"/>
  <c r="AZ38" i="1"/>
  <c r="AZ37" i="1" s="1"/>
  <c r="AZ36" i="1" s="1"/>
  <c r="AY38" i="1"/>
  <c r="AY37" i="1" s="1"/>
  <c r="AY36" i="1" s="1"/>
  <c r="AU38" i="1"/>
  <c r="AU37" i="1" s="1"/>
  <c r="AU36" i="1" s="1"/>
  <c r="AT38" i="1"/>
  <c r="AT37" i="1" s="1"/>
  <c r="AT36" i="1" s="1"/>
  <c r="AS38" i="1"/>
  <c r="AS37" i="1" s="1"/>
  <c r="AS36" i="1" s="1"/>
  <c r="AO38" i="1"/>
  <c r="AO37" i="1" s="1"/>
  <c r="AO36" i="1" s="1"/>
  <c r="AN38" i="1"/>
  <c r="AN37" i="1" s="1"/>
  <c r="AN36" i="1" s="1"/>
  <c r="AM38" i="1"/>
  <c r="AM37" i="1" s="1"/>
  <c r="AM36" i="1" s="1"/>
  <c r="AI38" i="1"/>
  <c r="AI37" i="1" s="1"/>
  <c r="AI36" i="1" s="1"/>
  <c r="AH38" i="1"/>
  <c r="AH37" i="1" s="1"/>
  <c r="AH36" i="1" s="1"/>
  <c r="AG38" i="1"/>
  <c r="AG37" i="1" s="1"/>
  <c r="AG36" i="1" s="1"/>
  <c r="AC38" i="1"/>
  <c r="AC37" i="1" s="1"/>
  <c r="AC36" i="1" s="1"/>
  <c r="AB38" i="1"/>
  <c r="AB37" i="1" s="1"/>
  <c r="AB36" i="1" s="1"/>
  <c r="AA38" i="1"/>
  <c r="AA37" i="1" s="1"/>
  <c r="AA36" i="1" s="1"/>
  <c r="W38" i="1"/>
  <c r="W37" i="1" s="1"/>
  <c r="W36" i="1" s="1"/>
  <c r="V38" i="1"/>
  <c r="V37" i="1" s="1"/>
  <c r="V36" i="1" s="1"/>
  <c r="U38" i="1"/>
  <c r="U37" i="1" s="1"/>
  <c r="U36" i="1" s="1"/>
  <c r="Q38" i="1"/>
  <c r="Q37" i="1" s="1"/>
  <c r="Q36" i="1" s="1"/>
  <c r="P38" i="1"/>
  <c r="P37" i="1" s="1"/>
  <c r="P36" i="1" s="1"/>
  <c r="O38" i="1"/>
  <c r="O37" i="1" s="1"/>
  <c r="O36" i="1" s="1"/>
  <c r="K38" i="1"/>
  <c r="K37" i="1" s="1"/>
  <c r="K36" i="1" s="1"/>
  <c r="H38" i="1"/>
  <c r="H37" i="1" s="1"/>
  <c r="G38" i="1"/>
  <c r="G37" i="1" s="1"/>
  <c r="F38" i="1"/>
  <c r="F37" i="1" s="1"/>
  <c r="F36" i="1" s="1"/>
  <c r="CO37" i="1"/>
  <c r="CO36" i="1" s="1"/>
  <c r="CC37" i="1"/>
  <c r="CC36" i="1" s="1"/>
  <c r="BE37" i="1"/>
  <c r="BE36" i="1" s="1"/>
  <c r="N35" i="1"/>
  <c r="T35" i="1" s="1"/>
  <c r="Z35" i="1" s="1"/>
  <c r="AF35" i="1" s="1"/>
  <c r="AL35" i="1" s="1"/>
  <c r="AR35" i="1" s="1"/>
  <c r="AX35" i="1" s="1"/>
  <c r="BD35" i="1" s="1"/>
  <c r="BJ35" i="1" s="1"/>
  <c r="BP35" i="1" s="1"/>
  <c r="BU35" i="1" s="1"/>
  <c r="BZ35" i="1" s="1"/>
  <c r="CF35" i="1" s="1"/>
  <c r="CL35" i="1" s="1"/>
  <c r="CR35" i="1" s="1"/>
  <c r="M35" i="1"/>
  <c r="S35" i="1" s="1"/>
  <c r="Y35" i="1" s="1"/>
  <c r="AE35" i="1" s="1"/>
  <c r="AK35" i="1" s="1"/>
  <c r="AQ35" i="1" s="1"/>
  <c r="AW35" i="1" s="1"/>
  <c r="BC35" i="1" s="1"/>
  <c r="BI35" i="1" s="1"/>
  <c r="BO35" i="1" s="1"/>
  <c r="BT35" i="1" s="1"/>
  <c r="BY35" i="1" s="1"/>
  <c r="CE35" i="1" s="1"/>
  <c r="CK35" i="1" s="1"/>
  <c r="CQ35" i="1" s="1"/>
  <c r="L35" i="1"/>
  <c r="R35" i="1" s="1"/>
  <c r="X35" i="1" s="1"/>
  <c r="AD35" i="1" s="1"/>
  <c r="AJ35" i="1" s="1"/>
  <c r="AP35" i="1" s="1"/>
  <c r="AV35" i="1" s="1"/>
  <c r="BB35" i="1" s="1"/>
  <c r="BH35" i="1" s="1"/>
  <c r="BN35" i="1" s="1"/>
  <c r="BS35" i="1" s="1"/>
  <c r="BX35" i="1" s="1"/>
  <c r="CD35" i="1" s="1"/>
  <c r="CJ35" i="1" s="1"/>
  <c r="CP35" i="1" s="1"/>
  <c r="CS34" i="1"/>
  <c r="CS33" i="1" s="1"/>
  <c r="CS32" i="1" s="1"/>
  <c r="CO34" i="1"/>
  <c r="CO33" i="1" s="1"/>
  <c r="CO32" i="1" s="1"/>
  <c r="CN34" i="1"/>
  <c r="CN33" i="1" s="1"/>
  <c r="CM34" i="1"/>
  <c r="CI34" i="1"/>
  <c r="CI33" i="1" s="1"/>
  <c r="CI32" i="1" s="1"/>
  <c r="CH34" i="1"/>
  <c r="CH33" i="1" s="1"/>
  <c r="CH32" i="1" s="1"/>
  <c r="CG34" i="1"/>
  <c r="CG33" i="1" s="1"/>
  <c r="CG32" i="1" s="1"/>
  <c r="CC34" i="1"/>
  <c r="CC33" i="1" s="1"/>
  <c r="CC32" i="1" s="1"/>
  <c r="CB34" i="1"/>
  <c r="CB33" i="1" s="1"/>
  <c r="CB32" i="1" s="1"/>
  <c r="CA34" i="1"/>
  <c r="CA33" i="1" s="1"/>
  <c r="CA32" i="1" s="1"/>
  <c r="BW34" i="1"/>
  <c r="BW33" i="1" s="1"/>
  <c r="BW32" i="1" s="1"/>
  <c r="BV34" i="1"/>
  <c r="BR34" i="1"/>
  <c r="BR33" i="1" s="1"/>
  <c r="BR32" i="1" s="1"/>
  <c r="BQ34" i="1"/>
  <c r="BQ33" i="1" s="1"/>
  <c r="BQ32" i="1" s="1"/>
  <c r="BM34" i="1"/>
  <c r="BM33" i="1" s="1"/>
  <c r="BL34" i="1"/>
  <c r="BK34" i="1"/>
  <c r="BK33" i="1" s="1"/>
  <c r="BK32" i="1" s="1"/>
  <c r="BG34" i="1"/>
  <c r="BG33" i="1" s="1"/>
  <c r="BG32" i="1" s="1"/>
  <c r="BF34" i="1"/>
  <c r="BF33" i="1" s="1"/>
  <c r="BE34" i="1"/>
  <c r="BA34" i="1"/>
  <c r="BA33" i="1" s="1"/>
  <c r="BA32" i="1" s="1"/>
  <c r="AZ34" i="1"/>
  <c r="AZ33" i="1" s="1"/>
  <c r="AZ32" i="1" s="1"/>
  <c r="AY34" i="1"/>
  <c r="AY33" i="1" s="1"/>
  <c r="AU34" i="1"/>
  <c r="AU33" i="1" s="1"/>
  <c r="AU32" i="1" s="1"/>
  <c r="AT34" i="1"/>
  <c r="AT33" i="1" s="1"/>
  <c r="AT32" i="1" s="1"/>
  <c r="AS34" i="1"/>
  <c r="AS33" i="1" s="1"/>
  <c r="AS32" i="1" s="1"/>
  <c r="AO34" i="1"/>
  <c r="AO33" i="1" s="1"/>
  <c r="AO32" i="1" s="1"/>
  <c r="AN34" i="1"/>
  <c r="AM34" i="1"/>
  <c r="AI34" i="1"/>
  <c r="AI33" i="1" s="1"/>
  <c r="AI32" i="1" s="1"/>
  <c r="AH34" i="1"/>
  <c r="AH33" i="1" s="1"/>
  <c r="AH32" i="1" s="1"/>
  <c r="AG34" i="1"/>
  <c r="AC34" i="1"/>
  <c r="AC33" i="1" s="1"/>
  <c r="AC32" i="1" s="1"/>
  <c r="AB34" i="1"/>
  <c r="AB33" i="1" s="1"/>
  <c r="AB32" i="1" s="1"/>
  <c r="AA34" i="1"/>
  <c r="AA33" i="1" s="1"/>
  <c r="AA32" i="1" s="1"/>
  <c r="W34" i="1"/>
  <c r="V34" i="1"/>
  <c r="U34" i="1"/>
  <c r="Q34" i="1"/>
  <c r="Q33" i="1" s="1"/>
  <c r="Q32" i="1" s="1"/>
  <c r="P34" i="1"/>
  <c r="P33" i="1" s="1"/>
  <c r="P32" i="1" s="1"/>
  <c r="O34" i="1"/>
  <c r="O33" i="1" s="1"/>
  <c r="O32" i="1" s="1"/>
  <c r="K34" i="1"/>
  <c r="K33" i="1" s="1"/>
  <c r="K32" i="1" s="1"/>
  <c r="J34" i="1"/>
  <c r="J33" i="1" s="1"/>
  <c r="J32" i="1" s="1"/>
  <c r="I34" i="1"/>
  <c r="H34" i="1"/>
  <c r="G34" i="1"/>
  <c r="G33" i="1" s="1"/>
  <c r="G32" i="1" s="1"/>
  <c r="F34" i="1"/>
  <c r="F33" i="1" s="1"/>
  <c r="F32" i="1" s="1"/>
  <c r="CM33" i="1"/>
  <c r="CM32" i="1" s="1"/>
  <c r="BV33" i="1"/>
  <c r="BV32" i="1" s="1"/>
  <c r="BL33" i="1"/>
  <c r="BL32" i="1" s="1"/>
  <c r="BE33" i="1"/>
  <c r="BE32" i="1" s="1"/>
  <c r="AN33" i="1"/>
  <c r="AM33" i="1"/>
  <c r="AM32" i="1" s="1"/>
  <c r="AG33" i="1"/>
  <c r="AG32" i="1" s="1"/>
  <c r="W33" i="1"/>
  <c r="V33" i="1"/>
  <c r="V32" i="1" s="1"/>
  <c r="U33" i="1"/>
  <c r="U32" i="1" s="1"/>
  <c r="I33" i="1"/>
  <c r="H33" i="1"/>
  <c r="H32" i="1" s="1"/>
  <c r="CN32" i="1"/>
  <c r="BM32" i="1"/>
  <c r="BF32" i="1"/>
  <c r="AY32" i="1"/>
  <c r="AN32" i="1"/>
  <c r="W32" i="1"/>
  <c r="I32" i="1"/>
  <c r="BK31" i="1"/>
  <c r="BK30" i="1" s="1"/>
  <c r="BK29" i="1" s="1"/>
  <c r="BK28" i="1" s="1"/>
  <c r="AY31" i="1"/>
  <c r="AY30" i="1" s="1"/>
  <c r="AY29" i="1" s="1"/>
  <c r="AY28" i="1" s="1"/>
  <c r="N31" i="1"/>
  <c r="T31" i="1" s="1"/>
  <c r="Z31" i="1" s="1"/>
  <c r="AF31" i="1" s="1"/>
  <c r="AL31" i="1" s="1"/>
  <c r="AR31" i="1" s="1"/>
  <c r="AX31" i="1" s="1"/>
  <c r="BD31" i="1" s="1"/>
  <c r="BJ31" i="1" s="1"/>
  <c r="BP31" i="1" s="1"/>
  <c r="BU31" i="1" s="1"/>
  <c r="BZ31" i="1" s="1"/>
  <c r="CF31" i="1" s="1"/>
  <c r="CL31" i="1" s="1"/>
  <c r="CR31" i="1" s="1"/>
  <c r="M31" i="1"/>
  <c r="S31" i="1" s="1"/>
  <c r="Y31" i="1" s="1"/>
  <c r="AE31" i="1" s="1"/>
  <c r="AK31" i="1" s="1"/>
  <c r="AQ31" i="1" s="1"/>
  <c r="AW31" i="1" s="1"/>
  <c r="BC31" i="1" s="1"/>
  <c r="BI31" i="1" s="1"/>
  <c r="BO31" i="1" s="1"/>
  <c r="BT31" i="1" s="1"/>
  <c r="BY31" i="1" s="1"/>
  <c r="CE31" i="1" s="1"/>
  <c r="CK31" i="1" s="1"/>
  <c r="CQ31" i="1" s="1"/>
  <c r="L31" i="1"/>
  <c r="R31" i="1" s="1"/>
  <c r="X31" i="1" s="1"/>
  <c r="AD31" i="1" s="1"/>
  <c r="AJ31" i="1" s="1"/>
  <c r="AP31" i="1" s="1"/>
  <c r="AV31" i="1" s="1"/>
  <c r="CS30" i="1"/>
  <c r="CS29" i="1" s="1"/>
  <c r="CS28" i="1" s="1"/>
  <c r="CO30" i="1"/>
  <c r="CO29" i="1" s="1"/>
  <c r="CO28" i="1" s="1"/>
  <c r="CN30" i="1"/>
  <c r="CN29" i="1" s="1"/>
  <c r="CN28" i="1" s="1"/>
  <c r="CM30" i="1"/>
  <c r="CM29" i="1" s="1"/>
  <c r="CM28" i="1" s="1"/>
  <c r="CI30" i="1"/>
  <c r="CI29" i="1" s="1"/>
  <c r="CI28" i="1" s="1"/>
  <c r="CH30" i="1"/>
  <c r="CH29" i="1" s="1"/>
  <c r="CH28" i="1" s="1"/>
  <c r="CG30" i="1"/>
  <c r="CG29" i="1" s="1"/>
  <c r="CG28" i="1" s="1"/>
  <c r="CC30" i="1"/>
  <c r="CC29" i="1" s="1"/>
  <c r="CC28" i="1" s="1"/>
  <c r="CB30" i="1"/>
  <c r="CB29" i="1" s="1"/>
  <c r="CB28" i="1" s="1"/>
  <c r="CA30" i="1"/>
  <c r="CA29" i="1" s="1"/>
  <c r="CA28" i="1" s="1"/>
  <c r="BW30" i="1"/>
  <c r="BW29" i="1" s="1"/>
  <c r="BW28" i="1" s="1"/>
  <c r="BV30" i="1"/>
  <c r="BV29" i="1" s="1"/>
  <c r="BV28" i="1" s="1"/>
  <c r="BR30" i="1"/>
  <c r="BQ30" i="1"/>
  <c r="BQ29" i="1" s="1"/>
  <c r="BQ28" i="1" s="1"/>
  <c r="BM30" i="1"/>
  <c r="BM29" i="1" s="1"/>
  <c r="BM28" i="1" s="1"/>
  <c r="BL30" i="1"/>
  <c r="BL29" i="1" s="1"/>
  <c r="BL28" i="1" s="1"/>
  <c r="BG30" i="1"/>
  <c r="BG29" i="1" s="1"/>
  <c r="BG28" i="1" s="1"/>
  <c r="BF30" i="1"/>
  <c r="BF29" i="1" s="1"/>
  <c r="BF28" i="1" s="1"/>
  <c r="BE30" i="1"/>
  <c r="BE29" i="1" s="1"/>
  <c r="BE28" i="1" s="1"/>
  <c r="BA30" i="1"/>
  <c r="BA29" i="1" s="1"/>
  <c r="BA28" i="1" s="1"/>
  <c r="AZ30" i="1"/>
  <c r="AZ29" i="1" s="1"/>
  <c r="AZ28" i="1" s="1"/>
  <c r="AU30" i="1"/>
  <c r="AU29" i="1" s="1"/>
  <c r="AU28" i="1" s="1"/>
  <c r="AT30" i="1"/>
  <c r="AT29" i="1" s="1"/>
  <c r="AT28" i="1" s="1"/>
  <c r="AS30" i="1"/>
  <c r="AS29" i="1" s="1"/>
  <c r="AS28" i="1" s="1"/>
  <c r="AO30" i="1"/>
  <c r="AN30" i="1"/>
  <c r="AN29" i="1" s="1"/>
  <c r="AN28" i="1" s="1"/>
  <c r="AM30" i="1"/>
  <c r="AM29" i="1" s="1"/>
  <c r="AM28" i="1" s="1"/>
  <c r="AI30" i="1"/>
  <c r="AI29" i="1" s="1"/>
  <c r="AI28" i="1" s="1"/>
  <c r="AH30" i="1"/>
  <c r="AG30" i="1"/>
  <c r="AG29" i="1" s="1"/>
  <c r="AG28" i="1" s="1"/>
  <c r="AC30" i="1"/>
  <c r="AC29" i="1" s="1"/>
  <c r="AC28" i="1" s="1"/>
  <c r="AB30" i="1"/>
  <c r="AB29" i="1" s="1"/>
  <c r="AB28" i="1" s="1"/>
  <c r="AA30" i="1"/>
  <c r="AA29" i="1" s="1"/>
  <c r="AA28" i="1" s="1"/>
  <c r="W30" i="1"/>
  <c r="W29" i="1" s="1"/>
  <c r="W28" i="1" s="1"/>
  <c r="V30" i="1"/>
  <c r="V29" i="1" s="1"/>
  <c r="V28" i="1" s="1"/>
  <c r="U30" i="1"/>
  <c r="U29" i="1" s="1"/>
  <c r="U28" i="1" s="1"/>
  <c r="Q30" i="1"/>
  <c r="Q29" i="1" s="1"/>
  <c r="Q28" i="1" s="1"/>
  <c r="P30" i="1"/>
  <c r="P29" i="1" s="1"/>
  <c r="P28" i="1" s="1"/>
  <c r="O30" i="1"/>
  <c r="O29" i="1" s="1"/>
  <c r="O28" i="1" s="1"/>
  <c r="K30" i="1"/>
  <c r="K29" i="1" s="1"/>
  <c r="K28" i="1" s="1"/>
  <c r="J30" i="1"/>
  <c r="J29" i="1" s="1"/>
  <c r="J28" i="1" s="1"/>
  <c r="I30" i="1"/>
  <c r="I29" i="1" s="1"/>
  <c r="I28" i="1" s="1"/>
  <c r="H30" i="1"/>
  <c r="G30" i="1"/>
  <c r="G29" i="1" s="1"/>
  <c r="G28" i="1" s="1"/>
  <c r="F30" i="1"/>
  <c r="BR29" i="1"/>
  <c r="BR28" i="1" s="1"/>
  <c r="AO29" i="1"/>
  <c r="AO28" i="1" s="1"/>
  <c r="AH29" i="1"/>
  <c r="AH28" i="1" s="1"/>
  <c r="F29" i="1"/>
  <c r="F28" i="1" s="1"/>
  <c r="N27" i="1"/>
  <c r="T27" i="1" s="1"/>
  <c r="Z27" i="1" s="1"/>
  <c r="AF27" i="1" s="1"/>
  <c r="AL27" i="1" s="1"/>
  <c r="AR27" i="1" s="1"/>
  <c r="AX27" i="1" s="1"/>
  <c r="BD27" i="1" s="1"/>
  <c r="BJ27" i="1" s="1"/>
  <c r="BP27" i="1" s="1"/>
  <c r="BU27" i="1" s="1"/>
  <c r="BZ27" i="1" s="1"/>
  <c r="CF27" i="1" s="1"/>
  <c r="CL27" i="1" s="1"/>
  <c r="CR27" i="1" s="1"/>
  <c r="M27" i="1"/>
  <c r="S27" i="1" s="1"/>
  <c r="Y27" i="1" s="1"/>
  <c r="AE27" i="1" s="1"/>
  <c r="AK27" i="1" s="1"/>
  <c r="AQ27" i="1" s="1"/>
  <c r="AW27" i="1" s="1"/>
  <c r="BC27" i="1" s="1"/>
  <c r="BI27" i="1" s="1"/>
  <c r="BO27" i="1" s="1"/>
  <c r="BT27" i="1" s="1"/>
  <c r="BY27" i="1" s="1"/>
  <c r="CE27" i="1" s="1"/>
  <c r="CK27" i="1" s="1"/>
  <c r="CQ27" i="1" s="1"/>
  <c r="L27" i="1"/>
  <c r="R27" i="1" s="1"/>
  <c r="X27" i="1" s="1"/>
  <c r="AD27" i="1" s="1"/>
  <c r="AJ27" i="1" s="1"/>
  <c r="AP27" i="1" s="1"/>
  <c r="AV27" i="1" s="1"/>
  <c r="BB27" i="1" s="1"/>
  <c r="BH27" i="1" s="1"/>
  <c r="BN27" i="1" s="1"/>
  <c r="BS27" i="1" s="1"/>
  <c r="BX27" i="1" s="1"/>
  <c r="CD27" i="1" s="1"/>
  <c r="CJ27" i="1" s="1"/>
  <c r="CP27" i="1" s="1"/>
  <c r="CS26" i="1"/>
  <c r="CS25" i="1" s="1"/>
  <c r="CS24" i="1" s="1"/>
  <c r="CO26" i="1"/>
  <c r="CO25" i="1" s="1"/>
  <c r="CO24" i="1" s="1"/>
  <c r="CN26" i="1"/>
  <c r="CN25" i="1" s="1"/>
  <c r="CN24" i="1" s="1"/>
  <c r="CM26" i="1"/>
  <c r="CM25" i="1" s="1"/>
  <c r="CM24" i="1" s="1"/>
  <c r="CI26" i="1"/>
  <c r="CI25" i="1" s="1"/>
  <c r="CI24" i="1" s="1"/>
  <c r="CH26" i="1"/>
  <c r="CG26" i="1"/>
  <c r="CG25" i="1" s="1"/>
  <c r="CG24" i="1" s="1"/>
  <c r="CC26" i="1"/>
  <c r="CC25" i="1" s="1"/>
  <c r="CC24" i="1" s="1"/>
  <c r="CB26" i="1"/>
  <c r="CB25" i="1" s="1"/>
  <c r="CB24" i="1" s="1"/>
  <c r="CA26" i="1"/>
  <c r="CA25" i="1" s="1"/>
  <c r="CA24" i="1" s="1"/>
  <c r="BW26" i="1"/>
  <c r="BW25" i="1" s="1"/>
  <c r="BW24" i="1" s="1"/>
  <c r="BV26" i="1"/>
  <c r="BV25" i="1" s="1"/>
  <c r="BV24" i="1" s="1"/>
  <c r="BR26" i="1"/>
  <c r="BR25" i="1" s="1"/>
  <c r="BR24" i="1" s="1"/>
  <c r="BQ26" i="1"/>
  <c r="BQ25" i="1" s="1"/>
  <c r="BQ24" i="1" s="1"/>
  <c r="BM26" i="1"/>
  <c r="BM25" i="1" s="1"/>
  <c r="BM24" i="1" s="1"/>
  <c r="BL26" i="1"/>
  <c r="BL25" i="1" s="1"/>
  <c r="BL24" i="1" s="1"/>
  <c r="BK26" i="1"/>
  <c r="BK25" i="1" s="1"/>
  <c r="BK24" i="1" s="1"/>
  <c r="BG26" i="1"/>
  <c r="BF26" i="1"/>
  <c r="BF25" i="1" s="1"/>
  <c r="BF24" i="1" s="1"/>
  <c r="BE26" i="1"/>
  <c r="BE25" i="1" s="1"/>
  <c r="BE24" i="1" s="1"/>
  <c r="BA26" i="1"/>
  <c r="BA25" i="1" s="1"/>
  <c r="BA24" i="1" s="1"/>
  <c r="AZ26" i="1"/>
  <c r="AZ25" i="1" s="1"/>
  <c r="AZ24" i="1" s="1"/>
  <c r="AY26" i="1"/>
  <c r="AY25" i="1" s="1"/>
  <c r="AY24" i="1" s="1"/>
  <c r="AU26" i="1"/>
  <c r="AU25" i="1" s="1"/>
  <c r="AU24" i="1" s="1"/>
  <c r="AT26" i="1"/>
  <c r="AT25" i="1" s="1"/>
  <c r="AT24" i="1" s="1"/>
  <c r="AS26" i="1"/>
  <c r="AS25" i="1" s="1"/>
  <c r="AS24" i="1" s="1"/>
  <c r="AO26" i="1"/>
  <c r="AO25" i="1" s="1"/>
  <c r="AO24" i="1" s="1"/>
  <c r="AN26" i="1"/>
  <c r="AN25" i="1" s="1"/>
  <c r="AN24" i="1" s="1"/>
  <c r="AM26" i="1"/>
  <c r="AM25" i="1" s="1"/>
  <c r="AM24" i="1" s="1"/>
  <c r="AI26" i="1"/>
  <c r="AI25" i="1" s="1"/>
  <c r="AI24" i="1" s="1"/>
  <c r="AH26" i="1"/>
  <c r="AH25" i="1" s="1"/>
  <c r="AH24" i="1" s="1"/>
  <c r="AG26" i="1"/>
  <c r="AG25" i="1" s="1"/>
  <c r="AG24" i="1" s="1"/>
  <c r="AC26" i="1"/>
  <c r="AC25" i="1" s="1"/>
  <c r="AC24" i="1" s="1"/>
  <c r="AB26" i="1"/>
  <c r="AB25" i="1" s="1"/>
  <c r="AB24" i="1" s="1"/>
  <c r="AA26" i="1"/>
  <c r="AA25" i="1" s="1"/>
  <c r="AA24" i="1" s="1"/>
  <c r="W26" i="1"/>
  <c r="W25" i="1" s="1"/>
  <c r="W24" i="1" s="1"/>
  <c r="V26" i="1"/>
  <c r="V25" i="1" s="1"/>
  <c r="V24" i="1" s="1"/>
  <c r="U26" i="1"/>
  <c r="U25" i="1" s="1"/>
  <c r="U24" i="1" s="1"/>
  <c r="Q26" i="1"/>
  <c r="P26" i="1"/>
  <c r="P25" i="1" s="1"/>
  <c r="P24" i="1" s="1"/>
  <c r="O26" i="1"/>
  <c r="O25" i="1" s="1"/>
  <c r="O24" i="1" s="1"/>
  <c r="K26" i="1"/>
  <c r="K25" i="1" s="1"/>
  <c r="K24" i="1" s="1"/>
  <c r="J26" i="1"/>
  <c r="I26" i="1"/>
  <c r="I25" i="1" s="1"/>
  <c r="I24" i="1" s="1"/>
  <c r="H26" i="1"/>
  <c r="H25" i="1" s="1"/>
  <c r="H24" i="1" s="1"/>
  <c r="G26" i="1"/>
  <c r="G25" i="1" s="1"/>
  <c r="F26" i="1"/>
  <c r="CH25" i="1"/>
  <c r="CH24" i="1" s="1"/>
  <c r="BG25" i="1"/>
  <c r="BG24" i="1" s="1"/>
  <c r="Q25" i="1"/>
  <c r="Q24" i="1" s="1"/>
  <c r="J25" i="1"/>
  <c r="J24" i="1" s="1"/>
  <c r="F25" i="1"/>
  <c r="N23" i="1"/>
  <c r="T23" i="1" s="1"/>
  <c r="Z23" i="1" s="1"/>
  <c r="AF23" i="1" s="1"/>
  <c r="AL23" i="1" s="1"/>
  <c r="AR23" i="1" s="1"/>
  <c r="AX23" i="1" s="1"/>
  <c r="BD23" i="1" s="1"/>
  <c r="BJ23" i="1" s="1"/>
  <c r="BP23" i="1" s="1"/>
  <c r="BU23" i="1" s="1"/>
  <c r="BZ23" i="1" s="1"/>
  <c r="CF23" i="1" s="1"/>
  <c r="CL23" i="1" s="1"/>
  <c r="CR23" i="1" s="1"/>
  <c r="M23" i="1"/>
  <c r="S23" i="1" s="1"/>
  <c r="Y23" i="1" s="1"/>
  <c r="AE23" i="1" s="1"/>
  <c r="AK23" i="1" s="1"/>
  <c r="AQ23" i="1" s="1"/>
  <c r="AW23" i="1" s="1"/>
  <c r="BC23" i="1" s="1"/>
  <c r="BI23" i="1" s="1"/>
  <c r="BO23" i="1" s="1"/>
  <c r="BT23" i="1" s="1"/>
  <c r="BY23" i="1" s="1"/>
  <c r="CE23" i="1" s="1"/>
  <c r="CK23" i="1" s="1"/>
  <c r="CQ23" i="1" s="1"/>
  <c r="L23" i="1"/>
  <c r="R23" i="1" s="1"/>
  <c r="X23" i="1" s="1"/>
  <c r="AD23" i="1" s="1"/>
  <c r="AJ23" i="1" s="1"/>
  <c r="AP23" i="1" s="1"/>
  <c r="AV23" i="1" s="1"/>
  <c r="BB23" i="1" s="1"/>
  <c r="BH23" i="1" s="1"/>
  <c r="BN23" i="1" s="1"/>
  <c r="BS23" i="1" s="1"/>
  <c r="BX23" i="1" s="1"/>
  <c r="CD23" i="1" s="1"/>
  <c r="CJ23" i="1" s="1"/>
  <c r="CP23" i="1" s="1"/>
  <c r="CS22" i="1"/>
  <c r="CO22" i="1"/>
  <c r="CN22" i="1"/>
  <c r="CM22" i="1"/>
  <c r="CM18" i="1" s="1"/>
  <c r="CI22" i="1"/>
  <c r="CH22" i="1"/>
  <c r="CG22" i="1"/>
  <c r="CC22" i="1"/>
  <c r="CB22" i="1"/>
  <c r="CA22" i="1"/>
  <c r="BW22" i="1"/>
  <c r="BV22" i="1"/>
  <c r="BR22" i="1"/>
  <c r="BQ22" i="1"/>
  <c r="BM22" i="1"/>
  <c r="BL22" i="1"/>
  <c r="BK22" i="1"/>
  <c r="BG22" i="1"/>
  <c r="BF22" i="1"/>
  <c r="BE22" i="1"/>
  <c r="BA22" i="1"/>
  <c r="AZ22" i="1"/>
  <c r="AY22" i="1"/>
  <c r="AU22" i="1"/>
  <c r="AT22" i="1"/>
  <c r="AS22" i="1"/>
  <c r="AO22" i="1"/>
  <c r="AN22" i="1"/>
  <c r="AM22" i="1"/>
  <c r="AM18" i="1" s="1"/>
  <c r="AI22" i="1"/>
  <c r="AH22" i="1"/>
  <c r="AG22" i="1"/>
  <c r="AC22" i="1"/>
  <c r="AB22" i="1"/>
  <c r="AA22" i="1"/>
  <c r="W22" i="1"/>
  <c r="V22" i="1"/>
  <c r="U22" i="1"/>
  <c r="Q22" i="1"/>
  <c r="P22" i="1"/>
  <c r="O22" i="1"/>
  <c r="K22" i="1"/>
  <c r="J22" i="1"/>
  <c r="I22" i="1"/>
  <c r="H22" i="1"/>
  <c r="G22" i="1"/>
  <c r="F22" i="1"/>
  <c r="N21" i="1"/>
  <c r="T21" i="1" s="1"/>
  <c r="Z21" i="1" s="1"/>
  <c r="AF21" i="1" s="1"/>
  <c r="AL21" i="1" s="1"/>
  <c r="AR21" i="1" s="1"/>
  <c r="AX21" i="1" s="1"/>
  <c r="BD21" i="1" s="1"/>
  <c r="BJ21" i="1" s="1"/>
  <c r="BP21" i="1" s="1"/>
  <c r="BU21" i="1" s="1"/>
  <c r="BZ21" i="1" s="1"/>
  <c r="CF21" i="1" s="1"/>
  <c r="CL21" i="1" s="1"/>
  <c r="CR21" i="1" s="1"/>
  <c r="M21" i="1"/>
  <c r="S21" i="1" s="1"/>
  <c r="Y21" i="1" s="1"/>
  <c r="AE21" i="1" s="1"/>
  <c r="AK21" i="1" s="1"/>
  <c r="AQ21" i="1" s="1"/>
  <c r="AW21" i="1" s="1"/>
  <c r="BC21" i="1" s="1"/>
  <c r="BI21" i="1" s="1"/>
  <c r="BO21" i="1" s="1"/>
  <c r="BT21" i="1" s="1"/>
  <c r="BY21" i="1" s="1"/>
  <c r="CE21" i="1" s="1"/>
  <c r="CK21" i="1" s="1"/>
  <c r="CQ21" i="1" s="1"/>
  <c r="L21" i="1"/>
  <c r="R21" i="1" s="1"/>
  <c r="X21" i="1" s="1"/>
  <c r="AD21" i="1" s="1"/>
  <c r="AJ21" i="1" s="1"/>
  <c r="AP21" i="1" s="1"/>
  <c r="AV21" i="1" s="1"/>
  <c r="BB21" i="1" s="1"/>
  <c r="BH21" i="1" s="1"/>
  <c r="BN21" i="1" s="1"/>
  <c r="BS21" i="1" s="1"/>
  <c r="BX21" i="1" s="1"/>
  <c r="CD21" i="1" s="1"/>
  <c r="CJ21" i="1" s="1"/>
  <c r="CP21" i="1" s="1"/>
  <c r="N20" i="1"/>
  <c r="T20" i="1" s="1"/>
  <c r="Z20" i="1" s="1"/>
  <c r="AF20" i="1" s="1"/>
  <c r="AL20" i="1" s="1"/>
  <c r="AR20" i="1" s="1"/>
  <c r="AX20" i="1" s="1"/>
  <c r="BD20" i="1" s="1"/>
  <c r="BJ20" i="1" s="1"/>
  <c r="BP20" i="1" s="1"/>
  <c r="BU20" i="1" s="1"/>
  <c r="BZ20" i="1" s="1"/>
  <c r="CF20" i="1" s="1"/>
  <c r="CL20" i="1" s="1"/>
  <c r="CR20" i="1" s="1"/>
  <c r="M20" i="1"/>
  <c r="S20" i="1" s="1"/>
  <c r="Y20" i="1" s="1"/>
  <c r="AE20" i="1" s="1"/>
  <c r="AK20" i="1" s="1"/>
  <c r="AQ20" i="1" s="1"/>
  <c r="AW20" i="1" s="1"/>
  <c r="BC20" i="1" s="1"/>
  <c r="BI20" i="1" s="1"/>
  <c r="BO20" i="1" s="1"/>
  <c r="BT20" i="1" s="1"/>
  <c r="BY20" i="1" s="1"/>
  <c r="CE20" i="1" s="1"/>
  <c r="CK20" i="1" s="1"/>
  <c r="CQ20" i="1" s="1"/>
  <c r="L20" i="1"/>
  <c r="R20" i="1" s="1"/>
  <c r="X20" i="1" s="1"/>
  <c r="AD20" i="1" s="1"/>
  <c r="AJ20" i="1" s="1"/>
  <c r="AP20" i="1" s="1"/>
  <c r="AV20" i="1" s="1"/>
  <c r="BB20" i="1" s="1"/>
  <c r="BH20" i="1" s="1"/>
  <c r="BN20" i="1" s="1"/>
  <c r="BS20" i="1" s="1"/>
  <c r="BX20" i="1" s="1"/>
  <c r="CD20" i="1" s="1"/>
  <c r="CJ20" i="1" s="1"/>
  <c r="CP20" i="1" s="1"/>
  <c r="CS19" i="1"/>
  <c r="CO19" i="1"/>
  <c r="CN19" i="1"/>
  <c r="CM19" i="1"/>
  <c r="CI19" i="1"/>
  <c r="CH19" i="1"/>
  <c r="CG19" i="1"/>
  <c r="CC19" i="1"/>
  <c r="CB19" i="1"/>
  <c r="CA19" i="1"/>
  <c r="BW19" i="1"/>
  <c r="BW18" i="1" s="1"/>
  <c r="BV19" i="1"/>
  <c r="BR19" i="1"/>
  <c r="BQ19" i="1"/>
  <c r="BM19" i="1"/>
  <c r="BL19" i="1"/>
  <c r="BK19" i="1"/>
  <c r="BG19" i="1"/>
  <c r="BF19" i="1"/>
  <c r="BF18" i="1" s="1"/>
  <c r="BE19" i="1"/>
  <c r="BA19" i="1"/>
  <c r="AZ19" i="1"/>
  <c r="AY19" i="1"/>
  <c r="AY18" i="1" s="1"/>
  <c r="AU19" i="1"/>
  <c r="AT19" i="1"/>
  <c r="AS19" i="1"/>
  <c r="AO19" i="1"/>
  <c r="AN19" i="1"/>
  <c r="AM19" i="1"/>
  <c r="AI19" i="1"/>
  <c r="AH19" i="1"/>
  <c r="AH18" i="1" s="1"/>
  <c r="AG19" i="1"/>
  <c r="AC19" i="1"/>
  <c r="AB19" i="1"/>
  <c r="AA19" i="1"/>
  <c r="AA18" i="1" s="1"/>
  <c r="W19" i="1"/>
  <c r="V19" i="1"/>
  <c r="U19" i="1"/>
  <c r="Q19" i="1"/>
  <c r="P19" i="1"/>
  <c r="O19" i="1"/>
  <c r="K19" i="1"/>
  <c r="J19" i="1"/>
  <c r="I19" i="1"/>
  <c r="H19" i="1"/>
  <c r="G19" i="1"/>
  <c r="F19" i="1"/>
  <c r="N17" i="1"/>
  <c r="T17" i="1" s="1"/>
  <c r="Z17" i="1" s="1"/>
  <c r="AF17" i="1" s="1"/>
  <c r="AL17" i="1" s="1"/>
  <c r="AR17" i="1" s="1"/>
  <c r="AX17" i="1" s="1"/>
  <c r="BD17" i="1" s="1"/>
  <c r="BJ17" i="1" s="1"/>
  <c r="BP17" i="1" s="1"/>
  <c r="BU17" i="1" s="1"/>
  <c r="BZ17" i="1" s="1"/>
  <c r="CF17" i="1" s="1"/>
  <c r="CL17" i="1" s="1"/>
  <c r="CR17" i="1" s="1"/>
  <c r="M17" i="1"/>
  <c r="S17" i="1" s="1"/>
  <c r="Y17" i="1" s="1"/>
  <c r="AE17" i="1" s="1"/>
  <c r="AK17" i="1" s="1"/>
  <c r="AQ17" i="1" s="1"/>
  <c r="AW17" i="1" s="1"/>
  <c r="BC17" i="1" s="1"/>
  <c r="BI17" i="1" s="1"/>
  <c r="BO17" i="1" s="1"/>
  <c r="BT17" i="1" s="1"/>
  <c r="BY17" i="1" s="1"/>
  <c r="CE17" i="1" s="1"/>
  <c r="CK17" i="1" s="1"/>
  <c r="CQ17" i="1" s="1"/>
  <c r="L17" i="1"/>
  <c r="R17" i="1" s="1"/>
  <c r="X17" i="1" s="1"/>
  <c r="AD17" i="1" s="1"/>
  <c r="AJ17" i="1" s="1"/>
  <c r="AP17" i="1" s="1"/>
  <c r="AV17" i="1" s="1"/>
  <c r="BB17" i="1" s="1"/>
  <c r="BH17" i="1" s="1"/>
  <c r="BN17" i="1" s="1"/>
  <c r="BS17" i="1" s="1"/>
  <c r="BX17" i="1" s="1"/>
  <c r="CD17" i="1" s="1"/>
  <c r="CJ17" i="1" s="1"/>
  <c r="CP17" i="1" s="1"/>
  <c r="CS16" i="1"/>
  <c r="CS15" i="1" s="1"/>
  <c r="CO16" i="1"/>
  <c r="CO15" i="1" s="1"/>
  <c r="CN16" i="1"/>
  <c r="CN15" i="1" s="1"/>
  <c r="CM16" i="1"/>
  <c r="CM15" i="1" s="1"/>
  <c r="CI16" i="1"/>
  <c r="CH16" i="1"/>
  <c r="CH15" i="1" s="1"/>
  <c r="CG16" i="1"/>
  <c r="CC16" i="1"/>
  <c r="CC15" i="1" s="1"/>
  <c r="CB16" i="1"/>
  <c r="CB15" i="1" s="1"/>
  <c r="CA16" i="1"/>
  <c r="CA15" i="1" s="1"/>
  <c r="BW16" i="1"/>
  <c r="BW15" i="1" s="1"/>
  <c r="BV16" i="1"/>
  <c r="BV15" i="1" s="1"/>
  <c r="BR16" i="1"/>
  <c r="BR15" i="1" s="1"/>
  <c r="BQ16" i="1"/>
  <c r="BQ15" i="1" s="1"/>
  <c r="BM16" i="1"/>
  <c r="BL16" i="1"/>
  <c r="BL15" i="1" s="1"/>
  <c r="BK16" i="1"/>
  <c r="BK15" i="1" s="1"/>
  <c r="BG16" i="1"/>
  <c r="BG15" i="1" s="1"/>
  <c r="BF16" i="1"/>
  <c r="BF15" i="1" s="1"/>
  <c r="BE16" i="1"/>
  <c r="BE15" i="1" s="1"/>
  <c r="BA16" i="1"/>
  <c r="BA15" i="1" s="1"/>
  <c r="AZ16" i="1"/>
  <c r="AZ15" i="1" s="1"/>
  <c r="AY16" i="1"/>
  <c r="AY15" i="1" s="1"/>
  <c r="AU16" i="1"/>
  <c r="AU15" i="1" s="1"/>
  <c r="AT16" i="1"/>
  <c r="AS16" i="1"/>
  <c r="AS15" i="1" s="1"/>
  <c r="AO16" i="1"/>
  <c r="AO15" i="1" s="1"/>
  <c r="AN16" i="1"/>
  <c r="AN15" i="1" s="1"/>
  <c r="AM16" i="1"/>
  <c r="AM15" i="1" s="1"/>
  <c r="AI16" i="1"/>
  <c r="AI15" i="1" s="1"/>
  <c r="AH16" i="1"/>
  <c r="AG16" i="1"/>
  <c r="AG15" i="1" s="1"/>
  <c r="AC16" i="1"/>
  <c r="AC15" i="1" s="1"/>
  <c r="AB16" i="1"/>
  <c r="AB15" i="1" s="1"/>
  <c r="AA16" i="1"/>
  <c r="AA15" i="1" s="1"/>
  <c r="W16" i="1"/>
  <c r="W15" i="1" s="1"/>
  <c r="V16" i="1"/>
  <c r="U16" i="1"/>
  <c r="U15" i="1" s="1"/>
  <c r="Q16" i="1"/>
  <c r="P16" i="1"/>
  <c r="P15" i="1" s="1"/>
  <c r="O16" i="1"/>
  <c r="O15" i="1" s="1"/>
  <c r="K16" i="1"/>
  <c r="K15" i="1" s="1"/>
  <c r="J16" i="1"/>
  <c r="J15" i="1" s="1"/>
  <c r="I16" i="1"/>
  <c r="I15" i="1" s="1"/>
  <c r="H16" i="1"/>
  <c r="H15" i="1" s="1"/>
  <c r="G16" i="1"/>
  <c r="M16" i="1" s="1"/>
  <c r="F16" i="1"/>
  <c r="CI15" i="1"/>
  <c r="CG15" i="1"/>
  <c r="BM15" i="1"/>
  <c r="AT15" i="1"/>
  <c r="AH15" i="1"/>
  <c r="V15" i="1"/>
  <c r="Q15" i="1"/>
  <c r="F15" i="1"/>
  <c r="CI156" i="1" l="1"/>
  <c r="AV208" i="1"/>
  <c r="BB208" i="1" s="1"/>
  <c r="BH208" i="1" s="1"/>
  <c r="BN208" i="1" s="1"/>
  <c r="L116" i="1"/>
  <c r="L360" i="1"/>
  <c r="R360" i="1" s="1"/>
  <c r="H1185" i="1"/>
  <c r="N1186" i="1"/>
  <c r="T1186" i="1" s="1"/>
  <c r="Z1186" i="1" s="1"/>
  <c r="AF1186" i="1" s="1"/>
  <c r="AL1186" i="1" s="1"/>
  <c r="AR1186" i="1" s="1"/>
  <c r="AX1186" i="1" s="1"/>
  <c r="BD1186" i="1" s="1"/>
  <c r="BJ1186" i="1" s="1"/>
  <c r="BP1186" i="1" s="1"/>
  <c r="BU1186" i="1" s="1"/>
  <c r="BZ1186" i="1" s="1"/>
  <c r="CF1186" i="1" s="1"/>
  <c r="CL1186" i="1" s="1"/>
  <c r="CR1186" i="1" s="1"/>
  <c r="G18" i="1"/>
  <c r="K18" i="1"/>
  <c r="AI18" i="1"/>
  <c r="BG18" i="1"/>
  <c r="CA18" i="1"/>
  <c r="CH18" i="1"/>
  <c r="M58" i="1"/>
  <c r="M68" i="1"/>
  <c r="V166" i="1"/>
  <c r="AC166" i="1"/>
  <c r="AT166" i="1"/>
  <c r="BA166" i="1"/>
  <c r="BR166" i="1"/>
  <c r="CS166" i="1"/>
  <c r="CB184" i="1"/>
  <c r="L210" i="1"/>
  <c r="R210" i="1" s="1"/>
  <c r="X210" i="1" s="1"/>
  <c r="AD210" i="1" s="1"/>
  <c r="AJ210" i="1" s="1"/>
  <c r="AP210" i="1" s="1"/>
  <c r="AV210" i="1" s="1"/>
  <c r="BB210" i="1" s="1"/>
  <c r="BH210" i="1" s="1"/>
  <c r="BN210" i="1" s="1"/>
  <c r="G240" i="1"/>
  <c r="K240" i="1"/>
  <c r="K239" i="1" s="1"/>
  <c r="U240" i="1"/>
  <c r="U239" i="1" s="1"/>
  <c r="AB240" i="1"/>
  <c r="AB239" i="1" s="1"/>
  <c r="AI240" i="1"/>
  <c r="AI239" i="1" s="1"/>
  <c r="AS240" i="1"/>
  <c r="AS239" i="1" s="1"/>
  <c r="AZ240" i="1"/>
  <c r="AZ239" i="1" s="1"/>
  <c r="BG240" i="1"/>
  <c r="BG239" i="1" s="1"/>
  <c r="BQ240" i="1"/>
  <c r="BQ239" i="1" s="1"/>
  <c r="CA240" i="1"/>
  <c r="CA239" i="1" s="1"/>
  <c r="CO240" i="1"/>
  <c r="CO239" i="1" s="1"/>
  <c r="AM252" i="1"/>
  <c r="V264" i="1"/>
  <c r="V263" i="1" s="1"/>
  <c r="BR264" i="1"/>
  <c r="BR263" i="1" s="1"/>
  <c r="F264" i="1"/>
  <c r="F263" i="1" s="1"/>
  <c r="CS276" i="1"/>
  <c r="CS275" i="1" s="1"/>
  <c r="BM292" i="1"/>
  <c r="BM291" i="1" s="1"/>
  <c r="Q299" i="1"/>
  <c r="Q298" i="1" s="1"/>
  <c r="CJ354" i="1"/>
  <c r="CP354" i="1" s="1"/>
  <c r="I359" i="1"/>
  <c r="L359" i="1" s="1"/>
  <c r="R359" i="1" s="1"/>
  <c r="M361" i="1"/>
  <c r="S361" i="1" s="1"/>
  <c r="U412" i="1"/>
  <c r="U411" i="1" s="1"/>
  <c r="CH430" i="1"/>
  <c r="CH429" i="1" s="1"/>
  <c r="L453" i="1"/>
  <c r="R453" i="1" s="1"/>
  <c r="X453" i="1" s="1"/>
  <c r="AB702" i="1"/>
  <c r="AB701" i="1" s="1"/>
  <c r="AB700" i="1" s="1"/>
  <c r="CD849" i="1"/>
  <c r="CA848" i="1"/>
  <c r="S209" i="1"/>
  <c r="Y209" i="1" s="1"/>
  <c r="AD1400" i="1"/>
  <c r="AA1399" i="1"/>
  <c r="AD1399" i="1" s="1"/>
  <c r="AY88" i="1"/>
  <c r="F98" i="1"/>
  <c r="AH98" i="1"/>
  <c r="T148" i="1"/>
  <c r="Z148" i="1" s="1"/>
  <c r="AF148" i="1" s="1"/>
  <c r="AL148" i="1" s="1"/>
  <c r="AR148" i="1" s="1"/>
  <c r="AX148" i="1" s="1"/>
  <c r="BD148" i="1" s="1"/>
  <c r="BJ148" i="1" s="1"/>
  <c r="BP148" i="1" s="1"/>
  <c r="BU148" i="1" s="1"/>
  <c r="BZ148" i="1" s="1"/>
  <c r="CF148" i="1" s="1"/>
  <c r="CL148" i="1" s="1"/>
  <c r="CR148" i="1" s="1"/>
  <c r="S186" i="1"/>
  <c r="BK184" i="1"/>
  <c r="R193" i="1"/>
  <c r="S210" i="1"/>
  <c r="Y210" i="1" s="1"/>
  <c r="CA252" i="1"/>
  <c r="U292" i="1"/>
  <c r="U291" i="1" s="1"/>
  <c r="BQ292" i="1"/>
  <c r="BQ291" i="1" s="1"/>
  <c r="CO292" i="1"/>
  <c r="CO291" i="1" s="1"/>
  <c r="BQ315" i="1"/>
  <c r="S327" i="1"/>
  <c r="M360" i="1"/>
  <c r="S360" i="1" s="1"/>
  <c r="H423" i="1"/>
  <c r="CI430" i="1"/>
  <c r="CI429" i="1" s="1"/>
  <c r="CS430" i="1"/>
  <c r="CS429" i="1" s="1"/>
  <c r="L433" i="1"/>
  <c r="K452" i="1"/>
  <c r="L455" i="1"/>
  <c r="R455" i="1" s="1"/>
  <c r="X455" i="1" s="1"/>
  <c r="H712" i="1"/>
  <c r="I1022" i="1"/>
  <c r="I1021" i="1" s="1"/>
  <c r="S325" i="1"/>
  <c r="M675" i="1"/>
  <c r="S675" i="1" s="1"/>
  <c r="Y675" i="1" s="1"/>
  <c r="AE675" i="1" s="1"/>
  <c r="AK675" i="1" s="1"/>
  <c r="AQ675" i="1" s="1"/>
  <c r="AW675" i="1" s="1"/>
  <c r="BC675" i="1" s="1"/>
  <c r="BI675" i="1" s="1"/>
  <c r="BO675" i="1" s="1"/>
  <c r="BT675" i="1" s="1"/>
  <c r="BY675" i="1" s="1"/>
  <c r="CE675" i="1" s="1"/>
  <c r="CK675" i="1" s="1"/>
  <c r="CQ675" i="1" s="1"/>
  <c r="G674" i="1"/>
  <c r="M674" i="1" s="1"/>
  <c r="S674" i="1" s="1"/>
  <c r="Y674" i="1" s="1"/>
  <c r="AE674" i="1" s="1"/>
  <c r="AK674" i="1" s="1"/>
  <c r="AQ674" i="1" s="1"/>
  <c r="AW674" i="1" s="1"/>
  <c r="BC674" i="1" s="1"/>
  <c r="BI674" i="1" s="1"/>
  <c r="BO674" i="1" s="1"/>
  <c r="BT674" i="1" s="1"/>
  <c r="BY674" i="1" s="1"/>
  <c r="CE674" i="1" s="1"/>
  <c r="CK674" i="1" s="1"/>
  <c r="CQ674" i="1" s="1"/>
  <c r="CO715" i="1"/>
  <c r="K14" i="1"/>
  <c r="AI14" i="1"/>
  <c r="BG14" i="1"/>
  <c r="BV18" i="1"/>
  <c r="AM14" i="1"/>
  <c r="M147" i="1"/>
  <c r="S147" i="1" s="1"/>
  <c r="L209" i="1"/>
  <c r="R209" i="1" s="1"/>
  <c r="X209" i="1" s="1"/>
  <c r="AD209" i="1" s="1"/>
  <c r="AJ209" i="1" s="1"/>
  <c r="AP209" i="1" s="1"/>
  <c r="AV209" i="1" s="1"/>
  <c r="BB209" i="1" s="1"/>
  <c r="BH209" i="1" s="1"/>
  <c r="BN209" i="1" s="1"/>
  <c r="L265" i="1"/>
  <c r="R265" i="1" s="1"/>
  <c r="X265" i="1" s="1"/>
  <c r="AD265" i="1" s="1"/>
  <c r="AJ265" i="1" s="1"/>
  <c r="AP265" i="1" s="1"/>
  <c r="AV265" i="1" s="1"/>
  <c r="BB265" i="1" s="1"/>
  <c r="BH265" i="1" s="1"/>
  <c r="BN265" i="1" s="1"/>
  <c r="N267" i="1"/>
  <c r="T267" i="1" s="1"/>
  <c r="Z267" i="1" s="1"/>
  <c r="AF267" i="1" s="1"/>
  <c r="AL267" i="1" s="1"/>
  <c r="AR267" i="1" s="1"/>
  <c r="AX267" i="1" s="1"/>
  <c r="BD267" i="1" s="1"/>
  <c r="BJ267" i="1" s="1"/>
  <c r="BP267" i="1" s="1"/>
  <c r="BU267" i="1" s="1"/>
  <c r="BZ267" i="1" s="1"/>
  <c r="CF267" i="1" s="1"/>
  <c r="CL267" i="1" s="1"/>
  <c r="CR267" i="1" s="1"/>
  <c r="CH276" i="1"/>
  <c r="CH275" i="1" s="1"/>
  <c r="M289" i="1"/>
  <c r="S289" i="1" s="1"/>
  <c r="S326" i="1"/>
  <c r="M359" i="1"/>
  <c r="S359" i="1" s="1"/>
  <c r="L361" i="1"/>
  <c r="R361" i="1" s="1"/>
  <c r="L454" i="1"/>
  <c r="R454" i="1" s="1"/>
  <c r="X454" i="1" s="1"/>
  <c r="J479" i="1"/>
  <c r="J478" i="1" s="1"/>
  <c r="O479" i="1"/>
  <c r="O478" i="1" s="1"/>
  <c r="V479" i="1"/>
  <c r="V478" i="1" s="1"/>
  <c r="AC479" i="1"/>
  <c r="AC478" i="1" s="1"/>
  <c r="AM479" i="1"/>
  <c r="AM478" i="1" s="1"/>
  <c r="AT479" i="1"/>
  <c r="AT478" i="1" s="1"/>
  <c r="BA479" i="1"/>
  <c r="BA478" i="1" s="1"/>
  <c r="BK479" i="1"/>
  <c r="BK478" i="1" s="1"/>
  <c r="BR479" i="1"/>
  <c r="BR478" i="1" s="1"/>
  <c r="CB479" i="1"/>
  <c r="CB478" i="1" s="1"/>
  <c r="CI479" i="1"/>
  <c r="CI478" i="1" s="1"/>
  <c r="CS479" i="1"/>
  <c r="CS478" i="1" s="1"/>
  <c r="O485" i="1"/>
  <c r="O484" i="1" s="1"/>
  <c r="CB485" i="1"/>
  <c r="CB484" i="1" s="1"/>
  <c r="I669" i="1"/>
  <c r="I668" i="1" s="1"/>
  <c r="L463" i="1"/>
  <c r="W479" i="1"/>
  <c r="W478" i="1" s="1"/>
  <c r="AG479" i="1"/>
  <c r="AG478" i="1" s="1"/>
  <c r="AU479" i="1"/>
  <c r="AU478" i="1" s="1"/>
  <c r="BV479" i="1"/>
  <c r="BV478" i="1" s="1"/>
  <c r="CC479" i="1"/>
  <c r="CC478" i="1" s="1"/>
  <c r="CM479" i="1"/>
  <c r="CM478" i="1" s="1"/>
  <c r="M482" i="1"/>
  <c r="S482" i="1" s="1"/>
  <c r="K485" i="1"/>
  <c r="K484" i="1" s="1"/>
  <c r="K492" i="1"/>
  <c r="K491" i="1" s="1"/>
  <c r="BQ492" i="1"/>
  <c r="BQ491" i="1" s="1"/>
  <c r="BQ490" i="1" s="1"/>
  <c r="O498" i="1"/>
  <c r="O497" i="1" s="1"/>
  <c r="AC498" i="1"/>
  <c r="AC497" i="1" s="1"/>
  <c r="AM498" i="1"/>
  <c r="AM497" i="1" s="1"/>
  <c r="BK498" i="1"/>
  <c r="BK497" i="1" s="1"/>
  <c r="CB498" i="1"/>
  <c r="CB497" i="1" s="1"/>
  <c r="CI498" i="1"/>
  <c r="CI497" i="1" s="1"/>
  <c r="O525" i="1"/>
  <c r="O524" i="1" s="1"/>
  <c r="AM525" i="1"/>
  <c r="AM524" i="1" s="1"/>
  <c r="BK525" i="1"/>
  <c r="BK524" i="1" s="1"/>
  <c r="F531" i="1"/>
  <c r="F530" i="1" s="1"/>
  <c r="J531" i="1"/>
  <c r="J530" i="1" s="1"/>
  <c r="Q531" i="1"/>
  <c r="Q530" i="1" s="1"/>
  <c r="AH531" i="1"/>
  <c r="AH530" i="1" s="1"/>
  <c r="AO531" i="1"/>
  <c r="AO530" i="1" s="1"/>
  <c r="BF531" i="1"/>
  <c r="BF530" i="1" s="1"/>
  <c r="BM531" i="1"/>
  <c r="BM530" i="1" s="1"/>
  <c r="CG531" i="1"/>
  <c r="CG530" i="1" s="1"/>
  <c r="CN531" i="1"/>
  <c r="CN530" i="1" s="1"/>
  <c r="N534" i="1"/>
  <c r="T534" i="1" s="1"/>
  <c r="Z534" i="1" s="1"/>
  <c r="J541" i="1"/>
  <c r="Q541" i="1"/>
  <c r="Q540" i="1" s="1"/>
  <c r="AA541" i="1"/>
  <c r="AA540" i="1" s="1"/>
  <c r="AH541" i="1"/>
  <c r="AH540" i="1" s="1"/>
  <c r="AO541" i="1"/>
  <c r="AO540" i="1" s="1"/>
  <c r="AY541" i="1"/>
  <c r="AY540" i="1" s="1"/>
  <c r="BF541" i="1"/>
  <c r="BF540" i="1" s="1"/>
  <c r="BW541" i="1"/>
  <c r="BW540" i="1" s="1"/>
  <c r="CG541" i="1"/>
  <c r="CG540" i="1" s="1"/>
  <c r="P564" i="1"/>
  <c r="L577" i="1"/>
  <c r="R577" i="1" s="1"/>
  <c r="X577" i="1" s="1"/>
  <c r="CC587" i="1"/>
  <c r="CG593" i="1"/>
  <c r="CG592" i="1" s="1"/>
  <c r="H605" i="1"/>
  <c r="K624" i="1"/>
  <c r="K623" i="1" s="1"/>
  <c r="CI624" i="1"/>
  <c r="CI623" i="1" s="1"/>
  <c r="CC631" i="1"/>
  <c r="BE657" i="1"/>
  <c r="N716" i="1"/>
  <c r="T716" i="1" s="1"/>
  <c r="BA745" i="1"/>
  <c r="BA744" i="1" s="1"/>
  <c r="CB745" i="1"/>
  <c r="CB744" i="1" s="1"/>
  <c r="BL759" i="1"/>
  <c r="BL758" i="1" s="1"/>
  <c r="L780" i="1"/>
  <c r="I795" i="1"/>
  <c r="I794" i="1" s="1"/>
  <c r="P795" i="1"/>
  <c r="P794" i="1" s="1"/>
  <c r="W795" i="1"/>
  <c r="W794" i="1" s="1"/>
  <c r="AG795" i="1"/>
  <c r="AG794" i="1" s="1"/>
  <c r="AN795" i="1"/>
  <c r="AN794" i="1" s="1"/>
  <c r="AU795" i="1"/>
  <c r="AU794" i="1" s="1"/>
  <c r="BL795" i="1"/>
  <c r="BL794" i="1" s="1"/>
  <c r="CC795" i="1"/>
  <c r="CC794" i="1" s="1"/>
  <c r="CM795" i="1"/>
  <c r="CM794" i="1" s="1"/>
  <c r="AB802" i="1"/>
  <c r="AB801" i="1" s="1"/>
  <c r="AB800" i="1" s="1"/>
  <c r="AZ802" i="1"/>
  <c r="AZ801" i="1" s="1"/>
  <c r="AZ800" i="1" s="1"/>
  <c r="CH802" i="1"/>
  <c r="CH801" i="1" s="1"/>
  <c r="CH800" i="1" s="1"/>
  <c r="BR816" i="1"/>
  <c r="AH924" i="1"/>
  <c r="AH923" i="1" s="1"/>
  <c r="BW924" i="1"/>
  <c r="BW923" i="1" s="1"/>
  <c r="BE933" i="1"/>
  <c r="CC933" i="1"/>
  <c r="N950" i="1"/>
  <c r="T950" i="1" s="1"/>
  <c r="Z950" i="1" s="1"/>
  <c r="AF950" i="1" s="1"/>
  <c r="AL950" i="1" s="1"/>
  <c r="AR950" i="1" s="1"/>
  <c r="AX950" i="1" s="1"/>
  <c r="BD950" i="1" s="1"/>
  <c r="BJ950" i="1" s="1"/>
  <c r="BP950" i="1" s="1"/>
  <c r="BU950" i="1" s="1"/>
  <c r="BZ950" i="1" s="1"/>
  <c r="CF950" i="1" s="1"/>
  <c r="CL950" i="1" s="1"/>
  <c r="CR950" i="1" s="1"/>
  <c r="L955" i="1"/>
  <c r="K974" i="1"/>
  <c r="K973" i="1" s="1"/>
  <c r="AC998" i="1"/>
  <c r="AC997" i="1" s="1"/>
  <c r="AM998" i="1"/>
  <c r="AM997" i="1" s="1"/>
  <c r="AT998" i="1"/>
  <c r="AT997" i="1" s="1"/>
  <c r="BK998" i="1"/>
  <c r="BK997" i="1" s="1"/>
  <c r="BR998" i="1"/>
  <c r="BR997" i="1" s="1"/>
  <c r="CS998" i="1"/>
  <c r="CS997" i="1" s="1"/>
  <c r="O998" i="1"/>
  <c r="O997" i="1" s="1"/>
  <c r="O1016" i="1"/>
  <c r="O1015" i="1" s="1"/>
  <c r="V1016" i="1"/>
  <c r="V1015" i="1" s="1"/>
  <c r="AT1016" i="1"/>
  <c r="AT1015" i="1" s="1"/>
  <c r="H1081" i="1"/>
  <c r="BR1194" i="1"/>
  <c r="W1214" i="1"/>
  <c r="S532" i="1"/>
  <c r="U531" i="1"/>
  <c r="U530" i="1" s="1"/>
  <c r="AB531" i="1"/>
  <c r="AB530" i="1" s="1"/>
  <c r="AS531" i="1"/>
  <c r="AS530" i="1" s="1"/>
  <c r="AZ531" i="1"/>
  <c r="AZ530" i="1" s="1"/>
  <c r="CH531" i="1"/>
  <c r="CH530" i="1" s="1"/>
  <c r="CO531" i="1"/>
  <c r="CO530" i="1" s="1"/>
  <c r="G541" i="1"/>
  <c r="G540" i="1" s="1"/>
  <c r="K541" i="1"/>
  <c r="K540" i="1" s="1"/>
  <c r="U541" i="1"/>
  <c r="U540" i="1" s="1"/>
  <c r="AI541" i="1"/>
  <c r="AI540" i="1" s="1"/>
  <c r="AS541" i="1"/>
  <c r="AS540" i="1" s="1"/>
  <c r="BG541" i="1"/>
  <c r="BG540" i="1" s="1"/>
  <c r="BQ541" i="1"/>
  <c r="CA541" i="1"/>
  <c r="CA540" i="1" s="1"/>
  <c r="CH541" i="1"/>
  <c r="CH540" i="1" s="1"/>
  <c r="CO541" i="1"/>
  <c r="CO540" i="1" s="1"/>
  <c r="AU541" i="1"/>
  <c r="AU540" i="1" s="1"/>
  <c r="L576" i="1"/>
  <c r="R576" i="1" s="1"/>
  <c r="X576" i="1" s="1"/>
  <c r="S577" i="1"/>
  <c r="Y577" i="1" s="1"/>
  <c r="AN587" i="1"/>
  <c r="AU587" i="1"/>
  <c r="BE587" i="1"/>
  <c r="BM587" i="1"/>
  <c r="BM583" i="1" s="1"/>
  <c r="BW587" i="1"/>
  <c r="CG587" i="1"/>
  <c r="CN587" i="1"/>
  <c r="CB587" i="1"/>
  <c r="CI587" i="1"/>
  <c r="AA592" i="1"/>
  <c r="AH593" i="1"/>
  <c r="AH592" i="1" s="1"/>
  <c r="CH592" i="1"/>
  <c r="AS593" i="1"/>
  <c r="AS592" i="1" s="1"/>
  <c r="BE669" i="1"/>
  <c r="BE668" i="1" s="1"/>
  <c r="L687" i="1"/>
  <c r="R687" i="1" s="1"/>
  <c r="X687" i="1" s="1"/>
  <c r="AH686" i="1"/>
  <c r="AH685" i="1" s="1"/>
  <c r="G702" i="1"/>
  <c r="G701" i="1" s="1"/>
  <c r="G700" i="1" s="1"/>
  <c r="AI702" i="1"/>
  <c r="AI701" i="1" s="1"/>
  <c r="AI700" i="1" s="1"/>
  <c r="AZ702" i="1"/>
  <c r="AZ701" i="1" s="1"/>
  <c r="AZ700" i="1" s="1"/>
  <c r="CA702" i="1"/>
  <c r="CA701" i="1" s="1"/>
  <c r="CA700" i="1" s="1"/>
  <c r="BQ708" i="1"/>
  <c r="BQ707" i="1" s="1"/>
  <c r="CL756" i="1"/>
  <c r="CR756" i="1" s="1"/>
  <c r="CA759" i="1"/>
  <c r="CA758" i="1" s="1"/>
  <c r="V802" i="1"/>
  <c r="V801" i="1" s="1"/>
  <c r="V800" i="1" s="1"/>
  <c r="AT802" i="1"/>
  <c r="AT801" i="1" s="1"/>
  <c r="AT800" i="1" s="1"/>
  <c r="BR802" i="1"/>
  <c r="CB802" i="1"/>
  <c r="CB801" i="1" s="1"/>
  <c r="CB800" i="1" s="1"/>
  <c r="P816" i="1"/>
  <c r="CI826" i="1"/>
  <c r="CI825" i="1" s="1"/>
  <c r="H861" i="1"/>
  <c r="H860" i="1" s="1"/>
  <c r="AM861" i="1"/>
  <c r="AM860" i="1" s="1"/>
  <c r="BK861" i="1"/>
  <c r="BK860" i="1" s="1"/>
  <c r="CB861" i="1"/>
  <c r="CB860" i="1" s="1"/>
  <c r="L870" i="1"/>
  <c r="AG892" i="1"/>
  <c r="AG891" i="1" s="1"/>
  <c r="BE892" i="1"/>
  <c r="BE891" i="1" s="1"/>
  <c r="R900" i="1"/>
  <c r="X900" i="1" s="1"/>
  <c r="AD900" i="1" s="1"/>
  <c r="AJ900" i="1" s="1"/>
  <c r="AP900" i="1" s="1"/>
  <c r="AV900" i="1" s="1"/>
  <c r="BB900" i="1" s="1"/>
  <c r="BH900" i="1" s="1"/>
  <c r="BN900" i="1" s="1"/>
  <c r="M900" i="1"/>
  <c r="S900" i="1" s="1"/>
  <c r="Y900" i="1" s="1"/>
  <c r="AE900" i="1" s="1"/>
  <c r="AK900" i="1" s="1"/>
  <c r="AQ900" i="1" s="1"/>
  <c r="AW900" i="1" s="1"/>
  <c r="BC900" i="1" s="1"/>
  <c r="BI900" i="1" s="1"/>
  <c r="BO900" i="1" s="1"/>
  <c r="AG916" i="1"/>
  <c r="AG915" i="1" s="1"/>
  <c r="AG914" i="1" s="1"/>
  <c r="CI974" i="1"/>
  <c r="CI973" i="1" s="1"/>
  <c r="U498" i="1"/>
  <c r="U497" i="1" s="1"/>
  <c r="AB498" i="1"/>
  <c r="AB497" i="1" s="1"/>
  <c r="AS498" i="1"/>
  <c r="AS497" i="1" s="1"/>
  <c r="AZ498" i="1"/>
  <c r="AZ497" i="1" s="1"/>
  <c r="BQ498" i="1"/>
  <c r="BQ497" i="1" s="1"/>
  <c r="CO498" i="1"/>
  <c r="CO497" i="1" s="1"/>
  <c r="I503" i="1"/>
  <c r="CC503" i="1"/>
  <c r="CN518" i="1"/>
  <c r="CN517" i="1" s="1"/>
  <c r="CA525" i="1"/>
  <c r="CA524" i="1" s="1"/>
  <c r="CS564" i="1"/>
  <c r="F575" i="1"/>
  <c r="L575" i="1" s="1"/>
  <c r="R575" i="1" s="1"/>
  <c r="X575" i="1" s="1"/>
  <c r="G576" i="1"/>
  <c r="Y676" i="1"/>
  <c r="AE676" i="1" s="1"/>
  <c r="AK676" i="1" s="1"/>
  <c r="AQ676" i="1" s="1"/>
  <c r="AW676" i="1" s="1"/>
  <c r="BC676" i="1" s="1"/>
  <c r="BI676" i="1" s="1"/>
  <c r="BO676" i="1" s="1"/>
  <c r="BT676" i="1" s="1"/>
  <c r="BY676" i="1" s="1"/>
  <c r="CE676" i="1" s="1"/>
  <c r="CK676" i="1" s="1"/>
  <c r="CQ676" i="1" s="1"/>
  <c r="M705" i="1"/>
  <c r="S705" i="1" s="1"/>
  <c r="Y705" i="1" s="1"/>
  <c r="AE705" i="1" s="1"/>
  <c r="AK705" i="1" s="1"/>
  <c r="AQ705" i="1" s="1"/>
  <c r="AW705" i="1" s="1"/>
  <c r="BC705" i="1" s="1"/>
  <c r="BI705" i="1" s="1"/>
  <c r="BO705" i="1" s="1"/>
  <c r="Y750" i="1"/>
  <c r="AE750" i="1" s="1"/>
  <c r="AK750" i="1" s="1"/>
  <c r="V775" i="1"/>
  <c r="CI775" i="1"/>
  <c r="I851" i="1"/>
  <c r="P851" i="1"/>
  <c r="AN851" i="1"/>
  <c r="N862" i="1"/>
  <c r="X893" i="1"/>
  <c r="CN1034" i="1"/>
  <c r="CN1033" i="1" s="1"/>
  <c r="BK1067" i="1"/>
  <c r="BN1068" i="1"/>
  <c r="BI1079" i="1"/>
  <c r="BF1078" i="1"/>
  <c r="BI1078" i="1" s="1"/>
  <c r="BQ1085" i="1"/>
  <c r="BJ1122" i="1"/>
  <c r="AA1331" i="1"/>
  <c r="AA1330" i="1" s="1"/>
  <c r="AO1331" i="1"/>
  <c r="AO1330" i="1" s="1"/>
  <c r="CN1341" i="1"/>
  <c r="AM1362" i="1"/>
  <c r="L1369" i="1"/>
  <c r="R1369" i="1" s="1"/>
  <c r="X1369" i="1" s="1"/>
  <c r="BB1397" i="1"/>
  <c r="BH1397" i="1" s="1"/>
  <c r="BN1397" i="1" s="1"/>
  <c r="BS1397" i="1" s="1"/>
  <c r="BX1397" i="1" s="1"/>
  <c r="CD1397" i="1" s="1"/>
  <c r="CJ1397" i="1" s="1"/>
  <c r="CP1397" i="1" s="1"/>
  <c r="R1002" i="1"/>
  <c r="X1002" i="1" s="1"/>
  <c r="AD1002" i="1" s="1"/>
  <c r="AJ1002" i="1" s="1"/>
  <c r="AP1002" i="1" s="1"/>
  <c r="AV1002" i="1" s="1"/>
  <c r="BB1002" i="1" s="1"/>
  <c r="BH1002" i="1" s="1"/>
  <c r="BN1002" i="1" s="1"/>
  <c r="BS1002" i="1" s="1"/>
  <c r="BX1002" i="1" s="1"/>
  <c r="CD1002" i="1" s="1"/>
  <c r="CJ1002" i="1" s="1"/>
  <c r="CP1002" i="1" s="1"/>
  <c r="F1016" i="1"/>
  <c r="F1015" i="1" s="1"/>
  <c r="J1016" i="1"/>
  <c r="J1015" i="1" s="1"/>
  <c r="AH1016" i="1"/>
  <c r="AH1015" i="1" s="1"/>
  <c r="CN1016" i="1"/>
  <c r="CN1015" i="1" s="1"/>
  <c r="O1028" i="1"/>
  <c r="O1027" i="1" s="1"/>
  <c r="AC1028" i="1"/>
  <c r="AC1027" i="1" s="1"/>
  <c r="AM1028" i="1"/>
  <c r="AM1027" i="1" s="1"/>
  <c r="BA1028" i="1"/>
  <c r="BA1027" i="1" s="1"/>
  <c r="BK1028" i="1"/>
  <c r="BK1027" i="1" s="1"/>
  <c r="CB1028" i="1"/>
  <c r="CB1027" i="1" s="1"/>
  <c r="CI1028" i="1"/>
  <c r="CI1027" i="1" s="1"/>
  <c r="CS1028" i="1"/>
  <c r="CS1027" i="1" s="1"/>
  <c r="Q1028" i="1"/>
  <c r="Q1027" i="1" s="1"/>
  <c r="AH1028" i="1"/>
  <c r="AH1027" i="1" s="1"/>
  <c r="BF1028" i="1"/>
  <c r="BF1027" i="1" s="1"/>
  <c r="BM1028" i="1"/>
  <c r="BM1027" i="1" s="1"/>
  <c r="N1041" i="1"/>
  <c r="G1051" i="1"/>
  <c r="G1050" i="1" s="1"/>
  <c r="K1051" i="1"/>
  <c r="K1050" i="1" s="1"/>
  <c r="AB1051" i="1"/>
  <c r="AB1050" i="1" s="1"/>
  <c r="AI1051" i="1"/>
  <c r="AI1050" i="1" s="1"/>
  <c r="AZ1051" i="1"/>
  <c r="AZ1050" i="1" s="1"/>
  <c r="CA1051" i="1"/>
  <c r="CA1050" i="1" s="1"/>
  <c r="L1073" i="1"/>
  <c r="R1073" i="1" s="1"/>
  <c r="X1073" i="1" s="1"/>
  <c r="I1085" i="1"/>
  <c r="AG1085" i="1"/>
  <c r="CC1085" i="1"/>
  <c r="AY1103" i="1"/>
  <c r="AC1114" i="1"/>
  <c r="AC1113" i="1" s="1"/>
  <c r="L1172" i="1"/>
  <c r="R1172" i="1" s="1"/>
  <c r="AA1169" i="1"/>
  <c r="AA1168" i="1" s="1"/>
  <c r="AO1169" i="1"/>
  <c r="AO1168" i="1" s="1"/>
  <c r="AU1180" i="1"/>
  <c r="AU1179" i="1" s="1"/>
  <c r="AO1214" i="1"/>
  <c r="Q1214" i="1"/>
  <c r="BF1231" i="1"/>
  <c r="Y1298" i="1"/>
  <c r="BA1362" i="1"/>
  <c r="O1362" i="1"/>
  <c r="L1368" i="1"/>
  <c r="R1368" i="1" s="1"/>
  <c r="X1368" i="1" s="1"/>
  <c r="K1016" i="1"/>
  <c r="K1015" i="1" s="1"/>
  <c r="AI1016" i="1"/>
  <c r="AI1015" i="1" s="1"/>
  <c r="I1028" i="1"/>
  <c r="I1027" i="1" s="1"/>
  <c r="AU1028" i="1"/>
  <c r="AU1027" i="1" s="1"/>
  <c r="CC1028" i="1"/>
  <c r="CC1027" i="1" s="1"/>
  <c r="AG1034" i="1"/>
  <c r="AG1033" i="1" s="1"/>
  <c r="CC1034" i="1"/>
  <c r="CC1033" i="1" s="1"/>
  <c r="P1051" i="1"/>
  <c r="P1050" i="1" s="1"/>
  <c r="AN1051" i="1"/>
  <c r="AN1050" i="1" s="1"/>
  <c r="CM1051" i="1"/>
  <c r="CM1050" i="1" s="1"/>
  <c r="AS1057" i="1"/>
  <c r="AS1056" i="1" s="1"/>
  <c r="CO1057" i="1"/>
  <c r="CO1056" i="1" s="1"/>
  <c r="R1083" i="1"/>
  <c r="BF1081" i="1"/>
  <c r="J1085" i="1"/>
  <c r="J1081" i="1" s="1"/>
  <c r="Q1085" i="1"/>
  <c r="AH1085" i="1"/>
  <c r="AH1081" i="1" s="1"/>
  <c r="AO1085" i="1"/>
  <c r="BF1085" i="1"/>
  <c r="BM1085" i="1"/>
  <c r="CG1085" i="1"/>
  <c r="CN1085" i="1"/>
  <c r="CN1081" i="1" s="1"/>
  <c r="AY1169" i="1"/>
  <c r="AY1168" i="1" s="1"/>
  <c r="R1197" i="1"/>
  <c r="X1197" i="1" s="1"/>
  <c r="AD1197" i="1" s="1"/>
  <c r="AJ1197" i="1" s="1"/>
  <c r="AP1197" i="1" s="1"/>
  <c r="AV1197" i="1" s="1"/>
  <c r="BB1197" i="1" s="1"/>
  <c r="BH1197" i="1" s="1"/>
  <c r="BN1197" i="1" s="1"/>
  <c r="BS1197" i="1" s="1"/>
  <c r="BX1197" i="1" s="1"/>
  <c r="CD1197" i="1" s="1"/>
  <c r="CJ1197" i="1" s="1"/>
  <c r="CP1197" i="1" s="1"/>
  <c r="BF1194" i="1"/>
  <c r="AY1214" i="1"/>
  <c r="M1346" i="1"/>
  <c r="L1349" i="1"/>
  <c r="R1349" i="1" s="1"/>
  <c r="X1349" i="1" s="1"/>
  <c r="F1348" i="1"/>
  <c r="L1348" i="1" s="1"/>
  <c r="R1348" i="1" s="1"/>
  <c r="X1348" i="1" s="1"/>
  <c r="L1367" i="1"/>
  <c r="R1367" i="1" s="1"/>
  <c r="X1367" i="1" s="1"/>
  <c r="AN1488" i="1"/>
  <c r="AQ1488" i="1" s="1"/>
  <c r="F1341" i="1"/>
  <c r="J1341" i="1"/>
  <c r="J1340" i="1" s="1"/>
  <c r="AH1341" i="1"/>
  <c r="BF1341" i="1"/>
  <c r="N1355" i="1"/>
  <c r="Q1362" i="1"/>
  <c r="Q1380" i="1"/>
  <c r="AO1380" i="1"/>
  <c r="BM1380" i="1"/>
  <c r="BW1380" i="1"/>
  <c r="CM1380" i="1"/>
  <c r="P1422" i="1"/>
  <c r="BA1440" i="1"/>
  <c r="J1440" i="1"/>
  <c r="Q1440" i="1"/>
  <c r="AA1440" i="1"/>
  <c r="AH1440" i="1"/>
  <c r="AO1440" i="1"/>
  <c r="AY1440" i="1"/>
  <c r="BF1440" i="1"/>
  <c r="BM1440" i="1"/>
  <c r="BW1440" i="1"/>
  <c r="AY1449" i="1"/>
  <c r="AG1516" i="1"/>
  <c r="BL1516" i="1"/>
  <c r="F1521" i="1"/>
  <c r="L1521" i="1" s="1"/>
  <c r="L1544" i="1"/>
  <c r="AI1440" i="1"/>
  <c r="BQ1440" i="1"/>
  <c r="L1350" i="1"/>
  <c r="R1350" i="1" s="1"/>
  <c r="X1350" i="1" s="1"/>
  <c r="L1396" i="1"/>
  <c r="AV1425" i="1"/>
  <c r="BB1425" i="1" s="1"/>
  <c r="G1422" i="1"/>
  <c r="AI1422" i="1"/>
  <c r="AM1440" i="1"/>
  <c r="BS1460" i="1"/>
  <c r="BX1460" i="1" s="1"/>
  <c r="CD1460" i="1" s="1"/>
  <c r="CJ1460" i="1" s="1"/>
  <c r="W1502" i="1"/>
  <c r="N1551" i="1"/>
  <c r="BI1570" i="1"/>
  <c r="J1577" i="1"/>
  <c r="J1576" i="1" s="1"/>
  <c r="CG1577" i="1"/>
  <c r="CG1576" i="1" s="1"/>
  <c r="Q1577" i="1"/>
  <c r="Q1576" i="1" s="1"/>
  <c r="AH1577" i="1"/>
  <c r="AH1576" i="1" s="1"/>
  <c r="M1583" i="1"/>
  <c r="CB1665" i="1"/>
  <c r="CB1664" i="1" s="1"/>
  <c r="BK1742" i="1"/>
  <c r="H1768" i="1"/>
  <c r="BF1587" i="1"/>
  <c r="BF1586" i="1" s="1"/>
  <c r="S1618" i="1"/>
  <c r="AB1640" i="1"/>
  <c r="N1689" i="1"/>
  <c r="AA1608" i="1"/>
  <c r="AA1607" i="1" s="1"/>
  <c r="V1608" i="1"/>
  <c r="V1607" i="1" s="1"/>
  <c r="AM1608" i="1"/>
  <c r="AM1607" i="1" s="1"/>
  <c r="AT1608" i="1"/>
  <c r="AT1607" i="1" s="1"/>
  <c r="BK1608" i="1"/>
  <c r="BK1607" i="1" s="1"/>
  <c r="CI1608" i="1"/>
  <c r="CI1607" i="1" s="1"/>
  <c r="CG1608" i="1"/>
  <c r="CG1607" i="1" s="1"/>
  <c r="AI1640" i="1"/>
  <c r="BA1640" i="1"/>
  <c r="BK1640" i="1"/>
  <c r="BK1639" i="1" s="1"/>
  <c r="CS1640" i="1"/>
  <c r="F1645" i="1"/>
  <c r="L1645" i="1" s="1"/>
  <c r="I1687" i="1"/>
  <c r="CO1713" i="1"/>
  <c r="CS1723" i="1"/>
  <c r="BA1766" i="1"/>
  <c r="AA1766" i="1"/>
  <c r="AO1766" i="1"/>
  <c r="AY1766" i="1"/>
  <c r="BF1766" i="1"/>
  <c r="BM1766" i="1"/>
  <c r="BW1766" i="1"/>
  <c r="CG1766" i="1"/>
  <c r="AO1686" i="1"/>
  <c r="BA1713" i="1"/>
  <c r="U1751" i="1"/>
  <c r="F1825" i="1"/>
  <c r="F1824" i="1" s="1"/>
  <c r="AA1825" i="1"/>
  <c r="AA1824" i="1" s="1"/>
  <c r="BF1825" i="1"/>
  <c r="BF1824" i="1" s="1"/>
  <c r="BW1825" i="1"/>
  <c r="BW1824" i="1" s="1"/>
  <c r="O1834" i="1"/>
  <c r="O1833" i="1" s="1"/>
  <c r="O1832" i="1" s="1"/>
  <c r="V1834" i="1"/>
  <c r="V1833" i="1" s="1"/>
  <c r="V1832" i="1" s="1"/>
  <c r="AC1834" i="1"/>
  <c r="AC1833" i="1" s="1"/>
  <c r="AC1832" i="1" s="1"/>
  <c r="AM1834" i="1"/>
  <c r="AM1833" i="1" s="1"/>
  <c r="AM1832" i="1" s="1"/>
  <c r="G1861" i="1"/>
  <c r="G1860" i="1" s="1"/>
  <c r="G1864" i="1"/>
  <c r="G1863" i="1" s="1"/>
  <c r="AZ1859" i="1"/>
  <c r="N1865" i="1"/>
  <c r="T1865" i="1" s="1"/>
  <c r="Z1865" i="1" s="1"/>
  <c r="AF1865" i="1" s="1"/>
  <c r="AL1865" i="1" s="1"/>
  <c r="AR1865" i="1" s="1"/>
  <c r="AX1865" i="1" s="1"/>
  <c r="BD1865" i="1" s="1"/>
  <c r="BJ1865" i="1" s="1"/>
  <c r="BP1865" i="1" s="1"/>
  <c r="BU1865" i="1" s="1"/>
  <c r="BZ1865" i="1" s="1"/>
  <c r="CF1865" i="1" s="1"/>
  <c r="CL1865" i="1" s="1"/>
  <c r="CR1865" i="1" s="1"/>
  <c r="N1894" i="1"/>
  <c r="T1894" i="1" s="1"/>
  <c r="N1898" i="1"/>
  <c r="AR1902" i="1"/>
  <c r="AV1914" i="1"/>
  <c r="AB1954" i="1"/>
  <c r="AB1953" i="1" s="1"/>
  <c r="AI1954" i="1"/>
  <c r="AI1953" i="1" s="1"/>
  <c r="AT2112" i="1"/>
  <c r="CI2112" i="1"/>
  <c r="AH2152" i="1"/>
  <c r="BV1790" i="1"/>
  <c r="L1795" i="1"/>
  <c r="R1795" i="1" s="1"/>
  <c r="X1795" i="1" s="1"/>
  <c r="AD1795" i="1" s="1"/>
  <c r="AJ1795" i="1" s="1"/>
  <c r="K1825" i="1"/>
  <c r="K1824" i="1" s="1"/>
  <c r="AI1825" i="1"/>
  <c r="AI1824" i="1" s="1"/>
  <c r="P1834" i="1"/>
  <c r="P1833" i="1" s="1"/>
  <c r="P1832" i="1" s="1"/>
  <c r="W1834" i="1"/>
  <c r="W1833" i="1" s="1"/>
  <c r="W1832" i="1" s="1"/>
  <c r="BV1834" i="1"/>
  <c r="BV1833" i="1" s="1"/>
  <c r="BV1832" i="1" s="1"/>
  <c r="L1890" i="1"/>
  <c r="N1956" i="1"/>
  <c r="T1956" i="1" s="1"/>
  <c r="Z1956" i="1" s="1"/>
  <c r="AF1956" i="1" s="1"/>
  <c r="AL1956" i="1" s="1"/>
  <c r="AR1956" i="1" s="1"/>
  <c r="AX1956" i="1" s="1"/>
  <c r="BD1956" i="1" s="1"/>
  <c r="BJ1956" i="1" s="1"/>
  <c r="BP1956" i="1" s="1"/>
  <c r="BU1956" i="1" s="1"/>
  <c r="BZ1956" i="1" s="1"/>
  <c r="CF1956" i="1" s="1"/>
  <c r="CL1956" i="1" s="1"/>
  <c r="CR1956" i="1" s="1"/>
  <c r="O1954" i="1"/>
  <c r="O1953" i="1" s="1"/>
  <c r="V1954" i="1"/>
  <c r="V1953" i="1" s="1"/>
  <c r="AM1954" i="1"/>
  <c r="AM1953" i="1" s="1"/>
  <c r="AT1954" i="1"/>
  <c r="AT1953" i="1" s="1"/>
  <c r="BK1954" i="1"/>
  <c r="BK1953" i="1" s="1"/>
  <c r="CB1954" i="1"/>
  <c r="CB1953" i="1" s="1"/>
  <c r="I1954" i="1"/>
  <c r="I1953" i="1" s="1"/>
  <c r="P1968" i="1"/>
  <c r="P1967" i="1" s="1"/>
  <c r="CA1982" i="1"/>
  <c r="M2003" i="1"/>
  <c r="S2003" i="1" s="1"/>
  <c r="Y2003" i="1" s="1"/>
  <c r="AE2003" i="1" s="1"/>
  <c r="AK2003" i="1" s="1"/>
  <c r="AQ2003" i="1" s="1"/>
  <c r="AW2003" i="1" s="1"/>
  <c r="BC2003" i="1" s="1"/>
  <c r="BI2003" i="1" s="1"/>
  <c r="BO2003" i="1" s="1"/>
  <c r="N2003" i="1"/>
  <c r="T2003" i="1" s="1"/>
  <c r="Z2003" i="1" s="1"/>
  <c r="AF2003" i="1" s="1"/>
  <c r="AL2003" i="1" s="1"/>
  <c r="AR2003" i="1" s="1"/>
  <c r="AX2003" i="1" s="1"/>
  <c r="BD2003" i="1" s="1"/>
  <c r="BJ2003" i="1" s="1"/>
  <c r="BP2003" i="1" s="1"/>
  <c r="BU2003" i="1" s="1"/>
  <c r="BZ2003" i="1" s="1"/>
  <c r="CF2003" i="1" s="1"/>
  <c r="CL2003" i="1" s="1"/>
  <c r="CR2003" i="1" s="1"/>
  <c r="Z2056" i="1"/>
  <c r="AF2056" i="1" s="1"/>
  <c r="AL2056" i="1" s="1"/>
  <c r="M2078" i="1"/>
  <c r="L2128" i="1"/>
  <c r="AC2144" i="1"/>
  <c r="AC2143" i="1" s="1"/>
  <c r="AC2137" i="1" s="1"/>
  <c r="BA2144" i="1"/>
  <c r="BA2143" i="1" s="1"/>
  <c r="CB2144" i="1"/>
  <c r="CB2143" i="1" s="1"/>
  <c r="CS2144" i="1"/>
  <c r="CS2143" i="1" s="1"/>
  <c r="G1849" i="1"/>
  <c r="G1866" i="1"/>
  <c r="M1866" i="1" s="1"/>
  <c r="S1866" i="1" s="1"/>
  <c r="H1897" i="1"/>
  <c r="H1896" i="1" s="1"/>
  <c r="N1937" i="1"/>
  <c r="T1937" i="1" s="1"/>
  <c r="K1982" i="1"/>
  <c r="R2021" i="1"/>
  <c r="T2039" i="1"/>
  <c r="BM2080" i="1"/>
  <c r="AM2152" i="1"/>
  <c r="AT2152" i="1"/>
  <c r="P2019" i="1"/>
  <c r="P2018" i="1" s="1"/>
  <c r="L2078" i="1"/>
  <c r="G2109" i="1"/>
  <c r="G2108" i="1" s="1"/>
  <c r="CJ2172" i="1"/>
  <c r="M2196" i="1"/>
  <c r="N2216" i="1"/>
  <c r="AZ2345" i="1"/>
  <c r="AZ2344" i="1" s="1"/>
  <c r="AN2519" i="1"/>
  <c r="CK2171" i="1"/>
  <c r="CC2183" i="1"/>
  <c r="AO2322" i="1"/>
  <c r="BF2322" i="1"/>
  <c r="BM2322" i="1"/>
  <c r="M2358" i="1"/>
  <c r="S2358" i="1" s="1"/>
  <c r="AU2356" i="1"/>
  <c r="F2375" i="1"/>
  <c r="F2374" i="1" s="1"/>
  <c r="F2373" i="1" s="1"/>
  <c r="AA2377" i="1"/>
  <c r="AY2377" i="1"/>
  <c r="AM2397" i="1"/>
  <c r="G2405" i="1"/>
  <c r="G2404" i="1" s="1"/>
  <c r="O2460" i="1"/>
  <c r="O2459" i="1" s="1"/>
  <c r="V2460" i="1"/>
  <c r="V2459" i="1" s="1"/>
  <c r="AC2460" i="1"/>
  <c r="AC2459" i="1" s="1"/>
  <c r="BK2460" i="1"/>
  <c r="BK2459" i="1" s="1"/>
  <c r="CI2460" i="1"/>
  <c r="CI2459" i="1" s="1"/>
  <c r="CS2460" i="1"/>
  <c r="CS2459" i="1" s="1"/>
  <c r="Q2460" i="1"/>
  <c r="Q2459" i="1" s="1"/>
  <c r="AH2460" i="1"/>
  <c r="AH2459" i="1" s="1"/>
  <c r="BW2460" i="1"/>
  <c r="BW2459" i="1" s="1"/>
  <c r="L2491" i="1"/>
  <c r="R2491" i="1" s="1"/>
  <c r="CL2172" i="1"/>
  <c r="M2265" i="1"/>
  <c r="S2265" i="1" s="1"/>
  <c r="Y2265" i="1" s="1"/>
  <c r="CI2356" i="1"/>
  <c r="L2361" i="1"/>
  <c r="R2361" i="1" s="1"/>
  <c r="K2366" i="1"/>
  <c r="N2491" i="1"/>
  <c r="H2498" i="1"/>
  <c r="O2311" i="1"/>
  <c r="O2310" i="1" s="1"/>
  <c r="V2311" i="1"/>
  <c r="V2310" i="1" s="1"/>
  <c r="AM2311" i="1"/>
  <c r="AM2310" i="1" s="1"/>
  <c r="AT2311" i="1"/>
  <c r="AT2310" i="1" s="1"/>
  <c r="BA2311" i="1"/>
  <c r="BA2310" i="1" s="1"/>
  <c r="BK2311" i="1"/>
  <c r="BK2310" i="1" s="1"/>
  <c r="CB2311" i="1"/>
  <c r="CB2310" i="1" s="1"/>
  <c r="CI2311" i="1"/>
  <c r="CI2310" i="1" s="1"/>
  <c r="AA2336" i="1"/>
  <c r="Q2366" i="1"/>
  <c r="CM2439" i="1"/>
  <c r="I2439" i="1"/>
  <c r="W2439" i="1"/>
  <c r="X2444" i="1"/>
  <c r="CH2556" i="1"/>
  <c r="BD2629" i="1"/>
  <c r="BJ2629" i="1" s="1"/>
  <c r="BP2629" i="1" s="1"/>
  <c r="BU2629" i="1" s="1"/>
  <c r="BZ2629" i="1" s="1"/>
  <c r="CF2629" i="1" s="1"/>
  <c r="CL2629" i="1" s="1"/>
  <c r="CR2629" i="1" s="1"/>
  <c r="AY2638" i="1"/>
  <c r="CG2638" i="1"/>
  <c r="CG2624" i="1" s="1"/>
  <c r="G2675" i="1"/>
  <c r="G2674" i="1" s="1"/>
  <c r="BS2684" i="1"/>
  <c r="BX2684" i="1" s="1"/>
  <c r="CD2684" i="1" s="1"/>
  <c r="BR2682" i="1"/>
  <c r="U2686" i="1"/>
  <c r="U2682" i="1" s="1"/>
  <c r="U2681" i="1" s="1"/>
  <c r="AB2686" i="1"/>
  <c r="AB2682" i="1" s="1"/>
  <c r="AB2681" i="1" s="1"/>
  <c r="AI2686" i="1"/>
  <c r="AI2682" i="1" s="1"/>
  <c r="AI2681" i="1" s="1"/>
  <c r="AS2686" i="1"/>
  <c r="AS2682" i="1" s="1"/>
  <c r="AS2681" i="1" s="1"/>
  <c r="BG2686" i="1"/>
  <c r="BG2682" i="1" s="1"/>
  <c r="BG2681" i="1" s="1"/>
  <c r="BG2680" i="1" s="1"/>
  <c r="CA2686" i="1"/>
  <c r="CH2686" i="1"/>
  <c r="CO2686" i="1"/>
  <c r="J2699" i="1"/>
  <c r="J2698" i="1" s="1"/>
  <c r="J2697" i="1" s="1"/>
  <c r="AH2699" i="1"/>
  <c r="AH2698" i="1" s="1"/>
  <c r="AH2697" i="1" s="1"/>
  <c r="AO2699" i="1"/>
  <c r="AO2698" i="1" s="1"/>
  <c r="AO2697" i="1" s="1"/>
  <c r="AY2699" i="1"/>
  <c r="AY2698" i="1" s="1"/>
  <c r="AY2697" i="1" s="1"/>
  <c r="BF2699" i="1"/>
  <c r="BF2698" i="1" s="1"/>
  <c r="BF2697" i="1" s="1"/>
  <c r="BW2699" i="1"/>
  <c r="BW2698" i="1" s="1"/>
  <c r="BW2697" i="1" s="1"/>
  <c r="AM2519" i="1"/>
  <c r="BG2578" i="1"/>
  <c r="BG2573" i="1" s="1"/>
  <c r="CH2624" i="1"/>
  <c r="AY2624" i="1"/>
  <c r="BG2638" i="1"/>
  <c r="BG2624" i="1" s="1"/>
  <c r="CA2638" i="1"/>
  <c r="V2670" i="1"/>
  <c r="N2675" i="1"/>
  <c r="T2675" i="1" s="1"/>
  <c r="Z2675" i="1" s="1"/>
  <c r="AF2675" i="1" s="1"/>
  <c r="AL2675" i="1" s="1"/>
  <c r="AR2675" i="1" s="1"/>
  <c r="AX2675" i="1" s="1"/>
  <c r="BD2675" i="1" s="1"/>
  <c r="BJ2675" i="1" s="1"/>
  <c r="BP2675" i="1" s="1"/>
  <c r="BU2675" i="1" s="1"/>
  <c r="BZ2675" i="1" s="1"/>
  <c r="CF2675" i="1" s="1"/>
  <c r="CL2675" i="1" s="1"/>
  <c r="CR2675" i="1" s="1"/>
  <c r="BV2682" i="1"/>
  <c r="BV2681" i="1" s="1"/>
  <c r="BV2680" i="1" s="1"/>
  <c r="O2686" i="1"/>
  <c r="O2682" i="1" s="1"/>
  <c r="O2681" i="1" s="1"/>
  <c r="V2686" i="1"/>
  <c r="V2682" i="1" s="1"/>
  <c r="V2681" i="1" s="1"/>
  <c r="V2680" i="1" s="1"/>
  <c r="AC2686" i="1"/>
  <c r="AC2682" i="1" s="1"/>
  <c r="AC2681" i="1" s="1"/>
  <c r="AM2686" i="1"/>
  <c r="AM2682" i="1" s="1"/>
  <c r="AM2681" i="1" s="1"/>
  <c r="AM2680" i="1" s="1"/>
  <c r="AT2686" i="1"/>
  <c r="AT2682" i="1" s="1"/>
  <c r="AT2681" i="1" s="1"/>
  <c r="BA2686" i="1"/>
  <c r="BA2682" i="1" s="1"/>
  <c r="BA2681" i="1" s="1"/>
  <c r="BK2686" i="1"/>
  <c r="CN2699" i="1"/>
  <c r="CN2698" i="1" s="1"/>
  <c r="CN2697" i="1" s="1"/>
  <c r="AI2699" i="1"/>
  <c r="AI2698" i="1" s="1"/>
  <c r="AI2697" i="1" s="1"/>
  <c r="BG2699" i="1"/>
  <c r="BG2698" i="1" s="1"/>
  <c r="BG2697" i="1" s="1"/>
  <c r="CO2699" i="1"/>
  <c r="CO2698" i="1" s="1"/>
  <c r="CO2697" i="1" s="1"/>
  <c r="BK2624" i="1"/>
  <c r="CB2638" i="1"/>
  <c r="CB2624" i="1" s="1"/>
  <c r="AU2699" i="1"/>
  <c r="AU2698" i="1" s="1"/>
  <c r="AU2697" i="1" s="1"/>
  <c r="BL2699" i="1"/>
  <c r="BL2698" i="1" s="1"/>
  <c r="BL2697" i="1" s="1"/>
  <c r="CG2699" i="1"/>
  <c r="CG2698" i="1" s="1"/>
  <c r="CG2697" i="1" s="1"/>
  <c r="N2532" i="1"/>
  <c r="CM2564" i="1"/>
  <c r="W2564" i="1"/>
  <c r="AU2564" i="1"/>
  <c r="BV2564" i="1"/>
  <c r="CC2564" i="1"/>
  <c r="L2576" i="1"/>
  <c r="R2576" i="1" s="1"/>
  <c r="X2576" i="1" s="1"/>
  <c r="G2578" i="1"/>
  <c r="H2624" i="1"/>
  <c r="CA2624" i="1"/>
  <c r="BV2624" i="1"/>
  <c r="F2675" i="1"/>
  <c r="L2687" i="1"/>
  <c r="F2695" i="1"/>
  <c r="L2695" i="1" s="1"/>
  <c r="R2695" i="1" s="1"/>
  <c r="X2695" i="1" s="1"/>
  <c r="AD2695" i="1" s="1"/>
  <c r="AJ2695" i="1" s="1"/>
  <c r="AP2695" i="1" s="1"/>
  <c r="AV2695" i="1" s="1"/>
  <c r="BB2695" i="1" s="1"/>
  <c r="BH2695" i="1" s="1"/>
  <c r="BN2695" i="1" s="1"/>
  <c r="BS2695" i="1" s="1"/>
  <c r="BX2695" i="1" s="1"/>
  <c r="CD2695" i="1" s="1"/>
  <c r="CJ2695" i="1" s="1"/>
  <c r="CP2695" i="1" s="1"/>
  <c r="AM50" i="1"/>
  <c r="AM49" i="1" s="1"/>
  <c r="H131" i="1"/>
  <c r="H130" i="1" s="1"/>
  <c r="H147" i="1"/>
  <c r="V156" i="1"/>
  <c r="AA184" i="1"/>
  <c r="BW184" i="1"/>
  <c r="L22" i="1"/>
  <c r="R22" i="1" s="1"/>
  <c r="X22" i="1" s="1"/>
  <c r="AD22" i="1" s="1"/>
  <c r="AJ22" i="1" s="1"/>
  <c r="AP22" i="1" s="1"/>
  <c r="AV22" i="1" s="1"/>
  <c r="BB22" i="1" s="1"/>
  <c r="BH22" i="1" s="1"/>
  <c r="BN22" i="1" s="1"/>
  <c r="L33" i="1"/>
  <c r="O41" i="1"/>
  <c r="R41" i="1" s="1"/>
  <c r="AN50" i="1"/>
  <c r="AN49" i="1" s="1"/>
  <c r="W88" i="1"/>
  <c r="M91" i="1"/>
  <c r="S91" i="1" s="1"/>
  <c r="Y91" i="1" s="1"/>
  <c r="U88" i="1"/>
  <c r="M95" i="1"/>
  <c r="K98" i="1"/>
  <c r="K93" i="1" s="1"/>
  <c r="AI98" i="1"/>
  <c r="AI93" i="1" s="1"/>
  <c r="BG98" i="1"/>
  <c r="BG93" i="1" s="1"/>
  <c r="CA98" i="1"/>
  <c r="CA93" i="1" s="1"/>
  <c r="CH98" i="1"/>
  <c r="P98" i="1"/>
  <c r="W98" i="1"/>
  <c r="BV98" i="1"/>
  <c r="BV93" i="1" s="1"/>
  <c r="CM98" i="1"/>
  <c r="CM93" i="1" s="1"/>
  <c r="G111" i="1"/>
  <c r="M111" i="1" s="1"/>
  <c r="G139" i="1"/>
  <c r="M139" i="1" s="1"/>
  <c r="S139" i="1" s="1"/>
  <c r="Y139" i="1" s="1"/>
  <c r="AE139" i="1" s="1"/>
  <c r="AK139" i="1" s="1"/>
  <c r="AQ139" i="1" s="1"/>
  <c r="AW139" i="1" s="1"/>
  <c r="BC139" i="1" s="1"/>
  <c r="BI139" i="1" s="1"/>
  <c r="BO139" i="1" s="1"/>
  <c r="M148" i="1"/>
  <c r="S148" i="1" s="1"/>
  <c r="W156" i="1"/>
  <c r="BE156" i="1"/>
  <c r="CM156" i="1"/>
  <c r="H161" i="1"/>
  <c r="N198" i="1"/>
  <c r="H197" i="1"/>
  <c r="H196" i="1" s="1"/>
  <c r="V18" i="1"/>
  <c r="V14" i="1" s="1"/>
  <c r="BK18" i="1"/>
  <c r="BK14" i="1" s="1"/>
  <c r="BK13" i="1" s="1"/>
  <c r="L34" i="1"/>
  <c r="BF50" i="1"/>
  <c r="BF49" i="1" s="1"/>
  <c r="J88" i="1"/>
  <c r="AA88" i="1"/>
  <c r="AH88" i="1"/>
  <c r="BF88" i="1"/>
  <c r="BW88" i="1"/>
  <c r="O88" i="1"/>
  <c r="AT88" i="1"/>
  <c r="AY98" i="1"/>
  <c r="S112" i="1"/>
  <c r="Y112" i="1" s="1"/>
  <c r="AE112" i="1" s="1"/>
  <c r="AK112" i="1" s="1"/>
  <c r="AQ112" i="1" s="1"/>
  <c r="AW112" i="1" s="1"/>
  <c r="BC112" i="1" s="1"/>
  <c r="BI112" i="1" s="1"/>
  <c r="BO112" i="1" s="1"/>
  <c r="R122" i="1"/>
  <c r="AA121" i="1"/>
  <c r="AA120" i="1" s="1"/>
  <c r="AA119" i="1" s="1"/>
  <c r="AY121" i="1"/>
  <c r="AY120" i="1" s="1"/>
  <c r="AY119" i="1" s="1"/>
  <c r="BW121" i="1"/>
  <c r="BW120" i="1" s="1"/>
  <c r="BW119" i="1" s="1"/>
  <c r="CN121" i="1"/>
  <c r="CN120" i="1" s="1"/>
  <c r="CN119" i="1" s="1"/>
  <c r="T124" i="1"/>
  <c r="Z124" i="1" s="1"/>
  <c r="AF124" i="1" s="1"/>
  <c r="AL124" i="1" s="1"/>
  <c r="AR124" i="1" s="1"/>
  <c r="AX124" i="1" s="1"/>
  <c r="BD124" i="1" s="1"/>
  <c r="BJ124" i="1" s="1"/>
  <c r="BP124" i="1" s="1"/>
  <c r="BU124" i="1" s="1"/>
  <c r="BZ124" i="1" s="1"/>
  <c r="CF124" i="1" s="1"/>
  <c r="CL124" i="1" s="1"/>
  <c r="CR124" i="1" s="1"/>
  <c r="O121" i="1"/>
  <c r="O120" i="1" s="1"/>
  <c r="O119" i="1" s="1"/>
  <c r="AM121" i="1"/>
  <c r="AM120" i="1" s="1"/>
  <c r="AM119" i="1" s="1"/>
  <c r="BK121" i="1"/>
  <c r="BK120" i="1" s="1"/>
  <c r="BK119" i="1" s="1"/>
  <c r="CB121" i="1"/>
  <c r="CB120" i="1" s="1"/>
  <c r="CB119" i="1" s="1"/>
  <c r="BF129" i="1"/>
  <c r="CG129" i="1"/>
  <c r="BA156" i="1"/>
  <c r="G208" i="1"/>
  <c r="M208" i="1" s="1"/>
  <c r="S208" i="1" s="1"/>
  <c r="Y208" i="1" s="1"/>
  <c r="W18" i="1"/>
  <c r="L32" i="1"/>
  <c r="CB50" i="1"/>
  <c r="CB49" i="1" s="1"/>
  <c r="BA50" i="1"/>
  <c r="BA49" i="1" s="1"/>
  <c r="Y55" i="1"/>
  <c r="AE55" i="1" s="1"/>
  <c r="AK55" i="1" s="1"/>
  <c r="AQ55" i="1" s="1"/>
  <c r="AW55" i="1" s="1"/>
  <c r="BC55" i="1" s="1"/>
  <c r="BI55" i="1" s="1"/>
  <c r="BO55" i="1" s="1"/>
  <c r="AA84" i="1"/>
  <c r="AY84" i="1"/>
  <c r="R116" i="1"/>
  <c r="L164" i="1"/>
  <c r="R164" i="1" s="1"/>
  <c r="S164" i="1"/>
  <c r="Y164" i="1" s="1"/>
  <c r="I166" i="1"/>
  <c r="BE166" i="1"/>
  <c r="BV166" i="1"/>
  <c r="L171" i="1"/>
  <c r="R171" i="1" s="1"/>
  <c r="BM166" i="1"/>
  <c r="CG166" i="1"/>
  <c r="L185" i="1"/>
  <c r="W184" i="1"/>
  <c r="BE184" i="1"/>
  <c r="BV184" i="1"/>
  <c r="M202" i="1"/>
  <c r="G201" i="1"/>
  <c r="G200" i="1" s="1"/>
  <c r="L509" i="1"/>
  <c r="R509" i="1" s="1"/>
  <c r="X509" i="1" s="1"/>
  <c r="AD509" i="1" s="1"/>
  <c r="F508" i="1"/>
  <c r="T214" i="1"/>
  <c r="M229" i="1"/>
  <c r="S229" i="1" s="1"/>
  <c r="I240" i="1"/>
  <c r="I239" i="1" s="1"/>
  <c r="P240" i="1"/>
  <c r="P239" i="1" s="1"/>
  <c r="AG240" i="1"/>
  <c r="AG239" i="1" s="1"/>
  <c r="AN240" i="1"/>
  <c r="AN239" i="1" s="1"/>
  <c r="AU240" i="1"/>
  <c r="AU239" i="1" s="1"/>
  <c r="BE240" i="1"/>
  <c r="BE239" i="1" s="1"/>
  <c r="BL240" i="1"/>
  <c r="BL239" i="1" s="1"/>
  <c r="CC240" i="1"/>
  <c r="CC239" i="1" s="1"/>
  <c r="CM240" i="1"/>
  <c r="CM239" i="1" s="1"/>
  <c r="Y265" i="1"/>
  <c r="Q264" i="1"/>
  <c r="Q263" i="1" s="1"/>
  <c r="AH264" i="1"/>
  <c r="AH263" i="1" s="1"/>
  <c r="BM264" i="1"/>
  <c r="BM263" i="1" s="1"/>
  <c r="CG264" i="1"/>
  <c r="CG263" i="1" s="1"/>
  <c r="AC264" i="1"/>
  <c r="AC263" i="1" s="1"/>
  <c r="AT264" i="1"/>
  <c r="AT263" i="1" s="1"/>
  <c r="BA264" i="1"/>
  <c r="BA263" i="1" s="1"/>
  <c r="CB264" i="1"/>
  <c r="CB263" i="1" s="1"/>
  <c r="CS264" i="1"/>
  <c r="CS263" i="1" s="1"/>
  <c r="AC292" i="1"/>
  <c r="AC291" i="1" s="1"/>
  <c r="CS292" i="1"/>
  <c r="CS291" i="1" s="1"/>
  <c r="CM299" i="1"/>
  <c r="CM298" i="1" s="1"/>
  <c r="K299" i="1"/>
  <c r="K298" i="1" s="1"/>
  <c r="CA299" i="1"/>
  <c r="CA298" i="1" s="1"/>
  <c r="L325" i="1"/>
  <c r="R325" i="1" s="1"/>
  <c r="X325" i="1" s="1"/>
  <c r="AD325" i="1" s="1"/>
  <c r="AJ325" i="1" s="1"/>
  <c r="AP325" i="1" s="1"/>
  <c r="AV325" i="1" s="1"/>
  <c r="BB325" i="1" s="1"/>
  <c r="BH325" i="1" s="1"/>
  <c r="BN325" i="1" s="1"/>
  <c r="L326" i="1"/>
  <c r="R326" i="1" s="1"/>
  <c r="X326" i="1" s="1"/>
  <c r="AD326" i="1" s="1"/>
  <c r="AJ326" i="1" s="1"/>
  <c r="AP326" i="1" s="1"/>
  <c r="AV326" i="1" s="1"/>
  <c r="BB326" i="1" s="1"/>
  <c r="BH326" i="1" s="1"/>
  <c r="BN326" i="1" s="1"/>
  <c r="L327" i="1"/>
  <c r="R327" i="1" s="1"/>
  <c r="X327" i="1" s="1"/>
  <c r="AD327" i="1" s="1"/>
  <c r="AJ327" i="1" s="1"/>
  <c r="AP327" i="1" s="1"/>
  <c r="AV327" i="1" s="1"/>
  <c r="BB327" i="1" s="1"/>
  <c r="BH327" i="1" s="1"/>
  <c r="BN327" i="1" s="1"/>
  <c r="M343" i="1"/>
  <c r="S343" i="1" s="1"/>
  <c r="AY358" i="1"/>
  <c r="K412" i="1"/>
  <c r="K411" i="1" s="1"/>
  <c r="AB412" i="1"/>
  <c r="AB411" i="1" s="1"/>
  <c r="M424" i="1"/>
  <c r="S424" i="1" s="1"/>
  <c r="Y424" i="1" s="1"/>
  <c r="Q423" i="1"/>
  <c r="Q422" i="1" s="1"/>
  <c r="AH423" i="1"/>
  <c r="AH422" i="1" s="1"/>
  <c r="AO423" i="1"/>
  <c r="AO422" i="1" s="1"/>
  <c r="BF423" i="1"/>
  <c r="BF422" i="1" s="1"/>
  <c r="BM423" i="1"/>
  <c r="BM422" i="1" s="1"/>
  <c r="CG423" i="1"/>
  <c r="CG422" i="1" s="1"/>
  <c r="CN423" i="1"/>
  <c r="CN422" i="1" s="1"/>
  <c r="V423" i="1"/>
  <c r="V422" i="1" s="1"/>
  <c r="AC423" i="1"/>
  <c r="AC422" i="1" s="1"/>
  <c r="AT423" i="1"/>
  <c r="AT422" i="1" s="1"/>
  <c r="BA423" i="1"/>
  <c r="BA422" i="1" s="1"/>
  <c r="CB423" i="1"/>
  <c r="CB422" i="1" s="1"/>
  <c r="CS423" i="1"/>
  <c r="CS422" i="1" s="1"/>
  <c r="O430" i="1"/>
  <c r="O429" i="1" s="1"/>
  <c r="V430" i="1"/>
  <c r="V429" i="1" s="1"/>
  <c r="AC430" i="1"/>
  <c r="AC429" i="1" s="1"/>
  <c r="AM430" i="1"/>
  <c r="AM429" i="1" s="1"/>
  <c r="AT430" i="1"/>
  <c r="AT429" i="1" s="1"/>
  <c r="R449" i="1"/>
  <c r="X449" i="1" s="1"/>
  <c r="M453" i="1"/>
  <c r="S453" i="1" s="1"/>
  <c r="Y453" i="1" s="1"/>
  <c r="AA452" i="1"/>
  <c r="AO452" i="1"/>
  <c r="BM452" i="1"/>
  <c r="BW452" i="1"/>
  <c r="CN452" i="1"/>
  <c r="M454" i="1"/>
  <c r="S454" i="1" s="1"/>
  <c r="Y454" i="1" s="1"/>
  <c r="M455" i="1"/>
  <c r="S455" i="1" s="1"/>
  <c r="Y455" i="1" s="1"/>
  <c r="BR452" i="1"/>
  <c r="N459" i="1"/>
  <c r="T459" i="1" s="1"/>
  <c r="O452" i="1"/>
  <c r="V452" i="1"/>
  <c r="AC452" i="1"/>
  <c r="AT452" i="1"/>
  <c r="BA452" i="1"/>
  <c r="BK452" i="1"/>
  <c r="CI452" i="1"/>
  <c r="CS452" i="1"/>
  <c r="R463" i="1"/>
  <c r="X463" i="1" s="1"/>
  <c r="I469" i="1"/>
  <c r="I468" i="1" s="1"/>
  <c r="U467" i="1"/>
  <c r="P472" i="1"/>
  <c r="P467" i="1" s="1"/>
  <c r="BE472" i="1"/>
  <c r="M475" i="1"/>
  <c r="S475" i="1" s="1"/>
  <c r="Y475" i="1" s="1"/>
  <c r="AE475" i="1" s="1"/>
  <c r="AK475" i="1" s="1"/>
  <c r="AQ475" i="1" s="1"/>
  <c r="AW475" i="1" s="1"/>
  <c r="BC475" i="1" s="1"/>
  <c r="BI475" i="1" s="1"/>
  <c r="BO475" i="1" s="1"/>
  <c r="BT475" i="1" s="1"/>
  <c r="BY475" i="1" s="1"/>
  <c r="CE475" i="1" s="1"/>
  <c r="CK475" i="1" s="1"/>
  <c r="CQ475" i="1" s="1"/>
  <c r="M480" i="1"/>
  <c r="S480" i="1" s="1"/>
  <c r="Y480" i="1" s="1"/>
  <c r="AE480" i="1" s="1"/>
  <c r="AK480" i="1" s="1"/>
  <c r="AQ480" i="1" s="1"/>
  <c r="AW480" i="1" s="1"/>
  <c r="BC480" i="1" s="1"/>
  <c r="BI480" i="1" s="1"/>
  <c r="BO480" i="1" s="1"/>
  <c r="CO479" i="1"/>
  <c r="CO478" i="1" s="1"/>
  <c r="I479" i="1"/>
  <c r="I478" i="1" s="1"/>
  <c r="L486" i="1"/>
  <c r="R486" i="1" s="1"/>
  <c r="X486" i="1" s="1"/>
  <c r="Q485" i="1"/>
  <c r="Q484" i="1" s="1"/>
  <c r="AA485" i="1"/>
  <c r="AA484" i="1" s="1"/>
  <c r="AO485" i="1"/>
  <c r="AO484" i="1" s="1"/>
  <c r="BM485" i="1"/>
  <c r="BM484" i="1" s="1"/>
  <c r="BW485" i="1"/>
  <c r="BW484" i="1" s="1"/>
  <c r="CG485" i="1"/>
  <c r="CG484" i="1" s="1"/>
  <c r="CN485" i="1"/>
  <c r="CN484" i="1" s="1"/>
  <c r="AC485" i="1"/>
  <c r="AC484" i="1" s="1"/>
  <c r="AC477" i="1" s="1"/>
  <c r="AM485" i="1"/>
  <c r="AM484" i="1" s="1"/>
  <c r="BA485" i="1"/>
  <c r="BA484" i="1" s="1"/>
  <c r="BK485" i="1"/>
  <c r="BK484" i="1" s="1"/>
  <c r="CI485" i="1"/>
  <c r="CI484" i="1" s="1"/>
  <c r="CS485" i="1"/>
  <c r="CS484" i="1" s="1"/>
  <c r="AC492" i="1"/>
  <c r="AC491" i="1" s="1"/>
  <c r="CI492" i="1"/>
  <c r="CI491" i="1" s="1"/>
  <c r="L495" i="1"/>
  <c r="R495" i="1" s="1"/>
  <c r="X495" i="1" s="1"/>
  <c r="AD495" i="1" s="1"/>
  <c r="Q492" i="1"/>
  <c r="Q491" i="1" s="1"/>
  <c r="AA492" i="1"/>
  <c r="AA491" i="1" s="1"/>
  <c r="AH492" i="1"/>
  <c r="AH491" i="1" s="1"/>
  <c r="BM492" i="1"/>
  <c r="BM491" i="1" s="1"/>
  <c r="BM490" i="1" s="1"/>
  <c r="CG492" i="1"/>
  <c r="CG491" i="1" s="1"/>
  <c r="CN492" i="1"/>
  <c r="CN491" i="1" s="1"/>
  <c r="K525" i="1"/>
  <c r="K524" i="1" s="1"/>
  <c r="AB525" i="1"/>
  <c r="AB524" i="1" s="1"/>
  <c r="AI525" i="1"/>
  <c r="AI524" i="1" s="1"/>
  <c r="AZ525" i="1"/>
  <c r="AZ524" i="1" s="1"/>
  <c r="BG525" i="1"/>
  <c r="BG524" i="1" s="1"/>
  <c r="CH525" i="1"/>
  <c r="CH524" i="1" s="1"/>
  <c r="L534" i="1"/>
  <c r="R551" i="1"/>
  <c r="M562" i="1"/>
  <c r="L588" i="1"/>
  <c r="R588" i="1" s="1"/>
  <c r="X588" i="1" s="1"/>
  <c r="AD588" i="1" s="1"/>
  <c r="AJ588" i="1" s="1"/>
  <c r="AP588" i="1" s="1"/>
  <c r="AV588" i="1" s="1"/>
  <c r="BB588" i="1" s="1"/>
  <c r="BH588" i="1" s="1"/>
  <c r="BN588" i="1" s="1"/>
  <c r="Q587" i="1"/>
  <c r="AA587" i="1"/>
  <c r="BQ587" i="1"/>
  <c r="CA587" i="1"/>
  <c r="CO587" i="1"/>
  <c r="M590" i="1"/>
  <c r="G593" i="1"/>
  <c r="M595" i="1"/>
  <c r="AY593" i="1"/>
  <c r="M618" i="1"/>
  <c r="AZ624" i="1"/>
  <c r="AZ623" i="1" s="1"/>
  <c r="L643" i="1"/>
  <c r="M658" i="1"/>
  <c r="S658" i="1" s="1"/>
  <c r="Y658" i="1" s="1"/>
  <c r="AE658" i="1" s="1"/>
  <c r="L670" i="1"/>
  <c r="N672" i="1"/>
  <c r="N674" i="1"/>
  <c r="T674" i="1" s="1"/>
  <c r="Z674" i="1" s="1"/>
  <c r="AF674" i="1" s="1"/>
  <c r="AL674" i="1" s="1"/>
  <c r="AR674" i="1" s="1"/>
  <c r="AX674" i="1" s="1"/>
  <c r="BD674" i="1" s="1"/>
  <c r="BJ674" i="1" s="1"/>
  <c r="BP674" i="1" s="1"/>
  <c r="BU674" i="1" s="1"/>
  <c r="BZ674" i="1" s="1"/>
  <c r="CF674" i="1" s="1"/>
  <c r="CL674" i="1" s="1"/>
  <c r="CR674" i="1" s="1"/>
  <c r="N675" i="1"/>
  <c r="T675" i="1" s="1"/>
  <c r="Z675" i="1" s="1"/>
  <c r="AF675" i="1" s="1"/>
  <c r="AL675" i="1" s="1"/>
  <c r="AR675" i="1" s="1"/>
  <c r="AX675" i="1" s="1"/>
  <c r="BD675" i="1" s="1"/>
  <c r="BJ675" i="1" s="1"/>
  <c r="BP675" i="1" s="1"/>
  <c r="BU675" i="1" s="1"/>
  <c r="BZ675" i="1" s="1"/>
  <c r="CF675" i="1" s="1"/>
  <c r="CL675" i="1" s="1"/>
  <c r="CR675" i="1" s="1"/>
  <c r="N676" i="1"/>
  <c r="T676" i="1" s="1"/>
  <c r="Z676" i="1" s="1"/>
  <c r="AF676" i="1" s="1"/>
  <c r="AL676" i="1" s="1"/>
  <c r="AR676" i="1" s="1"/>
  <c r="AX676" i="1" s="1"/>
  <c r="BD676" i="1" s="1"/>
  <c r="BJ676" i="1" s="1"/>
  <c r="BP676" i="1" s="1"/>
  <c r="BU676" i="1" s="1"/>
  <c r="BZ676" i="1" s="1"/>
  <c r="CF676" i="1" s="1"/>
  <c r="CL676" i="1" s="1"/>
  <c r="CR676" i="1" s="1"/>
  <c r="Q678" i="1"/>
  <c r="CN678" i="1"/>
  <c r="H678" i="1"/>
  <c r="BR678" i="1"/>
  <c r="L214" i="1"/>
  <c r="R214" i="1" s="1"/>
  <c r="X214" i="1" s="1"/>
  <c r="AD214" i="1" s="1"/>
  <c r="AJ214" i="1" s="1"/>
  <c r="AP214" i="1" s="1"/>
  <c r="AV214" i="1" s="1"/>
  <c r="BB214" i="1" s="1"/>
  <c r="BH214" i="1" s="1"/>
  <c r="BN214" i="1" s="1"/>
  <c r="BS214" i="1" s="1"/>
  <c r="BX214" i="1" s="1"/>
  <c r="CD214" i="1" s="1"/>
  <c r="CJ214" i="1" s="1"/>
  <c r="CP214" i="1" s="1"/>
  <c r="Z218" i="1"/>
  <c r="M222" i="1"/>
  <c r="G228" i="1"/>
  <c r="M228" i="1" s="1"/>
  <c r="S228" i="1" s="1"/>
  <c r="O240" i="1"/>
  <c r="O239" i="1" s="1"/>
  <c r="BK240" i="1"/>
  <c r="BK239" i="1" s="1"/>
  <c r="H252" i="1"/>
  <c r="O252" i="1"/>
  <c r="BK252" i="1"/>
  <c r="CB252" i="1"/>
  <c r="CI252" i="1"/>
  <c r="N265" i="1"/>
  <c r="T265" i="1" s="1"/>
  <c r="Z265" i="1" s="1"/>
  <c r="AF265" i="1" s="1"/>
  <c r="AL265" i="1" s="1"/>
  <c r="AR265" i="1" s="1"/>
  <c r="AX265" i="1" s="1"/>
  <c r="BD265" i="1" s="1"/>
  <c r="BJ265" i="1" s="1"/>
  <c r="BP265" i="1" s="1"/>
  <c r="BU265" i="1" s="1"/>
  <c r="BZ265" i="1" s="1"/>
  <c r="CF265" i="1" s="1"/>
  <c r="CL265" i="1" s="1"/>
  <c r="CR265" i="1" s="1"/>
  <c r="U264" i="1"/>
  <c r="U263" i="1" s="1"/>
  <c r="AB264" i="1"/>
  <c r="AB263" i="1" s="1"/>
  <c r="AB262" i="1" s="1"/>
  <c r="AB261" i="1" s="1"/>
  <c r="AZ264" i="1"/>
  <c r="AZ263" i="1" s="1"/>
  <c r="BQ264" i="1"/>
  <c r="BQ263" i="1" s="1"/>
  <c r="CH264" i="1"/>
  <c r="CH263" i="1" s="1"/>
  <c r="L267" i="1"/>
  <c r="R267" i="1" s="1"/>
  <c r="X267" i="1" s="1"/>
  <c r="AD267" i="1" s="1"/>
  <c r="AJ267" i="1" s="1"/>
  <c r="AP267" i="1" s="1"/>
  <c r="AV267" i="1" s="1"/>
  <c r="BB267" i="1" s="1"/>
  <c r="BH267" i="1" s="1"/>
  <c r="BN267" i="1" s="1"/>
  <c r="BS267" i="1" s="1"/>
  <c r="BX267" i="1" s="1"/>
  <c r="CD267" i="1" s="1"/>
  <c r="CJ267" i="1" s="1"/>
  <c r="CP267" i="1" s="1"/>
  <c r="M273" i="1"/>
  <c r="L283" i="1"/>
  <c r="AG292" i="1"/>
  <c r="AG291" i="1" s="1"/>
  <c r="BV292" i="1"/>
  <c r="BV291" i="1" s="1"/>
  <c r="N320" i="1"/>
  <c r="AB315" i="1"/>
  <c r="T337" i="1"/>
  <c r="M342" i="1"/>
  <c r="S342" i="1" s="1"/>
  <c r="N359" i="1"/>
  <c r="T359" i="1" s="1"/>
  <c r="Z359" i="1" s="1"/>
  <c r="N360" i="1"/>
  <c r="T360" i="1" s="1"/>
  <c r="Z360" i="1" s="1"/>
  <c r="N361" i="1"/>
  <c r="T361" i="1" s="1"/>
  <c r="Z361" i="1" s="1"/>
  <c r="M368" i="1"/>
  <c r="S368" i="1" s="1"/>
  <c r="P383" i="1"/>
  <c r="S383" i="1" s="1"/>
  <c r="I423" i="1"/>
  <c r="I422" i="1" s="1"/>
  <c r="BE430" i="1"/>
  <c r="BE429" i="1" s="1"/>
  <c r="R433" i="1"/>
  <c r="X433" i="1" s="1"/>
  <c r="AD433" i="1" s="1"/>
  <c r="AJ433" i="1" s="1"/>
  <c r="AP433" i="1" s="1"/>
  <c r="AV433" i="1" s="1"/>
  <c r="BB433" i="1" s="1"/>
  <c r="BH433" i="1" s="1"/>
  <c r="BN433" i="1" s="1"/>
  <c r="BS433" i="1" s="1"/>
  <c r="BX433" i="1" s="1"/>
  <c r="CD433" i="1" s="1"/>
  <c r="CJ433" i="1" s="1"/>
  <c r="CP433" i="1" s="1"/>
  <c r="AY430" i="1"/>
  <c r="AY429" i="1" s="1"/>
  <c r="CA430" i="1"/>
  <c r="CA429" i="1" s="1"/>
  <c r="M438" i="1"/>
  <c r="AA437" i="1"/>
  <c r="AA436" i="1" s="1"/>
  <c r="S449" i="1"/>
  <c r="Y449" i="1" s="1"/>
  <c r="AE449" i="1" s="1"/>
  <c r="AK449" i="1" s="1"/>
  <c r="AQ449" i="1" s="1"/>
  <c r="AW449" i="1" s="1"/>
  <c r="BC449" i="1" s="1"/>
  <c r="BI449" i="1" s="1"/>
  <c r="BO449" i="1" s="1"/>
  <c r="P452" i="1"/>
  <c r="AG452" i="1"/>
  <c r="AN452" i="1"/>
  <c r="AU452" i="1"/>
  <c r="BE452" i="1"/>
  <c r="BV452" i="1"/>
  <c r="CC452" i="1"/>
  <c r="L473" i="1"/>
  <c r="R473" i="1" s="1"/>
  <c r="X473" i="1" s="1"/>
  <c r="AY472" i="1"/>
  <c r="CN472" i="1"/>
  <c r="O472" i="1"/>
  <c r="AC472" i="1"/>
  <c r="G479" i="1"/>
  <c r="I492" i="1"/>
  <c r="I491" i="1" s="1"/>
  <c r="AG492" i="1"/>
  <c r="AG491" i="1" s="1"/>
  <c r="AU492" i="1"/>
  <c r="AU491" i="1" s="1"/>
  <c r="CM492" i="1"/>
  <c r="CM491" i="1" s="1"/>
  <c r="W518" i="1"/>
  <c r="W517" i="1" s="1"/>
  <c r="AU518" i="1"/>
  <c r="AU517" i="1" s="1"/>
  <c r="I525" i="1"/>
  <c r="I524" i="1" s="1"/>
  <c r="W525" i="1"/>
  <c r="W524" i="1" s="1"/>
  <c r="BV525" i="1"/>
  <c r="BV524" i="1" s="1"/>
  <c r="CM525" i="1"/>
  <c r="CM524" i="1" s="1"/>
  <c r="R538" i="1"/>
  <c r="I541" i="1"/>
  <c r="I540" i="1" s="1"/>
  <c r="W541" i="1"/>
  <c r="W540" i="1" s="1"/>
  <c r="AG541" i="1"/>
  <c r="AG540" i="1" s="1"/>
  <c r="BE541" i="1"/>
  <c r="BE540" i="1" s="1"/>
  <c r="BV541" i="1"/>
  <c r="BV540" i="1" s="1"/>
  <c r="CC541" i="1"/>
  <c r="CC540" i="1" s="1"/>
  <c r="CM541" i="1"/>
  <c r="CM540" i="1" s="1"/>
  <c r="P557" i="1"/>
  <c r="AU557" i="1"/>
  <c r="BL557" i="1"/>
  <c r="BV557" i="1"/>
  <c r="CM557" i="1"/>
  <c r="V557" i="1"/>
  <c r="BA557" i="1"/>
  <c r="V564" i="1"/>
  <c r="AC564" i="1"/>
  <c r="BA564" i="1"/>
  <c r="BR564" i="1"/>
  <c r="AA564" i="1"/>
  <c r="AY564" i="1"/>
  <c r="BF564" i="1"/>
  <c r="BW564" i="1"/>
  <c r="T595" i="1"/>
  <c r="T606" i="1"/>
  <c r="T612" i="1"/>
  <c r="AB669" i="1"/>
  <c r="AB668" i="1" s="1"/>
  <c r="AS669" i="1"/>
  <c r="AS668" i="1" s="1"/>
  <c r="AZ669" i="1"/>
  <c r="AZ668" i="1" s="1"/>
  <c r="CH669" i="1"/>
  <c r="CH668" i="1" s="1"/>
  <c r="CO669" i="1"/>
  <c r="CO668" i="1" s="1"/>
  <c r="AG669" i="1"/>
  <c r="AG668" i="1" s="1"/>
  <c r="P678" i="1"/>
  <c r="BR686" i="1"/>
  <c r="BR685" i="1" s="1"/>
  <c r="T713" i="1"/>
  <c r="U731" i="1"/>
  <c r="U730" i="1" s="1"/>
  <c r="AB731" i="1"/>
  <c r="AB730" i="1" s="1"/>
  <c r="AI731" i="1"/>
  <c r="AI730" i="1" s="1"/>
  <c r="AS731" i="1"/>
  <c r="AS730" i="1" s="1"/>
  <c r="AZ731" i="1"/>
  <c r="AZ730" i="1" s="1"/>
  <c r="BG731" i="1"/>
  <c r="BG730" i="1" s="1"/>
  <c r="G974" i="1"/>
  <c r="G973" i="1" s="1"/>
  <c r="CO315" i="1"/>
  <c r="BK437" i="1"/>
  <c r="BK436" i="1" s="1"/>
  <c r="AY518" i="1"/>
  <c r="AY517" i="1" s="1"/>
  <c r="CB583" i="1"/>
  <c r="K593" i="1"/>
  <c r="BF593" i="1"/>
  <c r="BF592" i="1" s="1"/>
  <c r="J614" i="1"/>
  <c r="AA614" i="1"/>
  <c r="AY614" i="1"/>
  <c r="AY610" i="1" s="1"/>
  <c r="AY609" i="1" s="1"/>
  <c r="AY608" i="1" s="1"/>
  <c r="BF614" i="1"/>
  <c r="BW614" i="1"/>
  <c r="BW610" i="1" s="1"/>
  <c r="BW609" i="1" s="1"/>
  <c r="BW608" i="1" s="1"/>
  <c r="CN614" i="1"/>
  <c r="T654" i="1"/>
  <c r="T655" i="1"/>
  <c r="L672" i="1"/>
  <c r="AA686" i="1"/>
  <c r="AA685" i="1" s="1"/>
  <c r="AY686" i="1"/>
  <c r="AY685" i="1" s="1"/>
  <c r="BF686" i="1"/>
  <c r="BF685" i="1" s="1"/>
  <c r="CN686" i="1"/>
  <c r="CN685" i="1" s="1"/>
  <c r="N202" i="1"/>
  <c r="T202" i="1" s="1"/>
  <c r="L206" i="1"/>
  <c r="R206" i="1" s="1"/>
  <c r="N208" i="1"/>
  <c r="T208" i="1" s="1"/>
  <c r="Z208" i="1" s="1"/>
  <c r="AF208" i="1" s="1"/>
  <c r="AL208" i="1" s="1"/>
  <c r="AR208" i="1" s="1"/>
  <c r="AX208" i="1" s="1"/>
  <c r="BD208" i="1" s="1"/>
  <c r="BJ208" i="1" s="1"/>
  <c r="BP208" i="1" s="1"/>
  <c r="BU208" i="1" s="1"/>
  <c r="BZ208" i="1" s="1"/>
  <c r="CF208" i="1" s="1"/>
  <c r="CL208" i="1" s="1"/>
  <c r="CR208" i="1" s="1"/>
  <c r="N209" i="1"/>
  <c r="T209" i="1" s="1"/>
  <c r="Z209" i="1" s="1"/>
  <c r="AF209" i="1" s="1"/>
  <c r="AL209" i="1" s="1"/>
  <c r="AR209" i="1" s="1"/>
  <c r="AX209" i="1" s="1"/>
  <c r="BD209" i="1" s="1"/>
  <c r="BJ209" i="1" s="1"/>
  <c r="BP209" i="1" s="1"/>
  <c r="BU209" i="1" s="1"/>
  <c r="BZ209" i="1" s="1"/>
  <c r="CF209" i="1" s="1"/>
  <c r="CL209" i="1" s="1"/>
  <c r="CR209" i="1" s="1"/>
  <c r="N210" i="1"/>
  <c r="T210" i="1" s="1"/>
  <c r="Z210" i="1" s="1"/>
  <c r="AF210" i="1" s="1"/>
  <c r="AL210" i="1" s="1"/>
  <c r="AR210" i="1" s="1"/>
  <c r="AX210" i="1" s="1"/>
  <c r="BD210" i="1" s="1"/>
  <c r="BJ210" i="1" s="1"/>
  <c r="BP210" i="1" s="1"/>
  <c r="BU210" i="1" s="1"/>
  <c r="BZ210" i="1" s="1"/>
  <c r="CF210" i="1" s="1"/>
  <c r="CL210" i="1" s="1"/>
  <c r="CR210" i="1" s="1"/>
  <c r="M230" i="1"/>
  <c r="S230" i="1" s="1"/>
  <c r="L253" i="1"/>
  <c r="R253" i="1" s="1"/>
  <c r="X253" i="1" s="1"/>
  <c r="AD253" i="1" s="1"/>
  <c r="AJ253" i="1" s="1"/>
  <c r="AP253" i="1" s="1"/>
  <c r="AV253" i="1" s="1"/>
  <c r="BB253" i="1" s="1"/>
  <c r="BH253" i="1" s="1"/>
  <c r="BN253" i="1" s="1"/>
  <c r="BS253" i="1" s="1"/>
  <c r="BX253" i="1" s="1"/>
  <c r="CD253" i="1" s="1"/>
  <c r="CJ253" i="1" s="1"/>
  <c r="CP253" i="1" s="1"/>
  <c r="Q252" i="1"/>
  <c r="AA252" i="1"/>
  <c r="AO252" i="1"/>
  <c r="AY252" i="1"/>
  <c r="BM252" i="1"/>
  <c r="BW252" i="1"/>
  <c r="CG252" i="1"/>
  <c r="CN252" i="1"/>
  <c r="M255" i="1"/>
  <c r="S255" i="1" s="1"/>
  <c r="Y255" i="1" s="1"/>
  <c r="AE255" i="1" s="1"/>
  <c r="AK255" i="1" s="1"/>
  <c r="AQ255" i="1" s="1"/>
  <c r="AW255" i="1" s="1"/>
  <c r="BC255" i="1" s="1"/>
  <c r="BI255" i="1" s="1"/>
  <c r="BO255" i="1" s="1"/>
  <c r="K252" i="1"/>
  <c r="U252" i="1"/>
  <c r="AB252" i="1"/>
  <c r="AI252" i="1"/>
  <c r="AS252" i="1"/>
  <c r="AZ252" i="1"/>
  <c r="BG252" i="1"/>
  <c r="BQ252" i="1"/>
  <c r="CO252" i="1"/>
  <c r="CL279" i="1"/>
  <c r="G288" i="1"/>
  <c r="M288" i="1" s="1"/>
  <c r="S288" i="1" s="1"/>
  <c r="Y288" i="1" s="1"/>
  <c r="AE288" i="1" s="1"/>
  <c r="AK288" i="1" s="1"/>
  <c r="AQ288" i="1" s="1"/>
  <c r="AW288" i="1" s="1"/>
  <c r="BC288" i="1" s="1"/>
  <c r="BI288" i="1" s="1"/>
  <c r="BO288" i="1" s="1"/>
  <c r="BT288" i="1" s="1"/>
  <c r="BY288" i="1" s="1"/>
  <c r="CE288" i="1" s="1"/>
  <c r="CK288" i="1" s="1"/>
  <c r="CQ288" i="1" s="1"/>
  <c r="N300" i="1"/>
  <c r="T300" i="1" s="1"/>
  <c r="O299" i="1"/>
  <c r="O298" i="1" s="1"/>
  <c r="V299" i="1"/>
  <c r="V298" i="1" s="1"/>
  <c r="AM299" i="1"/>
  <c r="AM298" i="1" s="1"/>
  <c r="AT299" i="1"/>
  <c r="AT298" i="1" s="1"/>
  <c r="BA299" i="1"/>
  <c r="BA298" i="1" s="1"/>
  <c r="BK299" i="1"/>
  <c r="BK298" i="1" s="1"/>
  <c r="BR299" i="1"/>
  <c r="BR298" i="1" s="1"/>
  <c r="F299" i="1"/>
  <c r="F298" i="1" s="1"/>
  <c r="BW299" i="1"/>
  <c r="BW298" i="1" s="1"/>
  <c r="N317" i="1"/>
  <c r="T317" i="1" s="1"/>
  <c r="BA315" i="1"/>
  <c r="CB315" i="1"/>
  <c r="N325" i="1"/>
  <c r="T325" i="1" s="1"/>
  <c r="Z325" i="1" s="1"/>
  <c r="N326" i="1"/>
  <c r="T326" i="1" s="1"/>
  <c r="Z326" i="1" s="1"/>
  <c r="N327" i="1"/>
  <c r="T327" i="1" s="1"/>
  <c r="Z327" i="1" s="1"/>
  <c r="M344" i="1"/>
  <c r="S344" i="1" s="1"/>
  <c r="CA353" i="1"/>
  <c r="CA352" i="1" s="1"/>
  <c r="Z384" i="1"/>
  <c r="M409" i="1"/>
  <c r="BF412" i="1"/>
  <c r="BF411" i="1" s="1"/>
  <c r="BH420" i="1"/>
  <c r="BN420" i="1" s="1"/>
  <c r="M431" i="1"/>
  <c r="CF444" i="1"/>
  <c r="CL444" i="1" s="1"/>
  <c r="AZ452" i="1"/>
  <c r="CH452" i="1"/>
  <c r="M488" i="1"/>
  <c r="Q498" i="1"/>
  <c r="Q497" i="1" s="1"/>
  <c r="N506" i="1"/>
  <c r="T506" i="1" s="1"/>
  <c r="AG631" i="1"/>
  <c r="J657" i="1"/>
  <c r="CB816" i="1"/>
  <c r="N827" i="1"/>
  <c r="I841" i="1"/>
  <c r="W841" i="1"/>
  <c r="W840" i="1" s="1"/>
  <c r="AU841" i="1"/>
  <c r="AU840" i="1" s="1"/>
  <c r="BE841" i="1"/>
  <c r="BE840" i="1" s="1"/>
  <c r="BV841" i="1"/>
  <c r="BV840" i="1" s="1"/>
  <c r="CM841" i="1"/>
  <c r="CM840" i="1" s="1"/>
  <c r="CJ849" i="1"/>
  <c r="CP849" i="1" s="1"/>
  <c r="AC851" i="1"/>
  <c r="BA851" i="1"/>
  <c r="AB851" i="1"/>
  <c r="CO851" i="1"/>
  <c r="P861" i="1"/>
  <c r="P860" i="1" s="1"/>
  <c r="W861" i="1"/>
  <c r="W860" i="1" s="1"/>
  <c r="AU861" i="1"/>
  <c r="AU860" i="1" s="1"/>
  <c r="CM861" i="1"/>
  <c r="CM860" i="1" s="1"/>
  <c r="L872" i="1"/>
  <c r="H892" i="1"/>
  <c r="H891" i="1" s="1"/>
  <c r="CO892" i="1"/>
  <c r="CO891" i="1" s="1"/>
  <c r="N899" i="1"/>
  <c r="I933" i="1"/>
  <c r="F946" i="1"/>
  <c r="F945" i="1" s="1"/>
  <c r="F944" i="1" s="1"/>
  <c r="P974" i="1"/>
  <c r="P973" i="1" s="1"/>
  <c r="BL974" i="1"/>
  <c r="BL973" i="1" s="1"/>
  <c r="CM974" i="1"/>
  <c r="CM973" i="1" s="1"/>
  <c r="Q998" i="1"/>
  <c r="Q997" i="1" s="1"/>
  <c r="AA998" i="1"/>
  <c r="AA997" i="1" s="1"/>
  <c r="AH998" i="1"/>
  <c r="AH997" i="1" s="1"/>
  <c r="AO998" i="1"/>
  <c r="AO997" i="1" s="1"/>
  <c r="AY998" i="1"/>
  <c r="AY997" i="1" s="1"/>
  <c r="BF998" i="1"/>
  <c r="BF997" i="1" s="1"/>
  <c r="BM998" i="1"/>
  <c r="BM997" i="1" s="1"/>
  <c r="BW998" i="1"/>
  <c r="BW997" i="1" s="1"/>
  <c r="CG998" i="1"/>
  <c r="CG997" i="1" s="1"/>
  <c r="I1034" i="1"/>
  <c r="Q1034" i="1"/>
  <c r="Q1033" i="1" s="1"/>
  <c r="AH1034" i="1"/>
  <c r="AH1033" i="1" s="1"/>
  <c r="AO1034" i="1"/>
  <c r="AO1033" i="1" s="1"/>
  <c r="BF1034" i="1"/>
  <c r="BF1033" i="1" s="1"/>
  <c r="CG1034" i="1"/>
  <c r="CG1033" i="1" s="1"/>
  <c r="H1040" i="1"/>
  <c r="N1040" i="1" s="1"/>
  <c r="M1046" i="1"/>
  <c r="U1045" i="1"/>
  <c r="U1044" i="1" s="1"/>
  <c r="H702" i="1"/>
  <c r="H701" i="1" s="1"/>
  <c r="H700" i="1" s="1"/>
  <c r="O702" i="1"/>
  <c r="O701" i="1" s="1"/>
  <c r="O700" i="1" s="1"/>
  <c r="AM702" i="1"/>
  <c r="AM701" i="1" s="1"/>
  <c r="AM700" i="1" s="1"/>
  <c r="BK702" i="1"/>
  <c r="BK701" i="1" s="1"/>
  <c r="BK700" i="1" s="1"/>
  <c r="CB702" i="1"/>
  <c r="CB701" i="1" s="1"/>
  <c r="CB700" i="1" s="1"/>
  <c r="CI702" i="1"/>
  <c r="CI701" i="1" s="1"/>
  <c r="CI700" i="1" s="1"/>
  <c r="K715" i="1"/>
  <c r="U715" i="1"/>
  <c r="AS715" i="1"/>
  <c r="H731" i="1"/>
  <c r="H730" i="1" s="1"/>
  <c r="V731" i="1"/>
  <c r="V730" i="1" s="1"/>
  <c r="AT731" i="1"/>
  <c r="AT730" i="1" s="1"/>
  <c r="BR731" i="1"/>
  <c r="BR730" i="1" s="1"/>
  <c r="CB731" i="1"/>
  <c r="CB730" i="1" s="1"/>
  <c r="CS731" i="1"/>
  <c r="CS730" i="1" s="1"/>
  <c r="N746" i="1"/>
  <c r="Q745" i="1"/>
  <c r="Q744" i="1" s="1"/>
  <c r="BM745" i="1"/>
  <c r="BM744" i="1" s="1"/>
  <c r="BM755" i="1"/>
  <c r="BP755" i="1" s="1"/>
  <c r="BU755" i="1" s="1"/>
  <c r="G759" i="1"/>
  <c r="M759" i="1" s="1"/>
  <c r="K759" i="1"/>
  <c r="K758" i="1" s="1"/>
  <c r="U759" i="1"/>
  <c r="U758" i="1" s="1"/>
  <c r="AB759" i="1"/>
  <c r="AB758" i="1" s="1"/>
  <c r="AI759" i="1"/>
  <c r="AI758" i="1" s="1"/>
  <c r="AZ759" i="1"/>
  <c r="AZ758" i="1" s="1"/>
  <c r="BG759" i="1"/>
  <c r="BG758" i="1" s="1"/>
  <c r="BQ759" i="1"/>
  <c r="BQ758" i="1" s="1"/>
  <c r="CO759" i="1"/>
  <c r="CO758" i="1" s="1"/>
  <c r="N762" i="1"/>
  <c r="T762" i="1" s="1"/>
  <c r="I766" i="1"/>
  <c r="I765" i="1" s="1"/>
  <c r="AG766" i="1"/>
  <c r="AG765" i="1" s="1"/>
  <c r="AN766" i="1"/>
  <c r="AN765" i="1" s="1"/>
  <c r="BE766" i="1"/>
  <c r="BE765" i="1" s="1"/>
  <c r="BL766" i="1"/>
  <c r="BL765" i="1" s="1"/>
  <c r="BV766" i="1"/>
  <c r="BV765" i="1" s="1"/>
  <c r="CC766" i="1"/>
  <c r="CC765" i="1" s="1"/>
  <c r="H766" i="1"/>
  <c r="H765" i="1" s="1"/>
  <c r="O766" i="1"/>
  <c r="O765" i="1" s="1"/>
  <c r="AM766" i="1"/>
  <c r="AM765" i="1" s="1"/>
  <c r="BA766" i="1"/>
  <c r="BA765" i="1" s="1"/>
  <c r="BK766" i="1"/>
  <c r="BK765" i="1" s="1"/>
  <c r="BR766" i="1"/>
  <c r="BR765" i="1" s="1"/>
  <c r="CI766" i="1"/>
  <c r="CI765" i="1" s="1"/>
  <c r="J783" i="1"/>
  <c r="J782" i="1" s="1"/>
  <c r="AH783" i="1"/>
  <c r="AH782" i="1" s="1"/>
  <c r="BF783" i="1"/>
  <c r="BF782" i="1" s="1"/>
  <c r="CN783" i="1"/>
  <c r="CN782" i="1" s="1"/>
  <c r="H783" i="1"/>
  <c r="O783" i="1"/>
  <c r="O782" i="1" s="1"/>
  <c r="V783" i="1"/>
  <c r="V782" i="1" s="1"/>
  <c r="AC783" i="1"/>
  <c r="AC782" i="1" s="1"/>
  <c r="AM783" i="1"/>
  <c r="AM782" i="1" s="1"/>
  <c r="AT783" i="1"/>
  <c r="AT782" i="1" s="1"/>
  <c r="BA783" i="1"/>
  <c r="BA782" i="1" s="1"/>
  <c r="BK783" i="1"/>
  <c r="BK782" i="1" s="1"/>
  <c r="BR783" i="1"/>
  <c r="CI783" i="1"/>
  <c r="CI782" i="1" s="1"/>
  <c r="CS783" i="1"/>
  <c r="CS782" i="1" s="1"/>
  <c r="L790" i="1"/>
  <c r="R790" i="1" s="1"/>
  <c r="X790" i="1" s="1"/>
  <c r="AD790" i="1" s="1"/>
  <c r="AJ790" i="1" s="1"/>
  <c r="AP790" i="1" s="1"/>
  <c r="AV790" i="1" s="1"/>
  <c r="BB790" i="1" s="1"/>
  <c r="BH790" i="1" s="1"/>
  <c r="BN790" i="1" s="1"/>
  <c r="BS790" i="1" s="1"/>
  <c r="BX790" i="1" s="1"/>
  <c r="CD790" i="1" s="1"/>
  <c r="CJ790" i="1" s="1"/>
  <c r="CP790" i="1" s="1"/>
  <c r="V789" i="1"/>
  <c r="V788" i="1" s="1"/>
  <c r="P826" i="1"/>
  <c r="P825" i="1" s="1"/>
  <c r="AN826" i="1"/>
  <c r="AN825" i="1" s="1"/>
  <c r="AU826" i="1"/>
  <c r="AU825" i="1" s="1"/>
  <c r="BL826" i="1"/>
  <c r="BL825" i="1" s="1"/>
  <c r="AB826" i="1"/>
  <c r="AB825" i="1" s="1"/>
  <c r="BG826" i="1"/>
  <c r="BG825" i="1" s="1"/>
  <c r="CA826" i="1"/>
  <c r="CA825" i="1" s="1"/>
  <c r="K841" i="1"/>
  <c r="K840" i="1" s="1"/>
  <c r="AI841" i="1"/>
  <c r="AI840" i="1" s="1"/>
  <c r="CH841" i="1"/>
  <c r="CH840" i="1" s="1"/>
  <c r="CO841" i="1"/>
  <c r="CO840" i="1" s="1"/>
  <c r="BK851" i="1"/>
  <c r="AN875" i="1"/>
  <c r="N882" i="1"/>
  <c r="T882" i="1" s="1"/>
  <c r="L904" i="1"/>
  <c r="I909" i="1"/>
  <c r="P909" i="1"/>
  <c r="AN909" i="1"/>
  <c r="BL909" i="1"/>
  <c r="Q933" i="1"/>
  <c r="L1005" i="1"/>
  <c r="R1005" i="1" s="1"/>
  <c r="U1028" i="1"/>
  <c r="U1027" i="1" s="1"/>
  <c r="AB1028" i="1"/>
  <c r="AB1027" i="1" s="1"/>
  <c r="AI1028" i="1"/>
  <c r="AI1027" i="1" s="1"/>
  <c r="AS1028" i="1"/>
  <c r="AS1027" i="1" s="1"/>
  <c r="AZ1028" i="1"/>
  <c r="AZ1027" i="1" s="1"/>
  <c r="BG1028" i="1"/>
  <c r="BG1027" i="1" s="1"/>
  <c r="BQ1028" i="1"/>
  <c r="BQ1027" i="1" s="1"/>
  <c r="CA1028" i="1"/>
  <c r="CA1027" i="1" s="1"/>
  <c r="CO1028" i="1"/>
  <c r="CO1027" i="1" s="1"/>
  <c r="J1034" i="1"/>
  <c r="J1033" i="1" s="1"/>
  <c r="AM1034" i="1"/>
  <c r="AM1033" i="1" s="1"/>
  <c r="BK1034" i="1"/>
  <c r="BK1033" i="1" s="1"/>
  <c r="CB1034" i="1"/>
  <c r="CB1033" i="1" s="1"/>
  <c r="CI1034" i="1"/>
  <c r="CI1033" i="1" s="1"/>
  <c r="O1136" i="1"/>
  <c r="AC1136" i="1"/>
  <c r="AM1136" i="1"/>
  <c r="CI1136" i="1"/>
  <c r="I745" i="1"/>
  <c r="I744" i="1" s="1"/>
  <c r="W745" i="1"/>
  <c r="W744" i="1" s="1"/>
  <c r="AG745" i="1"/>
  <c r="AG744" i="1" s="1"/>
  <c r="AN745" i="1"/>
  <c r="AN744" i="1" s="1"/>
  <c r="AU745" i="1"/>
  <c r="AU744" i="1" s="1"/>
  <c r="BE745" i="1"/>
  <c r="BE744" i="1" s="1"/>
  <c r="CC745" i="1"/>
  <c r="CC744" i="1" s="1"/>
  <c r="CM745" i="1"/>
  <c r="CM744" i="1" s="1"/>
  <c r="BE775" i="1"/>
  <c r="R780" i="1"/>
  <c r="N976" i="1"/>
  <c r="T976" i="1" s="1"/>
  <c r="Z976" i="1" s="1"/>
  <c r="AF976" i="1" s="1"/>
  <c r="BE1078" i="1"/>
  <c r="BH1078" i="1" s="1"/>
  <c r="BN1078" i="1" s="1"/>
  <c r="K686" i="1"/>
  <c r="K685" i="1" s="1"/>
  <c r="K702" i="1"/>
  <c r="BG702" i="1"/>
  <c r="BG701" i="1" s="1"/>
  <c r="BG700" i="1" s="1"/>
  <c r="AH708" i="1"/>
  <c r="AH707" i="1" s="1"/>
  <c r="AO708" i="1"/>
  <c r="AO707" i="1" s="1"/>
  <c r="BF708" i="1"/>
  <c r="BF707" i="1" s="1"/>
  <c r="BM708" i="1"/>
  <c r="BM707" i="1" s="1"/>
  <c r="CN708" i="1"/>
  <c r="CN707" i="1" s="1"/>
  <c r="BA775" i="1"/>
  <c r="Q775" i="1"/>
  <c r="AH775" i="1"/>
  <c r="BF775" i="1"/>
  <c r="BM775" i="1"/>
  <c r="CN775" i="1"/>
  <c r="N780" i="1"/>
  <c r="AI775" i="1"/>
  <c r="CA775" i="1"/>
  <c r="H798" i="1"/>
  <c r="N798" i="1" s="1"/>
  <c r="T798" i="1" s="1"/>
  <c r="Z798" i="1" s="1"/>
  <c r="AF798" i="1" s="1"/>
  <c r="AL798" i="1" s="1"/>
  <c r="AR798" i="1" s="1"/>
  <c r="AX798" i="1" s="1"/>
  <c r="BD798" i="1" s="1"/>
  <c r="BJ798" i="1" s="1"/>
  <c r="BP798" i="1" s="1"/>
  <c r="BU798" i="1" s="1"/>
  <c r="BZ798" i="1" s="1"/>
  <c r="CF798" i="1" s="1"/>
  <c r="CL798" i="1" s="1"/>
  <c r="CR798" i="1" s="1"/>
  <c r="M814" i="1"/>
  <c r="U851" i="1"/>
  <c r="M903" i="1"/>
  <c r="S903" i="1" s="1"/>
  <c r="AI933" i="1"/>
  <c r="CA933" i="1"/>
  <c r="CH933" i="1"/>
  <c r="L970" i="1"/>
  <c r="N977" i="1"/>
  <c r="O974" i="1"/>
  <c r="O973" i="1" s="1"/>
  <c r="BK974" i="1"/>
  <c r="BK973" i="1" s="1"/>
  <c r="CB974" i="1"/>
  <c r="CB973" i="1" s="1"/>
  <c r="AG998" i="1"/>
  <c r="AG997" i="1" s="1"/>
  <c r="AU998" i="1"/>
  <c r="AU997" i="1" s="1"/>
  <c r="BE998" i="1"/>
  <c r="BE997" i="1" s="1"/>
  <c r="CL1009" i="1"/>
  <c r="AC1051" i="1"/>
  <c r="AC1050" i="1" s="1"/>
  <c r="BA1051" i="1"/>
  <c r="BA1050" i="1" s="1"/>
  <c r="CS1051" i="1"/>
  <c r="CS1050" i="1" s="1"/>
  <c r="F1072" i="1"/>
  <c r="AI1045" i="1"/>
  <c r="AI1044" i="1" s="1"/>
  <c r="AS1045" i="1"/>
  <c r="AS1044" i="1" s="1"/>
  <c r="BG1045" i="1"/>
  <c r="BG1044" i="1" s="1"/>
  <c r="CA1045" i="1"/>
  <c r="CA1044" i="1" s="1"/>
  <c r="CH1045" i="1"/>
  <c r="CH1044" i="1" s="1"/>
  <c r="CO1045" i="1"/>
  <c r="CO1044" i="1" s="1"/>
  <c r="W1051" i="1"/>
  <c r="W1050" i="1" s="1"/>
  <c r="AU1051" i="1"/>
  <c r="AU1050" i="1" s="1"/>
  <c r="BV1051" i="1"/>
  <c r="BV1050" i="1" s="1"/>
  <c r="I1057" i="1"/>
  <c r="I1056" i="1" s="1"/>
  <c r="AG1057" i="1"/>
  <c r="AG1056" i="1" s="1"/>
  <c r="BE1057" i="1"/>
  <c r="BE1056" i="1" s="1"/>
  <c r="CC1057" i="1"/>
  <c r="CC1056" i="1" s="1"/>
  <c r="L1086" i="1"/>
  <c r="R1086" i="1" s="1"/>
  <c r="N1096" i="1"/>
  <c r="CI1095" i="1"/>
  <c r="AG1099" i="1"/>
  <c r="M1109" i="1"/>
  <c r="CM1114" i="1"/>
  <c r="CM1113" i="1" s="1"/>
  <c r="M1126" i="1"/>
  <c r="S1126" i="1" s="1"/>
  <c r="W1136" i="1"/>
  <c r="AG1136" i="1"/>
  <c r="AU1136" i="1"/>
  <c r="BE1136" i="1"/>
  <c r="CM1136" i="1"/>
  <c r="L1166" i="1"/>
  <c r="R1166" i="1" s="1"/>
  <c r="X1166" i="1" s="1"/>
  <c r="AD1166" i="1" s="1"/>
  <c r="AJ1166" i="1" s="1"/>
  <c r="AP1166" i="1" s="1"/>
  <c r="AV1166" i="1" s="1"/>
  <c r="BB1166" i="1" s="1"/>
  <c r="BH1166" i="1" s="1"/>
  <c r="BN1166" i="1" s="1"/>
  <c r="CG1169" i="1"/>
  <c r="CG1168" i="1" s="1"/>
  <c r="N1176" i="1"/>
  <c r="T1176" i="1" s="1"/>
  <c r="N1185" i="1"/>
  <c r="T1185" i="1" s="1"/>
  <c r="Z1185" i="1" s="1"/>
  <c r="AF1185" i="1" s="1"/>
  <c r="AL1185" i="1" s="1"/>
  <c r="AR1185" i="1" s="1"/>
  <c r="AX1185" i="1" s="1"/>
  <c r="BD1185" i="1" s="1"/>
  <c r="BJ1185" i="1" s="1"/>
  <c r="BP1185" i="1" s="1"/>
  <c r="BU1185" i="1" s="1"/>
  <c r="BZ1185" i="1" s="1"/>
  <c r="CF1185" i="1" s="1"/>
  <c r="CL1185" i="1" s="1"/>
  <c r="CR1185" i="1" s="1"/>
  <c r="AZ1194" i="1"/>
  <c r="L1217" i="1"/>
  <c r="R1217" i="1" s="1"/>
  <c r="X1217" i="1" s="1"/>
  <c r="AA1214" i="1"/>
  <c r="BW1214" i="1"/>
  <c r="N1242" i="1"/>
  <c r="M1364" i="1"/>
  <c r="S1364" i="1" s="1"/>
  <c r="Y1364" i="1" s="1"/>
  <c r="AE1364" i="1" s="1"/>
  <c r="AK1364" i="1" s="1"/>
  <c r="AQ1364" i="1" s="1"/>
  <c r="AW1364" i="1" s="1"/>
  <c r="BC1364" i="1" s="1"/>
  <c r="BI1364" i="1" s="1"/>
  <c r="BO1364" i="1" s="1"/>
  <c r="BT1364" i="1" s="1"/>
  <c r="BY1364" i="1" s="1"/>
  <c r="CE1364" i="1" s="1"/>
  <c r="CK1364" i="1" s="1"/>
  <c r="CQ1364" i="1" s="1"/>
  <c r="G1363" i="1"/>
  <c r="AC1045" i="1"/>
  <c r="AC1044" i="1" s="1"/>
  <c r="AT1045" i="1"/>
  <c r="AT1044" i="1" s="1"/>
  <c r="BK1045" i="1"/>
  <c r="BK1044" i="1" s="1"/>
  <c r="CI1045" i="1"/>
  <c r="CI1044" i="1" s="1"/>
  <c r="CS1045" i="1"/>
  <c r="CS1044" i="1" s="1"/>
  <c r="R1048" i="1"/>
  <c r="J1045" i="1"/>
  <c r="J1044" i="1" s="1"/>
  <c r="R1074" i="1"/>
  <c r="X1074" i="1" s="1"/>
  <c r="AD1074" i="1" s="1"/>
  <c r="AJ1074" i="1" s="1"/>
  <c r="AP1074" i="1" s="1"/>
  <c r="AV1074" i="1" s="1"/>
  <c r="BB1074" i="1" s="1"/>
  <c r="BH1074" i="1" s="1"/>
  <c r="BN1074" i="1" s="1"/>
  <c r="BS1074" i="1" s="1"/>
  <c r="BX1074" i="1" s="1"/>
  <c r="CD1074" i="1" s="1"/>
  <c r="CJ1074" i="1" s="1"/>
  <c r="CP1074" i="1" s="1"/>
  <c r="BF1077" i="1"/>
  <c r="BI1077" i="1" s="1"/>
  <c r="BO1077" i="1" s="1"/>
  <c r="BT1077" i="1" s="1"/>
  <c r="BY1077" i="1" s="1"/>
  <c r="CE1077" i="1" s="1"/>
  <c r="CK1077" i="1" s="1"/>
  <c r="CQ1077" i="1" s="1"/>
  <c r="BP1079" i="1"/>
  <c r="BU1079" i="1" s="1"/>
  <c r="BZ1079" i="1" s="1"/>
  <c r="U1085" i="1"/>
  <c r="AB1085" i="1"/>
  <c r="AZ1085" i="1"/>
  <c r="AZ1081" i="1" s="1"/>
  <c r="CH1085" i="1"/>
  <c r="CO1085" i="1"/>
  <c r="BW1099" i="1"/>
  <c r="BW1095" i="1" s="1"/>
  <c r="CG1099" i="1"/>
  <c r="BK1114" i="1"/>
  <c r="BK1113" i="1" s="1"/>
  <c r="G1138" i="1"/>
  <c r="AT1231" i="1"/>
  <c r="H1241" i="1"/>
  <c r="N1265" i="1"/>
  <c r="H1264" i="1"/>
  <c r="X1172" i="1"/>
  <c r="BA1180" i="1"/>
  <c r="CI1180" i="1"/>
  <c r="CI1179" i="1" s="1"/>
  <c r="CS1180" i="1"/>
  <c r="CS1214" i="1"/>
  <c r="L1269" i="1"/>
  <c r="X1298" i="1"/>
  <c r="M1303" i="1"/>
  <c r="S1303" i="1" s="1"/>
  <c r="M1307" i="1"/>
  <c r="V1311" i="1"/>
  <c r="V1310" i="1" s="1"/>
  <c r="V1309" i="1" s="1"/>
  <c r="BR1311" i="1"/>
  <c r="BR1310" i="1" s="1"/>
  <c r="BR1309" i="1" s="1"/>
  <c r="M1314" i="1"/>
  <c r="S1314" i="1" s="1"/>
  <c r="Y1314" i="1" s="1"/>
  <c r="AE1314" i="1" s="1"/>
  <c r="AK1314" i="1" s="1"/>
  <c r="AQ1314" i="1" s="1"/>
  <c r="AW1314" i="1" s="1"/>
  <c r="BC1314" i="1" s="1"/>
  <c r="BI1314" i="1" s="1"/>
  <c r="BO1314" i="1" s="1"/>
  <c r="BT1314" i="1" s="1"/>
  <c r="BY1314" i="1" s="1"/>
  <c r="CE1314" i="1" s="1"/>
  <c r="CK1314" i="1" s="1"/>
  <c r="CQ1314" i="1" s="1"/>
  <c r="L1318" i="1"/>
  <c r="R1318" i="1" s="1"/>
  <c r="X1318" i="1" s="1"/>
  <c r="AD1318" i="1" s="1"/>
  <c r="AJ1318" i="1" s="1"/>
  <c r="AP1318" i="1" s="1"/>
  <c r="AV1318" i="1" s="1"/>
  <c r="BB1318" i="1" s="1"/>
  <c r="BH1318" i="1" s="1"/>
  <c r="BN1318" i="1" s="1"/>
  <c r="BS1318" i="1" s="1"/>
  <c r="BX1318" i="1" s="1"/>
  <c r="CD1318" i="1" s="1"/>
  <c r="CJ1318" i="1" s="1"/>
  <c r="CP1318" i="1" s="1"/>
  <c r="L1360" i="1"/>
  <c r="R1360" i="1" s="1"/>
  <c r="I1380" i="1"/>
  <c r="O1380" i="1"/>
  <c r="AC1380" i="1"/>
  <c r="AM1380" i="1"/>
  <c r="BA1380" i="1"/>
  <c r="BK1380" i="1"/>
  <c r="CI1380" i="1"/>
  <c r="CS1380" i="1"/>
  <c r="AK1400" i="1"/>
  <c r="AQ1400" i="1" s="1"/>
  <c r="AW1400" i="1" s="1"/>
  <c r="BC1400" i="1" s="1"/>
  <c r="BI1400" i="1" s="1"/>
  <c r="BO1400" i="1" s="1"/>
  <c r="BT1400" i="1" s="1"/>
  <c r="BY1400" i="1" s="1"/>
  <c r="CE1400" i="1" s="1"/>
  <c r="CK1400" i="1" s="1"/>
  <c r="CQ1400" i="1" s="1"/>
  <c r="I1402" i="1"/>
  <c r="W1402" i="1"/>
  <c r="BE1402" i="1"/>
  <c r="AX1425" i="1"/>
  <c r="K1422" i="1"/>
  <c r="U1422" i="1"/>
  <c r="AB1422" i="1"/>
  <c r="AA1516" i="1"/>
  <c r="AH1516" i="1"/>
  <c r="AO1516" i="1"/>
  <c r="AY1516" i="1"/>
  <c r="BF1516" i="1"/>
  <c r="BM1516" i="1"/>
  <c r="BW1516" i="1"/>
  <c r="CG1516" i="1"/>
  <c r="CN1516" i="1"/>
  <c r="N1522" i="1"/>
  <c r="T1522" i="1" s="1"/>
  <c r="Z1522" i="1" s="1"/>
  <c r="AF1522" i="1" s="1"/>
  <c r="AL1522" i="1" s="1"/>
  <c r="AR1522" i="1" s="1"/>
  <c r="AX1522" i="1" s="1"/>
  <c r="BD1522" i="1" s="1"/>
  <c r="BJ1522" i="1" s="1"/>
  <c r="BP1522" i="1" s="1"/>
  <c r="BU1522" i="1" s="1"/>
  <c r="BZ1522" i="1" s="1"/>
  <c r="CF1522" i="1" s="1"/>
  <c r="CL1522" i="1" s="1"/>
  <c r="CR1522" i="1" s="1"/>
  <c r="H1521" i="1"/>
  <c r="N1283" i="1"/>
  <c r="T1283" i="1" s="1"/>
  <c r="Z1283" i="1" s="1"/>
  <c r="AF1283" i="1" s="1"/>
  <c r="AL1283" i="1" s="1"/>
  <c r="AT1311" i="1"/>
  <c r="AT1310" i="1" s="1"/>
  <c r="AT1309" i="1" s="1"/>
  <c r="P1311" i="1"/>
  <c r="P1310" i="1" s="1"/>
  <c r="P1309" i="1" s="1"/>
  <c r="BL1311" i="1"/>
  <c r="BL1310" i="1" s="1"/>
  <c r="BL1309" i="1" s="1"/>
  <c r="R1328" i="1"/>
  <c r="V1341" i="1"/>
  <c r="V1340" i="1" s="1"/>
  <c r="AT1341" i="1"/>
  <c r="AT1340" i="1" s="1"/>
  <c r="BR1341" i="1"/>
  <c r="BR1340" i="1" s="1"/>
  <c r="CB1341" i="1"/>
  <c r="S1346" i="1"/>
  <c r="Y1346" i="1" s="1"/>
  <c r="AE1346" i="1" s="1"/>
  <c r="AK1346" i="1" s="1"/>
  <c r="AQ1346" i="1" s="1"/>
  <c r="AW1346" i="1" s="1"/>
  <c r="BC1346" i="1" s="1"/>
  <c r="BI1346" i="1" s="1"/>
  <c r="BO1346" i="1" s="1"/>
  <c r="Y1367" i="1"/>
  <c r="Y1368" i="1"/>
  <c r="Y1369" i="1"/>
  <c r="M1385" i="1"/>
  <c r="S1385" i="1" s="1"/>
  <c r="Y1385" i="1" s="1"/>
  <c r="AE1385" i="1" s="1"/>
  <c r="AK1385" i="1" s="1"/>
  <c r="AQ1385" i="1" s="1"/>
  <c r="AW1385" i="1" s="1"/>
  <c r="BC1385" i="1" s="1"/>
  <c r="BI1385" i="1" s="1"/>
  <c r="BO1385" i="1" s="1"/>
  <c r="BT1385" i="1" s="1"/>
  <c r="BY1385" i="1" s="1"/>
  <c r="CE1385" i="1" s="1"/>
  <c r="CK1385" i="1" s="1"/>
  <c r="CQ1385" i="1" s="1"/>
  <c r="AK1418" i="1"/>
  <c r="AQ1418" i="1" s="1"/>
  <c r="AS1422" i="1"/>
  <c r="BG1422" i="1"/>
  <c r="CA1422" i="1"/>
  <c r="CO1422" i="1"/>
  <c r="AP1430" i="1"/>
  <c r="AV1430" i="1" s="1"/>
  <c r="BB1430" i="1" s="1"/>
  <c r="BH1430" i="1" s="1"/>
  <c r="BN1430" i="1" s="1"/>
  <c r="BS1430" i="1" s="1"/>
  <c r="BX1430" i="1" s="1"/>
  <c r="CD1430" i="1" s="1"/>
  <c r="CJ1430" i="1" s="1"/>
  <c r="CP1430" i="1" s="1"/>
  <c r="N1443" i="1"/>
  <c r="BR1440" i="1"/>
  <c r="CM1440" i="1"/>
  <c r="AU1480" i="1"/>
  <c r="BR1300" i="1"/>
  <c r="P1341" i="1"/>
  <c r="AN1341" i="1"/>
  <c r="BL1341" i="1"/>
  <c r="BV1341" i="1"/>
  <c r="BV1340" i="1" s="1"/>
  <c r="S1345" i="1"/>
  <c r="Y1345" i="1" s="1"/>
  <c r="AE1345" i="1" s="1"/>
  <c r="AK1345" i="1" s="1"/>
  <c r="AQ1345" i="1" s="1"/>
  <c r="AW1345" i="1" s="1"/>
  <c r="BC1345" i="1" s="1"/>
  <c r="BI1345" i="1" s="1"/>
  <c r="BO1345" i="1" s="1"/>
  <c r="BH1425" i="1"/>
  <c r="BN1425" i="1" s="1"/>
  <c r="W1422" i="1"/>
  <c r="AG1422" i="1"/>
  <c r="CG1440" i="1"/>
  <c r="CE1444" i="1"/>
  <c r="CK1444" i="1" s="1"/>
  <c r="CQ1444" i="1" s="1"/>
  <c r="AM1451" i="1"/>
  <c r="AM1450" i="1" s="1"/>
  <c r="BH1498" i="1"/>
  <c r="S1524" i="1"/>
  <c r="Y1524" i="1" s="1"/>
  <c r="AE1524" i="1" s="1"/>
  <c r="AK1524" i="1" s="1"/>
  <c r="AQ1524" i="1" s="1"/>
  <c r="AW1524" i="1" s="1"/>
  <c r="BC1524" i="1" s="1"/>
  <c r="BI1524" i="1" s="1"/>
  <c r="BO1524" i="1" s="1"/>
  <c r="CB1311" i="1"/>
  <c r="CB1310" i="1" s="1"/>
  <c r="CB1309" i="1" s="1"/>
  <c r="Q1331" i="1"/>
  <c r="Q1330" i="1" s="1"/>
  <c r="F1340" i="1"/>
  <c r="M1348" i="1"/>
  <c r="S1348" i="1" s="1"/>
  <c r="Y1348" i="1" s="1"/>
  <c r="M1350" i="1"/>
  <c r="S1350" i="1" s="1"/>
  <c r="Y1350" i="1" s="1"/>
  <c r="M1365" i="1"/>
  <c r="S1365" i="1" s="1"/>
  <c r="Y1365" i="1" s="1"/>
  <c r="AE1365" i="1" s="1"/>
  <c r="AK1365" i="1" s="1"/>
  <c r="AQ1365" i="1" s="1"/>
  <c r="AW1365" i="1" s="1"/>
  <c r="BC1365" i="1" s="1"/>
  <c r="BI1365" i="1" s="1"/>
  <c r="BO1365" i="1" s="1"/>
  <c r="BT1365" i="1" s="1"/>
  <c r="BY1365" i="1" s="1"/>
  <c r="CE1365" i="1" s="1"/>
  <c r="CK1365" i="1" s="1"/>
  <c r="CQ1365" i="1" s="1"/>
  <c r="N1403" i="1"/>
  <c r="T1403" i="1" s="1"/>
  <c r="Z1403" i="1" s="1"/>
  <c r="AF1403" i="1" s="1"/>
  <c r="AL1403" i="1" s="1"/>
  <c r="AR1403" i="1" s="1"/>
  <c r="AX1403" i="1" s="1"/>
  <c r="BD1403" i="1" s="1"/>
  <c r="BJ1403" i="1" s="1"/>
  <c r="BP1403" i="1" s="1"/>
  <c r="BU1403" i="1" s="1"/>
  <c r="BZ1403" i="1" s="1"/>
  <c r="CF1403" i="1" s="1"/>
  <c r="CL1403" i="1" s="1"/>
  <c r="CR1403" i="1" s="1"/>
  <c r="AD1403" i="1"/>
  <c r="AJ1403" i="1" s="1"/>
  <c r="AP1403" i="1" s="1"/>
  <c r="AV1403" i="1" s="1"/>
  <c r="BB1403" i="1" s="1"/>
  <c r="BH1403" i="1" s="1"/>
  <c r="BN1403" i="1" s="1"/>
  <c r="BS1403" i="1" s="1"/>
  <c r="BX1403" i="1" s="1"/>
  <c r="CD1403" i="1" s="1"/>
  <c r="CJ1403" i="1" s="1"/>
  <c r="CP1403" i="1" s="1"/>
  <c r="N1404" i="1"/>
  <c r="T1404" i="1" s="1"/>
  <c r="Z1404" i="1" s="1"/>
  <c r="AF1404" i="1" s="1"/>
  <c r="AL1404" i="1" s="1"/>
  <c r="AR1404" i="1" s="1"/>
  <c r="AX1404" i="1" s="1"/>
  <c r="BD1404" i="1" s="1"/>
  <c r="BJ1404" i="1" s="1"/>
  <c r="BP1404" i="1" s="1"/>
  <c r="BU1404" i="1" s="1"/>
  <c r="BZ1404" i="1" s="1"/>
  <c r="CF1404" i="1" s="1"/>
  <c r="CL1404" i="1" s="1"/>
  <c r="CR1404" i="1" s="1"/>
  <c r="AD1404" i="1"/>
  <c r="AJ1404" i="1" s="1"/>
  <c r="AP1404" i="1" s="1"/>
  <c r="AV1404" i="1" s="1"/>
  <c r="BB1404" i="1" s="1"/>
  <c r="BH1404" i="1" s="1"/>
  <c r="BN1404" i="1" s="1"/>
  <c r="BS1404" i="1" s="1"/>
  <c r="BX1404" i="1" s="1"/>
  <c r="CD1404" i="1" s="1"/>
  <c r="CJ1404" i="1" s="1"/>
  <c r="CP1404" i="1" s="1"/>
  <c r="N1405" i="1"/>
  <c r="T1405" i="1" s="1"/>
  <c r="Z1405" i="1" s="1"/>
  <c r="AF1405" i="1" s="1"/>
  <c r="AL1405" i="1" s="1"/>
  <c r="AR1405" i="1" s="1"/>
  <c r="AX1405" i="1" s="1"/>
  <c r="BD1405" i="1" s="1"/>
  <c r="BJ1405" i="1" s="1"/>
  <c r="BP1405" i="1" s="1"/>
  <c r="BU1405" i="1" s="1"/>
  <c r="BZ1405" i="1" s="1"/>
  <c r="CF1405" i="1" s="1"/>
  <c r="CL1405" i="1" s="1"/>
  <c r="CR1405" i="1" s="1"/>
  <c r="AD1405" i="1"/>
  <c r="AJ1405" i="1" s="1"/>
  <c r="AP1405" i="1" s="1"/>
  <c r="AV1405" i="1" s="1"/>
  <c r="BB1405" i="1" s="1"/>
  <c r="BH1405" i="1" s="1"/>
  <c r="BN1405" i="1" s="1"/>
  <c r="BS1405" i="1" s="1"/>
  <c r="BX1405" i="1" s="1"/>
  <c r="CD1405" i="1" s="1"/>
  <c r="CJ1405" i="1" s="1"/>
  <c r="CP1405" i="1" s="1"/>
  <c r="AU1440" i="1"/>
  <c r="CP1460" i="1"/>
  <c r="BH1487" i="1"/>
  <c r="BN1487" i="1" s="1"/>
  <c r="BK1486" i="1"/>
  <c r="CB1486" i="1"/>
  <c r="CI1486" i="1"/>
  <c r="CS1486" i="1"/>
  <c r="BA1497" i="1"/>
  <c r="BD1497" i="1" s="1"/>
  <c r="L1519" i="1"/>
  <c r="R1519" i="1" s="1"/>
  <c r="X1519" i="1" s="1"/>
  <c r="AD1519" i="1" s="1"/>
  <c r="AJ1519" i="1" s="1"/>
  <c r="AP1519" i="1" s="1"/>
  <c r="AV1519" i="1" s="1"/>
  <c r="BB1519" i="1" s="1"/>
  <c r="BH1519" i="1" s="1"/>
  <c r="BN1519" i="1" s="1"/>
  <c r="BS1519" i="1" s="1"/>
  <c r="BX1519" i="1" s="1"/>
  <c r="CD1519" i="1" s="1"/>
  <c r="CJ1519" i="1" s="1"/>
  <c r="CP1519" i="1" s="1"/>
  <c r="F1518" i="1"/>
  <c r="L1518" i="1" s="1"/>
  <c r="N1540" i="1"/>
  <c r="N1542" i="1"/>
  <c r="L1559" i="1"/>
  <c r="R1559" i="1" s="1"/>
  <c r="N1563" i="1"/>
  <c r="T1563" i="1" s="1"/>
  <c r="Z1563" i="1" s="1"/>
  <c r="AF1563" i="1" s="1"/>
  <c r="AL1563" i="1" s="1"/>
  <c r="AR1563" i="1" s="1"/>
  <c r="AX1563" i="1" s="1"/>
  <c r="BD1563" i="1" s="1"/>
  <c r="BJ1563" i="1" s="1"/>
  <c r="BP1563" i="1" s="1"/>
  <c r="BU1563" i="1" s="1"/>
  <c r="BZ1563" i="1" s="1"/>
  <c r="CF1563" i="1" s="1"/>
  <c r="CL1563" i="1" s="1"/>
  <c r="CR1563" i="1" s="1"/>
  <c r="Q1558" i="1"/>
  <c r="Q1557" i="1" s="1"/>
  <c r="AH1558" i="1"/>
  <c r="AH1557" i="1" s="1"/>
  <c r="AY1558" i="1"/>
  <c r="AY1557" i="1" s="1"/>
  <c r="BM1558" i="1"/>
  <c r="BM1557" i="1" s="1"/>
  <c r="CG1558" i="1"/>
  <c r="CG1557" i="1" s="1"/>
  <c r="AZ1569" i="1"/>
  <c r="AZ1568" i="1" s="1"/>
  <c r="BC1568" i="1" s="1"/>
  <c r="P1630" i="1"/>
  <c r="I1640" i="1"/>
  <c r="P1640" i="1"/>
  <c r="P1639" i="1" s="1"/>
  <c r="W1640" i="1"/>
  <c r="BE1640" i="1"/>
  <c r="BV1640" i="1"/>
  <c r="CC1640" i="1"/>
  <c r="L1689" i="1"/>
  <c r="R1689" i="1" s="1"/>
  <c r="X1689" i="1" s="1"/>
  <c r="AD1689" i="1" s="1"/>
  <c r="AJ1689" i="1" s="1"/>
  <c r="AP1689" i="1" s="1"/>
  <c r="AV1689" i="1" s="1"/>
  <c r="BB1689" i="1" s="1"/>
  <c r="BH1689" i="1" s="1"/>
  <c r="BN1689" i="1" s="1"/>
  <c r="H1715" i="1"/>
  <c r="N1715" i="1" s="1"/>
  <c r="CB1713" i="1"/>
  <c r="CI1713" i="1"/>
  <c r="CS1713" i="1"/>
  <c r="M1718" i="1"/>
  <c r="Q1723" i="1"/>
  <c r="AO1723" i="1"/>
  <c r="BF1723" i="1"/>
  <c r="CG1723" i="1"/>
  <c r="Q1742" i="1"/>
  <c r="AO1742" i="1"/>
  <c r="BM1742" i="1"/>
  <c r="BW1742" i="1"/>
  <c r="CG1742" i="1"/>
  <c r="Q1751" i="1"/>
  <c r="CS1751" i="1"/>
  <c r="F1780" i="1"/>
  <c r="BM1834" i="1"/>
  <c r="BM1833" i="1" s="1"/>
  <c r="BM1832" i="1" s="1"/>
  <c r="CG1834" i="1"/>
  <c r="CG1833" i="1" s="1"/>
  <c r="CG1832" i="1" s="1"/>
  <c r="AI1916" i="1"/>
  <c r="AS1916" i="1"/>
  <c r="CH1916" i="1"/>
  <c r="M1921" i="1"/>
  <c r="S1921" i="1" s="1"/>
  <c r="O1516" i="1"/>
  <c r="V1516" i="1"/>
  <c r="AC1516" i="1"/>
  <c r="AT1516" i="1"/>
  <c r="AT1515" i="1" s="1"/>
  <c r="BA1516" i="1"/>
  <c r="CI1516" i="1"/>
  <c r="N1524" i="1"/>
  <c r="T1524" i="1" s="1"/>
  <c r="Z1524" i="1" s="1"/>
  <c r="AF1524" i="1" s="1"/>
  <c r="AL1524" i="1" s="1"/>
  <c r="AR1524" i="1" s="1"/>
  <c r="AX1524" i="1" s="1"/>
  <c r="BD1524" i="1" s="1"/>
  <c r="BJ1524" i="1" s="1"/>
  <c r="BP1524" i="1" s="1"/>
  <c r="BU1524" i="1" s="1"/>
  <c r="BZ1524" i="1" s="1"/>
  <c r="CF1524" i="1" s="1"/>
  <c r="CL1524" i="1" s="1"/>
  <c r="CR1524" i="1" s="1"/>
  <c r="R1560" i="1"/>
  <c r="X1560" i="1" s="1"/>
  <c r="AD1560" i="1" s="1"/>
  <c r="BF1577" i="1"/>
  <c r="BF1576" i="1" s="1"/>
  <c r="N1583" i="1"/>
  <c r="T1583" i="1" s="1"/>
  <c r="Z1583" i="1" s="1"/>
  <c r="AF1583" i="1" s="1"/>
  <c r="AL1583" i="1" s="1"/>
  <c r="AR1583" i="1" s="1"/>
  <c r="AX1583" i="1" s="1"/>
  <c r="BD1583" i="1" s="1"/>
  <c r="BJ1583" i="1" s="1"/>
  <c r="BP1583" i="1" s="1"/>
  <c r="BU1583" i="1" s="1"/>
  <c r="BZ1583" i="1" s="1"/>
  <c r="CF1583" i="1" s="1"/>
  <c r="CL1583" i="1" s="1"/>
  <c r="CR1583" i="1" s="1"/>
  <c r="P1577" i="1"/>
  <c r="P1576" i="1" s="1"/>
  <c r="CM1577" i="1"/>
  <c r="CM1576" i="1" s="1"/>
  <c r="BG1608" i="1"/>
  <c r="BG1607" i="1" s="1"/>
  <c r="Q1608" i="1"/>
  <c r="Q1607" i="1" s="1"/>
  <c r="AH1608" i="1"/>
  <c r="AH1607" i="1" s="1"/>
  <c r="AO1608" i="1"/>
  <c r="AO1607" i="1" s="1"/>
  <c r="BM1608" i="1"/>
  <c r="BM1607" i="1" s="1"/>
  <c r="G1645" i="1"/>
  <c r="G1644" i="1" s="1"/>
  <c r="F1648" i="1"/>
  <c r="AY1665" i="1"/>
  <c r="AY1664" i="1" s="1"/>
  <c r="L1667" i="1"/>
  <c r="J1665" i="1"/>
  <c r="J1664" i="1" s="1"/>
  <c r="AA1665" i="1"/>
  <c r="AA1664" i="1" s="1"/>
  <c r="AH1665" i="1"/>
  <c r="AH1664" i="1" s="1"/>
  <c r="BF1665" i="1"/>
  <c r="BF1664" i="1" s="1"/>
  <c r="BW1665" i="1"/>
  <c r="BW1664" i="1" s="1"/>
  <c r="CN1665" i="1"/>
  <c r="CN1664" i="1" s="1"/>
  <c r="M1670" i="1"/>
  <c r="S1670" i="1" s="1"/>
  <c r="Y1670" i="1" s="1"/>
  <c r="AE1670" i="1" s="1"/>
  <c r="AK1670" i="1" s="1"/>
  <c r="AQ1670" i="1" s="1"/>
  <c r="AW1670" i="1" s="1"/>
  <c r="BC1670" i="1" s="1"/>
  <c r="BI1670" i="1" s="1"/>
  <c r="BO1670" i="1" s="1"/>
  <c r="M1699" i="1"/>
  <c r="S1699" i="1" s="1"/>
  <c r="Y1699" i="1" s="1"/>
  <c r="AE1699" i="1" s="1"/>
  <c r="AK1699" i="1" s="1"/>
  <c r="AQ1699" i="1" s="1"/>
  <c r="AW1699" i="1" s="1"/>
  <c r="BC1699" i="1" s="1"/>
  <c r="BI1699" i="1" s="1"/>
  <c r="BO1699" i="1" s="1"/>
  <c r="N1699" i="1"/>
  <c r="AS1723" i="1"/>
  <c r="AB1751" i="1"/>
  <c r="AI1751" i="1"/>
  <c r="W1780" i="1"/>
  <c r="AN1780" i="1"/>
  <c r="BL1780" i="1"/>
  <c r="BV1780" i="1"/>
  <c r="M1783" i="1"/>
  <c r="CH1790" i="1"/>
  <c r="J1852" i="1"/>
  <c r="J1848" i="1" s="1"/>
  <c r="Q1852" i="1"/>
  <c r="AO1852" i="1"/>
  <c r="BF1852" i="1"/>
  <c r="CG1852" i="1"/>
  <c r="Q1539" i="1"/>
  <c r="AH1539" i="1"/>
  <c r="BM1539" i="1"/>
  <c r="CG1539" i="1"/>
  <c r="U1577" i="1"/>
  <c r="U1576" i="1" s="1"/>
  <c r="L1596" i="1"/>
  <c r="K1608" i="1"/>
  <c r="K1607" i="1" s="1"/>
  <c r="AI1608" i="1"/>
  <c r="AI1607" i="1" s="1"/>
  <c r="W1608" i="1"/>
  <c r="W1607" i="1" s="1"/>
  <c r="L1618" i="1"/>
  <c r="L1628" i="1"/>
  <c r="R1628" i="1" s="1"/>
  <c r="X1628" i="1" s="1"/>
  <c r="AZ1640" i="1"/>
  <c r="F1642" i="1"/>
  <c r="M1650" i="1"/>
  <c r="CG1673" i="1"/>
  <c r="CG1672" i="1" s="1"/>
  <c r="CB1742" i="1"/>
  <c r="O1751" i="1"/>
  <c r="CD1759" i="1"/>
  <c r="CJ1759" i="1" s="1"/>
  <c r="CP1759" i="1" s="1"/>
  <c r="P1766" i="1"/>
  <c r="AG1766" i="1"/>
  <c r="BE1766" i="1"/>
  <c r="F1771" i="1"/>
  <c r="F1770" i="1" s="1"/>
  <c r="AG1825" i="1"/>
  <c r="AG1824" i="1" s="1"/>
  <c r="AU1825" i="1"/>
  <c r="AU1824" i="1" s="1"/>
  <c r="BR1834" i="1"/>
  <c r="BR1833" i="1" s="1"/>
  <c r="BR1832" i="1" s="1"/>
  <c r="BF1859" i="1"/>
  <c r="AM1859" i="1"/>
  <c r="BR1566" i="1"/>
  <c r="CM1776" i="1"/>
  <c r="G1905" i="1"/>
  <c r="AR1906" i="1"/>
  <c r="AM1913" i="1"/>
  <c r="N2014" i="1"/>
  <c r="T2014" i="1" s="1"/>
  <c r="Z2014" i="1" s="1"/>
  <c r="V2013" i="1"/>
  <c r="V2012" i="1" s="1"/>
  <c r="V2011" i="1" s="1"/>
  <c r="AC2013" i="1"/>
  <c r="AC2012" i="1" s="1"/>
  <c r="AC2011" i="1" s="1"/>
  <c r="AT2013" i="1"/>
  <c r="AT2012" i="1" s="1"/>
  <c r="AT2011" i="1" s="1"/>
  <c r="BR2013" i="1"/>
  <c r="BR2012" i="1" s="1"/>
  <c r="BR2011" i="1" s="1"/>
  <c r="CS2013" i="1"/>
  <c r="CS2012" i="1" s="1"/>
  <c r="CS2011" i="1" s="1"/>
  <c r="AG2026" i="1"/>
  <c r="M2044" i="1"/>
  <c r="S2044" i="1" s="1"/>
  <c r="Y2044" i="1" s="1"/>
  <c r="N2058" i="1"/>
  <c r="L2066" i="1"/>
  <c r="Y2106" i="1"/>
  <c r="AE2106" i="1" s="1"/>
  <c r="AK2106" i="1" s="1"/>
  <c r="AQ2106" i="1" s="1"/>
  <c r="AW2106" i="1" s="1"/>
  <c r="BC2106" i="1" s="1"/>
  <c r="BI2106" i="1" s="1"/>
  <c r="BO2106" i="1" s="1"/>
  <c r="BT2106" i="1" s="1"/>
  <c r="BY2106" i="1" s="1"/>
  <c r="CE2106" i="1" s="1"/>
  <c r="CK2106" i="1" s="1"/>
  <c r="CQ2106" i="1" s="1"/>
  <c r="M2109" i="1"/>
  <c r="S2109" i="1" s="1"/>
  <c r="S2110" i="1"/>
  <c r="K2112" i="1"/>
  <c r="CA2112" i="1"/>
  <c r="O2112" i="1"/>
  <c r="AC2112" i="1"/>
  <c r="AM2112" i="1"/>
  <c r="BA2112" i="1"/>
  <c r="BK2112" i="1"/>
  <c r="BR2112" i="1"/>
  <c r="CB2112" i="1"/>
  <c r="CS2112" i="1"/>
  <c r="BE2124" i="1"/>
  <c r="BE2123" i="1" s="1"/>
  <c r="BW2144" i="1"/>
  <c r="BW2143" i="1" s="1"/>
  <c r="CN2144" i="1"/>
  <c r="CN2143" i="1" s="1"/>
  <c r="BA2162" i="1"/>
  <c r="BA2161" i="1" s="1"/>
  <c r="BR2162" i="1"/>
  <c r="BR2161" i="1" s="1"/>
  <c r="CB2162" i="1"/>
  <c r="CB2161" i="1" s="1"/>
  <c r="CI2162" i="1"/>
  <c r="CI2161" i="1" s="1"/>
  <c r="CS2162" i="1"/>
  <c r="CS2161" i="1" s="1"/>
  <c r="P2162" i="1"/>
  <c r="P2161" i="1" s="1"/>
  <c r="CC2162" i="1"/>
  <c r="CC2161" i="1" s="1"/>
  <c r="AN2183" i="1"/>
  <c r="AA1982" i="1"/>
  <c r="CN1982" i="1"/>
  <c r="Q2026" i="1"/>
  <c r="AO2026" i="1"/>
  <c r="CG2026" i="1"/>
  <c r="L2073" i="1"/>
  <c r="R2073" i="1" s="1"/>
  <c r="X2073" i="1" s="1"/>
  <c r="AD2073" i="1" s="1"/>
  <c r="AJ2073" i="1" s="1"/>
  <c r="AP2073" i="1" s="1"/>
  <c r="AV2073" i="1" s="1"/>
  <c r="BB2073" i="1" s="1"/>
  <c r="BH2073" i="1" s="1"/>
  <c r="BN2073" i="1" s="1"/>
  <c r="S2078" i="1"/>
  <c r="Y2078" i="1" s="1"/>
  <c r="BE2144" i="1"/>
  <c r="BE2143" i="1" s="1"/>
  <c r="AI2152" i="1"/>
  <c r="CH2152" i="1"/>
  <c r="V2162" i="1"/>
  <c r="V2161" i="1" s="1"/>
  <c r="AM2162" i="1"/>
  <c r="AM2161" i="1" s="1"/>
  <c r="AT2162" i="1"/>
  <c r="AT2161" i="1" s="1"/>
  <c r="CN2162" i="1"/>
  <c r="CN2161" i="1" s="1"/>
  <c r="BE2183" i="1"/>
  <c r="N2192" i="1"/>
  <c r="BB2197" i="1"/>
  <c r="BH2197" i="1" s="1"/>
  <c r="BN2197" i="1" s="1"/>
  <c r="BS2197" i="1" s="1"/>
  <c r="BX2197" i="1" s="1"/>
  <c r="CD2197" i="1" s="1"/>
  <c r="CJ2197" i="1" s="1"/>
  <c r="CP2197" i="1" s="1"/>
  <c r="BW1954" i="1"/>
  <c r="BW1953" i="1" s="1"/>
  <c r="R1956" i="1"/>
  <c r="X1956" i="1" s="1"/>
  <c r="AD1956" i="1" s="1"/>
  <c r="AJ1956" i="1" s="1"/>
  <c r="AP1956" i="1" s="1"/>
  <c r="AV1956" i="1" s="1"/>
  <c r="BB1956" i="1" s="1"/>
  <c r="BH1956" i="1" s="1"/>
  <c r="BN1956" i="1" s="1"/>
  <c r="BS1956" i="1" s="1"/>
  <c r="BX1956" i="1" s="1"/>
  <c r="CD1956" i="1" s="1"/>
  <c r="CJ1956" i="1" s="1"/>
  <c r="CP1956" i="1" s="1"/>
  <c r="J1954" i="1"/>
  <c r="J1953" i="1" s="1"/>
  <c r="AA1954" i="1"/>
  <c r="AA1953" i="1" s="1"/>
  <c r="CN1954" i="1"/>
  <c r="CN1953" i="1" s="1"/>
  <c r="BL1973" i="1"/>
  <c r="L1979" i="1"/>
  <c r="Z2039" i="1"/>
  <c r="Q2055" i="1"/>
  <c r="Q2054" i="1" s="1"/>
  <c r="T2054" i="1" s="1"/>
  <c r="AG2124" i="1"/>
  <c r="AG2123" i="1" s="1"/>
  <c r="R2128" i="1"/>
  <c r="X2128" i="1" s="1"/>
  <c r="AD2128" i="1" s="1"/>
  <c r="I2144" i="1"/>
  <c r="I2143" i="1" s="1"/>
  <c r="AN2144" i="1"/>
  <c r="AN2143" i="1" s="1"/>
  <c r="AO2183" i="1"/>
  <c r="Q2183" i="1"/>
  <c r="CN2183" i="1"/>
  <c r="I2183" i="1"/>
  <c r="BF1954" i="1"/>
  <c r="BF1953" i="1" s="1"/>
  <c r="V1982" i="1"/>
  <c r="AM1982" i="1"/>
  <c r="BK1982" i="1"/>
  <c r="M1989" i="1"/>
  <c r="L2109" i="1"/>
  <c r="F2114" i="1"/>
  <c r="AA2112" i="1"/>
  <c r="AH2112" i="1"/>
  <c r="AY2112" i="1"/>
  <c r="BF2112" i="1"/>
  <c r="L2121" i="1"/>
  <c r="AC2124" i="1"/>
  <c r="AC2123" i="1" s="1"/>
  <c r="AT2124" i="1"/>
  <c r="AT2123" i="1" s="1"/>
  <c r="CS2124" i="1"/>
  <c r="CS2123" i="1" s="1"/>
  <c r="AU2144" i="1"/>
  <c r="AU2143" i="1" s="1"/>
  <c r="AU2137" i="1" s="1"/>
  <c r="BM2144" i="1"/>
  <c r="BM2143" i="1" s="1"/>
  <c r="N2159" i="1"/>
  <c r="CI2152" i="1"/>
  <c r="CO2162" i="1"/>
  <c r="CO2161" i="1" s="1"/>
  <c r="M2185" i="1"/>
  <c r="S2185" i="1" s="1"/>
  <c r="U2183" i="1"/>
  <c r="S2196" i="1"/>
  <c r="M2272" i="1"/>
  <c r="M2273" i="1"/>
  <c r="L2294" i="1"/>
  <c r="R2294" i="1" s="1"/>
  <c r="X2294" i="1" s="1"/>
  <c r="AU2311" i="1"/>
  <c r="AU2310" i="1" s="1"/>
  <c r="AN2356" i="1"/>
  <c r="M2428" i="1"/>
  <c r="S2428" i="1" s="1"/>
  <c r="G2427" i="1"/>
  <c r="M2427" i="1" s="1"/>
  <c r="S2427" i="1" s="1"/>
  <c r="CA2203" i="1"/>
  <c r="CA2202" i="1" s="1"/>
  <c r="M2281" i="1"/>
  <c r="M2299" i="1"/>
  <c r="S2299" i="1" s="1"/>
  <c r="Y2299" i="1" s="1"/>
  <c r="L2304" i="1"/>
  <c r="R2304" i="1" s="1"/>
  <c r="X2304" i="1" s="1"/>
  <c r="AD2304" i="1" s="1"/>
  <c r="AJ2304" i="1" s="1"/>
  <c r="AP2304" i="1" s="1"/>
  <c r="AV2304" i="1" s="1"/>
  <c r="BB2304" i="1" s="1"/>
  <c r="BH2304" i="1" s="1"/>
  <c r="BN2304" i="1" s="1"/>
  <c r="AG2311" i="1"/>
  <c r="AG2310" i="1" s="1"/>
  <c r="BO2319" i="1"/>
  <c r="BT2319" i="1" s="1"/>
  <c r="BY2319" i="1" s="1"/>
  <c r="CE2319" i="1" s="1"/>
  <c r="CK2319" i="1" s="1"/>
  <c r="CQ2319" i="1" s="1"/>
  <c r="BL2322" i="1"/>
  <c r="BW2336" i="1"/>
  <c r="CN2336" i="1"/>
  <c r="CN2335" i="1" s="1"/>
  <c r="O2366" i="1"/>
  <c r="AM2366" i="1"/>
  <c r="CM2366" i="1"/>
  <c r="CH2377" i="1"/>
  <c r="M2398" i="1"/>
  <c r="U2397" i="1"/>
  <c r="AI2397" i="1"/>
  <c r="BG2397" i="1"/>
  <c r="CA2397" i="1"/>
  <c r="CH2397" i="1"/>
  <c r="L2233" i="1"/>
  <c r="R2236" i="1"/>
  <c r="X2236" i="1" s="1"/>
  <c r="AD2236" i="1" s="1"/>
  <c r="AJ2236" i="1" s="1"/>
  <c r="AP2236" i="1" s="1"/>
  <c r="AV2236" i="1" s="1"/>
  <c r="BB2236" i="1" s="1"/>
  <c r="BH2236" i="1" s="1"/>
  <c r="BN2236" i="1" s="1"/>
  <c r="BS2236" i="1" s="1"/>
  <c r="BX2236" i="1" s="1"/>
  <c r="CD2236" i="1" s="1"/>
  <c r="CJ2236" i="1" s="1"/>
  <c r="CP2236" i="1" s="1"/>
  <c r="G2271" i="1"/>
  <c r="M2271" i="1" s="1"/>
  <c r="G2298" i="1"/>
  <c r="G2336" i="1"/>
  <c r="K2336" i="1"/>
  <c r="AI2336" i="1"/>
  <c r="AZ2336" i="1"/>
  <c r="AZ2335" i="1" s="1"/>
  <c r="BG2336" i="1"/>
  <c r="CA2336" i="1"/>
  <c r="I2345" i="1"/>
  <c r="I2344" i="1" s="1"/>
  <c r="AO2345" i="1"/>
  <c r="AO2344" i="1" s="1"/>
  <c r="F2350" i="1"/>
  <c r="F2349" i="1" s="1"/>
  <c r="L2349" i="1" s="1"/>
  <c r="BA2345" i="1"/>
  <c r="BA2344" i="1" s="1"/>
  <c r="CI2345" i="1"/>
  <c r="CI2344" i="1" s="1"/>
  <c r="W2366" i="1"/>
  <c r="AI2322" i="1"/>
  <c r="BG2322" i="1"/>
  <c r="U2345" i="1"/>
  <c r="U2344" i="1" s="1"/>
  <c r="CH2345" i="1"/>
  <c r="CH2344" i="1" s="1"/>
  <c r="N2406" i="1"/>
  <c r="T2406" i="1" s="1"/>
  <c r="Z2406" i="1" s="1"/>
  <c r="AG2439" i="1"/>
  <c r="BV2460" i="1"/>
  <c r="BV2459" i="1" s="1"/>
  <c r="Q2507" i="1"/>
  <c r="AA2507" i="1"/>
  <c r="AH2507" i="1"/>
  <c r="AO2507" i="1"/>
  <c r="AY2507" i="1"/>
  <c r="BF2507" i="1"/>
  <c r="BM2507" i="1"/>
  <c r="BW2507" i="1"/>
  <c r="CG2507" i="1"/>
  <c r="M2521" i="1"/>
  <c r="S2521" i="1" s="1"/>
  <c r="G2520" i="1"/>
  <c r="G2519" i="1" s="1"/>
  <c r="V2377" i="1"/>
  <c r="AM2377" i="1"/>
  <c r="BR2377" i="1"/>
  <c r="CI2377" i="1"/>
  <c r="M2393" i="1"/>
  <c r="BV2412" i="1"/>
  <c r="F2498" i="1"/>
  <c r="F2497" i="1" s="1"/>
  <c r="J2498" i="1"/>
  <c r="J2497" i="1" s="1"/>
  <c r="Q2498" i="1"/>
  <c r="Q2497" i="1" s="1"/>
  <c r="AA2498" i="1"/>
  <c r="AH2498" i="1"/>
  <c r="AH2497" i="1" s="1"/>
  <c r="AO2498" i="1"/>
  <c r="AY2498" i="1"/>
  <c r="BF2498" i="1"/>
  <c r="BM2498" i="1"/>
  <c r="BM2497" i="1" s="1"/>
  <c r="BW2498" i="1"/>
  <c r="BW2497" i="1" s="1"/>
  <c r="CG2498" i="1"/>
  <c r="CN2498" i="1"/>
  <c r="T2410" i="1"/>
  <c r="M2429" i="1"/>
  <c r="S2429" i="1" s="1"/>
  <c r="Y2429" i="1" s="1"/>
  <c r="AE2429" i="1" s="1"/>
  <c r="AK2429" i="1" s="1"/>
  <c r="AQ2429" i="1" s="1"/>
  <c r="AW2429" i="1" s="1"/>
  <c r="BC2429" i="1" s="1"/>
  <c r="BI2429" i="1" s="1"/>
  <c r="BO2429" i="1" s="1"/>
  <c r="BT2429" i="1" s="1"/>
  <c r="BY2429" i="1" s="1"/>
  <c r="CE2429" i="1" s="1"/>
  <c r="CK2429" i="1" s="1"/>
  <c r="CQ2429" i="1" s="1"/>
  <c r="M2501" i="1"/>
  <c r="G2507" i="1"/>
  <c r="U2507" i="1"/>
  <c r="AI2507" i="1"/>
  <c r="CO2507" i="1"/>
  <c r="CO2506" i="1" s="1"/>
  <c r="W2530" i="1"/>
  <c r="AN2530" i="1"/>
  <c r="J2556" i="1"/>
  <c r="CG2556" i="1"/>
  <c r="AY2578" i="1"/>
  <c r="BW2578" i="1"/>
  <c r="V2498" i="1"/>
  <c r="V2497" i="1" s="1"/>
  <c r="AC2498" i="1"/>
  <c r="BA2498" i="1"/>
  <c r="BK2498" i="1"/>
  <c r="CI2498" i="1"/>
  <c r="CI2497" i="1" s="1"/>
  <c r="CI2403" i="1" s="1"/>
  <c r="CS2498" i="1"/>
  <c r="O2506" i="1"/>
  <c r="BA2506" i="1"/>
  <c r="BR2506" i="1"/>
  <c r="CI2506" i="1"/>
  <c r="R2517" i="1"/>
  <c r="X2517" i="1" s="1"/>
  <c r="AD2517" i="1" s="1"/>
  <c r="AJ2517" i="1" s="1"/>
  <c r="AP2517" i="1" s="1"/>
  <c r="AV2517" i="1" s="1"/>
  <c r="BB2517" i="1" s="1"/>
  <c r="BH2517" i="1" s="1"/>
  <c r="BN2517" i="1" s="1"/>
  <c r="BL2519" i="1"/>
  <c r="AY2519" i="1"/>
  <c r="BW2519" i="1"/>
  <c r="N2528" i="1"/>
  <c r="T2528" i="1" s="1"/>
  <c r="Z2528" i="1" s="1"/>
  <c r="K2578" i="1"/>
  <c r="S2622" i="1"/>
  <c r="CI2686" i="1"/>
  <c r="CS2686" i="1"/>
  <c r="L2690" i="1"/>
  <c r="AC2530" i="1"/>
  <c r="BG2564" i="1"/>
  <c r="BG2563" i="1" s="1"/>
  <c r="CA2564" i="1"/>
  <c r="CH2564" i="1"/>
  <c r="F2578" i="1"/>
  <c r="M2583" i="1"/>
  <c r="S2583" i="1" s="1"/>
  <c r="Y2583" i="1" s="1"/>
  <c r="AE2583" i="1" s="1"/>
  <c r="AK2583" i="1" s="1"/>
  <c r="N2598" i="1"/>
  <c r="L2610" i="1"/>
  <c r="R2610" i="1" s="1"/>
  <c r="O2617" i="1"/>
  <c r="H2519" i="1"/>
  <c r="O2519" i="1"/>
  <c r="BK2519" i="1"/>
  <c r="CB2519" i="1"/>
  <c r="CI2519" i="1"/>
  <c r="BQ2530" i="1"/>
  <c r="N2561" i="1"/>
  <c r="M2608" i="1"/>
  <c r="AN2617" i="1"/>
  <c r="AN2612" i="1" s="1"/>
  <c r="BV2617" i="1"/>
  <c r="AA2638" i="1"/>
  <c r="P2670" i="1"/>
  <c r="L26" i="1"/>
  <c r="R26" i="1" s="1"/>
  <c r="X26" i="1" s="1"/>
  <c r="AD26" i="1" s="1"/>
  <c r="AJ26" i="1" s="1"/>
  <c r="AP26" i="1" s="1"/>
  <c r="AV26" i="1" s="1"/>
  <c r="AZ50" i="1"/>
  <c r="AZ49" i="1" s="1"/>
  <c r="F50" i="1"/>
  <c r="J50" i="1"/>
  <c r="J49" i="1" s="1"/>
  <c r="Q50" i="1"/>
  <c r="Q49" i="1" s="1"/>
  <c r="AH50" i="1"/>
  <c r="AH49" i="1" s="1"/>
  <c r="CN50" i="1"/>
  <c r="CN49" i="1" s="1"/>
  <c r="J129" i="1"/>
  <c r="AH129" i="1"/>
  <c r="AH156" i="1"/>
  <c r="BM156" i="1"/>
  <c r="L338" i="1"/>
  <c r="I337" i="1"/>
  <c r="K50" i="1"/>
  <c r="K49" i="1" s="1"/>
  <c r="L25" i="1"/>
  <c r="N26" i="1"/>
  <c r="T26" i="1" s="1"/>
  <c r="Z26" i="1" s="1"/>
  <c r="AF26" i="1" s="1"/>
  <c r="AL26" i="1" s="1"/>
  <c r="AR26" i="1" s="1"/>
  <c r="AX26" i="1" s="1"/>
  <c r="BD26" i="1" s="1"/>
  <c r="BJ26" i="1" s="1"/>
  <c r="BP26" i="1" s="1"/>
  <c r="BU26" i="1" s="1"/>
  <c r="BZ26" i="1" s="1"/>
  <c r="CF26" i="1" s="1"/>
  <c r="CL26" i="1" s="1"/>
  <c r="CR26" i="1" s="1"/>
  <c r="N30" i="1"/>
  <c r="T30" i="1" s="1"/>
  <c r="G51" i="1"/>
  <c r="M51" i="1" s="1"/>
  <c r="CI50" i="1"/>
  <c r="CI49" i="1" s="1"/>
  <c r="AH166" i="1"/>
  <c r="CS286" i="1"/>
  <c r="CS285" i="1" s="1"/>
  <c r="S16" i="1"/>
  <c r="Y16" i="1" s="1"/>
  <c r="AE16" i="1" s="1"/>
  <c r="AK16" i="1" s="1"/>
  <c r="AQ16" i="1" s="1"/>
  <c r="AW16" i="1" s="1"/>
  <c r="BC16" i="1" s="1"/>
  <c r="BI16" i="1" s="1"/>
  <c r="BO16" i="1" s="1"/>
  <c r="BT16" i="1" s="1"/>
  <c r="BY16" i="1" s="1"/>
  <c r="CE16" i="1" s="1"/>
  <c r="CK16" i="1" s="1"/>
  <c r="CQ16" i="1" s="1"/>
  <c r="BV14" i="1"/>
  <c r="O18" i="1"/>
  <c r="O14" i="1" s="1"/>
  <c r="O13" i="1" s="1"/>
  <c r="O12" i="1" s="1"/>
  <c r="AT18" i="1"/>
  <c r="BR18" i="1"/>
  <c r="CI18" i="1"/>
  <c r="S58" i="1"/>
  <c r="Y58" i="1" s="1"/>
  <c r="AE58" i="1" s="1"/>
  <c r="AK58" i="1" s="1"/>
  <c r="AQ58" i="1" s="1"/>
  <c r="AW58" i="1" s="1"/>
  <c r="BC58" i="1" s="1"/>
  <c r="BI58" i="1" s="1"/>
  <c r="BO58" i="1" s="1"/>
  <c r="BT58" i="1" s="1"/>
  <c r="BY58" i="1" s="1"/>
  <c r="CE58" i="1" s="1"/>
  <c r="CK58" i="1" s="1"/>
  <c r="CQ58" i="1" s="1"/>
  <c r="CO57" i="1"/>
  <c r="BA129" i="1"/>
  <c r="S111" i="1"/>
  <c r="Y111" i="1" s="1"/>
  <c r="AU108" i="1"/>
  <c r="AA156" i="1"/>
  <c r="BF156" i="1"/>
  <c r="CN156" i="1"/>
  <c r="AM156" i="1"/>
  <c r="BR156" i="1"/>
  <c r="BR155" i="1" s="1"/>
  <c r="I156" i="1"/>
  <c r="P156" i="1"/>
  <c r="AG156" i="1"/>
  <c r="AN156" i="1"/>
  <c r="AU156" i="1"/>
  <c r="BL156" i="1"/>
  <c r="BV156" i="1"/>
  <c r="CC156" i="1"/>
  <c r="AO156" i="1"/>
  <c r="BW156" i="1"/>
  <c r="CI184" i="1"/>
  <c r="CI179" i="1" s="1"/>
  <c r="AY184" i="1"/>
  <c r="X193" i="1"/>
  <c r="AD193" i="1" s="1"/>
  <c r="AJ193" i="1" s="1"/>
  <c r="AP193" i="1" s="1"/>
  <c r="AV193" i="1" s="1"/>
  <c r="BB193" i="1" s="1"/>
  <c r="BH193" i="1" s="1"/>
  <c r="BN193" i="1" s="1"/>
  <c r="L196" i="1"/>
  <c r="R196" i="1" s="1"/>
  <c r="X196" i="1" s="1"/>
  <c r="AD196" i="1" s="1"/>
  <c r="AJ196" i="1" s="1"/>
  <c r="AP196" i="1" s="1"/>
  <c r="AV196" i="1" s="1"/>
  <c r="BB196" i="1" s="1"/>
  <c r="BH196" i="1" s="1"/>
  <c r="BN196" i="1" s="1"/>
  <c r="BS196" i="1" s="1"/>
  <c r="BX196" i="1" s="1"/>
  <c r="CD196" i="1" s="1"/>
  <c r="CJ196" i="1" s="1"/>
  <c r="CP196" i="1" s="1"/>
  <c r="M200" i="1"/>
  <c r="X247" i="1"/>
  <c r="AD247" i="1" s="1"/>
  <c r="CG245" i="1"/>
  <c r="N257" i="1"/>
  <c r="T257" i="1" s="1"/>
  <c r="I264" i="1"/>
  <c r="I263" i="1" s="1"/>
  <c r="Y289" i="1"/>
  <c r="AE289" i="1" s="1"/>
  <c r="AK289" i="1" s="1"/>
  <c r="AQ289" i="1" s="1"/>
  <c r="AW289" i="1" s="1"/>
  <c r="BC289" i="1" s="1"/>
  <c r="BI289" i="1" s="1"/>
  <c r="BO289" i="1" s="1"/>
  <c r="BT289" i="1" s="1"/>
  <c r="BY289" i="1" s="1"/>
  <c r="CE289" i="1" s="1"/>
  <c r="CK289" i="1" s="1"/>
  <c r="CQ289" i="1" s="1"/>
  <c r="H316" i="1"/>
  <c r="H315" i="1" s="1"/>
  <c r="H310" i="1" s="1"/>
  <c r="H309" i="1" s="1"/>
  <c r="AS315" i="1"/>
  <c r="AN334" i="1"/>
  <c r="AQ334" i="1" s="1"/>
  <c r="AN367" i="1"/>
  <c r="AI367" i="1"/>
  <c r="AI358" i="1" s="1"/>
  <c r="AI357" i="1" s="1"/>
  <c r="AI356" i="1" s="1"/>
  <c r="L375" i="1"/>
  <c r="R375" i="1" s="1"/>
  <c r="X375" i="1" s="1"/>
  <c r="AD375" i="1" s="1"/>
  <c r="AJ375" i="1" s="1"/>
  <c r="AP375" i="1" s="1"/>
  <c r="AV375" i="1" s="1"/>
  <c r="BB375" i="1" s="1"/>
  <c r="BH375" i="1" s="1"/>
  <c r="BN375" i="1" s="1"/>
  <c r="L415" i="1"/>
  <c r="R415" i="1" s="1"/>
  <c r="X415" i="1" s="1"/>
  <c r="AD415" i="1" s="1"/>
  <c r="AJ415" i="1" s="1"/>
  <c r="AP415" i="1" s="1"/>
  <c r="AV415" i="1" s="1"/>
  <c r="BB415" i="1" s="1"/>
  <c r="BH415" i="1" s="1"/>
  <c r="BN415" i="1" s="1"/>
  <c r="BS415" i="1" s="1"/>
  <c r="BX415" i="1" s="1"/>
  <c r="CD415" i="1" s="1"/>
  <c r="CJ415" i="1" s="1"/>
  <c r="CP415" i="1" s="1"/>
  <c r="AY419" i="1"/>
  <c r="AY418" i="1" s="1"/>
  <c r="BB418" i="1" s="1"/>
  <c r="BH418" i="1" s="1"/>
  <c r="AZ437" i="1"/>
  <c r="AZ436" i="1" s="1"/>
  <c r="CA437" i="1"/>
  <c r="CA436" i="1" s="1"/>
  <c r="Q452" i="1"/>
  <c r="AY452" i="1"/>
  <c r="CG452" i="1"/>
  <c r="AD463" i="1"/>
  <c r="CN467" i="1"/>
  <c r="CN462" i="1" s="1"/>
  <c r="Q490" i="1"/>
  <c r="G550" i="1"/>
  <c r="W557" i="1"/>
  <c r="AN557" i="1"/>
  <c r="L561" i="1"/>
  <c r="L562" i="1"/>
  <c r="I583" i="1"/>
  <c r="CN583" i="1"/>
  <c r="BG587" i="1"/>
  <c r="CS587" i="1"/>
  <c r="CS583" i="1" s="1"/>
  <c r="AM587" i="1"/>
  <c r="BG592" i="1"/>
  <c r="AO593" i="1"/>
  <c r="Q610" i="1"/>
  <c r="Q609" i="1" s="1"/>
  <c r="Q608" i="1" s="1"/>
  <c r="CG610" i="1"/>
  <c r="CG609" i="1" s="1"/>
  <c r="CG608" i="1" s="1"/>
  <c r="AN631" i="1"/>
  <c r="BE631" i="1"/>
  <c r="BL631" i="1"/>
  <c r="BV631" i="1"/>
  <c r="N60" i="1"/>
  <c r="CS57" i="1"/>
  <c r="M64" i="1"/>
  <c r="R67" i="1"/>
  <c r="X67" i="1" s="1"/>
  <c r="M76" i="1"/>
  <c r="S76" i="1" s="1"/>
  <c r="Y76" i="1" s="1"/>
  <c r="AE76" i="1" s="1"/>
  <c r="AK76" i="1" s="1"/>
  <c r="AQ76" i="1" s="1"/>
  <c r="AW76" i="1" s="1"/>
  <c r="BC76" i="1" s="1"/>
  <c r="BI76" i="1" s="1"/>
  <c r="BO76" i="1" s="1"/>
  <c r="L81" i="1"/>
  <c r="R81" i="1" s="1"/>
  <c r="X81" i="1" s="1"/>
  <c r="AD81" i="1" s="1"/>
  <c r="L89" i="1"/>
  <c r="R89" i="1" s="1"/>
  <c r="N91" i="1"/>
  <c r="T91" i="1" s="1"/>
  <c r="Z91" i="1" s="1"/>
  <c r="AF91" i="1" s="1"/>
  <c r="AL91" i="1" s="1"/>
  <c r="AR91" i="1" s="1"/>
  <c r="AX91" i="1" s="1"/>
  <c r="BD91" i="1" s="1"/>
  <c r="BJ91" i="1" s="1"/>
  <c r="BP91" i="1" s="1"/>
  <c r="BU91" i="1" s="1"/>
  <c r="BZ91" i="1" s="1"/>
  <c r="CF91" i="1" s="1"/>
  <c r="CL91" i="1" s="1"/>
  <c r="CR91" i="1" s="1"/>
  <c r="O98" i="1"/>
  <c r="O93" i="1" s="1"/>
  <c r="O79" i="1" s="1"/>
  <c r="O78" i="1" s="1"/>
  <c r="N143" i="1"/>
  <c r="T143" i="1" s="1"/>
  <c r="N144" i="1"/>
  <c r="T144" i="1" s="1"/>
  <c r="Q156" i="1"/>
  <c r="AY156" i="1"/>
  <c r="CG156" i="1"/>
  <c r="AC156" i="1"/>
  <c r="BK156" i="1"/>
  <c r="CS156" i="1"/>
  <c r="N168" i="1"/>
  <c r="T168" i="1" s="1"/>
  <c r="AO166" i="1"/>
  <c r="BR184" i="1"/>
  <c r="BR179" i="1" s="1"/>
  <c r="CM184" i="1"/>
  <c r="CM179" i="1" s="1"/>
  <c r="CM178" i="1" s="1"/>
  <c r="AG184" i="1"/>
  <c r="AU184" i="1"/>
  <c r="F184" i="1"/>
  <c r="N201" i="1"/>
  <c r="T201" i="1" s="1"/>
  <c r="L221" i="1"/>
  <c r="CO347" i="1"/>
  <c r="CO346" i="1" s="1"/>
  <c r="M408" i="1"/>
  <c r="S408" i="1" s="1"/>
  <c r="Y408" i="1" s="1"/>
  <c r="AE408" i="1" s="1"/>
  <c r="AK408" i="1" s="1"/>
  <c r="AQ408" i="1" s="1"/>
  <c r="AW408" i="1" s="1"/>
  <c r="BC408" i="1" s="1"/>
  <c r="BI408" i="1" s="1"/>
  <c r="BO408" i="1" s="1"/>
  <c r="BT408" i="1" s="1"/>
  <c r="BY408" i="1" s="1"/>
  <c r="CE408" i="1" s="1"/>
  <c r="CK408" i="1" s="1"/>
  <c r="CQ408" i="1" s="1"/>
  <c r="I430" i="1"/>
  <c r="I429" i="1" s="1"/>
  <c r="AU430" i="1"/>
  <c r="AU429" i="1" s="1"/>
  <c r="N438" i="1"/>
  <c r="T438" i="1" s="1"/>
  <c r="AB437" i="1"/>
  <c r="AB436" i="1" s="1"/>
  <c r="AB452" i="1"/>
  <c r="AS452" i="1"/>
  <c r="BG452" i="1"/>
  <c r="CA452" i="1"/>
  <c r="BG467" i="1"/>
  <c r="K479" i="1"/>
  <c r="K478" i="1" s="1"/>
  <c r="K477" i="1" s="1"/>
  <c r="Q479" i="1"/>
  <c r="Q478" i="1" s="1"/>
  <c r="Q477" i="1" s="1"/>
  <c r="AA479" i="1"/>
  <c r="AA478" i="1" s="1"/>
  <c r="AA477" i="1" s="1"/>
  <c r="AH479" i="1"/>
  <c r="AH478" i="1" s="1"/>
  <c r="AO479" i="1"/>
  <c r="AO478" i="1" s="1"/>
  <c r="AO477" i="1" s="1"/>
  <c r="AY479" i="1"/>
  <c r="AY478" i="1" s="1"/>
  <c r="BF479" i="1"/>
  <c r="BF478" i="1" s="1"/>
  <c r="BM479" i="1"/>
  <c r="BM478" i="1" s="1"/>
  <c r="BW479" i="1"/>
  <c r="BW478" i="1" s="1"/>
  <c r="BW477" i="1" s="1"/>
  <c r="CG479" i="1"/>
  <c r="CG478" i="1" s="1"/>
  <c r="CG477" i="1" s="1"/>
  <c r="M486" i="1"/>
  <c r="S486" i="1" s="1"/>
  <c r="Y486" i="1" s="1"/>
  <c r="N488" i="1"/>
  <c r="T488" i="1" s="1"/>
  <c r="M495" i="1"/>
  <c r="S495" i="1" s="1"/>
  <c r="Y495" i="1" s="1"/>
  <c r="AE495" i="1" s="1"/>
  <c r="AO498" i="1"/>
  <c r="AO497" i="1" s="1"/>
  <c r="BW498" i="1"/>
  <c r="BW497" i="1" s="1"/>
  <c r="CG498" i="1"/>
  <c r="CG497" i="1" s="1"/>
  <c r="CG490" i="1" s="1"/>
  <c r="CA503" i="1"/>
  <c r="AG503" i="1"/>
  <c r="AU503" i="1"/>
  <c r="F512" i="1"/>
  <c r="L512" i="1" s="1"/>
  <c r="R512" i="1" s="1"/>
  <c r="X512" i="1" s="1"/>
  <c r="AD512" i="1" s="1"/>
  <c r="AJ512" i="1" s="1"/>
  <c r="AP512" i="1" s="1"/>
  <c r="AV512" i="1" s="1"/>
  <c r="BB512" i="1" s="1"/>
  <c r="BH512" i="1" s="1"/>
  <c r="BN512" i="1" s="1"/>
  <c r="BS512" i="1" s="1"/>
  <c r="BX512" i="1" s="1"/>
  <c r="CD512" i="1" s="1"/>
  <c r="CJ512" i="1" s="1"/>
  <c r="CP512" i="1" s="1"/>
  <c r="L519" i="1"/>
  <c r="N532" i="1"/>
  <c r="T532" i="1" s="1"/>
  <c r="Z532" i="1" s="1"/>
  <c r="CS531" i="1"/>
  <c r="CS530" i="1" s="1"/>
  <c r="N550" i="1"/>
  <c r="T550" i="1" s="1"/>
  <c r="AA583" i="1"/>
  <c r="BQ583" i="1"/>
  <c r="AT587" i="1"/>
  <c r="BQ593" i="1"/>
  <c r="N598" i="1"/>
  <c r="T598" i="1" s="1"/>
  <c r="I610" i="1"/>
  <c r="I609" i="1" s="1"/>
  <c r="I608" i="1" s="1"/>
  <c r="AO610" i="1"/>
  <c r="AO609" i="1" s="1"/>
  <c r="AO608" i="1" s="1"/>
  <c r="AA610" i="1"/>
  <c r="AA609" i="1" s="1"/>
  <c r="AA608" i="1" s="1"/>
  <c r="BF610" i="1"/>
  <c r="BF609" i="1" s="1"/>
  <c r="BF608" i="1" s="1"/>
  <c r="CN610" i="1"/>
  <c r="CN609" i="1" s="1"/>
  <c r="CN608" i="1" s="1"/>
  <c r="P614" i="1"/>
  <c r="P610" i="1" s="1"/>
  <c r="P609" i="1" s="1"/>
  <c r="P608" i="1" s="1"/>
  <c r="W614" i="1"/>
  <c r="AG614" i="1"/>
  <c r="AG610" i="1" s="1"/>
  <c r="AG609" i="1" s="1"/>
  <c r="AG608" i="1" s="1"/>
  <c r="AN614" i="1"/>
  <c r="AN610" i="1" s="1"/>
  <c r="AN609" i="1" s="1"/>
  <c r="AN608" i="1" s="1"/>
  <c r="AU614" i="1"/>
  <c r="AU610" i="1" s="1"/>
  <c r="AU609" i="1" s="1"/>
  <c r="AU608" i="1" s="1"/>
  <c r="BE614" i="1"/>
  <c r="BE610" i="1" s="1"/>
  <c r="BE609" i="1" s="1"/>
  <c r="BE608" i="1" s="1"/>
  <c r="BL614" i="1"/>
  <c r="BL610" i="1" s="1"/>
  <c r="BL609" i="1" s="1"/>
  <c r="BL608" i="1" s="1"/>
  <c r="BV614" i="1"/>
  <c r="BV610" i="1" s="1"/>
  <c r="BV609" i="1" s="1"/>
  <c r="BV608" i="1" s="1"/>
  <c r="CC614" i="1"/>
  <c r="CC610" i="1" s="1"/>
  <c r="CC609" i="1" s="1"/>
  <c r="CC608" i="1" s="1"/>
  <c r="CM614" i="1"/>
  <c r="CM610" i="1" s="1"/>
  <c r="CM609" i="1" s="1"/>
  <c r="CM608" i="1" s="1"/>
  <c r="L626" i="1"/>
  <c r="R626" i="1" s="1"/>
  <c r="L629" i="1"/>
  <c r="R629" i="1" s="1"/>
  <c r="AE42" i="1"/>
  <c r="N51" i="1"/>
  <c r="T51" i="1" s="1"/>
  <c r="O50" i="1"/>
  <c r="O49" i="1" s="1"/>
  <c r="N52" i="1"/>
  <c r="T52" i="1" s="1"/>
  <c r="V50" i="1"/>
  <c r="V49" i="1" s="1"/>
  <c r="BE50" i="1"/>
  <c r="BE49" i="1" s="1"/>
  <c r="BW50" i="1"/>
  <c r="BW49" i="1" s="1"/>
  <c r="N64" i="1"/>
  <c r="T64" i="1" s="1"/>
  <c r="F66" i="1"/>
  <c r="L66" i="1" s="1"/>
  <c r="R66" i="1" s="1"/>
  <c r="X66" i="1" s="1"/>
  <c r="L68" i="1"/>
  <c r="R68" i="1" s="1"/>
  <c r="L72" i="1"/>
  <c r="R72" i="1" s="1"/>
  <c r="X72" i="1" s="1"/>
  <c r="AD72" i="1" s="1"/>
  <c r="AJ72" i="1" s="1"/>
  <c r="AP72" i="1" s="1"/>
  <c r="AV72" i="1" s="1"/>
  <c r="BB72" i="1" s="1"/>
  <c r="BH72" i="1" s="1"/>
  <c r="BN72" i="1" s="1"/>
  <c r="BS72" i="1" s="1"/>
  <c r="BX72" i="1" s="1"/>
  <c r="CD72" i="1" s="1"/>
  <c r="CJ72" i="1" s="1"/>
  <c r="CP72" i="1" s="1"/>
  <c r="G88" i="1"/>
  <c r="K88" i="1"/>
  <c r="BG88" i="1"/>
  <c r="CA88" i="1"/>
  <c r="CA84" i="1" s="1"/>
  <c r="CA79" i="1" s="1"/>
  <c r="CA78" i="1" s="1"/>
  <c r="L94" i="1"/>
  <c r="M102" i="1"/>
  <c r="F131" i="1"/>
  <c r="O129" i="1"/>
  <c r="O128" i="1" s="1"/>
  <c r="AC129" i="1"/>
  <c r="AT129" i="1"/>
  <c r="BK129" i="1"/>
  <c r="BK128" i="1" s="1"/>
  <c r="CB129" i="1"/>
  <c r="CB128" i="1" s="1"/>
  <c r="CS129" i="1"/>
  <c r="M146" i="1"/>
  <c r="S146" i="1" s="1"/>
  <c r="F158" i="1"/>
  <c r="F157" i="1" s="1"/>
  <c r="L157" i="1" s="1"/>
  <c r="R157" i="1" s="1"/>
  <c r="K156" i="1"/>
  <c r="G161" i="1"/>
  <c r="G160" i="1" s="1"/>
  <c r="N164" i="1"/>
  <c r="F170" i="1"/>
  <c r="L170" i="1" s="1"/>
  <c r="R170" i="1" s="1"/>
  <c r="CH166" i="1"/>
  <c r="L176" i="1"/>
  <c r="F181" i="1"/>
  <c r="N182" i="1"/>
  <c r="T182" i="1" s="1"/>
  <c r="Z182" i="1" s="1"/>
  <c r="AF182" i="1" s="1"/>
  <c r="AL182" i="1" s="1"/>
  <c r="AR182" i="1" s="1"/>
  <c r="AX182" i="1" s="1"/>
  <c r="BD182" i="1" s="1"/>
  <c r="BJ182" i="1" s="1"/>
  <c r="BP182" i="1" s="1"/>
  <c r="BU182" i="1" s="1"/>
  <c r="BZ182" i="1" s="1"/>
  <c r="CF182" i="1" s="1"/>
  <c r="CL182" i="1" s="1"/>
  <c r="CR182" i="1" s="1"/>
  <c r="O184" i="1"/>
  <c r="O179" i="1" s="1"/>
  <c r="V184" i="1"/>
  <c r="V179" i="1" s="1"/>
  <c r="AM184" i="1"/>
  <c r="AM179" i="1" s="1"/>
  <c r="AT184" i="1"/>
  <c r="AT179" i="1" s="1"/>
  <c r="CO184" i="1"/>
  <c r="Y218" i="1"/>
  <c r="L222" i="1"/>
  <c r="R222" i="1" s="1"/>
  <c r="N226" i="1"/>
  <c r="T226" i="1" s="1"/>
  <c r="N228" i="1"/>
  <c r="T228" i="1" s="1"/>
  <c r="Z228" i="1" s="1"/>
  <c r="N229" i="1"/>
  <c r="T229" i="1" s="1"/>
  <c r="Z229" i="1" s="1"/>
  <c r="N230" i="1"/>
  <c r="T230" i="1" s="1"/>
  <c r="Z230" i="1" s="1"/>
  <c r="L234" i="1"/>
  <c r="R234" i="1" s="1"/>
  <c r="N241" i="1"/>
  <c r="T241" i="1" s="1"/>
  <c r="Z241" i="1" s="1"/>
  <c r="AF241" i="1" s="1"/>
  <c r="AL241" i="1" s="1"/>
  <c r="AR241" i="1" s="1"/>
  <c r="AX241" i="1" s="1"/>
  <c r="BD241" i="1" s="1"/>
  <c r="BJ241" i="1" s="1"/>
  <c r="BP241" i="1" s="1"/>
  <c r="BU241" i="1" s="1"/>
  <c r="BZ241" i="1" s="1"/>
  <c r="CF241" i="1" s="1"/>
  <c r="CL241" i="1" s="1"/>
  <c r="CR241" i="1" s="1"/>
  <c r="AC240" i="1"/>
  <c r="AC239" i="1" s="1"/>
  <c r="AM240" i="1"/>
  <c r="AM239" i="1" s="1"/>
  <c r="BA240" i="1"/>
  <c r="BA239" i="1" s="1"/>
  <c r="CB240" i="1"/>
  <c r="CB239" i="1" s="1"/>
  <c r="CI240" i="1"/>
  <c r="CI239" i="1" s="1"/>
  <c r="CS240" i="1"/>
  <c r="CS239" i="1" s="1"/>
  <c r="CS245" i="1"/>
  <c r="CO276" i="1"/>
  <c r="CO275" i="1" s="1"/>
  <c r="V292" i="1"/>
  <c r="V291" i="1" s="1"/>
  <c r="BA292" i="1"/>
  <c r="BA291" i="1" s="1"/>
  <c r="BA286" i="1" s="1"/>
  <c r="BA285" i="1" s="1"/>
  <c r="BR292" i="1"/>
  <c r="BR291" i="1" s="1"/>
  <c r="L295" i="1"/>
  <c r="R295" i="1" s="1"/>
  <c r="J292" i="1"/>
  <c r="J291" i="1" s="1"/>
  <c r="Q292" i="1"/>
  <c r="Q291" i="1" s="1"/>
  <c r="AO292" i="1"/>
  <c r="AO291" i="1" s="1"/>
  <c r="CN292" i="1"/>
  <c r="CN291" i="1" s="1"/>
  <c r="AA299" i="1"/>
  <c r="AA298" i="1" s="1"/>
  <c r="L331" i="1"/>
  <c r="R331" i="1" s="1"/>
  <c r="X331" i="1" s="1"/>
  <c r="AD331" i="1" s="1"/>
  <c r="AJ331" i="1" s="1"/>
  <c r="AP331" i="1" s="1"/>
  <c r="AV331" i="1" s="1"/>
  <c r="BB331" i="1" s="1"/>
  <c r="BH331" i="1" s="1"/>
  <c r="BN331" i="1" s="1"/>
  <c r="BS331" i="1" s="1"/>
  <c r="BX331" i="1" s="1"/>
  <c r="CD331" i="1" s="1"/>
  <c r="CJ331" i="1" s="1"/>
  <c r="CP331" i="1" s="1"/>
  <c r="N342" i="1"/>
  <c r="T342" i="1" s="1"/>
  <c r="Z342" i="1" s="1"/>
  <c r="N343" i="1"/>
  <c r="T343" i="1" s="1"/>
  <c r="Z343" i="1" s="1"/>
  <c r="N344" i="1"/>
  <c r="T344" i="1" s="1"/>
  <c r="Z344" i="1" s="1"/>
  <c r="L350" i="1"/>
  <c r="R350" i="1" s="1"/>
  <c r="X350" i="1" s="1"/>
  <c r="AD350" i="1" s="1"/>
  <c r="AJ350" i="1" s="1"/>
  <c r="AP350" i="1" s="1"/>
  <c r="AV350" i="1" s="1"/>
  <c r="BB350" i="1" s="1"/>
  <c r="BH350" i="1" s="1"/>
  <c r="BN350" i="1" s="1"/>
  <c r="BS350" i="1" s="1"/>
  <c r="BX350" i="1" s="1"/>
  <c r="CD350" i="1" s="1"/>
  <c r="CJ350" i="1" s="1"/>
  <c r="CP350" i="1" s="1"/>
  <c r="P367" i="1"/>
  <c r="O367" i="1"/>
  <c r="AM367" i="1"/>
  <c r="BK367" i="1"/>
  <c r="CB367" i="1"/>
  <c r="CI367" i="1"/>
  <c r="CI358" i="1" s="1"/>
  <c r="CI357" i="1" s="1"/>
  <c r="N374" i="1"/>
  <c r="T374" i="1" s="1"/>
  <c r="X384" i="1"/>
  <c r="AD384" i="1" s="1"/>
  <c r="AJ384" i="1" s="1"/>
  <c r="AP384" i="1" s="1"/>
  <c r="AV384" i="1" s="1"/>
  <c r="BB384" i="1" s="1"/>
  <c r="BH384" i="1" s="1"/>
  <c r="BN384" i="1" s="1"/>
  <c r="BS384" i="1" s="1"/>
  <c r="BX384" i="1" s="1"/>
  <c r="CD384" i="1" s="1"/>
  <c r="CJ384" i="1" s="1"/>
  <c r="CP384" i="1" s="1"/>
  <c r="N409" i="1"/>
  <c r="T409" i="1" s="1"/>
  <c r="Z409" i="1" s="1"/>
  <c r="AF409" i="1" s="1"/>
  <c r="AL409" i="1" s="1"/>
  <c r="AR409" i="1" s="1"/>
  <c r="AX409" i="1" s="1"/>
  <c r="BD409" i="1" s="1"/>
  <c r="BJ409" i="1" s="1"/>
  <c r="BP409" i="1" s="1"/>
  <c r="BU409" i="1" s="1"/>
  <c r="BZ409" i="1" s="1"/>
  <c r="CF409" i="1" s="1"/>
  <c r="CL409" i="1" s="1"/>
  <c r="CR409" i="1" s="1"/>
  <c r="F412" i="1"/>
  <c r="F411" i="1" s="1"/>
  <c r="J412" i="1"/>
  <c r="J411" i="1" s="1"/>
  <c r="AI412" i="1"/>
  <c r="AI411" i="1" s="1"/>
  <c r="AS412" i="1"/>
  <c r="AS411" i="1" s="1"/>
  <c r="AZ412" i="1"/>
  <c r="AZ411" i="1" s="1"/>
  <c r="BG412" i="1"/>
  <c r="BG411" i="1" s="1"/>
  <c r="BQ412" i="1"/>
  <c r="BQ411" i="1" s="1"/>
  <c r="CA412" i="1"/>
  <c r="CA411" i="1" s="1"/>
  <c r="CO412" i="1"/>
  <c r="CO411" i="1" s="1"/>
  <c r="L426" i="1"/>
  <c r="G430" i="1"/>
  <c r="J430" i="1"/>
  <c r="J429" i="1" s="1"/>
  <c r="M433" i="1"/>
  <c r="S433" i="1" s="1"/>
  <c r="K433" i="1"/>
  <c r="BW430" i="1"/>
  <c r="BW429" i="1" s="1"/>
  <c r="CD435" i="1"/>
  <c r="CJ435" i="1" s="1"/>
  <c r="CP435" i="1" s="1"/>
  <c r="P437" i="1"/>
  <c r="P436" i="1" s="1"/>
  <c r="AM437" i="1"/>
  <c r="AM436" i="1" s="1"/>
  <c r="BF443" i="1"/>
  <c r="N449" i="1"/>
  <c r="T449" i="1" s="1"/>
  <c r="N465" i="1"/>
  <c r="T465" i="1" s="1"/>
  <c r="H472" i="1"/>
  <c r="BK472" i="1"/>
  <c r="BK467" i="1" s="1"/>
  <c r="BK462" i="1" s="1"/>
  <c r="BK461" i="1" s="1"/>
  <c r="N480" i="1"/>
  <c r="T480" i="1" s="1"/>
  <c r="Z480" i="1" s="1"/>
  <c r="AF480" i="1" s="1"/>
  <c r="AL480" i="1" s="1"/>
  <c r="AR480" i="1" s="1"/>
  <c r="AX480" i="1" s="1"/>
  <c r="BD480" i="1" s="1"/>
  <c r="BJ480" i="1" s="1"/>
  <c r="BP480" i="1" s="1"/>
  <c r="BU480" i="1" s="1"/>
  <c r="BZ480" i="1" s="1"/>
  <c r="CF480" i="1" s="1"/>
  <c r="CL480" i="1" s="1"/>
  <c r="CR480" i="1" s="1"/>
  <c r="U479" i="1"/>
  <c r="U478" i="1" s="1"/>
  <c r="AS479" i="1"/>
  <c r="AS478" i="1" s="1"/>
  <c r="AS477" i="1" s="1"/>
  <c r="BG479" i="1"/>
  <c r="BG478" i="1" s="1"/>
  <c r="BG477" i="1" s="1"/>
  <c r="BG461" i="1" s="1"/>
  <c r="BQ479" i="1"/>
  <c r="BQ478" i="1" s="1"/>
  <c r="CA479" i="1"/>
  <c r="CA478" i="1" s="1"/>
  <c r="O477" i="1"/>
  <c r="H485" i="1"/>
  <c r="U485" i="1"/>
  <c r="U484" i="1" s="1"/>
  <c r="AB485" i="1"/>
  <c r="AB484" i="1" s="1"/>
  <c r="AI485" i="1"/>
  <c r="AI484" i="1" s="1"/>
  <c r="AS485" i="1"/>
  <c r="AS484" i="1" s="1"/>
  <c r="AZ485" i="1"/>
  <c r="AZ484" i="1" s="1"/>
  <c r="BG485" i="1"/>
  <c r="BG484" i="1" s="1"/>
  <c r="BQ485" i="1"/>
  <c r="BQ484" i="1" s="1"/>
  <c r="CA485" i="1"/>
  <c r="CA484" i="1" s="1"/>
  <c r="CO485" i="1"/>
  <c r="CO484" i="1" s="1"/>
  <c r="CO477" i="1" s="1"/>
  <c r="I485" i="1"/>
  <c r="I484" i="1" s="1"/>
  <c r="I477" i="1" s="1"/>
  <c r="W485" i="1"/>
  <c r="W484" i="1" s="1"/>
  <c r="W477" i="1" s="1"/>
  <c r="AN485" i="1"/>
  <c r="AN484" i="1" s="1"/>
  <c r="AU485" i="1"/>
  <c r="AU484" i="1" s="1"/>
  <c r="BE485" i="1"/>
  <c r="BE484" i="1" s="1"/>
  <c r="BE477" i="1" s="1"/>
  <c r="CM485" i="1"/>
  <c r="CM484" i="1" s="1"/>
  <c r="L493" i="1"/>
  <c r="R493" i="1" s="1"/>
  <c r="J492" i="1"/>
  <c r="J491" i="1" s="1"/>
  <c r="AM492" i="1"/>
  <c r="AM491" i="1" s="1"/>
  <c r="AI498" i="1"/>
  <c r="AI497" i="1" s="1"/>
  <c r="BG498" i="1"/>
  <c r="BG497" i="1" s="1"/>
  <c r="CA498" i="1"/>
  <c r="CA497" i="1" s="1"/>
  <c r="N501" i="1"/>
  <c r="T501" i="1" s="1"/>
  <c r="L510" i="1"/>
  <c r="R510" i="1" s="1"/>
  <c r="X510" i="1" s="1"/>
  <c r="AD510" i="1" s="1"/>
  <c r="M519" i="1"/>
  <c r="S519" i="1" s="1"/>
  <c r="Y519" i="1" s="1"/>
  <c r="AE519" i="1" s="1"/>
  <c r="AK519" i="1" s="1"/>
  <c r="AQ519" i="1" s="1"/>
  <c r="AW519" i="1" s="1"/>
  <c r="BC519" i="1" s="1"/>
  <c r="BI519" i="1" s="1"/>
  <c r="BO519" i="1" s="1"/>
  <c r="K518" i="1"/>
  <c r="K517" i="1" s="1"/>
  <c r="AI518" i="1"/>
  <c r="AI517" i="1" s="1"/>
  <c r="CH518" i="1"/>
  <c r="CH517" i="1" s="1"/>
  <c r="AG518" i="1"/>
  <c r="AG517" i="1" s="1"/>
  <c r="BV518" i="1"/>
  <c r="BV517" i="1" s="1"/>
  <c r="BV516" i="1" s="1"/>
  <c r="L526" i="1"/>
  <c r="AA525" i="1"/>
  <c r="AA524" i="1" s="1"/>
  <c r="AH525" i="1"/>
  <c r="AH524" i="1" s="1"/>
  <c r="AY525" i="1"/>
  <c r="AY524" i="1" s="1"/>
  <c r="BF525" i="1"/>
  <c r="BF524" i="1" s="1"/>
  <c r="CN525" i="1"/>
  <c r="CN524" i="1" s="1"/>
  <c r="H549" i="1"/>
  <c r="N549" i="1" s="1"/>
  <c r="T549" i="1" s="1"/>
  <c r="I550" i="1"/>
  <c r="L550" i="1" s="1"/>
  <c r="R550" i="1" s="1"/>
  <c r="X550" i="1" s="1"/>
  <c r="AD550" i="1" s="1"/>
  <c r="AJ550" i="1" s="1"/>
  <c r="AP550" i="1" s="1"/>
  <c r="AV550" i="1" s="1"/>
  <c r="BB550" i="1" s="1"/>
  <c r="BH550" i="1" s="1"/>
  <c r="BN550" i="1" s="1"/>
  <c r="BS550" i="1" s="1"/>
  <c r="BX550" i="1" s="1"/>
  <c r="CD550" i="1" s="1"/>
  <c r="CJ550" i="1" s="1"/>
  <c r="CP550" i="1" s="1"/>
  <c r="N551" i="1"/>
  <c r="T551" i="1" s="1"/>
  <c r="L568" i="1"/>
  <c r="R568" i="1" s="1"/>
  <c r="X568" i="1" s="1"/>
  <c r="AT564" i="1"/>
  <c r="L569" i="1"/>
  <c r="R569" i="1" s="1"/>
  <c r="N575" i="1"/>
  <c r="T575" i="1" s="1"/>
  <c r="Z575" i="1" s="1"/>
  <c r="AF575" i="1" s="1"/>
  <c r="AL575" i="1" s="1"/>
  <c r="AR575" i="1" s="1"/>
  <c r="AX575" i="1" s="1"/>
  <c r="BD575" i="1" s="1"/>
  <c r="BJ575" i="1" s="1"/>
  <c r="BP575" i="1" s="1"/>
  <c r="BU575" i="1" s="1"/>
  <c r="BZ575" i="1" s="1"/>
  <c r="CF575" i="1" s="1"/>
  <c r="CL575" i="1" s="1"/>
  <c r="CR575" i="1" s="1"/>
  <c r="AD575" i="1"/>
  <c r="AJ575" i="1" s="1"/>
  <c r="AP575" i="1" s="1"/>
  <c r="AV575" i="1" s="1"/>
  <c r="BB575" i="1" s="1"/>
  <c r="BH575" i="1" s="1"/>
  <c r="BN575" i="1" s="1"/>
  <c r="BS575" i="1" s="1"/>
  <c r="BX575" i="1" s="1"/>
  <c r="CD575" i="1" s="1"/>
  <c r="CJ575" i="1" s="1"/>
  <c r="CP575" i="1" s="1"/>
  <c r="N576" i="1"/>
  <c r="T576" i="1" s="1"/>
  <c r="Z576" i="1" s="1"/>
  <c r="AF576" i="1" s="1"/>
  <c r="AL576" i="1" s="1"/>
  <c r="AR576" i="1" s="1"/>
  <c r="AX576" i="1" s="1"/>
  <c r="BD576" i="1" s="1"/>
  <c r="BJ576" i="1" s="1"/>
  <c r="BP576" i="1" s="1"/>
  <c r="BU576" i="1" s="1"/>
  <c r="BZ576" i="1" s="1"/>
  <c r="CF576" i="1" s="1"/>
  <c r="CL576" i="1" s="1"/>
  <c r="CR576" i="1" s="1"/>
  <c r="AD576" i="1"/>
  <c r="AJ576" i="1" s="1"/>
  <c r="AP576" i="1" s="1"/>
  <c r="AV576" i="1" s="1"/>
  <c r="BB576" i="1" s="1"/>
  <c r="BH576" i="1" s="1"/>
  <c r="BN576" i="1" s="1"/>
  <c r="BS576" i="1" s="1"/>
  <c r="BX576" i="1" s="1"/>
  <c r="CD576" i="1" s="1"/>
  <c r="CJ576" i="1" s="1"/>
  <c r="CP576" i="1" s="1"/>
  <c r="N577" i="1"/>
  <c r="T577" i="1" s="1"/>
  <c r="Z577" i="1" s="1"/>
  <c r="AF577" i="1" s="1"/>
  <c r="AL577" i="1" s="1"/>
  <c r="AR577" i="1" s="1"/>
  <c r="AX577" i="1" s="1"/>
  <c r="BD577" i="1" s="1"/>
  <c r="BJ577" i="1" s="1"/>
  <c r="BP577" i="1" s="1"/>
  <c r="BU577" i="1" s="1"/>
  <c r="BZ577" i="1" s="1"/>
  <c r="CF577" i="1" s="1"/>
  <c r="CL577" i="1" s="1"/>
  <c r="CR577" i="1" s="1"/>
  <c r="AD577" i="1"/>
  <c r="AJ577" i="1" s="1"/>
  <c r="AP577" i="1" s="1"/>
  <c r="AV577" i="1" s="1"/>
  <c r="BB577" i="1" s="1"/>
  <c r="BH577" i="1" s="1"/>
  <c r="BN577" i="1" s="1"/>
  <c r="BS577" i="1" s="1"/>
  <c r="BX577" i="1" s="1"/>
  <c r="CD577" i="1" s="1"/>
  <c r="CJ577" i="1" s="1"/>
  <c r="CP577" i="1" s="1"/>
  <c r="L581" i="1"/>
  <c r="N585" i="1"/>
  <c r="T585" i="1" s="1"/>
  <c r="M588" i="1"/>
  <c r="S588" i="1" s="1"/>
  <c r="Y588" i="1" s="1"/>
  <c r="W593" i="1"/>
  <c r="AG593" i="1"/>
  <c r="AG592" i="1" s="1"/>
  <c r="AN593" i="1"/>
  <c r="CC593" i="1"/>
  <c r="CC592" i="1" s="1"/>
  <c r="L618" i="1"/>
  <c r="R618" i="1" s="1"/>
  <c r="AH614" i="1"/>
  <c r="AH610" i="1" s="1"/>
  <c r="AH609" i="1" s="1"/>
  <c r="AH608" i="1" s="1"/>
  <c r="BM614" i="1"/>
  <c r="BM610" i="1" s="1"/>
  <c r="BM609" i="1" s="1"/>
  <c r="BM608" i="1" s="1"/>
  <c r="F625" i="1"/>
  <c r="L625" i="1" s="1"/>
  <c r="R625" i="1" s="1"/>
  <c r="X625" i="1" s="1"/>
  <c r="F642" i="1"/>
  <c r="J669" i="1"/>
  <c r="J668" i="1" s="1"/>
  <c r="S47" i="1"/>
  <c r="P50" i="1"/>
  <c r="P49" i="1" s="1"/>
  <c r="AU50" i="1"/>
  <c r="AU49" i="1" s="1"/>
  <c r="S68" i="1"/>
  <c r="Y68" i="1" s="1"/>
  <c r="AE68" i="1" s="1"/>
  <c r="AK68" i="1" s="1"/>
  <c r="AQ68" i="1" s="1"/>
  <c r="AW68" i="1" s="1"/>
  <c r="BC68" i="1" s="1"/>
  <c r="BI68" i="1" s="1"/>
  <c r="BO68" i="1" s="1"/>
  <c r="BT68" i="1" s="1"/>
  <c r="BY68" i="1" s="1"/>
  <c r="CE68" i="1" s="1"/>
  <c r="CK68" i="1" s="1"/>
  <c r="CQ68" i="1" s="1"/>
  <c r="V88" i="1"/>
  <c r="AM88" i="1"/>
  <c r="AM84" i="1" s="1"/>
  <c r="BK88" i="1"/>
  <c r="BK84" i="1" s="1"/>
  <c r="BR88" i="1"/>
  <c r="CI88" i="1"/>
  <c r="M94" i="1"/>
  <c r="J98" i="1"/>
  <c r="BF98" i="1"/>
  <c r="BW98" i="1"/>
  <c r="M105" i="1"/>
  <c r="S105" i="1" s="1"/>
  <c r="Y105" i="1" s="1"/>
  <c r="AE105" i="1" s="1"/>
  <c r="AK105" i="1" s="1"/>
  <c r="AQ105" i="1" s="1"/>
  <c r="AW105" i="1" s="1"/>
  <c r="BC105" i="1" s="1"/>
  <c r="BI105" i="1" s="1"/>
  <c r="BO105" i="1" s="1"/>
  <c r="L117" i="1"/>
  <c r="R117" i="1" s="1"/>
  <c r="P121" i="1"/>
  <c r="P120" i="1" s="1"/>
  <c r="P119" i="1" s="1"/>
  <c r="BL121" i="1"/>
  <c r="BL120" i="1" s="1"/>
  <c r="BL119" i="1" s="1"/>
  <c r="BL108" i="1" s="1"/>
  <c r="G131" i="1"/>
  <c r="G130" i="1" s="1"/>
  <c r="I129" i="1"/>
  <c r="P129" i="1"/>
  <c r="W129" i="1"/>
  <c r="AG129" i="1"/>
  <c r="AN129" i="1"/>
  <c r="AU129" i="1"/>
  <c r="BE129" i="1"/>
  <c r="BL129" i="1"/>
  <c r="BV129" i="1"/>
  <c r="CC129" i="1"/>
  <c r="CM129" i="1"/>
  <c r="N147" i="1"/>
  <c r="T147" i="1" s="1"/>
  <c r="Z147" i="1" s="1"/>
  <c r="AF147" i="1" s="1"/>
  <c r="AL147" i="1" s="1"/>
  <c r="AR147" i="1" s="1"/>
  <c r="AX147" i="1" s="1"/>
  <c r="BD147" i="1" s="1"/>
  <c r="BJ147" i="1" s="1"/>
  <c r="BP147" i="1" s="1"/>
  <c r="BU147" i="1" s="1"/>
  <c r="BZ147" i="1" s="1"/>
  <c r="CF147" i="1" s="1"/>
  <c r="CL147" i="1" s="1"/>
  <c r="CR147" i="1" s="1"/>
  <c r="R153" i="1"/>
  <c r="O156" i="1"/>
  <c r="AT156" i="1"/>
  <c r="AT155" i="1" s="1"/>
  <c r="CB156" i="1"/>
  <c r="G158" i="1"/>
  <c r="G157" i="1" s="1"/>
  <c r="G156" i="1" s="1"/>
  <c r="F166" i="1"/>
  <c r="J166" i="1"/>
  <c r="N196" i="1"/>
  <c r="N197" i="1"/>
  <c r="M213" i="1"/>
  <c r="S222" i="1"/>
  <c r="Y222" i="1" s="1"/>
  <c r="AE222" i="1" s="1"/>
  <c r="AK222" i="1" s="1"/>
  <c r="AQ222" i="1" s="1"/>
  <c r="AW222" i="1" s="1"/>
  <c r="BC222" i="1" s="1"/>
  <c r="BI222" i="1" s="1"/>
  <c r="BO222" i="1" s="1"/>
  <c r="BT222" i="1" s="1"/>
  <c r="BY222" i="1" s="1"/>
  <c r="CE222" i="1" s="1"/>
  <c r="CK222" i="1" s="1"/>
  <c r="CQ222" i="1" s="1"/>
  <c r="L233" i="1"/>
  <c r="R233" i="1" s="1"/>
  <c r="Q240" i="1"/>
  <c r="Q239" i="1" s="1"/>
  <c r="AA240" i="1"/>
  <c r="AA239" i="1" s="1"/>
  <c r="AY240" i="1"/>
  <c r="AY239" i="1" s="1"/>
  <c r="BM240" i="1"/>
  <c r="BM239" i="1" s="1"/>
  <c r="CG240" i="1"/>
  <c r="CG239" i="1" s="1"/>
  <c r="CN240" i="1"/>
  <c r="CN239" i="1" s="1"/>
  <c r="I245" i="1"/>
  <c r="P245" i="1"/>
  <c r="AN245" i="1"/>
  <c r="BL245" i="1"/>
  <c r="CI276" i="1"/>
  <c r="CI275" i="1" s="1"/>
  <c r="R283" i="1"/>
  <c r="L293" i="1"/>
  <c r="R293" i="1" s="1"/>
  <c r="X293" i="1" s="1"/>
  <c r="AD293" i="1" s="1"/>
  <c r="AJ293" i="1" s="1"/>
  <c r="AP293" i="1" s="1"/>
  <c r="AV293" i="1" s="1"/>
  <c r="BB293" i="1" s="1"/>
  <c r="BH293" i="1" s="1"/>
  <c r="BN293" i="1" s="1"/>
  <c r="BS293" i="1" s="1"/>
  <c r="BX293" i="1" s="1"/>
  <c r="CD293" i="1" s="1"/>
  <c r="CJ293" i="1" s="1"/>
  <c r="CP293" i="1" s="1"/>
  <c r="AN292" i="1"/>
  <c r="AN291" i="1" s="1"/>
  <c r="BE292" i="1"/>
  <c r="BE291" i="1" s="1"/>
  <c r="BE286" i="1" s="1"/>
  <c r="BE285" i="1" s="1"/>
  <c r="G292" i="1"/>
  <c r="N295" i="1"/>
  <c r="BG299" i="1"/>
  <c r="BG298" i="1" s="1"/>
  <c r="CM358" i="1"/>
  <c r="BL367" i="1"/>
  <c r="W367" i="1"/>
  <c r="AU367" i="1"/>
  <c r="AU358" i="1" s="1"/>
  <c r="I374" i="1"/>
  <c r="L374" i="1" s="1"/>
  <c r="R374" i="1" s="1"/>
  <c r="X374" i="1" s="1"/>
  <c r="AD374" i="1" s="1"/>
  <c r="N375" i="1"/>
  <c r="M413" i="1"/>
  <c r="N415" i="1"/>
  <c r="T415" i="1" s="1"/>
  <c r="Z415" i="1" s="1"/>
  <c r="CS412" i="1"/>
  <c r="CS411" i="1" s="1"/>
  <c r="P423" i="1"/>
  <c r="P422" i="1" s="1"/>
  <c r="AG423" i="1"/>
  <c r="AG422" i="1" s="1"/>
  <c r="AN423" i="1"/>
  <c r="AN422" i="1" s="1"/>
  <c r="BE423" i="1"/>
  <c r="BE422" i="1" s="1"/>
  <c r="BL423" i="1"/>
  <c r="BL422" i="1" s="1"/>
  <c r="BV423" i="1"/>
  <c r="BV422" i="1" s="1"/>
  <c r="CC423" i="1"/>
  <c r="CC422" i="1" s="1"/>
  <c r="S431" i="1"/>
  <c r="K430" i="1"/>
  <c r="K429" i="1" s="1"/>
  <c r="U430" i="1"/>
  <c r="U429" i="1" s="1"/>
  <c r="AB430" i="1"/>
  <c r="AB429" i="1" s="1"/>
  <c r="AS430" i="1"/>
  <c r="AS429" i="1" s="1"/>
  <c r="AZ430" i="1"/>
  <c r="AZ429" i="1" s="1"/>
  <c r="BG430" i="1"/>
  <c r="BG429" i="1" s="1"/>
  <c r="BQ430" i="1"/>
  <c r="BQ429" i="1" s="1"/>
  <c r="CO430" i="1"/>
  <c r="CO429" i="1" s="1"/>
  <c r="AY437" i="1"/>
  <c r="AY436" i="1" s="1"/>
  <c r="BW437" i="1"/>
  <c r="BW436" i="1" s="1"/>
  <c r="BE442" i="1"/>
  <c r="BH442" i="1" s="1"/>
  <c r="BN442" i="1" s="1"/>
  <c r="AD449" i="1"/>
  <c r="BL452" i="1"/>
  <c r="W472" i="1"/>
  <c r="W467" i="1" s="1"/>
  <c r="AN472" i="1"/>
  <c r="AU472" i="1"/>
  <c r="BL472" i="1"/>
  <c r="BL467" i="1" s="1"/>
  <c r="BL462" i="1" s="1"/>
  <c r="CC472" i="1"/>
  <c r="CC467" i="1" s="1"/>
  <c r="CC462" i="1" s="1"/>
  <c r="CM472" i="1"/>
  <c r="K472" i="1"/>
  <c r="AZ472" i="1"/>
  <c r="BQ472" i="1"/>
  <c r="BQ467" i="1" s="1"/>
  <c r="BQ462" i="1" s="1"/>
  <c r="CH472" i="1"/>
  <c r="CO472" i="1"/>
  <c r="CO467" i="1" s="1"/>
  <c r="U492" i="1"/>
  <c r="U491" i="1" s="1"/>
  <c r="AI492" i="1"/>
  <c r="AI491" i="1" s="1"/>
  <c r="AI490" i="1" s="1"/>
  <c r="AI461" i="1" s="1"/>
  <c r="AI396" i="1" s="1"/>
  <c r="AS492" i="1"/>
  <c r="AS491" i="1" s="1"/>
  <c r="BG492" i="1"/>
  <c r="BG491" i="1" s="1"/>
  <c r="CA492" i="1"/>
  <c r="CA491" i="1" s="1"/>
  <c r="CH492" i="1"/>
  <c r="CH491" i="1" s="1"/>
  <c r="CO492" i="1"/>
  <c r="CO491" i="1" s="1"/>
  <c r="P492" i="1"/>
  <c r="P491" i="1" s="1"/>
  <c r="AN492" i="1"/>
  <c r="AN491" i="1" s="1"/>
  <c r="BL492" i="1"/>
  <c r="BL491" i="1" s="1"/>
  <c r="CC492" i="1"/>
  <c r="CC491" i="1" s="1"/>
  <c r="CI490" i="1"/>
  <c r="AU498" i="1"/>
  <c r="AU497" i="1" s="1"/>
  <c r="AU490" i="1" s="1"/>
  <c r="BE498" i="1"/>
  <c r="BE497" i="1" s="1"/>
  <c r="BV498" i="1"/>
  <c r="BV497" i="1" s="1"/>
  <c r="CM498" i="1"/>
  <c r="CM497" i="1" s="1"/>
  <c r="CM490" i="1" s="1"/>
  <c r="K503" i="1"/>
  <c r="L514" i="1"/>
  <c r="BF518" i="1"/>
  <c r="BF517" i="1" s="1"/>
  <c r="BW518" i="1"/>
  <c r="BW517" i="1" s="1"/>
  <c r="N528" i="1"/>
  <c r="T528" i="1" s="1"/>
  <c r="Z528" i="1" s="1"/>
  <c r="L531" i="1"/>
  <c r="AM541" i="1"/>
  <c r="AM540" i="1" s="1"/>
  <c r="AT541" i="1"/>
  <c r="AT540" i="1" s="1"/>
  <c r="CB541" i="1"/>
  <c r="CB540" i="1" s="1"/>
  <c r="CI541" i="1"/>
  <c r="CI540" i="1" s="1"/>
  <c r="CS541" i="1"/>
  <c r="CS540" i="1" s="1"/>
  <c r="X551" i="1"/>
  <c r="AD551" i="1" s="1"/>
  <c r="AJ551" i="1" s="1"/>
  <c r="AP551" i="1" s="1"/>
  <c r="AV551" i="1" s="1"/>
  <c r="BB551" i="1" s="1"/>
  <c r="BH551" i="1" s="1"/>
  <c r="BN551" i="1" s="1"/>
  <c r="BS551" i="1" s="1"/>
  <c r="BX551" i="1" s="1"/>
  <c r="CD551" i="1" s="1"/>
  <c r="CJ551" i="1" s="1"/>
  <c r="CP551" i="1" s="1"/>
  <c r="I564" i="1"/>
  <c r="AG564" i="1"/>
  <c r="AN564" i="1"/>
  <c r="BL564" i="1"/>
  <c r="BV564" i="1"/>
  <c r="CC564" i="1"/>
  <c r="M569" i="1"/>
  <c r="S569" i="1" s="1"/>
  <c r="Y569" i="1" s="1"/>
  <c r="AE569" i="1" s="1"/>
  <c r="K564" i="1"/>
  <c r="F580" i="1"/>
  <c r="L580" i="1" s="1"/>
  <c r="M579" i="1"/>
  <c r="AP589" i="1"/>
  <c r="AV589" i="1" s="1"/>
  <c r="BB589" i="1" s="1"/>
  <c r="BH589" i="1" s="1"/>
  <c r="BN589" i="1" s="1"/>
  <c r="BS589" i="1" s="1"/>
  <c r="BX589" i="1" s="1"/>
  <c r="CD589" i="1" s="1"/>
  <c r="CJ589" i="1" s="1"/>
  <c r="CP589" i="1" s="1"/>
  <c r="H594" i="1"/>
  <c r="N594" i="1" s="1"/>
  <c r="T594" i="1" s="1"/>
  <c r="Z594" i="1" s="1"/>
  <c r="CO592" i="1"/>
  <c r="BM593" i="1"/>
  <c r="BM592" i="1" s="1"/>
  <c r="J593" i="1"/>
  <c r="H614" i="1"/>
  <c r="N618" i="1"/>
  <c r="T618" i="1" s="1"/>
  <c r="M629" i="1"/>
  <c r="S629" i="1" s="1"/>
  <c r="Y629" i="1" s="1"/>
  <c r="AE629" i="1" s="1"/>
  <c r="AK629" i="1" s="1"/>
  <c r="AQ629" i="1" s="1"/>
  <c r="AW629" i="1" s="1"/>
  <c r="BC629" i="1" s="1"/>
  <c r="BI629" i="1" s="1"/>
  <c r="BO629" i="1" s="1"/>
  <c r="U624" i="1"/>
  <c r="U623" i="1" s="1"/>
  <c r="AB624" i="1"/>
  <c r="AB623" i="1" s="1"/>
  <c r="AI624" i="1"/>
  <c r="AI623" i="1" s="1"/>
  <c r="AS624" i="1"/>
  <c r="AS623" i="1" s="1"/>
  <c r="BG624" i="1"/>
  <c r="BG623" i="1" s="1"/>
  <c r="BQ624" i="1"/>
  <c r="CA624" i="1"/>
  <c r="CA623" i="1" s="1"/>
  <c r="CH624" i="1"/>
  <c r="CH623" i="1" s="1"/>
  <c r="CO624" i="1"/>
  <c r="CO623" i="1" s="1"/>
  <c r="M638" i="1"/>
  <c r="S638" i="1" s="1"/>
  <c r="G637" i="1"/>
  <c r="G636" i="1" s="1"/>
  <c r="M648" i="1"/>
  <c r="L652" i="1"/>
  <c r="R652" i="1" s="1"/>
  <c r="F651" i="1"/>
  <c r="L651" i="1" s="1"/>
  <c r="R651" i="1" s="1"/>
  <c r="X651" i="1" s="1"/>
  <c r="AG657" i="1"/>
  <c r="CC657" i="1"/>
  <c r="BO755" i="1"/>
  <c r="BL754" i="1"/>
  <c r="BO754" i="1" s="1"/>
  <c r="M679" i="1"/>
  <c r="M680" i="1"/>
  <c r="L683" i="1"/>
  <c r="N705" i="1"/>
  <c r="M710" i="1"/>
  <c r="S710" i="1" s="1"/>
  <c r="Y710" i="1" s="1"/>
  <c r="AE710" i="1" s="1"/>
  <c r="AK710" i="1" s="1"/>
  <c r="AQ710" i="1" s="1"/>
  <c r="AW710" i="1" s="1"/>
  <c r="BC710" i="1" s="1"/>
  <c r="BI710" i="1" s="1"/>
  <c r="BO710" i="1" s="1"/>
  <c r="BT710" i="1" s="1"/>
  <c r="BY710" i="1" s="1"/>
  <c r="CE710" i="1" s="1"/>
  <c r="CK710" i="1" s="1"/>
  <c r="CQ710" i="1" s="1"/>
  <c r="L713" i="1"/>
  <c r="R713" i="1" s="1"/>
  <c r="X713" i="1" s="1"/>
  <c r="AD713" i="1" s="1"/>
  <c r="AZ715" i="1"/>
  <c r="CA715" i="1"/>
  <c r="CH715" i="1"/>
  <c r="N738" i="1"/>
  <c r="BN739" i="1"/>
  <c r="BS739" i="1" s="1"/>
  <c r="BX739" i="1" s="1"/>
  <c r="CD739" i="1" s="1"/>
  <c r="CJ739" i="1" s="1"/>
  <c r="CP739" i="1" s="1"/>
  <c r="N748" i="1"/>
  <c r="M752" i="1"/>
  <c r="S752" i="1" s="1"/>
  <c r="Y752" i="1" s="1"/>
  <c r="BO756" i="1"/>
  <c r="BT756" i="1" s="1"/>
  <c r="BY756" i="1" s="1"/>
  <c r="CE756" i="1" s="1"/>
  <c r="CK756" i="1" s="1"/>
  <c r="AC775" i="1"/>
  <c r="AT775" i="1"/>
  <c r="BR775" i="1"/>
  <c r="CS775" i="1"/>
  <c r="F779" i="1"/>
  <c r="L779" i="1" s="1"/>
  <c r="P789" i="1"/>
  <c r="P788" i="1" s="1"/>
  <c r="BL789" i="1"/>
  <c r="BL788" i="1" s="1"/>
  <c r="H796" i="1"/>
  <c r="N796" i="1" s="1"/>
  <c r="T796" i="1" s="1"/>
  <c r="Z796" i="1" s="1"/>
  <c r="AF796" i="1" s="1"/>
  <c r="AL796" i="1" s="1"/>
  <c r="AR796" i="1" s="1"/>
  <c r="AX796" i="1" s="1"/>
  <c r="BD796" i="1" s="1"/>
  <c r="BJ796" i="1" s="1"/>
  <c r="BP796" i="1" s="1"/>
  <c r="BU796" i="1" s="1"/>
  <c r="BZ796" i="1" s="1"/>
  <c r="CF796" i="1" s="1"/>
  <c r="CL796" i="1" s="1"/>
  <c r="CR796" i="1" s="1"/>
  <c r="M797" i="1"/>
  <c r="S797" i="1" s="1"/>
  <c r="Y797" i="1" s="1"/>
  <c r="AE797" i="1" s="1"/>
  <c r="AK797" i="1" s="1"/>
  <c r="AQ797" i="1" s="1"/>
  <c r="AW797" i="1" s="1"/>
  <c r="BC797" i="1" s="1"/>
  <c r="BI797" i="1" s="1"/>
  <c r="BO797" i="1" s="1"/>
  <c r="BT797" i="1" s="1"/>
  <c r="BY797" i="1" s="1"/>
  <c r="CE797" i="1" s="1"/>
  <c r="CK797" i="1" s="1"/>
  <c r="CQ797" i="1" s="1"/>
  <c r="L803" i="1"/>
  <c r="R803" i="1" s="1"/>
  <c r="X803" i="1" s="1"/>
  <c r="AD803" i="1" s="1"/>
  <c r="J802" i="1"/>
  <c r="J801" i="1" s="1"/>
  <c r="J800" i="1" s="1"/>
  <c r="AH802" i="1"/>
  <c r="AH801" i="1" s="1"/>
  <c r="AH800" i="1" s="1"/>
  <c r="BF802" i="1"/>
  <c r="BF801" i="1" s="1"/>
  <c r="BF800" i="1" s="1"/>
  <c r="CN802" i="1"/>
  <c r="CN801" i="1" s="1"/>
  <c r="CN800" i="1" s="1"/>
  <c r="N817" i="1"/>
  <c r="T817" i="1" s="1"/>
  <c r="Z817" i="1" s="1"/>
  <c r="AF817" i="1" s="1"/>
  <c r="T827" i="1"/>
  <c r="Z827" i="1" s="1"/>
  <c r="AF827" i="1" s="1"/>
  <c r="AL827" i="1" s="1"/>
  <c r="AR827" i="1" s="1"/>
  <c r="AX827" i="1" s="1"/>
  <c r="BD827" i="1" s="1"/>
  <c r="BJ827" i="1" s="1"/>
  <c r="BP827" i="1" s="1"/>
  <c r="BU827" i="1" s="1"/>
  <c r="BZ827" i="1" s="1"/>
  <c r="CF827" i="1" s="1"/>
  <c r="CL827" i="1" s="1"/>
  <c r="CR827" i="1" s="1"/>
  <c r="M829" i="1"/>
  <c r="S829" i="1" s="1"/>
  <c r="Y829" i="1" s="1"/>
  <c r="AE829" i="1" s="1"/>
  <c r="AK829" i="1" s="1"/>
  <c r="AQ829" i="1" s="1"/>
  <c r="AW829" i="1" s="1"/>
  <c r="BC829" i="1" s="1"/>
  <c r="BI829" i="1" s="1"/>
  <c r="BO829" i="1" s="1"/>
  <c r="AA826" i="1"/>
  <c r="AA825" i="1" s="1"/>
  <c r="BW826" i="1"/>
  <c r="BW825" i="1" s="1"/>
  <c r="CA841" i="1"/>
  <c r="CA840" i="1" s="1"/>
  <c r="N853" i="1"/>
  <c r="O851" i="1"/>
  <c r="AN861" i="1"/>
  <c r="AN860" i="1" s="1"/>
  <c r="BL861" i="1"/>
  <c r="BL860" i="1" s="1"/>
  <c r="G861" i="1"/>
  <c r="K861" i="1"/>
  <c r="AB861" i="1"/>
  <c r="AB860" i="1" s="1"/>
  <c r="AI861" i="1"/>
  <c r="AI860" i="1" s="1"/>
  <c r="AZ861" i="1"/>
  <c r="AZ860" i="1" s="1"/>
  <c r="H885" i="1"/>
  <c r="H884" i="1" s="1"/>
  <c r="O885" i="1"/>
  <c r="O884" i="1" s="1"/>
  <c r="BK885" i="1"/>
  <c r="BK884" i="1" s="1"/>
  <c r="CB885" i="1"/>
  <c r="CB884" i="1" s="1"/>
  <c r="CI885" i="1"/>
  <c r="CI884" i="1" s="1"/>
  <c r="CG892" i="1"/>
  <c r="CG891" i="1" s="1"/>
  <c r="AY909" i="1"/>
  <c r="BW909" i="1"/>
  <c r="CN909" i="1"/>
  <c r="AM909" i="1"/>
  <c r="CB909" i="1"/>
  <c r="CI909" i="1"/>
  <c r="AC916" i="1"/>
  <c r="AC915" i="1" s="1"/>
  <c r="AC914" i="1" s="1"/>
  <c r="BA916" i="1"/>
  <c r="BA915" i="1" s="1"/>
  <c r="BA914" i="1" s="1"/>
  <c r="CS916" i="1"/>
  <c r="CS915" i="1" s="1"/>
  <c r="CS914" i="1" s="1"/>
  <c r="P916" i="1"/>
  <c r="P915" i="1" s="1"/>
  <c r="P914" i="1" s="1"/>
  <c r="W916" i="1"/>
  <c r="W915" i="1" s="1"/>
  <c r="W914" i="1" s="1"/>
  <c r="AN916" i="1"/>
  <c r="AN915" i="1" s="1"/>
  <c r="AN914" i="1" s="1"/>
  <c r="AU916" i="1"/>
  <c r="AU915" i="1" s="1"/>
  <c r="AU914" i="1" s="1"/>
  <c r="BE916" i="1"/>
  <c r="BE915" i="1" s="1"/>
  <c r="BE914" i="1" s="1"/>
  <c r="BL916" i="1"/>
  <c r="BL915" i="1" s="1"/>
  <c r="BL914" i="1" s="1"/>
  <c r="CM916" i="1"/>
  <c r="CM915" i="1" s="1"/>
  <c r="CM914" i="1" s="1"/>
  <c r="BA933" i="1"/>
  <c r="R955" i="1"/>
  <c r="X955" i="1" s="1"/>
  <c r="AD955" i="1" s="1"/>
  <c r="AJ955" i="1" s="1"/>
  <c r="AP955" i="1" s="1"/>
  <c r="AV955" i="1" s="1"/>
  <c r="BB955" i="1" s="1"/>
  <c r="BH955" i="1" s="1"/>
  <c r="BN955" i="1" s="1"/>
  <c r="BS955" i="1" s="1"/>
  <c r="BX955" i="1" s="1"/>
  <c r="CD955" i="1" s="1"/>
  <c r="CJ955" i="1" s="1"/>
  <c r="CP955" i="1" s="1"/>
  <c r="H975" i="1"/>
  <c r="M980" i="1"/>
  <c r="BV1008" i="1"/>
  <c r="P1028" i="1"/>
  <c r="P1027" i="1" s="1"/>
  <c r="AN1028" i="1"/>
  <c r="AN1027" i="1" s="1"/>
  <c r="BE1028" i="1"/>
  <c r="BE1027" i="1" s="1"/>
  <c r="CM1028" i="1"/>
  <c r="CM1027" i="1" s="1"/>
  <c r="S1046" i="1"/>
  <c r="Y1046" i="1" s="1"/>
  <c r="AE1046" i="1" s="1"/>
  <c r="I1045" i="1"/>
  <c r="I1044" i="1" s="1"/>
  <c r="CC1045" i="1"/>
  <c r="CC1044" i="1" s="1"/>
  <c r="CB1081" i="1"/>
  <c r="AA1095" i="1"/>
  <c r="J1099" i="1"/>
  <c r="CS1099" i="1"/>
  <c r="S1109" i="1"/>
  <c r="Y1109" i="1" s="1"/>
  <c r="AE1109" i="1" s="1"/>
  <c r="AK1109" i="1" s="1"/>
  <c r="O1114" i="1"/>
  <c r="O1113" i="1" s="1"/>
  <c r="AM1114" i="1"/>
  <c r="AM1113" i="1" s="1"/>
  <c r="BA1114" i="1"/>
  <c r="BA1113" i="1" s="1"/>
  <c r="CI1114" i="1"/>
  <c r="CI1113" i="1" s="1"/>
  <c r="CS1114" i="1"/>
  <c r="CS1113" i="1" s="1"/>
  <c r="F1114" i="1"/>
  <c r="M1117" i="1"/>
  <c r="S1117" i="1" s="1"/>
  <c r="Y1117" i="1" s="1"/>
  <c r="AE1117" i="1" s="1"/>
  <c r="AK1117" i="1" s="1"/>
  <c r="AQ1117" i="1" s="1"/>
  <c r="AW1117" i="1" s="1"/>
  <c r="BC1117" i="1" s="1"/>
  <c r="BI1117" i="1" s="1"/>
  <c r="BO1117" i="1" s="1"/>
  <c r="BT1117" i="1" s="1"/>
  <c r="BY1117" i="1" s="1"/>
  <c r="CE1117" i="1" s="1"/>
  <c r="CK1117" i="1" s="1"/>
  <c r="CQ1117" i="1" s="1"/>
  <c r="AA1114" i="1"/>
  <c r="AA1113" i="1" s="1"/>
  <c r="AY1114" i="1"/>
  <c r="AY1113" i="1" s="1"/>
  <c r="BW1114" i="1"/>
  <c r="BW1113" i="1" s="1"/>
  <c r="CG1114" i="1"/>
  <c r="CG1113" i="1" s="1"/>
  <c r="BO1122" i="1"/>
  <c r="BT1122" i="1" s="1"/>
  <c r="BY1122" i="1" s="1"/>
  <c r="CE1122" i="1" s="1"/>
  <c r="CK1122" i="1" s="1"/>
  <c r="CQ1122" i="1" s="1"/>
  <c r="N634" i="1"/>
  <c r="T634" i="1" s="1"/>
  <c r="M662" i="1"/>
  <c r="F669" i="1"/>
  <c r="P669" i="1"/>
  <c r="P668" i="1" s="1"/>
  <c r="AN669" i="1"/>
  <c r="AN668" i="1" s="1"/>
  <c r="BL669" i="1"/>
  <c r="BL668" i="1" s="1"/>
  <c r="BV669" i="1"/>
  <c r="BV668" i="1" s="1"/>
  <c r="L682" i="1"/>
  <c r="AH678" i="1"/>
  <c r="S683" i="1"/>
  <c r="AT686" i="1"/>
  <c r="AT685" i="1" s="1"/>
  <c r="CB686" i="1"/>
  <c r="CB685" i="1" s="1"/>
  <c r="W686" i="1"/>
  <c r="W685" i="1" s="1"/>
  <c r="AU686" i="1"/>
  <c r="AU685" i="1" s="1"/>
  <c r="BV686" i="1"/>
  <c r="BV685" i="1" s="1"/>
  <c r="N695" i="1"/>
  <c r="Z716" i="1"/>
  <c r="AF716" i="1" s="1"/>
  <c r="AL716" i="1" s="1"/>
  <c r="AR716" i="1" s="1"/>
  <c r="AX716" i="1" s="1"/>
  <c r="BD716" i="1" s="1"/>
  <c r="BJ716" i="1" s="1"/>
  <c r="BP716" i="1" s="1"/>
  <c r="BU716" i="1" s="1"/>
  <c r="BZ716" i="1" s="1"/>
  <c r="CF716" i="1" s="1"/>
  <c r="CL716" i="1" s="1"/>
  <c r="CR716" i="1" s="1"/>
  <c r="V708" i="1"/>
  <c r="V707" i="1" s="1"/>
  <c r="AC708" i="1"/>
  <c r="AC707" i="1" s="1"/>
  <c r="AT708" i="1"/>
  <c r="AT707" i="1" s="1"/>
  <c r="BA708" i="1"/>
  <c r="BA707" i="1" s="1"/>
  <c r="BR708" i="1"/>
  <c r="BR707" i="1" s="1"/>
  <c r="CB708" i="1"/>
  <c r="CB707" i="1" s="1"/>
  <c r="CS708" i="1"/>
  <c r="CS707" i="1" s="1"/>
  <c r="I715" i="1"/>
  <c r="I708" i="1" s="1"/>
  <c r="P715" i="1"/>
  <c r="W715" i="1"/>
  <c r="AG715" i="1"/>
  <c r="AN715" i="1"/>
  <c r="AU715" i="1"/>
  <c r="BE715" i="1"/>
  <c r="BL715" i="1"/>
  <c r="BV715" i="1"/>
  <c r="BV708" i="1" s="1"/>
  <c r="BV707" i="1" s="1"/>
  <c r="CC715" i="1"/>
  <c r="CM715" i="1"/>
  <c r="BA729" i="1"/>
  <c r="N740" i="1"/>
  <c r="N741" i="1"/>
  <c r="BS756" i="1"/>
  <c r="BX756" i="1" s="1"/>
  <c r="CD756" i="1" s="1"/>
  <c r="CJ756" i="1" s="1"/>
  <c r="CP756" i="1" s="1"/>
  <c r="J775" i="1"/>
  <c r="K924" i="1"/>
  <c r="K923" i="1" s="1"/>
  <c r="CO953" i="1"/>
  <c r="CO952" i="1" s="1"/>
  <c r="AM974" i="1"/>
  <c r="AM973" i="1" s="1"/>
  <c r="L994" i="1"/>
  <c r="R994" i="1" s="1"/>
  <c r="X1048" i="1"/>
  <c r="M1054" i="1"/>
  <c r="S1054" i="1" s="1"/>
  <c r="BG1051" i="1"/>
  <c r="BG1050" i="1" s="1"/>
  <c r="CH1051" i="1"/>
  <c r="CH1050" i="1" s="1"/>
  <c r="J1057" i="1"/>
  <c r="J1056" i="1" s="1"/>
  <c r="J1043" i="1" s="1"/>
  <c r="M1070" i="1"/>
  <c r="S1070" i="1" s="1"/>
  <c r="Y1070" i="1" s="1"/>
  <c r="AE1070" i="1" s="1"/>
  <c r="AK1070" i="1" s="1"/>
  <c r="AQ1070" i="1" s="1"/>
  <c r="AW1070" i="1" s="1"/>
  <c r="BC1070" i="1" s="1"/>
  <c r="BI1070" i="1" s="1"/>
  <c r="BO1070" i="1" s="1"/>
  <c r="BT1070" i="1" s="1"/>
  <c r="BY1070" i="1" s="1"/>
  <c r="CE1070" i="1" s="1"/>
  <c r="CK1070" i="1" s="1"/>
  <c r="CQ1070" i="1" s="1"/>
  <c r="M1071" i="1"/>
  <c r="S1071" i="1" s="1"/>
  <c r="Y1071" i="1" s="1"/>
  <c r="AE1071" i="1" s="1"/>
  <c r="AK1071" i="1" s="1"/>
  <c r="AQ1071" i="1" s="1"/>
  <c r="AW1071" i="1" s="1"/>
  <c r="BC1071" i="1" s="1"/>
  <c r="BI1071" i="1" s="1"/>
  <c r="BO1071" i="1" s="1"/>
  <c r="BT1071" i="1" s="1"/>
  <c r="BY1071" i="1" s="1"/>
  <c r="CE1071" i="1" s="1"/>
  <c r="CK1071" i="1" s="1"/>
  <c r="CQ1071" i="1" s="1"/>
  <c r="M1072" i="1"/>
  <c r="S1072" i="1" s="1"/>
  <c r="Y1072" i="1" s="1"/>
  <c r="AE1072" i="1" s="1"/>
  <c r="AK1072" i="1" s="1"/>
  <c r="AQ1072" i="1" s="1"/>
  <c r="AW1072" i="1" s="1"/>
  <c r="BC1072" i="1" s="1"/>
  <c r="BI1072" i="1" s="1"/>
  <c r="BO1072" i="1" s="1"/>
  <c r="BT1072" i="1" s="1"/>
  <c r="BY1072" i="1" s="1"/>
  <c r="CE1072" i="1" s="1"/>
  <c r="CK1072" i="1" s="1"/>
  <c r="CQ1072" i="1" s="1"/>
  <c r="M1073" i="1"/>
  <c r="S1073" i="1" s="1"/>
  <c r="Y1073" i="1" s="1"/>
  <c r="AE1073" i="1" s="1"/>
  <c r="AK1073" i="1" s="1"/>
  <c r="AQ1073" i="1" s="1"/>
  <c r="AW1073" i="1" s="1"/>
  <c r="BC1073" i="1" s="1"/>
  <c r="BI1073" i="1" s="1"/>
  <c r="BO1073" i="1" s="1"/>
  <c r="BT1073" i="1" s="1"/>
  <c r="BY1073" i="1" s="1"/>
  <c r="CE1073" i="1" s="1"/>
  <c r="CK1073" i="1" s="1"/>
  <c r="CQ1073" i="1" s="1"/>
  <c r="AB1081" i="1"/>
  <c r="CC1081" i="1"/>
  <c r="N1089" i="1"/>
  <c r="M1100" i="1"/>
  <c r="S1100" i="1" s="1"/>
  <c r="Y1100" i="1" s="1"/>
  <c r="AE1100" i="1" s="1"/>
  <c r="AK1100" i="1" s="1"/>
  <c r="AQ1100" i="1" s="1"/>
  <c r="AW1100" i="1" s="1"/>
  <c r="BC1100" i="1" s="1"/>
  <c r="BI1100" i="1" s="1"/>
  <c r="BO1100" i="1" s="1"/>
  <c r="AI1095" i="1"/>
  <c r="AS1095" i="1"/>
  <c r="K1114" i="1"/>
  <c r="K1113" i="1" s="1"/>
  <c r="Y1126" i="1"/>
  <c r="AE1126" i="1" s="1"/>
  <c r="AK1126" i="1" s="1"/>
  <c r="AQ1126" i="1" s="1"/>
  <c r="AW1126" i="1" s="1"/>
  <c r="BC1126" i="1" s="1"/>
  <c r="BI1126" i="1" s="1"/>
  <c r="BO1126" i="1" s="1"/>
  <c r="BT1126" i="1" s="1"/>
  <c r="BY1126" i="1" s="1"/>
  <c r="CE1126" i="1" s="1"/>
  <c r="CK1126" i="1" s="1"/>
  <c r="CQ1126" i="1" s="1"/>
  <c r="M1138" i="1"/>
  <c r="S1138" i="1" s="1"/>
  <c r="G1137" i="1"/>
  <c r="CI1472" i="1"/>
  <c r="CI1471" i="1" s="1"/>
  <c r="CI1470" i="1" s="1"/>
  <c r="U657" i="1"/>
  <c r="U647" i="1" s="1"/>
  <c r="U646" i="1" s="1"/>
  <c r="R670" i="1"/>
  <c r="X670" i="1" s="1"/>
  <c r="AD670" i="1" s="1"/>
  <c r="AJ670" i="1" s="1"/>
  <c r="AP670" i="1" s="1"/>
  <c r="AV670" i="1" s="1"/>
  <c r="BB670" i="1" s="1"/>
  <c r="BH670" i="1" s="1"/>
  <c r="BN670" i="1" s="1"/>
  <c r="Q669" i="1"/>
  <c r="Q668" i="1" s="1"/>
  <c r="Q667" i="1" s="1"/>
  <c r="AH669" i="1"/>
  <c r="AH668" i="1" s="1"/>
  <c r="AH667" i="1" s="1"/>
  <c r="AO669" i="1"/>
  <c r="AO668" i="1" s="1"/>
  <c r="AO667" i="1" s="1"/>
  <c r="BF669" i="1"/>
  <c r="BF668" i="1" s="1"/>
  <c r="BM669" i="1"/>
  <c r="BM668" i="1" s="1"/>
  <c r="BM667" i="1" s="1"/>
  <c r="CG669" i="1"/>
  <c r="CG668" i="1" s="1"/>
  <c r="CN669" i="1"/>
  <c r="CN668" i="1" s="1"/>
  <c r="T672" i="1"/>
  <c r="Z672" i="1" s="1"/>
  <c r="AF672" i="1" s="1"/>
  <c r="AL672" i="1" s="1"/>
  <c r="AR672" i="1" s="1"/>
  <c r="AX672" i="1" s="1"/>
  <c r="BD672" i="1" s="1"/>
  <c r="BJ672" i="1" s="1"/>
  <c r="BP672" i="1" s="1"/>
  <c r="BU672" i="1" s="1"/>
  <c r="BZ672" i="1" s="1"/>
  <c r="CF672" i="1" s="1"/>
  <c r="CL672" i="1" s="1"/>
  <c r="CR672" i="1" s="1"/>
  <c r="O669" i="1"/>
  <c r="O668" i="1" s="1"/>
  <c r="V669" i="1"/>
  <c r="V668" i="1" s="1"/>
  <c r="AC669" i="1"/>
  <c r="AC668" i="1" s="1"/>
  <c r="AC667" i="1" s="1"/>
  <c r="AM669" i="1"/>
  <c r="AM668" i="1" s="1"/>
  <c r="AT669" i="1"/>
  <c r="AT668" i="1" s="1"/>
  <c r="BA669" i="1"/>
  <c r="BA668" i="1" s="1"/>
  <c r="BK669" i="1"/>
  <c r="BK668" i="1" s="1"/>
  <c r="BR669" i="1"/>
  <c r="BR668" i="1" s="1"/>
  <c r="CB669" i="1"/>
  <c r="CB668" i="1" s="1"/>
  <c r="CI669" i="1"/>
  <c r="CI668" i="1" s="1"/>
  <c r="CS669" i="1"/>
  <c r="CS668" i="1" s="1"/>
  <c r="I678" i="1"/>
  <c r="AN678" i="1"/>
  <c r="BL678" i="1"/>
  <c r="BV678" i="1"/>
  <c r="V678" i="1"/>
  <c r="AC678" i="1"/>
  <c r="AT678" i="1"/>
  <c r="BA678" i="1"/>
  <c r="CB678" i="1"/>
  <c r="M687" i="1"/>
  <c r="S687" i="1" s="1"/>
  <c r="Y687" i="1" s="1"/>
  <c r="AE687" i="1" s="1"/>
  <c r="BW686" i="1"/>
  <c r="BW685" i="1" s="1"/>
  <c r="N690" i="1"/>
  <c r="T690" i="1" s="1"/>
  <c r="F702" i="1"/>
  <c r="AA702" i="1"/>
  <c r="AA701" i="1" s="1"/>
  <c r="AA700" i="1" s="1"/>
  <c r="BW702" i="1"/>
  <c r="BW701" i="1" s="1"/>
  <c r="BW700" i="1" s="1"/>
  <c r="L709" i="1"/>
  <c r="R709" i="1" s="1"/>
  <c r="N712" i="1"/>
  <c r="T712" i="1" s="1"/>
  <c r="CO708" i="1"/>
  <c r="CO707" i="1" s="1"/>
  <c r="AS729" i="1"/>
  <c r="M773" i="1"/>
  <c r="S773" i="1" s="1"/>
  <c r="Y773" i="1" s="1"/>
  <c r="AE773" i="1" s="1"/>
  <c r="AK773" i="1" s="1"/>
  <c r="AQ773" i="1" s="1"/>
  <c r="AW773" i="1" s="1"/>
  <c r="BC773" i="1" s="1"/>
  <c r="BI773" i="1" s="1"/>
  <c r="BO773" i="1" s="1"/>
  <c r="AO775" i="1"/>
  <c r="M780" i="1"/>
  <c r="S780" i="1" s="1"/>
  <c r="Y780" i="1" s="1"/>
  <c r="AE780" i="1" s="1"/>
  <c r="AK780" i="1" s="1"/>
  <c r="AQ780" i="1" s="1"/>
  <c r="AW780" i="1" s="1"/>
  <c r="BC780" i="1" s="1"/>
  <c r="BI780" i="1" s="1"/>
  <c r="BO780" i="1" s="1"/>
  <c r="T780" i="1"/>
  <c r="L784" i="1"/>
  <c r="R784" i="1" s="1"/>
  <c r="N803" i="1"/>
  <c r="N838" i="1"/>
  <c r="T838" i="1" s="1"/>
  <c r="Z838" i="1" s="1"/>
  <c r="AF838" i="1" s="1"/>
  <c r="AL838" i="1" s="1"/>
  <c r="AR838" i="1" s="1"/>
  <c r="AX838" i="1" s="1"/>
  <c r="BD838" i="1" s="1"/>
  <c r="BJ838" i="1" s="1"/>
  <c r="BP838" i="1" s="1"/>
  <c r="BU838" i="1" s="1"/>
  <c r="BZ838" i="1" s="1"/>
  <c r="CF838" i="1" s="1"/>
  <c r="CL838" i="1" s="1"/>
  <c r="CR838" i="1" s="1"/>
  <c r="Q851" i="1"/>
  <c r="W851" i="1"/>
  <c r="AU851" i="1"/>
  <c r="BE851" i="1"/>
  <c r="CC851" i="1"/>
  <c r="R872" i="1"/>
  <c r="X872" i="1" s="1"/>
  <c r="AD872" i="1" s="1"/>
  <c r="AJ872" i="1" s="1"/>
  <c r="L876" i="1"/>
  <c r="N878" i="1"/>
  <c r="T878" i="1" s="1"/>
  <c r="Z878" i="1" s="1"/>
  <c r="AF878" i="1" s="1"/>
  <c r="AL878" i="1" s="1"/>
  <c r="AR878" i="1" s="1"/>
  <c r="AX878" i="1" s="1"/>
  <c r="BD878" i="1" s="1"/>
  <c r="BJ878" i="1" s="1"/>
  <c r="BP878" i="1" s="1"/>
  <c r="BU878" i="1" s="1"/>
  <c r="BZ878" i="1" s="1"/>
  <c r="CF878" i="1" s="1"/>
  <c r="CL878" i="1" s="1"/>
  <c r="CR878" i="1" s="1"/>
  <c r="U892" i="1"/>
  <c r="U891" i="1" s="1"/>
  <c r="AB892" i="1"/>
  <c r="AB891" i="1" s="1"/>
  <c r="AS892" i="1"/>
  <c r="AS891" i="1" s="1"/>
  <c r="AZ892" i="1"/>
  <c r="AZ891" i="1" s="1"/>
  <c r="BQ892" i="1"/>
  <c r="BQ891" i="1" s="1"/>
  <c r="H898" i="1"/>
  <c r="L907" i="1"/>
  <c r="R907" i="1" s="1"/>
  <c r="X907" i="1" s="1"/>
  <c r="CA924" i="1"/>
  <c r="CA923" i="1" s="1"/>
  <c r="L935" i="1"/>
  <c r="R935" i="1" s="1"/>
  <c r="X935" i="1" s="1"/>
  <c r="CS933" i="1"/>
  <c r="L1000" i="1"/>
  <c r="R1000" i="1" s="1"/>
  <c r="X1000" i="1" s="1"/>
  <c r="AD1000" i="1" s="1"/>
  <c r="AJ1000" i="1" s="1"/>
  <c r="AP1000" i="1" s="1"/>
  <c r="AV1000" i="1" s="1"/>
  <c r="BB1000" i="1" s="1"/>
  <c r="BH1000" i="1" s="1"/>
  <c r="BN1000" i="1" s="1"/>
  <c r="BS1000" i="1" s="1"/>
  <c r="BX1000" i="1" s="1"/>
  <c r="CD1000" i="1" s="1"/>
  <c r="CJ1000" i="1" s="1"/>
  <c r="CP1000" i="1" s="1"/>
  <c r="L1001" i="1"/>
  <c r="R1001" i="1" s="1"/>
  <c r="X1001" i="1" s="1"/>
  <c r="AD1001" i="1" s="1"/>
  <c r="J998" i="1"/>
  <c r="J997" i="1" s="1"/>
  <c r="U1057" i="1"/>
  <c r="U1056" i="1" s="1"/>
  <c r="BQ1057" i="1"/>
  <c r="BQ1056" i="1" s="1"/>
  <c r="P1085" i="1"/>
  <c r="W1085" i="1"/>
  <c r="W1081" i="1" s="1"/>
  <c r="AN1085" i="1"/>
  <c r="AN1081" i="1" s="1"/>
  <c r="AU1085" i="1"/>
  <c r="BE1085" i="1"/>
  <c r="BE1081" i="1" s="1"/>
  <c r="BL1085" i="1"/>
  <c r="BV1085" i="1"/>
  <c r="BV1081" i="1" s="1"/>
  <c r="CM1085" i="1"/>
  <c r="CM1081" i="1" s="1"/>
  <c r="N1097" i="1"/>
  <c r="K1095" i="1"/>
  <c r="M1137" i="1"/>
  <c r="S1137" i="1" s="1"/>
  <c r="Y1137" i="1" s="1"/>
  <c r="AE1137" i="1" s="1"/>
  <c r="AK1137" i="1" s="1"/>
  <c r="AQ1137" i="1" s="1"/>
  <c r="AW1137" i="1" s="1"/>
  <c r="BC1137" i="1" s="1"/>
  <c r="BI1137" i="1" s="1"/>
  <c r="BO1137" i="1" s="1"/>
  <c r="K1136" i="1"/>
  <c r="V1300" i="1"/>
  <c r="AT1300" i="1"/>
  <c r="CB1300" i="1"/>
  <c r="L658" i="1"/>
  <c r="R658" i="1" s="1"/>
  <c r="X658" i="1" s="1"/>
  <c r="AD658" i="1" s="1"/>
  <c r="AJ658" i="1" s="1"/>
  <c r="AP658" i="1" s="1"/>
  <c r="AV658" i="1" s="1"/>
  <c r="BB658" i="1" s="1"/>
  <c r="BH658" i="1" s="1"/>
  <c r="BN658" i="1" s="1"/>
  <c r="Q657" i="1"/>
  <c r="AO657" i="1"/>
  <c r="AO647" i="1" s="1"/>
  <c r="AO646" i="1" s="1"/>
  <c r="BM657" i="1"/>
  <c r="BM647" i="1" s="1"/>
  <c r="BM646" i="1" s="1"/>
  <c r="CN657" i="1"/>
  <c r="V657" i="1"/>
  <c r="AC657" i="1"/>
  <c r="AT657" i="1"/>
  <c r="BA657" i="1"/>
  <c r="BR657" i="1"/>
  <c r="CB657" i="1"/>
  <c r="CS657" i="1"/>
  <c r="I657" i="1"/>
  <c r="M670" i="1"/>
  <c r="S670" i="1" s="1"/>
  <c r="Y670" i="1" s="1"/>
  <c r="AE670" i="1" s="1"/>
  <c r="BF678" i="1"/>
  <c r="AD687" i="1"/>
  <c r="AJ687" i="1" s="1"/>
  <c r="AP687" i="1" s="1"/>
  <c r="AV687" i="1" s="1"/>
  <c r="G686" i="1"/>
  <c r="G685" i="1" s="1"/>
  <c r="M690" i="1"/>
  <c r="V686" i="1"/>
  <c r="V685" i="1" s="1"/>
  <c r="Q708" i="1"/>
  <c r="Q707" i="1" s="1"/>
  <c r="CG708" i="1"/>
  <c r="CG707" i="1" s="1"/>
  <c r="H715" i="1"/>
  <c r="N715" i="1" s="1"/>
  <c r="T715" i="1" s="1"/>
  <c r="CS729" i="1"/>
  <c r="M767" i="1"/>
  <c r="M777" i="1"/>
  <c r="S777" i="1" s="1"/>
  <c r="K779" i="1"/>
  <c r="AB783" i="1"/>
  <c r="AB782" i="1" s="1"/>
  <c r="AZ783" i="1"/>
  <c r="AZ782" i="1" s="1"/>
  <c r="CH783" i="1"/>
  <c r="CH782" i="1" s="1"/>
  <c r="P783" i="1"/>
  <c r="P782" i="1" s="1"/>
  <c r="W783" i="1"/>
  <c r="W782" i="1" s="1"/>
  <c r="AG783" i="1"/>
  <c r="AG782" i="1" s="1"/>
  <c r="AN783" i="1"/>
  <c r="AN782" i="1" s="1"/>
  <c r="AU783" i="1"/>
  <c r="AU782" i="1" s="1"/>
  <c r="BE783" i="1"/>
  <c r="BE782" i="1" s="1"/>
  <c r="BL783" i="1"/>
  <c r="BL782" i="1" s="1"/>
  <c r="CC783" i="1"/>
  <c r="CC782" i="1" s="1"/>
  <c r="CM783" i="1"/>
  <c r="CM782" i="1" s="1"/>
  <c r="N790" i="1"/>
  <c r="T790" i="1" s="1"/>
  <c r="Z790" i="1" s="1"/>
  <c r="AF790" i="1" s="1"/>
  <c r="AL790" i="1" s="1"/>
  <c r="AR790" i="1" s="1"/>
  <c r="AX790" i="1" s="1"/>
  <c r="BD790" i="1" s="1"/>
  <c r="BJ790" i="1" s="1"/>
  <c r="BP790" i="1" s="1"/>
  <c r="BU790" i="1" s="1"/>
  <c r="BZ790" i="1" s="1"/>
  <c r="CF790" i="1" s="1"/>
  <c r="CL790" i="1" s="1"/>
  <c r="CR790" i="1" s="1"/>
  <c r="AB789" i="1"/>
  <c r="AB788" i="1" s="1"/>
  <c r="AZ789" i="1"/>
  <c r="AZ788" i="1" s="1"/>
  <c r="CH789" i="1"/>
  <c r="CH788" i="1" s="1"/>
  <c r="Q795" i="1"/>
  <c r="Q794" i="1" s="1"/>
  <c r="AH795" i="1"/>
  <c r="AH794" i="1" s="1"/>
  <c r="AY795" i="1"/>
  <c r="AY794" i="1" s="1"/>
  <c r="BM795" i="1"/>
  <c r="BM794" i="1" s="1"/>
  <c r="CN795" i="1"/>
  <c r="CN794" i="1" s="1"/>
  <c r="H802" i="1"/>
  <c r="H801" i="1" s="1"/>
  <c r="H800" i="1" s="1"/>
  <c r="P802" i="1"/>
  <c r="P801" i="1" s="1"/>
  <c r="P800" i="1" s="1"/>
  <c r="BL802" i="1"/>
  <c r="BL801" i="1" s="1"/>
  <c r="BL800" i="1" s="1"/>
  <c r="AB816" i="1"/>
  <c r="AZ816" i="1"/>
  <c r="CH816" i="1"/>
  <c r="AN816" i="1"/>
  <c r="BL816" i="1"/>
  <c r="CM816" i="1"/>
  <c r="L822" i="1"/>
  <c r="AC841" i="1"/>
  <c r="AC840" i="1" s="1"/>
  <c r="AM841" i="1"/>
  <c r="AM840" i="1" s="1"/>
  <c r="Q841" i="1"/>
  <c r="Q840" i="1" s="1"/>
  <c r="AO841" i="1"/>
  <c r="AO840" i="1" s="1"/>
  <c r="AY841" i="1"/>
  <c r="AY840" i="1" s="1"/>
  <c r="BW841" i="1"/>
  <c r="BW840" i="1" s="1"/>
  <c r="CL849" i="1"/>
  <c r="CR849" i="1" s="1"/>
  <c r="AO851" i="1"/>
  <c r="CG851" i="1"/>
  <c r="CN851" i="1"/>
  <c r="AS851" i="1"/>
  <c r="R870" i="1"/>
  <c r="L873" i="1"/>
  <c r="R873" i="1" s="1"/>
  <c r="X873" i="1" s="1"/>
  <c r="AB875" i="1"/>
  <c r="AI875" i="1"/>
  <c r="AZ875" i="1"/>
  <c r="BG875" i="1"/>
  <c r="CA875" i="1"/>
  <c r="P875" i="1"/>
  <c r="W875" i="1"/>
  <c r="AU875" i="1"/>
  <c r="CM875" i="1"/>
  <c r="CC892" i="1"/>
  <c r="CC891" i="1" s="1"/>
  <c r="F906" i="1"/>
  <c r="L906" i="1" s="1"/>
  <c r="R906" i="1" s="1"/>
  <c r="X906" i="1" s="1"/>
  <c r="G909" i="1"/>
  <c r="K909" i="1"/>
  <c r="AB909" i="1"/>
  <c r="AI909" i="1"/>
  <c r="AZ909" i="1"/>
  <c r="BG909" i="1"/>
  <c r="CA909" i="1"/>
  <c r="BM916" i="1"/>
  <c r="BM915" i="1" s="1"/>
  <c r="BM914" i="1" s="1"/>
  <c r="N925" i="1"/>
  <c r="T925" i="1" s="1"/>
  <c r="Z925" i="1" s="1"/>
  <c r="O924" i="1"/>
  <c r="O923" i="1" s="1"/>
  <c r="V924" i="1"/>
  <c r="V923" i="1" s="1"/>
  <c r="AT924" i="1"/>
  <c r="AT923" i="1" s="1"/>
  <c r="BK924" i="1"/>
  <c r="BK923" i="1" s="1"/>
  <c r="BR924" i="1"/>
  <c r="CI924" i="1"/>
  <c r="CI923" i="1" s="1"/>
  <c r="W924" i="1"/>
  <c r="W923" i="1" s="1"/>
  <c r="AU924" i="1"/>
  <c r="AU923" i="1" s="1"/>
  <c r="F934" i="1"/>
  <c r="M935" i="1"/>
  <c r="M949" i="1"/>
  <c r="S949" i="1" s="1"/>
  <c r="Y949" i="1" s="1"/>
  <c r="AE949" i="1" s="1"/>
  <c r="AK949" i="1" s="1"/>
  <c r="AQ949" i="1" s="1"/>
  <c r="AW949" i="1" s="1"/>
  <c r="BC949" i="1" s="1"/>
  <c r="BI949" i="1" s="1"/>
  <c r="J974" i="1"/>
  <c r="J973" i="1" s="1"/>
  <c r="M987" i="1"/>
  <c r="S987" i="1" s="1"/>
  <c r="CR1009" i="1"/>
  <c r="AA1016" i="1"/>
  <c r="AA1015" i="1" s="1"/>
  <c r="AY1016" i="1"/>
  <c r="AY1015" i="1" s="1"/>
  <c r="AB1016" i="1"/>
  <c r="AB1015" i="1" s="1"/>
  <c r="AS1016" i="1"/>
  <c r="AS1015" i="1" s="1"/>
  <c r="AZ1016" i="1"/>
  <c r="AZ1015" i="1" s="1"/>
  <c r="CH1016" i="1"/>
  <c r="CH1015" i="1" s="1"/>
  <c r="CO1016" i="1"/>
  <c r="CO1015" i="1" s="1"/>
  <c r="L1023" i="1"/>
  <c r="R1023" i="1" s="1"/>
  <c r="X1023" i="1" s="1"/>
  <c r="AD1023" i="1" s="1"/>
  <c r="AJ1023" i="1" s="1"/>
  <c r="AP1023" i="1" s="1"/>
  <c r="AV1023" i="1" s="1"/>
  <c r="BB1023" i="1" s="1"/>
  <c r="BH1023" i="1" s="1"/>
  <c r="BN1023" i="1" s="1"/>
  <c r="M1025" i="1"/>
  <c r="S1025" i="1" s="1"/>
  <c r="Y1025" i="1" s="1"/>
  <c r="AE1025" i="1" s="1"/>
  <c r="AK1025" i="1" s="1"/>
  <c r="AQ1025" i="1" s="1"/>
  <c r="AW1025" i="1" s="1"/>
  <c r="BC1025" i="1" s="1"/>
  <c r="BI1025" i="1" s="1"/>
  <c r="BO1025" i="1" s="1"/>
  <c r="BT1025" i="1" s="1"/>
  <c r="BY1025" i="1" s="1"/>
  <c r="CE1025" i="1" s="1"/>
  <c r="CK1025" i="1" s="1"/>
  <c r="CQ1025" i="1" s="1"/>
  <c r="K1022" i="1"/>
  <c r="K1021" i="1" s="1"/>
  <c r="AS1022" i="1"/>
  <c r="AS1021" i="1" s="1"/>
  <c r="BG1022" i="1"/>
  <c r="BG1021" i="1" s="1"/>
  <c r="CA1022" i="1"/>
  <c r="CA1021" i="1" s="1"/>
  <c r="H1039" i="1"/>
  <c r="N1039" i="1" s="1"/>
  <c r="T1039" i="1" s="1"/>
  <c r="L1058" i="1"/>
  <c r="R1058" i="1" s="1"/>
  <c r="X1058" i="1" s="1"/>
  <c r="P1099" i="1"/>
  <c r="W1099" i="1"/>
  <c r="W1095" i="1" s="1"/>
  <c r="W1076" i="1" s="1"/>
  <c r="W1075" i="1" s="1"/>
  <c r="AN1099" i="1"/>
  <c r="AU1099" i="1"/>
  <c r="CO1099" i="1"/>
  <c r="L1111" i="1"/>
  <c r="R1111" i="1" s="1"/>
  <c r="M1115" i="1"/>
  <c r="CO1169" i="1"/>
  <c r="CO1168" i="1" s="1"/>
  <c r="U1244" i="1"/>
  <c r="AS1244" i="1"/>
  <c r="CS1258" i="1"/>
  <c r="BP1130" i="1"/>
  <c r="BU1130" i="1" s="1"/>
  <c r="BZ1130" i="1" s="1"/>
  <c r="CF1130" i="1" s="1"/>
  <c r="CL1130" i="1" s="1"/>
  <c r="CR1130" i="1" s="1"/>
  <c r="BI1133" i="1"/>
  <c r="T1145" i="1"/>
  <c r="AI1136" i="1"/>
  <c r="J1194" i="1"/>
  <c r="AH1194" i="1"/>
  <c r="M1201" i="1"/>
  <c r="AY1203" i="1"/>
  <c r="M1217" i="1"/>
  <c r="S1217" i="1" s="1"/>
  <c r="N1221" i="1"/>
  <c r="L1225" i="1"/>
  <c r="R1225" i="1" s="1"/>
  <c r="Q1244" i="1"/>
  <c r="AA1244" i="1"/>
  <c r="AH1244" i="1"/>
  <c r="AO1244" i="1"/>
  <c r="AY1244" i="1"/>
  <c r="BF1244" i="1"/>
  <c r="BM1244" i="1"/>
  <c r="BW1244" i="1"/>
  <c r="CG1244" i="1"/>
  <c r="M1269" i="1"/>
  <c r="S1269" i="1" s="1"/>
  <c r="L1273" i="1"/>
  <c r="R1273" i="1" s="1"/>
  <c r="L1281" i="1"/>
  <c r="R1281" i="1" s="1"/>
  <c r="AZ1300" i="1"/>
  <c r="CH1300" i="1"/>
  <c r="R1307" i="1"/>
  <c r="X1307" i="1" s="1"/>
  <c r="AD1307" i="1" s="1"/>
  <c r="AJ1307" i="1" s="1"/>
  <c r="AP1307" i="1" s="1"/>
  <c r="AV1307" i="1" s="1"/>
  <c r="BB1307" i="1" s="1"/>
  <c r="BH1307" i="1" s="1"/>
  <c r="BN1307" i="1" s="1"/>
  <c r="H1313" i="1"/>
  <c r="F1327" i="1"/>
  <c r="L1327" i="1" s="1"/>
  <c r="M1328" i="1"/>
  <c r="S1328" i="1" s="1"/>
  <c r="Y1328" i="1" s="1"/>
  <c r="AE1328" i="1" s="1"/>
  <c r="AK1328" i="1" s="1"/>
  <c r="AQ1328" i="1" s="1"/>
  <c r="AW1328" i="1" s="1"/>
  <c r="BC1328" i="1" s="1"/>
  <c r="BI1328" i="1" s="1"/>
  <c r="BO1328" i="1" s="1"/>
  <c r="L1336" i="1"/>
  <c r="R1336" i="1" s="1"/>
  <c r="X1336" i="1" s="1"/>
  <c r="AD1336" i="1" s="1"/>
  <c r="AJ1336" i="1" s="1"/>
  <c r="AP1336" i="1" s="1"/>
  <c r="AV1336" i="1" s="1"/>
  <c r="BB1336" i="1" s="1"/>
  <c r="BH1336" i="1" s="1"/>
  <c r="BN1336" i="1" s="1"/>
  <c r="BS1336" i="1" s="1"/>
  <c r="BX1336" i="1" s="1"/>
  <c r="CD1336" i="1" s="1"/>
  <c r="CJ1336" i="1" s="1"/>
  <c r="CP1336" i="1" s="1"/>
  <c r="N1345" i="1"/>
  <c r="T1345" i="1" s="1"/>
  <c r="Z1345" i="1" s="1"/>
  <c r="AF1345" i="1" s="1"/>
  <c r="AL1345" i="1" s="1"/>
  <c r="AR1345" i="1" s="1"/>
  <c r="AX1345" i="1" s="1"/>
  <c r="BD1345" i="1" s="1"/>
  <c r="BJ1345" i="1" s="1"/>
  <c r="BP1345" i="1" s="1"/>
  <c r="BU1345" i="1" s="1"/>
  <c r="BZ1345" i="1" s="1"/>
  <c r="CF1345" i="1" s="1"/>
  <c r="CL1345" i="1" s="1"/>
  <c r="CR1345" i="1" s="1"/>
  <c r="N1346" i="1"/>
  <c r="T1346" i="1" s="1"/>
  <c r="Z1346" i="1" s="1"/>
  <c r="AF1346" i="1" s="1"/>
  <c r="AL1346" i="1" s="1"/>
  <c r="AR1346" i="1" s="1"/>
  <c r="AX1346" i="1" s="1"/>
  <c r="BD1346" i="1" s="1"/>
  <c r="BJ1346" i="1" s="1"/>
  <c r="BP1346" i="1" s="1"/>
  <c r="BU1346" i="1" s="1"/>
  <c r="BZ1346" i="1" s="1"/>
  <c r="CF1346" i="1" s="1"/>
  <c r="CL1346" i="1" s="1"/>
  <c r="CR1346" i="1" s="1"/>
  <c r="F1359" i="1"/>
  <c r="L1359" i="1" s="1"/>
  <c r="R1359" i="1" s="1"/>
  <c r="G1362" i="1"/>
  <c r="K1362" i="1"/>
  <c r="AO1362" i="1"/>
  <c r="BM1362" i="1"/>
  <c r="BW1362" i="1"/>
  <c r="L1378" i="1"/>
  <c r="R1378" i="1" s="1"/>
  <c r="X1378" i="1" s="1"/>
  <c r="AD1378" i="1" s="1"/>
  <c r="AJ1378" i="1" s="1"/>
  <c r="AP1378" i="1" s="1"/>
  <c r="AV1378" i="1" s="1"/>
  <c r="BB1378" i="1" s="1"/>
  <c r="BH1378" i="1" s="1"/>
  <c r="BN1378" i="1" s="1"/>
  <c r="G1384" i="1"/>
  <c r="M1384" i="1" s="1"/>
  <c r="S1384" i="1" s="1"/>
  <c r="Y1384" i="1" s="1"/>
  <c r="AE1384" i="1" s="1"/>
  <c r="AK1384" i="1" s="1"/>
  <c r="AQ1384" i="1" s="1"/>
  <c r="AW1384" i="1" s="1"/>
  <c r="BC1384" i="1" s="1"/>
  <c r="BI1384" i="1" s="1"/>
  <c r="BO1384" i="1" s="1"/>
  <c r="BT1384" i="1" s="1"/>
  <c r="BY1384" i="1" s="1"/>
  <c r="CE1384" i="1" s="1"/>
  <c r="CK1384" i="1" s="1"/>
  <c r="CQ1384" i="1" s="1"/>
  <c r="L1428" i="1"/>
  <c r="H1442" i="1"/>
  <c r="BG1440" i="1"/>
  <c r="R1442" i="1"/>
  <c r="AM1472" i="1"/>
  <c r="AM1471" i="1" s="1"/>
  <c r="AM1470" i="1" s="1"/>
  <c r="BG1169" i="1"/>
  <c r="BG1168" i="1" s="1"/>
  <c r="W1180" i="1"/>
  <c r="W1179" i="1" s="1"/>
  <c r="F1216" i="1"/>
  <c r="F1215" i="1" s="1"/>
  <c r="L1215" i="1" s="1"/>
  <c r="R1215" i="1" s="1"/>
  <c r="X1215" i="1" s="1"/>
  <c r="CO1214" i="1"/>
  <c r="AS1214" i="1"/>
  <c r="BG1214" i="1"/>
  <c r="CA1214" i="1"/>
  <c r="H1220" i="1"/>
  <c r="N1220" i="1" s="1"/>
  <c r="AI1244" i="1"/>
  <c r="CH1244" i="1"/>
  <c r="BG1244" i="1"/>
  <c r="BQ1244" i="1"/>
  <c r="CO1244" i="1"/>
  <c r="T1265" i="1"/>
  <c r="F1300" i="1"/>
  <c r="AH1300" i="1"/>
  <c r="BF1300" i="1"/>
  <c r="CN1300" i="1"/>
  <c r="AN1311" i="1"/>
  <c r="AN1310" i="1" s="1"/>
  <c r="AN1309" i="1" s="1"/>
  <c r="BV1311" i="1"/>
  <c r="BV1310" i="1" s="1"/>
  <c r="BV1309" i="1" s="1"/>
  <c r="V1324" i="1"/>
  <c r="BB1334" i="1"/>
  <c r="BH1334" i="1" s="1"/>
  <c r="BN1334" i="1" s="1"/>
  <c r="BS1334" i="1" s="1"/>
  <c r="BX1334" i="1" s="1"/>
  <c r="CD1334" i="1" s="1"/>
  <c r="CJ1334" i="1" s="1"/>
  <c r="CP1334" i="1" s="1"/>
  <c r="M1343" i="1"/>
  <c r="S1343" i="1" s="1"/>
  <c r="AB1341" i="1"/>
  <c r="AZ1341" i="1"/>
  <c r="CH1341" i="1"/>
  <c r="CH1340" i="1" s="1"/>
  <c r="N1363" i="1"/>
  <c r="T1363" i="1" s="1"/>
  <c r="Z1363" i="1" s="1"/>
  <c r="AF1363" i="1" s="1"/>
  <c r="AL1363" i="1" s="1"/>
  <c r="AR1363" i="1" s="1"/>
  <c r="AX1363" i="1" s="1"/>
  <c r="BD1363" i="1" s="1"/>
  <c r="BJ1363" i="1" s="1"/>
  <c r="BP1363" i="1" s="1"/>
  <c r="BU1363" i="1" s="1"/>
  <c r="BZ1363" i="1" s="1"/>
  <c r="CF1363" i="1" s="1"/>
  <c r="CL1363" i="1" s="1"/>
  <c r="CR1363" i="1" s="1"/>
  <c r="M1363" i="1"/>
  <c r="S1363" i="1" s="1"/>
  <c r="Y1363" i="1" s="1"/>
  <c r="AE1363" i="1" s="1"/>
  <c r="AK1363" i="1" s="1"/>
  <c r="AQ1363" i="1" s="1"/>
  <c r="AW1363" i="1" s="1"/>
  <c r="BC1363" i="1" s="1"/>
  <c r="BI1363" i="1" s="1"/>
  <c r="BO1363" i="1" s="1"/>
  <c r="BT1363" i="1" s="1"/>
  <c r="BY1363" i="1" s="1"/>
  <c r="CE1363" i="1" s="1"/>
  <c r="CK1363" i="1" s="1"/>
  <c r="CQ1363" i="1" s="1"/>
  <c r="N1364" i="1"/>
  <c r="T1364" i="1" s="1"/>
  <c r="Z1364" i="1" s="1"/>
  <c r="AF1364" i="1" s="1"/>
  <c r="AL1364" i="1" s="1"/>
  <c r="AR1364" i="1" s="1"/>
  <c r="AX1364" i="1" s="1"/>
  <c r="BD1364" i="1" s="1"/>
  <c r="BJ1364" i="1" s="1"/>
  <c r="BP1364" i="1" s="1"/>
  <c r="BU1364" i="1" s="1"/>
  <c r="BZ1364" i="1" s="1"/>
  <c r="CF1364" i="1" s="1"/>
  <c r="CL1364" i="1" s="1"/>
  <c r="CR1364" i="1" s="1"/>
  <c r="N1365" i="1"/>
  <c r="T1365" i="1" s="1"/>
  <c r="Z1365" i="1" s="1"/>
  <c r="AF1365" i="1" s="1"/>
  <c r="AL1365" i="1" s="1"/>
  <c r="AR1365" i="1" s="1"/>
  <c r="AX1365" i="1" s="1"/>
  <c r="BD1365" i="1" s="1"/>
  <c r="BJ1365" i="1" s="1"/>
  <c r="BP1365" i="1" s="1"/>
  <c r="BU1365" i="1" s="1"/>
  <c r="BZ1365" i="1" s="1"/>
  <c r="CF1365" i="1" s="1"/>
  <c r="CL1365" i="1" s="1"/>
  <c r="CR1365" i="1" s="1"/>
  <c r="AG1380" i="1"/>
  <c r="BE1380" i="1"/>
  <c r="N1429" i="1"/>
  <c r="T1429" i="1" s="1"/>
  <c r="Z1429" i="1" s="1"/>
  <c r="AF1429" i="1" s="1"/>
  <c r="AL1429" i="1" s="1"/>
  <c r="AR1429" i="1" s="1"/>
  <c r="AX1429" i="1" s="1"/>
  <c r="BD1429" i="1" s="1"/>
  <c r="BJ1429" i="1" s="1"/>
  <c r="BP1429" i="1" s="1"/>
  <c r="BU1429" i="1" s="1"/>
  <c r="BZ1429" i="1" s="1"/>
  <c r="CF1429" i="1" s="1"/>
  <c r="CL1429" i="1" s="1"/>
  <c r="CR1429" i="1" s="1"/>
  <c r="H1432" i="1"/>
  <c r="H1431" i="1" s="1"/>
  <c r="N1431" i="1" s="1"/>
  <c r="BS1456" i="1"/>
  <c r="BX1456" i="1" s="1"/>
  <c r="CD1456" i="1" s="1"/>
  <c r="CJ1456" i="1" s="1"/>
  <c r="CP1456" i="1" s="1"/>
  <c r="CF1468" i="1"/>
  <c r="CL1468" i="1" s="1"/>
  <c r="N1138" i="1"/>
  <c r="T1138" i="1" s="1"/>
  <c r="Z1138" i="1" s="1"/>
  <c r="N1139" i="1"/>
  <c r="T1139" i="1" s="1"/>
  <c r="Z1139" i="1" s="1"/>
  <c r="AA1136" i="1"/>
  <c r="AY1136" i="1"/>
  <c r="BW1136" i="1"/>
  <c r="AS1136" i="1"/>
  <c r="CA1136" i="1"/>
  <c r="F1171" i="1"/>
  <c r="U1169" i="1"/>
  <c r="U1168" i="1" s="1"/>
  <c r="CH1169" i="1"/>
  <c r="CH1168" i="1" s="1"/>
  <c r="BJ1192" i="1"/>
  <c r="BP1192" i="1" s="1"/>
  <c r="BU1192" i="1" s="1"/>
  <c r="BZ1192" i="1" s="1"/>
  <c r="M1207" i="1"/>
  <c r="O1214" i="1"/>
  <c r="AC1214" i="1"/>
  <c r="AM1214" i="1"/>
  <c r="L1221" i="1"/>
  <c r="R1221" i="1" s="1"/>
  <c r="X1221" i="1" s="1"/>
  <c r="AD1221" i="1" s="1"/>
  <c r="AJ1221" i="1" s="1"/>
  <c r="AP1221" i="1" s="1"/>
  <c r="AV1221" i="1" s="1"/>
  <c r="BB1221" i="1" s="1"/>
  <c r="BH1221" i="1" s="1"/>
  <c r="BN1221" i="1" s="1"/>
  <c r="M1221" i="1"/>
  <c r="S1221" i="1" s="1"/>
  <c r="Y1221" i="1" s="1"/>
  <c r="AE1221" i="1" s="1"/>
  <c r="AK1221" i="1" s="1"/>
  <c r="AQ1221" i="1" s="1"/>
  <c r="AW1221" i="1" s="1"/>
  <c r="BC1221" i="1" s="1"/>
  <c r="BI1221" i="1" s="1"/>
  <c r="BO1221" i="1" s="1"/>
  <c r="G1226" i="1"/>
  <c r="G1225" i="1" s="1"/>
  <c r="BV1231" i="1"/>
  <c r="I1258" i="1"/>
  <c r="F1268" i="1"/>
  <c r="T1298" i="1"/>
  <c r="Z1298" i="1" s="1"/>
  <c r="AF1298" i="1" s="1"/>
  <c r="AL1298" i="1" s="1"/>
  <c r="AR1298" i="1" s="1"/>
  <c r="AX1298" i="1" s="1"/>
  <c r="BD1298" i="1" s="1"/>
  <c r="BJ1298" i="1" s="1"/>
  <c r="BP1298" i="1" s="1"/>
  <c r="BU1298" i="1" s="1"/>
  <c r="BZ1298" i="1" s="1"/>
  <c r="CF1298" i="1" s="1"/>
  <c r="CL1298" i="1" s="1"/>
  <c r="CR1298" i="1" s="1"/>
  <c r="H1306" i="1"/>
  <c r="N1306" i="1" s="1"/>
  <c r="BL1331" i="1"/>
  <c r="BL1330" i="1" s="1"/>
  <c r="BA1331" i="1"/>
  <c r="BA1330" i="1" s="1"/>
  <c r="L1363" i="1"/>
  <c r="R1363" i="1" s="1"/>
  <c r="CM1371" i="1"/>
  <c r="N1376" i="1"/>
  <c r="N1377" i="1"/>
  <c r="M1382" i="1"/>
  <c r="S1382" i="1" s="1"/>
  <c r="Y1382" i="1" s="1"/>
  <c r="AE1382" i="1" s="1"/>
  <c r="AK1382" i="1" s="1"/>
  <c r="AQ1382" i="1" s="1"/>
  <c r="AW1382" i="1" s="1"/>
  <c r="BC1382" i="1" s="1"/>
  <c r="BI1382" i="1" s="1"/>
  <c r="BO1382" i="1" s="1"/>
  <c r="BT1382" i="1" s="1"/>
  <c r="BY1382" i="1" s="1"/>
  <c r="CE1382" i="1" s="1"/>
  <c r="CK1382" i="1" s="1"/>
  <c r="CQ1382" i="1" s="1"/>
  <c r="L1385" i="1"/>
  <c r="R1385" i="1" s="1"/>
  <c r="X1385" i="1" s="1"/>
  <c r="BD1425" i="1"/>
  <c r="BJ1425" i="1" s="1"/>
  <c r="BP1425" i="1" s="1"/>
  <c r="BU1425" i="1" s="1"/>
  <c r="BZ1425" i="1" s="1"/>
  <c r="CF1425" i="1" s="1"/>
  <c r="CL1425" i="1" s="1"/>
  <c r="CR1425" i="1" s="1"/>
  <c r="AY1422" i="1"/>
  <c r="N1462" i="1"/>
  <c r="T1462" i="1" s="1"/>
  <c r="F1473" i="1"/>
  <c r="L1473" i="1" s="1"/>
  <c r="L1474" i="1"/>
  <c r="R1474" i="1" s="1"/>
  <c r="X1474" i="1" s="1"/>
  <c r="L1504" i="1"/>
  <c r="F1503" i="1"/>
  <c r="L1503" i="1" s="1"/>
  <c r="H1137" i="1"/>
  <c r="N1137" i="1" s="1"/>
  <c r="T1137" i="1" s="1"/>
  <c r="H1144" i="1"/>
  <c r="N1144" i="1" s="1"/>
  <c r="M1149" i="1"/>
  <c r="S1149" i="1" s="1"/>
  <c r="AB1169" i="1"/>
  <c r="AB1168" i="1" s="1"/>
  <c r="CN1169" i="1"/>
  <c r="CN1168" i="1" s="1"/>
  <c r="Z1176" i="1"/>
  <c r="AF1176" i="1" s="1"/>
  <c r="AL1176" i="1" s="1"/>
  <c r="AR1176" i="1" s="1"/>
  <c r="AX1176" i="1" s="1"/>
  <c r="BD1176" i="1" s="1"/>
  <c r="BJ1176" i="1" s="1"/>
  <c r="BP1176" i="1" s="1"/>
  <c r="BU1176" i="1" s="1"/>
  <c r="BZ1176" i="1" s="1"/>
  <c r="CF1176" i="1" s="1"/>
  <c r="CL1176" i="1" s="1"/>
  <c r="CR1176" i="1" s="1"/>
  <c r="O1169" i="1"/>
  <c r="O1168" i="1" s="1"/>
  <c r="V1169" i="1"/>
  <c r="V1168" i="1" s="1"/>
  <c r="AC1169" i="1"/>
  <c r="AC1168" i="1" s="1"/>
  <c r="AM1169" i="1"/>
  <c r="AM1168" i="1" s="1"/>
  <c r="AT1169" i="1"/>
  <c r="AT1168" i="1" s="1"/>
  <c r="BK1169" i="1"/>
  <c r="BK1168" i="1" s="1"/>
  <c r="CB1169" i="1"/>
  <c r="CB1168" i="1" s="1"/>
  <c r="CS1169" i="1"/>
  <c r="CS1168" i="1" s="1"/>
  <c r="CA1244" i="1"/>
  <c r="BR1331" i="1"/>
  <c r="BR1330" i="1" s="1"/>
  <c r="AN1331" i="1"/>
  <c r="AN1330" i="1" s="1"/>
  <c r="K1380" i="1"/>
  <c r="U1380" i="1"/>
  <c r="AI1380" i="1"/>
  <c r="AS1380" i="1"/>
  <c r="BG1380" i="1"/>
  <c r="BQ1380" i="1"/>
  <c r="CA1380" i="1"/>
  <c r="L1384" i="1"/>
  <c r="R1384" i="1" s="1"/>
  <c r="X1384" i="1" s="1"/>
  <c r="CM1402" i="1"/>
  <c r="P1402" i="1"/>
  <c r="AG1402" i="1"/>
  <c r="AN1402" i="1"/>
  <c r="AU1402" i="1"/>
  <c r="BL1402" i="1"/>
  <c r="BV1402" i="1"/>
  <c r="CC1402" i="1"/>
  <c r="L1429" i="1"/>
  <c r="U1440" i="1"/>
  <c r="BD1493" i="1"/>
  <c r="BJ1493" i="1" s="1"/>
  <c r="BA1492" i="1"/>
  <c r="BA1491" i="1" s="1"/>
  <c r="BD1491" i="1" s="1"/>
  <c r="BJ1491" i="1" s="1"/>
  <c r="S1504" i="1"/>
  <c r="AV1452" i="1"/>
  <c r="CH1458" i="1"/>
  <c r="CJ1468" i="1"/>
  <c r="CP1468" i="1" s="1"/>
  <c r="BG1472" i="1"/>
  <c r="BG1471" i="1" s="1"/>
  <c r="BG1470" i="1" s="1"/>
  <c r="M1478" i="1"/>
  <c r="S1478" i="1" s="1"/>
  <c r="Y1478" i="1" s="1"/>
  <c r="AE1478" i="1" s="1"/>
  <c r="AK1478" i="1" s="1"/>
  <c r="AQ1478" i="1" s="1"/>
  <c r="AW1478" i="1" s="1"/>
  <c r="BC1478" i="1" s="1"/>
  <c r="BI1478" i="1" s="1"/>
  <c r="BO1478" i="1" s="1"/>
  <c r="K1502" i="1"/>
  <c r="N1521" i="1"/>
  <c r="L1524" i="1"/>
  <c r="R1524" i="1" s="1"/>
  <c r="L1532" i="1"/>
  <c r="AH1515" i="1"/>
  <c r="N1537" i="1"/>
  <c r="T1537" i="1" s="1"/>
  <c r="Z1537" i="1" s="1"/>
  <c r="AF1537" i="1" s="1"/>
  <c r="AL1537" i="1" s="1"/>
  <c r="AR1537" i="1" s="1"/>
  <c r="AX1537" i="1" s="1"/>
  <c r="BD1537" i="1" s="1"/>
  <c r="BJ1537" i="1" s="1"/>
  <c r="BP1537" i="1" s="1"/>
  <c r="BU1537" i="1" s="1"/>
  <c r="BZ1537" i="1" s="1"/>
  <c r="CF1537" i="1" s="1"/>
  <c r="CL1537" i="1" s="1"/>
  <c r="CR1537" i="1" s="1"/>
  <c r="M1559" i="1"/>
  <c r="M1560" i="1"/>
  <c r="AY1577" i="1"/>
  <c r="AY1576" i="1" s="1"/>
  <c r="F1617" i="1"/>
  <c r="AC1630" i="1"/>
  <c r="BE1665" i="1"/>
  <c r="BE1664" i="1" s="1"/>
  <c r="K1673" i="1"/>
  <c r="K1672" i="1" s="1"/>
  <c r="AB1673" i="1"/>
  <c r="AB1672" i="1" s="1"/>
  <c r="BG1673" i="1"/>
  <c r="BG1672" i="1" s="1"/>
  <c r="CA1673" i="1"/>
  <c r="CA1672" i="1" s="1"/>
  <c r="M1754" i="1"/>
  <c r="S1754" i="1" s="1"/>
  <c r="Y1754" i="1" s="1"/>
  <c r="AE1754" i="1" s="1"/>
  <c r="AK1754" i="1" s="1"/>
  <c r="AQ1754" i="1" s="1"/>
  <c r="AW1754" i="1" s="1"/>
  <c r="BC1754" i="1" s="1"/>
  <c r="BI1754" i="1" s="1"/>
  <c r="BO1754" i="1" s="1"/>
  <c r="BT1754" i="1" s="1"/>
  <c r="BY1754" i="1" s="1"/>
  <c r="CE1754" i="1" s="1"/>
  <c r="CK1754" i="1" s="1"/>
  <c r="CQ1754" i="1" s="1"/>
  <c r="M1757" i="1"/>
  <c r="S1757" i="1" s="1"/>
  <c r="Y1757" i="1" s="1"/>
  <c r="AE1757" i="1" s="1"/>
  <c r="AK1757" i="1" s="1"/>
  <c r="AQ1757" i="1" s="1"/>
  <c r="AW1757" i="1" s="1"/>
  <c r="BC1757" i="1" s="1"/>
  <c r="K1776" i="1"/>
  <c r="P1780" i="1"/>
  <c r="P1776" i="1" s="1"/>
  <c r="P1765" i="1" s="1"/>
  <c r="P1764" i="1" s="1"/>
  <c r="AU1780" i="1"/>
  <c r="AU1776" i="1" s="1"/>
  <c r="AU1765" i="1" s="1"/>
  <c r="AU1764" i="1" s="1"/>
  <c r="AP1795" i="1"/>
  <c r="AV1795" i="1" s="1"/>
  <c r="BB1795" i="1" s="1"/>
  <c r="BH1795" i="1" s="1"/>
  <c r="BN1795" i="1" s="1"/>
  <c r="BS1795" i="1" s="1"/>
  <c r="BX1795" i="1" s="1"/>
  <c r="CD1795" i="1" s="1"/>
  <c r="CJ1795" i="1" s="1"/>
  <c r="CP1795" i="1" s="1"/>
  <c r="S1850" i="1"/>
  <c r="Y1850" i="1" s="1"/>
  <c r="AE1850" i="1" s="1"/>
  <c r="AK1850" i="1" s="1"/>
  <c r="AQ1850" i="1" s="1"/>
  <c r="AW1850" i="1" s="1"/>
  <c r="BC1850" i="1" s="1"/>
  <c r="BI1850" i="1" s="1"/>
  <c r="BO1850" i="1" s="1"/>
  <c r="AM1502" i="1"/>
  <c r="N1526" i="1"/>
  <c r="M1530" i="1"/>
  <c r="T1542" i="1"/>
  <c r="Z1542" i="1" s="1"/>
  <c r="AF1542" i="1" s="1"/>
  <c r="AL1542" i="1" s="1"/>
  <c r="AR1542" i="1" s="1"/>
  <c r="AX1542" i="1" s="1"/>
  <c r="BD1542" i="1" s="1"/>
  <c r="BJ1542" i="1" s="1"/>
  <c r="BP1542" i="1" s="1"/>
  <c r="BU1542" i="1" s="1"/>
  <c r="BZ1542" i="1" s="1"/>
  <c r="CF1542" i="1" s="1"/>
  <c r="CL1542" i="1" s="1"/>
  <c r="CR1542" i="1" s="1"/>
  <c r="X1559" i="1"/>
  <c r="AD1559" i="1" s="1"/>
  <c r="R1564" i="1"/>
  <c r="X1564" i="1" s="1"/>
  <c r="AD1564" i="1" s="1"/>
  <c r="AJ1564" i="1" s="1"/>
  <c r="AP1564" i="1" s="1"/>
  <c r="AV1564" i="1" s="1"/>
  <c r="BB1564" i="1" s="1"/>
  <c r="BH1564" i="1" s="1"/>
  <c r="BN1564" i="1" s="1"/>
  <c r="BS1564" i="1" s="1"/>
  <c r="BX1564" i="1" s="1"/>
  <c r="CD1564" i="1" s="1"/>
  <c r="CJ1564" i="1" s="1"/>
  <c r="CP1564" i="1" s="1"/>
  <c r="BE1608" i="1"/>
  <c r="BE1607" i="1" s="1"/>
  <c r="CM1608" i="1"/>
  <c r="CM1607" i="1" s="1"/>
  <c r="R1618" i="1"/>
  <c r="X1618" i="1" s="1"/>
  <c r="AD1618" i="1" s="1"/>
  <c r="AJ1618" i="1" s="1"/>
  <c r="AP1618" i="1" s="1"/>
  <c r="AV1618" i="1" s="1"/>
  <c r="BB1618" i="1" s="1"/>
  <c r="BH1618" i="1" s="1"/>
  <c r="BN1618" i="1" s="1"/>
  <c r="BS1618" i="1" s="1"/>
  <c r="BX1618" i="1" s="1"/>
  <c r="CD1618" i="1" s="1"/>
  <c r="CJ1618" i="1" s="1"/>
  <c r="CP1618" i="1" s="1"/>
  <c r="L1620" i="1"/>
  <c r="R1620" i="1" s="1"/>
  <c r="X1620" i="1" s="1"/>
  <c r="W1673" i="1"/>
  <c r="W1672" i="1" s="1"/>
  <c r="CM1723" i="1"/>
  <c r="BL1742" i="1"/>
  <c r="BE1742" i="1"/>
  <c r="M1769" i="1"/>
  <c r="S1769" i="1" s="1"/>
  <c r="Y1769" i="1" s="1"/>
  <c r="AE1769" i="1" s="1"/>
  <c r="AK1769" i="1" s="1"/>
  <c r="AQ1769" i="1" s="1"/>
  <c r="AW1769" i="1" s="1"/>
  <c r="BC1769" i="1" s="1"/>
  <c r="BI1769" i="1" s="1"/>
  <c r="BO1769" i="1" s="1"/>
  <c r="BT1769" i="1" s="1"/>
  <c r="BY1769" i="1" s="1"/>
  <c r="CE1769" i="1" s="1"/>
  <c r="CK1769" i="1" s="1"/>
  <c r="CQ1769" i="1" s="1"/>
  <c r="G1768" i="1"/>
  <c r="M1810" i="1"/>
  <c r="S1810" i="1" s="1"/>
  <c r="G1809" i="1"/>
  <c r="G1808" i="1" s="1"/>
  <c r="AG1834" i="1"/>
  <c r="AG1833" i="1" s="1"/>
  <c r="AG1832" i="1" s="1"/>
  <c r="BL1472" i="1"/>
  <c r="BL1471" i="1" s="1"/>
  <c r="BL1470" i="1" s="1"/>
  <c r="CM1486" i="1"/>
  <c r="L1505" i="1"/>
  <c r="AG1577" i="1"/>
  <c r="AG1576" i="1" s="1"/>
  <c r="I1608" i="1"/>
  <c r="I1607" i="1" s="1"/>
  <c r="I1630" i="1"/>
  <c r="N1647" i="1"/>
  <c r="U1665" i="1"/>
  <c r="U1664" i="1" s="1"/>
  <c r="AB1665" i="1"/>
  <c r="AB1664" i="1" s="1"/>
  <c r="AZ1665" i="1"/>
  <c r="AZ1664" i="1" s="1"/>
  <c r="N1675" i="1"/>
  <c r="T1675" i="1" s="1"/>
  <c r="Z1675" i="1" s="1"/>
  <c r="AF1675" i="1" s="1"/>
  <c r="AL1675" i="1" s="1"/>
  <c r="AR1675" i="1" s="1"/>
  <c r="AX1675" i="1" s="1"/>
  <c r="BD1675" i="1" s="1"/>
  <c r="BJ1675" i="1" s="1"/>
  <c r="BP1675" i="1" s="1"/>
  <c r="BU1675" i="1" s="1"/>
  <c r="BZ1675" i="1" s="1"/>
  <c r="CF1675" i="1" s="1"/>
  <c r="CL1675" i="1" s="1"/>
  <c r="CR1675" i="1" s="1"/>
  <c r="L1675" i="1"/>
  <c r="R1675" i="1" s="1"/>
  <c r="X1675" i="1" s="1"/>
  <c r="AD1675" i="1" s="1"/>
  <c r="AJ1675" i="1" s="1"/>
  <c r="AP1675" i="1" s="1"/>
  <c r="AV1675" i="1" s="1"/>
  <c r="BB1675" i="1" s="1"/>
  <c r="BH1675" i="1" s="1"/>
  <c r="BN1675" i="1" s="1"/>
  <c r="BV1673" i="1"/>
  <c r="BV1672" i="1" s="1"/>
  <c r="L1692" i="1"/>
  <c r="M1704" i="1"/>
  <c r="I1713" i="1"/>
  <c r="AU1751" i="1"/>
  <c r="S1783" i="1"/>
  <c r="Y1783" i="1" s="1"/>
  <c r="AE1783" i="1" s="1"/>
  <c r="AK1783" i="1" s="1"/>
  <c r="AQ1783" i="1" s="1"/>
  <c r="AW1783" i="1" s="1"/>
  <c r="BC1783" i="1" s="1"/>
  <c r="AB1780" i="1"/>
  <c r="AC1803" i="1"/>
  <c r="CC1848" i="1"/>
  <c r="F1852" i="1"/>
  <c r="L1853" i="1"/>
  <c r="R1853" i="1" s="1"/>
  <c r="X1853" i="1" s="1"/>
  <c r="CH1440" i="1"/>
  <c r="CO1440" i="1"/>
  <c r="CG1458" i="1"/>
  <c r="M1474" i="1"/>
  <c r="AQ1484" i="1"/>
  <c r="AW1484" i="1" s="1"/>
  <c r="BC1484" i="1" s="1"/>
  <c r="BI1484" i="1" s="1"/>
  <c r="BO1484" i="1" s="1"/>
  <c r="BT1484" i="1" s="1"/>
  <c r="BY1484" i="1" s="1"/>
  <c r="CE1484" i="1" s="1"/>
  <c r="CK1484" i="1" s="1"/>
  <c r="CQ1484" i="1" s="1"/>
  <c r="AX1489" i="1"/>
  <c r="BH1493" i="1"/>
  <c r="BN1493" i="1" s="1"/>
  <c r="M1505" i="1"/>
  <c r="S1505" i="1" s="1"/>
  <c r="BK1502" i="1"/>
  <c r="N1509" i="1"/>
  <c r="T1509" i="1" s="1"/>
  <c r="P1516" i="1"/>
  <c r="AU1516" i="1"/>
  <c r="CC1516" i="1"/>
  <c r="AO1539" i="1"/>
  <c r="BF1539" i="1"/>
  <c r="L1551" i="1"/>
  <c r="R1551" i="1" s="1"/>
  <c r="X1551" i="1" s="1"/>
  <c r="AD1551" i="1" s="1"/>
  <c r="AJ1551" i="1" s="1"/>
  <c r="AP1551" i="1" s="1"/>
  <c r="AV1551" i="1" s="1"/>
  <c r="BB1551" i="1" s="1"/>
  <c r="BH1551" i="1" s="1"/>
  <c r="BN1551" i="1" s="1"/>
  <c r="BS1551" i="1" s="1"/>
  <c r="BX1551" i="1" s="1"/>
  <c r="CD1551" i="1" s="1"/>
  <c r="CJ1551" i="1" s="1"/>
  <c r="CP1551" i="1" s="1"/>
  <c r="H1562" i="1"/>
  <c r="N1562" i="1" s="1"/>
  <c r="L1574" i="1"/>
  <c r="R1574" i="1" s="1"/>
  <c r="X1574" i="1" s="1"/>
  <c r="AD1574" i="1" s="1"/>
  <c r="AJ1574" i="1" s="1"/>
  <c r="AP1574" i="1" s="1"/>
  <c r="AV1574" i="1" s="1"/>
  <c r="BB1574" i="1" s="1"/>
  <c r="BH1574" i="1" s="1"/>
  <c r="BN1574" i="1" s="1"/>
  <c r="BM1577" i="1"/>
  <c r="BM1576" i="1" s="1"/>
  <c r="AO1640" i="1"/>
  <c r="AH1723" i="1"/>
  <c r="AI1766" i="1"/>
  <c r="CA1766" i="1"/>
  <c r="CH1766" i="1"/>
  <c r="BQ1852" i="1"/>
  <c r="CO1852" i="1"/>
  <c r="S1867" i="1"/>
  <c r="R1890" i="1"/>
  <c r="X1890" i="1" s="1"/>
  <c r="AD1890" i="1" s="1"/>
  <c r="AJ1890" i="1" s="1"/>
  <c r="H1893" i="1"/>
  <c r="K1954" i="1"/>
  <c r="K1953" i="1" s="1"/>
  <c r="M1758" i="1"/>
  <c r="S1758" i="1" s="1"/>
  <c r="Y1758" i="1" s="1"/>
  <c r="AE1758" i="1" s="1"/>
  <c r="BH1762" i="1"/>
  <c r="BN1762" i="1" s="1"/>
  <c r="W1766" i="1"/>
  <c r="AN1766" i="1"/>
  <c r="AU1766" i="1"/>
  <c r="BL1766" i="1"/>
  <c r="BV1766" i="1"/>
  <c r="J1766" i="1"/>
  <c r="O1766" i="1"/>
  <c r="CI1766" i="1"/>
  <c r="AA1776" i="1"/>
  <c r="J1790" i="1"/>
  <c r="AG1790" i="1"/>
  <c r="L1814" i="1"/>
  <c r="R1814" i="1" s="1"/>
  <c r="X1814" i="1" s="1"/>
  <c r="AD1814" i="1" s="1"/>
  <c r="AJ1814" i="1" s="1"/>
  <c r="AP1814" i="1" s="1"/>
  <c r="AV1814" i="1" s="1"/>
  <c r="BB1814" i="1" s="1"/>
  <c r="BH1814" i="1" s="1"/>
  <c r="BN1814" i="1" s="1"/>
  <c r="BS1814" i="1" s="1"/>
  <c r="BX1814" i="1" s="1"/>
  <c r="CD1814" i="1" s="1"/>
  <c r="CJ1814" i="1" s="1"/>
  <c r="CP1814" i="1" s="1"/>
  <c r="AZ1834" i="1"/>
  <c r="AZ1833" i="1" s="1"/>
  <c r="AZ1832" i="1" s="1"/>
  <c r="BQ1834" i="1"/>
  <c r="BQ1833" i="1" s="1"/>
  <c r="BQ1832" i="1" s="1"/>
  <c r="CH1834" i="1"/>
  <c r="CH1833" i="1" s="1"/>
  <c r="CH1832" i="1" s="1"/>
  <c r="N1845" i="1"/>
  <c r="F1848" i="1"/>
  <c r="AH1859" i="1"/>
  <c r="M1889" i="1"/>
  <c r="S1889" i="1" s="1"/>
  <c r="Y1889" i="1" s="1"/>
  <c r="U1852" i="1"/>
  <c r="U1848" i="1" s="1"/>
  <c r="U1843" i="1" s="1"/>
  <c r="U1842" i="1" s="1"/>
  <c r="AB1852" i="1"/>
  <c r="AB1848" i="1" s="1"/>
  <c r="AB1843" i="1" s="1"/>
  <c r="AB1842" i="1" s="1"/>
  <c r="AS1852" i="1"/>
  <c r="AZ1852" i="1"/>
  <c r="CH1852" i="1"/>
  <c r="W1852" i="1"/>
  <c r="AG1852" i="1"/>
  <c r="AU1852" i="1"/>
  <c r="BE1852" i="1"/>
  <c r="BE1848" i="1" s="1"/>
  <c r="BE1843" i="1" s="1"/>
  <c r="BE1842" i="1" s="1"/>
  <c r="BV1852" i="1"/>
  <c r="BV1848" i="1" s="1"/>
  <c r="BV1843" i="1" s="1"/>
  <c r="BV1842" i="1" s="1"/>
  <c r="CM1852" i="1"/>
  <c r="AY1859" i="1"/>
  <c r="G1771" i="1"/>
  <c r="O1780" i="1"/>
  <c r="V1780" i="1"/>
  <c r="AM1780" i="1"/>
  <c r="AT1780" i="1"/>
  <c r="BR1780" i="1"/>
  <c r="CB1780" i="1"/>
  <c r="CB1776" i="1" s="1"/>
  <c r="M1795" i="1"/>
  <c r="L1806" i="1"/>
  <c r="R1806" i="1" s="1"/>
  <c r="N1810" i="1"/>
  <c r="T1810" i="1" s="1"/>
  <c r="Z1810" i="1" s="1"/>
  <c r="N1814" i="1"/>
  <c r="T1814" i="1" s="1"/>
  <c r="L1818" i="1"/>
  <c r="N1830" i="1"/>
  <c r="T1830" i="1" s="1"/>
  <c r="Z1830" i="1" s="1"/>
  <c r="BL1834" i="1"/>
  <c r="BL1833" i="1" s="1"/>
  <c r="BL1832" i="1" s="1"/>
  <c r="Q1834" i="1"/>
  <c r="Q1833" i="1" s="1"/>
  <c r="Q1832" i="1" s="1"/>
  <c r="AH1834" i="1"/>
  <c r="AH1833" i="1" s="1"/>
  <c r="AH1832" i="1" s="1"/>
  <c r="L1839" i="1"/>
  <c r="AO1834" i="1"/>
  <c r="AO1833" i="1" s="1"/>
  <c r="AO1832" i="1" s="1"/>
  <c r="L1846" i="1"/>
  <c r="R1846" i="1" s="1"/>
  <c r="X1846" i="1" s="1"/>
  <c r="AD1846" i="1" s="1"/>
  <c r="AJ1846" i="1" s="1"/>
  <c r="AP1846" i="1" s="1"/>
  <c r="AV1846" i="1" s="1"/>
  <c r="BB1846" i="1" s="1"/>
  <c r="BH1846" i="1" s="1"/>
  <c r="BN1846" i="1" s="1"/>
  <c r="M1846" i="1"/>
  <c r="S1846" i="1" s="1"/>
  <c r="Y1846" i="1" s="1"/>
  <c r="AE1846" i="1" s="1"/>
  <c r="AK1846" i="1" s="1"/>
  <c r="AQ1846" i="1" s="1"/>
  <c r="AW1846" i="1" s="1"/>
  <c r="BC1846" i="1" s="1"/>
  <c r="BI1846" i="1" s="1"/>
  <c r="BO1846" i="1" s="1"/>
  <c r="H1861" i="1"/>
  <c r="N1861" i="1" s="1"/>
  <c r="T1861" i="1" s="1"/>
  <c r="Z1861" i="1" s="1"/>
  <c r="AF1861" i="1" s="1"/>
  <c r="AL1861" i="1" s="1"/>
  <c r="AR1861" i="1" s="1"/>
  <c r="AX1861" i="1" s="1"/>
  <c r="BD1861" i="1" s="1"/>
  <c r="BJ1861" i="1" s="1"/>
  <c r="BP1861" i="1" s="1"/>
  <c r="BU1861" i="1" s="1"/>
  <c r="BZ1861" i="1" s="1"/>
  <c r="CF1861" i="1" s="1"/>
  <c r="CL1861" i="1" s="1"/>
  <c r="CR1861" i="1" s="1"/>
  <c r="BK1859" i="1"/>
  <c r="CI1859" i="1"/>
  <c r="F1864" i="1"/>
  <c r="F1863" i="1" s="1"/>
  <c r="L1879" i="1"/>
  <c r="R1879" i="1" s="1"/>
  <c r="L1886" i="1"/>
  <c r="R1886" i="1" s="1"/>
  <c r="X1886" i="1" s="1"/>
  <c r="AD1886" i="1" s="1"/>
  <c r="AJ1886" i="1" s="1"/>
  <c r="AP1886" i="1" s="1"/>
  <c r="AV1886" i="1" s="1"/>
  <c r="BB1886" i="1" s="1"/>
  <c r="BH1886" i="1" s="1"/>
  <c r="BN1886" i="1" s="1"/>
  <c r="F1889" i="1"/>
  <c r="H1901" i="1"/>
  <c r="N1901" i="1" s="1"/>
  <c r="T1901" i="1" s="1"/>
  <c r="Z1901" i="1" s="1"/>
  <c r="AF1901" i="1" s="1"/>
  <c r="AL1901" i="1" s="1"/>
  <c r="AR1901" i="1" s="1"/>
  <c r="N1962" i="1"/>
  <c r="AN1909" i="1"/>
  <c r="I1916" i="1"/>
  <c r="W1916" i="1"/>
  <c r="AG1916" i="1"/>
  <c r="AU1916" i="1"/>
  <c r="BE1916" i="1"/>
  <c r="CC1916" i="1"/>
  <c r="F1925" i="1"/>
  <c r="N1941" i="1"/>
  <c r="BG1954" i="1"/>
  <c r="BG1953" i="1" s="1"/>
  <c r="CA1954" i="1"/>
  <c r="CA1953" i="1" s="1"/>
  <c r="AU1982" i="1"/>
  <c r="AN2019" i="1"/>
  <c r="AN2018" i="1" s="1"/>
  <c r="AU2019" i="1"/>
  <c r="AU2018" i="1" s="1"/>
  <c r="BL2019" i="1"/>
  <c r="BL2018" i="1" s="1"/>
  <c r="CI2037" i="1"/>
  <c r="L2101" i="1"/>
  <c r="R2101" i="1" s="1"/>
  <c r="X2101" i="1" s="1"/>
  <c r="AD2101" i="1" s="1"/>
  <c r="AJ2101" i="1" s="1"/>
  <c r="AP2101" i="1" s="1"/>
  <c r="AV2101" i="1" s="1"/>
  <c r="BB2101" i="1" s="1"/>
  <c r="BH2101" i="1" s="1"/>
  <c r="BN2101" i="1" s="1"/>
  <c r="BS2101" i="1" s="1"/>
  <c r="BX2101" i="1" s="1"/>
  <c r="CD2101" i="1" s="1"/>
  <c r="CJ2101" i="1" s="1"/>
  <c r="CP2101" i="1" s="1"/>
  <c r="L2108" i="1"/>
  <c r="BW2112" i="1"/>
  <c r="BD1909" i="1"/>
  <c r="BJ1909" i="1" s="1"/>
  <c r="BP1909" i="1" s="1"/>
  <c r="BU1909" i="1" s="1"/>
  <c r="BZ1909" i="1" s="1"/>
  <c r="CF1909" i="1" s="1"/>
  <c r="CL1909" i="1" s="1"/>
  <c r="O1916" i="1"/>
  <c r="CI1916" i="1"/>
  <c r="G1954" i="1"/>
  <c r="G1953" i="1" s="1"/>
  <c r="N1963" i="1"/>
  <c r="BV2026" i="1"/>
  <c r="O2026" i="1"/>
  <c r="AM2026" i="1"/>
  <c r="BK2026" i="1"/>
  <c r="CB2026" i="1"/>
  <c r="CI2026" i="1"/>
  <c r="L2039" i="1"/>
  <c r="CM2037" i="1"/>
  <c r="L2047" i="1"/>
  <c r="P2055" i="1"/>
  <c r="S2055" i="1" s="1"/>
  <c r="Y2055" i="1" s="1"/>
  <c r="M2060" i="1"/>
  <c r="N2078" i="1"/>
  <c r="T2078" i="1" s="1"/>
  <c r="Z2078" i="1" s="1"/>
  <c r="G2101" i="1"/>
  <c r="Y2109" i="1"/>
  <c r="AE2109" i="1" s="1"/>
  <c r="AK2109" i="1" s="1"/>
  <c r="AQ2109" i="1" s="1"/>
  <c r="AW2109" i="1" s="1"/>
  <c r="BC2109" i="1" s="1"/>
  <c r="Y2110" i="1"/>
  <c r="AE2110" i="1" s="1"/>
  <c r="AK2110" i="1" s="1"/>
  <c r="AQ2110" i="1" s="1"/>
  <c r="AW2110" i="1" s="1"/>
  <c r="BC2110" i="1" s="1"/>
  <c r="BI2110" i="1" s="1"/>
  <c r="BO2110" i="1" s="1"/>
  <c r="BT2110" i="1" s="1"/>
  <c r="BY2110" i="1" s="1"/>
  <c r="CE2110" i="1" s="1"/>
  <c r="CK2110" i="1" s="1"/>
  <c r="CQ2110" i="1" s="1"/>
  <c r="L2120" i="1"/>
  <c r="R2120" i="1" s="1"/>
  <c r="X2120" i="1" s="1"/>
  <c r="AD2120" i="1" s="1"/>
  <c r="AJ2120" i="1" s="1"/>
  <c r="AP2120" i="1" s="1"/>
  <c r="AV2120" i="1" s="1"/>
  <c r="BB2120" i="1" s="1"/>
  <c r="BH2120" i="1" s="1"/>
  <c r="BN2120" i="1" s="1"/>
  <c r="BS2120" i="1" s="1"/>
  <c r="BX2120" i="1" s="1"/>
  <c r="CD2120" i="1" s="1"/>
  <c r="CJ2120" i="1" s="1"/>
  <c r="CP2120" i="1" s="1"/>
  <c r="F2119" i="1"/>
  <c r="H1905" i="1"/>
  <c r="AW1910" i="1"/>
  <c r="BC1910" i="1" s="1"/>
  <c r="BI1910" i="1" s="1"/>
  <c r="BO1910" i="1" s="1"/>
  <c r="M1918" i="1"/>
  <c r="N1923" i="1"/>
  <c r="CM1954" i="1"/>
  <c r="CM1953" i="1" s="1"/>
  <c r="N1959" i="1"/>
  <c r="T1959" i="1" s="1"/>
  <c r="Z1959" i="1" s="1"/>
  <c r="M1964" i="1"/>
  <c r="L1988" i="1"/>
  <c r="R1988" i="1" s="1"/>
  <c r="L1989" i="1"/>
  <c r="R1989" i="1" s="1"/>
  <c r="AH1982" i="1"/>
  <c r="AO1982" i="1"/>
  <c r="I2013" i="1"/>
  <c r="I2012" i="1" s="1"/>
  <c r="I2011" i="1" s="1"/>
  <c r="N2068" i="1"/>
  <c r="T2068" i="1" s="1"/>
  <c r="Z2068" i="1" s="1"/>
  <c r="T2073" i="1"/>
  <c r="AJ2128" i="1"/>
  <c r="AP2128" i="1" s="1"/>
  <c r="AV2128" i="1" s="1"/>
  <c r="BB2128" i="1" s="1"/>
  <c r="BH2128" i="1" s="1"/>
  <c r="BN2128" i="1" s="1"/>
  <c r="BB1914" i="1"/>
  <c r="BH1914" i="1" s="1"/>
  <c r="BN1914" i="1" s="1"/>
  <c r="Y1921" i="1"/>
  <c r="AE1921" i="1" s="1"/>
  <c r="AK1921" i="1" s="1"/>
  <c r="AQ1921" i="1" s="1"/>
  <c r="AW1921" i="1" s="1"/>
  <c r="BC1921" i="1" s="1"/>
  <c r="BI1921" i="1" s="1"/>
  <c r="BO1921" i="1" s="1"/>
  <c r="BT1921" i="1" s="1"/>
  <c r="BY1921" i="1" s="1"/>
  <c r="CE1921" i="1" s="1"/>
  <c r="CK1921" i="1" s="1"/>
  <c r="CQ1921" i="1" s="1"/>
  <c r="Q1916" i="1"/>
  <c r="BM1916" i="1"/>
  <c r="BW1916" i="1"/>
  <c r="N1958" i="1"/>
  <c r="W1954" i="1"/>
  <c r="W1953" i="1" s="1"/>
  <c r="T1985" i="1"/>
  <c r="Z1985" i="1" s="1"/>
  <c r="AF1985" i="1" s="1"/>
  <c r="AL1985" i="1" s="1"/>
  <c r="AR1985" i="1" s="1"/>
  <c r="AX1985" i="1" s="1"/>
  <c r="BD1985" i="1" s="1"/>
  <c r="BJ1985" i="1" s="1"/>
  <c r="BP1985" i="1" s="1"/>
  <c r="BU1985" i="1" s="1"/>
  <c r="BZ1985" i="1" s="1"/>
  <c r="CF1985" i="1" s="1"/>
  <c r="CL1985" i="1" s="1"/>
  <c r="CR1985" i="1" s="1"/>
  <c r="O1982" i="1"/>
  <c r="AT1982" i="1"/>
  <c r="CB1982" i="1"/>
  <c r="M1988" i="1"/>
  <c r="S1988" i="1" s="1"/>
  <c r="Y1988" i="1" s="1"/>
  <c r="AE1988" i="1" s="1"/>
  <c r="AK1988" i="1" s="1"/>
  <c r="AQ1988" i="1" s="1"/>
  <c r="AW1988" i="1" s="1"/>
  <c r="BC1988" i="1" s="1"/>
  <c r="BI1988" i="1" s="1"/>
  <c r="BO1988" i="1" s="1"/>
  <c r="S1989" i="1"/>
  <c r="Y1989" i="1" s="1"/>
  <c r="AE1989" i="1" s="1"/>
  <c r="AK1989" i="1" s="1"/>
  <c r="AQ1989" i="1" s="1"/>
  <c r="AW1989" i="1" s="1"/>
  <c r="BC1989" i="1" s="1"/>
  <c r="BI1989" i="1" s="1"/>
  <c r="BO1989" i="1" s="1"/>
  <c r="L2002" i="1"/>
  <c r="R2002" i="1" s="1"/>
  <c r="CB1996" i="1"/>
  <c r="CS1996" i="1"/>
  <c r="AG1996" i="1"/>
  <c r="BL1996" i="1"/>
  <c r="CC1996" i="1"/>
  <c r="T2009" i="1"/>
  <c r="Z2009" i="1" s="1"/>
  <c r="AF2009" i="1" s="1"/>
  <c r="AL2009" i="1" s="1"/>
  <c r="AR2009" i="1" s="1"/>
  <c r="AX2009" i="1" s="1"/>
  <c r="BD2009" i="1" s="1"/>
  <c r="BJ2009" i="1" s="1"/>
  <c r="BP2009" i="1" s="1"/>
  <c r="BU2009" i="1" s="1"/>
  <c r="BZ2009" i="1" s="1"/>
  <c r="CF2009" i="1" s="1"/>
  <c r="CL2009" i="1" s="1"/>
  <c r="CR2009" i="1" s="1"/>
  <c r="BQ2013" i="1"/>
  <c r="BQ2012" i="1" s="1"/>
  <c r="BQ2011" i="1" s="1"/>
  <c r="X2021" i="1"/>
  <c r="AD2021" i="1" s="1"/>
  <c r="AJ2021" i="1" s="1"/>
  <c r="AP2021" i="1" s="1"/>
  <c r="AV2021" i="1" s="1"/>
  <c r="BB2021" i="1" s="1"/>
  <c r="BH2021" i="1" s="1"/>
  <c r="BN2021" i="1" s="1"/>
  <c r="BS2021" i="1" s="1"/>
  <c r="BX2021" i="1" s="1"/>
  <c r="CD2021" i="1" s="1"/>
  <c r="CJ2021" i="1" s="1"/>
  <c r="CP2021" i="1" s="1"/>
  <c r="AZ2019" i="1"/>
  <c r="AZ2018" i="1" s="1"/>
  <c r="T2024" i="1"/>
  <c r="Z2024" i="1" s="1"/>
  <c r="AF2024" i="1" s="1"/>
  <c r="AL2024" i="1" s="1"/>
  <c r="AR2024" i="1" s="1"/>
  <c r="AX2024" i="1" s="1"/>
  <c r="BD2024" i="1" s="1"/>
  <c r="BJ2024" i="1" s="1"/>
  <c r="BP2024" i="1" s="1"/>
  <c r="BU2024" i="1" s="1"/>
  <c r="BZ2024" i="1" s="1"/>
  <c r="CF2024" i="1" s="1"/>
  <c r="CL2024" i="1" s="1"/>
  <c r="CR2024" i="1" s="1"/>
  <c r="O2019" i="1"/>
  <c r="O2018" i="1" s="1"/>
  <c r="AM2019" i="1"/>
  <c r="AM2018" i="1" s="1"/>
  <c r="BK2019" i="1"/>
  <c r="BK2018" i="1" s="1"/>
  <c r="CB2019" i="1"/>
  <c r="CB2018" i="1" s="1"/>
  <c r="CI2019" i="1"/>
  <c r="CI2018" i="1" s="1"/>
  <c r="M2038" i="1"/>
  <c r="M2039" i="1"/>
  <c r="S2039" i="1" s="1"/>
  <c r="L2045" i="1"/>
  <c r="R2045" i="1" s="1"/>
  <c r="X2045" i="1" s="1"/>
  <c r="L2060" i="1"/>
  <c r="R2065" i="1"/>
  <c r="X2065" i="1" s="1"/>
  <c r="AD2065" i="1" s="1"/>
  <c r="AJ2065" i="1" s="1"/>
  <c r="AP2065" i="1" s="1"/>
  <c r="AV2065" i="1" s="1"/>
  <c r="BB2065" i="1" s="1"/>
  <c r="BH2065" i="1" s="1"/>
  <c r="BN2065" i="1" s="1"/>
  <c r="BS2065" i="1" s="1"/>
  <c r="BX2065" i="1" s="1"/>
  <c r="CD2065" i="1" s="1"/>
  <c r="CJ2065" i="1" s="1"/>
  <c r="CP2065" i="1" s="1"/>
  <c r="CG2144" i="1"/>
  <c r="CG2143" i="1" s="1"/>
  <c r="AS2162" i="1"/>
  <c r="AS2161" i="1" s="1"/>
  <c r="AB2183" i="1"/>
  <c r="AB2182" i="1" s="1"/>
  <c r="AB2181" i="1" s="1"/>
  <c r="BQ2183" i="1"/>
  <c r="N2367" i="1"/>
  <c r="T2367" i="1" s="1"/>
  <c r="H2366" i="1"/>
  <c r="AI2112" i="1"/>
  <c r="BG2112" i="1"/>
  <c r="N2121" i="1"/>
  <c r="T2121" i="1" s="1"/>
  <c r="M2129" i="1"/>
  <c r="S2129" i="1" s="1"/>
  <c r="Y2129" i="1" s="1"/>
  <c r="AE2129" i="1" s="1"/>
  <c r="AK2129" i="1" s="1"/>
  <c r="AQ2129" i="1" s="1"/>
  <c r="AW2129" i="1" s="1"/>
  <c r="BC2129" i="1" s="1"/>
  <c r="BI2129" i="1" s="1"/>
  <c r="BO2129" i="1" s="1"/>
  <c r="BT2129" i="1" s="1"/>
  <c r="BY2129" i="1" s="1"/>
  <c r="CE2129" i="1" s="1"/>
  <c r="CK2129" i="1" s="1"/>
  <c r="CQ2129" i="1" s="1"/>
  <c r="M2134" i="1"/>
  <c r="BK2144" i="1"/>
  <c r="BK2143" i="1" s="1"/>
  <c r="AG2152" i="1"/>
  <c r="K2152" i="1"/>
  <c r="CA2152" i="1"/>
  <c r="CO2152" i="1"/>
  <c r="CO2151" i="1" s="1"/>
  <c r="BG2152" i="1"/>
  <c r="AN2162" i="1"/>
  <c r="AN2161" i="1" s="1"/>
  <c r="M2164" i="1"/>
  <c r="AC2162" i="1"/>
  <c r="AC2161" i="1" s="1"/>
  <c r="BL2162" i="1"/>
  <c r="BL2161" i="1" s="1"/>
  <c r="BV2162" i="1"/>
  <c r="BV2161" i="1" s="1"/>
  <c r="J2162" i="1"/>
  <c r="J2161" i="1" s="1"/>
  <c r="AH2162" i="1"/>
  <c r="AH2161" i="1" s="1"/>
  <c r="AH2151" i="1" s="1"/>
  <c r="L2200" i="1"/>
  <c r="M2217" i="1"/>
  <c r="S2217" i="1" s="1"/>
  <c r="R2233" i="1"/>
  <c r="X2233" i="1" s="1"/>
  <c r="AD2233" i="1" s="1"/>
  <c r="AJ2233" i="1" s="1"/>
  <c r="N2235" i="1"/>
  <c r="T2235" i="1" s="1"/>
  <c r="Z2235" i="1" s="1"/>
  <c r="AF2235" i="1" s="1"/>
  <c r="AL2235" i="1" s="1"/>
  <c r="AR2235" i="1" s="1"/>
  <c r="AX2235" i="1" s="1"/>
  <c r="BD2235" i="1" s="1"/>
  <c r="BJ2235" i="1" s="1"/>
  <c r="BP2235" i="1" s="1"/>
  <c r="BU2235" i="1" s="1"/>
  <c r="BZ2235" i="1" s="1"/>
  <c r="CF2235" i="1" s="1"/>
  <c r="CL2235" i="1" s="1"/>
  <c r="CR2235" i="1" s="1"/>
  <c r="BO2261" i="1"/>
  <c r="BT2261" i="1" s="1"/>
  <c r="BY2261" i="1" s="1"/>
  <c r="CE2261" i="1" s="1"/>
  <c r="CK2261" i="1" s="1"/>
  <c r="CQ2261" i="1" s="1"/>
  <c r="N2265" i="1"/>
  <c r="T2265" i="1" s="1"/>
  <c r="Z2265" i="1" s="1"/>
  <c r="AF2265" i="1" s="1"/>
  <c r="AL2265" i="1" s="1"/>
  <c r="AR2265" i="1" s="1"/>
  <c r="AX2265" i="1" s="1"/>
  <c r="BD2265" i="1" s="1"/>
  <c r="BJ2265" i="1" s="1"/>
  <c r="BP2265" i="1" s="1"/>
  <c r="BU2265" i="1" s="1"/>
  <c r="BZ2265" i="1" s="1"/>
  <c r="CF2265" i="1" s="1"/>
  <c r="CL2265" i="1" s="1"/>
  <c r="CR2265" i="1" s="1"/>
  <c r="L2272" i="1"/>
  <c r="R2272" i="1" s="1"/>
  <c r="X2272" i="1" s="1"/>
  <c r="AD2272" i="1" s="1"/>
  <c r="AJ2272" i="1" s="1"/>
  <c r="L2273" i="1"/>
  <c r="R2273" i="1" s="1"/>
  <c r="X2273" i="1" s="1"/>
  <c r="AD2273" i="1" s="1"/>
  <c r="AJ2273" i="1" s="1"/>
  <c r="L2110" i="1"/>
  <c r="H2120" i="1"/>
  <c r="I2124" i="1"/>
  <c r="I2123" i="1" s="1"/>
  <c r="G2128" i="1"/>
  <c r="L2141" i="1"/>
  <c r="R2141" i="1" s="1"/>
  <c r="X2141" i="1" s="1"/>
  <c r="AD2141" i="1" s="1"/>
  <c r="AJ2141" i="1" s="1"/>
  <c r="AP2141" i="1" s="1"/>
  <c r="AV2141" i="1" s="1"/>
  <c r="BB2141" i="1" s="1"/>
  <c r="BH2141" i="1" s="1"/>
  <c r="BN2141" i="1" s="1"/>
  <c r="BK2152" i="1"/>
  <c r="R2159" i="1"/>
  <c r="X2159" i="1" s="1"/>
  <c r="AD2159" i="1" s="1"/>
  <c r="AJ2159" i="1" s="1"/>
  <c r="AP2159" i="1" s="1"/>
  <c r="AV2159" i="1" s="1"/>
  <c r="BB2159" i="1" s="1"/>
  <c r="BH2159" i="1" s="1"/>
  <c r="BN2159" i="1" s="1"/>
  <c r="BS2159" i="1" s="1"/>
  <c r="BX2159" i="1" s="1"/>
  <c r="CD2159" i="1" s="1"/>
  <c r="CJ2159" i="1" s="1"/>
  <c r="CP2159" i="1" s="1"/>
  <c r="AG2162" i="1"/>
  <c r="AG2161" i="1" s="1"/>
  <c r="W2162" i="1"/>
  <c r="W2161" i="1" s="1"/>
  <c r="M2167" i="1"/>
  <c r="S2167" i="1" s="1"/>
  <c r="Y2167" i="1" s="1"/>
  <c r="AE2167" i="1" s="1"/>
  <c r="AK2167" i="1" s="1"/>
  <c r="AQ2167" i="1" s="1"/>
  <c r="AW2167" i="1" s="1"/>
  <c r="BC2167" i="1" s="1"/>
  <c r="BI2167" i="1" s="1"/>
  <c r="BO2167" i="1" s="1"/>
  <c r="AB2162" i="1"/>
  <c r="AB2161" i="1" s="1"/>
  <c r="AZ2162" i="1"/>
  <c r="AZ2161" i="1" s="1"/>
  <c r="N2196" i="1"/>
  <c r="T2196" i="1" s="1"/>
  <c r="BB2242" i="1"/>
  <c r="BH2242" i="1" s="1"/>
  <c r="BN2242" i="1" s="1"/>
  <c r="BS2242" i="1" s="1"/>
  <c r="BX2242" i="1" s="1"/>
  <c r="CD2242" i="1" s="1"/>
  <c r="CJ2242" i="1" s="1"/>
  <c r="CP2242" i="1" s="1"/>
  <c r="N2245" i="1"/>
  <c r="L2253" i="1"/>
  <c r="L2271" i="1"/>
  <c r="R2271" i="1" s="1"/>
  <c r="X2271" i="1" s="1"/>
  <c r="AD2271" i="1" s="1"/>
  <c r="AJ2271" i="1" s="1"/>
  <c r="S2272" i="1"/>
  <c r="S2273" i="1"/>
  <c r="L2289" i="1"/>
  <c r="F2288" i="1"/>
  <c r="F2287" i="1" s="1"/>
  <c r="BQ2345" i="1"/>
  <c r="BQ2344" i="1" s="1"/>
  <c r="R2121" i="1"/>
  <c r="X2121" i="1" s="1"/>
  <c r="AD2121" i="1" s="1"/>
  <c r="AJ2121" i="1" s="1"/>
  <c r="AP2121" i="1" s="1"/>
  <c r="AV2121" i="1" s="1"/>
  <c r="BB2121" i="1" s="1"/>
  <c r="BH2121" i="1" s="1"/>
  <c r="BN2121" i="1" s="1"/>
  <c r="BS2121" i="1" s="1"/>
  <c r="BX2121" i="1" s="1"/>
  <c r="CD2121" i="1" s="1"/>
  <c r="CJ2121" i="1" s="1"/>
  <c r="CP2121" i="1" s="1"/>
  <c r="M2126" i="1"/>
  <c r="S2126" i="1" s="1"/>
  <c r="I2137" i="1"/>
  <c r="BL2144" i="1"/>
  <c r="BL2143" i="1" s="1"/>
  <c r="CC2144" i="1"/>
  <c r="CC2143" i="1" s="1"/>
  <c r="CR2172" i="1"/>
  <c r="BM2183" i="1"/>
  <c r="N2195" i="1"/>
  <c r="L2209" i="1"/>
  <c r="R2209" i="1" s="1"/>
  <c r="F2268" i="1"/>
  <c r="S2271" i="1"/>
  <c r="M2289" i="1"/>
  <c r="S2289" i="1" s="1"/>
  <c r="S2393" i="1"/>
  <c r="Y2393" i="1" s="1"/>
  <c r="AG2301" i="1"/>
  <c r="AN2301" i="1"/>
  <c r="M2314" i="1"/>
  <c r="S2314" i="1" s="1"/>
  <c r="CN2311" i="1"/>
  <c r="CN2310" i="1" s="1"/>
  <c r="CG2322" i="1"/>
  <c r="AA2322" i="1"/>
  <c r="H2336" i="1"/>
  <c r="O2336" i="1"/>
  <c r="AM2336" i="1"/>
  <c r="BK2336" i="1"/>
  <c r="CB2336" i="1"/>
  <c r="CB2335" i="1" s="1"/>
  <c r="CI2336" i="1"/>
  <c r="G2350" i="1"/>
  <c r="G2349" i="1" s="1"/>
  <c r="W2356" i="1"/>
  <c r="O2356" i="1"/>
  <c r="BK2356" i="1"/>
  <c r="CB2356" i="1"/>
  <c r="CI2355" i="1"/>
  <c r="F2360" i="1"/>
  <c r="L2367" i="1"/>
  <c r="R2367" i="1" s="1"/>
  <c r="X2367" i="1" s="1"/>
  <c r="AD2367" i="1" s="1"/>
  <c r="AJ2367" i="1" s="1"/>
  <c r="AP2367" i="1" s="1"/>
  <c r="AV2367" i="1" s="1"/>
  <c r="BB2367" i="1" s="1"/>
  <c r="BH2367" i="1" s="1"/>
  <c r="BN2367" i="1" s="1"/>
  <c r="BS2367" i="1" s="1"/>
  <c r="BX2367" i="1" s="1"/>
  <c r="CD2367" i="1" s="1"/>
  <c r="CJ2367" i="1" s="1"/>
  <c r="CP2367" i="1" s="1"/>
  <c r="AN2366" i="1"/>
  <c r="L2369" i="1"/>
  <c r="R2369" i="1" s="1"/>
  <c r="X2369" i="1" s="1"/>
  <c r="AD2369" i="1" s="1"/>
  <c r="AJ2369" i="1" s="1"/>
  <c r="AP2369" i="1" s="1"/>
  <c r="AV2369" i="1" s="1"/>
  <c r="BB2369" i="1" s="1"/>
  <c r="BH2369" i="1" s="1"/>
  <c r="BN2369" i="1" s="1"/>
  <c r="BS2369" i="1" s="1"/>
  <c r="BX2369" i="1" s="1"/>
  <c r="CD2369" i="1" s="1"/>
  <c r="CJ2369" i="1" s="1"/>
  <c r="CP2369" i="1" s="1"/>
  <c r="Z2388" i="1"/>
  <c r="AF2388" i="1" s="1"/>
  <c r="CO2412" i="1"/>
  <c r="M2298" i="1"/>
  <c r="F2303" i="1"/>
  <c r="F2302" i="1" s="1"/>
  <c r="L2302" i="1" s="1"/>
  <c r="M2304" i="1"/>
  <c r="S2304" i="1" s="1"/>
  <c r="Y2304" i="1" s="1"/>
  <c r="AE2304" i="1" s="1"/>
  <c r="U2301" i="1"/>
  <c r="AZ2301" i="1"/>
  <c r="M2318" i="1"/>
  <c r="U2311" i="1"/>
  <c r="U2310" i="1" s="1"/>
  <c r="AB2311" i="1"/>
  <c r="AB2310" i="1" s="1"/>
  <c r="AI2311" i="1"/>
  <c r="AI2310" i="1" s="1"/>
  <c r="AS2311" i="1"/>
  <c r="AS2310" i="1" s="1"/>
  <c r="BQ2311" i="1"/>
  <c r="CH2311" i="1"/>
  <c r="CH2310" i="1" s="1"/>
  <c r="K2322" i="1"/>
  <c r="AS2322" i="1"/>
  <c r="AZ2321" i="1"/>
  <c r="BQ2322" i="1"/>
  <c r="H2347" i="1"/>
  <c r="N2347" i="1" s="1"/>
  <c r="AM2345" i="1"/>
  <c r="AM2344" i="1" s="1"/>
  <c r="BK2345" i="1"/>
  <c r="BK2344" i="1" s="1"/>
  <c r="BR2345" i="1"/>
  <c r="BR2344" i="1" s="1"/>
  <c r="CB2345" i="1"/>
  <c r="CB2344" i="1" s="1"/>
  <c r="CS2345" i="1"/>
  <c r="CS2344" i="1" s="1"/>
  <c r="H2350" i="1"/>
  <c r="BL2356" i="1"/>
  <c r="T2363" i="1"/>
  <c r="AY2366" i="1"/>
  <c r="J2366" i="1"/>
  <c r="AO2366" i="1"/>
  <c r="BF2366" i="1"/>
  <c r="BW2366" i="1"/>
  <c r="J2377" i="1"/>
  <c r="BW2377" i="1"/>
  <c r="Q2387" i="1"/>
  <c r="F2413" i="1"/>
  <c r="L2413" i="1" s="1"/>
  <c r="R2413" i="1" s="1"/>
  <c r="X2413" i="1" s="1"/>
  <c r="AH2412" i="1"/>
  <c r="L2432" i="1"/>
  <c r="R2432" i="1" s="1"/>
  <c r="X2432" i="1" s="1"/>
  <c r="AD2432" i="1" s="1"/>
  <c r="AJ2432" i="1" s="1"/>
  <c r="AP2432" i="1" s="1"/>
  <c r="AV2432" i="1" s="1"/>
  <c r="BB2432" i="1" s="1"/>
  <c r="BH2432" i="1" s="1"/>
  <c r="BN2432" i="1" s="1"/>
  <c r="BS2432" i="1" s="1"/>
  <c r="BX2432" i="1" s="1"/>
  <c r="CD2432" i="1" s="1"/>
  <c r="CJ2432" i="1" s="1"/>
  <c r="CP2432" i="1" s="1"/>
  <c r="F2431" i="1"/>
  <c r="L2431" i="1" s="1"/>
  <c r="R2431" i="1" s="1"/>
  <c r="X2431" i="1" s="1"/>
  <c r="AD2431" i="1" s="1"/>
  <c r="AJ2431" i="1" s="1"/>
  <c r="AP2431" i="1" s="1"/>
  <c r="AV2431" i="1" s="1"/>
  <c r="BB2431" i="1" s="1"/>
  <c r="BH2431" i="1" s="1"/>
  <c r="BN2431" i="1" s="1"/>
  <c r="BS2431" i="1" s="1"/>
  <c r="BX2431" i="1" s="1"/>
  <c r="CD2431" i="1" s="1"/>
  <c r="CJ2431" i="1" s="1"/>
  <c r="CP2431" i="1" s="1"/>
  <c r="BA2439" i="1"/>
  <c r="L2285" i="1"/>
  <c r="R2285" i="1" s="1"/>
  <c r="X2285" i="1" s="1"/>
  <c r="G2303" i="1"/>
  <c r="G2302" i="1" s="1"/>
  <c r="BV2311" i="1"/>
  <c r="BV2310" i="1" s="1"/>
  <c r="AZ2311" i="1"/>
  <c r="AZ2310" i="1" s="1"/>
  <c r="BW2335" i="1"/>
  <c r="P2345" i="1"/>
  <c r="P2344" i="1" s="1"/>
  <c r="W2345" i="1"/>
  <c r="W2344" i="1" s="1"/>
  <c r="AG2345" i="1"/>
  <c r="AG2344" i="1" s="1"/>
  <c r="AN2345" i="1"/>
  <c r="AN2344" i="1" s="1"/>
  <c r="AU2345" i="1"/>
  <c r="AU2344" i="1" s="1"/>
  <c r="BE2345" i="1"/>
  <c r="BE2344" i="1" s="1"/>
  <c r="BV2345" i="1"/>
  <c r="BV2344" i="1" s="1"/>
  <c r="CM2345" i="1"/>
  <c r="CM2344" i="1" s="1"/>
  <c r="L2357" i="1"/>
  <c r="P2356" i="1"/>
  <c r="CB2366" i="1"/>
  <c r="AH2366" i="1"/>
  <c r="AZ2366" i="1"/>
  <c r="BF2377" i="1"/>
  <c r="K2377" i="1"/>
  <c r="BG2377" i="1"/>
  <c r="CA2377" i="1"/>
  <c r="S2384" i="1"/>
  <c r="G2386" i="1"/>
  <c r="AB2397" i="1"/>
  <c r="AS2397" i="1"/>
  <c r="AZ2397" i="1"/>
  <c r="BQ2397" i="1"/>
  <c r="CO2397" i="1"/>
  <c r="Z2410" i="1"/>
  <c r="R2414" i="1"/>
  <c r="X2414" i="1" s="1"/>
  <c r="AD2414" i="1" s="1"/>
  <c r="AJ2414" i="1" s="1"/>
  <c r="AP2414" i="1" s="1"/>
  <c r="AV2414" i="1" s="1"/>
  <c r="BB2414" i="1" s="1"/>
  <c r="BH2414" i="1" s="1"/>
  <c r="BN2414" i="1" s="1"/>
  <c r="BS2414" i="1" s="1"/>
  <c r="BX2414" i="1" s="1"/>
  <c r="CD2414" i="1" s="1"/>
  <c r="CJ2414" i="1" s="1"/>
  <c r="CP2414" i="1" s="1"/>
  <c r="H2419" i="1"/>
  <c r="N2419" i="1" s="1"/>
  <c r="N2420" i="1"/>
  <c r="BE2439" i="1"/>
  <c r="I2301" i="1"/>
  <c r="BV2322" i="1"/>
  <c r="P2322" i="1"/>
  <c r="AG2322" i="1"/>
  <c r="AU2322" i="1"/>
  <c r="CM2322" i="1"/>
  <c r="J2345" i="1"/>
  <c r="J2344" i="1" s="1"/>
  <c r="AA2345" i="1"/>
  <c r="AA2344" i="1" s="1"/>
  <c r="BK2355" i="1"/>
  <c r="F2377" i="1"/>
  <c r="O2397" i="1"/>
  <c r="V2397" i="1"/>
  <c r="AC2397" i="1"/>
  <c r="AT2397" i="1"/>
  <c r="BA2397" i="1"/>
  <c r="BA2386" i="1" s="1"/>
  <c r="BK2397" i="1"/>
  <c r="BR2397" i="1"/>
  <c r="CB2397" i="1"/>
  <c r="CB2386" i="1" s="1"/>
  <c r="CI2397" i="1"/>
  <c r="CS2397" i="1"/>
  <c r="AF2406" i="1"/>
  <c r="AL2406" i="1" s="1"/>
  <c r="AR2406" i="1" s="1"/>
  <c r="AX2406" i="1" s="1"/>
  <c r="BD2406" i="1" s="1"/>
  <c r="BJ2406" i="1" s="1"/>
  <c r="BP2406" i="1" s="1"/>
  <c r="BU2406" i="1" s="1"/>
  <c r="BZ2406" i="1" s="1"/>
  <c r="CF2406" i="1" s="1"/>
  <c r="CL2406" i="1" s="1"/>
  <c r="CR2406" i="1" s="1"/>
  <c r="Y2406" i="1"/>
  <c r="AE2406" i="1" s="1"/>
  <c r="AK2406" i="1" s="1"/>
  <c r="AQ2406" i="1" s="1"/>
  <c r="AW2406" i="1" s="1"/>
  <c r="BC2406" i="1" s="1"/>
  <c r="BI2406" i="1" s="1"/>
  <c r="BO2406" i="1" s="1"/>
  <c r="BT2406" i="1" s="1"/>
  <c r="BY2406" i="1" s="1"/>
  <c r="CE2406" i="1" s="1"/>
  <c r="CK2406" i="1" s="1"/>
  <c r="CQ2406" i="1" s="1"/>
  <c r="O2412" i="1"/>
  <c r="AM2412" i="1"/>
  <c r="AT2412" i="1"/>
  <c r="L2438" i="1"/>
  <c r="R2438" i="1" s="1"/>
  <c r="X2438" i="1" s="1"/>
  <c r="AD2438" i="1" s="1"/>
  <c r="AJ2438" i="1" s="1"/>
  <c r="AP2438" i="1" s="1"/>
  <c r="AV2438" i="1" s="1"/>
  <c r="BB2438" i="1" s="1"/>
  <c r="BH2438" i="1" s="1"/>
  <c r="BN2438" i="1" s="1"/>
  <c r="BS2438" i="1" s="1"/>
  <c r="BX2438" i="1" s="1"/>
  <c r="CD2438" i="1" s="1"/>
  <c r="CJ2438" i="1" s="1"/>
  <c r="CP2438" i="1" s="1"/>
  <c r="F2437" i="1"/>
  <c r="AH2439" i="1"/>
  <c r="L2448" i="1"/>
  <c r="R2448" i="1" s="1"/>
  <c r="J2456" i="1"/>
  <c r="I2460" i="1"/>
  <c r="I2459" i="1" s="1"/>
  <c r="W2460" i="1"/>
  <c r="W2459" i="1" s="1"/>
  <c r="AU2460" i="1"/>
  <c r="AU2459" i="1" s="1"/>
  <c r="BE2460" i="1"/>
  <c r="BE2459" i="1" s="1"/>
  <c r="CC2460" i="1"/>
  <c r="CC2459" i="1" s="1"/>
  <c r="CM2460" i="1"/>
  <c r="CM2459" i="1" s="1"/>
  <c r="M2463" i="1"/>
  <c r="Q2474" i="1"/>
  <c r="T2475" i="1"/>
  <c r="Z2475" i="1" s="1"/>
  <c r="AF2475" i="1" s="1"/>
  <c r="AL2475" i="1" s="1"/>
  <c r="AR2475" i="1" s="1"/>
  <c r="AX2475" i="1" s="1"/>
  <c r="BD2475" i="1" s="1"/>
  <c r="BJ2475" i="1" s="1"/>
  <c r="BP2475" i="1" s="1"/>
  <c r="BU2475" i="1" s="1"/>
  <c r="BZ2475" i="1" s="1"/>
  <c r="CF2475" i="1" s="1"/>
  <c r="CL2475" i="1" s="1"/>
  <c r="CR2475" i="1" s="1"/>
  <c r="N2480" i="1"/>
  <c r="T2480" i="1" s="1"/>
  <c r="Z2480" i="1" s="1"/>
  <c r="AF2480" i="1" s="1"/>
  <c r="AL2480" i="1" s="1"/>
  <c r="AR2480" i="1" s="1"/>
  <c r="AX2480" i="1" s="1"/>
  <c r="BD2480" i="1" s="1"/>
  <c r="BJ2480" i="1" s="1"/>
  <c r="BP2480" i="1" s="1"/>
  <c r="BU2480" i="1" s="1"/>
  <c r="BZ2480" i="1" s="1"/>
  <c r="CF2480" i="1" s="1"/>
  <c r="CL2480" i="1" s="1"/>
  <c r="CR2480" i="1" s="1"/>
  <c r="H2479" i="1"/>
  <c r="BR2412" i="1"/>
  <c r="CI2412" i="1"/>
  <c r="CS2412" i="1"/>
  <c r="L2433" i="1"/>
  <c r="R2433" i="1" s="1"/>
  <c r="X2433" i="1" s="1"/>
  <c r="AD2433" i="1" s="1"/>
  <c r="AJ2433" i="1" s="1"/>
  <c r="AP2433" i="1" s="1"/>
  <c r="AV2433" i="1" s="1"/>
  <c r="BB2433" i="1" s="1"/>
  <c r="BH2433" i="1" s="1"/>
  <c r="BN2433" i="1" s="1"/>
  <c r="BS2433" i="1" s="1"/>
  <c r="BX2433" i="1" s="1"/>
  <c r="CD2433" i="1" s="1"/>
  <c r="CJ2433" i="1" s="1"/>
  <c r="CP2433" i="1" s="1"/>
  <c r="F2447" i="1"/>
  <c r="L2447" i="1" s="1"/>
  <c r="R2447" i="1" s="1"/>
  <c r="M2448" i="1"/>
  <c r="S2448" i="1" s="1"/>
  <c r="Y2448" i="1" s="1"/>
  <c r="AE2448" i="1" s="1"/>
  <c r="AK2448" i="1" s="1"/>
  <c r="AQ2448" i="1" s="1"/>
  <c r="AW2448" i="1" s="1"/>
  <c r="BC2448" i="1" s="1"/>
  <c r="BI2448" i="1" s="1"/>
  <c r="BO2448" i="1" s="1"/>
  <c r="BT2448" i="1" s="1"/>
  <c r="BY2448" i="1" s="1"/>
  <c r="CE2448" i="1" s="1"/>
  <c r="CK2448" i="1" s="1"/>
  <c r="CQ2448" i="1" s="1"/>
  <c r="N2453" i="1"/>
  <c r="T2453" i="1" s="1"/>
  <c r="Z2453" i="1" s="1"/>
  <c r="AF2453" i="1" s="1"/>
  <c r="AL2453" i="1" s="1"/>
  <c r="AR2453" i="1" s="1"/>
  <c r="AX2453" i="1" s="1"/>
  <c r="BD2453" i="1" s="1"/>
  <c r="BJ2453" i="1" s="1"/>
  <c r="BP2453" i="1" s="1"/>
  <c r="BU2453" i="1" s="1"/>
  <c r="BZ2453" i="1" s="1"/>
  <c r="CF2453" i="1" s="1"/>
  <c r="CL2453" i="1" s="1"/>
  <c r="CR2453" i="1" s="1"/>
  <c r="N2457" i="1"/>
  <c r="T2457" i="1" s="1"/>
  <c r="AM2439" i="1"/>
  <c r="N2456" i="1"/>
  <c r="T2456" i="1" s="1"/>
  <c r="N2508" i="1"/>
  <c r="H2507" i="1"/>
  <c r="N2507" i="1" s="1"/>
  <c r="M2514" i="1"/>
  <c r="S2514" i="1" s="1"/>
  <c r="Y2514" i="1" s="1"/>
  <c r="AE2514" i="1" s="1"/>
  <c r="AK2514" i="1" s="1"/>
  <c r="AQ2514" i="1" s="1"/>
  <c r="AW2514" i="1" s="1"/>
  <c r="BC2514" i="1" s="1"/>
  <c r="BI2514" i="1" s="1"/>
  <c r="BO2514" i="1" s="1"/>
  <c r="BT2514" i="1" s="1"/>
  <c r="BY2514" i="1" s="1"/>
  <c r="CE2514" i="1" s="1"/>
  <c r="CK2514" i="1" s="1"/>
  <c r="CQ2514" i="1" s="1"/>
  <c r="G2513" i="1"/>
  <c r="M2513" i="1" s="1"/>
  <c r="S2513" i="1" s="1"/>
  <c r="AI2530" i="1"/>
  <c r="CI2439" i="1"/>
  <c r="O2439" i="1"/>
  <c r="AC2439" i="1"/>
  <c r="BK2439" i="1"/>
  <c r="CS2439" i="1"/>
  <c r="H2455" i="1"/>
  <c r="N2455" i="1" s="1"/>
  <c r="T2455" i="1" s="1"/>
  <c r="S2457" i="1"/>
  <c r="Y2457" i="1" s="1"/>
  <c r="AE2457" i="1" s="1"/>
  <c r="AK2457" i="1" s="1"/>
  <c r="AQ2457" i="1" s="1"/>
  <c r="AW2457" i="1" s="1"/>
  <c r="BC2457" i="1" s="1"/>
  <c r="BI2457" i="1" s="1"/>
  <c r="BO2457" i="1" s="1"/>
  <c r="BT2457" i="1" s="1"/>
  <c r="BY2457" i="1" s="1"/>
  <c r="CE2457" i="1" s="1"/>
  <c r="CK2457" i="1" s="1"/>
  <c r="CQ2457" i="1" s="1"/>
  <c r="N2461" i="1"/>
  <c r="T2461" i="1" s="1"/>
  <c r="O2475" i="1"/>
  <c r="R2476" i="1"/>
  <c r="X2476" i="1" s="1"/>
  <c r="AD2476" i="1" s="1"/>
  <c r="AJ2476" i="1" s="1"/>
  <c r="AP2476" i="1" s="1"/>
  <c r="AV2476" i="1" s="1"/>
  <c r="BB2476" i="1" s="1"/>
  <c r="BH2476" i="1" s="1"/>
  <c r="BN2476" i="1" s="1"/>
  <c r="BS2476" i="1" s="1"/>
  <c r="BX2476" i="1" s="1"/>
  <c r="CD2476" i="1" s="1"/>
  <c r="CJ2476" i="1" s="1"/>
  <c r="CP2476" i="1" s="1"/>
  <c r="L2483" i="1"/>
  <c r="R2483" i="1" s="1"/>
  <c r="F2482" i="1"/>
  <c r="L2482" i="1" s="1"/>
  <c r="BN2487" i="1"/>
  <c r="BK2486" i="1"/>
  <c r="BN2486" i="1" s="1"/>
  <c r="M2528" i="1"/>
  <c r="S2528" i="1" s="1"/>
  <c r="Y2528" i="1" s="1"/>
  <c r="J2527" i="1"/>
  <c r="J2526" i="1" s="1"/>
  <c r="M2483" i="1"/>
  <c r="S2483" i="1" s="1"/>
  <c r="Y2483" i="1" s="1"/>
  <c r="AE2483" i="1" s="1"/>
  <c r="AK2483" i="1" s="1"/>
  <c r="AQ2483" i="1" s="1"/>
  <c r="AW2483" i="1" s="1"/>
  <c r="BC2483" i="1" s="1"/>
  <c r="BI2483" i="1" s="1"/>
  <c r="BO2483" i="1" s="1"/>
  <c r="N2483" i="1"/>
  <c r="T2483" i="1" s="1"/>
  <c r="Z2483" i="1" s="1"/>
  <c r="AF2483" i="1" s="1"/>
  <c r="AL2483" i="1" s="1"/>
  <c r="AR2483" i="1" s="1"/>
  <c r="AX2483" i="1" s="1"/>
  <c r="BD2483" i="1" s="1"/>
  <c r="BJ2483" i="1" s="1"/>
  <c r="BP2483" i="1" s="1"/>
  <c r="BU2483" i="1" s="1"/>
  <c r="BZ2483" i="1" s="1"/>
  <c r="CF2483" i="1" s="1"/>
  <c r="CL2483" i="1" s="1"/>
  <c r="CR2483" i="1" s="1"/>
  <c r="L2501" i="1"/>
  <c r="H2497" i="1"/>
  <c r="O2497" i="1"/>
  <c r="AC2497" i="1"/>
  <c r="AM2497" i="1"/>
  <c r="BA2497" i="1"/>
  <c r="BK2497" i="1"/>
  <c r="CB2497" i="1"/>
  <c r="CS2497" i="1"/>
  <c r="I2507" i="1"/>
  <c r="P2507" i="1"/>
  <c r="W2507" i="1"/>
  <c r="W2506" i="1" s="1"/>
  <c r="AG2507" i="1"/>
  <c r="AG2506" i="1" s="1"/>
  <c r="AN2507" i="1"/>
  <c r="AU2507" i="1"/>
  <c r="AU2506" i="1" s="1"/>
  <c r="BE2507" i="1"/>
  <c r="BE2506" i="1" s="1"/>
  <c r="BL2507" i="1"/>
  <c r="BV2507" i="1"/>
  <c r="BV2506" i="1" s="1"/>
  <c r="CC2507" i="1"/>
  <c r="CC2506" i="1" s="1"/>
  <c r="CM2507" i="1"/>
  <c r="CM2506" i="1" s="1"/>
  <c r="F2513" i="1"/>
  <c r="F2512" i="1" s="1"/>
  <c r="CN2519" i="1"/>
  <c r="BG2530" i="1"/>
  <c r="L2532" i="1"/>
  <c r="R2532" i="1" s="1"/>
  <c r="X2532" i="1" s="1"/>
  <c r="I2498" i="1"/>
  <c r="P2498" i="1"/>
  <c r="P2497" i="1" s="1"/>
  <c r="W2498" i="1"/>
  <c r="W2497" i="1" s="1"/>
  <c r="AG2498" i="1"/>
  <c r="AN2498" i="1"/>
  <c r="AN2497" i="1" s="1"/>
  <c r="AU2498" i="1"/>
  <c r="AU2497" i="1" s="1"/>
  <c r="BE2498" i="1"/>
  <c r="BE2497" i="1" s="1"/>
  <c r="BL2498" i="1"/>
  <c r="BV2498" i="1"/>
  <c r="BV2497" i="1" s="1"/>
  <c r="CC2498" i="1"/>
  <c r="CC2497" i="1" s="1"/>
  <c r="CM2498" i="1"/>
  <c r="CM2497" i="1" s="1"/>
  <c r="S2501" i="1"/>
  <c r="Y2501" i="1" s="1"/>
  <c r="AE2501" i="1" s="1"/>
  <c r="AK2501" i="1" s="1"/>
  <c r="AQ2501" i="1" s="1"/>
  <c r="AW2501" i="1" s="1"/>
  <c r="BC2501" i="1" s="1"/>
  <c r="BI2501" i="1" s="1"/>
  <c r="BO2501" i="1" s="1"/>
  <c r="BT2501" i="1" s="1"/>
  <c r="BY2501" i="1" s="1"/>
  <c r="CE2501" i="1" s="1"/>
  <c r="CK2501" i="1" s="1"/>
  <c r="CQ2501" i="1" s="1"/>
  <c r="K2498" i="1"/>
  <c r="U2498" i="1"/>
  <c r="U2497" i="1" s="1"/>
  <c r="AB2498" i="1"/>
  <c r="AB2497" i="1" s="1"/>
  <c r="AI2498" i="1"/>
  <c r="AI2497" i="1" s="1"/>
  <c r="AS2498" i="1"/>
  <c r="AS2497" i="1" s="1"/>
  <c r="AZ2498" i="1"/>
  <c r="AZ2497" i="1" s="1"/>
  <c r="BG2498" i="1"/>
  <c r="BG2497" i="1" s="1"/>
  <c r="BQ2498" i="1"/>
  <c r="BQ2497" i="1" s="1"/>
  <c r="CA2498" i="1"/>
  <c r="CA2497" i="1" s="1"/>
  <c r="CH2498" i="1"/>
  <c r="CH2497" i="1" s="1"/>
  <c r="CO2498" i="1"/>
  <c r="CO2497" i="1" s="1"/>
  <c r="L2508" i="1"/>
  <c r="R2508" i="1" s="1"/>
  <c r="X2508" i="1" s="1"/>
  <c r="AD2508" i="1" s="1"/>
  <c r="AJ2508" i="1" s="1"/>
  <c r="AP2508" i="1" s="1"/>
  <c r="AV2508" i="1" s="1"/>
  <c r="BB2508" i="1" s="1"/>
  <c r="BH2508" i="1" s="1"/>
  <c r="BN2508" i="1" s="1"/>
  <c r="M2508" i="1"/>
  <c r="S2508" i="1" s="1"/>
  <c r="Y2508" i="1" s="1"/>
  <c r="AE2508" i="1" s="1"/>
  <c r="AK2508" i="1" s="1"/>
  <c r="AQ2508" i="1" s="1"/>
  <c r="AW2508" i="1" s="1"/>
  <c r="BC2508" i="1" s="1"/>
  <c r="BI2508" i="1" s="1"/>
  <c r="BO2508" i="1" s="1"/>
  <c r="BF2506" i="1"/>
  <c r="N2517" i="1"/>
  <c r="T2517" i="1" s="1"/>
  <c r="P2519" i="1"/>
  <c r="N2523" i="1"/>
  <c r="N2524" i="1"/>
  <c r="Q2530" i="1"/>
  <c r="AA2530" i="1"/>
  <c r="BR2578" i="1"/>
  <c r="CI2578" i="1"/>
  <c r="X2491" i="1"/>
  <c r="AD2491" i="1" s="1"/>
  <c r="AJ2491" i="1" s="1"/>
  <c r="AP2491" i="1" s="1"/>
  <c r="AV2491" i="1" s="1"/>
  <c r="BB2491" i="1" s="1"/>
  <c r="BH2491" i="1" s="1"/>
  <c r="BN2491" i="1" s="1"/>
  <c r="BS2491" i="1" s="1"/>
  <c r="BX2491" i="1" s="1"/>
  <c r="CD2491" i="1" s="1"/>
  <c r="CJ2491" i="1" s="1"/>
  <c r="CP2491" i="1" s="1"/>
  <c r="AA2497" i="1"/>
  <c r="AO2497" i="1"/>
  <c r="AY2497" i="1"/>
  <c r="BF2497" i="1"/>
  <c r="CG2497" i="1"/>
  <c r="CN2497" i="1"/>
  <c r="AF2528" i="1"/>
  <c r="AL2528" i="1" s="1"/>
  <c r="AR2528" i="1" s="1"/>
  <c r="AX2528" i="1" s="1"/>
  <c r="BD2528" i="1" s="1"/>
  <c r="BJ2528" i="1" s="1"/>
  <c r="BP2528" i="1" s="1"/>
  <c r="BU2528" i="1" s="1"/>
  <c r="BZ2528" i="1" s="1"/>
  <c r="CF2528" i="1" s="1"/>
  <c r="CL2528" i="1" s="1"/>
  <c r="CR2528" i="1" s="1"/>
  <c r="G2530" i="1"/>
  <c r="AS2530" i="1"/>
  <c r="AZ2530" i="1"/>
  <c r="N2535" i="1"/>
  <c r="N2552" i="1"/>
  <c r="T2552" i="1" s="1"/>
  <c r="Z2552" i="1" s="1"/>
  <c r="AF2552" i="1" s="1"/>
  <c r="L2567" i="1"/>
  <c r="R2567" i="1" s="1"/>
  <c r="X2567" i="1" s="1"/>
  <c r="AD2567" i="1" s="1"/>
  <c r="CB2573" i="1"/>
  <c r="AM2578" i="1"/>
  <c r="L2603" i="1"/>
  <c r="R2603" i="1" s="1"/>
  <c r="X2603" i="1" s="1"/>
  <c r="L2604" i="1"/>
  <c r="R2604" i="1" s="1"/>
  <c r="X2604" i="1" s="1"/>
  <c r="G2621" i="1"/>
  <c r="BA2617" i="1"/>
  <c r="CB2617" i="1"/>
  <c r="AC2670" i="1"/>
  <c r="AS2680" i="1"/>
  <c r="CH2682" i="1"/>
  <c r="CH2681" i="1" s="1"/>
  <c r="CH2680" i="1" s="1"/>
  <c r="AH2556" i="1"/>
  <c r="BM2556" i="1"/>
  <c r="AH2612" i="1"/>
  <c r="CA2670" i="1"/>
  <c r="CA2665" i="1" s="1"/>
  <c r="BL2670" i="1"/>
  <c r="BV2670" i="1"/>
  <c r="BA2680" i="1"/>
  <c r="Q2686" i="1"/>
  <c r="Q2682" i="1" s="1"/>
  <c r="Q2681" i="1" s="1"/>
  <c r="AO2686" i="1"/>
  <c r="AO2682" i="1" s="1"/>
  <c r="AO2681" i="1" s="1"/>
  <c r="BM2686" i="1"/>
  <c r="G2703" i="1"/>
  <c r="BK2564" i="1"/>
  <c r="L2571" i="1"/>
  <c r="R2571" i="1" s="1"/>
  <c r="X2571" i="1" s="1"/>
  <c r="AD2571" i="1" s="1"/>
  <c r="AJ2571" i="1" s="1"/>
  <c r="AP2571" i="1" s="1"/>
  <c r="AV2571" i="1" s="1"/>
  <c r="BB2571" i="1" s="1"/>
  <c r="BH2571" i="1" s="1"/>
  <c r="BN2571" i="1" s="1"/>
  <c r="L2580" i="1"/>
  <c r="R2580" i="1" s="1"/>
  <c r="X2580" i="1" s="1"/>
  <c r="AD2580" i="1" s="1"/>
  <c r="AJ2580" i="1" s="1"/>
  <c r="AP2580" i="1" s="1"/>
  <c r="AV2580" i="1" s="1"/>
  <c r="BB2580" i="1" s="1"/>
  <c r="BH2580" i="1" s="1"/>
  <c r="BN2580" i="1" s="1"/>
  <c r="W2578" i="1"/>
  <c r="AN2578" i="1"/>
  <c r="N2618" i="1"/>
  <c r="T2618" i="1" s="1"/>
  <c r="Z2618" i="1" s="1"/>
  <c r="AF2618" i="1" s="1"/>
  <c r="AL2618" i="1" s="1"/>
  <c r="AR2618" i="1" s="1"/>
  <c r="AX2618" i="1" s="1"/>
  <c r="BD2618" i="1" s="1"/>
  <c r="BJ2618" i="1" s="1"/>
  <c r="BP2618" i="1" s="1"/>
  <c r="BU2618" i="1" s="1"/>
  <c r="BZ2618" i="1" s="1"/>
  <c r="CF2618" i="1" s="1"/>
  <c r="CL2618" i="1" s="1"/>
  <c r="CR2618" i="1" s="1"/>
  <c r="AA2617" i="1"/>
  <c r="L2640" i="1"/>
  <c r="CC2682" i="1"/>
  <c r="CC2681" i="1" s="1"/>
  <c r="CC2680" i="1" s="1"/>
  <c r="BQ2682" i="1"/>
  <c r="BQ2681" i="1" s="1"/>
  <c r="M2703" i="1"/>
  <c r="J2582" i="1"/>
  <c r="U2578" i="1"/>
  <c r="AB2578" i="1"/>
  <c r="AB2573" i="1" s="1"/>
  <c r="AI2578" i="1"/>
  <c r="AI2573" i="1" s="1"/>
  <c r="AZ2578" i="1"/>
  <c r="CA2578" i="1"/>
  <c r="CA2573" i="1" s="1"/>
  <c r="CA2563" i="1" s="1"/>
  <c r="H2597" i="1"/>
  <c r="N2619" i="1"/>
  <c r="N2622" i="1"/>
  <c r="AT2638" i="1"/>
  <c r="M2650" i="1"/>
  <c r="S2650" i="1" s="1"/>
  <c r="Y2650" i="1" s="1"/>
  <c r="AE2650" i="1" s="1"/>
  <c r="AK2650" i="1" s="1"/>
  <c r="AQ2650" i="1" s="1"/>
  <c r="AW2650" i="1" s="1"/>
  <c r="BC2650" i="1" s="1"/>
  <c r="BI2650" i="1" s="1"/>
  <c r="BO2650" i="1" s="1"/>
  <c r="BT2650" i="1" s="1"/>
  <c r="BY2650" i="1" s="1"/>
  <c r="CE2650" i="1" s="1"/>
  <c r="CK2650" i="1" s="1"/>
  <c r="CQ2650" i="1" s="1"/>
  <c r="AB2670" i="1"/>
  <c r="CH2670" i="1"/>
  <c r="AG2680" i="1"/>
  <c r="M2706" i="1"/>
  <c r="S2706" i="1" s="1"/>
  <c r="Y2706" i="1" s="1"/>
  <c r="AE2706" i="1" s="1"/>
  <c r="AK2706" i="1" s="1"/>
  <c r="AQ2706" i="1" s="1"/>
  <c r="AW2706" i="1" s="1"/>
  <c r="BC2706" i="1" s="1"/>
  <c r="BI2706" i="1" s="1"/>
  <c r="BO2706" i="1" s="1"/>
  <c r="CH179" i="1"/>
  <c r="AY179" i="1"/>
  <c r="N205" i="1"/>
  <c r="T205" i="1" s="1"/>
  <c r="AZ315" i="1"/>
  <c r="AZ310" i="1" s="1"/>
  <c r="AZ309" i="1" s="1"/>
  <c r="AO155" i="1"/>
  <c r="K179" i="1"/>
  <c r="BK179" i="1"/>
  <c r="M205" i="1"/>
  <c r="S205" i="1" s="1"/>
  <c r="Y205" i="1" s="1"/>
  <c r="AE205" i="1" s="1"/>
  <c r="AK205" i="1" s="1"/>
  <c r="AQ205" i="1" s="1"/>
  <c r="AW205" i="1" s="1"/>
  <c r="BC205" i="1" s="1"/>
  <c r="BI205" i="1" s="1"/>
  <c r="BO205" i="1" s="1"/>
  <c r="BT205" i="1" s="1"/>
  <c r="BY205" i="1" s="1"/>
  <c r="CE205" i="1" s="1"/>
  <c r="CK205" i="1" s="1"/>
  <c r="CQ205" i="1" s="1"/>
  <c r="J204" i="1"/>
  <c r="M204" i="1" s="1"/>
  <c r="CB310" i="1"/>
  <c r="CB309" i="1" s="1"/>
  <c r="U315" i="1"/>
  <c r="U310" i="1" s="1"/>
  <c r="U309" i="1" s="1"/>
  <c r="CS315" i="1"/>
  <c r="M364" i="1"/>
  <c r="S364" i="1" s="1"/>
  <c r="G363" i="1"/>
  <c r="M363" i="1" s="1"/>
  <c r="S363" i="1" s="1"/>
  <c r="Y146" i="1"/>
  <c r="AE146" i="1" s="1"/>
  <c r="AK146" i="1" s="1"/>
  <c r="AQ146" i="1" s="1"/>
  <c r="AW146" i="1" s="1"/>
  <c r="BC146" i="1" s="1"/>
  <c r="BI146" i="1" s="1"/>
  <c r="BO146" i="1" s="1"/>
  <c r="BT146" i="1" s="1"/>
  <c r="BY146" i="1" s="1"/>
  <c r="CE146" i="1" s="1"/>
  <c r="CK146" i="1" s="1"/>
  <c r="CQ146" i="1" s="1"/>
  <c r="U184" i="1"/>
  <c r="AB184" i="1"/>
  <c r="AB179" i="1" s="1"/>
  <c r="AS184" i="1"/>
  <c r="AZ184" i="1"/>
  <c r="AZ179" i="1" s="1"/>
  <c r="AI179" i="1"/>
  <c r="BG179" i="1"/>
  <c r="CM195" i="1"/>
  <c r="AC315" i="1"/>
  <c r="AC310" i="1" s="1"/>
  <c r="AC309" i="1" s="1"/>
  <c r="M338" i="1"/>
  <c r="G337" i="1"/>
  <c r="M337" i="1" s="1"/>
  <c r="M349" i="1"/>
  <c r="S349" i="1" s="1"/>
  <c r="Y349" i="1" s="1"/>
  <c r="G348" i="1"/>
  <c r="M348" i="1" s="1"/>
  <c r="S348" i="1" s="1"/>
  <c r="Y348" i="1" s="1"/>
  <c r="AY14" i="1"/>
  <c r="BG50" i="1"/>
  <c r="BG49" i="1" s="1"/>
  <c r="AD67" i="1"/>
  <c r="AJ67" i="1" s="1"/>
  <c r="AP67" i="1" s="1"/>
  <c r="AV67" i="1" s="1"/>
  <c r="BB67" i="1" s="1"/>
  <c r="BH67" i="1" s="1"/>
  <c r="BN67" i="1" s="1"/>
  <c r="BS67" i="1" s="1"/>
  <c r="BX67" i="1" s="1"/>
  <c r="CD67" i="1" s="1"/>
  <c r="CJ67" i="1" s="1"/>
  <c r="CP67" i="1" s="1"/>
  <c r="AZ88" i="1"/>
  <c r="BR129" i="1"/>
  <c r="G15" i="1"/>
  <c r="M15" i="1" s="1"/>
  <c r="S15" i="1" s="1"/>
  <c r="Y15" i="1" s="1"/>
  <c r="AE15" i="1" s="1"/>
  <c r="AK15" i="1" s="1"/>
  <c r="AQ15" i="1" s="1"/>
  <c r="AW15" i="1" s="1"/>
  <c r="BC15" i="1" s="1"/>
  <c r="BI15" i="1" s="1"/>
  <c r="BO15" i="1" s="1"/>
  <c r="BT15" i="1" s="1"/>
  <c r="BY15" i="1" s="1"/>
  <c r="CE15" i="1" s="1"/>
  <c r="CK15" i="1" s="1"/>
  <c r="CQ15" i="1" s="1"/>
  <c r="N19" i="1"/>
  <c r="T19" i="1" s="1"/>
  <c r="Z19" i="1" s="1"/>
  <c r="AF19" i="1" s="1"/>
  <c r="AL19" i="1" s="1"/>
  <c r="AR19" i="1" s="1"/>
  <c r="AX19" i="1" s="1"/>
  <c r="BD19" i="1" s="1"/>
  <c r="BJ19" i="1" s="1"/>
  <c r="BP19" i="1" s="1"/>
  <c r="BU19" i="1" s="1"/>
  <c r="BZ19" i="1" s="1"/>
  <c r="CF19" i="1" s="1"/>
  <c r="CL19" i="1" s="1"/>
  <c r="CR19" i="1" s="1"/>
  <c r="CI14" i="1"/>
  <c r="CI13" i="1" s="1"/>
  <c r="M29" i="1"/>
  <c r="S29" i="1" s="1"/>
  <c r="Y29" i="1" s="1"/>
  <c r="P41" i="1"/>
  <c r="L47" i="1"/>
  <c r="R47" i="1" s="1"/>
  <c r="X47" i="1" s="1"/>
  <c r="AD47" i="1" s="1"/>
  <c r="AJ47" i="1" s="1"/>
  <c r="AP47" i="1" s="1"/>
  <c r="AV47" i="1" s="1"/>
  <c r="BQ50" i="1"/>
  <c r="BQ49" i="1" s="1"/>
  <c r="CA50" i="1"/>
  <c r="CA49" i="1" s="1"/>
  <c r="N55" i="1"/>
  <c r="T55" i="1" s="1"/>
  <c r="Z55" i="1" s="1"/>
  <c r="AF55" i="1" s="1"/>
  <c r="AL55" i="1" s="1"/>
  <c r="AR55" i="1" s="1"/>
  <c r="AX55" i="1" s="1"/>
  <c r="BD55" i="1" s="1"/>
  <c r="BJ55" i="1" s="1"/>
  <c r="BP55" i="1" s="1"/>
  <c r="BU55" i="1" s="1"/>
  <c r="BZ55" i="1" s="1"/>
  <c r="CF55" i="1" s="1"/>
  <c r="CL55" i="1" s="1"/>
  <c r="CR55" i="1" s="1"/>
  <c r="H63" i="1"/>
  <c r="L64" i="1"/>
  <c r="R64" i="1" s="1"/>
  <c r="X64" i="1" s="1"/>
  <c r="AD64" i="1" s="1"/>
  <c r="AJ64" i="1" s="1"/>
  <c r="AP64" i="1" s="1"/>
  <c r="AV64" i="1" s="1"/>
  <c r="BB64" i="1" s="1"/>
  <c r="BH64" i="1" s="1"/>
  <c r="BN64" i="1" s="1"/>
  <c r="M86" i="1"/>
  <c r="S86" i="1" s="1"/>
  <c r="Y86" i="1" s="1"/>
  <c r="AE86" i="1" s="1"/>
  <c r="AK86" i="1" s="1"/>
  <c r="AQ86" i="1" s="1"/>
  <c r="AW86" i="1" s="1"/>
  <c r="BC86" i="1" s="1"/>
  <c r="BI86" i="1" s="1"/>
  <c r="BO86" i="1" s="1"/>
  <c r="BT86" i="1" s="1"/>
  <c r="BY86" i="1" s="1"/>
  <c r="CE86" i="1" s="1"/>
  <c r="CK86" i="1" s="1"/>
  <c r="CQ86" i="1" s="1"/>
  <c r="K84" i="1"/>
  <c r="BG84" i="1"/>
  <c r="N89" i="1"/>
  <c r="T89" i="1" s="1"/>
  <c r="Z89" i="1" s="1"/>
  <c r="AF89" i="1" s="1"/>
  <c r="AL89" i="1" s="1"/>
  <c r="AR89" i="1" s="1"/>
  <c r="AX89" i="1" s="1"/>
  <c r="BD89" i="1" s="1"/>
  <c r="BJ89" i="1" s="1"/>
  <c r="BP89" i="1" s="1"/>
  <c r="BU89" i="1" s="1"/>
  <c r="BZ89" i="1" s="1"/>
  <c r="CF89" i="1" s="1"/>
  <c r="CL89" i="1" s="1"/>
  <c r="CR89" i="1" s="1"/>
  <c r="V84" i="1"/>
  <c r="I88" i="1"/>
  <c r="N99" i="1"/>
  <c r="T99" i="1" s="1"/>
  <c r="Z99" i="1" s="1"/>
  <c r="AF99" i="1" s="1"/>
  <c r="AL99" i="1" s="1"/>
  <c r="AR99" i="1" s="1"/>
  <c r="AX99" i="1" s="1"/>
  <c r="BD99" i="1" s="1"/>
  <c r="BJ99" i="1" s="1"/>
  <c r="BP99" i="1" s="1"/>
  <c r="BU99" i="1" s="1"/>
  <c r="BZ99" i="1" s="1"/>
  <c r="CF99" i="1" s="1"/>
  <c r="CL99" i="1" s="1"/>
  <c r="CR99" i="1" s="1"/>
  <c r="L102" i="1"/>
  <c r="R102" i="1" s="1"/>
  <c r="X102" i="1" s="1"/>
  <c r="AD102" i="1" s="1"/>
  <c r="AJ102" i="1" s="1"/>
  <c r="AP102" i="1" s="1"/>
  <c r="AV102" i="1" s="1"/>
  <c r="BB102" i="1" s="1"/>
  <c r="BH102" i="1" s="1"/>
  <c r="BN102" i="1" s="1"/>
  <c r="AA98" i="1"/>
  <c r="N105" i="1"/>
  <c r="T105" i="1" s="1"/>
  <c r="Z105" i="1" s="1"/>
  <c r="AF105" i="1" s="1"/>
  <c r="AL105" i="1" s="1"/>
  <c r="AR105" i="1" s="1"/>
  <c r="AX105" i="1" s="1"/>
  <c r="BD105" i="1" s="1"/>
  <c r="BJ105" i="1" s="1"/>
  <c r="BP105" i="1" s="1"/>
  <c r="BU105" i="1" s="1"/>
  <c r="BZ105" i="1" s="1"/>
  <c r="CF105" i="1" s="1"/>
  <c r="CL105" i="1" s="1"/>
  <c r="CR105" i="1" s="1"/>
  <c r="N117" i="1"/>
  <c r="T117" i="1" s="1"/>
  <c r="H121" i="1"/>
  <c r="H120" i="1" s="1"/>
  <c r="H119" i="1" s="1"/>
  <c r="CI121" i="1"/>
  <c r="CI120" i="1" s="1"/>
  <c r="CI119" i="1" s="1"/>
  <c r="I121" i="1"/>
  <c r="I120" i="1" s="1"/>
  <c r="I119" i="1" s="1"/>
  <c r="I108" i="1" s="1"/>
  <c r="N130" i="1"/>
  <c r="T130" i="1" s="1"/>
  <c r="Z130" i="1" s="1"/>
  <c r="AF130" i="1" s="1"/>
  <c r="AL130" i="1" s="1"/>
  <c r="AR130" i="1" s="1"/>
  <c r="AX130" i="1" s="1"/>
  <c r="BD130" i="1" s="1"/>
  <c r="BJ130" i="1" s="1"/>
  <c r="BP130" i="1" s="1"/>
  <c r="BU130" i="1" s="1"/>
  <c r="BZ130" i="1" s="1"/>
  <c r="CF130" i="1" s="1"/>
  <c r="CL130" i="1" s="1"/>
  <c r="CR130" i="1" s="1"/>
  <c r="AB128" i="1"/>
  <c r="AZ128" i="1"/>
  <c r="N131" i="1"/>
  <c r="T131" i="1" s="1"/>
  <c r="Z131" i="1" s="1"/>
  <c r="AF131" i="1" s="1"/>
  <c r="AL131" i="1" s="1"/>
  <c r="AR131" i="1" s="1"/>
  <c r="AX131" i="1" s="1"/>
  <c r="BD131" i="1" s="1"/>
  <c r="BJ131" i="1" s="1"/>
  <c r="BP131" i="1" s="1"/>
  <c r="BU131" i="1" s="1"/>
  <c r="BZ131" i="1" s="1"/>
  <c r="CF131" i="1" s="1"/>
  <c r="CL131" i="1" s="1"/>
  <c r="CR131" i="1" s="1"/>
  <c r="AO129" i="1"/>
  <c r="CN129" i="1"/>
  <c r="CN128" i="1" s="1"/>
  <c r="H142" i="1"/>
  <c r="N142" i="1" s="1"/>
  <c r="T142" i="1" s="1"/>
  <c r="Z142" i="1" s="1"/>
  <c r="AF142" i="1" s="1"/>
  <c r="AL142" i="1" s="1"/>
  <c r="AR142" i="1" s="1"/>
  <c r="AX142" i="1" s="1"/>
  <c r="BD142" i="1" s="1"/>
  <c r="BJ142" i="1" s="1"/>
  <c r="BP142" i="1" s="1"/>
  <c r="BU142" i="1" s="1"/>
  <c r="BZ142" i="1" s="1"/>
  <c r="CF142" i="1" s="1"/>
  <c r="CL142" i="1" s="1"/>
  <c r="CR142" i="1" s="1"/>
  <c r="L144" i="1"/>
  <c r="R144" i="1" s="1"/>
  <c r="M144" i="1"/>
  <c r="S144" i="1" s="1"/>
  <c r="Y144" i="1" s="1"/>
  <c r="H146" i="1"/>
  <c r="N146" i="1" s="1"/>
  <c r="T146" i="1" s="1"/>
  <c r="Z146" i="1" s="1"/>
  <c r="AF146" i="1" s="1"/>
  <c r="AL146" i="1" s="1"/>
  <c r="AR146" i="1" s="1"/>
  <c r="AX146" i="1" s="1"/>
  <c r="BD146" i="1" s="1"/>
  <c r="BJ146" i="1" s="1"/>
  <c r="BP146" i="1" s="1"/>
  <c r="BU146" i="1" s="1"/>
  <c r="BZ146" i="1" s="1"/>
  <c r="CF146" i="1" s="1"/>
  <c r="CL146" i="1" s="1"/>
  <c r="CR146" i="1" s="1"/>
  <c r="H158" i="1"/>
  <c r="F161" i="1"/>
  <c r="M161" i="1"/>
  <c r="S161" i="1" s="1"/>
  <c r="Y161" i="1" s="1"/>
  <c r="AE161" i="1" s="1"/>
  <c r="AK161" i="1" s="1"/>
  <c r="AQ161" i="1" s="1"/>
  <c r="AW161" i="1" s="1"/>
  <c r="BC161" i="1" s="1"/>
  <c r="BI161" i="1" s="1"/>
  <c r="BO161" i="1" s="1"/>
  <c r="F163" i="1"/>
  <c r="L163" i="1" s="1"/>
  <c r="R163" i="1" s="1"/>
  <c r="J163" i="1"/>
  <c r="M163" i="1" s="1"/>
  <c r="S163" i="1" s="1"/>
  <c r="Y163" i="1" s="1"/>
  <c r="BF166" i="1"/>
  <c r="BF155" i="1" s="1"/>
  <c r="N171" i="1"/>
  <c r="T171" i="1" s="1"/>
  <c r="F175" i="1"/>
  <c r="F174" i="1" s="1"/>
  <c r="H181" i="1"/>
  <c r="BB183" i="1"/>
  <c r="BH183" i="1" s="1"/>
  <c r="BN183" i="1" s="1"/>
  <c r="BS183" i="1" s="1"/>
  <c r="BX183" i="1" s="1"/>
  <c r="CD183" i="1" s="1"/>
  <c r="CJ183" i="1" s="1"/>
  <c r="CP183" i="1" s="1"/>
  <c r="G185" i="1"/>
  <c r="J188" i="1"/>
  <c r="M188" i="1" s="1"/>
  <c r="S188" i="1" s="1"/>
  <c r="Y188" i="1" s="1"/>
  <c r="AE188" i="1" s="1"/>
  <c r="AK188" i="1" s="1"/>
  <c r="AQ188" i="1" s="1"/>
  <c r="AW188" i="1" s="1"/>
  <c r="BC188" i="1" s="1"/>
  <c r="BI188" i="1" s="1"/>
  <c r="BO188" i="1" s="1"/>
  <c r="BT188" i="1" s="1"/>
  <c r="BY188" i="1" s="1"/>
  <c r="CE188" i="1" s="1"/>
  <c r="CK188" i="1" s="1"/>
  <c r="CQ188" i="1" s="1"/>
  <c r="F192" i="1"/>
  <c r="M198" i="1"/>
  <c r="S198" i="1" s="1"/>
  <c r="H200" i="1"/>
  <c r="N200" i="1" s="1"/>
  <c r="T200" i="1" s="1"/>
  <c r="Z200" i="1" s="1"/>
  <c r="AF200" i="1" s="1"/>
  <c r="AL200" i="1" s="1"/>
  <c r="AR200" i="1" s="1"/>
  <c r="AX200" i="1" s="1"/>
  <c r="BD200" i="1" s="1"/>
  <c r="BJ200" i="1" s="1"/>
  <c r="BP200" i="1" s="1"/>
  <c r="BU200" i="1" s="1"/>
  <c r="BZ200" i="1" s="1"/>
  <c r="CF200" i="1" s="1"/>
  <c r="CL200" i="1" s="1"/>
  <c r="CR200" i="1" s="1"/>
  <c r="L202" i="1"/>
  <c r="R202" i="1" s="1"/>
  <c r="H204" i="1"/>
  <c r="N204" i="1" s="1"/>
  <c r="T204" i="1" s="1"/>
  <c r="F205" i="1"/>
  <c r="N206" i="1"/>
  <c r="T206" i="1" s="1"/>
  <c r="AA195" i="1"/>
  <c r="H224" i="1"/>
  <c r="N224" i="1" s="1"/>
  <c r="T224" i="1" s="1"/>
  <c r="Z224" i="1" s="1"/>
  <c r="AF224" i="1" s="1"/>
  <c r="AL224" i="1" s="1"/>
  <c r="AR224" i="1" s="1"/>
  <c r="AX224" i="1" s="1"/>
  <c r="BD224" i="1" s="1"/>
  <c r="BJ224" i="1" s="1"/>
  <c r="BP224" i="1" s="1"/>
  <c r="BU224" i="1" s="1"/>
  <c r="BZ224" i="1" s="1"/>
  <c r="CF224" i="1" s="1"/>
  <c r="CL224" i="1" s="1"/>
  <c r="CR224" i="1" s="1"/>
  <c r="L226" i="1"/>
  <c r="R226" i="1" s="1"/>
  <c r="X226" i="1" s="1"/>
  <c r="AD226" i="1" s="1"/>
  <c r="AJ226" i="1" s="1"/>
  <c r="AP226" i="1" s="1"/>
  <c r="AV226" i="1" s="1"/>
  <c r="BB226" i="1" s="1"/>
  <c r="BH226" i="1" s="1"/>
  <c r="BN226" i="1" s="1"/>
  <c r="BS226" i="1" s="1"/>
  <c r="BX226" i="1" s="1"/>
  <c r="CD226" i="1" s="1"/>
  <c r="CJ226" i="1" s="1"/>
  <c r="CP226" i="1" s="1"/>
  <c r="F232" i="1"/>
  <c r="L232" i="1" s="1"/>
  <c r="R232" i="1" s="1"/>
  <c r="X232" i="1" s="1"/>
  <c r="AD232" i="1" s="1"/>
  <c r="AJ232" i="1" s="1"/>
  <c r="AP232" i="1" s="1"/>
  <c r="AV232" i="1" s="1"/>
  <c r="BB232" i="1" s="1"/>
  <c r="BH232" i="1" s="1"/>
  <c r="BN232" i="1" s="1"/>
  <c r="BS232" i="1" s="1"/>
  <c r="BX232" i="1" s="1"/>
  <c r="CD232" i="1" s="1"/>
  <c r="CJ232" i="1" s="1"/>
  <c r="CP232" i="1" s="1"/>
  <c r="M246" i="1"/>
  <c r="S246" i="1" s="1"/>
  <c r="Y246" i="1" s="1"/>
  <c r="AE246" i="1" s="1"/>
  <c r="AK246" i="1" s="1"/>
  <c r="AQ246" i="1" s="1"/>
  <c r="AW246" i="1" s="1"/>
  <c r="BC246" i="1" s="1"/>
  <c r="BI246" i="1" s="1"/>
  <c r="BO246" i="1" s="1"/>
  <c r="U245" i="1"/>
  <c r="U238" i="1" s="1"/>
  <c r="U237" i="1" s="1"/>
  <c r="AS245" i="1"/>
  <c r="AS238" i="1" s="1"/>
  <c r="AS237" i="1" s="1"/>
  <c r="CO245" i="1"/>
  <c r="L249" i="1"/>
  <c r="R249" i="1" s="1"/>
  <c r="X249" i="1" s="1"/>
  <c r="AD249" i="1" s="1"/>
  <c r="AJ249" i="1" s="1"/>
  <c r="AP249" i="1" s="1"/>
  <c r="AV249" i="1" s="1"/>
  <c r="BB249" i="1" s="1"/>
  <c r="BH249" i="1" s="1"/>
  <c r="BN249" i="1" s="1"/>
  <c r="M253" i="1"/>
  <c r="S253" i="1" s="1"/>
  <c r="Y253" i="1" s="1"/>
  <c r="AE253" i="1" s="1"/>
  <c r="AK253" i="1" s="1"/>
  <c r="AQ253" i="1" s="1"/>
  <c r="AW253" i="1" s="1"/>
  <c r="BC253" i="1" s="1"/>
  <c r="BI253" i="1" s="1"/>
  <c r="BO253" i="1" s="1"/>
  <c r="BT253" i="1" s="1"/>
  <c r="BY253" i="1" s="1"/>
  <c r="CE253" i="1" s="1"/>
  <c r="CK253" i="1" s="1"/>
  <c r="CQ253" i="1" s="1"/>
  <c r="N255" i="1"/>
  <c r="T255" i="1" s="1"/>
  <c r="Z255" i="1" s="1"/>
  <c r="AF255" i="1" s="1"/>
  <c r="AL255" i="1" s="1"/>
  <c r="AR255" i="1" s="1"/>
  <c r="AX255" i="1" s="1"/>
  <c r="BD255" i="1" s="1"/>
  <c r="BJ255" i="1" s="1"/>
  <c r="BP255" i="1" s="1"/>
  <c r="BU255" i="1" s="1"/>
  <c r="BZ255" i="1" s="1"/>
  <c r="CF255" i="1" s="1"/>
  <c r="CL255" i="1" s="1"/>
  <c r="CR255" i="1" s="1"/>
  <c r="F282" i="1"/>
  <c r="M283" i="1"/>
  <c r="S283" i="1" s="1"/>
  <c r="Y283" i="1" s="1"/>
  <c r="AG286" i="1"/>
  <c r="AG285" i="1" s="1"/>
  <c r="CC286" i="1"/>
  <c r="CC285" i="1" s="1"/>
  <c r="F292" i="1"/>
  <c r="T295" i="1"/>
  <c r="Z295" i="1" s="1"/>
  <c r="AF295" i="1" s="1"/>
  <c r="AL295" i="1" s="1"/>
  <c r="AR295" i="1" s="1"/>
  <c r="AX295" i="1" s="1"/>
  <c r="BD295" i="1" s="1"/>
  <c r="BJ295" i="1" s="1"/>
  <c r="BP295" i="1" s="1"/>
  <c r="BU295" i="1" s="1"/>
  <c r="BZ295" i="1" s="1"/>
  <c r="CF295" i="1" s="1"/>
  <c r="CL295" i="1" s="1"/>
  <c r="CR295" i="1" s="1"/>
  <c r="AI292" i="1"/>
  <c r="AI291" i="1" s="1"/>
  <c r="AS292" i="1"/>
  <c r="AS291" i="1" s="1"/>
  <c r="BG292" i="1"/>
  <c r="BG291" i="1" s="1"/>
  <c r="CA292" i="1"/>
  <c r="CA291" i="1" s="1"/>
  <c r="M302" i="1"/>
  <c r="S302" i="1" s="1"/>
  <c r="Y302" i="1" s="1"/>
  <c r="AH299" i="1"/>
  <c r="AH298" i="1" s="1"/>
  <c r="AO299" i="1"/>
  <c r="AO298" i="1" s="1"/>
  <c r="AY299" i="1"/>
  <c r="AY298" i="1" s="1"/>
  <c r="CG299" i="1"/>
  <c r="CG298" i="1" s="1"/>
  <c r="CN299" i="1"/>
  <c r="CN298" i="1" s="1"/>
  <c r="L307" i="1"/>
  <c r="R307" i="1" s="1"/>
  <c r="X307" i="1" s="1"/>
  <c r="Q286" i="1"/>
  <c r="Q285" i="1" s="1"/>
  <c r="BM286" i="1"/>
  <c r="BM285" i="1" s="1"/>
  <c r="I315" i="1"/>
  <c r="I310" i="1" s="1"/>
  <c r="I309" i="1" s="1"/>
  <c r="P315" i="1"/>
  <c r="P310" i="1" s="1"/>
  <c r="P309" i="1" s="1"/>
  <c r="AG315" i="1"/>
  <c r="BL315" i="1"/>
  <c r="BL310" i="1" s="1"/>
  <c r="BL309" i="1" s="1"/>
  <c r="CC315" i="1"/>
  <c r="L323" i="1"/>
  <c r="R323" i="1" s="1"/>
  <c r="X323" i="1" s="1"/>
  <c r="Q315" i="1"/>
  <c r="Q310" i="1" s="1"/>
  <c r="Q309" i="1" s="1"/>
  <c r="AH315" i="1"/>
  <c r="AO315" i="1"/>
  <c r="BF315" i="1"/>
  <c r="BM315" i="1"/>
  <c r="CG315" i="1"/>
  <c r="CN315" i="1"/>
  <c r="F330" i="1"/>
  <c r="M331" i="1"/>
  <c r="S331" i="1" s="1"/>
  <c r="Y331" i="1" s="1"/>
  <c r="AE331" i="1" s="1"/>
  <c r="AK331" i="1" s="1"/>
  <c r="AQ331" i="1" s="1"/>
  <c r="AW331" i="1" s="1"/>
  <c r="BC331" i="1" s="1"/>
  <c r="BI331" i="1" s="1"/>
  <c r="BO331" i="1" s="1"/>
  <c r="BT331" i="1" s="1"/>
  <c r="BY331" i="1" s="1"/>
  <c r="CE331" i="1" s="1"/>
  <c r="CK331" i="1" s="1"/>
  <c r="CQ331" i="1" s="1"/>
  <c r="AO334" i="1"/>
  <c r="AR334" i="1" s="1"/>
  <c r="W358" i="1"/>
  <c r="N365" i="1"/>
  <c r="T365" i="1" s="1"/>
  <c r="Z365" i="1" s="1"/>
  <c r="H364" i="1"/>
  <c r="G367" i="1"/>
  <c r="G358" i="1" s="1"/>
  <c r="G357" i="1" s="1"/>
  <c r="L369" i="1"/>
  <c r="F368" i="1"/>
  <c r="L368" i="1" s="1"/>
  <c r="N372" i="1"/>
  <c r="T372" i="1" s="1"/>
  <c r="Z372" i="1" s="1"/>
  <c r="AF372" i="1" s="1"/>
  <c r="AL372" i="1" s="1"/>
  <c r="AR372" i="1" s="1"/>
  <c r="AX372" i="1" s="1"/>
  <c r="BD372" i="1" s="1"/>
  <c r="BJ372" i="1" s="1"/>
  <c r="BP372" i="1" s="1"/>
  <c r="BU372" i="1" s="1"/>
  <c r="BZ372" i="1" s="1"/>
  <c r="CF372" i="1" s="1"/>
  <c r="CL372" i="1" s="1"/>
  <c r="CR372" i="1" s="1"/>
  <c r="H371" i="1"/>
  <c r="N371" i="1" s="1"/>
  <c r="T371" i="1" s="1"/>
  <c r="Z371" i="1" s="1"/>
  <c r="AF371" i="1" s="1"/>
  <c r="AL371" i="1" s="1"/>
  <c r="AR371" i="1" s="1"/>
  <c r="AX371" i="1" s="1"/>
  <c r="BD371" i="1" s="1"/>
  <c r="BJ371" i="1" s="1"/>
  <c r="BP371" i="1" s="1"/>
  <c r="BU371" i="1" s="1"/>
  <c r="BZ371" i="1" s="1"/>
  <c r="CF371" i="1" s="1"/>
  <c r="CL371" i="1" s="1"/>
  <c r="CR371" i="1" s="1"/>
  <c r="N378" i="1"/>
  <c r="T378" i="1" s="1"/>
  <c r="H377" i="1"/>
  <c r="N377" i="1" s="1"/>
  <c r="T377" i="1" s="1"/>
  <c r="N400" i="1"/>
  <c r="H399" i="1"/>
  <c r="N399" i="1" s="1"/>
  <c r="L403" i="1"/>
  <c r="R403" i="1" s="1"/>
  <c r="L407" i="1"/>
  <c r="R407" i="1" s="1"/>
  <c r="H430" i="1"/>
  <c r="N458" i="1"/>
  <c r="T458" i="1" s="1"/>
  <c r="Z458" i="1" s="1"/>
  <c r="AF458" i="1" s="1"/>
  <c r="AL458" i="1" s="1"/>
  <c r="AR458" i="1" s="1"/>
  <c r="AX458" i="1" s="1"/>
  <c r="BD458" i="1" s="1"/>
  <c r="BJ458" i="1" s="1"/>
  <c r="BP458" i="1" s="1"/>
  <c r="BU458" i="1" s="1"/>
  <c r="BZ458" i="1" s="1"/>
  <c r="CF458" i="1" s="1"/>
  <c r="CL458" i="1" s="1"/>
  <c r="CR458" i="1" s="1"/>
  <c r="H457" i="1"/>
  <c r="N457" i="1" s="1"/>
  <c r="T457" i="1" s="1"/>
  <c r="Z457" i="1" s="1"/>
  <c r="AF457" i="1" s="1"/>
  <c r="AL457" i="1" s="1"/>
  <c r="AR457" i="1" s="1"/>
  <c r="AX457" i="1" s="1"/>
  <c r="BD457" i="1" s="1"/>
  <c r="BJ457" i="1" s="1"/>
  <c r="BP457" i="1" s="1"/>
  <c r="BU457" i="1" s="1"/>
  <c r="BZ457" i="1" s="1"/>
  <c r="CF457" i="1" s="1"/>
  <c r="CL457" i="1" s="1"/>
  <c r="CR457" i="1" s="1"/>
  <c r="L468" i="1"/>
  <c r="R468" i="1" s="1"/>
  <c r="X468" i="1" s="1"/>
  <c r="AD468" i="1" s="1"/>
  <c r="AJ468" i="1" s="1"/>
  <c r="AP468" i="1" s="1"/>
  <c r="AV468" i="1" s="1"/>
  <c r="BB468" i="1" s="1"/>
  <c r="BH468" i="1" s="1"/>
  <c r="BN468" i="1" s="1"/>
  <c r="AN467" i="1"/>
  <c r="BE467" i="1"/>
  <c r="BE462" i="1" s="1"/>
  <c r="AK495" i="1"/>
  <c r="AQ495" i="1" s="1"/>
  <c r="AW495" i="1" s="1"/>
  <c r="BC495" i="1" s="1"/>
  <c r="BI495" i="1" s="1"/>
  <c r="BO495" i="1" s="1"/>
  <c r="BT495" i="1" s="1"/>
  <c r="BY495" i="1" s="1"/>
  <c r="CE495" i="1" s="1"/>
  <c r="CK495" i="1" s="1"/>
  <c r="CQ495" i="1" s="1"/>
  <c r="I498" i="1"/>
  <c r="I497" i="1" s="1"/>
  <c r="I490" i="1" s="1"/>
  <c r="W498" i="1"/>
  <c r="W497" i="1" s="1"/>
  <c r="AG498" i="1"/>
  <c r="AG497" i="1" s="1"/>
  <c r="AG490" i="1" s="1"/>
  <c r="AN498" i="1"/>
  <c r="AN497" i="1" s="1"/>
  <c r="BL498" i="1"/>
  <c r="BL497" i="1" s="1"/>
  <c r="CC498" i="1"/>
  <c r="CC497" i="1" s="1"/>
  <c r="CC490" i="1" s="1"/>
  <c r="J505" i="1"/>
  <c r="J504" i="1" s="1"/>
  <c r="J503" i="1" s="1"/>
  <c r="M506" i="1"/>
  <c r="S506" i="1" s="1"/>
  <c r="Y506" i="1" s="1"/>
  <c r="AE506" i="1" s="1"/>
  <c r="AK506" i="1" s="1"/>
  <c r="AQ506" i="1" s="1"/>
  <c r="AW506" i="1" s="1"/>
  <c r="BC506" i="1" s="1"/>
  <c r="BI506" i="1" s="1"/>
  <c r="BO506" i="1" s="1"/>
  <c r="AC557" i="1"/>
  <c r="AT557" i="1"/>
  <c r="CB557" i="1"/>
  <c r="CS557" i="1"/>
  <c r="M573" i="1"/>
  <c r="S573" i="1" s="1"/>
  <c r="Y573" i="1" s="1"/>
  <c r="G572" i="1"/>
  <c r="N584" i="1"/>
  <c r="T584" i="1" s="1"/>
  <c r="AB583" i="1"/>
  <c r="W610" i="1"/>
  <c r="W609" i="1" s="1"/>
  <c r="W608" i="1" s="1"/>
  <c r="M665" i="1"/>
  <c r="S665" i="1" s="1"/>
  <c r="Y665" i="1" s="1"/>
  <c r="J664" i="1"/>
  <c r="M664" i="1" s="1"/>
  <c r="S664" i="1" s="1"/>
  <c r="Y664" i="1" s="1"/>
  <c r="AE664" i="1" s="1"/>
  <c r="AK664" i="1" s="1"/>
  <c r="AQ664" i="1" s="1"/>
  <c r="AW664" i="1" s="1"/>
  <c r="BC664" i="1" s="1"/>
  <c r="BI664" i="1" s="1"/>
  <c r="BO664" i="1" s="1"/>
  <c r="BT664" i="1" s="1"/>
  <c r="BY664" i="1" s="1"/>
  <c r="CE664" i="1" s="1"/>
  <c r="CK664" i="1" s="1"/>
  <c r="CQ664" i="1" s="1"/>
  <c r="BR667" i="1"/>
  <c r="AK687" i="1"/>
  <c r="AQ687" i="1" s="1"/>
  <c r="AW687" i="1" s="1"/>
  <c r="BC687" i="1" s="1"/>
  <c r="BI687" i="1" s="1"/>
  <c r="BO687" i="1" s="1"/>
  <c r="CN699" i="1"/>
  <c r="AJ713" i="1"/>
  <c r="AP713" i="1" s="1"/>
  <c r="AV713" i="1" s="1"/>
  <c r="BB713" i="1" s="1"/>
  <c r="BH713" i="1" s="1"/>
  <c r="BN713" i="1" s="1"/>
  <c r="BS713" i="1" s="1"/>
  <c r="BX713" i="1" s="1"/>
  <c r="CD713" i="1" s="1"/>
  <c r="CJ713" i="1" s="1"/>
  <c r="CP713" i="1" s="1"/>
  <c r="L1034" i="1"/>
  <c r="I1033" i="1"/>
  <c r="L1033" i="1" s="1"/>
  <c r="L1144" i="1"/>
  <c r="R1144" i="1" s="1"/>
  <c r="X1144" i="1" s="1"/>
  <c r="AD1144" i="1" s="1"/>
  <c r="AJ1144" i="1" s="1"/>
  <c r="AP1144" i="1" s="1"/>
  <c r="AV1144" i="1" s="1"/>
  <c r="BB1144" i="1" s="1"/>
  <c r="BH1144" i="1" s="1"/>
  <c r="BN1144" i="1" s="1"/>
  <c r="F1143" i="1"/>
  <c r="L1143" i="1" s="1"/>
  <c r="R1143" i="1" s="1"/>
  <c r="X1143" i="1" s="1"/>
  <c r="AD1143" i="1" s="1"/>
  <c r="AJ1143" i="1" s="1"/>
  <c r="AP1143" i="1" s="1"/>
  <c r="AV1143" i="1" s="1"/>
  <c r="BB1143" i="1" s="1"/>
  <c r="BH1143" i="1" s="1"/>
  <c r="BN1143" i="1" s="1"/>
  <c r="BW14" i="1"/>
  <c r="CH14" i="1"/>
  <c r="AD66" i="1"/>
  <c r="AJ66" i="1" s="1"/>
  <c r="AP66" i="1" s="1"/>
  <c r="AV66" i="1" s="1"/>
  <c r="BB66" i="1" s="1"/>
  <c r="BH66" i="1" s="1"/>
  <c r="BN66" i="1" s="1"/>
  <c r="BS66" i="1" s="1"/>
  <c r="BX66" i="1" s="1"/>
  <c r="CD66" i="1" s="1"/>
  <c r="CJ66" i="1" s="1"/>
  <c r="CP66" i="1" s="1"/>
  <c r="AB88" i="1"/>
  <c r="AS88" i="1"/>
  <c r="CO88" i="1"/>
  <c r="W93" i="1"/>
  <c r="X116" i="1"/>
  <c r="AD116" i="1" s="1"/>
  <c r="AJ116" i="1" s="1"/>
  <c r="AP116" i="1" s="1"/>
  <c r="AV116" i="1" s="1"/>
  <c r="BB116" i="1" s="1"/>
  <c r="BH116" i="1" s="1"/>
  <c r="BN116" i="1" s="1"/>
  <c r="BS116" i="1" s="1"/>
  <c r="BX116" i="1" s="1"/>
  <c r="CD116" i="1" s="1"/>
  <c r="CJ116" i="1" s="1"/>
  <c r="CP116" i="1" s="1"/>
  <c r="AM129" i="1"/>
  <c r="AM128" i="1" s="1"/>
  <c r="P128" i="1"/>
  <c r="AN128" i="1"/>
  <c r="BL128" i="1"/>
  <c r="CM128" i="1"/>
  <c r="L16" i="1"/>
  <c r="W14" i="1"/>
  <c r="W13" i="1" s="1"/>
  <c r="M22" i="1"/>
  <c r="S22" i="1" s="1"/>
  <c r="Y22" i="1" s="1"/>
  <c r="AE22" i="1" s="1"/>
  <c r="AK22" i="1" s="1"/>
  <c r="AQ22" i="1" s="1"/>
  <c r="AW22" i="1" s="1"/>
  <c r="BC22" i="1" s="1"/>
  <c r="BI22" i="1" s="1"/>
  <c r="BO22" i="1" s="1"/>
  <c r="BT22" i="1" s="1"/>
  <c r="BY22" i="1" s="1"/>
  <c r="CE22" i="1" s="1"/>
  <c r="CK22" i="1" s="1"/>
  <c r="CQ22" i="1" s="1"/>
  <c r="AG18" i="1"/>
  <c r="AG14" i="1" s="1"/>
  <c r="AN18" i="1"/>
  <c r="AN14" i="1" s="1"/>
  <c r="AU18" i="1"/>
  <c r="AU14" i="1" s="1"/>
  <c r="BE18" i="1"/>
  <c r="BE14" i="1" s="1"/>
  <c r="BL18" i="1"/>
  <c r="BL14" i="1" s="1"/>
  <c r="CC18" i="1"/>
  <c r="CC14" i="1" s="1"/>
  <c r="H29" i="1"/>
  <c r="M30" i="1"/>
  <c r="S30" i="1" s="1"/>
  <c r="Y30" i="1" s="1"/>
  <c r="AK42" i="1"/>
  <c r="AQ42" i="1" s="1"/>
  <c r="AW42" i="1" s="1"/>
  <c r="BC42" i="1" s="1"/>
  <c r="BI42" i="1" s="1"/>
  <c r="BO42" i="1" s="1"/>
  <c r="H50" i="1"/>
  <c r="S51" i="1"/>
  <c r="U50" i="1"/>
  <c r="U49" i="1" s="1"/>
  <c r="AI50" i="1"/>
  <c r="AI49" i="1" s="1"/>
  <c r="S52" i="1"/>
  <c r="CC50" i="1"/>
  <c r="CC49" i="1" s="1"/>
  <c r="CM50" i="1"/>
  <c r="CM49" i="1" s="1"/>
  <c r="BB53" i="1"/>
  <c r="BH53" i="1" s="1"/>
  <c r="BN53" i="1" s="1"/>
  <c r="BS53" i="1" s="1"/>
  <c r="BX53" i="1" s="1"/>
  <c r="CD53" i="1" s="1"/>
  <c r="CJ53" i="1" s="1"/>
  <c r="CP53" i="1" s="1"/>
  <c r="AG57" i="1"/>
  <c r="CC57" i="1"/>
  <c r="R60" i="1"/>
  <c r="X60" i="1" s="1"/>
  <c r="AD60" i="1" s="1"/>
  <c r="AJ60" i="1" s="1"/>
  <c r="AP60" i="1" s="1"/>
  <c r="AV60" i="1" s="1"/>
  <c r="BB60" i="1" s="1"/>
  <c r="BH60" i="1" s="1"/>
  <c r="BN60" i="1" s="1"/>
  <c r="Q57" i="1"/>
  <c r="AO57" i="1"/>
  <c r="BM57" i="1"/>
  <c r="CG57" i="1"/>
  <c r="S64" i="1"/>
  <c r="Y64" i="1" s="1"/>
  <c r="AE64" i="1" s="1"/>
  <c r="AK64" i="1" s="1"/>
  <c r="AQ64" i="1" s="1"/>
  <c r="AW64" i="1" s="1"/>
  <c r="BC64" i="1" s="1"/>
  <c r="BI64" i="1" s="1"/>
  <c r="BO64" i="1" s="1"/>
  <c r="BT64" i="1" s="1"/>
  <c r="BY64" i="1" s="1"/>
  <c r="CE64" i="1" s="1"/>
  <c r="CK64" i="1" s="1"/>
  <c r="CQ64" i="1" s="1"/>
  <c r="L82" i="1"/>
  <c r="R82" i="1" s="1"/>
  <c r="X82" i="1" s="1"/>
  <c r="AD82" i="1" s="1"/>
  <c r="AJ82" i="1" s="1"/>
  <c r="AP82" i="1" s="1"/>
  <c r="AV82" i="1" s="1"/>
  <c r="BB82" i="1" s="1"/>
  <c r="BH82" i="1" s="1"/>
  <c r="BN82" i="1" s="1"/>
  <c r="O84" i="1"/>
  <c r="AG88" i="1"/>
  <c r="AN88" i="1"/>
  <c r="AU88" i="1"/>
  <c r="BE88" i="1"/>
  <c r="BL88" i="1"/>
  <c r="CC88" i="1"/>
  <c r="CM88" i="1"/>
  <c r="N95" i="1"/>
  <c r="T95" i="1" s="1"/>
  <c r="Z95" i="1" s="1"/>
  <c r="AF95" i="1" s="1"/>
  <c r="AL95" i="1" s="1"/>
  <c r="AR95" i="1" s="1"/>
  <c r="AX95" i="1" s="1"/>
  <c r="BD95" i="1" s="1"/>
  <c r="BJ95" i="1" s="1"/>
  <c r="BP95" i="1" s="1"/>
  <c r="BU95" i="1" s="1"/>
  <c r="BZ95" i="1" s="1"/>
  <c r="CF95" i="1" s="1"/>
  <c r="CL95" i="1" s="1"/>
  <c r="CR95" i="1" s="1"/>
  <c r="L95" i="1"/>
  <c r="R95" i="1" s="1"/>
  <c r="X95" i="1" s="1"/>
  <c r="AD95" i="1" s="1"/>
  <c r="AJ95" i="1" s="1"/>
  <c r="AP95" i="1" s="1"/>
  <c r="AV95" i="1" s="1"/>
  <c r="BB95" i="1" s="1"/>
  <c r="BH95" i="1" s="1"/>
  <c r="BN95" i="1" s="1"/>
  <c r="AU98" i="1"/>
  <c r="AU93" i="1" s="1"/>
  <c r="S102" i="1"/>
  <c r="Y102" i="1" s="1"/>
  <c r="AE102" i="1" s="1"/>
  <c r="AK102" i="1" s="1"/>
  <c r="AQ102" i="1" s="1"/>
  <c r="AW102" i="1" s="1"/>
  <c r="BC102" i="1" s="1"/>
  <c r="BI102" i="1" s="1"/>
  <c r="BO102" i="1" s="1"/>
  <c r="BT102" i="1" s="1"/>
  <c r="BY102" i="1" s="1"/>
  <c r="CE102" i="1" s="1"/>
  <c r="CK102" i="1" s="1"/>
  <c r="CQ102" i="1" s="1"/>
  <c r="N116" i="1"/>
  <c r="T116" i="1" s="1"/>
  <c r="BM121" i="1"/>
  <c r="BM120" i="1" s="1"/>
  <c r="BM119" i="1" s="1"/>
  <c r="BM108" i="1" s="1"/>
  <c r="CO129" i="1"/>
  <c r="L143" i="1"/>
  <c r="R143" i="1" s="1"/>
  <c r="M143" i="1"/>
  <c r="S143" i="1" s="1"/>
  <c r="Y143" i="1" s="1"/>
  <c r="M160" i="1"/>
  <c r="S160" i="1" s="1"/>
  <c r="Y160" i="1" s="1"/>
  <c r="AE160" i="1" s="1"/>
  <c r="AK160" i="1" s="1"/>
  <c r="AQ160" i="1" s="1"/>
  <c r="AW160" i="1" s="1"/>
  <c r="BC160" i="1" s="1"/>
  <c r="BI160" i="1" s="1"/>
  <c r="BO160" i="1" s="1"/>
  <c r="U156" i="1"/>
  <c r="AB156" i="1"/>
  <c r="AI156" i="1"/>
  <c r="AS156" i="1"/>
  <c r="AZ156" i="1"/>
  <c r="BG156" i="1"/>
  <c r="BQ156" i="1"/>
  <c r="CA156" i="1"/>
  <c r="CH156" i="1"/>
  <c r="CO156" i="1"/>
  <c r="T164" i="1"/>
  <c r="Z164" i="1" s="1"/>
  <c r="AF164" i="1" s="1"/>
  <c r="AL164" i="1" s="1"/>
  <c r="AR164" i="1" s="1"/>
  <c r="AX164" i="1" s="1"/>
  <c r="BD164" i="1" s="1"/>
  <c r="BJ164" i="1" s="1"/>
  <c r="BP164" i="1" s="1"/>
  <c r="BU164" i="1" s="1"/>
  <c r="BZ164" i="1" s="1"/>
  <c r="CF164" i="1" s="1"/>
  <c r="CL164" i="1" s="1"/>
  <c r="CR164" i="1" s="1"/>
  <c r="Q166" i="1"/>
  <c r="Q155" i="1" s="1"/>
  <c r="AS166" i="1"/>
  <c r="BQ166" i="1"/>
  <c r="CO166" i="1"/>
  <c r="Z168" i="1"/>
  <c r="AF168" i="1" s="1"/>
  <c r="AL168" i="1" s="1"/>
  <c r="AR168" i="1" s="1"/>
  <c r="AX168" i="1" s="1"/>
  <c r="BD168" i="1" s="1"/>
  <c r="BJ168" i="1" s="1"/>
  <c r="BP168" i="1" s="1"/>
  <c r="BU168" i="1" s="1"/>
  <c r="BZ168" i="1" s="1"/>
  <c r="CF168" i="1" s="1"/>
  <c r="CL168" i="1" s="1"/>
  <c r="CR168" i="1" s="1"/>
  <c r="M168" i="1"/>
  <c r="S168" i="1" s="1"/>
  <c r="Y168" i="1" s="1"/>
  <c r="AE168" i="1" s="1"/>
  <c r="AK168" i="1" s="1"/>
  <c r="AQ168" i="1" s="1"/>
  <c r="AW168" i="1" s="1"/>
  <c r="BC168" i="1" s="1"/>
  <c r="BI168" i="1" s="1"/>
  <c r="BO168" i="1" s="1"/>
  <c r="BT168" i="1" s="1"/>
  <c r="BY168" i="1" s="1"/>
  <c r="CE168" i="1" s="1"/>
  <c r="CK168" i="1" s="1"/>
  <c r="CQ168" i="1" s="1"/>
  <c r="U166" i="1"/>
  <c r="M175" i="1"/>
  <c r="S175" i="1" s="1"/>
  <c r="R182" i="1"/>
  <c r="L186" i="1"/>
  <c r="R186" i="1" s="1"/>
  <c r="X186" i="1" s="1"/>
  <c r="AD186" i="1" s="1"/>
  <c r="AJ186" i="1" s="1"/>
  <c r="AP186" i="1" s="1"/>
  <c r="AV186" i="1" s="1"/>
  <c r="BB186" i="1" s="1"/>
  <c r="BH186" i="1" s="1"/>
  <c r="BN186" i="1" s="1"/>
  <c r="BS186" i="1" s="1"/>
  <c r="BX186" i="1" s="1"/>
  <c r="N189" i="1"/>
  <c r="T189" i="1" s="1"/>
  <c r="N193" i="1"/>
  <c r="T193" i="1" s="1"/>
  <c r="M197" i="1"/>
  <c r="S197" i="1" s="1"/>
  <c r="T198" i="1"/>
  <c r="Z198" i="1" s="1"/>
  <c r="L201" i="1"/>
  <c r="R201" i="1" s="1"/>
  <c r="S202" i="1"/>
  <c r="Y202" i="1" s="1"/>
  <c r="W195" i="1"/>
  <c r="AG195" i="1"/>
  <c r="AU195" i="1"/>
  <c r="X218" i="1"/>
  <c r="AD218" i="1" s="1"/>
  <c r="AJ218" i="1" s="1"/>
  <c r="AP218" i="1" s="1"/>
  <c r="AV218" i="1" s="1"/>
  <c r="BB218" i="1" s="1"/>
  <c r="BH218" i="1" s="1"/>
  <c r="BN218" i="1" s="1"/>
  <c r="M241" i="1"/>
  <c r="S241" i="1" s="1"/>
  <c r="N243" i="1"/>
  <c r="T243" i="1" s="1"/>
  <c r="Z243" i="1" s="1"/>
  <c r="AF243" i="1" s="1"/>
  <c r="AL243" i="1" s="1"/>
  <c r="AR243" i="1" s="1"/>
  <c r="AX243" i="1" s="1"/>
  <c r="BD243" i="1" s="1"/>
  <c r="BJ243" i="1" s="1"/>
  <c r="BP243" i="1" s="1"/>
  <c r="BU243" i="1" s="1"/>
  <c r="BZ243" i="1" s="1"/>
  <c r="CF243" i="1" s="1"/>
  <c r="CL243" i="1" s="1"/>
  <c r="CR243" i="1" s="1"/>
  <c r="AC245" i="1"/>
  <c r="BA245" i="1"/>
  <c r="L259" i="1"/>
  <c r="R259" i="1" s="1"/>
  <c r="X259" i="1" s="1"/>
  <c r="L263" i="1"/>
  <c r="J264" i="1"/>
  <c r="J263" i="1" s="1"/>
  <c r="P264" i="1"/>
  <c r="P263" i="1" s="1"/>
  <c r="P262" i="1" s="1"/>
  <c r="P261" i="1" s="1"/>
  <c r="W264" i="1"/>
  <c r="W263" i="1" s="1"/>
  <c r="AG264" i="1"/>
  <c r="AG263" i="1" s="1"/>
  <c r="AN264" i="1"/>
  <c r="AN263" i="1" s="1"/>
  <c r="AN262" i="1" s="1"/>
  <c r="AN261" i="1" s="1"/>
  <c r="AU264" i="1"/>
  <c r="AU263" i="1" s="1"/>
  <c r="BE264" i="1"/>
  <c r="BE263" i="1" s="1"/>
  <c r="BL264" i="1"/>
  <c r="BL263" i="1" s="1"/>
  <c r="BL262" i="1" s="1"/>
  <c r="BL261" i="1" s="1"/>
  <c r="BV264" i="1"/>
  <c r="BV263" i="1" s="1"/>
  <c r="BV262" i="1" s="1"/>
  <c r="BV261" i="1" s="1"/>
  <c r="CC264" i="1"/>
  <c r="CC263" i="1" s="1"/>
  <c r="CM264" i="1"/>
  <c r="CM263" i="1" s="1"/>
  <c r="L273" i="1"/>
  <c r="R273" i="1" s="1"/>
  <c r="X273" i="1" s="1"/>
  <c r="Q270" i="1"/>
  <c r="Q269" i="1" s="1"/>
  <c r="AA270" i="1"/>
  <c r="AA269" i="1" s="1"/>
  <c r="AO270" i="1"/>
  <c r="AO269" i="1" s="1"/>
  <c r="AY270" i="1"/>
  <c r="AY269" i="1" s="1"/>
  <c r="BF270" i="1"/>
  <c r="BF269" i="1" s="1"/>
  <c r="BM270" i="1"/>
  <c r="BM269" i="1" s="1"/>
  <c r="BW270" i="1"/>
  <c r="BW269" i="1" s="1"/>
  <c r="CG270" i="1"/>
  <c r="CG269" i="1" s="1"/>
  <c r="CM276" i="1"/>
  <c r="CM275" i="1" s="1"/>
  <c r="G282" i="1"/>
  <c r="N283" i="1"/>
  <c r="T283" i="1" s="1"/>
  <c r="Z283" i="1" s="1"/>
  <c r="AF283" i="1" s="1"/>
  <c r="AL283" i="1" s="1"/>
  <c r="AR283" i="1" s="1"/>
  <c r="AX283" i="1" s="1"/>
  <c r="BD283" i="1" s="1"/>
  <c r="BJ283" i="1" s="1"/>
  <c r="BP283" i="1" s="1"/>
  <c r="BU283" i="1" s="1"/>
  <c r="BZ283" i="1" s="1"/>
  <c r="CF283" i="1" s="1"/>
  <c r="CL283" i="1" s="1"/>
  <c r="CR283" i="1" s="1"/>
  <c r="N287" i="1"/>
  <c r="T287" i="1" s="1"/>
  <c r="Z287" i="1" s="1"/>
  <c r="AF287" i="1" s="1"/>
  <c r="AL287" i="1" s="1"/>
  <c r="AR287" i="1" s="1"/>
  <c r="AX287" i="1" s="1"/>
  <c r="BD287" i="1" s="1"/>
  <c r="BJ287" i="1" s="1"/>
  <c r="BP287" i="1" s="1"/>
  <c r="BU287" i="1" s="1"/>
  <c r="BZ287" i="1" s="1"/>
  <c r="CF287" i="1" s="1"/>
  <c r="CL287" i="1" s="1"/>
  <c r="CR287" i="1" s="1"/>
  <c r="N288" i="1"/>
  <c r="T288" i="1" s="1"/>
  <c r="Z288" i="1" s="1"/>
  <c r="AF288" i="1" s="1"/>
  <c r="AL288" i="1" s="1"/>
  <c r="AR288" i="1" s="1"/>
  <c r="AX288" i="1" s="1"/>
  <c r="BD288" i="1" s="1"/>
  <c r="BJ288" i="1" s="1"/>
  <c r="BP288" i="1" s="1"/>
  <c r="BU288" i="1" s="1"/>
  <c r="BZ288" i="1" s="1"/>
  <c r="CF288" i="1" s="1"/>
  <c r="CL288" i="1" s="1"/>
  <c r="CR288" i="1" s="1"/>
  <c r="N289" i="1"/>
  <c r="T289" i="1" s="1"/>
  <c r="Z289" i="1" s="1"/>
  <c r="AF289" i="1" s="1"/>
  <c r="AL289" i="1" s="1"/>
  <c r="AR289" i="1" s="1"/>
  <c r="AX289" i="1" s="1"/>
  <c r="BD289" i="1" s="1"/>
  <c r="BJ289" i="1" s="1"/>
  <c r="BP289" i="1" s="1"/>
  <c r="BU289" i="1" s="1"/>
  <c r="BZ289" i="1" s="1"/>
  <c r="CF289" i="1" s="1"/>
  <c r="CL289" i="1" s="1"/>
  <c r="CR289" i="1" s="1"/>
  <c r="I292" i="1"/>
  <c r="I291" i="1" s="1"/>
  <c r="M293" i="1"/>
  <c r="S293" i="1" s="1"/>
  <c r="Y293" i="1" s="1"/>
  <c r="AH292" i="1"/>
  <c r="AH291" i="1" s="1"/>
  <c r="AH286" i="1" s="1"/>
  <c r="AH285" i="1" s="1"/>
  <c r="BF292" i="1"/>
  <c r="BF291" i="1" s="1"/>
  <c r="BF286" i="1" s="1"/>
  <c r="BF285" i="1" s="1"/>
  <c r="CG292" i="1"/>
  <c r="CG291" i="1" s="1"/>
  <c r="H299" i="1"/>
  <c r="L302" i="1"/>
  <c r="R302" i="1" s="1"/>
  <c r="X302" i="1" s="1"/>
  <c r="AD302" i="1" s="1"/>
  <c r="AJ302" i="1" s="1"/>
  <c r="AP302" i="1" s="1"/>
  <c r="AV302" i="1" s="1"/>
  <c r="BB302" i="1" s="1"/>
  <c r="BH302" i="1" s="1"/>
  <c r="BN302" i="1" s="1"/>
  <c r="BS302" i="1" s="1"/>
  <c r="BX302" i="1" s="1"/>
  <c r="CD302" i="1" s="1"/>
  <c r="CJ302" i="1" s="1"/>
  <c r="CP302" i="1" s="1"/>
  <c r="U299" i="1"/>
  <c r="U298" i="1" s="1"/>
  <c r="AB299" i="1"/>
  <c r="AB298" i="1" s="1"/>
  <c r="AI299" i="1"/>
  <c r="AI298" i="1" s="1"/>
  <c r="AS299" i="1"/>
  <c r="AS298" i="1" s="1"/>
  <c r="AZ299" i="1"/>
  <c r="AZ298" i="1" s="1"/>
  <c r="BQ299" i="1"/>
  <c r="BQ298" i="1" s="1"/>
  <c r="CH299" i="1"/>
  <c r="CH298" i="1" s="1"/>
  <c r="CO299" i="1"/>
  <c r="CO298" i="1" s="1"/>
  <c r="CO286" i="1" s="1"/>
  <c r="CO285" i="1" s="1"/>
  <c r="F306" i="1"/>
  <c r="M313" i="1"/>
  <c r="S313" i="1" s="1"/>
  <c r="Y313" i="1" s="1"/>
  <c r="AE313" i="1" s="1"/>
  <c r="L317" i="1"/>
  <c r="R317" i="1" s="1"/>
  <c r="X317" i="1" s="1"/>
  <c r="AD317" i="1" s="1"/>
  <c r="F322" i="1"/>
  <c r="L322" i="1" s="1"/>
  <c r="R322" i="1" s="1"/>
  <c r="X322" i="1" s="1"/>
  <c r="G330" i="1"/>
  <c r="AN333" i="1"/>
  <c r="AQ333" i="1" s="1"/>
  <c r="N348" i="1"/>
  <c r="T348" i="1" s="1"/>
  <c r="Z348" i="1" s="1"/>
  <c r="AF348" i="1" s="1"/>
  <c r="AL348" i="1" s="1"/>
  <c r="AR348" i="1" s="1"/>
  <c r="AX348" i="1" s="1"/>
  <c r="BD348" i="1" s="1"/>
  <c r="BJ348" i="1" s="1"/>
  <c r="BP348" i="1" s="1"/>
  <c r="BU348" i="1" s="1"/>
  <c r="BZ348" i="1" s="1"/>
  <c r="CF348" i="1" s="1"/>
  <c r="CL348" i="1" s="1"/>
  <c r="CR348" i="1" s="1"/>
  <c r="L364" i="1"/>
  <c r="R364" i="1" s="1"/>
  <c r="X364" i="1" s="1"/>
  <c r="AD364" i="1" s="1"/>
  <c r="AJ364" i="1" s="1"/>
  <c r="AP364" i="1" s="1"/>
  <c r="AV364" i="1" s="1"/>
  <c r="BB364" i="1" s="1"/>
  <c r="BH364" i="1" s="1"/>
  <c r="BN364" i="1" s="1"/>
  <c r="BS364" i="1" s="1"/>
  <c r="BX364" i="1" s="1"/>
  <c r="CD364" i="1" s="1"/>
  <c r="CJ364" i="1" s="1"/>
  <c r="CP364" i="1" s="1"/>
  <c r="BG367" i="1"/>
  <c r="BG358" i="1" s="1"/>
  <c r="BW367" i="1"/>
  <c r="L390" i="1"/>
  <c r="F389" i="1"/>
  <c r="F388" i="1" s="1"/>
  <c r="L388" i="1" s="1"/>
  <c r="R388" i="1" s="1"/>
  <c r="X388" i="1" s="1"/>
  <c r="AD388" i="1" s="1"/>
  <c r="AJ388" i="1" s="1"/>
  <c r="AP388" i="1" s="1"/>
  <c r="AV388" i="1" s="1"/>
  <c r="BB388" i="1" s="1"/>
  <c r="BH388" i="1" s="1"/>
  <c r="BN388" i="1" s="1"/>
  <c r="BS388" i="1" s="1"/>
  <c r="BX388" i="1" s="1"/>
  <c r="CD388" i="1" s="1"/>
  <c r="CJ388" i="1" s="1"/>
  <c r="CP388" i="1" s="1"/>
  <c r="P398" i="1"/>
  <c r="AG398" i="1"/>
  <c r="AU398" i="1"/>
  <c r="CC398" i="1"/>
  <c r="M440" i="1"/>
  <c r="S440" i="1" s="1"/>
  <c r="Y440" i="1" s="1"/>
  <c r="AE440" i="1" s="1"/>
  <c r="AK440" i="1" s="1"/>
  <c r="AQ440" i="1" s="1"/>
  <c r="AW440" i="1" s="1"/>
  <c r="BC440" i="1" s="1"/>
  <c r="BI440" i="1" s="1"/>
  <c r="BO440" i="1" s="1"/>
  <c r="G437" i="1"/>
  <c r="G436" i="1" s="1"/>
  <c r="H452" i="1"/>
  <c r="N452" i="1" s="1"/>
  <c r="T452" i="1" s="1"/>
  <c r="Z452" i="1" s="1"/>
  <c r="AF452" i="1" s="1"/>
  <c r="U452" i="1"/>
  <c r="AI452" i="1"/>
  <c r="BQ452" i="1"/>
  <c r="CO452" i="1"/>
  <c r="AG462" i="1"/>
  <c r="AM477" i="1"/>
  <c r="BA477" i="1"/>
  <c r="BK477" i="1"/>
  <c r="CB477" i="1"/>
  <c r="CI477" i="1"/>
  <c r="CS477" i="1"/>
  <c r="AO492" i="1"/>
  <c r="AO491" i="1" s="1"/>
  <c r="AO490" i="1" s="1"/>
  <c r="AY492" i="1"/>
  <c r="AY491" i="1" s="1"/>
  <c r="BF492" i="1"/>
  <c r="BF491" i="1" s="1"/>
  <c r="F503" i="1"/>
  <c r="V503" i="1"/>
  <c r="AS503" i="1"/>
  <c r="AI503" i="1"/>
  <c r="BQ503" i="1"/>
  <c r="V525" i="1"/>
  <c r="V524" i="1" s="1"/>
  <c r="AC525" i="1"/>
  <c r="AC524" i="1" s="1"/>
  <c r="AT525" i="1"/>
  <c r="AT524" i="1" s="1"/>
  <c r="BA525" i="1"/>
  <c r="BA524" i="1" s="1"/>
  <c r="BR525" i="1"/>
  <c r="BR524" i="1" s="1"/>
  <c r="CB525" i="1"/>
  <c r="CB524" i="1" s="1"/>
  <c r="CS525" i="1"/>
  <c r="CS524" i="1" s="1"/>
  <c r="I549" i="1"/>
  <c r="L549" i="1" s="1"/>
  <c r="R549" i="1" s="1"/>
  <c r="X549" i="1" s="1"/>
  <c r="AD549" i="1" s="1"/>
  <c r="AJ549" i="1" s="1"/>
  <c r="AP549" i="1" s="1"/>
  <c r="AV549" i="1" s="1"/>
  <c r="BB549" i="1" s="1"/>
  <c r="BH549" i="1" s="1"/>
  <c r="BN549" i="1" s="1"/>
  <c r="BS549" i="1" s="1"/>
  <c r="BX549" i="1" s="1"/>
  <c r="CD549" i="1" s="1"/>
  <c r="CJ549" i="1" s="1"/>
  <c r="CP549" i="1" s="1"/>
  <c r="N558" i="1"/>
  <c r="H557" i="1"/>
  <c r="N557" i="1" s="1"/>
  <c r="AM557" i="1"/>
  <c r="CI557" i="1"/>
  <c r="BE564" i="1"/>
  <c r="CG583" i="1"/>
  <c r="BG583" i="1"/>
  <c r="P593" i="1"/>
  <c r="P592" i="1" s="1"/>
  <c r="W592" i="1"/>
  <c r="AN592" i="1"/>
  <c r="AU593" i="1"/>
  <c r="AU592" i="1" s="1"/>
  <c r="BE593" i="1"/>
  <c r="BE592" i="1" s="1"/>
  <c r="BL593" i="1"/>
  <c r="BL592" i="1" s="1"/>
  <c r="BV593" i="1"/>
  <c r="BV592" i="1" s="1"/>
  <c r="CM593" i="1"/>
  <c r="CM592" i="1" s="1"/>
  <c r="M626" i="1"/>
  <c r="S626" i="1" s="1"/>
  <c r="Y626" i="1" s="1"/>
  <c r="AE626" i="1" s="1"/>
  <c r="AK626" i="1" s="1"/>
  <c r="AQ626" i="1" s="1"/>
  <c r="AW626" i="1" s="1"/>
  <c r="BC626" i="1" s="1"/>
  <c r="BI626" i="1" s="1"/>
  <c r="BO626" i="1" s="1"/>
  <c r="G625" i="1"/>
  <c r="M625" i="1" s="1"/>
  <c r="S625" i="1" s="1"/>
  <c r="Y625" i="1" s="1"/>
  <c r="AE625" i="1" s="1"/>
  <c r="AK625" i="1" s="1"/>
  <c r="AQ625" i="1" s="1"/>
  <c r="AW625" i="1" s="1"/>
  <c r="BC625" i="1" s="1"/>
  <c r="BI625" i="1" s="1"/>
  <c r="BO625" i="1" s="1"/>
  <c r="Q647" i="1"/>
  <c r="Q646" i="1" s="1"/>
  <c r="CN647" i="1"/>
  <c r="CN646" i="1" s="1"/>
  <c r="AK670" i="1"/>
  <c r="AQ670" i="1" s="1"/>
  <c r="AW670" i="1" s="1"/>
  <c r="BC670" i="1" s="1"/>
  <c r="BI670" i="1" s="1"/>
  <c r="BO670" i="1" s="1"/>
  <c r="BT670" i="1" s="1"/>
  <c r="BY670" i="1" s="1"/>
  <c r="CE670" i="1" s="1"/>
  <c r="CK670" i="1" s="1"/>
  <c r="CQ670" i="1" s="1"/>
  <c r="CC678" i="1"/>
  <c r="BB687" i="1"/>
  <c r="BH687" i="1" s="1"/>
  <c r="BN687" i="1" s="1"/>
  <c r="L696" i="1"/>
  <c r="R696" i="1" s="1"/>
  <c r="X696" i="1" s="1"/>
  <c r="AD696" i="1" s="1"/>
  <c r="AJ696" i="1" s="1"/>
  <c r="AP696" i="1" s="1"/>
  <c r="AV696" i="1" s="1"/>
  <c r="BB696" i="1" s="1"/>
  <c r="BH696" i="1" s="1"/>
  <c r="BN696" i="1" s="1"/>
  <c r="BS696" i="1" s="1"/>
  <c r="BX696" i="1" s="1"/>
  <c r="CD696" i="1" s="1"/>
  <c r="CJ696" i="1" s="1"/>
  <c r="CP696" i="1" s="1"/>
  <c r="F695" i="1"/>
  <c r="G709" i="1"/>
  <c r="M709" i="1" s="1"/>
  <c r="S709" i="1" s="1"/>
  <c r="Y709" i="1" s="1"/>
  <c r="AE709" i="1" s="1"/>
  <c r="AK709" i="1" s="1"/>
  <c r="AQ709" i="1" s="1"/>
  <c r="AW709" i="1" s="1"/>
  <c r="BC709" i="1" s="1"/>
  <c r="BI709" i="1" s="1"/>
  <c r="BO709" i="1" s="1"/>
  <c r="BT709" i="1" s="1"/>
  <c r="BY709" i="1" s="1"/>
  <c r="CE709" i="1" s="1"/>
  <c r="CK709" i="1" s="1"/>
  <c r="CQ709" i="1" s="1"/>
  <c r="F712" i="1"/>
  <c r="L712" i="1" s="1"/>
  <c r="R712" i="1" s="1"/>
  <c r="X712" i="1" s="1"/>
  <c r="AD712" i="1" s="1"/>
  <c r="AJ712" i="1" s="1"/>
  <c r="AP712" i="1" s="1"/>
  <c r="AV712" i="1" s="1"/>
  <c r="BB712" i="1" s="1"/>
  <c r="BH712" i="1" s="1"/>
  <c r="BN712" i="1" s="1"/>
  <c r="BS712" i="1" s="1"/>
  <c r="BX712" i="1" s="1"/>
  <c r="CD712" i="1" s="1"/>
  <c r="CJ712" i="1" s="1"/>
  <c r="CP712" i="1" s="1"/>
  <c r="Q729" i="1"/>
  <c r="CB729" i="1"/>
  <c r="N737" i="1"/>
  <c r="T737" i="1" s="1"/>
  <c r="Z737" i="1" s="1"/>
  <c r="AF737" i="1" s="1"/>
  <c r="AL737" i="1" s="1"/>
  <c r="AR737" i="1" s="1"/>
  <c r="AX737" i="1" s="1"/>
  <c r="BD737" i="1" s="1"/>
  <c r="BJ737" i="1" s="1"/>
  <c r="BP737" i="1" s="1"/>
  <c r="BU737" i="1" s="1"/>
  <c r="BZ737" i="1" s="1"/>
  <c r="CF737" i="1" s="1"/>
  <c r="CL737" i="1" s="1"/>
  <c r="CR737" i="1" s="1"/>
  <c r="H736" i="1"/>
  <c r="N736" i="1" s="1"/>
  <c r="T736" i="1" s="1"/>
  <c r="Z736" i="1" s="1"/>
  <c r="AF736" i="1" s="1"/>
  <c r="AL736" i="1" s="1"/>
  <c r="AR736" i="1" s="1"/>
  <c r="AX736" i="1" s="1"/>
  <c r="BD736" i="1" s="1"/>
  <c r="BJ736" i="1" s="1"/>
  <c r="BP736" i="1" s="1"/>
  <c r="BU736" i="1" s="1"/>
  <c r="BZ736" i="1" s="1"/>
  <c r="CF736" i="1" s="1"/>
  <c r="CL736" i="1" s="1"/>
  <c r="CR736" i="1" s="1"/>
  <c r="T740" i="1"/>
  <c r="AQ750" i="1"/>
  <c r="AW750" i="1" s="1"/>
  <c r="BC750" i="1" s="1"/>
  <c r="BI750" i="1" s="1"/>
  <c r="BO750" i="1" s="1"/>
  <c r="AA14" i="1"/>
  <c r="AB50" i="1"/>
  <c r="AB49" i="1" s="1"/>
  <c r="CO50" i="1"/>
  <c r="CO49" i="1" s="1"/>
  <c r="I57" i="1"/>
  <c r="L15" i="1"/>
  <c r="Q18" i="1"/>
  <c r="AO18" i="1"/>
  <c r="Z30" i="1"/>
  <c r="AF30" i="1" s="1"/>
  <c r="AL30" i="1" s="1"/>
  <c r="AR30" i="1" s="1"/>
  <c r="AX30" i="1" s="1"/>
  <c r="BD30" i="1" s="1"/>
  <c r="BJ30" i="1" s="1"/>
  <c r="BP30" i="1" s="1"/>
  <c r="BU30" i="1" s="1"/>
  <c r="BZ30" i="1" s="1"/>
  <c r="CF30" i="1" s="1"/>
  <c r="CL30" i="1" s="1"/>
  <c r="CR30" i="1" s="1"/>
  <c r="O40" i="1"/>
  <c r="R40" i="1" s="1"/>
  <c r="Y47" i="1"/>
  <c r="AE47" i="1" s="1"/>
  <c r="AK47" i="1" s="1"/>
  <c r="AQ47" i="1" s="1"/>
  <c r="AW47" i="1" s="1"/>
  <c r="BC47" i="1" s="1"/>
  <c r="BI47" i="1" s="1"/>
  <c r="BO47" i="1" s="1"/>
  <c r="BT47" i="1" s="1"/>
  <c r="BY47" i="1" s="1"/>
  <c r="CE47" i="1" s="1"/>
  <c r="CK47" i="1" s="1"/>
  <c r="CQ47" i="1" s="1"/>
  <c r="Z51" i="1"/>
  <c r="AF51" i="1" s="1"/>
  <c r="AL51" i="1" s="1"/>
  <c r="AR51" i="1" s="1"/>
  <c r="AX51" i="1" s="1"/>
  <c r="BD51" i="1" s="1"/>
  <c r="BJ51" i="1" s="1"/>
  <c r="BP51" i="1" s="1"/>
  <c r="BU51" i="1" s="1"/>
  <c r="BZ51" i="1" s="1"/>
  <c r="CF51" i="1" s="1"/>
  <c r="CL51" i="1" s="1"/>
  <c r="CR51" i="1" s="1"/>
  <c r="Z52" i="1"/>
  <c r="AF52" i="1" s="1"/>
  <c r="AL52" i="1" s="1"/>
  <c r="AR52" i="1" s="1"/>
  <c r="AX52" i="1" s="1"/>
  <c r="BD52" i="1" s="1"/>
  <c r="BJ52" i="1" s="1"/>
  <c r="BP52" i="1" s="1"/>
  <c r="BU52" i="1" s="1"/>
  <c r="BZ52" i="1" s="1"/>
  <c r="CF52" i="1" s="1"/>
  <c r="CL52" i="1" s="1"/>
  <c r="CR52" i="1" s="1"/>
  <c r="AC50" i="1"/>
  <c r="AC49" i="1" s="1"/>
  <c r="BL50" i="1"/>
  <c r="BL49" i="1" s="1"/>
  <c r="N54" i="1"/>
  <c r="T54" i="1" s="1"/>
  <c r="Z54" i="1" s="1"/>
  <c r="AF54" i="1" s="1"/>
  <c r="AL54" i="1" s="1"/>
  <c r="AR54" i="1" s="1"/>
  <c r="AX54" i="1" s="1"/>
  <c r="BD54" i="1" s="1"/>
  <c r="BJ54" i="1" s="1"/>
  <c r="BP54" i="1" s="1"/>
  <c r="BU54" i="1" s="1"/>
  <c r="BZ54" i="1" s="1"/>
  <c r="CF54" i="1" s="1"/>
  <c r="CL54" i="1" s="1"/>
  <c r="CR54" i="1" s="1"/>
  <c r="U57" i="1"/>
  <c r="BQ57" i="1"/>
  <c r="Z64" i="1"/>
  <c r="AF64" i="1" s="1"/>
  <c r="AL64" i="1" s="1"/>
  <c r="AR64" i="1" s="1"/>
  <c r="AX64" i="1" s="1"/>
  <c r="BD64" i="1" s="1"/>
  <c r="BJ64" i="1" s="1"/>
  <c r="BP64" i="1" s="1"/>
  <c r="BU64" i="1" s="1"/>
  <c r="BZ64" i="1" s="1"/>
  <c r="CF64" i="1" s="1"/>
  <c r="CL64" i="1" s="1"/>
  <c r="CR64" i="1" s="1"/>
  <c r="X68" i="1"/>
  <c r="AD68" i="1" s="1"/>
  <c r="AJ68" i="1" s="1"/>
  <c r="AP68" i="1" s="1"/>
  <c r="AV68" i="1" s="1"/>
  <c r="BB68" i="1" s="1"/>
  <c r="BH68" i="1" s="1"/>
  <c r="BN68" i="1" s="1"/>
  <c r="BS68" i="1" s="1"/>
  <c r="BX68" i="1" s="1"/>
  <c r="CD68" i="1" s="1"/>
  <c r="CJ68" i="1" s="1"/>
  <c r="CP68" i="1" s="1"/>
  <c r="L86" i="1"/>
  <c r="R86" i="1" s="1"/>
  <c r="X86" i="1" s="1"/>
  <c r="AD86" i="1" s="1"/>
  <c r="AJ86" i="1" s="1"/>
  <c r="AP86" i="1" s="1"/>
  <c r="AV86" i="1" s="1"/>
  <c r="BB86" i="1" s="1"/>
  <c r="BH86" i="1" s="1"/>
  <c r="BN86" i="1" s="1"/>
  <c r="BS86" i="1" s="1"/>
  <c r="BX86" i="1" s="1"/>
  <c r="CD86" i="1" s="1"/>
  <c r="CJ86" i="1" s="1"/>
  <c r="CP86" i="1" s="1"/>
  <c r="W84" i="1"/>
  <c r="AU84" i="1"/>
  <c r="CM84" i="1"/>
  <c r="CM79" i="1" s="1"/>
  <c r="CM78" i="1" s="1"/>
  <c r="X89" i="1"/>
  <c r="AD89" i="1" s="1"/>
  <c r="AJ89" i="1" s="1"/>
  <c r="AP89" i="1" s="1"/>
  <c r="AV89" i="1" s="1"/>
  <c r="BB89" i="1" s="1"/>
  <c r="BH89" i="1" s="1"/>
  <c r="BN89" i="1" s="1"/>
  <c r="BS89" i="1" s="1"/>
  <c r="BX89" i="1" s="1"/>
  <c r="CD89" i="1" s="1"/>
  <c r="CJ89" i="1" s="1"/>
  <c r="CP89" i="1" s="1"/>
  <c r="J84" i="1"/>
  <c r="AH84" i="1"/>
  <c r="BF84" i="1"/>
  <c r="BW84" i="1"/>
  <c r="AE91" i="1"/>
  <c r="AK91" i="1" s="1"/>
  <c r="AQ91" i="1" s="1"/>
  <c r="AW91" i="1" s="1"/>
  <c r="BC91" i="1" s="1"/>
  <c r="BI91" i="1" s="1"/>
  <c r="BO91" i="1" s="1"/>
  <c r="BF93" i="1"/>
  <c r="BW93" i="1"/>
  <c r="AC98" i="1"/>
  <c r="AM98" i="1"/>
  <c r="BA98" i="1"/>
  <c r="BK98" i="1"/>
  <c r="CB98" i="1"/>
  <c r="CI98" i="1"/>
  <c r="CS98" i="1"/>
  <c r="AE111" i="1"/>
  <c r="AK111" i="1" s="1"/>
  <c r="AQ111" i="1" s="1"/>
  <c r="AW111" i="1" s="1"/>
  <c r="BC111" i="1" s="1"/>
  <c r="BI111" i="1" s="1"/>
  <c r="BO111" i="1" s="1"/>
  <c r="X117" i="1"/>
  <c r="AD117" i="1" s="1"/>
  <c r="AJ117" i="1" s="1"/>
  <c r="AP117" i="1" s="1"/>
  <c r="AV117" i="1" s="1"/>
  <c r="BB117" i="1" s="1"/>
  <c r="BH117" i="1" s="1"/>
  <c r="BN117" i="1" s="1"/>
  <c r="BS117" i="1" s="1"/>
  <c r="BX117" i="1" s="1"/>
  <c r="CD117" i="1" s="1"/>
  <c r="CJ117" i="1" s="1"/>
  <c r="CP117" i="1" s="1"/>
  <c r="X122" i="1"/>
  <c r="AD122" i="1" s="1"/>
  <c r="AJ122" i="1" s="1"/>
  <c r="AP122" i="1" s="1"/>
  <c r="AV122" i="1" s="1"/>
  <c r="BB122" i="1" s="1"/>
  <c r="BH122" i="1" s="1"/>
  <c r="BN122" i="1" s="1"/>
  <c r="BS122" i="1" s="1"/>
  <c r="BX122" i="1" s="1"/>
  <c r="CD122" i="1" s="1"/>
  <c r="CJ122" i="1" s="1"/>
  <c r="CP122" i="1" s="1"/>
  <c r="G121" i="1"/>
  <c r="G120" i="1" s="1"/>
  <c r="G119" i="1" s="1"/>
  <c r="K121" i="1"/>
  <c r="Q129" i="1"/>
  <c r="BM129" i="1"/>
  <c r="G135" i="1"/>
  <c r="M135" i="1" s="1"/>
  <c r="S135" i="1" s="1"/>
  <c r="Y135" i="1" s="1"/>
  <c r="AE135" i="1" s="1"/>
  <c r="AK135" i="1" s="1"/>
  <c r="AQ135" i="1" s="1"/>
  <c r="AW135" i="1" s="1"/>
  <c r="BC135" i="1" s="1"/>
  <c r="BI135" i="1" s="1"/>
  <c r="BO135" i="1" s="1"/>
  <c r="L142" i="1"/>
  <c r="R142" i="1" s="1"/>
  <c r="M142" i="1"/>
  <c r="S142" i="1" s="1"/>
  <c r="Y142" i="1" s="1"/>
  <c r="Z144" i="1"/>
  <c r="AF144" i="1" s="1"/>
  <c r="AL144" i="1" s="1"/>
  <c r="AR144" i="1" s="1"/>
  <c r="AX144" i="1" s="1"/>
  <c r="BD144" i="1" s="1"/>
  <c r="BJ144" i="1" s="1"/>
  <c r="BP144" i="1" s="1"/>
  <c r="BU144" i="1" s="1"/>
  <c r="BZ144" i="1" s="1"/>
  <c r="CF144" i="1" s="1"/>
  <c r="CL144" i="1" s="1"/>
  <c r="CR144" i="1" s="1"/>
  <c r="Y148" i="1"/>
  <c r="AE148" i="1" s="1"/>
  <c r="AK148" i="1" s="1"/>
  <c r="AQ148" i="1" s="1"/>
  <c r="AW148" i="1" s="1"/>
  <c r="BC148" i="1" s="1"/>
  <c r="BI148" i="1" s="1"/>
  <c r="BO148" i="1" s="1"/>
  <c r="BT148" i="1" s="1"/>
  <c r="BY148" i="1" s="1"/>
  <c r="CE148" i="1" s="1"/>
  <c r="CK148" i="1" s="1"/>
  <c r="CQ148" i="1" s="1"/>
  <c r="X153" i="1"/>
  <c r="AD153" i="1" s="1"/>
  <c r="AJ153" i="1" s="1"/>
  <c r="AP153" i="1" s="1"/>
  <c r="AV153" i="1" s="1"/>
  <c r="BB153" i="1" s="1"/>
  <c r="BH153" i="1" s="1"/>
  <c r="BN153" i="1" s="1"/>
  <c r="BS153" i="1" s="1"/>
  <c r="BX153" i="1" s="1"/>
  <c r="CD153" i="1" s="1"/>
  <c r="CJ153" i="1" s="1"/>
  <c r="CP153" i="1" s="1"/>
  <c r="L158" i="1"/>
  <c r="R158" i="1" s="1"/>
  <c r="X158" i="1" s="1"/>
  <c r="AD158" i="1" s="1"/>
  <c r="AJ158" i="1" s="1"/>
  <c r="AP158" i="1" s="1"/>
  <c r="AV158" i="1" s="1"/>
  <c r="BB158" i="1" s="1"/>
  <c r="BH158" i="1" s="1"/>
  <c r="BN158" i="1" s="1"/>
  <c r="M158" i="1"/>
  <c r="S158" i="1" s="1"/>
  <c r="Y158" i="1" s="1"/>
  <c r="AE158" i="1" s="1"/>
  <c r="AK158" i="1" s="1"/>
  <c r="AQ158" i="1" s="1"/>
  <c r="AW158" i="1" s="1"/>
  <c r="BC158" i="1" s="1"/>
  <c r="BI158" i="1" s="1"/>
  <c r="BO158" i="1" s="1"/>
  <c r="W166" i="1"/>
  <c r="AG166" i="1"/>
  <c r="AN166" i="1"/>
  <c r="AU166" i="1"/>
  <c r="BL166" i="1"/>
  <c r="CC166" i="1"/>
  <c r="CC155" i="1" s="1"/>
  <c r="CM166" i="1"/>
  <c r="X171" i="1"/>
  <c r="AD171" i="1" s="1"/>
  <c r="AJ171" i="1" s="1"/>
  <c r="AP171" i="1" s="1"/>
  <c r="AV171" i="1" s="1"/>
  <c r="BB171" i="1" s="1"/>
  <c r="BH171" i="1" s="1"/>
  <c r="BN171" i="1" s="1"/>
  <c r="BS171" i="1" s="1"/>
  <c r="BX171" i="1" s="1"/>
  <c r="CD171" i="1" s="1"/>
  <c r="CJ171" i="1" s="1"/>
  <c r="CP171" i="1" s="1"/>
  <c r="P184" i="1"/>
  <c r="P179" i="1" s="1"/>
  <c r="AN184" i="1"/>
  <c r="AN179" i="1" s="1"/>
  <c r="BL184" i="1"/>
  <c r="BL179" i="1" s="1"/>
  <c r="CN184" i="1"/>
  <c r="CN179" i="1" s="1"/>
  <c r="Y186" i="1"/>
  <c r="AE186" i="1" s="1"/>
  <c r="AK186" i="1" s="1"/>
  <c r="AQ186" i="1" s="1"/>
  <c r="AW186" i="1" s="1"/>
  <c r="BC186" i="1" s="1"/>
  <c r="BI186" i="1" s="1"/>
  <c r="BO186" i="1" s="1"/>
  <c r="BT186" i="1" s="1"/>
  <c r="BY186" i="1" s="1"/>
  <c r="CE186" i="1" s="1"/>
  <c r="CK186" i="1" s="1"/>
  <c r="CQ186" i="1" s="1"/>
  <c r="N188" i="1"/>
  <c r="T188" i="1" s="1"/>
  <c r="N192" i="1"/>
  <c r="T192" i="1" s="1"/>
  <c r="M196" i="1"/>
  <c r="S196" i="1" s="1"/>
  <c r="T197" i="1"/>
  <c r="Z197" i="1" s="1"/>
  <c r="L198" i="1"/>
  <c r="R198" i="1" s="1"/>
  <c r="X198" i="1" s="1"/>
  <c r="AD198" i="1" s="1"/>
  <c r="AJ198" i="1" s="1"/>
  <c r="AP198" i="1" s="1"/>
  <c r="AV198" i="1" s="1"/>
  <c r="BB198" i="1" s="1"/>
  <c r="BH198" i="1" s="1"/>
  <c r="BN198" i="1" s="1"/>
  <c r="BS198" i="1" s="1"/>
  <c r="BX198" i="1" s="1"/>
  <c r="CD198" i="1" s="1"/>
  <c r="CJ198" i="1" s="1"/>
  <c r="CP198" i="1" s="1"/>
  <c r="Z202" i="1"/>
  <c r="AF202" i="1" s="1"/>
  <c r="AL202" i="1" s="1"/>
  <c r="AR202" i="1" s="1"/>
  <c r="AX202" i="1" s="1"/>
  <c r="BD202" i="1" s="1"/>
  <c r="BJ202" i="1" s="1"/>
  <c r="BP202" i="1" s="1"/>
  <c r="BU202" i="1" s="1"/>
  <c r="BZ202" i="1" s="1"/>
  <c r="CF202" i="1" s="1"/>
  <c r="CL202" i="1" s="1"/>
  <c r="CR202" i="1" s="1"/>
  <c r="X206" i="1"/>
  <c r="AD206" i="1" s="1"/>
  <c r="AJ206" i="1" s="1"/>
  <c r="AP206" i="1" s="1"/>
  <c r="AV206" i="1" s="1"/>
  <c r="BB206" i="1" s="1"/>
  <c r="BH206" i="1" s="1"/>
  <c r="BN206" i="1" s="1"/>
  <c r="M206" i="1"/>
  <c r="S206" i="1" s="1"/>
  <c r="Y206" i="1" s="1"/>
  <c r="AE206" i="1" s="1"/>
  <c r="AK206" i="1" s="1"/>
  <c r="AQ206" i="1" s="1"/>
  <c r="AW206" i="1" s="1"/>
  <c r="BC206" i="1" s="1"/>
  <c r="BI206" i="1" s="1"/>
  <c r="BO206" i="1" s="1"/>
  <c r="BT206" i="1" s="1"/>
  <c r="BY206" i="1" s="1"/>
  <c r="CE206" i="1" s="1"/>
  <c r="CK206" i="1" s="1"/>
  <c r="CQ206" i="1" s="1"/>
  <c r="Z214" i="1"/>
  <c r="F220" i="1"/>
  <c r="L220" i="1" s="1"/>
  <c r="Z226" i="1"/>
  <c r="AF226" i="1" s="1"/>
  <c r="AL226" i="1" s="1"/>
  <c r="AR226" i="1" s="1"/>
  <c r="AX226" i="1" s="1"/>
  <c r="BD226" i="1" s="1"/>
  <c r="BJ226" i="1" s="1"/>
  <c r="BP226" i="1" s="1"/>
  <c r="BU226" i="1" s="1"/>
  <c r="BZ226" i="1" s="1"/>
  <c r="CF226" i="1" s="1"/>
  <c r="CL226" i="1" s="1"/>
  <c r="CR226" i="1" s="1"/>
  <c r="AF228" i="1"/>
  <c r="AL228" i="1" s="1"/>
  <c r="AR228" i="1" s="1"/>
  <c r="AX228" i="1" s="1"/>
  <c r="BD228" i="1" s="1"/>
  <c r="BJ228" i="1" s="1"/>
  <c r="BP228" i="1" s="1"/>
  <c r="BU228" i="1" s="1"/>
  <c r="BZ228" i="1" s="1"/>
  <c r="CF228" i="1" s="1"/>
  <c r="CL228" i="1" s="1"/>
  <c r="CR228" i="1" s="1"/>
  <c r="Y228" i="1"/>
  <c r="AE228" i="1" s="1"/>
  <c r="AK228" i="1" s="1"/>
  <c r="AQ228" i="1" s="1"/>
  <c r="AW228" i="1" s="1"/>
  <c r="BC228" i="1" s="1"/>
  <c r="BI228" i="1" s="1"/>
  <c r="BO228" i="1" s="1"/>
  <c r="BT228" i="1" s="1"/>
  <c r="BY228" i="1" s="1"/>
  <c r="CE228" i="1" s="1"/>
  <c r="CK228" i="1" s="1"/>
  <c r="CQ228" i="1" s="1"/>
  <c r="AF229" i="1"/>
  <c r="AL229" i="1" s="1"/>
  <c r="AR229" i="1" s="1"/>
  <c r="AX229" i="1" s="1"/>
  <c r="BD229" i="1" s="1"/>
  <c r="BJ229" i="1" s="1"/>
  <c r="BP229" i="1" s="1"/>
  <c r="BU229" i="1" s="1"/>
  <c r="BZ229" i="1" s="1"/>
  <c r="CF229" i="1" s="1"/>
  <c r="CL229" i="1" s="1"/>
  <c r="CR229" i="1" s="1"/>
  <c r="Y229" i="1"/>
  <c r="AE229" i="1" s="1"/>
  <c r="AK229" i="1" s="1"/>
  <c r="AQ229" i="1" s="1"/>
  <c r="AW229" i="1" s="1"/>
  <c r="BC229" i="1" s="1"/>
  <c r="BI229" i="1" s="1"/>
  <c r="BO229" i="1" s="1"/>
  <c r="BT229" i="1" s="1"/>
  <c r="BY229" i="1" s="1"/>
  <c r="CE229" i="1" s="1"/>
  <c r="CK229" i="1" s="1"/>
  <c r="CQ229" i="1" s="1"/>
  <c r="AF230" i="1"/>
  <c r="AL230" i="1" s="1"/>
  <c r="AR230" i="1" s="1"/>
  <c r="AX230" i="1" s="1"/>
  <c r="BD230" i="1" s="1"/>
  <c r="BJ230" i="1" s="1"/>
  <c r="BP230" i="1" s="1"/>
  <c r="BU230" i="1" s="1"/>
  <c r="BZ230" i="1" s="1"/>
  <c r="CF230" i="1" s="1"/>
  <c r="CL230" i="1" s="1"/>
  <c r="CR230" i="1" s="1"/>
  <c r="Y230" i="1"/>
  <c r="AE230" i="1" s="1"/>
  <c r="AK230" i="1" s="1"/>
  <c r="AQ230" i="1" s="1"/>
  <c r="AW230" i="1" s="1"/>
  <c r="BC230" i="1" s="1"/>
  <c r="BI230" i="1" s="1"/>
  <c r="BO230" i="1" s="1"/>
  <c r="BT230" i="1" s="1"/>
  <c r="BY230" i="1" s="1"/>
  <c r="CE230" i="1" s="1"/>
  <c r="CK230" i="1" s="1"/>
  <c r="CQ230" i="1" s="1"/>
  <c r="X234" i="1"/>
  <c r="AD234" i="1" s="1"/>
  <c r="AJ234" i="1" s="1"/>
  <c r="AP234" i="1" s="1"/>
  <c r="AV234" i="1" s="1"/>
  <c r="BB234" i="1" s="1"/>
  <c r="BH234" i="1" s="1"/>
  <c r="BN234" i="1" s="1"/>
  <c r="S273" i="1"/>
  <c r="Y273" i="1" s="1"/>
  <c r="AE273" i="1" s="1"/>
  <c r="AK273" i="1" s="1"/>
  <c r="AQ273" i="1" s="1"/>
  <c r="AW273" i="1" s="1"/>
  <c r="BC273" i="1" s="1"/>
  <c r="BI273" i="1" s="1"/>
  <c r="BO273" i="1" s="1"/>
  <c r="K270" i="1"/>
  <c r="CG276" i="1"/>
  <c r="CG275" i="1" s="1"/>
  <c r="CN276" i="1"/>
  <c r="CN275" i="1" s="1"/>
  <c r="N282" i="1"/>
  <c r="T282" i="1" s="1"/>
  <c r="Z282" i="1" s="1"/>
  <c r="AF282" i="1" s="1"/>
  <c r="AL282" i="1" s="1"/>
  <c r="AR282" i="1" s="1"/>
  <c r="AX282" i="1" s="1"/>
  <c r="BD282" i="1" s="1"/>
  <c r="BJ282" i="1" s="1"/>
  <c r="BP282" i="1" s="1"/>
  <c r="BU282" i="1" s="1"/>
  <c r="BZ282" i="1" s="1"/>
  <c r="CF282" i="1" s="1"/>
  <c r="CL282" i="1" s="1"/>
  <c r="CR282" i="1" s="1"/>
  <c r="L337" i="1"/>
  <c r="R337" i="1" s="1"/>
  <c r="X337" i="1" s="1"/>
  <c r="AD337" i="1" s="1"/>
  <c r="AJ337" i="1" s="1"/>
  <c r="AP337" i="1" s="1"/>
  <c r="AV337" i="1" s="1"/>
  <c r="BB337" i="1" s="1"/>
  <c r="BH337" i="1" s="1"/>
  <c r="BN337" i="1" s="1"/>
  <c r="BS337" i="1" s="1"/>
  <c r="BX337" i="1" s="1"/>
  <c r="CD337" i="1" s="1"/>
  <c r="CJ337" i="1" s="1"/>
  <c r="CP337" i="1" s="1"/>
  <c r="N338" i="1"/>
  <c r="T338" i="1" s="1"/>
  <c r="CG347" i="1"/>
  <c r="CG346" i="1" s="1"/>
  <c r="L363" i="1"/>
  <c r="R363" i="1" s="1"/>
  <c r="X363" i="1" s="1"/>
  <c r="AD363" i="1" s="1"/>
  <c r="AJ363" i="1" s="1"/>
  <c r="AP363" i="1" s="1"/>
  <c r="AV363" i="1" s="1"/>
  <c r="BB363" i="1" s="1"/>
  <c r="BH363" i="1" s="1"/>
  <c r="BN363" i="1" s="1"/>
  <c r="BS363" i="1" s="1"/>
  <c r="BX363" i="1" s="1"/>
  <c r="CD363" i="1" s="1"/>
  <c r="CJ363" i="1" s="1"/>
  <c r="CP363" i="1" s="1"/>
  <c r="AA367" i="1"/>
  <c r="AA358" i="1" s="1"/>
  <c r="CN367" i="1"/>
  <c r="H367" i="1"/>
  <c r="O358" i="1"/>
  <c r="AM358" i="1"/>
  <c r="BK358" i="1"/>
  <c r="M371" i="1"/>
  <c r="S371" i="1" s="1"/>
  <c r="M372" i="1"/>
  <c r="S372" i="1" s="1"/>
  <c r="Z374" i="1"/>
  <c r="X377" i="1"/>
  <c r="AD377" i="1" s="1"/>
  <c r="AJ377" i="1" s="1"/>
  <c r="AP377" i="1" s="1"/>
  <c r="AV377" i="1" s="1"/>
  <c r="BB377" i="1" s="1"/>
  <c r="BH377" i="1" s="1"/>
  <c r="BN377" i="1" s="1"/>
  <c r="BS377" i="1" s="1"/>
  <c r="BX377" i="1" s="1"/>
  <c r="CD377" i="1" s="1"/>
  <c r="CJ377" i="1" s="1"/>
  <c r="CP377" i="1" s="1"/>
  <c r="M390" i="1"/>
  <c r="S390" i="1" s="1"/>
  <c r="Y390" i="1" s="1"/>
  <c r="AE390" i="1" s="1"/>
  <c r="AK390" i="1" s="1"/>
  <c r="AQ390" i="1" s="1"/>
  <c r="AW390" i="1" s="1"/>
  <c r="BC390" i="1" s="1"/>
  <c r="BI390" i="1" s="1"/>
  <c r="BO390" i="1" s="1"/>
  <c r="G389" i="1"/>
  <c r="M389" i="1" s="1"/>
  <c r="S389" i="1" s="1"/>
  <c r="N408" i="1"/>
  <c r="T408" i="1" s="1"/>
  <c r="Z408" i="1" s="1"/>
  <c r="AF408" i="1" s="1"/>
  <c r="AL408" i="1" s="1"/>
  <c r="AR408" i="1" s="1"/>
  <c r="AX408" i="1" s="1"/>
  <c r="BD408" i="1" s="1"/>
  <c r="BJ408" i="1" s="1"/>
  <c r="BP408" i="1" s="1"/>
  <c r="BU408" i="1" s="1"/>
  <c r="BZ408" i="1" s="1"/>
  <c r="CF408" i="1" s="1"/>
  <c r="CL408" i="1" s="1"/>
  <c r="CR408" i="1" s="1"/>
  <c r="H407" i="1"/>
  <c r="N407" i="1" s="1"/>
  <c r="T407" i="1" s="1"/>
  <c r="Z407" i="1" s="1"/>
  <c r="AF407" i="1" s="1"/>
  <c r="AL407" i="1" s="1"/>
  <c r="AR407" i="1" s="1"/>
  <c r="AX407" i="1" s="1"/>
  <c r="BD407" i="1" s="1"/>
  <c r="BJ407" i="1" s="1"/>
  <c r="BP407" i="1" s="1"/>
  <c r="BU407" i="1" s="1"/>
  <c r="BZ407" i="1" s="1"/>
  <c r="CF407" i="1" s="1"/>
  <c r="CL407" i="1" s="1"/>
  <c r="CR407" i="1" s="1"/>
  <c r="M430" i="1"/>
  <c r="G429" i="1"/>
  <c r="N440" i="1"/>
  <c r="T440" i="1" s="1"/>
  <c r="Z440" i="1" s="1"/>
  <c r="AF440" i="1" s="1"/>
  <c r="AL440" i="1" s="1"/>
  <c r="AR440" i="1" s="1"/>
  <c r="AX440" i="1" s="1"/>
  <c r="BD440" i="1" s="1"/>
  <c r="BJ440" i="1" s="1"/>
  <c r="BP440" i="1" s="1"/>
  <c r="BU440" i="1" s="1"/>
  <c r="BZ440" i="1" s="1"/>
  <c r="CF440" i="1" s="1"/>
  <c r="CL440" i="1" s="1"/>
  <c r="CR440" i="1" s="1"/>
  <c r="AJ463" i="1"/>
  <c r="AP463" i="1" s="1"/>
  <c r="AV463" i="1" s="1"/>
  <c r="BB463" i="1" s="1"/>
  <c r="BH463" i="1" s="1"/>
  <c r="BN463" i="1" s="1"/>
  <c r="Z465" i="1"/>
  <c r="AF465" i="1" s="1"/>
  <c r="AL465" i="1" s="1"/>
  <c r="AR465" i="1" s="1"/>
  <c r="AX465" i="1" s="1"/>
  <c r="BD465" i="1" s="1"/>
  <c r="BJ465" i="1" s="1"/>
  <c r="BP465" i="1" s="1"/>
  <c r="BU465" i="1" s="1"/>
  <c r="BZ465" i="1" s="1"/>
  <c r="CF465" i="1" s="1"/>
  <c r="CL465" i="1" s="1"/>
  <c r="CR465" i="1" s="1"/>
  <c r="M493" i="1"/>
  <c r="S493" i="1" s="1"/>
  <c r="Y493" i="1" s="1"/>
  <c r="AE493" i="1" s="1"/>
  <c r="AK493" i="1" s="1"/>
  <c r="AQ493" i="1" s="1"/>
  <c r="AW493" i="1" s="1"/>
  <c r="BC493" i="1" s="1"/>
  <c r="BI493" i="1" s="1"/>
  <c r="BO493" i="1" s="1"/>
  <c r="G492" i="1"/>
  <c r="G491" i="1" s="1"/>
  <c r="M491" i="1" s="1"/>
  <c r="S491" i="1" s="1"/>
  <c r="CA490" i="1"/>
  <c r="L508" i="1"/>
  <c r="R508" i="1" s="1"/>
  <c r="X508" i="1" s="1"/>
  <c r="AD508" i="1" s="1"/>
  <c r="AJ508" i="1" s="1"/>
  <c r="AP508" i="1" s="1"/>
  <c r="AV508" i="1" s="1"/>
  <c r="BB508" i="1" s="1"/>
  <c r="BH508" i="1" s="1"/>
  <c r="BN508" i="1" s="1"/>
  <c r="N526" i="1"/>
  <c r="T526" i="1" s="1"/>
  <c r="Z526" i="1" s="1"/>
  <c r="AF526" i="1" s="1"/>
  <c r="AL526" i="1" s="1"/>
  <c r="AR526" i="1" s="1"/>
  <c r="AX526" i="1" s="1"/>
  <c r="BD526" i="1" s="1"/>
  <c r="BJ526" i="1" s="1"/>
  <c r="BP526" i="1" s="1"/>
  <c r="BU526" i="1" s="1"/>
  <c r="BZ526" i="1" s="1"/>
  <c r="CF526" i="1" s="1"/>
  <c r="CL526" i="1" s="1"/>
  <c r="CR526" i="1" s="1"/>
  <c r="H525" i="1"/>
  <c r="BI555" i="1"/>
  <c r="BF554" i="1"/>
  <c r="R561" i="1"/>
  <c r="X561" i="1" s="1"/>
  <c r="AD561" i="1" s="1"/>
  <c r="F565" i="1"/>
  <c r="L566" i="1"/>
  <c r="R566" i="1" s="1"/>
  <c r="X566" i="1" s="1"/>
  <c r="M565" i="1"/>
  <c r="S565" i="1" s="1"/>
  <c r="Y565" i="1" s="1"/>
  <c r="AE565" i="1" s="1"/>
  <c r="AK565" i="1" s="1"/>
  <c r="AQ565" i="1" s="1"/>
  <c r="AW565" i="1" s="1"/>
  <c r="BC565" i="1" s="1"/>
  <c r="BI565" i="1" s="1"/>
  <c r="BO565" i="1" s="1"/>
  <c r="BT565" i="1" s="1"/>
  <c r="BY565" i="1" s="1"/>
  <c r="CE565" i="1" s="1"/>
  <c r="CK565" i="1" s="1"/>
  <c r="CQ565" i="1" s="1"/>
  <c r="J564" i="1"/>
  <c r="Q583" i="1"/>
  <c r="AO583" i="1"/>
  <c r="AY583" i="1"/>
  <c r="CA583" i="1"/>
  <c r="CO583" i="1"/>
  <c r="I593" i="1"/>
  <c r="I592" i="1" s="1"/>
  <c r="BW593" i="1"/>
  <c r="BW592" i="1" s="1"/>
  <c r="N605" i="1"/>
  <c r="T605" i="1" s="1"/>
  <c r="Z605" i="1" s="1"/>
  <c r="AF605" i="1" s="1"/>
  <c r="AL605" i="1" s="1"/>
  <c r="AR605" i="1" s="1"/>
  <c r="AX605" i="1" s="1"/>
  <c r="BD605" i="1" s="1"/>
  <c r="BJ605" i="1" s="1"/>
  <c r="BP605" i="1" s="1"/>
  <c r="BU605" i="1" s="1"/>
  <c r="BZ605" i="1" s="1"/>
  <c r="CF605" i="1" s="1"/>
  <c r="CL605" i="1" s="1"/>
  <c r="CR605" i="1" s="1"/>
  <c r="H604" i="1"/>
  <c r="N604" i="1" s="1"/>
  <c r="T604" i="1" s="1"/>
  <c r="Z604" i="1" s="1"/>
  <c r="AF604" i="1" s="1"/>
  <c r="AL604" i="1" s="1"/>
  <c r="AR604" i="1" s="1"/>
  <c r="AX604" i="1" s="1"/>
  <c r="BD604" i="1" s="1"/>
  <c r="BJ604" i="1" s="1"/>
  <c r="BP604" i="1" s="1"/>
  <c r="BU604" i="1" s="1"/>
  <c r="BZ604" i="1" s="1"/>
  <c r="CF604" i="1" s="1"/>
  <c r="CL604" i="1" s="1"/>
  <c r="CR604" i="1" s="1"/>
  <c r="AK658" i="1"/>
  <c r="AQ658" i="1" s="1"/>
  <c r="AW658" i="1" s="1"/>
  <c r="BC658" i="1" s="1"/>
  <c r="BI658" i="1" s="1"/>
  <c r="BO658" i="1" s="1"/>
  <c r="BT658" i="1" s="1"/>
  <c r="BY658" i="1" s="1"/>
  <c r="CE658" i="1" s="1"/>
  <c r="CK658" i="1" s="1"/>
  <c r="CQ658" i="1" s="1"/>
  <c r="M727" i="1"/>
  <c r="S727" i="1" s="1"/>
  <c r="Y727" i="1" s="1"/>
  <c r="AE727" i="1" s="1"/>
  <c r="AK727" i="1" s="1"/>
  <c r="AQ727" i="1" s="1"/>
  <c r="AW727" i="1" s="1"/>
  <c r="BC727" i="1" s="1"/>
  <c r="BI727" i="1" s="1"/>
  <c r="BO727" i="1" s="1"/>
  <c r="BT727" i="1" s="1"/>
  <c r="BY727" i="1" s="1"/>
  <c r="CE727" i="1" s="1"/>
  <c r="CK727" i="1" s="1"/>
  <c r="CQ727" i="1" s="1"/>
  <c r="G726" i="1"/>
  <c r="G725" i="1" s="1"/>
  <c r="G724" i="1" s="1"/>
  <c r="L738" i="1"/>
  <c r="R738" i="1" s="1"/>
  <c r="X738" i="1" s="1"/>
  <c r="F737" i="1"/>
  <c r="H751" i="1"/>
  <c r="N752" i="1"/>
  <c r="T752" i="1" s="1"/>
  <c r="Z752" i="1" s="1"/>
  <c r="AF752" i="1" s="1"/>
  <c r="AL752" i="1" s="1"/>
  <c r="AR752" i="1" s="1"/>
  <c r="AX752" i="1" s="1"/>
  <c r="BD752" i="1" s="1"/>
  <c r="BJ752" i="1" s="1"/>
  <c r="BP752" i="1" s="1"/>
  <c r="BU752" i="1" s="1"/>
  <c r="BZ752" i="1" s="1"/>
  <c r="CF752" i="1" s="1"/>
  <c r="CL752" i="1" s="1"/>
  <c r="CR752" i="1" s="1"/>
  <c r="AI766" i="1"/>
  <c r="AI765" i="1" s="1"/>
  <c r="AZ766" i="1"/>
  <c r="AZ765" i="1" s="1"/>
  <c r="BG766" i="1"/>
  <c r="BG765" i="1" s="1"/>
  <c r="CA766" i="1"/>
  <c r="CA765" i="1" s="1"/>
  <c r="AG775" i="1"/>
  <c r="CA14" i="1"/>
  <c r="M28" i="1"/>
  <c r="S28" i="1" s="1"/>
  <c r="Y28" i="1" s="1"/>
  <c r="AS50" i="1"/>
  <c r="AS49" i="1" s="1"/>
  <c r="BE57" i="1"/>
  <c r="BA57" i="1"/>
  <c r="AI88" i="1"/>
  <c r="AI84" i="1" s="1"/>
  <c r="AI79" i="1" s="1"/>
  <c r="AI78" i="1" s="1"/>
  <c r="CH88" i="1"/>
  <c r="R94" i="1"/>
  <c r="X94" i="1" s="1"/>
  <c r="O108" i="1"/>
  <c r="V129" i="1"/>
  <c r="CI129" i="1"/>
  <c r="CI128" i="1" s="1"/>
  <c r="W128" i="1"/>
  <c r="AU128" i="1"/>
  <c r="Z143" i="1"/>
  <c r="AF143" i="1" s="1"/>
  <c r="AL143" i="1" s="1"/>
  <c r="AR143" i="1" s="1"/>
  <c r="AX143" i="1" s="1"/>
  <c r="BD143" i="1" s="1"/>
  <c r="BJ143" i="1" s="1"/>
  <c r="BP143" i="1" s="1"/>
  <c r="BU143" i="1" s="1"/>
  <c r="BZ143" i="1" s="1"/>
  <c r="CF143" i="1" s="1"/>
  <c r="CL143" i="1" s="1"/>
  <c r="CR143" i="1" s="1"/>
  <c r="Y147" i="1"/>
  <c r="AE147" i="1" s="1"/>
  <c r="AK147" i="1" s="1"/>
  <c r="AQ147" i="1" s="1"/>
  <c r="AW147" i="1" s="1"/>
  <c r="BC147" i="1" s="1"/>
  <c r="BI147" i="1" s="1"/>
  <c r="BO147" i="1" s="1"/>
  <c r="BT147" i="1" s="1"/>
  <c r="BY147" i="1" s="1"/>
  <c r="CE147" i="1" s="1"/>
  <c r="CK147" i="1" s="1"/>
  <c r="CQ147" i="1" s="1"/>
  <c r="V155" i="1"/>
  <c r="X157" i="1"/>
  <c r="AD157" i="1" s="1"/>
  <c r="AJ157" i="1" s="1"/>
  <c r="AP157" i="1" s="1"/>
  <c r="AV157" i="1" s="1"/>
  <c r="BB157" i="1" s="1"/>
  <c r="BH157" i="1" s="1"/>
  <c r="BN157" i="1" s="1"/>
  <c r="M157" i="1"/>
  <c r="S157" i="1" s="1"/>
  <c r="Y157" i="1" s="1"/>
  <c r="AE157" i="1" s="1"/>
  <c r="AK157" i="1" s="1"/>
  <c r="AQ157" i="1" s="1"/>
  <c r="AW157" i="1" s="1"/>
  <c r="BC157" i="1" s="1"/>
  <c r="BI157" i="1" s="1"/>
  <c r="BO157" i="1" s="1"/>
  <c r="X170" i="1"/>
  <c r="AD170" i="1" s="1"/>
  <c r="AJ170" i="1" s="1"/>
  <c r="AP170" i="1" s="1"/>
  <c r="AV170" i="1" s="1"/>
  <c r="BB170" i="1" s="1"/>
  <c r="BH170" i="1" s="1"/>
  <c r="BN170" i="1" s="1"/>
  <c r="BS170" i="1" s="1"/>
  <c r="BX170" i="1" s="1"/>
  <c r="CD170" i="1" s="1"/>
  <c r="CJ170" i="1" s="1"/>
  <c r="CP170" i="1" s="1"/>
  <c r="AA179" i="1"/>
  <c r="BW179" i="1"/>
  <c r="R185" i="1"/>
  <c r="X185" i="1" s="1"/>
  <c r="AD185" i="1" s="1"/>
  <c r="AJ185" i="1" s="1"/>
  <c r="AP185" i="1" s="1"/>
  <c r="AV185" i="1" s="1"/>
  <c r="BB185" i="1" s="1"/>
  <c r="BH185" i="1" s="1"/>
  <c r="BN185" i="1" s="1"/>
  <c r="AH184" i="1"/>
  <c r="AH179" i="1" s="1"/>
  <c r="BF184" i="1"/>
  <c r="BF179" i="1" s="1"/>
  <c r="CA184" i="1"/>
  <c r="CA179" i="1" s="1"/>
  <c r="W179" i="1"/>
  <c r="AG179" i="1"/>
  <c r="AU179" i="1"/>
  <c r="BE179" i="1"/>
  <c r="BV179" i="1"/>
  <c r="CC184" i="1"/>
  <c r="CC179" i="1" s="1"/>
  <c r="N191" i="1"/>
  <c r="T191" i="1" s="1"/>
  <c r="T196" i="1"/>
  <c r="Z196" i="1" s="1"/>
  <c r="L197" i="1"/>
  <c r="R197" i="1" s="1"/>
  <c r="X197" i="1" s="1"/>
  <c r="AD197" i="1" s="1"/>
  <c r="AJ197" i="1" s="1"/>
  <c r="AP197" i="1" s="1"/>
  <c r="AV197" i="1" s="1"/>
  <c r="BB197" i="1" s="1"/>
  <c r="BH197" i="1" s="1"/>
  <c r="BN197" i="1" s="1"/>
  <c r="BS197" i="1" s="1"/>
  <c r="BX197" i="1" s="1"/>
  <c r="CD197" i="1" s="1"/>
  <c r="CJ197" i="1" s="1"/>
  <c r="CP197" i="1" s="1"/>
  <c r="S200" i="1"/>
  <c r="Y200" i="1" s="1"/>
  <c r="Z201" i="1"/>
  <c r="AF201" i="1" s="1"/>
  <c r="AL201" i="1" s="1"/>
  <c r="AR201" i="1" s="1"/>
  <c r="AX201" i="1" s="1"/>
  <c r="BD201" i="1" s="1"/>
  <c r="BJ201" i="1" s="1"/>
  <c r="BP201" i="1" s="1"/>
  <c r="BU201" i="1" s="1"/>
  <c r="BZ201" i="1" s="1"/>
  <c r="CF201" i="1" s="1"/>
  <c r="CL201" i="1" s="1"/>
  <c r="CR201" i="1" s="1"/>
  <c r="BG195" i="1"/>
  <c r="CA195" i="1"/>
  <c r="AY195" i="1"/>
  <c r="AI195" i="1"/>
  <c r="BK195" i="1"/>
  <c r="CI195" i="1"/>
  <c r="X233" i="1"/>
  <c r="AD233" i="1" s="1"/>
  <c r="AJ233" i="1" s="1"/>
  <c r="AP233" i="1" s="1"/>
  <c r="AV233" i="1" s="1"/>
  <c r="BB233" i="1" s="1"/>
  <c r="BH233" i="1" s="1"/>
  <c r="BN233" i="1" s="1"/>
  <c r="BS233" i="1" s="1"/>
  <c r="BX233" i="1" s="1"/>
  <c r="CD233" i="1" s="1"/>
  <c r="CJ233" i="1" s="1"/>
  <c r="CP233" i="1" s="1"/>
  <c r="P238" i="1"/>
  <c r="P237" i="1" s="1"/>
  <c r="BL238" i="1"/>
  <c r="BL237" i="1" s="1"/>
  <c r="Q245" i="1"/>
  <c r="Q238" i="1" s="1"/>
  <c r="Q237" i="1" s="1"/>
  <c r="AA245" i="1"/>
  <c r="AA238" i="1" s="1"/>
  <c r="AA237" i="1" s="1"/>
  <c r="AO245" i="1"/>
  <c r="BM245" i="1"/>
  <c r="BM238" i="1" s="1"/>
  <c r="BM237" i="1" s="1"/>
  <c r="BW245" i="1"/>
  <c r="Z257" i="1"/>
  <c r="AF257" i="1" s="1"/>
  <c r="AL257" i="1" s="1"/>
  <c r="AR257" i="1" s="1"/>
  <c r="AX257" i="1" s="1"/>
  <c r="BD257" i="1" s="1"/>
  <c r="BJ257" i="1" s="1"/>
  <c r="BP257" i="1" s="1"/>
  <c r="BU257" i="1" s="1"/>
  <c r="BZ257" i="1" s="1"/>
  <c r="CF257" i="1" s="1"/>
  <c r="CL257" i="1" s="1"/>
  <c r="CR257" i="1" s="1"/>
  <c r="AZ262" i="1"/>
  <c r="AZ261" i="1" s="1"/>
  <c r="N281" i="1"/>
  <c r="T281" i="1" s="1"/>
  <c r="Z281" i="1" s="1"/>
  <c r="AF281" i="1" s="1"/>
  <c r="AL281" i="1" s="1"/>
  <c r="AR281" i="1" s="1"/>
  <c r="AX281" i="1" s="1"/>
  <c r="BD281" i="1" s="1"/>
  <c r="BJ281" i="1" s="1"/>
  <c r="BP281" i="1" s="1"/>
  <c r="BU281" i="1" s="1"/>
  <c r="BZ281" i="1" s="1"/>
  <c r="CF281" i="1" s="1"/>
  <c r="CL281" i="1" s="1"/>
  <c r="CR281" i="1" s="1"/>
  <c r="AC286" i="1"/>
  <c r="AC285" i="1" s="1"/>
  <c r="N316" i="1"/>
  <c r="T316" i="1" s="1"/>
  <c r="R338" i="1"/>
  <c r="X338" i="1" s="1"/>
  <c r="AD338" i="1" s="1"/>
  <c r="N339" i="1"/>
  <c r="T339" i="1" s="1"/>
  <c r="F349" i="1"/>
  <c r="M350" i="1"/>
  <c r="S350" i="1" s="1"/>
  <c r="Y350" i="1" s="1"/>
  <c r="CS347" i="1"/>
  <c r="CS346" i="1" s="1"/>
  <c r="X359" i="1"/>
  <c r="AD359" i="1" s="1"/>
  <c r="AJ359" i="1" s="1"/>
  <c r="AP359" i="1" s="1"/>
  <c r="AV359" i="1" s="1"/>
  <c r="BB359" i="1" s="1"/>
  <c r="BH359" i="1" s="1"/>
  <c r="BN359" i="1" s="1"/>
  <c r="X360" i="1"/>
  <c r="AD360" i="1" s="1"/>
  <c r="AJ360" i="1" s="1"/>
  <c r="AP360" i="1" s="1"/>
  <c r="AV360" i="1" s="1"/>
  <c r="BB360" i="1" s="1"/>
  <c r="BH360" i="1" s="1"/>
  <c r="BN360" i="1" s="1"/>
  <c r="X361" i="1"/>
  <c r="AD361" i="1" s="1"/>
  <c r="AJ361" i="1" s="1"/>
  <c r="AP361" i="1" s="1"/>
  <c r="AV361" i="1" s="1"/>
  <c r="BB361" i="1" s="1"/>
  <c r="BH361" i="1" s="1"/>
  <c r="BN361" i="1" s="1"/>
  <c r="M365" i="1"/>
  <c r="S365" i="1" s="1"/>
  <c r="AB367" i="1"/>
  <c r="AZ367" i="1"/>
  <c r="AJ374" i="1"/>
  <c r="AP374" i="1" s="1"/>
  <c r="AV374" i="1" s="1"/>
  <c r="BB374" i="1" s="1"/>
  <c r="BH374" i="1" s="1"/>
  <c r="BN374" i="1" s="1"/>
  <c r="K398" i="1"/>
  <c r="M479" i="1"/>
  <c r="G478" i="1"/>
  <c r="M478" i="1" s="1"/>
  <c r="AG477" i="1"/>
  <c r="CC477" i="1"/>
  <c r="CO490" i="1"/>
  <c r="P503" i="1"/>
  <c r="W503" i="1"/>
  <c r="AN503" i="1"/>
  <c r="BE503" i="1"/>
  <c r="BL503" i="1"/>
  <c r="BV503" i="1"/>
  <c r="V531" i="1"/>
  <c r="V530" i="1" s="1"/>
  <c r="AC531" i="1"/>
  <c r="AC530" i="1" s="1"/>
  <c r="AT531" i="1"/>
  <c r="AT530" i="1" s="1"/>
  <c r="BA531" i="1"/>
  <c r="BA530" i="1" s="1"/>
  <c r="BR531" i="1"/>
  <c r="BR530" i="1" s="1"/>
  <c r="CB531" i="1"/>
  <c r="CB530" i="1" s="1"/>
  <c r="R534" i="1"/>
  <c r="X534" i="1" s="1"/>
  <c r="AD534" i="1" s="1"/>
  <c r="AJ534" i="1" s="1"/>
  <c r="AP534" i="1" s="1"/>
  <c r="AV534" i="1" s="1"/>
  <c r="BB534" i="1" s="1"/>
  <c r="BH534" i="1" s="1"/>
  <c r="BN534" i="1" s="1"/>
  <c r="BS534" i="1" s="1"/>
  <c r="BX534" i="1" s="1"/>
  <c r="CD534" i="1" s="1"/>
  <c r="CJ534" i="1" s="1"/>
  <c r="CP534" i="1" s="1"/>
  <c r="AS564" i="1"/>
  <c r="BA583" i="1"/>
  <c r="K587" i="1"/>
  <c r="K583" i="1" s="1"/>
  <c r="K548" i="1" s="1"/>
  <c r="M637" i="1"/>
  <c r="S637" i="1" s="1"/>
  <c r="N638" i="1"/>
  <c r="T638" i="1" s="1"/>
  <c r="Z638" i="1" s="1"/>
  <c r="H637" i="1"/>
  <c r="N643" i="1"/>
  <c r="T643" i="1" s="1"/>
  <c r="Z643" i="1" s="1"/>
  <c r="AF643" i="1" s="1"/>
  <c r="AL643" i="1" s="1"/>
  <c r="AR643" i="1" s="1"/>
  <c r="AX643" i="1" s="1"/>
  <c r="BD643" i="1" s="1"/>
  <c r="BJ643" i="1" s="1"/>
  <c r="BP643" i="1" s="1"/>
  <c r="BU643" i="1" s="1"/>
  <c r="BZ643" i="1" s="1"/>
  <c r="CF643" i="1" s="1"/>
  <c r="CL643" i="1" s="1"/>
  <c r="CR643" i="1" s="1"/>
  <c r="H642" i="1"/>
  <c r="AD651" i="1"/>
  <c r="AJ651" i="1" s="1"/>
  <c r="AP651" i="1" s="1"/>
  <c r="AV651" i="1" s="1"/>
  <c r="BB651" i="1" s="1"/>
  <c r="BH651" i="1" s="1"/>
  <c r="BN651" i="1" s="1"/>
  <c r="BS651" i="1" s="1"/>
  <c r="BX651" i="1" s="1"/>
  <c r="CD651" i="1" s="1"/>
  <c r="CJ651" i="1" s="1"/>
  <c r="CP651" i="1" s="1"/>
  <c r="CS678" i="1"/>
  <c r="CS667" i="1" s="1"/>
  <c r="N694" i="1"/>
  <c r="T694" i="1" s="1"/>
  <c r="H693" i="1"/>
  <c r="N693" i="1" s="1"/>
  <c r="T693" i="1" s="1"/>
  <c r="P708" i="1"/>
  <c r="P707" i="1" s="1"/>
  <c r="P699" i="1" s="1"/>
  <c r="AG708" i="1"/>
  <c r="AG707" i="1" s="1"/>
  <c r="AN708" i="1"/>
  <c r="AN707" i="1" s="1"/>
  <c r="BE708" i="1"/>
  <c r="BE707" i="1" s="1"/>
  <c r="BL708" i="1"/>
  <c r="BL707" i="1" s="1"/>
  <c r="BL699" i="1" s="1"/>
  <c r="CC708" i="1"/>
  <c r="CC707" i="1" s="1"/>
  <c r="CM708" i="1"/>
  <c r="CM707" i="1" s="1"/>
  <c r="CM699" i="1" s="1"/>
  <c r="L742" i="1"/>
  <c r="R742" i="1" s="1"/>
  <c r="X742" i="1" s="1"/>
  <c r="AD742" i="1" s="1"/>
  <c r="AJ742" i="1" s="1"/>
  <c r="AP742" i="1" s="1"/>
  <c r="AV742" i="1" s="1"/>
  <c r="BB742" i="1" s="1"/>
  <c r="BH742" i="1" s="1"/>
  <c r="BN742" i="1" s="1"/>
  <c r="F741" i="1"/>
  <c r="M742" i="1"/>
  <c r="S742" i="1" s="1"/>
  <c r="Y742" i="1" s="1"/>
  <c r="AE742" i="1" s="1"/>
  <c r="AK742" i="1" s="1"/>
  <c r="AQ742" i="1" s="1"/>
  <c r="AW742" i="1" s="1"/>
  <c r="BC742" i="1" s="1"/>
  <c r="BI742" i="1" s="1"/>
  <c r="BO742" i="1" s="1"/>
  <c r="BT742" i="1" s="1"/>
  <c r="BY742" i="1" s="1"/>
  <c r="CE742" i="1" s="1"/>
  <c r="CK742" i="1" s="1"/>
  <c r="CQ742" i="1" s="1"/>
  <c r="J741" i="1"/>
  <c r="AT789" i="1"/>
  <c r="AT788" i="1" s="1"/>
  <c r="BR789" i="1"/>
  <c r="BR788" i="1" s="1"/>
  <c r="N349" i="1"/>
  <c r="T349" i="1" s="1"/>
  <c r="Z349" i="1" s="1"/>
  <c r="AF349" i="1" s="1"/>
  <c r="AL349" i="1" s="1"/>
  <c r="AR349" i="1" s="1"/>
  <c r="AX349" i="1" s="1"/>
  <c r="BD349" i="1" s="1"/>
  <c r="BJ349" i="1" s="1"/>
  <c r="BP349" i="1" s="1"/>
  <c r="BU349" i="1" s="1"/>
  <c r="BZ349" i="1" s="1"/>
  <c r="CF349" i="1" s="1"/>
  <c r="CL349" i="1" s="1"/>
  <c r="CR349" i="1" s="1"/>
  <c r="N350" i="1"/>
  <c r="T350" i="1" s="1"/>
  <c r="Z350" i="1" s="1"/>
  <c r="AF350" i="1" s="1"/>
  <c r="AL350" i="1" s="1"/>
  <c r="AR350" i="1" s="1"/>
  <c r="AX350" i="1" s="1"/>
  <c r="BD350" i="1" s="1"/>
  <c r="BJ350" i="1" s="1"/>
  <c r="BP350" i="1" s="1"/>
  <c r="BU350" i="1" s="1"/>
  <c r="BZ350" i="1" s="1"/>
  <c r="CF350" i="1" s="1"/>
  <c r="CL350" i="1" s="1"/>
  <c r="CR350" i="1" s="1"/>
  <c r="CR354" i="1"/>
  <c r="CI347" i="1"/>
  <c r="CI346" i="1" s="1"/>
  <c r="BW358" i="1"/>
  <c r="L365" i="1"/>
  <c r="R365" i="1" s="1"/>
  <c r="X365" i="1" s="1"/>
  <c r="AD365" i="1" s="1"/>
  <c r="AJ365" i="1" s="1"/>
  <c r="AP365" i="1" s="1"/>
  <c r="AV365" i="1" s="1"/>
  <c r="BB365" i="1" s="1"/>
  <c r="BH365" i="1" s="1"/>
  <c r="BN365" i="1" s="1"/>
  <c r="BS365" i="1" s="1"/>
  <c r="BX365" i="1" s="1"/>
  <c r="CD365" i="1" s="1"/>
  <c r="CJ365" i="1" s="1"/>
  <c r="CP365" i="1" s="1"/>
  <c r="K367" i="1"/>
  <c r="CA367" i="1"/>
  <c r="CA358" i="1" s="1"/>
  <c r="CA357" i="1" s="1"/>
  <c r="CA356" i="1" s="1"/>
  <c r="M369" i="1"/>
  <c r="S369" i="1" s="1"/>
  <c r="M375" i="1"/>
  <c r="S375" i="1" s="1"/>
  <c r="Y375" i="1" s="1"/>
  <c r="AE375" i="1" s="1"/>
  <c r="AK375" i="1" s="1"/>
  <c r="AQ375" i="1" s="1"/>
  <c r="AW375" i="1" s="1"/>
  <c r="BC375" i="1" s="1"/>
  <c r="BI375" i="1" s="1"/>
  <c r="BO375" i="1" s="1"/>
  <c r="BT375" i="1" s="1"/>
  <c r="BY375" i="1" s="1"/>
  <c r="CE375" i="1" s="1"/>
  <c r="CK375" i="1" s="1"/>
  <c r="CQ375" i="1" s="1"/>
  <c r="L379" i="1"/>
  <c r="R379" i="1" s="1"/>
  <c r="X379" i="1" s="1"/>
  <c r="AD379" i="1" s="1"/>
  <c r="AJ379" i="1" s="1"/>
  <c r="AP379" i="1" s="1"/>
  <c r="AV379" i="1" s="1"/>
  <c r="BB379" i="1" s="1"/>
  <c r="BH379" i="1" s="1"/>
  <c r="BN379" i="1" s="1"/>
  <c r="BS379" i="1" s="1"/>
  <c r="BX379" i="1" s="1"/>
  <c r="CD379" i="1" s="1"/>
  <c r="CJ379" i="1" s="1"/>
  <c r="CP379" i="1" s="1"/>
  <c r="Q383" i="1"/>
  <c r="Y384" i="1"/>
  <c r="AE384" i="1" s="1"/>
  <c r="AK384" i="1" s="1"/>
  <c r="AQ384" i="1" s="1"/>
  <c r="AW384" i="1" s="1"/>
  <c r="BC384" i="1" s="1"/>
  <c r="BI384" i="1" s="1"/>
  <c r="BO384" i="1" s="1"/>
  <c r="O387" i="1"/>
  <c r="O386" i="1" s="1"/>
  <c r="V387" i="1"/>
  <c r="V386" i="1" s="1"/>
  <c r="AC387" i="1"/>
  <c r="AC386" i="1" s="1"/>
  <c r="AM387" i="1"/>
  <c r="AM386" i="1" s="1"/>
  <c r="AT387" i="1"/>
  <c r="AT386" i="1" s="1"/>
  <c r="BA387" i="1"/>
  <c r="BA386" i="1" s="1"/>
  <c r="BK387" i="1"/>
  <c r="BK386" i="1" s="1"/>
  <c r="BR387" i="1"/>
  <c r="BR386" i="1" s="1"/>
  <c r="CB387" i="1"/>
  <c r="CB386" i="1" s="1"/>
  <c r="CI387" i="1"/>
  <c r="CI386" i="1" s="1"/>
  <c r="CS387" i="1"/>
  <c r="CS386" i="1" s="1"/>
  <c r="AN387" i="1"/>
  <c r="AN386" i="1" s="1"/>
  <c r="AU387" i="1"/>
  <c r="AU386" i="1" s="1"/>
  <c r="BE387" i="1"/>
  <c r="BE386" i="1" s="1"/>
  <c r="BL387" i="1"/>
  <c r="BL386" i="1" s="1"/>
  <c r="BV387" i="1"/>
  <c r="BV386" i="1" s="1"/>
  <c r="CC387" i="1"/>
  <c r="CC386" i="1" s="1"/>
  <c r="M401" i="1"/>
  <c r="L409" i="1"/>
  <c r="R409" i="1" s="1"/>
  <c r="Q412" i="1"/>
  <c r="Q411" i="1" s="1"/>
  <c r="AA412" i="1"/>
  <c r="AA411" i="1" s="1"/>
  <c r="AH412" i="1"/>
  <c r="AH411" i="1" s="1"/>
  <c r="CG412" i="1"/>
  <c r="CG411" i="1" s="1"/>
  <c r="W430" i="1"/>
  <c r="W429" i="1" s="1"/>
  <c r="AG430" i="1"/>
  <c r="AG429" i="1" s="1"/>
  <c r="BV430" i="1"/>
  <c r="BV429" i="1" s="1"/>
  <c r="CC430" i="1"/>
  <c r="CC429" i="1" s="1"/>
  <c r="CM430" i="1"/>
  <c r="CM429" i="1" s="1"/>
  <c r="L438" i="1"/>
  <c r="R438" i="1" s="1"/>
  <c r="AH437" i="1"/>
  <c r="AH436" i="1" s="1"/>
  <c r="BF437" i="1"/>
  <c r="BF436" i="1" s="1"/>
  <c r="CN437" i="1"/>
  <c r="CN436" i="1" s="1"/>
  <c r="V437" i="1"/>
  <c r="V436" i="1" s="1"/>
  <c r="AC437" i="1"/>
  <c r="AC436" i="1" s="1"/>
  <c r="AT437" i="1"/>
  <c r="AT436" i="1" s="1"/>
  <c r="BA437" i="1"/>
  <c r="BA436" i="1" s="1"/>
  <c r="BR437" i="1"/>
  <c r="CB437" i="1"/>
  <c r="CB436" i="1" s="1"/>
  <c r="CS437" i="1"/>
  <c r="CS436" i="1" s="1"/>
  <c r="O437" i="1"/>
  <c r="O436" i="1" s="1"/>
  <c r="I452" i="1"/>
  <c r="AM452" i="1"/>
  <c r="CB452" i="1"/>
  <c r="M463" i="1"/>
  <c r="S463" i="1" s="1"/>
  <c r="Y463" i="1" s="1"/>
  <c r="AE463" i="1" s="1"/>
  <c r="AK463" i="1" s="1"/>
  <c r="AQ463" i="1" s="1"/>
  <c r="AW463" i="1" s="1"/>
  <c r="BC463" i="1" s="1"/>
  <c r="BI463" i="1" s="1"/>
  <c r="BO463" i="1" s="1"/>
  <c r="M464" i="1"/>
  <c r="S464" i="1" s="1"/>
  <c r="Y464" i="1" s="1"/>
  <c r="AE464" i="1" s="1"/>
  <c r="AK464" i="1" s="1"/>
  <c r="AQ464" i="1" s="1"/>
  <c r="AW464" i="1" s="1"/>
  <c r="BC464" i="1" s="1"/>
  <c r="BI464" i="1" s="1"/>
  <c r="BO464" i="1" s="1"/>
  <c r="M465" i="1"/>
  <c r="S465" i="1" s="1"/>
  <c r="Y465" i="1" s="1"/>
  <c r="AE465" i="1" s="1"/>
  <c r="AK465" i="1" s="1"/>
  <c r="AQ465" i="1" s="1"/>
  <c r="AW465" i="1" s="1"/>
  <c r="BC465" i="1" s="1"/>
  <c r="BI465" i="1" s="1"/>
  <c r="BO465" i="1" s="1"/>
  <c r="M473" i="1"/>
  <c r="S473" i="1" s="1"/>
  <c r="Y473" i="1" s="1"/>
  <c r="AE473" i="1" s="1"/>
  <c r="AK473" i="1" s="1"/>
  <c r="AQ473" i="1" s="1"/>
  <c r="AW473" i="1" s="1"/>
  <c r="BC473" i="1" s="1"/>
  <c r="BI473" i="1" s="1"/>
  <c r="BO473" i="1" s="1"/>
  <c r="BT473" i="1" s="1"/>
  <c r="BY473" i="1" s="1"/>
  <c r="CE473" i="1" s="1"/>
  <c r="CK473" i="1" s="1"/>
  <c r="CQ473" i="1" s="1"/>
  <c r="Q472" i="1"/>
  <c r="Q467" i="1" s="1"/>
  <c r="Q462" i="1" s="1"/>
  <c r="AA472" i="1"/>
  <c r="AA467" i="1" s="1"/>
  <c r="AA462" i="1" s="1"/>
  <c r="AO472" i="1"/>
  <c r="AO467" i="1" s="1"/>
  <c r="AO462" i="1" s="1"/>
  <c r="BM472" i="1"/>
  <c r="BM467" i="1" s="1"/>
  <c r="BM462" i="1" s="1"/>
  <c r="BW472" i="1"/>
  <c r="BW467" i="1" s="1"/>
  <c r="BW462" i="1" s="1"/>
  <c r="CG472" i="1"/>
  <c r="CG467" i="1" s="1"/>
  <c r="CG462" i="1" s="1"/>
  <c r="N475" i="1"/>
  <c r="T475" i="1" s="1"/>
  <c r="Z475" i="1" s="1"/>
  <c r="AF475" i="1" s="1"/>
  <c r="AL475" i="1" s="1"/>
  <c r="AR475" i="1" s="1"/>
  <c r="AX475" i="1" s="1"/>
  <c r="BD475" i="1" s="1"/>
  <c r="BJ475" i="1" s="1"/>
  <c r="BP475" i="1" s="1"/>
  <c r="BU475" i="1" s="1"/>
  <c r="BZ475" i="1" s="1"/>
  <c r="CF475" i="1" s="1"/>
  <c r="CL475" i="1" s="1"/>
  <c r="CR475" i="1" s="1"/>
  <c r="V472" i="1"/>
  <c r="V467" i="1" s="1"/>
  <c r="AM472" i="1"/>
  <c r="AM467" i="1" s="1"/>
  <c r="AT472" i="1"/>
  <c r="AT467" i="1" s="1"/>
  <c r="BA472" i="1"/>
  <c r="BA467" i="1" s="1"/>
  <c r="BA462" i="1" s="1"/>
  <c r="BR472" i="1"/>
  <c r="CB472" i="1"/>
  <c r="CB467" i="1" s="1"/>
  <c r="CI472" i="1"/>
  <c r="CI467" i="1" s="1"/>
  <c r="CS472" i="1"/>
  <c r="CS467" i="1" s="1"/>
  <c r="L482" i="1"/>
  <c r="R482" i="1" s="1"/>
  <c r="X482" i="1" s="1"/>
  <c r="AD482" i="1" s="1"/>
  <c r="AJ482" i="1" s="1"/>
  <c r="AP482" i="1" s="1"/>
  <c r="AV482" i="1" s="1"/>
  <c r="BB482" i="1" s="1"/>
  <c r="BH482" i="1" s="1"/>
  <c r="BN482" i="1" s="1"/>
  <c r="F492" i="1"/>
  <c r="N493" i="1"/>
  <c r="T493" i="1" s="1"/>
  <c r="Z493" i="1" s="1"/>
  <c r="AF493" i="1" s="1"/>
  <c r="AL493" i="1" s="1"/>
  <c r="AR493" i="1" s="1"/>
  <c r="AX493" i="1" s="1"/>
  <c r="BD493" i="1" s="1"/>
  <c r="BJ493" i="1" s="1"/>
  <c r="BP493" i="1" s="1"/>
  <c r="BU493" i="1" s="1"/>
  <c r="BZ493" i="1" s="1"/>
  <c r="CF493" i="1" s="1"/>
  <c r="CL493" i="1" s="1"/>
  <c r="CR493" i="1" s="1"/>
  <c r="O492" i="1"/>
  <c r="O491" i="1" s="1"/>
  <c r="V492" i="1"/>
  <c r="V491" i="1" s="1"/>
  <c r="AT492" i="1"/>
  <c r="AT491" i="1" s="1"/>
  <c r="BA492" i="1"/>
  <c r="BA491" i="1" s="1"/>
  <c r="BA490" i="1" s="1"/>
  <c r="BK492" i="1"/>
  <c r="BK491" i="1" s="1"/>
  <c r="BR492" i="1"/>
  <c r="BR491" i="1" s="1"/>
  <c r="CS492" i="1"/>
  <c r="CS491" i="1" s="1"/>
  <c r="CS490" i="1" s="1"/>
  <c r="H492" i="1"/>
  <c r="L499" i="1"/>
  <c r="R499" i="1" s="1"/>
  <c r="X499" i="1" s="1"/>
  <c r="AD499" i="1" s="1"/>
  <c r="AJ499" i="1" s="1"/>
  <c r="AP499" i="1" s="1"/>
  <c r="AV499" i="1" s="1"/>
  <c r="BB499" i="1" s="1"/>
  <c r="BH499" i="1" s="1"/>
  <c r="BN499" i="1" s="1"/>
  <c r="BS499" i="1" s="1"/>
  <c r="BX499" i="1" s="1"/>
  <c r="CD499" i="1" s="1"/>
  <c r="CJ499" i="1" s="1"/>
  <c r="CP499" i="1" s="1"/>
  <c r="F498" i="1"/>
  <c r="J498" i="1"/>
  <c r="J497" i="1" s="1"/>
  <c r="AH498" i="1"/>
  <c r="AH497" i="1" s="1"/>
  <c r="AY498" i="1"/>
  <c r="AY497" i="1" s="1"/>
  <c r="AY490" i="1" s="1"/>
  <c r="BF498" i="1"/>
  <c r="BF497" i="1" s="1"/>
  <c r="CN498" i="1"/>
  <c r="CN497" i="1" s="1"/>
  <c r="M505" i="1"/>
  <c r="S505" i="1" s="1"/>
  <c r="Y505" i="1" s="1"/>
  <c r="AE505" i="1" s="1"/>
  <c r="AK505" i="1" s="1"/>
  <c r="AQ505" i="1" s="1"/>
  <c r="AW505" i="1" s="1"/>
  <c r="BC505" i="1" s="1"/>
  <c r="BI505" i="1" s="1"/>
  <c r="BO505" i="1" s="1"/>
  <c r="Q503" i="1"/>
  <c r="AA503" i="1"/>
  <c r="AH503" i="1"/>
  <c r="AO503" i="1"/>
  <c r="AY503" i="1"/>
  <c r="BF503" i="1"/>
  <c r="BW503" i="1"/>
  <c r="CG503" i="1"/>
  <c r="F518" i="1"/>
  <c r="F517" i="1" s="1"/>
  <c r="O518" i="1"/>
  <c r="O517" i="1" s="1"/>
  <c r="AT518" i="1"/>
  <c r="AT517" i="1" s="1"/>
  <c r="AT516" i="1" s="1"/>
  <c r="BK518" i="1"/>
  <c r="BK517" i="1" s="1"/>
  <c r="CB518" i="1"/>
  <c r="CB517" i="1" s="1"/>
  <c r="M521" i="1"/>
  <c r="S521" i="1" s="1"/>
  <c r="Y521" i="1" s="1"/>
  <c r="AE521" i="1" s="1"/>
  <c r="AK521" i="1" s="1"/>
  <c r="AQ521" i="1" s="1"/>
  <c r="AW521" i="1" s="1"/>
  <c r="BC521" i="1" s="1"/>
  <c r="BI521" i="1" s="1"/>
  <c r="BO521" i="1" s="1"/>
  <c r="N521" i="1"/>
  <c r="T521" i="1" s="1"/>
  <c r="Z521" i="1" s="1"/>
  <c r="AF521" i="1" s="1"/>
  <c r="AL521" i="1" s="1"/>
  <c r="AR521" i="1" s="1"/>
  <c r="AX521" i="1" s="1"/>
  <c r="BD521" i="1" s="1"/>
  <c r="BJ521" i="1" s="1"/>
  <c r="BP521" i="1" s="1"/>
  <c r="BU521" i="1" s="1"/>
  <c r="BZ521" i="1" s="1"/>
  <c r="CF521" i="1" s="1"/>
  <c r="CL521" i="1" s="1"/>
  <c r="CR521" i="1" s="1"/>
  <c r="U518" i="1"/>
  <c r="U517" i="1" s="1"/>
  <c r="AB518" i="1"/>
  <c r="AB517" i="1" s="1"/>
  <c r="AS518" i="1"/>
  <c r="AS517" i="1" s="1"/>
  <c r="AZ518" i="1"/>
  <c r="AZ517" i="1" s="1"/>
  <c r="BQ518" i="1"/>
  <c r="CA518" i="1"/>
  <c r="CA517" i="1" s="1"/>
  <c r="CO518" i="1"/>
  <c r="CO517" i="1" s="1"/>
  <c r="L528" i="1"/>
  <c r="R528" i="1" s="1"/>
  <c r="X528" i="1" s="1"/>
  <c r="AD528" i="1" s="1"/>
  <c r="AJ528" i="1" s="1"/>
  <c r="AP528" i="1" s="1"/>
  <c r="AV528" i="1" s="1"/>
  <c r="BB528" i="1" s="1"/>
  <c r="BH528" i="1" s="1"/>
  <c r="BN528" i="1" s="1"/>
  <c r="M528" i="1"/>
  <c r="S528" i="1" s="1"/>
  <c r="Y528" i="1" s="1"/>
  <c r="AE528" i="1" s="1"/>
  <c r="AK528" i="1" s="1"/>
  <c r="AQ528" i="1" s="1"/>
  <c r="AW528" i="1" s="1"/>
  <c r="BC528" i="1" s="1"/>
  <c r="BI528" i="1" s="1"/>
  <c r="BO528" i="1" s="1"/>
  <c r="L532" i="1"/>
  <c r="R532" i="1" s="1"/>
  <c r="W531" i="1"/>
  <c r="W530" i="1" s="1"/>
  <c r="AU531" i="1"/>
  <c r="AU530" i="1" s="1"/>
  <c r="CM531" i="1"/>
  <c r="CM530" i="1" s="1"/>
  <c r="N542" i="1"/>
  <c r="T542" i="1" s="1"/>
  <c r="AC541" i="1"/>
  <c r="AC540" i="1" s="1"/>
  <c r="L559" i="1"/>
  <c r="R559" i="1" s="1"/>
  <c r="X559" i="1" s="1"/>
  <c r="AD559" i="1" s="1"/>
  <c r="J557" i="1"/>
  <c r="AA557" i="1"/>
  <c r="AH557" i="1"/>
  <c r="AY557" i="1"/>
  <c r="BF557" i="1"/>
  <c r="BW557" i="1"/>
  <c r="CN557" i="1"/>
  <c r="G561" i="1"/>
  <c r="G557" i="1" s="1"/>
  <c r="AH564" i="1"/>
  <c r="CG564" i="1"/>
  <c r="F572" i="1"/>
  <c r="CC583" i="1"/>
  <c r="U587" i="1"/>
  <c r="U583" i="1" s="1"/>
  <c r="AI587" i="1"/>
  <c r="AI583" i="1" s="1"/>
  <c r="AS587" i="1"/>
  <c r="AS583" i="1" s="1"/>
  <c r="AZ587" i="1"/>
  <c r="AZ583" i="1" s="1"/>
  <c r="O587" i="1"/>
  <c r="O583" i="1" s="1"/>
  <c r="V587" i="1"/>
  <c r="AC587" i="1"/>
  <c r="AC583" i="1" s="1"/>
  <c r="L598" i="1"/>
  <c r="R598" i="1" s="1"/>
  <c r="X598" i="1" s="1"/>
  <c r="AD598" i="1" s="1"/>
  <c r="AO592" i="1"/>
  <c r="L602" i="1"/>
  <c r="R602" i="1" s="1"/>
  <c r="L606" i="1"/>
  <c r="R606" i="1" s="1"/>
  <c r="H611" i="1"/>
  <c r="N611" i="1" s="1"/>
  <c r="T611" i="1" s="1"/>
  <c r="L612" i="1"/>
  <c r="R612" i="1" s="1"/>
  <c r="X612" i="1" s="1"/>
  <c r="AD612" i="1" s="1"/>
  <c r="AJ612" i="1" s="1"/>
  <c r="AP612" i="1" s="1"/>
  <c r="AV612" i="1" s="1"/>
  <c r="BB612" i="1" s="1"/>
  <c r="BH612" i="1" s="1"/>
  <c r="BN612" i="1" s="1"/>
  <c r="M612" i="1"/>
  <c r="S612" i="1" s="1"/>
  <c r="Y612" i="1" s="1"/>
  <c r="AE612" i="1" s="1"/>
  <c r="AK612" i="1" s="1"/>
  <c r="AQ612" i="1" s="1"/>
  <c r="AW612" i="1" s="1"/>
  <c r="BC612" i="1" s="1"/>
  <c r="BI612" i="1" s="1"/>
  <c r="BO612" i="1" s="1"/>
  <c r="BT612" i="1" s="1"/>
  <c r="BY612" i="1" s="1"/>
  <c r="CE612" i="1" s="1"/>
  <c r="CK612" i="1" s="1"/>
  <c r="CQ612" i="1" s="1"/>
  <c r="O614" i="1"/>
  <c r="O610" i="1" s="1"/>
  <c r="O609" i="1" s="1"/>
  <c r="O608" i="1" s="1"/>
  <c r="V614" i="1"/>
  <c r="V610" i="1" s="1"/>
  <c r="V609" i="1" s="1"/>
  <c r="V608" i="1" s="1"/>
  <c r="AC614" i="1"/>
  <c r="AC610" i="1" s="1"/>
  <c r="AC609" i="1" s="1"/>
  <c r="AC608" i="1" s="1"/>
  <c r="AM614" i="1"/>
  <c r="AM610" i="1" s="1"/>
  <c r="AM609" i="1" s="1"/>
  <c r="AM608" i="1" s="1"/>
  <c r="AT614" i="1"/>
  <c r="AT610" i="1" s="1"/>
  <c r="AT609" i="1" s="1"/>
  <c r="AT608" i="1" s="1"/>
  <c r="BA614" i="1"/>
  <c r="BA610" i="1" s="1"/>
  <c r="BA609" i="1" s="1"/>
  <c r="BA608" i="1" s="1"/>
  <c r="BK614" i="1"/>
  <c r="BK610" i="1" s="1"/>
  <c r="BK609" i="1" s="1"/>
  <c r="BK608" i="1" s="1"/>
  <c r="BR614" i="1"/>
  <c r="BR610" i="1" s="1"/>
  <c r="BR609" i="1" s="1"/>
  <c r="BR608" i="1" s="1"/>
  <c r="CB614" i="1"/>
  <c r="CB610" i="1" s="1"/>
  <c r="CB609" i="1" s="1"/>
  <c r="CB608" i="1" s="1"/>
  <c r="CI614" i="1"/>
  <c r="CI610" i="1" s="1"/>
  <c r="CI609" i="1" s="1"/>
  <c r="CI608" i="1" s="1"/>
  <c r="CS614" i="1"/>
  <c r="CS610" i="1" s="1"/>
  <c r="CS609" i="1" s="1"/>
  <c r="CS608" i="1" s="1"/>
  <c r="N626" i="1"/>
  <c r="T626" i="1" s="1"/>
  <c r="Z626" i="1" s="1"/>
  <c r="AF626" i="1" s="1"/>
  <c r="AL626" i="1" s="1"/>
  <c r="AR626" i="1" s="1"/>
  <c r="AX626" i="1" s="1"/>
  <c r="BD626" i="1" s="1"/>
  <c r="BJ626" i="1" s="1"/>
  <c r="BP626" i="1" s="1"/>
  <c r="BU626" i="1" s="1"/>
  <c r="BZ626" i="1" s="1"/>
  <c r="CF626" i="1" s="1"/>
  <c r="CL626" i="1" s="1"/>
  <c r="CR626" i="1" s="1"/>
  <c r="O624" i="1"/>
  <c r="O623" i="1" s="1"/>
  <c r="V624" i="1"/>
  <c r="V623" i="1" s="1"/>
  <c r="AC624" i="1"/>
  <c r="AC623" i="1" s="1"/>
  <c r="AM624" i="1"/>
  <c r="AM623" i="1" s="1"/>
  <c r="AT624" i="1"/>
  <c r="AT623" i="1" s="1"/>
  <c r="BA624" i="1"/>
  <c r="BA623" i="1" s="1"/>
  <c r="CB624" i="1"/>
  <c r="CB623" i="1" s="1"/>
  <c r="CS624" i="1"/>
  <c r="CS623" i="1" s="1"/>
  <c r="M634" i="1"/>
  <c r="S634" i="1" s="1"/>
  <c r="Y634" i="1" s="1"/>
  <c r="AE634" i="1" s="1"/>
  <c r="AK634" i="1" s="1"/>
  <c r="AQ634" i="1" s="1"/>
  <c r="AW634" i="1" s="1"/>
  <c r="BC634" i="1" s="1"/>
  <c r="BI634" i="1" s="1"/>
  <c r="BO634" i="1" s="1"/>
  <c r="BT634" i="1" s="1"/>
  <c r="BY634" i="1" s="1"/>
  <c r="CE634" i="1" s="1"/>
  <c r="CK634" i="1" s="1"/>
  <c r="CQ634" i="1" s="1"/>
  <c r="Q631" i="1"/>
  <c r="Q622" i="1" s="1"/>
  <c r="AH631" i="1"/>
  <c r="AH622" i="1" s="1"/>
  <c r="AO631" i="1"/>
  <c r="AO622" i="1" s="1"/>
  <c r="BF631" i="1"/>
  <c r="BF622" i="1" s="1"/>
  <c r="BM631" i="1"/>
  <c r="CG631" i="1"/>
  <c r="CN631" i="1"/>
  <c r="CN622" i="1" s="1"/>
  <c r="L638" i="1"/>
  <c r="R638" i="1" s="1"/>
  <c r="X638" i="1" s="1"/>
  <c r="AD638" i="1" s="1"/>
  <c r="AJ638" i="1" s="1"/>
  <c r="AP638" i="1" s="1"/>
  <c r="AV638" i="1" s="1"/>
  <c r="BB638" i="1" s="1"/>
  <c r="BH638" i="1" s="1"/>
  <c r="BN638" i="1" s="1"/>
  <c r="BS638" i="1" s="1"/>
  <c r="BX638" i="1" s="1"/>
  <c r="CD638" i="1" s="1"/>
  <c r="CJ638" i="1" s="1"/>
  <c r="CP638" i="1" s="1"/>
  <c r="L649" i="1"/>
  <c r="R649" i="1" s="1"/>
  <c r="X649" i="1" s="1"/>
  <c r="N652" i="1"/>
  <c r="T652" i="1" s="1"/>
  <c r="Z652" i="1" s="1"/>
  <c r="AF652" i="1" s="1"/>
  <c r="AL652" i="1" s="1"/>
  <c r="AR652" i="1" s="1"/>
  <c r="AX652" i="1" s="1"/>
  <c r="BD652" i="1" s="1"/>
  <c r="BJ652" i="1" s="1"/>
  <c r="BP652" i="1" s="1"/>
  <c r="BU652" i="1" s="1"/>
  <c r="BZ652" i="1" s="1"/>
  <c r="CF652" i="1" s="1"/>
  <c r="CL652" i="1" s="1"/>
  <c r="CR652" i="1" s="1"/>
  <c r="L655" i="1"/>
  <c r="R655" i="1" s="1"/>
  <c r="X655" i="1" s="1"/>
  <c r="AD655" i="1" s="1"/>
  <c r="AS647" i="1"/>
  <c r="AS646" i="1" s="1"/>
  <c r="BQ647" i="1"/>
  <c r="CO647" i="1"/>
  <c r="CO646" i="1" s="1"/>
  <c r="N658" i="1"/>
  <c r="T658" i="1" s="1"/>
  <c r="Z658" i="1" s="1"/>
  <c r="AF658" i="1" s="1"/>
  <c r="AL658" i="1" s="1"/>
  <c r="AR658" i="1" s="1"/>
  <c r="AX658" i="1" s="1"/>
  <c r="BD658" i="1" s="1"/>
  <c r="BJ658" i="1" s="1"/>
  <c r="BP658" i="1" s="1"/>
  <c r="BU658" i="1" s="1"/>
  <c r="BZ658" i="1" s="1"/>
  <c r="CF658" i="1" s="1"/>
  <c r="CL658" i="1" s="1"/>
  <c r="CR658" i="1" s="1"/>
  <c r="L662" i="1"/>
  <c r="R662" i="1" s="1"/>
  <c r="AH657" i="1"/>
  <c r="AH647" i="1" s="1"/>
  <c r="AH646" i="1" s="1"/>
  <c r="AH645" i="1" s="1"/>
  <c r="BF657" i="1"/>
  <c r="BF647" i="1" s="1"/>
  <c r="BF646" i="1" s="1"/>
  <c r="CG657" i="1"/>
  <c r="N670" i="1"/>
  <c r="T670" i="1" s="1"/>
  <c r="Z670" i="1" s="1"/>
  <c r="AF670" i="1" s="1"/>
  <c r="AL670" i="1" s="1"/>
  <c r="AR670" i="1" s="1"/>
  <c r="AX670" i="1" s="1"/>
  <c r="BD670" i="1" s="1"/>
  <c r="BJ670" i="1" s="1"/>
  <c r="BP670" i="1" s="1"/>
  <c r="BU670" i="1" s="1"/>
  <c r="BZ670" i="1" s="1"/>
  <c r="CF670" i="1" s="1"/>
  <c r="CL670" i="1" s="1"/>
  <c r="CR670" i="1" s="1"/>
  <c r="L680" i="1"/>
  <c r="R680" i="1" s="1"/>
  <c r="X680" i="1" s="1"/>
  <c r="AD680" i="1" s="1"/>
  <c r="AJ680" i="1" s="1"/>
  <c r="AP680" i="1" s="1"/>
  <c r="AV680" i="1" s="1"/>
  <c r="BB680" i="1" s="1"/>
  <c r="BH680" i="1" s="1"/>
  <c r="BN680" i="1" s="1"/>
  <c r="BS680" i="1" s="1"/>
  <c r="BX680" i="1" s="1"/>
  <c r="CD680" i="1" s="1"/>
  <c r="CJ680" i="1" s="1"/>
  <c r="CP680" i="1" s="1"/>
  <c r="CG678" i="1"/>
  <c r="N688" i="1"/>
  <c r="T688" i="1" s="1"/>
  <c r="Z688" i="1" s="1"/>
  <c r="AF688" i="1" s="1"/>
  <c r="AL688" i="1" s="1"/>
  <c r="AR688" i="1" s="1"/>
  <c r="AX688" i="1" s="1"/>
  <c r="BD688" i="1" s="1"/>
  <c r="BJ688" i="1" s="1"/>
  <c r="BP688" i="1" s="1"/>
  <c r="BU688" i="1" s="1"/>
  <c r="BZ688" i="1" s="1"/>
  <c r="CF688" i="1" s="1"/>
  <c r="CL688" i="1" s="1"/>
  <c r="CR688" i="1" s="1"/>
  <c r="M691" i="1"/>
  <c r="S691" i="1" s="1"/>
  <c r="Y691" i="1" s="1"/>
  <c r="AE691" i="1" s="1"/>
  <c r="AK691" i="1" s="1"/>
  <c r="AQ691" i="1" s="1"/>
  <c r="AW691" i="1" s="1"/>
  <c r="BC691" i="1" s="1"/>
  <c r="BI691" i="1" s="1"/>
  <c r="BO691" i="1" s="1"/>
  <c r="BT691" i="1" s="1"/>
  <c r="BY691" i="1" s="1"/>
  <c r="CE691" i="1" s="1"/>
  <c r="CK691" i="1" s="1"/>
  <c r="CQ691" i="1" s="1"/>
  <c r="AY702" i="1"/>
  <c r="AY701" i="1" s="1"/>
  <c r="AY700" i="1" s="1"/>
  <c r="N709" i="1"/>
  <c r="T709" i="1" s="1"/>
  <c r="Z709" i="1" s="1"/>
  <c r="AF709" i="1" s="1"/>
  <c r="AL709" i="1" s="1"/>
  <c r="AR709" i="1" s="1"/>
  <c r="AX709" i="1" s="1"/>
  <c r="BD709" i="1" s="1"/>
  <c r="BJ709" i="1" s="1"/>
  <c r="BP709" i="1" s="1"/>
  <c r="BU709" i="1" s="1"/>
  <c r="BZ709" i="1" s="1"/>
  <c r="CF709" i="1" s="1"/>
  <c r="CL709" i="1" s="1"/>
  <c r="CR709" i="1" s="1"/>
  <c r="U708" i="1"/>
  <c r="U707" i="1" s="1"/>
  <c r="AB708" i="1"/>
  <c r="AB707" i="1" s="1"/>
  <c r="AS708" i="1"/>
  <c r="AS707" i="1" s="1"/>
  <c r="AZ708" i="1"/>
  <c r="AZ707" i="1" s="1"/>
  <c r="CH708" i="1"/>
  <c r="CH707" i="1" s="1"/>
  <c r="N710" i="1"/>
  <c r="T710" i="1" s="1"/>
  <c r="Z710" i="1" s="1"/>
  <c r="AF710" i="1" s="1"/>
  <c r="AL710" i="1" s="1"/>
  <c r="AR710" i="1" s="1"/>
  <c r="AX710" i="1" s="1"/>
  <c r="BD710" i="1" s="1"/>
  <c r="BJ710" i="1" s="1"/>
  <c r="BP710" i="1" s="1"/>
  <c r="BU710" i="1" s="1"/>
  <c r="BZ710" i="1" s="1"/>
  <c r="CF710" i="1" s="1"/>
  <c r="CL710" i="1" s="1"/>
  <c r="CR710" i="1" s="1"/>
  <c r="M713" i="1"/>
  <c r="S713" i="1" s="1"/>
  <c r="Y713" i="1" s="1"/>
  <c r="L720" i="1"/>
  <c r="R720" i="1" s="1"/>
  <c r="X720" i="1" s="1"/>
  <c r="AD720" i="1" s="1"/>
  <c r="AJ720" i="1" s="1"/>
  <c r="AP720" i="1" s="1"/>
  <c r="AV720" i="1" s="1"/>
  <c r="BB720" i="1" s="1"/>
  <c r="BH720" i="1" s="1"/>
  <c r="BN720" i="1" s="1"/>
  <c r="BS720" i="1" s="1"/>
  <c r="BX720" i="1" s="1"/>
  <c r="CD720" i="1" s="1"/>
  <c r="CJ720" i="1" s="1"/>
  <c r="CP720" i="1" s="1"/>
  <c r="J715" i="1"/>
  <c r="J708" i="1" s="1"/>
  <c r="F726" i="1"/>
  <c r="F725" i="1" s="1"/>
  <c r="M736" i="1"/>
  <c r="S736" i="1" s="1"/>
  <c r="Y736" i="1" s="1"/>
  <c r="AE736" i="1" s="1"/>
  <c r="AK736" i="1" s="1"/>
  <c r="AQ736" i="1" s="1"/>
  <c r="AW736" i="1" s="1"/>
  <c r="BC736" i="1" s="1"/>
  <c r="BI736" i="1" s="1"/>
  <c r="BO736" i="1" s="1"/>
  <c r="M738" i="1"/>
  <c r="S738" i="1" s="1"/>
  <c r="Y738" i="1" s="1"/>
  <c r="AE738" i="1" s="1"/>
  <c r="AK738" i="1" s="1"/>
  <c r="AQ738" i="1" s="1"/>
  <c r="AW738" i="1" s="1"/>
  <c r="BC738" i="1" s="1"/>
  <c r="BI738" i="1" s="1"/>
  <c r="BO738" i="1" s="1"/>
  <c r="AA745" i="1"/>
  <c r="AA744" i="1" s="1"/>
  <c r="AO745" i="1"/>
  <c r="AO744" i="1" s="1"/>
  <c r="AO729" i="1" s="1"/>
  <c r="AY745" i="1"/>
  <c r="AY744" i="1" s="1"/>
  <c r="BW745" i="1"/>
  <c r="BW744" i="1" s="1"/>
  <c r="CG745" i="1"/>
  <c r="CG744" i="1" s="1"/>
  <c r="CN745" i="1"/>
  <c r="CN744" i="1" s="1"/>
  <c r="CN729" i="1" s="1"/>
  <c r="I759" i="1"/>
  <c r="I758" i="1" s="1"/>
  <c r="I729" i="1" s="1"/>
  <c r="P759" i="1"/>
  <c r="P758" i="1" s="1"/>
  <c r="CC775" i="1"/>
  <c r="G779" i="1"/>
  <c r="CB789" i="1"/>
  <c r="CB788" i="1" s="1"/>
  <c r="L845" i="1"/>
  <c r="R845" i="1" s="1"/>
  <c r="X845" i="1" s="1"/>
  <c r="AD845" i="1" s="1"/>
  <c r="AJ845" i="1" s="1"/>
  <c r="AP845" i="1" s="1"/>
  <c r="AV845" i="1" s="1"/>
  <c r="BB845" i="1" s="1"/>
  <c r="BH845" i="1" s="1"/>
  <c r="BN845" i="1" s="1"/>
  <c r="BS845" i="1" s="1"/>
  <c r="BX845" i="1" s="1"/>
  <c r="CD845" i="1" s="1"/>
  <c r="CJ845" i="1" s="1"/>
  <c r="CP845" i="1" s="1"/>
  <c r="F844" i="1"/>
  <c r="L844" i="1" s="1"/>
  <c r="R844" i="1" s="1"/>
  <c r="X844" i="1" s="1"/>
  <c r="AD844" i="1" s="1"/>
  <c r="AJ844" i="1" s="1"/>
  <c r="AP844" i="1" s="1"/>
  <c r="AV844" i="1" s="1"/>
  <c r="BB844" i="1" s="1"/>
  <c r="BH844" i="1" s="1"/>
  <c r="BN844" i="1" s="1"/>
  <c r="BS844" i="1" s="1"/>
  <c r="BX844" i="1" s="1"/>
  <c r="CD844" i="1" s="1"/>
  <c r="CJ844" i="1" s="1"/>
  <c r="CP844" i="1" s="1"/>
  <c r="AG851" i="1"/>
  <c r="BL851" i="1"/>
  <c r="CM851" i="1"/>
  <c r="AP872" i="1"/>
  <c r="AV872" i="1" s="1"/>
  <c r="BB872" i="1" s="1"/>
  <c r="BH872" i="1" s="1"/>
  <c r="BN872" i="1" s="1"/>
  <c r="BS872" i="1" s="1"/>
  <c r="BX872" i="1" s="1"/>
  <c r="CD872" i="1" s="1"/>
  <c r="CJ872" i="1" s="1"/>
  <c r="CP872" i="1" s="1"/>
  <c r="AG974" i="1"/>
  <c r="AG973" i="1" s="1"/>
  <c r="CB1136" i="1"/>
  <c r="CS1136" i="1"/>
  <c r="BL1194" i="1"/>
  <c r="L1245" i="1"/>
  <c r="R1245" i="1" s="1"/>
  <c r="X1245" i="1" s="1"/>
  <c r="M374" i="1"/>
  <c r="S374" i="1" s="1"/>
  <c r="Y374" i="1" s="1"/>
  <c r="AE374" i="1" s="1"/>
  <c r="AK374" i="1" s="1"/>
  <c r="AQ374" i="1" s="1"/>
  <c r="AW374" i="1" s="1"/>
  <c r="BC374" i="1" s="1"/>
  <c r="BI374" i="1" s="1"/>
  <c r="BO374" i="1" s="1"/>
  <c r="BT374" i="1" s="1"/>
  <c r="BY374" i="1" s="1"/>
  <c r="CE374" i="1" s="1"/>
  <c r="CK374" i="1" s="1"/>
  <c r="CQ374" i="1" s="1"/>
  <c r="T375" i="1"/>
  <c r="L378" i="1"/>
  <c r="R378" i="1" s="1"/>
  <c r="X378" i="1" s="1"/>
  <c r="AD378" i="1" s="1"/>
  <c r="AJ378" i="1" s="1"/>
  <c r="AP378" i="1" s="1"/>
  <c r="AV378" i="1" s="1"/>
  <c r="BB378" i="1" s="1"/>
  <c r="BH378" i="1" s="1"/>
  <c r="BN378" i="1" s="1"/>
  <c r="BS378" i="1" s="1"/>
  <c r="BX378" i="1" s="1"/>
  <c r="CD378" i="1" s="1"/>
  <c r="CJ378" i="1" s="1"/>
  <c r="CP378" i="1" s="1"/>
  <c r="J387" i="1"/>
  <c r="J386" i="1" s="1"/>
  <c r="L404" i="1"/>
  <c r="R404" i="1" s="1"/>
  <c r="X404" i="1" s="1"/>
  <c r="AD404" i="1" s="1"/>
  <c r="AJ404" i="1" s="1"/>
  <c r="AP404" i="1" s="1"/>
  <c r="AV404" i="1" s="1"/>
  <c r="BB404" i="1" s="1"/>
  <c r="BH404" i="1" s="1"/>
  <c r="BN404" i="1" s="1"/>
  <c r="BS404" i="1" s="1"/>
  <c r="BX404" i="1" s="1"/>
  <c r="CD404" i="1" s="1"/>
  <c r="CJ404" i="1" s="1"/>
  <c r="CP404" i="1" s="1"/>
  <c r="U398" i="1"/>
  <c r="AB398" i="1"/>
  <c r="AI398" i="1"/>
  <c r="AS398" i="1"/>
  <c r="BG398" i="1"/>
  <c r="BQ398" i="1"/>
  <c r="CA398" i="1"/>
  <c r="CH398" i="1"/>
  <c r="CO398" i="1"/>
  <c r="L408" i="1"/>
  <c r="R408" i="1" s="1"/>
  <c r="S409" i="1"/>
  <c r="Y409" i="1" s="1"/>
  <c r="AE409" i="1" s="1"/>
  <c r="AK409" i="1" s="1"/>
  <c r="AQ409" i="1" s="1"/>
  <c r="AW409" i="1" s="1"/>
  <c r="BC409" i="1" s="1"/>
  <c r="BI409" i="1" s="1"/>
  <c r="BO409" i="1" s="1"/>
  <c r="S413" i="1"/>
  <c r="Y413" i="1" s="1"/>
  <c r="AE413" i="1" s="1"/>
  <c r="AK413" i="1" s="1"/>
  <c r="AQ413" i="1" s="1"/>
  <c r="AW413" i="1" s="1"/>
  <c r="BC413" i="1" s="1"/>
  <c r="BI413" i="1" s="1"/>
  <c r="BO413" i="1" s="1"/>
  <c r="BT413" i="1" s="1"/>
  <c r="BY413" i="1" s="1"/>
  <c r="CE413" i="1" s="1"/>
  <c r="CK413" i="1" s="1"/>
  <c r="CQ413" i="1" s="1"/>
  <c r="R426" i="1"/>
  <c r="X426" i="1" s="1"/>
  <c r="AD426" i="1" s="1"/>
  <c r="AJ426" i="1" s="1"/>
  <c r="AP426" i="1" s="1"/>
  <c r="AV426" i="1" s="1"/>
  <c r="BB426" i="1" s="1"/>
  <c r="BH426" i="1" s="1"/>
  <c r="BN426" i="1" s="1"/>
  <c r="BS426" i="1" s="1"/>
  <c r="BX426" i="1" s="1"/>
  <c r="CD426" i="1" s="1"/>
  <c r="CJ426" i="1" s="1"/>
  <c r="CP426" i="1" s="1"/>
  <c r="J423" i="1"/>
  <c r="J422" i="1" s="1"/>
  <c r="S438" i="1"/>
  <c r="Y438" i="1" s="1"/>
  <c r="AE438" i="1" s="1"/>
  <c r="AK438" i="1" s="1"/>
  <c r="AQ438" i="1" s="1"/>
  <c r="AW438" i="1" s="1"/>
  <c r="BC438" i="1" s="1"/>
  <c r="BI438" i="1" s="1"/>
  <c r="BO438" i="1" s="1"/>
  <c r="K437" i="1"/>
  <c r="AI437" i="1"/>
  <c r="AI436" i="1" s="1"/>
  <c r="BG437" i="1"/>
  <c r="BG436" i="1" s="1"/>
  <c r="CH437" i="1"/>
  <c r="CH436" i="1" s="1"/>
  <c r="I437" i="1"/>
  <c r="I436" i="1" s="1"/>
  <c r="W437" i="1"/>
  <c r="W436" i="1" s="1"/>
  <c r="AG437" i="1"/>
  <c r="AG436" i="1" s="1"/>
  <c r="AU437" i="1"/>
  <c r="AU436" i="1" s="1"/>
  <c r="BE437" i="1"/>
  <c r="BE436" i="1" s="1"/>
  <c r="BV437" i="1"/>
  <c r="BV436" i="1" s="1"/>
  <c r="CC437" i="1"/>
  <c r="CC436" i="1" s="1"/>
  <c r="Z449" i="1"/>
  <c r="AF449" i="1" s="1"/>
  <c r="AL449" i="1" s="1"/>
  <c r="AR449" i="1" s="1"/>
  <c r="AX449" i="1" s="1"/>
  <c r="BD449" i="1" s="1"/>
  <c r="BJ449" i="1" s="1"/>
  <c r="BP449" i="1" s="1"/>
  <c r="BU449" i="1" s="1"/>
  <c r="BZ449" i="1" s="1"/>
  <c r="CF449" i="1" s="1"/>
  <c r="CL449" i="1" s="1"/>
  <c r="CR449" i="1" s="1"/>
  <c r="N463" i="1"/>
  <c r="T463" i="1" s="1"/>
  <c r="Z463" i="1" s="1"/>
  <c r="AF463" i="1" s="1"/>
  <c r="AL463" i="1" s="1"/>
  <c r="AR463" i="1" s="1"/>
  <c r="AX463" i="1" s="1"/>
  <c r="BD463" i="1" s="1"/>
  <c r="BJ463" i="1" s="1"/>
  <c r="BP463" i="1" s="1"/>
  <c r="BU463" i="1" s="1"/>
  <c r="BZ463" i="1" s="1"/>
  <c r="CF463" i="1" s="1"/>
  <c r="CL463" i="1" s="1"/>
  <c r="CR463" i="1" s="1"/>
  <c r="N464" i="1"/>
  <c r="T464" i="1" s="1"/>
  <c r="Z464" i="1" s="1"/>
  <c r="AF464" i="1" s="1"/>
  <c r="AL464" i="1" s="1"/>
  <c r="AR464" i="1" s="1"/>
  <c r="AX464" i="1" s="1"/>
  <c r="BD464" i="1" s="1"/>
  <c r="BJ464" i="1" s="1"/>
  <c r="BP464" i="1" s="1"/>
  <c r="BU464" i="1" s="1"/>
  <c r="BZ464" i="1" s="1"/>
  <c r="CF464" i="1" s="1"/>
  <c r="CL464" i="1" s="1"/>
  <c r="CR464" i="1" s="1"/>
  <c r="U462" i="1"/>
  <c r="AB472" i="1"/>
  <c r="AB467" i="1" s="1"/>
  <c r="AI472" i="1"/>
  <c r="AI467" i="1" s="1"/>
  <c r="AS472" i="1"/>
  <c r="CA472" i="1"/>
  <c r="CA467" i="1" s="1"/>
  <c r="I472" i="1"/>
  <c r="I467" i="1" s="1"/>
  <c r="I462" i="1" s="1"/>
  <c r="AU477" i="1"/>
  <c r="P485" i="1"/>
  <c r="P484" i="1" s="1"/>
  <c r="BL485" i="1"/>
  <c r="BL484" i="1" s="1"/>
  <c r="S488" i="1"/>
  <c r="Y488" i="1" s="1"/>
  <c r="AE488" i="1" s="1"/>
  <c r="AK488" i="1" s="1"/>
  <c r="AQ488" i="1" s="1"/>
  <c r="AW488" i="1" s="1"/>
  <c r="BC488" i="1" s="1"/>
  <c r="BI488" i="1" s="1"/>
  <c r="BO488" i="1" s="1"/>
  <c r="W492" i="1"/>
  <c r="W491" i="1" s="1"/>
  <c r="BE492" i="1"/>
  <c r="BE491" i="1" s="1"/>
  <c r="BE490" i="1" s="1"/>
  <c r="BV492" i="1"/>
  <c r="BV491" i="1" s="1"/>
  <c r="AS490" i="1"/>
  <c r="K498" i="1"/>
  <c r="K497" i="1" s="1"/>
  <c r="K490" i="1" s="1"/>
  <c r="BG503" i="1"/>
  <c r="CO503" i="1"/>
  <c r="Z506" i="1"/>
  <c r="AF506" i="1" s="1"/>
  <c r="AL506" i="1" s="1"/>
  <c r="AR506" i="1" s="1"/>
  <c r="AX506" i="1" s="1"/>
  <c r="BD506" i="1" s="1"/>
  <c r="BJ506" i="1" s="1"/>
  <c r="BP506" i="1" s="1"/>
  <c r="BU506" i="1" s="1"/>
  <c r="BZ506" i="1" s="1"/>
  <c r="CF506" i="1" s="1"/>
  <c r="CL506" i="1" s="1"/>
  <c r="CR506" i="1" s="1"/>
  <c r="R514" i="1"/>
  <c r="X514" i="1" s="1"/>
  <c r="AD514" i="1" s="1"/>
  <c r="AJ514" i="1" s="1"/>
  <c r="AP514" i="1" s="1"/>
  <c r="AV514" i="1" s="1"/>
  <c r="BB514" i="1" s="1"/>
  <c r="BH514" i="1" s="1"/>
  <c r="BN514" i="1" s="1"/>
  <c r="BS514" i="1" s="1"/>
  <c r="BX514" i="1" s="1"/>
  <c r="CD514" i="1" s="1"/>
  <c r="CJ514" i="1" s="1"/>
  <c r="CP514" i="1" s="1"/>
  <c r="AN518" i="1"/>
  <c r="AN517" i="1" s="1"/>
  <c r="BL518" i="1"/>
  <c r="BL517" i="1" s="1"/>
  <c r="CM518" i="1"/>
  <c r="CM517" i="1" s="1"/>
  <c r="R526" i="1"/>
  <c r="AH516" i="1"/>
  <c r="BF516" i="1"/>
  <c r="G531" i="1"/>
  <c r="K531" i="1"/>
  <c r="K530" i="1" s="1"/>
  <c r="AA531" i="1"/>
  <c r="AA530" i="1" s="1"/>
  <c r="AY531" i="1"/>
  <c r="AY530" i="1" s="1"/>
  <c r="BW531" i="1"/>
  <c r="BW530" i="1" s="1"/>
  <c r="M544" i="1"/>
  <c r="S544" i="1" s="1"/>
  <c r="S551" i="1"/>
  <c r="R562" i="1"/>
  <c r="X562" i="1" s="1"/>
  <c r="AD562" i="1" s="1"/>
  <c r="U564" i="1"/>
  <c r="AZ564" i="1"/>
  <c r="CH564" i="1"/>
  <c r="R581" i="1"/>
  <c r="X581" i="1" s="1"/>
  <c r="M585" i="1"/>
  <c r="BL587" i="1"/>
  <c r="P587" i="1"/>
  <c r="W587" i="1"/>
  <c r="AG587" i="1"/>
  <c r="AG583" i="1" s="1"/>
  <c r="BF587" i="1"/>
  <c r="BF583" i="1" s="1"/>
  <c r="U593" i="1"/>
  <c r="U592" i="1" s="1"/>
  <c r="CA593" i="1"/>
  <c r="CA592" i="1" s="1"/>
  <c r="S595" i="1"/>
  <c r="BA593" i="1"/>
  <c r="BA592" i="1" s="1"/>
  <c r="BK593" i="1"/>
  <c r="BK592" i="1" s="1"/>
  <c r="BR593" i="1"/>
  <c r="BR592" i="1" s="1"/>
  <c r="CI593" i="1"/>
  <c r="CI592" i="1" s="1"/>
  <c r="CS593" i="1"/>
  <c r="CS592" i="1" s="1"/>
  <c r="H597" i="1"/>
  <c r="N597" i="1" s="1"/>
  <c r="T597" i="1" s="1"/>
  <c r="L605" i="1"/>
  <c r="R605" i="1" s="1"/>
  <c r="X629" i="1"/>
  <c r="J624" i="1"/>
  <c r="J623" i="1" s="1"/>
  <c r="P624" i="1"/>
  <c r="P623" i="1" s="1"/>
  <c r="P622" i="1" s="1"/>
  <c r="W624" i="1"/>
  <c r="W623" i="1" s="1"/>
  <c r="AG624" i="1"/>
  <c r="AG623" i="1" s="1"/>
  <c r="AG622" i="1" s="1"/>
  <c r="AN624" i="1"/>
  <c r="AN623" i="1" s="1"/>
  <c r="AN622" i="1" s="1"/>
  <c r="AU624" i="1"/>
  <c r="AU623" i="1" s="1"/>
  <c r="BE624" i="1"/>
  <c r="BE623" i="1" s="1"/>
  <c r="BV624" i="1"/>
  <c r="BV623" i="1" s="1"/>
  <c r="BV622" i="1" s="1"/>
  <c r="CC624" i="1"/>
  <c r="CC623" i="1" s="1"/>
  <c r="CC622" i="1" s="1"/>
  <c r="U631" i="1"/>
  <c r="U622" i="1" s="1"/>
  <c r="AS631" i="1"/>
  <c r="AS622" i="1" s="1"/>
  <c r="BQ631" i="1"/>
  <c r="CO631" i="1"/>
  <c r="L637" i="1"/>
  <c r="R637" i="1" s="1"/>
  <c r="X637" i="1" s="1"/>
  <c r="AD637" i="1" s="1"/>
  <c r="AJ637" i="1" s="1"/>
  <c r="AP637" i="1" s="1"/>
  <c r="AV637" i="1" s="1"/>
  <c r="BB637" i="1" s="1"/>
  <c r="BH637" i="1" s="1"/>
  <c r="BN637" i="1" s="1"/>
  <c r="BS637" i="1" s="1"/>
  <c r="BX637" i="1" s="1"/>
  <c r="CD637" i="1" s="1"/>
  <c r="CJ637" i="1" s="1"/>
  <c r="CP637" i="1" s="1"/>
  <c r="R643" i="1"/>
  <c r="X643" i="1" s="1"/>
  <c r="AD643" i="1" s="1"/>
  <c r="AJ643" i="1" s="1"/>
  <c r="AP643" i="1" s="1"/>
  <c r="AV643" i="1" s="1"/>
  <c r="BB643" i="1" s="1"/>
  <c r="BH643" i="1" s="1"/>
  <c r="BN643" i="1" s="1"/>
  <c r="BS643" i="1" s="1"/>
  <c r="BX643" i="1" s="1"/>
  <c r="CD643" i="1" s="1"/>
  <c r="CJ643" i="1" s="1"/>
  <c r="CP643" i="1" s="1"/>
  <c r="L648" i="1"/>
  <c r="R648" i="1" s="1"/>
  <c r="X648" i="1" s="1"/>
  <c r="J647" i="1"/>
  <c r="J646" i="1" s="1"/>
  <c r="CG647" i="1"/>
  <c r="CG646" i="1" s="1"/>
  <c r="M649" i="1"/>
  <c r="S649" i="1" s="1"/>
  <c r="Y649" i="1" s="1"/>
  <c r="AE649" i="1" s="1"/>
  <c r="AK649" i="1" s="1"/>
  <c r="AQ649" i="1" s="1"/>
  <c r="AW649" i="1" s="1"/>
  <c r="BC649" i="1" s="1"/>
  <c r="BI649" i="1" s="1"/>
  <c r="BO649" i="1" s="1"/>
  <c r="N649" i="1"/>
  <c r="T649" i="1" s="1"/>
  <c r="Z649" i="1" s="1"/>
  <c r="AF649" i="1" s="1"/>
  <c r="AL649" i="1" s="1"/>
  <c r="AR649" i="1" s="1"/>
  <c r="AX649" i="1" s="1"/>
  <c r="BD649" i="1" s="1"/>
  <c r="BJ649" i="1" s="1"/>
  <c r="BP649" i="1" s="1"/>
  <c r="BU649" i="1" s="1"/>
  <c r="BZ649" i="1" s="1"/>
  <c r="CF649" i="1" s="1"/>
  <c r="CL649" i="1" s="1"/>
  <c r="CR649" i="1" s="1"/>
  <c r="N651" i="1"/>
  <c r="T651" i="1" s="1"/>
  <c r="Z651" i="1" s="1"/>
  <c r="AF651" i="1" s="1"/>
  <c r="AL651" i="1" s="1"/>
  <c r="AR651" i="1" s="1"/>
  <c r="AX651" i="1" s="1"/>
  <c r="BD651" i="1" s="1"/>
  <c r="BJ651" i="1" s="1"/>
  <c r="BP651" i="1" s="1"/>
  <c r="BU651" i="1" s="1"/>
  <c r="BZ651" i="1" s="1"/>
  <c r="CF651" i="1" s="1"/>
  <c r="CL651" i="1" s="1"/>
  <c r="CR651" i="1" s="1"/>
  <c r="V647" i="1"/>
  <c r="V646" i="1" s="1"/>
  <c r="AT647" i="1"/>
  <c r="AT646" i="1" s="1"/>
  <c r="BR647" i="1"/>
  <c r="BR646" i="1" s="1"/>
  <c r="BR645" i="1" s="1"/>
  <c r="CS647" i="1"/>
  <c r="CS646" i="1" s="1"/>
  <c r="M654" i="1"/>
  <c r="L660" i="1"/>
  <c r="R660" i="1" s="1"/>
  <c r="X660" i="1" s="1"/>
  <c r="AD660" i="1" s="1"/>
  <c r="AJ660" i="1" s="1"/>
  <c r="AP660" i="1" s="1"/>
  <c r="AV660" i="1" s="1"/>
  <c r="BB660" i="1" s="1"/>
  <c r="BH660" i="1" s="1"/>
  <c r="BN660" i="1" s="1"/>
  <c r="BS660" i="1" s="1"/>
  <c r="BX660" i="1" s="1"/>
  <c r="CD660" i="1" s="1"/>
  <c r="CJ660" i="1" s="1"/>
  <c r="CP660" i="1" s="1"/>
  <c r="S662" i="1"/>
  <c r="Y662" i="1" s="1"/>
  <c r="AB657" i="1"/>
  <c r="AB647" i="1" s="1"/>
  <c r="AB646" i="1" s="1"/>
  <c r="AZ657" i="1"/>
  <c r="AZ647" i="1" s="1"/>
  <c r="AZ646" i="1" s="1"/>
  <c r="CH657" i="1"/>
  <c r="CH647" i="1" s="1"/>
  <c r="CH646" i="1" s="1"/>
  <c r="N664" i="1"/>
  <c r="T664" i="1" s="1"/>
  <c r="Z664" i="1" s="1"/>
  <c r="AF664" i="1" s="1"/>
  <c r="AL664" i="1" s="1"/>
  <c r="AR664" i="1" s="1"/>
  <c r="AX664" i="1" s="1"/>
  <c r="BD664" i="1" s="1"/>
  <c r="BJ664" i="1" s="1"/>
  <c r="BP664" i="1" s="1"/>
  <c r="BU664" i="1" s="1"/>
  <c r="BZ664" i="1" s="1"/>
  <c r="CF664" i="1" s="1"/>
  <c r="CL664" i="1" s="1"/>
  <c r="CR664" i="1" s="1"/>
  <c r="I667" i="1"/>
  <c r="L679" i="1"/>
  <c r="R679" i="1" s="1"/>
  <c r="X679" i="1" s="1"/>
  <c r="AD679" i="1" s="1"/>
  <c r="AJ679" i="1" s="1"/>
  <c r="AP679" i="1" s="1"/>
  <c r="AV679" i="1" s="1"/>
  <c r="BB679" i="1" s="1"/>
  <c r="BH679" i="1" s="1"/>
  <c r="BN679" i="1" s="1"/>
  <c r="BS679" i="1" s="1"/>
  <c r="BX679" i="1" s="1"/>
  <c r="CD679" i="1" s="1"/>
  <c r="CJ679" i="1" s="1"/>
  <c r="CP679" i="1" s="1"/>
  <c r="S680" i="1"/>
  <c r="Y680" i="1" s="1"/>
  <c r="AE680" i="1" s="1"/>
  <c r="AK680" i="1" s="1"/>
  <c r="AQ680" i="1" s="1"/>
  <c r="AW680" i="1" s="1"/>
  <c r="BC680" i="1" s="1"/>
  <c r="BI680" i="1" s="1"/>
  <c r="BO680" i="1" s="1"/>
  <c r="BT680" i="1" s="1"/>
  <c r="BY680" i="1" s="1"/>
  <c r="CE680" i="1" s="1"/>
  <c r="CK680" i="1" s="1"/>
  <c r="CQ680" i="1" s="1"/>
  <c r="J678" i="1"/>
  <c r="J667" i="1" s="1"/>
  <c r="AG678" i="1"/>
  <c r="AG667" i="1" s="1"/>
  <c r="R683" i="1"/>
  <c r="N687" i="1"/>
  <c r="T687" i="1" s="1"/>
  <c r="Z687" i="1" s="1"/>
  <c r="AF687" i="1" s="1"/>
  <c r="AL687" i="1" s="1"/>
  <c r="AR687" i="1" s="1"/>
  <c r="AX687" i="1" s="1"/>
  <c r="BD687" i="1" s="1"/>
  <c r="BJ687" i="1" s="1"/>
  <c r="BP687" i="1" s="1"/>
  <c r="BU687" i="1" s="1"/>
  <c r="BZ687" i="1" s="1"/>
  <c r="CF687" i="1" s="1"/>
  <c r="CL687" i="1" s="1"/>
  <c r="CR687" i="1" s="1"/>
  <c r="O686" i="1"/>
  <c r="O685" i="1" s="1"/>
  <c r="AM686" i="1"/>
  <c r="AM685" i="1" s="1"/>
  <c r="BK686" i="1"/>
  <c r="BK685" i="1" s="1"/>
  <c r="CI686" i="1"/>
  <c r="CI685" i="1" s="1"/>
  <c r="S690" i="1"/>
  <c r="Y690" i="1" s="1"/>
  <c r="AE690" i="1" s="1"/>
  <c r="AK690" i="1" s="1"/>
  <c r="AQ690" i="1" s="1"/>
  <c r="AW690" i="1" s="1"/>
  <c r="BC690" i="1" s="1"/>
  <c r="BI690" i="1" s="1"/>
  <c r="BO690" i="1" s="1"/>
  <c r="BT690" i="1" s="1"/>
  <c r="BY690" i="1" s="1"/>
  <c r="CE690" i="1" s="1"/>
  <c r="CK690" i="1" s="1"/>
  <c r="CQ690" i="1" s="1"/>
  <c r="N696" i="1"/>
  <c r="T696" i="1" s="1"/>
  <c r="N702" i="1"/>
  <c r="T705" i="1"/>
  <c r="Z705" i="1" s="1"/>
  <c r="AF705" i="1" s="1"/>
  <c r="AL705" i="1" s="1"/>
  <c r="AR705" i="1" s="1"/>
  <c r="AX705" i="1" s="1"/>
  <c r="BD705" i="1" s="1"/>
  <c r="BJ705" i="1" s="1"/>
  <c r="BP705" i="1" s="1"/>
  <c r="BU705" i="1" s="1"/>
  <c r="BZ705" i="1" s="1"/>
  <c r="CF705" i="1" s="1"/>
  <c r="CL705" i="1" s="1"/>
  <c r="CR705" i="1" s="1"/>
  <c r="L710" i="1"/>
  <c r="R710" i="1" s="1"/>
  <c r="Z712" i="1"/>
  <c r="AF712" i="1" s="1"/>
  <c r="AL712" i="1" s="1"/>
  <c r="AR712" i="1" s="1"/>
  <c r="AX712" i="1" s="1"/>
  <c r="BD712" i="1" s="1"/>
  <c r="BJ712" i="1" s="1"/>
  <c r="BP712" i="1" s="1"/>
  <c r="BU712" i="1" s="1"/>
  <c r="BZ712" i="1" s="1"/>
  <c r="CF712" i="1" s="1"/>
  <c r="CL712" i="1" s="1"/>
  <c r="CR712" i="1" s="1"/>
  <c r="Z713" i="1"/>
  <c r="AF713" i="1" s="1"/>
  <c r="AL713" i="1" s="1"/>
  <c r="AR713" i="1" s="1"/>
  <c r="AX713" i="1" s="1"/>
  <c r="BD713" i="1" s="1"/>
  <c r="BJ713" i="1" s="1"/>
  <c r="BP713" i="1" s="1"/>
  <c r="BU713" i="1" s="1"/>
  <c r="BZ713" i="1" s="1"/>
  <c r="CF713" i="1" s="1"/>
  <c r="CL713" i="1" s="1"/>
  <c r="CR713" i="1" s="1"/>
  <c r="T738" i="1"/>
  <c r="Z738" i="1" s="1"/>
  <c r="AF738" i="1" s="1"/>
  <c r="AL738" i="1" s="1"/>
  <c r="AR738" i="1" s="1"/>
  <c r="AX738" i="1" s="1"/>
  <c r="BD738" i="1" s="1"/>
  <c r="BJ738" i="1" s="1"/>
  <c r="BP738" i="1" s="1"/>
  <c r="BU738" i="1" s="1"/>
  <c r="BZ738" i="1" s="1"/>
  <c r="CF738" i="1" s="1"/>
  <c r="CL738" i="1" s="1"/>
  <c r="CR738" i="1" s="1"/>
  <c r="N742" i="1"/>
  <c r="T742" i="1" s="1"/>
  <c r="T748" i="1"/>
  <c r="Z748" i="1" s="1"/>
  <c r="AF748" i="1" s="1"/>
  <c r="AL748" i="1" s="1"/>
  <c r="AR748" i="1" s="1"/>
  <c r="AX748" i="1" s="1"/>
  <c r="BD748" i="1" s="1"/>
  <c r="BJ748" i="1" s="1"/>
  <c r="BP748" i="1" s="1"/>
  <c r="BU748" i="1" s="1"/>
  <c r="BZ748" i="1" s="1"/>
  <c r="CF748" i="1" s="1"/>
  <c r="CL748" i="1" s="1"/>
  <c r="CR748" i="1" s="1"/>
  <c r="O745" i="1"/>
  <c r="O744" i="1" s="1"/>
  <c r="V745" i="1"/>
  <c r="V744" i="1" s="1"/>
  <c r="AC745" i="1"/>
  <c r="AC744" i="1" s="1"/>
  <c r="AT745" i="1"/>
  <c r="AT744" i="1" s="1"/>
  <c r="BK745" i="1"/>
  <c r="BK744" i="1" s="1"/>
  <c r="BR745" i="1"/>
  <c r="M751" i="1"/>
  <c r="S751" i="1" s="1"/>
  <c r="Y751" i="1" s="1"/>
  <c r="BL775" i="1"/>
  <c r="F776" i="1"/>
  <c r="L777" i="1"/>
  <c r="R777" i="1" s="1"/>
  <c r="X777" i="1" s="1"/>
  <c r="AD777" i="1" s="1"/>
  <c r="AJ777" i="1" s="1"/>
  <c r="AP777" i="1" s="1"/>
  <c r="AV777" i="1" s="1"/>
  <c r="BB777" i="1" s="1"/>
  <c r="BH777" i="1" s="1"/>
  <c r="BN777" i="1" s="1"/>
  <c r="BS777" i="1" s="1"/>
  <c r="BX777" i="1" s="1"/>
  <c r="CD777" i="1" s="1"/>
  <c r="CJ777" i="1" s="1"/>
  <c r="CP777" i="1" s="1"/>
  <c r="X780" i="1"/>
  <c r="AD780" i="1" s="1"/>
  <c r="AJ780" i="1" s="1"/>
  <c r="AP780" i="1" s="1"/>
  <c r="AV780" i="1" s="1"/>
  <c r="BB780" i="1" s="1"/>
  <c r="BH780" i="1" s="1"/>
  <c r="BN780" i="1" s="1"/>
  <c r="BS780" i="1" s="1"/>
  <c r="BX780" i="1" s="1"/>
  <c r="CD780" i="1" s="1"/>
  <c r="CJ780" i="1" s="1"/>
  <c r="CP780" i="1" s="1"/>
  <c r="O795" i="1"/>
  <c r="O794" i="1" s="1"/>
  <c r="V795" i="1"/>
  <c r="V794" i="1" s="1"/>
  <c r="AC795" i="1"/>
  <c r="AC794" i="1" s="1"/>
  <c r="AM795" i="1"/>
  <c r="AM794" i="1" s="1"/>
  <c r="AT795" i="1"/>
  <c r="AT794" i="1" s="1"/>
  <c r="BA795" i="1"/>
  <c r="BA794" i="1" s="1"/>
  <c r="BK795" i="1"/>
  <c r="BK794" i="1" s="1"/>
  <c r="BR795" i="1"/>
  <c r="BR794" i="1" s="1"/>
  <c r="CB795" i="1"/>
  <c r="CB794" i="1" s="1"/>
  <c r="CI795" i="1"/>
  <c r="CI794" i="1" s="1"/>
  <c r="CS795" i="1"/>
  <c r="CS794" i="1" s="1"/>
  <c r="M799" i="1"/>
  <c r="S799" i="1" s="1"/>
  <c r="Y799" i="1" s="1"/>
  <c r="AE799" i="1" s="1"/>
  <c r="AK799" i="1" s="1"/>
  <c r="AQ799" i="1" s="1"/>
  <c r="AW799" i="1" s="1"/>
  <c r="BC799" i="1" s="1"/>
  <c r="BI799" i="1" s="1"/>
  <c r="BO799" i="1" s="1"/>
  <c r="BT799" i="1" s="1"/>
  <c r="BY799" i="1" s="1"/>
  <c r="CE799" i="1" s="1"/>
  <c r="CK799" i="1" s="1"/>
  <c r="CQ799" i="1" s="1"/>
  <c r="G798" i="1"/>
  <c r="G795" i="1" s="1"/>
  <c r="G794" i="1" s="1"/>
  <c r="T803" i="1"/>
  <c r="Z803" i="1" s="1"/>
  <c r="AF803" i="1" s="1"/>
  <c r="AL803" i="1" s="1"/>
  <c r="AR803" i="1" s="1"/>
  <c r="AX803" i="1" s="1"/>
  <c r="BD803" i="1" s="1"/>
  <c r="BJ803" i="1" s="1"/>
  <c r="BP803" i="1" s="1"/>
  <c r="BU803" i="1" s="1"/>
  <c r="BZ803" i="1" s="1"/>
  <c r="CF803" i="1" s="1"/>
  <c r="CL803" i="1" s="1"/>
  <c r="CR803" i="1" s="1"/>
  <c r="R822" i="1"/>
  <c r="X822" i="1" s="1"/>
  <c r="AD822" i="1" s="1"/>
  <c r="AJ822" i="1" s="1"/>
  <c r="AP822" i="1" s="1"/>
  <c r="AV822" i="1" s="1"/>
  <c r="BB822" i="1" s="1"/>
  <c r="BH822" i="1" s="1"/>
  <c r="BN822" i="1" s="1"/>
  <c r="BS822" i="1" s="1"/>
  <c r="BX822" i="1" s="1"/>
  <c r="CD822" i="1" s="1"/>
  <c r="CJ822" i="1" s="1"/>
  <c r="CP822" i="1" s="1"/>
  <c r="AZ851" i="1"/>
  <c r="CN974" i="1"/>
  <c r="CN973" i="1" s="1"/>
  <c r="N990" i="1"/>
  <c r="H989" i="1"/>
  <c r="N989" i="1" s="1"/>
  <c r="AG1095" i="1"/>
  <c r="AN1095" i="1"/>
  <c r="N1148" i="1"/>
  <c r="T1148" i="1" s="1"/>
  <c r="Z1148" i="1" s="1"/>
  <c r="AF1148" i="1" s="1"/>
  <c r="AL1148" i="1" s="1"/>
  <c r="AR1148" i="1" s="1"/>
  <c r="AX1148" i="1" s="1"/>
  <c r="BD1148" i="1" s="1"/>
  <c r="BJ1148" i="1" s="1"/>
  <c r="BP1148" i="1" s="1"/>
  <c r="BU1148" i="1" s="1"/>
  <c r="BZ1148" i="1" s="1"/>
  <c r="CF1148" i="1" s="1"/>
  <c r="CL1148" i="1" s="1"/>
  <c r="CR1148" i="1" s="1"/>
  <c r="H1147" i="1"/>
  <c r="N1147" i="1" s="1"/>
  <c r="T1147" i="1" s="1"/>
  <c r="O412" i="1"/>
  <c r="O411" i="1" s="1"/>
  <c r="V412" i="1"/>
  <c r="V411" i="1" s="1"/>
  <c r="AC412" i="1"/>
  <c r="AC411" i="1" s="1"/>
  <c r="AM412" i="1"/>
  <c r="AM411" i="1" s="1"/>
  <c r="BA412" i="1"/>
  <c r="BA411" i="1" s="1"/>
  <c r="BK412" i="1"/>
  <c r="BK411" i="1" s="1"/>
  <c r="BR412" i="1"/>
  <c r="BR411" i="1" s="1"/>
  <c r="CI412" i="1"/>
  <c r="CI411" i="1" s="1"/>
  <c r="AF415" i="1"/>
  <c r="AL415" i="1" s="1"/>
  <c r="AR415" i="1" s="1"/>
  <c r="AX415" i="1" s="1"/>
  <c r="BD415" i="1" s="1"/>
  <c r="BJ415" i="1" s="1"/>
  <c r="BP415" i="1" s="1"/>
  <c r="BU415" i="1" s="1"/>
  <c r="BZ415" i="1" s="1"/>
  <c r="CF415" i="1" s="1"/>
  <c r="CL415" i="1" s="1"/>
  <c r="CR415" i="1" s="1"/>
  <c r="AE424" i="1"/>
  <c r="AK424" i="1" s="1"/>
  <c r="AQ424" i="1" s="1"/>
  <c r="AW424" i="1" s="1"/>
  <c r="BC424" i="1" s="1"/>
  <c r="BI424" i="1" s="1"/>
  <c r="BO424" i="1" s="1"/>
  <c r="BT424" i="1" s="1"/>
  <c r="BY424" i="1" s="1"/>
  <c r="CE424" i="1" s="1"/>
  <c r="CK424" i="1" s="1"/>
  <c r="CQ424" i="1" s="1"/>
  <c r="Y431" i="1"/>
  <c r="AE431" i="1" s="1"/>
  <c r="AK431" i="1" s="1"/>
  <c r="AQ431" i="1" s="1"/>
  <c r="AW431" i="1" s="1"/>
  <c r="BC431" i="1" s="1"/>
  <c r="BI431" i="1" s="1"/>
  <c r="BO431" i="1" s="1"/>
  <c r="Z438" i="1"/>
  <c r="AF438" i="1" s="1"/>
  <c r="AL438" i="1" s="1"/>
  <c r="AR438" i="1" s="1"/>
  <c r="AX438" i="1" s="1"/>
  <c r="BD438" i="1" s="1"/>
  <c r="BJ438" i="1" s="1"/>
  <c r="BP438" i="1" s="1"/>
  <c r="BU438" i="1" s="1"/>
  <c r="BZ438" i="1" s="1"/>
  <c r="CF438" i="1" s="1"/>
  <c r="CL438" i="1" s="1"/>
  <c r="CR438" i="1" s="1"/>
  <c r="CR444" i="1"/>
  <c r="AJ449" i="1"/>
  <c r="AP449" i="1" s="1"/>
  <c r="AV449" i="1" s="1"/>
  <c r="BB449" i="1" s="1"/>
  <c r="BH449" i="1" s="1"/>
  <c r="BN449" i="1" s="1"/>
  <c r="AE453" i="1"/>
  <c r="AK453" i="1" s="1"/>
  <c r="AQ453" i="1" s="1"/>
  <c r="AW453" i="1" s="1"/>
  <c r="BC453" i="1" s="1"/>
  <c r="BI453" i="1" s="1"/>
  <c r="BO453" i="1" s="1"/>
  <c r="BT453" i="1" s="1"/>
  <c r="BY453" i="1" s="1"/>
  <c r="CE453" i="1" s="1"/>
  <c r="CK453" i="1" s="1"/>
  <c r="CQ453" i="1" s="1"/>
  <c r="AE454" i="1"/>
  <c r="AK454" i="1" s="1"/>
  <c r="AQ454" i="1" s="1"/>
  <c r="AW454" i="1" s="1"/>
  <c r="BC454" i="1" s="1"/>
  <c r="BI454" i="1" s="1"/>
  <c r="BO454" i="1" s="1"/>
  <c r="BT454" i="1" s="1"/>
  <c r="BY454" i="1" s="1"/>
  <c r="CE454" i="1" s="1"/>
  <c r="CK454" i="1" s="1"/>
  <c r="CQ454" i="1" s="1"/>
  <c r="AE455" i="1"/>
  <c r="AK455" i="1" s="1"/>
  <c r="AQ455" i="1" s="1"/>
  <c r="AW455" i="1" s="1"/>
  <c r="BC455" i="1" s="1"/>
  <c r="BI455" i="1" s="1"/>
  <c r="BO455" i="1" s="1"/>
  <c r="BT455" i="1" s="1"/>
  <c r="BY455" i="1" s="1"/>
  <c r="CE455" i="1" s="1"/>
  <c r="CK455" i="1" s="1"/>
  <c r="CQ455" i="1" s="1"/>
  <c r="Z459" i="1"/>
  <c r="AF459" i="1" s="1"/>
  <c r="AL459" i="1" s="1"/>
  <c r="AR459" i="1" s="1"/>
  <c r="AX459" i="1" s="1"/>
  <c r="BD459" i="1" s="1"/>
  <c r="BJ459" i="1" s="1"/>
  <c r="BP459" i="1" s="1"/>
  <c r="BU459" i="1" s="1"/>
  <c r="BZ459" i="1" s="1"/>
  <c r="CF459" i="1" s="1"/>
  <c r="CL459" i="1" s="1"/>
  <c r="CR459" i="1" s="1"/>
  <c r="CS462" i="1"/>
  <c r="AS467" i="1"/>
  <c r="AS462" i="1" s="1"/>
  <c r="O467" i="1"/>
  <c r="AC467" i="1"/>
  <c r="AC462" i="1" s="1"/>
  <c r="AY477" i="1"/>
  <c r="Y482" i="1"/>
  <c r="AE482" i="1" s="1"/>
  <c r="AK482" i="1" s="1"/>
  <c r="AQ482" i="1" s="1"/>
  <c r="AW482" i="1" s="1"/>
  <c r="BC482" i="1" s="1"/>
  <c r="BI482" i="1" s="1"/>
  <c r="BO482" i="1" s="1"/>
  <c r="BT482" i="1" s="1"/>
  <c r="BY482" i="1" s="1"/>
  <c r="CE482" i="1" s="1"/>
  <c r="CK482" i="1" s="1"/>
  <c r="CQ482" i="1" s="1"/>
  <c r="AB479" i="1"/>
  <c r="AB478" i="1" s="1"/>
  <c r="AI479" i="1"/>
  <c r="AI478" i="1" s="1"/>
  <c r="AZ479" i="1"/>
  <c r="AZ478" i="1" s="1"/>
  <c r="CH479" i="1"/>
  <c r="CH478" i="1" s="1"/>
  <c r="AE486" i="1"/>
  <c r="AK486" i="1" s="1"/>
  <c r="AQ486" i="1" s="1"/>
  <c r="AW486" i="1" s="1"/>
  <c r="BC486" i="1" s="1"/>
  <c r="BI486" i="1" s="1"/>
  <c r="BO486" i="1" s="1"/>
  <c r="BT486" i="1" s="1"/>
  <c r="BY486" i="1" s="1"/>
  <c r="CE486" i="1" s="1"/>
  <c r="CK486" i="1" s="1"/>
  <c r="CQ486" i="1" s="1"/>
  <c r="Z488" i="1"/>
  <c r="AF488" i="1" s="1"/>
  <c r="AL488" i="1" s="1"/>
  <c r="AR488" i="1" s="1"/>
  <c r="AX488" i="1" s="1"/>
  <c r="BD488" i="1" s="1"/>
  <c r="BJ488" i="1" s="1"/>
  <c r="BP488" i="1" s="1"/>
  <c r="BU488" i="1" s="1"/>
  <c r="BZ488" i="1" s="1"/>
  <c r="CF488" i="1" s="1"/>
  <c r="CL488" i="1" s="1"/>
  <c r="CR488" i="1" s="1"/>
  <c r="X493" i="1"/>
  <c r="AD493" i="1" s="1"/>
  <c r="AJ493" i="1" s="1"/>
  <c r="AP493" i="1" s="1"/>
  <c r="AV493" i="1" s="1"/>
  <c r="BB493" i="1" s="1"/>
  <c r="BH493" i="1" s="1"/>
  <c r="BN493" i="1" s="1"/>
  <c r="BW492" i="1"/>
  <c r="BW491" i="1" s="1"/>
  <c r="N497" i="1"/>
  <c r="AC490" i="1"/>
  <c r="AM490" i="1"/>
  <c r="Z501" i="1"/>
  <c r="AF501" i="1" s="1"/>
  <c r="AL501" i="1" s="1"/>
  <c r="AR501" i="1" s="1"/>
  <c r="AX501" i="1" s="1"/>
  <c r="BD501" i="1" s="1"/>
  <c r="BJ501" i="1" s="1"/>
  <c r="BP501" i="1" s="1"/>
  <c r="BU501" i="1" s="1"/>
  <c r="BZ501" i="1" s="1"/>
  <c r="CF501" i="1" s="1"/>
  <c r="CL501" i="1" s="1"/>
  <c r="CR501" i="1" s="1"/>
  <c r="AC503" i="1"/>
  <c r="CS503" i="1"/>
  <c r="U503" i="1"/>
  <c r="CH503" i="1"/>
  <c r="R513" i="1"/>
  <c r="X513" i="1" s="1"/>
  <c r="AD513" i="1" s="1"/>
  <c r="AJ513" i="1" s="1"/>
  <c r="AP513" i="1" s="1"/>
  <c r="AV513" i="1" s="1"/>
  <c r="BB513" i="1" s="1"/>
  <c r="BH513" i="1" s="1"/>
  <c r="BN513" i="1" s="1"/>
  <c r="BS513" i="1" s="1"/>
  <c r="BX513" i="1" s="1"/>
  <c r="CD513" i="1" s="1"/>
  <c r="CJ513" i="1" s="1"/>
  <c r="CP513" i="1" s="1"/>
  <c r="J518" i="1"/>
  <c r="J517" i="1" s="1"/>
  <c r="L530" i="1"/>
  <c r="Y532" i="1"/>
  <c r="AE532" i="1" s="1"/>
  <c r="AK532" i="1" s="1"/>
  <c r="AQ532" i="1" s="1"/>
  <c r="AW532" i="1" s="1"/>
  <c r="BC532" i="1" s="1"/>
  <c r="BI532" i="1" s="1"/>
  <c r="BO532" i="1" s="1"/>
  <c r="BT532" i="1" s="1"/>
  <c r="BY532" i="1" s="1"/>
  <c r="CE532" i="1" s="1"/>
  <c r="CK532" i="1" s="1"/>
  <c r="CQ532" i="1" s="1"/>
  <c r="AF534" i="1"/>
  <c r="AL534" i="1" s="1"/>
  <c r="AR534" i="1" s="1"/>
  <c r="AX534" i="1" s="1"/>
  <c r="BD534" i="1" s="1"/>
  <c r="BJ534" i="1" s="1"/>
  <c r="BP534" i="1" s="1"/>
  <c r="BU534" i="1" s="1"/>
  <c r="BZ534" i="1" s="1"/>
  <c r="CF534" i="1" s="1"/>
  <c r="CL534" i="1" s="1"/>
  <c r="CR534" i="1" s="1"/>
  <c r="M542" i="1"/>
  <c r="Z549" i="1"/>
  <c r="AF549" i="1" s="1"/>
  <c r="AL549" i="1" s="1"/>
  <c r="AR549" i="1" s="1"/>
  <c r="AX549" i="1" s="1"/>
  <c r="BD549" i="1" s="1"/>
  <c r="BJ549" i="1" s="1"/>
  <c r="BP549" i="1" s="1"/>
  <c r="BU549" i="1" s="1"/>
  <c r="BZ549" i="1" s="1"/>
  <c r="CF549" i="1" s="1"/>
  <c r="CL549" i="1" s="1"/>
  <c r="CR549" i="1" s="1"/>
  <c r="Z550" i="1"/>
  <c r="AF550" i="1" s="1"/>
  <c r="AL550" i="1" s="1"/>
  <c r="AR550" i="1" s="1"/>
  <c r="AX550" i="1" s="1"/>
  <c r="BD550" i="1" s="1"/>
  <c r="BJ550" i="1" s="1"/>
  <c r="BP550" i="1" s="1"/>
  <c r="BU550" i="1" s="1"/>
  <c r="BZ550" i="1" s="1"/>
  <c r="CF550" i="1" s="1"/>
  <c r="CL550" i="1" s="1"/>
  <c r="CR550" i="1" s="1"/>
  <c r="Z551" i="1"/>
  <c r="AF551" i="1" s="1"/>
  <c r="AL551" i="1" s="1"/>
  <c r="AR551" i="1" s="1"/>
  <c r="AX551" i="1" s="1"/>
  <c r="BD551" i="1" s="1"/>
  <c r="BJ551" i="1" s="1"/>
  <c r="BP551" i="1" s="1"/>
  <c r="BU551" i="1" s="1"/>
  <c r="BZ551" i="1" s="1"/>
  <c r="CF551" i="1" s="1"/>
  <c r="CL551" i="1" s="1"/>
  <c r="CR551" i="1" s="1"/>
  <c r="N562" i="1"/>
  <c r="T562" i="1" s="1"/>
  <c r="U557" i="1"/>
  <c r="AB557" i="1"/>
  <c r="AS557" i="1"/>
  <c r="AZ557" i="1"/>
  <c r="BQ557" i="1"/>
  <c r="CA557" i="1"/>
  <c r="CO557" i="1"/>
  <c r="AB564" i="1"/>
  <c r="CO564" i="1"/>
  <c r="CB564" i="1"/>
  <c r="X569" i="1"/>
  <c r="AD569" i="1" s="1"/>
  <c r="AJ569" i="1" s="1"/>
  <c r="AP569" i="1" s="1"/>
  <c r="AV569" i="1" s="1"/>
  <c r="BB569" i="1" s="1"/>
  <c r="BH569" i="1" s="1"/>
  <c r="BN569" i="1" s="1"/>
  <c r="BS569" i="1" s="1"/>
  <c r="BX569" i="1" s="1"/>
  <c r="CD569" i="1" s="1"/>
  <c r="CJ569" i="1" s="1"/>
  <c r="CP569" i="1" s="1"/>
  <c r="R580" i="1"/>
  <c r="X580" i="1" s="1"/>
  <c r="S579" i="1"/>
  <c r="Y579" i="1" s="1"/>
  <c r="AE579" i="1" s="1"/>
  <c r="BW583" i="1"/>
  <c r="F587" i="1"/>
  <c r="J587" i="1"/>
  <c r="AM583" i="1"/>
  <c r="Q592" i="1"/>
  <c r="BQ592" i="1"/>
  <c r="Z595" i="1"/>
  <c r="AF595" i="1" s="1"/>
  <c r="AL595" i="1" s="1"/>
  <c r="AR595" i="1" s="1"/>
  <c r="AX595" i="1" s="1"/>
  <c r="O593" i="1"/>
  <c r="O592" i="1" s="1"/>
  <c r="V593" i="1"/>
  <c r="V592" i="1" s="1"/>
  <c r="AC593" i="1"/>
  <c r="AC592" i="1" s="1"/>
  <c r="AM592" i="1"/>
  <c r="AT593" i="1"/>
  <c r="AT592" i="1" s="1"/>
  <c r="AY592" i="1"/>
  <c r="L604" i="1"/>
  <c r="R604" i="1" s="1"/>
  <c r="Z606" i="1"/>
  <c r="AF606" i="1" s="1"/>
  <c r="AL606" i="1" s="1"/>
  <c r="AR606" i="1" s="1"/>
  <c r="AX606" i="1" s="1"/>
  <c r="BD606" i="1" s="1"/>
  <c r="BJ606" i="1" s="1"/>
  <c r="BP606" i="1" s="1"/>
  <c r="BU606" i="1" s="1"/>
  <c r="BZ606" i="1" s="1"/>
  <c r="CF606" i="1" s="1"/>
  <c r="CL606" i="1" s="1"/>
  <c r="CR606" i="1" s="1"/>
  <c r="K614" i="1"/>
  <c r="K610" i="1" s="1"/>
  <c r="K609" i="1" s="1"/>
  <c r="K608" i="1" s="1"/>
  <c r="U614" i="1"/>
  <c r="U610" i="1" s="1"/>
  <c r="U609" i="1" s="1"/>
  <c r="U608" i="1" s="1"/>
  <c r="AB614" i="1"/>
  <c r="AB610" i="1" s="1"/>
  <c r="AB609" i="1" s="1"/>
  <c r="AB608" i="1" s="1"/>
  <c r="AI614" i="1"/>
  <c r="AI610" i="1" s="1"/>
  <c r="AI609" i="1" s="1"/>
  <c r="AI608" i="1" s="1"/>
  <c r="AS614" i="1"/>
  <c r="AS610" i="1" s="1"/>
  <c r="AS609" i="1" s="1"/>
  <c r="AS608" i="1" s="1"/>
  <c r="AZ614" i="1"/>
  <c r="AZ610" i="1" s="1"/>
  <c r="AZ609" i="1" s="1"/>
  <c r="AZ608" i="1" s="1"/>
  <c r="BG614" i="1"/>
  <c r="BG610" i="1" s="1"/>
  <c r="BG609" i="1" s="1"/>
  <c r="BG608" i="1" s="1"/>
  <c r="BQ614" i="1"/>
  <c r="BQ610" i="1" s="1"/>
  <c r="BQ609" i="1" s="1"/>
  <c r="CA614" i="1"/>
  <c r="CA610" i="1" s="1"/>
  <c r="CA609" i="1" s="1"/>
  <c r="CA608" i="1" s="1"/>
  <c r="CH614" i="1"/>
  <c r="CH610" i="1" s="1"/>
  <c r="CH609" i="1" s="1"/>
  <c r="CH608" i="1" s="1"/>
  <c r="CO614" i="1"/>
  <c r="CO610" i="1" s="1"/>
  <c r="CO609" i="1" s="1"/>
  <c r="CO608" i="1" s="1"/>
  <c r="X618" i="1"/>
  <c r="AD618" i="1" s="1"/>
  <c r="BL622" i="1"/>
  <c r="X626" i="1"/>
  <c r="I624" i="1"/>
  <c r="I623" i="1" s="1"/>
  <c r="Z634" i="1"/>
  <c r="L636" i="1"/>
  <c r="R636" i="1" s="1"/>
  <c r="X636" i="1" s="1"/>
  <c r="AD636" i="1" s="1"/>
  <c r="AJ636" i="1" s="1"/>
  <c r="AP636" i="1" s="1"/>
  <c r="AV636" i="1" s="1"/>
  <c r="BB636" i="1" s="1"/>
  <c r="BH636" i="1" s="1"/>
  <c r="BN636" i="1" s="1"/>
  <c r="BS636" i="1" s="1"/>
  <c r="BX636" i="1" s="1"/>
  <c r="CD636" i="1" s="1"/>
  <c r="CJ636" i="1" s="1"/>
  <c r="CP636" i="1" s="1"/>
  <c r="S648" i="1"/>
  <c r="Y648" i="1" s="1"/>
  <c r="AE648" i="1" s="1"/>
  <c r="AK648" i="1" s="1"/>
  <c r="AQ648" i="1" s="1"/>
  <c r="AW648" i="1" s="1"/>
  <c r="BC648" i="1" s="1"/>
  <c r="BI648" i="1" s="1"/>
  <c r="BO648" i="1" s="1"/>
  <c r="N648" i="1"/>
  <c r="T648" i="1" s="1"/>
  <c r="Z648" i="1" s="1"/>
  <c r="AF648" i="1" s="1"/>
  <c r="AL648" i="1" s="1"/>
  <c r="AR648" i="1" s="1"/>
  <c r="AX648" i="1" s="1"/>
  <c r="BD648" i="1" s="1"/>
  <c r="BJ648" i="1" s="1"/>
  <c r="BP648" i="1" s="1"/>
  <c r="BU648" i="1" s="1"/>
  <c r="BZ648" i="1" s="1"/>
  <c r="CF648" i="1" s="1"/>
  <c r="CL648" i="1" s="1"/>
  <c r="CR648" i="1" s="1"/>
  <c r="I647" i="1"/>
  <c r="I646" i="1" s="1"/>
  <c r="X652" i="1"/>
  <c r="AD652" i="1" s="1"/>
  <c r="AJ652" i="1" s="1"/>
  <c r="AP652" i="1" s="1"/>
  <c r="AV652" i="1" s="1"/>
  <c r="BB652" i="1" s="1"/>
  <c r="BH652" i="1" s="1"/>
  <c r="BN652" i="1" s="1"/>
  <c r="BS652" i="1" s="1"/>
  <c r="BX652" i="1" s="1"/>
  <c r="CD652" i="1" s="1"/>
  <c r="CJ652" i="1" s="1"/>
  <c r="CP652" i="1" s="1"/>
  <c r="Z655" i="1"/>
  <c r="AF655" i="1" s="1"/>
  <c r="AL655" i="1" s="1"/>
  <c r="AR655" i="1" s="1"/>
  <c r="AX655" i="1" s="1"/>
  <c r="BD655" i="1" s="1"/>
  <c r="BJ655" i="1" s="1"/>
  <c r="BP655" i="1" s="1"/>
  <c r="BU655" i="1" s="1"/>
  <c r="BZ655" i="1" s="1"/>
  <c r="CF655" i="1" s="1"/>
  <c r="CL655" i="1" s="1"/>
  <c r="CR655" i="1" s="1"/>
  <c r="AC647" i="1"/>
  <c r="AC646" i="1" s="1"/>
  <c r="BA647" i="1"/>
  <c r="BA646" i="1" s="1"/>
  <c r="CB647" i="1"/>
  <c r="CB646" i="1" s="1"/>
  <c r="P657" i="1"/>
  <c r="AN657" i="1"/>
  <c r="BL657" i="1"/>
  <c r="BV657" i="1"/>
  <c r="G657" i="1"/>
  <c r="K657" i="1"/>
  <c r="N662" i="1"/>
  <c r="T662" i="1" s="1"/>
  <c r="Z662" i="1" s="1"/>
  <c r="AF662" i="1" s="1"/>
  <c r="AL662" i="1" s="1"/>
  <c r="AR662" i="1" s="1"/>
  <c r="AX662" i="1" s="1"/>
  <c r="BD662" i="1" s="1"/>
  <c r="BJ662" i="1" s="1"/>
  <c r="BP662" i="1" s="1"/>
  <c r="BU662" i="1" s="1"/>
  <c r="BZ662" i="1" s="1"/>
  <c r="CF662" i="1" s="1"/>
  <c r="CL662" i="1" s="1"/>
  <c r="CR662" i="1" s="1"/>
  <c r="N665" i="1"/>
  <c r="T665" i="1" s="1"/>
  <c r="Z665" i="1" s="1"/>
  <c r="AF665" i="1" s="1"/>
  <c r="AL665" i="1" s="1"/>
  <c r="AR665" i="1" s="1"/>
  <c r="AX665" i="1" s="1"/>
  <c r="BD665" i="1" s="1"/>
  <c r="BJ665" i="1" s="1"/>
  <c r="BP665" i="1" s="1"/>
  <c r="BU665" i="1" s="1"/>
  <c r="BZ665" i="1" s="1"/>
  <c r="CF665" i="1" s="1"/>
  <c r="CL665" i="1" s="1"/>
  <c r="CR665" i="1" s="1"/>
  <c r="P667" i="1"/>
  <c r="AN667" i="1"/>
  <c r="BL667" i="1"/>
  <c r="BV667" i="1"/>
  <c r="AI669" i="1"/>
  <c r="AI668" i="1" s="1"/>
  <c r="BG669" i="1"/>
  <c r="BG668" i="1" s="1"/>
  <c r="CA669" i="1"/>
  <c r="CA668" i="1" s="1"/>
  <c r="S679" i="1"/>
  <c r="Y679" i="1" s="1"/>
  <c r="AE679" i="1" s="1"/>
  <c r="AK679" i="1" s="1"/>
  <c r="AQ679" i="1" s="1"/>
  <c r="AW679" i="1" s="1"/>
  <c r="BC679" i="1" s="1"/>
  <c r="BI679" i="1" s="1"/>
  <c r="BO679" i="1" s="1"/>
  <c r="BT679" i="1" s="1"/>
  <c r="BY679" i="1" s="1"/>
  <c r="CE679" i="1" s="1"/>
  <c r="CK679" i="1" s="1"/>
  <c r="CQ679" i="1" s="1"/>
  <c r="R682" i="1"/>
  <c r="BE678" i="1"/>
  <c r="BE667" i="1" s="1"/>
  <c r="Y683" i="1"/>
  <c r="AE683" i="1" s="1"/>
  <c r="AK683" i="1" s="1"/>
  <c r="AQ683" i="1" s="1"/>
  <c r="AW683" i="1" s="1"/>
  <c r="BC683" i="1" s="1"/>
  <c r="BI683" i="1" s="1"/>
  <c r="BO683" i="1" s="1"/>
  <c r="N683" i="1"/>
  <c r="T683" i="1" s="1"/>
  <c r="Z683" i="1" s="1"/>
  <c r="AF683" i="1" s="1"/>
  <c r="AL683" i="1" s="1"/>
  <c r="AR683" i="1" s="1"/>
  <c r="AX683" i="1" s="1"/>
  <c r="BD683" i="1" s="1"/>
  <c r="BJ683" i="1" s="1"/>
  <c r="BP683" i="1" s="1"/>
  <c r="BU683" i="1" s="1"/>
  <c r="BZ683" i="1" s="1"/>
  <c r="CF683" i="1" s="1"/>
  <c r="CL683" i="1" s="1"/>
  <c r="CR683" i="1" s="1"/>
  <c r="U678" i="1"/>
  <c r="U667" i="1" s="1"/>
  <c r="AB678" i="1"/>
  <c r="AB667" i="1" s="1"/>
  <c r="AI678" i="1"/>
  <c r="AS678" i="1"/>
  <c r="AS667" i="1" s="1"/>
  <c r="AZ678" i="1"/>
  <c r="AZ667" i="1" s="1"/>
  <c r="BG678" i="1"/>
  <c r="BQ678" i="1"/>
  <c r="BQ667" i="1" s="1"/>
  <c r="CA678" i="1"/>
  <c r="CH678" i="1"/>
  <c r="CH667" i="1" s="1"/>
  <c r="CO678" i="1"/>
  <c r="CO667" i="1" s="1"/>
  <c r="P686" i="1"/>
  <c r="P685" i="1" s="1"/>
  <c r="AN686" i="1"/>
  <c r="AN685" i="1" s="1"/>
  <c r="BL686" i="1"/>
  <c r="BL685" i="1" s="1"/>
  <c r="CM686" i="1"/>
  <c r="CM685" i="1" s="1"/>
  <c r="L688" i="1"/>
  <c r="R688" i="1" s="1"/>
  <c r="X688" i="1" s="1"/>
  <c r="AD688" i="1" s="1"/>
  <c r="AJ688" i="1" s="1"/>
  <c r="AP688" i="1" s="1"/>
  <c r="AV688" i="1" s="1"/>
  <c r="BB688" i="1" s="1"/>
  <c r="BH688" i="1" s="1"/>
  <c r="BN688" i="1" s="1"/>
  <c r="M688" i="1"/>
  <c r="S688" i="1" s="1"/>
  <c r="Y688" i="1" s="1"/>
  <c r="AE688" i="1" s="1"/>
  <c r="AK688" i="1" s="1"/>
  <c r="AQ688" i="1" s="1"/>
  <c r="AW688" i="1" s="1"/>
  <c r="BC688" i="1" s="1"/>
  <c r="BI688" i="1" s="1"/>
  <c r="BO688" i="1" s="1"/>
  <c r="N691" i="1"/>
  <c r="T691" i="1" s="1"/>
  <c r="T695" i="1"/>
  <c r="CB699" i="1"/>
  <c r="U729" i="1"/>
  <c r="AB729" i="1"/>
  <c r="AZ729" i="1"/>
  <c r="BQ731" i="1"/>
  <c r="CA731" i="1"/>
  <c r="CA730" i="1" s="1"/>
  <c r="CH731" i="1"/>
  <c r="CH730" i="1" s="1"/>
  <c r="CO731" i="1"/>
  <c r="CO730" i="1" s="1"/>
  <c r="M737" i="1"/>
  <c r="S737" i="1" s="1"/>
  <c r="Y737" i="1" s="1"/>
  <c r="AE737" i="1" s="1"/>
  <c r="AK737" i="1" s="1"/>
  <c r="AQ737" i="1" s="1"/>
  <c r="AW737" i="1" s="1"/>
  <c r="BC737" i="1" s="1"/>
  <c r="BI737" i="1" s="1"/>
  <c r="BO737" i="1" s="1"/>
  <c r="T741" i="1"/>
  <c r="N745" i="1"/>
  <c r="P745" i="1"/>
  <c r="P744" i="1" s="1"/>
  <c r="P729" i="1" s="1"/>
  <c r="BL745" i="1"/>
  <c r="BL744" i="1" s="1"/>
  <c r="BL729" i="1" s="1"/>
  <c r="BV745" i="1"/>
  <c r="BV744" i="1" s="1"/>
  <c r="BZ755" i="1"/>
  <c r="CF755" i="1" s="1"/>
  <c r="CL755" i="1" s="1"/>
  <c r="CR755" i="1" s="1"/>
  <c r="Z762" i="1"/>
  <c r="AF762" i="1" s="1"/>
  <c r="AL762" i="1" s="1"/>
  <c r="AR762" i="1" s="1"/>
  <c r="AX762" i="1" s="1"/>
  <c r="BD762" i="1" s="1"/>
  <c r="BJ762" i="1" s="1"/>
  <c r="BP762" i="1" s="1"/>
  <c r="BU762" i="1" s="1"/>
  <c r="BZ762" i="1" s="1"/>
  <c r="CF762" i="1" s="1"/>
  <c r="CL762" i="1" s="1"/>
  <c r="CR762" i="1" s="1"/>
  <c r="S767" i="1"/>
  <c r="Y767" i="1" s="1"/>
  <c r="AE767" i="1" s="1"/>
  <c r="AK767" i="1" s="1"/>
  <c r="AQ767" i="1" s="1"/>
  <c r="AW767" i="1" s="1"/>
  <c r="BC767" i="1" s="1"/>
  <c r="BI767" i="1" s="1"/>
  <c r="BO767" i="1" s="1"/>
  <c r="AB766" i="1"/>
  <c r="AB765" i="1" s="1"/>
  <c r="AS766" i="1"/>
  <c r="AS765" i="1" s="1"/>
  <c r="CH766" i="1"/>
  <c r="CH765" i="1" s="1"/>
  <c r="Y777" i="1"/>
  <c r="AE777" i="1" s="1"/>
  <c r="AK777" i="1" s="1"/>
  <c r="AQ777" i="1" s="1"/>
  <c r="AW777" i="1" s="1"/>
  <c r="BC777" i="1" s="1"/>
  <c r="BI777" i="1" s="1"/>
  <c r="BO777" i="1" s="1"/>
  <c r="BT777" i="1" s="1"/>
  <c r="BY777" i="1" s="1"/>
  <c r="CE777" i="1" s="1"/>
  <c r="CK777" i="1" s="1"/>
  <c r="CQ777" i="1" s="1"/>
  <c r="F810" i="1"/>
  <c r="L810" i="1" s="1"/>
  <c r="R810" i="1" s="1"/>
  <c r="L811" i="1"/>
  <c r="R811" i="1" s="1"/>
  <c r="X811" i="1" s="1"/>
  <c r="AL817" i="1"/>
  <c r="AR817" i="1" s="1"/>
  <c r="AX817" i="1" s="1"/>
  <c r="BD817" i="1" s="1"/>
  <c r="BJ817" i="1" s="1"/>
  <c r="BP817" i="1" s="1"/>
  <c r="BU817" i="1" s="1"/>
  <c r="BZ817" i="1" s="1"/>
  <c r="CF817" i="1" s="1"/>
  <c r="CL817" i="1" s="1"/>
  <c r="CR817" i="1" s="1"/>
  <c r="CB851" i="1"/>
  <c r="Q953" i="1"/>
  <c r="Q952" i="1" s="1"/>
  <c r="BM953" i="1"/>
  <c r="BM952" i="1" s="1"/>
  <c r="W974" i="1"/>
  <c r="W973" i="1" s="1"/>
  <c r="AU974" i="1"/>
  <c r="AU973" i="1" s="1"/>
  <c r="CG1095" i="1"/>
  <c r="AQ1109" i="1"/>
  <c r="AW1109" i="1" s="1"/>
  <c r="BC1109" i="1" s="1"/>
  <c r="BI1109" i="1" s="1"/>
  <c r="BO1109" i="1" s="1"/>
  <c r="BG1136" i="1"/>
  <c r="I1136" i="1"/>
  <c r="BV802" i="1"/>
  <c r="BV801" i="1" s="1"/>
  <c r="BV800" i="1" s="1"/>
  <c r="AB809" i="1"/>
  <c r="AZ809" i="1"/>
  <c r="CM809" i="1"/>
  <c r="L817" i="1"/>
  <c r="R817" i="1" s="1"/>
  <c r="X817" i="1" s="1"/>
  <c r="AD817" i="1" s="1"/>
  <c r="BV816" i="1"/>
  <c r="CN816" i="1"/>
  <c r="L827" i="1"/>
  <c r="R827" i="1" s="1"/>
  <c r="AH826" i="1"/>
  <c r="AH825" i="1" s="1"/>
  <c r="AY826" i="1"/>
  <c r="AY825" i="1" s="1"/>
  <c r="BF826" i="1"/>
  <c r="BF825" i="1" s="1"/>
  <c r="CN826" i="1"/>
  <c r="CN825" i="1" s="1"/>
  <c r="N829" i="1"/>
  <c r="T829" i="1" s="1"/>
  <c r="O826" i="1"/>
  <c r="O825" i="1" s="1"/>
  <c r="AC826" i="1"/>
  <c r="AC825" i="1" s="1"/>
  <c r="AM826" i="1"/>
  <c r="AM825" i="1" s="1"/>
  <c r="BA826" i="1"/>
  <c r="BA825" i="1" s="1"/>
  <c r="BK826" i="1"/>
  <c r="BK825" i="1" s="1"/>
  <c r="CB826" i="1"/>
  <c r="CB825" i="1" s="1"/>
  <c r="CS826" i="1"/>
  <c r="CS825" i="1" s="1"/>
  <c r="L838" i="1"/>
  <c r="R838" i="1" s="1"/>
  <c r="F841" i="1"/>
  <c r="F840" i="1" s="1"/>
  <c r="AA841" i="1"/>
  <c r="AA840" i="1" s="1"/>
  <c r="AH841" i="1"/>
  <c r="AH840" i="1" s="1"/>
  <c r="BF841" i="1"/>
  <c r="BF840" i="1" s="1"/>
  <c r="BM841" i="1"/>
  <c r="BM840" i="1" s="1"/>
  <c r="CG841" i="1"/>
  <c r="CG840" i="1" s="1"/>
  <c r="CC848" i="1"/>
  <c r="BQ851" i="1"/>
  <c r="M862" i="1"/>
  <c r="S862" i="1" s="1"/>
  <c r="Y862" i="1" s="1"/>
  <c r="AE862" i="1" s="1"/>
  <c r="AK862" i="1" s="1"/>
  <c r="AQ862" i="1" s="1"/>
  <c r="AW862" i="1" s="1"/>
  <c r="BC862" i="1" s="1"/>
  <c r="BI862" i="1" s="1"/>
  <c r="BO862" i="1" s="1"/>
  <c r="T862" i="1"/>
  <c r="Z862" i="1" s="1"/>
  <c r="AF862" i="1" s="1"/>
  <c r="CA861" i="1"/>
  <c r="CA860" i="1" s="1"/>
  <c r="M870" i="1"/>
  <c r="S870" i="1" s="1"/>
  <c r="Y870" i="1" s="1"/>
  <c r="AE870" i="1" s="1"/>
  <c r="AK870" i="1" s="1"/>
  <c r="AQ870" i="1" s="1"/>
  <c r="AW870" i="1" s="1"/>
  <c r="BC870" i="1" s="1"/>
  <c r="BI870" i="1" s="1"/>
  <c r="BO870" i="1" s="1"/>
  <c r="BT870" i="1" s="1"/>
  <c r="BY870" i="1" s="1"/>
  <c r="CE870" i="1" s="1"/>
  <c r="CK870" i="1" s="1"/>
  <c r="CQ870" i="1" s="1"/>
  <c r="M873" i="1"/>
  <c r="S873" i="1" s="1"/>
  <c r="Y873" i="1" s="1"/>
  <c r="AE873" i="1" s="1"/>
  <c r="AK873" i="1" s="1"/>
  <c r="AQ873" i="1" s="1"/>
  <c r="AW873" i="1" s="1"/>
  <c r="BC873" i="1" s="1"/>
  <c r="BI873" i="1" s="1"/>
  <c r="BO873" i="1" s="1"/>
  <c r="BT873" i="1" s="1"/>
  <c r="BY873" i="1" s="1"/>
  <c r="CE873" i="1" s="1"/>
  <c r="CK873" i="1" s="1"/>
  <c r="CQ873" i="1" s="1"/>
  <c r="O875" i="1"/>
  <c r="CI875" i="1"/>
  <c r="Q875" i="1"/>
  <c r="Q868" i="1" s="1"/>
  <c r="AH875" i="1"/>
  <c r="AO875" i="1"/>
  <c r="BF875" i="1"/>
  <c r="BM875" i="1"/>
  <c r="BM868" i="1" s="1"/>
  <c r="BW875" i="1"/>
  <c r="BW868" i="1" s="1"/>
  <c r="CG875" i="1"/>
  <c r="L882" i="1"/>
  <c r="R882" i="1" s="1"/>
  <c r="X882" i="1" s="1"/>
  <c r="AD882" i="1" s="1"/>
  <c r="AJ882" i="1" s="1"/>
  <c r="AP882" i="1" s="1"/>
  <c r="AV882" i="1" s="1"/>
  <c r="BB882" i="1" s="1"/>
  <c r="BH882" i="1" s="1"/>
  <c r="BN882" i="1" s="1"/>
  <c r="BS882" i="1" s="1"/>
  <c r="BX882" i="1" s="1"/>
  <c r="CD882" i="1" s="1"/>
  <c r="CJ882" i="1" s="1"/>
  <c r="CP882" i="1" s="1"/>
  <c r="L886" i="1"/>
  <c r="R886" i="1" s="1"/>
  <c r="X886" i="1" s="1"/>
  <c r="AA885" i="1"/>
  <c r="AA884" i="1" s="1"/>
  <c r="AY885" i="1"/>
  <c r="AY884" i="1" s="1"/>
  <c r="CN885" i="1"/>
  <c r="CN884" i="1" s="1"/>
  <c r="N888" i="1"/>
  <c r="T888" i="1" s="1"/>
  <c r="Z888" i="1" s="1"/>
  <c r="AF888" i="1" s="1"/>
  <c r="AL888" i="1" s="1"/>
  <c r="AR888" i="1" s="1"/>
  <c r="AX888" i="1" s="1"/>
  <c r="BD888" i="1" s="1"/>
  <c r="BJ888" i="1" s="1"/>
  <c r="BP888" i="1" s="1"/>
  <c r="BU888" i="1" s="1"/>
  <c r="BZ888" i="1" s="1"/>
  <c r="CF888" i="1" s="1"/>
  <c r="CL888" i="1" s="1"/>
  <c r="CR888" i="1" s="1"/>
  <c r="P892" i="1"/>
  <c r="P891" i="1" s="1"/>
  <c r="AN892" i="1"/>
  <c r="AN891" i="1" s="1"/>
  <c r="BL892" i="1"/>
  <c r="BL891" i="1" s="1"/>
  <c r="F892" i="1"/>
  <c r="F891" i="1" s="1"/>
  <c r="J892" i="1"/>
  <c r="J891" i="1" s="1"/>
  <c r="N900" i="1"/>
  <c r="T900" i="1" s="1"/>
  <c r="Z900" i="1" s="1"/>
  <c r="AF900" i="1" s="1"/>
  <c r="AL900" i="1" s="1"/>
  <c r="AR900" i="1" s="1"/>
  <c r="AX900" i="1" s="1"/>
  <c r="BD900" i="1" s="1"/>
  <c r="BJ900" i="1" s="1"/>
  <c r="BP900" i="1" s="1"/>
  <c r="BU900" i="1" s="1"/>
  <c r="BZ900" i="1" s="1"/>
  <c r="CF900" i="1" s="1"/>
  <c r="CL900" i="1" s="1"/>
  <c r="CR900" i="1" s="1"/>
  <c r="CN902" i="1"/>
  <c r="M907" i="1"/>
  <c r="S907" i="1" s="1"/>
  <c r="Y907" i="1" s="1"/>
  <c r="AE907" i="1" s="1"/>
  <c r="AK907" i="1" s="1"/>
  <c r="AQ907" i="1" s="1"/>
  <c r="AW907" i="1" s="1"/>
  <c r="BC907" i="1" s="1"/>
  <c r="BI907" i="1" s="1"/>
  <c r="BO907" i="1" s="1"/>
  <c r="BT907" i="1" s="1"/>
  <c r="BY907" i="1" s="1"/>
  <c r="CE907" i="1" s="1"/>
  <c r="CK907" i="1" s="1"/>
  <c r="CQ907" i="1" s="1"/>
  <c r="H909" i="1"/>
  <c r="O909" i="1"/>
  <c r="BK909" i="1"/>
  <c r="Q916" i="1"/>
  <c r="Q915" i="1" s="1"/>
  <c r="Q914" i="1" s="1"/>
  <c r="AO916" i="1"/>
  <c r="AO915" i="1" s="1"/>
  <c r="AO914" i="1" s="1"/>
  <c r="CG916" i="1"/>
  <c r="CG915" i="1" s="1"/>
  <c r="CG914" i="1" s="1"/>
  <c r="S929" i="1"/>
  <c r="Y929" i="1" s="1"/>
  <c r="AE929" i="1" s="1"/>
  <c r="AK929" i="1" s="1"/>
  <c r="AQ929" i="1" s="1"/>
  <c r="AW929" i="1" s="1"/>
  <c r="BC929" i="1" s="1"/>
  <c r="BI929" i="1" s="1"/>
  <c r="BO929" i="1" s="1"/>
  <c r="BT929" i="1" s="1"/>
  <c r="BY929" i="1" s="1"/>
  <c r="CE929" i="1" s="1"/>
  <c r="CK929" i="1" s="1"/>
  <c r="CQ929" i="1" s="1"/>
  <c r="BM933" i="1"/>
  <c r="CG933" i="1"/>
  <c r="CN933" i="1"/>
  <c r="AO933" i="1"/>
  <c r="BR933" i="1"/>
  <c r="AC933" i="1"/>
  <c r="CI933" i="1"/>
  <c r="CI932" i="1" s="1"/>
  <c r="H946" i="1"/>
  <c r="H945" i="1" s="1"/>
  <c r="N954" i="1"/>
  <c r="T954" i="1" s="1"/>
  <c r="Z954" i="1" s="1"/>
  <c r="N955" i="1"/>
  <c r="T955" i="1" s="1"/>
  <c r="AC953" i="1"/>
  <c r="AC952" i="1" s="1"/>
  <c r="BA953" i="1"/>
  <c r="BA952" i="1" s="1"/>
  <c r="N961" i="1"/>
  <c r="T961" i="1" s="1"/>
  <c r="Z961" i="1" s="1"/>
  <c r="AF961" i="1" s="1"/>
  <c r="AL961" i="1" s="1"/>
  <c r="AR961" i="1" s="1"/>
  <c r="AX961" i="1" s="1"/>
  <c r="BD961" i="1" s="1"/>
  <c r="BJ961" i="1" s="1"/>
  <c r="BP961" i="1" s="1"/>
  <c r="BU961" i="1" s="1"/>
  <c r="BZ961" i="1" s="1"/>
  <c r="CF961" i="1" s="1"/>
  <c r="CL961" i="1" s="1"/>
  <c r="CR961" i="1" s="1"/>
  <c r="V953" i="1"/>
  <c r="V952" i="1" s="1"/>
  <c r="M965" i="1"/>
  <c r="AB974" i="1"/>
  <c r="AB973" i="1" s="1"/>
  <c r="L987" i="1"/>
  <c r="R987" i="1" s="1"/>
  <c r="X987" i="1" s="1"/>
  <c r="AD987" i="1" s="1"/>
  <c r="AJ987" i="1" s="1"/>
  <c r="AP987" i="1" s="1"/>
  <c r="AV987" i="1" s="1"/>
  <c r="BB987" i="1" s="1"/>
  <c r="BH987" i="1" s="1"/>
  <c r="BN987" i="1" s="1"/>
  <c r="BS987" i="1" s="1"/>
  <c r="BX987" i="1" s="1"/>
  <c r="CD987" i="1" s="1"/>
  <c r="CJ987" i="1" s="1"/>
  <c r="CP987" i="1" s="1"/>
  <c r="L995" i="1"/>
  <c r="R995" i="1" s="1"/>
  <c r="X995" i="1" s="1"/>
  <c r="AD995" i="1" s="1"/>
  <c r="AJ995" i="1" s="1"/>
  <c r="AP995" i="1" s="1"/>
  <c r="AV995" i="1" s="1"/>
  <c r="BB995" i="1" s="1"/>
  <c r="BH995" i="1" s="1"/>
  <c r="BN995" i="1" s="1"/>
  <c r="K998" i="1"/>
  <c r="K997" i="1" s="1"/>
  <c r="V998" i="1"/>
  <c r="V997" i="1" s="1"/>
  <c r="CB998" i="1"/>
  <c r="CB997" i="1" s="1"/>
  <c r="CM1012" i="1"/>
  <c r="BF1016" i="1"/>
  <c r="BF1015" i="1" s="1"/>
  <c r="BW1016" i="1"/>
  <c r="BW1015" i="1" s="1"/>
  <c r="M1019" i="1"/>
  <c r="S1019" i="1" s="1"/>
  <c r="Y1019" i="1" s="1"/>
  <c r="AE1019" i="1" s="1"/>
  <c r="AK1019" i="1" s="1"/>
  <c r="AQ1019" i="1" s="1"/>
  <c r="AW1019" i="1" s="1"/>
  <c r="BC1019" i="1" s="1"/>
  <c r="BI1019" i="1" s="1"/>
  <c r="BO1019" i="1" s="1"/>
  <c r="BT1019" i="1" s="1"/>
  <c r="BY1019" i="1" s="1"/>
  <c r="CE1019" i="1" s="1"/>
  <c r="CK1019" i="1" s="1"/>
  <c r="CQ1019" i="1" s="1"/>
  <c r="G1023" i="1"/>
  <c r="R1024" i="1"/>
  <c r="X1024" i="1" s="1"/>
  <c r="AD1024" i="1" s="1"/>
  <c r="AJ1024" i="1" s="1"/>
  <c r="AP1024" i="1" s="1"/>
  <c r="AV1024" i="1" s="1"/>
  <c r="BB1024" i="1" s="1"/>
  <c r="BH1024" i="1" s="1"/>
  <c r="BN1024" i="1" s="1"/>
  <c r="BS1024" i="1" s="1"/>
  <c r="BX1024" i="1" s="1"/>
  <c r="CD1024" i="1" s="1"/>
  <c r="CJ1024" i="1" s="1"/>
  <c r="CP1024" i="1" s="1"/>
  <c r="W1022" i="1"/>
  <c r="W1021" i="1" s="1"/>
  <c r="AG1022" i="1"/>
  <c r="AG1021" i="1" s="1"/>
  <c r="AN1022" i="1"/>
  <c r="AN1021" i="1" s="1"/>
  <c r="AU1022" i="1"/>
  <c r="AU1021" i="1" s="1"/>
  <c r="BE1022" i="1"/>
  <c r="BE1021" i="1" s="1"/>
  <c r="BL1022" i="1"/>
  <c r="BL1021" i="1" s="1"/>
  <c r="BV1022" i="1"/>
  <c r="BV1021" i="1" s="1"/>
  <c r="CC1022" i="1"/>
  <c r="CC1021" i="1" s="1"/>
  <c r="CM1022" i="1"/>
  <c r="CM1021" i="1" s="1"/>
  <c r="W1028" i="1"/>
  <c r="W1027" i="1" s="1"/>
  <c r="AG1028" i="1"/>
  <c r="AG1027" i="1" s="1"/>
  <c r="K1028" i="1"/>
  <c r="K1027" i="1" s="1"/>
  <c r="M1035" i="1"/>
  <c r="S1035" i="1" s="1"/>
  <c r="Y1035" i="1" s="1"/>
  <c r="P1034" i="1"/>
  <c r="P1033" i="1" s="1"/>
  <c r="W1034" i="1"/>
  <c r="W1033" i="1" s="1"/>
  <c r="AN1034" i="1"/>
  <c r="AN1033" i="1" s="1"/>
  <c r="AU1034" i="1"/>
  <c r="AU1033" i="1" s="1"/>
  <c r="BL1034" i="1"/>
  <c r="BL1033" i="1" s="1"/>
  <c r="BV1034" i="1"/>
  <c r="BV1033" i="1" s="1"/>
  <c r="CM1034" i="1"/>
  <c r="CM1033" i="1" s="1"/>
  <c r="M1048" i="1"/>
  <c r="S1048" i="1" s="1"/>
  <c r="Y1048" i="1" s="1"/>
  <c r="AE1048" i="1" s="1"/>
  <c r="AK1048" i="1" s="1"/>
  <c r="AQ1048" i="1" s="1"/>
  <c r="AW1048" i="1" s="1"/>
  <c r="BC1048" i="1" s="1"/>
  <c r="BI1048" i="1" s="1"/>
  <c r="BO1048" i="1" s="1"/>
  <c r="BT1048" i="1" s="1"/>
  <c r="BY1048" i="1" s="1"/>
  <c r="CE1048" i="1" s="1"/>
  <c r="CK1048" i="1" s="1"/>
  <c r="CQ1048" i="1" s="1"/>
  <c r="AO1045" i="1"/>
  <c r="AO1044" i="1" s="1"/>
  <c r="AY1045" i="1"/>
  <c r="AY1044" i="1" s="1"/>
  <c r="CN1045" i="1"/>
  <c r="CN1044" i="1" s="1"/>
  <c r="N1052" i="1"/>
  <c r="T1052" i="1" s="1"/>
  <c r="Z1052" i="1" s="1"/>
  <c r="AF1052" i="1" s="1"/>
  <c r="AL1052" i="1" s="1"/>
  <c r="AR1052" i="1" s="1"/>
  <c r="AX1052" i="1" s="1"/>
  <c r="BD1052" i="1" s="1"/>
  <c r="BJ1052" i="1" s="1"/>
  <c r="BP1052" i="1" s="1"/>
  <c r="BU1052" i="1" s="1"/>
  <c r="BZ1052" i="1" s="1"/>
  <c r="CF1052" i="1" s="1"/>
  <c r="CL1052" i="1" s="1"/>
  <c r="CR1052" i="1" s="1"/>
  <c r="I1051" i="1"/>
  <c r="I1050" i="1" s="1"/>
  <c r="I1043" i="1" s="1"/>
  <c r="M1058" i="1"/>
  <c r="S1058" i="1" s="1"/>
  <c r="Y1058" i="1" s="1"/>
  <c r="AE1058" i="1" s="1"/>
  <c r="AK1058" i="1" s="1"/>
  <c r="AQ1058" i="1" s="1"/>
  <c r="AW1058" i="1" s="1"/>
  <c r="BC1058" i="1" s="1"/>
  <c r="BI1058" i="1" s="1"/>
  <c r="BO1058" i="1" s="1"/>
  <c r="BT1058" i="1" s="1"/>
  <c r="BY1058" i="1" s="1"/>
  <c r="CE1058" i="1" s="1"/>
  <c r="CK1058" i="1" s="1"/>
  <c r="CQ1058" i="1" s="1"/>
  <c r="Q1057" i="1"/>
  <c r="Q1056" i="1" s="1"/>
  <c r="AH1057" i="1"/>
  <c r="AH1056" i="1" s="1"/>
  <c r="AO1057" i="1"/>
  <c r="AO1056" i="1" s="1"/>
  <c r="BF1057" i="1"/>
  <c r="BF1056" i="1" s="1"/>
  <c r="BM1057" i="1"/>
  <c r="BM1056" i="1" s="1"/>
  <c r="CG1057" i="1"/>
  <c r="CG1056" i="1" s="1"/>
  <c r="CN1057" i="1"/>
  <c r="CN1056" i="1" s="1"/>
  <c r="N1060" i="1"/>
  <c r="T1060" i="1" s="1"/>
  <c r="Z1060" i="1" s="1"/>
  <c r="AF1060" i="1" s="1"/>
  <c r="AL1060" i="1" s="1"/>
  <c r="AR1060" i="1" s="1"/>
  <c r="AX1060" i="1" s="1"/>
  <c r="BD1060" i="1" s="1"/>
  <c r="BJ1060" i="1" s="1"/>
  <c r="BP1060" i="1" s="1"/>
  <c r="BU1060" i="1" s="1"/>
  <c r="BZ1060" i="1" s="1"/>
  <c r="CF1060" i="1" s="1"/>
  <c r="CL1060" i="1" s="1"/>
  <c r="CR1060" i="1" s="1"/>
  <c r="O1057" i="1"/>
  <c r="O1056" i="1" s="1"/>
  <c r="V1057" i="1"/>
  <c r="V1056" i="1" s="1"/>
  <c r="AC1057" i="1"/>
  <c r="AC1056" i="1" s="1"/>
  <c r="AM1057" i="1"/>
  <c r="AM1056" i="1" s="1"/>
  <c r="AT1057" i="1"/>
  <c r="AT1056" i="1" s="1"/>
  <c r="BA1057" i="1"/>
  <c r="BA1056" i="1" s="1"/>
  <c r="BK1057" i="1"/>
  <c r="BK1056" i="1" s="1"/>
  <c r="BR1057" i="1"/>
  <c r="BR1056" i="1" s="1"/>
  <c r="CB1057" i="1"/>
  <c r="CB1056" i="1" s="1"/>
  <c r="CI1057" i="1"/>
  <c r="CI1056" i="1" s="1"/>
  <c r="CS1057" i="1"/>
  <c r="CS1056" i="1" s="1"/>
  <c r="BL1067" i="1"/>
  <c r="BO1067" i="1" s="1"/>
  <c r="BO1078" i="1"/>
  <c r="BT1078" i="1" s="1"/>
  <c r="BY1078" i="1" s="1"/>
  <c r="BO1079" i="1"/>
  <c r="BT1079" i="1" s="1"/>
  <c r="BY1079" i="1" s="1"/>
  <c r="CE1079" i="1" s="1"/>
  <c r="CK1079" i="1" s="1"/>
  <c r="CQ1079" i="1" s="1"/>
  <c r="F1085" i="1"/>
  <c r="BA1081" i="1"/>
  <c r="M1097" i="1"/>
  <c r="S1097" i="1" s="1"/>
  <c r="I1099" i="1"/>
  <c r="I1095" i="1" s="1"/>
  <c r="AM1095" i="1"/>
  <c r="BA1095" i="1"/>
  <c r="CB1099" i="1"/>
  <c r="BL1099" i="1"/>
  <c r="BL1095" i="1" s="1"/>
  <c r="BV1099" i="1"/>
  <c r="BV1095" i="1" s="1"/>
  <c r="CC1099" i="1"/>
  <c r="CC1095" i="1" s="1"/>
  <c r="CM1099" i="1"/>
  <c r="CM1095" i="1" s="1"/>
  <c r="N1111" i="1"/>
  <c r="T1111" i="1" s="1"/>
  <c r="Z1111" i="1" s="1"/>
  <c r="AF1111" i="1" s="1"/>
  <c r="AL1111" i="1" s="1"/>
  <c r="AR1111" i="1" s="1"/>
  <c r="AX1111" i="1" s="1"/>
  <c r="BD1111" i="1" s="1"/>
  <c r="BJ1111" i="1" s="1"/>
  <c r="BP1111" i="1" s="1"/>
  <c r="BU1111" i="1" s="1"/>
  <c r="BZ1111" i="1" s="1"/>
  <c r="CF1111" i="1" s="1"/>
  <c r="CL1111" i="1" s="1"/>
  <c r="CR1111" i="1" s="1"/>
  <c r="L1115" i="1"/>
  <c r="R1115" i="1" s="1"/>
  <c r="Q1114" i="1"/>
  <c r="Q1113" i="1" s="1"/>
  <c r="AO1114" i="1"/>
  <c r="AO1113" i="1" s="1"/>
  <c r="BM1114" i="1"/>
  <c r="BM1113" i="1" s="1"/>
  <c r="AZ1121" i="1"/>
  <c r="BC1121" i="1" s="1"/>
  <c r="BI1121" i="1" s="1"/>
  <c r="BO1121" i="1" s="1"/>
  <c r="BP1122" i="1"/>
  <c r="BU1122" i="1" s="1"/>
  <c r="BZ1122" i="1" s="1"/>
  <c r="CF1122" i="1" s="1"/>
  <c r="AQ1127" i="1"/>
  <c r="AW1127" i="1" s="1"/>
  <c r="BC1127" i="1" s="1"/>
  <c r="BI1127" i="1" s="1"/>
  <c r="BO1127" i="1" s="1"/>
  <c r="BT1127" i="1" s="1"/>
  <c r="BY1127" i="1" s="1"/>
  <c r="CE1127" i="1" s="1"/>
  <c r="CK1127" i="1" s="1"/>
  <c r="CQ1127" i="1" s="1"/>
  <c r="BA1129" i="1"/>
  <c r="BD1129" i="1" s="1"/>
  <c r="BB1130" i="1"/>
  <c r="BH1130" i="1" s="1"/>
  <c r="BN1130" i="1" s="1"/>
  <c r="BS1130" i="1" s="1"/>
  <c r="BX1130" i="1" s="1"/>
  <c r="CD1130" i="1" s="1"/>
  <c r="CJ1130" i="1" s="1"/>
  <c r="CP1130" i="1" s="1"/>
  <c r="F1149" i="1"/>
  <c r="L1149" i="1" s="1"/>
  <c r="R1149" i="1" s="1"/>
  <c r="X1149" i="1" s="1"/>
  <c r="AD1149" i="1" s="1"/>
  <c r="AJ1149" i="1" s="1"/>
  <c r="AP1149" i="1" s="1"/>
  <c r="AV1149" i="1" s="1"/>
  <c r="BB1149" i="1" s="1"/>
  <c r="BH1149" i="1" s="1"/>
  <c r="BN1149" i="1" s="1"/>
  <c r="BL1152" i="1"/>
  <c r="BP1153" i="1"/>
  <c r="BU1153" i="1" s="1"/>
  <c r="BZ1153" i="1" s="1"/>
  <c r="CG1136" i="1"/>
  <c r="CN1136" i="1"/>
  <c r="F1158" i="1"/>
  <c r="M1166" i="1"/>
  <c r="S1166" i="1" s="1"/>
  <c r="Y1166" i="1" s="1"/>
  <c r="AE1166" i="1" s="1"/>
  <c r="AK1166" i="1" s="1"/>
  <c r="AQ1166" i="1" s="1"/>
  <c r="AW1166" i="1" s="1"/>
  <c r="BC1166" i="1" s="1"/>
  <c r="BI1166" i="1" s="1"/>
  <c r="BO1166" i="1" s="1"/>
  <c r="BT1166" i="1" s="1"/>
  <c r="BY1166" i="1" s="1"/>
  <c r="CE1166" i="1" s="1"/>
  <c r="CK1166" i="1" s="1"/>
  <c r="CQ1166" i="1" s="1"/>
  <c r="AS1169" i="1"/>
  <c r="AS1168" i="1" s="1"/>
  <c r="AZ1169" i="1"/>
  <c r="AZ1168" i="1" s="1"/>
  <c r="CA1169" i="1"/>
  <c r="CA1168" i="1" s="1"/>
  <c r="M1176" i="1"/>
  <c r="S1176" i="1" s="1"/>
  <c r="Q1169" i="1"/>
  <c r="Q1168" i="1" s="1"/>
  <c r="AH1169" i="1"/>
  <c r="AH1168" i="1" s="1"/>
  <c r="BF1169" i="1"/>
  <c r="BF1168" i="1" s="1"/>
  <c r="BM1169" i="1"/>
  <c r="BM1168" i="1" s="1"/>
  <c r="J1180" i="1"/>
  <c r="J1179" i="1" s="1"/>
  <c r="V1194" i="1"/>
  <c r="N1197" i="1"/>
  <c r="T1197" i="1" s="1"/>
  <c r="Z1197" i="1" s="1"/>
  <c r="AF1197" i="1" s="1"/>
  <c r="AL1197" i="1" s="1"/>
  <c r="AR1197" i="1" s="1"/>
  <c r="AX1197" i="1" s="1"/>
  <c r="BD1197" i="1" s="1"/>
  <c r="BJ1197" i="1" s="1"/>
  <c r="BP1197" i="1" s="1"/>
  <c r="BU1197" i="1" s="1"/>
  <c r="BZ1197" i="1" s="1"/>
  <c r="CF1197" i="1" s="1"/>
  <c r="CL1197" i="1" s="1"/>
  <c r="CR1197" i="1" s="1"/>
  <c r="N1217" i="1"/>
  <c r="T1217" i="1" s="1"/>
  <c r="Z1217" i="1" s="1"/>
  <c r="AF1217" i="1" s="1"/>
  <c r="AL1217" i="1" s="1"/>
  <c r="AR1217" i="1" s="1"/>
  <c r="AX1217" i="1" s="1"/>
  <c r="BD1217" i="1" s="1"/>
  <c r="BJ1217" i="1" s="1"/>
  <c r="BP1217" i="1" s="1"/>
  <c r="BU1217" i="1" s="1"/>
  <c r="BZ1217" i="1" s="1"/>
  <c r="CF1217" i="1" s="1"/>
  <c r="CL1217" i="1" s="1"/>
  <c r="CR1217" i="1" s="1"/>
  <c r="AD1217" i="1"/>
  <c r="AJ1217" i="1" s="1"/>
  <c r="AP1217" i="1" s="1"/>
  <c r="AV1217" i="1" s="1"/>
  <c r="BB1217" i="1" s="1"/>
  <c r="BH1217" i="1" s="1"/>
  <c r="BN1217" i="1" s="1"/>
  <c r="BS1217" i="1" s="1"/>
  <c r="BX1217" i="1" s="1"/>
  <c r="CD1217" i="1" s="1"/>
  <c r="CJ1217" i="1" s="1"/>
  <c r="CP1217" i="1" s="1"/>
  <c r="U1214" i="1"/>
  <c r="AB1214" i="1"/>
  <c r="AI1214" i="1"/>
  <c r="AZ1214" i="1"/>
  <c r="BQ1214" i="1"/>
  <c r="T1220" i="1"/>
  <c r="Z1220" i="1" s="1"/>
  <c r="AF1220" i="1" s="1"/>
  <c r="AL1220" i="1" s="1"/>
  <c r="AR1220" i="1" s="1"/>
  <c r="AX1220" i="1" s="1"/>
  <c r="BD1220" i="1" s="1"/>
  <c r="BJ1220" i="1" s="1"/>
  <c r="BP1220" i="1" s="1"/>
  <c r="BU1220" i="1" s="1"/>
  <c r="BZ1220" i="1" s="1"/>
  <c r="CF1220" i="1" s="1"/>
  <c r="CL1220" i="1" s="1"/>
  <c r="CR1220" i="1" s="1"/>
  <c r="BE1214" i="1"/>
  <c r="BR1231" i="1"/>
  <c r="N1239" i="1"/>
  <c r="T1239" i="1" s="1"/>
  <c r="Z1239" i="1" s="1"/>
  <c r="AF1239" i="1" s="1"/>
  <c r="AL1239" i="1" s="1"/>
  <c r="AR1239" i="1" s="1"/>
  <c r="AX1239" i="1" s="1"/>
  <c r="BD1239" i="1" s="1"/>
  <c r="BJ1239" i="1" s="1"/>
  <c r="BP1239" i="1" s="1"/>
  <c r="BU1239" i="1" s="1"/>
  <c r="BZ1239" i="1" s="1"/>
  <c r="CF1239" i="1" s="1"/>
  <c r="CL1239" i="1" s="1"/>
  <c r="CR1239" i="1" s="1"/>
  <c r="H1238" i="1"/>
  <c r="N1238" i="1" s="1"/>
  <c r="T1238" i="1" s="1"/>
  <c r="L1241" i="1"/>
  <c r="R1241" i="1" s="1"/>
  <c r="X1241" i="1" s="1"/>
  <c r="AD1241" i="1" s="1"/>
  <c r="AJ1241" i="1" s="1"/>
  <c r="AP1241" i="1" s="1"/>
  <c r="AV1241" i="1" s="1"/>
  <c r="BB1241" i="1" s="1"/>
  <c r="BH1241" i="1" s="1"/>
  <c r="BN1241" i="1" s="1"/>
  <c r="I1240" i="1"/>
  <c r="L1240" i="1" s="1"/>
  <c r="R1240" i="1" s="1"/>
  <c r="X1240" i="1" s="1"/>
  <c r="AD1240" i="1" s="1"/>
  <c r="AJ1240" i="1" s="1"/>
  <c r="AP1240" i="1" s="1"/>
  <c r="AV1240" i="1" s="1"/>
  <c r="BB1240" i="1" s="1"/>
  <c r="BH1240" i="1" s="1"/>
  <c r="BN1240" i="1" s="1"/>
  <c r="L1242" i="1"/>
  <c r="R1242" i="1" s="1"/>
  <c r="X1242" i="1" s="1"/>
  <c r="AD1242" i="1" s="1"/>
  <c r="AJ1242" i="1" s="1"/>
  <c r="AP1242" i="1" s="1"/>
  <c r="AV1242" i="1" s="1"/>
  <c r="BB1242" i="1" s="1"/>
  <c r="BH1242" i="1" s="1"/>
  <c r="BN1242" i="1" s="1"/>
  <c r="BA1244" i="1"/>
  <c r="J1244" i="1"/>
  <c r="M1255" i="1"/>
  <c r="S1255" i="1" s="1"/>
  <c r="J1254" i="1"/>
  <c r="AR1283" i="1"/>
  <c r="AX1283" i="1" s="1"/>
  <c r="BD1283" i="1" s="1"/>
  <c r="BJ1283" i="1" s="1"/>
  <c r="BP1283" i="1" s="1"/>
  <c r="BU1283" i="1" s="1"/>
  <c r="BZ1283" i="1" s="1"/>
  <c r="CF1283" i="1" s="1"/>
  <c r="CL1283" i="1" s="1"/>
  <c r="CR1283" i="1" s="1"/>
  <c r="W1258" i="1"/>
  <c r="AU1258" i="1"/>
  <c r="CC1258" i="1"/>
  <c r="CM1258" i="1"/>
  <c r="AI1291" i="1"/>
  <c r="AY1291" i="1"/>
  <c r="BW1291" i="1"/>
  <c r="AA1291" i="1"/>
  <c r="AG1311" i="1"/>
  <c r="AG1310" i="1" s="1"/>
  <c r="AG1309" i="1" s="1"/>
  <c r="AU1311" i="1"/>
  <c r="AU1310" i="1" s="1"/>
  <c r="AU1309" i="1" s="1"/>
  <c r="CC1311" i="1"/>
  <c r="CC1310" i="1" s="1"/>
  <c r="CC1309" i="1" s="1"/>
  <c r="AT1324" i="1"/>
  <c r="BL1324" i="1"/>
  <c r="I1422" i="1"/>
  <c r="W759" i="1"/>
  <c r="W758" i="1" s="1"/>
  <c r="AG759" i="1"/>
  <c r="AG758" i="1" s="1"/>
  <c r="AG729" i="1" s="1"/>
  <c r="AN759" i="1"/>
  <c r="AN758" i="1" s="1"/>
  <c r="AN729" i="1" s="1"/>
  <c r="AU759" i="1"/>
  <c r="AU758" i="1" s="1"/>
  <c r="BE759" i="1"/>
  <c r="BE758" i="1" s="1"/>
  <c r="CC759" i="1"/>
  <c r="CC758" i="1" s="1"/>
  <c r="CM759" i="1"/>
  <c r="CM758" i="1" s="1"/>
  <c r="L762" i="1"/>
  <c r="R762" i="1" s="1"/>
  <c r="X762" i="1" s="1"/>
  <c r="AY759" i="1"/>
  <c r="AY758" i="1" s="1"/>
  <c r="BF759" i="1"/>
  <c r="BF758" i="1" s="1"/>
  <c r="BM759" i="1"/>
  <c r="BM758" i="1" s="1"/>
  <c r="CG759" i="1"/>
  <c r="CG758" i="1" s="1"/>
  <c r="AC766" i="1"/>
  <c r="AC765" i="1" s="1"/>
  <c r="AT766" i="1"/>
  <c r="AT765" i="1" s="1"/>
  <c r="CB766" i="1"/>
  <c r="CB765" i="1" s="1"/>
  <c r="L770" i="1"/>
  <c r="L773" i="1"/>
  <c r="R773" i="1" s="1"/>
  <c r="BF766" i="1"/>
  <c r="BF765" i="1" s="1"/>
  <c r="CN766" i="1"/>
  <c r="CN765" i="1" s="1"/>
  <c r="CO775" i="1"/>
  <c r="N777" i="1"/>
  <c r="T777" i="1" s="1"/>
  <c r="Z777" i="1" s="1"/>
  <c r="AF777" i="1" s="1"/>
  <c r="AL777" i="1" s="1"/>
  <c r="AR777" i="1" s="1"/>
  <c r="AX777" i="1" s="1"/>
  <c r="BD777" i="1" s="1"/>
  <c r="BJ777" i="1" s="1"/>
  <c r="BP777" i="1" s="1"/>
  <c r="BU777" i="1" s="1"/>
  <c r="BZ777" i="1" s="1"/>
  <c r="CF777" i="1" s="1"/>
  <c r="CL777" i="1" s="1"/>
  <c r="CR777" i="1" s="1"/>
  <c r="U775" i="1"/>
  <c r="AZ775" i="1"/>
  <c r="BQ775" i="1"/>
  <c r="N784" i="1"/>
  <c r="T784" i="1" s="1"/>
  <c r="Z784" i="1" s="1"/>
  <c r="AF784" i="1" s="1"/>
  <c r="AL784" i="1" s="1"/>
  <c r="AR784" i="1" s="1"/>
  <c r="AX784" i="1" s="1"/>
  <c r="BD784" i="1" s="1"/>
  <c r="BJ784" i="1" s="1"/>
  <c r="BP784" i="1" s="1"/>
  <c r="BU784" i="1" s="1"/>
  <c r="BZ784" i="1" s="1"/>
  <c r="CF784" i="1" s="1"/>
  <c r="CL784" i="1" s="1"/>
  <c r="CR784" i="1" s="1"/>
  <c r="F783" i="1"/>
  <c r="F782" i="1" s="1"/>
  <c r="L792" i="1"/>
  <c r="R792" i="1" s="1"/>
  <c r="X792" i="1" s="1"/>
  <c r="AD792" i="1" s="1"/>
  <c r="AJ792" i="1" s="1"/>
  <c r="AP792" i="1" s="1"/>
  <c r="AV792" i="1" s="1"/>
  <c r="BB792" i="1" s="1"/>
  <c r="BH792" i="1" s="1"/>
  <c r="BN792" i="1" s="1"/>
  <c r="BS792" i="1" s="1"/>
  <c r="BX792" i="1" s="1"/>
  <c r="CD792" i="1" s="1"/>
  <c r="CJ792" i="1" s="1"/>
  <c r="CP792" i="1" s="1"/>
  <c r="J789" i="1"/>
  <c r="J788" i="1" s="1"/>
  <c r="Q789" i="1"/>
  <c r="Q788" i="1" s="1"/>
  <c r="AA789" i="1"/>
  <c r="AA788" i="1" s="1"/>
  <c r="AH789" i="1"/>
  <c r="AH788" i="1" s="1"/>
  <c r="AO789" i="1"/>
  <c r="AO788" i="1" s="1"/>
  <c r="AY789" i="1"/>
  <c r="AY788" i="1" s="1"/>
  <c r="BF789" i="1"/>
  <c r="BF788" i="1" s="1"/>
  <c r="BM789" i="1"/>
  <c r="BM788" i="1" s="1"/>
  <c r="BW789" i="1"/>
  <c r="BW788" i="1" s="1"/>
  <c r="CG789" i="1"/>
  <c r="CG788" i="1" s="1"/>
  <c r="CN789" i="1"/>
  <c r="CN788" i="1" s="1"/>
  <c r="M796" i="1"/>
  <c r="S796" i="1" s="1"/>
  <c r="K795" i="1"/>
  <c r="K794" i="1" s="1"/>
  <c r="U802" i="1"/>
  <c r="U801" i="1" s="1"/>
  <c r="U800" i="1" s="1"/>
  <c r="U816" i="1"/>
  <c r="G826" i="1"/>
  <c r="G825" i="1" s="1"/>
  <c r="K826" i="1"/>
  <c r="K825" i="1" s="1"/>
  <c r="AI826" i="1"/>
  <c r="AI825" i="1" s="1"/>
  <c r="AZ826" i="1"/>
  <c r="AZ825" i="1" s="1"/>
  <c r="CH826" i="1"/>
  <c r="CH825" i="1" s="1"/>
  <c r="I826" i="1"/>
  <c r="I825" i="1" s="1"/>
  <c r="W826" i="1"/>
  <c r="W825" i="1" s="1"/>
  <c r="AG826" i="1"/>
  <c r="AG825" i="1" s="1"/>
  <c r="BE826" i="1"/>
  <c r="BE825" i="1" s="1"/>
  <c r="BV826" i="1"/>
  <c r="BV825" i="1" s="1"/>
  <c r="CC826" i="1"/>
  <c r="CC825" i="1" s="1"/>
  <c r="M842" i="1"/>
  <c r="S842" i="1" s="1"/>
  <c r="Y842" i="1" s="1"/>
  <c r="AE842" i="1" s="1"/>
  <c r="AK842" i="1" s="1"/>
  <c r="AQ842" i="1" s="1"/>
  <c r="AW842" i="1" s="1"/>
  <c r="BC842" i="1" s="1"/>
  <c r="BI842" i="1" s="1"/>
  <c r="BO842" i="1" s="1"/>
  <c r="BT842" i="1" s="1"/>
  <c r="BY842" i="1" s="1"/>
  <c r="CE842" i="1" s="1"/>
  <c r="CK842" i="1" s="1"/>
  <c r="CQ842" i="1" s="1"/>
  <c r="U841" i="1"/>
  <c r="U840" i="1" s="1"/>
  <c r="AS841" i="1"/>
  <c r="AS840" i="1" s="1"/>
  <c r="BQ841" i="1"/>
  <c r="O841" i="1"/>
  <c r="O840" i="1" s="1"/>
  <c r="V841" i="1"/>
  <c r="V840" i="1" s="1"/>
  <c r="AT841" i="1"/>
  <c r="AT840" i="1" s="1"/>
  <c r="BA841" i="1"/>
  <c r="BA840" i="1" s="1"/>
  <c r="BK841" i="1"/>
  <c r="BK840" i="1" s="1"/>
  <c r="BR841" i="1"/>
  <c r="BR840" i="1" s="1"/>
  <c r="CB841" i="1"/>
  <c r="CB840" i="1" s="1"/>
  <c r="CI841" i="1"/>
  <c r="CI840" i="1" s="1"/>
  <c r="BF851" i="1"/>
  <c r="O861" i="1"/>
  <c r="O860" i="1" s="1"/>
  <c r="CI861" i="1"/>
  <c r="CI860" i="1" s="1"/>
  <c r="Q861" i="1"/>
  <c r="Q860" i="1" s="1"/>
  <c r="AH861" i="1"/>
  <c r="AH860" i="1" s="1"/>
  <c r="AO861" i="1"/>
  <c r="AO860" i="1" s="1"/>
  <c r="BF861" i="1"/>
  <c r="BF860" i="1" s="1"/>
  <c r="BM861" i="1"/>
  <c r="BM860" i="1" s="1"/>
  <c r="BW861" i="1"/>
  <c r="BW860" i="1" s="1"/>
  <c r="CG861" i="1"/>
  <c r="CG860" i="1" s="1"/>
  <c r="CN861" i="1"/>
  <c r="CN860" i="1" s="1"/>
  <c r="N886" i="1"/>
  <c r="AB885" i="1"/>
  <c r="AB884" i="1" s="1"/>
  <c r="CA885" i="1"/>
  <c r="CA884" i="1" s="1"/>
  <c r="P885" i="1"/>
  <c r="P884" i="1" s="1"/>
  <c r="AG885" i="1"/>
  <c r="AG884" i="1" s="1"/>
  <c r="AU885" i="1"/>
  <c r="AU884" i="1" s="1"/>
  <c r="BE885" i="1"/>
  <c r="BE884" i="1" s="1"/>
  <c r="BL885" i="1"/>
  <c r="BL884" i="1" s="1"/>
  <c r="BV885" i="1"/>
  <c r="BV884" i="1" s="1"/>
  <c r="CC885" i="1"/>
  <c r="CC884" i="1" s="1"/>
  <c r="M893" i="1"/>
  <c r="Q892" i="1"/>
  <c r="Q891" i="1" s="1"/>
  <c r="BM892" i="1"/>
  <c r="BM891" i="1" s="1"/>
  <c r="CN892" i="1"/>
  <c r="CN891" i="1" s="1"/>
  <c r="M904" i="1"/>
  <c r="S904" i="1" s="1"/>
  <c r="Y904" i="1" s="1"/>
  <c r="AE904" i="1" s="1"/>
  <c r="AK904" i="1" s="1"/>
  <c r="AQ904" i="1" s="1"/>
  <c r="AW904" i="1" s="1"/>
  <c r="BC904" i="1" s="1"/>
  <c r="BI904" i="1" s="1"/>
  <c r="BO904" i="1" s="1"/>
  <c r="BT904" i="1" s="1"/>
  <c r="BY904" i="1" s="1"/>
  <c r="CE904" i="1" s="1"/>
  <c r="CK904" i="1" s="1"/>
  <c r="CQ904" i="1" s="1"/>
  <c r="AI902" i="1"/>
  <c r="W909" i="1"/>
  <c r="AU909" i="1"/>
  <c r="CM909" i="1"/>
  <c r="I916" i="1"/>
  <c r="I915" i="1" s="1"/>
  <c r="I914" i="1" s="1"/>
  <c r="M917" i="1"/>
  <c r="S917" i="1" s="1"/>
  <c r="Y917" i="1" s="1"/>
  <c r="AE917" i="1" s="1"/>
  <c r="AK917" i="1" s="1"/>
  <c r="AQ917" i="1" s="1"/>
  <c r="AW917" i="1" s="1"/>
  <c r="BC917" i="1" s="1"/>
  <c r="BI917" i="1" s="1"/>
  <c r="BO917" i="1" s="1"/>
  <c r="BT917" i="1" s="1"/>
  <c r="BY917" i="1" s="1"/>
  <c r="CE917" i="1" s="1"/>
  <c r="CK917" i="1" s="1"/>
  <c r="CQ917" i="1" s="1"/>
  <c r="U916" i="1"/>
  <c r="U915" i="1" s="1"/>
  <c r="U914" i="1" s="1"/>
  <c r="AS916" i="1"/>
  <c r="AS915" i="1" s="1"/>
  <c r="AS914" i="1" s="1"/>
  <c r="CO916" i="1"/>
  <c r="CO915" i="1" s="1"/>
  <c r="CO914" i="1" s="1"/>
  <c r="AA924" i="1"/>
  <c r="AA923" i="1" s="1"/>
  <c r="BF924" i="1"/>
  <c r="BF923" i="1" s="1"/>
  <c r="M926" i="1"/>
  <c r="S926" i="1" s="1"/>
  <c r="Y926" i="1" s="1"/>
  <c r="G928" i="1"/>
  <c r="G924" i="1" s="1"/>
  <c r="G923" i="1" s="1"/>
  <c r="CB924" i="1"/>
  <c r="CB923" i="1" s="1"/>
  <c r="CS924" i="1"/>
  <c r="CS923" i="1" s="1"/>
  <c r="M942" i="1"/>
  <c r="S942" i="1" s="1"/>
  <c r="M950" i="1"/>
  <c r="S950" i="1" s="1"/>
  <c r="Y950" i="1" s="1"/>
  <c r="AE950" i="1" s="1"/>
  <c r="AK950" i="1" s="1"/>
  <c r="AQ950" i="1" s="1"/>
  <c r="AW950" i="1" s="1"/>
  <c r="BC950" i="1" s="1"/>
  <c r="BI950" i="1" s="1"/>
  <c r="BO950" i="1" s="1"/>
  <c r="CS953" i="1"/>
  <c r="CS952" i="1" s="1"/>
  <c r="I953" i="1"/>
  <c r="I952" i="1" s="1"/>
  <c r="BE953" i="1"/>
  <c r="BE952" i="1" s="1"/>
  <c r="W953" i="1"/>
  <c r="W952" i="1" s="1"/>
  <c r="CM953" i="1"/>
  <c r="CM952" i="1" s="1"/>
  <c r="F969" i="1"/>
  <c r="N975" i="1"/>
  <c r="T975" i="1" s="1"/>
  <c r="Z975" i="1" s="1"/>
  <c r="AF975" i="1" s="1"/>
  <c r="AZ974" i="1"/>
  <c r="AZ973" i="1" s="1"/>
  <c r="T977" i="1"/>
  <c r="Z977" i="1" s="1"/>
  <c r="AF977" i="1" s="1"/>
  <c r="V974" i="1"/>
  <c r="V973" i="1" s="1"/>
  <c r="AT974" i="1"/>
  <c r="AT973" i="1" s="1"/>
  <c r="BE974" i="1"/>
  <c r="BE973" i="1" s="1"/>
  <c r="P998" i="1"/>
  <c r="P997" i="1" s="1"/>
  <c r="W998" i="1"/>
  <c r="W997" i="1" s="1"/>
  <c r="AN998" i="1"/>
  <c r="AN997" i="1" s="1"/>
  <c r="BL998" i="1"/>
  <c r="BL997" i="1" s="1"/>
  <c r="BV998" i="1"/>
  <c r="BV997" i="1" s="1"/>
  <c r="CC998" i="1"/>
  <c r="CC997" i="1" s="1"/>
  <c r="M1003" i="1"/>
  <c r="S1003" i="1" s="1"/>
  <c r="Y1003" i="1" s="1"/>
  <c r="AE1003" i="1" s="1"/>
  <c r="CN1012" i="1"/>
  <c r="AC1016" i="1"/>
  <c r="AC1015" i="1" s="1"/>
  <c r="BA1016" i="1"/>
  <c r="BA1015" i="1" s="1"/>
  <c r="CB1016" i="1"/>
  <c r="CB1015" i="1" s="1"/>
  <c r="CI1016" i="1"/>
  <c r="CI1015" i="1" s="1"/>
  <c r="CS1016" i="1"/>
  <c r="CS1015" i="1" s="1"/>
  <c r="U1022" i="1"/>
  <c r="U1021" i="1" s="1"/>
  <c r="AI1022" i="1"/>
  <c r="AI1021" i="1" s="1"/>
  <c r="AZ1022" i="1"/>
  <c r="AZ1021" i="1" s="1"/>
  <c r="BQ1022" i="1"/>
  <c r="BQ1021" i="1" s="1"/>
  <c r="CH1022" i="1"/>
  <c r="CH1021" i="1" s="1"/>
  <c r="J1022" i="1"/>
  <c r="J1021" i="1" s="1"/>
  <c r="L1029" i="1"/>
  <c r="R1029" i="1" s="1"/>
  <c r="X1029" i="1" s="1"/>
  <c r="AD1029" i="1" s="1"/>
  <c r="AJ1029" i="1" s="1"/>
  <c r="AP1029" i="1" s="1"/>
  <c r="AV1029" i="1" s="1"/>
  <c r="BB1029" i="1" s="1"/>
  <c r="BH1029" i="1" s="1"/>
  <c r="BN1029" i="1" s="1"/>
  <c r="BS1029" i="1" s="1"/>
  <c r="BX1029" i="1" s="1"/>
  <c r="CD1029" i="1" s="1"/>
  <c r="CJ1029" i="1" s="1"/>
  <c r="CP1029" i="1" s="1"/>
  <c r="H1028" i="1"/>
  <c r="T1040" i="1"/>
  <c r="Z1040" i="1" s="1"/>
  <c r="T1041" i="1"/>
  <c r="Z1041" i="1" s="1"/>
  <c r="AF1041" i="1" s="1"/>
  <c r="AL1041" i="1" s="1"/>
  <c r="AR1041" i="1" s="1"/>
  <c r="AX1041" i="1" s="1"/>
  <c r="BD1041" i="1" s="1"/>
  <c r="BJ1041" i="1" s="1"/>
  <c r="BP1041" i="1" s="1"/>
  <c r="BU1041" i="1" s="1"/>
  <c r="BZ1041" i="1" s="1"/>
  <c r="CF1041" i="1" s="1"/>
  <c r="CL1041" i="1" s="1"/>
  <c r="CR1041" i="1" s="1"/>
  <c r="F1045" i="1"/>
  <c r="F1044" i="1" s="1"/>
  <c r="L1044" i="1" s="1"/>
  <c r="R1044" i="1" s="1"/>
  <c r="X1044" i="1" s="1"/>
  <c r="F1057" i="1"/>
  <c r="F1056" i="1" s="1"/>
  <c r="L1056" i="1" s="1"/>
  <c r="AB1057" i="1"/>
  <c r="AB1056" i="1" s="1"/>
  <c r="AZ1057" i="1"/>
  <c r="AZ1056" i="1" s="1"/>
  <c r="CH1057" i="1"/>
  <c r="CH1056" i="1" s="1"/>
  <c r="P1057" i="1"/>
  <c r="P1056" i="1" s="1"/>
  <c r="W1057" i="1"/>
  <c r="W1056" i="1" s="1"/>
  <c r="W1043" i="1" s="1"/>
  <c r="AN1057" i="1"/>
  <c r="AN1056" i="1" s="1"/>
  <c r="AU1057" i="1"/>
  <c r="AU1056" i="1" s="1"/>
  <c r="AU1043" i="1" s="1"/>
  <c r="BL1057" i="1"/>
  <c r="BL1056" i="1" s="1"/>
  <c r="BV1057" i="1"/>
  <c r="BV1056" i="1" s="1"/>
  <c r="CM1057" i="1"/>
  <c r="CM1056" i="1" s="1"/>
  <c r="BM1067" i="1"/>
  <c r="BP1067" i="1" s="1"/>
  <c r="BU1067" i="1" s="1"/>
  <c r="BE1077" i="1"/>
  <c r="BH1077" i="1" s="1"/>
  <c r="CF1079" i="1"/>
  <c r="CL1079" i="1" s="1"/>
  <c r="CR1079" i="1" s="1"/>
  <c r="F1082" i="1"/>
  <c r="AC1081" i="1"/>
  <c r="T1089" i="1"/>
  <c r="Z1089" i="1" s="1"/>
  <c r="AF1089" i="1" s="1"/>
  <c r="AL1089" i="1" s="1"/>
  <c r="AR1089" i="1" s="1"/>
  <c r="AX1089" i="1" s="1"/>
  <c r="BD1089" i="1" s="1"/>
  <c r="BJ1089" i="1" s="1"/>
  <c r="BP1089" i="1" s="1"/>
  <c r="BU1089" i="1" s="1"/>
  <c r="BZ1089" i="1" s="1"/>
  <c r="CF1089" i="1" s="1"/>
  <c r="CL1089" i="1" s="1"/>
  <c r="CR1089" i="1" s="1"/>
  <c r="O1085" i="1"/>
  <c r="O1081" i="1" s="1"/>
  <c r="V1085" i="1"/>
  <c r="V1081" i="1" s="1"/>
  <c r="AM1085" i="1"/>
  <c r="AM1081" i="1" s="1"/>
  <c r="AT1085" i="1"/>
  <c r="AT1081" i="1" s="1"/>
  <c r="BK1085" i="1"/>
  <c r="BK1081" i="1" s="1"/>
  <c r="BR1085" i="1"/>
  <c r="BR1081" i="1" s="1"/>
  <c r="CI1085" i="1"/>
  <c r="CI1081" i="1" s="1"/>
  <c r="CS1085" i="1"/>
  <c r="CS1081" i="1" s="1"/>
  <c r="M1096" i="1"/>
  <c r="S1096" i="1" s="1"/>
  <c r="AB1095" i="1"/>
  <c r="AZ1095" i="1"/>
  <c r="BG1095" i="1"/>
  <c r="T1097" i="1"/>
  <c r="Z1097" i="1" s="1"/>
  <c r="AF1097" i="1" s="1"/>
  <c r="AL1097" i="1" s="1"/>
  <c r="AR1097" i="1" s="1"/>
  <c r="AX1097" i="1" s="1"/>
  <c r="BD1097" i="1" s="1"/>
  <c r="BJ1097" i="1" s="1"/>
  <c r="BP1097" i="1" s="1"/>
  <c r="BU1097" i="1" s="1"/>
  <c r="BZ1097" i="1" s="1"/>
  <c r="CF1097" i="1" s="1"/>
  <c r="CL1097" i="1" s="1"/>
  <c r="CR1097" i="1" s="1"/>
  <c r="O1099" i="1"/>
  <c r="V1099" i="1"/>
  <c r="V1095" i="1" s="1"/>
  <c r="AT1099" i="1"/>
  <c r="AT1095" i="1" s="1"/>
  <c r="BE1099" i="1"/>
  <c r="BE1095" i="1" s="1"/>
  <c r="BM1099" i="1"/>
  <c r="BM1095" i="1" s="1"/>
  <c r="CN1099" i="1"/>
  <c r="CN1095" i="1" s="1"/>
  <c r="N1110" i="1"/>
  <c r="T1110" i="1" s="1"/>
  <c r="Z1110" i="1" s="1"/>
  <c r="AF1110" i="1" s="1"/>
  <c r="AL1110" i="1" s="1"/>
  <c r="AR1110" i="1" s="1"/>
  <c r="AX1110" i="1" s="1"/>
  <c r="BD1110" i="1" s="1"/>
  <c r="BJ1110" i="1" s="1"/>
  <c r="BP1110" i="1" s="1"/>
  <c r="BU1110" i="1" s="1"/>
  <c r="BZ1110" i="1" s="1"/>
  <c r="CF1110" i="1" s="1"/>
  <c r="CL1110" i="1" s="1"/>
  <c r="CR1110" i="1" s="1"/>
  <c r="S1115" i="1"/>
  <c r="Y1115" i="1" s="1"/>
  <c r="AE1115" i="1" s="1"/>
  <c r="AK1115" i="1" s="1"/>
  <c r="AQ1115" i="1" s="1"/>
  <c r="AW1115" i="1" s="1"/>
  <c r="BC1115" i="1" s="1"/>
  <c r="BI1115" i="1" s="1"/>
  <c r="BO1115" i="1" s="1"/>
  <c r="U1114" i="1"/>
  <c r="U1113" i="1" s="1"/>
  <c r="AI1114" i="1"/>
  <c r="AI1113" i="1" s="1"/>
  <c r="AS1114" i="1"/>
  <c r="AS1113" i="1" s="1"/>
  <c r="BG1114" i="1"/>
  <c r="BG1113" i="1" s="1"/>
  <c r="BQ1114" i="1"/>
  <c r="BQ1113" i="1" s="1"/>
  <c r="P1114" i="1"/>
  <c r="P1113" i="1" s="1"/>
  <c r="W1114" i="1"/>
  <c r="W1113" i="1" s="1"/>
  <c r="AG1114" i="1"/>
  <c r="AG1113" i="1" s="1"/>
  <c r="AN1114" i="1"/>
  <c r="AN1113" i="1" s="1"/>
  <c r="AU1114" i="1"/>
  <c r="AU1113" i="1" s="1"/>
  <c r="BE1114" i="1"/>
  <c r="BE1113" i="1" s="1"/>
  <c r="BL1114" i="1"/>
  <c r="BL1113" i="1" s="1"/>
  <c r="BV1114" i="1"/>
  <c r="BV1113" i="1" s="1"/>
  <c r="CC1114" i="1"/>
  <c r="CC1113" i="1" s="1"/>
  <c r="BH1128" i="1"/>
  <c r="BN1128" i="1" s="1"/>
  <c r="Z1137" i="1"/>
  <c r="AF1137" i="1" s="1"/>
  <c r="AL1137" i="1" s="1"/>
  <c r="AR1137" i="1" s="1"/>
  <c r="AX1137" i="1" s="1"/>
  <c r="BD1137" i="1" s="1"/>
  <c r="BJ1137" i="1" s="1"/>
  <c r="BP1137" i="1" s="1"/>
  <c r="BU1137" i="1" s="1"/>
  <c r="BZ1137" i="1" s="1"/>
  <c r="CF1137" i="1" s="1"/>
  <c r="CL1137" i="1" s="1"/>
  <c r="CR1137" i="1" s="1"/>
  <c r="AZ1136" i="1"/>
  <c r="AF1138" i="1"/>
  <c r="AL1138" i="1" s="1"/>
  <c r="AR1138" i="1" s="1"/>
  <c r="AX1138" i="1" s="1"/>
  <c r="BD1138" i="1" s="1"/>
  <c r="BJ1138" i="1" s="1"/>
  <c r="BP1138" i="1" s="1"/>
  <c r="BU1138" i="1" s="1"/>
  <c r="BZ1138" i="1" s="1"/>
  <c r="CF1138" i="1" s="1"/>
  <c r="CL1138" i="1" s="1"/>
  <c r="CR1138" i="1" s="1"/>
  <c r="Y1138" i="1"/>
  <c r="AE1138" i="1" s="1"/>
  <c r="AK1138" i="1" s="1"/>
  <c r="AQ1138" i="1" s="1"/>
  <c r="AW1138" i="1" s="1"/>
  <c r="BC1138" i="1" s="1"/>
  <c r="BI1138" i="1" s="1"/>
  <c r="BO1138" i="1" s="1"/>
  <c r="AF1139" i="1"/>
  <c r="AL1139" i="1" s="1"/>
  <c r="AR1139" i="1" s="1"/>
  <c r="AX1139" i="1" s="1"/>
  <c r="BD1139" i="1" s="1"/>
  <c r="BJ1139" i="1" s="1"/>
  <c r="BP1139" i="1" s="1"/>
  <c r="BU1139" i="1" s="1"/>
  <c r="BZ1139" i="1" s="1"/>
  <c r="CF1139" i="1" s="1"/>
  <c r="CL1139" i="1" s="1"/>
  <c r="CR1139" i="1" s="1"/>
  <c r="Y1139" i="1"/>
  <c r="AE1139" i="1" s="1"/>
  <c r="AK1139" i="1" s="1"/>
  <c r="AQ1139" i="1" s="1"/>
  <c r="AW1139" i="1" s="1"/>
  <c r="BC1139" i="1" s="1"/>
  <c r="BI1139" i="1" s="1"/>
  <c r="BO1139" i="1" s="1"/>
  <c r="Z1145" i="1"/>
  <c r="AF1145" i="1" s="1"/>
  <c r="AL1145" i="1" s="1"/>
  <c r="AR1145" i="1" s="1"/>
  <c r="AX1145" i="1" s="1"/>
  <c r="BD1145" i="1" s="1"/>
  <c r="BJ1145" i="1" s="1"/>
  <c r="BP1145" i="1" s="1"/>
  <c r="BU1145" i="1" s="1"/>
  <c r="BZ1145" i="1" s="1"/>
  <c r="CF1145" i="1" s="1"/>
  <c r="CL1145" i="1" s="1"/>
  <c r="CR1145" i="1" s="1"/>
  <c r="Q1136" i="1"/>
  <c r="Y1149" i="1"/>
  <c r="AE1149" i="1" s="1"/>
  <c r="AK1149" i="1" s="1"/>
  <c r="AQ1149" i="1" s="1"/>
  <c r="AW1149" i="1" s="1"/>
  <c r="BC1149" i="1" s="1"/>
  <c r="BI1149" i="1" s="1"/>
  <c r="BO1149" i="1" s="1"/>
  <c r="M1165" i="1"/>
  <c r="S1165" i="1" s="1"/>
  <c r="Y1165" i="1" s="1"/>
  <c r="AE1165" i="1" s="1"/>
  <c r="AK1165" i="1" s="1"/>
  <c r="AQ1165" i="1" s="1"/>
  <c r="AW1165" i="1" s="1"/>
  <c r="BC1165" i="1" s="1"/>
  <c r="BI1165" i="1" s="1"/>
  <c r="BO1165" i="1" s="1"/>
  <c r="BT1165" i="1" s="1"/>
  <c r="BY1165" i="1" s="1"/>
  <c r="CE1165" i="1" s="1"/>
  <c r="CK1165" i="1" s="1"/>
  <c r="CQ1165" i="1" s="1"/>
  <c r="BA1169" i="1"/>
  <c r="BA1168" i="1" s="1"/>
  <c r="CI1169" i="1"/>
  <c r="CI1168" i="1" s="1"/>
  <c r="G1182" i="1"/>
  <c r="M1182" i="1" s="1"/>
  <c r="S1182" i="1" s="1"/>
  <c r="Y1182" i="1" s="1"/>
  <c r="AE1182" i="1" s="1"/>
  <c r="AK1182" i="1" s="1"/>
  <c r="AQ1182" i="1" s="1"/>
  <c r="AW1182" i="1" s="1"/>
  <c r="BC1182" i="1" s="1"/>
  <c r="BI1182" i="1" s="1"/>
  <c r="BO1182" i="1" s="1"/>
  <c r="O1180" i="1"/>
  <c r="O1179" i="1" s="1"/>
  <c r="AC1180" i="1"/>
  <c r="AC1179" i="1" s="1"/>
  <c r="K1180" i="1"/>
  <c r="K1179" i="1" s="1"/>
  <c r="CF1192" i="1"/>
  <c r="CL1192" i="1" s="1"/>
  <c r="CR1192" i="1" s="1"/>
  <c r="M1195" i="1"/>
  <c r="P1194" i="1"/>
  <c r="AN1194" i="1"/>
  <c r="BV1194" i="1"/>
  <c r="N1207" i="1"/>
  <c r="T1207" i="1" s="1"/>
  <c r="Z1207" i="1" s="1"/>
  <c r="AF1207" i="1" s="1"/>
  <c r="AL1207" i="1" s="1"/>
  <c r="AR1207" i="1" s="1"/>
  <c r="AX1207" i="1" s="1"/>
  <c r="BD1207" i="1" s="1"/>
  <c r="BJ1207" i="1" s="1"/>
  <c r="BP1207" i="1" s="1"/>
  <c r="BU1207" i="1" s="1"/>
  <c r="BZ1207" i="1" s="1"/>
  <c r="CF1207" i="1" s="1"/>
  <c r="CL1207" i="1" s="1"/>
  <c r="CR1207" i="1" s="1"/>
  <c r="H1206" i="1"/>
  <c r="N1206" i="1" s="1"/>
  <c r="T1206" i="1" s="1"/>
  <c r="Z1206" i="1" s="1"/>
  <c r="AF1206" i="1" s="1"/>
  <c r="AL1206" i="1" s="1"/>
  <c r="AR1206" i="1" s="1"/>
  <c r="AX1206" i="1" s="1"/>
  <c r="BD1206" i="1" s="1"/>
  <c r="L1212" i="1"/>
  <c r="R1212" i="1" s="1"/>
  <c r="I1211" i="1"/>
  <c r="L1211" i="1" s="1"/>
  <c r="R1211" i="1" s="1"/>
  <c r="AD1215" i="1"/>
  <c r="AJ1215" i="1" s="1"/>
  <c r="AP1215" i="1" s="1"/>
  <c r="AV1215" i="1" s="1"/>
  <c r="BB1215" i="1" s="1"/>
  <c r="BH1215" i="1" s="1"/>
  <c r="BN1215" i="1" s="1"/>
  <c r="BS1215" i="1" s="1"/>
  <c r="BX1215" i="1" s="1"/>
  <c r="CD1215" i="1" s="1"/>
  <c r="CJ1215" i="1" s="1"/>
  <c r="CP1215" i="1" s="1"/>
  <c r="L1234" i="1"/>
  <c r="M1242" i="1"/>
  <c r="S1242" i="1" s="1"/>
  <c r="Y1242" i="1" s="1"/>
  <c r="AE1242" i="1" s="1"/>
  <c r="AK1242" i="1" s="1"/>
  <c r="AQ1242" i="1" s="1"/>
  <c r="AW1242" i="1" s="1"/>
  <c r="BC1242" i="1" s="1"/>
  <c r="BI1242" i="1" s="1"/>
  <c r="BO1242" i="1" s="1"/>
  <c r="BT1242" i="1" s="1"/>
  <c r="BY1242" i="1" s="1"/>
  <c r="CE1242" i="1" s="1"/>
  <c r="CK1242" i="1" s="1"/>
  <c r="CQ1242" i="1" s="1"/>
  <c r="J1241" i="1"/>
  <c r="AM1244" i="1"/>
  <c r="AG1258" i="1"/>
  <c r="AN1324" i="1"/>
  <c r="BE1324" i="1"/>
  <c r="BV1324" i="1"/>
  <c r="CM1324" i="1"/>
  <c r="M1358" i="1"/>
  <c r="S1358" i="1" s="1"/>
  <c r="Y1358" i="1" s="1"/>
  <c r="AE1358" i="1" s="1"/>
  <c r="AK1358" i="1" s="1"/>
  <c r="AQ1358" i="1" s="1"/>
  <c r="AW1358" i="1" s="1"/>
  <c r="BC1358" i="1" s="1"/>
  <c r="BI1358" i="1" s="1"/>
  <c r="BO1358" i="1" s="1"/>
  <c r="J1357" i="1"/>
  <c r="M1357" i="1" s="1"/>
  <c r="S1357" i="1" s="1"/>
  <c r="Y1357" i="1" s="1"/>
  <c r="AE1357" i="1" s="1"/>
  <c r="AK1357" i="1" s="1"/>
  <c r="AQ1357" i="1" s="1"/>
  <c r="AW1357" i="1" s="1"/>
  <c r="BC1357" i="1" s="1"/>
  <c r="BI1357" i="1" s="1"/>
  <c r="BO1357" i="1" s="1"/>
  <c r="N1412" i="1"/>
  <c r="T1412" i="1" s="1"/>
  <c r="Z1412" i="1" s="1"/>
  <c r="AF1412" i="1" s="1"/>
  <c r="AL1412" i="1" s="1"/>
  <c r="AR1412" i="1" s="1"/>
  <c r="AX1412" i="1" s="1"/>
  <c r="BD1412" i="1" s="1"/>
  <c r="BJ1412" i="1" s="1"/>
  <c r="BP1412" i="1" s="1"/>
  <c r="BU1412" i="1" s="1"/>
  <c r="BZ1412" i="1" s="1"/>
  <c r="CF1412" i="1" s="1"/>
  <c r="CL1412" i="1" s="1"/>
  <c r="CR1412" i="1" s="1"/>
  <c r="H1411" i="1"/>
  <c r="N1411" i="1" s="1"/>
  <c r="T1411" i="1" s="1"/>
  <c r="Z1411" i="1" s="1"/>
  <c r="AF1411" i="1" s="1"/>
  <c r="AL1411" i="1" s="1"/>
  <c r="AR1411" i="1" s="1"/>
  <c r="AX1411" i="1" s="1"/>
  <c r="BD1411" i="1" s="1"/>
  <c r="BJ1411" i="1" s="1"/>
  <c r="BP1411" i="1" s="1"/>
  <c r="BU1411" i="1" s="1"/>
  <c r="BZ1411" i="1" s="1"/>
  <c r="CF1411" i="1" s="1"/>
  <c r="CL1411" i="1" s="1"/>
  <c r="CR1411" i="1" s="1"/>
  <c r="N861" i="1"/>
  <c r="T861" i="1" s="1"/>
  <c r="Z861" i="1" s="1"/>
  <c r="Y903" i="1"/>
  <c r="AE903" i="1" s="1"/>
  <c r="AK903" i="1" s="1"/>
  <c r="AQ903" i="1" s="1"/>
  <c r="AW903" i="1" s="1"/>
  <c r="BC903" i="1" s="1"/>
  <c r="BI903" i="1" s="1"/>
  <c r="AI924" i="1"/>
  <c r="AI923" i="1" s="1"/>
  <c r="BG924" i="1"/>
  <c r="BG923" i="1" s="1"/>
  <c r="CH924" i="1"/>
  <c r="CH923" i="1" s="1"/>
  <c r="BL924" i="1"/>
  <c r="BL923" i="1" s="1"/>
  <c r="CC924" i="1"/>
  <c r="CC923" i="1" s="1"/>
  <c r="V933" i="1"/>
  <c r="BO949" i="1"/>
  <c r="CC953" i="1"/>
  <c r="CC952" i="1" s="1"/>
  <c r="AA953" i="1"/>
  <c r="AA952" i="1" s="1"/>
  <c r="AO953" i="1"/>
  <c r="AO952" i="1" s="1"/>
  <c r="CG953" i="1"/>
  <c r="CG952" i="1" s="1"/>
  <c r="Q974" i="1"/>
  <c r="Q973" i="1" s="1"/>
  <c r="M994" i="1"/>
  <c r="Z1039" i="1"/>
  <c r="M1044" i="1"/>
  <c r="L1085" i="1"/>
  <c r="AG1081" i="1"/>
  <c r="P1081" i="1"/>
  <c r="AU1081" i="1"/>
  <c r="BL1081" i="1"/>
  <c r="T1096" i="1"/>
  <c r="Z1096" i="1" s="1"/>
  <c r="AF1096" i="1" s="1"/>
  <c r="AL1096" i="1" s="1"/>
  <c r="AR1096" i="1" s="1"/>
  <c r="AX1096" i="1" s="1"/>
  <c r="BD1096" i="1" s="1"/>
  <c r="BJ1096" i="1" s="1"/>
  <c r="BP1096" i="1" s="1"/>
  <c r="BU1096" i="1" s="1"/>
  <c r="BZ1096" i="1" s="1"/>
  <c r="CF1096" i="1" s="1"/>
  <c r="CL1096" i="1" s="1"/>
  <c r="CR1096" i="1" s="1"/>
  <c r="CB1095" i="1"/>
  <c r="AO1095" i="1"/>
  <c r="P1095" i="1"/>
  <c r="AU1095" i="1"/>
  <c r="N1109" i="1"/>
  <c r="T1109" i="1" s="1"/>
  <c r="Z1109" i="1" s="1"/>
  <c r="AF1109" i="1" s="1"/>
  <c r="AL1109" i="1" s="1"/>
  <c r="AR1109" i="1" s="1"/>
  <c r="AX1109" i="1" s="1"/>
  <c r="BD1109" i="1" s="1"/>
  <c r="BJ1109" i="1" s="1"/>
  <c r="BP1109" i="1" s="1"/>
  <c r="BU1109" i="1" s="1"/>
  <c r="BZ1109" i="1" s="1"/>
  <c r="CF1109" i="1" s="1"/>
  <c r="CL1109" i="1" s="1"/>
  <c r="CR1109" i="1" s="1"/>
  <c r="BA1136" i="1"/>
  <c r="T1144" i="1"/>
  <c r="Z1144" i="1" s="1"/>
  <c r="AF1144" i="1" s="1"/>
  <c r="AL1144" i="1" s="1"/>
  <c r="AR1144" i="1" s="1"/>
  <c r="AX1144" i="1" s="1"/>
  <c r="BD1144" i="1" s="1"/>
  <c r="BJ1144" i="1" s="1"/>
  <c r="BP1144" i="1" s="1"/>
  <c r="BU1144" i="1" s="1"/>
  <c r="BZ1144" i="1" s="1"/>
  <c r="CF1144" i="1" s="1"/>
  <c r="CL1144" i="1" s="1"/>
  <c r="CR1144" i="1" s="1"/>
  <c r="U1136" i="1"/>
  <c r="AO1136" i="1"/>
  <c r="M1164" i="1"/>
  <c r="S1164" i="1" s="1"/>
  <c r="Y1164" i="1" s="1"/>
  <c r="AE1164" i="1" s="1"/>
  <c r="AK1164" i="1" s="1"/>
  <c r="AQ1164" i="1" s="1"/>
  <c r="AW1164" i="1" s="1"/>
  <c r="BC1164" i="1" s="1"/>
  <c r="BI1164" i="1" s="1"/>
  <c r="BO1164" i="1" s="1"/>
  <c r="BT1164" i="1" s="1"/>
  <c r="BY1164" i="1" s="1"/>
  <c r="CE1164" i="1" s="1"/>
  <c r="CK1164" i="1" s="1"/>
  <c r="CQ1164" i="1" s="1"/>
  <c r="CC1180" i="1"/>
  <c r="CC1179" i="1" s="1"/>
  <c r="L1188" i="1"/>
  <c r="R1188" i="1" s="1"/>
  <c r="X1188" i="1" s="1"/>
  <c r="AD1188" i="1" s="1"/>
  <c r="AJ1188" i="1" s="1"/>
  <c r="AP1188" i="1" s="1"/>
  <c r="AV1188" i="1" s="1"/>
  <c r="BB1188" i="1" s="1"/>
  <c r="BH1188" i="1" s="1"/>
  <c r="BN1188" i="1" s="1"/>
  <c r="F1187" i="1"/>
  <c r="N1211" i="1"/>
  <c r="H1210" i="1"/>
  <c r="N1210" i="1" s="1"/>
  <c r="M1212" i="1"/>
  <c r="S1212" i="1" s="1"/>
  <c r="Y1212" i="1" s="1"/>
  <c r="AE1212" i="1" s="1"/>
  <c r="AK1212" i="1" s="1"/>
  <c r="AQ1212" i="1" s="1"/>
  <c r="AW1212" i="1" s="1"/>
  <c r="BC1212" i="1" s="1"/>
  <c r="BI1212" i="1" s="1"/>
  <c r="BO1212" i="1" s="1"/>
  <c r="BT1212" i="1" s="1"/>
  <c r="BY1212" i="1" s="1"/>
  <c r="CE1212" i="1" s="1"/>
  <c r="CK1212" i="1" s="1"/>
  <c r="CQ1212" i="1" s="1"/>
  <c r="J1211" i="1"/>
  <c r="M1211" i="1" s="1"/>
  <c r="S1211" i="1" s="1"/>
  <c r="Y1211" i="1" s="1"/>
  <c r="AE1211" i="1" s="1"/>
  <c r="AK1211" i="1" s="1"/>
  <c r="AQ1211" i="1" s="1"/>
  <c r="AW1211" i="1" s="1"/>
  <c r="BC1211" i="1" s="1"/>
  <c r="BI1211" i="1" s="1"/>
  <c r="BO1211" i="1" s="1"/>
  <c r="BT1211" i="1" s="1"/>
  <c r="BY1211" i="1" s="1"/>
  <c r="CE1211" i="1" s="1"/>
  <c r="CK1211" i="1" s="1"/>
  <c r="CQ1211" i="1" s="1"/>
  <c r="L1247" i="1"/>
  <c r="R1247" i="1" s="1"/>
  <c r="X1247" i="1" s="1"/>
  <c r="V1244" i="1"/>
  <c r="CI1244" i="1"/>
  <c r="N1254" i="1"/>
  <c r="T1254" i="1" s="1"/>
  <c r="Z1254" i="1" s="1"/>
  <c r="AF1254" i="1" s="1"/>
  <c r="AL1254" i="1" s="1"/>
  <c r="AR1254" i="1" s="1"/>
  <c r="AX1254" i="1" s="1"/>
  <c r="BD1254" i="1" s="1"/>
  <c r="BJ1254" i="1" s="1"/>
  <c r="BP1254" i="1" s="1"/>
  <c r="BU1254" i="1" s="1"/>
  <c r="BZ1254" i="1" s="1"/>
  <c r="CF1254" i="1" s="1"/>
  <c r="CL1254" i="1" s="1"/>
  <c r="CR1254" i="1" s="1"/>
  <c r="BE1258" i="1"/>
  <c r="N1264" i="1"/>
  <c r="T1264" i="1" s="1"/>
  <c r="H1263" i="1"/>
  <c r="N1263" i="1" s="1"/>
  <c r="T1263" i="1" s="1"/>
  <c r="M1292" i="1"/>
  <c r="S1292" i="1" s="1"/>
  <c r="J1291" i="1"/>
  <c r="M1291" i="1" s="1"/>
  <c r="AB1300" i="1"/>
  <c r="P1300" i="1"/>
  <c r="AN1300" i="1"/>
  <c r="BL1300" i="1"/>
  <c r="BV1300" i="1"/>
  <c r="M811" i="1"/>
  <c r="AG841" i="1"/>
  <c r="AG840" i="1" s="1"/>
  <c r="CC841" i="1"/>
  <c r="CC840" i="1" s="1"/>
  <c r="AM851" i="1"/>
  <c r="BM851" i="1"/>
  <c r="L852" i="1"/>
  <c r="N856" i="1"/>
  <c r="T856" i="1" s="1"/>
  <c r="Z856" i="1" s="1"/>
  <c r="AF856" i="1" s="1"/>
  <c r="AL856" i="1" s="1"/>
  <c r="AR856" i="1" s="1"/>
  <c r="AX856" i="1" s="1"/>
  <c r="BD856" i="1" s="1"/>
  <c r="BJ856" i="1" s="1"/>
  <c r="BP856" i="1" s="1"/>
  <c r="BU856" i="1" s="1"/>
  <c r="BZ856" i="1" s="1"/>
  <c r="CF856" i="1" s="1"/>
  <c r="CL856" i="1" s="1"/>
  <c r="CR856" i="1" s="1"/>
  <c r="L862" i="1"/>
  <c r="N864" i="1"/>
  <c r="T864" i="1" s="1"/>
  <c r="Z864" i="1" s="1"/>
  <c r="AF864" i="1" s="1"/>
  <c r="AL864" i="1" s="1"/>
  <c r="AR864" i="1" s="1"/>
  <c r="AX864" i="1" s="1"/>
  <c r="BD864" i="1" s="1"/>
  <c r="BJ864" i="1" s="1"/>
  <c r="BP864" i="1" s="1"/>
  <c r="BU864" i="1" s="1"/>
  <c r="BZ864" i="1" s="1"/>
  <c r="CF864" i="1" s="1"/>
  <c r="CL864" i="1" s="1"/>
  <c r="CR864" i="1" s="1"/>
  <c r="S869" i="1"/>
  <c r="Y869" i="1" s="1"/>
  <c r="AE869" i="1" s="1"/>
  <c r="AK869" i="1" s="1"/>
  <c r="AQ869" i="1" s="1"/>
  <c r="AW869" i="1" s="1"/>
  <c r="BC869" i="1" s="1"/>
  <c r="BI869" i="1" s="1"/>
  <c r="BO869" i="1" s="1"/>
  <c r="BT869" i="1" s="1"/>
  <c r="BY869" i="1" s="1"/>
  <c r="CE869" i="1" s="1"/>
  <c r="CK869" i="1" s="1"/>
  <c r="CQ869" i="1" s="1"/>
  <c r="H875" i="1"/>
  <c r="M876" i="1"/>
  <c r="S876" i="1" s="1"/>
  <c r="Y876" i="1" s="1"/>
  <c r="AE876" i="1" s="1"/>
  <c r="AK876" i="1" s="1"/>
  <c r="AQ876" i="1" s="1"/>
  <c r="AW876" i="1" s="1"/>
  <c r="BC876" i="1" s="1"/>
  <c r="BI876" i="1" s="1"/>
  <c r="BO876" i="1" s="1"/>
  <c r="T876" i="1"/>
  <c r="Z876" i="1" s="1"/>
  <c r="AF876" i="1" s="1"/>
  <c r="H881" i="1"/>
  <c r="N881" i="1" s="1"/>
  <c r="T881" i="1" s="1"/>
  <c r="Z881" i="1" s="1"/>
  <c r="L891" i="1"/>
  <c r="CB892" i="1"/>
  <c r="CB891" i="1" s="1"/>
  <c r="T899" i="1"/>
  <c r="Z899" i="1" s="1"/>
  <c r="AF899" i="1" s="1"/>
  <c r="AL899" i="1" s="1"/>
  <c r="AR899" i="1" s="1"/>
  <c r="AX899" i="1" s="1"/>
  <c r="BD899" i="1" s="1"/>
  <c r="BJ899" i="1" s="1"/>
  <c r="BP899" i="1" s="1"/>
  <c r="BU899" i="1" s="1"/>
  <c r="BZ899" i="1" s="1"/>
  <c r="CF899" i="1" s="1"/>
  <c r="CL899" i="1" s="1"/>
  <c r="CR899" i="1" s="1"/>
  <c r="R904" i="1"/>
  <c r="N912" i="1"/>
  <c r="T912" i="1" s="1"/>
  <c r="Z912" i="1" s="1"/>
  <c r="AF912" i="1" s="1"/>
  <c r="AL912" i="1" s="1"/>
  <c r="AR912" i="1" s="1"/>
  <c r="AX912" i="1" s="1"/>
  <c r="BD912" i="1" s="1"/>
  <c r="BJ912" i="1" s="1"/>
  <c r="BP912" i="1" s="1"/>
  <c r="BU912" i="1" s="1"/>
  <c r="BZ912" i="1" s="1"/>
  <c r="CF912" i="1" s="1"/>
  <c r="CL912" i="1" s="1"/>
  <c r="CR912" i="1" s="1"/>
  <c r="R917" i="1"/>
  <c r="L919" i="1"/>
  <c r="R919" i="1" s="1"/>
  <c r="X919" i="1" s="1"/>
  <c r="AD919" i="1" s="1"/>
  <c r="AJ919" i="1" s="1"/>
  <c r="AP919" i="1" s="1"/>
  <c r="AV919" i="1" s="1"/>
  <c r="BB919" i="1" s="1"/>
  <c r="BH919" i="1" s="1"/>
  <c r="BN919" i="1" s="1"/>
  <c r="BS919" i="1" s="1"/>
  <c r="BX919" i="1" s="1"/>
  <c r="CD919" i="1" s="1"/>
  <c r="CJ919" i="1" s="1"/>
  <c r="CP919" i="1" s="1"/>
  <c r="AY924" i="1"/>
  <c r="AY923" i="1" s="1"/>
  <c r="N926" i="1"/>
  <c r="T926" i="1" s="1"/>
  <c r="Z926" i="1" s="1"/>
  <c r="AF926" i="1" s="1"/>
  <c r="AL926" i="1" s="1"/>
  <c r="AR926" i="1" s="1"/>
  <c r="AX926" i="1" s="1"/>
  <c r="BD926" i="1" s="1"/>
  <c r="BJ926" i="1" s="1"/>
  <c r="BP926" i="1" s="1"/>
  <c r="BU926" i="1" s="1"/>
  <c r="BZ926" i="1" s="1"/>
  <c r="CF926" i="1" s="1"/>
  <c r="CL926" i="1" s="1"/>
  <c r="CR926" i="1" s="1"/>
  <c r="AM924" i="1"/>
  <c r="AM923" i="1" s="1"/>
  <c r="L934" i="1"/>
  <c r="R934" i="1" s="1"/>
  <c r="X934" i="1" s="1"/>
  <c r="AD934" i="1" s="1"/>
  <c r="AJ934" i="1" s="1"/>
  <c r="AP934" i="1" s="1"/>
  <c r="AV934" i="1" s="1"/>
  <c r="BB934" i="1" s="1"/>
  <c r="BH934" i="1" s="1"/>
  <c r="BN934" i="1" s="1"/>
  <c r="BS934" i="1" s="1"/>
  <c r="BX934" i="1" s="1"/>
  <c r="CD934" i="1" s="1"/>
  <c r="CJ934" i="1" s="1"/>
  <c r="CP934" i="1" s="1"/>
  <c r="P933" i="1"/>
  <c r="AG933" i="1"/>
  <c r="BL933" i="1"/>
  <c r="M938" i="1"/>
  <c r="S938" i="1" s="1"/>
  <c r="Y938" i="1" s="1"/>
  <c r="AE938" i="1" s="1"/>
  <c r="AK938" i="1" s="1"/>
  <c r="AQ938" i="1" s="1"/>
  <c r="AW938" i="1" s="1"/>
  <c r="BC938" i="1" s="1"/>
  <c r="BI938" i="1" s="1"/>
  <c r="BO938" i="1" s="1"/>
  <c r="N938" i="1"/>
  <c r="T938" i="1" s="1"/>
  <c r="AI932" i="1"/>
  <c r="CA932" i="1"/>
  <c r="N942" i="1"/>
  <c r="T942" i="1" s="1"/>
  <c r="Z942" i="1" s="1"/>
  <c r="AF942" i="1" s="1"/>
  <c r="AL942" i="1" s="1"/>
  <c r="AR942" i="1" s="1"/>
  <c r="AX942" i="1" s="1"/>
  <c r="BD942" i="1" s="1"/>
  <c r="BJ942" i="1" s="1"/>
  <c r="BP942" i="1" s="1"/>
  <c r="BU942" i="1" s="1"/>
  <c r="BZ942" i="1" s="1"/>
  <c r="CF942" i="1" s="1"/>
  <c r="CL942" i="1" s="1"/>
  <c r="CR942" i="1" s="1"/>
  <c r="G946" i="1"/>
  <c r="M946" i="1" s="1"/>
  <c r="S946" i="1" s="1"/>
  <c r="Y946" i="1" s="1"/>
  <c r="AE946" i="1" s="1"/>
  <c r="AK946" i="1" s="1"/>
  <c r="AQ946" i="1" s="1"/>
  <c r="AW946" i="1" s="1"/>
  <c r="BC946" i="1" s="1"/>
  <c r="BI946" i="1" s="1"/>
  <c r="BO946" i="1" s="1"/>
  <c r="BT946" i="1" s="1"/>
  <c r="BY946" i="1" s="1"/>
  <c r="CE946" i="1" s="1"/>
  <c r="CK946" i="1" s="1"/>
  <c r="CQ946" i="1" s="1"/>
  <c r="H949" i="1"/>
  <c r="N949" i="1" s="1"/>
  <c r="T949" i="1" s="1"/>
  <c r="Z949" i="1" s="1"/>
  <c r="AG953" i="1"/>
  <c r="AG952" i="1" s="1"/>
  <c r="U953" i="1"/>
  <c r="U952" i="1" s="1"/>
  <c r="AS953" i="1"/>
  <c r="AS952" i="1" s="1"/>
  <c r="BQ953" i="1"/>
  <c r="BQ952" i="1" s="1"/>
  <c r="AH974" i="1"/>
  <c r="AH973" i="1" s="1"/>
  <c r="AN974" i="1"/>
  <c r="AN973" i="1" s="1"/>
  <c r="M981" i="1"/>
  <c r="S981" i="1" s="1"/>
  <c r="Y981" i="1" s="1"/>
  <c r="AE981" i="1" s="1"/>
  <c r="AK981" i="1" s="1"/>
  <c r="AQ981" i="1" s="1"/>
  <c r="AW981" i="1" s="1"/>
  <c r="BC981" i="1" s="1"/>
  <c r="BI981" i="1" s="1"/>
  <c r="BO981" i="1" s="1"/>
  <c r="AS974" i="1"/>
  <c r="AS973" i="1" s="1"/>
  <c r="R988" i="1"/>
  <c r="X988" i="1" s="1"/>
  <c r="AD988" i="1" s="1"/>
  <c r="AJ988" i="1" s="1"/>
  <c r="AP988" i="1" s="1"/>
  <c r="AV988" i="1" s="1"/>
  <c r="BB988" i="1" s="1"/>
  <c r="BH988" i="1" s="1"/>
  <c r="BN988" i="1" s="1"/>
  <c r="BS988" i="1" s="1"/>
  <c r="BX988" i="1" s="1"/>
  <c r="CD988" i="1" s="1"/>
  <c r="CJ988" i="1" s="1"/>
  <c r="CP988" i="1" s="1"/>
  <c r="N991" i="1"/>
  <c r="M995" i="1"/>
  <c r="S995" i="1" s="1"/>
  <c r="Y995" i="1" s="1"/>
  <c r="P1016" i="1"/>
  <c r="P1015" i="1" s="1"/>
  <c r="W1016" i="1"/>
  <c r="W1015" i="1" s="1"/>
  <c r="AN1016" i="1"/>
  <c r="AN1015" i="1" s="1"/>
  <c r="AU1016" i="1"/>
  <c r="AU1015" i="1" s="1"/>
  <c r="BL1016" i="1"/>
  <c r="BL1015" i="1" s="1"/>
  <c r="BL984" i="1" s="1"/>
  <c r="BV1016" i="1"/>
  <c r="BV1015" i="1" s="1"/>
  <c r="CM1016" i="1"/>
  <c r="CM1015" i="1" s="1"/>
  <c r="V1022" i="1"/>
  <c r="V1021" i="1" s="1"/>
  <c r="AC1022" i="1"/>
  <c r="AC1021" i="1" s="1"/>
  <c r="AM1022" i="1"/>
  <c r="AM1021" i="1" s="1"/>
  <c r="AT1022" i="1"/>
  <c r="AT1021" i="1" s="1"/>
  <c r="BA1022" i="1"/>
  <c r="BA1021" i="1" s="1"/>
  <c r="BK1022" i="1"/>
  <c r="BK1021" i="1" s="1"/>
  <c r="BR1022" i="1"/>
  <c r="BR1021" i="1" s="1"/>
  <c r="CB1022" i="1"/>
  <c r="CB1021" i="1" s="1"/>
  <c r="CI1022" i="1"/>
  <c r="CI1021" i="1" s="1"/>
  <c r="CS1022" i="1"/>
  <c r="CS1021" i="1" s="1"/>
  <c r="L1035" i="1"/>
  <c r="U1034" i="1"/>
  <c r="U1033" i="1" s="1"/>
  <c r="AB1034" i="1"/>
  <c r="AB1033" i="1" s="1"/>
  <c r="AS1034" i="1"/>
  <c r="AS1033" i="1" s="1"/>
  <c r="AZ1034" i="1"/>
  <c r="AZ1033" i="1" s="1"/>
  <c r="BQ1034" i="1"/>
  <c r="BQ1033" i="1" s="1"/>
  <c r="CH1034" i="1"/>
  <c r="CH1033" i="1" s="1"/>
  <c r="CO1034" i="1"/>
  <c r="CO1033" i="1" s="1"/>
  <c r="N1037" i="1"/>
  <c r="T1037" i="1" s="1"/>
  <c r="Z1037" i="1" s="1"/>
  <c r="AF1037" i="1" s="1"/>
  <c r="AL1037" i="1" s="1"/>
  <c r="AR1037" i="1" s="1"/>
  <c r="AX1037" i="1" s="1"/>
  <c r="BD1037" i="1" s="1"/>
  <c r="BJ1037" i="1" s="1"/>
  <c r="BP1037" i="1" s="1"/>
  <c r="BU1037" i="1" s="1"/>
  <c r="BZ1037" i="1" s="1"/>
  <c r="CF1037" i="1" s="1"/>
  <c r="CL1037" i="1" s="1"/>
  <c r="CR1037" i="1" s="1"/>
  <c r="N1050" i="1"/>
  <c r="N1051" i="1"/>
  <c r="M1052" i="1"/>
  <c r="N1054" i="1"/>
  <c r="T1054" i="1" s="1"/>
  <c r="CS1043" i="1"/>
  <c r="M1086" i="1"/>
  <c r="S1086" i="1" s="1"/>
  <c r="Y1086" i="1" s="1"/>
  <c r="AE1086" i="1" s="1"/>
  <c r="CH1081" i="1"/>
  <c r="AC1095" i="1"/>
  <c r="N1100" i="1"/>
  <c r="T1100" i="1" s="1"/>
  <c r="Z1100" i="1" s="1"/>
  <c r="AF1100" i="1" s="1"/>
  <c r="AL1100" i="1" s="1"/>
  <c r="AR1100" i="1" s="1"/>
  <c r="AX1100" i="1" s="1"/>
  <c r="BD1100" i="1" s="1"/>
  <c r="BJ1100" i="1" s="1"/>
  <c r="BP1100" i="1" s="1"/>
  <c r="BU1100" i="1" s="1"/>
  <c r="BZ1100" i="1" s="1"/>
  <c r="CF1100" i="1" s="1"/>
  <c r="CL1100" i="1" s="1"/>
  <c r="CR1100" i="1" s="1"/>
  <c r="BQ1099" i="1"/>
  <c r="BQ1095" i="1" s="1"/>
  <c r="CA1099" i="1"/>
  <c r="CA1095" i="1" s="1"/>
  <c r="J1095" i="1"/>
  <c r="AY1099" i="1"/>
  <c r="AY1095" i="1" s="1"/>
  <c r="F1110" i="1"/>
  <c r="F1109" i="1" s="1"/>
  <c r="L1109" i="1" s="1"/>
  <c r="R1109" i="1" s="1"/>
  <c r="M1111" i="1"/>
  <c r="S1111" i="1" s="1"/>
  <c r="Y1111" i="1" s="1"/>
  <c r="AE1111" i="1" s="1"/>
  <c r="AK1111" i="1" s="1"/>
  <c r="AQ1111" i="1" s="1"/>
  <c r="AW1111" i="1" s="1"/>
  <c r="BC1111" i="1" s="1"/>
  <c r="BI1111" i="1" s="1"/>
  <c r="BO1111" i="1" s="1"/>
  <c r="N1125" i="1"/>
  <c r="T1125" i="1" s="1"/>
  <c r="N1126" i="1"/>
  <c r="T1126" i="1" s="1"/>
  <c r="BJ1134" i="1"/>
  <c r="BP1134" i="1" s="1"/>
  <c r="BU1134" i="1" s="1"/>
  <c r="BZ1134" i="1" s="1"/>
  <c r="H1143" i="1"/>
  <c r="L1145" i="1"/>
  <c r="R1145" i="1" s="1"/>
  <c r="X1145" i="1" s="1"/>
  <c r="AD1145" i="1" s="1"/>
  <c r="AJ1145" i="1" s="1"/>
  <c r="AP1145" i="1" s="1"/>
  <c r="AV1145" i="1" s="1"/>
  <c r="BB1145" i="1" s="1"/>
  <c r="BH1145" i="1" s="1"/>
  <c r="BN1145" i="1" s="1"/>
  <c r="G1148" i="1"/>
  <c r="G1147" i="1" s="1"/>
  <c r="G1163" i="1"/>
  <c r="I1165" i="1"/>
  <c r="M1170" i="1"/>
  <c r="S1170" i="1" s="1"/>
  <c r="Y1170" i="1" s="1"/>
  <c r="AE1170" i="1" s="1"/>
  <c r="AK1170" i="1" s="1"/>
  <c r="AQ1170" i="1" s="1"/>
  <c r="AW1170" i="1" s="1"/>
  <c r="BC1170" i="1" s="1"/>
  <c r="BI1170" i="1" s="1"/>
  <c r="BO1170" i="1" s="1"/>
  <c r="BT1170" i="1" s="1"/>
  <c r="BY1170" i="1" s="1"/>
  <c r="CE1170" i="1" s="1"/>
  <c r="CK1170" i="1" s="1"/>
  <c r="CQ1170" i="1" s="1"/>
  <c r="M1171" i="1"/>
  <c r="S1171" i="1" s="1"/>
  <c r="Y1171" i="1" s="1"/>
  <c r="AE1171" i="1" s="1"/>
  <c r="AK1171" i="1" s="1"/>
  <c r="AQ1171" i="1" s="1"/>
  <c r="AW1171" i="1" s="1"/>
  <c r="BC1171" i="1" s="1"/>
  <c r="BI1171" i="1" s="1"/>
  <c r="BO1171" i="1" s="1"/>
  <c r="BT1171" i="1" s="1"/>
  <c r="BY1171" i="1" s="1"/>
  <c r="CE1171" i="1" s="1"/>
  <c r="CK1171" i="1" s="1"/>
  <c r="CQ1171" i="1" s="1"/>
  <c r="M1172" i="1"/>
  <c r="S1172" i="1" s="1"/>
  <c r="Y1172" i="1" s="1"/>
  <c r="AE1172" i="1" s="1"/>
  <c r="AK1172" i="1" s="1"/>
  <c r="AQ1172" i="1" s="1"/>
  <c r="AW1172" i="1" s="1"/>
  <c r="BC1172" i="1" s="1"/>
  <c r="BI1172" i="1" s="1"/>
  <c r="BO1172" i="1" s="1"/>
  <c r="BT1172" i="1" s="1"/>
  <c r="BY1172" i="1" s="1"/>
  <c r="CE1172" i="1" s="1"/>
  <c r="CK1172" i="1" s="1"/>
  <c r="CQ1172" i="1" s="1"/>
  <c r="H1175" i="1"/>
  <c r="I1169" i="1"/>
  <c r="I1168" i="1" s="1"/>
  <c r="P1169" i="1"/>
  <c r="P1168" i="1" s="1"/>
  <c r="W1169" i="1"/>
  <c r="W1168" i="1" s="1"/>
  <c r="AG1169" i="1"/>
  <c r="AG1168" i="1" s="1"/>
  <c r="AN1169" i="1"/>
  <c r="AN1168" i="1" s="1"/>
  <c r="AU1169" i="1"/>
  <c r="AU1168" i="1" s="1"/>
  <c r="BE1169" i="1"/>
  <c r="BE1168" i="1" s="1"/>
  <c r="BL1169" i="1"/>
  <c r="BL1168" i="1" s="1"/>
  <c r="BV1169" i="1"/>
  <c r="BV1168" i="1" s="1"/>
  <c r="CC1169" i="1"/>
  <c r="CC1168" i="1" s="1"/>
  <c r="CM1169" i="1"/>
  <c r="CM1168" i="1" s="1"/>
  <c r="BW1180" i="1"/>
  <c r="BW1179" i="1" s="1"/>
  <c r="H1184" i="1"/>
  <c r="N1184" i="1" s="1"/>
  <c r="T1184" i="1" s="1"/>
  <c r="Z1184" i="1" s="1"/>
  <c r="AF1184" i="1" s="1"/>
  <c r="BH1192" i="1"/>
  <c r="BN1192" i="1" s="1"/>
  <c r="BS1192" i="1" s="1"/>
  <c r="BX1192" i="1" s="1"/>
  <c r="CD1192" i="1" s="1"/>
  <c r="CJ1192" i="1" s="1"/>
  <c r="CP1192" i="1" s="1"/>
  <c r="CM1214" i="1"/>
  <c r="CG1214" i="1"/>
  <c r="L1246" i="1"/>
  <c r="R1246" i="1" s="1"/>
  <c r="X1246" i="1" s="1"/>
  <c r="BR1244" i="1"/>
  <c r="N1253" i="1"/>
  <c r="T1253" i="1" s="1"/>
  <c r="Z1253" i="1" s="1"/>
  <c r="AF1253" i="1" s="1"/>
  <c r="AL1253" i="1" s="1"/>
  <c r="AR1253" i="1" s="1"/>
  <c r="AX1253" i="1" s="1"/>
  <c r="BD1253" i="1" s="1"/>
  <c r="BJ1253" i="1" s="1"/>
  <c r="BP1253" i="1" s="1"/>
  <c r="BU1253" i="1" s="1"/>
  <c r="BZ1253" i="1" s="1"/>
  <c r="CF1253" i="1" s="1"/>
  <c r="CL1253" i="1" s="1"/>
  <c r="CR1253" i="1" s="1"/>
  <c r="L1272" i="1"/>
  <c r="R1272" i="1" s="1"/>
  <c r="F1271" i="1"/>
  <c r="L1271" i="1" s="1"/>
  <c r="R1271" i="1" s="1"/>
  <c r="M1277" i="1"/>
  <c r="S1277" i="1" s="1"/>
  <c r="Y1277" i="1" s="1"/>
  <c r="AE1277" i="1" s="1"/>
  <c r="AK1277" i="1" s="1"/>
  <c r="AQ1277" i="1" s="1"/>
  <c r="AW1277" i="1" s="1"/>
  <c r="BC1277" i="1" s="1"/>
  <c r="BI1277" i="1" s="1"/>
  <c r="BO1277" i="1" s="1"/>
  <c r="BT1277" i="1" s="1"/>
  <c r="BY1277" i="1" s="1"/>
  <c r="CE1277" i="1" s="1"/>
  <c r="CK1277" i="1" s="1"/>
  <c r="CQ1277" i="1" s="1"/>
  <c r="G1276" i="1"/>
  <c r="L1280" i="1"/>
  <c r="R1280" i="1" s="1"/>
  <c r="X1280" i="1" s="1"/>
  <c r="AD1280" i="1" s="1"/>
  <c r="AJ1280" i="1" s="1"/>
  <c r="AP1280" i="1" s="1"/>
  <c r="AV1280" i="1" s="1"/>
  <c r="BB1280" i="1" s="1"/>
  <c r="BH1280" i="1" s="1"/>
  <c r="BN1280" i="1" s="1"/>
  <c r="BS1280" i="1" s="1"/>
  <c r="BX1280" i="1" s="1"/>
  <c r="CD1280" i="1" s="1"/>
  <c r="CJ1280" i="1" s="1"/>
  <c r="CP1280" i="1" s="1"/>
  <c r="F1279" i="1"/>
  <c r="L1279" i="1" s="1"/>
  <c r="R1279" i="1" s="1"/>
  <c r="X1279" i="1" s="1"/>
  <c r="AD1279" i="1" s="1"/>
  <c r="AJ1279" i="1" s="1"/>
  <c r="AP1279" i="1" s="1"/>
  <c r="AV1279" i="1" s="1"/>
  <c r="BB1279" i="1" s="1"/>
  <c r="BH1279" i="1" s="1"/>
  <c r="BN1279" i="1" s="1"/>
  <c r="BS1279" i="1" s="1"/>
  <c r="BX1279" i="1" s="1"/>
  <c r="CD1279" i="1" s="1"/>
  <c r="CJ1279" i="1" s="1"/>
  <c r="CP1279" i="1" s="1"/>
  <c r="N1294" i="1"/>
  <c r="T1294" i="1" s="1"/>
  <c r="Z1294" i="1" s="1"/>
  <c r="AF1294" i="1" s="1"/>
  <c r="AL1294" i="1" s="1"/>
  <c r="AR1294" i="1" s="1"/>
  <c r="AX1294" i="1" s="1"/>
  <c r="BD1294" i="1" s="1"/>
  <c r="BJ1294" i="1" s="1"/>
  <c r="BP1294" i="1" s="1"/>
  <c r="BU1294" i="1" s="1"/>
  <c r="BZ1294" i="1" s="1"/>
  <c r="CF1294" i="1" s="1"/>
  <c r="CL1294" i="1" s="1"/>
  <c r="CR1294" i="1" s="1"/>
  <c r="H1293" i="1"/>
  <c r="W1291" i="1"/>
  <c r="BR1324" i="1"/>
  <c r="P1324" i="1"/>
  <c r="N1187" i="1"/>
  <c r="T1187" i="1" s="1"/>
  <c r="Z1187" i="1" s="1"/>
  <c r="AF1187" i="1" s="1"/>
  <c r="AL1187" i="1" s="1"/>
  <c r="AR1187" i="1" s="1"/>
  <c r="AX1187" i="1" s="1"/>
  <c r="BD1187" i="1" s="1"/>
  <c r="BJ1187" i="1" s="1"/>
  <c r="BP1187" i="1" s="1"/>
  <c r="BU1187" i="1" s="1"/>
  <c r="BZ1187" i="1" s="1"/>
  <c r="CF1187" i="1" s="1"/>
  <c r="CL1187" i="1" s="1"/>
  <c r="CR1187" i="1" s="1"/>
  <c r="AB1194" i="1"/>
  <c r="S1207" i="1"/>
  <c r="Y1207" i="1" s="1"/>
  <c r="AG1214" i="1"/>
  <c r="AU1214" i="1"/>
  <c r="CC1214" i="1"/>
  <c r="I1214" i="1"/>
  <c r="BA1214" i="1"/>
  <c r="CB1214" i="1"/>
  <c r="CI1214" i="1"/>
  <c r="K1214" i="1"/>
  <c r="AZ1231" i="1"/>
  <c r="CH1231" i="1"/>
  <c r="M1245" i="1"/>
  <c r="S1245" i="1" s="1"/>
  <c r="Y1245" i="1" s="1"/>
  <c r="AE1245" i="1" s="1"/>
  <c r="AK1245" i="1" s="1"/>
  <c r="AQ1245" i="1" s="1"/>
  <c r="AW1245" i="1" s="1"/>
  <c r="BC1245" i="1" s="1"/>
  <c r="BI1245" i="1" s="1"/>
  <c r="BO1245" i="1" s="1"/>
  <c r="BT1245" i="1" s="1"/>
  <c r="BY1245" i="1" s="1"/>
  <c r="CE1245" i="1" s="1"/>
  <c r="CK1245" i="1" s="1"/>
  <c r="CQ1245" i="1" s="1"/>
  <c r="CN1244" i="1"/>
  <c r="M1246" i="1"/>
  <c r="S1246" i="1" s="1"/>
  <c r="Y1246" i="1" s="1"/>
  <c r="AE1246" i="1" s="1"/>
  <c r="AK1246" i="1" s="1"/>
  <c r="AQ1246" i="1" s="1"/>
  <c r="AW1246" i="1" s="1"/>
  <c r="BC1246" i="1" s="1"/>
  <c r="BI1246" i="1" s="1"/>
  <c r="BO1246" i="1" s="1"/>
  <c r="BT1246" i="1" s="1"/>
  <c r="BY1246" i="1" s="1"/>
  <c r="CE1246" i="1" s="1"/>
  <c r="CK1246" i="1" s="1"/>
  <c r="CQ1246" i="1" s="1"/>
  <c r="M1247" i="1"/>
  <c r="S1247" i="1" s="1"/>
  <c r="Y1247" i="1" s="1"/>
  <c r="AE1247" i="1" s="1"/>
  <c r="AK1247" i="1" s="1"/>
  <c r="AQ1247" i="1" s="1"/>
  <c r="AW1247" i="1" s="1"/>
  <c r="BC1247" i="1" s="1"/>
  <c r="BI1247" i="1" s="1"/>
  <c r="BO1247" i="1" s="1"/>
  <c r="BT1247" i="1" s="1"/>
  <c r="BY1247" i="1" s="1"/>
  <c r="CE1247" i="1" s="1"/>
  <c r="CK1247" i="1" s="1"/>
  <c r="CQ1247" i="1" s="1"/>
  <c r="N1256" i="1"/>
  <c r="T1256" i="1" s="1"/>
  <c r="Z1256" i="1" s="1"/>
  <c r="AF1256" i="1" s="1"/>
  <c r="AL1256" i="1" s="1"/>
  <c r="AR1256" i="1" s="1"/>
  <c r="AX1256" i="1" s="1"/>
  <c r="BD1256" i="1" s="1"/>
  <c r="BJ1256" i="1" s="1"/>
  <c r="BP1256" i="1" s="1"/>
  <c r="BU1256" i="1" s="1"/>
  <c r="BZ1256" i="1" s="1"/>
  <c r="CF1256" i="1" s="1"/>
  <c r="CL1256" i="1" s="1"/>
  <c r="CR1256" i="1" s="1"/>
  <c r="M1261" i="1"/>
  <c r="S1261" i="1" s="1"/>
  <c r="Y1261" i="1" s="1"/>
  <c r="AE1261" i="1" s="1"/>
  <c r="AK1261" i="1" s="1"/>
  <c r="AQ1261" i="1" s="1"/>
  <c r="AW1261" i="1" s="1"/>
  <c r="BC1261" i="1" s="1"/>
  <c r="BI1261" i="1" s="1"/>
  <c r="BO1261" i="1" s="1"/>
  <c r="BT1261" i="1" s="1"/>
  <c r="BY1261" i="1" s="1"/>
  <c r="CE1261" i="1" s="1"/>
  <c r="CK1261" i="1" s="1"/>
  <c r="CQ1261" i="1" s="1"/>
  <c r="L1265" i="1"/>
  <c r="R1265" i="1" s="1"/>
  <c r="X1265" i="1" s="1"/>
  <c r="AD1265" i="1" s="1"/>
  <c r="AJ1265" i="1" s="1"/>
  <c r="AP1265" i="1" s="1"/>
  <c r="AV1265" i="1" s="1"/>
  <c r="BB1265" i="1" s="1"/>
  <c r="BH1265" i="1" s="1"/>
  <c r="BN1265" i="1" s="1"/>
  <c r="BS1265" i="1" s="1"/>
  <c r="BX1265" i="1" s="1"/>
  <c r="CD1265" i="1" s="1"/>
  <c r="CJ1265" i="1" s="1"/>
  <c r="CP1265" i="1" s="1"/>
  <c r="N1273" i="1"/>
  <c r="T1273" i="1" s="1"/>
  <c r="Z1273" i="1" s="1"/>
  <c r="AF1273" i="1" s="1"/>
  <c r="AL1273" i="1" s="1"/>
  <c r="AR1273" i="1" s="1"/>
  <c r="AX1273" i="1" s="1"/>
  <c r="BD1273" i="1" s="1"/>
  <c r="BJ1273" i="1" s="1"/>
  <c r="BP1273" i="1" s="1"/>
  <c r="BU1273" i="1" s="1"/>
  <c r="BZ1273" i="1" s="1"/>
  <c r="CF1273" i="1" s="1"/>
  <c r="CL1273" i="1" s="1"/>
  <c r="CR1273" i="1" s="1"/>
  <c r="N1289" i="1"/>
  <c r="T1289" i="1" s="1"/>
  <c r="Z1289" i="1" s="1"/>
  <c r="AF1289" i="1" s="1"/>
  <c r="AL1289" i="1" s="1"/>
  <c r="AR1289" i="1" s="1"/>
  <c r="AX1289" i="1" s="1"/>
  <c r="BD1289" i="1" s="1"/>
  <c r="BJ1289" i="1" s="1"/>
  <c r="BP1289" i="1" s="1"/>
  <c r="BU1289" i="1" s="1"/>
  <c r="BZ1289" i="1" s="1"/>
  <c r="CF1289" i="1" s="1"/>
  <c r="CL1289" i="1" s="1"/>
  <c r="CR1289" i="1" s="1"/>
  <c r="BG1291" i="1"/>
  <c r="CA1291" i="1"/>
  <c r="AD1298" i="1"/>
  <c r="AJ1298" i="1" s="1"/>
  <c r="AP1298" i="1" s="1"/>
  <c r="AV1298" i="1" s="1"/>
  <c r="BB1298" i="1" s="1"/>
  <c r="BH1298" i="1" s="1"/>
  <c r="BN1298" i="1" s="1"/>
  <c r="BS1298" i="1" s="1"/>
  <c r="BX1298" i="1" s="1"/>
  <c r="CD1298" i="1" s="1"/>
  <c r="CJ1298" i="1" s="1"/>
  <c r="CP1298" i="1" s="1"/>
  <c r="U1291" i="1"/>
  <c r="J1302" i="1"/>
  <c r="H1305" i="1"/>
  <c r="I1306" i="1"/>
  <c r="S1307" i="1"/>
  <c r="Y1307" i="1" s="1"/>
  <c r="AE1307" i="1" s="1"/>
  <c r="AK1307" i="1" s="1"/>
  <c r="AQ1307" i="1" s="1"/>
  <c r="AW1307" i="1" s="1"/>
  <c r="BC1307" i="1" s="1"/>
  <c r="BI1307" i="1" s="1"/>
  <c r="BO1307" i="1" s="1"/>
  <c r="BT1307" i="1" s="1"/>
  <c r="BY1307" i="1" s="1"/>
  <c r="CE1307" i="1" s="1"/>
  <c r="CK1307" i="1" s="1"/>
  <c r="CQ1307" i="1" s="1"/>
  <c r="F1313" i="1"/>
  <c r="K1311" i="1"/>
  <c r="K1310" i="1" s="1"/>
  <c r="K1309" i="1" s="1"/>
  <c r="U1311" i="1"/>
  <c r="U1310" i="1" s="1"/>
  <c r="U1309" i="1" s="1"/>
  <c r="AB1311" i="1"/>
  <c r="AB1310" i="1" s="1"/>
  <c r="AB1309" i="1" s="1"/>
  <c r="AI1311" i="1"/>
  <c r="AI1310" i="1" s="1"/>
  <c r="AI1309" i="1" s="1"/>
  <c r="AS1311" i="1"/>
  <c r="AS1310" i="1" s="1"/>
  <c r="AS1309" i="1" s="1"/>
  <c r="AZ1311" i="1"/>
  <c r="AZ1310" i="1" s="1"/>
  <c r="AZ1309" i="1" s="1"/>
  <c r="BG1311" i="1"/>
  <c r="BG1310" i="1" s="1"/>
  <c r="BG1309" i="1" s="1"/>
  <c r="BQ1311" i="1"/>
  <c r="CA1311" i="1"/>
  <c r="CA1310" i="1" s="1"/>
  <c r="CA1309" i="1" s="1"/>
  <c r="CH1311" i="1"/>
  <c r="CH1310" i="1" s="1"/>
  <c r="CH1309" i="1" s="1"/>
  <c r="CO1311" i="1"/>
  <c r="CO1310" i="1" s="1"/>
  <c r="CO1309" i="1" s="1"/>
  <c r="L1321" i="1"/>
  <c r="R1321" i="1" s="1"/>
  <c r="F1326" i="1"/>
  <c r="G1327" i="1"/>
  <c r="N1328" i="1"/>
  <c r="T1328" i="1" s="1"/>
  <c r="Z1328" i="1" s="1"/>
  <c r="AF1328" i="1" s="1"/>
  <c r="AL1328" i="1" s="1"/>
  <c r="AR1328" i="1" s="1"/>
  <c r="AX1328" i="1" s="1"/>
  <c r="BD1328" i="1" s="1"/>
  <c r="BJ1328" i="1" s="1"/>
  <c r="BP1328" i="1" s="1"/>
  <c r="BU1328" i="1" s="1"/>
  <c r="BZ1328" i="1" s="1"/>
  <c r="CF1328" i="1" s="1"/>
  <c r="CL1328" i="1" s="1"/>
  <c r="CR1328" i="1" s="1"/>
  <c r="N1332" i="1"/>
  <c r="T1332" i="1" s="1"/>
  <c r="Z1332" i="1" s="1"/>
  <c r="AF1332" i="1" s="1"/>
  <c r="AL1332" i="1" s="1"/>
  <c r="AR1332" i="1" s="1"/>
  <c r="AX1332" i="1" s="1"/>
  <c r="BD1332" i="1" s="1"/>
  <c r="BJ1332" i="1" s="1"/>
  <c r="BP1332" i="1" s="1"/>
  <c r="BU1332" i="1" s="1"/>
  <c r="BZ1332" i="1" s="1"/>
  <c r="CF1332" i="1" s="1"/>
  <c r="CL1332" i="1" s="1"/>
  <c r="CR1332" i="1" s="1"/>
  <c r="N1333" i="1"/>
  <c r="T1333" i="1" s="1"/>
  <c r="Z1333" i="1" s="1"/>
  <c r="AF1333" i="1" s="1"/>
  <c r="AL1333" i="1" s="1"/>
  <c r="AR1333" i="1" s="1"/>
  <c r="AX1333" i="1" s="1"/>
  <c r="BD1333" i="1" s="1"/>
  <c r="BJ1333" i="1" s="1"/>
  <c r="BP1333" i="1" s="1"/>
  <c r="BU1333" i="1" s="1"/>
  <c r="BZ1333" i="1" s="1"/>
  <c r="CF1333" i="1" s="1"/>
  <c r="CL1333" i="1" s="1"/>
  <c r="CR1333" i="1" s="1"/>
  <c r="BD1334" i="1"/>
  <c r="BJ1334" i="1" s="1"/>
  <c r="BP1334" i="1" s="1"/>
  <c r="BU1334" i="1" s="1"/>
  <c r="BZ1334" i="1" s="1"/>
  <c r="CF1334" i="1" s="1"/>
  <c r="CL1334" i="1" s="1"/>
  <c r="CR1334" i="1" s="1"/>
  <c r="K1331" i="1"/>
  <c r="K1330" i="1" s="1"/>
  <c r="K1324" i="1" s="1"/>
  <c r="U1331" i="1"/>
  <c r="U1330" i="1" s="1"/>
  <c r="U1324" i="1" s="1"/>
  <c r="AB1331" i="1"/>
  <c r="AB1330" i="1" s="1"/>
  <c r="AB1324" i="1" s="1"/>
  <c r="AI1331" i="1"/>
  <c r="AI1330" i="1" s="1"/>
  <c r="AI1324" i="1" s="1"/>
  <c r="AS1331" i="1"/>
  <c r="AS1330" i="1" s="1"/>
  <c r="AS1324" i="1" s="1"/>
  <c r="BG1331" i="1"/>
  <c r="BG1330" i="1" s="1"/>
  <c r="BG1324" i="1" s="1"/>
  <c r="BQ1331" i="1"/>
  <c r="CA1331" i="1"/>
  <c r="CA1330" i="1" s="1"/>
  <c r="CA1324" i="1" s="1"/>
  <c r="CH1331" i="1"/>
  <c r="CH1330" i="1" s="1"/>
  <c r="CH1324" i="1" s="1"/>
  <c r="CO1331" i="1"/>
  <c r="CO1330" i="1" s="1"/>
  <c r="CO1324" i="1" s="1"/>
  <c r="G1342" i="1"/>
  <c r="M1342" i="1" s="1"/>
  <c r="S1342" i="1" s="1"/>
  <c r="N1343" i="1"/>
  <c r="T1343" i="1" s="1"/>
  <c r="Z1343" i="1" s="1"/>
  <c r="AF1343" i="1" s="1"/>
  <c r="AL1343" i="1" s="1"/>
  <c r="AR1343" i="1" s="1"/>
  <c r="AX1343" i="1" s="1"/>
  <c r="BD1343" i="1" s="1"/>
  <c r="BJ1343" i="1" s="1"/>
  <c r="BP1343" i="1" s="1"/>
  <c r="BU1343" i="1" s="1"/>
  <c r="BZ1343" i="1" s="1"/>
  <c r="CF1343" i="1" s="1"/>
  <c r="CL1343" i="1" s="1"/>
  <c r="CR1343" i="1" s="1"/>
  <c r="F1358" i="1"/>
  <c r="N1360" i="1"/>
  <c r="T1360" i="1" s="1"/>
  <c r="Z1360" i="1" s="1"/>
  <c r="AF1360" i="1" s="1"/>
  <c r="AL1360" i="1" s="1"/>
  <c r="AR1360" i="1" s="1"/>
  <c r="AX1360" i="1" s="1"/>
  <c r="BD1360" i="1" s="1"/>
  <c r="BJ1360" i="1" s="1"/>
  <c r="BP1360" i="1" s="1"/>
  <c r="BU1360" i="1" s="1"/>
  <c r="BZ1360" i="1" s="1"/>
  <c r="CF1360" i="1" s="1"/>
  <c r="CL1360" i="1" s="1"/>
  <c r="CR1360" i="1" s="1"/>
  <c r="L1364" i="1"/>
  <c r="R1364" i="1" s="1"/>
  <c r="F1377" i="1"/>
  <c r="N1381" i="1"/>
  <c r="T1381" i="1" s="1"/>
  <c r="Z1381" i="1" s="1"/>
  <c r="AF1381" i="1" s="1"/>
  <c r="AL1381" i="1" s="1"/>
  <c r="AR1381" i="1" s="1"/>
  <c r="AX1381" i="1" s="1"/>
  <c r="BD1381" i="1" s="1"/>
  <c r="BJ1381" i="1" s="1"/>
  <c r="BP1381" i="1" s="1"/>
  <c r="BU1381" i="1" s="1"/>
  <c r="BZ1381" i="1" s="1"/>
  <c r="CF1381" i="1" s="1"/>
  <c r="CL1381" i="1" s="1"/>
  <c r="CR1381" i="1" s="1"/>
  <c r="M1381" i="1"/>
  <c r="S1381" i="1" s="1"/>
  <c r="Y1381" i="1" s="1"/>
  <c r="AE1381" i="1" s="1"/>
  <c r="AK1381" i="1" s="1"/>
  <c r="AQ1381" i="1" s="1"/>
  <c r="AW1381" i="1" s="1"/>
  <c r="BC1381" i="1" s="1"/>
  <c r="BI1381" i="1" s="1"/>
  <c r="BO1381" i="1" s="1"/>
  <c r="BT1381" i="1" s="1"/>
  <c r="BY1381" i="1" s="1"/>
  <c r="CE1381" i="1" s="1"/>
  <c r="CK1381" i="1" s="1"/>
  <c r="CQ1381" i="1" s="1"/>
  <c r="N1382" i="1"/>
  <c r="T1382" i="1" s="1"/>
  <c r="Z1382" i="1" s="1"/>
  <c r="AF1382" i="1" s="1"/>
  <c r="AL1382" i="1" s="1"/>
  <c r="AR1382" i="1" s="1"/>
  <c r="AX1382" i="1" s="1"/>
  <c r="BD1382" i="1" s="1"/>
  <c r="BJ1382" i="1" s="1"/>
  <c r="BP1382" i="1" s="1"/>
  <c r="BU1382" i="1" s="1"/>
  <c r="BZ1382" i="1" s="1"/>
  <c r="CF1382" i="1" s="1"/>
  <c r="CL1382" i="1" s="1"/>
  <c r="CR1382" i="1" s="1"/>
  <c r="AL1400" i="1"/>
  <c r="AR1400" i="1" s="1"/>
  <c r="AX1400" i="1" s="1"/>
  <c r="BD1400" i="1" s="1"/>
  <c r="BJ1400" i="1" s="1"/>
  <c r="BP1400" i="1" s="1"/>
  <c r="BU1400" i="1" s="1"/>
  <c r="BZ1400" i="1" s="1"/>
  <c r="CF1400" i="1" s="1"/>
  <c r="CL1400" i="1" s="1"/>
  <c r="CR1400" i="1" s="1"/>
  <c r="BA1393" i="1"/>
  <c r="CI1393" i="1"/>
  <c r="CS1393" i="1"/>
  <c r="L1409" i="1"/>
  <c r="R1409" i="1" s="1"/>
  <c r="X1409" i="1" s="1"/>
  <c r="AD1409" i="1" s="1"/>
  <c r="AJ1409" i="1" s="1"/>
  <c r="AP1409" i="1" s="1"/>
  <c r="AV1409" i="1" s="1"/>
  <c r="BB1409" i="1" s="1"/>
  <c r="BH1409" i="1" s="1"/>
  <c r="BN1409" i="1" s="1"/>
  <c r="BS1409" i="1" s="1"/>
  <c r="BX1409" i="1" s="1"/>
  <c r="CD1409" i="1" s="1"/>
  <c r="CJ1409" i="1" s="1"/>
  <c r="CP1409" i="1" s="1"/>
  <c r="J1402" i="1"/>
  <c r="Q1402" i="1"/>
  <c r="AA1402" i="1"/>
  <c r="AH1402" i="1"/>
  <c r="AO1402" i="1"/>
  <c r="AY1402" i="1"/>
  <c r="BF1402" i="1"/>
  <c r="BM1402" i="1"/>
  <c r="BW1402" i="1"/>
  <c r="CG1402" i="1"/>
  <c r="CN1402" i="1"/>
  <c r="L1414" i="1"/>
  <c r="R1414" i="1" s="1"/>
  <c r="X1414" i="1" s="1"/>
  <c r="AD1414" i="1" s="1"/>
  <c r="AJ1414" i="1" s="1"/>
  <c r="AP1414" i="1" s="1"/>
  <c r="AV1414" i="1" s="1"/>
  <c r="BB1414" i="1" s="1"/>
  <c r="BH1414" i="1" s="1"/>
  <c r="BN1414" i="1" s="1"/>
  <c r="BS1414" i="1" s="1"/>
  <c r="BX1414" i="1" s="1"/>
  <c r="CD1414" i="1" s="1"/>
  <c r="CJ1414" i="1" s="1"/>
  <c r="CP1414" i="1" s="1"/>
  <c r="AR1419" i="1"/>
  <c r="AX1419" i="1" s="1"/>
  <c r="CI1422" i="1"/>
  <c r="BK1422" i="1"/>
  <c r="BV1440" i="1"/>
  <c r="N1478" i="1"/>
  <c r="H1477" i="1"/>
  <c r="N1477" i="1" s="1"/>
  <c r="AB1472" i="1"/>
  <c r="AB1471" i="1" s="1"/>
  <c r="AB1470" i="1" s="1"/>
  <c r="BQ1577" i="1"/>
  <c r="BQ1576" i="1" s="1"/>
  <c r="N1621" i="1"/>
  <c r="H1620" i="1"/>
  <c r="BE1630" i="1"/>
  <c r="CC1630" i="1"/>
  <c r="L1185" i="1"/>
  <c r="R1185" i="1" s="1"/>
  <c r="X1185" i="1" s="1"/>
  <c r="AD1185" i="1" s="1"/>
  <c r="AJ1185" i="1" s="1"/>
  <c r="AP1185" i="1" s="1"/>
  <c r="AI1180" i="1"/>
  <c r="AI1179" i="1" s="1"/>
  <c r="BG1180" i="1"/>
  <c r="BG1179" i="1" s="1"/>
  <c r="CH1180" i="1"/>
  <c r="BB1186" i="1"/>
  <c r="BH1186" i="1" s="1"/>
  <c r="BN1186" i="1" s="1"/>
  <c r="BS1186" i="1" s="1"/>
  <c r="BX1186" i="1" s="1"/>
  <c r="CD1186" i="1" s="1"/>
  <c r="CJ1186" i="1" s="1"/>
  <c r="CP1186" i="1" s="1"/>
  <c r="BA1191" i="1"/>
  <c r="AT1194" i="1"/>
  <c r="CB1194" i="1"/>
  <c r="CG1194" i="1"/>
  <c r="S1201" i="1"/>
  <c r="Y1201" i="1" s="1"/>
  <c r="AE1201" i="1" s="1"/>
  <c r="AK1201" i="1" s="1"/>
  <c r="AQ1201" i="1" s="1"/>
  <c r="AW1201" i="1" s="1"/>
  <c r="BC1201" i="1" s="1"/>
  <c r="BI1201" i="1" s="1"/>
  <c r="BO1201" i="1" s="1"/>
  <c r="N1201" i="1"/>
  <c r="T1201" i="1" s="1"/>
  <c r="Z1201" i="1" s="1"/>
  <c r="AF1201" i="1" s="1"/>
  <c r="AL1201" i="1" s="1"/>
  <c r="AR1201" i="1" s="1"/>
  <c r="AX1201" i="1" s="1"/>
  <c r="BD1201" i="1" s="1"/>
  <c r="BJ1201" i="1" s="1"/>
  <c r="BP1201" i="1" s="1"/>
  <c r="BU1201" i="1" s="1"/>
  <c r="BZ1201" i="1" s="1"/>
  <c r="CF1201" i="1" s="1"/>
  <c r="CL1201" i="1" s="1"/>
  <c r="CR1201" i="1" s="1"/>
  <c r="U1194" i="1"/>
  <c r="AS1194" i="1"/>
  <c r="N1212" i="1"/>
  <c r="T1212" i="1" s="1"/>
  <c r="L1216" i="1"/>
  <c r="R1216" i="1" s="1"/>
  <c r="X1216" i="1" s="1"/>
  <c r="AD1216" i="1" s="1"/>
  <c r="AJ1216" i="1" s="1"/>
  <c r="AP1216" i="1" s="1"/>
  <c r="AV1216" i="1" s="1"/>
  <c r="BB1216" i="1" s="1"/>
  <c r="BH1216" i="1" s="1"/>
  <c r="BN1216" i="1" s="1"/>
  <c r="BS1216" i="1" s="1"/>
  <c r="BX1216" i="1" s="1"/>
  <c r="CD1216" i="1" s="1"/>
  <c r="CJ1216" i="1" s="1"/>
  <c r="CP1216" i="1" s="1"/>
  <c r="T1221" i="1"/>
  <c r="Z1221" i="1" s="1"/>
  <c r="AF1221" i="1" s="1"/>
  <c r="AL1221" i="1" s="1"/>
  <c r="AR1221" i="1" s="1"/>
  <c r="AX1221" i="1" s="1"/>
  <c r="BD1221" i="1" s="1"/>
  <c r="BJ1221" i="1" s="1"/>
  <c r="BP1221" i="1" s="1"/>
  <c r="BU1221" i="1" s="1"/>
  <c r="BZ1221" i="1" s="1"/>
  <c r="CF1221" i="1" s="1"/>
  <c r="CL1221" i="1" s="1"/>
  <c r="CR1221" i="1" s="1"/>
  <c r="S1227" i="1"/>
  <c r="Y1227" i="1" s="1"/>
  <c r="AE1227" i="1" s="1"/>
  <c r="AK1227" i="1" s="1"/>
  <c r="AQ1227" i="1" s="1"/>
  <c r="AW1227" i="1" s="1"/>
  <c r="BC1227" i="1" s="1"/>
  <c r="BI1227" i="1" s="1"/>
  <c r="BO1227" i="1" s="1"/>
  <c r="BT1227" i="1" s="1"/>
  <c r="BY1227" i="1" s="1"/>
  <c r="CE1227" i="1" s="1"/>
  <c r="CK1227" i="1" s="1"/>
  <c r="CQ1227" i="1" s="1"/>
  <c r="S1234" i="1"/>
  <c r="Y1234" i="1" s="1"/>
  <c r="AE1234" i="1" s="1"/>
  <c r="AK1234" i="1" s="1"/>
  <c r="AQ1234" i="1" s="1"/>
  <c r="AW1234" i="1" s="1"/>
  <c r="BC1234" i="1" s="1"/>
  <c r="BI1234" i="1" s="1"/>
  <c r="BO1234" i="1" s="1"/>
  <c r="BT1234" i="1" s="1"/>
  <c r="BY1234" i="1" s="1"/>
  <c r="CE1234" i="1" s="1"/>
  <c r="CK1234" i="1" s="1"/>
  <c r="CQ1234" i="1" s="1"/>
  <c r="AB1231" i="1"/>
  <c r="V1231" i="1"/>
  <c r="L1238" i="1"/>
  <c r="R1238" i="1" s="1"/>
  <c r="X1238" i="1" s="1"/>
  <c r="AD1238" i="1" s="1"/>
  <c r="AJ1238" i="1" s="1"/>
  <c r="AP1238" i="1" s="1"/>
  <c r="AV1238" i="1" s="1"/>
  <c r="BB1238" i="1" s="1"/>
  <c r="BH1238" i="1" s="1"/>
  <c r="BN1238" i="1" s="1"/>
  <c r="BS1238" i="1" s="1"/>
  <c r="BX1238" i="1" s="1"/>
  <c r="CD1238" i="1" s="1"/>
  <c r="CJ1238" i="1" s="1"/>
  <c r="CP1238" i="1" s="1"/>
  <c r="T1242" i="1"/>
  <c r="AB1244" i="1"/>
  <c r="AZ1244" i="1"/>
  <c r="O1244" i="1"/>
  <c r="AC1244" i="1"/>
  <c r="AT1244" i="1"/>
  <c r="BK1244" i="1"/>
  <c r="CB1244" i="1"/>
  <c r="CS1244" i="1"/>
  <c r="I1244" i="1"/>
  <c r="P1244" i="1"/>
  <c r="W1244" i="1"/>
  <c r="AG1244" i="1"/>
  <c r="AN1244" i="1"/>
  <c r="AU1244" i="1"/>
  <c r="BE1244" i="1"/>
  <c r="BL1244" i="1"/>
  <c r="BV1244" i="1"/>
  <c r="CC1244" i="1"/>
  <c r="CM1244" i="1"/>
  <c r="N1255" i="1"/>
  <c r="T1255" i="1" s="1"/>
  <c r="Z1255" i="1" s="1"/>
  <c r="AF1255" i="1" s="1"/>
  <c r="AL1255" i="1" s="1"/>
  <c r="AR1255" i="1" s="1"/>
  <c r="AX1255" i="1" s="1"/>
  <c r="BD1255" i="1" s="1"/>
  <c r="BJ1255" i="1" s="1"/>
  <c r="BP1255" i="1" s="1"/>
  <c r="BU1255" i="1" s="1"/>
  <c r="BZ1255" i="1" s="1"/>
  <c r="CF1255" i="1" s="1"/>
  <c r="CL1255" i="1" s="1"/>
  <c r="CR1255" i="1" s="1"/>
  <c r="M1260" i="1"/>
  <c r="S1260" i="1" s="1"/>
  <c r="Y1260" i="1" s="1"/>
  <c r="AE1260" i="1" s="1"/>
  <c r="AK1260" i="1" s="1"/>
  <c r="AQ1260" i="1" s="1"/>
  <c r="AW1260" i="1" s="1"/>
  <c r="BC1260" i="1" s="1"/>
  <c r="BI1260" i="1" s="1"/>
  <c r="BO1260" i="1" s="1"/>
  <c r="BT1260" i="1" s="1"/>
  <c r="BY1260" i="1" s="1"/>
  <c r="CE1260" i="1" s="1"/>
  <c r="CK1260" i="1" s="1"/>
  <c r="CQ1260" i="1" s="1"/>
  <c r="L1264" i="1"/>
  <c r="R1264" i="1" s="1"/>
  <c r="X1264" i="1" s="1"/>
  <c r="AD1264" i="1" s="1"/>
  <c r="AJ1264" i="1" s="1"/>
  <c r="AP1264" i="1" s="1"/>
  <c r="AV1264" i="1" s="1"/>
  <c r="BB1264" i="1" s="1"/>
  <c r="BH1264" i="1" s="1"/>
  <c r="BN1264" i="1" s="1"/>
  <c r="BS1264" i="1" s="1"/>
  <c r="BX1264" i="1" s="1"/>
  <c r="CD1264" i="1" s="1"/>
  <c r="CJ1264" i="1" s="1"/>
  <c r="CP1264" i="1" s="1"/>
  <c r="N1272" i="1"/>
  <c r="T1272" i="1" s="1"/>
  <c r="Z1272" i="1" s="1"/>
  <c r="AF1272" i="1" s="1"/>
  <c r="AL1272" i="1" s="1"/>
  <c r="AR1272" i="1" s="1"/>
  <c r="AX1272" i="1" s="1"/>
  <c r="BD1272" i="1" s="1"/>
  <c r="BJ1272" i="1" s="1"/>
  <c r="BP1272" i="1" s="1"/>
  <c r="BU1272" i="1" s="1"/>
  <c r="BZ1272" i="1" s="1"/>
  <c r="CF1272" i="1" s="1"/>
  <c r="CL1272" i="1" s="1"/>
  <c r="CR1272" i="1" s="1"/>
  <c r="M1284" i="1"/>
  <c r="M1285" i="1"/>
  <c r="N1288" i="1"/>
  <c r="T1288" i="1" s="1"/>
  <c r="Z1288" i="1" s="1"/>
  <c r="AF1288" i="1" s="1"/>
  <c r="AL1288" i="1" s="1"/>
  <c r="AR1288" i="1" s="1"/>
  <c r="AX1288" i="1" s="1"/>
  <c r="BD1288" i="1" s="1"/>
  <c r="BJ1288" i="1" s="1"/>
  <c r="BP1288" i="1" s="1"/>
  <c r="BU1288" i="1" s="1"/>
  <c r="BZ1288" i="1" s="1"/>
  <c r="CF1288" i="1" s="1"/>
  <c r="CL1288" i="1" s="1"/>
  <c r="CR1288" i="1" s="1"/>
  <c r="M1294" i="1"/>
  <c r="S1294" i="1" s="1"/>
  <c r="AE1298" i="1"/>
  <c r="AK1298" i="1" s="1"/>
  <c r="AC1291" i="1"/>
  <c r="BA1291" i="1"/>
  <c r="N1303" i="1"/>
  <c r="T1303" i="1" s="1"/>
  <c r="Z1303" i="1" s="1"/>
  <c r="AF1303" i="1" s="1"/>
  <c r="AL1303" i="1" s="1"/>
  <c r="AR1303" i="1" s="1"/>
  <c r="AX1303" i="1" s="1"/>
  <c r="BD1303" i="1" s="1"/>
  <c r="BJ1303" i="1" s="1"/>
  <c r="BP1303" i="1" s="1"/>
  <c r="BU1303" i="1" s="1"/>
  <c r="BZ1303" i="1" s="1"/>
  <c r="CF1303" i="1" s="1"/>
  <c r="CL1303" i="1" s="1"/>
  <c r="CR1303" i="1" s="1"/>
  <c r="J1306" i="1"/>
  <c r="F1317" i="1"/>
  <c r="L1317" i="1" s="1"/>
  <c r="R1317" i="1" s="1"/>
  <c r="X1317" i="1" s="1"/>
  <c r="AD1317" i="1" s="1"/>
  <c r="AJ1317" i="1" s="1"/>
  <c r="AP1317" i="1" s="1"/>
  <c r="AV1317" i="1" s="1"/>
  <c r="BB1317" i="1" s="1"/>
  <c r="BH1317" i="1" s="1"/>
  <c r="BN1317" i="1" s="1"/>
  <c r="BS1317" i="1" s="1"/>
  <c r="BX1317" i="1" s="1"/>
  <c r="CD1317" i="1" s="1"/>
  <c r="CJ1317" i="1" s="1"/>
  <c r="CP1317" i="1" s="1"/>
  <c r="L1320" i="1"/>
  <c r="R1320" i="1" s="1"/>
  <c r="G1321" i="1"/>
  <c r="H1327" i="1"/>
  <c r="AP1329" i="1"/>
  <c r="AV1329" i="1" s="1"/>
  <c r="BB1329" i="1" s="1"/>
  <c r="BH1329" i="1" s="1"/>
  <c r="BN1329" i="1" s="1"/>
  <c r="BS1329" i="1" s="1"/>
  <c r="BX1329" i="1" s="1"/>
  <c r="CD1329" i="1" s="1"/>
  <c r="CJ1329" i="1" s="1"/>
  <c r="CP1329" i="1" s="1"/>
  <c r="M1332" i="1"/>
  <c r="CB1331" i="1"/>
  <c r="CB1330" i="1" s="1"/>
  <c r="CB1324" i="1" s="1"/>
  <c r="M1333" i="1"/>
  <c r="H1342" i="1"/>
  <c r="N1342" i="1" s="1"/>
  <c r="T1342" i="1" s="1"/>
  <c r="Z1342" i="1" s="1"/>
  <c r="AF1342" i="1" s="1"/>
  <c r="AL1342" i="1" s="1"/>
  <c r="AR1342" i="1" s="1"/>
  <c r="AX1342" i="1" s="1"/>
  <c r="BD1342" i="1" s="1"/>
  <c r="BJ1342" i="1" s="1"/>
  <c r="BP1342" i="1" s="1"/>
  <c r="BU1342" i="1" s="1"/>
  <c r="BZ1342" i="1" s="1"/>
  <c r="CF1342" i="1" s="1"/>
  <c r="CL1342" i="1" s="1"/>
  <c r="CR1342" i="1" s="1"/>
  <c r="N1359" i="1"/>
  <c r="T1359" i="1" s="1"/>
  <c r="Z1359" i="1" s="1"/>
  <c r="AF1359" i="1" s="1"/>
  <c r="AL1359" i="1" s="1"/>
  <c r="AR1359" i="1" s="1"/>
  <c r="AX1359" i="1" s="1"/>
  <c r="BD1359" i="1" s="1"/>
  <c r="BJ1359" i="1" s="1"/>
  <c r="BP1359" i="1" s="1"/>
  <c r="BU1359" i="1" s="1"/>
  <c r="BZ1359" i="1" s="1"/>
  <c r="CF1359" i="1" s="1"/>
  <c r="CL1359" i="1" s="1"/>
  <c r="CR1359" i="1" s="1"/>
  <c r="F1362" i="1"/>
  <c r="J1362" i="1"/>
  <c r="P1362" i="1"/>
  <c r="W1362" i="1"/>
  <c r="AN1362" i="1"/>
  <c r="AU1362" i="1"/>
  <c r="BL1362" i="1"/>
  <c r="BV1362" i="1"/>
  <c r="N1378" i="1"/>
  <c r="T1378" i="1" s="1"/>
  <c r="Z1378" i="1" s="1"/>
  <c r="AF1378" i="1" s="1"/>
  <c r="AL1378" i="1" s="1"/>
  <c r="AR1378" i="1" s="1"/>
  <c r="AX1378" i="1" s="1"/>
  <c r="BD1378" i="1" s="1"/>
  <c r="BJ1378" i="1" s="1"/>
  <c r="BP1378" i="1" s="1"/>
  <c r="BU1378" i="1" s="1"/>
  <c r="BZ1378" i="1" s="1"/>
  <c r="CF1378" i="1" s="1"/>
  <c r="CL1378" i="1" s="1"/>
  <c r="CR1378" i="1" s="1"/>
  <c r="L1381" i="1"/>
  <c r="R1381" i="1" s="1"/>
  <c r="O1371" i="1"/>
  <c r="AM1371" i="1"/>
  <c r="BK1371" i="1"/>
  <c r="CI1371" i="1"/>
  <c r="L1382" i="1"/>
  <c r="R1382" i="1" s="1"/>
  <c r="AG1393" i="1"/>
  <c r="AU1393" i="1"/>
  <c r="BE1393" i="1"/>
  <c r="K1402" i="1"/>
  <c r="U1402" i="1"/>
  <c r="AB1402" i="1"/>
  <c r="AI1402" i="1"/>
  <c r="AS1402" i="1"/>
  <c r="AZ1402" i="1"/>
  <c r="BG1402" i="1"/>
  <c r="BQ1402" i="1"/>
  <c r="CA1402" i="1"/>
  <c r="CH1402" i="1"/>
  <c r="CO1402" i="1"/>
  <c r="L1413" i="1"/>
  <c r="R1413" i="1" s="1"/>
  <c r="X1413" i="1" s="1"/>
  <c r="AD1413" i="1" s="1"/>
  <c r="AJ1413" i="1" s="1"/>
  <c r="AP1413" i="1" s="1"/>
  <c r="AV1413" i="1" s="1"/>
  <c r="BB1413" i="1" s="1"/>
  <c r="BH1413" i="1" s="1"/>
  <c r="BN1413" i="1" s="1"/>
  <c r="AE1419" i="1"/>
  <c r="AK1419" i="1" s="1"/>
  <c r="AQ1419" i="1" s="1"/>
  <c r="AW1419" i="1" s="1"/>
  <c r="BC1419" i="1" s="1"/>
  <c r="BI1419" i="1" s="1"/>
  <c r="BO1419" i="1" s="1"/>
  <c r="BW1422" i="1"/>
  <c r="BE1422" i="1"/>
  <c r="CC1422" i="1"/>
  <c r="CM1422" i="1"/>
  <c r="F1427" i="1"/>
  <c r="L1427" i="1" s="1"/>
  <c r="R1427" i="1" s="1"/>
  <c r="X1427" i="1" s="1"/>
  <c r="AD1427" i="1" s="1"/>
  <c r="AJ1427" i="1" s="1"/>
  <c r="H1428" i="1"/>
  <c r="R1429" i="1"/>
  <c r="X1429" i="1" s="1"/>
  <c r="AD1429" i="1" s="1"/>
  <c r="AJ1429" i="1" s="1"/>
  <c r="L1433" i="1"/>
  <c r="R1433" i="1" s="1"/>
  <c r="X1433" i="1" s="1"/>
  <c r="AD1433" i="1" s="1"/>
  <c r="AJ1433" i="1" s="1"/>
  <c r="AP1433" i="1" s="1"/>
  <c r="AV1433" i="1" s="1"/>
  <c r="BB1433" i="1" s="1"/>
  <c r="BH1433" i="1" s="1"/>
  <c r="BN1433" i="1" s="1"/>
  <c r="F1432" i="1"/>
  <c r="M1433" i="1"/>
  <c r="S1433" i="1" s="1"/>
  <c r="J1432" i="1"/>
  <c r="AA1421" i="1"/>
  <c r="W1440" i="1"/>
  <c r="BE1440" i="1"/>
  <c r="CI1458" i="1"/>
  <c r="S1530" i="1"/>
  <c r="V1577" i="1"/>
  <c r="V1576" i="1" s="1"/>
  <c r="M1256" i="1"/>
  <c r="S1256" i="1" s="1"/>
  <c r="M1259" i="1"/>
  <c r="S1259" i="1" s="1"/>
  <c r="Y1259" i="1" s="1"/>
  <c r="AE1259" i="1" s="1"/>
  <c r="AK1259" i="1" s="1"/>
  <c r="AQ1259" i="1" s="1"/>
  <c r="AW1259" i="1" s="1"/>
  <c r="BC1259" i="1" s="1"/>
  <c r="BI1259" i="1" s="1"/>
  <c r="BO1259" i="1" s="1"/>
  <c r="BT1259" i="1" s="1"/>
  <c r="BY1259" i="1" s="1"/>
  <c r="CE1259" i="1" s="1"/>
  <c r="CK1259" i="1" s="1"/>
  <c r="CQ1259" i="1" s="1"/>
  <c r="L1263" i="1"/>
  <c r="R1263" i="1" s="1"/>
  <c r="X1263" i="1" s="1"/>
  <c r="AD1263" i="1" s="1"/>
  <c r="AJ1263" i="1" s="1"/>
  <c r="AP1263" i="1" s="1"/>
  <c r="AV1263" i="1" s="1"/>
  <c r="BB1263" i="1" s="1"/>
  <c r="BH1263" i="1" s="1"/>
  <c r="BN1263" i="1" s="1"/>
  <c r="BS1263" i="1" s="1"/>
  <c r="BX1263" i="1" s="1"/>
  <c r="CD1263" i="1" s="1"/>
  <c r="CJ1263" i="1" s="1"/>
  <c r="CP1263" i="1" s="1"/>
  <c r="L1268" i="1"/>
  <c r="Y1269" i="1"/>
  <c r="AE1269" i="1" s="1"/>
  <c r="AK1269" i="1" s="1"/>
  <c r="AQ1269" i="1" s="1"/>
  <c r="AW1269" i="1" s="1"/>
  <c r="BC1269" i="1" s="1"/>
  <c r="BI1269" i="1" s="1"/>
  <c r="BO1269" i="1" s="1"/>
  <c r="N1269" i="1"/>
  <c r="T1269" i="1" s="1"/>
  <c r="Z1269" i="1" s="1"/>
  <c r="AF1269" i="1" s="1"/>
  <c r="AL1269" i="1" s="1"/>
  <c r="AR1269" i="1" s="1"/>
  <c r="AX1269" i="1" s="1"/>
  <c r="BD1269" i="1" s="1"/>
  <c r="BJ1269" i="1" s="1"/>
  <c r="BP1269" i="1" s="1"/>
  <c r="BU1269" i="1" s="1"/>
  <c r="BZ1269" i="1" s="1"/>
  <c r="CF1269" i="1" s="1"/>
  <c r="CL1269" i="1" s="1"/>
  <c r="CR1269" i="1" s="1"/>
  <c r="N1271" i="1"/>
  <c r="T1271" i="1" s="1"/>
  <c r="Z1271" i="1" s="1"/>
  <c r="AF1271" i="1" s="1"/>
  <c r="AL1271" i="1" s="1"/>
  <c r="AR1271" i="1" s="1"/>
  <c r="AX1271" i="1" s="1"/>
  <c r="BD1271" i="1" s="1"/>
  <c r="BJ1271" i="1" s="1"/>
  <c r="BP1271" i="1" s="1"/>
  <c r="BU1271" i="1" s="1"/>
  <c r="BZ1271" i="1" s="1"/>
  <c r="CF1271" i="1" s="1"/>
  <c r="CL1271" i="1" s="1"/>
  <c r="CR1271" i="1" s="1"/>
  <c r="X1281" i="1"/>
  <c r="AD1281" i="1" s="1"/>
  <c r="AJ1281" i="1" s="1"/>
  <c r="AP1281" i="1" s="1"/>
  <c r="AV1281" i="1" s="1"/>
  <c r="BB1281" i="1" s="1"/>
  <c r="BH1281" i="1" s="1"/>
  <c r="BN1281" i="1" s="1"/>
  <c r="BS1281" i="1" s="1"/>
  <c r="BX1281" i="1" s="1"/>
  <c r="CD1281" i="1" s="1"/>
  <c r="CJ1281" i="1" s="1"/>
  <c r="CP1281" i="1" s="1"/>
  <c r="N1287" i="1"/>
  <c r="T1287" i="1" s="1"/>
  <c r="Z1287" i="1" s="1"/>
  <c r="AF1287" i="1" s="1"/>
  <c r="AL1287" i="1" s="1"/>
  <c r="AR1287" i="1" s="1"/>
  <c r="AX1287" i="1" s="1"/>
  <c r="BD1287" i="1" s="1"/>
  <c r="BJ1287" i="1" s="1"/>
  <c r="BP1287" i="1" s="1"/>
  <c r="BU1287" i="1" s="1"/>
  <c r="BZ1287" i="1" s="1"/>
  <c r="CF1287" i="1" s="1"/>
  <c r="CL1287" i="1" s="1"/>
  <c r="CR1287" i="1" s="1"/>
  <c r="M1293" i="1"/>
  <c r="S1293" i="1" s="1"/>
  <c r="AU1291" i="1"/>
  <c r="AG1291" i="1"/>
  <c r="AN1291" i="1"/>
  <c r="BE1291" i="1"/>
  <c r="BL1291" i="1"/>
  <c r="BV1291" i="1"/>
  <c r="CC1291" i="1"/>
  <c r="CM1291" i="1"/>
  <c r="N1302" i="1"/>
  <c r="T1302" i="1" s="1"/>
  <c r="Z1302" i="1" s="1"/>
  <c r="AF1302" i="1" s="1"/>
  <c r="AL1302" i="1" s="1"/>
  <c r="AR1302" i="1" s="1"/>
  <c r="AX1302" i="1" s="1"/>
  <c r="BD1302" i="1" s="1"/>
  <c r="BJ1302" i="1" s="1"/>
  <c r="BP1302" i="1" s="1"/>
  <c r="BU1302" i="1" s="1"/>
  <c r="BZ1302" i="1" s="1"/>
  <c r="CF1302" i="1" s="1"/>
  <c r="CL1302" i="1" s="1"/>
  <c r="CR1302" i="1" s="1"/>
  <c r="AE1348" i="1"/>
  <c r="AK1348" i="1" s="1"/>
  <c r="AQ1348" i="1" s="1"/>
  <c r="AW1348" i="1" s="1"/>
  <c r="BC1348" i="1" s="1"/>
  <c r="BI1348" i="1" s="1"/>
  <c r="BO1348" i="1" s="1"/>
  <c r="BT1348" i="1" s="1"/>
  <c r="BY1348" i="1" s="1"/>
  <c r="CE1348" i="1" s="1"/>
  <c r="CK1348" i="1" s="1"/>
  <c r="CQ1348" i="1" s="1"/>
  <c r="AH1340" i="1"/>
  <c r="BF1340" i="1"/>
  <c r="CN1340" i="1"/>
  <c r="AE1350" i="1"/>
  <c r="AK1350" i="1" s="1"/>
  <c r="AQ1350" i="1" s="1"/>
  <c r="AW1350" i="1" s="1"/>
  <c r="BC1350" i="1" s="1"/>
  <c r="BI1350" i="1" s="1"/>
  <c r="BO1350" i="1" s="1"/>
  <c r="BT1350" i="1" s="1"/>
  <c r="BY1350" i="1" s="1"/>
  <c r="CE1350" i="1" s="1"/>
  <c r="CK1350" i="1" s="1"/>
  <c r="CQ1350" i="1" s="1"/>
  <c r="N1358" i="1"/>
  <c r="T1358" i="1" s="1"/>
  <c r="Z1358" i="1" s="1"/>
  <c r="AF1358" i="1" s="1"/>
  <c r="AL1358" i="1" s="1"/>
  <c r="AR1358" i="1" s="1"/>
  <c r="AX1358" i="1" s="1"/>
  <c r="BD1358" i="1" s="1"/>
  <c r="BJ1358" i="1" s="1"/>
  <c r="BP1358" i="1" s="1"/>
  <c r="BU1358" i="1" s="1"/>
  <c r="BZ1358" i="1" s="1"/>
  <c r="CF1358" i="1" s="1"/>
  <c r="CL1358" i="1" s="1"/>
  <c r="CR1358" i="1" s="1"/>
  <c r="X1360" i="1"/>
  <c r="AD1360" i="1" s="1"/>
  <c r="AJ1360" i="1" s="1"/>
  <c r="AP1360" i="1" s="1"/>
  <c r="AV1360" i="1" s="1"/>
  <c r="BB1360" i="1" s="1"/>
  <c r="BH1360" i="1" s="1"/>
  <c r="BN1360" i="1" s="1"/>
  <c r="M1360" i="1"/>
  <c r="S1360" i="1" s="1"/>
  <c r="Y1360" i="1" s="1"/>
  <c r="AE1360" i="1" s="1"/>
  <c r="AK1360" i="1" s="1"/>
  <c r="AQ1360" i="1" s="1"/>
  <c r="AW1360" i="1" s="1"/>
  <c r="BC1360" i="1" s="1"/>
  <c r="BI1360" i="1" s="1"/>
  <c r="BO1360" i="1" s="1"/>
  <c r="AE1367" i="1"/>
  <c r="AK1367" i="1" s="1"/>
  <c r="AQ1367" i="1" s="1"/>
  <c r="AW1367" i="1" s="1"/>
  <c r="BC1367" i="1" s="1"/>
  <c r="BI1367" i="1" s="1"/>
  <c r="BO1367" i="1" s="1"/>
  <c r="BT1367" i="1" s="1"/>
  <c r="BY1367" i="1" s="1"/>
  <c r="CE1367" i="1" s="1"/>
  <c r="CK1367" i="1" s="1"/>
  <c r="CQ1367" i="1" s="1"/>
  <c r="AA1362" i="1"/>
  <c r="AH1362" i="1"/>
  <c r="AY1362" i="1"/>
  <c r="BF1362" i="1"/>
  <c r="CG1362" i="1"/>
  <c r="CN1362" i="1"/>
  <c r="AE1368" i="1"/>
  <c r="AK1368" i="1" s="1"/>
  <c r="AQ1368" i="1" s="1"/>
  <c r="AW1368" i="1" s="1"/>
  <c r="BC1368" i="1" s="1"/>
  <c r="BI1368" i="1" s="1"/>
  <c r="BO1368" i="1" s="1"/>
  <c r="BT1368" i="1" s="1"/>
  <c r="BY1368" i="1" s="1"/>
  <c r="CE1368" i="1" s="1"/>
  <c r="CK1368" i="1" s="1"/>
  <c r="CQ1368" i="1" s="1"/>
  <c r="AE1369" i="1"/>
  <c r="AK1369" i="1" s="1"/>
  <c r="AQ1369" i="1" s="1"/>
  <c r="AW1369" i="1" s="1"/>
  <c r="BC1369" i="1" s="1"/>
  <c r="BI1369" i="1" s="1"/>
  <c r="BO1369" i="1" s="1"/>
  <c r="BT1369" i="1" s="1"/>
  <c r="BY1369" i="1" s="1"/>
  <c r="CE1369" i="1" s="1"/>
  <c r="CK1369" i="1" s="1"/>
  <c r="CQ1369" i="1" s="1"/>
  <c r="T1377" i="1"/>
  <c r="Z1377" i="1" s="1"/>
  <c r="AF1377" i="1" s="1"/>
  <c r="AL1377" i="1" s="1"/>
  <c r="AR1377" i="1" s="1"/>
  <c r="AX1377" i="1" s="1"/>
  <c r="BD1377" i="1" s="1"/>
  <c r="BJ1377" i="1" s="1"/>
  <c r="BP1377" i="1" s="1"/>
  <c r="BU1377" i="1" s="1"/>
  <c r="BZ1377" i="1" s="1"/>
  <c r="CF1377" i="1" s="1"/>
  <c r="CL1377" i="1" s="1"/>
  <c r="CR1377" i="1" s="1"/>
  <c r="F1380" i="1"/>
  <c r="J1380" i="1"/>
  <c r="P1380" i="1"/>
  <c r="W1380" i="1"/>
  <c r="AN1380" i="1"/>
  <c r="AU1380" i="1"/>
  <c r="BL1380" i="1"/>
  <c r="BV1380" i="1"/>
  <c r="F1395" i="1"/>
  <c r="L1395" i="1" s="1"/>
  <c r="M1396" i="1"/>
  <c r="S1396" i="1" s="1"/>
  <c r="Y1396" i="1" s="1"/>
  <c r="AE1396" i="1" s="1"/>
  <c r="AK1396" i="1" s="1"/>
  <c r="AQ1396" i="1" s="1"/>
  <c r="AW1396" i="1" s="1"/>
  <c r="BC1396" i="1" s="1"/>
  <c r="BI1396" i="1" s="1"/>
  <c r="BO1396" i="1" s="1"/>
  <c r="AC1399" i="1"/>
  <c r="AC1398" i="1" s="1"/>
  <c r="AJ1400" i="1"/>
  <c r="AP1400" i="1" s="1"/>
  <c r="AV1400" i="1" s="1"/>
  <c r="BB1400" i="1" s="1"/>
  <c r="BH1400" i="1" s="1"/>
  <c r="BN1400" i="1" s="1"/>
  <c r="BS1400" i="1" s="1"/>
  <c r="BX1400" i="1" s="1"/>
  <c r="CD1400" i="1" s="1"/>
  <c r="CJ1400" i="1" s="1"/>
  <c r="CP1400" i="1" s="1"/>
  <c r="O1402" i="1"/>
  <c r="V1402" i="1"/>
  <c r="AC1402" i="1"/>
  <c r="AM1402" i="1"/>
  <c r="AT1402" i="1"/>
  <c r="BA1402" i="1"/>
  <c r="BK1402" i="1"/>
  <c r="CB1402" i="1"/>
  <c r="CI1402" i="1"/>
  <c r="CS1402" i="1"/>
  <c r="F1412" i="1"/>
  <c r="N1414" i="1"/>
  <c r="T1414" i="1" s="1"/>
  <c r="Z1414" i="1" s="1"/>
  <c r="AF1414" i="1" s="1"/>
  <c r="AL1414" i="1" s="1"/>
  <c r="AR1414" i="1" s="1"/>
  <c r="AX1414" i="1" s="1"/>
  <c r="BD1414" i="1" s="1"/>
  <c r="BJ1414" i="1" s="1"/>
  <c r="BP1414" i="1" s="1"/>
  <c r="BU1414" i="1" s="1"/>
  <c r="BZ1414" i="1" s="1"/>
  <c r="CF1414" i="1" s="1"/>
  <c r="CL1414" i="1" s="1"/>
  <c r="CR1414" i="1" s="1"/>
  <c r="T1431" i="1"/>
  <c r="Z1431" i="1" s="1"/>
  <c r="O1422" i="1"/>
  <c r="AC1422" i="1"/>
  <c r="AI1421" i="1"/>
  <c r="X1442" i="1"/>
  <c r="AR1452" i="1"/>
  <c r="AX1452" i="1" s="1"/>
  <c r="BD1452" i="1" s="1"/>
  <c r="BJ1452" i="1" s="1"/>
  <c r="BP1452" i="1" s="1"/>
  <c r="BU1452" i="1" s="1"/>
  <c r="BZ1452" i="1" s="1"/>
  <c r="CF1452" i="1" s="1"/>
  <c r="CL1452" i="1" s="1"/>
  <c r="CR1452" i="1" s="1"/>
  <c r="AO1451" i="1"/>
  <c r="AR1451" i="1" s="1"/>
  <c r="AX1451" i="1" s="1"/>
  <c r="BD1451" i="1" s="1"/>
  <c r="M1462" i="1"/>
  <c r="R1544" i="1"/>
  <c r="X1544" i="1" s="1"/>
  <c r="AD1544" i="1" s="1"/>
  <c r="AJ1544" i="1" s="1"/>
  <c r="AP1544" i="1" s="1"/>
  <c r="AV1544" i="1" s="1"/>
  <c r="BB1544" i="1" s="1"/>
  <c r="BH1544" i="1" s="1"/>
  <c r="BN1544" i="1" s="1"/>
  <c r="BS1544" i="1" s="1"/>
  <c r="BX1544" i="1" s="1"/>
  <c r="CD1544" i="1" s="1"/>
  <c r="CJ1544" i="1" s="1"/>
  <c r="CP1544" i="1" s="1"/>
  <c r="AH1291" i="1"/>
  <c r="AO1291" i="1"/>
  <c r="BF1291" i="1"/>
  <c r="BM1291" i="1"/>
  <c r="CG1291" i="1"/>
  <c r="CN1291" i="1"/>
  <c r="N1301" i="1"/>
  <c r="T1301" i="1" s="1"/>
  <c r="Z1301" i="1" s="1"/>
  <c r="AF1301" i="1" s="1"/>
  <c r="AL1301" i="1" s="1"/>
  <c r="AR1301" i="1" s="1"/>
  <c r="AX1301" i="1" s="1"/>
  <c r="BD1301" i="1" s="1"/>
  <c r="BJ1301" i="1" s="1"/>
  <c r="BP1301" i="1" s="1"/>
  <c r="BU1301" i="1" s="1"/>
  <c r="BZ1301" i="1" s="1"/>
  <c r="CF1301" i="1" s="1"/>
  <c r="CL1301" i="1" s="1"/>
  <c r="CR1301" i="1" s="1"/>
  <c r="T1306" i="1"/>
  <c r="W1311" i="1"/>
  <c r="W1310" i="1" s="1"/>
  <c r="W1309" i="1" s="1"/>
  <c r="BE1311" i="1"/>
  <c r="BE1310" i="1" s="1"/>
  <c r="BE1309" i="1" s="1"/>
  <c r="CM1311" i="1"/>
  <c r="CM1310" i="1" s="1"/>
  <c r="CM1309" i="1" s="1"/>
  <c r="Q1311" i="1"/>
  <c r="Q1310" i="1" s="1"/>
  <c r="Q1309" i="1" s="1"/>
  <c r="AA1311" i="1"/>
  <c r="AA1310" i="1" s="1"/>
  <c r="AA1309" i="1" s="1"/>
  <c r="AH1311" i="1"/>
  <c r="AH1310" i="1" s="1"/>
  <c r="AH1309" i="1" s="1"/>
  <c r="AO1311" i="1"/>
  <c r="AO1310" i="1" s="1"/>
  <c r="AO1309" i="1" s="1"/>
  <c r="AY1311" i="1"/>
  <c r="AY1310" i="1" s="1"/>
  <c r="AY1309" i="1" s="1"/>
  <c r="BF1311" i="1"/>
  <c r="BF1310" i="1" s="1"/>
  <c r="BF1309" i="1" s="1"/>
  <c r="BM1311" i="1"/>
  <c r="BM1310" i="1" s="1"/>
  <c r="BM1309" i="1" s="1"/>
  <c r="BW1311" i="1"/>
  <c r="BW1310" i="1" s="1"/>
  <c r="BW1309" i="1" s="1"/>
  <c r="CG1311" i="1"/>
  <c r="CG1310" i="1" s="1"/>
  <c r="CG1309" i="1" s="1"/>
  <c r="CN1311" i="1"/>
  <c r="CN1310" i="1" s="1"/>
  <c r="CN1309" i="1" s="1"/>
  <c r="R1327" i="1"/>
  <c r="BA1324" i="1"/>
  <c r="CC1324" i="1"/>
  <c r="Q1324" i="1"/>
  <c r="AA1324" i="1"/>
  <c r="AO1324" i="1"/>
  <c r="BF1331" i="1"/>
  <c r="BF1330" i="1" s="1"/>
  <c r="BF1324" i="1" s="1"/>
  <c r="BM1331" i="1"/>
  <c r="BM1330" i="1" s="1"/>
  <c r="BM1324" i="1" s="1"/>
  <c r="BW1331" i="1"/>
  <c r="BW1330" i="1" s="1"/>
  <c r="BW1324" i="1" s="1"/>
  <c r="CG1331" i="1"/>
  <c r="CG1330" i="1" s="1"/>
  <c r="CG1324" i="1" s="1"/>
  <c r="CN1331" i="1"/>
  <c r="CN1330" i="1" s="1"/>
  <c r="CN1324" i="1" s="1"/>
  <c r="N1357" i="1"/>
  <c r="T1357" i="1" s="1"/>
  <c r="Z1357" i="1" s="1"/>
  <c r="AF1357" i="1" s="1"/>
  <c r="AL1357" i="1" s="1"/>
  <c r="AR1357" i="1" s="1"/>
  <c r="AX1357" i="1" s="1"/>
  <c r="BD1357" i="1" s="1"/>
  <c r="BJ1357" i="1" s="1"/>
  <c r="BP1357" i="1" s="1"/>
  <c r="BU1357" i="1" s="1"/>
  <c r="BZ1357" i="1" s="1"/>
  <c r="CF1357" i="1" s="1"/>
  <c r="CL1357" i="1" s="1"/>
  <c r="CR1357" i="1" s="1"/>
  <c r="X1359" i="1"/>
  <c r="AD1359" i="1" s="1"/>
  <c r="AJ1359" i="1" s="1"/>
  <c r="AP1359" i="1" s="1"/>
  <c r="AV1359" i="1" s="1"/>
  <c r="BB1359" i="1" s="1"/>
  <c r="BH1359" i="1" s="1"/>
  <c r="BN1359" i="1" s="1"/>
  <c r="M1359" i="1"/>
  <c r="S1359" i="1" s="1"/>
  <c r="Y1359" i="1" s="1"/>
  <c r="AE1359" i="1" s="1"/>
  <c r="AK1359" i="1" s="1"/>
  <c r="AQ1359" i="1" s="1"/>
  <c r="AW1359" i="1" s="1"/>
  <c r="BC1359" i="1" s="1"/>
  <c r="BI1359" i="1" s="1"/>
  <c r="BO1359" i="1" s="1"/>
  <c r="T1376" i="1"/>
  <c r="Z1376" i="1" s="1"/>
  <c r="AF1376" i="1" s="1"/>
  <c r="AL1376" i="1" s="1"/>
  <c r="AR1376" i="1" s="1"/>
  <c r="AX1376" i="1" s="1"/>
  <c r="BD1376" i="1" s="1"/>
  <c r="BJ1376" i="1" s="1"/>
  <c r="BP1376" i="1" s="1"/>
  <c r="BU1376" i="1" s="1"/>
  <c r="BZ1376" i="1" s="1"/>
  <c r="CF1376" i="1" s="1"/>
  <c r="CL1376" i="1" s="1"/>
  <c r="CR1376" i="1" s="1"/>
  <c r="AA1380" i="1"/>
  <c r="AH1380" i="1"/>
  <c r="AY1380" i="1"/>
  <c r="BF1380" i="1"/>
  <c r="CG1380" i="1"/>
  <c r="CN1380" i="1"/>
  <c r="N1413" i="1"/>
  <c r="T1413" i="1" s="1"/>
  <c r="Z1413" i="1" s="1"/>
  <c r="AF1413" i="1" s="1"/>
  <c r="AL1413" i="1" s="1"/>
  <c r="AR1413" i="1" s="1"/>
  <c r="AX1413" i="1" s="1"/>
  <c r="BD1413" i="1" s="1"/>
  <c r="BJ1413" i="1" s="1"/>
  <c r="BP1413" i="1" s="1"/>
  <c r="BU1413" i="1" s="1"/>
  <c r="BZ1413" i="1" s="1"/>
  <c r="CF1413" i="1" s="1"/>
  <c r="CL1413" i="1" s="1"/>
  <c r="CR1413" i="1" s="1"/>
  <c r="AU1422" i="1"/>
  <c r="BM1422" i="1"/>
  <c r="CG1422" i="1"/>
  <c r="R1428" i="1"/>
  <c r="X1428" i="1" s="1"/>
  <c r="AD1428" i="1" s="1"/>
  <c r="AJ1428" i="1" s="1"/>
  <c r="N1432" i="1"/>
  <c r="T1432" i="1" s="1"/>
  <c r="Z1432" i="1" s="1"/>
  <c r="T1433" i="1"/>
  <c r="Z1433" i="1" s="1"/>
  <c r="I1440" i="1"/>
  <c r="L1447" i="1"/>
  <c r="R1447" i="1" s="1"/>
  <c r="X1447" i="1" s="1"/>
  <c r="AD1447" i="1" s="1"/>
  <c r="AJ1447" i="1" s="1"/>
  <c r="AP1447" i="1" s="1"/>
  <c r="AV1447" i="1" s="1"/>
  <c r="BB1447" i="1" s="1"/>
  <c r="BH1447" i="1" s="1"/>
  <c r="BN1447" i="1" s="1"/>
  <c r="F1446" i="1"/>
  <c r="BO1456" i="1"/>
  <c r="BL1455" i="1"/>
  <c r="BL1454" i="1" s="1"/>
  <c r="BO1454" i="1" s="1"/>
  <c r="AY1502" i="1"/>
  <c r="BA1502" i="1"/>
  <c r="M1535" i="1"/>
  <c r="S1535" i="1" s="1"/>
  <c r="G1534" i="1"/>
  <c r="M1534" i="1" s="1"/>
  <c r="S1534" i="1" s="1"/>
  <c r="BA1577" i="1"/>
  <c r="BA1576" i="1" s="1"/>
  <c r="G1503" i="1"/>
  <c r="M1503" i="1" s="1"/>
  <c r="S1503" i="1" s="1"/>
  <c r="Y1503" i="1" s="1"/>
  <c r="AE1503" i="1" s="1"/>
  <c r="AK1503" i="1" s="1"/>
  <c r="AQ1503" i="1" s="1"/>
  <c r="AW1503" i="1" s="1"/>
  <c r="BC1503" i="1" s="1"/>
  <c r="BI1503" i="1" s="1"/>
  <c r="BO1503" i="1" s="1"/>
  <c r="BT1503" i="1" s="1"/>
  <c r="BY1503" i="1" s="1"/>
  <c r="CE1503" i="1" s="1"/>
  <c r="CK1503" i="1" s="1"/>
  <c r="CQ1503" i="1" s="1"/>
  <c r="BB1506" i="1"/>
  <c r="BH1506" i="1" s="1"/>
  <c r="BN1506" i="1" s="1"/>
  <c r="BS1506" i="1" s="1"/>
  <c r="BX1506" i="1" s="1"/>
  <c r="CD1506" i="1" s="1"/>
  <c r="CJ1506" i="1" s="1"/>
  <c r="CP1506" i="1" s="1"/>
  <c r="S1513" i="1"/>
  <c r="Y1513" i="1" s="1"/>
  <c r="AE1513" i="1" s="1"/>
  <c r="AK1513" i="1" s="1"/>
  <c r="AQ1513" i="1" s="1"/>
  <c r="AW1513" i="1" s="1"/>
  <c r="BC1513" i="1" s="1"/>
  <c r="BI1513" i="1" s="1"/>
  <c r="BO1513" i="1" s="1"/>
  <c r="BT1513" i="1" s="1"/>
  <c r="BY1513" i="1" s="1"/>
  <c r="CE1513" i="1" s="1"/>
  <c r="CK1513" i="1" s="1"/>
  <c r="CQ1513" i="1" s="1"/>
  <c r="AG1515" i="1"/>
  <c r="CC1515" i="1"/>
  <c r="R1518" i="1"/>
  <c r="X1518" i="1" s="1"/>
  <c r="R1521" i="1"/>
  <c r="X1521" i="1" s="1"/>
  <c r="L1528" i="1"/>
  <c r="R1528" i="1" s="1"/>
  <c r="X1528" i="1" s="1"/>
  <c r="AD1528" i="1" s="1"/>
  <c r="AJ1528" i="1" s="1"/>
  <c r="AP1528" i="1" s="1"/>
  <c r="AV1528" i="1" s="1"/>
  <c r="BB1528" i="1" s="1"/>
  <c r="BH1528" i="1" s="1"/>
  <c r="BN1528" i="1" s="1"/>
  <c r="H1536" i="1"/>
  <c r="J1539" i="1"/>
  <c r="U1539" i="1"/>
  <c r="AS1539" i="1"/>
  <c r="CH1539" i="1"/>
  <c r="CO1539" i="1"/>
  <c r="N1546" i="1"/>
  <c r="T1546" i="1" s="1"/>
  <c r="F1550" i="1"/>
  <c r="K1548" i="1"/>
  <c r="AB1548" i="1"/>
  <c r="AS1548" i="1"/>
  <c r="BG1548" i="1"/>
  <c r="CA1548" i="1"/>
  <c r="CO1548" i="1"/>
  <c r="S1561" i="1"/>
  <c r="Y1561" i="1" s="1"/>
  <c r="AE1561" i="1" s="1"/>
  <c r="AK1561" i="1" s="1"/>
  <c r="AQ1561" i="1" s="1"/>
  <c r="AW1561" i="1" s="1"/>
  <c r="BC1561" i="1" s="1"/>
  <c r="BI1561" i="1" s="1"/>
  <c r="BO1561" i="1" s="1"/>
  <c r="BT1561" i="1" s="1"/>
  <c r="BY1561" i="1" s="1"/>
  <c r="CE1561" i="1" s="1"/>
  <c r="CK1561" i="1" s="1"/>
  <c r="CQ1561" i="1" s="1"/>
  <c r="V1558" i="1"/>
  <c r="V1557" i="1" s="1"/>
  <c r="AM1558" i="1"/>
  <c r="AM1557" i="1" s="1"/>
  <c r="BA1558" i="1"/>
  <c r="BA1557" i="1" s="1"/>
  <c r="CI1558" i="1"/>
  <c r="CI1557" i="1" s="1"/>
  <c r="M1563" i="1"/>
  <c r="S1563" i="1" s="1"/>
  <c r="Y1563" i="1" s="1"/>
  <c r="AE1563" i="1" s="1"/>
  <c r="AK1563" i="1" s="1"/>
  <c r="AQ1563" i="1" s="1"/>
  <c r="AW1563" i="1" s="1"/>
  <c r="BC1563" i="1" s="1"/>
  <c r="BI1563" i="1" s="1"/>
  <c r="BO1563" i="1" s="1"/>
  <c r="K1558" i="1"/>
  <c r="K1557" i="1" s="1"/>
  <c r="AO1577" i="1"/>
  <c r="AO1576" i="1" s="1"/>
  <c r="L1578" i="1"/>
  <c r="CO1577" i="1"/>
  <c r="CO1576" i="1" s="1"/>
  <c r="K1577" i="1"/>
  <c r="K1576" i="1" s="1"/>
  <c r="CH1587" i="1"/>
  <c r="CH1586" i="1" s="1"/>
  <c r="J1587" i="1"/>
  <c r="J1586" i="1" s="1"/>
  <c r="S1594" i="1"/>
  <c r="Y1594" i="1" s="1"/>
  <c r="AE1594" i="1" s="1"/>
  <c r="AK1594" i="1" s="1"/>
  <c r="AQ1594" i="1" s="1"/>
  <c r="AW1594" i="1" s="1"/>
  <c r="BC1594" i="1" s="1"/>
  <c r="BI1594" i="1" s="1"/>
  <c r="BO1594" i="1" s="1"/>
  <c r="BT1594" i="1" s="1"/>
  <c r="BY1594" i="1" s="1"/>
  <c r="CE1594" i="1" s="1"/>
  <c r="CK1594" i="1" s="1"/>
  <c r="CQ1594" i="1" s="1"/>
  <c r="AZ1587" i="1"/>
  <c r="BG1587" i="1"/>
  <c r="CH1608" i="1"/>
  <c r="CH1607" i="1" s="1"/>
  <c r="AB1608" i="1"/>
  <c r="AB1607" i="1" s="1"/>
  <c r="AZ1608" i="1"/>
  <c r="AZ1607" i="1" s="1"/>
  <c r="CA1608" i="1"/>
  <c r="CA1607" i="1" s="1"/>
  <c r="Y1618" i="1"/>
  <c r="CN1630" i="1"/>
  <c r="AT1630" i="1"/>
  <c r="CG1630" i="1"/>
  <c r="CB1640" i="1"/>
  <c r="CB1639" i="1" s="1"/>
  <c r="AT1665" i="1"/>
  <c r="AT1664" i="1" s="1"/>
  <c r="M1689" i="1"/>
  <c r="J1688" i="1"/>
  <c r="BM1723" i="1"/>
  <c r="W1776" i="1"/>
  <c r="AN1776" i="1"/>
  <c r="W1421" i="1"/>
  <c r="N1438" i="1"/>
  <c r="T1438" i="1" s="1"/>
  <c r="Z1438" i="1" s="1"/>
  <c r="AF1438" i="1" s="1"/>
  <c r="AL1438" i="1" s="1"/>
  <c r="AR1438" i="1" s="1"/>
  <c r="AX1438" i="1" s="1"/>
  <c r="BD1438" i="1" s="1"/>
  <c r="BJ1438" i="1" s="1"/>
  <c r="BP1438" i="1" s="1"/>
  <c r="BU1438" i="1" s="1"/>
  <c r="BZ1438" i="1" s="1"/>
  <c r="CF1438" i="1" s="1"/>
  <c r="CL1438" i="1" s="1"/>
  <c r="CR1438" i="1" s="1"/>
  <c r="CA1440" i="1"/>
  <c r="M1443" i="1"/>
  <c r="S1443" i="1" s="1"/>
  <c r="Y1443" i="1" s="1"/>
  <c r="AE1443" i="1" s="1"/>
  <c r="AK1443" i="1" s="1"/>
  <c r="AQ1443" i="1" s="1"/>
  <c r="AW1443" i="1" s="1"/>
  <c r="BC1443" i="1" s="1"/>
  <c r="BI1443" i="1" s="1"/>
  <c r="BO1443" i="1" s="1"/>
  <c r="K1440" i="1"/>
  <c r="K1421" i="1" s="1"/>
  <c r="CB1440" i="1"/>
  <c r="M1447" i="1"/>
  <c r="S1447" i="1" s="1"/>
  <c r="Y1447" i="1" s="1"/>
  <c r="AE1447" i="1" s="1"/>
  <c r="AK1447" i="1" s="1"/>
  <c r="AQ1447" i="1" s="1"/>
  <c r="AW1447" i="1" s="1"/>
  <c r="BC1447" i="1" s="1"/>
  <c r="BI1447" i="1" s="1"/>
  <c r="BO1447" i="1" s="1"/>
  <c r="BT1447" i="1" s="1"/>
  <c r="BY1447" i="1" s="1"/>
  <c r="CE1447" i="1" s="1"/>
  <c r="CK1447" i="1" s="1"/>
  <c r="CQ1447" i="1" s="1"/>
  <c r="AZ1449" i="1"/>
  <c r="BG1449" i="1"/>
  <c r="G1458" i="1"/>
  <c r="M1463" i="1"/>
  <c r="S1463" i="1" s="1"/>
  <c r="Y1463" i="1" s="1"/>
  <c r="AE1463" i="1" s="1"/>
  <c r="AK1463" i="1" s="1"/>
  <c r="AQ1463" i="1" s="1"/>
  <c r="AW1463" i="1" s="1"/>
  <c r="BC1463" i="1" s="1"/>
  <c r="BI1463" i="1" s="1"/>
  <c r="BO1463" i="1" s="1"/>
  <c r="R1464" i="1"/>
  <c r="X1464" i="1" s="1"/>
  <c r="AD1464" i="1" s="1"/>
  <c r="AJ1464" i="1" s="1"/>
  <c r="AP1464" i="1" s="1"/>
  <c r="AV1464" i="1" s="1"/>
  <c r="BB1464" i="1" s="1"/>
  <c r="BH1464" i="1" s="1"/>
  <c r="BN1464" i="1" s="1"/>
  <c r="BS1464" i="1" s="1"/>
  <c r="BX1464" i="1" s="1"/>
  <c r="CD1464" i="1" s="1"/>
  <c r="CJ1464" i="1" s="1"/>
  <c r="CP1464" i="1" s="1"/>
  <c r="BL1486" i="1"/>
  <c r="BL1480" i="1" s="1"/>
  <c r="AY1492" i="1"/>
  <c r="AY1491" i="1" s="1"/>
  <c r="BB1491" i="1" s="1"/>
  <c r="AT1502" i="1"/>
  <c r="CS1502" i="1"/>
  <c r="I1502" i="1"/>
  <c r="T1513" i="1"/>
  <c r="AC1515" i="1"/>
  <c r="CS1515" i="1"/>
  <c r="V1515" i="1"/>
  <c r="BA1515" i="1"/>
  <c r="T1521" i="1"/>
  <c r="Z1521" i="1" s="1"/>
  <c r="AF1521" i="1" s="1"/>
  <c r="AL1521" i="1" s="1"/>
  <c r="AR1521" i="1" s="1"/>
  <c r="AX1521" i="1" s="1"/>
  <c r="BD1521" i="1" s="1"/>
  <c r="BJ1521" i="1" s="1"/>
  <c r="BP1521" i="1" s="1"/>
  <c r="BU1521" i="1" s="1"/>
  <c r="BZ1521" i="1" s="1"/>
  <c r="CF1521" i="1" s="1"/>
  <c r="CL1521" i="1" s="1"/>
  <c r="CR1521" i="1" s="1"/>
  <c r="AM1516" i="1"/>
  <c r="X1524" i="1"/>
  <c r="J1516" i="1"/>
  <c r="J1515" i="1" s="1"/>
  <c r="R1532" i="1"/>
  <c r="X1532" i="1" s="1"/>
  <c r="AD1532" i="1" s="1"/>
  <c r="AJ1532" i="1" s="1"/>
  <c r="AP1532" i="1" s="1"/>
  <c r="AV1532" i="1" s="1"/>
  <c r="BB1532" i="1" s="1"/>
  <c r="BH1532" i="1" s="1"/>
  <c r="BN1532" i="1" s="1"/>
  <c r="BS1532" i="1" s="1"/>
  <c r="BX1532" i="1" s="1"/>
  <c r="CD1532" i="1" s="1"/>
  <c r="CJ1532" i="1" s="1"/>
  <c r="CP1532" i="1" s="1"/>
  <c r="AC1539" i="1"/>
  <c r="AT1539" i="1"/>
  <c r="CS1539" i="1"/>
  <c r="I1539" i="1"/>
  <c r="N1545" i="1"/>
  <c r="T1545" i="1" s="1"/>
  <c r="T1551" i="1"/>
  <c r="Z1551" i="1" s="1"/>
  <c r="AF1551" i="1" s="1"/>
  <c r="AL1551" i="1" s="1"/>
  <c r="AR1551" i="1" s="1"/>
  <c r="AX1551" i="1" s="1"/>
  <c r="BD1551" i="1" s="1"/>
  <c r="BJ1551" i="1" s="1"/>
  <c r="BP1551" i="1" s="1"/>
  <c r="BU1551" i="1" s="1"/>
  <c r="BZ1551" i="1" s="1"/>
  <c r="CF1551" i="1" s="1"/>
  <c r="CL1551" i="1" s="1"/>
  <c r="CR1551" i="1" s="1"/>
  <c r="P1548" i="1"/>
  <c r="AG1548" i="1"/>
  <c r="AU1548" i="1"/>
  <c r="BL1548" i="1"/>
  <c r="CC1548" i="1"/>
  <c r="R1555" i="1"/>
  <c r="X1555" i="1" s="1"/>
  <c r="AD1555" i="1" s="1"/>
  <c r="AJ1555" i="1" s="1"/>
  <c r="AP1555" i="1" s="1"/>
  <c r="AV1555" i="1" s="1"/>
  <c r="BB1555" i="1" s="1"/>
  <c r="BH1555" i="1" s="1"/>
  <c r="BN1555" i="1" s="1"/>
  <c r="J1548" i="1"/>
  <c r="Q1548" i="1"/>
  <c r="AA1548" i="1"/>
  <c r="AH1548" i="1"/>
  <c r="AO1548" i="1"/>
  <c r="AY1548" i="1"/>
  <c r="BF1548" i="1"/>
  <c r="BM1548" i="1"/>
  <c r="BW1548" i="1"/>
  <c r="CG1548" i="1"/>
  <c r="CN1548" i="1"/>
  <c r="H1559" i="1"/>
  <c r="N1559" i="1" s="1"/>
  <c r="T1559" i="1" s="1"/>
  <c r="AJ1560" i="1"/>
  <c r="AP1560" i="1" s="1"/>
  <c r="AV1560" i="1" s="1"/>
  <c r="BB1560" i="1" s="1"/>
  <c r="BH1560" i="1" s="1"/>
  <c r="BN1560" i="1" s="1"/>
  <c r="S1560" i="1"/>
  <c r="Y1560" i="1" s="1"/>
  <c r="AE1560" i="1" s="1"/>
  <c r="AK1560" i="1" s="1"/>
  <c r="AQ1560" i="1" s="1"/>
  <c r="AW1560" i="1" s="1"/>
  <c r="BC1560" i="1" s="1"/>
  <c r="BI1560" i="1" s="1"/>
  <c r="BO1560" i="1" s="1"/>
  <c r="BT1560" i="1" s="1"/>
  <c r="BY1560" i="1" s="1"/>
  <c r="CE1560" i="1" s="1"/>
  <c r="CK1560" i="1" s="1"/>
  <c r="CQ1560" i="1" s="1"/>
  <c r="T1562" i="1"/>
  <c r="Z1562" i="1" s="1"/>
  <c r="AF1562" i="1" s="1"/>
  <c r="AL1562" i="1" s="1"/>
  <c r="AR1562" i="1" s="1"/>
  <c r="AX1562" i="1" s="1"/>
  <c r="BD1562" i="1" s="1"/>
  <c r="BJ1562" i="1" s="1"/>
  <c r="BP1562" i="1" s="1"/>
  <c r="BU1562" i="1" s="1"/>
  <c r="BZ1562" i="1" s="1"/>
  <c r="CF1562" i="1" s="1"/>
  <c r="CL1562" i="1" s="1"/>
  <c r="CR1562" i="1" s="1"/>
  <c r="AA1558" i="1"/>
  <c r="AA1557" i="1" s="1"/>
  <c r="AO1558" i="1"/>
  <c r="AO1557" i="1" s="1"/>
  <c r="BF1558" i="1"/>
  <c r="BF1557" i="1" s="1"/>
  <c r="BW1558" i="1"/>
  <c r="BW1557" i="1" s="1"/>
  <c r="CN1558" i="1"/>
  <c r="CN1557" i="1" s="1"/>
  <c r="W1558" i="1"/>
  <c r="W1557" i="1" s="1"/>
  <c r="AG1558" i="1"/>
  <c r="AG1557" i="1" s="1"/>
  <c r="AU1558" i="1"/>
  <c r="AU1557" i="1" s="1"/>
  <c r="BE1558" i="1"/>
  <c r="BE1557" i="1" s="1"/>
  <c r="BV1558" i="1"/>
  <c r="BV1557" i="1" s="1"/>
  <c r="CC1558" i="1"/>
  <c r="CC1557" i="1" s="1"/>
  <c r="CM1558" i="1"/>
  <c r="CM1557" i="1" s="1"/>
  <c r="CO1566" i="1"/>
  <c r="AC1587" i="1"/>
  <c r="CS1587" i="1"/>
  <c r="L1597" i="1"/>
  <c r="AU1608" i="1"/>
  <c r="AU1607" i="1" s="1"/>
  <c r="BV1608" i="1"/>
  <c r="BV1607" i="1" s="1"/>
  <c r="M1612" i="1"/>
  <c r="AY1608" i="1"/>
  <c r="AY1607" i="1" s="1"/>
  <c r="O1608" i="1"/>
  <c r="O1607" i="1" s="1"/>
  <c r="CB1608" i="1"/>
  <c r="CB1607" i="1" s="1"/>
  <c r="L1617" i="1"/>
  <c r="R1617" i="1" s="1"/>
  <c r="AZ1639" i="1"/>
  <c r="AC1640" i="1"/>
  <c r="AT1640" i="1"/>
  <c r="V1640" i="1"/>
  <c r="BA1665" i="1"/>
  <c r="BA1664" i="1" s="1"/>
  <c r="G1724" i="1"/>
  <c r="M1724" i="1" s="1"/>
  <c r="S1724" i="1" s="1"/>
  <c r="M1725" i="1"/>
  <c r="S1725" i="1" s="1"/>
  <c r="Y1725" i="1" s="1"/>
  <c r="AE1725" i="1" s="1"/>
  <c r="AK1725" i="1" s="1"/>
  <c r="AQ1725" i="1" s="1"/>
  <c r="AW1725" i="1" s="1"/>
  <c r="BC1725" i="1" s="1"/>
  <c r="BI1725" i="1" s="1"/>
  <c r="BO1725" i="1" s="1"/>
  <c r="AN1742" i="1"/>
  <c r="BA1761" i="1"/>
  <c r="BD1762" i="1"/>
  <c r="BJ1762" i="1" s="1"/>
  <c r="BP1762" i="1" s="1"/>
  <c r="BU1762" i="1" s="1"/>
  <c r="BZ1762" i="1" s="1"/>
  <c r="CF1762" i="1" s="1"/>
  <c r="CL1762" i="1" s="1"/>
  <c r="CR1762" i="1" s="1"/>
  <c r="CO1766" i="1"/>
  <c r="BR1859" i="1"/>
  <c r="AY1858" i="1"/>
  <c r="AY1857" i="1" s="1"/>
  <c r="O1440" i="1"/>
  <c r="CC1440" i="1"/>
  <c r="T1443" i="1"/>
  <c r="Z1443" i="1" s="1"/>
  <c r="AF1443" i="1" s="1"/>
  <c r="AL1443" i="1" s="1"/>
  <c r="AR1443" i="1" s="1"/>
  <c r="AX1443" i="1" s="1"/>
  <c r="BD1443" i="1" s="1"/>
  <c r="BJ1443" i="1" s="1"/>
  <c r="BP1443" i="1" s="1"/>
  <c r="BU1443" i="1" s="1"/>
  <c r="BZ1443" i="1" s="1"/>
  <c r="CF1443" i="1" s="1"/>
  <c r="CL1443" i="1" s="1"/>
  <c r="CR1443" i="1" s="1"/>
  <c r="M1446" i="1"/>
  <c r="S1446" i="1" s="1"/>
  <c r="Y1446" i="1" s="1"/>
  <c r="AE1446" i="1" s="1"/>
  <c r="AK1446" i="1" s="1"/>
  <c r="AQ1446" i="1" s="1"/>
  <c r="AW1446" i="1" s="1"/>
  <c r="BC1446" i="1" s="1"/>
  <c r="BI1446" i="1" s="1"/>
  <c r="BO1446" i="1" s="1"/>
  <c r="BT1446" i="1" s="1"/>
  <c r="BY1446" i="1" s="1"/>
  <c r="CE1446" i="1" s="1"/>
  <c r="CK1446" i="1" s="1"/>
  <c r="CQ1446" i="1" s="1"/>
  <c r="BB1452" i="1"/>
  <c r="BH1452" i="1" s="1"/>
  <c r="BN1452" i="1" s="1"/>
  <c r="BW1458" i="1"/>
  <c r="AN1472" i="1"/>
  <c r="AN1471" i="1" s="1"/>
  <c r="AN1470" i="1" s="1"/>
  <c r="AT1480" i="1"/>
  <c r="BK1480" i="1"/>
  <c r="BP1491" i="1"/>
  <c r="BU1491" i="1" s="1"/>
  <c r="BZ1491" i="1" s="1"/>
  <c r="CF1491" i="1" s="1"/>
  <c r="BP1493" i="1"/>
  <c r="BU1493" i="1" s="1"/>
  <c r="BZ1493" i="1" s="1"/>
  <c r="CF1493" i="1" s="1"/>
  <c r="CL1493" i="1" s="1"/>
  <c r="CR1493" i="1" s="1"/>
  <c r="AY1497" i="1"/>
  <c r="AY1496" i="1" s="1"/>
  <c r="AY1495" i="1" s="1"/>
  <c r="BB1495" i="1" s="1"/>
  <c r="BH1495" i="1" s="1"/>
  <c r="Y1505" i="1"/>
  <c r="AE1505" i="1" s="1"/>
  <c r="AK1505" i="1" s="1"/>
  <c r="AQ1505" i="1" s="1"/>
  <c r="AW1505" i="1" s="1"/>
  <c r="BC1505" i="1" s="1"/>
  <c r="BI1505" i="1" s="1"/>
  <c r="BO1505" i="1" s="1"/>
  <c r="BT1505" i="1" s="1"/>
  <c r="BY1505" i="1" s="1"/>
  <c r="CE1505" i="1" s="1"/>
  <c r="CK1505" i="1" s="1"/>
  <c r="CQ1505" i="1" s="1"/>
  <c r="AS1502" i="1"/>
  <c r="AU1502" i="1"/>
  <c r="BV1502" i="1"/>
  <c r="W1516" i="1"/>
  <c r="AN1516" i="1"/>
  <c r="BE1516" i="1"/>
  <c r="BE1515" i="1" s="1"/>
  <c r="BV1516" i="1"/>
  <c r="BV1515" i="1" s="1"/>
  <c r="CM1516" i="1"/>
  <c r="F1531" i="1"/>
  <c r="M1532" i="1"/>
  <c r="S1532" i="1" s="1"/>
  <c r="M1537" i="1"/>
  <c r="S1537" i="1" s="1"/>
  <c r="AG1539" i="1"/>
  <c r="BE1539" i="1"/>
  <c r="BV1539" i="1"/>
  <c r="CC1539" i="1"/>
  <c r="BB1543" i="1"/>
  <c r="BH1543" i="1" s="1"/>
  <c r="BN1543" i="1" s="1"/>
  <c r="BS1543" i="1" s="1"/>
  <c r="BX1543" i="1" s="1"/>
  <c r="CD1543" i="1" s="1"/>
  <c r="CJ1543" i="1" s="1"/>
  <c r="CP1543" i="1" s="1"/>
  <c r="H1544" i="1"/>
  <c r="N1544" i="1" s="1"/>
  <c r="T1544" i="1" s="1"/>
  <c r="L1546" i="1"/>
  <c r="R1546" i="1" s="1"/>
  <c r="X1546" i="1" s="1"/>
  <c r="AD1546" i="1" s="1"/>
  <c r="AJ1546" i="1" s="1"/>
  <c r="AP1546" i="1" s="1"/>
  <c r="AV1546" i="1" s="1"/>
  <c r="BB1546" i="1" s="1"/>
  <c r="BH1546" i="1" s="1"/>
  <c r="BN1546" i="1" s="1"/>
  <c r="BS1546" i="1" s="1"/>
  <c r="BX1546" i="1" s="1"/>
  <c r="CD1546" i="1" s="1"/>
  <c r="CJ1546" i="1" s="1"/>
  <c r="CP1546" i="1" s="1"/>
  <c r="H1550" i="1"/>
  <c r="U1548" i="1"/>
  <c r="AI1548" i="1"/>
  <c r="AZ1548" i="1"/>
  <c r="CH1548" i="1"/>
  <c r="AC1558" i="1"/>
  <c r="AC1557" i="1" s="1"/>
  <c r="AT1558" i="1"/>
  <c r="AT1557" i="1" s="1"/>
  <c r="BK1558" i="1"/>
  <c r="BK1557" i="1" s="1"/>
  <c r="CS1558" i="1"/>
  <c r="CS1557" i="1" s="1"/>
  <c r="I1558" i="1"/>
  <c r="I1557" i="1" s="1"/>
  <c r="BO1570" i="1"/>
  <c r="CG1566" i="1"/>
  <c r="AS1577" i="1"/>
  <c r="AS1576" i="1" s="1"/>
  <c r="AT1577" i="1"/>
  <c r="AT1576" i="1" s="1"/>
  <c r="AT1566" i="1" s="1"/>
  <c r="CH1577" i="1"/>
  <c r="CH1576" i="1" s="1"/>
  <c r="CH1566" i="1" s="1"/>
  <c r="P1566" i="1"/>
  <c r="W1577" i="1"/>
  <c r="W1576" i="1" s="1"/>
  <c r="AN1577" i="1"/>
  <c r="AN1576" i="1" s="1"/>
  <c r="BE1577" i="1"/>
  <c r="BE1576" i="1" s="1"/>
  <c r="BE1566" i="1" s="1"/>
  <c r="BV1577" i="1"/>
  <c r="BV1576" i="1" s="1"/>
  <c r="CC1577" i="1"/>
  <c r="CC1576" i="1" s="1"/>
  <c r="CC1566" i="1" s="1"/>
  <c r="M1590" i="1"/>
  <c r="S1590" i="1" s="1"/>
  <c r="Y1590" i="1" s="1"/>
  <c r="AE1590" i="1" s="1"/>
  <c r="AK1590" i="1" s="1"/>
  <c r="AQ1590" i="1" s="1"/>
  <c r="AW1590" i="1" s="1"/>
  <c r="BC1590" i="1" s="1"/>
  <c r="BI1590" i="1" s="1"/>
  <c r="BO1590" i="1" s="1"/>
  <c r="AG1587" i="1"/>
  <c r="AG1586" i="1" s="1"/>
  <c r="N1603" i="1"/>
  <c r="T1603" i="1" s="1"/>
  <c r="Z1603" i="1" s="1"/>
  <c r="AF1603" i="1" s="1"/>
  <c r="AL1603" i="1" s="1"/>
  <c r="AR1603" i="1" s="1"/>
  <c r="AX1603" i="1" s="1"/>
  <c r="BD1603" i="1" s="1"/>
  <c r="BJ1603" i="1" s="1"/>
  <c r="BP1603" i="1" s="1"/>
  <c r="BU1603" i="1" s="1"/>
  <c r="BZ1603" i="1" s="1"/>
  <c r="CF1603" i="1" s="1"/>
  <c r="CL1603" i="1" s="1"/>
  <c r="CR1603" i="1" s="1"/>
  <c r="AN1608" i="1"/>
  <c r="AN1607" i="1" s="1"/>
  <c r="M1628" i="1"/>
  <c r="N1633" i="1"/>
  <c r="T1633" i="1" s="1"/>
  <c r="Z1633" i="1" s="1"/>
  <c r="CB1630" i="1"/>
  <c r="AO1630" i="1"/>
  <c r="CH1630" i="1"/>
  <c r="AB1639" i="1"/>
  <c r="CM1640" i="1"/>
  <c r="CM1639" i="1" s="1"/>
  <c r="N1656" i="1"/>
  <c r="H1655" i="1"/>
  <c r="H1654" i="1" s="1"/>
  <c r="CA1665" i="1"/>
  <c r="CA1664" i="1" s="1"/>
  <c r="R1667" i="1"/>
  <c r="X1667" i="1" s="1"/>
  <c r="AD1667" i="1" s="1"/>
  <c r="AJ1667" i="1" s="1"/>
  <c r="AP1667" i="1" s="1"/>
  <c r="AV1667" i="1" s="1"/>
  <c r="BB1667" i="1" s="1"/>
  <c r="BH1667" i="1" s="1"/>
  <c r="BN1667" i="1" s="1"/>
  <c r="BS1667" i="1" s="1"/>
  <c r="BX1667" i="1" s="1"/>
  <c r="CD1667" i="1" s="1"/>
  <c r="CJ1667" i="1" s="1"/>
  <c r="CP1667" i="1" s="1"/>
  <c r="AG1665" i="1"/>
  <c r="AG1664" i="1" s="1"/>
  <c r="CN1673" i="1"/>
  <c r="CN1672" i="1" s="1"/>
  <c r="T1689" i="1"/>
  <c r="Z1689" i="1" s="1"/>
  <c r="L1704" i="1"/>
  <c r="R1704" i="1" s="1"/>
  <c r="X1704" i="1" s="1"/>
  <c r="AD1704" i="1" s="1"/>
  <c r="AJ1704" i="1" s="1"/>
  <c r="AP1704" i="1" s="1"/>
  <c r="AV1704" i="1" s="1"/>
  <c r="BB1704" i="1" s="1"/>
  <c r="BH1704" i="1" s="1"/>
  <c r="BN1704" i="1" s="1"/>
  <c r="L1709" i="1"/>
  <c r="R1709" i="1" s="1"/>
  <c r="X1709" i="1" s="1"/>
  <c r="AD1709" i="1" s="1"/>
  <c r="AJ1709" i="1" s="1"/>
  <c r="AP1709" i="1" s="1"/>
  <c r="AV1709" i="1" s="1"/>
  <c r="BB1709" i="1" s="1"/>
  <c r="BH1709" i="1" s="1"/>
  <c r="BN1709" i="1" s="1"/>
  <c r="BS1709" i="1" s="1"/>
  <c r="BX1709" i="1" s="1"/>
  <c r="CD1709" i="1" s="1"/>
  <c r="CJ1709" i="1" s="1"/>
  <c r="CP1709" i="1" s="1"/>
  <c r="F1708" i="1"/>
  <c r="L1708" i="1" s="1"/>
  <c r="CM1742" i="1"/>
  <c r="CN1458" i="1"/>
  <c r="CA1458" i="1"/>
  <c r="CO1458" i="1"/>
  <c r="CR1468" i="1"/>
  <c r="W1472" i="1"/>
  <c r="W1471" i="1" s="1"/>
  <c r="W1470" i="1" s="1"/>
  <c r="K1472" i="1"/>
  <c r="K1471" i="1" s="1"/>
  <c r="K1470" i="1" s="1"/>
  <c r="AA1472" i="1"/>
  <c r="AA1471" i="1" s="1"/>
  <c r="AA1470" i="1" s="1"/>
  <c r="CN1472" i="1"/>
  <c r="CN1471" i="1" s="1"/>
  <c r="CN1470" i="1" s="1"/>
  <c r="AA1502" i="1"/>
  <c r="BW1502" i="1"/>
  <c r="Y1504" i="1"/>
  <c r="AE1504" i="1" s="1"/>
  <c r="AK1504" i="1" s="1"/>
  <c r="AQ1504" i="1" s="1"/>
  <c r="AW1504" i="1" s="1"/>
  <c r="BC1504" i="1" s="1"/>
  <c r="BI1504" i="1" s="1"/>
  <c r="BO1504" i="1" s="1"/>
  <c r="BT1504" i="1" s="1"/>
  <c r="BY1504" i="1" s="1"/>
  <c r="CE1504" i="1" s="1"/>
  <c r="CK1504" i="1" s="1"/>
  <c r="CQ1504" i="1" s="1"/>
  <c r="CI1502" i="1"/>
  <c r="K1516" i="1"/>
  <c r="Q1515" i="1"/>
  <c r="AO1515" i="1"/>
  <c r="BF1515" i="1"/>
  <c r="BM1515" i="1"/>
  <c r="CG1515" i="1"/>
  <c r="M1531" i="1"/>
  <c r="S1531" i="1" s="1"/>
  <c r="M1536" i="1"/>
  <c r="S1536" i="1" s="1"/>
  <c r="T1540" i="1"/>
  <c r="Z1540" i="1" s="1"/>
  <c r="V1539" i="1"/>
  <c r="BA1539" i="1"/>
  <c r="L1545" i="1"/>
  <c r="R1545" i="1" s="1"/>
  <c r="X1545" i="1" s="1"/>
  <c r="AD1545" i="1" s="1"/>
  <c r="AJ1545" i="1" s="1"/>
  <c r="AP1545" i="1" s="1"/>
  <c r="AV1545" i="1" s="1"/>
  <c r="BB1545" i="1" s="1"/>
  <c r="BH1545" i="1" s="1"/>
  <c r="BN1545" i="1" s="1"/>
  <c r="BS1545" i="1" s="1"/>
  <c r="BX1545" i="1" s="1"/>
  <c r="CD1545" i="1" s="1"/>
  <c r="CJ1545" i="1" s="1"/>
  <c r="CP1545" i="1" s="1"/>
  <c r="I1548" i="1"/>
  <c r="W1548" i="1"/>
  <c r="AN1548" i="1"/>
  <c r="BE1548" i="1"/>
  <c r="BV1548" i="1"/>
  <c r="CM1548" i="1"/>
  <c r="O1548" i="1"/>
  <c r="V1548" i="1"/>
  <c r="AC1548" i="1"/>
  <c r="AM1548" i="1"/>
  <c r="AT1548" i="1"/>
  <c r="BA1548" i="1"/>
  <c r="BK1548" i="1"/>
  <c r="CB1548" i="1"/>
  <c r="CI1548" i="1"/>
  <c r="CS1548" i="1"/>
  <c r="AJ1559" i="1"/>
  <c r="AP1559" i="1" s="1"/>
  <c r="AV1559" i="1" s="1"/>
  <c r="BB1559" i="1" s="1"/>
  <c r="BH1559" i="1" s="1"/>
  <c r="BN1559" i="1" s="1"/>
  <c r="S1559" i="1"/>
  <c r="Y1559" i="1" s="1"/>
  <c r="AE1559" i="1" s="1"/>
  <c r="AK1559" i="1" s="1"/>
  <c r="AQ1559" i="1" s="1"/>
  <c r="AW1559" i="1" s="1"/>
  <c r="BC1559" i="1" s="1"/>
  <c r="BI1559" i="1" s="1"/>
  <c r="BO1559" i="1" s="1"/>
  <c r="BT1559" i="1" s="1"/>
  <c r="BY1559" i="1" s="1"/>
  <c r="CE1559" i="1" s="1"/>
  <c r="CK1559" i="1" s="1"/>
  <c r="CQ1559" i="1" s="1"/>
  <c r="U1558" i="1"/>
  <c r="U1557" i="1" s="1"/>
  <c r="AB1558" i="1"/>
  <c r="AB1557" i="1" s="1"/>
  <c r="AI1558" i="1"/>
  <c r="AI1557" i="1" s="1"/>
  <c r="AS1558" i="1"/>
  <c r="AS1557" i="1" s="1"/>
  <c r="AZ1558" i="1"/>
  <c r="AZ1557" i="1" s="1"/>
  <c r="BG1558" i="1"/>
  <c r="BG1557" i="1" s="1"/>
  <c r="BQ1558" i="1"/>
  <c r="CA1558" i="1"/>
  <c r="CA1557" i="1" s="1"/>
  <c r="CH1558" i="1"/>
  <c r="CH1557" i="1" s="1"/>
  <c r="CO1558" i="1"/>
  <c r="CO1557" i="1" s="1"/>
  <c r="M1574" i="1"/>
  <c r="S1574" i="1" s="1"/>
  <c r="G1582" i="1"/>
  <c r="M1582" i="1" s="1"/>
  <c r="S1582" i="1" s="1"/>
  <c r="Y1582" i="1" s="1"/>
  <c r="AE1582" i="1" s="1"/>
  <c r="AK1582" i="1" s="1"/>
  <c r="AQ1582" i="1" s="1"/>
  <c r="AW1582" i="1" s="1"/>
  <c r="L1594" i="1"/>
  <c r="H1602" i="1"/>
  <c r="H1601" i="1" s="1"/>
  <c r="H1600" i="1" s="1"/>
  <c r="M1613" i="1"/>
  <c r="N1628" i="1"/>
  <c r="CM1630" i="1"/>
  <c r="L1637" i="1"/>
  <c r="U1630" i="1"/>
  <c r="BA1630" i="1"/>
  <c r="AI1639" i="1"/>
  <c r="J1640" i="1"/>
  <c r="J1639" i="1" s="1"/>
  <c r="AA1640" i="1"/>
  <c r="AA1639" i="1" s="1"/>
  <c r="BF1640" i="1"/>
  <c r="BF1639" i="1" s="1"/>
  <c r="BW1640" i="1"/>
  <c r="BW1639" i="1" s="1"/>
  <c r="CC1673" i="1"/>
  <c r="CC1672" i="1" s="1"/>
  <c r="AO1673" i="1"/>
  <c r="AO1672" i="1" s="1"/>
  <c r="I1673" i="1"/>
  <c r="I1672" i="1" s="1"/>
  <c r="AC1687" i="1"/>
  <c r="R1695" i="1"/>
  <c r="X1695" i="1" s="1"/>
  <c r="AD1695" i="1" s="1"/>
  <c r="AJ1695" i="1" s="1"/>
  <c r="AP1695" i="1" s="1"/>
  <c r="AV1695" i="1" s="1"/>
  <c r="BB1695" i="1" s="1"/>
  <c r="BH1695" i="1" s="1"/>
  <c r="BN1695" i="1" s="1"/>
  <c r="BS1695" i="1" s="1"/>
  <c r="BX1695" i="1" s="1"/>
  <c r="CD1695" i="1" s="1"/>
  <c r="CJ1695" i="1" s="1"/>
  <c r="CP1695" i="1" s="1"/>
  <c r="J1742" i="1"/>
  <c r="M1749" i="1"/>
  <c r="S1749" i="1" s="1"/>
  <c r="Y1749" i="1" s="1"/>
  <c r="G1748" i="1"/>
  <c r="G1747" i="1" s="1"/>
  <c r="BL1776" i="1"/>
  <c r="BL1765" i="1" s="1"/>
  <c r="BL1764" i="1" s="1"/>
  <c r="CC1790" i="1"/>
  <c r="W1825" i="1"/>
  <c r="W1824" i="1" s="1"/>
  <c r="AN1825" i="1"/>
  <c r="AN1824" i="1" s="1"/>
  <c r="V1825" i="1"/>
  <c r="V1824" i="1" s="1"/>
  <c r="AN1834" i="1"/>
  <c r="AN1833" i="1" s="1"/>
  <c r="AN1832" i="1" s="1"/>
  <c r="CC1843" i="1"/>
  <c r="CC1842" i="1" s="1"/>
  <c r="BA1848" i="1"/>
  <c r="BA1843" i="1" s="1"/>
  <c r="BA1842" i="1" s="1"/>
  <c r="O1859" i="1"/>
  <c r="O1858" i="1" s="1"/>
  <c r="O1857" i="1" s="1"/>
  <c r="CB1859" i="1"/>
  <c r="N1877" i="1"/>
  <c r="CR1909" i="1"/>
  <c r="L1921" i="1"/>
  <c r="R1921" i="1" s="1"/>
  <c r="X1921" i="1" s="1"/>
  <c r="AD1921" i="1" s="1"/>
  <c r="AJ1921" i="1" s="1"/>
  <c r="AP1921" i="1" s="1"/>
  <c r="AV1921" i="1" s="1"/>
  <c r="BB1921" i="1" s="1"/>
  <c r="BH1921" i="1" s="1"/>
  <c r="BN1921" i="1" s="1"/>
  <c r="F1920" i="1"/>
  <c r="CS1630" i="1"/>
  <c r="N1641" i="1"/>
  <c r="T1641" i="1" s="1"/>
  <c r="P1665" i="1"/>
  <c r="P1664" i="1" s="1"/>
  <c r="AG1673" i="1"/>
  <c r="AG1672" i="1" s="1"/>
  <c r="AN1673" i="1"/>
  <c r="AN1672" i="1" s="1"/>
  <c r="BE1673" i="1"/>
  <c r="BE1672" i="1" s="1"/>
  <c r="V1673" i="1"/>
  <c r="V1672" i="1" s="1"/>
  <c r="AM1673" i="1"/>
  <c r="AM1672" i="1" s="1"/>
  <c r="AT1673" i="1"/>
  <c r="AT1672" i="1" s="1"/>
  <c r="BK1673" i="1"/>
  <c r="BK1672" i="1" s="1"/>
  <c r="CI1673" i="1"/>
  <c r="CI1672" i="1" s="1"/>
  <c r="CS1673" i="1"/>
  <c r="CS1672" i="1" s="1"/>
  <c r="M1688" i="1"/>
  <c r="U1687" i="1"/>
  <c r="AB1687" i="1"/>
  <c r="AZ1687" i="1"/>
  <c r="AZ1686" i="1" s="1"/>
  <c r="AZ1680" i="1" s="1"/>
  <c r="BQ1687" i="1"/>
  <c r="W1687" i="1"/>
  <c r="CM1687" i="1"/>
  <c r="F1694" i="1"/>
  <c r="G1703" i="1"/>
  <c r="M1703" i="1" s="1"/>
  <c r="M1709" i="1"/>
  <c r="S1709" i="1" s="1"/>
  <c r="Y1709" i="1" s="1"/>
  <c r="H1714" i="1"/>
  <c r="N1714" i="1" s="1"/>
  <c r="T1714" i="1" s="1"/>
  <c r="AB1713" i="1"/>
  <c r="BG1713" i="1"/>
  <c r="N1720" i="1"/>
  <c r="T1720" i="1" s="1"/>
  <c r="Z1720" i="1" s="1"/>
  <c r="AF1720" i="1" s="1"/>
  <c r="AL1720" i="1" s="1"/>
  <c r="AR1720" i="1" s="1"/>
  <c r="N1721" i="1"/>
  <c r="T1721" i="1" s="1"/>
  <c r="Z1721" i="1" s="1"/>
  <c r="AF1721" i="1" s="1"/>
  <c r="AL1721" i="1" s="1"/>
  <c r="AR1721" i="1" s="1"/>
  <c r="AX1721" i="1" s="1"/>
  <c r="BD1721" i="1" s="1"/>
  <c r="BJ1721" i="1" s="1"/>
  <c r="BP1721" i="1" s="1"/>
  <c r="BU1721" i="1" s="1"/>
  <c r="BZ1721" i="1" s="1"/>
  <c r="CF1721" i="1" s="1"/>
  <c r="CL1721" i="1" s="1"/>
  <c r="CR1721" i="1" s="1"/>
  <c r="U1723" i="1"/>
  <c r="CH1723" i="1"/>
  <c r="N1728" i="1"/>
  <c r="T1728" i="1" s="1"/>
  <c r="Z1728" i="1" s="1"/>
  <c r="L1732" i="1"/>
  <c r="L1733" i="1"/>
  <c r="AU1742" i="1"/>
  <c r="AU1741" i="1" s="1"/>
  <c r="AS1742" i="1"/>
  <c r="BQ1742" i="1"/>
  <c r="CA1742" i="1"/>
  <c r="N1749" i="1"/>
  <c r="T1749" i="1" s="1"/>
  <c r="Z1749" i="1" s="1"/>
  <c r="AF1749" i="1" s="1"/>
  <c r="AL1749" i="1" s="1"/>
  <c r="AR1749" i="1" s="1"/>
  <c r="AX1749" i="1" s="1"/>
  <c r="BD1749" i="1" s="1"/>
  <c r="BJ1749" i="1" s="1"/>
  <c r="BP1749" i="1" s="1"/>
  <c r="BU1749" i="1" s="1"/>
  <c r="BZ1749" i="1" s="1"/>
  <c r="CF1749" i="1" s="1"/>
  <c r="CL1749" i="1" s="1"/>
  <c r="CR1749" i="1" s="1"/>
  <c r="N1757" i="1"/>
  <c r="T1757" i="1" s="1"/>
  <c r="Z1757" i="1" s="1"/>
  <c r="AF1757" i="1" s="1"/>
  <c r="AL1757" i="1" s="1"/>
  <c r="N1758" i="1"/>
  <c r="T1758" i="1" s="1"/>
  <c r="Z1758" i="1" s="1"/>
  <c r="AF1758" i="1" s="1"/>
  <c r="AL1758" i="1" s="1"/>
  <c r="AR1758" i="1" s="1"/>
  <c r="AX1758" i="1" s="1"/>
  <c r="BD1758" i="1" s="1"/>
  <c r="BJ1758" i="1" s="1"/>
  <c r="BP1758" i="1" s="1"/>
  <c r="BU1758" i="1" s="1"/>
  <c r="BZ1758" i="1" s="1"/>
  <c r="CF1758" i="1" s="1"/>
  <c r="CL1758" i="1" s="1"/>
  <c r="CR1758" i="1" s="1"/>
  <c r="AQ1759" i="1"/>
  <c r="AW1759" i="1" s="1"/>
  <c r="BC1759" i="1" s="1"/>
  <c r="BI1759" i="1" s="1"/>
  <c r="BO1759" i="1" s="1"/>
  <c r="BT1759" i="1" s="1"/>
  <c r="BY1759" i="1" s="1"/>
  <c r="CE1759" i="1" s="1"/>
  <c r="CK1759" i="1" s="1"/>
  <c r="CQ1759" i="1" s="1"/>
  <c r="L1778" i="1"/>
  <c r="AX1787" i="1"/>
  <c r="CB1790" i="1"/>
  <c r="L1797" i="1"/>
  <c r="R1797" i="1" s="1"/>
  <c r="X1797" i="1" s="1"/>
  <c r="AD1797" i="1" s="1"/>
  <c r="AJ1797" i="1" s="1"/>
  <c r="AP1797" i="1" s="1"/>
  <c r="AV1797" i="1" s="1"/>
  <c r="BB1797" i="1" s="1"/>
  <c r="BH1797" i="1" s="1"/>
  <c r="BN1797" i="1" s="1"/>
  <c r="BS1797" i="1" s="1"/>
  <c r="BX1797" i="1" s="1"/>
  <c r="CD1797" i="1" s="1"/>
  <c r="CJ1797" i="1" s="1"/>
  <c r="CP1797" i="1" s="1"/>
  <c r="N1806" i="1"/>
  <c r="T1806" i="1" s="1"/>
  <c r="Z1806" i="1" s="1"/>
  <c r="AF1806" i="1" s="1"/>
  <c r="AL1806" i="1" s="1"/>
  <c r="AR1806" i="1" s="1"/>
  <c r="AX1806" i="1" s="1"/>
  <c r="BD1806" i="1" s="1"/>
  <c r="BJ1806" i="1" s="1"/>
  <c r="BP1806" i="1" s="1"/>
  <c r="BU1806" i="1" s="1"/>
  <c r="BZ1806" i="1" s="1"/>
  <c r="CF1806" i="1" s="1"/>
  <c r="CL1806" i="1" s="1"/>
  <c r="CR1806" i="1" s="1"/>
  <c r="M1809" i="1"/>
  <c r="S1809" i="1" s="1"/>
  <c r="Y1809" i="1" s="1"/>
  <c r="M1814" i="1"/>
  <c r="S1814" i="1" s="1"/>
  <c r="J1825" i="1"/>
  <c r="J1824" i="1" s="1"/>
  <c r="H1836" i="1"/>
  <c r="N1836" i="1" s="1"/>
  <c r="T1836" i="1" s="1"/>
  <c r="Z1836" i="1" s="1"/>
  <c r="AF1836" i="1" s="1"/>
  <c r="AL1836" i="1" s="1"/>
  <c r="AR1836" i="1" s="1"/>
  <c r="AX1836" i="1" s="1"/>
  <c r="BD1836" i="1" s="1"/>
  <c r="BJ1836" i="1" s="1"/>
  <c r="BP1836" i="1" s="1"/>
  <c r="BU1836" i="1" s="1"/>
  <c r="BZ1836" i="1" s="1"/>
  <c r="CF1836" i="1" s="1"/>
  <c r="CL1836" i="1" s="1"/>
  <c r="CR1836" i="1" s="1"/>
  <c r="AT1834" i="1"/>
  <c r="AT1833" i="1" s="1"/>
  <c r="AT1832" i="1" s="1"/>
  <c r="CB1834" i="1"/>
  <c r="CB1833" i="1" s="1"/>
  <c r="CB1832" i="1" s="1"/>
  <c r="CS1834" i="1"/>
  <c r="CS1833" i="1" s="1"/>
  <c r="CS1832" i="1" s="1"/>
  <c r="U1834" i="1"/>
  <c r="U1833" i="1" s="1"/>
  <c r="U1832" i="1" s="1"/>
  <c r="AB1834" i="1"/>
  <c r="AB1833" i="1" s="1"/>
  <c r="AB1832" i="1" s="1"/>
  <c r="M1838" i="1"/>
  <c r="S1838" i="1" s="1"/>
  <c r="Y1838" i="1" s="1"/>
  <c r="AE1838" i="1" s="1"/>
  <c r="AK1838" i="1" s="1"/>
  <c r="AQ1838" i="1" s="1"/>
  <c r="AW1838" i="1" s="1"/>
  <c r="BC1838" i="1" s="1"/>
  <c r="BI1838" i="1" s="1"/>
  <c r="BO1838" i="1" s="1"/>
  <c r="F1845" i="1"/>
  <c r="J1845" i="1"/>
  <c r="M1849" i="1"/>
  <c r="S1849" i="1" s="1"/>
  <c r="Y1849" i="1" s="1"/>
  <c r="AE1849" i="1" s="1"/>
  <c r="AK1849" i="1" s="1"/>
  <c r="AQ1849" i="1" s="1"/>
  <c r="AW1849" i="1" s="1"/>
  <c r="BC1849" i="1" s="1"/>
  <c r="BI1849" i="1" s="1"/>
  <c r="BO1849" i="1" s="1"/>
  <c r="AO1848" i="1"/>
  <c r="AO1843" i="1" s="1"/>
  <c r="AO1842" i="1" s="1"/>
  <c r="N1853" i="1"/>
  <c r="T1853" i="1" s="1"/>
  <c r="Z1853" i="1" s="1"/>
  <c r="AF1853" i="1" s="1"/>
  <c r="AL1853" i="1" s="1"/>
  <c r="AR1853" i="1" s="1"/>
  <c r="AX1853" i="1" s="1"/>
  <c r="BD1853" i="1" s="1"/>
  <c r="BJ1853" i="1" s="1"/>
  <c r="BP1853" i="1" s="1"/>
  <c r="BU1853" i="1" s="1"/>
  <c r="BZ1853" i="1" s="1"/>
  <c r="CF1853" i="1" s="1"/>
  <c r="CL1853" i="1" s="1"/>
  <c r="CR1853" i="1" s="1"/>
  <c r="AD1853" i="1"/>
  <c r="AJ1853" i="1" s="1"/>
  <c r="AP1853" i="1" s="1"/>
  <c r="AV1853" i="1" s="1"/>
  <c r="BB1853" i="1" s="1"/>
  <c r="BH1853" i="1" s="1"/>
  <c r="BN1853" i="1" s="1"/>
  <c r="BS1853" i="1" s="1"/>
  <c r="BX1853" i="1" s="1"/>
  <c r="CD1853" i="1" s="1"/>
  <c r="CJ1853" i="1" s="1"/>
  <c r="CP1853" i="1" s="1"/>
  <c r="AZ1848" i="1"/>
  <c r="AZ1843" i="1" s="1"/>
  <c r="AZ1842" i="1" s="1"/>
  <c r="AA1852" i="1"/>
  <c r="AH1852" i="1"/>
  <c r="AH1848" i="1" s="1"/>
  <c r="AH1843" i="1" s="1"/>
  <c r="AH1842" i="1" s="1"/>
  <c r="AY1852" i="1"/>
  <c r="BM1852" i="1"/>
  <c r="BW1852" i="1"/>
  <c r="CN1852" i="1"/>
  <c r="CN1848" i="1" s="1"/>
  <c r="CN1843" i="1" s="1"/>
  <c r="CN1842" i="1" s="1"/>
  <c r="G1859" i="1"/>
  <c r="AI1859" i="1"/>
  <c r="P1859" i="1"/>
  <c r="W1859" i="1"/>
  <c r="AN1859" i="1"/>
  <c r="AU1859" i="1"/>
  <c r="BL1859" i="1"/>
  <c r="BV1859" i="1"/>
  <c r="CM1859" i="1"/>
  <c r="L1863" i="1"/>
  <c r="R1863" i="1" s="1"/>
  <c r="X1863" i="1" s="1"/>
  <c r="AD1863" i="1" s="1"/>
  <c r="AJ1863" i="1" s="1"/>
  <c r="AP1863" i="1" s="1"/>
  <c r="AV1863" i="1" s="1"/>
  <c r="BB1863" i="1" s="1"/>
  <c r="BH1863" i="1" s="1"/>
  <c r="BN1863" i="1" s="1"/>
  <c r="M1863" i="1"/>
  <c r="S1863" i="1" s="1"/>
  <c r="Y1863" i="1" s="1"/>
  <c r="AE1863" i="1" s="1"/>
  <c r="AK1863" i="1" s="1"/>
  <c r="AQ1863" i="1" s="1"/>
  <c r="AW1863" i="1" s="1"/>
  <c r="BC1863" i="1" s="1"/>
  <c r="BI1863" i="1" s="1"/>
  <c r="BO1863" i="1" s="1"/>
  <c r="N1864" i="1"/>
  <c r="T1864" i="1" s="1"/>
  <c r="Z1864" i="1" s="1"/>
  <c r="AF1864" i="1" s="1"/>
  <c r="AL1864" i="1" s="1"/>
  <c r="AR1864" i="1" s="1"/>
  <c r="AX1864" i="1" s="1"/>
  <c r="BD1864" i="1" s="1"/>
  <c r="BJ1864" i="1" s="1"/>
  <c r="BP1864" i="1" s="1"/>
  <c r="BU1864" i="1" s="1"/>
  <c r="BZ1864" i="1" s="1"/>
  <c r="CF1864" i="1" s="1"/>
  <c r="CL1864" i="1" s="1"/>
  <c r="CR1864" i="1" s="1"/>
  <c r="N1879" i="1"/>
  <c r="T1879" i="1" s="1"/>
  <c r="Z1879" i="1" s="1"/>
  <c r="AF1879" i="1" s="1"/>
  <c r="AL1879" i="1" s="1"/>
  <c r="AR1879" i="1" s="1"/>
  <c r="AX1879" i="1" s="1"/>
  <c r="BD1879" i="1" s="1"/>
  <c r="BJ1879" i="1" s="1"/>
  <c r="BP1879" i="1" s="1"/>
  <c r="BU1879" i="1" s="1"/>
  <c r="BZ1879" i="1" s="1"/>
  <c r="CF1879" i="1" s="1"/>
  <c r="CL1879" i="1" s="1"/>
  <c r="CR1879" i="1" s="1"/>
  <c r="M1886" i="1"/>
  <c r="S1886" i="1" s="1"/>
  <c r="Y1886" i="1" s="1"/>
  <c r="AE1886" i="1" s="1"/>
  <c r="AK1886" i="1" s="1"/>
  <c r="AQ1886" i="1" s="1"/>
  <c r="AW1886" i="1" s="1"/>
  <c r="BC1886" i="1" s="1"/>
  <c r="BI1886" i="1" s="1"/>
  <c r="BO1886" i="1" s="1"/>
  <c r="L1894" i="1"/>
  <c r="R1894" i="1" s="1"/>
  <c r="X1894" i="1" s="1"/>
  <c r="AD1894" i="1" s="1"/>
  <c r="AJ1894" i="1" s="1"/>
  <c r="AP1894" i="1" s="1"/>
  <c r="AV1894" i="1" s="1"/>
  <c r="BB1894" i="1" s="1"/>
  <c r="BH1894" i="1" s="1"/>
  <c r="BN1894" i="1" s="1"/>
  <c r="BS1894" i="1" s="1"/>
  <c r="BX1894" i="1" s="1"/>
  <c r="CD1894" i="1" s="1"/>
  <c r="CJ1894" i="1" s="1"/>
  <c r="CP1894" i="1" s="1"/>
  <c r="AX1901" i="1"/>
  <c r="BD1901" i="1" s="1"/>
  <c r="BJ1901" i="1" s="1"/>
  <c r="BP1901" i="1" s="1"/>
  <c r="BU1901" i="1" s="1"/>
  <c r="BZ1901" i="1" s="1"/>
  <c r="CF1901" i="1" s="1"/>
  <c r="CL1901" i="1" s="1"/>
  <c r="CR1901" i="1" s="1"/>
  <c r="AQ1902" i="1"/>
  <c r="AW1902" i="1" s="1"/>
  <c r="BC1902" i="1" s="1"/>
  <c r="BI1902" i="1" s="1"/>
  <c r="BO1902" i="1" s="1"/>
  <c r="AQ1906" i="1"/>
  <c r="AW1906" i="1" s="1"/>
  <c r="BC1906" i="1" s="1"/>
  <c r="BI1906" i="1" s="1"/>
  <c r="BO1906" i="1" s="1"/>
  <c r="AO1908" i="1"/>
  <c r="AR1908" i="1" s="1"/>
  <c r="AO1912" i="1"/>
  <c r="AR1912" i="1" s="1"/>
  <c r="AX1912" i="1" s="1"/>
  <c r="BD1912" i="1" s="1"/>
  <c r="BJ1912" i="1" s="1"/>
  <c r="BP1912" i="1" s="1"/>
  <c r="BU1912" i="1" s="1"/>
  <c r="BZ1912" i="1" s="1"/>
  <c r="CF1912" i="1" s="1"/>
  <c r="CL1912" i="1" s="1"/>
  <c r="CR1912" i="1" s="1"/>
  <c r="AR1913" i="1"/>
  <c r="T1923" i="1"/>
  <c r="N1928" i="1"/>
  <c r="T1928" i="1" s="1"/>
  <c r="Z1928" i="1" s="1"/>
  <c r="AF1928" i="1" s="1"/>
  <c r="AL1928" i="1" s="1"/>
  <c r="AR1928" i="1" s="1"/>
  <c r="AX1928" i="1" s="1"/>
  <c r="BD1928" i="1" s="1"/>
  <c r="BJ1928" i="1" s="1"/>
  <c r="BP1928" i="1" s="1"/>
  <c r="BU1928" i="1" s="1"/>
  <c r="BZ1928" i="1" s="1"/>
  <c r="CF1928" i="1" s="1"/>
  <c r="CL1928" i="1" s="1"/>
  <c r="CR1928" i="1" s="1"/>
  <c r="L1935" i="1"/>
  <c r="R1935" i="1" s="1"/>
  <c r="X1935" i="1" s="1"/>
  <c r="AD1935" i="1" s="1"/>
  <c r="AJ1935" i="1" s="1"/>
  <c r="AP1935" i="1" s="1"/>
  <c r="AV1935" i="1" s="1"/>
  <c r="BB1935" i="1" s="1"/>
  <c r="BH1935" i="1" s="1"/>
  <c r="BN1935" i="1" s="1"/>
  <c r="BS1935" i="1" s="1"/>
  <c r="BX1935" i="1" s="1"/>
  <c r="CD1935" i="1" s="1"/>
  <c r="CJ1935" i="1" s="1"/>
  <c r="CP1935" i="1" s="1"/>
  <c r="L1941" i="1"/>
  <c r="R1941" i="1" s="1"/>
  <c r="X1941" i="1" s="1"/>
  <c r="AD1941" i="1" s="1"/>
  <c r="F1940" i="1"/>
  <c r="L1940" i="1" s="1"/>
  <c r="R1940" i="1" s="1"/>
  <c r="X1940" i="1" s="1"/>
  <c r="AD1940" i="1" s="1"/>
  <c r="AJ1940" i="1" s="1"/>
  <c r="AC1996" i="1"/>
  <c r="BE1996" i="1"/>
  <c r="M2020" i="1"/>
  <c r="S2020" i="1" s="1"/>
  <c r="Y2020" i="1" s="1"/>
  <c r="AE2020" i="1" s="1"/>
  <c r="AK2020" i="1" s="1"/>
  <c r="AQ2020" i="1" s="1"/>
  <c r="AW2020" i="1" s="1"/>
  <c r="BC2020" i="1" s="1"/>
  <c r="BI2020" i="1" s="1"/>
  <c r="BO2020" i="1" s="1"/>
  <c r="BT2020" i="1" s="1"/>
  <c r="BY2020" i="1" s="1"/>
  <c r="CE2020" i="1" s="1"/>
  <c r="CK2020" i="1" s="1"/>
  <c r="CQ2020" i="1" s="1"/>
  <c r="AB2019" i="1"/>
  <c r="AB2018" i="1" s="1"/>
  <c r="BG2019" i="1"/>
  <c r="BG2018" i="1" s="1"/>
  <c r="N2088" i="1"/>
  <c r="H2087" i="1"/>
  <c r="N2087" i="1" s="1"/>
  <c r="CB1687" i="1"/>
  <c r="CS1687" i="1"/>
  <c r="R1692" i="1"/>
  <c r="X1692" i="1" s="1"/>
  <c r="AD1692" i="1" s="1"/>
  <c r="AJ1692" i="1" s="1"/>
  <c r="AP1692" i="1" s="1"/>
  <c r="AV1692" i="1" s="1"/>
  <c r="BB1692" i="1" s="1"/>
  <c r="BH1692" i="1" s="1"/>
  <c r="BN1692" i="1" s="1"/>
  <c r="BS1692" i="1" s="1"/>
  <c r="BX1692" i="1" s="1"/>
  <c r="CD1692" i="1" s="1"/>
  <c r="CJ1692" i="1" s="1"/>
  <c r="CP1692" i="1" s="1"/>
  <c r="J1687" i="1"/>
  <c r="P1713" i="1"/>
  <c r="AI1713" i="1"/>
  <c r="BQ1713" i="1"/>
  <c r="T1715" i="1"/>
  <c r="Z1715" i="1" s="1"/>
  <c r="AF1715" i="1" s="1"/>
  <c r="AL1715" i="1" s="1"/>
  <c r="AR1715" i="1" s="1"/>
  <c r="AX1715" i="1" s="1"/>
  <c r="BD1715" i="1" s="1"/>
  <c r="BJ1715" i="1" s="1"/>
  <c r="BP1715" i="1" s="1"/>
  <c r="BU1715" i="1" s="1"/>
  <c r="BZ1715" i="1" s="1"/>
  <c r="CF1715" i="1" s="1"/>
  <c r="CL1715" i="1" s="1"/>
  <c r="CR1715" i="1" s="1"/>
  <c r="BK1713" i="1"/>
  <c r="S1718" i="1"/>
  <c r="Y1718" i="1" s="1"/>
  <c r="AE1718" i="1" s="1"/>
  <c r="AK1718" i="1" s="1"/>
  <c r="AQ1718" i="1" s="1"/>
  <c r="AW1718" i="1" s="1"/>
  <c r="BC1718" i="1" s="1"/>
  <c r="BI1718" i="1" s="1"/>
  <c r="BO1718" i="1" s="1"/>
  <c r="K1713" i="1"/>
  <c r="CO1723" i="1"/>
  <c r="CO1712" i="1" s="1"/>
  <c r="CO1711" i="1" s="1"/>
  <c r="S1733" i="1"/>
  <c r="Y1733" i="1" s="1"/>
  <c r="AE1733" i="1" s="1"/>
  <c r="AK1733" i="1" s="1"/>
  <c r="AQ1733" i="1" s="1"/>
  <c r="AW1733" i="1" s="1"/>
  <c r="BC1733" i="1" s="1"/>
  <c r="BI1733" i="1" s="1"/>
  <c r="BO1733" i="1" s="1"/>
  <c r="Z1733" i="1"/>
  <c r="AF1733" i="1" s="1"/>
  <c r="CO1742" i="1"/>
  <c r="O1741" i="1"/>
  <c r="AM1742" i="1"/>
  <c r="AM1741" i="1" s="1"/>
  <c r="BA1742" i="1"/>
  <c r="CH1751" i="1"/>
  <c r="K1766" i="1"/>
  <c r="U1766" i="1"/>
  <c r="AB1766" i="1"/>
  <c r="AS1766" i="1"/>
  <c r="AZ1766" i="1"/>
  <c r="BG1766" i="1"/>
  <c r="BQ1766" i="1"/>
  <c r="AB1776" i="1"/>
  <c r="M1778" i="1"/>
  <c r="S1778" i="1" s="1"/>
  <c r="Y1778" i="1" s="1"/>
  <c r="AE1778" i="1" s="1"/>
  <c r="AK1778" i="1" s="1"/>
  <c r="AQ1778" i="1" s="1"/>
  <c r="AW1778" i="1" s="1"/>
  <c r="BC1778" i="1" s="1"/>
  <c r="BI1778" i="1" s="1"/>
  <c r="BO1778" i="1" s="1"/>
  <c r="J1776" i="1"/>
  <c r="AZ1776" i="1"/>
  <c r="CH1776" i="1"/>
  <c r="AY1780" i="1"/>
  <c r="BF1780" i="1"/>
  <c r="BF1776" i="1" s="1"/>
  <c r="BM1780" i="1"/>
  <c r="BM1776" i="1" s="1"/>
  <c r="BW1780" i="1"/>
  <c r="BW1776" i="1" s="1"/>
  <c r="CG1780" i="1"/>
  <c r="CG1776" i="1" s="1"/>
  <c r="CN1780" i="1"/>
  <c r="AH1790" i="1"/>
  <c r="AO1790" i="1"/>
  <c r="BR1790" i="1"/>
  <c r="N1805" i="1"/>
  <c r="T1805" i="1" s="1"/>
  <c r="Z1805" i="1" s="1"/>
  <c r="AF1805" i="1" s="1"/>
  <c r="AL1805" i="1" s="1"/>
  <c r="AR1805" i="1" s="1"/>
  <c r="AX1805" i="1" s="1"/>
  <c r="BD1805" i="1" s="1"/>
  <c r="BJ1805" i="1" s="1"/>
  <c r="BP1805" i="1" s="1"/>
  <c r="BU1805" i="1" s="1"/>
  <c r="BZ1805" i="1" s="1"/>
  <c r="CF1805" i="1" s="1"/>
  <c r="CL1805" i="1" s="1"/>
  <c r="CR1805" i="1" s="1"/>
  <c r="M1808" i="1"/>
  <c r="S1808" i="1" s="1"/>
  <c r="Y1808" i="1" s="1"/>
  <c r="AE1808" i="1" s="1"/>
  <c r="AK1808" i="1" s="1"/>
  <c r="AQ1808" i="1" s="1"/>
  <c r="AW1808" i="1" s="1"/>
  <c r="BC1808" i="1" s="1"/>
  <c r="BI1808" i="1" s="1"/>
  <c r="BO1808" i="1" s="1"/>
  <c r="BT1808" i="1" s="1"/>
  <c r="BY1808" i="1" s="1"/>
  <c r="CE1808" i="1" s="1"/>
  <c r="CK1808" i="1" s="1"/>
  <c r="CQ1808" i="1" s="1"/>
  <c r="H1809" i="1"/>
  <c r="N1809" i="1" s="1"/>
  <c r="BM1803" i="1"/>
  <c r="F1813" i="1"/>
  <c r="Z1814" i="1"/>
  <c r="AF1814" i="1" s="1"/>
  <c r="AL1814" i="1" s="1"/>
  <c r="AR1814" i="1" s="1"/>
  <c r="AX1814" i="1" s="1"/>
  <c r="BD1814" i="1" s="1"/>
  <c r="BJ1814" i="1" s="1"/>
  <c r="BP1814" i="1" s="1"/>
  <c r="BU1814" i="1" s="1"/>
  <c r="BZ1814" i="1" s="1"/>
  <c r="CF1814" i="1" s="1"/>
  <c r="CL1814" i="1" s="1"/>
  <c r="CR1814" i="1" s="1"/>
  <c r="AB1803" i="1"/>
  <c r="AZ1803" i="1"/>
  <c r="R1818" i="1"/>
  <c r="X1818" i="1" s="1"/>
  <c r="AD1818" i="1" s="1"/>
  <c r="AJ1818" i="1" s="1"/>
  <c r="AP1818" i="1" s="1"/>
  <c r="AV1818" i="1" s="1"/>
  <c r="BA1825" i="1"/>
  <c r="BA1824" i="1" s="1"/>
  <c r="BK1825" i="1"/>
  <c r="BK1824" i="1" s="1"/>
  <c r="M1827" i="1"/>
  <c r="S1827" i="1" s="1"/>
  <c r="Y1827" i="1" s="1"/>
  <c r="AE1827" i="1" s="1"/>
  <c r="AK1827" i="1" s="1"/>
  <c r="AQ1827" i="1" s="1"/>
  <c r="AW1827" i="1" s="1"/>
  <c r="BC1827" i="1" s="1"/>
  <c r="BI1827" i="1" s="1"/>
  <c r="BO1827" i="1" s="1"/>
  <c r="L1829" i="1"/>
  <c r="R1829" i="1" s="1"/>
  <c r="X1829" i="1" s="1"/>
  <c r="AD1829" i="1" s="1"/>
  <c r="AJ1829" i="1" s="1"/>
  <c r="AP1829" i="1" s="1"/>
  <c r="AV1829" i="1" s="1"/>
  <c r="BB1829" i="1" s="1"/>
  <c r="BH1829" i="1" s="1"/>
  <c r="BN1829" i="1" s="1"/>
  <c r="BS1829" i="1" s="1"/>
  <c r="BX1829" i="1" s="1"/>
  <c r="CD1829" i="1" s="1"/>
  <c r="CJ1829" i="1" s="1"/>
  <c r="CP1829" i="1" s="1"/>
  <c r="BL1825" i="1"/>
  <c r="BL1824" i="1" s="1"/>
  <c r="I1834" i="1"/>
  <c r="I1833" i="1" s="1"/>
  <c r="I1832" i="1" s="1"/>
  <c r="BE1834" i="1"/>
  <c r="BE1833" i="1" s="1"/>
  <c r="BE1832" i="1" s="1"/>
  <c r="CC1834" i="1"/>
  <c r="CC1833" i="1" s="1"/>
  <c r="CC1832" i="1" s="1"/>
  <c r="H1844" i="1"/>
  <c r="N1844" i="1" s="1"/>
  <c r="T1844" i="1" s="1"/>
  <c r="Z1844" i="1" s="1"/>
  <c r="AF1844" i="1" s="1"/>
  <c r="AL1844" i="1" s="1"/>
  <c r="AR1844" i="1" s="1"/>
  <c r="AX1844" i="1" s="1"/>
  <c r="BD1844" i="1" s="1"/>
  <c r="BJ1844" i="1" s="1"/>
  <c r="BP1844" i="1" s="1"/>
  <c r="BU1844" i="1" s="1"/>
  <c r="BZ1844" i="1" s="1"/>
  <c r="CF1844" i="1" s="1"/>
  <c r="CL1844" i="1" s="1"/>
  <c r="CR1844" i="1" s="1"/>
  <c r="N1846" i="1"/>
  <c r="T1846" i="1" s="1"/>
  <c r="Z1846" i="1" s="1"/>
  <c r="AF1846" i="1" s="1"/>
  <c r="AL1846" i="1" s="1"/>
  <c r="AR1846" i="1" s="1"/>
  <c r="AX1846" i="1" s="1"/>
  <c r="BD1846" i="1" s="1"/>
  <c r="BJ1846" i="1" s="1"/>
  <c r="BP1846" i="1" s="1"/>
  <c r="BU1846" i="1" s="1"/>
  <c r="BZ1846" i="1" s="1"/>
  <c r="CF1846" i="1" s="1"/>
  <c r="CL1846" i="1" s="1"/>
  <c r="CR1846" i="1" s="1"/>
  <c r="BF1848" i="1"/>
  <c r="N1850" i="1"/>
  <c r="I1852" i="1"/>
  <c r="AT1848" i="1"/>
  <c r="CB1848" i="1"/>
  <c r="CB1843" i="1" s="1"/>
  <c r="CB1842" i="1" s="1"/>
  <c r="H1860" i="1"/>
  <c r="BG1859" i="1"/>
  <c r="BW1859" i="1"/>
  <c r="CN1859" i="1"/>
  <c r="Y1866" i="1"/>
  <c r="AE1866" i="1" s="1"/>
  <c r="AK1866" i="1" s="1"/>
  <c r="AQ1866" i="1" s="1"/>
  <c r="AW1866" i="1" s="1"/>
  <c r="BC1866" i="1" s="1"/>
  <c r="BI1866" i="1" s="1"/>
  <c r="BO1866" i="1" s="1"/>
  <c r="BT1866" i="1" s="1"/>
  <c r="BY1866" i="1" s="1"/>
  <c r="CE1866" i="1" s="1"/>
  <c r="CK1866" i="1" s="1"/>
  <c r="CQ1866" i="1" s="1"/>
  <c r="AB1859" i="1"/>
  <c r="Q1859" i="1"/>
  <c r="Q1858" i="1" s="1"/>
  <c r="Q1857" i="1" s="1"/>
  <c r="AA1859" i="1"/>
  <c r="BK1858" i="1"/>
  <c r="BK1857" i="1" s="1"/>
  <c r="N1878" i="1"/>
  <c r="T1878" i="1" s="1"/>
  <c r="Z1878" i="1" s="1"/>
  <c r="AF1878" i="1" s="1"/>
  <c r="AL1878" i="1" s="1"/>
  <c r="AR1878" i="1" s="1"/>
  <c r="AX1878" i="1" s="1"/>
  <c r="BD1878" i="1" s="1"/>
  <c r="BJ1878" i="1" s="1"/>
  <c r="BP1878" i="1" s="1"/>
  <c r="BU1878" i="1" s="1"/>
  <c r="BZ1878" i="1" s="1"/>
  <c r="CF1878" i="1" s="1"/>
  <c r="CL1878" i="1" s="1"/>
  <c r="CR1878" i="1" s="1"/>
  <c r="N1896" i="1"/>
  <c r="AX1902" i="1"/>
  <c r="BD1902" i="1" s="1"/>
  <c r="BJ1902" i="1" s="1"/>
  <c r="S1918" i="1"/>
  <c r="CM1916" i="1"/>
  <c r="L1936" i="1"/>
  <c r="R1936" i="1" s="1"/>
  <c r="G2019" i="1"/>
  <c r="G2018" i="1" s="1"/>
  <c r="AI2019" i="1"/>
  <c r="AI2018" i="1" s="1"/>
  <c r="AA2019" i="1"/>
  <c r="AA2018" i="1" s="1"/>
  <c r="AY2019" i="1"/>
  <c r="AY2018" i="1" s="1"/>
  <c r="BW2019" i="1"/>
  <c r="BW2018" i="1" s="1"/>
  <c r="CN2019" i="1"/>
  <c r="CN2018" i="1" s="1"/>
  <c r="AG1640" i="1"/>
  <c r="BL1640" i="1"/>
  <c r="BL1639" i="1" s="1"/>
  <c r="R1645" i="1"/>
  <c r="U1640" i="1"/>
  <c r="BQ1640" i="1"/>
  <c r="L1648" i="1"/>
  <c r="R1648" i="1" s="1"/>
  <c r="X1648" i="1" s="1"/>
  <c r="N1648" i="1"/>
  <c r="M1656" i="1"/>
  <c r="S1656" i="1" s="1"/>
  <c r="Y1656" i="1" s="1"/>
  <c r="AE1656" i="1" s="1"/>
  <c r="AK1656" i="1" s="1"/>
  <c r="AQ1656" i="1" s="1"/>
  <c r="AW1656" i="1" s="1"/>
  <c r="BC1656" i="1" s="1"/>
  <c r="BI1656" i="1" s="1"/>
  <c r="BO1656" i="1" s="1"/>
  <c r="CM1665" i="1"/>
  <c r="CM1664" i="1" s="1"/>
  <c r="AC1665" i="1"/>
  <c r="AC1664" i="1" s="1"/>
  <c r="CS1665" i="1"/>
  <c r="CS1664" i="1" s="1"/>
  <c r="M1675" i="1"/>
  <c r="S1675" i="1" s="1"/>
  <c r="Y1675" i="1" s="1"/>
  <c r="AE1675" i="1" s="1"/>
  <c r="AK1675" i="1" s="1"/>
  <c r="AQ1675" i="1" s="1"/>
  <c r="AW1675" i="1" s="1"/>
  <c r="BC1675" i="1" s="1"/>
  <c r="BI1675" i="1" s="1"/>
  <c r="BO1675" i="1" s="1"/>
  <c r="BT1675" i="1" s="1"/>
  <c r="BY1675" i="1" s="1"/>
  <c r="CE1675" i="1" s="1"/>
  <c r="CK1675" i="1" s="1"/>
  <c r="CQ1675" i="1" s="1"/>
  <c r="AS1673" i="1"/>
  <c r="AS1672" i="1" s="1"/>
  <c r="AZ1673" i="1"/>
  <c r="AZ1672" i="1" s="1"/>
  <c r="CO1673" i="1"/>
  <c r="CO1672" i="1" s="1"/>
  <c r="Q1673" i="1"/>
  <c r="Q1672" i="1" s="1"/>
  <c r="L1678" i="1"/>
  <c r="BM1673" i="1"/>
  <c r="BM1672" i="1" s="1"/>
  <c r="M1684" i="1"/>
  <c r="S1684" i="1" s="1"/>
  <c r="Y1684" i="1" s="1"/>
  <c r="AE1684" i="1" s="1"/>
  <c r="AK1684" i="1" s="1"/>
  <c r="AQ1684" i="1" s="1"/>
  <c r="AW1684" i="1" s="1"/>
  <c r="BC1684" i="1" s="1"/>
  <c r="BI1684" i="1" s="1"/>
  <c r="BO1684" i="1" s="1"/>
  <c r="N1684" i="1"/>
  <c r="CO1687" i="1"/>
  <c r="CO1686" i="1" s="1"/>
  <c r="M1695" i="1"/>
  <c r="S1695" i="1" s="1"/>
  <c r="Y1695" i="1" s="1"/>
  <c r="AE1695" i="1" s="1"/>
  <c r="AK1695" i="1" s="1"/>
  <c r="AQ1695" i="1" s="1"/>
  <c r="AW1695" i="1" s="1"/>
  <c r="BC1695" i="1" s="1"/>
  <c r="BI1695" i="1" s="1"/>
  <c r="BO1695" i="1" s="1"/>
  <c r="N1695" i="1"/>
  <c r="T1695" i="1" s="1"/>
  <c r="Z1695" i="1" s="1"/>
  <c r="AF1695" i="1" s="1"/>
  <c r="AL1695" i="1" s="1"/>
  <c r="AR1695" i="1" s="1"/>
  <c r="AX1695" i="1" s="1"/>
  <c r="BD1695" i="1" s="1"/>
  <c r="BJ1695" i="1" s="1"/>
  <c r="BP1695" i="1" s="1"/>
  <c r="BU1695" i="1" s="1"/>
  <c r="BZ1695" i="1" s="1"/>
  <c r="CF1695" i="1" s="1"/>
  <c r="CL1695" i="1" s="1"/>
  <c r="CR1695" i="1" s="1"/>
  <c r="BF1687" i="1"/>
  <c r="N1704" i="1"/>
  <c r="T1704" i="1" s="1"/>
  <c r="Z1704" i="1" s="1"/>
  <c r="AF1704" i="1" s="1"/>
  <c r="AL1704" i="1" s="1"/>
  <c r="AR1704" i="1" s="1"/>
  <c r="AX1704" i="1" s="1"/>
  <c r="BD1704" i="1" s="1"/>
  <c r="BJ1704" i="1" s="1"/>
  <c r="BP1704" i="1" s="1"/>
  <c r="BU1704" i="1" s="1"/>
  <c r="BZ1704" i="1" s="1"/>
  <c r="CF1704" i="1" s="1"/>
  <c r="CL1704" i="1" s="1"/>
  <c r="CR1704" i="1" s="1"/>
  <c r="AS1713" i="1"/>
  <c r="CA1713" i="1"/>
  <c r="W1713" i="1"/>
  <c r="AG1713" i="1"/>
  <c r="BL1713" i="1"/>
  <c r="CC1713" i="1"/>
  <c r="CM1713" i="1"/>
  <c r="CM1712" i="1" s="1"/>
  <c r="CM1711" i="1" s="1"/>
  <c r="H1718" i="1"/>
  <c r="O1713" i="1"/>
  <c r="L1721" i="1"/>
  <c r="R1721" i="1" s="1"/>
  <c r="X1721" i="1" s="1"/>
  <c r="BQ1723" i="1"/>
  <c r="L1725" i="1"/>
  <c r="R1725" i="1" s="1"/>
  <c r="X1725" i="1" s="1"/>
  <c r="AG1723" i="1"/>
  <c r="BE1723" i="1"/>
  <c r="BV1723" i="1"/>
  <c r="L1728" i="1"/>
  <c r="R1728" i="1" s="1"/>
  <c r="X1728" i="1" s="1"/>
  <c r="AD1728" i="1" s="1"/>
  <c r="AJ1728" i="1" s="1"/>
  <c r="AP1728" i="1" s="1"/>
  <c r="AV1728" i="1" s="1"/>
  <c r="BB1728" i="1" s="1"/>
  <c r="BH1728" i="1" s="1"/>
  <c r="BN1728" i="1" s="1"/>
  <c r="M1728" i="1"/>
  <c r="S1728" i="1" s="1"/>
  <c r="Y1728" i="1" s="1"/>
  <c r="AE1728" i="1" s="1"/>
  <c r="AK1728" i="1" s="1"/>
  <c r="AQ1728" i="1" s="1"/>
  <c r="AW1728" i="1" s="1"/>
  <c r="BC1728" i="1" s="1"/>
  <c r="BI1728" i="1" s="1"/>
  <c r="BO1728" i="1" s="1"/>
  <c r="BT1728" i="1" s="1"/>
  <c r="BY1728" i="1" s="1"/>
  <c r="CE1728" i="1" s="1"/>
  <c r="CK1728" i="1" s="1"/>
  <c r="CQ1728" i="1" s="1"/>
  <c r="AP1734" i="1"/>
  <c r="AV1734" i="1" s="1"/>
  <c r="BB1734" i="1" s="1"/>
  <c r="BH1734" i="1" s="1"/>
  <c r="BN1734" i="1" s="1"/>
  <c r="BS1734" i="1" s="1"/>
  <c r="BX1734" i="1" s="1"/>
  <c r="CD1734" i="1" s="1"/>
  <c r="CJ1734" i="1" s="1"/>
  <c r="CP1734" i="1" s="1"/>
  <c r="Y1738" i="1"/>
  <c r="AE1738" i="1" s="1"/>
  <c r="AK1738" i="1" s="1"/>
  <c r="AQ1738" i="1" s="1"/>
  <c r="AW1738" i="1" s="1"/>
  <c r="BC1738" i="1" s="1"/>
  <c r="BI1738" i="1" s="1"/>
  <c r="BO1738" i="1" s="1"/>
  <c r="BT1738" i="1" s="1"/>
  <c r="BY1738" i="1" s="1"/>
  <c r="CE1738" i="1" s="1"/>
  <c r="CK1738" i="1" s="1"/>
  <c r="CQ1738" i="1" s="1"/>
  <c r="M1744" i="1"/>
  <c r="P1742" i="1"/>
  <c r="P1741" i="1" s="1"/>
  <c r="W1742" i="1"/>
  <c r="AH1742" i="1"/>
  <c r="CN1742" i="1"/>
  <c r="AC1751" i="1"/>
  <c r="K1751" i="1"/>
  <c r="Q1741" i="1"/>
  <c r="AA1751" i="1"/>
  <c r="L1757" i="1"/>
  <c r="R1757" i="1" s="1"/>
  <c r="X1757" i="1" s="1"/>
  <c r="AD1757" i="1" s="1"/>
  <c r="AJ1757" i="1" s="1"/>
  <c r="AP1757" i="1" s="1"/>
  <c r="AV1757" i="1" s="1"/>
  <c r="W1751" i="1"/>
  <c r="L1758" i="1"/>
  <c r="R1758" i="1" s="1"/>
  <c r="X1758" i="1" s="1"/>
  <c r="AD1758" i="1" s="1"/>
  <c r="AJ1758" i="1" s="1"/>
  <c r="AP1758" i="1" s="1"/>
  <c r="AV1758" i="1" s="1"/>
  <c r="AC1766" i="1"/>
  <c r="AT1766" i="1"/>
  <c r="BK1766" i="1"/>
  <c r="I1766" i="1"/>
  <c r="Q1766" i="1"/>
  <c r="AH1766" i="1"/>
  <c r="M1774" i="1"/>
  <c r="S1774" i="1" s="1"/>
  <c r="Y1774" i="1" s="1"/>
  <c r="AE1774" i="1" s="1"/>
  <c r="AK1774" i="1" s="1"/>
  <c r="AQ1774" i="1" s="1"/>
  <c r="AW1774" i="1" s="1"/>
  <c r="BC1774" i="1" s="1"/>
  <c r="BI1774" i="1" s="1"/>
  <c r="BO1774" i="1" s="1"/>
  <c r="BT1774" i="1" s="1"/>
  <c r="BY1774" i="1" s="1"/>
  <c r="CE1774" i="1" s="1"/>
  <c r="CK1774" i="1" s="1"/>
  <c r="CQ1774" i="1" s="1"/>
  <c r="O1776" i="1"/>
  <c r="N1781" i="1"/>
  <c r="T1781" i="1" s="1"/>
  <c r="Z1781" i="1" s="1"/>
  <c r="AF1781" i="1" s="1"/>
  <c r="BK1780" i="1"/>
  <c r="BK1776" i="1" s="1"/>
  <c r="BK1765" i="1" s="1"/>
  <c r="BK1764" i="1" s="1"/>
  <c r="CI1780" i="1"/>
  <c r="U1790" i="1"/>
  <c r="AF1810" i="1"/>
  <c r="AL1810" i="1" s="1"/>
  <c r="AR1810" i="1" s="1"/>
  <c r="AX1810" i="1" s="1"/>
  <c r="BD1810" i="1" s="1"/>
  <c r="BJ1810" i="1" s="1"/>
  <c r="BP1810" i="1" s="1"/>
  <c r="BU1810" i="1" s="1"/>
  <c r="BZ1810" i="1" s="1"/>
  <c r="Y1810" i="1"/>
  <c r="AE1810" i="1" s="1"/>
  <c r="AK1810" i="1" s="1"/>
  <c r="AQ1810" i="1" s="1"/>
  <c r="AW1810" i="1" s="1"/>
  <c r="BC1810" i="1" s="1"/>
  <c r="BI1810" i="1" s="1"/>
  <c r="BO1810" i="1" s="1"/>
  <c r="AA1803" i="1"/>
  <c r="L1822" i="1"/>
  <c r="R1822" i="1" s="1"/>
  <c r="X1822" i="1" s="1"/>
  <c r="AD1822" i="1" s="1"/>
  <c r="AJ1822" i="1" s="1"/>
  <c r="AP1822" i="1" s="1"/>
  <c r="AV1822" i="1" s="1"/>
  <c r="BB1822" i="1" s="1"/>
  <c r="BH1822" i="1" s="1"/>
  <c r="BN1822" i="1" s="1"/>
  <c r="O1825" i="1"/>
  <c r="O1824" i="1" s="1"/>
  <c r="AT1825" i="1"/>
  <c r="AT1824" i="1" s="1"/>
  <c r="BR1825" i="1"/>
  <c r="BR1824" i="1" s="1"/>
  <c r="CI1825" i="1"/>
  <c r="CI1824" i="1" s="1"/>
  <c r="CS1825" i="1"/>
  <c r="CS1824" i="1" s="1"/>
  <c r="AY1825" i="1"/>
  <c r="AY1824" i="1" s="1"/>
  <c r="AF1830" i="1"/>
  <c r="AL1830" i="1" s="1"/>
  <c r="AR1830" i="1" s="1"/>
  <c r="AX1830" i="1" s="1"/>
  <c r="BD1830" i="1" s="1"/>
  <c r="BJ1830" i="1" s="1"/>
  <c r="BP1830" i="1" s="1"/>
  <c r="BU1830" i="1" s="1"/>
  <c r="BZ1830" i="1" s="1"/>
  <c r="CF1830" i="1" s="1"/>
  <c r="CL1830" i="1" s="1"/>
  <c r="CR1830" i="1" s="1"/>
  <c r="L1830" i="1"/>
  <c r="R1830" i="1" s="1"/>
  <c r="X1830" i="1" s="1"/>
  <c r="AD1830" i="1" s="1"/>
  <c r="AJ1830" i="1" s="1"/>
  <c r="AP1830" i="1" s="1"/>
  <c r="AV1830" i="1" s="1"/>
  <c r="BB1830" i="1" s="1"/>
  <c r="BH1830" i="1" s="1"/>
  <c r="BN1830" i="1" s="1"/>
  <c r="BS1830" i="1" s="1"/>
  <c r="BX1830" i="1" s="1"/>
  <c r="CD1830" i="1" s="1"/>
  <c r="CJ1830" i="1" s="1"/>
  <c r="CP1830" i="1" s="1"/>
  <c r="AB1825" i="1"/>
  <c r="AB1824" i="1" s="1"/>
  <c r="AZ1825" i="1"/>
  <c r="AZ1824" i="1" s="1"/>
  <c r="BG1825" i="1"/>
  <c r="BG1824" i="1" s="1"/>
  <c r="CA1825" i="1"/>
  <c r="CA1824" i="1" s="1"/>
  <c r="CH1825" i="1"/>
  <c r="CH1824" i="1" s="1"/>
  <c r="J1834" i="1"/>
  <c r="J1833" i="1" s="1"/>
  <c r="J1832" i="1" s="1"/>
  <c r="BF1834" i="1"/>
  <c r="BF1833" i="1" s="1"/>
  <c r="BF1832" i="1" s="1"/>
  <c r="CN1834" i="1"/>
  <c r="CN1833" i="1" s="1"/>
  <c r="CN1832" i="1" s="1"/>
  <c r="AS1834" i="1"/>
  <c r="AS1833" i="1" s="1"/>
  <c r="AS1832" i="1" s="1"/>
  <c r="T1845" i="1"/>
  <c r="Z1845" i="1" s="1"/>
  <c r="AF1845" i="1" s="1"/>
  <c r="AL1845" i="1" s="1"/>
  <c r="AR1845" i="1" s="1"/>
  <c r="AX1845" i="1" s="1"/>
  <c r="BD1845" i="1" s="1"/>
  <c r="BJ1845" i="1" s="1"/>
  <c r="BP1845" i="1" s="1"/>
  <c r="BU1845" i="1" s="1"/>
  <c r="BZ1845" i="1" s="1"/>
  <c r="CF1845" i="1" s="1"/>
  <c r="CL1845" i="1" s="1"/>
  <c r="CR1845" i="1" s="1"/>
  <c r="CG1848" i="1"/>
  <c r="CG1843" i="1" s="1"/>
  <c r="CG1842" i="1" s="1"/>
  <c r="CS1848" i="1"/>
  <c r="CS1843" i="1" s="1"/>
  <c r="CS1842" i="1" s="1"/>
  <c r="O1852" i="1"/>
  <c r="AC1852" i="1"/>
  <c r="AM1852" i="1"/>
  <c r="BK1852" i="1"/>
  <c r="BK1848" i="1" s="1"/>
  <c r="BR1852" i="1"/>
  <c r="BR1848" i="1" s="1"/>
  <c r="CI1852" i="1"/>
  <c r="CI1848" i="1" s="1"/>
  <c r="CI1843" i="1" s="1"/>
  <c r="CI1842" i="1" s="1"/>
  <c r="CS1852" i="1"/>
  <c r="N1863" i="1"/>
  <c r="T1863" i="1" s="1"/>
  <c r="Z1863" i="1" s="1"/>
  <c r="AF1863" i="1" s="1"/>
  <c r="AL1863" i="1" s="1"/>
  <c r="AR1863" i="1" s="1"/>
  <c r="AX1863" i="1" s="1"/>
  <c r="BD1863" i="1" s="1"/>
  <c r="BJ1863" i="1" s="1"/>
  <c r="BP1863" i="1" s="1"/>
  <c r="BU1863" i="1" s="1"/>
  <c r="BZ1863" i="1" s="1"/>
  <c r="CF1863" i="1" s="1"/>
  <c r="CL1863" i="1" s="1"/>
  <c r="CR1863" i="1" s="1"/>
  <c r="V1859" i="1"/>
  <c r="AT1859" i="1"/>
  <c r="L1864" i="1"/>
  <c r="R1864" i="1" s="1"/>
  <c r="X1864" i="1" s="1"/>
  <c r="AD1864" i="1" s="1"/>
  <c r="AJ1864" i="1" s="1"/>
  <c r="AP1864" i="1" s="1"/>
  <c r="AV1864" i="1" s="1"/>
  <c r="BB1864" i="1" s="1"/>
  <c r="BH1864" i="1" s="1"/>
  <c r="BN1864" i="1" s="1"/>
  <c r="M1864" i="1"/>
  <c r="S1864" i="1" s="1"/>
  <c r="Y1864" i="1" s="1"/>
  <c r="AE1864" i="1" s="1"/>
  <c r="AK1864" i="1" s="1"/>
  <c r="AQ1864" i="1" s="1"/>
  <c r="AW1864" i="1" s="1"/>
  <c r="BC1864" i="1" s="1"/>
  <c r="BI1864" i="1" s="1"/>
  <c r="BO1864" i="1" s="1"/>
  <c r="Y1867" i="1"/>
  <c r="AE1867" i="1" s="1"/>
  <c r="AK1867" i="1" s="1"/>
  <c r="AQ1867" i="1" s="1"/>
  <c r="AW1867" i="1" s="1"/>
  <c r="BC1867" i="1" s="1"/>
  <c r="BI1867" i="1" s="1"/>
  <c r="BO1867" i="1" s="1"/>
  <c r="BT1867" i="1" s="1"/>
  <c r="BY1867" i="1" s="1"/>
  <c r="CE1867" i="1" s="1"/>
  <c r="CK1867" i="1" s="1"/>
  <c r="CQ1867" i="1" s="1"/>
  <c r="X1879" i="1"/>
  <c r="AD1879" i="1" s="1"/>
  <c r="AJ1879" i="1" s="1"/>
  <c r="AP1879" i="1" s="1"/>
  <c r="AV1879" i="1" s="1"/>
  <c r="BB1879" i="1" s="1"/>
  <c r="BH1879" i="1" s="1"/>
  <c r="BN1879" i="1" s="1"/>
  <c r="BS1879" i="1" s="1"/>
  <c r="BX1879" i="1" s="1"/>
  <c r="CD1879" i="1" s="1"/>
  <c r="CJ1879" i="1" s="1"/>
  <c r="CP1879" i="1" s="1"/>
  <c r="Z1894" i="1"/>
  <c r="AF1894" i="1" s="1"/>
  <c r="AL1894" i="1" s="1"/>
  <c r="AR1894" i="1" s="1"/>
  <c r="AX1894" i="1" s="1"/>
  <c r="BD1894" i="1" s="1"/>
  <c r="BJ1894" i="1" s="1"/>
  <c r="BP1894" i="1" s="1"/>
  <c r="BU1894" i="1" s="1"/>
  <c r="BZ1894" i="1" s="1"/>
  <c r="CF1894" i="1" s="1"/>
  <c r="CL1894" i="1" s="1"/>
  <c r="CR1894" i="1" s="1"/>
  <c r="AQ1909" i="1"/>
  <c r="AW1909" i="1" s="1"/>
  <c r="BC1909" i="1" s="1"/>
  <c r="AN1908" i="1"/>
  <c r="AQ1908" i="1" s="1"/>
  <c r="AW1908" i="1" s="1"/>
  <c r="CI1954" i="1"/>
  <c r="CI1953" i="1" s="1"/>
  <c r="BA1996" i="1"/>
  <c r="CA2019" i="1"/>
  <c r="CA2018" i="1" s="1"/>
  <c r="T1958" i="1"/>
  <c r="Z1958" i="1" s="1"/>
  <c r="AF1958" i="1" s="1"/>
  <c r="AL1958" i="1" s="1"/>
  <c r="AR1958" i="1" s="1"/>
  <c r="AX1958" i="1" s="1"/>
  <c r="BD1958" i="1" s="1"/>
  <c r="BJ1958" i="1" s="1"/>
  <c r="BP1958" i="1" s="1"/>
  <c r="BU1958" i="1" s="1"/>
  <c r="BZ1958" i="1" s="1"/>
  <c r="CF1958" i="1" s="1"/>
  <c r="CL1958" i="1" s="1"/>
  <c r="CR1958" i="1" s="1"/>
  <c r="M1959" i="1"/>
  <c r="S1959" i="1" s="1"/>
  <c r="Y1959" i="1" s="1"/>
  <c r="AE1959" i="1" s="1"/>
  <c r="AK1959" i="1" s="1"/>
  <c r="AQ1959" i="1" s="1"/>
  <c r="AW1959" i="1" s="1"/>
  <c r="BC1959" i="1" s="1"/>
  <c r="BI1959" i="1" s="1"/>
  <c r="BO1959" i="1" s="1"/>
  <c r="Y1969" i="1"/>
  <c r="AE1969" i="1" s="1"/>
  <c r="AK1969" i="1" s="1"/>
  <c r="AQ1969" i="1" s="1"/>
  <c r="AW1969" i="1" s="1"/>
  <c r="BC1969" i="1" s="1"/>
  <c r="BI1969" i="1" s="1"/>
  <c r="BO1969" i="1" s="1"/>
  <c r="BT1969" i="1" s="1"/>
  <c r="BY1969" i="1" s="1"/>
  <c r="CE1969" i="1" s="1"/>
  <c r="CK1969" i="1" s="1"/>
  <c r="CQ1969" i="1" s="1"/>
  <c r="M1979" i="1"/>
  <c r="S1979" i="1" s="1"/>
  <c r="H1984" i="1"/>
  <c r="N1984" i="1" s="1"/>
  <c r="T1984" i="1" s="1"/>
  <c r="Z1984" i="1" s="1"/>
  <c r="AF1984" i="1" s="1"/>
  <c r="AL1984" i="1" s="1"/>
  <c r="AR1984" i="1" s="1"/>
  <c r="AX1984" i="1" s="1"/>
  <c r="BD1984" i="1" s="1"/>
  <c r="BJ1984" i="1" s="1"/>
  <c r="BP1984" i="1" s="1"/>
  <c r="BU1984" i="1" s="1"/>
  <c r="BZ1984" i="1" s="1"/>
  <c r="CF1984" i="1" s="1"/>
  <c r="CL1984" i="1" s="1"/>
  <c r="CR1984" i="1" s="1"/>
  <c r="L1985" i="1"/>
  <c r="R1985" i="1" s="1"/>
  <c r="X1985" i="1" s="1"/>
  <c r="AD1985" i="1" s="1"/>
  <c r="AJ1985" i="1" s="1"/>
  <c r="AP1985" i="1" s="1"/>
  <c r="AV1985" i="1" s="1"/>
  <c r="BB1985" i="1" s="1"/>
  <c r="BH1985" i="1" s="1"/>
  <c r="BN1985" i="1" s="1"/>
  <c r="BS1985" i="1" s="1"/>
  <c r="BX1985" i="1" s="1"/>
  <c r="CD1985" i="1" s="1"/>
  <c r="CJ1985" i="1" s="1"/>
  <c r="CP1985" i="1" s="1"/>
  <c r="J1982" i="1"/>
  <c r="G1987" i="1"/>
  <c r="M1987" i="1" s="1"/>
  <c r="S1987" i="1" s="1"/>
  <c r="Y1987" i="1" s="1"/>
  <c r="AE1987" i="1" s="1"/>
  <c r="AK1987" i="1" s="1"/>
  <c r="AQ1987" i="1" s="1"/>
  <c r="AW1987" i="1" s="1"/>
  <c r="BC1987" i="1" s="1"/>
  <c r="BI1987" i="1" s="1"/>
  <c r="BO1987" i="1" s="1"/>
  <c r="CG1982" i="1"/>
  <c r="N1998" i="1"/>
  <c r="T1998" i="1" s="1"/>
  <c r="I1996" i="1"/>
  <c r="AN1996" i="1"/>
  <c r="Q1996" i="1"/>
  <c r="AY1996" i="1"/>
  <c r="CG1996" i="1"/>
  <c r="L2009" i="1"/>
  <c r="R2009" i="1" s="1"/>
  <c r="L2024" i="1"/>
  <c r="R2024" i="1" s="1"/>
  <c r="X2024" i="1" s="1"/>
  <c r="T2027" i="1"/>
  <c r="Z2027" i="1" s="1"/>
  <c r="AF2027" i="1" s="1"/>
  <c r="AL2027" i="1" s="1"/>
  <c r="AR2027" i="1" s="1"/>
  <c r="AX2027" i="1" s="1"/>
  <c r="BD2027" i="1" s="1"/>
  <c r="BJ2027" i="1" s="1"/>
  <c r="BP2027" i="1" s="1"/>
  <c r="BU2027" i="1" s="1"/>
  <c r="BZ2027" i="1" s="1"/>
  <c r="CF2027" i="1" s="1"/>
  <c r="CL2027" i="1" s="1"/>
  <c r="CR2027" i="1" s="1"/>
  <c r="U2026" i="1"/>
  <c r="AS2026" i="1"/>
  <c r="CH2026" i="1"/>
  <c r="CO2026" i="1"/>
  <c r="P2026" i="1"/>
  <c r="AU2026" i="1"/>
  <c r="N2033" i="1"/>
  <c r="T2033" i="1" s="1"/>
  <c r="Z2033" i="1" s="1"/>
  <c r="H2038" i="1"/>
  <c r="N2038" i="1" s="1"/>
  <c r="T2038" i="1" s="1"/>
  <c r="Z2038" i="1" s="1"/>
  <c r="R2039" i="1"/>
  <c r="X2039" i="1" s="1"/>
  <c r="AD2039" i="1" s="1"/>
  <c r="AJ2039" i="1" s="1"/>
  <c r="AP2039" i="1" s="1"/>
  <c r="AV2039" i="1" s="1"/>
  <c r="BB2039" i="1" s="1"/>
  <c r="BH2039" i="1" s="1"/>
  <c r="BN2039" i="1" s="1"/>
  <c r="BS2039" i="1" s="1"/>
  <c r="BX2039" i="1" s="1"/>
  <c r="CD2039" i="1" s="1"/>
  <c r="CJ2039" i="1" s="1"/>
  <c r="CP2039" i="1" s="1"/>
  <c r="M2042" i="1"/>
  <c r="S2042" i="1" s="1"/>
  <c r="N2044" i="1"/>
  <c r="T2044" i="1" s="1"/>
  <c r="Z2044" i="1" s="1"/>
  <c r="AF2044" i="1" s="1"/>
  <c r="AL2044" i="1" s="1"/>
  <c r="AR2044" i="1" s="1"/>
  <c r="AX2044" i="1" s="1"/>
  <c r="BD2044" i="1" s="1"/>
  <c r="BJ2044" i="1" s="1"/>
  <c r="BP2044" i="1" s="1"/>
  <c r="BU2044" i="1" s="1"/>
  <c r="BZ2044" i="1" s="1"/>
  <c r="CF2044" i="1" s="1"/>
  <c r="CL2044" i="1" s="1"/>
  <c r="CR2044" i="1" s="1"/>
  <c r="N2045" i="1"/>
  <c r="T2045" i="1" s="1"/>
  <c r="Z2045" i="1" s="1"/>
  <c r="AU2037" i="1"/>
  <c r="N2048" i="1"/>
  <c r="T2048" i="1" s="1"/>
  <c r="Z2048" i="1" s="1"/>
  <c r="O2037" i="1"/>
  <c r="AM2037" i="1"/>
  <c r="BK2037" i="1"/>
  <c r="CB2037" i="1"/>
  <c r="CB2036" i="1" s="1"/>
  <c r="L2052" i="1"/>
  <c r="R2052" i="1" s="1"/>
  <c r="X2052" i="1" s="1"/>
  <c r="AD2052" i="1" s="1"/>
  <c r="AJ2052" i="1" s="1"/>
  <c r="AP2052" i="1" s="1"/>
  <c r="AV2052" i="1" s="1"/>
  <c r="BB2052" i="1" s="1"/>
  <c r="BH2052" i="1" s="1"/>
  <c r="BN2052" i="1" s="1"/>
  <c r="BS2052" i="1" s="1"/>
  <c r="BX2052" i="1" s="1"/>
  <c r="CD2052" i="1" s="1"/>
  <c r="CJ2052" i="1" s="1"/>
  <c r="CP2052" i="1" s="1"/>
  <c r="P2054" i="1"/>
  <c r="S2054" i="1" s="1"/>
  <c r="O2055" i="1"/>
  <c r="AK2056" i="1"/>
  <c r="I2059" i="1"/>
  <c r="I2058" i="1" s="1"/>
  <c r="N2064" i="1"/>
  <c r="T2064" i="1" s="1"/>
  <c r="Z2064" i="1" s="1"/>
  <c r="AF2064" i="1" s="1"/>
  <c r="AL2064" i="1" s="1"/>
  <c r="AR2064" i="1" s="1"/>
  <c r="AX2064" i="1" s="1"/>
  <c r="BD2064" i="1" s="1"/>
  <c r="BJ2064" i="1" s="1"/>
  <c r="BP2064" i="1" s="1"/>
  <c r="BU2064" i="1" s="1"/>
  <c r="BZ2064" i="1" s="1"/>
  <c r="CF2064" i="1" s="1"/>
  <c r="CL2064" i="1" s="1"/>
  <c r="CR2064" i="1" s="1"/>
  <c r="M2073" i="1"/>
  <c r="P2080" i="1"/>
  <c r="N2092" i="1"/>
  <c r="T2092" i="1" s="1"/>
  <c r="Z2092" i="1" s="1"/>
  <c r="H2091" i="1"/>
  <c r="G2112" i="1"/>
  <c r="CH2112" i="1"/>
  <c r="L2119" i="1"/>
  <c r="R2119" i="1" s="1"/>
  <c r="X2119" i="1" s="1"/>
  <c r="AD2119" i="1" s="1"/>
  <c r="AJ2119" i="1" s="1"/>
  <c r="AP2119" i="1" s="1"/>
  <c r="AV2119" i="1" s="1"/>
  <c r="BB2119" i="1" s="1"/>
  <c r="BH2119" i="1" s="1"/>
  <c r="BN2119" i="1" s="1"/>
  <c r="BS2119" i="1" s="1"/>
  <c r="BX2119" i="1" s="1"/>
  <c r="CD2119" i="1" s="1"/>
  <c r="CJ2119" i="1" s="1"/>
  <c r="CP2119" i="1" s="1"/>
  <c r="J2124" i="1"/>
  <c r="J2123" i="1" s="1"/>
  <c r="BV2124" i="1"/>
  <c r="BV2123" i="1" s="1"/>
  <c r="CC2124" i="1"/>
  <c r="CC2123" i="1" s="1"/>
  <c r="M2128" i="1"/>
  <c r="S2128" i="1" s="1"/>
  <c r="Y2128" i="1" s="1"/>
  <c r="AE2128" i="1" s="1"/>
  <c r="AK2128" i="1" s="1"/>
  <c r="AQ2128" i="1" s="1"/>
  <c r="AW2128" i="1" s="1"/>
  <c r="BC2128" i="1" s="1"/>
  <c r="BI2128" i="1" s="1"/>
  <c r="BO2128" i="1" s="1"/>
  <c r="BT2128" i="1" s="1"/>
  <c r="BY2128" i="1" s="1"/>
  <c r="CE2128" i="1" s="1"/>
  <c r="CK2128" i="1" s="1"/>
  <c r="CQ2128" i="1" s="1"/>
  <c r="Q2144" i="1"/>
  <c r="Q2143" i="1" s="1"/>
  <c r="Q2137" i="1" s="1"/>
  <c r="AO2144" i="1"/>
  <c r="AO2143" i="1" s="1"/>
  <c r="AO2137" i="1" s="1"/>
  <c r="AY2144" i="1"/>
  <c r="AY2143" i="1" s="1"/>
  <c r="W2152" i="1"/>
  <c r="AU2152" i="1"/>
  <c r="BV2152" i="1"/>
  <c r="BV2151" i="1" s="1"/>
  <c r="BK1916" i="1"/>
  <c r="AA1916" i="1"/>
  <c r="AO1916" i="1"/>
  <c r="AY1916" i="1"/>
  <c r="BF1916" i="1"/>
  <c r="CG1916" i="1"/>
  <c r="K1916" i="1"/>
  <c r="G1936" i="1"/>
  <c r="K1936" i="1"/>
  <c r="N1936" i="1" s="1"/>
  <c r="T1936" i="1" s="1"/>
  <c r="Z1936" i="1" s="1"/>
  <c r="AF1936" i="1" s="1"/>
  <c r="AL1936" i="1" s="1"/>
  <c r="AR1936" i="1" s="1"/>
  <c r="AX1936" i="1" s="1"/>
  <c r="BD1936" i="1" s="1"/>
  <c r="L1937" i="1"/>
  <c r="R1937" i="1" s="1"/>
  <c r="M1941" i="1"/>
  <c r="S1941" i="1" s="1"/>
  <c r="Y1941" i="1" s="1"/>
  <c r="AE1941" i="1" s="1"/>
  <c r="AK1941" i="1" s="1"/>
  <c r="AQ1941" i="1" s="1"/>
  <c r="AW1941" i="1" s="1"/>
  <c r="BC1941" i="1" s="1"/>
  <c r="BI1941" i="1" s="1"/>
  <c r="BO1941" i="1" s="1"/>
  <c r="L1946" i="1"/>
  <c r="R1946" i="1" s="1"/>
  <c r="X1946" i="1" s="1"/>
  <c r="AD1946" i="1" s="1"/>
  <c r="AJ1946" i="1" s="1"/>
  <c r="AP1946" i="1" s="1"/>
  <c r="AV1946" i="1" s="1"/>
  <c r="BB1946" i="1" s="1"/>
  <c r="BH1946" i="1" s="1"/>
  <c r="BN1946" i="1" s="1"/>
  <c r="M1946" i="1"/>
  <c r="S1946" i="1" s="1"/>
  <c r="Y1946" i="1" s="1"/>
  <c r="AE1946" i="1" s="1"/>
  <c r="AK1946" i="1" s="1"/>
  <c r="AQ1946" i="1" s="1"/>
  <c r="AW1946" i="1" s="1"/>
  <c r="BC1946" i="1" s="1"/>
  <c r="BI1946" i="1" s="1"/>
  <c r="BO1946" i="1" s="1"/>
  <c r="BT1946" i="1" s="1"/>
  <c r="BY1946" i="1" s="1"/>
  <c r="CE1946" i="1" s="1"/>
  <c r="CK1946" i="1" s="1"/>
  <c r="CQ1946" i="1" s="1"/>
  <c r="M1951" i="1"/>
  <c r="S1951" i="1" s="1"/>
  <c r="Y1951" i="1" s="1"/>
  <c r="AE1951" i="1" s="1"/>
  <c r="AK1951" i="1" s="1"/>
  <c r="AQ1951" i="1" s="1"/>
  <c r="AW1951" i="1" s="1"/>
  <c r="BC1951" i="1" s="1"/>
  <c r="BI1951" i="1" s="1"/>
  <c r="BO1951" i="1" s="1"/>
  <c r="BT1951" i="1" s="1"/>
  <c r="BY1951" i="1" s="1"/>
  <c r="CE1951" i="1" s="1"/>
  <c r="CK1951" i="1" s="1"/>
  <c r="CQ1951" i="1" s="1"/>
  <c r="AO1954" i="1"/>
  <c r="AO1953" i="1" s="1"/>
  <c r="U1954" i="1"/>
  <c r="U1953" i="1" s="1"/>
  <c r="AS1954" i="1"/>
  <c r="AS1953" i="1" s="1"/>
  <c r="AZ1954" i="1"/>
  <c r="AZ1953" i="1" s="1"/>
  <c r="N1964" i="1"/>
  <c r="T1964" i="1" s="1"/>
  <c r="Z1964" i="1" s="1"/>
  <c r="AF1964" i="1" s="1"/>
  <c r="AL1964" i="1" s="1"/>
  <c r="Z1968" i="1"/>
  <c r="AF1968" i="1" s="1"/>
  <c r="AL1968" i="1" s="1"/>
  <c r="AR1968" i="1" s="1"/>
  <c r="AX1968" i="1" s="1"/>
  <c r="BD1968" i="1" s="1"/>
  <c r="BJ1968" i="1" s="1"/>
  <c r="BP1968" i="1" s="1"/>
  <c r="BU1968" i="1" s="1"/>
  <c r="BZ1968" i="1" s="1"/>
  <c r="CF1968" i="1" s="1"/>
  <c r="CL1968" i="1" s="1"/>
  <c r="CR1968" i="1" s="1"/>
  <c r="BN1974" i="1"/>
  <c r="F1994" i="1"/>
  <c r="F1993" i="1" s="1"/>
  <c r="M1994" i="1"/>
  <c r="S1994" i="1" s="1"/>
  <c r="Y1994" i="1" s="1"/>
  <c r="AE1994" i="1" s="1"/>
  <c r="AK1994" i="1" s="1"/>
  <c r="AQ1994" i="1" s="1"/>
  <c r="AW1994" i="1" s="1"/>
  <c r="BC1994" i="1" s="1"/>
  <c r="BI1994" i="1" s="1"/>
  <c r="BO1994" i="1" s="1"/>
  <c r="BT1994" i="1" s="1"/>
  <c r="BY1994" i="1" s="1"/>
  <c r="H1997" i="1"/>
  <c r="N1997" i="1" s="1"/>
  <c r="T1997" i="1" s="1"/>
  <c r="L1999" i="1"/>
  <c r="R1999" i="1" s="1"/>
  <c r="X1999" i="1" s="1"/>
  <c r="AD1999" i="1" s="1"/>
  <c r="AJ1999" i="1" s="1"/>
  <c r="AP1999" i="1" s="1"/>
  <c r="AV1999" i="1" s="1"/>
  <c r="BB1999" i="1" s="1"/>
  <c r="BH1999" i="1" s="1"/>
  <c r="BN1999" i="1" s="1"/>
  <c r="BS1999" i="1" s="1"/>
  <c r="BX1999" i="1" s="1"/>
  <c r="CD1999" i="1" s="1"/>
  <c r="CJ1999" i="1" s="1"/>
  <c r="CP1999" i="1" s="1"/>
  <c r="J1996" i="1"/>
  <c r="AO1996" i="1"/>
  <c r="AO1981" i="1" s="1"/>
  <c r="BW1996" i="1"/>
  <c r="L2003" i="1"/>
  <c r="R2003" i="1" s="1"/>
  <c r="F2008" i="1"/>
  <c r="M2009" i="1"/>
  <c r="S2009" i="1" s="1"/>
  <c r="Y2009" i="1" s="1"/>
  <c r="L2014" i="1"/>
  <c r="R2014" i="1" s="1"/>
  <c r="X2014" i="1" s="1"/>
  <c r="AD2014" i="1" s="1"/>
  <c r="AJ2014" i="1" s="1"/>
  <c r="AP2014" i="1" s="1"/>
  <c r="AV2014" i="1" s="1"/>
  <c r="BB2014" i="1" s="1"/>
  <c r="BH2014" i="1" s="1"/>
  <c r="BN2014" i="1" s="1"/>
  <c r="M2014" i="1"/>
  <c r="S2014" i="1" s="1"/>
  <c r="Y2014" i="1" s="1"/>
  <c r="AE2014" i="1" s="1"/>
  <c r="AK2014" i="1" s="1"/>
  <c r="AQ2014" i="1" s="1"/>
  <c r="AW2014" i="1" s="1"/>
  <c r="BC2014" i="1" s="1"/>
  <c r="BI2014" i="1" s="1"/>
  <c r="BO2014" i="1" s="1"/>
  <c r="L2016" i="1"/>
  <c r="R2016" i="1" s="1"/>
  <c r="X2016" i="1" s="1"/>
  <c r="AD2016" i="1" s="1"/>
  <c r="AJ2016" i="1" s="1"/>
  <c r="AP2016" i="1" s="1"/>
  <c r="AV2016" i="1" s="1"/>
  <c r="BB2016" i="1" s="1"/>
  <c r="BH2016" i="1" s="1"/>
  <c r="BN2016" i="1" s="1"/>
  <c r="F2023" i="1"/>
  <c r="M2024" i="1"/>
  <c r="S2024" i="1" s="1"/>
  <c r="Y2024" i="1" s="1"/>
  <c r="AE2024" i="1" s="1"/>
  <c r="AK2024" i="1" s="1"/>
  <c r="AQ2024" i="1" s="1"/>
  <c r="AW2024" i="1" s="1"/>
  <c r="BC2024" i="1" s="1"/>
  <c r="BI2024" i="1" s="1"/>
  <c r="BO2024" i="1" s="1"/>
  <c r="I2038" i="1"/>
  <c r="L2038" i="1" s="1"/>
  <c r="R2038" i="1" s="1"/>
  <c r="X2038" i="1" s="1"/>
  <c r="AD2038" i="1" s="1"/>
  <c r="AJ2038" i="1" s="1"/>
  <c r="AP2038" i="1" s="1"/>
  <c r="AV2038" i="1" s="1"/>
  <c r="BB2038" i="1" s="1"/>
  <c r="BH2038" i="1" s="1"/>
  <c r="BN2038" i="1" s="1"/>
  <c r="BS2038" i="1" s="1"/>
  <c r="BX2038" i="1" s="1"/>
  <c r="CD2038" i="1" s="1"/>
  <c r="CJ2038" i="1" s="1"/>
  <c r="CP2038" i="1" s="1"/>
  <c r="G2041" i="1"/>
  <c r="M2041" i="1" s="1"/>
  <c r="S2041" i="1" s="1"/>
  <c r="N2042" i="1"/>
  <c r="T2042" i="1" s="1"/>
  <c r="Z2042" i="1" s="1"/>
  <c r="AF2042" i="1" s="1"/>
  <c r="AL2042" i="1" s="1"/>
  <c r="AR2042" i="1" s="1"/>
  <c r="AX2042" i="1" s="1"/>
  <c r="BD2042" i="1" s="1"/>
  <c r="BJ2042" i="1" s="1"/>
  <c r="BP2042" i="1" s="1"/>
  <c r="BU2042" i="1" s="1"/>
  <c r="BZ2042" i="1" s="1"/>
  <c r="CF2042" i="1" s="1"/>
  <c r="CL2042" i="1" s="1"/>
  <c r="CR2042" i="1" s="1"/>
  <c r="W2037" i="1"/>
  <c r="S2060" i="1"/>
  <c r="M2068" i="1"/>
  <c r="S2068" i="1" s="1"/>
  <c r="Y2068" i="1" s="1"/>
  <c r="F2072" i="1"/>
  <c r="L2072" i="1" s="1"/>
  <c r="R2072" i="1" s="1"/>
  <c r="X2072" i="1" s="1"/>
  <c r="AD2072" i="1" s="1"/>
  <c r="AJ2072" i="1" s="1"/>
  <c r="AP2072" i="1" s="1"/>
  <c r="AV2072" i="1" s="1"/>
  <c r="Z2073" i="1"/>
  <c r="AF2073" i="1" s="1"/>
  <c r="AL2073" i="1" s="1"/>
  <c r="AR2073" i="1" s="1"/>
  <c r="AX2073" i="1" s="1"/>
  <c r="BD2073" i="1" s="1"/>
  <c r="BJ2073" i="1" s="1"/>
  <c r="BP2073" i="1" s="1"/>
  <c r="BU2073" i="1" s="1"/>
  <c r="BZ2073" i="1" s="1"/>
  <c r="CF2073" i="1" s="1"/>
  <c r="CL2073" i="1" s="1"/>
  <c r="CR2073" i="1" s="1"/>
  <c r="N2082" i="1"/>
  <c r="T2082" i="1" s="1"/>
  <c r="H2081" i="1"/>
  <c r="N2081" i="1" s="1"/>
  <c r="T2081" i="1" s="1"/>
  <c r="Z2081" i="1" s="1"/>
  <c r="AF2081" i="1" s="1"/>
  <c r="L2083" i="1"/>
  <c r="R2083" i="1" s="1"/>
  <c r="X2083" i="1" s="1"/>
  <c r="AD2083" i="1" s="1"/>
  <c r="AJ2083" i="1" s="1"/>
  <c r="AP2083" i="1" s="1"/>
  <c r="AV2083" i="1" s="1"/>
  <c r="BB2083" i="1" s="1"/>
  <c r="BH2083" i="1" s="1"/>
  <c r="BN2083" i="1" s="1"/>
  <c r="BS2083" i="1" s="1"/>
  <c r="BX2083" i="1" s="1"/>
  <c r="CD2083" i="1" s="1"/>
  <c r="CJ2083" i="1" s="1"/>
  <c r="CP2083" i="1" s="1"/>
  <c r="F2082" i="1"/>
  <c r="F2100" i="1"/>
  <c r="BI2109" i="1"/>
  <c r="BO2109" i="1" s="1"/>
  <c r="BT2109" i="1" s="1"/>
  <c r="BY2109" i="1" s="1"/>
  <c r="CE2109" i="1" s="1"/>
  <c r="CK2109" i="1" s="1"/>
  <c r="CQ2109" i="1" s="1"/>
  <c r="Y2126" i="1"/>
  <c r="AE2126" i="1" s="1"/>
  <c r="AK2126" i="1" s="1"/>
  <c r="AQ2126" i="1" s="1"/>
  <c r="AW2126" i="1" s="1"/>
  <c r="BC2126" i="1" s="1"/>
  <c r="BI2126" i="1" s="1"/>
  <c r="BO2126" i="1" s="1"/>
  <c r="BM2137" i="1"/>
  <c r="U2144" i="1"/>
  <c r="U2143" i="1" s="1"/>
  <c r="U2137" i="1" s="1"/>
  <c r="AS2144" i="1"/>
  <c r="AS2143" i="1" s="1"/>
  <c r="AS2137" i="1" s="1"/>
  <c r="AZ2144" i="1"/>
  <c r="AZ2143" i="1" s="1"/>
  <c r="BQ2144" i="1"/>
  <c r="BQ2143" i="1" s="1"/>
  <c r="BQ2137" i="1" s="1"/>
  <c r="CA2144" i="1"/>
  <c r="CA2143" i="1" s="1"/>
  <c r="CO2144" i="1"/>
  <c r="CO2143" i="1" s="1"/>
  <c r="CO2137" i="1" s="1"/>
  <c r="J2152" i="1"/>
  <c r="J2151" i="1" s="1"/>
  <c r="Z1937" i="1"/>
  <c r="AF1937" i="1" s="1"/>
  <c r="AL1937" i="1" s="1"/>
  <c r="AR1937" i="1" s="1"/>
  <c r="AX1937" i="1" s="1"/>
  <c r="BD1937" i="1" s="1"/>
  <c r="BJ1937" i="1" s="1"/>
  <c r="BP1937" i="1" s="1"/>
  <c r="BU1937" i="1" s="1"/>
  <c r="BZ1937" i="1" s="1"/>
  <c r="CF1937" i="1" s="1"/>
  <c r="CL1937" i="1" s="1"/>
  <c r="CR1937" i="1" s="1"/>
  <c r="AG1954" i="1"/>
  <c r="AG1953" i="1" s="1"/>
  <c r="T1962" i="1"/>
  <c r="Z1962" i="1" s="1"/>
  <c r="AF1962" i="1" s="1"/>
  <c r="AL1962" i="1" s="1"/>
  <c r="CH1982" i="1"/>
  <c r="AN1982" i="1"/>
  <c r="AY1982" i="1"/>
  <c r="CI1982" i="1"/>
  <c r="BE1982" i="1"/>
  <c r="CC1982" i="1"/>
  <c r="L1998" i="1"/>
  <c r="R1998" i="1" s="1"/>
  <c r="X1998" i="1" s="1"/>
  <c r="AD1998" i="1" s="1"/>
  <c r="AJ1998" i="1" s="1"/>
  <c r="AP1998" i="1" s="1"/>
  <c r="AV1998" i="1" s="1"/>
  <c r="BB1998" i="1" s="1"/>
  <c r="BH1998" i="1" s="1"/>
  <c r="BN1998" i="1" s="1"/>
  <c r="BS1998" i="1" s="1"/>
  <c r="BX1998" i="1" s="1"/>
  <c r="CD1998" i="1" s="1"/>
  <c r="CJ1998" i="1" s="1"/>
  <c r="CP1998" i="1" s="1"/>
  <c r="P1996" i="1"/>
  <c r="AH1996" i="1"/>
  <c r="BM1996" i="1"/>
  <c r="U1996" i="1"/>
  <c r="AB1996" i="1"/>
  <c r="AI1996" i="1"/>
  <c r="AS1996" i="1"/>
  <c r="AZ1996" i="1"/>
  <c r="BG1996" i="1"/>
  <c r="BQ1996" i="1"/>
  <c r="CA1996" i="1"/>
  <c r="CA1981" i="1" s="1"/>
  <c r="CH1996" i="1"/>
  <c r="CO1996" i="1"/>
  <c r="M2008" i="1"/>
  <c r="S2008" i="1" s="1"/>
  <c r="Y2008" i="1" s="1"/>
  <c r="G2013" i="1"/>
  <c r="K2013" i="1"/>
  <c r="K2012" i="1" s="1"/>
  <c r="K2011" i="1" s="1"/>
  <c r="M2023" i="1"/>
  <c r="S2023" i="1" s="1"/>
  <c r="Y2023" i="1" s="1"/>
  <c r="AE2023" i="1" s="1"/>
  <c r="AK2023" i="1" s="1"/>
  <c r="AQ2023" i="1" s="1"/>
  <c r="AW2023" i="1" s="1"/>
  <c r="BC2023" i="1" s="1"/>
  <c r="BI2023" i="1" s="1"/>
  <c r="BO2023" i="1" s="1"/>
  <c r="K2019" i="1"/>
  <c r="K2018" i="1" s="1"/>
  <c r="M2033" i="1"/>
  <c r="S2033" i="1" s="1"/>
  <c r="Y2033" i="1" s="1"/>
  <c r="AE2033" i="1" s="1"/>
  <c r="AK2033" i="1" s="1"/>
  <c r="AQ2033" i="1" s="1"/>
  <c r="AW2033" i="1" s="1"/>
  <c r="BC2033" i="1" s="1"/>
  <c r="BI2033" i="1" s="1"/>
  <c r="BO2033" i="1" s="1"/>
  <c r="BT2033" i="1" s="1"/>
  <c r="BY2033" i="1" s="1"/>
  <c r="CE2033" i="1" s="1"/>
  <c r="CK2033" i="1" s="1"/>
  <c r="CQ2033" i="1" s="1"/>
  <c r="BW2037" i="1"/>
  <c r="N2041" i="1"/>
  <c r="T2041" i="1" s="1"/>
  <c r="Z2041" i="1" s="1"/>
  <c r="AF2041" i="1" s="1"/>
  <c r="AL2041" i="1" s="1"/>
  <c r="AR2041" i="1" s="1"/>
  <c r="AX2041" i="1" s="1"/>
  <c r="BD2041" i="1" s="1"/>
  <c r="BJ2041" i="1" s="1"/>
  <c r="BP2041" i="1" s="1"/>
  <c r="BU2041" i="1" s="1"/>
  <c r="BZ2041" i="1" s="1"/>
  <c r="CF2041" i="1" s="1"/>
  <c r="CL2041" i="1" s="1"/>
  <c r="CR2041" i="1" s="1"/>
  <c r="AD2045" i="1"/>
  <c r="AJ2045" i="1" s="1"/>
  <c r="AP2045" i="1" s="1"/>
  <c r="AV2045" i="1" s="1"/>
  <c r="BB2045" i="1" s="1"/>
  <c r="BH2045" i="1" s="1"/>
  <c r="BN2045" i="1" s="1"/>
  <c r="M2048" i="1"/>
  <c r="S2048" i="1" s="1"/>
  <c r="Y2048" i="1" s="1"/>
  <c r="AE2048" i="1" s="1"/>
  <c r="AK2048" i="1" s="1"/>
  <c r="AQ2048" i="1" s="1"/>
  <c r="AW2048" i="1" s="1"/>
  <c r="BC2048" i="1" s="1"/>
  <c r="BI2048" i="1" s="1"/>
  <c r="BO2048" i="1" s="1"/>
  <c r="BT2048" i="1" s="1"/>
  <c r="BY2048" i="1" s="1"/>
  <c r="CE2048" i="1" s="1"/>
  <c r="CK2048" i="1" s="1"/>
  <c r="CQ2048" i="1" s="1"/>
  <c r="AA2037" i="1"/>
  <c r="AY2037" i="1"/>
  <c r="CN2037" i="1"/>
  <c r="AR2056" i="1"/>
  <c r="AX2056" i="1" s="1"/>
  <c r="BD2056" i="1" s="1"/>
  <c r="BJ2056" i="1" s="1"/>
  <c r="BP2056" i="1" s="1"/>
  <c r="BU2056" i="1" s="1"/>
  <c r="BZ2056" i="1" s="1"/>
  <c r="CF2056" i="1" s="1"/>
  <c r="CL2056" i="1" s="1"/>
  <c r="CR2056" i="1" s="1"/>
  <c r="AF2078" i="1"/>
  <c r="M2083" i="1"/>
  <c r="S2083" i="1" s="1"/>
  <c r="Y2083" i="1" s="1"/>
  <c r="AE2083" i="1" s="1"/>
  <c r="AK2083" i="1" s="1"/>
  <c r="AQ2083" i="1" s="1"/>
  <c r="AW2083" i="1" s="1"/>
  <c r="BC2083" i="1" s="1"/>
  <c r="BI2083" i="1" s="1"/>
  <c r="BO2083" i="1" s="1"/>
  <c r="G2082" i="1"/>
  <c r="G2081" i="1" s="1"/>
  <c r="U2080" i="1"/>
  <c r="AS2080" i="1"/>
  <c r="BQ2080" i="1"/>
  <c r="CH2080" i="1"/>
  <c r="CO2080" i="1"/>
  <c r="F2124" i="1"/>
  <c r="F2123" i="1" s="1"/>
  <c r="F2131" i="1"/>
  <c r="CS2137" i="1"/>
  <c r="V1916" i="1"/>
  <c r="AT1916" i="1"/>
  <c r="H1955" i="1"/>
  <c r="N1955" i="1" s="1"/>
  <c r="T1955" i="1" s="1"/>
  <c r="Z1955" i="1" s="1"/>
  <c r="P1954" i="1"/>
  <c r="P1953" i="1" s="1"/>
  <c r="AN1954" i="1"/>
  <c r="AN1953" i="1" s="1"/>
  <c r="AU1954" i="1"/>
  <c r="AU1953" i="1" s="1"/>
  <c r="BL1954" i="1"/>
  <c r="BL1953" i="1" s="1"/>
  <c r="BV1954" i="1"/>
  <c r="BV1953" i="1" s="1"/>
  <c r="Q1954" i="1"/>
  <c r="Q1953" i="1" s="1"/>
  <c r="AY1954" i="1"/>
  <c r="AY1953" i="1" s="1"/>
  <c r="BM1954" i="1"/>
  <c r="BM1953" i="1" s="1"/>
  <c r="M1958" i="1"/>
  <c r="S1958" i="1" s="1"/>
  <c r="T1963" i="1"/>
  <c r="Z1963" i="1" s="1"/>
  <c r="AF1963" i="1" s="1"/>
  <c r="AL1963" i="1" s="1"/>
  <c r="L1964" i="1"/>
  <c r="R1964" i="1" s="1"/>
  <c r="X1964" i="1" s="1"/>
  <c r="AD1964" i="1" s="1"/>
  <c r="AJ1964" i="1" s="1"/>
  <c r="AP1964" i="1" s="1"/>
  <c r="AV1964" i="1" s="1"/>
  <c r="BB1964" i="1" s="1"/>
  <c r="BH1964" i="1" s="1"/>
  <c r="BN1964" i="1" s="1"/>
  <c r="M1978" i="1"/>
  <c r="S1978" i="1" s="1"/>
  <c r="CM1982" i="1"/>
  <c r="P1982" i="1"/>
  <c r="F1987" i="1"/>
  <c r="L1987" i="1" s="1"/>
  <c r="R1987" i="1" s="1"/>
  <c r="BF1982" i="1"/>
  <c r="BM1982" i="1"/>
  <c r="BW1982" i="1"/>
  <c r="F1997" i="1"/>
  <c r="L1997" i="1" s="1"/>
  <c r="R1997" i="1" s="1"/>
  <c r="X1997" i="1" s="1"/>
  <c r="AD1997" i="1" s="1"/>
  <c r="AJ1997" i="1" s="1"/>
  <c r="AP1997" i="1" s="1"/>
  <c r="AV1997" i="1" s="1"/>
  <c r="BB1997" i="1" s="1"/>
  <c r="BH1997" i="1" s="1"/>
  <c r="BN1997" i="1" s="1"/>
  <c r="BS1997" i="1" s="1"/>
  <c r="BX1997" i="1" s="1"/>
  <c r="CD1997" i="1" s="1"/>
  <c r="CJ1997" i="1" s="1"/>
  <c r="CP1997" i="1" s="1"/>
  <c r="N1999" i="1"/>
  <c r="T1999" i="1" s="1"/>
  <c r="H1996" i="1"/>
  <c r="AA1996" i="1"/>
  <c r="BF1996" i="1"/>
  <c r="CN1996" i="1"/>
  <c r="G2007" i="1"/>
  <c r="G2006" i="1" s="1"/>
  <c r="H2008" i="1"/>
  <c r="AS2013" i="1"/>
  <c r="AS2012" i="1" s="1"/>
  <c r="AS2011" i="1" s="1"/>
  <c r="CH2013" i="1"/>
  <c r="CH2012" i="1" s="1"/>
  <c r="CH2011" i="1" s="1"/>
  <c r="CO2013" i="1"/>
  <c r="CO2012" i="1" s="1"/>
  <c r="CO2011" i="1" s="1"/>
  <c r="F2020" i="1"/>
  <c r="L2020" i="1" s="1"/>
  <c r="R2020" i="1" s="1"/>
  <c r="X2020" i="1" s="1"/>
  <c r="AD2020" i="1" s="1"/>
  <c r="AJ2020" i="1" s="1"/>
  <c r="AP2020" i="1" s="1"/>
  <c r="AV2020" i="1" s="1"/>
  <c r="BB2020" i="1" s="1"/>
  <c r="BH2020" i="1" s="1"/>
  <c r="BN2020" i="1" s="1"/>
  <c r="BS2020" i="1" s="1"/>
  <c r="BX2020" i="1" s="1"/>
  <c r="CD2020" i="1" s="1"/>
  <c r="CJ2020" i="1" s="1"/>
  <c r="CP2020" i="1" s="1"/>
  <c r="M2021" i="1"/>
  <c r="S2021" i="1" s="1"/>
  <c r="Y2021" i="1" s="1"/>
  <c r="AE2021" i="1" s="1"/>
  <c r="AK2021" i="1" s="1"/>
  <c r="AQ2021" i="1" s="1"/>
  <c r="AW2021" i="1" s="1"/>
  <c r="BC2021" i="1" s="1"/>
  <c r="BI2021" i="1" s="1"/>
  <c r="BO2021" i="1" s="1"/>
  <c r="BT2021" i="1" s="1"/>
  <c r="BY2021" i="1" s="1"/>
  <c r="CE2021" i="1" s="1"/>
  <c r="CK2021" i="1" s="1"/>
  <c r="CQ2021" i="1" s="1"/>
  <c r="H2023" i="1"/>
  <c r="L2029" i="1"/>
  <c r="R2029" i="1" s="1"/>
  <c r="X2029" i="1" s="1"/>
  <c r="AD2029" i="1" s="1"/>
  <c r="S2038" i="1"/>
  <c r="K2037" i="1"/>
  <c r="N2063" i="1"/>
  <c r="M2093" i="1"/>
  <c r="S2093" i="1" s="1"/>
  <c r="G2092" i="1"/>
  <c r="L2114" i="1"/>
  <c r="R2114" i="1" s="1"/>
  <c r="F2113" i="1"/>
  <c r="L2113" i="1" s="1"/>
  <c r="R2113" i="1" s="1"/>
  <c r="N2117" i="1"/>
  <c r="T2117" i="1" s="1"/>
  <c r="Z2117" i="1" s="1"/>
  <c r="H2116" i="1"/>
  <c r="L2133" i="1"/>
  <c r="R2133" i="1" s="1"/>
  <c r="X2133" i="1" s="1"/>
  <c r="AD2133" i="1" s="1"/>
  <c r="AJ2133" i="1" s="1"/>
  <c r="AP2133" i="1" s="1"/>
  <c r="AV2133" i="1" s="1"/>
  <c r="BB2133" i="1" s="1"/>
  <c r="BH2133" i="1" s="1"/>
  <c r="BN2133" i="1" s="1"/>
  <c r="I2132" i="1"/>
  <c r="I2131" i="1" s="1"/>
  <c r="N2133" i="1"/>
  <c r="T2133" i="1" s="1"/>
  <c r="Z2133" i="1" s="1"/>
  <c r="H2132" i="1"/>
  <c r="H2131" i="1" s="1"/>
  <c r="N2131" i="1" s="1"/>
  <c r="T2131" i="1" s="1"/>
  <c r="Z2131" i="1" s="1"/>
  <c r="CN2137" i="1"/>
  <c r="BE2137" i="1"/>
  <c r="N2083" i="1"/>
  <c r="T2083" i="1" s="1"/>
  <c r="Z2083" i="1" s="1"/>
  <c r="AF2083" i="1" s="1"/>
  <c r="AL2083" i="1" s="1"/>
  <c r="AR2083" i="1" s="1"/>
  <c r="AX2083" i="1" s="1"/>
  <c r="BD2083" i="1" s="1"/>
  <c r="BJ2083" i="1" s="1"/>
  <c r="BP2083" i="1" s="1"/>
  <c r="BU2083" i="1" s="1"/>
  <c r="BZ2083" i="1" s="1"/>
  <c r="CF2083" i="1" s="1"/>
  <c r="CL2083" i="1" s="1"/>
  <c r="CR2083" i="1" s="1"/>
  <c r="V2080" i="1"/>
  <c r="AC2080" i="1"/>
  <c r="AT2080" i="1"/>
  <c r="BA2080" i="1"/>
  <c r="CS2080" i="1"/>
  <c r="L2089" i="1"/>
  <c r="R2089" i="1" s="1"/>
  <c r="X2089" i="1" s="1"/>
  <c r="AD2089" i="1" s="1"/>
  <c r="AJ2089" i="1" s="1"/>
  <c r="AP2089" i="1" s="1"/>
  <c r="AV2089" i="1" s="1"/>
  <c r="BB2089" i="1" s="1"/>
  <c r="BH2089" i="1" s="1"/>
  <c r="BN2089" i="1" s="1"/>
  <c r="BS2089" i="1" s="1"/>
  <c r="BX2089" i="1" s="1"/>
  <c r="CD2089" i="1" s="1"/>
  <c r="CJ2089" i="1" s="1"/>
  <c r="CP2089" i="1" s="1"/>
  <c r="J2080" i="1"/>
  <c r="Q2080" i="1"/>
  <c r="AA2080" i="1"/>
  <c r="AO2080" i="1"/>
  <c r="AY2080" i="1"/>
  <c r="BF2080" i="1"/>
  <c r="BW2080" i="1"/>
  <c r="CG2080" i="1"/>
  <c r="CN2080" i="1"/>
  <c r="I2080" i="1"/>
  <c r="N2106" i="1"/>
  <c r="T2106" i="1" s="1"/>
  <c r="Z2106" i="1" s="1"/>
  <c r="N2114" i="1"/>
  <c r="T2114" i="1" s="1"/>
  <c r="Z2114" i="1" s="1"/>
  <c r="AF2114" i="1" s="1"/>
  <c r="AL2114" i="1" s="1"/>
  <c r="AR2114" i="1" s="1"/>
  <c r="AX2114" i="1" s="1"/>
  <c r="BD2114" i="1" s="1"/>
  <c r="BJ2114" i="1" s="1"/>
  <c r="BP2114" i="1" s="1"/>
  <c r="BU2114" i="1" s="1"/>
  <c r="BZ2114" i="1" s="1"/>
  <c r="CF2114" i="1" s="1"/>
  <c r="CL2114" i="1" s="1"/>
  <c r="CR2114" i="1" s="1"/>
  <c r="M2117" i="1"/>
  <c r="S2117" i="1" s="1"/>
  <c r="Y2117" i="1" s="1"/>
  <c r="AE2117" i="1" s="1"/>
  <c r="AK2117" i="1" s="1"/>
  <c r="AQ2117" i="1" s="1"/>
  <c r="AW2117" i="1" s="1"/>
  <c r="BC2117" i="1" s="1"/>
  <c r="BI2117" i="1" s="1"/>
  <c r="BO2117" i="1" s="1"/>
  <c r="BT2117" i="1" s="1"/>
  <c r="BY2117" i="1" s="1"/>
  <c r="CE2117" i="1" s="1"/>
  <c r="CK2117" i="1" s="1"/>
  <c r="CQ2117" i="1" s="1"/>
  <c r="M2120" i="1"/>
  <c r="S2120" i="1" s="1"/>
  <c r="Y2120" i="1" s="1"/>
  <c r="M2121" i="1"/>
  <c r="S2121" i="1" s="1"/>
  <c r="Y2121" i="1" s="1"/>
  <c r="AE2121" i="1" s="1"/>
  <c r="AK2121" i="1" s="1"/>
  <c r="AQ2121" i="1" s="1"/>
  <c r="AW2121" i="1" s="1"/>
  <c r="BC2121" i="1" s="1"/>
  <c r="BI2121" i="1" s="1"/>
  <c r="BO2121" i="1" s="1"/>
  <c r="BT2121" i="1" s="1"/>
  <c r="BY2121" i="1" s="1"/>
  <c r="CE2121" i="1" s="1"/>
  <c r="CK2121" i="1" s="1"/>
  <c r="CQ2121" i="1" s="1"/>
  <c r="M2125" i="1"/>
  <c r="S2125" i="1" s="1"/>
  <c r="Y2125" i="1" s="1"/>
  <c r="AE2125" i="1" s="1"/>
  <c r="AK2125" i="1" s="1"/>
  <c r="AQ2125" i="1" s="1"/>
  <c r="AW2125" i="1" s="1"/>
  <c r="BC2125" i="1" s="1"/>
  <c r="BI2125" i="1" s="1"/>
  <c r="BO2125" i="1" s="1"/>
  <c r="Q2124" i="1"/>
  <c r="Q2123" i="1" s="1"/>
  <c r="AH2124" i="1"/>
  <c r="AH2123" i="1" s="1"/>
  <c r="AO2124" i="1"/>
  <c r="AO2123" i="1" s="1"/>
  <c r="BF2124" i="1"/>
  <c r="BF2123" i="1" s="1"/>
  <c r="BM2124" i="1"/>
  <c r="BM2123" i="1" s="1"/>
  <c r="CG2124" i="1"/>
  <c r="CG2123" i="1" s="1"/>
  <c r="N2129" i="1"/>
  <c r="T2129" i="1" s="1"/>
  <c r="Z2129" i="1" s="1"/>
  <c r="AF2129" i="1" s="1"/>
  <c r="AL2129" i="1" s="1"/>
  <c r="AR2129" i="1" s="1"/>
  <c r="AX2129" i="1" s="1"/>
  <c r="BD2129" i="1" s="1"/>
  <c r="BJ2129" i="1" s="1"/>
  <c r="BP2129" i="1" s="1"/>
  <c r="BU2129" i="1" s="1"/>
  <c r="BZ2129" i="1" s="1"/>
  <c r="CF2129" i="1" s="1"/>
  <c r="CL2129" i="1" s="1"/>
  <c r="CR2129" i="1" s="1"/>
  <c r="G2133" i="1"/>
  <c r="L2134" i="1"/>
  <c r="R2134" i="1" s="1"/>
  <c r="X2134" i="1" s="1"/>
  <c r="AD2134" i="1" s="1"/>
  <c r="AJ2134" i="1" s="1"/>
  <c r="AP2134" i="1" s="1"/>
  <c r="AV2134" i="1" s="1"/>
  <c r="BB2134" i="1" s="1"/>
  <c r="BH2134" i="1" s="1"/>
  <c r="BN2134" i="1" s="1"/>
  <c r="BS2134" i="1" s="1"/>
  <c r="BX2134" i="1" s="1"/>
  <c r="CD2134" i="1" s="1"/>
  <c r="CJ2134" i="1" s="1"/>
  <c r="CP2134" i="1" s="1"/>
  <c r="AG2144" i="1"/>
  <c r="AG2143" i="1" s="1"/>
  <c r="AG2137" i="1" s="1"/>
  <c r="P2144" i="1"/>
  <c r="P2143" i="1" s="1"/>
  <c r="W2144" i="1"/>
  <c r="W2143" i="1" s="1"/>
  <c r="T2159" i="1"/>
  <c r="Z2159" i="1" s="1"/>
  <c r="O2152" i="1"/>
  <c r="V2152" i="1"/>
  <c r="V2151" i="1" s="1"/>
  <c r="BM2162" i="1"/>
  <c r="BM2161" i="1" s="1"/>
  <c r="CP2172" i="1"/>
  <c r="AM2183" i="1"/>
  <c r="AT2183" i="1"/>
  <c r="CI2183" i="1"/>
  <c r="CS2183" i="1"/>
  <c r="J2195" i="1"/>
  <c r="J2194" i="1" s="1"/>
  <c r="CN2182" i="1"/>
  <c r="CN2181" i="1" s="1"/>
  <c r="L2196" i="1"/>
  <c r="R2196" i="1" s="1"/>
  <c r="M2206" i="1"/>
  <c r="S2206" i="1" s="1"/>
  <c r="J2205" i="1"/>
  <c r="CB2203" i="1"/>
  <c r="CB2202" i="1" s="1"/>
  <c r="G2216" i="1"/>
  <c r="G2215" i="1" s="1"/>
  <c r="AC2301" i="1"/>
  <c r="CS2301" i="1"/>
  <c r="AG2080" i="1"/>
  <c r="BE2080" i="1"/>
  <c r="BV2080" i="1"/>
  <c r="CC2080" i="1"/>
  <c r="R2110" i="1"/>
  <c r="X2110" i="1" s="1"/>
  <c r="AD2110" i="1" s="1"/>
  <c r="AJ2110" i="1" s="1"/>
  <c r="AP2110" i="1" s="1"/>
  <c r="AV2110" i="1" s="1"/>
  <c r="BB2110" i="1" s="1"/>
  <c r="BH2110" i="1" s="1"/>
  <c r="BN2110" i="1" s="1"/>
  <c r="BS2110" i="1" s="1"/>
  <c r="BX2110" i="1" s="1"/>
  <c r="CD2110" i="1" s="1"/>
  <c r="CJ2110" i="1" s="1"/>
  <c r="CP2110" i="1" s="1"/>
  <c r="N2113" i="1"/>
  <c r="T2113" i="1" s="1"/>
  <c r="Z2113" i="1" s="1"/>
  <c r="AF2113" i="1" s="1"/>
  <c r="AL2113" i="1" s="1"/>
  <c r="AR2113" i="1" s="1"/>
  <c r="AX2113" i="1" s="1"/>
  <c r="BD2113" i="1" s="1"/>
  <c r="BJ2113" i="1" s="1"/>
  <c r="BP2113" i="1" s="1"/>
  <c r="BU2113" i="1" s="1"/>
  <c r="BZ2113" i="1" s="1"/>
  <c r="CF2113" i="1" s="1"/>
  <c r="CL2113" i="1" s="1"/>
  <c r="CR2113" i="1" s="1"/>
  <c r="Z2121" i="1"/>
  <c r="AF2121" i="1" s="1"/>
  <c r="AL2121" i="1" s="1"/>
  <c r="AR2121" i="1" s="1"/>
  <c r="AX2121" i="1" s="1"/>
  <c r="BD2121" i="1" s="1"/>
  <c r="BJ2121" i="1" s="1"/>
  <c r="BP2121" i="1" s="1"/>
  <c r="BU2121" i="1" s="1"/>
  <c r="BZ2121" i="1" s="1"/>
  <c r="CF2121" i="1" s="1"/>
  <c r="CL2121" i="1" s="1"/>
  <c r="CR2121" i="1" s="1"/>
  <c r="N2125" i="1"/>
  <c r="L2129" i="1"/>
  <c r="R2129" i="1" s="1"/>
  <c r="X2129" i="1" s="1"/>
  <c r="AD2129" i="1" s="1"/>
  <c r="AJ2129" i="1" s="1"/>
  <c r="AP2129" i="1" s="1"/>
  <c r="AV2129" i="1" s="1"/>
  <c r="BB2129" i="1" s="1"/>
  <c r="BH2129" i="1" s="1"/>
  <c r="BN2129" i="1" s="1"/>
  <c r="S2134" i="1"/>
  <c r="Y2134" i="1" s="1"/>
  <c r="AE2134" i="1" s="1"/>
  <c r="AK2134" i="1" s="1"/>
  <c r="AQ2134" i="1" s="1"/>
  <c r="AW2134" i="1" s="1"/>
  <c r="BC2134" i="1" s="1"/>
  <c r="BI2134" i="1" s="1"/>
  <c r="BO2134" i="1" s="1"/>
  <c r="BT2134" i="1" s="1"/>
  <c r="BY2134" i="1" s="1"/>
  <c r="CE2134" i="1" s="1"/>
  <c r="CK2134" i="1" s="1"/>
  <c r="CQ2134" i="1" s="1"/>
  <c r="CB2137" i="1"/>
  <c r="BL2137" i="1"/>
  <c r="AA2144" i="1"/>
  <c r="AA2143" i="1" s="1"/>
  <c r="CS2152" i="1"/>
  <c r="BE2152" i="1"/>
  <c r="BE2151" i="1" s="1"/>
  <c r="F2158" i="1"/>
  <c r="Q2162" i="1"/>
  <c r="Q2161" i="1" s="1"/>
  <c r="CH2162" i="1"/>
  <c r="CH2161" i="1" s="1"/>
  <c r="L2167" i="1"/>
  <c r="R2167" i="1" s="1"/>
  <c r="X2167" i="1" s="1"/>
  <c r="F2166" i="1"/>
  <c r="F2162" i="1" s="1"/>
  <c r="AZ2183" i="1"/>
  <c r="CO2183" i="1"/>
  <c r="CO2182" i="1" s="1"/>
  <c r="CO2181" i="1" s="1"/>
  <c r="Y2196" i="1"/>
  <c r="AE2196" i="1" s="1"/>
  <c r="AK2196" i="1" s="1"/>
  <c r="AQ2196" i="1" s="1"/>
  <c r="AW2196" i="1" s="1"/>
  <c r="BC2196" i="1" s="1"/>
  <c r="BI2196" i="1" s="1"/>
  <c r="BO2196" i="1" s="1"/>
  <c r="BT2196" i="1" s="1"/>
  <c r="BY2196" i="1" s="1"/>
  <c r="CE2196" i="1" s="1"/>
  <c r="CK2196" i="1" s="1"/>
  <c r="CQ2196" i="1" s="1"/>
  <c r="N2204" i="1"/>
  <c r="T2204" i="1" s="1"/>
  <c r="Z2204" i="1" s="1"/>
  <c r="AF2204" i="1" s="1"/>
  <c r="V2203" i="1"/>
  <c r="V2202" i="1" s="1"/>
  <c r="AI2203" i="1"/>
  <c r="AI2202" i="1" s="1"/>
  <c r="BG2203" i="1"/>
  <c r="BG2202" i="1" s="1"/>
  <c r="CM2203" i="1"/>
  <c r="CM2202" i="1" s="1"/>
  <c r="L2210" i="1"/>
  <c r="R2210" i="1" s="1"/>
  <c r="AU2203" i="1"/>
  <c r="AU2202" i="1" s="1"/>
  <c r="BE2203" i="1"/>
  <c r="BE2202" i="1" s="1"/>
  <c r="BL2203" i="1"/>
  <c r="BL2202" i="1" s="1"/>
  <c r="Y2217" i="1"/>
  <c r="AE2217" i="1" s="1"/>
  <c r="AK2217" i="1" s="1"/>
  <c r="AQ2217" i="1" s="1"/>
  <c r="AW2217" i="1" s="1"/>
  <c r="BC2217" i="1" s="1"/>
  <c r="BI2217" i="1" s="1"/>
  <c r="BO2217" i="1" s="1"/>
  <c r="G2301" i="1"/>
  <c r="Q2311" i="1"/>
  <c r="Q2310" i="1" s="1"/>
  <c r="Q2322" i="1"/>
  <c r="CC2137" i="1"/>
  <c r="AI2144" i="1"/>
  <c r="AI2143" i="1" s="1"/>
  <c r="K2144" i="1"/>
  <c r="K2143" i="1" s="1"/>
  <c r="BG2144" i="1"/>
  <c r="BG2143" i="1" s="1"/>
  <c r="N2148" i="1"/>
  <c r="T2148" i="1" s="1"/>
  <c r="Z2148" i="1" s="1"/>
  <c r="AF2148" i="1" s="1"/>
  <c r="AL2148" i="1" s="1"/>
  <c r="AR2148" i="1" s="1"/>
  <c r="AX2148" i="1" s="1"/>
  <c r="BD2148" i="1" s="1"/>
  <c r="BJ2148" i="1" s="1"/>
  <c r="BP2148" i="1" s="1"/>
  <c r="BU2148" i="1" s="1"/>
  <c r="BZ2148" i="1" s="1"/>
  <c r="CF2148" i="1" s="1"/>
  <c r="CL2148" i="1" s="1"/>
  <c r="CR2148" i="1" s="1"/>
  <c r="U2152" i="1"/>
  <c r="Q2152" i="1"/>
  <c r="AA2152" i="1"/>
  <c r="AO2152" i="1"/>
  <c r="AY2152" i="1"/>
  <c r="BF2152" i="1"/>
  <c r="BF2151" i="1" s="1"/>
  <c r="BM2152" i="1"/>
  <c r="BW2152" i="1"/>
  <c r="CG2152" i="1"/>
  <c r="CG2151" i="1" s="1"/>
  <c r="U2162" i="1"/>
  <c r="U2161" i="1" s="1"/>
  <c r="X2184" i="1"/>
  <c r="AD2184" i="1" s="1"/>
  <c r="AJ2184" i="1" s="1"/>
  <c r="AP2184" i="1" s="1"/>
  <c r="AV2184" i="1" s="1"/>
  <c r="BB2184" i="1" s="1"/>
  <c r="BH2184" i="1" s="1"/>
  <c r="BN2184" i="1" s="1"/>
  <c r="BS2184" i="1" s="1"/>
  <c r="BX2184" i="1" s="1"/>
  <c r="CD2184" i="1" s="1"/>
  <c r="CJ2184" i="1" s="1"/>
  <c r="CP2184" i="1" s="1"/>
  <c r="T2225" i="1"/>
  <c r="Z2225" i="1" s="1"/>
  <c r="AF2225" i="1" s="1"/>
  <c r="Q2224" i="1"/>
  <c r="N2093" i="1"/>
  <c r="T2093" i="1" s="1"/>
  <c r="Z2093" i="1" s="1"/>
  <c r="AF2093" i="1" s="1"/>
  <c r="AL2093" i="1" s="1"/>
  <c r="AR2093" i="1" s="1"/>
  <c r="AX2093" i="1" s="1"/>
  <c r="BD2093" i="1" s="1"/>
  <c r="BJ2093" i="1" s="1"/>
  <c r="BP2093" i="1" s="1"/>
  <c r="BU2093" i="1" s="1"/>
  <c r="BZ2093" i="1" s="1"/>
  <c r="CF2093" i="1" s="1"/>
  <c r="CL2093" i="1" s="1"/>
  <c r="CR2093" i="1" s="1"/>
  <c r="N2108" i="1"/>
  <c r="T2108" i="1" s="1"/>
  <c r="Z2108" i="1" s="1"/>
  <c r="AF2108" i="1" s="1"/>
  <c r="AL2108" i="1" s="1"/>
  <c r="AR2108" i="1" s="1"/>
  <c r="AX2108" i="1" s="1"/>
  <c r="BD2108" i="1" s="1"/>
  <c r="BJ2108" i="1" s="1"/>
  <c r="BP2108" i="1" s="1"/>
  <c r="BU2108" i="1" s="1"/>
  <c r="BZ2108" i="1" s="1"/>
  <c r="CF2108" i="1" s="1"/>
  <c r="CL2108" i="1" s="1"/>
  <c r="CR2108" i="1" s="1"/>
  <c r="R2108" i="1"/>
  <c r="X2108" i="1" s="1"/>
  <c r="AD2108" i="1" s="1"/>
  <c r="AJ2108" i="1" s="1"/>
  <c r="AP2108" i="1" s="1"/>
  <c r="AV2108" i="1" s="1"/>
  <c r="BB2108" i="1" s="1"/>
  <c r="BH2108" i="1" s="1"/>
  <c r="BN2108" i="1" s="1"/>
  <c r="BS2108" i="1" s="1"/>
  <c r="BX2108" i="1" s="1"/>
  <c r="CD2108" i="1" s="1"/>
  <c r="CJ2108" i="1" s="1"/>
  <c r="CP2108" i="1" s="1"/>
  <c r="N2109" i="1"/>
  <c r="T2109" i="1" s="1"/>
  <c r="Z2109" i="1" s="1"/>
  <c r="AF2109" i="1" s="1"/>
  <c r="AL2109" i="1" s="1"/>
  <c r="AR2109" i="1" s="1"/>
  <c r="AX2109" i="1" s="1"/>
  <c r="BD2109" i="1" s="1"/>
  <c r="BJ2109" i="1" s="1"/>
  <c r="BP2109" i="1" s="1"/>
  <c r="BU2109" i="1" s="1"/>
  <c r="BZ2109" i="1" s="1"/>
  <c r="CF2109" i="1" s="1"/>
  <c r="CL2109" i="1" s="1"/>
  <c r="CR2109" i="1" s="1"/>
  <c r="R2109" i="1"/>
  <c r="X2109" i="1" s="1"/>
  <c r="AD2109" i="1" s="1"/>
  <c r="AJ2109" i="1" s="1"/>
  <c r="AP2109" i="1" s="1"/>
  <c r="AV2109" i="1" s="1"/>
  <c r="BB2109" i="1" s="1"/>
  <c r="BH2109" i="1" s="1"/>
  <c r="BN2109" i="1" s="1"/>
  <c r="BS2109" i="1" s="1"/>
  <c r="BX2109" i="1" s="1"/>
  <c r="CD2109" i="1" s="1"/>
  <c r="CJ2109" i="1" s="1"/>
  <c r="CP2109" i="1" s="1"/>
  <c r="N2110" i="1"/>
  <c r="T2110" i="1" s="1"/>
  <c r="Z2110" i="1" s="1"/>
  <c r="AF2110" i="1" s="1"/>
  <c r="AL2110" i="1" s="1"/>
  <c r="AR2110" i="1" s="1"/>
  <c r="AX2110" i="1" s="1"/>
  <c r="BD2110" i="1" s="1"/>
  <c r="BJ2110" i="1" s="1"/>
  <c r="BP2110" i="1" s="1"/>
  <c r="BU2110" i="1" s="1"/>
  <c r="BZ2110" i="1" s="1"/>
  <c r="CF2110" i="1" s="1"/>
  <c r="CL2110" i="1" s="1"/>
  <c r="CR2110" i="1" s="1"/>
  <c r="F2140" i="1"/>
  <c r="BW2137" i="1"/>
  <c r="H2144" i="1"/>
  <c r="H2143" i="1" s="1"/>
  <c r="O2144" i="1"/>
  <c r="O2143" i="1" s="1"/>
  <c r="AM2144" i="1"/>
  <c r="AM2143" i="1" s="1"/>
  <c r="CI2144" i="1"/>
  <c r="CI2143" i="1" s="1"/>
  <c r="N2149" i="1"/>
  <c r="T2149" i="1" s="1"/>
  <c r="Z2149" i="1" s="1"/>
  <c r="AF2149" i="1" s="1"/>
  <c r="AL2149" i="1" s="1"/>
  <c r="AR2149" i="1" s="1"/>
  <c r="AX2149" i="1" s="1"/>
  <c r="BD2149" i="1" s="1"/>
  <c r="BJ2149" i="1" s="1"/>
  <c r="BP2149" i="1" s="1"/>
  <c r="BU2149" i="1" s="1"/>
  <c r="BZ2149" i="1" s="1"/>
  <c r="CF2149" i="1" s="1"/>
  <c r="CL2149" i="1" s="1"/>
  <c r="CR2149" i="1" s="1"/>
  <c r="AT2151" i="1"/>
  <c r="CC2152" i="1"/>
  <c r="AS2152" i="1"/>
  <c r="AS2151" i="1" s="1"/>
  <c r="I2162" i="1"/>
  <c r="I2161" i="1" s="1"/>
  <c r="CA2162" i="1"/>
  <c r="CA2161" i="1" s="1"/>
  <c r="R2165" i="1"/>
  <c r="X2165" i="1" s="1"/>
  <c r="AD2165" i="1" s="1"/>
  <c r="AJ2165" i="1" s="1"/>
  <c r="AP2165" i="1" s="1"/>
  <c r="AV2165" i="1" s="1"/>
  <c r="BB2165" i="1" s="1"/>
  <c r="BH2165" i="1" s="1"/>
  <c r="BN2165" i="1" s="1"/>
  <c r="BS2165" i="1" s="1"/>
  <c r="BX2165" i="1" s="1"/>
  <c r="CD2165" i="1" s="1"/>
  <c r="CJ2165" i="1" s="1"/>
  <c r="CP2165" i="1" s="1"/>
  <c r="G2177" i="1"/>
  <c r="M2178" i="1"/>
  <c r="S2178" i="1" s="1"/>
  <c r="Y2178" i="1" s="1"/>
  <c r="AE2178" i="1" s="1"/>
  <c r="AK2178" i="1" s="1"/>
  <c r="AQ2178" i="1" s="1"/>
  <c r="AW2178" i="1" s="1"/>
  <c r="BC2178" i="1" s="1"/>
  <c r="BI2178" i="1" s="1"/>
  <c r="BO2178" i="1" s="1"/>
  <c r="BT2178" i="1" s="1"/>
  <c r="BY2178" i="1" s="1"/>
  <c r="CE2178" i="1" s="1"/>
  <c r="CK2178" i="1" s="1"/>
  <c r="CQ2178" i="1" s="1"/>
  <c r="G2184" i="1"/>
  <c r="N2185" i="1"/>
  <c r="T2185" i="1" s="1"/>
  <c r="Z2185" i="1" s="1"/>
  <c r="H2184" i="1"/>
  <c r="N2184" i="1" s="1"/>
  <c r="T2184" i="1" s="1"/>
  <c r="CB2182" i="1"/>
  <c r="CB2181" i="1" s="1"/>
  <c r="M2194" i="1"/>
  <c r="S2194" i="1" s="1"/>
  <c r="Y2194" i="1" s="1"/>
  <c r="W2203" i="1"/>
  <c r="W2202" i="1" s="1"/>
  <c r="N2296" i="1"/>
  <c r="T2296" i="1" s="1"/>
  <c r="Z2296" i="1" s="1"/>
  <c r="AF2296" i="1" s="1"/>
  <c r="AL2296" i="1" s="1"/>
  <c r="AR2296" i="1" s="1"/>
  <c r="AX2296" i="1" s="1"/>
  <c r="BD2296" i="1" s="1"/>
  <c r="BJ2296" i="1" s="1"/>
  <c r="BP2296" i="1" s="1"/>
  <c r="BU2296" i="1" s="1"/>
  <c r="BZ2296" i="1" s="1"/>
  <c r="CF2296" i="1" s="1"/>
  <c r="CQ2171" i="1"/>
  <c r="N2178" i="1"/>
  <c r="T2178" i="1" s="1"/>
  <c r="Z2178" i="1" s="1"/>
  <c r="AF2178" i="1" s="1"/>
  <c r="AL2178" i="1" s="1"/>
  <c r="L2185" i="1"/>
  <c r="R2185" i="1" s="1"/>
  <c r="X2185" i="1" s="1"/>
  <c r="AD2185" i="1" s="1"/>
  <c r="AJ2185" i="1" s="1"/>
  <c r="AP2185" i="1" s="1"/>
  <c r="AV2185" i="1" s="1"/>
  <c r="BB2185" i="1" s="1"/>
  <c r="BH2185" i="1" s="1"/>
  <c r="BN2185" i="1" s="1"/>
  <c r="BS2185" i="1" s="1"/>
  <c r="BX2185" i="1" s="1"/>
  <c r="CD2185" i="1" s="1"/>
  <c r="CJ2185" i="1" s="1"/>
  <c r="CP2185" i="1" s="1"/>
  <c r="L2188" i="1"/>
  <c r="H2191" i="1"/>
  <c r="AA2203" i="1"/>
  <c r="AA2202" i="1" s="1"/>
  <c r="AO2203" i="1"/>
  <c r="AO2202" i="1" s="1"/>
  <c r="BW2203" i="1"/>
  <c r="BW2202" i="1" s="1"/>
  <c r="CG2203" i="1"/>
  <c r="CG2202" i="1" s="1"/>
  <c r="CN2203" i="1"/>
  <c r="CN2202" i="1" s="1"/>
  <c r="AU2214" i="1"/>
  <c r="N2229" i="1"/>
  <c r="T2229" i="1" s="1"/>
  <c r="Z2229" i="1" s="1"/>
  <c r="M2245" i="1"/>
  <c r="S2245" i="1" s="1"/>
  <c r="Y2245" i="1" s="1"/>
  <c r="AE2245" i="1" s="1"/>
  <c r="AK2245" i="1" s="1"/>
  <c r="AQ2245" i="1" s="1"/>
  <c r="AW2245" i="1" s="1"/>
  <c r="BC2245" i="1" s="1"/>
  <c r="BI2245" i="1" s="1"/>
  <c r="BO2245" i="1" s="1"/>
  <c r="BO2258" i="1"/>
  <c r="BT2258" i="1" s="1"/>
  <c r="BY2258" i="1" s="1"/>
  <c r="CE2258" i="1" s="1"/>
  <c r="CK2258" i="1" s="1"/>
  <c r="CQ2258" i="1" s="1"/>
  <c r="BM2260" i="1"/>
  <c r="N2277" i="1"/>
  <c r="T2277" i="1" s="1"/>
  <c r="Z2277" i="1" s="1"/>
  <c r="AF2277" i="1" s="1"/>
  <c r="AL2277" i="1" s="1"/>
  <c r="AR2277" i="1" s="1"/>
  <c r="AX2277" i="1" s="1"/>
  <c r="BD2277" i="1" s="1"/>
  <c r="BJ2277" i="1" s="1"/>
  <c r="BP2277" i="1" s="1"/>
  <c r="BU2277" i="1" s="1"/>
  <c r="BZ2277" i="1" s="1"/>
  <c r="CF2277" i="1" s="1"/>
  <c r="CL2277" i="1" s="1"/>
  <c r="CR2277" i="1" s="1"/>
  <c r="I2284" i="1"/>
  <c r="L2287" i="1"/>
  <c r="L2288" i="1"/>
  <c r="M2294" i="1"/>
  <c r="S2294" i="1" s="1"/>
  <c r="Y2294" i="1" s="1"/>
  <c r="AE2294" i="1" s="1"/>
  <c r="AK2294" i="1" s="1"/>
  <c r="AQ2294" i="1" s="1"/>
  <c r="AW2294" i="1" s="1"/>
  <c r="BC2294" i="1" s="1"/>
  <c r="BI2294" i="1" s="1"/>
  <c r="BO2294" i="1" s="1"/>
  <c r="G2297" i="1"/>
  <c r="G2296" i="1" s="1"/>
  <c r="N2299" i="1"/>
  <c r="T2299" i="1" s="1"/>
  <c r="Z2299" i="1" s="1"/>
  <c r="AF2299" i="1" s="1"/>
  <c r="AL2299" i="1" s="1"/>
  <c r="AR2299" i="1" s="1"/>
  <c r="AX2299" i="1" s="1"/>
  <c r="BD2299" i="1" s="1"/>
  <c r="BJ2299" i="1" s="1"/>
  <c r="BP2299" i="1" s="1"/>
  <c r="BU2299" i="1" s="1"/>
  <c r="BZ2299" i="1" s="1"/>
  <c r="CF2299" i="1" s="1"/>
  <c r="CL2299" i="1" s="1"/>
  <c r="CR2299" i="1" s="1"/>
  <c r="BV2301" i="1"/>
  <c r="AN2311" i="1"/>
  <c r="AN2310" i="1" s="1"/>
  <c r="O2335" i="1"/>
  <c r="AM2335" i="1"/>
  <c r="BK2335" i="1"/>
  <c r="CI2335" i="1"/>
  <c r="Q2345" i="1"/>
  <c r="Q2344" i="1" s="1"/>
  <c r="BR2152" i="1"/>
  <c r="BR2151" i="1" s="1"/>
  <c r="AI2162" i="1"/>
  <c r="AI2161" i="1" s="1"/>
  <c r="BG2162" i="1"/>
  <c r="BG2161" i="1" s="1"/>
  <c r="L2178" i="1"/>
  <c r="R2178" i="1" s="1"/>
  <c r="P2183" i="1"/>
  <c r="P2182" i="1" s="1"/>
  <c r="P2181" i="1" s="1"/>
  <c r="AG2183" i="1"/>
  <c r="BL2183" i="1"/>
  <c r="BL2182" i="1" s="1"/>
  <c r="BL2181" i="1" s="1"/>
  <c r="BG2183" i="1"/>
  <c r="T2192" i="1"/>
  <c r="Z2192" i="1" s="1"/>
  <c r="AF2192" i="1" s="1"/>
  <c r="AL2192" i="1" s="1"/>
  <c r="AR2192" i="1" s="1"/>
  <c r="AX2192" i="1" s="1"/>
  <c r="BD2192" i="1" s="1"/>
  <c r="BJ2192" i="1" s="1"/>
  <c r="BP2192" i="1" s="1"/>
  <c r="BU2192" i="1" s="1"/>
  <c r="BZ2192" i="1" s="1"/>
  <c r="CF2192" i="1" s="1"/>
  <c r="CL2192" i="1" s="1"/>
  <c r="CR2192" i="1" s="1"/>
  <c r="M2195" i="1"/>
  <c r="S2195" i="1" s="1"/>
  <c r="Y2195" i="1" s="1"/>
  <c r="AE2195" i="1" s="1"/>
  <c r="AK2195" i="1" s="1"/>
  <c r="AQ2195" i="1" s="1"/>
  <c r="AW2195" i="1" s="1"/>
  <c r="BC2195" i="1" s="1"/>
  <c r="BI2195" i="1" s="1"/>
  <c r="BO2195" i="1" s="1"/>
  <c r="BT2195" i="1" s="1"/>
  <c r="BY2195" i="1" s="1"/>
  <c r="CE2195" i="1" s="1"/>
  <c r="CK2195" i="1" s="1"/>
  <c r="CQ2195" i="1" s="1"/>
  <c r="Z2196" i="1"/>
  <c r="AF2196" i="1" s="1"/>
  <c r="AL2196" i="1" s="1"/>
  <c r="AR2196" i="1" s="1"/>
  <c r="AX2196" i="1" s="1"/>
  <c r="BD2196" i="1" s="1"/>
  <c r="BJ2196" i="1" s="1"/>
  <c r="BP2196" i="1" s="1"/>
  <c r="BU2196" i="1" s="1"/>
  <c r="BZ2196" i="1" s="1"/>
  <c r="CF2196" i="1" s="1"/>
  <c r="CL2196" i="1" s="1"/>
  <c r="CR2196" i="1" s="1"/>
  <c r="AS2182" i="1"/>
  <c r="AS2181" i="1" s="1"/>
  <c r="N2206" i="1"/>
  <c r="T2206" i="1" s="1"/>
  <c r="Z2206" i="1" s="1"/>
  <c r="AF2206" i="1" s="1"/>
  <c r="AL2206" i="1" s="1"/>
  <c r="AR2206" i="1" s="1"/>
  <c r="AX2206" i="1" s="1"/>
  <c r="BD2206" i="1" s="1"/>
  <c r="BJ2206" i="1" s="1"/>
  <c r="BP2206" i="1" s="1"/>
  <c r="BU2206" i="1" s="1"/>
  <c r="BZ2206" i="1" s="1"/>
  <c r="CF2206" i="1" s="1"/>
  <c r="CL2206" i="1" s="1"/>
  <c r="CR2206" i="1" s="1"/>
  <c r="N2210" i="1"/>
  <c r="M2210" i="1"/>
  <c r="S2210" i="1" s="1"/>
  <c r="Y2210" i="1" s="1"/>
  <c r="AE2210" i="1" s="1"/>
  <c r="AK2210" i="1" s="1"/>
  <c r="AQ2210" i="1" s="1"/>
  <c r="AW2210" i="1" s="1"/>
  <c r="BC2210" i="1" s="1"/>
  <c r="BI2210" i="1" s="1"/>
  <c r="BO2210" i="1" s="1"/>
  <c r="BT2210" i="1" s="1"/>
  <c r="BY2210" i="1" s="1"/>
  <c r="CE2210" i="1" s="1"/>
  <c r="CK2210" i="1" s="1"/>
  <c r="CQ2210" i="1" s="1"/>
  <c r="M2220" i="1"/>
  <c r="P2223" i="1"/>
  <c r="S2223" i="1" s="1"/>
  <c r="AB2214" i="1"/>
  <c r="L2257" i="1"/>
  <c r="R2257" i="1" s="1"/>
  <c r="X2257" i="1" s="1"/>
  <c r="AD2257" i="1" s="1"/>
  <c r="N2281" i="1"/>
  <c r="AS2301" i="1"/>
  <c r="AA2311" i="1"/>
  <c r="AA2310" i="1" s="1"/>
  <c r="AH2311" i="1"/>
  <c r="AH2310" i="1" s="1"/>
  <c r="BF2311" i="1"/>
  <c r="BF2310" i="1" s="1"/>
  <c r="W2322" i="1"/>
  <c r="AN2322" i="1"/>
  <c r="BE2322" i="1"/>
  <c r="CO2322" i="1"/>
  <c r="CN2366" i="1"/>
  <c r="M2229" i="1"/>
  <c r="S2229" i="1" s="1"/>
  <c r="Y2229" i="1" s="1"/>
  <c r="AE2229" i="1" s="1"/>
  <c r="AK2229" i="1" s="1"/>
  <c r="AQ2229" i="1" s="1"/>
  <c r="AW2229" i="1" s="1"/>
  <c r="BC2229" i="1" s="1"/>
  <c r="BI2229" i="1" s="1"/>
  <c r="BO2229" i="1" s="1"/>
  <c r="BT2229" i="1" s="1"/>
  <c r="BY2229" i="1" s="1"/>
  <c r="CE2229" i="1" s="1"/>
  <c r="CK2229" i="1" s="1"/>
  <c r="CQ2229" i="1" s="1"/>
  <c r="I2232" i="1"/>
  <c r="I2231" i="1" s="1"/>
  <c r="L2231" i="1" s="1"/>
  <c r="R2231" i="1" s="1"/>
  <c r="X2231" i="1" s="1"/>
  <c r="AD2231" i="1" s="1"/>
  <c r="AJ2231" i="1" s="1"/>
  <c r="AP2231" i="1" s="1"/>
  <c r="AV2231" i="1" s="1"/>
  <c r="BB2231" i="1" s="1"/>
  <c r="BH2231" i="1" s="1"/>
  <c r="BN2231" i="1" s="1"/>
  <c r="BS2231" i="1" s="1"/>
  <c r="BX2231" i="1" s="1"/>
  <c r="CD2231" i="1" s="1"/>
  <c r="CJ2231" i="1" s="1"/>
  <c r="CP2231" i="1" s="1"/>
  <c r="AF2249" i="1"/>
  <c r="AL2249" i="1" s="1"/>
  <c r="AR2249" i="1" s="1"/>
  <c r="AX2249" i="1" s="1"/>
  <c r="BD2249" i="1" s="1"/>
  <c r="BJ2249" i="1" s="1"/>
  <c r="BP2249" i="1" s="1"/>
  <c r="BU2249" i="1" s="1"/>
  <c r="BZ2249" i="1" s="1"/>
  <c r="CF2249" i="1" s="1"/>
  <c r="CL2249" i="1" s="1"/>
  <c r="CR2249" i="1" s="1"/>
  <c r="L2256" i="1"/>
  <c r="R2256" i="1" s="1"/>
  <c r="X2256" i="1" s="1"/>
  <c r="AD2256" i="1" s="1"/>
  <c r="N2264" i="1"/>
  <c r="T2264" i="1" s="1"/>
  <c r="Z2264" i="1" s="1"/>
  <c r="AF2264" i="1" s="1"/>
  <c r="N2275" i="1"/>
  <c r="T2275" i="1" s="1"/>
  <c r="Y2289" i="1"/>
  <c r="AE2289" i="1" s="1"/>
  <c r="AK2289" i="1" s="1"/>
  <c r="AQ2289" i="1" s="1"/>
  <c r="AW2289" i="1" s="1"/>
  <c r="BC2289" i="1" s="1"/>
  <c r="BI2289" i="1" s="1"/>
  <c r="BO2289" i="1" s="1"/>
  <c r="BT2289" i="1" s="1"/>
  <c r="BY2289" i="1" s="1"/>
  <c r="CE2289" i="1" s="1"/>
  <c r="CK2289" i="1" s="1"/>
  <c r="CQ2289" i="1" s="1"/>
  <c r="F2293" i="1"/>
  <c r="N2298" i="1"/>
  <c r="T2298" i="1" s="1"/>
  <c r="Z2298" i="1" s="1"/>
  <c r="AF2298" i="1" s="1"/>
  <c r="AL2298" i="1" s="1"/>
  <c r="AR2298" i="1" s="1"/>
  <c r="AX2298" i="1" s="1"/>
  <c r="BD2298" i="1" s="1"/>
  <c r="BJ2298" i="1" s="1"/>
  <c r="BP2298" i="1" s="1"/>
  <c r="BU2298" i="1" s="1"/>
  <c r="BZ2298" i="1" s="1"/>
  <c r="CF2298" i="1" s="1"/>
  <c r="CL2298" i="1" s="1"/>
  <c r="CR2298" i="1" s="1"/>
  <c r="W2301" i="1"/>
  <c r="CM2301" i="1"/>
  <c r="N2316" i="1"/>
  <c r="T2316" i="1" s="1"/>
  <c r="Z2316" i="1" s="1"/>
  <c r="AF2316" i="1" s="1"/>
  <c r="AL2316" i="1" s="1"/>
  <c r="AR2316" i="1" s="1"/>
  <c r="AX2316" i="1" s="1"/>
  <c r="BD2316" i="1" s="1"/>
  <c r="BJ2316" i="1" s="1"/>
  <c r="BP2316" i="1" s="1"/>
  <c r="BU2316" i="1" s="1"/>
  <c r="BZ2316" i="1" s="1"/>
  <c r="CF2316" i="1" s="1"/>
  <c r="CL2316" i="1" s="1"/>
  <c r="CR2316" i="1" s="1"/>
  <c r="AY2322" i="1"/>
  <c r="J2322" i="1"/>
  <c r="AH2322" i="1"/>
  <c r="S2298" i="1"/>
  <c r="N2297" i="1"/>
  <c r="T2297" i="1" s="1"/>
  <c r="Z2297" i="1" s="1"/>
  <c r="AB2301" i="1"/>
  <c r="CO2301" i="1"/>
  <c r="AU2301" i="1"/>
  <c r="K2311" i="1"/>
  <c r="K2310" i="1" s="1"/>
  <c r="AI2345" i="1"/>
  <c r="AI2344" i="1" s="1"/>
  <c r="T2347" i="1"/>
  <c r="Z2347" i="1" s="1"/>
  <c r="AF2347" i="1" s="1"/>
  <c r="AL2347" i="1" s="1"/>
  <c r="AR2347" i="1" s="1"/>
  <c r="AX2347" i="1" s="1"/>
  <c r="BD2347" i="1" s="1"/>
  <c r="BJ2347" i="1" s="1"/>
  <c r="BP2347" i="1" s="1"/>
  <c r="BU2347" i="1" s="1"/>
  <c r="BZ2347" i="1" s="1"/>
  <c r="CF2347" i="1" s="1"/>
  <c r="CL2347" i="1" s="1"/>
  <c r="CR2347" i="1" s="1"/>
  <c r="O2345" i="1"/>
  <c r="O2344" i="1" s="1"/>
  <c r="AC2345" i="1"/>
  <c r="AC2344" i="1" s="1"/>
  <c r="AT2345" i="1"/>
  <c r="AT2344" i="1" s="1"/>
  <c r="R2349" i="1"/>
  <c r="X2349" i="1" s="1"/>
  <c r="AD2349" i="1" s="1"/>
  <c r="AJ2349" i="1" s="1"/>
  <c r="AP2349" i="1" s="1"/>
  <c r="AV2349" i="1" s="1"/>
  <c r="BB2349" i="1" s="1"/>
  <c r="BH2349" i="1" s="1"/>
  <c r="BN2349" i="1" s="1"/>
  <c r="BS2349" i="1" s="1"/>
  <c r="BX2349" i="1" s="1"/>
  <c r="CD2349" i="1" s="1"/>
  <c r="CJ2349" i="1" s="1"/>
  <c r="CP2349" i="1" s="1"/>
  <c r="CM2356" i="1"/>
  <c r="CM2355" i="1" s="1"/>
  <c r="M2364" i="1"/>
  <c r="S2364" i="1" s="1"/>
  <c r="Y2364" i="1" s="1"/>
  <c r="AE2364" i="1" s="1"/>
  <c r="AK2364" i="1" s="1"/>
  <c r="AQ2364" i="1" s="1"/>
  <c r="AW2364" i="1" s="1"/>
  <c r="BC2364" i="1" s="1"/>
  <c r="BI2364" i="1" s="1"/>
  <c r="BO2364" i="1" s="1"/>
  <c r="BT2364" i="1" s="1"/>
  <c r="BY2364" i="1" s="1"/>
  <c r="CE2364" i="1" s="1"/>
  <c r="CK2364" i="1" s="1"/>
  <c r="CQ2364" i="1" s="1"/>
  <c r="J2363" i="1"/>
  <c r="M2363" i="1" s="1"/>
  <c r="S2363" i="1" s="1"/>
  <c r="Y2363" i="1" s="1"/>
  <c r="AE2363" i="1" s="1"/>
  <c r="AK2363" i="1" s="1"/>
  <c r="AQ2363" i="1" s="1"/>
  <c r="AW2363" i="1" s="1"/>
  <c r="BC2363" i="1" s="1"/>
  <c r="BI2363" i="1" s="1"/>
  <c r="BO2363" i="1" s="1"/>
  <c r="BT2363" i="1" s="1"/>
  <c r="BY2363" i="1" s="1"/>
  <c r="CE2363" i="1" s="1"/>
  <c r="CK2363" i="1" s="1"/>
  <c r="CQ2363" i="1" s="1"/>
  <c r="Z2367" i="1"/>
  <c r="AB2366" i="1"/>
  <c r="AI2366" i="1"/>
  <c r="BG2366" i="1"/>
  <c r="L2373" i="1"/>
  <c r="R2373" i="1" s="1"/>
  <c r="X2373" i="1" s="1"/>
  <c r="AD2373" i="1" s="1"/>
  <c r="AJ2373" i="1" s="1"/>
  <c r="AP2373" i="1" s="1"/>
  <c r="AV2373" i="1" s="1"/>
  <c r="BB2373" i="1" s="1"/>
  <c r="BH2373" i="1" s="1"/>
  <c r="BN2373" i="1" s="1"/>
  <c r="BS2373" i="1" s="1"/>
  <c r="BX2373" i="1" s="1"/>
  <c r="CD2373" i="1" s="1"/>
  <c r="CJ2373" i="1" s="1"/>
  <c r="CP2373" i="1" s="1"/>
  <c r="O2377" i="1"/>
  <c r="AC2377" i="1"/>
  <c r="AT2377" i="1"/>
  <c r="BA2377" i="1"/>
  <c r="BK2377" i="1"/>
  <c r="CB2377" i="1"/>
  <c r="CS2377" i="1"/>
  <c r="N2339" i="1"/>
  <c r="T2339" i="1" s="1"/>
  <c r="N2341" i="1"/>
  <c r="T2341" i="1" s="1"/>
  <c r="Z2341" i="1" s="1"/>
  <c r="AF2341" i="1" s="1"/>
  <c r="AL2341" i="1" s="1"/>
  <c r="AR2341" i="1" s="1"/>
  <c r="N2342" i="1"/>
  <c r="T2342" i="1" s="1"/>
  <c r="Z2342" i="1" s="1"/>
  <c r="AS2345" i="1"/>
  <c r="AS2344" i="1" s="1"/>
  <c r="BL2345" i="1"/>
  <c r="BL2344" i="1" s="1"/>
  <c r="CC2345" i="1"/>
  <c r="CC2344" i="1" s="1"/>
  <c r="L2352" i="1"/>
  <c r="R2352" i="1" s="1"/>
  <c r="X2352" i="1" s="1"/>
  <c r="AD2352" i="1" s="1"/>
  <c r="AJ2352" i="1" s="1"/>
  <c r="AP2352" i="1" s="1"/>
  <c r="AV2352" i="1" s="1"/>
  <c r="BB2352" i="1" s="1"/>
  <c r="BH2352" i="1" s="1"/>
  <c r="BN2352" i="1" s="1"/>
  <c r="BS2352" i="1" s="1"/>
  <c r="BX2352" i="1" s="1"/>
  <c r="CD2352" i="1" s="1"/>
  <c r="CJ2352" i="1" s="1"/>
  <c r="CP2352" i="1" s="1"/>
  <c r="CN2356" i="1"/>
  <c r="AM2356" i="1"/>
  <c r="AM2355" i="1" s="1"/>
  <c r="P2366" i="1"/>
  <c r="AG2366" i="1"/>
  <c r="AU2366" i="1"/>
  <c r="BL2366" i="1"/>
  <c r="CC2366" i="1"/>
  <c r="L2378" i="1"/>
  <c r="R2378" i="1" s="1"/>
  <c r="AH2377" i="1"/>
  <c r="P2377" i="1"/>
  <c r="AG2377" i="1"/>
  <c r="AN2377" i="1"/>
  <c r="AU2377" i="1"/>
  <c r="BE2377" i="1"/>
  <c r="BL2377" i="1"/>
  <c r="CC2377" i="1"/>
  <c r="CM2377" i="1"/>
  <c r="AH2345" i="1"/>
  <c r="AH2344" i="1" s="1"/>
  <c r="AY2345" i="1"/>
  <c r="AY2344" i="1" s="1"/>
  <c r="BF2345" i="1"/>
  <c r="BF2344" i="1" s="1"/>
  <c r="BM2345" i="1"/>
  <c r="BM2344" i="1" s="1"/>
  <c r="BW2345" i="1"/>
  <c r="BW2344" i="1" s="1"/>
  <c r="CG2345" i="1"/>
  <c r="CG2344" i="1" s="1"/>
  <c r="CN2345" i="1"/>
  <c r="CN2344" i="1" s="1"/>
  <c r="AU2355" i="1"/>
  <c r="W2355" i="1"/>
  <c r="O2355" i="1"/>
  <c r="CB2355" i="1"/>
  <c r="L2368" i="1"/>
  <c r="R2368" i="1" s="1"/>
  <c r="X2368" i="1" s="1"/>
  <c r="AD2368" i="1" s="1"/>
  <c r="AJ2368" i="1" s="1"/>
  <c r="AP2368" i="1" s="1"/>
  <c r="AV2368" i="1" s="1"/>
  <c r="BB2368" i="1" s="1"/>
  <c r="BH2368" i="1" s="1"/>
  <c r="BN2368" i="1" s="1"/>
  <c r="BS2368" i="1" s="1"/>
  <c r="BX2368" i="1" s="1"/>
  <c r="CD2368" i="1" s="1"/>
  <c r="CJ2368" i="1" s="1"/>
  <c r="CP2368" i="1" s="1"/>
  <c r="F2366" i="1"/>
  <c r="BM2366" i="1"/>
  <c r="CG2366" i="1"/>
  <c r="M2371" i="1"/>
  <c r="S2371" i="1" s="1"/>
  <c r="Y2371" i="1" s="1"/>
  <c r="AE2371" i="1" s="1"/>
  <c r="AK2371" i="1" s="1"/>
  <c r="AQ2371" i="1" s="1"/>
  <c r="AW2371" i="1" s="1"/>
  <c r="BC2371" i="1" s="1"/>
  <c r="BI2371" i="1" s="1"/>
  <c r="BO2371" i="1" s="1"/>
  <c r="BT2371" i="1" s="1"/>
  <c r="BY2371" i="1" s="1"/>
  <c r="CE2371" i="1" s="1"/>
  <c r="CK2371" i="1" s="1"/>
  <c r="CQ2371" i="1" s="1"/>
  <c r="G2370" i="1"/>
  <c r="M2375" i="1"/>
  <c r="S2375" i="1" s="1"/>
  <c r="G2374" i="1"/>
  <c r="W2377" i="1"/>
  <c r="N2380" i="1"/>
  <c r="T2380" i="1" s="1"/>
  <c r="Z2380" i="1" s="1"/>
  <c r="AF2380" i="1" s="1"/>
  <c r="AL2380" i="1" s="1"/>
  <c r="AR2380" i="1" s="1"/>
  <c r="AX2380" i="1" s="1"/>
  <c r="BD2380" i="1" s="1"/>
  <c r="BJ2380" i="1" s="1"/>
  <c r="BP2380" i="1" s="1"/>
  <c r="BU2380" i="1" s="1"/>
  <c r="BZ2380" i="1" s="1"/>
  <c r="CF2380" i="1" s="1"/>
  <c r="CL2380" i="1" s="1"/>
  <c r="CR2380" i="1" s="1"/>
  <c r="H2379" i="1"/>
  <c r="AC2322" i="1"/>
  <c r="AM2322" i="1"/>
  <c r="AT2322" i="1"/>
  <c r="BA2322" i="1"/>
  <c r="CB2322" i="1"/>
  <c r="CS2322" i="1"/>
  <c r="P2336" i="1"/>
  <c r="P2335" i="1" s="1"/>
  <c r="W2336" i="1"/>
  <c r="W2335" i="1" s="1"/>
  <c r="AN2336" i="1"/>
  <c r="AN2335" i="1" s="1"/>
  <c r="AU2336" i="1"/>
  <c r="AU2335" i="1" s="1"/>
  <c r="AU2321" i="1" s="1"/>
  <c r="BL2336" i="1"/>
  <c r="BL2335" i="1" s="1"/>
  <c r="BL2321" i="1" s="1"/>
  <c r="CM2336" i="1"/>
  <c r="CM2335" i="1" s="1"/>
  <c r="CM2321" i="1" s="1"/>
  <c r="J2336" i="1"/>
  <c r="AB2345" i="1"/>
  <c r="AB2344" i="1" s="1"/>
  <c r="BG2345" i="1"/>
  <c r="BG2344" i="1" s="1"/>
  <c r="CO2345" i="1"/>
  <c r="CO2344" i="1" s="1"/>
  <c r="K2345" i="1"/>
  <c r="K2344" i="1" s="1"/>
  <c r="M2353" i="1"/>
  <c r="S2353" i="1" s="1"/>
  <c r="G2352" i="1"/>
  <c r="M2352" i="1" s="1"/>
  <c r="S2352" i="1" s="1"/>
  <c r="R2357" i="1"/>
  <c r="AA2356" i="1"/>
  <c r="Y2358" i="1"/>
  <c r="AE2358" i="1" s="1"/>
  <c r="AK2358" i="1" s="1"/>
  <c r="AQ2358" i="1" s="1"/>
  <c r="AW2358" i="1" s="1"/>
  <c r="BC2358" i="1" s="1"/>
  <c r="BI2358" i="1" s="1"/>
  <c r="BO2358" i="1" s="1"/>
  <c r="N2358" i="1"/>
  <c r="T2358" i="1" s="1"/>
  <c r="Z2358" i="1" s="1"/>
  <c r="AF2358" i="1" s="1"/>
  <c r="AL2358" i="1" s="1"/>
  <c r="AR2358" i="1" s="1"/>
  <c r="AX2358" i="1" s="1"/>
  <c r="BD2358" i="1" s="1"/>
  <c r="BJ2358" i="1" s="1"/>
  <c r="BP2358" i="1" s="1"/>
  <c r="BU2358" i="1" s="1"/>
  <c r="BZ2358" i="1" s="1"/>
  <c r="CF2358" i="1" s="1"/>
  <c r="CL2358" i="1" s="1"/>
  <c r="CR2358" i="1" s="1"/>
  <c r="AB2356" i="1"/>
  <c r="AI2356" i="1"/>
  <c r="AZ2356" i="1"/>
  <c r="BG2356" i="1"/>
  <c r="CA2356" i="1"/>
  <c r="CA2355" i="1" s="1"/>
  <c r="AA2366" i="1"/>
  <c r="CA2366" i="1"/>
  <c r="BE2366" i="1"/>
  <c r="BV2366" i="1"/>
  <c r="L2374" i="1"/>
  <c r="R2374" i="1" s="1"/>
  <c r="X2374" i="1" s="1"/>
  <c r="AD2374" i="1" s="1"/>
  <c r="AJ2374" i="1" s="1"/>
  <c r="AP2374" i="1" s="1"/>
  <c r="AV2374" i="1" s="1"/>
  <c r="BB2374" i="1" s="1"/>
  <c r="BH2374" i="1" s="1"/>
  <c r="BN2374" i="1" s="1"/>
  <c r="BS2374" i="1" s="1"/>
  <c r="BX2374" i="1" s="1"/>
  <c r="CD2374" i="1" s="1"/>
  <c r="CJ2374" i="1" s="1"/>
  <c r="CP2374" i="1" s="1"/>
  <c r="M2383" i="1"/>
  <c r="S2383" i="1" s="1"/>
  <c r="Y2383" i="1" s="1"/>
  <c r="AE2383" i="1" s="1"/>
  <c r="AK2383" i="1" s="1"/>
  <c r="AQ2383" i="1" s="1"/>
  <c r="AW2383" i="1" s="1"/>
  <c r="BC2383" i="1" s="1"/>
  <c r="BI2383" i="1" s="1"/>
  <c r="BO2383" i="1" s="1"/>
  <c r="BT2383" i="1" s="1"/>
  <c r="BY2383" i="1" s="1"/>
  <c r="CE2383" i="1" s="1"/>
  <c r="CK2383" i="1" s="1"/>
  <c r="CQ2383" i="1" s="1"/>
  <c r="G2382" i="1"/>
  <c r="M2382" i="1" s="1"/>
  <c r="S2382" i="1" s="1"/>
  <c r="Y2382" i="1" s="1"/>
  <c r="AE2382" i="1" s="1"/>
  <c r="AK2382" i="1" s="1"/>
  <c r="AQ2382" i="1" s="1"/>
  <c r="AW2382" i="1" s="1"/>
  <c r="BC2382" i="1" s="1"/>
  <c r="BI2382" i="1" s="1"/>
  <c r="BO2382" i="1" s="1"/>
  <c r="BT2382" i="1" s="1"/>
  <c r="BY2382" i="1" s="1"/>
  <c r="CE2382" i="1" s="1"/>
  <c r="CK2382" i="1" s="1"/>
  <c r="CQ2382" i="1" s="1"/>
  <c r="AB2386" i="1"/>
  <c r="AZ2386" i="1"/>
  <c r="N2353" i="1"/>
  <c r="T2353" i="1" s="1"/>
  <c r="Z2353" i="1" s="1"/>
  <c r="AY2356" i="1"/>
  <c r="AY2355" i="1" s="1"/>
  <c r="N2361" i="1"/>
  <c r="T2361" i="1" s="1"/>
  <c r="Z2361" i="1" s="1"/>
  <c r="AF2361" i="1" s="1"/>
  <c r="AL2361" i="1" s="1"/>
  <c r="AR2361" i="1" s="1"/>
  <c r="AX2361" i="1" s="1"/>
  <c r="BD2361" i="1" s="1"/>
  <c r="BJ2361" i="1" s="1"/>
  <c r="BP2361" i="1" s="1"/>
  <c r="BU2361" i="1" s="1"/>
  <c r="BZ2361" i="1" s="1"/>
  <c r="CF2361" i="1" s="1"/>
  <c r="CL2361" i="1" s="1"/>
  <c r="CR2361" i="1" s="1"/>
  <c r="M2368" i="1"/>
  <c r="S2368" i="1" s="1"/>
  <c r="N2375" i="1"/>
  <c r="T2375" i="1" s="1"/>
  <c r="Z2375" i="1" s="1"/>
  <c r="L2394" i="1"/>
  <c r="M2404" i="1"/>
  <c r="S2404" i="1" s="1"/>
  <c r="L2350" i="1"/>
  <c r="R2350" i="1" s="1"/>
  <c r="X2350" i="1" s="1"/>
  <c r="AD2350" i="1" s="1"/>
  <c r="AJ2350" i="1" s="1"/>
  <c r="AP2350" i="1" s="1"/>
  <c r="AV2350" i="1" s="1"/>
  <c r="BB2350" i="1" s="1"/>
  <c r="BH2350" i="1" s="1"/>
  <c r="BN2350" i="1" s="1"/>
  <c r="BS2350" i="1" s="1"/>
  <c r="BX2350" i="1" s="1"/>
  <c r="CD2350" i="1" s="1"/>
  <c r="CJ2350" i="1" s="1"/>
  <c r="CP2350" i="1" s="1"/>
  <c r="H2352" i="1"/>
  <c r="N2352" i="1" s="1"/>
  <c r="T2352" i="1" s="1"/>
  <c r="Z2352" i="1" s="1"/>
  <c r="L2353" i="1"/>
  <c r="R2353" i="1" s="1"/>
  <c r="X2353" i="1" s="1"/>
  <c r="AD2353" i="1" s="1"/>
  <c r="AJ2353" i="1" s="1"/>
  <c r="AP2353" i="1" s="1"/>
  <c r="AV2353" i="1" s="1"/>
  <c r="BB2353" i="1" s="1"/>
  <c r="BH2353" i="1" s="1"/>
  <c r="BN2353" i="1" s="1"/>
  <c r="BS2353" i="1" s="1"/>
  <c r="BX2353" i="1" s="1"/>
  <c r="CD2353" i="1" s="1"/>
  <c r="CJ2353" i="1" s="1"/>
  <c r="CP2353" i="1" s="1"/>
  <c r="BW2356" i="1"/>
  <c r="BW2355" i="1" s="1"/>
  <c r="L2358" i="1"/>
  <c r="R2358" i="1" s="1"/>
  <c r="H2360" i="1"/>
  <c r="N2360" i="1" s="1"/>
  <c r="T2360" i="1" s="1"/>
  <c r="Z2360" i="1" s="1"/>
  <c r="AF2360" i="1" s="1"/>
  <c r="AL2360" i="1" s="1"/>
  <c r="AR2360" i="1" s="1"/>
  <c r="AX2360" i="1" s="1"/>
  <c r="BD2360" i="1" s="1"/>
  <c r="BJ2360" i="1" s="1"/>
  <c r="BP2360" i="1" s="1"/>
  <c r="BU2360" i="1" s="1"/>
  <c r="BZ2360" i="1" s="1"/>
  <c r="CF2360" i="1" s="1"/>
  <c r="CL2360" i="1" s="1"/>
  <c r="CR2360" i="1" s="1"/>
  <c r="N2364" i="1"/>
  <c r="T2364" i="1" s="1"/>
  <c r="G2367" i="1"/>
  <c r="M2367" i="1" s="1"/>
  <c r="S2367" i="1" s="1"/>
  <c r="N2368" i="1"/>
  <c r="T2368" i="1" s="1"/>
  <c r="Z2368" i="1" s="1"/>
  <c r="H2374" i="1"/>
  <c r="L2375" i="1"/>
  <c r="R2375" i="1" s="1"/>
  <c r="X2375" i="1" s="1"/>
  <c r="AD2375" i="1" s="1"/>
  <c r="AJ2375" i="1" s="1"/>
  <c r="AP2375" i="1" s="1"/>
  <c r="AV2375" i="1" s="1"/>
  <c r="BB2375" i="1" s="1"/>
  <c r="BH2375" i="1" s="1"/>
  <c r="BN2375" i="1" s="1"/>
  <c r="BS2375" i="1" s="1"/>
  <c r="BX2375" i="1" s="1"/>
  <c r="CD2375" i="1" s="1"/>
  <c r="CJ2375" i="1" s="1"/>
  <c r="CP2375" i="1" s="1"/>
  <c r="F2393" i="1"/>
  <c r="L2393" i="1" s="1"/>
  <c r="M2394" i="1"/>
  <c r="S2394" i="1" s="1"/>
  <c r="R2396" i="1"/>
  <c r="X2396" i="1" s="1"/>
  <c r="AD2396" i="1" s="1"/>
  <c r="AJ2396" i="1" s="1"/>
  <c r="AP2396" i="1" s="1"/>
  <c r="AV2396" i="1" s="1"/>
  <c r="BB2396" i="1" s="1"/>
  <c r="BH2396" i="1" s="1"/>
  <c r="BN2396" i="1" s="1"/>
  <c r="BS2396" i="1" s="1"/>
  <c r="BX2396" i="1" s="1"/>
  <c r="CD2396" i="1" s="1"/>
  <c r="CJ2396" i="1" s="1"/>
  <c r="CP2396" i="1" s="1"/>
  <c r="O2394" i="1"/>
  <c r="O2393" i="1" s="1"/>
  <c r="Y2384" i="1"/>
  <c r="AE2384" i="1" s="1"/>
  <c r="AK2384" i="1" s="1"/>
  <c r="AQ2384" i="1" s="1"/>
  <c r="AW2384" i="1" s="1"/>
  <c r="BC2384" i="1" s="1"/>
  <c r="BI2384" i="1" s="1"/>
  <c r="BO2384" i="1" s="1"/>
  <c r="BT2384" i="1" s="1"/>
  <c r="BY2384" i="1" s="1"/>
  <c r="CE2384" i="1" s="1"/>
  <c r="CK2384" i="1" s="1"/>
  <c r="CQ2384" i="1" s="1"/>
  <c r="AL2388" i="1"/>
  <c r="AR2388" i="1" s="1"/>
  <c r="AX2388" i="1" s="1"/>
  <c r="BD2388" i="1" s="1"/>
  <c r="BJ2388" i="1" s="1"/>
  <c r="BP2388" i="1" s="1"/>
  <c r="BU2388" i="1" s="1"/>
  <c r="BZ2388" i="1" s="1"/>
  <c r="CF2388" i="1" s="1"/>
  <c r="CL2388" i="1" s="1"/>
  <c r="CR2388" i="1" s="1"/>
  <c r="M2405" i="1"/>
  <c r="S2405" i="1" s="1"/>
  <c r="AD2413" i="1"/>
  <c r="AJ2413" i="1" s="1"/>
  <c r="AP2413" i="1" s="1"/>
  <c r="AV2413" i="1" s="1"/>
  <c r="BB2413" i="1" s="1"/>
  <c r="BH2413" i="1" s="1"/>
  <c r="BN2413" i="1" s="1"/>
  <c r="BS2413" i="1" s="1"/>
  <c r="BX2413" i="1" s="1"/>
  <c r="CD2413" i="1" s="1"/>
  <c r="CJ2413" i="1" s="1"/>
  <c r="CP2413" i="1" s="1"/>
  <c r="M2414" i="1"/>
  <c r="S2414" i="1" s="1"/>
  <c r="Y2414" i="1" s="1"/>
  <c r="J2412" i="1"/>
  <c r="AU2412" i="1"/>
  <c r="M2431" i="1"/>
  <c r="S2431" i="1" s="1"/>
  <c r="Y2431" i="1" s="1"/>
  <c r="M2432" i="1"/>
  <c r="S2432" i="1" s="1"/>
  <c r="Y2432" i="1" s="1"/>
  <c r="M2433" i="1"/>
  <c r="S2433" i="1" s="1"/>
  <c r="Y2433" i="1" s="1"/>
  <c r="U2439" i="1"/>
  <c r="AI2439" i="1"/>
  <c r="AS2439" i="1"/>
  <c r="BG2439" i="1"/>
  <c r="BQ2439" i="1"/>
  <c r="CA2439" i="1"/>
  <c r="CO2439" i="1"/>
  <c r="BF2439" i="1"/>
  <c r="CG2439" i="1"/>
  <c r="X2448" i="1"/>
  <c r="AD2448" i="1" s="1"/>
  <c r="AJ2448" i="1" s="1"/>
  <c r="AP2448" i="1" s="1"/>
  <c r="AV2448" i="1" s="1"/>
  <c r="BB2448" i="1" s="1"/>
  <c r="BH2448" i="1" s="1"/>
  <c r="BN2448" i="1" s="1"/>
  <c r="BS2448" i="1" s="1"/>
  <c r="BX2448" i="1" s="1"/>
  <c r="CD2448" i="1" s="1"/>
  <c r="CJ2448" i="1" s="1"/>
  <c r="CP2448" i="1" s="1"/>
  <c r="L2455" i="1"/>
  <c r="R2455" i="1" s="1"/>
  <c r="L2456" i="1"/>
  <c r="R2456" i="1" s="1"/>
  <c r="L2457" i="1"/>
  <c r="R2457" i="1" s="1"/>
  <c r="Z2461" i="1"/>
  <c r="AF2461" i="1" s="1"/>
  <c r="AL2461" i="1" s="1"/>
  <c r="AR2461" i="1" s="1"/>
  <c r="AX2461" i="1" s="1"/>
  <c r="BD2461" i="1" s="1"/>
  <c r="BJ2461" i="1" s="1"/>
  <c r="BP2461" i="1" s="1"/>
  <c r="BU2461" i="1" s="1"/>
  <c r="BZ2461" i="1" s="1"/>
  <c r="CF2461" i="1" s="1"/>
  <c r="CL2461" i="1" s="1"/>
  <c r="CR2461" i="1" s="1"/>
  <c r="L2469" i="1"/>
  <c r="R2469" i="1" s="1"/>
  <c r="X2469" i="1" s="1"/>
  <c r="AD2469" i="1" s="1"/>
  <c r="AJ2469" i="1" s="1"/>
  <c r="AP2469" i="1" s="1"/>
  <c r="AV2469" i="1" s="1"/>
  <c r="BB2469" i="1" s="1"/>
  <c r="BH2469" i="1" s="1"/>
  <c r="BN2469" i="1" s="1"/>
  <c r="BS2469" i="1" s="1"/>
  <c r="BX2469" i="1" s="1"/>
  <c r="CD2469" i="1" s="1"/>
  <c r="CJ2469" i="1" s="1"/>
  <c r="CP2469" i="1" s="1"/>
  <c r="L2494" i="1"/>
  <c r="R2494" i="1" s="1"/>
  <c r="X2494" i="1" s="1"/>
  <c r="F2493" i="1"/>
  <c r="L2493" i="1" s="1"/>
  <c r="R2493" i="1" s="1"/>
  <c r="X2493" i="1" s="1"/>
  <c r="AA2519" i="1"/>
  <c r="G2526" i="1"/>
  <c r="M2526" i="1" s="1"/>
  <c r="S2526" i="1" s="1"/>
  <c r="Y2526" i="1" s="1"/>
  <c r="AE2526" i="1" s="1"/>
  <c r="AK2526" i="1" s="1"/>
  <c r="AQ2526" i="1" s="1"/>
  <c r="AW2526" i="1" s="1"/>
  <c r="M2527" i="1"/>
  <c r="S2527" i="1" s="1"/>
  <c r="Y2527" i="1" s="1"/>
  <c r="M2410" i="1"/>
  <c r="S2410" i="1" s="1"/>
  <c r="Y2410" i="1" s="1"/>
  <c r="AE2410" i="1" s="1"/>
  <c r="AK2410" i="1" s="1"/>
  <c r="AQ2410" i="1" s="1"/>
  <c r="G2413" i="1"/>
  <c r="L2417" i="1"/>
  <c r="G2425" i="1"/>
  <c r="G2424" i="1" s="1"/>
  <c r="G2423" i="1" s="1"/>
  <c r="N2427" i="1"/>
  <c r="T2427" i="1" s="1"/>
  <c r="Z2427" i="1" s="1"/>
  <c r="N2428" i="1"/>
  <c r="T2428" i="1" s="1"/>
  <c r="Z2428" i="1" s="1"/>
  <c r="N2429" i="1"/>
  <c r="T2429" i="1" s="1"/>
  <c r="Z2429" i="1" s="1"/>
  <c r="N2431" i="1"/>
  <c r="T2431" i="1" s="1"/>
  <c r="Z2431" i="1" s="1"/>
  <c r="AF2431" i="1" s="1"/>
  <c r="AL2431" i="1" s="1"/>
  <c r="AR2431" i="1" s="1"/>
  <c r="AX2431" i="1" s="1"/>
  <c r="BD2431" i="1" s="1"/>
  <c r="BJ2431" i="1" s="1"/>
  <c r="BP2431" i="1" s="1"/>
  <c r="BU2431" i="1" s="1"/>
  <c r="BZ2431" i="1" s="1"/>
  <c r="CF2431" i="1" s="1"/>
  <c r="CL2431" i="1" s="1"/>
  <c r="CR2431" i="1" s="1"/>
  <c r="N2432" i="1"/>
  <c r="T2432" i="1" s="1"/>
  <c r="Z2432" i="1" s="1"/>
  <c r="AF2432" i="1" s="1"/>
  <c r="AL2432" i="1" s="1"/>
  <c r="AR2432" i="1" s="1"/>
  <c r="AX2432" i="1" s="1"/>
  <c r="BD2432" i="1" s="1"/>
  <c r="BJ2432" i="1" s="1"/>
  <c r="BP2432" i="1" s="1"/>
  <c r="BU2432" i="1" s="1"/>
  <c r="BZ2432" i="1" s="1"/>
  <c r="CF2432" i="1" s="1"/>
  <c r="CL2432" i="1" s="1"/>
  <c r="CR2432" i="1" s="1"/>
  <c r="N2433" i="1"/>
  <c r="T2433" i="1" s="1"/>
  <c r="Z2433" i="1" s="1"/>
  <c r="AF2433" i="1" s="1"/>
  <c r="AL2433" i="1" s="1"/>
  <c r="AR2433" i="1" s="1"/>
  <c r="AX2433" i="1" s="1"/>
  <c r="BD2433" i="1" s="1"/>
  <c r="BJ2433" i="1" s="1"/>
  <c r="BP2433" i="1" s="1"/>
  <c r="BU2433" i="1" s="1"/>
  <c r="BZ2433" i="1" s="1"/>
  <c r="CF2433" i="1" s="1"/>
  <c r="CL2433" i="1" s="1"/>
  <c r="CR2433" i="1" s="1"/>
  <c r="F2443" i="1"/>
  <c r="X2447" i="1"/>
  <c r="AD2447" i="1" s="1"/>
  <c r="AJ2447" i="1" s="1"/>
  <c r="AP2447" i="1" s="1"/>
  <c r="AV2447" i="1" s="1"/>
  <c r="BB2447" i="1" s="1"/>
  <c r="BH2447" i="1" s="1"/>
  <c r="BN2447" i="1" s="1"/>
  <c r="BS2447" i="1" s="1"/>
  <c r="BX2447" i="1" s="1"/>
  <c r="CD2447" i="1" s="1"/>
  <c r="CJ2447" i="1" s="1"/>
  <c r="CP2447" i="1" s="1"/>
  <c r="L2467" i="1"/>
  <c r="R2467" i="1" s="1"/>
  <c r="X2467" i="1" s="1"/>
  <c r="AD2467" i="1" s="1"/>
  <c r="AJ2467" i="1" s="1"/>
  <c r="AP2467" i="1" s="1"/>
  <c r="AV2467" i="1" s="1"/>
  <c r="BB2467" i="1" s="1"/>
  <c r="BH2467" i="1" s="1"/>
  <c r="BN2467" i="1" s="1"/>
  <c r="BS2467" i="1" s="1"/>
  <c r="BX2467" i="1" s="1"/>
  <c r="CD2467" i="1" s="1"/>
  <c r="CJ2467" i="1" s="1"/>
  <c r="CP2467" i="1" s="1"/>
  <c r="F2466" i="1"/>
  <c r="L2470" i="1"/>
  <c r="R2470" i="1" s="1"/>
  <c r="X2470" i="1" s="1"/>
  <c r="AD2470" i="1" s="1"/>
  <c r="AJ2470" i="1" s="1"/>
  <c r="AP2470" i="1" s="1"/>
  <c r="AV2470" i="1" s="1"/>
  <c r="BB2470" i="1" s="1"/>
  <c r="BH2470" i="1" s="1"/>
  <c r="BN2470" i="1" s="1"/>
  <c r="BS2470" i="1" s="1"/>
  <c r="BX2470" i="1" s="1"/>
  <c r="CD2470" i="1" s="1"/>
  <c r="CJ2470" i="1" s="1"/>
  <c r="CP2470" i="1" s="1"/>
  <c r="N2479" i="1"/>
  <c r="T2479" i="1" s="1"/>
  <c r="Z2479" i="1" s="1"/>
  <c r="AF2479" i="1" s="1"/>
  <c r="AL2479" i="1" s="1"/>
  <c r="AR2479" i="1" s="1"/>
  <c r="AX2479" i="1" s="1"/>
  <c r="BD2479" i="1" s="1"/>
  <c r="BJ2479" i="1" s="1"/>
  <c r="BP2479" i="1" s="1"/>
  <c r="BU2479" i="1" s="1"/>
  <c r="BZ2479" i="1" s="1"/>
  <c r="CF2479" i="1" s="1"/>
  <c r="CL2479" i="1" s="1"/>
  <c r="CR2479" i="1" s="1"/>
  <c r="H2478" i="1"/>
  <c r="N2478" i="1" s="1"/>
  <c r="T2478" i="1" s="1"/>
  <c r="Z2478" i="1" s="1"/>
  <c r="R2399" i="1"/>
  <c r="X2399" i="1" s="1"/>
  <c r="AD2399" i="1" s="1"/>
  <c r="AJ2399" i="1" s="1"/>
  <c r="AP2399" i="1" s="1"/>
  <c r="AV2399" i="1" s="1"/>
  <c r="BB2399" i="1" s="1"/>
  <c r="BH2399" i="1" s="1"/>
  <c r="BN2399" i="1" s="1"/>
  <c r="BS2399" i="1" s="1"/>
  <c r="BX2399" i="1" s="1"/>
  <c r="CD2399" i="1" s="1"/>
  <c r="CJ2399" i="1" s="1"/>
  <c r="CP2399" i="1" s="1"/>
  <c r="R2400" i="1"/>
  <c r="X2400" i="1" s="1"/>
  <c r="AD2400" i="1" s="1"/>
  <c r="AJ2400" i="1" s="1"/>
  <c r="AP2400" i="1" s="1"/>
  <c r="AV2400" i="1" s="1"/>
  <c r="BB2400" i="1" s="1"/>
  <c r="BH2400" i="1" s="1"/>
  <c r="BN2400" i="1" s="1"/>
  <c r="BS2400" i="1" s="1"/>
  <c r="BX2400" i="1" s="1"/>
  <c r="CD2400" i="1" s="1"/>
  <c r="CJ2400" i="1" s="1"/>
  <c r="CP2400" i="1" s="1"/>
  <c r="J2386" i="1"/>
  <c r="Q2397" i="1"/>
  <c r="Q2386" i="1" s="1"/>
  <c r="AA2397" i="1"/>
  <c r="AH2397" i="1"/>
  <c r="AO2397" i="1"/>
  <c r="AY2397" i="1"/>
  <c r="BF2397" i="1"/>
  <c r="BM2397" i="1"/>
  <c r="BW2397" i="1"/>
  <c r="CG2397" i="1"/>
  <c r="CN2397" i="1"/>
  <c r="L2405" i="1"/>
  <c r="R2405" i="1" s="1"/>
  <c r="X2405" i="1" s="1"/>
  <c r="AD2405" i="1" s="1"/>
  <c r="AJ2405" i="1" s="1"/>
  <c r="L2406" i="1"/>
  <c r="R2406" i="1" s="1"/>
  <c r="F2416" i="1"/>
  <c r="L2416" i="1" s="1"/>
  <c r="M2417" i="1"/>
  <c r="S2417" i="1" s="1"/>
  <c r="G2421" i="1"/>
  <c r="G2420" i="1" s="1"/>
  <c r="G2419" i="1" s="1"/>
  <c r="H2425" i="1"/>
  <c r="L2427" i="1"/>
  <c r="R2427" i="1" s="1"/>
  <c r="X2427" i="1" s="1"/>
  <c r="AD2427" i="1" s="1"/>
  <c r="AJ2427" i="1" s="1"/>
  <c r="AP2427" i="1" s="1"/>
  <c r="AV2427" i="1" s="1"/>
  <c r="BB2427" i="1" s="1"/>
  <c r="BH2427" i="1" s="1"/>
  <c r="BN2427" i="1" s="1"/>
  <c r="L2428" i="1"/>
  <c r="R2428" i="1" s="1"/>
  <c r="X2428" i="1" s="1"/>
  <c r="AD2428" i="1" s="1"/>
  <c r="AJ2428" i="1" s="1"/>
  <c r="AP2428" i="1" s="1"/>
  <c r="AV2428" i="1" s="1"/>
  <c r="BB2428" i="1" s="1"/>
  <c r="BH2428" i="1" s="1"/>
  <c r="BN2428" i="1" s="1"/>
  <c r="L2429" i="1"/>
  <c r="R2429" i="1" s="1"/>
  <c r="X2429" i="1" s="1"/>
  <c r="AD2429" i="1" s="1"/>
  <c r="AJ2429" i="1" s="1"/>
  <c r="AP2429" i="1" s="1"/>
  <c r="AV2429" i="1" s="1"/>
  <c r="BB2429" i="1" s="1"/>
  <c r="BH2429" i="1" s="1"/>
  <c r="BN2429" i="1" s="1"/>
  <c r="G2447" i="1"/>
  <c r="M2447" i="1" s="1"/>
  <c r="S2447" i="1" s="1"/>
  <c r="Y2447" i="1" s="1"/>
  <c r="AE2447" i="1" s="1"/>
  <c r="AK2447" i="1" s="1"/>
  <c r="AQ2447" i="1" s="1"/>
  <c r="AW2447" i="1" s="1"/>
  <c r="BC2447" i="1" s="1"/>
  <c r="BI2447" i="1" s="1"/>
  <c r="BO2447" i="1" s="1"/>
  <c r="BT2447" i="1" s="1"/>
  <c r="BY2447" i="1" s="1"/>
  <c r="CE2447" i="1" s="1"/>
  <c r="CK2447" i="1" s="1"/>
  <c r="CQ2447" i="1" s="1"/>
  <c r="H2452" i="1"/>
  <c r="M2461" i="1"/>
  <c r="S2461" i="1" s="1"/>
  <c r="AA2460" i="1"/>
  <c r="AA2459" i="1" s="1"/>
  <c r="AO2460" i="1"/>
  <c r="AO2459" i="1" s="1"/>
  <c r="AY2460" i="1"/>
  <c r="AY2459" i="1" s="1"/>
  <c r="BF2460" i="1"/>
  <c r="BF2459" i="1" s="1"/>
  <c r="BM2460" i="1"/>
  <c r="BM2459" i="1" s="1"/>
  <c r="CG2460" i="1"/>
  <c r="CG2459" i="1" s="1"/>
  <c r="U2460" i="1"/>
  <c r="U2459" i="1" s="1"/>
  <c r="AS2460" i="1"/>
  <c r="AS2459" i="1" s="1"/>
  <c r="AZ2460" i="1"/>
  <c r="AZ2459" i="1" s="1"/>
  <c r="BG2460" i="1"/>
  <c r="BG2459" i="1" s="1"/>
  <c r="CA2460" i="1"/>
  <c r="CA2459" i="1" s="1"/>
  <c r="CO2460" i="1"/>
  <c r="CO2459" i="1" s="1"/>
  <c r="CN2412" i="1"/>
  <c r="V2412" i="1"/>
  <c r="BA2412" i="1"/>
  <c r="BK2412" i="1"/>
  <c r="T2420" i="1"/>
  <c r="Z2420" i="1" s="1"/>
  <c r="AF2420" i="1" s="1"/>
  <c r="AL2420" i="1" s="1"/>
  <c r="AR2420" i="1" s="1"/>
  <c r="AX2420" i="1" s="1"/>
  <c r="BD2420" i="1" s="1"/>
  <c r="BJ2420" i="1" s="1"/>
  <c r="BP2420" i="1" s="1"/>
  <c r="BU2420" i="1" s="1"/>
  <c r="BZ2420" i="1" s="1"/>
  <c r="CF2420" i="1" s="1"/>
  <c r="CL2420" i="1" s="1"/>
  <c r="CR2420" i="1" s="1"/>
  <c r="AU2439" i="1"/>
  <c r="CC2439" i="1"/>
  <c r="Z2455" i="1"/>
  <c r="AF2455" i="1" s="1"/>
  <c r="AL2455" i="1" s="1"/>
  <c r="AR2455" i="1" s="1"/>
  <c r="AX2455" i="1" s="1"/>
  <c r="BD2455" i="1" s="1"/>
  <c r="BJ2455" i="1" s="1"/>
  <c r="BP2455" i="1" s="1"/>
  <c r="BU2455" i="1" s="1"/>
  <c r="BZ2455" i="1" s="1"/>
  <c r="CF2455" i="1" s="1"/>
  <c r="CL2455" i="1" s="1"/>
  <c r="CR2455" i="1" s="1"/>
  <c r="Z2456" i="1"/>
  <c r="AF2456" i="1" s="1"/>
  <c r="AL2456" i="1" s="1"/>
  <c r="AR2456" i="1" s="1"/>
  <c r="AX2456" i="1" s="1"/>
  <c r="BD2456" i="1" s="1"/>
  <c r="BJ2456" i="1" s="1"/>
  <c r="BP2456" i="1" s="1"/>
  <c r="BU2456" i="1" s="1"/>
  <c r="BZ2456" i="1" s="1"/>
  <c r="CF2456" i="1" s="1"/>
  <c r="CL2456" i="1" s="1"/>
  <c r="CR2456" i="1" s="1"/>
  <c r="Z2457" i="1"/>
  <c r="AF2457" i="1" s="1"/>
  <c r="AL2457" i="1" s="1"/>
  <c r="AR2457" i="1" s="1"/>
  <c r="AX2457" i="1" s="1"/>
  <c r="BD2457" i="1" s="1"/>
  <c r="BJ2457" i="1" s="1"/>
  <c r="BP2457" i="1" s="1"/>
  <c r="BU2457" i="1" s="1"/>
  <c r="BZ2457" i="1" s="1"/>
  <c r="CF2457" i="1" s="1"/>
  <c r="CL2457" i="1" s="1"/>
  <c r="CR2457" i="1" s="1"/>
  <c r="L2463" i="1"/>
  <c r="R2463" i="1" s="1"/>
  <c r="X2463" i="1" s="1"/>
  <c r="AD2463" i="1" s="1"/>
  <c r="AJ2463" i="1" s="1"/>
  <c r="AP2463" i="1" s="1"/>
  <c r="AV2463" i="1" s="1"/>
  <c r="BB2463" i="1" s="1"/>
  <c r="BH2463" i="1" s="1"/>
  <c r="BN2463" i="1" s="1"/>
  <c r="AM2460" i="1"/>
  <c r="AM2459" i="1" s="1"/>
  <c r="CB2460" i="1"/>
  <c r="CB2459" i="1" s="1"/>
  <c r="N2471" i="1"/>
  <c r="T2471" i="1" s="1"/>
  <c r="Z2471" i="1" s="1"/>
  <c r="AF2471" i="1" s="1"/>
  <c r="AL2471" i="1" s="1"/>
  <c r="AR2471" i="1" s="1"/>
  <c r="AX2471" i="1" s="1"/>
  <c r="BD2471" i="1" s="1"/>
  <c r="BJ2471" i="1" s="1"/>
  <c r="BP2471" i="1" s="1"/>
  <c r="BU2471" i="1" s="1"/>
  <c r="BZ2471" i="1" s="1"/>
  <c r="CF2471" i="1" s="1"/>
  <c r="CL2471" i="1" s="1"/>
  <c r="CR2471" i="1" s="1"/>
  <c r="H2470" i="1"/>
  <c r="BT2487" i="1"/>
  <c r="BY2487" i="1" s="1"/>
  <c r="CE2487" i="1" s="1"/>
  <c r="CK2487" i="1" s="1"/>
  <c r="CQ2487" i="1" s="1"/>
  <c r="M2499" i="1"/>
  <c r="S2499" i="1" s="1"/>
  <c r="Y2499" i="1" s="1"/>
  <c r="AE2499" i="1" s="1"/>
  <c r="AK2499" i="1" s="1"/>
  <c r="AQ2499" i="1" s="1"/>
  <c r="AW2499" i="1" s="1"/>
  <c r="BC2499" i="1" s="1"/>
  <c r="BI2499" i="1" s="1"/>
  <c r="BO2499" i="1" s="1"/>
  <c r="BT2499" i="1" s="1"/>
  <c r="BY2499" i="1" s="1"/>
  <c r="CE2499" i="1" s="1"/>
  <c r="CK2499" i="1" s="1"/>
  <c r="CQ2499" i="1" s="1"/>
  <c r="G2503" i="1"/>
  <c r="AG2497" i="1"/>
  <c r="BL2497" i="1"/>
  <c r="BG2507" i="1"/>
  <c r="CA2507" i="1"/>
  <c r="CH2507" i="1"/>
  <c r="N2510" i="1"/>
  <c r="T2510" i="1" s="1"/>
  <c r="H2513" i="1"/>
  <c r="N2513" i="1" s="1"/>
  <c r="T2513" i="1" s="1"/>
  <c r="Z2513" i="1" s="1"/>
  <c r="V2506" i="1"/>
  <c r="AT2506" i="1"/>
  <c r="CB2506" i="1"/>
  <c r="F2516" i="1"/>
  <c r="F2515" i="1" s="1"/>
  <c r="M2517" i="1"/>
  <c r="M2524" i="1"/>
  <c r="S2524" i="1" s="1"/>
  <c r="CI2530" i="1"/>
  <c r="L2471" i="1"/>
  <c r="R2471" i="1" s="1"/>
  <c r="X2471" i="1" s="1"/>
  <c r="AD2471" i="1" s="1"/>
  <c r="AJ2471" i="1" s="1"/>
  <c r="AP2471" i="1" s="1"/>
  <c r="AV2471" i="1" s="1"/>
  <c r="BB2471" i="1" s="1"/>
  <c r="BH2471" i="1" s="1"/>
  <c r="BN2471" i="1" s="1"/>
  <c r="BS2471" i="1" s="1"/>
  <c r="BX2471" i="1" s="1"/>
  <c r="CD2471" i="1" s="1"/>
  <c r="CJ2471" i="1" s="1"/>
  <c r="CP2471" i="1" s="1"/>
  <c r="BK2485" i="1"/>
  <c r="BN2485" i="1" s="1"/>
  <c r="CF2487" i="1"/>
  <c r="N2495" i="1"/>
  <c r="T2495" i="1" s="1"/>
  <c r="Z2495" i="1" s="1"/>
  <c r="AF2495" i="1" s="1"/>
  <c r="AL2495" i="1" s="1"/>
  <c r="AR2495" i="1" s="1"/>
  <c r="AX2495" i="1" s="1"/>
  <c r="BD2495" i="1" s="1"/>
  <c r="BJ2495" i="1" s="1"/>
  <c r="BP2495" i="1" s="1"/>
  <c r="BU2495" i="1" s="1"/>
  <c r="BZ2495" i="1" s="1"/>
  <c r="CF2495" i="1" s="1"/>
  <c r="CL2495" i="1" s="1"/>
  <c r="CR2495" i="1" s="1"/>
  <c r="G2498" i="1"/>
  <c r="M2498" i="1" s="1"/>
  <c r="S2498" i="1" s="1"/>
  <c r="Y2498" i="1" s="1"/>
  <c r="AE2498" i="1" s="1"/>
  <c r="AK2498" i="1" s="1"/>
  <c r="AQ2498" i="1" s="1"/>
  <c r="AW2498" i="1" s="1"/>
  <c r="BC2498" i="1" s="1"/>
  <c r="BI2498" i="1" s="1"/>
  <c r="BO2498" i="1" s="1"/>
  <c r="BT2498" i="1" s="1"/>
  <c r="BY2498" i="1" s="1"/>
  <c r="CE2498" i="1" s="1"/>
  <c r="CK2498" i="1" s="1"/>
  <c r="CQ2498" i="1" s="1"/>
  <c r="R2501" i="1"/>
  <c r="X2501" i="1" s="1"/>
  <c r="AD2501" i="1" s="1"/>
  <c r="AJ2501" i="1" s="1"/>
  <c r="AP2501" i="1" s="1"/>
  <c r="AV2501" i="1" s="1"/>
  <c r="BB2501" i="1" s="1"/>
  <c r="BH2501" i="1" s="1"/>
  <c r="BN2501" i="1" s="1"/>
  <c r="BS2501" i="1" s="1"/>
  <c r="BX2501" i="1" s="1"/>
  <c r="CD2501" i="1" s="1"/>
  <c r="CJ2501" i="1" s="1"/>
  <c r="CP2501" i="1" s="1"/>
  <c r="F2507" i="1"/>
  <c r="J2507" i="1"/>
  <c r="M2507" i="1" s="1"/>
  <c r="S2507" i="1" s="1"/>
  <c r="Y2507" i="1" s="1"/>
  <c r="AE2507" i="1" s="1"/>
  <c r="AK2507" i="1" s="1"/>
  <c r="AQ2507" i="1" s="1"/>
  <c r="AW2507" i="1" s="1"/>
  <c r="T2508" i="1"/>
  <c r="Z2508" i="1" s="1"/>
  <c r="AF2508" i="1" s="1"/>
  <c r="AL2508" i="1" s="1"/>
  <c r="AR2508" i="1" s="1"/>
  <c r="AX2508" i="1" s="1"/>
  <c r="BD2508" i="1" s="1"/>
  <c r="BJ2508" i="1" s="1"/>
  <c r="BP2508" i="1" s="1"/>
  <c r="BU2508" i="1" s="1"/>
  <c r="BZ2508" i="1" s="1"/>
  <c r="CF2508" i="1" s="1"/>
  <c r="CL2508" i="1" s="1"/>
  <c r="CR2508" i="1" s="1"/>
  <c r="L2513" i="1"/>
  <c r="R2513" i="1" s="1"/>
  <c r="X2513" i="1" s="1"/>
  <c r="AD2513" i="1" s="1"/>
  <c r="AJ2513" i="1" s="1"/>
  <c r="AP2513" i="1" s="1"/>
  <c r="AV2513" i="1" s="1"/>
  <c r="BB2513" i="1" s="1"/>
  <c r="BH2513" i="1" s="1"/>
  <c r="BN2513" i="1" s="1"/>
  <c r="Z2517" i="1"/>
  <c r="AF2517" i="1" s="1"/>
  <c r="AL2517" i="1" s="1"/>
  <c r="AR2517" i="1" s="1"/>
  <c r="AX2517" i="1" s="1"/>
  <c r="BD2517" i="1" s="1"/>
  <c r="BJ2517" i="1" s="1"/>
  <c r="BP2517" i="1" s="1"/>
  <c r="BU2517" i="1" s="1"/>
  <c r="BZ2517" i="1" s="1"/>
  <c r="CF2517" i="1" s="1"/>
  <c r="CL2517" i="1" s="1"/>
  <c r="CR2517" i="1" s="1"/>
  <c r="T2524" i="1"/>
  <c r="Z2524" i="1" s="1"/>
  <c r="AF2524" i="1" s="1"/>
  <c r="AL2524" i="1" s="1"/>
  <c r="AR2524" i="1" s="1"/>
  <c r="AX2524" i="1" s="1"/>
  <c r="BD2524" i="1" s="1"/>
  <c r="BJ2524" i="1" s="1"/>
  <c r="BP2524" i="1" s="1"/>
  <c r="BU2524" i="1" s="1"/>
  <c r="BZ2524" i="1" s="1"/>
  <c r="CF2524" i="1" s="1"/>
  <c r="CL2524" i="1" s="1"/>
  <c r="CR2524" i="1" s="1"/>
  <c r="N2494" i="1"/>
  <c r="T2494" i="1" s="1"/>
  <c r="Z2494" i="1" s="1"/>
  <c r="AF2494" i="1" s="1"/>
  <c r="AL2494" i="1" s="1"/>
  <c r="AR2494" i="1" s="1"/>
  <c r="AX2494" i="1" s="1"/>
  <c r="BD2494" i="1" s="1"/>
  <c r="BJ2494" i="1" s="1"/>
  <c r="BP2494" i="1" s="1"/>
  <c r="BU2494" i="1" s="1"/>
  <c r="BZ2494" i="1" s="1"/>
  <c r="CF2494" i="1" s="1"/>
  <c r="CL2494" i="1" s="1"/>
  <c r="CR2494" i="1" s="1"/>
  <c r="I2497" i="1"/>
  <c r="L2497" i="1" s="1"/>
  <c r="R2497" i="1" s="1"/>
  <c r="X2497" i="1" s="1"/>
  <c r="AD2497" i="1" s="1"/>
  <c r="AJ2497" i="1" s="1"/>
  <c r="AP2497" i="1" s="1"/>
  <c r="AV2497" i="1" s="1"/>
  <c r="BB2497" i="1" s="1"/>
  <c r="BH2497" i="1" s="1"/>
  <c r="BN2497" i="1" s="1"/>
  <c r="Y2504" i="1"/>
  <c r="AE2504" i="1" s="1"/>
  <c r="AK2504" i="1" s="1"/>
  <c r="AQ2504" i="1" s="1"/>
  <c r="AW2504" i="1" s="1"/>
  <c r="BC2504" i="1" s="1"/>
  <c r="BI2504" i="1" s="1"/>
  <c r="BO2504" i="1" s="1"/>
  <c r="M2510" i="1"/>
  <c r="S2510" i="1" s="1"/>
  <c r="Y2510" i="1" s="1"/>
  <c r="AE2510" i="1" s="1"/>
  <c r="AK2510" i="1" s="1"/>
  <c r="AQ2510" i="1" s="1"/>
  <c r="AW2510" i="1" s="1"/>
  <c r="BC2510" i="1" s="1"/>
  <c r="BI2510" i="1" s="1"/>
  <c r="BO2510" i="1" s="1"/>
  <c r="BW2506" i="1"/>
  <c r="Q2506" i="1"/>
  <c r="AA2506" i="1"/>
  <c r="AH2506" i="1"/>
  <c r="AO2506" i="1"/>
  <c r="AY2506" i="1"/>
  <c r="CG2506" i="1"/>
  <c r="T2523" i="1"/>
  <c r="Z2523" i="1" s="1"/>
  <c r="AF2523" i="1" s="1"/>
  <c r="AL2523" i="1" s="1"/>
  <c r="AR2523" i="1" s="1"/>
  <c r="AX2523" i="1" s="1"/>
  <c r="BD2523" i="1" s="1"/>
  <c r="BJ2523" i="1" s="1"/>
  <c r="BP2523" i="1" s="1"/>
  <c r="BU2523" i="1" s="1"/>
  <c r="BZ2523" i="1" s="1"/>
  <c r="CF2523" i="1" s="1"/>
  <c r="CL2523" i="1" s="1"/>
  <c r="CR2523" i="1" s="1"/>
  <c r="CS2530" i="1"/>
  <c r="N2537" i="1"/>
  <c r="AH2564" i="1"/>
  <c r="H2493" i="1"/>
  <c r="N2493" i="1" s="1"/>
  <c r="T2493" i="1" s="1"/>
  <c r="Z2493" i="1" s="1"/>
  <c r="AF2493" i="1" s="1"/>
  <c r="AL2493" i="1" s="1"/>
  <c r="AR2493" i="1" s="1"/>
  <c r="AX2493" i="1" s="1"/>
  <c r="BD2493" i="1" s="1"/>
  <c r="BJ2493" i="1" s="1"/>
  <c r="BP2493" i="1" s="1"/>
  <c r="BU2493" i="1" s="1"/>
  <c r="BZ2493" i="1" s="1"/>
  <c r="CF2493" i="1" s="1"/>
  <c r="CL2493" i="1" s="1"/>
  <c r="CR2493" i="1" s="1"/>
  <c r="L2495" i="1"/>
  <c r="R2495" i="1" s="1"/>
  <c r="X2495" i="1" s="1"/>
  <c r="AT2497" i="1"/>
  <c r="BR2497" i="1"/>
  <c r="T2507" i="1"/>
  <c r="Z2507" i="1" s="1"/>
  <c r="AF2507" i="1" s="1"/>
  <c r="AL2507" i="1" s="1"/>
  <c r="AR2507" i="1" s="1"/>
  <c r="AX2507" i="1" s="1"/>
  <c r="BD2507" i="1" s="1"/>
  <c r="K2506" i="1"/>
  <c r="U2506" i="1"/>
  <c r="AI2506" i="1"/>
  <c r="AS2506" i="1"/>
  <c r="BV2530" i="1"/>
  <c r="N2538" i="1"/>
  <c r="T2538" i="1" s="1"/>
  <c r="Z2538" i="1" s="1"/>
  <c r="AF2538" i="1" s="1"/>
  <c r="AL2538" i="1" s="1"/>
  <c r="AR2538" i="1" s="1"/>
  <c r="AX2538" i="1" s="1"/>
  <c r="BD2538" i="1" s="1"/>
  <c r="BJ2538" i="1" s="1"/>
  <c r="BP2538" i="1" s="1"/>
  <c r="BU2538" i="1" s="1"/>
  <c r="BZ2538" i="1" s="1"/>
  <c r="CF2538" i="1" s="1"/>
  <c r="CL2538" i="1" s="1"/>
  <c r="CR2538" i="1" s="1"/>
  <c r="L2546" i="1"/>
  <c r="R2546" i="1" s="1"/>
  <c r="X2546" i="1" s="1"/>
  <c r="AD2546" i="1" s="1"/>
  <c r="AJ2546" i="1" s="1"/>
  <c r="AP2546" i="1" s="1"/>
  <c r="AV2546" i="1" s="1"/>
  <c r="BB2546" i="1" s="1"/>
  <c r="BH2546" i="1" s="1"/>
  <c r="BN2546" i="1" s="1"/>
  <c r="BS2546" i="1" s="1"/>
  <c r="BX2546" i="1" s="1"/>
  <c r="CD2546" i="1" s="1"/>
  <c r="CJ2546" i="1" s="1"/>
  <c r="CP2546" i="1" s="1"/>
  <c r="F2545" i="1"/>
  <c r="L2545" i="1" s="1"/>
  <c r="AZ2573" i="1"/>
  <c r="BL2530" i="1"/>
  <c r="U2530" i="1"/>
  <c r="AB2530" i="1"/>
  <c r="N2542" i="1"/>
  <c r="T2542" i="1" s="1"/>
  <c r="Z2542" i="1" s="1"/>
  <c r="AF2542" i="1" s="1"/>
  <c r="AL2542" i="1" s="1"/>
  <c r="AR2542" i="1" s="1"/>
  <c r="AX2542" i="1" s="1"/>
  <c r="BD2542" i="1" s="1"/>
  <c r="BJ2542" i="1" s="1"/>
  <c r="BP2542" i="1" s="1"/>
  <c r="BU2542" i="1" s="1"/>
  <c r="BZ2542" i="1" s="1"/>
  <c r="CF2542" i="1" s="1"/>
  <c r="CL2542" i="1" s="1"/>
  <c r="CR2542" i="1" s="1"/>
  <c r="M2550" i="1"/>
  <c r="S2550" i="1" s="1"/>
  <c r="Y2550" i="1" s="1"/>
  <c r="L2554" i="1"/>
  <c r="R2554" i="1" s="1"/>
  <c r="M2558" i="1"/>
  <c r="S2558" i="1" s="1"/>
  <c r="Y2558" i="1" s="1"/>
  <c r="AE2558" i="1" s="1"/>
  <c r="AK2558" i="1" s="1"/>
  <c r="AQ2558" i="1" s="1"/>
  <c r="AW2558" i="1" s="1"/>
  <c r="BC2558" i="1" s="1"/>
  <c r="BI2558" i="1" s="1"/>
  <c r="BO2558" i="1" s="1"/>
  <c r="BT2558" i="1" s="1"/>
  <c r="BY2558" i="1" s="1"/>
  <c r="CE2558" i="1" s="1"/>
  <c r="CK2558" i="1" s="1"/>
  <c r="CQ2558" i="1" s="1"/>
  <c r="CO2556" i="1"/>
  <c r="BR2564" i="1"/>
  <c r="N2571" i="1"/>
  <c r="T2571" i="1" s="1"/>
  <c r="W2573" i="1"/>
  <c r="W2563" i="1" s="1"/>
  <c r="AN2573" i="1"/>
  <c r="CM2596" i="1"/>
  <c r="AO2530" i="1"/>
  <c r="AY2530" i="1"/>
  <c r="BM2530" i="1"/>
  <c r="BW2530" i="1"/>
  <c r="CG2530" i="1"/>
  <c r="CN2530" i="1"/>
  <c r="T2535" i="1"/>
  <c r="L2537" i="1"/>
  <c r="L2558" i="1"/>
  <c r="R2558" i="1" s="1"/>
  <c r="G2556" i="1"/>
  <c r="T2561" i="1"/>
  <c r="O2556" i="1"/>
  <c r="AC2556" i="1"/>
  <c r="AM2556" i="1"/>
  <c r="BK2556" i="1"/>
  <c r="CI2556" i="1"/>
  <c r="AN2564" i="1"/>
  <c r="BL2564" i="1"/>
  <c r="AM2573" i="1"/>
  <c r="AM2563" i="1" s="1"/>
  <c r="L2579" i="1"/>
  <c r="R2579" i="1" s="1"/>
  <c r="X2579" i="1" s="1"/>
  <c r="K2573" i="1"/>
  <c r="BW2638" i="1"/>
  <c r="BF2556" i="1"/>
  <c r="P2556" i="1"/>
  <c r="W2556" i="1"/>
  <c r="AN2556" i="1"/>
  <c r="AU2556" i="1"/>
  <c r="BL2556" i="1"/>
  <c r="BV2556" i="1"/>
  <c r="BQ2564" i="1"/>
  <c r="Q2564" i="1"/>
  <c r="M2546" i="1"/>
  <c r="S2546" i="1" s="1"/>
  <c r="Y2546" i="1" s="1"/>
  <c r="L2550" i="1"/>
  <c r="AS2556" i="1"/>
  <c r="AO2556" i="1"/>
  <c r="L2561" i="1"/>
  <c r="R2561" i="1" s="1"/>
  <c r="X2561" i="1" s="1"/>
  <c r="AD2561" i="1" s="1"/>
  <c r="AJ2561" i="1" s="1"/>
  <c r="AP2561" i="1" s="1"/>
  <c r="AV2561" i="1" s="1"/>
  <c r="BB2561" i="1" s="1"/>
  <c r="BH2561" i="1" s="1"/>
  <c r="BN2561" i="1" s="1"/>
  <c r="BS2561" i="1" s="1"/>
  <c r="BX2561" i="1" s="1"/>
  <c r="CD2561" i="1" s="1"/>
  <c r="CJ2561" i="1" s="1"/>
  <c r="CP2561" i="1" s="1"/>
  <c r="F2566" i="1"/>
  <c r="F2565" i="1" s="1"/>
  <c r="M2567" i="1"/>
  <c r="S2567" i="1" s="1"/>
  <c r="Y2567" i="1" s="1"/>
  <c r="AE2567" i="1" s="1"/>
  <c r="AK2567" i="1" s="1"/>
  <c r="AQ2567" i="1" s="1"/>
  <c r="AW2567" i="1" s="1"/>
  <c r="BC2567" i="1" s="1"/>
  <c r="BI2567" i="1" s="1"/>
  <c r="BO2567" i="1" s="1"/>
  <c r="N2570" i="1"/>
  <c r="T2570" i="1" s="1"/>
  <c r="CM2591" i="1"/>
  <c r="CN2578" i="1"/>
  <c r="CN2573" i="1" s="1"/>
  <c r="M2582" i="1"/>
  <c r="S2582" i="1" s="1"/>
  <c r="Y2582" i="1" s="1"/>
  <c r="AE2582" i="1" s="1"/>
  <c r="AK2582" i="1" s="1"/>
  <c r="AQ2582" i="1" s="1"/>
  <c r="AW2582" i="1" s="1"/>
  <c r="BC2582" i="1" s="1"/>
  <c r="BI2582" i="1" s="1"/>
  <c r="CS2578" i="1"/>
  <c r="I2578" i="1"/>
  <c r="O2578" i="1"/>
  <c r="AI2596" i="1"/>
  <c r="BE2596" i="1"/>
  <c r="CC2596" i="1"/>
  <c r="AD2603" i="1"/>
  <c r="AJ2603" i="1" s="1"/>
  <c r="AP2603" i="1" s="1"/>
  <c r="AV2603" i="1" s="1"/>
  <c r="BB2603" i="1" s="1"/>
  <c r="BH2603" i="1" s="1"/>
  <c r="BN2603" i="1" s="1"/>
  <c r="AB2596" i="1"/>
  <c r="AB2591" i="1" s="1"/>
  <c r="AZ2596" i="1"/>
  <c r="AZ2591" i="1" s="1"/>
  <c r="BG2596" i="1"/>
  <c r="CA2596" i="1"/>
  <c r="BL2617" i="1"/>
  <c r="BL2612" i="1" s="1"/>
  <c r="CS2617" i="1"/>
  <c r="CS2612" i="1" s="1"/>
  <c r="BB2629" i="1"/>
  <c r="BH2629" i="1" s="1"/>
  <c r="BN2629" i="1" s="1"/>
  <c r="BS2629" i="1" s="1"/>
  <c r="BX2629" i="1" s="1"/>
  <c r="CD2629" i="1" s="1"/>
  <c r="CJ2629" i="1" s="1"/>
  <c r="CP2629" i="1" s="1"/>
  <c r="K2699" i="1"/>
  <c r="K2698" i="1" s="1"/>
  <c r="K2697" i="1" s="1"/>
  <c r="BE2578" i="1"/>
  <c r="BE2573" i="1" s="1"/>
  <c r="M2594" i="1"/>
  <c r="S2594" i="1" s="1"/>
  <c r="Y2594" i="1" s="1"/>
  <c r="AE2594" i="1" s="1"/>
  <c r="AK2594" i="1" s="1"/>
  <c r="AQ2594" i="1" s="1"/>
  <c r="AW2594" i="1" s="1"/>
  <c r="BC2594" i="1" s="1"/>
  <c r="BI2594" i="1" s="1"/>
  <c r="BO2594" i="1" s="1"/>
  <c r="BT2594" i="1" s="1"/>
  <c r="BY2594" i="1" s="1"/>
  <c r="CE2594" i="1" s="1"/>
  <c r="CK2594" i="1" s="1"/>
  <c r="CQ2594" i="1" s="1"/>
  <c r="AB2617" i="1"/>
  <c r="AZ2617" i="1"/>
  <c r="AZ2612" i="1" s="1"/>
  <c r="CH2617" i="1"/>
  <c r="H2621" i="1"/>
  <c r="H2617" i="1" s="1"/>
  <c r="AU2617" i="1"/>
  <c r="AU2612" i="1" s="1"/>
  <c r="N2627" i="1"/>
  <c r="T2627" i="1" s="1"/>
  <c r="Z2627" i="1" s="1"/>
  <c r="AF2627" i="1" s="1"/>
  <c r="AL2627" i="1" s="1"/>
  <c r="AR2627" i="1" s="1"/>
  <c r="AX2627" i="1" s="1"/>
  <c r="BD2627" i="1" s="1"/>
  <c r="BJ2627" i="1" s="1"/>
  <c r="BP2627" i="1" s="1"/>
  <c r="BU2627" i="1" s="1"/>
  <c r="BZ2627" i="1" s="1"/>
  <c r="CF2627" i="1" s="1"/>
  <c r="CL2627" i="1" s="1"/>
  <c r="CR2627" i="1" s="1"/>
  <c r="BW2624" i="1"/>
  <c r="AM2670" i="1"/>
  <c r="AM2665" i="1" s="1"/>
  <c r="I2670" i="1"/>
  <c r="F2699" i="1"/>
  <c r="F2698" i="1" s="1"/>
  <c r="P2578" i="1"/>
  <c r="P2573" i="1" s="1"/>
  <c r="N2597" i="1"/>
  <c r="T2597" i="1" s="1"/>
  <c r="T2598" i="1"/>
  <c r="Z2598" i="1" s="1"/>
  <c r="AF2598" i="1" s="1"/>
  <c r="AL2598" i="1" s="1"/>
  <c r="AR2598" i="1" s="1"/>
  <c r="AX2598" i="1" s="1"/>
  <c r="BD2598" i="1" s="1"/>
  <c r="BJ2598" i="1" s="1"/>
  <c r="BP2598" i="1" s="1"/>
  <c r="BU2598" i="1" s="1"/>
  <c r="BZ2598" i="1" s="1"/>
  <c r="CF2598" i="1" s="1"/>
  <c r="CL2598" i="1" s="1"/>
  <c r="CR2598" i="1" s="1"/>
  <c r="O2596" i="1"/>
  <c r="O2591" i="1" s="1"/>
  <c r="O2585" i="1" s="1"/>
  <c r="AM2596" i="1"/>
  <c r="BK2596" i="1"/>
  <c r="BK2591" i="1" s="1"/>
  <c r="BK2585" i="1" s="1"/>
  <c r="N2601" i="1"/>
  <c r="T2601" i="1" s="1"/>
  <c r="X2610" i="1"/>
  <c r="AD2610" i="1" s="1"/>
  <c r="AJ2610" i="1" s="1"/>
  <c r="AP2610" i="1" s="1"/>
  <c r="AV2610" i="1" s="1"/>
  <c r="BB2610" i="1" s="1"/>
  <c r="BH2610" i="1" s="1"/>
  <c r="BN2610" i="1" s="1"/>
  <c r="BS2610" i="1" s="1"/>
  <c r="BX2610" i="1" s="1"/>
  <c r="CD2610" i="1" s="1"/>
  <c r="CJ2610" i="1" s="1"/>
  <c r="CP2610" i="1" s="1"/>
  <c r="T2619" i="1"/>
  <c r="Z2619" i="1" s="1"/>
  <c r="AF2619" i="1" s="1"/>
  <c r="K2617" i="1"/>
  <c r="AY2617" i="1"/>
  <c r="BW2617" i="1"/>
  <c r="CG2617" i="1"/>
  <c r="L2639" i="1"/>
  <c r="L2592" i="1"/>
  <c r="L2593" i="1"/>
  <c r="CI2596" i="1"/>
  <c r="CN2596" i="1"/>
  <c r="AY2612" i="1"/>
  <c r="CB2612" i="1"/>
  <c r="BR2617" i="1"/>
  <c r="P2617" i="1"/>
  <c r="P2612" i="1" s="1"/>
  <c r="AA2624" i="1"/>
  <c r="AO2638" i="1"/>
  <c r="AO2624" i="1" s="1"/>
  <c r="BF2638" i="1"/>
  <c r="BK2670" i="1"/>
  <c r="BK2665" i="1" s="1"/>
  <c r="CB2670" i="1"/>
  <c r="CI2670" i="1"/>
  <c r="CI2665" i="1" s="1"/>
  <c r="CF2683" i="1"/>
  <c r="CL2683" i="1" s="1"/>
  <c r="CR2683" i="1" s="1"/>
  <c r="BL2665" i="1"/>
  <c r="AN2670" i="1"/>
  <c r="BG2670" i="1"/>
  <c r="BG2665" i="1" s="1"/>
  <c r="W2670" i="1"/>
  <c r="W2665" i="1" s="1"/>
  <c r="AU2670" i="1"/>
  <c r="AU2665" i="1" s="1"/>
  <c r="CM2670" i="1"/>
  <c r="CM2665" i="1" s="1"/>
  <c r="L2677" i="1"/>
  <c r="R2677" i="1" s="1"/>
  <c r="M2677" i="1"/>
  <c r="S2677" i="1" s="1"/>
  <c r="Y2677" i="1" s="1"/>
  <c r="N2678" i="1"/>
  <c r="T2678" i="1" s="1"/>
  <c r="Z2678" i="1" s="1"/>
  <c r="AF2678" i="1" s="1"/>
  <c r="AL2678" i="1" s="1"/>
  <c r="AR2678" i="1" s="1"/>
  <c r="AX2678" i="1" s="1"/>
  <c r="BD2678" i="1" s="1"/>
  <c r="BJ2678" i="1" s="1"/>
  <c r="BP2678" i="1" s="1"/>
  <c r="BU2678" i="1" s="1"/>
  <c r="BZ2678" i="1" s="1"/>
  <c r="CF2678" i="1" s="1"/>
  <c r="CL2678" i="1" s="1"/>
  <c r="CR2678" i="1" s="1"/>
  <c r="BP2684" i="1"/>
  <c r="BU2684" i="1" s="1"/>
  <c r="BZ2684" i="1" s="1"/>
  <c r="CF2684" i="1" s="1"/>
  <c r="CL2684" i="1" s="1"/>
  <c r="CR2684" i="1" s="1"/>
  <c r="BE2680" i="1"/>
  <c r="N2687" i="1"/>
  <c r="T2687" i="1" s="1"/>
  <c r="AT2680" i="1"/>
  <c r="CS2682" i="1"/>
  <c r="CS2681" i="1" s="1"/>
  <c r="CS2680" i="1" s="1"/>
  <c r="N2695" i="1"/>
  <c r="G2701" i="1"/>
  <c r="M2707" i="1"/>
  <c r="S2707" i="1" s="1"/>
  <c r="Y2707" i="1" s="1"/>
  <c r="AE2707" i="1" s="1"/>
  <c r="AK2707" i="1" s="1"/>
  <c r="AQ2707" i="1" s="1"/>
  <c r="AW2707" i="1" s="1"/>
  <c r="BC2707" i="1" s="1"/>
  <c r="BI2707" i="1" s="1"/>
  <c r="BO2707" i="1" s="1"/>
  <c r="AG2638" i="1"/>
  <c r="AG2624" i="1" s="1"/>
  <c r="M2662" i="1"/>
  <c r="S2662" i="1" s="1"/>
  <c r="Y2662" i="1" s="1"/>
  <c r="AE2662" i="1" s="1"/>
  <c r="AK2662" i="1" s="1"/>
  <c r="AQ2662" i="1" s="1"/>
  <c r="AW2662" i="1" s="1"/>
  <c r="BC2662" i="1" s="1"/>
  <c r="BI2662" i="1" s="1"/>
  <c r="BO2662" i="1" s="1"/>
  <c r="L2668" i="1"/>
  <c r="R2668" i="1" s="1"/>
  <c r="X2668" i="1" s="1"/>
  <c r="AD2668" i="1" s="1"/>
  <c r="AJ2668" i="1" s="1"/>
  <c r="AP2668" i="1" s="1"/>
  <c r="AZ2670" i="1"/>
  <c r="H2674" i="1"/>
  <c r="N2674" i="1" s="1"/>
  <c r="T2674" i="1" s="1"/>
  <c r="Z2674" i="1" s="1"/>
  <c r="M2675" i="1"/>
  <c r="S2675" i="1" s="1"/>
  <c r="Y2675" i="1" s="1"/>
  <c r="AE2675" i="1" s="1"/>
  <c r="AK2675" i="1" s="1"/>
  <c r="AQ2675" i="1" s="1"/>
  <c r="AW2675" i="1" s="1"/>
  <c r="BC2675" i="1" s="1"/>
  <c r="BI2675" i="1" s="1"/>
  <c r="BO2675" i="1" s="1"/>
  <c r="CJ2684" i="1"/>
  <c r="CO2682" i="1"/>
  <c r="CO2681" i="1" s="1"/>
  <c r="CO2680" i="1" s="1"/>
  <c r="P2680" i="1"/>
  <c r="G2661" i="1"/>
  <c r="M2661" i="1" s="1"/>
  <c r="S2661" i="1" s="1"/>
  <c r="Y2661" i="1" s="1"/>
  <c r="AE2661" i="1" s="1"/>
  <c r="AK2661" i="1" s="1"/>
  <c r="AQ2661" i="1" s="1"/>
  <c r="AW2661" i="1" s="1"/>
  <c r="BC2661" i="1" s="1"/>
  <c r="BI2661" i="1" s="1"/>
  <c r="BO2661" i="1" s="1"/>
  <c r="K2661" i="1"/>
  <c r="N2661" i="1" s="1"/>
  <c r="AZ2665" i="1"/>
  <c r="AI2670" i="1"/>
  <c r="N2672" i="1"/>
  <c r="T2672" i="1" s="1"/>
  <c r="Z2672" i="1" s="1"/>
  <c r="AF2672" i="1" s="1"/>
  <c r="AL2672" i="1" s="1"/>
  <c r="AR2672" i="1" s="1"/>
  <c r="AX2672" i="1" s="1"/>
  <c r="BD2672" i="1" s="1"/>
  <c r="BJ2672" i="1" s="1"/>
  <c r="BP2672" i="1" s="1"/>
  <c r="BU2672" i="1" s="1"/>
  <c r="BZ2672" i="1" s="1"/>
  <c r="CF2672" i="1" s="1"/>
  <c r="CL2672" i="1" s="1"/>
  <c r="CR2672" i="1" s="1"/>
  <c r="N2677" i="1"/>
  <c r="T2677" i="1" s="1"/>
  <c r="Z2677" i="1" s="1"/>
  <c r="AF2677" i="1" s="1"/>
  <c r="AL2677" i="1" s="1"/>
  <c r="AR2677" i="1" s="1"/>
  <c r="AX2677" i="1" s="1"/>
  <c r="BD2677" i="1" s="1"/>
  <c r="BJ2677" i="1" s="1"/>
  <c r="BP2677" i="1" s="1"/>
  <c r="BU2677" i="1" s="1"/>
  <c r="BZ2677" i="1" s="1"/>
  <c r="CF2677" i="1" s="1"/>
  <c r="CL2677" i="1" s="1"/>
  <c r="CR2677" i="1" s="1"/>
  <c r="M2678" i="1"/>
  <c r="S2678" i="1" s="1"/>
  <c r="Y2678" i="1" s="1"/>
  <c r="H2686" i="1"/>
  <c r="H2682" i="1" s="1"/>
  <c r="H2681" i="1" s="1"/>
  <c r="R2687" i="1"/>
  <c r="X2687" i="1" s="1"/>
  <c r="AD2687" i="1" s="1"/>
  <c r="AJ2687" i="1" s="1"/>
  <c r="AP2687" i="1" s="1"/>
  <c r="AV2687" i="1" s="1"/>
  <c r="BB2687" i="1" s="1"/>
  <c r="BH2687" i="1" s="1"/>
  <c r="BN2687" i="1" s="1"/>
  <c r="BS2687" i="1" s="1"/>
  <c r="BX2687" i="1" s="1"/>
  <c r="CD2687" i="1" s="1"/>
  <c r="CJ2687" i="1" s="1"/>
  <c r="J2686" i="1"/>
  <c r="J2682" i="1" s="1"/>
  <c r="J2681" i="1" s="1"/>
  <c r="AH2686" i="1"/>
  <c r="AH2682" i="1" s="1"/>
  <c r="AH2681" i="1" s="1"/>
  <c r="BF2686" i="1"/>
  <c r="BF2682" i="1" s="1"/>
  <c r="BF2681" i="1" s="1"/>
  <c r="BW2686" i="1"/>
  <c r="AN2686" i="1"/>
  <c r="AN2682" i="1" s="1"/>
  <c r="AN2681" i="1" s="1"/>
  <c r="AN2680" i="1" s="1"/>
  <c r="BL2686" i="1"/>
  <c r="AB2699" i="1"/>
  <c r="AB2698" i="1" s="1"/>
  <c r="AB2697" i="1" s="1"/>
  <c r="AS2699" i="1"/>
  <c r="AS2698" i="1" s="1"/>
  <c r="AS2697" i="1" s="1"/>
  <c r="CA2699" i="1"/>
  <c r="CA2698" i="1" s="1"/>
  <c r="CA2697" i="1" s="1"/>
  <c r="AB2665" i="1"/>
  <c r="O2670" i="1"/>
  <c r="O2665" i="1" s="1"/>
  <c r="I2680" i="1"/>
  <c r="AC2680" i="1"/>
  <c r="AI2680" i="1"/>
  <c r="AO2680" i="1"/>
  <c r="S2703" i="1"/>
  <c r="Y2703" i="1" s="1"/>
  <c r="V2699" i="1"/>
  <c r="V2698" i="1" s="1"/>
  <c r="V2697" i="1" s="1"/>
  <c r="AA13" i="1"/>
  <c r="N45" i="1"/>
  <c r="T45" i="1" s="1"/>
  <c r="Z45" i="1" s="1"/>
  <c r="AF45" i="1" s="1"/>
  <c r="H44" i="1"/>
  <c r="N44" i="1" s="1"/>
  <c r="T44" i="1" s="1"/>
  <c r="Z44" i="1" s="1"/>
  <c r="AF44" i="1" s="1"/>
  <c r="AM57" i="1"/>
  <c r="CI57" i="1"/>
  <c r="K57" i="1"/>
  <c r="AI57" i="1"/>
  <c r="BG57" i="1"/>
  <c r="CA57" i="1"/>
  <c r="BV57" i="1"/>
  <c r="M75" i="1"/>
  <c r="S75" i="1" s="1"/>
  <c r="Y75" i="1" s="1"/>
  <c r="AE75" i="1" s="1"/>
  <c r="AK75" i="1" s="1"/>
  <c r="AQ75" i="1" s="1"/>
  <c r="AW75" i="1" s="1"/>
  <c r="BC75" i="1" s="1"/>
  <c r="BI75" i="1" s="1"/>
  <c r="BO75" i="1" s="1"/>
  <c r="AJ81" i="1"/>
  <c r="AP81" i="1" s="1"/>
  <c r="AV81" i="1" s="1"/>
  <c r="BB81" i="1" s="1"/>
  <c r="BH81" i="1" s="1"/>
  <c r="BN81" i="1" s="1"/>
  <c r="CH84" i="1"/>
  <c r="AD94" i="1"/>
  <c r="AJ94" i="1" s="1"/>
  <c r="AP94" i="1" s="1"/>
  <c r="AV94" i="1" s="1"/>
  <c r="BB94" i="1" s="1"/>
  <c r="BH94" i="1" s="1"/>
  <c r="BN94" i="1" s="1"/>
  <c r="H110" i="1"/>
  <c r="N111" i="1"/>
  <c r="T111" i="1" s="1"/>
  <c r="Z111" i="1" s="1"/>
  <c r="AF111" i="1" s="1"/>
  <c r="AL111" i="1" s="1"/>
  <c r="AR111" i="1" s="1"/>
  <c r="AX111" i="1" s="1"/>
  <c r="BD111" i="1" s="1"/>
  <c r="BJ111" i="1" s="1"/>
  <c r="BP111" i="1" s="1"/>
  <c r="BU111" i="1" s="1"/>
  <c r="BZ111" i="1" s="1"/>
  <c r="CF111" i="1" s="1"/>
  <c r="CL111" i="1" s="1"/>
  <c r="CR111" i="1" s="1"/>
  <c r="W108" i="1"/>
  <c r="AN108" i="1"/>
  <c r="CM108" i="1"/>
  <c r="BG178" i="1"/>
  <c r="AY178" i="1"/>
  <c r="AI178" i="1"/>
  <c r="BK178" i="1"/>
  <c r="T225" i="1"/>
  <c r="Z225" i="1" s="1"/>
  <c r="AF225" i="1" s="1"/>
  <c r="AL225" i="1" s="1"/>
  <c r="AR225" i="1" s="1"/>
  <c r="AX225" i="1" s="1"/>
  <c r="BD225" i="1" s="1"/>
  <c r="BJ225" i="1" s="1"/>
  <c r="BP225" i="1" s="1"/>
  <c r="BU225" i="1" s="1"/>
  <c r="BZ225" i="1" s="1"/>
  <c r="CF225" i="1" s="1"/>
  <c r="CL225" i="1" s="1"/>
  <c r="CR225" i="1" s="1"/>
  <c r="N246" i="1"/>
  <c r="T246" i="1" s="1"/>
  <c r="Z246" i="1" s="1"/>
  <c r="AF246" i="1" s="1"/>
  <c r="AL246" i="1" s="1"/>
  <c r="AR246" i="1" s="1"/>
  <c r="AX246" i="1" s="1"/>
  <c r="BD246" i="1" s="1"/>
  <c r="BJ246" i="1" s="1"/>
  <c r="BP246" i="1" s="1"/>
  <c r="BU246" i="1" s="1"/>
  <c r="BZ246" i="1" s="1"/>
  <c r="CF246" i="1" s="1"/>
  <c r="CL246" i="1" s="1"/>
  <c r="CR246" i="1" s="1"/>
  <c r="AN238" i="1"/>
  <c r="AN237" i="1" s="1"/>
  <c r="AO238" i="1"/>
  <c r="AO237" i="1" s="1"/>
  <c r="BW238" i="1"/>
  <c r="BW237" i="1" s="1"/>
  <c r="G257" i="1"/>
  <c r="M257" i="1" s="1"/>
  <c r="S257" i="1" s="1"/>
  <c r="Y257" i="1" s="1"/>
  <c r="AE257" i="1" s="1"/>
  <c r="AK257" i="1" s="1"/>
  <c r="AQ257" i="1" s="1"/>
  <c r="AW257" i="1" s="1"/>
  <c r="BC257" i="1" s="1"/>
  <c r="BI257" i="1" s="1"/>
  <c r="BO257" i="1" s="1"/>
  <c r="M258" i="1"/>
  <c r="S258" i="1" s="1"/>
  <c r="Y258" i="1" s="1"/>
  <c r="AE258" i="1" s="1"/>
  <c r="AK258" i="1" s="1"/>
  <c r="AQ258" i="1" s="1"/>
  <c r="AW258" i="1" s="1"/>
  <c r="BC258" i="1" s="1"/>
  <c r="BI258" i="1" s="1"/>
  <c r="BO258" i="1" s="1"/>
  <c r="CI12" i="1"/>
  <c r="BG13" i="1"/>
  <c r="BG12" i="1" s="1"/>
  <c r="BM50" i="1"/>
  <c r="BM49" i="1" s="1"/>
  <c r="CG50" i="1"/>
  <c r="CG49" i="1" s="1"/>
  <c r="AA50" i="1"/>
  <c r="AA49" i="1" s="1"/>
  <c r="AO50" i="1"/>
  <c r="AO49" i="1" s="1"/>
  <c r="AY50" i="1"/>
  <c r="AY49" i="1" s="1"/>
  <c r="AA57" i="1"/>
  <c r="BW57" i="1"/>
  <c r="O57" i="1"/>
  <c r="N71" i="1"/>
  <c r="T71" i="1" s="1"/>
  <c r="Z71" i="1" s="1"/>
  <c r="AF71" i="1" s="1"/>
  <c r="AL71" i="1" s="1"/>
  <c r="AR71" i="1" s="1"/>
  <c r="AX71" i="1" s="1"/>
  <c r="BD71" i="1" s="1"/>
  <c r="BJ71" i="1" s="1"/>
  <c r="BP71" i="1" s="1"/>
  <c r="BU71" i="1" s="1"/>
  <c r="BZ71" i="1" s="1"/>
  <c r="CF71" i="1" s="1"/>
  <c r="CL71" i="1" s="1"/>
  <c r="CR71" i="1" s="1"/>
  <c r="H70" i="1"/>
  <c r="N70" i="1" s="1"/>
  <c r="T70" i="1" s="1"/>
  <c r="Z70" i="1" s="1"/>
  <c r="AF70" i="1" s="1"/>
  <c r="AL70" i="1" s="1"/>
  <c r="AR70" i="1" s="1"/>
  <c r="AX70" i="1" s="1"/>
  <c r="BD70" i="1" s="1"/>
  <c r="BJ70" i="1" s="1"/>
  <c r="BP70" i="1" s="1"/>
  <c r="BU70" i="1" s="1"/>
  <c r="BZ70" i="1" s="1"/>
  <c r="CF70" i="1" s="1"/>
  <c r="CL70" i="1" s="1"/>
  <c r="CR70" i="1" s="1"/>
  <c r="V57" i="1"/>
  <c r="AT57" i="1"/>
  <c r="H74" i="1"/>
  <c r="N74" i="1" s="1"/>
  <c r="T74" i="1" s="1"/>
  <c r="Z74" i="1" s="1"/>
  <c r="N75" i="1"/>
  <c r="T75" i="1" s="1"/>
  <c r="Z75" i="1" s="1"/>
  <c r="K79" i="1"/>
  <c r="K78" i="1" s="1"/>
  <c r="BG79" i="1"/>
  <c r="BG78" i="1" s="1"/>
  <c r="AA93" i="1"/>
  <c r="AA79" i="1" s="1"/>
  <c r="AA78" i="1" s="1"/>
  <c r="AA178" i="1"/>
  <c r="BQ245" i="1"/>
  <c r="CO238" i="1"/>
  <c r="CO237" i="1" s="1"/>
  <c r="AH310" i="1"/>
  <c r="AH309" i="1" s="1"/>
  <c r="BF310" i="1"/>
  <c r="BF309" i="1" s="1"/>
  <c r="CN310" i="1"/>
  <c r="CN309" i="1" s="1"/>
  <c r="BK57" i="1"/>
  <c r="W57" i="1"/>
  <c r="AU57" i="1"/>
  <c r="CM57" i="1"/>
  <c r="AS57" i="1"/>
  <c r="AC57" i="1"/>
  <c r="AB108" i="1"/>
  <c r="AI108" i="1"/>
  <c r="AZ108" i="1"/>
  <c r="BG108" i="1"/>
  <c r="CA108" i="1"/>
  <c r="U129" i="1"/>
  <c r="AI129" i="1"/>
  <c r="AI128" i="1" s="1"/>
  <c r="AS129" i="1"/>
  <c r="BG129" i="1"/>
  <c r="BG128" i="1" s="1"/>
  <c r="BQ129" i="1"/>
  <c r="CA129" i="1"/>
  <c r="CA128" i="1" s="1"/>
  <c r="M167" i="1"/>
  <c r="S167" i="1" s="1"/>
  <c r="Y167" i="1" s="1"/>
  <c r="AE167" i="1" s="1"/>
  <c r="AK167" i="1" s="1"/>
  <c r="AQ167" i="1" s="1"/>
  <c r="AW167" i="1" s="1"/>
  <c r="BC167" i="1" s="1"/>
  <c r="BI167" i="1" s="1"/>
  <c r="BO167" i="1" s="1"/>
  <c r="BT167" i="1" s="1"/>
  <c r="BY167" i="1" s="1"/>
  <c r="CE167" i="1" s="1"/>
  <c r="CK167" i="1" s="1"/>
  <c r="CQ167" i="1" s="1"/>
  <c r="AS155" i="1"/>
  <c r="BQ155" i="1"/>
  <c r="CO155" i="1"/>
  <c r="CD186" i="1"/>
  <c r="CJ186" i="1" s="1"/>
  <c r="CP186" i="1" s="1"/>
  <c r="W178" i="1"/>
  <c r="AU178" i="1"/>
  <c r="BW195" i="1"/>
  <c r="BW178" i="1" s="1"/>
  <c r="K195" i="1"/>
  <c r="K178" i="1" s="1"/>
  <c r="CG238" i="1"/>
  <c r="CG237" i="1" s="1"/>
  <c r="AC238" i="1"/>
  <c r="AC237" i="1" s="1"/>
  <c r="BA238" i="1"/>
  <c r="BA237" i="1" s="1"/>
  <c r="BT246" i="1"/>
  <c r="BY246" i="1" s="1"/>
  <c r="CE246" i="1" s="1"/>
  <c r="CK246" i="1" s="1"/>
  <c r="CQ246" i="1" s="1"/>
  <c r="CS238" i="1"/>
  <c r="CS237" i="1" s="1"/>
  <c r="M249" i="1"/>
  <c r="S249" i="1" s="1"/>
  <c r="Y249" i="1" s="1"/>
  <c r="AE249" i="1" s="1"/>
  <c r="AK249" i="1" s="1"/>
  <c r="AQ249" i="1" s="1"/>
  <c r="AW249" i="1" s="1"/>
  <c r="BC249" i="1" s="1"/>
  <c r="BI249" i="1" s="1"/>
  <c r="BO249" i="1" s="1"/>
  <c r="BT249" i="1" s="1"/>
  <c r="BY249" i="1" s="1"/>
  <c r="CE249" i="1" s="1"/>
  <c r="CK249" i="1" s="1"/>
  <c r="CQ249" i="1" s="1"/>
  <c r="O245" i="1"/>
  <c r="O238" i="1" s="1"/>
  <c r="O237" i="1" s="1"/>
  <c r="BK245" i="1"/>
  <c r="BK238" i="1" s="1"/>
  <c r="BK237" i="1" s="1"/>
  <c r="BF262" i="1"/>
  <c r="BF261" i="1" s="1"/>
  <c r="N37" i="1"/>
  <c r="T37" i="1" s="1"/>
  <c r="Z37" i="1" s="1"/>
  <c r="AF37" i="1" s="1"/>
  <c r="AL37" i="1" s="1"/>
  <c r="AR37" i="1" s="1"/>
  <c r="AX37" i="1" s="1"/>
  <c r="BD37" i="1" s="1"/>
  <c r="BJ37" i="1" s="1"/>
  <c r="BP37" i="1" s="1"/>
  <c r="BU37" i="1" s="1"/>
  <c r="BZ37" i="1" s="1"/>
  <c r="CF37" i="1" s="1"/>
  <c r="CL37" i="1" s="1"/>
  <c r="CR37" i="1" s="1"/>
  <c r="H36" i="1"/>
  <c r="N36" i="1" s="1"/>
  <c r="T36" i="1" s="1"/>
  <c r="Z36" i="1" s="1"/>
  <c r="AF36" i="1" s="1"/>
  <c r="AL36" i="1" s="1"/>
  <c r="AR36" i="1" s="1"/>
  <c r="AX36" i="1" s="1"/>
  <c r="BD36" i="1" s="1"/>
  <c r="BJ36" i="1" s="1"/>
  <c r="BP36" i="1" s="1"/>
  <c r="BU36" i="1" s="1"/>
  <c r="BZ36" i="1" s="1"/>
  <c r="CF36" i="1" s="1"/>
  <c r="CL36" i="1" s="1"/>
  <c r="CR36" i="1" s="1"/>
  <c r="F44" i="1"/>
  <c r="AY57" i="1"/>
  <c r="J57" i="1"/>
  <c r="AH57" i="1"/>
  <c r="BF57" i="1"/>
  <c r="G80" i="1"/>
  <c r="M80" i="1" s="1"/>
  <c r="M81" i="1"/>
  <c r="BW79" i="1"/>
  <c r="BW78" i="1" s="1"/>
  <c r="AM93" i="1"/>
  <c r="BK93" i="1"/>
  <c r="CI93" i="1"/>
  <c r="CI108" i="1"/>
  <c r="N121" i="1"/>
  <c r="K120" i="1"/>
  <c r="BV155" i="1"/>
  <c r="L166" i="1"/>
  <c r="S204" i="1"/>
  <c r="Y204" i="1" s="1"/>
  <c r="AE204" i="1" s="1"/>
  <c r="AK204" i="1" s="1"/>
  <c r="AQ204" i="1" s="1"/>
  <c r="AW204" i="1" s="1"/>
  <c r="BC204" i="1" s="1"/>
  <c r="BI204" i="1" s="1"/>
  <c r="BO204" i="1" s="1"/>
  <c r="R220" i="1"/>
  <c r="X220" i="1" s="1"/>
  <c r="AD220" i="1" s="1"/>
  <c r="AJ220" i="1" s="1"/>
  <c r="AP220" i="1" s="1"/>
  <c r="AV220" i="1" s="1"/>
  <c r="BB220" i="1" s="1"/>
  <c r="BH220" i="1" s="1"/>
  <c r="BN220" i="1" s="1"/>
  <c r="BS220" i="1" s="1"/>
  <c r="BX220" i="1" s="1"/>
  <c r="CD220" i="1" s="1"/>
  <c r="CJ220" i="1" s="1"/>
  <c r="CP220" i="1" s="1"/>
  <c r="AG245" i="1"/>
  <c r="AG238" i="1" s="1"/>
  <c r="AG237" i="1" s="1"/>
  <c r="BE245" i="1"/>
  <c r="BE238" i="1" s="1"/>
  <c r="BE237" i="1" s="1"/>
  <c r="CC245" i="1"/>
  <c r="CC238" i="1" s="1"/>
  <c r="CC237" i="1" s="1"/>
  <c r="CB245" i="1"/>
  <c r="CB238" i="1" s="1"/>
  <c r="CB237" i="1" s="1"/>
  <c r="W245" i="1"/>
  <c r="W238" i="1" s="1"/>
  <c r="W237" i="1" s="1"/>
  <c r="K269" i="1"/>
  <c r="N269" i="1" s="1"/>
  <c r="T269" i="1" s="1"/>
  <c r="Z269" i="1" s="1"/>
  <c r="N270" i="1"/>
  <c r="T270" i="1" s="1"/>
  <c r="Z270" i="1" s="1"/>
  <c r="Q14" i="1"/>
  <c r="BL13" i="1"/>
  <c r="AT50" i="1"/>
  <c r="AT49" i="1" s="1"/>
  <c r="M70" i="1"/>
  <c r="S70" i="1" s="1"/>
  <c r="Y70" i="1" s="1"/>
  <c r="AE70" i="1" s="1"/>
  <c r="AK70" i="1" s="1"/>
  <c r="AQ70" i="1" s="1"/>
  <c r="AW70" i="1" s="1"/>
  <c r="BC70" i="1" s="1"/>
  <c r="BI70" i="1" s="1"/>
  <c r="BO70" i="1" s="1"/>
  <c r="CI84" i="1"/>
  <c r="CI79" i="1" s="1"/>
  <c r="CI78" i="1" s="1"/>
  <c r="M88" i="1"/>
  <c r="AB84" i="1"/>
  <c r="AZ84" i="1"/>
  <c r="BA93" i="1"/>
  <c r="AA108" i="1"/>
  <c r="AY108" i="1"/>
  <c r="BW108" i="1"/>
  <c r="P108" i="1"/>
  <c r="Q121" i="1"/>
  <c r="Q120" i="1" s="1"/>
  <c r="Q119" i="1" s="1"/>
  <c r="Q108" i="1" s="1"/>
  <c r="AH121" i="1"/>
  <c r="AH120" i="1" s="1"/>
  <c r="AH119" i="1" s="1"/>
  <c r="AH108" i="1" s="1"/>
  <c r="AO121" i="1"/>
  <c r="AO120" i="1" s="1"/>
  <c r="AO119" i="1" s="1"/>
  <c r="AO108" i="1" s="1"/>
  <c r="BF121" i="1"/>
  <c r="BF120" i="1" s="1"/>
  <c r="BF119" i="1" s="1"/>
  <c r="BF108" i="1" s="1"/>
  <c r="CG121" i="1"/>
  <c r="CG120" i="1" s="1"/>
  <c r="CG119" i="1" s="1"/>
  <c r="CG108" i="1" s="1"/>
  <c r="AA129" i="1"/>
  <c r="AA128" i="1" s="1"/>
  <c r="AY129" i="1"/>
  <c r="AY128" i="1" s="1"/>
  <c r="BW129" i="1"/>
  <c r="BW128" i="1" s="1"/>
  <c r="CH128" i="1"/>
  <c r="U128" i="1"/>
  <c r="AS128" i="1"/>
  <c r="CO128" i="1"/>
  <c r="N163" i="1"/>
  <c r="T163" i="1" s="1"/>
  <c r="Z163" i="1" s="1"/>
  <c r="AF163" i="1" s="1"/>
  <c r="AL163" i="1" s="1"/>
  <c r="AR163" i="1" s="1"/>
  <c r="AX163" i="1" s="1"/>
  <c r="BD163" i="1" s="1"/>
  <c r="BJ163" i="1" s="1"/>
  <c r="BP163" i="1" s="1"/>
  <c r="BU163" i="1" s="1"/>
  <c r="BZ163" i="1" s="1"/>
  <c r="CF163" i="1" s="1"/>
  <c r="CL163" i="1" s="1"/>
  <c r="CR163" i="1" s="1"/>
  <c r="BE155" i="1"/>
  <c r="U155" i="1"/>
  <c r="P166" i="1"/>
  <c r="P155" i="1" s="1"/>
  <c r="P127" i="1" s="1"/>
  <c r="W155" i="1"/>
  <c r="W127" i="1" s="1"/>
  <c r="AN155" i="1"/>
  <c r="AN127" i="1" s="1"/>
  <c r="AU155" i="1"/>
  <c r="AU127" i="1" s="1"/>
  <c r="AU107" i="1" s="1"/>
  <c r="BL155" i="1"/>
  <c r="BL127" i="1" s="1"/>
  <c r="CM155" i="1"/>
  <c r="CM127" i="1" s="1"/>
  <c r="L174" i="1"/>
  <c r="R174" i="1" s="1"/>
  <c r="X174" i="1" s="1"/>
  <c r="AD174" i="1" s="1"/>
  <c r="AJ174" i="1" s="1"/>
  <c r="AP174" i="1" s="1"/>
  <c r="AV174" i="1" s="1"/>
  <c r="BB174" i="1" s="1"/>
  <c r="BH174" i="1" s="1"/>
  <c r="BN174" i="1" s="1"/>
  <c r="BS174" i="1" s="1"/>
  <c r="BX174" i="1" s="1"/>
  <c r="CD174" i="1" s="1"/>
  <c r="CJ174" i="1" s="1"/>
  <c r="CP174" i="1" s="1"/>
  <c r="Y175" i="1"/>
  <c r="AE175" i="1" s="1"/>
  <c r="AK175" i="1" s="1"/>
  <c r="AQ175" i="1" s="1"/>
  <c r="AW175" i="1" s="1"/>
  <c r="BC175" i="1" s="1"/>
  <c r="BI175" i="1" s="1"/>
  <c r="BO175" i="1" s="1"/>
  <c r="N175" i="1"/>
  <c r="T175" i="1" s="1"/>
  <c r="Z175" i="1" s="1"/>
  <c r="AF175" i="1" s="1"/>
  <c r="AL175" i="1" s="1"/>
  <c r="AR175" i="1" s="1"/>
  <c r="AX175" i="1" s="1"/>
  <c r="BD175" i="1" s="1"/>
  <c r="BJ175" i="1" s="1"/>
  <c r="BP175" i="1" s="1"/>
  <c r="BU175" i="1" s="1"/>
  <c r="BZ175" i="1" s="1"/>
  <c r="CF175" i="1" s="1"/>
  <c r="CL175" i="1" s="1"/>
  <c r="CR175" i="1" s="1"/>
  <c r="AG178" i="1"/>
  <c r="CH195" i="1"/>
  <c r="CH178" i="1" s="1"/>
  <c r="AC195" i="1"/>
  <c r="BE195" i="1"/>
  <c r="BE178" i="1" s="1"/>
  <c r="CC195" i="1"/>
  <c r="CC178" i="1" s="1"/>
  <c r="AB195" i="1"/>
  <c r="AB178" i="1" s="1"/>
  <c r="AZ195" i="1"/>
  <c r="AZ178" i="1" s="1"/>
  <c r="S213" i="1"/>
  <c r="Y213" i="1" s="1"/>
  <c r="AE213" i="1" s="1"/>
  <c r="AK213" i="1" s="1"/>
  <c r="AQ213" i="1" s="1"/>
  <c r="AW213" i="1" s="1"/>
  <c r="BC213" i="1" s="1"/>
  <c r="BI213" i="1" s="1"/>
  <c r="BO213" i="1" s="1"/>
  <c r="BT213" i="1" s="1"/>
  <c r="BY213" i="1" s="1"/>
  <c r="CE213" i="1" s="1"/>
  <c r="CK213" i="1" s="1"/>
  <c r="CQ213" i="1" s="1"/>
  <c r="AM195" i="1"/>
  <c r="BS218" i="1"/>
  <c r="BX218" i="1" s="1"/>
  <c r="CD218" i="1" s="1"/>
  <c r="CJ218" i="1" s="1"/>
  <c r="CP218" i="1" s="1"/>
  <c r="R221" i="1"/>
  <c r="X221" i="1" s="1"/>
  <c r="AD221" i="1" s="1"/>
  <c r="AJ221" i="1" s="1"/>
  <c r="AP221" i="1" s="1"/>
  <c r="AV221" i="1" s="1"/>
  <c r="BB221" i="1" s="1"/>
  <c r="BH221" i="1" s="1"/>
  <c r="BN221" i="1" s="1"/>
  <c r="BS221" i="1" s="1"/>
  <c r="BX221" i="1" s="1"/>
  <c r="CD221" i="1" s="1"/>
  <c r="CJ221" i="1" s="1"/>
  <c r="CP221" i="1" s="1"/>
  <c r="V240" i="1"/>
  <c r="V239" i="1" s="1"/>
  <c r="AT240" i="1"/>
  <c r="AT239" i="1" s="1"/>
  <c r="BR240" i="1"/>
  <c r="H245" i="1"/>
  <c r="CN245" i="1"/>
  <c r="CN238" i="1" s="1"/>
  <c r="CN237" i="1" s="1"/>
  <c r="K245" i="1"/>
  <c r="K238" i="1" s="1"/>
  <c r="K237" i="1" s="1"/>
  <c r="AY245" i="1"/>
  <c r="AY238" i="1" s="1"/>
  <c r="AY237" i="1" s="1"/>
  <c r="BG245" i="1"/>
  <c r="BG238" i="1" s="1"/>
  <c r="BG237" i="1" s="1"/>
  <c r="AH252" i="1"/>
  <c r="AH245" i="1" s="1"/>
  <c r="BF252" i="1"/>
  <c r="BF245" i="1" s="1"/>
  <c r="L264" i="1"/>
  <c r="AI264" i="1"/>
  <c r="AI263" i="1" s="1"/>
  <c r="AI262" i="1" s="1"/>
  <c r="AI261" i="1" s="1"/>
  <c r="BG264" i="1"/>
  <c r="BG263" i="1" s="1"/>
  <c r="BG262" i="1" s="1"/>
  <c r="BG261" i="1" s="1"/>
  <c r="CA264" i="1"/>
  <c r="CA263" i="1" s="1"/>
  <c r="AH262" i="1"/>
  <c r="AH261" i="1" s="1"/>
  <c r="CB276" i="1"/>
  <c r="CE277" i="1"/>
  <c r="CK277" i="1" s="1"/>
  <c r="CQ277" i="1" s="1"/>
  <c r="AI286" i="1"/>
  <c r="AI285" i="1" s="1"/>
  <c r="BG286" i="1"/>
  <c r="BG285" i="1" s="1"/>
  <c r="CA286" i="1"/>
  <c r="CA285" i="1" s="1"/>
  <c r="J299" i="1"/>
  <c r="J298" i="1" s="1"/>
  <c r="M300" i="1"/>
  <c r="S300" i="1" s="1"/>
  <c r="Y300" i="1" s="1"/>
  <c r="AE300" i="1" s="1"/>
  <c r="AK300" i="1" s="1"/>
  <c r="AQ300" i="1" s="1"/>
  <c r="AW300" i="1" s="1"/>
  <c r="BC300" i="1" s="1"/>
  <c r="BI300" i="1" s="1"/>
  <c r="BO300" i="1" s="1"/>
  <c r="BT300" i="1" s="1"/>
  <c r="BY300" i="1" s="1"/>
  <c r="CE300" i="1" s="1"/>
  <c r="CK300" i="1" s="1"/>
  <c r="CQ300" i="1" s="1"/>
  <c r="N305" i="1"/>
  <c r="T305" i="1" s="1"/>
  <c r="Z305" i="1" s="1"/>
  <c r="AF305" i="1" s="1"/>
  <c r="AL305" i="1" s="1"/>
  <c r="AR305" i="1" s="1"/>
  <c r="AX305" i="1" s="1"/>
  <c r="BD305" i="1" s="1"/>
  <c r="BJ305" i="1" s="1"/>
  <c r="BP305" i="1" s="1"/>
  <c r="BU305" i="1" s="1"/>
  <c r="BZ305" i="1" s="1"/>
  <c r="CF305" i="1" s="1"/>
  <c r="CL305" i="1" s="1"/>
  <c r="CR305" i="1" s="1"/>
  <c r="L320" i="1"/>
  <c r="R320" i="1" s="1"/>
  <c r="X320" i="1" s="1"/>
  <c r="AD320" i="1" s="1"/>
  <c r="AJ320" i="1" s="1"/>
  <c r="AP320" i="1" s="1"/>
  <c r="AV320" i="1" s="1"/>
  <c r="BB320" i="1" s="1"/>
  <c r="BH320" i="1" s="1"/>
  <c r="BN320" i="1" s="1"/>
  <c r="BS320" i="1" s="1"/>
  <c r="BX320" i="1" s="1"/>
  <c r="CD320" i="1" s="1"/>
  <c r="CJ320" i="1" s="1"/>
  <c r="CP320" i="1" s="1"/>
  <c r="F319" i="1"/>
  <c r="L319" i="1" s="1"/>
  <c r="R319" i="1" s="1"/>
  <c r="X319" i="1" s="1"/>
  <c r="AD319" i="1" s="1"/>
  <c r="AJ319" i="1" s="1"/>
  <c r="AP319" i="1" s="1"/>
  <c r="AV319" i="1" s="1"/>
  <c r="BB319" i="1" s="1"/>
  <c r="BH319" i="1" s="1"/>
  <c r="BN319" i="1" s="1"/>
  <c r="BS319" i="1" s="1"/>
  <c r="BX319" i="1" s="1"/>
  <c r="CD319" i="1" s="1"/>
  <c r="CJ319" i="1" s="1"/>
  <c r="CP319" i="1" s="1"/>
  <c r="AA315" i="1"/>
  <c r="AA310" i="1" s="1"/>
  <c r="AA309" i="1" s="1"/>
  <c r="AY315" i="1"/>
  <c r="AY310" i="1" s="1"/>
  <c r="AY309" i="1" s="1"/>
  <c r="BW315" i="1"/>
  <c r="BW310" i="1" s="1"/>
  <c r="BW309" i="1" s="1"/>
  <c r="N322" i="1"/>
  <c r="T322" i="1" s="1"/>
  <c r="Z322" i="1" s="1"/>
  <c r="AF322" i="1" s="1"/>
  <c r="AL322" i="1" s="1"/>
  <c r="AR322" i="1" s="1"/>
  <c r="AX322" i="1" s="1"/>
  <c r="BD322" i="1" s="1"/>
  <c r="BJ322" i="1" s="1"/>
  <c r="BP322" i="1" s="1"/>
  <c r="BU322" i="1" s="1"/>
  <c r="BZ322" i="1" s="1"/>
  <c r="CF322" i="1" s="1"/>
  <c r="CL322" i="1" s="1"/>
  <c r="CR322" i="1" s="1"/>
  <c r="AJ338" i="1"/>
  <c r="AP338" i="1" s="1"/>
  <c r="AV338" i="1" s="1"/>
  <c r="BB338" i="1" s="1"/>
  <c r="BH338" i="1" s="1"/>
  <c r="BN338" i="1" s="1"/>
  <c r="BS338" i="1" s="1"/>
  <c r="BX338" i="1" s="1"/>
  <c r="CD338" i="1" s="1"/>
  <c r="CJ338" i="1" s="1"/>
  <c r="CP338" i="1" s="1"/>
  <c r="X403" i="1"/>
  <c r="AD403" i="1" s="1"/>
  <c r="AJ403" i="1" s="1"/>
  <c r="AP403" i="1" s="1"/>
  <c r="AV403" i="1" s="1"/>
  <c r="BB403" i="1" s="1"/>
  <c r="BH403" i="1" s="1"/>
  <c r="BN403" i="1" s="1"/>
  <c r="BS403" i="1" s="1"/>
  <c r="BX403" i="1" s="1"/>
  <c r="CD403" i="1" s="1"/>
  <c r="CJ403" i="1" s="1"/>
  <c r="CP403" i="1" s="1"/>
  <c r="O398" i="1"/>
  <c r="V398" i="1"/>
  <c r="AC398" i="1"/>
  <c r="AM398" i="1"/>
  <c r="BA398" i="1"/>
  <c r="BK398" i="1"/>
  <c r="BR398" i="1"/>
  <c r="CI398" i="1"/>
  <c r="L437" i="1"/>
  <c r="R437" i="1" s="1"/>
  <c r="F436" i="1"/>
  <c r="L436" i="1" s="1"/>
  <c r="R436" i="1" s="1"/>
  <c r="V417" i="1"/>
  <c r="AT417" i="1"/>
  <c r="AZ467" i="1"/>
  <c r="AZ462" i="1" s="1"/>
  <c r="AI477" i="1"/>
  <c r="T497" i="1"/>
  <c r="Z497" i="1" s="1"/>
  <c r="AF497" i="1" s="1"/>
  <c r="AL497" i="1" s="1"/>
  <c r="AR497" i="1" s="1"/>
  <c r="AX497" i="1" s="1"/>
  <c r="BD497" i="1" s="1"/>
  <c r="BJ497" i="1" s="1"/>
  <c r="BP497" i="1" s="1"/>
  <c r="BU497" i="1" s="1"/>
  <c r="BZ497" i="1" s="1"/>
  <c r="CF497" i="1" s="1"/>
  <c r="CL497" i="1" s="1"/>
  <c r="CR497" i="1" s="1"/>
  <c r="AA490" i="1"/>
  <c r="O490" i="1"/>
  <c r="BK490" i="1"/>
  <c r="L503" i="1"/>
  <c r="R503" i="1" s="1"/>
  <c r="X503" i="1" s="1"/>
  <c r="AD503" i="1" s="1"/>
  <c r="AJ503" i="1" s="1"/>
  <c r="AP503" i="1" s="1"/>
  <c r="AV503" i="1" s="1"/>
  <c r="BB503" i="1" s="1"/>
  <c r="BH503" i="1" s="1"/>
  <c r="BN503" i="1" s="1"/>
  <c r="AA548" i="1"/>
  <c r="AA547" i="1" s="1"/>
  <c r="AY548" i="1"/>
  <c r="AY547" i="1" s="1"/>
  <c r="AK579" i="1"/>
  <c r="AQ579" i="1" s="1"/>
  <c r="AW579" i="1" s="1"/>
  <c r="BC579" i="1" s="1"/>
  <c r="BI579" i="1" s="1"/>
  <c r="BO579" i="1" s="1"/>
  <c r="BT579" i="1" s="1"/>
  <c r="BY579" i="1" s="1"/>
  <c r="CE579" i="1" s="1"/>
  <c r="CK579" i="1" s="1"/>
  <c r="CQ579" i="1" s="1"/>
  <c r="K13" i="1"/>
  <c r="CH13" i="1"/>
  <c r="CC13" i="1"/>
  <c r="CC12" i="1" s="1"/>
  <c r="BR50" i="1"/>
  <c r="U84" i="1"/>
  <c r="AS84" i="1"/>
  <c r="CO84" i="1"/>
  <c r="CB93" i="1"/>
  <c r="CS93" i="1"/>
  <c r="J18" i="1"/>
  <c r="J14" i="1" s="1"/>
  <c r="J13" i="1" s="1"/>
  <c r="L19" i="1"/>
  <c r="R19" i="1" s="1"/>
  <c r="X19" i="1" s="1"/>
  <c r="AD19" i="1" s="1"/>
  <c r="AJ19" i="1" s="1"/>
  <c r="AP19" i="1" s="1"/>
  <c r="AV19" i="1" s="1"/>
  <c r="BB19" i="1" s="1"/>
  <c r="BH19" i="1" s="1"/>
  <c r="BN19" i="1" s="1"/>
  <c r="BS19" i="1" s="1"/>
  <c r="BX19" i="1" s="1"/>
  <c r="CD19" i="1" s="1"/>
  <c r="CJ19" i="1" s="1"/>
  <c r="CP19" i="1" s="1"/>
  <c r="AT14" i="1"/>
  <c r="AT13" i="1" s="1"/>
  <c r="I18" i="1"/>
  <c r="I14" i="1" s="1"/>
  <c r="U18" i="1"/>
  <c r="U14" i="1" s="1"/>
  <c r="U13" i="1" s="1"/>
  <c r="AO14" i="1"/>
  <c r="AO13" i="1" s="1"/>
  <c r="BM18" i="1"/>
  <c r="BM14" i="1" s="1"/>
  <c r="CG18" i="1"/>
  <c r="CG14" i="1" s="1"/>
  <c r="CG13" i="1" s="1"/>
  <c r="CN18" i="1"/>
  <c r="CN14" i="1" s="1"/>
  <c r="CN13" i="1" s="1"/>
  <c r="F24" i="1"/>
  <c r="L24" i="1" s="1"/>
  <c r="M25" i="1"/>
  <c r="S25" i="1" s="1"/>
  <c r="Y25" i="1" s="1"/>
  <c r="AE25" i="1" s="1"/>
  <c r="AK25" i="1" s="1"/>
  <c r="AQ25" i="1" s="1"/>
  <c r="AW25" i="1" s="1"/>
  <c r="BC25" i="1" s="1"/>
  <c r="BI25" i="1" s="1"/>
  <c r="BO25" i="1" s="1"/>
  <c r="BT25" i="1" s="1"/>
  <c r="BY25" i="1" s="1"/>
  <c r="CE25" i="1" s="1"/>
  <c r="CK25" i="1" s="1"/>
  <c r="CQ25" i="1" s="1"/>
  <c r="M26" i="1"/>
  <c r="S26" i="1" s="1"/>
  <c r="Y26" i="1" s="1"/>
  <c r="AE26" i="1" s="1"/>
  <c r="AK26" i="1" s="1"/>
  <c r="AQ26" i="1" s="1"/>
  <c r="AW26" i="1" s="1"/>
  <c r="BC26" i="1" s="1"/>
  <c r="BI26" i="1" s="1"/>
  <c r="BO26" i="1" s="1"/>
  <c r="BT26" i="1" s="1"/>
  <c r="BY26" i="1" s="1"/>
  <c r="CE26" i="1" s="1"/>
  <c r="CK26" i="1" s="1"/>
  <c r="CQ26" i="1" s="1"/>
  <c r="L28" i="1"/>
  <c r="R28" i="1" s="1"/>
  <c r="X28" i="1" s="1"/>
  <c r="AD28" i="1" s="1"/>
  <c r="AJ28" i="1" s="1"/>
  <c r="AP28" i="1" s="1"/>
  <c r="AV28" i="1" s="1"/>
  <c r="BB28" i="1" s="1"/>
  <c r="BH28" i="1" s="1"/>
  <c r="BN28" i="1" s="1"/>
  <c r="BS28" i="1" s="1"/>
  <c r="BX28" i="1" s="1"/>
  <c r="CD28" i="1" s="1"/>
  <c r="CJ28" i="1" s="1"/>
  <c r="CP28" i="1" s="1"/>
  <c r="L29" i="1"/>
  <c r="R29" i="1" s="1"/>
  <c r="X29" i="1" s="1"/>
  <c r="AD29" i="1" s="1"/>
  <c r="AJ29" i="1" s="1"/>
  <c r="AP29" i="1" s="1"/>
  <c r="AV29" i="1" s="1"/>
  <c r="BB29" i="1" s="1"/>
  <c r="BH29" i="1" s="1"/>
  <c r="BN29" i="1" s="1"/>
  <c r="BS29" i="1" s="1"/>
  <c r="BX29" i="1" s="1"/>
  <c r="CD29" i="1" s="1"/>
  <c r="CJ29" i="1" s="1"/>
  <c r="CP29" i="1" s="1"/>
  <c r="L30" i="1"/>
  <c r="R30" i="1" s="1"/>
  <c r="X30" i="1" s="1"/>
  <c r="AD30" i="1" s="1"/>
  <c r="AJ30" i="1" s="1"/>
  <c r="AP30" i="1" s="1"/>
  <c r="AV30" i="1" s="1"/>
  <c r="BB30" i="1" s="1"/>
  <c r="BH30" i="1" s="1"/>
  <c r="BN30" i="1" s="1"/>
  <c r="BS30" i="1" s="1"/>
  <c r="BX30" i="1" s="1"/>
  <c r="CD30" i="1" s="1"/>
  <c r="CJ30" i="1" s="1"/>
  <c r="CP30" i="1" s="1"/>
  <c r="M38" i="1"/>
  <c r="S38" i="1" s="1"/>
  <c r="Y38" i="1" s="1"/>
  <c r="AE38" i="1" s="1"/>
  <c r="AK38" i="1" s="1"/>
  <c r="AQ38" i="1" s="1"/>
  <c r="AW38" i="1" s="1"/>
  <c r="BC38" i="1" s="1"/>
  <c r="BI38" i="1" s="1"/>
  <c r="BO38" i="1" s="1"/>
  <c r="N38" i="1"/>
  <c r="T38" i="1" s="1"/>
  <c r="Z38" i="1" s="1"/>
  <c r="AF38" i="1" s="1"/>
  <c r="AL38" i="1" s="1"/>
  <c r="AR38" i="1" s="1"/>
  <c r="AX38" i="1" s="1"/>
  <c r="BD38" i="1" s="1"/>
  <c r="BJ38" i="1" s="1"/>
  <c r="BP38" i="1" s="1"/>
  <c r="BU38" i="1" s="1"/>
  <c r="BZ38" i="1" s="1"/>
  <c r="CF38" i="1" s="1"/>
  <c r="CL38" i="1" s="1"/>
  <c r="CR38" i="1" s="1"/>
  <c r="G46" i="1"/>
  <c r="L50" i="1"/>
  <c r="R50" i="1" s="1"/>
  <c r="X50" i="1" s="1"/>
  <c r="AD50" i="1" s="1"/>
  <c r="AJ50" i="1" s="1"/>
  <c r="AP50" i="1" s="1"/>
  <c r="AV50" i="1" s="1"/>
  <c r="BB50" i="1" s="1"/>
  <c r="BH50" i="1" s="1"/>
  <c r="L51" i="1"/>
  <c r="R51" i="1" s="1"/>
  <c r="X51" i="1" s="1"/>
  <c r="AD51" i="1" s="1"/>
  <c r="AJ51" i="1" s="1"/>
  <c r="AP51" i="1" s="1"/>
  <c r="AV51" i="1" s="1"/>
  <c r="BB51" i="1" s="1"/>
  <c r="BH51" i="1" s="1"/>
  <c r="BN51" i="1" s="1"/>
  <c r="BS51" i="1" s="1"/>
  <c r="BX51" i="1" s="1"/>
  <c r="CD51" i="1" s="1"/>
  <c r="CJ51" i="1" s="1"/>
  <c r="CP51" i="1" s="1"/>
  <c r="L52" i="1"/>
  <c r="R52" i="1" s="1"/>
  <c r="X52" i="1" s="1"/>
  <c r="AD52" i="1" s="1"/>
  <c r="AJ52" i="1" s="1"/>
  <c r="AP52" i="1" s="1"/>
  <c r="AV52" i="1" s="1"/>
  <c r="BB52" i="1" s="1"/>
  <c r="BH52" i="1" s="1"/>
  <c r="BN52" i="1" s="1"/>
  <c r="BS52" i="1" s="1"/>
  <c r="BX52" i="1" s="1"/>
  <c r="CD52" i="1" s="1"/>
  <c r="CJ52" i="1" s="1"/>
  <c r="CP52" i="1" s="1"/>
  <c r="L54" i="1"/>
  <c r="R54" i="1" s="1"/>
  <c r="X54" i="1" s="1"/>
  <c r="AD54" i="1" s="1"/>
  <c r="AJ54" i="1" s="1"/>
  <c r="AP54" i="1" s="1"/>
  <c r="AV54" i="1" s="1"/>
  <c r="BB54" i="1" s="1"/>
  <c r="BH54" i="1" s="1"/>
  <c r="BN54" i="1" s="1"/>
  <c r="BS54" i="1" s="1"/>
  <c r="BX54" i="1" s="1"/>
  <c r="CD54" i="1" s="1"/>
  <c r="CJ54" i="1" s="1"/>
  <c r="CP54" i="1" s="1"/>
  <c r="W50" i="1"/>
  <c r="W49" i="1" s="1"/>
  <c r="W12" i="1" s="1"/>
  <c r="CH50" i="1"/>
  <c r="CH49" i="1" s="1"/>
  <c r="H59" i="1"/>
  <c r="M59" i="1"/>
  <c r="S59" i="1" s="1"/>
  <c r="Y59" i="1" s="1"/>
  <c r="AE59" i="1" s="1"/>
  <c r="AK59" i="1" s="1"/>
  <c r="AQ59" i="1" s="1"/>
  <c r="AW59" i="1" s="1"/>
  <c r="BC59" i="1" s="1"/>
  <c r="BI59" i="1" s="1"/>
  <c r="BO59" i="1" s="1"/>
  <c r="P57" i="1"/>
  <c r="AB57" i="1"/>
  <c r="AZ57" i="1"/>
  <c r="G67" i="1"/>
  <c r="F71" i="1"/>
  <c r="M72" i="1"/>
  <c r="S72" i="1" s="1"/>
  <c r="Y72" i="1" s="1"/>
  <c r="AE72" i="1" s="1"/>
  <c r="AK72" i="1" s="1"/>
  <c r="AQ72" i="1" s="1"/>
  <c r="AW72" i="1" s="1"/>
  <c r="BC72" i="1" s="1"/>
  <c r="BI72" i="1" s="1"/>
  <c r="BO72" i="1" s="1"/>
  <c r="G74" i="1"/>
  <c r="M74" i="1" s="1"/>
  <c r="S74" i="1" s="1"/>
  <c r="Y74" i="1" s="1"/>
  <c r="AE74" i="1" s="1"/>
  <c r="AK74" i="1" s="1"/>
  <c r="AQ74" i="1" s="1"/>
  <c r="AW74" i="1" s="1"/>
  <c r="BC74" i="1" s="1"/>
  <c r="BI74" i="1" s="1"/>
  <c r="BO74" i="1" s="1"/>
  <c r="N76" i="1"/>
  <c r="T76" i="1" s="1"/>
  <c r="Z76" i="1" s="1"/>
  <c r="F80" i="1"/>
  <c r="L80" i="1" s="1"/>
  <c r="R80" i="1" s="1"/>
  <c r="X80" i="1" s="1"/>
  <c r="AD80" i="1" s="1"/>
  <c r="AJ80" i="1" s="1"/>
  <c r="AP80" i="1" s="1"/>
  <c r="AV80" i="1" s="1"/>
  <c r="BB80" i="1" s="1"/>
  <c r="BH80" i="1" s="1"/>
  <c r="BN80" i="1" s="1"/>
  <c r="N82" i="1"/>
  <c r="T82" i="1" s="1"/>
  <c r="Z82" i="1" s="1"/>
  <c r="AF82" i="1" s="1"/>
  <c r="AL82" i="1" s="1"/>
  <c r="AR82" i="1" s="1"/>
  <c r="AX82" i="1" s="1"/>
  <c r="BD82" i="1" s="1"/>
  <c r="BJ82" i="1" s="1"/>
  <c r="BP82" i="1" s="1"/>
  <c r="BU82" i="1" s="1"/>
  <c r="BZ82" i="1" s="1"/>
  <c r="CF82" i="1" s="1"/>
  <c r="CL82" i="1" s="1"/>
  <c r="CR82" i="1" s="1"/>
  <c r="G85" i="1"/>
  <c r="M89" i="1"/>
  <c r="S89" i="1" s="1"/>
  <c r="Y89" i="1" s="1"/>
  <c r="AE89" i="1" s="1"/>
  <c r="AK89" i="1" s="1"/>
  <c r="AQ89" i="1" s="1"/>
  <c r="AW89" i="1" s="1"/>
  <c r="BC89" i="1" s="1"/>
  <c r="BI89" i="1" s="1"/>
  <c r="BO89" i="1" s="1"/>
  <c r="BV88" i="1"/>
  <c r="BV84" i="1" s="1"/>
  <c r="BV79" i="1" s="1"/>
  <c r="BV78" i="1" s="1"/>
  <c r="AC88" i="1"/>
  <c r="AC84" i="1" s="1"/>
  <c r="BA88" i="1"/>
  <c r="BA84" i="1" s="1"/>
  <c r="CB88" i="1"/>
  <c r="CB84" i="1" s="1"/>
  <c r="CS88" i="1"/>
  <c r="CS84" i="1" s="1"/>
  <c r="P93" i="1"/>
  <c r="L99" i="1"/>
  <c r="R99" i="1" s="1"/>
  <c r="X99" i="1" s="1"/>
  <c r="AD99" i="1" s="1"/>
  <c r="AJ99" i="1" s="1"/>
  <c r="AP99" i="1" s="1"/>
  <c r="AV99" i="1" s="1"/>
  <c r="BB99" i="1" s="1"/>
  <c r="BH99" i="1" s="1"/>
  <c r="BN99" i="1" s="1"/>
  <c r="BS99" i="1" s="1"/>
  <c r="BX99" i="1" s="1"/>
  <c r="CD99" i="1" s="1"/>
  <c r="CJ99" i="1" s="1"/>
  <c r="CP99" i="1" s="1"/>
  <c r="V98" i="1"/>
  <c r="V93" i="1" s="1"/>
  <c r="AT98" i="1"/>
  <c r="AT93" i="1" s="1"/>
  <c r="Q98" i="1"/>
  <c r="Q93" i="1" s="1"/>
  <c r="AG98" i="1"/>
  <c r="AG93" i="1" s="1"/>
  <c r="AN98" i="1"/>
  <c r="AN93" i="1" s="1"/>
  <c r="BE98" i="1"/>
  <c r="BE93" i="1" s="1"/>
  <c r="BL98" i="1"/>
  <c r="BL93" i="1" s="1"/>
  <c r="CC98" i="1"/>
  <c r="CC93" i="1" s="1"/>
  <c r="G110" i="1"/>
  <c r="N112" i="1"/>
  <c r="T112" i="1" s="1"/>
  <c r="Z112" i="1" s="1"/>
  <c r="AF112" i="1" s="1"/>
  <c r="AL112" i="1" s="1"/>
  <c r="AR112" i="1" s="1"/>
  <c r="AX112" i="1" s="1"/>
  <c r="BD112" i="1" s="1"/>
  <c r="BJ112" i="1" s="1"/>
  <c r="BP112" i="1" s="1"/>
  <c r="BU112" i="1" s="1"/>
  <c r="BZ112" i="1" s="1"/>
  <c r="CF112" i="1" s="1"/>
  <c r="CL112" i="1" s="1"/>
  <c r="CR112" i="1" s="1"/>
  <c r="F115" i="1"/>
  <c r="CN108" i="1"/>
  <c r="M116" i="1"/>
  <c r="M117" i="1"/>
  <c r="S117" i="1" s="1"/>
  <c r="Y117" i="1" s="1"/>
  <c r="AE117" i="1" s="1"/>
  <c r="AK117" i="1" s="1"/>
  <c r="AQ117" i="1" s="1"/>
  <c r="AW117" i="1" s="1"/>
  <c r="BC117" i="1" s="1"/>
  <c r="BI117" i="1" s="1"/>
  <c r="BO117" i="1" s="1"/>
  <c r="BT117" i="1" s="1"/>
  <c r="BY117" i="1" s="1"/>
  <c r="CE117" i="1" s="1"/>
  <c r="CK117" i="1" s="1"/>
  <c r="CQ117" i="1" s="1"/>
  <c r="M122" i="1"/>
  <c r="S122" i="1" s="1"/>
  <c r="Y122" i="1" s="1"/>
  <c r="AE122" i="1" s="1"/>
  <c r="AK122" i="1" s="1"/>
  <c r="AQ122" i="1" s="1"/>
  <c r="AW122" i="1" s="1"/>
  <c r="BC122" i="1" s="1"/>
  <c r="BI122" i="1" s="1"/>
  <c r="BO122" i="1" s="1"/>
  <c r="BT122" i="1" s="1"/>
  <c r="BY122" i="1" s="1"/>
  <c r="CE122" i="1" s="1"/>
  <c r="CK122" i="1" s="1"/>
  <c r="CQ122" i="1" s="1"/>
  <c r="N122" i="1"/>
  <c r="T122" i="1" s="1"/>
  <c r="Z122" i="1" s="1"/>
  <c r="AF122" i="1" s="1"/>
  <c r="AL122" i="1" s="1"/>
  <c r="AR122" i="1" s="1"/>
  <c r="AX122" i="1" s="1"/>
  <c r="BD122" i="1" s="1"/>
  <c r="BJ122" i="1" s="1"/>
  <c r="BP122" i="1" s="1"/>
  <c r="BU122" i="1" s="1"/>
  <c r="BZ122" i="1" s="1"/>
  <c r="CF122" i="1" s="1"/>
  <c r="CL122" i="1" s="1"/>
  <c r="CR122" i="1" s="1"/>
  <c r="U121" i="1"/>
  <c r="U120" i="1" s="1"/>
  <c r="U119" i="1" s="1"/>
  <c r="U108" i="1" s="1"/>
  <c r="AS121" i="1"/>
  <c r="AS120" i="1" s="1"/>
  <c r="AS119" i="1" s="1"/>
  <c r="AS108" i="1" s="1"/>
  <c r="BQ121" i="1"/>
  <c r="CH121" i="1"/>
  <c r="CH120" i="1" s="1"/>
  <c r="CH119" i="1" s="1"/>
  <c r="CH108" i="1" s="1"/>
  <c r="CO121" i="1"/>
  <c r="CO120" i="1" s="1"/>
  <c r="CO119" i="1" s="1"/>
  <c r="CO108" i="1" s="1"/>
  <c r="G134" i="1"/>
  <c r="K134" i="1"/>
  <c r="H135" i="1"/>
  <c r="H134" i="1" s="1"/>
  <c r="H139" i="1"/>
  <c r="H138" i="1" s="1"/>
  <c r="V128" i="1"/>
  <c r="V127" i="1" s="1"/>
  <c r="AT128" i="1"/>
  <c r="AT127" i="1" s="1"/>
  <c r="L146" i="1"/>
  <c r="R146" i="1" s="1"/>
  <c r="X146" i="1" s="1"/>
  <c r="AD146" i="1" s="1"/>
  <c r="AJ146" i="1" s="1"/>
  <c r="AP146" i="1" s="1"/>
  <c r="AV146" i="1" s="1"/>
  <c r="BB146" i="1" s="1"/>
  <c r="BH146" i="1" s="1"/>
  <c r="BN146" i="1" s="1"/>
  <c r="BS146" i="1" s="1"/>
  <c r="BX146" i="1" s="1"/>
  <c r="CD146" i="1" s="1"/>
  <c r="CJ146" i="1" s="1"/>
  <c r="CP146" i="1" s="1"/>
  <c r="AC128" i="1"/>
  <c r="BA128" i="1"/>
  <c r="CS128" i="1"/>
  <c r="L147" i="1"/>
  <c r="R147" i="1" s="1"/>
  <c r="X147" i="1" s="1"/>
  <c r="AD147" i="1" s="1"/>
  <c r="AJ147" i="1" s="1"/>
  <c r="AP147" i="1" s="1"/>
  <c r="AV147" i="1" s="1"/>
  <c r="BB147" i="1" s="1"/>
  <c r="BH147" i="1" s="1"/>
  <c r="BN147" i="1" s="1"/>
  <c r="BS147" i="1" s="1"/>
  <c r="BX147" i="1" s="1"/>
  <c r="CD147" i="1" s="1"/>
  <c r="CJ147" i="1" s="1"/>
  <c r="CP147" i="1" s="1"/>
  <c r="L148" i="1"/>
  <c r="R148" i="1" s="1"/>
  <c r="X148" i="1" s="1"/>
  <c r="AD148" i="1" s="1"/>
  <c r="AJ148" i="1" s="1"/>
  <c r="AP148" i="1" s="1"/>
  <c r="AV148" i="1" s="1"/>
  <c r="BB148" i="1" s="1"/>
  <c r="BH148" i="1" s="1"/>
  <c r="BN148" i="1" s="1"/>
  <c r="BS148" i="1" s="1"/>
  <c r="BX148" i="1" s="1"/>
  <c r="CD148" i="1" s="1"/>
  <c r="CJ148" i="1" s="1"/>
  <c r="CP148" i="1" s="1"/>
  <c r="F152" i="1"/>
  <c r="M153" i="1"/>
  <c r="S153" i="1" s="1"/>
  <c r="Y153" i="1" s="1"/>
  <c r="AE153" i="1" s="1"/>
  <c r="AK153" i="1" s="1"/>
  <c r="AQ153" i="1" s="1"/>
  <c r="AW153" i="1" s="1"/>
  <c r="BC153" i="1" s="1"/>
  <c r="BI153" i="1" s="1"/>
  <c r="BO153" i="1" s="1"/>
  <c r="N153" i="1"/>
  <c r="T153" i="1" s="1"/>
  <c r="Z153" i="1" s="1"/>
  <c r="AF153" i="1" s="1"/>
  <c r="AL153" i="1" s="1"/>
  <c r="AR153" i="1" s="1"/>
  <c r="AX153" i="1" s="1"/>
  <c r="BD153" i="1" s="1"/>
  <c r="BJ153" i="1" s="1"/>
  <c r="BP153" i="1" s="1"/>
  <c r="BU153" i="1" s="1"/>
  <c r="BZ153" i="1" s="1"/>
  <c r="CF153" i="1" s="1"/>
  <c r="CL153" i="1" s="1"/>
  <c r="CR153" i="1" s="1"/>
  <c r="AC155" i="1"/>
  <c r="H167" i="1"/>
  <c r="N167" i="1" s="1"/>
  <c r="T167" i="1" s="1"/>
  <c r="Z167" i="1" s="1"/>
  <c r="AF167" i="1" s="1"/>
  <c r="AL167" i="1" s="1"/>
  <c r="AR167" i="1" s="1"/>
  <c r="AX167" i="1" s="1"/>
  <c r="BD167" i="1" s="1"/>
  <c r="BJ167" i="1" s="1"/>
  <c r="BP167" i="1" s="1"/>
  <c r="BU167" i="1" s="1"/>
  <c r="BZ167" i="1" s="1"/>
  <c r="CF167" i="1" s="1"/>
  <c r="CL167" i="1" s="1"/>
  <c r="CR167" i="1" s="1"/>
  <c r="L168" i="1"/>
  <c r="R168" i="1" s="1"/>
  <c r="X168" i="1" s="1"/>
  <c r="AD168" i="1" s="1"/>
  <c r="AJ168" i="1" s="1"/>
  <c r="AP168" i="1" s="1"/>
  <c r="AV168" i="1" s="1"/>
  <c r="BB168" i="1" s="1"/>
  <c r="BH168" i="1" s="1"/>
  <c r="BN168" i="1" s="1"/>
  <c r="BS168" i="1" s="1"/>
  <c r="BX168" i="1" s="1"/>
  <c r="CD168" i="1" s="1"/>
  <c r="CJ168" i="1" s="1"/>
  <c r="CP168" i="1" s="1"/>
  <c r="G166" i="1"/>
  <c r="K166" i="1"/>
  <c r="K155" i="1" s="1"/>
  <c r="AA166" i="1"/>
  <c r="AA155" i="1" s="1"/>
  <c r="AY166" i="1"/>
  <c r="AY155" i="1" s="1"/>
  <c r="BW166" i="1"/>
  <c r="BW155" i="1" s="1"/>
  <c r="CN166" i="1"/>
  <c r="CN155" i="1" s="1"/>
  <c r="CN127" i="1" s="1"/>
  <c r="M171" i="1"/>
  <c r="S171" i="1" s="1"/>
  <c r="Y171" i="1" s="1"/>
  <c r="AE171" i="1" s="1"/>
  <c r="AK171" i="1" s="1"/>
  <c r="AQ171" i="1" s="1"/>
  <c r="AW171" i="1" s="1"/>
  <c r="BC171" i="1" s="1"/>
  <c r="BI171" i="1" s="1"/>
  <c r="BO171" i="1" s="1"/>
  <c r="BT171" i="1" s="1"/>
  <c r="BY171" i="1" s="1"/>
  <c r="CE171" i="1" s="1"/>
  <c r="CK171" i="1" s="1"/>
  <c r="CQ171" i="1" s="1"/>
  <c r="F173" i="1"/>
  <c r="L173" i="1" s="1"/>
  <c r="R173" i="1" s="1"/>
  <c r="X173" i="1" s="1"/>
  <c r="AD173" i="1" s="1"/>
  <c r="AJ173" i="1" s="1"/>
  <c r="AP173" i="1" s="1"/>
  <c r="AV173" i="1" s="1"/>
  <c r="BB173" i="1" s="1"/>
  <c r="BH173" i="1" s="1"/>
  <c r="BN173" i="1" s="1"/>
  <c r="BS173" i="1" s="1"/>
  <c r="BX173" i="1" s="1"/>
  <c r="CD173" i="1" s="1"/>
  <c r="CJ173" i="1" s="1"/>
  <c r="CP173" i="1" s="1"/>
  <c r="G174" i="1"/>
  <c r="K174" i="1"/>
  <c r="BR175" i="1"/>
  <c r="BR174" i="1" s="1"/>
  <c r="H184" i="1"/>
  <c r="N184" i="1" s="1"/>
  <c r="N185" i="1"/>
  <c r="T185" i="1" s="1"/>
  <c r="Z185" i="1" s="1"/>
  <c r="AF185" i="1" s="1"/>
  <c r="AL185" i="1" s="1"/>
  <c r="AR185" i="1" s="1"/>
  <c r="AX185" i="1" s="1"/>
  <c r="BD185" i="1" s="1"/>
  <c r="BJ185" i="1" s="1"/>
  <c r="BP185" i="1" s="1"/>
  <c r="BU185" i="1" s="1"/>
  <c r="BZ185" i="1" s="1"/>
  <c r="CF185" i="1" s="1"/>
  <c r="CL185" i="1" s="1"/>
  <c r="CR185" i="1" s="1"/>
  <c r="N186" i="1"/>
  <c r="T186" i="1" s="1"/>
  <c r="Z186" i="1" s="1"/>
  <c r="AF186" i="1" s="1"/>
  <c r="AL186" i="1" s="1"/>
  <c r="AR186" i="1" s="1"/>
  <c r="AX186" i="1" s="1"/>
  <c r="BD186" i="1" s="1"/>
  <c r="BJ186" i="1" s="1"/>
  <c r="BP186" i="1" s="1"/>
  <c r="BU186" i="1" s="1"/>
  <c r="BZ186" i="1" s="1"/>
  <c r="CF186" i="1" s="1"/>
  <c r="CL186" i="1" s="1"/>
  <c r="CR186" i="1" s="1"/>
  <c r="Q184" i="1"/>
  <c r="Q179" i="1" s="1"/>
  <c r="AO184" i="1"/>
  <c r="AO179" i="1" s="1"/>
  <c r="BM184" i="1"/>
  <c r="BM179" i="1" s="1"/>
  <c r="CG184" i="1"/>
  <c r="CG179" i="1" s="1"/>
  <c r="M191" i="1"/>
  <c r="S191" i="1" s="1"/>
  <c r="Y191" i="1" s="1"/>
  <c r="AE191" i="1" s="1"/>
  <c r="AK191" i="1" s="1"/>
  <c r="AQ191" i="1" s="1"/>
  <c r="AW191" i="1" s="1"/>
  <c r="BC191" i="1" s="1"/>
  <c r="BI191" i="1" s="1"/>
  <c r="BO191" i="1" s="1"/>
  <c r="BT191" i="1" s="1"/>
  <c r="BY191" i="1" s="1"/>
  <c r="CE191" i="1" s="1"/>
  <c r="CK191" i="1" s="1"/>
  <c r="CQ191" i="1" s="1"/>
  <c r="M192" i="1"/>
  <c r="S192" i="1" s="1"/>
  <c r="Y192" i="1" s="1"/>
  <c r="AE192" i="1" s="1"/>
  <c r="AK192" i="1" s="1"/>
  <c r="AQ192" i="1" s="1"/>
  <c r="AW192" i="1" s="1"/>
  <c r="BC192" i="1" s="1"/>
  <c r="BI192" i="1" s="1"/>
  <c r="BO192" i="1" s="1"/>
  <c r="BT192" i="1" s="1"/>
  <c r="BY192" i="1" s="1"/>
  <c r="CE192" i="1" s="1"/>
  <c r="CK192" i="1" s="1"/>
  <c r="CQ192" i="1" s="1"/>
  <c r="M193" i="1"/>
  <c r="S193" i="1" s="1"/>
  <c r="Y193" i="1" s="1"/>
  <c r="AE193" i="1" s="1"/>
  <c r="AK193" i="1" s="1"/>
  <c r="AQ193" i="1" s="1"/>
  <c r="AW193" i="1" s="1"/>
  <c r="BC193" i="1" s="1"/>
  <c r="BI193" i="1" s="1"/>
  <c r="BO193" i="1" s="1"/>
  <c r="BT193" i="1" s="1"/>
  <c r="BY193" i="1" s="1"/>
  <c r="CE193" i="1" s="1"/>
  <c r="CK193" i="1" s="1"/>
  <c r="CQ193" i="1" s="1"/>
  <c r="V195" i="1"/>
  <c r="AT195" i="1"/>
  <c r="BR195" i="1"/>
  <c r="BM195" i="1"/>
  <c r="CG195" i="1"/>
  <c r="CB195" i="1"/>
  <c r="H213" i="1"/>
  <c r="O217" i="1"/>
  <c r="AE218" i="1"/>
  <c r="AK218" i="1" s="1"/>
  <c r="AQ218" i="1" s="1"/>
  <c r="AW218" i="1" s="1"/>
  <c r="BC218" i="1" s="1"/>
  <c r="BI218" i="1" s="1"/>
  <c r="BO218" i="1" s="1"/>
  <c r="G221" i="1"/>
  <c r="N222" i="1"/>
  <c r="T222" i="1" s="1"/>
  <c r="Z222" i="1" s="1"/>
  <c r="AF222" i="1" s="1"/>
  <c r="AL222" i="1" s="1"/>
  <c r="AR222" i="1" s="1"/>
  <c r="AX222" i="1" s="1"/>
  <c r="BD222" i="1" s="1"/>
  <c r="BJ222" i="1" s="1"/>
  <c r="BP222" i="1" s="1"/>
  <c r="BU222" i="1" s="1"/>
  <c r="BZ222" i="1" s="1"/>
  <c r="CF222" i="1" s="1"/>
  <c r="CL222" i="1" s="1"/>
  <c r="CR222" i="1" s="1"/>
  <c r="F225" i="1"/>
  <c r="M226" i="1"/>
  <c r="S226" i="1" s="1"/>
  <c r="Y226" i="1" s="1"/>
  <c r="AE226" i="1" s="1"/>
  <c r="AK226" i="1" s="1"/>
  <c r="AQ226" i="1" s="1"/>
  <c r="AW226" i="1" s="1"/>
  <c r="BC226" i="1" s="1"/>
  <c r="BI226" i="1" s="1"/>
  <c r="BO226" i="1" s="1"/>
  <c r="M232" i="1"/>
  <c r="S232" i="1" s="1"/>
  <c r="Y232" i="1" s="1"/>
  <c r="AE232" i="1" s="1"/>
  <c r="AK232" i="1" s="1"/>
  <c r="AQ232" i="1" s="1"/>
  <c r="AW232" i="1" s="1"/>
  <c r="BC232" i="1" s="1"/>
  <c r="BI232" i="1" s="1"/>
  <c r="BO232" i="1" s="1"/>
  <c r="BT232" i="1" s="1"/>
  <c r="BY232" i="1" s="1"/>
  <c r="CE232" i="1" s="1"/>
  <c r="CK232" i="1" s="1"/>
  <c r="CQ232" i="1" s="1"/>
  <c r="M233" i="1"/>
  <c r="S233" i="1" s="1"/>
  <c r="Y233" i="1" s="1"/>
  <c r="AE233" i="1" s="1"/>
  <c r="AK233" i="1" s="1"/>
  <c r="AQ233" i="1" s="1"/>
  <c r="AW233" i="1" s="1"/>
  <c r="BC233" i="1" s="1"/>
  <c r="BI233" i="1" s="1"/>
  <c r="BO233" i="1" s="1"/>
  <c r="BT233" i="1" s="1"/>
  <c r="BY233" i="1" s="1"/>
  <c r="CE233" i="1" s="1"/>
  <c r="CK233" i="1" s="1"/>
  <c r="CQ233" i="1" s="1"/>
  <c r="M234" i="1"/>
  <c r="S234" i="1" s="1"/>
  <c r="Y234" i="1" s="1"/>
  <c r="AE234" i="1" s="1"/>
  <c r="AK234" i="1" s="1"/>
  <c r="AQ234" i="1" s="1"/>
  <c r="AW234" i="1" s="1"/>
  <c r="BC234" i="1" s="1"/>
  <c r="BI234" i="1" s="1"/>
  <c r="BO234" i="1" s="1"/>
  <c r="BT234" i="1" s="1"/>
  <c r="BY234" i="1" s="1"/>
  <c r="CE234" i="1" s="1"/>
  <c r="CK234" i="1" s="1"/>
  <c r="CQ234" i="1" s="1"/>
  <c r="H240" i="1"/>
  <c r="F240" i="1"/>
  <c r="J240" i="1"/>
  <c r="J239" i="1" s="1"/>
  <c r="BV240" i="1"/>
  <c r="BV239" i="1" s="1"/>
  <c r="M247" i="1"/>
  <c r="S247" i="1" s="1"/>
  <c r="Y247" i="1" s="1"/>
  <c r="AE247" i="1" s="1"/>
  <c r="AK247" i="1" s="1"/>
  <c r="AQ247" i="1" s="1"/>
  <c r="AW247" i="1" s="1"/>
  <c r="BC247" i="1" s="1"/>
  <c r="BI247" i="1" s="1"/>
  <c r="BO247" i="1" s="1"/>
  <c r="AB245" i="1"/>
  <c r="AB238" i="1" s="1"/>
  <c r="AB237" i="1" s="1"/>
  <c r="AZ245" i="1"/>
  <c r="AZ238" i="1" s="1"/>
  <c r="AZ237" i="1" s="1"/>
  <c r="N250" i="1"/>
  <c r="T250" i="1" s="1"/>
  <c r="Z250" i="1" s="1"/>
  <c r="AF250" i="1" s="1"/>
  <c r="AL250" i="1" s="1"/>
  <c r="AR250" i="1" s="1"/>
  <c r="AX250" i="1" s="1"/>
  <c r="BD250" i="1" s="1"/>
  <c r="BJ250" i="1" s="1"/>
  <c r="BP250" i="1" s="1"/>
  <c r="BU250" i="1" s="1"/>
  <c r="BZ250" i="1" s="1"/>
  <c r="CF250" i="1" s="1"/>
  <c r="CL250" i="1" s="1"/>
  <c r="CR250" i="1" s="1"/>
  <c r="L250" i="1"/>
  <c r="R250" i="1" s="1"/>
  <c r="X250" i="1" s="1"/>
  <c r="AD250" i="1" s="1"/>
  <c r="AJ250" i="1" s="1"/>
  <c r="AP250" i="1" s="1"/>
  <c r="AV250" i="1" s="1"/>
  <c r="BB250" i="1" s="1"/>
  <c r="BH250" i="1" s="1"/>
  <c r="BN250" i="1" s="1"/>
  <c r="G252" i="1"/>
  <c r="N253" i="1"/>
  <c r="T253" i="1" s="1"/>
  <c r="Z253" i="1" s="1"/>
  <c r="AF253" i="1" s="1"/>
  <c r="AL253" i="1" s="1"/>
  <c r="AR253" i="1" s="1"/>
  <c r="AX253" i="1" s="1"/>
  <c r="BD253" i="1" s="1"/>
  <c r="BJ253" i="1" s="1"/>
  <c r="BP253" i="1" s="1"/>
  <c r="BU253" i="1" s="1"/>
  <c r="BZ253" i="1" s="1"/>
  <c r="CF253" i="1" s="1"/>
  <c r="CL253" i="1" s="1"/>
  <c r="CR253" i="1" s="1"/>
  <c r="CH252" i="1"/>
  <c r="CH245" i="1" s="1"/>
  <c r="I258" i="1"/>
  <c r="I257" i="1" s="1"/>
  <c r="L257" i="1" s="1"/>
  <c r="R257" i="1" s="1"/>
  <c r="X257" i="1" s="1"/>
  <c r="AD257" i="1" s="1"/>
  <c r="AJ257" i="1" s="1"/>
  <c r="AP257" i="1" s="1"/>
  <c r="AV257" i="1" s="1"/>
  <c r="BB257" i="1" s="1"/>
  <c r="BH257" i="1" s="1"/>
  <c r="BN257" i="1" s="1"/>
  <c r="BS257" i="1" s="1"/>
  <c r="BX257" i="1" s="1"/>
  <c r="CD257" i="1" s="1"/>
  <c r="CJ257" i="1" s="1"/>
  <c r="CP257" i="1" s="1"/>
  <c r="N258" i="1"/>
  <c r="T258" i="1" s="1"/>
  <c r="Z258" i="1" s="1"/>
  <c r="AF258" i="1" s="1"/>
  <c r="AL258" i="1" s="1"/>
  <c r="AR258" i="1" s="1"/>
  <c r="AX258" i="1" s="1"/>
  <c r="BD258" i="1" s="1"/>
  <c r="BJ258" i="1" s="1"/>
  <c r="BP258" i="1" s="1"/>
  <c r="BU258" i="1" s="1"/>
  <c r="BZ258" i="1" s="1"/>
  <c r="CF258" i="1" s="1"/>
  <c r="CL258" i="1" s="1"/>
  <c r="CR258" i="1" s="1"/>
  <c r="N259" i="1"/>
  <c r="T259" i="1" s="1"/>
  <c r="Z259" i="1" s="1"/>
  <c r="AF259" i="1" s="1"/>
  <c r="AL259" i="1" s="1"/>
  <c r="AR259" i="1" s="1"/>
  <c r="AX259" i="1" s="1"/>
  <c r="BD259" i="1" s="1"/>
  <c r="BJ259" i="1" s="1"/>
  <c r="BP259" i="1" s="1"/>
  <c r="BU259" i="1" s="1"/>
  <c r="BZ259" i="1" s="1"/>
  <c r="CF259" i="1" s="1"/>
  <c r="CL259" i="1" s="1"/>
  <c r="CR259" i="1" s="1"/>
  <c r="M259" i="1"/>
  <c r="S259" i="1" s="1"/>
  <c r="Y259" i="1" s="1"/>
  <c r="AE259" i="1" s="1"/>
  <c r="AK259" i="1" s="1"/>
  <c r="AQ259" i="1" s="1"/>
  <c r="AW259" i="1" s="1"/>
  <c r="BC259" i="1" s="1"/>
  <c r="BI259" i="1" s="1"/>
  <c r="BO259" i="1" s="1"/>
  <c r="BT259" i="1" s="1"/>
  <c r="BY259" i="1" s="1"/>
  <c r="CE259" i="1" s="1"/>
  <c r="CK259" i="1" s="1"/>
  <c r="CQ259" i="1" s="1"/>
  <c r="H264" i="1"/>
  <c r="H263" i="1" s="1"/>
  <c r="H262" i="1" s="1"/>
  <c r="H261" i="1" s="1"/>
  <c r="G269" i="1"/>
  <c r="M269" i="1" s="1"/>
  <c r="S269" i="1" s="1"/>
  <c r="Y269" i="1" s="1"/>
  <c r="AE269" i="1" s="1"/>
  <c r="AK269" i="1" s="1"/>
  <c r="AQ269" i="1" s="1"/>
  <c r="AW269" i="1" s="1"/>
  <c r="BC269" i="1" s="1"/>
  <c r="BI269" i="1" s="1"/>
  <c r="BO269" i="1" s="1"/>
  <c r="F269" i="1"/>
  <c r="V262" i="1"/>
  <c r="V261" i="1" s="1"/>
  <c r="L271" i="1"/>
  <c r="R271" i="1" s="1"/>
  <c r="X271" i="1" s="1"/>
  <c r="AD271" i="1" s="1"/>
  <c r="AJ271" i="1" s="1"/>
  <c r="AP271" i="1" s="1"/>
  <c r="AV271" i="1" s="1"/>
  <c r="BB271" i="1" s="1"/>
  <c r="BH271" i="1" s="1"/>
  <c r="BN271" i="1" s="1"/>
  <c r="BS271" i="1" s="1"/>
  <c r="BX271" i="1" s="1"/>
  <c r="CD271" i="1" s="1"/>
  <c r="CJ271" i="1" s="1"/>
  <c r="CP271" i="1" s="1"/>
  <c r="J262" i="1"/>
  <c r="J261" i="1" s="1"/>
  <c r="AG270" i="1"/>
  <c r="AG269" i="1" s="1"/>
  <c r="AG262" i="1" s="1"/>
  <c r="AG261" i="1" s="1"/>
  <c r="BE270" i="1"/>
  <c r="BE269" i="1" s="1"/>
  <c r="BE262" i="1" s="1"/>
  <c r="BE261" i="1" s="1"/>
  <c r="CC270" i="1"/>
  <c r="CC269" i="1" s="1"/>
  <c r="CC276" i="1"/>
  <c r="CF277" i="1"/>
  <c r="CL277" i="1" s="1"/>
  <c r="CR277" i="1" s="1"/>
  <c r="CK279" i="1"/>
  <c r="CQ279" i="1" s="1"/>
  <c r="AG310" i="1"/>
  <c r="AG309" i="1" s="1"/>
  <c r="AK313" i="1"/>
  <c r="AQ313" i="1" s="1"/>
  <c r="AW313" i="1" s="1"/>
  <c r="BC313" i="1" s="1"/>
  <c r="BI313" i="1" s="1"/>
  <c r="BO313" i="1" s="1"/>
  <c r="BT313" i="1" s="1"/>
  <c r="BY313" i="1" s="1"/>
  <c r="CE313" i="1" s="1"/>
  <c r="CK313" i="1" s="1"/>
  <c r="CQ313" i="1" s="1"/>
  <c r="W315" i="1"/>
  <c r="W310" i="1" s="1"/>
  <c r="W309" i="1" s="1"/>
  <c r="CM315" i="1"/>
  <c r="AN315" i="1"/>
  <c r="AN310" i="1" s="1"/>
  <c r="AN309" i="1" s="1"/>
  <c r="BE315" i="1"/>
  <c r="BE310" i="1" s="1"/>
  <c r="BE309" i="1" s="1"/>
  <c r="W398" i="1"/>
  <c r="BE398" i="1"/>
  <c r="CM398" i="1"/>
  <c r="AT398" i="1"/>
  <c r="CS398" i="1"/>
  <c r="BV398" i="1"/>
  <c r="H422" i="1"/>
  <c r="N485" i="1"/>
  <c r="T485" i="1" s="1"/>
  <c r="Z485" i="1" s="1"/>
  <c r="AF485" i="1" s="1"/>
  <c r="AL485" i="1" s="1"/>
  <c r="AR485" i="1" s="1"/>
  <c r="AX485" i="1" s="1"/>
  <c r="BD485" i="1" s="1"/>
  <c r="BJ485" i="1" s="1"/>
  <c r="BP485" i="1" s="1"/>
  <c r="BU485" i="1" s="1"/>
  <c r="BZ485" i="1" s="1"/>
  <c r="CF485" i="1" s="1"/>
  <c r="CL485" i="1" s="1"/>
  <c r="CR485" i="1" s="1"/>
  <c r="H484" i="1"/>
  <c r="N484" i="1" s="1"/>
  <c r="T484" i="1" s="1"/>
  <c r="Z484" i="1" s="1"/>
  <c r="AF484" i="1" s="1"/>
  <c r="AL484" i="1" s="1"/>
  <c r="AR484" i="1" s="1"/>
  <c r="AX484" i="1" s="1"/>
  <c r="BD484" i="1" s="1"/>
  <c r="BJ484" i="1" s="1"/>
  <c r="BP484" i="1" s="1"/>
  <c r="BU484" i="1" s="1"/>
  <c r="BZ484" i="1" s="1"/>
  <c r="CF484" i="1" s="1"/>
  <c r="CL484" i="1" s="1"/>
  <c r="CR484" i="1" s="1"/>
  <c r="W490" i="1"/>
  <c r="V13" i="1"/>
  <c r="BF14" i="1"/>
  <c r="BF13" i="1" s="1"/>
  <c r="AN13" i="1"/>
  <c r="N63" i="1"/>
  <c r="T63" i="1" s="1"/>
  <c r="Z63" i="1" s="1"/>
  <c r="AF63" i="1" s="1"/>
  <c r="AL63" i="1" s="1"/>
  <c r="AR63" i="1" s="1"/>
  <c r="AX63" i="1" s="1"/>
  <c r="BD63" i="1" s="1"/>
  <c r="BJ63" i="1" s="1"/>
  <c r="BP63" i="1" s="1"/>
  <c r="BU63" i="1" s="1"/>
  <c r="BZ63" i="1" s="1"/>
  <c r="CF63" i="1" s="1"/>
  <c r="CL63" i="1" s="1"/>
  <c r="CR63" i="1" s="1"/>
  <c r="CN57" i="1"/>
  <c r="AT84" i="1"/>
  <c r="AH93" i="1"/>
  <c r="AC93" i="1"/>
  <c r="AY13" i="1"/>
  <c r="AY12" i="1" s="1"/>
  <c r="AE28" i="1"/>
  <c r="AK28" i="1" s="1"/>
  <c r="AQ28" i="1" s="1"/>
  <c r="AW28" i="1" s="1"/>
  <c r="BC28" i="1" s="1"/>
  <c r="BI28" i="1" s="1"/>
  <c r="BO28" i="1" s="1"/>
  <c r="BT28" i="1" s="1"/>
  <c r="BY28" i="1" s="1"/>
  <c r="CE28" i="1" s="1"/>
  <c r="CK28" i="1" s="1"/>
  <c r="CQ28" i="1" s="1"/>
  <c r="AE29" i="1"/>
  <c r="AK29" i="1" s="1"/>
  <c r="AQ29" i="1" s="1"/>
  <c r="AW29" i="1" s="1"/>
  <c r="BC29" i="1" s="1"/>
  <c r="BI29" i="1" s="1"/>
  <c r="BO29" i="1" s="1"/>
  <c r="BT29" i="1" s="1"/>
  <c r="BY29" i="1" s="1"/>
  <c r="CE29" i="1" s="1"/>
  <c r="CK29" i="1" s="1"/>
  <c r="CQ29" i="1" s="1"/>
  <c r="AE30" i="1"/>
  <c r="AK30" i="1" s="1"/>
  <c r="AQ30" i="1" s="1"/>
  <c r="AW30" i="1" s="1"/>
  <c r="BC30" i="1" s="1"/>
  <c r="BI30" i="1" s="1"/>
  <c r="BO30" i="1" s="1"/>
  <c r="M37" i="1"/>
  <c r="S37" i="1" s="1"/>
  <c r="Y37" i="1" s="1"/>
  <c r="AE37" i="1" s="1"/>
  <c r="AK37" i="1" s="1"/>
  <c r="AQ37" i="1" s="1"/>
  <c r="AW37" i="1" s="1"/>
  <c r="BC37" i="1" s="1"/>
  <c r="BI37" i="1" s="1"/>
  <c r="BO37" i="1" s="1"/>
  <c r="M39" i="1"/>
  <c r="S39" i="1" s="1"/>
  <c r="Y39" i="1" s="1"/>
  <c r="AE39" i="1" s="1"/>
  <c r="AK39" i="1" s="1"/>
  <c r="AQ39" i="1" s="1"/>
  <c r="AW39" i="1" s="1"/>
  <c r="BC39" i="1" s="1"/>
  <c r="BI39" i="1" s="1"/>
  <c r="BO39" i="1" s="1"/>
  <c r="BT39" i="1" s="1"/>
  <c r="BY39" i="1" s="1"/>
  <c r="CE39" i="1" s="1"/>
  <c r="CK39" i="1" s="1"/>
  <c r="CQ39" i="1" s="1"/>
  <c r="X40" i="1"/>
  <c r="N46" i="1"/>
  <c r="T46" i="1" s="1"/>
  <c r="Z46" i="1" s="1"/>
  <c r="AF46" i="1" s="1"/>
  <c r="Y51" i="1"/>
  <c r="AE51" i="1" s="1"/>
  <c r="AK51" i="1" s="1"/>
  <c r="AQ51" i="1" s="1"/>
  <c r="AW51" i="1" s="1"/>
  <c r="BC51" i="1" s="1"/>
  <c r="BI51" i="1" s="1"/>
  <c r="BO51" i="1" s="1"/>
  <c r="Y52" i="1"/>
  <c r="AE52" i="1" s="1"/>
  <c r="AK52" i="1" s="1"/>
  <c r="AQ52" i="1" s="1"/>
  <c r="AW52" i="1" s="1"/>
  <c r="BC52" i="1" s="1"/>
  <c r="BI52" i="1" s="1"/>
  <c r="BO52" i="1" s="1"/>
  <c r="G54" i="1"/>
  <c r="G50" i="1" s="1"/>
  <c r="G49" i="1" s="1"/>
  <c r="M60" i="1"/>
  <c r="S60" i="1" s="1"/>
  <c r="Y60" i="1" s="1"/>
  <c r="AE60" i="1" s="1"/>
  <c r="AK60" i="1" s="1"/>
  <c r="AQ60" i="1" s="1"/>
  <c r="AW60" i="1" s="1"/>
  <c r="BC60" i="1" s="1"/>
  <c r="BI60" i="1" s="1"/>
  <c r="BO60" i="1" s="1"/>
  <c r="F63" i="1"/>
  <c r="CB57" i="1"/>
  <c r="N66" i="1"/>
  <c r="T66" i="1" s="1"/>
  <c r="Z66" i="1" s="1"/>
  <c r="AF66" i="1" s="1"/>
  <c r="AL66" i="1" s="1"/>
  <c r="AR66" i="1" s="1"/>
  <c r="AX66" i="1" s="1"/>
  <c r="BD66" i="1" s="1"/>
  <c r="BJ66" i="1" s="1"/>
  <c r="BP66" i="1" s="1"/>
  <c r="BU66" i="1" s="1"/>
  <c r="BZ66" i="1" s="1"/>
  <c r="CF66" i="1" s="1"/>
  <c r="CL66" i="1" s="1"/>
  <c r="CR66" i="1" s="1"/>
  <c r="N67" i="1"/>
  <c r="T67" i="1" s="1"/>
  <c r="Z67" i="1" s="1"/>
  <c r="AF67" i="1" s="1"/>
  <c r="AL67" i="1" s="1"/>
  <c r="AR67" i="1" s="1"/>
  <c r="AX67" i="1" s="1"/>
  <c r="BD67" i="1" s="1"/>
  <c r="BJ67" i="1" s="1"/>
  <c r="BP67" i="1" s="1"/>
  <c r="BU67" i="1" s="1"/>
  <c r="BZ67" i="1" s="1"/>
  <c r="CF67" i="1" s="1"/>
  <c r="CL67" i="1" s="1"/>
  <c r="CR67" i="1" s="1"/>
  <c r="M71" i="1"/>
  <c r="S71" i="1" s="1"/>
  <c r="Y71" i="1" s="1"/>
  <c r="AE71" i="1" s="1"/>
  <c r="AK71" i="1" s="1"/>
  <c r="AQ71" i="1" s="1"/>
  <c r="AW71" i="1" s="1"/>
  <c r="BC71" i="1" s="1"/>
  <c r="BI71" i="1" s="1"/>
  <c r="BO71" i="1" s="1"/>
  <c r="N72" i="1"/>
  <c r="T72" i="1" s="1"/>
  <c r="Z72" i="1" s="1"/>
  <c r="AF72" i="1" s="1"/>
  <c r="AL72" i="1" s="1"/>
  <c r="AR72" i="1" s="1"/>
  <c r="AX72" i="1" s="1"/>
  <c r="BD72" i="1" s="1"/>
  <c r="BJ72" i="1" s="1"/>
  <c r="BP72" i="1" s="1"/>
  <c r="BU72" i="1" s="1"/>
  <c r="BZ72" i="1" s="1"/>
  <c r="CF72" i="1" s="1"/>
  <c r="CL72" i="1" s="1"/>
  <c r="CR72" i="1" s="1"/>
  <c r="M82" i="1"/>
  <c r="S82" i="1" s="1"/>
  <c r="Y82" i="1" s="1"/>
  <c r="AE82" i="1" s="1"/>
  <c r="AK82" i="1" s="1"/>
  <c r="AQ82" i="1" s="1"/>
  <c r="AW82" i="1" s="1"/>
  <c r="BC82" i="1" s="1"/>
  <c r="BI82" i="1" s="1"/>
  <c r="BO82" i="1" s="1"/>
  <c r="BT82" i="1" s="1"/>
  <c r="BY82" i="1" s="1"/>
  <c r="CE82" i="1" s="1"/>
  <c r="CK82" i="1" s="1"/>
  <c r="CQ82" i="1" s="1"/>
  <c r="N85" i="1"/>
  <c r="T85" i="1" s="1"/>
  <c r="Z85" i="1" s="1"/>
  <c r="AF85" i="1" s="1"/>
  <c r="AL85" i="1" s="1"/>
  <c r="AR85" i="1" s="1"/>
  <c r="AX85" i="1" s="1"/>
  <c r="BD85" i="1" s="1"/>
  <c r="BJ85" i="1" s="1"/>
  <c r="BP85" i="1" s="1"/>
  <c r="BU85" i="1" s="1"/>
  <c r="BZ85" i="1" s="1"/>
  <c r="CF85" i="1" s="1"/>
  <c r="CL85" i="1" s="1"/>
  <c r="CR85" i="1" s="1"/>
  <c r="P88" i="1"/>
  <c r="P84" i="1" s="1"/>
  <c r="AG84" i="1"/>
  <c r="AG79" i="1" s="1"/>
  <c r="AG78" i="1" s="1"/>
  <c r="AN84" i="1"/>
  <c r="BE84" i="1"/>
  <c r="BL84" i="1"/>
  <c r="CC84" i="1"/>
  <c r="CC79" i="1" s="1"/>
  <c r="CC78" i="1" s="1"/>
  <c r="G98" i="1"/>
  <c r="I98" i="1"/>
  <c r="I93" i="1" s="1"/>
  <c r="U98" i="1"/>
  <c r="U93" i="1" s="1"/>
  <c r="AO98" i="1"/>
  <c r="AO93" i="1" s="1"/>
  <c r="BM98" i="1"/>
  <c r="BM93" i="1" s="1"/>
  <c r="CG98" i="1"/>
  <c r="CG93" i="1" s="1"/>
  <c r="CN98" i="1"/>
  <c r="CN93" i="1" s="1"/>
  <c r="AM108" i="1"/>
  <c r="BK108" i="1"/>
  <c r="M115" i="1"/>
  <c r="Z116" i="1"/>
  <c r="AF116" i="1" s="1"/>
  <c r="AL116" i="1" s="1"/>
  <c r="AR116" i="1" s="1"/>
  <c r="AX116" i="1" s="1"/>
  <c r="BD116" i="1" s="1"/>
  <c r="BJ116" i="1" s="1"/>
  <c r="BP116" i="1" s="1"/>
  <c r="BU116" i="1" s="1"/>
  <c r="BZ116" i="1" s="1"/>
  <c r="CF116" i="1" s="1"/>
  <c r="CL116" i="1" s="1"/>
  <c r="CR116" i="1" s="1"/>
  <c r="Z117" i="1"/>
  <c r="AF117" i="1" s="1"/>
  <c r="AL117" i="1" s="1"/>
  <c r="AR117" i="1" s="1"/>
  <c r="AX117" i="1" s="1"/>
  <c r="BD117" i="1" s="1"/>
  <c r="BJ117" i="1" s="1"/>
  <c r="BP117" i="1" s="1"/>
  <c r="BU117" i="1" s="1"/>
  <c r="BZ117" i="1" s="1"/>
  <c r="CF117" i="1" s="1"/>
  <c r="CL117" i="1" s="1"/>
  <c r="CR117" i="1" s="1"/>
  <c r="V121" i="1"/>
  <c r="V120" i="1" s="1"/>
  <c r="V119" i="1" s="1"/>
  <c r="V108" i="1" s="1"/>
  <c r="AC121" i="1"/>
  <c r="AC120" i="1" s="1"/>
  <c r="AC119" i="1" s="1"/>
  <c r="AC108" i="1" s="1"/>
  <c r="AT121" i="1"/>
  <c r="AT120" i="1" s="1"/>
  <c r="AT119" i="1" s="1"/>
  <c r="AT108" i="1" s="1"/>
  <c r="BA121" i="1"/>
  <c r="BA120" i="1" s="1"/>
  <c r="BA119" i="1" s="1"/>
  <c r="BA108" i="1" s="1"/>
  <c r="BR121" i="1"/>
  <c r="CS121" i="1"/>
  <c r="CS120" i="1" s="1"/>
  <c r="CS119" i="1" s="1"/>
  <c r="CS108" i="1" s="1"/>
  <c r="G138" i="1"/>
  <c r="M138" i="1" s="1"/>
  <c r="S138" i="1" s="1"/>
  <c r="Y138" i="1" s="1"/>
  <c r="AE138" i="1" s="1"/>
  <c r="AK138" i="1" s="1"/>
  <c r="AQ138" i="1" s="1"/>
  <c r="AW138" i="1" s="1"/>
  <c r="BC138" i="1" s="1"/>
  <c r="BI138" i="1" s="1"/>
  <c r="BO138" i="1" s="1"/>
  <c r="K138" i="1"/>
  <c r="N138" i="1" s="1"/>
  <c r="T138" i="1" s="1"/>
  <c r="Z138" i="1" s="1"/>
  <c r="AF138" i="1" s="1"/>
  <c r="AL138" i="1" s="1"/>
  <c r="AR138" i="1" s="1"/>
  <c r="AX138" i="1" s="1"/>
  <c r="BD138" i="1" s="1"/>
  <c r="BJ138" i="1" s="1"/>
  <c r="BP138" i="1" s="1"/>
  <c r="BU138" i="1" s="1"/>
  <c r="BZ138" i="1" s="1"/>
  <c r="CF138" i="1" s="1"/>
  <c r="CL138" i="1" s="1"/>
  <c r="CR138" i="1" s="1"/>
  <c r="X142" i="1"/>
  <c r="AD142" i="1" s="1"/>
  <c r="AJ142" i="1" s="1"/>
  <c r="AP142" i="1" s="1"/>
  <c r="AV142" i="1" s="1"/>
  <c r="BB142" i="1" s="1"/>
  <c r="BH142" i="1" s="1"/>
  <c r="BN142" i="1" s="1"/>
  <c r="AE142" i="1"/>
  <c r="AK142" i="1" s="1"/>
  <c r="AQ142" i="1" s="1"/>
  <c r="AW142" i="1" s="1"/>
  <c r="BC142" i="1" s="1"/>
  <c r="BI142" i="1" s="1"/>
  <c r="BO142" i="1" s="1"/>
  <c r="BV128" i="1"/>
  <c r="BV127" i="1" s="1"/>
  <c r="X143" i="1"/>
  <c r="AD143" i="1" s="1"/>
  <c r="AJ143" i="1" s="1"/>
  <c r="AP143" i="1" s="1"/>
  <c r="AV143" i="1" s="1"/>
  <c r="BB143" i="1" s="1"/>
  <c r="BH143" i="1" s="1"/>
  <c r="BN143" i="1" s="1"/>
  <c r="AE143" i="1"/>
  <c r="AK143" i="1" s="1"/>
  <c r="AQ143" i="1" s="1"/>
  <c r="AW143" i="1" s="1"/>
  <c r="BC143" i="1" s="1"/>
  <c r="BI143" i="1" s="1"/>
  <c r="BO143" i="1" s="1"/>
  <c r="X144" i="1"/>
  <c r="AD144" i="1" s="1"/>
  <c r="AJ144" i="1" s="1"/>
  <c r="AP144" i="1" s="1"/>
  <c r="AV144" i="1" s="1"/>
  <c r="BB144" i="1" s="1"/>
  <c r="BH144" i="1" s="1"/>
  <c r="BN144" i="1" s="1"/>
  <c r="AE144" i="1"/>
  <c r="AK144" i="1" s="1"/>
  <c r="AQ144" i="1" s="1"/>
  <c r="AW144" i="1" s="1"/>
  <c r="BC144" i="1" s="1"/>
  <c r="BI144" i="1" s="1"/>
  <c r="BO144" i="1" s="1"/>
  <c r="AG128" i="1"/>
  <c r="BE128" i="1"/>
  <c r="BE127" i="1" s="1"/>
  <c r="CC128" i="1"/>
  <c r="CC127" i="1" s="1"/>
  <c r="M152" i="1"/>
  <c r="S152" i="1" s="1"/>
  <c r="Y152" i="1" s="1"/>
  <c r="AE152" i="1" s="1"/>
  <c r="AK152" i="1" s="1"/>
  <c r="AQ152" i="1" s="1"/>
  <c r="AW152" i="1" s="1"/>
  <c r="BC152" i="1" s="1"/>
  <c r="BI152" i="1" s="1"/>
  <c r="BO152" i="1" s="1"/>
  <c r="N152" i="1"/>
  <c r="T152" i="1" s="1"/>
  <c r="Z152" i="1" s="1"/>
  <c r="AF152" i="1" s="1"/>
  <c r="AL152" i="1" s="1"/>
  <c r="AR152" i="1" s="1"/>
  <c r="AX152" i="1" s="1"/>
  <c r="BD152" i="1" s="1"/>
  <c r="BJ152" i="1" s="1"/>
  <c r="BP152" i="1" s="1"/>
  <c r="BU152" i="1" s="1"/>
  <c r="BZ152" i="1" s="1"/>
  <c r="CF152" i="1" s="1"/>
  <c r="CL152" i="1" s="1"/>
  <c r="CR152" i="1" s="1"/>
  <c r="BT153" i="1"/>
  <c r="BY153" i="1" s="1"/>
  <c r="CE153" i="1" s="1"/>
  <c r="CK153" i="1" s="1"/>
  <c r="CQ153" i="1" s="1"/>
  <c r="BS157" i="1"/>
  <c r="BX157" i="1" s="1"/>
  <c r="CD157" i="1" s="1"/>
  <c r="CJ157" i="1" s="1"/>
  <c r="CP157" i="1" s="1"/>
  <c r="BS158" i="1"/>
  <c r="BX158" i="1" s="1"/>
  <c r="CD158" i="1" s="1"/>
  <c r="CJ158" i="1" s="1"/>
  <c r="CP158" i="1" s="1"/>
  <c r="X163" i="1"/>
  <c r="AD163" i="1" s="1"/>
  <c r="AJ163" i="1" s="1"/>
  <c r="AP163" i="1" s="1"/>
  <c r="AV163" i="1" s="1"/>
  <c r="BB163" i="1" s="1"/>
  <c r="BH163" i="1" s="1"/>
  <c r="BN163" i="1" s="1"/>
  <c r="AE163" i="1"/>
  <c r="AK163" i="1" s="1"/>
  <c r="AQ163" i="1" s="1"/>
  <c r="AW163" i="1" s="1"/>
  <c r="BC163" i="1" s="1"/>
  <c r="BI163" i="1" s="1"/>
  <c r="BO163" i="1" s="1"/>
  <c r="X164" i="1"/>
  <c r="AD164" i="1" s="1"/>
  <c r="AJ164" i="1" s="1"/>
  <c r="AP164" i="1" s="1"/>
  <c r="AV164" i="1" s="1"/>
  <c r="BB164" i="1" s="1"/>
  <c r="BH164" i="1" s="1"/>
  <c r="BN164" i="1" s="1"/>
  <c r="AE164" i="1"/>
  <c r="AK164" i="1" s="1"/>
  <c r="AQ164" i="1" s="1"/>
  <c r="AW164" i="1" s="1"/>
  <c r="BC164" i="1" s="1"/>
  <c r="BI164" i="1" s="1"/>
  <c r="BO164" i="1" s="1"/>
  <c r="BM155" i="1"/>
  <c r="CS155" i="1"/>
  <c r="L167" i="1"/>
  <c r="R167" i="1" s="1"/>
  <c r="X167" i="1" s="1"/>
  <c r="AD167" i="1" s="1"/>
  <c r="AJ167" i="1" s="1"/>
  <c r="AP167" i="1" s="1"/>
  <c r="AV167" i="1" s="1"/>
  <c r="BB167" i="1" s="1"/>
  <c r="BH167" i="1" s="1"/>
  <c r="BN167" i="1" s="1"/>
  <c r="H166" i="1"/>
  <c r="AB166" i="1"/>
  <c r="AB155" i="1" s="1"/>
  <c r="AB127" i="1" s="1"/>
  <c r="AI166" i="1"/>
  <c r="AI155" i="1" s="1"/>
  <c r="AZ166" i="1"/>
  <c r="AZ155" i="1" s="1"/>
  <c r="AZ127" i="1" s="1"/>
  <c r="BG166" i="1"/>
  <c r="BG155" i="1" s="1"/>
  <c r="CA166" i="1"/>
  <c r="CA155" i="1" s="1"/>
  <c r="Z171" i="1"/>
  <c r="AF171" i="1" s="1"/>
  <c r="AL171" i="1" s="1"/>
  <c r="AR171" i="1" s="1"/>
  <c r="AX171" i="1" s="1"/>
  <c r="BD171" i="1" s="1"/>
  <c r="BJ171" i="1" s="1"/>
  <c r="BP171" i="1" s="1"/>
  <c r="BU171" i="1" s="1"/>
  <c r="BZ171" i="1" s="1"/>
  <c r="CF171" i="1" s="1"/>
  <c r="CL171" i="1" s="1"/>
  <c r="CR171" i="1" s="1"/>
  <c r="R176" i="1"/>
  <c r="X176" i="1" s="1"/>
  <c r="AD176" i="1" s="1"/>
  <c r="AJ176" i="1" s="1"/>
  <c r="AP176" i="1" s="1"/>
  <c r="AV176" i="1" s="1"/>
  <c r="BB176" i="1" s="1"/>
  <c r="BH176" i="1" s="1"/>
  <c r="BN176" i="1" s="1"/>
  <c r="BS176" i="1" s="1"/>
  <c r="BX176" i="1" s="1"/>
  <c r="CD176" i="1" s="1"/>
  <c r="CJ176" i="1" s="1"/>
  <c r="CP176" i="1" s="1"/>
  <c r="M180" i="1"/>
  <c r="S180" i="1" s="1"/>
  <c r="Y180" i="1" s="1"/>
  <c r="AE180" i="1" s="1"/>
  <c r="AK180" i="1" s="1"/>
  <c r="AQ180" i="1" s="1"/>
  <c r="AW180" i="1" s="1"/>
  <c r="BC180" i="1" s="1"/>
  <c r="BI180" i="1" s="1"/>
  <c r="BO180" i="1" s="1"/>
  <c r="M181" i="1"/>
  <c r="S181" i="1" s="1"/>
  <c r="Y181" i="1" s="1"/>
  <c r="AE181" i="1" s="1"/>
  <c r="AK181" i="1" s="1"/>
  <c r="AQ181" i="1" s="1"/>
  <c r="AW181" i="1" s="1"/>
  <c r="BC181" i="1" s="1"/>
  <c r="BI181" i="1" s="1"/>
  <c r="BO181" i="1" s="1"/>
  <c r="X182" i="1"/>
  <c r="AD182" i="1" s="1"/>
  <c r="AJ182" i="1" s="1"/>
  <c r="AP182" i="1" s="1"/>
  <c r="AV182" i="1" s="1"/>
  <c r="BB182" i="1" s="1"/>
  <c r="BH182" i="1" s="1"/>
  <c r="BN182" i="1" s="1"/>
  <c r="M182" i="1"/>
  <c r="S182" i="1" s="1"/>
  <c r="Y182" i="1" s="1"/>
  <c r="AE182" i="1" s="1"/>
  <c r="AK182" i="1" s="1"/>
  <c r="AQ182" i="1" s="1"/>
  <c r="AW182" i="1" s="1"/>
  <c r="BC182" i="1" s="1"/>
  <c r="BI182" i="1" s="1"/>
  <c r="BO182" i="1" s="1"/>
  <c r="CB179" i="1"/>
  <c r="CB178" i="1" s="1"/>
  <c r="Z188" i="1"/>
  <c r="AF188" i="1" s="1"/>
  <c r="AL188" i="1" s="1"/>
  <c r="AR188" i="1" s="1"/>
  <c r="AX188" i="1" s="1"/>
  <c r="BD188" i="1" s="1"/>
  <c r="BJ188" i="1" s="1"/>
  <c r="BP188" i="1" s="1"/>
  <c r="BU188" i="1" s="1"/>
  <c r="BZ188" i="1" s="1"/>
  <c r="CF188" i="1" s="1"/>
  <c r="CL188" i="1" s="1"/>
  <c r="CR188" i="1" s="1"/>
  <c r="U179" i="1"/>
  <c r="AS179" i="1"/>
  <c r="CO179" i="1"/>
  <c r="Z189" i="1"/>
  <c r="AF189" i="1" s="1"/>
  <c r="AL189" i="1" s="1"/>
  <c r="AR189" i="1" s="1"/>
  <c r="AX189" i="1" s="1"/>
  <c r="BD189" i="1" s="1"/>
  <c r="BJ189" i="1" s="1"/>
  <c r="BP189" i="1" s="1"/>
  <c r="BU189" i="1" s="1"/>
  <c r="BZ189" i="1" s="1"/>
  <c r="CF189" i="1" s="1"/>
  <c r="CL189" i="1" s="1"/>
  <c r="CR189" i="1" s="1"/>
  <c r="Z191" i="1"/>
  <c r="AF191" i="1" s="1"/>
  <c r="AL191" i="1" s="1"/>
  <c r="AR191" i="1" s="1"/>
  <c r="AX191" i="1" s="1"/>
  <c r="BD191" i="1" s="1"/>
  <c r="BJ191" i="1" s="1"/>
  <c r="BP191" i="1" s="1"/>
  <c r="BU191" i="1" s="1"/>
  <c r="BZ191" i="1" s="1"/>
  <c r="CF191" i="1" s="1"/>
  <c r="CL191" i="1" s="1"/>
  <c r="CR191" i="1" s="1"/>
  <c r="Z192" i="1"/>
  <c r="AF192" i="1" s="1"/>
  <c r="AL192" i="1" s="1"/>
  <c r="AR192" i="1" s="1"/>
  <c r="AX192" i="1" s="1"/>
  <c r="BD192" i="1" s="1"/>
  <c r="BJ192" i="1" s="1"/>
  <c r="BP192" i="1" s="1"/>
  <c r="BU192" i="1" s="1"/>
  <c r="BZ192" i="1" s="1"/>
  <c r="CF192" i="1" s="1"/>
  <c r="CL192" i="1" s="1"/>
  <c r="CR192" i="1" s="1"/>
  <c r="Z193" i="1"/>
  <c r="AF193" i="1" s="1"/>
  <c r="AL193" i="1" s="1"/>
  <c r="AR193" i="1" s="1"/>
  <c r="AX193" i="1" s="1"/>
  <c r="BD193" i="1" s="1"/>
  <c r="BJ193" i="1" s="1"/>
  <c r="BP193" i="1" s="1"/>
  <c r="BU193" i="1" s="1"/>
  <c r="BZ193" i="1" s="1"/>
  <c r="CF193" i="1" s="1"/>
  <c r="CL193" i="1" s="1"/>
  <c r="CR193" i="1" s="1"/>
  <c r="Y196" i="1"/>
  <c r="AE196" i="1" s="1"/>
  <c r="AK196" i="1" s="1"/>
  <c r="AQ196" i="1" s="1"/>
  <c r="AW196" i="1" s="1"/>
  <c r="BC196" i="1" s="1"/>
  <c r="BI196" i="1" s="1"/>
  <c r="BO196" i="1" s="1"/>
  <c r="BT196" i="1" s="1"/>
  <c r="BY196" i="1" s="1"/>
  <c r="CE196" i="1" s="1"/>
  <c r="CK196" i="1" s="1"/>
  <c r="CQ196" i="1" s="1"/>
  <c r="Y197" i="1"/>
  <c r="AE197" i="1" s="1"/>
  <c r="AK197" i="1" s="1"/>
  <c r="AQ197" i="1" s="1"/>
  <c r="AW197" i="1" s="1"/>
  <c r="BC197" i="1" s="1"/>
  <c r="BI197" i="1" s="1"/>
  <c r="BO197" i="1" s="1"/>
  <c r="BT197" i="1" s="1"/>
  <c r="BY197" i="1" s="1"/>
  <c r="CE197" i="1" s="1"/>
  <c r="CK197" i="1" s="1"/>
  <c r="CQ197" i="1" s="1"/>
  <c r="Y198" i="1"/>
  <c r="AE198" i="1" s="1"/>
  <c r="AK198" i="1" s="1"/>
  <c r="AQ198" i="1" s="1"/>
  <c r="AW198" i="1" s="1"/>
  <c r="BC198" i="1" s="1"/>
  <c r="BI198" i="1" s="1"/>
  <c r="BO198" i="1" s="1"/>
  <c r="BT198" i="1" s="1"/>
  <c r="BY198" i="1" s="1"/>
  <c r="CE198" i="1" s="1"/>
  <c r="CK198" i="1" s="1"/>
  <c r="CQ198" i="1" s="1"/>
  <c r="J195" i="1"/>
  <c r="BV195" i="1"/>
  <c r="BV178" i="1" s="1"/>
  <c r="X201" i="1"/>
  <c r="AD201" i="1" s="1"/>
  <c r="AJ201" i="1" s="1"/>
  <c r="AP201" i="1" s="1"/>
  <c r="AV201" i="1" s="1"/>
  <c r="BB201" i="1" s="1"/>
  <c r="BH201" i="1" s="1"/>
  <c r="BN201" i="1" s="1"/>
  <c r="BS201" i="1" s="1"/>
  <c r="BX201" i="1" s="1"/>
  <c r="CD201" i="1" s="1"/>
  <c r="CJ201" i="1" s="1"/>
  <c r="CP201" i="1" s="1"/>
  <c r="X202" i="1"/>
  <c r="AD202" i="1" s="1"/>
  <c r="AJ202" i="1" s="1"/>
  <c r="AP202" i="1" s="1"/>
  <c r="AV202" i="1" s="1"/>
  <c r="BB202" i="1" s="1"/>
  <c r="BH202" i="1" s="1"/>
  <c r="BN202" i="1" s="1"/>
  <c r="BS202" i="1" s="1"/>
  <c r="BX202" i="1" s="1"/>
  <c r="CD202" i="1" s="1"/>
  <c r="CJ202" i="1" s="1"/>
  <c r="CP202" i="1" s="1"/>
  <c r="AO195" i="1"/>
  <c r="CO195" i="1"/>
  <c r="Z206" i="1"/>
  <c r="AF206" i="1" s="1"/>
  <c r="AL206" i="1" s="1"/>
  <c r="AR206" i="1" s="1"/>
  <c r="AX206" i="1" s="1"/>
  <c r="BD206" i="1" s="1"/>
  <c r="BJ206" i="1" s="1"/>
  <c r="BP206" i="1" s="1"/>
  <c r="BU206" i="1" s="1"/>
  <c r="BZ206" i="1" s="1"/>
  <c r="CF206" i="1" s="1"/>
  <c r="CL206" i="1" s="1"/>
  <c r="CR206" i="1" s="1"/>
  <c r="AN195" i="1"/>
  <c r="AN178" i="1" s="1"/>
  <c r="BL195" i="1"/>
  <c r="BL178" i="1" s="1"/>
  <c r="G212" i="1"/>
  <c r="I213" i="1"/>
  <c r="I212" i="1" s="1"/>
  <c r="L212" i="1" s="1"/>
  <c r="R212" i="1" s="1"/>
  <c r="X212" i="1" s="1"/>
  <c r="AD212" i="1" s="1"/>
  <c r="AJ212" i="1" s="1"/>
  <c r="AP212" i="1" s="1"/>
  <c r="AV212" i="1" s="1"/>
  <c r="BB212" i="1" s="1"/>
  <c r="BH212" i="1" s="1"/>
  <c r="BN212" i="1" s="1"/>
  <c r="BS212" i="1" s="1"/>
  <c r="BX212" i="1" s="1"/>
  <c r="CD212" i="1" s="1"/>
  <c r="CJ212" i="1" s="1"/>
  <c r="CP212" i="1" s="1"/>
  <c r="M214" i="1"/>
  <c r="S214" i="1" s="1"/>
  <c r="Y214" i="1" s="1"/>
  <c r="AE214" i="1" s="1"/>
  <c r="AK214" i="1" s="1"/>
  <c r="AQ214" i="1" s="1"/>
  <c r="AW214" i="1" s="1"/>
  <c r="BC214" i="1" s="1"/>
  <c r="BI214" i="1" s="1"/>
  <c r="BO214" i="1" s="1"/>
  <c r="BT214" i="1" s="1"/>
  <c r="BY214" i="1" s="1"/>
  <c r="CE214" i="1" s="1"/>
  <c r="CK214" i="1" s="1"/>
  <c r="CQ214" i="1" s="1"/>
  <c r="P217" i="1"/>
  <c r="S217" i="1" s="1"/>
  <c r="Y217" i="1" s="1"/>
  <c r="AE217" i="1" s="1"/>
  <c r="AK217" i="1" s="1"/>
  <c r="AQ217" i="1" s="1"/>
  <c r="AW217" i="1" s="1"/>
  <c r="BC217" i="1" s="1"/>
  <c r="BI217" i="1" s="1"/>
  <c r="BO217" i="1" s="1"/>
  <c r="BT217" i="1" s="1"/>
  <c r="BY217" i="1" s="1"/>
  <c r="CE217" i="1" s="1"/>
  <c r="CK217" i="1" s="1"/>
  <c r="CQ217" i="1" s="1"/>
  <c r="AF218" i="1"/>
  <c r="AL218" i="1" s="1"/>
  <c r="AR218" i="1" s="1"/>
  <c r="AX218" i="1" s="1"/>
  <c r="BD218" i="1" s="1"/>
  <c r="BJ218" i="1" s="1"/>
  <c r="BP218" i="1" s="1"/>
  <c r="BU218" i="1" s="1"/>
  <c r="BZ218" i="1" s="1"/>
  <c r="CF218" i="1" s="1"/>
  <c r="CL218" i="1" s="1"/>
  <c r="CR218" i="1" s="1"/>
  <c r="H221" i="1"/>
  <c r="G225" i="1"/>
  <c r="L228" i="1"/>
  <c r="R228" i="1" s="1"/>
  <c r="X228" i="1" s="1"/>
  <c r="AD228" i="1" s="1"/>
  <c r="AJ228" i="1" s="1"/>
  <c r="AP228" i="1" s="1"/>
  <c r="AV228" i="1" s="1"/>
  <c r="BB228" i="1" s="1"/>
  <c r="BH228" i="1" s="1"/>
  <c r="BN228" i="1" s="1"/>
  <c r="L229" i="1"/>
  <c r="R229" i="1" s="1"/>
  <c r="X229" i="1" s="1"/>
  <c r="AD229" i="1" s="1"/>
  <c r="AJ229" i="1" s="1"/>
  <c r="AP229" i="1" s="1"/>
  <c r="AV229" i="1" s="1"/>
  <c r="BB229" i="1" s="1"/>
  <c r="BH229" i="1" s="1"/>
  <c r="BN229" i="1" s="1"/>
  <c r="L230" i="1"/>
  <c r="R230" i="1" s="1"/>
  <c r="X230" i="1" s="1"/>
  <c r="AD230" i="1" s="1"/>
  <c r="AJ230" i="1" s="1"/>
  <c r="AP230" i="1" s="1"/>
  <c r="AV230" i="1" s="1"/>
  <c r="BB230" i="1" s="1"/>
  <c r="BH230" i="1" s="1"/>
  <c r="BN230" i="1" s="1"/>
  <c r="N232" i="1"/>
  <c r="T232" i="1" s="1"/>
  <c r="Z232" i="1" s="1"/>
  <c r="AF232" i="1" s="1"/>
  <c r="AL232" i="1" s="1"/>
  <c r="AR232" i="1" s="1"/>
  <c r="AX232" i="1" s="1"/>
  <c r="BD232" i="1" s="1"/>
  <c r="BJ232" i="1" s="1"/>
  <c r="BP232" i="1" s="1"/>
  <c r="BU232" i="1" s="1"/>
  <c r="BZ232" i="1" s="1"/>
  <c r="CF232" i="1" s="1"/>
  <c r="CL232" i="1" s="1"/>
  <c r="CR232" i="1" s="1"/>
  <c r="N233" i="1"/>
  <c r="T233" i="1" s="1"/>
  <c r="Z233" i="1" s="1"/>
  <c r="AF233" i="1" s="1"/>
  <c r="AL233" i="1" s="1"/>
  <c r="AR233" i="1" s="1"/>
  <c r="AX233" i="1" s="1"/>
  <c r="BD233" i="1" s="1"/>
  <c r="BJ233" i="1" s="1"/>
  <c r="BP233" i="1" s="1"/>
  <c r="BU233" i="1" s="1"/>
  <c r="BZ233" i="1" s="1"/>
  <c r="CF233" i="1" s="1"/>
  <c r="CL233" i="1" s="1"/>
  <c r="CR233" i="1" s="1"/>
  <c r="N234" i="1"/>
  <c r="T234" i="1" s="1"/>
  <c r="Z234" i="1" s="1"/>
  <c r="AF234" i="1" s="1"/>
  <c r="AL234" i="1" s="1"/>
  <c r="AR234" i="1" s="1"/>
  <c r="AX234" i="1" s="1"/>
  <c r="BD234" i="1" s="1"/>
  <c r="BJ234" i="1" s="1"/>
  <c r="BP234" i="1" s="1"/>
  <c r="BU234" i="1" s="1"/>
  <c r="BZ234" i="1" s="1"/>
  <c r="CF234" i="1" s="1"/>
  <c r="CL234" i="1" s="1"/>
  <c r="CR234" i="1" s="1"/>
  <c r="L241" i="1"/>
  <c r="R241" i="1" s="1"/>
  <c r="X241" i="1" s="1"/>
  <c r="AD241" i="1" s="1"/>
  <c r="AJ241" i="1" s="1"/>
  <c r="AP241" i="1" s="1"/>
  <c r="AV241" i="1" s="1"/>
  <c r="BB241" i="1" s="1"/>
  <c r="BH241" i="1" s="1"/>
  <c r="BN241" i="1" s="1"/>
  <c r="BS241" i="1" s="1"/>
  <c r="BX241" i="1" s="1"/>
  <c r="CD241" i="1" s="1"/>
  <c r="CJ241" i="1" s="1"/>
  <c r="CP241" i="1" s="1"/>
  <c r="M243" i="1"/>
  <c r="S243" i="1" s="1"/>
  <c r="Y243" i="1" s="1"/>
  <c r="AE243" i="1" s="1"/>
  <c r="AK243" i="1" s="1"/>
  <c r="AQ243" i="1" s="1"/>
  <c r="AW243" i="1" s="1"/>
  <c r="BC243" i="1" s="1"/>
  <c r="BI243" i="1" s="1"/>
  <c r="BO243" i="1" s="1"/>
  <c r="AH240" i="1"/>
  <c r="AH239" i="1" s="1"/>
  <c r="AH238" i="1" s="1"/>
  <c r="AH237" i="1" s="1"/>
  <c r="BF240" i="1"/>
  <c r="BF239" i="1" s="1"/>
  <c r="F246" i="1"/>
  <c r="L246" i="1" s="1"/>
  <c r="R246" i="1" s="1"/>
  <c r="X246" i="1" s="1"/>
  <c r="AD246" i="1" s="1"/>
  <c r="AJ246" i="1" s="1"/>
  <c r="AP246" i="1" s="1"/>
  <c r="AV246" i="1" s="1"/>
  <c r="BB246" i="1" s="1"/>
  <c r="BH246" i="1" s="1"/>
  <c r="BN246" i="1" s="1"/>
  <c r="BS246" i="1" s="1"/>
  <c r="BX246" i="1" s="1"/>
  <c r="CD246" i="1" s="1"/>
  <c r="CJ246" i="1" s="1"/>
  <c r="CP246" i="1" s="1"/>
  <c r="N247" i="1"/>
  <c r="T247" i="1" s="1"/>
  <c r="Z247" i="1" s="1"/>
  <c r="AF247" i="1" s="1"/>
  <c r="AL247" i="1" s="1"/>
  <c r="AR247" i="1" s="1"/>
  <c r="AX247" i="1" s="1"/>
  <c r="BD247" i="1" s="1"/>
  <c r="BJ247" i="1" s="1"/>
  <c r="BP247" i="1" s="1"/>
  <c r="BU247" i="1" s="1"/>
  <c r="BZ247" i="1" s="1"/>
  <c r="CF247" i="1" s="1"/>
  <c r="CL247" i="1" s="1"/>
  <c r="CR247" i="1" s="1"/>
  <c r="M250" i="1"/>
  <c r="S250" i="1" s="1"/>
  <c r="Y250" i="1" s="1"/>
  <c r="AE250" i="1" s="1"/>
  <c r="AK250" i="1" s="1"/>
  <c r="AQ250" i="1" s="1"/>
  <c r="AW250" i="1" s="1"/>
  <c r="BC250" i="1" s="1"/>
  <c r="BI250" i="1" s="1"/>
  <c r="BO250" i="1" s="1"/>
  <c r="BT250" i="1" s="1"/>
  <c r="BY250" i="1" s="1"/>
  <c r="CE250" i="1" s="1"/>
  <c r="CK250" i="1" s="1"/>
  <c r="CQ250" i="1" s="1"/>
  <c r="N252" i="1"/>
  <c r="T252" i="1" s="1"/>
  <c r="Z252" i="1" s="1"/>
  <c r="AF252" i="1" s="1"/>
  <c r="AL252" i="1" s="1"/>
  <c r="AR252" i="1" s="1"/>
  <c r="AX252" i="1" s="1"/>
  <c r="BD252" i="1" s="1"/>
  <c r="BJ252" i="1" s="1"/>
  <c r="BP252" i="1" s="1"/>
  <c r="BU252" i="1" s="1"/>
  <c r="BZ252" i="1" s="1"/>
  <c r="CF252" i="1" s="1"/>
  <c r="CL252" i="1" s="1"/>
  <c r="CR252" i="1" s="1"/>
  <c r="AI245" i="1"/>
  <c r="AI238" i="1" s="1"/>
  <c r="AI237" i="1" s="1"/>
  <c r="CA245" i="1"/>
  <c r="CA238" i="1" s="1"/>
  <c r="CA237" i="1" s="1"/>
  <c r="CI245" i="1"/>
  <c r="CI238" i="1" s="1"/>
  <c r="CI237" i="1" s="1"/>
  <c r="V252" i="1"/>
  <c r="V245" i="1" s="1"/>
  <c r="AT252" i="1"/>
  <c r="AT245" i="1" s="1"/>
  <c r="BR252" i="1"/>
  <c r="L258" i="1"/>
  <c r="R258" i="1" s="1"/>
  <c r="X258" i="1" s="1"/>
  <c r="AD258" i="1" s="1"/>
  <c r="AJ258" i="1" s="1"/>
  <c r="AP258" i="1" s="1"/>
  <c r="AV258" i="1" s="1"/>
  <c r="BB258" i="1" s="1"/>
  <c r="BH258" i="1" s="1"/>
  <c r="BN258" i="1" s="1"/>
  <c r="AD259" i="1"/>
  <c r="AJ259" i="1" s="1"/>
  <c r="AP259" i="1" s="1"/>
  <c r="AV259" i="1" s="1"/>
  <c r="BB259" i="1" s="1"/>
  <c r="BH259" i="1" s="1"/>
  <c r="BN259" i="1" s="1"/>
  <c r="W262" i="1"/>
  <c r="W261" i="1" s="1"/>
  <c r="AU262" i="1"/>
  <c r="AU261" i="1" s="1"/>
  <c r="CM262" i="1"/>
  <c r="CM261" i="1" s="1"/>
  <c r="S270" i="1"/>
  <c r="Y270" i="1" s="1"/>
  <c r="AE270" i="1" s="1"/>
  <c r="AK270" i="1" s="1"/>
  <c r="AQ270" i="1" s="1"/>
  <c r="AW270" i="1" s="1"/>
  <c r="BC270" i="1" s="1"/>
  <c r="BI270" i="1" s="1"/>
  <c r="BO270" i="1" s="1"/>
  <c r="BT270" i="1" s="1"/>
  <c r="BY270" i="1" s="1"/>
  <c r="CE270" i="1" s="1"/>
  <c r="CK270" i="1" s="1"/>
  <c r="CQ270" i="1" s="1"/>
  <c r="AT262" i="1"/>
  <c r="AT261" i="1" s="1"/>
  <c r="Q262" i="1"/>
  <c r="Q261" i="1" s="1"/>
  <c r="AO262" i="1"/>
  <c r="AO261" i="1" s="1"/>
  <c r="BM262" i="1"/>
  <c r="BM261" i="1" s="1"/>
  <c r="CG262" i="1"/>
  <c r="CG261" i="1" s="1"/>
  <c r="CN262" i="1"/>
  <c r="CN261" i="1" s="1"/>
  <c r="CR279" i="1"/>
  <c r="U286" i="1"/>
  <c r="U285" i="1" s="1"/>
  <c r="AS286" i="1"/>
  <c r="AS285" i="1" s="1"/>
  <c r="BQ286" i="1"/>
  <c r="BQ285" i="1" s="1"/>
  <c r="CG286" i="1"/>
  <c r="CG285" i="1" s="1"/>
  <c r="N293" i="1"/>
  <c r="T293" i="1" s="1"/>
  <c r="Z293" i="1" s="1"/>
  <c r="AF293" i="1" s="1"/>
  <c r="AL293" i="1" s="1"/>
  <c r="AR293" i="1" s="1"/>
  <c r="AX293" i="1" s="1"/>
  <c r="BD293" i="1" s="1"/>
  <c r="BJ293" i="1" s="1"/>
  <c r="BP293" i="1" s="1"/>
  <c r="BU293" i="1" s="1"/>
  <c r="BZ293" i="1" s="1"/>
  <c r="CF293" i="1" s="1"/>
  <c r="CL293" i="1" s="1"/>
  <c r="CR293" i="1" s="1"/>
  <c r="H292" i="1"/>
  <c r="H291" i="1" s="1"/>
  <c r="AB292" i="1"/>
  <c r="AB291" i="1" s="1"/>
  <c r="AB286" i="1" s="1"/>
  <c r="AB285" i="1" s="1"/>
  <c r="AZ292" i="1"/>
  <c r="AZ291" i="1" s="1"/>
  <c r="AZ286" i="1" s="1"/>
  <c r="AZ285" i="1" s="1"/>
  <c r="CH292" i="1"/>
  <c r="CH291" i="1" s="1"/>
  <c r="N307" i="1"/>
  <c r="T307" i="1" s="1"/>
  <c r="Z307" i="1" s="1"/>
  <c r="AF307" i="1" s="1"/>
  <c r="AL307" i="1" s="1"/>
  <c r="AR307" i="1" s="1"/>
  <c r="AX307" i="1" s="1"/>
  <c r="BD307" i="1" s="1"/>
  <c r="BJ307" i="1" s="1"/>
  <c r="BP307" i="1" s="1"/>
  <c r="BU307" i="1" s="1"/>
  <c r="BZ307" i="1" s="1"/>
  <c r="CF307" i="1" s="1"/>
  <c r="CL307" i="1" s="1"/>
  <c r="CR307" i="1" s="1"/>
  <c r="G312" i="1"/>
  <c r="AJ317" i="1"/>
  <c r="AP317" i="1" s="1"/>
  <c r="AV317" i="1" s="1"/>
  <c r="BB317" i="1" s="1"/>
  <c r="BH317" i="1" s="1"/>
  <c r="BN317" i="1" s="1"/>
  <c r="BS317" i="1" s="1"/>
  <c r="BX317" i="1" s="1"/>
  <c r="CD317" i="1" s="1"/>
  <c r="CJ317" i="1" s="1"/>
  <c r="CP317" i="1" s="1"/>
  <c r="AU315" i="1"/>
  <c r="N367" i="1"/>
  <c r="K358" i="1"/>
  <c r="K357" i="1" s="1"/>
  <c r="K356" i="1" s="1"/>
  <c r="L400" i="1"/>
  <c r="R400" i="1" s="1"/>
  <c r="X400" i="1" s="1"/>
  <c r="AD400" i="1" s="1"/>
  <c r="AJ400" i="1" s="1"/>
  <c r="AP400" i="1" s="1"/>
  <c r="AV400" i="1" s="1"/>
  <c r="BB400" i="1" s="1"/>
  <c r="BH400" i="1" s="1"/>
  <c r="BN400" i="1" s="1"/>
  <c r="F399" i="1"/>
  <c r="L399" i="1" s="1"/>
  <c r="R399" i="1" s="1"/>
  <c r="X399" i="1" s="1"/>
  <c r="AD399" i="1" s="1"/>
  <c r="AJ399" i="1" s="1"/>
  <c r="AP399" i="1" s="1"/>
  <c r="AV399" i="1" s="1"/>
  <c r="BB399" i="1" s="1"/>
  <c r="BH399" i="1" s="1"/>
  <c r="BN399" i="1" s="1"/>
  <c r="Q398" i="1"/>
  <c r="AA398" i="1"/>
  <c r="AH398" i="1"/>
  <c r="AO398" i="1"/>
  <c r="AY398" i="1"/>
  <c r="BF398" i="1"/>
  <c r="BM398" i="1"/>
  <c r="BW398" i="1"/>
  <c r="CG398" i="1"/>
  <c r="BR436" i="1"/>
  <c r="K447" i="1"/>
  <c r="N447" i="1" s="1"/>
  <c r="T447" i="1" s="1"/>
  <c r="Z447" i="1" s="1"/>
  <c r="AF447" i="1" s="1"/>
  <c r="AL447" i="1" s="1"/>
  <c r="AR447" i="1" s="1"/>
  <c r="AX447" i="1" s="1"/>
  <c r="BD447" i="1" s="1"/>
  <c r="BJ447" i="1" s="1"/>
  <c r="BP447" i="1" s="1"/>
  <c r="BU447" i="1" s="1"/>
  <c r="BZ447" i="1" s="1"/>
  <c r="N448" i="1"/>
  <c r="T448" i="1" s="1"/>
  <c r="Z448" i="1" s="1"/>
  <c r="AM462" i="1"/>
  <c r="CB462" i="1"/>
  <c r="CI462" i="1"/>
  <c r="BW490" i="1"/>
  <c r="BM503" i="1"/>
  <c r="CN503" i="1"/>
  <c r="M509" i="1"/>
  <c r="S509" i="1" s="1"/>
  <c r="Y509" i="1" s="1"/>
  <c r="AE509" i="1" s="1"/>
  <c r="AK509" i="1" s="1"/>
  <c r="AQ509" i="1" s="1"/>
  <c r="AW509" i="1" s="1"/>
  <c r="BC509" i="1" s="1"/>
  <c r="BI509" i="1" s="1"/>
  <c r="BO509" i="1" s="1"/>
  <c r="BT509" i="1" s="1"/>
  <c r="BY509" i="1" s="1"/>
  <c r="CE509" i="1" s="1"/>
  <c r="CK509" i="1" s="1"/>
  <c r="CQ509" i="1" s="1"/>
  <c r="G508" i="1"/>
  <c r="M508" i="1" s="1"/>
  <c r="S508" i="1" s="1"/>
  <c r="Y508" i="1" s="1"/>
  <c r="AE508" i="1" s="1"/>
  <c r="AK508" i="1" s="1"/>
  <c r="AQ508" i="1" s="1"/>
  <c r="AW508" i="1" s="1"/>
  <c r="BC508" i="1" s="1"/>
  <c r="BI508" i="1" s="1"/>
  <c r="BO508" i="1" s="1"/>
  <c r="BT508" i="1" s="1"/>
  <c r="BY508" i="1" s="1"/>
  <c r="CE508" i="1" s="1"/>
  <c r="CK508" i="1" s="1"/>
  <c r="CQ508" i="1" s="1"/>
  <c r="M557" i="1"/>
  <c r="S557" i="1" s="1"/>
  <c r="Y557" i="1" s="1"/>
  <c r="AE557" i="1" s="1"/>
  <c r="AK557" i="1" s="1"/>
  <c r="AQ557" i="1" s="1"/>
  <c r="AW557" i="1" s="1"/>
  <c r="BC557" i="1" s="1"/>
  <c r="BI557" i="1" s="1"/>
  <c r="BO557" i="1" s="1"/>
  <c r="AG557" i="1"/>
  <c r="N572" i="1"/>
  <c r="T572" i="1" s="1"/>
  <c r="Z572" i="1" s="1"/>
  <c r="AF572" i="1" s="1"/>
  <c r="AL572" i="1" s="1"/>
  <c r="AR572" i="1" s="1"/>
  <c r="AX572" i="1" s="1"/>
  <c r="BD572" i="1" s="1"/>
  <c r="BJ572" i="1" s="1"/>
  <c r="BP572" i="1" s="1"/>
  <c r="BU572" i="1" s="1"/>
  <c r="BZ572" i="1" s="1"/>
  <c r="CF572" i="1" s="1"/>
  <c r="CL572" i="1" s="1"/>
  <c r="CR572" i="1" s="1"/>
  <c r="H571" i="1"/>
  <c r="N571" i="1" s="1"/>
  <c r="T571" i="1" s="1"/>
  <c r="Z571" i="1" s="1"/>
  <c r="AF571" i="1" s="1"/>
  <c r="AL571" i="1" s="1"/>
  <c r="AR571" i="1" s="1"/>
  <c r="AX571" i="1" s="1"/>
  <c r="BD571" i="1" s="1"/>
  <c r="BJ571" i="1" s="1"/>
  <c r="BP571" i="1" s="1"/>
  <c r="BU571" i="1" s="1"/>
  <c r="BZ571" i="1" s="1"/>
  <c r="CF571" i="1" s="1"/>
  <c r="CL571" i="1" s="1"/>
  <c r="CR571" i="1" s="1"/>
  <c r="AM13" i="1"/>
  <c r="BV13" i="1"/>
  <c r="BE13" i="1"/>
  <c r="BT30" i="1"/>
  <c r="BY30" i="1" s="1"/>
  <c r="CE30" i="1" s="1"/>
  <c r="CK30" i="1" s="1"/>
  <c r="CQ30" i="1" s="1"/>
  <c r="AY93" i="1"/>
  <c r="CH93" i="1"/>
  <c r="AB18" i="1"/>
  <c r="AB14" i="1" s="1"/>
  <c r="AS18" i="1"/>
  <c r="AS14" i="1" s="1"/>
  <c r="AS13" i="1" s="1"/>
  <c r="AZ18" i="1"/>
  <c r="AZ14" i="1" s="1"/>
  <c r="AZ13" i="1" s="1"/>
  <c r="CO18" i="1"/>
  <c r="CO14" i="1" s="1"/>
  <c r="G14" i="1"/>
  <c r="M14" i="1" s="1"/>
  <c r="CM14" i="1"/>
  <c r="CM13" i="1" s="1"/>
  <c r="CM12" i="1" s="1"/>
  <c r="CM11" i="1" s="1"/>
  <c r="F18" i="1"/>
  <c r="AH14" i="1"/>
  <c r="AH13" i="1" s="1"/>
  <c r="P18" i="1"/>
  <c r="P14" i="1" s="1"/>
  <c r="AC18" i="1"/>
  <c r="AC14" i="1" s="1"/>
  <c r="AC13" i="1" s="1"/>
  <c r="BA18" i="1"/>
  <c r="BA14" i="1" s="1"/>
  <c r="BA13" i="1" s="1"/>
  <c r="CB18" i="1"/>
  <c r="CB14" i="1" s="1"/>
  <c r="CB13" i="1" s="1"/>
  <c r="CS18" i="1"/>
  <c r="CS14" i="1" s="1"/>
  <c r="CS13" i="1" s="1"/>
  <c r="CS12" i="1" s="1"/>
  <c r="AI13" i="1"/>
  <c r="AI12" i="1" s="1"/>
  <c r="BB31" i="1"/>
  <c r="BH31" i="1" s="1"/>
  <c r="M32" i="1"/>
  <c r="S32" i="1" s="1"/>
  <c r="Y32" i="1" s="1"/>
  <c r="AE32" i="1" s="1"/>
  <c r="AK32" i="1" s="1"/>
  <c r="AQ32" i="1" s="1"/>
  <c r="AW32" i="1" s="1"/>
  <c r="BC32" i="1" s="1"/>
  <c r="BI32" i="1" s="1"/>
  <c r="BO32" i="1" s="1"/>
  <c r="BT32" i="1" s="1"/>
  <c r="BY32" i="1" s="1"/>
  <c r="CE32" i="1" s="1"/>
  <c r="CK32" i="1" s="1"/>
  <c r="CQ32" i="1" s="1"/>
  <c r="M33" i="1"/>
  <c r="S33" i="1" s="1"/>
  <c r="Y33" i="1" s="1"/>
  <c r="AE33" i="1" s="1"/>
  <c r="AK33" i="1" s="1"/>
  <c r="AQ33" i="1" s="1"/>
  <c r="AW33" i="1" s="1"/>
  <c r="BC33" i="1" s="1"/>
  <c r="BI33" i="1" s="1"/>
  <c r="BO33" i="1" s="1"/>
  <c r="BT33" i="1" s="1"/>
  <c r="BY33" i="1" s="1"/>
  <c r="CE33" i="1" s="1"/>
  <c r="CK33" i="1" s="1"/>
  <c r="CQ33" i="1" s="1"/>
  <c r="M34" i="1"/>
  <c r="S34" i="1" s="1"/>
  <c r="Y34" i="1" s="1"/>
  <c r="AE34" i="1" s="1"/>
  <c r="AK34" i="1" s="1"/>
  <c r="AQ34" i="1" s="1"/>
  <c r="AW34" i="1" s="1"/>
  <c r="BC34" i="1" s="1"/>
  <c r="BI34" i="1" s="1"/>
  <c r="BO34" i="1" s="1"/>
  <c r="BT34" i="1" s="1"/>
  <c r="BY34" i="1" s="1"/>
  <c r="CE34" i="1" s="1"/>
  <c r="CK34" i="1" s="1"/>
  <c r="CQ34" i="1" s="1"/>
  <c r="G36" i="1"/>
  <c r="M36" i="1" s="1"/>
  <c r="S36" i="1" s="1"/>
  <c r="Y36" i="1" s="1"/>
  <c r="AE36" i="1" s="1"/>
  <c r="AK36" i="1" s="1"/>
  <c r="AQ36" i="1" s="1"/>
  <c r="AW36" i="1" s="1"/>
  <c r="BC36" i="1" s="1"/>
  <c r="BI36" i="1" s="1"/>
  <c r="BO36" i="1" s="1"/>
  <c r="X41" i="1"/>
  <c r="AD41" i="1" s="1"/>
  <c r="AJ41" i="1" s="1"/>
  <c r="AP41" i="1" s="1"/>
  <c r="AV41" i="1" s="1"/>
  <c r="BB41" i="1" s="1"/>
  <c r="BH41" i="1" s="1"/>
  <c r="BN41" i="1" s="1"/>
  <c r="I46" i="1"/>
  <c r="I45" i="1" s="1"/>
  <c r="I44" i="1" s="1"/>
  <c r="N47" i="1"/>
  <c r="T47" i="1" s="1"/>
  <c r="Z47" i="1" s="1"/>
  <c r="AF47" i="1" s="1"/>
  <c r="BK50" i="1"/>
  <c r="BK49" i="1" s="1"/>
  <c r="L55" i="1"/>
  <c r="R55" i="1" s="1"/>
  <c r="X55" i="1" s="1"/>
  <c r="AD55" i="1" s="1"/>
  <c r="AJ55" i="1" s="1"/>
  <c r="AP55" i="1" s="1"/>
  <c r="AV55" i="1" s="1"/>
  <c r="BB55" i="1" s="1"/>
  <c r="BH55" i="1" s="1"/>
  <c r="BN55" i="1" s="1"/>
  <c r="BS55" i="1" s="1"/>
  <c r="BX55" i="1" s="1"/>
  <c r="CD55" i="1" s="1"/>
  <c r="CJ55" i="1" s="1"/>
  <c r="CP55" i="1" s="1"/>
  <c r="BV50" i="1"/>
  <c r="BV49" i="1" s="1"/>
  <c r="F59" i="1"/>
  <c r="G63" i="1"/>
  <c r="AN57" i="1"/>
  <c r="BL57" i="1"/>
  <c r="N68" i="1"/>
  <c r="T68" i="1" s="1"/>
  <c r="Z68" i="1" s="1"/>
  <c r="AF68" i="1" s="1"/>
  <c r="AL68" i="1" s="1"/>
  <c r="AR68" i="1" s="1"/>
  <c r="AX68" i="1" s="1"/>
  <c r="BD68" i="1" s="1"/>
  <c r="BJ68" i="1" s="1"/>
  <c r="BP68" i="1" s="1"/>
  <c r="BU68" i="1" s="1"/>
  <c r="BZ68" i="1" s="1"/>
  <c r="CF68" i="1" s="1"/>
  <c r="CL68" i="1" s="1"/>
  <c r="CR68" i="1" s="1"/>
  <c r="CH57" i="1"/>
  <c r="I85" i="1"/>
  <c r="L85" i="1" s="1"/>
  <c r="R85" i="1" s="1"/>
  <c r="X85" i="1" s="1"/>
  <c r="AD85" i="1" s="1"/>
  <c r="AJ85" i="1" s="1"/>
  <c r="AP85" i="1" s="1"/>
  <c r="AV85" i="1" s="1"/>
  <c r="BB85" i="1" s="1"/>
  <c r="BH85" i="1" s="1"/>
  <c r="BN85" i="1" s="1"/>
  <c r="BS85" i="1" s="1"/>
  <c r="BX85" i="1" s="1"/>
  <c r="CD85" i="1" s="1"/>
  <c r="CJ85" i="1" s="1"/>
  <c r="CP85" i="1" s="1"/>
  <c r="N86" i="1"/>
  <c r="T86" i="1" s="1"/>
  <c r="Z86" i="1" s="1"/>
  <c r="AF86" i="1" s="1"/>
  <c r="AL86" i="1" s="1"/>
  <c r="AR86" i="1" s="1"/>
  <c r="AX86" i="1" s="1"/>
  <c r="BD86" i="1" s="1"/>
  <c r="BJ86" i="1" s="1"/>
  <c r="BP86" i="1" s="1"/>
  <c r="BU86" i="1" s="1"/>
  <c r="BZ86" i="1" s="1"/>
  <c r="CF86" i="1" s="1"/>
  <c r="CL86" i="1" s="1"/>
  <c r="CR86" i="1" s="1"/>
  <c r="F88" i="1"/>
  <c r="H88" i="1"/>
  <c r="Q88" i="1"/>
  <c r="Q84" i="1" s="1"/>
  <c r="Q79" i="1" s="1"/>
  <c r="Q78" i="1" s="1"/>
  <c r="AO88" i="1"/>
  <c r="AO84" i="1" s="1"/>
  <c r="AO79" i="1" s="1"/>
  <c r="AO78" i="1" s="1"/>
  <c r="BM88" i="1"/>
  <c r="BM84" i="1" s="1"/>
  <c r="BM79" i="1" s="1"/>
  <c r="BM78" i="1" s="1"/>
  <c r="CG88" i="1"/>
  <c r="CG84" i="1" s="1"/>
  <c r="CN88" i="1"/>
  <c r="CN84" i="1" s="1"/>
  <c r="J93" i="1"/>
  <c r="AB98" i="1"/>
  <c r="AB93" i="1" s="1"/>
  <c r="AS98" i="1"/>
  <c r="AS93" i="1" s="1"/>
  <c r="AZ98" i="1"/>
  <c r="AZ93" i="1" s="1"/>
  <c r="AZ79" i="1" s="1"/>
  <c r="AZ78" i="1" s="1"/>
  <c r="CO98" i="1"/>
  <c r="CO93" i="1" s="1"/>
  <c r="L105" i="1"/>
  <c r="R105" i="1" s="1"/>
  <c r="X105" i="1" s="1"/>
  <c r="AD105" i="1" s="1"/>
  <c r="AJ105" i="1" s="1"/>
  <c r="AP105" i="1" s="1"/>
  <c r="AV105" i="1" s="1"/>
  <c r="BB105" i="1" s="1"/>
  <c r="BH105" i="1" s="1"/>
  <c r="BN105" i="1" s="1"/>
  <c r="BS105" i="1" s="1"/>
  <c r="BX105" i="1" s="1"/>
  <c r="CD105" i="1" s="1"/>
  <c r="CJ105" i="1" s="1"/>
  <c r="CP105" i="1" s="1"/>
  <c r="H115" i="1"/>
  <c r="N115" i="1" s="1"/>
  <c r="T115" i="1" s="1"/>
  <c r="Z115" i="1" s="1"/>
  <c r="AF115" i="1" s="1"/>
  <c r="AL115" i="1" s="1"/>
  <c r="AR115" i="1" s="1"/>
  <c r="AX115" i="1" s="1"/>
  <c r="BD115" i="1" s="1"/>
  <c r="BJ115" i="1" s="1"/>
  <c r="BP115" i="1" s="1"/>
  <c r="BU115" i="1" s="1"/>
  <c r="BZ115" i="1" s="1"/>
  <c r="CF115" i="1" s="1"/>
  <c r="CL115" i="1" s="1"/>
  <c r="CR115" i="1" s="1"/>
  <c r="CB108" i="1"/>
  <c r="F121" i="1"/>
  <c r="M124" i="1"/>
  <c r="S124" i="1" s="1"/>
  <c r="Y124" i="1" s="1"/>
  <c r="AE124" i="1" s="1"/>
  <c r="AK124" i="1" s="1"/>
  <c r="AQ124" i="1" s="1"/>
  <c r="AW124" i="1" s="1"/>
  <c r="BC124" i="1" s="1"/>
  <c r="BI124" i="1" s="1"/>
  <c r="BO124" i="1" s="1"/>
  <c r="AG121" i="1"/>
  <c r="AG120" i="1" s="1"/>
  <c r="AG119" i="1" s="1"/>
  <c r="AG108" i="1" s="1"/>
  <c r="BE121" i="1"/>
  <c r="BE120" i="1" s="1"/>
  <c r="BE119" i="1" s="1"/>
  <c r="BE108" i="1" s="1"/>
  <c r="BV121" i="1"/>
  <c r="BV120" i="1" s="1"/>
  <c r="BV119" i="1" s="1"/>
  <c r="BV108" i="1" s="1"/>
  <c r="CC121" i="1"/>
  <c r="CC120" i="1" s="1"/>
  <c r="CC119" i="1" s="1"/>
  <c r="CC108" i="1" s="1"/>
  <c r="H129" i="1"/>
  <c r="H128" i="1" s="1"/>
  <c r="M130" i="1"/>
  <c r="S130" i="1" s="1"/>
  <c r="Y130" i="1" s="1"/>
  <c r="AE130" i="1" s="1"/>
  <c r="AK130" i="1" s="1"/>
  <c r="AQ130" i="1" s="1"/>
  <c r="AW130" i="1" s="1"/>
  <c r="BC130" i="1" s="1"/>
  <c r="BI130" i="1" s="1"/>
  <c r="BO130" i="1" s="1"/>
  <c r="BT130" i="1" s="1"/>
  <c r="BY130" i="1" s="1"/>
  <c r="CE130" i="1" s="1"/>
  <c r="CK130" i="1" s="1"/>
  <c r="CQ130" i="1" s="1"/>
  <c r="M131" i="1"/>
  <c r="S131" i="1" s="1"/>
  <c r="Y131" i="1" s="1"/>
  <c r="AE131" i="1" s="1"/>
  <c r="AK131" i="1" s="1"/>
  <c r="AQ131" i="1" s="1"/>
  <c r="AW131" i="1" s="1"/>
  <c r="BC131" i="1" s="1"/>
  <c r="BI131" i="1" s="1"/>
  <c r="BO131" i="1" s="1"/>
  <c r="BT131" i="1" s="1"/>
  <c r="BY131" i="1" s="1"/>
  <c r="CE131" i="1" s="1"/>
  <c r="CK131" i="1" s="1"/>
  <c r="CQ131" i="1" s="1"/>
  <c r="F135" i="1"/>
  <c r="AH128" i="1"/>
  <c r="BF128" i="1"/>
  <c r="BF127" i="1" s="1"/>
  <c r="Q128" i="1"/>
  <c r="Q127" i="1" s="1"/>
  <c r="AO128" i="1"/>
  <c r="AO127" i="1" s="1"/>
  <c r="BM128" i="1"/>
  <c r="CG128" i="1"/>
  <c r="G151" i="1"/>
  <c r="K151" i="1"/>
  <c r="BR152" i="1"/>
  <c r="BR151" i="1" s="1"/>
  <c r="BA155" i="1"/>
  <c r="CG155" i="1"/>
  <c r="O166" i="1"/>
  <c r="O155" i="1" s="1"/>
  <c r="O127" i="1" s="1"/>
  <c r="AM166" i="1"/>
  <c r="AM155" i="1" s="1"/>
  <c r="AM127" i="1" s="1"/>
  <c r="BK166" i="1"/>
  <c r="BK155" i="1" s="1"/>
  <c r="BK127" i="1" s="1"/>
  <c r="CB166" i="1"/>
  <c r="CB155" i="1" s="1"/>
  <c r="CB127" i="1" s="1"/>
  <c r="CI166" i="1"/>
  <c r="CI155" i="1" s="1"/>
  <c r="CI127" i="1" s="1"/>
  <c r="L175" i="1"/>
  <c r="R175" i="1" s="1"/>
  <c r="X175" i="1" s="1"/>
  <c r="AD175" i="1" s="1"/>
  <c r="AJ175" i="1" s="1"/>
  <c r="AP175" i="1" s="1"/>
  <c r="AV175" i="1" s="1"/>
  <c r="BB175" i="1" s="1"/>
  <c r="BH175" i="1" s="1"/>
  <c r="BN175" i="1" s="1"/>
  <c r="BS175" i="1" s="1"/>
  <c r="BX175" i="1" s="1"/>
  <c r="CD175" i="1" s="1"/>
  <c r="CJ175" i="1" s="1"/>
  <c r="CP175" i="1" s="1"/>
  <c r="M176" i="1"/>
  <c r="S176" i="1" s="1"/>
  <c r="Y176" i="1" s="1"/>
  <c r="AE176" i="1" s="1"/>
  <c r="AK176" i="1" s="1"/>
  <c r="AQ176" i="1" s="1"/>
  <c r="AW176" i="1" s="1"/>
  <c r="BC176" i="1" s="1"/>
  <c r="BI176" i="1" s="1"/>
  <c r="BO176" i="1" s="1"/>
  <c r="BT176" i="1" s="1"/>
  <c r="BY176" i="1" s="1"/>
  <c r="CE176" i="1" s="1"/>
  <c r="CK176" i="1" s="1"/>
  <c r="CQ176" i="1" s="1"/>
  <c r="N176" i="1"/>
  <c r="T176" i="1" s="1"/>
  <c r="Z176" i="1" s="1"/>
  <c r="AF176" i="1" s="1"/>
  <c r="AL176" i="1" s="1"/>
  <c r="AR176" i="1" s="1"/>
  <c r="AX176" i="1" s="1"/>
  <c r="BD176" i="1" s="1"/>
  <c r="BJ176" i="1" s="1"/>
  <c r="BP176" i="1" s="1"/>
  <c r="BU176" i="1" s="1"/>
  <c r="BZ176" i="1" s="1"/>
  <c r="CF176" i="1" s="1"/>
  <c r="CL176" i="1" s="1"/>
  <c r="CR176" i="1" s="1"/>
  <c r="L188" i="1"/>
  <c r="R188" i="1" s="1"/>
  <c r="X188" i="1" s="1"/>
  <c r="AD188" i="1" s="1"/>
  <c r="AJ188" i="1" s="1"/>
  <c r="AP188" i="1" s="1"/>
  <c r="AV188" i="1" s="1"/>
  <c r="BB188" i="1" s="1"/>
  <c r="BH188" i="1" s="1"/>
  <c r="BN188" i="1" s="1"/>
  <c r="BS188" i="1" s="1"/>
  <c r="BX188" i="1" s="1"/>
  <c r="CD188" i="1" s="1"/>
  <c r="CJ188" i="1" s="1"/>
  <c r="CP188" i="1" s="1"/>
  <c r="AC184" i="1"/>
  <c r="AC179" i="1" s="1"/>
  <c r="AC178" i="1" s="1"/>
  <c r="BA184" i="1"/>
  <c r="BA179" i="1" s="1"/>
  <c r="CS184" i="1"/>
  <c r="CS179" i="1" s="1"/>
  <c r="L189" i="1"/>
  <c r="R189" i="1" s="1"/>
  <c r="X189" i="1" s="1"/>
  <c r="AD189" i="1" s="1"/>
  <c r="AJ189" i="1" s="1"/>
  <c r="AP189" i="1" s="1"/>
  <c r="AV189" i="1" s="1"/>
  <c r="BB189" i="1" s="1"/>
  <c r="BH189" i="1" s="1"/>
  <c r="BN189" i="1" s="1"/>
  <c r="BS189" i="1" s="1"/>
  <c r="BX189" i="1" s="1"/>
  <c r="CD189" i="1" s="1"/>
  <c r="CJ189" i="1" s="1"/>
  <c r="CP189" i="1" s="1"/>
  <c r="AF196" i="1"/>
  <c r="AL196" i="1" s="1"/>
  <c r="AR196" i="1" s="1"/>
  <c r="AX196" i="1" s="1"/>
  <c r="BD196" i="1" s="1"/>
  <c r="BJ196" i="1" s="1"/>
  <c r="BP196" i="1" s="1"/>
  <c r="BU196" i="1" s="1"/>
  <c r="BZ196" i="1" s="1"/>
  <c r="CF196" i="1" s="1"/>
  <c r="CL196" i="1" s="1"/>
  <c r="CR196" i="1" s="1"/>
  <c r="AF197" i="1"/>
  <c r="AL197" i="1" s="1"/>
  <c r="AR197" i="1" s="1"/>
  <c r="AX197" i="1" s="1"/>
  <c r="BD197" i="1" s="1"/>
  <c r="BJ197" i="1" s="1"/>
  <c r="BP197" i="1" s="1"/>
  <c r="BU197" i="1" s="1"/>
  <c r="BZ197" i="1" s="1"/>
  <c r="CF197" i="1" s="1"/>
  <c r="CL197" i="1" s="1"/>
  <c r="CR197" i="1" s="1"/>
  <c r="AF198" i="1"/>
  <c r="AL198" i="1" s="1"/>
  <c r="AR198" i="1" s="1"/>
  <c r="AX198" i="1" s="1"/>
  <c r="BD198" i="1" s="1"/>
  <c r="BJ198" i="1" s="1"/>
  <c r="BP198" i="1" s="1"/>
  <c r="BU198" i="1" s="1"/>
  <c r="BZ198" i="1" s="1"/>
  <c r="CF198" i="1" s="1"/>
  <c r="CL198" i="1" s="1"/>
  <c r="CR198" i="1" s="1"/>
  <c r="AE200" i="1"/>
  <c r="AK200" i="1" s="1"/>
  <c r="AQ200" i="1" s="1"/>
  <c r="AW200" i="1" s="1"/>
  <c r="BC200" i="1" s="1"/>
  <c r="BI200" i="1" s="1"/>
  <c r="BO200" i="1" s="1"/>
  <c r="AH195" i="1"/>
  <c r="AH178" i="1" s="1"/>
  <c r="BF195" i="1"/>
  <c r="BF178" i="1" s="1"/>
  <c r="AE202" i="1"/>
  <c r="AK202" i="1" s="1"/>
  <c r="AQ202" i="1" s="1"/>
  <c r="AW202" i="1" s="1"/>
  <c r="BC202" i="1" s="1"/>
  <c r="BI202" i="1" s="1"/>
  <c r="BO202" i="1" s="1"/>
  <c r="I195" i="1"/>
  <c r="Z204" i="1"/>
  <c r="AF204" i="1" s="1"/>
  <c r="AL204" i="1" s="1"/>
  <c r="AR204" i="1" s="1"/>
  <c r="AX204" i="1" s="1"/>
  <c r="BD204" i="1" s="1"/>
  <c r="BJ204" i="1" s="1"/>
  <c r="BP204" i="1" s="1"/>
  <c r="BU204" i="1" s="1"/>
  <c r="BZ204" i="1" s="1"/>
  <c r="CF204" i="1" s="1"/>
  <c r="CL204" i="1" s="1"/>
  <c r="CR204" i="1" s="1"/>
  <c r="U195" i="1"/>
  <c r="AS195" i="1"/>
  <c r="CS195" i="1"/>
  <c r="Z205" i="1"/>
  <c r="AF205" i="1" s="1"/>
  <c r="AL205" i="1" s="1"/>
  <c r="AR205" i="1" s="1"/>
  <c r="AX205" i="1" s="1"/>
  <c r="BD205" i="1" s="1"/>
  <c r="BJ205" i="1" s="1"/>
  <c r="BP205" i="1" s="1"/>
  <c r="BU205" i="1" s="1"/>
  <c r="BZ205" i="1" s="1"/>
  <c r="CF205" i="1" s="1"/>
  <c r="CL205" i="1" s="1"/>
  <c r="CR205" i="1" s="1"/>
  <c r="BA195" i="1"/>
  <c r="AE208" i="1"/>
  <c r="AK208" i="1" s="1"/>
  <c r="AQ208" i="1" s="1"/>
  <c r="AW208" i="1" s="1"/>
  <c r="BC208" i="1" s="1"/>
  <c r="BI208" i="1" s="1"/>
  <c r="BO208" i="1" s="1"/>
  <c r="BT208" i="1" s="1"/>
  <c r="BY208" i="1" s="1"/>
  <c r="CE208" i="1" s="1"/>
  <c r="CK208" i="1" s="1"/>
  <c r="CQ208" i="1" s="1"/>
  <c r="CN195" i="1"/>
  <c r="CN178" i="1" s="1"/>
  <c r="AE209" i="1"/>
  <c r="AK209" i="1" s="1"/>
  <c r="AQ209" i="1" s="1"/>
  <c r="AW209" i="1" s="1"/>
  <c r="BC209" i="1" s="1"/>
  <c r="BI209" i="1" s="1"/>
  <c r="BO209" i="1" s="1"/>
  <c r="BT209" i="1" s="1"/>
  <c r="BY209" i="1" s="1"/>
  <c r="CE209" i="1" s="1"/>
  <c r="CK209" i="1" s="1"/>
  <c r="CQ209" i="1" s="1"/>
  <c r="AE210" i="1"/>
  <c r="AK210" i="1" s="1"/>
  <c r="AQ210" i="1" s="1"/>
  <c r="AW210" i="1" s="1"/>
  <c r="BC210" i="1" s="1"/>
  <c r="BI210" i="1" s="1"/>
  <c r="BO210" i="1" s="1"/>
  <c r="BT210" i="1" s="1"/>
  <c r="BY210" i="1" s="1"/>
  <c r="CE210" i="1" s="1"/>
  <c r="CK210" i="1" s="1"/>
  <c r="CQ210" i="1" s="1"/>
  <c r="L213" i="1"/>
  <c r="R213" i="1" s="1"/>
  <c r="X213" i="1" s="1"/>
  <c r="AD213" i="1" s="1"/>
  <c r="AJ213" i="1" s="1"/>
  <c r="AF214" i="1"/>
  <c r="AL214" i="1" s="1"/>
  <c r="AR214" i="1" s="1"/>
  <c r="AX214" i="1" s="1"/>
  <c r="BD214" i="1" s="1"/>
  <c r="BJ214" i="1" s="1"/>
  <c r="BP214" i="1" s="1"/>
  <c r="BU214" i="1" s="1"/>
  <c r="BZ214" i="1" s="1"/>
  <c r="CF214" i="1" s="1"/>
  <c r="CL214" i="1" s="1"/>
  <c r="CR214" i="1" s="1"/>
  <c r="X222" i="1"/>
  <c r="AD222" i="1" s="1"/>
  <c r="AJ222" i="1" s="1"/>
  <c r="AP222" i="1" s="1"/>
  <c r="AV222" i="1" s="1"/>
  <c r="BB222" i="1" s="1"/>
  <c r="BH222" i="1" s="1"/>
  <c r="BN222" i="1" s="1"/>
  <c r="BS222" i="1" s="1"/>
  <c r="BX222" i="1" s="1"/>
  <c r="CD222" i="1" s="1"/>
  <c r="CJ222" i="1" s="1"/>
  <c r="CP222" i="1" s="1"/>
  <c r="G239" i="1"/>
  <c r="Y241" i="1"/>
  <c r="AE241" i="1" s="1"/>
  <c r="AK241" i="1" s="1"/>
  <c r="AQ241" i="1" s="1"/>
  <c r="AW241" i="1" s="1"/>
  <c r="BC241" i="1" s="1"/>
  <c r="BI241" i="1" s="1"/>
  <c r="BO241" i="1" s="1"/>
  <c r="CH240" i="1"/>
  <c r="CH239" i="1" s="1"/>
  <c r="CH238" i="1" s="1"/>
  <c r="CH237" i="1" s="1"/>
  <c r="I238" i="1"/>
  <c r="I237" i="1" s="1"/>
  <c r="AJ247" i="1"/>
  <c r="AP247" i="1" s="1"/>
  <c r="AV247" i="1" s="1"/>
  <c r="BB247" i="1" s="1"/>
  <c r="BH247" i="1" s="1"/>
  <c r="BN247" i="1" s="1"/>
  <c r="BT247" i="1"/>
  <c r="BY247" i="1" s="1"/>
  <c r="CE247" i="1" s="1"/>
  <c r="CK247" i="1" s="1"/>
  <c r="CQ247" i="1" s="1"/>
  <c r="AM245" i="1"/>
  <c r="AM238" i="1" s="1"/>
  <c r="AM237" i="1" s="1"/>
  <c r="AU245" i="1"/>
  <c r="AU238" i="1" s="1"/>
  <c r="AU237" i="1" s="1"/>
  <c r="CM245" i="1"/>
  <c r="CM238" i="1" s="1"/>
  <c r="CM237" i="1" s="1"/>
  <c r="F252" i="1"/>
  <c r="J252" i="1"/>
  <c r="J245" i="1" s="1"/>
  <c r="BV252" i="1"/>
  <c r="BV245" i="1" s="1"/>
  <c r="AE265" i="1"/>
  <c r="AK265" i="1" s="1"/>
  <c r="AQ265" i="1" s="1"/>
  <c r="AW265" i="1" s="1"/>
  <c r="BC265" i="1" s="1"/>
  <c r="BI265" i="1" s="1"/>
  <c r="BO265" i="1" s="1"/>
  <c r="BT265" i="1" s="1"/>
  <c r="BY265" i="1" s="1"/>
  <c r="CE265" i="1" s="1"/>
  <c r="CK265" i="1" s="1"/>
  <c r="CQ265" i="1" s="1"/>
  <c r="G264" i="1"/>
  <c r="K264" i="1"/>
  <c r="K263" i="1" s="1"/>
  <c r="AA264" i="1"/>
  <c r="AA263" i="1" s="1"/>
  <c r="AA262" i="1" s="1"/>
  <c r="AA261" i="1" s="1"/>
  <c r="AY264" i="1"/>
  <c r="AY263" i="1" s="1"/>
  <c r="AY262" i="1" s="1"/>
  <c r="AY261" i="1" s="1"/>
  <c r="BW264" i="1"/>
  <c r="BW263" i="1" s="1"/>
  <c r="BW262" i="1" s="1"/>
  <c r="BW261" i="1" s="1"/>
  <c r="CH262" i="1"/>
  <c r="CH261" i="1" s="1"/>
  <c r="BR269" i="1"/>
  <c r="N273" i="1"/>
  <c r="T273" i="1" s="1"/>
  <c r="Z273" i="1" s="1"/>
  <c r="AF273" i="1" s="1"/>
  <c r="AL273" i="1" s="1"/>
  <c r="AR273" i="1" s="1"/>
  <c r="AX273" i="1" s="1"/>
  <c r="BD273" i="1" s="1"/>
  <c r="BJ273" i="1" s="1"/>
  <c r="BP273" i="1" s="1"/>
  <c r="BU273" i="1" s="1"/>
  <c r="BZ273" i="1" s="1"/>
  <c r="CF273" i="1" s="1"/>
  <c r="CL273" i="1" s="1"/>
  <c r="CR273" i="1" s="1"/>
  <c r="F291" i="1"/>
  <c r="L291" i="1" s="1"/>
  <c r="L299" i="1"/>
  <c r="R299" i="1" s="1"/>
  <c r="X299" i="1" s="1"/>
  <c r="AD299" i="1" s="1"/>
  <c r="AJ299" i="1" s="1"/>
  <c r="AP299" i="1" s="1"/>
  <c r="AV299" i="1" s="1"/>
  <c r="BB299" i="1" s="1"/>
  <c r="BH299" i="1" s="1"/>
  <c r="BN299" i="1" s="1"/>
  <c r="I298" i="1"/>
  <c r="L298" i="1" s="1"/>
  <c r="R298" i="1" s="1"/>
  <c r="X298" i="1" s="1"/>
  <c r="AD298" i="1" s="1"/>
  <c r="AJ298" i="1" s="1"/>
  <c r="AP298" i="1" s="1"/>
  <c r="AV298" i="1" s="1"/>
  <c r="BB298" i="1" s="1"/>
  <c r="BH298" i="1" s="1"/>
  <c r="BN298" i="1" s="1"/>
  <c r="N306" i="1"/>
  <c r="T306" i="1" s="1"/>
  <c r="Z306" i="1" s="1"/>
  <c r="AF306" i="1" s="1"/>
  <c r="AL306" i="1" s="1"/>
  <c r="AR306" i="1" s="1"/>
  <c r="AX306" i="1" s="1"/>
  <c r="BD306" i="1" s="1"/>
  <c r="BJ306" i="1" s="1"/>
  <c r="BP306" i="1" s="1"/>
  <c r="BU306" i="1" s="1"/>
  <c r="BZ306" i="1" s="1"/>
  <c r="CF306" i="1" s="1"/>
  <c r="CL306" i="1" s="1"/>
  <c r="CR306" i="1" s="1"/>
  <c r="F316" i="1"/>
  <c r="L316" i="1" s="1"/>
  <c r="R316" i="1" s="1"/>
  <c r="X316" i="1" s="1"/>
  <c r="AD316" i="1" s="1"/>
  <c r="AJ316" i="1" s="1"/>
  <c r="AP316" i="1" s="1"/>
  <c r="AV316" i="1" s="1"/>
  <c r="BB316" i="1" s="1"/>
  <c r="BH316" i="1" s="1"/>
  <c r="BN316" i="1" s="1"/>
  <c r="BS316" i="1" s="1"/>
  <c r="BX316" i="1" s="1"/>
  <c r="CD316" i="1" s="1"/>
  <c r="CJ316" i="1" s="1"/>
  <c r="CP316" i="1" s="1"/>
  <c r="N323" i="1"/>
  <c r="T323" i="1" s="1"/>
  <c r="Z323" i="1" s="1"/>
  <c r="AF323" i="1" s="1"/>
  <c r="AL323" i="1" s="1"/>
  <c r="AR323" i="1" s="1"/>
  <c r="AX323" i="1" s="1"/>
  <c r="BD323" i="1" s="1"/>
  <c r="BJ323" i="1" s="1"/>
  <c r="BP323" i="1" s="1"/>
  <c r="BU323" i="1" s="1"/>
  <c r="BZ323" i="1" s="1"/>
  <c r="CF323" i="1" s="1"/>
  <c r="CL323" i="1" s="1"/>
  <c r="CR323" i="1" s="1"/>
  <c r="Y389" i="1"/>
  <c r="AE389" i="1" s="1"/>
  <c r="AK389" i="1" s="1"/>
  <c r="AQ389" i="1" s="1"/>
  <c r="AW389" i="1" s="1"/>
  <c r="BC389" i="1" s="1"/>
  <c r="BI389" i="1" s="1"/>
  <c r="BO389" i="1" s="1"/>
  <c r="BT389" i="1" s="1"/>
  <c r="BY389" i="1" s="1"/>
  <c r="CE389" i="1" s="1"/>
  <c r="CK389" i="1" s="1"/>
  <c r="CQ389" i="1" s="1"/>
  <c r="L393" i="1"/>
  <c r="R393" i="1" s="1"/>
  <c r="X393" i="1" s="1"/>
  <c r="AD393" i="1" s="1"/>
  <c r="AJ393" i="1" s="1"/>
  <c r="AP393" i="1" s="1"/>
  <c r="AV393" i="1" s="1"/>
  <c r="BB393" i="1" s="1"/>
  <c r="BH393" i="1" s="1"/>
  <c r="BN393" i="1" s="1"/>
  <c r="BS393" i="1" s="1"/>
  <c r="BX393" i="1" s="1"/>
  <c r="CD393" i="1" s="1"/>
  <c r="CJ393" i="1" s="1"/>
  <c r="CP393" i="1" s="1"/>
  <c r="F392" i="1"/>
  <c r="N437" i="1"/>
  <c r="K436" i="1"/>
  <c r="N436" i="1" s="1"/>
  <c r="BS463" i="1"/>
  <c r="BX463" i="1" s="1"/>
  <c r="CD463" i="1" s="1"/>
  <c r="CJ463" i="1" s="1"/>
  <c r="CP463" i="1" s="1"/>
  <c r="CO462" i="1"/>
  <c r="N472" i="1"/>
  <c r="T472" i="1" s="1"/>
  <c r="Z472" i="1" s="1"/>
  <c r="AF472" i="1" s="1"/>
  <c r="AL472" i="1" s="1"/>
  <c r="AR472" i="1" s="1"/>
  <c r="AX472" i="1" s="1"/>
  <c r="BD472" i="1" s="1"/>
  <c r="BJ472" i="1" s="1"/>
  <c r="BP472" i="1" s="1"/>
  <c r="BU472" i="1" s="1"/>
  <c r="BZ472" i="1" s="1"/>
  <c r="CF472" i="1" s="1"/>
  <c r="CL472" i="1" s="1"/>
  <c r="CR472" i="1" s="1"/>
  <c r="H467" i="1"/>
  <c r="H462" i="1" s="1"/>
  <c r="AB462" i="1"/>
  <c r="AI462" i="1"/>
  <c r="CA462" i="1"/>
  <c r="M492" i="1"/>
  <c r="S492" i="1" s="1"/>
  <c r="Y492" i="1" s="1"/>
  <c r="N518" i="1"/>
  <c r="N271" i="1"/>
  <c r="T271" i="1" s="1"/>
  <c r="Z271" i="1" s="1"/>
  <c r="AF271" i="1" s="1"/>
  <c r="AL271" i="1" s="1"/>
  <c r="AR271" i="1" s="1"/>
  <c r="AX271" i="1" s="1"/>
  <c r="BD271" i="1" s="1"/>
  <c r="BJ271" i="1" s="1"/>
  <c r="BP271" i="1" s="1"/>
  <c r="BU271" i="1" s="1"/>
  <c r="BZ271" i="1" s="1"/>
  <c r="CF271" i="1" s="1"/>
  <c r="CL271" i="1" s="1"/>
  <c r="CR271" i="1" s="1"/>
  <c r="AD273" i="1"/>
  <c r="AJ273" i="1" s="1"/>
  <c r="AP273" i="1" s="1"/>
  <c r="AV273" i="1" s="1"/>
  <c r="BB273" i="1" s="1"/>
  <c r="BH273" i="1" s="1"/>
  <c r="BN273" i="1" s="1"/>
  <c r="AC270" i="1"/>
  <c r="AC269" i="1" s="1"/>
  <c r="AC262" i="1" s="1"/>
  <c r="AC261" i="1" s="1"/>
  <c r="BA270" i="1"/>
  <c r="BA269" i="1" s="1"/>
  <c r="BA262" i="1" s="1"/>
  <c r="BA261" i="1" s="1"/>
  <c r="CS270" i="1"/>
  <c r="CS269" i="1" s="1"/>
  <c r="CS262" i="1" s="1"/>
  <c r="CS261" i="1" s="1"/>
  <c r="CJ277" i="1"/>
  <c r="CP277" i="1" s="1"/>
  <c r="CJ279" i="1"/>
  <c r="CP279" i="1" s="1"/>
  <c r="X283" i="1"/>
  <c r="AD283" i="1" s="1"/>
  <c r="AJ283" i="1" s="1"/>
  <c r="AP283" i="1" s="1"/>
  <c r="AV283" i="1" s="1"/>
  <c r="BB283" i="1" s="1"/>
  <c r="BH283" i="1" s="1"/>
  <c r="BN283" i="1" s="1"/>
  <c r="BS283" i="1" s="1"/>
  <c r="BX283" i="1" s="1"/>
  <c r="CD283" i="1" s="1"/>
  <c r="CJ283" i="1" s="1"/>
  <c r="CP283" i="1" s="1"/>
  <c r="W292" i="1"/>
  <c r="W291" i="1" s="1"/>
  <c r="W286" i="1" s="1"/>
  <c r="W285" i="1" s="1"/>
  <c r="AU292" i="1"/>
  <c r="AU291" i="1" s="1"/>
  <c r="AU286" i="1" s="1"/>
  <c r="AU285" i="1" s="1"/>
  <c r="CM292" i="1"/>
  <c r="CM291" i="1" s="1"/>
  <c r="CM286" i="1" s="1"/>
  <c r="CM285" i="1" s="1"/>
  <c r="Z300" i="1"/>
  <c r="AF300" i="1" s="1"/>
  <c r="AL300" i="1" s="1"/>
  <c r="AR300" i="1" s="1"/>
  <c r="AX300" i="1" s="1"/>
  <c r="BD300" i="1" s="1"/>
  <c r="BJ300" i="1" s="1"/>
  <c r="BP300" i="1" s="1"/>
  <c r="BU300" i="1" s="1"/>
  <c r="BZ300" i="1" s="1"/>
  <c r="CF300" i="1" s="1"/>
  <c r="CL300" i="1" s="1"/>
  <c r="CR300" i="1" s="1"/>
  <c r="P299" i="1"/>
  <c r="P298" i="1" s="1"/>
  <c r="P286" i="1" s="1"/>
  <c r="P285" i="1" s="1"/>
  <c r="P236" i="1" s="1"/>
  <c r="AN299" i="1"/>
  <c r="AN298" i="1" s="1"/>
  <c r="AN286" i="1" s="1"/>
  <c r="AN285" i="1" s="1"/>
  <c r="BL299" i="1"/>
  <c r="BL298" i="1" s="1"/>
  <c r="BL286" i="1" s="1"/>
  <c r="BL285" i="1" s="1"/>
  <c r="BL236" i="1" s="1"/>
  <c r="V286" i="1"/>
  <c r="V285" i="1" s="1"/>
  <c r="AT286" i="1"/>
  <c r="AT285" i="1" s="1"/>
  <c r="L311" i="1"/>
  <c r="R311" i="1" s="1"/>
  <c r="X311" i="1" s="1"/>
  <c r="AD311" i="1" s="1"/>
  <c r="AJ311" i="1" s="1"/>
  <c r="AP311" i="1" s="1"/>
  <c r="AV311" i="1" s="1"/>
  <c r="BB311" i="1" s="1"/>
  <c r="BH311" i="1" s="1"/>
  <c r="BN311" i="1" s="1"/>
  <c r="BS311" i="1" s="1"/>
  <c r="BX311" i="1" s="1"/>
  <c r="CD311" i="1" s="1"/>
  <c r="CJ311" i="1" s="1"/>
  <c r="CP311" i="1" s="1"/>
  <c r="L312" i="1"/>
  <c r="R312" i="1" s="1"/>
  <c r="X312" i="1" s="1"/>
  <c r="AD312" i="1" s="1"/>
  <c r="AJ312" i="1" s="1"/>
  <c r="AP312" i="1" s="1"/>
  <c r="AV312" i="1" s="1"/>
  <c r="BB312" i="1" s="1"/>
  <c r="BH312" i="1" s="1"/>
  <c r="BN312" i="1" s="1"/>
  <c r="L313" i="1"/>
  <c r="R313" i="1" s="1"/>
  <c r="X313" i="1" s="1"/>
  <c r="AD313" i="1" s="1"/>
  <c r="AJ313" i="1" s="1"/>
  <c r="AP313" i="1" s="1"/>
  <c r="AV313" i="1" s="1"/>
  <c r="BB313" i="1" s="1"/>
  <c r="BH313" i="1" s="1"/>
  <c r="BN313" i="1" s="1"/>
  <c r="AB310" i="1"/>
  <c r="AB309" i="1" s="1"/>
  <c r="Z316" i="1"/>
  <c r="AF316" i="1" s="1"/>
  <c r="AL316" i="1" s="1"/>
  <c r="AR316" i="1" s="1"/>
  <c r="AX316" i="1" s="1"/>
  <c r="BD316" i="1" s="1"/>
  <c r="BJ316" i="1" s="1"/>
  <c r="BP316" i="1" s="1"/>
  <c r="BU316" i="1" s="1"/>
  <c r="BZ316" i="1" s="1"/>
  <c r="CF316" i="1" s="1"/>
  <c r="CL316" i="1" s="1"/>
  <c r="CR316" i="1" s="1"/>
  <c r="Z317" i="1"/>
  <c r="AF317" i="1" s="1"/>
  <c r="AL317" i="1" s="1"/>
  <c r="AR317" i="1" s="1"/>
  <c r="AX317" i="1" s="1"/>
  <c r="BD317" i="1" s="1"/>
  <c r="BJ317" i="1" s="1"/>
  <c r="BP317" i="1" s="1"/>
  <c r="BU317" i="1" s="1"/>
  <c r="BZ317" i="1" s="1"/>
  <c r="CF317" i="1" s="1"/>
  <c r="CL317" i="1" s="1"/>
  <c r="CR317" i="1" s="1"/>
  <c r="G315" i="1"/>
  <c r="N319" i="1"/>
  <c r="T319" i="1" s="1"/>
  <c r="Z319" i="1" s="1"/>
  <c r="AF319" i="1" s="1"/>
  <c r="AL319" i="1" s="1"/>
  <c r="AR319" i="1" s="1"/>
  <c r="AX319" i="1" s="1"/>
  <c r="BD319" i="1" s="1"/>
  <c r="BJ319" i="1" s="1"/>
  <c r="BP319" i="1" s="1"/>
  <c r="BU319" i="1" s="1"/>
  <c r="BZ319" i="1" s="1"/>
  <c r="CF319" i="1" s="1"/>
  <c r="CL319" i="1" s="1"/>
  <c r="CR319" i="1" s="1"/>
  <c r="AI315" i="1"/>
  <c r="AI310" i="1" s="1"/>
  <c r="AI309" i="1" s="1"/>
  <c r="BG315" i="1"/>
  <c r="BG310" i="1" s="1"/>
  <c r="BG309" i="1" s="1"/>
  <c r="CA315" i="1"/>
  <c r="CA310" i="1" s="1"/>
  <c r="CA309" i="1" s="1"/>
  <c r="V315" i="1"/>
  <c r="V310" i="1" s="1"/>
  <c r="V309" i="1" s="1"/>
  <c r="AT315" i="1"/>
  <c r="CO310" i="1"/>
  <c r="CO309" i="1" s="1"/>
  <c r="AX335" i="1"/>
  <c r="BD335" i="1" s="1"/>
  <c r="BJ335" i="1" s="1"/>
  <c r="BP335" i="1" s="1"/>
  <c r="BU335" i="1" s="1"/>
  <c r="BZ335" i="1" s="1"/>
  <c r="CF335" i="1" s="1"/>
  <c r="CL335" i="1" s="1"/>
  <c r="CR335" i="1" s="1"/>
  <c r="AW335" i="1"/>
  <c r="BC335" i="1" s="1"/>
  <c r="BI335" i="1" s="1"/>
  <c r="BO335" i="1" s="1"/>
  <c r="S337" i="1"/>
  <c r="Y337" i="1" s="1"/>
  <c r="AE337" i="1" s="1"/>
  <c r="AK337" i="1" s="1"/>
  <c r="AQ337" i="1" s="1"/>
  <c r="AW337" i="1" s="1"/>
  <c r="BC337" i="1" s="1"/>
  <c r="BI337" i="1" s="1"/>
  <c r="BO337" i="1" s="1"/>
  <c r="BT337" i="1" s="1"/>
  <c r="BY337" i="1" s="1"/>
  <c r="CE337" i="1" s="1"/>
  <c r="CK337" i="1" s="1"/>
  <c r="CQ337" i="1" s="1"/>
  <c r="S338" i="1"/>
  <c r="Y338" i="1" s="1"/>
  <c r="AE338" i="1" s="1"/>
  <c r="AK338" i="1" s="1"/>
  <c r="AQ338" i="1" s="1"/>
  <c r="AW338" i="1" s="1"/>
  <c r="BC338" i="1" s="1"/>
  <c r="BI338" i="1" s="1"/>
  <c r="BO338" i="1" s="1"/>
  <c r="BT338" i="1" s="1"/>
  <c r="BY338" i="1" s="1"/>
  <c r="CE338" i="1" s="1"/>
  <c r="CK338" i="1" s="1"/>
  <c r="CQ338" i="1" s="1"/>
  <c r="M339" i="1"/>
  <c r="S339" i="1" s="1"/>
  <c r="Y339" i="1" s="1"/>
  <c r="AE339" i="1" s="1"/>
  <c r="AK339" i="1" s="1"/>
  <c r="AQ339" i="1" s="1"/>
  <c r="AW339" i="1" s="1"/>
  <c r="BC339" i="1" s="1"/>
  <c r="BI339" i="1" s="1"/>
  <c r="BO339" i="1" s="1"/>
  <c r="H347" i="1"/>
  <c r="CM347" i="1"/>
  <c r="CM346" i="1" s="1"/>
  <c r="Y363" i="1"/>
  <c r="AE363" i="1" s="1"/>
  <c r="AK363" i="1" s="1"/>
  <c r="AQ363" i="1" s="1"/>
  <c r="AW363" i="1" s="1"/>
  <c r="BC363" i="1" s="1"/>
  <c r="BI363" i="1" s="1"/>
  <c r="BO363" i="1" s="1"/>
  <c r="BT363" i="1" s="1"/>
  <c r="BY363" i="1" s="1"/>
  <c r="CE363" i="1" s="1"/>
  <c r="CK363" i="1" s="1"/>
  <c r="CQ363" i="1" s="1"/>
  <c r="CN358" i="1"/>
  <c r="CN357" i="1" s="1"/>
  <c r="Y364" i="1"/>
  <c r="AE364" i="1" s="1"/>
  <c r="AK364" i="1" s="1"/>
  <c r="AQ364" i="1" s="1"/>
  <c r="AW364" i="1" s="1"/>
  <c r="BC364" i="1" s="1"/>
  <c r="BI364" i="1" s="1"/>
  <c r="BO364" i="1" s="1"/>
  <c r="BT364" i="1" s="1"/>
  <c r="BY364" i="1" s="1"/>
  <c r="CE364" i="1" s="1"/>
  <c r="CK364" i="1" s="1"/>
  <c r="CQ364" i="1" s="1"/>
  <c r="Y365" i="1"/>
  <c r="AE365" i="1" s="1"/>
  <c r="AK365" i="1" s="1"/>
  <c r="AQ365" i="1" s="1"/>
  <c r="AW365" i="1" s="1"/>
  <c r="BC365" i="1" s="1"/>
  <c r="BI365" i="1" s="1"/>
  <c r="BO365" i="1" s="1"/>
  <c r="BT365" i="1" s="1"/>
  <c r="BY365" i="1" s="1"/>
  <c r="CE365" i="1" s="1"/>
  <c r="CK365" i="1" s="1"/>
  <c r="CQ365" i="1" s="1"/>
  <c r="R369" i="1"/>
  <c r="X369" i="1" s="1"/>
  <c r="AD369" i="1" s="1"/>
  <c r="AJ369" i="1" s="1"/>
  <c r="AP369" i="1" s="1"/>
  <c r="AV369" i="1" s="1"/>
  <c r="BB369" i="1" s="1"/>
  <c r="BH369" i="1" s="1"/>
  <c r="BN369" i="1" s="1"/>
  <c r="BS369" i="1" s="1"/>
  <c r="BX369" i="1" s="1"/>
  <c r="CD369" i="1" s="1"/>
  <c r="CJ369" i="1" s="1"/>
  <c r="CP369" i="1" s="1"/>
  <c r="AH367" i="1"/>
  <c r="AH358" i="1" s="1"/>
  <c r="AH357" i="1" s="1"/>
  <c r="AH356" i="1" s="1"/>
  <c r="BF367" i="1"/>
  <c r="BF358" i="1" s="1"/>
  <c r="BF357" i="1" s="1"/>
  <c r="BF356" i="1" s="1"/>
  <c r="Q367" i="1"/>
  <c r="Q358" i="1" s="1"/>
  <c r="AO367" i="1"/>
  <c r="AO358" i="1" s="1"/>
  <c r="AO357" i="1" s="1"/>
  <c r="AO356" i="1" s="1"/>
  <c r="BM367" i="1"/>
  <c r="BM358" i="1" s="1"/>
  <c r="BM357" i="1" s="1"/>
  <c r="BM356" i="1" s="1"/>
  <c r="CG367" i="1"/>
  <c r="CG358" i="1" s="1"/>
  <c r="CG357" i="1" s="1"/>
  <c r="CG356" i="1" s="1"/>
  <c r="M377" i="1"/>
  <c r="S377" i="1" s="1"/>
  <c r="Y377" i="1" s="1"/>
  <c r="AE377" i="1" s="1"/>
  <c r="AK377" i="1" s="1"/>
  <c r="AQ377" i="1" s="1"/>
  <c r="AW377" i="1" s="1"/>
  <c r="BC377" i="1" s="1"/>
  <c r="BI377" i="1" s="1"/>
  <c r="BO377" i="1" s="1"/>
  <c r="BT377" i="1" s="1"/>
  <c r="BY377" i="1" s="1"/>
  <c r="CE377" i="1" s="1"/>
  <c r="CK377" i="1" s="1"/>
  <c r="CQ377" i="1" s="1"/>
  <c r="M378" i="1"/>
  <c r="S378" i="1" s="1"/>
  <c r="Y378" i="1" s="1"/>
  <c r="AE378" i="1" s="1"/>
  <c r="AK378" i="1" s="1"/>
  <c r="AQ378" i="1" s="1"/>
  <c r="AW378" i="1" s="1"/>
  <c r="BC378" i="1" s="1"/>
  <c r="BI378" i="1" s="1"/>
  <c r="BO378" i="1" s="1"/>
  <c r="BT378" i="1" s="1"/>
  <c r="BY378" i="1" s="1"/>
  <c r="CE378" i="1" s="1"/>
  <c r="CK378" i="1" s="1"/>
  <c r="CQ378" i="1" s="1"/>
  <c r="M379" i="1"/>
  <c r="S379" i="1" s="1"/>
  <c r="Y379" i="1" s="1"/>
  <c r="AE379" i="1" s="1"/>
  <c r="AK379" i="1" s="1"/>
  <c r="AQ379" i="1" s="1"/>
  <c r="AW379" i="1" s="1"/>
  <c r="BC379" i="1" s="1"/>
  <c r="BI379" i="1" s="1"/>
  <c r="BO379" i="1" s="1"/>
  <c r="BT379" i="1" s="1"/>
  <c r="BY379" i="1" s="1"/>
  <c r="CE379" i="1" s="1"/>
  <c r="CK379" i="1" s="1"/>
  <c r="CQ379" i="1" s="1"/>
  <c r="AF384" i="1"/>
  <c r="AL384" i="1" s="1"/>
  <c r="AR384" i="1" s="1"/>
  <c r="AX384" i="1" s="1"/>
  <c r="BD384" i="1" s="1"/>
  <c r="BJ384" i="1" s="1"/>
  <c r="BP384" i="1" s="1"/>
  <c r="BU384" i="1" s="1"/>
  <c r="BZ384" i="1" s="1"/>
  <c r="CF384" i="1" s="1"/>
  <c r="CL384" i="1" s="1"/>
  <c r="CR384" i="1" s="1"/>
  <c r="W357" i="1"/>
  <c r="W356" i="1" s="1"/>
  <c r="AU357" i="1"/>
  <c r="AU356" i="1" s="1"/>
  <c r="CM357" i="1"/>
  <c r="L389" i="1"/>
  <c r="R389" i="1" s="1"/>
  <c r="X389" i="1" s="1"/>
  <c r="AD389" i="1" s="1"/>
  <c r="AJ389" i="1" s="1"/>
  <c r="AP389" i="1" s="1"/>
  <c r="AV389" i="1" s="1"/>
  <c r="BB389" i="1" s="1"/>
  <c r="BH389" i="1" s="1"/>
  <c r="BN389" i="1" s="1"/>
  <c r="M394" i="1"/>
  <c r="S394" i="1" s="1"/>
  <c r="Y394" i="1" s="1"/>
  <c r="AE394" i="1" s="1"/>
  <c r="AK394" i="1" s="1"/>
  <c r="AQ394" i="1" s="1"/>
  <c r="AW394" i="1" s="1"/>
  <c r="BC394" i="1" s="1"/>
  <c r="BI394" i="1" s="1"/>
  <c r="BO394" i="1" s="1"/>
  <c r="BT394" i="1" s="1"/>
  <c r="BY394" i="1" s="1"/>
  <c r="CE394" i="1" s="1"/>
  <c r="CK394" i="1" s="1"/>
  <c r="CQ394" i="1" s="1"/>
  <c r="J400" i="1"/>
  <c r="N403" i="1"/>
  <c r="T403" i="1" s="1"/>
  <c r="Z403" i="1" s="1"/>
  <c r="AF403" i="1" s="1"/>
  <c r="AL403" i="1" s="1"/>
  <c r="AR403" i="1" s="1"/>
  <c r="AX403" i="1" s="1"/>
  <c r="BD403" i="1" s="1"/>
  <c r="BJ403" i="1" s="1"/>
  <c r="BP403" i="1" s="1"/>
  <c r="BU403" i="1" s="1"/>
  <c r="BZ403" i="1" s="1"/>
  <c r="CF403" i="1" s="1"/>
  <c r="CL403" i="1" s="1"/>
  <c r="CR403" i="1" s="1"/>
  <c r="N404" i="1"/>
  <c r="T404" i="1" s="1"/>
  <c r="Z404" i="1" s="1"/>
  <c r="AF404" i="1" s="1"/>
  <c r="AL404" i="1" s="1"/>
  <c r="AR404" i="1" s="1"/>
  <c r="AX404" i="1" s="1"/>
  <c r="BD404" i="1" s="1"/>
  <c r="BJ404" i="1" s="1"/>
  <c r="BP404" i="1" s="1"/>
  <c r="BU404" i="1" s="1"/>
  <c r="BZ404" i="1" s="1"/>
  <c r="CF404" i="1" s="1"/>
  <c r="CL404" i="1" s="1"/>
  <c r="CR404" i="1" s="1"/>
  <c r="N405" i="1"/>
  <c r="T405" i="1" s="1"/>
  <c r="Z405" i="1" s="1"/>
  <c r="AF405" i="1" s="1"/>
  <c r="AL405" i="1" s="1"/>
  <c r="AR405" i="1" s="1"/>
  <c r="AX405" i="1" s="1"/>
  <c r="BD405" i="1" s="1"/>
  <c r="BJ405" i="1" s="1"/>
  <c r="BP405" i="1" s="1"/>
  <c r="BU405" i="1" s="1"/>
  <c r="BZ405" i="1" s="1"/>
  <c r="CF405" i="1" s="1"/>
  <c r="CL405" i="1" s="1"/>
  <c r="CR405" i="1" s="1"/>
  <c r="BT409" i="1"/>
  <c r="BY409" i="1" s="1"/>
  <c r="CE409" i="1" s="1"/>
  <c r="CK409" i="1" s="1"/>
  <c r="CQ409" i="1" s="1"/>
  <c r="AN412" i="1"/>
  <c r="AN411" i="1" s="1"/>
  <c r="AN398" i="1" s="1"/>
  <c r="BL412" i="1"/>
  <c r="BL411" i="1" s="1"/>
  <c r="BL398" i="1" s="1"/>
  <c r="BD420" i="1"/>
  <c r="BJ420" i="1" s="1"/>
  <c r="BP420" i="1" s="1"/>
  <c r="BU420" i="1" s="1"/>
  <c r="BZ420" i="1" s="1"/>
  <c r="CF420" i="1" s="1"/>
  <c r="CL420" i="1" s="1"/>
  <c r="CR420" i="1" s="1"/>
  <c r="F423" i="1"/>
  <c r="N426" i="1"/>
  <c r="T426" i="1" s="1"/>
  <c r="Z426" i="1" s="1"/>
  <c r="AF426" i="1" s="1"/>
  <c r="AL426" i="1" s="1"/>
  <c r="AR426" i="1" s="1"/>
  <c r="AX426" i="1" s="1"/>
  <c r="BD426" i="1" s="1"/>
  <c r="BJ426" i="1" s="1"/>
  <c r="BP426" i="1" s="1"/>
  <c r="BU426" i="1" s="1"/>
  <c r="BZ426" i="1" s="1"/>
  <c r="CF426" i="1" s="1"/>
  <c r="CL426" i="1" s="1"/>
  <c r="CR426" i="1" s="1"/>
  <c r="AI423" i="1"/>
  <c r="AI422" i="1" s="1"/>
  <c r="AI417" i="1" s="1"/>
  <c r="AI397" i="1" s="1"/>
  <c r="BG423" i="1"/>
  <c r="BG422" i="1" s="1"/>
  <c r="CA423" i="1"/>
  <c r="CA422" i="1" s="1"/>
  <c r="P430" i="1"/>
  <c r="P429" i="1" s="1"/>
  <c r="P417" i="1" s="1"/>
  <c r="P397" i="1" s="1"/>
  <c r="AN430" i="1"/>
  <c r="AN429" i="1" s="1"/>
  <c r="AN417" i="1" s="1"/>
  <c r="BL430" i="1"/>
  <c r="BL429" i="1" s="1"/>
  <c r="BT438" i="1"/>
  <c r="BY438" i="1" s="1"/>
  <c r="CE438" i="1" s="1"/>
  <c r="CK438" i="1" s="1"/>
  <c r="CQ438" i="1" s="1"/>
  <c r="Q437" i="1"/>
  <c r="Q436" i="1" s="1"/>
  <c r="Q417" i="1" s="1"/>
  <c r="Q397" i="1" s="1"/>
  <c r="AO437" i="1"/>
  <c r="AO436" i="1" s="1"/>
  <c r="AO417" i="1" s="1"/>
  <c r="BM437" i="1"/>
  <c r="BM436" i="1" s="1"/>
  <c r="CG437" i="1"/>
  <c r="CG436" i="1" s="1"/>
  <c r="J448" i="1"/>
  <c r="M448" i="1" s="1"/>
  <c r="S448" i="1" s="1"/>
  <c r="Y448" i="1" s="1"/>
  <c r="AE448" i="1" s="1"/>
  <c r="AK448" i="1" s="1"/>
  <c r="AQ448" i="1" s="1"/>
  <c r="AW448" i="1" s="1"/>
  <c r="BC448" i="1" s="1"/>
  <c r="BI448" i="1" s="1"/>
  <c r="BO448" i="1" s="1"/>
  <c r="F452" i="1"/>
  <c r="J452" i="1"/>
  <c r="L458" i="1"/>
  <c r="R458" i="1" s="1"/>
  <c r="X458" i="1" s="1"/>
  <c r="AD458" i="1" s="1"/>
  <c r="AJ458" i="1" s="1"/>
  <c r="AP458" i="1" s="1"/>
  <c r="AV458" i="1" s="1"/>
  <c r="BB458" i="1" s="1"/>
  <c r="BH458" i="1" s="1"/>
  <c r="BN458" i="1" s="1"/>
  <c r="BS458" i="1" s="1"/>
  <c r="BX458" i="1" s="1"/>
  <c r="CD458" i="1" s="1"/>
  <c r="CJ458" i="1" s="1"/>
  <c r="CP458" i="1" s="1"/>
  <c r="L459" i="1"/>
  <c r="R459" i="1" s="1"/>
  <c r="X459" i="1" s="1"/>
  <c r="AD459" i="1" s="1"/>
  <c r="AJ459" i="1" s="1"/>
  <c r="AP459" i="1" s="1"/>
  <c r="AV459" i="1" s="1"/>
  <c r="BB459" i="1" s="1"/>
  <c r="BH459" i="1" s="1"/>
  <c r="BN459" i="1" s="1"/>
  <c r="BS459" i="1" s="1"/>
  <c r="BX459" i="1" s="1"/>
  <c r="CD459" i="1" s="1"/>
  <c r="CJ459" i="1" s="1"/>
  <c r="CP459" i="1" s="1"/>
  <c r="P462" i="1"/>
  <c r="F472" i="1"/>
  <c r="J472" i="1"/>
  <c r="BV472" i="1"/>
  <c r="BV467" i="1" s="1"/>
  <c r="BV462" i="1" s="1"/>
  <c r="F479" i="1"/>
  <c r="L480" i="1"/>
  <c r="R480" i="1" s="1"/>
  <c r="X480" i="1" s="1"/>
  <c r="AD480" i="1" s="1"/>
  <c r="AJ480" i="1" s="1"/>
  <c r="AP480" i="1" s="1"/>
  <c r="AV480" i="1" s="1"/>
  <c r="BB480" i="1" s="1"/>
  <c r="BH480" i="1" s="1"/>
  <c r="BN480" i="1" s="1"/>
  <c r="BT480" i="1"/>
  <c r="BY480" i="1" s="1"/>
  <c r="CE480" i="1" s="1"/>
  <c r="CK480" i="1" s="1"/>
  <c r="CQ480" i="1" s="1"/>
  <c r="P479" i="1"/>
  <c r="P478" i="1" s="1"/>
  <c r="P477" i="1" s="1"/>
  <c r="AN479" i="1"/>
  <c r="AN478" i="1" s="1"/>
  <c r="AN477" i="1" s="1"/>
  <c r="BL479" i="1"/>
  <c r="BL478" i="1" s="1"/>
  <c r="BL477" i="1" s="1"/>
  <c r="V485" i="1"/>
  <c r="V484" i="1" s="1"/>
  <c r="V477" i="1" s="1"/>
  <c r="AT485" i="1"/>
  <c r="AT484" i="1" s="1"/>
  <c r="AT477" i="1" s="1"/>
  <c r="BR485" i="1"/>
  <c r="AB492" i="1"/>
  <c r="AB491" i="1" s="1"/>
  <c r="AB490" i="1" s="1"/>
  <c r="AZ492" i="1"/>
  <c r="AZ491" i="1" s="1"/>
  <c r="AZ490" i="1" s="1"/>
  <c r="M499" i="1"/>
  <c r="S499" i="1" s="1"/>
  <c r="Y499" i="1" s="1"/>
  <c r="AE499" i="1" s="1"/>
  <c r="AK499" i="1" s="1"/>
  <c r="AQ499" i="1" s="1"/>
  <c r="AW499" i="1" s="1"/>
  <c r="BC499" i="1" s="1"/>
  <c r="BI499" i="1" s="1"/>
  <c r="BO499" i="1" s="1"/>
  <c r="BT499" i="1" s="1"/>
  <c r="BY499" i="1" s="1"/>
  <c r="CE499" i="1" s="1"/>
  <c r="CK499" i="1" s="1"/>
  <c r="CQ499" i="1" s="1"/>
  <c r="CH498" i="1"/>
  <c r="CH497" i="1" s="1"/>
  <c r="CH490" i="1" s="1"/>
  <c r="M504" i="1"/>
  <c r="S504" i="1" s="1"/>
  <c r="Y504" i="1" s="1"/>
  <c r="AE504" i="1" s="1"/>
  <c r="AK504" i="1" s="1"/>
  <c r="AQ504" i="1" s="1"/>
  <c r="AW504" i="1" s="1"/>
  <c r="BC504" i="1" s="1"/>
  <c r="BI504" i="1" s="1"/>
  <c r="BO504" i="1" s="1"/>
  <c r="L506" i="1"/>
  <c r="R506" i="1" s="1"/>
  <c r="X506" i="1" s="1"/>
  <c r="AD506" i="1" s="1"/>
  <c r="AJ506" i="1" s="1"/>
  <c r="AP506" i="1" s="1"/>
  <c r="AV506" i="1" s="1"/>
  <c r="BB506" i="1" s="1"/>
  <c r="BH506" i="1" s="1"/>
  <c r="BN506" i="1" s="1"/>
  <c r="BT506" i="1"/>
  <c r="BY506" i="1" s="1"/>
  <c r="CE506" i="1" s="1"/>
  <c r="CK506" i="1" s="1"/>
  <c r="CQ506" i="1" s="1"/>
  <c r="M510" i="1"/>
  <c r="S510" i="1" s="1"/>
  <c r="Y510" i="1" s="1"/>
  <c r="AE510" i="1" s="1"/>
  <c r="AK510" i="1" s="1"/>
  <c r="AQ510" i="1" s="1"/>
  <c r="AW510" i="1" s="1"/>
  <c r="BC510" i="1" s="1"/>
  <c r="BI510" i="1" s="1"/>
  <c r="BO510" i="1" s="1"/>
  <c r="BT510" i="1" s="1"/>
  <c r="BY510" i="1" s="1"/>
  <c r="CE510" i="1" s="1"/>
  <c r="CK510" i="1" s="1"/>
  <c r="CQ510" i="1" s="1"/>
  <c r="N512" i="1"/>
  <c r="T512" i="1" s="1"/>
  <c r="Z512" i="1" s="1"/>
  <c r="AF512" i="1" s="1"/>
  <c r="AL512" i="1" s="1"/>
  <c r="AR512" i="1" s="1"/>
  <c r="AX512" i="1" s="1"/>
  <c r="BD512" i="1" s="1"/>
  <c r="BJ512" i="1" s="1"/>
  <c r="BP512" i="1" s="1"/>
  <c r="BU512" i="1" s="1"/>
  <c r="BZ512" i="1" s="1"/>
  <c r="CF512" i="1" s="1"/>
  <c r="CL512" i="1" s="1"/>
  <c r="CR512" i="1" s="1"/>
  <c r="N513" i="1"/>
  <c r="T513" i="1" s="1"/>
  <c r="Z513" i="1" s="1"/>
  <c r="AF513" i="1" s="1"/>
  <c r="AL513" i="1" s="1"/>
  <c r="AR513" i="1" s="1"/>
  <c r="AX513" i="1" s="1"/>
  <c r="BD513" i="1" s="1"/>
  <c r="BJ513" i="1" s="1"/>
  <c r="BP513" i="1" s="1"/>
  <c r="BU513" i="1" s="1"/>
  <c r="BZ513" i="1" s="1"/>
  <c r="CF513" i="1" s="1"/>
  <c r="CL513" i="1" s="1"/>
  <c r="CR513" i="1" s="1"/>
  <c r="N514" i="1"/>
  <c r="T514" i="1" s="1"/>
  <c r="Z514" i="1" s="1"/>
  <c r="AF514" i="1" s="1"/>
  <c r="AL514" i="1" s="1"/>
  <c r="AR514" i="1" s="1"/>
  <c r="AX514" i="1" s="1"/>
  <c r="BD514" i="1" s="1"/>
  <c r="BJ514" i="1" s="1"/>
  <c r="BP514" i="1" s="1"/>
  <c r="BU514" i="1" s="1"/>
  <c r="BZ514" i="1" s="1"/>
  <c r="CF514" i="1" s="1"/>
  <c r="CL514" i="1" s="1"/>
  <c r="CR514" i="1" s="1"/>
  <c r="H517" i="1"/>
  <c r="N517" i="1" s="1"/>
  <c r="P518" i="1"/>
  <c r="P517" i="1" s="1"/>
  <c r="Q518" i="1"/>
  <c r="Q517" i="1" s="1"/>
  <c r="AO518" i="1"/>
  <c r="AO517" i="1" s="1"/>
  <c r="BM518" i="1"/>
  <c r="BM517" i="1" s="1"/>
  <c r="CG518" i="1"/>
  <c r="CG517" i="1" s="1"/>
  <c r="J525" i="1"/>
  <c r="J524" i="1" s="1"/>
  <c r="AF528" i="1"/>
  <c r="AL528" i="1" s="1"/>
  <c r="AR528" i="1" s="1"/>
  <c r="AX528" i="1" s="1"/>
  <c r="BD528" i="1" s="1"/>
  <c r="BJ528" i="1" s="1"/>
  <c r="BP528" i="1" s="1"/>
  <c r="BU528" i="1" s="1"/>
  <c r="BZ528" i="1" s="1"/>
  <c r="CF528" i="1" s="1"/>
  <c r="CL528" i="1" s="1"/>
  <c r="CR528" i="1" s="1"/>
  <c r="U525" i="1"/>
  <c r="U524" i="1" s="1"/>
  <c r="AS525" i="1"/>
  <c r="AS524" i="1" s="1"/>
  <c r="BQ525" i="1"/>
  <c r="CO525" i="1"/>
  <c r="CO524" i="1" s="1"/>
  <c r="X532" i="1"/>
  <c r="AD532" i="1" s="1"/>
  <c r="AJ532" i="1" s="1"/>
  <c r="AP532" i="1" s="1"/>
  <c r="AV532" i="1" s="1"/>
  <c r="BB532" i="1" s="1"/>
  <c r="BH532" i="1" s="1"/>
  <c r="BN532" i="1" s="1"/>
  <c r="BS532" i="1" s="1"/>
  <c r="BX532" i="1" s="1"/>
  <c r="CD532" i="1" s="1"/>
  <c r="CJ532" i="1" s="1"/>
  <c r="CP532" i="1" s="1"/>
  <c r="M541" i="1"/>
  <c r="J540" i="1"/>
  <c r="M540" i="1" s="1"/>
  <c r="Y544" i="1"/>
  <c r="AE544" i="1" s="1"/>
  <c r="AK544" i="1" s="1"/>
  <c r="AQ544" i="1" s="1"/>
  <c r="AW544" i="1" s="1"/>
  <c r="BC544" i="1" s="1"/>
  <c r="BI544" i="1" s="1"/>
  <c r="BO544" i="1" s="1"/>
  <c r="BT544" i="1" s="1"/>
  <c r="BY544" i="1" s="1"/>
  <c r="CE544" i="1" s="1"/>
  <c r="CK544" i="1" s="1"/>
  <c r="CQ544" i="1" s="1"/>
  <c r="AB548" i="1"/>
  <c r="F558" i="1"/>
  <c r="M559" i="1"/>
  <c r="S559" i="1" s="1"/>
  <c r="Y559" i="1" s="1"/>
  <c r="AE559" i="1" s="1"/>
  <c r="AK559" i="1" s="1"/>
  <c r="AQ559" i="1" s="1"/>
  <c r="AW559" i="1" s="1"/>
  <c r="BC559" i="1" s="1"/>
  <c r="BI559" i="1" s="1"/>
  <c r="BO559" i="1" s="1"/>
  <c r="N561" i="1"/>
  <c r="T561" i="1" s="1"/>
  <c r="Z561" i="1" s="1"/>
  <c r="AF561" i="1" s="1"/>
  <c r="AL561" i="1" s="1"/>
  <c r="AR561" i="1" s="1"/>
  <c r="AX561" i="1" s="1"/>
  <c r="BD561" i="1" s="1"/>
  <c r="BJ561" i="1" s="1"/>
  <c r="BP561" i="1" s="1"/>
  <c r="BU561" i="1" s="1"/>
  <c r="BZ561" i="1" s="1"/>
  <c r="CF561" i="1" s="1"/>
  <c r="CL561" i="1" s="1"/>
  <c r="CR561" i="1" s="1"/>
  <c r="S562" i="1"/>
  <c r="Y562" i="1" s="1"/>
  <c r="AE562" i="1" s="1"/>
  <c r="AK562" i="1" s="1"/>
  <c r="AQ562" i="1" s="1"/>
  <c r="AW562" i="1" s="1"/>
  <c r="BC562" i="1" s="1"/>
  <c r="BI562" i="1" s="1"/>
  <c r="BO562" i="1" s="1"/>
  <c r="BT562" i="1" s="1"/>
  <c r="BY562" i="1" s="1"/>
  <c r="CE562" i="1" s="1"/>
  <c r="CK562" i="1" s="1"/>
  <c r="CQ562" i="1" s="1"/>
  <c r="Z562" i="1"/>
  <c r="AF562" i="1" s="1"/>
  <c r="AL562" i="1" s="1"/>
  <c r="AR562" i="1" s="1"/>
  <c r="AX562" i="1" s="1"/>
  <c r="BD562" i="1" s="1"/>
  <c r="BJ562" i="1" s="1"/>
  <c r="BP562" i="1" s="1"/>
  <c r="BU562" i="1" s="1"/>
  <c r="BZ562" i="1" s="1"/>
  <c r="CF562" i="1" s="1"/>
  <c r="CL562" i="1" s="1"/>
  <c r="CR562" i="1" s="1"/>
  <c r="U548" i="1"/>
  <c r="U547" i="1" s="1"/>
  <c r="AS548" i="1"/>
  <c r="CO548" i="1"/>
  <c r="CO547" i="1" s="1"/>
  <c r="Q564" i="1"/>
  <c r="AO564" i="1"/>
  <c r="BM564" i="1"/>
  <c r="CN564" i="1"/>
  <c r="CN548" i="1" s="1"/>
  <c r="G568" i="1"/>
  <c r="G564" i="1" s="1"/>
  <c r="S585" i="1"/>
  <c r="Y585" i="1" s="1"/>
  <c r="AE585" i="1" s="1"/>
  <c r="AK585" i="1" s="1"/>
  <c r="AQ585" i="1" s="1"/>
  <c r="AW585" i="1" s="1"/>
  <c r="BC585" i="1" s="1"/>
  <c r="BI585" i="1" s="1"/>
  <c r="BO585" i="1" s="1"/>
  <c r="BT585" i="1" s="1"/>
  <c r="BY585" i="1" s="1"/>
  <c r="CE585" i="1" s="1"/>
  <c r="CK585" i="1" s="1"/>
  <c r="CQ585" i="1" s="1"/>
  <c r="N588" i="1"/>
  <c r="T588" i="1" s="1"/>
  <c r="Z588" i="1" s="1"/>
  <c r="AF588" i="1" s="1"/>
  <c r="AL588" i="1" s="1"/>
  <c r="AR588" i="1" s="1"/>
  <c r="AX588" i="1" s="1"/>
  <c r="BD588" i="1" s="1"/>
  <c r="BJ588" i="1" s="1"/>
  <c r="BP588" i="1" s="1"/>
  <c r="BU588" i="1" s="1"/>
  <c r="BZ588" i="1" s="1"/>
  <c r="CF588" i="1" s="1"/>
  <c r="CL588" i="1" s="1"/>
  <c r="CR588" i="1" s="1"/>
  <c r="H587" i="1"/>
  <c r="BS588" i="1"/>
  <c r="BX588" i="1" s="1"/>
  <c r="CD588" i="1" s="1"/>
  <c r="CJ588" i="1" s="1"/>
  <c r="CP588" i="1" s="1"/>
  <c r="S590" i="1"/>
  <c r="Y590" i="1" s="1"/>
  <c r="AE590" i="1" s="1"/>
  <c r="AK590" i="1" s="1"/>
  <c r="AQ590" i="1" s="1"/>
  <c r="AW590" i="1" s="1"/>
  <c r="BC590" i="1" s="1"/>
  <c r="BI590" i="1" s="1"/>
  <c r="BO590" i="1" s="1"/>
  <c r="BT590" i="1" s="1"/>
  <c r="BY590" i="1" s="1"/>
  <c r="CE590" i="1" s="1"/>
  <c r="CK590" i="1" s="1"/>
  <c r="CQ590" i="1" s="1"/>
  <c r="AP591" i="1"/>
  <c r="AV591" i="1" s="1"/>
  <c r="BB591" i="1" s="1"/>
  <c r="BH591" i="1" s="1"/>
  <c r="BN591" i="1" s="1"/>
  <c r="BS591" i="1" s="1"/>
  <c r="BX591" i="1" s="1"/>
  <c r="CD591" i="1" s="1"/>
  <c r="CJ591" i="1" s="1"/>
  <c r="CP591" i="1" s="1"/>
  <c r="BD595" i="1"/>
  <c r="BJ595" i="1" s="1"/>
  <c r="BP595" i="1" s="1"/>
  <c r="BU595" i="1" s="1"/>
  <c r="BZ595" i="1" s="1"/>
  <c r="CF595" i="1" s="1"/>
  <c r="CL595" i="1" s="1"/>
  <c r="CR595" i="1" s="1"/>
  <c r="AJ598" i="1"/>
  <c r="AP598" i="1" s="1"/>
  <c r="AV598" i="1" s="1"/>
  <c r="BB598" i="1" s="1"/>
  <c r="BH598" i="1" s="1"/>
  <c r="BN598" i="1" s="1"/>
  <c r="BS598" i="1" s="1"/>
  <c r="BX598" i="1" s="1"/>
  <c r="CD598" i="1" s="1"/>
  <c r="CJ598" i="1" s="1"/>
  <c r="CP598" i="1" s="1"/>
  <c r="F611" i="1"/>
  <c r="J611" i="1"/>
  <c r="M628" i="1"/>
  <c r="S628" i="1" s="1"/>
  <c r="Y628" i="1" s="1"/>
  <c r="AE628" i="1" s="1"/>
  <c r="AK628" i="1" s="1"/>
  <c r="AQ628" i="1" s="1"/>
  <c r="AW628" i="1" s="1"/>
  <c r="BC628" i="1" s="1"/>
  <c r="BI628" i="1" s="1"/>
  <c r="BO628" i="1" s="1"/>
  <c r="BT628" i="1" s="1"/>
  <c r="BY628" i="1" s="1"/>
  <c r="CE628" i="1" s="1"/>
  <c r="CK628" i="1" s="1"/>
  <c r="CQ628" i="1" s="1"/>
  <c r="BM624" i="1"/>
  <c r="BM623" i="1" s="1"/>
  <c r="BM622" i="1" s="1"/>
  <c r="CG624" i="1"/>
  <c r="CG623" i="1" s="1"/>
  <c r="CG622" i="1" s="1"/>
  <c r="P647" i="1"/>
  <c r="P646" i="1" s="1"/>
  <c r="P645" i="1" s="1"/>
  <c r="AN647" i="1"/>
  <c r="AN646" i="1" s="1"/>
  <c r="AN645" i="1" s="1"/>
  <c r="BL647" i="1"/>
  <c r="BL646" i="1" s="1"/>
  <c r="BL645" i="1" s="1"/>
  <c r="BV647" i="1"/>
  <c r="BV646" i="1" s="1"/>
  <c r="BV645" i="1" s="1"/>
  <c r="Z654" i="1"/>
  <c r="AF654" i="1" s="1"/>
  <c r="AL654" i="1" s="1"/>
  <c r="AR654" i="1" s="1"/>
  <c r="AX654" i="1" s="1"/>
  <c r="BD654" i="1" s="1"/>
  <c r="BJ654" i="1" s="1"/>
  <c r="BP654" i="1" s="1"/>
  <c r="BU654" i="1" s="1"/>
  <c r="BZ654" i="1" s="1"/>
  <c r="CF654" i="1" s="1"/>
  <c r="CL654" i="1" s="1"/>
  <c r="CR654" i="1" s="1"/>
  <c r="AB699" i="1"/>
  <c r="AN699" i="1"/>
  <c r="BQ730" i="1"/>
  <c r="BQ729" i="1" s="1"/>
  <c r="BT750" i="1"/>
  <c r="BY750" i="1" s="1"/>
  <c r="CE750" i="1" s="1"/>
  <c r="CK750" i="1" s="1"/>
  <c r="CQ750" i="1" s="1"/>
  <c r="N758" i="1"/>
  <c r="T758" i="1" s="1"/>
  <c r="Z758" i="1" s="1"/>
  <c r="AF758" i="1" s="1"/>
  <c r="AL758" i="1" s="1"/>
  <c r="AR758" i="1" s="1"/>
  <c r="AX758" i="1" s="1"/>
  <c r="BD758" i="1" s="1"/>
  <c r="BJ758" i="1" s="1"/>
  <c r="BP758" i="1" s="1"/>
  <c r="BU758" i="1" s="1"/>
  <c r="L776" i="1"/>
  <c r="R776" i="1" s="1"/>
  <c r="X776" i="1" s="1"/>
  <c r="AD776" i="1" s="1"/>
  <c r="AJ776" i="1" s="1"/>
  <c r="AP776" i="1" s="1"/>
  <c r="AV776" i="1" s="1"/>
  <c r="BB776" i="1" s="1"/>
  <c r="BH776" i="1" s="1"/>
  <c r="BN776" i="1" s="1"/>
  <c r="BS776" i="1" s="1"/>
  <c r="BX776" i="1" s="1"/>
  <c r="CD776" i="1" s="1"/>
  <c r="CJ776" i="1" s="1"/>
  <c r="CP776" i="1" s="1"/>
  <c r="F775" i="1"/>
  <c r="L775" i="1" s="1"/>
  <c r="AA775" i="1"/>
  <c r="L832" i="1"/>
  <c r="R832" i="1" s="1"/>
  <c r="X832" i="1" s="1"/>
  <c r="AD832" i="1" s="1"/>
  <c r="AJ832" i="1" s="1"/>
  <c r="AP832" i="1" s="1"/>
  <c r="AV832" i="1" s="1"/>
  <c r="BB832" i="1" s="1"/>
  <c r="BH832" i="1" s="1"/>
  <c r="BN832" i="1" s="1"/>
  <c r="BS832" i="1" s="1"/>
  <c r="BX832" i="1" s="1"/>
  <c r="CD832" i="1" s="1"/>
  <c r="CJ832" i="1" s="1"/>
  <c r="CP832" i="1" s="1"/>
  <c r="F831" i="1"/>
  <c r="L831" i="1" s="1"/>
  <c r="R831" i="1" s="1"/>
  <c r="X831" i="1" s="1"/>
  <c r="AD831" i="1" s="1"/>
  <c r="AJ831" i="1" s="1"/>
  <c r="AP831" i="1" s="1"/>
  <c r="AV831" i="1" s="1"/>
  <c r="BB831" i="1" s="1"/>
  <c r="BH831" i="1" s="1"/>
  <c r="BN831" i="1" s="1"/>
  <c r="BS831" i="1" s="1"/>
  <c r="BX831" i="1" s="1"/>
  <c r="CD831" i="1" s="1"/>
  <c r="CJ831" i="1" s="1"/>
  <c r="CP831" i="1" s="1"/>
  <c r="AE283" i="1"/>
  <c r="AK283" i="1" s="1"/>
  <c r="AQ283" i="1" s="1"/>
  <c r="AW283" i="1" s="1"/>
  <c r="BC283" i="1" s="1"/>
  <c r="BI283" i="1" s="1"/>
  <c r="BO283" i="1" s="1"/>
  <c r="AE293" i="1"/>
  <c r="AK293" i="1" s="1"/>
  <c r="AQ293" i="1" s="1"/>
  <c r="AW293" i="1" s="1"/>
  <c r="BC293" i="1" s="1"/>
  <c r="BI293" i="1" s="1"/>
  <c r="BO293" i="1" s="1"/>
  <c r="BT293" i="1" s="1"/>
  <c r="BY293" i="1" s="1"/>
  <c r="CE293" i="1" s="1"/>
  <c r="CK293" i="1" s="1"/>
  <c r="CQ293" i="1" s="1"/>
  <c r="X295" i="1"/>
  <c r="AD295" i="1" s="1"/>
  <c r="AJ295" i="1" s="1"/>
  <c r="AP295" i="1" s="1"/>
  <c r="AV295" i="1" s="1"/>
  <c r="BB295" i="1" s="1"/>
  <c r="BH295" i="1" s="1"/>
  <c r="BN295" i="1" s="1"/>
  <c r="BS295" i="1" s="1"/>
  <c r="BX295" i="1" s="1"/>
  <c r="CD295" i="1" s="1"/>
  <c r="CJ295" i="1" s="1"/>
  <c r="CP295" i="1" s="1"/>
  <c r="AA292" i="1"/>
  <c r="AA291" i="1" s="1"/>
  <c r="AA286" i="1" s="1"/>
  <c r="AA285" i="1" s="1"/>
  <c r="AY292" i="1"/>
  <c r="AY291" i="1" s="1"/>
  <c r="AY286" i="1" s="1"/>
  <c r="AY285" i="1" s="1"/>
  <c r="BW292" i="1"/>
  <c r="BW291" i="1" s="1"/>
  <c r="BW286" i="1" s="1"/>
  <c r="BW285" i="1" s="1"/>
  <c r="L300" i="1"/>
  <c r="R300" i="1" s="1"/>
  <c r="X300" i="1" s="1"/>
  <c r="AD300" i="1" s="1"/>
  <c r="AJ300" i="1" s="1"/>
  <c r="AP300" i="1" s="1"/>
  <c r="AV300" i="1" s="1"/>
  <c r="BB300" i="1" s="1"/>
  <c r="BH300" i="1" s="1"/>
  <c r="BN300" i="1" s="1"/>
  <c r="AE302" i="1"/>
  <c r="AK302" i="1" s="1"/>
  <c r="AQ302" i="1" s="1"/>
  <c r="AW302" i="1" s="1"/>
  <c r="BC302" i="1" s="1"/>
  <c r="BI302" i="1" s="1"/>
  <c r="BO302" i="1" s="1"/>
  <c r="BT302" i="1" s="1"/>
  <c r="BY302" i="1" s="1"/>
  <c r="CE302" i="1" s="1"/>
  <c r="CK302" i="1" s="1"/>
  <c r="CQ302" i="1" s="1"/>
  <c r="M305" i="1"/>
  <c r="S305" i="1" s="1"/>
  <c r="Y305" i="1" s="1"/>
  <c r="AE305" i="1" s="1"/>
  <c r="AK305" i="1" s="1"/>
  <c r="AQ305" i="1" s="1"/>
  <c r="AW305" i="1" s="1"/>
  <c r="BC305" i="1" s="1"/>
  <c r="BI305" i="1" s="1"/>
  <c r="BO305" i="1" s="1"/>
  <c r="BV286" i="1"/>
  <c r="BV285" i="1" s="1"/>
  <c r="M306" i="1"/>
  <c r="S306" i="1" s="1"/>
  <c r="Y306" i="1" s="1"/>
  <c r="AE306" i="1" s="1"/>
  <c r="AK306" i="1" s="1"/>
  <c r="AQ306" i="1" s="1"/>
  <c r="AW306" i="1" s="1"/>
  <c r="BC306" i="1" s="1"/>
  <c r="BI306" i="1" s="1"/>
  <c r="BO306" i="1" s="1"/>
  <c r="AD307" i="1"/>
  <c r="AJ307" i="1" s="1"/>
  <c r="AP307" i="1" s="1"/>
  <c r="AV307" i="1" s="1"/>
  <c r="BB307" i="1" s="1"/>
  <c r="BH307" i="1" s="1"/>
  <c r="BN307" i="1" s="1"/>
  <c r="M307" i="1"/>
  <c r="S307" i="1" s="1"/>
  <c r="Y307" i="1" s="1"/>
  <c r="AE307" i="1" s="1"/>
  <c r="AK307" i="1" s="1"/>
  <c r="AQ307" i="1" s="1"/>
  <c r="AW307" i="1" s="1"/>
  <c r="BC307" i="1" s="1"/>
  <c r="BI307" i="1" s="1"/>
  <c r="BO307" i="1" s="1"/>
  <c r="O315" i="1"/>
  <c r="O310" i="1" s="1"/>
  <c r="O309" i="1" s="1"/>
  <c r="AM315" i="1"/>
  <c r="BK315" i="1"/>
  <c r="BK310" i="1" s="1"/>
  <c r="BK309" i="1" s="1"/>
  <c r="CI315" i="1"/>
  <c r="CI310" i="1" s="1"/>
  <c r="CI309" i="1" s="1"/>
  <c r="AD322" i="1"/>
  <c r="AJ322" i="1" s="1"/>
  <c r="AP322" i="1" s="1"/>
  <c r="AV322" i="1" s="1"/>
  <c r="BB322" i="1" s="1"/>
  <c r="BH322" i="1" s="1"/>
  <c r="BN322" i="1" s="1"/>
  <c r="M322" i="1"/>
  <c r="S322" i="1" s="1"/>
  <c r="Y322" i="1" s="1"/>
  <c r="AE322" i="1" s="1"/>
  <c r="AK322" i="1" s="1"/>
  <c r="AQ322" i="1" s="1"/>
  <c r="AW322" i="1" s="1"/>
  <c r="BC322" i="1" s="1"/>
  <c r="BI322" i="1" s="1"/>
  <c r="BO322" i="1" s="1"/>
  <c r="BV315" i="1"/>
  <c r="BV310" i="1" s="1"/>
  <c r="BV309" i="1" s="1"/>
  <c r="AD323" i="1"/>
  <c r="AJ323" i="1" s="1"/>
  <c r="AP323" i="1" s="1"/>
  <c r="AV323" i="1" s="1"/>
  <c r="BB323" i="1" s="1"/>
  <c r="BH323" i="1" s="1"/>
  <c r="BN323" i="1" s="1"/>
  <c r="M323" i="1"/>
  <c r="S323" i="1" s="1"/>
  <c r="Y323" i="1" s="1"/>
  <c r="AE323" i="1" s="1"/>
  <c r="AK323" i="1" s="1"/>
  <c r="AQ323" i="1" s="1"/>
  <c r="AW323" i="1" s="1"/>
  <c r="BC323" i="1" s="1"/>
  <c r="BI323" i="1" s="1"/>
  <c r="BO323" i="1" s="1"/>
  <c r="AF325" i="1"/>
  <c r="AL325" i="1" s="1"/>
  <c r="AR325" i="1" s="1"/>
  <c r="AX325" i="1" s="1"/>
  <c r="BD325" i="1" s="1"/>
  <c r="BJ325" i="1" s="1"/>
  <c r="BP325" i="1" s="1"/>
  <c r="BU325" i="1" s="1"/>
  <c r="BZ325" i="1" s="1"/>
  <c r="CF325" i="1" s="1"/>
  <c r="CL325" i="1" s="1"/>
  <c r="CR325" i="1" s="1"/>
  <c r="Y325" i="1"/>
  <c r="AE325" i="1" s="1"/>
  <c r="AK325" i="1" s="1"/>
  <c r="AQ325" i="1" s="1"/>
  <c r="AW325" i="1" s="1"/>
  <c r="BC325" i="1" s="1"/>
  <c r="BI325" i="1" s="1"/>
  <c r="BO325" i="1" s="1"/>
  <c r="BT325" i="1" s="1"/>
  <c r="BY325" i="1" s="1"/>
  <c r="CE325" i="1" s="1"/>
  <c r="CK325" i="1" s="1"/>
  <c r="CQ325" i="1" s="1"/>
  <c r="BS325" i="1"/>
  <c r="BX325" i="1" s="1"/>
  <c r="CD325" i="1" s="1"/>
  <c r="CJ325" i="1" s="1"/>
  <c r="CP325" i="1" s="1"/>
  <c r="AF326" i="1"/>
  <c r="AL326" i="1" s="1"/>
  <c r="AR326" i="1" s="1"/>
  <c r="AX326" i="1" s="1"/>
  <c r="BD326" i="1" s="1"/>
  <c r="BJ326" i="1" s="1"/>
  <c r="BP326" i="1" s="1"/>
  <c r="BU326" i="1" s="1"/>
  <c r="BZ326" i="1" s="1"/>
  <c r="CF326" i="1" s="1"/>
  <c r="CL326" i="1" s="1"/>
  <c r="CR326" i="1" s="1"/>
  <c r="Y326" i="1"/>
  <c r="AE326" i="1" s="1"/>
  <c r="AK326" i="1" s="1"/>
  <c r="AQ326" i="1" s="1"/>
  <c r="AW326" i="1" s="1"/>
  <c r="BC326" i="1" s="1"/>
  <c r="BI326" i="1" s="1"/>
  <c r="BO326" i="1" s="1"/>
  <c r="BT326" i="1" s="1"/>
  <c r="BY326" i="1" s="1"/>
  <c r="CE326" i="1" s="1"/>
  <c r="CK326" i="1" s="1"/>
  <c r="CQ326" i="1" s="1"/>
  <c r="BS326" i="1"/>
  <c r="BX326" i="1" s="1"/>
  <c r="CD326" i="1" s="1"/>
  <c r="CJ326" i="1" s="1"/>
  <c r="CP326" i="1" s="1"/>
  <c r="AF327" i="1"/>
  <c r="AL327" i="1" s="1"/>
  <c r="AR327" i="1" s="1"/>
  <c r="AX327" i="1" s="1"/>
  <c r="BD327" i="1" s="1"/>
  <c r="BJ327" i="1" s="1"/>
  <c r="BP327" i="1" s="1"/>
  <c r="BU327" i="1" s="1"/>
  <c r="BZ327" i="1" s="1"/>
  <c r="CF327" i="1" s="1"/>
  <c r="CL327" i="1" s="1"/>
  <c r="CR327" i="1" s="1"/>
  <c r="Y327" i="1"/>
  <c r="AE327" i="1" s="1"/>
  <c r="AK327" i="1" s="1"/>
  <c r="AQ327" i="1" s="1"/>
  <c r="AW327" i="1" s="1"/>
  <c r="BC327" i="1" s="1"/>
  <c r="BI327" i="1" s="1"/>
  <c r="BO327" i="1" s="1"/>
  <c r="BT327" i="1" s="1"/>
  <c r="BY327" i="1" s="1"/>
  <c r="CE327" i="1" s="1"/>
  <c r="CK327" i="1" s="1"/>
  <c r="CQ327" i="1" s="1"/>
  <c r="BS327" i="1"/>
  <c r="BX327" i="1" s="1"/>
  <c r="CD327" i="1" s="1"/>
  <c r="CJ327" i="1" s="1"/>
  <c r="CP327" i="1" s="1"/>
  <c r="AS310" i="1"/>
  <c r="AS309" i="1" s="1"/>
  <c r="CC310" i="1"/>
  <c r="CC309" i="1" s="1"/>
  <c r="CS310" i="1"/>
  <c r="CS309" i="1" s="1"/>
  <c r="AP335" i="1"/>
  <c r="AV335" i="1" s="1"/>
  <c r="BB335" i="1" s="1"/>
  <c r="BH335" i="1" s="1"/>
  <c r="BN335" i="1" s="1"/>
  <c r="Z337" i="1"/>
  <c r="AF337" i="1" s="1"/>
  <c r="AL337" i="1" s="1"/>
  <c r="AR337" i="1" s="1"/>
  <c r="AX337" i="1" s="1"/>
  <c r="BD337" i="1" s="1"/>
  <c r="BJ337" i="1" s="1"/>
  <c r="BP337" i="1" s="1"/>
  <c r="BU337" i="1" s="1"/>
  <c r="BZ337" i="1" s="1"/>
  <c r="CF337" i="1" s="1"/>
  <c r="CL337" i="1" s="1"/>
  <c r="CR337" i="1" s="1"/>
  <c r="Z338" i="1"/>
  <c r="AF338" i="1" s="1"/>
  <c r="AL338" i="1" s="1"/>
  <c r="AR338" i="1" s="1"/>
  <c r="AX338" i="1" s="1"/>
  <c r="BD338" i="1" s="1"/>
  <c r="BJ338" i="1" s="1"/>
  <c r="BP338" i="1" s="1"/>
  <c r="BU338" i="1" s="1"/>
  <c r="BZ338" i="1" s="1"/>
  <c r="CF338" i="1" s="1"/>
  <c r="CL338" i="1" s="1"/>
  <c r="CR338" i="1" s="1"/>
  <c r="Z339" i="1"/>
  <c r="AF339" i="1" s="1"/>
  <c r="AL339" i="1" s="1"/>
  <c r="AR339" i="1" s="1"/>
  <c r="AX339" i="1" s="1"/>
  <c r="BD339" i="1" s="1"/>
  <c r="BJ339" i="1" s="1"/>
  <c r="BP339" i="1" s="1"/>
  <c r="BU339" i="1" s="1"/>
  <c r="BZ339" i="1" s="1"/>
  <c r="CF339" i="1" s="1"/>
  <c r="CL339" i="1" s="1"/>
  <c r="CR339" i="1" s="1"/>
  <c r="BT339" i="1"/>
  <c r="BY339" i="1" s="1"/>
  <c r="CE339" i="1" s="1"/>
  <c r="CK339" i="1" s="1"/>
  <c r="CQ339" i="1" s="1"/>
  <c r="AF342" i="1"/>
  <c r="AL342" i="1" s="1"/>
  <c r="AR342" i="1" s="1"/>
  <c r="AX342" i="1" s="1"/>
  <c r="BD342" i="1" s="1"/>
  <c r="BJ342" i="1" s="1"/>
  <c r="BP342" i="1" s="1"/>
  <c r="BU342" i="1" s="1"/>
  <c r="BZ342" i="1" s="1"/>
  <c r="CF342" i="1" s="1"/>
  <c r="CL342" i="1" s="1"/>
  <c r="CR342" i="1" s="1"/>
  <c r="Y342" i="1"/>
  <c r="AE342" i="1" s="1"/>
  <c r="AK342" i="1" s="1"/>
  <c r="AQ342" i="1" s="1"/>
  <c r="AW342" i="1" s="1"/>
  <c r="BC342" i="1" s="1"/>
  <c r="BI342" i="1" s="1"/>
  <c r="BO342" i="1" s="1"/>
  <c r="BT342" i="1" s="1"/>
  <c r="BY342" i="1" s="1"/>
  <c r="CE342" i="1" s="1"/>
  <c r="CK342" i="1" s="1"/>
  <c r="CQ342" i="1" s="1"/>
  <c r="AF343" i="1"/>
  <c r="AL343" i="1" s="1"/>
  <c r="AR343" i="1" s="1"/>
  <c r="AX343" i="1" s="1"/>
  <c r="BD343" i="1" s="1"/>
  <c r="BJ343" i="1" s="1"/>
  <c r="BP343" i="1" s="1"/>
  <c r="BU343" i="1" s="1"/>
  <c r="BZ343" i="1" s="1"/>
  <c r="CF343" i="1" s="1"/>
  <c r="CL343" i="1" s="1"/>
  <c r="CR343" i="1" s="1"/>
  <c r="Y343" i="1"/>
  <c r="AE343" i="1" s="1"/>
  <c r="AK343" i="1" s="1"/>
  <c r="AQ343" i="1" s="1"/>
  <c r="AW343" i="1" s="1"/>
  <c r="BC343" i="1" s="1"/>
  <c r="BI343" i="1" s="1"/>
  <c r="BO343" i="1" s="1"/>
  <c r="BT343" i="1" s="1"/>
  <c r="BY343" i="1" s="1"/>
  <c r="CE343" i="1" s="1"/>
  <c r="CK343" i="1" s="1"/>
  <c r="CQ343" i="1" s="1"/>
  <c r="AF344" i="1"/>
  <c r="AL344" i="1" s="1"/>
  <c r="AR344" i="1" s="1"/>
  <c r="AX344" i="1" s="1"/>
  <c r="BD344" i="1" s="1"/>
  <c r="BJ344" i="1" s="1"/>
  <c r="BP344" i="1" s="1"/>
  <c r="BU344" i="1" s="1"/>
  <c r="BZ344" i="1" s="1"/>
  <c r="CF344" i="1" s="1"/>
  <c r="CL344" i="1" s="1"/>
  <c r="CR344" i="1" s="1"/>
  <c r="Y344" i="1"/>
  <c r="AE344" i="1" s="1"/>
  <c r="AK344" i="1" s="1"/>
  <c r="AQ344" i="1" s="1"/>
  <c r="AW344" i="1" s="1"/>
  <c r="BC344" i="1" s="1"/>
  <c r="BI344" i="1" s="1"/>
  <c r="BO344" i="1" s="1"/>
  <c r="BT344" i="1" s="1"/>
  <c r="BY344" i="1" s="1"/>
  <c r="CE344" i="1" s="1"/>
  <c r="CK344" i="1" s="1"/>
  <c r="CQ344" i="1" s="1"/>
  <c r="AE348" i="1"/>
  <c r="AK348" i="1" s="1"/>
  <c r="AQ348" i="1" s="1"/>
  <c r="AW348" i="1" s="1"/>
  <c r="BC348" i="1" s="1"/>
  <c r="BI348" i="1" s="1"/>
  <c r="BO348" i="1" s="1"/>
  <c r="BT348" i="1" s="1"/>
  <c r="BY348" i="1" s="1"/>
  <c r="CE348" i="1" s="1"/>
  <c r="CK348" i="1" s="1"/>
  <c r="CQ348" i="1" s="1"/>
  <c r="AE349" i="1"/>
  <c r="AK349" i="1" s="1"/>
  <c r="AQ349" i="1" s="1"/>
  <c r="AW349" i="1" s="1"/>
  <c r="BC349" i="1" s="1"/>
  <c r="BI349" i="1" s="1"/>
  <c r="BO349" i="1" s="1"/>
  <c r="BT349" i="1" s="1"/>
  <c r="BY349" i="1" s="1"/>
  <c r="CE349" i="1" s="1"/>
  <c r="CK349" i="1" s="1"/>
  <c r="CQ349" i="1" s="1"/>
  <c r="AE350" i="1"/>
  <c r="AK350" i="1" s="1"/>
  <c r="AQ350" i="1" s="1"/>
  <c r="AW350" i="1" s="1"/>
  <c r="BC350" i="1" s="1"/>
  <c r="BI350" i="1" s="1"/>
  <c r="BO350" i="1" s="1"/>
  <c r="BT350" i="1" s="1"/>
  <c r="BY350" i="1" s="1"/>
  <c r="CE350" i="1" s="1"/>
  <c r="CK350" i="1" s="1"/>
  <c r="CQ350" i="1" s="1"/>
  <c r="CL353" i="1"/>
  <c r="CR353" i="1" s="1"/>
  <c r="CH347" i="1"/>
  <c r="CH346" i="1" s="1"/>
  <c r="CN347" i="1"/>
  <c r="CN346" i="1" s="1"/>
  <c r="AF359" i="1"/>
  <c r="AL359" i="1" s="1"/>
  <c r="AR359" i="1" s="1"/>
  <c r="AX359" i="1" s="1"/>
  <c r="BD359" i="1" s="1"/>
  <c r="BJ359" i="1" s="1"/>
  <c r="BP359" i="1" s="1"/>
  <c r="BU359" i="1" s="1"/>
  <c r="BZ359" i="1" s="1"/>
  <c r="CF359" i="1" s="1"/>
  <c r="CL359" i="1" s="1"/>
  <c r="CR359" i="1" s="1"/>
  <c r="Y359" i="1"/>
  <c r="AE359" i="1" s="1"/>
  <c r="AK359" i="1" s="1"/>
  <c r="AQ359" i="1" s="1"/>
  <c r="AW359" i="1" s="1"/>
  <c r="BC359" i="1" s="1"/>
  <c r="BI359" i="1" s="1"/>
  <c r="BO359" i="1" s="1"/>
  <c r="BT359" i="1" s="1"/>
  <c r="BY359" i="1" s="1"/>
  <c r="CE359" i="1" s="1"/>
  <c r="CK359" i="1" s="1"/>
  <c r="CQ359" i="1" s="1"/>
  <c r="BS359" i="1"/>
  <c r="BX359" i="1" s="1"/>
  <c r="CD359" i="1" s="1"/>
  <c r="CJ359" i="1" s="1"/>
  <c r="CP359" i="1" s="1"/>
  <c r="AF360" i="1"/>
  <c r="AL360" i="1" s="1"/>
  <c r="AR360" i="1" s="1"/>
  <c r="AX360" i="1" s="1"/>
  <c r="BD360" i="1" s="1"/>
  <c r="BJ360" i="1" s="1"/>
  <c r="BP360" i="1" s="1"/>
  <c r="BU360" i="1" s="1"/>
  <c r="BZ360" i="1" s="1"/>
  <c r="CF360" i="1" s="1"/>
  <c r="CL360" i="1" s="1"/>
  <c r="CR360" i="1" s="1"/>
  <c r="Y360" i="1"/>
  <c r="AE360" i="1" s="1"/>
  <c r="AK360" i="1" s="1"/>
  <c r="AQ360" i="1" s="1"/>
  <c r="AW360" i="1" s="1"/>
  <c r="BC360" i="1" s="1"/>
  <c r="BI360" i="1" s="1"/>
  <c r="BO360" i="1" s="1"/>
  <c r="BT360" i="1" s="1"/>
  <c r="BY360" i="1" s="1"/>
  <c r="CE360" i="1" s="1"/>
  <c r="CK360" i="1" s="1"/>
  <c r="CQ360" i="1" s="1"/>
  <c r="BS360" i="1"/>
  <c r="BX360" i="1" s="1"/>
  <c r="CD360" i="1" s="1"/>
  <c r="CJ360" i="1" s="1"/>
  <c r="CP360" i="1" s="1"/>
  <c r="AF361" i="1"/>
  <c r="AL361" i="1" s="1"/>
  <c r="AR361" i="1" s="1"/>
  <c r="AX361" i="1" s="1"/>
  <c r="BD361" i="1" s="1"/>
  <c r="BJ361" i="1" s="1"/>
  <c r="BP361" i="1" s="1"/>
  <c r="BU361" i="1" s="1"/>
  <c r="BZ361" i="1" s="1"/>
  <c r="CF361" i="1" s="1"/>
  <c r="CL361" i="1" s="1"/>
  <c r="CR361" i="1" s="1"/>
  <c r="Y361" i="1"/>
  <c r="AE361" i="1" s="1"/>
  <c r="AK361" i="1" s="1"/>
  <c r="AQ361" i="1" s="1"/>
  <c r="AW361" i="1" s="1"/>
  <c r="BC361" i="1" s="1"/>
  <c r="BI361" i="1" s="1"/>
  <c r="BO361" i="1" s="1"/>
  <c r="BT361" i="1" s="1"/>
  <c r="BY361" i="1" s="1"/>
  <c r="CE361" i="1" s="1"/>
  <c r="CK361" i="1" s="1"/>
  <c r="CQ361" i="1" s="1"/>
  <c r="BS361" i="1"/>
  <c r="BX361" i="1" s="1"/>
  <c r="CD361" i="1" s="1"/>
  <c r="CJ361" i="1" s="1"/>
  <c r="CP361" i="1" s="1"/>
  <c r="AB358" i="1"/>
  <c r="AB357" i="1" s="1"/>
  <c r="AB356" i="1" s="1"/>
  <c r="AZ358" i="1"/>
  <c r="AZ357" i="1" s="1"/>
  <c r="AZ356" i="1" s="1"/>
  <c r="AF365" i="1"/>
  <c r="AL365" i="1" s="1"/>
  <c r="AR365" i="1" s="1"/>
  <c r="AX365" i="1" s="1"/>
  <c r="BD365" i="1" s="1"/>
  <c r="BJ365" i="1" s="1"/>
  <c r="BP365" i="1" s="1"/>
  <c r="BU365" i="1" s="1"/>
  <c r="BZ365" i="1" s="1"/>
  <c r="CF365" i="1" s="1"/>
  <c r="CL365" i="1" s="1"/>
  <c r="CR365" i="1" s="1"/>
  <c r="R368" i="1"/>
  <c r="X368" i="1" s="1"/>
  <c r="AD368" i="1" s="1"/>
  <c r="AJ368" i="1" s="1"/>
  <c r="AP368" i="1" s="1"/>
  <c r="AV368" i="1" s="1"/>
  <c r="BB368" i="1" s="1"/>
  <c r="BH368" i="1" s="1"/>
  <c r="BN368" i="1" s="1"/>
  <c r="BS368" i="1" s="1"/>
  <c r="BX368" i="1" s="1"/>
  <c r="CD368" i="1" s="1"/>
  <c r="CJ368" i="1" s="1"/>
  <c r="CP368" i="1" s="1"/>
  <c r="Y369" i="1"/>
  <c r="AE369" i="1" s="1"/>
  <c r="AK369" i="1" s="1"/>
  <c r="AQ369" i="1" s="1"/>
  <c r="AW369" i="1" s="1"/>
  <c r="BC369" i="1" s="1"/>
  <c r="BI369" i="1" s="1"/>
  <c r="BO369" i="1" s="1"/>
  <c r="N369" i="1"/>
  <c r="T369" i="1" s="1"/>
  <c r="Z369" i="1" s="1"/>
  <c r="AF369" i="1" s="1"/>
  <c r="AL369" i="1" s="1"/>
  <c r="AR369" i="1" s="1"/>
  <c r="AX369" i="1" s="1"/>
  <c r="BD369" i="1" s="1"/>
  <c r="BJ369" i="1" s="1"/>
  <c r="BP369" i="1" s="1"/>
  <c r="BU369" i="1" s="1"/>
  <c r="BZ369" i="1" s="1"/>
  <c r="CF369" i="1" s="1"/>
  <c r="CL369" i="1" s="1"/>
  <c r="CR369" i="1" s="1"/>
  <c r="CH367" i="1"/>
  <c r="CH358" i="1" s="1"/>
  <c r="CH357" i="1" s="1"/>
  <c r="CH356" i="1" s="1"/>
  <c r="AF374" i="1"/>
  <c r="AL374" i="1" s="1"/>
  <c r="AR374" i="1" s="1"/>
  <c r="AX374" i="1" s="1"/>
  <c r="BD374" i="1" s="1"/>
  <c r="BJ374" i="1" s="1"/>
  <c r="BP374" i="1" s="1"/>
  <c r="BU374" i="1" s="1"/>
  <c r="BZ374" i="1" s="1"/>
  <c r="CF374" i="1" s="1"/>
  <c r="CL374" i="1" s="1"/>
  <c r="CR374" i="1" s="1"/>
  <c r="U367" i="1"/>
  <c r="U358" i="1" s="1"/>
  <c r="U357" i="1" s="1"/>
  <c r="U356" i="1" s="1"/>
  <c r="AS367" i="1"/>
  <c r="AS358" i="1" s="1"/>
  <c r="AS357" i="1" s="1"/>
  <c r="AS356" i="1" s="1"/>
  <c r="BS374" i="1"/>
  <c r="BX374" i="1" s="1"/>
  <c r="CD374" i="1" s="1"/>
  <c r="CJ374" i="1" s="1"/>
  <c r="CP374" i="1" s="1"/>
  <c r="CO367" i="1"/>
  <c r="CO358" i="1" s="1"/>
  <c r="CO357" i="1" s="1"/>
  <c r="CO356" i="1" s="1"/>
  <c r="Z375" i="1"/>
  <c r="AF375" i="1" s="1"/>
  <c r="AL375" i="1" s="1"/>
  <c r="AR375" i="1" s="1"/>
  <c r="AX375" i="1" s="1"/>
  <c r="BD375" i="1" s="1"/>
  <c r="BJ375" i="1" s="1"/>
  <c r="BP375" i="1" s="1"/>
  <c r="BU375" i="1" s="1"/>
  <c r="BZ375" i="1" s="1"/>
  <c r="CF375" i="1" s="1"/>
  <c r="CL375" i="1" s="1"/>
  <c r="CR375" i="1" s="1"/>
  <c r="BS375" i="1"/>
  <c r="BX375" i="1" s="1"/>
  <c r="CD375" i="1" s="1"/>
  <c r="CJ375" i="1" s="1"/>
  <c r="CP375" i="1" s="1"/>
  <c r="Z377" i="1"/>
  <c r="AF377" i="1" s="1"/>
  <c r="AL377" i="1" s="1"/>
  <c r="AR377" i="1" s="1"/>
  <c r="AX377" i="1" s="1"/>
  <c r="BD377" i="1" s="1"/>
  <c r="BJ377" i="1" s="1"/>
  <c r="BP377" i="1" s="1"/>
  <c r="BU377" i="1" s="1"/>
  <c r="BZ377" i="1" s="1"/>
  <c r="CF377" i="1" s="1"/>
  <c r="CL377" i="1" s="1"/>
  <c r="CR377" i="1" s="1"/>
  <c r="Z378" i="1"/>
  <c r="AF378" i="1" s="1"/>
  <c r="AL378" i="1" s="1"/>
  <c r="AR378" i="1" s="1"/>
  <c r="AX378" i="1" s="1"/>
  <c r="BD378" i="1" s="1"/>
  <c r="BJ378" i="1" s="1"/>
  <c r="BP378" i="1" s="1"/>
  <c r="BU378" i="1" s="1"/>
  <c r="BZ378" i="1" s="1"/>
  <c r="CF378" i="1" s="1"/>
  <c r="CL378" i="1" s="1"/>
  <c r="CR378" i="1" s="1"/>
  <c r="N379" i="1"/>
  <c r="T379" i="1" s="1"/>
  <c r="Z379" i="1" s="1"/>
  <c r="AF379" i="1" s="1"/>
  <c r="AL379" i="1" s="1"/>
  <c r="AR379" i="1" s="1"/>
  <c r="AX379" i="1" s="1"/>
  <c r="BD379" i="1" s="1"/>
  <c r="BJ379" i="1" s="1"/>
  <c r="BP379" i="1" s="1"/>
  <c r="BU379" i="1" s="1"/>
  <c r="BZ379" i="1" s="1"/>
  <c r="CF379" i="1" s="1"/>
  <c r="CL379" i="1" s="1"/>
  <c r="CR379" i="1" s="1"/>
  <c r="P382" i="1"/>
  <c r="AA357" i="1"/>
  <c r="AY357" i="1"/>
  <c r="AY356" i="1" s="1"/>
  <c r="BW357" i="1"/>
  <c r="BW356" i="1" s="1"/>
  <c r="I387" i="1"/>
  <c r="G388" i="1"/>
  <c r="CM387" i="1"/>
  <c r="CM386" i="1" s="1"/>
  <c r="R390" i="1"/>
  <c r="X390" i="1" s="1"/>
  <c r="AD390" i="1" s="1"/>
  <c r="AJ390" i="1" s="1"/>
  <c r="AP390" i="1" s="1"/>
  <c r="AV390" i="1" s="1"/>
  <c r="BB390" i="1" s="1"/>
  <c r="BH390" i="1" s="1"/>
  <c r="BN390" i="1" s="1"/>
  <c r="G393" i="1"/>
  <c r="N394" i="1"/>
  <c r="T394" i="1" s="1"/>
  <c r="Z394" i="1" s="1"/>
  <c r="AF394" i="1" s="1"/>
  <c r="AL394" i="1" s="1"/>
  <c r="AR394" i="1" s="1"/>
  <c r="AX394" i="1" s="1"/>
  <c r="BD394" i="1" s="1"/>
  <c r="BJ394" i="1" s="1"/>
  <c r="BP394" i="1" s="1"/>
  <c r="BU394" i="1" s="1"/>
  <c r="BZ394" i="1" s="1"/>
  <c r="CF394" i="1" s="1"/>
  <c r="CL394" i="1" s="1"/>
  <c r="CR394" i="1" s="1"/>
  <c r="N401" i="1"/>
  <c r="T401" i="1" s="1"/>
  <c r="Z401" i="1" s="1"/>
  <c r="AF401" i="1" s="1"/>
  <c r="AL401" i="1" s="1"/>
  <c r="AR401" i="1" s="1"/>
  <c r="AX401" i="1" s="1"/>
  <c r="BD401" i="1" s="1"/>
  <c r="BJ401" i="1" s="1"/>
  <c r="BP401" i="1" s="1"/>
  <c r="BU401" i="1" s="1"/>
  <c r="BZ401" i="1" s="1"/>
  <c r="CF401" i="1" s="1"/>
  <c r="CL401" i="1" s="1"/>
  <c r="CR401" i="1" s="1"/>
  <c r="L405" i="1"/>
  <c r="R405" i="1" s="1"/>
  <c r="X405" i="1" s="1"/>
  <c r="AD405" i="1" s="1"/>
  <c r="AJ405" i="1" s="1"/>
  <c r="AP405" i="1" s="1"/>
  <c r="AV405" i="1" s="1"/>
  <c r="BB405" i="1" s="1"/>
  <c r="BH405" i="1" s="1"/>
  <c r="BN405" i="1" s="1"/>
  <c r="BS405" i="1" s="1"/>
  <c r="BX405" i="1" s="1"/>
  <c r="CD405" i="1" s="1"/>
  <c r="CJ405" i="1" s="1"/>
  <c r="CP405" i="1" s="1"/>
  <c r="X407" i="1"/>
  <c r="AD407" i="1" s="1"/>
  <c r="AJ407" i="1" s="1"/>
  <c r="AP407" i="1" s="1"/>
  <c r="AV407" i="1" s="1"/>
  <c r="BB407" i="1" s="1"/>
  <c r="BH407" i="1" s="1"/>
  <c r="BN407" i="1" s="1"/>
  <c r="M407" i="1"/>
  <c r="S407" i="1" s="1"/>
  <c r="Y407" i="1" s="1"/>
  <c r="AE407" i="1" s="1"/>
  <c r="AK407" i="1" s="1"/>
  <c r="AQ407" i="1" s="1"/>
  <c r="AW407" i="1" s="1"/>
  <c r="BC407" i="1" s="1"/>
  <c r="BI407" i="1" s="1"/>
  <c r="BO407" i="1" s="1"/>
  <c r="BT407" i="1" s="1"/>
  <c r="BY407" i="1" s="1"/>
  <c r="CE407" i="1" s="1"/>
  <c r="CK407" i="1" s="1"/>
  <c r="CQ407" i="1" s="1"/>
  <c r="X408" i="1"/>
  <c r="AD408" i="1" s="1"/>
  <c r="AJ408" i="1" s="1"/>
  <c r="AP408" i="1" s="1"/>
  <c r="AV408" i="1" s="1"/>
  <c r="BB408" i="1" s="1"/>
  <c r="BH408" i="1" s="1"/>
  <c r="BN408" i="1" s="1"/>
  <c r="X409" i="1"/>
  <c r="AD409" i="1" s="1"/>
  <c r="AJ409" i="1" s="1"/>
  <c r="AP409" i="1" s="1"/>
  <c r="AV409" i="1" s="1"/>
  <c r="BB409" i="1" s="1"/>
  <c r="BH409" i="1" s="1"/>
  <c r="BN409" i="1" s="1"/>
  <c r="G412" i="1"/>
  <c r="N413" i="1"/>
  <c r="T413" i="1" s="1"/>
  <c r="Z413" i="1" s="1"/>
  <c r="AF413" i="1" s="1"/>
  <c r="AL413" i="1" s="1"/>
  <c r="AR413" i="1" s="1"/>
  <c r="AX413" i="1" s="1"/>
  <c r="BD413" i="1" s="1"/>
  <c r="BJ413" i="1" s="1"/>
  <c r="BP413" i="1" s="1"/>
  <c r="BU413" i="1" s="1"/>
  <c r="BZ413" i="1" s="1"/>
  <c r="CF413" i="1" s="1"/>
  <c r="CL413" i="1" s="1"/>
  <c r="CR413" i="1" s="1"/>
  <c r="M415" i="1"/>
  <c r="S415" i="1" s="1"/>
  <c r="Y415" i="1" s="1"/>
  <c r="AE415" i="1" s="1"/>
  <c r="AK415" i="1" s="1"/>
  <c r="AQ415" i="1" s="1"/>
  <c r="AW415" i="1" s="1"/>
  <c r="BC415" i="1" s="1"/>
  <c r="BI415" i="1" s="1"/>
  <c r="BO415" i="1" s="1"/>
  <c r="BT415" i="1" s="1"/>
  <c r="BY415" i="1" s="1"/>
  <c r="CE415" i="1" s="1"/>
  <c r="CK415" i="1" s="1"/>
  <c r="CQ415" i="1" s="1"/>
  <c r="CN412" i="1"/>
  <c r="CN411" i="1" s="1"/>
  <c r="CN398" i="1" s="1"/>
  <c r="O423" i="1"/>
  <c r="O422" i="1" s="1"/>
  <c r="O417" i="1" s="1"/>
  <c r="O397" i="1" s="1"/>
  <c r="AM423" i="1"/>
  <c r="AM422" i="1" s="1"/>
  <c r="AM417" i="1" s="1"/>
  <c r="AM397" i="1" s="1"/>
  <c r="BK423" i="1"/>
  <c r="BK422" i="1" s="1"/>
  <c r="CI423" i="1"/>
  <c r="CI422" i="1" s="1"/>
  <c r="N431" i="1"/>
  <c r="T431" i="1" s="1"/>
  <c r="Z431" i="1" s="1"/>
  <c r="AF431" i="1" s="1"/>
  <c r="AL431" i="1" s="1"/>
  <c r="AR431" i="1" s="1"/>
  <c r="AX431" i="1" s="1"/>
  <c r="BD431" i="1" s="1"/>
  <c r="BJ431" i="1" s="1"/>
  <c r="BP431" i="1" s="1"/>
  <c r="BU431" i="1" s="1"/>
  <c r="BZ431" i="1" s="1"/>
  <c r="CF431" i="1" s="1"/>
  <c r="CL431" i="1" s="1"/>
  <c r="CR431" i="1" s="1"/>
  <c r="Y433" i="1"/>
  <c r="AE433" i="1" s="1"/>
  <c r="AK433" i="1" s="1"/>
  <c r="AQ433" i="1" s="1"/>
  <c r="AW433" i="1" s="1"/>
  <c r="BC433" i="1" s="1"/>
  <c r="BI433" i="1" s="1"/>
  <c r="BO433" i="1" s="1"/>
  <c r="BT433" i="1" s="1"/>
  <c r="BY433" i="1" s="1"/>
  <c r="CE433" i="1" s="1"/>
  <c r="CK433" i="1" s="1"/>
  <c r="CQ433" i="1" s="1"/>
  <c r="CN430" i="1"/>
  <c r="CN429" i="1" s="1"/>
  <c r="R434" i="1"/>
  <c r="X434" i="1" s="1"/>
  <c r="AD434" i="1" s="1"/>
  <c r="AJ434" i="1" s="1"/>
  <c r="AP434" i="1" s="1"/>
  <c r="AV434" i="1" s="1"/>
  <c r="BB434" i="1" s="1"/>
  <c r="BH434" i="1" s="1"/>
  <c r="BN434" i="1" s="1"/>
  <c r="BS434" i="1" s="1"/>
  <c r="BX434" i="1" s="1"/>
  <c r="CD434" i="1" s="1"/>
  <c r="CJ434" i="1" s="1"/>
  <c r="CP434" i="1" s="1"/>
  <c r="X438" i="1"/>
  <c r="AD438" i="1" s="1"/>
  <c r="AJ438" i="1" s="1"/>
  <c r="AP438" i="1" s="1"/>
  <c r="AV438" i="1" s="1"/>
  <c r="BB438" i="1" s="1"/>
  <c r="BH438" i="1" s="1"/>
  <c r="BN438" i="1" s="1"/>
  <c r="BS438" i="1" s="1"/>
  <c r="BX438" i="1" s="1"/>
  <c r="CD438" i="1" s="1"/>
  <c r="CJ438" i="1" s="1"/>
  <c r="CP438" i="1" s="1"/>
  <c r="U437" i="1"/>
  <c r="U436" i="1" s="1"/>
  <c r="U417" i="1" s="1"/>
  <c r="U397" i="1" s="1"/>
  <c r="AS437" i="1"/>
  <c r="AS436" i="1" s="1"/>
  <c r="AS417" i="1" s="1"/>
  <c r="AS397" i="1" s="1"/>
  <c r="BQ437" i="1"/>
  <c r="CO437" i="1"/>
  <c r="CO436" i="1" s="1"/>
  <c r="BT444" i="1"/>
  <c r="BY444" i="1" s="1"/>
  <c r="CE444" i="1" s="1"/>
  <c r="CK444" i="1" s="1"/>
  <c r="CQ444" i="1" s="1"/>
  <c r="AH417" i="1"/>
  <c r="M457" i="1"/>
  <c r="S457" i="1" s="1"/>
  <c r="Y457" i="1" s="1"/>
  <c r="AE457" i="1" s="1"/>
  <c r="AK457" i="1" s="1"/>
  <c r="AQ457" i="1" s="1"/>
  <c r="AW457" i="1" s="1"/>
  <c r="BC457" i="1" s="1"/>
  <c r="BI457" i="1" s="1"/>
  <c r="BO457" i="1" s="1"/>
  <c r="AH452" i="1"/>
  <c r="BF452" i="1"/>
  <c r="M458" i="1"/>
  <c r="S458" i="1" s="1"/>
  <c r="Y458" i="1" s="1"/>
  <c r="AE458" i="1" s="1"/>
  <c r="AK458" i="1" s="1"/>
  <c r="AQ458" i="1" s="1"/>
  <c r="AW458" i="1" s="1"/>
  <c r="BC458" i="1" s="1"/>
  <c r="BI458" i="1" s="1"/>
  <c r="BO458" i="1" s="1"/>
  <c r="M459" i="1"/>
  <c r="S459" i="1" s="1"/>
  <c r="Y459" i="1" s="1"/>
  <c r="AE459" i="1" s="1"/>
  <c r="AK459" i="1" s="1"/>
  <c r="AQ459" i="1" s="1"/>
  <c r="AW459" i="1" s="1"/>
  <c r="BC459" i="1" s="1"/>
  <c r="BI459" i="1" s="1"/>
  <c r="BO459" i="1" s="1"/>
  <c r="J469" i="1"/>
  <c r="J468" i="1" s="1"/>
  <c r="M468" i="1" s="1"/>
  <c r="S468" i="1" s="1"/>
  <c r="Y468" i="1" s="1"/>
  <c r="AE468" i="1" s="1"/>
  <c r="AK468" i="1" s="1"/>
  <c r="AQ468" i="1" s="1"/>
  <c r="AW468" i="1" s="1"/>
  <c r="BC468" i="1" s="1"/>
  <c r="BI468" i="1" s="1"/>
  <c r="BO468" i="1" s="1"/>
  <c r="BT468" i="1" s="1"/>
  <c r="BY468" i="1" s="1"/>
  <c r="CE468" i="1" s="1"/>
  <c r="CK468" i="1" s="1"/>
  <c r="CQ468" i="1" s="1"/>
  <c r="AU467" i="1"/>
  <c r="AU462" i="1" s="1"/>
  <c r="CM467" i="1"/>
  <c r="CM462" i="1" s="1"/>
  <c r="AH472" i="1"/>
  <c r="AH467" i="1" s="1"/>
  <c r="AH462" i="1" s="1"/>
  <c r="BF472" i="1"/>
  <c r="BF467" i="1" s="1"/>
  <c r="BF462" i="1" s="1"/>
  <c r="H479" i="1"/>
  <c r="CN479" i="1"/>
  <c r="CN478" i="1" s="1"/>
  <c r="CN477" i="1" s="1"/>
  <c r="F485" i="1"/>
  <c r="J485" i="1"/>
  <c r="J484" i="1" s="1"/>
  <c r="J477" i="1" s="1"/>
  <c r="BV485" i="1"/>
  <c r="BV484" i="1" s="1"/>
  <c r="BV477" i="1" s="1"/>
  <c r="CB492" i="1"/>
  <c r="CB491" i="1" s="1"/>
  <c r="CB490" i="1" s="1"/>
  <c r="G498" i="1"/>
  <c r="N499" i="1"/>
  <c r="T499" i="1" s="1"/>
  <c r="Z499" i="1" s="1"/>
  <c r="AF499" i="1" s="1"/>
  <c r="AL499" i="1" s="1"/>
  <c r="AR499" i="1" s="1"/>
  <c r="AX499" i="1" s="1"/>
  <c r="BD499" i="1" s="1"/>
  <c r="BJ499" i="1" s="1"/>
  <c r="BP499" i="1" s="1"/>
  <c r="BU499" i="1" s="1"/>
  <c r="BZ499" i="1" s="1"/>
  <c r="CF499" i="1" s="1"/>
  <c r="CL499" i="1" s="1"/>
  <c r="CR499" i="1" s="1"/>
  <c r="V498" i="1"/>
  <c r="V497" i="1" s="1"/>
  <c r="V490" i="1" s="1"/>
  <c r="AT498" i="1"/>
  <c r="AT497" i="1" s="1"/>
  <c r="AT490" i="1" s="1"/>
  <c r="BR498" i="1"/>
  <c r="H505" i="1"/>
  <c r="CI503" i="1"/>
  <c r="G518" i="1"/>
  <c r="R519" i="1"/>
  <c r="X519" i="1" s="1"/>
  <c r="AD519" i="1" s="1"/>
  <c r="AJ519" i="1" s="1"/>
  <c r="AP519" i="1" s="1"/>
  <c r="AV519" i="1" s="1"/>
  <c r="BB519" i="1" s="1"/>
  <c r="BH519" i="1" s="1"/>
  <c r="BN519" i="1" s="1"/>
  <c r="BS519" i="1" s="1"/>
  <c r="BX519" i="1" s="1"/>
  <c r="CD519" i="1" s="1"/>
  <c r="CJ519" i="1" s="1"/>
  <c r="CP519" i="1" s="1"/>
  <c r="I518" i="1"/>
  <c r="I517" i="1" s="1"/>
  <c r="H531" i="1"/>
  <c r="H530" i="1" s="1"/>
  <c r="N530" i="1" s="1"/>
  <c r="T530" i="1" s="1"/>
  <c r="Z530" i="1" s="1"/>
  <c r="AF530" i="1" s="1"/>
  <c r="AA516" i="1"/>
  <c r="AY516" i="1"/>
  <c r="BW516" i="1"/>
  <c r="X538" i="1"/>
  <c r="AD538" i="1" s="1"/>
  <c r="AJ538" i="1" s="1"/>
  <c r="AP538" i="1" s="1"/>
  <c r="AV538" i="1" s="1"/>
  <c r="BB538" i="1" s="1"/>
  <c r="BH538" i="1" s="1"/>
  <c r="BN538" i="1" s="1"/>
  <c r="BS538" i="1" s="1"/>
  <c r="BX538" i="1" s="1"/>
  <c r="CD538" i="1" s="1"/>
  <c r="CJ538" i="1" s="1"/>
  <c r="CP538" i="1" s="1"/>
  <c r="BQ540" i="1"/>
  <c r="L542" i="1"/>
  <c r="R542" i="1" s="1"/>
  <c r="X542" i="1" s="1"/>
  <c r="AD542" i="1" s="1"/>
  <c r="AJ542" i="1" s="1"/>
  <c r="AP542" i="1" s="1"/>
  <c r="AV542" i="1" s="1"/>
  <c r="BB542" i="1" s="1"/>
  <c r="BH542" i="1" s="1"/>
  <c r="BN542" i="1" s="1"/>
  <c r="F541" i="1"/>
  <c r="S542" i="1"/>
  <c r="Y542" i="1" s="1"/>
  <c r="AE542" i="1" s="1"/>
  <c r="AK542" i="1" s="1"/>
  <c r="AQ542" i="1" s="1"/>
  <c r="AW542" i="1" s="1"/>
  <c r="BC542" i="1" s="1"/>
  <c r="BI542" i="1" s="1"/>
  <c r="BO542" i="1" s="1"/>
  <c r="BT542" i="1" s="1"/>
  <c r="BY542" i="1" s="1"/>
  <c r="CE542" i="1" s="1"/>
  <c r="CK542" i="1" s="1"/>
  <c r="CQ542" i="1" s="1"/>
  <c r="BH555" i="1"/>
  <c r="BN555" i="1" s="1"/>
  <c r="BS555" i="1" s="1"/>
  <c r="BX555" i="1" s="1"/>
  <c r="CD555" i="1" s="1"/>
  <c r="CJ555" i="1" s="1"/>
  <c r="CP555" i="1" s="1"/>
  <c r="M558" i="1"/>
  <c r="S558" i="1" s="1"/>
  <c r="Y558" i="1" s="1"/>
  <c r="AE558" i="1" s="1"/>
  <c r="AK558" i="1" s="1"/>
  <c r="AQ558" i="1" s="1"/>
  <c r="AW558" i="1" s="1"/>
  <c r="BC558" i="1" s="1"/>
  <c r="BI558" i="1" s="1"/>
  <c r="BO558" i="1" s="1"/>
  <c r="N559" i="1"/>
  <c r="T559" i="1" s="1"/>
  <c r="Z559" i="1" s="1"/>
  <c r="AF559" i="1" s="1"/>
  <c r="AL559" i="1" s="1"/>
  <c r="AR559" i="1" s="1"/>
  <c r="AX559" i="1" s="1"/>
  <c r="BD559" i="1" s="1"/>
  <c r="BJ559" i="1" s="1"/>
  <c r="BP559" i="1" s="1"/>
  <c r="BU559" i="1" s="1"/>
  <c r="BZ559" i="1" s="1"/>
  <c r="CF559" i="1" s="1"/>
  <c r="CL559" i="1" s="1"/>
  <c r="CR559" i="1" s="1"/>
  <c r="Q557" i="1"/>
  <c r="Q548" i="1" s="1"/>
  <c r="Q547" i="1" s="1"/>
  <c r="CG557" i="1"/>
  <c r="CG548" i="1" s="1"/>
  <c r="AC548" i="1"/>
  <c r="AC547" i="1" s="1"/>
  <c r="BA548" i="1"/>
  <c r="BA547" i="1" s="1"/>
  <c r="BR557" i="1"/>
  <c r="BT557" i="1" s="1"/>
  <c r="BY557" i="1" s="1"/>
  <c r="CE557" i="1" s="1"/>
  <c r="CK557" i="1" s="1"/>
  <c r="CQ557" i="1" s="1"/>
  <c r="CS548" i="1"/>
  <c r="CS547" i="1" s="1"/>
  <c r="N566" i="1"/>
  <c r="T566" i="1" s="1"/>
  <c r="Z566" i="1" s="1"/>
  <c r="AF566" i="1" s="1"/>
  <c r="AL566" i="1" s="1"/>
  <c r="AR566" i="1" s="1"/>
  <c r="AX566" i="1" s="1"/>
  <c r="BD566" i="1" s="1"/>
  <c r="BJ566" i="1" s="1"/>
  <c r="BP566" i="1" s="1"/>
  <c r="BU566" i="1" s="1"/>
  <c r="BZ566" i="1" s="1"/>
  <c r="CF566" i="1" s="1"/>
  <c r="CL566" i="1" s="1"/>
  <c r="CR566" i="1" s="1"/>
  <c r="H565" i="1"/>
  <c r="AD566" i="1"/>
  <c r="AJ566" i="1" s="1"/>
  <c r="AP566" i="1" s="1"/>
  <c r="AV566" i="1" s="1"/>
  <c r="BB566" i="1" s="1"/>
  <c r="BH566" i="1" s="1"/>
  <c r="BN566" i="1" s="1"/>
  <c r="N579" i="1"/>
  <c r="T579" i="1" s="1"/>
  <c r="Z579" i="1" s="1"/>
  <c r="AF579" i="1" s="1"/>
  <c r="AL579" i="1" s="1"/>
  <c r="AR579" i="1" s="1"/>
  <c r="AX579" i="1" s="1"/>
  <c r="BD579" i="1" s="1"/>
  <c r="BJ579" i="1" s="1"/>
  <c r="BP579" i="1" s="1"/>
  <c r="BU579" i="1" s="1"/>
  <c r="BZ579" i="1" s="1"/>
  <c r="CF579" i="1" s="1"/>
  <c r="CL579" i="1" s="1"/>
  <c r="CR579" i="1" s="1"/>
  <c r="N581" i="1"/>
  <c r="T581" i="1" s="1"/>
  <c r="Z581" i="1" s="1"/>
  <c r="AF581" i="1" s="1"/>
  <c r="AL581" i="1" s="1"/>
  <c r="AR581" i="1" s="1"/>
  <c r="AX581" i="1" s="1"/>
  <c r="BD581" i="1" s="1"/>
  <c r="BJ581" i="1" s="1"/>
  <c r="BP581" i="1" s="1"/>
  <c r="BU581" i="1" s="1"/>
  <c r="BZ581" i="1" s="1"/>
  <c r="CF581" i="1" s="1"/>
  <c r="CL581" i="1" s="1"/>
  <c r="CR581" i="1" s="1"/>
  <c r="J584" i="1"/>
  <c r="M584" i="1" s="1"/>
  <c r="S584" i="1" s="1"/>
  <c r="Y584" i="1" s="1"/>
  <c r="AE584" i="1" s="1"/>
  <c r="AK584" i="1" s="1"/>
  <c r="AQ584" i="1" s="1"/>
  <c r="AW584" i="1" s="1"/>
  <c r="BC584" i="1" s="1"/>
  <c r="BI584" i="1" s="1"/>
  <c r="BO584" i="1" s="1"/>
  <c r="BT584" i="1" s="1"/>
  <c r="BY584" i="1" s="1"/>
  <c r="CE584" i="1" s="1"/>
  <c r="CK584" i="1" s="1"/>
  <c r="CQ584" i="1" s="1"/>
  <c r="BL583" i="1"/>
  <c r="L597" i="1"/>
  <c r="R597" i="1" s="1"/>
  <c r="X597" i="1" s="1"/>
  <c r="AD597" i="1" s="1"/>
  <c r="AJ597" i="1" s="1"/>
  <c r="AP597" i="1" s="1"/>
  <c r="AV597" i="1" s="1"/>
  <c r="BB597" i="1" s="1"/>
  <c r="BH597" i="1" s="1"/>
  <c r="BN597" i="1" s="1"/>
  <c r="BS597" i="1" s="1"/>
  <c r="BX597" i="1" s="1"/>
  <c r="CD597" i="1" s="1"/>
  <c r="CJ597" i="1" s="1"/>
  <c r="CP597" i="1" s="1"/>
  <c r="F593" i="1"/>
  <c r="M593" i="1"/>
  <c r="S593" i="1" s="1"/>
  <c r="Y593" i="1" s="1"/>
  <c r="J592" i="1"/>
  <c r="M615" i="1"/>
  <c r="S615" i="1" s="1"/>
  <c r="Y615" i="1" s="1"/>
  <c r="AE615" i="1" s="1"/>
  <c r="AK615" i="1" s="1"/>
  <c r="AQ615" i="1" s="1"/>
  <c r="AW615" i="1" s="1"/>
  <c r="BC615" i="1" s="1"/>
  <c r="BI615" i="1" s="1"/>
  <c r="BO615" i="1" s="1"/>
  <c r="BT615" i="1" s="1"/>
  <c r="BY615" i="1" s="1"/>
  <c r="CE615" i="1" s="1"/>
  <c r="CK615" i="1" s="1"/>
  <c r="CQ615" i="1" s="1"/>
  <c r="G614" i="1"/>
  <c r="BQ608" i="1"/>
  <c r="N628" i="1"/>
  <c r="T628" i="1" s="1"/>
  <c r="Z628" i="1" s="1"/>
  <c r="AF628" i="1" s="1"/>
  <c r="AL628" i="1" s="1"/>
  <c r="AR628" i="1" s="1"/>
  <c r="AX628" i="1" s="1"/>
  <c r="BD628" i="1" s="1"/>
  <c r="BJ628" i="1" s="1"/>
  <c r="BP628" i="1" s="1"/>
  <c r="BU628" i="1" s="1"/>
  <c r="BZ628" i="1" s="1"/>
  <c r="CF628" i="1" s="1"/>
  <c r="CL628" i="1" s="1"/>
  <c r="CR628" i="1" s="1"/>
  <c r="H624" i="1"/>
  <c r="L731" i="1"/>
  <c r="F730" i="1"/>
  <c r="L730" i="1" s="1"/>
  <c r="N751" i="1"/>
  <c r="T751" i="1" s="1"/>
  <c r="Z751" i="1" s="1"/>
  <c r="AF751" i="1" s="1"/>
  <c r="AL751" i="1" s="1"/>
  <c r="AR751" i="1" s="1"/>
  <c r="AX751" i="1" s="1"/>
  <c r="BD751" i="1" s="1"/>
  <c r="BJ751" i="1" s="1"/>
  <c r="BP751" i="1" s="1"/>
  <c r="BU751" i="1" s="1"/>
  <c r="BZ751" i="1" s="1"/>
  <c r="CF751" i="1" s="1"/>
  <c r="CL751" i="1" s="1"/>
  <c r="CR751" i="1" s="1"/>
  <c r="H750" i="1"/>
  <c r="AC729" i="1"/>
  <c r="AS924" i="1"/>
  <c r="AS923" i="1" s="1"/>
  <c r="AZ924" i="1"/>
  <c r="AZ923" i="1" s="1"/>
  <c r="U933" i="1"/>
  <c r="N945" i="1"/>
  <c r="H944" i="1"/>
  <c r="N944" i="1" s="1"/>
  <c r="AT953" i="1"/>
  <c r="AT952" i="1" s="1"/>
  <c r="AI974" i="1"/>
  <c r="AI973" i="1" s="1"/>
  <c r="BG974" i="1"/>
  <c r="BG973" i="1" s="1"/>
  <c r="BM310" i="1"/>
  <c r="BM309" i="1" s="1"/>
  <c r="CG310" i="1"/>
  <c r="CG309" i="1" s="1"/>
  <c r="CB358" i="1"/>
  <c r="CB357" i="1" s="1"/>
  <c r="CB356" i="1" s="1"/>
  <c r="Y368" i="1"/>
  <c r="AE368" i="1" s="1"/>
  <c r="AK368" i="1" s="1"/>
  <c r="AQ368" i="1" s="1"/>
  <c r="AW368" i="1" s="1"/>
  <c r="BC368" i="1" s="1"/>
  <c r="BI368" i="1" s="1"/>
  <c r="BO368" i="1" s="1"/>
  <c r="N368" i="1"/>
  <c r="T368" i="1" s="1"/>
  <c r="Z368" i="1" s="1"/>
  <c r="AF368" i="1" s="1"/>
  <c r="AL368" i="1" s="1"/>
  <c r="AR368" i="1" s="1"/>
  <c r="AX368" i="1" s="1"/>
  <c r="BD368" i="1" s="1"/>
  <c r="BJ368" i="1" s="1"/>
  <c r="BP368" i="1" s="1"/>
  <c r="BU368" i="1" s="1"/>
  <c r="BZ368" i="1" s="1"/>
  <c r="CF368" i="1" s="1"/>
  <c r="CL368" i="1" s="1"/>
  <c r="CR368" i="1" s="1"/>
  <c r="V367" i="1"/>
  <c r="V358" i="1" s="1"/>
  <c r="V357" i="1" s="1"/>
  <c r="V356" i="1" s="1"/>
  <c r="AT367" i="1"/>
  <c r="AT358" i="1" s="1"/>
  <c r="AT357" i="1" s="1"/>
  <c r="AT356" i="1" s="1"/>
  <c r="BR367" i="1"/>
  <c r="AC367" i="1"/>
  <c r="AC358" i="1" s="1"/>
  <c r="AC357" i="1" s="1"/>
  <c r="AC356" i="1" s="1"/>
  <c r="BA367" i="1"/>
  <c r="BA358" i="1" s="1"/>
  <c r="BA357" i="1" s="1"/>
  <c r="BA356" i="1" s="1"/>
  <c r="CS367" i="1"/>
  <c r="CS358" i="1" s="1"/>
  <c r="CS357" i="1" s="1"/>
  <c r="CS356" i="1" s="1"/>
  <c r="Y383" i="1"/>
  <c r="AE383" i="1" s="1"/>
  <c r="AK383" i="1" s="1"/>
  <c r="AQ383" i="1" s="1"/>
  <c r="AW383" i="1" s="1"/>
  <c r="BC383" i="1" s="1"/>
  <c r="BI383" i="1" s="1"/>
  <c r="BO383" i="1" s="1"/>
  <c r="BG357" i="1"/>
  <c r="BG356" i="1" s="1"/>
  <c r="N388" i="1"/>
  <c r="T388" i="1" s="1"/>
  <c r="Z388" i="1" s="1"/>
  <c r="AF388" i="1" s="1"/>
  <c r="AL388" i="1" s="1"/>
  <c r="AR388" i="1" s="1"/>
  <c r="AX388" i="1" s="1"/>
  <c r="BD388" i="1" s="1"/>
  <c r="BJ388" i="1" s="1"/>
  <c r="BP388" i="1" s="1"/>
  <c r="BU388" i="1" s="1"/>
  <c r="BZ388" i="1" s="1"/>
  <c r="CF388" i="1" s="1"/>
  <c r="CL388" i="1" s="1"/>
  <c r="CR388" i="1" s="1"/>
  <c r="CN387" i="1"/>
  <c r="CN386" i="1" s="1"/>
  <c r="AA387" i="1"/>
  <c r="AA386" i="1" s="1"/>
  <c r="N393" i="1"/>
  <c r="T393" i="1" s="1"/>
  <c r="Z393" i="1" s="1"/>
  <c r="AF393" i="1" s="1"/>
  <c r="AL393" i="1" s="1"/>
  <c r="AR393" i="1" s="1"/>
  <c r="AX393" i="1" s="1"/>
  <c r="BD393" i="1" s="1"/>
  <c r="BJ393" i="1" s="1"/>
  <c r="BP393" i="1" s="1"/>
  <c r="BU393" i="1" s="1"/>
  <c r="BZ393" i="1" s="1"/>
  <c r="CF393" i="1" s="1"/>
  <c r="CL393" i="1" s="1"/>
  <c r="CR393" i="1" s="1"/>
  <c r="T399" i="1"/>
  <c r="Z399" i="1" s="1"/>
  <c r="AF399" i="1" s="1"/>
  <c r="AL399" i="1" s="1"/>
  <c r="AR399" i="1" s="1"/>
  <c r="AX399" i="1" s="1"/>
  <c r="BD399" i="1" s="1"/>
  <c r="BJ399" i="1" s="1"/>
  <c r="BP399" i="1" s="1"/>
  <c r="BU399" i="1" s="1"/>
  <c r="BZ399" i="1" s="1"/>
  <c r="CF399" i="1" s="1"/>
  <c r="CL399" i="1" s="1"/>
  <c r="CR399" i="1" s="1"/>
  <c r="T400" i="1"/>
  <c r="Z400" i="1" s="1"/>
  <c r="AF400" i="1" s="1"/>
  <c r="AL400" i="1" s="1"/>
  <c r="AR400" i="1" s="1"/>
  <c r="AX400" i="1" s="1"/>
  <c r="BD400" i="1" s="1"/>
  <c r="BJ400" i="1" s="1"/>
  <c r="BP400" i="1" s="1"/>
  <c r="BU400" i="1" s="1"/>
  <c r="BZ400" i="1" s="1"/>
  <c r="CF400" i="1" s="1"/>
  <c r="CL400" i="1" s="1"/>
  <c r="CR400" i="1" s="1"/>
  <c r="N412" i="1"/>
  <c r="T412" i="1" s="1"/>
  <c r="Z412" i="1" s="1"/>
  <c r="AF412" i="1" s="1"/>
  <c r="AL412" i="1" s="1"/>
  <c r="AR412" i="1" s="1"/>
  <c r="AX412" i="1" s="1"/>
  <c r="BD412" i="1" s="1"/>
  <c r="BJ412" i="1" s="1"/>
  <c r="BP412" i="1" s="1"/>
  <c r="BU412" i="1" s="1"/>
  <c r="BZ412" i="1" s="1"/>
  <c r="CF412" i="1" s="1"/>
  <c r="CL412" i="1" s="1"/>
  <c r="CR412" i="1" s="1"/>
  <c r="AZ398" i="1"/>
  <c r="W423" i="1"/>
  <c r="W422" i="1" s="1"/>
  <c r="W417" i="1" s="1"/>
  <c r="W397" i="1" s="1"/>
  <c r="AU423" i="1"/>
  <c r="AU422" i="1" s="1"/>
  <c r="AU417" i="1" s="1"/>
  <c r="AU397" i="1" s="1"/>
  <c r="CM423" i="1"/>
  <c r="CM422" i="1" s="1"/>
  <c r="BT431" i="1"/>
  <c r="BY431" i="1" s="1"/>
  <c r="CE431" i="1" s="1"/>
  <c r="CK431" i="1" s="1"/>
  <c r="CQ431" i="1" s="1"/>
  <c r="AB417" i="1"/>
  <c r="AB397" i="1" s="1"/>
  <c r="M436" i="1"/>
  <c r="S436" i="1" s="1"/>
  <c r="Y436" i="1" s="1"/>
  <c r="AE436" i="1" s="1"/>
  <c r="AK436" i="1" s="1"/>
  <c r="AQ436" i="1" s="1"/>
  <c r="AW436" i="1" s="1"/>
  <c r="BC436" i="1" s="1"/>
  <c r="BI436" i="1" s="1"/>
  <c r="BO436" i="1" s="1"/>
  <c r="M437" i="1"/>
  <c r="S437" i="1" s="1"/>
  <c r="Y437" i="1" s="1"/>
  <c r="AE437" i="1" s="1"/>
  <c r="AK437" i="1" s="1"/>
  <c r="AQ437" i="1" s="1"/>
  <c r="AW437" i="1" s="1"/>
  <c r="BC437" i="1" s="1"/>
  <c r="BI437" i="1" s="1"/>
  <c r="BO437" i="1" s="1"/>
  <c r="BT437" i="1" s="1"/>
  <c r="BY437" i="1" s="1"/>
  <c r="CE437" i="1" s="1"/>
  <c r="CK437" i="1" s="1"/>
  <c r="CQ437" i="1" s="1"/>
  <c r="AC417" i="1"/>
  <c r="AC397" i="1" s="1"/>
  <c r="BV417" i="1"/>
  <c r="CH417" i="1"/>
  <c r="CH397" i="1" s="1"/>
  <c r="L464" i="1"/>
  <c r="R464" i="1" s="1"/>
  <c r="X464" i="1" s="1"/>
  <c r="AD464" i="1" s="1"/>
  <c r="AJ464" i="1" s="1"/>
  <c r="AP464" i="1" s="1"/>
  <c r="AV464" i="1" s="1"/>
  <c r="BB464" i="1" s="1"/>
  <c r="BH464" i="1" s="1"/>
  <c r="BN464" i="1" s="1"/>
  <c r="AN462" i="1"/>
  <c r="AY467" i="1"/>
  <c r="AY462" i="1" s="1"/>
  <c r="BG462" i="1"/>
  <c r="CH467" i="1"/>
  <c r="CH462" i="1" s="1"/>
  <c r="AB477" i="1"/>
  <c r="AZ477" i="1"/>
  <c r="BS482" i="1"/>
  <c r="BX482" i="1" s="1"/>
  <c r="CD482" i="1" s="1"/>
  <c r="CJ482" i="1" s="1"/>
  <c r="CP482" i="1" s="1"/>
  <c r="AH485" i="1"/>
  <c r="AH484" i="1" s="1"/>
  <c r="AH477" i="1" s="1"/>
  <c r="BF485" i="1"/>
  <c r="BF484" i="1" s="1"/>
  <c r="BF477" i="1" s="1"/>
  <c r="P490" i="1"/>
  <c r="AN490" i="1"/>
  <c r="BL490" i="1"/>
  <c r="BG490" i="1"/>
  <c r="N498" i="1"/>
  <c r="T498" i="1" s="1"/>
  <c r="Z498" i="1" s="1"/>
  <c r="AF498" i="1" s="1"/>
  <c r="AL498" i="1" s="1"/>
  <c r="AR498" i="1" s="1"/>
  <c r="AX498" i="1" s="1"/>
  <c r="BD498" i="1" s="1"/>
  <c r="BJ498" i="1" s="1"/>
  <c r="BP498" i="1" s="1"/>
  <c r="BU498" i="1" s="1"/>
  <c r="BZ498" i="1" s="1"/>
  <c r="CF498" i="1" s="1"/>
  <c r="CL498" i="1" s="1"/>
  <c r="CR498" i="1" s="1"/>
  <c r="J490" i="1"/>
  <c r="BV490" i="1"/>
  <c r="L504" i="1"/>
  <c r="R504" i="1" s="1"/>
  <c r="X504" i="1" s="1"/>
  <c r="AD504" i="1" s="1"/>
  <c r="AJ504" i="1" s="1"/>
  <c r="AP504" i="1" s="1"/>
  <c r="AV504" i="1" s="1"/>
  <c r="BB504" i="1" s="1"/>
  <c r="BH504" i="1" s="1"/>
  <c r="BN504" i="1" s="1"/>
  <c r="AB503" i="1"/>
  <c r="AZ503" i="1"/>
  <c r="BS508" i="1"/>
  <c r="BX508" i="1" s="1"/>
  <c r="CD508" i="1" s="1"/>
  <c r="CJ508" i="1" s="1"/>
  <c r="CP508" i="1" s="1"/>
  <c r="N509" i="1"/>
  <c r="T509" i="1" s="1"/>
  <c r="Z509" i="1" s="1"/>
  <c r="AF509" i="1" s="1"/>
  <c r="AL509" i="1" s="1"/>
  <c r="AR509" i="1" s="1"/>
  <c r="AX509" i="1" s="1"/>
  <c r="BD509" i="1" s="1"/>
  <c r="BJ509" i="1" s="1"/>
  <c r="BP509" i="1" s="1"/>
  <c r="BU509" i="1" s="1"/>
  <c r="BZ509" i="1" s="1"/>
  <c r="CF509" i="1" s="1"/>
  <c r="CL509" i="1" s="1"/>
  <c r="CR509" i="1" s="1"/>
  <c r="AJ509" i="1"/>
  <c r="AP509" i="1" s="1"/>
  <c r="AV509" i="1" s="1"/>
  <c r="BB509" i="1" s="1"/>
  <c r="BH509" i="1" s="1"/>
  <c r="BN509" i="1" s="1"/>
  <c r="CM503" i="1"/>
  <c r="L517" i="1"/>
  <c r="R517" i="1" s="1"/>
  <c r="X517" i="1" s="1"/>
  <c r="AD517" i="1" s="1"/>
  <c r="BQ531" i="1"/>
  <c r="BQ530" i="1" s="1"/>
  <c r="AI531" i="1"/>
  <c r="AI530" i="1" s="1"/>
  <c r="AI516" i="1" s="1"/>
  <c r="BG531" i="1"/>
  <c r="BG530" i="1" s="1"/>
  <c r="BG516" i="1" s="1"/>
  <c r="CA531" i="1"/>
  <c r="CA530" i="1" s="1"/>
  <c r="CA516" i="1" s="1"/>
  <c r="L537" i="1"/>
  <c r="R537" i="1" s="1"/>
  <c r="X537" i="1" s="1"/>
  <c r="AD537" i="1" s="1"/>
  <c r="AJ537" i="1" s="1"/>
  <c r="AP537" i="1" s="1"/>
  <c r="AV537" i="1" s="1"/>
  <c r="BB537" i="1" s="1"/>
  <c r="BH537" i="1" s="1"/>
  <c r="BN537" i="1" s="1"/>
  <c r="BS537" i="1" s="1"/>
  <c r="BX537" i="1" s="1"/>
  <c r="CD537" i="1" s="1"/>
  <c r="CJ537" i="1" s="1"/>
  <c r="CP537" i="1" s="1"/>
  <c r="F536" i="1"/>
  <c r="L536" i="1" s="1"/>
  <c r="R536" i="1" s="1"/>
  <c r="X536" i="1" s="1"/>
  <c r="AD536" i="1" s="1"/>
  <c r="AJ536" i="1" s="1"/>
  <c r="AP536" i="1" s="1"/>
  <c r="AV536" i="1" s="1"/>
  <c r="BB536" i="1" s="1"/>
  <c r="BH536" i="1" s="1"/>
  <c r="BN536" i="1" s="1"/>
  <c r="BS536" i="1" s="1"/>
  <c r="BX536" i="1" s="1"/>
  <c r="CD536" i="1" s="1"/>
  <c r="CJ536" i="1" s="1"/>
  <c r="CP536" i="1" s="1"/>
  <c r="M538" i="1"/>
  <c r="S538" i="1" s="1"/>
  <c r="Y538" i="1" s="1"/>
  <c r="AE538" i="1" s="1"/>
  <c r="AK538" i="1" s="1"/>
  <c r="AQ538" i="1" s="1"/>
  <c r="AW538" i="1" s="1"/>
  <c r="BC538" i="1" s="1"/>
  <c r="BI538" i="1" s="1"/>
  <c r="BO538" i="1" s="1"/>
  <c r="G537" i="1"/>
  <c r="N538" i="1"/>
  <c r="T538" i="1" s="1"/>
  <c r="Z538" i="1" s="1"/>
  <c r="AF538" i="1" s="1"/>
  <c r="AL538" i="1" s="1"/>
  <c r="AR538" i="1" s="1"/>
  <c r="AX538" i="1" s="1"/>
  <c r="BD538" i="1" s="1"/>
  <c r="BJ538" i="1" s="1"/>
  <c r="BP538" i="1" s="1"/>
  <c r="BU538" i="1" s="1"/>
  <c r="BZ538" i="1" s="1"/>
  <c r="CF538" i="1" s="1"/>
  <c r="CL538" i="1" s="1"/>
  <c r="CR538" i="1" s="1"/>
  <c r="K537" i="1"/>
  <c r="CB516" i="1"/>
  <c r="BL548" i="1"/>
  <c r="BL547" i="1" s="1"/>
  <c r="BH554" i="1"/>
  <c r="BN554" i="1" s="1"/>
  <c r="BS554" i="1" s="1"/>
  <c r="BX554" i="1" s="1"/>
  <c r="CD554" i="1" s="1"/>
  <c r="CJ554" i="1" s="1"/>
  <c r="CP554" i="1" s="1"/>
  <c r="BE553" i="1"/>
  <c r="BH553" i="1" s="1"/>
  <c r="BN553" i="1" s="1"/>
  <c r="BQ553" i="1"/>
  <c r="T558" i="1"/>
  <c r="Z558" i="1" s="1"/>
  <c r="AF558" i="1" s="1"/>
  <c r="AL558" i="1" s="1"/>
  <c r="AR558" i="1" s="1"/>
  <c r="AX558" i="1" s="1"/>
  <c r="BD558" i="1" s="1"/>
  <c r="BJ558" i="1" s="1"/>
  <c r="BP558" i="1" s="1"/>
  <c r="BU558" i="1" s="1"/>
  <c r="BZ558" i="1" s="1"/>
  <c r="CF558" i="1" s="1"/>
  <c r="CL558" i="1" s="1"/>
  <c r="CR558" i="1" s="1"/>
  <c r="AJ561" i="1"/>
  <c r="AP561" i="1" s="1"/>
  <c r="AV561" i="1" s="1"/>
  <c r="BB561" i="1" s="1"/>
  <c r="BH561" i="1" s="1"/>
  <c r="BN561" i="1" s="1"/>
  <c r="BE557" i="1"/>
  <c r="CC557" i="1"/>
  <c r="CC548" i="1" s="1"/>
  <c r="CC547" i="1" s="1"/>
  <c r="N573" i="1"/>
  <c r="T573" i="1" s="1"/>
  <c r="Z573" i="1" s="1"/>
  <c r="AF573" i="1" s="1"/>
  <c r="AL573" i="1" s="1"/>
  <c r="AR573" i="1" s="1"/>
  <c r="AX573" i="1" s="1"/>
  <c r="BD573" i="1" s="1"/>
  <c r="BJ573" i="1" s="1"/>
  <c r="BP573" i="1" s="1"/>
  <c r="BU573" i="1" s="1"/>
  <c r="BZ573" i="1" s="1"/>
  <c r="CF573" i="1" s="1"/>
  <c r="CL573" i="1" s="1"/>
  <c r="CR573" i="1" s="1"/>
  <c r="N580" i="1"/>
  <c r="T580" i="1" s="1"/>
  <c r="Z580" i="1" s="1"/>
  <c r="AF580" i="1" s="1"/>
  <c r="AL580" i="1" s="1"/>
  <c r="AR580" i="1" s="1"/>
  <c r="AX580" i="1" s="1"/>
  <c r="BD580" i="1" s="1"/>
  <c r="BJ580" i="1" s="1"/>
  <c r="BP580" i="1" s="1"/>
  <c r="BU580" i="1" s="1"/>
  <c r="BZ580" i="1" s="1"/>
  <c r="CF580" i="1" s="1"/>
  <c r="CL580" i="1" s="1"/>
  <c r="CR580" i="1" s="1"/>
  <c r="P583" i="1"/>
  <c r="P548" i="1" s="1"/>
  <c r="P547" i="1" s="1"/>
  <c r="W583" i="1"/>
  <c r="CH587" i="1"/>
  <c r="CH583" i="1" s="1"/>
  <c r="CH548" i="1" s="1"/>
  <c r="CH547" i="1" s="1"/>
  <c r="AF594" i="1"/>
  <c r="AL594" i="1" s="1"/>
  <c r="AR594" i="1" s="1"/>
  <c r="AX594" i="1" s="1"/>
  <c r="BD594" i="1" s="1"/>
  <c r="BJ594" i="1" s="1"/>
  <c r="BP594" i="1" s="1"/>
  <c r="BU594" i="1" s="1"/>
  <c r="BZ594" i="1" s="1"/>
  <c r="CF594" i="1" s="1"/>
  <c r="CL594" i="1" s="1"/>
  <c r="CR594" i="1" s="1"/>
  <c r="L601" i="1"/>
  <c r="R601" i="1" s="1"/>
  <c r="X601" i="1" s="1"/>
  <c r="AD601" i="1" s="1"/>
  <c r="AJ601" i="1" s="1"/>
  <c r="AP601" i="1" s="1"/>
  <c r="AV601" i="1" s="1"/>
  <c r="BB601" i="1" s="1"/>
  <c r="BH601" i="1" s="1"/>
  <c r="BN601" i="1" s="1"/>
  <c r="BS601" i="1" s="1"/>
  <c r="BX601" i="1" s="1"/>
  <c r="CD601" i="1" s="1"/>
  <c r="CJ601" i="1" s="1"/>
  <c r="CP601" i="1" s="1"/>
  <c r="F600" i="1"/>
  <c r="L600" i="1" s="1"/>
  <c r="R600" i="1" s="1"/>
  <c r="X600" i="1" s="1"/>
  <c r="AD600" i="1" s="1"/>
  <c r="AJ600" i="1" s="1"/>
  <c r="AP600" i="1" s="1"/>
  <c r="AV600" i="1" s="1"/>
  <c r="BB600" i="1" s="1"/>
  <c r="BH600" i="1" s="1"/>
  <c r="BN600" i="1" s="1"/>
  <c r="BS600" i="1" s="1"/>
  <c r="BX600" i="1" s="1"/>
  <c r="CD600" i="1" s="1"/>
  <c r="CJ600" i="1" s="1"/>
  <c r="CP600" i="1" s="1"/>
  <c r="M602" i="1"/>
  <c r="S602" i="1" s="1"/>
  <c r="Y602" i="1" s="1"/>
  <c r="AE602" i="1" s="1"/>
  <c r="AK602" i="1" s="1"/>
  <c r="AQ602" i="1" s="1"/>
  <c r="AW602" i="1" s="1"/>
  <c r="BC602" i="1" s="1"/>
  <c r="BI602" i="1" s="1"/>
  <c r="BO602" i="1" s="1"/>
  <c r="G601" i="1"/>
  <c r="N602" i="1"/>
  <c r="T602" i="1" s="1"/>
  <c r="Z602" i="1" s="1"/>
  <c r="AF602" i="1" s="1"/>
  <c r="AL602" i="1" s="1"/>
  <c r="AR602" i="1" s="1"/>
  <c r="AX602" i="1" s="1"/>
  <c r="BD602" i="1" s="1"/>
  <c r="BJ602" i="1" s="1"/>
  <c r="BP602" i="1" s="1"/>
  <c r="BU602" i="1" s="1"/>
  <c r="BZ602" i="1" s="1"/>
  <c r="CF602" i="1" s="1"/>
  <c r="CL602" i="1" s="1"/>
  <c r="CR602" i="1" s="1"/>
  <c r="K601" i="1"/>
  <c r="S618" i="1"/>
  <c r="Y618" i="1" s="1"/>
  <c r="AE618" i="1" s="1"/>
  <c r="AK618" i="1" s="1"/>
  <c r="AQ618" i="1" s="1"/>
  <c r="AW618" i="1" s="1"/>
  <c r="BC618" i="1" s="1"/>
  <c r="BI618" i="1" s="1"/>
  <c r="BO618" i="1" s="1"/>
  <c r="Z618" i="1"/>
  <c r="AF618" i="1" s="1"/>
  <c r="AL618" i="1" s="1"/>
  <c r="AR618" i="1" s="1"/>
  <c r="AX618" i="1" s="1"/>
  <c r="BD618" i="1" s="1"/>
  <c r="BJ618" i="1" s="1"/>
  <c r="BP618" i="1" s="1"/>
  <c r="BU618" i="1" s="1"/>
  <c r="BZ618" i="1" s="1"/>
  <c r="CF618" i="1" s="1"/>
  <c r="CL618" i="1" s="1"/>
  <c r="CR618" i="1" s="1"/>
  <c r="BR624" i="1"/>
  <c r="BR623" i="1" s="1"/>
  <c r="F632" i="1"/>
  <c r="L633" i="1"/>
  <c r="R633" i="1" s="1"/>
  <c r="X633" i="1" s="1"/>
  <c r="AD633" i="1" s="1"/>
  <c r="AJ633" i="1" s="1"/>
  <c r="AP633" i="1" s="1"/>
  <c r="AV633" i="1" s="1"/>
  <c r="BB633" i="1" s="1"/>
  <c r="BH633" i="1" s="1"/>
  <c r="BN633" i="1" s="1"/>
  <c r="AB631" i="1"/>
  <c r="AB622" i="1" s="1"/>
  <c r="AZ631" i="1"/>
  <c r="AZ622" i="1" s="1"/>
  <c r="CH631" i="1"/>
  <c r="CH622" i="1" s="1"/>
  <c r="AG647" i="1"/>
  <c r="AG646" i="1" s="1"/>
  <c r="BE647" i="1"/>
  <c r="BE646" i="1" s="1"/>
  <c r="CC647" i="1"/>
  <c r="CC646" i="1" s="1"/>
  <c r="BQ646" i="1"/>
  <c r="CC667" i="1"/>
  <c r="I707" i="1"/>
  <c r="F724" i="1"/>
  <c r="L724" i="1" s="1"/>
  <c r="R724" i="1" s="1"/>
  <c r="X724" i="1" s="1"/>
  <c r="AD724" i="1" s="1"/>
  <c r="AJ724" i="1" s="1"/>
  <c r="AP724" i="1" s="1"/>
  <c r="AV724" i="1" s="1"/>
  <c r="BB724" i="1" s="1"/>
  <c r="BH724" i="1" s="1"/>
  <c r="BN724" i="1" s="1"/>
  <c r="BS724" i="1" s="1"/>
  <c r="BX724" i="1" s="1"/>
  <c r="CD724" i="1" s="1"/>
  <c r="CJ724" i="1" s="1"/>
  <c r="CP724" i="1" s="1"/>
  <c r="L725" i="1"/>
  <c r="R725" i="1" s="1"/>
  <c r="X725" i="1" s="1"/>
  <c r="AD725" i="1" s="1"/>
  <c r="AJ725" i="1" s="1"/>
  <c r="AP725" i="1" s="1"/>
  <c r="AV725" i="1" s="1"/>
  <c r="BB725" i="1" s="1"/>
  <c r="BH725" i="1" s="1"/>
  <c r="BN725" i="1" s="1"/>
  <c r="BE729" i="1"/>
  <c r="CG729" i="1"/>
  <c r="AB775" i="1"/>
  <c r="AB764" i="1" s="1"/>
  <c r="AB728" i="1" s="1"/>
  <c r="AS775" i="1"/>
  <c r="CH775" i="1"/>
  <c r="AF925" i="1"/>
  <c r="AL925" i="1" s="1"/>
  <c r="AR925" i="1" s="1"/>
  <c r="AX925" i="1" s="1"/>
  <c r="BD925" i="1" s="1"/>
  <c r="BJ925" i="1" s="1"/>
  <c r="BP925" i="1" s="1"/>
  <c r="BU925" i="1" s="1"/>
  <c r="BZ925" i="1" s="1"/>
  <c r="CF925" i="1" s="1"/>
  <c r="CL925" i="1" s="1"/>
  <c r="CR925" i="1" s="1"/>
  <c r="L925" i="1"/>
  <c r="R925" i="1" s="1"/>
  <c r="X925" i="1" s="1"/>
  <c r="AD925" i="1" s="1"/>
  <c r="AJ925" i="1" s="1"/>
  <c r="AP925" i="1" s="1"/>
  <c r="AV925" i="1" s="1"/>
  <c r="BB925" i="1" s="1"/>
  <c r="BH925" i="1" s="1"/>
  <c r="BN925" i="1" s="1"/>
  <c r="F924" i="1"/>
  <c r="M928" i="1"/>
  <c r="S928" i="1" s="1"/>
  <c r="Y928" i="1" s="1"/>
  <c r="AE928" i="1" s="1"/>
  <c r="AK928" i="1" s="1"/>
  <c r="AQ928" i="1" s="1"/>
  <c r="AW928" i="1" s="1"/>
  <c r="BC928" i="1" s="1"/>
  <c r="BI928" i="1" s="1"/>
  <c r="BO928" i="1" s="1"/>
  <c r="BT928" i="1" s="1"/>
  <c r="BY928" i="1" s="1"/>
  <c r="CE928" i="1" s="1"/>
  <c r="CK928" i="1" s="1"/>
  <c r="CQ928" i="1" s="1"/>
  <c r="AC924" i="1"/>
  <c r="AC923" i="1" s="1"/>
  <c r="BA924" i="1"/>
  <c r="BA923" i="1" s="1"/>
  <c r="BQ933" i="1"/>
  <c r="CO933" i="1"/>
  <c r="N934" i="1"/>
  <c r="T934" i="1" s="1"/>
  <c r="Z934" i="1" s="1"/>
  <c r="AF934" i="1" s="1"/>
  <c r="AL934" i="1" s="1"/>
  <c r="AR934" i="1" s="1"/>
  <c r="AX934" i="1" s="1"/>
  <c r="BD934" i="1" s="1"/>
  <c r="BJ934" i="1" s="1"/>
  <c r="BP934" i="1" s="1"/>
  <c r="BU934" i="1" s="1"/>
  <c r="BZ934" i="1" s="1"/>
  <c r="CF934" i="1" s="1"/>
  <c r="CL934" i="1" s="1"/>
  <c r="CR934" i="1" s="1"/>
  <c r="H933" i="1"/>
  <c r="AS933" i="1"/>
  <c r="O264" i="1"/>
  <c r="O263" i="1" s="1"/>
  <c r="O262" i="1" s="1"/>
  <c r="O261" i="1" s="1"/>
  <c r="AM264" i="1"/>
  <c r="AM263" i="1" s="1"/>
  <c r="AM262" i="1" s="1"/>
  <c r="AM261" i="1" s="1"/>
  <c r="BK264" i="1"/>
  <c r="BK263" i="1" s="1"/>
  <c r="BK262" i="1" s="1"/>
  <c r="BK261" i="1" s="1"/>
  <c r="CI264" i="1"/>
  <c r="CI263" i="1" s="1"/>
  <c r="CI262" i="1" s="1"/>
  <c r="CI261" i="1" s="1"/>
  <c r="M271" i="1"/>
  <c r="S271" i="1" s="1"/>
  <c r="Y271" i="1" s="1"/>
  <c r="AE271" i="1" s="1"/>
  <c r="AK271" i="1" s="1"/>
  <c r="AQ271" i="1" s="1"/>
  <c r="AW271" i="1" s="1"/>
  <c r="BC271" i="1" s="1"/>
  <c r="BI271" i="1" s="1"/>
  <c r="BO271" i="1" s="1"/>
  <c r="BT271" i="1" s="1"/>
  <c r="BY271" i="1" s="1"/>
  <c r="CE271" i="1" s="1"/>
  <c r="CK271" i="1" s="1"/>
  <c r="CQ271" i="1" s="1"/>
  <c r="I270" i="1"/>
  <c r="I269" i="1" s="1"/>
  <c r="I262" i="1" s="1"/>
  <c r="I261" i="1" s="1"/>
  <c r="U270" i="1"/>
  <c r="U269" i="1" s="1"/>
  <c r="U262" i="1" s="1"/>
  <c r="U261" i="1" s="1"/>
  <c r="AS270" i="1"/>
  <c r="AS269" i="1" s="1"/>
  <c r="AS262" i="1" s="1"/>
  <c r="AS261" i="1" s="1"/>
  <c r="AS236" i="1" s="1"/>
  <c r="BQ270" i="1"/>
  <c r="CO270" i="1"/>
  <c r="CO269" i="1" s="1"/>
  <c r="CO262" i="1" s="1"/>
  <c r="CO261" i="1" s="1"/>
  <c r="L287" i="1"/>
  <c r="R287" i="1" s="1"/>
  <c r="X287" i="1" s="1"/>
  <c r="AD287" i="1" s="1"/>
  <c r="AJ287" i="1" s="1"/>
  <c r="AP287" i="1" s="1"/>
  <c r="AV287" i="1" s="1"/>
  <c r="BB287" i="1" s="1"/>
  <c r="BH287" i="1" s="1"/>
  <c r="BN287" i="1" s="1"/>
  <c r="L288" i="1"/>
  <c r="R288" i="1" s="1"/>
  <c r="X288" i="1" s="1"/>
  <c r="AD288" i="1" s="1"/>
  <c r="AJ288" i="1" s="1"/>
  <c r="AP288" i="1" s="1"/>
  <c r="AV288" i="1" s="1"/>
  <c r="BB288" i="1" s="1"/>
  <c r="BH288" i="1" s="1"/>
  <c r="BN288" i="1" s="1"/>
  <c r="L289" i="1"/>
  <c r="R289" i="1" s="1"/>
  <c r="X289" i="1" s="1"/>
  <c r="AD289" i="1" s="1"/>
  <c r="AJ289" i="1" s="1"/>
  <c r="AP289" i="1" s="1"/>
  <c r="AV289" i="1" s="1"/>
  <c r="BB289" i="1" s="1"/>
  <c r="BH289" i="1" s="1"/>
  <c r="BN289" i="1" s="1"/>
  <c r="O292" i="1"/>
  <c r="O291" i="1" s="1"/>
  <c r="O286" i="1" s="1"/>
  <c r="O285" i="1" s="1"/>
  <c r="AM292" i="1"/>
  <c r="AM291" i="1" s="1"/>
  <c r="AM286" i="1" s="1"/>
  <c r="AM285" i="1" s="1"/>
  <c r="BK292" i="1"/>
  <c r="BK291" i="1" s="1"/>
  <c r="BK286" i="1" s="1"/>
  <c r="BK285" i="1" s="1"/>
  <c r="CI292" i="1"/>
  <c r="CI291" i="1" s="1"/>
  <c r="CI286" i="1" s="1"/>
  <c r="CI285" i="1" s="1"/>
  <c r="G299" i="1"/>
  <c r="CB299" i="1"/>
  <c r="CB298" i="1" s="1"/>
  <c r="CB286" i="1" s="1"/>
  <c r="CB285" i="1" s="1"/>
  <c r="CH286" i="1"/>
  <c r="CH285" i="1" s="1"/>
  <c r="N311" i="1"/>
  <c r="T311" i="1" s="1"/>
  <c r="Z311" i="1" s="1"/>
  <c r="AF311" i="1" s="1"/>
  <c r="AL311" i="1" s="1"/>
  <c r="AR311" i="1" s="1"/>
  <c r="AX311" i="1" s="1"/>
  <c r="BD311" i="1" s="1"/>
  <c r="BJ311" i="1" s="1"/>
  <c r="BP311" i="1" s="1"/>
  <c r="BU311" i="1" s="1"/>
  <c r="BZ311" i="1" s="1"/>
  <c r="CF311" i="1" s="1"/>
  <c r="CL311" i="1" s="1"/>
  <c r="CR311" i="1" s="1"/>
  <c r="N312" i="1"/>
  <c r="T312" i="1" s="1"/>
  <c r="Z312" i="1" s="1"/>
  <c r="AF312" i="1" s="1"/>
  <c r="AL312" i="1" s="1"/>
  <c r="AR312" i="1" s="1"/>
  <c r="AX312" i="1" s="1"/>
  <c r="BD312" i="1" s="1"/>
  <c r="BJ312" i="1" s="1"/>
  <c r="BP312" i="1" s="1"/>
  <c r="BU312" i="1" s="1"/>
  <c r="BZ312" i="1" s="1"/>
  <c r="CF312" i="1" s="1"/>
  <c r="CL312" i="1" s="1"/>
  <c r="CR312" i="1" s="1"/>
  <c r="BS312" i="1"/>
  <c r="BX312" i="1" s="1"/>
  <c r="CD312" i="1" s="1"/>
  <c r="CJ312" i="1" s="1"/>
  <c r="CP312" i="1" s="1"/>
  <c r="N313" i="1"/>
  <c r="T313" i="1" s="1"/>
  <c r="Z313" i="1" s="1"/>
  <c r="AF313" i="1" s="1"/>
  <c r="AL313" i="1" s="1"/>
  <c r="AR313" i="1" s="1"/>
  <c r="AX313" i="1" s="1"/>
  <c r="BD313" i="1" s="1"/>
  <c r="BJ313" i="1" s="1"/>
  <c r="BP313" i="1" s="1"/>
  <c r="BU313" i="1" s="1"/>
  <c r="BZ313" i="1" s="1"/>
  <c r="CF313" i="1" s="1"/>
  <c r="CL313" i="1" s="1"/>
  <c r="CR313" i="1" s="1"/>
  <c r="M316" i="1"/>
  <c r="S316" i="1" s="1"/>
  <c r="Y316" i="1" s="1"/>
  <c r="AE316" i="1" s="1"/>
  <c r="AK316" i="1" s="1"/>
  <c r="AQ316" i="1" s="1"/>
  <c r="AW316" i="1" s="1"/>
  <c r="BC316" i="1" s="1"/>
  <c r="BI316" i="1" s="1"/>
  <c r="BO316" i="1" s="1"/>
  <c r="BT316" i="1" s="1"/>
  <c r="BY316" i="1" s="1"/>
  <c r="CE316" i="1" s="1"/>
  <c r="CK316" i="1" s="1"/>
  <c r="CQ316" i="1" s="1"/>
  <c r="M317" i="1"/>
  <c r="S317" i="1" s="1"/>
  <c r="Y317" i="1" s="1"/>
  <c r="AE317" i="1" s="1"/>
  <c r="AK317" i="1" s="1"/>
  <c r="AQ317" i="1" s="1"/>
  <c r="AW317" i="1" s="1"/>
  <c r="BC317" i="1" s="1"/>
  <c r="BI317" i="1" s="1"/>
  <c r="BO317" i="1" s="1"/>
  <c r="BT317" i="1" s="1"/>
  <c r="BY317" i="1" s="1"/>
  <c r="CE317" i="1" s="1"/>
  <c r="CK317" i="1" s="1"/>
  <c r="CQ317" i="1" s="1"/>
  <c r="M320" i="1"/>
  <c r="S320" i="1" s="1"/>
  <c r="Y320" i="1" s="1"/>
  <c r="AE320" i="1" s="1"/>
  <c r="AK320" i="1" s="1"/>
  <c r="AQ320" i="1" s="1"/>
  <c r="AW320" i="1" s="1"/>
  <c r="BC320" i="1" s="1"/>
  <c r="BI320" i="1" s="1"/>
  <c r="BO320" i="1" s="1"/>
  <c r="T320" i="1"/>
  <c r="Z320" i="1" s="1"/>
  <c r="AF320" i="1" s="1"/>
  <c r="AL320" i="1" s="1"/>
  <c r="AR320" i="1" s="1"/>
  <c r="AX320" i="1" s="1"/>
  <c r="BD320" i="1" s="1"/>
  <c r="BJ320" i="1" s="1"/>
  <c r="BP320" i="1" s="1"/>
  <c r="BU320" i="1" s="1"/>
  <c r="BZ320" i="1" s="1"/>
  <c r="CF320" i="1" s="1"/>
  <c r="CL320" i="1" s="1"/>
  <c r="CR320" i="1" s="1"/>
  <c r="CH315" i="1"/>
  <c r="CH310" i="1" s="1"/>
  <c r="CH309" i="1" s="1"/>
  <c r="N329" i="1"/>
  <c r="T329" i="1" s="1"/>
  <c r="Z329" i="1" s="1"/>
  <c r="AF329" i="1" s="1"/>
  <c r="AL329" i="1" s="1"/>
  <c r="AR329" i="1" s="1"/>
  <c r="AX329" i="1" s="1"/>
  <c r="BD329" i="1" s="1"/>
  <c r="BJ329" i="1" s="1"/>
  <c r="BP329" i="1" s="1"/>
  <c r="BU329" i="1" s="1"/>
  <c r="BZ329" i="1" s="1"/>
  <c r="CF329" i="1" s="1"/>
  <c r="CL329" i="1" s="1"/>
  <c r="CR329" i="1" s="1"/>
  <c r="N330" i="1"/>
  <c r="T330" i="1" s="1"/>
  <c r="Z330" i="1" s="1"/>
  <c r="AF330" i="1" s="1"/>
  <c r="AL330" i="1" s="1"/>
  <c r="AR330" i="1" s="1"/>
  <c r="AX330" i="1" s="1"/>
  <c r="BD330" i="1" s="1"/>
  <c r="BJ330" i="1" s="1"/>
  <c r="BP330" i="1" s="1"/>
  <c r="BU330" i="1" s="1"/>
  <c r="BZ330" i="1" s="1"/>
  <c r="CF330" i="1" s="1"/>
  <c r="CL330" i="1" s="1"/>
  <c r="CR330" i="1" s="1"/>
  <c r="N331" i="1"/>
  <c r="T331" i="1" s="1"/>
  <c r="Z331" i="1" s="1"/>
  <c r="AF331" i="1" s="1"/>
  <c r="AL331" i="1" s="1"/>
  <c r="AR331" i="1" s="1"/>
  <c r="AX331" i="1" s="1"/>
  <c r="BD331" i="1" s="1"/>
  <c r="BJ331" i="1" s="1"/>
  <c r="BP331" i="1" s="1"/>
  <c r="BU331" i="1" s="1"/>
  <c r="BZ331" i="1" s="1"/>
  <c r="CF331" i="1" s="1"/>
  <c r="CL331" i="1" s="1"/>
  <c r="CR331" i="1" s="1"/>
  <c r="BA310" i="1"/>
  <c r="BA309" i="1" s="1"/>
  <c r="L339" i="1"/>
  <c r="R339" i="1" s="1"/>
  <c r="X339" i="1" s="1"/>
  <c r="AD339" i="1" s="1"/>
  <c r="AJ339" i="1" s="1"/>
  <c r="AP339" i="1" s="1"/>
  <c r="AV339" i="1" s="1"/>
  <c r="BB339" i="1" s="1"/>
  <c r="BH339" i="1" s="1"/>
  <c r="BN339" i="1" s="1"/>
  <c r="BS339" i="1" s="1"/>
  <c r="BX339" i="1" s="1"/>
  <c r="CD339" i="1" s="1"/>
  <c r="CJ339" i="1" s="1"/>
  <c r="CP339" i="1" s="1"/>
  <c r="L342" i="1"/>
  <c r="R342" i="1" s="1"/>
  <c r="X342" i="1" s="1"/>
  <c r="AD342" i="1" s="1"/>
  <c r="AJ342" i="1" s="1"/>
  <c r="AP342" i="1" s="1"/>
  <c r="AV342" i="1" s="1"/>
  <c r="BB342" i="1" s="1"/>
  <c r="BH342" i="1" s="1"/>
  <c r="BN342" i="1" s="1"/>
  <c r="BS342" i="1" s="1"/>
  <c r="BX342" i="1" s="1"/>
  <c r="CD342" i="1" s="1"/>
  <c r="CJ342" i="1" s="1"/>
  <c r="CP342" i="1" s="1"/>
  <c r="L343" i="1"/>
  <c r="R343" i="1" s="1"/>
  <c r="X343" i="1" s="1"/>
  <c r="AD343" i="1" s="1"/>
  <c r="AJ343" i="1" s="1"/>
  <c r="AP343" i="1" s="1"/>
  <c r="AV343" i="1" s="1"/>
  <c r="BB343" i="1" s="1"/>
  <c r="BH343" i="1" s="1"/>
  <c r="BN343" i="1" s="1"/>
  <c r="BS343" i="1" s="1"/>
  <c r="BX343" i="1" s="1"/>
  <c r="CD343" i="1" s="1"/>
  <c r="CJ343" i="1" s="1"/>
  <c r="CP343" i="1" s="1"/>
  <c r="L344" i="1"/>
  <c r="R344" i="1" s="1"/>
  <c r="X344" i="1" s="1"/>
  <c r="AD344" i="1" s="1"/>
  <c r="AJ344" i="1" s="1"/>
  <c r="AP344" i="1" s="1"/>
  <c r="AV344" i="1" s="1"/>
  <c r="BB344" i="1" s="1"/>
  <c r="BH344" i="1" s="1"/>
  <c r="BN344" i="1" s="1"/>
  <c r="BS344" i="1" s="1"/>
  <c r="BX344" i="1" s="1"/>
  <c r="CD344" i="1" s="1"/>
  <c r="CJ344" i="1" s="1"/>
  <c r="CP344" i="1" s="1"/>
  <c r="G347" i="1"/>
  <c r="P358" i="1"/>
  <c r="AN358" i="1"/>
  <c r="AN357" i="1" s="1"/>
  <c r="AN356" i="1" s="1"/>
  <c r="BL358" i="1"/>
  <c r="BL357" i="1" s="1"/>
  <c r="BL356" i="1" s="1"/>
  <c r="F367" i="1"/>
  <c r="Y371" i="1"/>
  <c r="AE371" i="1" s="1"/>
  <c r="AK371" i="1" s="1"/>
  <c r="AQ371" i="1" s="1"/>
  <c r="AW371" i="1" s="1"/>
  <c r="BC371" i="1" s="1"/>
  <c r="BI371" i="1" s="1"/>
  <c r="BO371" i="1" s="1"/>
  <c r="BV367" i="1"/>
  <c r="BV358" i="1" s="1"/>
  <c r="BV357" i="1" s="1"/>
  <c r="BV356" i="1" s="1"/>
  <c r="L372" i="1"/>
  <c r="R372" i="1" s="1"/>
  <c r="X372" i="1" s="1"/>
  <c r="AD372" i="1" s="1"/>
  <c r="AJ372" i="1" s="1"/>
  <c r="AP372" i="1" s="1"/>
  <c r="AV372" i="1" s="1"/>
  <c r="BB372" i="1" s="1"/>
  <c r="BH372" i="1" s="1"/>
  <c r="BN372" i="1" s="1"/>
  <c r="BS372" i="1" s="1"/>
  <c r="BX372" i="1" s="1"/>
  <c r="CD372" i="1" s="1"/>
  <c r="CJ372" i="1" s="1"/>
  <c r="CP372" i="1" s="1"/>
  <c r="Y372" i="1"/>
  <c r="AE372" i="1" s="1"/>
  <c r="AK372" i="1" s="1"/>
  <c r="AQ372" i="1" s="1"/>
  <c r="AW372" i="1" s="1"/>
  <c r="BC372" i="1" s="1"/>
  <c r="BI372" i="1" s="1"/>
  <c r="BO372" i="1" s="1"/>
  <c r="BT372" i="1" s="1"/>
  <c r="BY372" i="1" s="1"/>
  <c r="CE372" i="1" s="1"/>
  <c r="CK372" i="1" s="1"/>
  <c r="CQ372" i="1" s="1"/>
  <c r="AG367" i="1"/>
  <c r="AG358" i="1" s="1"/>
  <c r="AG357" i="1" s="1"/>
  <c r="AG356" i="1" s="1"/>
  <c r="BE367" i="1"/>
  <c r="BE358" i="1" s="1"/>
  <c r="BE357" i="1" s="1"/>
  <c r="BE356" i="1" s="1"/>
  <c r="CC367" i="1"/>
  <c r="CC358" i="1" s="1"/>
  <c r="CC357" i="1" s="1"/>
  <c r="CC356" i="1" s="1"/>
  <c r="AM357" i="1"/>
  <c r="AM356" i="1" s="1"/>
  <c r="BK357" i="1"/>
  <c r="BK356" i="1" s="1"/>
  <c r="N389" i="1"/>
  <c r="T389" i="1" s="1"/>
  <c r="Z389" i="1" s="1"/>
  <c r="AF389" i="1" s="1"/>
  <c r="AL389" i="1" s="1"/>
  <c r="AR389" i="1" s="1"/>
  <c r="AX389" i="1" s="1"/>
  <c r="BD389" i="1" s="1"/>
  <c r="BJ389" i="1" s="1"/>
  <c r="BP389" i="1" s="1"/>
  <c r="BU389" i="1" s="1"/>
  <c r="BZ389" i="1" s="1"/>
  <c r="CF389" i="1" s="1"/>
  <c r="CL389" i="1" s="1"/>
  <c r="CR389" i="1" s="1"/>
  <c r="N390" i="1"/>
  <c r="T390" i="1" s="1"/>
  <c r="Z390" i="1" s="1"/>
  <c r="AF390" i="1" s="1"/>
  <c r="AL390" i="1" s="1"/>
  <c r="AR390" i="1" s="1"/>
  <c r="AX390" i="1" s="1"/>
  <c r="BD390" i="1" s="1"/>
  <c r="BJ390" i="1" s="1"/>
  <c r="BP390" i="1" s="1"/>
  <c r="BU390" i="1" s="1"/>
  <c r="BZ390" i="1" s="1"/>
  <c r="CF390" i="1" s="1"/>
  <c r="CL390" i="1" s="1"/>
  <c r="CR390" i="1" s="1"/>
  <c r="BT390" i="1"/>
  <c r="BY390" i="1" s="1"/>
  <c r="CE390" i="1" s="1"/>
  <c r="CK390" i="1" s="1"/>
  <c r="CQ390" i="1" s="1"/>
  <c r="H392" i="1"/>
  <c r="N392" i="1" s="1"/>
  <c r="T392" i="1" s="1"/>
  <c r="Z392" i="1" s="1"/>
  <c r="AF392" i="1" s="1"/>
  <c r="AL392" i="1" s="1"/>
  <c r="AR392" i="1" s="1"/>
  <c r="AX392" i="1" s="1"/>
  <c r="BD392" i="1" s="1"/>
  <c r="BJ392" i="1" s="1"/>
  <c r="BP392" i="1" s="1"/>
  <c r="BU392" i="1" s="1"/>
  <c r="BZ392" i="1" s="1"/>
  <c r="CF392" i="1" s="1"/>
  <c r="CL392" i="1" s="1"/>
  <c r="CR392" i="1" s="1"/>
  <c r="L394" i="1"/>
  <c r="R394" i="1" s="1"/>
  <c r="X394" i="1" s="1"/>
  <c r="AD394" i="1" s="1"/>
  <c r="AJ394" i="1" s="1"/>
  <c r="AP394" i="1" s="1"/>
  <c r="AV394" i="1" s="1"/>
  <c r="BB394" i="1" s="1"/>
  <c r="BH394" i="1" s="1"/>
  <c r="BN394" i="1" s="1"/>
  <c r="BS394" i="1" s="1"/>
  <c r="BX394" i="1" s="1"/>
  <c r="CD394" i="1" s="1"/>
  <c r="CJ394" i="1" s="1"/>
  <c r="CP394" i="1" s="1"/>
  <c r="L401" i="1"/>
  <c r="R401" i="1" s="1"/>
  <c r="X401" i="1" s="1"/>
  <c r="AD401" i="1" s="1"/>
  <c r="AJ401" i="1" s="1"/>
  <c r="AP401" i="1" s="1"/>
  <c r="AV401" i="1" s="1"/>
  <c r="BB401" i="1" s="1"/>
  <c r="BH401" i="1" s="1"/>
  <c r="BN401" i="1" s="1"/>
  <c r="BS401" i="1" s="1"/>
  <c r="BX401" i="1" s="1"/>
  <c r="CD401" i="1" s="1"/>
  <c r="CJ401" i="1" s="1"/>
  <c r="CP401" i="1" s="1"/>
  <c r="S401" i="1"/>
  <c r="Y401" i="1" s="1"/>
  <c r="AE401" i="1" s="1"/>
  <c r="AK401" i="1" s="1"/>
  <c r="AQ401" i="1" s="1"/>
  <c r="AW401" i="1" s="1"/>
  <c r="BC401" i="1" s="1"/>
  <c r="BI401" i="1" s="1"/>
  <c r="BO401" i="1" s="1"/>
  <c r="BT401" i="1" s="1"/>
  <c r="BY401" i="1" s="1"/>
  <c r="CE401" i="1" s="1"/>
  <c r="CK401" i="1" s="1"/>
  <c r="CQ401" i="1" s="1"/>
  <c r="M403" i="1"/>
  <c r="S403" i="1" s="1"/>
  <c r="Y403" i="1" s="1"/>
  <c r="AE403" i="1" s="1"/>
  <c r="AK403" i="1" s="1"/>
  <c r="AQ403" i="1" s="1"/>
  <c r="AW403" i="1" s="1"/>
  <c r="BC403" i="1" s="1"/>
  <c r="BI403" i="1" s="1"/>
  <c r="BO403" i="1" s="1"/>
  <c r="BT403" i="1" s="1"/>
  <c r="BY403" i="1" s="1"/>
  <c r="CE403" i="1" s="1"/>
  <c r="CK403" i="1" s="1"/>
  <c r="CQ403" i="1" s="1"/>
  <c r="M404" i="1"/>
  <c r="S404" i="1" s="1"/>
  <c r="Y404" i="1" s="1"/>
  <c r="AE404" i="1" s="1"/>
  <c r="AK404" i="1" s="1"/>
  <c r="AQ404" i="1" s="1"/>
  <c r="AW404" i="1" s="1"/>
  <c r="BC404" i="1" s="1"/>
  <c r="BI404" i="1" s="1"/>
  <c r="BO404" i="1" s="1"/>
  <c r="BT404" i="1" s="1"/>
  <c r="BY404" i="1" s="1"/>
  <c r="CE404" i="1" s="1"/>
  <c r="CK404" i="1" s="1"/>
  <c r="CQ404" i="1" s="1"/>
  <c r="M405" i="1"/>
  <c r="S405" i="1" s="1"/>
  <c r="Y405" i="1" s="1"/>
  <c r="AE405" i="1" s="1"/>
  <c r="AK405" i="1" s="1"/>
  <c r="AQ405" i="1" s="1"/>
  <c r="AW405" i="1" s="1"/>
  <c r="BC405" i="1" s="1"/>
  <c r="BI405" i="1" s="1"/>
  <c r="BO405" i="1" s="1"/>
  <c r="BT405" i="1" s="1"/>
  <c r="BY405" i="1" s="1"/>
  <c r="CE405" i="1" s="1"/>
  <c r="CK405" i="1" s="1"/>
  <c r="CQ405" i="1" s="1"/>
  <c r="BS407" i="1"/>
  <c r="BX407" i="1" s="1"/>
  <c r="CD407" i="1" s="1"/>
  <c r="CJ407" i="1" s="1"/>
  <c r="CP407" i="1" s="1"/>
  <c r="BS408" i="1"/>
  <c r="BX408" i="1" s="1"/>
  <c r="CD408" i="1" s="1"/>
  <c r="CJ408" i="1" s="1"/>
  <c r="CP408" i="1" s="1"/>
  <c r="BS409" i="1"/>
  <c r="BX409" i="1" s="1"/>
  <c r="CD409" i="1" s="1"/>
  <c r="CJ409" i="1" s="1"/>
  <c r="CP409" i="1" s="1"/>
  <c r="H411" i="1"/>
  <c r="N411" i="1" s="1"/>
  <c r="T411" i="1" s="1"/>
  <c r="Z411" i="1" s="1"/>
  <c r="AF411" i="1" s="1"/>
  <c r="AL411" i="1" s="1"/>
  <c r="AR411" i="1" s="1"/>
  <c r="AX411" i="1" s="1"/>
  <c r="BD411" i="1" s="1"/>
  <c r="BJ411" i="1" s="1"/>
  <c r="BP411" i="1" s="1"/>
  <c r="BU411" i="1" s="1"/>
  <c r="BZ411" i="1" s="1"/>
  <c r="CF411" i="1" s="1"/>
  <c r="CL411" i="1" s="1"/>
  <c r="CR411" i="1" s="1"/>
  <c r="I412" i="1"/>
  <c r="CB412" i="1"/>
  <c r="CB411" i="1" s="1"/>
  <c r="CB398" i="1" s="1"/>
  <c r="N424" i="1"/>
  <c r="T424" i="1" s="1"/>
  <c r="Z424" i="1" s="1"/>
  <c r="AF424" i="1" s="1"/>
  <c r="AL424" i="1" s="1"/>
  <c r="AR424" i="1" s="1"/>
  <c r="AX424" i="1" s="1"/>
  <c r="BD424" i="1" s="1"/>
  <c r="BJ424" i="1" s="1"/>
  <c r="BP424" i="1" s="1"/>
  <c r="BU424" i="1" s="1"/>
  <c r="BZ424" i="1" s="1"/>
  <c r="CF424" i="1" s="1"/>
  <c r="CL424" i="1" s="1"/>
  <c r="CR424" i="1" s="1"/>
  <c r="AJ424" i="1"/>
  <c r="AP424" i="1" s="1"/>
  <c r="AV424" i="1" s="1"/>
  <c r="BB424" i="1" s="1"/>
  <c r="BH424" i="1" s="1"/>
  <c r="BN424" i="1" s="1"/>
  <c r="BS424" i="1" s="1"/>
  <c r="BX424" i="1" s="1"/>
  <c r="CD424" i="1" s="1"/>
  <c r="CJ424" i="1" s="1"/>
  <c r="CP424" i="1" s="1"/>
  <c r="G423" i="1"/>
  <c r="K423" i="1"/>
  <c r="K422" i="1" s="1"/>
  <c r="AA423" i="1"/>
  <c r="AA422" i="1" s="1"/>
  <c r="AA417" i="1" s="1"/>
  <c r="AA397" i="1" s="1"/>
  <c r="AY423" i="1"/>
  <c r="AY422" i="1" s="1"/>
  <c r="BW423" i="1"/>
  <c r="BW422" i="1" s="1"/>
  <c r="L429" i="1"/>
  <c r="R429" i="1" s="1"/>
  <c r="X429" i="1" s="1"/>
  <c r="AD429" i="1" s="1"/>
  <c r="AJ429" i="1" s="1"/>
  <c r="AP429" i="1" s="1"/>
  <c r="AV429" i="1" s="1"/>
  <c r="BB429" i="1" s="1"/>
  <c r="BH429" i="1" s="1"/>
  <c r="BN429" i="1" s="1"/>
  <c r="L430" i="1"/>
  <c r="R430" i="1" s="1"/>
  <c r="X430" i="1" s="1"/>
  <c r="AD430" i="1" s="1"/>
  <c r="AJ430" i="1" s="1"/>
  <c r="AP430" i="1" s="1"/>
  <c r="AV430" i="1" s="1"/>
  <c r="BB430" i="1" s="1"/>
  <c r="BH430" i="1" s="1"/>
  <c r="BN430" i="1" s="1"/>
  <c r="L431" i="1"/>
  <c r="R431" i="1" s="1"/>
  <c r="X431" i="1" s="1"/>
  <c r="AD431" i="1" s="1"/>
  <c r="AJ431" i="1" s="1"/>
  <c r="AP431" i="1" s="1"/>
  <c r="AV431" i="1" s="1"/>
  <c r="BB431" i="1" s="1"/>
  <c r="BH431" i="1" s="1"/>
  <c r="BN431" i="1" s="1"/>
  <c r="CB430" i="1"/>
  <c r="CB429" i="1" s="1"/>
  <c r="L440" i="1"/>
  <c r="R440" i="1" s="1"/>
  <c r="X440" i="1" s="1"/>
  <c r="AD440" i="1" s="1"/>
  <c r="AJ440" i="1" s="1"/>
  <c r="AP440" i="1" s="1"/>
  <c r="AV440" i="1" s="1"/>
  <c r="BB440" i="1" s="1"/>
  <c r="BH440" i="1" s="1"/>
  <c r="BN440" i="1" s="1"/>
  <c r="AG417" i="1"/>
  <c r="AG397" i="1" s="1"/>
  <c r="R441" i="1"/>
  <c r="X441" i="1" s="1"/>
  <c r="AD441" i="1" s="1"/>
  <c r="AJ441" i="1" s="1"/>
  <c r="AP441" i="1" s="1"/>
  <c r="AV441" i="1" s="1"/>
  <c r="BB441" i="1" s="1"/>
  <c r="BH441" i="1" s="1"/>
  <c r="BN441" i="1" s="1"/>
  <c r="BS441" i="1" s="1"/>
  <c r="BX441" i="1" s="1"/>
  <c r="CD441" i="1" s="1"/>
  <c r="CJ441" i="1" s="1"/>
  <c r="CP441" i="1" s="1"/>
  <c r="CJ444" i="1"/>
  <c r="CP444" i="1" s="1"/>
  <c r="BT449" i="1"/>
  <c r="BY449" i="1" s="1"/>
  <c r="CE449" i="1" s="1"/>
  <c r="CK449" i="1" s="1"/>
  <c r="CQ449" i="1" s="1"/>
  <c r="G452" i="1"/>
  <c r="N453" i="1"/>
  <c r="T453" i="1" s="1"/>
  <c r="Z453" i="1" s="1"/>
  <c r="AF453" i="1" s="1"/>
  <c r="AL453" i="1" s="1"/>
  <c r="AR453" i="1" s="1"/>
  <c r="AX453" i="1" s="1"/>
  <c r="BD453" i="1" s="1"/>
  <c r="BJ453" i="1" s="1"/>
  <c r="BP453" i="1" s="1"/>
  <c r="BU453" i="1" s="1"/>
  <c r="BZ453" i="1" s="1"/>
  <c r="CF453" i="1" s="1"/>
  <c r="CL453" i="1" s="1"/>
  <c r="CR453" i="1" s="1"/>
  <c r="AD453" i="1"/>
  <c r="AJ453" i="1" s="1"/>
  <c r="AP453" i="1" s="1"/>
  <c r="AV453" i="1" s="1"/>
  <c r="BB453" i="1" s="1"/>
  <c r="BH453" i="1" s="1"/>
  <c r="BN453" i="1" s="1"/>
  <c r="BS453" i="1" s="1"/>
  <c r="BX453" i="1" s="1"/>
  <c r="CD453" i="1" s="1"/>
  <c r="CJ453" i="1" s="1"/>
  <c r="CP453" i="1" s="1"/>
  <c r="N454" i="1"/>
  <c r="T454" i="1" s="1"/>
  <c r="Z454" i="1" s="1"/>
  <c r="AF454" i="1" s="1"/>
  <c r="AL454" i="1" s="1"/>
  <c r="AR454" i="1" s="1"/>
  <c r="AX454" i="1" s="1"/>
  <c r="BD454" i="1" s="1"/>
  <c r="BJ454" i="1" s="1"/>
  <c r="BP454" i="1" s="1"/>
  <c r="BU454" i="1" s="1"/>
  <c r="BZ454" i="1" s="1"/>
  <c r="CF454" i="1" s="1"/>
  <c r="CL454" i="1" s="1"/>
  <c r="CR454" i="1" s="1"/>
  <c r="AD454" i="1"/>
  <c r="AJ454" i="1" s="1"/>
  <c r="AP454" i="1" s="1"/>
  <c r="AV454" i="1" s="1"/>
  <c r="BB454" i="1" s="1"/>
  <c r="BH454" i="1" s="1"/>
  <c r="BN454" i="1" s="1"/>
  <c r="BS454" i="1" s="1"/>
  <c r="BX454" i="1" s="1"/>
  <c r="CD454" i="1" s="1"/>
  <c r="CJ454" i="1" s="1"/>
  <c r="CP454" i="1" s="1"/>
  <c r="N455" i="1"/>
  <c r="T455" i="1" s="1"/>
  <c r="Z455" i="1" s="1"/>
  <c r="AF455" i="1" s="1"/>
  <c r="AL455" i="1" s="1"/>
  <c r="AR455" i="1" s="1"/>
  <c r="AX455" i="1" s="1"/>
  <c r="BD455" i="1" s="1"/>
  <c r="BJ455" i="1" s="1"/>
  <c r="BP455" i="1" s="1"/>
  <c r="BU455" i="1" s="1"/>
  <c r="BZ455" i="1" s="1"/>
  <c r="CF455" i="1" s="1"/>
  <c r="CL455" i="1" s="1"/>
  <c r="CR455" i="1" s="1"/>
  <c r="AD455" i="1"/>
  <c r="AJ455" i="1" s="1"/>
  <c r="AP455" i="1" s="1"/>
  <c r="AV455" i="1" s="1"/>
  <c r="BB455" i="1" s="1"/>
  <c r="BH455" i="1" s="1"/>
  <c r="BN455" i="1" s="1"/>
  <c r="BS455" i="1" s="1"/>
  <c r="BX455" i="1" s="1"/>
  <c r="CD455" i="1" s="1"/>
  <c r="CJ455" i="1" s="1"/>
  <c r="CP455" i="1" s="1"/>
  <c r="BT458" i="1"/>
  <c r="BY458" i="1" s="1"/>
  <c r="CE458" i="1" s="1"/>
  <c r="CK458" i="1" s="1"/>
  <c r="CQ458" i="1" s="1"/>
  <c r="BT459" i="1"/>
  <c r="BY459" i="1" s="1"/>
  <c r="CE459" i="1" s="1"/>
  <c r="CK459" i="1" s="1"/>
  <c r="CQ459" i="1" s="1"/>
  <c r="L465" i="1"/>
  <c r="R465" i="1" s="1"/>
  <c r="X465" i="1" s="1"/>
  <c r="AD465" i="1" s="1"/>
  <c r="AJ465" i="1" s="1"/>
  <c r="AP465" i="1" s="1"/>
  <c r="AV465" i="1" s="1"/>
  <c r="BB465" i="1" s="1"/>
  <c r="BH465" i="1" s="1"/>
  <c r="BN465" i="1" s="1"/>
  <c r="BT465" i="1"/>
  <c r="BY465" i="1" s="1"/>
  <c r="CE465" i="1" s="1"/>
  <c r="CK465" i="1" s="1"/>
  <c r="CQ465" i="1" s="1"/>
  <c r="BS468" i="1"/>
  <c r="BX468" i="1" s="1"/>
  <c r="CD468" i="1" s="1"/>
  <c r="CJ468" i="1" s="1"/>
  <c r="CP468" i="1" s="1"/>
  <c r="G472" i="1"/>
  <c r="G467" i="1" s="1"/>
  <c r="O462" i="1"/>
  <c r="W462" i="1"/>
  <c r="N473" i="1"/>
  <c r="T473" i="1" s="1"/>
  <c r="Z473" i="1" s="1"/>
  <c r="AF473" i="1" s="1"/>
  <c r="AL473" i="1" s="1"/>
  <c r="AR473" i="1" s="1"/>
  <c r="AX473" i="1" s="1"/>
  <c r="BD473" i="1" s="1"/>
  <c r="BJ473" i="1" s="1"/>
  <c r="BP473" i="1" s="1"/>
  <c r="BU473" i="1" s="1"/>
  <c r="BZ473" i="1" s="1"/>
  <c r="CF473" i="1" s="1"/>
  <c r="CL473" i="1" s="1"/>
  <c r="CR473" i="1" s="1"/>
  <c r="AD473" i="1"/>
  <c r="AJ473" i="1" s="1"/>
  <c r="AP473" i="1" s="1"/>
  <c r="AV473" i="1" s="1"/>
  <c r="BB473" i="1" s="1"/>
  <c r="BH473" i="1" s="1"/>
  <c r="BN473" i="1" s="1"/>
  <c r="BS473" i="1" s="1"/>
  <c r="BX473" i="1" s="1"/>
  <c r="CD473" i="1" s="1"/>
  <c r="CJ473" i="1" s="1"/>
  <c r="CP473" i="1" s="1"/>
  <c r="V462" i="1"/>
  <c r="AT462" i="1"/>
  <c r="G485" i="1"/>
  <c r="N486" i="1"/>
  <c r="T486" i="1" s="1"/>
  <c r="Z486" i="1" s="1"/>
  <c r="AF486" i="1" s="1"/>
  <c r="AL486" i="1" s="1"/>
  <c r="AR486" i="1" s="1"/>
  <c r="AX486" i="1" s="1"/>
  <c r="BD486" i="1" s="1"/>
  <c r="BJ486" i="1" s="1"/>
  <c r="BP486" i="1" s="1"/>
  <c r="BU486" i="1" s="1"/>
  <c r="BZ486" i="1" s="1"/>
  <c r="CF486" i="1" s="1"/>
  <c r="CL486" i="1" s="1"/>
  <c r="CR486" i="1" s="1"/>
  <c r="AD486" i="1"/>
  <c r="AJ486" i="1" s="1"/>
  <c r="AP486" i="1" s="1"/>
  <c r="AV486" i="1" s="1"/>
  <c r="BB486" i="1" s="1"/>
  <c r="BH486" i="1" s="1"/>
  <c r="BN486" i="1" s="1"/>
  <c r="BS486" i="1" s="1"/>
  <c r="BX486" i="1" s="1"/>
  <c r="CD486" i="1" s="1"/>
  <c r="CJ486" i="1" s="1"/>
  <c r="CP486" i="1" s="1"/>
  <c r="CH485" i="1"/>
  <c r="CH484" i="1" s="1"/>
  <c r="CH477" i="1" s="1"/>
  <c r="AJ495" i="1"/>
  <c r="AP495" i="1" s="1"/>
  <c r="AV495" i="1" s="1"/>
  <c r="BB495" i="1" s="1"/>
  <c r="BH495" i="1" s="1"/>
  <c r="BN495" i="1" s="1"/>
  <c r="BS495" i="1" s="1"/>
  <c r="BX495" i="1" s="1"/>
  <c r="CD495" i="1" s="1"/>
  <c r="CJ495" i="1" s="1"/>
  <c r="CP495" i="1" s="1"/>
  <c r="CN490" i="1"/>
  <c r="M501" i="1"/>
  <c r="S501" i="1" s="1"/>
  <c r="Y501" i="1" s="1"/>
  <c r="AE501" i="1" s="1"/>
  <c r="AK501" i="1" s="1"/>
  <c r="AQ501" i="1" s="1"/>
  <c r="AW501" i="1" s="1"/>
  <c r="BC501" i="1" s="1"/>
  <c r="BI501" i="1" s="1"/>
  <c r="BO501" i="1" s="1"/>
  <c r="AH490" i="1"/>
  <c r="BF490" i="1"/>
  <c r="L505" i="1"/>
  <c r="R505" i="1" s="1"/>
  <c r="X505" i="1" s="1"/>
  <c r="AD505" i="1" s="1"/>
  <c r="AJ505" i="1" s="1"/>
  <c r="AP505" i="1" s="1"/>
  <c r="AV505" i="1" s="1"/>
  <c r="BB505" i="1" s="1"/>
  <c r="BH505" i="1" s="1"/>
  <c r="BN505" i="1" s="1"/>
  <c r="BT505" i="1"/>
  <c r="BY505" i="1" s="1"/>
  <c r="CE505" i="1" s="1"/>
  <c r="CK505" i="1" s="1"/>
  <c r="CQ505" i="1" s="1"/>
  <c r="CB503" i="1"/>
  <c r="BS509" i="1"/>
  <c r="BX509" i="1" s="1"/>
  <c r="CD509" i="1" s="1"/>
  <c r="CJ509" i="1" s="1"/>
  <c r="CP509" i="1" s="1"/>
  <c r="N510" i="1"/>
  <c r="T510" i="1" s="1"/>
  <c r="Z510" i="1" s="1"/>
  <c r="AF510" i="1" s="1"/>
  <c r="AL510" i="1" s="1"/>
  <c r="AR510" i="1" s="1"/>
  <c r="AX510" i="1" s="1"/>
  <c r="BD510" i="1" s="1"/>
  <c r="BJ510" i="1" s="1"/>
  <c r="BP510" i="1" s="1"/>
  <c r="BU510" i="1" s="1"/>
  <c r="BZ510" i="1" s="1"/>
  <c r="CF510" i="1" s="1"/>
  <c r="CL510" i="1" s="1"/>
  <c r="CR510" i="1" s="1"/>
  <c r="AJ510" i="1"/>
  <c r="AP510" i="1" s="1"/>
  <c r="AV510" i="1" s="1"/>
  <c r="BB510" i="1" s="1"/>
  <c r="BH510" i="1" s="1"/>
  <c r="BN510" i="1" s="1"/>
  <c r="BS510" i="1" s="1"/>
  <c r="BX510" i="1" s="1"/>
  <c r="CD510" i="1" s="1"/>
  <c r="CJ510" i="1" s="1"/>
  <c r="CP510" i="1" s="1"/>
  <c r="M512" i="1"/>
  <c r="S512" i="1" s="1"/>
  <c r="Y512" i="1" s="1"/>
  <c r="AE512" i="1" s="1"/>
  <c r="AK512" i="1" s="1"/>
  <c r="AQ512" i="1" s="1"/>
  <c r="AW512" i="1" s="1"/>
  <c r="BC512" i="1" s="1"/>
  <c r="BI512" i="1" s="1"/>
  <c r="BO512" i="1" s="1"/>
  <c r="BT512" i="1" s="1"/>
  <c r="BY512" i="1" s="1"/>
  <c r="CE512" i="1" s="1"/>
  <c r="CK512" i="1" s="1"/>
  <c r="CQ512" i="1" s="1"/>
  <c r="M513" i="1"/>
  <c r="S513" i="1" s="1"/>
  <c r="Y513" i="1" s="1"/>
  <c r="AE513" i="1" s="1"/>
  <c r="AK513" i="1" s="1"/>
  <c r="AQ513" i="1" s="1"/>
  <c r="AW513" i="1" s="1"/>
  <c r="BC513" i="1" s="1"/>
  <c r="BI513" i="1" s="1"/>
  <c r="BO513" i="1" s="1"/>
  <c r="BT513" i="1" s="1"/>
  <c r="BY513" i="1" s="1"/>
  <c r="CE513" i="1" s="1"/>
  <c r="CK513" i="1" s="1"/>
  <c r="CQ513" i="1" s="1"/>
  <c r="M514" i="1"/>
  <c r="S514" i="1" s="1"/>
  <c r="Y514" i="1" s="1"/>
  <c r="AE514" i="1" s="1"/>
  <c r="AK514" i="1" s="1"/>
  <c r="AQ514" i="1" s="1"/>
  <c r="AW514" i="1" s="1"/>
  <c r="BC514" i="1" s="1"/>
  <c r="BI514" i="1" s="1"/>
  <c r="BO514" i="1" s="1"/>
  <c r="BT514" i="1" s="1"/>
  <c r="BY514" i="1" s="1"/>
  <c r="CE514" i="1" s="1"/>
  <c r="CK514" i="1" s="1"/>
  <c r="CQ514" i="1" s="1"/>
  <c r="N519" i="1"/>
  <c r="T519" i="1" s="1"/>
  <c r="Z519" i="1" s="1"/>
  <c r="AF519" i="1" s="1"/>
  <c r="AL519" i="1" s="1"/>
  <c r="AR519" i="1" s="1"/>
  <c r="AX519" i="1" s="1"/>
  <c r="BD519" i="1" s="1"/>
  <c r="BJ519" i="1" s="1"/>
  <c r="BP519" i="1" s="1"/>
  <c r="BU519" i="1" s="1"/>
  <c r="BZ519" i="1" s="1"/>
  <c r="CF519" i="1" s="1"/>
  <c r="CL519" i="1" s="1"/>
  <c r="CR519" i="1" s="1"/>
  <c r="BT519" i="1"/>
  <c r="BY519" i="1" s="1"/>
  <c r="CE519" i="1" s="1"/>
  <c r="CK519" i="1" s="1"/>
  <c r="CQ519" i="1" s="1"/>
  <c r="N525" i="1"/>
  <c r="H524" i="1"/>
  <c r="N524" i="1" s="1"/>
  <c r="M526" i="1"/>
  <c r="S526" i="1" s="1"/>
  <c r="Y526" i="1" s="1"/>
  <c r="AE526" i="1" s="1"/>
  <c r="AK526" i="1" s="1"/>
  <c r="AQ526" i="1" s="1"/>
  <c r="AW526" i="1" s="1"/>
  <c r="BC526" i="1" s="1"/>
  <c r="BI526" i="1" s="1"/>
  <c r="BO526" i="1" s="1"/>
  <c r="G525" i="1"/>
  <c r="Z542" i="1"/>
  <c r="AF542" i="1" s="1"/>
  <c r="AL542" i="1" s="1"/>
  <c r="AR542" i="1" s="1"/>
  <c r="AX542" i="1" s="1"/>
  <c r="BD542" i="1" s="1"/>
  <c r="BJ542" i="1" s="1"/>
  <c r="BP542" i="1" s="1"/>
  <c r="BU542" i="1" s="1"/>
  <c r="BZ542" i="1" s="1"/>
  <c r="CF542" i="1" s="1"/>
  <c r="CL542" i="1" s="1"/>
  <c r="CR542" i="1" s="1"/>
  <c r="O541" i="1"/>
  <c r="O540" i="1" s="1"/>
  <c r="V541" i="1"/>
  <c r="V540" i="1" s="1"/>
  <c r="V516" i="1" s="1"/>
  <c r="V461" i="1" s="1"/>
  <c r="BA541" i="1"/>
  <c r="BA540" i="1" s="1"/>
  <c r="BK541" i="1"/>
  <c r="BK540" i="1" s="1"/>
  <c r="BR541" i="1"/>
  <c r="BR540" i="1" s="1"/>
  <c r="BR516" i="1" s="1"/>
  <c r="L544" i="1"/>
  <c r="R544" i="1" s="1"/>
  <c r="X544" i="1" s="1"/>
  <c r="AD544" i="1" s="1"/>
  <c r="AJ544" i="1" s="1"/>
  <c r="AP544" i="1" s="1"/>
  <c r="AV544" i="1" s="1"/>
  <c r="BB544" i="1" s="1"/>
  <c r="BH544" i="1" s="1"/>
  <c r="BN544" i="1" s="1"/>
  <c r="P541" i="1"/>
  <c r="P540" i="1" s="1"/>
  <c r="P516" i="1" s="1"/>
  <c r="AN541" i="1"/>
  <c r="AN540" i="1" s="1"/>
  <c r="AN516" i="1" s="1"/>
  <c r="BL541" i="1"/>
  <c r="BL540" i="1" s="1"/>
  <c r="BL516" i="1" s="1"/>
  <c r="AJ559" i="1"/>
  <c r="AP559" i="1" s="1"/>
  <c r="AV559" i="1" s="1"/>
  <c r="BB559" i="1" s="1"/>
  <c r="BH559" i="1" s="1"/>
  <c r="BN559" i="1" s="1"/>
  <c r="BS559" i="1" s="1"/>
  <c r="BX559" i="1" s="1"/>
  <c r="CD559" i="1" s="1"/>
  <c r="CJ559" i="1" s="1"/>
  <c r="CP559" i="1" s="1"/>
  <c r="AO557" i="1"/>
  <c r="BM557" i="1"/>
  <c r="BM548" i="1" s="1"/>
  <c r="BM547" i="1" s="1"/>
  <c r="BQ564" i="1"/>
  <c r="L565" i="1"/>
  <c r="R565" i="1" s="1"/>
  <c r="X565" i="1" s="1"/>
  <c r="AD565" i="1" s="1"/>
  <c r="AJ565" i="1" s="1"/>
  <c r="AP565" i="1" s="1"/>
  <c r="AV565" i="1" s="1"/>
  <c r="BB565" i="1" s="1"/>
  <c r="BH565" i="1" s="1"/>
  <c r="BN565" i="1" s="1"/>
  <c r="BS565" i="1" s="1"/>
  <c r="BX565" i="1" s="1"/>
  <c r="CD565" i="1" s="1"/>
  <c r="CJ565" i="1" s="1"/>
  <c r="CP565" i="1" s="1"/>
  <c r="F564" i="1"/>
  <c r="L564" i="1" s="1"/>
  <c r="AD568" i="1"/>
  <c r="AJ568" i="1" s="1"/>
  <c r="AP568" i="1" s="1"/>
  <c r="AV568" i="1" s="1"/>
  <c r="BB568" i="1" s="1"/>
  <c r="BH568" i="1" s="1"/>
  <c r="BN568" i="1" s="1"/>
  <c r="BS568" i="1" s="1"/>
  <c r="BX568" i="1" s="1"/>
  <c r="CD568" i="1" s="1"/>
  <c r="CJ568" i="1" s="1"/>
  <c r="CP568" i="1" s="1"/>
  <c r="AK569" i="1"/>
  <c r="AQ569" i="1" s="1"/>
  <c r="AW569" i="1" s="1"/>
  <c r="BC569" i="1" s="1"/>
  <c r="BI569" i="1" s="1"/>
  <c r="BO569" i="1" s="1"/>
  <c r="BT569" i="1" s="1"/>
  <c r="BY569" i="1" s="1"/>
  <c r="CE569" i="1" s="1"/>
  <c r="CK569" i="1" s="1"/>
  <c r="CQ569" i="1" s="1"/>
  <c r="AN583" i="1"/>
  <c r="AN548" i="1" s="1"/>
  <c r="AN547" i="1" s="1"/>
  <c r="BE583" i="1"/>
  <c r="G624" i="1"/>
  <c r="N625" i="1"/>
  <c r="T625" i="1" s="1"/>
  <c r="Z625" i="1" s="1"/>
  <c r="AF625" i="1" s="1"/>
  <c r="AL625" i="1" s="1"/>
  <c r="AR625" i="1" s="1"/>
  <c r="AX625" i="1" s="1"/>
  <c r="BD625" i="1" s="1"/>
  <c r="BJ625" i="1" s="1"/>
  <c r="BP625" i="1" s="1"/>
  <c r="BU625" i="1" s="1"/>
  <c r="BZ625" i="1" s="1"/>
  <c r="CF625" i="1" s="1"/>
  <c r="CL625" i="1" s="1"/>
  <c r="CR625" i="1" s="1"/>
  <c r="BE622" i="1"/>
  <c r="V631" i="1"/>
  <c r="V622" i="1" s="1"/>
  <c r="AC631" i="1"/>
  <c r="AC622" i="1" s="1"/>
  <c r="AT631" i="1"/>
  <c r="AT622" i="1" s="1"/>
  <c r="BA631" i="1"/>
  <c r="BA622" i="1" s="1"/>
  <c r="BR631" i="1"/>
  <c r="CB631" i="1"/>
  <c r="CB622" i="1" s="1"/>
  <c r="CS631" i="1"/>
  <c r="CS622" i="1" s="1"/>
  <c r="S654" i="1"/>
  <c r="Y654" i="1" s="1"/>
  <c r="AE654" i="1" s="1"/>
  <c r="AK654" i="1" s="1"/>
  <c r="AQ654" i="1" s="1"/>
  <c r="AW654" i="1" s="1"/>
  <c r="BC654" i="1" s="1"/>
  <c r="BI654" i="1" s="1"/>
  <c r="BO654" i="1" s="1"/>
  <c r="AZ699" i="1"/>
  <c r="AE751" i="1"/>
  <c r="AK751" i="1" s="1"/>
  <c r="AQ751" i="1" s="1"/>
  <c r="AW751" i="1" s="1"/>
  <c r="BC751" i="1" s="1"/>
  <c r="BI751" i="1" s="1"/>
  <c r="BO751" i="1" s="1"/>
  <c r="CG775" i="1"/>
  <c r="X810" i="1"/>
  <c r="AD810" i="1" s="1"/>
  <c r="AJ810" i="1" s="1"/>
  <c r="AP810" i="1" s="1"/>
  <c r="AV810" i="1" s="1"/>
  <c r="BB810" i="1" s="1"/>
  <c r="BH810" i="1" s="1"/>
  <c r="BN810" i="1" s="1"/>
  <c r="BS810" i="1" s="1"/>
  <c r="BX810" i="1" s="1"/>
  <c r="CD810" i="1" s="1"/>
  <c r="CJ810" i="1" s="1"/>
  <c r="CP810" i="1" s="1"/>
  <c r="U809" i="1"/>
  <c r="L841" i="1"/>
  <c r="R841" i="1" s="1"/>
  <c r="I840" i="1"/>
  <c r="L840" i="1" s="1"/>
  <c r="R840" i="1" s="1"/>
  <c r="N898" i="1"/>
  <c r="T898" i="1" s="1"/>
  <c r="Z898" i="1" s="1"/>
  <c r="AF898" i="1" s="1"/>
  <c r="AL898" i="1" s="1"/>
  <c r="AR898" i="1" s="1"/>
  <c r="AX898" i="1" s="1"/>
  <c r="BD898" i="1" s="1"/>
  <c r="BJ898" i="1" s="1"/>
  <c r="BP898" i="1" s="1"/>
  <c r="BU898" i="1" s="1"/>
  <c r="BZ898" i="1" s="1"/>
  <c r="CF898" i="1" s="1"/>
  <c r="CL898" i="1" s="1"/>
  <c r="CR898" i="1" s="1"/>
  <c r="BO903" i="1"/>
  <c r="BT903" i="1" s="1"/>
  <c r="BY903" i="1" s="1"/>
  <c r="CE903" i="1" s="1"/>
  <c r="CK903" i="1" s="1"/>
  <c r="CQ903" i="1" s="1"/>
  <c r="P924" i="1"/>
  <c r="P923" i="1" s="1"/>
  <c r="Q1081" i="1"/>
  <c r="AO1081" i="1"/>
  <c r="AO1076" i="1" s="1"/>
  <c r="AO1075" i="1" s="1"/>
  <c r="BM1081" i="1"/>
  <c r="BM1076" i="1" s="1"/>
  <c r="L521" i="1"/>
  <c r="R521" i="1" s="1"/>
  <c r="X521" i="1" s="1"/>
  <c r="AD521" i="1" s="1"/>
  <c r="AJ521" i="1" s="1"/>
  <c r="AP521" i="1" s="1"/>
  <c r="AV521" i="1" s="1"/>
  <c r="BB521" i="1" s="1"/>
  <c r="BH521" i="1" s="1"/>
  <c r="BN521" i="1" s="1"/>
  <c r="AC518" i="1"/>
  <c r="AC517" i="1" s="1"/>
  <c r="AC516" i="1" s="1"/>
  <c r="BA518" i="1"/>
  <c r="BA517" i="1" s="1"/>
  <c r="CS518" i="1"/>
  <c r="CS517" i="1" s="1"/>
  <c r="CS516" i="1" s="1"/>
  <c r="CS461" i="1" s="1"/>
  <c r="F525" i="1"/>
  <c r="F524" i="1" s="1"/>
  <c r="AG525" i="1"/>
  <c r="AG524" i="1" s="1"/>
  <c r="AG516" i="1" s="1"/>
  <c r="AG461" i="1" s="1"/>
  <c r="BE525" i="1"/>
  <c r="BE524" i="1" s="1"/>
  <c r="CC525" i="1"/>
  <c r="CC524" i="1" s="1"/>
  <c r="O531" i="1"/>
  <c r="O530" i="1" s="1"/>
  <c r="AM531" i="1"/>
  <c r="AM530" i="1" s="1"/>
  <c r="AM516" i="1" s="1"/>
  <c r="BK531" i="1"/>
  <c r="BK530" i="1" s="1"/>
  <c r="BK516" i="1" s="1"/>
  <c r="CI531" i="1"/>
  <c r="CI530" i="1" s="1"/>
  <c r="CI516" i="1" s="1"/>
  <c r="CN541" i="1"/>
  <c r="CN540" i="1" s="1"/>
  <c r="CN516" i="1" s="1"/>
  <c r="CB548" i="1"/>
  <c r="M566" i="1"/>
  <c r="S566" i="1" s="1"/>
  <c r="Y566" i="1" s="1"/>
  <c r="AE566" i="1" s="1"/>
  <c r="AK566" i="1" s="1"/>
  <c r="AQ566" i="1" s="1"/>
  <c r="AW566" i="1" s="1"/>
  <c r="BC566" i="1" s="1"/>
  <c r="BI566" i="1" s="1"/>
  <c r="BO566" i="1" s="1"/>
  <c r="BT566" i="1" s="1"/>
  <c r="BY566" i="1" s="1"/>
  <c r="CE566" i="1" s="1"/>
  <c r="CK566" i="1" s="1"/>
  <c r="CQ566" i="1" s="1"/>
  <c r="N568" i="1"/>
  <c r="T568" i="1" s="1"/>
  <c r="Z568" i="1" s="1"/>
  <c r="AF568" i="1" s="1"/>
  <c r="AL568" i="1" s="1"/>
  <c r="AR568" i="1" s="1"/>
  <c r="AX568" i="1" s="1"/>
  <c r="BD568" i="1" s="1"/>
  <c r="BJ568" i="1" s="1"/>
  <c r="BP568" i="1" s="1"/>
  <c r="BU568" i="1" s="1"/>
  <c r="BZ568" i="1" s="1"/>
  <c r="CF568" i="1" s="1"/>
  <c r="CL568" i="1" s="1"/>
  <c r="CR568" i="1" s="1"/>
  <c r="AI564" i="1"/>
  <c r="AI548" i="1" s="1"/>
  <c r="AI547" i="1" s="1"/>
  <c r="BG564" i="1"/>
  <c r="CA564" i="1"/>
  <c r="N569" i="1"/>
  <c r="T569" i="1" s="1"/>
  <c r="Z569" i="1" s="1"/>
  <c r="AF569" i="1" s="1"/>
  <c r="AL569" i="1" s="1"/>
  <c r="AR569" i="1" s="1"/>
  <c r="AX569" i="1" s="1"/>
  <c r="BD569" i="1" s="1"/>
  <c r="BJ569" i="1" s="1"/>
  <c r="BP569" i="1" s="1"/>
  <c r="BU569" i="1" s="1"/>
  <c r="BZ569" i="1" s="1"/>
  <c r="CF569" i="1" s="1"/>
  <c r="CL569" i="1" s="1"/>
  <c r="CR569" i="1" s="1"/>
  <c r="CI583" i="1"/>
  <c r="N590" i="1"/>
  <c r="T590" i="1" s="1"/>
  <c r="Z590" i="1" s="1"/>
  <c r="AF590" i="1" s="1"/>
  <c r="AL590" i="1" s="1"/>
  <c r="AR590" i="1" s="1"/>
  <c r="AX590" i="1" s="1"/>
  <c r="BD590" i="1" s="1"/>
  <c r="BJ590" i="1" s="1"/>
  <c r="BP590" i="1" s="1"/>
  <c r="BU590" i="1" s="1"/>
  <c r="BZ590" i="1" s="1"/>
  <c r="CF590" i="1" s="1"/>
  <c r="CL590" i="1" s="1"/>
  <c r="CR590" i="1" s="1"/>
  <c r="L590" i="1"/>
  <c r="R590" i="1" s="1"/>
  <c r="X590" i="1" s="1"/>
  <c r="AD590" i="1" s="1"/>
  <c r="AJ590" i="1" s="1"/>
  <c r="AP590" i="1" s="1"/>
  <c r="AV590" i="1" s="1"/>
  <c r="BB590" i="1" s="1"/>
  <c r="BH590" i="1" s="1"/>
  <c r="BN590" i="1" s="1"/>
  <c r="AH587" i="1"/>
  <c r="AH583" i="1" s="1"/>
  <c r="AH548" i="1" s="1"/>
  <c r="AH547" i="1" s="1"/>
  <c r="BR587" i="1"/>
  <c r="BK587" i="1"/>
  <c r="BK583" i="1" s="1"/>
  <c r="L594" i="1"/>
  <c r="R594" i="1" s="1"/>
  <c r="X594" i="1" s="1"/>
  <c r="AD594" i="1" s="1"/>
  <c r="AJ594" i="1" s="1"/>
  <c r="AP594" i="1" s="1"/>
  <c r="AV594" i="1" s="1"/>
  <c r="BB594" i="1" s="1"/>
  <c r="BH594" i="1" s="1"/>
  <c r="BN594" i="1" s="1"/>
  <c r="M594" i="1"/>
  <c r="S594" i="1" s="1"/>
  <c r="Y594" i="1" s="1"/>
  <c r="AE594" i="1" s="1"/>
  <c r="AK594" i="1" s="1"/>
  <c r="AQ594" i="1" s="1"/>
  <c r="AW594" i="1" s="1"/>
  <c r="BC594" i="1" s="1"/>
  <c r="BI594" i="1" s="1"/>
  <c r="BO594" i="1" s="1"/>
  <c r="L595" i="1"/>
  <c r="R595" i="1" s="1"/>
  <c r="X595" i="1" s="1"/>
  <c r="AD595" i="1" s="1"/>
  <c r="AJ595" i="1" s="1"/>
  <c r="AP595" i="1" s="1"/>
  <c r="AV595" i="1" s="1"/>
  <c r="BB595" i="1" s="1"/>
  <c r="BH595" i="1" s="1"/>
  <c r="BN595" i="1" s="1"/>
  <c r="BB596" i="1"/>
  <c r="BH596" i="1" s="1"/>
  <c r="BN596" i="1" s="1"/>
  <c r="BS596" i="1" s="1"/>
  <c r="BX596" i="1" s="1"/>
  <c r="CD596" i="1" s="1"/>
  <c r="CJ596" i="1" s="1"/>
  <c r="CP596" i="1" s="1"/>
  <c r="M597" i="1"/>
  <c r="S597" i="1" s="1"/>
  <c r="Y597" i="1" s="1"/>
  <c r="AE597" i="1" s="1"/>
  <c r="AK597" i="1" s="1"/>
  <c r="AQ597" i="1" s="1"/>
  <c r="AW597" i="1" s="1"/>
  <c r="BC597" i="1" s="1"/>
  <c r="BI597" i="1" s="1"/>
  <c r="BO597" i="1" s="1"/>
  <c r="BT597" i="1" s="1"/>
  <c r="BY597" i="1" s="1"/>
  <c r="CE597" i="1" s="1"/>
  <c r="CK597" i="1" s="1"/>
  <c r="CQ597" i="1" s="1"/>
  <c r="CN593" i="1"/>
  <c r="CN592" i="1" s="1"/>
  <c r="M598" i="1"/>
  <c r="S598" i="1" s="1"/>
  <c r="Y598" i="1" s="1"/>
  <c r="AE598" i="1" s="1"/>
  <c r="AK598" i="1" s="1"/>
  <c r="AQ598" i="1" s="1"/>
  <c r="AW598" i="1" s="1"/>
  <c r="BC598" i="1" s="1"/>
  <c r="BI598" i="1" s="1"/>
  <c r="BO598" i="1" s="1"/>
  <c r="BT598" i="1" s="1"/>
  <c r="BY598" i="1" s="1"/>
  <c r="CE598" i="1" s="1"/>
  <c r="CK598" i="1" s="1"/>
  <c r="CQ598" i="1" s="1"/>
  <c r="N615" i="1"/>
  <c r="T615" i="1" s="1"/>
  <c r="Z615" i="1" s="1"/>
  <c r="AF615" i="1" s="1"/>
  <c r="AL615" i="1" s="1"/>
  <c r="AR615" i="1" s="1"/>
  <c r="AX615" i="1" s="1"/>
  <c r="BD615" i="1" s="1"/>
  <c r="BJ615" i="1" s="1"/>
  <c r="BP615" i="1" s="1"/>
  <c r="BU615" i="1" s="1"/>
  <c r="BZ615" i="1" s="1"/>
  <c r="CF615" i="1" s="1"/>
  <c r="CL615" i="1" s="1"/>
  <c r="CR615" i="1" s="1"/>
  <c r="F628" i="1"/>
  <c r="N629" i="1"/>
  <c r="T629" i="1" s="1"/>
  <c r="Z629" i="1" s="1"/>
  <c r="AF629" i="1" s="1"/>
  <c r="AL629" i="1" s="1"/>
  <c r="AR629" i="1" s="1"/>
  <c r="AX629" i="1" s="1"/>
  <c r="BD629" i="1" s="1"/>
  <c r="BJ629" i="1" s="1"/>
  <c r="BP629" i="1" s="1"/>
  <c r="BU629" i="1" s="1"/>
  <c r="BZ629" i="1" s="1"/>
  <c r="CF629" i="1" s="1"/>
  <c r="CL629" i="1" s="1"/>
  <c r="CR629" i="1" s="1"/>
  <c r="H633" i="1"/>
  <c r="W631" i="1"/>
  <c r="W622" i="1" s="1"/>
  <c r="AU631" i="1"/>
  <c r="AU622" i="1" s="1"/>
  <c r="CM631" i="1"/>
  <c r="CM622" i="1" s="1"/>
  <c r="M640" i="1"/>
  <c r="S640" i="1" s="1"/>
  <c r="Y640" i="1" s="1"/>
  <c r="AE640" i="1" s="1"/>
  <c r="AK640" i="1" s="1"/>
  <c r="AQ640" i="1" s="1"/>
  <c r="AW640" i="1" s="1"/>
  <c r="BC640" i="1" s="1"/>
  <c r="BI640" i="1" s="1"/>
  <c r="BO640" i="1" s="1"/>
  <c r="M641" i="1"/>
  <c r="S641" i="1" s="1"/>
  <c r="Y641" i="1" s="1"/>
  <c r="AE641" i="1" s="1"/>
  <c r="AK641" i="1" s="1"/>
  <c r="AQ641" i="1" s="1"/>
  <c r="AW641" i="1" s="1"/>
  <c r="BC641" i="1" s="1"/>
  <c r="BI641" i="1" s="1"/>
  <c r="BO641" i="1" s="1"/>
  <c r="M642" i="1"/>
  <c r="S642" i="1" s="1"/>
  <c r="Y642" i="1" s="1"/>
  <c r="AE642" i="1" s="1"/>
  <c r="AK642" i="1" s="1"/>
  <c r="AQ642" i="1" s="1"/>
  <c r="AW642" i="1" s="1"/>
  <c r="BC642" i="1" s="1"/>
  <c r="BI642" i="1" s="1"/>
  <c r="BO642" i="1" s="1"/>
  <c r="M643" i="1"/>
  <c r="S643" i="1" s="1"/>
  <c r="Y643" i="1" s="1"/>
  <c r="AE643" i="1" s="1"/>
  <c r="AK643" i="1" s="1"/>
  <c r="AQ643" i="1" s="1"/>
  <c r="AW643" i="1" s="1"/>
  <c r="BC643" i="1" s="1"/>
  <c r="BI643" i="1" s="1"/>
  <c r="BO643" i="1" s="1"/>
  <c r="M651" i="1"/>
  <c r="S651" i="1" s="1"/>
  <c r="Y651" i="1" s="1"/>
  <c r="AE651" i="1" s="1"/>
  <c r="AK651" i="1" s="1"/>
  <c r="AQ651" i="1" s="1"/>
  <c r="AW651" i="1" s="1"/>
  <c r="BC651" i="1" s="1"/>
  <c r="BI651" i="1" s="1"/>
  <c r="BO651" i="1" s="1"/>
  <c r="M652" i="1"/>
  <c r="S652" i="1" s="1"/>
  <c r="Y652" i="1" s="1"/>
  <c r="AE652" i="1" s="1"/>
  <c r="AK652" i="1" s="1"/>
  <c r="AQ652" i="1" s="1"/>
  <c r="AW652" i="1" s="1"/>
  <c r="BC652" i="1" s="1"/>
  <c r="BI652" i="1" s="1"/>
  <c r="BO652" i="1" s="1"/>
  <c r="M655" i="1"/>
  <c r="S655" i="1" s="1"/>
  <c r="Y655" i="1" s="1"/>
  <c r="AE655" i="1" s="1"/>
  <c r="AK655" i="1" s="1"/>
  <c r="AQ655" i="1" s="1"/>
  <c r="AW655" i="1" s="1"/>
  <c r="BC655" i="1" s="1"/>
  <c r="BI655" i="1" s="1"/>
  <c r="BO655" i="1" s="1"/>
  <c r="F657" i="1"/>
  <c r="L657" i="1" s="1"/>
  <c r="N660" i="1"/>
  <c r="T660" i="1" s="1"/>
  <c r="Z660" i="1" s="1"/>
  <c r="AF660" i="1" s="1"/>
  <c r="AL660" i="1" s="1"/>
  <c r="AR660" i="1" s="1"/>
  <c r="AX660" i="1" s="1"/>
  <c r="BD660" i="1" s="1"/>
  <c r="BJ660" i="1" s="1"/>
  <c r="BP660" i="1" s="1"/>
  <c r="BU660" i="1" s="1"/>
  <c r="BZ660" i="1" s="1"/>
  <c r="CF660" i="1" s="1"/>
  <c r="CL660" i="1" s="1"/>
  <c r="CR660" i="1" s="1"/>
  <c r="AI657" i="1"/>
  <c r="AI647" i="1" s="1"/>
  <c r="AI646" i="1" s="1"/>
  <c r="BG657" i="1"/>
  <c r="BG647" i="1" s="1"/>
  <c r="BG646" i="1" s="1"/>
  <c r="CA657" i="1"/>
  <c r="CA647" i="1" s="1"/>
  <c r="CA646" i="1" s="1"/>
  <c r="L665" i="1"/>
  <c r="R665" i="1" s="1"/>
  <c r="X665" i="1" s="1"/>
  <c r="AD665" i="1" s="1"/>
  <c r="AJ665" i="1" s="1"/>
  <c r="AP665" i="1" s="1"/>
  <c r="AV665" i="1" s="1"/>
  <c r="BB665" i="1" s="1"/>
  <c r="BH665" i="1" s="1"/>
  <c r="BN665" i="1" s="1"/>
  <c r="W669" i="1"/>
  <c r="W668" i="1" s="1"/>
  <c r="AU669" i="1"/>
  <c r="AU668" i="1" s="1"/>
  <c r="CM669" i="1"/>
  <c r="CM668" i="1" s="1"/>
  <c r="L674" i="1"/>
  <c r="R674" i="1" s="1"/>
  <c r="X674" i="1" s="1"/>
  <c r="AD674" i="1" s="1"/>
  <c r="AJ674" i="1" s="1"/>
  <c r="AP674" i="1" s="1"/>
  <c r="AV674" i="1" s="1"/>
  <c r="BB674" i="1" s="1"/>
  <c r="BH674" i="1" s="1"/>
  <c r="BN674" i="1" s="1"/>
  <c r="L675" i="1"/>
  <c r="R675" i="1" s="1"/>
  <c r="X675" i="1" s="1"/>
  <c r="AD675" i="1" s="1"/>
  <c r="AJ675" i="1" s="1"/>
  <c r="AP675" i="1" s="1"/>
  <c r="AV675" i="1" s="1"/>
  <c r="BB675" i="1" s="1"/>
  <c r="BH675" i="1" s="1"/>
  <c r="BN675" i="1" s="1"/>
  <c r="L676" i="1"/>
  <c r="R676" i="1" s="1"/>
  <c r="X676" i="1" s="1"/>
  <c r="AD676" i="1" s="1"/>
  <c r="AJ676" i="1" s="1"/>
  <c r="AP676" i="1" s="1"/>
  <c r="AV676" i="1" s="1"/>
  <c r="BB676" i="1" s="1"/>
  <c r="BH676" i="1" s="1"/>
  <c r="BN676" i="1" s="1"/>
  <c r="N679" i="1"/>
  <c r="T679" i="1" s="1"/>
  <c r="Z679" i="1" s="1"/>
  <c r="AF679" i="1" s="1"/>
  <c r="AL679" i="1" s="1"/>
  <c r="AR679" i="1" s="1"/>
  <c r="AX679" i="1" s="1"/>
  <c r="BD679" i="1" s="1"/>
  <c r="BJ679" i="1" s="1"/>
  <c r="BP679" i="1" s="1"/>
  <c r="BU679" i="1" s="1"/>
  <c r="BZ679" i="1" s="1"/>
  <c r="CF679" i="1" s="1"/>
  <c r="CL679" i="1" s="1"/>
  <c r="CR679" i="1" s="1"/>
  <c r="N680" i="1"/>
  <c r="T680" i="1" s="1"/>
  <c r="Z680" i="1" s="1"/>
  <c r="AF680" i="1" s="1"/>
  <c r="AL680" i="1" s="1"/>
  <c r="AR680" i="1" s="1"/>
  <c r="AX680" i="1" s="1"/>
  <c r="BD680" i="1" s="1"/>
  <c r="BJ680" i="1" s="1"/>
  <c r="BP680" i="1" s="1"/>
  <c r="BU680" i="1" s="1"/>
  <c r="BZ680" i="1" s="1"/>
  <c r="CF680" i="1" s="1"/>
  <c r="CL680" i="1" s="1"/>
  <c r="CR680" i="1" s="1"/>
  <c r="G682" i="1"/>
  <c r="G678" i="1" s="1"/>
  <c r="M678" i="1" s="1"/>
  <c r="S678" i="1" s="1"/>
  <c r="Y678" i="1" s="1"/>
  <c r="AE678" i="1" s="1"/>
  <c r="AK678" i="1" s="1"/>
  <c r="AQ678" i="1" s="1"/>
  <c r="AW678" i="1" s="1"/>
  <c r="BC678" i="1" s="1"/>
  <c r="BI678" i="1" s="1"/>
  <c r="BO678" i="1" s="1"/>
  <c r="BT678" i="1" s="1"/>
  <c r="BY678" i="1" s="1"/>
  <c r="CE678" i="1" s="1"/>
  <c r="CK678" i="1" s="1"/>
  <c r="CQ678" i="1" s="1"/>
  <c r="K682" i="1"/>
  <c r="N682" i="1" s="1"/>
  <c r="T682" i="1" s="1"/>
  <c r="Z682" i="1" s="1"/>
  <c r="AF682" i="1" s="1"/>
  <c r="AL682" i="1" s="1"/>
  <c r="AR682" i="1" s="1"/>
  <c r="AX682" i="1" s="1"/>
  <c r="BD682" i="1" s="1"/>
  <c r="BJ682" i="1" s="1"/>
  <c r="BP682" i="1" s="1"/>
  <c r="BU682" i="1" s="1"/>
  <c r="BZ682" i="1" s="1"/>
  <c r="CF682" i="1" s="1"/>
  <c r="CL682" i="1" s="1"/>
  <c r="CR682" i="1" s="1"/>
  <c r="H686" i="1"/>
  <c r="Q686" i="1"/>
  <c r="Q685" i="1" s="1"/>
  <c r="Q645" i="1" s="1"/>
  <c r="AO686" i="1"/>
  <c r="AO685" i="1" s="1"/>
  <c r="BM686" i="1"/>
  <c r="BM685" i="1" s="1"/>
  <c r="BM645" i="1" s="1"/>
  <c r="CG686" i="1"/>
  <c r="CG685" i="1" s="1"/>
  <c r="M693" i="1"/>
  <c r="S693" i="1" s="1"/>
  <c r="Y693" i="1" s="1"/>
  <c r="AE693" i="1" s="1"/>
  <c r="AK693" i="1" s="1"/>
  <c r="AQ693" i="1" s="1"/>
  <c r="AW693" i="1" s="1"/>
  <c r="BC693" i="1" s="1"/>
  <c r="BI693" i="1" s="1"/>
  <c r="BO693" i="1" s="1"/>
  <c r="BT693" i="1" s="1"/>
  <c r="BY693" i="1" s="1"/>
  <c r="CE693" i="1" s="1"/>
  <c r="CK693" i="1" s="1"/>
  <c r="CQ693" i="1" s="1"/>
  <c r="M694" i="1"/>
  <c r="S694" i="1" s="1"/>
  <c r="Y694" i="1" s="1"/>
  <c r="AE694" i="1" s="1"/>
  <c r="AK694" i="1" s="1"/>
  <c r="AQ694" i="1" s="1"/>
  <c r="AW694" i="1" s="1"/>
  <c r="BC694" i="1" s="1"/>
  <c r="BI694" i="1" s="1"/>
  <c r="BO694" i="1" s="1"/>
  <c r="BT694" i="1" s="1"/>
  <c r="BY694" i="1" s="1"/>
  <c r="CE694" i="1" s="1"/>
  <c r="CK694" i="1" s="1"/>
  <c r="CQ694" i="1" s="1"/>
  <c r="M695" i="1"/>
  <c r="S695" i="1" s="1"/>
  <c r="Y695" i="1" s="1"/>
  <c r="AE695" i="1" s="1"/>
  <c r="AK695" i="1" s="1"/>
  <c r="AQ695" i="1" s="1"/>
  <c r="AW695" i="1" s="1"/>
  <c r="BC695" i="1" s="1"/>
  <c r="BI695" i="1" s="1"/>
  <c r="BO695" i="1" s="1"/>
  <c r="BT695" i="1" s="1"/>
  <c r="BY695" i="1" s="1"/>
  <c r="CE695" i="1" s="1"/>
  <c r="CK695" i="1" s="1"/>
  <c r="CQ695" i="1" s="1"/>
  <c r="M696" i="1"/>
  <c r="S696" i="1" s="1"/>
  <c r="Y696" i="1" s="1"/>
  <c r="AE696" i="1" s="1"/>
  <c r="AK696" i="1" s="1"/>
  <c r="AQ696" i="1" s="1"/>
  <c r="AW696" i="1" s="1"/>
  <c r="BC696" i="1" s="1"/>
  <c r="BI696" i="1" s="1"/>
  <c r="BO696" i="1" s="1"/>
  <c r="BT696" i="1" s="1"/>
  <c r="BY696" i="1" s="1"/>
  <c r="CE696" i="1" s="1"/>
  <c r="CK696" i="1" s="1"/>
  <c r="CQ696" i="1" s="1"/>
  <c r="K701" i="1"/>
  <c r="L703" i="1"/>
  <c r="R703" i="1" s="1"/>
  <c r="X703" i="1" s="1"/>
  <c r="AD703" i="1" s="1"/>
  <c r="AJ703" i="1" s="1"/>
  <c r="AP703" i="1" s="1"/>
  <c r="AV703" i="1" s="1"/>
  <c r="BB703" i="1" s="1"/>
  <c r="BH703" i="1" s="1"/>
  <c r="BN703" i="1" s="1"/>
  <c r="BS703" i="1" s="1"/>
  <c r="BX703" i="1" s="1"/>
  <c r="CD703" i="1" s="1"/>
  <c r="CJ703" i="1" s="1"/>
  <c r="CP703" i="1" s="1"/>
  <c r="Q702" i="1"/>
  <c r="Q701" i="1" s="1"/>
  <c r="Q700" i="1" s="1"/>
  <c r="Q699" i="1" s="1"/>
  <c r="AH702" i="1"/>
  <c r="AH701" i="1" s="1"/>
  <c r="AH700" i="1" s="1"/>
  <c r="AH699" i="1" s="1"/>
  <c r="AO702" i="1"/>
  <c r="AO701" i="1" s="1"/>
  <c r="AO700" i="1" s="1"/>
  <c r="AO699" i="1" s="1"/>
  <c r="BF702" i="1"/>
  <c r="BF701" i="1" s="1"/>
  <c r="BF700" i="1" s="1"/>
  <c r="BF699" i="1" s="1"/>
  <c r="BM702" i="1"/>
  <c r="BM701" i="1" s="1"/>
  <c r="BM700" i="1" s="1"/>
  <c r="BM699" i="1" s="1"/>
  <c r="CG702" i="1"/>
  <c r="CG701" i="1" s="1"/>
  <c r="CG700" i="1" s="1"/>
  <c r="CG699" i="1" s="1"/>
  <c r="X709" i="1"/>
  <c r="AD709" i="1" s="1"/>
  <c r="AJ709" i="1" s="1"/>
  <c r="AP709" i="1" s="1"/>
  <c r="AV709" i="1" s="1"/>
  <c r="BB709" i="1" s="1"/>
  <c r="BH709" i="1" s="1"/>
  <c r="BN709" i="1" s="1"/>
  <c r="X710" i="1"/>
  <c r="AD710" i="1" s="1"/>
  <c r="AJ710" i="1" s="1"/>
  <c r="AP710" i="1" s="1"/>
  <c r="AV710" i="1" s="1"/>
  <c r="BB710" i="1" s="1"/>
  <c r="BH710" i="1" s="1"/>
  <c r="BN710" i="1" s="1"/>
  <c r="O708" i="1"/>
  <c r="O707" i="1" s="1"/>
  <c r="O699" i="1" s="1"/>
  <c r="AM708" i="1"/>
  <c r="AM707" i="1" s="1"/>
  <c r="AM699" i="1" s="1"/>
  <c r="BK708" i="1"/>
  <c r="BK707" i="1" s="1"/>
  <c r="BK699" i="1" s="1"/>
  <c r="CI708" i="1"/>
  <c r="CI707" i="1" s="1"/>
  <c r="CI699" i="1" s="1"/>
  <c r="F715" i="1"/>
  <c r="L716" i="1"/>
  <c r="R716" i="1" s="1"/>
  <c r="X716" i="1" s="1"/>
  <c r="AD716" i="1" s="1"/>
  <c r="AJ716" i="1" s="1"/>
  <c r="AP716" i="1" s="1"/>
  <c r="AV716" i="1" s="1"/>
  <c r="BB716" i="1" s="1"/>
  <c r="BH716" i="1" s="1"/>
  <c r="BN716" i="1" s="1"/>
  <c r="BS716" i="1" s="1"/>
  <c r="BX716" i="1" s="1"/>
  <c r="CD716" i="1" s="1"/>
  <c r="CJ716" i="1" s="1"/>
  <c r="CP716" i="1" s="1"/>
  <c r="M720" i="1"/>
  <c r="S720" i="1" s="1"/>
  <c r="Y720" i="1" s="1"/>
  <c r="AE720" i="1" s="1"/>
  <c r="AK720" i="1" s="1"/>
  <c r="AQ720" i="1" s="1"/>
  <c r="AW720" i="1" s="1"/>
  <c r="BC720" i="1" s="1"/>
  <c r="BI720" i="1" s="1"/>
  <c r="BO720" i="1" s="1"/>
  <c r="BT720" i="1" s="1"/>
  <c r="BY720" i="1" s="1"/>
  <c r="CE720" i="1" s="1"/>
  <c r="CK720" i="1" s="1"/>
  <c r="CQ720" i="1" s="1"/>
  <c r="N732" i="1"/>
  <c r="T732" i="1" s="1"/>
  <c r="Z732" i="1" s="1"/>
  <c r="AF732" i="1" s="1"/>
  <c r="AL732" i="1" s="1"/>
  <c r="AR732" i="1" s="1"/>
  <c r="AX732" i="1" s="1"/>
  <c r="BD732" i="1" s="1"/>
  <c r="BJ732" i="1" s="1"/>
  <c r="BP732" i="1" s="1"/>
  <c r="BU732" i="1" s="1"/>
  <c r="BZ732" i="1" s="1"/>
  <c r="CF732" i="1" s="1"/>
  <c r="CL732" i="1" s="1"/>
  <c r="CR732" i="1" s="1"/>
  <c r="L732" i="1"/>
  <c r="R732" i="1" s="1"/>
  <c r="X732" i="1" s="1"/>
  <c r="AD732" i="1" s="1"/>
  <c r="AJ732" i="1" s="1"/>
  <c r="AP732" i="1" s="1"/>
  <c r="AV732" i="1" s="1"/>
  <c r="BB732" i="1" s="1"/>
  <c r="BH732" i="1" s="1"/>
  <c r="BN732" i="1" s="1"/>
  <c r="N734" i="1"/>
  <c r="T734" i="1" s="1"/>
  <c r="Z734" i="1" s="1"/>
  <c r="AF734" i="1" s="1"/>
  <c r="AL734" i="1" s="1"/>
  <c r="AR734" i="1" s="1"/>
  <c r="AX734" i="1" s="1"/>
  <c r="BD734" i="1" s="1"/>
  <c r="BJ734" i="1" s="1"/>
  <c r="BP734" i="1" s="1"/>
  <c r="BU734" i="1" s="1"/>
  <c r="BZ734" i="1" s="1"/>
  <c r="CF734" i="1" s="1"/>
  <c r="CL734" i="1" s="1"/>
  <c r="CR734" i="1" s="1"/>
  <c r="O731" i="1"/>
  <c r="O730" i="1" s="1"/>
  <c r="O729" i="1" s="1"/>
  <c r="AM731" i="1"/>
  <c r="AM730" i="1" s="1"/>
  <c r="AM729" i="1" s="1"/>
  <c r="BK731" i="1"/>
  <c r="BK730" i="1" s="1"/>
  <c r="CI731" i="1"/>
  <c r="CI730" i="1" s="1"/>
  <c r="CI729" i="1" s="1"/>
  <c r="H744" i="1"/>
  <c r="N744" i="1" s="1"/>
  <c r="T744" i="1" s="1"/>
  <c r="Z744" i="1" s="1"/>
  <c r="AF744" i="1" s="1"/>
  <c r="AL744" i="1" s="1"/>
  <c r="AR744" i="1" s="1"/>
  <c r="AX744" i="1" s="1"/>
  <c r="BD744" i="1" s="1"/>
  <c r="BJ744" i="1" s="1"/>
  <c r="BP744" i="1" s="1"/>
  <c r="BU744" i="1" s="1"/>
  <c r="BZ744" i="1" s="1"/>
  <c r="CF744" i="1" s="1"/>
  <c r="CL744" i="1" s="1"/>
  <c r="CR744" i="1" s="1"/>
  <c r="M746" i="1"/>
  <c r="S746" i="1" s="1"/>
  <c r="Y746" i="1" s="1"/>
  <c r="AE746" i="1" s="1"/>
  <c r="AK746" i="1" s="1"/>
  <c r="AQ746" i="1" s="1"/>
  <c r="AW746" i="1" s="1"/>
  <c r="BC746" i="1" s="1"/>
  <c r="BI746" i="1" s="1"/>
  <c r="BO746" i="1" s="1"/>
  <c r="BT746" i="1" s="1"/>
  <c r="BY746" i="1" s="1"/>
  <c r="CE746" i="1" s="1"/>
  <c r="CK746" i="1" s="1"/>
  <c r="CQ746" i="1" s="1"/>
  <c r="M748" i="1"/>
  <c r="S748" i="1" s="1"/>
  <c r="Y748" i="1" s="1"/>
  <c r="AE748" i="1" s="1"/>
  <c r="AK748" i="1" s="1"/>
  <c r="AQ748" i="1" s="1"/>
  <c r="AW748" i="1" s="1"/>
  <c r="BC748" i="1" s="1"/>
  <c r="BI748" i="1" s="1"/>
  <c r="BO748" i="1" s="1"/>
  <c r="AH745" i="1"/>
  <c r="AH744" i="1" s="1"/>
  <c r="AH729" i="1" s="1"/>
  <c r="BF745" i="1"/>
  <c r="BF744" i="1" s="1"/>
  <c r="BF729" i="1" s="1"/>
  <c r="N750" i="1"/>
  <c r="T750" i="1" s="1"/>
  <c r="Z750" i="1" s="1"/>
  <c r="AF750" i="1" s="1"/>
  <c r="AL750" i="1" s="1"/>
  <c r="AR750" i="1" s="1"/>
  <c r="AX750" i="1" s="1"/>
  <c r="BD750" i="1" s="1"/>
  <c r="BJ750" i="1" s="1"/>
  <c r="BP750" i="1" s="1"/>
  <c r="BU750" i="1" s="1"/>
  <c r="BZ750" i="1" s="1"/>
  <c r="CF750" i="1" s="1"/>
  <c r="CL750" i="1" s="1"/>
  <c r="CR750" i="1" s="1"/>
  <c r="L752" i="1"/>
  <c r="R752" i="1" s="1"/>
  <c r="X752" i="1" s="1"/>
  <c r="AD752" i="1" s="1"/>
  <c r="AJ752" i="1" s="1"/>
  <c r="AP752" i="1" s="1"/>
  <c r="AV752" i="1" s="1"/>
  <c r="BB752" i="1" s="1"/>
  <c r="BH752" i="1" s="1"/>
  <c r="BN752" i="1" s="1"/>
  <c r="BM754" i="1"/>
  <c r="BP754" i="1" s="1"/>
  <c r="BU754" i="1" s="1"/>
  <c r="BZ754" i="1" s="1"/>
  <c r="CF754" i="1" s="1"/>
  <c r="CL754" i="1" s="1"/>
  <c r="CR754" i="1" s="1"/>
  <c r="L760" i="1"/>
  <c r="R760" i="1" s="1"/>
  <c r="X760" i="1" s="1"/>
  <c r="AD760" i="1" s="1"/>
  <c r="AJ760" i="1" s="1"/>
  <c r="AP760" i="1" s="1"/>
  <c r="AV760" i="1" s="1"/>
  <c r="BB760" i="1" s="1"/>
  <c r="BH760" i="1" s="1"/>
  <c r="BN760" i="1" s="1"/>
  <c r="BS760" i="1" s="1"/>
  <c r="BX760" i="1" s="1"/>
  <c r="CD760" i="1" s="1"/>
  <c r="CJ760" i="1" s="1"/>
  <c r="CP760" i="1" s="1"/>
  <c r="BW759" i="1"/>
  <c r="BW758" i="1" s="1"/>
  <c r="CH759" i="1"/>
  <c r="CH758" i="1" s="1"/>
  <c r="N767" i="1"/>
  <c r="AO766" i="1"/>
  <c r="AO765" i="1" s="1"/>
  <c r="BM766" i="1"/>
  <c r="BM765" i="1" s="1"/>
  <c r="W766" i="1"/>
  <c r="W765" i="1" s="1"/>
  <c r="AU766" i="1"/>
  <c r="AU765" i="1" s="1"/>
  <c r="CM766" i="1"/>
  <c r="CM765" i="1" s="1"/>
  <c r="N773" i="1"/>
  <c r="T773" i="1" s="1"/>
  <c r="Z773" i="1" s="1"/>
  <c r="AF773" i="1" s="1"/>
  <c r="AL773" i="1" s="1"/>
  <c r="AR773" i="1" s="1"/>
  <c r="AX773" i="1" s="1"/>
  <c r="BD773" i="1" s="1"/>
  <c r="BJ773" i="1" s="1"/>
  <c r="BP773" i="1" s="1"/>
  <c r="BU773" i="1" s="1"/>
  <c r="BZ773" i="1" s="1"/>
  <c r="CF773" i="1" s="1"/>
  <c r="CL773" i="1" s="1"/>
  <c r="CR773" i="1" s="1"/>
  <c r="U766" i="1"/>
  <c r="U765" i="1" s="1"/>
  <c r="BQ766" i="1"/>
  <c r="CB775" i="1"/>
  <c r="CB764" i="1" s="1"/>
  <c r="CB728" i="1" s="1"/>
  <c r="O775" i="1"/>
  <c r="AM775" i="1"/>
  <c r="BK775" i="1"/>
  <c r="H782" i="1"/>
  <c r="G783" i="1"/>
  <c r="K783" i="1"/>
  <c r="K782" i="1" s="1"/>
  <c r="Q783" i="1"/>
  <c r="Q782" i="1" s="1"/>
  <c r="AA783" i="1"/>
  <c r="AA782" i="1" s="1"/>
  <c r="AO783" i="1"/>
  <c r="AO782" i="1" s="1"/>
  <c r="AY783" i="1"/>
  <c r="AY782" i="1" s="1"/>
  <c r="BM783" i="1"/>
  <c r="BM782" i="1" s="1"/>
  <c r="BW783" i="1"/>
  <c r="BW782" i="1" s="1"/>
  <c r="CG783" i="1"/>
  <c r="CG782" i="1" s="1"/>
  <c r="O789" i="1"/>
  <c r="O788" i="1" s="1"/>
  <c r="AC789" i="1"/>
  <c r="AC788" i="1" s="1"/>
  <c r="AC764" i="1" s="1"/>
  <c r="AM789" i="1"/>
  <c r="AM788" i="1" s="1"/>
  <c r="BA789" i="1"/>
  <c r="BA788" i="1" s="1"/>
  <c r="BA764" i="1" s="1"/>
  <c r="BK789" i="1"/>
  <c r="BK788" i="1" s="1"/>
  <c r="CI789" i="1"/>
  <c r="CI788" i="1" s="1"/>
  <c r="CS789" i="1"/>
  <c r="CS788" i="1" s="1"/>
  <c r="H795" i="1"/>
  <c r="I802" i="1"/>
  <c r="I801" i="1" s="1"/>
  <c r="I800" i="1" s="1"/>
  <c r="O802" i="1"/>
  <c r="O801" i="1" s="1"/>
  <c r="O800" i="1" s="1"/>
  <c r="AI802" i="1"/>
  <c r="AI801" i="1" s="1"/>
  <c r="AI800" i="1" s="1"/>
  <c r="AS802" i="1"/>
  <c r="AS801" i="1" s="1"/>
  <c r="AS800" i="1" s="1"/>
  <c r="BG802" i="1"/>
  <c r="BG801" i="1" s="1"/>
  <c r="BG800" i="1" s="1"/>
  <c r="CA802" i="1"/>
  <c r="CA801" i="1" s="1"/>
  <c r="CA800" i="1" s="1"/>
  <c r="CO802" i="1"/>
  <c r="CO801" i="1" s="1"/>
  <c r="CO800" i="1" s="1"/>
  <c r="CB809" i="1"/>
  <c r="L814" i="1"/>
  <c r="R814" i="1" s="1"/>
  <c r="X814" i="1" s="1"/>
  <c r="CH809" i="1"/>
  <c r="O816" i="1"/>
  <c r="O809" i="1" s="1"/>
  <c r="O808" i="1" s="1"/>
  <c r="O807" i="1" s="1"/>
  <c r="AI816" i="1"/>
  <c r="AI809" i="1" s="1"/>
  <c r="AI808" i="1" s="1"/>
  <c r="AI807" i="1" s="1"/>
  <c r="AS816" i="1"/>
  <c r="BG816" i="1"/>
  <c r="CA816" i="1"/>
  <c r="CA809" i="1" s="1"/>
  <c r="CO816" i="1"/>
  <c r="CO809" i="1" s="1"/>
  <c r="CO808" i="1" s="1"/>
  <c r="CO807" i="1" s="1"/>
  <c r="L823" i="1"/>
  <c r="H826" i="1"/>
  <c r="V826" i="1"/>
  <c r="V825" i="1" s="1"/>
  <c r="AT826" i="1"/>
  <c r="AT825" i="1" s="1"/>
  <c r="BR826" i="1"/>
  <c r="Q826" i="1"/>
  <c r="Q825" i="1" s="1"/>
  <c r="AO826" i="1"/>
  <c r="AO825" i="1" s="1"/>
  <c r="BM826" i="1"/>
  <c r="BM825" i="1" s="1"/>
  <c r="CG826" i="1"/>
  <c r="CG825" i="1" s="1"/>
  <c r="N833" i="1"/>
  <c r="T833" i="1" s="1"/>
  <c r="Z833" i="1" s="1"/>
  <c r="AF833" i="1" s="1"/>
  <c r="AL833" i="1" s="1"/>
  <c r="AR833" i="1" s="1"/>
  <c r="AX833" i="1" s="1"/>
  <c r="BD833" i="1" s="1"/>
  <c r="BJ833" i="1" s="1"/>
  <c r="BP833" i="1" s="1"/>
  <c r="BU833" i="1" s="1"/>
  <c r="BZ833" i="1" s="1"/>
  <c r="CF833" i="1" s="1"/>
  <c r="CL833" i="1" s="1"/>
  <c r="CR833" i="1" s="1"/>
  <c r="L833" i="1"/>
  <c r="R833" i="1" s="1"/>
  <c r="X833" i="1" s="1"/>
  <c r="AD833" i="1" s="1"/>
  <c r="AJ833" i="1" s="1"/>
  <c r="AP833" i="1" s="1"/>
  <c r="AV833" i="1" s="1"/>
  <c r="BB833" i="1" s="1"/>
  <c r="BH833" i="1" s="1"/>
  <c r="BN833" i="1" s="1"/>
  <c r="BS833" i="1" s="1"/>
  <c r="BX833" i="1" s="1"/>
  <c r="CD833" i="1" s="1"/>
  <c r="CJ833" i="1" s="1"/>
  <c r="CP833" i="1" s="1"/>
  <c r="G841" i="1"/>
  <c r="N842" i="1"/>
  <c r="T842" i="1" s="1"/>
  <c r="Z842" i="1" s="1"/>
  <c r="AF842" i="1" s="1"/>
  <c r="AL842" i="1" s="1"/>
  <c r="AR842" i="1" s="1"/>
  <c r="AX842" i="1" s="1"/>
  <c r="BD842" i="1" s="1"/>
  <c r="BJ842" i="1" s="1"/>
  <c r="BP842" i="1" s="1"/>
  <c r="BU842" i="1" s="1"/>
  <c r="BZ842" i="1" s="1"/>
  <c r="CF842" i="1" s="1"/>
  <c r="CL842" i="1" s="1"/>
  <c r="CR842" i="1" s="1"/>
  <c r="M844" i="1"/>
  <c r="S844" i="1" s="1"/>
  <c r="Y844" i="1" s="1"/>
  <c r="AE844" i="1" s="1"/>
  <c r="AK844" i="1" s="1"/>
  <c r="AQ844" i="1" s="1"/>
  <c r="AW844" i="1" s="1"/>
  <c r="BC844" i="1" s="1"/>
  <c r="BI844" i="1" s="1"/>
  <c r="BO844" i="1" s="1"/>
  <c r="BT844" i="1" s="1"/>
  <c r="BY844" i="1" s="1"/>
  <c r="CE844" i="1" s="1"/>
  <c r="CK844" i="1" s="1"/>
  <c r="CQ844" i="1" s="1"/>
  <c r="CN841" i="1"/>
  <c r="CN840" i="1" s="1"/>
  <c r="M853" i="1"/>
  <c r="S853" i="1" s="1"/>
  <c r="Y853" i="1" s="1"/>
  <c r="AE853" i="1" s="1"/>
  <c r="AK853" i="1" s="1"/>
  <c r="AQ853" i="1" s="1"/>
  <c r="AW853" i="1" s="1"/>
  <c r="BC853" i="1" s="1"/>
  <c r="BI853" i="1" s="1"/>
  <c r="BO853" i="1" s="1"/>
  <c r="T853" i="1"/>
  <c r="Z853" i="1" s="1"/>
  <c r="AF853" i="1" s="1"/>
  <c r="AI851" i="1"/>
  <c r="BG851" i="1"/>
  <c r="CA851" i="1"/>
  <c r="H855" i="1"/>
  <c r="BV851" i="1"/>
  <c r="L856" i="1"/>
  <c r="R856" i="1" s="1"/>
  <c r="X856" i="1" s="1"/>
  <c r="AD856" i="1" s="1"/>
  <c r="AJ856" i="1" s="1"/>
  <c r="AP856" i="1" s="1"/>
  <c r="AV856" i="1" s="1"/>
  <c r="BB856" i="1" s="1"/>
  <c r="BH856" i="1" s="1"/>
  <c r="BN856" i="1" s="1"/>
  <c r="M856" i="1"/>
  <c r="S856" i="1" s="1"/>
  <c r="Y856" i="1" s="1"/>
  <c r="AE856" i="1" s="1"/>
  <c r="AK856" i="1" s="1"/>
  <c r="AQ856" i="1" s="1"/>
  <c r="AW856" i="1" s="1"/>
  <c r="BC856" i="1" s="1"/>
  <c r="BI856" i="1" s="1"/>
  <c r="BO856" i="1" s="1"/>
  <c r="V851" i="1"/>
  <c r="AT851" i="1"/>
  <c r="I861" i="1"/>
  <c r="I860" i="1" s="1"/>
  <c r="V861" i="1"/>
  <c r="V860" i="1" s="1"/>
  <c r="AC861" i="1"/>
  <c r="AC860" i="1" s="1"/>
  <c r="AT861" i="1"/>
  <c r="AT860" i="1" s="1"/>
  <c r="BA861" i="1"/>
  <c r="BA860" i="1" s="1"/>
  <c r="CS861" i="1"/>
  <c r="CS860" i="1" s="1"/>
  <c r="I869" i="1"/>
  <c r="L869" i="1" s="1"/>
  <c r="R869" i="1" s="1"/>
  <c r="CB868" i="1"/>
  <c r="CB867" i="1" s="1"/>
  <c r="K875" i="1"/>
  <c r="N875" i="1" s="1"/>
  <c r="T875" i="1" s="1"/>
  <c r="Z875" i="1" s="1"/>
  <c r="I875" i="1"/>
  <c r="V875" i="1"/>
  <c r="V868" i="1" s="1"/>
  <c r="AC875" i="1"/>
  <c r="AT875" i="1"/>
  <c r="AT868" i="1" s="1"/>
  <c r="BA875" i="1"/>
  <c r="CS875" i="1"/>
  <c r="F881" i="1"/>
  <c r="L881" i="1" s="1"/>
  <c r="R881" i="1" s="1"/>
  <c r="X881" i="1" s="1"/>
  <c r="AD881" i="1" s="1"/>
  <c r="AJ881" i="1" s="1"/>
  <c r="AP881" i="1" s="1"/>
  <c r="AV881" i="1" s="1"/>
  <c r="BB881" i="1" s="1"/>
  <c r="BH881" i="1" s="1"/>
  <c r="BN881" i="1" s="1"/>
  <c r="BS881" i="1" s="1"/>
  <c r="BX881" i="1" s="1"/>
  <c r="CD881" i="1" s="1"/>
  <c r="CJ881" i="1" s="1"/>
  <c r="CP881" i="1" s="1"/>
  <c r="M882" i="1"/>
  <c r="U885" i="1"/>
  <c r="U884" i="1" s="1"/>
  <c r="AS885" i="1"/>
  <c r="AS884" i="1" s="1"/>
  <c r="BQ885" i="1"/>
  <c r="BQ884" i="1" s="1"/>
  <c r="CH885" i="1"/>
  <c r="CH884" i="1" s="1"/>
  <c r="CO885" i="1"/>
  <c r="CO884" i="1" s="1"/>
  <c r="L892" i="1"/>
  <c r="O892" i="1"/>
  <c r="O891" i="1" s="1"/>
  <c r="R891" i="1" s="1"/>
  <c r="X891" i="1" s="1"/>
  <c r="V892" i="1"/>
  <c r="V891" i="1" s="1"/>
  <c r="AM892" i="1"/>
  <c r="AM891" i="1" s="1"/>
  <c r="AT892" i="1"/>
  <c r="AT891" i="1" s="1"/>
  <c r="BK892" i="1"/>
  <c r="BK891" i="1" s="1"/>
  <c r="BR892" i="1"/>
  <c r="BR891" i="1" s="1"/>
  <c r="CI892" i="1"/>
  <c r="CI891" i="1" s="1"/>
  <c r="F899" i="1"/>
  <c r="L899" i="1" s="1"/>
  <c r="R899" i="1" s="1"/>
  <c r="X899" i="1" s="1"/>
  <c r="AD899" i="1" s="1"/>
  <c r="AJ899" i="1" s="1"/>
  <c r="AP899" i="1" s="1"/>
  <c r="AV899" i="1" s="1"/>
  <c r="BB899" i="1" s="1"/>
  <c r="BH899" i="1" s="1"/>
  <c r="BN899" i="1" s="1"/>
  <c r="J899" i="1"/>
  <c r="M899" i="1" s="1"/>
  <c r="S899" i="1" s="1"/>
  <c r="Y899" i="1" s="1"/>
  <c r="AE899" i="1" s="1"/>
  <c r="AK899" i="1" s="1"/>
  <c r="AQ899" i="1" s="1"/>
  <c r="AW899" i="1" s="1"/>
  <c r="BC899" i="1" s="1"/>
  <c r="BI899" i="1" s="1"/>
  <c r="BO899" i="1" s="1"/>
  <c r="X904" i="1"/>
  <c r="AD904" i="1" s="1"/>
  <c r="AM902" i="1"/>
  <c r="AM897" i="1" s="1"/>
  <c r="CB902" i="1"/>
  <c r="CB897" i="1" s="1"/>
  <c r="CI902" i="1"/>
  <c r="CI897" i="1" s="1"/>
  <c r="L910" i="1"/>
  <c r="Q909" i="1"/>
  <c r="Q902" i="1" s="1"/>
  <c r="Q897" i="1" s="1"/>
  <c r="AH909" i="1"/>
  <c r="AH902" i="1" s="1"/>
  <c r="AH897" i="1" s="1"/>
  <c r="AO909" i="1"/>
  <c r="BF909" i="1"/>
  <c r="BF902" i="1" s="1"/>
  <c r="BF897" i="1" s="1"/>
  <c r="BM909" i="1"/>
  <c r="BM902" i="1" s="1"/>
  <c r="BM897" i="1" s="1"/>
  <c r="CG909" i="1"/>
  <c r="AB916" i="1"/>
  <c r="AB915" i="1" s="1"/>
  <c r="AB914" i="1" s="1"/>
  <c r="AI916" i="1"/>
  <c r="AI915" i="1" s="1"/>
  <c r="AI914" i="1" s="1"/>
  <c r="AZ916" i="1"/>
  <c r="AZ915" i="1" s="1"/>
  <c r="AZ914" i="1" s="1"/>
  <c r="BG916" i="1"/>
  <c r="BG915" i="1" s="1"/>
  <c r="BG914" i="1" s="1"/>
  <c r="CA916" i="1"/>
  <c r="CA915" i="1" s="1"/>
  <c r="CA914" i="1" s="1"/>
  <c r="M921" i="1"/>
  <c r="S921" i="1" s="1"/>
  <c r="Y921" i="1" s="1"/>
  <c r="AE921" i="1" s="1"/>
  <c r="AK921" i="1" s="1"/>
  <c r="AQ921" i="1" s="1"/>
  <c r="AW921" i="1" s="1"/>
  <c r="BC921" i="1" s="1"/>
  <c r="BI921" i="1" s="1"/>
  <c r="BO921" i="1" s="1"/>
  <c r="N921" i="1"/>
  <c r="T921" i="1" s="1"/>
  <c r="CH916" i="1"/>
  <c r="CH915" i="1" s="1"/>
  <c r="CH914" i="1" s="1"/>
  <c r="J925" i="1"/>
  <c r="BV924" i="1"/>
  <c r="BV923" i="1" s="1"/>
  <c r="H924" i="1"/>
  <c r="CN924" i="1"/>
  <c r="CN923" i="1" s="1"/>
  <c r="N929" i="1"/>
  <c r="AO924" i="1"/>
  <c r="AO923" i="1" s="1"/>
  <c r="BM924" i="1"/>
  <c r="BM923" i="1" s="1"/>
  <c r="CG924" i="1"/>
  <c r="CG923" i="1" s="1"/>
  <c r="CB933" i="1"/>
  <c r="CB932" i="1" s="1"/>
  <c r="AT933" i="1"/>
  <c r="W933" i="1"/>
  <c r="W932" i="1" s="1"/>
  <c r="W931" i="1" s="1"/>
  <c r="AU933" i="1"/>
  <c r="AU932" i="1" s="1"/>
  <c r="CM933" i="1"/>
  <c r="CM932" i="1" s="1"/>
  <c r="CM931" i="1" s="1"/>
  <c r="H941" i="1"/>
  <c r="L942" i="1"/>
  <c r="R942" i="1" s="1"/>
  <c r="X942" i="1" s="1"/>
  <c r="AD942" i="1" s="1"/>
  <c r="AJ942" i="1" s="1"/>
  <c r="AP942" i="1" s="1"/>
  <c r="AV942" i="1" s="1"/>
  <c r="BB942" i="1" s="1"/>
  <c r="BH942" i="1" s="1"/>
  <c r="BN942" i="1" s="1"/>
  <c r="Y942" i="1"/>
  <c r="AE942" i="1" s="1"/>
  <c r="AK942" i="1" s="1"/>
  <c r="AQ942" i="1" s="1"/>
  <c r="AW942" i="1" s="1"/>
  <c r="BC942" i="1" s="1"/>
  <c r="BI942" i="1" s="1"/>
  <c r="BO942" i="1" s="1"/>
  <c r="G945" i="1"/>
  <c r="H948" i="1"/>
  <c r="N948" i="1" s="1"/>
  <c r="T948" i="1" s="1"/>
  <c r="Z948" i="1" s="1"/>
  <c r="F954" i="1"/>
  <c r="L954" i="1" s="1"/>
  <c r="R954" i="1" s="1"/>
  <c r="X954" i="1" s="1"/>
  <c r="AD954" i="1" s="1"/>
  <c r="AJ954" i="1" s="1"/>
  <c r="AP954" i="1" s="1"/>
  <c r="AV954" i="1" s="1"/>
  <c r="BB954" i="1" s="1"/>
  <c r="BH954" i="1" s="1"/>
  <c r="BN954" i="1" s="1"/>
  <c r="BS954" i="1" s="1"/>
  <c r="BX954" i="1" s="1"/>
  <c r="CD954" i="1" s="1"/>
  <c r="CJ954" i="1" s="1"/>
  <c r="CP954" i="1" s="1"/>
  <c r="CN953" i="1"/>
  <c r="CN952" i="1" s="1"/>
  <c r="M955" i="1"/>
  <c r="BG953" i="1"/>
  <c r="BG952" i="1" s="1"/>
  <c r="M958" i="1"/>
  <c r="S958" i="1" s="1"/>
  <c r="Y958" i="1" s="1"/>
  <c r="AE958" i="1" s="1"/>
  <c r="AK958" i="1" s="1"/>
  <c r="AQ958" i="1" s="1"/>
  <c r="AW958" i="1" s="1"/>
  <c r="BC958" i="1" s="1"/>
  <c r="BI958" i="1" s="1"/>
  <c r="BO958" i="1" s="1"/>
  <c r="N958" i="1"/>
  <c r="T958" i="1" s="1"/>
  <c r="H960" i="1"/>
  <c r="N960" i="1" s="1"/>
  <c r="T960" i="1" s="1"/>
  <c r="Z960" i="1" s="1"/>
  <c r="AF960" i="1" s="1"/>
  <c r="AL960" i="1" s="1"/>
  <c r="AR960" i="1" s="1"/>
  <c r="AX960" i="1" s="1"/>
  <c r="BD960" i="1" s="1"/>
  <c r="BJ960" i="1" s="1"/>
  <c r="BP960" i="1" s="1"/>
  <c r="BU960" i="1" s="1"/>
  <c r="BZ960" i="1" s="1"/>
  <c r="CF960" i="1" s="1"/>
  <c r="CL960" i="1" s="1"/>
  <c r="CR960" i="1" s="1"/>
  <c r="L961" i="1"/>
  <c r="R961" i="1" s="1"/>
  <c r="X961" i="1" s="1"/>
  <c r="AD961" i="1" s="1"/>
  <c r="AJ961" i="1" s="1"/>
  <c r="AP961" i="1" s="1"/>
  <c r="AV961" i="1" s="1"/>
  <c r="BB961" i="1" s="1"/>
  <c r="BH961" i="1" s="1"/>
  <c r="BN961" i="1" s="1"/>
  <c r="BV953" i="1"/>
  <c r="BV952" i="1" s="1"/>
  <c r="M969" i="1"/>
  <c r="S969" i="1" s="1"/>
  <c r="Y969" i="1" s="1"/>
  <c r="AE969" i="1" s="1"/>
  <c r="AK969" i="1" s="1"/>
  <c r="AQ969" i="1" s="1"/>
  <c r="AW969" i="1" s="1"/>
  <c r="BC969" i="1" s="1"/>
  <c r="BI969" i="1" s="1"/>
  <c r="BO969" i="1" s="1"/>
  <c r="N967" i="1"/>
  <c r="T967" i="1" s="1"/>
  <c r="Z967" i="1" s="1"/>
  <c r="AF967" i="1" s="1"/>
  <c r="AL967" i="1" s="1"/>
  <c r="AR967" i="1" s="1"/>
  <c r="AX967" i="1" s="1"/>
  <c r="BD967" i="1" s="1"/>
  <c r="BJ967" i="1" s="1"/>
  <c r="BP967" i="1" s="1"/>
  <c r="BU967" i="1" s="1"/>
  <c r="BZ967" i="1" s="1"/>
  <c r="CF967" i="1" s="1"/>
  <c r="CL967" i="1" s="1"/>
  <c r="CR967" i="1" s="1"/>
  <c r="BF974" i="1"/>
  <c r="BF973" i="1" s="1"/>
  <c r="AL977" i="1"/>
  <c r="AR977" i="1" s="1"/>
  <c r="AX977" i="1" s="1"/>
  <c r="BD977" i="1" s="1"/>
  <c r="BJ977" i="1" s="1"/>
  <c r="BP977" i="1" s="1"/>
  <c r="BU977" i="1" s="1"/>
  <c r="BZ977" i="1" s="1"/>
  <c r="CF977" i="1" s="1"/>
  <c r="CL977" i="1" s="1"/>
  <c r="CR977" i="1" s="1"/>
  <c r="M979" i="1"/>
  <c r="S979" i="1" s="1"/>
  <c r="Y979" i="1" s="1"/>
  <c r="AE979" i="1" s="1"/>
  <c r="AK979" i="1" s="1"/>
  <c r="AQ979" i="1" s="1"/>
  <c r="AW979" i="1" s="1"/>
  <c r="BC979" i="1" s="1"/>
  <c r="BI979" i="1" s="1"/>
  <c r="BO979" i="1" s="1"/>
  <c r="BT979" i="1" s="1"/>
  <c r="BY979" i="1" s="1"/>
  <c r="CE979" i="1" s="1"/>
  <c r="CK979" i="1" s="1"/>
  <c r="CQ979" i="1" s="1"/>
  <c r="CG974" i="1"/>
  <c r="CG973" i="1" s="1"/>
  <c r="L991" i="1"/>
  <c r="R991" i="1" s="1"/>
  <c r="F993" i="1"/>
  <c r="L993" i="1" s="1"/>
  <c r="R993" i="1" s="1"/>
  <c r="X993" i="1" s="1"/>
  <c r="AD993" i="1" s="1"/>
  <c r="AJ993" i="1" s="1"/>
  <c r="AP993" i="1" s="1"/>
  <c r="AV993" i="1" s="1"/>
  <c r="BB993" i="1" s="1"/>
  <c r="BH993" i="1" s="1"/>
  <c r="BN993" i="1" s="1"/>
  <c r="BY1008" i="1"/>
  <c r="CE1008" i="1" s="1"/>
  <c r="CK1008" i="1" s="1"/>
  <c r="CQ1008" i="1" s="1"/>
  <c r="BV1007" i="1"/>
  <c r="BY1007" i="1" s="1"/>
  <c r="CE1007" i="1" s="1"/>
  <c r="CK1007" i="1" s="1"/>
  <c r="CQ1007" i="1" s="1"/>
  <c r="AE1035" i="1"/>
  <c r="AK1035" i="1" s="1"/>
  <c r="AQ1035" i="1" s="1"/>
  <c r="AW1035" i="1" s="1"/>
  <c r="BC1035" i="1" s="1"/>
  <c r="BI1035" i="1" s="1"/>
  <c r="BO1035" i="1" s="1"/>
  <c r="V1034" i="1"/>
  <c r="V1033" i="1" s="1"/>
  <c r="AT1034" i="1"/>
  <c r="AT1033" i="1" s="1"/>
  <c r="BR1034" i="1"/>
  <c r="BR1033" i="1" s="1"/>
  <c r="CS1034" i="1"/>
  <c r="CS1033" i="1" s="1"/>
  <c r="Q1045" i="1"/>
  <c r="Q1044" i="1" s="1"/>
  <c r="AA1045" i="1"/>
  <c r="AA1044" i="1" s="1"/>
  <c r="AH1045" i="1"/>
  <c r="AH1044" i="1" s="1"/>
  <c r="AH1043" i="1" s="1"/>
  <c r="BF1045" i="1"/>
  <c r="BF1044" i="1" s="1"/>
  <c r="BM1045" i="1"/>
  <c r="BM1044" i="1" s="1"/>
  <c r="BW1045" i="1"/>
  <c r="BW1044" i="1" s="1"/>
  <c r="CG1045" i="1"/>
  <c r="CG1044" i="1" s="1"/>
  <c r="L1057" i="1"/>
  <c r="R1057" i="1" s="1"/>
  <c r="X1057" i="1" s="1"/>
  <c r="BN1067" i="1"/>
  <c r="BK1066" i="1"/>
  <c r="BN1066" i="1" s="1"/>
  <c r="CE1078" i="1"/>
  <c r="CK1078" i="1" s="1"/>
  <c r="CQ1078" i="1" s="1"/>
  <c r="AK1086" i="1"/>
  <c r="AQ1086" i="1" s="1"/>
  <c r="AW1086" i="1" s="1"/>
  <c r="BC1086" i="1" s="1"/>
  <c r="BI1086" i="1" s="1"/>
  <c r="BO1086" i="1" s="1"/>
  <c r="BT1086" i="1" s="1"/>
  <c r="BY1086" i="1" s="1"/>
  <c r="CE1086" i="1" s="1"/>
  <c r="CK1086" i="1" s="1"/>
  <c r="CQ1086" i="1" s="1"/>
  <c r="M1147" i="1"/>
  <c r="S1147" i="1" s="1"/>
  <c r="Y1147" i="1" s="1"/>
  <c r="AE1147" i="1" s="1"/>
  <c r="AK1147" i="1" s="1"/>
  <c r="AQ1147" i="1" s="1"/>
  <c r="AW1147" i="1" s="1"/>
  <c r="BC1147" i="1" s="1"/>
  <c r="BI1147" i="1" s="1"/>
  <c r="BO1147" i="1" s="1"/>
  <c r="BT1147" i="1" s="1"/>
  <c r="BY1147" i="1" s="1"/>
  <c r="CE1147" i="1" s="1"/>
  <c r="CK1147" i="1" s="1"/>
  <c r="CQ1147" i="1" s="1"/>
  <c r="G1136" i="1"/>
  <c r="CC1136" i="1"/>
  <c r="K1169" i="1"/>
  <c r="K1168" i="1" s="1"/>
  <c r="N1175" i="1"/>
  <c r="T1175" i="1" s="1"/>
  <c r="Z1175" i="1" s="1"/>
  <c r="AF1175" i="1" s="1"/>
  <c r="AL1175" i="1" s="1"/>
  <c r="AR1175" i="1" s="1"/>
  <c r="AX1175" i="1" s="1"/>
  <c r="BD1175" i="1" s="1"/>
  <c r="BJ1175" i="1" s="1"/>
  <c r="BP1175" i="1" s="1"/>
  <c r="BU1175" i="1" s="1"/>
  <c r="BZ1175" i="1" s="1"/>
  <c r="CF1175" i="1" s="1"/>
  <c r="CL1175" i="1" s="1"/>
  <c r="CR1175" i="1" s="1"/>
  <c r="AL1184" i="1"/>
  <c r="AR1184" i="1" s="1"/>
  <c r="AX1184" i="1" s="1"/>
  <c r="BD1184" i="1" s="1"/>
  <c r="BJ1184" i="1" s="1"/>
  <c r="BP1184" i="1" s="1"/>
  <c r="BU1184" i="1" s="1"/>
  <c r="BZ1184" i="1" s="1"/>
  <c r="CF1184" i="1" s="1"/>
  <c r="CL1184" i="1" s="1"/>
  <c r="CR1184" i="1" s="1"/>
  <c r="N1195" i="1"/>
  <c r="T1195" i="1" s="1"/>
  <c r="Z1195" i="1" s="1"/>
  <c r="AF1195" i="1" s="1"/>
  <c r="AL1195" i="1" s="1"/>
  <c r="AR1195" i="1" s="1"/>
  <c r="AX1195" i="1" s="1"/>
  <c r="BD1195" i="1" s="1"/>
  <c r="BJ1195" i="1" s="1"/>
  <c r="BP1195" i="1" s="1"/>
  <c r="BU1195" i="1" s="1"/>
  <c r="BZ1195" i="1" s="1"/>
  <c r="CF1195" i="1" s="1"/>
  <c r="CL1195" i="1" s="1"/>
  <c r="CR1195" i="1" s="1"/>
  <c r="H1194" i="1"/>
  <c r="CN1194" i="1"/>
  <c r="AO1203" i="1"/>
  <c r="CG1203" i="1"/>
  <c r="O1203" i="1"/>
  <c r="AB1203" i="1"/>
  <c r="AZ1203" i="1"/>
  <c r="BG1258" i="1"/>
  <c r="CA1258" i="1"/>
  <c r="K1371" i="1"/>
  <c r="BW1371" i="1"/>
  <c r="AA1371" i="1"/>
  <c r="AY1371" i="1"/>
  <c r="CG1371" i="1"/>
  <c r="BR1394" i="1"/>
  <c r="AG1421" i="1"/>
  <c r="BE1449" i="1"/>
  <c r="BE1421" i="1" s="1"/>
  <c r="CC1502" i="1"/>
  <c r="CC1501" i="1" s="1"/>
  <c r="CC1500" i="1" s="1"/>
  <c r="BE518" i="1"/>
  <c r="BE517" i="1" s="1"/>
  <c r="BE516" i="1" s="1"/>
  <c r="CC518" i="1"/>
  <c r="CC517" i="1" s="1"/>
  <c r="CC516" i="1" s="1"/>
  <c r="X526" i="1"/>
  <c r="AD526" i="1" s="1"/>
  <c r="AJ526" i="1" s="1"/>
  <c r="AP526" i="1" s="1"/>
  <c r="AV526" i="1" s="1"/>
  <c r="BB526" i="1" s="1"/>
  <c r="BH526" i="1" s="1"/>
  <c r="BN526" i="1" s="1"/>
  <c r="BS526" i="1" s="1"/>
  <c r="BX526" i="1" s="1"/>
  <c r="CD526" i="1" s="1"/>
  <c r="CJ526" i="1" s="1"/>
  <c r="CP526" i="1" s="1"/>
  <c r="Q525" i="1"/>
  <c r="Q524" i="1" s="1"/>
  <c r="AO525" i="1"/>
  <c r="AO524" i="1" s="1"/>
  <c r="BM525" i="1"/>
  <c r="BM524" i="1" s="1"/>
  <c r="CG525" i="1"/>
  <c r="CG524" i="1" s="1"/>
  <c r="AF532" i="1"/>
  <c r="AL532" i="1" s="1"/>
  <c r="AR532" i="1" s="1"/>
  <c r="AX532" i="1" s="1"/>
  <c r="BD532" i="1" s="1"/>
  <c r="BJ532" i="1" s="1"/>
  <c r="BP532" i="1" s="1"/>
  <c r="BU532" i="1" s="1"/>
  <c r="BZ532" i="1" s="1"/>
  <c r="CF532" i="1" s="1"/>
  <c r="CL532" i="1" s="1"/>
  <c r="CR532" i="1" s="1"/>
  <c r="W516" i="1"/>
  <c r="AU516" i="1"/>
  <c r="CM516" i="1"/>
  <c r="BS542" i="1"/>
  <c r="BX542" i="1" s="1"/>
  <c r="CD542" i="1" s="1"/>
  <c r="CJ542" i="1" s="1"/>
  <c r="CP542" i="1" s="1"/>
  <c r="H541" i="1"/>
  <c r="AB541" i="1"/>
  <c r="AB540" i="1" s="1"/>
  <c r="AB516" i="1" s="1"/>
  <c r="AZ541" i="1"/>
  <c r="AZ540" i="1" s="1"/>
  <c r="AZ516" i="1" s="1"/>
  <c r="Y551" i="1"/>
  <c r="AE551" i="1" s="1"/>
  <c r="AK551" i="1" s="1"/>
  <c r="AQ551" i="1" s="1"/>
  <c r="AW551" i="1" s="1"/>
  <c r="BC551" i="1" s="1"/>
  <c r="BI551" i="1" s="1"/>
  <c r="BO551" i="1" s="1"/>
  <c r="BT551" i="1" s="1"/>
  <c r="BY551" i="1" s="1"/>
  <c r="CE551" i="1" s="1"/>
  <c r="CK551" i="1" s="1"/>
  <c r="CQ551" i="1" s="1"/>
  <c r="BP555" i="1"/>
  <c r="BU555" i="1" s="1"/>
  <c r="BZ555" i="1" s="1"/>
  <c r="CF555" i="1" s="1"/>
  <c r="CL555" i="1" s="1"/>
  <c r="CR555" i="1" s="1"/>
  <c r="BO555" i="1"/>
  <c r="BT555" i="1" s="1"/>
  <c r="BY555" i="1" s="1"/>
  <c r="CE555" i="1" s="1"/>
  <c r="CK555" i="1" s="1"/>
  <c r="CQ555" i="1" s="1"/>
  <c r="BT558" i="1"/>
  <c r="BY558" i="1" s="1"/>
  <c r="CE558" i="1" s="1"/>
  <c r="CK558" i="1" s="1"/>
  <c r="CQ558" i="1" s="1"/>
  <c r="BT559" i="1"/>
  <c r="BY559" i="1" s="1"/>
  <c r="CE559" i="1" s="1"/>
  <c r="CK559" i="1" s="1"/>
  <c r="CQ559" i="1" s="1"/>
  <c r="I557" i="1"/>
  <c r="I548" i="1" s="1"/>
  <c r="I547" i="1" s="1"/>
  <c r="O564" i="1"/>
  <c r="O548" i="1" s="1"/>
  <c r="O547" i="1" s="1"/>
  <c r="AM564" i="1"/>
  <c r="AM548" i="1" s="1"/>
  <c r="AM547" i="1" s="1"/>
  <c r="BK564" i="1"/>
  <c r="CI564" i="1"/>
  <c r="X573" i="1"/>
  <c r="AD573" i="1" s="1"/>
  <c r="AJ573" i="1" s="1"/>
  <c r="AP573" i="1" s="1"/>
  <c r="AV573" i="1" s="1"/>
  <c r="BB573" i="1" s="1"/>
  <c r="BH573" i="1" s="1"/>
  <c r="BN573" i="1" s="1"/>
  <c r="BS573" i="1" s="1"/>
  <c r="BX573" i="1" s="1"/>
  <c r="CD573" i="1" s="1"/>
  <c r="CJ573" i="1" s="1"/>
  <c r="CP573" i="1" s="1"/>
  <c r="AP574" i="1"/>
  <c r="AV574" i="1" s="1"/>
  <c r="BB574" i="1" s="1"/>
  <c r="BH574" i="1" s="1"/>
  <c r="BN574" i="1" s="1"/>
  <c r="BS574" i="1" s="1"/>
  <c r="BX574" i="1" s="1"/>
  <c r="CD574" i="1" s="1"/>
  <c r="CJ574" i="1" s="1"/>
  <c r="CP574" i="1" s="1"/>
  <c r="F579" i="1"/>
  <c r="L579" i="1" s="1"/>
  <c r="R579" i="1" s="1"/>
  <c r="X579" i="1" s="1"/>
  <c r="AD579" i="1" s="1"/>
  <c r="AJ579" i="1" s="1"/>
  <c r="AP579" i="1" s="1"/>
  <c r="AV579" i="1" s="1"/>
  <c r="BB579" i="1" s="1"/>
  <c r="BH579" i="1" s="1"/>
  <c r="BN579" i="1" s="1"/>
  <c r="Z584" i="1"/>
  <c r="AF584" i="1" s="1"/>
  <c r="AL584" i="1" s="1"/>
  <c r="AR584" i="1" s="1"/>
  <c r="AX584" i="1" s="1"/>
  <c r="BD584" i="1" s="1"/>
  <c r="BJ584" i="1" s="1"/>
  <c r="BP584" i="1" s="1"/>
  <c r="BU584" i="1" s="1"/>
  <c r="BZ584" i="1" s="1"/>
  <c r="CF584" i="1" s="1"/>
  <c r="CL584" i="1" s="1"/>
  <c r="CR584" i="1" s="1"/>
  <c r="Z585" i="1"/>
  <c r="AF585" i="1" s="1"/>
  <c r="AL585" i="1" s="1"/>
  <c r="AR585" i="1" s="1"/>
  <c r="AX585" i="1" s="1"/>
  <c r="BD585" i="1" s="1"/>
  <c r="BJ585" i="1" s="1"/>
  <c r="BP585" i="1" s="1"/>
  <c r="BU585" i="1" s="1"/>
  <c r="BZ585" i="1" s="1"/>
  <c r="CF585" i="1" s="1"/>
  <c r="CL585" i="1" s="1"/>
  <c r="CR585" i="1" s="1"/>
  <c r="G587" i="1"/>
  <c r="G583" i="1" s="1"/>
  <c r="CM583" i="1"/>
  <c r="AT583" i="1"/>
  <c r="AT548" i="1" s="1"/>
  <c r="AT547" i="1" s="1"/>
  <c r="BV587" i="1"/>
  <c r="BV583" i="1" s="1"/>
  <c r="BV548" i="1" s="1"/>
  <c r="BV547" i="1" s="1"/>
  <c r="Y595" i="1"/>
  <c r="AE595" i="1" s="1"/>
  <c r="AK595" i="1" s="1"/>
  <c r="AQ595" i="1" s="1"/>
  <c r="AW595" i="1" s="1"/>
  <c r="BC595" i="1" s="1"/>
  <c r="BI595" i="1" s="1"/>
  <c r="BO595" i="1" s="1"/>
  <c r="Z597" i="1"/>
  <c r="AF597" i="1" s="1"/>
  <c r="AL597" i="1" s="1"/>
  <c r="AR597" i="1" s="1"/>
  <c r="AX597" i="1" s="1"/>
  <c r="BD597" i="1" s="1"/>
  <c r="BJ597" i="1" s="1"/>
  <c r="BP597" i="1" s="1"/>
  <c r="BU597" i="1" s="1"/>
  <c r="BZ597" i="1" s="1"/>
  <c r="CF597" i="1" s="1"/>
  <c r="CL597" i="1" s="1"/>
  <c r="CR597" i="1" s="1"/>
  <c r="AB593" i="1"/>
  <c r="AB592" i="1" s="1"/>
  <c r="AZ593" i="1"/>
  <c r="AZ592" i="1" s="1"/>
  <c r="Z598" i="1"/>
  <c r="AF598" i="1" s="1"/>
  <c r="AL598" i="1" s="1"/>
  <c r="AR598" i="1" s="1"/>
  <c r="AX598" i="1" s="1"/>
  <c r="BD598" i="1" s="1"/>
  <c r="BJ598" i="1" s="1"/>
  <c r="BP598" i="1" s="1"/>
  <c r="BU598" i="1" s="1"/>
  <c r="BZ598" i="1" s="1"/>
  <c r="CF598" i="1" s="1"/>
  <c r="CL598" i="1" s="1"/>
  <c r="CR598" i="1" s="1"/>
  <c r="X604" i="1"/>
  <c r="AD604" i="1" s="1"/>
  <c r="AJ604" i="1" s="1"/>
  <c r="AP604" i="1" s="1"/>
  <c r="AV604" i="1" s="1"/>
  <c r="BB604" i="1" s="1"/>
  <c r="BH604" i="1" s="1"/>
  <c r="BN604" i="1" s="1"/>
  <c r="M604" i="1"/>
  <c r="S604" i="1" s="1"/>
  <c r="Y604" i="1" s="1"/>
  <c r="AE604" i="1" s="1"/>
  <c r="AK604" i="1" s="1"/>
  <c r="AQ604" i="1" s="1"/>
  <c r="AW604" i="1" s="1"/>
  <c r="BC604" i="1" s="1"/>
  <c r="BI604" i="1" s="1"/>
  <c r="BO604" i="1" s="1"/>
  <c r="X605" i="1"/>
  <c r="AD605" i="1" s="1"/>
  <c r="AJ605" i="1" s="1"/>
  <c r="AP605" i="1" s="1"/>
  <c r="AV605" i="1" s="1"/>
  <c r="BB605" i="1" s="1"/>
  <c r="BH605" i="1" s="1"/>
  <c r="BN605" i="1" s="1"/>
  <c r="M605" i="1"/>
  <c r="S605" i="1" s="1"/>
  <c r="Y605" i="1" s="1"/>
  <c r="AE605" i="1" s="1"/>
  <c r="AK605" i="1" s="1"/>
  <c r="AQ605" i="1" s="1"/>
  <c r="AW605" i="1" s="1"/>
  <c r="BC605" i="1" s="1"/>
  <c r="BI605" i="1" s="1"/>
  <c r="BO605" i="1" s="1"/>
  <c r="X606" i="1"/>
  <c r="AD606" i="1" s="1"/>
  <c r="AJ606" i="1" s="1"/>
  <c r="AP606" i="1" s="1"/>
  <c r="AV606" i="1" s="1"/>
  <c r="BB606" i="1" s="1"/>
  <c r="BH606" i="1" s="1"/>
  <c r="BN606" i="1" s="1"/>
  <c r="M606" i="1"/>
  <c r="S606" i="1" s="1"/>
  <c r="Y606" i="1" s="1"/>
  <c r="AE606" i="1" s="1"/>
  <c r="AK606" i="1" s="1"/>
  <c r="AQ606" i="1" s="1"/>
  <c r="AW606" i="1" s="1"/>
  <c r="BC606" i="1" s="1"/>
  <c r="BI606" i="1" s="1"/>
  <c r="BO606" i="1" s="1"/>
  <c r="Z611" i="1"/>
  <c r="AF611" i="1" s="1"/>
  <c r="AL611" i="1" s="1"/>
  <c r="AR611" i="1" s="1"/>
  <c r="AX611" i="1" s="1"/>
  <c r="BD611" i="1" s="1"/>
  <c r="BJ611" i="1" s="1"/>
  <c r="BP611" i="1" s="1"/>
  <c r="BU611" i="1" s="1"/>
  <c r="BZ611" i="1" s="1"/>
  <c r="CF611" i="1" s="1"/>
  <c r="CL611" i="1" s="1"/>
  <c r="CR611" i="1" s="1"/>
  <c r="Z612" i="1"/>
  <c r="AF612" i="1" s="1"/>
  <c r="AL612" i="1" s="1"/>
  <c r="AR612" i="1" s="1"/>
  <c r="AX612" i="1" s="1"/>
  <c r="BD612" i="1" s="1"/>
  <c r="BJ612" i="1" s="1"/>
  <c r="BP612" i="1" s="1"/>
  <c r="BU612" i="1" s="1"/>
  <c r="BZ612" i="1" s="1"/>
  <c r="CF612" i="1" s="1"/>
  <c r="CL612" i="1" s="1"/>
  <c r="CR612" i="1" s="1"/>
  <c r="N614" i="1"/>
  <c r="T614" i="1" s="1"/>
  <c r="Z614" i="1" s="1"/>
  <c r="AF614" i="1" s="1"/>
  <c r="AL614" i="1" s="1"/>
  <c r="AR614" i="1" s="1"/>
  <c r="AX614" i="1" s="1"/>
  <c r="BD614" i="1" s="1"/>
  <c r="BJ614" i="1" s="1"/>
  <c r="BP614" i="1" s="1"/>
  <c r="BU614" i="1" s="1"/>
  <c r="BZ614" i="1" s="1"/>
  <c r="CF614" i="1" s="1"/>
  <c r="CL614" i="1" s="1"/>
  <c r="CR614" i="1" s="1"/>
  <c r="L615" i="1"/>
  <c r="R615" i="1" s="1"/>
  <c r="X615" i="1" s="1"/>
  <c r="AD615" i="1" s="1"/>
  <c r="AJ615" i="1" s="1"/>
  <c r="AP615" i="1" s="1"/>
  <c r="AV615" i="1" s="1"/>
  <c r="BB615" i="1" s="1"/>
  <c r="BH615" i="1" s="1"/>
  <c r="BN615" i="1" s="1"/>
  <c r="BS615" i="1" s="1"/>
  <c r="BX615" i="1" s="1"/>
  <c r="CD615" i="1" s="1"/>
  <c r="CJ615" i="1" s="1"/>
  <c r="CP615" i="1" s="1"/>
  <c r="AD629" i="1"/>
  <c r="AJ629" i="1" s="1"/>
  <c r="AP629" i="1" s="1"/>
  <c r="AV629" i="1" s="1"/>
  <c r="BB629" i="1" s="1"/>
  <c r="BH629" i="1" s="1"/>
  <c r="BN629" i="1" s="1"/>
  <c r="BS629" i="1" s="1"/>
  <c r="BX629" i="1" s="1"/>
  <c r="CD629" i="1" s="1"/>
  <c r="CJ629" i="1" s="1"/>
  <c r="CP629" i="1" s="1"/>
  <c r="AF634" i="1"/>
  <c r="AL634" i="1" s="1"/>
  <c r="AR634" i="1" s="1"/>
  <c r="AX634" i="1" s="1"/>
  <c r="BD634" i="1" s="1"/>
  <c r="BJ634" i="1" s="1"/>
  <c r="BP634" i="1" s="1"/>
  <c r="BU634" i="1" s="1"/>
  <c r="BZ634" i="1" s="1"/>
  <c r="CF634" i="1" s="1"/>
  <c r="CL634" i="1" s="1"/>
  <c r="CR634" i="1" s="1"/>
  <c r="L634" i="1"/>
  <c r="R634" i="1" s="1"/>
  <c r="X634" i="1" s="1"/>
  <c r="AD634" i="1" s="1"/>
  <c r="AJ634" i="1" s="1"/>
  <c r="AP634" i="1" s="1"/>
  <c r="AV634" i="1" s="1"/>
  <c r="BB634" i="1" s="1"/>
  <c r="BH634" i="1" s="1"/>
  <c r="BN634" i="1" s="1"/>
  <c r="BS634" i="1" s="1"/>
  <c r="BX634" i="1" s="1"/>
  <c r="CD634" i="1" s="1"/>
  <c r="CJ634" i="1" s="1"/>
  <c r="CP634" i="1" s="1"/>
  <c r="K631" i="1"/>
  <c r="K622" i="1" s="1"/>
  <c r="AA631" i="1"/>
  <c r="AA622" i="1" s="1"/>
  <c r="AY631" i="1"/>
  <c r="AY622" i="1" s="1"/>
  <c r="BW631" i="1"/>
  <c r="BW622" i="1" s="1"/>
  <c r="Y637" i="1"/>
  <c r="AE637" i="1" s="1"/>
  <c r="AK637" i="1" s="1"/>
  <c r="AQ637" i="1" s="1"/>
  <c r="AW637" i="1" s="1"/>
  <c r="BC637" i="1" s="1"/>
  <c r="BI637" i="1" s="1"/>
  <c r="BO637" i="1" s="1"/>
  <c r="BT637" i="1" s="1"/>
  <c r="BY637" i="1" s="1"/>
  <c r="CE637" i="1" s="1"/>
  <c r="CK637" i="1" s="1"/>
  <c r="CQ637" i="1" s="1"/>
  <c r="Y638" i="1"/>
  <c r="AE638" i="1" s="1"/>
  <c r="AK638" i="1" s="1"/>
  <c r="AQ638" i="1" s="1"/>
  <c r="AW638" i="1" s="1"/>
  <c r="BC638" i="1" s="1"/>
  <c r="BI638" i="1" s="1"/>
  <c r="BO638" i="1" s="1"/>
  <c r="BT638" i="1" s="1"/>
  <c r="BY638" i="1" s="1"/>
  <c r="CE638" i="1" s="1"/>
  <c r="CK638" i="1" s="1"/>
  <c r="CQ638" i="1" s="1"/>
  <c r="F654" i="1"/>
  <c r="L654" i="1" s="1"/>
  <c r="R654" i="1" s="1"/>
  <c r="X654" i="1" s="1"/>
  <c r="AD654" i="1" s="1"/>
  <c r="AJ654" i="1" s="1"/>
  <c r="AP654" i="1" s="1"/>
  <c r="AV654" i="1" s="1"/>
  <c r="BB654" i="1" s="1"/>
  <c r="BH654" i="1" s="1"/>
  <c r="BN654" i="1" s="1"/>
  <c r="BS654" i="1" s="1"/>
  <c r="BX654" i="1" s="1"/>
  <c r="CD654" i="1" s="1"/>
  <c r="CJ654" i="1" s="1"/>
  <c r="CP654" i="1" s="1"/>
  <c r="H657" i="1"/>
  <c r="H647" i="1" s="1"/>
  <c r="H646" i="1" s="1"/>
  <c r="O657" i="1"/>
  <c r="O647" i="1" s="1"/>
  <c r="O646" i="1" s="1"/>
  <c r="AM657" i="1"/>
  <c r="AM647" i="1" s="1"/>
  <c r="AM646" i="1" s="1"/>
  <c r="BK657" i="1"/>
  <c r="BK647" i="1" s="1"/>
  <c r="BK646" i="1" s="1"/>
  <c r="CI657" i="1"/>
  <c r="CI647" i="1" s="1"/>
  <c r="CI646" i="1" s="1"/>
  <c r="X662" i="1"/>
  <c r="AD662" i="1" s="1"/>
  <c r="AJ662" i="1" s="1"/>
  <c r="AP662" i="1" s="1"/>
  <c r="AV662" i="1" s="1"/>
  <c r="BB662" i="1" s="1"/>
  <c r="BH662" i="1" s="1"/>
  <c r="BN662" i="1" s="1"/>
  <c r="BS662" i="1" s="1"/>
  <c r="BX662" i="1" s="1"/>
  <c r="CD662" i="1" s="1"/>
  <c r="CJ662" i="1" s="1"/>
  <c r="CP662" i="1" s="1"/>
  <c r="H669" i="1"/>
  <c r="R672" i="1"/>
  <c r="X672" i="1" s="1"/>
  <c r="AD672" i="1" s="1"/>
  <c r="AJ672" i="1" s="1"/>
  <c r="AP672" i="1" s="1"/>
  <c r="AV672" i="1" s="1"/>
  <c r="BB672" i="1" s="1"/>
  <c r="BH672" i="1" s="1"/>
  <c r="BN672" i="1" s="1"/>
  <c r="BS672" i="1" s="1"/>
  <c r="BX672" i="1" s="1"/>
  <c r="CD672" i="1" s="1"/>
  <c r="CJ672" i="1" s="1"/>
  <c r="CP672" i="1" s="1"/>
  <c r="AA669" i="1"/>
  <c r="AA668" i="1" s="1"/>
  <c r="AY669" i="1"/>
  <c r="AY668" i="1" s="1"/>
  <c r="BW669" i="1"/>
  <c r="BW668" i="1" s="1"/>
  <c r="F678" i="1"/>
  <c r="L678" i="1" s="1"/>
  <c r="O678" i="1"/>
  <c r="AM678" i="1"/>
  <c r="BK678" i="1"/>
  <c r="BK667" i="1" s="1"/>
  <c r="CI678" i="1"/>
  <c r="CI667" i="1" s="1"/>
  <c r="J686" i="1"/>
  <c r="BS687" i="1"/>
  <c r="BX687" i="1" s="1"/>
  <c r="CD687" i="1" s="1"/>
  <c r="CJ687" i="1" s="1"/>
  <c r="CP687" i="1" s="1"/>
  <c r="BS688" i="1"/>
  <c r="BX688" i="1" s="1"/>
  <c r="CD688" i="1" s="1"/>
  <c r="CJ688" i="1" s="1"/>
  <c r="CP688" i="1" s="1"/>
  <c r="Z690" i="1"/>
  <c r="AF690" i="1" s="1"/>
  <c r="AL690" i="1" s="1"/>
  <c r="AR690" i="1" s="1"/>
  <c r="AX690" i="1" s="1"/>
  <c r="BD690" i="1" s="1"/>
  <c r="BJ690" i="1" s="1"/>
  <c r="BP690" i="1" s="1"/>
  <c r="BU690" i="1" s="1"/>
  <c r="BZ690" i="1" s="1"/>
  <c r="CF690" i="1" s="1"/>
  <c r="CL690" i="1" s="1"/>
  <c r="CR690" i="1" s="1"/>
  <c r="U686" i="1"/>
  <c r="U685" i="1" s="1"/>
  <c r="AS686" i="1"/>
  <c r="AS685" i="1" s="1"/>
  <c r="BQ686" i="1"/>
  <c r="CO686" i="1"/>
  <c r="CO685" i="1" s="1"/>
  <c r="Z691" i="1"/>
  <c r="AF691" i="1" s="1"/>
  <c r="AL691" i="1" s="1"/>
  <c r="AR691" i="1" s="1"/>
  <c r="AX691" i="1" s="1"/>
  <c r="BD691" i="1" s="1"/>
  <c r="BJ691" i="1" s="1"/>
  <c r="BP691" i="1" s="1"/>
  <c r="BU691" i="1" s="1"/>
  <c r="BZ691" i="1" s="1"/>
  <c r="CF691" i="1" s="1"/>
  <c r="CL691" i="1" s="1"/>
  <c r="CR691" i="1" s="1"/>
  <c r="Z693" i="1"/>
  <c r="AF693" i="1" s="1"/>
  <c r="AL693" i="1" s="1"/>
  <c r="AR693" i="1" s="1"/>
  <c r="AX693" i="1" s="1"/>
  <c r="BD693" i="1" s="1"/>
  <c r="BJ693" i="1" s="1"/>
  <c r="BP693" i="1" s="1"/>
  <c r="BU693" i="1" s="1"/>
  <c r="BZ693" i="1" s="1"/>
  <c r="CF693" i="1" s="1"/>
  <c r="CL693" i="1" s="1"/>
  <c r="CR693" i="1" s="1"/>
  <c r="Z694" i="1"/>
  <c r="AF694" i="1" s="1"/>
  <c r="AL694" i="1" s="1"/>
  <c r="AR694" i="1" s="1"/>
  <c r="AX694" i="1" s="1"/>
  <c r="BD694" i="1" s="1"/>
  <c r="BJ694" i="1" s="1"/>
  <c r="BP694" i="1" s="1"/>
  <c r="BU694" i="1" s="1"/>
  <c r="BZ694" i="1" s="1"/>
  <c r="CF694" i="1" s="1"/>
  <c r="CL694" i="1" s="1"/>
  <c r="CR694" i="1" s="1"/>
  <c r="Z695" i="1"/>
  <c r="AF695" i="1" s="1"/>
  <c r="AL695" i="1" s="1"/>
  <c r="AR695" i="1" s="1"/>
  <c r="AX695" i="1" s="1"/>
  <c r="BD695" i="1" s="1"/>
  <c r="BJ695" i="1" s="1"/>
  <c r="BP695" i="1" s="1"/>
  <c r="BU695" i="1" s="1"/>
  <c r="BZ695" i="1" s="1"/>
  <c r="CF695" i="1" s="1"/>
  <c r="CL695" i="1" s="1"/>
  <c r="CR695" i="1" s="1"/>
  <c r="Z696" i="1"/>
  <c r="AF696" i="1" s="1"/>
  <c r="AL696" i="1" s="1"/>
  <c r="AR696" i="1" s="1"/>
  <c r="AX696" i="1" s="1"/>
  <c r="BD696" i="1" s="1"/>
  <c r="BJ696" i="1" s="1"/>
  <c r="BP696" i="1" s="1"/>
  <c r="BU696" i="1" s="1"/>
  <c r="BZ696" i="1" s="1"/>
  <c r="CF696" i="1" s="1"/>
  <c r="CL696" i="1" s="1"/>
  <c r="CR696" i="1" s="1"/>
  <c r="M703" i="1"/>
  <c r="S703" i="1" s="1"/>
  <c r="Y703" i="1" s="1"/>
  <c r="AE703" i="1" s="1"/>
  <c r="AK703" i="1" s="1"/>
  <c r="AQ703" i="1" s="1"/>
  <c r="AW703" i="1" s="1"/>
  <c r="BC703" i="1" s="1"/>
  <c r="BI703" i="1" s="1"/>
  <c r="BO703" i="1" s="1"/>
  <c r="N703" i="1"/>
  <c r="T703" i="1" s="1"/>
  <c r="Z703" i="1" s="1"/>
  <c r="AF703" i="1" s="1"/>
  <c r="AL703" i="1" s="1"/>
  <c r="AR703" i="1" s="1"/>
  <c r="AX703" i="1" s="1"/>
  <c r="BD703" i="1" s="1"/>
  <c r="BJ703" i="1" s="1"/>
  <c r="BP703" i="1" s="1"/>
  <c r="BU703" i="1" s="1"/>
  <c r="BZ703" i="1" s="1"/>
  <c r="CF703" i="1" s="1"/>
  <c r="CL703" i="1" s="1"/>
  <c r="CR703" i="1" s="1"/>
  <c r="U702" i="1"/>
  <c r="U701" i="1" s="1"/>
  <c r="U700" i="1" s="1"/>
  <c r="U699" i="1" s="1"/>
  <c r="AS702" i="1"/>
  <c r="AS701" i="1" s="1"/>
  <c r="AS700" i="1" s="1"/>
  <c r="AS699" i="1" s="1"/>
  <c r="BQ702" i="1"/>
  <c r="CH702" i="1"/>
  <c r="CH701" i="1" s="1"/>
  <c r="CH700" i="1" s="1"/>
  <c r="CH699" i="1" s="1"/>
  <c r="CO702" i="1"/>
  <c r="CO701" i="1" s="1"/>
  <c r="CO700" i="1" s="1"/>
  <c r="CO699" i="1" s="1"/>
  <c r="H708" i="1"/>
  <c r="W708" i="1"/>
  <c r="W707" i="1" s="1"/>
  <c r="W699" i="1" s="1"/>
  <c r="AU708" i="1"/>
  <c r="AU707" i="1" s="1"/>
  <c r="AU699" i="1" s="1"/>
  <c r="M715" i="1"/>
  <c r="S715" i="1" s="1"/>
  <c r="Y715" i="1" s="1"/>
  <c r="AE715" i="1" s="1"/>
  <c r="AK715" i="1" s="1"/>
  <c r="AQ715" i="1" s="1"/>
  <c r="AW715" i="1" s="1"/>
  <c r="BC715" i="1" s="1"/>
  <c r="BI715" i="1" s="1"/>
  <c r="BO715" i="1" s="1"/>
  <c r="M716" i="1"/>
  <c r="S716" i="1" s="1"/>
  <c r="Y716" i="1" s="1"/>
  <c r="AE716" i="1" s="1"/>
  <c r="AK716" i="1" s="1"/>
  <c r="AQ716" i="1" s="1"/>
  <c r="AW716" i="1" s="1"/>
  <c r="BC716" i="1" s="1"/>
  <c r="BI716" i="1" s="1"/>
  <c r="BO716" i="1" s="1"/>
  <c r="N720" i="1"/>
  <c r="T720" i="1" s="1"/>
  <c r="Z720" i="1" s="1"/>
  <c r="AF720" i="1" s="1"/>
  <c r="AL720" i="1" s="1"/>
  <c r="AR720" i="1" s="1"/>
  <c r="AX720" i="1" s="1"/>
  <c r="BD720" i="1" s="1"/>
  <c r="BJ720" i="1" s="1"/>
  <c r="BP720" i="1" s="1"/>
  <c r="BU720" i="1" s="1"/>
  <c r="BZ720" i="1" s="1"/>
  <c r="CF720" i="1" s="1"/>
  <c r="CL720" i="1" s="1"/>
  <c r="CR720" i="1" s="1"/>
  <c r="H726" i="1"/>
  <c r="L726" i="1"/>
  <c r="R726" i="1" s="1"/>
  <c r="X726" i="1" s="1"/>
  <c r="AD726" i="1" s="1"/>
  <c r="AJ726" i="1" s="1"/>
  <c r="AP726" i="1" s="1"/>
  <c r="AV726" i="1" s="1"/>
  <c r="BB726" i="1" s="1"/>
  <c r="BH726" i="1" s="1"/>
  <c r="BN726" i="1" s="1"/>
  <c r="L734" i="1"/>
  <c r="R734" i="1" s="1"/>
  <c r="X734" i="1" s="1"/>
  <c r="AD734" i="1" s="1"/>
  <c r="AJ734" i="1" s="1"/>
  <c r="AP734" i="1" s="1"/>
  <c r="AV734" i="1" s="1"/>
  <c r="BB734" i="1" s="1"/>
  <c r="BH734" i="1" s="1"/>
  <c r="BN734" i="1" s="1"/>
  <c r="BS734" i="1" s="1"/>
  <c r="BX734" i="1" s="1"/>
  <c r="CD734" i="1" s="1"/>
  <c r="CJ734" i="1" s="1"/>
  <c r="CP734" i="1" s="1"/>
  <c r="W731" i="1"/>
  <c r="W730" i="1" s="1"/>
  <c r="W729" i="1" s="1"/>
  <c r="AU731" i="1"/>
  <c r="AU730" i="1" s="1"/>
  <c r="AU729" i="1" s="1"/>
  <c r="CM731" i="1"/>
  <c r="CM730" i="1" s="1"/>
  <c r="CM729" i="1" s="1"/>
  <c r="Z740" i="1"/>
  <c r="AF740" i="1" s="1"/>
  <c r="AL740" i="1" s="1"/>
  <c r="AR740" i="1" s="1"/>
  <c r="AX740" i="1" s="1"/>
  <c r="BD740" i="1" s="1"/>
  <c r="BJ740" i="1" s="1"/>
  <c r="BP740" i="1" s="1"/>
  <c r="BU740" i="1" s="1"/>
  <c r="BZ740" i="1" s="1"/>
  <c r="CF740" i="1" s="1"/>
  <c r="CL740" i="1" s="1"/>
  <c r="CR740" i="1" s="1"/>
  <c r="Z741" i="1"/>
  <c r="AF741" i="1" s="1"/>
  <c r="AL741" i="1" s="1"/>
  <c r="AR741" i="1" s="1"/>
  <c r="AX741" i="1" s="1"/>
  <c r="BD741" i="1" s="1"/>
  <c r="BJ741" i="1" s="1"/>
  <c r="BP741" i="1" s="1"/>
  <c r="BU741" i="1" s="1"/>
  <c r="BZ741" i="1" s="1"/>
  <c r="CF741" i="1" s="1"/>
  <c r="CL741" i="1" s="1"/>
  <c r="CR741" i="1" s="1"/>
  <c r="Z742" i="1"/>
  <c r="AF742" i="1" s="1"/>
  <c r="AL742" i="1" s="1"/>
  <c r="AR742" i="1" s="1"/>
  <c r="AX742" i="1" s="1"/>
  <c r="BD742" i="1" s="1"/>
  <c r="BJ742" i="1" s="1"/>
  <c r="BP742" i="1" s="1"/>
  <c r="BU742" i="1" s="1"/>
  <c r="BZ742" i="1" s="1"/>
  <c r="CF742" i="1" s="1"/>
  <c r="CL742" i="1" s="1"/>
  <c r="CR742" i="1" s="1"/>
  <c r="T746" i="1"/>
  <c r="Z746" i="1" s="1"/>
  <c r="AF746" i="1" s="1"/>
  <c r="AL746" i="1" s="1"/>
  <c r="AR746" i="1" s="1"/>
  <c r="AX746" i="1" s="1"/>
  <c r="BD746" i="1" s="1"/>
  <c r="BJ746" i="1" s="1"/>
  <c r="BP746" i="1" s="1"/>
  <c r="BU746" i="1" s="1"/>
  <c r="BZ746" i="1" s="1"/>
  <c r="CF746" i="1" s="1"/>
  <c r="CL746" i="1" s="1"/>
  <c r="CR746" i="1" s="1"/>
  <c r="CH745" i="1"/>
  <c r="CH744" i="1" s="1"/>
  <c r="CH729" i="1" s="1"/>
  <c r="G758" i="1"/>
  <c r="M758" i="1" s="1"/>
  <c r="S758" i="1" s="1"/>
  <c r="Y758" i="1" s="1"/>
  <c r="AE758" i="1" s="1"/>
  <c r="AK758" i="1" s="1"/>
  <c r="AQ758" i="1" s="1"/>
  <c r="M760" i="1"/>
  <c r="S760" i="1" s="1"/>
  <c r="Y760" i="1" s="1"/>
  <c r="AE760" i="1" s="1"/>
  <c r="AK760" i="1" s="1"/>
  <c r="AQ760" i="1" s="1"/>
  <c r="AW760" i="1" s="1"/>
  <c r="BC760" i="1" s="1"/>
  <c r="BI760" i="1" s="1"/>
  <c r="BO760" i="1" s="1"/>
  <c r="N760" i="1"/>
  <c r="T760" i="1" s="1"/>
  <c r="Z760" i="1" s="1"/>
  <c r="AF760" i="1" s="1"/>
  <c r="AL760" i="1" s="1"/>
  <c r="AR760" i="1" s="1"/>
  <c r="AX760" i="1" s="1"/>
  <c r="BD760" i="1" s="1"/>
  <c r="BJ760" i="1" s="1"/>
  <c r="BP760" i="1" s="1"/>
  <c r="BU760" i="1" s="1"/>
  <c r="BZ760" i="1" s="1"/>
  <c r="CF760" i="1" s="1"/>
  <c r="CL760" i="1" s="1"/>
  <c r="CR760" i="1" s="1"/>
  <c r="CO729" i="1"/>
  <c r="AT759" i="1"/>
  <c r="AT758" i="1" s="1"/>
  <c r="CO766" i="1"/>
  <c r="CO765" i="1" s="1"/>
  <c r="R770" i="1"/>
  <c r="X770" i="1" s="1"/>
  <c r="AA766" i="1"/>
  <c r="AA765" i="1" s="1"/>
  <c r="AY766" i="1"/>
  <c r="AY765" i="1" s="1"/>
  <c r="BW766" i="1"/>
  <c r="BW765" i="1" s="1"/>
  <c r="CS766" i="1"/>
  <c r="CS765" i="1" s="1"/>
  <c r="CS764" i="1" s="1"/>
  <c r="G776" i="1"/>
  <c r="M776" i="1" s="1"/>
  <c r="S776" i="1" s="1"/>
  <c r="Y776" i="1" s="1"/>
  <c r="AE776" i="1" s="1"/>
  <c r="AK776" i="1" s="1"/>
  <c r="AQ776" i="1" s="1"/>
  <c r="AW776" i="1" s="1"/>
  <c r="BC776" i="1" s="1"/>
  <c r="BI776" i="1" s="1"/>
  <c r="BO776" i="1" s="1"/>
  <c r="BT776" i="1" s="1"/>
  <c r="BY776" i="1" s="1"/>
  <c r="CE776" i="1" s="1"/>
  <c r="CK776" i="1" s="1"/>
  <c r="CQ776" i="1" s="1"/>
  <c r="W775" i="1"/>
  <c r="AU775" i="1"/>
  <c r="CM775" i="1"/>
  <c r="X784" i="1"/>
  <c r="AD784" i="1" s="1"/>
  <c r="AJ784" i="1" s="1"/>
  <c r="AP784" i="1" s="1"/>
  <c r="AV784" i="1" s="1"/>
  <c r="BB784" i="1" s="1"/>
  <c r="BH784" i="1" s="1"/>
  <c r="BN784" i="1" s="1"/>
  <c r="M784" i="1"/>
  <c r="S784" i="1" s="1"/>
  <c r="Y784" i="1" s="1"/>
  <c r="AE784" i="1" s="1"/>
  <c r="AK784" i="1" s="1"/>
  <c r="AQ784" i="1" s="1"/>
  <c r="AW784" i="1" s="1"/>
  <c r="BC784" i="1" s="1"/>
  <c r="BI784" i="1" s="1"/>
  <c r="BO784" i="1" s="1"/>
  <c r="BV783" i="1"/>
  <c r="BV782" i="1" s="1"/>
  <c r="N786" i="1"/>
  <c r="T786" i="1" s="1"/>
  <c r="Z786" i="1" s="1"/>
  <c r="AF786" i="1" s="1"/>
  <c r="AL786" i="1" s="1"/>
  <c r="AR786" i="1" s="1"/>
  <c r="AX786" i="1" s="1"/>
  <c r="BD786" i="1" s="1"/>
  <c r="BJ786" i="1" s="1"/>
  <c r="BP786" i="1" s="1"/>
  <c r="BU786" i="1" s="1"/>
  <c r="BZ786" i="1" s="1"/>
  <c r="CF786" i="1" s="1"/>
  <c r="CL786" i="1" s="1"/>
  <c r="CR786" i="1" s="1"/>
  <c r="M786" i="1"/>
  <c r="S786" i="1" s="1"/>
  <c r="Y786" i="1" s="1"/>
  <c r="AE786" i="1" s="1"/>
  <c r="AK786" i="1" s="1"/>
  <c r="AQ786" i="1" s="1"/>
  <c r="AW786" i="1" s="1"/>
  <c r="BC786" i="1" s="1"/>
  <c r="BI786" i="1" s="1"/>
  <c r="BO786" i="1" s="1"/>
  <c r="BT786" i="1" s="1"/>
  <c r="BY786" i="1" s="1"/>
  <c r="CE786" i="1" s="1"/>
  <c r="CK786" i="1" s="1"/>
  <c r="CQ786" i="1" s="1"/>
  <c r="U783" i="1"/>
  <c r="U782" i="1" s="1"/>
  <c r="AI783" i="1"/>
  <c r="AI782" i="1" s="1"/>
  <c r="AS783" i="1"/>
  <c r="AS782" i="1" s="1"/>
  <c r="BG783" i="1"/>
  <c r="BG782" i="1" s="1"/>
  <c r="CA783" i="1"/>
  <c r="CA782" i="1" s="1"/>
  <c r="CO783" i="1"/>
  <c r="CO782" i="1" s="1"/>
  <c r="M790" i="1"/>
  <c r="I789" i="1"/>
  <c r="I788" i="1" s="1"/>
  <c r="W789" i="1"/>
  <c r="W788" i="1" s="1"/>
  <c r="AG789" i="1"/>
  <c r="AG788" i="1" s="1"/>
  <c r="AU789" i="1"/>
  <c r="AU788" i="1" s="1"/>
  <c r="BE789" i="1"/>
  <c r="BE788" i="1" s="1"/>
  <c r="BE764" i="1" s="1"/>
  <c r="CC789" i="1"/>
  <c r="CC788" i="1" s="1"/>
  <c r="CC764" i="1" s="1"/>
  <c r="CM789" i="1"/>
  <c r="CM788" i="1" s="1"/>
  <c r="F798" i="1"/>
  <c r="L798" i="1" s="1"/>
  <c r="R798" i="1" s="1"/>
  <c r="X798" i="1" s="1"/>
  <c r="AD798" i="1" s="1"/>
  <c r="AJ798" i="1" s="1"/>
  <c r="AP798" i="1" s="1"/>
  <c r="AV798" i="1" s="1"/>
  <c r="BB798" i="1" s="1"/>
  <c r="BH798" i="1" s="1"/>
  <c r="BN798" i="1" s="1"/>
  <c r="BS798" i="1" s="1"/>
  <c r="BX798" i="1" s="1"/>
  <c r="CD798" i="1" s="1"/>
  <c r="CJ798" i="1" s="1"/>
  <c r="CP798" i="1" s="1"/>
  <c r="W802" i="1"/>
  <c r="W801" i="1" s="1"/>
  <c r="W800" i="1" s="1"/>
  <c r="AC802" i="1"/>
  <c r="AC801" i="1" s="1"/>
  <c r="AC800" i="1" s="1"/>
  <c r="AM802" i="1"/>
  <c r="AM801" i="1" s="1"/>
  <c r="AM800" i="1" s="1"/>
  <c r="BA802" i="1"/>
  <c r="BA801" i="1" s="1"/>
  <c r="BA800" i="1" s="1"/>
  <c r="BK802" i="1"/>
  <c r="BK801" i="1" s="1"/>
  <c r="BK800" i="1" s="1"/>
  <c r="CI802" i="1"/>
  <c r="CI801" i="1" s="1"/>
  <c r="CI800" i="1" s="1"/>
  <c r="CS802" i="1"/>
  <c r="CS801" i="1" s="1"/>
  <c r="CS800" i="1" s="1"/>
  <c r="G810" i="1"/>
  <c r="M810" i="1" s="1"/>
  <c r="L813" i="1"/>
  <c r="S814" i="1"/>
  <c r="Y814" i="1" s="1"/>
  <c r="AE814" i="1" s="1"/>
  <c r="AK814" i="1" s="1"/>
  <c r="AQ814" i="1" s="1"/>
  <c r="AW814" i="1" s="1"/>
  <c r="BC814" i="1" s="1"/>
  <c r="BI814" i="1" s="1"/>
  <c r="BO814" i="1" s="1"/>
  <c r="N814" i="1"/>
  <c r="T814" i="1" s="1"/>
  <c r="Z814" i="1" s="1"/>
  <c r="AF814" i="1" s="1"/>
  <c r="BG809" i="1"/>
  <c r="V809" i="1"/>
  <c r="AT809" i="1"/>
  <c r="M817" i="1"/>
  <c r="S817" i="1" s="1"/>
  <c r="Y817" i="1" s="1"/>
  <c r="AE817" i="1" s="1"/>
  <c r="AK817" i="1" s="1"/>
  <c r="AQ817" i="1" s="1"/>
  <c r="AW817" i="1" s="1"/>
  <c r="BC817" i="1" s="1"/>
  <c r="BI817" i="1" s="1"/>
  <c r="BO817" i="1" s="1"/>
  <c r="W816" i="1"/>
  <c r="AC816" i="1"/>
  <c r="AC809" i="1" s="1"/>
  <c r="AC808" i="1" s="1"/>
  <c r="AC807" i="1" s="1"/>
  <c r="AM816" i="1"/>
  <c r="AM809" i="1" s="1"/>
  <c r="AM808" i="1" s="1"/>
  <c r="AM807" i="1" s="1"/>
  <c r="BA816" i="1"/>
  <c r="BK816" i="1"/>
  <c r="BK809" i="1" s="1"/>
  <c r="BK808" i="1" s="1"/>
  <c r="BK807" i="1" s="1"/>
  <c r="CI816" i="1"/>
  <c r="CS816" i="1"/>
  <c r="CS809" i="1" s="1"/>
  <c r="X827" i="1"/>
  <c r="AD827" i="1" s="1"/>
  <c r="AJ827" i="1" s="1"/>
  <c r="AP827" i="1" s="1"/>
  <c r="AV827" i="1" s="1"/>
  <c r="BB827" i="1" s="1"/>
  <c r="BH827" i="1" s="1"/>
  <c r="BN827" i="1" s="1"/>
  <c r="BS827" i="1" s="1"/>
  <c r="BX827" i="1" s="1"/>
  <c r="CD827" i="1" s="1"/>
  <c r="CJ827" i="1" s="1"/>
  <c r="CP827" i="1" s="1"/>
  <c r="J826" i="1"/>
  <c r="J825" i="1" s="1"/>
  <c r="Z829" i="1"/>
  <c r="U826" i="1"/>
  <c r="U825" i="1" s="1"/>
  <c r="AS826" i="1"/>
  <c r="AS825" i="1" s="1"/>
  <c r="CO826" i="1"/>
  <c r="CO825" i="1" s="1"/>
  <c r="H837" i="1"/>
  <c r="X838" i="1"/>
  <c r="AD838" i="1" s="1"/>
  <c r="AJ838" i="1" s="1"/>
  <c r="AP838" i="1" s="1"/>
  <c r="AV838" i="1" s="1"/>
  <c r="BB838" i="1" s="1"/>
  <c r="BH838" i="1" s="1"/>
  <c r="BN838" i="1" s="1"/>
  <c r="M838" i="1"/>
  <c r="S838" i="1" s="1"/>
  <c r="Y838" i="1" s="1"/>
  <c r="AE838" i="1" s="1"/>
  <c r="AK838" i="1" s="1"/>
  <c r="AQ838" i="1" s="1"/>
  <c r="AW838" i="1" s="1"/>
  <c r="BC838" i="1" s="1"/>
  <c r="BI838" i="1" s="1"/>
  <c r="BO838" i="1" s="1"/>
  <c r="L842" i="1"/>
  <c r="R842" i="1" s="1"/>
  <c r="CS841" i="1"/>
  <c r="CS840" i="1" s="1"/>
  <c r="AB841" i="1"/>
  <c r="AB840" i="1" s="1"/>
  <c r="AB808" i="1" s="1"/>
  <c r="AB807" i="1" s="1"/>
  <c r="AZ841" i="1"/>
  <c r="AZ840" i="1" s="1"/>
  <c r="AZ808" i="1" s="1"/>
  <c r="AZ807" i="1" s="1"/>
  <c r="CI851" i="1"/>
  <c r="R862" i="1"/>
  <c r="X862" i="1" s="1"/>
  <c r="AA861" i="1"/>
  <c r="AA860" i="1" s="1"/>
  <c r="AY861" i="1"/>
  <c r="AY860" i="1" s="1"/>
  <c r="AG861" i="1"/>
  <c r="AG860" i="1" s="1"/>
  <c r="BE861" i="1"/>
  <c r="BE860" i="1" s="1"/>
  <c r="BV861" i="1"/>
  <c r="BV860" i="1" s="1"/>
  <c r="CC861" i="1"/>
  <c r="CC860" i="1" s="1"/>
  <c r="AO868" i="1"/>
  <c r="CG868" i="1"/>
  <c r="N870" i="1"/>
  <c r="T870" i="1" s="1"/>
  <c r="Z870" i="1" s="1"/>
  <c r="G872" i="1"/>
  <c r="G868" i="1" s="1"/>
  <c r="R876" i="1"/>
  <c r="X876" i="1" s="1"/>
  <c r="AA875" i="1"/>
  <c r="AY875" i="1"/>
  <c r="AG875" i="1"/>
  <c r="AG868" i="1" s="1"/>
  <c r="AG867" i="1" s="1"/>
  <c r="BE875" i="1"/>
  <c r="BV875" i="1"/>
  <c r="BV868" i="1" s="1"/>
  <c r="CC875" i="1"/>
  <c r="CC868" i="1" s="1"/>
  <c r="CC867" i="1" s="1"/>
  <c r="M881" i="1"/>
  <c r="Z882" i="1"/>
  <c r="AF882" i="1" s="1"/>
  <c r="AL882" i="1" s="1"/>
  <c r="AR882" i="1" s="1"/>
  <c r="AX882" i="1" s="1"/>
  <c r="BD882" i="1" s="1"/>
  <c r="BJ882" i="1" s="1"/>
  <c r="BP882" i="1" s="1"/>
  <c r="BU882" i="1" s="1"/>
  <c r="BZ882" i="1" s="1"/>
  <c r="CF882" i="1" s="1"/>
  <c r="CL882" i="1" s="1"/>
  <c r="CR882" i="1" s="1"/>
  <c r="K885" i="1"/>
  <c r="N885" i="1" s="1"/>
  <c r="I885" i="1"/>
  <c r="I884" i="1" s="1"/>
  <c r="V885" i="1"/>
  <c r="V884" i="1" s="1"/>
  <c r="AC885" i="1"/>
  <c r="AC884" i="1" s="1"/>
  <c r="AT885" i="1"/>
  <c r="AT884" i="1" s="1"/>
  <c r="BA885" i="1"/>
  <c r="BA884" i="1" s="1"/>
  <c r="CS885" i="1"/>
  <c r="CS884" i="1" s="1"/>
  <c r="W892" i="1"/>
  <c r="W891" i="1" s="1"/>
  <c r="AU892" i="1"/>
  <c r="AU891" i="1" s="1"/>
  <c r="BV892" i="1"/>
  <c r="BV891" i="1" s="1"/>
  <c r="CM892" i="1"/>
  <c r="CM891" i="1" s="1"/>
  <c r="P902" i="1"/>
  <c r="P897" i="1" s="1"/>
  <c r="AN902" i="1"/>
  <c r="AN897" i="1" s="1"/>
  <c r="BL902" i="1"/>
  <c r="BL897" i="1" s="1"/>
  <c r="N909" i="1"/>
  <c r="M910" i="1"/>
  <c r="S910" i="1" s="1"/>
  <c r="Y910" i="1" s="1"/>
  <c r="AE910" i="1" s="1"/>
  <c r="AK910" i="1" s="1"/>
  <c r="AQ910" i="1" s="1"/>
  <c r="AW910" i="1" s="1"/>
  <c r="BC910" i="1" s="1"/>
  <c r="BI910" i="1" s="1"/>
  <c r="BO910" i="1" s="1"/>
  <c r="N910" i="1"/>
  <c r="T910" i="1" s="1"/>
  <c r="U909" i="1"/>
  <c r="U902" i="1" s="1"/>
  <c r="U897" i="1" s="1"/>
  <c r="AS909" i="1"/>
  <c r="BQ909" i="1"/>
  <c r="BQ902" i="1" s="1"/>
  <c r="BQ897" i="1" s="1"/>
  <c r="CH909" i="1"/>
  <c r="CH902" i="1" s="1"/>
  <c r="CH897" i="1" s="1"/>
  <c r="CO909" i="1"/>
  <c r="CO902" i="1" s="1"/>
  <c r="CO897" i="1" s="1"/>
  <c r="CC916" i="1"/>
  <c r="CC915" i="1" s="1"/>
  <c r="CC914" i="1" s="1"/>
  <c r="AM916" i="1"/>
  <c r="AM915" i="1" s="1"/>
  <c r="AM914" i="1" s="1"/>
  <c r="CB916" i="1"/>
  <c r="CB915" i="1" s="1"/>
  <c r="CB914" i="1" s="1"/>
  <c r="CI916" i="1"/>
  <c r="CI915" i="1" s="1"/>
  <c r="CI914" i="1" s="1"/>
  <c r="V916" i="1"/>
  <c r="V915" i="1" s="1"/>
  <c r="V914" i="1" s="1"/>
  <c r="AT916" i="1"/>
  <c r="AT915" i="1" s="1"/>
  <c r="AT914" i="1" s="1"/>
  <c r="L929" i="1"/>
  <c r="R929" i="1" s="1"/>
  <c r="X929" i="1" s="1"/>
  <c r="AD929" i="1" s="1"/>
  <c r="AJ929" i="1" s="1"/>
  <c r="AP929" i="1" s="1"/>
  <c r="AV929" i="1" s="1"/>
  <c r="BB929" i="1" s="1"/>
  <c r="BH929" i="1" s="1"/>
  <c r="BN929" i="1" s="1"/>
  <c r="CO924" i="1"/>
  <c r="CO923" i="1" s="1"/>
  <c r="P932" i="1"/>
  <c r="AN933" i="1"/>
  <c r="AN932" i="1" s="1"/>
  <c r="BL932" i="1"/>
  <c r="F933" i="1"/>
  <c r="L933" i="1" s="1"/>
  <c r="J933" i="1"/>
  <c r="AY933" i="1"/>
  <c r="AY932" i="1" s="1"/>
  <c r="BF933" i="1"/>
  <c r="L938" i="1"/>
  <c r="BW933" i="1"/>
  <c r="BW932" i="1" s="1"/>
  <c r="L946" i="1"/>
  <c r="R946" i="1" s="1"/>
  <c r="M954" i="1"/>
  <c r="Z955" i="1"/>
  <c r="AF955" i="1" s="1"/>
  <c r="AL955" i="1" s="1"/>
  <c r="AR955" i="1" s="1"/>
  <c r="AX955" i="1" s="1"/>
  <c r="BD955" i="1" s="1"/>
  <c r="BJ955" i="1" s="1"/>
  <c r="BP955" i="1" s="1"/>
  <c r="BU955" i="1" s="1"/>
  <c r="BZ955" i="1" s="1"/>
  <c r="CF955" i="1" s="1"/>
  <c r="CL955" i="1" s="1"/>
  <c r="CR955" i="1" s="1"/>
  <c r="AB953" i="1"/>
  <c r="AB952" i="1" s="1"/>
  <c r="AZ953" i="1"/>
  <c r="AZ952" i="1" s="1"/>
  <c r="O953" i="1"/>
  <c r="O952" i="1" s="1"/>
  <c r="AM953" i="1"/>
  <c r="AM952" i="1" s="1"/>
  <c r="BK953" i="1"/>
  <c r="BK952" i="1" s="1"/>
  <c r="M961" i="1"/>
  <c r="S961" i="1" s="1"/>
  <c r="Y961" i="1" s="1"/>
  <c r="AE961" i="1" s="1"/>
  <c r="AK961" i="1" s="1"/>
  <c r="AQ961" i="1" s="1"/>
  <c r="AW961" i="1" s="1"/>
  <c r="BC961" i="1" s="1"/>
  <c r="BI961" i="1" s="1"/>
  <c r="BO961" i="1" s="1"/>
  <c r="F964" i="1"/>
  <c r="L964" i="1" s="1"/>
  <c r="R964" i="1" s="1"/>
  <c r="X964" i="1" s="1"/>
  <c r="AD964" i="1" s="1"/>
  <c r="AJ964" i="1" s="1"/>
  <c r="AP964" i="1" s="1"/>
  <c r="AV964" i="1" s="1"/>
  <c r="BB964" i="1" s="1"/>
  <c r="BH964" i="1" s="1"/>
  <c r="BN964" i="1" s="1"/>
  <c r="L965" i="1"/>
  <c r="R965" i="1" s="1"/>
  <c r="X965" i="1" s="1"/>
  <c r="AD965" i="1" s="1"/>
  <c r="AJ965" i="1" s="1"/>
  <c r="AP965" i="1" s="1"/>
  <c r="AV965" i="1" s="1"/>
  <c r="BB965" i="1" s="1"/>
  <c r="BH965" i="1" s="1"/>
  <c r="BN965" i="1" s="1"/>
  <c r="BS965" i="1" s="1"/>
  <c r="BX965" i="1" s="1"/>
  <c r="CD965" i="1" s="1"/>
  <c r="CJ965" i="1" s="1"/>
  <c r="CP965" i="1" s="1"/>
  <c r="M970" i="1"/>
  <c r="S970" i="1" s="1"/>
  <c r="Y970" i="1" s="1"/>
  <c r="AE970" i="1" s="1"/>
  <c r="AK970" i="1" s="1"/>
  <c r="AQ970" i="1" s="1"/>
  <c r="AW970" i="1" s="1"/>
  <c r="BC970" i="1" s="1"/>
  <c r="BI970" i="1" s="1"/>
  <c r="BO970" i="1" s="1"/>
  <c r="BT970" i="1" s="1"/>
  <c r="BY970" i="1" s="1"/>
  <c r="CE970" i="1" s="1"/>
  <c r="CK970" i="1" s="1"/>
  <c r="CQ970" i="1" s="1"/>
  <c r="S980" i="1"/>
  <c r="Y980" i="1" s="1"/>
  <c r="AE980" i="1" s="1"/>
  <c r="AK980" i="1" s="1"/>
  <c r="AQ980" i="1" s="1"/>
  <c r="AW980" i="1" s="1"/>
  <c r="BC980" i="1" s="1"/>
  <c r="BI980" i="1" s="1"/>
  <c r="BO980" i="1" s="1"/>
  <c r="BT980" i="1" s="1"/>
  <c r="BY980" i="1" s="1"/>
  <c r="CE980" i="1" s="1"/>
  <c r="CK980" i="1" s="1"/>
  <c r="CQ980" i="1" s="1"/>
  <c r="BM974" i="1"/>
  <c r="BM973" i="1" s="1"/>
  <c r="I986" i="1"/>
  <c r="I985" i="1" s="1"/>
  <c r="L985" i="1" s="1"/>
  <c r="R985" i="1" s="1"/>
  <c r="X985" i="1" s="1"/>
  <c r="AD985" i="1" s="1"/>
  <c r="AJ985" i="1" s="1"/>
  <c r="AP985" i="1" s="1"/>
  <c r="AV985" i="1" s="1"/>
  <c r="BB985" i="1" s="1"/>
  <c r="BH985" i="1" s="1"/>
  <c r="BN985" i="1" s="1"/>
  <c r="N987" i="1"/>
  <c r="T987" i="1" s="1"/>
  <c r="Z987" i="1" s="1"/>
  <c r="AF987" i="1" s="1"/>
  <c r="AL987" i="1" s="1"/>
  <c r="AR987" i="1" s="1"/>
  <c r="AX987" i="1" s="1"/>
  <c r="BD987" i="1" s="1"/>
  <c r="BJ987" i="1" s="1"/>
  <c r="BP987" i="1" s="1"/>
  <c r="BU987" i="1" s="1"/>
  <c r="BZ987" i="1" s="1"/>
  <c r="CF987" i="1" s="1"/>
  <c r="CL987" i="1" s="1"/>
  <c r="CR987" i="1" s="1"/>
  <c r="H986" i="1"/>
  <c r="N986" i="1" s="1"/>
  <c r="T986" i="1" s="1"/>
  <c r="Z986" i="1" s="1"/>
  <c r="AF986" i="1" s="1"/>
  <c r="AL986" i="1" s="1"/>
  <c r="AR986" i="1" s="1"/>
  <c r="AX986" i="1" s="1"/>
  <c r="BD986" i="1" s="1"/>
  <c r="BJ986" i="1" s="1"/>
  <c r="BP986" i="1" s="1"/>
  <c r="BU986" i="1" s="1"/>
  <c r="BZ986" i="1" s="1"/>
  <c r="CF986" i="1" s="1"/>
  <c r="CL986" i="1" s="1"/>
  <c r="CR986" i="1" s="1"/>
  <c r="M991" i="1"/>
  <c r="S991" i="1" s="1"/>
  <c r="Y991" i="1" s="1"/>
  <c r="AE991" i="1" s="1"/>
  <c r="AK991" i="1" s="1"/>
  <c r="AQ991" i="1" s="1"/>
  <c r="AW991" i="1" s="1"/>
  <c r="BC991" i="1" s="1"/>
  <c r="BI991" i="1" s="1"/>
  <c r="BO991" i="1" s="1"/>
  <c r="BT991" i="1" s="1"/>
  <c r="BY991" i="1" s="1"/>
  <c r="CE991" i="1" s="1"/>
  <c r="CK991" i="1" s="1"/>
  <c r="CQ991" i="1" s="1"/>
  <c r="J990" i="1"/>
  <c r="G993" i="1"/>
  <c r="M993" i="1" s="1"/>
  <c r="X994" i="1"/>
  <c r="AD994" i="1" s="1"/>
  <c r="AJ994" i="1" s="1"/>
  <c r="AP994" i="1" s="1"/>
  <c r="AV994" i="1" s="1"/>
  <c r="BB994" i="1" s="1"/>
  <c r="BH994" i="1" s="1"/>
  <c r="BN994" i="1" s="1"/>
  <c r="BS994" i="1" s="1"/>
  <c r="BX994" i="1" s="1"/>
  <c r="CD994" i="1" s="1"/>
  <c r="CJ994" i="1" s="1"/>
  <c r="CP994" i="1" s="1"/>
  <c r="AE995" i="1"/>
  <c r="AK995" i="1" s="1"/>
  <c r="AQ995" i="1" s="1"/>
  <c r="AW995" i="1" s="1"/>
  <c r="BC995" i="1" s="1"/>
  <c r="BI995" i="1" s="1"/>
  <c r="BO995" i="1" s="1"/>
  <c r="BT995" i="1" s="1"/>
  <c r="BY995" i="1" s="1"/>
  <c r="CE995" i="1" s="1"/>
  <c r="CK995" i="1" s="1"/>
  <c r="CQ995" i="1" s="1"/>
  <c r="AJ1001" i="1"/>
  <c r="AP1001" i="1" s="1"/>
  <c r="AV1001" i="1" s="1"/>
  <c r="BB1001" i="1" s="1"/>
  <c r="BH1001" i="1" s="1"/>
  <c r="BN1001" i="1" s="1"/>
  <c r="AM1016" i="1"/>
  <c r="AM1015" i="1" s="1"/>
  <c r="BR1016" i="1"/>
  <c r="BR1015" i="1" s="1"/>
  <c r="AA1028" i="1"/>
  <c r="AA1027" i="1" s="1"/>
  <c r="AO1028" i="1"/>
  <c r="AO1027" i="1" s="1"/>
  <c r="AY1028" i="1"/>
  <c r="AY1027" i="1" s="1"/>
  <c r="BW1028" i="1"/>
  <c r="BW1027" i="1" s="1"/>
  <c r="CG1028" i="1"/>
  <c r="CG1027" i="1" s="1"/>
  <c r="CN1028" i="1"/>
  <c r="CN1027" i="1" s="1"/>
  <c r="N1028" i="1"/>
  <c r="T1028" i="1" s="1"/>
  <c r="Z1028" i="1" s="1"/>
  <c r="AF1028" i="1" s="1"/>
  <c r="AL1028" i="1" s="1"/>
  <c r="H1027" i="1"/>
  <c r="N1027" i="1" s="1"/>
  <c r="T1027" i="1" s="1"/>
  <c r="Z1027" i="1" s="1"/>
  <c r="AF1027" i="1" s="1"/>
  <c r="AL1027" i="1" s="1"/>
  <c r="AF1040" i="1"/>
  <c r="AL1040" i="1" s="1"/>
  <c r="AR1040" i="1" s="1"/>
  <c r="AX1040" i="1" s="1"/>
  <c r="BD1040" i="1" s="1"/>
  <c r="BJ1040" i="1" s="1"/>
  <c r="BP1040" i="1" s="1"/>
  <c r="BU1040" i="1" s="1"/>
  <c r="BZ1040" i="1" s="1"/>
  <c r="CF1040" i="1" s="1"/>
  <c r="CL1040" i="1" s="1"/>
  <c r="CR1040" i="1" s="1"/>
  <c r="BR1040" i="1"/>
  <c r="BR1039" i="1" s="1"/>
  <c r="M1045" i="1"/>
  <c r="AK1046" i="1"/>
  <c r="AQ1046" i="1" s="1"/>
  <c r="AW1046" i="1" s="1"/>
  <c r="BC1046" i="1" s="1"/>
  <c r="BI1046" i="1" s="1"/>
  <c r="BO1046" i="1" s="1"/>
  <c r="K1045" i="1"/>
  <c r="K1044" i="1" s="1"/>
  <c r="BF1043" i="1"/>
  <c r="Y1054" i="1"/>
  <c r="AE1054" i="1" s="1"/>
  <c r="AK1054" i="1" s="1"/>
  <c r="AQ1054" i="1" s="1"/>
  <c r="AW1054" i="1" s="1"/>
  <c r="BC1054" i="1" s="1"/>
  <c r="BI1054" i="1" s="1"/>
  <c r="BO1054" i="1" s="1"/>
  <c r="BT1054" i="1" s="1"/>
  <c r="BY1054" i="1" s="1"/>
  <c r="CE1054" i="1" s="1"/>
  <c r="CK1054" i="1" s="1"/>
  <c r="CQ1054" i="1" s="1"/>
  <c r="BL1066" i="1"/>
  <c r="BO1066" i="1" s="1"/>
  <c r="N1083" i="1"/>
  <c r="T1083" i="1" s="1"/>
  <c r="Z1083" i="1" s="1"/>
  <c r="AF1083" i="1" s="1"/>
  <c r="AL1083" i="1" s="1"/>
  <c r="AR1083" i="1" s="1"/>
  <c r="AX1083" i="1" s="1"/>
  <c r="BD1083" i="1" s="1"/>
  <c r="BJ1083" i="1" s="1"/>
  <c r="BP1083" i="1" s="1"/>
  <c r="BU1083" i="1" s="1"/>
  <c r="BZ1083" i="1" s="1"/>
  <c r="CF1083" i="1" s="1"/>
  <c r="CL1083" i="1" s="1"/>
  <c r="CR1083" i="1" s="1"/>
  <c r="BN1152" i="1"/>
  <c r="BS1152" i="1" s="1"/>
  <c r="BX1152" i="1" s="1"/>
  <c r="CD1152" i="1" s="1"/>
  <c r="CJ1152" i="1" s="1"/>
  <c r="CP1152" i="1" s="1"/>
  <c r="BK1151" i="1"/>
  <c r="M1155" i="1"/>
  <c r="S1155" i="1" s="1"/>
  <c r="Y1155" i="1" s="1"/>
  <c r="AE1155" i="1" s="1"/>
  <c r="AK1155" i="1" s="1"/>
  <c r="AQ1155" i="1" s="1"/>
  <c r="AW1155" i="1" s="1"/>
  <c r="BC1155" i="1" s="1"/>
  <c r="BI1155" i="1" s="1"/>
  <c r="BO1155" i="1" s="1"/>
  <c r="BT1155" i="1" s="1"/>
  <c r="BY1155" i="1" s="1"/>
  <c r="CE1155" i="1" s="1"/>
  <c r="CK1155" i="1" s="1"/>
  <c r="CQ1155" i="1" s="1"/>
  <c r="AI1169" i="1"/>
  <c r="AI1168" i="1" s="1"/>
  <c r="L1187" i="1"/>
  <c r="R1187" i="1" s="1"/>
  <c r="X1187" i="1" s="1"/>
  <c r="AD1187" i="1" s="1"/>
  <c r="AJ1187" i="1" s="1"/>
  <c r="AP1187" i="1" s="1"/>
  <c r="AV1187" i="1" s="1"/>
  <c r="BB1187" i="1" s="1"/>
  <c r="BH1187" i="1" s="1"/>
  <c r="BN1187" i="1" s="1"/>
  <c r="CH1194" i="1"/>
  <c r="BJ1206" i="1"/>
  <c r="BP1206" i="1" s="1"/>
  <c r="BU1206" i="1" s="1"/>
  <c r="BZ1206" i="1" s="1"/>
  <c r="CF1206" i="1" s="1"/>
  <c r="CL1206" i="1" s="1"/>
  <c r="CR1206" i="1" s="1"/>
  <c r="BG1203" i="1"/>
  <c r="BK1214" i="1"/>
  <c r="BK1203" i="1" s="1"/>
  <c r="L1233" i="1"/>
  <c r="R1233" i="1" s="1"/>
  <c r="X1233" i="1" s="1"/>
  <c r="AD1233" i="1" s="1"/>
  <c r="AJ1233" i="1" s="1"/>
  <c r="AP1233" i="1" s="1"/>
  <c r="AV1233" i="1" s="1"/>
  <c r="BB1233" i="1" s="1"/>
  <c r="BH1233" i="1" s="1"/>
  <c r="BN1233" i="1" s="1"/>
  <c r="BS1233" i="1" s="1"/>
  <c r="BX1233" i="1" s="1"/>
  <c r="CD1233" i="1" s="1"/>
  <c r="CJ1233" i="1" s="1"/>
  <c r="CP1233" i="1" s="1"/>
  <c r="F1232" i="1"/>
  <c r="Q1258" i="1"/>
  <c r="AO1258" i="1"/>
  <c r="BM1258" i="1"/>
  <c r="CG1258" i="1"/>
  <c r="U1371" i="1"/>
  <c r="AI1371" i="1"/>
  <c r="AS1371" i="1"/>
  <c r="BG1371" i="1"/>
  <c r="CA1371" i="1"/>
  <c r="BR1387" i="1"/>
  <c r="BW1472" i="1"/>
  <c r="BW1471" i="1" s="1"/>
  <c r="BW1470" i="1" s="1"/>
  <c r="CG1472" i="1"/>
  <c r="CG1471" i="1" s="1"/>
  <c r="CG1470" i="1" s="1"/>
  <c r="CA1486" i="1"/>
  <c r="CA1480" i="1" s="1"/>
  <c r="AJ562" i="1"/>
  <c r="AP562" i="1" s="1"/>
  <c r="AV562" i="1" s="1"/>
  <c r="BB562" i="1" s="1"/>
  <c r="BH562" i="1" s="1"/>
  <c r="BN562" i="1" s="1"/>
  <c r="BS562" i="1" s="1"/>
  <c r="BX562" i="1" s="1"/>
  <c r="CD562" i="1" s="1"/>
  <c r="CJ562" i="1" s="1"/>
  <c r="CP562" i="1" s="1"/>
  <c r="W564" i="1"/>
  <c r="AU564" i="1"/>
  <c r="CM564" i="1"/>
  <c r="AE573" i="1"/>
  <c r="AK573" i="1" s="1"/>
  <c r="AQ573" i="1" s="1"/>
  <c r="AW573" i="1" s="1"/>
  <c r="BC573" i="1" s="1"/>
  <c r="BI573" i="1" s="1"/>
  <c r="BO573" i="1" s="1"/>
  <c r="AE577" i="1"/>
  <c r="AK577" i="1" s="1"/>
  <c r="AQ577" i="1" s="1"/>
  <c r="AW577" i="1" s="1"/>
  <c r="BC577" i="1" s="1"/>
  <c r="BI577" i="1" s="1"/>
  <c r="BO577" i="1" s="1"/>
  <c r="BT577" i="1" s="1"/>
  <c r="BY577" i="1" s="1"/>
  <c r="CE577" i="1" s="1"/>
  <c r="CK577" i="1" s="1"/>
  <c r="CQ577" i="1" s="1"/>
  <c r="AD580" i="1"/>
  <c r="AJ580" i="1" s="1"/>
  <c r="AP580" i="1" s="1"/>
  <c r="AV580" i="1" s="1"/>
  <c r="BB580" i="1" s="1"/>
  <c r="BH580" i="1" s="1"/>
  <c r="BN580" i="1" s="1"/>
  <c r="M580" i="1"/>
  <c r="S580" i="1" s="1"/>
  <c r="Y580" i="1" s="1"/>
  <c r="AE580" i="1" s="1"/>
  <c r="AK580" i="1" s="1"/>
  <c r="AQ580" i="1" s="1"/>
  <c r="AW580" i="1" s="1"/>
  <c r="BC580" i="1" s="1"/>
  <c r="BI580" i="1" s="1"/>
  <c r="BO580" i="1" s="1"/>
  <c r="BT580" i="1" s="1"/>
  <c r="BY580" i="1" s="1"/>
  <c r="CE580" i="1" s="1"/>
  <c r="CK580" i="1" s="1"/>
  <c r="CQ580" i="1" s="1"/>
  <c r="AD581" i="1"/>
  <c r="AJ581" i="1" s="1"/>
  <c r="AP581" i="1" s="1"/>
  <c r="AV581" i="1" s="1"/>
  <c r="BB581" i="1" s="1"/>
  <c r="BH581" i="1" s="1"/>
  <c r="BN581" i="1" s="1"/>
  <c r="M581" i="1"/>
  <c r="S581" i="1" s="1"/>
  <c r="Y581" i="1" s="1"/>
  <c r="AE581" i="1" s="1"/>
  <c r="AK581" i="1" s="1"/>
  <c r="AQ581" i="1" s="1"/>
  <c r="AW581" i="1" s="1"/>
  <c r="BC581" i="1" s="1"/>
  <c r="BI581" i="1" s="1"/>
  <c r="BO581" i="1" s="1"/>
  <c r="BT581" i="1" s="1"/>
  <c r="BY581" i="1" s="1"/>
  <c r="CE581" i="1" s="1"/>
  <c r="CK581" i="1" s="1"/>
  <c r="CQ581" i="1" s="1"/>
  <c r="L584" i="1"/>
  <c r="R584" i="1" s="1"/>
  <c r="X584" i="1" s="1"/>
  <c r="AD584" i="1" s="1"/>
  <c r="AJ584" i="1" s="1"/>
  <c r="AP584" i="1" s="1"/>
  <c r="AV584" i="1" s="1"/>
  <c r="BB584" i="1" s="1"/>
  <c r="BH584" i="1" s="1"/>
  <c r="BN584" i="1" s="1"/>
  <c r="BS584" i="1" s="1"/>
  <c r="BX584" i="1" s="1"/>
  <c r="CD584" i="1" s="1"/>
  <c r="CJ584" i="1" s="1"/>
  <c r="CP584" i="1" s="1"/>
  <c r="L585" i="1"/>
  <c r="R585" i="1" s="1"/>
  <c r="X585" i="1" s="1"/>
  <c r="AD585" i="1" s="1"/>
  <c r="AJ585" i="1" s="1"/>
  <c r="AP585" i="1" s="1"/>
  <c r="AV585" i="1" s="1"/>
  <c r="BB585" i="1" s="1"/>
  <c r="BH585" i="1" s="1"/>
  <c r="BN585" i="1" s="1"/>
  <c r="BS585" i="1" s="1"/>
  <c r="BX585" i="1" s="1"/>
  <c r="CD585" i="1" s="1"/>
  <c r="CJ585" i="1" s="1"/>
  <c r="CP585" i="1" s="1"/>
  <c r="AU583" i="1"/>
  <c r="AE588" i="1"/>
  <c r="AK588" i="1" s="1"/>
  <c r="AQ588" i="1" s="1"/>
  <c r="AW588" i="1" s="1"/>
  <c r="BC588" i="1" s="1"/>
  <c r="BI588" i="1" s="1"/>
  <c r="BO588" i="1" s="1"/>
  <c r="BT588" i="1" s="1"/>
  <c r="BY588" i="1" s="1"/>
  <c r="CE588" i="1" s="1"/>
  <c r="CK588" i="1" s="1"/>
  <c r="CQ588" i="1" s="1"/>
  <c r="V583" i="1"/>
  <c r="V548" i="1" s="1"/>
  <c r="V547" i="1" s="1"/>
  <c r="CB593" i="1"/>
  <c r="CB592" i="1" s="1"/>
  <c r="X602" i="1"/>
  <c r="AD602" i="1" s="1"/>
  <c r="AJ602" i="1" s="1"/>
  <c r="AP602" i="1" s="1"/>
  <c r="AV602" i="1" s="1"/>
  <c r="BB602" i="1" s="1"/>
  <c r="BH602" i="1" s="1"/>
  <c r="BN602" i="1" s="1"/>
  <c r="BS602" i="1" s="1"/>
  <c r="BX602" i="1" s="1"/>
  <c r="CD602" i="1" s="1"/>
  <c r="CJ602" i="1" s="1"/>
  <c r="CP602" i="1" s="1"/>
  <c r="L614" i="1"/>
  <c r="R614" i="1" s="1"/>
  <c r="X614" i="1" s="1"/>
  <c r="AD614" i="1" s="1"/>
  <c r="AJ614" i="1" s="1"/>
  <c r="AP614" i="1" s="1"/>
  <c r="AV614" i="1" s="1"/>
  <c r="BB614" i="1" s="1"/>
  <c r="BH614" i="1" s="1"/>
  <c r="BN614" i="1" s="1"/>
  <c r="BS614" i="1" s="1"/>
  <c r="BX614" i="1" s="1"/>
  <c r="CD614" i="1" s="1"/>
  <c r="CJ614" i="1" s="1"/>
  <c r="CP614" i="1" s="1"/>
  <c r="AJ618" i="1"/>
  <c r="AP618" i="1" s="1"/>
  <c r="AV618" i="1" s="1"/>
  <c r="BB618" i="1" s="1"/>
  <c r="BH618" i="1" s="1"/>
  <c r="BN618" i="1" s="1"/>
  <c r="AD625" i="1"/>
  <c r="AJ625" i="1" s="1"/>
  <c r="AP625" i="1" s="1"/>
  <c r="AV625" i="1" s="1"/>
  <c r="BB625" i="1" s="1"/>
  <c r="BH625" i="1" s="1"/>
  <c r="BN625" i="1" s="1"/>
  <c r="BS625" i="1" s="1"/>
  <c r="BX625" i="1" s="1"/>
  <c r="CD625" i="1" s="1"/>
  <c r="CJ625" i="1" s="1"/>
  <c r="CP625" i="1" s="1"/>
  <c r="AD626" i="1"/>
  <c r="AJ626" i="1" s="1"/>
  <c r="AP626" i="1" s="1"/>
  <c r="AV626" i="1" s="1"/>
  <c r="BB626" i="1" s="1"/>
  <c r="BH626" i="1" s="1"/>
  <c r="BN626" i="1" s="1"/>
  <c r="BS626" i="1" s="1"/>
  <c r="BX626" i="1" s="1"/>
  <c r="CD626" i="1" s="1"/>
  <c r="CJ626" i="1" s="1"/>
  <c r="CP626" i="1" s="1"/>
  <c r="I631" i="1"/>
  <c r="I622" i="1" s="1"/>
  <c r="J633" i="1"/>
  <c r="J632" i="1" s="1"/>
  <c r="J631" i="1" s="1"/>
  <c r="J622" i="1" s="1"/>
  <c r="AI631" i="1"/>
  <c r="AI622" i="1" s="1"/>
  <c r="BG631" i="1"/>
  <c r="BG622" i="1" s="1"/>
  <c r="CA631" i="1"/>
  <c r="CA622" i="1" s="1"/>
  <c r="AF638" i="1"/>
  <c r="AL638" i="1" s="1"/>
  <c r="AR638" i="1" s="1"/>
  <c r="AX638" i="1" s="1"/>
  <c r="BD638" i="1" s="1"/>
  <c r="BJ638" i="1" s="1"/>
  <c r="BP638" i="1" s="1"/>
  <c r="BU638" i="1" s="1"/>
  <c r="BZ638" i="1" s="1"/>
  <c r="CF638" i="1" s="1"/>
  <c r="CL638" i="1" s="1"/>
  <c r="CR638" i="1" s="1"/>
  <c r="F647" i="1"/>
  <c r="AD648" i="1"/>
  <c r="AJ648" i="1" s="1"/>
  <c r="AP648" i="1" s="1"/>
  <c r="AV648" i="1" s="1"/>
  <c r="BB648" i="1" s="1"/>
  <c r="BH648" i="1" s="1"/>
  <c r="BN648" i="1" s="1"/>
  <c r="BS648" i="1" s="1"/>
  <c r="BX648" i="1" s="1"/>
  <c r="CD648" i="1" s="1"/>
  <c r="CJ648" i="1" s="1"/>
  <c r="CP648" i="1" s="1"/>
  <c r="AD649" i="1"/>
  <c r="AJ649" i="1" s="1"/>
  <c r="AP649" i="1" s="1"/>
  <c r="AV649" i="1" s="1"/>
  <c r="BB649" i="1" s="1"/>
  <c r="BH649" i="1" s="1"/>
  <c r="BN649" i="1" s="1"/>
  <c r="BS649" i="1" s="1"/>
  <c r="BX649" i="1" s="1"/>
  <c r="CD649" i="1" s="1"/>
  <c r="CJ649" i="1" s="1"/>
  <c r="CP649" i="1" s="1"/>
  <c r="AJ655" i="1"/>
  <c r="AP655" i="1" s="1"/>
  <c r="AV655" i="1" s="1"/>
  <c r="BB655" i="1" s="1"/>
  <c r="BH655" i="1" s="1"/>
  <c r="BN655" i="1" s="1"/>
  <c r="BS655" i="1" s="1"/>
  <c r="BX655" i="1" s="1"/>
  <c r="CD655" i="1" s="1"/>
  <c r="CJ655" i="1" s="1"/>
  <c r="CP655" i="1" s="1"/>
  <c r="W657" i="1"/>
  <c r="W647" i="1" s="1"/>
  <c r="W646" i="1" s="1"/>
  <c r="AU657" i="1"/>
  <c r="AU647" i="1" s="1"/>
  <c r="AU646" i="1" s="1"/>
  <c r="CM657" i="1"/>
  <c r="CM647" i="1" s="1"/>
  <c r="CM646" i="1" s="1"/>
  <c r="AE662" i="1"/>
  <c r="AK662" i="1" s="1"/>
  <c r="AQ662" i="1" s="1"/>
  <c r="AW662" i="1" s="1"/>
  <c r="BC662" i="1" s="1"/>
  <c r="BI662" i="1" s="1"/>
  <c r="BO662" i="1" s="1"/>
  <c r="BT662" i="1" s="1"/>
  <c r="BY662" i="1" s="1"/>
  <c r="CE662" i="1" s="1"/>
  <c r="CK662" i="1" s="1"/>
  <c r="CQ662" i="1" s="1"/>
  <c r="AE665" i="1"/>
  <c r="AK665" i="1" s="1"/>
  <c r="AQ665" i="1" s="1"/>
  <c r="AW665" i="1" s="1"/>
  <c r="BC665" i="1" s="1"/>
  <c r="BI665" i="1" s="1"/>
  <c r="BO665" i="1" s="1"/>
  <c r="BT665" i="1" s="1"/>
  <c r="BY665" i="1" s="1"/>
  <c r="CE665" i="1" s="1"/>
  <c r="CK665" i="1" s="1"/>
  <c r="CQ665" i="1" s="1"/>
  <c r="G669" i="1"/>
  <c r="K669" i="1"/>
  <c r="K668" i="1" s="1"/>
  <c r="AI667" i="1"/>
  <c r="BG667" i="1"/>
  <c r="CA667" i="1"/>
  <c r="W678" i="1"/>
  <c r="AU678" i="1"/>
  <c r="CM678" i="1"/>
  <c r="X683" i="1"/>
  <c r="AD683" i="1" s="1"/>
  <c r="AJ683" i="1" s="1"/>
  <c r="AP683" i="1" s="1"/>
  <c r="AV683" i="1" s="1"/>
  <c r="BB683" i="1" s="1"/>
  <c r="BH683" i="1" s="1"/>
  <c r="BN683" i="1" s="1"/>
  <c r="BS683" i="1" s="1"/>
  <c r="BX683" i="1" s="1"/>
  <c r="CD683" i="1" s="1"/>
  <c r="CJ683" i="1" s="1"/>
  <c r="CP683" i="1" s="1"/>
  <c r="F686" i="1"/>
  <c r="F685" i="1" s="1"/>
  <c r="BT688" i="1"/>
  <c r="BY688" i="1" s="1"/>
  <c r="CE688" i="1" s="1"/>
  <c r="CK688" i="1" s="1"/>
  <c r="CQ688" i="1" s="1"/>
  <c r="L690" i="1"/>
  <c r="R690" i="1" s="1"/>
  <c r="X690" i="1" s="1"/>
  <c r="AD690" i="1" s="1"/>
  <c r="AJ690" i="1" s="1"/>
  <c r="AP690" i="1" s="1"/>
  <c r="AV690" i="1" s="1"/>
  <c r="BB690" i="1" s="1"/>
  <c r="BH690" i="1" s="1"/>
  <c r="BN690" i="1" s="1"/>
  <c r="AC686" i="1"/>
  <c r="AC685" i="1" s="1"/>
  <c r="AC645" i="1" s="1"/>
  <c r="BA686" i="1"/>
  <c r="BA685" i="1" s="1"/>
  <c r="CS686" i="1"/>
  <c r="CS685" i="1" s="1"/>
  <c r="L691" i="1"/>
  <c r="R691" i="1" s="1"/>
  <c r="X691" i="1" s="1"/>
  <c r="AD691" i="1" s="1"/>
  <c r="AJ691" i="1" s="1"/>
  <c r="AP691" i="1" s="1"/>
  <c r="AV691" i="1" s="1"/>
  <c r="BB691" i="1" s="1"/>
  <c r="BH691" i="1" s="1"/>
  <c r="BN691" i="1" s="1"/>
  <c r="BS691" i="1" s="1"/>
  <c r="BX691" i="1" s="1"/>
  <c r="CD691" i="1" s="1"/>
  <c r="CJ691" i="1" s="1"/>
  <c r="CP691" i="1" s="1"/>
  <c r="I702" i="1"/>
  <c r="I701" i="1" s="1"/>
  <c r="I700" i="1" s="1"/>
  <c r="I699" i="1" s="1"/>
  <c r="V702" i="1"/>
  <c r="V701" i="1" s="1"/>
  <c r="V700" i="1" s="1"/>
  <c r="V699" i="1" s="1"/>
  <c r="AC702" i="1"/>
  <c r="AC701" i="1" s="1"/>
  <c r="AC700" i="1" s="1"/>
  <c r="AC699" i="1" s="1"/>
  <c r="AT702" i="1"/>
  <c r="AT701" i="1" s="1"/>
  <c r="AT700" i="1" s="1"/>
  <c r="AT699" i="1" s="1"/>
  <c r="BA702" i="1"/>
  <c r="BA701" i="1" s="1"/>
  <c r="BA700" i="1" s="1"/>
  <c r="BA699" i="1" s="1"/>
  <c r="BR702" i="1"/>
  <c r="CS702" i="1"/>
  <c r="CS701" i="1" s="1"/>
  <c r="CS700" i="1" s="1"/>
  <c r="CS699" i="1" s="1"/>
  <c r="G708" i="1"/>
  <c r="K708" i="1"/>
  <c r="K707" i="1" s="1"/>
  <c r="AA708" i="1"/>
  <c r="AA707" i="1" s="1"/>
  <c r="AA699" i="1" s="1"/>
  <c r="AY708" i="1"/>
  <c r="AY707" i="1" s="1"/>
  <c r="AY699" i="1" s="1"/>
  <c r="BW708" i="1"/>
  <c r="BW707" i="1" s="1"/>
  <c r="BW699" i="1" s="1"/>
  <c r="AE713" i="1"/>
  <c r="AK713" i="1" s="1"/>
  <c r="AQ713" i="1" s="1"/>
  <c r="AW713" i="1" s="1"/>
  <c r="BC713" i="1" s="1"/>
  <c r="BI713" i="1" s="1"/>
  <c r="BO713" i="1" s="1"/>
  <c r="BT713" i="1" s="1"/>
  <c r="BY713" i="1" s="1"/>
  <c r="CE713" i="1" s="1"/>
  <c r="CK713" i="1" s="1"/>
  <c r="CQ713" i="1" s="1"/>
  <c r="J725" i="1"/>
  <c r="J724" i="1" s="1"/>
  <c r="M724" i="1" s="1"/>
  <c r="S724" i="1" s="1"/>
  <c r="Y724" i="1" s="1"/>
  <c r="AE724" i="1" s="1"/>
  <c r="AK724" i="1" s="1"/>
  <c r="AQ724" i="1" s="1"/>
  <c r="AW724" i="1" s="1"/>
  <c r="BC724" i="1" s="1"/>
  <c r="BI724" i="1" s="1"/>
  <c r="BO724" i="1" s="1"/>
  <c r="BT724" i="1" s="1"/>
  <c r="BY724" i="1" s="1"/>
  <c r="CE724" i="1" s="1"/>
  <c r="CK724" i="1" s="1"/>
  <c r="CQ724" i="1" s="1"/>
  <c r="BS726" i="1"/>
  <c r="BX726" i="1" s="1"/>
  <c r="CD726" i="1" s="1"/>
  <c r="CJ726" i="1" s="1"/>
  <c r="CP726" i="1" s="1"/>
  <c r="M732" i="1"/>
  <c r="S732" i="1" s="1"/>
  <c r="Y732" i="1" s="1"/>
  <c r="AE732" i="1" s="1"/>
  <c r="AK732" i="1" s="1"/>
  <c r="AQ732" i="1" s="1"/>
  <c r="AW732" i="1" s="1"/>
  <c r="BC732" i="1" s="1"/>
  <c r="BI732" i="1" s="1"/>
  <c r="BO732" i="1" s="1"/>
  <c r="BT732" i="1" s="1"/>
  <c r="BY732" i="1" s="1"/>
  <c r="CE732" i="1" s="1"/>
  <c r="CK732" i="1" s="1"/>
  <c r="CQ732" i="1" s="1"/>
  <c r="AA731" i="1"/>
  <c r="AA730" i="1" s="1"/>
  <c r="AA729" i="1" s="1"/>
  <c r="AY731" i="1"/>
  <c r="AY730" i="1" s="1"/>
  <c r="AY729" i="1" s="1"/>
  <c r="BW731" i="1"/>
  <c r="BW730" i="1" s="1"/>
  <c r="AD738" i="1"/>
  <c r="AJ738" i="1" s="1"/>
  <c r="AP738" i="1" s="1"/>
  <c r="AV738" i="1" s="1"/>
  <c r="BB738" i="1" s="1"/>
  <c r="BH738" i="1" s="1"/>
  <c r="BN738" i="1" s="1"/>
  <c r="BS738" i="1" s="1"/>
  <c r="BX738" i="1" s="1"/>
  <c r="CD738" i="1" s="1"/>
  <c r="CJ738" i="1" s="1"/>
  <c r="CP738" i="1" s="1"/>
  <c r="T745" i="1"/>
  <c r="Z745" i="1" s="1"/>
  <c r="AF745" i="1" s="1"/>
  <c r="AL745" i="1" s="1"/>
  <c r="AR745" i="1" s="1"/>
  <c r="AX745" i="1" s="1"/>
  <c r="BD745" i="1" s="1"/>
  <c r="BJ745" i="1" s="1"/>
  <c r="BP745" i="1" s="1"/>
  <c r="BU745" i="1" s="1"/>
  <c r="BZ745" i="1" s="1"/>
  <c r="CF745" i="1" s="1"/>
  <c r="CL745" i="1" s="1"/>
  <c r="CR745" i="1" s="1"/>
  <c r="L746" i="1"/>
  <c r="R746" i="1" s="1"/>
  <c r="X746" i="1" s="1"/>
  <c r="AD746" i="1" s="1"/>
  <c r="AJ746" i="1" s="1"/>
  <c r="AP746" i="1" s="1"/>
  <c r="AV746" i="1" s="1"/>
  <c r="BB746" i="1" s="1"/>
  <c r="BH746" i="1" s="1"/>
  <c r="BN746" i="1" s="1"/>
  <c r="BS746" i="1" s="1"/>
  <c r="BX746" i="1" s="1"/>
  <c r="CD746" i="1" s="1"/>
  <c r="CJ746" i="1" s="1"/>
  <c r="CP746" i="1" s="1"/>
  <c r="V729" i="1"/>
  <c r="AT729" i="1"/>
  <c r="AE752" i="1"/>
  <c r="AK752" i="1" s="1"/>
  <c r="AQ752" i="1" s="1"/>
  <c r="AW752" i="1" s="1"/>
  <c r="BC752" i="1" s="1"/>
  <c r="BI752" i="1" s="1"/>
  <c r="BO752" i="1" s="1"/>
  <c r="BT752" i="1" s="1"/>
  <c r="BY752" i="1" s="1"/>
  <c r="CE752" i="1" s="1"/>
  <c r="CK752" i="1" s="1"/>
  <c r="CQ752" i="1" s="1"/>
  <c r="BT755" i="1"/>
  <c r="BY755" i="1" s="1"/>
  <c r="CE755" i="1" s="1"/>
  <c r="CK755" i="1" s="1"/>
  <c r="CQ755" i="1" s="1"/>
  <c r="CQ756" i="1"/>
  <c r="L759" i="1"/>
  <c r="R759" i="1" s="1"/>
  <c r="X759" i="1" s="1"/>
  <c r="AD759" i="1" s="1"/>
  <c r="AJ759" i="1" s="1"/>
  <c r="AP759" i="1" s="1"/>
  <c r="AV759" i="1" s="1"/>
  <c r="BB759" i="1" s="1"/>
  <c r="BH759" i="1" s="1"/>
  <c r="BN759" i="1" s="1"/>
  <c r="BS759" i="1" s="1"/>
  <c r="BX759" i="1" s="1"/>
  <c r="CD759" i="1" s="1"/>
  <c r="CJ759" i="1" s="1"/>
  <c r="CP759" i="1" s="1"/>
  <c r="AD762" i="1"/>
  <c r="AJ762" i="1" s="1"/>
  <c r="AP762" i="1" s="1"/>
  <c r="AV762" i="1" s="1"/>
  <c r="BB762" i="1" s="1"/>
  <c r="BH762" i="1" s="1"/>
  <c r="BN762" i="1" s="1"/>
  <c r="BS762" i="1" s="1"/>
  <c r="BX762" i="1" s="1"/>
  <c r="CD762" i="1" s="1"/>
  <c r="CJ762" i="1" s="1"/>
  <c r="CP762" i="1" s="1"/>
  <c r="BV759" i="1"/>
  <c r="BV758" i="1" s="1"/>
  <c r="K766" i="1"/>
  <c r="K765" i="1" s="1"/>
  <c r="CN764" i="1"/>
  <c r="AY775" i="1"/>
  <c r="BW775" i="1"/>
  <c r="M795" i="1"/>
  <c r="S795" i="1" s="1"/>
  <c r="Y795" i="1" s="1"/>
  <c r="AE795" i="1" s="1"/>
  <c r="AK795" i="1" s="1"/>
  <c r="AQ795" i="1" s="1"/>
  <c r="AW795" i="1" s="1"/>
  <c r="BC795" i="1" s="1"/>
  <c r="BI795" i="1" s="1"/>
  <c r="BO795" i="1" s="1"/>
  <c r="G802" i="1"/>
  <c r="K802" i="1"/>
  <c r="K801" i="1" s="1"/>
  <c r="K800" i="1" s="1"/>
  <c r="N800" i="1" s="1"/>
  <c r="T800" i="1" s="1"/>
  <c r="Z800" i="1" s="1"/>
  <c r="AF800" i="1" s="1"/>
  <c r="Q802" i="1"/>
  <c r="Q801" i="1" s="1"/>
  <c r="Q800" i="1" s="1"/>
  <c r="AG802" i="1"/>
  <c r="AG801" i="1" s="1"/>
  <c r="AG800" i="1" s="1"/>
  <c r="AU802" i="1"/>
  <c r="AU801" i="1" s="1"/>
  <c r="AU800" i="1" s="1"/>
  <c r="BE802" i="1"/>
  <c r="BE801" i="1" s="1"/>
  <c r="BE800" i="1" s="1"/>
  <c r="CC802" i="1"/>
  <c r="CC801" i="1" s="1"/>
  <c r="CC800" i="1" s="1"/>
  <c r="CM802" i="1"/>
  <c r="CM801" i="1" s="1"/>
  <c r="CM800" i="1" s="1"/>
  <c r="CN809" i="1"/>
  <c r="W809" i="1"/>
  <c r="AS809" i="1"/>
  <c r="BA809" i="1"/>
  <c r="CI809" i="1"/>
  <c r="CI808" i="1" s="1"/>
  <c r="CI807" i="1" s="1"/>
  <c r="BV809" i="1"/>
  <c r="G816" i="1"/>
  <c r="K816" i="1"/>
  <c r="N816" i="1" s="1"/>
  <c r="Q816" i="1"/>
  <c r="AG816" i="1"/>
  <c r="AG809" i="1" s="1"/>
  <c r="AG808" i="1" s="1"/>
  <c r="AG807" i="1" s="1"/>
  <c r="AU816" i="1"/>
  <c r="AU809" i="1" s="1"/>
  <c r="AU808" i="1" s="1"/>
  <c r="AU807" i="1" s="1"/>
  <c r="BE816" i="1"/>
  <c r="CC816" i="1"/>
  <c r="CC809" i="1" s="1"/>
  <c r="M831" i="1"/>
  <c r="M832" i="1"/>
  <c r="BW851" i="1"/>
  <c r="CH851" i="1"/>
  <c r="AH851" i="1"/>
  <c r="BE868" i="1"/>
  <c r="BE867" i="1" s="1"/>
  <c r="AC868" i="1"/>
  <c r="AC867" i="1" s="1"/>
  <c r="BA868" i="1"/>
  <c r="CS868" i="1"/>
  <c r="CS867" i="1" s="1"/>
  <c r="O868" i="1"/>
  <c r="O867" i="1" s="1"/>
  <c r="AM868" i="1"/>
  <c r="BK868" i="1"/>
  <c r="BK867" i="1" s="1"/>
  <c r="CM868" i="1"/>
  <c r="CN868" i="1"/>
  <c r="CN867" i="1" s="1"/>
  <c r="AH868" i="1"/>
  <c r="BF868" i="1"/>
  <c r="AF881" i="1"/>
  <c r="AL881" i="1" s="1"/>
  <c r="AR881" i="1" s="1"/>
  <c r="AX881" i="1" s="1"/>
  <c r="BD881" i="1" s="1"/>
  <c r="BJ881" i="1" s="1"/>
  <c r="BP881" i="1" s="1"/>
  <c r="BU881" i="1" s="1"/>
  <c r="BZ881" i="1" s="1"/>
  <c r="CF881" i="1" s="1"/>
  <c r="CL881" i="1" s="1"/>
  <c r="CR881" i="1" s="1"/>
  <c r="AA892" i="1"/>
  <c r="AA891" i="1" s="1"/>
  <c r="AH892" i="1"/>
  <c r="AH891" i="1" s="1"/>
  <c r="AY892" i="1"/>
  <c r="AY891" i="1" s="1"/>
  <c r="BF892" i="1"/>
  <c r="BF891" i="1" s="1"/>
  <c r="BW892" i="1"/>
  <c r="BW891" i="1" s="1"/>
  <c r="G902" i="1"/>
  <c r="G897" i="1" s="1"/>
  <c r="K902" i="1"/>
  <c r="K897" i="1" s="1"/>
  <c r="AA902" i="1"/>
  <c r="AA897" i="1" s="1"/>
  <c r="AY902" i="1"/>
  <c r="AY897" i="1" s="1"/>
  <c r="CN897" i="1"/>
  <c r="V909" i="1"/>
  <c r="V902" i="1" s="1"/>
  <c r="AC909" i="1"/>
  <c r="AC902" i="1" s="1"/>
  <c r="AC897" i="1" s="1"/>
  <c r="AT909" i="1"/>
  <c r="AT902" i="1" s="1"/>
  <c r="BA909" i="1"/>
  <c r="BA902" i="1" s="1"/>
  <c r="BA897" i="1" s="1"/>
  <c r="CS909" i="1"/>
  <c r="CS902" i="1" s="1"/>
  <c r="CS897" i="1" s="1"/>
  <c r="BV916" i="1"/>
  <c r="BV915" i="1" s="1"/>
  <c r="BV914" i="1" s="1"/>
  <c r="U924" i="1"/>
  <c r="U923" i="1" s="1"/>
  <c r="AB924" i="1"/>
  <c r="AB923" i="1" s="1"/>
  <c r="CN932" i="1"/>
  <c r="CN931" i="1" s="1"/>
  <c r="BG933" i="1"/>
  <c r="BG932" i="1" s="1"/>
  <c r="L944" i="1"/>
  <c r="R944" i="1" s="1"/>
  <c r="X944" i="1" s="1"/>
  <c r="AD944" i="1" s="1"/>
  <c r="AJ944" i="1" s="1"/>
  <c r="AP944" i="1" s="1"/>
  <c r="AV944" i="1" s="1"/>
  <c r="BB944" i="1" s="1"/>
  <c r="BH944" i="1" s="1"/>
  <c r="BN944" i="1" s="1"/>
  <c r="AF954" i="1"/>
  <c r="AL954" i="1" s="1"/>
  <c r="AR954" i="1" s="1"/>
  <c r="AX954" i="1" s="1"/>
  <c r="BD954" i="1" s="1"/>
  <c r="BJ954" i="1" s="1"/>
  <c r="BP954" i="1" s="1"/>
  <c r="BU954" i="1" s="1"/>
  <c r="BZ954" i="1" s="1"/>
  <c r="CF954" i="1" s="1"/>
  <c r="CL954" i="1" s="1"/>
  <c r="CR954" i="1" s="1"/>
  <c r="CB953" i="1"/>
  <c r="CB952" i="1" s="1"/>
  <c r="AI953" i="1"/>
  <c r="AI952" i="1" s="1"/>
  <c r="CA953" i="1"/>
  <c r="CA952" i="1" s="1"/>
  <c r="AU953" i="1"/>
  <c r="AU952" i="1" s="1"/>
  <c r="J953" i="1"/>
  <c r="J952" i="1" s="1"/>
  <c r="CH953" i="1"/>
  <c r="CH952" i="1" s="1"/>
  <c r="M964" i="1"/>
  <c r="AL976" i="1"/>
  <c r="AR976" i="1" s="1"/>
  <c r="AX976" i="1" s="1"/>
  <c r="BD976" i="1" s="1"/>
  <c r="BJ976" i="1" s="1"/>
  <c r="BP976" i="1" s="1"/>
  <c r="BU976" i="1" s="1"/>
  <c r="BZ976" i="1" s="1"/>
  <c r="CF976" i="1" s="1"/>
  <c r="CL976" i="1" s="1"/>
  <c r="CR976" i="1" s="1"/>
  <c r="L977" i="1"/>
  <c r="R977" i="1" s="1"/>
  <c r="X977" i="1" s="1"/>
  <c r="AD977" i="1" s="1"/>
  <c r="AJ977" i="1" s="1"/>
  <c r="AP977" i="1" s="1"/>
  <c r="AV977" i="1" s="1"/>
  <c r="BB977" i="1" s="1"/>
  <c r="BH977" i="1" s="1"/>
  <c r="BN977" i="1" s="1"/>
  <c r="F976" i="1"/>
  <c r="L976" i="1" s="1"/>
  <c r="R976" i="1" s="1"/>
  <c r="X976" i="1" s="1"/>
  <c r="AD976" i="1" s="1"/>
  <c r="AJ976" i="1" s="1"/>
  <c r="AP976" i="1" s="1"/>
  <c r="AV976" i="1" s="1"/>
  <c r="BB976" i="1" s="1"/>
  <c r="BH976" i="1" s="1"/>
  <c r="BN976" i="1" s="1"/>
  <c r="AO974" i="1"/>
  <c r="AO973" i="1" s="1"/>
  <c r="N981" i="1"/>
  <c r="T981" i="1" s="1"/>
  <c r="Z981" i="1" s="1"/>
  <c r="H980" i="1"/>
  <c r="U974" i="1"/>
  <c r="U973" i="1" s="1"/>
  <c r="CO974" i="1"/>
  <c r="CO973" i="1" s="1"/>
  <c r="N995" i="1"/>
  <c r="T995" i="1" s="1"/>
  <c r="Z995" i="1" s="1"/>
  <c r="AF995" i="1" s="1"/>
  <c r="AL995" i="1" s="1"/>
  <c r="AR995" i="1" s="1"/>
  <c r="AX995" i="1" s="1"/>
  <c r="BD995" i="1" s="1"/>
  <c r="BJ995" i="1" s="1"/>
  <c r="BP995" i="1" s="1"/>
  <c r="BU995" i="1" s="1"/>
  <c r="BZ995" i="1" s="1"/>
  <c r="CF995" i="1" s="1"/>
  <c r="CL995" i="1" s="1"/>
  <c r="CR995" i="1" s="1"/>
  <c r="H994" i="1"/>
  <c r="N994" i="1" s="1"/>
  <c r="T994" i="1" s="1"/>
  <c r="Z994" i="1" s="1"/>
  <c r="AF994" i="1" s="1"/>
  <c r="AL994" i="1" s="1"/>
  <c r="AR994" i="1" s="1"/>
  <c r="AX994" i="1" s="1"/>
  <c r="BD994" i="1" s="1"/>
  <c r="BJ994" i="1" s="1"/>
  <c r="BP994" i="1" s="1"/>
  <c r="BU994" i="1" s="1"/>
  <c r="BZ994" i="1" s="1"/>
  <c r="CF994" i="1" s="1"/>
  <c r="CL994" i="1" s="1"/>
  <c r="CR994" i="1" s="1"/>
  <c r="L999" i="1"/>
  <c r="F998" i="1"/>
  <c r="N1018" i="1"/>
  <c r="T1018" i="1" s="1"/>
  <c r="Z1018" i="1" s="1"/>
  <c r="AF1018" i="1" s="1"/>
  <c r="AL1018" i="1" s="1"/>
  <c r="AR1018" i="1" s="1"/>
  <c r="AX1018" i="1" s="1"/>
  <c r="BD1018" i="1" s="1"/>
  <c r="BJ1018" i="1" s="1"/>
  <c r="BP1018" i="1" s="1"/>
  <c r="BU1018" i="1" s="1"/>
  <c r="BZ1018" i="1" s="1"/>
  <c r="CF1018" i="1" s="1"/>
  <c r="CL1018" i="1" s="1"/>
  <c r="CR1018" i="1" s="1"/>
  <c r="H1017" i="1"/>
  <c r="N1023" i="1"/>
  <c r="T1023" i="1" s="1"/>
  <c r="Z1023" i="1" s="1"/>
  <c r="AF1023" i="1" s="1"/>
  <c r="AL1023" i="1" s="1"/>
  <c r="AR1023" i="1" s="1"/>
  <c r="AX1023" i="1" s="1"/>
  <c r="BD1023" i="1" s="1"/>
  <c r="BJ1023" i="1" s="1"/>
  <c r="BP1023" i="1" s="1"/>
  <c r="BU1023" i="1" s="1"/>
  <c r="BZ1023" i="1" s="1"/>
  <c r="CF1023" i="1" s="1"/>
  <c r="CL1023" i="1" s="1"/>
  <c r="CR1023" i="1" s="1"/>
  <c r="H1022" i="1"/>
  <c r="N1022" i="1" s="1"/>
  <c r="T1022" i="1" s="1"/>
  <c r="Z1022" i="1" s="1"/>
  <c r="AF1022" i="1" s="1"/>
  <c r="AL1022" i="1" s="1"/>
  <c r="AR1022" i="1" s="1"/>
  <c r="AX1022" i="1" s="1"/>
  <c r="BD1022" i="1" s="1"/>
  <c r="BJ1022" i="1" s="1"/>
  <c r="BP1022" i="1" s="1"/>
  <c r="BU1022" i="1" s="1"/>
  <c r="BZ1022" i="1" s="1"/>
  <c r="CF1022" i="1" s="1"/>
  <c r="CL1022" i="1" s="1"/>
  <c r="CR1022" i="1" s="1"/>
  <c r="F1022" i="1"/>
  <c r="L1025" i="1"/>
  <c r="R1025" i="1" s="1"/>
  <c r="X1025" i="1" s="1"/>
  <c r="AD1025" i="1" s="1"/>
  <c r="AJ1025" i="1" s="1"/>
  <c r="AP1025" i="1" s="1"/>
  <c r="AV1025" i="1" s="1"/>
  <c r="BB1025" i="1" s="1"/>
  <c r="BH1025" i="1" s="1"/>
  <c r="BN1025" i="1" s="1"/>
  <c r="AF1039" i="1"/>
  <c r="AL1039" i="1" s="1"/>
  <c r="AR1039" i="1" s="1"/>
  <c r="AX1039" i="1" s="1"/>
  <c r="BD1039" i="1" s="1"/>
  <c r="BJ1039" i="1" s="1"/>
  <c r="BP1039" i="1" s="1"/>
  <c r="BU1039" i="1" s="1"/>
  <c r="BZ1039" i="1" s="1"/>
  <c r="CF1039" i="1" s="1"/>
  <c r="CL1039" i="1" s="1"/>
  <c r="CR1039" i="1" s="1"/>
  <c r="AC1043" i="1"/>
  <c r="BA1043" i="1"/>
  <c r="M1125" i="1"/>
  <c r="S1125" i="1" s="1"/>
  <c r="Y1125" i="1" s="1"/>
  <c r="AE1125" i="1" s="1"/>
  <c r="AK1125" i="1" s="1"/>
  <c r="AQ1125" i="1" s="1"/>
  <c r="AW1125" i="1" s="1"/>
  <c r="BC1125" i="1" s="1"/>
  <c r="BI1125" i="1" s="1"/>
  <c r="BO1125" i="1" s="1"/>
  <c r="J1124" i="1"/>
  <c r="M1124" i="1" s="1"/>
  <c r="S1124" i="1" s="1"/>
  <c r="Y1124" i="1" s="1"/>
  <c r="AE1124" i="1" s="1"/>
  <c r="AK1124" i="1" s="1"/>
  <c r="AQ1124" i="1" s="1"/>
  <c r="AW1124" i="1" s="1"/>
  <c r="BC1124" i="1" s="1"/>
  <c r="BI1124" i="1" s="1"/>
  <c r="BO1124" i="1" s="1"/>
  <c r="BT1124" i="1" s="1"/>
  <c r="BY1124" i="1" s="1"/>
  <c r="CE1124" i="1" s="1"/>
  <c r="CK1124" i="1" s="1"/>
  <c r="CQ1124" i="1" s="1"/>
  <c r="AC1203" i="1"/>
  <c r="AM1203" i="1"/>
  <c r="BE1203" i="1"/>
  <c r="BW1203" i="1"/>
  <c r="CI1203" i="1"/>
  <c r="G1224" i="1"/>
  <c r="M1225" i="1"/>
  <c r="S1225" i="1" s="1"/>
  <c r="Y1225" i="1" s="1"/>
  <c r="AE1225" i="1" s="1"/>
  <c r="AK1225" i="1" s="1"/>
  <c r="AQ1225" i="1" s="1"/>
  <c r="AW1225" i="1" s="1"/>
  <c r="BC1225" i="1" s="1"/>
  <c r="BI1225" i="1" s="1"/>
  <c r="BO1225" i="1" s="1"/>
  <c r="BT1225" i="1" s="1"/>
  <c r="BY1225" i="1" s="1"/>
  <c r="CE1225" i="1" s="1"/>
  <c r="CK1225" i="1" s="1"/>
  <c r="CQ1225" i="1" s="1"/>
  <c r="U1258" i="1"/>
  <c r="AS1258" i="1"/>
  <c r="BQ1258" i="1"/>
  <c r="CO1258" i="1"/>
  <c r="AI1258" i="1"/>
  <c r="J1311" i="1"/>
  <c r="J1310" i="1" s="1"/>
  <c r="J1309" i="1" s="1"/>
  <c r="AH1331" i="1"/>
  <c r="AH1330" i="1" s="1"/>
  <c r="AH1324" i="1" s="1"/>
  <c r="AZ1331" i="1"/>
  <c r="AZ1330" i="1" s="1"/>
  <c r="AZ1324" i="1" s="1"/>
  <c r="L1372" i="1"/>
  <c r="R1372" i="1" s="1"/>
  <c r="X1372" i="1" s="1"/>
  <c r="AD1372" i="1" s="1"/>
  <c r="AJ1372" i="1" s="1"/>
  <c r="AP1372" i="1" s="1"/>
  <c r="AV1372" i="1" s="1"/>
  <c r="BB1372" i="1" s="1"/>
  <c r="BH1372" i="1" s="1"/>
  <c r="BN1372" i="1" s="1"/>
  <c r="BS1372" i="1" s="1"/>
  <c r="BX1372" i="1" s="1"/>
  <c r="CD1372" i="1" s="1"/>
  <c r="CJ1372" i="1" s="1"/>
  <c r="CP1372" i="1" s="1"/>
  <c r="N1388" i="1"/>
  <c r="T1388" i="1" s="1"/>
  <c r="Z1388" i="1" s="1"/>
  <c r="AF1388" i="1" s="1"/>
  <c r="AL1388" i="1" s="1"/>
  <c r="AR1388" i="1" s="1"/>
  <c r="AX1388" i="1" s="1"/>
  <c r="BD1388" i="1" s="1"/>
  <c r="BJ1388" i="1" s="1"/>
  <c r="BP1388" i="1" s="1"/>
  <c r="BU1388" i="1" s="1"/>
  <c r="BZ1388" i="1" s="1"/>
  <c r="CF1388" i="1" s="1"/>
  <c r="CL1388" i="1" s="1"/>
  <c r="CR1388" i="1" s="1"/>
  <c r="H1387" i="1"/>
  <c r="N1387" i="1" s="1"/>
  <c r="T1387" i="1" s="1"/>
  <c r="Z1387" i="1" s="1"/>
  <c r="AF1387" i="1" s="1"/>
  <c r="AL1387" i="1" s="1"/>
  <c r="AR1387" i="1" s="1"/>
  <c r="AX1387" i="1" s="1"/>
  <c r="BD1387" i="1" s="1"/>
  <c r="BJ1387" i="1" s="1"/>
  <c r="BP1387" i="1" s="1"/>
  <c r="BU1387" i="1" s="1"/>
  <c r="BZ1387" i="1" s="1"/>
  <c r="CF1387" i="1" s="1"/>
  <c r="CL1387" i="1" s="1"/>
  <c r="CR1387" i="1" s="1"/>
  <c r="M1436" i="1"/>
  <c r="S1436" i="1" s="1"/>
  <c r="Y1436" i="1" s="1"/>
  <c r="AE1436" i="1" s="1"/>
  <c r="AK1436" i="1" s="1"/>
  <c r="AQ1436" i="1" s="1"/>
  <c r="AW1436" i="1" s="1"/>
  <c r="BC1436" i="1" s="1"/>
  <c r="BI1436" i="1" s="1"/>
  <c r="BO1436" i="1" s="1"/>
  <c r="BT1436" i="1" s="1"/>
  <c r="BY1436" i="1" s="1"/>
  <c r="CE1436" i="1" s="1"/>
  <c r="CK1436" i="1" s="1"/>
  <c r="CQ1436" i="1" s="1"/>
  <c r="G1435" i="1"/>
  <c r="M1435" i="1" s="1"/>
  <c r="S1435" i="1" s="1"/>
  <c r="Y1435" i="1" s="1"/>
  <c r="AE1435" i="1" s="1"/>
  <c r="AK1435" i="1" s="1"/>
  <c r="AQ1435" i="1" s="1"/>
  <c r="AW1435" i="1" s="1"/>
  <c r="BC1435" i="1" s="1"/>
  <c r="BI1435" i="1" s="1"/>
  <c r="BO1435" i="1" s="1"/>
  <c r="BT1435" i="1" s="1"/>
  <c r="BY1435" i="1" s="1"/>
  <c r="CE1435" i="1" s="1"/>
  <c r="CK1435" i="1" s="1"/>
  <c r="CQ1435" i="1" s="1"/>
  <c r="AC1421" i="1"/>
  <c r="AK1482" i="1"/>
  <c r="AQ1482" i="1" s="1"/>
  <c r="AW1482" i="1" s="1"/>
  <c r="BC1482" i="1" s="1"/>
  <c r="BI1482" i="1" s="1"/>
  <c r="BO1482" i="1" s="1"/>
  <c r="AH1481" i="1"/>
  <c r="CO622" i="1"/>
  <c r="O631" i="1"/>
  <c r="O622" i="1" s="1"/>
  <c r="AM631" i="1"/>
  <c r="AM622" i="1" s="1"/>
  <c r="BK631" i="1"/>
  <c r="BK622" i="1" s="1"/>
  <c r="CI631" i="1"/>
  <c r="CI622" i="1" s="1"/>
  <c r="K647" i="1"/>
  <c r="AA657" i="1"/>
  <c r="AA647" i="1" s="1"/>
  <c r="AA646" i="1" s="1"/>
  <c r="AY657" i="1"/>
  <c r="AY647" i="1" s="1"/>
  <c r="AY646" i="1" s="1"/>
  <c r="BW657" i="1"/>
  <c r="BW647" i="1" s="1"/>
  <c r="BW646" i="1" s="1"/>
  <c r="L664" i="1"/>
  <c r="R664" i="1" s="1"/>
  <c r="X664" i="1" s="1"/>
  <c r="AD664" i="1" s="1"/>
  <c r="AJ664" i="1" s="1"/>
  <c r="AP664" i="1" s="1"/>
  <c r="AV664" i="1" s="1"/>
  <c r="BB664" i="1" s="1"/>
  <c r="BH664" i="1" s="1"/>
  <c r="BN664" i="1" s="1"/>
  <c r="BS665" i="1"/>
  <c r="BX665" i="1" s="1"/>
  <c r="CD665" i="1" s="1"/>
  <c r="CJ665" i="1" s="1"/>
  <c r="CP665" i="1" s="1"/>
  <c r="O667" i="1"/>
  <c r="AM667" i="1"/>
  <c r="X682" i="1"/>
  <c r="AD682" i="1" s="1"/>
  <c r="AJ682" i="1" s="1"/>
  <c r="AP682" i="1" s="1"/>
  <c r="AV682" i="1" s="1"/>
  <c r="BB682" i="1" s="1"/>
  <c r="BH682" i="1" s="1"/>
  <c r="BN682" i="1" s="1"/>
  <c r="BS682" i="1" s="1"/>
  <c r="BX682" i="1" s="1"/>
  <c r="CD682" i="1" s="1"/>
  <c r="CJ682" i="1" s="1"/>
  <c r="CP682" i="1" s="1"/>
  <c r="AA678" i="1"/>
  <c r="AY678" i="1"/>
  <c r="BW678" i="1"/>
  <c r="AG686" i="1"/>
  <c r="AG685" i="1" s="1"/>
  <c r="BE686" i="1"/>
  <c r="BE685" i="1" s="1"/>
  <c r="CC686" i="1"/>
  <c r="CC685" i="1" s="1"/>
  <c r="T702" i="1"/>
  <c r="Z702" i="1" s="1"/>
  <c r="AG702" i="1"/>
  <c r="AG701" i="1" s="1"/>
  <c r="AG700" i="1" s="1"/>
  <c r="AG699" i="1" s="1"/>
  <c r="BE702" i="1"/>
  <c r="BE701" i="1" s="1"/>
  <c r="BE700" i="1" s="1"/>
  <c r="BE699" i="1" s="1"/>
  <c r="BV702" i="1"/>
  <c r="BV701" i="1" s="1"/>
  <c r="BV700" i="1" s="1"/>
  <c r="CC702" i="1"/>
  <c r="CC701" i="1" s="1"/>
  <c r="CC700" i="1" s="1"/>
  <c r="CC699" i="1" s="1"/>
  <c r="AI708" i="1"/>
  <c r="AI707" i="1" s="1"/>
  <c r="AI699" i="1" s="1"/>
  <c r="BG708" i="1"/>
  <c r="BG707" i="1" s="1"/>
  <c r="BG699" i="1" s="1"/>
  <c r="CA708" i="1"/>
  <c r="CA707" i="1" s="1"/>
  <c r="CA699" i="1" s="1"/>
  <c r="G731" i="1"/>
  <c r="K731" i="1"/>
  <c r="K730" i="1" s="1"/>
  <c r="K729" i="1" s="1"/>
  <c r="AI729" i="1"/>
  <c r="BG729" i="1"/>
  <c r="CA729" i="1"/>
  <c r="F745" i="1"/>
  <c r="J745" i="1"/>
  <c r="J744" i="1" s="1"/>
  <c r="M744" i="1" s="1"/>
  <c r="S744" i="1" s="1"/>
  <c r="Y744" i="1" s="1"/>
  <c r="AE744" i="1" s="1"/>
  <c r="AK744" i="1" s="1"/>
  <c r="AQ744" i="1" s="1"/>
  <c r="AW744" i="1" s="1"/>
  <c r="BC744" i="1" s="1"/>
  <c r="BI744" i="1" s="1"/>
  <c r="BO744" i="1" s="1"/>
  <c r="BV729" i="1"/>
  <c r="L750" i="1"/>
  <c r="R750" i="1" s="1"/>
  <c r="X750" i="1" s="1"/>
  <c r="AD750" i="1" s="1"/>
  <c r="AJ750" i="1" s="1"/>
  <c r="AP750" i="1" s="1"/>
  <c r="AV750" i="1" s="1"/>
  <c r="BB750" i="1" s="1"/>
  <c r="BH750" i="1" s="1"/>
  <c r="BN750" i="1" s="1"/>
  <c r="L751" i="1"/>
  <c r="R751" i="1" s="1"/>
  <c r="X751" i="1" s="1"/>
  <c r="AD751" i="1" s="1"/>
  <c r="AJ751" i="1" s="1"/>
  <c r="AP751" i="1" s="1"/>
  <c r="AV751" i="1" s="1"/>
  <c r="BB751" i="1" s="1"/>
  <c r="BH751" i="1" s="1"/>
  <c r="BN751" i="1" s="1"/>
  <c r="BT751" i="1"/>
  <c r="BY751" i="1" s="1"/>
  <c r="CE751" i="1" s="1"/>
  <c r="CK751" i="1" s="1"/>
  <c r="CQ751" i="1" s="1"/>
  <c r="S759" i="1"/>
  <c r="Y759" i="1" s="1"/>
  <c r="AE759" i="1" s="1"/>
  <c r="AK759" i="1" s="1"/>
  <c r="AQ759" i="1" s="1"/>
  <c r="AW759" i="1" s="1"/>
  <c r="BC759" i="1" s="1"/>
  <c r="BI759" i="1" s="1"/>
  <c r="BO759" i="1" s="1"/>
  <c r="N759" i="1"/>
  <c r="T759" i="1" s="1"/>
  <c r="Z759" i="1" s="1"/>
  <c r="AF759" i="1" s="1"/>
  <c r="AL759" i="1" s="1"/>
  <c r="AR759" i="1" s="1"/>
  <c r="AX759" i="1" s="1"/>
  <c r="BD759" i="1" s="1"/>
  <c r="BJ759" i="1" s="1"/>
  <c r="BP759" i="1" s="1"/>
  <c r="BU759" i="1" s="1"/>
  <c r="CC729" i="1"/>
  <c r="N765" i="1"/>
  <c r="Q764" i="1"/>
  <c r="Q728" i="1" s="1"/>
  <c r="AG764" i="1"/>
  <c r="CI764" i="1"/>
  <c r="P764" i="1"/>
  <c r="AN764" i="1"/>
  <c r="BL764" i="1"/>
  <c r="BG775" i="1"/>
  <c r="F789" i="1"/>
  <c r="U789" i="1"/>
  <c r="U788" i="1" s="1"/>
  <c r="AI789" i="1"/>
  <c r="AI788" i="1" s="1"/>
  <c r="AS789" i="1"/>
  <c r="AS788" i="1" s="1"/>
  <c r="BG789" i="1"/>
  <c r="BG788" i="1" s="1"/>
  <c r="BQ789" i="1"/>
  <c r="CA789" i="1"/>
  <c r="CA788" i="1" s="1"/>
  <c r="CO789" i="1"/>
  <c r="CO788" i="1" s="1"/>
  <c r="AH764" i="1"/>
  <c r="BF764" i="1"/>
  <c r="Y796" i="1"/>
  <c r="AE796" i="1" s="1"/>
  <c r="AK796" i="1" s="1"/>
  <c r="AQ796" i="1" s="1"/>
  <c r="AW796" i="1" s="1"/>
  <c r="BC796" i="1" s="1"/>
  <c r="BI796" i="1" s="1"/>
  <c r="BO796" i="1" s="1"/>
  <c r="BV795" i="1"/>
  <c r="BV794" i="1" s="1"/>
  <c r="AJ803" i="1"/>
  <c r="AP803" i="1" s="1"/>
  <c r="AV803" i="1" s="1"/>
  <c r="BB803" i="1" s="1"/>
  <c r="BH803" i="1" s="1"/>
  <c r="BN803" i="1" s="1"/>
  <c r="N805" i="1"/>
  <c r="M805" i="1"/>
  <c r="S805" i="1" s="1"/>
  <c r="Y805" i="1" s="1"/>
  <c r="AE805" i="1" s="1"/>
  <c r="AK805" i="1" s="1"/>
  <c r="AQ805" i="1" s="1"/>
  <c r="AW805" i="1" s="1"/>
  <c r="BC805" i="1" s="1"/>
  <c r="BI805" i="1" s="1"/>
  <c r="BO805" i="1" s="1"/>
  <c r="BT805" i="1" s="1"/>
  <c r="BY805" i="1" s="1"/>
  <c r="CE805" i="1" s="1"/>
  <c r="CK805" i="1" s="1"/>
  <c r="CQ805" i="1" s="1"/>
  <c r="AA802" i="1"/>
  <c r="AA801" i="1" s="1"/>
  <c r="AA800" i="1" s="1"/>
  <c r="AO802" i="1"/>
  <c r="AO801" i="1" s="1"/>
  <c r="AO800" i="1" s="1"/>
  <c r="AY802" i="1"/>
  <c r="AY801" i="1" s="1"/>
  <c r="AY800" i="1" s="1"/>
  <c r="BM802" i="1"/>
  <c r="BM801" i="1" s="1"/>
  <c r="BM800" i="1" s="1"/>
  <c r="BW802" i="1"/>
  <c r="BW801" i="1" s="1"/>
  <c r="BW800" i="1" s="1"/>
  <c r="CG802" i="1"/>
  <c r="CG801" i="1" s="1"/>
  <c r="CG800" i="1" s="1"/>
  <c r="P809" i="1"/>
  <c r="AN809" i="1"/>
  <c r="BL809" i="1"/>
  <c r="N811" i="1"/>
  <c r="T811" i="1" s="1"/>
  <c r="Z811" i="1" s="1"/>
  <c r="AF811" i="1" s="1"/>
  <c r="AL811" i="1" s="1"/>
  <c r="AR811" i="1" s="1"/>
  <c r="AX811" i="1" s="1"/>
  <c r="BD811" i="1" s="1"/>
  <c r="BJ811" i="1" s="1"/>
  <c r="BP811" i="1" s="1"/>
  <c r="BU811" i="1" s="1"/>
  <c r="BZ811" i="1" s="1"/>
  <c r="CF811" i="1" s="1"/>
  <c r="CL811" i="1" s="1"/>
  <c r="CR811" i="1" s="1"/>
  <c r="AD811" i="1"/>
  <c r="AJ811" i="1" s="1"/>
  <c r="AP811" i="1" s="1"/>
  <c r="AV811" i="1" s="1"/>
  <c r="BB811" i="1" s="1"/>
  <c r="BH811" i="1" s="1"/>
  <c r="BN811" i="1" s="1"/>
  <c r="BS811" i="1" s="1"/>
  <c r="BX811" i="1" s="1"/>
  <c r="CD811" i="1" s="1"/>
  <c r="CJ811" i="1" s="1"/>
  <c r="CP811" i="1" s="1"/>
  <c r="Q809" i="1"/>
  <c r="J809" i="1"/>
  <c r="AH809" i="1"/>
  <c r="BF809" i="1"/>
  <c r="AJ817" i="1"/>
  <c r="AP817" i="1" s="1"/>
  <c r="AV817" i="1" s="1"/>
  <c r="BB817" i="1" s="1"/>
  <c r="BH817" i="1" s="1"/>
  <c r="BN817" i="1" s="1"/>
  <c r="N819" i="1"/>
  <c r="M819" i="1"/>
  <c r="S819" i="1" s="1"/>
  <c r="Y819" i="1" s="1"/>
  <c r="AE819" i="1" s="1"/>
  <c r="AK819" i="1" s="1"/>
  <c r="AQ819" i="1" s="1"/>
  <c r="AW819" i="1" s="1"/>
  <c r="BC819" i="1" s="1"/>
  <c r="BI819" i="1" s="1"/>
  <c r="BO819" i="1" s="1"/>
  <c r="BT819" i="1" s="1"/>
  <c r="BY819" i="1" s="1"/>
  <c r="CE819" i="1" s="1"/>
  <c r="CK819" i="1" s="1"/>
  <c r="CQ819" i="1" s="1"/>
  <c r="AA816" i="1"/>
  <c r="AA809" i="1" s="1"/>
  <c r="AO816" i="1"/>
  <c r="AO809" i="1" s="1"/>
  <c r="AO808" i="1" s="1"/>
  <c r="AO807" i="1" s="1"/>
  <c r="AY816" i="1"/>
  <c r="AY809" i="1" s="1"/>
  <c r="BM816" i="1"/>
  <c r="BM809" i="1" s="1"/>
  <c r="BW816" i="1"/>
  <c r="BW809" i="1" s="1"/>
  <c r="BW808" i="1" s="1"/>
  <c r="BW807" i="1" s="1"/>
  <c r="CG816" i="1"/>
  <c r="M823" i="1"/>
  <c r="S823" i="1" s="1"/>
  <c r="Y823" i="1" s="1"/>
  <c r="AE823" i="1" s="1"/>
  <c r="AK823" i="1" s="1"/>
  <c r="AQ823" i="1" s="1"/>
  <c r="AW823" i="1" s="1"/>
  <c r="BC823" i="1" s="1"/>
  <c r="BI823" i="1" s="1"/>
  <c r="BO823" i="1" s="1"/>
  <c r="BT823" i="1" s="1"/>
  <c r="BY823" i="1" s="1"/>
  <c r="CE823" i="1" s="1"/>
  <c r="CK823" i="1" s="1"/>
  <c r="CQ823" i="1" s="1"/>
  <c r="N822" i="1"/>
  <c r="T822" i="1" s="1"/>
  <c r="Z822" i="1" s="1"/>
  <c r="AF822" i="1" s="1"/>
  <c r="AL822" i="1" s="1"/>
  <c r="AR822" i="1" s="1"/>
  <c r="AX822" i="1" s="1"/>
  <c r="BD822" i="1" s="1"/>
  <c r="BJ822" i="1" s="1"/>
  <c r="BP822" i="1" s="1"/>
  <c r="BU822" i="1" s="1"/>
  <c r="BZ822" i="1" s="1"/>
  <c r="CF822" i="1" s="1"/>
  <c r="CL822" i="1" s="1"/>
  <c r="CR822" i="1" s="1"/>
  <c r="L829" i="1"/>
  <c r="R829" i="1" s="1"/>
  <c r="X829" i="1" s="1"/>
  <c r="AD829" i="1" s="1"/>
  <c r="AJ829" i="1" s="1"/>
  <c r="AP829" i="1" s="1"/>
  <c r="AV829" i="1" s="1"/>
  <c r="BB829" i="1" s="1"/>
  <c r="BH829" i="1" s="1"/>
  <c r="BN829" i="1" s="1"/>
  <c r="M833" i="1"/>
  <c r="L837" i="1"/>
  <c r="R837" i="1" s="1"/>
  <c r="X837" i="1" s="1"/>
  <c r="AD837" i="1" s="1"/>
  <c r="AJ837" i="1" s="1"/>
  <c r="AP837" i="1" s="1"/>
  <c r="AV837" i="1" s="1"/>
  <c r="BB837" i="1" s="1"/>
  <c r="BH837" i="1" s="1"/>
  <c r="BN837" i="1" s="1"/>
  <c r="M837" i="1"/>
  <c r="S837" i="1" s="1"/>
  <c r="Y837" i="1" s="1"/>
  <c r="AE837" i="1" s="1"/>
  <c r="AK837" i="1" s="1"/>
  <c r="AQ837" i="1" s="1"/>
  <c r="AW837" i="1" s="1"/>
  <c r="BC837" i="1" s="1"/>
  <c r="BI837" i="1" s="1"/>
  <c r="BO837" i="1" s="1"/>
  <c r="P841" i="1"/>
  <c r="P840" i="1" s="1"/>
  <c r="AN841" i="1"/>
  <c r="AN840" i="1" s="1"/>
  <c r="BL841" i="1"/>
  <c r="BL840" i="1" s="1"/>
  <c r="L853" i="1"/>
  <c r="R853" i="1" s="1"/>
  <c r="X853" i="1" s="1"/>
  <c r="AA851" i="1"/>
  <c r="AY851" i="1"/>
  <c r="U861" i="1"/>
  <c r="U860" i="1" s="1"/>
  <c r="AS861" i="1"/>
  <c r="AS860" i="1" s="1"/>
  <c r="BQ861" i="1"/>
  <c r="BQ860" i="1" s="1"/>
  <c r="CH861" i="1"/>
  <c r="CH860" i="1" s="1"/>
  <c r="CO861" i="1"/>
  <c r="CO860" i="1" s="1"/>
  <c r="N869" i="1"/>
  <c r="N873" i="1"/>
  <c r="T873" i="1" s="1"/>
  <c r="Z873" i="1" s="1"/>
  <c r="AF873" i="1" s="1"/>
  <c r="AL873" i="1" s="1"/>
  <c r="AR873" i="1" s="1"/>
  <c r="AX873" i="1" s="1"/>
  <c r="BD873" i="1" s="1"/>
  <c r="BJ873" i="1" s="1"/>
  <c r="BP873" i="1" s="1"/>
  <c r="BU873" i="1" s="1"/>
  <c r="BZ873" i="1" s="1"/>
  <c r="CF873" i="1" s="1"/>
  <c r="CL873" i="1" s="1"/>
  <c r="CR873" i="1" s="1"/>
  <c r="AD873" i="1"/>
  <c r="AJ873" i="1" s="1"/>
  <c r="AP873" i="1" s="1"/>
  <c r="AV873" i="1" s="1"/>
  <c r="BB873" i="1" s="1"/>
  <c r="BH873" i="1" s="1"/>
  <c r="BN873" i="1" s="1"/>
  <c r="BS873" i="1" s="1"/>
  <c r="BX873" i="1" s="1"/>
  <c r="CD873" i="1" s="1"/>
  <c r="CJ873" i="1" s="1"/>
  <c r="CP873" i="1" s="1"/>
  <c r="U875" i="1"/>
  <c r="U868" i="1" s="1"/>
  <c r="AS875" i="1"/>
  <c r="AS868" i="1" s="1"/>
  <c r="AS867" i="1" s="1"/>
  <c r="BQ875" i="1"/>
  <c r="CH875" i="1"/>
  <c r="CH868" i="1" s="1"/>
  <c r="CO875" i="1"/>
  <c r="CO868" i="1" s="1"/>
  <c r="M886" i="1"/>
  <c r="S886" i="1" s="1"/>
  <c r="Y886" i="1" s="1"/>
  <c r="AE886" i="1" s="1"/>
  <c r="AK886" i="1" s="1"/>
  <c r="AQ886" i="1" s="1"/>
  <c r="AW886" i="1" s="1"/>
  <c r="BC886" i="1" s="1"/>
  <c r="BI886" i="1" s="1"/>
  <c r="BO886" i="1" s="1"/>
  <c r="T886" i="1"/>
  <c r="Z886" i="1" s="1"/>
  <c r="AF886" i="1" s="1"/>
  <c r="Q885" i="1"/>
  <c r="Q884" i="1" s="1"/>
  <c r="AH885" i="1"/>
  <c r="AH884" i="1" s="1"/>
  <c r="AO885" i="1"/>
  <c r="AO884" i="1" s="1"/>
  <c r="BF885" i="1"/>
  <c r="BF884" i="1" s="1"/>
  <c r="BM885" i="1"/>
  <c r="BM884" i="1" s="1"/>
  <c r="CG885" i="1"/>
  <c r="CG884" i="1" s="1"/>
  <c r="N893" i="1"/>
  <c r="T893" i="1" s="1"/>
  <c r="Z893" i="1" s="1"/>
  <c r="AF893" i="1" s="1"/>
  <c r="AL893" i="1" s="1"/>
  <c r="AR893" i="1" s="1"/>
  <c r="AX893" i="1" s="1"/>
  <c r="BD893" i="1" s="1"/>
  <c r="BJ893" i="1" s="1"/>
  <c r="BP893" i="1" s="1"/>
  <c r="BU893" i="1" s="1"/>
  <c r="BZ893" i="1" s="1"/>
  <c r="CF893" i="1" s="1"/>
  <c r="CL893" i="1" s="1"/>
  <c r="CR893" i="1" s="1"/>
  <c r="AD893" i="1"/>
  <c r="AJ893" i="1" s="1"/>
  <c r="AP893" i="1" s="1"/>
  <c r="AV893" i="1" s="1"/>
  <c r="BB893" i="1" s="1"/>
  <c r="BH893" i="1" s="1"/>
  <c r="BN893" i="1" s="1"/>
  <c r="BS893" i="1" s="1"/>
  <c r="BX893" i="1" s="1"/>
  <c r="CD893" i="1" s="1"/>
  <c r="CJ893" i="1" s="1"/>
  <c r="CP893" i="1" s="1"/>
  <c r="AI892" i="1"/>
  <c r="AI891" i="1" s="1"/>
  <c r="BG892" i="1"/>
  <c r="BG891" i="1" s="1"/>
  <c r="CA892" i="1"/>
  <c r="CA891" i="1" s="1"/>
  <c r="CH892" i="1"/>
  <c r="CH891" i="1" s="1"/>
  <c r="V897" i="1"/>
  <c r="AT897" i="1"/>
  <c r="N903" i="1"/>
  <c r="AS902" i="1"/>
  <c r="AS897" i="1" s="1"/>
  <c r="N904" i="1"/>
  <c r="AO902" i="1"/>
  <c r="AO897" i="1" s="1"/>
  <c r="CG902" i="1"/>
  <c r="CG897" i="1" s="1"/>
  <c r="AD906" i="1"/>
  <c r="AJ906" i="1" s="1"/>
  <c r="AP906" i="1" s="1"/>
  <c r="AV906" i="1" s="1"/>
  <c r="BB906" i="1" s="1"/>
  <c r="BH906" i="1" s="1"/>
  <c r="BN906" i="1" s="1"/>
  <c r="BS906" i="1" s="1"/>
  <c r="BX906" i="1" s="1"/>
  <c r="CD906" i="1" s="1"/>
  <c r="CJ906" i="1" s="1"/>
  <c r="CP906" i="1" s="1"/>
  <c r="AB902" i="1"/>
  <c r="AB897" i="1" s="1"/>
  <c r="AI897" i="1"/>
  <c r="AZ902" i="1"/>
  <c r="AZ897" i="1" s="1"/>
  <c r="BG902" i="1"/>
  <c r="BG897" i="1" s="1"/>
  <c r="CA902" i="1"/>
  <c r="CA897" i="1" s="1"/>
  <c r="N907" i="1"/>
  <c r="T907" i="1" s="1"/>
  <c r="Z907" i="1" s="1"/>
  <c r="AF907" i="1" s="1"/>
  <c r="AL907" i="1" s="1"/>
  <c r="AR907" i="1" s="1"/>
  <c r="AX907" i="1" s="1"/>
  <c r="BD907" i="1" s="1"/>
  <c r="BJ907" i="1" s="1"/>
  <c r="BP907" i="1" s="1"/>
  <c r="BU907" i="1" s="1"/>
  <c r="BZ907" i="1" s="1"/>
  <c r="CF907" i="1" s="1"/>
  <c r="CL907" i="1" s="1"/>
  <c r="CR907" i="1" s="1"/>
  <c r="AD907" i="1"/>
  <c r="AJ907" i="1" s="1"/>
  <c r="AP907" i="1" s="1"/>
  <c r="AV907" i="1" s="1"/>
  <c r="BB907" i="1" s="1"/>
  <c r="BH907" i="1" s="1"/>
  <c r="BN907" i="1" s="1"/>
  <c r="BS907" i="1" s="1"/>
  <c r="BX907" i="1" s="1"/>
  <c r="CD907" i="1" s="1"/>
  <c r="CJ907" i="1" s="1"/>
  <c r="CP907" i="1" s="1"/>
  <c r="AG909" i="1"/>
  <c r="AG902" i="1" s="1"/>
  <c r="AG897" i="1" s="1"/>
  <c r="BE909" i="1"/>
  <c r="BE902" i="1" s="1"/>
  <c r="BE897" i="1" s="1"/>
  <c r="BV909" i="1"/>
  <c r="BV902" i="1" s="1"/>
  <c r="BV897" i="1" s="1"/>
  <c r="CC909" i="1"/>
  <c r="CC902" i="1" s="1"/>
  <c r="CC897" i="1" s="1"/>
  <c r="N917" i="1"/>
  <c r="T917" i="1" s="1"/>
  <c r="Z917" i="1" s="1"/>
  <c r="AF917" i="1" s="1"/>
  <c r="AL917" i="1" s="1"/>
  <c r="AR917" i="1" s="1"/>
  <c r="AX917" i="1" s="1"/>
  <c r="BD917" i="1" s="1"/>
  <c r="BJ917" i="1" s="1"/>
  <c r="BP917" i="1" s="1"/>
  <c r="BU917" i="1" s="1"/>
  <c r="BZ917" i="1" s="1"/>
  <c r="CF917" i="1" s="1"/>
  <c r="CL917" i="1" s="1"/>
  <c r="CR917" i="1" s="1"/>
  <c r="G916" i="1"/>
  <c r="K916" i="1"/>
  <c r="K915" i="1" s="1"/>
  <c r="K914" i="1" s="1"/>
  <c r="AA916" i="1"/>
  <c r="AA915" i="1" s="1"/>
  <c r="AA914" i="1" s="1"/>
  <c r="AY916" i="1"/>
  <c r="AY915" i="1" s="1"/>
  <c r="AY914" i="1" s="1"/>
  <c r="CN916" i="1"/>
  <c r="CN915" i="1" s="1"/>
  <c r="CN914" i="1" s="1"/>
  <c r="L921" i="1"/>
  <c r="J916" i="1"/>
  <c r="J915" i="1" s="1"/>
  <c r="J914" i="1" s="1"/>
  <c r="AH916" i="1"/>
  <c r="AH915" i="1" s="1"/>
  <c r="AH914" i="1" s="1"/>
  <c r="BF916" i="1"/>
  <c r="BF915" i="1" s="1"/>
  <c r="BF914" i="1" s="1"/>
  <c r="L926" i="1"/>
  <c r="R926" i="1" s="1"/>
  <c r="X926" i="1" s="1"/>
  <c r="AD926" i="1" s="1"/>
  <c r="AJ926" i="1" s="1"/>
  <c r="AP926" i="1" s="1"/>
  <c r="AV926" i="1" s="1"/>
  <c r="BB926" i="1" s="1"/>
  <c r="BH926" i="1" s="1"/>
  <c r="BN926" i="1" s="1"/>
  <c r="AE926" i="1"/>
  <c r="AK926" i="1" s="1"/>
  <c r="AQ926" i="1" s="1"/>
  <c r="AW926" i="1" s="1"/>
  <c r="BC926" i="1" s="1"/>
  <c r="BI926" i="1" s="1"/>
  <c r="BO926" i="1" s="1"/>
  <c r="AN924" i="1"/>
  <c r="AN923" i="1" s="1"/>
  <c r="Q924" i="1"/>
  <c r="Q923" i="1" s="1"/>
  <c r="AG924" i="1"/>
  <c r="AG923" i="1" s="1"/>
  <c r="BE924" i="1"/>
  <c r="BE923" i="1" s="1"/>
  <c r="G934" i="1"/>
  <c r="M934" i="1" s="1"/>
  <c r="N935" i="1"/>
  <c r="T935" i="1" s="1"/>
  <c r="Z935" i="1" s="1"/>
  <c r="AF935" i="1" s="1"/>
  <c r="AL935" i="1" s="1"/>
  <c r="AR935" i="1" s="1"/>
  <c r="AX935" i="1" s="1"/>
  <c r="BD935" i="1" s="1"/>
  <c r="BJ935" i="1" s="1"/>
  <c r="BP935" i="1" s="1"/>
  <c r="BU935" i="1" s="1"/>
  <c r="BZ935" i="1" s="1"/>
  <c r="CF935" i="1" s="1"/>
  <c r="CL935" i="1" s="1"/>
  <c r="CR935" i="1" s="1"/>
  <c r="AD935" i="1"/>
  <c r="AJ935" i="1" s="1"/>
  <c r="AP935" i="1" s="1"/>
  <c r="AV935" i="1" s="1"/>
  <c r="BB935" i="1" s="1"/>
  <c r="BH935" i="1" s="1"/>
  <c r="BN935" i="1" s="1"/>
  <c r="BS935" i="1" s="1"/>
  <c r="BX935" i="1" s="1"/>
  <c r="CD935" i="1" s="1"/>
  <c r="CJ935" i="1" s="1"/>
  <c r="CP935" i="1" s="1"/>
  <c r="AB933" i="1"/>
  <c r="AB932" i="1" s="1"/>
  <c r="AB931" i="1" s="1"/>
  <c r="AZ933" i="1"/>
  <c r="AZ932" i="1" s="1"/>
  <c r="AZ931" i="1" s="1"/>
  <c r="AA933" i="1"/>
  <c r="AA932" i="1" s="1"/>
  <c r="AH933" i="1"/>
  <c r="BV933" i="1"/>
  <c r="O933" i="1"/>
  <c r="O932" i="1" s="1"/>
  <c r="O931" i="1" s="1"/>
  <c r="AM933" i="1"/>
  <c r="AM932" i="1" s="1"/>
  <c r="BK933" i="1"/>
  <c r="BK932" i="1" s="1"/>
  <c r="BK931" i="1" s="1"/>
  <c r="N946" i="1"/>
  <c r="T946" i="1" s="1"/>
  <c r="Z946" i="1" s="1"/>
  <c r="AF946" i="1" s="1"/>
  <c r="AL946" i="1" s="1"/>
  <c r="AR946" i="1" s="1"/>
  <c r="AX946" i="1" s="1"/>
  <c r="BD946" i="1" s="1"/>
  <c r="BJ946" i="1" s="1"/>
  <c r="BP946" i="1" s="1"/>
  <c r="BU946" i="1" s="1"/>
  <c r="BZ946" i="1" s="1"/>
  <c r="CF946" i="1" s="1"/>
  <c r="CL946" i="1" s="1"/>
  <c r="CR946" i="1" s="1"/>
  <c r="G948" i="1"/>
  <c r="M948" i="1" s="1"/>
  <c r="S948" i="1" s="1"/>
  <c r="Y948" i="1" s="1"/>
  <c r="AE948" i="1" s="1"/>
  <c r="AK948" i="1" s="1"/>
  <c r="AQ948" i="1" s="1"/>
  <c r="AW948" i="1" s="1"/>
  <c r="BC948" i="1" s="1"/>
  <c r="BI948" i="1" s="1"/>
  <c r="BO948" i="1" s="1"/>
  <c r="P953" i="1"/>
  <c r="P952" i="1" s="1"/>
  <c r="AN953" i="1"/>
  <c r="AN952" i="1" s="1"/>
  <c r="BL953" i="1"/>
  <c r="BL952" i="1" s="1"/>
  <c r="L957" i="1"/>
  <c r="AY953" i="1"/>
  <c r="AY952" i="1" s="1"/>
  <c r="CI953" i="1"/>
  <c r="CI952" i="1" s="1"/>
  <c r="L958" i="1"/>
  <c r="BW953" i="1"/>
  <c r="BW952" i="1" s="1"/>
  <c r="AH953" i="1"/>
  <c r="AH952" i="1" s="1"/>
  <c r="BF953" i="1"/>
  <c r="BF952" i="1" s="1"/>
  <c r="N965" i="1"/>
  <c r="T965" i="1" s="1"/>
  <c r="Z965" i="1" s="1"/>
  <c r="AF965" i="1" s="1"/>
  <c r="AL965" i="1" s="1"/>
  <c r="AR965" i="1" s="1"/>
  <c r="AX965" i="1" s="1"/>
  <c r="BD965" i="1" s="1"/>
  <c r="BJ965" i="1" s="1"/>
  <c r="BP965" i="1" s="1"/>
  <c r="BU965" i="1" s="1"/>
  <c r="BZ965" i="1" s="1"/>
  <c r="CF965" i="1" s="1"/>
  <c r="CL965" i="1" s="1"/>
  <c r="CR965" i="1" s="1"/>
  <c r="AL975" i="1"/>
  <c r="AR975" i="1" s="1"/>
  <c r="AX975" i="1" s="1"/>
  <c r="BD975" i="1" s="1"/>
  <c r="BJ975" i="1" s="1"/>
  <c r="BP975" i="1" s="1"/>
  <c r="BU975" i="1" s="1"/>
  <c r="BZ975" i="1" s="1"/>
  <c r="CF975" i="1" s="1"/>
  <c r="CL975" i="1" s="1"/>
  <c r="CR975" i="1" s="1"/>
  <c r="CH974" i="1"/>
  <c r="CH973" i="1" s="1"/>
  <c r="L980" i="1"/>
  <c r="R980" i="1" s="1"/>
  <c r="CB984" i="1"/>
  <c r="CQ1012" i="1"/>
  <c r="CN1011" i="1"/>
  <c r="CQ1011" i="1" s="1"/>
  <c r="CM1043" i="1"/>
  <c r="O1051" i="1"/>
  <c r="O1050" i="1" s="1"/>
  <c r="O1043" i="1" s="1"/>
  <c r="V1051" i="1"/>
  <c r="V1050" i="1" s="1"/>
  <c r="V1043" i="1" s="1"/>
  <c r="AM1051" i="1"/>
  <c r="AM1050" i="1" s="1"/>
  <c r="AM1043" i="1" s="1"/>
  <c r="AT1051" i="1"/>
  <c r="AT1050" i="1" s="1"/>
  <c r="AT1043" i="1" s="1"/>
  <c r="BK1051" i="1"/>
  <c r="BK1050" i="1" s="1"/>
  <c r="BR1051" i="1"/>
  <c r="CB1051" i="1"/>
  <c r="CB1050" i="1" s="1"/>
  <c r="CI1051" i="1"/>
  <c r="CI1050" i="1" s="1"/>
  <c r="CI1043" i="1" s="1"/>
  <c r="R1056" i="1"/>
  <c r="X1056" i="1" s="1"/>
  <c r="BN1064" i="1"/>
  <c r="BK1063" i="1"/>
  <c r="CG1081" i="1"/>
  <c r="CG1076" i="1" s="1"/>
  <c r="CG1075" i="1" s="1"/>
  <c r="O1095" i="1"/>
  <c r="O1076" i="1" s="1"/>
  <c r="O1075" i="1" s="1"/>
  <c r="BO1133" i="1"/>
  <c r="BT1133" i="1" s="1"/>
  <c r="BY1133" i="1" s="1"/>
  <c r="CE1133" i="1" s="1"/>
  <c r="CK1133" i="1" s="1"/>
  <c r="CQ1133" i="1" s="1"/>
  <c r="Z1147" i="1"/>
  <c r="AF1147" i="1" s="1"/>
  <c r="AL1147" i="1" s="1"/>
  <c r="AR1147" i="1" s="1"/>
  <c r="AX1147" i="1" s="1"/>
  <c r="BD1147" i="1" s="1"/>
  <c r="BJ1147" i="1" s="1"/>
  <c r="BP1147" i="1" s="1"/>
  <c r="BU1147" i="1" s="1"/>
  <c r="BZ1147" i="1" s="1"/>
  <c r="CF1147" i="1" s="1"/>
  <c r="CL1147" i="1" s="1"/>
  <c r="CR1147" i="1" s="1"/>
  <c r="BQ1169" i="1"/>
  <c r="BQ1168" i="1" s="1"/>
  <c r="BR1174" i="1"/>
  <c r="V1180" i="1"/>
  <c r="V1179" i="1" s="1"/>
  <c r="V1178" i="1" s="1"/>
  <c r="AT1180" i="1"/>
  <c r="AT1179" i="1" s="1"/>
  <c r="AT1178" i="1" s="1"/>
  <c r="S1195" i="1"/>
  <c r="O1194" i="1"/>
  <c r="O1178" i="1" s="1"/>
  <c r="O1161" i="1" s="1"/>
  <c r="AM1194" i="1"/>
  <c r="BK1194" i="1"/>
  <c r="W1203" i="1"/>
  <c r="AI1203" i="1"/>
  <c r="AU1203" i="1"/>
  <c r="CA1203" i="1"/>
  <c r="CM1203" i="1"/>
  <c r="AH1231" i="1"/>
  <c r="O1258" i="1"/>
  <c r="AC1258" i="1"/>
  <c r="AM1258" i="1"/>
  <c r="BA1258" i="1"/>
  <c r="BK1258" i="1"/>
  <c r="CI1258" i="1"/>
  <c r="W1371" i="1"/>
  <c r="AU1371" i="1"/>
  <c r="O1421" i="1"/>
  <c r="M999" i="1"/>
  <c r="S999" i="1" s="1"/>
  <c r="Y999" i="1" s="1"/>
  <c r="AE999" i="1" s="1"/>
  <c r="AK999" i="1" s="1"/>
  <c r="AQ999" i="1" s="1"/>
  <c r="AW999" i="1" s="1"/>
  <c r="BC999" i="1" s="1"/>
  <c r="BI999" i="1" s="1"/>
  <c r="BO999" i="1" s="1"/>
  <c r="M1001" i="1"/>
  <c r="CN998" i="1"/>
  <c r="CN997" i="1" s="1"/>
  <c r="X1005" i="1"/>
  <c r="AD1005" i="1" s="1"/>
  <c r="AJ1005" i="1" s="1"/>
  <c r="AP1005" i="1" s="1"/>
  <c r="AV1005" i="1" s="1"/>
  <c r="BB1005" i="1" s="1"/>
  <c r="BH1005" i="1" s="1"/>
  <c r="BN1005" i="1" s="1"/>
  <c r="BS1005" i="1" s="1"/>
  <c r="BX1005" i="1" s="1"/>
  <c r="CD1005" i="1" s="1"/>
  <c r="CJ1005" i="1" s="1"/>
  <c r="CP1005" i="1" s="1"/>
  <c r="L1017" i="1"/>
  <c r="Q1016" i="1"/>
  <c r="Q1015" i="1" s="1"/>
  <c r="AG1016" i="1"/>
  <c r="AG1015" i="1" s="1"/>
  <c r="BE1016" i="1"/>
  <c r="BE1015" i="1" s="1"/>
  <c r="CC1016" i="1"/>
  <c r="CC1015" i="1" s="1"/>
  <c r="M1029" i="1"/>
  <c r="S1029" i="1" s="1"/>
  <c r="Y1029" i="1" s="1"/>
  <c r="AE1029" i="1" s="1"/>
  <c r="AK1029" i="1" s="1"/>
  <c r="AQ1029" i="1" s="1"/>
  <c r="AW1029" i="1" s="1"/>
  <c r="BC1029" i="1" s="1"/>
  <c r="BI1029" i="1" s="1"/>
  <c r="BO1029" i="1" s="1"/>
  <c r="N1031" i="1"/>
  <c r="T1031" i="1" s="1"/>
  <c r="Z1031" i="1" s="1"/>
  <c r="AF1031" i="1" s="1"/>
  <c r="AL1031" i="1" s="1"/>
  <c r="AR1031" i="1" s="1"/>
  <c r="AX1031" i="1" s="1"/>
  <c r="BD1031" i="1" s="1"/>
  <c r="BJ1031" i="1" s="1"/>
  <c r="BP1031" i="1" s="1"/>
  <c r="BU1031" i="1" s="1"/>
  <c r="BZ1031" i="1" s="1"/>
  <c r="CF1031" i="1" s="1"/>
  <c r="CL1031" i="1" s="1"/>
  <c r="CR1031" i="1" s="1"/>
  <c r="CH1028" i="1"/>
  <c r="CH1027" i="1" s="1"/>
  <c r="N1035" i="1"/>
  <c r="T1035" i="1" s="1"/>
  <c r="Z1035" i="1" s="1"/>
  <c r="AF1035" i="1" s="1"/>
  <c r="AL1035" i="1" s="1"/>
  <c r="AR1035" i="1" s="1"/>
  <c r="AX1035" i="1" s="1"/>
  <c r="BD1035" i="1" s="1"/>
  <c r="BJ1035" i="1" s="1"/>
  <c r="BP1035" i="1" s="1"/>
  <c r="BU1035" i="1" s="1"/>
  <c r="BZ1035" i="1" s="1"/>
  <c r="CF1035" i="1" s="1"/>
  <c r="CL1035" i="1" s="1"/>
  <c r="CR1035" i="1" s="1"/>
  <c r="O1034" i="1"/>
  <c r="O1033" i="1" s="1"/>
  <c r="R1033" i="1" s="1"/>
  <c r="X1033" i="1" s="1"/>
  <c r="L1039" i="1"/>
  <c r="R1039" i="1" s="1"/>
  <c r="X1039" i="1" s="1"/>
  <c r="AD1039" i="1" s="1"/>
  <c r="AJ1039" i="1" s="1"/>
  <c r="AP1039" i="1" s="1"/>
  <c r="AV1039" i="1" s="1"/>
  <c r="BB1039" i="1" s="1"/>
  <c r="BH1039" i="1" s="1"/>
  <c r="BN1039" i="1" s="1"/>
  <c r="L1040" i="1"/>
  <c r="R1040" i="1" s="1"/>
  <c r="X1040" i="1" s="1"/>
  <c r="AD1040" i="1" s="1"/>
  <c r="AJ1040" i="1" s="1"/>
  <c r="AP1040" i="1" s="1"/>
  <c r="AV1040" i="1" s="1"/>
  <c r="BB1040" i="1" s="1"/>
  <c r="BH1040" i="1" s="1"/>
  <c r="BN1040" i="1" s="1"/>
  <c r="L1041" i="1"/>
  <c r="R1041" i="1" s="1"/>
  <c r="X1041" i="1" s="1"/>
  <c r="AD1041" i="1" s="1"/>
  <c r="AJ1041" i="1" s="1"/>
  <c r="AP1041" i="1" s="1"/>
  <c r="AV1041" i="1" s="1"/>
  <c r="BB1041" i="1" s="1"/>
  <c r="BH1041" i="1" s="1"/>
  <c r="BN1041" i="1" s="1"/>
  <c r="BS1041" i="1" s="1"/>
  <c r="BX1041" i="1" s="1"/>
  <c r="CD1041" i="1" s="1"/>
  <c r="CJ1041" i="1" s="1"/>
  <c r="CP1041" i="1" s="1"/>
  <c r="N1046" i="1"/>
  <c r="T1046" i="1" s="1"/>
  <c r="Z1046" i="1" s="1"/>
  <c r="AF1046" i="1" s="1"/>
  <c r="AL1046" i="1" s="1"/>
  <c r="AR1046" i="1" s="1"/>
  <c r="AX1046" i="1" s="1"/>
  <c r="BD1046" i="1" s="1"/>
  <c r="BJ1046" i="1" s="1"/>
  <c r="BP1046" i="1" s="1"/>
  <c r="BU1046" i="1" s="1"/>
  <c r="BZ1046" i="1" s="1"/>
  <c r="CF1046" i="1" s="1"/>
  <c r="CL1046" i="1" s="1"/>
  <c r="CR1046" i="1" s="1"/>
  <c r="H1045" i="1"/>
  <c r="AD1048" i="1"/>
  <c r="AJ1048" i="1" s="1"/>
  <c r="AP1048" i="1" s="1"/>
  <c r="AV1048" i="1" s="1"/>
  <c r="BB1048" i="1" s="1"/>
  <c r="BH1048" i="1" s="1"/>
  <c r="BN1048" i="1" s="1"/>
  <c r="BS1048" i="1" s="1"/>
  <c r="BX1048" i="1" s="1"/>
  <c r="CD1048" i="1" s="1"/>
  <c r="CJ1048" i="1" s="1"/>
  <c r="CP1048" i="1" s="1"/>
  <c r="AB1045" i="1"/>
  <c r="AB1044" i="1" s="1"/>
  <c r="AZ1045" i="1"/>
  <c r="AZ1044" i="1" s="1"/>
  <c r="R1053" i="1"/>
  <c r="X1053" i="1" s="1"/>
  <c r="AD1053" i="1" s="1"/>
  <c r="AJ1053" i="1" s="1"/>
  <c r="AP1053" i="1" s="1"/>
  <c r="AV1053" i="1" s="1"/>
  <c r="BB1053" i="1" s="1"/>
  <c r="BH1053" i="1" s="1"/>
  <c r="BN1053" i="1" s="1"/>
  <c r="BS1053" i="1" s="1"/>
  <c r="BX1053" i="1" s="1"/>
  <c r="CD1053" i="1" s="1"/>
  <c r="CJ1053" i="1" s="1"/>
  <c r="CP1053" i="1" s="1"/>
  <c r="L1054" i="1"/>
  <c r="R1054" i="1" s="1"/>
  <c r="X1054" i="1" s="1"/>
  <c r="AD1054" i="1" s="1"/>
  <c r="AJ1054" i="1" s="1"/>
  <c r="AP1054" i="1" s="1"/>
  <c r="AV1054" i="1" s="1"/>
  <c r="BB1054" i="1" s="1"/>
  <c r="BH1054" i="1" s="1"/>
  <c r="BN1054" i="1" s="1"/>
  <c r="AG1051" i="1"/>
  <c r="AG1050" i="1" s="1"/>
  <c r="AG1043" i="1" s="1"/>
  <c r="BE1051" i="1"/>
  <c r="BE1050" i="1" s="1"/>
  <c r="BE1043" i="1" s="1"/>
  <c r="CC1051" i="1"/>
  <c r="CC1050" i="1" s="1"/>
  <c r="CC1043" i="1" s="1"/>
  <c r="N1058" i="1"/>
  <c r="T1058" i="1" s="1"/>
  <c r="Z1058" i="1" s="1"/>
  <c r="AF1058" i="1" s="1"/>
  <c r="AL1058" i="1" s="1"/>
  <c r="AR1058" i="1" s="1"/>
  <c r="AX1058" i="1" s="1"/>
  <c r="BD1058" i="1" s="1"/>
  <c r="BJ1058" i="1" s="1"/>
  <c r="BP1058" i="1" s="1"/>
  <c r="BU1058" i="1" s="1"/>
  <c r="BZ1058" i="1" s="1"/>
  <c r="CF1058" i="1" s="1"/>
  <c r="CL1058" i="1" s="1"/>
  <c r="CR1058" i="1" s="1"/>
  <c r="AD1058" i="1"/>
  <c r="AJ1058" i="1" s="1"/>
  <c r="AP1058" i="1" s="1"/>
  <c r="AV1058" i="1" s="1"/>
  <c r="BB1058" i="1" s="1"/>
  <c r="BH1058" i="1" s="1"/>
  <c r="BN1058" i="1" s="1"/>
  <c r="BS1058" i="1" s="1"/>
  <c r="BX1058" i="1" s="1"/>
  <c r="CD1058" i="1" s="1"/>
  <c r="CJ1058" i="1" s="1"/>
  <c r="CP1058" i="1" s="1"/>
  <c r="BT1064" i="1"/>
  <c r="BY1064" i="1" s="1"/>
  <c r="CE1064" i="1" s="1"/>
  <c r="CK1064" i="1" s="1"/>
  <c r="CQ1064" i="1" s="1"/>
  <c r="BZ1067" i="1"/>
  <c r="CF1067" i="1" s="1"/>
  <c r="CL1067" i="1" s="1"/>
  <c r="CR1067" i="1" s="1"/>
  <c r="BS1068" i="1"/>
  <c r="BX1068" i="1" s="1"/>
  <c r="CD1068" i="1" s="1"/>
  <c r="CJ1068" i="1" s="1"/>
  <c r="CP1068" i="1" s="1"/>
  <c r="CH1043" i="1"/>
  <c r="N1070" i="1"/>
  <c r="T1070" i="1" s="1"/>
  <c r="Z1070" i="1" s="1"/>
  <c r="AF1070" i="1" s="1"/>
  <c r="AL1070" i="1" s="1"/>
  <c r="AR1070" i="1" s="1"/>
  <c r="AX1070" i="1" s="1"/>
  <c r="BD1070" i="1" s="1"/>
  <c r="BJ1070" i="1" s="1"/>
  <c r="BP1070" i="1" s="1"/>
  <c r="BU1070" i="1" s="1"/>
  <c r="BZ1070" i="1" s="1"/>
  <c r="CF1070" i="1" s="1"/>
  <c r="CL1070" i="1" s="1"/>
  <c r="CR1070" i="1" s="1"/>
  <c r="N1071" i="1"/>
  <c r="T1071" i="1" s="1"/>
  <c r="Z1071" i="1" s="1"/>
  <c r="AF1071" i="1" s="1"/>
  <c r="AL1071" i="1" s="1"/>
  <c r="AR1071" i="1" s="1"/>
  <c r="AX1071" i="1" s="1"/>
  <c r="BD1071" i="1" s="1"/>
  <c r="BJ1071" i="1" s="1"/>
  <c r="BP1071" i="1" s="1"/>
  <c r="BU1071" i="1" s="1"/>
  <c r="BZ1071" i="1" s="1"/>
  <c r="CF1071" i="1" s="1"/>
  <c r="CL1071" i="1" s="1"/>
  <c r="CR1071" i="1" s="1"/>
  <c r="N1072" i="1"/>
  <c r="T1072" i="1" s="1"/>
  <c r="Z1072" i="1" s="1"/>
  <c r="AF1072" i="1" s="1"/>
  <c r="AL1072" i="1" s="1"/>
  <c r="AR1072" i="1" s="1"/>
  <c r="AX1072" i="1" s="1"/>
  <c r="BD1072" i="1" s="1"/>
  <c r="BJ1072" i="1" s="1"/>
  <c r="BP1072" i="1" s="1"/>
  <c r="BU1072" i="1" s="1"/>
  <c r="BZ1072" i="1" s="1"/>
  <c r="CF1072" i="1" s="1"/>
  <c r="CL1072" i="1" s="1"/>
  <c r="CR1072" i="1" s="1"/>
  <c r="N1073" i="1"/>
  <c r="T1073" i="1" s="1"/>
  <c r="Z1073" i="1" s="1"/>
  <c r="AF1073" i="1" s="1"/>
  <c r="AL1073" i="1" s="1"/>
  <c r="AR1073" i="1" s="1"/>
  <c r="AX1073" i="1" s="1"/>
  <c r="BD1073" i="1" s="1"/>
  <c r="BJ1073" i="1" s="1"/>
  <c r="BP1073" i="1" s="1"/>
  <c r="BU1073" i="1" s="1"/>
  <c r="BZ1073" i="1" s="1"/>
  <c r="CF1073" i="1" s="1"/>
  <c r="CL1073" i="1" s="1"/>
  <c r="CR1073" i="1" s="1"/>
  <c r="AD1073" i="1"/>
  <c r="AJ1073" i="1" s="1"/>
  <c r="AP1073" i="1" s="1"/>
  <c r="AV1073" i="1" s="1"/>
  <c r="BB1073" i="1" s="1"/>
  <c r="BH1073" i="1" s="1"/>
  <c r="BN1073" i="1" s="1"/>
  <c r="BS1078" i="1"/>
  <c r="BX1078" i="1" s="1"/>
  <c r="CD1078" i="1" s="1"/>
  <c r="CJ1078" i="1" s="1"/>
  <c r="CP1078" i="1" s="1"/>
  <c r="N1082" i="1"/>
  <c r="T1082" i="1" s="1"/>
  <c r="Z1082" i="1" s="1"/>
  <c r="AF1082" i="1" s="1"/>
  <c r="AL1082" i="1" s="1"/>
  <c r="AR1082" i="1" s="1"/>
  <c r="AX1082" i="1" s="1"/>
  <c r="BD1082" i="1" s="1"/>
  <c r="BJ1082" i="1" s="1"/>
  <c r="BP1082" i="1" s="1"/>
  <c r="BU1082" i="1" s="1"/>
  <c r="BZ1082" i="1" s="1"/>
  <c r="CF1082" i="1" s="1"/>
  <c r="CL1082" i="1" s="1"/>
  <c r="CR1082" i="1" s="1"/>
  <c r="R1085" i="1"/>
  <c r="X1085" i="1" s="1"/>
  <c r="U1081" i="1"/>
  <c r="AG1076" i="1"/>
  <c r="AG1075" i="1" s="1"/>
  <c r="AS1081" i="1"/>
  <c r="AS1076" i="1" s="1"/>
  <c r="AS1075" i="1" s="1"/>
  <c r="BE1076" i="1"/>
  <c r="BE1075" i="1" s="1"/>
  <c r="BQ1081" i="1"/>
  <c r="CC1076" i="1"/>
  <c r="CC1075" i="1" s="1"/>
  <c r="CO1081" i="1"/>
  <c r="N1086" i="1"/>
  <c r="T1086" i="1" s="1"/>
  <c r="Z1086" i="1" s="1"/>
  <c r="AF1086" i="1" s="1"/>
  <c r="AL1086" i="1" s="1"/>
  <c r="AR1086" i="1" s="1"/>
  <c r="AX1086" i="1" s="1"/>
  <c r="BD1086" i="1" s="1"/>
  <c r="BJ1086" i="1" s="1"/>
  <c r="BP1086" i="1" s="1"/>
  <c r="BU1086" i="1" s="1"/>
  <c r="BZ1086" i="1" s="1"/>
  <c r="CF1086" i="1" s="1"/>
  <c r="CL1086" i="1" s="1"/>
  <c r="CR1086" i="1" s="1"/>
  <c r="AU1076" i="1"/>
  <c r="AU1075" i="1" s="1"/>
  <c r="CM1076" i="1"/>
  <c r="CM1075" i="1" s="1"/>
  <c r="CS1095" i="1"/>
  <c r="CS1076" i="1" s="1"/>
  <c r="CS1075" i="1" s="1"/>
  <c r="BK1103" i="1"/>
  <c r="BK1099" i="1" s="1"/>
  <c r="BK1095" i="1" s="1"/>
  <c r="BN1105" i="1"/>
  <c r="BS1105" i="1" s="1"/>
  <c r="BX1105" i="1" s="1"/>
  <c r="CD1105" i="1" s="1"/>
  <c r="CJ1105" i="1" s="1"/>
  <c r="CP1105" i="1" s="1"/>
  <c r="G1114" i="1"/>
  <c r="G1113" i="1" s="1"/>
  <c r="N1115" i="1"/>
  <c r="T1115" i="1" s="1"/>
  <c r="Z1115" i="1" s="1"/>
  <c r="AF1115" i="1" s="1"/>
  <c r="AL1115" i="1" s="1"/>
  <c r="AR1115" i="1" s="1"/>
  <c r="AX1115" i="1" s="1"/>
  <c r="BD1115" i="1" s="1"/>
  <c r="BJ1115" i="1" s="1"/>
  <c r="BP1115" i="1" s="1"/>
  <c r="BU1115" i="1" s="1"/>
  <c r="BZ1115" i="1" s="1"/>
  <c r="CF1115" i="1" s="1"/>
  <c r="CL1115" i="1" s="1"/>
  <c r="CR1115" i="1" s="1"/>
  <c r="AH1114" i="1"/>
  <c r="AH1113" i="1" s="1"/>
  <c r="BF1114" i="1"/>
  <c r="BF1113" i="1" s="1"/>
  <c r="CN1114" i="1"/>
  <c r="CN1113" i="1" s="1"/>
  <c r="BT1121" i="1"/>
  <c r="BY1121" i="1" s="1"/>
  <c r="CE1121" i="1" s="1"/>
  <c r="CK1121" i="1" s="1"/>
  <c r="CQ1121" i="1" s="1"/>
  <c r="H1124" i="1"/>
  <c r="L1126" i="1"/>
  <c r="R1126" i="1" s="1"/>
  <c r="X1126" i="1" s="1"/>
  <c r="AD1126" i="1" s="1"/>
  <c r="AJ1126" i="1" s="1"/>
  <c r="AP1126" i="1" s="1"/>
  <c r="AV1126" i="1" s="1"/>
  <c r="BB1126" i="1" s="1"/>
  <c r="BH1126" i="1" s="1"/>
  <c r="BN1126" i="1" s="1"/>
  <c r="BS1126" i="1" s="1"/>
  <c r="BX1126" i="1" s="1"/>
  <c r="CD1126" i="1" s="1"/>
  <c r="CJ1126" i="1" s="1"/>
  <c r="CP1126" i="1" s="1"/>
  <c r="CF1134" i="1"/>
  <c r="CL1134" i="1" s="1"/>
  <c r="CR1134" i="1" s="1"/>
  <c r="BT1139" i="1"/>
  <c r="BY1139" i="1" s="1"/>
  <c r="CE1139" i="1" s="1"/>
  <c r="CK1139" i="1" s="1"/>
  <c r="CQ1139" i="1" s="1"/>
  <c r="M1143" i="1"/>
  <c r="S1143" i="1" s="1"/>
  <c r="Y1143" i="1" s="1"/>
  <c r="AE1143" i="1" s="1"/>
  <c r="AK1143" i="1" s="1"/>
  <c r="AQ1143" i="1" s="1"/>
  <c r="AW1143" i="1" s="1"/>
  <c r="BC1143" i="1" s="1"/>
  <c r="BI1143" i="1" s="1"/>
  <c r="BO1143" i="1" s="1"/>
  <c r="AH1136" i="1"/>
  <c r="BF1136" i="1"/>
  <c r="M1144" i="1"/>
  <c r="S1144" i="1" s="1"/>
  <c r="Y1144" i="1" s="1"/>
  <c r="AE1144" i="1" s="1"/>
  <c r="AK1144" i="1" s="1"/>
  <c r="AQ1144" i="1" s="1"/>
  <c r="AW1144" i="1" s="1"/>
  <c r="BC1144" i="1" s="1"/>
  <c r="BI1144" i="1" s="1"/>
  <c r="BO1144" i="1" s="1"/>
  <c r="M1145" i="1"/>
  <c r="S1145" i="1" s="1"/>
  <c r="Y1145" i="1" s="1"/>
  <c r="AE1145" i="1" s="1"/>
  <c r="AK1145" i="1" s="1"/>
  <c r="AQ1145" i="1" s="1"/>
  <c r="AW1145" i="1" s="1"/>
  <c r="BC1145" i="1" s="1"/>
  <c r="BI1145" i="1" s="1"/>
  <c r="BO1145" i="1" s="1"/>
  <c r="M1148" i="1"/>
  <c r="S1148" i="1" s="1"/>
  <c r="Y1148" i="1" s="1"/>
  <c r="AE1148" i="1" s="1"/>
  <c r="AK1148" i="1" s="1"/>
  <c r="AQ1148" i="1" s="1"/>
  <c r="AW1148" i="1" s="1"/>
  <c r="BC1148" i="1" s="1"/>
  <c r="BI1148" i="1" s="1"/>
  <c r="BO1148" i="1" s="1"/>
  <c r="BZ1152" i="1"/>
  <c r="CF1152" i="1" s="1"/>
  <c r="CL1152" i="1" s="1"/>
  <c r="CR1152" i="1" s="1"/>
  <c r="CF1153" i="1"/>
  <c r="CL1153" i="1" s="1"/>
  <c r="CR1153" i="1" s="1"/>
  <c r="N1156" i="1"/>
  <c r="T1156" i="1" s="1"/>
  <c r="Z1156" i="1" s="1"/>
  <c r="AF1156" i="1" s="1"/>
  <c r="AL1156" i="1" s="1"/>
  <c r="AR1156" i="1" s="1"/>
  <c r="AX1156" i="1" s="1"/>
  <c r="BD1156" i="1" s="1"/>
  <c r="BJ1156" i="1" s="1"/>
  <c r="BP1156" i="1" s="1"/>
  <c r="BU1156" i="1" s="1"/>
  <c r="BZ1156" i="1" s="1"/>
  <c r="CF1156" i="1" s="1"/>
  <c r="CL1156" i="1" s="1"/>
  <c r="CR1156" i="1" s="1"/>
  <c r="M1157" i="1"/>
  <c r="S1157" i="1" s="1"/>
  <c r="Y1157" i="1" s="1"/>
  <c r="AE1157" i="1" s="1"/>
  <c r="AK1157" i="1" s="1"/>
  <c r="AQ1157" i="1" s="1"/>
  <c r="AW1157" i="1" s="1"/>
  <c r="BC1157" i="1" s="1"/>
  <c r="BI1157" i="1" s="1"/>
  <c r="BO1157" i="1" s="1"/>
  <c r="BT1157" i="1" s="1"/>
  <c r="BY1157" i="1" s="1"/>
  <c r="CE1157" i="1" s="1"/>
  <c r="CK1157" i="1" s="1"/>
  <c r="CQ1157" i="1" s="1"/>
  <c r="M1158" i="1"/>
  <c r="S1158" i="1" s="1"/>
  <c r="Y1158" i="1" s="1"/>
  <c r="AE1158" i="1" s="1"/>
  <c r="AK1158" i="1" s="1"/>
  <c r="AQ1158" i="1" s="1"/>
  <c r="AW1158" i="1" s="1"/>
  <c r="BC1158" i="1" s="1"/>
  <c r="BI1158" i="1" s="1"/>
  <c r="BO1158" i="1" s="1"/>
  <c r="BT1158" i="1" s="1"/>
  <c r="BY1158" i="1" s="1"/>
  <c r="CE1158" i="1" s="1"/>
  <c r="CK1158" i="1" s="1"/>
  <c r="CQ1158" i="1" s="1"/>
  <c r="N1170" i="1"/>
  <c r="T1170" i="1" s="1"/>
  <c r="Z1170" i="1" s="1"/>
  <c r="AF1170" i="1" s="1"/>
  <c r="AL1170" i="1" s="1"/>
  <c r="AR1170" i="1" s="1"/>
  <c r="AX1170" i="1" s="1"/>
  <c r="BD1170" i="1" s="1"/>
  <c r="BJ1170" i="1" s="1"/>
  <c r="BP1170" i="1" s="1"/>
  <c r="BU1170" i="1" s="1"/>
  <c r="BZ1170" i="1" s="1"/>
  <c r="CF1170" i="1" s="1"/>
  <c r="CL1170" i="1" s="1"/>
  <c r="CR1170" i="1" s="1"/>
  <c r="N1171" i="1"/>
  <c r="T1171" i="1" s="1"/>
  <c r="Z1171" i="1" s="1"/>
  <c r="AF1171" i="1" s="1"/>
  <c r="AL1171" i="1" s="1"/>
  <c r="AR1171" i="1" s="1"/>
  <c r="AX1171" i="1" s="1"/>
  <c r="BD1171" i="1" s="1"/>
  <c r="BJ1171" i="1" s="1"/>
  <c r="BP1171" i="1" s="1"/>
  <c r="BU1171" i="1" s="1"/>
  <c r="BZ1171" i="1" s="1"/>
  <c r="CF1171" i="1" s="1"/>
  <c r="CL1171" i="1" s="1"/>
  <c r="CR1171" i="1" s="1"/>
  <c r="N1172" i="1"/>
  <c r="T1172" i="1" s="1"/>
  <c r="Z1172" i="1" s="1"/>
  <c r="AF1172" i="1" s="1"/>
  <c r="AL1172" i="1" s="1"/>
  <c r="AR1172" i="1" s="1"/>
  <c r="AX1172" i="1" s="1"/>
  <c r="BD1172" i="1" s="1"/>
  <c r="BJ1172" i="1" s="1"/>
  <c r="BP1172" i="1" s="1"/>
  <c r="BU1172" i="1" s="1"/>
  <c r="BZ1172" i="1" s="1"/>
  <c r="CF1172" i="1" s="1"/>
  <c r="CL1172" i="1" s="1"/>
  <c r="CR1172" i="1" s="1"/>
  <c r="AD1172" i="1"/>
  <c r="AJ1172" i="1" s="1"/>
  <c r="AP1172" i="1" s="1"/>
  <c r="AV1172" i="1" s="1"/>
  <c r="BB1172" i="1" s="1"/>
  <c r="BH1172" i="1" s="1"/>
  <c r="BN1172" i="1" s="1"/>
  <c r="BS1172" i="1" s="1"/>
  <c r="BX1172" i="1" s="1"/>
  <c r="CD1172" i="1" s="1"/>
  <c r="CJ1172" i="1" s="1"/>
  <c r="CP1172" i="1" s="1"/>
  <c r="H1174" i="1"/>
  <c r="N1174" i="1" s="1"/>
  <c r="T1174" i="1" s="1"/>
  <c r="Z1174" i="1" s="1"/>
  <c r="AF1174" i="1" s="1"/>
  <c r="AL1174" i="1" s="1"/>
  <c r="AR1174" i="1" s="1"/>
  <c r="AX1174" i="1" s="1"/>
  <c r="BD1174" i="1" s="1"/>
  <c r="BJ1174" i="1" s="1"/>
  <c r="BP1174" i="1" s="1"/>
  <c r="BU1174" i="1" s="1"/>
  <c r="BZ1174" i="1" s="1"/>
  <c r="CF1174" i="1" s="1"/>
  <c r="CL1174" i="1" s="1"/>
  <c r="CR1174" i="1" s="1"/>
  <c r="L1176" i="1"/>
  <c r="R1176" i="1" s="1"/>
  <c r="X1176" i="1" s="1"/>
  <c r="AD1176" i="1" s="1"/>
  <c r="AJ1176" i="1" s="1"/>
  <c r="AP1176" i="1" s="1"/>
  <c r="AV1176" i="1" s="1"/>
  <c r="BB1176" i="1" s="1"/>
  <c r="BH1176" i="1" s="1"/>
  <c r="BN1176" i="1" s="1"/>
  <c r="Y1176" i="1"/>
  <c r="AE1176" i="1" s="1"/>
  <c r="AK1176" i="1" s="1"/>
  <c r="AQ1176" i="1" s="1"/>
  <c r="AW1176" i="1" s="1"/>
  <c r="BC1176" i="1" s="1"/>
  <c r="BI1176" i="1" s="1"/>
  <c r="BO1176" i="1" s="1"/>
  <c r="Q1180" i="1"/>
  <c r="Q1179" i="1" s="1"/>
  <c r="AO1180" i="1"/>
  <c r="AO1179" i="1" s="1"/>
  <c r="BM1180" i="1"/>
  <c r="BM1179" i="1" s="1"/>
  <c r="I1180" i="1"/>
  <c r="I1179" i="1" s="1"/>
  <c r="AG1180" i="1"/>
  <c r="AG1179" i="1" s="1"/>
  <c r="BE1180" i="1"/>
  <c r="BE1179" i="1" s="1"/>
  <c r="CM1180" i="1"/>
  <c r="CM1179" i="1" s="1"/>
  <c r="AH1180" i="1"/>
  <c r="AH1179" i="1" s="1"/>
  <c r="AH1178" i="1" s="1"/>
  <c r="BR1180" i="1"/>
  <c r="AV1185" i="1"/>
  <c r="BB1185" i="1" s="1"/>
  <c r="BH1185" i="1" s="1"/>
  <c r="BN1185" i="1" s="1"/>
  <c r="BS1185" i="1" s="1"/>
  <c r="BX1185" i="1" s="1"/>
  <c r="CD1185" i="1" s="1"/>
  <c r="CJ1185" i="1" s="1"/>
  <c r="CP1185" i="1" s="1"/>
  <c r="CB1180" i="1"/>
  <c r="CB1179" i="1" s="1"/>
  <c r="CB1178" i="1" s="1"/>
  <c r="M1187" i="1"/>
  <c r="S1187" i="1" s="1"/>
  <c r="N1188" i="1"/>
  <c r="T1188" i="1" s="1"/>
  <c r="Z1188" i="1" s="1"/>
  <c r="AF1188" i="1" s="1"/>
  <c r="AL1188" i="1" s="1"/>
  <c r="AR1188" i="1" s="1"/>
  <c r="AX1188" i="1" s="1"/>
  <c r="BD1188" i="1" s="1"/>
  <c r="BJ1188" i="1" s="1"/>
  <c r="BP1188" i="1" s="1"/>
  <c r="BU1188" i="1" s="1"/>
  <c r="BZ1188" i="1" s="1"/>
  <c r="CF1188" i="1" s="1"/>
  <c r="CL1188" i="1" s="1"/>
  <c r="CR1188" i="1" s="1"/>
  <c r="AY1191" i="1"/>
  <c r="I1194" i="1"/>
  <c r="AG1194" i="1"/>
  <c r="BE1194" i="1"/>
  <c r="BQ1200" i="1"/>
  <c r="CO1194" i="1"/>
  <c r="AC1194" i="1"/>
  <c r="AC1178" i="1" s="1"/>
  <c r="AC1161" i="1" s="1"/>
  <c r="BA1194" i="1"/>
  <c r="H1205" i="1"/>
  <c r="I1210" i="1"/>
  <c r="AS1203" i="1"/>
  <c r="AG1203" i="1"/>
  <c r="BM1203" i="1"/>
  <c r="CC1203" i="1"/>
  <c r="CB1203" i="1"/>
  <c r="H1219" i="1"/>
  <c r="N1219" i="1" s="1"/>
  <c r="T1219" i="1" s="1"/>
  <c r="Z1219" i="1" s="1"/>
  <c r="AF1219" i="1" s="1"/>
  <c r="AL1219" i="1" s="1"/>
  <c r="AR1219" i="1" s="1"/>
  <c r="AX1219" i="1" s="1"/>
  <c r="BD1219" i="1" s="1"/>
  <c r="BJ1219" i="1" s="1"/>
  <c r="BP1219" i="1" s="1"/>
  <c r="BU1219" i="1" s="1"/>
  <c r="BZ1219" i="1" s="1"/>
  <c r="CF1219" i="1" s="1"/>
  <c r="CL1219" i="1" s="1"/>
  <c r="CR1219" i="1" s="1"/>
  <c r="AH1214" i="1"/>
  <c r="BF1214" i="1"/>
  <c r="N1226" i="1"/>
  <c r="M1226" i="1"/>
  <c r="S1226" i="1" s="1"/>
  <c r="Y1226" i="1" s="1"/>
  <c r="AE1226" i="1" s="1"/>
  <c r="AK1226" i="1" s="1"/>
  <c r="AQ1226" i="1" s="1"/>
  <c r="AW1226" i="1" s="1"/>
  <c r="BC1226" i="1" s="1"/>
  <c r="BI1226" i="1" s="1"/>
  <c r="BO1226" i="1" s="1"/>
  <c r="BT1226" i="1" s="1"/>
  <c r="BY1226" i="1" s="1"/>
  <c r="CE1226" i="1" s="1"/>
  <c r="CK1226" i="1" s="1"/>
  <c r="CQ1226" i="1" s="1"/>
  <c r="N1227" i="1"/>
  <c r="BL1231" i="1"/>
  <c r="N1234" i="1"/>
  <c r="T1234" i="1" s="1"/>
  <c r="Z1234" i="1" s="1"/>
  <c r="AF1234" i="1" s="1"/>
  <c r="AL1234" i="1" s="1"/>
  <c r="AR1234" i="1" s="1"/>
  <c r="AX1234" i="1" s="1"/>
  <c r="BD1234" i="1" s="1"/>
  <c r="BJ1234" i="1" s="1"/>
  <c r="BP1234" i="1" s="1"/>
  <c r="BU1234" i="1" s="1"/>
  <c r="BZ1234" i="1" s="1"/>
  <c r="CF1234" i="1" s="1"/>
  <c r="CL1234" i="1" s="1"/>
  <c r="CR1234" i="1" s="1"/>
  <c r="R1234" i="1"/>
  <c r="X1234" i="1" s="1"/>
  <c r="AD1234" i="1" s="1"/>
  <c r="AJ1234" i="1" s="1"/>
  <c r="AP1234" i="1" s="1"/>
  <c r="AV1234" i="1" s="1"/>
  <c r="BB1234" i="1" s="1"/>
  <c r="BH1234" i="1" s="1"/>
  <c r="BN1234" i="1" s="1"/>
  <c r="BS1234" i="1" s="1"/>
  <c r="BX1234" i="1" s="1"/>
  <c r="CD1234" i="1" s="1"/>
  <c r="CJ1234" i="1" s="1"/>
  <c r="CP1234" i="1" s="1"/>
  <c r="CB1231" i="1"/>
  <c r="I1237" i="1"/>
  <c r="I1236" i="1" s="1"/>
  <c r="W1231" i="1"/>
  <c r="AG1231" i="1"/>
  <c r="AU1231" i="1"/>
  <c r="BE1231" i="1"/>
  <c r="CC1231" i="1"/>
  <c r="CM1231" i="1"/>
  <c r="N1245" i="1"/>
  <c r="T1245" i="1" s="1"/>
  <c r="Z1245" i="1" s="1"/>
  <c r="AF1245" i="1" s="1"/>
  <c r="AL1245" i="1" s="1"/>
  <c r="AR1245" i="1" s="1"/>
  <c r="AX1245" i="1" s="1"/>
  <c r="BD1245" i="1" s="1"/>
  <c r="BJ1245" i="1" s="1"/>
  <c r="BP1245" i="1" s="1"/>
  <c r="BU1245" i="1" s="1"/>
  <c r="BZ1245" i="1" s="1"/>
  <c r="CF1245" i="1" s="1"/>
  <c r="CL1245" i="1" s="1"/>
  <c r="CR1245" i="1" s="1"/>
  <c r="AD1245" i="1"/>
  <c r="AJ1245" i="1" s="1"/>
  <c r="AP1245" i="1" s="1"/>
  <c r="AV1245" i="1" s="1"/>
  <c r="BB1245" i="1" s="1"/>
  <c r="BH1245" i="1" s="1"/>
  <c r="BN1245" i="1" s="1"/>
  <c r="BS1245" i="1" s="1"/>
  <c r="BX1245" i="1" s="1"/>
  <c r="CD1245" i="1" s="1"/>
  <c r="CJ1245" i="1" s="1"/>
  <c r="CP1245" i="1" s="1"/>
  <c r="N1246" i="1"/>
  <c r="T1246" i="1" s="1"/>
  <c r="Z1246" i="1" s="1"/>
  <c r="AF1246" i="1" s="1"/>
  <c r="AL1246" i="1" s="1"/>
  <c r="AR1246" i="1" s="1"/>
  <c r="AX1246" i="1" s="1"/>
  <c r="BD1246" i="1" s="1"/>
  <c r="BJ1246" i="1" s="1"/>
  <c r="BP1246" i="1" s="1"/>
  <c r="BU1246" i="1" s="1"/>
  <c r="BZ1246" i="1" s="1"/>
  <c r="CF1246" i="1" s="1"/>
  <c r="CL1246" i="1" s="1"/>
  <c r="CR1246" i="1" s="1"/>
  <c r="AD1246" i="1"/>
  <c r="AJ1246" i="1" s="1"/>
  <c r="AP1246" i="1" s="1"/>
  <c r="AV1246" i="1" s="1"/>
  <c r="BB1246" i="1" s="1"/>
  <c r="BH1246" i="1" s="1"/>
  <c r="BN1246" i="1" s="1"/>
  <c r="BS1246" i="1" s="1"/>
  <c r="BX1246" i="1" s="1"/>
  <c r="CD1246" i="1" s="1"/>
  <c r="CJ1246" i="1" s="1"/>
  <c r="CP1246" i="1" s="1"/>
  <c r="N1247" i="1"/>
  <c r="T1247" i="1" s="1"/>
  <c r="Z1247" i="1" s="1"/>
  <c r="AF1247" i="1" s="1"/>
  <c r="AL1247" i="1" s="1"/>
  <c r="AR1247" i="1" s="1"/>
  <c r="AX1247" i="1" s="1"/>
  <c r="BD1247" i="1" s="1"/>
  <c r="BJ1247" i="1" s="1"/>
  <c r="BP1247" i="1" s="1"/>
  <c r="BU1247" i="1" s="1"/>
  <c r="BZ1247" i="1" s="1"/>
  <c r="CF1247" i="1" s="1"/>
  <c r="CL1247" i="1" s="1"/>
  <c r="CR1247" i="1" s="1"/>
  <c r="AD1247" i="1"/>
  <c r="AJ1247" i="1" s="1"/>
  <c r="AP1247" i="1" s="1"/>
  <c r="AV1247" i="1" s="1"/>
  <c r="BB1247" i="1" s="1"/>
  <c r="BH1247" i="1" s="1"/>
  <c r="BN1247" i="1" s="1"/>
  <c r="BS1247" i="1" s="1"/>
  <c r="BX1247" i="1" s="1"/>
  <c r="CD1247" i="1" s="1"/>
  <c r="CJ1247" i="1" s="1"/>
  <c r="CP1247" i="1" s="1"/>
  <c r="L1251" i="1"/>
  <c r="R1251" i="1" s="1"/>
  <c r="X1251" i="1" s="1"/>
  <c r="AD1251" i="1" s="1"/>
  <c r="AJ1251" i="1" s="1"/>
  <c r="AP1251" i="1" s="1"/>
  <c r="AV1251" i="1" s="1"/>
  <c r="BB1251" i="1" s="1"/>
  <c r="BH1251" i="1" s="1"/>
  <c r="BN1251" i="1" s="1"/>
  <c r="BS1251" i="1" s="1"/>
  <c r="BX1251" i="1" s="1"/>
  <c r="CD1251" i="1" s="1"/>
  <c r="CJ1251" i="1" s="1"/>
  <c r="CP1251" i="1" s="1"/>
  <c r="L1253" i="1"/>
  <c r="R1253" i="1" s="1"/>
  <c r="X1253" i="1" s="1"/>
  <c r="AD1253" i="1" s="1"/>
  <c r="AJ1253" i="1" s="1"/>
  <c r="AP1253" i="1" s="1"/>
  <c r="AV1253" i="1" s="1"/>
  <c r="BB1253" i="1" s="1"/>
  <c r="BH1253" i="1" s="1"/>
  <c r="BN1253" i="1" s="1"/>
  <c r="L1254" i="1"/>
  <c r="R1254" i="1" s="1"/>
  <c r="X1254" i="1" s="1"/>
  <c r="AD1254" i="1" s="1"/>
  <c r="AJ1254" i="1" s="1"/>
  <c r="AP1254" i="1" s="1"/>
  <c r="AV1254" i="1" s="1"/>
  <c r="BB1254" i="1" s="1"/>
  <c r="BH1254" i="1" s="1"/>
  <c r="BN1254" i="1" s="1"/>
  <c r="L1255" i="1"/>
  <c r="R1255" i="1" s="1"/>
  <c r="X1255" i="1" s="1"/>
  <c r="AD1255" i="1" s="1"/>
  <c r="AJ1255" i="1" s="1"/>
  <c r="AP1255" i="1" s="1"/>
  <c r="AV1255" i="1" s="1"/>
  <c r="BB1255" i="1" s="1"/>
  <c r="BH1255" i="1" s="1"/>
  <c r="BN1255" i="1" s="1"/>
  <c r="Y1255" i="1"/>
  <c r="AE1255" i="1" s="1"/>
  <c r="AK1255" i="1" s="1"/>
  <c r="AQ1255" i="1" s="1"/>
  <c r="AW1255" i="1" s="1"/>
  <c r="BC1255" i="1" s="1"/>
  <c r="BI1255" i="1" s="1"/>
  <c r="BO1255" i="1" s="1"/>
  <c r="L1256" i="1"/>
  <c r="R1256" i="1" s="1"/>
  <c r="X1256" i="1" s="1"/>
  <c r="AD1256" i="1" s="1"/>
  <c r="AJ1256" i="1" s="1"/>
  <c r="AP1256" i="1" s="1"/>
  <c r="AV1256" i="1" s="1"/>
  <c r="BB1256" i="1" s="1"/>
  <c r="BH1256" i="1" s="1"/>
  <c r="BN1256" i="1" s="1"/>
  <c r="Y1256" i="1"/>
  <c r="AE1256" i="1" s="1"/>
  <c r="AK1256" i="1" s="1"/>
  <c r="AQ1256" i="1" s="1"/>
  <c r="AW1256" i="1" s="1"/>
  <c r="BC1256" i="1" s="1"/>
  <c r="BI1256" i="1" s="1"/>
  <c r="BO1256" i="1" s="1"/>
  <c r="F1267" i="1"/>
  <c r="L1267" i="1" s="1"/>
  <c r="R1267" i="1" s="1"/>
  <c r="X1267" i="1" s="1"/>
  <c r="AD1267" i="1" s="1"/>
  <c r="AJ1267" i="1" s="1"/>
  <c r="AP1267" i="1" s="1"/>
  <c r="AV1267" i="1" s="1"/>
  <c r="BB1267" i="1" s="1"/>
  <c r="BH1267" i="1" s="1"/>
  <c r="BN1267" i="1" s="1"/>
  <c r="BS1267" i="1" s="1"/>
  <c r="BX1267" i="1" s="1"/>
  <c r="CD1267" i="1" s="1"/>
  <c r="CJ1267" i="1" s="1"/>
  <c r="CP1267" i="1" s="1"/>
  <c r="G1268" i="1"/>
  <c r="K1268" i="1"/>
  <c r="BT1269" i="1"/>
  <c r="BY1269" i="1" s="1"/>
  <c r="CE1269" i="1" s="1"/>
  <c r="CK1269" i="1" s="1"/>
  <c r="CQ1269" i="1" s="1"/>
  <c r="N1275" i="1"/>
  <c r="T1275" i="1" s="1"/>
  <c r="Z1275" i="1" s="1"/>
  <c r="AF1275" i="1" s="1"/>
  <c r="AL1275" i="1" s="1"/>
  <c r="AR1275" i="1" s="1"/>
  <c r="AX1275" i="1" s="1"/>
  <c r="BD1275" i="1" s="1"/>
  <c r="BJ1275" i="1" s="1"/>
  <c r="BP1275" i="1" s="1"/>
  <c r="BU1275" i="1" s="1"/>
  <c r="BZ1275" i="1" s="1"/>
  <c r="CF1275" i="1" s="1"/>
  <c r="CL1275" i="1" s="1"/>
  <c r="CR1275" i="1" s="1"/>
  <c r="N1276" i="1"/>
  <c r="T1276" i="1" s="1"/>
  <c r="Z1276" i="1" s="1"/>
  <c r="AF1276" i="1" s="1"/>
  <c r="AL1276" i="1" s="1"/>
  <c r="AR1276" i="1" s="1"/>
  <c r="AX1276" i="1" s="1"/>
  <c r="BD1276" i="1" s="1"/>
  <c r="BJ1276" i="1" s="1"/>
  <c r="BP1276" i="1" s="1"/>
  <c r="BU1276" i="1" s="1"/>
  <c r="BZ1276" i="1" s="1"/>
  <c r="CF1276" i="1" s="1"/>
  <c r="CL1276" i="1" s="1"/>
  <c r="CR1276" i="1" s="1"/>
  <c r="N1277" i="1"/>
  <c r="T1277" i="1" s="1"/>
  <c r="Z1277" i="1" s="1"/>
  <c r="AF1277" i="1" s="1"/>
  <c r="AL1277" i="1" s="1"/>
  <c r="AR1277" i="1" s="1"/>
  <c r="AX1277" i="1" s="1"/>
  <c r="BD1277" i="1" s="1"/>
  <c r="BJ1277" i="1" s="1"/>
  <c r="BP1277" i="1" s="1"/>
  <c r="BU1277" i="1" s="1"/>
  <c r="BZ1277" i="1" s="1"/>
  <c r="CF1277" i="1" s="1"/>
  <c r="CL1277" i="1" s="1"/>
  <c r="CR1277" i="1" s="1"/>
  <c r="M1279" i="1"/>
  <c r="S1279" i="1" s="1"/>
  <c r="Y1279" i="1" s="1"/>
  <c r="AE1279" i="1" s="1"/>
  <c r="AK1279" i="1" s="1"/>
  <c r="AQ1279" i="1" s="1"/>
  <c r="AW1279" i="1" s="1"/>
  <c r="BC1279" i="1" s="1"/>
  <c r="BI1279" i="1" s="1"/>
  <c r="BO1279" i="1" s="1"/>
  <c r="BT1279" i="1" s="1"/>
  <c r="BY1279" i="1" s="1"/>
  <c r="CE1279" i="1" s="1"/>
  <c r="CK1279" i="1" s="1"/>
  <c r="CQ1279" i="1" s="1"/>
  <c r="AH1258" i="1"/>
  <c r="BF1258" i="1"/>
  <c r="BF1230" i="1" s="1"/>
  <c r="CN1258" i="1"/>
  <c r="M1280" i="1"/>
  <c r="S1280" i="1" s="1"/>
  <c r="Y1280" i="1" s="1"/>
  <c r="AE1280" i="1" s="1"/>
  <c r="AK1280" i="1" s="1"/>
  <c r="AQ1280" i="1" s="1"/>
  <c r="AW1280" i="1" s="1"/>
  <c r="BC1280" i="1" s="1"/>
  <c r="BI1280" i="1" s="1"/>
  <c r="BO1280" i="1" s="1"/>
  <c r="BT1280" i="1" s="1"/>
  <c r="BY1280" i="1" s="1"/>
  <c r="CE1280" i="1" s="1"/>
  <c r="CK1280" i="1" s="1"/>
  <c r="CQ1280" i="1" s="1"/>
  <c r="M1281" i="1"/>
  <c r="S1281" i="1" s="1"/>
  <c r="Y1281" i="1" s="1"/>
  <c r="AE1281" i="1" s="1"/>
  <c r="AK1281" i="1" s="1"/>
  <c r="AQ1281" i="1" s="1"/>
  <c r="AW1281" i="1" s="1"/>
  <c r="BC1281" i="1" s="1"/>
  <c r="BI1281" i="1" s="1"/>
  <c r="BO1281" i="1" s="1"/>
  <c r="BT1281" i="1" s="1"/>
  <c r="BY1281" i="1" s="1"/>
  <c r="CE1281" i="1" s="1"/>
  <c r="CK1281" i="1" s="1"/>
  <c r="CQ1281" i="1" s="1"/>
  <c r="G1283" i="1"/>
  <c r="M1283" i="1" s="1"/>
  <c r="S1283" i="1" s="1"/>
  <c r="Y1283" i="1" s="1"/>
  <c r="AE1283" i="1" s="1"/>
  <c r="AK1283" i="1" s="1"/>
  <c r="AQ1283" i="1" s="1"/>
  <c r="AW1283" i="1" s="1"/>
  <c r="BC1283" i="1" s="1"/>
  <c r="BI1283" i="1" s="1"/>
  <c r="BO1283" i="1" s="1"/>
  <c r="BT1283" i="1" s="1"/>
  <c r="BY1283" i="1" s="1"/>
  <c r="CE1283" i="1" s="1"/>
  <c r="CK1283" i="1" s="1"/>
  <c r="CQ1283" i="1" s="1"/>
  <c r="L1292" i="1"/>
  <c r="R1292" i="1" s="1"/>
  <c r="X1292" i="1" s="1"/>
  <c r="AD1292" i="1" s="1"/>
  <c r="AJ1292" i="1" s="1"/>
  <c r="AP1292" i="1" s="1"/>
  <c r="AV1292" i="1" s="1"/>
  <c r="BB1292" i="1" s="1"/>
  <c r="BH1292" i="1" s="1"/>
  <c r="BN1292" i="1" s="1"/>
  <c r="Y1292" i="1"/>
  <c r="AE1292" i="1" s="1"/>
  <c r="AK1292" i="1" s="1"/>
  <c r="AQ1292" i="1" s="1"/>
  <c r="AW1292" i="1" s="1"/>
  <c r="BC1292" i="1" s="1"/>
  <c r="BI1292" i="1" s="1"/>
  <c r="BO1292" i="1" s="1"/>
  <c r="L1293" i="1"/>
  <c r="R1293" i="1" s="1"/>
  <c r="X1293" i="1" s="1"/>
  <c r="AD1293" i="1" s="1"/>
  <c r="AJ1293" i="1" s="1"/>
  <c r="AP1293" i="1" s="1"/>
  <c r="AV1293" i="1" s="1"/>
  <c r="BB1293" i="1" s="1"/>
  <c r="BH1293" i="1" s="1"/>
  <c r="BN1293" i="1" s="1"/>
  <c r="Y1293" i="1"/>
  <c r="AE1293" i="1" s="1"/>
  <c r="AK1293" i="1" s="1"/>
  <c r="AQ1293" i="1" s="1"/>
  <c r="AW1293" i="1" s="1"/>
  <c r="BC1293" i="1" s="1"/>
  <c r="BI1293" i="1" s="1"/>
  <c r="BO1293" i="1" s="1"/>
  <c r="L1294" i="1"/>
  <c r="R1294" i="1" s="1"/>
  <c r="X1294" i="1" s="1"/>
  <c r="AD1294" i="1" s="1"/>
  <c r="AJ1294" i="1" s="1"/>
  <c r="AP1294" i="1" s="1"/>
  <c r="AV1294" i="1" s="1"/>
  <c r="BB1294" i="1" s="1"/>
  <c r="BH1294" i="1" s="1"/>
  <c r="BN1294" i="1" s="1"/>
  <c r="Y1294" i="1"/>
  <c r="AE1294" i="1" s="1"/>
  <c r="AK1294" i="1" s="1"/>
  <c r="AQ1294" i="1" s="1"/>
  <c r="AW1294" i="1" s="1"/>
  <c r="BC1294" i="1" s="1"/>
  <c r="BI1294" i="1" s="1"/>
  <c r="BO1294" i="1" s="1"/>
  <c r="O1297" i="1"/>
  <c r="R1297" i="1" s="1"/>
  <c r="X1297" i="1" s="1"/>
  <c r="AD1297" i="1" s="1"/>
  <c r="AJ1297" i="1" s="1"/>
  <c r="AP1297" i="1" s="1"/>
  <c r="AV1297" i="1" s="1"/>
  <c r="BB1297" i="1" s="1"/>
  <c r="BH1297" i="1" s="1"/>
  <c r="BN1297" i="1" s="1"/>
  <c r="BS1297" i="1" s="1"/>
  <c r="BX1297" i="1" s="1"/>
  <c r="CD1297" i="1" s="1"/>
  <c r="CJ1297" i="1" s="1"/>
  <c r="CP1297" i="1" s="1"/>
  <c r="AM1291" i="1"/>
  <c r="BK1291" i="1"/>
  <c r="AQ1298" i="1"/>
  <c r="AW1298" i="1" s="1"/>
  <c r="BC1298" i="1" s="1"/>
  <c r="BI1298" i="1" s="1"/>
  <c r="BO1298" i="1" s="1"/>
  <c r="BT1298" i="1" s="1"/>
  <c r="BY1298" i="1" s="1"/>
  <c r="CE1298" i="1" s="1"/>
  <c r="CK1298" i="1" s="1"/>
  <c r="CQ1298" i="1" s="1"/>
  <c r="L1301" i="1"/>
  <c r="R1301" i="1" s="1"/>
  <c r="X1301" i="1" s="1"/>
  <c r="AD1301" i="1" s="1"/>
  <c r="AJ1301" i="1" s="1"/>
  <c r="AP1301" i="1" s="1"/>
  <c r="AV1301" i="1" s="1"/>
  <c r="BB1301" i="1" s="1"/>
  <c r="BH1301" i="1" s="1"/>
  <c r="BN1301" i="1" s="1"/>
  <c r="L1302" i="1"/>
  <c r="R1302" i="1" s="1"/>
  <c r="X1302" i="1" s="1"/>
  <c r="AD1302" i="1" s="1"/>
  <c r="AJ1302" i="1" s="1"/>
  <c r="AP1302" i="1" s="1"/>
  <c r="AV1302" i="1" s="1"/>
  <c r="BB1302" i="1" s="1"/>
  <c r="BH1302" i="1" s="1"/>
  <c r="BN1302" i="1" s="1"/>
  <c r="BS1302" i="1" s="1"/>
  <c r="BX1302" i="1" s="1"/>
  <c r="CD1302" i="1" s="1"/>
  <c r="CJ1302" i="1" s="1"/>
  <c r="CP1302" i="1" s="1"/>
  <c r="L1303" i="1"/>
  <c r="R1303" i="1" s="1"/>
  <c r="X1303" i="1" s="1"/>
  <c r="AD1303" i="1" s="1"/>
  <c r="AJ1303" i="1" s="1"/>
  <c r="AP1303" i="1" s="1"/>
  <c r="AV1303" i="1" s="1"/>
  <c r="BB1303" i="1" s="1"/>
  <c r="BH1303" i="1" s="1"/>
  <c r="BN1303" i="1" s="1"/>
  <c r="Y1303" i="1"/>
  <c r="AE1303" i="1" s="1"/>
  <c r="AK1303" i="1" s="1"/>
  <c r="AQ1303" i="1" s="1"/>
  <c r="AW1303" i="1" s="1"/>
  <c r="BC1303" i="1" s="1"/>
  <c r="BI1303" i="1" s="1"/>
  <c r="BO1303" i="1" s="1"/>
  <c r="W1300" i="1"/>
  <c r="AG1300" i="1"/>
  <c r="AU1300" i="1"/>
  <c r="BE1300" i="1"/>
  <c r="CC1300" i="1"/>
  <c r="CM1300" i="1"/>
  <c r="F1316" i="1"/>
  <c r="G1317" i="1"/>
  <c r="N1320" i="1"/>
  <c r="T1320" i="1" s="1"/>
  <c r="Z1320" i="1" s="1"/>
  <c r="AF1320" i="1" s="1"/>
  <c r="AL1320" i="1" s="1"/>
  <c r="AR1320" i="1" s="1"/>
  <c r="AX1320" i="1" s="1"/>
  <c r="BD1320" i="1" s="1"/>
  <c r="BJ1320" i="1" s="1"/>
  <c r="BP1320" i="1" s="1"/>
  <c r="BU1320" i="1" s="1"/>
  <c r="BZ1320" i="1" s="1"/>
  <c r="CF1320" i="1" s="1"/>
  <c r="CL1320" i="1" s="1"/>
  <c r="CR1320" i="1" s="1"/>
  <c r="N1321" i="1"/>
  <c r="T1321" i="1" s="1"/>
  <c r="Z1321" i="1" s="1"/>
  <c r="AF1321" i="1" s="1"/>
  <c r="AL1321" i="1" s="1"/>
  <c r="AR1321" i="1" s="1"/>
  <c r="AX1321" i="1" s="1"/>
  <c r="BD1321" i="1" s="1"/>
  <c r="BJ1321" i="1" s="1"/>
  <c r="BP1321" i="1" s="1"/>
  <c r="BU1321" i="1" s="1"/>
  <c r="BZ1321" i="1" s="1"/>
  <c r="CF1321" i="1" s="1"/>
  <c r="CL1321" i="1" s="1"/>
  <c r="CR1321" i="1" s="1"/>
  <c r="S1332" i="1"/>
  <c r="Y1332" i="1" s="1"/>
  <c r="AE1332" i="1" s="1"/>
  <c r="AK1332" i="1" s="1"/>
  <c r="AQ1332" i="1" s="1"/>
  <c r="AW1332" i="1" s="1"/>
  <c r="BC1332" i="1" s="1"/>
  <c r="BI1332" i="1" s="1"/>
  <c r="BO1332" i="1" s="1"/>
  <c r="BT1332" i="1" s="1"/>
  <c r="BY1332" i="1" s="1"/>
  <c r="CE1332" i="1" s="1"/>
  <c r="CK1332" i="1" s="1"/>
  <c r="CQ1332" i="1" s="1"/>
  <c r="S1333" i="1"/>
  <c r="Y1333" i="1" s="1"/>
  <c r="AE1333" i="1" s="1"/>
  <c r="AK1333" i="1" s="1"/>
  <c r="AQ1333" i="1" s="1"/>
  <c r="AW1333" i="1" s="1"/>
  <c r="BC1333" i="1" s="1"/>
  <c r="BI1333" i="1" s="1"/>
  <c r="BO1333" i="1" s="1"/>
  <c r="BT1333" i="1" s="1"/>
  <c r="BY1333" i="1" s="1"/>
  <c r="CE1333" i="1" s="1"/>
  <c r="CK1333" i="1" s="1"/>
  <c r="CQ1333" i="1" s="1"/>
  <c r="F1335" i="1"/>
  <c r="M1336" i="1"/>
  <c r="S1336" i="1" s="1"/>
  <c r="Y1336" i="1" s="1"/>
  <c r="AE1336" i="1" s="1"/>
  <c r="AK1336" i="1" s="1"/>
  <c r="AQ1336" i="1" s="1"/>
  <c r="AW1336" i="1" s="1"/>
  <c r="BC1336" i="1" s="1"/>
  <c r="BI1336" i="1" s="1"/>
  <c r="BO1336" i="1" s="1"/>
  <c r="BT1336" i="1" s="1"/>
  <c r="BY1336" i="1" s="1"/>
  <c r="CE1336" i="1" s="1"/>
  <c r="CK1336" i="1" s="1"/>
  <c r="CQ1336" i="1" s="1"/>
  <c r="I1341" i="1"/>
  <c r="I1340" i="1" s="1"/>
  <c r="O1341" i="1"/>
  <c r="O1340" i="1" s="1"/>
  <c r="O1339" i="1" s="1"/>
  <c r="AC1341" i="1"/>
  <c r="AC1340" i="1" s="1"/>
  <c r="AM1341" i="1"/>
  <c r="AM1340" i="1" s="1"/>
  <c r="BA1341" i="1"/>
  <c r="BA1340" i="1" s="1"/>
  <c r="BK1341" i="1"/>
  <c r="BK1340" i="1" s="1"/>
  <c r="CI1341" i="1"/>
  <c r="CI1340" i="1" s="1"/>
  <c r="CI1339" i="1" s="1"/>
  <c r="CS1341" i="1"/>
  <c r="CS1340" i="1" s="1"/>
  <c r="N1348" i="1"/>
  <c r="T1348" i="1" s="1"/>
  <c r="Z1348" i="1" s="1"/>
  <c r="AF1348" i="1" s="1"/>
  <c r="AL1348" i="1" s="1"/>
  <c r="AR1348" i="1" s="1"/>
  <c r="AX1348" i="1" s="1"/>
  <c r="BD1348" i="1" s="1"/>
  <c r="BJ1348" i="1" s="1"/>
  <c r="BP1348" i="1" s="1"/>
  <c r="BU1348" i="1" s="1"/>
  <c r="BZ1348" i="1" s="1"/>
  <c r="CF1348" i="1" s="1"/>
  <c r="CL1348" i="1" s="1"/>
  <c r="CR1348" i="1" s="1"/>
  <c r="AD1348" i="1"/>
  <c r="AJ1348" i="1" s="1"/>
  <c r="AP1348" i="1" s="1"/>
  <c r="AV1348" i="1" s="1"/>
  <c r="BB1348" i="1" s="1"/>
  <c r="BH1348" i="1" s="1"/>
  <c r="BN1348" i="1" s="1"/>
  <c r="AB1340" i="1"/>
  <c r="AZ1340" i="1"/>
  <c r="N1349" i="1"/>
  <c r="T1349" i="1" s="1"/>
  <c r="Z1349" i="1" s="1"/>
  <c r="AF1349" i="1" s="1"/>
  <c r="AL1349" i="1" s="1"/>
  <c r="AR1349" i="1" s="1"/>
  <c r="AX1349" i="1" s="1"/>
  <c r="BD1349" i="1" s="1"/>
  <c r="BJ1349" i="1" s="1"/>
  <c r="BP1349" i="1" s="1"/>
  <c r="BU1349" i="1" s="1"/>
  <c r="BZ1349" i="1" s="1"/>
  <c r="CF1349" i="1" s="1"/>
  <c r="CL1349" i="1" s="1"/>
  <c r="CR1349" i="1" s="1"/>
  <c r="AD1349" i="1"/>
  <c r="AJ1349" i="1" s="1"/>
  <c r="AP1349" i="1" s="1"/>
  <c r="AV1349" i="1" s="1"/>
  <c r="BB1349" i="1" s="1"/>
  <c r="BH1349" i="1" s="1"/>
  <c r="BN1349" i="1" s="1"/>
  <c r="BS1349" i="1" s="1"/>
  <c r="BX1349" i="1" s="1"/>
  <c r="CD1349" i="1" s="1"/>
  <c r="CJ1349" i="1" s="1"/>
  <c r="CP1349" i="1" s="1"/>
  <c r="N1350" i="1"/>
  <c r="T1350" i="1" s="1"/>
  <c r="Z1350" i="1" s="1"/>
  <c r="AF1350" i="1" s="1"/>
  <c r="AL1350" i="1" s="1"/>
  <c r="AR1350" i="1" s="1"/>
  <c r="AX1350" i="1" s="1"/>
  <c r="BD1350" i="1" s="1"/>
  <c r="BJ1350" i="1" s="1"/>
  <c r="BP1350" i="1" s="1"/>
  <c r="BU1350" i="1" s="1"/>
  <c r="BZ1350" i="1" s="1"/>
  <c r="CF1350" i="1" s="1"/>
  <c r="CL1350" i="1" s="1"/>
  <c r="CR1350" i="1" s="1"/>
  <c r="AD1350" i="1"/>
  <c r="AJ1350" i="1" s="1"/>
  <c r="AP1350" i="1" s="1"/>
  <c r="AV1350" i="1" s="1"/>
  <c r="BB1350" i="1" s="1"/>
  <c r="BH1350" i="1" s="1"/>
  <c r="BN1350" i="1" s="1"/>
  <c r="BS1350" i="1" s="1"/>
  <c r="BX1350" i="1" s="1"/>
  <c r="CD1350" i="1" s="1"/>
  <c r="CJ1350" i="1" s="1"/>
  <c r="CP1350" i="1" s="1"/>
  <c r="F1354" i="1"/>
  <c r="M1355" i="1"/>
  <c r="S1355" i="1" s="1"/>
  <c r="Y1355" i="1" s="1"/>
  <c r="AE1355" i="1" s="1"/>
  <c r="AK1355" i="1" s="1"/>
  <c r="AQ1355" i="1" s="1"/>
  <c r="AW1355" i="1" s="1"/>
  <c r="BC1355" i="1" s="1"/>
  <c r="BI1355" i="1" s="1"/>
  <c r="BO1355" i="1" s="1"/>
  <c r="T1355" i="1"/>
  <c r="Z1355" i="1" s="1"/>
  <c r="AF1355" i="1" s="1"/>
  <c r="AL1355" i="1" s="1"/>
  <c r="AR1355" i="1" s="1"/>
  <c r="AX1355" i="1" s="1"/>
  <c r="BD1355" i="1" s="1"/>
  <c r="BJ1355" i="1" s="1"/>
  <c r="BP1355" i="1" s="1"/>
  <c r="BU1355" i="1" s="1"/>
  <c r="BZ1355" i="1" s="1"/>
  <c r="CF1355" i="1" s="1"/>
  <c r="CL1355" i="1" s="1"/>
  <c r="CR1355" i="1" s="1"/>
  <c r="X1363" i="1"/>
  <c r="AD1363" i="1" s="1"/>
  <c r="AJ1363" i="1" s="1"/>
  <c r="AP1363" i="1" s="1"/>
  <c r="AV1363" i="1" s="1"/>
  <c r="BB1363" i="1" s="1"/>
  <c r="BH1363" i="1" s="1"/>
  <c r="BN1363" i="1" s="1"/>
  <c r="BS1363" i="1" s="1"/>
  <c r="BX1363" i="1" s="1"/>
  <c r="CD1363" i="1" s="1"/>
  <c r="CJ1363" i="1" s="1"/>
  <c r="CP1363" i="1" s="1"/>
  <c r="X1364" i="1"/>
  <c r="AD1364" i="1" s="1"/>
  <c r="AJ1364" i="1" s="1"/>
  <c r="AP1364" i="1" s="1"/>
  <c r="AV1364" i="1" s="1"/>
  <c r="BB1364" i="1" s="1"/>
  <c r="BH1364" i="1" s="1"/>
  <c r="BN1364" i="1" s="1"/>
  <c r="H1362" i="1"/>
  <c r="N1362" i="1" s="1"/>
  <c r="T1362" i="1" s="1"/>
  <c r="Z1362" i="1" s="1"/>
  <c r="AF1362" i="1" s="1"/>
  <c r="AL1362" i="1" s="1"/>
  <c r="AR1362" i="1" s="1"/>
  <c r="AX1362" i="1" s="1"/>
  <c r="BD1362" i="1" s="1"/>
  <c r="BJ1362" i="1" s="1"/>
  <c r="BP1362" i="1" s="1"/>
  <c r="BU1362" i="1" s="1"/>
  <c r="BZ1362" i="1" s="1"/>
  <c r="CF1362" i="1" s="1"/>
  <c r="CL1362" i="1" s="1"/>
  <c r="CR1362" i="1" s="1"/>
  <c r="AD1367" i="1"/>
  <c r="AJ1367" i="1" s="1"/>
  <c r="AP1367" i="1" s="1"/>
  <c r="AV1367" i="1" s="1"/>
  <c r="BB1367" i="1" s="1"/>
  <c r="BH1367" i="1" s="1"/>
  <c r="BN1367" i="1" s="1"/>
  <c r="AB1362" i="1"/>
  <c r="AZ1362" i="1"/>
  <c r="CH1362" i="1"/>
  <c r="N1368" i="1"/>
  <c r="T1368" i="1" s="1"/>
  <c r="Z1368" i="1" s="1"/>
  <c r="AF1368" i="1" s="1"/>
  <c r="AL1368" i="1" s="1"/>
  <c r="AR1368" i="1" s="1"/>
  <c r="AX1368" i="1" s="1"/>
  <c r="BD1368" i="1" s="1"/>
  <c r="BJ1368" i="1" s="1"/>
  <c r="BP1368" i="1" s="1"/>
  <c r="BU1368" i="1" s="1"/>
  <c r="BZ1368" i="1" s="1"/>
  <c r="CF1368" i="1" s="1"/>
  <c r="CL1368" i="1" s="1"/>
  <c r="CR1368" i="1" s="1"/>
  <c r="AD1368" i="1"/>
  <c r="AJ1368" i="1" s="1"/>
  <c r="AP1368" i="1" s="1"/>
  <c r="AV1368" i="1" s="1"/>
  <c r="BB1368" i="1" s="1"/>
  <c r="BH1368" i="1" s="1"/>
  <c r="BN1368" i="1" s="1"/>
  <c r="BS1368" i="1" s="1"/>
  <c r="BX1368" i="1" s="1"/>
  <c r="CD1368" i="1" s="1"/>
  <c r="CJ1368" i="1" s="1"/>
  <c r="CP1368" i="1" s="1"/>
  <c r="N1369" i="1"/>
  <c r="T1369" i="1" s="1"/>
  <c r="Z1369" i="1" s="1"/>
  <c r="AF1369" i="1" s="1"/>
  <c r="AL1369" i="1" s="1"/>
  <c r="AR1369" i="1" s="1"/>
  <c r="AX1369" i="1" s="1"/>
  <c r="BD1369" i="1" s="1"/>
  <c r="BJ1369" i="1" s="1"/>
  <c r="BP1369" i="1" s="1"/>
  <c r="BU1369" i="1" s="1"/>
  <c r="BZ1369" i="1" s="1"/>
  <c r="CF1369" i="1" s="1"/>
  <c r="CL1369" i="1" s="1"/>
  <c r="CR1369" i="1" s="1"/>
  <c r="AD1369" i="1"/>
  <c r="AJ1369" i="1" s="1"/>
  <c r="AP1369" i="1" s="1"/>
  <c r="AV1369" i="1" s="1"/>
  <c r="BB1369" i="1" s="1"/>
  <c r="BH1369" i="1" s="1"/>
  <c r="BN1369" i="1" s="1"/>
  <c r="M1374" i="1"/>
  <c r="S1374" i="1" s="1"/>
  <c r="Y1374" i="1" s="1"/>
  <c r="AE1374" i="1" s="1"/>
  <c r="AK1374" i="1" s="1"/>
  <c r="AQ1374" i="1" s="1"/>
  <c r="AW1374" i="1" s="1"/>
  <c r="BC1374" i="1" s="1"/>
  <c r="BI1374" i="1" s="1"/>
  <c r="BO1374" i="1" s="1"/>
  <c r="BT1374" i="1" s="1"/>
  <c r="BY1374" i="1" s="1"/>
  <c r="CE1374" i="1" s="1"/>
  <c r="CK1374" i="1" s="1"/>
  <c r="CQ1374" i="1" s="1"/>
  <c r="M1376" i="1"/>
  <c r="S1376" i="1" s="1"/>
  <c r="Y1376" i="1" s="1"/>
  <c r="AE1376" i="1" s="1"/>
  <c r="AK1376" i="1" s="1"/>
  <c r="AQ1376" i="1" s="1"/>
  <c r="AW1376" i="1" s="1"/>
  <c r="BC1376" i="1" s="1"/>
  <c r="BI1376" i="1" s="1"/>
  <c r="BO1376" i="1" s="1"/>
  <c r="M1377" i="1"/>
  <c r="S1377" i="1" s="1"/>
  <c r="Y1377" i="1" s="1"/>
  <c r="AE1377" i="1" s="1"/>
  <c r="AK1377" i="1" s="1"/>
  <c r="AQ1377" i="1" s="1"/>
  <c r="AW1377" i="1" s="1"/>
  <c r="BC1377" i="1" s="1"/>
  <c r="BI1377" i="1" s="1"/>
  <c r="BO1377" i="1" s="1"/>
  <c r="M1378" i="1"/>
  <c r="S1378" i="1" s="1"/>
  <c r="Y1378" i="1" s="1"/>
  <c r="AE1378" i="1" s="1"/>
  <c r="AK1378" i="1" s="1"/>
  <c r="AQ1378" i="1" s="1"/>
  <c r="AW1378" i="1" s="1"/>
  <c r="BC1378" i="1" s="1"/>
  <c r="BI1378" i="1" s="1"/>
  <c r="BO1378" i="1" s="1"/>
  <c r="I1371" i="1"/>
  <c r="AG1371" i="1"/>
  <c r="BE1371" i="1"/>
  <c r="CS1371" i="1"/>
  <c r="X1381" i="1"/>
  <c r="AD1381" i="1" s="1"/>
  <c r="AJ1381" i="1" s="1"/>
  <c r="AP1381" i="1" s="1"/>
  <c r="AV1381" i="1" s="1"/>
  <c r="BB1381" i="1" s="1"/>
  <c r="BH1381" i="1" s="1"/>
  <c r="BN1381" i="1" s="1"/>
  <c r="X1382" i="1"/>
  <c r="AD1382" i="1" s="1"/>
  <c r="AJ1382" i="1" s="1"/>
  <c r="AP1382" i="1" s="1"/>
  <c r="AV1382" i="1" s="1"/>
  <c r="BB1382" i="1" s="1"/>
  <c r="BH1382" i="1" s="1"/>
  <c r="BN1382" i="1" s="1"/>
  <c r="BS1382" i="1" s="1"/>
  <c r="BX1382" i="1" s="1"/>
  <c r="CD1382" i="1" s="1"/>
  <c r="CJ1382" i="1" s="1"/>
  <c r="CP1382" i="1" s="1"/>
  <c r="H1380" i="1"/>
  <c r="AD1384" i="1"/>
  <c r="AJ1384" i="1" s="1"/>
  <c r="AP1384" i="1" s="1"/>
  <c r="AV1384" i="1" s="1"/>
  <c r="BB1384" i="1" s="1"/>
  <c r="BH1384" i="1" s="1"/>
  <c r="BN1384" i="1" s="1"/>
  <c r="BS1384" i="1" s="1"/>
  <c r="BX1384" i="1" s="1"/>
  <c r="CD1384" i="1" s="1"/>
  <c r="CJ1384" i="1" s="1"/>
  <c r="CP1384" i="1" s="1"/>
  <c r="AB1380" i="1"/>
  <c r="AB1371" i="1" s="1"/>
  <c r="AZ1380" i="1"/>
  <c r="AZ1371" i="1" s="1"/>
  <c r="CH1380" i="1"/>
  <c r="CH1371" i="1" s="1"/>
  <c r="N1385" i="1"/>
  <c r="T1385" i="1" s="1"/>
  <c r="Z1385" i="1" s="1"/>
  <c r="AF1385" i="1" s="1"/>
  <c r="AL1385" i="1" s="1"/>
  <c r="AR1385" i="1" s="1"/>
  <c r="AX1385" i="1" s="1"/>
  <c r="BD1385" i="1" s="1"/>
  <c r="BJ1385" i="1" s="1"/>
  <c r="BP1385" i="1" s="1"/>
  <c r="BU1385" i="1" s="1"/>
  <c r="BZ1385" i="1" s="1"/>
  <c r="CF1385" i="1" s="1"/>
  <c r="CL1385" i="1" s="1"/>
  <c r="CR1385" i="1" s="1"/>
  <c r="AD1385" i="1"/>
  <c r="AJ1385" i="1" s="1"/>
  <c r="AP1385" i="1" s="1"/>
  <c r="AV1385" i="1" s="1"/>
  <c r="BB1385" i="1" s="1"/>
  <c r="BH1385" i="1" s="1"/>
  <c r="BN1385" i="1" s="1"/>
  <c r="BS1385" i="1" s="1"/>
  <c r="BX1385" i="1" s="1"/>
  <c r="CD1385" i="1" s="1"/>
  <c r="CJ1385" i="1" s="1"/>
  <c r="CP1385" i="1" s="1"/>
  <c r="M1390" i="1"/>
  <c r="S1390" i="1" s="1"/>
  <c r="Y1390" i="1" s="1"/>
  <c r="AE1390" i="1" s="1"/>
  <c r="AK1390" i="1" s="1"/>
  <c r="AQ1390" i="1" s="1"/>
  <c r="AW1390" i="1" s="1"/>
  <c r="BC1390" i="1" s="1"/>
  <c r="BI1390" i="1" s="1"/>
  <c r="BO1390" i="1" s="1"/>
  <c r="BT1390" i="1" s="1"/>
  <c r="BY1390" i="1" s="1"/>
  <c r="CE1390" i="1" s="1"/>
  <c r="CK1390" i="1" s="1"/>
  <c r="CQ1390" i="1" s="1"/>
  <c r="F1394" i="1"/>
  <c r="G1395" i="1"/>
  <c r="N1396" i="1"/>
  <c r="T1396" i="1" s="1"/>
  <c r="Z1396" i="1" s="1"/>
  <c r="AF1396" i="1" s="1"/>
  <c r="AL1396" i="1" s="1"/>
  <c r="AR1396" i="1" s="1"/>
  <c r="AX1396" i="1" s="1"/>
  <c r="BD1396" i="1" s="1"/>
  <c r="BJ1396" i="1" s="1"/>
  <c r="BP1396" i="1" s="1"/>
  <c r="BU1396" i="1" s="1"/>
  <c r="BZ1396" i="1" s="1"/>
  <c r="CF1396" i="1" s="1"/>
  <c r="CL1396" i="1" s="1"/>
  <c r="CR1396" i="1" s="1"/>
  <c r="AO1393" i="1"/>
  <c r="BM1393" i="1"/>
  <c r="CC1393" i="1"/>
  <c r="CO1393" i="1"/>
  <c r="AH1393" i="1"/>
  <c r="AN1393" i="1"/>
  <c r="BL1393" i="1"/>
  <c r="BV1393" i="1"/>
  <c r="F1408" i="1"/>
  <c r="M1409" i="1"/>
  <c r="S1409" i="1" s="1"/>
  <c r="Y1409" i="1" s="1"/>
  <c r="AE1409" i="1" s="1"/>
  <c r="AK1409" i="1" s="1"/>
  <c r="AQ1409" i="1" s="1"/>
  <c r="AW1409" i="1" s="1"/>
  <c r="BC1409" i="1" s="1"/>
  <c r="BI1409" i="1" s="1"/>
  <c r="BO1409" i="1" s="1"/>
  <c r="M1411" i="1"/>
  <c r="S1411" i="1" s="1"/>
  <c r="Y1411" i="1" s="1"/>
  <c r="AE1411" i="1" s="1"/>
  <c r="AK1411" i="1" s="1"/>
  <c r="AQ1411" i="1" s="1"/>
  <c r="AW1411" i="1" s="1"/>
  <c r="BC1411" i="1" s="1"/>
  <c r="BI1411" i="1" s="1"/>
  <c r="BO1411" i="1" s="1"/>
  <c r="M1412" i="1"/>
  <c r="S1412" i="1" s="1"/>
  <c r="Y1412" i="1" s="1"/>
  <c r="AE1412" i="1" s="1"/>
  <c r="AK1412" i="1" s="1"/>
  <c r="AQ1412" i="1" s="1"/>
  <c r="AW1412" i="1" s="1"/>
  <c r="BC1412" i="1" s="1"/>
  <c r="BI1412" i="1" s="1"/>
  <c r="BO1412" i="1" s="1"/>
  <c r="M1413" i="1"/>
  <c r="S1413" i="1" s="1"/>
  <c r="Y1413" i="1" s="1"/>
  <c r="AE1413" i="1" s="1"/>
  <c r="AK1413" i="1" s="1"/>
  <c r="AQ1413" i="1" s="1"/>
  <c r="AW1413" i="1" s="1"/>
  <c r="BC1413" i="1" s="1"/>
  <c r="BI1413" i="1" s="1"/>
  <c r="BO1413" i="1" s="1"/>
  <c r="M1414" i="1"/>
  <c r="S1414" i="1" s="1"/>
  <c r="Y1414" i="1" s="1"/>
  <c r="AE1414" i="1" s="1"/>
  <c r="AK1414" i="1" s="1"/>
  <c r="AQ1414" i="1" s="1"/>
  <c r="AW1414" i="1" s="1"/>
  <c r="BC1414" i="1" s="1"/>
  <c r="BI1414" i="1" s="1"/>
  <c r="BO1414" i="1" s="1"/>
  <c r="AM1424" i="1"/>
  <c r="AP1424" i="1" s="1"/>
  <c r="AV1424" i="1" s="1"/>
  <c r="BB1424" i="1" s="1"/>
  <c r="BH1424" i="1" s="1"/>
  <c r="BN1424" i="1" s="1"/>
  <c r="BS1424" i="1" s="1"/>
  <c r="BX1424" i="1" s="1"/>
  <c r="CD1424" i="1" s="1"/>
  <c r="CJ1424" i="1" s="1"/>
  <c r="CP1424" i="1" s="1"/>
  <c r="AY1421" i="1"/>
  <c r="AW1425" i="1"/>
  <c r="BC1425" i="1" s="1"/>
  <c r="BI1425" i="1" s="1"/>
  <c r="BO1425" i="1" s="1"/>
  <c r="BT1425" i="1" s="1"/>
  <c r="BY1425" i="1" s="1"/>
  <c r="CE1425" i="1" s="1"/>
  <c r="CK1425" i="1" s="1"/>
  <c r="CQ1425" i="1" s="1"/>
  <c r="M1427" i="1"/>
  <c r="S1427" i="1" s="1"/>
  <c r="Y1427" i="1" s="1"/>
  <c r="AE1427" i="1" s="1"/>
  <c r="AK1427" i="1" s="1"/>
  <c r="AQ1427" i="1" s="1"/>
  <c r="AW1427" i="1" s="1"/>
  <c r="BC1427" i="1" s="1"/>
  <c r="BI1427" i="1" s="1"/>
  <c r="BO1427" i="1" s="1"/>
  <c r="AH1421" i="1"/>
  <c r="M1428" i="1"/>
  <c r="S1428" i="1" s="1"/>
  <c r="Y1428" i="1" s="1"/>
  <c r="AE1428" i="1" s="1"/>
  <c r="AK1428" i="1" s="1"/>
  <c r="AQ1428" i="1" s="1"/>
  <c r="AW1428" i="1" s="1"/>
  <c r="BC1428" i="1" s="1"/>
  <c r="BI1428" i="1" s="1"/>
  <c r="BO1428" i="1" s="1"/>
  <c r="M1429" i="1"/>
  <c r="S1429" i="1" s="1"/>
  <c r="Y1429" i="1" s="1"/>
  <c r="AE1429" i="1" s="1"/>
  <c r="AK1429" i="1" s="1"/>
  <c r="AQ1429" i="1" s="1"/>
  <c r="AW1429" i="1" s="1"/>
  <c r="BC1429" i="1" s="1"/>
  <c r="BI1429" i="1" s="1"/>
  <c r="BO1429" i="1" s="1"/>
  <c r="Y1433" i="1"/>
  <c r="AE1433" i="1" s="1"/>
  <c r="AK1433" i="1" s="1"/>
  <c r="AQ1433" i="1" s="1"/>
  <c r="AW1433" i="1" s="1"/>
  <c r="BC1433" i="1" s="1"/>
  <c r="BI1433" i="1" s="1"/>
  <c r="BO1433" i="1" s="1"/>
  <c r="BT1433" i="1" s="1"/>
  <c r="BY1433" i="1" s="1"/>
  <c r="CE1433" i="1" s="1"/>
  <c r="CK1433" i="1" s="1"/>
  <c r="CQ1433" i="1" s="1"/>
  <c r="H1437" i="1"/>
  <c r="L1438" i="1"/>
  <c r="R1438" i="1" s="1"/>
  <c r="X1438" i="1" s="1"/>
  <c r="AD1438" i="1" s="1"/>
  <c r="AJ1438" i="1" s="1"/>
  <c r="AP1438" i="1" s="1"/>
  <c r="AV1438" i="1" s="1"/>
  <c r="BB1438" i="1" s="1"/>
  <c r="BH1438" i="1" s="1"/>
  <c r="BN1438" i="1" s="1"/>
  <c r="BS1438" i="1" s="1"/>
  <c r="BX1438" i="1" s="1"/>
  <c r="CD1438" i="1" s="1"/>
  <c r="CJ1438" i="1" s="1"/>
  <c r="CP1438" i="1" s="1"/>
  <c r="F1441" i="1"/>
  <c r="G1442" i="1"/>
  <c r="N1445" i="1"/>
  <c r="T1445" i="1" s="1"/>
  <c r="Z1445" i="1" s="1"/>
  <c r="AF1445" i="1" s="1"/>
  <c r="AL1445" i="1" s="1"/>
  <c r="AR1445" i="1" s="1"/>
  <c r="AX1445" i="1" s="1"/>
  <c r="BD1445" i="1" s="1"/>
  <c r="BJ1445" i="1" s="1"/>
  <c r="BP1445" i="1" s="1"/>
  <c r="BU1445" i="1" s="1"/>
  <c r="BZ1445" i="1" s="1"/>
  <c r="CF1445" i="1" s="1"/>
  <c r="CL1445" i="1" s="1"/>
  <c r="CR1445" i="1" s="1"/>
  <c r="AB1440" i="1"/>
  <c r="AZ1440" i="1"/>
  <c r="N1446" i="1"/>
  <c r="T1446" i="1" s="1"/>
  <c r="Z1446" i="1" s="1"/>
  <c r="AF1446" i="1" s="1"/>
  <c r="AL1446" i="1" s="1"/>
  <c r="AR1446" i="1" s="1"/>
  <c r="AX1446" i="1" s="1"/>
  <c r="BD1446" i="1" s="1"/>
  <c r="BJ1446" i="1" s="1"/>
  <c r="BP1446" i="1" s="1"/>
  <c r="BU1446" i="1" s="1"/>
  <c r="BZ1446" i="1" s="1"/>
  <c r="CF1446" i="1" s="1"/>
  <c r="CL1446" i="1" s="1"/>
  <c r="CR1446" i="1" s="1"/>
  <c r="N1447" i="1"/>
  <c r="T1447" i="1" s="1"/>
  <c r="Z1447" i="1" s="1"/>
  <c r="AF1447" i="1" s="1"/>
  <c r="AL1447" i="1" s="1"/>
  <c r="AR1447" i="1" s="1"/>
  <c r="AX1447" i="1" s="1"/>
  <c r="BD1447" i="1" s="1"/>
  <c r="BJ1447" i="1" s="1"/>
  <c r="BP1447" i="1" s="1"/>
  <c r="BU1447" i="1" s="1"/>
  <c r="BZ1447" i="1" s="1"/>
  <c r="CF1447" i="1" s="1"/>
  <c r="CL1447" i="1" s="1"/>
  <c r="CR1447" i="1" s="1"/>
  <c r="BT1456" i="1"/>
  <c r="BY1456" i="1" s="1"/>
  <c r="CE1456" i="1" s="1"/>
  <c r="CK1456" i="1" s="1"/>
  <c r="CQ1456" i="1" s="1"/>
  <c r="H1458" i="1"/>
  <c r="BL1459" i="1"/>
  <c r="BL1458" i="1" s="1"/>
  <c r="CC1458" i="1"/>
  <c r="CM1458" i="1"/>
  <c r="L1463" i="1"/>
  <c r="R1463" i="1" s="1"/>
  <c r="X1463" i="1" s="1"/>
  <c r="AD1463" i="1" s="1"/>
  <c r="AJ1463" i="1" s="1"/>
  <c r="AP1463" i="1" s="1"/>
  <c r="AV1463" i="1" s="1"/>
  <c r="BB1463" i="1" s="1"/>
  <c r="BH1463" i="1" s="1"/>
  <c r="BN1463" i="1" s="1"/>
  <c r="BS1463" i="1" s="1"/>
  <c r="BX1463" i="1" s="1"/>
  <c r="CD1463" i="1" s="1"/>
  <c r="CJ1463" i="1" s="1"/>
  <c r="CP1463" i="1" s="1"/>
  <c r="BK1467" i="1"/>
  <c r="BK1466" i="1" s="1"/>
  <c r="N1474" i="1"/>
  <c r="T1474" i="1" s="1"/>
  <c r="Z1474" i="1" s="1"/>
  <c r="AF1474" i="1" s="1"/>
  <c r="AL1474" i="1" s="1"/>
  <c r="AR1474" i="1" s="1"/>
  <c r="AX1474" i="1" s="1"/>
  <c r="BD1474" i="1" s="1"/>
  <c r="BJ1474" i="1" s="1"/>
  <c r="BP1474" i="1" s="1"/>
  <c r="BU1474" i="1" s="1"/>
  <c r="BZ1474" i="1" s="1"/>
  <c r="CF1474" i="1" s="1"/>
  <c r="CL1474" i="1" s="1"/>
  <c r="CR1474" i="1" s="1"/>
  <c r="AD1474" i="1"/>
  <c r="AJ1474" i="1" s="1"/>
  <c r="AP1474" i="1" s="1"/>
  <c r="AV1474" i="1" s="1"/>
  <c r="BB1474" i="1" s="1"/>
  <c r="BH1474" i="1" s="1"/>
  <c r="BN1474" i="1" s="1"/>
  <c r="BS1474" i="1" s="1"/>
  <c r="BX1474" i="1" s="1"/>
  <c r="CD1474" i="1" s="1"/>
  <c r="CJ1474" i="1" s="1"/>
  <c r="CP1474" i="1" s="1"/>
  <c r="AI1472" i="1"/>
  <c r="AI1471" i="1" s="1"/>
  <c r="AI1470" i="1" s="1"/>
  <c r="AZ1472" i="1"/>
  <c r="AZ1471" i="1" s="1"/>
  <c r="AZ1470" i="1" s="1"/>
  <c r="I1472" i="1"/>
  <c r="I1471" i="1" s="1"/>
  <c r="I1470" i="1" s="1"/>
  <c r="BV1472" i="1"/>
  <c r="BV1471" i="1" s="1"/>
  <c r="BV1470" i="1" s="1"/>
  <c r="CC1472" i="1"/>
  <c r="CC1471" i="1" s="1"/>
  <c r="CC1470" i="1" s="1"/>
  <c r="U1472" i="1"/>
  <c r="U1471" i="1" s="1"/>
  <c r="U1470" i="1" s="1"/>
  <c r="AS1472" i="1"/>
  <c r="AS1471" i="1" s="1"/>
  <c r="AS1470" i="1" s="1"/>
  <c r="CH1472" i="1"/>
  <c r="CH1471" i="1" s="1"/>
  <c r="CH1470" i="1" s="1"/>
  <c r="CO1472" i="1"/>
  <c r="CO1471" i="1" s="1"/>
  <c r="CO1470" i="1" s="1"/>
  <c r="AJ1483" i="1"/>
  <c r="AS1480" i="1"/>
  <c r="AO1488" i="1"/>
  <c r="AR1488" i="1" s="1"/>
  <c r="AX1488" i="1" s="1"/>
  <c r="BD1488" i="1" s="1"/>
  <c r="BJ1488" i="1" s="1"/>
  <c r="BP1488" i="1" s="1"/>
  <c r="BU1488" i="1" s="1"/>
  <c r="BZ1488" i="1" s="1"/>
  <c r="CF1488" i="1" s="1"/>
  <c r="CL1488" i="1" s="1"/>
  <c r="CR1488" i="1" s="1"/>
  <c r="CG1486" i="1"/>
  <c r="CG1480" i="1" s="1"/>
  <c r="AW1489" i="1"/>
  <c r="BC1489" i="1" s="1"/>
  <c r="BI1489" i="1" s="1"/>
  <c r="BO1489" i="1" s="1"/>
  <c r="BD1492" i="1"/>
  <c r="BJ1492" i="1" s="1"/>
  <c r="BP1492" i="1" s="1"/>
  <c r="BU1492" i="1" s="1"/>
  <c r="BZ1492" i="1" s="1"/>
  <c r="CF1492" i="1" s="1"/>
  <c r="BA1496" i="1"/>
  <c r="M1509" i="1"/>
  <c r="S1509" i="1" s="1"/>
  <c r="Y1509" i="1" s="1"/>
  <c r="AE1509" i="1" s="1"/>
  <c r="AK1509" i="1" s="1"/>
  <c r="AQ1509" i="1" s="1"/>
  <c r="AW1509" i="1" s="1"/>
  <c r="BC1509" i="1" s="1"/>
  <c r="BI1509" i="1" s="1"/>
  <c r="BO1509" i="1" s="1"/>
  <c r="G1508" i="1"/>
  <c r="T1512" i="1"/>
  <c r="Z1512" i="1" s="1"/>
  <c r="AF1512" i="1" s="1"/>
  <c r="Q1511" i="1"/>
  <c r="T1511" i="1" s="1"/>
  <c r="Z1511" i="1" s="1"/>
  <c r="AF1511" i="1" s="1"/>
  <c r="AL1511" i="1" s="1"/>
  <c r="AR1511" i="1" s="1"/>
  <c r="AX1511" i="1" s="1"/>
  <c r="BD1511" i="1" s="1"/>
  <c r="BJ1511" i="1" s="1"/>
  <c r="BP1511" i="1" s="1"/>
  <c r="BU1511" i="1" s="1"/>
  <c r="BZ1511" i="1" s="1"/>
  <c r="CF1511" i="1" s="1"/>
  <c r="CL1511" i="1" s="1"/>
  <c r="CR1511" i="1" s="1"/>
  <c r="I1516" i="1"/>
  <c r="U1516" i="1"/>
  <c r="U1515" i="1" s="1"/>
  <c r="AI1516" i="1"/>
  <c r="AZ1516" i="1"/>
  <c r="BQ1516" i="1"/>
  <c r="CH1516" i="1"/>
  <c r="CH1515" i="1" s="1"/>
  <c r="N1518" i="1"/>
  <c r="T1518" i="1" s="1"/>
  <c r="Z1518" i="1" s="1"/>
  <c r="AF1518" i="1" s="1"/>
  <c r="AL1518" i="1" s="1"/>
  <c r="AR1518" i="1" s="1"/>
  <c r="AX1518" i="1" s="1"/>
  <c r="BD1518" i="1" s="1"/>
  <c r="BJ1518" i="1" s="1"/>
  <c r="BP1518" i="1" s="1"/>
  <c r="BU1518" i="1" s="1"/>
  <c r="BZ1518" i="1" s="1"/>
  <c r="CF1518" i="1" s="1"/>
  <c r="CL1518" i="1" s="1"/>
  <c r="CR1518" i="1" s="1"/>
  <c r="H1517" i="1"/>
  <c r="M1523" i="1"/>
  <c r="S1523" i="1" s="1"/>
  <c r="Y1523" i="1" s="1"/>
  <c r="AE1523" i="1" s="1"/>
  <c r="AK1523" i="1" s="1"/>
  <c r="AQ1523" i="1" s="1"/>
  <c r="AW1523" i="1" s="1"/>
  <c r="BC1523" i="1" s="1"/>
  <c r="BI1523" i="1" s="1"/>
  <c r="BO1523" i="1" s="1"/>
  <c r="T1526" i="1"/>
  <c r="Z1526" i="1" s="1"/>
  <c r="AF1526" i="1" s="1"/>
  <c r="AL1526" i="1" s="1"/>
  <c r="AR1526" i="1" s="1"/>
  <c r="AX1526" i="1" s="1"/>
  <c r="BD1526" i="1" s="1"/>
  <c r="BJ1526" i="1" s="1"/>
  <c r="BP1526" i="1" s="1"/>
  <c r="BU1526" i="1" s="1"/>
  <c r="BZ1526" i="1" s="1"/>
  <c r="CF1526" i="1" s="1"/>
  <c r="CL1526" i="1" s="1"/>
  <c r="CR1526" i="1" s="1"/>
  <c r="M1527" i="1"/>
  <c r="S1527" i="1" s="1"/>
  <c r="Y1527" i="1" s="1"/>
  <c r="AE1527" i="1" s="1"/>
  <c r="AK1527" i="1" s="1"/>
  <c r="AQ1527" i="1" s="1"/>
  <c r="AW1527" i="1" s="1"/>
  <c r="BC1527" i="1" s="1"/>
  <c r="BI1527" i="1" s="1"/>
  <c r="BO1527" i="1" s="1"/>
  <c r="BT1527" i="1" s="1"/>
  <c r="BY1527" i="1" s="1"/>
  <c r="CE1527" i="1" s="1"/>
  <c r="CK1527" i="1" s="1"/>
  <c r="CQ1527" i="1" s="1"/>
  <c r="G1526" i="1"/>
  <c r="M1526" i="1" s="1"/>
  <c r="S1526" i="1" s="1"/>
  <c r="Y1526" i="1" s="1"/>
  <c r="AE1526" i="1" s="1"/>
  <c r="AK1526" i="1" s="1"/>
  <c r="AQ1526" i="1" s="1"/>
  <c r="AW1526" i="1" s="1"/>
  <c r="BC1526" i="1" s="1"/>
  <c r="BI1526" i="1" s="1"/>
  <c r="BO1526" i="1" s="1"/>
  <c r="BT1526" i="1" s="1"/>
  <c r="BY1526" i="1" s="1"/>
  <c r="CE1526" i="1" s="1"/>
  <c r="CK1526" i="1" s="1"/>
  <c r="CQ1526" i="1" s="1"/>
  <c r="L1540" i="1"/>
  <c r="R1540" i="1" s="1"/>
  <c r="X1540" i="1" s="1"/>
  <c r="AD1540" i="1" s="1"/>
  <c r="AJ1540" i="1" s="1"/>
  <c r="AP1540" i="1" s="1"/>
  <c r="AV1540" i="1" s="1"/>
  <c r="BB1540" i="1" s="1"/>
  <c r="BH1540" i="1" s="1"/>
  <c r="BN1540" i="1" s="1"/>
  <c r="BS1540" i="1" s="1"/>
  <c r="BX1540" i="1" s="1"/>
  <c r="CD1540" i="1" s="1"/>
  <c r="CJ1540" i="1" s="1"/>
  <c r="CP1540" i="1" s="1"/>
  <c r="F1539" i="1"/>
  <c r="L1539" i="1" s="1"/>
  <c r="M1554" i="1"/>
  <c r="S1554" i="1" s="1"/>
  <c r="Y1554" i="1" s="1"/>
  <c r="AE1554" i="1" s="1"/>
  <c r="AK1554" i="1" s="1"/>
  <c r="AQ1554" i="1" s="1"/>
  <c r="AW1554" i="1" s="1"/>
  <c r="BC1554" i="1" s="1"/>
  <c r="BI1554" i="1" s="1"/>
  <c r="BO1554" i="1" s="1"/>
  <c r="BV1566" i="1"/>
  <c r="N970" i="1"/>
  <c r="T970" i="1" s="1"/>
  <c r="Z970" i="1" s="1"/>
  <c r="AF970" i="1" s="1"/>
  <c r="AL970" i="1" s="1"/>
  <c r="AR970" i="1" s="1"/>
  <c r="AX970" i="1" s="1"/>
  <c r="BD970" i="1" s="1"/>
  <c r="BJ970" i="1" s="1"/>
  <c r="BP970" i="1" s="1"/>
  <c r="BU970" i="1" s="1"/>
  <c r="BZ970" i="1" s="1"/>
  <c r="CF970" i="1" s="1"/>
  <c r="CL970" i="1" s="1"/>
  <c r="CR970" i="1" s="1"/>
  <c r="M977" i="1"/>
  <c r="S977" i="1" s="1"/>
  <c r="Y977" i="1" s="1"/>
  <c r="AE977" i="1" s="1"/>
  <c r="AK977" i="1" s="1"/>
  <c r="AQ977" i="1" s="1"/>
  <c r="AW977" i="1" s="1"/>
  <c r="BC977" i="1" s="1"/>
  <c r="BI977" i="1" s="1"/>
  <c r="BO977" i="1" s="1"/>
  <c r="BV974" i="1"/>
  <c r="BV973" i="1" s="1"/>
  <c r="L981" i="1"/>
  <c r="R981" i="1" s="1"/>
  <c r="AC974" i="1"/>
  <c r="AC973" i="1" s="1"/>
  <c r="BA974" i="1"/>
  <c r="BA973" i="1" s="1"/>
  <c r="CS974" i="1"/>
  <c r="CS973" i="1" s="1"/>
  <c r="G986" i="1"/>
  <c r="CI998" i="1"/>
  <c r="CI997" i="1" s="1"/>
  <c r="AB998" i="1"/>
  <c r="AB997" i="1" s="1"/>
  <c r="AB984" i="1" s="1"/>
  <c r="AZ998" i="1"/>
  <c r="AZ997" i="1" s="1"/>
  <c r="M1005" i="1"/>
  <c r="S1005" i="1" s="1"/>
  <c r="G1016" i="1"/>
  <c r="M1017" i="1"/>
  <c r="S1017" i="1" s="1"/>
  <c r="Y1017" i="1" s="1"/>
  <c r="AE1017" i="1" s="1"/>
  <c r="AK1017" i="1" s="1"/>
  <c r="AQ1017" i="1" s="1"/>
  <c r="AW1017" i="1" s="1"/>
  <c r="BC1017" i="1" s="1"/>
  <c r="BI1017" i="1" s="1"/>
  <c r="BO1017" i="1" s="1"/>
  <c r="N1019" i="1"/>
  <c r="U1016" i="1"/>
  <c r="U1015" i="1" s="1"/>
  <c r="AO1016" i="1"/>
  <c r="AO1015" i="1" s="1"/>
  <c r="BM1016" i="1"/>
  <c r="BM1015" i="1" s="1"/>
  <c r="CG1016" i="1"/>
  <c r="CG1015" i="1" s="1"/>
  <c r="P1022" i="1"/>
  <c r="P1021" i="1" s="1"/>
  <c r="P984" i="1" s="1"/>
  <c r="N1025" i="1"/>
  <c r="T1025" i="1" s="1"/>
  <c r="Z1025" i="1" s="1"/>
  <c r="AF1025" i="1" s="1"/>
  <c r="AL1025" i="1" s="1"/>
  <c r="AR1025" i="1" s="1"/>
  <c r="AX1025" i="1" s="1"/>
  <c r="BD1025" i="1" s="1"/>
  <c r="BJ1025" i="1" s="1"/>
  <c r="BP1025" i="1" s="1"/>
  <c r="BU1025" i="1" s="1"/>
  <c r="BZ1025" i="1" s="1"/>
  <c r="CF1025" i="1" s="1"/>
  <c r="CL1025" i="1" s="1"/>
  <c r="CR1025" i="1" s="1"/>
  <c r="G1028" i="1"/>
  <c r="G1027" i="1" s="1"/>
  <c r="N1029" i="1"/>
  <c r="T1029" i="1" s="1"/>
  <c r="Z1029" i="1" s="1"/>
  <c r="AF1029" i="1" s="1"/>
  <c r="AL1029" i="1" s="1"/>
  <c r="AR1029" i="1" s="1"/>
  <c r="AX1029" i="1" s="1"/>
  <c r="BD1029" i="1" s="1"/>
  <c r="BJ1029" i="1" s="1"/>
  <c r="BP1029" i="1" s="1"/>
  <c r="BU1029" i="1" s="1"/>
  <c r="BZ1029" i="1" s="1"/>
  <c r="CF1029" i="1" s="1"/>
  <c r="CL1029" i="1" s="1"/>
  <c r="CR1029" i="1" s="1"/>
  <c r="V1028" i="1"/>
  <c r="V1027" i="1" s="1"/>
  <c r="AT1028" i="1"/>
  <c r="AT1027" i="1" s="1"/>
  <c r="BR1028" i="1"/>
  <c r="R1036" i="1"/>
  <c r="X1036" i="1" s="1"/>
  <c r="AD1036" i="1" s="1"/>
  <c r="AJ1036" i="1" s="1"/>
  <c r="AP1036" i="1" s="1"/>
  <c r="AV1036" i="1" s="1"/>
  <c r="BB1036" i="1" s="1"/>
  <c r="BH1036" i="1" s="1"/>
  <c r="BN1036" i="1" s="1"/>
  <c r="BS1036" i="1" s="1"/>
  <c r="BX1036" i="1" s="1"/>
  <c r="CD1036" i="1" s="1"/>
  <c r="CJ1036" i="1" s="1"/>
  <c r="CP1036" i="1" s="1"/>
  <c r="L1037" i="1"/>
  <c r="R1037" i="1" s="1"/>
  <c r="X1037" i="1" s="1"/>
  <c r="AD1037" i="1" s="1"/>
  <c r="AJ1037" i="1" s="1"/>
  <c r="AP1037" i="1" s="1"/>
  <c r="AV1037" i="1" s="1"/>
  <c r="BB1037" i="1" s="1"/>
  <c r="BH1037" i="1" s="1"/>
  <c r="BN1037" i="1" s="1"/>
  <c r="BS1037" i="1" s="1"/>
  <c r="BX1037" i="1" s="1"/>
  <c r="CD1037" i="1" s="1"/>
  <c r="CJ1037" i="1" s="1"/>
  <c r="CP1037" i="1" s="1"/>
  <c r="AA1034" i="1"/>
  <c r="AA1033" i="1" s="1"/>
  <c r="AY1034" i="1"/>
  <c r="AY1033" i="1" s="1"/>
  <c r="BW1034" i="1"/>
  <c r="BW1033" i="1" s="1"/>
  <c r="M1039" i="1"/>
  <c r="S1039" i="1" s="1"/>
  <c r="Y1039" i="1" s="1"/>
  <c r="AE1039" i="1" s="1"/>
  <c r="AK1039" i="1" s="1"/>
  <c r="AQ1039" i="1" s="1"/>
  <c r="AW1039" i="1" s="1"/>
  <c r="BC1039" i="1" s="1"/>
  <c r="BI1039" i="1" s="1"/>
  <c r="BO1039" i="1" s="1"/>
  <c r="M1040" i="1"/>
  <c r="S1040" i="1" s="1"/>
  <c r="Y1040" i="1" s="1"/>
  <c r="AE1040" i="1" s="1"/>
  <c r="AK1040" i="1" s="1"/>
  <c r="AQ1040" i="1" s="1"/>
  <c r="AW1040" i="1" s="1"/>
  <c r="BC1040" i="1" s="1"/>
  <c r="BI1040" i="1" s="1"/>
  <c r="BO1040" i="1" s="1"/>
  <c r="M1041" i="1"/>
  <c r="S1041" i="1" s="1"/>
  <c r="Y1041" i="1" s="1"/>
  <c r="AE1041" i="1" s="1"/>
  <c r="AK1041" i="1" s="1"/>
  <c r="AQ1041" i="1" s="1"/>
  <c r="AW1041" i="1" s="1"/>
  <c r="BC1041" i="1" s="1"/>
  <c r="BI1041" i="1" s="1"/>
  <c r="BO1041" i="1" s="1"/>
  <c r="BT1041" i="1" s="1"/>
  <c r="BY1041" i="1" s="1"/>
  <c r="CE1041" i="1" s="1"/>
  <c r="CK1041" i="1" s="1"/>
  <c r="CQ1041" i="1" s="1"/>
  <c r="L1046" i="1"/>
  <c r="R1046" i="1" s="1"/>
  <c r="X1046" i="1" s="1"/>
  <c r="AD1046" i="1" s="1"/>
  <c r="AJ1046" i="1" s="1"/>
  <c r="AP1046" i="1" s="1"/>
  <c r="AV1046" i="1" s="1"/>
  <c r="BB1046" i="1" s="1"/>
  <c r="BH1046" i="1" s="1"/>
  <c r="BN1046" i="1" s="1"/>
  <c r="BS1046" i="1" s="1"/>
  <c r="BX1046" i="1" s="1"/>
  <c r="CD1046" i="1" s="1"/>
  <c r="CJ1046" i="1" s="1"/>
  <c r="CP1046" i="1" s="1"/>
  <c r="CB1045" i="1"/>
  <c r="CB1044" i="1" s="1"/>
  <c r="F1051" i="1"/>
  <c r="L1052" i="1"/>
  <c r="R1052" i="1" s="1"/>
  <c r="X1052" i="1" s="1"/>
  <c r="AD1052" i="1" s="1"/>
  <c r="AJ1052" i="1" s="1"/>
  <c r="AP1052" i="1" s="1"/>
  <c r="AV1052" i="1" s="1"/>
  <c r="BB1052" i="1" s="1"/>
  <c r="BH1052" i="1" s="1"/>
  <c r="BN1052" i="1" s="1"/>
  <c r="BS1052" i="1" s="1"/>
  <c r="BX1052" i="1" s="1"/>
  <c r="CD1052" i="1" s="1"/>
  <c r="CJ1052" i="1" s="1"/>
  <c r="CP1052" i="1" s="1"/>
  <c r="Q1051" i="1"/>
  <c r="Q1050" i="1" s="1"/>
  <c r="AO1051" i="1"/>
  <c r="AO1050" i="1" s="1"/>
  <c r="AO1043" i="1" s="1"/>
  <c r="BM1051" i="1"/>
  <c r="BM1050" i="1" s="1"/>
  <c r="CG1051" i="1"/>
  <c r="CG1050" i="1" s="1"/>
  <c r="CG1043" i="1" s="1"/>
  <c r="L1060" i="1"/>
  <c r="R1060" i="1" s="1"/>
  <c r="X1060" i="1" s="1"/>
  <c r="AD1060" i="1" s="1"/>
  <c r="AJ1060" i="1" s="1"/>
  <c r="AP1060" i="1" s="1"/>
  <c r="AV1060" i="1" s="1"/>
  <c r="BB1060" i="1" s="1"/>
  <c r="BH1060" i="1" s="1"/>
  <c r="BN1060" i="1" s="1"/>
  <c r="BS1060" i="1" s="1"/>
  <c r="BX1060" i="1" s="1"/>
  <c r="CD1060" i="1" s="1"/>
  <c r="CJ1060" i="1" s="1"/>
  <c r="CP1060" i="1" s="1"/>
  <c r="AA1057" i="1"/>
  <c r="AA1056" i="1" s="1"/>
  <c r="AY1057" i="1"/>
  <c r="AY1056" i="1" s="1"/>
  <c r="AY1043" i="1" s="1"/>
  <c r="BW1057" i="1"/>
  <c r="BW1056" i="1" s="1"/>
  <c r="BL1063" i="1"/>
  <c r="BO1063" i="1" s="1"/>
  <c r="BT1063" i="1" s="1"/>
  <c r="BY1063" i="1" s="1"/>
  <c r="CE1063" i="1" s="1"/>
  <c r="CK1063" i="1" s="1"/>
  <c r="CQ1063" i="1" s="1"/>
  <c r="CF1064" i="1"/>
  <c r="CL1064" i="1" s="1"/>
  <c r="CR1064" i="1" s="1"/>
  <c r="BQ1067" i="1"/>
  <c r="BS1067" i="1" s="1"/>
  <c r="BX1067" i="1" s="1"/>
  <c r="CD1067" i="1" s="1"/>
  <c r="CJ1067" i="1" s="1"/>
  <c r="CP1067" i="1" s="1"/>
  <c r="BN1079" i="1"/>
  <c r="BS1079" i="1" s="1"/>
  <c r="BX1079" i="1" s="1"/>
  <c r="CD1079" i="1" s="1"/>
  <c r="CJ1079" i="1" s="1"/>
  <c r="CP1079" i="1" s="1"/>
  <c r="L1089" i="1"/>
  <c r="R1089" i="1" s="1"/>
  <c r="X1089" i="1" s="1"/>
  <c r="AD1089" i="1" s="1"/>
  <c r="AJ1089" i="1" s="1"/>
  <c r="AP1089" i="1" s="1"/>
  <c r="AV1089" i="1" s="1"/>
  <c r="BB1089" i="1" s="1"/>
  <c r="BH1089" i="1" s="1"/>
  <c r="BN1089" i="1" s="1"/>
  <c r="BS1089" i="1" s="1"/>
  <c r="BX1089" i="1" s="1"/>
  <c r="CD1089" i="1" s="1"/>
  <c r="CJ1089" i="1" s="1"/>
  <c r="CP1089" i="1" s="1"/>
  <c r="AA1085" i="1"/>
  <c r="AA1081" i="1" s="1"/>
  <c r="AA1076" i="1" s="1"/>
  <c r="AA1075" i="1" s="1"/>
  <c r="AY1085" i="1"/>
  <c r="AY1081" i="1" s="1"/>
  <c r="BW1085" i="1"/>
  <c r="BW1081" i="1" s="1"/>
  <c r="L1096" i="1"/>
  <c r="R1096" i="1" s="1"/>
  <c r="X1096" i="1" s="1"/>
  <c r="AD1096" i="1" s="1"/>
  <c r="AJ1096" i="1" s="1"/>
  <c r="AP1096" i="1" s="1"/>
  <c r="AV1096" i="1" s="1"/>
  <c r="BB1096" i="1" s="1"/>
  <c r="BH1096" i="1" s="1"/>
  <c r="BN1096" i="1" s="1"/>
  <c r="BS1096" i="1" s="1"/>
  <c r="BX1096" i="1" s="1"/>
  <c r="CD1096" i="1" s="1"/>
  <c r="CJ1096" i="1" s="1"/>
  <c r="CP1096" i="1" s="1"/>
  <c r="L1097" i="1"/>
  <c r="R1097" i="1" s="1"/>
  <c r="X1097" i="1" s="1"/>
  <c r="AD1097" i="1" s="1"/>
  <c r="AJ1097" i="1" s="1"/>
  <c r="AP1097" i="1" s="1"/>
  <c r="AV1097" i="1" s="1"/>
  <c r="BB1097" i="1" s="1"/>
  <c r="BH1097" i="1" s="1"/>
  <c r="BN1097" i="1" s="1"/>
  <c r="L1100" i="1"/>
  <c r="R1100" i="1" s="1"/>
  <c r="X1100" i="1" s="1"/>
  <c r="AD1100" i="1" s="1"/>
  <c r="AJ1100" i="1" s="1"/>
  <c r="AP1100" i="1" s="1"/>
  <c r="AV1100" i="1" s="1"/>
  <c r="BB1100" i="1" s="1"/>
  <c r="BH1100" i="1" s="1"/>
  <c r="BN1100" i="1" s="1"/>
  <c r="L1103" i="1"/>
  <c r="R1103" i="1" s="1"/>
  <c r="X1103" i="1" s="1"/>
  <c r="AD1103" i="1" s="1"/>
  <c r="AJ1103" i="1" s="1"/>
  <c r="AP1103" i="1" s="1"/>
  <c r="AV1103" i="1" s="1"/>
  <c r="BB1103" i="1" s="1"/>
  <c r="BH1103" i="1" s="1"/>
  <c r="BN1103" i="1" s="1"/>
  <c r="BS1103" i="1" s="1"/>
  <c r="BX1103" i="1" s="1"/>
  <c r="CD1103" i="1" s="1"/>
  <c r="CJ1103" i="1" s="1"/>
  <c r="CP1103" i="1" s="1"/>
  <c r="AH1099" i="1"/>
  <c r="AH1095" i="1" s="1"/>
  <c r="BF1099" i="1"/>
  <c r="BF1095" i="1" s="1"/>
  <c r="CH1099" i="1"/>
  <c r="CH1095" i="1" s="1"/>
  <c r="BB1104" i="1"/>
  <c r="BH1104" i="1" s="1"/>
  <c r="BN1104" i="1" s="1"/>
  <c r="BS1104" i="1" s="1"/>
  <c r="BX1104" i="1" s="1"/>
  <c r="CD1104" i="1" s="1"/>
  <c r="CJ1104" i="1" s="1"/>
  <c r="CP1104" i="1" s="1"/>
  <c r="BT1111" i="1"/>
  <c r="BY1111" i="1" s="1"/>
  <c r="CE1111" i="1" s="1"/>
  <c r="CK1111" i="1" s="1"/>
  <c r="CQ1111" i="1" s="1"/>
  <c r="BT1115" i="1"/>
  <c r="BY1115" i="1" s="1"/>
  <c r="CE1115" i="1" s="1"/>
  <c r="CK1115" i="1" s="1"/>
  <c r="CQ1115" i="1" s="1"/>
  <c r="H1114" i="1"/>
  <c r="L1117" i="1"/>
  <c r="R1117" i="1" s="1"/>
  <c r="X1117" i="1" s="1"/>
  <c r="AD1117" i="1" s="1"/>
  <c r="AJ1117" i="1" s="1"/>
  <c r="AP1117" i="1" s="1"/>
  <c r="AV1117" i="1" s="1"/>
  <c r="BB1117" i="1" s="1"/>
  <c r="BH1117" i="1" s="1"/>
  <c r="BN1117" i="1" s="1"/>
  <c r="AB1114" i="1"/>
  <c r="AB1113" i="1" s="1"/>
  <c r="AB1076" i="1" s="1"/>
  <c r="AZ1114" i="1"/>
  <c r="AZ1113" i="1" s="1"/>
  <c r="CH1114" i="1"/>
  <c r="CH1113" i="1" s="1"/>
  <c r="F1125" i="1"/>
  <c r="BC1134" i="1"/>
  <c r="BI1134" i="1" s="1"/>
  <c r="BO1134" i="1" s="1"/>
  <c r="L1137" i="1"/>
  <c r="R1137" i="1" s="1"/>
  <c r="X1137" i="1" s="1"/>
  <c r="AD1137" i="1" s="1"/>
  <c r="AJ1137" i="1" s="1"/>
  <c r="AP1137" i="1" s="1"/>
  <c r="AV1137" i="1" s="1"/>
  <c r="BB1137" i="1" s="1"/>
  <c r="BH1137" i="1" s="1"/>
  <c r="BN1137" i="1" s="1"/>
  <c r="L1138" i="1"/>
  <c r="R1138" i="1" s="1"/>
  <c r="X1138" i="1" s="1"/>
  <c r="AD1138" i="1" s="1"/>
  <c r="AJ1138" i="1" s="1"/>
  <c r="AP1138" i="1" s="1"/>
  <c r="AV1138" i="1" s="1"/>
  <c r="BB1138" i="1" s="1"/>
  <c r="BH1138" i="1" s="1"/>
  <c r="BN1138" i="1" s="1"/>
  <c r="L1139" i="1"/>
  <c r="R1139" i="1" s="1"/>
  <c r="X1139" i="1" s="1"/>
  <c r="AD1139" i="1" s="1"/>
  <c r="AJ1139" i="1" s="1"/>
  <c r="AP1139" i="1" s="1"/>
  <c r="AV1139" i="1" s="1"/>
  <c r="BB1139" i="1" s="1"/>
  <c r="BH1139" i="1" s="1"/>
  <c r="BN1139" i="1" s="1"/>
  <c r="H1136" i="1"/>
  <c r="N1136" i="1" s="1"/>
  <c r="T1136" i="1" s="1"/>
  <c r="Z1136" i="1" s="1"/>
  <c r="AF1136" i="1" s="1"/>
  <c r="AL1136" i="1" s="1"/>
  <c r="AR1136" i="1" s="1"/>
  <c r="AX1136" i="1" s="1"/>
  <c r="BD1136" i="1" s="1"/>
  <c r="BJ1136" i="1" s="1"/>
  <c r="N1143" i="1"/>
  <c r="T1143" i="1" s="1"/>
  <c r="Z1143" i="1" s="1"/>
  <c r="AF1143" i="1" s="1"/>
  <c r="AL1143" i="1" s="1"/>
  <c r="AR1143" i="1" s="1"/>
  <c r="AX1143" i="1" s="1"/>
  <c r="BD1143" i="1" s="1"/>
  <c r="BJ1143" i="1" s="1"/>
  <c r="BP1143" i="1" s="1"/>
  <c r="BU1143" i="1" s="1"/>
  <c r="BZ1143" i="1" s="1"/>
  <c r="CF1143" i="1" s="1"/>
  <c r="CL1143" i="1" s="1"/>
  <c r="CR1143" i="1" s="1"/>
  <c r="AB1136" i="1"/>
  <c r="BS1143" i="1"/>
  <c r="BX1143" i="1" s="1"/>
  <c r="CD1143" i="1" s="1"/>
  <c r="CJ1143" i="1" s="1"/>
  <c r="CP1143" i="1" s="1"/>
  <c r="CH1136" i="1"/>
  <c r="BS1144" i="1"/>
  <c r="BX1144" i="1" s="1"/>
  <c r="CD1144" i="1" s="1"/>
  <c r="CJ1144" i="1" s="1"/>
  <c r="CP1144" i="1" s="1"/>
  <c r="BS1145" i="1"/>
  <c r="BX1145" i="1" s="1"/>
  <c r="CD1145" i="1" s="1"/>
  <c r="CJ1145" i="1" s="1"/>
  <c r="CP1145" i="1" s="1"/>
  <c r="N1149" i="1"/>
  <c r="T1149" i="1" s="1"/>
  <c r="Z1149" i="1" s="1"/>
  <c r="AF1149" i="1" s="1"/>
  <c r="AL1149" i="1" s="1"/>
  <c r="AR1149" i="1" s="1"/>
  <c r="AX1149" i="1" s="1"/>
  <c r="BD1149" i="1" s="1"/>
  <c r="BJ1149" i="1" s="1"/>
  <c r="BP1149" i="1" s="1"/>
  <c r="BU1149" i="1" s="1"/>
  <c r="BZ1149" i="1" s="1"/>
  <c r="CF1149" i="1" s="1"/>
  <c r="CL1149" i="1" s="1"/>
  <c r="CR1149" i="1" s="1"/>
  <c r="BS1149" i="1"/>
  <c r="BX1149" i="1" s="1"/>
  <c r="CD1149" i="1" s="1"/>
  <c r="CJ1149" i="1" s="1"/>
  <c r="CP1149" i="1" s="1"/>
  <c r="BS1153" i="1"/>
  <c r="BX1153" i="1" s="1"/>
  <c r="CD1153" i="1" s="1"/>
  <c r="CJ1153" i="1" s="1"/>
  <c r="CP1153" i="1" s="1"/>
  <c r="M1156" i="1"/>
  <c r="S1156" i="1" s="1"/>
  <c r="Y1156" i="1" s="1"/>
  <c r="AE1156" i="1" s="1"/>
  <c r="AK1156" i="1" s="1"/>
  <c r="AQ1156" i="1" s="1"/>
  <c r="AW1156" i="1" s="1"/>
  <c r="BC1156" i="1" s="1"/>
  <c r="BI1156" i="1" s="1"/>
  <c r="BO1156" i="1" s="1"/>
  <c r="BT1156" i="1" s="1"/>
  <c r="BY1156" i="1" s="1"/>
  <c r="CE1156" i="1" s="1"/>
  <c r="CK1156" i="1" s="1"/>
  <c r="CQ1156" i="1" s="1"/>
  <c r="N1157" i="1"/>
  <c r="T1157" i="1" s="1"/>
  <c r="Z1157" i="1" s="1"/>
  <c r="AF1157" i="1" s="1"/>
  <c r="AL1157" i="1" s="1"/>
  <c r="AR1157" i="1" s="1"/>
  <c r="AX1157" i="1" s="1"/>
  <c r="BD1157" i="1" s="1"/>
  <c r="BJ1157" i="1" s="1"/>
  <c r="BP1157" i="1" s="1"/>
  <c r="BU1157" i="1" s="1"/>
  <c r="BZ1157" i="1" s="1"/>
  <c r="CF1157" i="1" s="1"/>
  <c r="CL1157" i="1" s="1"/>
  <c r="CR1157" i="1" s="1"/>
  <c r="N1158" i="1"/>
  <c r="T1158" i="1" s="1"/>
  <c r="Z1158" i="1" s="1"/>
  <c r="AF1158" i="1" s="1"/>
  <c r="AL1158" i="1" s="1"/>
  <c r="AR1158" i="1" s="1"/>
  <c r="AX1158" i="1" s="1"/>
  <c r="BD1158" i="1" s="1"/>
  <c r="BJ1158" i="1" s="1"/>
  <c r="BP1158" i="1" s="1"/>
  <c r="BU1158" i="1" s="1"/>
  <c r="BZ1158" i="1" s="1"/>
  <c r="CF1158" i="1" s="1"/>
  <c r="CL1158" i="1" s="1"/>
  <c r="CR1158" i="1" s="1"/>
  <c r="G1169" i="1"/>
  <c r="G1168" i="1" s="1"/>
  <c r="F1175" i="1"/>
  <c r="J1175" i="1"/>
  <c r="CO1180" i="1"/>
  <c r="CO1179" i="1" s="1"/>
  <c r="CO1178" i="1" s="1"/>
  <c r="AA1180" i="1"/>
  <c r="AA1179" i="1" s="1"/>
  <c r="AY1180" i="1"/>
  <c r="CG1180" i="1"/>
  <c r="CG1179" i="1" s="1"/>
  <c r="CG1178" i="1" s="1"/>
  <c r="CG1161" i="1" s="1"/>
  <c r="BV1180" i="1"/>
  <c r="BV1179" i="1" s="1"/>
  <c r="BV1178" i="1" s="1"/>
  <c r="AN1180" i="1"/>
  <c r="AN1179" i="1" s="1"/>
  <c r="AN1178" i="1" s="1"/>
  <c r="BL1180" i="1"/>
  <c r="BL1179" i="1" s="1"/>
  <c r="BL1178" i="1" s="1"/>
  <c r="N1196" i="1"/>
  <c r="T1196" i="1" s="1"/>
  <c r="Z1196" i="1" s="1"/>
  <c r="AF1196" i="1" s="1"/>
  <c r="AL1196" i="1" s="1"/>
  <c r="AR1196" i="1" s="1"/>
  <c r="AX1196" i="1" s="1"/>
  <c r="BD1196" i="1" s="1"/>
  <c r="BJ1196" i="1" s="1"/>
  <c r="BP1196" i="1" s="1"/>
  <c r="BU1196" i="1" s="1"/>
  <c r="BZ1196" i="1" s="1"/>
  <c r="CF1196" i="1" s="1"/>
  <c r="CL1196" i="1" s="1"/>
  <c r="CR1196" i="1" s="1"/>
  <c r="M1197" i="1"/>
  <c r="S1197" i="1" s="1"/>
  <c r="CS1194" i="1"/>
  <c r="CI1194" i="1"/>
  <c r="CI1178" i="1" s="1"/>
  <c r="CI1161" i="1" s="1"/>
  <c r="W1194" i="1"/>
  <c r="W1178" i="1" s="1"/>
  <c r="W1161" i="1" s="1"/>
  <c r="AU1194" i="1"/>
  <c r="AU1178" i="1" s="1"/>
  <c r="AU1161" i="1" s="1"/>
  <c r="L1207" i="1"/>
  <c r="R1207" i="1" s="1"/>
  <c r="X1207" i="1" s="1"/>
  <c r="AD1207" i="1" s="1"/>
  <c r="AJ1207" i="1" s="1"/>
  <c r="AP1207" i="1" s="1"/>
  <c r="AV1207" i="1" s="1"/>
  <c r="BB1207" i="1" s="1"/>
  <c r="BH1207" i="1" s="1"/>
  <c r="BN1207" i="1" s="1"/>
  <c r="AE1207" i="1"/>
  <c r="AK1207" i="1" s="1"/>
  <c r="AQ1207" i="1" s="1"/>
  <c r="AW1207" i="1" s="1"/>
  <c r="BC1207" i="1" s="1"/>
  <c r="BI1207" i="1" s="1"/>
  <c r="BO1207" i="1" s="1"/>
  <c r="K1203" i="1"/>
  <c r="J1210" i="1"/>
  <c r="Q1203" i="1"/>
  <c r="G1216" i="1"/>
  <c r="BB1218" i="1"/>
  <c r="BH1218" i="1" s="1"/>
  <c r="BN1218" i="1" s="1"/>
  <c r="BS1218" i="1" s="1"/>
  <c r="BX1218" i="1" s="1"/>
  <c r="CD1218" i="1" s="1"/>
  <c r="CJ1218" i="1" s="1"/>
  <c r="CP1218" i="1" s="1"/>
  <c r="CH1214" i="1"/>
  <c r="CH1203" i="1" s="1"/>
  <c r="L1226" i="1"/>
  <c r="R1226" i="1" s="1"/>
  <c r="X1226" i="1" s="1"/>
  <c r="AD1226" i="1" s="1"/>
  <c r="L1227" i="1"/>
  <c r="R1227" i="1" s="1"/>
  <c r="X1227" i="1" s="1"/>
  <c r="AD1227" i="1" s="1"/>
  <c r="R1235" i="1"/>
  <c r="X1235" i="1" s="1"/>
  <c r="AD1235" i="1" s="1"/>
  <c r="AJ1235" i="1" s="1"/>
  <c r="AP1235" i="1" s="1"/>
  <c r="AV1235" i="1" s="1"/>
  <c r="BB1235" i="1" s="1"/>
  <c r="BH1235" i="1" s="1"/>
  <c r="BN1235" i="1" s="1"/>
  <c r="BS1235" i="1" s="1"/>
  <c r="BX1235" i="1" s="1"/>
  <c r="CD1235" i="1" s="1"/>
  <c r="CJ1235" i="1" s="1"/>
  <c r="CP1235" i="1" s="1"/>
  <c r="F1236" i="1"/>
  <c r="L1236" i="1" s="1"/>
  <c r="R1236" i="1" s="1"/>
  <c r="X1236" i="1" s="1"/>
  <c r="AD1236" i="1" s="1"/>
  <c r="AJ1236" i="1" s="1"/>
  <c r="AP1236" i="1" s="1"/>
  <c r="AV1236" i="1" s="1"/>
  <c r="BB1236" i="1" s="1"/>
  <c r="BH1236" i="1" s="1"/>
  <c r="BN1236" i="1" s="1"/>
  <c r="BS1236" i="1" s="1"/>
  <c r="BX1236" i="1" s="1"/>
  <c r="CD1236" i="1" s="1"/>
  <c r="CJ1236" i="1" s="1"/>
  <c r="CP1236" i="1" s="1"/>
  <c r="K1231" i="1"/>
  <c r="Q1231" i="1"/>
  <c r="AA1231" i="1"/>
  <c r="AO1231" i="1"/>
  <c r="BM1231" i="1"/>
  <c r="BW1231" i="1"/>
  <c r="CG1231" i="1"/>
  <c r="F1250" i="1"/>
  <c r="M1251" i="1"/>
  <c r="S1251" i="1" s="1"/>
  <c r="Y1251" i="1" s="1"/>
  <c r="AE1251" i="1" s="1"/>
  <c r="AK1251" i="1" s="1"/>
  <c r="AQ1251" i="1" s="1"/>
  <c r="AW1251" i="1" s="1"/>
  <c r="BC1251" i="1" s="1"/>
  <c r="BI1251" i="1" s="1"/>
  <c r="BO1251" i="1" s="1"/>
  <c r="N1251" i="1"/>
  <c r="T1251" i="1" s="1"/>
  <c r="Z1251" i="1" s="1"/>
  <c r="AF1251" i="1" s="1"/>
  <c r="AL1251" i="1" s="1"/>
  <c r="AR1251" i="1" s="1"/>
  <c r="AX1251" i="1" s="1"/>
  <c r="BD1251" i="1" s="1"/>
  <c r="BJ1251" i="1" s="1"/>
  <c r="BP1251" i="1" s="1"/>
  <c r="BU1251" i="1" s="1"/>
  <c r="BZ1251" i="1" s="1"/>
  <c r="CF1251" i="1" s="1"/>
  <c r="CL1251" i="1" s="1"/>
  <c r="CR1251" i="1" s="1"/>
  <c r="AH1230" i="1"/>
  <c r="N1259" i="1"/>
  <c r="T1259" i="1" s="1"/>
  <c r="Z1259" i="1" s="1"/>
  <c r="AF1259" i="1" s="1"/>
  <c r="AL1259" i="1" s="1"/>
  <c r="AR1259" i="1" s="1"/>
  <c r="AX1259" i="1" s="1"/>
  <c r="BD1259" i="1" s="1"/>
  <c r="BJ1259" i="1" s="1"/>
  <c r="BP1259" i="1" s="1"/>
  <c r="BU1259" i="1" s="1"/>
  <c r="BZ1259" i="1" s="1"/>
  <c r="CF1259" i="1" s="1"/>
  <c r="CL1259" i="1" s="1"/>
  <c r="CR1259" i="1" s="1"/>
  <c r="N1260" i="1"/>
  <c r="T1260" i="1" s="1"/>
  <c r="Z1260" i="1" s="1"/>
  <c r="AF1260" i="1" s="1"/>
  <c r="AL1260" i="1" s="1"/>
  <c r="AR1260" i="1" s="1"/>
  <c r="AX1260" i="1" s="1"/>
  <c r="BD1260" i="1" s="1"/>
  <c r="BJ1260" i="1" s="1"/>
  <c r="BP1260" i="1" s="1"/>
  <c r="BU1260" i="1" s="1"/>
  <c r="BZ1260" i="1" s="1"/>
  <c r="CF1260" i="1" s="1"/>
  <c r="CL1260" i="1" s="1"/>
  <c r="CR1260" i="1" s="1"/>
  <c r="N1261" i="1"/>
  <c r="T1261" i="1" s="1"/>
  <c r="Z1261" i="1" s="1"/>
  <c r="AF1261" i="1" s="1"/>
  <c r="AL1261" i="1" s="1"/>
  <c r="AR1261" i="1" s="1"/>
  <c r="AX1261" i="1" s="1"/>
  <c r="BD1261" i="1" s="1"/>
  <c r="BJ1261" i="1" s="1"/>
  <c r="BP1261" i="1" s="1"/>
  <c r="BU1261" i="1" s="1"/>
  <c r="BZ1261" i="1" s="1"/>
  <c r="CF1261" i="1" s="1"/>
  <c r="CL1261" i="1" s="1"/>
  <c r="CR1261" i="1" s="1"/>
  <c r="M1263" i="1"/>
  <c r="S1263" i="1" s="1"/>
  <c r="Y1263" i="1" s="1"/>
  <c r="AE1263" i="1" s="1"/>
  <c r="AK1263" i="1" s="1"/>
  <c r="AQ1263" i="1" s="1"/>
  <c r="AW1263" i="1" s="1"/>
  <c r="BC1263" i="1" s="1"/>
  <c r="BI1263" i="1" s="1"/>
  <c r="BO1263" i="1" s="1"/>
  <c r="BT1263" i="1" s="1"/>
  <c r="BY1263" i="1" s="1"/>
  <c r="CE1263" i="1" s="1"/>
  <c r="CK1263" i="1" s="1"/>
  <c r="CQ1263" i="1" s="1"/>
  <c r="M1264" i="1"/>
  <c r="S1264" i="1" s="1"/>
  <c r="Y1264" i="1" s="1"/>
  <c r="AE1264" i="1" s="1"/>
  <c r="AK1264" i="1" s="1"/>
  <c r="AQ1264" i="1" s="1"/>
  <c r="AW1264" i="1" s="1"/>
  <c r="BC1264" i="1" s="1"/>
  <c r="BI1264" i="1" s="1"/>
  <c r="BO1264" i="1" s="1"/>
  <c r="BT1264" i="1" s="1"/>
  <c r="BY1264" i="1" s="1"/>
  <c r="CE1264" i="1" s="1"/>
  <c r="CK1264" i="1" s="1"/>
  <c r="CQ1264" i="1" s="1"/>
  <c r="M1265" i="1"/>
  <c r="S1265" i="1" s="1"/>
  <c r="Y1265" i="1" s="1"/>
  <c r="AE1265" i="1" s="1"/>
  <c r="AK1265" i="1" s="1"/>
  <c r="AQ1265" i="1" s="1"/>
  <c r="AW1265" i="1" s="1"/>
  <c r="BC1265" i="1" s="1"/>
  <c r="BI1265" i="1" s="1"/>
  <c r="BO1265" i="1" s="1"/>
  <c r="BT1265" i="1" s="1"/>
  <c r="BY1265" i="1" s="1"/>
  <c r="CE1265" i="1" s="1"/>
  <c r="CK1265" i="1" s="1"/>
  <c r="CQ1265" i="1" s="1"/>
  <c r="BR1268" i="1"/>
  <c r="L1275" i="1"/>
  <c r="R1275" i="1" s="1"/>
  <c r="X1275" i="1" s="1"/>
  <c r="AD1275" i="1" s="1"/>
  <c r="AJ1275" i="1" s="1"/>
  <c r="AP1275" i="1" s="1"/>
  <c r="AV1275" i="1" s="1"/>
  <c r="BB1275" i="1" s="1"/>
  <c r="BH1275" i="1" s="1"/>
  <c r="BN1275" i="1" s="1"/>
  <c r="L1276" i="1"/>
  <c r="R1276" i="1" s="1"/>
  <c r="X1276" i="1" s="1"/>
  <c r="AD1276" i="1" s="1"/>
  <c r="AJ1276" i="1" s="1"/>
  <c r="AP1276" i="1" s="1"/>
  <c r="AV1276" i="1" s="1"/>
  <c r="BB1276" i="1" s="1"/>
  <c r="BH1276" i="1" s="1"/>
  <c r="BN1276" i="1" s="1"/>
  <c r="L1277" i="1"/>
  <c r="R1277" i="1" s="1"/>
  <c r="X1277" i="1" s="1"/>
  <c r="AD1277" i="1" s="1"/>
  <c r="AJ1277" i="1" s="1"/>
  <c r="AP1277" i="1" s="1"/>
  <c r="AV1277" i="1" s="1"/>
  <c r="BB1277" i="1" s="1"/>
  <c r="BH1277" i="1" s="1"/>
  <c r="BN1277" i="1" s="1"/>
  <c r="H1258" i="1"/>
  <c r="AB1258" i="1"/>
  <c r="AZ1258" i="1"/>
  <c r="CH1258" i="1"/>
  <c r="N1280" i="1"/>
  <c r="T1280" i="1" s="1"/>
  <c r="Z1280" i="1" s="1"/>
  <c r="AF1280" i="1" s="1"/>
  <c r="AL1280" i="1" s="1"/>
  <c r="AR1280" i="1" s="1"/>
  <c r="AX1280" i="1" s="1"/>
  <c r="BD1280" i="1" s="1"/>
  <c r="BJ1280" i="1" s="1"/>
  <c r="BP1280" i="1" s="1"/>
  <c r="BU1280" i="1" s="1"/>
  <c r="BZ1280" i="1" s="1"/>
  <c r="CF1280" i="1" s="1"/>
  <c r="CL1280" i="1" s="1"/>
  <c r="CR1280" i="1" s="1"/>
  <c r="N1281" i="1"/>
  <c r="T1281" i="1" s="1"/>
  <c r="Z1281" i="1" s="1"/>
  <c r="AF1281" i="1" s="1"/>
  <c r="AL1281" i="1" s="1"/>
  <c r="AR1281" i="1" s="1"/>
  <c r="AX1281" i="1" s="1"/>
  <c r="BD1281" i="1" s="1"/>
  <c r="BJ1281" i="1" s="1"/>
  <c r="BP1281" i="1" s="1"/>
  <c r="BU1281" i="1" s="1"/>
  <c r="BZ1281" i="1" s="1"/>
  <c r="CF1281" i="1" s="1"/>
  <c r="CL1281" i="1" s="1"/>
  <c r="CR1281" i="1" s="1"/>
  <c r="L1285" i="1"/>
  <c r="R1285" i="1" s="1"/>
  <c r="X1285" i="1" s="1"/>
  <c r="AD1285" i="1" s="1"/>
  <c r="AJ1285" i="1" s="1"/>
  <c r="AP1285" i="1" s="1"/>
  <c r="AV1285" i="1" s="1"/>
  <c r="BB1285" i="1" s="1"/>
  <c r="BH1285" i="1" s="1"/>
  <c r="BN1285" i="1" s="1"/>
  <c r="BS1285" i="1" s="1"/>
  <c r="BX1285" i="1" s="1"/>
  <c r="CD1285" i="1" s="1"/>
  <c r="CJ1285" i="1" s="1"/>
  <c r="CP1285" i="1" s="1"/>
  <c r="L1287" i="1"/>
  <c r="R1287" i="1" s="1"/>
  <c r="X1287" i="1" s="1"/>
  <c r="AD1287" i="1" s="1"/>
  <c r="AJ1287" i="1" s="1"/>
  <c r="AP1287" i="1" s="1"/>
  <c r="AV1287" i="1" s="1"/>
  <c r="BB1287" i="1" s="1"/>
  <c r="BH1287" i="1" s="1"/>
  <c r="BN1287" i="1" s="1"/>
  <c r="M1287" i="1"/>
  <c r="S1287" i="1" s="1"/>
  <c r="Y1287" i="1" s="1"/>
  <c r="AE1287" i="1" s="1"/>
  <c r="AK1287" i="1" s="1"/>
  <c r="AQ1287" i="1" s="1"/>
  <c r="AW1287" i="1" s="1"/>
  <c r="BC1287" i="1" s="1"/>
  <c r="BI1287" i="1" s="1"/>
  <c r="BO1287" i="1" s="1"/>
  <c r="L1288" i="1"/>
  <c r="R1288" i="1" s="1"/>
  <c r="X1288" i="1" s="1"/>
  <c r="AD1288" i="1" s="1"/>
  <c r="AJ1288" i="1" s="1"/>
  <c r="AP1288" i="1" s="1"/>
  <c r="AV1288" i="1" s="1"/>
  <c r="BB1288" i="1" s="1"/>
  <c r="BH1288" i="1" s="1"/>
  <c r="BN1288" i="1" s="1"/>
  <c r="M1288" i="1"/>
  <c r="S1288" i="1" s="1"/>
  <c r="Y1288" i="1" s="1"/>
  <c r="AE1288" i="1" s="1"/>
  <c r="AK1288" i="1" s="1"/>
  <c r="AQ1288" i="1" s="1"/>
  <c r="AW1288" i="1" s="1"/>
  <c r="BC1288" i="1" s="1"/>
  <c r="BI1288" i="1" s="1"/>
  <c r="BO1288" i="1" s="1"/>
  <c r="L1289" i="1"/>
  <c r="R1289" i="1" s="1"/>
  <c r="X1289" i="1" s="1"/>
  <c r="AD1289" i="1" s="1"/>
  <c r="AJ1289" i="1" s="1"/>
  <c r="AP1289" i="1" s="1"/>
  <c r="AV1289" i="1" s="1"/>
  <c r="BB1289" i="1" s="1"/>
  <c r="BH1289" i="1" s="1"/>
  <c r="BN1289" i="1" s="1"/>
  <c r="M1289" i="1"/>
  <c r="S1289" i="1" s="1"/>
  <c r="Y1289" i="1" s="1"/>
  <c r="AE1289" i="1" s="1"/>
  <c r="AK1289" i="1" s="1"/>
  <c r="AQ1289" i="1" s="1"/>
  <c r="AW1289" i="1" s="1"/>
  <c r="BC1289" i="1" s="1"/>
  <c r="BI1289" i="1" s="1"/>
  <c r="BO1289" i="1" s="1"/>
  <c r="CO1291" i="1"/>
  <c r="V1291" i="1"/>
  <c r="AB1291" i="1"/>
  <c r="AZ1291" i="1"/>
  <c r="CH1291" i="1"/>
  <c r="CH1230" i="1" s="1"/>
  <c r="G1300" i="1"/>
  <c r="K1300" i="1"/>
  <c r="Q1300" i="1"/>
  <c r="AA1300" i="1"/>
  <c r="AO1300" i="1"/>
  <c r="AY1300" i="1"/>
  <c r="BM1300" i="1"/>
  <c r="BW1300" i="1"/>
  <c r="CG1300" i="1"/>
  <c r="M1312" i="1"/>
  <c r="S1312" i="1" s="1"/>
  <c r="Y1312" i="1" s="1"/>
  <c r="AE1312" i="1" s="1"/>
  <c r="AK1312" i="1" s="1"/>
  <c r="AQ1312" i="1" s="1"/>
  <c r="AW1312" i="1" s="1"/>
  <c r="BC1312" i="1" s="1"/>
  <c r="BI1312" i="1" s="1"/>
  <c r="BO1312" i="1" s="1"/>
  <c r="BT1312" i="1" s="1"/>
  <c r="BY1312" i="1" s="1"/>
  <c r="CE1312" i="1" s="1"/>
  <c r="CK1312" i="1" s="1"/>
  <c r="CQ1312" i="1" s="1"/>
  <c r="M1313" i="1"/>
  <c r="S1313" i="1" s="1"/>
  <c r="Y1313" i="1" s="1"/>
  <c r="AE1313" i="1" s="1"/>
  <c r="AK1313" i="1" s="1"/>
  <c r="AQ1313" i="1" s="1"/>
  <c r="AW1313" i="1" s="1"/>
  <c r="BC1313" i="1" s="1"/>
  <c r="BI1313" i="1" s="1"/>
  <c r="BO1313" i="1" s="1"/>
  <c r="BT1313" i="1" s="1"/>
  <c r="BY1313" i="1" s="1"/>
  <c r="CE1313" i="1" s="1"/>
  <c r="CK1313" i="1" s="1"/>
  <c r="CQ1313" i="1" s="1"/>
  <c r="H1317" i="1"/>
  <c r="BT1328" i="1"/>
  <c r="BY1328" i="1" s="1"/>
  <c r="CE1328" i="1" s="1"/>
  <c r="CK1328" i="1" s="1"/>
  <c r="CQ1328" i="1" s="1"/>
  <c r="H1331" i="1"/>
  <c r="AY1331" i="1"/>
  <c r="AY1330" i="1" s="1"/>
  <c r="AY1324" i="1" s="1"/>
  <c r="G1335" i="1"/>
  <c r="G1331" i="1" s="1"/>
  <c r="N1336" i="1"/>
  <c r="T1336" i="1" s="1"/>
  <c r="Z1336" i="1" s="1"/>
  <c r="AF1336" i="1" s="1"/>
  <c r="AL1336" i="1" s="1"/>
  <c r="AR1336" i="1" s="1"/>
  <c r="AX1336" i="1" s="1"/>
  <c r="BD1336" i="1" s="1"/>
  <c r="BJ1336" i="1" s="1"/>
  <c r="BP1336" i="1" s="1"/>
  <c r="BU1336" i="1" s="1"/>
  <c r="BZ1336" i="1" s="1"/>
  <c r="CF1336" i="1" s="1"/>
  <c r="CL1336" i="1" s="1"/>
  <c r="CR1336" i="1" s="1"/>
  <c r="H1341" i="1"/>
  <c r="L1342" i="1"/>
  <c r="R1342" i="1" s="1"/>
  <c r="X1342" i="1" s="1"/>
  <c r="AD1342" i="1" s="1"/>
  <c r="AJ1342" i="1" s="1"/>
  <c r="AP1342" i="1" s="1"/>
  <c r="AV1342" i="1" s="1"/>
  <c r="BB1342" i="1" s="1"/>
  <c r="BH1342" i="1" s="1"/>
  <c r="BN1342" i="1" s="1"/>
  <c r="BS1342" i="1" s="1"/>
  <c r="BX1342" i="1" s="1"/>
  <c r="CD1342" i="1" s="1"/>
  <c r="CJ1342" i="1" s="1"/>
  <c r="CP1342" i="1" s="1"/>
  <c r="L1343" i="1"/>
  <c r="R1343" i="1" s="1"/>
  <c r="X1343" i="1" s="1"/>
  <c r="AD1343" i="1" s="1"/>
  <c r="AJ1343" i="1" s="1"/>
  <c r="AP1343" i="1" s="1"/>
  <c r="AV1343" i="1" s="1"/>
  <c r="BB1343" i="1" s="1"/>
  <c r="BH1343" i="1" s="1"/>
  <c r="BN1343" i="1" s="1"/>
  <c r="BS1343" i="1" s="1"/>
  <c r="BX1343" i="1" s="1"/>
  <c r="CD1343" i="1" s="1"/>
  <c r="CJ1343" i="1" s="1"/>
  <c r="CP1343" i="1" s="1"/>
  <c r="L1345" i="1"/>
  <c r="R1345" i="1" s="1"/>
  <c r="X1345" i="1" s="1"/>
  <c r="AD1345" i="1" s="1"/>
  <c r="AJ1345" i="1" s="1"/>
  <c r="AP1345" i="1" s="1"/>
  <c r="AV1345" i="1" s="1"/>
  <c r="BB1345" i="1" s="1"/>
  <c r="BH1345" i="1" s="1"/>
  <c r="BN1345" i="1" s="1"/>
  <c r="W1341" i="1"/>
  <c r="W1340" i="1" s="1"/>
  <c r="W1339" i="1" s="1"/>
  <c r="W1338" i="1" s="1"/>
  <c r="AG1341" i="1"/>
  <c r="AG1340" i="1" s="1"/>
  <c r="AU1341" i="1"/>
  <c r="AU1340" i="1" s="1"/>
  <c r="AU1339" i="1" s="1"/>
  <c r="BE1341" i="1"/>
  <c r="BE1340" i="1" s="1"/>
  <c r="BE1339" i="1" s="1"/>
  <c r="CC1341" i="1"/>
  <c r="CC1340" i="1" s="1"/>
  <c r="CM1341" i="1"/>
  <c r="CM1340" i="1" s="1"/>
  <c r="L1346" i="1"/>
  <c r="R1346" i="1" s="1"/>
  <c r="X1346" i="1" s="1"/>
  <c r="AD1346" i="1" s="1"/>
  <c r="AJ1346" i="1" s="1"/>
  <c r="AP1346" i="1" s="1"/>
  <c r="AV1346" i="1" s="1"/>
  <c r="BB1346" i="1" s="1"/>
  <c r="BH1346" i="1" s="1"/>
  <c r="BN1346" i="1" s="1"/>
  <c r="CB1340" i="1"/>
  <c r="G1354" i="1"/>
  <c r="K1354" i="1"/>
  <c r="K1353" i="1" s="1"/>
  <c r="K1352" i="1" s="1"/>
  <c r="N1352" i="1" s="1"/>
  <c r="T1352" i="1" s="1"/>
  <c r="Z1352" i="1" s="1"/>
  <c r="AF1352" i="1" s="1"/>
  <c r="AL1352" i="1" s="1"/>
  <c r="AR1352" i="1" s="1"/>
  <c r="AX1352" i="1" s="1"/>
  <c r="BD1352" i="1" s="1"/>
  <c r="BJ1352" i="1" s="1"/>
  <c r="BP1352" i="1" s="1"/>
  <c r="BU1352" i="1" s="1"/>
  <c r="BZ1352" i="1" s="1"/>
  <c r="CF1352" i="1" s="1"/>
  <c r="CL1352" i="1" s="1"/>
  <c r="CR1352" i="1" s="1"/>
  <c r="BT1355" i="1"/>
  <c r="BY1355" i="1" s="1"/>
  <c r="CE1355" i="1" s="1"/>
  <c r="CK1355" i="1" s="1"/>
  <c r="CQ1355" i="1" s="1"/>
  <c r="BS1359" i="1"/>
  <c r="BX1359" i="1" s="1"/>
  <c r="CD1359" i="1" s="1"/>
  <c r="CJ1359" i="1" s="1"/>
  <c r="CP1359" i="1" s="1"/>
  <c r="BS1360" i="1"/>
  <c r="BX1360" i="1" s="1"/>
  <c r="CD1360" i="1" s="1"/>
  <c r="CJ1360" i="1" s="1"/>
  <c r="CP1360" i="1" s="1"/>
  <c r="L1365" i="1"/>
  <c r="R1365" i="1" s="1"/>
  <c r="X1365" i="1" s="1"/>
  <c r="AD1365" i="1" s="1"/>
  <c r="AJ1365" i="1" s="1"/>
  <c r="AP1365" i="1" s="1"/>
  <c r="AV1365" i="1" s="1"/>
  <c r="BB1365" i="1" s="1"/>
  <c r="BH1365" i="1" s="1"/>
  <c r="BN1365" i="1" s="1"/>
  <c r="V1362" i="1"/>
  <c r="AT1362" i="1"/>
  <c r="BR1362" i="1"/>
  <c r="CB1362" i="1"/>
  <c r="G1373" i="1"/>
  <c r="N1374" i="1"/>
  <c r="T1374" i="1" s="1"/>
  <c r="Z1374" i="1" s="1"/>
  <c r="AF1374" i="1" s="1"/>
  <c r="AL1374" i="1" s="1"/>
  <c r="AR1374" i="1" s="1"/>
  <c r="AX1374" i="1" s="1"/>
  <c r="BD1374" i="1" s="1"/>
  <c r="BJ1374" i="1" s="1"/>
  <c r="BP1374" i="1" s="1"/>
  <c r="BU1374" i="1" s="1"/>
  <c r="BZ1374" i="1" s="1"/>
  <c r="CF1374" i="1" s="1"/>
  <c r="CL1374" i="1" s="1"/>
  <c r="CR1374" i="1" s="1"/>
  <c r="BS1378" i="1"/>
  <c r="BX1378" i="1" s="1"/>
  <c r="CD1378" i="1" s="1"/>
  <c r="CJ1378" i="1" s="1"/>
  <c r="CP1378" i="1" s="1"/>
  <c r="V1380" i="1"/>
  <c r="V1371" i="1" s="1"/>
  <c r="AT1380" i="1"/>
  <c r="AT1371" i="1" s="1"/>
  <c r="BR1380" i="1"/>
  <c r="CB1380" i="1"/>
  <c r="CB1371" i="1" s="1"/>
  <c r="N1390" i="1"/>
  <c r="T1390" i="1" s="1"/>
  <c r="Z1390" i="1" s="1"/>
  <c r="AF1390" i="1" s="1"/>
  <c r="AL1390" i="1" s="1"/>
  <c r="AR1390" i="1" s="1"/>
  <c r="AX1390" i="1" s="1"/>
  <c r="BD1390" i="1" s="1"/>
  <c r="BJ1390" i="1" s="1"/>
  <c r="BP1390" i="1" s="1"/>
  <c r="BU1390" i="1" s="1"/>
  <c r="BZ1390" i="1" s="1"/>
  <c r="CF1390" i="1" s="1"/>
  <c r="CL1390" i="1" s="1"/>
  <c r="CR1390" i="1" s="1"/>
  <c r="H1395" i="1"/>
  <c r="AS1393" i="1"/>
  <c r="CG1393" i="1"/>
  <c r="BF1393" i="1"/>
  <c r="CN1393" i="1"/>
  <c r="G1408" i="1"/>
  <c r="N1409" i="1"/>
  <c r="T1409" i="1" s="1"/>
  <c r="Z1409" i="1" s="1"/>
  <c r="AF1409" i="1" s="1"/>
  <c r="AL1409" i="1" s="1"/>
  <c r="AR1409" i="1" s="1"/>
  <c r="AX1409" i="1" s="1"/>
  <c r="BD1409" i="1" s="1"/>
  <c r="BJ1409" i="1" s="1"/>
  <c r="BP1409" i="1" s="1"/>
  <c r="BU1409" i="1" s="1"/>
  <c r="BZ1409" i="1" s="1"/>
  <c r="CF1409" i="1" s="1"/>
  <c r="CL1409" i="1" s="1"/>
  <c r="CR1409" i="1" s="1"/>
  <c r="BT1409" i="1"/>
  <c r="BY1409" i="1" s="1"/>
  <c r="CE1409" i="1" s="1"/>
  <c r="CK1409" i="1" s="1"/>
  <c r="CQ1409" i="1" s="1"/>
  <c r="BS1413" i="1"/>
  <c r="BX1413" i="1" s="1"/>
  <c r="CD1413" i="1" s="1"/>
  <c r="CJ1413" i="1" s="1"/>
  <c r="CP1413" i="1" s="1"/>
  <c r="BD1419" i="1"/>
  <c r="BJ1419" i="1" s="1"/>
  <c r="BP1419" i="1" s="1"/>
  <c r="BU1419" i="1" s="1"/>
  <c r="BZ1419" i="1" s="1"/>
  <c r="CF1419" i="1" s="1"/>
  <c r="CL1419" i="1" s="1"/>
  <c r="CR1419" i="1" s="1"/>
  <c r="BA1422" i="1"/>
  <c r="BS1425" i="1"/>
  <c r="BX1425" i="1" s="1"/>
  <c r="CD1425" i="1" s="1"/>
  <c r="CJ1425" i="1" s="1"/>
  <c r="CP1425" i="1" s="1"/>
  <c r="AB1421" i="1"/>
  <c r="L1437" i="1"/>
  <c r="R1437" i="1" s="1"/>
  <c r="X1437" i="1" s="1"/>
  <c r="AD1437" i="1" s="1"/>
  <c r="AJ1437" i="1" s="1"/>
  <c r="AP1437" i="1" s="1"/>
  <c r="AV1437" i="1" s="1"/>
  <c r="BB1437" i="1" s="1"/>
  <c r="BH1437" i="1" s="1"/>
  <c r="BN1437" i="1" s="1"/>
  <c r="BS1437" i="1" s="1"/>
  <c r="BX1437" i="1" s="1"/>
  <c r="CD1437" i="1" s="1"/>
  <c r="CJ1437" i="1" s="1"/>
  <c r="CP1437" i="1" s="1"/>
  <c r="BT1443" i="1"/>
  <c r="BY1443" i="1" s="1"/>
  <c r="CE1443" i="1" s="1"/>
  <c r="CK1443" i="1" s="1"/>
  <c r="CQ1443" i="1" s="1"/>
  <c r="AU1449" i="1"/>
  <c r="CN1449" i="1"/>
  <c r="CG1449" i="1"/>
  <c r="L1462" i="1"/>
  <c r="R1462" i="1" s="1"/>
  <c r="X1462" i="1" s="1"/>
  <c r="AD1462" i="1" s="1"/>
  <c r="AJ1462" i="1" s="1"/>
  <c r="AP1462" i="1" s="1"/>
  <c r="AV1462" i="1" s="1"/>
  <c r="BB1462" i="1" s="1"/>
  <c r="BH1462" i="1" s="1"/>
  <c r="BN1462" i="1" s="1"/>
  <c r="N1463" i="1"/>
  <c r="T1463" i="1" s="1"/>
  <c r="Z1463" i="1" s="1"/>
  <c r="AF1463" i="1" s="1"/>
  <c r="AL1463" i="1" s="1"/>
  <c r="AR1463" i="1" s="1"/>
  <c r="AX1463" i="1" s="1"/>
  <c r="BD1463" i="1" s="1"/>
  <c r="BJ1463" i="1" s="1"/>
  <c r="BP1463" i="1" s="1"/>
  <c r="BU1463" i="1" s="1"/>
  <c r="BZ1463" i="1" s="1"/>
  <c r="CF1463" i="1" s="1"/>
  <c r="CL1463" i="1" s="1"/>
  <c r="CR1463" i="1" s="1"/>
  <c r="BZ1467" i="1"/>
  <c r="CF1467" i="1" s="1"/>
  <c r="CL1467" i="1" s="1"/>
  <c r="CR1467" i="1" s="1"/>
  <c r="O1472" i="1"/>
  <c r="O1471" i="1" s="1"/>
  <c r="O1470" i="1" s="1"/>
  <c r="CB1472" i="1"/>
  <c r="CB1471" i="1" s="1"/>
  <c r="CB1470" i="1" s="1"/>
  <c r="V1472" i="1"/>
  <c r="V1471" i="1" s="1"/>
  <c r="V1470" i="1" s="1"/>
  <c r="AC1472" i="1"/>
  <c r="AC1471" i="1" s="1"/>
  <c r="AC1470" i="1" s="1"/>
  <c r="L1478" i="1"/>
  <c r="R1478" i="1" s="1"/>
  <c r="X1478" i="1" s="1"/>
  <c r="AD1478" i="1" s="1"/>
  <c r="AJ1478" i="1" s="1"/>
  <c r="AP1478" i="1" s="1"/>
  <c r="AV1478" i="1" s="1"/>
  <c r="BB1478" i="1" s="1"/>
  <c r="BH1478" i="1" s="1"/>
  <c r="BN1478" i="1" s="1"/>
  <c r="CS1472" i="1"/>
  <c r="CS1471" i="1" s="1"/>
  <c r="CS1470" i="1" s="1"/>
  <c r="AK1483" i="1"/>
  <c r="AQ1483" i="1" s="1"/>
  <c r="AW1483" i="1" s="1"/>
  <c r="BC1483" i="1" s="1"/>
  <c r="BI1483" i="1" s="1"/>
  <c r="BO1483" i="1" s="1"/>
  <c r="BT1483" i="1" s="1"/>
  <c r="BY1483" i="1" s="1"/>
  <c r="CE1483" i="1" s="1"/>
  <c r="CK1483" i="1" s="1"/>
  <c r="CQ1483" i="1" s="1"/>
  <c r="AY1486" i="1"/>
  <c r="AY1480" i="1" s="1"/>
  <c r="AN1487" i="1"/>
  <c r="AQ1487" i="1" s="1"/>
  <c r="AW1487" i="1" s="1"/>
  <c r="BC1487" i="1" s="1"/>
  <c r="BI1487" i="1" s="1"/>
  <c r="BO1487" i="1" s="1"/>
  <c r="AP1488" i="1"/>
  <c r="AV1488" i="1" s="1"/>
  <c r="BB1488" i="1" s="1"/>
  <c r="BH1488" i="1" s="1"/>
  <c r="BN1488" i="1" s="1"/>
  <c r="BE1486" i="1"/>
  <c r="BD1489" i="1"/>
  <c r="BJ1489" i="1" s="1"/>
  <c r="BP1489" i="1" s="1"/>
  <c r="BU1489" i="1" s="1"/>
  <c r="BZ1489" i="1" s="1"/>
  <c r="CF1489" i="1" s="1"/>
  <c r="CL1489" i="1" s="1"/>
  <c r="CR1489" i="1" s="1"/>
  <c r="BF1486" i="1"/>
  <c r="BS1493" i="1"/>
  <c r="BX1493" i="1" s="1"/>
  <c r="CD1493" i="1" s="1"/>
  <c r="CJ1493" i="1" s="1"/>
  <c r="CP1493" i="1" s="1"/>
  <c r="J1502" i="1"/>
  <c r="CO1502" i="1"/>
  <c r="BF1502" i="1"/>
  <c r="Z1509" i="1"/>
  <c r="AF1509" i="1" s="1"/>
  <c r="AL1509" i="1" s="1"/>
  <c r="AR1509" i="1" s="1"/>
  <c r="AX1509" i="1" s="1"/>
  <c r="BD1509" i="1" s="1"/>
  <c r="BJ1509" i="1" s="1"/>
  <c r="BP1509" i="1" s="1"/>
  <c r="BU1509" i="1" s="1"/>
  <c r="BZ1509" i="1" s="1"/>
  <c r="CF1509" i="1" s="1"/>
  <c r="CL1509" i="1" s="1"/>
  <c r="CR1509" i="1" s="1"/>
  <c r="AF1540" i="1"/>
  <c r="AL1540" i="1" s="1"/>
  <c r="AR1540" i="1" s="1"/>
  <c r="AX1540" i="1" s="1"/>
  <c r="BD1540" i="1" s="1"/>
  <c r="BJ1540" i="1" s="1"/>
  <c r="BP1540" i="1" s="1"/>
  <c r="BU1540" i="1" s="1"/>
  <c r="BZ1540" i="1" s="1"/>
  <c r="CF1540" i="1" s="1"/>
  <c r="CL1540" i="1" s="1"/>
  <c r="CR1540" i="1" s="1"/>
  <c r="BR1539" i="1"/>
  <c r="G1540" i="1"/>
  <c r="M1540" i="1" s="1"/>
  <c r="S1540" i="1" s="1"/>
  <c r="Y1540" i="1" s="1"/>
  <c r="AE1540" i="1" s="1"/>
  <c r="AK1540" i="1" s="1"/>
  <c r="AQ1540" i="1" s="1"/>
  <c r="AW1540" i="1" s="1"/>
  <c r="BC1540" i="1" s="1"/>
  <c r="BI1540" i="1" s="1"/>
  <c r="BO1540" i="1" s="1"/>
  <c r="BT1540" i="1" s="1"/>
  <c r="BY1540" i="1" s="1"/>
  <c r="CE1540" i="1" s="1"/>
  <c r="CK1540" i="1" s="1"/>
  <c r="CQ1540" i="1" s="1"/>
  <c r="M1541" i="1"/>
  <c r="S1541" i="1" s="1"/>
  <c r="Y1541" i="1" s="1"/>
  <c r="AE1541" i="1" s="1"/>
  <c r="AK1541" i="1" s="1"/>
  <c r="AQ1541" i="1" s="1"/>
  <c r="AW1541" i="1" s="1"/>
  <c r="BC1541" i="1" s="1"/>
  <c r="BI1541" i="1" s="1"/>
  <c r="BO1541" i="1" s="1"/>
  <c r="H1553" i="1"/>
  <c r="N1554" i="1"/>
  <c r="T1554" i="1" s="1"/>
  <c r="Z1554" i="1" s="1"/>
  <c r="AF1554" i="1" s="1"/>
  <c r="AL1554" i="1" s="1"/>
  <c r="AR1554" i="1" s="1"/>
  <c r="AX1554" i="1" s="1"/>
  <c r="BD1554" i="1" s="1"/>
  <c r="BJ1554" i="1" s="1"/>
  <c r="BP1554" i="1" s="1"/>
  <c r="BU1554" i="1" s="1"/>
  <c r="BZ1554" i="1" s="1"/>
  <c r="CF1554" i="1" s="1"/>
  <c r="CL1554" i="1" s="1"/>
  <c r="CR1554" i="1" s="1"/>
  <c r="BT1554" i="1"/>
  <c r="BY1554" i="1" s="1"/>
  <c r="CE1554" i="1" s="1"/>
  <c r="CK1554" i="1" s="1"/>
  <c r="CQ1554" i="1" s="1"/>
  <c r="BR1553" i="1"/>
  <c r="V1566" i="1"/>
  <c r="H1588" i="1"/>
  <c r="N1588" i="1" s="1"/>
  <c r="N1589" i="1"/>
  <c r="CC974" i="1"/>
  <c r="CC973" i="1" s="1"/>
  <c r="Y987" i="1"/>
  <c r="AE987" i="1" s="1"/>
  <c r="AK987" i="1" s="1"/>
  <c r="AQ987" i="1" s="1"/>
  <c r="AW987" i="1" s="1"/>
  <c r="AZ984" i="1"/>
  <c r="CM998" i="1"/>
  <c r="CM997" i="1" s="1"/>
  <c r="R1006" i="1"/>
  <c r="X1006" i="1" s="1"/>
  <c r="AD1006" i="1" s="1"/>
  <c r="AJ1006" i="1" s="1"/>
  <c r="AP1006" i="1" s="1"/>
  <c r="AV1006" i="1" s="1"/>
  <c r="BB1006" i="1" s="1"/>
  <c r="BH1006" i="1" s="1"/>
  <c r="BN1006" i="1" s="1"/>
  <c r="BS1006" i="1" s="1"/>
  <c r="BX1006" i="1" s="1"/>
  <c r="CD1006" i="1" s="1"/>
  <c r="CJ1006" i="1" s="1"/>
  <c r="CP1006" i="1" s="1"/>
  <c r="O984" i="1"/>
  <c r="BK1016" i="1"/>
  <c r="BK1015" i="1" s="1"/>
  <c r="BK984" i="1" s="1"/>
  <c r="F1028" i="1"/>
  <c r="M1031" i="1"/>
  <c r="S1031" i="1" s="1"/>
  <c r="Y1031" i="1" s="1"/>
  <c r="AE1031" i="1" s="1"/>
  <c r="AK1031" i="1" s="1"/>
  <c r="AQ1031" i="1" s="1"/>
  <c r="AW1031" i="1" s="1"/>
  <c r="BC1031" i="1" s="1"/>
  <c r="BI1031" i="1" s="1"/>
  <c r="BO1031" i="1" s="1"/>
  <c r="BV1028" i="1"/>
  <c r="BV1027" i="1" s="1"/>
  <c r="M1037" i="1"/>
  <c r="S1037" i="1" s="1"/>
  <c r="Y1037" i="1" s="1"/>
  <c r="AE1037" i="1" s="1"/>
  <c r="AK1037" i="1" s="1"/>
  <c r="AQ1037" i="1" s="1"/>
  <c r="AW1037" i="1" s="1"/>
  <c r="BC1037" i="1" s="1"/>
  <c r="BI1037" i="1" s="1"/>
  <c r="BO1037" i="1" s="1"/>
  <c r="BT1037" i="1" s="1"/>
  <c r="BY1037" i="1" s="1"/>
  <c r="CE1037" i="1" s="1"/>
  <c r="CK1037" i="1" s="1"/>
  <c r="CQ1037" i="1" s="1"/>
  <c r="K1034" i="1"/>
  <c r="K1033" i="1" s="1"/>
  <c r="N1033" i="1" s="1"/>
  <c r="T1033" i="1" s="1"/>
  <c r="Z1033" i="1" s="1"/>
  <c r="AF1033" i="1" s="1"/>
  <c r="AI1034" i="1"/>
  <c r="AI1033" i="1" s="1"/>
  <c r="BG1034" i="1"/>
  <c r="BG1033" i="1" s="1"/>
  <c r="CA1034" i="1"/>
  <c r="CA1033" i="1" s="1"/>
  <c r="L1045" i="1"/>
  <c r="R1045" i="1" s="1"/>
  <c r="X1045" i="1" s="1"/>
  <c r="AD1045" i="1" s="1"/>
  <c r="AJ1045" i="1" s="1"/>
  <c r="AP1045" i="1" s="1"/>
  <c r="AV1045" i="1" s="1"/>
  <c r="BB1045" i="1" s="1"/>
  <c r="BH1045" i="1" s="1"/>
  <c r="BN1045" i="1" s="1"/>
  <c r="BQ1045" i="1"/>
  <c r="BQ1044" i="1" s="1"/>
  <c r="P1045" i="1"/>
  <c r="P1044" i="1" s="1"/>
  <c r="S1044" i="1" s="1"/>
  <c r="Y1044" i="1" s="1"/>
  <c r="AE1044" i="1" s="1"/>
  <c r="AK1044" i="1" s="1"/>
  <c r="AN1045" i="1"/>
  <c r="AN1044" i="1" s="1"/>
  <c r="BL1045" i="1"/>
  <c r="BL1044" i="1" s="1"/>
  <c r="M1050" i="1"/>
  <c r="S1050" i="1" s="1"/>
  <c r="Y1050" i="1" s="1"/>
  <c r="AE1050" i="1" s="1"/>
  <c r="AK1050" i="1" s="1"/>
  <c r="AQ1050" i="1" s="1"/>
  <c r="AW1050" i="1" s="1"/>
  <c r="BC1050" i="1" s="1"/>
  <c r="BI1050" i="1" s="1"/>
  <c r="BO1050" i="1" s="1"/>
  <c r="AA1043" i="1"/>
  <c r="BW1043" i="1"/>
  <c r="M1051" i="1"/>
  <c r="S1051" i="1" s="1"/>
  <c r="Y1051" i="1" s="1"/>
  <c r="AE1051" i="1" s="1"/>
  <c r="AK1051" i="1" s="1"/>
  <c r="AQ1051" i="1" s="1"/>
  <c r="AW1051" i="1" s="1"/>
  <c r="BC1051" i="1" s="1"/>
  <c r="BI1051" i="1" s="1"/>
  <c r="BO1051" i="1" s="1"/>
  <c r="S1052" i="1"/>
  <c r="Y1052" i="1" s="1"/>
  <c r="AE1052" i="1" s="1"/>
  <c r="AK1052" i="1" s="1"/>
  <c r="AQ1052" i="1" s="1"/>
  <c r="AW1052" i="1" s="1"/>
  <c r="BC1052" i="1" s="1"/>
  <c r="BI1052" i="1" s="1"/>
  <c r="BO1052" i="1" s="1"/>
  <c r="BT1052" i="1" s="1"/>
  <c r="BY1052" i="1" s="1"/>
  <c r="CE1052" i="1" s="1"/>
  <c r="CK1052" i="1" s="1"/>
  <c r="CQ1052" i="1" s="1"/>
  <c r="Z1054" i="1"/>
  <c r="AF1054" i="1" s="1"/>
  <c r="AL1054" i="1" s="1"/>
  <c r="AR1054" i="1" s="1"/>
  <c r="AX1054" i="1" s="1"/>
  <c r="BD1054" i="1" s="1"/>
  <c r="BJ1054" i="1" s="1"/>
  <c r="BP1054" i="1" s="1"/>
  <c r="BU1054" i="1" s="1"/>
  <c r="BZ1054" i="1" s="1"/>
  <c r="CF1054" i="1" s="1"/>
  <c r="CL1054" i="1" s="1"/>
  <c r="CR1054" i="1" s="1"/>
  <c r="U1051" i="1"/>
  <c r="U1050" i="1" s="1"/>
  <c r="U1043" i="1" s="1"/>
  <c r="AS1051" i="1"/>
  <c r="AS1050" i="1" s="1"/>
  <c r="AS1043" i="1" s="1"/>
  <c r="CO1051" i="1"/>
  <c r="CO1050" i="1" s="1"/>
  <c r="CO1043" i="1" s="1"/>
  <c r="H1057" i="1"/>
  <c r="G1057" i="1"/>
  <c r="K1057" i="1"/>
  <c r="K1056" i="1" s="1"/>
  <c r="K1043" i="1" s="1"/>
  <c r="AI1057" i="1"/>
  <c r="AI1056" i="1" s="1"/>
  <c r="AI1043" i="1" s="1"/>
  <c r="BG1057" i="1"/>
  <c r="BG1056" i="1" s="1"/>
  <c r="BG1043" i="1" s="1"/>
  <c r="CA1057" i="1"/>
  <c r="CA1056" i="1" s="1"/>
  <c r="CA1043" i="1" s="1"/>
  <c r="BZ1068" i="1"/>
  <c r="CF1068" i="1" s="1"/>
  <c r="CL1068" i="1" s="1"/>
  <c r="CR1068" i="1" s="1"/>
  <c r="BV1043" i="1"/>
  <c r="M1082" i="1"/>
  <c r="S1082" i="1" s="1"/>
  <c r="Y1082" i="1" s="1"/>
  <c r="AE1082" i="1" s="1"/>
  <c r="AK1082" i="1" s="1"/>
  <c r="AQ1082" i="1" s="1"/>
  <c r="AW1082" i="1" s="1"/>
  <c r="BC1082" i="1" s="1"/>
  <c r="BI1082" i="1" s="1"/>
  <c r="BO1082" i="1" s="1"/>
  <c r="BT1082" i="1" s="1"/>
  <c r="BY1082" i="1" s="1"/>
  <c r="CE1082" i="1" s="1"/>
  <c r="CK1082" i="1" s="1"/>
  <c r="CQ1082" i="1" s="1"/>
  <c r="X1083" i="1"/>
  <c r="AD1083" i="1" s="1"/>
  <c r="AJ1083" i="1" s="1"/>
  <c r="AP1083" i="1" s="1"/>
  <c r="AV1083" i="1" s="1"/>
  <c r="BB1083" i="1" s="1"/>
  <c r="BH1083" i="1" s="1"/>
  <c r="BN1083" i="1" s="1"/>
  <c r="BS1083" i="1" s="1"/>
  <c r="BX1083" i="1" s="1"/>
  <c r="CD1083" i="1" s="1"/>
  <c r="CJ1083" i="1" s="1"/>
  <c r="CP1083" i="1" s="1"/>
  <c r="M1083" i="1"/>
  <c r="S1083" i="1" s="1"/>
  <c r="Y1083" i="1" s="1"/>
  <c r="AE1083" i="1" s="1"/>
  <c r="AK1083" i="1" s="1"/>
  <c r="AQ1083" i="1" s="1"/>
  <c r="AW1083" i="1" s="1"/>
  <c r="BC1083" i="1" s="1"/>
  <c r="BI1083" i="1" s="1"/>
  <c r="BO1083" i="1" s="1"/>
  <c r="BT1083" i="1" s="1"/>
  <c r="BY1083" i="1" s="1"/>
  <c r="CE1083" i="1" s="1"/>
  <c r="CK1083" i="1" s="1"/>
  <c r="CQ1083" i="1" s="1"/>
  <c r="X1086" i="1"/>
  <c r="AD1086" i="1" s="1"/>
  <c r="AJ1086" i="1" s="1"/>
  <c r="AP1086" i="1" s="1"/>
  <c r="AV1086" i="1" s="1"/>
  <c r="BB1086" i="1" s="1"/>
  <c r="BH1086" i="1" s="1"/>
  <c r="BN1086" i="1" s="1"/>
  <c r="M1089" i="1"/>
  <c r="S1089" i="1" s="1"/>
  <c r="Y1089" i="1" s="1"/>
  <c r="AE1089" i="1" s="1"/>
  <c r="AK1089" i="1" s="1"/>
  <c r="AQ1089" i="1" s="1"/>
  <c r="AW1089" i="1" s="1"/>
  <c r="BC1089" i="1" s="1"/>
  <c r="BI1089" i="1" s="1"/>
  <c r="BO1089" i="1" s="1"/>
  <c r="K1085" i="1"/>
  <c r="K1081" i="1" s="1"/>
  <c r="AI1085" i="1"/>
  <c r="AI1081" i="1" s="1"/>
  <c r="AI1076" i="1" s="1"/>
  <c r="AI1075" i="1" s="1"/>
  <c r="BG1085" i="1"/>
  <c r="BG1081" i="1" s="1"/>
  <c r="BG1076" i="1" s="1"/>
  <c r="BG1075" i="1" s="1"/>
  <c r="CA1085" i="1"/>
  <c r="CA1081" i="1" s="1"/>
  <c r="Y1096" i="1"/>
  <c r="AE1096" i="1" s="1"/>
  <c r="AK1096" i="1" s="1"/>
  <c r="AQ1096" i="1" s="1"/>
  <c r="AW1096" i="1" s="1"/>
  <c r="BC1096" i="1" s="1"/>
  <c r="BI1096" i="1" s="1"/>
  <c r="BO1096" i="1" s="1"/>
  <c r="Y1097" i="1"/>
  <c r="AE1097" i="1" s="1"/>
  <c r="AK1097" i="1" s="1"/>
  <c r="AQ1097" i="1" s="1"/>
  <c r="AW1097" i="1" s="1"/>
  <c r="BC1097" i="1" s="1"/>
  <c r="BI1097" i="1" s="1"/>
  <c r="BO1097" i="1" s="1"/>
  <c r="Q1095" i="1"/>
  <c r="H1103" i="1"/>
  <c r="N1103" i="1" s="1"/>
  <c r="T1103" i="1" s="1"/>
  <c r="Z1103" i="1" s="1"/>
  <c r="AF1103" i="1" s="1"/>
  <c r="AL1103" i="1" s="1"/>
  <c r="AR1103" i="1" s="1"/>
  <c r="AX1103" i="1" s="1"/>
  <c r="BD1103" i="1" s="1"/>
  <c r="BJ1103" i="1" s="1"/>
  <c r="BP1103" i="1" s="1"/>
  <c r="BU1103" i="1" s="1"/>
  <c r="BZ1103" i="1" s="1"/>
  <c r="CF1103" i="1" s="1"/>
  <c r="CL1103" i="1" s="1"/>
  <c r="CR1103" i="1" s="1"/>
  <c r="X1109" i="1"/>
  <c r="AD1109" i="1" s="1"/>
  <c r="AJ1109" i="1" s="1"/>
  <c r="AP1109" i="1" s="1"/>
  <c r="AV1109" i="1" s="1"/>
  <c r="BB1109" i="1" s="1"/>
  <c r="BH1109" i="1" s="1"/>
  <c r="BN1109" i="1" s="1"/>
  <c r="L1110" i="1"/>
  <c r="R1110" i="1" s="1"/>
  <c r="X1110" i="1" s="1"/>
  <c r="AD1110" i="1" s="1"/>
  <c r="AJ1110" i="1" s="1"/>
  <c r="AP1110" i="1" s="1"/>
  <c r="AV1110" i="1" s="1"/>
  <c r="BB1110" i="1" s="1"/>
  <c r="BH1110" i="1" s="1"/>
  <c r="BN1110" i="1" s="1"/>
  <c r="BS1110" i="1" s="1"/>
  <c r="BX1110" i="1" s="1"/>
  <c r="CD1110" i="1" s="1"/>
  <c r="CJ1110" i="1" s="1"/>
  <c r="CP1110" i="1" s="1"/>
  <c r="M1110" i="1"/>
  <c r="S1110" i="1" s="1"/>
  <c r="Y1110" i="1" s="1"/>
  <c r="AE1110" i="1" s="1"/>
  <c r="AK1110" i="1" s="1"/>
  <c r="AQ1110" i="1" s="1"/>
  <c r="AW1110" i="1" s="1"/>
  <c r="BC1110" i="1" s="1"/>
  <c r="BI1110" i="1" s="1"/>
  <c r="BO1110" i="1" s="1"/>
  <c r="BT1110" i="1" s="1"/>
  <c r="BY1110" i="1" s="1"/>
  <c r="CE1110" i="1" s="1"/>
  <c r="CK1110" i="1" s="1"/>
  <c r="CQ1110" i="1" s="1"/>
  <c r="X1111" i="1"/>
  <c r="AD1111" i="1" s="1"/>
  <c r="AJ1111" i="1" s="1"/>
  <c r="AP1111" i="1" s="1"/>
  <c r="AV1111" i="1" s="1"/>
  <c r="BB1111" i="1" s="1"/>
  <c r="BH1111" i="1" s="1"/>
  <c r="BN1111" i="1" s="1"/>
  <c r="BS1111" i="1" s="1"/>
  <c r="BX1111" i="1" s="1"/>
  <c r="CD1111" i="1" s="1"/>
  <c r="CJ1111" i="1" s="1"/>
  <c r="CP1111" i="1" s="1"/>
  <c r="X1115" i="1"/>
  <c r="AD1115" i="1" s="1"/>
  <c r="AJ1115" i="1" s="1"/>
  <c r="AP1115" i="1" s="1"/>
  <c r="AV1115" i="1" s="1"/>
  <c r="BB1115" i="1" s="1"/>
  <c r="BH1115" i="1" s="1"/>
  <c r="BN1115" i="1" s="1"/>
  <c r="V1114" i="1"/>
  <c r="V1113" i="1" s="1"/>
  <c r="AT1114" i="1"/>
  <c r="AT1113" i="1" s="1"/>
  <c r="BR1114" i="1"/>
  <c r="CB1114" i="1"/>
  <c r="CB1113" i="1" s="1"/>
  <c r="CL1122" i="1"/>
  <c r="CR1122" i="1" s="1"/>
  <c r="Z1126" i="1"/>
  <c r="AF1126" i="1" s="1"/>
  <c r="AL1126" i="1" s="1"/>
  <c r="AR1126" i="1" s="1"/>
  <c r="AX1126" i="1" s="1"/>
  <c r="BD1126" i="1" s="1"/>
  <c r="BJ1126" i="1" s="1"/>
  <c r="BP1126" i="1" s="1"/>
  <c r="BU1126" i="1" s="1"/>
  <c r="BZ1126" i="1" s="1"/>
  <c r="CF1126" i="1" s="1"/>
  <c r="CL1126" i="1" s="1"/>
  <c r="CR1126" i="1" s="1"/>
  <c r="BJ1129" i="1"/>
  <c r="BP1129" i="1" s="1"/>
  <c r="BU1129" i="1" s="1"/>
  <c r="BZ1129" i="1" s="1"/>
  <c r="CF1129" i="1" s="1"/>
  <c r="CL1129" i="1" s="1"/>
  <c r="CR1129" i="1" s="1"/>
  <c r="V1136" i="1"/>
  <c r="AT1136" i="1"/>
  <c r="F1148" i="1"/>
  <c r="CO1136" i="1"/>
  <c r="N1162" i="1"/>
  <c r="T1162" i="1" s="1"/>
  <c r="Z1162" i="1" s="1"/>
  <c r="AF1162" i="1" s="1"/>
  <c r="AL1162" i="1" s="1"/>
  <c r="AR1162" i="1" s="1"/>
  <c r="AX1162" i="1" s="1"/>
  <c r="BD1162" i="1" s="1"/>
  <c r="BJ1162" i="1" s="1"/>
  <c r="BP1162" i="1" s="1"/>
  <c r="BU1162" i="1" s="1"/>
  <c r="BZ1162" i="1" s="1"/>
  <c r="CF1162" i="1" s="1"/>
  <c r="CL1162" i="1" s="1"/>
  <c r="CR1162" i="1" s="1"/>
  <c r="N1163" i="1"/>
  <c r="T1163" i="1" s="1"/>
  <c r="Z1163" i="1" s="1"/>
  <c r="AF1163" i="1" s="1"/>
  <c r="AL1163" i="1" s="1"/>
  <c r="AR1163" i="1" s="1"/>
  <c r="AX1163" i="1" s="1"/>
  <c r="BD1163" i="1" s="1"/>
  <c r="BJ1163" i="1" s="1"/>
  <c r="BP1163" i="1" s="1"/>
  <c r="BU1163" i="1" s="1"/>
  <c r="BZ1163" i="1" s="1"/>
  <c r="CF1163" i="1" s="1"/>
  <c r="CL1163" i="1" s="1"/>
  <c r="CR1163" i="1" s="1"/>
  <c r="N1164" i="1"/>
  <c r="T1164" i="1" s="1"/>
  <c r="Z1164" i="1" s="1"/>
  <c r="AF1164" i="1" s="1"/>
  <c r="AL1164" i="1" s="1"/>
  <c r="AR1164" i="1" s="1"/>
  <c r="AX1164" i="1" s="1"/>
  <c r="BD1164" i="1" s="1"/>
  <c r="BJ1164" i="1" s="1"/>
  <c r="BP1164" i="1" s="1"/>
  <c r="BU1164" i="1" s="1"/>
  <c r="BZ1164" i="1" s="1"/>
  <c r="CF1164" i="1" s="1"/>
  <c r="CL1164" i="1" s="1"/>
  <c r="CR1164" i="1" s="1"/>
  <c r="N1165" i="1"/>
  <c r="T1165" i="1" s="1"/>
  <c r="Z1165" i="1" s="1"/>
  <c r="AF1165" i="1" s="1"/>
  <c r="AL1165" i="1" s="1"/>
  <c r="AR1165" i="1" s="1"/>
  <c r="AX1165" i="1" s="1"/>
  <c r="BD1165" i="1" s="1"/>
  <c r="BJ1165" i="1" s="1"/>
  <c r="BP1165" i="1" s="1"/>
  <c r="BU1165" i="1" s="1"/>
  <c r="BZ1165" i="1" s="1"/>
  <c r="CF1165" i="1" s="1"/>
  <c r="CL1165" i="1" s="1"/>
  <c r="CR1165" i="1" s="1"/>
  <c r="N1166" i="1"/>
  <c r="T1166" i="1" s="1"/>
  <c r="Z1166" i="1" s="1"/>
  <c r="AF1166" i="1" s="1"/>
  <c r="AL1166" i="1" s="1"/>
  <c r="AR1166" i="1" s="1"/>
  <c r="AX1166" i="1" s="1"/>
  <c r="BD1166" i="1" s="1"/>
  <c r="BJ1166" i="1" s="1"/>
  <c r="BP1166" i="1" s="1"/>
  <c r="BU1166" i="1" s="1"/>
  <c r="BZ1166" i="1" s="1"/>
  <c r="CF1166" i="1" s="1"/>
  <c r="CL1166" i="1" s="1"/>
  <c r="CR1166" i="1" s="1"/>
  <c r="H1169" i="1"/>
  <c r="BB1173" i="1"/>
  <c r="BH1173" i="1" s="1"/>
  <c r="BN1173" i="1" s="1"/>
  <c r="BS1173" i="1" s="1"/>
  <c r="BX1173" i="1" s="1"/>
  <c r="CD1173" i="1" s="1"/>
  <c r="CJ1173" i="1" s="1"/>
  <c r="CP1173" i="1" s="1"/>
  <c r="U1180" i="1"/>
  <c r="U1179" i="1" s="1"/>
  <c r="U1178" i="1" s="1"/>
  <c r="AS1180" i="1"/>
  <c r="AS1179" i="1" s="1"/>
  <c r="AS1178" i="1" s="1"/>
  <c r="AS1161" i="1" s="1"/>
  <c r="CA1180" i="1"/>
  <c r="CA1179" i="1" s="1"/>
  <c r="M1188" i="1"/>
  <c r="S1188" i="1" s="1"/>
  <c r="F1196" i="1"/>
  <c r="AA1194" i="1"/>
  <c r="AY1194" i="1"/>
  <c r="L1200" i="1"/>
  <c r="R1200" i="1" s="1"/>
  <c r="X1200" i="1" s="1"/>
  <c r="AD1200" i="1" s="1"/>
  <c r="AJ1200" i="1" s="1"/>
  <c r="AP1200" i="1" s="1"/>
  <c r="AV1200" i="1" s="1"/>
  <c r="BB1200" i="1" s="1"/>
  <c r="BH1200" i="1" s="1"/>
  <c r="BN1200" i="1" s="1"/>
  <c r="CC1194" i="1"/>
  <c r="CC1178" i="1" s="1"/>
  <c r="CC1161" i="1" s="1"/>
  <c r="L1201" i="1"/>
  <c r="R1201" i="1" s="1"/>
  <c r="X1201" i="1" s="1"/>
  <c r="AD1201" i="1" s="1"/>
  <c r="AJ1201" i="1" s="1"/>
  <c r="AP1201" i="1" s="1"/>
  <c r="AV1201" i="1" s="1"/>
  <c r="BB1201" i="1" s="1"/>
  <c r="BH1201" i="1" s="1"/>
  <c r="BN1201" i="1" s="1"/>
  <c r="BS1201" i="1" s="1"/>
  <c r="BX1201" i="1" s="1"/>
  <c r="CD1201" i="1" s="1"/>
  <c r="CJ1201" i="1" s="1"/>
  <c r="CP1201" i="1" s="1"/>
  <c r="Q1194" i="1"/>
  <c r="AO1194" i="1"/>
  <c r="BM1194" i="1"/>
  <c r="H1209" i="1"/>
  <c r="N1209" i="1" s="1"/>
  <c r="Z1212" i="1"/>
  <c r="AF1212" i="1" s="1"/>
  <c r="AL1212" i="1" s="1"/>
  <c r="AR1212" i="1" s="1"/>
  <c r="AX1212" i="1" s="1"/>
  <c r="BD1212" i="1" s="1"/>
  <c r="BJ1212" i="1" s="1"/>
  <c r="BP1212" i="1" s="1"/>
  <c r="BU1212" i="1" s="1"/>
  <c r="BZ1212" i="1" s="1"/>
  <c r="CF1212" i="1" s="1"/>
  <c r="CL1212" i="1" s="1"/>
  <c r="CR1212" i="1" s="1"/>
  <c r="U1203" i="1"/>
  <c r="Y1217" i="1"/>
  <c r="AE1217" i="1" s="1"/>
  <c r="AK1217" i="1" s="1"/>
  <c r="AQ1217" i="1" s="1"/>
  <c r="AW1217" i="1" s="1"/>
  <c r="BC1217" i="1" s="1"/>
  <c r="BI1217" i="1" s="1"/>
  <c r="BO1217" i="1" s="1"/>
  <c r="BT1217" i="1" s="1"/>
  <c r="BY1217" i="1" s="1"/>
  <c r="CE1217" i="1" s="1"/>
  <c r="CK1217" i="1" s="1"/>
  <c r="CQ1217" i="1" s="1"/>
  <c r="CN1214" i="1"/>
  <c r="CN1203" i="1" s="1"/>
  <c r="V1214" i="1"/>
  <c r="V1203" i="1" s="1"/>
  <c r="AT1214" i="1"/>
  <c r="AT1203" i="1" s="1"/>
  <c r="H1225" i="1"/>
  <c r="G1233" i="1"/>
  <c r="P1231" i="1"/>
  <c r="AN1231" i="1"/>
  <c r="CN1231" i="1"/>
  <c r="CN1230" i="1" s="1"/>
  <c r="CN1229" i="1" s="1"/>
  <c r="Z1238" i="1"/>
  <c r="AF1238" i="1" s="1"/>
  <c r="AL1238" i="1" s="1"/>
  <c r="AR1238" i="1" s="1"/>
  <c r="AX1238" i="1" s="1"/>
  <c r="BD1238" i="1" s="1"/>
  <c r="BJ1238" i="1" s="1"/>
  <c r="BP1238" i="1" s="1"/>
  <c r="BU1238" i="1" s="1"/>
  <c r="BZ1238" i="1" s="1"/>
  <c r="CF1238" i="1" s="1"/>
  <c r="CL1238" i="1" s="1"/>
  <c r="CR1238" i="1" s="1"/>
  <c r="U1231" i="1"/>
  <c r="AI1231" i="1"/>
  <c r="AS1231" i="1"/>
  <c r="BG1231" i="1"/>
  <c r="BS1240" i="1"/>
  <c r="BX1240" i="1" s="1"/>
  <c r="CD1240" i="1" s="1"/>
  <c r="CJ1240" i="1" s="1"/>
  <c r="CP1240" i="1" s="1"/>
  <c r="CA1231" i="1"/>
  <c r="CO1231" i="1"/>
  <c r="BS1241" i="1"/>
  <c r="BX1241" i="1" s="1"/>
  <c r="CD1241" i="1" s="1"/>
  <c r="CJ1241" i="1" s="1"/>
  <c r="CP1241" i="1" s="1"/>
  <c r="Z1242" i="1"/>
  <c r="AF1242" i="1" s="1"/>
  <c r="AL1242" i="1" s="1"/>
  <c r="AR1242" i="1" s="1"/>
  <c r="AX1242" i="1" s="1"/>
  <c r="BD1242" i="1" s="1"/>
  <c r="BJ1242" i="1" s="1"/>
  <c r="BP1242" i="1" s="1"/>
  <c r="BU1242" i="1" s="1"/>
  <c r="BZ1242" i="1" s="1"/>
  <c r="CF1242" i="1" s="1"/>
  <c r="CL1242" i="1" s="1"/>
  <c r="CR1242" i="1" s="1"/>
  <c r="BS1242" i="1"/>
  <c r="BX1242" i="1" s="1"/>
  <c r="CD1242" i="1" s="1"/>
  <c r="CJ1242" i="1" s="1"/>
  <c r="CP1242" i="1" s="1"/>
  <c r="H1244" i="1"/>
  <c r="M1250" i="1"/>
  <c r="S1250" i="1" s="1"/>
  <c r="Y1250" i="1" s="1"/>
  <c r="AE1250" i="1" s="1"/>
  <c r="AK1250" i="1" s="1"/>
  <c r="AQ1250" i="1" s="1"/>
  <c r="AW1250" i="1" s="1"/>
  <c r="BC1250" i="1" s="1"/>
  <c r="BI1250" i="1" s="1"/>
  <c r="BO1250" i="1" s="1"/>
  <c r="N1250" i="1"/>
  <c r="T1250" i="1" s="1"/>
  <c r="Z1250" i="1" s="1"/>
  <c r="AF1250" i="1" s="1"/>
  <c r="AL1250" i="1" s="1"/>
  <c r="AR1250" i="1" s="1"/>
  <c r="AX1250" i="1" s="1"/>
  <c r="BD1250" i="1" s="1"/>
  <c r="BJ1250" i="1" s="1"/>
  <c r="BP1250" i="1" s="1"/>
  <c r="BU1250" i="1" s="1"/>
  <c r="BZ1250" i="1" s="1"/>
  <c r="CF1250" i="1" s="1"/>
  <c r="CL1250" i="1" s="1"/>
  <c r="CR1250" i="1" s="1"/>
  <c r="L1259" i="1"/>
  <c r="R1259" i="1" s="1"/>
  <c r="X1259" i="1" s="1"/>
  <c r="AD1259" i="1" s="1"/>
  <c r="AJ1259" i="1" s="1"/>
  <c r="AP1259" i="1" s="1"/>
  <c r="AV1259" i="1" s="1"/>
  <c r="BB1259" i="1" s="1"/>
  <c r="BH1259" i="1" s="1"/>
  <c r="BN1259" i="1" s="1"/>
  <c r="BS1259" i="1" s="1"/>
  <c r="BX1259" i="1" s="1"/>
  <c r="CD1259" i="1" s="1"/>
  <c r="CJ1259" i="1" s="1"/>
  <c r="CP1259" i="1" s="1"/>
  <c r="L1260" i="1"/>
  <c r="R1260" i="1" s="1"/>
  <c r="X1260" i="1" s="1"/>
  <c r="AD1260" i="1" s="1"/>
  <c r="AJ1260" i="1" s="1"/>
  <c r="AP1260" i="1" s="1"/>
  <c r="AV1260" i="1" s="1"/>
  <c r="BB1260" i="1" s="1"/>
  <c r="BH1260" i="1" s="1"/>
  <c r="BN1260" i="1" s="1"/>
  <c r="BS1260" i="1" s="1"/>
  <c r="BX1260" i="1" s="1"/>
  <c r="CD1260" i="1" s="1"/>
  <c r="CJ1260" i="1" s="1"/>
  <c r="CP1260" i="1" s="1"/>
  <c r="L1261" i="1"/>
  <c r="R1261" i="1" s="1"/>
  <c r="X1261" i="1" s="1"/>
  <c r="AD1261" i="1" s="1"/>
  <c r="AJ1261" i="1" s="1"/>
  <c r="AP1261" i="1" s="1"/>
  <c r="AV1261" i="1" s="1"/>
  <c r="BB1261" i="1" s="1"/>
  <c r="BH1261" i="1" s="1"/>
  <c r="BN1261" i="1" s="1"/>
  <c r="BS1261" i="1" s="1"/>
  <c r="BX1261" i="1" s="1"/>
  <c r="CD1261" i="1" s="1"/>
  <c r="CJ1261" i="1" s="1"/>
  <c r="CP1261" i="1" s="1"/>
  <c r="Z1263" i="1"/>
  <c r="AF1263" i="1" s="1"/>
  <c r="AL1263" i="1" s="1"/>
  <c r="AR1263" i="1" s="1"/>
  <c r="AX1263" i="1" s="1"/>
  <c r="BD1263" i="1" s="1"/>
  <c r="BJ1263" i="1" s="1"/>
  <c r="BP1263" i="1" s="1"/>
  <c r="BU1263" i="1" s="1"/>
  <c r="BZ1263" i="1" s="1"/>
  <c r="CF1263" i="1" s="1"/>
  <c r="CL1263" i="1" s="1"/>
  <c r="CR1263" i="1" s="1"/>
  <c r="Z1264" i="1"/>
  <c r="AF1264" i="1" s="1"/>
  <c r="AL1264" i="1" s="1"/>
  <c r="AR1264" i="1" s="1"/>
  <c r="AX1264" i="1" s="1"/>
  <c r="BD1264" i="1" s="1"/>
  <c r="BJ1264" i="1" s="1"/>
  <c r="BP1264" i="1" s="1"/>
  <c r="BU1264" i="1" s="1"/>
  <c r="BZ1264" i="1" s="1"/>
  <c r="CF1264" i="1" s="1"/>
  <c r="CL1264" i="1" s="1"/>
  <c r="CR1264" i="1" s="1"/>
  <c r="Z1265" i="1"/>
  <c r="AF1265" i="1" s="1"/>
  <c r="AL1265" i="1" s="1"/>
  <c r="AR1265" i="1" s="1"/>
  <c r="AX1265" i="1" s="1"/>
  <c r="BD1265" i="1" s="1"/>
  <c r="BJ1265" i="1" s="1"/>
  <c r="BP1265" i="1" s="1"/>
  <c r="BU1265" i="1" s="1"/>
  <c r="BZ1265" i="1" s="1"/>
  <c r="CF1265" i="1" s="1"/>
  <c r="CL1265" i="1" s="1"/>
  <c r="CR1265" i="1" s="1"/>
  <c r="R1269" i="1"/>
  <c r="X1269" i="1" s="1"/>
  <c r="AD1269" i="1" s="1"/>
  <c r="AJ1269" i="1" s="1"/>
  <c r="AP1269" i="1" s="1"/>
  <c r="AV1269" i="1" s="1"/>
  <c r="BB1269" i="1" s="1"/>
  <c r="BH1269" i="1" s="1"/>
  <c r="BN1269" i="1" s="1"/>
  <c r="BS1269" i="1" s="1"/>
  <c r="BX1269" i="1" s="1"/>
  <c r="CD1269" i="1" s="1"/>
  <c r="CJ1269" i="1" s="1"/>
  <c r="CP1269" i="1" s="1"/>
  <c r="X1271" i="1"/>
  <c r="AD1271" i="1" s="1"/>
  <c r="AJ1271" i="1" s="1"/>
  <c r="AP1271" i="1" s="1"/>
  <c r="AV1271" i="1" s="1"/>
  <c r="BB1271" i="1" s="1"/>
  <c r="BH1271" i="1" s="1"/>
  <c r="BN1271" i="1" s="1"/>
  <c r="BS1271" i="1" s="1"/>
  <c r="BX1271" i="1" s="1"/>
  <c r="CD1271" i="1" s="1"/>
  <c r="CJ1271" i="1" s="1"/>
  <c r="CP1271" i="1" s="1"/>
  <c r="M1271" i="1"/>
  <c r="S1271" i="1" s="1"/>
  <c r="Y1271" i="1" s="1"/>
  <c r="AE1271" i="1" s="1"/>
  <c r="AK1271" i="1" s="1"/>
  <c r="AQ1271" i="1" s="1"/>
  <c r="AW1271" i="1" s="1"/>
  <c r="BC1271" i="1" s="1"/>
  <c r="BI1271" i="1" s="1"/>
  <c r="BO1271" i="1" s="1"/>
  <c r="BT1271" i="1" s="1"/>
  <c r="BY1271" i="1" s="1"/>
  <c r="CE1271" i="1" s="1"/>
  <c r="CK1271" i="1" s="1"/>
  <c r="CQ1271" i="1" s="1"/>
  <c r="X1272" i="1"/>
  <c r="AD1272" i="1" s="1"/>
  <c r="AJ1272" i="1" s="1"/>
  <c r="AP1272" i="1" s="1"/>
  <c r="AV1272" i="1" s="1"/>
  <c r="BB1272" i="1" s="1"/>
  <c r="BH1272" i="1" s="1"/>
  <c r="BN1272" i="1" s="1"/>
  <c r="BS1272" i="1" s="1"/>
  <c r="BX1272" i="1" s="1"/>
  <c r="CD1272" i="1" s="1"/>
  <c r="CJ1272" i="1" s="1"/>
  <c r="CP1272" i="1" s="1"/>
  <c r="M1272" i="1"/>
  <c r="S1272" i="1" s="1"/>
  <c r="Y1272" i="1" s="1"/>
  <c r="AE1272" i="1" s="1"/>
  <c r="AK1272" i="1" s="1"/>
  <c r="AQ1272" i="1" s="1"/>
  <c r="AW1272" i="1" s="1"/>
  <c r="BC1272" i="1" s="1"/>
  <c r="BI1272" i="1" s="1"/>
  <c r="BO1272" i="1" s="1"/>
  <c r="BT1272" i="1" s="1"/>
  <c r="BY1272" i="1" s="1"/>
  <c r="CE1272" i="1" s="1"/>
  <c r="CK1272" i="1" s="1"/>
  <c r="CQ1272" i="1" s="1"/>
  <c r="X1273" i="1"/>
  <c r="AD1273" i="1" s="1"/>
  <c r="AJ1273" i="1" s="1"/>
  <c r="AP1273" i="1" s="1"/>
  <c r="AV1273" i="1" s="1"/>
  <c r="BB1273" i="1" s="1"/>
  <c r="BH1273" i="1" s="1"/>
  <c r="BN1273" i="1" s="1"/>
  <c r="BS1273" i="1" s="1"/>
  <c r="BX1273" i="1" s="1"/>
  <c r="CD1273" i="1" s="1"/>
  <c r="CJ1273" i="1" s="1"/>
  <c r="CP1273" i="1" s="1"/>
  <c r="M1273" i="1"/>
  <c r="S1273" i="1" s="1"/>
  <c r="Y1273" i="1" s="1"/>
  <c r="AE1273" i="1" s="1"/>
  <c r="AK1273" i="1" s="1"/>
  <c r="AQ1273" i="1" s="1"/>
  <c r="AW1273" i="1" s="1"/>
  <c r="BC1273" i="1" s="1"/>
  <c r="BI1273" i="1" s="1"/>
  <c r="BO1273" i="1" s="1"/>
  <c r="BT1273" i="1" s="1"/>
  <c r="BY1273" i="1" s="1"/>
  <c r="CE1273" i="1" s="1"/>
  <c r="CK1273" i="1" s="1"/>
  <c r="CQ1273" i="1" s="1"/>
  <c r="V1258" i="1"/>
  <c r="V1230" i="1" s="1"/>
  <c r="V1229" i="1" s="1"/>
  <c r="AT1258" i="1"/>
  <c r="CB1258" i="1"/>
  <c r="L1284" i="1"/>
  <c r="R1284" i="1" s="1"/>
  <c r="X1284" i="1" s="1"/>
  <c r="AD1284" i="1" s="1"/>
  <c r="AJ1284" i="1" s="1"/>
  <c r="AP1284" i="1" s="1"/>
  <c r="AV1284" i="1" s="1"/>
  <c r="BB1284" i="1" s="1"/>
  <c r="BH1284" i="1" s="1"/>
  <c r="BN1284" i="1" s="1"/>
  <c r="BS1284" i="1" s="1"/>
  <c r="BX1284" i="1" s="1"/>
  <c r="CD1284" i="1" s="1"/>
  <c r="CJ1284" i="1" s="1"/>
  <c r="CP1284" i="1" s="1"/>
  <c r="S1285" i="1"/>
  <c r="Y1285" i="1" s="1"/>
  <c r="AE1285" i="1" s="1"/>
  <c r="AK1285" i="1" s="1"/>
  <c r="AQ1285" i="1" s="1"/>
  <c r="AW1285" i="1" s="1"/>
  <c r="BC1285" i="1" s="1"/>
  <c r="BI1285" i="1" s="1"/>
  <c r="BO1285" i="1" s="1"/>
  <c r="N1285" i="1"/>
  <c r="T1285" i="1" s="1"/>
  <c r="Z1285" i="1" s="1"/>
  <c r="AF1285" i="1" s="1"/>
  <c r="AL1285" i="1" s="1"/>
  <c r="AR1285" i="1" s="1"/>
  <c r="AX1285" i="1" s="1"/>
  <c r="BD1285" i="1" s="1"/>
  <c r="BJ1285" i="1" s="1"/>
  <c r="BP1285" i="1" s="1"/>
  <c r="BU1285" i="1" s="1"/>
  <c r="BZ1285" i="1" s="1"/>
  <c r="CF1285" i="1" s="1"/>
  <c r="CL1285" i="1" s="1"/>
  <c r="CR1285" i="1" s="1"/>
  <c r="BS1292" i="1"/>
  <c r="BX1292" i="1" s="1"/>
  <c r="CD1292" i="1" s="1"/>
  <c r="CJ1292" i="1" s="1"/>
  <c r="CP1292" i="1" s="1"/>
  <c r="BS1293" i="1"/>
  <c r="BX1293" i="1" s="1"/>
  <c r="CD1293" i="1" s="1"/>
  <c r="CJ1293" i="1" s="1"/>
  <c r="CP1293" i="1" s="1"/>
  <c r="BS1294" i="1"/>
  <c r="BX1294" i="1" s="1"/>
  <c r="CD1294" i="1" s="1"/>
  <c r="CJ1294" i="1" s="1"/>
  <c r="CP1294" i="1" s="1"/>
  <c r="AS1291" i="1"/>
  <c r="CS1291" i="1"/>
  <c r="AT1291" i="1"/>
  <c r="CB1291" i="1"/>
  <c r="BS1301" i="1"/>
  <c r="BX1301" i="1" s="1"/>
  <c r="CD1301" i="1" s="1"/>
  <c r="CJ1301" i="1" s="1"/>
  <c r="CP1301" i="1" s="1"/>
  <c r="BS1303" i="1"/>
  <c r="BX1303" i="1" s="1"/>
  <c r="CD1303" i="1" s="1"/>
  <c r="CJ1303" i="1" s="1"/>
  <c r="CP1303" i="1" s="1"/>
  <c r="U1300" i="1"/>
  <c r="AI1300" i="1"/>
  <c r="AS1300" i="1"/>
  <c r="BG1300" i="1"/>
  <c r="BQ1300" i="1"/>
  <c r="CA1300" i="1"/>
  <c r="CO1300" i="1"/>
  <c r="Z1306" i="1"/>
  <c r="AF1306" i="1" s="1"/>
  <c r="AL1306" i="1" s="1"/>
  <c r="AR1306" i="1" s="1"/>
  <c r="AX1306" i="1" s="1"/>
  <c r="BD1306" i="1" s="1"/>
  <c r="BJ1306" i="1" s="1"/>
  <c r="BP1306" i="1" s="1"/>
  <c r="BU1306" i="1" s="1"/>
  <c r="BZ1306" i="1" s="1"/>
  <c r="CF1306" i="1" s="1"/>
  <c r="CL1306" i="1" s="1"/>
  <c r="CR1306" i="1" s="1"/>
  <c r="Z1307" i="1"/>
  <c r="AF1307" i="1" s="1"/>
  <c r="AL1307" i="1" s="1"/>
  <c r="AR1307" i="1" s="1"/>
  <c r="AX1307" i="1" s="1"/>
  <c r="BD1307" i="1" s="1"/>
  <c r="BJ1307" i="1" s="1"/>
  <c r="BP1307" i="1" s="1"/>
  <c r="BU1307" i="1" s="1"/>
  <c r="BZ1307" i="1" s="1"/>
  <c r="CF1307" i="1" s="1"/>
  <c r="CL1307" i="1" s="1"/>
  <c r="CR1307" i="1" s="1"/>
  <c r="O1311" i="1"/>
  <c r="O1310" i="1" s="1"/>
  <c r="O1309" i="1" s="1"/>
  <c r="AC1311" i="1"/>
  <c r="AC1310" i="1" s="1"/>
  <c r="AC1309" i="1" s="1"/>
  <c r="AM1311" i="1"/>
  <c r="AM1310" i="1" s="1"/>
  <c r="AM1309" i="1" s="1"/>
  <c r="BA1311" i="1"/>
  <c r="BA1310" i="1" s="1"/>
  <c r="BA1309" i="1" s="1"/>
  <c r="BK1311" i="1"/>
  <c r="BK1310" i="1" s="1"/>
  <c r="BK1309" i="1" s="1"/>
  <c r="CI1311" i="1"/>
  <c r="CI1310" i="1" s="1"/>
  <c r="CI1309" i="1" s="1"/>
  <c r="CS1311" i="1"/>
  <c r="CS1310" i="1" s="1"/>
  <c r="CS1309" i="1" s="1"/>
  <c r="X1320" i="1"/>
  <c r="AD1320" i="1" s="1"/>
  <c r="AJ1320" i="1" s="1"/>
  <c r="AP1320" i="1" s="1"/>
  <c r="AV1320" i="1" s="1"/>
  <c r="BB1320" i="1" s="1"/>
  <c r="BH1320" i="1" s="1"/>
  <c r="BN1320" i="1" s="1"/>
  <c r="BS1320" i="1" s="1"/>
  <c r="BX1320" i="1" s="1"/>
  <c r="CD1320" i="1" s="1"/>
  <c r="CJ1320" i="1" s="1"/>
  <c r="CP1320" i="1" s="1"/>
  <c r="X1321" i="1"/>
  <c r="AD1321" i="1" s="1"/>
  <c r="AJ1321" i="1" s="1"/>
  <c r="AP1321" i="1" s="1"/>
  <c r="AV1321" i="1" s="1"/>
  <c r="BB1321" i="1" s="1"/>
  <c r="BH1321" i="1" s="1"/>
  <c r="BN1321" i="1" s="1"/>
  <c r="BS1321" i="1" s="1"/>
  <c r="BX1321" i="1" s="1"/>
  <c r="CD1321" i="1" s="1"/>
  <c r="CJ1321" i="1" s="1"/>
  <c r="CP1321" i="1" s="1"/>
  <c r="X1327" i="1"/>
  <c r="AD1327" i="1" s="1"/>
  <c r="AJ1327" i="1" s="1"/>
  <c r="AP1327" i="1" s="1"/>
  <c r="AV1327" i="1" s="1"/>
  <c r="BB1327" i="1" s="1"/>
  <c r="BH1327" i="1" s="1"/>
  <c r="BN1327" i="1" s="1"/>
  <c r="BS1327" i="1" s="1"/>
  <c r="BX1327" i="1" s="1"/>
  <c r="CD1327" i="1" s="1"/>
  <c r="CJ1327" i="1" s="1"/>
  <c r="CP1327" i="1" s="1"/>
  <c r="X1328" i="1"/>
  <c r="AD1328" i="1" s="1"/>
  <c r="AJ1328" i="1" s="1"/>
  <c r="AP1328" i="1" s="1"/>
  <c r="AV1328" i="1" s="1"/>
  <c r="BB1328" i="1" s="1"/>
  <c r="BH1328" i="1" s="1"/>
  <c r="BN1328" i="1" s="1"/>
  <c r="BS1328" i="1" s="1"/>
  <c r="BX1328" i="1" s="1"/>
  <c r="CD1328" i="1" s="1"/>
  <c r="CJ1328" i="1" s="1"/>
  <c r="CP1328" i="1" s="1"/>
  <c r="J1331" i="1"/>
  <c r="J1330" i="1" s="1"/>
  <c r="J1324" i="1" s="1"/>
  <c r="N1335" i="1"/>
  <c r="T1335" i="1" s="1"/>
  <c r="Z1335" i="1" s="1"/>
  <c r="AF1335" i="1" s="1"/>
  <c r="AL1335" i="1" s="1"/>
  <c r="AR1335" i="1" s="1"/>
  <c r="AX1335" i="1" s="1"/>
  <c r="BD1335" i="1" s="1"/>
  <c r="BJ1335" i="1" s="1"/>
  <c r="BP1335" i="1" s="1"/>
  <c r="BU1335" i="1" s="1"/>
  <c r="BZ1335" i="1" s="1"/>
  <c r="CF1335" i="1" s="1"/>
  <c r="CL1335" i="1" s="1"/>
  <c r="CR1335" i="1" s="1"/>
  <c r="O1331" i="1"/>
  <c r="O1330" i="1" s="1"/>
  <c r="O1324" i="1" s="1"/>
  <c r="AC1331" i="1"/>
  <c r="AC1330" i="1" s="1"/>
  <c r="AC1324" i="1" s="1"/>
  <c r="AM1331" i="1"/>
  <c r="AM1330" i="1" s="1"/>
  <c r="AM1324" i="1" s="1"/>
  <c r="BK1331" i="1"/>
  <c r="BK1330" i="1" s="1"/>
  <c r="BK1324" i="1" s="1"/>
  <c r="CI1331" i="1"/>
  <c r="CI1330" i="1" s="1"/>
  <c r="CI1324" i="1" s="1"/>
  <c r="CS1331" i="1"/>
  <c r="CS1330" i="1" s="1"/>
  <c r="CS1324" i="1" s="1"/>
  <c r="Y1342" i="1"/>
  <c r="AE1342" i="1" s="1"/>
  <c r="AK1342" i="1" s="1"/>
  <c r="AQ1342" i="1" s="1"/>
  <c r="AW1342" i="1" s="1"/>
  <c r="BC1342" i="1" s="1"/>
  <c r="BI1342" i="1" s="1"/>
  <c r="BO1342" i="1" s="1"/>
  <c r="BT1342" i="1" s="1"/>
  <c r="BY1342" i="1" s="1"/>
  <c r="CE1342" i="1" s="1"/>
  <c r="CK1342" i="1" s="1"/>
  <c r="CQ1342" i="1" s="1"/>
  <c r="Y1343" i="1"/>
  <c r="AE1343" i="1" s="1"/>
  <c r="AK1343" i="1" s="1"/>
  <c r="AQ1343" i="1" s="1"/>
  <c r="AW1343" i="1" s="1"/>
  <c r="BC1343" i="1" s="1"/>
  <c r="BI1343" i="1" s="1"/>
  <c r="BO1343" i="1" s="1"/>
  <c r="BT1343" i="1" s="1"/>
  <c r="BY1343" i="1" s="1"/>
  <c r="CE1343" i="1" s="1"/>
  <c r="CK1343" i="1" s="1"/>
  <c r="CQ1343" i="1" s="1"/>
  <c r="G1341" i="1"/>
  <c r="K1341" i="1"/>
  <c r="Q1341" i="1"/>
  <c r="Q1340" i="1" s="1"/>
  <c r="AA1341" i="1"/>
  <c r="AA1340" i="1" s="1"/>
  <c r="AO1341" i="1"/>
  <c r="AO1340" i="1" s="1"/>
  <c r="AY1341" i="1"/>
  <c r="AY1340" i="1" s="1"/>
  <c r="BM1341" i="1"/>
  <c r="BM1340" i="1" s="1"/>
  <c r="BW1341" i="1"/>
  <c r="BW1340" i="1" s="1"/>
  <c r="CG1341" i="1"/>
  <c r="CG1340" i="1" s="1"/>
  <c r="P1340" i="1"/>
  <c r="AN1340" i="1"/>
  <c r="BL1340" i="1"/>
  <c r="M1349" i="1"/>
  <c r="S1349" i="1" s="1"/>
  <c r="Y1349" i="1" s="1"/>
  <c r="AE1349" i="1" s="1"/>
  <c r="AK1349" i="1" s="1"/>
  <c r="AQ1349" i="1" s="1"/>
  <c r="AW1349" i="1" s="1"/>
  <c r="BC1349" i="1" s="1"/>
  <c r="BI1349" i="1" s="1"/>
  <c r="BO1349" i="1" s="1"/>
  <c r="BT1349" i="1" s="1"/>
  <c r="BY1349" i="1" s="1"/>
  <c r="CE1349" i="1" s="1"/>
  <c r="CK1349" i="1" s="1"/>
  <c r="CQ1349" i="1" s="1"/>
  <c r="N1373" i="1"/>
  <c r="T1373" i="1" s="1"/>
  <c r="Z1373" i="1" s="1"/>
  <c r="AF1373" i="1" s="1"/>
  <c r="AL1373" i="1" s="1"/>
  <c r="AR1373" i="1" s="1"/>
  <c r="AX1373" i="1" s="1"/>
  <c r="BD1373" i="1" s="1"/>
  <c r="BJ1373" i="1" s="1"/>
  <c r="BP1373" i="1" s="1"/>
  <c r="BU1373" i="1" s="1"/>
  <c r="BZ1373" i="1" s="1"/>
  <c r="CF1373" i="1" s="1"/>
  <c r="CL1373" i="1" s="1"/>
  <c r="CR1373" i="1" s="1"/>
  <c r="L1374" i="1"/>
  <c r="R1374" i="1" s="1"/>
  <c r="X1374" i="1" s="1"/>
  <c r="AD1374" i="1" s="1"/>
  <c r="AJ1374" i="1" s="1"/>
  <c r="AP1374" i="1" s="1"/>
  <c r="AV1374" i="1" s="1"/>
  <c r="BB1374" i="1" s="1"/>
  <c r="BH1374" i="1" s="1"/>
  <c r="BN1374" i="1" s="1"/>
  <c r="BS1374" i="1" s="1"/>
  <c r="BX1374" i="1" s="1"/>
  <c r="CD1374" i="1" s="1"/>
  <c r="CJ1374" i="1" s="1"/>
  <c r="CP1374" i="1" s="1"/>
  <c r="P1371" i="1"/>
  <c r="AN1371" i="1"/>
  <c r="BL1371" i="1"/>
  <c r="BV1371" i="1"/>
  <c r="BV1339" i="1" s="1"/>
  <c r="G1389" i="1"/>
  <c r="R1396" i="1"/>
  <c r="X1396" i="1" s="1"/>
  <c r="AD1396" i="1" s="1"/>
  <c r="AJ1396" i="1" s="1"/>
  <c r="AP1396" i="1" s="1"/>
  <c r="AV1396" i="1" s="1"/>
  <c r="BB1396" i="1" s="1"/>
  <c r="BH1396" i="1" s="1"/>
  <c r="BN1396" i="1" s="1"/>
  <c r="BS1396" i="1" s="1"/>
  <c r="BX1396" i="1" s="1"/>
  <c r="CD1396" i="1" s="1"/>
  <c r="CJ1396" i="1" s="1"/>
  <c r="CP1396" i="1" s="1"/>
  <c r="AI1393" i="1"/>
  <c r="BG1393" i="1"/>
  <c r="BW1393" i="1"/>
  <c r="AZ1393" i="1"/>
  <c r="CH1393" i="1"/>
  <c r="M1403" i="1"/>
  <c r="S1403" i="1" s="1"/>
  <c r="Y1403" i="1" s="1"/>
  <c r="AE1403" i="1" s="1"/>
  <c r="AK1403" i="1" s="1"/>
  <c r="AQ1403" i="1" s="1"/>
  <c r="AW1403" i="1" s="1"/>
  <c r="BC1403" i="1" s="1"/>
  <c r="BI1403" i="1" s="1"/>
  <c r="BO1403" i="1" s="1"/>
  <c r="BT1403" i="1" s="1"/>
  <c r="BY1403" i="1" s="1"/>
  <c r="CE1403" i="1" s="1"/>
  <c r="CK1403" i="1" s="1"/>
  <c r="CQ1403" i="1" s="1"/>
  <c r="M1404" i="1"/>
  <c r="S1404" i="1" s="1"/>
  <c r="Y1404" i="1" s="1"/>
  <c r="AE1404" i="1" s="1"/>
  <c r="AK1404" i="1" s="1"/>
  <c r="AQ1404" i="1" s="1"/>
  <c r="AW1404" i="1" s="1"/>
  <c r="BC1404" i="1" s="1"/>
  <c r="BI1404" i="1" s="1"/>
  <c r="BO1404" i="1" s="1"/>
  <c r="BT1404" i="1" s="1"/>
  <c r="BY1404" i="1" s="1"/>
  <c r="CE1404" i="1" s="1"/>
  <c r="CK1404" i="1" s="1"/>
  <c r="CQ1404" i="1" s="1"/>
  <c r="M1405" i="1"/>
  <c r="S1405" i="1" s="1"/>
  <c r="Y1405" i="1" s="1"/>
  <c r="AE1405" i="1" s="1"/>
  <c r="AK1405" i="1" s="1"/>
  <c r="AQ1405" i="1" s="1"/>
  <c r="AW1405" i="1" s="1"/>
  <c r="BC1405" i="1" s="1"/>
  <c r="BI1405" i="1" s="1"/>
  <c r="BO1405" i="1" s="1"/>
  <c r="BT1405" i="1" s="1"/>
  <c r="BY1405" i="1" s="1"/>
  <c r="CE1405" i="1" s="1"/>
  <c r="CK1405" i="1" s="1"/>
  <c r="CQ1405" i="1" s="1"/>
  <c r="H1408" i="1"/>
  <c r="BR1408" i="1"/>
  <c r="BR1407" i="1" s="1"/>
  <c r="BR1402" i="1" s="1"/>
  <c r="CG1421" i="1"/>
  <c r="CS1422" i="1"/>
  <c r="V1422" i="1"/>
  <c r="V1421" i="1" s="1"/>
  <c r="AF1431" i="1"/>
  <c r="AL1431" i="1" s="1"/>
  <c r="AR1431" i="1" s="1"/>
  <c r="AX1431" i="1" s="1"/>
  <c r="BD1431" i="1" s="1"/>
  <c r="BJ1431" i="1" s="1"/>
  <c r="BP1431" i="1" s="1"/>
  <c r="BU1431" i="1" s="1"/>
  <c r="BZ1431" i="1" s="1"/>
  <c r="CF1431" i="1" s="1"/>
  <c r="CL1431" i="1" s="1"/>
  <c r="CR1431" i="1" s="1"/>
  <c r="AF1432" i="1"/>
  <c r="AL1432" i="1" s="1"/>
  <c r="AR1432" i="1" s="1"/>
  <c r="AX1432" i="1" s="1"/>
  <c r="BD1432" i="1" s="1"/>
  <c r="BJ1432" i="1" s="1"/>
  <c r="BP1432" i="1" s="1"/>
  <c r="BU1432" i="1" s="1"/>
  <c r="BZ1432" i="1" s="1"/>
  <c r="CF1432" i="1" s="1"/>
  <c r="CL1432" i="1" s="1"/>
  <c r="CR1432" i="1" s="1"/>
  <c r="AF1433" i="1"/>
  <c r="AL1433" i="1" s="1"/>
  <c r="AR1433" i="1" s="1"/>
  <c r="AX1433" i="1" s="1"/>
  <c r="BD1433" i="1" s="1"/>
  <c r="BJ1433" i="1" s="1"/>
  <c r="BP1433" i="1" s="1"/>
  <c r="BU1433" i="1" s="1"/>
  <c r="BZ1433" i="1" s="1"/>
  <c r="CF1433" i="1" s="1"/>
  <c r="CL1433" i="1" s="1"/>
  <c r="CR1433" i="1" s="1"/>
  <c r="I1436" i="1"/>
  <c r="M1438" i="1"/>
  <c r="S1438" i="1" s="1"/>
  <c r="Y1438" i="1" s="1"/>
  <c r="AE1438" i="1" s="1"/>
  <c r="AK1438" i="1" s="1"/>
  <c r="AQ1438" i="1" s="1"/>
  <c r="AW1438" i="1" s="1"/>
  <c r="BC1438" i="1" s="1"/>
  <c r="BI1438" i="1" s="1"/>
  <c r="BO1438" i="1" s="1"/>
  <c r="BT1438" i="1" s="1"/>
  <c r="BY1438" i="1" s="1"/>
  <c r="CE1438" i="1" s="1"/>
  <c r="CK1438" i="1" s="1"/>
  <c r="CQ1438" i="1" s="1"/>
  <c r="L1443" i="1"/>
  <c r="R1443" i="1" s="1"/>
  <c r="X1443" i="1" s="1"/>
  <c r="AD1443" i="1" s="1"/>
  <c r="AJ1443" i="1" s="1"/>
  <c r="AP1443" i="1" s="1"/>
  <c r="AV1443" i="1" s="1"/>
  <c r="BB1443" i="1" s="1"/>
  <c r="BH1443" i="1" s="1"/>
  <c r="BN1443" i="1" s="1"/>
  <c r="BS1443" i="1" s="1"/>
  <c r="BX1443" i="1" s="1"/>
  <c r="CD1443" i="1" s="1"/>
  <c r="CJ1443" i="1" s="1"/>
  <c r="CP1443" i="1" s="1"/>
  <c r="M1445" i="1"/>
  <c r="S1445" i="1" s="1"/>
  <c r="Y1445" i="1" s="1"/>
  <c r="AE1445" i="1" s="1"/>
  <c r="AK1445" i="1" s="1"/>
  <c r="AQ1445" i="1" s="1"/>
  <c r="AW1445" i="1" s="1"/>
  <c r="BC1445" i="1" s="1"/>
  <c r="BI1445" i="1" s="1"/>
  <c r="BO1445" i="1" s="1"/>
  <c r="BT1445" i="1" s="1"/>
  <c r="BY1445" i="1" s="1"/>
  <c r="CE1445" i="1" s="1"/>
  <c r="CK1445" i="1" s="1"/>
  <c r="CQ1445" i="1" s="1"/>
  <c r="P1440" i="1"/>
  <c r="P1421" i="1" s="1"/>
  <c r="AN1440" i="1"/>
  <c r="BL1440" i="1"/>
  <c r="L1458" i="1"/>
  <c r="R1458" i="1" s="1"/>
  <c r="X1458" i="1" s="1"/>
  <c r="AD1458" i="1" s="1"/>
  <c r="AJ1458" i="1" s="1"/>
  <c r="AP1458" i="1" s="1"/>
  <c r="AV1458" i="1" s="1"/>
  <c r="BB1458" i="1" s="1"/>
  <c r="BH1458" i="1" s="1"/>
  <c r="Q1421" i="1"/>
  <c r="BV1458" i="1"/>
  <c r="G1473" i="1"/>
  <c r="S1474" i="1"/>
  <c r="Y1474" i="1" s="1"/>
  <c r="AE1474" i="1" s="1"/>
  <c r="AK1474" i="1" s="1"/>
  <c r="AQ1474" i="1" s="1"/>
  <c r="AW1474" i="1" s="1"/>
  <c r="BC1474" i="1" s="1"/>
  <c r="BI1474" i="1" s="1"/>
  <c r="BO1474" i="1" s="1"/>
  <c r="BT1474" i="1" s="1"/>
  <c r="BY1474" i="1" s="1"/>
  <c r="CE1474" i="1" s="1"/>
  <c r="CK1474" i="1" s="1"/>
  <c r="CQ1474" i="1" s="1"/>
  <c r="AU1472" i="1"/>
  <c r="AU1471" i="1" s="1"/>
  <c r="AU1470" i="1" s="1"/>
  <c r="CM1472" i="1"/>
  <c r="CM1471" i="1" s="1"/>
  <c r="CM1470" i="1" s="1"/>
  <c r="AG1472" i="1"/>
  <c r="AG1471" i="1" s="1"/>
  <c r="AG1470" i="1" s="1"/>
  <c r="AT1472" i="1"/>
  <c r="AT1471" i="1" s="1"/>
  <c r="AT1470" i="1" s="1"/>
  <c r="BA1472" i="1"/>
  <c r="BA1471" i="1" s="1"/>
  <c r="BA1470" i="1" s="1"/>
  <c r="BG1480" i="1"/>
  <c r="CO1486" i="1"/>
  <c r="CO1480" i="1" s="1"/>
  <c r="CH1486" i="1"/>
  <c r="BH1491" i="1"/>
  <c r="BN1491" i="1" s="1"/>
  <c r="AZ1492" i="1"/>
  <c r="BC1493" i="1"/>
  <c r="BI1493" i="1" s="1"/>
  <c r="BO1493" i="1" s="1"/>
  <c r="BT1493" i="1" s="1"/>
  <c r="BY1493" i="1" s="1"/>
  <c r="CE1493" i="1" s="1"/>
  <c r="CK1493" i="1" s="1"/>
  <c r="CQ1493" i="1" s="1"/>
  <c r="BN1495" i="1"/>
  <c r="BI1496" i="1"/>
  <c r="BO1496" i="1" s="1"/>
  <c r="CM1502" i="1"/>
  <c r="U1502" i="1"/>
  <c r="U1501" i="1" s="1"/>
  <c r="U1500" i="1" s="1"/>
  <c r="AC1502" i="1"/>
  <c r="CS1501" i="1"/>
  <c r="CS1500" i="1" s="1"/>
  <c r="AN1502" i="1"/>
  <c r="BL1502" i="1"/>
  <c r="AB1516" i="1"/>
  <c r="AS1516" i="1"/>
  <c r="AS1515" i="1" s="1"/>
  <c r="AS1501" i="1" s="1"/>
  <c r="AS1500" i="1" s="1"/>
  <c r="BG1516" i="1"/>
  <c r="BG1515" i="1" s="1"/>
  <c r="CA1516" i="1"/>
  <c r="CO1516" i="1"/>
  <c r="CO1515" i="1" s="1"/>
  <c r="BQ1539" i="1"/>
  <c r="AC1566" i="1"/>
  <c r="J1566" i="1"/>
  <c r="AH1566" i="1"/>
  <c r="BF1566" i="1"/>
  <c r="BF1565" i="1" s="1"/>
  <c r="R1578" i="1"/>
  <c r="X1578" i="1" s="1"/>
  <c r="AD1578" i="1" s="1"/>
  <c r="AJ1578" i="1" s="1"/>
  <c r="AP1578" i="1" s="1"/>
  <c r="AV1578" i="1" s="1"/>
  <c r="BB1578" i="1" s="1"/>
  <c r="BH1578" i="1" s="1"/>
  <c r="BN1578" i="1" s="1"/>
  <c r="BS1578" i="1" s="1"/>
  <c r="BX1578" i="1" s="1"/>
  <c r="CD1578" i="1" s="1"/>
  <c r="CJ1578" i="1" s="1"/>
  <c r="CP1578" i="1" s="1"/>
  <c r="AM1076" i="1"/>
  <c r="AM1075" i="1" s="1"/>
  <c r="BK1076" i="1"/>
  <c r="CI1076" i="1"/>
  <c r="CI1075" i="1" s="1"/>
  <c r="U1095" i="1"/>
  <c r="CO1095" i="1"/>
  <c r="V1076" i="1"/>
  <c r="AT1076" i="1"/>
  <c r="AT1075" i="1" s="1"/>
  <c r="BV1076" i="1"/>
  <c r="P1076" i="1"/>
  <c r="AN1076" i="1"/>
  <c r="BL1076" i="1"/>
  <c r="N1124" i="1"/>
  <c r="T1124" i="1" s="1"/>
  <c r="Z1124" i="1" s="1"/>
  <c r="AF1124" i="1" s="1"/>
  <c r="AL1124" i="1" s="1"/>
  <c r="AR1124" i="1" s="1"/>
  <c r="AX1124" i="1" s="1"/>
  <c r="BD1124" i="1" s="1"/>
  <c r="BJ1124" i="1" s="1"/>
  <c r="BP1124" i="1" s="1"/>
  <c r="BU1124" i="1" s="1"/>
  <c r="BZ1124" i="1" s="1"/>
  <c r="CF1124" i="1" s="1"/>
  <c r="CL1124" i="1" s="1"/>
  <c r="CR1124" i="1" s="1"/>
  <c r="Z1125" i="1"/>
  <c r="AF1125" i="1" s="1"/>
  <c r="AL1125" i="1" s="1"/>
  <c r="AR1125" i="1" s="1"/>
  <c r="AX1125" i="1" s="1"/>
  <c r="BD1125" i="1" s="1"/>
  <c r="BJ1125" i="1" s="1"/>
  <c r="BP1125" i="1" s="1"/>
  <c r="BU1125" i="1" s="1"/>
  <c r="BZ1125" i="1" s="1"/>
  <c r="CF1125" i="1" s="1"/>
  <c r="CL1125" i="1" s="1"/>
  <c r="CR1125" i="1" s="1"/>
  <c r="J1136" i="1"/>
  <c r="M1136" i="1" s="1"/>
  <c r="P1136" i="1"/>
  <c r="AN1136" i="1"/>
  <c r="BV1136" i="1"/>
  <c r="N1155" i="1"/>
  <c r="T1155" i="1" s="1"/>
  <c r="Z1155" i="1" s="1"/>
  <c r="AF1155" i="1" s="1"/>
  <c r="AL1155" i="1" s="1"/>
  <c r="AR1155" i="1" s="1"/>
  <c r="AX1155" i="1" s="1"/>
  <c r="BD1155" i="1" s="1"/>
  <c r="BJ1155" i="1" s="1"/>
  <c r="BP1155" i="1" s="1"/>
  <c r="BU1155" i="1" s="1"/>
  <c r="BZ1155" i="1" s="1"/>
  <c r="CF1155" i="1" s="1"/>
  <c r="CL1155" i="1" s="1"/>
  <c r="CR1155" i="1" s="1"/>
  <c r="AM1180" i="1"/>
  <c r="AM1179" i="1" s="1"/>
  <c r="AM1178" i="1" s="1"/>
  <c r="BK1180" i="1"/>
  <c r="BK1179" i="1" s="1"/>
  <c r="BK1178" i="1" s="1"/>
  <c r="CS1179" i="1"/>
  <c r="CS1178" i="1" s="1"/>
  <c r="J1178" i="1"/>
  <c r="BF1180" i="1"/>
  <c r="BF1179" i="1" s="1"/>
  <c r="BF1178" i="1" s="1"/>
  <c r="P1180" i="1"/>
  <c r="P1179" i="1" s="1"/>
  <c r="P1178" i="1" s="1"/>
  <c r="M1196" i="1"/>
  <c r="S1196" i="1" s="1"/>
  <c r="CA1194" i="1"/>
  <c r="CM1194" i="1"/>
  <c r="BW1194" i="1"/>
  <c r="BW1178" i="1" s="1"/>
  <c r="BW1161" i="1" s="1"/>
  <c r="AI1194" i="1"/>
  <c r="AI1178" i="1" s="1"/>
  <c r="AI1161" i="1" s="1"/>
  <c r="BG1194" i="1"/>
  <c r="BG1178" i="1" s="1"/>
  <c r="BG1161" i="1" s="1"/>
  <c r="AH1203" i="1"/>
  <c r="BF1203" i="1"/>
  <c r="AA1203" i="1"/>
  <c r="CO1203" i="1"/>
  <c r="BA1203" i="1"/>
  <c r="CS1203" i="1"/>
  <c r="P1214" i="1"/>
  <c r="P1203" i="1" s="1"/>
  <c r="AN1214" i="1"/>
  <c r="AN1203" i="1" s="1"/>
  <c r="BL1214" i="1"/>
  <c r="BL1203" i="1" s="1"/>
  <c r="BV1214" i="1"/>
  <c r="BV1203" i="1" s="1"/>
  <c r="X1225" i="1"/>
  <c r="AD1225" i="1" s="1"/>
  <c r="AY1231" i="1"/>
  <c r="O1231" i="1"/>
  <c r="AC1231" i="1"/>
  <c r="AM1231" i="1"/>
  <c r="AM1230" i="1" s="1"/>
  <c r="AM1229" i="1" s="1"/>
  <c r="BA1231" i="1"/>
  <c r="BK1231" i="1"/>
  <c r="CI1231" i="1"/>
  <c r="CS1231" i="1"/>
  <c r="CS1230" i="1" s="1"/>
  <c r="CS1229" i="1" s="1"/>
  <c r="G1244" i="1"/>
  <c r="M1244" i="1" s="1"/>
  <c r="S1244" i="1" s="1"/>
  <c r="Y1244" i="1" s="1"/>
  <c r="AE1244" i="1" s="1"/>
  <c r="AK1244" i="1" s="1"/>
  <c r="AQ1244" i="1" s="1"/>
  <c r="AW1244" i="1" s="1"/>
  <c r="BC1244" i="1" s="1"/>
  <c r="BI1244" i="1" s="1"/>
  <c r="BO1244" i="1" s="1"/>
  <c r="BT1244" i="1" s="1"/>
  <c r="BY1244" i="1" s="1"/>
  <c r="CE1244" i="1" s="1"/>
  <c r="CK1244" i="1" s="1"/>
  <c r="CQ1244" i="1" s="1"/>
  <c r="N1249" i="1"/>
  <c r="T1249" i="1" s="1"/>
  <c r="Z1249" i="1" s="1"/>
  <c r="AF1249" i="1" s="1"/>
  <c r="AL1249" i="1" s="1"/>
  <c r="AR1249" i="1" s="1"/>
  <c r="AX1249" i="1" s="1"/>
  <c r="BD1249" i="1" s="1"/>
  <c r="BJ1249" i="1" s="1"/>
  <c r="BP1249" i="1" s="1"/>
  <c r="BU1249" i="1" s="1"/>
  <c r="BZ1249" i="1" s="1"/>
  <c r="CF1249" i="1" s="1"/>
  <c r="CL1249" i="1" s="1"/>
  <c r="CR1249" i="1" s="1"/>
  <c r="R1268" i="1"/>
  <c r="X1268" i="1" s="1"/>
  <c r="AD1268" i="1" s="1"/>
  <c r="AJ1268" i="1" s="1"/>
  <c r="AP1268" i="1" s="1"/>
  <c r="AV1268" i="1" s="1"/>
  <c r="BB1268" i="1" s="1"/>
  <c r="BH1268" i="1" s="1"/>
  <c r="BN1268" i="1" s="1"/>
  <c r="BS1268" i="1" s="1"/>
  <c r="BX1268" i="1" s="1"/>
  <c r="CD1268" i="1" s="1"/>
  <c r="CJ1268" i="1" s="1"/>
  <c r="CP1268" i="1" s="1"/>
  <c r="F1258" i="1"/>
  <c r="L1258" i="1" s="1"/>
  <c r="J1258" i="1"/>
  <c r="P1258" i="1"/>
  <c r="AN1258" i="1"/>
  <c r="BL1258" i="1"/>
  <c r="BV1258" i="1"/>
  <c r="BV1230" i="1" s="1"/>
  <c r="BV1229" i="1" s="1"/>
  <c r="L1283" i="1"/>
  <c r="R1283" i="1" s="1"/>
  <c r="X1283" i="1" s="1"/>
  <c r="AD1283" i="1" s="1"/>
  <c r="AJ1283" i="1" s="1"/>
  <c r="AP1283" i="1" s="1"/>
  <c r="AV1283" i="1" s="1"/>
  <c r="BB1283" i="1" s="1"/>
  <c r="BH1283" i="1" s="1"/>
  <c r="BN1283" i="1" s="1"/>
  <c r="BS1283" i="1" s="1"/>
  <c r="BX1283" i="1" s="1"/>
  <c r="CD1283" i="1" s="1"/>
  <c r="CJ1283" i="1" s="1"/>
  <c r="CP1283" i="1" s="1"/>
  <c r="AA1258" i="1"/>
  <c r="AY1258" i="1"/>
  <c r="BW1258" i="1"/>
  <c r="S1284" i="1"/>
  <c r="Y1284" i="1" s="1"/>
  <c r="AE1284" i="1" s="1"/>
  <c r="AK1284" i="1" s="1"/>
  <c r="AQ1284" i="1" s="1"/>
  <c r="AW1284" i="1" s="1"/>
  <c r="BC1284" i="1" s="1"/>
  <c r="BI1284" i="1" s="1"/>
  <c r="BO1284" i="1" s="1"/>
  <c r="N1284" i="1"/>
  <c r="T1284" i="1" s="1"/>
  <c r="Z1284" i="1" s="1"/>
  <c r="AF1284" i="1" s="1"/>
  <c r="AL1284" i="1" s="1"/>
  <c r="AR1284" i="1" s="1"/>
  <c r="AX1284" i="1" s="1"/>
  <c r="BD1284" i="1" s="1"/>
  <c r="BJ1284" i="1" s="1"/>
  <c r="BP1284" i="1" s="1"/>
  <c r="BU1284" i="1" s="1"/>
  <c r="BZ1284" i="1" s="1"/>
  <c r="CF1284" i="1" s="1"/>
  <c r="CL1284" i="1" s="1"/>
  <c r="CR1284" i="1" s="1"/>
  <c r="CI1291" i="1"/>
  <c r="BT1303" i="1"/>
  <c r="BY1303" i="1" s="1"/>
  <c r="CE1303" i="1" s="1"/>
  <c r="CK1303" i="1" s="1"/>
  <c r="CQ1303" i="1" s="1"/>
  <c r="O1300" i="1"/>
  <c r="AC1300" i="1"/>
  <c r="AC1230" i="1" s="1"/>
  <c r="AC1229" i="1" s="1"/>
  <c r="AM1300" i="1"/>
  <c r="BA1300" i="1"/>
  <c r="BK1300" i="1"/>
  <c r="CI1300" i="1"/>
  <c r="CI1230" i="1" s="1"/>
  <c r="CI1229" i="1" s="1"/>
  <c r="CS1300" i="1"/>
  <c r="I1311" i="1"/>
  <c r="W1331" i="1"/>
  <c r="W1330" i="1" s="1"/>
  <c r="W1324" i="1" s="1"/>
  <c r="AG1331" i="1"/>
  <c r="AG1330" i="1" s="1"/>
  <c r="AG1324" i="1" s="1"/>
  <c r="AU1331" i="1"/>
  <c r="AU1330" i="1" s="1"/>
  <c r="AU1324" i="1" s="1"/>
  <c r="L1340" i="1"/>
  <c r="R1340" i="1" s="1"/>
  <c r="U1341" i="1"/>
  <c r="U1340" i="1" s="1"/>
  <c r="U1339" i="1" s="1"/>
  <c r="AI1341" i="1"/>
  <c r="AI1340" i="1" s="1"/>
  <c r="AS1341" i="1"/>
  <c r="AS1340" i="1" s="1"/>
  <c r="AS1339" i="1" s="1"/>
  <c r="BG1341" i="1"/>
  <c r="BG1340" i="1" s="1"/>
  <c r="BQ1341" i="1"/>
  <c r="CA1341" i="1"/>
  <c r="CA1340" i="1" s="1"/>
  <c r="CO1341" i="1"/>
  <c r="CO1340" i="1" s="1"/>
  <c r="N1353" i="1"/>
  <c r="T1353" i="1" s="1"/>
  <c r="Z1353" i="1" s="1"/>
  <c r="AF1353" i="1" s="1"/>
  <c r="AL1353" i="1" s="1"/>
  <c r="AR1353" i="1" s="1"/>
  <c r="AX1353" i="1" s="1"/>
  <c r="BD1353" i="1" s="1"/>
  <c r="BJ1353" i="1" s="1"/>
  <c r="BP1353" i="1" s="1"/>
  <c r="BU1353" i="1" s="1"/>
  <c r="BZ1353" i="1" s="1"/>
  <c r="CF1353" i="1" s="1"/>
  <c r="CL1353" i="1" s="1"/>
  <c r="CR1353" i="1" s="1"/>
  <c r="BS1364" i="1"/>
  <c r="BX1364" i="1" s="1"/>
  <c r="CD1364" i="1" s="1"/>
  <c r="CJ1364" i="1" s="1"/>
  <c r="CP1364" i="1" s="1"/>
  <c r="N1372" i="1"/>
  <c r="T1372" i="1" s="1"/>
  <c r="Z1372" i="1" s="1"/>
  <c r="AF1372" i="1" s="1"/>
  <c r="AL1372" i="1" s="1"/>
  <c r="AR1372" i="1" s="1"/>
  <c r="AX1372" i="1" s="1"/>
  <c r="BD1372" i="1" s="1"/>
  <c r="BJ1372" i="1" s="1"/>
  <c r="BP1372" i="1" s="1"/>
  <c r="BU1372" i="1" s="1"/>
  <c r="BZ1372" i="1" s="1"/>
  <c r="CF1372" i="1" s="1"/>
  <c r="CL1372" i="1" s="1"/>
  <c r="CR1372" i="1" s="1"/>
  <c r="L1373" i="1"/>
  <c r="R1373" i="1" s="1"/>
  <c r="X1373" i="1" s="1"/>
  <c r="AD1373" i="1" s="1"/>
  <c r="AJ1373" i="1" s="1"/>
  <c r="AP1373" i="1" s="1"/>
  <c r="AV1373" i="1" s="1"/>
  <c r="BB1373" i="1" s="1"/>
  <c r="BH1373" i="1" s="1"/>
  <c r="BN1373" i="1" s="1"/>
  <c r="BS1373" i="1" s="1"/>
  <c r="BX1373" i="1" s="1"/>
  <c r="CD1373" i="1" s="1"/>
  <c r="CJ1373" i="1" s="1"/>
  <c r="CP1373" i="1" s="1"/>
  <c r="Q1371" i="1"/>
  <c r="AC1371" i="1"/>
  <c r="AO1371" i="1"/>
  <c r="BA1371" i="1"/>
  <c r="BM1371" i="1"/>
  <c r="CC1371" i="1"/>
  <c r="CO1371" i="1"/>
  <c r="BS1381" i="1"/>
  <c r="BX1381" i="1" s="1"/>
  <c r="CD1381" i="1" s="1"/>
  <c r="CJ1381" i="1" s="1"/>
  <c r="CP1381" i="1" s="1"/>
  <c r="AH1371" i="1"/>
  <c r="AH1339" i="1" s="1"/>
  <c r="BF1371" i="1"/>
  <c r="BF1339" i="1" s="1"/>
  <c r="CN1371" i="1"/>
  <c r="N1389" i="1"/>
  <c r="T1389" i="1" s="1"/>
  <c r="Z1389" i="1" s="1"/>
  <c r="AF1389" i="1" s="1"/>
  <c r="AL1389" i="1" s="1"/>
  <c r="AR1389" i="1" s="1"/>
  <c r="AX1389" i="1" s="1"/>
  <c r="BD1389" i="1" s="1"/>
  <c r="BJ1389" i="1" s="1"/>
  <c r="BP1389" i="1" s="1"/>
  <c r="BU1389" i="1" s="1"/>
  <c r="BZ1389" i="1" s="1"/>
  <c r="CF1389" i="1" s="1"/>
  <c r="CL1389" i="1" s="1"/>
  <c r="CR1389" i="1" s="1"/>
  <c r="R1395" i="1"/>
  <c r="X1395" i="1" s="1"/>
  <c r="AD1395" i="1" s="1"/>
  <c r="AJ1395" i="1" s="1"/>
  <c r="AP1395" i="1" s="1"/>
  <c r="AV1395" i="1" s="1"/>
  <c r="BB1395" i="1" s="1"/>
  <c r="BH1395" i="1" s="1"/>
  <c r="BN1395" i="1" s="1"/>
  <c r="BS1395" i="1" s="1"/>
  <c r="BX1395" i="1" s="1"/>
  <c r="CD1395" i="1" s="1"/>
  <c r="CJ1395" i="1" s="1"/>
  <c r="CP1395" i="1" s="1"/>
  <c r="AJ1399" i="1"/>
  <c r="AP1399" i="1" s="1"/>
  <c r="AV1399" i="1" s="1"/>
  <c r="BB1399" i="1" s="1"/>
  <c r="BH1399" i="1" s="1"/>
  <c r="BN1399" i="1" s="1"/>
  <c r="BS1399" i="1" s="1"/>
  <c r="BX1399" i="1" s="1"/>
  <c r="CD1399" i="1" s="1"/>
  <c r="CJ1399" i="1" s="1"/>
  <c r="CP1399" i="1" s="1"/>
  <c r="AM1393" i="1"/>
  <c r="AY1393" i="1"/>
  <c r="BK1393" i="1"/>
  <c r="CA1393" i="1"/>
  <c r="CM1393" i="1"/>
  <c r="AT1393" i="1"/>
  <c r="CB1393" i="1"/>
  <c r="AW1418" i="1"/>
  <c r="BC1418" i="1" s="1"/>
  <c r="BI1418" i="1" s="1"/>
  <c r="BO1418" i="1" s="1"/>
  <c r="BT1418" i="1" s="1"/>
  <c r="BY1418" i="1" s="1"/>
  <c r="CE1418" i="1" s="1"/>
  <c r="CK1418" i="1" s="1"/>
  <c r="CQ1418" i="1" s="1"/>
  <c r="AU1421" i="1"/>
  <c r="BG1421" i="1"/>
  <c r="AP1427" i="1"/>
  <c r="AV1427" i="1" s="1"/>
  <c r="BB1427" i="1" s="1"/>
  <c r="BH1427" i="1" s="1"/>
  <c r="BN1427" i="1" s="1"/>
  <c r="BS1427" i="1" s="1"/>
  <c r="BX1427" i="1" s="1"/>
  <c r="CD1427" i="1" s="1"/>
  <c r="CJ1427" i="1" s="1"/>
  <c r="CP1427" i="1" s="1"/>
  <c r="AP1428" i="1"/>
  <c r="AV1428" i="1" s="1"/>
  <c r="BB1428" i="1" s="1"/>
  <c r="BH1428" i="1" s="1"/>
  <c r="BN1428" i="1" s="1"/>
  <c r="BS1428" i="1" s="1"/>
  <c r="BX1428" i="1" s="1"/>
  <c r="CD1428" i="1" s="1"/>
  <c r="CJ1428" i="1" s="1"/>
  <c r="CP1428" i="1" s="1"/>
  <c r="AP1429" i="1"/>
  <c r="AV1429" i="1" s="1"/>
  <c r="BB1429" i="1" s="1"/>
  <c r="BH1429" i="1" s="1"/>
  <c r="BN1429" i="1" s="1"/>
  <c r="BS1429" i="1" s="1"/>
  <c r="BX1429" i="1" s="1"/>
  <c r="CD1429" i="1" s="1"/>
  <c r="CJ1429" i="1" s="1"/>
  <c r="CP1429" i="1" s="1"/>
  <c r="M1437" i="1"/>
  <c r="S1437" i="1" s="1"/>
  <c r="Y1437" i="1" s="1"/>
  <c r="AE1437" i="1" s="1"/>
  <c r="AK1437" i="1" s="1"/>
  <c r="AQ1437" i="1" s="1"/>
  <c r="AW1437" i="1" s="1"/>
  <c r="BC1437" i="1" s="1"/>
  <c r="BI1437" i="1" s="1"/>
  <c r="BO1437" i="1" s="1"/>
  <c r="BT1437" i="1" s="1"/>
  <c r="BY1437" i="1" s="1"/>
  <c r="CE1437" i="1" s="1"/>
  <c r="CK1437" i="1" s="1"/>
  <c r="CQ1437" i="1" s="1"/>
  <c r="AD1442" i="1"/>
  <c r="AJ1442" i="1" s="1"/>
  <c r="AP1442" i="1" s="1"/>
  <c r="AV1442" i="1" s="1"/>
  <c r="BB1442" i="1" s="1"/>
  <c r="BH1442" i="1" s="1"/>
  <c r="BN1442" i="1" s="1"/>
  <c r="BS1442" i="1" s="1"/>
  <c r="BX1442" i="1" s="1"/>
  <c r="CD1442" i="1" s="1"/>
  <c r="CJ1442" i="1" s="1"/>
  <c r="CP1442" i="1" s="1"/>
  <c r="CN1440" i="1"/>
  <c r="BJ1451" i="1"/>
  <c r="BP1451" i="1" s="1"/>
  <c r="BU1451" i="1" s="1"/>
  <c r="BZ1451" i="1" s="1"/>
  <c r="CF1451" i="1" s="1"/>
  <c r="CL1451" i="1" s="1"/>
  <c r="CR1451" i="1" s="1"/>
  <c r="AT1449" i="1"/>
  <c r="U1421" i="1"/>
  <c r="BT1460" i="1"/>
  <c r="BY1460" i="1" s="1"/>
  <c r="CE1460" i="1" s="1"/>
  <c r="CK1460" i="1" s="1"/>
  <c r="CQ1460" i="1" s="1"/>
  <c r="Z1462" i="1"/>
  <c r="AF1462" i="1" s="1"/>
  <c r="AL1462" i="1" s="1"/>
  <c r="AR1462" i="1" s="1"/>
  <c r="AX1462" i="1" s="1"/>
  <c r="BD1462" i="1" s="1"/>
  <c r="BJ1462" i="1" s="1"/>
  <c r="BP1462" i="1" s="1"/>
  <c r="BU1462" i="1" s="1"/>
  <c r="BZ1462" i="1" s="1"/>
  <c r="CF1462" i="1" s="1"/>
  <c r="CL1462" i="1" s="1"/>
  <c r="CR1462" i="1" s="1"/>
  <c r="S1462" i="1"/>
  <c r="Y1462" i="1" s="1"/>
  <c r="AE1462" i="1" s="1"/>
  <c r="AK1462" i="1" s="1"/>
  <c r="AQ1462" i="1" s="1"/>
  <c r="AW1462" i="1" s="1"/>
  <c r="BC1462" i="1" s="1"/>
  <c r="BI1462" i="1" s="1"/>
  <c r="BO1462" i="1" s="1"/>
  <c r="N1473" i="1"/>
  <c r="T1473" i="1" s="1"/>
  <c r="Z1473" i="1" s="1"/>
  <c r="AF1473" i="1" s="1"/>
  <c r="AL1473" i="1" s="1"/>
  <c r="AR1473" i="1" s="1"/>
  <c r="AX1473" i="1" s="1"/>
  <c r="BD1473" i="1" s="1"/>
  <c r="BJ1473" i="1" s="1"/>
  <c r="BP1473" i="1" s="1"/>
  <c r="BU1473" i="1" s="1"/>
  <c r="BZ1473" i="1" s="1"/>
  <c r="CF1473" i="1" s="1"/>
  <c r="CL1473" i="1" s="1"/>
  <c r="CR1473" i="1" s="1"/>
  <c r="BE1472" i="1"/>
  <c r="BE1471" i="1" s="1"/>
  <c r="BE1470" i="1" s="1"/>
  <c r="Q1472" i="1"/>
  <c r="Q1471" i="1" s="1"/>
  <c r="Q1470" i="1" s="1"/>
  <c r="AH1472" i="1"/>
  <c r="AH1471" i="1" s="1"/>
  <c r="AH1470" i="1" s="1"/>
  <c r="AO1472" i="1"/>
  <c r="AO1471" i="1" s="1"/>
  <c r="AO1470" i="1" s="1"/>
  <c r="BF1472" i="1"/>
  <c r="BF1471" i="1" s="1"/>
  <c r="BF1470" i="1" s="1"/>
  <c r="BM1472" i="1"/>
  <c r="BM1471" i="1" s="1"/>
  <c r="BM1470" i="1" s="1"/>
  <c r="AW1488" i="1"/>
  <c r="BC1488" i="1" s="1"/>
  <c r="BI1488" i="1" s="1"/>
  <c r="BO1488" i="1" s="1"/>
  <c r="BA1486" i="1"/>
  <c r="CI1480" i="1"/>
  <c r="BA1501" i="1"/>
  <c r="BA1500" i="1" s="1"/>
  <c r="N1508" i="1"/>
  <c r="T1508" i="1" s="1"/>
  <c r="Z1508" i="1" s="1"/>
  <c r="AF1508" i="1" s="1"/>
  <c r="AL1508" i="1" s="1"/>
  <c r="AR1508" i="1" s="1"/>
  <c r="AX1508" i="1" s="1"/>
  <c r="BD1508" i="1" s="1"/>
  <c r="BJ1508" i="1" s="1"/>
  <c r="BP1508" i="1" s="1"/>
  <c r="BU1508" i="1" s="1"/>
  <c r="BZ1508" i="1" s="1"/>
  <c r="CF1508" i="1" s="1"/>
  <c r="CL1508" i="1" s="1"/>
  <c r="CR1508" i="1" s="1"/>
  <c r="H1507" i="1"/>
  <c r="AH1502" i="1"/>
  <c r="AH1501" i="1" s="1"/>
  <c r="AH1500" i="1" s="1"/>
  <c r="BM1502" i="1"/>
  <c r="CG1502" i="1"/>
  <c r="M1519" i="1"/>
  <c r="S1519" i="1" s="1"/>
  <c r="Y1519" i="1" s="1"/>
  <c r="AE1519" i="1" s="1"/>
  <c r="AK1519" i="1" s="1"/>
  <c r="AQ1519" i="1" s="1"/>
  <c r="AW1519" i="1" s="1"/>
  <c r="BC1519" i="1" s="1"/>
  <c r="BI1519" i="1" s="1"/>
  <c r="BO1519" i="1" s="1"/>
  <c r="BT1519" i="1" s="1"/>
  <c r="BY1519" i="1" s="1"/>
  <c r="CE1519" i="1" s="1"/>
  <c r="CK1519" i="1" s="1"/>
  <c r="CQ1519" i="1" s="1"/>
  <c r="G1518" i="1"/>
  <c r="AM1577" i="1"/>
  <c r="AM1576" i="1" s="1"/>
  <c r="AM1566" i="1" s="1"/>
  <c r="AB1502" i="1"/>
  <c r="AI1502" i="1"/>
  <c r="AZ1502" i="1"/>
  <c r="BG1502" i="1"/>
  <c r="CA1502" i="1"/>
  <c r="AD1518" i="1"/>
  <c r="AJ1518" i="1" s="1"/>
  <c r="AP1518" i="1" s="1"/>
  <c r="AV1518" i="1" s="1"/>
  <c r="BB1518" i="1" s="1"/>
  <c r="BH1518" i="1" s="1"/>
  <c r="BN1518" i="1" s="1"/>
  <c r="AD1521" i="1"/>
  <c r="AJ1521" i="1" s="1"/>
  <c r="AP1521" i="1" s="1"/>
  <c r="AV1521" i="1" s="1"/>
  <c r="BB1521" i="1" s="1"/>
  <c r="BH1521" i="1" s="1"/>
  <c r="BN1521" i="1" s="1"/>
  <c r="AD1524" i="1"/>
  <c r="AJ1524" i="1" s="1"/>
  <c r="AP1524" i="1" s="1"/>
  <c r="AV1524" i="1" s="1"/>
  <c r="BB1524" i="1" s="1"/>
  <c r="BH1524" i="1" s="1"/>
  <c r="BN1524" i="1" s="1"/>
  <c r="BT1524" i="1"/>
  <c r="BY1524" i="1" s="1"/>
  <c r="CE1524" i="1" s="1"/>
  <c r="CK1524" i="1" s="1"/>
  <c r="CQ1524" i="1" s="1"/>
  <c r="M1528" i="1"/>
  <c r="S1528" i="1" s="1"/>
  <c r="Y1528" i="1" s="1"/>
  <c r="AE1528" i="1" s="1"/>
  <c r="AK1528" i="1" s="1"/>
  <c r="AQ1528" i="1" s="1"/>
  <c r="AW1528" i="1" s="1"/>
  <c r="BC1528" i="1" s="1"/>
  <c r="BI1528" i="1" s="1"/>
  <c r="BO1528" i="1" s="1"/>
  <c r="BT1528" i="1" s="1"/>
  <c r="BY1528" i="1" s="1"/>
  <c r="CE1528" i="1" s="1"/>
  <c r="CK1528" i="1" s="1"/>
  <c r="CQ1528" i="1" s="1"/>
  <c r="BS1528" i="1"/>
  <c r="BX1528" i="1" s="1"/>
  <c r="CD1528" i="1" s="1"/>
  <c r="CJ1528" i="1" s="1"/>
  <c r="CP1528" i="1" s="1"/>
  <c r="Y1530" i="1"/>
  <c r="AE1530" i="1" s="1"/>
  <c r="AK1530" i="1" s="1"/>
  <c r="AQ1530" i="1" s="1"/>
  <c r="AW1530" i="1" s="1"/>
  <c r="BC1530" i="1" s="1"/>
  <c r="BI1530" i="1" s="1"/>
  <c r="BO1530" i="1" s="1"/>
  <c r="BT1530" i="1" s="1"/>
  <c r="BY1530" i="1" s="1"/>
  <c r="CE1530" i="1" s="1"/>
  <c r="CK1530" i="1" s="1"/>
  <c r="CQ1530" i="1" s="1"/>
  <c r="K1515" i="1"/>
  <c r="AA1515" i="1"/>
  <c r="AY1515" i="1"/>
  <c r="BW1515" i="1"/>
  <c r="CN1515" i="1"/>
  <c r="Y1531" i="1"/>
  <c r="AE1531" i="1" s="1"/>
  <c r="AK1531" i="1" s="1"/>
  <c r="AQ1531" i="1" s="1"/>
  <c r="AW1531" i="1" s="1"/>
  <c r="BC1531" i="1" s="1"/>
  <c r="BI1531" i="1" s="1"/>
  <c r="BO1531" i="1" s="1"/>
  <c r="BT1531" i="1" s="1"/>
  <c r="BY1531" i="1" s="1"/>
  <c r="CE1531" i="1" s="1"/>
  <c r="CK1531" i="1" s="1"/>
  <c r="CQ1531" i="1" s="1"/>
  <c r="Y1532" i="1"/>
  <c r="AE1532" i="1" s="1"/>
  <c r="AK1532" i="1" s="1"/>
  <c r="AQ1532" i="1" s="1"/>
  <c r="AW1532" i="1" s="1"/>
  <c r="BC1532" i="1" s="1"/>
  <c r="BI1532" i="1" s="1"/>
  <c r="BO1532" i="1" s="1"/>
  <c r="BT1532" i="1" s="1"/>
  <c r="BY1532" i="1" s="1"/>
  <c r="CE1532" i="1" s="1"/>
  <c r="CK1532" i="1" s="1"/>
  <c r="CQ1532" i="1" s="1"/>
  <c r="Y1534" i="1"/>
  <c r="AE1534" i="1" s="1"/>
  <c r="AK1534" i="1" s="1"/>
  <c r="AQ1534" i="1" s="1"/>
  <c r="AW1534" i="1" s="1"/>
  <c r="BC1534" i="1" s="1"/>
  <c r="BI1534" i="1" s="1"/>
  <c r="BO1534" i="1" s="1"/>
  <c r="Y1535" i="1"/>
  <c r="AE1535" i="1" s="1"/>
  <c r="AK1535" i="1" s="1"/>
  <c r="AQ1535" i="1" s="1"/>
  <c r="AW1535" i="1" s="1"/>
  <c r="BC1535" i="1" s="1"/>
  <c r="BI1535" i="1" s="1"/>
  <c r="BO1535" i="1" s="1"/>
  <c r="Y1536" i="1"/>
  <c r="AE1536" i="1" s="1"/>
  <c r="AK1536" i="1" s="1"/>
  <c r="AQ1536" i="1" s="1"/>
  <c r="AW1536" i="1" s="1"/>
  <c r="BC1536" i="1" s="1"/>
  <c r="BI1536" i="1" s="1"/>
  <c r="BO1536" i="1" s="1"/>
  <c r="Y1537" i="1"/>
  <c r="AE1537" i="1" s="1"/>
  <c r="AK1537" i="1" s="1"/>
  <c r="AQ1537" i="1" s="1"/>
  <c r="AW1537" i="1" s="1"/>
  <c r="BC1537" i="1" s="1"/>
  <c r="BI1537" i="1" s="1"/>
  <c r="BO1537" i="1" s="1"/>
  <c r="Z1544" i="1"/>
  <c r="AF1544" i="1" s="1"/>
  <c r="AL1544" i="1" s="1"/>
  <c r="AR1544" i="1" s="1"/>
  <c r="AX1544" i="1" s="1"/>
  <c r="BD1544" i="1" s="1"/>
  <c r="BJ1544" i="1" s="1"/>
  <c r="BP1544" i="1" s="1"/>
  <c r="BU1544" i="1" s="1"/>
  <c r="BZ1544" i="1" s="1"/>
  <c r="CF1544" i="1" s="1"/>
  <c r="CL1544" i="1" s="1"/>
  <c r="CR1544" i="1" s="1"/>
  <c r="AB1539" i="1"/>
  <c r="AI1539" i="1"/>
  <c r="AZ1539" i="1"/>
  <c r="BG1539" i="1"/>
  <c r="CA1539" i="1"/>
  <c r="Z1545" i="1"/>
  <c r="AF1545" i="1" s="1"/>
  <c r="AL1545" i="1" s="1"/>
  <c r="AR1545" i="1" s="1"/>
  <c r="AX1545" i="1" s="1"/>
  <c r="BD1545" i="1" s="1"/>
  <c r="BJ1545" i="1" s="1"/>
  <c r="BP1545" i="1" s="1"/>
  <c r="BU1545" i="1" s="1"/>
  <c r="BZ1545" i="1" s="1"/>
  <c r="CF1545" i="1" s="1"/>
  <c r="CL1545" i="1" s="1"/>
  <c r="CR1545" i="1" s="1"/>
  <c r="Z1546" i="1"/>
  <c r="AF1546" i="1" s="1"/>
  <c r="AL1546" i="1" s="1"/>
  <c r="AR1546" i="1" s="1"/>
  <c r="AX1546" i="1" s="1"/>
  <c r="BD1546" i="1" s="1"/>
  <c r="BJ1546" i="1" s="1"/>
  <c r="BP1546" i="1" s="1"/>
  <c r="BU1546" i="1" s="1"/>
  <c r="BZ1546" i="1" s="1"/>
  <c r="CF1546" i="1" s="1"/>
  <c r="CL1546" i="1" s="1"/>
  <c r="CR1546" i="1" s="1"/>
  <c r="M1555" i="1"/>
  <c r="S1555" i="1" s="1"/>
  <c r="Y1555" i="1" s="1"/>
  <c r="AE1555" i="1" s="1"/>
  <c r="AK1555" i="1" s="1"/>
  <c r="AQ1555" i="1" s="1"/>
  <c r="AW1555" i="1" s="1"/>
  <c r="BC1555" i="1" s="1"/>
  <c r="BI1555" i="1" s="1"/>
  <c r="BO1555" i="1" s="1"/>
  <c r="H1558" i="1"/>
  <c r="Z1559" i="1"/>
  <c r="AF1559" i="1" s="1"/>
  <c r="AL1559" i="1" s="1"/>
  <c r="AR1559" i="1" s="1"/>
  <c r="AX1559" i="1" s="1"/>
  <c r="BD1559" i="1" s="1"/>
  <c r="BJ1559" i="1" s="1"/>
  <c r="BP1559" i="1" s="1"/>
  <c r="BU1559" i="1" s="1"/>
  <c r="BZ1559" i="1" s="1"/>
  <c r="CF1559" i="1" s="1"/>
  <c r="CL1559" i="1" s="1"/>
  <c r="CR1559" i="1" s="1"/>
  <c r="Z1560" i="1"/>
  <c r="AF1560" i="1" s="1"/>
  <c r="AL1560" i="1" s="1"/>
  <c r="AR1560" i="1" s="1"/>
  <c r="AX1560" i="1" s="1"/>
  <c r="BD1560" i="1" s="1"/>
  <c r="BJ1560" i="1" s="1"/>
  <c r="BP1560" i="1" s="1"/>
  <c r="BU1560" i="1" s="1"/>
  <c r="BZ1560" i="1" s="1"/>
  <c r="CF1560" i="1" s="1"/>
  <c r="CL1560" i="1" s="1"/>
  <c r="CR1560" i="1" s="1"/>
  <c r="L1562" i="1"/>
  <c r="R1562" i="1" s="1"/>
  <c r="X1562" i="1" s="1"/>
  <c r="AD1562" i="1" s="1"/>
  <c r="AJ1562" i="1" s="1"/>
  <c r="AP1562" i="1" s="1"/>
  <c r="AV1562" i="1" s="1"/>
  <c r="BB1562" i="1" s="1"/>
  <c r="BH1562" i="1" s="1"/>
  <c r="BN1562" i="1" s="1"/>
  <c r="J1558" i="1"/>
  <c r="L1573" i="1"/>
  <c r="R1573" i="1" s="1"/>
  <c r="X1573" i="1" s="1"/>
  <c r="AD1573" i="1" s="1"/>
  <c r="AJ1573" i="1" s="1"/>
  <c r="AP1573" i="1" s="1"/>
  <c r="AV1573" i="1" s="1"/>
  <c r="BB1573" i="1" s="1"/>
  <c r="BH1573" i="1" s="1"/>
  <c r="BN1573" i="1" s="1"/>
  <c r="Y1574" i="1"/>
  <c r="AE1574" i="1" s="1"/>
  <c r="AK1574" i="1" s="1"/>
  <c r="AQ1574" i="1" s="1"/>
  <c r="AW1574" i="1" s="1"/>
  <c r="BC1574" i="1" s="1"/>
  <c r="BI1574" i="1" s="1"/>
  <c r="BO1574" i="1" s="1"/>
  <c r="BT1574" i="1" s="1"/>
  <c r="BY1574" i="1" s="1"/>
  <c r="CE1574" i="1" s="1"/>
  <c r="CK1574" i="1" s="1"/>
  <c r="CQ1574" i="1" s="1"/>
  <c r="Q1566" i="1"/>
  <c r="AO1566" i="1"/>
  <c r="BM1566" i="1"/>
  <c r="CI1566" i="1"/>
  <c r="M1578" i="1"/>
  <c r="S1578" i="1" s="1"/>
  <c r="Y1578" i="1" s="1"/>
  <c r="AE1578" i="1" s="1"/>
  <c r="AK1578" i="1" s="1"/>
  <c r="AQ1578" i="1" s="1"/>
  <c r="AW1578" i="1" s="1"/>
  <c r="BC1578" i="1" s="1"/>
  <c r="BI1578" i="1" s="1"/>
  <c r="BO1578" i="1" s="1"/>
  <c r="BT1578" i="1" s="1"/>
  <c r="BY1578" i="1" s="1"/>
  <c r="CE1578" i="1" s="1"/>
  <c r="CK1578" i="1" s="1"/>
  <c r="CQ1578" i="1" s="1"/>
  <c r="G1589" i="1"/>
  <c r="AT1587" i="1"/>
  <c r="AT1586" i="1" s="1"/>
  <c r="AT1565" i="1" s="1"/>
  <c r="CH1565" i="1"/>
  <c r="BE1587" i="1"/>
  <c r="BE1586" i="1" s="1"/>
  <c r="CC1587" i="1"/>
  <c r="CC1586" i="1" s="1"/>
  <c r="AI1587" i="1"/>
  <c r="AI1586" i="1" s="1"/>
  <c r="AZ1586" i="1"/>
  <c r="BG1586" i="1"/>
  <c r="CA1587" i="1"/>
  <c r="CA1586" i="1" s="1"/>
  <c r="N1609" i="1"/>
  <c r="X1617" i="1"/>
  <c r="AD1617" i="1" s="1"/>
  <c r="AJ1617" i="1" s="1"/>
  <c r="AP1617" i="1" s="1"/>
  <c r="AV1617" i="1" s="1"/>
  <c r="BB1617" i="1" s="1"/>
  <c r="BH1617" i="1" s="1"/>
  <c r="BN1617" i="1" s="1"/>
  <c r="BS1617" i="1" s="1"/>
  <c r="BX1617" i="1" s="1"/>
  <c r="CD1617" i="1" s="1"/>
  <c r="CJ1617" i="1" s="1"/>
  <c r="CP1617" i="1" s="1"/>
  <c r="N1622" i="1"/>
  <c r="M1626" i="1"/>
  <c r="G1625" i="1"/>
  <c r="M1625" i="1" s="1"/>
  <c r="M1627" i="1"/>
  <c r="BK1630" i="1"/>
  <c r="V1630" i="1"/>
  <c r="BV1630" i="1"/>
  <c r="W1639" i="1"/>
  <c r="AN1640" i="1"/>
  <c r="AN1639" i="1" s="1"/>
  <c r="BV1639" i="1"/>
  <c r="BM1640" i="1"/>
  <c r="CG1640" i="1"/>
  <c r="V1639" i="1"/>
  <c r="AC1639" i="1"/>
  <c r="CS1639" i="1"/>
  <c r="O1687" i="1"/>
  <c r="O1686" i="1" s="1"/>
  <c r="AA1713" i="1"/>
  <c r="AO1713" i="1"/>
  <c r="AO1712" i="1" s="1"/>
  <c r="AO1711" i="1" s="1"/>
  <c r="AY1713" i="1"/>
  <c r="BM1713" i="1"/>
  <c r="BW1713" i="1"/>
  <c r="CG1713" i="1"/>
  <c r="CG1712" i="1" s="1"/>
  <c r="CG1711" i="1" s="1"/>
  <c r="CN1713" i="1"/>
  <c r="AS1712" i="1"/>
  <c r="AS1711" i="1" s="1"/>
  <c r="Y1724" i="1"/>
  <c r="AE1724" i="1" s="1"/>
  <c r="AK1724" i="1" s="1"/>
  <c r="AQ1724" i="1" s="1"/>
  <c r="AW1724" i="1" s="1"/>
  <c r="BC1724" i="1" s="1"/>
  <c r="BI1724" i="1" s="1"/>
  <c r="BO1724" i="1" s="1"/>
  <c r="Q1712" i="1"/>
  <c r="BM1712" i="1"/>
  <c r="BM1711" i="1" s="1"/>
  <c r="CC1486" i="1"/>
  <c r="BW1486" i="1"/>
  <c r="BW1480" i="1" s="1"/>
  <c r="BN1498" i="1"/>
  <c r="BS1498" i="1" s="1"/>
  <c r="BX1498" i="1" s="1"/>
  <c r="CD1498" i="1" s="1"/>
  <c r="CJ1498" i="1" s="1"/>
  <c r="CP1498" i="1" s="1"/>
  <c r="CB1502" i="1"/>
  <c r="H1520" i="1"/>
  <c r="N1520" i="1" s="1"/>
  <c r="T1520" i="1" s="1"/>
  <c r="Z1520" i="1" s="1"/>
  <c r="AF1520" i="1" s="1"/>
  <c r="AL1520" i="1" s="1"/>
  <c r="AR1520" i="1" s="1"/>
  <c r="AX1520" i="1" s="1"/>
  <c r="BD1520" i="1" s="1"/>
  <c r="BJ1520" i="1" s="1"/>
  <c r="BP1520" i="1" s="1"/>
  <c r="BU1520" i="1" s="1"/>
  <c r="BZ1520" i="1" s="1"/>
  <c r="CF1520" i="1" s="1"/>
  <c r="CL1520" i="1" s="1"/>
  <c r="CR1520" i="1" s="1"/>
  <c r="G1521" i="1"/>
  <c r="H1523" i="1"/>
  <c r="N1523" i="1" s="1"/>
  <c r="T1523" i="1" s="1"/>
  <c r="Z1523" i="1" s="1"/>
  <c r="AF1523" i="1" s="1"/>
  <c r="AL1523" i="1" s="1"/>
  <c r="AR1523" i="1" s="1"/>
  <c r="AX1523" i="1" s="1"/>
  <c r="BD1523" i="1" s="1"/>
  <c r="BJ1523" i="1" s="1"/>
  <c r="BP1523" i="1" s="1"/>
  <c r="BU1523" i="1" s="1"/>
  <c r="BZ1523" i="1" s="1"/>
  <c r="CF1523" i="1" s="1"/>
  <c r="CL1523" i="1" s="1"/>
  <c r="CR1523" i="1" s="1"/>
  <c r="N1530" i="1"/>
  <c r="T1530" i="1" s="1"/>
  <c r="Z1530" i="1" s="1"/>
  <c r="AF1530" i="1" s="1"/>
  <c r="AL1530" i="1" s="1"/>
  <c r="AR1530" i="1" s="1"/>
  <c r="AX1530" i="1" s="1"/>
  <c r="BD1530" i="1" s="1"/>
  <c r="BJ1530" i="1" s="1"/>
  <c r="BP1530" i="1" s="1"/>
  <c r="BU1530" i="1" s="1"/>
  <c r="BZ1530" i="1" s="1"/>
  <c r="CF1530" i="1" s="1"/>
  <c r="CL1530" i="1" s="1"/>
  <c r="CR1530" i="1" s="1"/>
  <c r="AB1515" i="1"/>
  <c r="AI1515" i="1"/>
  <c r="AZ1515" i="1"/>
  <c r="CA1515" i="1"/>
  <c r="N1531" i="1"/>
  <c r="T1531" i="1" s="1"/>
  <c r="Z1531" i="1" s="1"/>
  <c r="AF1531" i="1" s="1"/>
  <c r="AL1531" i="1" s="1"/>
  <c r="AR1531" i="1" s="1"/>
  <c r="AX1531" i="1" s="1"/>
  <c r="BD1531" i="1" s="1"/>
  <c r="BJ1531" i="1" s="1"/>
  <c r="BP1531" i="1" s="1"/>
  <c r="BU1531" i="1" s="1"/>
  <c r="BZ1531" i="1" s="1"/>
  <c r="CF1531" i="1" s="1"/>
  <c r="CL1531" i="1" s="1"/>
  <c r="CR1531" i="1" s="1"/>
  <c r="N1532" i="1"/>
  <c r="T1532" i="1" s="1"/>
  <c r="Z1532" i="1" s="1"/>
  <c r="AF1532" i="1" s="1"/>
  <c r="AL1532" i="1" s="1"/>
  <c r="AR1532" i="1" s="1"/>
  <c r="AX1532" i="1" s="1"/>
  <c r="BD1532" i="1" s="1"/>
  <c r="BJ1532" i="1" s="1"/>
  <c r="BP1532" i="1" s="1"/>
  <c r="BU1532" i="1" s="1"/>
  <c r="BZ1532" i="1" s="1"/>
  <c r="CF1532" i="1" s="1"/>
  <c r="CL1532" i="1" s="1"/>
  <c r="CR1532" i="1" s="1"/>
  <c r="N1541" i="1"/>
  <c r="T1541" i="1" s="1"/>
  <c r="Z1541" i="1" s="1"/>
  <c r="AF1541" i="1" s="1"/>
  <c r="AL1541" i="1" s="1"/>
  <c r="AR1541" i="1" s="1"/>
  <c r="AX1541" i="1" s="1"/>
  <c r="BD1541" i="1" s="1"/>
  <c r="BJ1541" i="1" s="1"/>
  <c r="BP1541" i="1" s="1"/>
  <c r="BU1541" i="1" s="1"/>
  <c r="BZ1541" i="1" s="1"/>
  <c r="CF1541" i="1" s="1"/>
  <c r="CL1541" i="1" s="1"/>
  <c r="CR1541" i="1" s="1"/>
  <c r="M1542" i="1"/>
  <c r="S1542" i="1" s="1"/>
  <c r="Y1542" i="1" s="1"/>
  <c r="AE1542" i="1" s="1"/>
  <c r="AK1542" i="1" s="1"/>
  <c r="AQ1542" i="1" s="1"/>
  <c r="AW1542" i="1" s="1"/>
  <c r="BC1542" i="1" s="1"/>
  <c r="BI1542" i="1" s="1"/>
  <c r="BO1542" i="1" s="1"/>
  <c r="O1539" i="1"/>
  <c r="AM1539" i="1"/>
  <c r="BK1539" i="1"/>
  <c r="CB1539" i="1"/>
  <c r="CI1539" i="1"/>
  <c r="G1553" i="1"/>
  <c r="F1554" i="1"/>
  <c r="N1555" i="1"/>
  <c r="T1555" i="1" s="1"/>
  <c r="Z1555" i="1" s="1"/>
  <c r="AF1555" i="1" s="1"/>
  <c r="AL1555" i="1" s="1"/>
  <c r="AR1555" i="1" s="1"/>
  <c r="AX1555" i="1" s="1"/>
  <c r="BD1555" i="1" s="1"/>
  <c r="BJ1555" i="1" s="1"/>
  <c r="BP1555" i="1" s="1"/>
  <c r="BU1555" i="1" s="1"/>
  <c r="BZ1555" i="1" s="1"/>
  <c r="CF1555" i="1" s="1"/>
  <c r="CL1555" i="1" s="1"/>
  <c r="CR1555" i="1" s="1"/>
  <c r="BS1555" i="1"/>
  <c r="BX1555" i="1" s="1"/>
  <c r="CD1555" i="1" s="1"/>
  <c r="CJ1555" i="1" s="1"/>
  <c r="CP1555" i="1" s="1"/>
  <c r="G1562" i="1"/>
  <c r="BB1570" i="1"/>
  <c r="BH1570" i="1" s="1"/>
  <c r="BN1570" i="1" s="1"/>
  <c r="F1572" i="1"/>
  <c r="AS1566" i="1"/>
  <c r="U1566" i="1"/>
  <c r="L1580" i="1"/>
  <c r="R1580" i="1" s="1"/>
  <c r="X1580" i="1" s="1"/>
  <c r="AD1580" i="1" s="1"/>
  <c r="AJ1580" i="1" s="1"/>
  <c r="AP1580" i="1" s="1"/>
  <c r="AV1580" i="1" s="1"/>
  <c r="BB1580" i="1" s="1"/>
  <c r="BH1580" i="1" s="1"/>
  <c r="BN1580" i="1" s="1"/>
  <c r="BS1580" i="1" s="1"/>
  <c r="BX1580" i="1" s="1"/>
  <c r="CD1580" i="1" s="1"/>
  <c r="CJ1580" i="1" s="1"/>
  <c r="CP1580" i="1" s="1"/>
  <c r="CN1577" i="1"/>
  <c r="CN1576" i="1" s="1"/>
  <c r="F1583" i="1"/>
  <c r="F1582" i="1" s="1"/>
  <c r="F1577" i="1" s="1"/>
  <c r="L1585" i="1"/>
  <c r="R1585" i="1" s="1"/>
  <c r="X1585" i="1" s="1"/>
  <c r="AD1585" i="1" s="1"/>
  <c r="AJ1585" i="1" s="1"/>
  <c r="AP1585" i="1" s="1"/>
  <c r="AV1585" i="1" s="1"/>
  <c r="BB1585" i="1" s="1"/>
  <c r="BH1585" i="1" s="1"/>
  <c r="BN1585" i="1" s="1"/>
  <c r="BS1585" i="1" s="1"/>
  <c r="BX1585" i="1" s="1"/>
  <c r="CD1585" i="1" s="1"/>
  <c r="CJ1585" i="1" s="1"/>
  <c r="CP1585" i="1" s="1"/>
  <c r="G1593" i="1"/>
  <c r="R1594" i="1"/>
  <c r="X1594" i="1" s="1"/>
  <c r="AD1594" i="1" s="1"/>
  <c r="AJ1594" i="1" s="1"/>
  <c r="AP1594" i="1" s="1"/>
  <c r="AV1594" i="1" s="1"/>
  <c r="BB1594" i="1" s="1"/>
  <c r="BH1594" i="1" s="1"/>
  <c r="BN1594" i="1" s="1"/>
  <c r="W1587" i="1"/>
  <c r="W1586" i="1" s="1"/>
  <c r="N1602" i="1"/>
  <c r="T1602" i="1" s="1"/>
  <c r="Z1602" i="1" s="1"/>
  <c r="AF1602" i="1" s="1"/>
  <c r="AL1602" i="1" s="1"/>
  <c r="AR1602" i="1" s="1"/>
  <c r="AX1602" i="1" s="1"/>
  <c r="BD1602" i="1" s="1"/>
  <c r="BJ1602" i="1" s="1"/>
  <c r="BP1602" i="1" s="1"/>
  <c r="BU1602" i="1" s="1"/>
  <c r="BZ1602" i="1" s="1"/>
  <c r="CF1602" i="1" s="1"/>
  <c r="CL1602" i="1" s="1"/>
  <c r="CR1602" i="1" s="1"/>
  <c r="K1601" i="1"/>
  <c r="BA1608" i="1"/>
  <c r="BA1607" i="1" s="1"/>
  <c r="CS1608" i="1"/>
  <c r="CS1607" i="1" s="1"/>
  <c r="N1620" i="1"/>
  <c r="BF1630" i="1"/>
  <c r="AH1630" i="1"/>
  <c r="CO1630" i="1"/>
  <c r="Q1640" i="1"/>
  <c r="Q1639" i="1" s="1"/>
  <c r="K1644" i="1"/>
  <c r="N1646" i="1"/>
  <c r="T1646" i="1" s="1"/>
  <c r="Z1646" i="1" s="1"/>
  <c r="AF1646" i="1" s="1"/>
  <c r="AL1646" i="1" s="1"/>
  <c r="AR1646" i="1" s="1"/>
  <c r="AX1646" i="1" s="1"/>
  <c r="BD1646" i="1" s="1"/>
  <c r="BJ1646" i="1" s="1"/>
  <c r="BP1646" i="1" s="1"/>
  <c r="BU1646" i="1" s="1"/>
  <c r="BZ1646" i="1" s="1"/>
  <c r="CF1646" i="1" s="1"/>
  <c r="CL1646" i="1" s="1"/>
  <c r="CR1646" i="1" s="1"/>
  <c r="H1645" i="1"/>
  <c r="H1644" i="1" s="1"/>
  <c r="H1640" i="1" s="1"/>
  <c r="H1639" i="1" s="1"/>
  <c r="BG1640" i="1"/>
  <c r="BG1639" i="1" s="1"/>
  <c r="AO1639" i="1"/>
  <c r="BE1639" i="1"/>
  <c r="W1665" i="1"/>
  <c r="W1664" i="1" s="1"/>
  <c r="BL1665" i="1"/>
  <c r="BL1664" i="1" s="1"/>
  <c r="W1686" i="1"/>
  <c r="BE1687" i="1"/>
  <c r="BE1686" i="1" s="1"/>
  <c r="AT1687" i="1"/>
  <c r="Z1714" i="1"/>
  <c r="AF1714" i="1" s="1"/>
  <c r="AL1714" i="1" s="1"/>
  <c r="AR1714" i="1" s="1"/>
  <c r="AX1714" i="1" s="1"/>
  <c r="BD1714" i="1" s="1"/>
  <c r="BJ1714" i="1" s="1"/>
  <c r="BP1714" i="1" s="1"/>
  <c r="BU1714" i="1" s="1"/>
  <c r="BZ1714" i="1" s="1"/>
  <c r="CF1714" i="1" s="1"/>
  <c r="CL1714" i="1" s="1"/>
  <c r="CR1714" i="1" s="1"/>
  <c r="AX1720" i="1"/>
  <c r="BD1720" i="1" s="1"/>
  <c r="BJ1720" i="1" s="1"/>
  <c r="BP1720" i="1" s="1"/>
  <c r="BU1720" i="1" s="1"/>
  <c r="BZ1720" i="1" s="1"/>
  <c r="CF1720" i="1" s="1"/>
  <c r="CL1720" i="1" s="1"/>
  <c r="CR1720" i="1" s="1"/>
  <c r="U1712" i="1"/>
  <c r="U1711" i="1" s="1"/>
  <c r="N1724" i="1"/>
  <c r="O1723" i="1"/>
  <c r="O1712" i="1" s="1"/>
  <c r="AM1723" i="1"/>
  <c r="AM1712" i="1" s="1"/>
  <c r="AM1711" i="1" s="1"/>
  <c r="BK1723" i="1"/>
  <c r="BK1712" i="1" s="1"/>
  <c r="BK1711" i="1" s="1"/>
  <c r="AR1757" i="1"/>
  <c r="AX1757" i="1" s="1"/>
  <c r="BD1757" i="1" s="1"/>
  <c r="BJ1757" i="1" s="1"/>
  <c r="BP1757" i="1" s="1"/>
  <c r="BU1757" i="1" s="1"/>
  <c r="BZ1757" i="1" s="1"/>
  <c r="CF1757" i="1" s="1"/>
  <c r="CL1757" i="1" s="1"/>
  <c r="CR1757" i="1" s="1"/>
  <c r="N1527" i="1"/>
  <c r="T1527" i="1" s="1"/>
  <c r="Z1527" i="1" s="1"/>
  <c r="AF1527" i="1" s="1"/>
  <c r="AL1527" i="1" s="1"/>
  <c r="AR1527" i="1" s="1"/>
  <c r="AX1527" i="1" s="1"/>
  <c r="BD1527" i="1" s="1"/>
  <c r="BJ1527" i="1" s="1"/>
  <c r="BP1527" i="1" s="1"/>
  <c r="BU1527" i="1" s="1"/>
  <c r="BZ1527" i="1" s="1"/>
  <c r="CF1527" i="1" s="1"/>
  <c r="CL1527" i="1" s="1"/>
  <c r="CR1527" i="1" s="1"/>
  <c r="O1515" i="1"/>
  <c r="AM1515" i="1"/>
  <c r="BK1515" i="1"/>
  <c r="BK1501" i="1" s="1"/>
  <c r="BK1500" i="1" s="1"/>
  <c r="CB1515" i="1"/>
  <c r="CI1515" i="1"/>
  <c r="L1541" i="1"/>
  <c r="R1541" i="1" s="1"/>
  <c r="X1541" i="1" s="1"/>
  <c r="AD1541" i="1" s="1"/>
  <c r="AJ1541" i="1" s="1"/>
  <c r="AP1541" i="1" s="1"/>
  <c r="AV1541" i="1" s="1"/>
  <c r="BB1541" i="1" s="1"/>
  <c r="BH1541" i="1" s="1"/>
  <c r="BN1541" i="1" s="1"/>
  <c r="P1539" i="1"/>
  <c r="W1539" i="1"/>
  <c r="AN1539" i="1"/>
  <c r="AU1539" i="1"/>
  <c r="BL1539" i="1"/>
  <c r="CM1539" i="1"/>
  <c r="P1558" i="1"/>
  <c r="P1557" i="1" s="1"/>
  <c r="AG1566" i="1"/>
  <c r="AG1565" i="1" s="1"/>
  <c r="CS1566" i="1"/>
  <c r="BW1577" i="1"/>
  <c r="BW1576" i="1" s="1"/>
  <c r="BW1566" i="1" s="1"/>
  <c r="AH1587" i="1"/>
  <c r="AH1586" i="1" s="1"/>
  <c r="AB1587" i="1"/>
  <c r="AB1586" i="1" s="1"/>
  <c r="AM1587" i="1"/>
  <c r="AM1586" i="1" s="1"/>
  <c r="M1610" i="1"/>
  <c r="S1610" i="1" s="1"/>
  <c r="Y1610" i="1" s="1"/>
  <c r="AE1610" i="1" s="1"/>
  <c r="AK1610" i="1" s="1"/>
  <c r="AQ1610" i="1" s="1"/>
  <c r="AW1610" i="1" s="1"/>
  <c r="BC1610" i="1" s="1"/>
  <c r="BI1610" i="1" s="1"/>
  <c r="BO1610" i="1" s="1"/>
  <c r="G1609" i="1"/>
  <c r="G1608" i="1" s="1"/>
  <c r="G1607" i="1" s="1"/>
  <c r="J1621" i="1"/>
  <c r="J1620" i="1" s="1"/>
  <c r="M1623" i="1"/>
  <c r="S1623" i="1" s="1"/>
  <c r="Y1623" i="1" s="1"/>
  <c r="AE1623" i="1" s="1"/>
  <c r="AK1623" i="1" s="1"/>
  <c r="AQ1623" i="1" s="1"/>
  <c r="AW1623" i="1" s="1"/>
  <c r="BC1623" i="1" s="1"/>
  <c r="BI1623" i="1" s="1"/>
  <c r="BO1623" i="1" s="1"/>
  <c r="G1622" i="1"/>
  <c r="G1621" i="1" s="1"/>
  <c r="G1620" i="1" s="1"/>
  <c r="L1633" i="1"/>
  <c r="R1633" i="1" s="1"/>
  <c r="X1633" i="1" s="1"/>
  <c r="AD1633" i="1" s="1"/>
  <c r="AJ1633" i="1" s="1"/>
  <c r="AP1633" i="1" s="1"/>
  <c r="AV1633" i="1" s="1"/>
  <c r="BB1633" i="1" s="1"/>
  <c r="BH1633" i="1" s="1"/>
  <c r="BN1633" i="1" s="1"/>
  <c r="BS1633" i="1" s="1"/>
  <c r="BX1633" i="1" s="1"/>
  <c r="CD1633" i="1" s="1"/>
  <c r="CJ1633" i="1" s="1"/>
  <c r="CP1633" i="1" s="1"/>
  <c r="F1632" i="1"/>
  <c r="J1630" i="1"/>
  <c r="L1642" i="1"/>
  <c r="R1642" i="1" s="1"/>
  <c r="X1642" i="1" s="1"/>
  <c r="AD1642" i="1" s="1"/>
  <c r="AJ1642" i="1" s="1"/>
  <c r="AP1642" i="1" s="1"/>
  <c r="AV1642" i="1" s="1"/>
  <c r="BB1642" i="1" s="1"/>
  <c r="BH1642" i="1" s="1"/>
  <c r="BN1642" i="1" s="1"/>
  <c r="BS1642" i="1" s="1"/>
  <c r="BX1642" i="1" s="1"/>
  <c r="CD1642" i="1" s="1"/>
  <c r="CJ1642" i="1" s="1"/>
  <c r="CP1642" i="1" s="1"/>
  <c r="F1641" i="1"/>
  <c r="L1641" i="1" s="1"/>
  <c r="R1641" i="1" s="1"/>
  <c r="X1641" i="1" s="1"/>
  <c r="AD1641" i="1" s="1"/>
  <c r="AJ1641" i="1" s="1"/>
  <c r="AP1641" i="1" s="1"/>
  <c r="AV1641" i="1" s="1"/>
  <c r="CG1639" i="1"/>
  <c r="F1660" i="1"/>
  <c r="L1661" i="1"/>
  <c r="AC1712" i="1"/>
  <c r="AC1711" i="1" s="1"/>
  <c r="BA1712" i="1"/>
  <c r="BA1711" i="1" s="1"/>
  <c r="CS1712" i="1"/>
  <c r="Z1513" i="1"/>
  <c r="AF1513" i="1" s="1"/>
  <c r="AL1513" i="1" s="1"/>
  <c r="AR1513" i="1" s="1"/>
  <c r="AX1513" i="1" s="1"/>
  <c r="BD1513" i="1" s="1"/>
  <c r="BJ1513" i="1" s="1"/>
  <c r="BP1513" i="1" s="1"/>
  <c r="BU1513" i="1" s="1"/>
  <c r="BZ1513" i="1" s="1"/>
  <c r="CF1513" i="1" s="1"/>
  <c r="CL1513" i="1" s="1"/>
  <c r="CR1513" i="1" s="1"/>
  <c r="CN1502" i="1"/>
  <c r="F1517" i="1"/>
  <c r="BR1517" i="1"/>
  <c r="F1520" i="1"/>
  <c r="L1520" i="1" s="1"/>
  <c r="R1520" i="1" s="1"/>
  <c r="X1520" i="1" s="1"/>
  <c r="AD1520" i="1" s="1"/>
  <c r="AJ1520" i="1" s="1"/>
  <c r="AP1520" i="1" s="1"/>
  <c r="AV1520" i="1" s="1"/>
  <c r="BB1520" i="1" s="1"/>
  <c r="BH1520" i="1" s="1"/>
  <c r="BN1520" i="1" s="1"/>
  <c r="BR1520" i="1"/>
  <c r="F1523" i="1"/>
  <c r="L1523" i="1" s="1"/>
  <c r="R1523" i="1" s="1"/>
  <c r="X1523" i="1" s="1"/>
  <c r="AD1523" i="1" s="1"/>
  <c r="AJ1523" i="1" s="1"/>
  <c r="AP1523" i="1" s="1"/>
  <c r="AV1523" i="1" s="1"/>
  <c r="BB1523" i="1" s="1"/>
  <c r="BH1523" i="1" s="1"/>
  <c r="BN1523" i="1" s="1"/>
  <c r="BR1523" i="1"/>
  <c r="I1527" i="1"/>
  <c r="BQ1527" i="1"/>
  <c r="N1528" i="1"/>
  <c r="T1528" i="1" s="1"/>
  <c r="Z1528" i="1" s="1"/>
  <c r="AF1528" i="1" s="1"/>
  <c r="AL1528" i="1" s="1"/>
  <c r="AR1528" i="1" s="1"/>
  <c r="AX1528" i="1" s="1"/>
  <c r="BD1528" i="1" s="1"/>
  <c r="BJ1528" i="1" s="1"/>
  <c r="BP1528" i="1" s="1"/>
  <c r="BU1528" i="1" s="1"/>
  <c r="BZ1528" i="1" s="1"/>
  <c r="CF1528" i="1" s="1"/>
  <c r="CL1528" i="1" s="1"/>
  <c r="CR1528" i="1" s="1"/>
  <c r="P1515" i="1"/>
  <c r="W1515" i="1"/>
  <c r="AN1515" i="1"/>
  <c r="AU1515" i="1"/>
  <c r="BL1515" i="1"/>
  <c r="CM1515" i="1"/>
  <c r="L1534" i="1"/>
  <c r="R1534" i="1" s="1"/>
  <c r="X1534" i="1" s="1"/>
  <c r="AD1534" i="1" s="1"/>
  <c r="AJ1534" i="1" s="1"/>
  <c r="AP1534" i="1" s="1"/>
  <c r="AV1534" i="1" s="1"/>
  <c r="BB1534" i="1" s="1"/>
  <c r="BH1534" i="1" s="1"/>
  <c r="BN1534" i="1" s="1"/>
  <c r="BS1534" i="1" s="1"/>
  <c r="BX1534" i="1" s="1"/>
  <c r="CD1534" i="1" s="1"/>
  <c r="CJ1534" i="1" s="1"/>
  <c r="CP1534" i="1" s="1"/>
  <c r="L1535" i="1"/>
  <c r="R1535" i="1" s="1"/>
  <c r="X1535" i="1" s="1"/>
  <c r="AD1535" i="1" s="1"/>
  <c r="AJ1535" i="1" s="1"/>
  <c r="AP1535" i="1" s="1"/>
  <c r="AV1535" i="1" s="1"/>
  <c r="BB1535" i="1" s="1"/>
  <c r="BH1535" i="1" s="1"/>
  <c r="BN1535" i="1" s="1"/>
  <c r="BS1535" i="1" s="1"/>
  <c r="BX1535" i="1" s="1"/>
  <c r="CD1535" i="1" s="1"/>
  <c r="CJ1535" i="1" s="1"/>
  <c r="CP1535" i="1" s="1"/>
  <c r="L1536" i="1"/>
  <c r="R1536" i="1" s="1"/>
  <c r="X1536" i="1" s="1"/>
  <c r="AD1536" i="1" s="1"/>
  <c r="AJ1536" i="1" s="1"/>
  <c r="AP1536" i="1" s="1"/>
  <c r="AV1536" i="1" s="1"/>
  <c r="BB1536" i="1" s="1"/>
  <c r="BH1536" i="1" s="1"/>
  <c r="BN1536" i="1" s="1"/>
  <c r="BS1536" i="1" s="1"/>
  <c r="BX1536" i="1" s="1"/>
  <c r="CD1536" i="1" s="1"/>
  <c r="CJ1536" i="1" s="1"/>
  <c r="CP1536" i="1" s="1"/>
  <c r="L1537" i="1"/>
  <c r="R1537" i="1" s="1"/>
  <c r="X1537" i="1" s="1"/>
  <c r="AD1537" i="1" s="1"/>
  <c r="AJ1537" i="1" s="1"/>
  <c r="AP1537" i="1" s="1"/>
  <c r="AV1537" i="1" s="1"/>
  <c r="BB1537" i="1" s="1"/>
  <c r="BH1537" i="1" s="1"/>
  <c r="BN1537" i="1" s="1"/>
  <c r="BS1537" i="1" s="1"/>
  <c r="BX1537" i="1" s="1"/>
  <c r="CD1537" i="1" s="1"/>
  <c r="CJ1537" i="1" s="1"/>
  <c r="CP1537" i="1" s="1"/>
  <c r="L1542" i="1"/>
  <c r="R1542" i="1" s="1"/>
  <c r="X1542" i="1" s="1"/>
  <c r="AD1542" i="1" s="1"/>
  <c r="AJ1542" i="1" s="1"/>
  <c r="AP1542" i="1" s="1"/>
  <c r="AV1542" i="1" s="1"/>
  <c r="BB1542" i="1" s="1"/>
  <c r="BH1542" i="1" s="1"/>
  <c r="BN1542" i="1" s="1"/>
  <c r="BS1542" i="1" s="1"/>
  <c r="BX1542" i="1" s="1"/>
  <c r="CD1542" i="1" s="1"/>
  <c r="CJ1542" i="1" s="1"/>
  <c r="CP1542" i="1" s="1"/>
  <c r="M1544" i="1"/>
  <c r="S1544" i="1" s="1"/>
  <c r="Y1544" i="1" s="1"/>
  <c r="AE1544" i="1" s="1"/>
  <c r="AK1544" i="1" s="1"/>
  <c r="AQ1544" i="1" s="1"/>
  <c r="AW1544" i="1" s="1"/>
  <c r="BC1544" i="1" s="1"/>
  <c r="BI1544" i="1" s="1"/>
  <c r="BO1544" i="1" s="1"/>
  <c r="BT1544" i="1" s="1"/>
  <c r="BY1544" i="1" s="1"/>
  <c r="CE1544" i="1" s="1"/>
  <c r="CK1544" i="1" s="1"/>
  <c r="CQ1544" i="1" s="1"/>
  <c r="K1539" i="1"/>
  <c r="AA1539" i="1"/>
  <c r="AY1539" i="1"/>
  <c r="BW1539" i="1"/>
  <c r="CN1539" i="1"/>
  <c r="M1545" i="1"/>
  <c r="S1545" i="1" s="1"/>
  <c r="Y1545" i="1" s="1"/>
  <c r="AE1545" i="1" s="1"/>
  <c r="AK1545" i="1" s="1"/>
  <c r="AQ1545" i="1" s="1"/>
  <c r="AW1545" i="1" s="1"/>
  <c r="BC1545" i="1" s="1"/>
  <c r="BI1545" i="1" s="1"/>
  <c r="BO1545" i="1" s="1"/>
  <c r="BT1545" i="1" s="1"/>
  <c r="BY1545" i="1" s="1"/>
  <c r="CE1545" i="1" s="1"/>
  <c r="CK1545" i="1" s="1"/>
  <c r="CQ1545" i="1" s="1"/>
  <c r="M1546" i="1"/>
  <c r="S1546" i="1" s="1"/>
  <c r="Y1546" i="1" s="1"/>
  <c r="AE1546" i="1" s="1"/>
  <c r="AK1546" i="1" s="1"/>
  <c r="AQ1546" i="1" s="1"/>
  <c r="AW1546" i="1" s="1"/>
  <c r="BC1546" i="1" s="1"/>
  <c r="BI1546" i="1" s="1"/>
  <c r="BO1546" i="1" s="1"/>
  <c r="BT1546" i="1" s="1"/>
  <c r="BY1546" i="1" s="1"/>
  <c r="CE1546" i="1" s="1"/>
  <c r="CK1546" i="1" s="1"/>
  <c r="CQ1546" i="1" s="1"/>
  <c r="M1549" i="1"/>
  <c r="S1549" i="1" s="1"/>
  <c r="Y1549" i="1" s="1"/>
  <c r="AE1549" i="1" s="1"/>
  <c r="AK1549" i="1" s="1"/>
  <c r="AQ1549" i="1" s="1"/>
  <c r="AW1549" i="1" s="1"/>
  <c r="BC1549" i="1" s="1"/>
  <c r="BI1549" i="1" s="1"/>
  <c r="BO1549" i="1" s="1"/>
  <c r="BT1549" i="1" s="1"/>
  <c r="BY1549" i="1" s="1"/>
  <c r="CE1549" i="1" s="1"/>
  <c r="CK1549" i="1" s="1"/>
  <c r="CQ1549" i="1" s="1"/>
  <c r="M1550" i="1"/>
  <c r="S1550" i="1" s="1"/>
  <c r="Y1550" i="1" s="1"/>
  <c r="AE1550" i="1" s="1"/>
  <c r="AK1550" i="1" s="1"/>
  <c r="AQ1550" i="1" s="1"/>
  <c r="AW1550" i="1" s="1"/>
  <c r="BC1550" i="1" s="1"/>
  <c r="BI1550" i="1" s="1"/>
  <c r="BO1550" i="1" s="1"/>
  <c r="BT1550" i="1" s="1"/>
  <c r="BY1550" i="1" s="1"/>
  <c r="CE1550" i="1" s="1"/>
  <c r="CK1550" i="1" s="1"/>
  <c r="CQ1550" i="1" s="1"/>
  <c r="M1551" i="1"/>
  <c r="S1551" i="1" s="1"/>
  <c r="Y1551" i="1" s="1"/>
  <c r="AE1551" i="1" s="1"/>
  <c r="AK1551" i="1" s="1"/>
  <c r="AQ1551" i="1" s="1"/>
  <c r="AW1551" i="1" s="1"/>
  <c r="BC1551" i="1" s="1"/>
  <c r="BI1551" i="1" s="1"/>
  <c r="BO1551" i="1" s="1"/>
  <c r="BT1551" i="1" s="1"/>
  <c r="BY1551" i="1" s="1"/>
  <c r="CE1551" i="1" s="1"/>
  <c r="CK1551" i="1" s="1"/>
  <c r="CQ1551" i="1" s="1"/>
  <c r="BQ1553" i="1"/>
  <c r="BQ1548" i="1" s="1"/>
  <c r="L1563" i="1"/>
  <c r="S1564" i="1"/>
  <c r="Y1564" i="1" s="1"/>
  <c r="AE1564" i="1" s="1"/>
  <c r="AK1564" i="1" s="1"/>
  <c r="AQ1564" i="1" s="1"/>
  <c r="AW1564" i="1" s="1"/>
  <c r="BC1564" i="1" s="1"/>
  <c r="BI1564" i="1" s="1"/>
  <c r="BO1564" i="1" s="1"/>
  <c r="BT1564" i="1" s="1"/>
  <c r="BY1564" i="1" s="1"/>
  <c r="CE1564" i="1" s="1"/>
  <c r="CK1564" i="1" s="1"/>
  <c r="CQ1564" i="1" s="1"/>
  <c r="G1577" i="1"/>
  <c r="M1577" i="1" s="1"/>
  <c r="S1577" i="1" s="1"/>
  <c r="Y1577" i="1" s="1"/>
  <c r="AE1577" i="1" s="1"/>
  <c r="AK1577" i="1" s="1"/>
  <c r="AQ1577" i="1" s="1"/>
  <c r="AW1577" i="1" s="1"/>
  <c r="BC1577" i="1" s="1"/>
  <c r="BI1577" i="1" s="1"/>
  <c r="L1579" i="1"/>
  <c r="R1579" i="1" s="1"/>
  <c r="X1579" i="1" s="1"/>
  <c r="AD1579" i="1" s="1"/>
  <c r="AJ1579" i="1" s="1"/>
  <c r="AP1579" i="1" s="1"/>
  <c r="AV1579" i="1" s="1"/>
  <c r="BB1579" i="1" s="1"/>
  <c r="BH1579" i="1" s="1"/>
  <c r="BN1579" i="1" s="1"/>
  <c r="BS1579" i="1" s="1"/>
  <c r="BX1579" i="1" s="1"/>
  <c r="CD1579" i="1" s="1"/>
  <c r="CJ1579" i="1" s="1"/>
  <c r="CP1579" i="1" s="1"/>
  <c r="AB1577" i="1"/>
  <c r="AB1576" i="1" s="1"/>
  <c r="AB1566" i="1" s="1"/>
  <c r="S1583" i="1"/>
  <c r="Y1583" i="1" s="1"/>
  <c r="AE1583" i="1" s="1"/>
  <c r="AK1583" i="1" s="1"/>
  <c r="AQ1583" i="1" s="1"/>
  <c r="AW1583" i="1" s="1"/>
  <c r="BC1583" i="1" s="1"/>
  <c r="BI1583" i="1" s="1"/>
  <c r="BO1583" i="1" s="1"/>
  <c r="BT1583" i="1" s="1"/>
  <c r="BY1583" i="1" s="1"/>
  <c r="CE1583" i="1" s="1"/>
  <c r="CK1583" i="1" s="1"/>
  <c r="CQ1583" i="1" s="1"/>
  <c r="O1577" i="1"/>
  <c r="O1576" i="1" s="1"/>
  <c r="BK1577" i="1"/>
  <c r="BK1576" i="1" s="1"/>
  <c r="F1587" i="1"/>
  <c r="BV1587" i="1"/>
  <c r="BV1586" i="1" s="1"/>
  <c r="BV1565" i="1" s="1"/>
  <c r="N1590" i="1"/>
  <c r="J1565" i="1"/>
  <c r="AC1586" i="1"/>
  <c r="CS1586" i="1"/>
  <c r="CN1587" i="1"/>
  <c r="CN1586" i="1" s="1"/>
  <c r="M1598" i="1"/>
  <c r="S1598" i="1" s="1"/>
  <c r="Y1598" i="1" s="1"/>
  <c r="AE1598" i="1" s="1"/>
  <c r="AK1598" i="1" s="1"/>
  <c r="AQ1598" i="1" s="1"/>
  <c r="AW1598" i="1" s="1"/>
  <c r="BC1598" i="1" s="1"/>
  <c r="BI1598" i="1" s="1"/>
  <c r="BO1598" i="1" s="1"/>
  <c r="BT1598" i="1" s="1"/>
  <c r="BY1598" i="1" s="1"/>
  <c r="CE1598" i="1" s="1"/>
  <c r="CK1598" i="1" s="1"/>
  <c r="CQ1598" i="1" s="1"/>
  <c r="G1597" i="1"/>
  <c r="M1597" i="1" s="1"/>
  <c r="S1597" i="1" s="1"/>
  <c r="Y1597" i="1" s="1"/>
  <c r="AE1597" i="1" s="1"/>
  <c r="AK1597" i="1" s="1"/>
  <c r="AQ1597" i="1" s="1"/>
  <c r="AW1597" i="1" s="1"/>
  <c r="K1587" i="1"/>
  <c r="AA1587" i="1"/>
  <c r="AA1586" i="1" s="1"/>
  <c r="AY1587" i="1"/>
  <c r="AY1586" i="1" s="1"/>
  <c r="BW1587" i="1"/>
  <c r="BW1586" i="1" s="1"/>
  <c r="N1610" i="1"/>
  <c r="AC1608" i="1"/>
  <c r="AC1607" i="1" s="1"/>
  <c r="L1613" i="1"/>
  <c r="R1613" i="1" s="1"/>
  <c r="X1613" i="1" s="1"/>
  <c r="AD1613" i="1" s="1"/>
  <c r="AJ1613" i="1" s="1"/>
  <c r="AP1613" i="1" s="1"/>
  <c r="AV1613" i="1" s="1"/>
  <c r="BB1613" i="1" s="1"/>
  <c r="BH1613" i="1" s="1"/>
  <c r="BN1613" i="1" s="1"/>
  <c r="F1612" i="1"/>
  <c r="F1608" i="1" s="1"/>
  <c r="AD1620" i="1"/>
  <c r="AJ1620" i="1" s="1"/>
  <c r="AP1620" i="1" s="1"/>
  <c r="N1623" i="1"/>
  <c r="T1628" i="1"/>
  <c r="Z1628" i="1" s="1"/>
  <c r="AF1628" i="1" s="1"/>
  <c r="AL1628" i="1" s="1"/>
  <c r="AR1628" i="1" s="1"/>
  <c r="AX1628" i="1" s="1"/>
  <c r="BD1628" i="1" s="1"/>
  <c r="BJ1628" i="1" s="1"/>
  <c r="BP1628" i="1" s="1"/>
  <c r="BU1628" i="1" s="1"/>
  <c r="BZ1628" i="1" s="1"/>
  <c r="CF1628" i="1" s="1"/>
  <c r="CL1628" i="1" s="1"/>
  <c r="CR1628" i="1" s="1"/>
  <c r="AD1628" i="1"/>
  <c r="AJ1628" i="1" s="1"/>
  <c r="AP1628" i="1" s="1"/>
  <c r="AV1628" i="1" s="1"/>
  <c r="BB1628" i="1" s="1"/>
  <c r="BH1628" i="1" s="1"/>
  <c r="BN1628" i="1" s="1"/>
  <c r="AB1630" i="1"/>
  <c r="BG1630" i="1"/>
  <c r="BG1606" i="1" s="1"/>
  <c r="AG1630" i="1"/>
  <c r="BM1630" i="1"/>
  <c r="N1637" i="1"/>
  <c r="T1637" i="1" s="1"/>
  <c r="Z1637" i="1" s="1"/>
  <c r="AF1637" i="1" s="1"/>
  <c r="AL1637" i="1" s="1"/>
  <c r="AR1637" i="1" s="1"/>
  <c r="AX1637" i="1" s="1"/>
  <c r="BD1637" i="1" s="1"/>
  <c r="BJ1637" i="1" s="1"/>
  <c r="BP1637" i="1" s="1"/>
  <c r="BU1637" i="1" s="1"/>
  <c r="BZ1637" i="1" s="1"/>
  <c r="CF1637" i="1" s="1"/>
  <c r="CL1637" i="1" s="1"/>
  <c r="CR1637" i="1" s="1"/>
  <c r="K1636" i="1"/>
  <c r="AS1640" i="1"/>
  <c r="AS1639" i="1" s="1"/>
  <c r="N1642" i="1"/>
  <c r="T1642" i="1" s="1"/>
  <c r="Z1642" i="1" s="1"/>
  <c r="AF1642" i="1" s="1"/>
  <c r="AL1642" i="1" s="1"/>
  <c r="AR1642" i="1" s="1"/>
  <c r="AX1642" i="1" s="1"/>
  <c r="BD1642" i="1" s="1"/>
  <c r="BJ1642" i="1" s="1"/>
  <c r="BP1642" i="1" s="1"/>
  <c r="BU1642" i="1" s="1"/>
  <c r="BZ1642" i="1" s="1"/>
  <c r="CF1642" i="1" s="1"/>
  <c r="CL1642" i="1" s="1"/>
  <c r="CR1642" i="1" s="1"/>
  <c r="AT1639" i="1"/>
  <c r="AT1606" i="1" s="1"/>
  <c r="CN1640" i="1"/>
  <c r="CN1639" i="1" s="1"/>
  <c r="AD1648" i="1"/>
  <c r="AJ1648" i="1" s="1"/>
  <c r="AP1648" i="1" s="1"/>
  <c r="AV1648" i="1" s="1"/>
  <c r="BB1648" i="1" s="1"/>
  <c r="BH1648" i="1" s="1"/>
  <c r="BN1648" i="1" s="1"/>
  <c r="BS1648" i="1" s="1"/>
  <c r="BX1648" i="1" s="1"/>
  <c r="CD1648" i="1" s="1"/>
  <c r="CJ1648" i="1" s="1"/>
  <c r="CP1648" i="1" s="1"/>
  <c r="M1654" i="1"/>
  <c r="S1654" i="1" s="1"/>
  <c r="AN1665" i="1"/>
  <c r="AN1664" i="1" s="1"/>
  <c r="BQ1673" i="1"/>
  <c r="AN1713" i="1"/>
  <c r="AU1713" i="1"/>
  <c r="BE1713" i="1"/>
  <c r="BE1712" i="1" s="1"/>
  <c r="BE1711" i="1" s="1"/>
  <c r="AG1712" i="1"/>
  <c r="AG1711" i="1" s="1"/>
  <c r="CC1723" i="1"/>
  <c r="CC1712" i="1" s="1"/>
  <c r="CC1711" i="1" s="1"/>
  <c r="CS1742" i="1"/>
  <c r="L1744" i="1"/>
  <c r="I1743" i="1"/>
  <c r="I1742" i="1" s="1"/>
  <c r="CO1751" i="1"/>
  <c r="CO1741" i="1" s="1"/>
  <c r="M1579" i="1"/>
  <c r="S1579" i="1" s="1"/>
  <c r="Y1579" i="1" s="1"/>
  <c r="AE1579" i="1" s="1"/>
  <c r="AK1579" i="1" s="1"/>
  <c r="AQ1579" i="1" s="1"/>
  <c r="AW1579" i="1" s="1"/>
  <c r="BC1579" i="1" s="1"/>
  <c r="BI1579" i="1" s="1"/>
  <c r="BO1579" i="1" s="1"/>
  <c r="BT1579" i="1" s="1"/>
  <c r="BY1579" i="1" s="1"/>
  <c r="CE1579" i="1" s="1"/>
  <c r="CK1579" i="1" s="1"/>
  <c r="CQ1579" i="1" s="1"/>
  <c r="I1583" i="1"/>
  <c r="I1582" i="1" s="1"/>
  <c r="I1577" i="1" s="1"/>
  <c r="I1576" i="1" s="1"/>
  <c r="N1594" i="1"/>
  <c r="T1594" i="1" s="1"/>
  <c r="Z1594" i="1" s="1"/>
  <c r="AF1594" i="1" s="1"/>
  <c r="AL1594" i="1" s="1"/>
  <c r="AR1594" i="1" s="1"/>
  <c r="AX1594" i="1" s="1"/>
  <c r="BD1594" i="1" s="1"/>
  <c r="BJ1594" i="1" s="1"/>
  <c r="BP1594" i="1" s="1"/>
  <c r="BU1594" i="1" s="1"/>
  <c r="BZ1594" i="1" s="1"/>
  <c r="CF1594" i="1" s="1"/>
  <c r="CL1594" i="1" s="1"/>
  <c r="CR1594" i="1" s="1"/>
  <c r="O1587" i="1"/>
  <c r="BK1587" i="1"/>
  <c r="BK1586" i="1" s="1"/>
  <c r="L1601" i="1"/>
  <c r="L1603" i="1"/>
  <c r="R1603" i="1" s="1"/>
  <c r="X1603" i="1" s="1"/>
  <c r="AD1603" i="1" s="1"/>
  <c r="AJ1603" i="1" s="1"/>
  <c r="AP1603" i="1" s="1"/>
  <c r="AV1603" i="1" s="1"/>
  <c r="BB1603" i="1" s="1"/>
  <c r="BH1603" i="1" s="1"/>
  <c r="BN1603" i="1" s="1"/>
  <c r="BS1603" i="1" s="1"/>
  <c r="BX1603" i="1" s="1"/>
  <c r="CD1603" i="1" s="1"/>
  <c r="CJ1603" i="1" s="1"/>
  <c r="CP1603" i="1" s="1"/>
  <c r="U1608" i="1"/>
  <c r="U1607" i="1" s="1"/>
  <c r="P1608" i="1"/>
  <c r="P1607" i="1" s="1"/>
  <c r="AG1608" i="1"/>
  <c r="AG1607" i="1" s="1"/>
  <c r="BL1608" i="1"/>
  <c r="BL1607" i="1" s="1"/>
  <c r="CC1608" i="1"/>
  <c r="CC1607" i="1" s="1"/>
  <c r="L1627" i="1"/>
  <c r="R1627" i="1" s="1"/>
  <c r="X1627" i="1" s="1"/>
  <c r="AD1627" i="1" s="1"/>
  <c r="AJ1627" i="1" s="1"/>
  <c r="AP1627" i="1" s="1"/>
  <c r="AV1627" i="1" s="1"/>
  <c r="BB1627" i="1" s="1"/>
  <c r="BH1627" i="1" s="1"/>
  <c r="BN1627" i="1" s="1"/>
  <c r="AU1630" i="1"/>
  <c r="M1633" i="1"/>
  <c r="S1633" i="1" s="1"/>
  <c r="Y1633" i="1" s="1"/>
  <c r="AE1633" i="1" s="1"/>
  <c r="AK1633" i="1" s="1"/>
  <c r="AQ1633" i="1" s="1"/>
  <c r="AW1633" i="1" s="1"/>
  <c r="BC1633" i="1" s="1"/>
  <c r="BI1633" i="1" s="1"/>
  <c r="BO1633" i="1" s="1"/>
  <c r="BT1633" i="1" s="1"/>
  <c r="BY1633" i="1" s="1"/>
  <c r="CE1633" i="1" s="1"/>
  <c r="CK1633" i="1" s="1"/>
  <c r="CQ1633" i="1" s="1"/>
  <c r="W1630" i="1"/>
  <c r="W1606" i="1" s="1"/>
  <c r="AN1630" i="1"/>
  <c r="F1636" i="1"/>
  <c r="R1638" i="1"/>
  <c r="X1638" i="1" s="1"/>
  <c r="AD1638" i="1" s="1"/>
  <c r="AJ1638" i="1" s="1"/>
  <c r="AP1638" i="1" s="1"/>
  <c r="AV1638" i="1" s="1"/>
  <c r="BB1638" i="1" s="1"/>
  <c r="BH1638" i="1" s="1"/>
  <c r="BN1638" i="1" s="1"/>
  <c r="BS1638" i="1" s="1"/>
  <c r="BX1638" i="1" s="1"/>
  <c r="CD1638" i="1" s="1"/>
  <c r="CJ1638" i="1" s="1"/>
  <c r="CP1638" i="1" s="1"/>
  <c r="AH1640" i="1"/>
  <c r="AH1639" i="1" s="1"/>
  <c r="AY1640" i="1"/>
  <c r="AY1639" i="1" s="1"/>
  <c r="G1648" i="1"/>
  <c r="G1647" i="1" s="1"/>
  <c r="T1648" i="1"/>
  <c r="Z1648" i="1" s="1"/>
  <c r="AF1648" i="1" s="1"/>
  <c r="AL1648" i="1" s="1"/>
  <c r="AR1648" i="1" s="1"/>
  <c r="AX1648" i="1" s="1"/>
  <c r="BD1648" i="1" s="1"/>
  <c r="BJ1648" i="1" s="1"/>
  <c r="BP1648" i="1" s="1"/>
  <c r="BU1648" i="1" s="1"/>
  <c r="BZ1648" i="1" s="1"/>
  <c r="CF1648" i="1" s="1"/>
  <c r="CL1648" i="1" s="1"/>
  <c r="CR1648" i="1" s="1"/>
  <c r="CH1640" i="1"/>
  <c r="CH1639" i="1" s="1"/>
  <c r="S1650" i="1"/>
  <c r="Y1650" i="1" s="1"/>
  <c r="AE1650" i="1" s="1"/>
  <c r="AK1650" i="1" s="1"/>
  <c r="AQ1650" i="1" s="1"/>
  <c r="AW1650" i="1" s="1"/>
  <c r="BC1650" i="1" s="1"/>
  <c r="BI1650" i="1" s="1"/>
  <c r="BO1650" i="1" s="1"/>
  <c r="L1652" i="1"/>
  <c r="R1652" i="1" s="1"/>
  <c r="X1652" i="1" s="1"/>
  <c r="AD1652" i="1" s="1"/>
  <c r="AJ1652" i="1" s="1"/>
  <c r="AP1652" i="1" s="1"/>
  <c r="AV1652" i="1" s="1"/>
  <c r="BB1652" i="1" s="1"/>
  <c r="BH1652" i="1" s="1"/>
  <c r="BN1652" i="1" s="1"/>
  <c r="BS1652" i="1" s="1"/>
  <c r="BX1652" i="1" s="1"/>
  <c r="CD1652" i="1" s="1"/>
  <c r="CJ1652" i="1" s="1"/>
  <c r="CP1652" i="1" s="1"/>
  <c r="M1655" i="1"/>
  <c r="S1655" i="1" s="1"/>
  <c r="CO1639" i="1"/>
  <c r="M1662" i="1"/>
  <c r="S1662" i="1" s="1"/>
  <c r="Y1662" i="1" s="1"/>
  <c r="AE1662" i="1" s="1"/>
  <c r="AK1662" i="1" s="1"/>
  <c r="AQ1662" i="1" s="1"/>
  <c r="AW1662" i="1" s="1"/>
  <c r="BC1662" i="1" s="1"/>
  <c r="BI1662" i="1" s="1"/>
  <c r="BO1662" i="1" s="1"/>
  <c r="BT1662" i="1" s="1"/>
  <c r="BY1662" i="1" s="1"/>
  <c r="CE1662" i="1" s="1"/>
  <c r="CK1662" i="1" s="1"/>
  <c r="CQ1662" i="1" s="1"/>
  <c r="N1667" i="1"/>
  <c r="T1667" i="1" s="1"/>
  <c r="Z1667" i="1" s="1"/>
  <c r="AF1667" i="1" s="1"/>
  <c r="AL1667" i="1" s="1"/>
  <c r="AR1667" i="1" s="1"/>
  <c r="AX1667" i="1" s="1"/>
  <c r="BD1667" i="1" s="1"/>
  <c r="BJ1667" i="1" s="1"/>
  <c r="BP1667" i="1" s="1"/>
  <c r="BU1667" i="1" s="1"/>
  <c r="BZ1667" i="1" s="1"/>
  <c r="CF1667" i="1" s="1"/>
  <c r="CL1667" i="1" s="1"/>
  <c r="CR1667" i="1" s="1"/>
  <c r="CH1665" i="1"/>
  <c r="CH1664" i="1" s="1"/>
  <c r="G1669" i="1"/>
  <c r="K1669" i="1"/>
  <c r="N1669" i="1" s="1"/>
  <c r="T1669" i="1" s="1"/>
  <c r="Z1669" i="1" s="1"/>
  <c r="AF1669" i="1" s="1"/>
  <c r="AL1669" i="1" s="1"/>
  <c r="AR1669" i="1" s="1"/>
  <c r="AX1669" i="1" s="1"/>
  <c r="BD1669" i="1" s="1"/>
  <c r="BJ1669" i="1" s="1"/>
  <c r="BP1669" i="1" s="1"/>
  <c r="BU1669" i="1" s="1"/>
  <c r="BZ1669" i="1" s="1"/>
  <c r="CF1669" i="1" s="1"/>
  <c r="CL1669" i="1" s="1"/>
  <c r="CR1669" i="1" s="1"/>
  <c r="CG1665" i="1"/>
  <c r="CG1664" i="1" s="1"/>
  <c r="Q1665" i="1"/>
  <c r="Q1664" i="1" s="1"/>
  <c r="BM1665" i="1"/>
  <c r="BM1664" i="1" s="1"/>
  <c r="G1674" i="1"/>
  <c r="M1674" i="1" s="1"/>
  <c r="S1674" i="1" s="1"/>
  <c r="Y1674" i="1" s="1"/>
  <c r="AE1674" i="1" s="1"/>
  <c r="AK1674" i="1" s="1"/>
  <c r="AC1673" i="1"/>
  <c r="AC1672" i="1" s="1"/>
  <c r="O1673" i="1"/>
  <c r="O1672" i="1" s="1"/>
  <c r="AU1673" i="1"/>
  <c r="AU1672" i="1" s="1"/>
  <c r="H1682" i="1"/>
  <c r="G1683" i="1"/>
  <c r="G1682" i="1" s="1"/>
  <c r="G1681" i="1" s="1"/>
  <c r="K1683" i="1"/>
  <c r="K1682" i="1" s="1"/>
  <c r="K1681" i="1" s="1"/>
  <c r="F1688" i="1"/>
  <c r="AG1687" i="1"/>
  <c r="AG1686" i="1" s="1"/>
  <c r="AG1680" i="1" s="1"/>
  <c r="CC1687" i="1"/>
  <c r="CC1686" i="1" s="1"/>
  <c r="CC1680" i="1" s="1"/>
  <c r="F1691" i="1"/>
  <c r="L1691" i="1" s="1"/>
  <c r="R1691" i="1" s="1"/>
  <c r="X1691" i="1" s="1"/>
  <c r="AD1691" i="1" s="1"/>
  <c r="AJ1691" i="1" s="1"/>
  <c r="M1692" i="1"/>
  <c r="S1692" i="1" s="1"/>
  <c r="Y1692" i="1" s="1"/>
  <c r="AE1692" i="1" s="1"/>
  <c r="AK1692" i="1" s="1"/>
  <c r="AQ1692" i="1" s="1"/>
  <c r="AW1692" i="1" s="1"/>
  <c r="BC1692" i="1" s="1"/>
  <c r="BI1692" i="1" s="1"/>
  <c r="BO1692" i="1" s="1"/>
  <c r="BT1692" i="1" s="1"/>
  <c r="BY1692" i="1" s="1"/>
  <c r="CE1692" i="1" s="1"/>
  <c r="CK1692" i="1" s="1"/>
  <c r="CQ1692" i="1" s="1"/>
  <c r="AA1687" i="1"/>
  <c r="AA1686" i="1" s="1"/>
  <c r="BW1687" i="1"/>
  <c r="BW1686" i="1" s="1"/>
  <c r="BW1680" i="1" s="1"/>
  <c r="H1697" i="1"/>
  <c r="G1698" i="1"/>
  <c r="G1697" i="1" s="1"/>
  <c r="M1697" i="1" s="1"/>
  <c r="S1697" i="1" s="1"/>
  <c r="Y1697" i="1" s="1"/>
  <c r="AE1697" i="1" s="1"/>
  <c r="AK1697" i="1" s="1"/>
  <c r="AQ1697" i="1" s="1"/>
  <c r="AW1697" i="1" s="1"/>
  <c r="BC1697" i="1" s="1"/>
  <c r="BI1697" i="1" s="1"/>
  <c r="BO1697" i="1" s="1"/>
  <c r="BT1697" i="1" s="1"/>
  <c r="BY1697" i="1" s="1"/>
  <c r="CE1697" i="1" s="1"/>
  <c r="CK1697" i="1" s="1"/>
  <c r="CQ1697" i="1" s="1"/>
  <c r="K1698" i="1"/>
  <c r="K1697" i="1" s="1"/>
  <c r="L1703" i="1"/>
  <c r="R1703" i="1" s="1"/>
  <c r="X1703" i="1" s="1"/>
  <c r="AD1703" i="1" s="1"/>
  <c r="F1707" i="1"/>
  <c r="CH1713" i="1"/>
  <c r="CH1712" i="1" s="1"/>
  <c r="CH1711" i="1" s="1"/>
  <c r="F1724" i="1"/>
  <c r="N1725" i="1"/>
  <c r="J1727" i="1"/>
  <c r="M1727" i="1" s="1"/>
  <c r="BR1727" i="1"/>
  <c r="BR1723" i="1" s="1"/>
  <c r="CB1723" i="1"/>
  <c r="CB1712" i="1" s="1"/>
  <c r="CB1711" i="1" s="1"/>
  <c r="G1732" i="1"/>
  <c r="K1732" i="1"/>
  <c r="H1748" i="1"/>
  <c r="AO1751" i="1"/>
  <c r="AO1741" i="1" s="1"/>
  <c r="CC1751" i="1"/>
  <c r="CC1741" i="1" s="1"/>
  <c r="G1756" i="1"/>
  <c r="G1751" i="1" s="1"/>
  <c r="AK1758" i="1"/>
  <c r="AQ1758" i="1" s="1"/>
  <c r="AW1758" i="1" s="1"/>
  <c r="BC1758" i="1" s="1"/>
  <c r="BI1758" i="1" s="1"/>
  <c r="BO1758" i="1" s="1"/>
  <c r="AY1761" i="1"/>
  <c r="BG1751" i="1"/>
  <c r="CN1751" i="1"/>
  <c r="CN1741" i="1" s="1"/>
  <c r="V1766" i="1"/>
  <c r="AM1766" i="1"/>
  <c r="BR1766" i="1"/>
  <c r="G1773" i="1"/>
  <c r="M1773" i="1" s="1"/>
  <c r="AY1776" i="1"/>
  <c r="AY1765" i="1" s="1"/>
  <c r="AY1764" i="1" s="1"/>
  <c r="AL1781" i="1"/>
  <c r="AR1781" i="1" s="1"/>
  <c r="AX1781" i="1" s="1"/>
  <c r="BD1781" i="1" s="1"/>
  <c r="BJ1781" i="1" s="1"/>
  <c r="BP1781" i="1" s="1"/>
  <c r="BU1781" i="1" s="1"/>
  <c r="BZ1781" i="1" s="1"/>
  <c r="CF1781" i="1" s="1"/>
  <c r="CL1781" i="1" s="1"/>
  <c r="CR1781" i="1" s="1"/>
  <c r="N1783" i="1"/>
  <c r="T1783" i="1" s="1"/>
  <c r="Z1783" i="1" s="1"/>
  <c r="H1780" i="1"/>
  <c r="N1780" i="1" s="1"/>
  <c r="BI1783" i="1"/>
  <c r="BO1783" i="1" s="1"/>
  <c r="BT1783" i="1" s="1"/>
  <c r="BY1783" i="1" s="1"/>
  <c r="CE1783" i="1" s="1"/>
  <c r="CK1783" i="1" s="1"/>
  <c r="CQ1783" i="1" s="1"/>
  <c r="U1780" i="1"/>
  <c r="U1776" i="1" s="1"/>
  <c r="U1765" i="1" s="1"/>
  <c r="U1764" i="1" s="1"/>
  <c r="AI1780" i="1"/>
  <c r="AI1776" i="1" s="1"/>
  <c r="AI1765" i="1" s="1"/>
  <c r="AI1764" i="1" s="1"/>
  <c r="AS1780" i="1"/>
  <c r="AS1776" i="1" s="1"/>
  <c r="BG1780" i="1"/>
  <c r="BG1776" i="1" s="1"/>
  <c r="BG1765" i="1" s="1"/>
  <c r="BG1764" i="1" s="1"/>
  <c r="CA1780" i="1"/>
  <c r="V1790" i="1"/>
  <c r="CO1790" i="1"/>
  <c r="AT1790" i="1"/>
  <c r="BF1790" i="1"/>
  <c r="BM1790" i="1"/>
  <c r="AY1790" i="1"/>
  <c r="CH1803" i="1"/>
  <c r="CH1789" i="1" s="1"/>
  <c r="V1803" i="1"/>
  <c r="CC1825" i="1"/>
  <c r="CC1824" i="1" s="1"/>
  <c r="CH1848" i="1"/>
  <c r="CH1843" i="1" s="1"/>
  <c r="CH1842" i="1" s="1"/>
  <c r="L1852" i="1"/>
  <c r="R1852" i="1" s="1"/>
  <c r="X1852" i="1" s="1"/>
  <c r="K1859" i="1"/>
  <c r="L1870" i="1"/>
  <c r="R1870" i="1" s="1"/>
  <c r="X1870" i="1" s="1"/>
  <c r="AD1870" i="1" s="1"/>
  <c r="AJ1870" i="1" s="1"/>
  <c r="AP1870" i="1" s="1"/>
  <c r="AV1870" i="1" s="1"/>
  <c r="BB1870" i="1" s="1"/>
  <c r="BH1870" i="1" s="1"/>
  <c r="BN1870" i="1" s="1"/>
  <c r="BS1870" i="1" s="1"/>
  <c r="BX1870" i="1" s="1"/>
  <c r="CD1870" i="1" s="1"/>
  <c r="CJ1870" i="1" s="1"/>
  <c r="CP1870" i="1" s="1"/>
  <c r="F1869" i="1"/>
  <c r="L1869" i="1" s="1"/>
  <c r="R1869" i="1" s="1"/>
  <c r="X1869" i="1" s="1"/>
  <c r="AD1869" i="1" s="1"/>
  <c r="AJ1869" i="1" s="1"/>
  <c r="AP1869" i="1" s="1"/>
  <c r="AV1869" i="1" s="1"/>
  <c r="BB1869" i="1" s="1"/>
  <c r="BH1869" i="1" s="1"/>
  <c r="BN1869" i="1" s="1"/>
  <c r="BS1869" i="1" s="1"/>
  <c r="BX1869" i="1" s="1"/>
  <c r="CD1869" i="1" s="1"/>
  <c r="CJ1869" i="1" s="1"/>
  <c r="CP1869" i="1" s="1"/>
  <c r="BW1858" i="1"/>
  <c r="BW1857" i="1" s="1"/>
  <c r="L1874" i="1"/>
  <c r="R1874" i="1" s="1"/>
  <c r="X1874" i="1" s="1"/>
  <c r="AD1874" i="1" s="1"/>
  <c r="AJ1874" i="1" s="1"/>
  <c r="F1873" i="1"/>
  <c r="L1873" i="1" s="1"/>
  <c r="R1873" i="1" s="1"/>
  <c r="X1873" i="1" s="1"/>
  <c r="AD1873" i="1" s="1"/>
  <c r="AJ1873" i="1" s="1"/>
  <c r="T1877" i="1"/>
  <c r="Z1877" i="1" s="1"/>
  <c r="AF1877" i="1" s="1"/>
  <c r="AL1877" i="1" s="1"/>
  <c r="AR1877" i="1" s="1"/>
  <c r="AX1877" i="1" s="1"/>
  <c r="BD1877" i="1" s="1"/>
  <c r="BJ1877" i="1" s="1"/>
  <c r="BP1877" i="1" s="1"/>
  <c r="BU1877" i="1" s="1"/>
  <c r="BZ1877" i="1" s="1"/>
  <c r="CF1877" i="1" s="1"/>
  <c r="CL1877" i="1" s="1"/>
  <c r="CR1877" i="1" s="1"/>
  <c r="N1893" i="1"/>
  <c r="T1893" i="1" s="1"/>
  <c r="Z1893" i="1" s="1"/>
  <c r="AF1893" i="1" s="1"/>
  <c r="AL1893" i="1" s="1"/>
  <c r="AR1893" i="1" s="1"/>
  <c r="AX1893" i="1" s="1"/>
  <c r="BD1893" i="1" s="1"/>
  <c r="BJ1893" i="1" s="1"/>
  <c r="BP1893" i="1" s="1"/>
  <c r="BU1893" i="1" s="1"/>
  <c r="BZ1893" i="1" s="1"/>
  <c r="CF1893" i="1" s="1"/>
  <c r="CL1893" i="1" s="1"/>
  <c r="CR1893" i="1" s="1"/>
  <c r="BG1577" i="1"/>
  <c r="BG1576" i="1" s="1"/>
  <c r="BG1566" i="1" s="1"/>
  <c r="BG1565" i="1" s="1"/>
  <c r="AI1577" i="1"/>
  <c r="AI1576" i="1" s="1"/>
  <c r="AI1566" i="1" s="1"/>
  <c r="AZ1577" i="1"/>
  <c r="AZ1576" i="1" s="1"/>
  <c r="CA1577" i="1"/>
  <c r="CA1576" i="1" s="1"/>
  <c r="CA1566" i="1" s="1"/>
  <c r="V1587" i="1"/>
  <c r="V1586" i="1" s="1"/>
  <c r="V1565" i="1" s="1"/>
  <c r="U1587" i="1"/>
  <c r="U1586" i="1" s="1"/>
  <c r="AO1587" i="1"/>
  <c r="AO1586" i="1" s="1"/>
  <c r="CG1587" i="1"/>
  <c r="CG1586" i="1" s="1"/>
  <c r="CG1565" i="1" s="1"/>
  <c r="CI1587" i="1"/>
  <c r="CI1586" i="1" s="1"/>
  <c r="AU1587" i="1"/>
  <c r="AU1586" i="1" s="1"/>
  <c r="CM1587" i="1"/>
  <c r="CM1586" i="1" s="1"/>
  <c r="L1602" i="1"/>
  <c r="R1602" i="1" s="1"/>
  <c r="X1602" i="1" s="1"/>
  <c r="AD1602" i="1" s="1"/>
  <c r="AJ1602" i="1" s="1"/>
  <c r="AP1602" i="1" s="1"/>
  <c r="AV1602" i="1" s="1"/>
  <c r="BB1602" i="1" s="1"/>
  <c r="BH1602" i="1" s="1"/>
  <c r="BN1602" i="1" s="1"/>
  <c r="BS1602" i="1" s="1"/>
  <c r="BX1602" i="1" s="1"/>
  <c r="BF1608" i="1"/>
  <c r="BF1607" i="1" s="1"/>
  <c r="BQ1608" i="1"/>
  <c r="AS1608" i="1"/>
  <c r="AS1607" i="1" s="1"/>
  <c r="CO1608" i="1"/>
  <c r="CO1607" i="1" s="1"/>
  <c r="N1613" i="1"/>
  <c r="T1613" i="1" s="1"/>
  <c r="Z1613" i="1" s="1"/>
  <c r="AF1613" i="1" s="1"/>
  <c r="AL1613" i="1" s="1"/>
  <c r="AR1613" i="1" s="1"/>
  <c r="AX1613" i="1" s="1"/>
  <c r="BD1613" i="1" s="1"/>
  <c r="BJ1613" i="1" s="1"/>
  <c r="BP1613" i="1" s="1"/>
  <c r="BU1613" i="1" s="1"/>
  <c r="BZ1613" i="1" s="1"/>
  <c r="CF1613" i="1" s="1"/>
  <c r="CL1613" i="1" s="1"/>
  <c r="CR1613" i="1" s="1"/>
  <c r="CN1608" i="1"/>
  <c r="CN1607" i="1" s="1"/>
  <c r="F1616" i="1"/>
  <c r="BL1630" i="1"/>
  <c r="AF1633" i="1"/>
  <c r="AL1633" i="1" s="1"/>
  <c r="AR1633" i="1" s="1"/>
  <c r="AX1633" i="1" s="1"/>
  <c r="BD1633" i="1" s="1"/>
  <c r="BJ1633" i="1" s="1"/>
  <c r="BP1633" i="1" s="1"/>
  <c r="BU1633" i="1" s="1"/>
  <c r="BZ1633" i="1" s="1"/>
  <c r="CF1633" i="1" s="1"/>
  <c r="CL1633" i="1" s="1"/>
  <c r="CR1633" i="1" s="1"/>
  <c r="AS1630" i="1"/>
  <c r="CA1640" i="1"/>
  <c r="CA1639" i="1" s="1"/>
  <c r="F1644" i="1"/>
  <c r="L1644" i="1" s="1"/>
  <c r="N1652" i="1"/>
  <c r="T1652" i="1" s="1"/>
  <c r="Z1652" i="1" s="1"/>
  <c r="AF1652" i="1" s="1"/>
  <c r="AL1652" i="1" s="1"/>
  <c r="AR1652" i="1" s="1"/>
  <c r="AX1652" i="1" s="1"/>
  <c r="BD1652" i="1" s="1"/>
  <c r="BJ1652" i="1" s="1"/>
  <c r="BP1652" i="1" s="1"/>
  <c r="BU1652" i="1" s="1"/>
  <c r="BZ1652" i="1" s="1"/>
  <c r="CF1652" i="1" s="1"/>
  <c r="CL1652" i="1" s="1"/>
  <c r="CR1652" i="1" s="1"/>
  <c r="K1654" i="1"/>
  <c r="N1654" i="1" s="1"/>
  <c r="T1654" i="1" s="1"/>
  <c r="Z1654" i="1" s="1"/>
  <c r="AF1654" i="1" s="1"/>
  <c r="AL1654" i="1" s="1"/>
  <c r="AR1654" i="1" s="1"/>
  <c r="AX1654" i="1" s="1"/>
  <c r="BD1654" i="1" s="1"/>
  <c r="BJ1654" i="1" s="1"/>
  <c r="BP1654" i="1" s="1"/>
  <c r="BU1654" i="1" s="1"/>
  <c r="BZ1654" i="1" s="1"/>
  <c r="CF1654" i="1" s="1"/>
  <c r="CL1654" i="1" s="1"/>
  <c r="CR1654" i="1" s="1"/>
  <c r="U1639" i="1"/>
  <c r="BM1639" i="1"/>
  <c r="L1662" i="1"/>
  <c r="AI1665" i="1"/>
  <c r="AI1664" i="1" s="1"/>
  <c r="AS1665" i="1"/>
  <c r="AS1664" i="1" s="1"/>
  <c r="CO1665" i="1"/>
  <c r="CO1664" i="1" s="1"/>
  <c r="L1674" i="1"/>
  <c r="R1674" i="1" s="1"/>
  <c r="X1674" i="1" s="1"/>
  <c r="AD1674" i="1" s="1"/>
  <c r="AJ1674" i="1" s="1"/>
  <c r="AP1674" i="1" s="1"/>
  <c r="AV1674" i="1" s="1"/>
  <c r="BB1674" i="1" s="1"/>
  <c r="BH1674" i="1" s="1"/>
  <c r="BN1674" i="1" s="1"/>
  <c r="P1673" i="1"/>
  <c r="P1672" i="1" s="1"/>
  <c r="CB1673" i="1"/>
  <c r="CB1672" i="1" s="1"/>
  <c r="CB1606" i="1" s="1"/>
  <c r="AY1673" i="1"/>
  <c r="AY1672" i="1" s="1"/>
  <c r="CM1673" i="1"/>
  <c r="CM1672" i="1" s="1"/>
  <c r="R1678" i="1"/>
  <c r="X1678" i="1" s="1"/>
  <c r="AD1678" i="1" s="1"/>
  <c r="AJ1678" i="1" s="1"/>
  <c r="AP1678" i="1" s="1"/>
  <c r="AV1678" i="1" s="1"/>
  <c r="BB1678" i="1" s="1"/>
  <c r="BH1678" i="1" s="1"/>
  <c r="BN1678" i="1" s="1"/>
  <c r="BS1678" i="1" s="1"/>
  <c r="BX1678" i="1" s="1"/>
  <c r="CD1678" i="1" s="1"/>
  <c r="CJ1678" i="1" s="1"/>
  <c r="CP1678" i="1" s="1"/>
  <c r="J1673" i="1"/>
  <c r="J1672" i="1" s="1"/>
  <c r="AA1673" i="1"/>
  <c r="AA1672" i="1" s="1"/>
  <c r="BF1673" i="1"/>
  <c r="BF1672" i="1" s="1"/>
  <c r="BW1673" i="1"/>
  <c r="BW1672" i="1" s="1"/>
  <c r="CO1680" i="1"/>
  <c r="AF1689" i="1"/>
  <c r="AL1689" i="1" s="1"/>
  <c r="AR1689" i="1" s="1"/>
  <c r="AX1689" i="1" s="1"/>
  <c r="BD1689" i="1" s="1"/>
  <c r="BJ1689" i="1" s="1"/>
  <c r="BP1689" i="1" s="1"/>
  <c r="BU1689" i="1" s="1"/>
  <c r="BZ1689" i="1" s="1"/>
  <c r="CF1689" i="1" s="1"/>
  <c r="CL1689" i="1" s="1"/>
  <c r="CR1689" i="1" s="1"/>
  <c r="Q1687" i="1"/>
  <c r="Q1686" i="1" s="1"/>
  <c r="BM1687" i="1"/>
  <c r="BM1686" i="1" s="1"/>
  <c r="CN1687" i="1"/>
  <c r="CN1686" i="1" s="1"/>
  <c r="CN1680" i="1" s="1"/>
  <c r="AI1687" i="1"/>
  <c r="AI1686" i="1" s="1"/>
  <c r="BG1687" i="1"/>
  <c r="BG1686" i="1" s="1"/>
  <c r="BG1680" i="1" s="1"/>
  <c r="CH1687" i="1"/>
  <c r="V1687" i="1"/>
  <c r="V1686" i="1" s="1"/>
  <c r="V1680" i="1" s="1"/>
  <c r="F1715" i="1"/>
  <c r="M1716" i="1"/>
  <c r="S1716" i="1" s="1"/>
  <c r="Y1716" i="1" s="1"/>
  <c r="AE1716" i="1" s="1"/>
  <c r="AK1716" i="1" s="1"/>
  <c r="AQ1716" i="1" s="1"/>
  <c r="AW1716" i="1" s="1"/>
  <c r="BC1716" i="1" s="1"/>
  <c r="BI1716" i="1" s="1"/>
  <c r="BO1716" i="1" s="1"/>
  <c r="BT1716" i="1" s="1"/>
  <c r="BY1716" i="1" s="1"/>
  <c r="CE1716" i="1" s="1"/>
  <c r="CK1716" i="1" s="1"/>
  <c r="CQ1716" i="1" s="1"/>
  <c r="V1713" i="1"/>
  <c r="V1712" i="1" s="1"/>
  <c r="V1711" i="1" s="1"/>
  <c r="AT1713" i="1"/>
  <c r="AT1712" i="1" s="1"/>
  <c r="AT1711" i="1" s="1"/>
  <c r="AD1725" i="1"/>
  <c r="AJ1725" i="1" s="1"/>
  <c r="AP1725" i="1" s="1"/>
  <c r="AV1725" i="1" s="1"/>
  <c r="BB1725" i="1" s="1"/>
  <c r="BH1725" i="1" s="1"/>
  <c r="BN1725" i="1" s="1"/>
  <c r="F1727" i="1"/>
  <c r="L1727" i="1" s="1"/>
  <c r="R1727" i="1" s="1"/>
  <c r="X1727" i="1" s="1"/>
  <c r="AD1727" i="1" s="1"/>
  <c r="AJ1727" i="1" s="1"/>
  <c r="AP1727" i="1" s="1"/>
  <c r="AV1727" i="1" s="1"/>
  <c r="BB1727" i="1" s="1"/>
  <c r="BH1727" i="1" s="1"/>
  <c r="BN1727" i="1" s="1"/>
  <c r="K1723" i="1"/>
  <c r="K1712" i="1" s="1"/>
  <c r="P1723" i="1"/>
  <c r="P1712" i="1" s="1"/>
  <c r="W1723" i="1"/>
  <c r="W1712" i="1" s="1"/>
  <c r="W1711" i="1" s="1"/>
  <c r="AN1723" i="1"/>
  <c r="AU1723" i="1"/>
  <c r="BL1723" i="1"/>
  <c r="BL1712" i="1" s="1"/>
  <c r="BL1711" i="1" s="1"/>
  <c r="AF1728" i="1"/>
  <c r="AL1728" i="1" s="1"/>
  <c r="AR1728" i="1" s="1"/>
  <c r="AX1728" i="1" s="1"/>
  <c r="BD1728" i="1" s="1"/>
  <c r="BJ1728" i="1" s="1"/>
  <c r="BP1728" i="1" s="1"/>
  <c r="BU1728" i="1" s="1"/>
  <c r="BZ1728" i="1" s="1"/>
  <c r="CF1728" i="1" s="1"/>
  <c r="CL1728" i="1" s="1"/>
  <c r="CR1728" i="1" s="1"/>
  <c r="F1731" i="1"/>
  <c r="V1742" i="1"/>
  <c r="BM1751" i="1"/>
  <c r="BM1741" i="1" s="1"/>
  <c r="H1756" i="1"/>
  <c r="N1756" i="1" s="1"/>
  <c r="T1756" i="1" s="1"/>
  <c r="Z1756" i="1" s="1"/>
  <c r="AF1756" i="1" s="1"/>
  <c r="AL1756" i="1" s="1"/>
  <c r="AR1756" i="1" s="1"/>
  <c r="AX1756" i="1" s="1"/>
  <c r="BD1756" i="1" s="1"/>
  <c r="BJ1756" i="1" s="1"/>
  <c r="BP1756" i="1" s="1"/>
  <c r="BU1756" i="1" s="1"/>
  <c r="BZ1756" i="1" s="1"/>
  <c r="CF1756" i="1" s="1"/>
  <c r="CL1756" i="1" s="1"/>
  <c r="CR1756" i="1" s="1"/>
  <c r="AT1751" i="1"/>
  <c r="BB1758" i="1"/>
  <c r="BH1758" i="1" s="1"/>
  <c r="BN1758" i="1" s="1"/>
  <c r="AN1751" i="1"/>
  <c r="AN1741" i="1" s="1"/>
  <c r="L1769" i="1"/>
  <c r="R1769" i="1" s="1"/>
  <c r="X1769" i="1" s="1"/>
  <c r="AD1769" i="1" s="1"/>
  <c r="AJ1769" i="1" s="1"/>
  <c r="AP1769" i="1" s="1"/>
  <c r="AV1769" i="1" s="1"/>
  <c r="BB1769" i="1" s="1"/>
  <c r="BH1769" i="1" s="1"/>
  <c r="BN1769" i="1" s="1"/>
  <c r="BS1769" i="1" s="1"/>
  <c r="BX1769" i="1" s="1"/>
  <c r="CD1769" i="1" s="1"/>
  <c r="CJ1769" i="1" s="1"/>
  <c r="CP1769" i="1" s="1"/>
  <c r="F1768" i="1"/>
  <c r="F1773" i="1"/>
  <c r="L1773" i="1" s="1"/>
  <c r="R1773" i="1" s="1"/>
  <c r="X1773" i="1" s="1"/>
  <c r="AD1773" i="1" s="1"/>
  <c r="AJ1773" i="1" s="1"/>
  <c r="AP1773" i="1" s="1"/>
  <c r="AV1773" i="1" s="1"/>
  <c r="BB1773" i="1" s="1"/>
  <c r="BH1773" i="1" s="1"/>
  <c r="BN1773" i="1" s="1"/>
  <c r="BS1773" i="1" s="1"/>
  <c r="BX1773" i="1" s="1"/>
  <c r="CD1773" i="1" s="1"/>
  <c r="CJ1773" i="1" s="1"/>
  <c r="CP1773" i="1" s="1"/>
  <c r="L1774" i="1"/>
  <c r="R1774" i="1" s="1"/>
  <c r="X1774" i="1" s="1"/>
  <c r="AD1774" i="1" s="1"/>
  <c r="AJ1774" i="1" s="1"/>
  <c r="AP1774" i="1" s="1"/>
  <c r="AV1774" i="1" s="1"/>
  <c r="BB1774" i="1" s="1"/>
  <c r="BH1774" i="1" s="1"/>
  <c r="BN1774" i="1" s="1"/>
  <c r="CN1776" i="1"/>
  <c r="CA1776" i="1"/>
  <c r="CA1765" i="1" s="1"/>
  <c r="CA1764" i="1" s="1"/>
  <c r="J1765" i="1"/>
  <c r="J1764" i="1" s="1"/>
  <c r="Q1790" i="1"/>
  <c r="BE1790" i="1"/>
  <c r="AB1790" i="1"/>
  <c r="AB1789" i="1" s="1"/>
  <c r="AZ1790" i="1"/>
  <c r="AZ1789" i="1" s="1"/>
  <c r="AE1809" i="1"/>
  <c r="AK1809" i="1" s="1"/>
  <c r="AQ1809" i="1" s="1"/>
  <c r="AW1809" i="1" s="1"/>
  <c r="BC1809" i="1" s="1"/>
  <c r="BI1809" i="1" s="1"/>
  <c r="BO1809" i="1" s="1"/>
  <c r="H1820" i="1"/>
  <c r="N1820" i="1" s="1"/>
  <c r="T1820" i="1" s="1"/>
  <c r="Z1820" i="1" s="1"/>
  <c r="AF1820" i="1" s="1"/>
  <c r="AL1820" i="1" s="1"/>
  <c r="AR1820" i="1" s="1"/>
  <c r="AX1820" i="1" s="1"/>
  <c r="BD1820" i="1" s="1"/>
  <c r="BJ1820" i="1" s="1"/>
  <c r="BP1820" i="1" s="1"/>
  <c r="BU1820" i="1" s="1"/>
  <c r="BZ1820" i="1" s="1"/>
  <c r="CF1820" i="1" s="1"/>
  <c r="CL1820" i="1" s="1"/>
  <c r="CR1820" i="1" s="1"/>
  <c r="N1821" i="1"/>
  <c r="T1821" i="1" s="1"/>
  <c r="Z1821" i="1" s="1"/>
  <c r="AF1821" i="1" s="1"/>
  <c r="AL1821" i="1" s="1"/>
  <c r="AR1821" i="1" s="1"/>
  <c r="AX1821" i="1" s="1"/>
  <c r="BD1821" i="1" s="1"/>
  <c r="BJ1821" i="1" s="1"/>
  <c r="BP1821" i="1" s="1"/>
  <c r="BU1821" i="1" s="1"/>
  <c r="BZ1821" i="1" s="1"/>
  <c r="CF1821" i="1" s="1"/>
  <c r="CL1821" i="1" s="1"/>
  <c r="CR1821" i="1" s="1"/>
  <c r="BA1834" i="1"/>
  <c r="BA1833" i="1" s="1"/>
  <c r="BA1832" i="1" s="1"/>
  <c r="AA1858" i="1"/>
  <c r="AA1857" i="1" s="1"/>
  <c r="CM1858" i="1"/>
  <c r="CM1857" i="1" s="1"/>
  <c r="M1874" i="1"/>
  <c r="S1874" i="1" s="1"/>
  <c r="Y1874" i="1" s="1"/>
  <c r="AE1874" i="1" s="1"/>
  <c r="AK1874" i="1" s="1"/>
  <c r="AQ1874" i="1" s="1"/>
  <c r="AW1874" i="1" s="1"/>
  <c r="BC1874" i="1" s="1"/>
  <c r="BI1874" i="1" s="1"/>
  <c r="BO1874" i="1" s="1"/>
  <c r="BT1874" i="1" s="1"/>
  <c r="BY1874" i="1" s="1"/>
  <c r="CE1874" i="1" s="1"/>
  <c r="CK1874" i="1" s="1"/>
  <c r="CQ1874" i="1" s="1"/>
  <c r="G1873" i="1"/>
  <c r="K1858" i="1"/>
  <c r="K1857" i="1" s="1"/>
  <c r="BA1883" i="1"/>
  <c r="P1916" i="1"/>
  <c r="L1612" i="1"/>
  <c r="R1612" i="1" s="1"/>
  <c r="X1612" i="1" s="1"/>
  <c r="AD1612" i="1" s="1"/>
  <c r="AJ1612" i="1" s="1"/>
  <c r="AP1612" i="1" s="1"/>
  <c r="AV1612" i="1" s="1"/>
  <c r="BB1612" i="1" s="1"/>
  <c r="BH1612" i="1" s="1"/>
  <c r="BN1612" i="1" s="1"/>
  <c r="AE1618" i="1"/>
  <c r="AK1618" i="1" s="1"/>
  <c r="AQ1618" i="1" s="1"/>
  <c r="AW1618" i="1" s="1"/>
  <c r="BC1618" i="1" s="1"/>
  <c r="BI1618" i="1" s="1"/>
  <c r="BO1618" i="1" s="1"/>
  <c r="BT1618" i="1" s="1"/>
  <c r="BY1618" i="1" s="1"/>
  <c r="CE1618" i="1" s="1"/>
  <c r="CK1618" i="1" s="1"/>
  <c r="CQ1618" i="1" s="1"/>
  <c r="M1632" i="1"/>
  <c r="S1632" i="1" s="1"/>
  <c r="Y1632" i="1" s="1"/>
  <c r="AE1632" i="1" s="1"/>
  <c r="AK1632" i="1" s="1"/>
  <c r="BW1630" i="1"/>
  <c r="O1630" i="1"/>
  <c r="AI1630" i="1"/>
  <c r="AZ1630" i="1"/>
  <c r="CA1630" i="1"/>
  <c r="R1637" i="1"/>
  <c r="X1637" i="1" s="1"/>
  <c r="AD1637" i="1" s="1"/>
  <c r="AJ1637" i="1" s="1"/>
  <c r="AP1637" i="1" s="1"/>
  <c r="AV1637" i="1" s="1"/>
  <c r="BB1637" i="1" s="1"/>
  <c r="BH1637" i="1" s="1"/>
  <c r="BN1637" i="1" s="1"/>
  <c r="BS1637" i="1" s="1"/>
  <c r="BX1637" i="1" s="1"/>
  <c r="CD1637" i="1" s="1"/>
  <c r="CJ1637" i="1" s="1"/>
  <c r="CP1637" i="1" s="1"/>
  <c r="O1640" i="1"/>
  <c r="O1639" i="1" s="1"/>
  <c r="X1645" i="1"/>
  <c r="AD1645" i="1" s="1"/>
  <c r="AJ1645" i="1" s="1"/>
  <c r="AP1645" i="1" s="1"/>
  <c r="AV1645" i="1" s="1"/>
  <c r="BB1645" i="1" s="1"/>
  <c r="BH1645" i="1" s="1"/>
  <c r="BN1645" i="1" s="1"/>
  <c r="BS1645" i="1" s="1"/>
  <c r="BX1645" i="1" s="1"/>
  <c r="CD1645" i="1" s="1"/>
  <c r="CJ1645" i="1" s="1"/>
  <c r="CP1645" i="1" s="1"/>
  <c r="T1647" i="1"/>
  <c r="Z1647" i="1" s="1"/>
  <c r="AF1647" i="1" s="1"/>
  <c r="AL1647" i="1" s="1"/>
  <c r="AR1647" i="1" s="1"/>
  <c r="AX1647" i="1" s="1"/>
  <c r="BD1647" i="1" s="1"/>
  <c r="BJ1647" i="1" s="1"/>
  <c r="BP1647" i="1" s="1"/>
  <c r="BU1647" i="1" s="1"/>
  <c r="AM1640" i="1"/>
  <c r="CI1640" i="1"/>
  <c r="CI1639" i="1" s="1"/>
  <c r="AU1640" i="1"/>
  <c r="BA1639" i="1"/>
  <c r="N1666" i="1"/>
  <c r="T1666" i="1" s="1"/>
  <c r="Z1666" i="1" s="1"/>
  <c r="AF1666" i="1" s="1"/>
  <c r="AL1666" i="1" s="1"/>
  <c r="AR1666" i="1" s="1"/>
  <c r="AX1666" i="1" s="1"/>
  <c r="BD1666" i="1" s="1"/>
  <c r="BJ1666" i="1" s="1"/>
  <c r="BP1666" i="1" s="1"/>
  <c r="BU1666" i="1" s="1"/>
  <c r="AM1665" i="1"/>
  <c r="AM1664" i="1" s="1"/>
  <c r="AU1665" i="1"/>
  <c r="AU1664" i="1" s="1"/>
  <c r="I1665" i="1"/>
  <c r="I1664" i="1" s="1"/>
  <c r="AO1665" i="1"/>
  <c r="AO1664" i="1" s="1"/>
  <c r="BA1673" i="1"/>
  <c r="BA1672" i="1" s="1"/>
  <c r="BL1673" i="1"/>
  <c r="BL1672" i="1" s="1"/>
  <c r="AH1673" i="1"/>
  <c r="AH1672" i="1" s="1"/>
  <c r="N1678" i="1"/>
  <c r="T1678" i="1" s="1"/>
  <c r="Z1678" i="1" s="1"/>
  <c r="AF1678" i="1" s="1"/>
  <c r="AL1678" i="1" s="1"/>
  <c r="AR1678" i="1" s="1"/>
  <c r="AX1678" i="1" s="1"/>
  <c r="BD1678" i="1" s="1"/>
  <c r="BJ1678" i="1" s="1"/>
  <c r="BP1678" i="1" s="1"/>
  <c r="BU1678" i="1" s="1"/>
  <c r="BZ1678" i="1" s="1"/>
  <c r="CF1678" i="1" s="1"/>
  <c r="CL1678" i="1" s="1"/>
  <c r="CR1678" i="1" s="1"/>
  <c r="CH1673" i="1"/>
  <c r="CH1672" i="1" s="1"/>
  <c r="L1688" i="1"/>
  <c r="R1688" i="1" s="1"/>
  <c r="X1688" i="1" s="1"/>
  <c r="AD1688" i="1" s="1"/>
  <c r="AJ1688" i="1" s="1"/>
  <c r="AP1688" i="1" s="1"/>
  <c r="AV1688" i="1" s="1"/>
  <c r="BB1688" i="1" s="1"/>
  <c r="BH1688" i="1" s="1"/>
  <c r="BN1688" i="1" s="1"/>
  <c r="CG1687" i="1"/>
  <c r="CG1686" i="1" s="1"/>
  <c r="AB1686" i="1"/>
  <c r="AB1680" i="1" s="1"/>
  <c r="AS1687" i="1"/>
  <c r="AS1686" i="1" s="1"/>
  <c r="AS1680" i="1" s="1"/>
  <c r="AY1687" i="1"/>
  <c r="AY1686" i="1" s="1"/>
  <c r="AM1687" i="1"/>
  <c r="AM1686" i="1" s="1"/>
  <c r="AM1680" i="1" s="1"/>
  <c r="G1702" i="1"/>
  <c r="AE1709" i="1"/>
  <c r="AK1709" i="1" s="1"/>
  <c r="AQ1709" i="1" s="1"/>
  <c r="AW1709" i="1" s="1"/>
  <c r="BC1709" i="1" s="1"/>
  <c r="BI1709" i="1" s="1"/>
  <c r="BO1709" i="1" s="1"/>
  <c r="BT1709" i="1" s="1"/>
  <c r="BY1709" i="1" s="1"/>
  <c r="CE1709" i="1" s="1"/>
  <c r="CK1709" i="1" s="1"/>
  <c r="CQ1709" i="1" s="1"/>
  <c r="G1717" i="1"/>
  <c r="G1713" i="1" s="1"/>
  <c r="BV1713" i="1"/>
  <c r="BV1712" i="1" s="1"/>
  <c r="BV1711" i="1" s="1"/>
  <c r="AD1721" i="1"/>
  <c r="AJ1721" i="1" s="1"/>
  <c r="AP1721" i="1" s="1"/>
  <c r="AV1721" i="1" s="1"/>
  <c r="BB1721" i="1" s="1"/>
  <c r="BH1721" i="1" s="1"/>
  <c r="BN1721" i="1" s="1"/>
  <c r="BS1721" i="1" s="1"/>
  <c r="BX1721" i="1" s="1"/>
  <c r="CD1721" i="1" s="1"/>
  <c r="CJ1721" i="1" s="1"/>
  <c r="CP1721" i="1" s="1"/>
  <c r="J1713" i="1"/>
  <c r="G1723" i="1"/>
  <c r="AA1723" i="1"/>
  <c r="AA1712" i="1" s="1"/>
  <c r="AA1711" i="1" s="1"/>
  <c r="AY1723" i="1"/>
  <c r="AY1712" i="1" s="1"/>
  <c r="AY1711" i="1" s="1"/>
  <c r="BW1723" i="1"/>
  <c r="BW1712" i="1" s="1"/>
  <c r="BW1711" i="1" s="1"/>
  <c r="CN1723" i="1"/>
  <c r="CN1712" i="1" s="1"/>
  <c r="CN1711" i="1" s="1"/>
  <c r="R1738" i="1"/>
  <c r="O1737" i="1"/>
  <c r="AB1741" i="1"/>
  <c r="AY1742" i="1"/>
  <c r="AI1742" i="1"/>
  <c r="AI1741" i="1" s="1"/>
  <c r="AZ1742" i="1"/>
  <c r="BG1742" i="1"/>
  <c r="BG1741" i="1" s="1"/>
  <c r="AT1742" i="1"/>
  <c r="AT1741" i="1" s="1"/>
  <c r="M1753" i="1"/>
  <c r="S1753" i="1" s="1"/>
  <c r="Y1753" i="1" s="1"/>
  <c r="AE1753" i="1" s="1"/>
  <c r="AK1753" i="1" s="1"/>
  <c r="AQ1753" i="1" s="1"/>
  <c r="AW1753" i="1" s="1"/>
  <c r="BC1753" i="1" s="1"/>
  <c r="BI1753" i="1" s="1"/>
  <c r="BO1753" i="1" s="1"/>
  <c r="AS1751" i="1"/>
  <c r="AS1741" i="1" s="1"/>
  <c r="AH1751" i="1"/>
  <c r="AH1741" i="1" s="1"/>
  <c r="BI1757" i="1"/>
  <c r="BO1757" i="1" s="1"/>
  <c r="BW1751" i="1"/>
  <c r="BW1741" i="1" s="1"/>
  <c r="CI1751" i="1"/>
  <c r="M1768" i="1"/>
  <c r="S1768" i="1" s="1"/>
  <c r="Y1768" i="1" s="1"/>
  <c r="AE1768" i="1" s="1"/>
  <c r="AK1768" i="1" s="1"/>
  <c r="AQ1768" i="1" s="1"/>
  <c r="AW1768" i="1" s="1"/>
  <c r="BC1768" i="1" s="1"/>
  <c r="BI1768" i="1" s="1"/>
  <c r="BO1768" i="1" s="1"/>
  <c r="BT1768" i="1" s="1"/>
  <c r="BY1768" i="1" s="1"/>
  <c r="CE1768" i="1" s="1"/>
  <c r="CK1768" i="1" s="1"/>
  <c r="CQ1768" i="1" s="1"/>
  <c r="G1767" i="1"/>
  <c r="L1770" i="1"/>
  <c r="R1770" i="1" s="1"/>
  <c r="X1770" i="1" s="1"/>
  <c r="AD1770" i="1" s="1"/>
  <c r="AJ1770" i="1" s="1"/>
  <c r="AP1770" i="1" s="1"/>
  <c r="AV1770" i="1" s="1"/>
  <c r="BB1770" i="1" s="1"/>
  <c r="BH1770" i="1" s="1"/>
  <c r="BN1770" i="1" s="1"/>
  <c r="BS1770" i="1" s="1"/>
  <c r="BX1770" i="1" s="1"/>
  <c r="CD1770" i="1" s="1"/>
  <c r="CJ1770" i="1" s="1"/>
  <c r="CP1770" i="1" s="1"/>
  <c r="K1765" i="1"/>
  <c r="K1764" i="1" s="1"/>
  <c r="BW1765" i="1"/>
  <c r="BW1764" i="1" s="1"/>
  <c r="O1765" i="1"/>
  <c r="O1764" i="1" s="1"/>
  <c r="AQ1787" i="1"/>
  <c r="AW1787" i="1" s="1"/>
  <c r="BC1787" i="1" s="1"/>
  <c r="BI1787" i="1" s="1"/>
  <c r="BO1787" i="1" s="1"/>
  <c r="AN1786" i="1"/>
  <c r="M1793" i="1"/>
  <c r="S1793" i="1" s="1"/>
  <c r="Y1793" i="1" s="1"/>
  <c r="AE1793" i="1" s="1"/>
  <c r="AK1793" i="1" s="1"/>
  <c r="AQ1793" i="1" s="1"/>
  <c r="AW1793" i="1" s="1"/>
  <c r="BC1793" i="1" s="1"/>
  <c r="BI1793" i="1" s="1"/>
  <c r="BO1793" i="1" s="1"/>
  <c r="BT1793" i="1" s="1"/>
  <c r="BY1793" i="1" s="1"/>
  <c r="CE1793" i="1" s="1"/>
  <c r="CK1793" i="1" s="1"/>
  <c r="CQ1793" i="1" s="1"/>
  <c r="G1792" i="1"/>
  <c r="BW1803" i="1"/>
  <c r="M1860" i="1"/>
  <c r="S1860" i="1" s="1"/>
  <c r="Y1860" i="1" s="1"/>
  <c r="AE1860" i="1" s="1"/>
  <c r="AK1860" i="1" s="1"/>
  <c r="AQ1860" i="1" s="1"/>
  <c r="AW1860" i="1" s="1"/>
  <c r="BC1860" i="1" s="1"/>
  <c r="BI1860" i="1" s="1"/>
  <c r="BO1860" i="1" s="1"/>
  <c r="J1859" i="1"/>
  <c r="AU1858" i="1"/>
  <c r="AU1857" i="1" s="1"/>
  <c r="CI1858" i="1"/>
  <c r="CI1857" i="1" s="1"/>
  <c r="BT1886" i="1"/>
  <c r="BY1886" i="1" s="1"/>
  <c r="CE1886" i="1" s="1"/>
  <c r="CK1886" i="1" s="1"/>
  <c r="CQ1886" i="1" s="1"/>
  <c r="BE1883" i="1"/>
  <c r="N1651" i="1"/>
  <c r="T1651" i="1" s="1"/>
  <c r="Z1651" i="1" s="1"/>
  <c r="AF1651" i="1" s="1"/>
  <c r="AL1651" i="1" s="1"/>
  <c r="AR1651" i="1" s="1"/>
  <c r="AX1651" i="1" s="1"/>
  <c r="BD1651" i="1" s="1"/>
  <c r="BJ1651" i="1" s="1"/>
  <c r="BP1651" i="1" s="1"/>
  <c r="BU1651" i="1" s="1"/>
  <c r="BZ1651" i="1" s="1"/>
  <c r="CF1651" i="1" s="1"/>
  <c r="CL1651" i="1" s="1"/>
  <c r="CR1651" i="1" s="1"/>
  <c r="I1639" i="1"/>
  <c r="AG1639" i="1"/>
  <c r="CC1639" i="1"/>
  <c r="M1661" i="1"/>
  <c r="S1661" i="1" s="1"/>
  <c r="Y1661" i="1" s="1"/>
  <c r="AE1661" i="1" s="1"/>
  <c r="AK1661" i="1" s="1"/>
  <c r="AQ1661" i="1" s="1"/>
  <c r="AW1661" i="1" s="1"/>
  <c r="BC1661" i="1" s="1"/>
  <c r="BI1661" i="1" s="1"/>
  <c r="BO1661" i="1" s="1"/>
  <c r="BT1661" i="1" s="1"/>
  <c r="BY1661" i="1" s="1"/>
  <c r="CE1661" i="1" s="1"/>
  <c r="CK1661" i="1" s="1"/>
  <c r="CQ1661" i="1" s="1"/>
  <c r="G1665" i="1"/>
  <c r="V1665" i="1"/>
  <c r="V1664" i="1" s="1"/>
  <c r="M1669" i="1"/>
  <c r="S1669" i="1" s="1"/>
  <c r="Y1669" i="1" s="1"/>
  <c r="AE1669" i="1" s="1"/>
  <c r="AK1669" i="1" s="1"/>
  <c r="AQ1669" i="1" s="1"/>
  <c r="AW1669" i="1" s="1"/>
  <c r="BC1669" i="1" s="1"/>
  <c r="BI1669" i="1" s="1"/>
  <c r="BO1669" i="1" s="1"/>
  <c r="BV1665" i="1"/>
  <c r="BV1664" i="1" s="1"/>
  <c r="CC1665" i="1"/>
  <c r="CC1664" i="1" s="1"/>
  <c r="U1673" i="1"/>
  <c r="U1672" i="1" s="1"/>
  <c r="AI1673" i="1"/>
  <c r="AI1672" i="1" s="1"/>
  <c r="AO1680" i="1"/>
  <c r="U1686" i="1"/>
  <c r="U1680" i="1" s="1"/>
  <c r="AC1686" i="1"/>
  <c r="AC1680" i="1" s="1"/>
  <c r="AN1687" i="1"/>
  <c r="AN1686" i="1" s="1"/>
  <c r="AN1680" i="1" s="1"/>
  <c r="BA1687" i="1"/>
  <c r="BA1686" i="1" s="1"/>
  <c r="BA1680" i="1" s="1"/>
  <c r="CB1686" i="1"/>
  <c r="CB1680" i="1" s="1"/>
  <c r="CS1686" i="1"/>
  <c r="CS1680" i="1" s="1"/>
  <c r="BK1687" i="1"/>
  <c r="BK1686" i="1" s="1"/>
  <c r="AU1687" i="1"/>
  <c r="AU1686" i="1" s="1"/>
  <c r="AU1680" i="1" s="1"/>
  <c r="CM1686" i="1"/>
  <c r="CM1680" i="1" s="1"/>
  <c r="AH1687" i="1"/>
  <c r="BV1687" i="1"/>
  <c r="M1698" i="1"/>
  <c r="S1698" i="1" s="1"/>
  <c r="Y1698" i="1" s="1"/>
  <c r="AE1698" i="1" s="1"/>
  <c r="AK1698" i="1" s="1"/>
  <c r="AQ1698" i="1" s="1"/>
  <c r="AW1698" i="1" s="1"/>
  <c r="BC1698" i="1" s="1"/>
  <c r="BI1698" i="1" s="1"/>
  <c r="BO1698" i="1" s="1"/>
  <c r="AH1713" i="1"/>
  <c r="AH1712" i="1" s="1"/>
  <c r="AH1711" i="1" s="1"/>
  <c r="BF1713" i="1"/>
  <c r="BF1712" i="1" s="1"/>
  <c r="BF1711" i="1" s="1"/>
  <c r="I1712" i="1"/>
  <c r="I1711" i="1" s="1"/>
  <c r="AB1723" i="1"/>
  <c r="AB1712" i="1" s="1"/>
  <c r="AB1711" i="1" s="1"/>
  <c r="AI1723" i="1"/>
  <c r="AI1712" i="1" s="1"/>
  <c r="AI1711" i="1" s="1"/>
  <c r="AZ1723" i="1"/>
  <c r="AZ1712" i="1" s="1"/>
  <c r="AZ1711" i="1" s="1"/>
  <c r="BG1723" i="1"/>
  <c r="BG1712" i="1" s="1"/>
  <c r="BG1711" i="1" s="1"/>
  <c r="CA1723" i="1"/>
  <c r="CA1712" i="1" s="1"/>
  <c r="CA1711" i="1" s="1"/>
  <c r="CI1723" i="1"/>
  <c r="CI1712" i="1" s="1"/>
  <c r="CI1711" i="1" s="1"/>
  <c r="U1742" i="1"/>
  <c r="U1741" i="1" s="1"/>
  <c r="W1741" i="1"/>
  <c r="CI1742" i="1"/>
  <c r="BF1742" i="1"/>
  <c r="CH1742" i="1"/>
  <c r="CH1741" i="1" s="1"/>
  <c r="M1752" i="1"/>
  <c r="S1752" i="1" s="1"/>
  <c r="Y1752" i="1" s="1"/>
  <c r="AE1752" i="1" s="1"/>
  <c r="AK1752" i="1" s="1"/>
  <c r="AQ1752" i="1" s="1"/>
  <c r="AW1752" i="1" s="1"/>
  <c r="BC1752" i="1" s="1"/>
  <c r="BI1752" i="1" s="1"/>
  <c r="BO1752" i="1" s="1"/>
  <c r="N1754" i="1"/>
  <c r="T1754" i="1" s="1"/>
  <c r="Z1754" i="1" s="1"/>
  <c r="AF1754" i="1" s="1"/>
  <c r="AL1754" i="1" s="1"/>
  <c r="AR1754" i="1" s="1"/>
  <c r="AX1754" i="1" s="1"/>
  <c r="BD1754" i="1" s="1"/>
  <c r="BJ1754" i="1" s="1"/>
  <c r="BP1754" i="1" s="1"/>
  <c r="BU1754" i="1" s="1"/>
  <c r="BZ1754" i="1" s="1"/>
  <c r="CF1754" i="1" s="1"/>
  <c r="CL1754" i="1" s="1"/>
  <c r="CR1754" i="1" s="1"/>
  <c r="H1753" i="1"/>
  <c r="CS1741" i="1"/>
  <c r="BB1757" i="1"/>
  <c r="BH1757" i="1" s="1"/>
  <c r="BN1757" i="1" s="1"/>
  <c r="CA1751" i="1"/>
  <c r="CA1741" i="1" s="1"/>
  <c r="CC1766" i="1"/>
  <c r="CM1766" i="1"/>
  <c r="N1768" i="1"/>
  <c r="T1768" i="1" s="1"/>
  <c r="Z1768" i="1" s="1"/>
  <c r="AF1768" i="1" s="1"/>
  <c r="AL1768" i="1" s="1"/>
  <c r="AR1768" i="1" s="1"/>
  <c r="AX1768" i="1" s="1"/>
  <c r="BD1768" i="1" s="1"/>
  <c r="BJ1768" i="1" s="1"/>
  <c r="BP1768" i="1" s="1"/>
  <c r="BU1768" i="1" s="1"/>
  <c r="BZ1768" i="1" s="1"/>
  <c r="CF1768" i="1" s="1"/>
  <c r="CL1768" i="1" s="1"/>
  <c r="CR1768" i="1" s="1"/>
  <c r="AB1765" i="1"/>
  <c r="AB1764" i="1" s="1"/>
  <c r="AZ1765" i="1"/>
  <c r="AZ1764" i="1" s="1"/>
  <c r="M1771" i="1"/>
  <c r="G1770" i="1"/>
  <c r="M1770" i="1" s="1"/>
  <c r="S1770" i="1" s="1"/>
  <c r="Y1770" i="1" s="1"/>
  <c r="AE1770" i="1" s="1"/>
  <c r="AK1770" i="1" s="1"/>
  <c r="AQ1770" i="1" s="1"/>
  <c r="AW1770" i="1" s="1"/>
  <c r="BC1770" i="1" s="1"/>
  <c r="BI1770" i="1" s="1"/>
  <c r="BO1770" i="1" s="1"/>
  <c r="BT1770" i="1" s="1"/>
  <c r="BY1770" i="1" s="1"/>
  <c r="CE1770" i="1" s="1"/>
  <c r="CK1770" i="1" s="1"/>
  <c r="CQ1770" i="1" s="1"/>
  <c r="L1771" i="1"/>
  <c r="R1771" i="1" s="1"/>
  <c r="X1771" i="1" s="1"/>
  <c r="AD1771" i="1" s="1"/>
  <c r="AJ1771" i="1" s="1"/>
  <c r="AP1771" i="1" s="1"/>
  <c r="AV1771" i="1" s="1"/>
  <c r="BB1771" i="1" s="1"/>
  <c r="BH1771" i="1" s="1"/>
  <c r="BN1771" i="1" s="1"/>
  <c r="BS1771" i="1" s="1"/>
  <c r="BX1771" i="1" s="1"/>
  <c r="CD1771" i="1" s="1"/>
  <c r="CJ1771" i="1" s="1"/>
  <c r="CP1771" i="1" s="1"/>
  <c r="CH1765" i="1"/>
  <c r="CH1764" i="1" s="1"/>
  <c r="CG1765" i="1"/>
  <c r="CG1764" i="1" s="1"/>
  <c r="BA1790" i="1"/>
  <c r="N1792" i="1"/>
  <c r="T1792" i="1" s="1"/>
  <c r="Z1792" i="1" s="1"/>
  <c r="H1791" i="1"/>
  <c r="N1791" i="1" s="1"/>
  <c r="AS1803" i="1"/>
  <c r="M1817" i="1"/>
  <c r="S1817" i="1" s="1"/>
  <c r="Y1817" i="1" s="1"/>
  <c r="AE1817" i="1" s="1"/>
  <c r="AK1817" i="1" s="1"/>
  <c r="AQ1817" i="1" s="1"/>
  <c r="AW1817" i="1" s="1"/>
  <c r="BC1817" i="1" s="1"/>
  <c r="BI1817" i="1" s="1"/>
  <c r="BO1817" i="1" s="1"/>
  <c r="G1816" i="1"/>
  <c r="K1803" i="1"/>
  <c r="BG1803" i="1"/>
  <c r="N1826" i="1"/>
  <c r="V1848" i="1"/>
  <c r="V1843" i="1" s="1"/>
  <c r="V1842" i="1" s="1"/>
  <c r="P1858" i="1"/>
  <c r="P1857" i="1" s="1"/>
  <c r="AN1858" i="1"/>
  <c r="AN1857" i="1" s="1"/>
  <c r="BL1858" i="1"/>
  <c r="BL1857" i="1" s="1"/>
  <c r="BG1858" i="1"/>
  <c r="BG1857" i="1" s="1"/>
  <c r="P1883" i="1"/>
  <c r="L1745" i="1"/>
  <c r="R1745" i="1" s="1"/>
  <c r="X1745" i="1" s="1"/>
  <c r="AD1745" i="1" s="1"/>
  <c r="AJ1745" i="1" s="1"/>
  <c r="AA1742" i="1"/>
  <c r="AA1741" i="1" s="1"/>
  <c r="L1748" i="1"/>
  <c r="R1748" i="1" s="1"/>
  <c r="X1748" i="1" s="1"/>
  <c r="AD1748" i="1" s="1"/>
  <c r="AJ1748" i="1" s="1"/>
  <c r="AP1748" i="1" s="1"/>
  <c r="AV1748" i="1" s="1"/>
  <c r="BB1748" i="1" s="1"/>
  <c r="BH1748" i="1" s="1"/>
  <c r="BN1748" i="1" s="1"/>
  <c r="L1749" i="1"/>
  <c r="R1749" i="1" s="1"/>
  <c r="X1749" i="1" s="1"/>
  <c r="AD1749" i="1" s="1"/>
  <c r="AJ1749" i="1" s="1"/>
  <c r="AP1749" i="1" s="1"/>
  <c r="AV1749" i="1" s="1"/>
  <c r="BB1749" i="1" s="1"/>
  <c r="BH1749" i="1" s="1"/>
  <c r="BN1749" i="1" s="1"/>
  <c r="AC1741" i="1"/>
  <c r="L1754" i="1"/>
  <c r="R1754" i="1" s="1"/>
  <c r="BE1751" i="1"/>
  <c r="BE1741" i="1" s="1"/>
  <c r="V1751" i="1"/>
  <c r="CM1751" i="1"/>
  <c r="CM1741" i="1" s="1"/>
  <c r="CB1751" i="1"/>
  <c r="CB1741" i="1" s="1"/>
  <c r="N1774" i="1"/>
  <c r="T1774" i="1" s="1"/>
  <c r="Z1774" i="1" s="1"/>
  <c r="AF1774" i="1" s="1"/>
  <c r="AL1774" i="1" s="1"/>
  <c r="AR1774" i="1" s="1"/>
  <c r="AX1774" i="1" s="1"/>
  <c r="BD1774" i="1" s="1"/>
  <c r="BJ1774" i="1" s="1"/>
  <c r="BP1774" i="1" s="1"/>
  <c r="BU1774" i="1" s="1"/>
  <c r="BZ1774" i="1" s="1"/>
  <c r="CF1774" i="1" s="1"/>
  <c r="CL1774" i="1" s="1"/>
  <c r="CR1774" i="1" s="1"/>
  <c r="AM1776" i="1"/>
  <c r="CI1776" i="1"/>
  <c r="CI1765" i="1" s="1"/>
  <c r="CI1764" i="1" s="1"/>
  <c r="M1780" i="1"/>
  <c r="S1780" i="1" s="1"/>
  <c r="Y1780" i="1" s="1"/>
  <c r="AE1780" i="1" s="1"/>
  <c r="AK1780" i="1" s="1"/>
  <c r="AQ1780" i="1" s="1"/>
  <c r="AW1780" i="1" s="1"/>
  <c r="BC1780" i="1" s="1"/>
  <c r="BI1780" i="1" s="1"/>
  <c r="BO1780" i="1" s="1"/>
  <c r="M1781" i="1"/>
  <c r="S1781" i="1" s="1"/>
  <c r="Y1781" i="1" s="1"/>
  <c r="AE1781" i="1" s="1"/>
  <c r="AK1781" i="1" s="1"/>
  <c r="AQ1781" i="1" s="1"/>
  <c r="AW1781" i="1" s="1"/>
  <c r="BC1781" i="1" s="1"/>
  <c r="BI1781" i="1" s="1"/>
  <c r="BO1781" i="1" s="1"/>
  <c r="BV1776" i="1"/>
  <c r="BV1765" i="1" s="1"/>
  <c r="BV1764" i="1" s="1"/>
  <c r="AG1780" i="1"/>
  <c r="AG1776" i="1" s="1"/>
  <c r="AG1765" i="1" s="1"/>
  <c r="AG1764" i="1" s="1"/>
  <c r="BA1780" i="1"/>
  <c r="BA1776" i="1" s="1"/>
  <c r="BA1765" i="1" s="1"/>
  <c r="BA1764" i="1" s="1"/>
  <c r="CS1780" i="1"/>
  <c r="CS1776" i="1" s="1"/>
  <c r="CS1790" i="1"/>
  <c r="I1790" i="1"/>
  <c r="AC1790" i="1"/>
  <c r="M1796" i="1"/>
  <c r="L1796" i="1"/>
  <c r="R1796" i="1" s="1"/>
  <c r="X1796" i="1" s="1"/>
  <c r="AD1796" i="1" s="1"/>
  <c r="AJ1796" i="1" s="1"/>
  <c r="AP1796" i="1" s="1"/>
  <c r="AV1796" i="1" s="1"/>
  <c r="BB1796" i="1" s="1"/>
  <c r="BH1796" i="1" s="1"/>
  <c r="BN1796" i="1" s="1"/>
  <c r="BS1796" i="1" s="1"/>
  <c r="BX1796" i="1" s="1"/>
  <c r="CD1796" i="1" s="1"/>
  <c r="CJ1796" i="1" s="1"/>
  <c r="CP1796" i="1" s="1"/>
  <c r="AM1790" i="1"/>
  <c r="BG1790" i="1"/>
  <c r="AT1803" i="1"/>
  <c r="AT1789" i="1" s="1"/>
  <c r="Q1803" i="1"/>
  <c r="BE1803" i="1"/>
  <c r="CS1803" i="1"/>
  <c r="M1812" i="1"/>
  <c r="M1813" i="1"/>
  <c r="CB1803" i="1"/>
  <c r="N1818" i="1"/>
  <c r="T1818" i="1" s="1"/>
  <c r="AM1803" i="1"/>
  <c r="N1822" i="1"/>
  <c r="T1822" i="1" s="1"/>
  <c r="Z1822" i="1" s="1"/>
  <c r="AF1822" i="1" s="1"/>
  <c r="AL1822" i="1" s="1"/>
  <c r="AR1822" i="1" s="1"/>
  <c r="AX1822" i="1" s="1"/>
  <c r="BD1822" i="1" s="1"/>
  <c r="BJ1822" i="1" s="1"/>
  <c r="BP1822" i="1" s="1"/>
  <c r="BU1822" i="1" s="1"/>
  <c r="BZ1822" i="1" s="1"/>
  <c r="CF1822" i="1" s="1"/>
  <c r="CL1822" i="1" s="1"/>
  <c r="CR1822" i="1" s="1"/>
  <c r="AO1825" i="1"/>
  <c r="AO1824" i="1" s="1"/>
  <c r="BQ1825" i="1"/>
  <c r="BM1825" i="1"/>
  <c r="BM1824" i="1" s="1"/>
  <c r="M1829" i="1"/>
  <c r="AA1834" i="1"/>
  <c r="AA1833" i="1" s="1"/>
  <c r="AA1832" i="1" s="1"/>
  <c r="F1836" i="1"/>
  <c r="AY1834" i="1"/>
  <c r="AY1833" i="1" s="1"/>
  <c r="AY1832" i="1" s="1"/>
  <c r="BW1834" i="1"/>
  <c r="BW1833" i="1" s="1"/>
  <c r="BW1832" i="1" s="1"/>
  <c r="N1839" i="1"/>
  <c r="T1839" i="1" s="1"/>
  <c r="Z1839" i="1" s="1"/>
  <c r="AF1839" i="1" s="1"/>
  <c r="AL1839" i="1" s="1"/>
  <c r="AR1839" i="1" s="1"/>
  <c r="AX1839" i="1" s="1"/>
  <c r="BD1839" i="1" s="1"/>
  <c r="BJ1839" i="1" s="1"/>
  <c r="BP1839" i="1" s="1"/>
  <c r="BU1839" i="1" s="1"/>
  <c r="BZ1839" i="1" s="1"/>
  <c r="CF1839" i="1" s="1"/>
  <c r="CL1839" i="1" s="1"/>
  <c r="CR1839" i="1" s="1"/>
  <c r="BS1846" i="1"/>
  <c r="BX1846" i="1" s="1"/>
  <c r="CD1846" i="1" s="1"/>
  <c r="CJ1846" i="1" s="1"/>
  <c r="CP1846" i="1" s="1"/>
  <c r="H1849" i="1"/>
  <c r="N1849" i="1" s="1"/>
  <c r="L1850" i="1"/>
  <c r="R1850" i="1" s="1"/>
  <c r="X1850" i="1" s="1"/>
  <c r="AD1850" i="1" s="1"/>
  <c r="AJ1850" i="1" s="1"/>
  <c r="AP1850" i="1" s="1"/>
  <c r="AV1850" i="1" s="1"/>
  <c r="BB1850" i="1" s="1"/>
  <c r="BH1850" i="1" s="1"/>
  <c r="BN1850" i="1" s="1"/>
  <c r="AC1848" i="1"/>
  <c r="AC1843" i="1" s="1"/>
  <c r="AC1842" i="1" s="1"/>
  <c r="AS1848" i="1"/>
  <c r="AS1843" i="1" s="1"/>
  <c r="AS1842" i="1" s="1"/>
  <c r="CO1848" i="1"/>
  <c r="CO1843" i="1" s="1"/>
  <c r="CO1842" i="1" s="1"/>
  <c r="P1852" i="1"/>
  <c r="P1848" i="1" s="1"/>
  <c r="P1843" i="1" s="1"/>
  <c r="P1842" i="1" s="1"/>
  <c r="P1841" i="1" s="1"/>
  <c r="AN1852" i="1"/>
  <c r="AN1848" i="1" s="1"/>
  <c r="AN1843" i="1" s="1"/>
  <c r="AN1842" i="1" s="1"/>
  <c r="AN1841" i="1" s="1"/>
  <c r="BL1852" i="1"/>
  <c r="BL1848" i="1" s="1"/>
  <c r="BL1843" i="1" s="1"/>
  <c r="BL1842" i="1" s="1"/>
  <c r="BL1841" i="1" s="1"/>
  <c r="L1855" i="1"/>
  <c r="AA1848" i="1"/>
  <c r="AA1843" i="1" s="1"/>
  <c r="AA1842" i="1" s="1"/>
  <c r="AY1848" i="1"/>
  <c r="AY1843" i="1" s="1"/>
  <c r="AY1842" i="1" s="1"/>
  <c r="AY1841" i="1" s="1"/>
  <c r="BW1848" i="1"/>
  <c r="BW1843" i="1" s="1"/>
  <c r="BW1842" i="1" s="1"/>
  <c r="CH1859" i="1"/>
  <c r="CH1858" i="1" s="1"/>
  <c r="CH1857" i="1" s="1"/>
  <c r="BM1859" i="1"/>
  <c r="BM1858" i="1" s="1"/>
  <c r="BM1857" i="1" s="1"/>
  <c r="AO1859" i="1"/>
  <c r="AO1858" i="1" s="1"/>
  <c r="AO1857" i="1" s="1"/>
  <c r="AO1841" i="1" s="1"/>
  <c r="CC1859" i="1"/>
  <c r="CC1858" i="1" s="1"/>
  <c r="CC1857" i="1" s="1"/>
  <c r="N1871" i="1"/>
  <c r="T1871" i="1" s="1"/>
  <c r="Z1871" i="1" s="1"/>
  <c r="AF1871" i="1" s="1"/>
  <c r="AL1871" i="1" s="1"/>
  <c r="AR1871" i="1" s="1"/>
  <c r="AX1871" i="1" s="1"/>
  <c r="BD1871" i="1" s="1"/>
  <c r="BJ1871" i="1" s="1"/>
  <c r="BP1871" i="1" s="1"/>
  <c r="BU1871" i="1" s="1"/>
  <c r="BZ1871" i="1" s="1"/>
  <c r="CF1871" i="1" s="1"/>
  <c r="CL1871" i="1" s="1"/>
  <c r="CR1871" i="1" s="1"/>
  <c r="L1871" i="1"/>
  <c r="R1871" i="1" s="1"/>
  <c r="X1871" i="1" s="1"/>
  <c r="AD1871" i="1" s="1"/>
  <c r="AJ1871" i="1" s="1"/>
  <c r="AP1871" i="1" s="1"/>
  <c r="AV1871" i="1" s="1"/>
  <c r="BB1871" i="1" s="1"/>
  <c r="BH1871" i="1" s="1"/>
  <c r="BN1871" i="1" s="1"/>
  <c r="BS1871" i="1" s="1"/>
  <c r="BX1871" i="1" s="1"/>
  <c r="CD1871" i="1" s="1"/>
  <c r="CJ1871" i="1" s="1"/>
  <c r="CP1871" i="1" s="1"/>
  <c r="CN1858" i="1"/>
  <c r="CN1857" i="1" s="1"/>
  <c r="CN1841" i="1" s="1"/>
  <c r="L1875" i="1"/>
  <c r="R1875" i="1" s="1"/>
  <c r="X1875" i="1" s="1"/>
  <c r="AD1875" i="1" s="1"/>
  <c r="AJ1875" i="1" s="1"/>
  <c r="F1885" i="1"/>
  <c r="G1888" i="1"/>
  <c r="H1892" i="1"/>
  <c r="N1892" i="1" s="1"/>
  <c r="T1892" i="1" s="1"/>
  <c r="Z1892" i="1" s="1"/>
  <c r="AF1892" i="1" s="1"/>
  <c r="AL1892" i="1" s="1"/>
  <c r="AR1892" i="1" s="1"/>
  <c r="AX1892" i="1" s="1"/>
  <c r="BD1892" i="1" s="1"/>
  <c r="BJ1892" i="1" s="1"/>
  <c r="BP1892" i="1" s="1"/>
  <c r="BU1892" i="1" s="1"/>
  <c r="BZ1892" i="1" s="1"/>
  <c r="CF1892" i="1" s="1"/>
  <c r="CL1892" i="1" s="1"/>
  <c r="CR1892" i="1" s="1"/>
  <c r="F1893" i="1"/>
  <c r="AG1883" i="1"/>
  <c r="AG1882" i="1" s="1"/>
  <c r="AX1906" i="1"/>
  <c r="BD1906" i="1" s="1"/>
  <c r="BJ1906" i="1" s="1"/>
  <c r="BP1906" i="1" s="1"/>
  <c r="BU1906" i="1" s="1"/>
  <c r="BZ1906" i="1" s="1"/>
  <c r="CF1906" i="1" s="1"/>
  <c r="CL1906" i="1" s="1"/>
  <c r="CR1906" i="1" s="1"/>
  <c r="G1917" i="1"/>
  <c r="G1916" i="1" s="1"/>
  <c r="N1918" i="1"/>
  <c r="AH1916" i="1"/>
  <c r="CN1916" i="1"/>
  <c r="N1929" i="1"/>
  <c r="T1929" i="1" s="1"/>
  <c r="Z1929" i="1" s="1"/>
  <c r="AF1929" i="1" s="1"/>
  <c r="AL1929" i="1" s="1"/>
  <c r="AR1929" i="1" s="1"/>
  <c r="AX1929" i="1" s="1"/>
  <c r="BD1929" i="1" s="1"/>
  <c r="BJ1929" i="1" s="1"/>
  <c r="BP1929" i="1" s="1"/>
  <c r="BU1929" i="1" s="1"/>
  <c r="BZ1929" i="1" s="1"/>
  <c r="CF1929" i="1" s="1"/>
  <c r="CL1929" i="1" s="1"/>
  <c r="CR1929" i="1" s="1"/>
  <c r="G1944" i="1"/>
  <c r="AC1954" i="1"/>
  <c r="AC1953" i="1" s="1"/>
  <c r="AR1962" i="1"/>
  <c r="AX1962" i="1" s="1"/>
  <c r="BD1962" i="1" s="1"/>
  <c r="BJ1962" i="1" s="1"/>
  <c r="BP1962" i="1" s="1"/>
  <c r="BU1962" i="1" s="1"/>
  <c r="BZ1962" i="1" s="1"/>
  <c r="CF1962" i="1" s="1"/>
  <c r="CL1962" i="1" s="1"/>
  <c r="CR1962" i="1" s="1"/>
  <c r="F1976" i="1"/>
  <c r="AS1982" i="1"/>
  <c r="AS1981" i="1" s="1"/>
  <c r="BE1981" i="1"/>
  <c r="BG1981" i="1"/>
  <c r="CC2026" i="1"/>
  <c r="BL2026" i="1"/>
  <c r="F2031" i="1"/>
  <c r="L2031" i="1" s="1"/>
  <c r="R2031" i="1" s="1"/>
  <c r="X2031" i="1" s="1"/>
  <c r="AD2031" i="1" s="1"/>
  <c r="AJ2031" i="1" s="1"/>
  <c r="AP2031" i="1" s="1"/>
  <c r="AV2031" i="1" s="1"/>
  <c r="BB2031" i="1" s="1"/>
  <c r="BH2031" i="1" s="1"/>
  <c r="BN2031" i="1" s="1"/>
  <c r="L2032" i="1"/>
  <c r="R2032" i="1" s="1"/>
  <c r="X2032" i="1" s="1"/>
  <c r="AD2032" i="1" s="1"/>
  <c r="AJ2032" i="1" s="1"/>
  <c r="AP2032" i="1" s="1"/>
  <c r="AV2032" i="1" s="1"/>
  <c r="BB2032" i="1" s="1"/>
  <c r="BH2032" i="1" s="1"/>
  <c r="BN2032" i="1" s="1"/>
  <c r="AA2026" i="1"/>
  <c r="AY2026" i="1"/>
  <c r="BW2026" i="1"/>
  <c r="CN2026" i="1"/>
  <c r="AE2044" i="1"/>
  <c r="AK2044" i="1" s="1"/>
  <c r="AQ2044" i="1" s="1"/>
  <c r="AW2044" i="1" s="1"/>
  <c r="BC2044" i="1" s="1"/>
  <c r="BI2044" i="1" s="1"/>
  <c r="BO2044" i="1" s="1"/>
  <c r="BT2044" i="1" s="1"/>
  <c r="BY2044" i="1" s="1"/>
  <c r="CE2044" i="1" s="1"/>
  <c r="CK2044" i="1" s="1"/>
  <c r="CQ2044" i="1" s="1"/>
  <c r="R2047" i="1"/>
  <c r="X2047" i="1" s="1"/>
  <c r="AD2047" i="1" s="1"/>
  <c r="AJ2047" i="1" s="1"/>
  <c r="AP2047" i="1" s="1"/>
  <c r="AV2047" i="1" s="1"/>
  <c r="BB2047" i="1" s="1"/>
  <c r="BH2047" i="1" s="1"/>
  <c r="BN2047" i="1" s="1"/>
  <c r="BS2047" i="1" s="1"/>
  <c r="BX2047" i="1" s="1"/>
  <c r="CD2047" i="1" s="1"/>
  <c r="CJ2047" i="1" s="1"/>
  <c r="CP2047" i="1" s="1"/>
  <c r="BK2036" i="1"/>
  <c r="CI2036" i="1"/>
  <c r="R2066" i="1"/>
  <c r="X2066" i="1" s="1"/>
  <c r="AD2066" i="1" s="1"/>
  <c r="AJ2066" i="1" s="1"/>
  <c r="AP2066" i="1" s="1"/>
  <c r="AV2066" i="1" s="1"/>
  <c r="BB2066" i="1" s="1"/>
  <c r="BH2066" i="1" s="1"/>
  <c r="BN2066" i="1" s="1"/>
  <c r="W2080" i="1"/>
  <c r="CM2080" i="1"/>
  <c r="S1744" i="1"/>
  <c r="Y1744" i="1" s="1"/>
  <c r="AE1744" i="1" s="1"/>
  <c r="AK1744" i="1" s="1"/>
  <c r="AQ1744" i="1" s="1"/>
  <c r="AW1744" i="1" s="1"/>
  <c r="BC1744" i="1" s="1"/>
  <c r="BI1744" i="1" s="1"/>
  <c r="BO1744" i="1" s="1"/>
  <c r="K1742" i="1"/>
  <c r="K1741" i="1" s="1"/>
  <c r="M1745" i="1"/>
  <c r="S1745" i="1" s="1"/>
  <c r="Y1745" i="1" s="1"/>
  <c r="AE1745" i="1" s="1"/>
  <c r="AK1745" i="1" s="1"/>
  <c r="AQ1745" i="1" s="1"/>
  <c r="AW1745" i="1" s="1"/>
  <c r="BC1745" i="1" s="1"/>
  <c r="BI1745" i="1" s="1"/>
  <c r="BO1745" i="1" s="1"/>
  <c r="AE1749" i="1"/>
  <c r="AK1749" i="1" s="1"/>
  <c r="AQ1749" i="1" s="1"/>
  <c r="AW1749" i="1" s="1"/>
  <c r="BC1749" i="1" s="1"/>
  <c r="BI1749" i="1" s="1"/>
  <c r="BO1749" i="1" s="1"/>
  <c r="BV1742" i="1"/>
  <c r="AG1751" i="1"/>
  <c r="AG1741" i="1" s="1"/>
  <c r="CG1751" i="1"/>
  <c r="CG1741" i="1" s="1"/>
  <c r="BV1751" i="1"/>
  <c r="BK1751" i="1"/>
  <c r="BK1741" i="1" s="1"/>
  <c r="BL1751" i="1"/>
  <c r="BL1741" i="1" s="1"/>
  <c r="CB1766" i="1"/>
  <c r="CB1765" i="1" s="1"/>
  <c r="CB1764" i="1" s="1"/>
  <c r="W1765" i="1"/>
  <c r="W1764" i="1" s="1"/>
  <c r="L1777" i="1"/>
  <c r="R1777" i="1" s="1"/>
  <c r="X1777" i="1" s="1"/>
  <c r="CM1765" i="1"/>
  <c r="CM1764" i="1" s="1"/>
  <c r="R1778" i="1"/>
  <c r="X1778" i="1" s="1"/>
  <c r="AD1778" i="1" s="1"/>
  <c r="AJ1778" i="1" s="1"/>
  <c r="AP1778" i="1" s="1"/>
  <c r="AV1778" i="1" s="1"/>
  <c r="BB1778" i="1" s="1"/>
  <c r="BH1778" i="1" s="1"/>
  <c r="BN1778" i="1" s="1"/>
  <c r="BS1778" i="1" s="1"/>
  <c r="BX1778" i="1" s="1"/>
  <c r="CD1778" i="1" s="1"/>
  <c r="CJ1778" i="1" s="1"/>
  <c r="CP1778" i="1" s="1"/>
  <c r="AA1765" i="1"/>
  <c r="AA1764" i="1" s="1"/>
  <c r="Q1780" i="1"/>
  <c r="Q1776" i="1" s="1"/>
  <c r="Q1765" i="1" s="1"/>
  <c r="Q1764" i="1" s="1"/>
  <c r="AO1780" i="1"/>
  <c r="AO1776" i="1" s="1"/>
  <c r="BE1780" i="1"/>
  <c r="BE1776" i="1" s="1"/>
  <c r="BE1765" i="1" s="1"/>
  <c r="BE1764" i="1" s="1"/>
  <c r="CC1780" i="1"/>
  <c r="CC1776" i="1" s="1"/>
  <c r="AO1786" i="1"/>
  <c r="M1797" i="1"/>
  <c r="S1797" i="1" s="1"/>
  <c r="Y1797" i="1" s="1"/>
  <c r="AE1797" i="1" s="1"/>
  <c r="AK1797" i="1" s="1"/>
  <c r="AQ1797" i="1" s="1"/>
  <c r="AW1797" i="1" s="1"/>
  <c r="BC1797" i="1" s="1"/>
  <c r="BI1797" i="1" s="1"/>
  <c r="BO1797" i="1" s="1"/>
  <c r="BT1797" i="1" s="1"/>
  <c r="BY1797" i="1" s="1"/>
  <c r="CE1797" i="1" s="1"/>
  <c r="CK1797" i="1" s="1"/>
  <c r="CQ1797" i="1" s="1"/>
  <c r="CN1790" i="1"/>
  <c r="O1790" i="1"/>
  <c r="BK1790" i="1"/>
  <c r="CI1790" i="1"/>
  <c r="H1804" i="1"/>
  <c r="N1804" i="1" s="1"/>
  <c r="T1804" i="1" s="1"/>
  <c r="Z1804" i="1" s="1"/>
  <c r="AF1804" i="1" s="1"/>
  <c r="AL1804" i="1" s="1"/>
  <c r="AR1804" i="1" s="1"/>
  <c r="AX1804" i="1" s="1"/>
  <c r="BD1804" i="1" s="1"/>
  <c r="BJ1804" i="1" s="1"/>
  <c r="BP1804" i="1" s="1"/>
  <c r="BU1804" i="1" s="1"/>
  <c r="BZ1804" i="1" s="1"/>
  <c r="CF1804" i="1" s="1"/>
  <c r="CL1804" i="1" s="1"/>
  <c r="CR1804" i="1" s="1"/>
  <c r="BV1803" i="1"/>
  <c r="BV1789" i="1" s="1"/>
  <c r="X1806" i="1"/>
  <c r="AD1806" i="1" s="1"/>
  <c r="AJ1806" i="1" s="1"/>
  <c r="AP1806" i="1" s="1"/>
  <c r="AV1806" i="1" s="1"/>
  <c r="BB1806" i="1" s="1"/>
  <c r="BH1806" i="1" s="1"/>
  <c r="BN1806" i="1" s="1"/>
  <c r="M1806" i="1"/>
  <c r="S1806" i="1" s="1"/>
  <c r="Y1806" i="1" s="1"/>
  <c r="AE1806" i="1" s="1"/>
  <c r="AK1806" i="1" s="1"/>
  <c r="AQ1806" i="1" s="1"/>
  <c r="AW1806" i="1" s="1"/>
  <c r="BC1806" i="1" s="1"/>
  <c r="BI1806" i="1" s="1"/>
  <c r="BO1806" i="1" s="1"/>
  <c r="H1808" i="1"/>
  <c r="N1808" i="1" s="1"/>
  <c r="AO1803" i="1"/>
  <c r="CC1803" i="1"/>
  <c r="Y1814" i="1"/>
  <c r="AE1814" i="1" s="1"/>
  <c r="AK1814" i="1" s="1"/>
  <c r="AQ1814" i="1" s="1"/>
  <c r="AW1814" i="1" s="1"/>
  <c r="BC1814" i="1" s="1"/>
  <c r="BI1814" i="1" s="1"/>
  <c r="BO1814" i="1" s="1"/>
  <c r="BT1814" i="1" s="1"/>
  <c r="BY1814" i="1" s="1"/>
  <c r="CE1814" i="1" s="1"/>
  <c r="CK1814" i="1" s="1"/>
  <c r="CQ1814" i="1" s="1"/>
  <c r="N1817" i="1"/>
  <c r="T1817" i="1" s="1"/>
  <c r="O1803" i="1"/>
  <c r="W1803" i="1"/>
  <c r="L1827" i="1"/>
  <c r="R1827" i="1" s="1"/>
  <c r="X1827" i="1" s="1"/>
  <c r="AD1827" i="1" s="1"/>
  <c r="AJ1827" i="1" s="1"/>
  <c r="AP1827" i="1" s="1"/>
  <c r="AV1827" i="1" s="1"/>
  <c r="BB1827" i="1" s="1"/>
  <c r="BH1827" i="1" s="1"/>
  <c r="BN1827" i="1" s="1"/>
  <c r="AC1825" i="1"/>
  <c r="AC1824" i="1" s="1"/>
  <c r="AS1825" i="1"/>
  <c r="AS1824" i="1" s="1"/>
  <c r="CO1825" i="1"/>
  <c r="CO1824" i="1" s="1"/>
  <c r="M1830" i="1"/>
  <c r="S1830" i="1" s="1"/>
  <c r="Y1830" i="1" s="1"/>
  <c r="AE1830" i="1" s="1"/>
  <c r="AK1830" i="1" s="1"/>
  <c r="AQ1830" i="1" s="1"/>
  <c r="AW1830" i="1" s="1"/>
  <c r="BC1830" i="1" s="1"/>
  <c r="BI1830" i="1" s="1"/>
  <c r="BO1830" i="1" s="1"/>
  <c r="BT1830" i="1" s="1"/>
  <c r="BY1830" i="1" s="1"/>
  <c r="CE1830" i="1" s="1"/>
  <c r="CK1830" i="1" s="1"/>
  <c r="CQ1830" i="1" s="1"/>
  <c r="CN1825" i="1"/>
  <c r="CN1824" i="1" s="1"/>
  <c r="G1836" i="1"/>
  <c r="AI1834" i="1"/>
  <c r="AI1833" i="1" s="1"/>
  <c r="AI1832" i="1" s="1"/>
  <c r="CA1834" i="1"/>
  <c r="CA1833" i="1" s="1"/>
  <c r="CA1832" i="1" s="1"/>
  <c r="H1838" i="1"/>
  <c r="AT1843" i="1"/>
  <c r="AT1842" i="1" s="1"/>
  <c r="Q1848" i="1"/>
  <c r="Q1843" i="1" s="1"/>
  <c r="Q1842" i="1" s="1"/>
  <c r="Q1841" i="1" s="1"/>
  <c r="AG1848" i="1"/>
  <c r="AG1843" i="1" s="1"/>
  <c r="AG1842" i="1" s="1"/>
  <c r="M1853" i="1"/>
  <c r="K1852" i="1"/>
  <c r="K1848" i="1" s="1"/>
  <c r="K1843" i="1" s="1"/>
  <c r="K1842" i="1" s="1"/>
  <c r="AI1852" i="1"/>
  <c r="AI1848" i="1" s="1"/>
  <c r="AI1843" i="1" s="1"/>
  <c r="AI1842" i="1" s="1"/>
  <c r="BG1852" i="1"/>
  <c r="BG1848" i="1" s="1"/>
  <c r="BG1843" i="1" s="1"/>
  <c r="BG1842" i="1" s="1"/>
  <c r="BG1841" i="1" s="1"/>
  <c r="CA1852" i="1"/>
  <c r="CA1848" i="1" s="1"/>
  <c r="CA1843" i="1" s="1"/>
  <c r="CA1842" i="1" s="1"/>
  <c r="N1867" i="1"/>
  <c r="T1867" i="1" s="1"/>
  <c r="Z1867" i="1" s="1"/>
  <c r="AF1867" i="1" s="1"/>
  <c r="AL1867" i="1" s="1"/>
  <c r="AR1867" i="1" s="1"/>
  <c r="AX1867" i="1" s="1"/>
  <c r="U1859" i="1"/>
  <c r="U1858" i="1" s="1"/>
  <c r="U1857" i="1" s="1"/>
  <c r="AS1859" i="1"/>
  <c r="AS1858" i="1" s="1"/>
  <c r="AS1857" i="1" s="1"/>
  <c r="CG1859" i="1"/>
  <c r="CG1858" i="1" s="1"/>
  <c r="CG1857" i="1" s="1"/>
  <c r="CG1841" i="1" s="1"/>
  <c r="F1878" i="1"/>
  <c r="L1878" i="1" s="1"/>
  <c r="R1878" i="1" s="1"/>
  <c r="X1878" i="1" s="1"/>
  <c r="AD1878" i="1" s="1"/>
  <c r="AJ1878" i="1" s="1"/>
  <c r="AP1878" i="1" s="1"/>
  <c r="AV1878" i="1" s="1"/>
  <c r="BB1878" i="1" s="1"/>
  <c r="BH1878" i="1" s="1"/>
  <c r="BN1878" i="1" s="1"/>
  <c r="BS1878" i="1" s="1"/>
  <c r="BX1878" i="1" s="1"/>
  <c r="CD1878" i="1" s="1"/>
  <c r="CJ1878" i="1" s="1"/>
  <c r="CP1878" i="1" s="1"/>
  <c r="V1858" i="1"/>
  <c r="V1857" i="1" s="1"/>
  <c r="AT1858" i="1"/>
  <c r="AT1857" i="1" s="1"/>
  <c r="AT1841" i="1" s="1"/>
  <c r="CD1880" i="1"/>
  <c r="CJ1880" i="1" s="1"/>
  <c r="CP1880" i="1" s="1"/>
  <c r="G1885" i="1"/>
  <c r="CN1883" i="1"/>
  <c r="CN1882" i="1" s="1"/>
  <c r="W1883" i="1"/>
  <c r="W1882" i="1" s="1"/>
  <c r="N1897" i="1"/>
  <c r="BM1883" i="1"/>
  <c r="M1898" i="1"/>
  <c r="S1898" i="1" s="1"/>
  <c r="Y1898" i="1" s="1"/>
  <c r="AE1898" i="1" s="1"/>
  <c r="AK1898" i="1" s="1"/>
  <c r="AQ1898" i="1" s="1"/>
  <c r="AW1898" i="1" s="1"/>
  <c r="BC1898" i="1" s="1"/>
  <c r="BI1898" i="1" s="1"/>
  <c r="BO1898" i="1" s="1"/>
  <c r="G1897" i="1"/>
  <c r="H1900" i="1"/>
  <c r="N1900" i="1" s="1"/>
  <c r="T1900" i="1" s="1"/>
  <c r="Z1900" i="1" s="1"/>
  <c r="AF1900" i="1" s="1"/>
  <c r="AL1900" i="1" s="1"/>
  <c r="AR1900" i="1" s="1"/>
  <c r="AX1900" i="1" s="1"/>
  <c r="BD1900" i="1" s="1"/>
  <c r="BJ1900" i="1" s="1"/>
  <c r="G1901" i="1"/>
  <c r="BC1908" i="1"/>
  <c r="BI1908" i="1" s="1"/>
  <c r="BO1908" i="1" s="1"/>
  <c r="BI1909" i="1"/>
  <c r="BO1909" i="1" s="1"/>
  <c r="AR1914" i="1"/>
  <c r="AX1914" i="1" s="1"/>
  <c r="BD1914" i="1" s="1"/>
  <c r="BJ1914" i="1" s="1"/>
  <c r="BP1914" i="1" s="1"/>
  <c r="BU1914" i="1" s="1"/>
  <c r="BZ1914" i="1" s="1"/>
  <c r="CF1914" i="1" s="1"/>
  <c r="CL1914" i="1" s="1"/>
  <c r="CR1914" i="1" s="1"/>
  <c r="J1920" i="1"/>
  <c r="AB1916" i="1"/>
  <c r="AZ1916" i="1"/>
  <c r="AZ1883" i="1" s="1"/>
  <c r="AZ1882" i="1" s="1"/>
  <c r="BG1916" i="1"/>
  <c r="CA1916" i="1"/>
  <c r="CO1916" i="1"/>
  <c r="N1921" i="1"/>
  <c r="T1921" i="1" s="1"/>
  <c r="Z1921" i="1" s="1"/>
  <c r="AF1921" i="1" s="1"/>
  <c r="AL1921" i="1" s="1"/>
  <c r="AR1921" i="1" s="1"/>
  <c r="AX1921" i="1" s="1"/>
  <c r="BD1921" i="1" s="1"/>
  <c r="BJ1921" i="1" s="1"/>
  <c r="BP1921" i="1" s="1"/>
  <c r="BU1921" i="1" s="1"/>
  <c r="BZ1921" i="1" s="1"/>
  <c r="CF1921" i="1" s="1"/>
  <c r="CL1921" i="1" s="1"/>
  <c r="CR1921" i="1" s="1"/>
  <c r="U1916" i="1"/>
  <c r="N1924" i="1"/>
  <c r="T1924" i="1" s="1"/>
  <c r="N1925" i="1"/>
  <c r="T1925" i="1" s="1"/>
  <c r="AF1955" i="1"/>
  <c r="AL1955" i="1" s="1"/>
  <c r="AR1955" i="1" s="1"/>
  <c r="AX1955" i="1" s="1"/>
  <c r="BD1955" i="1" s="1"/>
  <c r="BJ1955" i="1" s="1"/>
  <c r="BP1955" i="1" s="1"/>
  <c r="BU1955" i="1" s="1"/>
  <c r="BZ1955" i="1" s="1"/>
  <c r="CF1955" i="1" s="1"/>
  <c r="CL1955" i="1" s="1"/>
  <c r="CR1955" i="1" s="1"/>
  <c r="Y1958" i="1"/>
  <c r="AE1958" i="1" s="1"/>
  <c r="AK1958" i="1" s="1"/>
  <c r="AQ1958" i="1" s="1"/>
  <c r="AW1958" i="1" s="1"/>
  <c r="BC1958" i="1" s="1"/>
  <c r="BI1958" i="1" s="1"/>
  <c r="BO1958" i="1" s="1"/>
  <c r="BE1954" i="1"/>
  <c r="BE1953" i="1" s="1"/>
  <c r="AR1963" i="1"/>
  <c r="AX1963" i="1" s="1"/>
  <c r="BD1963" i="1" s="1"/>
  <c r="BJ1963" i="1" s="1"/>
  <c r="BP1963" i="1" s="1"/>
  <c r="BU1963" i="1" s="1"/>
  <c r="BZ1963" i="1" s="1"/>
  <c r="CF1963" i="1" s="1"/>
  <c r="CL1963" i="1" s="1"/>
  <c r="CR1963" i="1" s="1"/>
  <c r="AB1982" i="1"/>
  <c r="AB1981" i="1" s="1"/>
  <c r="BL1982" i="1"/>
  <c r="BL1981" i="1" s="1"/>
  <c r="AZ1982" i="1"/>
  <c r="BF1981" i="1"/>
  <c r="BM1981" i="1"/>
  <c r="AA1981" i="1"/>
  <c r="AH2026" i="1"/>
  <c r="BM2026" i="1"/>
  <c r="K2026" i="1"/>
  <c r="AN2026" i="1"/>
  <c r="AB2026" i="1"/>
  <c r="AI2026" i="1"/>
  <c r="AZ2026" i="1"/>
  <c r="BG2026" i="1"/>
  <c r="BS2032" i="1"/>
  <c r="BX2032" i="1" s="1"/>
  <c r="CD2032" i="1" s="1"/>
  <c r="CJ2032" i="1" s="1"/>
  <c r="CP2032" i="1" s="1"/>
  <c r="BQ2031" i="1"/>
  <c r="BS2031" i="1" s="1"/>
  <c r="BX2031" i="1" s="1"/>
  <c r="CD2031" i="1" s="1"/>
  <c r="CJ2031" i="1" s="1"/>
  <c r="CP2031" i="1" s="1"/>
  <c r="CA2026" i="1"/>
  <c r="CA2037" i="1"/>
  <c r="AB2037" i="1"/>
  <c r="AI2037" i="1"/>
  <c r="AZ2037" i="1"/>
  <c r="AZ2036" i="1" s="1"/>
  <c r="BG2037" i="1"/>
  <c r="BG2036" i="1" s="1"/>
  <c r="T2063" i="1"/>
  <c r="Z2063" i="1" s="1"/>
  <c r="AF2063" i="1" s="1"/>
  <c r="AL2063" i="1" s="1"/>
  <c r="AR2063" i="1" s="1"/>
  <c r="AX2063" i="1" s="1"/>
  <c r="BD2063" i="1" s="1"/>
  <c r="BJ2063" i="1" s="1"/>
  <c r="BP2063" i="1" s="1"/>
  <c r="BU2063" i="1" s="1"/>
  <c r="BZ2063" i="1" s="1"/>
  <c r="CF2063" i="1" s="1"/>
  <c r="CL2063" i="1" s="1"/>
  <c r="CR2063" i="1" s="1"/>
  <c r="F2075" i="1"/>
  <c r="Z2082" i="1"/>
  <c r="AF2082" i="1" s="1"/>
  <c r="AL2082" i="1" s="1"/>
  <c r="AR2082" i="1" s="1"/>
  <c r="AX2082" i="1" s="1"/>
  <c r="BD2082" i="1" s="1"/>
  <c r="BJ2082" i="1" s="1"/>
  <c r="BP2082" i="1" s="1"/>
  <c r="BU2082" i="1" s="1"/>
  <c r="BZ2082" i="1" s="1"/>
  <c r="CF2082" i="1" s="1"/>
  <c r="CL2082" i="1" s="1"/>
  <c r="CR2082" i="1" s="1"/>
  <c r="AU2080" i="1"/>
  <c r="P1790" i="1"/>
  <c r="AN1790" i="1"/>
  <c r="BL1790" i="1"/>
  <c r="CA1790" i="1"/>
  <c r="L1800" i="1"/>
  <c r="R1800" i="1" s="1"/>
  <c r="X1800" i="1" s="1"/>
  <c r="AD1800" i="1" s="1"/>
  <c r="AJ1800" i="1" s="1"/>
  <c r="AP1800" i="1" s="1"/>
  <c r="AV1800" i="1" s="1"/>
  <c r="BB1800" i="1" s="1"/>
  <c r="BH1800" i="1" s="1"/>
  <c r="W1790" i="1"/>
  <c r="W1789" i="1" s="1"/>
  <c r="AU1790" i="1"/>
  <c r="CM1790" i="1"/>
  <c r="AH1803" i="1"/>
  <c r="AH1789" i="1" s="1"/>
  <c r="BF1803" i="1"/>
  <c r="BF1789" i="1" s="1"/>
  <c r="U1803" i="1"/>
  <c r="CG1803" i="1"/>
  <c r="P1803" i="1"/>
  <c r="AN1803" i="1"/>
  <c r="BL1803" i="1"/>
  <c r="CN1803" i="1"/>
  <c r="BK1803" i="1"/>
  <c r="CM1803" i="1"/>
  <c r="AY1803" i="1"/>
  <c r="P1825" i="1"/>
  <c r="P1824" i="1" s="1"/>
  <c r="O1848" i="1"/>
  <c r="O1843" i="1" s="1"/>
  <c r="O1842" i="1" s="1"/>
  <c r="AM1848" i="1"/>
  <c r="AM1843" i="1" s="1"/>
  <c r="AM1842" i="1" s="1"/>
  <c r="BK1843" i="1"/>
  <c r="BK1842" i="1" s="1"/>
  <c r="BK1841" i="1" s="1"/>
  <c r="CI1841" i="1"/>
  <c r="BV1858" i="1"/>
  <c r="BV1857" i="1" s="1"/>
  <c r="CO1859" i="1"/>
  <c r="CO1858" i="1" s="1"/>
  <c r="CO1857" i="1" s="1"/>
  <c r="AC1859" i="1"/>
  <c r="AC1858" i="1" s="1"/>
  <c r="AC1857" i="1" s="1"/>
  <c r="BA1859" i="1"/>
  <c r="BA1858" i="1" s="1"/>
  <c r="BA1857" i="1" s="1"/>
  <c r="M1869" i="1"/>
  <c r="M1870" i="1"/>
  <c r="AB1858" i="1"/>
  <c r="AB1857" i="1" s="1"/>
  <c r="AB1841" i="1" s="1"/>
  <c r="AZ1858" i="1"/>
  <c r="AZ1857" i="1" s="1"/>
  <c r="AZ1841" i="1" s="1"/>
  <c r="CB1858" i="1"/>
  <c r="CB1857" i="1" s="1"/>
  <c r="AI1858" i="1"/>
  <c r="AI1857" i="1" s="1"/>
  <c r="W1858" i="1"/>
  <c r="W1857" i="1" s="1"/>
  <c r="AM1858" i="1"/>
  <c r="AM1857" i="1" s="1"/>
  <c r="AB1883" i="1"/>
  <c r="AB1882" i="1" s="1"/>
  <c r="AE1889" i="1"/>
  <c r="AK1889" i="1" s="1"/>
  <c r="AQ1889" i="1" s="1"/>
  <c r="AW1889" i="1" s="1"/>
  <c r="BC1889" i="1" s="1"/>
  <c r="BI1889" i="1" s="1"/>
  <c r="BO1889" i="1" s="1"/>
  <c r="BT1889" i="1" s="1"/>
  <c r="BY1889" i="1" s="1"/>
  <c r="CE1889" i="1" s="1"/>
  <c r="CK1889" i="1" s="1"/>
  <c r="CQ1889" i="1" s="1"/>
  <c r="CO1883" i="1"/>
  <c r="N1927" i="1"/>
  <c r="T1927" i="1" s="1"/>
  <c r="Z1927" i="1" s="1"/>
  <c r="AF1927" i="1" s="1"/>
  <c r="AL1927" i="1" s="1"/>
  <c r="AR1927" i="1" s="1"/>
  <c r="AX1927" i="1" s="1"/>
  <c r="BD1927" i="1" s="1"/>
  <c r="BJ1927" i="1" s="1"/>
  <c r="BP1927" i="1" s="1"/>
  <c r="BU1927" i="1" s="1"/>
  <c r="BZ1927" i="1" s="1"/>
  <c r="CF1927" i="1" s="1"/>
  <c r="CL1927" i="1" s="1"/>
  <c r="CR1927" i="1" s="1"/>
  <c r="F1949" i="1"/>
  <c r="L1950" i="1"/>
  <c r="CG1954" i="1"/>
  <c r="CG1953" i="1" s="1"/>
  <c r="AZ1981" i="1"/>
  <c r="AN1981" i="1"/>
  <c r="AY1981" i="1"/>
  <c r="M2028" i="1"/>
  <c r="S2028" i="1" s="1"/>
  <c r="Y2028" i="1" s="1"/>
  <c r="AE2028" i="1" s="1"/>
  <c r="AK2028" i="1" s="1"/>
  <c r="AQ2028" i="1" s="1"/>
  <c r="AW2028" i="1" s="1"/>
  <c r="BC2028" i="1" s="1"/>
  <c r="BI2028" i="1" s="1"/>
  <c r="BO2028" i="1" s="1"/>
  <c r="G2027" i="1"/>
  <c r="M2027" i="1" s="1"/>
  <c r="S2027" i="1" s="1"/>
  <c r="Y2027" i="1" s="1"/>
  <c r="AE2027" i="1" s="1"/>
  <c r="AK2027" i="1" s="1"/>
  <c r="AQ2027" i="1" s="1"/>
  <c r="AW2027" i="1" s="1"/>
  <c r="BC2027" i="1" s="1"/>
  <c r="BI2027" i="1" s="1"/>
  <c r="BO2027" i="1" s="1"/>
  <c r="BQ2026" i="1"/>
  <c r="G2066" i="1"/>
  <c r="M2066" i="1" s="1"/>
  <c r="S2066" i="1" s="1"/>
  <c r="Y2066" i="1" s="1"/>
  <c r="AE2066" i="1" s="1"/>
  <c r="AK2066" i="1" s="1"/>
  <c r="AQ2066" i="1" s="1"/>
  <c r="AW2066" i="1" s="1"/>
  <c r="BC2066" i="1" s="1"/>
  <c r="BI2066" i="1" s="1"/>
  <c r="BO2066" i="1" s="1"/>
  <c r="M2067" i="1"/>
  <c r="S2067" i="1" s="1"/>
  <c r="Y2067" i="1" s="1"/>
  <c r="AE2067" i="1" s="1"/>
  <c r="AK2067" i="1" s="1"/>
  <c r="AQ2067" i="1" s="1"/>
  <c r="AW2067" i="1" s="1"/>
  <c r="BC2067" i="1" s="1"/>
  <c r="BI2067" i="1" s="1"/>
  <c r="BO2067" i="1" s="1"/>
  <c r="AN2080" i="1"/>
  <c r="V1776" i="1"/>
  <c r="AH1776" i="1"/>
  <c r="AH1765" i="1" s="1"/>
  <c r="AH1764" i="1" s="1"/>
  <c r="AT1776" i="1"/>
  <c r="AT1765" i="1" s="1"/>
  <c r="AT1764" i="1" s="1"/>
  <c r="L1781" i="1"/>
  <c r="R1781" i="1" s="1"/>
  <c r="X1781" i="1" s="1"/>
  <c r="AD1781" i="1" s="1"/>
  <c r="AJ1781" i="1" s="1"/>
  <c r="AP1781" i="1" s="1"/>
  <c r="AV1781" i="1" s="1"/>
  <c r="BB1781" i="1" s="1"/>
  <c r="BH1781" i="1" s="1"/>
  <c r="BN1781" i="1" s="1"/>
  <c r="I1780" i="1"/>
  <c r="I1776" i="1" s="1"/>
  <c r="I1765" i="1" s="1"/>
  <c r="I1764" i="1" s="1"/>
  <c r="AC1780" i="1"/>
  <c r="AC1776" i="1" s="1"/>
  <c r="AC1765" i="1" s="1"/>
  <c r="AC1764" i="1" s="1"/>
  <c r="CO1780" i="1"/>
  <c r="CO1776" i="1" s="1"/>
  <c r="BD1787" i="1"/>
  <c r="N1793" i="1"/>
  <c r="T1793" i="1" s="1"/>
  <c r="Z1793" i="1" s="1"/>
  <c r="AS1790" i="1"/>
  <c r="AS1789" i="1" s="1"/>
  <c r="CG1790" i="1"/>
  <c r="F1799" i="1"/>
  <c r="L1799" i="1" s="1"/>
  <c r="AI1790" i="1"/>
  <c r="L1801" i="1"/>
  <c r="AA1790" i="1"/>
  <c r="AA1789" i="1" s="1"/>
  <c r="BW1790" i="1"/>
  <c r="BW1789" i="1" s="1"/>
  <c r="BS1806" i="1"/>
  <c r="BX1806" i="1" s="1"/>
  <c r="CD1806" i="1" s="1"/>
  <c r="CJ1806" i="1" s="1"/>
  <c r="CP1806" i="1" s="1"/>
  <c r="AG1803" i="1"/>
  <c r="AG1789" i="1" s="1"/>
  <c r="AG1740" i="1" s="1"/>
  <c r="CO1803" i="1"/>
  <c r="BA1803" i="1"/>
  <c r="CI1803" i="1"/>
  <c r="F1817" i="1"/>
  <c r="AU1803" i="1"/>
  <c r="M1818" i="1"/>
  <c r="S1818" i="1" s="1"/>
  <c r="Y1818" i="1" s="1"/>
  <c r="AE1818" i="1" s="1"/>
  <c r="AK1818" i="1" s="1"/>
  <c r="AQ1818" i="1" s="1"/>
  <c r="AW1818" i="1" s="1"/>
  <c r="BC1818" i="1" s="1"/>
  <c r="BI1818" i="1" s="1"/>
  <c r="BO1818" i="1" s="1"/>
  <c r="AI1803" i="1"/>
  <c r="CA1803" i="1"/>
  <c r="M1822" i="1"/>
  <c r="S1822" i="1" s="1"/>
  <c r="Y1822" i="1" s="1"/>
  <c r="AE1822" i="1" s="1"/>
  <c r="AK1822" i="1" s="1"/>
  <c r="AQ1822" i="1" s="1"/>
  <c r="AW1822" i="1" s="1"/>
  <c r="BC1822" i="1" s="1"/>
  <c r="BI1822" i="1" s="1"/>
  <c r="BO1822" i="1" s="1"/>
  <c r="G1826" i="1"/>
  <c r="U1825" i="1"/>
  <c r="U1824" i="1" s="1"/>
  <c r="BE1825" i="1"/>
  <c r="BE1824" i="1" s="1"/>
  <c r="CG1825" i="1"/>
  <c r="CG1824" i="1" s="1"/>
  <c r="N1827" i="1"/>
  <c r="CB1825" i="1"/>
  <c r="CB1824" i="1" s="1"/>
  <c r="H1835" i="1"/>
  <c r="H1834" i="1" s="1"/>
  <c r="H1833" i="1" s="1"/>
  <c r="H1832" i="1" s="1"/>
  <c r="CM1834" i="1"/>
  <c r="CM1833" i="1" s="1"/>
  <c r="CM1832" i="1" s="1"/>
  <c r="F1838" i="1"/>
  <c r="L1838" i="1" s="1"/>
  <c r="M1839" i="1"/>
  <c r="S1839" i="1" s="1"/>
  <c r="Y1839" i="1" s="1"/>
  <c r="AE1839" i="1" s="1"/>
  <c r="AK1839" i="1" s="1"/>
  <c r="AQ1839" i="1" s="1"/>
  <c r="AW1839" i="1" s="1"/>
  <c r="BC1839" i="1" s="1"/>
  <c r="BI1839" i="1" s="1"/>
  <c r="BO1839" i="1" s="1"/>
  <c r="BF1843" i="1"/>
  <c r="BF1842" i="1" s="1"/>
  <c r="BQ1848" i="1"/>
  <c r="BM1848" i="1"/>
  <c r="BM1843" i="1" s="1"/>
  <c r="BM1842" i="1" s="1"/>
  <c r="BM1841" i="1" s="1"/>
  <c r="H1852" i="1"/>
  <c r="W1848" i="1"/>
  <c r="W1843" i="1" s="1"/>
  <c r="W1842" i="1" s="1"/>
  <c r="AU1848" i="1"/>
  <c r="AU1843" i="1" s="1"/>
  <c r="AU1842" i="1" s="1"/>
  <c r="AU1841" i="1" s="1"/>
  <c r="CM1848" i="1"/>
  <c r="CM1843" i="1" s="1"/>
  <c r="CM1842" i="1" s="1"/>
  <c r="M1861" i="1"/>
  <c r="S1861" i="1" s="1"/>
  <c r="Y1861" i="1" s="1"/>
  <c r="AE1861" i="1" s="1"/>
  <c r="AK1861" i="1" s="1"/>
  <c r="AQ1861" i="1" s="1"/>
  <c r="AW1861" i="1" s="1"/>
  <c r="BC1861" i="1" s="1"/>
  <c r="BI1861" i="1" s="1"/>
  <c r="BO1861" i="1" s="1"/>
  <c r="CA1859" i="1"/>
  <c r="N1866" i="1"/>
  <c r="AG1859" i="1"/>
  <c r="AG1858" i="1" s="1"/>
  <c r="AG1857" i="1" s="1"/>
  <c r="BE1859" i="1"/>
  <c r="BE1858" i="1" s="1"/>
  <c r="BE1857" i="1" s="1"/>
  <c r="CS1859" i="1"/>
  <c r="CS1858" i="1" s="1"/>
  <c r="CS1857" i="1" s="1"/>
  <c r="CS1841" i="1" s="1"/>
  <c r="M1871" i="1"/>
  <c r="S1871" i="1" s="1"/>
  <c r="Y1871" i="1" s="1"/>
  <c r="AE1871" i="1" s="1"/>
  <c r="AK1871" i="1" s="1"/>
  <c r="AQ1871" i="1" s="1"/>
  <c r="AW1871" i="1" s="1"/>
  <c r="BC1871" i="1" s="1"/>
  <c r="BI1871" i="1" s="1"/>
  <c r="BO1871" i="1" s="1"/>
  <c r="BT1871" i="1" s="1"/>
  <c r="BY1871" i="1" s="1"/>
  <c r="CE1871" i="1" s="1"/>
  <c r="CK1871" i="1" s="1"/>
  <c r="CQ1871" i="1" s="1"/>
  <c r="M1875" i="1"/>
  <c r="S1875" i="1" s="1"/>
  <c r="Y1875" i="1" s="1"/>
  <c r="AE1875" i="1" s="1"/>
  <c r="AK1875" i="1" s="1"/>
  <c r="AQ1875" i="1" s="1"/>
  <c r="AW1875" i="1" s="1"/>
  <c r="BC1875" i="1" s="1"/>
  <c r="BI1875" i="1" s="1"/>
  <c r="BO1875" i="1" s="1"/>
  <c r="BT1875" i="1" s="1"/>
  <c r="BY1875" i="1" s="1"/>
  <c r="CE1875" i="1" s="1"/>
  <c r="CK1875" i="1" s="1"/>
  <c r="CQ1875" i="1" s="1"/>
  <c r="BR1885" i="1"/>
  <c r="BR1884" i="1" s="1"/>
  <c r="N1917" i="1"/>
  <c r="T1917" i="1" s="1"/>
  <c r="Z1917" i="1" s="1"/>
  <c r="AF1917" i="1" s="1"/>
  <c r="AL1917" i="1" s="1"/>
  <c r="AR1917" i="1" s="1"/>
  <c r="AX1917" i="1" s="1"/>
  <c r="BD1917" i="1" s="1"/>
  <c r="BJ1917" i="1" s="1"/>
  <c r="BP1917" i="1" s="1"/>
  <c r="BU1917" i="1" s="1"/>
  <c r="BZ1917" i="1" s="1"/>
  <c r="CF1917" i="1" s="1"/>
  <c r="CL1917" i="1" s="1"/>
  <c r="CR1917" i="1" s="1"/>
  <c r="L1920" i="1"/>
  <c r="R1920" i="1" s="1"/>
  <c r="F1916" i="1"/>
  <c r="L1916" i="1" s="1"/>
  <c r="R1916" i="1" s="1"/>
  <c r="AN1916" i="1"/>
  <c r="BL1916" i="1"/>
  <c r="BL1883" i="1" s="1"/>
  <c r="BV1916" i="1"/>
  <c r="M1936" i="1"/>
  <c r="G1935" i="1"/>
  <c r="M1935" i="1" s="1"/>
  <c r="CO1954" i="1"/>
  <c r="CO1953" i="1" s="1"/>
  <c r="W1982" i="1"/>
  <c r="AI1982" i="1"/>
  <c r="AI1981" i="1" s="1"/>
  <c r="AH1981" i="1"/>
  <c r="L1993" i="1"/>
  <c r="R1993" i="1" s="1"/>
  <c r="X1993" i="1" s="1"/>
  <c r="AD1993" i="1" s="1"/>
  <c r="AJ1993" i="1" s="1"/>
  <c r="AP1993" i="1" s="1"/>
  <c r="AV1993" i="1" s="1"/>
  <c r="BB1993" i="1" s="1"/>
  <c r="BH1993" i="1" s="1"/>
  <c r="BN1993" i="1" s="1"/>
  <c r="F1992" i="1"/>
  <c r="BW1981" i="1"/>
  <c r="V2026" i="1"/>
  <c r="AC2026" i="1"/>
  <c r="AT2026" i="1"/>
  <c r="BA2026" i="1"/>
  <c r="BT2028" i="1"/>
  <c r="BY2028" i="1" s="1"/>
  <c r="CE2028" i="1" s="1"/>
  <c r="CK2028" i="1" s="1"/>
  <c r="CQ2028" i="1" s="1"/>
  <c r="BR2027" i="1"/>
  <c r="BR2026" i="1" s="1"/>
  <c r="CS2026" i="1"/>
  <c r="W2026" i="1"/>
  <c r="CM2026" i="1"/>
  <c r="AE2055" i="1"/>
  <c r="AK2055" i="1" s="1"/>
  <c r="AQ2055" i="1" s="1"/>
  <c r="AW2055" i="1" s="1"/>
  <c r="BC2055" i="1" s="1"/>
  <c r="BI2055" i="1" s="1"/>
  <c r="BO2055" i="1" s="1"/>
  <c r="CA2036" i="1"/>
  <c r="N2067" i="1"/>
  <c r="T2067" i="1" s="1"/>
  <c r="Z2067" i="1" s="1"/>
  <c r="H2066" i="1"/>
  <c r="N2066" i="1" s="1"/>
  <c r="T2066" i="1" s="1"/>
  <c r="Z2066" i="1" s="1"/>
  <c r="BB2072" i="1"/>
  <c r="BH2072" i="1" s="1"/>
  <c r="BN2072" i="1" s="1"/>
  <c r="AL2081" i="1"/>
  <c r="AR2081" i="1" s="1"/>
  <c r="AX2081" i="1" s="1"/>
  <c r="BD2081" i="1" s="1"/>
  <c r="BJ2081" i="1" s="1"/>
  <c r="BP2081" i="1" s="1"/>
  <c r="BU2081" i="1" s="1"/>
  <c r="BZ2081" i="1" s="1"/>
  <c r="CF2081" i="1" s="1"/>
  <c r="CL2081" i="1" s="1"/>
  <c r="CR2081" i="1" s="1"/>
  <c r="BL2080" i="1"/>
  <c r="AP1940" i="1"/>
  <c r="N1948" i="1"/>
  <c r="T1948" i="1" s="1"/>
  <c r="Z1948" i="1" s="1"/>
  <c r="AF1948" i="1" s="1"/>
  <c r="AL1948" i="1" s="1"/>
  <c r="AR1948" i="1" s="1"/>
  <c r="N1949" i="1"/>
  <c r="T1949" i="1" s="1"/>
  <c r="Z1949" i="1" s="1"/>
  <c r="AF1949" i="1" s="1"/>
  <c r="AL1949" i="1" s="1"/>
  <c r="AR1949" i="1" s="1"/>
  <c r="N1950" i="1"/>
  <c r="T1950" i="1" s="1"/>
  <c r="Z1950" i="1" s="1"/>
  <c r="AF1950" i="1" s="1"/>
  <c r="AL1950" i="1" s="1"/>
  <c r="AR1950" i="1" s="1"/>
  <c r="M1956" i="1"/>
  <c r="S1956" i="1" s="1"/>
  <c r="Y1956" i="1" s="1"/>
  <c r="AE1956" i="1" s="1"/>
  <c r="AK1956" i="1" s="1"/>
  <c r="AQ1956" i="1" s="1"/>
  <c r="AW1956" i="1" s="1"/>
  <c r="BC1956" i="1" s="1"/>
  <c r="BI1956" i="1" s="1"/>
  <c r="BO1956" i="1" s="1"/>
  <c r="CS1954" i="1"/>
  <c r="CS1953" i="1" s="1"/>
  <c r="G1961" i="1"/>
  <c r="S1968" i="1"/>
  <c r="I1978" i="1"/>
  <c r="M1985" i="1"/>
  <c r="S1985" i="1" s="1"/>
  <c r="Y1985" i="1" s="1"/>
  <c r="AE1985" i="1" s="1"/>
  <c r="AK1985" i="1" s="1"/>
  <c r="AQ1985" i="1" s="1"/>
  <c r="AW1985" i="1" s="1"/>
  <c r="BC1985" i="1" s="1"/>
  <c r="BI1985" i="1" s="1"/>
  <c r="BO1985" i="1" s="1"/>
  <c r="CO1982" i="1"/>
  <c r="CO1981" i="1" s="1"/>
  <c r="BA1982" i="1"/>
  <c r="BA1981" i="1" s="1"/>
  <c r="M1997" i="1"/>
  <c r="S1997" i="1" s="1"/>
  <c r="Y1997" i="1" s="1"/>
  <c r="AE1997" i="1" s="1"/>
  <c r="AK1997" i="1" s="1"/>
  <c r="AQ1997" i="1" s="1"/>
  <c r="AW1997" i="1" s="1"/>
  <c r="BC1997" i="1" s="1"/>
  <c r="BI1997" i="1" s="1"/>
  <c r="BO1997" i="1" s="1"/>
  <c r="BT1997" i="1" s="1"/>
  <c r="BY1997" i="1" s="1"/>
  <c r="CE1997" i="1" s="1"/>
  <c r="CK1997" i="1" s="1"/>
  <c r="CQ1997" i="1" s="1"/>
  <c r="M1998" i="1"/>
  <c r="S1998" i="1" s="1"/>
  <c r="Y1998" i="1" s="1"/>
  <c r="AE1998" i="1" s="1"/>
  <c r="AK1998" i="1" s="1"/>
  <c r="AQ1998" i="1" s="1"/>
  <c r="AW1998" i="1" s="1"/>
  <c r="BC1998" i="1" s="1"/>
  <c r="BI1998" i="1" s="1"/>
  <c r="BO1998" i="1" s="1"/>
  <c r="BT1998" i="1" s="1"/>
  <c r="BY1998" i="1" s="1"/>
  <c r="CE1998" i="1" s="1"/>
  <c r="CK1998" i="1" s="1"/>
  <c r="CQ1998" i="1" s="1"/>
  <c r="M1999" i="1"/>
  <c r="S1999" i="1" s="1"/>
  <c r="Y1999" i="1" s="1"/>
  <c r="AE1999" i="1" s="1"/>
  <c r="AK1999" i="1" s="1"/>
  <c r="AQ1999" i="1" s="1"/>
  <c r="AW1999" i="1" s="1"/>
  <c r="BC1999" i="1" s="1"/>
  <c r="BI1999" i="1" s="1"/>
  <c r="BO1999" i="1" s="1"/>
  <c r="BT1999" i="1" s="1"/>
  <c r="BY1999" i="1" s="1"/>
  <c r="CE1999" i="1" s="1"/>
  <c r="CK1999" i="1" s="1"/>
  <c r="CQ1999" i="1" s="1"/>
  <c r="F2001" i="1"/>
  <c r="L2001" i="1" s="1"/>
  <c r="R2001" i="1" s="1"/>
  <c r="X2001" i="1" s="1"/>
  <c r="AD2001" i="1" s="1"/>
  <c r="AJ2001" i="1" s="1"/>
  <c r="AP2001" i="1" s="1"/>
  <c r="AV2001" i="1" s="1"/>
  <c r="BB2001" i="1" s="1"/>
  <c r="BH2001" i="1" s="1"/>
  <c r="BN2001" i="1" s="1"/>
  <c r="BS2001" i="1" s="1"/>
  <c r="BX2001" i="1" s="1"/>
  <c r="CD2001" i="1" s="1"/>
  <c r="CJ2001" i="1" s="1"/>
  <c r="CP2001" i="1" s="1"/>
  <c r="G2002" i="1"/>
  <c r="K2002" i="1"/>
  <c r="BT2003" i="1"/>
  <c r="BY2003" i="1" s="1"/>
  <c r="CE2003" i="1" s="1"/>
  <c r="CK2003" i="1" s="1"/>
  <c r="CQ2003" i="1" s="1"/>
  <c r="H2013" i="1"/>
  <c r="AA2013" i="1"/>
  <c r="AA2012" i="1" s="1"/>
  <c r="AA2011" i="1" s="1"/>
  <c r="AY2013" i="1"/>
  <c r="AY2012" i="1" s="1"/>
  <c r="AY2011" i="1" s="1"/>
  <c r="AY2005" i="1" s="1"/>
  <c r="BW2013" i="1"/>
  <c r="BW2012" i="1" s="1"/>
  <c r="BW2011" i="1" s="1"/>
  <c r="BW2005" i="1" s="1"/>
  <c r="CN2013" i="1"/>
  <c r="CN2012" i="1" s="1"/>
  <c r="CN2011" i="1" s="1"/>
  <c r="CN2005" i="1" s="1"/>
  <c r="N2020" i="1"/>
  <c r="T2020" i="1" s="1"/>
  <c r="Z2020" i="1" s="1"/>
  <c r="AF2020" i="1" s="1"/>
  <c r="AL2020" i="1" s="1"/>
  <c r="AR2020" i="1" s="1"/>
  <c r="AX2020" i="1" s="1"/>
  <c r="BD2020" i="1" s="1"/>
  <c r="BJ2020" i="1" s="1"/>
  <c r="BP2020" i="1" s="1"/>
  <c r="BU2020" i="1" s="1"/>
  <c r="BZ2020" i="1" s="1"/>
  <c r="CF2020" i="1" s="1"/>
  <c r="CL2020" i="1" s="1"/>
  <c r="CR2020" i="1" s="1"/>
  <c r="N2021" i="1"/>
  <c r="T2021" i="1" s="1"/>
  <c r="Z2021" i="1" s="1"/>
  <c r="AF2021" i="1" s="1"/>
  <c r="AL2021" i="1" s="1"/>
  <c r="AR2021" i="1" s="1"/>
  <c r="AX2021" i="1" s="1"/>
  <c r="BD2021" i="1" s="1"/>
  <c r="BJ2021" i="1" s="1"/>
  <c r="BP2021" i="1" s="1"/>
  <c r="BU2021" i="1" s="1"/>
  <c r="BZ2021" i="1" s="1"/>
  <c r="CF2021" i="1" s="1"/>
  <c r="CL2021" i="1" s="1"/>
  <c r="CR2021" i="1" s="1"/>
  <c r="U2019" i="1"/>
  <c r="U2018" i="1" s="1"/>
  <c r="AS2019" i="1"/>
  <c r="AS2018" i="1" s="1"/>
  <c r="AS2005" i="1" s="1"/>
  <c r="BQ2019" i="1"/>
  <c r="CH2019" i="1"/>
  <c r="CH2018" i="1" s="1"/>
  <c r="CH2005" i="1" s="1"/>
  <c r="CO2019" i="1"/>
  <c r="CO2018" i="1" s="1"/>
  <c r="CO2005" i="1" s="1"/>
  <c r="N2028" i="1"/>
  <c r="T2028" i="1" s="1"/>
  <c r="Z2028" i="1" s="1"/>
  <c r="AF2028" i="1" s="1"/>
  <c r="AL2028" i="1" s="1"/>
  <c r="AR2028" i="1" s="1"/>
  <c r="AX2028" i="1" s="1"/>
  <c r="BD2028" i="1" s="1"/>
  <c r="BJ2028" i="1" s="1"/>
  <c r="BP2028" i="1" s="1"/>
  <c r="BU2028" i="1" s="1"/>
  <c r="BZ2028" i="1" s="1"/>
  <c r="CF2028" i="1" s="1"/>
  <c r="CL2028" i="1" s="1"/>
  <c r="CR2028" i="1" s="1"/>
  <c r="M2029" i="1"/>
  <c r="S2029" i="1" s="1"/>
  <c r="Y2029" i="1" s="1"/>
  <c r="AE2029" i="1" s="1"/>
  <c r="AK2029" i="1" s="1"/>
  <c r="AQ2029" i="1" s="1"/>
  <c r="AW2029" i="1" s="1"/>
  <c r="BC2029" i="1" s="1"/>
  <c r="BI2029" i="1" s="1"/>
  <c r="BO2029" i="1" s="1"/>
  <c r="H2032" i="1"/>
  <c r="AG2037" i="1"/>
  <c r="AG2036" i="1" s="1"/>
  <c r="AG2035" i="1" s="1"/>
  <c r="BE2037" i="1"/>
  <c r="BE2036" i="1" s="1"/>
  <c r="BE2035" i="1" s="1"/>
  <c r="BV2037" i="1"/>
  <c r="CC2037" i="1"/>
  <c r="CC2036" i="1" s="1"/>
  <c r="CC2035" i="1" s="1"/>
  <c r="L2042" i="1"/>
  <c r="R2042" i="1" s="1"/>
  <c r="X2042" i="1" s="1"/>
  <c r="AD2042" i="1" s="1"/>
  <c r="AJ2042" i="1" s="1"/>
  <c r="AP2042" i="1" s="1"/>
  <c r="AV2042" i="1" s="1"/>
  <c r="BB2042" i="1" s="1"/>
  <c r="BH2042" i="1" s="1"/>
  <c r="BN2042" i="1" s="1"/>
  <c r="BS2042" i="1" s="1"/>
  <c r="BX2042" i="1" s="1"/>
  <c r="CD2042" i="1" s="1"/>
  <c r="CJ2042" i="1" s="1"/>
  <c r="CP2042" i="1" s="1"/>
  <c r="H2047" i="1"/>
  <c r="H2037" i="1" s="1"/>
  <c r="F2051" i="1"/>
  <c r="N2052" i="1"/>
  <c r="T2052" i="1" s="1"/>
  <c r="Z2052" i="1" s="1"/>
  <c r="AF2052" i="1" s="1"/>
  <c r="AL2052" i="1" s="1"/>
  <c r="AR2052" i="1" s="1"/>
  <c r="AX2052" i="1" s="1"/>
  <c r="BD2052" i="1" s="1"/>
  <c r="BJ2052" i="1" s="1"/>
  <c r="BP2052" i="1" s="1"/>
  <c r="BU2052" i="1" s="1"/>
  <c r="BZ2052" i="1" s="1"/>
  <c r="CF2052" i="1" s="1"/>
  <c r="CL2052" i="1" s="1"/>
  <c r="CR2052" i="1" s="1"/>
  <c r="T2055" i="1"/>
  <c r="Z2055" i="1" s="1"/>
  <c r="AF2055" i="1" s="1"/>
  <c r="AL2055" i="1" s="1"/>
  <c r="AR2055" i="1" s="1"/>
  <c r="AX2055" i="1" s="1"/>
  <c r="F2058" i="1"/>
  <c r="L2058" i="1" s="1"/>
  <c r="AU2036" i="1"/>
  <c r="AU2035" i="1" s="1"/>
  <c r="CM2036" i="1"/>
  <c r="CM2035" i="1" s="1"/>
  <c r="L2068" i="1"/>
  <c r="R2068" i="1" s="1"/>
  <c r="X2068" i="1" s="1"/>
  <c r="AD2068" i="1" s="1"/>
  <c r="AJ2068" i="1" s="1"/>
  <c r="AP2068" i="1" s="1"/>
  <c r="AV2068" i="1" s="1"/>
  <c r="BB2068" i="1" s="1"/>
  <c r="BH2068" i="1" s="1"/>
  <c r="BN2068" i="1" s="1"/>
  <c r="G2072" i="1"/>
  <c r="G2077" i="1"/>
  <c r="F2088" i="1"/>
  <c r="M2089" i="1"/>
  <c r="S2089" i="1" s="1"/>
  <c r="Y2089" i="1" s="1"/>
  <c r="AE2089" i="1" s="1"/>
  <c r="AK2089" i="1" s="1"/>
  <c r="AQ2089" i="1" s="1"/>
  <c r="AW2089" i="1" s="1"/>
  <c r="BC2089" i="1" s="1"/>
  <c r="BI2089" i="1" s="1"/>
  <c r="BO2089" i="1" s="1"/>
  <c r="BT2089" i="1" s="1"/>
  <c r="BY2089" i="1" s="1"/>
  <c r="CE2089" i="1" s="1"/>
  <c r="CK2089" i="1" s="1"/>
  <c r="CQ2089" i="1" s="1"/>
  <c r="N2091" i="1"/>
  <c r="T2091" i="1" s="1"/>
  <c r="Z2091" i="1" s="1"/>
  <c r="AF2091" i="1" s="1"/>
  <c r="AL2091" i="1" s="1"/>
  <c r="AR2091" i="1" s="1"/>
  <c r="AX2091" i="1" s="1"/>
  <c r="BD2091" i="1" s="1"/>
  <c r="BJ2091" i="1" s="1"/>
  <c r="BP2091" i="1" s="1"/>
  <c r="BU2091" i="1" s="1"/>
  <c r="BZ2091" i="1" s="1"/>
  <c r="CF2091" i="1" s="1"/>
  <c r="CL2091" i="1" s="1"/>
  <c r="CR2091" i="1" s="1"/>
  <c r="T2125" i="1"/>
  <c r="Z2125" i="1" s="1"/>
  <c r="AF2125" i="1" s="1"/>
  <c r="AL2125" i="1" s="1"/>
  <c r="AR2125" i="1" s="1"/>
  <c r="AX2125" i="1" s="1"/>
  <c r="BD2125" i="1" s="1"/>
  <c r="BJ2125" i="1" s="1"/>
  <c r="BP2125" i="1" s="1"/>
  <c r="BU2125" i="1" s="1"/>
  <c r="BZ2125" i="1" s="1"/>
  <c r="CF2125" i="1" s="1"/>
  <c r="CL2125" i="1" s="1"/>
  <c r="CR2125" i="1" s="1"/>
  <c r="AZ2182" i="1"/>
  <c r="AZ2181" i="1" s="1"/>
  <c r="CN2180" i="1"/>
  <c r="K2203" i="1"/>
  <c r="K2202" i="1" s="1"/>
  <c r="AY2203" i="1"/>
  <c r="AY2202" i="1" s="1"/>
  <c r="AL2204" i="1"/>
  <c r="AR2204" i="1" s="1"/>
  <c r="AX2204" i="1" s="1"/>
  <c r="BD2204" i="1" s="1"/>
  <c r="BJ2204" i="1" s="1"/>
  <c r="BP2204" i="1" s="1"/>
  <c r="BU2204" i="1" s="1"/>
  <c r="BZ2204" i="1" s="1"/>
  <c r="CF2204" i="1" s="1"/>
  <c r="CL2204" i="1" s="1"/>
  <c r="CR2204" i="1" s="1"/>
  <c r="O2203" i="1"/>
  <c r="O2202" i="1" s="1"/>
  <c r="K1935" i="1"/>
  <c r="N1935" i="1" s="1"/>
  <c r="T1935" i="1" s="1"/>
  <c r="Z1935" i="1" s="1"/>
  <c r="AF1935" i="1" s="1"/>
  <c r="AL1935" i="1" s="1"/>
  <c r="AR1935" i="1" s="1"/>
  <c r="AX1935" i="1" s="1"/>
  <c r="BD1935" i="1" s="1"/>
  <c r="BJ1935" i="1" s="1"/>
  <c r="BP1935" i="1" s="1"/>
  <c r="BU1935" i="1" s="1"/>
  <c r="BZ1935" i="1" s="1"/>
  <c r="CF1935" i="1" s="1"/>
  <c r="CL1935" i="1" s="1"/>
  <c r="CR1935" i="1" s="1"/>
  <c r="G1940" i="1"/>
  <c r="F1945" i="1"/>
  <c r="J1945" i="1"/>
  <c r="J1944" i="1" s="1"/>
  <c r="J1943" i="1" s="1"/>
  <c r="BS1946" i="1"/>
  <c r="BX1946" i="1" s="1"/>
  <c r="CD1946" i="1" s="1"/>
  <c r="CJ1946" i="1" s="1"/>
  <c r="CP1946" i="1" s="1"/>
  <c r="N1951" i="1"/>
  <c r="T1951" i="1" s="1"/>
  <c r="Z1951" i="1" s="1"/>
  <c r="AF1951" i="1" s="1"/>
  <c r="AL1951" i="1" s="1"/>
  <c r="AR1951" i="1" s="1"/>
  <c r="L1951" i="1"/>
  <c r="F1955" i="1"/>
  <c r="CC1954" i="1"/>
  <c r="CC1953" i="1" s="1"/>
  <c r="H1961" i="1"/>
  <c r="N1961" i="1" s="1"/>
  <c r="T1961" i="1" s="1"/>
  <c r="Z1961" i="1" s="1"/>
  <c r="AF1961" i="1" s="1"/>
  <c r="AL1961" i="1" s="1"/>
  <c r="AR1961" i="1" s="1"/>
  <c r="AX1961" i="1" s="1"/>
  <c r="BD1961" i="1" s="1"/>
  <c r="BJ1961" i="1" s="1"/>
  <c r="BP1961" i="1" s="1"/>
  <c r="BU1961" i="1" s="1"/>
  <c r="BZ1961" i="1" s="1"/>
  <c r="CF1961" i="1" s="1"/>
  <c r="CL1961" i="1" s="1"/>
  <c r="CR1961" i="1" s="1"/>
  <c r="F1963" i="1"/>
  <c r="J1963" i="1"/>
  <c r="J1962" i="1" s="1"/>
  <c r="J1961" i="1" s="1"/>
  <c r="T1969" i="1"/>
  <c r="Z1969" i="1" s="1"/>
  <c r="AF1969" i="1" s="1"/>
  <c r="AL1969" i="1" s="1"/>
  <c r="AR1969" i="1" s="1"/>
  <c r="AX1969" i="1" s="1"/>
  <c r="BD1969" i="1" s="1"/>
  <c r="G1977" i="1"/>
  <c r="Y1979" i="1"/>
  <c r="AE1979" i="1" s="1"/>
  <c r="AK1979" i="1" s="1"/>
  <c r="AQ1979" i="1" s="1"/>
  <c r="AW1979" i="1" s="1"/>
  <c r="BC1979" i="1" s="1"/>
  <c r="BI1979" i="1" s="1"/>
  <c r="BO1979" i="1" s="1"/>
  <c r="BT1979" i="1" s="1"/>
  <c r="BY1979" i="1" s="1"/>
  <c r="CE1979" i="1" s="1"/>
  <c r="CK1979" i="1" s="1"/>
  <c r="CQ1979" i="1" s="1"/>
  <c r="H1983" i="1"/>
  <c r="BV1982" i="1"/>
  <c r="F1984" i="1"/>
  <c r="I1982" i="1"/>
  <c r="I1981" i="1" s="1"/>
  <c r="AG1982" i="1"/>
  <c r="AG1981" i="1" s="1"/>
  <c r="CS1982" i="1"/>
  <c r="CS1981" i="1" s="1"/>
  <c r="J1993" i="1"/>
  <c r="L1994" i="1"/>
  <c r="R1994" i="1" s="1"/>
  <c r="X1994" i="1" s="1"/>
  <c r="AD1994" i="1" s="1"/>
  <c r="AJ1994" i="1" s="1"/>
  <c r="AP1994" i="1" s="1"/>
  <c r="AV1994" i="1" s="1"/>
  <c r="BB1994" i="1" s="1"/>
  <c r="BH1994" i="1" s="1"/>
  <c r="BN1994" i="1" s="1"/>
  <c r="CN1981" i="1"/>
  <c r="Z1997" i="1"/>
  <c r="AF1997" i="1" s="1"/>
  <c r="AL1997" i="1" s="1"/>
  <c r="AR1997" i="1" s="1"/>
  <c r="AX1997" i="1" s="1"/>
  <c r="BD1997" i="1" s="1"/>
  <c r="BJ1997" i="1" s="1"/>
  <c r="BP1997" i="1" s="1"/>
  <c r="BU1997" i="1" s="1"/>
  <c r="BZ1997" i="1" s="1"/>
  <c r="CF1997" i="1" s="1"/>
  <c r="CL1997" i="1" s="1"/>
  <c r="CR1997" i="1" s="1"/>
  <c r="Z1998" i="1"/>
  <c r="AF1998" i="1" s="1"/>
  <c r="AL1998" i="1" s="1"/>
  <c r="AR1998" i="1" s="1"/>
  <c r="AX1998" i="1" s="1"/>
  <c r="BD1998" i="1" s="1"/>
  <c r="BJ1998" i="1" s="1"/>
  <c r="BP1998" i="1" s="1"/>
  <c r="BU1998" i="1" s="1"/>
  <c r="BZ1998" i="1" s="1"/>
  <c r="CF1998" i="1" s="1"/>
  <c r="CL1998" i="1" s="1"/>
  <c r="CR1998" i="1" s="1"/>
  <c r="Z1999" i="1"/>
  <c r="AF1999" i="1" s="1"/>
  <c r="AL1999" i="1" s="1"/>
  <c r="AR1999" i="1" s="1"/>
  <c r="AX1999" i="1" s="1"/>
  <c r="BD1999" i="1" s="1"/>
  <c r="BJ1999" i="1" s="1"/>
  <c r="BP1999" i="1" s="1"/>
  <c r="BU1999" i="1" s="1"/>
  <c r="BZ1999" i="1" s="1"/>
  <c r="CF1999" i="1" s="1"/>
  <c r="CL1999" i="1" s="1"/>
  <c r="CR1999" i="1" s="1"/>
  <c r="M2006" i="1"/>
  <c r="S2006" i="1" s="1"/>
  <c r="Y2006" i="1" s="1"/>
  <c r="AE2006" i="1" s="1"/>
  <c r="AK2006" i="1" s="1"/>
  <c r="AQ2006" i="1" s="1"/>
  <c r="AW2006" i="1" s="1"/>
  <c r="BC2006" i="1" s="1"/>
  <c r="BI2006" i="1" s="1"/>
  <c r="BO2006" i="1" s="1"/>
  <c r="M2007" i="1"/>
  <c r="S2007" i="1" s="1"/>
  <c r="Y2007" i="1" s="1"/>
  <c r="AE2007" i="1" s="1"/>
  <c r="AK2007" i="1" s="1"/>
  <c r="AQ2007" i="1" s="1"/>
  <c r="AW2007" i="1" s="1"/>
  <c r="BC2007" i="1" s="1"/>
  <c r="BI2007" i="1" s="1"/>
  <c r="BO2007" i="1" s="1"/>
  <c r="X2009" i="1"/>
  <c r="AD2009" i="1" s="1"/>
  <c r="AJ2009" i="1" s="1"/>
  <c r="AP2009" i="1" s="1"/>
  <c r="AV2009" i="1" s="1"/>
  <c r="BB2009" i="1" s="1"/>
  <c r="BH2009" i="1" s="1"/>
  <c r="BN2009" i="1" s="1"/>
  <c r="BS2009" i="1" s="1"/>
  <c r="BX2009" i="1" s="1"/>
  <c r="CD2009" i="1" s="1"/>
  <c r="CJ2009" i="1" s="1"/>
  <c r="CP2009" i="1" s="1"/>
  <c r="J2013" i="1"/>
  <c r="J2012" i="1" s="1"/>
  <c r="J2011" i="1" s="1"/>
  <c r="M2016" i="1"/>
  <c r="S2016" i="1" s="1"/>
  <c r="Y2016" i="1" s="1"/>
  <c r="AE2016" i="1" s="1"/>
  <c r="AK2016" i="1" s="1"/>
  <c r="AQ2016" i="1" s="1"/>
  <c r="AW2016" i="1" s="1"/>
  <c r="BC2016" i="1" s="1"/>
  <c r="BI2016" i="1" s="1"/>
  <c r="BO2016" i="1" s="1"/>
  <c r="BT2016" i="1" s="1"/>
  <c r="BY2016" i="1" s="1"/>
  <c r="CE2016" i="1" s="1"/>
  <c r="CK2016" i="1" s="1"/>
  <c r="CQ2016" i="1" s="1"/>
  <c r="AB2013" i="1"/>
  <c r="AB2012" i="1" s="1"/>
  <c r="AB2011" i="1" s="1"/>
  <c r="AB2005" i="1" s="1"/>
  <c r="AI2013" i="1"/>
  <c r="AI2012" i="1" s="1"/>
  <c r="AI2011" i="1" s="1"/>
  <c r="AI2005" i="1" s="1"/>
  <c r="AZ2013" i="1"/>
  <c r="AZ2012" i="1" s="1"/>
  <c r="AZ2011" i="1" s="1"/>
  <c r="AZ2005" i="1" s="1"/>
  <c r="BG2013" i="1"/>
  <c r="BG2012" i="1" s="1"/>
  <c r="BG2011" i="1" s="1"/>
  <c r="BS2016" i="1"/>
  <c r="BX2016" i="1" s="1"/>
  <c r="CD2016" i="1" s="1"/>
  <c r="CJ2016" i="1" s="1"/>
  <c r="CP2016" i="1" s="1"/>
  <c r="CA2013" i="1"/>
  <c r="CA2012" i="1" s="1"/>
  <c r="CA2011" i="1" s="1"/>
  <c r="I2019" i="1"/>
  <c r="I2018" i="1" s="1"/>
  <c r="V2019" i="1"/>
  <c r="V2018" i="1" s="1"/>
  <c r="V2005" i="1" s="1"/>
  <c r="AC2019" i="1"/>
  <c r="AC2018" i="1" s="1"/>
  <c r="AT2019" i="1"/>
  <c r="AT2018" i="1" s="1"/>
  <c r="AT2005" i="1" s="1"/>
  <c r="BA2019" i="1"/>
  <c r="BA2018" i="1" s="1"/>
  <c r="BR2019" i="1"/>
  <c r="CS2019" i="1"/>
  <c r="CS2018" i="1" s="1"/>
  <c r="CS2005" i="1" s="1"/>
  <c r="BT2024" i="1"/>
  <c r="BY2024" i="1" s="1"/>
  <c r="CE2024" i="1" s="1"/>
  <c r="CK2024" i="1" s="1"/>
  <c r="CQ2024" i="1" s="1"/>
  <c r="F2028" i="1"/>
  <c r="N2029" i="1"/>
  <c r="T2029" i="1" s="1"/>
  <c r="Z2029" i="1" s="1"/>
  <c r="AF2029" i="1" s="1"/>
  <c r="AL2029" i="1" s="1"/>
  <c r="AR2029" i="1" s="1"/>
  <c r="AX2029" i="1" s="1"/>
  <c r="BD2029" i="1" s="1"/>
  <c r="BJ2029" i="1" s="1"/>
  <c r="BP2029" i="1" s="1"/>
  <c r="BU2029" i="1" s="1"/>
  <c r="BZ2029" i="1" s="1"/>
  <c r="CF2029" i="1" s="1"/>
  <c r="CL2029" i="1" s="1"/>
  <c r="CR2029" i="1" s="1"/>
  <c r="AF2033" i="1"/>
  <c r="AL2033" i="1" s="1"/>
  <c r="AR2033" i="1" s="1"/>
  <c r="AX2033" i="1" s="1"/>
  <c r="BD2033" i="1" s="1"/>
  <c r="BJ2033" i="1" s="1"/>
  <c r="BP2033" i="1" s="1"/>
  <c r="BU2033" i="1" s="1"/>
  <c r="BZ2033" i="1" s="1"/>
  <c r="CF2033" i="1" s="1"/>
  <c r="CL2033" i="1" s="1"/>
  <c r="CR2033" i="1" s="1"/>
  <c r="L2033" i="1"/>
  <c r="R2033" i="1" s="1"/>
  <c r="X2033" i="1" s="1"/>
  <c r="AD2033" i="1" s="1"/>
  <c r="AJ2033" i="1" s="1"/>
  <c r="AP2033" i="1" s="1"/>
  <c r="AV2033" i="1" s="1"/>
  <c r="BB2033" i="1" s="1"/>
  <c r="BH2033" i="1" s="1"/>
  <c r="BN2033" i="1" s="1"/>
  <c r="G2037" i="1"/>
  <c r="Y2038" i="1"/>
  <c r="AE2038" i="1" s="1"/>
  <c r="AK2038" i="1" s="1"/>
  <c r="AQ2038" i="1" s="1"/>
  <c r="AW2038" i="1" s="1"/>
  <c r="BC2038" i="1" s="1"/>
  <c r="BI2038" i="1" s="1"/>
  <c r="BO2038" i="1" s="1"/>
  <c r="BT2038" i="1" s="1"/>
  <c r="BY2038" i="1" s="1"/>
  <c r="CE2038" i="1" s="1"/>
  <c r="CK2038" i="1" s="1"/>
  <c r="CQ2038" i="1" s="1"/>
  <c r="Y2039" i="1"/>
  <c r="AE2039" i="1" s="1"/>
  <c r="AK2039" i="1" s="1"/>
  <c r="AQ2039" i="1" s="1"/>
  <c r="AW2039" i="1" s="1"/>
  <c r="BC2039" i="1" s="1"/>
  <c r="BI2039" i="1" s="1"/>
  <c r="BO2039" i="1" s="1"/>
  <c r="BT2039" i="1" s="1"/>
  <c r="BY2039" i="1" s="1"/>
  <c r="CE2039" i="1" s="1"/>
  <c r="CK2039" i="1" s="1"/>
  <c r="CQ2039" i="1" s="1"/>
  <c r="Y2041" i="1"/>
  <c r="AE2041" i="1" s="1"/>
  <c r="AK2041" i="1" s="1"/>
  <c r="AQ2041" i="1" s="1"/>
  <c r="AW2041" i="1" s="1"/>
  <c r="BC2041" i="1" s="1"/>
  <c r="BI2041" i="1" s="1"/>
  <c r="BO2041" i="1" s="1"/>
  <c r="Q2037" i="1"/>
  <c r="Q2036" i="1" s="1"/>
  <c r="Q2035" i="1" s="1"/>
  <c r="AH2037" i="1"/>
  <c r="AH2036" i="1" s="1"/>
  <c r="AO2037" i="1"/>
  <c r="AO2036" i="1" s="1"/>
  <c r="AO2035" i="1" s="1"/>
  <c r="BF2037" i="1"/>
  <c r="BF2036" i="1" s="1"/>
  <c r="BF2035" i="1" s="1"/>
  <c r="BM2037" i="1"/>
  <c r="BM2036" i="1" s="1"/>
  <c r="BM2035" i="1" s="1"/>
  <c r="CG2037" i="1"/>
  <c r="CG2036" i="1" s="1"/>
  <c r="CG2035" i="1" s="1"/>
  <c r="Y2042" i="1"/>
  <c r="AE2042" i="1" s="1"/>
  <c r="AK2042" i="1" s="1"/>
  <c r="AQ2042" i="1" s="1"/>
  <c r="AW2042" i="1" s="1"/>
  <c r="BC2042" i="1" s="1"/>
  <c r="BI2042" i="1" s="1"/>
  <c r="BO2042" i="1" s="1"/>
  <c r="M2045" i="1"/>
  <c r="S2045" i="1" s="1"/>
  <c r="Y2045" i="1" s="1"/>
  <c r="AE2045" i="1" s="1"/>
  <c r="AK2045" i="1" s="1"/>
  <c r="AQ2045" i="1" s="1"/>
  <c r="AW2045" i="1" s="1"/>
  <c r="BC2045" i="1" s="1"/>
  <c r="BI2045" i="1" s="1"/>
  <c r="BO2045" i="1" s="1"/>
  <c r="AF2048" i="1"/>
  <c r="AL2048" i="1" s="1"/>
  <c r="AR2048" i="1" s="1"/>
  <c r="AX2048" i="1" s="1"/>
  <c r="BD2048" i="1" s="1"/>
  <c r="BJ2048" i="1" s="1"/>
  <c r="BP2048" i="1" s="1"/>
  <c r="BU2048" i="1" s="1"/>
  <c r="BZ2048" i="1" s="1"/>
  <c r="CF2048" i="1" s="1"/>
  <c r="CL2048" i="1" s="1"/>
  <c r="CR2048" i="1" s="1"/>
  <c r="L2048" i="1"/>
  <c r="R2048" i="1" s="1"/>
  <c r="X2048" i="1" s="1"/>
  <c r="AD2048" i="1" s="1"/>
  <c r="AJ2048" i="1" s="1"/>
  <c r="AP2048" i="1" s="1"/>
  <c r="AV2048" i="1" s="1"/>
  <c r="BB2048" i="1" s="1"/>
  <c r="BH2048" i="1" s="1"/>
  <c r="BN2048" i="1" s="1"/>
  <c r="N2051" i="1"/>
  <c r="T2051" i="1" s="1"/>
  <c r="Z2051" i="1" s="1"/>
  <c r="AF2051" i="1" s="1"/>
  <c r="AL2051" i="1" s="1"/>
  <c r="AR2051" i="1" s="1"/>
  <c r="AX2051" i="1" s="1"/>
  <c r="BD2051" i="1" s="1"/>
  <c r="BJ2051" i="1" s="1"/>
  <c r="BP2051" i="1" s="1"/>
  <c r="BU2051" i="1" s="1"/>
  <c r="BZ2051" i="1" s="1"/>
  <c r="CF2051" i="1" s="1"/>
  <c r="CL2051" i="1" s="1"/>
  <c r="CR2051" i="1" s="1"/>
  <c r="AQ2056" i="1"/>
  <c r="AW2056" i="1" s="1"/>
  <c r="BC2056" i="1" s="1"/>
  <c r="BI2056" i="1" s="1"/>
  <c r="BO2056" i="1" s="1"/>
  <c r="Y2060" i="1"/>
  <c r="AE2060" i="1" s="1"/>
  <c r="AK2060" i="1" s="1"/>
  <c r="AQ2060" i="1" s="1"/>
  <c r="AW2060" i="1" s="1"/>
  <c r="BC2060" i="1" s="1"/>
  <c r="BI2060" i="1" s="1"/>
  <c r="BO2060" i="1" s="1"/>
  <c r="BT2060" i="1" s="1"/>
  <c r="BY2060" i="1" s="1"/>
  <c r="CE2060" i="1" s="1"/>
  <c r="CK2060" i="1" s="1"/>
  <c r="CQ2060" i="1" s="1"/>
  <c r="K2036" i="1"/>
  <c r="AA2036" i="1"/>
  <c r="AA2035" i="1" s="1"/>
  <c r="BW2036" i="1"/>
  <c r="BW2035" i="1" s="1"/>
  <c r="H2062" i="1"/>
  <c r="N2062" i="1" s="1"/>
  <c r="T2062" i="1" s="1"/>
  <c r="Z2062" i="1" s="1"/>
  <c r="AF2062" i="1" s="1"/>
  <c r="AL2062" i="1" s="1"/>
  <c r="AR2062" i="1" s="1"/>
  <c r="AX2062" i="1" s="1"/>
  <c r="BD2062" i="1" s="1"/>
  <c r="BJ2062" i="1" s="1"/>
  <c r="BP2062" i="1" s="1"/>
  <c r="BU2062" i="1" s="1"/>
  <c r="BZ2062" i="1" s="1"/>
  <c r="CF2062" i="1" s="1"/>
  <c r="CL2062" i="1" s="1"/>
  <c r="CR2062" i="1" s="1"/>
  <c r="F2071" i="1"/>
  <c r="H2072" i="1"/>
  <c r="H2077" i="1"/>
  <c r="K2080" i="1"/>
  <c r="M2088" i="1"/>
  <c r="S2088" i="1" s="1"/>
  <c r="Y2088" i="1" s="1"/>
  <c r="AE2088" i="1" s="1"/>
  <c r="AK2088" i="1" s="1"/>
  <c r="AQ2088" i="1" s="1"/>
  <c r="AW2088" i="1" s="1"/>
  <c r="BC2088" i="1" s="1"/>
  <c r="BI2088" i="1" s="1"/>
  <c r="BO2088" i="1" s="1"/>
  <c r="BT2088" i="1" s="1"/>
  <c r="BY2088" i="1" s="1"/>
  <c r="CE2088" i="1" s="1"/>
  <c r="CK2088" i="1" s="1"/>
  <c r="CQ2088" i="1" s="1"/>
  <c r="L2100" i="1"/>
  <c r="R2100" i="1" s="1"/>
  <c r="X2100" i="1" s="1"/>
  <c r="AD2100" i="1" s="1"/>
  <c r="AJ2100" i="1" s="1"/>
  <c r="AP2100" i="1" s="1"/>
  <c r="AV2100" i="1" s="1"/>
  <c r="BB2100" i="1" s="1"/>
  <c r="BH2100" i="1" s="1"/>
  <c r="BN2100" i="1" s="1"/>
  <c r="BS2100" i="1" s="1"/>
  <c r="BX2100" i="1" s="1"/>
  <c r="CD2100" i="1" s="1"/>
  <c r="CJ2100" i="1" s="1"/>
  <c r="CP2100" i="1" s="1"/>
  <c r="F2099" i="1"/>
  <c r="F2104" i="1"/>
  <c r="L2104" i="1" s="1"/>
  <c r="R2104" i="1" s="1"/>
  <c r="X2104" i="1" s="1"/>
  <c r="AD2104" i="1" s="1"/>
  <c r="AJ2104" i="1" s="1"/>
  <c r="AP2104" i="1" s="1"/>
  <c r="AV2104" i="1" s="1"/>
  <c r="BB2104" i="1" s="1"/>
  <c r="BH2104" i="1" s="1"/>
  <c r="BN2104" i="1" s="1"/>
  <c r="BS2104" i="1" s="1"/>
  <c r="BX2104" i="1" s="1"/>
  <c r="CD2104" i="1" s="1"/>
  <c r="CJ2104" i="1" s="1"/>
  <c r="CP2104" i="1" s="1"/>
  <c r="L2105" i="1"/>
  <c r="R2105" i="1" s="1"/>
  <c r="X2105" i="1" s="1"/>
  <c r="AD2105" i="1" s="1"/>
  <c r="AJ2105" i="1" s="1"/>
  <c r="AP2105" i="1" s="1"/>
  <c r="AV2105" i="1" s="1"/>
  <c r="BB2105" i="1" s="1"/>
  <c r="BH2105" i="1" s="1"/>
  <c r="BN2105" i="1" s="1"/>
  <c r="V2103" i="1"/>
  <c r="V2097" i="1" s="1"/>
  <c r="AC2103" i="1"/>
  <c r="AC2097" i="1" s="1"/>
  <c r="AT2103" i="1"/>
  <c r="AT2097" i="1" s="1"/>
  <c r="BA2103" i="1"/>
  <c r="BA2097" i="1" s="1"/>
  <c r="CB2103" i="1"/>
  <c r="CS2103" i="1"/>
  <c r="AN2182" i="1"/>
  <c r="AN2181" i="1" s="1"/>
  <c r="AE2194" i="1"/>
  <c r="AK2194" i="1" s="1"/>
  <c r="AQ2194" i="1" s="1"/>
  <c r="AW2194" i="1" s="1"/>
  <c r="BC2194" i="1" s="1"/>
  <c r="BI2194" i="1" s="1"/>
  <c r="BO2194" i="1" s="1"/>
  <c r="BT2194" i="1" s="1"/>
  <c r="BY2194" i="1" s="1"/>
  <c r="CE2194" i="1" s="1"/>
  <c r="CK2194" i="1" s="1"/>
  <c r="CQ2194" i="1" s="1"/>
  <c r="AC2182" i="1"/>
  <c r="AC2181" i="1" s="1"/>
  <c r="CI2203" i="1"/>
  <c r="CI2202" i="1" s="1"/>
  <c r="AA2214" i="1"/>
  <c r="CH2214" i="1"/>
  <c r="M1890" i="1"/>
  <c r="S1890" i="1" s="1"/>
  <c r="Y1890" i="1" s="1"/>
  <c r="AE1890" i="1" s="1"/>
  <c r="AK1890" i="1" s="1"/>
  <c r="AQ1890" i="1" s="1"/>
  <c r="AW1890" i="1" s="1"/>
  <c r="BC1890" i="1" s="1"/>
  <c r="BI1890" i="1" s="1"/>
  <c r="BO1890" i="1" s="1"/>
  <c r="BT1890" i="1" s="1"/>
  <c r="BY1890" i="1" s="1"/>
  <c r="CE1890" i="1" s="1"/>
  <c r="CK1890" i="1" s="1"/>
  <c r="CQ1890" i="1" s="1"/>
  <c r="Q1883" i="1"/>
  <c r="AC1916" i="1"/>
  <c r="AC1883" i="1" s="1"/>
  <c r="AC1882" i="1" s="1"/>
  <c r="CB1916" i="1"/>
  <c r="CB1883" i="1" s="1"/>
  <c r="CB1882" i="1" s="1"/>
  <c r="L1933" i="1"/>
  <c r="R1933" i="1" s="1"/>
  <c r="X1933" i="1" s="1"/>
  <c r="AD1933" i="1" s="1"/>
  <c r="AJ1933" i="1" s="1"/>
  <c r="AP1933" i="1" s="1"/>
  <c r="AV1933" i="1" s="1"/>
  <c r="BB1933" i="1" s="1"/>
  <c r="BH1933" i="1" s="1"/>
  <c r="BN1933" i="1" s="1"/>
  <c r="H1940" i="1"/>
  <c r="H1939" i="1" s="1"/>
  <c r="N1939" i="1" s="1"/>
  <c r="T1939" i="1" s="1"/>
  <c r="Z1939" i="1" s="1"/>
  <c r="AF1939" i="1" s="1"/>
  <c r="AL1939" i="1" s="1"/>
  <c r="AR1939" i="1" s="1"/>
  <c r="AX1939" i="1" s="1"/>
  <c r="BD1939" i="1" s="1"/>
  <c r="BJ1939" i="1" s="1"/>
  <c r="BP1939" i="1" s="1"/>
  <c r="BU1939" i="1" s="1"/>
  <c r="BZ1939" i="1" s="1"/>
  <c r="CF1939" i="1" s="1"/>
  <c r="CL1939" i="1" s="1"/>
  <c r="CR1939" i="1" s="1"/>
  <c r="BQ1945" i="1"/>
  <c r="BQ1944" i="1" s="1"/>
  <c r="BQ1943" i="1" s="1"/>
  <c r="N1946" i="1"/>
  <c r="T1946" i="1" s="1"/>
  <c r="Z1946" i="1" s="1"/>
  <c r="AF1946" i="1" s="1"/>
  <c r="AL1946" i="1" s="1"/>
  <c r="AR1946" i="1" s="1"/>
  <c r="AX1946" i="1" s="1"/>
  <c r="BD1946" i="1" s="1"/>
  <c r="BJ1946" i="1" s="1"/>
  <c r="BP1946" i="1" s="1"/>
  <c r="BU1946" i="1" s="1"/>
  <c r="BZ1946" i="1" s="1"/>
  <c r="CF1946" i="1" s="1"/>
  <c r="CL1946" i="1" s="1"/>
  <c r="CR1946" i="1" s="1"/>
  <c r="H1954" i="1"/>
  <c r="AH1954" i="1"/>
  <c r="AH1953" i="1" s="1"/>
  <c r="AF1959" i="1"/>
  <c r="AL1959" i="1" s="1"/>
  <c r="AR1959" i="1" s="1"/>
  <c r="AX1959" i="1" s="1"/>
  <c r="AR1964" i="1"/>
  <c r="AX1964" i="1" s="1"/>
  <c r="BD1964" i="1" s="1"/>
  <c r="BJ1964" i="1" s="1"/>
  <c r="BP1964" i="1" s="1"/>
  <c r="BU1964" i="1" s="1"/>
  <c r="BZ1964" i="1" s="1"/>
  <c r="CF1964" i="1" s="1"/>
  <c r="CL1964" i="1" s="1"/>
  <c r="CR1964" i="1" s="1"/>
  <c r="Q1967" i="1"/>
  <c r="BT1974" i="1"/>
  <c r="BY1974" i="1" s="1"/>
  <c r="CE1974" i="1" s="1"/>
  <c r="CK1974" i="1" s="1"/>
  <c r="CQ1974" i="1" s="1"/>
  <c r="Y1978" i="1"/>
  <c r="AE1978" i="1" s="1"/>
  <c r="AK1978" i="1" s="1"/>
  <c r="AQ1978" i="1" s="1"/>
  <c r="AW1978" i="1" s="1"/>
  <c r="BC1978" i="1" s="1"/>
  <c r="BI1978" i="1" s="1"/>
  <c r="BO1978" i="1" s="1"/>
  <c r="BT1978" i="1" s="1"/>
  <c r="BY1978" i="1" s="1"/>
  <c r="CE1978" i="1" s="1"/>
  <c r="CK1978" i="1" s="1"/>
  <c r="CQ1978" i="1" s="1"/>
  <c r="X1987" i="1"/>
  <c r="AD1987" i="1" s="1"/>
  <c r="AJ1987" i="1" s="1"/>
  <c r="AP1987" i="1" s="1"/>
  <c r="AV1987" i="1" s="1"/>
  <c r="BB1987" i="1" s="1"/>
  <c r="BH1987" i="1" s="1"/>
  <c r="BN1987" i="1" s="1"/>
  <c r="N1988" i="1"/>
  <c r="T1988" i="1" s="1"/>
  <c r="Z1988" i="1" s="1"/>
  <c r="AF1988" i="1" s="1"/>
  <c r="AL1988" i="1" s="1"/>
  <c r="AR1988" i="1" s="1"/>
  <c r="AX1988" i="1" s="1"/>
  <c r="BD1988" i="1" s="1"/>
  <c r="BJ1988" i="1" s="1"/>
  <c r="BP1988" i="1" s="1"/>
  <c r="BU1988" i="1" s="1"/>
  <c r="BZ1988" i="1" s="1"/>
  <c r="CF1988" i="1" s="1"/>
  <c r="CL1988" i="1" s="1"/>
  <c r="CR1988" i="1" s="1"/>
  <c r="Q1982" i="1"/>
  <c r="Q1981" i="1" s="1"/>
  <c r="N1989" i="1"/>
  <c r="T1989" i="1" s="1"/>
  <c r="Z1989" i="1" s="1"/>
  <c r="AF1989" i="1" s="1"/>
  <c r="AL1989" i="1" s="1"/>
  <c r="AR1989" i="1" s="1"/>
  <c r="AX1989" i="1" s="1"/>
  <c r="CC1981" i="1"/>
  <c r="O1996" i="1"/>
  <c r="O1981" i="1" s="1"/>
  <c r="V1996" i="1"/>
  <c r="AM1996" i="1"/>
  <c r="AM1981" i="1" s="1"/>
  <c r="AT1996" i="1"/>
  <c r="AT1981" i="1" s="1"/>
  <c r="BK1996" i="1"/>
  <c r="BK1981" i="1" s="1"/>
  <c r="CI1996" i="1"/>
  <c r="CI1981" i="1" s="1"/>
  <c r="X2003" i="1"/>
  <c r="AD2003" i="1" s="1"/>
  <c r="AJ2003" i="1" s="1"/>
  <c r="AP2003" i="1" s="1"/>
  <c r="AV2003" i="1" s="1"/>
  <c r="BB2003" i="1" s="1"/>
  <c r="BH2003" i="1" s="1"/>
  <c r="BN2003" i="1" s="1"/>
  <c r="BS2003" i="1" s="1"/>
  <c r="BX2003" i="1" s="1"/>
  <c r="CD2003" i="1" s="1"/>
  <c r="CJ2003" i="1" s="1"/>
  <c r="CP2003" i="1" s="1"/>
  <c r="AE2008" i="1"/>
  <c r="AK2008" i="1" s="1"/>
  <c r="AQ2008" i="1" s="1"/>
  <c r="AW2008" i="1" s="1"/>
  <c r="BC2008" i="1" s="1"/>
  <c r="BI2008" i="1" s="1"/>
  <c r="BO2008" i="1" s="1"/>
  <c r="AE2009" i="1"/>
  <c r="AK2009" i="1" s="1"/>
  <c r="AQ2009" i="1" s="1"/>
  <c r="AW2009" i="1" s="1"/>
  <c r="BC2009" i="1" s="1"/>
  <c r="BI2009" i="1" s="1"/>
  <c r="BO2009" i="1" s="1"/>
  <c r="AF2014" i="1"/>
  <c r="AL2014" i="1" s="1"/>
  <c r="AR2014" i="1" s="1"/>
  <c r="AX2014" i="1" s="1"/>
  <c r="BD2014" i="1" s="1"/>
  <c r="BJ2014" i="1" s="1"/>
  <c r="BP2014" i="1" s="1"/>
  <c r="BU2014" i="1" s="1"/>
  <c r="BZ2014" i="1" s="1"/>
  <c r="CF2014" i="1" s="1"/>
  <c r="CL2014" i="1" s="1"/>
  <c r="CR2014" i="1" s="1"/>
  <c r="BS2014" i="1"/>
  <c r="BX2014" i="1" s="1"/>
  <c r="CD2014" i="1" s="1"/>
  <c r="CJ2014" i="1" s="1"/>
  <c r="CP2014" i="1" s="1"/>
  <c r="O2013" i="1"/>
  <c r="O2012" i="1" s="1"/>
  <c r="O2011" i="1" s="1"/>
  <c r="O2005" i="1" s="1"/>
  <c r="AM2013" i="1"/>
  <c r="AM2012" i="1" s="1"/>
  <c r="AM2011" i="1" s="1"/>
  <c r="AM2005" i="1" s="1"/>
  <c r="BK2013" i="1"/>
  <c r="BK2012" i="1" s="1"/>
  <c r="BK2011" i="1" s="1"/>
  <c r="BK2005" i="1" s="1"/>
  <c r="CB2013" i="1"/>
  <c r="CB2012" i="1" s="1"/>
  <c r="CB2011" i="1" s="1"/>
  <c r="CB2005" i="1" s="1"/>
  <c r="CI2013" i="1"/>
  <c r="CI2012" i="1" s="1"/>
  <c r="CI2011" i="1" s="1"/>
  <c r="CI2005" i="1" s="1"/>
  <c r="F2019" i="1"/>
  <c r="J2019" i="1"/>
  <c r="J2018" i="1" s="1"/>
  <c r="M2018" i="1" s="1"/>
  <c r="S2018" i="1" s="1"/>
  <c r="Y2018" i="1" s="1"/>
  <c r="AE2018" i="1" s="1"/>
  <c r="AK2018" i="1" s="1"/>
  <c r="AQ2018" i="1" s="1"/>
  <c r="AW2018" i="1" s="1"/>
  <c r="BC2018" i="1" s="1"/>
  <c r="BI2018" i="1" s="1"/>
  <c r="BO2018" i="1" s="1"/>
  <c r="AG2019" i="1"/>
  <c r="AG2018" i="1" s="1"/>
  <c r="AG2005" i="1" s="1"/>
  <c r="BE2019" i="1"/>
  <c r="BE2018" i="1" s="1"/>
  <c r="BV2019" i="1"/>
  <c r="BV2018" i="1" s="1"/>
  <c r="BV2005" i="1" s="1"/>
  <c r="CC2019" i="1"/>
  <c r="CC2018" i="1" s="1"/>
  <c r="CC2005" i="1" s="1"/>
  <c r="AD2024" i="1"/>
  <c r="AJ2024" i="1" s="1"/>
  <c r="AP2024" i="1" s="1"/>
  <c r="AV2024" i="1" s="1"/>
  <c r="BB2024" i="1" s="1"/>
  <c r="BH2024" i="1" s="1"/>
  <c r="BN2024" i="1" s="1"/>
  <c r="BS2024" i="1" s="1"/>
  <c r="BX2024" i="1" s="1"/>
  <c r="CD2024" i="1" s="1"/>
  <c r="CJ2024" i="1" s="1"/>
  <c r="CP2024" i="1" s="1"/>
  <c r="AJ2029" i="1"/>
  <c r="AP2029" i="1" s="1"/>
  <c r="AV2029" i="1" s="1"/>
  <c r="BB2029" i="1" s="1"/>
  <c r="BH2029" i="1" s="1"/>
  <c r="BN2029" i="1" s="1"/>
  <c r="BT2029" i="1"/>
  <c r="BY2029" i="1" s="1"/>
  <c r="CE2029" i="1" s="1"/>
  <c r="CK2029" i="1" s="1"/>
  <c r="CQ2029" i="1" s="1"/>
  <c r="J2032" i="1"/>
  <c r="J2031" i="1" s="1"/>
  <c r="J2026" i="1" s="1"/>
  <c r="BS2033" i="1"/>
  <c r="BX2033" i="1" s="1"/>
  <c r="CD2033" i="1" s="1"/>
  <c r="CJ2033" i="1" s="1"/>
  <c r="CP2033" i="1" s="1"/>
  <c r="AF2038" i="1"/>
  <c r="AL2038" i="1" s="1"/>
  <c r="AR2038" i="1" s="1"/>
  <c r="AX2038" i="1" s="1"/>
  <c r="BD2038" i="1" s="1"/>
  <c r="BJ2038" i="1" s="1"/>
  <c r="BP2038" i="1" s="1"/>
  <c r="BU2038" i="1" s="1"/>
  <c r="BZ2038" i="1" s="1"/>
  <c r="CF2038" i="1" s="1"/>
  <c r="CL2038" i="1" s="1"/>
  <c r="CR2038" i="1" s="1"/>
  <c r="AF2039" i="1"/>
  <c r="AL2039" i="1" s="1"/>
  <c r="AR2039" i="1" s="1"/>
  <c r="AX2039" i="1" s="1"/>
  <c r="BD2039" i="1" s="1"/>
  <c r="BJ2039" i="1" s="1"/>
  <c r="BP2039" i="1" s="1"/>
  <c r="BU2039" i="1" s="1"/>
  <c r="BZ2039" i="1" s="1"/>
  <c r="CF2039" i="1" s="1"/>
  <c r="CL2039" i="1" s="1"/>
  <c r="CR2039" i="1" s="1"/>
  <c r="U2037" i="1"/>
  <c r="U2036" i="1" s="1"/>
  <c r="U2035" i="1" s="1"/>
  <c r="AS2037" i="1"/>
  <c r="AS2036" i="1" s="1"/>
  <c r="AS2035" i="1" s="1"/>
  <c r="BQ2037" i="1"/>
  <c r="CH2037" i="1"/>
  <c r="CH2036" i="1" s="1"/>
  <c r="CH2035" i="1" s="1"/>
  <c r="CO2037" i="1"/>
  <c r="CO2036" i="1" s="1"/>
  <c r="CO2035" i="1" s="1"/>
  <c r="F2044" i="1"/>
  <c r="L2044" i="1" s="1"/>
  <c r="R2044" i="1" s="1"/>
  <c r="X2044" i="1" s="1"/>
  <c r="AD2044" i="1" s="1"/>
  <c r="AJ2044" i="1" s="1"/>
  <c r="AP2044" i="1" s="1"/>
  <c r="AV2044" i="1" s="1"/>
  <c r="BB2044" i="1" s="1"/>
  <c r="BH2044" i="1" s="1"/>
  <c r="BN2044" i="1" s="1"/>
  <c r="AF2045" i="1"/>
  <c r="AL2045" i="1" s="1"/>
  <c r="AR2045" i="1" s="1"/>
  <c r="AX2045" i="1" s="1"/>
  <c r="BD2045" i="1" s="1"/>
  <c r="BJ2045" i="1" s="1"/>
  <c r="BP2045" i="1" s="1"/>
  <c r="BU2045" i="1" s="1"/>
  <c r="BZ2045" i="1" s="1"/>
  <c r="CF2045" i="1" s="1"/>
  <c r="CL2045" i="1" s="1"/>
  <c r="CR2045" i="1" s="1"/>
  <c r="BS2045" i="1"/>
  <c r="BX2045" i="1" s="1"/>
  <c r="CD2045" i="1" s="1"/>
  <c r="CJ2045" i="1" s="1"/>
  <c r="CP2045" i="1" s="1"/>
  <c r="J2047" i="1"/>
  <c r="M2047" i="1" s="1"/>
  <c r="S2047" i="1" s="1"/>
  <c r="Y2047" i="1" s="1"/>
  <c r="AE2047" i="1" s="1"/>
  <c r="AK2047" i="1" s="1"/>
  <c r="AQ2047" i="1" s="1"/>
  <c r="AW2047" i="1" s="1"/>
  <c r="BC2047" i="1" s="1"/>
  <c r="BI2047" i="1" s="1"/>
  <c r="BO2047" i="1" s="1"/>
  <c r="BT2047" i="1" s="1"/>
  <c r="BY2047" i="1" s="1"/>
  <c r="CE2047" i="1" s="1"/>
  <c r="CK2047" i="1" s="1"/>
  <c r="CQ2047" i="1" s="1"/>
  <c r="BS2048" i="1"/>
  <c r="BX2048" i="1" s="1"/>
  <c r="CD2048" i="1" s="1"/>
  <c r="CJ2048" i="1" s="1"/>
  <c r="CP2048" i="1" s="1"/>
  <c r="N2050" i="1"/>
  <c r="T2050" i="1" s="1"/>
  <c r="Z2050" i="1" s="1"/>
  <c r="AF2050" i="1" s="1"/>
  <c r="AL2050" i="1" s="1"/>
  <c r="AR2050" i="1" s="1"/>
  <c r="AX2050" i="1" s="1"/>
  <c r="BD2050" i="1" s="1"/>
  <c r="BJ2050" i="1" s="1"/>
  <c r="BP2050" i="1" s="1"/>
  <c r="BU2050" i="1" s="1"/>
  <c r="BZ2050" i="1" s="1"/>
  <c r="CF2050" i="1" s="1"/>
  <c r="CL2050" i="1" s="1"/>
  <c r="CR2050" i="1" s="1"/>
  <c r="T2058" i="1"/>
  <c r="Z2058" i="1" s="1"/>
  <c r="AF2058" i="1" s="1"/>
  <c r="AL2058" i="1" s="1"/>
  <c r="AR2058" i="1" s="1"/>
  <c r="AX2058" i="1" s="1"/>
  <c r="BD2058" i="1" s="1"/>
  <c r="BJ2058" i="1" s="1"/>
  <c r="BP2058" i="1" s="1"/>
  <c r="BU2058" i="1" s="1"/>
  <c r="BZ2058" i="1" s="1"/>
  <c r="CF2058" i="1" s="1"/>
  <c r="CL2058" i="1" s="1"/>
  <c r="CR2058" i="1" s="1"/>
  <c r="W2036" i="1"/>
  <c r="AI2036" i="1"/>
  <c r="AE2068" i="1"/>
  <c r="AK2068" i="1" s="1"/>
  <c r="AQ2068" i="1" s="1"/>
  <c r="AW2068" i="1" s="1"/>
  <c r="BC2068" i="1" s="1"/>
  <c r="BI2068" i="1" s="1"/>
  <c r="BO2068" i="1" s="1"/>
  <c r="I2077" i="1"/>
  <c r="I2076" i="1" s="1"/>
  <c r="I2075" i="1" s="1"/>
  <c r="AE2078" i="1"/>
  <c r="AK2078" i="1" s="1"/>
  <c r="AQ2078" i="1" s="1"/>
  <c r="AW2078" i="1" s="1"/>
  <c r="BC2078" i="1" s="1"/>
  <c r="BI2078" i="1" s="1"/>
  <c r="BO2078" i="1" s="1"/>
  <c r="BT2078" i="1" s="1"/>
  <c r="BY2078" i="1" s="1"/>
  <c r="CE2078" i="1" s="1"/>
  <c r="CK2078" i="1" s="1"/>
  <c r="CQ2078" i="1" s="1"/>
  <c r="T2087" i="1"/>
  <c r="Z2087" i="1" s="1"/>
  <c r="AF2087" i="1" s="1"/>
  <c r="AL2087" i="1" s="1"/>
  <c r="AR2087" i="1" s="1"/>
  <c r="AX2087" i="1" s="1"/>
  <c r="BD2087" i="1" s="1"/>
  <c r="BJ2087" i="1" s="1"/>
  <c r="BP2087" i="1" s="1"/>
  <c r="BU2087" i="1" s="1"/>
  <c r="BZ2087" i="1" s="1"/>
  <c r="CF2087" i="1" s="1"/>
  <c r="CL2087" i="1" s="1"/>
  <c r="CR2087" i="1" s="1"/>
  <c r="AB2080" i="1"/>
  <c r="AI2080" i="1"/>
  <c r="AZ2080" i="1"/>
  <c r="BG2080" i="1"/>
  <c r="CA2080" i="1"/>
  <c r="T2088" i="1"/>
  <c r="Z2088" i="1" s="1"/>
  <c r="AF2088" i="1" s="1"/>
  <c r="AL2088" i="1" s="1"/>
  <c r="AR2088" i="1" s="1"/>
  <c r="AX2088" i="1" s="1"/>
  <c r="BD2088" i="1" s="1"/>
  <c r="BJ2088" i="1" s="1"/>
  <c r="BP2088" i="1" s="1"/>
  <c r="BU2088" i="1" s="1"/>
  <c r="BZ2088" i="1" s="1"/>
  <c r="CF2088" i="1" s="1"/>
  <c r="CL2088" i="1" s="1"/>
  <c r="CR2088" i="1" s="1"/>
  <c r="M2101" i="1"/>
  <c r="S2101" i="1" s="1"/>
  <c r="Y2101" i="1" s="1"/>
  <c r="AE2101" i="1" s="1"/>
  <c r="AK2101" i="1" s="1"/>
  <c r="AQ2101" i="1" s="1"/>
  <c r="AW2101" i="1" s="1"/>
  <c r="BC2101" i="1" s="1"/>
  <c r="BI2101" i="1" s="1"/>
  <c r="BO2101" i="1" s="1"/>
  <c r="BT2101" i="1" s="1"/>
  <c r="BY2101" i="1" s="1"/>
  <c r="CE2101" i="1" s="1"/>
  <c r="CK2101" i="1" s="1"/>
  <c r="CQ2101" i="1" s="1"/>
  <c r="G2100" i="1"/>
  <c r="M2140" i="1"/>
  <c r="G2139" i="1"/>
  <c r="O2137" i="1"/>
  <c r="M2154" i="1"/>
  <c r="S2154" i="1" s="1"/>
  <c r="Y2154" i="1" s="1"/>
  <c r="AE2154" i="1" s="1"/>
  <c r="AK2154" i="1" s="1"/>
  <c r="AQ2154" i="1" s="1"/>
  <c r="AW2154" i="1" s="1"/>
  <c r="BC2154" i="1" s="1"/>
  <c r="BI2154" i="1" s="1"/>
  <c r="BO2154" i="1" s="1"/>
  <c r="BT2154" i="1" s="1"/>
  <c r="BY2154" i="1" s="1"/>
  <c r="CE2154" i="1" s="1"/>
  <c r="CK2154" i="1" s="1"/>
  <c r="CQ2154" i="1" s="1"/>
  <c r="G2153" i="1"/>
  <c r="G2208" i="1"/>
  <c r="M2209" i="1"/>
  <c r="S2209" i="1" s="1"/>
  <c r="Y2209" i="1" s="1"/>
  <c r="AE2209" i="1" s="1"/>
  <c r="AK2209" i="1" s="1"/>
  <c r="AQ2209" i="1" s="1"/>
  <c r="AW2209" i="1" s="1"/>
  <c r="BC2209" i="1" s="1"/>
  <c r="BI2209" i="1" s="1"/>
  <c r="BO2209" i="1" s="1"/>
  <c r="BT2209" i="1" s="1"/>
  <c r="BY2209" i="1" s="1"/>
  <c r="CE2209" i="1" s="1"/>
  <c r="CK2209" i="1" s="1"/>
  <c r="CQ2209" i="1" s="1"/>
  <c r="AN2214" i="1"/>
  <c r="AN2213" i="1" s="1"/>
  <c r="AN2212" i="1" s="1"/>
  <c r="X1936" i="1"/>
  <c r="AD1936" i="1" s="1"/>
  <c r="AJ1936" i="1" s="1"/>
  <c r="AP1936" i="1" s="1"/>
  <c r="AV1936" i="1" s="1"/>
  <c r="BB1936" i="1" s="1"/>
  <c r="BH1936" i="1" s="1"/>
  <c r="BN1936" i="1" s="1"/>
  <c r="BS1936" i="1" s="1"/>
  <c r="BX1936" i="1" s="1"/>
  <c r="CD1936" i="1" s="1"/>
  <c r="CJ1936" i="1" s="1"/>
  <c r="CP1936" i="1" s="1"/>
  <c r="X1937" i="1"/>
  <c r="AD1937" i="1" s="1"/>
  <c r="AJ1937" i="1" s="1"/>
  <c r="AP1937" i="1" s="1"/>
  <c r="AV1937" i="1" s="1"/>
  <c r="BB1937" i="1" s="1"/>
  <c r="BH1937" i="1" s="1"/>
  <c r="BN1937" i="1" s="1"/>
  <c r="BS1937" i="1" s="1"/>
  <c r="BX1937" i="1" s="1"/>
  <c r="CD1937" i="1" s="1"/>
  <c r="CJ1937" i="1" s="1"/>
  <c r="CP1937" i="1" s="1"/>
  <c r="N1945" i="1"/>
  <c r="T1945" i="1" s="1"/>
  <c r="Z1945" i="1" s="1"/>
  <c r="AF1945" i="1" s="1"/>
  <c r="AL1945" i="1" s="1"/>
  <c r="AR1945" i="1" s="1"/>
  <c r="AX1945" i="1" s="1"/>
  <c r="BD1945" i="1" s="1"/>
  <c r="BJ1945" i="1" s="1"/>
  <c r="BP1945" i="1" s="1"/>
  <c r="BU1945" i="1" s="1"/>
  <c r="BZ1945" i="1" s="1"/>
  <c r="CF1945" i="1" s="1"/>
  <c r="CL1945" i="1" s="1"/>
  <c r="CR1945" i="1" s="1"/>
  <c r="G1950" i="1"/>
  <c r="CH1954" i="1"/>
  <c r="CH1953" i="1" s="1"/>
  <c r="BA1954" i="1"/>
  <c r="BA1953" i="1" s="1"/>
  <c r="BA1882" i="1" s="1"/>
  <c r="CH1981" i="1"/>
  <c r="N1987" i="1"/>
  <c r="AC1982" i="1"/>
  <c r="AC1981" i="1" s="1"/>
  <c r="U1982" i="1"/>
  <c r="U1981" i="1" s="1"/>
  <c r="CB1981" i="1"/>
  <c r="W1996" i="1"/>
  <c r="W1981" i="1" s="1"/>
  <c r="AU1996" i="1"/>
  <c r="AU1981" i="1" s="1"/>
  <c r="BV1996" i="1"/>
  <c r="CM1996" i="1"/>
  <c r="CM1981" i="1" s="1"/>
  <c r="X2002" i="1"/>
  <c r="AD2002" i="1" s="1"/>
  <c r="AJ2002" i="1" s="1"/>
  <c r="AP2002" i="1" s="1"/>
  <c r="AV2002" i="1" s="1"/>
  <c r="BB2002" i="1" s="1"/>
  <c r="BH2002" i="1" s="1"/>
  <c r="BN2002" i="1" s="1"/>
  <c r="BS2002" i="1" s="1"/>
  <c r="BX2002" i="1" s="1"/>
  <c r="CD2002" i="1" s="1"/>
  <c r="CJ2002" i="1" s="1"/>
  <c r="CP2002" i="1" s="1"/>
  <c r="L2011" i="1"/>
  <c r="U2005" i="1"/>
  <c r="L2012" i="1"/>
  <c r="L2013" i="1"/>
  <c r="Q2019" i="1"/>
  <c r="Q2018" i="1" s="1"/>
  <c r="Q2005" i="1" s="1"/>
  <c r="AH2019" i="1"/>
  <c r="AH2018" i="1" s="1"/>
  <c r="AO2019" i="1"/>
  <c r="AO2018" i="1" s="1"/>
  <c r="AO2005" i="1" s="1"/>
  <c r="BF2019" i="1"/>
  <c r="BF2018" i="1" s="1"/>
  <c r="BF2005" i="1" s="1"/>
  <c r="BM2019" i="1"/>
  <c r="BM2018" i="1" s="1"/>
  <c r="BM2005" i="1" s="1"/>
  <c r="CG2019" i="1"/>
  <c r="CG2018" i="1" s="1"/>
  <c r="CG2005" i="1" s="1"/>
  <c r="I2037" i="1"/>
  <c r="I2036" i="1" s="1"/>
  <c r="I2035" i="1" s="1"/>
  <c r="V2037" i="1"/>
  <c r="V2036" i="1" s="1"/>
  <c r="V2035" i="1" s="1"/>
  <c r="AC2037" i="1"/>
  <c r="AC2036" i="1" s="1"/>
  <c r="AC2035" i="1" s="1"/>
  <c r="AT2037" i="1"/>
  <c r="AT2036" i="1" s="1"/>
  <c r="AT2035" i="1" s="1"/>
  <c r="BA2037" i="1"/>
  <c r="BR2037" i="1"/>
  <c r="CS2037" i="1"/>
  <c r="P2037" i="1"/>
  <c r="P2036" i="1" s="1"/>
  <c r="P2035" i="1" s="1"/>
  <c r="AN2037" i="1"/>
  <c r="AN2036" i="1" s="1"/>
  <c r="BL2037" i="1"/>
  <c r="BL2036" i="1" s="1"/>
  <c r="BL2035" i="1" s="1"/>
  <c r="Z2054" i="1"/>
  <c r="AF2054" i="1" s="1"/>
  <c r="AL2054" i="1" s="1"/>
  <c r="AY2036" i="1"/>
  <c r="AY2035" i="1" s="1"/>
  <c r="AM2036" i="1"/>
  <c r="L2067" i="1"/>
  <c r="R2067" i="1" s="1"/>
  <c r="X2067" i="1" s="1"/>
  <c r="AD2067" i="1" s="1"/>
  <c r="AJ2067" i="1" s="1"/>
  <c r="AP2067" i="1" s="1"/>
  <c r="AV2067" i="1" s="1"/>
  <c r="BB2067" i="1" s="1"/>
  <c r="BH2067" i="1" s="1"/>
  <c r="BN2067" i="1" s="1"/>
  <c r="AH2080" i="1"/>
  <c r="O2080" i="1"/>
  <c r="AM2080" i="1"/>
  <c r="BK2080" i="1"/>
  <c r="CB2080" i="1"/>
  <c r="CB2035" i="1" s="1"/>
  <c r="CI2080" i="1"/>
  <c r="AF2092" i="1"/>
  <c r="AL2092" i="1" s="1"/>
  <c r="AR2092" i="1" s="1"/>
  <c r="AX2092" i="1" s="1"/>
  <c r="BD2092" i="1" s="1"/>
  <c r="BJ2092" i="1" s="1"/>
  <c r="BP2092" i="1" s="1"/>
  <c r="BU2092" i="1" s="1"/>
  <c r="BZ2092" i="1" s="1"/>
  <c r="CF2092" i="1" s="1"/>
  <c r="CL2092" i="1" s="1"/>
  <c r="CR2092" i="1" s="1"/>
  <c r="CH2103" i="1"/>
  <c r="CH2097" i="1" s="1"/>
  <c r="F2112" i="1"/>
  <c r="L2116" i="1"/>
  <c r="R2116" i="1" s="1"/>
  <c r="X2116" i="1" s="1"/>
  <c r="AD2116" i="1" s="1"/>
  <c r="AJ2116" i="1" s="1"/>
  <c r="AP2116" i="1" s="1"/>
  <c r="AV2116" i="1" s="1"/>
  <c r="BB2116" i="1" s="1"/>
  <c r="BH2116" i="1" s="1"/>
  <c r="BN2116" i="1" s="1"/>
  <c r="BA2137" i="1"/>
  <c r="CG2137" i="1"/>
  <c r="CG2136" i="1" s="1"/>
  <c r="AZ2203" i="1"/>
  <c r="AZ2202" i="1" s="1"/>
  <c r="J2215" i="1"/>
  <c r="M2215" i="1" s="1"/>
  <c r="S2215" i="1" s="1"/>
  <c r="Y2215" i="1" s="1"/>
  <c r="AE2215" i="1" s="1"/>
  <c r="AK2215" i="1" s="1"/>
  <c r="AQ2215" i="1" s="1"/>
  <c r="AW2215" i="1" s="1"/>
  <c r="BC2215" i="1" s="1"/>
  <c r="BI2215" i="1" s="1"/>
  <c r="BO2215" i="1" s="1"/>
  <c r="M2216" i="1"/>
  <c r="S2216" i="1" s="1"/>
  <c r="L2091" i="1"/>
  <c r="R2091" i="1" s="1"/>
  <c r="X2091" i="1" s="1"/>
  <c r="AD2091" i="1" s="1"/>
  <c r="AJ2091" i="1" s="1"/>
  <c r="AP2091" i="1" s="1"/>
  <c r="AV2091" i="1" s="1"/>
  <c r="BB2091" i="1" s="1"/>
  <c r="BH2091" i="1" s="1"/>
  <c r="BN2091" i="1" s="1"/>
  <c r="BS2091" i="1" s="1"/>
  <c r="BX2091" i="1" s="1"/>
  <c r="CD2091" i="1" s="1"/>
  <c r="CJ2091" i="1" s="1"/>
  <c r="CP2091" i="1" s="1"/>
  <c r="L2092" i="1"/>
  <c r="R2092" i="1" s="1"/>
  <c r="X2092" i="1" s="1"/>
  <c r="AD2092" i="1" s="1"/>
  <c r="AJ2092" i="1" s="1"/>
  <c r="AP2092" i="1" s="1"/>
  <c r="AV2092" i="1" s="1"/>
  <c r="BB2092" i="1" s="1"/>
  <c r="BH2092" i="1" s="1"/>
  <c r="BN2092" i="1" s="1"/>
  <c r="BS2092" i="1" s="1"/>
  <c r="BX2092" i="1" s="1"/>
  <c r="CD2092" i="1" s="1"/>
  <c r="CJ2092" i="1" s="1"/>
  <c r="CP2092" i="1" s="1"/>
  <c r="L2093" i="1"/>
  <c r="R2093" i="1" s="1"/>
  <c r="X2093" i="1" s="1"/>
  <c r="AD2093" i="1" s="1"/>
  <c r="AJ2093" i="1" s="1"/>
  <c r="AP2093" i="1" s="1"/>
  <c r="AV2093" i="1" s="1"/>
  <c r="BB2093" i="1" s="1"/>
  <c r="BH2093" i="1" s="1"/>
  <c r="BN2093" i="1" s="1"/>
  <c r="BS2093" i="1" s="1"/>
  <c r="BX2093" i="1" s="1"/>
  <c r="CD2093" i="1" s="1"/>
  <c r="CJ2093" i="1" s="1"/>
  <c r="CP2093" i="1" s="1"/>
  <c r="N2105" i="1"/>
  <c r="T2105" i="1" s="1"/>
  <c r="Z2105" i="1" s="1"/>
  <c r="AF2105" i="1" s="1"/>
  <c r="AL2105" i="1" s="1"/>
  <c r="AR2105" i="1" s="1"/>
  <c r="AX2105" i="1" s="1"/>
  <c r="BD2105" i="1" s="1"/>
  <c r="BJ2105" i="1" s="1"/>
  <c r="BP2105" i="1" s="1"/>
  <c r="BU2105" i="1" s="1"/>
  <c r="BZ2105" i="1" s="1"/>
  <c r="CF2105" i="1" s="1"/>
  <c r="CL2105" i="1" s="1"/>
  <c r="CR2105" i="1" s="1"/>
  <c r="N2116" i="1"/>
  <c r="T2116" i="1" s="1"/>
  <c r="Z2116" i="1" s="1"/>
  <c r="AF2116" i="1" s="1"/>
  <c r="AL2116" i="1" s="1"/>
  <c r="AR2116" i="1" s="1"/>
  <c r="AX2116" i="1" s="1"/>
  <c r="BD2116" i="1" s="1"/>
  <c r="BJ2116" i="1" s="1"/>
  <c r="BP2116" i="1" s="1"/>
  <c r="BU2116" i="1" s="1"/>
  <c r="BZ2116" i="1" s="1"/>
  <c r="CF2116" i="1" s="1"/>
  <c r="CL2116" i="1" s="1"/>
  <c r="CR2116" i="1" s="1"/>
  <c r="Q2112" i="1"/>
  <c r="Q2103" i="1" s="1"/>
  <c r="Q2097" i="1" s="1"/>
  <c r="AO2112" i="1"/>
  <c r="AO2103" i="1" s="1"/>
  <c r="AO2097" i="1" s="1"/>
  <c r="BM2112" i="1"/>
  <c r="BM2103" i="1" s="1"/>
  <c r="BM2097" i="1" s="1"/>
  <c r="CG2112" i="1"/>
  <c r="CG2103" i="1" s="1"/>
  <c r="CG2097" i="1" s="1"/>
  <c r="CN2112" i="1"/>
  <c r="CN2103" i="1" s="1"/>
  <c r="O2103" i="1"/>
  <c r="AM2103" i="1"/>
  <c r="BK2103" i="1"/>
  <c r="CI2103" i="1"/>
  <c r="AB2124" i="1"/>
  <c r="AB2123" i="1" s="1"/>
  <c r="AB2097" i="1" s="1"/>
  <c r="AI2124" i="1"/>
  <c r="AI2123" i="1" s="1"/>
  <c r="AZ2124" i="1"/>
  <c r="AZ2123" i="1" s="1"/>
  <c r="BG2124" i="1"/>
  <c r="BG2123" i="1" s="1"/>
  <c r="BS2128" i="1"/>
  <c r="BX2128" i="1" s="1"/>
  <c r="CD2128" i="1" s="1"/>
  <c r="CJ2128" i="1" s="1"/>
  <c r="CP2128" i="1" s="1"/>
  <c r="CA2124" i="1"/>
  <c r="CA2123" i="1" s="1"/>
  <c r="N2132" i="1"/>
  <c r="T2132" i="1" s="1"/>
  <c r="Z2132" i="1" s="1"/>
  <c r="AF2132" i="1" s="1"/>
  <c r="AL2132" i="1" s="1"/>
  <c r="AR2132" i="1" s="1"/>
  <c r="AX2132" i="1" s="1"/>
  <c r="BD2132" i="1" s="1"/>
  <c r="BJ2132" i="1" s="1"/>
  <c r="BP2132" i="1" s="1"/>
  <c r="BU2132" i="1" s="1"/>
  <c r="BZ2132" i="1" s="1"/>
  <c r="CF2132" i="1" s="1"/>
  <c r="CL2132" i="1" s="1"/>
  <c r="CR2132" i="1" s="1"/>
  <c r="N2134" i="1"/>
  <c r="T2134" i="1" s="1"/>
  <c r="Z2134" i="1" s="1"/>
  <c r="AF2134" i="1" s="1"/>
  <c r="AL2134" i="1" s="1"/>
  <c r="AR2134" i="1" s="1"/>
  <c r="AX2134" i="1" s="1"/>
  <c r="BD2134" i="1" s="1"/>
  <c r="BJ2134" i="1" s="1"/>
  <c r="BP2134" i="1" s="1"/>
  <c r="BU2134" i="1" s="1"/>
  <c r="BZ2134" i="1" s="1"/>
  <c r="CF2134" i="1" s="1"/>
  <c r="CL2134" i="1" s="1"/>
  <c r="CR2134" i="1" s="1"/>
  <c r="N2141" i="1"/>
  <c r="T2141" i="1" s="1"/>
  <c r="Z2141" i="1" s="1"/>
  <c r="AF2141" i="1" s="1"/>
  <c r="AL2141" i="1" s="1"/>
  <c r="AR2141" i="1" s="1"/>
  <c r="AX2141" i="1" s="1"/>
  <c r="BD2141" i="1" s="1"/>
  <c r="BJ2141" i="1" s="1"/>
  <c r="BP2141" i="1" s="1"/>
  <c r="BU2141" i="1" s="1"/>
  <c r="BZ2141" i="1" s="1"/>
  <c r="CF2141" i="1" s="1"/>
  <c r="CL2141" i="1" s="1"/>
  <c r="CR2141" i="1" s="1"/>
  <c r="AB2137" i="1"/>
  <c r="AZ2137" i="1"/>
  <c r="CM2137" i="1"/>
  <c r="L2145" i="1"/>
  <c r="R2145" i="1" s="1"/>
  <c r="X2145" i="1" s="1"/>
  <c r="L2146" i="1"/>
  <c r="R2146" i="1" s="1"/>
  <c r="X2146" i="1" s="1"/>
  <c r="AD2146" i="1" s="1"/>
  <c r="AJ2146" i="1" s="1"/>
  <c r="AP2146" i="1" s="1"/>
  <c r="AV2146" i="1" s="1"/>
  <c r="BB2146" i="1" s="1"/>
  <c r="BH2146" i="1" s="1"/>
  <c r="BN2146" i="1" s="1"/>
  <c r="BS2146" i="1" s="1"/>
  <c r="BX2146" i="1" s="1"/>
  <c r="CD2146" i="1" s="1"/>
  <c r="CJ2146" i="1" s="1"/>
  <c r="CP2146" i="1" s="1"/>
  <c r="AA2137" i="1"/>
  <c r="V2144" i="1"/>
  <c r="V2143" i="1" s="1"/>
  <c r="V2137" i="1" s="1"/>
  <c r="V2136" i="1" s="1"/>
  <c r="AT2144" i="1"/>
  <c r="AT2143" i="1" s="1"/>
  <c r="AT2137" i="1" s="1"/>
  <c r="AT2136" i="1" s="1"/>
  <c r="BV2144" i="1"/>
  <c r="BV2143" i="1" s="1"/>
  <c r="BV2137" i="1" s="1"/>
  <c r="BV2136" i="1" s="1"/>
  <c r="N2154" i="1"/>
  <c r="T2154" i="1" s="1"/>
  <c r="Z2154" i="1" s="1"/>
  <c r="BE2136" i="1"/>
  <c r="P2152" i="1"/>
  <c r="P2151" i="1" s="1"/>
  <c r="P2136" i="1" s="1"/>
  <c r="AN2152" i="1"/>
  <c r="AN2151" i="1" s="1"/>
  <c r="BL2152" i="1"/>
  <c r="BL2151" i="1" s="1"/>
  <c r="AF2159" i="1"/>
  <c r="AL2159" i="1" s="1"/>
  <c r="AR2159" i="1" s="1"/>
  <c r="AX2159" i="1" s="1"/>
  <c r="BD2159" i="1" s="1"/>
  <c r="BJ2159" i="1" s="1"/>
  <c r="BP2159" i="1" s="1"/>
  <c r="BU2159" i="1" s="1"/>
  <c r="BZ2159" i="1" s="1"/>
  <c r="CF2159" i="1" s="1"/>
  <c r="CL2159" i="1" s="1"/>
  <c r="CR2159" i="1" s="1"/>
  <c r="AM2151" i="1"/>
  <c r="CI2151" i="1"/>
  <c r="L2166" i="1"/>
  <c r="AU2162" i="1"/>
  <c r="AU2161" i="1" s="1"/>
  <c r="AU2151" i="1" s="1"/>
  <c r="AU2136" i="1" s="1"/>
  <c r="CM2162" i="1"/>
  <c r="CM2161" i="1" s="1"/>
  <c r="CM2151" i="1" s="1"/>
  <c r="CA2171" i="1"/>
  <c r="CA2170" i="1" s="1"/>
  <c r="X2178" i="1"/>
  <c r="AD2178" i="1" s="1"/>
  <c r="AJ2178" i="1" s="1"/>
  <c r="AP2178" i="1" s="1"/>
  <c r="AV2178" i="1" s="1"/>
  <c r="BB2178" i="1" s="1"/>
  <c r="BH2178" i="1" s="1"/>
  <c r="BN2178" i="1" s="1"/>
  <c r="BL2180" i="1"/>
  <c r="W2183" i="1"/>
  <c r="W2182" i="1" s="1"/>
  <c r="W2181" i="1" s="1"/>
  <c r="W2180" i="1" s="1"/>
  <c r="BV2183" i="1"/>
  <c r="CH2183" i="1"/>
  <c r="AU2183" i="1"/>
  <c r="AU2182" i="1" s="1"/>
  <c r="AU2181" i="1" s="1"/>
  <c r="AU2180" i="1" s="1"/>
  <c r="CM2183" i="1"/>
  <c r="CM2182" i="1" s="1"/>
  <c r="CM2181" i="1" s="1"/>
  <c r="CM2180" i="1" s="1"/>
  <c r="L2192" i="1"/>
  <c r="R2192" i="1" s="1"/>
  <c r="X2192" i="1" s="1"/>
  <c r="AD2192" i="1" s="1"/>
  <c r="AJ2192" i="1" s="1"/>
  <c r="AP2192" i="1" s="1"/>
  <c r="AV2192" i="1" s="1"/>
  <c r="BB2192" i="1" s="1"/>
  <c r="BH2192" i="1" s="1"/>
  <c r="BN2192" i="1" s="1"/>
  <c r="M2192" i="1"/>
  <c r="S2192" i="1" s="1"/>
  <c r="Y2192" i="1" s="1"/>
  <c r="AE2192" i="1" s="1"/>
  <c r="AK2192" i="1" s="1"/>
  <c r="AQ2192" i="1" s="1"/>
  <c r="AW2192" i="1" s="1"/>
  <c r="BC2192" i="1" s="1"/>
  <c r="BI2192" i="1" s="1"/>
  <c r="BO2192" i="1" s="1"/>
  <c r="AG2182" i="1"/>
  <c r="AG2181" i="1" s="1"/>
  <c r="BA2182" i="1"/>
  <c r="BA2181" i="1" s="1"/>
  <c r="CS2182" i="1"/>
  <c r="CS2181" i="1" s="1"/>
  <c r="F2199" i="1"/>
  <c r="CH2203" i="1"/>
  <c r="CH2202" i="1" s="1"/>
  <c r="N2205" i="1"/>
  <c r="T2205" i="1" s="1"/>
  <c r="Z2205" i="1" s="1"/>
  <c r="AF2205" i="1" s="1"/>
  <c r="AL2205" i="1" s="1"/>
  <c r="AR2205" i="1" s="1"/>
  <c r="AX2205" i="1" s="1"/>
  <c r="BD2205" i="1" s="1"/>
  <c r="BJ2205" i="1" s="1"/>
  <c r="BP2205" i="1" s="1"/>
  <c r="BU2205" i="1" s="1"/>
  <c r="BZ2205" i="1" s="1"/>
  <c r="CF2205" i="1" s="1"/>
  <c r="CL2205" i="1" s="1"/>
  <c r="CR2205" i="1" s="1"/>
  <c r="I2208" i="1"/>
  <c r="H2209" i="1"/>
  <c r="AC2203" i="1"/>
  <c r="AC2202" i="1" s="1"/>
  <c r="Q2203" i="1"/>
  <c r="Q2202" i="1" s="1"/>
  <c r="AG2203" i="1"/>
  <c r="AG2202" i="1" s="1"/>
  <c r="CC2203" i="1"/>
  <c r="CC2202" i="1" s="1"/>
  <c r="H2215" i="1"/>
  <c r="N2215" i="1" s="1"/>
  <c r="L2217" i="1"/>
  <c r="R2217" i="1" s="1"/>
  <c r="X2217" i="1" s="1"/>
  <c r="AD2217" i="1" s="1"/>
  <c r="AJ2217" i="1" s="1"/>
  <c r="AP2217" i="1" s="1"/>
  <c r="AV2217" i="1" s="1"/>
  <c r="BB2217" i="1" s="1"/>
  <c r="BH2217" i="1" s="1"/>
  <c r="BN2217" i="1" s="1"/>
  <c r="G2219" i="1"/>
  <c r="M2219" i="1" s="1"/>
  <c r="L2221" i="1"/>
  <c r="R2221" i="1" s="1"/>
  <c r="X2221" i="1" s="1"/>
  <c r="AD2221" i="1" s="1"/>
  <c r="AJ2221" i="1" s="1"/>
  <c r="AP2221" i="1" s="1"/>
  <c r="AV2221" i="1" s="1"/>
  <c r="BB2221" i="1" s="1"/>
  <c r="BH2221" i="1" s="1"/>
  <c r="BN2221" i="1" s="1"/>
  <c r="BG2214" i="1"/>
  <c r="N2236" i="1"/>
  <c r="T2236" i="1" s="1"/>
  <c r="Z2236" i="1" s="1"/>
  <c r="AF2236" i="1" s="1"/>
  <c r="AL2236" i="1" s="1"/>
  <c r="AR2236" i="1" s="1"/>
  <c r="AX2236" i="1" s="1"/>
  <c r="BD2236" i="1" s="1"/>
  <c r="BJ2236" i="1" s="1"/>
  <c r="BP2236" i="1" s="1"/>
  <c r="BU2236" i="1" s="1"/>
  <c r="BZ2236" i="1" s="1"/>
  <c r="CF2236" i="1" s="1"/>
  <c r="CL2236" i="1" s="1"/>
  <c r="CR2236" i="1" s="1"/>
  <c r="M2247" i="1"/>
  <c r="S2247" i="1" s="1"/>
  <c r="Y2247" i="1" s="1"/>
  <c r="L2249" i="1"/>
  <c r="R2249" i="1" s="1"/>
  <c r="X2249" i="1" s="1"/>
  <c r="AD2249" i="1" s="1"/>
  <c r="AJ2249" i="1" s="1"/>
  <c r="AP2249" i="1" s="1"/>
  <c r="AV2249" i="1" s="1"/>
  <c r="BB2249" i="1" s="1"/>
  <c r="BH2249" i="1" s="1"/>
  <c r="BN2249" i="1" s="1"/>
  <c r="F2248" i="1"/>
  <c r="M2269" i="1"/>
  <c r="G2268" i="1"/>
  <c r="M2285" i="1"/>
  <c r="G2284" i="1"/>
  <c r="L2297" i="1"/>
  <c r="R2297" i="1" s="1"/>
  <c r="X2297" i="1" s="1"/>
  <c r="AD2297" i="1" s="1"/>
  <c r="AJ2297" i="1" s="1"/>
  <c r="AP2297" i="1" s="1"/>
  <c r="AV2297" i="1" s="1"/>
  <c r="BB2297" i="1" s="1"/>
  <c r="BH2297" i="1" s="1"/>
  <c r="BN2297" i="1" s="1"/>
  <c r="F2296" i="1"/>
  <c r="L2296" i="1" s="1"/>
  <c r="R2296" i="1" s="1"/>
  <c r="X2296" i="1" s="1"/>
  <c r="AD2296" i="1" s="1"/>
  <c r="AJ2296" i="1" s="1"/>
  <c r="AP2296" i="1" s="1"/>
  <c r="AV2296" i="1" s="1"/>
  <c r="BB2296" i="1" s="1"/>
  <c r="BH2296" i="1" s="1"/>
  <c r="BN2296" i="1" s="1"/>
  <c r="BS2296" i="1" s="1"/>
  <c r="BX2296" i="1" s="1"/>
  <c r="CD2296" i="1" s="1"/>
  <c r="CJ2296" i="1" s="1"/>
  <c r="CP2296" i="1" s="1"/>
  <c r="Y2093" i="1"/>
  <c r="AE2093" i="1" s="1"/>
  <c r="AK2093" i="1" s="1"/>
  <c r="AQ2093" i="1" s="1"/>
  <c r="AW2093" i="1" s="1"/>
  <c r="BC2093" i="1" s="1"/>
  <c r="BI2093" i="1" s="1"/>
  <c r="BO2093" i="1" s="1"/>
  <c r="AF2106" i="1"/>
  <c r="AL2106" i="1" s="1"/>
  <c r="AR2106" i="1" s="1"/>
  <c r="AX2106" i="1" s="1"/>
  <c r="BD2106" i="1" s="1"/>
  <c r="BJ2106" i="1" s="1"/>
  <c r="BP2106" i="1" s="1"/>
  <c r="BU2106" i="1" s="1"/>
  <c r="BZ2106" i="1" s="1"/>
  <c r="CF2106" i="1" s="1"/>
  <c r="CL2106" i="1" s="1"/>
  <c r="CR2106" i="1" s="1"/>
  <c r="L2106" i="1"/>
  <c r="R2106" i="1" s="1"/>
  <c r="X2106" i="1" s="1"/>
  <c r="AD2106" i="1" s="1"/>
  <c r="AJ2106" i="1" s="1"/>
  <c r="AP2106" i="1" s="1"/>
  <c r="AV2106" i="1" s="1"/>
  <c r="BB2106" i="1" s="1"/>
  <c r="BH2106" i="1" s="1"/>
  <c r="BN2106" i="1" s="1"/>
  <c r="AH2103" i="1"/>
  <c r="AH2097" i="1" s="1"/>
  <c r="X2113" i="1"/>
  <c r="AD2113" i="1" s="1"/>
  <c r="AJ2113" i="1" s="1"/>
  <c r="AP2113" i="1" s="1"/>
  <c r="AV2113" i="1" s="1"/>
  <c r="BB2113" i="1" s="1"/>
  <c r="BH2113" i="1" s="1"/>
  <c r="BN2113" i="1" s="1"/>
  <c r="BS2113" i="1" s="1"/>
  <c r="BX2113" i="1" s="1"/>
  <c r="CD2113" i="1" s="1"/>
  <c r="CJ2113" i="1" s="1"/>
  <c r="CP2113" i="1" s="1"/>
  <c r="X2114" i="1"/>
  <c r="AD2114" i="1" s="1"/>
  <c r="AJ2114" i="1" s="1"/>
  <c r="AP2114" i="1" s="1"/>
  <c r="AV2114" i="1" s="1"/>
  <c r="BB2114" i="1" s="1"/>
  <c r="BH2114" i="1" s="1"/>
  <c r="BN2114" i="1" s="1"/>
  <c r="BS2114" i="1" s="1"/>
  <c r="BX2114" i="1" s="1"/>
  <c r="CD2114" i="1" s="1"/>
  <c r="CJ2114" i="1" s="1"/>
  <c r="CP2114" i="1" s="1"/>
  <c r="I2112" i="1"/>
  <c r="I2103" i="1" s="1"/>
  <c r="I2097" i="1" s="1"/>
  <c r="U2112" i="1"/>
  <c r="U2103" i="1" s="1"/>
  <c r="U2097" i="1" s="1"/>
  <c r="AB2112" i="1"/>
  <c r="AB2103" i="1" s="1"/>
  <c r="AS2112" i="1"/>
  <c r="AS2103" i="1" s="1"/>
  <c r="AS2097" i="1" s="1"/>
  <c r="AZ2112" i="1"/>
  <c r="AZ2103" i="1" s="1"/>
  <c r="AZ2097" i="1" s="1"/>
  <c r="CO2112" i="1"/>
  <c r="CO2103" i="1" s="1"/>
  <c r="CO2097" i="1" s="1"/>
  <c r="AF2117" i="1"/>
  <c r="AL2117" i="1" s="1"/>
  <c r="AR2117" i="1" s="1"/>
  <c r="AX2117" i="1" s="1"/>
  <c r="BD2117" i="1" s="1"/>
  <c r="BJ2117" i="1" s="1"/>
  <c r="BP2117" i="1" s="1"/>
  <c r="BU2117" i="1" s="1"/>
  <c r="BZ2117" i="1" s="1"/>
  <c r="CF2117" i="1" s="1"/>
  <c r="CL2117" i="1" s="1"/>
  <c r="CR2117" i="1" s="1"/>
  <c r="L2117" i="1"/>
  <c r="R2117" i="1" s="1"/>
  <c r="X2117" i="1" s="1"/>
  <c r="AD2117" i="1" s="1"/>
  <c r="AJ2117" i="1" s="1"/>
  <c r="AP2117" i="1" s="1"/>
  <c r="AV2117" i="1" s="1"/>
  <c r="BB2117" i="1" s="1"/>
  <c r="BH2117" i="1" s="1"/>
  <c r="BN2117" i="1" s="1"/>
  <c r="W2103" i="1"/>
  <c r="AU2103" i="1"/>
  <c r="CM2103" i="1"/>
  <c r="R2122" i="1"/>
  <c r="X2122" i="1" s="1"/>
  <c r="AD2122" i="1" s="1"/>
  <c r="AJ2122" i="1" s="1"/>
  <c r="AP2122" i="1" s="1"/>
  <c r="AV2122" i="1" s="1"/>
  <c r="BB2122" i="1" s="1"/>
  <c r="BH2122" i="1" s="1"/>
  <c r="BN2122" i="1" s="1"/>
  <c r="BS2122" i="1" s="1"/>
  <c r="BX2122" i="1" s="1"/>
  <c r="CD2122" i="1" s="1"/>
  <c r="CJ2122" i="1" s="1"/>
  <c r="CP2122" i="1" s="1"/>
  <c r="L2123" i="1"/>
  <c r="L2124" i="1"/>
  <c r="L2125" i="1"/>
  <c r="R2125" i="1" s="1"/>
  <c r="X2125" i="1" s="1"/>
  <c r="AD2125" i="1" s="1"/>
  <c r="AJ2125" i="1" s="1"/>
  <c r="AP2125" i="1" s="1"/>
  <c r="AV2125" i="1" s="1"/>
  <c r="BB2125" i="1" s="1"/>
  <c r="BH2125" i="1" s="1"/>
  <c r="BN2125" i="1" s="1"/>
  <c r="BS2125" i="1" s="1"/>
  <c r="BX2125" i="1" s="1"/>
  <c r="CD2125" i="1" s="1"/>
  <c r="CJ2125" i="1" s="1"/>
  <c r="CP2125" i="1" s="1"/>
  <c r="BT2125" i="1"/>
  <c r="BY2125" i="1" s="1"/>
  <c r="CE2125" i="1" s="1"/>
  <c r="CK2125" i="1" s="1"/>
  <c r="CQ2125" i="1" s="1"/>
  <c r="N2126" i="1"/>
  <c r="T2126" i="1" s="1"/>
  <c r="Z2126" i="1" s="1"/>
  <c r="AF2126" i="1" s="1"/>
  <c r="AL2126" i="1" s="1"/>
  <c r="AR2126" i="1" s="1"/>
  <c r="AX2126" i="1" s="1"/>
  <c r="BD2126" i="1" s="1"/>
  <c r="BJ2126" i="1" s="1"/>
  <c r="BP2126" i="1" s="1"/>
  <c r="BU2126" i="1" s="1"/>
  <c r="BZ2126" i="1" s="1"/>
  <c r="CF2126" i="1" s="1"/>
  <c r="CL2126" i="1" s="1"/>
  <c r="CR2126" i="1" s="1"/>
  <c r="O2124" i="1"/>
  <c r="O2123" i="1" s="1"/>
  <c r="AM2124" i="1"/>
  <c r="AM2123" i="1" s="1"/>
  <c r="BK2124" i="1"/>
  <c r="BK2123" i="1" s="1"/>
  <c r="CB2124" i="1"/>
  <c r="CB2123" i="1" s="1"/>
  <c r="CB2097" i="1" s="1"/>
  <c r="CI2124" i="1"/>
  <c r="CI2123" i="1" s="1"/>
  <c r="N2140" i="1"/>
  <c r="T2140" i="1" s="1"/>
  <c r="Z2140" i="1" s="1"/>
  <c r="AF2140" i="1" s="1"/>
  <c r="AL2140" i="1" s="1"/>
  <c r="AR2140" i="1" s="1"/>
  <c r="AX2140" i="1" s="1"/>
  <c r="BD2140" i="1" s="1"/>
  <c r="BJ2140" i="1" s="1"/>
  <c r="BP2140" i="1" s="1"/>
  <c r="BU2140" i="1" s="1"/>
  <c r="BZ2140" i="1" s="1"/>
  <c r="CF2140" i="1" s="1"/>
  <c r="CL2140" i="1" s="1"/>
  <c r="CR2140" i="1" s="1"/>
  <c r="AI2137" i="1"/>
  <c r="S2146" i="1"/>
  <c r="Y2146" i="1" s="1"/>
  <c r="AE2146" i="1" s="1"/>
  <c r="AK2146" i="1" s="1"/>
  <c r="AQ2146" i="1" s="1"/>
  <c r="AW2146" i="1" s="1"/>
  <c r="BC2146" i="1" s="1"/>
  <c r="BI2146" i="1" s="1"/>
  <c r="BO2146" i="1" s="1"/>
  <c r="K2137" i="1"/>
  <c r="BG2137" i="1"/>
  <c r="CO2136" i="1"/>
  <c r="BA2152" i="1"/>
  <c r="BA2151" i="1" s="1"/>
  <c r="BA2136" i="1" s="1"/>
  <c r="AO2151" i="1"/>
  <c r="AO2136" i="1" s="1"/>
  <c r="CB2152" i="1"/>
  <c r="AY2151" i="1"/>
  <c r="W2151" i="1"/>
  <c r="BW2162" i="1"/>
  <c r="BW2161" i="1" s="1"/>
  <c r="BW2151" i="1" s="1"/>
  <c r="BW2136" i="1" s="1"/>
  <c r="CH2151" i="1"/>
  <c r="H2177" i="1"/>
  <c r="M2184" i="1"/>
  <c r="S2184" i="1" s="1"/>
  <c r="Y2184" i="1" s="1"/>
  <c r="AE2184" i="1" s="1"/>
  <c r="AK2184" i="1" s="1"/>
  <c r="AQ2184" i="1" s="1"/>
  <c r="AW2184" i="1" s="1"/>
  <c r="BC2184" i="1" s="1"/>
  <c r="BI2184" i="1" s="1"/>
  <c r="BO2184" i="1" s="1"/>
  <c r="BT2184" i="1" s="1"/>
  <c r="BY2184" i="1" s="1"/>
  <c r="CE2184" i="1" s="1"/>
  <c r="CK2184" i="1" s="1"/>
  <c r="CQ2184" i="1" s="1"/>
  <c r="Y2185" i="1"/>
  <c r="AE2185" i="1" s="1"/>
  <c r="AK2185" i="1" s="1"/>
  <c r="AQ2185" i="1" s="1"/>
  <c r="AW2185" i="1" s="1"/>
  <c r="BC2185" i="1" s="1"/>
  <c r="BI2185" i="1" s="1"/>
  <c r="BO2185" i="1" s="1"/>
  <c r="BT2185" i="1" s="1"/>
  <c r="BY2185" i="1" s="1"/>
  <c r="CE2185" i="1" s="1"/>
  <c r="CK2185" i="1" s="1"/>
  <c r="CQ2185" i="1" s="1"/>
  <c r="AA2183" i="1"/>
  <c r="AH2183" i="1"/>
  <c r="AY2183" i="1"/>
  <c r="AY2182" i="1" s="1"/>
  <c r="AY2181" i="1" s="1"/>
  <c r="BW2183" i="1"/>
  <c r="BW2182" i="1" s="1"/>
  <c r="BW2181" i="1" s="1"/>
  <c r="BW2180" i="1" s="1"/>
  <c r="Q2182" i="1"/>
  <c r="Q2181" i="1" s="1"/>
  <c r="BE2182" i="1"/>
  <c r="BE2181" i="1" s="1"/>
  <c r="BE2180" i="1" s="1"/>
  <c r="CC2182" i="1"/>
  <c r="CC2181" i="1" s="1"/>
  <c r="CC2180" i="1" s="1"/>
  <c r="AT2203" i="1"/>
  <c r="AT2202" i="1" s="1"/>
  <c r="P2203" i="1"/>
  <c r="P2202" i="1" s="1"/>
  <c r="P2180" i="1" s="1"/>
  <c r="AB2203" i="1"/>
  <c r="AB2202" i="1" s="1"/>
  <c r="AB2180" i="1" s="1"/>
  <c r="AN2203" i="1"/>
  <c r="AN2202" i="1" s="1"/>
  <c r="U2203" i="1"/>
  <c r="U2202" i="1" s="1"/>
  <c r="BM2203" i="1"/>
  <c r="BM2202" i="1" s="1"/>
  <c r="Y2223" i="1"/>
  <c r="Y2224" i="1"/>
  <c r="AE2224" i="1" s="1"/>
  <c r="AK2224" i="1" s="1"/>
  <c r="AQ2224" i="1" s="1"/>
  <c r="AW2224" i="1" s="1"/>
  <c r="BC2224" i="1" s="1"/>
  <c r="BI2224" i="1" s="1"/>
  <c r="BO2224" i="1" s="1"/>
  <c r="BT2224" i="1" s="1"/>
  <c r="BY2224" i="1" s="1"/>
  <c r="CE2224" i="1" s="1"/>
  <c r="CK2224" i="1" s="1"/>
  <c r="CQ2224" i="1" s="1"/>
  <c r="AC2214" i="1"/>
  <c r="AC2213" i="1" s="1"/>
  <c r="M2237" i="1"/>
  <c r="S2237" i="1" s="1"/>
  <c r="Y2237" i="1" s="1"/>
  <c r="AE2237" i="1" s="1"/>
  <c r="AK2237" i="1" s="1"/>
  <c r="AQ2237" i="1" s="1"/>
  <c r="AW2237" i="1" s="1"/>
  <c r="BC2237" i="1" s="1"/>
  <c r="BI2237" i="1" s="1"/>
  <c r="BO2237" i="1" s="1"/>
  <c r="G2236" i="1"/>
  <c r="G2235" i="1" s="1"/>
  <c r="H2243" i="1"/>
  <c r="N2243" i="1" s="1"/>
  <c r="N2244" i="1"/>
  <c r="N2089" i="1"/>
  <c r="T2089" i="1" s="1"/>
  <c r="Z2089" i="1" s="1"/>
  <c r="AF2089" i="1" s="1"/>
  <c r="AL2089" i="1" s="1"/>
  <c r="AR2089" i="1" s="1"/>
  <c r="AX2089" i="1" s="1"/>
  <c r="BD2089" i="1" s="1"/>
  <c r="BJ2089" i="1" s="1"/>
  <c r="BP2089" i="1" s="1"/>
  <c r="BU2089" i="1" s="1"/>
  <c r="BZ2089" i="1" s="1"/>
  <c r="CF2089" i="1" s="1"/>
  <c r="CL2089" i="1" s="1"/>
  <c r="CR2089" i="1" s="1"/>
  <c r="J2105" i="1"/>
  <c r="J2104" i="1" s="1"/>
  <c r="M2104" i="1" s="1"/>
  <c r="S2104" i="1" s="1"/>
  <c r="Y2104" i="1" s="1"/>
  <c r="AE2104" i="1" s="1"/>
  <c r="AK2104" i="1" s="1"/>
  <c r="AQ2104" i="1" s="1"/>
  <c r="AW2104" i="1" s="1"/>
  <c r="BC2104" i="1" s="1"/>
  <c r="BI2104" i="1" s="1"/>
  <c r="BO2104" i="1" s="1"/>
  <c r="BT2104" i="1" s="1"/>
  <c r="BY2104" i="1" s="1"/>
  <c r="CE2104" i="1" s="1"/>
  <c r="CK2104" i="1" s="1"/>
  <c r="CQ2104" i="1" s="1"/>
  <c r="M2113" i="1"/>
  <c r="S2113" i="1" s="1"/>
  <c r="Y2113" i="1" s="1"/>
  <c r="AE2113" i="1" s="1"/>
  <c r="AK2113" i="1" s="1"/>
  <c r="AQ2113" i="1" s="1"/>
  <c r="AW2113" i="1" s="1"/>
  <c r="BC2113" i="1" s="1"/>
  <c r="BI2113" i="1" s="1"/>
  <c r="BO2113" i="1" s="1"/>
  <c r="BT2113" i="1" s="1"/>
  <c r="BY2113" i="1" s="1"/>
  <c r="CE2113" i="1" s="1"/>
  <c r="CK2113" i="1" s="1"/>
  <c r="CQ2113" i="1" s="1"/>
  <c r="M2114" i="1"/>
  <c r="S2114" i="1" s="1"/>
  <c r="Y2114" i="1" s="1"/>
  <c r="AE2114" i="1" s="1"/>
  <c r="AK2114" i="1" s="1"/>
  <c r="AQ2114" i="1" s="1"/>
  <c r="AW2114" i="1" s="1"/>
  <c r="BC2114" i="1" s="1"/>
  <c r="BI2114" i="1" s="1"/>
  <c r="BO2114" i="1" s="1"/>
  <c r="BT2114" i="1" s="1"/>
  <c r="BY2114" i="1" s="1"/>
  <c r="CE2114" i="1" s="1"/>
  <c r="CK2114" i="1" s="1"/>
  <c r="CQ2114" i="1" s="1"/>
  <c r="J2116" i="1"/>
  <c r="J2112" i="1" s="1"/>
  <c r="J2103" i="1" s="1"/>
  <c r="J2097" i="1" s="1"/>
  <c r="K2103" i="1"/>
  <c r="AA2103" i="1"/>
  <c r="AY2103" i="1"/>
  <c r="AY2097" i="1" s="1"/>
  <c r="BW2103" i="1"/>
  <c r="AE2120" i="1"/>
  <c r="AK2120" i="1" s="1"/>
  <c r="AQ2120" i="1" s="1"/>
  <c r="AW2120" i="1" s="1"/>
  <c r="BC2120" i="1" s="1"/>
  <c r="BI2120" i="1" s="1"/>
  <c r="BO2120" i="1" s="1"/>
  <c r="BT2120" i="1" s="1"/>
  <c r="BY2120" i="1" s="1"/>
  <c r="CE2120" i="1" s="1"/>
  <c r="CK2120" i="1" s="1"/>
  <c r="CQ2120" i="1" s="1"/>
  <c r="BR2124" i="1"/>
  <c r="BR2123" i="1" s="1"/>
  <c r="L2126" i="1"/>
  <c r="R2126" i="1" s="1"/>
  <c r="X2126" i="1" s="1"/>
  <c r="AD2126" i="1" s="1"/>
  <c r="AJ2126" i="1" s="1"/>
  <c r="AP2126" i="1" s="1"/>
  <c r="AV2126" i="1" s="1"/>
  <c r="BB2126" i="1" s="1"/>
  <c r="BH2126" i="1" s="1"/>
  <c r="BN2126" i="1" s="1"/>
  <c r="BS2126" i="1" s="1"/>
  <c r="BX2126" i="1" s="1"/>
  <c r="CD2126" i="1" s="1"/>
  <c r="CJ2126" i="1" s="1"/>
  <c r="CP2126" i="1" s="1"/>
  <c r="G2124" i="1"/>
  <c r="K2124" i="1"/>
  <c r="K2123" i="1" s="1"/>
  <c r="P2124" i="1"/>
  <c r="P2123" i="1" s="1"/>
  <c r="W2124" i="1"/>
  <c r="W2123" i="1" s="1"/>
  <c r="AN2124" i="1"/>
  <c r="AN2123" i="1" s="1"/>
  <c r="AU2124" i="1"/>
  <c r="AU2123" i="1" s="1"/>
  <c r="BL2124" i="1"/>
  <c r="BL2123" i="1" s="1"/>
  <c r="CM2124" i="1"/>
  <c r="CM2123" i="1" s="1"/>
  <c r="AF2131" i="1"/>
  <c r="AL2131" i="1" s="1"/>
  <c r="AR2131" i="1" s="1"/>
  <c r="AX2131" i="1" s="1"/>
  <c r="BD2131" i="1" s="1"/>
  <c r="BJ2131" i="1" s="1"/>
  <c r="AF2133" i="1"/>
  <c r="AL2133" i="1" s="1"/>
  <c r="AR2133" i="1" s="1"/>
  <c r="AX2133" i="1" s="1"/>
  <c r="BD2133" i="1" s="1"/>
  <c r="BJ2133" i="1" s="1"/>
  <c r="P2137" i="1"/>
  <c r="AN2137" i="1"/>
  <c r="AN2136" i="1" s="1"/>
  <c r="BK2137" i="1"/>
  <c r="AM2137" i="1"/>
  <c r="CI2137" i="1"/>
  <c r="AH2144" i="1"/>
  <c r="AH2143" i="1" s="1"/>
  <c r="AH2137" i="1" s="1"/>
  <c r="BF2144" i="1"/>
  <c r="BF2143" i="1" s="1"/>
  <c r="BF2137" i="1" s="1"/>
  <c r="BF2136" i="1" s="1"/>
  <c r="CH2144" i="1"/>
  <c r="CH2143" i="1" s="1"/>
  <c r="CH2137" i="1" s="1"/>
  <c r="CH2136" i="1" s="1"/>
  <c r="N2153" i="1"/>
  <c r="AG2151" i="1"/>
  <c r="AG2136" i="1" s="1"/>
  <c r="N2155" i="1"/>
  <c r="T2155" i="1" s="1"/>
  <c r="Z2155" i="1" s="1"/>
  <c r="M2155" i="1"/>
  <c r="S2155" i="1" s="1"/>
  <c r="Y2155" i="1" s="1"/>
  <c r="AE2155" i="1" s="1"/>
  <c r="AK2155" i="1" s="1"/>
  <c r="AQ2155" i="1" s="1"/>
  <c r="AW2155" i="1" s="1"/>
  <c r="BC2155" i="1" s="1"/>
  <c r="BI2155" i="1" s="1"/>
  <c r="BO2155" i="1" s="1"/>
  <c r="BT2155" i="1" s="1"/>
  <c r="BY2155" i="1" s="1"/>
  <c r="CE2155" i="1" s="1"/>
  <c r="CK2155" i="1" s="1"/>
  <c r="CQ2155" i="1" s="1"/>
  <c r="AS2136" i="1"/>
  <c r="M2157" i="1"/>
  <c r="S2157" i="1" s="1"/>
  <c r="Y2157" i="1" s="1"/>
  <c r="AE2157" i="1" s="1"/>
  <c r="AK2157" i="1" s="1"/>
  <c r="AQ2157" i="1" s="1"/>
  <c r="AW2157" i="1" s="1"/>
  <c r="BC2157" i="1" s="1"/>
  <c r="BI2157" i="1" s="1"/>
  <c r="BO2157" i="1" s="1"/>
  <c r="BT2157" i="1" s="1"/>
  <c r="BY2157" i="1" s="1"/>
  <c r="CE2157" i="1" s="1"/>
  <c r="CK2157" i="1" s="1"/>
  <c r="CQ2157" i="1" s="1"/>
  <c r="M2158" i="1"/>
  <c r="AB2152" i="1"/>
  <c r="AB2151" i="1" s="1"/>
  <c r="AZ2152" i="1"/>
  <c r="AZ2151" i="1" s="1"/>
  <c r="L2163" i="1"/>
  <c r="R2163" i="1" s="1"/>
  <c r="X2163" i="1" s="1"/>
  <c r="AD2163" i="1" s="1"/>
  <c r="AJ2163" i="1" s="1"/>
  <c r="AP2163" i="1" s="1"/>
  <c r="AV2163" i="1" s="1"/>
  <c r="BB2163" i="1" s="1"/>
  <c r="BH2163" i="1" s="1"/>
  <c r="BN2163" i="1" s="1"/>
  <c r="BS2163" i="1" s="1"/>
  <c r="BX2163" i="1" s="1"/>
  <c r="CD2163" i="1" s="1"/>
  <c r="CJ2163" i="1" s="1"/>
  <c r="CP2163" i="1" s="1"/>
  <c r="L2164" i="1"/>
  <c r="R2164" i="1" s="1"/>
  <c r="X2164" i="1" s="1"/>
  <c r="AD2164" i="1" s="1"/>
  <c r="AJ2164" i="1" s="1"/>
  <c r="AP2164" i="1" s="1"/>
  <c r="AV2164" i="1" s="1"/>
  <c r="BB2164" i="1" s="1"/>
  <c r="BH2164" i="1" s="1"/>
  <c r="BN2164" i="1" s="1"/>
  <c r="BS2164" i="1" s="1"/>
  <c r="BX2164" i="1" s="1"/>
  <c r="CD2164" i="1" s="1"/>
  <c r="CJ2164" i="1" s="1"/>
  <c r="CP2164" i="1" s="1"/>
  <c r="N2167" i="1"/>
  <c r="T2167" i="1" s="1"/>
  <c r="Z2167" i="1" s="1"/>
  <c r="AF2167" i="1" s="1"/>
  <c r="AL2167" i="1" s="1"/>
  <c r="AR2167" i="1" s="1"/>
  <c r="AX2167" i="1" s="1"/>
  <c r="BD2167" i="1" s="1"/>
  <c r="BJ2167" i="1" s="1"/>
  <c r="BP2167" i="1" s="1"/>
  <c r="BU2167" i="1" s="1"/>
  <c r="BZ2167" i="1" s="1"/>
  <c r="CF2167" i="1" s="1"/>
  <c r="CL2167" i="1" s="1"/>
  <c r="CR2167" i="1" s="1"/>
  <c r="Z2184" i="1"/>
  <c r="AF2184" i="1" s="1"/>
  <c r="AL2184" i="1" s="1"/>
  <c r="AR2184" i="1" s="1"/>
  <c r="AX2184" i="1" s="1"/>
  <c r="BD2184" i="1" s="1"/>
  <c r="BJ2184" i="1" s="1"/>
  <c r="BP2184" i="1" s="1"/>
  <c r="BU2184" i="1" s="1"/>
  <c r="BZ2184" i="1" s="1"/>
  <c r="CF2184" i="1" s="1"/>
  <c r="CL2184" i="1" s="1"/>
  <c r="CR2184" i="1" s="1"/>
  <c r="AF2185" i="1"/>
  <c r="AL2185" i="1" s="1"/>
  <c r="AR2185" i="1" s="1"/>
  <c r="AX2185" i="1" s="1"/>
  <c r="BD2185" i="1" s="1"/>
  <c r="BJ2185" i="1" s="1"/>
  <c r="BP2185" i="1" s="1"/>
  <c r="BU2185" i="1" s="1"/>
  <c r="BZ2185" i="1" s="1"/>
  <c r="CF2185" i="1" s="1"/>
  <c r="CL2185" i="1" s="1"/>
  <c r="CR2185" i="1" s="1"/>
  <c r="F2183" i="1"/>
  <c r="L2183" i="1" s="1"/>
  <c r="J2183" i="1"/>
  <c r="BF2183" i="1"/>
  <c r="M2188" i="1"/>
  <c r="S2188" i="1" s="1"/>
  <c r="Y2188" i="1" s="1"/>
  <c r="AE2188" i="1" s="1"/>
  <c r="AK2188" i="1" s="1"/>
  <c r="AQ2188" i="1" s="1"/>
  <c r="AW2188" i="1" s="1"/>
  <c r="BC2188" i="1" s="1"/>
  <c r="BI2188" i="1" s="1"/>
  <c r="BO2188" i="1" s="1"/>
  <c r="BT2188" i="1" s="1"/>
  <c r="BY2188" i="1" s="1"/>
  <c r="CE2188" i="1" s="1"/>
  <c r="CK2188" i="1" s="1"/>
  <c r="CQ2188" i="1" s="1"/>
  <c r="N2188" i="1"/>
  <c r="T2188" i="1" s="1"/>
  <c r="Z2188" i="1" s="1"/>
  <c r="AF2188" i="1" s="1"/>
  <c r="AI2183" i="1"/>
  <c r="AI2182" i="1" s="1"/>
  <c r="AI2181" i="1" s="1"/>
  <c r="AI2180" i="1" s="1"/>
  <c r="CA2183" i="1"/>
  <c r="CA2182" i="1" s="1"/>
  <c r="CA2181" i="1" s="1"/>
  <c r="CA2180" i="1" s="1"/>
  <c r="H2194" i="1"/>
  <c r="N2194" i="1" s="1"/>
  <c r="T2194" i="1" s="1"/>
  <c r="Z2194" i="1" s="1"/>
  <c r="AF2194" i="1" s="1"/>
  <c r="AL2194" i="1" s="1"/>
  <c r="AR2194" i="1" s="1"/>
  <c r="AX2194" i="1" s="1"/>
  <c r="BD2194" i="1" s="1"/>
  <c r="BJ2194" i="1" s="1"/>
  <c r="BP2194" i="1" s="1"/>
  <c r="BU2194" i="1" s="1"/>
  <c r="BZ2194" i="1" s="1"/>
  <c r="CF2194" i="1" s="1"/>
  <c r="CL2194" i="1" s="1"/>
  <c r="CR2194" i="1" s="1"/>
  <c r="BM2182" i="1"/>
  <c r="BM2181" i="1" s="1"/>
  <c r="AO2182" i="1"/>
  <c r="AO2181" i="1" s="1"/>
  <c r="AO2180" i="1" s="1"/>
  <c r="CG2182" i="1"/>
  <c r="CG2181" i="1" s="1"/>
  <c r="CG2180" i="1" s="1"/>
  <c r="M2200" i="1"/>
  <c r="S2200" i="1" s="1"/>
  <c r="Y2200" i="1" s="1"/>
  <c r="AE2200" i="1" s="1"/>
  <c r="AK2200" i="1" s="1"/>
  <c r="AQ2200" i="1" s="1"/>
  <c r="AW2200" i="1" s="1"/>
  <c r="BC2200" i="1" s="1"/>
  <c r="BI2200" i="1" s="1"/>
  <c r="BO2200" i="1" s="1"/>
  <c r="N2200" i="1"/>
  <c r="T2200" i="1" s="1"/>
  <c r="Z2200" i="1" s="1"/>
  <c r="AF2200" i="1" s="1"/>
  <c r="AL2200" i="1" s="1"/>
  <c r="AR2200" i="1" s="1"/>
  <c r="AX2200" i="1" s="1"/>
  <c r="BD2200" i="1" s="1"/>
  <c r="BJ2200" i="1" s="1"/>
  <c r="BP2200" i="1" s="1"/>
  <c r="BU2200" i="1" s="1"/>
  <c r="BZ2200" i="1" s="1"/>
  <c r="CF2200" i="1" s="1"/>
  <c r="CL2200" i="1" s="1"/>
  <c r="CR2200" i="1" s="1"/>
  <c r="BV2203" i="1"/>
  <c r="BV2202" i="1" s="1"/>
  <c r="L2205" i="1"/>
  <c r="R2205" i="1" s="1"/>
  <c r="X2205" i="1" s="1"/>
  <c r="AD2205" i="1" s="1"/>
  <c r="AJ2205" i="1" s="1"/>
  <c r="AP2205" i="1" s="1"/>
  <c r="AV2205" i="1" s="1"/>
  <c r="BB2205" i="1" s="1"/>
  <c r="BH2205" i="1" s="1"/>
  <c r="BN2205" i="1" s="1"/>
  <c r="M2205" i="1"/>
  <c r="S2205" i="1" s="1"/>
  <c r="Y2205" i="1" s="1"/>
  <c r="AE2205" i="1" s="1"/>
  <c r="AK2205" i="1" s="1"/>
  <c r="AQ2205" i="1" s="1"/>
  <c r="AW2205" i="1" s="1"/>
  <c r="BC2205" i="1" s="1"/>
  <c r="BI2205" i="1" s="1"/>
  <c r="BO2205" i="1" s="1"/>
  <c r="L2206" i="1"/>
  <c r="R2206" i="1" s="1"/>
  <c r="X2206" i="1" s="1"/>
  <c r="AD2206" i="1" s="1"/>
  <c r="AJ2206" i="1" s="1"/>
  <c r="AP2206" i="1" s="1"/>
  <c r="AV2206" i="1" s="1"/>
  <c r="BB2206" i="1" s="1"/>
  <c r="BH2206" i="1" s="1"/>
  <c r="BN2206" i="1" s="1"/>
  <c r="Y2206" i="1"/>
  <c r="AE2206" i="1" s="1"/>
  <c r="AK2206" i="1" s="1"/>
  <c r="AQ2206" i="1" s="1"/>
  <c r="AW2206" i="1" s="1"/>
  <c r="BC2206" i="1" s="1"/>
  <c r="BI2206" i="1" s="1"/>
  <c r="BO2206" i="1" s="1"/>
  <c r="CO2203" i="1"/>
  <c r="CO2202" i="1" s="1"/>
  <c r="I2216" i="1"/>
  <c r="M2221" i="1"/>
  <c r="S2221" i="1" s="1"/>
  <c r="Y2221" i="1" s="1"/>
  <c r="AE2221" i="1" s="1"/>
  <c r="AK2221" i="1" s="1"/>
  <c r="AQ2221" i="1" s="1"/>
  <c r="AW2221" i="1" s="1"/>
  <c r="BC2221" i="1" s="1"/>
  <c r="BI2221" i="1" s="1"/>
  <c r="BO2221" i="1" s="1"/>
  <c r="BT2221" i="1" s="1"/>
  <c r="BY2221" i="1" s="1"/>
  <c r="CE2221" i="1" s="1"/>
  <c r="CK2221" i="1" s="1"/>
  <c r="CQ2221" i="1" s="1"/>
  <c r="J2228" i="1"/>
  <c r="F2235" i="1"/>
  <c r="L2235" i="1" s="1"/>
  <c r="R2235" i="1" s="1"/>
  <c r="X2235" i="1" s="1"/>
  <c r="AD2235" i="1" s="1"/>
  <c r="AJ2235" i="1" s="1"/>
  <c r="AP2235" i="1" s="1"/>
  <c r="AV2235" i="1" s="1"/>
  <c r="BB2235" i="1" s="1"/>
  <c r="BH2235" i="1" s="1"/>
  <c r="BN2235" i="1" s="1"/>
  <c r="BS2235" i="1" s="1"/>
  <c r="BX2235" i="1" s="1"/>
  <c r="CD2235" i="1" s="1"/>
  <c r="CJ2235" i="1" s="1"/>
  <c r="CP2235" i="1" s="1"/>
  <c r="N2237" i="1"/>
  <c r="T2237" i="1" s="1"/>
  <c r="Z2237" i="1" s="1"/>
  <c r="AF2237" i="1" s="1"/>
  <c r="AL2237" i="1" s="1"/>
  <c r="AR2237" i="1" s="1"/>
  <c r="AX2237" i="1" s="1"/>
  <c r="BD2237" i="1" s="1"/>
  <c r="BJ2237" i="1" s="1"/>
  <c r="BP2237" i="1" s="1"/>
  <c r="BU2237" i="1" s="1"/>
  <c r="BZ2237" i="1" s="1"/>
  <c r="CF2237" i="1" s="1"/>
  <c r="CL2237" i="1" s="1"/>
  <c r="CR2237" i="1" s="1"/>
  <c r="M2248" i="1"/>
  <c r="L2277" i="1"/>
  <c r="R2277" i="1" s="1"/>
  <c r="X2277" i="1" s="1"/>
  <c r="AD2277" i="1" s="1"/>
  <c r="AJ2277" i="1" s="1"/>
  <c r="AP2277" i="1" s="1"/>
  <c r="AV2277" i="1" s="1"/>
  <c r="BB2277" i="1" s="1"/>
  <c r="BH2277" i="1" s="1"/>
  <c r="BN2277" i="1" s="1"/>
  <c r="BS2277" i="1" s="1"/>
  <c r="BX2277" i="1" s="1"/>
  <c r="CD2277" i="1" s="1"/>
  <c r="CJ2277" i="1" s="1"/>
  <c r="CP2277" i="1" s="1"/>
  <c r="F2276" i="1"/>
  <c r="CL2296" i="1"/>
  <c r="CR2296" i="1" s="1"/>
  <c r="N2104" i="1"/>
  <c r="T2104" i="1" s="1"/>
  <c r="Z2104" i="1" s="1"/>
  <c r="AF2104" i="1" s="1"/>
  <c r="AL2104" i="1" s="1"/>
  <c r="AR2104" i="1" s="1"/>
  <c r="AX2104" i="1" s="1"/>
  <c r="BD2104" i="1" s="1"/>
  <c r="BJ2104" i="1" s="1"/>
  <c r="BP2104" i="1" s="1"/>
  <c r="BU2104" i="1" s="1"/>
  <c r="BZ2104" i="1" s="1"/>
  <c r="CF2104" i="1" s="1"/>
  <c r="CL2104" i="1" s="1"/>
  <c r="CR2104" i="1" s="1"/>
  <c r="BF2103" i="1"/>
  <c r="BF2097" i="1" s="1"/>
  <c r="BV2103" i="1"/>
  <c r="BV2097" i="1" s="1"/>
  <c r="P2112" i="1"/>
  <c r="P2103" i="1" s="1"/>
  <c r="P2097" i="1" s="1"/>
  <c r="AG2112" i="1"/>
  <c r="AG2103" i="1" s="1"/>
  <c r="AG2097" i="1" s="1"/>
  <c r="AN2112" i="1"/>
  <c r="AN2103" i="1" s="1"/>
  <c r="BE2112" i="1"/>
  <c r="BE2103" i="1" s="1"/>
  <c r="BE2097" i="1" s="1"/>
  <c r="BL2112" i="1"/>
  <c r="BL2103" i="1" s="1"/>
  <c r="BL2097" i="1" s="1"/>
  <c r="CC2112" i="1"/>
  <c r="CC2103" i="1" s="1"/>
  <c r="CC2097" i="1" s="1"/>
  <c r="AI2103" i="1"/>
  <c r="BG2103" i="1"/>
  <c r="CA2103" i="1"/>
  <c r="CA2097" i="1" s="1"/>
  <c r="H2124" i="1"/>
  <c r="AA2124" i="1"/>
  <c r="AA2123" i="1" s="1"/>
  <c r="AY2124" i="1"/>
  <c r="AY2123" i="1" s="1"/>
  <c r="BW2124" i="1"/>
  <c r="BW2123" i="1" s="1"/>
  <c r="CN2124" i="1"/>
  <c r="CN2123" i="1" s="1"/>
  <c r="M2141" i="1"/>
  <c r="AY2137" i="1"/>
  <c r="CA2137" i="1"/>
  <c r="W2137" i="1"/>
  <c r="L2149" i="1"/>
  <c r="R2149" i="1" s="1"/>
  <c r="X2149" i="1" s="1"/>
  <c r="AD2149" i="1" s="1"/>
  <c r="AJ2149" i="1" s="1"/>
  <c r="AP2149" i="1" s="1"/>
  <c r="AV2149" i="1" s="1"/>
  <c r="BB2149" i="1" s="1"/>
  <c r="BH2149" i="1" s="1"/>
  <c r="BN2149" i="1" s="1"/>
  <c r="M2149" i="1"/>
  <c r="S2149" i="1" s="1"/>
  <c r="Y2149" i="1" s="1"/>
  <c r="AE2149" i="1" s="1"/>
  <c r="AK2149" i="1" s="1"/>
  <c r="AQ2149" i="1" s="1"/>
  <c r="AW2149" i="1" s="1"/>
  <c r="BC2149" i="1" s="1"/>
  <c r="BI2149" i="1" s="1"/>
  <c r="BO2149" i="1" s="1"/>
  <c r="U2151" i="1"/>
  <c r="U2136" i="1" s="1"/>
  <c r="CS2151" i="1"/>
  <c r="CS2136" i="1" s="1"/>
  <c r="L2155" i="1"/>
  <c r="R2155" i="1" s="1"/>
  <c r="X2155" i="1" s="1"/>
  <c r="AD2155" i="1" s="1"/>
  <c r="AJ2155" i="1" s="1"/>
  <c r="AP2155" i="1" s="1"/>
  <c r="AV2155" i="1" s="1"/>
  <c r="BB2155" i="1" s="1"/>
  <c r="BH2155" i="1" s="1"/>
  <c r="BN2155" i="1" s="1"/>
  <c r="AC2152" i="1"/>
  <c r="AC2151" i="1" s="1"/>
  <c r="AC2136" i="1" s="1"/>
  <c r="M2159" i="1"/>
  <c r="S2159" i="1" s="1"/>
  <c r="Y2159" i="1" s="1"/>
  <c r="AE2159" i="1" s="1"/>
  <c r="AK2159" i="1" s="1"/>
  <c r="AQ2159" i="1" s="1"/>
  <c r="AW2159" i="1" s="1"/>
  <c r="BC2159" i="1" s="1"/>
  <c r="BI2159" i="1" s="1"/>
  <c r="BO2159" i="1" s="1"/>
  <c r="BT2159" i="1" s="1"/>
  <c r="BY2159" i="1" s="1"/>
  <c r="CE2159" i="1" s="1"/>
  <c r="CK2159" i="1" s="1"/>
  <c r="CQ2159" i="1" s="1"/>
  <c r="CN2152" i="1"/>
  <c r="CN2151" i="1" s="1"/>
  <c r="CN2136" i="1" s="1"/>
  <c r="AI2151" i="1"/>
  <c r="S2164" i="1"/>
  <c r="Y2164" i="1" s="1"/>
  <c r="AE2164" i="1" s="1"/>
  <c r="AK2164" i="1" s="1"/>
  <c r="AQ2164" i="1" s="1"/>
  <c r="AW2164" i="1" s="1"/>
  <c r="BC2164" i="1" s="1"/>
  <c r="BI2164" i="1" s="1"/>
  <c r="BO2164" i="1" s="1"/>
  <c r="N2164" i="1"/>
  <c r="T2164" i="1" s="1"/>
  <c r="Z2164" i="1" s="1"/>
  <c r="AF2164" i="1" s="1"/>
  <c r="AL2164" i="1" s="1"/>
  <c r="AR2164" i="1" s="1"/>
  <c r="AX2164" i="1" s="1"/>
  <c r="BD2164" i="1" s="1"/>
  <c r="BJ2164" i="1" s="1"/>
  <c r="BP2164" i="1" s="1"/>
  <c r="BU2164" i="1" s="1"/>
  <c r="BZ2164" i="1" s="1"/>
  <c r="CF2164" i="1" s="1"/>
  <c r="CL2164" i="1" s="1"/>
  <c r="CR2164" i="1" s="1"/>
  <c r="BG2151" i="1"/>
  <c r="O2162" i="1"/>
  <c r="O2161" i="1" s="1"/>
  <c r="O2151" i="1" s="1"/>
  <c r="BK2162" i="1"/>
  <c r="BK2161" i="1" s="1"/>
  <c r="BK2151" i="1" s="1"/>
  <c r="V2183" i="1"/>
  <c r="BR2183" i="1"/>
  <c r="O2183" i="1"/>
  <c r="O2182" i="1" s="1"/>
  <c r="O2181" i="1" s="1"/>
  <c r="O2180" i="1" s="1"/>
  <c r="BK2183" i="1"/>
  <c r="BK2182" i="1" s="1"/>
  <c r="BK2181" i="1" s="1"/>
  <c r="BK2180" i="1" s="1"/>
  <c r="U2182" i="1"/>
  <c r="U2181" i="1" s="1"/>
  <c r="AH2203" i="1"/>
  <c r="AH2202" i="1" s="1"/>
  <c r="BF2203" i="1"/>
  <c r="BF2202" i="1" s="1"/>
  <c r="AS2203" i="1"/>
  <c r="AS2202" i="1" s="1"/>
  <c r="BA2203" i="1"/>
  <c r="BA2202" i="1" s="1"/>
  <c r="CS2203" i="1"/>
  <c r="CS2202" i="1" s="1"/>
  <c r="CN2214" i="1"/>
  <c r="CN2213" i="1" s="1"/>
  <c r="CN2212" i="1" s="1"/>
  <c r="N2217" i="1"/>
  <c r="T2224" i="1"/>
  <c r="Z2224" i="1" s="1"/>
  <c r="AF2224" i="1" s="1"/>
  <c r="AL2224" i="1" s="1"/>
  <c r="AR2224" i="1" s="1"/>
  <c r="AX2224" i="1" s="1"/>
  <c r="BD2224" i="1" s="1"/>
  <c r="BJ2224" i="1" s="1"/>
  <c r="BP2224" i="1" s="1"/>
  <c r="BU2224" i="1" s="1"/>
  <c r="BZ2224" i="1" s="1"/>
  <c r="CF2224" i="1" s="1"/>
  <c r="CL2224" i="1" s="1"/>
  <c r="CR2224" i="1" s="1"/>
  <c r="Q2223" i="1"/>
  <c r="T2223" i="1" s="1"/>
  <c r="Z2223" i="1" s="1"/>
  <c r="AF2223" i="1" s="1"/>
  <c r="S2225" i="1"/>
  <c r="Y2225" i="1" s="1"/>
  <c r="AE2225" i="1" s="1"/>
  <c r="AK2225" i="1" s="1"/>
  <c r="AQ2225" i="1" s="1"/>
  <c r="AW2225" i="1" s="1"/>
  <c r="BC2225" i="1" s="1"/>
  <c r="BI2225" i="1" s="1"/>
  <c r="BO2225" i="1" s="1"/>
  <c r="AO2214" i="1"/>
  <c r="AO2213" i="1" s="1"/>
  <c r="BW2214" i="1"/>
  <c r="R2241" i="1"/>
  <c r="X2241" i="1" s="1"/>
  <c r="AD2241" i="1" s="1"/>
  <c r="AJ2241" i="1" s="1"/>
  <c r="AP2241" i="1" s="1"/>
  <c r="AV2241" i="1" s="1"/>
  <c r="BB2241" i="1" s="1"/>
  <c r="BH2241" i="1" s="1"/>
  <c r="BN2241" i="1" s="1"/>
  <c r="O2240" i="1"/>
  <c r="I2283" i="1"/>
  <c r="L2283" i="1" s="1"/>
  <c r="R2283" i="1" s="1"/>
  <c r="X2283" i="1" s="1"/>
  <c r="AD2283" i="1" s="1"/>
  <c r="AJ2283" i="1" s="1"/>
  <c r="AP2283" i="1" s="1"/>
  <c r="AV2283" i="1" s="1"/>
  <c r="BB2283" i="1" s="1"/>
  <c r="BH2283" i="1" s="1"/>
  <c r="BN2283" i="1" s="1"/>
  <c r="L2284" i="1"/>
  <c r="R2284" i="1" s="1"/>
  <c r="X2284" i="1" s="1"/>
  <c r="AD2284" i="1" s="1"/>
  <c r="AJ2284" i="1" s="1"/>
  <c r="AP2284" i="1" s="1"/>
  <c r="AV2284" i="1" s="1"/>
  <c r="BB2284" i="1" s="1"/>
  <c r="BH2284" i="1" s="1"/>
  <c r="BN2284" i="1" s="1"/>
  <c r="BS2284" i="1" s="1"/>
  <c r="BX2284" i="1" s="1"/>
  <c r="CD2284" i="1" s="1"/>
  <c r="CJ2284" i="1" s="1"/>
  <c r="CP2284" i="1" s="1"/>
  <c r="N2293" i="1"/>
  <c r="T2293" i="1" s="1"/>
  <c r="Z2293" i="1" s="1"/>
  <c r="AF2293" i="1" s="1"/>
  <c r="AL2293" i="1" s="1"/>
  <c r="AR2293" i="1" s="1"/>
  <c r="AX2293" i="1" s="1"/>
  <c r="BD2293" i="1" s="1"/>
  <c r="BJ2293" i="1" s="1"/>
  <c r="BP2293" i="1" s="1"/>
  <c r="BU2293" i="1" s="1"/>
  <c r="BZ2293" i="1" s="1"/>
  <c r="CF2293" i="1" s="1"/>
  <c r="CL2293" i="1" s="1"/>
  <c r="CR2293" i="1" s="1"/>
  <c r="N2221" i="1"/>
  <c r="T2221" i="1" s="1"/>
  <c r="Z2221" i="1" s="1"/>
  <c r="AF2221" i="1" s="1"/>
  <c r="AL2221" i="1" s="1"/>
  <c r="AR2221" i="1" s="1"/>
  <c r="AX2221" i="1" s="1"/>
  <c r="BD2221" i="1" s="1"/>
  <c r="BJ2221" i="1" s="1"/>
  <c r="BP2221" i="1" s="1"/>
  <c r="BU2221" i="1" s="1"/>
  <c r="BZ2221" i="1" s="1"/>
  <c r="CF2221" i="1" s="1"/>
  <c r="CL2221" i="1" s="1"/>
  <c r="CR2221" i="1" s="1"/>
  <c r="M2253" i="1"/>
  <c r="S2253" i="1" s="1"/>
  <c r="Y2253" i="1" s="1"/>
  <c r="AE2253" i="1" s="1"/>
  <c r="AK2253" i="1" s="1"/>
  <c r="AQ2253" i="1" s="1"/>
  <c r="AW2253" i="1" s="1"/>
  <c r="BC2253" i="1" s="1"/>
  <c r="BI2253" i="1" s="1"/>
  <c r="BO2253" i="1" s="1"/>
  <c r="BT2253" i="1" s="1"/>
  <c r="BY2253" i="1" s="1"/>
  <c r="CE2253" i="1" s="1"/>
  <c r="CK2253" i="1" s="1"/>
  <c r="CQ2253" i="1" s="1"/>
  <c r="G2252" i="1"/>
  <c r="F2255" i="1"/>
  <c r="L2255" i="1" s="1"/>
  <c r="R2255" i="1" s="1"/>
  <c r="X2255" i="1" s="1"/>
  <c r="AD2255" i="1" s="1"/>
  <c r="AJ2255" i="1" s="1"/>
  <c r="AP2255" i="1" s="1"/>
  <c r="AV2255" i="1" s="1"/>
  <c r="BB2255" i="1" s="1"/>
  <c r="BH2255" i="1" s="1"/>
  <c r="BN2255" i="1" s="1"/>
  <c r="BS2255" i="1" s="1"/>
  <c r="BX2255" i="1" s="1"/>
  <c r="CD2255" i="1" s="1"/>
  <c r="CJ2255" i="1" s="1"/>
  <c r="CP2255" i="1" s="1"/>
  <c r="N2256" i="1"/>
  <c r="T2256" i="1" s="1"/>
  <c r="Z2256" i="1" s="1"/>
  <c r="AF2256" i="1" s="1"/>
  <c r="AL2256" i="1" s="1"/>
  <c r="AR2256" i="1" s="1"/>
  <c r="AX2256" i="1" s="1"/>
  <c r="BD2256" i="1" s="1"/>
  <c r="BJ2256" i="1" s="1"/>
  <c r="BP2256" i="1" s="1"/>
  <c r="BU2256" i="1" s="1"/>
  <c r="BZ2256" i="1" s="1"/>
  <c r="CF2256" i="1" s="1"/>
  <c r="CL2256" i="1" s="1"/>
  <c r="CR2256" i="1" s="1"/>
  <c r="AJ2257" i="1"/>
  <c r="AP2257" i="1" s="1"/>
  <c r="AV2257" i="1" s="1"/>
  <c r="BB2257" i="1" s="1"/>
  <c r="BH2257" i="1" s="1"/>
  <c r="BN2257" i="1" s="1"/>
  <c r="BS2257" i="1" s="1"/>
  <c r="BX2257" i="1" s="1"/>
  <c r="CD2257" i="1" s="1"/>
  <c r="CJ2257" i="1" s="1"/>
  <c r="CP2257" i="1" s="1"/>
  <c r="CF2261" i="1"/>
  <c r="CL2261" i="1" s="1"/>
  <c r="CR2261" i="1" s="1"/>
  <c r="H2263" i="1"/>
  <c r="N2263" i="1" s="1"/>
  <c r="T2263" i="1" s="1"/>
  <c r="Z2263" i="1" s="1"/>
  <c r="AF2263" i="1" s="1"/>
  <c r="AL2263" i="1" s="1"/>
  <c r="AR2263" i="1" s="1"/>
  <c r="AX2263" i="1" s="1"/>
  <c r="F2267" i="1"/>
  <c r="L2267" i="1" s="1"/>
  <c r="R2267" i="1" s="1"/>
  <c r="X2267" i="1" s="1"/>
  <c r="AD2267" i="1" s="1"/>
  <c r="AJ2267" i="1" s="1"/>
  <c r="AP2267" i="1" s="1"/>
  <c r="AV2267" i="1" s="1"/>
  <c r="BB2267" i="1" s="1"/>
  <c r="BH2267" i="1" s="1"/>
  <c r="BN2267" i="1" s="1"/>
  <c r="BS2267" i="1" s="1"/>
  <c r="BX2267" i="1" s="1"/>
  <c r="CD2267" i="1" s="1"/>
  <c r="CJ2267" i="1" s="1"/>
  <c r="CP2267" i="1" s="1"/>
  <c r="L2268" i="1"/>
  <c r="R2268" i="1" s="1"/>
  <c r="X2268" i="1" s="1"/>
  <c r="AD2268" i="1" s="1"/>
  <c r="AJ2268" i="1" s="1"/>
  <c r="AP2268" i="1" s="1"/>
  <c r="AV2268" i="1" s="1"/>
  <c r="BB2268" i="1" s="1"/>
  <c r="BH2268" i="1" s="1"/>
  <c r="BN2268" i="1" s="1"/>
  <c r="N2269" i="1"/>
  <c r="T2269" i="1" s="1"/>
  <c r="Z2269" i="1" s="1"/>
  <c r="AF2269" i="1" s="1"/>
  <c r="AL2269" i="1" s="1"/>
  <c r="AR2269" i="1" s="1"/>
  <c r="AX2269" i="1" s="1"/>
  <c r="BD2269" i="1" s="1"/>
  <c r="BJ2269" i="1" s="1"/>
  <c r="BP2269" i="1" s="1"/>
  <c r="BU2269" i="1" s="1"/>
  <c r="BZ2269" i="1" s="1"/>
  <c r="CF2269" i="1" s="1"/>
  <c r="CL2269" i="1" s="1"/>
  <c r="CR2269" i="1" s="1"/>
  <c r="AD2269" i="1"/>
  <c r="AJ2269" i="1" s="1"/>
  <c r="AP2269" i="1" s="1"/>
  <c r="AV2269" i="1" s="1"/>
  <c r="BB2269" i="1" s="1"/>
  <c r="BH2269" i="1" s="1"/>
  <c r="BN2269" i="1" s="1"/>
  <c r="N2276" i="1"/>
  <c r="T2276" i="1" s="1"/>
  <c r="Z2276" i="1" s="1"/>
  <c r="AF2276" i="1" s="1"/>
  <c r="AL2276" i="1" s="1"/>
  <c r="AR2276" i="1" s="1"/>
  <c r="AX2276" i="1" s="1"/>
  <c r="BD2276" i="1" s="1"/>
  <c r="BJ2276" i="1" s="1"/>
  <c r="BP2276" i="1" s="1"/>
  <c r="BU2276" i="1" s="1"/>
  <c r="BZ2276" i="1" s="1"/>
  <c r="CF2276" i="1" s="1"/>
  <c r="CL2276" i="1" s="1"/>
  <c r="CR2276" i="1" s="1"/>
  <c r="G2280" i="1"/>
  <c r="N2285" i="1"/>
  <c r="T2285" i="1" s="1"/>
  <c r="Z2285" i="1" s="1"/>
  <c r="AF2285" i="1" s="1"/>
  <c r="AL2285" i="1" s="1"/>
  <c r="AR2285" i="1" s="1"/>
  <c r="AX2285" i="1" s="1"/>
  <c r="BD2285" i="1" s="1"/>
  <c r="BJ2285" i="1" s="1"/>
  <c r="BP2285" i="1" s="1"/>
  <c r="BU2285" i="1" s="1"/>
  <c r="BZ2285" i="1" s="1"/>
  <c r="CF2285" i="1" s="1"/>
  <c r="CL2285" i="1" s="1"/>
  <c r="CR2285" i="1" s="1"/>
  <c r="AD2285" i="1"/>
  <c r="AJ2285" i="1" s="1"/>
  <c r="AP2285" i="1" s="1"/>
  <c r="AV2285" i="1" s="1"/>
  <c r="BB2285" i="1" s="1"/>
  <c r="BH2285" i="1" s="1"/>
  <c r="BN2285" i="1" s="1"/>
  <c r="N2292" i="1"/>
  <c r="T2292" i="1" s="1"/>
  <c r="Z2292" i="1" s="1"/>
  <c r="AF2292" i="1" s="1"/>
  <c r="AL2292" i="1" s="1"/>
  <c r="AR2292" i="1" s="1"/>
  <c r="AX2292" i="1" s="1"/>
  <c r="BD2292" i="1" s="1"/>
  <c r="BJ2292" i="1" s="1"/>
  <c r="BP2292" i="1" s="1"/>
  <c r="BU2292" i="1" s="1"/>
  <c r="BZ2292" i="1" s="1"/>
  <c r="CF2292" i="1" s="1"/>
  <c r="CL2292" i="1" s="1"/>
  <c r="CR2292" i="1" s="1"/>
  <c r="Y2298" i="1"/>
  <c r="AE2298" i="1" s="1"/>
  <c r="AK2298" i="1" s="1"/>
  <c r="AQ2298" i="1" s="1"/>
  <c r="AW2298" i="1" s="1"/>
  <c r="BC2298" i="1" s="1"/>
  <c r="BI2298" i="1" s="1"/>
  <c r="BO2298" i="1" s="1"/>
  <c r="R2302" i="1"/>
  <c r="X2302" i="1" s="1"/>
  <c r="AD2302" i="1" s="1"/>
  <c r="AJ2302" i="1" s="1"/>
  <c r="AP2302" i="1" s="1"/>
  <c r="AV2302" i="1" s="1"/>
  <c r="BB2302" i="1" s="1"/>
  <c r="BH2302" i="1" s="1"/>
  <c r="BN2302" i="1" s="1"/>
  <c r="N2304" i="1"/>
  <c r="T2304" i="1" s="1"/>
  <c r="Z2304" i="1" s="1"/>
  <c r="AF2304" i="1" s="1"/>
  <c r="AL2304" i="1" s="1"/>
  <c r="AR2304" i="1" s="1"/>
  <c r="AX2304" i="1" s="1"/>
  <c r="BD2304" i="1" s="1"/>
  <c r="BJ2304" i="1" s="1"/>
  <c r="BP2304" i="1" s="1"/>
  <c r="BU2304" i="1" s="1"/>
  <c r="BZ2304" i="1" s="1"/>
  <c r="CF2304" i="1" s="1"/>
  <c r="CL2304" i="1" s="1"/>
  <c r="CR2304" i="1" s="1"/>
  <c r="H2303" i="1"/>
  <c r="L2252" i="1"/>
  <c r="F2251" i="1"/>
  <c r="L2251" i="1" s="1"/>
  <c r="R2251" i="1" s="1"/>
  <c r="X2251" i="1" s="1"/>
  <c r="AD2251" i="1" s="1"/>
  <c r="AJ2251" i="1" s="1"/>
  <c r="AP2251" i="1" s="1"/>
  <c r="AV2251" i="1" s="1"/>
  <c r="BB2251" i="1" s="1"/>
  <c r="BH2251" i="1" s="1"/>
  <c r="BN2251" i="1" s="1"/>
  <c r="BS2251" i="1" s="1"/>
  <c r="BX2251" i="1" s="1"/>
  <c r="CD2251" i="1" s="1"/>
  <c r="CJ2251" i="1" s="1"/>
  <c r="CP2251" i="1" s="1"/>
  <c r="AI2214" i="1"/>
  <c r="AY2214" i="1"/>
  <c r="G2263" i="1"/>
  <c r="M2263" i="1" s="1"/>
  <c r="S2263" i="1" s="1"/>
  <c r="Y2263" i="1" s="1"/>
  <c r="AE2263" i="1" s="1"/>
  <c r="AK2263" i="1" s="1"/>
  <c r="AQ2263" i="1" s="1"/>
  <c r="AW2263" i="1" s="1"/>
  <c r="BC2263" i="1" s="1"/>
  <c r="BI2263" i="1" s="1"/>
  <c r="BO2263" i="1" s="1"/>
  <c r="M2264" i="1"/>
  <c r="S2264" i="1" s="1"/>
  <c r="Y2264" i="1" s="1"/>
  <c r="AE2264" i="1" s="1"/>
  <c r="AK2264" i="1" s="1"/>
  <c r="AQ2264" i="1" s="1"/>
  <c r="AW2264" i="1" s="1"/>
  <c r="BC2264" i="1" s="1"/>
  <c r="BI2264" i="1" s="1"/>
  <c r="BO2264" i="1" s="1"/>
  <c r="CC2214" i="1"/>
  <c r="Z2275" i="1"/>
  <c r="AF2275" i="1" s="1"/>
  <c r="AL2275" i="1" s="1"/>
  <c r="AR2275" i="1" s="1"/>
  <c r="AX2275" i="1" s="1"/>
  <c r="BD2275" i="1" s="1"/>
  <c r="BJ2275" i="1" s="1"/>
  <c r="BP2275" i="1" s="1"/>
  <c r="BU2275" i="1" s="1"/>
  <c r="BZ2275" i="1" s="1"/>
  <c r="CF2275" i="1" s="1"/>
  <c r="CL2275" i="1" s="1"/>
  <c r="CR2275" i="1" s="1"/>
  <c r="S2281" i="1"/>
  <c r="Y2281" i="1" s="1"/>
  <c r="AE2281" i="1" s="1"/>
  <c r="AK2281" i="1" s="1"/>
  <c r="AQ2281" i="1" s="1"/>
  <c r="AW2281" i="1" s="1"/>
  <c r="BC2281" i="1" s="1"/>
  <c r="BI2281" i="1" s="1"/>
  <c r="BO2281" i="1" s="1"/>
  <c r="N2291" i="1"/>
  <c r="T2291" i="1" s="1"/>
  <c r="Z2291" i="1" s="1"/>
  <c r="AF2291" i="1" s="1"/>
  <c r="AL2291" i="1" s="1"/>
  <c r="AR2291" i="1" s="1"/>
  <c r="AX2291" i="1" s="1"/>
  <c r="BD2291" i="1" s="1"/>
  <c r="BJ2291" i="1" s="1"/>
  <c r="BP2291" i="1" s="1"/>
  <c r="BU2291" i="1" s="1"/>
  <c r="BZ2291" i="1" s="1"/>
  <c r="CF2291" i="1" s="1"/>
  <c r="CL2291" i="1" s="1"/>
  <c r="CR2291" i="1" s="1"/>
  <c r="BR2296" i="1"/>
  <c r="M2303" i="1"/>
  <c r="S2303" i="1" s="1"/>
  <c r="Y2303" i="1" s="1"/>
  <c r="AE2303" i="1" s="1"/>
  <c r="AK2303" i="1" s="1"/>
  <c r="AQ2303" i="1" s="1"/>
  <c r="AW2303" i="1" s="1"/>
  <c r="BC2303" i="1" s="1"/>
  <c r="BI2303" i="1" s="1"/>
  <c r="BO2303" i="1" s="1"/>
  <c r="BT2303" i="1" s="1"/>
  <c r="BY2303" i="1" s="1"/>
  <c r="CE2303" i="1" s="1"/>
  <c r="CK2303" i="1" s="1"/>
  <c r="CQ2303" i="1" s="1"/>
  <c r="J2302" i="1"/>
  <c r="L2237" i="1"/>
  <c r="R2237" i="1" s="1"/>
  <c r="X2237" i="1" s="1"/>
  <c r="AD2237" i="1" s="1"/>
  <c r="AJ2237" i="1" s="1"/>
  <c r="AP2237" i="1" s="1"/>
  <c r="AV2237" i="1" s="1"/>
  <c r="BB2237" i="1" s="1"/>
  <c r="BH2237" i="1" s="1"/>
  <c r="BN2237" i="1" s="1"/>
  <c r="BS2237" i="1" s="1"/>
  <c r="BX2237" i="1" s="1"/>
  <c r="CD2237" i="1" s="1"/>
  <c r="CJ2237" i="1" s="1"/>
  <c r="CP2237" i="1" s="1"/>
  <c r="T2241" i="1"/>
  <c r="Z2241" i="1" s="1"/>
  <c r="AF2241" i="1" s="1"/>
  <c r="AL2241" i="1" s="1"/>
  <c r="AR2241" i="1" s="1"/>
  <c r="AX2241" i="1" s="1"/>
  <c r="BD2241" i="1" s="1"/>
  <c r="BJ2241" i="1" s="1"/>
  <c r="BP2241" i="1" s="1"/>
  <c r="BU2241" i="1" s="1"/>
  <c r="BZ2241" i="1" s="1"/>
  <c r="CF2241" i="1" s="1"/>
  <c r="CL2241" i="1" s="1"/>
  <c r="CR2241" i="1" s="1"/>
  <c r="G2244" i="1"/>
  <c r="CA2214" i="1"/>
  <c r="N2255" i="1"/>
  <c r="T2255" i="1" s="1"/>
  <c r="Z2255" i="1" s="1"/>
  <c r="AF2255" i="1" s="1"/>
  <c r="AL2255" i="1" s="1"/>
  <c r="AR2255" i="1" s="1"/>
  <c r="AX2255" i="1" s="1"/>
  <c r="BD2255" i="1" s="1"/>
  <c r="BJ2255" i="1" s="1"/>
  <c r="BP2255" i="1" s="1"/>
  <c r="BU2255" i="1" s="1"/>
  <c r="BZ2255" i="1" s="1"/>
  <c r="CF2255" i="1" s="1"/>
  <c r="CL2255" i="1" s="1"/>
  <c r="CR2255" i="1" s="1"/>
  <c r="AJ2256" i="1"/>
  <c r="AP2256" i="1" s="1"/>
  <c r="AV2256" i="1" s="1"/>
  <c r="BB2256" i="1" s="1"/>
  <c r="BH2256" i="1" s="1"/>
  <c r="BN2256" i="1" s="1"/>
  <c r="BS2256" i="1" s="1"/>
  <c r="BX2256" i="1" s="1"/>
  <c r="CD2256" i="1" s="1"/>
  <c r="CJ2256" i="1" s="1"/>
  <c r="CP2256" i="1" s="1"/>
  <c r="N2257" i="1"/>
  <c r="T2257" i="1" s="1"/>
  <c r="Z2257" i="1" s="1"/>
  <c r="AF2257" i="1" s="1"/>
  <c r="AL2257" i="1" s="1"/>
  <c r="AR2257" i="1" s="1"/>
  <c r="AX2257" i="1" s="1"/>
  <c r="BD2257" i="1" s="1"/>
  <c r="BJ2257" i="1" s="1"/>
  <c r="BP2257" i="1" s="1"/>
  <c r="BU2257" i="1" s="1"/>
  <c r="BZ2257" i="1" s="1"/>
  <c r="CF2257" i="1" s="1"/>
  <c r="CL2257" i="1" s="1"/>
  <c r="CR2257" i="1" s="1"/>
  <c r="AL2264" i="1"/>
  <c r="AR2264" i="1" s="1"/>
  <c r="AX2264" i="1" s="1"/>
  <c r="AE2265" i="1"/>
  <c r="AK2265" i="1" s="1"/>
  <c r="AQ2265" i="1" s="1"/>
  <c r="AW2265" i="1" s="1"/>
  <c r="BC2265" i="1" s="1"/>
  <c r="BI2265" i="1" s="1"/>
  <c r="BO2265" i="1" s="1"/>
  <c r="BT2265" i="1" s="1"/>
  <c r="BY2265" i="1" s="1"/>
  <c r="CE2265" i="1" s="1"/>
  <c r="CK2265" i="1" s="1"/>
  <c r="CQ2265" i="1" s="1"/>
  <c r="K2280" i="1"/>
  <c r="K2279" i="1" s="1"/>
  <c r="N2279" i="1" s="1"/>
  <c r="T2279" i="1" s="1"/>
  <c r="Z2279" i="1" s="1"/>
  <c r="AF2279" i="1" s="1"/>
  <c r="AL2279" i="1" s="1"/>
  <c r="AR2279" i="1" s="1"/>
  <c r="AX2279" i="1" s="1"/>
  <c r="BD2279" i="1" s="1"/>
  <c r="BJ2279" i="1" s="1"/>
  <c r="BP2279" i="1" s="1"/>
  <c r="BU2279" i="1" s="1"/>
  <c r="BZ2279" i="1" s="1"/>
  <c r="CF2279" i="1" s="1"/>
  <c r="CL2279" i="1" s="1"/>
  <c r="CR2279" i="1" s="1"/>
  <c r="G2288" i="1"/>
  <c r="G2293" i="1"/>
  <c r="N2294" i="1"/>
  <c r="T2294" i="1" s="1"/>
  <c r="Z2294" i="1" s="1"/>
  <c r="AF2294" i="1" s="1"/>
  <c r="AL2294" i="1" s="1"/>
  <c r="AR2294" i="1" s="1"/>
  <c r="AX2294" i="1" s="1"/>
  <c r="BD2294" i="1" s="1"/>
  <c r="BJ2294" i="1" s="1"/>
  <c r="BP2294" i="1" s="1"/>
  <c r="BU2294" i="1" s="1"/>
  <c r="BZ2294" i="1" s="1"/>
  <c r="CF2294" i="1" s="1"/>
  <c r="CL2294" i="1" s="1"/>
  <c r="CR2294" i="1" s="1"/>
  <c r="M2296" i="1"/>
  <c r="S2296" i="1" s="1"/>
  <c r="Y2296" i="1" s="1"/>
  <c r="AE2296" i="1" s="1"/>
  <c r="AK2296" i="1" s="1"/>
  <c r="AQ2296" i="1" s="1"/>
  <c r="AW2296" i="1" s="1"/>
  <c r="BC2296" i="1" s="1"/>
  <c r="BI2296" i="1" s="1"/>
  <c r="BO2296" i="1" s="1"/>
  <c r="L2308" i="1"/>
  <c r="R2308" i="1" s="1"/>
  <c r="X2308" i="1" s="1"/>
  <c r="AD2308" i="1" s="1"/>
  <c r="AJ2308" i="1" s="1"/>
  <c r="AP2308" i="1" s="1"/>
  <c r="AV2308" i="1" s="1"/>
  <c r="BB2308" i="1" s="1"/>
  <c r="BH2308" i="1" s="1"/>
  <c r="BN2308" i="1" s="1"/>
  <c r="BS2308" i="1" s="1"/>
  <c r="BX2308" i="1" s="1"/>
  <c r="CD2308" i="1" s="1"/>
  <c r="CJ2308" i="1" s="1"/>
  <c r="CP2308" i="1" s="1"/>
  <c r="F2307" i="1"/>
  <c r="J2301" i="1"/>
  <c r="M2301" i="1" s="1"/>
  <c r="S2301" i="1" s="1"/>
  <c r="AA2301" i="1"/>
  <c r="AH2301" i="1"/>
  <c r="AY2301" i="1"/>
  <c r="BF2301" i="1"/>
  <c r="BW2301" i="1"/>
  <c r="AO2311" i="1"/>
  <c r="AO2310" i="1" s="1"/>
  <c r="AY2311" i="1"/>
  <c r="AY2310" i="1" s="1"/>
  <c r="BM2311" i="1"/>
  <c r="BM2310" i="1" s="1"/>
  <c r="BE2311" i="1"/>
  <c r="BE2310" i="1" s="1"/>
  <c r="M2302" i="1"/>
  <c r="S2302" i="1" s="1"/>
  <c r="Y2302" i="1" s="1"/>
  <c r="AE2302" i="1" s="1"/>
  <c r="AK2302" i="1" s="1"/>
  <c r="AQ2302" i="1" s="1"/>
  <c r="AW2302" i="1" s="1"/>
  <c r="BC2302" i="1" s="1"/>
  <c r="BI2302" i="1" s="1"/>
  <c r="BO2302" i="1" s="1"/>
  <c r="BT2302" i="1" s="1"/>
  <c r="BY2302" i="1" s="1"/>
  <c r="CE2302" i="1" s="1"/>
  <c r="CK2302" i="1" s="1"/>
  <c r="CQ2302" i="1" s="1"/>
  <c r="P2301" i="1"/>
  <c r="BL2301" i="1"/>
  <c r="CC2301" i="1"/>
  <c r="L2303" i="1"/>
  <c r="R2303" i="1" s="1"/>
  <c r="X2303" i="1" s="1"/>
  <c r="AD2303" i="1" s="1"/>
  <c r="AJ2303" i="1" s="1"/>
  <c r="AP2303" i="1" s="1"/>
  <c r="AV2303" i="1" s="1"/>
  <c r="BB2303" i="1" s="1"/>
  <c r="BH2303" i="1" s="1"/>
  <c r="BN2303" i="1" s="1"/>
  <c r="AK2304" i="1"/>
  <c r="AQ2304" i="1" s="1"/>
  <c r="AW2304" i="1" s="1"/>
  <c r="BC2304" i="1" s="1"/>
  <c r="BI2304" i="1" s="1"/>
  <c r="BO2304" i="1" s="1"/>
  <c r="BT2304" i="1" s="1"/>
  <c r="BY2304" i="1" s="1"/>
  <c r="CE2304" i="1" s="1"/>
  <c r="CK2304" i="1" s="1"/>
  <c r="CQ2304" i="1" s="1"/>
  <c r="BS2304" i="1"/>
  <c r="BX2304" i="1" s="1"/>
  <c r="CD2304" i="1" s="1"/>
  <c r="CJ2304" i="1" s="1"/>
  <c r="CP2304" i="1" s="1"/>
  <c r="M2308" i="1"/>
  <c r="S2308" i="1" s="1"/>
  <c r="Y2308" i="1" s="1"/>
  <c r="AE2308" i="1" s="1"/>
  <c r="AK2308" i="1" s="1"/>
  <c r="AQ2308" i="1" s="1"/>
  <c r="AW2308" i="1" s="1"/>
  <c r="BC2308" i="1" s="1"/>
  <c r="BI2308" i="1" s="1"/>
  <c r="BO2308" i="1" s="1"/>
  <c r="BT2308" i="1" s="1"/>
  <c r="BY2308" i="1" s="1"/>
  <c r="CE2308" i="1" s="1"/>
  <c r="CK2308" i="1" s="1"/>
  <c r="CQ2308" i="1" s="1"/>
  <c r="M2312" i="1"/>
  <c r="S2312" i="1" s="1"/>
  <c r="Y2312" i="1" s="1"/>
  <c r="AE2312" i="1" s="1"/>
  <c r="AK2312" i="1" s="1"/>
  <c r="AQ2312" i="1" s="1"/>
  <c r="AW2312" i="1" s="1"/>
  <c r="BC2312" i="1" s="1"/>
  <c r="BI2312" i="1" s="1"/>
  <c r="BO2312" i="1" s="1"/>
  <c r="CM2311" i="1"/>
  <c r="CM2310" i="1" s="1"/>
  <c r="CO2311" i="1"/>
  <c r="CO2310" i="1" s="1"/>
  <c r="N2313" i="1"/>
  <c r="T2313" i="1" s="1"/>
  <c r="Z2313" i="1" s="1"/>
  <c r="AF2313" i="1" s="1"/>
  <c r="AL2313" i="1" s="1"/>
  <c r="AR2313" i="1" s="1"/>
  <c r="AX2313" i="1" s="1"/>
  <c r="BD2313" i="1" s="1"/>
  <c r="BJ2313" i="1" s="1"/>
  <c r="BP2313" i="1" s="1"/>
  <c r="BU2313" i="1" s="1"/>
  <c r="BZ2313" i="1" s="1"/>
  <c r="CF2313" i="1" s="1"/>
  <c r="CL2313" i="1" s="1"/>
  <c r="CR2313" i="1" s="1"/>
  <c r="H2312" i="1"/>
  <c r="N2312" i="1" s="1"/>
  <c r="T2312" i="1" s="1"/>
  <c r="Z2312" i="1" s="1"/>
  <c r="AF2312" i="1" s="1"/>
  <c r="AL2312" i="1" s="1"/>
  <c r="AR2312" i="1" s="1"/>
  <c r="AX2312" i="1" s="1"/>
  <c r="BD2312" i="1" s="1"/>
  <c r="BJ2312" i="1" s="1"/>
  <c r="BP2312" i="1" s="1"/>
  <c r="BU2312" i="1" s="1"/>
  <c r="BZ2312" i="1" s="1"/>
  <c r="CF2312" i="1" s="1"/>
  <c r="CL2312" i="1" s="1"/>
  <c r="CR2312" i="1" s="1"/>
  <c r="N2314" i="1"/>
  <c r="T2314" i="1" s="1"/>
  <c r="Z2314" i="1" s="1"/>
  <c r="AF2314" i="1" s="1"/>
  <c r="AL2314" i="1" s="1"/>
  <c r="AR2314" i="1" s="1"/>
  <c r="AX2314" i="1" s="1"/>
  <c r="BD2314" i="1" s="1"/>
  <c r="BJ2314" i="1" s="1"/>
  <c r="BP2314" i="1" s="1"/>
  <c r="BU2314" i="1" s="1"/>
  <c r="BZ2314" i="1" s="1"/>
  <c r="CF2314" i="1" s="1"/>
  <c r="CL2314" i="1" s="1"/>
  <c r="CR2314" i="1" s="1"/>
  <c r="BG2311" i="1"/>
  <c r="BG2310" i="1" s="1"/>
  <c r="AC2311" i="1"/>
  <c r="AC2310" i="1" s="1"/>
  <c r="CS2311" i="1"/>
  <c r="CS2310" i="1" s="1"/>
  <c r="AB2322" i="1"/>
  <c r="AB2321" i="1" s="1"/>
  <c r="CA2322" i="1"/>
  <c r="H2330" i="1"/>
  <c r="L2334" i="1"/>
  <c r="R2334" i="1" s="1"/>
  <c r="X2334" i="1" s="1"/>
  <c r="AD2334" i="1" s="1"/>
  <c r="AJ2334" i="1" s="1"/>
  <c r="AP2334" i="1" s="1"/>
  <c r="AV2334" i="1" s="1"/>
  <c r="BB2334" i="1" s="1"/>
  <c r="BH2334" i="1" s="1"/>
  <c r="BN2334" i="1" s="1"/>
  <c r="BS2334" i="1" s="1"/>
  <c r="BX2334" i="1" s="1"/>
  <c r="CD2334" i="1" s="1"/>
  <c r="CJ2334" i="1" s="1"/>
  <c r="CP2334" i="1" s="1"/>
  <c r="F2330" i="1"/>
  <c r="H2335" i="1"/>
  <c r="BG2335" i="1"/>
  <c r="BG2321" i="1" s="1"/>
  <c r="L2337" i="1"/>
  <c r="AB2355" i="1"/>
  <c r="M2277" i="1"/>
  <c r="S2277" i="1" s="1"/>
  <c r="Y2277" i="1" s="1"/>
  <c r="AE2277" i="1" s="1"/>
  <c r="AK2277" i="1" s="1"/>
  <c r="AQ2277" i="1" s="1"/>
  <c r="AW2277" i="1" s="1"/>
  <c r="BC2277" i="1" s="1"/>
  <c r="BI2277" i="1" s="1"/>
  <c r="BO2277" i="1" s="1"/>
  <c r="BT2277" i="1" s="1"/>
  <c r="BY2277" i="1" s="1"/>
  <c r="CE2277" i="1" s="1"/>
  <c r="CK2277" i="1" s="1"/>
  <c r="CQ2277" i="1" s="1"/>
  <c r="BT2298" i="1"/>
  <c r="BY2298" i="1" s="1"/>
  <c r="CE2298" i="1" s="1"/>
  <c r="CK2298" i="1" s="1"/>
  <c r="CQ2298" i="1" s="1"/>
  <c r="AF2297" i="1"/>
  <c r="AL2297" i="1" s="1"/>
  <c r="AR2297" i="1" s="1"/>
  <c r="AX2297" i="1" s="1"/>
  <c r="BD2297" i="1" s="1"/>
  <c r="BJ2297" i="1" s="1"/>
  <c r="BP2297" i="1" s="1"/>
  <c r="BU2297" i="1" s="1"/>
  <c r="BZ2297" i="1" s="1"/>
  <c r="CF2297" i="1" s="1"/>
  <c r="CL2297" i="1" s="1"/>
  <c r="CR2297" i="1" s="1"/>
  <c r="AE2299" i="1"/>
  <c r="AK2299" i="1" s="1"/>
  <c r="AQ2299" i="1" s="1"/>
  <c r="AW2299" i="1" s="1"/>
  <c r="BC2299" i="1" s="1"/>
  <c r="BI2299" i="1" s="1"/>
  <c r="BO2299" i="1" s="1"/>
  <c r="M2307" i="1"/>
  <c r="S2307" i="1" s="1"/>
  <c r="Y2307" i="1" s="1"/>
  <c r="AE2307" i="1" s="1"/>
  <c r="AK2307" i="1" s="1"/>
  <c r="AQ2307" i="1" s="1"/>
  <c r="AW2307" i="1" s="1"/>
  <c r="BC2307" i="1" s="1"/>
  <c r="BI2307" i="1" s="1"/>
  <c r="BO2307" i="1" s="1"/>
  <c r="BT2307" i="1" s="1"/>
  <c r="BY2307" i="1" s="1"/>
  <c r="CE2307" i="1" s="1"/>
  <c r="CK2307" i="1" s="1"/>
  <c r="CQ2307" i="1" s="1"/>
  <c r="M2326" i="1"/>
  <c r="S2326" i="1" s="1"/>
  <c r="Y2326" i="1" s="1"/>
  <c r="AE2326" i="1" s="1"/>
  <c r="AK2326" i="1" s="1"/>
  <c r="AQ2326" i="1" s="1"/>
  <c r="AW2326" i="1" s="1"/>
  <c r="BC2326" i="1" s="1"/>
  <c r="BI2326" i="1" s="1"/>
  <c r="BO2326" i="1" s="1"/>
  <c r="BT2326" i="1" s="1"/>
  <c r="BY2326" i="1" s="1"/>
  <c r="CE2326" i="1" s="1"/>
  <c r="CK2326" i="1" s="1"/>
  <c r="CQ2326" i="1" s="1"/>
  <c r="G2324" i="1"/>
  <c r="O2322" i="1"/>
  <c r="O2321" i="1" s="1"/>
  <c r="BK2322" i="1"/>
  <c r="BK2321" i="1" s="1"/>
  <c r="CI2322" i="1"/>
  <c r="CI2321" i="1" s="1"/>
  <c r="Z2339" i="1"/>
  <c r="AF2339" i="1" s="1"/>
  <c r="AL2339" i="1" s="1"/>
  <c r="AR2339" i="1" s="1"/>
  <c r="AX2339" i="1" s="1"/>
  <c r="BD2339" i="1" s="1"/>
  <c r="BJ2339" i="1" s="1"/>
  <c r="BP2339" i="1" s="1"/>
  <c r="BU2339" i="1" s="1"/>
  <c r="BZ2339" i="1" s="1"/>
  <c r="CF2339" i="1" s="1"/>
  <c r="CL2339" i="1" s="1"/>
  <c r="CR2339" i="1" s="1"/>
  <c r="V2336" i="1"/>
  <c r="V2335" i="1" s="1"/>
  <c r="V2321" i="1" s="1"/>
  <c r="AC2336" i="1"/>
  <c r="AC2335" i="1" s="1"/>
  <c r="AC2321" i="1" s="1"/>
  <c r="AT2336" i="1"/>
  <c r="AT2335" i="1" s="1"/>
  <c r="AT2321" i="1" s="1"/>
  <c r="BA2336" i="1"/>
  <c r="AX2341" i="1"/>
  <c r="BD2341" i="1" s="1"/>
  <c r="BJ2341" i="1" s="1"/>
  <c r="BP2341" i="1" s="1"/>
  <c r="BU2341" i="1" s="1"/>
  <c r="BZ2341" i="1" s="1"/>
  <c r="CF2341" i="1" s="1"/>
  <c r="CL2341" i="1" s="1"/>
  <c r="CR2341" i="1" s="1"/>
  <c r="P2355" i="1"/>
  <c r="BL2355" i="1"/>
  <c r="Y2271" i="1"/>
  <c r="AE2271" i="1" s="1"/>
  <c r="AK2271" i="1" s="1"/>
  <c r="AQ2271" i="1" s="1"/>
  <c r="AW2271" i="1" s="1"/>
  <c r="BC2271" i="1" s="1"/>
  <c r="BI2271" i="1" s="1"/>
  <c r="BO2271" i="1" s="1"/>
  <c r="BT2271" i="1" s="1"/>
  <c r="BY2271" i="1" s="1"/>
  <c r="CE2271" i="1" s="1"/>
  <c r="CK2271" i="1" s="1"/>
  <c r="CQ2271" i="1" s="1"/>
  <c r="Y2272" i="1"/>
  <c r="AE2272" i="1" s="1"/>
  <c r="AK2272" i="1" s="1"/>
  <c r="AQ2272" i="1" s="1"/>
  <c r="AW2272" i="1" s="1"/>
  <c r="BC2272" i="1" s="1"/>
  <c r="BI2272" i="1" s="1"/>
  <c r="BO2272" i="1" s="1"/>
  <c r="BT2272" i="1" s="1"/>
  <c r="BY2272" i="1" s="1"/>
  <c r="CE2272" i="1" s="1"/>
  <c r="CK2272" i="1" s="1"/>
  <c r="CQ2272" i="1" s="1"/>
  <c r="Y2273" i="1"/>
  <c r="AE2273" i="1" s="1"/>
  <c r="AK2273" i="1" s="1"/>
  <c r="AQ2273" i="1" s="1"/>
  <c r="AW2273" i="1" s="1"/>
  <c r="BC2273" i="1" s="1"/>
  <c r="BI2273" i="1" s="1"/>
  <c r="BO2273" i="1" s="1"/>
  <c r="BT2273" i="1" s="1"/>
  <c r="BY2273" i="1" s="1"/>
  <c r="CE2273" i="1" s="1"/>
  <c r="CK2273" i="1" s="1"/>
  <c r="CQ2273" i="1" s="1"/>
  <c r="AD2294" i="1"/>
  <c r="AJ2294" i="1" s="1"/>
  <c r="AP2294" i="1" s="1"/>
  <c r="AV2294" i="1" s="1"/>
  <c r="BB2294" i="1" s="1"/>
  <c r="BH2294" i="1" s="1"/>
  <c r="BN2294" i="1" s="1"/>
  <c r="BS2294" i="1" s="1"/>
  <c r="BX2294" i="1" s="1"/>
  <c r="CD2294" i="1" s="1"/>
  <c r="CJ2294" i="1" s="1"/>
  <c r="CP2294" i="1" s="1"/>
  <c r="M2297" i="1"/>
  <c r="S2297" i="1" s="1"/>
  <c r="Y2297" i="1" s="1"/>
  <c r="AE2297" i="1" s="1"/>
  <c r="AK2297" i="1" s="1"/>
  <c r="AQ2297" i="1" s="1"/>
  <c r="AW2297" i="1" s="1"/>
  <c r="BC2297" i="1" s="1"/>
  <c r="BI2297" i="1" s="1"/>
  <c r="BO2297" i="1" s="1"/>
  <c r="BT2297" i="1" s="1"/>
  <c r="BY2297" i="1" s="1"/>
  <c r="CE2297" i="1" s="1"/>
  <c r="CK2297" i="1" s="1"/>
  <c r="CQ2297" i="1" s="1"/>
  <c r="L2298" i="1"/>
  <c r="R2298" i="1" s="1"/>
  <c r="X2298" i="1" s="1"/>
  <c r="AD2298" i="1" s="1"/>
  <c r="AJ2298" i="1" s="1"/>
  <c r="AP2298" i="1" s="1"/>
  <c r="AV2298" i="1" s="1"/>
  <c r="BB2298" i="1" s="1"/>
  <c r="BH2298" i="1" s="1"/>
  <c r="BN2298" i="1" s="1"/>
  <c r="BE2301" i="1"/>
  <c r="BS2303" i="1"/>
  <c r="BX2303" i="1" s="1"/>
  <c r="CD2303" i="1" s="1"/>
  <c r="CJ2303" i="1" s="1"/>
  <c r="CP2303" i="1" s="1"/>
  <c r="BQ2302" i="1"/>
  <c r="BQ2301" i="1" s="1"/>
  <c r="K2301" i="1"/>
  <c r="CA2311" i="1"/>
  <c r="CA2310" i="1" s="1"/>
  <c r="L2313" i="1"/>
  <c r="R2313" i="1" s="1"/>
  <c r="X2313" i="1" s="1"/>
  <c r="AD2313" i="1" s="1"/>
  <c r="AJ2313" i="1" s="1"/>
  <c r="AP2313" i="1" s="1"/>
  <c r="AV2313" i="1" s="1"/>
  <c r="BB2313" i="1" s="1"/>
  <c r="BH2313" i="1" s="1"/>
  <c r="BN2313" i="1" s="1"/>
  <c r="BS2313" i="1" s="1"/>
  <c r="BX2313" i="1" s="1"/>
  <c r="CD2313" i="1" s="1"/>
  <c r="CJ2313" i="1" s="1"/>
  <c r="CP2313" i="1" s="1"/>
  <c r="BR2312" i="1"/>
  <c r="BR2311" i="1" s="1"/>
  <c r="BR2310" i="1" s="1"/>
  <c r="G2317" i="1"/>
  <c r="P2311" i="1"/>
  <c r="P2310" i="1" s="1"/>
  <c r="BL2311" i="1"/>
  <c r="BL2310" i="1" s="1"/>
  <c r="F2317" i="1"/>
  <c r="L2318" i="1"/>
  <c r="R2318" i="1" s="1"/>
  <c r="X2318" i="1" s="1"/>
  <c r="AD2318" i="1" s="1"/>
  <c r="AJ2318" i="1" s="1"/>
  <c r="AP2318" i="1" s="1"/>
  <c r="AV2318" i="1" s="1"/>
  <c r="BB2318" i="1" s="1"/>
  <c r="BH2318" i="1" s="1"/>
  <c r="BN2318" i="1" s="1"/>
  <c r="F2324" i="1"/>
  <c r="AM2321" i="1"/>
  <c r="CB2321" i="1"/>
  <c r="H2324" i="1"/>
  <c r="N2326" i="1"/>
  <c r="T2326" i="1" s="1"/>
  <c r="Z2326" i="1" s="1"/>
  <c r="AF2326" i="1" s="1"/>
  <c r="AL2326" i="1" s="1"/>
  <c r="AR2326" i="1" s="1"/>
  <c r="AX2326" i="1" s="1"/>
  <c r="BD2326" i="1" s="1"/>
  <c r="BJ2326" i="1" s="1"/>
  <c r="BP2326" i="1" s="1"/>
  <c r="BU2326" i="1" s="1"/>
  <c r="BZ2326" i="1" s="1"/>
  <c r="CF2326" i="1" s="1"/>
  <c r="CL2326" i="1" s="1"/>
  <c r="CR2326" i="1" s="1"/>
  <c r="I2336" i="1"/>
  <c r="I2335" i="1" s="1"/>
  <c r="I2321" i="1" s="1"/>
  <c r="AG2336" i="1"/>
  <c r="AG2335" i="1" s="1"/>
  <c r="AG2321" i="1" s="1"/>
  <c r="BE2336" i="1"/>
  <c r="BE2335" i="1" s="1"/>
  <c r="BE2321" i="1" s="1"/>
  <c r="BV2336" i="1"/>
  <c r="BV2335" i="1" s="1"/>
  <c r="BV2321" i="1" s="1"/>
  <c r="CC2336" i="1"/>
  <c r="L2312" i="1"/>
  <c r="R2312" i="1" s="1"/>
  <c r="X2312" i="1" s="1"/>
  <c r="AD2312" i="1" s="1"/>
  <c r="AJ2312" i="1" s="1"/>
  <c r="AP2312" i="1" s="1"/>
  <c r="AV2312" i="1" s="1"/>
  <c r="BB2312" i="1" s="1"/>
  <c r="BH2312" i="1" s="1"/>
  <c r="BN2312" i="1" s="1"/>
  <c r="BS2312" i="1" s="1"/>
  <c r="BX2312" i="1" s="1"/>
  <c r="CD2312" i="1" s="1"/>
  <c r="CJ2312" i="1" s="1"/>
  <c r="CP2312" i="1" s="1"/>
  <c r="I2311" i="1"/>
  <c r="I2310" i="1" s="1"/>
  <c r="N2317" i="1"/>
  <c r="T2317" i="1" s="1"/>
  <c r="Z2317" i="1" s="1"/>
  <c r="AF2317" i="1" s="1"/>
  <c r="AL2317" i="1" s="1"/>
  <c r="AR2317" i="1" s="1"/>
  <c r="AX2317" i="1" s="1"/>
  <c r="BD2317" i="1" s="1"/>
  <c r="BJ2317" i="1" s="1"/>
  <c r="BP2317" i="1" s="1"/>
  <c r="BU2317" i="1" s="1"/>
  <c r="BZ2317" i="1" s="1"/>
  <c r="CF2317" i="1" s="1"/>
  <c r="CL2317" i="1" s="1"/>
  <c r="CR2317" i="1" s="1"/>
  <c r="P2321" i="1"/>
  <c r="AN2321" i="1"/>
  <c r="W2321" i="1"/>
  <c r="J2341" i="1"/>
  <c r="J2335" i="1" s="1"/>
  <c r="J2321" i="1" s="1"/>
  <c r="M2342" i="1"/>
  <c r="S2342" i="1" s="1"/>
  <c r="Y2342" i="1" s="1"/>
  <c r="AE2342" i="1" s="1"/>
  <c r="AK2342" i="1" s="1"/>
  <c r="AQ2342" i="1" s="1"/>
  <c r="AW2342" i="1" s="1"/>
  <c r="BC2342" i="1" s="1"/>
  <c r="BI2342" i="1" s="1"/>
  <c r="BO2342" i="1" s="1"/>
  <c r="L2299" i="1"/>
  <c r="R2299" i="1" s="1"/>
  <c r="X2299" i="1" s="1"/>
  <c r="AD2299" i="1" s="1"/>
  <c r="AJ2299" i="1" s="1"/>
  <c r="AP2299" i="1" s="1"/>
  <c r="AV2299" i="1" s="1"/>
  <c r="BB2299" i="1" s="1"/>
  <c r="BH2299" i="1" s="1"/>
  <c r="BN2299" i="1" s="1"/>
  <c r="BS2299" i="1" s="1"/>
  <c r="BX2299" i="1" s="1"/>
  <c r="CD2299" i="1" s="1"/>
  <c r="CJ2299" i="1" s="1"/>
  <c r="CP2299" i="1" s="1"/>
  <c r="N2306" i="1"/>
  <c r="T2306" i="1" s="1"/>
  <c r="Z2306" i="1" s="1"/>
  <c r="AF2306" i="1" s="1"/>
  <c r="AL2306" i="1" s="1"/>
  <c r="AR2306" i="1" s="1"/>
  <c r="AX2306" i="1" s="1"/>
  <c r="BD2306" i="1" s="1"/>
  <c r="BJ2306" i="1" s="1"/>
  <c r="BP2306" i="1" s="1"/>
  <c r="BU2306" i="1" s="1"/>
  <c r="BZ2306" i="1" s="1"/>
  <c r="CF2306" i="1" s="1"/>
  <c r="CL2306" i="1" s="1"/>
  <c r="CR2306" i="1" s="1"/>
  <c r="AI2301" i="1"/>
  <c r="BG2301" i="1"/>
  <c r="CA2301" i="1"/>
  <c r="CH2301" i="1"/>
  <c r="N2307" i="1"/>
  <c r="T2307" i="1" s="1"/>
  <c r="Z2307" i="1" s="1"/>
  <c r="AF2307" i="1" s="1"/>
  <c r="AL2307" i="1" s="1"/>
  <c r="AR2307" i="1" s="1"/>
  <c r="AX2307" i="1" s="1"/>
  <c r="BD2307" i="1" s="1"/>
  <c r="BJ2307" i="1" s="1"/>
  <c r="BP2307" i="1" s="1"/>
  <c r="BU2307" i="1" s="1"/>
  <c r="BZ2307" i="1" s="1"/>
  <c r="CF2307" i="1" s="1"/>
  <c r="CL2307" i="1" s="1"/>
  <c r="CR2307" i="1" s="1"/>
  <c r="N2308" i="1"/>
  <c r="T2308" i="1" s="1"/>
  <c r="Z2308" i="1" s="1"/>
  <c r="AF2308" i="1" s="1"/>
  <c r="AL2308" i="1" s="1"/>
  <c r="AR2308" i="1" s="1"/>
  <c r="AX2308" i="1" s="1"/>
  <c r="BD2308" i="1" s="1"/>
  <c r="BJ2308" i="1" s="1"/>
  <c r="BP2308" i="1" s="1"/>
  <c r="BU2308" i="1" s="1"/>
  <c r="BZ2308" i="1" s="1"/>
  <c r="CF2308" i="1" s="1"/>
  <c r="CL2308" i="1" s="1"/>
  <c r="CR2308" i="1" s="1"/>
  <c r="M2313" i="1"/>
  <c r="S2313" i="1" s="1"/>
  <c r="Y2313" i="1" s="1"/>
  <c r="AE2313" i="1" s="1"/>
  <c r="AK2313" i="1" s="1"/>
  <c r="AQ2313" i="1" s="1"/>
  <c r="AW2313" i="1" s="1"/>
  <c r="BC2313" i="1" s="1"/>
  <c r="BI2313" i="1" s="1"/>
  <c r="BO2313" i="1" s="1"/>
  <c r="BT2313" i="1" s="1"/>
  <c r="BY2313" i="1" s="1"/>
  <c r="CE2313" i="1" s="1"/>
  <c r="CK2313" i="1" s="1"/>
  <c r="CQ2313" i="1" s="1"/>
  <c r="L2314" i="1"/>
  <c r="R2314" i="1" s="1"/>
  <c r="X2314" i="1" s="1"/>
  <c r="AD2314" i="1" s="1"/>
  <c r="AJ2314" i="1" s="1"/>
  <c r="AP2314" i="1" s="1"/>
  <c r="AV2314" i="1" s="1"/>
  <c r="BB2314" i="1" s="1"/>
  <c r="BH2314" i="1" s="1"/>
  <c r="BN2314" i="1" s="1"/>
  <c r="BS2314" i="1" s="1"/>
  <c r="BX2314" i="1" s="1"/>
  <c r="CD2314" i="1" s="1"/>
  <c r="CJ2314" i="1" s="1"/>
  <c r="CP2314" i="1" s="1"/>
  <c r="CC2311" i="1"/>
  <c r="CC2310" i="1" s="1"/>
  <c r="N2318" i="1"/>
  <c r="T2318" i="1" s="1"/>
  <c r="Z2318" i="1" s="1"/>
  <c r="AF2318" i="1" s="1"/>
  <c r="AL2318" i="1" s="1"/>
  <c r="AR2318" i="1" s="1"/>
  <c r="AX2318" i="1" s="1"/>
  <c r="BD2318" i="1" s="1"/>
  <c r="BJ2318" i="1" s="1"/>
  <c r="BP2318" i="1" s="1"/>
  <c r="BU2318" i="1" s="1"/>
  <c r="BZ2318" i="1" s="1"/>
  <c r="CF2318" i="1" s="1"/>
  <c r="CL2318" i="1" s="1"/>
  <c r="CR2318" i="1" s="1"/>
  <c r="BW2322" i="1"/>
  <c r="BW2321" i="1" s="1"/>
  <c r="CN2322" i="1"/>
  <c r="M2336" i="1"/>
  <c r="S2336" i="1" s="1"/>
  <c r="Y2336" i="1" s="1"/>
  <c r="AE2336" i="1" s="1"/>
  <c r="AA2335" i="1"/>
  <c r="AA2321" i="1" s="1"/>
  <c r="M2337" i="1"/>
  <c r="S2337" i="1" s="1"/>
  <c r="Y2337" i="1" s="1"/>
  <c r="AE2337" i="1" s="1"/>
  <c r="AK2337" i="1" s="1"/>
  <c r="AQ2337" i="1" s="1"/>
  <c r="AW2337" i="1" s="1"/>
  <c r="BC2337" i="1" s="1"/>
  <c r="BI2337" i="1" s="1"/>
  <c r="BO2337" i="1" s="1"/>
  <c r="BT2337" i="1" s="1"/>
  <c r="BY2337" i="1" s="1"/>
  <c r="CE2337" i="1" s="1"/>
  <c r="CK2337" i="1" s="1"/>
  <c r="CQ2337" i="1" s="1"/>
  <c r="K2335" i="1"/>
  <c r="K2321" i="1" s="1"/>
  <c r="Q2336" i="1"/>
  <c r="AH2336" i="1"/>
  <c r="AH2335" i="1" s="1"/>
  <c r="AH2321" i="1" s="1"/>
  <c r="AO2336" i="1"/>
  <c r="BF2336" i="1"/>
  <c r="BF2335" i="1" s="1"/>
  <c r="BF2321" i="1" s="1"/>
  <c r="BM2336" i="1"/>
  <c r="CG2336" i="1"/>
  <c r="CG2335" i="1" s="1"/>
  <c r="CG2321" i="1" s="1"/>
  <c r="M2349" i="1"/>
  <c r="S2349" i="1" s="1"/>
  <c r="Y2349" i="1" s="1"/>
  <c r="AE2349" i="1" s="1"/>
  <c r="AK2349" i="1" s="1"/>
  <c r="AQ2349" i="1" s="1"/>
  <c r="AW2349" i="1" s="1"/>
  <c r="BC2349" i="1" s="1"/>
  <c r="BI2349" i="1" s="1"/>
  <c r="BO2349" i="1" s="1"/>
  <c r="BT2349" i="1" s="1"/>
  <c r="BY2349" i="1" s="1"/>
  <c r="CE2349" i="1" s="1"/>
  <c r="CK2349" i="1" s="1"/>
  <c r="CQ2349" i="1" s="1"/>
  <c r="M2350" i="1"/>
  <c r="S2350" i="1" s="1"/>
  <c r="Y2350" i="1" s="1"/>
  <c r="AE2350" i="1" s="1"/>
  <c r="AK2350" i="1" s="1"/>
  <c r="AQ2350" i="1" s="1"/>
  <c r="AW2350" i="1" s="1"/>
  <c r="BC2350" i="1" s="1"/>
  <c r="BI2350" i="1" s="1"/>
  <c r="BO2350" i="1" s="1"/>
  <c r="BT2350" i="1" s="1"/>
  <c r="BY2350" i="1" s="1"/>
  <c r="CE2350" i="1" s="1"/>
  <c r="CK2350" i="1" s="1"/>
  <c r="CQ2350" i="1" s="1"/>
  <c r="G2357" i="1"/>
  <c r="K2357" i="1"/>
  <c r="BT2358" i="1"/>
  <c r="BY2358" i="1" s="1"/>
  <c r="CE2358" i="1" s="1"/>
  <c r="CK2358" i="1" s="1"/>
  <c r="CQ2358" i="1" s="1"/>
  <c r="I2356" i="1"/>
  <c r="V2356" i="1"/>
  <c r="AC2356" i="1"/>
  <c r="AT2356" i="1"/>
  <c r="AT2355" i="1" s="1"/>
  <c r="BA2356" i="1"/>
  <c r="BR2356" i="1"/>
  <c r="CS2356" i="1"/>
  <c r="N2370" i="1"/>
  <c r="T2370" i="1" s="1"/>
  <c r="Z2370" i="1" s="1"/>
  <c r="AF2370" i="1" s="1"/>
  <c r="AL2370" i="1" s="1"/>
  <c r="AR2370" i="1" s="1"/>
  <c r="AX2370" i="1" s="1"/>
  <c r="BD2370" i="1" s="1"/>
  <c r="BJ2370" i="1" s="1"/>
  <c r="BP2370" i="1" s="1"/>
  <c r="BU2370" i="1" s="1"/>
  <c r="BZ2370" i="1" s="1"/>
  <c r="CF2370" i="1" s="1"/>
  <c r="CL2370" i="1" s="1"/>
  <c r="CR2370" i="1" s="1"/>
  <c r="M2370" i="1"/>
  <c r="S2370" i="1" s="1"/>
  <c r="Y2370" i="1" s="1"/>
  <c r="AE2370" i="1" s="1"/>
  <c r="AK2370" i="1" s="1"/>
  <c r="AQ2370" i="1" s="1"/>
  <c r="AW2370" i="1" s="1"/>
  <c r="BC2370" i="1" s="1"/>
  <c r="BI2370" i="1" s="1"/>
  <c r="BO2370" i="1" s="1"/>
  <c r="BT2370" i="1" s="1"/>
  <c r="BY2370" i="1" s="1"/>
  <c r="CE2370" i="1" s="1"/>
  <c r="CK2370" i="1" s="1"/>
  <c r="CQ2370" i="1" s="1"/>
  <c r="U2366" i="1"/>
  <c r="AS2366" i="1"/>
  <c r="BQ2366" i="1"/>
  <c r="CH2366" i="1"/>
  <c r="CO2366" i="1"/>
  <c r="N2371" i="1"/>
  <c r="T2371" i="1" s="1"/>
  <c r="Z2371" i="1" s="1"/>
  <c r="AF2371" i="1" s="1"/>
  <c r="AL2371" i="1" s="1"/>
  <c r="AR2371" i="1" s="1"/>
  <c r="AX2371" i="1" s="1"/>
  <c r="BD2371" i="1" s="1"/>
  <c r="BJ2371" i="1" s="1"/>
  <c r="BP2371" i="1" s="1"/>
  <c r="BU2371" i="1" s="1"/>
  <c r="BZ2371" i="1" s="1"/>
  <c r="CF2371" i="1" s="1"/>
  <c r="CL2371" i="1" s="1"/>
  <c r="CR2371" i="1" s="1"/>
  <c r="Q2377" i="1"/>
  <c r="AO2377" i="1"/>
  <c r="BM2377" i="1"/>
  <c r="CG2377" i="1"/>
  <c r="CN2377" i="1"/>
  <c r="U2386" i="1"/>
  <c r="BM2386" i="1"/>
  <c r="AC2386" i="1"/>
  <c r="CS2386" i="1"/>
  <c r="H2386" i="1"/>
  <c r="V2386" i="1"/>
  <c r="AM2386" i="1"/>
  <c r="CI2386" i="1"/>
  <c r="AW2410" i="1"/>
  <c r="BC2410" i="1" s="1"/>
  <c r="BI2410" i="1" s="1"/>
  <c r="BO2410" i="1" s="1"/>
  <c r="BT2410" i="1" s="1"/>
  <c r="BY2410" i="1" s="1"/>
  <c r="CE2410" i="1" s="1"/>
  <c r="CK2410" i="1" s="1"/>
  <c r="CQ2410" i="1" s="1"/>
  <c r="M2413" i="1"/>
  <c r="N2414" i="1"/>
  <c r="T2414" i="1" s="1"/>
  <c r="Z2414" i="1" s="1"/>
  <c r="AF2414" i="1" s="1"/>
  <c r="AL2414" i="1" s="1"/>
  <c r="AR2414" i="1" s="1"/>
  <c r="AX2414" i="1" s="1"/>
  <c r="BD2414" i="1" s="1"/>
  <c r="BJ2414" i="1" s="1"/>
  <c r="BP2414" i="1" s="1"/>
  <c r="BU2414" i="1" s="1"/>
  <c r="BZ2414" i="1" s="1"/>
  <c r="CF2414" i="1" s="1"/>
  <c r="CL2414" i="1" s="1"/>
  <c r="CR2414" i="1" s="1"/>
  <c r="H2413" i="1"/>
  <c r="N2413" i="1" s="1"/>
  <c r="T2413" i="1" s="1"/>
  <c r="Z2413" i="1" s="1"/>
  <c r="AF2413" i="1" s="1"/>
  <c r="AL2413" i="1" s="1"/>
  <c r="AR2413" i="1" s="1"/>
  <c r="AX2413" i="1" s="1"/>
  <c r="BD2413" i="1" s="1"/>
  <c r="BJ2413" i="1" s="1"/>
  <c r="BP2413" i="1" s="1"/>
  <c r="BU2413" i="1" s="1"/>
  <c r="BZ2413" i="1" s="1"/>
  <c r="CF2413" i="1" s="1"/>
  <c r="CL2413" i="1" s="1"/>
  <c r="CR2413" i="1" s="1"/>
  <c r="AB2412" i="1"/>
  <c r="CH2412" i="1"/>
  <c r="AO2412" i="1"/>
  <c r="BR2423" i="1"/>
  <c r="O2301" i="1"/>
  <c r="V2301" i="1"/>
  <c r="AM2301" i="1"/>
  <c r="AT2301" i="1"/>
  <c r="BK2301" i="1"/>
  <c r="BR2301" i="1"/>
  <c r="CI2301" i="1"/>
  <c r="Y2314" i="1"/>
  <c r="AE2314" i="1" s="1"/>
  <c r="AK2314" i="1" s="1"/>
  <c r="AQ2314" i="1" s="1"/>
  <c r="AW2314" i="1" s="1"/>
  <c r="BC2314" i="1" s="1"/>
  <c r="BI2314" i="1" s="1"/>
  <c r="BO2314" i="1" s="1"/>
  <c r="BT2314" i="1" s="1"/>
  <c r="BY2314" i="1" s="1"/>
  <c r="CE2314" i="1" s="1"/>
  <c r="CK2314" i="1" s="1"/>
  <c r="CQ2314" i="1" s="1"/>
  <c r="BW2311" i="1"/>
  <c r="BW2310" i="1" s="1"/>
  <c r="CG2311" i="1"/>
  <c r="CG2310" i="1" s="1"/>
  <c r="AY2335" i="1"/>
  <c r="AY2321" i="1" s="1"/>
  <c r="AI2335" i="1"/>
  <c r="AI2321" i="1" s="1"/>
  <c r="CA2335" i="1"/>
  <c r="U2336" i="1"/>
  <c r="U2335" i="1" s="1"/>
  <c r="U2321" i="1" s="1"/>
  <c r="AS2336" i="1"/>
  <c r="AS2335" i="1" s="1"/>
  <c r="AS2321" i="1" s="1"/>
  <c r="BQ2336" i="1"/>
  <c r="BQ2335" i="1" s="1"/>
  <c r="BQ2321" i="1" s="1"/>
  <c r="CH2336" i="1"/>
  <c r="CH2335" i="1" s="1"/>
  <c r="CH2321" i="1" s="1"/>
  <c r="CO2336" i="1"/>
  <c r="CO2335" i="1" s="1"/>
  <c r="CO2321" i="1" s="1"/>
  <c r="F2347" i="1"/>
  <c r="Y2352" i="1"/>
  <c r="AE2352" i="1" s="1"/>
  <c r="AK2352" i="1" s="1"/>
  <c r="AQ2352" i="1" s="1"/>
  <c r="AW2352" i="1" s="1"/>
  <c r="BC2352" i="1" s="1"/>
  <c r="BI2352" i="1" s="1"/>
  <c r="BO2352" i="1" s="1"/>
  <c r="BT2352" i="1" s="1"/>
  <c r="BY2352" i="1" s="1"/>
  <c r="CE2352" i="1" s="1"/>
  <c r="CK2352" i="1" s="1"/>
  <c r="CQ2352" i="1" s="1"/>
  <c r="Y2353" i="1"/>
  <c r="AE2353" i="1" s="1"/>
  <c r="AK2353" i="1" s="1"/>
  <c r="AQ2353" i="1" s="1"/>
  <c r="AW2353" i="1" s="1"/>
  <c r="BC2353" i="1" s="1"/>
  <c r="BI2353" i="1" s="1"/>
  <c r="BO2353" i="1" s="1"/>
  <c r="BT2353" i="1" s="1"/>
  <c r="BY2353" i="1" s="1"/>
  <c r="CE2353" i="1" s="1"/>
  <c r="CK2353" i="1" s="1"/>
  <c r="CQ2353" i="1" s="1"/>
  <c r="H2356" i="1"/>
  <c r="F2356" i="1"/>
  <c r="M2360" i="1"/>
  <c r="S2360" i="1" s="1"/>
  <c r="Y2360" i="1" s="1"/>
  <c r="AE2360" i="1" s="1"/>
  <c r="AK2360" i="1" s="1"/>
  <c r="AQ2360" i="1" s="1"/>
  <c r="AW2360" i="1" s="1"/>
  <c r="BC2360" i="1" s="1"/>
  <c r="BI2360" i="1" s="1"/>
  <c r="BO2360" i="1" s="1"/>
  <c r="AG2356" i="1"/>
  <c r="AG2355" i="1" s="1"/>
  <c r="BE2356" i="1"/>
  <c r="BE2355" i="1" s="1"/>
  <c r="BV2356" i="1"/>
  <c r="BV2355" i="1" s="1"/>
  <c r="CC2356" i="1"/>
  <c r="CC2355" i="1" s="1"/>
  <c r="X2361" i="1"/>
  <c r="AD2361" i="1" s="1"/>
  <c r="AJ2361" i="1" s="1"/>
  <c r="AP2361" i="1" s="1"/>
  <c r="AV2361" i="1" s="1"/>
  <c r="BB2361" i="1" s="1"/>
  <c r="BH2361" i="1" s="1"/>
  <c r="BN2361" i="1" s="1"/>
  <c r="M2361" i="1"/>
  <c r="S2361" i="1" s="1"/>
  <c r="Y2361" i="1" s="1"/>
  <c r="AE2361" i="1" s="1"/>
  <c r="AK2361" i="1" s="1"/>
  <c r="AQ2361" i="1" s="1"/>
  <c r="AW2361" i="1" s="1"/>
  <c r="BC2361" i="1" s="1"/>
  <c r="BI2361" i="1" s="1"/>
  <c r="BO2361" i="1" s="1"/>
  <c r="Z2363" i="1"/>
  <c r="AF2363" i="1" s="1"/>
  <c r="AL2363" i="1" s="1"/>
  <c r="AR2363" i="1" s="1"/>
  <c r="AX2363" i="1" s="1"/>
  <c r="BD2363" i="1" s="1"/>
  <c r="BJ2363" i="1" s="1"/>
  <c r="BP2363" i="1" s="1"/>
  <c r="BU2363" i="1" s="1"/>
  <c r="BZ2363" i="1" s="1"/>
  <c r="CF2363" i="1" s="1"/>
  <c r="CL2363" i="1" s="1"/>
  <c r="CR2363" i="1" s="1"/>
  <c r="Z2364" i="1"/>
  <c r="AF2364" i="1" s="1"/>
  <c r="AL2364" i="1" s="1"/>
  <c r="AR2364" i="1" s="1"/>
  <c r="AX2364" i="1" s="1"/>
  <c r="BD2364" i="1" s="1"/>
  <c r="BJ2364" i="1" s="1"/>
  <c r="BP2364" i="1" s="1"/>
  <c r="BU2364" i="1" s="1"/>
  <c r="BZ2364" i="1" s="1"/>
  <c r="CF2364" i="1" s="1"/>
  <c r="CL2364" i="1" s="1"/>
  <c r="CR2364" i="1" s="1"/>
  <c r="Y2367" i="1"/>
  <c r="AE2367" i="1" s="1"/>
  <c r="AK2367" i="1" s="1"/>
  <c r="AQ2367" i="1" s="1"/>
  <c r="AW2367" i="1" s="1"/>
  <c r="BC2367" i="1" s="1"/>
  <c r="BI2367" i="1" s="1"/>
  <c r="BO2367" i="1" s="1"/>
  <c r="BT2367" i="1" s="1"/>
  <c r="BY2367" i="1" s="1"/>
  <c r="CE2367" i="1" s="1"/>
  <c r="CK2367" i="1" s="1"/>
  <c r="CQ2367" i="1" s="1"/>
  <c r="Y2368" i="1"/>
  <c r="AE2368" i="1" s="1"/>
  <c r="AK2368" i="1" s="1"/>
  <c r="AQ2368" i="1" s="1"/>
  <c r="AW2368" i="1" s="1"/>
  <c r="BC2368" i="1" s="1"/>
  <c r="BI2368" i="1" s="1"/>
  <c r="BO2368" i="1" s="1"/>
  <c r="BT2368" i="1" s="1"/>
  <c r="BY2368" i="1" s="1"/>
  <c r="CE2368" i="1" s="1"/>
  <c r="CK2368" i="1" s="1"/>
  <c r="CQ2368" i="1" s="1"/>
  <c r="I2366" i="1"/>
  <c r="V2366" i="1"/>
  <c r="AC2366" i="1"/>
  <c r="AT2366" i="1"/>
  <c r="BA2366" i="1"/>
  <c r="BR2366" i="1"/>
  <c r="CS2366" i="1"/>
  <c r="L2371" i="1"/>
  <c r="R2371" i="1" s="1"/>
  <c r="X2371" i="1" s="1"/>
  <c r="AD2371" i="1" s="1"/>
  <c r="AJ2371" i="1" s="1"/>
  <c r="AP2371" i="1" s="1"/>
  <c r="AV2371" i="1" s="1"/>
  <c r="BB2371" i="1" s="1"/>
  <c r="BH2371" i="1" s="1"/>
  <c r="BN2371" i="1" s="1"/>
  <c r="Y2375" i="1"/>
  <c r="AE2375" i="1" s="1"/>
  <c r="AK2375" i="1" s="1"/>
  <c r="AQ2375" i="1" s="1"/>
  <c r="AW2375" i="1" s="1"/>
  <c r="BC2375" i="1" s="1"/>
  <c r="BI2375" i="1" s="1"/>
  <c r="BO2375" i="1" s="1"/>
  <c r="BT2375" i="1" s="1"/>
  <c r="BY2375" i="1" s="1"/>
  <c r="CE2375" i="1" s="1"/>
  <c r="CK2375" i="1" s="1"/>
  <c r="CQ2375" i="1" s="1"/>
  <c r="X2378" i="1"/>
  <c r="AD2378" i="1" s="1"/>
  <c r="AJ2378" i="1" s="1"/>
  <c r="AP2378" i="1" s="1"/>
  <c r="AV2378" i="1" s="1"/>
  <c r="BB2378" i="1" s="1"/>
  <c r="BH2378" i="1" s="1"/>
  <c r="BN2378" i="1" s="1"/>
  <c r="M2378" i="1"/>
  <c r="S2378" i="1" s="1"/>
  <c r="Y2378" i="1" s="1"/>
  <c r="AE2378" i="1" s="1"/>
  <c r="AK2378" i="1" s="1"/>
  <c r="AQ2378" i="1" s="1"/>
  <c r="AW2378" i="1" s="1"/>
  <c r="BC2378" i="1" s="1"/>
  <c r="BI2378" i="1" s="1"/>
  <c r="BO2378" i="1" s="1"/>
  <c r="L2379" i="1"/>
  <c r="R2379" i="1" s="1"/>
  <c r="X2379" i="1" s="1"/>
  <c r="AD2379" i="1" s="1"/>
  <c r="AJ2379" i="1" s="1"/>
  <c r="AP2379" i="1" s="1"/>
  <c r="AV2379" i="1" s="1"/>
  <c r="BB2379" i="1" s="1"/>
  <c r="BH2379" i="1" s="1"/>
  <c r="BN2379" i="1" s="1"/>
  <c r="M2379" i="1"/>
  <c r="S2379" i="1" s="1"/>
  <c r="Y2379" i="1" s="1"/>
  <c r="AE2379" i="1" s="1"/>
  <c r="AK2379" i="1" s="1"/>
  <c r="AQ2379" i="1" s="1"/>
  <c r="AW2379" i="1" s="1"/>
  <c r="BC2379" i="1" s="1"/>
  <c r="BI2379" i="1" s="1"/>
  <c r="BO2379" i="1" s="1"/>
  <c r="L2380" i="1"/>
  <c r="R2380" i="1" s="1"/>
  <c r="X2380" i="1" s="1"/>
  <c r="AD2380" i="1" s="1"/>
  <c r="AJ2380" i="1" s="1"/>
  <c r="AP2380" i="1" s="1"/>
  <c r="AV2380" i="1" s="1"/>
  <c r="BB2380" i="1" s="1"/>
  <c r="BH2380" i="1" s="1"/>
  <c r="BN2380" i="1" s="1"/>
  <c r="BS2380" i="1" s="1"/>
  <c r="BX2380" i="1" s="1"/>
  <c r="CD2380" i="1" s="1"/>
  <c r="CJ2380" i="1" s="1"/>
  <c r="CP2380" i="1" s="1"/>
  <c r="M2380" i="1"/>
  <c r="S2380" i="1" s="1"/>
  <c r="Y2380" i="1" s="1"/>
  <c r="AE2380" i="1" s="1"/>
  <c r="AK2380" i="1" s="1"/>
  <c r="AQ2380" i="1" s="1"/>
  <c r="AW2380" i="1" s="1"/>
  <c r="BC2380" i="1" s="1"/>
  <c r="BI2380" i="1" s="1"/>
  <c r="BO2380" i="1" s="1"/>
  <c r="N2382" i="1"/>
  <c r="T2382" i="1" s="1"/>
  <c r="Z2382" i="1" s="1"/>
  <c r="AF2382" i="1" s="1"/>
  <c r="AL2382" i="1" s="1"/>
  <c r="AR2382" i="1" s="1"/>
  <c r="AX2382" i="1" s="1"/>
  <c r="BD2382" i="1" s="1"/>
  <c r="BJ2382" i="1" s="1"/>
  <c r="BP2382" i="1" s="1"/>
  <c r="BU2382" i="1" s="1"/>
  <c r="BZ2382" i="1" s="1"/>
  <c r="CF2382" i="1" s="1"/>
  <c r="CL2382" i="1" s="1"/>
  <c r="CR2382" i="1" s="1"/>
  <c r="U2377" i="1"/>
  <c r="AB2377" i="1"/>
  <c r="AS2377" i="1"/>
  <c r="AZ2377" i="1"/>
  <c r="BQ2377" i="1"/>
  <c r="CO2377" i="1"/>
  <c r="N2383" i="1"/>
  <c r="T2383" i="1" s="1"/>
  <c r="Z2383" i="1" s="1"/>
  <c r="AF2383" i="1" s="1"/>
  <c r="AL2383" i="1" s="1"/>
  <c r="AR2383" i="1" s="1"/>
  <c r="AX2383" i="1" s="1"/>
  <c r="BD2383" i="1" s="1"/>
  <c r="BJ2383" i="1" s="1"/>
  <c r="BP2383" i="1" s="1"/>
  <c r="BU2383" i="1" s="1"/>
  <c r="BZ2383" i="1" s="1"/>
  <c r="CF2383" i="1" s="1"/>
  <c r="CL2383" i="1" s="1"/>
  <c r="CR2383" i="1" s="1"/>
  <c r="N2384" i="1"/>
  <c r="T2384" i="1" s="1"/>
  <c r="Z2384" i="1" s="1"/>
  <c r="AF2384" i="1" s="1"/>
  <c r="AL2384" i="1" s="1"/>
  <c r="AR2384" i="1" s="1"/>
  <c r="AX2384" i="1" s="1"/>
  <c r="BD2384" i="1" s="1"/>
  <c r="BJ2384" i="1" s="1"/>
  <c r="BP2384" i="1" s="1"/>
  <c r="BU2384" i="1" s="1"/>
  <c r="BZ2384" i="1" s="1"/>
  <c r="CF2384" i="1" s="1"/>
  <c r="CL2384" i="1" s="1"/>
  <c r="CR2384" i="1" s="1"/>
  <c r="BQ2386" i="1"/>
  <c r="P2387" i="1"/>
  <c r="S2387" i="1" s="1"/>
  <c r="Y2387" i="1" s="1"/>
  <c r="AE2387" i="1" s="1"/>
  <c r="AK2387" i="1" s="1"/>
  <c r="AQ2387" i="1" s="1"/>
  <c r="AW2387" i="1" s="1"/>
  <c r="BC2387" i="1" s="1"/>
  <c r="BI2387" i="1" s="1"/>
  <c r="BO2387" i="1" s="1"/>
  <c r="BT2387" i="1" s="1"/>
  <c r="BY2387" i="1" s="1"/>
  <c r="CE2387" i="1" s="1"/>
  <c r="CK2387" i="1" s="1"/>
  <c r="CQ2387" i="1" s="1"/>
  <c r="S2388" i="1"/>
  <c r="R2393" i="1"/>
  <c r="X2393" i="1" s="1"/>
  <c r="AD2393" i="1" s="1"/>
  <c r="AJ2393" i="1" s="1"/>
  <c r="AP2393" i="1" s="1"/>
  <c r="AV2393" i="1" s="1"/>
  <c r="BB2393" i="1" s="1"/>
  <c r="BH2393" i="1" s="1"/>
  <c r="BN2393" i="1" s="1"/>
  <c r="BS2393" i="1" s="1"/>
  <c r="BX2393" i="1" s="1"/>
  <c r="CD2393" i="1" s="1"/>
  <c r="CJ2393" i="1" s="1"/>
  <c r="CP2393" i="1" s="1"/>
  <c r="N2393" i="1"/>
  <c r="T2393" i="1" s="1"/>
  <c r="Z2393" i="1" s="1"/>
  <c r="AF2393" i="1" s="1"/>
  <c r="AL2393" i="1" s="1"/>
  <c r="AR2393" i="1" s="1"/>
  <c r="AX2393" i="1" s="1"/>
  <c r="BD2393" i="1" s="1"/>
  <c r="BJ2393" i="1" s="1"/>
  <c r="BP2393" i="1" s="1"/>
  <c r="BU2393" i="1" s="1"/>
  <c r="BZ2393" i="1" s="1"/>
  <c r="CF2393" i="1" s="1"/>
  <c r="CL2393" i="1" s="1"/>
  <c r="CR2393" i="1" s="1"/>
  <c r="Y2394" i="1"/>
  <c r="AE2394" i="1" s="1"/>
  <c r="AK2394" i="1" s="1"/>
  <c r="AQ2394" i="1" s="1"/>
  <c r="AW2394" i="1" s="1"/>
  <c r="BC2394" i="1" s="1"/>
  <c r="BI2394" i="1" s="1"/>
  <c r="BO2394" i="1" s="1"/>
  <c r="BT2394" i="1" s="1"/>
  <c r="BY2394" i="1" s="1"/>
  <c r="CE2394" i="1" s="1"/>
  <c r="CK2394" i="1" s="1"/>
  <c r="CQ2394" i="1" s="1"/>
  <c r="N2394" i="1"/>
  <c r="T2394" i="1" s="1"/>
  <c r="Z2394" i="1" s="1"/>
  <c r="AF2394" i="1" s="1"/>
  <c r="AL2394" i="1" s="1"/>
  <c r="AR2394" i="1" s="1"/>
  <c r="AX2394" i="1" s="1"/>
  <c r="BD2394" i="1" s="1"/>
  <c r="BJ2394" i="1" s="1"/>
  <c r="BP2394" i="1" s="1"/>
  <c r="BU2394" i="1" s="1"/>
  <c r="BZ2394" i="1" s="1"/>
  <c r="CF2394" i="1" s="1"/>
  <c r="CL2394" i="1" s="1"/>
  <c r="CR2394" i="1" s="1"/>
  <c r="N2397" i="1"/>
  <c r="T2397" i="1" s="1"/>
  <c r="P2397" i="1"/>
  <c r="W2397" i="1"/>
  <c r="W2386" i="1" s="1"/>
  <c r="AG2397" i="1"/>
  <c r="AN2397" i="1"/>
  <c r="AN2386" i="1" s="1"/>
  <c r="AU2397" i="1"/>
  <c r="BE2397" i="1"/>
  <c r="BE2386" i="1" s="1"/>
  <c r="BL2397" i="1"/>
  <c r="BL2386" i="1" s="1"/>
  <c r="BV2397" i="1"/>
  <c r="CC2397" i="1"/>
  <c r="CC2386" i="1" s="1"/>
  <c r="CM2397" i="1"/>
  <c r="CM2386" i="1" s="1"/>
  <c r="F2412" i="1"/>
  <c r="L2412" i="1" s="1"/>
  <c r="R2412" i="1" s="1"/>
  <c r="Q2412" i="1"/>
  <c r="BF2412" i="1"/>
  <c r="BW2412" i="1"/>
  <c r="U2412" i="1"/>
  <c r="AS2412" i="1"/>
  <c r="BG2412" i="1"/>
  <c r="BQ2412" i="1"/>
  <c r="L2437" i="1"/>
  <c r="R2437" i="1" s="1"/>
  <c r="X2437" i="1" s="1"/>
  <c r="AD2437" i="1" s="1"/>
  <c r="AJ2437" i="1" s="1"/>
  <c r="AP2437" i="1" s="1"/>
  <c r="AV2437" i="1" s="1"/>
  <c r="BB2437" i="1" s="1"/>
  <c r="BH2437" i="1" s="1"/>
  <c r="BN2437" i="1" s="1"/>
  <c r="BS2437" i="1" s="1"/>
  <c r="BX2437" i="1" s="1"/>
  <c r="CD2437" i="1" s="1"/>
  <c r="CJ2437" i="1" s="1"/>
  <c r="CP2437" i="1" s="1"/>
  <c r="F2436" i="1"/>
  <c r="N2444" i="1"/>
  <c r="T2444" i="1" s="1"/>
  <c r="Z2444" i="1" s="1"/>
  <c r="AF2444" i="1" s="1"/>
  <c r="AL2444" i="1" s="1"/>
  <c r="AR2444" i="1" s="1"/>
  <c r="AX2444" i="1" s="1"/>
  <c r="BD2444" i="1" s="1"/>
  <c r="BJ2444" i="1" s="1"/>
  <c r="BP2444" i="1" s="1"/>
  <c r="BU2444" i="1" s="1"/>
  <c r="BZ2444" i="1" s="1"/>
  <c r="CF2444" i="1" s="1"/>
  <c r="CL2444" i="1" s="1"/>
  <c r="CR2444" i="1" s="1"/>
  <c r="AF2478" i="1"/>
  <c r="AL2478" i="1" s="1"/>
  <c r="AR2478" i="1" s="1"/>
  <c r="AX2478" i="1" s="1"/>
  <c r="BD2478" i="1" s="1"/>
  <c r="BJ2478" i="1" s="1"/>
  <c r="BP2478" i="1" s="1"/>
  <c r="BU2478" i="1" s="1"/>
  <c r="BZ2478" i="1" s="1"/>
  <c r="CF2478" i="1" s="1"/>
  <c r="CL2478" i="1" s="1"/>
  <c r="CR2478" i="1" s="1"/>
  <c r="CS2336" i="1"/>
  <c r="AF2342" i="1"/>
  <c r="AL2342" i="1" s="1"/>
  <c r="AR2342" i="1" s="1"/>
  <c r="AX2342" i="1" s="1"/>
  <c r="BD2342" i="1" s="1"/>
  <c r="BJ2342" i="1" s="1"/>
  <c r="BP2342" i="1" s="1"/>
  <c r="BU2342" i="1" s="1"/>
  <c r="BZ2342" i="1" s="1"/>
  <c r="CF2342" i="1" s="1"/>
  <c r="CL2342" i="1" s="1"/>
  <c r="CR2342" i="1" s="1"/>
  <c r="H2346" i="1"/>
  <c r="G2347" i="1"/>
  <c r="AF2352" i="1"/>
  <c r="AL2352" i="1" s="1"/>
  <c r="AR2352" i="1" s="1"/>
  <c r="AX2352" i="1" s="1"/>
  <c r="BD2352" i="1" s="1"/>
  <c r="BJ2352" i="1" s="1"/>
  <c r="BP2352" i="1" s="1"/>
  <c r="BU2352" i="1" s="1"/>
  <c r="BZ2352" i="1" s="1"/>
  <c r="CF2352" i="1" s="1"/>
  <c r="CL2352" i="1" s="1"/>
  <c r="CR2352" i="1" s="1"/>
  <c r="AF2353" i="1"/>
  <c r="AL2353" i="1" s="1"/>
  <c r="AR2353" i="1" s="1"/>
  <c r="AX2353" i="1" s="1"/>
  <c r="BD2353" i="1" s="1"/>
  <c r="BJ2353" i="1" s="1"/>
  <c r="BP2353" i="1" s="1"/>
  <c r="BU2353" i="1" s="1"/>
  <c r="BZ2353" i="1" s="1"/>
  <c r="CF2353" i="1" s="1"/>
  <c r="CL2353" i="1" s="1"/>
  <c r="CR2353" i="1" s="1"/>
  <c r="X2358" i="1"/>
  <c r="AD2358" i="1" s="1"/>
  <c r="AJ2358" i="1" s="1"/>
  <c r="AP2358" i="1" s="1"/>
  <c r="AV2358" i="1" s="1"/>
  <c r="BB2358" i="1" s="1"/>
  <c r="BH2358" i="1" s="1"/>
  <c r="BN2358" i="1" s="1"/>
  <c r="BS2358" i="1" s="1"/>
  <c r="BX2358" i="1" s="1"/>
  <c r="CD2358" i="1" s="1"/>
  <c r="CJ2358" i="1" s="1"/>
  <c r="CP2358" i="1" s="1"/>
  <c r="Q2356" i="1"/>
  <c r="Q2355" i="1" s="1"/>
  <c r="AH2356" i="1"/>
  <c r="AH2355" i="1" s="1"/>
  <c r="AO2356" i="1"/>
  <c r="AO2355" i="1" s="1"/>
  <c r="BF2356" i="1"/>
  <c r="BF2355" i="1" s="1"/>
  <c r="BM2356" i="1"/>
  <c r="BM2355" i="1" s="1"/>
  <c r="CG2356" i="1"/>
  <c r="CG2355" i="1" s="1"/>
  <c r="L2363" i="1"/>
  <c r="R2363" i="1" s="1"/>
  <c r="X2363" i="1" s="1"/>
  <c r="AD2363" i="1" s="1"/>
  <c r="AJ2363" i="1" s="1"/>
  <c r="AP2363" i="1" s="1"/>
  <c r="AV2363" i="1" s="1"/>
  <c r="BB2363" i="1" s="1"/>
  <c r="BH2363" i="1" s="1"/>
  <c r="BN2363" i="1" s="1"/>
  <c r="BS2363" i="1" s="1"/>
  <c r="BX2363" i="1" s="1"/>
  <c r="CD2363" i="1" s="1"/>
  <c r="CJ2363" i="1" s="1"/>
  <c r="CP2363" i="1" s="1"/>
  <c r="L2364" i="1"/>
  <c r="R2364" i="1" s="1"/>
  <c r="X2364" i="1" s="1"/>
  <c r="AD2364" i="1" s="1"/>
  <c r="AJ2364" i="1" s="1"/>
  <c r="AP2364" i="1" s="1"/>
  <c r="AV2364" i="1" s="1"/>
  <c r="BB2364" i="1" s="1"/>
  <c r="BH2364" i="1" s="1"/>
  <c r="BN2364" i="1" s="1"/>
  <c r="BS2364" i="1" s="1"/>
  <c r="BX2364" i="1" s="1"/>
  <c r="CD2364" i="1" s="1"/>
  <c r="CJ2364" i="1" s="1"/>
  <c r="CP2364" i="1" s="1"/>
  <c r="AZ2355" i="1"/>
  <c r="AF2367" i="1"/>
  <c r="AL2367" i="1" s="1"/>
  <c r="AR2367" i="1" s="1"/>
  <c r="AX2367" i="1" s="1"/>
  <c r="BD2367" i="1" s="1"/>
  <c r="BJ2367" i="1" s="1"/>
  <c r="BP2367" i="1" s="1"/>
  <c r="BU2367" i="1" s="1"/>
  <c r="BZ2367" i="1" s="1"/>
  <c r="CF2367" i="1" s="1"/>
  <c r="CL2367" i="1" s="1"/>
  <c r="CR2367" i="1" s="1"/>
  <c r="AF2368" i="1"/>
  <c r="AL2368" i="1" s="1"/>
  <c r="AR2368" i="1" s="1"/>
  <c r="AX2368" i="1" s="1"/>
  <c r="BD2368" i="1" s="1"/>
  <c r="BJ2368" i="1" s="1"/>
  <c r="BP2368" i="1" s="1"/>
  <c r="BU2368" i="1" s="1"/>
  <c r="BZ2368" i="1" s="1"/>
  <c r="CF2368" i="1" s="1"/>
  <c r="CL2368" i="1" s="1"/>
  <c r="CR2368" i="1" s="1"/>
  <c r="AF2375" i="1"/>
  <c r="AL2375" i="1" s="1"/>
  <c r="AR2375" i="1" s="1"/>
  <c r="AX2375" i="1" s="1"/>
  <c r="BD2375" i="1" s="1"/>
  <c r="BJ2375" i="1" s="1"/>
  <c r="BP2375" i="1" s="1"/>
  <c r="BU2375" i="1" s="1"/>
  <c r="BZ2375" i="1" s="1"/>
  <c r="CF2375" i="1" s="1"/>
  <c r="CL2375" i="1" s="1"/>
  <c r="CR2375" i="1" s="1"/>
  <c r="L2382" i="1"/>
  <c r="R2382" i="1" s="1"/>
  <c r="X2382" i="1" s="1"/>
  <c r="AD2382" i="1" s="1"/>
  <c r="AJ2382" i="1" s="1"/>
  <c r="AP2382" i="1" s="1"/>
  <c r="AV2382" i="1" s="1"/>
  <c r="BB2382" i="1" s="1"/>
  <c r="BH2382" i="1" s="1"/>
  <c r="BN2382" i="1" s="1"/>
  <c r="BS2382" i="1" s="1"/>
  <c r="BX2382" i="1" s="1"/>
  <c r="CD2382" i="1" s="1"/>
  <c r="CJ2382" i="1" s="1"/>
  <c r="CP2382" i="1" s="1"/>
  <c r="L2383" i="1"/>
  <c r="R2383" i="1" s="1"/>
  <c r="X2383" i="1" s="1"/>
  <c r="AD2383" i="1" s="1"/>
  <c r="AJ2383" i="1" s="1"/>
  <c r="AP2383" i="1" s="1"/>
  <c r="AV2383" i="1" s="1"/>
  <c r="BB2383" i="1" s="1"/>
  <c r="BH2383" i="1" s="1"/>
  <c r="BN2383" i="1" s="1"/>
  <c r="L2384" i="1"/>
  <c r="R2384" i="1" s="1"/>
  <c r="X2384" i="1" s="1"/>
  <c r="AD2384" i="1" s="1"/>
  <c r="AJ2384" i="1" s="1"/>
  <c r="AP2384" i="1" s="1"/>
  <c r="AV2384" i="1" s="1"/>
  <c r="BB2384" i="1" s="1"/>
  <c r="BH2384" i="1" s="1"/>
  <c r="BN2384" i="1" s="1"/>
  <c r="AG2386" i="1"/>
  <c r="CG2386" i="1"/>
  <c r="AE2393" i="1"/>
  <c r="AK2393" i="1" s="1"/>
  <c r="AQ2393" i="1" s="1"/>
  <c r="AW2393" i="1" s="1"/>
  <c r="BC2393" i="1" s="1"/>
  <c r="BI2393" i="1" s="1"/>
  <c r="BO2393" i="1" s="1"/>
  <c r="BR2393" i="1"/>
  <c r="AT2386" i="1"/>
  <c r="BK2386" i="1"/>
  <c r="L2401" i="1"/>
  <c r="R2401" i="1" s="1"/>
  <c r="X2401" i="1" s="1"/>
  <c r="AD2401" i="1" s="1"/>
  <c r="AJ2401" i="1" s="1"/>
  <c r="AP2401" i="1" s="1"/>
  <c r="AV2401" i="1" s="1"/>
  <c r="BB2401" i="1" s="1"/>
  <c r="BH2401" i="1" s="1"/>
  <c r="BN2401" i="1" s="1"/>
  <c r="BS2401" i="1" s="1"/>
  <c r="BX2401" i="1" s="1"/>
  <c r="CD2401" i="1" s="1"/>
  <c r="CJ2401" i="1" s="1"/>
  <c r="CP2401" i="1" s="1"/>
  <c r="F2397" i="1"/>
  <c r="L2397" i="1" s="1"/>
  <c r="R2397" i="1" s="1"/>
  <c r="X2397" i="1" s="1"/>
  <c r="AD2397" i="1" s="1"/>
  <c r="AJ2397" i="1" s="1"/>
  <c r="AP2397" i="1" s="1"/>
  <c r="AV2397" i="1" s="1"/>
  <c r="BB2397" i="1" s="1"/>
  <c r="CN2386" i="1"/>
  <c r="H2405" i="1"/>
  <c r="Y2405" i="1"/>
  <c r="AE2405" i="1" s="1"/>
  <c r="AK2405" i="1" s="1"/>
  <c r="AQ2405" i="1" s="1"/>
  <c r="AW2405" i="1" s="1"/>
  <c r="BC2405" i="1" s="1"/>
  <c r="BI2405" i="1" s="1"/>
  <c r="BO2405" i="1" s="1"/>
  <c r="BT2405" i="1" s="1"/>
  <c r="BY2405" i="1" s="1"/>
  <c r="CE2405" i="1" s="1"/>
  <c r="CK2405" i="1" s="1"/>
  <c r="CQ2405" i="1" s="1"/>
  <c r="AC2412" i="1"/>
  <c r="L2441" i="1"/>
  <c r="R2441" i="1" s="1"/>
  <c r="X2441" i="1" s="1"/>
  <c r="AD2441" i="1" s="1"/>
  <c r="AJ2441" i="1" s="1"/>
  <c r="AP2441" i="1" s="1"/>
  <c r="AV2441" i="1" s="1"/>
  <c r="BB2441" i="1" s="1"/>
  <c r="BH2441" i="1" s="1"/>
  <c r="BN2441" i="1" s="1"/>
  <c r="BS2441" i="1" s="1"/>
  <c r="BX2441" i="1" s="1"/>
  <c r="CD2441" i="1" s="1"/>
  <c r="CJ2441" i="1" s="1"/>
  <c r="CP2441" i="1" s="1"/>
  <c r="F2440" i="1"/>
  <c r="L2440" i="1" s="1"/>
  <c r="R2440" i="1" s="1"/>
  <c r="X2440" i="1" s="1"/>
  <c r="AD2440" i="1" s="1"/>
  <c r="AJ2440" i="1" s="1"/>
  <c r="AP2440" i="1" s="1"/>
  <c r="AV2440" i="1" s="1"/>
  <c r="BB2440" i="1" s="1"/>
  <c r="BH2440" i="1" s="1"/>
  <c r="BN2440" i="1" s="1"/>
  <c r="BS2440" i="1" s="1"/>
  <c r="BX2440" i="1" s="1"/>
  <c r="CD2440" i="1" s="1"/>
  <c r="CJ2440" i="1" s="1"/>
  <c r="CP2440" i="1" s="1"/>
  <c r="Q2439" i="1"/>
  <c r="AA2439" i="1"/>
  <c r="AO2439" i="1"/>
  <c r="AO2403" i="1" s="1"/>
  <c r="AY2439" i="1"/>
  <c r="BM2439" i="1"/>
  <c r="BW2439" i="1"/>
  <c r="N2443" i="1"/>
  <c r="T2443" i="1" s="1"/>
  <c r="Z2443" i="1" s="1"/>
  <c r="AF2443" i="1" s="1"/>
  <c r="AL2443" i="1" s="1"/>
  <c r="AR2443" i="1" s="1"/>
  <c r="AX2443" i="1" s="1"/>
  <c r="BD2443" i="1" s="1"/>
  <c r="BJ2443" i="1" s="1"/>
  <c r="BP2443" i="1" s="1"/>
  <c r="BU2443" i="1" s="1"/>
  <c r="BZ2443" i="1" s="1"/>
  <c r="CF2443" i="1" s="1"/>
  <c r="CL2443" i="1" s="1"/>
  <c r="CR2443" i="1" s="1"/>
  <c r="X2357" i="1"/>
  <c r="AD2357" i="1" s="1"/>
  <c r="AJ2357" i="1" s="1"/>
  <c r="AP2357" i="1" s="1"/>
  <c r="AV2357" i="1" s="1"/>
  <c r="BB2357" i="1" s="1"/>
  <c r="BH2357" i="1" s="1"/>
  <c r="BN2357" i="1" s="1"/>
  <c r="BS2357" i="1" s="1"/>
  <c r="BX2357" i="1" s="1"/>
  <c r="CD2357" i="1" s="1"/>
  <c r="CJ2357" i="1" s="1"/>
  <c r="CP2357" i="1" s="1"/>
  <c r="U2356" i="1"/>
  <c r="AS2356" i="1"/>
  <c r="CH2356" i="1"/>
  <c r="CH2355" i="1" s="1"/>
  <c r="CO2356" i="1"/>
  <c r="AN2355" i="1"/>
  <c r="CN2355" i="1"/>
  <c r="Y2404" i="1"/>
  <c r="AE2404" i="1" s="1"/>
  <c r="AK2404" i="1" s="1"/>
  <c r="AQ2404" i="1" s="1"/>
  <c r="AW2404" i="1" s="1"/>
  <c r="BC2404" i="1" s="1"/>
  <c r="BI2404" i="1" s="1"/>
  <c r="BO2404" i="1" s="1"/>
  <c r="BT2404" i="1" s="1"/>
  <c r="BY2404" i="1" s="1"/>
  <c r="CE2404" i="1" s="1"/>
  <c r="CK2404" i="1" s="1"/>
  <c r="CQ2404" i="1" s="1"/>
  <c r="AP2405" i="1"/>
  <c r="AV2405" i="1" s="1"/>
  <c r="BB2405" i="1" s="1"/>
  <c r="BM2412" i="1"/>
  <c r="T2419" i="1"/>
  <c r="Z2419" i="1" s="1"/>
  <c r="AF2419" i="1" s="1"/>
  <c r="AL2419" i="1" s="1"/>
  <c r="AR2419" i="1" s="1"/>
  <c r="AX2419" i="1" s="1"/>
  <c r="BD2419" i="1" s="1"/>
  <c r="BJ2419" i="1" s="1"/>
  <c r="BP2419" i="1" s="1"/>
  <c r="BU2419" i="1" s="1"/>
  <c r="BZ2419" i="1" s="1"/>
  <c r="CF2419" i="1" s="1"/>
  <c r="CL2419" i="1" s="1"/>
  <c r="CR2419" i="1" s="1"/>
  <c r="N2421" i="1"/>
  <c r="T2421" i="1" s="1"/>
  <c r="Z2421" i="1" s="1"/>
  <c r="AF2421" i="1" s="1"/>
  <c r="AL2421" i="1" s="1"/>
  <c r="AR2421" i="1" s="1"/>
  <c r="AX2421" i="1" s="1"/>
  <c r="BD2421" i="1" s="1"/>
  <c r="BJ2421" i="1" s="1"/>
  <c r="BP2421" i="1" s="1"/>
  <c r="BU2421" i="1" s="1"/>
  <c r="BZ2421" i="1" s="1"/>
  <c r="CF2421" i="1" s="1"/>
  <c r="CL2421" i="1" s="1"/>
  <c r="CR2421" i="1" s="1"/>
  <c r="L2426" i="1"/>
  <c r="R2426" i="1" s="1"/>
  <c r="X2426" i="1" s="1"/>
  <c r="AD2426" i="1" s="1"/>
  <c r="AJ2426" i="1" s="1"/>
  <c r="AP2426" i="1" s="1"/>
  <c r="AV2426" i="1" s="1"/>
  <c r="BB2426" i="1" s="1"/>
  <c r="BH2426" i="1" s="1"/>
  <c r="BN2426" i="1" s="1"/>
  <c r="BS2426" i="1" s="1"/>
  <c r="BX2426" i="1" s="1"/>
  <c r="CD2426" i="1" s="1"/>
  <c r="CJ2426" i="1" s="1"/>
  <c r="CP2426" i="1" s="1"/>
  <c r="F2425" i="1"/>
  <c r="M2438" i="1"/>
  <c r="S2438" i="1" s="1"/>
  <c r="Y2438" i="1" s="1"/>
  <c r="AE2438" i="1" s="1"/>
  <c r="AK2438" i="1" s="1"/>
  <c r="AQ2438" i="1" s="1"/>
  <c r="AW2438" i="1" s="1"/>
  <c r="BC2438" i="1" s="1"/>
  <c r="BI2438" i="1" s="1"/>
  <c r="BO2438" i="1" s="1"/>
  <c r="BT2438" i="1" s="1"/>
  <c r="BY2438" i="1" s="1"/>
  <c r="CE2438" i="1" s="1"/>
  <c r="CK2438" i="1" s="1"/>
  <c r="CQ2438" i="1" s="1"/>
  <c r="G2437" i="1"/>
  <c r="R2475" i="1"/>
  <c r="X2475" i="1" s="1"/>
  <c r="AD2475" i="1" s="1"/>
  <c r="AJ2475" i="1" s="1"/>
  <c r="AP2475" i="1" s="1"/>
  <c r="AV2475" i="1" s="1"/>
  <c r="BB2475" i="1" s="1"/>
  <c r="BH2475" i="1" s="1"/>
  <c r="BN2475" i="1" s="1"/>
  <c r="O2474" i="1"/>
  <c r="O2473" i="1" s="1"/>
  <c r="R2473" i="1" s="1"/>
  <c r="X2473" i="1" s="1"/>
  <c r="AD2473" i="1" s="1"/>
  <c r="AJ2473" i="1" s="1"/>
  <c r="AP2473" i="1" s="1"/>
  <c r="AV2473" i="1" s="1"/>
  <c r="BB2473" i="1" s="1"/>
  <c r="BH2473" i="1" s="1"/>
  <c r="BN2473" i="1" s="1"/>
  <c r="AO2386" i="1"/>
  <c r="CO2386" i="1"/>
  <c r="L2398" i="1"/>
  <c r="R2398" i="1" s="1"/>
  <c r="X2398" i="1" s="1"/>
  <c r="AD2398" i="1" s="1"/>
  <c r="AJ2398" i="1" s="1"/>
  <c r="AP2398" i="1" s="1"/>
  <c r="AV2398" i="1" s="1"/>
  <c r="BB2398" i="1" s="1"/>
  <c r="BH2398" i="1" s="1"/>
  <c r="BN2398" i="1" s="1"/>
  <c r="BS2398" i="1" s="1"/>
  <c r="BX2398" i="1" s="1"/>
  <c r="CD2398" i="1" s="1"/>
  <c r="CJ2398" i="1" s="1"/>
  <c r="CP2398" i="1" s="1"/>
  <c r="M2401" i="1"/>
  <c r="S2401" i="1" s="1"/>
  <c r="Y2401" i="1" s="1"/>
  <c r="AE2401" i="1" s="1"/>
  <c r="AK2401" i="1" s="1"/>
  <c r="AQ2401" i="1" s="1"/>
  <c r="AW2401" i="1" s="1"/>
  <c r="BC2401" i="1" s="1"/>
  <c r="BI2401" i="1" s="1"/>
  <c r="BO2401" i="1" s="1"/>
  <c r="N2401" i="1"/>
  <c r="T2401" i="1" s="1"/>
  <c r="Z2401" i="1" s="1"/>
  <c r="AF2401" i="1" s="1"/>
  <c r="AL2401" i="1" s="1"/>
  <c r="AR2401" i="1" s="1"/>
  <c r="AX2401" i="1" s="1"/>
  <c r="BD2401" i="1" s="1"/>
  <c r="BJ2401" i="1" s="1"/>
  <c r="BP2401" i="1" s="1"/>
  <c r="BU2401" i="1" s="1"/>
  <c r="BZ2401" i="1" s="1"/>
  <c r="CF2401" i="1" s="1"/>
  <c r="CL2401" i="1" s="1"/>
  <c r="CR2401" i="1" s="1"/>
  <c r="G2416" i="1"/>
  <c r="G2412" i="1" s="1"/>
  <c r="W2412" i="1"/>
  <c r="M2425" i="1"/>
  <c r="S2425" i="1" s="1"/>
  <c r="Y2425" i="1" s="1"/>
  <c r="AE2425" i="1" s="1"/>
  <c r="AK2425" i="1" s="1"/>
  <c r="AQ2425" i="1" s="1"/>
  <c r="AW2425" i="1" s="1"/>
  <c r="BC2425" i="1" s="1"/>
  <c r="BI2425" i="1" s="1"/>
  <c r="BO2425" i="1" s="1"/>
  <c r="M2441" i="1"/>
  <c r="S2441" i="1" s="1"/>
  <c r="Y2441" i="1" s="1"/>
  <c r="AE2441" i="1" s="1"/>
  <c r="AK2441" i="1" s="1"/>
  <c r="AQ2441" i="1" s="1"/>
  <c r="AW2441" i="1" s="1"/>
  <c r="BC2441" i="1" s="1"/>
  <c r="BI2441" i="1" s="1"/>
  <c r="BO2441" i="1" s="1"/>
  <c r="T2441" i="1"/>
  <c r="Z2441" i="1" s="1"/>
  <c r="AF2441" i="1" s="1"/>
  <c r="AL2441" i="1" s="1"/>
  <c r="AR2441" i="1" s="1"/>
  <c r="AX2441" i="1" s="1"/>
  <c r="BD2441" i="1" s="1"/>
  <c r="BJ2441" i="1" s="1"/>
  <c r="BP2441" i="1" s="1"/>
  <c r="BU2441" i="1" s="1"/>
  <c r="BZ2441" i="1" s="1"/>
  <c r="CF2441" i="1" s="1"/>
  <c r="CL2441" i="1" s="1"/>
  <c r="CR2441" i="1" s="1"/>
  <c r="CH2439" i="1"/>
  <c r="H2439" i="1"/>
  <c r="AB2439" i="1"/>
  <c r="AZ2439" i="1"/>
  <c r="N2448" i="1"/>
  <c r="T2448" i="1" s="1"/>
  <c r="Z2448" i="1" s="1"/>
  <c r="AF2448" i="1" s="1"/>
  <c r="AL2448" i="1" s="1"/>
  <c r="AR2448" i="1" s="1"/>
  <c r="AX2448" i="1" s="1"/>
  <c r="BD2448" i="1" s="1"/>
  <c r="BJ2448" i="1" s="1"/>
  <c r="BP2448" i="1" s="1"/>
  <c r="BU2448" i="1" s="1"/>
  <c r="BZ2448" i="1" s="1"/>
  <c r="CF2448" i="1" s="1"/>
  <c r="CL2448" i="1" s="1"/>
  <c r="CR2448" i="1" s="1"/>
  <c r="X2455" i="1"/>
  <c r="AD2455" i="1" s="1"/>
  <c r="AJ2455" i="1" s="1"/>
  <c r="AP2455" i="1" s="1"/>
  <c r="AV2455" i="1" s="1"/>
  <c r="BB2455" i="1" s="1"/>
  <c r="BH2455" i="1" s="1"/>
  <c r="BN2455" i="1" s="1"/>
  <c r="X2456" i="1"/>
  <c r="AD2456" i="1" s="1"/>
  <c r="AJ2456" i="1" s="1"/>
  <c r="AP2456" i="1" s="1"/>
  <c r="AV2456" i="1" s="1"/>
  <c r="BB2456" i="1" s="1"/>
  <c r="BH2456" i="1" s="1"/>
  <c r="BN2456" i="1" s="1"/>
  <c r="X2457" i="1"/>
  <c r="AD2457" i="1" s="1"/>
  <c r="AJ2457" i="1" s="1"/>
  <c r="AP2457" i="1" s="1"/>
  <c r="AV2457" i="1" s="1"/>
  <c r="BB2457" i="1" s="1"/>
  <c r="BH2457" i="1" s="1"/>
  <c r="BN2457" i="1" s="1"/>
  <c r="BS2457" i="1" s="1"/>
  <c r="BX2457" i="1" s="1"/>
  <c r="CD2457" i="1" s="1"/>
  <c r="CJ2457" i="1" s="1"/>
  <c r="CP2457" i="1" s="1"/>
  <c r="L2461" i="1"/>
  <c r="R2461" i="1" s="1"/>
  <c r="X2461" i="1" s="1"/>
  <c r="AD2461" i="1" s="1"/>
  <c r="AJ2461" i="1" s="1"/>
  <c r="AP2461" i="1" s="1"/>
  <c r="AV2461" i="1" s="1"/>
  <c r="BB2461" i="1" s="1"/>
  <c r="BH2461" i="1" s="1"/>
  <c r="BN2461" i="1" s="1"/>
  <c r="Y2461" i="1"/>
  <c r="AE2461" i="1" s="1"/>
  <c r="AK2461" i="1" s="1"/>
  <c r="AQ2461" i="1" s="1"/>
  <c r="AW2461" i="1" s="1"/>
  <c r="BC2461" i="1" s="1"/>
  <c r="BI2461" i="1" s="1"/>
  <c r="BO2461" i="1" s="1"/>
  <c r="M2465" i="1"/>
  <c r="S2465" i="1" s="1"/>
  <c r="Y2465" i="1" s="1"/>
  <c r="AE2465" i="1" s="1"/>
  <c r="AK2465" i="1" s="1"/>
  <c r="AQ2465" i="1" s="1"/>
  <c r="AW2465" i="1" s="1"/>
  <c r="BC2465" i="1" s="1"/>
  <c r="BI2465" i="1" s="1"/>
  <c r="BO2465" i="1" s="1"/>
  <c r="BT2465" i="1" s="1"/>
  <c r="BY2465" i="1" s="1"/>
  <c r="CE2465" i="1" s="1"/>
  <c r="CK2465" i="1" s="1"/>
  <c r="CQ2465" i="1" s="1"/>
  <c r="M2466" i="1"/>
  <c r="S2466" i="1" s="1"/>
  <c r="Y2466" i="1" s="1"/>
  <c r="AE2466" i="1" s="1"/>
  <c r="AK2466" i="1" s="1"/>
  <c r="AQ2466" i="1" s="1"/>
  <c r="AW2466" i="1" s="1"/>
  <c r="BC2466" i="1" s="1"/>
  <c r="BI2466" i="1" s="1"/>
  <c r="BO2466" i="1" s="1"/>
  <c r="BT2466" i="1" s="1"/>
  <c r="BY2466" i="1" s="1"/>
  <c r="CE2466" i="1" s="1"/>
  <c r="CK2466" i="1" s="1"/>
  <c r="CQ2466" i="1" s="1"/>
  <c r="M2467" i="1"/>
  <c r="S2467" i="1" s="1"/>
  <c r="Y2467" i="1" s="1"/>
  <c r="AE2467" i="1" s="1"/>
  <c r="AK2467" i="1" s="1"/>
  <c r="AQ2467" i="1" s="1"/>
  <c r="AW2467" i="1" s="1"/>
  <c r="BC2467" i="1" s="1"/>
  <c r="BI2467" i="1" s="1"/>
  <c r="BO2467" i="1" s="1"/>
  <c r="BT2467" i="1" s="1"/>
  <c r="BY2467" i="1" s="1"/>
  <c r="CE2467" i="1" s="1"/>
  <c r="CK2467" i="1" s="1"/>
  <c r="CQ2467" i="1" s="1"/>
  <c r="M2469" i="1"/>
  <c r="S2469" i="1" s="1"/>
  <c r="Y2469" i="1" s="1"/>
  <c r="AE2469" i="1" s="1"/>
  <c r="AK2469" i="1" s="1"/>
  <c r="AQ2469" i="1" s="1"/>
  <c r="AW2469" i="1" s="1"/>
  <c r="BC2469" i="1" s="1"/>
  <c r="BI2469" i="1" s="1"/>
  <c r="BO2469" i="1" s="1"/>
  <c r="M2470" i="1"/>
  <c r="S2470" i="1" s="1"/>
  <c r="Y2470" i="1" s="1"/>
  <c r="AE2470" i="1" s="1"/>
  <c r="AK2470" i="1" s="1"/>
  <c r="AQ2470" i="1" s="1"/>
  <c r="AW2470" i="1" s="1"/>
  <c r="BC2470" i="1" s="1"/>
  <c r="BI2470" i="1" s="1"/>
  <c r="BO2470" i="1" s="1"/>
  <c r="M2471" i="1"/>
  <c r="S2471" i="1" s="1"/>
  <c r="Y2471" i="1" s="1"/>
  <c r="AE2471" i="1" s="1"/>
  <c r="AK2471" i="1" s="1"/>
  <c r="AQ2471" i="1" s="1"/>
  <c r="AW2471" i="1" s="1"/>
  <c r="BC2471" i="1" s="1"/>
  <c r="BI2471" i="1" s="1"/>
  <c r="BO2471" i="1" s="1"/>
  <c r="H2477" i="1"/>
  <c r="N2477" i="1" s="1"/>
  <c r="T2477" i="1" s="1"/>
  <c r="Z2477" i="1" s="1"/>
  <c r="AF2477" i="1" s="1"/>
  <c r="AL2477" i="1" s="1"/>
  <c r="AR2477" i="1" s="1"/>
  <c r="AX2477" i="1" s="1"/>
  <c r="BD2477" i="1" s="1"/>
  <c r="BJ2477" i="1" s="1"/>
  <c r="BP2477" i="1" s="1"/>
  <c r="BU2477" i="1" s="1"/>
  <c r="BZ2477" i="1" s="1"/>
  <c r="CF2477" i="1" s="1"/>
  <c r="CL2477" i="1" s="1"/>
  <c r="CR2477" i="1" s="1"/>
  <c r="F2481" i="1"/>
  <c r="L2481" i="1" s="1"/>
  <c r="R2481" i="1" s="1"/>
  <c r="X2481" i="1" s="1"/>
  <c r="AD2481" i="1" s="1"/>
  <c r="AJ2481" i="1" s="1"/>
  <c r="AP2481" i="1" s="1"/>
  <c r="AV2481" i="1" s="1"/>
  <c r="BB2481" i="1" s="1"/>
  <c r="BH2481" i="1" s="1"/>
  <c r="BN2481" i="1" s="1"/>
  <c r="BS2481" i="1" s="1"/>
  <c r="BX2481" i="1" s="1"/>
  <c r="CD2481" i="1" s="1"/>
  <c r="CJ2481" i="1" s="1"/>
  <c r="CP2481" i="1" s="1"/>
  <c r="G2482" i="1"/>
  <c r="K2482" i="1"/>
  <c r="BT2483" i="1"/>
  <c r="BY2483" i="1" s="1"/>
  <c r="CE2483" i="1" s="1"/>
  <c r="CK2483" i="1" s="1"/>
  <c r="CQ2483" i="1" s="1"/>
  <c r="CL2487" i="1"/>
  <c r="CR2487" i="1" s="1"/>
  <c r="F2490" i="1"/>
  <c r="M2491" i="1"/>
  <c r="S2491" i="1" s="1"/>
  <c r="Y2491" i="1" s="1"/>
  <c r="AE2491" i="1" s="1"/>
  <c r="AK2491" i="1" s="1"/>
  <c r="AQ2491" i="1" s="1"/>
  <c r="AW2491" i="1" s="1"/>
  <c r="BC2491" i="1" s="1"/>
  <c r="BI2491" i="1" s="1"/>
  <c r="BO2491" i="1" s="1"/>
  <c r="T2491" i="1"/>
  <c r="Z2491" i="1" s="1"/>
  <c r="AF2491" i="1" s="1"/>
  <c r="AL2491" i="1" s="1"/>
  <c r="AR2491" i="1" s="1"/>
  <c r="AX2491" i="1" s="1"/>
  <c r="BD2491" i="1" s="1"/>
  <c r="BJ2491" i="1" s="1"/>
  <c r="BP2491" i="1" s="1"/>
  <c r="BU2491" i="1" s="1"/>
  <c r="BZ2491" i="1" s="1"/>
  <c r="CF2491" i="1" s="1"/>
  <c r="CL2491" i="1" s="1"/>
  <c r="CR2491" i="1" s="1"/>
  <c r="BS2497" i="1"/>
  <c r="BX2497" i="1" s="1"/>
  <c r="CD2497" i="1" s="1"/>
  <c r="CJ2497" i="1" s="1"/>
  <c r="CP2497" i="1" s="1"/>
  <c r="N2498" i="1"/>
  <c r="T2498" i="1" s="1"/>
  <c r="Z2498" i="1" s="1"/>
  <c r="AF2498" i="1" s="1"/>
  <c r="AL2498" i="1" s="1"/>
  <c r="AR2498" i="1" s="1"/>
  <c r="AX2498" i="1" s="1"/>
  <c r="BD2498" i="1" s="1"/>
  <c r="BJ2498" i="1" s="1"/>
  <c r="BP2498" i="1" s="1"/>
  <c r="BU2498" i="1" s="1"/>
  <c r="BZ2498" i="1" s="1"/>
  <c r="CF2498" i="1" s="1"/>
  <c r="CL2498" i="1" s="1"/>
  <c r="CR2498" i="1" s="1"/>
  <c r="N2499" i="1"/>
  <c r="T2499" i="1" s="1"/>
  <c r="Z2499" i="1" s="1"/>
  <c r="AF2499" i="1" s="1"/>
  <c r="AL2499" i="1" s="1"/>
  <c r="AR2499" i="1" s="1"/>
  <c r="AX2499" i="1" s="1"/>
  <c r="BD2499" i="1" s="1"/>
  <c r="BJ2499" i="1" s="1"/>
  <c r="BP2499" i="1" s="1"/>
  <c r="BU2499" i="1" s="1"/>
  <c r="BZ2499" i="1" s="1"/>
  <c r="CF2499" i="1" s="1"/>
  <c r="CL2499" i="1" s="1"/>
  <c r="CR2499" i="1" s="1"/>
  <c r="N2501" i="1"/>
  <c r="T2501" i="1" s="1"/>
  <c r="Z2501" i="1" s="1"/>
  <c r="AF2501" i="1" s="1"/>
  <c r="AL2501" i="1" s="1"/>
  <c r="AR2501" i="1" s="1"/>
  <c r="AX2501" i="1" s="1"/>
  <c r="BD2501" i="1" s="1"/>
  <c r="BJ2501" i="1" s="1"/>
  <c r="BP2501" i="1" s="1"/>
  <c r="BU2501" i="1" s="1"/>
  <c r="BZ2501" i="1" s="1"/>
  <c r="CF2501" i="1" s="1"/>
  <c r="CL2501" i="1" s="1"/>
  <c r="CR2501" i="1" s="1"/>
  <c r="AM2506" i="1"/>
  <c r="BK2506" i="1"/>
  <c r="BK2403" i="1" s="1"/>
  <c r="AE2527" i="1"/>
  <c r="AK2527" i="1" s="1"/>
  <c r="AQ2527" i="1" s="1"/>
  <c r="AW2527" i="1" s="1"/>
  <c r="BC2527" i="1" s="1"/>
  <c r="BI2527" i="1" s="1"/>
  <c r="BO2527" i="1" s="1"/>
  <c r="AG2530" i="1"/>
  <c r="AS2386" i="1"/>
  <c r="R2394" i="1"/>
  <c r="X2394" i="1" s="1"/>
  <c r="AD2394" i="1" s="1"/>
  <c r="AJ2394" i="1" s="1"/>
  <c r="AP2394" i="1" s="1"/>
  <c r="AV2394" i="1" s="1"/>
  <c r="BB2394" i="1" s="1"/>
  <c r="BH2394" i="1" s="1"/>
  <c r="BN2394" i="1" s="1"/>
  <c r="BS2394" i="1" s="1"/>
  <c r="BX2394" i="1" s="1"/>
  <c r="CD2394" i="1" s="1"/>
  <c r="CJ2394" i="1" s="1"/>
  <c r="CP2394" i="1" s="1"/>
  <c r="S2398" i="1"/>
  <c r="Y2398" i="1" s="1"/>
  <c r="AE2398" i="1" s="1"/>
  <c r="AK2398" i="1" s="1"/>
  <c r="AQ2398" i="1" s="1"/>
  <c r="AW2398" i="1" s="1"/>
  <c r="BC2398" i="1" s="1"/>
  <c r="BI2398" i="1" s="1"/>
  <c r="BO2398" i="1" s="1"/>
  <c r="BT2398" i="1" s="1"/>
  <c r="BY2398" i="1" s="1"/>
  <c r="CE2398" i="1" s="1"/>
  <c r="CK2398" i="1" s="1"/>
  <c r="CQ2398" i="1" s="1"/>
  <c r="N2398" i="1"/>
  <c r="T2398" i="1" s="1"/>
  <c r="Z2398" i="1" s="1"/>
  <c r="AF2398" i="1" s="1"/>
  <c r="AL2398" i="1" s="1"/>
  <c r="AR2398" i="1" s="1"/>
  <c r="AX2398" i="1" s="1"/>
  <c r="BD2398" i="1" s="1"/>
  <c r="BJ2398" i="1" s="1"/>
  <c r="BP2398" i="1" s="1"/>
  <c r="BU2398" i="1" s="1"/>
  <c r="BZ2398" i="1" s="1"/>
  <c r="CF2398" i="1" s="1"/>
  <c r="CL2398" i="1" s="1"/>
  <c r="CR2398" i="1" s="1"/>
  <c r="BT2401" i="1"/>
  <c r="BY2401" i="1" s="1"/>
  <c r="CE2401" i="1" s="1"/>
  <c r="CK2401" i="1" s="1"/>
  <c r="CQ2401" i="1" s="1"/>
  <c r="P2412" i="1"/>
  <c r="AN2412" i="1"/>
  <c r="BL2412" i="1"/>
  <c r="AG2412" i="1"/>
  <c r="CC2412" i="1"/>
  <c r="CM2412" i="1"/>
  <c r="AY2412" i="1"/>
  <c r="M2421" i="1"/>
  <c r="S2421" i="1" s="1"/>
  <c r="Y2421" i="1" s="1"/>
  <c r="AE2421" i="1" s="1"/>
  <c r="AK2421" i="1" s="1"/>
  <c r="AQ2421" i="1" s="1"/>
  <c r="AW2421" i="1" s="1"/>
  <c r="BC2421" i="1" s="1"/>
  <c r="BI2421" i="1" s="1"/>
  <c r="BO2421" i="1" s="1"/>
  <c r="M2424" i="1"/>
  <c r="S2424" i="1" s="1"/>
  <c r="Y2424" i="1" s="1"/>
  <c r="AE2424" i="1" s="1"/>
  <c r="AK2424" i="1" s="1"/>
  <c r="AQ2424" i="1" s="1"/>
  <c r="AW2424" i="1" s="1"/>
  <c r="BC2424" i="1" s="1"/>
  <c r="BI2424" i="1" s="1"/>
  <c r="BO2424" i="1" s="1"/>
  <c r="BT2424" i="1" s="1"/>
  <c r="BY2424" i="1" s="1"/>
  <c r="CE2424" i="1" s="1"/>
  <c r="CK2424" i="1" s="1"/>
  <c r="CQ2424" i="1" s="1"/>
  <c r="K2436" i="1"/>
  <c r="H2437" i="1"/>
  <c r="H2436" i="1" s="1"/>
  <c r="H2435" i="1" s="1"/>
  <c r="G2440" i="1"/>
  <c r="K2440" i="1"/>
  <c r="V2439" i="1"/>
  <c r="AT2439" i="1"/>
  <c r="BR2439" i="1"/>
  <c r="CB2439" i="1"/>
  <c r="L2451" i="1"/>
  <c r="R2451" i="1" s="1"/>
  <c r="X2451" i="1" s="1"/>
  <c r="AD2451" i="1" s="1"/>
  <c r="AJ2451" i="1" s="1"/>
  <c r="AP2451" i="1" s="1"/>
  <c r="AV2451" i="1" s="1"/>
  <c r="BB2451" i="1" s="1"/>
  <c r="BH2451" i="1" s="1"/>
  <c r="BN2451" i="1" s="1"/>
  <c r="BS2451" i="1" s="1"/>
  <c r="BX2451" i="1" s="1"/>
  <c r="CD2451" i="1" s="1"/>
  <c r="CJ2451" i="1" s="1"/>
  <c r="CP2451" i="1" s="1"/>
  <c r="M2451" i="1"/>
  <c r="S2451" i="1" s="1"/>
  <c r="Y2451" i="1" s="1"/>
  <c r="AE2451" i="1" s="1"/>
  <c r="AK2451" i="1" s="1"/>
  <c r="AQ2451" i="1" s="1"/>
  <c r="AW2451" i="1" s="1"/>
  <c r="BC2451" i="1" s="1"/>
  <c r="BI2451" i="1" s="1"/>
  <c r="BO2451" i="1" s="1"/>
  <c r="BT2451" i="1" s="1"/>
  <c r="BY2451" i="1" s="1"/>
  <c r="CE2451" i="1" s="1"/>
  <c r="CK2451" i="1" s="1"/>
  <c r="CQ2451" i="1" s="1"/>
  <c r="L2452" i="1"/>
  <c r="R2452" i="1" s="1"/>
  <c r="X2452" i="1" s="1"/>
  <c r="AD2452" i="1" s="1"/>
  <c r="AJ2452" i="1" s="1"/>
  <c r="AP2452" i="1" s="1"/>
  <c r="AV2452" i="1" s="1"/>
  <c r="BB2452" i="1" s="1"/>
  <c r="BH2452" i="1" s="1"/>
  <c r="BN2452" i="1" s="1"/>
  <c r="M2452" i="1"/>
  <c r="S2452" i="1" s="1"/>
  <c r="Y2452" i="1" s="1"/>
  <c r="AE2452" i="1" s="1"/>
  <c r="AK2452" i="1" s="1"/>
  <c r="AQ2452" i="1" s="1"/>
  <c r="AW2452" i="1" s="1"/>
  <c r="BC2452" i="1" s="1"/>
  <c r="BI2452" i="1" s="1"/>
  <c r="BO2452" i="1" s="1"/>
  <c r="BT2452" i="1" s="1"/>
  <c r="BY2452" i="1" s="1"/>
  <c r="CE2452" i="1" s="1"/>
  <c r="CK2452" i="1" s="1"/>
  <c r="CQ2452" i="1" s="1"/>
  <c r="L2453" i="1"/>
  <c r="R2453" i="1" s="1"/>
  <c r="X2453" i="1" s="1"/>
  <c r="AD2453" i="1" s="1"/>
  <c r="AJ2453" i="1" s="1"/>
  <c r="AP2453" i="1" s="1"/>
  <c r="AV2453" i="1" s="1"/>
  <c r="BB2453" i="1" s="1"/>
  <c r="BH2453" i="1" s="1"/>
  <c r="BN2453" i="1" s="1"/>
  <c r="BS2453" i="1" s="1"/>
  <c r="BX2453" i="1" s="1"/>
  <c r="CD2453" i="1" s="1"/>
  <c r="CJ2453" i="1" s="1"/>
  <c r="CP2453" i="1" s="1"/>
  <c r="M2453" i="1"/>
  <c r="S2453" i="1" s="1"/>
  <c r="Y2453" i="1" s="1"/>
  <c r="AE2453" i="1" s="1"/>
  <c r="AK2453" i="1" s="1"/>
  <c r="AQ2453" i="1" s="1"/>
  <c r="AW2453" i="1" s="1"/>
  <c r="BC2453" i="1" s="1"/>
  <c r="BI2453" i="1" s="1"/>
  <c r="BO2453" i="1" s="1"/>
  <c r="BT2453" i="1" s="1"/>
  <c r="BY2453" i="1" s="1"/>
  <c r="CE2453" i="1" s="1"/>
  <c r="CK2453" i="1" s="1"/>
  <c r="CQ2453" i="1" s="1"/>
  <c r="AT2460" i="1"/>
  <c r="AT2459" i="1" s="1"/>
  <c r="BA2460" i="1"/>
  <c r="BA2459" i="1" s="1"/>
  <c r="P2460" i="1"/>
  <c r="P2459" i="1" s="1"/>
  <c r="AN2460" i="1"/>
  <c r="AN2459" i="1" s="1"/>
  <c r="BL2460" i="1"/>
  <c r="BL2459" i="1" s="1"/>
  <c r="N2467" i="1"/>
  <c r="T2467" i="1" s="1"/>
  <c r="Z2467" i="1" s="1"/>
  <c r="AF2467" i="1" s="1"/>
  <c r="AL2467" i="1" s="1"/>
  <c r="AR2467" i="1" s="1"/>
  <c r="AX2467" i="1" s="1"/>
  <c r="BD2467" i="1" s="1"/>
  <c r="BJ2467" i="1" s="1"/>
  <c r="BP2467" i="1" s="1"/>
  <c r="BU2467" i="1" s="1"/>
  <c r="BZ2467" i="1" s="1"/>
  <c r="CF2467" i="1" s="1"/>
  <c r="CL2467" i="1" s="1"/>
  <c r="CR2467" i="1" s="1"/>
  <c r="L2479" i="1"/>
  <c r="R2479" i="1" s="1"/>
  <c r="X2479" i="1" s="1"/>
  <c r="AD2479" i="1" s="1"/>
  <c r="AJ2479" i="1" s="1"/>
  <c r="AP2479" i="1" s="1"/>
  <c r="AV2479" i="1" s="1"/>
  <c r="BB2479" i="1" s="1"/>
  <c r="BH2479" i="1" s="1"/>
  <c r="BN2479" i="1" s="1"/>
  <c r="BS2479" i="1" s="1"/>
  <c r="BX2479" i="1" s="1"/>
  <c r="CD2479" i="1" s="1"/>
  <c r="CJ2479" i="1" s="1"/>
  <c r="CP2479" i="1" s="1"/>
  <c r="BR2482" i="1"/>
  <c r="BR2481" i="1" s="1"/>
  <c r="G2490" i="1"/>
  <c r="K2490" i="1"/>
  <c r="L2498" i="1"/>
  <c r="R2498" i="1" s="1"/>
  <c r="X2498" i="1" s="1"/>
  <c r="AD2498" i="1" s="1"/>
  <c r="AJ2498" i="1" s="1"/>
  <c r="AP2498" i="1" s="1"/>
  <c r="AV2498" i="1" s="1"/>
  <c r="BB2498" i="1" s="1"/>
  <c r="BH2498" i="1" s="1"/>
  <c r="BN2498" i="1" s="1"/>
  <c r="BS2498" i="1" s="1"/>
  <c r="BX2498" i="1" s="1"/>
  <c r="CD2498" i="1" s="1"/>
  <c r="CJ2498" i="1" s="1"/>
  <c r="CP2498" i="1" s="1"/>
  <c r="L2499" i="1"/>
  <c r="R2499" i="1" s="1"/>
  <c r="X2499" i="1" s="1"/>
  <c r="AD2499" i="1" s="1"/>
  <c r="AJ2499" i="1" s="1"/>
  <c r="AP2499" i="1" s="1"/>
  <c r="AV2499" i="1" s="1"/>
  <c r="BB2499" i="1" s="1"/>
  <c r="BH2499" i="1" s="1"/>
  <c r="BN2499" i="1" s="1"/>
  <c r="BS2499" i="1" s="1"/>
  <c r="BX2499" i="1" s="1"/>
  <c r="CD2499" i="1" s="1"/>
  <c r="CJ2499" i="1" s="1"/>
  <c r="CP2499" i="1" s="1"/>
  <c r="L2503" i="1"/>
  <c r="R2503" i="1" s="1"/>
  <c r="X2503" i="1" s="1"/>
  <c r="AD2503" i="1" s="1"/>
  <c r="AJ2503" i="1" s="1"/>
  <c r="AP2503" i="1" s="1"/>
  <c r="AV2503" i="1" s="1"/>
  <c r="BB2503" i="1" s="1"/>
  <c r="BH2503" i="1" s="1"/>
  <c r="BN2503" i="1" s="1"/>
  <c r="BS2503" i="1" s="1"/>
  <c r="BX2503" i="1" s="1"/>
  <c r="CD2503" i="1" s="1"/>
  <c r="CJ2503" i="1" s="1"/>
  <c r="CP2503" i="1" s="1"/>
  <c r="L2504" i="1"/>
  <c r="R2504" i="1" s="1"/>
  <c r="X2504" i="1" s="1"/>
  <c r="AD2504" i="1" s="1"/>
  <c r="AJ2504" i="1" s="1"/>
  <c r="AP2504" i="1" s="1"/>
  <c r="AV2504" i="1" s="1"/>
  <c r="BB2504" i="1" s="1"/>
  <c r="BH2504" i="1" s="1"/>
  <c r="BN2504" i="1" s="1"/>
  <c r="BS2504" i="1" s="1"/>
  <c r="BX2504" i="1" s="1"/>
  <c r="CD2504" i="1" s="1"/>
  <c r="CJ2504" i="1" s="1"/>
  <c r="CP2504" i="1" s="1"/>
  <c r="J2506" i="1"/>
  <c r="BG2506" i="1"/>
  <c r="BS2508" i="1"/>
  <c r="BX2508" i="1" s="1"/>
  <c r="CD2508" i="1" s="1"/>
  <c r="CJ2508" i="1" s="1"/>
  <c r="CP2508" i="1" s="1"/>
  <c r="BQ2507" i="1"/>
  <c r="CA2506" i="1"/>
  <c r="CA2403" i="1" s="1"/>
  <c r="CH2506" i="1"/>
  <c r="Z2510" i="1"/>
  <c r="AF2510" i="1" s="1"/>
  <c r="AL2510" i="1" s="1"/>
  <c r="AR2510" i="1" s="1"/>
  <c r="AX2510" i="1" s="1"/>
  <c r="BD2510" i="1" s="1"/>
  <c r="BJ2510" i="1" s="1"/>
  <c r="BP2510" i="1" s="1"/>
  <c r="BU2510" i="1" s="1"/>
  <c r="BZ2510" i="1" s="1"/>
  <c r="CF2510" i="1" s="1"/>
  <c r="CL2510" i="1" s="1"/>
  <c r="CR2510" i="1" s="1"/>
  <c r="AZ2507" i="1"/>
  <c r="AZ2506" i="1" s="1"/>
  <c r="G2516" i="1"/>
  <c r="I2520" i="1"/>
  <c r="L2520" i="1" s="1"/>
  <c r="N2527" i="1"/>
  <c r="T2527" i="1" s="1"/>
  <c r="Z2527" i="1" s="1"/>
  <c r="AF2527" i="1" s="1"/>
  <c r="AL2527" i="1" s="1"/>
  <c r="AR2527" i="1" s="1"/>
  <c r="AX2527" i="1" s="1"/>
  <c r="BD2527" i="1" s="1"/>
  <c r="BJ2527" i="1" s="1"/>
  <c r="BP2527" i="1" s="1"/>
  <c r="BU2527" i="1" s="1"/>
  <c r="BZ2527" i="1" s="1"/>
  <c r="CF2527" i="1" s="1"/>
  <c r="CL2527" i="1" s="1"/>
  <c r="CR2527" i="1" s="1"/>
  <c r="H2526" i="1"/>
  <c r="N2526" i="1" s="1"/>
  <c r="T2526" i="1" s="1"/>
  <c r="Z2526" i="1" s="1"/>
  <c r="AF2526" i="1" s="1"/>
  <c r="AL2526" i="1" s="1"/>
  <c r="AR2526" i="1" s="1"/>
  <c r="AX2526" i="1" s="1"/>
  <c r="BD2526" i="1" s="1"/>
  <c r="BJ2526" i="1" s="1"/>
  <c r="BP2526" i="1" s="1"/>
  <c r="BU2526" i="1" s="1"/>
  <c r="BZ2526" i="1" s="1"/>
  <c r="CF2526" i="1" s="1"/>
  <c r="CL2526" i="1" s="1"/>
  <c r="CR2526" i="1" s="1"/>
  <c r="P2530" i="1"/>
  <c r="BA2530" i="1"/>
  <c r="AE2414" i="1"/>
  <c r="AK2414" i="1" s="1"/>
  <c r="AQ2414" i="1" s="1"/>
  <c r="AW2414" i="1" s="1"/>
  <c r="BC2414" i="1" s="1"/>
  <c r="BI2414" i="1" s="1"/>
  <c r="BO2414" i="1" s="1"/>
  <c r="BT2414" i="1" s="1"/>
  <c r="BY2414" i="1" s="1"/>
  <c r="CE2414" i="1" s="1"/>
  <c r="CK2414" i="1" s="1"/>
  <c r="CQ2414" i="1" s="1"/>
  <c r="AA2412" i="1"/>
  <c r="BE2412" i="1"/>
  <c r="CG2412" i="1"/>
  <c r="Y2417" i="1"/>
  <c r="AE2417" i="1" s="1"/>
  <c r="AK2417" i="1" s="1"/>
  <c r="AQ2417" i="1" s="1"/>
  <c r="AW2417" i="1" s="1"/>
  <c r="BC2417" i="1" s="1"/>
  <c r="BI2417" i="1" s="1"/>
  <c r="BO2417" i="1" s="1"/>
  <c r="N2417" i="1"/>
  <c r="T2417" i="1" s="1"/>
  <c r="AI2412" i="1"/>
  <c r="AI2403" i="1" s="1"/>
  <c r="CA2412" i="1"/>
  <c r="M2423" i="1"/>
  <c r="S2423" i="1" s="1"/>
  <c r="Y2423" i="1" s="1"/>
  <c r="AE2423" i="1" s="1"/>
  <c r="AK2423" i="1" s="1"/>
  <c r="AQ2423" i="1" s="1"/>
  <c r="AW2423" i="1" s="1"/>
  <c r="BC2423" i="1" s="1"/>
  <c r="BI2423" i="1" s="1"/>
  <c r="BO2423" i="1" s="1"/>
  <c r="AF2427" i="1"/>
  <c r="AL2427" i="1" s="1"/>
  <c r="AR2427" i="1" s="1"/>
  <c r="AX2427" i="1" s="1"/>
  <c r="BD2427" i="1" s="1"/>
  <c r="BJ2427" i="1" s="1"/>
  <c r="BP2427" i="1" s="1"/>
  <c r="BU2427" i="1" s="1"/>
  <c r="BZ2427" i="1" s="1"/>
  <c r="CF2427" i="1" s="1"/>
  <c r="CL2427" i="1" s="1"/>
  <c r="CR2427" i="1" s="1"/>
  <c r="Y2427" i="1"/>
  <c r="AE2427" i="1" s="1"/>
  <c r="AK2427" i="1" s="1"/>
  <c r="AQ2427" i="1" s="1"/>
  <c r="AW2427" i="1" s="1"/>
  <c r="BC2427" i="1" s="1"/>
  <c r="BI2427" i="1" s="1"/>
  <c r="BO2427" i="1" s="1"/>
  <c r="BT2427" i="1" s="1"/>
  <c r="BY2427" i="1" s="1"/>
  <c r="CE2427" i="1" s="1"/>
  <c r="CK2427" i="1" s="1"/>
  <c r="CQ2427" i="1" s="1"/>
  <c r="AF2428" i="1"/>
  <c r="AL2428" i="1" s="1"/>
  <c r="AR2428" i="1" s="1"/>
  <c r="AX2428" i="1" s="1"/>
  <c r="BD2428" i="1" s="1"/>
  <c r="BJ2428" i="1" s="1"/>
  <c r="BP2428" i="1" s="1"/>
  <c r="BU2428" i="1" s="1"/>
  <c r="BZ2428" i="1" s="1"/>
  <c r="CF2428" i="1" s="1"/>
  <c r="CL2428" i="1" s="1"/>
  <c r="CR2428" i="1" s="1"/>
  <c r="Y2428" i="1"/>
  <c r="AE2428" i="1" s="1"/>
  <c r="AK2428" i="1" s="1"/>
  <c r="AQ2428" i="1" s="1"/>
  <c r="AW2428" i="1" s="1"/>
  <c r="BC2428" i="1" s="1"/>
  <c r="BI2428" i="1" s="1"/>
  <c r="BO2428" i="1" s="1"/>
  <c r="BT2428" i="1" s="1"/>
  <c r="BY2428" i="1" s="1"/>
  <c r="CE2428" i="1" s="1"/>
  <c r="CK2428" i="1" s="1"/>
  <c r="CQ2428" i="1" s="1"/>
  <c r="AF2429" i="1"/>
  <c r="AL2429" i="1" s="1"/>
  <c r="AR2429" i="1" s="1"/>
  <c r="AX2429" i="1" s="1"/>
  <c r="BD2429" i="1" s="1"/>
  <c r="BJ2429" i="1" s="1"/>
  <c r="BP2429" i="1" s="1"/>
  <c r="BU2429" i="1" s="1"/>
  <c r="BZ2429" i="1" s="1"/>
  <c r="CF2429" i="1" s="1"/>
  <c r="CL2429" i="1" s="1"/>
  <c r="CR2429" i="1" s="1"/>
  <c r="AE2431" i="1"/>
  <c r="AK2431" i="1" s="1"/>
  <c r="AQ2431" i="1" s="1"/>
  <c r="AW2431" i="1" s="1"/>
  <c r="BC2431" i="1" s="1"/>
  <c r="BI2431" i="1" s="1"/>
  <c r="BO2431" i="1" s="1"/>
  <c r="BT2431" i="1" s="1"/>
  <c r="BY2431" i="1" s="1"/>
  <c r="CE2431" i="1" s="1"/>
  <c r="CK2431" i="1" s="1"/>
  <c r="CQ2431" i="1" s="1"/>
  <c r="AE2432" i="1"/>
  <c r="AK2432" i="1" s="1"/>
  <c r="AQ2432" i="1" s="1"/>
  <c r="AW2432" i="1" s="1"/>
  <c r="BC2432" i="1" s="1"/>
  <c r="BI2432" i="1" s="1"/>
  <c r="BO2432" i="1" s="1"/>
  <c r="BT2432" i="1" s="1"/>
  <c r="BY2432" i="1" s="1"/>
  <c r="CE2432" i="1" s="1"/>
  <c r="CK2432" i="1" s="1"/>
  <c r="CQ2432" i="1" s="1"/>
  <c r="AE2433" i="1"/>
  <c r="AK2433" i="1" s="1"/>
  <c r="AQ2433" i="1" s="1"/>
  <c r="AW2433" i="1" s="1"/>
  <c r="BC2433" i="1" s="1"/>
  <c r="BI2433" i="1" s="1"/>
  <c r="BO2433" i="1" s="1"/>
  <c r="BT2433" i="1" s="1"/>
  <c r="BY2433" i="1" s="1"/>
  <c r="CE2433" i="1" s="1"/>
  <c r="CK2433" i="1" s="1"/>
  <c r="CQ2433" i="1" s="1"/>
  <c r="F2439" i="1"/>
  <c r="L2439" i="1" s="1"/>
  <c r="R2439" i="1" s="1"/>
  <c r="X2439" i="1" s="1"/>
  <c r="M2443" i="1"/>
  <c r="S2443" i="1" s="1"/>
  <c r="Y2443" i="1" s="1"/>
  <c r="AE2443" i="1" s="1"/>
  <c r="AK2443" i="1" s="1"/>
  <c r="AQ2443" i="1" s="1"/>
  <c r="AW2443" i="1" s="1"/>
  <c r="BC2443" i="1" s="1"/>
  <c r="BI2443" i="1" s="1"/>
  <c r="BO2443" i="1" s="1"/>
  <c r="BV2439" i="1"/>
  <c r="AD2444" i="1"/>
  <c r="AJ2444" i="1" s="1"/>
  <c r="AP2444" i="1" s="1"/>
  <c r="AV2444" i="1" s="1"/>
  <c r="BB2444" i="1" s="1"/>
  <c r="BH2444" i="1" s="1"/>
  <c r="BN2444" i="1" s="1"/>
  <c r="BS2444" i="1" s="1"/>
  <c r="BX2444" i="1" s="1"/>
  <c r="CD2444" i="1" s="1"/>
  <c r="CJ2444" i="1" s="1"/>
  <c r="CP2444" i="1" s="1"/>
  <c r="M2444" i="1"/>
  <c r="S2444" i="1" s="1"/>
  <c r="Y2444" i="1" s="1"/>
  <c r="AE2444" i="1" s="1"/>
  <c r="AK2444" i="1" s="1"/>
  <c r="AQ2444" i="1" s="1"/>
  <c r="AW2444" i="1" s="1"/>
  <c r="BC2444" i="1" s="1"/>
  <c r="BI2444" i="1" s="1"/>
  <c r="BO2444" i="1" s="1"/>
  <c r="BT2444" i="1" s="1"/>
  <c r="BY2444" i="1" s="1"/>
  <c r="CE2444" i="1" s="1"/>
  <c r="CK2444" i="1" s="1"/>
  <c r="CQ2444" i="1" s="1"/>
  <c r="P2439" i="1"/>
  <c r="AN2439" i="1"/>
  <c r="BL2439" i="1"/>
  <c r="CN2460" i="1"/>
  <c r="CN2459" i="1" s="1"/>
  <c r="L2478" i="1"/>
  <c r="R2478" i="1" s="1"/>
  <c r="X2478" i="1" s="1"/>
  <c r="AD2478" i="1" s="1"/>
  <c r="AJ2478" i="1" s="1"/>
  <c r="AP2478" i="1" s="1"/>
  <c r="AV2478" i="1" s="1"/>
  <c r="BB2478" i="1" s="1"/>
  <c r="BH2478" i="1" s="1"/>
  <c r="BN2478" i="1" s="1"/>
  <c r="X2483" i="1"/>
  <c r="AD2483" i="1" s="1"/>
  <c r="AJ2483" i="1" s="1"/>
  <c r="AP2483" i="1" s="1"/>
  <c r="AV2483" i="1" s="1"/>
  <c r="BB2483" i="1" s="1"/>
  <c r="BH2483" i="1" s="1"/>
  <c r="BN2483" i="1" s="1"/>
  <c r="BS2483" i="1" s="1"/>
  <c r="BX2483" i="1" s="1"/>
  <c r="CD2483" i="1" s="1"/>
  <c r="CJ2483" i="1" s="1"/>
  <c r="CP2483" i="1" s="1"/>
  <c r="AD2493" i="1"/>
  <c r="AJ2493" i="1" s="1"/>
  <c r="AP2493" i="1" s="1"/>
  <c r="AV2493" i="1" s="1"/>
  <c r="BB2493" i="1" s="1"/>
  <c r="BH2493" i="1" s="1"/>
  <c r="BN2493" i="1" s="1"/>
  <c r="BS2493" i="1" s="1"/>
  <c r="BX2493" i="1" s="1"/>
  <c r="CD2493" i="1" s="1"/>
  <c r="CJ2493" i="1" s="1"/>
  <c r="CP2493" i="1" s="1"/>
  <c r="M2493" i="1"/>
  <c r="S2493" i="1" s="1"/>
  <c r="Y2493" i="1" s="1"/>
  <c r="AE2493" i="1" s="1"/>
  <c r="AK2493" i="1" s="1"/>
  <c r="AQ2493" i="1" s="1"/>
  <c r="AW2493" i="1" s="1"/>
  <c r="BC2493" i="1" s="1"/>
  <c r="BI2493" i="1" s="1"/>
  <c r="BO2493" i="1" s="1"/>
  <c r="AD2494" i="1"/>
  <c r="AJ2494" i="1" s="1"/>
  <c r="AP2494" i="1" s="1"/>
  <c r="AV2494" i="1" s="1"/>
  <c r="BB2494" i="1" s="1"/>
  <c r="BH2494" i="1" s="1"/>
  <c r="BN2494" i="1" s="1"/>
  <c r="BS2494" i="1" s="1"/>
  <c r="BX2494" i="1" s="1"/>
  <c r="CD2494" i="1" s="1"/>
  <c r="CJ2494" i="1" s="1"/>
  <c r="CP2494" i="1" s="1"/>
  <c r="M2494" i="1"/>
  <c r="S2494" i="1" s="1"/>
  <c r="Y2494" i="1" s="1"/>
  <c r="AE2494" i="1" s="1"/>
  <c r="AK2494" i="1" s="1"/>
  <c r="AQ2494" i="1" s="1"/>
  <c r="AW2494" i="1" s="1"/>
  <c r="BC2494" i="1" s="1"/>
  <c r="BI2494" i="1" s="1"/>
  <c r="BO2494" i="1" s="1"/>
  <c r="AD2495" i="1"/>
  <c r="AJ2495" i="1" s="1"/>
  <c r="AP2495" i="1" s="1"/>
  <c r="AV2495" i="1" s="1"/>
  <c r="BB2495" i="1" s="1"/>
  <c r="BH2495" i="1" s="1"/>
  <c r="BN2495" i="1" s="1"/>
  <c r="BS2495" i="1" s="1"/>
  <c r="BX2495" i="1" s="1"/>
  <c r="CD2495" i="1" s="1"/>
  <c r="CJ2495" i="1" s="1"/>
  <c r="CP2495" i="1" s="1"/>
  <c r="M2495" i="1"/>
  <c r="S2495" i="1" s="1"/>
  <c r="Y2495" i="1" s="1"/>
  <c r="AE2495" i="1" s="1"/>
  <c r="AK2495" i="1" s="1"/>
  <c r="AQ2495" i="1" s="1"/>
  <c r="AW2495" i="1" s="1"/>
  <c r="BC2495" i="1" s="1"/>
  <c r="BI2495" i="1" s="1"/>
  <c r="BO2495" i="1" s="1"/>
  <c r="N2504" i="1"/>
  <c r="T2504" i="1" s="1"/>
  <c r="Z2504" i="1" s="1"/>
  <c r="AF2504" i="1" s="1"/>
  <c r="AL2504" i="1" s="1"/>
  <c r="AR2504" i="1" s="1"/>
  <c r="AX2504" i="1" s="1"/>
  <c r="BD2504" i="1" s="1"/>
  <c r="BJ2504" i="1" s="1"/>
  <c r="BP2504" i="1" s="1"/>
  <c r="BU2504" i="1" s="1"/>
  <c r="BZ2504" i="1" s="1"/>
  <c r="CF2504" i="1" s="1"/>
  <c r="CL2504" i="1" s="1"/>
  <c r="CR2504" i="1" s="1"/>
  <c r="K2503" i="1"/>
  <c r="AC2506" i="1"/>
  <c r="BT2508" i="1"/>
  <c r="BY2508" i="1" s="1"/>
  <c r="CE2508" i="1" s="1"/>
  <c r="CK2508" i="1" s="1"/>
  <c r="CQ2508" i="1" s="1"/>
  <c r="L2510" i="1"/>
  <c r="R2510" i="1" s="1"/>
  <c r="X2510" i="1" s="1"/>
  <c r="AD2510" i="1" s="1"/>
  <c r="AJ2510" i="1" s="1"/>
  <c r="AP2510" i="1" s="1"/>
  <c r="AV2510" i="1" s="1"/>
  <c r="BB2510" i="1" s="1"/>
  <c r="BH2510" i="1" s="1"/>
  <c r="BN2510" i="1" s="1"/>
  <c r="BT2510" i="1"/>
  <c r="BY2510" i="1" s="1"/>
  <c r="CE2510" i="1" s="1"/>
  <c r="CK2510" i="1" s="1"/>
  <c r="CQ2510" i="1" s="1"/>
  <c r="CS2507" i="1"/>
  <c r="CS2506" i="1" s="1"/>
  <c r="I2512" i="1"/>
  <c r="L2512" i="1" s="1"/>
  <c r="R2512" i="1" s="1"/>
  <c r="Y2513" i="1"/>
  <c r="AE2513" i="1" s="1"/>
  <c r="AK2513" i="1" s="1"/>
  <c r="AQ2513" i="1" s="1"/>
  <c r="AW2513" i="1" s="1"/>
  <c r="BC2513" i="1" s="1"/>
  <c r="BI2513" i="1" s="1"/>
  <c r="BO2513" i="1" s="1"/>
  <c r="BT2513" i="1" s="1"/>
  <c r="BY2513" i="1" s="1"/>
  <c r="CE2513" i="1" s="1"/>
  <c r="CK2513" i="1" s="1"/>
  <c r="CQ2513" i="1" s="1"/>
  <c r="BM2506" i="1"/>
  <c r="H2516" i="1"/>
  <c r="V2519" i="1"/>
  <c r="AC2519" i="1"/>
  <c r="AT2519" i="1"/>
  <c r="BA2519" i="1"/>
  <c r="BR2519" i="1"/>
  <c r="CS2519" i="1"/>
  <c r="M2531" i="1"/>
  <c r="S2531" i="1" s="1"/>
  <c r="Y2531" i="1" s="1"/>
  <c r="AE2531" i="1" s="1"/>
  <c r="AK2531" i="1" s="1"/>
  <c r="AQ2531" i="1" s="1"/>
  <c r="AW2531" i="1" s="1"/>
  <c r="BC2531" i="1" s="1"/>
  <c r="BI2531" i="1" s="1"/>
  <c r="BO2531" i="1" s="1"/>
  <c r="BT2531" i="1" s="1"/>
  <c r="BY2531" i="1" s="1"/>
  <c r="CE2531" i="1" s="1"/>
  <c r="CK2531" i="1" s="1"/>
  <c r="CQ2531" i="1" s="1"/>
  <c r="CN2439" i="1"/>
  <c r="BS2452" i="1"/>
  <c r="BX2452" i="1" s="1"/>
  <c r="CD2452" i="1" s="1"/>
  <c r="CJ2452" i="1" s="1"/>
  <c r="CP2452" i="1" s="1"/>
  <c r="AB2460" i="1"/>
  <c r="AB2459" i="1" s="1"/>
  <c r="L2477" i="1"/>
  <c r="R2477" i="1" s="1"/>
  <c r="X2477" i="1" s="1"/>
  <c r="AD2477" i="1" s="1"/>
  <c r="AJ2477" i="1" s="1"/>
  <c r="AP2477" i="1" s="1"/>
  <c r="AV2477" i="1" s="1"/>
  <c r="BB2477" i="1" s="1"/>
  <c r="BH2477" i="1" s="1"/>
  <c r="BN2477" i="1" s="1"/>
  <c r="BS2477" i="1" s="1"/>
  <c r="BX2477" i="1" s="1"/>
  <c r="CD2477" i="1" s="1"/>
  <c r="CJ2477" i="1" s="1"/>
  <c r="CP2477" i="1" s="1"/>
  <c r="R2482" i="1"/>
  <c r="X2482" i="1" s="1"/>
  <c r="AD2482" i="1" s="1"/>
  <c r="AJ2482" i="1" s="1"/>
  <c r="AP2482" i="1" s="1"/>
  <c r="AV2482" i="1" s="1"/>
  <c r="BB2482" i="1" s="1"/>
  <c r="BH2482" i="1" s="1"/>
  <c r="BN2482" i="1" s="1"/>
  <c r="BS2482" i="1" s="1"/>
  <c r="BX2482" i="1" s="1"/>
  <c r="CD2482" i="1" s="1"/>
  <c r="CJ2482" i="1" s="1"/>
  <c r="CP2482" i="1" s="1"/>
  <c r="BT2486" i="1"/>
  <c r="BY2486" i="1" s="1"/>
  <c r="CE2486" i="1" s="1"/>
  <c r="CK2486" i="1" s="1"/>
  <c r="CQ2486" i="1" s="1"/>
  <c r="AF2513" i="1"/>
  <c r="AL2513" i="1" s="1"/>
  <c r="AR2513" i="1" s="1"/>
  <c r="AX2513" i="1" s="1"/>
  <c r="BD2513" i="1" s="1"/>
  <c r="BJ2513" i="1" s="1"/>
  <c r="BP2513" i="1" s="1"/>
  <c r="BU2513" i="1" s="1"/>
  <c r="BZ2513" i="1" s="1"/>
  <c r="CF2513" i="1" s="1"/>
  <c r="CL2513" i="1" s="1"/>
  <c r="CR2513" i="1" s="1"/>
  <c r="I2519" i="1"/>
  <c r="T2532" i="1"/>
  <c r="Z2532" i="1" s="1"/>
  <c r="AF2532" i="1" s="1"/>
  <c r="AL2532" i="1" s="1"/>
  <c r="AR2532" i="1" s="1"/>
  <c r="AX2532" i="1" s="1"/>
  <c r="BD2532" i="1" s="1"/>
  <c r="BJ2532" i="1" s="1"/>
  <c r="BP2532" i="1" s="1"/>
  <c r="BU2532" i="1" s="1"/>
  <c r="BZ2532" i="1" s="1"/>
  <c r="CF2532" i="1" s="1"/>
  <c r="CL2532" i="1" s="1"/>
  <c r="CR2532" i="1" s="1"/>
  <c r="AD2532" i="1"/>
  <c r="AJ2532" i="1" s="1"/>
  <c r="AP2532" i="1" s="1"/>
  <c r="AV2532" i="1" s="1"/>
  <c r="BB2532" i="1" s="1"/>
  <c r="BH2532" i="1" s="1"/>
  <c r="BN2532" i="1" s="1"/>
  <c r="BS2532" i="1" s="1"/>
  <c r="BX2532" i="1" s="1"/>
  <c r="CD2532" i="1" s="1"/>
  <c r="CJ2532" i="1" s="1"/>
  <c r="CP2532" i="1" s="1"/>
  <c r="L2535" i="1"/>
  <c r="R2535" i="1" s="1"/>
  <c r="X2535" i="1" s="1"/>
  <c r="AD2535" i="1" s="1"/>
  <c r="AJ2535" i="1" s="1"/>
  <c r="AP2535" i="1" s="1"/>
  <c r="AV2535" i="1" s="1"/>
  <c r="BB2535" i="1" s="1"/>
  <c r="BH2535" i="1" s="1"/>
  <c r="BN2535" i="1" s="1"/>
  <c r="BS2535" i="1" s="1"/>
  <c r="BX2535" i="1" s="1"/>
  <c r="CD2535" i="1" s="1"/>
  <c r="CJ2535" i="1" s="1"/>
  <c r="CP2535" i="1" s="1"/>
  <c r="F2534" i="1"/>
  <c r="F2530" i="1" s="1"/>
  <c r="N2541" i="1"/>
  <c r="T2541" i="1" s="1"/>
  <c r="Z2541" i="1" s="1"/>
  <c r="AF2541" i="1" s="1"/>
  <c r="AL2541" i="1" s="1"/>
  <c r="AR2541" i="1" s="1"/>
  <c r="AX2541" i="1" s="1"/>
  <c r="BD2541" i="1" s="1"/>
  <c r="BJ2541" i="1" s="1"/>
  <c r="BP2541" i="1" s="1"/>
  <c r="BU2541" i="1" s="1"/>
  <c r="BZ2541" i="1" s="1"/>
  <c r="CF2541" i="1" s="1"/>
  <c r="CL2541" i="1" s="1"/>
  <c r="CR2541" i="1" s="1"/>
  <c r="K2540" i="1"/>
  <c r="N2540" i="1" s="1"/>
  <c r="T2540" i="1" s="1"/>
  <c r="Z2540" i="1" s="1"/>
  <c r="AF2540" i="1" s="1"/>
  <c r="AL2540" i="1" s="1"/>
  <c r="AR2540" i="1" s="1"/>
  <c r="AX2540" i="1" s="1"/>
  <c r="BD2540" i="1" s="1"/>
  <c r="BJ2540" i="1" s="1"/>
  <c r="BP2540" i="1" s="1"/>
  <c r="BU2540" i="1" s="1"/>
  <c r="BZ2540" i="1" s="1"/>
  <c r="CF2540" i="1" s="1"/>
  <c r="CL2540" i="1" s="1"/>
  <c r="CR2540" i="1" s="1"/>
  <c r="T2537" i="1"/>
  <c r="Z2537" i="1" s="1"/>
  <c r="AF2537" i="1" s="1"/>
  <c r="AL2537" i="1" s="1"/>
  <c r="AR2537" i="1" s="1"/>
  <c r="AX2537" i="1" s="1"/>
  <c r="BD2537" i="1" s="1"/>
  <c r="BJ2537" i="1" s="1"/>
  <c r="BP2537" i="1" s="1"/>
  <c r="BU2537" i="1" s="1"/>
  <c r="BZ2537" i="1" s="1"/>
  <c r="CF2537" i="1" s="1"/>
  <c r="CL2537" i="1" s="1"/>
  <c r="CR2537" i="1" s="1"/>
  <c r="N2558" i="1"/>
  <c r="H2557" i="1"/>
  <c r="N2557" i="1" s="1"/>
  <c r="T2557" i="1" s="1"/>
  <c r="Z2557" i="1" s="1"/>
  <c r="AF2557" i="1" s="1"/>
  <c r="AL2557" i="1" s="1"/>
  <c r="AR2557" i="1" s="1"/>
  <c r="AX2557" i="1" s="1"/>
  <c r="BD2557" i="1" s="1"/>
  <c r="BJ2557" i="1" s="1"/>
  <c r="BP2557" i="1" s="1"/>
  <c r="BU2557" i="1" s="1"/>
  <c r="BZ2557" i="1" s="1"/>
  <c r="CF2557" i="1" s="1"/>
  <c r="CL2557" i="1" s="1"/>
  <c r="CR2557" i="1" s="1"/>
  <c r="M2556" i="1"/>
  <c r="S2556" i="1" s="1"/>
  <c r="Y2556" i="1" s="1"/>
  <c r="AI2556" i="1"/>
  <c r="AZ2556" i="1"/>
  <c r="CB2564" i="1"/>
  <c r="CB2563" i="1" s="1"/>
  <c r="BT2504" i="1"/>
  <c r="BY2504" i="1" s="1"/>
  <c r="CE2504" i="1" s="1"/>
  <c r="CK2504" i="1" s="1"/>
  <c r="CQ2504" i="1" s="1"/>
  <c r="CN2507" i="1"/>
  <c r="CN2506" i="1" s="1"/>
  <c r="P2506" i="1"/>
  <c r="AN2506" i="1"/>
  <c r="BL2506" i="1"/>
  <c r="L2516" i="1"/>
  <c r="R2516" i="1" s="1"/>
  <c r="X2516" i="1" s="1"/>
  <c r="AD2516" i="1" s="1"/>
  <c r="AJ2516" i="1" s="1"/>
  <c r="AP2516" i="1" s="1"/>
  <c r="AV2516" i="1" s="1"/>
  <c r="BB2516" i="1" s="1"/>
  <c r="BH2516" i="1" s="1"/>
  <c r="BN2516" i="1" s="1"/>
  <c r="J2519" i="1"/>
  <c r="M2519" i="1" s="1"/>
  <c r="S2519" i="1" s="1"/>
  <c r="Y2519" i="1" s="1"/>
  <c r="AE2519" i="1" s="1"/>
  <c r="AG2519" i="1"/>
  <c r="BE2519" i="1"/>
  <c r="BV2519" i="1"/>
  <c r="CC2519" i="1"/>
  <c r="L2524" i="1"/>
  <c r="R2524" i="1" s="1"/>
  <c r="X2524" i="1" s="1"/>
  <c r="AD2524" i="1" s="1"/>
  <c r="AJ2524" i="1" s="1"/>
  <c r="AP2524" i="1" s="1"/>
  <c r="AV2524" i="1" s="1"/>
  <c r="BB2524" i="1" s="1"/>
  <c r="BH2524" i="1" s="1"/>
  <c r="BN2524" i="1" s="1"/>
  <c r="BS2524" i="1" s="1"/>
  <c r="BX2524" i="1" s="1"/>
  <c r="CD2524" i="1" s="1"/>
  <c r="CJ2524" i="1" s="1"/>
  <c r="CP2524" i="1" s="1"/>
  <c r="L2528" i="1"/>
  <c r="R2528" i="1" s="1"/>
  <c r="X2528" i="1" s="1"/>
  <c r="AD2528" i="1" s="1"/>
  <c r="AJ2528" i="1" s="1"/>
  <c r="AP2528" i="1" s="1"/>
  <c r="AV2528" i="1" s="1"/>
  <c r="BB2528" i="1" s="1"/>
  <c r="BH2528" i="1" s="1"/>
  <c r="BN2528" i="1" s="1"/>
  <c r="M2532" i="1"/>
  <c r="S2532" i="1" s="1"/>
  <c r="Y2532" i="1" s="1"/>
  <c r="AE2532" i="1" s="1"/>
  <c r="AK2532" i="1" s="1"/>
  <c r="AQ2532" i="1" s="1"/>
  <c r="AW2532" i="1" s="1"/>
  <c r="BC2532" i="1" s="1"/>
  <c r="BI2532" i="1" s="1"/>
  <c r="BO2532" i="1" s="1"/>
  <c r="BT2532" i="1" s="1"/>
  <c r="BY2532" i="1" s="1"/>
  <c r="CE2532" i="1" s="1"/>
  <c r="CK2532" i="1" s="1"/>
  <c r="CQ2532" i="1" s="1"/>
  <c r="CO2530" i="1"/>
  <c r="AH2530" i="1"/>
  <c r="F2544" i="1"/>
  <c r="L2544" i="1" s="1"/>
  <c r="AE2550" i="1"/>
  <c r="AK2550" i="1" s="1"/>
  <c r="AQ2550" i="1" s="1"/>
  <c r="AW2550" i="1" s="1"/>
  <c r="BC2550" i="1" s="1"/>
  <c r="BI2550" i="1" s="1"/>
  <c r="BO2550" i="1" s="1"/>
  <c r="N2550" i="1"/>
  <c r="T2550" i="1" s="1"/>
  <c r="Z2550" i="1" s="1"/>
  <c r="AF2550" i="1" s="1"/>
  <c r="AL2550" i="1" s="1"/>
  <c r="AR2550" i="1" s="1"/>
  <c r="AX2550" i="1" s="1"/>
  <c r="BD2550" i="1" s="1"/>
  <c r="BJ2550" i="1" s="1"/>
  <c r="BP2550" i="1" s="1"/>
  <c r="BU2550" i="1" s="1"/>
  <c r="BZ2550" i="1" s="1"/>
  <c r="CF2550" i="1" s="1"/>
  <c r="CL2550" i="1" s="1"/>
  <c r="CR2550" i="1" s="1"/>
  <c r="R2550" i="1"/>
  <c r="X2550" i="1" s="1"/>
  <c r="AD2550" i="1" s="1"/>
  <c r="AJ2550" i="1" s="1"/>
  <c r="AP2550" i="1" s="1"/>
  <c r="AV2550" i="1" s="1"/>
  <c r="BB2550" i="1" s="1"/>
  <c r="BH2550" i="1" s="1"/>
  <c r="BN2550" i="1" s="1"/>
  <c r="BS2550" i="1" s="1"/>
  <c r="BX2550" i="1" s="1"/>
  <c r="CD2550" i="1" s="1"/>
  <c r="CJ2550" i="1" s="1"/>
  <c r="CP2550" i="1" s="1"/>
  <c r="K2556" i="1"/>
  <c r="AA2556" i="1"/>
  <c r="BW2556" i="1"/>
  <c r="AI2564" i="1"/>
  <c r="BA2564" i="1"/>
  <c r="Y2521" i="1"/>
  <c r="AE2521" i="1" s="1"/>
  <c r="AK2521" i="1" s="1"/>
  <c r="AQ2521" i="1" s="1"/>
  <c r="AW2521" i="1" s="1"/>
  <c r="BC2521" i="1" s="1"/>
  <c r="BI2521" i="1" s="1"/>
  <c r="BO2521" i="1" s="1"/>
  <c r="BT2521" i="1" s="1"/>
  <c r="BY2521" i="1" s="1"/>
  <c r="CE2521" i="1" s="1"/>
  <c r="CK2521" i="1" s="1"/>
  <c r="CQ2521" i="1" s="1"/>
  <c r="Q2519" i="1"/>
  <c r="AH2519" i="1"/>
  <c r="AO2519" i="1"/>
  <c r="BF2519" i="1"/>
  <c r="BM2519" i="1"/>
  <c r="CG2519" i="1"/>
  <c r="Y2524" i="1"/>
  <c r="AE2524" i="1" s="1"/>
  <c r="AK2524" i="1" s="1"/>
  <c r="AQ2524" i="1" s="1"/>
  <c r="AW2524" i="1" s="1"/>
  <c r="BC2524" i="1" s="1"/>
  <c r="BI2524" i="1" s="1"/>
  <c r="BO2524" i="1" s="1"/>
  <c r="BT2524" i="1" s="1"/>
  <c r="BY2524" i="1" s="1"/>
  <c r="CE2524" i="1" s="1"/>
  <c r="CK2524" i="1" s="1"/>
  <c r="CQ2524" i="1" s="1"/>
  <c r="L2527" i="1"/>
  <c r="R2527" i="1" s="1"/>
  <c r="X2527" i="1" s="1"/>
  <c r="AD2527" i="1" s="1"/>
  <c r="AJ2527" i="1" s="1"/>
  <c r="AP2527" i="1" s="1"/>
  <c r="AV2527" i="1" s="1"/>
  <c r="BB2527" i="1" s="1"/>
  <c r="BH2527" i="1" s="1"/>
  <c r="BN2527" i="1" s="1"/>
  <c r="Z2535" i="1"/>
  <c r="AF2535" i="1" s="1"/>
  <c r="AL2535" i="1" s="1"/>
  <c r="AR2535" i="1" s="1"/>
  <c r="AX2535" i="1" s="1"/>
  <c r="BD2535" i="1" s="1"/>
  <c r="BJ2535" i="1" s="1"/>
  <c r="BP2535" i="1" s="1"/>
  <c r="BU2535" i="1" s="1"/>
  <c r="BZ2535" i="1" s="1"/>
  <c r="CF2535" i="1" s="1"/>
  <c r="CL2535" i="1" s="1"/>
  <c r="CR2535" i="1" s="1"/>
  <c r="CA2530" i="1"/>
  <c r="AE2546" i="1"/>
  <c r="AK2546" i="1" s="1"/>
  <c r="AQ2546" i="1" s="1"/>
  <c r="AW2546" i="1" s="1"/>
  <c r="BC2546" i="1" s="1"/>
  <c r="BI2546" i="1" s="1"/>
  <c r="BO2546" i="1" s="1"/>
  <c r="BT2546" i="1" s="1"/>
  <c r="BY2546" i="1" s="1"/>
  <c r="CE2546" i="1" s="1"/>
  <c r="CK2546" i="1" s="1"/>
  <c r="CQ2546" i="1" s="1"/>
  <c r="AB2556" i="1"/>
  <c r="BG2556" i="1"/>
  <c r="CA2556" i="1"/>
  <c r="CB2556" i="1"/>
  <c r="M2570" i="1"/>
  <c r="J2569" i="1"/>
  <c r="M2569" i="1" s="1"/>
  <c r="S2569" i="1" s="1"/>
  <c r="Y2569" i="1" s="1"/>
  <c r="AE2569" i="1" s="1"/>
  <c r="AK2569" i="1" s="1"/>
  <c r="AQ2569" i="1" s="1"/>
  <c r="AW2569" i="1" s="1"/>
  <c r="BC2569" i="1" s="1"/>
  <c r="BI2569" i="1" s="1"/>
  <c r="BO2569" i="1" s="1"/>
  <c r="BT2569" i="1" s="1"/>
  <c r="BY2569" i="1" s="1"/>
  <c r="CE2569" i="1" s="1"/>
  <c r="CK2569" i="1" s="1"/>
  <c r="CQ2569" i="1" s="1"/>
  <c r="CN2564" i="1"/>
  <c r="BL2578" i="1"/>
  <c r="BL2573" i="1" s="1"/>
  <c r="BL2563" i="1" s="1"/>
  <c r="U2519" i="1"/>
  <c r="AS2519" i="1"/>
  <c r="AS2403" i="1" s="1"/>
  <c r="BQ2519" i="1"/>
  <c r="CH2519" i="1"/>
  <c r="CO2519" i="1"/>
  <c r="L2526" i="1"/>
  <c r="R2526" i="1" s="1"/>
  <c r="X2526" i="1" s="1"/>
  <c r="AD2526" i="1" s="1"/>
  <c r="AJ2526" i="1" s="1"/>
  <c r="AP2526" i="1" s="1"/>
  <c r="AV2526" i="1" s="1"/>
  <c r="BB2526" i="1" s="1"/>
  <c r="BH2526" i="1" s="1"/>
  <c r="BN2526" i="1" s="1"/>
  <c r="AE2528" i="1"/>
  <c r="AK2528" i="1" s="1"/>
  <c r="AQ2528" i="1" s="1"/>
  <c r="AW2528" i="1" s="1"/>
  <c r="BC2528" i="1" s="1"/>
  <c r="BI2528" i="1" s="1"/>
  <c r="BO2528" i="1" s="1"/>
  <c r="L2531" i="1"/>
  <c r="R2531" i="1" s="1"/>
  <c r="X2531" i="1" s="1"/>
  <c r="AD2531" i="1" s="1"/>
  <c r="AJ2531" i="1" s="1"/>
  <c r="AP2531" i="1" s="1"/>
  <c r="AV2531" i="1" s="1"/>
  <c r="BB2531" i="1" s="1"/>
  <c r="BH2531" i="1" s="1"/>
  <c r="BN2531" i="1" s="1"/>
  <c r="O2530" i="1"/>
  <c r="CM2530" i="1"/>
  <c r="BE2530" i="1"/>
  <c r="CC2530" i="1"/>
  <c r="V2530" i="1"/>
  <c r="CB2530" i="1"/>
  <c r="AL2552" i="1"/>
  <c r="AR2552" i="1" s="1"/>
  <c r="AX2552" i="1" s="1"/>
  <c r="BD2552" i="1" s="1"/>
  <c r="BJ2552" i="1" s="1"/>
  <c r="BP2552" i="1" s="1"/>
  <c r="BU2552" i="1" s="1"/>
  <c r="BZ2552" i="1" s="1"/>
  <c r="CF2552" i="1" s="1"/>
  <c r="CL2552" i="1" s="1"/>
  <c r="CR2552" i="1" s="1"/>
  <c r="N2553" i="1"/>
  <c r="T2553" i="1" s="1"/>
  <c r="Z2553" i="1" s="1"/>
  <c r="AF2553" i="1" s="1"/>
  <c r="AL2553" i="1" s="1"/>
  <c r="AR2553" i="1" s="1"/>
  <c r="AX2553" i="1" s="1"/>
  <c r="BD2553" i="1" s="1"/>
  <c r="BJ2553" i="1" s="1"/>
  <c r="BP2553" i="1" s="1"/>
  <c r="BU2553" i="1" s="1"/>
  <c r="BZ2553" i="1" s="1"/>
  <c r="CF2553" i="1" s="1"/>
  <c r="CL2553" i="1" s="1"/>
  <c r="CR2553" i="1" s="1"/>
  <c r="N2554" i="1"/>
  <c r="T2554" i="1" s="1"/>
  <c r="Z2554" i="1" s="1"/>
  <c r="AF2554" i="1" s="1"/>
  <c r="AL2554" i="1" s="1"/>
  <c r="AR2554" i="1" s="1"/>
  <c r="AX2554" i="1" s="1"/>
  <c r="BD2554" i="1" s="1"/>
  <c r="BJ2554" i="1" s="1"/>
  <c r="BP2554" i="1" s="1"/>
  <c r="BU2554" i="1" s="1"/>
  <c r="BZ2554" i="1" s="1"/>
  <c r="CF2554" i="1" s="1"/>
  <c r="CL2554" i="1" s="1"/>
  <c r="CR2554" i="1" s="1"/>
  <c r="M2557" i="1"/>
  <c r="S2557" i="1" s="1"/>
  <c r="Y2557" i="1" s="1"/>
  <c r="AE2557" i="1" s="1"/>
  <c r="AK2557" i="1" s="1"/>
  <c r="AQ2557" i="1" s="1"/>
  <c r="AW2557" i="1" s="1"/>
  <c r="BC2557" i="1" s="1"/>
  <c r="BI2557" i="1" s="1"/>
  <c r="BO2557" i="1" s="1"/>
  <c r="BT2557" i="1" s="1"/>
  <c r="BY2557" i="1" s="1"/>
  <c r="CE2557" i="1" s="1"/>
  <c r="CK2557" i="1" s="1"/>
  <c r="CQ2557" i="1" s="1"/>
  <c r="F2560" i="1"/>
  <c r="L2560" i="1" s="1"/>
  <c r="R2560" i="1" s="1"/>
  <c r="X2560" i="1" s="1"/>
  <c r="AD2560" i="1" s="1"/>
  <c r="AJ2560" i="1" s="1"/>
  <c r="AP2560" i="1" s="1"/>
  <c r="AV2560" i="1" s="1"/>
  <c r="BB2560" i="1" s="1"/>
  <c r="BH2560" i="1" s="1"/>
  <c r="BN2560" i="1" s="1"/>
  <c r="BS2560" i="1" s="1"/>
  <c r="BX2560" i="1" s="1"/>
  <c r="CD2560" i="1" s="1"/>
  <c r="CJ2560" i="1" s="1"/>
  <c r="CP2560" i="1" s="1"/>
  <c r="AY2556" i="1"/>
  <c r="CM2556" i="1"/>
  <c r="N2566" i="1"/>
  <c r="T2566" i="1" s="1"/>
  <c r="Z2566" i="1" s="1"/>
  <c r="AF2566" i="1" s="1"/>
  <c r="AL2566" i="1" s="1"/>
  <c r="AR2566" i="1" s="1"/>
  <c r="AX2566" i="1" s="1"/>
  <c r="BD2566" i="1" s="1"/>
  <c r="BJ2566" i="1" s="1"/>
  <c r="BP2566" i="1" s="1"/>
  <c r="BU2566" i="1" s="1"/>
  <c r="BZ2566" i="1" s="1"/>
  <c r="CF2566" i="1" s="1"/>
  <c r="CL2566" i="1" s="1"/>
  <c r="CR2566" i="1" s="1"/>
  <c r="K2565" i="1"/>
  <c r="L2542" i="1"/>
  <c r="R2542" i="1" s="1"/>
  <c r="X2542" i="1" s="1"/>
  <c r="AD2542" i="1" s="1"/>
  <c r="AJ2542" i="1" s="1"/>
  <c r="AP2542" i="1" s="1"/>
  <c r="AV2542" i="1" s="1"/>
  <c r="BB2542" i="1" s="1"/>
  <c r="BH2542" i="1" s="1"/>
  <c r="BN2542" i="1" s="1"/>
  <c r="F2549" i="1"/>
  <c r="BA2556" i="1"/>
  <c r="CS2556" i="1"/>
  <c r="M2561" i="1"/>
  <c r="S2561" i="1" s="1"/>
  <c r="Y2561" i="1" s="1"/>
  <c r="AE2561" i="1" s="1"/>
  <c r="AK2561" i="1" s="1"/>
  <c r="AQ2561" i="1" s="1"/>
  <c r="AW2561" i="1" s="1"/>
  <c r="BC2561" i="1" s="1"/>
  <c r="BI2561" i="1" s="1"/>
  <c r="BO2561" i="1" s="1"/>
  <c r="BT2561" i="1" s="1"/>
  <c r="BY2561" i="1" s="1"/>
  <c r="CE2561" i="1" s="1"/>
  <c r="CK2561" i="1" s="1"/>
  <c r="CQ2561" i="1" s="1"/>
  <c r="CN2556" i="1"/>
  <c r="U2564" i="1"/>
  <c r="G2566" i="1"/>
  <c r="BE2564" i="1"/>
  <c r="BE2563" i="1" s="1"/>
  <c r="N2567" i="1"/>
  <c r="H2569" i="1"/>
  <c r="N2569" i="1" s="1"/>
  <c r="T2569" i="1" s="1"/>
  <c r="Z2569" i="1" s="1"/>
  <c r="AF2569" i="1" s="1"/>
  <c r="AL2569" i="1" s="1"/>
  <c r="AR2569" i="1" s="1"/>
  <c r="AX2569" i="1" s="1"/>
  <c r="BD2569" i="1" s="1"/>
  <c r="BJ2569" i="1" s="1"/>
  <c r="BP2569" i="1" s="1"/>
  <c r="BU2569" i="1" s="1"/>
  <c r="BZ2569" i="1" s="1"/>
  <c r="CF2569" i="1" s="1"/>
  <c r="CL2569" i="1" s="1"/>
  <c r="CR2569" i="1" s="1"/>
  <c r="F2570" i="1"/>
  <c r="M2571" i="1"/>
  <c r="S2571" i="1" s="1"/>
  <c r="Y2571" i="1" s="1"/>
  <c r="AE2571" i="1" s="1"/>
  <c r="AK2571" i="1" s="1"/>
  <c r="AQ2571" i="1" s="1"/>
  <c r="AW2571" i="1" s="1"/>
  <c r="BC2571" i="1" s="1"/>
  <c r="BI2571" i="1" s="1"/>
  <c r="BO2571" i="1" s="1"/>
  <c r="BT2571" i="1" s="1"/>
  <c r="BY2571" i="1" s="1"/>
  <c r="CE2571" i="1" s="1"/>
  <c r="CK2571" i="1" s="1"/>
  <c r="CQ2571" i="1" s="1"/>
  <c r="AD2579" i="1"/>
  <c r="AJ2579" i="1" s="1"/>
  <c r="AP2579" i="1" s="1"/>
  <c r="AV2579" i="1" s="1"/>
  <c r="BB2579" i="1" s="1"/>
  <c r="BH2579" i="1" s="1"/>
  <c r="BN2579" i="1" s="1"/>
  <c r="AO2578" i="1"/>
  <c r="AO2573" i="1" s="1"/>
  <c r="L2589" i="1"/>
  <c r="R2589" i="1" s="1"/>
  <c r="X2589" i="1" s="1"/>
  <c r="AD2589" i="1" s="1"/>
  <c r="AJ2589" i="1" s="1"/>
  <c r="AP2589" i="1" s="1"/>
  <c r="AV2589" i="1" s="1"/>
  <c r="BB2589" i="1" s="1"/>
  <c r="BH2589" i="1" s="1"/>
  <c r="BN2589" i="1" s="1"/>
  <c r="F2588" i="1"/>
  <c r="CA2591" i="1"/>
  <c r="CA2585" i="1" s="1"/>
  <c r="Q2596" i="1"/>
  <c r="Q2591" i="1" s="1"/>
  <c r="Q2585" i="1" s="1"/>
  <c r="AA2596" i="1"/>
  <c r="AY2596" i="1"/>
  <c r="AY2591" i="1" s="1"/>
  <c r="AY2585" i="1" s="1"/>
  <c r="BM2596" i="1"/>
  <c r="BM2591" i="1" s="1"/>
  <c r="BM2585" i="1" s="1"/>
  <c r="BW2596" i="1"/>
  <c r="BW2591" i="1" s="1"/>
  <c r="BW2585" i="1" s="1"/>
  <c r="X2554" i="1"/>
  <c r="AD2554" i="1" s="1"/>
  <c r="AJ2554" i="1" s="1"/>
  <c r="AP2554" i="1" s="1"/>
  <c r="AV2554" i="1" s="1"/>
  <c r="BB2554" i="1" s="1"/>
  <c r="BH2554" i="1" s="1"/>
  <c r="BN2554" i="1" s="1"/>
  <c r="M2554" i="1"/>
  <c r="S2554" i="1" s="1"/>
  <c r="Y2554" i="1" s="1"/>
  <c r="AE2554" i="1" s="1"/>
  <c r="AK2554" i="1" s="1"/>
  <c r="AQ2554" i="1" s="1"/>
  <c r="AW2554" i="1" s="1"/>
  <c r="BC2554" i="1" s="1"/>
  <c r="BI2554" i="1" s="1"/>
  <c r="BO2554" i="1" s="1"/>
  <c r="Q2556" i="1"/>
  <c r="AG2556" i="1"/>
  <c r="BE2556" i="1"/>
  <c r="CC2556" i="1"/>
  <c r="Z2561" i="1"/>
  <c r="AF2561" i="1" s="1"/>
  <c r="AL2561" i="1" s="1"/>
  <c r="AR2561" i="1" s="1"/>
  <c r="AX2561" i="1" s="1"/>
  <c r="BD2561" i="1" s="1"/>
  <c r="BJ2561" i="1" s="1"/>
  <c r="BP2561" i="1" s="1"/>
  <c r="BU2561" i="1" s="1"/>
  <c r="BZ2561" i="1" s="1"/>
  <c r="CF2561" i="1" s="1"/>
  <c r="CL2561" i="1" s="1"/>
  <c r="CR2561" i="1" s="1"/>
  <c r="AO2564" i="1"/>
  <c r="AO2563" i="1" s="1"/>
  <c r="BM2564" i="1"/>
  <c r="Z2571" i="1"/>
  <c r="AF2571" i="1" s="1"/>
  <c r="AL2571" i="1" s="1"/>
  <c r="AR2571" i="1" s="1"/>
  <c r="AX2571" i="1" s="1"/>
  <c r="BD2571" i="1" s="1"/>
  <c r="BJ2571" i="1" s="1"/>
  <c r="BP2571" i="1" s="1"/>
  <c r="BU2571" i="1" s="1"/>
  <c r="BZ2571" i="1" s="1"/>
  <c r="CF2571" i="1" s="1"/>
  <c r="CL2571" i="1" s="1"/>
  <c r="CR2571" i="1" s="1"/>
  <c r="AB2564" i="1"/>
  <c r="AZ2564" i="1"/>
  <c r="AZ2563" i="1" s="1"/>
  <c r="F2575" i="1"/>
  <c r="V2578" i="1"/>
  <c r="V2573" i="1" s="1"/>
  <c r="V2563" i="1" s="1"/>
  <c r="N2583" i="1"/>
  <c r="H2582" i="1"/>
  <c r="N2582" i="1" s="1"/>
  <c r="T2582" i="1" s="1"/>
  <c r="Z2582" i="1" s="1"/>
  <c r="AF2582" i="1" s="1"/>
  <c r="AL2582" i="1" s="1"/>
  <c r="AR2582" i="1" s="1"/>
  <c r="AX2582" i="1" s="1"/>
  <c r="BD2582" i="1" s="1"/>
  <c r="BJ2582" i="1" s="1"/>
  <c r="BP2582" i="1" s="1"/>
  <c r="BU2582" i="1" s="1"/>
  <c r="BZ2582" i="1" s="1"/>
  <c r="CF2582" i="1" s="1"/>
  <c r="CL2582" i="1" s="1"/>
  <c r="CR2582" i="1" s="1"/>
  <c r="AQ2583" i="1"/>
  <c r="AW2583" i="1" s="1"/>
  <c r="BC2583" i="1" s="1"/>
  <c r="BI2583" i="1" s="1"/>
  <c r="BO2583" i="1" s="1"/>
  <c r="U2573" i="1"/>
  <c r="AI2591" i="1"/>
  <c r="AI2585" i="1" s="1"/>
  <c r="Z2597" i="1"/>
  <c r="AF2597" i="1" s="1"/>
  <c r="AL2597" i="1" s="1"/>
  <c r="AR2597" i="1" s="1"/>
  <c r="AX2597" i="1" s="1"/>
  <c r="BD2597" i="1" s="1"/>
  <c r="BJ2597" i="1" s="1"/>
  <c r="BP2597" i="1" s="1"/>
  <c r="BU2597" i="1" s="1"/>
  <c r="BZ2597" i="1" s="1"/>
  <c r="CF2597" i="1" s="1"/>
  <c r="CL2597" i="1" s="1"/>
  <c r="CR2597" i="1" s="1"/>
  <c r="G2596" i="1"/>
  <c r="M2600" i="1"/>
  <c r="S2600" i="1" s="1"/>
  <c r="Y2600" i="1" s="1"/>
  <c r="AE2600" i="1" s="1"/>
  <c r="AK2600" i="1" s="1"/>
  <c r="AQ2600" i="1" s="1"/>
  <c r="AW2600" i="1" s="1"/>
  <c r="BC2600" i="1" s="1"/>
  <c r="BI2600" i="1" s="1"/>
  <c r="BO2600" i="1" s="1"/>
  <c r="I2564" i="1"/>
  <c r="AJ2567" i="1"/>
  <c r="AP2567" i="1" s="1"/>
  <c r="AV2567" i="1" s="1"/>
  <c r="BB2567" i="1" s="1"/>
  <c r="BH2567" i="1" s="1"/>
  <c r="BN2567" i="1" s="1"/>
  <c r="BS2567" i="1" s="1"/>
  <c r="BX2567" i="1" s="1"/>
  <c r="CD2567" i="1" s="1"/>
  <c r="CJ2567" i="1" s="1"/>
  <c r="CP2567" i="1" s="1"/>
  <c r="AC2564" i="1"/>
  <c r="AS2564" i="1"/>
  <c r="CO2564" i="1"/>
  <c r="Z2570" i="1"/>
  <c r="AF2570" i="1" s="1"/>
  <c r="AL2570" i="1" s="1"/>
  <c r="AR2570" i="1" s="1"/>
  <c r="AX2570" i="1" s="1"/>
  <c r="BD2570" i="1" s="1"/>
  <c r="BJ2570" i="1" s="1"/>
  <c r="BP2570" i="1" s="1"/>
  <c r="BU2570" i="1" s="1"/>
  <c r="BZ2570" i="1" s="1"/>
  <c r="CF2570" i="1" s="1"/>
  <c r="CL2570" i="1" s="1"/>
  <c r="CR2570" i="1" s="1"/>
  <c r="AT2573" i="1"/>
  <c r="AT2563" i="1" s="1"/>
  <c r="BV2578" i="1"/>
  <c r="BV2573" i="1" s="1"/>
  <c r="BV2563" i="1" s="1"/>
  <c r="CM2578" i="1"/>
  <c r="CG2578" i="1"/>
  <c r="CG2573" i="1" s="1"/>
  <c r="CG2563" i="1" s="1"/>
  <c r="I2573" i="1"/>
  <c r="AU2596" i="1"/>
  <c r="AU2591" i="1" s="1"/>
  <c r="AU2585" i="1" s="1"/>
  <c r="W2596" i="1"/>
  <c r="W2591" i="1" s="1"/>
  <c r="W2585" i="1" s="1"/>
  <c r="S2608" i="1"/>
  <c r="Y2608" i="1" s="1"/>
  <c r="AE2608" i="1" s="1"/>
  <c r="AK2608" i="1" s="1"/>
  <c r="AQ2608" i="1" s="1"/>
  <c r="AW2608" i="1" s="1"/>
  <c r="BC2608" i="1" s="1"/>
  <c r="BI2608" i="1" s="1"/>
  <c r="BO2608" i="1" s="1"/>
  <c r="BT2608" i="1" s="1"/>
  <c r="BY2608" i="1" s="1"/>
  <c r="CE2608" i="1" s="1"/>
  <c r="CK2608" i="1" s="1"/>
  <c r="CQ2608" i="1" s="1"/>
  <c r="AG2564" i="1"/>
  <c r="P2564" i="1"/>
  <c r="AN2563" i="1"/>
  <c r="AY2573" i="1"/>
  <c r="AY2563" i="1" s="1"/>
  <c r="AA2573" i="1"/>
  <c r="AA2563" i="1" s="1"/>
  <c r="BW2573" i="1"/>
  <c r="BW2563" i="1" s="1"/>
  <c r="M2579" i="1"/>
  <c r="S2579" i="1" s="1"/>
  <c r="Y2579" i="1" s="1"/>
  <c r="AE2579" i="1" s="1"/>
  <c r="AK2579" i="1" s="1"/>
  <c r="AQ2579" i="1" s="1"/>
  <c r="AW2579" i="1" s="1"/>
  <c r="BC2579" i="1" s="1"/>
  <c r="BI2579" i="1" s="1"/>
  <c r="BO2579" i="1" s="1"/>
  <c r="AU2578" i="1"/>
  <c r="AU2573" i="1" s="1"/>
  <c r="AU2563" i="1" s="1"/>
  <c r="N2579" i="1"/>
  <c r="T2579" i="1" s="1"/>
  <c r="Z2579" i="1" s="1"/>
  <c r="AF2579" i="1" s="1"/>
  <c r="AL2579" i="1" s="1"/>
  <c r="AR2579" i="1" s="1"/>
  <c r="AX2579" i="1" s="1"/>
  <c r="BD2579" i="1" s="1"/>
  <c r="BJ2579" i="1" s="1"/>
  <c r="BP2579" i="1" s="1"/>
  <c r="BU2579" i="1" s="1"/>
  <c r="BZ2579" i="1" s="1"/>
  <c r="CF2579" i="1" s="1"/>
  <c r="CL2579" i="1" s="1"/>
  <c r="CR2579" i="1" s="1"/>
  <c r="N2580" i="1"/>
  <c r="T2580" i="1" s="1"/>
  <c r="Z2580" i="1" s="1"/>
  <c r="AF2580" i="1" s="1"/>
  <c r="AL2580" i="1" s="1"/>
  <c r="AR2580" i="1" s="1"/>
  <c r="AX2580" i="1" s="1"/>
  <c r="BD2580" i="1" s="1"/>
  <c r="BJ2580" i="1" s="1"/>
  <c r="BP2580" i="1" s="1"/>
  <c r="BU2580" i="1" s="1"/>
  <c r="BZ2580" i="1" s="1"/>
  <c r="CF2580" i="1" s="1"/>
  <c r="CL2580" i="1" s="1"/>
  <c r="CR2580" i="1" s="1"/>
  <c r="AH2573" i="1"/>
  <c r="AH2563" i="1" s="1"/>
  <c r="BF2573" i="1"/>
  <c r="BF2563" i="1" s="1"/>
  <c r="BO2582" i="1"/>
  <c r="CC2578" i="1"/>
  <c r="CC2573" i="1" s="1"/>
  <c r="CC2563" i="1" s="1"/>
  <c r="CC2591" i="1"/>
  <c r="CC2585" i="1" s="1"/>
  <c r="CS2573" i="1"/>
  <c r="CS2563" i="1" s="1"/>
  <c r="BM2578" i="1"/>
  <c r="BM2573" i="1" s="1"/>
  <c r="M2589" i="1"/>
  <c r="S2589" i="1" s="1"/>
  <c r="Y2589" i="1" s="1"/>
  <c r="AE2589" i="1" s="1"/>
  <c r="AK2589" i="1" s="1"/>
  <c r="AQ2589" i="1" s="1"/>
  <c r="AW2589" i="1" s="1"/>
  <c r="BC2589" i="1" s="1"/>
  <c r="BI2589" i="1" s="1"/>
  <c r="BO2589" i="1" s="1"/>
  <c r="BT2589" i="1" s="1"/>
  <c r="BY2589" i="1" s="1"/>
  <c r="CE2589" i="1" s="1"/>
  <c r="CK2589" i="1" s="1"/>
  <c r="CQ2589" i="1" s="1"/>
  <c r="CM2585" i="1"/>
  <c r="R2593" i="1"/>
  <c r="X2593" i="1" s="1"/>
  <c r="AM2591" i="1"/>
  <c r="AM2585" i="1" s="1"/>
  <c r="CI2591" i="1"/>
  <c r="CI2585" i="1" s="1"/>
  <c r="L2598" i="1"/>
  <c r="R2598" i="1" s="1"/>
  <c r="X2598" i="1" s="1"/>
  <c r="AD2598" i="1" s="1"/>
  <c r="AJ2598" i="1" s="1"/>
  <c r="AP2598" i="1" s="1"/>
  <c r="AV2598" i="1" s="1"/>
  <c r="BB2598" i="1" s="1"/>
  <c r="BH2598" i="1" s="1"/>
  <c r="BN2598" i="1" s="1"/>
  <c r="BS2598" i="1" s="1"/>
  <c r="BX2598" i="1" s="1"/>
  <c r="CD2598" i="1" s="1"/>
  <c r="CJ2598" i="1" s="1"/>
  <c r="CP2598" i="1" s="1"/>
  <c r="J2596" i="1"/>
  <c r="J2591" i="1" s="1"/>
  <c r="J2585" i="1" s="1"/>
  <c r="BV2596" i="1"/>
  <c r="BV2591" i="1" s="1"/>
  <c r="BV2585" i="1" s="1"/>
  <c r="BA2596" i="1"/>
  <c r="BA2591" i="1" s="1"/>
  <c r="BA2585" i="1" s="1"/>
  <c r="Z2601" i="1"/>
  <c r="AO2596" i="1"/>
  <c r="AO2591" i="1" s="1"/>
  <c r="AO2585" i="1" s="1"/>
  <c r="CG2596" i="1"/>
  <c r="CG2591" i="1" s="1"/>
  <c r="CG2585" i="1" s="1"/>
  <c r="N2604" i="1"/>
  <c r="T2604" i="1" s="1"/>
  <c r="Z2604" i="1" s="1"/>
  <c r="AF2604" i="1" s="1"/>
  <c r="AL2604" i="1" s="1"/>
  <c r="AR2604" i="1" s="1"/>
  <c r="AX2604" i="1" s="1"/>
  <c r="BD2604" i="1" s="1"/>
  <c r="BJ2604" i="1" s="1"/>
  <c r="BP2604" i="1" s="1"/>
  <c r="BU2604" i="1" s="1"/>
  <c r="BZ2604" i="1" s="1"/>
  <c r="CF2604" i="1" s="1"/>
  <c r="CL2604" i="1" s="1"/>
  <c r="CR2604" i="1" s="1"/>
  <c r="AD2604" i="1"/>
  <c r="AJ2604" i="1" s="1"/>
  <c r="AP2604" i="1" s="1"/>
  <c r="AV2604" i="1" s="1"/>
  <c r="BB2604" i="1" s="1"/>
  <c r="BH2604" i="1" s="1"/>
  <c r="BN2604" i="1" s="1"/>
  <c r="BS2604" i="1" s="1"/>
  <c r="BX2604" i="1" s="1"/>
  <c r="CD2604" i="1" s="1"/>
  <c r="CJ2604" i="1" s="1"/>
  <c r="CP2604" i="1" s="1"/>
  <c r="F2609" i="1"/>
  <c r="AB2612" i="1"/>
  <c r="AL2619" i="1"/>
  <c r="AR2619" i="1" s="1"/>
  <c r="AX2619" i="1" s="1"/>
  <c r="BD2619" i="1" s="1"/>
  <c r="BJ2619" i="1" s="1"/>
  <c r="BP2619" i="1" s="1"/>
  <c r="BU2619" i="1" s="1"/>
  <c r="BZ2619" i="1" s="1"/>
  <c r="CF2619" i="1" s="1"/>
  <c r="CL2619" i="1" s="1"/>
  <c r="CR2619" i="1" s="1"/>
  <c r="CM2617" i="1"/>
  <c r="CM2612" i="1" s="1"/>
  <c r="O2573" i="1"/>
  <c r="O2563" i="1" s="1"/>
  <c r="BK2573" i="1"/>
  <c r="BK2563" i="1" s="1"/>
  <c r="CI2573" i="1"/>
  <c r="CI2563" i="1" s="1"/>
  <c r="CH2578" i="1"/>
  <c r="CH2573" i="1" s="1"/>
  <c r="CH2563" i="1" s="1"/>
  <c r="L2583" i="1"/>
  <c r="R2583" i="1" s="1"/>
  <c r="X2583" i="1" s="1"/>
  <c r="AD2583" i="1" s="1"/>
  <c r="AJ2583" i="1" s="1"/>
  <c r="AP2583" i="1" s="1"/>
  <c r="AV2583" i="1" s="1"/>
  <c r="BB2583" i="1" s="1"/>
  <c r="BH2583" i="1" s="1"/>
  <c r="BN2583" i="1" s="1"/>
  <c r="AC2578" i="1"/>
  <c r="AC2573" i="1" s="1"/>
  <c r="AS2578" i="1"/>
  <c r="AS2573" i="1" s="1"/>
  <c r="CO2578" i="1"/>
  <c r="CO2573" i="1" s="1"/>
  <c r="G2588" i="1"/>
  <c r="N2589" i="1"/>
  <c r="T2589" i="1" s="1"/>
  <c r="Z2589" i="1" s="1"/>
  <c r="AF2589" i="1" s="1"/>
  <c r="AL2589" i="1" s="1"/>
  <c r="AR2589" i="1" s="1"/>
  <c r="AX2589" i="1" s="1"/>
  <c r="BD2589" i="1" s="1"/>
  <c r="BJ2589" i="1" s="1"/>
  <c r="BP2589" i="1" s="1"/>
  <c r="BU2589" i="1" s="1"/>
  <c r="BZ2589" i="1" s="1"/>
  <c r="CF2589" i="1" s="1"/>
  <c r="CL2589" i="1" s="1"/>
  <c r="CR2589" i="1" s="1"/>
  <c r="AB2585" i="1"/>
  <c r="AZ2585" i="1"/>
  <c r="L2594" i="1"/>
  <c r="R2594" i="1" s="1"/>
  <c r="X2594" i="1" s="1"/>
  <c r="AD2594" i="1" s="1"/>
  <c r="AJ2594" i="1" s="1"/>
  <c r="M2598" i="1"/>
  <c r="S2598" i="1" s="1"/>
  <c r="Y2598" i="1" s="1"/>
  <c r="AE2598" i="1" s="1"/>
  <c r="AK2598" i="1" s="1"/>
  <c r="AQ2598" i="1" s="1"/>
  <c r="AW2598" i="1" s="1"/>
  <c r="BC2598" i="1" s="1"/>
  <c r="BI2598" i="1" s="1"/>
  <c r="BO2598" i="1" s="1"/>
  <c r="AH2596" i="1"/>
  <c r="AH2591" i="1" s="1"/>
  <c r="AH2585" i="1" s="1"/>
  <c r="BF2596" i="1"/>
  <c r="BF2591" i="1" s="1"/>
  <c r="BF2585" i="1" s="1"/>
  <c r="K2600" i="1"/>
  <c r="CO2596" i="1"/>
  <c r="CO2591" i="1" s="1"/>
  <c r="CO2585" i="1" s="1"/>
  <c r="M2601" i="1"/>
  <c r="S2601" i="1" s="1"/>
  <c r="Y2601" i="1" s="1"/>
  <c r="AE2601" i="1" s="1"/>
  <c r="AK2601" i="1" s="1"/>
  <c r="AQ2601" i="1" s="1"/>
  <c r="AW2601" i="1" s="1"/>
  <c r="BC2601" i="1" s="1"/>
  <c r="BI2601" i="1" s="1"/>
  <c r="BO2601" i="1" s="1"/>
  <c r="AS2596" i="1"/>
  <c r="AS2591" i="1" s="1"/>
  <c r="AS2585" i="1" s="1"/>
  <c r="CB2596" i="1"/>
  <c r="CB2591" i="1" s="1"/>
  <c r="CB2585" i="1" s="1"/>
  <c r="N2610" i="1"/>
  <c r="T2610" i="1" s="1"/>
  <c r="Z2610" i="1" s="1"/>
  <c r="AF2610" i="1" s="1"/>
  <c r="AL2610" i="1" s="1"/>
  <c r="AR2610" i="1" s="1"/>
  <c r="AX2610" i="1" s="1"/>
  <c r="BD2610" i="1" s="1"/>
  <c r="BJ2610" i="1" s="1"/>
  <c r="BP2610" i="1" s="1"/>
  <c r="BU2610" i="1" s="1"/>
  <c r="BZ2610" i="1" s="1"/>
  <c r="CF2610" i="1" s="1"/>
  <c r="CL2610" i="1" s="1"/>
  <c r="CR2610" i="1" s="1"/>
  <c r="BF2612" i="1"/>
  <c r="BM2617" i="1"/>
  <c r="BM2612" i="1" s="1"/>
  <c r="CG2612" i="1"/>
  <c r="CM2573" i="1"/>
  <c r="CM2563" i="1" s="1"/>
  <c r="M2580" i="1"/>
  <c r="S2580" i="1" s="1"/>
  <c r="Y2580" i="1" s="1"/>
  <c r="AE2580" i="1" s="1"/>
  <c r="AK2580" i="1" s="1"/>
  <c r="AQ2580" i="1" s="1"/>
  <c r="AW2580" i="1" s="1"/>
  <c r="BC2580" i="1" s="1"/>
  <c r="BI2580" i="1" s="1"/>
  <c r="BO2580" i="1" s="1"/>
  <c r="BA2578" i="1"/>
  <c r="BA2573" i="1" s="1"/>
  <c r="Q2578" i="1"/>
  <c r="Q2573" i="1" s="1"/>
  <c r="Q2563" i="1" s="1"/>
  <c r="AG2578" i="1"/>
  <c r="AG2573" i="1" s="1"/>
  <c r="H2588" i="1"/>
  <c r="N2588" i="1" s="1"/>
  <c r="T2588" i="1" s="1"/>
  <c r="Z2588" i="1" s="1"/>
  <c r="AF2588" i="1" s="1"/>
  <c r="AL2588" i="1" s="1"/>
  <c r="AR2588" i="1" s="1"/>
  <c r="AX2588" i="1" s="1"/>
  <c r="BD2588" i="1" s="1"/>
  <c r="BJ2588" i="1" s="1"/>
  <c r="BP2588" i="1" s="1"/>
  <c r="BU2588" i="1" s="1"/>
  <c r="BZ2588" i="1" s="1"/>
  <c r="CF2588" i="1" s="1"/>
  <c r="CL2588" i="1" s="1"/>
  <c r="CR2588" i="1" s="1"/>
  <c r="AA2591" i="1"/>
  <c r="AA2585" i="1" s="1"/>
  <c r="CH2596" i="1"/>
  <c r="CH2591" i="1" s="1"/>
  <c r="CH2585" i="1" s="1"/>
  <c r="U2596" i="1"/>
  <c r="U2591" i="1" s="1"/>
  <c r="U2585" i="1" s="1"/>
  <c r="CS2596" i="1"/>
  <c r="CS2591" i="1" s="1"/>
  <c r="CS2585" i="1" s="1"/>
  <c r="I2596" i="1"/>
  <c r="I2591" i="1" s="1"/>
  <c r="I2585" i="1" s="1"/>
  <c r="AC2596" i="1"/>
  <c r="AC2591" i="1" s="1"/>
  <c r="AC2585" i="1" s="1"/>
  <c r="M2604" i="1"/>
  <c r="S2604" i="1" s="1"/>
  <c r="Y2604" i="1" s="1"/>
  <c r="AE2604" i="1" s="1"/>
  <c r="AK2604" i="1" s="1"/>
  <c r="AQ2604" i="1" s="1"/>
  <c r="AW2604" i="1" s="1"/>
  <c r="BC2604" i="1" s="1"/>
  <c r="BI2604" i="1" s="1"/>
  <c r="BO2604" i="1" s="1"/>
  <c r="BT2604" i="1" s="1"/>
  <c r="BY2604" i="1" s="1"/>
  <c r="CE2604" i="1" s="1"/>
  <c r="CK2604" i="1" s="1"/>
  <c r="CQ2604" i="1" s="1"/>
  <c r="L2613" i="1"/>
  <c r="L2614" i="1"/>
  <c r="R2614" i="1" s="1"/>
  <c r="X2614" i="1" s="1"/>
  <c r="AD2614" i="1" s="1"/>
  <c r="AJ2614" i="1" s="1"/>
  <c r="AP2614" i="1" s="1"/>
  <c r="AV2614" i="1" s="1"/>
  <c r="BB2614" i="1" s="1"/>
  <c r="BH2614" i="1" s="1"/>
  <c r="BN2614" i="1" s="1"/>
  <c r="BS2614" i="1" s="1"/>
  <c r="BX2614" i="1" s="1"/>
  <c r="CD2614" i="1" s="1"/>
  <c r="CJ2614" i="1" s="1"/>
  <c r="CP2614" i="1" s="1"/>
  <c r="O2612" i="1"/>
  <c r="AI2617" i="1"/>
  <c r="AI2612" i="1" s="1"/>
  <c r="Y2622" i="1"/>
  <c r="AE2622" i="1" s="1"/>
  <c r="AK2622" i="1" s="1"/>
  <c r="AQ2622" i="1" s="1"/>
  <c r="AW2622" i="1" s="1"/>
  <c r="BC2622" i="1" s="1"/>
  <c r="BI2622" i="1" s="1"/>
  <c r="BO2622" i="1" s="1"/>
  <c r="BT2622" i="1" s="1"/>
  <c r="BY2622" i="1" s="1"/>
  <c r="CE2622" i="1" s="1"/>
  <c r="CK2622" i="1" s="1"/>
  <c r="CQ2622" i="1" s="1"/>
  <c r="U2617" i="1"/>
  <c r="U2612" i="1" s="1"/>
  <c r="AS2617" i="1"/>
  <c r="AS2612" i="1" s="1"/>
  <c r="BG2591" i="1"/>
  <c r="BG2585" i="1" s="1"/>
  <c r="V2596" i="1"/>
  <c r="V2591" i="1" s="1"/>
  <c r="V2585" i="1" s="1"/>
  <c r="AT2596" i="1"/>
  <c r="AT2591" i="1" s="1"/>
  <c r="AT2585" i="1" s="1"/>
  <c r="AG2596" i="1"/>
  <c r="AG2591" i="1" s="1"/>
  <c r="AG2585" i="1" s="1"/>
  <c r="BE2591" i="1"/>
  <c r="BE2585" i="1" s="1"/>
  <c r="M2603" i="1"/>
  <c r="S2603" i="1" s="1"/>
  <c r="Y2603" i="1" s="1"/>
  <c r="AE2603" i="1" s="1"/>
  <c r="AK2603" i="1" s="1"/>
  <c r="AQ2603" i="1" s="1"/>
  <c r="AW2603" i="1" s="1"/>
  <c r="BC2603" i="1" s="1"/>
  <c r="BI2603" i="1" s="1"/>
  <c r="BO2603" i="1" s="1"/>
  <c r="BT2603" i="1" s="1"/>
  <c r="BY2603" i="1" s="1"/>
  <c r="CE2603" i="1" s="1"/>
  <c r="CK2603" i="1" s="1"/>
  <c r="CQ2603" i="1" s="1"/>
  <c r="P2596" i="1"/>
  <c r="P2591" i="1" s="1"/>
  <c r="P2585" i="1" s="1"/>
  <c r="AN2596" i="1"/>
  <c r="AN2591" i="1" s="1"/>
  <c r="AN2585" i="1" s="1"/>
  <c r="BL2596" i="1"/>
  <c r="BL2591" i="1" s="1"/>
  <c r="BL2585" i="1" s="1"/>
  <c r="CN2591" i="1"/>
  <c r="CN2585" i="1" s="1"/>
  <c r="CH2612" i="1"/>
  <c r="BA2612" i="1"/>
  <c r="CI2617" i="1"/>
  <c r="CI2612" i="1" s="1"/>
  <c r="L2618" i="1"/>
  <c r="R2618" i="1" s="1"/>
  <c r="X2618" i="1" s="1"/>
  <c r="AD2618" i="1" s="1"/>
  <c r="AJ2618" i="1" s="1"/>
  <c r="AP2618" i="1" s="1"/>
  <c r="AV2618" i="1" s="1"/>
  <c r="BB2618" i="1" s="1"/>
  <c r="BH2618" i="1" s="1"/>
  <c r="BN2618" i="1" s="1"/>
  <c r="M2618" i="1"/>
  <c r="S2618" i="1" s="1"/>
  <c r="Y2618" i="1" s="1"/>
  <c r="AE2618" i="1" s="1"/>
  <c r="AK2618" i="1" s="1"/>
  <c r="AQ2618" i="1" s="1"/>
  <c r="AW2618" i="1" s="1"/>
  <c r="BC2618" i="1" s="1"/>
  <c r="BI2618" i="1" s="1"/>
  <c r="BO2618" i="1" s="1"/>
  <c r="BT2618" i="1" s="1"/>
  <c r="BY2618" i="1" s="1"/>
  <c r="CE2618" i="1" s="1"/>
  <c r="CK2618" i="1" s="1"/>
  <c r="CQ2618" i="1" s="1"/>
  <c r="V2617" i="1"/>
  <c r="V2612" i="1" s="1"/>
  <c r="AT2617" i="1"/>
  <c r="AT2612" i="1" s="1"/>
  <c r="BV2612" i="1"/>
  <c r="G2617" i="1"/>
  <c r="M2621" i="1"/>
  <c r="S2621" i="1" s="1"/>
  <c r="Y2621" i="1" s="1"/>
  <c r="AE2621" i="1" s="1"/>
  <c r="AK2621" i="1" s="1"/>
  <c r="AQ2621" i="1" s="1"/>
  <c r="AW2621" i="1" s="1"/>
  <c r="BC2621" i="1" s="1"/>
  <c r="BI2621" i="1" s="1"/>
  <c r="BO2621" i="1" s="1"/>
  <c r="BT2621" i="1" s="1"/>
  <c r="BY2621" i="1" s="1"/>
  <c r="CE2621" i="1" s="1"/>
  <c r="CK2621" i="1" s="1"/>
  <c r="CQ2621" i="1" s="1"/>
  <c r="AC2617" i="1"/>
  <c r="AC2612" i="1" s="1"/>
  <c r="BG2617" i="1"/>
  <c r="BG2612" i="1" s="1"/>
  <c r="Q2617" i="1"/>
  <c r="Q2612" i="1" s="1"/>
  <c r="AG2617" i="1"/>
  <c r="AG2612" i="1" s="1"/>
  <c r="N2625" i="1"/>
  <c r="BF2624" i="1"/>
  <c r="F2638" i="1"/>
  <c r="AU2624" i="1"/>
  <c r="W2624" i="1"/>
  <c r="AM2624" i="1"/>
  <c r="CI2638" i="1"/>
  <c r="CI2624" i="1" s="1"/>
  <c r="J2649" i="1"/>
  <c r="J2638" i="1" s="1"/>
  <c r="AS2638" i="1"/>
  <c r="N2621" i="1"/>
  <c r="W2617" i="1"/>
  <c r="W2612" i="1" s="1"/>
  <c r="BK2617" i="1"/>
  <c r="BK2612" i="1" s="1"/>
  <c r="CC2617" i="1"/>
  <c r="CC2612" i="1" s="1"/>
  <c r="AO2617" i="1"/>
  <c r="AO2612" i="1" s="1"/>
  <c r="BE2617" i="1"/>
  <c r="BE2612" i="1" s="1"/>
  <c r="P2638" i="1"/>
  <c r="P2624" i="1" s="1"/>
  <c r="AN2638" i="1"/>
  <c r="AN2624" i="1" s="1"/>
  <c r="BE2638" i="1"/>
  <c r="BE2624" i="1" s="1"/>
  <c r="BL2638" i="1"/>
  <c r="BL2624" i="1" s="1"/>
  <c r="CO2638" i="1"/>
  <c r="CO2624" i="1" s="1"/>
  <c r="AT2624" i="1"/>
  <c r="AI2624" i="1"/>
  <c r="CM2624" i="1"/>
  <c r="L2615" i="1"/>
  <c r="AA2612" i="1"/>
  <c r="L2619" i="1"/>
  <c r="R2619" i="1" s="1"/>
  <c r="X2619" i="1" s="1"/>
  <c r="AD2619" i="1" s="1"/>
  <c r="AJ2619" i="1" s="1"/>
  <c r="AP2619" i="1" s="1"/>
  <c r="AV2619" i="1" s="1"/>
  <c r="BB2619" i="1" s="1"/>
  <c r="BH2619" i="1" s="1"/>
  <c r="BN2619" i="1" s="1"/>
  <c r="M2619" i="1"/>
  <c r="S2619" i="1" s="1"/>
  <c r="Y2619" i="1" s="1"/>
  <c r="AE2619" i="1" s="1"/>
  <c r="AK2619" i="1" s="1"/>
  <c r="AQ2619" i="1" s="1"/>
  <c r="AW2619" i="1" s="1"/>
  <c r="BC2619" i="1" s="1"/>
  <c r="BI2619" i="1" s="1"/>
  <c r="BO2619" i="1" s="1"/>
  <c r="BT2619" i="1" s="1"/>
  <c r="BY2619" i="1" s="1"/>
  <c r="CE2619" i="1" s="1"/>
  <c r="CK2619" i="1" s="1"/>
  <c r="CQ2619" i="1" s="1"/>
  <c r="AM2617" i="1"/>
  <c r="AM2612" i="1" s="1"/>
  <c r="CA2617" i="1"/>
  <c r="CA2612" i="1" s="1"/>
  <c r="CA2606" i="1" s="1"/>
  <c r="CO2617" i="1"/>
  <c r="CO2612" i="1" s="1"/>
  <c r="N2626" i="1"/>
  <c r="T2626" i="1" s="1"/>
  <c r="Z2626" i="1" s="1"/>
  <c r="AF2626" i="1" s="1"/>
  <c r="AL2626" i="1" s="1"/>
  <c r="AR2626" i="1" s="1"/>
  <c r="AX2626" i="1" s="1"/>
  <c r="BD2626" i="1" s="1"/>
  <c r="BJ2626" i="1" s="1"/>
  <c r="BP2626" i="1" s="1"/>
  <c r="BU2626" i="1" s="1"/>
  <c r="BZ2626" i="1" s="1"/>
  <c r="CF2626" i="1" s="1"/>
  <c r="CL2626" i="1" s="1"/>
  <c r="CR2626" i="1" s="1"/>
  <c r="AS2624" i="1"/>
  <c r="U2638" i="1"/>
  <c r="U2624" i="1" s="1"/>
  <c r="AB2638" i="1"/>
  <c r="AB2624" i="1" s="1"/>
  <c r="AB2606" i="1" s="1"/>
  <c r="AZ2638" i="1"/>
  <c r="AZ2624" i="1" s="1"/>
  <c r="AZ2606" i="1" s="1"/>
  <c r="BM2638" i="1"/>
  <c r="BM2624" i="1" s="1"/>
  <c r="AI2665" i="1"/>
  <c r="F2667" i="1"/>
  <c r="F2666" i="1" s="1"/>
  <c r="CH2665" i="1"/>
  <c r="AG2670" i="1"/>
  <c r="AG2665" i="1" s="1"/>
  <c r="Q2680" i="1"/>
  <c r="F2697" i="1"/>
  <c r="I2699" i="1"/>
  <c r="I2698" i="1" s="1"/>
  <c r="I2697" i="1" s="1"/>
  <c r="CS2638" i="1"/>
  <c r="CS2624" i="1" s="1"/>
  <c r="AC2638" i="1"/>
  <c r="AC2624" i="1" s="1"/>
  <c r="AH2638" i="1"/>
  <c r="AH2624" i="1" s="1"/>
  <c r="V2638" i="1"/>
  <c r="V2624" i="1" s="1"/>
  <c r="CB2665" i="1"/>
  <c r="BV2665" i="1"/>
  <c r="K2671" i="1"/>
  <c r="AA2670" i="1"/>
  <c r="AA2665" i="1" s="1"/>
  <c r="AF2674" i="1"/>
  <c r="AL2674" i="1" s="1"/>
  <c r="AR2674" i="1" s="1"/>
  <c r="AX2674" i="1" s="1"/>
  <c r="BD2674" i="1" s="1"/>
  <c r="BJ2674" i="1" s="1"/>
  <c r="BP2674" i="1" s="1"/>
  <c r="BU2674" i="1" s="1"/>
  <c r="BZ2674" i="1" s="1"/>
  <c r="CF2674" i="1" s="1"/>
  <c r="CL2674" i="1" s="1"/>
  <c r="CR2674" i="1" s="1"/>
  <c r="BE2670" i="1"/>
  <c r="BE2665" i="1" s="1"/>
  <c r="CC2670" i="1"/>
  <c r="CC2665" i="1" s="1"/>
  <c r="L2675" i="1"/>
  <c r="R2675" i="1" s="1"/>
  <c r="X2675" i="1" s="1"/>
  <c r="AD2675" i="1" s="1"/>
  <c r="AJ2675" i="1" s="1"/>
  <c r="AP2675" i="1" s="1"/>
  <c r="AV2675" i="1" s="1"/>
  <c r="BB2675" i="1" s="1"/>
  <c r="BH2675" i="1" s="1"/>
  <c r="BN2675" i="1" s="1"/>
  <c r="BS2675" i="1" s="1"/>
  <c r="BX2675" i="1" s="1"/>
  <c r="CD2675" i="1" s="1"/>
  <c r="CJ2675" i="1" s="1"/>
  <c r="CP2675" i="1" s="1"/>
  <c r="F2674" i="1"/>
  <c r="BQ2680" i="1"/>
  <c r="AZ2699" i="1"/>
  <c r="AZ2698" i="1" s="1"/>
  <c r="AZ2697" i="1" s="1"/>
  <c r="CC2638" i="1"/>
  <c r="CC2624" i="1" s="1"/>
  <c r="P2665" i="1"/>
  <c r="AN2665" i="1"/>
  <c r="S2671" i="1"/>
  <c r="Y2671" i="1" s="1"/>
  <c r="AE2671" i="1" s="1"/>
  <c r="AK2671" i="1" s="1"/>
  <c r="AQ2671" i="1" s="1"/>
  <c r="AW2671" i="1" s="1"/>
  <c r="BC2671" i="1" s="1"/>
  <c r="BI2671" i="1" s="1"/>
  <c r="BO2671" i="1" s="1"/>
  <c r="BT2671" i="1" s="1"/>
  <c r="BY2671" i="1" s="1"/>
  <c r="CE2671" i="1" s="1"/>
  <c r="CK2671" i="1" s="1"/>
  <c r="CQ2671" i="1" s="1"/>
  <c r="V2665" i="1"/>
  <c r="O2624" i="1"/>
  <c r="M2640" i="1"/>
  <c r="S2640" i="1" s="1"/>
  <c r="Y2640" i="1" s="1"/>
  <c r="AE2640" i="1" s="1"/>
  <c r="AK2640" i="1" s="1"/>
  <c r="AQ2640" i="1" s="1"/>
  <c r="AW2640" i="1" s="1"/>
  <c r="BC2640" i="1" s="1"/>
  <c r="BI2640" i="1" s="1"/>
  <c r="BO2640" i="1" s="1"/>
  <c r="BT2640" i="1" s="1"/>
  <c r="BY2640" i="1" s="1"/>
  <c r="CE2640" i="1" s="1"/>
  <c r="CK2640" i="1" s="1"/>
  <c r="CQ2640" i="1" s="1"/>
  <c r="CN2638" i="1"/>
  <c r="CN2624" i="1" s="1"/>
  <c r="Q2638" i="1"/>
  <c r="Q2624" i="1" s="1"/>
  <c r="AC2665" i="1"/>
  <c r="AY2665" i="1"/>
  <c r="AY2606" i="1" s="1"/>
  <c r="CN2665" i="1"/>
  <c r="CH2699" i="1"/>
  <c r="CH2698" i="1" s="1"/>
  <c r="CH2697" i="1" s="1"/>
  <c r="AE2703" i="1"/>
  <c r="AK2703" i="1" s="1"/>
  <c r="AQ2703" i="1" s="1"/>
  <c r="AW2703" i="1" s="1"/>
  <c r="BC2703" i="1" s="1"/>
  <c r="BI2703" i="1" s="1"/>
  <c r="BO2703" i="1" s="1"/>
  <c r="BW2670" i="1"/>
  <c r="BW2665" i="1" s="1"/>
  <c r="J2674" i="1"/>
  <c r="M2674" i="1" s="1"/>
  <c r="S2674" i="1" s="1"/>
  <c r="Y2674" i="1" s="1"/>
  <c r="AE2674" i="1" s="1"/>
  <c r="AK2674" i="1" s="1"/>
  <c r="AQ2674" i="1" s="1"/>
  <c r="AW2674" i="1" s="1"/>
  <c r="BC2674" i="1" s="1"/>
  <c r="BI2674" i="1" s="1"/>
  <c r="BO2674" i="1" s="1"/>
  <c r="BT2674" i="1" s="1"/>
  <c r="BY2674" i="1" s="1"/>
  <c r="CE2674" i="1" s="1"/>
  <c r="CK2674" i="1" s="1"/>
  <c r="CQ2674" i="1" s="1"/>
  <c r="AO2670" i="1"/>
  <c r="AO2665" i="1" s="1"/>
  <c r="BF2670" i="1"/>
  <c r="BF2665" i="1" s="1"/>
  <c r="BM2670" i="1"/>
  <c r="BM2665" i="1" s="1"/>
  <c r="CG2670" i="1"/>
  <c r="CG2665" i="1" s="1"/>
  <c r="CG2606" i="1" s="1"/>
  <c r="AH2670" i="1"/>
  <c r="AH2665" i="1" s="1"/>
  <c r="AB2680" i="1"/>
  <c r="CP2684" i="1"/>
  <c r="U2680" i="1"/>
  <c r="W2686" i="1"/>
  <c r="W2682" i="1" s="1"/>
  <c r="W2681" i="1" s="1"/>
  <c r="W2680" i="1" s="1"/>
  <c r="AU2686" i="1"/>
  <c r="AU2682" i="1" s="1"/>
  <c r="AU2681" i="1" s="1"/>
  <c r="CM2686" i="1"/>
  <c r="CM2682" i="1" s="1"/>
  <c r="CM2681" i="1" s="1"/>
  <c r="K2686" i="1"/>
  <c r="CN2686" i="1"/>
  <c r="CN2682" i="1" s="1"/>
  <c r="CN2681" i="1" s="1"/>
  <c r="CN2680" i="1" s="1"/>
  <c r="T2695" i="1"/>
  <c r="Z2695" i="1" s="1"/>
  <c r="AF2695" i="1" s="1"/>
  <c r="AL2695" i="1" s="1"/>
  <c r="AR2695" i="1" s="1"/>
  <c r="AX2695" i="1" s="1"/>
  <c r="BD2695" i="1" s="1"/>
  <c r="BJ2695" i="1" s="1"/>
  <c r="BP2695" i="1" s="1"/>
  <c r="BU2695" i="1" s="1"/>
  <c r="BZ2695" i="1" s="1"/>
  <c r="CF2695" i="1" s="1"/>
  <c r="CL2695" i="1" s="1"/>
  <c r="CR2695" i="1" s="1"/>
  <c r="O2699" i="1"/>
  <c r="O2698" i="1" s="1"/>
  <c r="O2697" i="1" s="1"/>
  <c r="H2701" i="1"/>
  <c r="H2700" i="1" s="1"/>
  <c r="N2700" i="1" s="1"/>
  <c r="T2700" i="1" s="1"/>
  <c r="Z2700" i="1" s="1"/>
  <c r="AF2700" i="1" s="1"/>
  <c r="AL2700" i="1" s="1"/>
  <c r="AR2700" i="1" s="1"/>
  <c r="AX2700" i="1" s="1"/>
  <c r="BD2700" i="1" s="1"/>
  <c r="BJ2700" i="1" s="1"/>
  <c r="BP2700" i="1" s="1"/>
  <c r="BU2700" i="1" s="1"/>
  <c r="BZ2700" i="1" s="1"/>
  <c r="CF2700" i="1" s="1"/>
  <c r="CL2700" i="1" s="1"/>
  <c r="CR2700" i="1" s="1"/>
  <c r="L2704" i="1"/>
  <c r="R2704" i="1" s="1"/>
  <c r="X2704" i="1" s="1"/>
  <c r="AD2704" i="1" s="1"/>
  <c r="BA2699" i="1"/>
  <c r="BA2698" i="1" s="1"/>
  <c r="BA2697" i="1" s="1"/>
  <c r="Q2670" i="1"/>
  <c r="Q2665" i="1" s="1"/>
  <c r="AS2670" i="1"/>
  <c r="AS2665" i="1" s="1"/>
  <c r="BQ2670" i="1"/>
  <c r="CO2670" i="1"/>
  <c r="CO2665" i="1" s="1"/>
  <c r="X2677" i="1"/>
  <c r="AD2677" i="1" s="1"/>
  <c r="AJ2677" i="1" s="1"/>
  <c r="AP2677" i="1" s="1"/>
  <c r="AV2677" i="1" s="1"/>
  <c r="BB2677" i="1" s="1"/>
  <c r="BH2677" i="1" s="1"/>
  <c r="BN2677" i="1" s="1"/>
  <c r="BS2677" i="1" s="1"/>
  <c r="BX2677" i="1" s="1"/>
  <c r="CD2677" i="1" s="1"/>
  <c r="CJ2677" i="1" s="1"/>
  <c r="CP2677" i="1" s="1"/>
  <c r="AE2677" i="1"/>
  <c r="AK2677" i="1" s="1"/>
  <c r="AQ2677" i="1" s="1"/>
  <c r="AW2677" i="1" s="1"/>
  <c r="BC2677" i="1" s="1"/>
  <c r="BI2677" i="1" s="1"/>
  <c r="BO2677" i="1" s="1"/>
  <c r="L2678" i="1"/>
  <c r="R2678" i="1" s="1"/>
  <c r="X2678" i="1" s="1"/>
  <c r="AD2678" i="1" s="1"/>
  <c r="AJ2678" i="1" s="1"/>
  <c r="AP2678" i="1" s="1"/>
  <c r="AV2678" i="1" s="1"/>
  <c r="BB2678" i="1" s="1"/>
  <c r="BH2678" i="1" s="1"/>
  <c r="BN2678" i="1" s="1"/>
  <c r="AE2678" i="1"/>
  <c r="AK2678" i="1" s="1"/>
  <c r="AQ2678" i="1" s="1"/>
  <c r="AW2678" i="1" s="1"/>
  <c r="BC2678" i="1" s="1"/>
  <c r="BI2678" i="1" s="1"/>
  <c r="BO2678" i="1" s="1"/>
  <c r="AH2680" i="1"/>
  <c r="BF2680" i="1"/>
  <c r="CI2682" i="1"/>
  <c r="CI2681" i="1" s="1"/>
  <c r="CI2680" i="1" s="1"/>
  <c r="F2686" i="1"/>
  <c r="AY2680" i="1"/>
  <c r="BW2682" i="1"/>
  <c r="BW2681" i="1" s="1"/>
  <c r="BW2680" i="1" s="1"/>
  <c r="AZ2686" i="1"/>
  <c r="AZ2682" i="1" s="1"/>
  <c r="AZ2681" i="1" s="1"/>
  <c r="AZ2680" i="1" s="1"/>
  <c r="O2680" i="1"/>
  <c r="W2699" i="1"/>
  <c r="W2698" i="1" s="1"/>
  <c r="W2697" i="1" s="1"/>
  <c r="AC2699" i="1"/>
  <c r="AC2698" i="1" s="1"/>
  <c r="AC2697" i="1" s="1"/>
  <c r="Q2699" i="1"/>
  <c r="Q2698" i="1" s="1"/>
  <c r="Q2697" i="1" s="1"/>
  <c r="AG2699" i="1"/>
  <c r="AG2698" i="1" s="1"/>
  <c r="AG2697" i="1" s="1"/>
  <c r="U2670" i="1"/>
  <c r="U2665" i="1" s="1"/>
  <c r="AT2670" i="1"/>
  <c r="AT2665" i="1" s="1"/>
  <c r="BA2670" i="1"/>
  <c r="BA2665" i="1" s="1"/>
  <c r="CS2670" i="1"/>
  <c r="CS2665" i="1" s="1"/>
  <c r="BM2682" i="1"/>
  <c r="BM2681" i="1" s="1"/>
  <c r="BM2680" i="1" s="1"/>
  <c r="CA2682" i="1"/>
  <c r="CA2681" i="1" s="1"/>
  <c r="CB2686" i="1"/>
  <c r="CB2682" i="1" s="1"/>
  <c r="CB2681" i="1" s="1"/>
  <c r="CB2680" i="1" s="1"/>
  <c r="AU2680" i="1"/>
  <c r="L2700" i="1"/>
  <c r="R2700" i="1" s="1"/>
  <c r="X2700" i="1" s="1"/>
  <c r="AD2700" i="1" s="1"/>
  <c r="AJ2700" i="1" s="1"/>
  <c r="AP2700" i="1" s="1"/>
  <c r="AV2700" i="1" s="1"/>
  <c r="BB2700" i="1" s="1"/>
  <c r="BH2700" i="1" s="1"/>
  <c r="BN2700" i="1" s="1"/>
  <c r="BS2700" i="1" s="1"/>
  <c r="BX2700" i="1" s="1"/>
  <c r="CD2700" i="1" s="1"/>
  <c r="CJ2700" i="1" s="1"/>
  <c r="CP2700" i="1" s="1"/>
  <c r="AA2699" i="1"/>
  <c r="AA2698" i="1" s="1"/>
  <c r="AA2697" i="1" s="1"/>
  <c r="L2701" i="1"/>
  <c r="H2704" i="1"/>
  <c r="U2699" i="1"/>
  <c r="U2698" i="1" s="1"/>
  <c r="U2697" i="1" s="1"/>
  <c r="BM2699" i="1"/>
  <c r="BM2698" i="1" s="1"/>
  <c r="BM2697" i="1" s="1"/>
  <c r="N2701" i="1"/>
  <c r="T2701" i="1" s="1"/>
  <c r="Z2701" i="1" s="1"/>
  <c r="AF2701" i="1" s="1"/>
  <c r="AL2701" i="1" s="1"/>
  <c r="AR2701" i="1" s="1"/>
  <c r="AX2701" i="1" s="1"/>
  <c r="BD2701" i="1" s="1"/>
  <c r="L2703" i="1"/>
  <c r="R2703" i="1" s="1"/>
  <c r="X2703" i="1" s="1"/>
  <c r="AD2703" i="1" s="1"/>
  <c r="BV2699" i="1"/>
  <c r="BV2698" i="1" s="1"/>
  <c r="BV2697" i="1" s="1"/>
  <c r="BW13" i="1"/>
  <c r="BW12" i="1" s="1"/>
  <c r="BW11" i="1" s="1"/>
  <c r="BR49" i="1"/>
  <c r="CB79" i="1"/>
  <c r="CB78" i="1" s="1"/>
  <c r="AU13" i="1"/>
  <c r="AU12" i="1" s="1"/>
  <c r="CA13" i="1"/>
  <c r="CA12" i="1" s="1"/>
  <c r="P79" i="1"/>
  <c r="P78" i="1" s="1"/>
  <c r="AN79" i="1"/>
  <c r="AN78" i="1" s="1"/>
  <c r="F14" i="1"/>
  <c r="L18" i="1"/>
  <c r="R18" i="1" s="1"/>
  <c r="X18" i="1" s="1"/>
  <c r="AD18" i="1" s="1"/>
  <c r="AJ18" i="1" s="1"/>
  <c r="AP18" i="1" s="1"/>
  <c r="AV18" i="1" s="1"/>
  <c r="BB18" i="1" s="1"/>
  <c r="BH18" i="1" s="1"/>
  <c r="BN18" i="1" s="1"/>
  <c r="CB12" i="1"/>
  <c r="CB11" i="1" s="1"/>
  <c r="N24" i="1"/>
  <c r="T24" i="1" s="1"/>
  <c r="Z24" i="1" s="1"/>
  <c r="AF24" i="1" s="1"/>
  <c r="AL24" i="1" s="1"/>
  <c r="AR24" i="1" s="1"/>
  <c r="AX24" i="1" s="1"/>
  <c r="BD24" i="1" s="1"/>
  <c r="BJ24" i="1" s="1"/>
  <c r="BP24" i="1" s="1"/>
  <c r="BU24" i="1" s="1"/>
  <c r="BZ24" i="1" s="1"/>
  <c r="CF24" i="1" s="1"/>
  <c r="CL24" i="1" s="1"/>
  <c r="CR24" i="1" s="1"/>
  <c r="N15" i="1"/>
  <c r="T15" i="1" s="1"/>
  <c r="Z15" i="1" s="1"/>
  <c r="AF15" i="1" s="1"/>
  <c r="AL15" i="1" s="1"/>
  <c r="AR15" i="1" s="1"/>
  <c r="AX15" i="1" s="1"/>
  <c r="BD15" i="1" s="1"/>
  <c r="BJ15" i="1" s="1"/>
  <c r="BP15" i="1" s="1"/>
  <c r="BU15" i="1" s="1"/>
  <c r="BZ15" i="1" s="1"/>
  <c r="CF15" i="1" s="1"/>
  <c r="CL15" i="1" s="1"/>
  <c r="CR15" i="1" s="1"/>
  <c r="R15" i="1"/>
  <c r="X15" i="1" s="1"/>
  <c r="AD15" i="1" s="1"/>
  <c r="AJ15" i="1" s="1"/>
  <c r="AP15" i="1" s="1"/>
  <c r="AV15" i="1" s="1"/>
  <c r="BB15" i="1" s="1"/>
  <c r="BH15" i="1" s="1"/>
  <c r="BN15" i="1" s="1"/>
  <c r="BS15" i="1" s="1"/>
  <c r="BX15" i="1" s="1"/>
  <c r="CD15" i="1" s="1"/>
  <c r="CJ15" i="1" s="1"/>
  <c r="CP15" i="1" s="1"/>
  <c r="N16" i="1"/>
  <c r="T16" i="1" s="1"/>
  <c r="Z16" i="1" s="1"/>
  <c r="AF16" i="1" s="1"/>
  <c r="AL16" i="1" s="1"/>
  <c r="AR16" i="1" s="1"/>
  <c r="AX16" i="1" s="1"/>
  <c r="BD16" i="1" s="1"/>
  <c r="BJ16" i="1" s="1"/>
  <c r="BP16" i="1" s="1"/>
  <c r="BU16" i="1" s="1"/>
  <c r="BZ16" i="1" s="1"/>
  <c r="CF16" i="1" s="1"/>
  <c r="CL16" i="1" s="1"/>
  <c r="CR16" i="1" s="1"/>
  <c r="R16" i="1"/>
  <c r="X16" i="1" s="1"/>
  <c r="AD16" i="1" s="1"/>
  <c r="AJ16" i="1" s="1"/>
  <c r="AP16" i="1" s="1"/>
  <c r="AV16" i="1" s="1"/>
  <c r="BB16" i="1" s="1"/>
  <c r="BH16" i="1" s="1"/>
  <c r="BN16" i="1" s="1"/>
  <c r="BS16" i="1" s="1"/>
  <c r="BX16" i="1" s="1"/>
  <c r="CD16" i="1" s="1"/>
  <c r="CJ16" i="1" s="1"/>
  <c r="CP16" i="1" s="1"/>
  <c r="M18" i="1"/>
  <c r="S18" i="1" s="1"/>
  <c r="Y18" i="1" s="1"/>
  <c r="AE18" i="1" s="1"/>
  <c r="AK18" i="1" s="1"/>
  <c r="AQ18" i="1" s="1"/>
  <c r="AW18" i="1" s="1"/>
  <c r="BC18" i="1" s="1"/>
  <c r="BI18" i="1" s="1"/>
  <c r="BO18" i="1" s="1"/>
  <c r="U12" i="1"/>
  <c r="AG13" i="1"/>
  <c r="AG12" i="1" s="1"/>
  <c r="AG11" i="1" s="1"/>
  <c r="AS12" i="1"/>
  <c r="BE12" i="1"/>
  <c r="BS22" i="1"/>
  <c r="BX22" i="1" s="1"/>
  <c r="CD22" i="1" s="1"/>
  <c r="CJ22" i="1" s="1"/>
  <c r="CP22" i="1" s="1"/>
  <c r="CO13" i="1"/>
  <c r="CO12" i="1" s="1"/>
  <c r="BT36" i="1"/>
  <c r="BY36" i="1" s="1"/>
  <c r="CE36" i="1" s="1"/>
  <c r="CK36" i="1" s="1"/>
  <c r="CQ36" i="1" s="1"/>
  <c r="BT37" i="1"/>
  <c r="BY37" i="1" s="1"/>
  <c r="CE37" i="1" s="1"/>
  <c r="CK37" i="1" s="1"/>
  <c r="CQ37" i="1" s="1"/>
  <c r="BT38" i="1"/>
  <c r="BY38" i="1" s="1"/>
  <c r="CE38" i="1" s="1"/>
  <c r="CK38" i="1" s="1"/>
  <c r="CQ38" i="1" s="1"/>
  <c r="AD40" i="1"/>
  <c r="AJ40" i="1" s="1"/>
  <c r="AP40" i="1" s="1"/>
  <c r="AV40" i="1" s="1"/>
  <c r="BB40" i="1" s="1"/>
  <c r="BH40" i="1" s="1"/>
  <c r="BN40" i="1" s="1"/>
  <c r="BQ41" i="1"/>
  <c r="F49" i="1"/>
  <c r="L49" i="1" s="1"/>
  <c r="R49" i="1" s="1"/>
  <c r="X49" i="1" s="1"/>
  <c r="AD49" i="1" s="1"/>
  <c r="AJ49" i="1" s="1"/>
  <c r="AP49" i="1" s="1"/>
  <c r="AV49" i="1" s="1"/>
  <c r="BB49" i="1" s="1"/>
  <c r="BH49" i="1" s="1"/>
  <c r="BN49" i="1" s="1"/>
  <c r="BS49" i="1" s="1"/>
  <c r="BX49" i="1" s="1"/>
  <c r="CD49" i="1" s="1"/>
  <c r="CJ49" i="1" s="1"/>
  <c r="CP49" i="1" s="1"/>
  <c r="M50" i="1"/>
  <c r="S50" i="1" s="1"/>
  <c r="Y50" i="1" s="1"/>
  <c r="AE50" i="1" s="1"/>
  <c r="AK50" i="1" s="1"/>
  <c r="AQ50" i="1" s="1"/>
  <c r="AW50" i="1" s="1"/>
  <c r="BC50" i="1" s="1"/>
  <c r="BI50" i="1" s="1"/>
  <c r="BO50" i="1" s="1"/>
  <c r="BT50" i="1" s="1"/>
  <c r="BY50" i="1" s="1"/>
  <c r="CE50" i="1" s="1"/>
  <c r="CK50" i="1" s="1"/>
  <c r="CQ50" i="1" s="1"/>
  <c r="M54" i="1"/>
  <c r="S54" i="1" s="1"/>
  <c r="Y54" i="1" s="1"/>
  <c r="AE54" i="1" s="1"/>
  <c r="AK54" i="1" s="1"/>
  <c r="AQ54" i="1" s="1"/>
  <c r="AW54" i="1" s="1"/>
  <c r="BC54" i="1" s="1"/>
  <c r="BI54" i="1" s="1"/>
  <c r="BO54" i="1" s="1"/>
  <c r="BT54" i="1" s="1"/>
  <c r="BY54" i="1" s="1"/>
  <c r="CE54" i="1" s="1"/>
  <c r="CK54" i="1" s="1"/>
  <c r="CQ54" i="1" s="1"/>
  <c r="BT55" i="1"/>
  <c r="BY55" i="1" s="1"/>
  <c r="CE55" i="1" s="1"/>
  <c r="CK55" i="1" s="1"/>
  <c r="CQ55" i="1" s="1"/>
  <c r="H62" i="1"/>
  <c r="BS64" i="1"/>
  <c r="BX64" i="1" s="1"/>
  <c r="CD64" i="1" s="1"/>
  <c r="CJ64" i="1" s="1"/>
  <c r="CP64" i="1" s="1"/>
  <c r="H81" i="1"/>
  <c r="AU79" i="1"/>
  <c r="AU78" i="1" s="1"/>
  <c r="J79" i="1"/>
  <c r="J78" i="1" s="1"/>
  <c r="BF79" i="1"/>
  <c r="BF78" i="1" s="1"/>
  <c r="BT89" i="1"/>
  <c r="BY89" i="1" s="1"/>
  <c r="CE89" i="1" s="1"/>
  <c r="CK89" i="1" s="1"/>
  <c r="CQ89" i="1" s="1"/>
  <c r="L91" i="1"/>
  <c r="R91" i="1" s="1"/>
  <c r="X91" i="1" s="1"/>
  <c r="AD91" i="1" s="1"/>
  <c r="AJ91" i="1" s="1"/>
  <c r="AP91" i="1" s="1"/>
  <c r="AV91" i="1" s="1"/>
  <c r="BB91" i="1" s="1"/>
  <c r="BH91" i="1" s="1"/>
  <c r="BN91" i="1" s="1"/>
  <c r="BS91" i="1" s="1"/>
  <c r="BX91" i="1" s="1"/>
  <c r="CD91" i="1" s="1"/>
  <c r="CJ91" i="1" s="1"/>
  <c r="CP91" i="1" s="1"/>
  <c r="BT91" i="1"/>
  <c r="BY91" i="1" s="1"/>
  <c r="CE91" i="1" s="1"/>
  <c r="CK91" i="1" s="1"/>
  <c r="CQ91" i="1" s="1"/>
  <c r="H94" i="1"/>
  <c r="S95" i="1"/>
  <c r="Y95" i="1" s="1"/>
  <c r="AE95" i="1" s="1"/>
  <c r="AK95" i="1" s="1"/>
  <c r="AQ95" i="1" s="1"/>
  <c r="AW95" i="1" s="1"/>
  <c r="BC95" i="1" s="1"/>
  <c r="BI95" i="1" s="1"/>
  <c r="BO95" i="1" s="1"/>
  <c r="BT95" i="1" s="1"/>
  <c r="BY95" i="1" s="1"/>
  <c r="CE95" i="1" s="1"/>
  <c r="CK95" i="1" s="1"/>
  <c r="CQ95" i="1" s="1"/>
  <c r="M98" i="1"/>
  <c r="S98" i="1" s="1"/>
  <c r="Y98" i="1" s="1"/>
  <c r="AE98" i="1" s="1"/>
  <c r="AK98" i="1" s="1"/>
  <c r="AQ98" i="1" s="1"/>
  <c r="AW98" i="1" s="1"/>
  <c r="BC98" i="1" s="1"/>
  <c r="BI98" i="1" s="1"/>
  <c r="BO98" i="1" s="1"/>
  <c r="BS102" i="1"/>
  <c r="BX102" i="1" s="1"/>
  <c r="CD102" i="1" s="1"/>
  <c r="CJ102" i="1" s="1"/>
  <c r="CP102" i="1" s="1"/>
  <c r="L109" i="1"/>
  <c r="R109" i="1" s="1"/>
  <c r="X109" i="1" s="1"/>
  <c r="AD109" i="1" s="1"/>
  <c r="AJ109" i="1" s="1"/>
  <c r="AP109" i="1" s="1"/>
  <c r="AV109" i="1" s="1"/>
  <c r="BB109" i="1" s="1"/>
  <c r="BH109" i="1" s="1"/>
  <c r="BN109" i="1" s="1"/>
  <c r="L110" i="1"/>
  <c r="R110" i="1" s="1"/>
  <c r="X110" i="1" s="1"/>
  <c r="AD110" i="1" s="1"/>
  <c r="AJ110" i="1" s="1"/>
  <c r="AP110" i="1" s="1"/>
  <c r="AV110" i="1" s="1"/>
  <c r="BB110" i="1" s="1"/>
  <c r="BH110" i="1" s="1"/>
  <c r="BN110" i="1" s="1"/>
  <c r="BS110" i="1" s="1"/>
  <c r="BX110" i="1" s="1"/>
  <c r="CD110" i="1" s="1"/>
  <c r="CJ110" i="1" s="1"/>
  <c r="CP110" i="1" s="1"/>
  <c r="L111" i="1"/>
  <c r="R111" i="1" s="1"/>
  <c r="X111" i="1" s="1"/>
  <c r="AD111" i="1" s="1"/>
  <c r="AJ111" i="1" s="1"/>
  <c r="AP111" i="1" s="1"/>
  <c r="AV111" i="1" s="1"/>
  <c r="BB111" i="1" s="1"/>
  <c r="BH111" i="1" s="1"/>
  <c r="BN111" i="1" s="1"/>
  <c r="BT111" i="1"/>
  <c r="BY111" i="1" s="1"/>
  <c r="CE111" i="1" s="1"/>
  <c r="CK111" i="1" s="1"/>
  <c r="CQ111" i="1" s="1"/>
  <c r="L112" i="1"/>
  <c r="R112" i="1" s="1"/>
  <c r="X112" i="1" s="1"/>
  <c r="AD112" i="1" s="1"/>
  <c r="AJ112" i="1" s="1"/>
  <c r="AP112" i="1" s="1"/>
  <c r="AV112" i="1" s="1"/>
  <c r="BB112" i="1" s="1"/>
  <c r="BH112" i="1" s="1"/>
  <c r="BN112" i="1" s="1"/>
  <c r="BS112" i="1" s="1"/>
  <c r="BX112" i="1" s="1"/>
  <c r="CD112" i="1" s="1"/>
  <c r="CJ112" i="1" s="1"/>
  <c r="CP112" i="1" s="1"/>
  <c r="BT112" i="1"/>
  <c r="BY112" i="1" s="1"/>
  <c r="CE112" i="1" s="1"/>
  <c r="CK112" i="1" s="1"/>
  <c r="CQ112" i="1" s="1"/>
  <c r="S116" i="1"/>
  <c r="Y116" i="1" s="1"/>
  <c r="AE116" i="1" s="1"/>
  <c r="AK116" i="1" s="1"/>
  <c r="AQ116" i="1" s="1"/>
  <c r="AW116" i="1" s="1"/>
  <c r="BC116" i="1" s="1"/>
  <c r="BI116" i="1" s="1"/>
  <c r="BO116" i="1" s="1"/>
  <c r="BT116" i="1" s="1"/>
  <c r="BY116" i="1" s="1"/>
  <c r="CE116" i="1" s="1"/>
  <c r="CK116" i="1" s="1"/>
  <c r="CQ116" i="1" s="1"/>
  <c r="T121" i="1"/>
  <c r="Z121" i="1" s="1"/>
  <c r="AF121" i="1" s="1"/>
  <c r="AL121" i="1" s="1"/>
  <c r="AR121" i="1" s="1"/>
  <c r="AX121" i="1" s="1"/>
  <c r="BD121" i="1" s="1"/>
  <c r="BJ121" i="1" s="1"/>
  <c r="BP121" i="1" s="1"/>
  <c r="BU121" i="1" s="1"/>
  <c r="BZ121" i="1" s="1"/>
  <c r="CF121" i="1" s="1"/>
  <c r="CL121" i="1" s="1"/>
  <c r="CR121" i="1" s="1"/>
  <c r="F120" i="1"/>
  <c r="L121" i="1"/>
  <c r="R121" i="1" s="1"/>
  <c r="X121" i="1" s="1"/>
  <c r="AD121" i="1" s="1"/>
  <c r="AJ121" i="1" s="1"/>
  <c r="AP121" i="1" s="1"/>
  <c r="AV121" i="1" s="1"/>
  <c r="BB121" i="1" s="1"/>
  <c r="BH121" i="1" s="1"/>
  <c r="BN121" i="1" s="1"/>
  <c r="BS121" i="1" s="1"/>
  <c r="BX121" i="1" s="1"/>
  <c r="CD121" i="1" s="1"/>
  <c r="CJ121" i="1" s="1"/>
  <c r="CP121" i="1" s="1"/>
  <c r="BV107" i="1"/>
  <c r="BT138" i="1"/>
  <c r="BY138" i="1" s="1"/>
  <c r="CE138" i="1" s="1"/>
  <c r="CK138" i="1" s="1"/>
  <c r="CQ138" i="1" s="1"/>
  <c r="BM127" i="1"/>
  <c r="BT152" i="1"/>
  <c r="BY152" i="1" s="1"/>
  <c r="CE152" i="1" s="1"/>
  <c r="CK152" i="1" s="1"/>
  <c r="CQ152" i="1" s="1"/>
  <c r="BT157" i="1"/>
  <c r="BY157" i="1" s="1"/>
  <c r="CE157" i="1" s="1"/>
  <c r="CK157" i="1" s="1"/>
  <c r="CQ157" i="1" s="1"/>
  <c r="BT158" i="1"/>
  <c r="BY158" i="1" s="1"/>
  <c r="CE158" i="1" s="1"/>
  <c r="CK158" i="1" s="1"/>
  <c r="CQ158" i="1" s="1"/>
  <c r="BT160" i="1"/>
  <c r="BY160" i="1" s="1"/>
  <c r="CE160" i="1" s="1"/>
  <c r="CK160" i="1" s="1"/>
  <c r="CQ160" i="1" s="1"/>
  <c r="BT161" i="1"/>
  <c r="BY161" i="1" s="1"/>
  <c r="CE161" i="1" s="1"/>
  <c r="CK161" i="1" s="1"/>
  <c r="CQ161" i="1" s="1"/>
  <c r="BT204" i="1"/>
  <c r="BY204" i="1" s="1"/>
  <c r="CE204" i="1" s="1"/>
  <c r="CK204" i="1" s="1"/>
  <c r="CQ204" i="1" s="1"/>
  <c r="AP213" i="1"/>
  <c r="AV213" i="1" s="1"/>
  <c r="BB213" i="1" s="1"/>
  <c r="BH213" i="1" s="1"/>
  <c r="BN213" i="1" s="1"/>
  <c r="BS213" i="1" s="1"/>
  <c r="BX213" i="1" s="1"/>
  <c r="CD213" i="1" s="1"/>
  <c r="CJ213" i="1" s="1"/>
  <c r="CP213" i="1" s="1"/>
  <c r="BT226" i="1"/>
  <c r="BY226" i="1" s="1"/>
  <c r="CE226" i="1" s="1"/>
  <c r="CK226" i="1" s="1"/>
  <c r="CQ226" i="1" s="1"/>
  <c r="L252" i="1"/>
  <c r="R252" i="1" s="1"/>
  <c r="X252" i="1" s="1"/>
  <c r="AD252" i="1" s="1"/>
  <c r="AJ252" i="1" s="1"/>
  <c r="AP252" i="1" s="1"/>
  <c r="AV252" i="1" s="1"/>
  <c r="BB252" i="1" s="1"/>
  <c r="BH252" i="1" s="1"/>
  <c r="BN252" i="1" s="1"/>
  <c r="BS252" i="1" s="1"/>
  <c r="BX252" i="1" s="1"/>
  <c r="CD252" i="1" s="1"/>
  <c r="CJ252" i="1" s="1"/>
  <c r="CP252" i="1" s="1"/>
  <c r="F245" i="1"/>
  <c r="L245" i="1" s="1"/>
  <c r="R245" i="1" s="1"/>
  <c r="X245" i="1" s="1"/>
  <c r="AD245" i="1" s="1"/>
  <c r="AJ245" i="1" s="1"/>
  <c r="AP245" i="1" s="1"/>
  <c r="AV245" i="1" s="1"/>
  <c r="BB245" i="1" s="1"/>
  <c r="BH245" i="1" s="1"/>
  <c r="BN245" i="1" s="1"/>
  <c r="BS265" i="1"/>
  <c r="BX265" i="1" s="1"/>
  <c r="CD265" i="1" s="1"/>
  <c r="CJ265" i="1" s="1"/>
  <c r="CP265" i="1" s="1"/>
  <c r="G263" i="1"/>
  <c r="M264" i="1"/>
  <c r="S264" i="1" s="1"/>
  <c r="Y264" i="1" s="1"/>
  <c r="AE264" i="1" s="1"/>
  <c r="AK264" i="1" s="1"/>
  <c r="AQ264" i="1" s="1"/>
  <c r="AW264" i="1" s="1"/>
  <c r="BC264" i="1" s="1"/>
  <c r="BI264" i="1" s="1"/>
  <c r="BO264" i="1" s="1"/>
  <c r="BT264" i="1" s="1"/>
  <c r="BY264" i="1" s="1"/>
  <c r="CE264" i="1" s="1"/>
  <c r="CK264" i="1" s="1"/>
  <c r="CQ264" i="1" s="1"/>
  <c r="CB275" i="1"/>
  <c r="CE276" i="1"/>
  <c r="CK276" i="1" s="1"/>
  <c r="CQ276" i="1" s="1"/>
  <c r="BT383" i="1"/>
  <c r="BY383" i="1" s="1"/>
  <c r="CE383" i="1" s="1"/>
  <c r="CK383" i="1" s="1"/>
  <c r="CQ383" i="1" s="1"/>
  <c r="AH12" i="1"/>
  <c r="J12" i="1"/>
  <c r="BF12" i="1"/>
  <c r="AB13" i="1"/>
  <c r="AB12" i="1" s="1"/>
  <c r="AN12" i="1"/>
  <c r="AN11" i="1" s="1"/>
  <c r="AZ12" i="1"/>
  <c r="BL12" i="1"/>
  <c r="BB26" i="1"/>
  <c r="BH26" i="1" s="1"/>
  <c r="BN26" i="1" s="1"/>
  <c r="BS26" i="1" s="1"/>
  <c r="BX26" i="1" s="1"/>
  <c r="CD26" i="1" s="1"/>
  <c r="CJ26" i="1" s="1"/>
  <c r="CP26" i="1" s="1"/>
  <c r="L39" i="1"/>
  <c r="R39" i="1" s="1"/>
  <c r="X39" i="1" s="1"/>
  <c r="AD39" i="1" s="1"/>
  <c r="AJ39" i="1" s="1"/>
  <c r="AP39" i="1" s="1"/>
  <c r="AV39" i="1" s="1"/>
  <c r="BB39" i="1" s="1"/>
  <c r="BH39" i="1" s="1"/>
  <c r="BN39" i="1" s="1"/>
  <c r="BS39" i="1" s="1"/>
  <c r="BX39" i="1" s="1"/>
  <c r="CD39" i="1" s="1"/>
  <c r="CJ39" i="1" s="1"/>
  <c r="CP39" i="1" s="1"/>
  <c r="I38" i="1"/>
  <c r="I37" i="1" s="1"/>
  <c r="I36" i="1" s="1"/>
  <c r="L36" i="1" s="1"/>
  <c r="R36" i="1" s="1"/>
  <c r="X36" i="1" s="1"/>
  <c r="AD36" i="1" s="1"/>
  <c r="AJ36" i="1" s="1"/>
  <c r="AP36" i="1" s="1"/>
  <c r="AV36" i="1" s="1"/>
  <c r="BB36" i="1" s="1"/>
  <c r="BH36" i="1" s="1"/>
  <c r="BN36" i="1" s="1"/>
  <c r="BS36" i="1" s="1"/>
  <c r="BX36" i="1" s="1"/>
  <c r="CD36" i="1" s="1"/>
  <c r="CJ36" i="1" s="1"/>
  <c r="CP36" i="1" s="1"/>
  <c r="T42" i="1"/>
  <c r="Z42" i="1" s="1"/>
  <c r="AF42" i="1" s="1"/>
  <c r="AL42" i="1" s="1"/>
  <c r="AR42" i="1" s="1"/>
  <c r="AX42" i="1" s="1"/>
  <c r="BD42" i="1" s="1"/>
  <c r="BJ42" i="1" s="1"/>
  <c r="BP42" i="1" s="1"/>
  <c r="BU42" i="1" s="1"/>
  <c r="BZ42" i="1" s="1"/>
  <c r="CF42" i="1" s="1"/>
  <c r="CL42" i="1" s="1"/>
  <c r="CR42" i="1" s="1"/>
  <c r="Q41" i="1"/>
  <c r="BT42" i="1"/>
  <c r="BY42" i="1" s="1"/>
  <c r="CE42" i="1" s="1"/>
  <c r="CK42" i="1" s="1"/>
  <c r="CQ42" i="1" s="1"/>
  <c r="AL44" i="1"/>
  <c r="AR44" i="1" s="1"/>
  <c r="AX44" i="1" s="1"/>
  <c r="BD44" i="1" s="1"/>
  <c r="BJ44" i="1" s="1"/>
  <c r="BP44" i="1" s="1"/>
  <c r="BU44" i="1" s="1"/>
  <c r="BZ44" i="1" s="1"/>
  <c r="CF44" i="1" s="1"/>
  <c r="CL44" i="1" s="1"/>
  <c r="CR44" i="1" s="1"/>
  <c r="AL45" i="1"/>
  <c r="AR45" i="1" s="1"/>
  <c r="AX45" i="1" s="1"/>
  <c r="BD45" i="1" s="1"/>
  <c r="BJ45" i="1" s="1"/>
  <c r="BP45" i="1" s="1"/>
  <c r="BU45" i="1" s="1"/>
  <c r="BZ45" i="1" s="1"/>
  <c r="CF45" i="1" s="1"/>
  <c r="CL45" i="1" s="1"/>
  <c r="CR45" i="1" s="1"/>
  <c r="AL46" i="1"/>
  <c r="AR46" i="1" s="1"/>
  <c r="AX46" i="1" s="1"/>
  <c r="BD46" i="1" s="1"/>
  <c r="BJ46" i="1" s="1"/>
  <c r="BP46" i="1" s="1"/>
  <c r="BU46" i="1" s="1"/>
  <c r="BZ46" i="1" s="1"/>
  <c r="CF46" i="1" s="1"/>
  <c r="CL46" i="1" s="1"/>
  <c r="CR46" i="1" s="1"/>
  <c r="AL47" i="1"/>
  <c r="AR47" i="1" s="1"/>
  <c r="AX47" i="1" s="1"/>
  <c r="BD47" i="1" s="1"/>
  <c r="BJ47" i="1" s="1"/>
  <c r="BP47" i="1" s="1"/>
  <c r="BU47" i="1" s="1"/>
  <c r="BZ47" i="1" s="1"/>
  <c r="CF47" i="1" s="1"/>
  <c r="CL47" i="1" s="1"/>
  <c r="CR47" i="1" s="1"/>
  <c r="BB47" i="1"/>
  <c r="BH47" i="1" s="1"/>
  <c r="BN47" i="1" s="1"/>
  <c r="BS47" i="1" s="1"/>
  <c r="BX47" i="1" s="1"/>
  <c r="CD47" i="1" s="1"/>
  <c r="CJ47" i="1" s="1"/>
  <c r="CP47" i="1" s="1"/>
  <c r="M49" i="1"/>
  <c r="S49" i="1" s="1"/>
  <c r="Y49" i="1" s="1"/>
  <c r="AE49" i="1" s="1"/>
  <c r="AK49" i="1" s="1"/>
  <c r="AQ49" i="1" s="1"/>
  <c r="AW49" i="1" s="1"/>
  <c r="BC49" i="1" s="1"/>
  <c r="BI49" i="1" s="1"/>
  <c r="BO49" i="1" s="1"/>
  <c r="BT51" i="1"/>
  <c r="BY51" i="1" s="1"/>
  <c r="CE51" i="1" s="1"/>
  <c r="CK51" i="1" s="1"/>
  <c r="CQ51" i="1" s="1"/>
  <c r="BT52" i="1"/>
  <c r="BY52" i="1" s="1"/>
  <c r="CE52" i="1" s="1"/>
  <c r="CK52" i="1" s="1"/>
  <c r="CQ52" i="1" s="1"/>
  <c r="AF74" i="1"/>
  <c r="AL74" i="1" s="1"/>
  <c r="AR74" i="1" s="1"/>
  <c r="AX74" i="1" s="1"/>
  <c r="BD74" i="1" s="1"/>
  <c r="BJ74" i="1" s="1"/>
  <c r="BP74" i="1" s="1"/>
  <c r="BU74" i="1" s="1"/>
  <c r="BZ74" i="1" s="1"/>
  <c r="CF74" i="1" s="1"/>
  <c r="CL74" i="1" s="1"/>
  <c r="CR74" i="1" s="1"/>
  <c r="AF75" i="1"/>
  <c r="AL75" i="1" s="1"/>
  <c r="AR75" i="1" s="1"/>
  <c r="AX75" i="1" s="1"/>
  <c r="BD75" i="1" s="1"/>
  <c r="BJ75" i="1" s="1"/>
  <c r="BP75" i="1" s="1"/>
  <c r="BU75" i="1" s="1"/>
  <c r="BZ75" i="1" s="1"/>
  <c r="CF75" i="1" s="1"/>
  <c r="CL75" i="1" s="1"/>
  <c r="CR75" i="1" s="1"/>
  <c r="AF76" i="1"/>
  <c r="AL76" i="1" s="1"/>
  <c r="AR76" i="1" s="1"/>
  <c r="AX76" i="1" s="1"/>
  <c r="BD76" i="1" s="1"/>
  <c r="BJ76" i="1" s="1"/>
  <c r="BP76" i="1" s="1"/>
  <c r="BU76" i="1" s="1"/>
  <c r="BZ76" i="1" s="1"/>
  <c r="CF76" i="1" s="1"/>
  <c r="CL76" i="1" s="1"/>
  <c r="CR76" i="1" s="1"/>
  <c r="S81" i="1"/>
  <c r="Y81" i="1" s="1"/>
  <c r="AE81" i="1" s="1"/>
  <c r="AK81" i="1" s="1"/>
  <c r="AQ81" i="1" s="1"/>
  <c r="AW81" i="1" s="1"/>
  <c r="BC81" i="1" s="1"/>
  <c r="BI81" i="1" s="1"/>
  <c r="BO81" i="1" s="1"/>
  <c r="BT81" i="1" s="1"/>
  <c r="BY81" i="1" s="1"/>
  <c r="CE81" i="1" s="1"/>
  <c r="CK81" i="1" s="1"/>
  <c r="CQ81" i="1" s="1"/>
  <c r="BS82" i="1"/>
  <c r="BX82" i="1" s="1"/>
  <c r="CD82" i="1" s="1"/>
  <c r="CJ82" i="1" s="1"/>
  <c r="CP82" i="1" s="1"/>
  <c r="AY79" i="1"/>
  <c r="AY78" i="1" s="1"/>
  <c r="AY11" i="1" s="1"/>
  <c r="V79" i="1"/>
  <c r="V78" i="1" s="1"/>
  <c r="BR84" i="1"/>
  <c r="S94" i="1"/>
  <c r="Y94" i="1" s="1"/>
  <c r="AE94" i="1" s="1"/>
  <c r="AK94" i="1" s="1"/>
  <c r="AQ94" i="1" s="1"/>
  <c r="AW94" i="1" s="1"/>
  <c r="BC94" i="1" s="1"/>
  <c r="BI94" i="1" s="1"/>
  <c r="BO94" i="1" s="1"/>
  <c r="BT94" i="1" s="1"/>
  <c r="BY94" i="1" s="1"/>
  <c r="CE94" i="1" s="1"/>
  <c r="CK94" i="1" s="1"/>
  <c r="CQ94" i="1" s="1"/>
  <c r="BS95" i="1"/>
  <c r="BX95" i="1" s="1"/>
  <c r="CD95" i="1" s="1"/>
  <c r="CJ95" i="1" s="1"/>
  <c r="CP95" i="1" s="1"/>
  <c r="H114" i="1"/>
  <c r="BS142" i="1"/>
  <c r="BX142" i="1" s="1"/>
  <c r="CD142" i="1" s="1"/>
  <c r="CJ142" i="1" s="1"/>
  <c r="CP142" i="1" s="1"/>
  <c r="BS143" i="1"/>
  <c r="BX143" i="1" s="1"/>
  <c r="CD143" i="1" s="1"/>
  <c r="CJ143" i="1" s="1"/>
  <c r="CP143" i="1" s="1"/>
  <c r="BS144" i="1"/>
  <c r="BX144" i="1" s="1"/>
  <c r="CD144" i="1" s="1"/>
  <c r="CJ144" i="1" s="1"/>
  <c r="CP144" i="1" s="1"/>
  <c r="BS163" i="1"/>
  <c r="BX163" i="1" s="1"/>
  <c r="CD163" i="1" s="1"/>
  <c r="CJ163" i="1" s="1"/>
  <c r="CP163" i="1" s="1"/>
  <c r="BS164" i="1"/>
  <c r="BX164" i="1" s="1"/>
  <c r="CD164" i="1" s="1"/>
  <c r="CJ164" i="1" s="1"/>
  <c r="CP164" i="1" s="1"/>
  <c r="BS167" i="1"/>
  <c r="BX167" i="1" s="1"/>
  <c r="CD167" i="1" s="1"/>
  <c r="CJ167" i="1" s="1"/>
  <c r="CP167" i="1" s="1"/>
  <c r="BS182" i="1"/>
  <c r="BX182" i="1" s="1"/>
  <c r="CD182" i="1" s="1"/>
  <c r="CJ182" i="1" s="1"/>
  <c r="CP182" i="1" s="1"/>
  <c r="BS208" i="1"/>
  <c r="BX208" i="1" s="1"/>
  <c r="CD208" i="1" s="1"/>
  <c r="CJ208" i="1" s="1"/>
  <c r="CP208" i="1" s="1"/>
  <c r="BS209" i="1"/>
  <c r="BX209" i="1" s="1"/>
  <c r="CD209" i="1" s="1"/>
  <c r="CJ209" i="1" s="1"/>
  <c r="CP209" i="1" s="1"/>
  <c r="BS210" i="1"/>
  <c r="BX210" i="1" s="1"/>
  <c r="CD210" i="1" s="1"/>
  <c r="CJ210" i="1" s="1"/>
  <c r="CP210" i="1" s="1"/>
  <c r="BS228" i="1"/>
  <c r="BX228" i="1" s="1"/>
  <c r="CD228" i="1" s="1"/>
  <c r="CJ228" i="1" s="1"/>
  <c r="CP228" i="1" s="1"/>
  <c r="BS229" i="1"/>
  <c r="BX229" i="1" s="1"/>
  <c r="CD229" i="1" s="1"/>
  <c r="CJ229" i="1" s="1"/>
  <c r="CP229" i="1" s="1"/>
  <c r="BS230" i="1"/>
  <c r="BX230" i="1" s="1"/>
  <c r="CD230" i="1" s="1"/>
  <c r="CJ230" i="1" s="1"/>
  <c r="CP230" i="1" s="1"/>
  <c r="BT241" i="1"/>
  <c r="BY241" i="1" s="1"/>
  <c r="CE241" i="1" s="1"/>
  <c r="CK241" i="1" s="1"/>
  <c r="CQ241" i="1" s="1"/>
  <c r="BR239" i="1"/>
  <c r="N245" i="1"/>
  <c r="T245" i="1" s="1"/>
  <c r="Z245" i="1" s="1"/>
  <c r="AF245" i="1" s="1"/>
  <c r="AL245" i="1" s="1"/>
  <c r="AR245" i="1" s="1"/>
  <c r="AX245" i="1" s="1"/>
  <c r="BD245" i="1" s="1"/>
  <c r="BJ245" i="1" s="1"/>
  <c r="BP245" i="1" s="1"/>
  <c r="BU245" i="1" s="1"/>
  <c r="BZ245" i="1" s="1"/>
  <c r="CF245" i="1" s="1"/>
  <c r="CL245" i="1" s="1"/>
  <c r="CR245" i="1" s="1"/>
  <c r="N263" i="1"/>
  <c r="T263" i="1" s="1"/>
  <c r="Z263" i="1" s="1"/>
  <c r="AF263" i="1" s="1"/>
  <c r="AL263" i="1" s="1"/>
  <c r="AR263" i="1" s="1"/>
  <c r="AX263" i="1" s="1"/>
  <c r="BD263" i="1" s="1"/>
  <c r="BJ263" i="1" s="1"/>
  <c r="BP263" i="1" s="1"/>
  <c r="BU263" i="1" s="1"/>
  <c r="BZ263" i="1" s="1"/>
  <c r="CF263" i="1" s="1"/>
  <c r="CL263" i="1" s="1"/>
  <c r="CR263" i="1" s="1"/>
  <c r="BS287" i="1"/>
  <c r="BX287" i="1" s="1"/>
  <c r="CD287" i="1" s="1"/>
  <c r="CJ287" i="1" s="1"/>
  <c r="CP287" i="1" s="1"/>
  <c r="BS288" i="1"/>
  <c r="BX288" i="1" s="1"/>
  <c r="CD288" i="1" s="1"/>
  <c r="CJ288" i="1" s="1"/>
  <c r="CP288" i="1" s="1"/>
  <c r="BS289" i="1"/>
  <c r="BX289" i="1" s="1"/>
  <c r="CD289" i="1" s="1"/>
  <c r="CJ289" i="1" s="1"/>
  <c r="CP289" i="1" s="1"/>
  <c r="R291" i="1"/>
  <c r="X291" i="1" s="1"/>
  <c r="AD291" i="1" s="1"/>
  <c r="AJ291" i="1" s="1"/>
  <c r="AP291" i="1" s="1"/>
  <c r="AV291" i="1" s="1"/>
  <c r="BB291" i="1" s="1"/>
  <c r="BH291" i="1" s="1"/>
  <c r="BN291" i="1" s="1"/>
  <c r="BS291" i="1" s="1"/>
  <c r="BX291" i="1" s="1"/>
  <c r="CD291" i="1" s="1"/>
  <c r="CJ291" i="1" s="1"/>
  <c r="CP291" i="1" s="1"/>
  <c r="G291" i="1"/>
  <c r="M292" i="1"/>
  <c r="S292" i="1" s="1"/>
  <c r="Y292" i="1" s="1"/>
  <c r="AE292" i="1" s="1"/>
  <c r="AK292" i="1" s="1"/>
  <c r="AQ292" i="1" s="1"/>
  <c r="AW292" i="1" s="1"/>
  <c r="BC292" i="1" s="1"/>
  <c r="BI292" i="1" s="1"/>
  <c r="BO292" i="1" s="1"/>
  <c r="BT292" i="1" s="1"/>
  <c r="BY292" i="1" s="1"/>
  <c r="CE292" i="1" s="1"/>
  <c r="CK292" i="1" s="1"/>
  <c r="CQ292" i="1" s="1"/>
  <c r="BS298" i="1"/>
  <c r="BX298" i="1" s="1"/>
  <c r="CD298" i="1" s="1"/>
  <c r="CJ298" i="1" s="1"/>
  <c r="CP298" i="1" s="1"/>
  <c r="BS299" i="1"/>
  <c r="BX299" i="1" s="1"/>
  <c r="CD299" i="1" s="1"/>
  <c r="CJ299" i="1" s="1"/>
  <c r="CP299" i="1" s="1"/>
  <c r="H298" i="1"/>
  <c r="N298" i="1" s="1"/>
  <c r="T298" i="1" s="1"/>
  <c r="Z298" i="1" s="1"/>
  <c r="AF298" i="1" s="1"/>
  <c r="AL298" i="1" s="1"/>
  <c r="AR298" i="1" s="1"/>
  <c r="AX298" i="1" s="1"/>
  <c r="BD298" i="1" s="1"/>
  <c r="BJ298" i="1" s="1"/>
  <c r="BP298" i="1" s="1"/>
  <c r="BU298" i="1" s="1"/>
  <c r="BZ298" i="1" s="1"/>
  <c r="CF298" i="1" s="1"/>
  <c r="CL298" i="1" s="1"/>
  <c r="CR298" i="1" s="1"/>
  <c r="N299" i="1"/>
  <c r="T299" i="1" s="1"/>
  <c r="Z299" i="1" s="1"/>
  <c r="AF299" i="1" s="1"/>
  <c r="AL299" i="1" s="1"/>
  <c r="AR299" i="1" s="1"/>
  <c r="AX299" i="1" s="1"/>
  <c r="BD299" i="1" s="1"/>
  <c r="BJ299" i="1" s="1"/>
  <c r="BP299" i="1" s="1"/>
  <c r="BU299" i="1" s="1"/>
  <c r="BZ299" i="1" s="1"/>
  <c r="CF299" i="1" s="1"/>
  <c r="CL299" i="1" s="1"/>
  <c r="CR299" i="1" s="1"/>
  <c r="AU310" i="1"/>
  <c r="AU309" i="1" s="1"/>
  <c r="AU236" i="1" s="1"/>
  <c r="CM310" i="1"/>
  <c r="CM309" i="1" s="1"/>
  <c r="CM236" i="1" s="1"/>
  <c r="AM333" i="1"/>
  <c r="AP333" i="1" s="1"/>
  <c r="AV333" i="1" s="1"/>
  <c r="BB333" i="1" s="1"/>
  <c r="BH333" i="1" s="1"/>
  <c r="BN333" i="1" s="1"/>
  <c r="AP334" i="1"/>
  <c r="AV334" i="1" s="1"/>
  <c r="BB334" i="1" s="1"/>
  <c r="BH334" i="1" s="1"/>
  <c r="BN334" i="1" s="1"/>
  <c r="BS334" i="1" s="1"/>
  <c r="BX334" i="1" s="1"/>
  <c r="CD334" i="1" s="1"/>
  <c r="CJ334" i="1" s="1"/>
  <c r="CP334" i="1" s="1"/>
  <c r="BT369" i="1"/>
  <c r="BY369" i="1" s="1"/>
  <c r="CE369" i="1" s="1"/>
  <c r="CK369" i="1" s="1"/>
  <c r="CQ369" i="1" s="1"/>
  <c r="BR358" i="1"/>
  <c r="BV12" i="1"/>
  <c r="BV11" i="1" s="1"/>
  <c r="V12" i="1"/>
  <c r="BR14" i="1"/>
  <c r="BT18" i="1"/>
  <c r="BY18" i="1" s="1"/>
  <c r="CE18" i="1" s="1"/>
  <c r="CK18" i="1" s="1"/>
  <c r="CQ18" i="1" s="1"/>
  <c r="M19" i="1"/>
  <c r="S19" i="1" s="1"/>
  <c r="Y19" i="1" s="1"/>
  <c r="AE19" i="1" s="1"/>
  <c r="AK19" i="1" s="1"/>
  <c r="AQ19" i="1" s="1"/>
  <c r="AW19" i="1" s="1"/>
  <c r="BC19" i="1" s="1"/>
  <c r="BI19" i="1" s="1"/>
  <c r="BO19" i="1" s="1"/>
  <c r="BT19" i="1" s="1"/>
  <c r="BY19" i="1" s="1"/>
  <c r="CE19" i="1" s="1"/>
  <c r="CK19" i="1" s="1"/>
  <c r="CQ19" i="1" s="1"/>
  <c r="N22" i="1"/>
  <c r="T22" i="1" s="1"/>
  <c r="Z22" i="1" s="1"/>
  <c r="AF22" i="1" s="1"/>
  <c r="AL22" i="1" s="1"/>
  <c r="AR22" i="1" s="1"/>
  <c r="AX22" i="1" s="1"/>
  <c r="BD22" i="1" s="1"/>
  <c r="BJ22" i="1" s="1"/>
  <c r="BP22" i="1" s="1"/>
  <c r="BU22" i="1" s="1"/>
  <c r="BZ22" i="1" s="1"/>
  <c r="CF22" i="1" s="1"/>
  <c r="CL22" i="1" s="1"/>
  <c r="CR22" i="1" s="1"/>
  <c r="H18" i="1"/>
  <c r="AC12" i="1"/>
  <c r="AO12" i="1"/>
  <c r="AO11" i="1" s="1"/>
  <c r="BA12" i="1"/>
  <c r="BM13" i="1"/>
  <c r="BM12" i="1" s="1"/>
  <c r="BM11" i="1" s="1"/>
  <c r="CG12" i="1"/>
  <c r="G24" i="1"/>
  <c r="M24" i="1" s="1"/>
  <c r="S24" i="1" s="1"/>
  <c r="Y24" i="1" s="1"/>
  <c r="AE24" i="1" s="1"/>
  <c r="AK24" i="1" s="1"/>
  <c r="AQ24" i="1" s="1"/>
  <c r="AW24" i="1" s="1"/>
  <c r="BC24" i="1" s="1"/>
  <c r="BI24" i="1" s="1"/>
  <c r="BO24" i="1" s="1"/>
  <c r="BT24" i="1" s="1"/>
  <c r="BY24" i="1" s="1"/>
  <c r="CE24" i="1" s="1"/>
  <c r="CK24" i="1" s="1"/>
  <c r="CQ24" i="1" s="1"/>
  <c r="N25" i="1"/>
  <c r="T25" i="1" s="1"/>
  <c r="Z25" i="1" s="1"/>
  <c r="AF25" i="1" s="1"/>
  <c r="AL25" i="1" s="1"/>
  <c r="AR25" i="1" s="1"/>
  <c r="AX25" i="1" s="1"/>
  <c r="BD25" i="1" s="1"/>
  <c r="BJ25" i="1" s="1"/>
  <c r="BP25" i="1" s="1"/>
  <c r="BU25" i="1" s="1"/>
  <c r="BZ25" i="1" s="1"/>
  <c r="CF25" i="1" s="1"/>
  <c r="CL25" i="1" s="1"/>
  <c r="CR25" i="1" s="1"/>
  <c r="R25" i="1"/>
  <c r="X25" i="1" s="1"/>
  <c r="AD25" i="1" s="1"/>
  <c r="AJ25" i="1" s="1"/>
  <c r="AP25" i="1" s="1"/>
  <c r="AV25" i="1" s="1"/>
  <c r="BB25" i="1" s="1"/>
  <c r="BH25" i="1" s="1"/>
  <c r="BN25" i="1" s="1"/>
  <c r="BS25" i="1" s="1"/>
  <c r="BX25" i="1" s="1"/>
  <c r="CD25" i="1" s="1"/>
  <c r="CJ25" i="1" s="1"/>
  <c r="CP25" i="1" s="1"/>
  <c r="BN31" i="1"/>
  <c r="BS31" i="1" s="1"/>
  <c r="BX31" i="1" s="1"/>
  <c r="CD31" i="1" s="1"/>
  <c r="CJ31" i="1" s="1"/>
  <c r="CP31" i="1" s="1"/>
  <c r="N32" i="1"/>
  <c r="T32" i="1" s="1"/>
  <c r="Z32" i="1" s="1"/>
  <c r="AF32" i="1" s="1"/>
  <c r="AL32" i="1" s="1"/>
  <c r="AR32" i="1" s="1"/>
  <c r="AX32" i="1" s="1"/>
  <c r="BD32" i="1" s="1"/>
  <c r="BJ32" i="1" s="1"/>
  <c r="BP32" i="1" s="1"/>
  <c r="BU32" i="1" s="1"/>
  <c r="BZ32" i="1" s="1"/>
  <c r="CF32" i="1" s="1"/>
  <c r="CL32" i="1" s="1"/>
  <c r="CR32" i="1" s="1"/>
  <c r="R32" i="1"/>
  <c r="X32" i="1" s="1"/>
  <c r="AD32" i="1" s="1"/>
  <c r="AJ32" i="1" s="1"/>
  <c r="AP32" i="1" s="1"/>
  <c r="AV32" i="1" s="1"/>
  <c r="BB32" i="1" s="1"/>
  <c r="BH32" i="1" s="1"/>
  <c r="BN32" i="1" s="1"/>
  <c r="BS32" i="1" s="1"/>
  <c r="BX32" i="1" s="1"/>
  <c r="CD32" i="1" s="1"/>
  <c r="CJ32" i="1" s="1"/>
  <c r="CP32" i="1" s="1"/>
  <c r="N33" i="1"/>
  <c r="T33" i="1" s="1"/>
  <c r="Z33" i="1" s="1"/>
  <c r="AF33" i="1" s="1"/>
  <c r="AL33" i="1" s="1"/>
  <c r="AR33" i="1" s="1"/>
  <c r="AX33" i="1" s="1"/>
  <c r="BD33" i="1" s="1"/>
  <c r="BJ33" i="1" s="1"/>
  <c r="BP33" i="1" s="1"/>
  <c r="BU33" i="1" s="1"/>
  <c r="BZ33" i="1" s="1"/>
  <c r="CF33" i="1" s="1"/>
  <c r="CL33" i="1" s="1"/>
  <c r="CR33" i="1" s="1"/>
  <c r="R33" i="1"/>
  <c r="X33" i="1" s="1"/>
  <c r="AD33" i="1" s="1"/>
  <c r="AJ33" i="1" s="1"/>
  <c r="AP33" i="1" s="1"/>
  <c r="AV33" i="1" s="1"/>
  <c r="BB33" i="1" s="1"/>
  <c r="BH33" i="1" s="1"/>
  <c r="BN33" i="1" s="1"/>
  <c r="BS33" i="1" s="1"/>
  <c r="BX33" i="1" s="1"/>
  <c r="CD33" i="1" s="1"/>
  <c r="CJ33" i="1" s="1"/>
  <c r="CP33" i="1" s="1"/>
  <c r="N34" i="1"/>
  <c r="T34" i="1" s="1"/>
  <c r="Z34" i="1" s="1"/>
  <c r="AF34" i="1" s="1"/>
  <c r="AL34" i="1" s="1"/>
  <c r="AR34" i="1" s="1"/>
  <c r="AX34" i="1" s="1"/>
  <c r="BD34" i="1" s="1"/>
  <c r="BJ34" i="1" s="1"/>
  <c r="BP34" i="1" s="1"/>
  <c r="BU34" i="1" s="1"/>
  <c r="BZ34" i="1" s="1"/>
  <c r="CF34" i="1" s="1"/>
  <c r="CL34" i="1" s="1"/>
  <c r="CR34" i="1" s="1"/>
  <c r="R34" i="1"/>
  <c r="X34" i="1" s="1"/>
  <c r="AD34" i="1" s="1"/>
  <c r="AJ34" i="1" s="1"/>
  <c r="AP34" i="1" s="1"/>
  <c r="AV34" i="1" s="1"/>
  <c r="BB34" i="1" s="1"/>
  <c r="BH34" i="1" s="1"/>
  <c r="BN34" i="1" s="1"/>
  <c r="BS34" i="1" s="1"/>
  <c r="BX34" i="1" s="1"/>
  <c r="CD34" i="1" s="1"/>
  <c r="CJ34" i="1" s="1"/>
  <c r="CP34" i="1" s="1"/>
  <c r="S41" i="1"/>
  <c r="Y41" i="1" s="1"/>
  <c r="AE41" i="1" s="1"/>
  <c r="AK41" i="1" s="1"/>
  <c r="AQ41" i="1" s="1"/>
  <c r="AW41" i="1" s="1"/>
  <c r="BC41" i="1" s="1"/>
  <c r="BI41" i="1" s="1"/>
  <c r="BO41" i="1" s="1"/>
  <c r="P40" i="1"/>
  <c r="S40" i="1" s="1"/>
  <c r="Y40" i="1" s="1"/>
  <c r="AE40" i="1" s="1"/>
  <c r="AK40" i="1" s="1"/>
  <c r="AQ40" i="1" s="1"/>
  <c r="AW40" i="1" s="1"/>
  <c r="BC40" i="1" s="1"/>
  <c r="BI40" i="1" s="1"/>
  <c r="BO40" i="1" s="1"/>
  <c r="X42" i="1"/>
  <c r="AD42" i="1" s="1"/>
  <c r="AJ42" i="1" s="1"/>
  <c r="AP42" i="1" s="1"/>
  <c r="AV42" i="1" s="1"/>
  <c r="BB42" i="1" s="1"/>
  <c r="BH42" i="1" s="1"/>
  <c r="BN42" i="1" s="1"/>
  <c r="BS42" i="1" s="1"/>
  <c r="BX42" i="1" s="1"/>
  <c r="CD42" i="1" s="1"/>
  <c r="CJ42" i="1" s="1"/>
  <c r="CP42" i="1" s="1"/>
  <c r="T60" i="1"/>
  <c r="Z60" i="1" s="1"/>
  <c r="AF60" i="1" s="1"/>
  <c r="AL60" i="1" s="1"/>
  <c r="AR60" i="1" s="1"/>
  <c r="AX60" i="1" s="1"/>
  <c r="BD60" i="1" s="1"/>
  <c r="BJ60" i="1" s="1"/>
  <c r="BP60" i="1" s="1"/>
  <c r="BU60" i="1" s="1"/>
  <c r="BZ60" i="1" s="1"/>
  <c r="CF60" i="1" s="1"/>
  <c r="CL60" i="1" s="1"/>
  <c r="CR60" i="1" s="1"/>
  <c r="BS60" i="1"/>
  <c r="BX60" i="1" s="1"/>
  <c r="CD60" i="1" s="1"/>
  <c r="CJ60" i="1" s="1"/>
  <c r="CP60" i="1" s="1"/>
  <c r="BT70" i="1"/>
  <c r="BY70" i="1" s="1"/>
  <c r="CE70" i="1" s="1"/>
  <c r="CK70" i="1" s="1"/>
  <c r="CQ70" i="1" s="1"/>
  <c r="BR57" i="1"/>
  <c r="BT71" i="1"/>
  <c r="BY71" i="1" s="1"/>
  <c r="CE71" i="1" s="1"/>
  <c r="CK71" i="1" s="1"/>
  <c r="CQ71" i="1" s="1"/>
  <c r="BT72" i="1"/>
  <c r="BY72" i="1" s="1"/>
  <c r="CE72" i="1" s="1"/>
  <c r="CK72" i="1" s="1"/>
  <c r="CQ72" i="1" s="1"/>
  <c r="L74" i="1"/>
  <c r="R74" i="1" s="1"/>
  <c r="X74" i="1" s="1"/>
  <c r="AD74" i="1" s="1"/>
  <c r="AJ74" i="1" s="1"/>
  <c r="AP74" i="1" s="1"/>
  <c r="AV74" i="1" s="1"/>
  <c r="BB74" i="1" s="1"/>
  <c r="BH74" i="1" s="1"/>
  <c r="BN74" i="1" s="1"/>
  <c r="BS74" i="1" s="1"/>
  <c r="BX74" i="1" s="1"/>
  <c r="CD74" i="1" s="1"/>
  <c r="CJ74" i="1" s="1"/>
  <c r="CP74" i="1" s="1"/>
  <c r="BT74" i="1"/>
  <c r="BY74" i="1" s="1"/>
  <c r="CE74" i="1" s="1"/>
  <c r="CK74" i="1" s="1"/>
  <c r="CQ74" i="1" s="1"/>
  <c r="L75" i="1"/>
  <c r="R75" i="1" s="1"/>
  <c r="X75" i="1" s="1"/>
  <c r="AD75" i="1" s="1"/>
  <c r="AJ75" i="1" s="1"/>
  <c r="AP75" i="1" s="1"/>
  <c r="AV75" i="1" s="1"/>
  <c r="BB75" i="1" s="1"/>
  <c r="BH75" i="1" s="1"/>
  <c r="BN75" i="1" s="1"/>
  <c r="BS75" i="1" s="1"/>
  <c r="BX75" i="1" s="1"/>
  <c r="CD75" i="1" s="1"/>
  <c r="CJ75" i="1" s="1"/>
  <c r="CP75" i="1" s="1"/>
  <c r="BT75" i="1"/>
  <c r="BY75" i="1" s="1"/>
  <c r="CE75" i="1" s="1"/>
  <c r="CK75" i="1" s="1"/>
  <c r="CQ75" i="1" s="1"/>
  <c r="L76" i="1"/>
  <c r="R76" i="1" s="1"/>
  <c r="X76" i="1" s="1"/>
  <c r="AD76" i="1" s="1"/>
  <c r="AJ76" i="1" s="1"/>
  <c r="AP76" i="1" s="1"/>
  <c r="AV76" i="1" s="1"/>
  <c r="BB76" i="1" s="1"/>
  <c r="BH76" i="1" s="1"/>
  <c r="BN76" i="1" s="1"/>
  <c r="BS76" i="1" s="1"/>
  <c r="BX76" i="1" s="1"/>
  <c r="CD76" i="1" s="1"/>
  <c r="CJ76" i="1" s="1"/>
  <c r="CP76" i="1" s="1"/>
  <c r="BT76" i="1"/>
  <c r="BY76" i="1" s="1"/>
  <c r="CE76" i="1" s="1"/>
  <c r="CK76" i="1" s="1"/>
  <c r="CQ76" i="1" s="1"/>
  <c r="S80" i="1"/>
  <c r="Y80" i="1" s="1"/>
  <c r="AE80" i="1" s="1"/>
  <c r="AK80" i="1" s="1"/>
  <c r="AQ80" i="1" s="1"/>
  <c r="AW80" i="1" s="1"/>
  <c r="BC80" i="1" s="1"/>
  <c r="BI80" i="1" s="1"/>
  <c r="BO80" i="1" s="1"/>
  <c r="BT80" i="1" s="1"/>
  <c r="BY80" i="1" s="1"/>
  <c r="CE80" i="1" s="1"/>
  <c r="CK80" i="1" s="1"/>
  <c r="CQ80" i="1" s="1"/>
  <c r="BS81" i="1"/>
  <c r="BX81" i="1" s="1"/>
  <c r="CD81" i="1" s="1"/>
  <c r="CJ81" i="1" s="1"/>
  <c r="CP81" i="1" s="1"/>
  <c r="W79" i="1"/>
  <c r="W78" i="1" s="1"/>
  <c r="F84" i="1"/>
  <c r="L88" i="1"/>
  <c r="R88" i="1" s="1"/>
  <c r="X88" i="1" s="1"/>
  <c r="AD88" i="1" s="1"/>
  <c r="AJ88" i="1" s="1"/>
  <c r="AP88" i="1" s="1"/>
  <c r="AV88" i="1" s="1"/>
  <c r="BB88" i="1" s="1"/>
  <c r="BH88" i="1" s="1"/>
  <c r="BN88" i="1" s="1"/>
  <c r="AH79" i="1"/>
  <c r="AH78" i="1" s="1"/>
  <c r="BS94" i="1"/>
  <c r="BX94" i="1" s="1"/>
  <c r="CD94" i="1" s="1"/>
  <c r="CJ94" i="1" s="1"/>
  <c r="CP94" i="1" s="1"/>
  <c r="BR98" i="1"/>
  <c r="M99" i="1"/>
  <c r="S99" i="1" s="1"/>
  <c r="Y99" i="1" s="1"/>
  <c r="AE99" i="1" s="1"/>
  <c r="AK99" i="1" s="1"/>
  <c r="AQ99" i="1" s="1"/>
  <c r="AW99" i="1" s="1"/>
  <c r="BC99" i="1" s="1"/>
  <c r="BI99" i="1" s="1"/>
  <c r="BO99" i="1" s="1"/>
  <c r="BT99" i="1" s="1"/>
  <c r="BY99" i="1" s="1"/>
  <c r="CE99" i="1" s="1"/>
  <c r="CK99" i="1" s="1"/>
  <c r="CQ99" i="1" s="1"/>
  <c r="N102" i="1"/>
  <c r="T102" i="1" s="1"/>
  <c r="Z102" i="1" s="1"/>
  <c r="AF102" i="1" s="1"/>
  <c r="AL102" i="1" s="1"/>
  <c r="AR102" i="1" s="1"/>
  <c r="AX102" i="1" s="1"/>
  <c r="BD102" i="1" s="1"/>
  <c r="BJ102" i="1" s="1"/>
  <c r="BP102" i="1" s="1"/>
  <c r="BU102" i="1" s="1"/>
  <c r="BZ102" i="1" s="1"/>
  <c r="CF102" i="1" s="1"/>
  <c r="CL102" i="1" s="1"/>
  <c r="CR102" i="1" s="1"/>
  <c r="H98" i="1"/>
  <c r="N98" i="1" s="1"/>
  <c r="T98" i="1" s="1"/>
  <c r="Z98" i="1" s="1"/>
  <c r="AF98" i="1" s="1"/>
  <c r="AL98" i="1" s="1"/>
  <c r="AR98" i="1" s="1"/>
  <c r="AX98" i="1" s="1"/>
  <c r="BD98" i="1" s="1"/>
  <c r="BJ98" i="1" s="1"/>
  <c r="BP98" i="1" s="1"/>
  <c r="BU98" i="1" s="1"/>
  <c r="BZ98" i="1" s="1"/>
  <c r="CF98" i="1" s="1"/>
  <c r="CL98" i="1" s="1"/>
  <c r="CR98" i="1" s="1"/>
  <c r="BT105" i="1"/>
  <c r="BY105" i="1" s="1"/>
  <c r="CE105" i="1" s="1"/>
  <c r="CK105" i="1" s="1"/>
  <c r="CQ105" i="1" s="1"/>
  <c r="S115" i="1"/>
  <c r="Y115" i="1" s="1"/>
  <c r="AE115" i="1" s="1"/>
  <c r="AK115" i="1" s="1"/>
  <c r="AQ115" i="1" s="1"/>
  <c r="AW115" i="1" s="1"/>
  <c r="BC115" i="1" s="1"/>
  <c r="BI115" i="1" s="1"/>
  <c r="BO115" i="1" s="1"/>
  <c r="BT115" i="1" s="1"/>
  <c r="BY115" i="1" s="1"/>
  <c r="CE115" i="1" s="1"/>
  <c r="CK115" i="1" s="1"/>
  <c r="CQ115" i="1" s="1"/>
  <c r="BQ120" i="1"/>
  <c r="BT135" i="1"/>
  <c r="BY135" i="1" s="1"/>
  <c r="CE135" i="1" s="1"/>
  <c r="CK135" i="1" s="1"/>
  <c r="CQ135" i="1" s="1"/>
  <c r="BT139" i="1"/>
  <c r="BY139" i="1" s="1"/>
  <c r="CE139" i="1" s="1"/>
  <c r="CK139" i="1" s="1"/>
  <c r="CQ139" i="1" s="1"/>
  <c r="BT142" i="1"/>
  <c r="BY142" i="1" s="1"/>
  <c r="CE142" i="1" s="1"/>
  <c r="CK142" i="1" s="1"/>
  <c r="CQ142" i="1" s="1"/>
  <c r="BT143" i="1"/>
  <c r="BY143" i="1" s="1"/>
  <c r="CE143" i="1" s="1"/>
  <c r="CK143" i="1" s="1"/>
  <c r="CQ143" i="1" s="1"/>
  <c r="BT144" i="1"/>
  <c r="BY144" i="1" s="1"/>
  <c r="CE144" i="1" s="1"/>
  <c r="CK144" i="1" s="1"/>
  <c r="CQ144" i="1" s="1"/>
  <c r="CS127" i="1"/>
  <c r="BT163" i="1"/>
  <c r="BY163" i="1" s="1"/>
  <c r="CE163" i="1" s="1"/>
  <c r="CK163" i="1" s="1"/>
  <c r="CQ163" i="1" s="1"/>
  <c r="BT164" i="1"/>
  <c r="BY164" i="1" s="1"/>
  <c r="CE164" i="1" s="1"/>
  <c r="CK164" i="1" s="1"/>
  <c r="CQ164" i="1" s="1"/>
  <c r="M166" i="1"/>
  <c r="S166" i="1" s="1"/>
  <c r="Y166" i="1" s="1"/>
  <c r="AE166" i="1" s="1"/>
  <c r="AK166" i="1" s="1"/>
  <c r="AQ166" i="1" s="1"/>
  <c r="AW166" i="1" s="1"/>
  <c r="BC166" i="1" s="1"/>
  <c r="BI166" i="1" s="1"/>
  <c r="BO166" i="1" s="1"/>
  <c r="BT166" i="1" s="1"/>
  <c r="BY166" i="1" s="1"/>
  <c r="CE166" i="1" s="1"/>
  <c r="CK166" i="1" s="1"/>
  <c r="CQ166" i="1" s="1"/>
  <c r="G155" i="1"/>
  <c r="BT175" i="1"/>
  <c r="BY175" i="1" s="1"/>
  <c r="CE175" i="1" s="1"/>
  <c r="CK175" i="1" s="1"/>
  <c r="CQ175" i="1" s="1"/>
  <c r="BT180" i="1"/>
  <c r="BY180" i="1" s="1"/>
  <c r="CE180" i="1" s="1"/>
  <c r="CK180" i="1" s="1"/>
  <c r="CQ180" i="1" s="1"/>
  <c r="BT181" i="1"/>
  <c r="BY181" i="1" s="1"/>
  <c r="CE181" i="1" s="1"/>
  <c r="CK181" i="1" s="1"/>
  <c r="CQ181" i="1" s="1"/>
  <c r="BT182" i="1"/>
  <c r="BY182" i="1" s="1"/>
  <c r="CE182" i="1" s="1"/>
  <c r="CK182" i="1" s="1"/>
  <c r="CQ182" i="1" s="1"/>
  <c r="BS185" i="1"/>
  <c r="BX185" i="1" s="1"/>
  <c r="CD185" i="1" s="1"/>
  <c r="CJ185" i="1" s="1"/>
  <c r="CP185" i="1" s="1"/>
  <c r="BT202" i="1"/>
  <c r="BY202" i="1" s="1"/>
  <c r="CE202" i="1" s="1"/>
  <c r="CK202" i="1" s="1"/>
  <c r="CQ202" i="1" s="1"/>
  <c r="BT218" i="1"/>
  <c r="BY218" i="1" s="1"/>
  <c r="CE218" i="1" s="1"/>
  <c r="CK218" i="1" s="1"/>
  <c r="CQ218" i="1" s="1"/>
  <c r="F239" i="1"/>
  <c r="L240" i="1"/>
  <c r="R240" i="1" s="1"/>
  <c r="X240" i="1" s="1"/>
  <c r="AD240" i="1" s="1"/>
  <c r="AJ240" i="1" s="1"/>
  <c r="AP240" i="1" s="1"/>
  <c r="AV240" i="1" s="1"/>
  <c r="BB240" i="1" s="1"/>
  <c r="BH240" i="1" s="1"/>
  <c r="BN240" i="1" s="1"/>
  <c r="BS240" i="1" s="1"/>
  <c r="BX240" i="1" s="1"/>
  <c r="CD240" i="1" s="1"/>
  <c r="CJ240" i="1" s="1"/>
  <c r="CP240" i="1" s="1"/>
  <c r="BS245" i="1"/>
  <c r="BX245" i="1" s="1"/>
  <c r="CD245" i="1" s="1"/>
  <c r="CJ245" i="1" s="1"/>
  <c r="CP245" i="1" s="1"/>
  <c r="BS249" i="1"/>
  <c r="BX249" i="1" s="1"/>
  <c r="CD249" i="1" s="1"/>
  <c r="CJ249" i="1" s="1"/>
  <c r="CP249" i="1" s="1"/>
  <c r="M252" i="1"/>
  <c r="S252" i="1" s="1"/>
  <c r="Y252" i="1" s="1"/>
  <c r="AE252" i="1" s="1"/>
  <c r="AK252" i="1" s="1"/>
  <c r="AQ252" i="1" s="1"/>
  <c r="AW252" i="1" s="1"/>
  <c r="BC252" i="1" s="1"/>
  <c r="BI252" i="1" s="1"/>
  <c r="BO252" i="1" s="1"/>
  <c r="BT252" i="1" s="1"/>
  <c r="BY252" i="1" s="1"/>
  <c r="CE252" i="1" s="1"/>
  <c r="CK252" i="1" s="1"/>
  <c r="CQ252" i="1" s="1"/>
  <c r="BT257" i="1"/>
  <c r="BY257" i="1" s="1"/>
  <c r="CE257" i="1" s="1"/>
  <c r="CK257" i="1" s="1"/>
  <c r="CQ257" i="1" s="1"/>
  <c r="BS258" i="1"/>
  <c r="BX258" i="1" s="1"/>
  <c r="CD258" i="1" s="1"/>
  <c r="CJ258" i="1" s="1"/>
  <c r="CP258" i="1" s="1"/>
  <c r="BS259" i="1"/>
  <c r="BX259" i="1" s="1"/>
  <c r="CD259" i="1" s="1"/>
  <c r="CJ259" i="1" s="1"/>
  <c r="CP259" i="1" s="1"/>
  <c r="N264" i="1"/>
  <c r="T264" i="1" s="1"/>
  <c r="Z264" i="1" s="1"/>
  <c r="AF264" i="1" s="1"/>
  <c r="AL264" i="1" s="1"/>
  <c r="AR264" i="1" s="1"/>
  <c r="AX264" i="1" s="1"/>
  <c r="BD264" i="1" s="1"/>
  <c r="BJ264" i="1" s="1"/>
  <c r="BP264" i="1" s="1"/>
  <c r="BU264" i="1" s="1"/>
  <c r="BZ264" i="1" s="1"/>
  <c r="CF264" i="1" s="1"/>
  <c r="CL264" i="1" s="1"/>
  <c r="CR264" i="1" s="1"/>
  <c r="BQ269" i="1"/>
  <c r="BT283" i="1"/>
  <c r="BY283" i="1" s="1"/>
  <c r="CE283" i="1" s="1"/>
  <c r="CK283" i="1" s="1"/>
  <c r="CQ283" i="1" s="1"/>
  <c r="BS307" i="1"/>
  <c r="BX307" i="1" s="1"/>
  <c r="CD307" i="1" s="1"/>
  <c r="CJ307" i="1" s="1"/>
  <c r="CP307" i="1" s="1"/>
  <c r="BS313" i="1"/>
  <c r="BX313" i="1" s="1"/>
  <c r="CD313" i="1" s="1"/>
  <c r="CJ313" i="1" s="1"/>
  <c r="CP313" i="1" s="1"/>
  <c r="BS322" i="1"/>
  <c r="BX322" i="1" s="1"/>
  <c r="CD322" i="1" s="1"/>
  <c r="CJ322" i="1" s="1"/>
  <c r="CP322" i="1" s="1"/>
  <c r="BS323" i="1"/>
  <c r="BX323" i="1" s="1"/>
  <c r="CD323" i="1" s="1"/>
  <c r="CJ323" i="1" s="1"/>
  <c r="CP323" i="1" s="1"/>
  <c r="BS335" i="1"/>
  <c r="BX335" i="1" s="1"/>
  <c r="CD335" i="1" s="1"/>
  <c r="CJ335" i="1" s="1"/>
  <c r="CP335" i="1" s="1"/>
  <c r="BT368" i="1"/>
  <c r="BY368" i="1" s="1"/>
  <c r="CE368" i="1" s="1"/>
  <c r="CK368" i="1" s="1"/>
  <c r="CQ368" i="1" s="1"/>
  <c r="F358" i="1"/>
  <c r="BT384" i="1"/>
  <c r="BY384" i="1" s="1"/>
  <c r="CE384" i="1" s="1"/>
  <c r="CK384" i="1" s="1"/>
  <c r="CQ384" i="1" s="1"/>
  <c r="CN12" i="1"/>
  <c r="R24" i="1"/>
  <c r="X24" i="1" s="1"/>
  <c r="AD24" i="1" s="1"/>
  <c r="AJ24" i="1" s="1"/>
  <c r="AP24" i="1" s="1"/>
  <c r="AV24" i="1" s="1"/>
  <c r="BB24" i="1" s="1"/>
  <c r="BH24" i="1" s="1"/>
  <c r="BN24" i="1" s="1"/>
  <c r="BS24" i="1" s="1"/>
  <c r="BX24" i="1" s="1"/>
  <c r="CD24" i="1" s="1"/>
  <c r="CJ24" i="1" s="1"/>
  <c r="CP24" i="1" s="1"/>
  <c r="BT59" i="1"/>
  <c r="BY59" i="1" s="1"/>
  <c r="CE59" i="1" s="1"/>
  <c r="CK59" i="1" s="1"/>
  <c r="CQ59" i="1" s="1"/>
  <c r="BT60" i="1"/>
  <c r="BY60" i="1" s="1"/>
  <c r="CE60" i="1" s="1"/>
  <c r="CK60" i="1" s="1"/>
  <c r="CQ60" i="1" s="1"/>
  <c r="BS80" i="1"/>
  <c r="BX80" i="1" s="1"/>
  <c r="CD80" i="1" s="1"/>
  <c r="CJ80" i="1" s="1"/>
  <c r="CP80" i="1" s="1"/>
  <c r="AT79" i="1"/>
  <c r="AT78" i="1" s="1"/>
  <c r="CH79" i="1"/>
  <c r="CH78" i="1" s="1"/>
  <c r="BQ88" i="1"/>
  <c r="L98" i="1"/>
  <c r="R98" i="1" s="1"/>
  <c r="X98" i="1" s="1"/>
  <c r="AD98" i="1" s="1"/>
  <c r="AJ98" i="1" s="1"/>
  <c r="AP98" i="1" s="1"/>
  <c r="AV98" i="1" s="1"/>
  <c r="BB98" i="1" s="1"/>
  <c r="BH98" i="1" s="1"/>
  <c r="BN98" i="1" s="1"/>
  <c r="F93" i="1"/>
  <c r="L93" i="1" s="1"/>
  <c r="BS109" i="1"/>
  <c r="BX109" i="1" s="1"/>
  <c r="CD109" i="1" s="1"/>
  <c r="CJ109" i="1" s="1"/>
  <c r="CP109" i="1" s="1"/>
  <c r="BS111" i="1"/>
  <c r="BX111" i="1" s="1"/>
  <c r="CD111" i="1" s="1"/>
  <c r="CJ111" i="1" s="1"/>
  <c r="CP111" i="1" s="1"/>
  <c r="BR120" i="1"/>
  <c r="N166" i="1"/>
  <c r="T166" i="1" s="1"/>
  <c r="Z166" i="1" s="1"/>
  <c r="AF166" i="1" s="1"/>
  <c r="AL166" i="1" s="1"/>
  <c r="AR166" i="1" s="1"/>
  <c r="AX166" i="1" s="1"/>
  <c r="BD166" i="1" s="1"/>
  <c r="BJ166" i="1" s="1"/>
  <c r="BP166" i="1" s="1"/>
  <c r="BU166" i="1" s="1"/>
  <c r="BZ166" i="1" s="1"/>
  <c r="CF166" i="1" s="1"/>
  <c r="CL166" i="1" s="1"/>
  <c r="CR166" i="1" s="1"/>
  <c r="BS193" i="1"/>
  <c r="BX193" i="1" s="1"/>
  <c r="CD193" i="1" s="1"/>
  <c r="CJ193" i="1" s="1"/>
  <c r="CP193" i="1" s="1"/>
  <c r="BS206" i="1"/>
  <c r="BX206" i="1" s="1"/>
  <c r="CD206" i="1" s="1"/>
  <c r="CJ206" i="1" s="1"/>
  <c r="CP206" i="1" s="1"/>
  <c r="BS234" i="1"/>
  <c r="BX234" i="1" s="1"/>
  <c r="CD234" i="1" s="1"/>
  <c r="CJ234" i="1" s="1"/>
  <c r="CP234" i="1" s="1"/>
  <c r="BS247" i="1"/>
  <c r="BX247" i="1" s="1"/>
  <c r="CD247" i="1" s="1"/>
  <c r="CJ247" i="1" s="1"/>
  <c r="CP247" i="1" s="1"/>
  <c r="BS250" i="1"/>
  <c r="BX250" i="1" s="1"/>
  <c r="CD250" i="1" s="1"/>
  <c r="CJ250" i="1" s="1"/>
  <c r="CP250" i="1" s="1"/>
  <c r="BR245" i="1"/>
  <c r="BT258" i="1"/>
  <c r="BY258" i="1" s="1"/>
  <c r="CE258" i="1" s="1"/>
  <c r="CK258" i="1" s="1"/>
  <c r="CQ258" i="1" s="1"/>
  <c r="BT269" i="1"/>
  <c r="BY269" i="1" s="1"/>
  <c r="CE269" i="1" s="1"/>
  <c r="CK269" i="1" s="1"/>
  <c r="CQ269" i="1" s="1"/>
  <c r="BT273" i="1"/>
  <c r="BY273" i="1" s="1"/>
  <c r="CE273" i="1" s="1"/>
  <c r="CK273" i="1" s="1"/>
  <c r="CQ273" i="1" s="1"/>
  <c r="CN286" i="1"/>
  <c r="CN285" i="1" s="1"/>
  <c r="CN236" i="1" s="1"/>
  <c r="BS300" i="1"/>
  <c r="BX300" i="1" s="1"/>
  <c r="CD300" i="1" s="1"/>
  <c r="CJ300" i="1" s="1"/>
  <c r="CP300" i="1" s="1"/>
  <c r="BT305" i="1"/>
  <c r="BY305" i="1" s="1"/>
  <c r="CE305" i="1" s="1"/>
  <c r="CK305" i="1" s="1"/>
  <c r="CQ305" i="1" s="1"/>
  <c r="BT306" i="1"/>
  <c r="BY306" i="1" s="1"/>
  <c r="CE306" i="1" s="1"/>
  <c r="CK306" i="1" s="1"/>
  <c r="CQ306" i="1" s="1"/>
  <c r="BT307" i="1"/>
  <c r="BY307" i="1" s="1"/>
  <c r="CE307" i="1" s="1"/>
  <c r="CK307" i="1" s="1"/>
  <c r="CQ307" i="1" s="1"/>
  <c r="BT320" i="1"/>
  <c r="BY320" i="1" s="1"/>
  <c r="CE320" i="1" s="1"/>
  <c r="CK320" i="1" s="1"/>
  <c r="CQ320" i="1" s="1"/>
  <c r="BT322" i="1"/>
  <c r="BY322" i="1" s="1"/>
  <c r="CE322" i="1" s="1"/>
  <c r="CK322" i="1" s="1"/>
  <c r="CQ322" i="1" s="1"/>
  <c r="BT323" i="1"/>
  <c r="BY323" i="1" s="1"/>
  <c r="CE323" i="1" s="1"/>
  <c r="CK323" i="1" s="1"/>
  <c r="CQ323" i="1" s="1"/>
  <c r="AX334" i="1"/>
  <c r="BD334" i="1" s="1"/>
  <c r="BJ334" i="1" s="1"/>
  <c r="BP334" i="1" s="1"/>
  <c r="BU334" i="1" s="1"/>
  <c r="BZ334" i="1" s="1"/>
  <c r="CF334" i="1" s="1"/>
  <c r="CL334" i="1" s="1"/>
  <c r="CR334" i="1" s="1"/>
  <c r="BT335" i="1"/>
  <c r="BY335" i="1" s="1"/>
  <c r="CE335" i="1" s="1"/>
  <c r="CK335" i="1" s="1"/>
  <c r="CQ335" i="1" s="1"/>
  <c r="CA347" i="1"/>
  <c r="CA346" i="1" s="1"/>
  <c r="CD352" i="1"/>
  <c r="CJ352" i="1" s="1"/>
  <c r="CP352" i="1" s="1"/>
  <c r="CB352" i="1"/>
  <c r="CE353" i="1"/>
  <c r="CK353" i="1" s="1"/>
  <c r="CQ353" i="1" s="1"/>
  <c r="CC352" i="1"/>
  <c r="CD353" i="1"/>
  <c r="CJ353" i="1" s="1"/>
  <c r="CP353" i="1" s="1"/>
  <c r="CE354" i="1"/>
  <c r="CK354" i="1" s="1"/>
  <c r="CQ354" i="1" s="1"/>
  <c r="BQ381" i="1"/>
  <c r="BR382" i="1"/>
  <c r="O383" i="1"/>
  <c r="BS400" i="1"/>
  <c r="BX400" i="1" s="1"/>
  <c r="CD400" i="1" s="1"/>
  <c r="CJ400" i="1" s="1"/>
  <c r="CP400" i="1" s="1"/>
  <c r="BS413" i="1"/>
  <c r="BX413" i="1" s="1"/>
  <c r="CD413" i="1" s="1"/>
  <c r="CJ413" i="1" s="1"/>
  <c r="CP413" i="1" s="1"/>
  <c r="BN418" i="1"/>
  <c r="BC419" i="1"/>
  <c r="BI419" i="1" s="1"/>
  <c r="BO419" i="1" s="1"/>
  <c r="BT419" i="1" s="1"/>
  <c r="BY419" i="1" s="1"/>
  <c r="CE419" i="1" s="1"/>
  <c r="CK419" i="1" s="1"/>
  <c r="CQ419" i="1" s="1"/>
  <c r="AZ418" i="1"/>
  <c r="BC418" i="1" s="1"/>
  <c r="BI418" i="1" s="1"/>
  <c r="BO418" i="1" s="1"/>
  <c r="CB417" i="1"/>
  <c r="CN417" i="1"/>
  <c r="CN397" i="1" s="1"/>
  <c r="BK417" i="1"/>
  <c r="BK397" i="1" s="1"/>
  <c r="CI417" i="1"/>
  <c r="CI397" i="1" s="1"/>
  <c r="BS431" i="1"/>
  <c r="BX431" i="1" s="1"/>
  <c r="CD431" i="1" s="1"/>
  <c r="CJ431" i="1" s="1"/>
  <c r="CP431" i="1" s="1"/>
  <c r="BQ436" i="1"/>
  <c r="CO417" i="1"/>
  <c r="CO397" i="1" s="1"/>
  <c r="BR417" i="1"/>
  <c r="BT463" i="1"/>
  <c r="BY463" i="1" s="1"/>
  <c r="CE463" i="1" s="1"/>
  <c r="CK463" i="1" s="1"/>
  <c r="CQ463" i="1" s="1"/>
  <c r="BS464" i="1"/>
  <c r="BX464" i="1" s="1"/>
  <c r="CD464" i="1" s="1"/>
  <c r="CJ464" i="1" s="1"/>
  <c r="CP464" i="1" s="1"/>
  <c r="S478" i="1"/>
  <c r="Y478" i="1" s="1"/>
  <c r="AE478" i="1" s="1"/>
  <c r="AK478" i="1" s="1"/>
  <c r="AQ478" i="1" s="1"/>
  <c r="AW478" i="1" s="1"/>
  <c r="BC478" i="1" s="1"/>
  <c r="BI478" i="1" s="1"/>
  <c r="BO478" i="1" s="1"/>
  <c r="BT478" i="1" s="1"/>
  <c r="BY478" i="1" s="1"/>
  <c r="CE478" i="1" s="1"/>
  <c r="CK478" i="1" s="1"/>
  <c r="CQ478" i="1" s="1"/>
  <c r="S479" i="1"/>
  <c r="Y479" i="1" s="1"/>
  <c r="AE479" i="1" s="1"/>
  <c r="AK479" i="1" s="1"/>
  <c r="AQ479" i="1" s="1"/>
  <c r="AW479" i="1" s="1"/>
  <c r="BC479" i="1" s="1"/>
  <c r="BI479" i="1" s="1"/>
  <c r="BO479" i="1" s="1"/>
  <c r="BT479" i="1" s="1"/>
  <c r="BY479" i="1" s="1"/>
  <c r="CE479" i="1" s="1"/>
  <c r="CK479" i="1" s="1"/>
  <c r="CQ479" i="1" s="1"/>
  <c r="N479" i="1"/>
  <c r="T479" i="1" s="1"/>
  <c r="Z479" i="1" s="1"/>
  <c r="AF479" i="1" s="1"/>
  <c r="AL479" i="1" s="1"/>
  <c r="AR479" i="1" s="1"/>
  <c r="AX479" i="1" s="1"/>
  <c r="BD479" i="1" s="1"/>
  <c r="BJ479" i="1" s="1"/>
  <c r="BP479" i="1" s="1"/>
  <c r="BU479" i="1" s="1"/>
  <c r="BZ479" i="1" s="1"/>
  <c r="CF479" i="1" s="1"/>
  <c r="CL479" i="1" s="1"/>
  <c r="CR479" i="1" s="1"/>
  <c r="H478" i="1"/>
  <c r="CN461" i="1"/>
  <c r="L485" i="1"/>
  <c r="R485" i="1" s="1"/>
  <c r="X485" i="1" s="1"/>
  <c r="AD485" i="1" s="1"/>
  <c r="AJ485" i="1" s="1"/>
  <c r="AP485" i="1" s="1"/>
  <c r="AV485" i="1" s="1"/>
  <c r="BB485" i="1" s="1"/>
  <c r="BH485" i="1" s="1"/>
  <c r="BN485" i="1" s="1"/>
  <c r="BS485" i="1" s="1"/>
  <c r="BX485" i="1" s="1"/>
  <c r="CD485" i="1" s="1"/>
  <c r="CJ485" i="1" s="1"/>
  <c r="CP485" i="1" s="1"/>
  <c r="F484" i="1"/>
  <c r="BV461" i="1"/>
  <c r="BS493" i="1"/>
  <c r="BX493" i="1" s="1"/>
  <c r="CD493" i="1" s="1"/>
  <c r="CJ493" i="1" s="1"/>
  <c r="CP493" i="1" s="1"/>
  <c r="AM461" i="1"/>
  <c r="AM396" i="1" s="1"/>
  <c r="AU461" i="1"/>
  <c r="AU396" i="1" s="1"/>
  <c r="BR497" i="1"/>
  <c r="BS504" i="1"/>
  <c r="BX504" i="1" s="1"/>
  <c r="CD504" i="1" s="1"/>
  <c r="CJ504" i="1" s="1"/>
  <c r="CP504" i="1" s="1"/>
  <c r="I516" i="1"/>
  <c r="U516" i="1"/>
  <c r="AS516" i="1"/>
  <c r="BQ517" i="1"/>
  <c r="CO516" i="1"/>
  <c r="CO461" i="1" s="1"/>
  <c r="L524" i="1"/>
  <c r="R524" i="1" s="1"/>
  <c r="X524" i="1" s="1"/>
  <c r="AD524" i="1" s="1"/>
  <c r="AJ524" i="1" s="1"/>
  <c r="AP524" i="1" s="1"/>
  <c r="AV524" i="1" s="1"/>
  <c r="BB524" i="1" s="1"/>
  <c r="BH524" i="1" s="1"/>
  <c r="BN524" i="1" s="1"/>
  <c r="BT528" i="1"/>
  <c r="BY528" i="1" s="1"/>
  <c r="CE528" i="1" s="1"/>
  <c r="CK528" i="1" s="1"/>
  <c r="CQ528" i="1" s="1"/>
  <c r="N531" i="1"/>
  <c r="T531" i="1" s="1"/>
  <c r="Z531" i="1" s="1"/>
  <c r="AF531" i="1" s="1"/>
  <c r="AL531" i="1" s="1"/>
  <c r="AR531" i="1" s="1"/>
  <c r="AX531" i="1" s="1"/>
  <c r="BD531" i="1" s="1"/>
  <c r="BJ531" i="1" s="1"/>
  <c r="BP531" i="1" s="1"/>
  <c r="BU531" i="1" s="1"/>
  <c r="BZ531" i="1" s="1"/>
  <c r="CF531" i="1" s="1"/>
  <c r="CL531" i="1" s="1"/>
  <c r="CR531" i="1" s="1"/>
  <c r="M564" i="1"/>
  <c r="S564" i="1" s="1"/>
  <c r="Y564" i="1" s="1"/>
  <c r="AE564" i="1" s="1"/>
  <c r="AK564" i="1" s="1"/>
  <c r="AQ564" i="1" s="1"/>
  <c r="AW564" i="1" s="1"/>
  <c r="BC564" i="1" s="1"/>
  <c r="BI564" i="1" s="1"/>
  <c r="BO564" i="1" s="1"/>
  <c r="BT564" i="1" s="1"/>
  <c r="BY564" i="1" s="1"/>
  <c r="CE564" i="1" s="1"/>
  <c r="CK564" i="1" s="1"/>
  <c r="CQ564" i="1" s="1"/>
  <c r="BW548" i="1"/>
  <c r="BW547" i="1" s="1"/>
  <c r="BS590" i="1"/>
  <c r="BX590" i="1" s="1"/>
  <c r="CD590" i="1" s="1"/>
  <c r="CJ590" i="1" s="1"/>
  <c r="CP590" i="1" s="1"/>
  <c r="BT594" i="1"/>
  <c r="BY594" i="1" s="1"/>
  <c r="CE594" i="1" s="1"/>
  <c r="CK594" i="1" s="1"/>
  <c r="CQ594" i="1" s="1"/>
  <c r="BT595" i="1"/>
  <c r="BY595" i="1" s="1"/>
  <c r="CE595" i="1" s="1"/>
  <c r="CK595" i="1" s="1"/>
  <c r="CQ595" i="1" s="1"/>
  <c r="BS604" i="1"/>
  <c r="BX604" i="1" s="1"/>
  <c r="CD604" i="1" s="1"/>
  <c r="CJ604" i="1" s="1"/>
  <c r="CP604" i="1" s="1"/>
  <c r="BS605" i="1"/>
  <c r="BX605" i="1" s="1"/>
  <c r="CD605" i="1" s="1"/>
  <c r="CJ605" i="1" s="1"/>
  <c r="CP605" i="1" s="1"/>
  <c r="BS606" i="1"/>
  <c r="BX606" i="1" s="1"/>
  <c r="CD606" i="1" s="1"/>
  <c r="CJ606" i="1" s="1"/>
  <c r="CP606" i="1" s="1"/>
  <c r="BQ623" i="1"/>
  <c r="M657" i="1"/>
  <c r="S657" i="1" s="1"/>
  <c r="Y657" i="1" s="1"/>
  <c r="AE657" i="1" s="1"/>
  <c r="AK657" i="1" s="1"/>
  <c r="AQ657" i="1" s="1"/>
  <c r="AW657" i="1" s="1"/>
  <c r="BC657" i="1" s="1"/>
  <c r="BI657" i="1" s="1"/>
  <c r="BO657" i="1" s="1"/>
  <c r="BT657" i="1" s="1"/>
  <c r="BY657" i="1" s="1"/>
  <c r="CE657" i="1" s="1"/>
  <c r="CK657" i="1" s="1"/>
  <c r="CQ657" i="1" s="1"/>
  <c r="G647" i="1"/>
  <c r="N647" i="1"/>
  <c r="T647" i="1" s="1"/>
  <c r="Z647" i="1" s="1"/>
  <c r="AF647" i="1" s="1"/>
  <c r="AL647" i="1" s="1"/>
  <c r="K646" i="1"/>
  <c r="BS674" i="1"/>
  <c r="BX674" i="1" s="1"/>
  <c r="CD674" i="1" s="1"/>
  <c r="CJ674" i="1" s="1"/>
  <c r="CP674" i="1" s="1"/>
  <c r="BS675" i="1"/>
  <c r="BX675" i="1" s="1"/>
  <c r="CD675" i="1" s="1"/>
  <c r="CJ675" i="1" s="1"/>
  <c r="CP675" i="1" s="1"/>
  <c r="BS676" i="1"/>
  <c r="BX676" i="1" s="1"/>
  <c r="CD676" i="1" s="1"/>
  <c r="CJ676" i="1" s="1"/>
  <c r="CP676" i="1" s="1"/>
  <c r="F701" i="1"/>
  <c r="L702" i="1"/>
  <c r="R702" i="1" s="1"/>
  <c r="X702" i="1" s="1"/>
  <c r="AD702" i="1" s="1"/>
  <c r="AJ702" i="1" s="1"/>
  <c r="AP702" i="1" s="1"/>
  <c r="AV702" i="1" s="1"/>
  <c r="BB702" i="1" s="1"/>
  <c r="BH702" i="1" s="1"/>
  <c r="BN702" i="1" s="1"/>
  <c r="BS702" i="1" s="1"/>
  <c r="BX702" i="1" s="1"/>
  <c r="CD702" i="1" s="1"/>
  <c r="CJ702" i="1" s="1"/>
  <c r="CP702" i="1" s="1"/>
  <c r="BS709" i="1"/>
  <c r="BX709" i="1" s="1"/>
  <c r="CD709" i="1" s="1"/>
  <c r="CJ709" i="1" s="1"/>
  <c r="CP709" i="1" s="1"/>
  <c r="BS710" i="1"/>
  <c r="BX710" i="1" s="1"/>
  <c r="CD710" i="1" s="1"/>
  <c r="CJ710" i="1" s="1"/>
  <c r="CP710" i="1" s="1"/>
  <c r="BT715" i="1"/>
  <c r="BY715" i="1" s="1"/>
  <c r="CE715" i="1" s="1"/>
  <c r="CK715" i="1" s="1"/>
  <c r="CQ715" i="1" s="1"/>
  <c r="BT716" i="1"/>
  <c r="BY716" i="1" s="1"/>
  <c r="CE716" i="1" s="1"/>
  <c r="CK716" i="1" s="1"/>
  <c r="CQ716" i="1" s="1"/>
  <c r="G730" i="1"/>
  <c r="M731" i="1"/>
  <c r="S731" i="1" s="1"/>
  <c r="Y731" i="1" s="1"/>
  <c r="AE731" i="1" s="1"/>
  <c r="AK731" i="1" s="1"/>
  <c r="AQ731" i="1" s="1"/>
  <c r="AW731" i="1" s="1"/>
  <c r="BC731" i="1" s="1"/>
  <c r="BI731" i="1" s="1"/>
  <c r="BO731" i="1" s="1"/>
  <c r="BT731" i="1" s="1"/>
  <c r="BY731" i="1" s="1"/>
  <c r="CE731" i="1" s="1"/>
  <c r="CK731" i="1" s="1"/>
  <c r="CQ731" i="1" s="1"/>
  <c r="F744" i="1"/>
  <c r="L745" i="1"/>
  <c r="R745" i="1" s="1"/>
  <c r="X745" i="1" s="1"/>
  <c r="AD745" i="1" s="1"/>
  <c r="AJ745" i="1" s="1"/>
  <c r="AP745" i="1" s="1"/>
  <c r="AV745" i="1" s="1"/>
  <c r="BB745" i="1" s="1"/>
  <c r="BH745" i="1" s="1"/>
  <c r="BN745" i="1" s="1"/>
  <c r="BS745" i="1" s="1"/>
  <c r="BX745" i="1" s="1"/>
  <c r="CD745" i="1" s="1"/>
  <c r="CJ745" i="1" s="1"/>
  <c r="CP745" i="1" s="1"/>
  <c r="BS752" i="1"/>
  <c r="BX752" i="1" s="1"/>
  <c r="CD752" i="1" s="1"/>
  <c r="CJ752" i="1" s="1"/>
  <c r="CP752" i="1" s="1"/>
  <c r="BZ759" i="1"/>
  <c r="CF759" i="1" s="1"/>
  <c r="CL759" i="1" s="1"/>
  <c r="CR759" i="1" s="1"/>
  <c r="BV764" i="1"/>
  <c r="BV728" i="1" s="1"/>
  <c r="BR940" i="1"/>
  <c r="AK1003" i="1"/>
  <c r="AQ1003" i="1" s="1"/>
  <c r="AW1003" i="1" s="1"/>
  <c r="BC1003" i="1" s="1"/>
  <c r="BI1003" i="1" s="1"/>
  <c r="BO1003" i="1" s="1"/>
  <c r="W984" i="1"/>
  <c r="AU984" i="1"/>
  <c r="M114" i="1"/>
  <c r="S114" i="1" s="1"/>
  <c r="Y114" i="1" s="1"/>
  <c r="AE114" i="1" s="1"/>
  <c r="AK114" i="1" s="1"/>
  <c r="AQ114" i="1" s="1"/>
  <c r="AW114" i="1" s="1"/>
  <c r="BC114" i="1" s="1"/>
  <c r="BI114" i="1" s="1"/>
  <c r="BO114" i="1" s="1"/>
  <c r="BT114" i="1" s="1"/>
  <c r="BY114" i="1" s="1"/>
  <c r="CE114" i="1" s="1"/>
  <c r="CK114" i="1" s="1"/>
  <c r="CQ114" i="1" s="1"/>
  <c r="I128" i="1"/>
  <c r="BQ128" i="1"/>
  <c r="M170" i="1"/>
  <c r="S170" i="1" s="1"/>
  <c r="Y170" i="1" s="1"/>
  <c r="AE170" i="1" s="1"/>
  <c r="AK170" i="1" s="1"/>
  <c r="AQ170" i="1" s="1"/>
  <c r="AW170" i="1" s="1"/>
  <c r="BC170" i="1" s="1"/>
  <c r="BI170" i="1" s="1"/>
  <c r="BO170" i="1" s="1"/>
  <c r="BT170" i="1" s="1"/>
  <c r="BY170" i="1" s="1"/>
  <c r="CE170" i="1" s="1"/>
  <c r="CK170" i="1" s="1"/>
  <c r="CQ170" i="1" s="1"/>
  <c r="I184" i="1"/>
  <c r="BQ184" i="1"/>
  <c r="P216" i="1"/>
  <c r="S216" i="1" s="1"/>
  <c r="Y216" i="1" s="1"/>
  <c r="AE216" i="1" s="1"/>
  <c r="AK216" i="1" s="1"/>
  <c r="AQ216" i="1" s="1"/>
  <c r="AW216" i="1" s="1"/>
  <c r="BC216" i="1" s="1"/>
  <c r="BI216" i="1" s="1"/>
  <c r="BO216" i="1" s="1"/>
  <c r="BT216" i="1" s="1"/>
  <c r="BY216" i="1" s="1"/>
  <c r="CE216" i="1" s="1"/>
  <c r="CK216" i="1" s="1"/>
  <c r="CQ216" i="1" s="1"/>
  <c r="Q217" i="1"/>
  <c r="BQ217" i="1"/>
  <c r="CA276" i="1"/>
  <c r="J286" i="1"/>
  <c r="J285" i="1" s="1"/>
  <c r="BR286" i="1"/>
  <c r="AO333" i="1"/>
  <c r="BQ333" i="1"/>
  <c r="AT334" i="1"/>
  <c r="AT333" i="1" s="1"/>
  <c r="AW333" i="1" s="1"/>
  <c r="BC333" i="1" s="1"/>
  <c r="BI333" i="1" s="1"/>
  <c r="BO333" i="1" s="1"/>
  <c r="BR334" i="1"/>
  <c r="I367" i="1"/>
  <c r="I358" i="1" s="1"/>
  <c r="I357" i="1" s="1"/>
  <c r="BQ367" i="1"/>
  <c r="L371" i="1"/>
  <c r="R371" i="1" s="1"/>
  <c r="X371" i="1" s="1"/>
  <c r="AD371" i="1" s="1"/>
  <c r="AJ371" i="1" s="1"/>
  <c r="AP371" i="1" s="1"/>
  <c r="AV371" i="1" s="1"/>
  <c r="BB371" i="1" s="1"/>
  <c r="BH371" i="1" s="1"/>
  <c r="BN371" i="1" s="1"/>
  <c r="BS371" i="1" s="1"/>
  <c r="BX371" i="1" s="1"/>
  <c r="CD371" i="1" s="1"/>
  <c r="CJ371" i="1" s="1"/>
  <c r="CP371" i="1" s="1"/>
  <c r="BT371" i="1"/>
  <c r="BY371" i="1" s="1"/>
  <c r="CE371" i="1" s="1"/>
  <c r="CK371" i="1" s="1"/>
  <c r="CQ371" i="1" s="1"/>
  <c r="BS390" i="1"/>
  <c r="BX390" i="1" s="1"/>
  <c r="CD390" i="1" s="1"/>
  <c r="CJ390" i="1" s="1"/>
  <c r="CP390" i="1" s="1"/>
  <c r="BS399" i="1"/>
  <c r="BX399" i="1" s="1"/>
  <c r="CD399" i="1" s="1"/>
  <c r="CJ399" i="1" s="1"/>
  <c r="CP399" i="1" s="1"/>
  <c r="BT418" i="1"/>
  <c r="BY418" i="1" s="1"/>
  <c r="CE418" i="1" s="1"/>
  <c r="CK418" i="1" s="1"/>
  <c r="CQ418" i="1" s="1"/>
  <c r="BD419" i="1"/>
  <c r="BJ419" i="1" s="1"/>
  <c r="BP419" i="1" s="1"/>
  <c r="BU419" i="1" s="1"/>
  <c r="BZ419" i="1" s="1"/>
  <c r="CF419" i="1" s="1"/>
  <c r="CL419" i="1" s="1"/>
  <c r="CR419" i="1" s="1"/>
  <c r="BA418" i="1"/>
  <c r="BD418" i="1" s="1"/>
  <c r="BJ418" i="1" s="1"/>
  <c r="BP418" i="1" s="1"/>
  <c r="BU418" i="1" s="1"/>
  <c r="BZ418" i="1" s="1"/>
  <c r="CF418" i="1" s="1"/>
  <c r="CL418" i="1" s="1"/>
  <c r="CR418" i="1" s="1"/>
  <c r="CM417" i="1"/>
  <c r="CM397" i="1" s="1"/>
  <c r="N430" i="1"/>
  <c r="T430" i="1" s="1"/>
  <c r="Z430" i="1" s="1"/>
  <c r="AF430" i="1" s="1"/>
  <c r="AL430" i="1" s="1"/>
  <c r="AR430" i="1" s="1"/>
  <c r="AX430" i="1" s="1"/>
  <c r="BD430" i="1" s="1"/>
  <c r="BJ430" i="1" s="1"/>
  <c r="BP430" i="1" s="1"/>
  <c r="BU430" i="1" s="1"/>
  <c r="BZ430" i="1" s="1"/>
  <c r="CF430" i="1" s="1"/>
  <c r="CL430" i="1" s="1"/>
  <c r="CR430" i="1" s="1"/>
  <c r="H429" i="1"/>
  <c r="T436" i="1"/>
  <c r="Z436" i="1" s="1"/>
  <c r="AF436" i="1" s="1"/>
  <c r="AL436" i="1" s="1"/>
  <c r="AR436" i="1" s="1"/>
  <c r="AX436" i="1" s="1"/>
  <c r="BD436" i="1" s="1"/>
  <c r="BJ436" i="1" s="1"/>
  <c r="BP436" i="1" s="1"/>
  <c r="BU436" i="1" s="1"/>
  <c r="BZ436" i="1" s="1"/>
  <c r="CF436" i="1" s="1"/>
  <c r="CL436" i="1" s="1"/>
  <c r="CR436" i="1" s="1"/>
  <c r="T437" i="1"/>
  <c r="Z437" i="1" s="1"/>
  <c r="AF437" i="1" s="1"/>
  <c r="AL437" i="1" s="1"/>
  <c r="AR437" i="1" s="1"/>
  <c r="AX437" i="1" s="1"/>
  <c r="BD437" i="1" s="1"/>
  <c r="BJ437" i="1" s="1"/>
  <c r="BP437" i="1" s="1"/>
  <c r="BU437" i="1" s="1"/>
  <c r="BZ437" i="1" s="1"/>
  <c r="CF437" i="1" s="1"/>
  <c r="CL437" i="1" s="1"/>
  <c r="CR437" i="1" s="1"/>
  <c r="BT440" i="1"/>
  <c r="BY440" i="1" s="1"/>
  <c r="CE440" i="1" s="1"/>
  <c r="CK440" i="1" s="1"/>
  <c r="CQ440" i="1" s="1"/>
  <c r="CS417" i="1"/>
  <c r="CS397" i="1" s="1"/>
  <c r="CS396" i="1" s="1"/>
  <c r="BN443" i="1"/>
  <c r="BS443" i="1" s="1"/>
  <c r="BX443" i="1" s="1"/>
  <c r="CD443" i="1" s="1"/>
  <c r="CJ443" i="1" s="1"/>
  <c r="CP443" i="1" s="1"/>
  <c r="AF448" i="1"/>
  <c r="AL448" i="1" s="1"/>
  <c r="AR448" i="1" s="1"/>
  <c r="AX448" i="1" s="1"/>
  <c r="BD448" i="1" s="1"/>
  <c r="BJ448" i="1" s="1"/>
  <c r="BP448" i="1" s="1"/>
  <c r="BU448" i="1" s="1"/>
  <c r="BZ448" i="1" s="1"/>
  <c r="CF448" i="1" s="1"/>
  <c r="CL448" i="1" s="1"/>
  <c r="CR448" i="1" s="1"/>
  <c r="BV397" i="1"/>
  <c r="BQ447" i="1"/>
  <c r="BT464" i="1"/>
  <c r="BY464" i="1" s="1"/>
  <c r="CE464" i="1" s="1"/>
  <c r="CK464" i="1" s="1"/>
  <c r="CQ464" i="1" s="1"/>
  <c r="BS465" i="1"/>
  <c r="BX465" i="1" s="1"/>
  <c r="CD465" i="1" s="1"/>
  <c r="CJ465" i="1" s="1"/>
  <c r="CP465" i="1" s="1"/>
  <c r="AB461" i="1"/>
  <c r="AB396" i="1" s="1"/>
  <c r="AZ461" i="1"/>
  <c r="AH461" i="1"/>
  <c r="BF461" i="1"/>
  <c r="BT493" i="1"/>
  <c r="BY493" i="1" s="1"/>
  <c r="CE493" i="1" s="1"/>
  <c r="CK493" i="1" s="1"/>
  <c r="CQ493" i="1" s="1"/>
  <c r="AY461" i="1"/>
  <c r="L498" i="1"/>
  <c r="R498" i="1" s="1"/>
  <c r="X498" i="1" s="1"/>
  <c r="AD498" i="1" s="1"/>
  <c r="AJ498" i="1" s="1"/>
  <c r="AP498" i="1" s="1"/>
  <c r="AV498" i="1" s="1"/>
  <c r="BB498" i="1" s="1"/>
  <c r="BH498" i="1" s="1"/>
  <c r="BN498" i="1" s="1"/>
  <c r="BS498" i="1" s="1"/>
  <c r="BX498" i="1" s="1"/>
  <c r="CD498" i="1" s="1"/>
  <c r="CJ498" i="1" s="1"/>
  <c r="CP498" i="1" s="1"/>
  <c r="F497" i="1"/>
  <c r="BT504" i="1"/>
  <c r="BY504" i="1" s="1"/>
  <c r="CE504" i="1" s="1"/>
  <c r="CK504" i="1" s="1"/>
  <c r="CQ504" i="1" s="1"/>
  <c r="BS505" i="1"/>
  <c r="BX505" i="1" s="1"/>
  <c r="CD505" i="1" s="1"/>
  <c r="CJ505" i="1" s="1"/>
  <c r="CP505" i="1" s="1"/>
  <c r="AJ517" i="1"/>
  <c r="AP517" i="1" s="1"/>
  <c r="AV517" i="1" s="1"/>
  <c r="BB517" i="1" s="1"/>
  <c r="BH517" i="1" s="1"/>
  <c r="BN517" i="1" s="1"/>
  <c r="BT521" i="1"/>
  <c r="BY521" i="1" s="1"/>
  <c r="CE521" i="1" s="1"/>
  <c r="CK521" i="1" s="1"/>
  <c r="CQ521" i="1" s="1"/>
  <c r="T524" i="1"/>
  <c r="Z524" i="1" s="1"/>
  <c r="AF524" i="1" s="1"/>
  <c r="AL524" i="1" s="1"/>
  <c r="AR524" i="1" s="1"/>
  <c r="AX524" i="1" s="1"/>
  <c r="BD524" i="1" s="1"/>
  <c r="BJ524" i="1" s="1"/>
  <c r="BP524" i="1" s="1"/>
  <c r="BU524" i="1" s="1"/>
  <c r="BZ524" i="1" s="1"/>
  <c r="CF524" i="1" s="1"/>
  <c r="CL524" i="1" s="1"/>
  <c r="CR524" i="1" s="1"/>
  <c r="L525" i="1"/>
  <c r="R525" i="1" s="1"/>
  <c r="X525" i="1" s="1"/>
  <c r="AD525" i="1" s="1"/>
  <c r="AJ525" i="1" s="1"/>
  <c r="AP525" i="1" s="1"/>
  <c r="AV525" i="1" s="1"/>
  <c r="BB525" i="1" s="1"/>
  <c r="BH525" i="1" s="1"/>
  <c r="BN525" i="1" s="1"/>
  <c r="BT526" i="1"/>
  <c r="BY526" i="1" s="1"/>
  <c r="CE526" i="1" s="1"/>
  <c r="CK526" i="1" s="1"/>
  <c r="CQ526" i="1" s="1"/>
  <c r="BT538" i="1"/>
  <c r="BY538" i="1" s="1"/>
  <c r="CE538" i="1" s="1"/>
  <c r="CK538" i="1" s="1"/>
  <c r="CQ538" i="1" s="1"/>
  <c r="S540" i="1"/>
  <c r="Y540" i="1" s="1"/>
  <c r="AE540" i="1" s="1"/>
  <c r="AK540" i="1" s="1"/>
  <c r="AQ540" i="1" s="1"/>
  <c r="AW540" i="1" s="1"/>
  <c r="BC540" i="1" s="1"/>
  <c r="BI540" i="1" s="1"/>
  <c r="BO540" i="1" s="1"/>
  <c r="BT540" i="1" s="1"/>
  <c r="BY540" i="1" s="1"/>
  <c r="CE540" i="1" s="1"/>
  <c r="CK540" i="1" s="1"/>
  <c r="CQ540" i="1" s="1"/>
  <c r="BS553" i="1"/>
  <c r="BX553" i="1" s="1"/>
  <c r="CD553" i="1" s="1"/>
  <c r="CJ553" i="1" s="1"/>
  <c r="CP553" i="1" s="1"/>
  <c r="BQ548" i="1"/>
  <c r="BS566" i="1"/>
  <c r="BX566" i="1" s="1"/>
  <c r="CD566" i="1" s="1"/>
  <c r="CJ566" i="1" s="1"/>
  <c r="CP566" i="1" s="1"/>
  <c r="CA548" i="1"/>
  <c r="CA547" i="1" s="1"/>
  <c r="BT573" i="1"/>
  <c r="BY573" i="1" s="1"/>
  <c r="CE573" i="1" s="1"/>
  <c r="CK573" i="1" s="1"/>
  <c r="CQ573" i="1" s="1"/>
  <c r="BS579" i="1"/>
  <c r="BX579" i="1" s="1"/>
  <c r="CD579" i="1" s="1"/>
  <c r="CJ579" i="1" s="1"/>
  <c r="CP579" i="1" s="1"/>
  <c r="BS580" i="1"/>
  <c r="BX580" i="1" s="1"/>
  <c r="CD580" i="1" s="1"/>
  <c r="CJ580" i="1" s="1"/>
  <c r="CP580" i="1" s="1"/>
  <c r="BS581" i="1"/>
  <c r="BX581" i="1" s="1"/>
  <c r="CD581" i="1" s="1"/>
  <c r="CJ581" i="1" s="1"/>
  <c r="CP581" i="1" s="1"/>
  <c r="BR583" i="1"/>
  <c r="AE593" i="1"/>
  <c r="AK593" i="1" s="1"/>
  <c r="AQ593" i="1" s="1"/>
  <c r="AW593" i="1" s="1"/>
  <c r="BC593" i="1" s="1"/>
  <c r="BI593" i="1" s="1"/>
  <c r="BO593" i="1" s="1"/>
  <c r="BT593" i="1" s="1"/>
  <c r="BY593" i="1" s="1"/>
  <c r="CE593" i="1" s="1"/>
  <c r="CK593" i="1" s="1"/>
  <c r="CQ593" i="1" s="1"/>
  <c r="BT602" i="1"/>
  <c r="BY602" i="1" s="1"/>
  <c r="CE602" i="1" s="1"/>
  <c r="CK602" i="1" s="1"/>
  <c r="CQ602" i="1" s="1"/>
  <c r="BT604" i="1"/>
  <c r="BY604" i="1" s="1"/>
  <c r="CE604" i="1" s="1"/>
  <c r="CK604" i="1" s="1"/>
  <c r="CQ604" i="1" s="1"/>
  <c r="BT605" i="1"/>
  <c r="BY605" i="1" s="1"/>
  <c r="CE605" i="1" s="1"/>
  <c r="CK605" i="1" s="1"/>
  <c r="CQ605" i="1" s="1"/>
  <c r="BT606" i="1"/>
  <c r="BY606" i="1" s="1"/>
  <c r="CE606" i="1" s="1"/>
  <c r="CK606" i="1" s="1"/>
  <c r="CQ606" i="1" s="1"/>
  <c r="BS658" i="1"/>
  <c r="BX658" i="1" s="1"/>
  <c r="CD658" i="1" s="1"/>
  <c r="CJ658" i="1" s="1"/>
  <c r="CP658" i="1" s="1"/>
  <c r="BS670" i="1"/>
  <c r="BX670" i="1" s="1"/>
  <c r="CD670" i="1" s="1"/>
  <c r="CJ670" i="1" s="1"/>
  <c r="CP670" i="1" s="1"/>
  <c r="BT683" i="1"/>
  <c r="BY683" i="1" s="1"/>
  <c r="CE683" i="1" s="1"/>
  <c r="CK683" i="1" s="1"/>
  <c r="CQ683" i="1" s="1"/>
  <c r="BS732" i="1"/>
  <c r="BX732" i="1" s="1"/>
  <c r="CD732" i="1" s="1"/>
  <c r="CJ732" i="1" s="1"/>
  <c r="CP732" i="1" s="1"/>
  <c r="BQ765" i="1"/>
  <c r="BR825" i="1"/>
  <c r="BQ840" i="1"/>
  <c r="BR851" i="1"/>
  <c r="BR923" i="1"/>
  <c r="BQ979" i="1"/>
  <c r="BR1003" i="1"/>
  <c r="BR41" i="1"/>
  <c r="L124" i="1"/>
  <c r="R124" i="1" s="1"/>
  <c r="X124" i="1" s="1"/>
  <c r="AD124" i="1" s="1"/>
  <c r="AJ124" i="1" s="1"/>
  <c r="AP124" i="1" s="1"/>
  <c r="AV124" i="1" s="1"/>
  <c r="BB124" i="1" s="1"/>
  <c r="BH124" i="1" s="1"/>
  <c r="BN124" i="1" s="1"/>
  <c r="BS124" i="1" s="1"/>
  <c r="BX124" i="1" s="1"/>
  <c r="CD124" i="1" s="1"/>
  <c r="CJ124" i="1" s="1"/>
  <c r="CP124" i="1" s="1"/>
  <c r="BT124" i="1"/>
  <c r="BY124" i="1" s="1"/>
  <c r="CE124" i="1" s="1"/>
  <c r="CK124" i="1" s="1"/>
  <c r="CQ124" i="1" s="1"/>
  <c r="J128" i="1"/>
  <c r="BR128" i="1"/>
  <c r="M134" i="1"/>
  <c r="S134" i="1" s="1"/>
  <c r="Y134" i="1" s="1"/>
  <c r="AE134" i="1" s="1"/>
  <c r="AK134" i="1" s="1"/>
  <c r="AQ134" i="1" s="1"/>
  <c r="AW134" i="1" s="1"/>
  <c r="BC134" i="1" s="1"/>
  <c r="BI134" i="1" s="1"/>
  <c r="BO134" i="1" s="1"/>
  <c r="BT134" i="1" s="1"/>
  <c r="BY134" i="1" s="1"/>
  <c r="CE134" i="1" s="1"/>
  <c r="CK134" i="1" s="1"/>
  <c r="CQ134" i="1" s="1"/>
  <c r="N170" i="1"/>
  <c r="T170" i="1" s="1"/>
  <c r="Z170" i="1" s="1"/>
  <c r="AF170" i="1" s="1"/>
  <c r="AL170" i="1" s="1"/>
  <c r="AR170" i="1" s="1"/>
  <c r="AX170" i="1" s="1"/>
  <c r="BD170" i="1" s="1"/>
  <c r="BJ170" i="1" s="1"/>
  <c r="BP170" i="1" s="1"/>
  <c r="BU170" i="1" s="1"/>
  <c r="BZ170" i="1" s="1"/>
  <c r="CF170" i="1" s="1"/>
  <c r="CL170" i="1" s="1"/>
  <c r="CR170" i="1" s="1"/>
  <c r="L200" i="1"/>
  <c r="R200" i="1" s="1"/>
  <c r="X200" i="1" s="1"/>
  <c r="AD200" i="1" s="1"/>
  <c r="AJ200" i="1" s="1"/>
  <c r="AP200" i="1" s="1"/>
  <c r="AV200" i="1" s="1"/>
  <c r="BB200" i="1" s="1"/>
  <c r="BH200" i="1" s="1"/>
  <c r="BN200" i="1" s="1"/>
  <c r="BS200" i="1" s="1"/>
  <c r="BX200" i="1" s="1"/>
  <c r="CD200" i="1" s="1"/>
  <c r="CJ200" i="1" s="1"/>
  <c r="CP200" i="1" s="1"/>
  <c r="BT200" i="1"/>
  <c r="BY200" i="1" s="1"/>
  <c r="CE200" i="1" s="1"/>
  <c r="CK200" i="1" s="1"/>
  <c r="CQ200" i="1" s="1"/>
  <c r="BQ238" i="1"/>
  <c r="L243" i="1"/>
  <c r="R243" i="1" s="1"/>
  <c r="X243" i="1" s="1"/>
  <c r="AD243" i="1" s="1"/>
  <c r="AJ243" i="1" s="1"/>
  <c r="AP243" i="1" s="1"/>
  <c r="AV243" i="1" s="1"/>
  <c r="BB243" i="1" s="1"/>
  <c r="BH243" i="1" s="1"/>
  <c r="BN243" i="1" s="1"/>
  <c r="BS243" i="1" s="1"/>
  <c r="BX243" i="1" s="1"/>
  <c r="CD243" i="1" s="1"/>
  <c r="CJ243" i="1" s="1"/>
  <c r="CP243" i="1" s="1"/>
  <c r="BT243" i="1"/>
  <c r="BY243" i="1" s="1"/>
  <c r="CE243" i="1" s="1"/>
  <c r="CK243" i="1" s="1"/>
  <c r="CQ243" i="1" s="1"/>
  <c r="G245" i="1"/>
  <c r="N249" i="1"/>
  <c r="T249" i="1" s="1"/>
  <c r="Z249" i="1" s="1"/>
  <c r="AF249" i="1" s="1"/>
  <c r="AL249" i="1" s="1"/>
  <c r="AR249" i="1" s="1"/>
  <c r="AX249" i="1" s="1"/>
  <c r="BD249" i="1" s="1"/>
  <c r="BJ249" i="1" s="1"/>
  <c r="BP249" i="1" s="1"/>
  <c r="BU249" i="1" s="1"/>
  <c r="BZ249" i="1" s="1"/>
  <c r="CF249" i="1" s="1"/>
  <c r="CL249" i="1" s="1"/>
  <c r="CR249" i="1" s="1"/>
  <c r="L255" i="1"/>
  <c r="R255" i="1" s="1"/>
  <c r="X255" i="1" s="1"/>
  <c r="AD255" i="1" s="1"/>
  <c r="AJ255" i="1" s="1"/>
  <c r="AP255" i="1" s="1"/>
  <c r="AV255" i="1" s="1"/>
  <c r="BB255" i="1" s="1"/>
  <c r="BH255" i="1" s="1"/>
  <c r="BN255" i="1" s="1"/>
  <c r="BS255" i="1" s="1"/>
  <c r="BX255" i="1" s="1"/>
  <c r="CD255" i="1" s="1"/>
  <c r="CJ255" i="1" s="1"/>
  <c r="CP255" i="1" s="1"/>
  <c r="BT255" i="1"/>
  <c r="BY255" i="1" s="1"/>
  <c r="CE255" i="1" s="1"/>
  <c r="CK255" i="1" s="1"/>
  <c r="CQ255" i="1" s="1"/>
  <c r="BR262" i="1"/>
  <c r="M267" i="1"/>
  <c r="S267" i="1" s="1"/>
  <c r="Y267" i="1" s="1"/>
  <c r="AE267" i="1" s="1"/>
  <c r="AK267" i="1" s="1"/>
  <c r="AQ267" i="1" s="1"/>
  <c r="AW267" i="1" s="1"/>
  <c r="BC267" i="1" s="1"/>
  <c r="BI267" i="1" s="1"/>
  <c r="BO267" i="1" s="1"/>
  <c r="BT267" i="1" s="1"/>
  <c r="BY267" i="1" s="1"/>
  <c r="CE267" i="1" s="1"/>
  <c r="CK267" i="1" s="1"/>
  <c r="CQ267" i="1" s="1"/>
  <c r="BS273" i="1"/>
  <c r="BX273" i="1" s="1"/>
  <c r="CD273" i="1" s="1"/>
  <c r="CJ273" i="1" s="1"/>
  <c r="CP273" i="1" s="1"/>
  <c r="M295" i="1"/>
  <c r="S295" i="1" s="1"/>
  <c r="Y295" i="1" s="1"/>
  <c r="AE295" i="1" s="1"/>
  <c r="AK295" i="1" s="1"/>
  <c r="AQ295" i="1" s="1"/>
  <c r="AW295" i="1" s="1"/>
  <c r="BC295" i="1" s="1"/>
  <c r="BI295" i="1" s="1"/>
  <c r="BO295" i="1" s="1"/>
  <c r="BT295" i="1" s="1"/>
  <c r="BY295" i="1" s="1"/>
  <c r="CE295" i="1" s="1"/>
  <c r="CK295" i="1" s="1"/>
  <c r="CQ295" i="1" s="1"/>
  <c r="N302" i="1"/>
  <c r="T302" i="1" s="1"/>
  <c r="Z302" i="1" s="1"/>
  <c r="AF302" i="1" s="1"/>
  <c r="AL302" i="1" s="1"/>
  <c r="AR302" i="1" s="1"/>
  <c r="AX302" i="1" s="1"/>
  <c r="BD302" i="1" s="1"/>
  <c r="BJ302" i="1" s="1"/>
  <c r="BP302" i="1" s="1"/>
  <c r="BU302" i="1" s="1"/>
  <c r="BZ302" i="1" s="1"/>
  <c r="CF302" i="1" s="1"/>
  <c r="CL302" i="1" s="1"/>
  <c r="CR302" i="1" s="1"/>
  <c r="F315" i="1"/>
  <c r="J315" i="1"/>
  <c r="J310" i="1" s="1"/>
  <c r="J309" i="1" s="1"/>
  <c r="BR315" i="1"/>
  <c r="M319" i="1"/>
  <c r="S319" i="1" s="1"/>
  <c r="Y319" i="1" s="1"/>
  <c r="AE319" i="1" s="1"/>
  <c r="AK319" i="1" s="1"/>
  <c r="AQ319" i="1" s="1"/>
  <c r="AW319" i="1" s="1"/>
  <c r="BC319" i="1" s="1"/>
  <c r="BI319" i="1" s="1"/>
  <c r="BO319" i="1" s="1"/>
  <c r="BT319" i="1" s="1"/>
  <c r="BY319" i="1" s="1"/>
  <c r="CE319" i="1" s="1"/>
  <c r="CK319" i="1" s="1"/>
  <c r="CQ319" i="1" s="1"/>
  <c r="J367" i="1"/>
  <c r="J358" i="1" s="1"/>
  <c r="BS389" i="1"/>
  <c r="BX389" i="1" s="1"/>
  <c r="CD389" i="1" s="1"/>
  <c r="CJ389" i="1" s="1"/>
  <c r="CP389" i="1" s="1"/>
  <c r="CB397" i="1"/>
  <c r="M423" i="1"/>
  <c r="S423" i="1" s="1"/>
  <c r="Y423" i="1" s="1"/>
  <c r="AE423" i="1" s="1"/>
  <c r="AK423" i="1" s="1"/>
  <c r="AQ423" i="1" s="1"/>
  <c r="AW423" i="1" s="1"/>
  <c r="BC423" i="1" s="1"/>
  <c r="BI423" i="1" s="1"/>
  <c r="BO423" i="1" s="1"/>
  <c r="BT423" i="1" s="1"/>
  <c r="BY423" i="1" s="1"/>
  <c r="CE423" i="1" s="1"/>
  <c r="CK423" i="1" s="1"/>
  <c r="CQ423" i="1" s="1"/>
  <c r="G422" i="1"/>
  <c r="AY417" i="1"/>
  <c r="AY397" i="1" s="1"/>
  <c r="AY396" i="1" s="1"/>
  <c r="BW417" i="1"/>
  <c r="BW397" i="1" s="1"/>
  <c r="BS429" i="1"/>
  <c r="BX429" i="1" s="1"/>
  <c r="CD429" i="1" s="1"/>
  <c r="CJ429" i="1" s="1"/>
  <c r="CP429" i="1" s="1"/>
  <c r="BS430" i="1"/>
  <c r="BX430" i="1" s="1"/>
  <c r="CD430" i="1" s="1"/>
  <c r="CJ430" i="1" s="1"/>
  <c r="CP430" i="1" s="1"/>
  <c r="BE417" i="1"/>
  <c r="BE397" i="1" s="1"/>
  <c r="CC417" i="1"/>
  <c r="CC397" i="1" s="1"/>
  <c r="CF447" i="1"/>
  <c r="CL447" i="1" s="1"/>
  <c r="CR447" i="1" s="1"/>
  <c r="M452" i="1"/>
  <c r="S452" i="1" s="1"/>
  <c r="Y452" i="1" s="1"/>
  <c r="AE452" i="1" s="1"/>
  <c r="AK452" i="1" s="1"/>
  <c r="AQ452" i="1" s="1"/>
  <c r="AW452" i="1" s="1"/>
  <c r="BC452" i="1" s="1"/>
  <c r="BI452" i="1" s="1"/>
  <c r="BO452" i="1" s="1"/>
  <c r="BT452" i="1" s="1"/>
  <c r="BY452" i="1" s="1"/>
  <c r="CE452" i="1" s="1"/>
  <c r="CK452" i="1" s="1"/>
  <c r="CQ452" i="1" s="1"/>
  <c r="G462" i="1"/>
  <c r="BR467" i="1"/>
  <c r="BS480" i="1"/>
  <c r="BX480" i="1" s="1"/>
  <c r="CD480" i="1" s="1"/>
  <c r="CJ480" i="1" s="1"/>
  <c r="CP480" i="1" s="1"/>
  <c r="CB461" i="1"/>
  <c r="AE492" i="1"/>
  <c r="AK492" i="1" s="1"/>
  <c r="AQ492" i="1" s="1"/>
  <c r="AW492" i="1" s="1"/>
  <c r="BC492" i="1" s="1"/>
  <c r="BI492" i="1" s="1"/>
  <c r="BO492" i="1" s="1"/>
  <c r="BT492" i="1" s="1"/>
  <c r="BY492" i="1" s="1"/>
  <c r="CE492" i="1" s="1"/>
  <c r="CK492" i="1" s="1"/>
  <c r="CQ492" i="1" s="1"/>
  <c r="N492" i="1"/>
  <c r="T492" i="1" s="1"/>
  <c r="Z492" i="1" s="1"/>
  <c r="AF492" i="1" s="1"/>
  <c r="AL492" i="1" s="1"/>
  <c r="AR492" i="1" s="1"/>
  <c r="AX492" i="1" s="1"/>
  <c r="BD492" i="1" s="1"/>
  <c r="BJ492" i="1" s="1"/>
  <c r="BP492" i="1" s="1"/>
  <c r="BU492" i="1" s="1"/>
  <c r="BZ492" i="1" s="1"/>
  <c r="CF492" i="1" s="1"/>
  <c r="CL492" i="1" s="1"/>
  <c r="CR492" i="1" s="1"/>
  <c r="H491" i="1"/>
  <c r="BW461" i="1"/>
  <c r="BS506" i="1"/>
  <c r="BX506" i="1" s="1"/>
  <c r="CD506" i="1" s="1"/>
  <c r="CJ506" i="1" s="1"/>
  <c r="CP506" i="1" s="1"/>
  <c r="N541" i="1"/>
  <c r="T541" i="1" s="1"/>
  <c r="Z541" i="1" s="1"/>
  <c r="AF541" i="1" s="1"/>
  <c r="AL541" i="1" s="1"/>
  <c r="AR541" i="1" s="1"/>
  <c r="AX541" i="1" s="1"/>
  <c r="BD541" i="1" s="1"/>
  <c r="BJ541" i="1" s="1"/>
  <c r="BP541" i="1" s="1"/>
  <c r="BU541" i="1" s="1"/>
  <c r="BZ541" i="1" s="1"/>
  <c r="CF541" i="1" s="1"/>
  <c r="CL541" i="1" s="1"/>
  <c r="CR541" i="1" s="1"/>
  <c r="H540" i="1"/>
  <c r="BS544" i="1"/>
  <c r="BX544" i="1" s="1"/>
  <c r="CD544" i="1" s="1"/>
  <c r="CJ544" i="1" s="1"/>
  <c r="CP544" i="1" s="1"/>
  <c r="BK548" i="1"/>
  <c r="BK547" i="1" s="1"/>
  <c r="CI548" i="1"/>
  <c r="CI547" i="1" s="1"/>
  <c r="BS612" i="1"/>
  <c r="BX612" i="1" s="1"/>
  <c r="CD612" i="1" s="1"/>
  <c r="CJ612" i="1" s="1"/>
  <c r="CP612" i="1" s="1"/>
  <c r="BS618" i="1"/>
  <c r="BX618" i="1" s="1"/>
  <c r="CD618" i="1" s="1"/>
  <c r="CJ618" i="1" s="1"/>
  <c r="CP618" i="1" s="1"/>
  <c r="BT625" i="1"/>
  <c r="BY625" i="1" s="1"/>
  <c r="CE625" i="1" s="1"/>
  <c r="CK625" i="1" s="1"/>
  <c r="CQ625" i="1" s="1"/>
  <c r="BT626" i="1"/>
  <c r="BY626" i="1" s="1"/>
  <c r="CE626" i="1" s="1"/>
  <c r="CK626" i="1" s="1"/>
  <c r="CQ626" i="1" s="1"/>
  <c r="BT629" i="1"/>
  <c r="BY629" i="1" s="1"/>
  <c r="CE629" i="1" s="1"/>
  <c r="CK629" i="1" s="1"/>
  <c r="CQ629" i="1" s="1"/>
  <c r="BS633" i="1"/>
  <c r="BX633" i="1" s="1"/>
  <c r="CD633" i="1" s="1"/>
  <c r="CJ633" i="1" s="1"/>
  <c r="CP633" i="1" s="1"/>
  <c r="BT648" i="1"/>
  <c r="BY648" i="1" s="1"/>
  <c r="CE648" i="1" s="1"/>
  <c r="CK648" i="1" s="1"/>
  <c r="CQ648" i="1" s="1"/>
  <c r="BT649" i="1"/>
  <c r="BY649" i="1" s="1"/>
  <c r="CE649" i="1" s="1"/>
  <c r="CK649" i="1" s="1"/>
  <c r="CQ649" i="1" s="1"/>
  <c r="BT654" i="1"/>
  <c r="BY654" i="1" s="1"/>
  <c r="CE654" i="1" s="1"/>
  <c r="CK654" i="1" s="1"/>
  <c r="CQ654" i="1" s="1"/>
  <c r="N657" i="1"/>
  <c r="T657" i="1" s="1"/>
  <c r="Z657" i="1" s="1"/>
  <c r="AF657" i="1" s="1"/>
  <c r="AL657" i="1" s="1"/>
  <c r="AR657" i="1" s="1"/>
  <c r="AX657" i="1" s="1"/>
  <c r="BD657" i="1" s="1"/>
  <c r="BJ657" i="1" s="1"/>
  <c r="BP657" i="1" s="1"/>
  <c r="BU657" i="1" s="1"/>
  <c r="BZ657" i="1" s="1"/>
  <c r="CF657" i="1" s="1"/>
  <c r="CL657" i="1" s="1"/>
  <c r="CR657" i="1" s="1"/>
  <c r="BQ685" i="1"/>
  <c r="BQ701" i="1"/>
  <c r="BS725" i="1"/>
  <c r="BX725" i="1" s="1"/>
  <c r="CD725" i="1" s="1"/>
  <c r="CJ725" i="1" s="1"/>
  <c r="CP725" i="1" s="1"/>
  <c r="BT736" i="1"/>
  <c r="BY736" i="1" s="1"/>
  <c r="CE736" i="1" s="1"/>
  <c r="CK736" i="1" s="1"/>
  <c r="CQ736" i="1" s="1"/>
  <c r="BT737" i="1"/>
  <c r="BY737" i="1" s="1"/>
  <c r="CE737" i="1" s="1"/>
  <c r="CK737" i="1" s="1"/>
  <c r="CQ737" i="1" s="1"/>
  <c r="BT738" i="1"/>
  <c r="BY738" i="1" s="1"/>
  <c r="CE738" i="1" s="1"/>
  <c r="CK738" i="1" s="1"/>
  <c r="CQ738" i="1" s="1"/>
  <c r="BS742" i="1"/>
  <c r="BX742" i="1" s="1"/>
  <c r="CD742" i="1" s="1"/>
  <c r="CJ742" i="1" s="1"/>
  <c r="CP742" i="1" s="1"/>
  <c r="M745" i="1"/>
  <c r="S745" i="1" s="1"/>
  <c r="Y745" i="1" s="1"/>
  <c r="AE745" i="1" s="1"/>
  <c r="AK745" i="1" s="1"/>
  <c r="AQ745" i="1" s="1"/>
  <c r="AW745" i="1" s="1"/>
  <c r="BC745" i="1" s="1"/>
  <c r="BI745" i="1" s="1"/>
  <c r="BO745" i="1" s="1"/>
  <c r="BT745" i="1" s="1"/>
  <c r="BY745" i="1" s="1"/>
  <c r="CE745" i="1" s="1"/>
  <c r="CK745" i="1" s="1"/>
  <c r="CQ745" i="1" s="1"/>
  <c r="BS750" i="1"/>
  <c r="BX750" i="1" s="1"/>
  <c r="CD750" i="1" s="1"/>
  <c r="CJ750" i="1" s="1"/>
  <c r="CP750" i="1" s="1"/>
  <c r="V764" i="1"/>
  <c r="V728" i="1" s="1"/>
  <c r="AT764" i="1"/>
  <c r="AT728" i="1" s="1"/>
  <c r="CH764" i="1"/>
  <c r="CH728" i="1" s="1"/>
  <c r="BR801" i="1"/>
  <c r="BR974" i="1"/>
  <c r="BQ18" i="1"/>
  <c r="G93" i="1"/>
  <c r="M93" i="1" s="1"/>
  <c r="S93" i="1" s="1"/>
  <c r="Y93" i="1" s="1"/>
  <c r="BQ98" i="1"/>
  <c r="J121" i="1"/>
  <c r="J120" i="1" s="1"/>
  <c r="J119" i="1" s="1"/>
  <c r="J108" i="1" s="1"/>
  <c r="K129" i="1"/>
  <c r="K128" i="1" s="1"/>
  <c r="F139" i="1"/>
  <c r="I155" i="1"/>
  <c r="K292" i="1"/>
  <c r="K291" i="1" s="1"/>
  <c r="K286" i="1" s="1"/>
  <c r="K285" i="1" s="1"/>
  <c r="K315" i="1"/>
  <c r="K310" i="1" s="1"/>
  <c r="K309" i="1" s="1"/>
  <c r="BS420" i="1"/>
  <c r="BX420" i="1" s="1"/>
  <c r="CD420" i="1" s="1"/>
  <c r="CJ420" i="1" s="1"/>
  <c r="CP420" i="1" s="1"/>
  <c r="CA417" i="1"/>
  <c r="CA397" i="1" s="1"/>
  <c r="BL417" i="1"/>
  <c r="BL397" i="1" s="1"/>
  <c r="BM417" i="1"/>
  <c r="BM397" i="1" s="1"/>
  <c r="CG417" i="1"/>
  <c r="CG397" i="1" s="1"/>
  <c r="BS442" i="1"/>
  <c r="BX442" i="1" s="1"/>
  <c r="CD442" i="1" s="1"/>
  <c r="CJ442" i="1" s="1"/>
  <c r="CP442" i="1" s="1"/>
  <c r="L452" i="1"/>
  <c r="R452" i="1" s="1"/>
  <c r="X452" i="1" s="1"/>
  <c r="AD452" i="1" s="1"/>
  <c r="AJ452" i="1" s="1"/>
  <c r="AP452" i="1" s="1"/>
  <c r="AV452" i="1" s="1"/>
  <c r="BB452" i="1" s="1"/>
  <c r="BH452" i="1" s="1"/>
  <c r="BN452" i="1" s="1"/>
  <c r="BS452" i="1" s="1"/>
  <c r="BX452" i="1" s="1"/>
  <c r="CD452" i="1" s="1"/>
  <c r="CJ452" i="1" s="1"/>
  <c r="CP452" i="1" s="1"/>
  <c r="L472" i="1"/>
  <c r="R472" i="1" s="1"/>
  <c r="X472" i="1" s="1"/>
  <c r="AD472" i="1" s="1"/>
  <c r="AJ472" i="1" s="1"/>
  <c r="AP472" i="1" s="1"/>
  <c r="AV472" i="1" s="1"/>
  <c r="BB472" i="1" s="1"/>
  <c r="BH472" i="1" s="1"/>
  <c r="BN472" i="1" s="1"/>
  <c r="BS472" i="1" s="1"/>
  <c r="BX472" i="1" s="1"/>
  <c r="CD472" i="1" s="1"/>
  <c r="CJ472" i="1" s="1"/>
  <c r="CP472" i="1" s="1"/>
  <c r="F467" i="1"/>
  <c r="P461" i="1"/>
  <c r="P396" i="1" s="1"/>
  <c r="AN461" i="1"/>
  <c r="AT461" i="1"/>
  <c r="BR484" i="1"/>
  <c r="AA461" i="1"/>
  <c r="AA396" i="1" s="1"/>
  <c r="CI461" i="1"/>
  <c r="BS503" i="1"/>
  <c r="BX503" i="1" s="1"/>
  <c r="CD503" i="1" s="1"/>
  <c r="CJ503" i="1" s="1"/>
  <c r="CP503" i="1" s="1"/>
  <c r="BS525" i="1"/>
  <c r="BX525" i="1" s="1"/>
  <c r="CD525" i="1" s="1"/>
  <c r="CJ525" i="1" s="1"/>
  <c r="CP525" i="1" s="1"/>
  <c r="BQ524" i="1"/>
  <c r="BS524" i="1" s="1"/>
  <c r="BX524" i="1" s="1"/>
  <c r="CD524" i="1" s="1"/>
  <c r="CJ524" i="1" s="1"/>
  <c r="CP524" i="1" s="1"/>
  <c r="M531" i="1"/>
  <c r="S531" i="1" s="1"/>
  <c r="Y531" i="1" s="1"/>
  <c r="AE531" i="1" s="1"/>
  <c r="AK531" i="1" s="1"/>
  <c r="AQ531" i="1" s="1"/>
  <c r="AW531" i="1" s="1"/>
  <c r="BC531" i="1" s="1"/>
  <c r="BI531" i="1" s="1"/>
  <c r="BO531" i="1" s="1"/>
  <c r="BT531" i="1" s="1"/>
  <c r="BY531" i="1" s="1"/>
  <c r="CE531" i="1" s="1"/>
  <c r="CK531" i="1" s="1"/>
  <c r="CQ531" i="1" s="1"/>
  <c r="G530" i="1"/>
  <c r="CM548" i="1"/>
  <c r="CM547" i="1" s="1"/>
  <c r="L587" i="1"/>
  <c r="R587" i="1" s="1"/>
  <c r="X587" i="1" s="1"/>
  <c r="AD587" i="1" s="1"/>
  <c r="AJ587" i="1" s="1"/>
  <c r="AP587" i="1" s="1"/>
  <c r="AV587" i="1" s="1"/>
  <c r="BB587" i="1" s="1"/>
  <c r="BH587" i="1" s="1"/>
  <c r="BN587" i="1" s="1"/>
  <c r="BS587" i="1" s="1"/>
  <c r="BX587" i="1" s="1"/>
  <c r="CD587" i="1" s="1"/>
  <c r="CJ587" i="1" s="1"/>
  <c r="CP587" i="1" s="1"/>
  <c r="F583" i="1"/>
  <c r="BS594" i="1"/>
  <c r="BX594" i="1" s="1"/>
  <c r="CD594" i="1" s="1"/>
  <c r="CJ594" i="1" s="1"/>
  <c r="CP594" i="1" s="1"/>
  <c r="BS595" i="1"/>
  <c r="BX595" i="1" s="1"/>
  <c r="CD595" i="1" s="1"/>
  <c r="CJ595" i="1" s="1"/>
  <c r="CP595" i="1" s="1"/>
  <c r="BT618" i="1"/>
  <c r="BY618" i="1" s="1"/>
  <c r="CE618" i="1" s="1"/>
  <c r="CK618" i="1" s="1"/>
  <c r="CQ618" i="1" s="1"/>
  <c r="BT640" i="1"/>
  <c r="BY640" i="1" s="1"/>
  <c r="CE640" i="1" s="1"/>
  <c r="CK640" i="1" s="1"/>
  <c r="CQ640" i="1" s="1"/>
  <c r="BT641" i="1"/>
  <c r="BY641" i="1" s="1"/>
  <c r="CE641" i="1" s="1"/>
  <c r="CK641" i="1" s="1"/>
  <c r="CQ641" i="1" s="1"/>
  <c r="BT642" i="1"/>
  <c r="BY642" i="1" s="1"/>
  <c r="CE642" i="1" s="1"/>
  <c r="CK642" i="1" s="1"/>
  <c r="CQ642" i="1" s="1"/>
  <c r="BT643" i="1"/>
  <c r="BY643" i="1" s="1"/>
  <c r="CE643" i="1" s="1"/>
  <c r="CK643" i="1" s="1"/>
  <c r="CQ643" i="1" s="1"/>
  <c r="BT651" i="1"/>
  <c r="BY651" i="1" s="1"/>
  <c r="CE651" i="1" s="1"/>
  <c r="CK651" i="1" s="1"/>
  <c r="CQ651" i="1" s="1"/>
  <c r="BT652" i="1"/>
  <c r="BY652" i="1" s="1"/>
  <c r="CE652" i="1" s="1"/>
  <c r="CK652" i="1" s="1"/>
  <c r="CQ652" i="1" s="1"/>
  <c r="BT655" i="1"/>
  <c r="BY655" i="1" s="1"/>
  <c r="CE655" i="1" s="1"/>
  <c r="CK655" i="1" s="1"/>
  <c r="CQ655" i="1" s="1"/>
  <c r="BS664" i="1"/>
  <c r="BX664" i="1" s="1"/>
  <c r="CD664" i="1" s="1"/>
  <c r="CJ664" i="1" s="1"/>
  <c r="CP664" i="1" s="1"/>
  <c r="G668" i="1"/>
  <c r="M669" i="1"/>
  <c r="S669" i="1" s="1"/>
  <c r="Y669" i="1" s="1"/>
  <c r="AE669" i="1" s="1"/>
  <c r="AK669" i="1" s="1"/>
  <c r="AQ669" i="1" s="1"/>
  <c r="AW669" i="1" s="1"/>
  <c r="BC669" i="1" s="1"/>
  <c r="BI669" i="1" s="1"/>
  <c r="BO669" i="1" s="1"/>
  <c r="BT669" i="1" s="1"/>
  <c r="BY669" i="1" s="1"/>
  <c r="CE669" i="1" s="1"/>
  <c r="CK669" i="1" s="1"/>
  <c r="CQ669" i="1" s="1"/>
  <c r="BT687" i="1"/>
  <c r="BY687" i="1" s="1"/>
  <c r="CE687" i="1" s="1"/>
  <c r="CK687" i="1" s="1"/>
  <c r="CQ687" i="1" s="1"/>
  <c r="BT703" i="1"/>
  <c r="BY703" i="1" s="1"/>
  <c r="CE703" i="1" s="1"/>
  <c r="CK703" i="1" s="1"/>
  <c r="CQ703" i="1" s="1"/>
  <c r="BR701" i="1"/>
  <c r="G707" i="1"/>
  <c r="M708" i="1"/>
  <c r="S708" i="1" s="1"/>
  <c r="Y708" i="1" s="1"/>
  <c r="AE708" i="1" s="1"/>
  <c r="AK708" i="1" s="1"/>
  <c r="AQ708" i="1" s="1"/>
  <c r="AW708" i="1" s="1"/>
  <c r="BC708" i="1" s="1"/>
  <c r="BI708" i="1" s="1"/>
  <c r="BO708" i="1" s="1"/>
  <c r="BT708" i="1" s="1"/>
  <c r="BR744" i="1"/>
  <c r="BS751" i="1"/>
  <c r="BX751" i="1" s="1"/>
  <c r="CD751" i="1" s="1"/>
  <c r="CJ751" i="1" s="1"/>
  <c r="CP751" i="1" s="1"/>
  <c r="BQ419" i="1"/>
  <c r="M426" i="1"/>
  <c r="S426" i="1" s="1"/>
  <c r="Y426" i="1" s="1"/>
  <c r="AE426" i="1" s="1"/>
  <c r="AK426" i="1" s="1"/>
  <c r="AQ426" i="1" s="1"/>
  <c r="AW426" i="1" s="1"/>
  <c r="BC426" i="1" s="1"/>
  <c r="BI426" i="1" s="1"/>
  <c r="BO426" i="1" s="1"/>
  <c r="BT426" i="1" s="1"/>
  <c r="BY426" i="1" s="1"/>
  <c r="CE426" i="1" s="1"/>
  <c r="CK426" i="1" s="1"/>
  <c r="CQ426" i="1" s="1"/>
  <c r="N433" i="1"/>
  <c r="T433" i="1" s="1"/>
  <c r="Z433" i="1" s="1"/>
  <c r="AF433" i="1" s="1"/>
  <c r="AL433" i="1" s="1"/>
  <c r="AR433" i="1" s="1"/>
  <c r="AX433" i="1" s="1"/>
  <c r="BD433" i="1" s="1"/>
  <c r="BJ433" i="1" s="1"/>
  <c r="BP433" i="1" s="1"/>
  <c r="BU433" i="1" s="1"/>
  <c r="BZ433" i="1" s="1"/>
  <c r="CF433" i="1" s="1"/>
  <c r="CL433" i="1" s="1"/>
  <c r="CR433" i="1" s="1"/>
  <c r="BS440" i="1"/>
  <c r="BX440" i="1" s="1"/>
  <c r="CD440" i="1" s="1"/>
  <c r="CJ440" i="1" s="1"/>
  <c r="CP440" i="1" s="1"/>
  <c r="BT448" i="1"/>
  <c r="BY448" i="1" s="1"/>
  <c r="CE448" i="1" s="1"/>
  <c r="CK448" i="1" s="1"/>
  <c r="CQ448" i="1" s="1"/>
  <c r="BS449" i="1"/>
  <c r="BX449" i="1" s="1"/>
  <c r="CD449" i="1" s="1"/>
  <c r="CJ449" i="1" s="1"/>
  <c r="CP449" i="1" s="1"/>
  <c r="L457" i="1"/>
  <c r="R457" i="1" s="1"/>
  <c r="X457" i="1" s="1"/>
  <c r="AD457" i="1" s="1"/>
  <c r="AJ457" i="1" s="1"/>
  <c r="AP457" i="1" s="1"/>
  <c r="AV457" i="1" s="1"/>
  <c r="BB457" i="1" s="1"/>
  <c r="BH457" i="1" s="1"/>
  <c r="BN457" i="1" s="1"/>
  <c r="BS457" i="1" s="1"/>
  <c r="BX457" i="1" s="1"/>
  <c r="CD457" i="1" s="1"/>
  <c r="CJ457" i="1" s="1"/>
  <c r="CP457" i="1" s="1"/>
  <c r="BT457" i="1"/>
  <c r="BY457" i="1" s="1"/>
  <c r="CE457" i="1" s="1"/>
  <c r="CK457" i="1" s="1"/>
  <c r="CQ457" i="1" s="1"/>
  <c r="M472" i="1"/>
  <c r="S472" i="1" s="1"/>
  <c r="Y472" i="1" s="1"/>
  <c r="AE472" i="1" s="1"/>
  <c r="AK472" i="1" s="1"/>
  <c r="AQ472" i="1" s="1"/>
  <c r="AW472" i="1" s="1"/>
  <c r="BC472" i="1" s="1"/>
  <c r="BI472" i="1" s="1"/>
  <c r="BO472" i="1" s="1"/>
  <c r="BT472" i="1" s="1"/>
  <c r="BY472" i="1" s="1"/>
  <c r="CE472" i="1" s="1"/>
  <c r="CK472" i="1" s="1"/>
  <c r="CQ472" i="1" s="1"/>
  <c r="L475" i="1"/>
  <c r="R475" i="1" s="1"/>
  <c r="X475" i="1" s="1"/>
  <c r="AD475" i="1" s="1"/>
  <c r="AJ475" i="1" s="1"/>
  <c r="AP475" i="1" s="1"/>
  <c r="AV475" i="1" s="1"/>
  <c r="BB475" i="1" s="1"/>
  <c r="BH475" i="1" s="1"/>
  <c r="BN475" i="1" s="1"/>
  <c r="BS475" i="1" s="1"/>
  <c r="BX475" i="1" s="1"/>
  <c r="CD475" i="1" s="1"/>
  <c r="CJ475" i="1" s="1"/>
  <c r="CP475" i="1" s="1"/>
  <c r="N482" i="1"/>
  <c r="T482" i="1" s="1"/>
  <c r="Z482" i="1" s="1"/>
  <c r="AF482" i="1" s="1"/>
  <c r="AL482" i="1" s="1"/>
  <c r="AR482" i="1" s="1"/>
  <c r="AX482" i="1" s="1"/>
  <c r="BD482" i="1" s="1"/>
  <c r="BJ482" i="1" s="1"/>
  <c r="BP482" i="1" s="1"/>
  <c r="BU482" i="1" s="1"/>
  <c r="BZ482" i="1" s="1"/>
  <c r="CF482" i="1" s="1"/>
  <c r="CL482" i="1" s="1"/>
  <c r="CR482" i="1" s="1"/>
  <c r="L488" i="1"/>
  <c r="R488" i="1" s="1"/>
  <c r="X488" i="1" s="1"/>
  <c r="AD488" i="1" s="1"/>
  <c r="AJ488" i="1" s="1"/>
  <c r="AP488" i="1" s="1"/>
  <c r="AV488" i="1" s="1"/>
  <c r="BB488" i="1" s="1"/>
  <c r="BH488" i="1" s="1"/>
  <c r="BN488" i="1" s="1"/>
  <c r="BS488" i="1" s="1"/>
  <c r="BX488" i="1" s="1"/>
  <c r="CD488" i="1" s="1"/>
  <c r="CJ488" i="1" s="1"/>
  <c r="CP488" i="1" s="1"/>
  <c r="BT488" i="1"/>
  <c r="BY488" i="1" s="1"/>
  <c r="CE488" i="1" s="1"/>
  <c r="CK488" i="1" s="1"/>
  <c r="CQ488" i="1" s="1"/>
  <c r="N495" i="1"/>
  <c r="T495" i="1" s="1"/>
  <c r="Z495" i="1" s="1"/>
  <c r="AF495" i="1" s="1"/>
  <c r="AL495" i="1" s="1"/>
  <c r="AR495" i="1" s="1"/>
  <c r="AX495" i="1" s="1"/>
  <c r="BD495" i="1" s="1"/>
  <c r="BJ495" i="1" s="1"/>
  <c r="BP495" i="1" s="1"/>
  <c r="BU495" i="1" s="1"/>
  <c r="BZ495" i="1" s="1"/>
  <c r="CF495" i="1" s="1"/>
  <c r="CL495" i="1" s="1"/>
  <c r="CR495" i="1" s="1"/>
  <c r="L501" i="1"/>
  <c r="R501" i="1" s="1"/>
  <c r="X501" i="1" s="1"/>
  <c r="AD501" i="1" s="1"/>
  <c r="AJ501" i="1" s="1"/>
  <c r="AP501" i="1" s="1"/>
  <c r="AV501" i="1" s="1"/>
  <c r="BB501" i="1" s="1"/>
  <c r="BH501" i="1" s="1"/>
  <c r="BN501" i="1" s="1"/>
  <c r="BS501" i="1" s="1"/>
  <c r="BX501" i="1" s="1"/>
  <c r="CD501" i="1" s="1"/>
  <c r="CJ501" i="1" s="1"/>
  <c r="CP501" i="1" s="1"/>
  <c r="BT501" i="1"/>
  <c r="BY501" i="1" s="1"/>
  <c r="CE501" i="1" s="1"/>
  <c r="CK501" i="1" s="1"/>
  <c r="CQ501" i="1" s="1"/>
  <c r="N508" i="1"/>
  <c r="T508" i="1" s="1"/>
  <c r="Z508" i="1" s="1"/>
  <c r="AF508" i="1" s="1"/>
  <c r="AL508" i="1" s="1"/>
  <c r="AR508" i="1" s="1"/>
  <c r="AX508" i="1" s="1"/>
  <c r="BD508" i="1" s="1"/>
  <c r="BJ508" i="1" s="1"/>
  <c r="BP508" i="1" s="1"/>
  <c r="BU508" i="1" s="1"/>
  <c r="BZ508" i="1" s="1"/>
  <c r="CF508" i="1" s="1"/>
  <c r="CL508" i="1" s="1"/>
  <c r="CR508" i="1" s="1"/>
  <c r="BS521" i="1"/>
  <c r="BX521" i="1" s="1"/>
  <c r="CD521" i="1" s="1"/>
  <c r="CJ521" i="1" s="1"/>
  <c r="CP521" i="1" s="1"/>
  <c r="BS528" i="1"/>
  <c r="BX528" i="1" s="1"/>
  <c r="CD528" i="1" s="1"/>
  <c r="CJ528" i="1" s="1"/>
  <c r="CP528" i="1" s="1"/>
  <c r="M534" i="1"/>
  <c r="S534" i="1" s="1"/>
  <c r="Y534" i="1" s="1"/>
  <c r="AE534" i="1" s="1"/>
  <c r="AK534" i="1" s="1"/>
  <c r="AQ534" i="1" s="1"/>
  <c r="AW534" i="1" s="1"/>
  <c r="BC534" i="1" s="1"/>
  <c r="BI534" i="1" s="1"/>
  <c r="BO534" i="1" s="1"/>
  <c r="BT534" i="1" s="1"/>
  <c r="BY534" i="1" s="1"/>
  <c r="CE534" i="1" s="1"/>
  <c r="CK534" i="1" s="1"/>
  <c r="CQ534" i="1" s="1"/>
  <c r="N544" i="1"/>
  <c r="T544" i="1" s="1"/>
  <c r="Z544" i="1" s="1"/>
  <c r="AF544" i="1" s="1"/>
  <c r="AL544" i="1" s="1"/>
  <c r="AR544" i="1" s="1"/>
  <c r="AX544" i="1" s="1"/>
  <c r="BD544" i="1" s="1"/>
  <c r="BJ544" i="1" s="1"/>
  <c r="BP544" i="1" s="1"/>
  <c r="BU544" i="1" s="1"/>
  <c r="BZ544" i="1" s="1"/>
  <c r="CF544" i="1" s="1"/>
  <c r="CL544" i="1" s="1"/>
  <c r="CR544" i="1" s="1"/>
  <c r="BS561" i="1"/>
  <c r="BX561" i="1" s="1"/>
  <c r="CD561" i="1" s="1"/>
  <c r="CJ561" i="1" s="1"/>
  <c r="CP561" i="1" s="1"/>
  <c r="M568" i="1"/>
  <c r="S568" i="1" s="1"/>
  <c r="Y568" i="1" s="1"/>
  <c r="AE568" i="1" s="1"/>
  <c r="AK568" i="1" s="1"/>
  <c r="AQ568" i="1" s="1"/>
  <c r="AW568" i="1" s="1"/>
  <c r="BC568" i="1" s="1"/>
  <c r="BI568" i="1" s="1"/>
  <c r="BO568" i="1" s="1"/>
  <c r="BT568" i="1" s="1"/>
  <c r="BY568" i="1" s="1"/>
  <c r="CE568" i="1" s="1"/>
  <c r="CK568" i="1" s="1"/>
  <c r="CQ568" i="1" s="1"/>
  <c r="M587" i="1"/>
  <c r="S587" i="1" s="1"/>
  <c r="Y587" i="1" s="1"/>
  <c r="AE587" i="1" s="1"/>
  <c r="AK587" i="1" s="1"/>
  <c r="AQ587" i="1" s="1"/>
  <c r="AW587" i="1" s="1"/>
  <c r="BC587" i="1" s="1"/>
  <c r="BI587" i="1" s="1"/>
  <c r="BO587" i="1" s="1"/>
  <c r="BT587" i="1" s="1"/>
  <c r="BY587" i="1" s="1"/>
  <c r="CE587" i="1" s="1"/>
  <c r="CK587" i="1" s="1"/>
  <c r="CQ587" i="1" s="1"/>
  <c r="BR754" i="1"/>
  <c r="BT754" i="1" s="1"/>
  <c r="BY754" i="1" s="1"/>
  <c r="CE754" i="1" s="1"/>
  <c r="CK754" i="1" s="1"/>
  <c r="CQ754" i="1" s="1"/>
  <c r="BK755" i="1"/>
  <c r="BR759" i="1"/>
  <c r="T767" i="1"/>
  <c r="Z767" i="1" s="1"/>
  <c r="AF767" i="1" s="1"/>
  <c r="AL767" i="1" s="1"/>
  <c r="AR767" i="1" s="1"/>
  <c r="AX767" i="1" s="1"/>
  <c r="BD767" i="1" s="1"/>
  <c r="BJ767" i="1" s="1"/>
  <c r="BP767" i="1" s="1"/>
  <c r="BU767" i="1" s="1"/>
  <c r="BZ767" i="1" s="1"/>
  <c r="CF767" i="1" s="1"/>
  <c r="CL767" i="1" s="1"/>
  <c r="CR767" i="1" s="1"/>
  <c r="N770" i="1"/>
  <c r="T770" i="1" s="1"/>
  <c r="Z770" i="1" s="1"/>
  <c r="AF770" i="1" s="1"/>
  <c r="AL770" i="1" s="1"/>
  <c r="AR770" i="1" s="1"/>
  <c r="AX770" i="1" s="1"/>
  <c r="BD770" i="1" s="1"/>
  <c r="BJ770" i="1" s="1"/>
  <c r="BP770" i="1" s="1"/>
  <c r="BU770" i="1" s="1"/>
  <c r="BZ770" i="1" s="1"/>
  <c r="CF770" i="1" s="1"/>
  <c r="CL770" i="1" s="1"/>
  <c r="CR770" i="1" s="1"/>
  <c r="O764" i="1"/>
  <c r="O728" i="1" s="1"/>
  <c r="AU764" i="1"/>
  <c r="AU728" i="1" s="1"/>
  <c r="BK764" i="1"/>
  <c r="BW764" i="1"/>
  <c r="CM764" i="1"/>
  <c r="CM728" i="1" s="1"/>
  <c r="BT773" i="1"/>
  <c r="BY773" i="1" s="1"/>
  <c r="CE773" i="1" s="1"/>
  <c r="CK773" i="1" s="1"/>
  <c r="CQ773" i="1" s="1"/>
  <c r="H776" i="1"/>
  <c r="R779" i="1"/>
  <c r="X779" i="1" s="1"/>
  <c r="AD779" i="1" s="1"/>
  <c r="AJ779" i="1" s="1"/>
  <c r="AP779" i="1" s="1"/>
  <c r="AV779" i="1" s="1"/>
  <c r="BB779" i="1" s="1"/>
  <c r="BH779" i="1" s="1"/>
  <c r="BN779" i="1" s="1"/>
  <c r="BS779" i="1" s="1"/>
  <c r="BX779" i="1" s="1"/>
  <c r="CD779" i="1" s="1"/>
  <c r="CJ779" i="1" s="1"/>
  <c r="CP779" i="1" s="1"/>
  <c r="Z780" i="1"/>
  <c r="AF780" i="1" s="1"/>
  <c r="AL780" i="1" s="1"/>
  <c r="AR780" i="1" s="1"/>
  <c r="AX780" i="1" s="1"/>
  <c r="BD780" i="1" s="1"/>
  <c r="BJ780" i="1" s="1"/>
  <c r="BP780" i="1" s="1"/>
  <c r="BU780" i="1" s="1"/>
  <c r="BZ780" i="1" s="1"/>
  <c r="CF780" i="1" s="1"/>
  <c r="CL780" i="1" s="1"/>
  <c r="CR780" i="1" s="1"/>
  <c r="L786" i="1"/>
  <c r="R786" i="1" s="1"/>
  <c r="X786" i="1" s="1"/>
  <c r="AD786" i="1" s="1"/>
  <c r="AJ786" i="1" s="1"/>
  <c r="AP786" i="1" s="1"/>
  <c r="AV786" i="1" s="1"/>
  <c r="BB786" i="1" s="1"/>
  <c r="BH786" i="1" s="1"/>
  <c r="BN786" i="1" s="1"/>
  <c r="BS786" i="1" s="1"/>
  <c r="BX786" i="1" s="1"/>
  <c r="CD786" i="1" s="1"/>
  <c r="CJ786" i="1" s="1"/>
  <c r="CP786" i="1" s="1"/>
  <c r="I783" i="1"/>
  <c r="I782" i="1" s="1"/>
  <c r="I764" i="1" s="1"/>
  <c r="H789" i="1"/>
  <c r="S790" i="1"/>
  <c r="Y790" i="1" s="1"/>
  <c r="AE790" i="1" s="1"/>
  <c r="AK790" i="1" s="1"/>
  <c r="AQ790" i="1" s="1"/>
  <c r="AW790" i="1" s="1"/>
  <c r="BC790" i="1" s="1"/>
  <c r="BI790" i="1" s="1"/>
  <c r="BO790" i="1" s="1"/>
  <c r="BT790" i="1" s="1"/>
  <c r="BY790" i="1" s="1"/>
  <c r="CE790" i="1" s="1"/>
  <c r="CK790" i="1" s="1"/>
  <c r="CQ790" i="1" s="1"/>
  <c r="G789" i="1"/>
  <c r="M792" i="1"/>
  <c r="S792" i="1" s="1"/>
  <c r="Y792" i="1" s="1"/>
  <c r="AE792" i="1" s="1"/>
  <c r="AK792" i="1" s="1"/>
  <c r="AQ792" i="1" s="1"/>
  <c r="AW792" i="1" s="1"/>
  <c r="BC792" i="1" s="1"/>
  <c r="BI792" i="1" s="1"/>
  <c r="BO792" i="1" s="1"/>
  <c r="BT792" i="1" s="1"/>
  <c r="BY792" i="1" s="1"/>
  <c r="CE792" i="1" s="1"/>
  <c r="CK792" i="1" s="1"/>
  <c r="CQ792" i="1" s="1"/>
  <c r="N792" i="1"/>
  <c r="T792" i="1" s="1"/>
  <c r="Z792" i="1" s="1"/>
  <c r="AF792" i="1" s="1"/>
  <c r="AL792" i="1" s="1"/>
  <c r="AR792" i="1" s="1"/>
  <c r="AX792" i="1" s="1"/>
  <c r="BD792" i="1" s="1"/>
  <c r="BJ792" i="1" s="1"/>
  <c r="BP792" i="1" s="1"/>
  <c r="BU792" i="1" s="1"/>
  <c r="BZ792" i="1" s="1"/>
  <c r="CF792" i="1" s="1"/>
  <c r="CL792" i="1" s="1"/>
  <c r="CR792" i="1" s="1"/>
  <c r="K789" i="1"/>
  <c r="K788" i="1" s="1"/>
  <c r="J794" i="1"/>
  <c r="BS803" i="1"/>
  <c r="BX803" i="1" s="1"/>
  <c r="CD803" i="1" s="1"/>
  <c r="CJ803" i="1" s="1"/>
  <c r="CP803" i="1" s="1"/>
  <c r="L805" i="1"/>
  <c r="R805" i="1" s="1"/>
  <c r="X805" i="1" s="1"/>
  <c r="AD805" i="1" s="1"/>
  <c r="AJ805" i="1" s="1"/>
  <c r="AP805" i="1" s="1"/>
  <c r="AV805" i="1" s="1"/>
  <c r="BB805" i="1" s="1"/>
  <c r="BH805" i="1" s="1"/>
  <c r="BN805" i="1" s="1"/>
  <c r="S810" i="1"/>
  <c r="Y810" i="1" s="1"/>
  <c r="AE810" i="1" s="1"/>
  <c r="AK810" i="1" s="1"/>
  <c r="AQ810" i="1" s="1"/>
  <c r="AW810" i="1" s="1"/>
  <c r="BC810" i="1" s="1"/>
  <c r="BI810" i="1" s="1"/>
  <c r="BO810" i="1" s="1"/>
  <c r="BT810" i="1" s="1"/>
  <c r="BY810" i="1" s="1"/>
  <c r="CE810" i="1" s="1"/>
  <c r="CK810" i="1" s="1"/>
  <c r="CQ810" i="1" s="1"/>
  <c r="BE809" i="1"/>
  <c r="BE808" i="1" s="1"/>
  <c r="BE807" i="1" s="1"/>
  <c r="CG809" i="1"/>
  <c r="CG808" i="1" s="1"/>
  <c r="CG807" i="1" s="1"/>
  <c r="AD814" i="1"/>
  <c r="AJ814" i="1" s="1"/>
  <c r="AP814" i="1" s="1"/>
  <c r="AV814" i="1" s="1"/>
  <c r="BB814" i="1" s="1"/>
  <c r="BH814" i="1" s="1"/>
  <c r="BN814" i="1" s="1"/>
  <c r="BS814" i="1" s="1"/>
  <c r="BX814" i="1" s="1"/>
  <c r="CD814" i="1" s="1"/>
  <c r="CJ814" i="1" s="1"/>
  <c r="CP814" i="1" s="1"/>
  <c r="BS817" i="1"/>
  <c r="BX817" i="1" s="1"/>
  <c r="CD817" i="1" s="1"/>
  <c r="CJ817" i="1" s="1"/>
  <c r="CP817" i="1" s="1"/>
  <c r="G822" i="1"/>
  <c r="M822" i="1" s="1"/>
  <c r="S822" i="1" s="1"/>
  <c r="Y822" i="1" s="1"/>
  <c r="AE822" i="1" s="1"/>
  <c r="AK822" i="1" s="1"/>
  <c r="AQ822" i="1" s="1"/>
  <c r="AW822" i="1" s="1"/>
  <c r="BC822" i="1" s="1"/>
  <c r="BI822" i="1" s="1"/>
  <c r="BO822" i="1" s="1"/>
  <c r="BT822" i="1" s="1"/>
  <c r="BY822" i="1" s="1"/>
  <c r="CE822" i="1" s="1"/>
  <c r="CK822" i="1" s="1"/>
  <c r="CQ822" i="1" s="1"/>
  <c r="N823" i="1"/>
  <c r="T823" i="1" s="1"/>
  <c r="Z823" i="1" s="1"/>
  <c r="AF823" i="1" s="1"/>
  <c r="AL823" i="1" s="1"/>
  <c r="AR823" i="1" s="1"/>
  <c r="AX823" i="1" s="1"/>
  <c r="BD823" i="1" s="1"/>
  <c r="BJ823" i="1" s="1"/>
  <c r="BP823" i="1" s="1"/>
  <c r="BU823" i="1" s="1"/>
  <c r="BZ823" i="1" s="1"/>
  <c r="CF823" i="1" s="1"/>
  <c r="CL823" i="1" s="1"/>
  <c r="CR823" i="1" s="1"/>
  <c r="R823" i="1"/>
  <c r="X823" i="1" s="1"/>
  <c r="AD823" i="1" s="1"/>
  <c r="AJ823" i="1" s="1"/>
  <c r="AP823" i="1" s="1"/>
  <c r="AV823" i="1" s="1"/>
  <c r="BB823" i="1" s="1"/>
  <c r="BH823" i="1" s="1"/>
  <c r="BN823" i="1" s="1"/>
  <c r="BS823" i="1" s="1"/>
  <c r="BX823" i="1" s="1"/>
  <c r="CD823" i="1" s="1"/>
  <c r="CJ823" i="1" s="1"/>
  <c r="CP823" i="1" s="1"/>
  <c r="M825" i="1"/>
  <c r="S825" i="1" s="1"/>
  <c r="Y825" i="1" s="1"/>
  <c r="AE825" i="1" s="1"/>
  <c r="AK825" i="1" s="1"/>
  <c r="AQ825" i="1" s="1"/>
  <c r="AW825" i="1" s="1"/>
  <c r="BC825" i="1" s="1"/>
  <c r="BI825" i="1" s="1"/>
  <c r="BO825" i="1" s="1"/>
  <c r="M827" i="1"/>
  <c r="S827" i="1" s="1"/>
  <c r="Y827" i="1" s="1"/>
  <c r="AE827" i="1" s="1"/>
  <c r="AK827" i="1" s="1"/>
  <c r="AQ827" i="1" s="1"/>
  <c r="AW827" i="1" s="1"/>
  <c r="BC827" i="1" s="1"/>
  <c r="BI827" i="1" s="1"/>
  <c r="BO827" i="1" s="1"/>
  <c r="BT827" i="1" s="1"/>
  <c r="BY827" i="1" s="1"/>
  <c r="CE827" i="1" s="1"/>
  <c r="CK827" i="1" s="1"/>
  <c r="CQ827" i="1" s="1"/>
  <c r="S832" i="1"/>
  <c r="Y832" i="1" s="1"/>
  <c r="AE832" i="1" s="1"/>
  <c r="AK832" i="1" s="1"/>
  <c r="AQ832" i="1" s="1"/>
  <c r="AW832" i="1" s="1"/>
  <c r="BC832" i="1" s="1"/>
  <c r="BI832" i="1" s="1"/>
  <c r="BO832" i="1" s="1"/>
  <c r="BT832" i="1" s="1"/>
  <c r="BY832" i="1" s="1"/>
  <c r="CE832" i="1" s="1"/>
  <c r="CK832" i="1" s="1"/>
  <c r="CQ832" i="1" s="1"/>
  <c r="BT838" i="1"/>
  <c r="BY838" i="1" s="1"/>
  <c r="CE838" i="1" s="1"/>
  <c r="CK838" i="1" s="1"/>
  <c r="CQ838" i="1" s="1"/>
  <c r="X841" i="1"/>
  <c r="AD841" i="1" s="1"/>
  <c r="AJ841" i="1" s="1"/>
  <c r="AP841" i="1" s="1"/>
  <c r="AV841" i="1" s="1"/>
  <c r="BB841" i="1" s="1"/>
  <c r="BH841" i="1" s="1"/>
  <c r="BN841" i="1" s="1"/>
  <c r="BS841" i="1" s="1"/>
  <c r="BX841" i="1" s="1"/>
  <c r="CD841" i="1" s="1"/>
  <c r="CJ841" i="1" s="1"/>
  <c r="CP841" i="1" s="1"/>
  <c r="X842" i="1"/>
  <c r="AD842" i="1" s="1"/>
  <c r="AJ842" i="1" s="1"/>
  <c r="AP842" i="1" s="1"/>
  <c r="AV842" i="1" s="1"/>
  <c r="BB842" i="1" s="1"/>
  <c r="BH842" i="1" s="1"/>
  <c r="BN842" i="1" s="1"/>
  <c r="BS842" i="1" s="1"/>
  <c r="BX842" i="1" s="1"/>
  <c r="CD842" i="1" s="1"/>
  <c r="CJ842" i="1" s="1"/>
  <c r="CP842" i="1" s="1"/>
  <c r="H841" i="1"/>
  <c r="N844" i="1"/>
  <c r="T844" i="1" s="1"/>
  <c r="Z844" i="1" s="1"/>
  <c r="AF844" i="1" s="1"/>
  <c r="AL844" i="1" s="1"/>
  <c r="AR844" i="1" s="1"/>
  <c r="AX844" i="1" s="1"/>
  <c r="BD844" i="1" s="1"/>
  <c r="BJ844" i="1" s="1"/>
  <c r="BP844" i="1" s="1"/>
  <c r="BU844" i="1" s="1"/>
  <c r="BZ844" i="1" s="1"/>
  <c r="CF844" i="1" s="1"/>
  <c r="CL844" i="1" s="1"/>
  <c r="CR844" i="1" s="1"/>
  <c r="CD848" i="1"/>
  <c r="CJ848" i="1" s="1"/>
  <c r="CP848" i="1" s="1"/>
  <c r="CA847" i="1"/>
  <c r="CD847" i="1" s="1"/>
  <c r="CJ847" i="1" s="1"/>
  <c r="CP847" i="1" s="1"/>
  <c r="AD853" i="1"/>
  <c r="AJ853" i="1" s="1"/>
  <c r="AP853" i="1" s="1"/>
  <c r="AV853" i="1" s="1"/>
  <c r="BB853" i="1" s="1"/>
  <c r="BH853" i="1" s="1"/>
  <c r="BN853" i="1" s="1"/>
  <c r="BS853" i="1" s="1"/>
  <c r="BX853" i="1" s="1"/>
  <c r="CD853" i="1" s="1"/>
  <c r="CJ853" i="1" s="1"/>
  <c r="CP853" i="1" s="1"/>
  <c r="F855" i="1"/>
  <c r="J855" i="1"/>
  <c r="BS856" i="1"/>
  <c r="BX856" i="1" s="1"/>
  <c r="CD856" i="1" s="1"/>
  <c r="CJ856" i="1" s="1"/>
  <c r="CP856" i="1" s="1"/>
  <c r="K860" i="1"/>
  <c r="N860" i="1" s="1"/>
  <c r="T860" i="1" s="1"/>
  <c r="Z860" i="1" s="1"/>
  <c r="AF860" i="1" s="1"/>
  <c r="AL860" i="1" s="1"/>
  <c r="AR860" i="1" s="1"/>
  <c r="AX860" i="1" s="1"/>
  <c r="BD860" i="1" s="1"/>
  <c r="BJ860" i="1" s="1"/>
  <c r="BP860" i="1" s="1"/>
  <c r="BU860" i="1" s="1"/>
  <c r="BZ860" i="1" s="1"/>
  <c r="CF860" i="1" s="1"/>
  <c r="CL860" i="1" s="1"/>
  <c r="CR860" i="1" s="1"/>
  <c r="AD862" i="1"/>
  <c r="AJ862" i="1" s="1"/>
  <c r="AP862" i="1" s="1"/>
  <c r="AV862" i="1" s="1"/>
  <c r="BB862" i="1" s="1"/>
  <c r="BH862" i="1" s="1"/>
  <c r="BN862" i="1" s="1"/>
  <c r="BS862" i="1" s="1"/>
  <c r="BX862" i="1" s="1"/>
  <c r="CD862" i="1" s="1"/>
  <c r="CJ862" i="1" s="1"/>
  <c r="CP862" i="1" s="1"/>
  <c r="F861" i="1"/>
  <c r="L864" i="1"/>
  <c r="R864" i="1" s="1"/>
  <c r="X864" i="1" s="1"/>
  <c r="AD864" i="1" s="1"/>
  <c r="AJ864" i="1" s="1"/>
  <c r="AP864" i="1" s="1"/>
  <c r="AV864" i="1" s="1"/>
  <c r="BB864" i="1" s="1"/>
  <c r="BH864" i="1" s="1"/>
  <c r="BN864" i="1" s="1"/>
  <c r="BS864" i="1" s="1"/>
  <c r="BX864" i="1" s="1"/>
  <c r="CD864" i="1" s="1"/>
  <c r="CJ864" i="1" s="1"/>
  <c r="CP864" i="1" s="1"/>
  <c r="M864" i="1"/>
  <c r="S864" i="1" s="1"/>
  <c r="Y864" i="1" s="1"/>
  <c r="AE864" i="1" s="1"/>
  <c r="AK864" i="1" s="1"/>
  <c r="AQ864" i="1" s="1"/>
  <c r="AW864" i="1" s="1"/>
  <c r="BC864" i="1" s="1"/>
  <c r="BI864" i="1" s="1"/>
  <c r="BO864" i="1" s="1"/>
  <c r="BT864" i="1" s="1"/>
  <c r="BY864" i="1" s="1"/>
  <c r="CE864" i="1" s="1"/>
  <c r="CK864" i="1" s="1"/>
  <c r="CQ864" i="1" s="1"/>
  <c r="J861" i="1"/>
  <c r="J860" i="1" s="1"/>
  <c r="BR861" i="1"/>
  <c r="P868" i="1"/>
  <c r="P867" i="1" s="1"/>
  <c r="P866" i="1" s="1"/>
  <c r="AB868" i="1"/>
  <c r="AB867" i="1" s="1"/>
  <c r="AB866" i="1" s="1"/>
  <c r="AN868" i="1"/>
  <c r="AN867" i="1" s="1"/>
  <c r="AN866" i="1" s="1"/>
  <c r="AZ868" i="1"/>
  <c r="AZ867" i="1" s="1"/>
  <c r="AZ866" i="1" s="1"/>
  <c r="BL868" i="1"/>
  <c r="BL867" i="1" s="1"/>
  <c r="BL866" i="1" s="1"/>
  <c r="AD876" i="1"/>
  <c r="AJ876" i="1" s="1"/>
  <c r="AP876" i="1" s="1"/>
  <c r="AV876" i="1" s="1"/>
  <c r="BB876" i="1" s="1"/>
  <c r="BH876" i="1" s="1"/>
  <c r="BN876" i="1" s="1"/>
  <c r="BS876" i="1" s="1"/>
  <c r="BX876" i="1" s="1"/>
  <c r="CD876" i="1" s="1"/>
  <c r="CJ876" i="1" s="1"/>
  <c r="CP876" i="1" s="1"/>
  <c r="F875" i="1"/>
  <c r="L878" i="1"/>
  <c r="R878" i="1" s="1"/>
  <c r="X878" i="1" s="1"/>
  <c r="AD878" i="1" s="1"/>
  <c r="AJ878" i="1" s="1"/>
  <c r="AP878" i="1" s="1"/>
  <c r="AV878" i="1" s="1"/>
  <c r="BB878" i="1" s="1"/>
  <c r="BH878" i="1" s="1"/>
  <c r="BN878" i="1" s="1"/>
  <c r="M878" i="1"/>
  <c r="S878" i="1" s="1"/>
  <c r="Y878" i="1" s="1"/>
  <c r="AE878" i="1" s="1"/>
  <c r="AK878" i="1" s="1"/>
  <c r="AQ878" i="1" s="1"/>
  <c r="AW878" i="1" s="1"/>
  <c r="BC878" i="1" s="1"/>
  <c r="BI878" i="1" s="1"/>
  <c r="BO878" i="1" s="1"/>
  <c r="BT878" i="1" s="1"/>
  <c r="BY878" i="1" s="1"/>
  <c r="CE878" i="1" s="1"/>
  <c r="CK878" i="1" s="1"/>
  <c r="CQ878" i="1" s="1"/>
  <c r="J875" i="1"/>
  <c r="J868" i="1" s="1"/>
  <c r="BR875" i="1"/>
  <c r="S882" i="1"/>
  <c r="Y882" i="1" s="1"/>
  <c r="AE882" i="1" s="1"/>
  <c r="AK882" i="1" s="1"/>
  <c r="AQ882" i="1" s="1"/>
  <c r="AW882" i="1" s="1"/>
  <c r="BC882" i="1" s="1"/>
  <c r="BI882" i="1" s="1"/>
  <c r="BO882" i="1" s="1"/>
  <c r="BT882" i="1" s="1"/>
  <c r="BY882" i="1" s="1"/>
  <c r="CE882" i="1" s="1"/>
  <c r="CK882" i="1" s="1"/>
  <c r="CQ882" i="1" s="1"/>
  <c r="K884" i="1"/>
  <c r="N884" i="1" s="1"/>
  <c r="T884" i="1" s="1"/>
  <c r="Z884" i="1" s="1"/>
  <c r="AF884" i="1" s="1"/>
  <c r="AL884" i="1" s="1"/>
  <c r="AR884" i="1" s="1"/>
  <c r="AX884" i="1" s="1"/>
  <c r="BD884" i="1" s="1"/>
  <c r="BJ884" i="1" s="1"/>
  <c r="BP884" i="1" s="1"/>
  <c r="BU884" i="1" s="1"/>
  <c r="BZ884" i="1" s="1"/>
  <c r="CF884" i="1" s="1"/>
  <c r="CL884" i="1" s="1"/>
  <c r="CR884" i="1" s="1"/>
  <c r="AD886" i="1"/>
  <c r="AJ886" i="1" s="1"/>
  <c r="AP886" i="1" s="1"/>
  <c r="AV886" i="1" s="1"/>
  <c r="BB886" i="1" s="1"/>
  <c r="BH886" i="1" s="1"/>
  <c r="BN886" i="1" s="1"/>
  <c r="BS886" i="1" s="1"/>
  <c r="BX886" i="1" s="1"/>
  <c r="CD886" i="1" s="1"/>
  <c r="CJ886" i="1" s="1"/>
  <c r="CP886" i="1" s="1"/>
  <c r="F885" i="1"/>
  <c r="L888" i="1"/>
  <c r="R888" i="1" s="1"/>
  <c r="X888" i="1" s="1"/>
  <c r="AD888" i="1" s="1"/>
  <c r="AJ888" i="1" s="1"/>
  <c r="AP888" i="1" s="1"/>
  <c r="AV888" i="1" s="1"/>
  <c r="BB888" i="1" s="1"/>
  <c r="BH888" i="1" s="1"/>
  <c r="BN888" i="1" s="1"/>
  <c r="M888" i="1"/>
  <c r="S888" i="1" s="1"/>
  <c r="Y888" i="1" s="1"/>
  <c r="AE888" i="1" s="1"/>
  <c r="AK888" i="1" s="1"/>
  <c r="AQ888" i="1" s="1"/>
  <c r="AW888" i="1" s="1"/>
  <c r="BC888" i="1" s="1"/>
  <c r="BI888" i="1" s="1"/>
  <c r="BO888" i="1" s="1"/>
  <c r="BT888" i="1" s="1"/>
  <c r="BY888" i="1" s="1"/>
  <c r="CE888" i="1" s="1"/>
  <c r="CK888" i="1" s="1"/>
  <c r="CQ888" i="1" s="1"/>
  <c r="J885" i="1"/>
  <c r="J884" i="1" s="1"/>
  <c r="BR885" i="1"/>
  <c r="F898" i="1"/>
  <c r="L898" i="1" s="1"/>
  <c r="R898" i="1" s="1"/>
  <c r="X898" i="1" s="1"/>
  <c r="AD898" i="1" s="1"/>
  <c r="AJ898" i="1" s="1"/>
  <c r="AP898" i="1" s="1"/>
  <c r="AV898" i="1" s="1"/>
  <c r="BB898" i="1" s="1"/>
  <c r="BH898" i="1" s="1"/>
  <c r="BN898" i="1" s="1"/>
  <c r="J898" i="1"/>
  <c r="M898" i="1" s="1"/>
  <c r="S898" i="1" s="1"/>
  <c r="Y898" i="1" s="1"/>
  <c r="AE898" i="1" s="1"/>
  <c r="AK898" i="1" s="1"/>
  <c r="AQ898" i="1" s="1"/>
  <c r="AW898" i="1" s="1"/>
  <c r="BC898" i="1" s="1"/>
  <c r="BI898" i="1" s="1"/>
  <c r="BO898" i="1" s="1"/>
  <c r="BT898" i="1" s="1"/>
  <c r="BY898" i="1" s="1"/>
  <c r="CE898" i="1" s="1"/>
  <c r="CK898" i="1" s="1"/>
  <c r="CQ898" i="1" s="1"/>
  <c r="BS899" i="1"/>
  <c r="BX899" i="1" s="1"/>
  <c r="CD899" i="1" s="1"/>
  <c r="CJ899" i="1" s="1"/>
  <c r="CP899" i="1" s="1"/>
  <c r="I903" i="1"/>
  <c r="H902" i="1"/>
  <c r="N906" i="1"/>
  <c r="T906" i="1" s="1"/>
  <c r="Z906" i="1" s="1"/>
  <c r="AF906" i="1" s="1"/>
  <c r="AL906" i="1" s="1"/>
  <c r="AR906" i="1" s="1"/>
  <c r="AX906" i="1" s="1"/>
  <c r="BD906" i="1" s="1"/>
  <c r="BJ906" i="1" s="1"/>
  <c r="BP906" i="1" s="1"/>
  <c r="BU906" i="1" s="1"/>
  <c r="BZ906" i="1" s="1"/>
  <c r="CF906" i="1" s="1"/>
  <c r="CL906" i="1" s="1"/>
  <c r="CR906" i="1" s="1"/>
  <c r="Z910" i="1"/>
  <c r="AF910" i="1" s="1"/>
  <c r="AL910" i="1" s="1"/>
  <c r="AR910" i="1" s="1"/>
  <c r="AX910" i="1" s="1"/>
  <c r="BD910" i="1" s="1"/>
  <c r="BJ910" i="1" s="1"/>
  <c r="BP910" i="1" s="1"/>
  <c r="BU910" i="1" s="1"/>
  <c r="BZ910" i="1" s="1"/>
  <c r="CF910" i="1" s="1"/>
  <c r="CL910" i="1" s="1"/>
  <c r="CR910" i="1" s="1"/>
  <c r="Z921" i="1"/>
  <c r="AF921" i="1" s="1"/>
  <c r="AL921" i="1" s="1"/>
  <c r="AR921" i="1" s="1"/>
  <c r="AX921" i="1" s="1"/>
  <c r="BD921" i="1" s="1"/>
  <c r="BJ921" i="1" s="1"/>
  <c r="BP921" i="1" s="1"/>
  <c r="BU921" i="1" s="1"/>
  <c r="BZ921" i="1" s="1"/>
  <c r="CF921" i="1" s="1"/>
  <c r="CL921" i="1" s="1"/>
  <c r="CR921" i="1" s="1"/>
  <c r="BT926" i="1"/>
  <c r="BY926" i="1" s="1"/>
  <c r="CE926" i="1" s="1"/>
  <c r="CK926" i="1" s="1"/>
  <c r="CQ926" i="1" s="1"/>
  <c r="T929" i="1"/>
  <c r="Z929" i="1" s="1"/>
  <c r="AF929" i="1" s="1"/>
  <c r="AL929" i="1" s="1"/>
  <c r="AR929" i="1" s="1"/>
  <c r="AX929" i="1" s="1"/>
  <c r="BD929" i="1" s="1"/>
  <c r="BJ929" i="1" s="1"/>
  <c r="BP929" i="1" s="1"/>
  <c r="BU929" i="1" s="1"/>
  <c r="BZ929" i="1" s="1"/>
  <c r="CF929" i="1" s="1"/>
  <c r="CL929" i="1" s="1"/>
  <c r="CR929" i="1" s="1"/>
  <c r="BS929" i="1"/>
  <c r="BX929" i="1" s="1"/>
  <c r="CD929" i="1" s="1"/>
  <c r="CJ929" i="1" s="1"/>
  <c r="CP929" i="1" s="1"/>
  <c r="S934" i="1"/>
  <c r="Y934" i="1" s="1"/>
  <c r="AE934" i="1" s="1"/>
  <c r="AK934" i="1" s="1"/>
  <c r="AQ934" i="1" s="1"/>
  <c r="AW934" i="1" s="1"/>
  <c r="BC934" i="1" s="1"/>
  <c r="BI934" i="1" s="1"/>
  <c r="BO934" i="1" s="1"/>
  <c r="BT934" i="1" s="1"/>
  <c r="BY934" i="1" s="1"/>
  <c r="CE934" i="1" s="1"/>
  <c r="CK934" i="1" s="1"/>
  <c r="CQ934" i="1" s="1"/>
  <c r="BF932" i="1"/>
  <c r="BF931" i="1" s="1"/>
  <c r="CH932" i="1"/>
  <c r="CH931" i="1" s="1"/>
  <c r="Z938" i="1"/>
  <c r="AF938" i="1" s="1"/>
  <c r="AL938" i="1" s="1"/>
  <c r="AR938" i="1" s="1"/>
  <c r="AX938" i="1" s="1"/>
  <c r="BD938" i="1" s="1"/>
  <c r="BJ938" i="1" s="1"/>
  <c r="BP938" i="1" s="1"/>
  <c r="BU938" i="1" s="1"/>
  <c r="BZ938" i="1" s="1"/>
  <c r="CF938" i="1" s="1"/>
  <c r="CL938" i="1" s="1"/>
  <c r="CR938" i="1" s="1"/>
  <c r="Q932" i="1"/>
  <c r="Q931" i="1" s="1"/>
  <c r="AC932" i="1"/>
  <c r="AC931" i="1" s="1"/>
  <c r="AO932" i="1"/>
  <c r="AO931" i="1" s="1"/>
  <c r="BA932" i="1"/>
  <c r="BA931" i="1" s="1"/>
  <c r="BM932" i="1"/>
  <c r="BM931" i="1" s="1"/>
  <c r="F941" i="1"/>
  <c r="J941" i="1"/>
  <c r="BS942" i="1"/>
  <c r="BX942" i="1" s="1"/>
  <c r="CD942" i="1" s="1"/>
  <c r="CJ942" i="1" s="1"/>
  <c r="CP942" i="1" s="1"/>
  <c r="L945" i="1"/>
  <c r="R945" i="1" s="1"/>
  <c r="X945" i="1" s="1"/>
  <c r="AD945" i="1" s="1"/>
  <c r="AJ945" i="1" s="1"/>
  <c r="AP945" i="1" s="1"/>
  <c r="AV945" i="1" s="1"/>
  <c r="BB945" i="1" s="1"/>
  <c r="BH945" i="1" s="1"/>
  <c r="BN945" i="1" s="1"/>
  <c r="BT948" i="1"/>
  <c r="BY948" i="1" s="1"/>
  <c r="CE948" i="1" s="1"/>
  <c r="CK948" i="1" s="1"/>
  <c r="CQ948" i="1" s="1"/>
  <c r="L949" i="1"/>
  <c r="R949" i="1" s="1"/>
  <c r="X949" i="1" s="1"/>
  <c r="AD949" i="1" s="1"/>
  <c r="AJ949" i="1" s="1"/>
  <c r="AP949" i="1" s="1"/>
  <c r="AV949" i="1" s="1"/>
  <c r="BB949" i="1" s="1"/>
  <c r="BH949" i="1" s="1"/>
  <c r="BN949" i="1" s="1"/>
  <c r="BS949" i="1" s="1"/>
  <c r="BX949" i="1" s="1"/>
  <c r="CD949" i="1" s="1"/>
  <c r="CJ949" i="1" s="1"/>
  <c r="CP949" i="1" s="1"/>
  <c r="BT949" i="1"/>
  <c r="BY949" i="1" s="1"/>
  <c r="CE949" i="1" s="1"/>
  <c r="CK949" i="1" s="1"/>
  <c r="CQ949" i="1" s="1"/>
  <c r="L950" i="1"/>
  <c r="R950" i="1" s="1"/>
  <c r="X950" i="1" s="1"/>
  <c r="AD950" i="1" s="1"/>
  <c r="AJ950" i="1" s="1"/>
  <c r="AP950" i="1" s="1"/>
  <c r="AV950" i="1" s="1"/>
  <c r="BB950" i="1" s="1"/>
  <c r="BH950" i="1" s="1"/>
  <c r="BN950" i="1" s="1"/>
  <c r="BT950" i="1"/>
  <c r="BY950" i="1" s="1"/>
  <c r="CE950" i="1" s="1"/>
  <c r="CK950" i="1" s="1"/>
  <c r="CQ950" i="1" s="1"/>
  <c r="S954" i="1"/>
  <c r="Y954" i="1" s="1"/>
  <c r="AE954" i="1" s="1"/>
  <c r="AK954" i="1" s="1"/>
  <c r="AQ954" i="1" s="1"/>
  <c r="AW954" i="1" s="1"/>
  <c r="BC954" i="1" s="1"/>
  <c r="BI954" i="1" s="1"/>
  <c r="BO954" i="1" s="1"/>
  <c r="BT954" i="1" s="1"/>
  <c r="BY954" i="1" s="1"/>
  <c r="CE954" i="1" s="1"/>
  <c r="CK954" i="1" s="1"/>
  <c r="CQ954" i="1" s="1"/>
  <c r="R957" i="1"/>
  <c r="X957" i="1" s="1"/>
  <c r="AD957" i="1" s="1"/>
  <c r="AJ957" i="1" s="1"/>
  <c r="AP957" i="1" s="1"/>
  <c r="AV957" i="1" s="1"/>
  <c r="BB957" i="1" s="1"/>
  <c r="BH957" i="1" s="1"/>
  <c r="BN957" i="1" s="1"/>
  <c r="BS957" i="1" s="1"/>
  <c r="BX957" i="1" s="1"/>
  <c r="CD957" i="1" s="1"/>
  <c r="CJ957" i="1" s="1"/>
  <c r="CP957" i="1" s="1"/>
  <c r="Z958" i="1"/>
  <c r="AF958" i="1" s="1"/>
  <c r="AL958" i="1" s="1"/>
  <c r="AR958" i="1" s="1"/>
  <c r="AX958" i="1" s="1"/>
  <c r="BD958" i="1" s="1"/>
  <c r="BJ958" i="1" s="1"/>
  <c r="BP958" i="1" s="1"/>
  <c r="BU958" i="1" s="1"/>
  <c r="BZ958" i="1" s="1"/>
  <c r="CF958" i="1" s="1"/>
  <c r="CL958" i="1" s="1"/>
  <c r="CR958" i="1" s="1"/>
  <c r="M960" i="1"/>
  <c r="S960" i="1" s="1"/>
  <c r="Y960" i="1" s="1"/>
  <c r="AE960" i="1" s="1"/>
  <c r="AK960" i="1" s="1"/>
  <c r="AQ960" i="1" s="1"/>
  <c r="AW960" i="1" s="1"/>
  <c r="BC960" i="1" s="1"/>
  <c r="BI960" i="1" s="1"/>
  <c r="BO960" i="1" s="1"/>
  <c r="BT961" i="1"/>
  <c r="BY961" i="1" s="1"/>
  <c r="CE961" i="1" s="1"/>
  <c r="CK961" i="1" s="1"/>
  <c r="CQ961" i="1" s="1"/>
  <c r="BS964" i="1"/>
  <c r="BX964" i="1" s="1"/>
  <c r="CD964" i="1" s="1"/>
  <c r="CJ964" i="1" s="1"/>
  <c r="CP964" i="1" s="1"/>
  <c r="S965" i="1"/>
  <c r="Y965" i="1" s="1"/>
  <c r="AE965" i="1" s="1"/>
  <c r="AK965" i="1" s="1"/>
  <c r="AQ965" i="1" s="1"/>
  <c r="AW965" i="1" s="1"/>
  <c r="BC965" i="1" s="1"/>
  <c r="BI965" i="1" s="1"/>
  <c r="BO965" i="1" s="1"/>
  <c r="BT965" i="1" s="1"/>
  <c r="BY965" i="1" s="1"/>
  <c r="CE965" i="1" s="1"/>
  <c r="CK965" i="1" s="1"/>
  <c r="CQ965" i="1" s="1"/>
  <c r="M976" i="1"/>
  <c r="S976" i="1" s="1"/>
  <c r="Y976" i="1" s="1"/>
  <c r="AE976" i="1" s="1"/>
  <c r="AK976" i="1" s="1"/>
  <c r="AQ976" i="1" s="1"/>
  <c r="AW976" i="1" s="1"/>
  <c r="BC976" i="1" s="1"/>
  <c r="BI976" i="1" s="1"/>
  <c r="BO976" i="1" s="1"/>
  <c r="BT976" i="1" s="1"/>
  <c r="BY976" i="1" s="1"/>
  <c r="CE976" i="1" s="1"/>
  <c r="CK976" i="1" s="1"/>
  <c r="CQ976" i="1" s="1"/>
  <c r="BT977" i="1"/>
  <c r="BY977" i="1" s="1"/>
  <c r="CE977" i="1" s="1"/>
  <c r="CK977" i="1" s="1"/>
  <c r="CQ977" i="1" s="1"/>
  <c r="X981" i="1"/>
  <c r="AD981" i="1" s="1"/>
  <c r="AJ981" i="1" s="1"/>
  <c r="AP981" i="1" s="1"/>
  <c r="AV981" i="1" s="1"/>
  <c r="BB981" i="1" s="1"/>
  <c r="BH981" i="1" s="1"/>
  <c r="BN981" i="1" s="1"/>
  <c r="BT981" i="1"/>
  <c r="BY981" i="1" s="1"/>
  <c r="CE981" i="1" s="1"/>
  <c r="CK981" i="1" s="1"/>
  <c r="CQ981" i="1" s="1"/>
  <c r="T989" i="1"/>
  <c r="Z989" i="1" s="1"/>
  <c r="AF989" i="1" s="1"/>
  <c r="AL989" i="1" s="1"/>
  <c r="AR989" i="1" s="1"/>
  <c r="AX989" i="1" s="1"/>
  <c r="BD989" i="1" s="1"/>
  <c r="BJ989" i="1" s="1"/>
  <c r="BP989" i="1" s="1"/>
  <c r="BU989" i="1" s="1"/>
  <c r="BZ989" i="1" s="1"/>
  <c r="CF989" i="1" s="1"/>
  <c r="CL989" i="1" s="1"/>
  <c r="CR989" i="1" s="1"/>
  <c r="I990" i="1"/>
  <c r="I989" i="1" s="1"/>
  <c r="L989" i="1" s="1"/>
  <c r="R989" i="1" s="1"/>
  <c r="X989" i="1" s="1"/>
  <c r="AD989" i="1" s="1"/>
  <c r="AJ989" i="1" s="1"/>
  <c r="AP989" i="1" s="1"/>
  <c r="AV989" i="1" s="1"/>
  <c r="BB989" i="1" s="1"/>
  <c r="BH989" i="1" s="1"/>
  <c r="BN989" i="1" s="1"/>
  <c r="BS989" i="1" s="1"/>
  <c r="BX989" i="1" s="1"/>
  <c r="CD989" i="1" s="1"/>
  <c r="CJ989" i="1" s="1"/>
  <c r="CP989" i="1" s="1"/>
  <c r="H993" i="1"/>
  <c r="N993" i="1" s="1"/>
  <c r="T993" i="1" s="1"/>
  <c r="Z993" i="1" s="1"/>
  <c r="AF993" i="1" s="1"/>
  <c r="AL993" i="1" s="1"/>
  <c r="AR993" i="1" s="1"/>
  <c r="AX993" i="1" s="1"/>
  <c r="BD993" i="1" s="1"/>
  <c r="BJ993" i="1" s="1"/>
  <c r="BP993" i="1" s="1"/>
  <c r="BU993" i="1" s="1"/>
  <c r="BZ993" i="1" s="1"/>
  <c r="CF993" i="1" s="1"/>
  <c r="CL993" i="1" s="1"/>
  <c r="CR993" i="1" s="1"/>
  <c r="R999" i="1"/>
  <c r="X999" i="1" s="1"/>
  <c r="AD999" i="1" s="1"/>
  <c r="AJ999" i="1" s="1"/>
  <c r="AP999" i="1" s="1"/>
  <c r="AV999" i="1" s="1"/>
  <c r="BB999" i="1" s="1"/>
  <c r="BH999" i="1" s="1"/>
  <c r="BN999" i="1" s="1"/>
  <c r="BS999" i="1" s="1"/>
  <c r="BX999" i="1" s="1"/>
  <c r="CD999" i="1" s="1"/>
  <c r="CJ999" i="1" s="1"/>
  <c r="CP999" i="1" s="1"/>
  <c r="S1001" i="1"/>
  <c r="Y1001" i="1" s="1"/>
  <c r="AE1001" i="1" s="1"/>
  <c r="AK1001" i="1" s="1"/>
  <c r="AQ1001" i="1" s="1"/>
  <c r="AW1001" i="1" s="1"/>
  <c r="BC1001" i="1" s="1"/>
  <c r="BI1001" i="1" s="1"/>
  <c r="BO1001" i="1" s="1"/>
  <c r="BT1001" i="1" s="1"/>
  <c r="BY1001" i="1" s="1"/>
  <c r="CE1001" i="1" s="1"/>
  <c r="CK1001" i="1" s="1"/>
  <c r="CQ1001" i="1" s="1"/>
  <c r="N1006" i="1"/>
  <c r="T1006" i="1" s="1"/>
  <c r="Z1006" i="1" s="1"/>
  <c r="AF1006" i="1" s="1"/>
  <c r="AL1006" i="1" s="1"/>
  <c r="AR1006" i="1" s="1"/>
  <c r="AX1006" i="1" s="1"/>
  <c r="BD1006" i="1" s="1"/>
  <c r="BJ1006" i="1" s="1"/>
  <c r="BP1006" i="1" s="1"/>
  <c r="BU1006" i="1" s="1"/>
  <c r="BZ1006" i="1" s="1"/>
  <c r="CF1006" i="1" s="1"/>
  <c r="CL1006" i="1" s="1"/>
  <c r="CR1006" i="1" s="1"/>
  <c r="H1005" i="1"/>
  <c r="CD1007" i="1"/>
  <c r="CJ1007" i="1" s="1"/>
  <c r="CP1007" i="1" s="1"/>
  <c r="AC984" i="1"/>
  <c r="AC983" i="1" s="1"/>
  <c r="AS984" i="1"/>
  <c r="AS983" i="1" s="1"/>
  <c r="AS972" i="1" s="1"/>
  <c r="BS1023" i="1"/>
  <c r="BX1023" i="1" s="1"/>
  <c r="CD1023" i="1" s="1"/>
  <c r="CJ1023" i="1" s="1"/>
  <c r="CP1023" i="1" s="1"/>
  <c r="V984" i="1"/>
  <c r="V983" i="1" s="1"/>
  <c r="AT984" i="1"/>
  <c r="AT983" i="1" s="1"/>
  <c r="AT972" i="1" s="1"/>
  <c r="BT1039" i="1"/>
  <c r="BY1039" i="1" s="1"/>
  <c r="CE1039" i="1" s="1"/>
  <c r="CK1039" i="1" s="1"/>
  <c r="CQ1039" i="1" s="1"/>
  <c r="BT1040" i="1"/>
  <c r="BY1040" i="1" s="1"/>
  <c r="CE1040" i="1" s="1"/>
  <c r="CK1040" i="1" s="1"/>
  <c r="CQ1040" i="1" s="1"/>
  <c r="BT1089" i="1"/>
  <c r="BY1089" i="1" s="1"/>
  <c r="CE1089" i="1" s="1"/>
  <c r="CK1089" i="1" s="1"/>
  <c r="CQ1089" i="1" s="1"/>
  <c r="BS1097" i="1"/>
  <c r="BX1097" i="1" s="1"/>
  <c r="CD1097" i="1" s="1"/>
  <c r="CJ1097" i="1" s="1"/>
  <c r="CP1097" i="1" s="1"/>
  <c r="BS1100" i="1"/>
  <c r="BX1100" i="1" s="1"/>
  <c r="CD1100" i="1" s="1"/>
  <c r="CJ1100" i="1" s="1"/>
  <c r="CP1100" i="1" s="1"/>
  <c r="L1114" i="1"/>
  <c r="R1114" i="1" s="1"/>
  <c r="X1114" i="1" s="1"/>
  <c r="AD1114" i="1" s="1"/>
  <c r="AJ1114" i="1" s="1"/>
  <c r="AP1114" i="1" s="1"/>
  <c r="AV1114" i="1" s="1"/>
  <c r="BB1114" i="1" s="1"/>
  <c r="BH1114" i="1" s="1"/>
  <c r="BN1114" i="1" s="1"/>
  <c r="BS1114" i="1" s="1"/>
  <c r="BX1114" i="1" s="1"/>
  <c r="CD1114" i="1" s="1"/>
  <c r="CJ1114" i="1" s="1"/>
  <c r="CP1114" i="1" s="1"/>
  <c r="F1113" i="1"/>
  <c r="L1113" i="1" s="1"/>
  <c r="R1113" i="1" s="1"/>
  <c r="X1113" i="1" s="1"/>
  <c r="AD1113" i="1" s="1"/>
  <c r="AJ1113" i="1" s="1"/>
  <c r="AP1113" i="1" s="1"/>
  <c r="AV1113" i="1" s="1"/>
  <c r="BB1113" i="1" s="1"/>
  <c r="BH1113" i="1" s="1"/>
  <c r="BN1113" i="1" s="1"/>
  <c r="BS1113" i="1" s="1"/>
  <c r="BX1113" i="1" s="1"/>
  <c r="CD1113" i="1" s="1"/>
  <c r="CJ1113" i="1" s="1"/>
  <c r="CP1113" i="1" s="1"/>
  <c r="BT1125" i="1"/>
  <c r="BY1125" i="1" s="1"/>
  <c r="CE1125" i="1" s="1"/>
  <c r="CK1125" i="1" s="1"/>
  <c r="CQ1125" i="1" s="1"/>
  <c r="BS1137" i="1"/>
  <c r="BX1137" i="1" s="1"/>
  <c r="CD1137" i="1" s="1"/>
  <c r="CJ1137" i="1" s="1"/>
  <c r="CP1137" i="1" s="1"/>
  <c r="BS1138" i="1"/>
  <c r="BX1138" i="1" s="1"/>
  <c r="CD1138" i="1" s="1"/>
  <c r="CJ1138" i="1" s="1"/>
  <c r="CP1138" i="1" s="1"/>
  <c r="BS1139" i="1"/>
  <c r="BX1139" i="1" s="1"/>
  <c r="CD1139" i="1" s="1"/>
  <c r="CJ1139" i="1" s="1"/>
  <c r="CP1139" i="1" s="1"/>
  <c r="BT1176" i="1"/>
  <c r="BY1176" i="1" s="1"/>
  <c r="CE1176" i="1" s="1"/>
  <c r="CK1176" i="1" s="1"/>
  <c r="CQ1176" i="1" s="1"/>
  <c r="BB419" i="1"/>
  <c r="BH419" i="1" s="1"/>
  <c r="BN419" i="1" s="1"/>
  <c r="BC420" i="1"/>
  <c r="BI420" i="1" s="1"/>
  <c r="BO420" i="1" s="1"/>
  <c r="BT420" i="1" s="1"/>
  <c r="BY420" i="1" s="1"/>
  <c r="CE420" i="1" s="1"/>
  <c r="CK420" i="1" s="1"/>
  <c r="CQ420" i="1" s="1"/>
  <c r="BG443" i="1"/>
  <c r="J447" i="1"/>
  <c r="I448" i="1"/>
  <c r="K469" i="1"/>
  <c r="K468" i="1" s="1"/>
  <c r="K467" i="1" s="1"/>
  <c r="K462" i="1" s="1"/>
  <c r="N462" i="1" s="1"/>
  <c r="BG554" i="1"/>
  <c r="H593" i="1"/>
  <c r="M712" i="1"/>
  <c r="S712" i="1" s="1"/>
  <c r="Y712" i="1" s="1"/>
  <c r="AE712" i="1" s="1"/>
  <c r="AK712" i="1" s="1"/>
  <c r="AQ712" i="1" s="1"/>
  <c r="AW712" i="1" s="1"/>
  <c r="BC712" i="1" s="1"/>
  <c r="BI712" i="1" s="1"/>
  <c r="BO712" i="1" s="1"/>
  <c r="BT712" i="1" s="1"/>
  <c r="BY712" i="1" s="1"/>
  <c r="CE712" i="1" s="1"/>
  <c r="CK712" i="1" s="1"/>
  <c r="CQ712" i="1" s="1"/>
  <c r="M734" i="1"/>
  <c r="S734" i="1" s="1"/>
  <c r="Y734" i="1" s="1"/>
  <c r="AE734" i="1" s="1"/>
  <c r="AK734" i="1" s="1"/>
  <c r="AQ734" i="1" s="1"/>
  <c r="AW734" i="1" s="1"/>
  <c r="BC734" i="1" s="1"/>
  <c r="BI734" i="1" s="1"/>
  <c r="BO734" i="1" s="1"/>
  <c r="BT734" i="1" s="1"/>
  <c r="BY734" i="1" s="1"/>
  <c r="CE734" i="1" s="1"/>
  <c r="CK734" i="1" s="1"/>
  <c r="CQ734" i="1" s="1"/>
  <c r="L748" i="1"/>
  <c r="R748" i="1" s="1"/>
  <c r="X748" i="1" s="1"/>
  <c r="AD748" i="1" s="1"/>
  <c r="AJ748" i="1" s="1"/>
  <c r="AP748" i="1" s="1"/>
  <c r="AV748" i="1" s="1"/>
  <c r="BB748" i="1" s="1"/>
  <c r="BH748" i="1" s="1"/>
  <c r="BN748" i="1" s="1"/>
  <c r="BS748" i="1" s="1"/>
  <c r="BX748" i="1" s="1"/>
  <c r="CD748" i="1" s="1"/>
  <c r="CJ748" i="1" s="1"/>
  <c r="CP748" i="1" s="1"/>
  <c r="BT748" i="1"/>
  <c r="BY748" i="1" s="1"/>
  <c r="CE748" i="1" s="1"/>
  <c r="CK748" i="1" s="1"/>
  <c r="CQ748" i="1" s="1"/>
  <c r="M762" i="1"/>
  <c r="S762" i="1" s="1"/>
  <c r="Y762" i="1" s="1"/>
  <c r="AE762" i="1" s="1"/>
  <c r="AK762" i="1" s="1"/>
  <c r="AQ762" i="1" s="1"/>
  <c r="AW762" i="1" s="1"/>
  <c r="BC762" i="1" s="1"/>
  <c r="BI762" i="1" s="1"/>
  <c r="BO762" i="1" s="1"/>
  <c r="BT762" i="1" s="1"/>
  <c r="BY762" i="1" s="1"/>
  <c r="CE762" i="1" s="1"/>
  <c r="CK762" i="1" s="1"/>
  <c r="CQ762" i="1" s="1"/>
  <c r="BT767" i="1"/>
  <c r="BY767" i="1" s="1"/>
  <c r="CE767" i="1" s="1"/>
  <c r="CK767" i="1" s="1"/>
  <c r="CQ767" i="1" s="1"/>
  <c r="AI764" i="1"/>
  <c r="AI728" i="1" s="1"/>
  <c r="AY764" i="1"/>
  <c r="AY728" i="1" s="1"/>
  <c r="CA764" i="1"/>
  <c r="CA728" i="1" s="1"/>
  <c r="X773" i="1"/>
  <c r="AD773" i="1" s="1"/>
  <c r="AJ773" i="1" s="1"/>
  <c r="AP773" i="1" s="1"/>
  <c r="AV773" i="1" s="1"/>
  <c r="BB773" i="1" s="1"/>
  <c r="BH773" i="1" s="1"/>
  <c r="BN773" i="1" s="1"/>
  <c r="G775" i="1"/>
  <c r="M775" i="1" s="1"/>
  <c r="S775" i="1" s="1"/>
  <c r="Y775" i="1" s="1"/>
  <c r="AE775" i="1" s="1"/>
  <c r="AK775" i="1" s="1"/>
  <c r="AQ775" i="1" s="1"/>
  <c r="AW775" i="1" s="1"/>
  <c r="BC775" i="1" s="1"/>
  <c r="BI775" i="1" s="1"/>
  <c r="BO775" i="1" s="1"/>
  <c r="BT775" i="1" s="1"/>
  <c r="BY775" i="1" s="1"/>
  <c r="CE775" i="1" s="1"/>
  <c r="CK775" i="1" s="1"/>
  <c r="CQ775" i="1" s="1"/>
  <c r="M779" i="1"/>
  <c r="S779" i="1" s="1"/>
  <c r="Y779" i="1" s="1"/>
  <c r="AE779" i="1" s="1"/>
  <c r="AK779" i="1" s="1"/>
  <c r="AQ779" i="1" s="1"/>
  <c r="AW779" i="1" s="1"/>
  <c r="BC779" i="1" s="1"/>
  <c r="BI779" i="1" s="1"/>
  <c r="BO779" i="1" s="1"/>
  <c r="N779" i="1"/>
  <c r="T779" i="1" s="1"/>
  <c r="Z779" i="1" s="1"/>
  <c r="AF779" i="1" s="1"/>
  <c r="AL779" i="1" s="1"/>
  <c r="AR779" i="1" s="1"/>
  <c r="AX779" i="1" s="1"/>
  <c r="BD779" i="1" s="1"/>
  <c r="BJ779" i="1" s="1"/>
  <c r="BP779" i="1" s="1"/>
  <c r="BU779" i="1" s="1"/>
  <c r="BZ779" i="1" s="1"/>
  <c r="CF779" i="1" s="1"/>
  <c r="CL779" i="1" s="1"/>
  <c r="CR779" i="1" s="1"/>
  <c r="K775" i="1"/>
  <c r="BS784" i="1"/>
  <c r="BX784" i="1" s="1"/>
  <c r="CD784" i="1" s="1"/>
  <c r="CJ784" i="1" s="1"/>
  <c r="CP784" i="1" s="1"/>
  <c r="BQ788" i="1"/>
  <c r="BT795" i="1"/>
  <c r="BY795" i="1" s="1"/>
  <c r="CE795" i="1" s="1"/>
  <c r="CK795" i="1" s="1"/>
  <c r="CQ795" i="1" s="1"/>
  <c r="M802" i="1"/>
  <c r="S802" i="1" s="1"/>
  <c r="Y802" i="1" s="1"/>
  <c r="AE802" i="1" s="1"/>
  <c r="AK802" i="1" s="1"/>
  <c r="AQ802" i="1" s="1"/>
  <c r="AW802" i="1" s="1"/>
  <c r="BC802" i="1" s="1"/>
  <c r="BI802" i="1" s="1"/>
  <c r="BO802" i="1" s="1"/>
  <c r="BT802" i="1" s="1"/>
  <c r="BY802" i="1" s="1"/>
  <c r="CE802" i="1" s="1"/>
  <c r="CK802" i="1" s="1"/>
  <c r="CQ802" i="1" s="1"/>
  <c r="G801" i="1"/>
  <c r="H810" i="1"/>
  <c r="R813" i="1"/>
  <c r="X813" i="1" s="1"/>
  <c r="AD813" i="1" s="1"/>
  <c r="AJ813" i="1" s="1"/>
  <c r="AP813" i="1" s="1"/>
  <c r="AV813" i="1" s="1"/>
  <c r="BB813" i="1" s="1"/>
  <c r="BH813" i="1" s="1"/>
  <c r="BN813" i="1" s="1"/>
  <c r="BS813" i="1" s="1"/>
  <c r="BX813" i="1" s="1"/>
  <c r="CD813" i="1" s="1"/>
  <c r="CJ813" i="1" s="1"/>
  <c r="CP813" i="1" s="1"/>
  <c r="Q808" i="1"/>
  <c r="Q807" i="1" s="1"/>
  <c r="W808" i="1"/>
  <c r="W807" i="1" s="1"/>
  <c r="AS808" i="1"/>
  <c r="AS807" i="1" s="1"/>
  <c r="AL814" i="1"/>
  <c r="AR814" i="1" s="1"/>
  <c r="AX814" i="1" s="1"/>
  <c r="BD814" i="1" s="1"/>
  <c r="BJ814" i="1" s="1"/>
  <c r="BP814" i="1" s="1"/>
  <c r="BU814" i="1" s="1"/>
  <c r="BZ814" i="1" s="1"/>
  <c r="CF814" i="1" s="1"/>
  <c r="CL814" i="1" s="1"/>
  <c r="CR814" i="1" s="1"/>
  <c r="F809" i="1"/>
  <c r="BT817" i="1"/>
  <c r="BY817" i="1" s="1"/>
  <c r="CE817" i="1" s="1"/>
  <c r="CK817" i="1" s="1"/>
  <c r="CQ817" i="1" s="1"/>
  <c r="M816" i="1"/>
  <c r="S816" i="1" s="1"/>
  <c r="Y816" i="1" s="1"/>
  <c r="AE816" i="1" s="1"/>
  <c r="AK816" i="1" s="1"/>
  <c r="AQ816" i="1" s="1"/>
  <c r="AW816" i="1" s="1"/>
  <c r="BC816" i="1" s="1"/>
  <c r="BI816" i="1" s="1"/>
  <c r="BO816" i="1" s="1"/>
  <c r="BT816" i="1" s="1"/>
  <c r="BY816" i="1" s="1"/>
  <c r="CE816" i="1" s="1"/>
  <c r="CK816" i="1" s="1"/>
  <c r="CQ816" i="1" s="1"/>
  <c r="F826" i="1"/>
  <c r="AF829" i="1"/>
  <c r="AL829" i="1" s="1"/>
  <c r="AR829" i="1" s="1"/>
  <c r="AX829" i="1" s="1"/>
  <c r="BD829" i="1" s="1"/>
  <c r="BJ829" i="1" s="1"/>
  <c r="BP829" i="1" s="1"/>
  <c r="BU829" i="1" s="1"/>
  <c r="BZ829" i="1" s="1"/>
  <c r="CF829" i="1" s="1"/>
  <c r="CL829" i="1" s="1"/>
  <c r="CR829" i="1" s="1"/>
  <c r="BQ826" i="1"/>
  <c r="BS829" i="1"/>
  <c r="BX829" i="1" s="1"/>
  <c r="CD829" i="1" s="1"/>
  <c r="CJ829" i="1" s="1"/>
  <c r="CP829" i="1" s="1"/>
  <c r="H832" i="1"/>
  <c r="X840" i="1"/>
  <c r="AD840" i="1" s="1"/>
  <c r="AJ840" i="1" s="1"/>
  <c r="AP840" i="1" s="1"/>
  <c r="AV840" i="1" s="1"/>
  <c r="BB840" i="1" s="1"/>
  <c r="BH840" i="1" s="1"/>
  <c r="BN840" i="1" s="1"/>
  <c r="R852" i="1"/>
  <c r="X852" i="1" s="1"/>
  <c r="AD852" i="1" s="1"/>
  <c r="AJ852" i="1" s="1"/>
  <c r="AP852" i="1" s="1"/>
  <c r="AV852" i="1" s="1"/>
  <c r="BB852" i="1" s="1"/>
  <c r="BH852" i="1" s="1"/>
  <c r="BN852" i="1" s="1"/>
  <c r="BS852" i="1" s="1"/>
  <c r="BX852" i="1" s="1"/>
  <c r="CD852" i="1" s="1"/>
  <c r="CJ852" i="1" s="1"/>
  <c r="CP852" i="1" s="1"/>
  <c r="AL853" i="1"/>
  <c r="AR853" i="1" s="1"/>
  <c r="AX853" i="1" s="1"/>
  <c r="BD853" i="1" s="1"/>
  <c r="BJ853" i="1" s="1"/>
  <c r="BP853" i="1" s="1"/>
  <c r="BU853" i="1" s="1"/>
  <c r="BZ853" i="1" s="1"/>
  <c r="CF853" i="1" s="1"/>
  <c r="CL853" i="1" s="1"/>
  <c r="CR853" i="1" s="1"/>
  <c r="BT856" i="1"/>
  <c r="BY856" i="1" s="1"/>
  <c r="CE856" i="1" s="1"/>
  <c r="CK856" i="1" s="1"/>
  <c r="CQ856" i="1" s="1"/>
  <c r="AL862" i="1"/>
  <c r="AR862" i="1" s="1"/>
  <c r="AX862" i="1" s="1"/>
  <c r="BD862" i="1" s="1"/>
  <c r="BJ862" i="1" s="1"/>
  <c r="BP862" i="1" s="1"/>
  <c r="BU862" i="1" s="1"/>
  <c r="BZ862" i="1" s="1"/>
  <c r="CF862" i="1" s="1"/>
  <c r="CL862" i="1" s="1"/>
  <c r="CR862" i="1" s="1"/>
  <c r="I868" i="1"/>
  <c r="I867" i="1" s="1"/>
  <c r="AF870" i="1"/>
  <c r="AL870" i="1" s="1"/>
  <c r="AR870" i="1" s="1"/>
  <c r="AX870" i="1" s="1"/>
  <c r="BD870" i="1" s="1"/>
  <c r="BJ870" i="1" s="1"/>
  <c r="BP870" i="1" s="1"/>
  <c r="BU870" i="1" s="1"/>
  <c r="BZ870" i="1" s="1"/>
  <c r="CF870" i="1" s="1"/>
  <c r="CL870" i="1" s="1"/>
  <c r="CR870" i="1" s="1"/>
  <c r="K868" i="1"/>
  <c r="W868" i="1"/>
  <c r="W867" i="1" s="1"/>
  <c r="AI868" i="1"/>
  <c r="AI867" i="1" s="1"/>
  <c r="AI866" i="1" s="1"/>
  <c r="AU868" i="1"/>
  <c r="AU867" i="1" s="1"/>
  <c r="BG868" i="1"/>
  <c r="BG867" i="1" s="1"/>
  <c r="BG866" i="1" s="1"/>
  <c r="CA868" i="1"/>
  <c r="CA867" i="1" s="1"/>
  <c r="CA866" i="1" s="1"/>
  <c r="CM867" i="1"/>
  <c r="AL876" i="1"/>
  <c r="AR876" i="1" s="1"/>
  <c r="AX876" i="1" s="1"/>
  <c r="BD876" i="1" s="1"/>
  <c r="BJ876" i="1" s="1"/>
  <c r="BP876" i="1" s="1"/>
  <c r="BU876" i="1" s="1"/>
  <c r="BZ876" i="1" s="1"/>
  <c r="CF876" i="1" s="1"/>
  <c r="CL876" i="1" s="1"/>
  <c r="CR876" i="1" s="1"/>
  <c r="M885" i="1"/>
  <c r="S885" i="1" s="1"/>
  <c r="Y885" i="1" s="1"/>
  <c r="AE885" i="1" s="1"/>
  <c r="AK885" i="1" s="1"/>
  <c r="AQ885" i="1" s="1"/>
  <c r="AW885" i="1" s="1"/>
  <c r="BC885" i="1" s="1"/>
  <c r="BI885" i="1" s="1"/>
  <c r="BO885" i="1" s="1"/>
  <c r="AL886" i="1"/>
  <c r="AR886" i="1" s="1"/>
  <c r="AX886" i="1" s="1"/>
  <c r="BD886" i="1" s="1"/>
  <c r="BJ886" i="1" s="1"/>
  <c r="BP886" i="1" s="1"/>
  <c r="BU886" i="1" s="1"/>
  <c r="BZ886" i="1" s="1"/>
  <c r="CF886" i="1" s="1"/>
  <c r="CL886" i="1" s="1"/>
  <c r="CR886" i="1" s="1"/>
  <c r="BT899" i="1"/>
  <c r="BY899" i="1" s="1"/>
  <c r="CE899" i="1" s="1"/>
  <c r="CK899" i="1" s="1"/>
  <c r="CQ899" i="1" s="1"/>
  <c r="BS900" i="1"/>
  <c r="BX900" i="1" s="1"/>
  <c r="CD900" i="1" s="1"/>
  <c r="CJ900" i="1" s="1"/>
  <c r="CP900" i="1" s="1"/>
  <c r="O902" i="1"/>
  <c r="O897" i="1" s="1"/>
  <c r="BK902" i="1"/>
  <c r="BK897" i="1" s="1"/>
  <c r="BW902" i="1"/>
  <c r="BW897" i="1" s="1"/>
  <c r="BQ924" i="1"/>
  <c r="G933" i="1"/>
  <c r="M937" i="1"/>
  <c r="S937" i="1" s="1"/>
  <c r="Y937" i="1" s="1"/>
  <c r="AE937" i="1" s="1"/>
  <c r="AK937" i="1" s="1"/>
  <c r="AQ937" i="1" s="1"/>
  <c r="AW937" i="1" s="1"/>
  <c r="BC937" i="1" s="1"/>
  <c r="BI937" i="1" s="1"/>
  <c r="BO937" i="1" s="1"/>
  <c r="BT937" i="1" s="1"/>
  <c r="BY937" i="1" s="1"/>
  <c r="CE937" i="1" s="1"/>
  <c r="CK937" i="1" s="1"/>
  <c r="CQ937" i="1" s="1"/>
  <c r="N937" i="1"/>
  <c r="T937" i="1" s="1"/>
  <c r="Z937" i="1" s="1"/>
  <c r="AF937" i="1" s="1"/>
  <c r="AL937" i="1" s="1"/>
  <c r="AR937" i="1" s="1"/>
  <c r="AX937" i="1" s="1"/>
  <c r="BD937" i="1" s="1"/>
  <c r="BJ937" i="1" s="1"/>
  <c r="BP937" i="1" s="1"/>
  <c r="BU937" i="1" s="1"/>
  <c r="BZ937" i="1" s="1"/>
  <c r="CF937" i="1" s="1"/>
  <c r="CL937" i="1" s="1"/>
  <c r="CR937" i="1" s="1"/>
  <c r="K933" i="1"/>
  <c r="K932" i="1" s="1"/>
  <c r="AA931" i="1"/>
  <c r="AT932" i="1"/>
  <c r="AT931" i="1" s="1"/>
  <c r="BG931" i="1"/>
  <c r="BV932" i="1"/>
  <c r="BV931" i="1" s="1"/>
  <c r="CI931" i="1"/>
  <c r="CC932" i="1"/>
  <c r="CC931" i="1" s="1"/>
  <c r="CO932" i="1"/>
  <c r="CO931" i="1" s="1"/>
  <c r="BT942" i="1"/>
  <c r="BY942" i="1" s="1"/>
  <c r="CE942" i="1" s="1"/>
  <c r="CK942" i="1" s="1"/>
  <c r="CQ942" i="1" s="1"/>
  <c r="L948" i="1"/>
  <c r="R948" i="1" s="1"/>
  <c r="X948" i="1" s="1"/>
  <c r="AD948" i="1" s="1"/>
  <c r="AJ948" i="1" s="1"/>
  <c r="AP948" i="1" s="1"/>
  <c r="AV948" i="1" s="1"/>
  <c r="BB948" i="1" s="1"/>
  <c r="BH948" i="1" s="1"/>
  <c r="BN948" i="1" s="1"/>
  <c r="G953" i="1"/>
  <c r="M957" i="1"/>
  <c r="S957" i="1" s="1"/>
  <c r="Y957" i="1" s="1"/>
  <c r="AE957" i="1" s="1"/>
  <c r="AK957" i="1" s="1"/>
  <c r="AQ957" i="1" s="1"/>
  <c r="AW957" i="1" s="1"/>
  <c r="BC957" i="1" s="1"/>
  <c r="BI957" i="1" s="1"/>
  <c r="BO957" i="1" s="1"/>
  <c r="BT957" i="1" s="1"/>
  <c r="BY957" i="1" s="1"/>
  <c r="CE957" i="1" s="1"/>
  <c r="CK957" i="1" s="1"/>
  <c r="CQ957" i="1" s="1"/>
  <c r="N957" i="1"/>
  <c r="T957" i="1" s="1"/>
  <c r="Z957" i="1" s="1"/>
  <c r="AF957" i="1" s="1"/>
  <c r="AL957" i="1" s="1"/>
  <c r="AR957" i="1" s="1"/>
  <c r="AX957" i="1" s="1"/>
  <c r="BD957" i="1" s="1"/>
  <c r="BJ957" i="1" s="1"/>
  <c r="BP957" i="1" s="1"/>
  <c r="BU957" i="1" s="1"/>
  <c r="BZ957" i="1" s="1"/>
  <c r="CF957" i="1" s="1"/>
  <c r="CL957" i="1" s="1"/>
  <c r="CR957" i="1" s="1"/>
  <c r="K953" i="1"/>
  <c r="K952" i="1" s="1"/>
  <c r="M974" i="1"/>
  <c r="S974" i="1" s="1"/>
  <c r="Y974" i="1" s="1"/>
  <c r="AE974" i="1" s="1"/>
  <c r="AK974" i="1" s="1"/>
  <c r="AQ974" i="1" s="1"/>
  <c r="AW974" i="1" s="1"/>
  <c r="BC974" i="1" s="1"/>
  <c r="BI974" i="1" s="1"/>
  <c r="BO974" i="1" s="1"/>
  <c r="X980" i="1"/>
  <c r="AD980" i="1" s="1"/>
  <c r="AJ980" i="1" s="1"/>
  <c r="AP980" i="1" s="1"/>
  <c r="AV980" i="1" s="1"/>
  <c r="BB980" i="1" s="1"/>
  <c r="BH980" i="1" s="1"/>
  <c r="BN980" i="1" s="1"/>
  <c r="BS980" i="1" s="1"/>
  <c r="BX980" i="1" s="1"/>
  <c r="CD980" i="1" s="1"/>
  <c r="CJ980" i="1" s="1"/>
  <c r="CP980" i="1" s="1"/>
  <c r="BS993" i="1"/>
  <c r="BX993" i="1" s="1"/>
  <c r="CD993" i="1" s="1"/>
  <c r="CJ993" i="1" s="1"/>
  <c r="CP993" i="1" s="1"/>
  <c r="S994" i="1"/>
  <c r="Y994" i="1" s="1"/>
  <c r="AE994" i="1" s="1"/>
  <c r="AK994" i="1" s="1"/>
  <c r="AQ994" i="1" s="1"/>
  <c r="AW994" i="1" s="1"/>
  <c r="BC994" i="1" s="1"/>
  <c r="BI994" i="1" s="1"/>
  <c r="BO994" i="1" s="1"/>
  <c r="BT994" i="1" s="1"/>
  <c r="BY994" i="1" s="1"/>
  <c r="CE994" i="1" s="1"/>
  <c r="CK994" i="1" s="1"/>
  <c r="CQ994" i="1" s="1"/>
  <c r="BS995" i="1"/>
  <c r="BX995" i="1" s="1"/>
  <c r="CD995" i="1" s="1"/>
  <c r="CJ995" i="1" s="1"/>
  <c r="CP995" i="1" s="1"/>
  <c r="N1001" i="1"/>
  <c r="T1001" i="1" s="1"/>
  <c r="Z1001" i="1" s="1"/>
  <c r="AF1001" i="1" s="1"/>
  <c r="AL1001" i="1" s="1"/>
  <c r="AR1001" i="1" s="1"/>
  <c r="AX1001" i="1" s="1"/>
  <c r="BD1001" i="1" s="1"/>
  <c r="BJ1001" i="1" s="1"/>
  <c r="BP1001" i="1" s="1"/>
  <c r="BU1001" i="1" s="1"/>
  <c r="BZ1001" i="1" s="1"/>
  <c r="CF1001" i="1" s="1"/>
  <c r="CL1001" i="1" s="1"/>
  <c r="CR1001" i="1" s="1"/>
  <c r="H998" i="1"/>
  <c r="CR1012" i="1"/>
  <c r="CO1011" i="1"/>
  <c r="CR1011" i="1" s="1"/>
  <c r="AA984" i="1"/>
  <c r="AA983" i="1" s="1"/>
  <c r="AA972" i="1" s="1"/>
  <c r="AI984" i="1"/>
  <c r="Q984" i="1"/>
  <c r="AG984" i="1"/>
  <c r="AG983" i="1" s="1"/>
  <c r="AG972" i="1" s="1"/>
  <c r="BM984" i="1"/>
  <c r="BT1035" i="1"/>
  <c r="BY1035" i="1" s="1"/>
  <c r="CE1035" i="1" s="1"/>
  <c r="CK1035" i="1" s="1"/>
  <c r="CQ1035" i="1" s="1"/>
  <c r="BV984" i="1"/>
  <c r="BV983" i="1" s="1"/>
  <c r="H1044" i="1"/>
  <c r="N1044" i="1" s="1"/>
  <c r="T1044" i="1" s="1"/>
  <c r="Z1044" i="1" s="1"/>
  <c r="AF1044" i="1" s="1"/>
  <c r="AL1044" i="1" s="1"/>
  <c r="AR1044" i="1" s="1"/>
  <c r="AX1044" i="1" s="1"/>
  <c r="BD1044" i="1" s="1"/>
  <c r="BJ1044" i="1" s="1"/>
  <c r="BP1044" i="1" s="1"/>
  <c r="BU1044" i="1" s="1"/>
  <c r="BZ1044" i="1" s="1"/>
  <c r="CF1044" i="1" s="1"/>
  <c r="CL1044" i="1" s="1"/>
  <c r="CR1044" i="1" s="1"/>
  <c r="N1045" i="1"/>
  <c r="T1045" i="1" s="1"/>
  <c r="Z1045" i="1" s="1"/>
  <c r="AF1045" i="1" s="1"/>
  <c r="AL1045" i="1" s="1"/>
  <c r="AR1045" i="1" s="1"/>
  <c r="AX1045" i="1" s="1"/>
  <c r="BD1045" i="1" s="1"/>
  <c r="BJ1045" i="1" s="1"/>
  <c r="BP1045" i="1" s="1"/>
  <c r="BU1045" i="1" s="1"/>
  <c r="BZ1045" i="1" s="1"/>
  <c r="CF1045" i="1" s="1"/>
  <c r="CL1045" i="1" s="1"/>
  <c r="CR1045" i="1" s="1"/>
  <c r="BS1073" i="1"/>
  <c r="BX1073" i="1" s="1"/>
  <c r="CD1073" i="1" s="1"/>
  <c r="CJ1073" i="1" s="1"/>
  <c r="CP1073" i="1" s="1"/>
  <c r="BS1086" i="1"/>
  <c r="BX1086" i="1" s="1"/>
  <c r="CD1086" i="1" s="1"/>
  <c r="CJ1086" i="1" s="1"/>
  <c r="CP1086" i="1" s="1"/>
  <c r="BT1096" i="1"/>
  <c r="BY1096" i="1" s="1"/>
  <c r="CE1096" i="1" s="1"/>
  <c r="CK1096" i="1" s="1"/>
  <c r="CQ1096" i="1" s="1"/>
  <c r="BT1097" i="1"/>
  <c r="BY1097" i="1" s="1"/>
  <c r="CE1097" i="1" s="1"/>
  <c r="CK1097" i="1" s="1"/>
  <c r="CQ1097" i="1" s="1"/>
  <c r="BT1100" i="1"/>
  <c r="BY1100" i="1" s="1"/>
  <c r="CE1100" i="1" s="1"/>
  <c r="CK1100" i="1" s="1"/>
  <c r="CQ1100" i="1" s="1"/>
  <c r="BS1109" i="1"/>
  <c r="BX1109" i="1" s="1"/>
  <c r="CD1109" i="1" s="1"/>
  <c r="CJ1109" i="1" s="1"/>
  <c r="CP1109" i="1" s="1"/>
  <c r="BS1115" i="1"/>
  <c r="BX1115" i="1" s="1"/>
  <c r="CD1115" i="1" s="1"/>
  <c r="CJ1115" i="1" s="1"/>
  <c r="CP1115" i="1" s="1"/>
  <c r="BB1121" i="1"/>
  <c r="BH1121" i="1" s="1"/>
  <c r="BN1121" i="1" s="1"/>
  <c r="AY1120" i="1"/>
  <c r="BB1120" i="1" s="1"/>
  <c r="BH1120" i="1" s="1"/>
  <c r="BN1120" i="1" s="1"/>
  <c r="BT1137" i="1"/>
  <c r="BY1137" i="1" s="1"/>
  <c r="CE1137" i="1" s="1"/>
  <c r="CK1137" i="1" s="1"/>
  <c r="CQ1137" i="1" s="1"/>
  <c r="BT1138" i="1"/>
  <c r="BY1138" i="1" s="1"/>
  <c r="CE1138" i="1" s="1"/>
  <c r="CK1138" i="1" s="1"/>
  <c r="CQ1138" i="1" s="1"/>
  <c r="M660" i="1"/>
  <c r="S660" i="1" s="1"/>
  <c r="Y660" i="1" s="1"/>
  <c r="AE660" i="1" s="1"/>
  <c r="AK660" i="1" s="1"/>
  <c r="AQ660" i="1" s="1"/>
  <c r="AW660" i="1" s="1"/>
  <c r="BC660" i="1" s="1"/>
  <c r="BI660" i="1" s="1"/>
  <c r="BO660" i="1" s="1"/>
  <c r="BT660" i="1" s="1"/>
  <c r="BY660" i="1" s="1"/>
  <c r="CE660" i="1" s="1"/>
  <c r="CK660" i="1" s="1"/>
  <c r="CQ660" i="1" s="1"/>
  <c r="M672" i="1"/>
  <c r="S672" i="1" s="1"/>
  <c r="Y672" i="1" s="1"/>
  <c r="AE672" i="1" s="1"/>
  <c r="AK672" i="1" s="1"/>
  <c r="AQ672" i="1" s="1"/>
  <c r="AW672" i="1" s="1"/>
  <c r="BC672" i="1" s="1"/>
  <c r="BI672" i="1" s="1"/>
  <c r="BO672" i="1" s="1"/>
  <c r="BT672" i="1" s="1"/>
  <c r="BY672" i="1" s="1"/>
  <c r="CE672" i="1" s="1"/>
  <c r="CK672" i="1" s="1"/>
  <c r="CQ672" i="1" s="1"/>
  <c r="M682" i="1"/>
  <c r="S682" i="1" s="1"/>
  <c r="Y682" i="1" s="1"/>
  <c r="AE682" i="1" s="1"/>
  <c r="AK682" i="1" s="1"/>
  <c r="AQ682" i="1" s="1"/>
  <c r="AW682" i="1" s="1"/>
  <c r="BC682" i="1" s="1"/>
  <c r="BI682" i="1" s="1"/>
  <c r="BO682" i="1" s="1"/>
  <c r="BT682" i="1" s="1"/>
  <c r="BY682" i="1" s="1"/>
  <c r="CE682" i="1" s="1"/>
  <c r="CK682" i="1" s="1"/>
  <c r="CQ682" i="1" s="1"/>
  <c r="BS690" i="1"/>
  <c r="BX690" i="1" s="1"/>
  <c r="CD690" i="1" s="1"/>
  <c r="CJ690" i="1" s="1"/>
  <c r="CP690" i="1" s="1"/>
  <c r="L705" i="1"/>
  <c r="R705" i="1" s="1"/>
  <c r="X705" i="1" s="1"/>
  <c r="AD705" i="1" s="1"/>
  <c r="AJ705" i="1" s="1"/>
  <c r="AP705" i="1" s="1"/>
  <c r="AV705" i="1" s="1"/>
  <c r="BB705" i="1" s="1"/>
  <c r="BH705" i="1" s="1"/>
  <c r="BN705" i="1" s="1"/>
  <c r="BS705" i="1" s="1"/>
  <c r="BX705" i="1" s="1"/>
  <c r="CD705" i="1" s="1"/>
  <c r="CJ705" i="1" s="1"/>
  <c r="CP705" i="1" s="1"/>
  <c r="BT705" i="1"/>
  <c r="BY705" i="1" s="1"/>
  <c r="CE705" i="1" s="1"/>
  <c r="CK705" i="1" s="1"/>
  <c r="CQ705" i="1" s="1"/>
  <c r="F758" i="1"/>
  <c r="L758" i="1" s="1"/>
  <c r="R758" i="1" s="1"/>
  <c r="X758" i="1" s="1"/>
  <c r="AD758" i="1" s="1"/>
  <c r="AJ758" i="1" s="1"/>
  <c r="AP758" i="1" s="1"/>
  <c r="AV758" i="1" s="1"/>
  <c r="BB758" i="1" s="1"/>
  <c r="BH758" i="1" s="1"/>
  <c r="BN758" i="1" s="1"/>
  <c r="BS758" i="1" s="1"/>
  <c r="BX758" i="1" s="1"/>
  <c r="CD758" i="1" s="1"/>
  <c r="CJ758" i="1" s="1"/>
  <c r="CP758" i="1" s="1"/>
  <c r="L765" i="1"/>
  <c r="R765" i="1" s="1"/>
  <c r="X765" i="1" s="1"/>
  <c r="AD765" i="1" s="1"/>
  <c r="AJ765" i="1" s="1"/>
  <c r="AP765" i="1" s="1"/>
  <c r="AV765" i="1" s="1"/>
  <c r="BB765" i="1" s="1"/>
  <c r="BH765" i="1" s="1"/>
  <c r="BN765" i="1" s="1"/>
  <c r="L766" i="1"/>
  <c r="R766" i="1" s="1"/>
  <c r="X766" i="1" s="1"/>
  <c r="AD766" i="1" s="1"/>
  <c r="AJ766" i="1" s="1"/>
  <c r="AP766" i="1" s="1"/>
  <c r="AV766" i="1" s="1"/>
  <c r="BB766" i="1" s="1"/>
  <c r="BH766" i="1" s="1"/>
  <c r="BN766" i="1" s="1"/>
  <c r="BS766" i="1" s="1"/>
  <c r="BX766" i="1" s="1"/>
  <c r="CD766" i="1" s="1"/>
  <c r="CJ766" i="1" s="1"/>
  <c r="CP766" i="1" s="1"/>
  <c r="L767" i="1"/>
  <c r="R767" i="1" s="1"/>
  <c r="X767" i="1" s="1"/>
  <c r="AD767" i="1" s="1"/>
  <c r="AJ767" i="1" s="1"/>
  <c r="AP767" i="1" s="1"/>
  <c r="AV767" i="1" s="1"/>
  <c r="BB767" i="1" s="1"/>
  <c r="BH767" i="1" s="1"/>
  <c r="BN767" i="1" s="1"/>
  <c r="BS767" i="1" s="1"/>
  <c r="BX767" i="1" s="1"/>
  <c r="CD767" i="1" s="1"/>
  <c r="CJ767" i="1" s="1"/>
  <c r="CP767" i="1" s="1"/>
  <c r="AD770" i="1"/>
  <c r="AJ770" i="1" s="1"/>
  <c r="AP770" i="1" s="1"/>
  <c r="AV770" i="1" s="1"/>
  <c r="BB770" i="1" s="1"/>
  <c r="BH770" i="1" s="1"/>
  <c r="BN770" i="1" s="1"/>
  <c r="BS770" i="1" s="1"/>
  <c r="BX770" i="1" s="1"/>
  <c r="CD770" i="1" s="1"/>
  <c r="CJ770" i="1" s="1"/>
  <c r="CP770" i="1" s="1"/>
  <c r="W764" i="1"/>
  <c r="W728" i="1" s="1"/>
  <c r="AM764" i="1"/>
  <c r="AM728" i="1" s="1"/>
  <c r="BT780" i="1"/>
  <c r="BY780" i="1" s="1"/>
  <c r="CE780" i="1" s="1"/>
  <c r="CK780" i="1" s="1"/>
  <c r="CQ780" i="1" s="1"/>
  <c r="BR782" i="1"/>
  <c r="BT784" i="1"/>
  <c r="BY784" i="1" s="1"/>
  <c r="CE784" i="1" s="1"/>
  <c r="CK784" i="1" s="1"/>
  <c r="CQ784" i="1" s="1"/>
  <c r="M783" i="1"/>
  <c r="S783" i="1" s="1"/>
  <c r="Y783" i="1" s="1"/>
  <c r="AE783" i="1" s="1"/>
  <c r="AK783" i="1" s="1"/>
  <c r="AQ783" i="1" s="1"/>
  <c r="AW783" i="1" s="1"/>
  <c r="BC783" i="1" s="1"/>
  <c r="BI783" i="1" s="1"/>
  <c r="BO783" i="1" s="1"/>
  <c r="BT783" i="1" s="1"/>
  <c r="BY783" i="1" s="1"/>
  <c r="CE783" i="1" s="1"/>
  <c r="CK783" i="1" s="1"/>
  <c r="CQ783" i="1" s="1"/>
  <c r="G782" i="1"/>
  <c r="M782" i="1" s="1"/>
  <c r="S782" i="1" s="1"/>
  <c r="Y782" i="1" s="1"/>
  <c r="AE782" i="1" s="1"/>
  <c r="AK782" i="1" s="1"/>
  <c r="AQ782" i="1" s="1"/>
  <c r="AW782" i="1" s="1"/>
  <c r="BC782" i="1" s="1"/>
  <c r="BI782" i="1" s="1"/>
  <c r="BO782" i="1" s="1"/>
  <c r="F796" i="1"/>
  <c r="BT796" i="1"/>
  <c r="BY796" i="1" s="1"/>
  <c r="CE796" i="1" s="1"/>
  <c r="CK796" i="1" s="1"/>
  <c r="CQ796" i="1" s="1"/>
  <c r="M798" i="1"/>
  <c r="S798" i="1" s="1"/>
  <c r="Y798" i="1" s="1"/>
  <c r="AE798" i="1" s="1"/>
  <c r="AK798" i="1" s="1"/>
  <c r="AQ798" i="1" s="1"/>
  <c r="AW798" i="1" s="1"/>
  <c r="BC798" i="1" s="1"/>
  <c r="BI798" i="1" s="1"/>
  <c r="BO798" i="1" s="1"/>
  <c r="BT798" i="1" s="1"/>
  <c r="BY798" i="1" s="1"/>
  <c r="CE798" i="1" s="1"/>
  <c r="CK798" i="1" s="1"/>
  <c r="CQ798" i="1" s="1"/>
  <c r="N801" i="1"/>
  <c r="T801" i="1" s="1"/>
  <c r="Z801" i="1" s="1"/>
  <c r="AF801" i="1" s="1"/>
  <c r="AL801" i="1" s="1"/>
  <c r="AR801" i="1" s="1"/>
  <c r="AX801" i="1" s="1"/>
  <c r="BD801" i="1" s="1"/>
  <c r="BJ801" i="1" s="1"/>
  <c r="BP801" i="1" s="1"/>
  <c r="BU801" i="1" s="1"/>
  <c r="BZ801" i="1" s="1"/>
  <c r="CF801" i="1" s="1"/>
  <c r="CL801" i="1" s="1"/>
  <c r="CR801" i="1" s="1"/>
  <c r="F802" i="1"/>
  <c r="M803" i="1"/>
  <c r="S803" i="1" s="1"/>
  <c r="Y803" i="1" s="1"/>
  <c r="AE803" i="1" s="1"/>
  <c r="AK803" i="1" s="1"/>
  <c r="AQ803" i="1" s="1"/>
  <c r="AW803" i="1" s="1"/>
  <c r="BC803" i="1" s="1"/>
  <c r="BI803" i="1" s="1"/>
  <c r="BO803" i="1" s="1"/>
  <c r="BT803" i="1" s="1"/>
  <c r="BY803" i="1" s="1"/>
  <c r="CE803" i="1" s="1"/>
  <c r="CK803" i="1" s="1"/>
  <c r="CQ803" i="1" s="1"/>
  <c r="T805" i="1"/>
  <c r="Z805" i="1" s="1"/>
  <c r="AF805" i="1" s="1"/>
  <c r="AL805" i="1" s="1"/>
  <c r="AR805" i="1" s="1"/>
  <c r="AX805" i="1" s="1"/>
  <c r="BD805" i="1" s="1"/>
  <c r="BJ805" i="1" s="1"/>
  <c r="BP805" i="1" s="1"/>
  <c r="BU805" i="1" s="1"/>
  <c r="BZ805" i="1" s="1"/>
  <c r="CF805" i="1" s="1"/>
  <c r="CL805" i="1" s="1"/>
  <c r="CR805" i="1" s="1"/>
  <c r="BQ802" i="1"/>
  <c r="BS805" i="1"/>
  <c r="BX805" i="1" s="1"/>
  <c r="CD805" i="1" s="1"/>
  <c r="CJ805" i="1" s="1"/>
  <c r="CP805" i="1" s="1"/>
  <c r="S811" i="1"/>
  <c r="Y811" i="1" s="1"/>
  <c r="AE811" i="1" s="1"/>
  <c r="AK811" i="1" s="1"/>
  <c r="AQ811" i="1" s="1"/>
  <c r="AW811" i="1" s="1"/>
  <c r="BC811" i="1" s="1"/>
  <c r="BI811" i="1" s="1"/>
  <c r="BO811" i="1" s="1"/>
  <c r="BT811" i="1" s="1"/>
  <c r="BY811" i="1" s="1"/>
  <c r="CE811" i="1" s="1"/>
  <c r="CK811" i="1" s="1"/>
  <c r="CQ811" i="1" s="1"/>
  <c r="G813" i="1"/>
  <c r="K813" i="1"/>
  <c r="BA808" i="1"/>
  <c r="BA807" i="1" s="1"/>
  <c r="T819" i="1"/>
  <c r="Z819" i="1" s="1"/>
  <c r="AF819" i="1" s="1"/>
  <c r="AL819" i="1" s="1"/>
  <c r="AR819" i="1" s="1"/>
  <c r="AX819" i="1" s="1"/>
  <c r="BD819" i="1" s="1"/>
  <c r="BJ819" i="1" s="1"/>
  <c r="BP819" i="1" s="1"/>
  <c r="BU819" i="1" s="1"/>
  <c r="BZ819" i="1" s="1"/>
  <c r="CF819" i="1" s="1"/>
  <c r="CL819" i="1" s="1"/>
  <c r="CR819" i="1" s="1"/>
  <c r="BQ816" i="1"/>
  <c r="M826" i="1"/>
  <c r="S826" i="1" s="1"/>
  <c r="Y826" i="1" s="1"/>
  <c r="AE826" i="1" s="1"/>
  <c r="AK826" i="1" s="1"/>
  <c r="AQ826" i="1" s="1"/>
  <c r="AW826" i="1" s="1"/>
  <c r="BC826" i="1" s="1"/>
  <c r="BI826" i="1" s="1"/>
  <c r="BO826" i="1" s="1"/>
  <c r="BT826" i="1" s="1"/>
  <c r="BY826" i="1" s="1"/>
  <c r="CE826" i="1" s="1"/>
  <c r="CK826" i="1" s="1"/>
  <c r="CQ826" i="1" s="1"/>
  <c r="BT829" i="1"/>
  <c r="BY829" i="1" s="1"/>
  <c r="CE829" i="1" s="1"/>
  <c r="CK829" i="1" s="1"/>
  <c r="CQ829" i="1" s="1"/>
  <c r="S831" i="1"/>
  <c r="Y831" i="1" s="1"/>
  <c r="AE831" i="1" s="1"/>
  <c r="AK831" i="1" s="1"/>
  <c r="AQ831" i="1" s="1"/>
  <c r="AW831" i="1" s="1"/>
  <c r="BC831" i="1" s="1"/>
  <c r="BI831" i="1" s="1"/>
  <c r="BO831" i="1" s="1"/>
  <c r="BT831" i="1" s="1"/>
  <c r="BY831" i="1" s="1"/>
  <c r="CE831" i="1" s="1"/>
  <c r="CK831" i="1" s="1"/>
  <c r="CQ831" i="1" s="1"/>
  <c r="S833" i="1"/>
  <c r="Y833" i="1" s="1"/>
  <c r="AE833" i="1" s="1"/>
  <c r="AK833" i="1" s="1"/>
  <c r="AQ833" i="1" s="1"/>
  <c r="AW833" i="1" s="1"/>
  <c r="BC833" i="1" s="1"/>
  <c r="BI833" i="1" s="1"/>
  <c r="BO833" i="1" s="1"/>
  <c r="BT833" i="1" s="1"/>
  <c r="BY833" i="1" s="1"/>
  <c r="CE833" i="1" s="1"/>
  <c r="CK833" i="1" s="1"/>
  <c r="CQ833" i="1" s="1"/>
  <c r="F836" i="1"/>
  <c r="L836" i="1" s="1"/>
  <c r="R836" i="1" s="1"/>
  <c r="X836" i="1" s="1"/>
  <c r="AD836" i="1" s="1"/>
  <c r="AJ836" i="1" s="1"/>
  <c r="AP836" i="1" s="1"/>
  <c r="AV836" i="1" s="1"/>
  <c r="BB836" i="1" s="1"/>
  <c r="BH836" i="1" s="1"/>
  <c r="BN836" i="1" s="1"/>
  <c r="BS836" i="1" s="1"/>
  <c r="BX836" i="1" s="1"/>
  <c r="CD836" i="1" s="1"/>
  <c r="CJ836" i="1" s="1"/>
  <c r="CP836" i="1" s="1"/>
  <c r="J836" i="1"/>
  <c r="M836" i="1" s="1"/>
  <c r="S836" i="1" s="1"/>
  <c r="Y836" i="1" s="1"/>
  <c r="AE836" i="1" s="1"/>
  <c r="AK836" i="1" s="1"/>
  <c r="AQ836" i="1" s="1"/>
  <c r="AW836" i="1" s="1"/>
  <c r="BC836" i="1" s="1"/>
  <c r="BI836" i="1" s="1"/>
  <c r="BO836" i="1" s="1"/>
  <c r="BT836" i="1" s="1"/>
  <c r="BY836" i="1" s="1"/>
  <c r="CE836" i="1" s="1"/>
  <c r="CK836" i="1" s="1"/>
  <c r="CQ836" i="1" s="1"/>
  <c r="BS837" i="1"/>
  <c r="BX837" i="1" s="1"/>
  <c r="CD837" i="1" s="1"/>
  <c r="CJ837" i="1" s="1"/>
  <c r="CP837" i="1" s="1"/>
  <c r="G852" i="1"/>
  <c r="K852" i="1"/>
  <c r="G860" i="1"/>
  <c r="M860" i="1" s="1"/>
  <c r="S860" i="1" s="1"/>
  <c r="Y860" i="1" s="1"/>
  <c r="AE860" i="1" s="1"/>
  <c r="AK860" i="1" s="1"/>
  <c r="AQ860" i="1" s="1"/>
  <c r="AW860" i="1" s="1"/>
  <c r="BC860" i="1" s="1"/>
  <c r="BI860" i="1" s="1"/>
  <c r="BO860" i="1" s="1"/>
  <c r="M868" i="1"/>
  <c r="T869" i="1"/>
  <c r="Z869" i="1" s="1"/>
  <c r="AF869" i="1" s="1"/>
  <c r="AL869" i="1" s="1"/>
  <c r="AR869" i="1" s="1"/>
  <c r="AX869" i="1" s="1"/>
  <c r="BD869" i="1" s="1"/>
  <c r="BJ869" i="1" s="1"/>
  <c r="BP869" i="1" s="1"/>
  <c r="BU869" i="1" s="1"/>
  <c r="BZ869" i="1" s="1"/>
  <c r="CF869" i="1" s="1"/>
  <c r="CL869" i="1" s="1"/>
  <c r="CR869" i="1" s="1"/>
  <c r="BQ869" i="1"/>
  <c r="X870" i="1"/>
  <c r="AD870" i="1" s="1"/>
  <c r="AJ870" i="1" s="1"/>
  <c r="AP870" i="1" s="1"/>
  <c r="AV870" i="1" s="1"/>
  <c r="BB870" i="1" s="1"/>
  <c r="BH870" i="1" s="1"/>
  <c r="BN870" i="1" s="1"/>
  <c r="BS870" i="1" s="1"/>
  <c r="BX870" i="1" s="1"/>
  <c r="CD870" i="1" s="1"/>
  <c r="CJ870" i="1" s="1"/>
  <c r="CP870" i="1" s="1"/>
  <c r="H872" i="1"/>
  <c r="S881" i="1"/>
  <c r="Y881" i="1" s="1"/>
  <c r="AE881" i="1" s="1"/>
  <c r="AK881" i="1" s="1"/>
  <c r="AQ881" i="1" s="1"/>
  <c r="AW881" i="1" s="1"/>
  <c r="BC881" i="1" s="1"/>
  <c r="BI881" i="1" s="1"/>
  <c r="BO881" i="1" s="1"/>
  <c r="BT881" i="1" s="1"/>
  <c r="BY881" i="1" s="1"/>
  <c r="CE881" i="1" s="1"/>
  <c r="CK881" i="1" s="1"/>
  <c r="CQ881" i="1" s="1"/>
  <c r="G884" i="1"/>
  <c r="M884" i="1" s="1"/>
  <c r="S884" i="1" s="1"/>
  <c r="Y884" i="1" s="1"/>
  <c r="AE884" i="1" s="1"/>
  <c r="AK884" i="1" s="1"/>
  <c r="AQ884" i="1" s="1"/>
  <c r="AW884" i="1" s="1"/>
  <c r="BC884" i="1" s="1"/>
  <c r="BI884" i="1" s="1"/>
  <c r="BO884" i="1" s="1"/>
  <c r="S893" i="1"/>
  <c r="Y893" i="1" s="1"/>
  <c r="AE893" i="1" s="1"/>
  <c r="AK893" i="1" s="1"/>
  <c r="AQ893" i="1" s="1"/>
  <c r="AW893" i="1" s="1"/>
  <c r="BC893" i="1" s="1"/>
  <c r="BI893" i="1" s="1"/>
  <c r="BO893" i="1" s="1"/>
  <c r="BT893" i="1" s="1"/>
  <c r="BY893" i="1" s="1"/>
  <c r="CE893" i="1" s="1"/>
  <c r="CK893" i="1" s="1"/>
  <c r="CQ893" i="1" s="1"/>
  <c r="G892" i="1"/>
  <c r="M895" i="1"/>
  <c r="S895" i="1" s="1"/>
  <c r="Y895" i="1" s="1"/>
  <c r="AE895" i="1" s="1"/>
  <c r="AK895" i="1" s="1"/>
  <c r="AQ895" i="1" s="1"/>
  <c r="AW895" i="1" s="1"/>
  <c r="BC895" i="1" s="1"/>
  <c r="BI895" i="1" s="1"/>
  <c r="BO895" i="1" s="1"/>
  <c r="N895" i="1"/>
  <c r="T895" i="1" s="1"/>
  <c r="Z895" i="1" s="1"/>
  <c r="AF895" i="1" s="1"/>
  <c r="AL895" i="1" s="1"/>
  <c r="AR895" i="1" s="1"/>
  <c r="AX895" i="1" s="1"/>
  <c r="BD895" i="1" s="1"/>
  <c r="BJ895" i="1" s="1"/>
  <c r="BP895" i="1" s="1"/>
  <c r="BU895" i="1" s="1"/>
  <c r="BZ895" i="1" s="1"/>
  <c r="CF895" i="1" s="1"/>
  <c r="CL895" i="1" s="1"/>
  <c r="CR895" i="1" s="1"/>
  <c r="K892" i="1"/>
  <c r="K891" i="1" s="1"/>
  <c r="N891" i="1" s="1"/>
  <c r="T891" i="1" s="1"/>
  <c r="Z891" i="1" s="1"/>
  <c r="AF891" i="1" s="1"/>
  <c r="AL891" i="1" s="1"/>
  <c r="AR891" i="1" s="1"/>
  <c r="AX891" i="1" s="1"/>
  <c r="BD891" i="1" s="1"/>
  <c r="BJ891" i="1" s="1"/>
  <c r="BP891" i="1" s="1"/>
  <c r="BU891" i="1" s="1"/>
  <c r="BZ891" i="1" s="1"/>
  <c r="CF891" i="1" s="1"/>
  <c r="CL891" i="1" s="1"/>
  <c r="CR891" i="1" s="1"/>
  <c r="BT900" i="1"/>
  <c r="BY900" i="1" s="1"/>
  <c r="CE900" i="1" s="1"/>
  <c r="CK900" i="1" s="1"/>
  <c r="CQ900" i="1" s="1"/>
  <c r="T904" i="1"/>
  <c r="Z904" i="1" s="1"/>
  <c r="AF904" i="1" s="1"/>
  <c r="AL904" i="1" s="1"/>
  <c r="AR904" i="1" s="1"/>
  <c r="AX904" i="1" s="1"/>
  <c r="BD904" i="1" s="1"/>
  <c r="BJ904" i="1" s="1"/>
  <c r="BP904" i="1" s="1"/>
  <c r="BU904" i="1" s="1"/>
  <c r="BZ904" i="1" s="1"/>
  <c r="CF904" i="1" s="1"/>
  <c r="CL904" i="1" s="1"/>
  <c r="CR904" i="1" s="1"/>
  <c r="BT910" i="1"/>
  <c r="BY910" i="1" s="1"/>
  <c r="CE910" i="1" s="1"/>
  <c r="CK910" i="1" s="1"/>
  <c r="CQ910" i="1" s="1"/>
  <c r="X917" i="1"/>
  <c r="AD917" i="1" s="1"/>
  <c r="AJ917" i="1" s="1"/>
  <c r="AP917" i="1" s="1"/>
  <c r="AV917" i="1" s="1"/>
  <c r="BB917" i="1" s="1"/>
  <c r="BH917" i="1" s="1"/>
  <c r="BN917" i="1" s="1"/>
  <c r="BS917" i="1" s="1"/>
  <c r="BX917" i="1" s="1"/>
  <c r="CD917" i="1" s="1"/>
  <c r="CJ917" i="1" s="1"/>
  <c r="CP917" i="1" s="1"/>
  <c r="H916" i="1"/>
  <c r="N919" i="1"/>
  <c r="T919" i="1" s="1"/>
  <c r="Z919" i="1" s="1"/>
  <c r="AF919" i="1" s="1"/>
  <c r="AL919" i="1" s="1"/>
  <c r="AR919" i="1" s="1"/>
  <c r="AX919" i="1" s="1"/>
  <c r="BD919" i="1" s="1"/>
  <c r="BJ919" i="1" s="1"/>
  <c r="BP919" i="1" s="1"/>
  <c r="BU919" i="1" s="1"/>
  <c r="BZ919" i="1" s="1"/>
  <c r="CF919" i="1" s="1"/>
  <c r="CL919" i="1" s="1"/>
  <c r="CR919" i="1" s="1"/>
  <c r="BT921" i="1"/>
  <c r="BY921" i="1" s="1"/>
  <c r="CE921" i="1" s="1"/>
  <c r="CK921" i="1" s="1"/>
  <c r="CQ921" i="1" s="1"/>
  <c r="BS925" i="1"/>
  <c r="BX925" i="1" s="1"/>
  <c r="CD925" i="1" s="1"/>
  <c r="CJ925" i="1" s="1"/>
  <c r="CP925" i="1" s="1"/>
  <c r="I928" i="1"/>
  <c r="S935" i="1"/>
  <c r="Y935" i="1" s="1"/>
  <c r="AE935" i="1" s="1"/>
  <c r="AK935" i="1" s="1"/>
  <c r="AQ935" i="1" s="1"/>
  <c r="AW935" i="1" s="1"/>
  <c r="BC935" i="1" s="1"/>
  <c r="BI935" i="1" s="1"/>
  <c r="BO935" i="1" s="1"/>
  <c r="BT935" i="1" s="1"/>
  <c r="BY935" i="1" s="1"/>
  <c r="CE935" i="1" s="1"/>
  <c r="CK935" i="1" s="1"/>
  <c r="CQ935" i="1" s="1"/>
  <c r="AH932" i="1"/>
  <c r="AH931" i="1" s="1"/>
  <c r="BT938" i="1"/>
  <c r="BY938" i="1" s="1"/>
  <c r="CE938" i="1" s="1"/>
  <c r="CK938" i="1" s="1"/>
  <c r="CQ938" i="1" s="1"/>
  <c r="I932" i="1"/>
  <c r="I931" i="1" s="1"/>
  <c r="U932" i="1"/>
  <c r="U931" i="1" s="1"/>
  <c r="AG932" i="1"/>
  <c r="AG931" i="1" s="1"/>
  <c r="AS932" i="1"/>
  <c r="AS931" i="1" s="1"/>
  <c r="BE932" i="1"/>
  <c r="BE931" i="1" s="1"/>
  <c r="T945" i="1"/>
  <c r="Z945" i="1" s="1"/>
  <c r="AF945" i="1" s="1"/>
  <c r="AL945" i="1" s="1"/>
  <c r="AR945" i="1" s="1"/>
  <c r="AX945" i="1" s="1"/>
  <c r="BD945" i="1" s="1"/>
  <c r="BJ945" i="1" s="1"/>
  <c r="BP945" i="1" s="1"/>
  <c r="BU945" i="1" s="1"/>
  <c r="BZ945" i="1" s="1"/>
  <c r="CF945" i="1" s="1"/>
  <c r="CL945" i="1" s="1"/>
  <c r="CR945" i="1" s="1"/>
  <c r="BQ945" i="1"/>
  <c r="S955" i="1"/>
  <c r="Y955" i="1" s="1"/>
  <c r="AE955" i="1" s="1"/>
  <c r="AK955" i="1" s="1"/>
  <c r="AQ955" i="1" s="1"/>
  <c r="AW955" i="1" s="1"/>
  <c r="BC955" i="1" s="1"/>
  <c r="BI955" i="1" s="1"/>
  <c r="BO955" i="1" s="1"/>
  <c r="BT955" i="1" s="1"/>
  <c r="BY955" i="1" s="1"/>
  <c r="CE955" i="1" s="1"/>
  <c r="CK955" i="1" s="1"/>
  <c r="CQ955" i="1" s="1"/>
  <c r="BT958" i="1"/>
  <c r="BY958" i="1" s="1"/>
  <c r="CE958" i="1" s="1"/>
  <c r="CK958" i="1" s="1"/>
  <c r="CQ958" i="1" s="1"/>
  <c r="S964" i="1"/>
  <c r="Y964" i="1" s="1"/>
  <c r="AE964" i="1" s="1"/>
  <c r="AK964" i="1" s="1"/>
  <c r="AQ964" i="1" s="1"/>
  <c r="AW964" i="1" s="1"/>
  <c r="BC964" i="1" s="1"/>
  <c r="BI964" i="1" s="1"/>
  <c r="BO964" i="1" s="1"/>
  <c r="BT964" i="1" s="1"/>
  <c r="BY964" i="1" s="1"/>
  <c r="CE964" i="1" s="1"/>
  <c r="CK964" i="1" s="1"/>
  <c r="CQ964" i="1" s="1"/>
  <c r="G968" i="1"/>
  <c r="N969" i="1"/>
  <c r="T969" i="1" s="1"/>
  <c r="Z969" i="1" s="1"/>
  <c r="AF969" i="1" s="1"/>
  <c r="AL969" i="1" s="1"/>
  <c r="AR969" i="1" s="1"/>
  <c r="AX969" i="1" s="1"/>
  <c r="BD969" i="1" s="1"/>
  <c r="BJ969" i="1" s="1"/>
  <c r="BP969" i="1" s="1"/>
  <c r="BU969" i="1" s="1"/>
  <c r="BZ969" i="1" s="1"/>
  <c r="CF969" i="1" s="1"/>
  <c r="CL969" i="1" s="1"/>
  <c r="CR969" i="1" s="1"/>
  <c r="F975" i="1"/>
  <c r="BS976" i="1"/>
  <c r="BX976" i="1" s="1"/>
  <c r="CD976" i="1" s="1"/>
  <c r="CJ976" i="1" s="1"/>
  <c r="CP976" i="1" s="1"/>
  <c r="I979" i="1"/>
  <c r="I974" i="1" s="1"/>
  <c r="I973" i="1" s="1"/>
  <c r="H985" i="1"/>
  <c r="BS985" i="1"/>
  <c r="BX985" i="1" s="1"/>
  <c r="CD985" i="1" s="1"/>
  <c r="CJ985" i="1" s="1"/>
  <c r="CP985" i="1" s="1"/>
  <c r="T991" i="1"/>
  <c r="Z991" i="1" s="1"/>
  <c r="AF991" i="1" s="1"/>
  <c r="AL991" i="1" s="1"/>
  <c r="AR991" i="1" s="1"/>
  <c r="AX991" i="1" s="1"/>
  <c r="BD991" i="1" s="1"/>
  <c r="BJ991" i="1" s="1"/>
  <c r="BP991" i="1" s="1"/>
  <c r="BU991" i="1" s="1"/>
  <c r="BZ991" i="1" s="1"/>
  <c r="CF991" i="1" s="1"/>
  <c r="CL991" i="1" s="1"/>
  <c r="CR991" i="1" s="1"/>
  <c r="G998" i="1"/>
  <c r="N999" i="1"/>
  <c r="T999" i="1" s="1"/>
  <c r="Z999" i="1" s="1"/>
  <c r="AF999" i="1" s="1"/>
  <c r="AL999" i="1" s="1"/>
  <c r="AR999" i="1" s="1"/>
  <c r="AX999" i="1" s="1"/>
  <c r="BD999" i="1" s="1"/>
  <c r="BJ999" i="1" s="1"/>
  <c r="BP999" i="1" s="1"/>
  <c r="BU999" i="1" s="1"/>
  <c r="BZ999" i="1" s="1"/>
  <c r="CF999" i="1" s="1"/>
  <c r="CL999" i="1" s="1"/>
  <c r="CR999" i="1" s="1"/>
  <c r="BS1001" i="1"/>
  <c r="BX1001" i="1" s="1"/>
  <c r="CD1001" i="1" s="1"/>
  <c r="CJ1001" i="1" s="1"/>
  <c r="CP1001" i="1" s="1"/>
  <c r="F1004" i="1"/>
  <c r="Y1005" i="1"/>
  <c r="AE1005" i="1" s="1"/>
  <c r="AK1005" i="1" s="1"/>
  <c r="AQ1005" i="1" s="1"/>
  <c r="AW1005" i="1" s="1"/>
  <c r="BC1005" i="1" s="1"/>
  <c r="BI1005" i="1" s="1"/>
  <c r="BO1005" i="1" s="1"/>
  <c r="BT1005" i="1" s="1"/>
  <c r="BY1005" i="1" s="1"/>
  <c r="CE1005" i="1" s="1"/>
  <c r="CK1005" i="1" s="1"/>
  <c r="CQ1005" i="1" s="1"/>
  <c r="BW1008" i="1"/>
  <c r="CD1009" i="1"/>
  <c r="CJ1009" i="1" s="1"/>
  <c r="CP1009" i="1" s="1"/>
  <c r="AM984" i="1"/>
  <c r="AM983" i="1" s="1"/>
  <c r="AM972" i="1" s="1"/>
  <c r="BT1017" i="1"/>
  <c r="BY1017" i="1" s="1"/>
  <c r="CE1017" i="1" s="1"/>
  <c r="CK1017" i="1" s="1"/>
  <c r="CQ1017" i="1" s="1"/>
  <c r="T1019" i="1"/>
  <c r="Z1019" i="1" s="1"/>
  <c r="AF1019" i="1" s="1"/>
  <c r="AL1019" i="1" s="1"/>
  <c r="AR1019" i="1" s="1"/>
  <c r="AX1019" i="1" s="1"/>
  <c r="BD1019" i="1" s="1"/>
  <c r="BJ1019" i="1" s="1"/>
  <c r="BP1019" i="1" s="1"/>
  <c r="BU1019" i="1" s="1"/>
  <c r="BZ1019" i="1" s="1"/>
  <c r="CF1019" i="1" s="1"/>
  <c r="CL1019" i="1" s="1"/>
  <c r="CR1019" i="1" s="1"/>
  <c r="U984" i="1"/>
  <c r="U983" i="1" s="1"/>
  <c r="BA984" i="1"/>
  <c r="BA983" i="1" s="1"/>
  <c r="BQ1016" i="1"/>
  <c r="CC984" i="1"/>
  <c r="CC983" i="1" s="1"/>
  <c r="CC972" i="1" s="1"/>
  <c r="CS984" i="1"/>
  <c r="CS983" i="1" s="1"/>
  <c r="BT1029" i="1"/>
  <c r="BY1029" i="1" s="1"/>
  <c r="CE1029" i="1" s="1"/>
  <c r="CK1029" i="1" s="1"/>
  <c r="CQ1029" i="1" s="1"/>
  <c r="BR1027" i="1"/>
  <c r="AH984" i="1"/>
  <c r="BF984" i="1"/>
  <c r="BF983" i="1" s="1"/>
  <c r="BT1046" i="1"/>
  <c r="BY1046" i="1" s="1"/>
  <c r="CE1046" i="1" s="1"/>
  <c r="CK1046" i="1" s="1"/>
  <c r="CQ1046" i="1" s="1"/>
  <c r="P1043" i="1"/>
  <c r="AB1043" i="1"/>
  <c r="AN1043" i="1"/>
  <c r="AZ1043" i="1"/>
  <c r="AZ983" i="1" s="1"/>
  <c r="BT1068" i="1"/>
  <c r="BY1068" i="1" s="1"/>
  <c r="CE1068" i="1" s="1"/>
  <c r="CK1068" i="1" s="1"/>
  <c r="CQ1068" i="1" s="1"/>
  <c r="BT1109" i="1"/>
  <c r="BY1109" i="1" s="1"/>
  <c r="CE1109" i="1" s="1"/>
  <c r="CK1109" i="1" s="1"/>
  <c r="CQ1109" i="1" s="1"/>
  <c r="H1113" i="1"/>
  <c r="N1114" i="1"/>
  <c r="T1114" i="1" s="1"/>
  <c r="Z1114" i="1" s="1"/>
  <c r="AF1114" i="1" s="1"/>
  <c r="AL1114" i="1" s="1"/>
  <c r="AR1114" i="1" s="1"/>
  <c r="AX1114" i="1" s="1"/>
  <c r="BD1114" i="1" s="1"/>
  <c r="BJ1114" i="1" s="1"/>
  <c r="BP1114" i="1" s="1"/>
  <c r="BU1114" i="1" s="1"/>
  <c r="BZ1114" i="1" s="1"/>
  <c r="CF1114" i="1" s="1"/>
  <c r="CL1114" i="1" s="1"/>
  <c r="CR1114" i="1" s="1"/>
  <c r="BS1117" i="1"/>
  <c r="BX1117" i="1" s="1"/>
  <c r="CD1117" i="1" s="1"/>
  <c r="CJ1117" i="1" s="1"/>
  <c r="CP1117" i="1" s="1"/>
  <c r="BC1129" i="1"/>
  <c r="BI1129" i="1" s="1"/>
  <c r="BO1129" i="1" s="1"/>
  <c r="AZ1128" i="1"/>
  <c r="BC1128" i="1" s="1"/>
  <c r="BI1128" i="1" s="1"/>
  <c r="BO1128" i="1" s="1"/>
  <c r="BR1205" i="1"/>
  <c r="K678" i="1"/>
  <c r="K667" i="1" s="1"/>
  <c r="I686" i="1"/>
  <c r="I685" i="1" s="1"/>
  <c r="I645" i="1" s="1"/>
  <c r="J702" i="1"/>
  <c r="J701" i="1" s="1"/>
  <c r="J700" i="1" s="1"/>
  <c r="BT760" i="1"/>
  <c r="BY760" i="1" s="1"/>
  <c r="CE760" i="1" s="1"/>
  <c r="CK760" i="1" s="1"/>
  <c r="CQ760" i="1" s="1"/>
  <c r="T765" i="1"/>
  <c r="Z765" i="1" s="1"/>
  <c r="AF765" i="1" s="1"/>
  <c r="AL765" i="1" s="1"/>
  <c r="AR765" i="1" s="1"/>
  <c r="AX765" i="1" s="1"/>
  <c r="BD765" i="1" s="1"/>
  <c r="BJ765" i="1" s="1"/>
  <c r="BP765" i="1" s="1"/>
  <c r="BU765" i="1" s="1"/>
  <c r="BZ765" i="1" s="1"/>
  <c r="CF765" i="1" s="1"/>
  <c r="CL765" i="1" s="1"/>
  <c r="CR765" i="1" s="1"/>
  <c r="M770" i="1"/>
  <c r="S770" i="1" s="1"/>
  <c r="Y770" i="1" s="1"/>
  <c r="AE770" i="1" s="1"/>
  <c r="AK770" i="1" s="1"/>
  <c r="AQ770" i="1" s="1"/>
  <c r="AW770" i="1" s="1"/>
  <c r="BC770" i="1" s="1"/>
  <c r="BI770" i="1" s="1"/>
  <c r="BO770" i="1" s="1"/>
  <c r="BT770" i="1" s="1"/>
  <c r="BY770" i="1" s="1"/>
  <c r="CE770" i="1" s="1"/>
  <c r="CK770" i="1" s="1"/>
  <c r="CQ770" i="1" s="1"/>
  <c r="G766" i="1"/>
  <c r="K764" i="1"/>
  <c r="K728" i="1" s="1"/>
  <c r="BS773" i="1"/>
  <c r="BX773" i="1" s="1"/>
  <c r="CD773" i="1" s="1"/>
  <c r="CJ773" i="1" s="1"/>
  <c r="CP773" i="1" s="1"/>
  <c r="R775" i="1"/>
  <c r="X775" i="1" s="1"/>
  <c r="AD775" i="1" s="1"/>
  <c r="AJ775" i="1" s="1"/>
  <c r="AP775" i="1" s="1"/>
  <c r="AV775" i="1" s="1"/>
  <c r="BB775" i="1" s="1"/>
  <c r="BH775" i="1" s="1"/>
  <c r="BN775" i="1" s="1"/>
  <c r="BS775" i="1" s="1"/>
  <c r="BX775" i="1" s="1"/>
  <c r="CD775" i="1" s="1"/>
  <c r="CJ775" i="1" s="1"/>
  <c r="CP775" i="1" s="1"/>
  <c r="BT779" i="1"/>
  <c r="BY779" i="1" s="1"/>
  <c r="CE779" i="1" s="1"/>
  <c r="CK779" i="1" s="1"/>
  <c r="CQ779" i="1" s="1"/>
  <c r="L783" i="1"/>
  <c r="R783" i="1" s="1"/>
  <c r="X783" i="1" s="1"/>
  <c r="AD783" i="1" s="1"/>
  <c r="AJ783" i="1" s="1"/>
  <c r="AP783" i="1" s="1"/>
  <c r="AV783" i="1" s="1"/>
  <c r="BB783" i="1" s="1"/>
  <c r="BH783" i="1" s="1"/>
  <c r="BN783" i="1" s="1"/>
  <c r="BQ783" i="1"/>
  <c r="U808" i="1"/>
  <c r="U807" i="1" s="1"/>
  <c r="BQ809" i="1"/>
  <c r="CM808" i="1"/>
  <c r="CM807" i="1" s="1"/>
  <c r="BT814" i="1"/>
  <c r="BY814" i="1" s="1"/>
  <c r="CE814" i="1" s="1"/>
  <c r="CK814" i="1" s="1"/>
  <c r="CQ814" i="1" s="1"/>
  <c r="V808" i="1"/>
  <c r="V807" i="1" s="1"/>
  <c r="AH808" i="1"/>
  <c r="AH807" i="1" s="1"/>
  <c r="AT808" i="1"/>
  <c r="AT807" i="1" s="1"/>
  <c r="BF808" i="1"/>
  <c r="BF807" i="1" s="1"/>
  <c r="BR809" i="1"/>
  <c r="L819" i="1"/>
  <c r="R819" i="1" s="1"/>
  <c r="X819" i="1" s="1"/>
  <c r="AD819" i="1" s="1"/>
  <c r="AJ819" i="1" s="1"/>
  <c r="AP819" i="1" s="1"/>
  <c r="AV819" i="1" s="1"/>
  <c r="BB819" i="1" s="1"/>
  <c r="BH819" i="1" s="1"/>
  <c r="BN819" i="1" s="1"/>
  <c r="BS819" i="1" s="1"/>
  <c r="BX819" i="1" s="1"/>
  <c r="CD819" i="1" s="1"/>
  <c r="CJ819" i="1" s="1"/>
  <c r="CP819" i="1" s="1"/>
  <c r="I816" i="1"/>
  <c r="I809" i="1" s="1"/>
  <c r="I808" i="1" s="1"/>
  <c r="I807" i="1" s="1"/>
  <c r="BT837" i="1"/>
  <c r="BY837" i="1" s="1"/>
  <c r="CE837" i="1" s="1"/>
  <c r="CK837" i="1" s="1"/>
  <c r="CQ837" i="1" s="1"/>
  <c r="BS838" i="1"/>
  <c r="BX838" i="1" s="1"/>
  <c r="CD838" i="1" s="1"/>
  <c r="CJ838" i="1" s="1"/>
  <c r="CP838" i="1" s="1"/>
  <c r="CE849" i="1"/>
  <c r="CK849" i="1" s="1"/>
  <c r="CQ849" i="1" s="1"/>
  <c r="CB848" i="1"/>
  <c r="BT853" i="1"/>
  <c r="BY853" i="1" s="1"/>
  <c r="CE853" i="1" s="1"/>
  <c r="CK853" i="1" s="1"/>
  <c r="CQ853" i="1" s="1"/>
  <c r="BT862" i="1"/>
  <c r="BY862" i="1" s="1"/>
  <c r="CE862" i="1" s="1"/>
  <c r="CK862" i="1" s="1"/>
  <c r="CQ862" i="1" s="1"/>
  <c r="X869" i="1"/>
  <c r="AD869" i="1" s="1"/>
  <c r="AJ869" i="1" s="1"/>
  <c r="AP869" i="1" s="1"/>
  <c r="AV869" i="1" s="1"/>
  <c r="BB869" i="1" s="1"/>
  <c r="BH869" i="1" s="1"/>
  <c r="BN869" i="1" s="1"/>
  <c r="AA868" i="1"/>
  <c r="AA867" i="1" s="1"/>
  <c r="AA866" i="1" s="1"/>
  <c r="AY868" i="1"/>
  <c r="AY867" i="1" s="1"/>
  <c r="AY866" i="1" s="1"/>
  <c r="CI868" i="1"/>
  <c r="CI867" i="1" s="1"/>
  <c r="CI866" i="1" s="1"/>
  <c r="BT876" i="1"/>
  <c r="BY876" i="1" s="1"/>
  <c r="CE876" i="1" s="1"/>
  <c r="CK876" i="1" s="1"/>
  <c r="CQ876" i="1" s="1"/>
  <c r="BT886" i="1"/>
  <c r="BY886" i="1" s="1"/>
  <c r="CE886" i="1" s="1"/>
  <c r="CK886" i="1" s="1"/>
  <c r="CQ886" i="1" s="1"/>
  <c r="BS898" i="1"/>
  <c r="BX898" i="1" s="1"/>
  <c r="CD898" i="1" s="1"/>
  <c r="CJ898" i="1" s="1"/>
  <c r="CP898" i="1" s="1"/>
  <c r="T903" i="1"/>
  <c r="Z903" i="1" s="1"/>
  <c r="AF903" i="1" s="1"/>
  <c r="AL903" i="1" s="1"/>
  <c r="AR903" i="1" s="1"/>
  <c r="AX903" i="1" s="1"/>
  <c r="BD903" i="1" s="1"/>
  <c r="BJ903" i="1" s="1"/>
  <c r="BP903" i="1" s="1"/>
  <c r="BU903" i="1" s="1"/>
  <c r="BZ903" i="1" s="1"/>
  <c r="CF903" i="1" s="1"/>
  <c r="CL903" i="1" s="1"/>
  <c r="CR903" i="1" s="1"/>
  <c r="AJ904" i="1"/>
  <c r="AP904" i="1" s="1"/>
  <c r="AV904" i="1" s="1"/>
  <c r="BB904" i="1" s="1"/>
  <c r="BH904" i="1" s="1"/>
  <c r="BN904" i="1" s="1"/>
  <c r="BS904" i="1" s="1"/>
  <c r="BX904" i="1" s="1"/>
  <c r="CD904" i="1" s="1"/>
  <c r="CJ904" i="1" s="1"/>
  <c r="CP904" i="1" s="1"/>
  <c r="W902" i="1"/>
  <c r="W897" i="1" s="1"/>
  <c r="AU902" i="1"/>
  <c r="AU897" i="1" s="1"/>
  <c r="CM902" i="1"/>
  <c r="CM897" i="1" s="1"/>
  <c r="R910" i="1"/>
  <c r="X910" i="1" s="1"/>
  <c r="AD910" i="1" s="1"/>
  <c r="AJ910" i="1" s="1"/>
  <c r="AP910" i="1" s="1"/>
  <c r="AV910" i="1" s="1"/>
  <c r="BB910" i="1" s="1"/>
  <c r="BH910" i="1" s="1"/>
  <c r="BN910" i="1" s="1"/>
  <c r="BS910" i="1" s="1"/>
  <c r="BX910" i="1" s="1"/>
  <c r="CD910" i="1" s="1"/>
  <c r="CJ910" i="1" s="1"/>
  <c r="CP910" i="1" s="1"/>
  <c r="F909" i="1"/>
  <c r="L912" i="1"/>
  <c r="R912" i="1" s="1"/>
  <c r="X912" i="1" s="1"/>
  <c r="AD912" i="1" s="1"/>
  <c r="AJ912" i="1" s="1"/>
  <c r="AP912" i="1" s="1"/>
  <c r="AV912" i="1" s="1"/>
  <c r="BB912" i="1" s="1"/>
  <c r="BH912" i="1" s="1"/>
  <c r="BN912" i="1" s="1"/>
  <c r="BS912" i="1" s="1"/>
  <c r="BX912" i="1" s="1"/>
  <c r="CD912" i="1" s="1"/>
  <c r="CJ912" i="1" s="1"/>
  <c r="CP912" i="1" s="1"/>
  <c r="M912" i="1"/>
  <c r="S912" i="1" s="1"/>
  <c r="Y912" i="1" s="1"/>
  <c r="AE912" i="1" s="1"/>
  <c r="AK912" i="1" s="1"/>
  <c r="AQ912" i="1" s="1"/>
  <c r="AW912" i="1" s="1"/>
  <c r="BC912" i="1" s="1"/>
  <c r="BI912" i="1" s="1"/>
  <c r="BO912" i="1" s="1"/>
  <c r="BT912" i="1" s="1"/>
  <c r="BY912" i="1" s="1"/>
  <c r="CE912" i="1" s="1"/>
  <c r="CK912" i="1" s="1"/>
  <c r="CQ912" i="1" s="1"/>
  <c r="J909" i="1"/>
  <c r="J902" i="1" s="1"/>
  <c r="BR909" i="1"/>
  <c r="BQ916" i="1"/>
  <c r="O916" i="1"/>
  <c r="O915" i="1" s="1"/>
  <c r="O914" i="1" s="1"/>
  <c r="O866" i="1" s="1"/>
  <c r="BK916" i="1"/>
  <c r="BK915" i="1" s="1"/>
  <c r="BK914" i="1" s="1"/>
  <c r="BW916" i="1"/>
  <c r="BW915" i="1" s="1"/>
  <c r="BW914" i="1" s="1"/>
  <c r="R921" i="1"/>
  <c r="X921" i="1" s="1"/>
  <c r="AD921" i="1" s="1"/>
  <c r="AJ921" i="1" s="1"/>
  <c r="AP921" i="1" s="1"/>
  <c r="AV921" i="1" s="1"/>
  <c r="BB921" i="1" s="1"/>
  <c r="BH921" i="1" s="1"/>
  <c r="BN921" i="1" s="1"/>
  <c r="BS921" i="1" s="1"/>
  <c r="BX921" i="1" s="1"/>
  <c r="CD921" i="1" s="1"/>
  <c r="CJ921" i="1" s="1"/>
  <c r="CP921" i="1" s="1"/>
  <c r="F923" i="1"/>
  <c r="BS926" i="1"/>
  <c r="BX926" i="1" s="1"/>
  <c r="CD926" i="1" s="1"/>
  <c r="CJ926" i="1" s="1"/>
  <c r="CP926" i="1" s="1"/>
  <c r="R933" i="1"/>
  <c r="X933" i="1" s="1"/>
  <c r="AD933" i="1" s="1"/>
  <c r="AJ933" i="1" s="1"/>
  <c r="AP933" i="1" s="1"/>
  <c r="AV933" i="1" s="1"/>
  <c r="BB933" i="1" s="1"/>
  <c r="BH933" i="1" s="1"/>
  <c r="BN933" i="1" s="1"/>
  <c r="BS933" i="1" s="1"/>
  <c r="BX933" i="1" s="1"/>
  <c r="CD933" i="1" s="1"/>
  <c r="CJ933" i="1" s="1"/>
  <c r="CP933" i="1" s="1"/>
  <c r="V932" i="1"/>
  <c r="V931" i="1" s="1"/>
  <c r="AI931" i="1"/>
  <c r="AY931" i="1"/>
  <c r="CA931" i="1"/>
  <c r="R938" i="1"/>
  <c r="X938" i="1" s="1"/>
  <c r="AD938" i="1" s="1"/>
  <c r="AJ938" i="1" s="1"/>
  <c r="AP938" i="1" s="1"/>
  <c r="AV938" i="1" s="1"/>
  <c r="BB938" i="1" s="1"/>
  <c r="BH938" i="1" s="1"/>
  <c r="BN938" i="1" s="1"/>
  <c r="BS938" i="1" s="1"/>
  <c r="BX938" i="1" s="1"/>
  <c r="CD938" i="1" s="1"/>
  <c r="CJ938" i="1" s="1"/>
  <c r="CP938" i="1" s="1"/>
  <c r="CG932" i="1"/>
  <c r="CG931" i="1" s="1"/>
  <c r="CS932" i="1"/>
  <c r="CS931" i="1" s="1"/>
  <c r="T944" i="1"/>
  <c r="Z944" i="1" s="1"/>
  <c r="AF944" i="1" s="1"/>
  <c r="AL944" i="1" s="1"/>
  <c r="AR944" i="1" s="1"/>
  <c r="AX944" i="1" s="1"/>
  <c r="BD944" i="1" s="1"/>
  <c r="BJ944" i="1" s="1"/>
  <c r="BP944" i="1" s="1"/>
  <c r="BU944" i="1" s="1"/>
  <c r="BZ944" i="1" s="1"/>
  <c r="CF944" i="1" s="1"/>
  <c r="CL944" i="1" s="1"/>
  <c r="CR944" i="1" s="1"/>
  <c r="X946" i="1"/>
  <c r="AD946" i="1" s="1"/>
  <c r="AJ946" i="1" s="1"/>
  <c r="AP946" i="1" s="1"/>
  <c r="AV946" i="1" s="1"/>
  <c r="BB946" i="1" s="1"/>
  <c r="BH946" i="1" s="1"/>
  <c r="BN946" i="1" s="1"/>
  <c r="BS946" i="1" s="1"/>
  <c r="BX946" i="1" s="1"/>
  <c r="CD946" i="1" s="1"/>
  <c r="CJ946" i="1" s="1"/>
  <c r="CP946" i="1" s="1"/>
  <c r="AF948" i="1"/>
  <c r="AL948" i="1" s="1"/>
  <c r="AR948" i="1" s="1"/>
  <c r="AX948" i="1" s="1"/>
  <c r="BD948" i="1" s="1"/>
  <c r="BJ948" i="1" s="1"/>
  <c r="BP948" i="1" s="1"/>
  <c r="BU948" i="1" s="1"/>
  <c r="BZ948" i="1" s="1"/>
  <c r="CF948" i="1" s="1"/>
  <c r="CL948" i="1" s="1"/>
  <c r="CR948" i="1" s="1"/>
  <c r="BS948" i="1"/>
  <c r="BX948" i="1" s="1"/>
  <c r="CD948" i="1" s="1"/>
  <c r="CJ948" i="1" s="1"/>
  <c r="CP948" i="1" s="1"/>
  <c r="AF949" i="1"/>
  <c r="AL949" i="1" s="1"/>
  <c r="AR949" i="1" s="1"/>
  <c r="AX949" i="1" s="1"/>
  <c r="BD949" i="1" s="1"/>
  <c r="BJ949" i="1" s="1"/>
  <c r="BP949" i="1" s="1"/>
  <c r="BU949" i="1" s="1"/>
  <c r="BZ949" i="1" s="1"/>
  <c r="CF949" i="1" s="1"/>
  <c r="CL949" i="1" s="1"/>
  <c r="CR949" i="1" s="1"/>
  <c r="BS950" i="1"/>
  <c r="BX950" i="1" s="1"/>
  <c r="CD950" i="1" s="1"/>
  <c r="CJ950" i="1" s="1"/>
  <c r="CP950" i="1" s="1"/>
  <c r="R958" i="1"/>
  <c r="X958" i="1" s="1"/>
  <c r="AD958" i="1" s="1"/>
  <c r="AJ958" i="1" s="1"/>
  <c r="AP958" i="1" s="1"/>
  <c r="AV958" i="1" s="1"/>
  <c r="BB958" i="1" s="1"/>
  <c r="BH958" i="1" s="1"/>
  <c r="BN958" i="1" s="1"/>
  <c r="BS958" i="1" s="1"/>
  <c r="BX958" i="1" s="1"/>
  <c r="CD958" i="1" s="1"/>
  <c r="CJ958" i="1" s="1"/>
  <c r="CP958" i="1" s="1"/>
  <c r="L960" i="1"/>
  <c r="R960" i="1" s="1"/>
  <c r="X960" i="1" s="1"/>
  <c r="AD960" i="1" s="1"/>
  <c r="AJ960" i="1" s="1"/>
  <c r="AP960" i="1" s="1"/>
  <c r="AV960" i="1" s="1"/>
  <c r="BB960" i="1" s="1"/>
  <c r="BH960" i="1" s="1"/>
  <c r="BN960" i="1" s="1"/>
  <c r="BS960" i="1" s="1"/>
  <c r="BX960" i="1" s="1"/>
  <c r="CD960" i="1" s="1"/>
  <c r="CJ960" i="1" s="1"/>
  <c r="CP960" i="1" s="1"/>
  <c r="F953" i="1"/>
  <c r="BT960" i="1"/>
  <c r="BY960" i="1" s="1"/>
  <c r="CE960" i="1" s="1"/>
  <c r="CK960" i="1" s="1"/>
  <c r="CQ960" i="1" s="1"/>
  <c r="BR953" i="1"/>
  <c r="BS961" i="1"/>
  <c r="BX961" i="1" s="1"/>
  <c r="CD961" i="1" s="1"/>
  <c r="CJ961" i="1" s="1"/>
  <c r="CP961" i="1" s="1"/>
  <c r="H964" i="1"/>
  <c r="N968" i="1"/>
  <c r="T968" i="1" s="1"/>
  <c r="Z968" i="1" s="1"/>
  <c r="AF968" i="1" s="1"/>
  <c r="AL968" i="1" s="1"/>
  <c r="AR968" i="1" s="1"/>
  <c r="AX968" i="1" s="1"/>
  <c r="BD968" i="1" s="1"/>
  <c r="BJ968" i="1" s="1"/>
  <c r="BP968" i="1" s="1"/>
  <c r="BU968" i="1" s="1"/>
  <c r="BZ968" i="1" s="1"/>
  <c r="CF968" i="1" s="1"/>
  <c r="CL968" i="1" s="1"/>
  <c r="CR968" i="1" s="1"/>
  <c r="BT969" i="1"/>
  <c r="BY969" i="1" s="1"/>
  <c r="CE969" i="1" s="1"/>
  <c r="CK969" i="1" s="1"/>
  <c r="CQ969" i="1" s="1"/>
  <c r="R970" i="1"/>
  <c r="X970" i="1" s="1"/>
  <c r="AD970" i="1" s="1"/>
  <c r="AJ970" i="1" s="1"/>
  <c r="AP970" i="1" s="1"/>
  <c r="AV970" i="1" s="1"/>
  <c r="BB970" i="1" s="1"/>
  <c r="BH970" i="1" s="1"/>
  <c r="BN970" i="1" s="1"/>
  <c r="BS970" i="1" s="1"/>
  <c r="BX970" i="1" s="1"/>
  <c r="CD970" i="1" s="1"/>
  <c r="CJ970" i="1" s="1"/>
  <c r="CP970" i="1" s="1"/>
  <c r="M973" i="1"/>
  <c r="S973" i="1" s="1"/>
  <c r="Y973" i="1" s="1"/>
  <c r="AE973" i="1" s="1"/>
  <c r="AK973" i="1" s="1"/>
  <c r="AQ973" i="1" s="1"/>
  <c r="AW973" i="1" s="1"/>
  <c r="BC973" i="1" s="1"/>
  <c r="BI973" i="1" s="1"/>
  <c r="BO973" i="1" s="1"/>
  <c r="M975" i="1"/>
  <c r="S975" i="1" s="1"/>
  <c r="Y975" i="1" s="1"/>
  <c r="AE975" i="1" s="1"/>
  <c r="AK975" i="1" s="1"/>
  <c r="AQ975" i="1" s="1"/>
  <c r="AW975" i="1" s="1"/>
  <c r="BC975" i="1" s="1"/>
  <c r="BI975" i="1" s="1"/>
  <c r="BO975" i="1" s="1"/>
  <c r="BT975" i="1" s="1"/>
  <c r="BY975" i="1" s="1"/>
  <c r="CE975" i="1" s="1"/>
  <c r="CK975" i="1" s="1"/>
  <c r="CQ975" i="1" s="1"/>
  <c r="BS977" i="1"/>
  <c r="BX977" i="1" s="1"/>
  <c r="CD977" i="1" s="1"/>
  <c r="CJ977" i="1" s="1"/>
  <c r="CP977" i="1" s="1"/>
  <c r="AF981" i="1"/>
  <c r="AL981" i="1" s="1"/>
  <c r="AR981" i="1" s="1"/>
  <c r="AX981" i="1" s="1"/>
  <c r="BD981" i="1" s="1"/>
  <c r="BJ981" i="1" s="1"/>
  <c r="BP981" i="1" s="1"/>
  <c r="BU981" i="1" s="1"/>
  <c r="BZ981" i="1" s="1"/>
  <c r="CF981" i="1" s="1"/>
  <c r="CL981" i="1" s="1"/>
  <c r="CR981" i="1" s="1"/>
  <c r="BS981" i="1"/>
  <c r="BX981" i="1" s="1"/>
  <c r="CD981" i="1" s="1"/>
  <c r="CJ981" i="1" s="1"/>
  <c r="CP981" i="1" s="1"/>
  <c r="BC987" i="1"/>
  <c r="BI987" i="1" s="1"/>
  <c r="BO987" i="1" s="1"/>
  <c r="BT987" i="1" s="1"/>
  <c r="BY987" i="1" s="1"/>
  <c r="CE987" i="1" s="1"/>
  <c r="CK987" i="1" s="1"/>
  <c r="CQ987" i="1" s="1"/>
  <c r="AY984" i="1"/>
  <c r="T990" i="1"/>
  <c r="Z990" i="1" s="1"/>
  <c r="AF990" i="1" s="1"/>
  <c r="AL990" i="1" s="1"/>
  <c r="AR990" i="1" s="1"/>
  <c r="AX990" i="1" s="1"/>
  <c r="BD990" i="1" s="1"/>
  <c r="BJ990" i="1" s="1"/>
  <c r="BP990" i="1" s="1"/>
  <c r="BU990" i="1" s="1"/>
  <c r="BZ990" i="1" s="1"/>
  <c r="CF990" i="1" s="1"/>
  <c r="CL990" i="1" s="1"/>
  <c r="CR990" i="1" s="1"/>
  <c r="X991" i="1"/>
  <c r="AD991" i="1" s="1"/>
  <c r="AJ991" i="1" s="1"/>
  <c r="AP991" i="1" s="1"/>
  <c r="AV991" i="1" s="1"/>
  <c r="BB991" i="1" s="1"/>
  <c r="BH991" i="1" s="1"/>
  <c r="BN991" i="1" s="1"/>
  <c r="BS991" i="1" s="1"/>
  <c r="BX991" i="1" s="1"/>
  <c r="CD991" i="1" s="1"/>
  <c r="CJ991" i="1" s="1"/>
  <c r="CP991" i="1" s="1"/>
  <c r="S993" i="1"/>
  <c r="Y993" i="1" s="1"/>
  <c r="AE993" i="1" s="1"/>
  <c r="AK993" i="1" s="1"/>
  <c r="AQ993" i="1" s="1"/>
  <c r="AW993" i="1" s="1"/>
  <c r="BC993" i="1" s="1"/>
  <c r="BI993" i="1" s="1"/>
  <c r="BO993" i="1" s="1"/>
  <c r="BT993" i="1" s="1"/>
  <c r="BY993" i="1" s="1"/>
  <c r="CE993" i="1" s="1"/>
  <c r="CK993" i="1" s="1"/>
  <c r="CQ993" i="1" s="1"/>
  <c r="BT999" i="1"/>
  <c r="BY999" i="1" s="1"/>
  <c r="CE999" i="1" s="1"/>
  <c r="CK999" i="1" s="1"/>
  <c r="CQ999" i="1" s="1"/>
  <c r="M1004" i="1"/>
  <c r="S1004" i="1" s="1"/>
  <c r="Y1004" i="1" s="1"/>
  <c r="AE1004" i="1" s="1"/>
  <c r="AK1004" i="1" s="1"/>
  <c r="AQ1004" i="1" s="1"/>
  <c r="AW1004" i="1" s="1"/>
  <c r="BC1004" i="1" s="1"/>
  <c r="BI1004" i="1" s="1"/>
  <c r="BO1004" i="1" s="1"/>
  <c r="BT1004" i="1" s="1"/>
  <c r="BY1004" i="1" s="1"/>
  <c r="CE1004" i="1" s="1"/>
  <c r="CK1004" i="1" s="1"/>
  <c r="CQ1004" i="1" s="1"/>
  <c r="CD1008" i="1"/>
  <c r="CJ1008" i="1" s="1"/>
  <c r="CP1008" i="1" s="1"/>
  <c r="K984" i="1"/>
  <c r="BG984" i="1"/>
  <c r="CA984" i="1"/>
  <c r="CI984" i="1"/>
  <c r="CI983" i="1" s="1"/>
  <c r="CI972" i="1" s="1"/>
  <c r="R1017" i="1"/>
  <c r="X1017" i="1" s="1"/>
  <c r="AD1017" i="1" s="1"/>
  <c r="AJ1017" i="1" s="1"/>
  <c r="AP1017" i="1" s="1"/>
  <c r="AV1017" i="1" s="1"/>
  <c r="BB1017" i="1" s="1"/>
  <c r="BH1017" i="1" s="1"/>
  <c r="BN1017" i="1" s="1"/>
  <c r="BS1017" i="1" s="1"/>
  <c r="BX1017" i="1" s="1"/>
  <c r="CD1017" i="1" s="1"/>
  <c r="CJ1017" i="1" s="1"/>
  <c r="CP1017" i="1" s="1"/>
  <c r="L1019" i="1"/>
  <c r="R1019" i="1" s="1"/>
  <c r="X1019" i="1" s="1"/>
  <c r="AD1019" i="1" s="1"/>
  <c r="AJ1019" i="1" s="1"/>
  <c r="AP1019" i="1" s="1"/>
  <c r="AV1019" i="1" s="1"/>
  <c r="BB1019" i="1" s="1"/>
  <c r="BH1019" i="1" s="1"/>
  <c r="BN1019" i="1" s="1"/>
  <c r="BS1019" i="1" s="1"/>
  <c r="BX1019" i="1" s="1"/>
  <c r="CD1019" i="1" s="1"/>
  <c r="CJ1019" i="1" s="1"/>
  <c r="CP1019" i="1" s="1"/>
  <c r="I1016" i="1"/>
  <c r="I1015" i="1" s="1"/>
  <c r="AO984" i="1"/>
  <c r="AO983" i="1" s="1"/>
  <c r="AO972" i="1" s="1"/>
  <c r="BE984" i="1"/>
  <c r="BE983" i="1" s="1"/>
  <c r="BE972" i="1" s="1"/>
  <c r="CG984" i="1"/>
  <c r="CG983" i="1" s="1"/>
  <c r="CG972" i="1" s="1"/>
  <c r="H1021" i="1"/>
  <c r="N1021" i="1" s="1"/>
  <c r="T1021" i="1" s="1"/>
  <c r="Z1021" i="1" s="1"/>
  <c r="AF1021" i="1" s="1"/>
  <c r="AL1021" i="1" s="1"/>
  <c r="AR1021" i="1" s="1"/>
  <c r="AX1021" i="1" s="1"/>
  <c r="BD1021" i="1" s="1"/>
  <c r="BJ1021" i="1" s="1"/>
  <c r="BP1021" i="1" s="1"/>
  <c r="BU1021" i="1" s="1"/>
  <c r="BZ1021" i="1" s="1"/>
  <c r="CF1021" i="1" s="1"/>
  <c r="CL1021" i="1" s="1"/>
  <c r="CR1021" i="1" s="1"/>
  <c r="BS1025" i="1"/>
  <c r="BX1025" i="1" s="1"/>
  <c r="CD1025" i="1" s="1"/>
  <c r="CJ1025" i="1" s="1"/>
  <c r="CP1025" i="1" s="1"/>
  <c r="F1027" i="1"/>
  <c r="L1027" i="1" s="1"/>
  <c r="R1027" i="1" s="1"/>
  <c r="X1027" i="1" s="1"/>
  <c r="AD1027" i="1" s="1"/>
  <c r="AJ1027" i="1" s="1"/>
  <c r="AP1027" i="1" s="1"/>
  <c r="AV1027" i="1" s="1"/>
  <c r="BB1027" i="1" s="1"/>
  <c r="BH1027" i="1" s="1"/>
  <c r="BN1027" i="1" s="1"/>
  <c r="BS1027" i="1" s="1"/>
  <c r="BX1027" i="1" s="1"/>
  <c r="CD1027" i="1" s="1"/>
  <c r="CJ1027" i="1" s="1"/>
  <c r="CP1027" i="1" s="1"/>
  <c r="L1028" i="1"/>
  <c r="R1028" i="1" s="1"/>
  <c r="X1028" i="1" s="1"/>
  <c r="AD1028" i="1" s="1"/>
  <c r="AJ1028" i="1" s="1"/>
  <c r="AP1028" i="1" s="1"/>
  <c r="AV1028" i="1" s="1"/>
  <c r="BB1028" i="1" s="1"/>
  <c r="BH1028" i="1" s="1"/>
  <c r="BN1028" i="1" s="1"/>
  <c r="BS1028" i="1" s="1"/>
  <c r="BX1028" i="1" s="1"/>
  <c r="CD1028" i="1" s="1"/>
  <c r="CJ1028" i="1" s="1"/>
  <c r="CP1028" i="1" s="1"/>
  <c r="R1035" i="1"/>
  <c r="X1035" i="1" s="1"/>
  <c r="AD1035" i="1" s="1"/>
  <c r="AJ1035" i="1" s="1"/>
  <c r="AP1035" i="1" s="1"/>
  <c r="AV1035" i="1" s="1"/>
  <c r="BB1035" i="1" s="1"/>
  <c r="BH1035" i="1" s="1"/>
  <c r="BN1035" i="1" s="1"/>
  <c r="BS1035" i="1" s="1"/>
  <c r="BX1035" i="1" s="1"/>
  <c r="CD1035" i="1" s="1"/>
  <c r="CJ1035" i="1" s="1"/>
  <c r="CP1035" i="1" s="1"/>
  <c r="BS1039" i="1"/>
  <c r="BX1039" i="1" s="1"/>
  <c r="CD1039" i="1" s="1"/>
  <c r="CJ1039" i="1" s="1"/>
  <c r="CP1039" i="1" s="1"/>
  <c r="CH984" i="1"/>
  <c r="CH983" i="1" s="1"/>
  <c r="BS1040" i="1"/>
  <c r="BX1040" i="1" s="1"/>
  <c r="CD1040" i="1" s="1"/>
  <c r="CJ1040" i="1" s="1"/>
  <c r="CP1040" i="1" s="1"/>
  <c r="BS1045" i="1"/>
  <c r="BX1045" i="1" s="1"/>
  <c r="CD1045" i="1" s="1"/>
  <c r="CJ1045" i="1" s="1"/>
  <c r="CP1045" i="1" s="1"/>
  <c r="BS1054" i="1"/>
  <c r="BX1054" i="1" s="1"/>
  <c r="CD1054" i="1" s="1"/>
  <c r="CJ1054" i="1" s="1"/>
  <c r="CP1054" i="1" s="1"/>
  <c r="CB1043" i="1"/>
  <c r="CB983" i="1" s="1"/>
  <c r="CN1043" i="1"/>
  <c r="G1056" i="1"/>
  <c r="M1056" i="1" s="1"/>
  <c r="S1056" i="1" s="1"/>
  <c r="Y1056" i="1" s="1"/>
  <c r="AE1056" i="1" s="1"/>
  <c r="AK1056" i="1" s="1"/>
  <c r="AQ1056" i="1" s="1"/>
  <c r="AW1056" i="1" s="1"/>
  <c r="BC1056" i="1" s="1"/>
  <c r="BI1056" i="1" s="1"/>
  <c r="BO1056" i="1" s="1"/>
  <c r="BT1056" i="1" s="1"/>
  <c r="BY1056" i="1" s="1"/>
  <c r="CE1056" i="1" s="1"/>
  <c r="CK1056" i="1" s="1"/>
  <c r="CQ1056" i="1" s="1"/>
  <c r="M1057" i="1"/>
  <c r="S1057" i="1" s="1"/>
  <c r="Y1057" i="1" s="1"/>
  <c r="AE1057" i="1" s="1"/>
  <c r="AK1057" i="1" s="1"/>
  <c r="AQ1057" i="1" s="1"/>
  <c r="AW1057" i="1" s="1"/>
  <c r="BC1057" i="1" s="1"/>
  <c r="BI1057" i="1" s="1"/>
  <c r="BO1057" i="1" s="1"/>
  <c r="BT1057" i="1" s="1"/>
  <c r="BY1057" i="1" s="1"/>
  <c r="CE1057" i="1" s="1"/>
  <c r="CK1057" i="1" s="1"/>
  <c r="CQ1057" i="1" s="1"/>
  <c r="BS1064" i="1"/>
  <c r="BX1064" i="1" s="1"/>
  <c r="CD1064" i="1" s="1"/>
  <c r="CJ1064" i="1" s="1"/>
  <c r="CP1064" i="1" s="1"/>
  <c r="BN1077" i="1"/>
  <c r="BS1077" i="1" s="1"/>
  <c r="BX1077" i="1" s="1"/>
  <c r="CD1077" i="1" s="1"/>
  <c r="CJ1077" i="1" s="1"/>
  <c r="CP1077" i="1" s="1"/>
  <c r="K1076" i="1"/>
  <c r="K1075" i="1" s="1"/>
  <c r="N1081" i="1"/>
  <c r="T1081" i="1" s="1"/>
  <c r="Z1081" i="1" s="1"/>
  <c r="AF1081" i="1" s="1"/>
  <c r="AL1081" i="1" s="1"/>
  <c r="AR1081" i="1" s="1"/>
  <c r="AX1081" i="1" s="1"/>
  <c r="BD1081" i="1" s="1"/>
  <c r="BJ1081" i="1" s="1"/>
  <c r="BP1081" i="1" s="1"/>
  <c r="BU1081" i="1" s="1"/>
  <c r="BZ1081" i="1" s="1"/>
  <c r="CF1081" i="1" s="1"/>
  <c r="CL1081" i="1" s="1"/>
  <c r="CR1081" i="1" s="1"/>
  <c r="BR1113" i="1"/>
  <c r="CB1076" i="1"/>
  <c r="CB1075" i="1" s="1"/>
  <c r="BB1133" i="1"/>
  <c r="BH1133" i="1" s="1"/>
  <c r="BN1133" i="1" s="1"/>
  <c r="AY1132" i="1"/>
  <c r="BB1132" i="1" s="1"/>
  <c r="BH1132" i="1" s="1"/>
  <c r="BN1132" i="1" s="1"/>
  <c r="BT1134" i="1"/>
  <c r="BY1134" i="1" s="1"/>
  <c r="CE1134" i="1" s="1"/>
  <c r="CK1134" i="1" s="1"/>
  <c r="CQ1134" i="1" s="1"/>
  <c r="BT1143" i="1"/>
  <c r="BY1143" i="1" s="1"/>
  <c r="CE1143" i="1" s="1"/>
  <c r="CK1143" i="1" s="1"/>
  <c r="CQ1143" i="1" s="1"/>
  <c r="BT1144" i="1"/>
  <c r="BY1144" i="1" s="1"/>
  <c r="CE1144" i="1" s="1"/>
  <c r="CK1144" i="1" s="1"/>
  <c r="CQ1144" i="1" s="1"/>
  <c r="BT1145" i="1"/>
  <c r="BY1145" i="1" s="1"/>
  <c r="CE1145" i="1" s="1"/>
  <c r="CK1145" i="1" s="1"/>
  <c r="CQ1145" i="1" s="1"/>
  <c r="BT1148" i="1"/>
  <c r="BY1148" i="1" s="1"/>
  <c r="CE1148" i="1" s="1"/>
  <c r="CK1148" i="1" s="1"/>
  <c r="CQ1148" i="1" s="1"/>
  <c r="BT1149" i="1"/>
  <c r="BY1149" i="1" s="1"/>
  <c r="CE1149" i="1" s="1"/>
  <c r="CK1149" i="1" s="1"/>
  <c r="CQ1149" i="1" s="1"/>
  <c r="BT1153" i="1"/>
  <c r="BY1153" i="1" s="1"/>
  <c r="CE1153" i="1" s="1"/>
  <c r="CK1153" i="1" s="1"/>
  <c r="CQ1153" i="1" s="1"/>
  <c r="BS1166" i="1"/>
  <c r="BX1166" i="1" s="1"/>
  <c r="CD1166" i="1" s="1"/>
  <c r="CJ1166" i="1" s="1"/>
  <c r="CP1166" i="1" s="1"/>
  <c r="BS1176" i="1"/>
  <c r="BX1176" i="1" s="1"/>
  <c r="CD1176" i="1" s="1"/>
  <c r="CJ1176" i="1" s="1"/>
  <c r="CP1176" i="1" s="1"/>
  <c r="L1181" i="1"/>
  <c r="R1181" i="1" s="1"/>
  <c r="X1181" i="1" s="1"/>
  <c r="AD1181" i="1" s="1"/>
  <c r="AJ1181" i="1" s="1"/>
  <c r="AP1181" i="1" s="1"/>
  <c r="AV1181" i="1" s="1"/>
  <c r="BB1181" i="1" s="1"/>
  <c r="BH1181" i="1" s="1"/>
  <c r="BN1181" i="1" s="1"/>
  <c r="BB1191" i="1"/>
  <c r="BH1191" i="1" s="1"/>
  <c r="BN1191" i="1" s="1"/>
  <c r="BS1191" i="1" s="1"/>
  <c r="BX1191" i="1" s="1"/>
  <c r="CD1191" i="1" s="1"/>
  <c r="CJ1191" i="1" s="1"/>
  <c r="CP1191" i="1" s="1"/>
  <c r="AY1190" i="1"/>
  <c r="BB1190" i="1" s="1"/>
  <c r="BH1190" i="1" s="1"/>
  <c r="BN1190" i="1" s="1"/>
  <c r="BS1190" i="1" s="1"/>
  <c r="BX1190" i="1" s="1"/>
  <c r="CD1190" i="1" s="1"/>
  <c r="CJ1190" i="1" s="1"/>
  <c r="CP1190" i="1" s="1"/>
  <c r="BT1221" i="1"/>
  <c r="BY1221" i="1" s="1"/>
  <c r="CE1221" i="1" s="1"/>
  <c r="CK1221" i="1" s="1"/>
  <c r="CQ1221" i="1" s="1"/>
  <c r="AJ1225" i="1"/>
  <c r="AP1225" i="1" s="1"/>
  <c r="AV1225" i="1" s="1"/>
  <c r="BB1225" i="1" s="1"/>
  <c r="BH1225" i="1" s="1"/>
  <c r="BN1225" i="1" s="1"/>
  <c r="BS1225" i="1" s="1"/>
  <c r="BX1225" i="1" s="1"/>
  <c r="CD1225" i="1" s="1"/>
  <c r="CJ1225" i="1" s="1"/>
  <c r="CP1225" i="1" s="1"/>
  <c r="H1237" i="1"/>
  <c r="BA1230" i="1"/>
  <c r="BA1229" i="1" s="1"/>
  <c r="BK1230" i="1"/>
  <c r="BK1229" i="1" s="1"/>
  <c r="BT1250" i="1"/>
  <c r="BY1250" i="1" s="1"/>
  <c r="CE1250" i="1" s="1"/>
  <c r="CK1250" i="1" s="1"/>
  <c r="CQ1250" i="1" s="1"/>
  <c r="BT1255" i="1"/>
  <c r="BY1255" i="1" s="1"/>
  <c r="CE1255" i="1" s="1"/>
  <c r="CK1255" i="1" s="1"/>
  <c r="CQ1255" i="1" s="1"/>
  <c r="BT1256" i="1"/>
  <c r="BY1256" i="1" s="1"/>
  <c r="CE1256" i="1" s="1"/>
  <c r="CK1256" i="1" s="1"/>
  <c r="CQ1256" i="1" s="1"/>
  <c r="R1258" i="1"/>
  <c r="X1258" i="1" s="1"/>
  <c r="BT1285" i="1"/>
  <c r="BY1285" i="1" s="1"/>
  <c r="CE1285" i="1" s="1"/>
  <c r="CK1285" i="1" s="1"/>
  <c r="CQ1285" i="1" s="1"/>
  <c r="BS1287" i="1"/>
  <c r="BX1287" i="1" s="1"/>
  <c r="CD1287" i="1" s="1"/>
  <c r="CJ1287" i="1" s="1"/>
  <c r="CP1287" i="1" s="1"/>
  <c r="BS1288" i="1"/>
  <c r="BX1288" i="1" s="1"/>
  <c r="CD1288" i="1" s="1"/>
  <c r="CJ1288" i="1" s="1"/>
  <c r="CP1288" i="1" s="1"/>
  <c r="BS1289" i="1"/>
  <c r="BX1289" i="1" s="1"/>
  <c r="CD1289" i="1" s="1"/>
  <c r="CJ1289" i="1" s="1"/>
  <c r="CP1289" i="1" s="1"/>
  <c r="BT1292" i="1"/>
  <c r="BY1292" i="1" s="1"/>
  <c r="CE1292" i="1" s="1"/>
  <c r="CK1292" i="1" s="1"/>
  <c r="CQ1292" i="1" s="1"/>
  <c r="BT1293" i="1"/>
  <c r="BY1293" i="1" s="1"/>
  <c r="CE1293" i="1" s="1"/>
  <c r="CK1293" i="1" s="1"/>
  <c r="CQ1293" i="1" s="1"/>
  <c r="BT1294" i="1"/>
  <c r="BY1294" i="1" s="1"/>
  <c r="CE1294" i="1" s="1"/>
  <c r="CK1294" i="1" s="1"/>
  <c r="CQ1294" i="1" s="1"/>
  <c r="I1310" i="1"/>
  <c r="BQ1340" i="1"/>
  <c r="BS1346" i="1"/>
  <c r="BX1346" i="1" s="1"/>
  <c r="CD1346" i="1" s="1"/>
  <c r="CJ1346" i="1" s="1"/>
  <c r="CP1346" i="1" s="1"/>
  <c r="BS1365" i="1"/>
  <c r="BX1365" i="1" s="1"/>
  <c r="CD1365" i="1" s="1"/>
  <c r="CJ1365" i="1" s="1"/>
  <c r="CP1365" i="1" s="1"/>
  <c r="F1389" i="1"/>
  <c r="L1390" i="1"/>
  <c r="R1390" i="1" s="1"/>
  <c r="X1390" i="1" s="1"/>
  <c r="AD1390" i="1" s="1"/>
  <c r="AJ1390" i="1" s="1"/>
  <c r="AP1390" i="1" s="1"/>
  <c r="AV1390" i="1" s="1"/>
  <c r="BB1390" i="1" s="1"/>
  <c r="BH1390" i="1" s="1"/>
  <c r="BN1390" i="1" s="1"/>
  <c r="BS1390" i="1" s="1"/>
  <c r="BX1390" i="1" s="1"/>
  <c r="CD1390" i="1" s="1"/>
  <c r="CJ1390" i="1" s="1"/>
  <c r="CP1390" i="1" s="1"/>
  <c r="BR1398" i="1"/>
  <c r="AD1418" i="1"/>
  <c r="AJ1418" i="1" s="1"/>
  <c r="AP1418" i="1" s="1"/>
  <c r="AV1418" i="1" s="1"/>
  <c r="BB1418" i="1" s="1"/>
  <c r="BH1418" i="1" s="1"/>
  <c r="BN1418" i="1" s="1"/>
  <c r="AA1417" i="1"/>
  <c r="BT1419" i="1"/>
  <c r="BY1419" i="1" s="1"/>
  <c r="CE1419" i="1" s="1"/>
  <c r="CK1419" i="1" s="1"/>
  <c r="CQ1419" i="1" s="1"/>
  <c r="BL1422" i="1"/>
  <c r="BV1422" i="1"/>
  <c r="BS1452" i="1"/>
  <c r="BX1452" i="1" s="1"/>
  <c r="CD1452" i="1" s="1"/>
  <c r="CJ1452" i="1" s="1"/>
  <c r="CP1452" i="1" s="1"/>
  <c r="BQ1454" i="1"/>
  <c r="AS1449" i="1"/>
  <c r="AS1421" i="1" s="1"/>
  <c r="AS1338" i="1" s="1"/>
  <c r="CB1449" i="1"/>
  <c r="CI1449" i="1"/>
  <c r="CI1421" i="1" s="1"/>
  <c r="CI1338" i="1" s="1"/>
  <c r="CS1449" i="1"/>
  <c r="BT1462" i="1"/>
  <c r="BY1462" i="1" s="1"/>
  <c r="CE1462" i="1" s="1"/>
  <c r="CK1462" i="1" s="1"/>
  <c r="CQ1462" i="1" s="1"/>
  <c r="CB1480" i="1"/>
  <c r="CL1491" i="1"/>
  <c r="CR1491" i="1" s="1"/>
  <c r="CL1492" i="1"/>
  <c r="CR1492" i="1" s="1"/>
  <c r="M872" i="1"/>
  <c r="S872" i="1" s="1"/>
  <c r="Y872" i="1" s="1"/>
  <c r="AE872" i="1" s="1"/>
  <c r="AK872" i="1" s="1"/>
  <c r="AQ872" i="1" s="1"/>
  <c r="AW872" i="1" s="1"/>
  <c r="BC872" i="1" s="1"/>
  <c r="BI872" i="1" s="1"/>
  <c r="BO872" i="1" s="1"/>
  <c r="BT872" i="1" s="1"/>
  <c r="BY872" i="1" s="1"/>
  <c r="CE872" i="1" s="1"/>
  <c r="CK872" i="1" s="1"/>
  <c r="CQ872" i="1" s="1"/>
  <c r="BS878" i="1"/>
  <c r="BX878" i="1" s="1"/>
  <c r="CD878" i="1" s="1"/>
  <c r="CJ878" i="1" s="1"/>
  <c r="CP878" i="1" s="1"/>
  <c r="BS888" i="1"/>
  <c r="BX888" i="1" s="1"/>
  <c r="CD888" i="1" s="1"/>
  <c r="CJ888" i="1" s="1"/>
  <c r="CP888" i="1" s="1"/>
  <c r="L895" i="1"/>
  <c r="R895" i="1" s="1"/>
  <c r="X895" i="1" s="1"/>
  <c r="AD895" i="1" s="1"/>
  <c r="AJ895" i="1" s="1"/>
  <c r="AP895" i="1" s="1"/>
  <c r="AV895" i="1" s="1"/>
  <c r="BB895" i="1" s="1"/>
  <c r="BH895" i="1" s="1"/>
  <c r="BN895" i="1" s="1"/>
  <c r="BS895" i="1" s="1"/>
  <c r="BX895" i="1" s="1"/>
  <c r="CD895" i="1" s="1"/>
  <c r="CJ895" i="1" s="1"/>
  <c r="CP895" i="1" s="1"/>
  <c r="BT895" i="1"/>
  <c r="BY895" i="1" s="1"/>
  <c r="CE895" i="1" s="1"/>
  <c r="CK895" i="1" s="1"/>
  <c r="CQ895" i="1" s="1"/>
  <c r="M906" i="1"/>
  <c r="S906" i="1" s="1"/>
  <c r="Y906" i="1" s="1"/>
  <c r="AE906" i="1" s="1"/>
  <c r="AK906" i="1" s="1"/>
  <c r="AQ906" i="1" s="1"/>
  <c r="AW906" i="1" s="1"/>
  <c r="BC906" i="1" s="1"/>
  <c r="BI906" i="1" s="1"/>
  <c r="BO906" i="1" s="1"/>
  <c r="BT906" i="1" s="1"/>
  <c r="BY906" i="1" s="1"/>
  <c r="CE906" i="1" s="1"/>
  <c r="CK906" i="1" s="1"/>
  <c r="CQ906" i="1" s="1"/>
  <c r="F916" i="1"/>
  <c r="BR916" i="1"/>
  <c r="M919" i="1"/>
  <c r="S919" i="1" s="1"/>
  <c r="Y919" i="1" s="1"/>
  <c r="AE919" i="1" s="1"/>
  <c r="AK919" i="1" s="1"/>
  <c r="AQ919" i="1" s="1"/>
  <c r="AW919" i="1" s="1"/>
  <c r="BC919" i="1" s="1"/>
  <c r="BI919" i="1" s="1"/>
  <c r="BO919" i="1" s="1"/>
  <c r="BT919" i="1" s="1"/>
  <c r="BY919" i="1" s="1"/>
  <c r="CE919" i="1" s="1"/>
  <c r="CK919" i="1" s="1"/>
  <c r="CQ919" i="1" s="1"/>
  <c r="N928" i="1"/>
  <c r="T928" i="1" s="1"/>
  <c r="Z928" i="1" s="1"/>
  <c r="AF928" i="1" s="1"/>
  <c r="AL928" i="1" s="1"/>
  <c r="AR928" i="1" s="1"/>
  <c r="AX928" i="1" s="1"/>
  <c r="BD928" i="1" s="1"/>
  <c r="BJ928" i="1" s="1"/>
  <c r="BP928" i="1" s="1"/>
  <c r="BU928" i="1" s="1"/>
  <c r="BZ928" i="1" s="1"/>
  <c r="CF928" i="1" s="1"/>
  <c r="CL928" i="1" s="1"/>
  <c r="CR928" i="1" s="1"/>
  <c r="L937" i="1"/>
  <c r="R937" i="1" s="1"/>
  <c r="X937" i="1" s="1"/>
  <c r="AD937" i="1" s="1"/>
  <c r="AJ937" i="1" s="1"/>
  <c r="AP937" i="1" s="1"/>
  <c r="AV937" i="1" s="1"/>
  <c r="BB937" i="1" s="1"/>
  <c r="BH937" i="1" s="1"/>
  <c r="BN937" i="1" s="1"/>
  <c r="BS937" i="1" s="1"/>
  <c r="BX937" i="1" s="1"/>
  <c r="CD937" i="1" s="1"/>
  <c r="CJ937" i="1" s="1"/>
  <c r="CP937" i="1" s="1"/>
  <c r="BL1062" i="1"/>
  <c r="BO1062" i="1" s="1"/>
  <c r="BT1062" i="1" s="1"/>
  <c r="BY1062" i="1" s="1"/>
  <c r="CE1062" i="1" s="1"/>
  <c r="CK1062" i="1" s="1"/>
  <c r="CQ1062" i="1" s="1"/>
  <c r="BM1063" i="1"/>
  <c r="BQ1063" i="1"/>
  <c r="BM1066" i="1"/>
  <c r="BP1066" i="1" s="1"/>
  <c r="BU1066" i="1" s="1"/>
  <c r="BZ1066" i="1" s="1"/>
  <c r="CF1066" i="1" s="1"/>
  <c r="CL1066" i="1" s="1"/>
  <c r="CR1066" i="1" s="1"/>
  <c r="BQ1066" i="1"/>
  <c r="BS1066" i="1" s="1"/>
  <c r="BX1066" i="1" s="1"/>
  <c r="CD1066" i="1" s="1"/>
  <c r="CJ1066" i="1" s="1"/>
  <c r="CP1066" i="1" s="1"/>
  <c r="BR1067" i="1"/>
  <c r="F1099" i="1"/>
  <c r="BR1099" i="1"/>
  <c r="G1103" i="1"/>
  <c r="J1114" i="1"/>
  <c r="AZ1120" i="1"/>
  <c r="BC1120" i="1" s="1"/>
  <c r="BI1120" i="1" s="1"/>
  <c r="BO1120" i="1" s="1"/>
  <c r="BT1120" i="1" s="1"/>
  <c r="BY1120" i="1" s="1"/>
  <c r="CE1120" i="1" s="1"/>
  <c r="CK1120" i="1" s="1"/>
  <c r="CQ1120" i="1" s="1"/>
  <c r="BA1121" i="1"/>
  <c r="BQ1121" i="1"/>
  <c r="BB1122" i="1"/>
  <c r="BH1122" i="1" s="1"/>
  <c r="BN1122" i="1" s="1"/>
  <c r="BS1122" i="1" s="1"/>
  <c r="BX1122" i="1" s="1"/>
  <c r="CD1122" i="1" s="1"/>
  <c r="CJ1122" i="1" s="1"/>
  <c r="CP1122" i="1" s="1"/>
  <c r="BA1128" i="1"/>
  <c r="BD1128" i="1" s="1"/>
  <c r="BJ1128" i="1" s="1"/>
  <c r="BP1128" i="1" s="1"/>
  <c r="BU1128" i="1" s="1"/>
  <c r="BZ1128" i="1" s="1"/>
  <c r="CF1128" i="1" s="1"/>
  <c r="CL1128" i="1" s="1"/>
  <c r="CR1128" i="1" s="1"/>
  <c r="BQ1128" i="1"/>
  <c r="BS1128" i="1" s="1"/>
  <c r="BX1128" i="1" s="1"/>
  <c r="CD1128" i="1" s="1"/>
  <c r="CJ1128" i="1" s="1"/>
  <c r="CP1128" i="1" s="1"/>
  <c r="BB1129" i="1"/>
  <c r="BH1129" i="1" s="1"/>
  <c r="BN1129" i="1" s="1"/>
  <c r="BS1129" i="1" s="1"/>
  <c r="BX1129" i="1" s="1"/>
  <c r="CD1129" i="1" s="1"/>
  <c r="CJ1129" i="1" s="1"/>
  <c r="CP1129" i="1" s="1"/>
  <c r="BR1129" i="1"/>
  <c r="BC1130" i="1"/>
  <c r="BI1130" i="1" s="1"/>
  <c r="BO1130" i="1" s="1"/>
  <c r="BT1130" i="1" s="1"/>
  <c r="BY1130" i="1" s="1"/>
  <c r="CE1130" i="1" s="1"/>
  <c r="CK1130" i="1" s="1"/>
  <c r="CQ1130" i="1" s="1"/>
  <c r="AZ1132" i="1"/>
  <c r="BC1132" i="1" s="1"/>
  <c r="BI1132" i="1" s="1"/>
  <c r="BO1132" i="1" s="1"/>
  <c r="BT1132" i="1" s="1"/>
  <c r="BY1132" i="1" s="1"/>
  <c r="CE1132" i="1" s="1"/>
  <c r="CK1132" i="1" s="1"/>
  <c r="CQ1132" i="1" s="1"/>
  <c r="BA1133" i="1"/>
  <c r="BQ1133" i="1"/>
  <c r="BB1134" i="1"/>
  <c r="BH1134" i="1" s="1"/>
  <c r="BN1134" i="1" s="1"/>
  <c r="BS1134" i="1" s="1"/>
  <c r="BX1134" i="1" s="1"/>
  <c r="CD1134" i="1" s="1"/>
  <c r="CJ1134" i="1" s="1"/>
  <c r="CP1134" i="1" s="1"/>
  <c r="BM1151" i="1"/>
  <c r="BQ1151" i="1"/>
  <c r="BR1152" i="1"/>
  <c r="G1181" i="1"/>
  <c r="BT1182" i="1"/>
  <c r="BY1182" i="1" s="1"/>
  <c r="CE1182" i="1" s="1"/>
  <c r="CK1182" i="1" s="1"/>
  <c r="CQ1182" i="1" s="1"/>
  <c r="H1182" i="1"/>
  <c r="N1183" i="1"/>
  <c r="T1183" i="1" s="1"/>
  <c r="Z1183" i="1" s="1"/>
  <c r="AF1183" i="1" s="1"/>
  <c r="AL1183" i="1" s="1"/>
  <c r="AR1183" i="1" s="1"/>
  <c r="AX1183" i="1" s="1"/>
  <c r="BD1183" i="1" s="1"/>
  <c r="BJ1183" i="1" s="1"/>
  <c r="BP1183" i="1" s="1"/>
  <c r="BU1183" i="1" s="1"/>
  <c r="BZ1183" i="1" s="1"/>
  <c r="CF1183" i="1" s="1"/>
  <c r="CL1183" i="1" s="1"/>
  <c r="CR1183" i="1" s="1"/>
  <c r="F1184" i="1"/>
  <c r="BA1190" i="1"/>
  <c r="BD1190" i="1" s="1"/>
  <c r="BJ1190" i="1" s="1"/>
  <c r="BP1190" i="1" s="1"/>
  <c r="BU1190" i="1" s="1"/>
  <c r="BZ1190" i="1" s="1"/>
  <c r="CF1190" i="1" s="1"/>
  <c r="CL1190" i="1" s="1"/>
  <c r="CR1190" i="1" s="1"/>
  <c r="BD1191" i="1"/>
  <c r="BJ1191" i="1" s="1"/>
  <c r="BP1191" i="1" s="1"/>
  <c r="BU1191" i="1" s="1"/>
  <c r="BZ1191" i="1" s="1"/>
  <c r="CF1191" i="1" s="1"/>
  <c r="CL1191" i="1" s="1"/>
  <c r="CR1191" i="1" s="1"/>
  <c r="BC1192" i="1"/>
  <c r="BI1192" i="1" s="1"/>
  <c r="BO1192" i="1" s="1"/>
  <c r="BT1192" i="1" s="1"/>
  <c r="BY1192" i="1" s="1"/>
  <c r="CE1192" i="1" s="1"/>
  <c r="CK1192" i="1" s="1"/>
  <c r="CQ1192" i="1" s="1"/>
  <c r="AZ1191" i="1"/>
  <c r="L1199" i="1"/>
  <c r="R1199" i="1" s="1"/>
  <c r="X1199" i="1" s="1"/>
  <c r="AD1199" i="1" s="1"/>
  <c r="AJ1199" i="1" s="1"/>
  <c r="AP1199" i="1" s="1"/>
  <c r="AV1199" i="1" s="1"/>
  <c r="BB1199" i="1" s="1"/>
  <c r="BH1199" i="1" s="1"/>
  <c r="BN1199" i="1" s="1"/>
  <c r="G1200" i="1"/>
  <c r="K1200" i="1"/>
  <c r="F1206" i="1"/>
  <c r="J1206" i="1"/>
  <c r="BS1207" i="1"/>
  <c r="BX1207" i="1" s="1"/>
  <c r="CD1207" i="1" s="1"/>
  <c r="CJ1207" i="1" s="1"/>
  <c r="CP1207" i="1" s="1"/>
  <c r="T1211" i="1"/>
  <c r="Z1211" i="1" s="1"/>
  <c r="AF1211" i="1" s="1"/>
  <c r="AL1211" i="1" s="1"/>
  <c r="AR1211" i="1" s="1"/>
  <c r="AX1211" i="1" s="1"/>
  <c r="BD1211" i="1" s="1"/>
  <c r="BJ1211" i="1" s="1"/>
  <c r="BP1211" i="1" s="1"/>
  <c r="BU1211" i="1" s="1"/>
  <c r="BZ1211" i="1" s="1"/>
  <c r="CF1211" i="1" s="1"/>
  <c r="CL1211" i="1" s="1"/>
  <c r="CR1211" i="1" s="1"/>
  <c r="BQ1211" i="1"/>
  <c r="X1212" i="1"/>
  <c r="AD1212" i="1" s="1"/>
  <c r="AJ1212" i="1" s="1"/>
  <c r="AP1212" i="1" s="1"/>
  <c r="AV1212" i="1" s="1"/>
  <c r="BB1212" i="1" s="1"/>
  <c r="BH1212" i="1" s="1"/>
  <c r="BN1212" i="1" s="1"/>
  <c r="BS1212" i="1" s="1"/>
  <c r="BX1212" i="1" s="1"/>
  <c r="CD1212" i="1" s="1"/>
  <c r="CJ1212" i="1" s="1"/>
  <c r="CP1212" i="1" s="1"/>
  <c r="H1216" i="1"/>
  <c r="BQ1223" i="1"/>
  <c r="I1224" i="1"/>
  <c r="T1227" i="1"/>
  <c r="Z1227" i="1" s="1"/>
  <c r="AF1227" i="1" s="1"/>
  <c r="AL1227" i="1" s="1"/>
  <c r="AR1227" i="1" s="1"/>
  <c r="AX1227" i="1" s="1"/>
  <c r="BD1227" i="1" s="1"/>
  <c r="BJ1227" i="1" s="1"/>
  <c r="BP1227" i="1" s="1"/>
  <c r="BU1227" i="1" s="1"/>
  <c r="BZ1227" i="1" s="1"/>
  <c r="CF1227" i="1" s="1"/>
  <c r="CL1227" i="1" s="1"/>
  <c r="CR1227" i="1" s="1"/>
  <c r="G1237" i="1"/>
  <c r="M1238" i="1"/>
  <c r="S1238" i="1" s="1"/>
  <c r="Y1238" i="1" s="1"/>
  <c r="AE1238" i="1" s="1"/>
  <c r="AK1238" i="1" s="1"/>
  <c r="AQ1238" i="1" s="1"/>
  <c r="AW1238" i="1" s="1"/>
  <c r="BC1238" i="1" s="1"/>
  <c r="BI1238" i="1" s="1"/>
  <c r="BO1238" i="1" s="1"/>
  <c r="BT1238" i="1" s="1"/>
  <c r="BY1238" i="1" s="1"/>
  <c r="CE1238" i="1" s="1"/>
  <c r="CK1238" i="1" s="1"/>
  <c r="CQ1238" i="1" s="1"/>
  <c r="BS1275" i="1"/>
  <c r="BX1275" i="1" s="1"/>
  <c r="CD1275" i="1" s="1"/>
  <c r="CJ1275" i="1" s="1"/>
  <c r="CP1275" i="1" s="1"/>
  <c r="BS1276" i="1"/>
  <c r="BX1276" i="1" s="1"/>
  <c r="CD1276" i="1" s="1"/>
  <c r="CJ1276" i="1" s="1"/>
  <c r="CP1276" i="1" s="1"/>
  <c r="BS1277" i="1"/>
  <c r="BX1277" i="1" s="1"/>
  <c r="CD1277" i="1" s="1"/>
  <c r="CJ1277" i="1" s="1"/>
  <c r="CP1277" i="1" s="1"/>
  <c r="BT1284" i="1"/>
  <c r="BY1284" i="1" s="1"/>
  <c r="CE1284" i="1" s="1"/>
  <c r="CK1284" i="1" s="1"/>
  <c r="CQ1284" i="1" s="1"/>
  <c r="BT1287" i="1"/>
  <c r="BY1287" i="1" s="1"/>
  <c r="CE1287" i="1" s="1"/>
  <c r="CK1287" i="1" s="1"/>
  <c r="CQ1287" i="1" s="1"/>
  <c r="BT1288" i="1"/>
  <c r="BY1288" i="1" s="1"/>
  <c r="CE1288" i="1" s="1"/>
  <c r="CK1288" i="1" s="1"/>
  <c r="CQ1288" i="1" s="1"/>
  <c r="BT1289" i="1"/>
  <c r="BY1289" i="1" s="1"/>
  <c r="CE1289" i="1" s="1"/>
  <c r="CK1289" i="1" s="1"/>
  <c r="CQ1289" i="1" s="1"/>
  <c r="BT1345" i="1"/>
  <c r="BY1345" i="1" s="1"/>
  <c r="CE1345" i="1" s="1"/>
  <c r="CK1345" i="1" s="1"/>
  <c r="CQ1345" i="1" s="1"/>
  <c r="BT1346" i="1"/>
  <c r="BY1346" i="1" s="1"/>
  <c r="CE1346" i="1" s="1"/>
  <c r="CK1346" i="1" s="1"/>
  <c r="CQ1346" i="1" s="1"/>
  <c r="BS1348" i="1"/>
  <c r="BX1348" i="1" s="1"/>
  <c r="CD1348" i="1" s="1"/>
  <c r="CJ1348" i="1" s="1"/>
  <c r="CP1348" i="1" s="1"/>
  <c r="BS1367" i="1"/>
  <c r="BX1367" i="1" s="1"/>
  <c r="CD1367" i="1" s="1"/>
  <c r="CJ1367" i="1" s="1"/>
  <c r="CP1367" i="1" s="1"/>
  <c r="BS1369" i="1"/>
  <c r="BX1369" i="1" s="1"/>
  <c r="CD1369" i="1" s="1"/>
  <c r="CJ1369" i="1" s="1"/>
  <c r="CP1369" i="1" s="1"/>
  <c r="N1380" i="1"/>
  <c r="T1380" i="1" s="1"/>
  <c r="Z1380" i="1" s="1"/>
  <c r="AF1380" i="1" s="1"/>
  <c r="AL1380" i="1" s="1"/>
  <c r="AR1380" i="1" s="1"/>
  <c r="AX1380" i="1" s="1"/>
  <c r="BD1380" i="1" s="1"/>
  <c r="BJ1380" i="1" s="1"/>
  <c r="BP1380" i="1" s="1"/>
  <c r="BU1380" i="1" s="1"/>
  <c r="BZ1380" i="1" s="1"/>
  <c r="CF1380" i="1" s="1"/>
  <c r="CL1380" i="1" s="1"/>
  <c r="CR1380" i="1" s="1"/>
  <c r="H1371" i="1"/>
  <c r="N1371" i="1" s="1"/>
  <c r="T1371" i="1" s="1"/>
  <c r="Z1371" i="1" s="1"/>
  <c r="AF1371" i="1" s="1"/>
  <c r="AL1371" i="1" s="1"/>
  <c r="AR1371" i="1" s="1"/>
  <c r="AX1371" i="1" s="1"/>
  <c r="BD1371" i="1" s="1"/>
  <c r="BJ1371" i="1" s="1"/>
  <c r="BP1371" i="1" s="1"/>
  <c r="BU1371" i="1" s="1"/>
  <c r="BZ1371" i="1" s="1"/>
  <c r="CF1371" i="1" s="1"/>
  <c r="CL1371" i="1" s="1"/>
  <c r="CR1371" i="1" s="1"/>
  <c r="BT1396" i="1"/>
  <c r="BY1396" i="1" s="1"/>
  <c r="CE1396" i="1" s="1"/>
  <c r="CK1396" i="1" s="1"/>
  <c r="CQ1396" i="1" s="1"/>
  <c r="AF1398" i="1"/>
  <c r="AL1398" i="1" s="1"/>
  <c r="AR1398" i="1" s="1"/>
  <c r="AX1398" i="1" s="1"/>
  <c r="BD1398" i="1" s="1"/>
  <c r="BJ1398" i="1" s="1"/>
  <c r="BP1398" i="1" s="1"/>
  <c r="BU1398" i="1" s="1"/>
  <c r="BZ1398" i="1" s="1"/>
  <c r="CF1398" i="1" s="1"/>
  <c r="CL1398" i="1" s="1"/>
  <c r="CR1398" i="1" s="1"/>
  <c r="AC1393" i="1"/>
  <c r="BF1422" i="1"/>
  <c r="BF1421" i="1" s="1"/>
  <c r="CN1422" i="1"/>
  <c r="CN1421" i="1" s="1"/>
  <c r="BS1447" i="1"/>
  <c r="BX1447" i="1" s="1"/>
  <c r="CD1447" i="1" s="1"/>
  <c r="CJ1447" i="1" s="1"/>
  <c r="CP1447" i="1" s="1"/>
  <c r="BA1449" i="1"/>
  <c r="BA1421" i="1" s="1"/>
  <c r="BL1449" i="1"/>
  <c r="CH1449" i="1"/>
  <c r="BP1459" i="1"/>
  <c r="BU1459" i="1" s="1"/>
  <c r="BZ1459" i="1" s="1"/>
  <c r="CF1459" i="1" s="1"/>
  <c r="CL1459" i="1" s="1"/>
  <c r="CR1459" i="1" s="1"/>
  <c r="BM1458" i="1"/>
  <c r="CC1449" i="1"/>
  <c r="CM1449" i="1"/>
  <c r="CM1421" i="1" s="1"/>
  <c r="BN1466" i="1"/>
  <c r="BK1465" i="1"/>
  <c r="BN1465" i="1" s="1"/>
  <c r="BO1467" i="1"/>
  <c r="BL1466" i="1"/>
  <c r="CM1480" i="1"/>
  <c r="L1031" i="1"/>
  <c r="R1031" i="1" s="1"/>
  <c r="X1031" i="1" s="1"/>
  <c r="AD1031" i="1" s="1"/>
  <c r="AJ1031" i="1" s="1"/>
  <c r="AP1031" i="1" s="1"/>
  <c r="AV1031" i="1" s="1"/>
  <c r="BB1031" i="1" s="1"/>
  <c r="BH1031" i="1" s="1"/>
  <c r="BN1031" i="1" s="1"/>
  <c r="BS1031" i="1" s="1"/>
  <c r="BX1031" i="1" s="1"/>
  <c r="CD1031" i="1" s="1"/>
  <c r="CJ1031" i="1" s="1"/>
  <c r="CP1031" i="1" s="1"/>
  <c r="BT1031" i="1"/>
  <c r="BY1031" i="1" s="1"/>
  <c r="CE1031" i="1" s="1"/>
  <c r="CK1031" i="1" s="1"/>
  <c r="CQ1031" i="1" s="1"/>
  <c r="G1034" i="1"/>
  <c r="N1048" i="1"/>
  <c r="T1048" i="1" s="1"/>
  <c r="Z1048" i="1" s="1"/>
  <c r="AF1048" i="1" s="1"/>
  <c r="AL1048" i="1" s="1"/>
  <c r="AR1048" i="1" s="1"/>
  <c r="AX1048" i="1" s="1"/>
  <c r="BD1048" i="1" s="1"/>
  <c r="BJ1048" i="1" s="1"/>
  <c r="BP1048" i="1" s="1"/>
  <c r="BU1048" i="1" s="1"/>
  <c r="BZ1048" i="1" s="1"/>
  <c r="CF1048" i="1" s="1"/>
  <c r="CL1048" i="1" s="1"/>
  <c r="CR1048" i="1" s="1"/>
  <c r="BQ1051" i="1"/>
  <c r="M1060" i="1"/>
  <c r="S1060" i="1" s="1"/>
  <c r="Y1060" i="1" s="1"/>
  <c r="AE1060" i="1" s="1"/>
  <c r="AK1060" i="1" s="1"/>
  <c r="AQ1060" i="1" s="1"/>
  <c r="AW1060" i="1" s="1"/>
  <c r="BC1060" i="1" s="1"/>
  <c r="BI1060" i="1" s="1"/>
  <c r="BO1060" i="1" s="1"/>
  <c r="BT1060" i="1" s="1"/>
  <c r="BY1060" i="1" s="1"/>
  <c r="CE1060" i="1" s="1"/>
  <c r="CK1060" i="1" s="1"/>
  <c r="CQ1060" i="1" s="1"/>
  <c r="G1085" i="1"/>
  <c r="N1117" i="1"/>
  <c r="T1117" i="1" s="1"/>
  <c r="Z1117" i="1" s="1"/>
  <c r="AF1117" i="1" s="1"/>
  <c r="AL1117" i="1" s="1"/>
  <c r="AR1117" i="1" s="1"/>
  <c r="AX1117" i="1" s="1"/>
  <c r="BD1117" i="1" s="1"/>
  <c r="BJ1117" i="1" s="1"/>
  <c r="BP1117" i="1" s="1"/>
  <c r="BU1117" i="1" s="1"/>
  <c r="BZ1117" i="1" s="1"/>
  <c r="CF1117" i="1" s="1"/>
  <c r="CL1117" i="1" s="1"/>
  <c r="CR1117" i="1" s="1"/>
  <c r="BR1169" i="1"/>
  <c r="BQ1181" i="1"/>
  <c r="L1182" i="1"/>
  <c r="R1182" i="1" s="1"/>
  <c r="X1182" i="1" s="1"/>
  <c r="AD1182" i="1" s="1"/>
  <c r="AJ1182" i="1" s="1"/>
  <c r="AP1182" i="1" s="1"/>
  <c r="AV1182" i="1" s="1"/>
  <c r="BB1182" i="1" s="1"/>
  <c r="BH1182" i="1" s="1"/>
  <c r="BN1182" i="1" s="1"/>
  <c r="BS1182" i="1" s="1"/>
  <c r="BX1182" i="1" s="1"/>
  <c r="CD1182" i="1" s="1"/>
  <c r="CJ1182" i="1" s="1"/>
  <c r="CP1182" i="1" s="1"/>
  <c r="CH1179" i="1"/>
  <c r="CH1178" i="1" s="1"/>
  <c r="Y1187" i="1"/>
  <c r="AE1187" i="1" s="1"/>
  <c r="AK1187" i="1" s="1"/>
  <c r="AQ1187" i="1" s="1"/>
  <c r="AW1187" i="1" s="1"/>
  <c r="BC1187" i="1" s="1"/>
  <c r="BI1187" i="1" s="1"/>
  <c r="BO1187" i="1" s="1"/>
  <c r="BT1187" i="1" s="1"/>
  <c r="BY1187" i="1" s="1"/>
  <c r="CE1187" i="1" s="1"/>
  <c r="CK1187" i="1" s="1"/>
  <c r="CQ1187" i="1" s="1"/>
  <c r="BS1187" i="1"/>
  <c r="BX1187" i="1" s="1"/>
  <c r="CD1187" i="1" s="1"/>
  <c r="CJ1187" i="1" s="1"/>
  <c r="CP1187" i="1" s="1"/>
  <c r="Y1188" i="1"/>
  <c r="AE1188" i="1" s="1"/>
  <c r="AK1188" i="1" s="1"/>
  <c r="AQ1188" i="1" s="1"/>
  <c r="AW1188" i="1" s="1"/>
  <c r="BC1188" i="1" s="1"/>
  <c r="BI1188" i="1" s="1"/>
  <c r="BO1188" i="1" s="1"/>
  <c r="BT1188" i="1" s="1"/>
  <c r="BY1188" i="1" s="1"/>
  <c r="CE1188" i="1" s="1"/>
  <c r="CK1188" i="1" s="1"/>
  <c r="CQ1188" i="1" s="1"/>
  <c r="BS1188" i="1"/>
  <c r="BX1188" i="1" s="1"/>
  <c r="CD1188" i="1" s="1"/>
  <c r="CJ1188" i="1" s="1"/>
  <c r="CP1188" i="1" s="1"/>
  <c r="BR1190" i="1"/>
  <c r="BR1179" i="1" s="1"/>
  <c r="Y1195" i="1"/>
  <c r="AE1195" i="1" s="1"/>
  <c r="AK1195" i="1" s="1"/>
  <c r="AQ1195" i="1" s="1"/>
  <c r="AW1195" i="1" s="1"/>
  <c r="BC1195" i="1" s="1"/>
  <c r="BI1195" i="1" s="1"/>
  <c r="BO1195" i="1" s="1"/>
  <c r="BT1195" i="1" s="1"/>
  <c r="BY1195" i="1" s="1"/>
  <c r="CE1195" i="1" s="1"/>
  <c r="CK1195" i="1" s="1"/>
  <c r="CQ1195" i="1" s="1"/>
  <c r="Y1196" i="1"/>
  <c r="AE1196" i="1" s="1"/>
  <c r="AK1196" i="1" s="1"/>
  <c r="AQ1196" i="1" s="1"/>
  <c r="AW1196" i="1" s="1"/>
  <c r="BC1196" i="1" s="1"/>
  <c r="BI1196" i="1" s="1"/>
  <c r="BO1196" i="1" s="1"/>
  <c r="BT1196" i="1" s="1"/>
  <c r="BY1196" i="1" s="1"/>
  <c r="CE1196" i="1" s="1"/>
  <c r="CK1196" i="1" s="1"/>
  <c r="CQ1196" i="1" s="1"/>
  <c r="Y1197" i="1"/>
  <c r="AE1197" i="1" s="1"/>
  <c r="AK1197" i="1" s="1"/>
  <c r="AQ1197" i="1" s="1"/>
  <c r="AW1197" i="1" s="1"/>
  <c r="BC1197" i="1" s="1"/>
  <c r="BI1197" i="1" s="1"/>
  <c r="BO1197" i="1" s="1"/>
  <c r="BT1197" i="1" s="1"/>
  <c r="BY1197" i="1" s="1"/>
  <c r="CE1197" i="1" s="1"/>
  <c r="CK1197" i="1" s="1"/>
  <c r="CQ1197" i="1" s="1"/>
  <c r="BT1207" i="1"/>
  <c r="BY1207" i="1" s="1"/>
  <c r="CE1207" i="1" s="1"/>
  <c r="CK1207" i="1" s="1"/>
  <c r="CQ1207" i="1" s="1"/>
  <c r="T1210" i="1"/>
  <c r="Z1210" i="1" s="1"/>
  <c r="AF1210" i="1" s="1"/>
  <c r="AL1210" i="1" s="1"/>
  <c r="AR1210" i="1" s="1"/>
  <c r="AX1210" i="1" s="1"/>
  <c r="BD1210" i="1" s="1"/>
  <c r="BJ1210" i="1" s="1"/>
  <c r="BP1210" i="1" s="1"/>
  <c r="BU1210" i="1" s="1"/>
  <c r="BZ1210" i="1" s="1"/>
  <c r="CF1210" i="1" s="1"/>
  <c r="CL1210" i="1" s="1"/>
  <c r="CR1210" i="1" s="1"/>
  <c r="X1211" i="1"/>
  <c r="AD1211" i="1" s="1"/>
  <c r="AJ1211" i="1" s="1"/>
  <c r="AP1211" i="1" s="1"/>
  <c r="AV1211" i="1" s="1"/>
  <c r="BB1211" i="1" s="1"/>
  <c r="BH1211" i="1" s="1"/>
  <c r="BN1211" i="1" s="1"/>
  <c r="T1226" i="1"/>
  <c r="Z1226" i="1" s="1"/>
  <c r="AF1226" i="1" s="1"/>
  <c r="AL1226" i="1" s="1"/>
  <c r="AR1226" i="1" s="1"/>
  <c r="AX1226" i="1" s="1"/>
  <c r="BD1226" i="1" s="1"/>
  <c r="BJ1226" i="1" s="1"/>
  <c r="BP1226" i="1" s="1"/>
  <c r="BU1226" i="1" s="1"/>
  <c r="BZ1226" i="1" s="1"/>
  <c r="CF1226" i="1" s="1"/>
  <c r="CL1226" i="1" s="1"/>
  <c r="CR1226" i="1" s="1"/>
  <c r="AJ1227" i="1"/>
  <c r="AP1227" i="1" s="1"/>
  <c r="AV1227" i="1" s="1"/>
  <c r="BB1227" i="1" s="1"/>
  <c r="BH1227" i="1" s="1"/>
  <c r="BN1227" i="1" s="1"/>
  <c r="BS1227" i="1" s="1"/>
  <c r="BX1227" i="1" s="1"/>
  <c r="CD1227" i="1" s="1"/>
  <c r="CJ1227" i="1" s="1"/>
  <c r="CP1227" i="1" s="1"/>
  <c r="H1233" i="1"/>
  <c r="Q1291" i="1"/>
  <c r="T1296" i="1"/>
  <c r="Z1296" i="1" s="1"/>
  <c r="AF1296" i="1" s="1"/>
  <c r="AL1296" i="1" s="1"/>
  <c r="AR1296" i="1" s="1"/>
  <c r="AX1296" i="1" s="1"/>
  <c r="BD1296" i="1" s="1"/>
  <c r="BJ1296" i="1" s="1"/>
  <c r="BP1296" i="1" s="1"/>
  <c r="BU1296" i="1" s="1"/>
  <c r="BZ1296" i="1" s="1"/>
  <c r="CF1296" i="1" s="1"/>
  <c r="CL1296" i="1" s="1"/>
  <c r="CR1296" i="1" s="1"/>
  <c r="BQ1310" i="1"/>
  <c r="G1330" i="1"/>
  <c r="M1331" i="1"/>
  <c r="S1331" i="1" s="1"/>
  <c r="Y1331" i="1" s="1"/>
  <c r="AE1331" i="1" s="1"/>
  <c r="AK1331" i="1" s="1"/>
  <c r="AQ1331" i="1" s="1"/>
  <c r="AW1331" i="1" s="1"/>
  <c r="BC1331" i="1" s="1"/>
  <c r="BI1331" i="1" s="1"/>
  <c r="BO1331" i="1" s="1"/>
  <c r="BT1331" i="1" s="1"/>
  <c r="BY1331" i="1" s="1"/>
  <c r="CE1331" i="1" s="1"/>
  <c r="CK1331" i="1" s="1"/>
  <c r="CQ1331" i="1" s="1"/>
  <c r="BQ1330" i="1"/>
  <c r="BR1371" i="1"/>
  <c r="BQ1393" i="1"/>
  <c r="AR1423" i="1"/>
  <c r="AX1423" i="1" s="1"/>
  <c r="BD1423" i="1" s="1"/>
  <c r="BJ1423" i="1" s="1"/>
  <c r="BP1423" i="1" s="1"/>
  <c r="BU1423" i="1" s="1"/>
  <c r="BZ1423" i="1" s="1"/>
  <c r="CF1423" i="1" s="1"/>
  <c r="CL1423" i="1" s="1"/>
  <c r="CR1423" i="1" s="1"/>
  <c r="AO1422" i="1"/>
  <c r="CC1421" i="1"/>
  <c r="AZ1422" i="1"/>
  <c r="AZ1421" i="1" s="1"/>
  <c r="CH1422" i="1"/>
  <c r="BP1455" i="1"/>
  <c r="BU1455" i="1" s="1"/>
  <c r="BZ1455" i="1" s="1"/>
  <c r="CF1455" i="1" s="1"/>
  <c r="CL1455" i="1" s="1"/>
  <c r="CR1455" i="1" s="1"/>
  <c r="BM1454" i="1"/>
  <c r="BP1454" i="1" s="1"/>
  <c r="BU1454" i="1" s="1"/>
  <c r="BZ1454" i="1" s="1"/>
  <c r="CF1454" i="1" s="1"/>
  <c r="CL1454" i="1" s="1"/>
  <c r="CR1454" i="1" s="1"/>
  <c r="BW1449" i="1"/>
  <c r="BW1421" i="1" s="1"/>
  <c r="J1472" i="1"/>
  <c r="J1471" i="1" s="1"/>
  <c r="J1470" i="1" s="1"/>
  <c r="M1477" i="1"/>
  <c r="S1477" i="1" s="1"/>
  <c r="Y1477" i="1" s="1"/>
  <c r="AE1477" i="1" s="1"/>
  <c r="AK1477" i="1" s="1"/>
  <c r="AQ1477" i="1" s="1"/>
  <c r="AW1477" i="1" s="1"/>
  <c r="BC1477" i="1" s="1"/>
  <c r="BI1477" i="1" s="1"/>
  <c r="BO1477" i="1" s="1"/>
  <c r="BT1477" i="1" s="1"/>
  <c r="BY1477" i="1" s="1"/>
  <c r="CE1477" i="1" s="1"/>
  <c r="CK1477" i="1" s="1"/>
  <c r="CQ1477" i="1" s="1"/>
  <c r="J1028" i="1"/>
  <c r="J1027" i="1" s="1"/>
  <c r="M1027" i="1" s="1"/>
  <c r="S1027" i="1" s="1"/>
  <c r="Y1027" i="1" s="1"/>
  <c r="AE1027" i="1" s="1"/>
  <c r="AK1027" i="1" s="1"/>
  <c r="AQ1027" i="1" s="1"/>
  <c r="AW1027" i="1" s="1"/>
  <c r="BC1027" i="1" s="1"/>
  <c r="BI1027" i="1" s="1"/>
  <c r="BO1027" i="1" s="1"/>
  <c r="BG1078" i="1"/>
  <c r="I1081" i="1"/>
  <c r="I1076" i="1" s="1"/>
  <c r="I1075" i="1" s="1"/>
  <c r="AB1180" i="1"/>
  <c r="AB1179" i="1" s="1"/>
  <c r="AB1178" i="1" s="1"/>
  <c r="AB1161" i="1" s="1"/>
  <c r="AZ1180" i="1"/>
  <c r="CN1180" i="1"/>
  <c r="CN1179" i="1" s="1"/>
  <c r="CN1178" i="1" s="1"/>
  <c r="CN1161" i="1" s="1"/>
  <c r="M1186" i="1"/>
  <c r="S1186" i="1" s="1"/>
  <c r="Y1186" i="1" s="1"/>
  <c r="AE1186" i="1" s="1"/>
  <c r="AK1186" i="1" s="1"/>
  <c r="AQ1186" i="1" s="1"/>
  <c r="AW1186" i="1" s="1"/>
  <c r="BC1186" i="1" s="1"/>
  <c r="BI1186" i="1" s="1"/>
  <c r="BO1186" i="1" s="1"/>
  <c r="BT1186" i="1" s="1"/>
  <c r="BY1186" i="1" s="1"/>
  <c r="CE1186" i="1" s="1"/>
  <c r="CK1186" i="1" s="1"/>
  <c r="CQ1186" i="1" s="1"/>
  <c r="G1185" i="1"/>
  <c r="BT1201" i="1"/>
  <c r="BY1201" i="1" s="1"/>
  <c r="CE1201" i="1" s="1"/>
  <c r="CK1201" i="1" s="1"/>
  <c r="CQ1201" i="1" s="1"/>
  <c r="T1209" i="1"/>
  <c r="Z1209" i="1" s="1"/>
  <c r="AF1209" i="1" s="1"/>
  <c r="AL1209" i="1" s="1"/>
  <c r="AR1209" i="1" s="1"/>
  <c r="AX1209" i="1" s="1"/>
  <c r="BD1209" i="1" s="1"/>
  <c r="BJ1209" i="1" s="1"/>
  <c r="BP1209" i="1" s="1"/>
  <c r="BU1209" i="1" s="1"/>
  <c r="BZ1209" i="1" s="1"/>
  <c r="CF1209" i="1" s="1"/>
  <c r="CL1209" i="1" s="1"/>
  <c r="CR1209" i="1" s="1"/>
  <c r="F1220" i="1"/>
  <c r="J1220" i="1"/>
  <c r="BR1220" i="1"/>
  <c r="BS1221" i="1"/>
  <c r="BX1221" i="1" s="1"/>
  <c r="CD1221" i="1" s="1"/>
  <c r="CJ1221" i="1" s="1"/>
  <c r="CP1221" i="1" s="1"/>
  <c r="AJ1226" i="1"/>
  <c r="AP1226" i="1" s="1"/>
  <c r="AV1226" i="1" s="1"/>
  <c r="BB1226" i="1" s="1"/>
  <c r="BH1226" i="1" s="1"/>
  <c r="BN1226" i="1" s="1"/>
  <c r="BS1226" i="1" s="1"/>
  <c r="BX1226" i="1" s="1"/>
  <c r="CD1226" i="1" s="1"/>
  <c r="CJ1226" i="1" s="1"/>
  <c r="CP1226" i="1" s="1"/>
  <c r="BT1251" i="1"/>
  <c r="BY1251" i="1" s="1"/>
  <c r="CE1251" i="1" s="1"/>
  <c r="CK1251" i="1" s="1"/>
  <c r="CQ1251" i="1" s="1"/>
  <c r="BS1253" i="1"/>
  <c r="BX1253" i="1" s="1"/>
  <c r="CD1253" i="1" s="1"/>
  <c r="CJ1253" i="1" s="1"/>
  <c r="CP1253" i="1" s="1"/>
  <c r="BS1254" i="1"/>
  <c r="BX1254" i="1" s="1"/>
  <c r="CD1254" i="1" s="1"/>
  <c r="CJ1254" i="1" s="1"/>
  <c r="CP1254" i="1" s="1"/>
  <c r="BS1255" i="1"/>
  <c r="BX1255" i="1" s="1"/>
  <c r="CD1255" i="1" s="1"/>
  <c r="CJ1255" i="1" s="1"/>
  <c r="CP1255" i="1" s="1"/>
  <c r="BS1256" i="1"/>
  <c r="BX1256" i="1" s="1"/>
  <c r="CD1256" i="1" s="1"/>
  <c r="CJ1256" i="1" s="1"/>
  <c r="CP1256" i="1" s="1"/>
  <c r="BQ1291" i="1"/>
  <c r="BR1296" i="1"/>
  <c r="BS1307" i="1"/>
  <c r="BX1307" i="1" s="1"/>
  <c r="CD1307" i="1" s="1"/>
  <c r="CJ1307" i="1" s="1"/>
  <c r="CP1307" i="1" s="1"/>
  <c r="M1341" i="1"/>
  <c r="S1341" i="1" s="1"/>
  <c r="Y1341" i="1" s="1"/>
  <c r="AE1341" i="1" s="1"/>
  <c r="AK1341" i="1" s="1"/>
  <c r="AQ1341" i="1" s="1"/>
  <c r="AW1341" i="1" s="1"/>
  <c r="BC1341" i="1" s="1"/>
  <c r="BI1341" i="1" s="1"/>
  <c r="BO1341" i="1" s="1"/>
  <c r="BT1341" i="1" s="1"/>
  <c r="BY1341" i="1" s="1"/>
  <c r="CE1341" i="1" s="1"/>
  <c r="CK1341" i="1" s="1"/>
  <c r="CQ1341" i="1" s="1"/>
  <c r="G1340" i="1"/>
  <c r="K1340" i="1"/>
  <c r="K1339" i="1" s="1"/>
  <c r="N1341" i="1"/>
  <c r="T1341" i="1" s="1"/>
  <c r="Z1341" i="1" s="1"/>
  <c r="AF1341" i="1" s="1"/>
  <c r="AL1341" i="1" s="1"/>
  <c r="AR1341" i="1" s="1"/>
  <c r="AX1341" i="1" s="1"/>
  <c r="BD1341" i="1" s="1"/>
  <c r="BJ1341" i="1" s="1"/>
  <c r="BP1341" i="1" s="1"/>
  <c r="BU1341" i="1" s="1"/>
  <c r="BZ1341" i="1" s="1"/>
  <c r="CF1341" i="1" s="1"/>
  <c r="CL1341" i="1" s="1"/>
  <c r="CR1341" i="1" s="1"/>
  <c r="BT1357" i="1"/>
  <c r="BY1357" i="1" s="1"/>
  <c r="CE1357" i="1" s="1"/>
  <c r="CK1357" i="1" s="1"/>
  <c r="CQ1357" i="1" s="1"/>
  <c r="BT1358" i="1"/>
  <c r="BY1358" i="1" s="1"/>
  <c r="CE1358" i="1" s="1"/>
  <c r="CK1358" i="1" s="1"/>
  <c r="CQ1358" i="1" s="1"/>
  <c r="BT1359" i="1"/>
  <c r="BY1359" i="1" s="1"/>
  <c r="CE1359" i="1" s="1"/>
  <c r="CK1359" i="1" s="1"/>
  <c r="CQ1359" i="1" s="1"/>
  <c r="BT1360" i="1"/>
  <c r="BY1360" i="1" s="1"/>
  <c r="CE1360" i="1" s="1"/>
  <c r="CK1360" i="1" s="1"/>
  <c r="CQ1360" i="1" s="1"/>
  <c r="L1362" i="1"/>
  <c r="R1362" i="1" s="1"/>
  <c r="X1362" i="1" s="1"/>
  <c r="AD1362" i="1" s="1"/>
  <c r="AJ1362" i="1" s="1"/>
  <c r="AP1362" i="1" s="1"/>
  <c r="AV1362" i="1" s="1"/>
  <c r="BB1362" i="1" s="1"/>
  <c r="BH1362" i="1" s="1"/>
  <c r="BN1362" i="1" s="1"/>
  <c r="BS1362" i="1" s="1"/>
  <c r="BX1362" i="1" s="1"/>
  <c r="CD1362" i="1" s="1"/>
  <c r="CJ1362" i="1" s="1"/>
  <c r="CP1362" i="1" s="1"/>
  <c r="M1362" i="1"/>
  <c r="S1362" i="1" s="1"/>
  <c r="Y1362" i="1" s="1"/>
  <c r="AE1362" i="1" s="1"/>
  <c r="AK1362" i="1" s="1"/>
  <c r="AQ1362" i="1" s="1"/>
  <c r="AW1362" i="1" s="1"/>
  <c r="BC1362" i="1" s="1"/>
  <c r="BI1362" i="1" s="1"/>
  <c r="BO1362" i="1" s="1"/>
  <c r="BT1362" i="1" s="1"/>
  <c r="BY1362" i="1" s="1"/>
  <c r="CE1362" i="1" s="1"/>
  <c r="CK1362" i="1" s="1"/>
  <c r="CQ1362" i="1" s="1"/>
  <c r="BT1376" i="1"/>
  <c r="BY1376" i="1" s="1"/>
  <c r="CE1376" i="1" s="1"/>
  <c r="CK1376" i="1" s="1"/>
  <c r="CQ1376" i="1" s="1"/>
  <c r="BT1377" i="1"/>
  <c r="BY1377" i="1" s="1"/>
  <c r="CE1377" i="1" s="1"/>
  <c r="CK1377" i="1" s="1"/>
  <c r="CQ1377" i="1" s="1"/>
  <c r="BT1378" i="1"/>
  <c r="BY1378" i="1" s="1"/>
  <c r="CE1378" i="1" s="1"/>
  <c r="CK1378" i="1" s="1"/>
  <c r="CQ1378" i="1" s="1"/>
  <c r="L1380" i="1"/>
  <c r="R1380" i="1" s="1"/>
  <c r="X1380" i="1" s="1"/>
  <c r="AD1380" i="1" s="1"/>
  <c r="AJ1380" i="1" s="1"/>
  <c r="AP1380" i="1" s="1"/>
  <c r="AV1380" i="1" s="1"/>
  <c r="BB1380" i="1" s="1"/>
  <c r="BH1380" i="1" s="1"/>
  <c r="BN1380" i="1" s="1"/>
  <c r="BS1380" i="1" s="1"/>
  <c r="BX1380" i="1" s="1"/>
  <c r="CD1380" i="1" s="1"/>
  <c r="CJ1380" i="1" s="1"/>
  <c r="CP1380" i="1" s="1"/>
  <c r="J1371" i="1"/>
  <c r="J1339" i="1" s="1"/>
  <c r="BT1411" i="1"/>
  <c r="BY1411" i="1" s="1"/>
  <c r="CE1411" i="1" s="1"/>
  <c r="CK1411" i="1" s="1"/>
  <c r="CQ1411" i="1" s="1"/>
  <c r="BT1412" i="1"/>
  <c r="BY1412" i="1" s="1"/>
  <c r="CE1412" i="1" s="1"/>
  <c r="CK1412" i="1" s="1"/>
  <c r="CQ1412" i="1" s="1"/>
  <c r="BT1413" i="1"/>
  <c r="BY1413" i="1" s="1"/>
  <c r="CE1413" i="1" s="1"/>
  <c r="CK1413" i="1" s="1"/>
  <c r="CQ1413" i="1" s="1"/>
  <c r="BT1414" i="1"/>
  <c r="BY1414" i="1" s="1"/>
  <c r="CE1414" i="1" s="1"/>
  <c r="CK1414" i="1" s="1"/>
  <c r="CQ1414" i="1" s="1"/>
  <c r="BR1416" i="1"/>
  <c r="BQ1422" i="1"/>
  <c r="CS1421" i="1"/>
  <c r="BR1423" i="1"/>
  <c r="AT1422" i="1"/>
  <c r="AT1421" i="1" s="1"/>
  <c r="BT1427" i="1"/>
  <c r="BY1427" i="1" s="1"/>
  <c r="CE1427" i="1" s="1"/>
  <c r="CK1427" i="1" s="1"/>
  <c r="CQ1427" i="1" s="1"/>
  <c r="CB1422" i="1"/>
  <c r="CB1421" i="1" s="1"/>
  <c r="BT1428" i="1"/>
  <c r="BY1428" i="1" s="1"/>
  <c r="CE1428" i="1" s="1"/>
  <c r="CK1428" i="1" s="1"/>
  <c r="CQ1428" i="1" s="1"/>
  <c r="BT1429" i="1"/>
  <c r="BY1429" i="1" s="1"/>
  <c r="CE1429" i="1" s="1"/>
  <c r="CK1429" i="1" s="1"/>
  <c r="CQ1429" i="1" s="1"/>
  <c r="BS1433" i="1"/>
  <c r="BX1433" i="1" s="1"/>
  <c r="CD1433" i="1" s="1"/>
  <c r="CJ1433" i="1" s="1"/>
  <c r="CP1433" i="1" s="1"/>
  <c r="L1449" i="1"/>
  <c r="R1449" i="1" s="1"/>
  <c r="X1449" i="1" s="1"/>
  <c r="AD1449" i="1" s="1"/>
  <c r="AJ1449" i="1" s="1"/>
  <c r="AP1450" i="1"/>
  <c r="AV1450" i="1" s="1"/>
  <c r="BB1450" i="1" s="1"/>
  <c r="BH1450" i="1" s="1"/>
  <c r="BN1450" i="1" s="1"/>
  <c r="AM1449" i="1"/>
  <c r="AQ1451" i="1"/>
  <c r="AW1451" i="1" s="1"/>
  <c r="BC1451" i="1" s="1"/>
  <c r="BI1451" i="1" s="1"/>
  <c r="BO1451" i="1" s="1"/>
  <c r="AN1450" i="1"/>
  <c r="BV1449" i="1"/>
  <c r="BQ1458" i="1"/>
  <c r="CA1449" i="1"/>
  <c r="CA1421" i="1" s="1"/>
  <c r="CO1449" i="1"/>
  <c r="CO1421" i="1" s="1"/>
  <c r="BS1462" i="1"/>
  <c r="BX1462" i="1" s="1"/>
  <c r="CD1462" i="1" s="1"/>
  <c r="CJ1462" i="1" s="1"/>
  <c r="CP1462" i="1" s="1"/>
  <c r="BT1463" i="1"/>
  <c r="BY1463" i="1" s="1"/>
  <c r="CE1463" i="1" s="1"/>
  <c r="CK1463" i="1" s="1"/>
  <c r="CQ1463" i="1" s="1"/>
  <c r="CN1480" i="1"/>
  <c r="P1473" i="1"/>
  <c r="BR1472" i="1"/>
  <c r="BS1478" i="1"/>
  <c r="BX1478" i="1" s="1"/>
  <c r="CD1478" i="1" s="1"/>
  <c r="CJ1478" i="1" s="1"/>
  <c r="CP1478" i="1" s="1"/>
  <c r="CH1480" i="1"/>
  <c r="BQ1481" i="1"/>
  <c r="AL1484" i="1"/>
  <c r="AR1484" i="1" s="1"/>
  <c r="AX1484" i="1" s="1"/>
  <c r="BD1484" i="1" s="1"/>
  <c r="BJ1484" i="1" s="1"/>
  <c r="BP1484" i="1" s="1"/>
  <c r="BU1484" i="1" s="1"/>
  <c r="BZ1484" i="1" s="1"/>
  <c r="CF1484" i="1" s="1"/>
  <c r="CL1484" i="1" s="1"/>
  <c r="CR1484" i="1" s="1"/>
  <c r="AI1483" i="1"/>
  <c r="AM1486" i="1"/>
  <c r="AP1486" i="1" s="1"/>
  <c r="AV1486" i="1" s="1"/>
  <c r="BB1486" i="1" s="1"/>
  <c r="BH1486" i="1" s="1"/>
  <c r="BN1486" i="1" s="1"/>
  <c r="BV1486" i="1"/>
  <c r="BB1492" i="1"/>
  <c r="BH1492" i="1" s="1"/>
  <c r="BN1492" i="1" s="1"/>
  <c r="BS1492" i="1" s="1"/>
  <c r="BX1492" i="1" s="1"/>
  <c r="CD1492" i="1" s="1"/>
  <c r="CJ1492" i="1" s="1"/>
  <c r="CP1492" i="1" s="1"/>
  <c r="BS1495" i="1"/>
  <c r="BX1495" i="1" s="1"/>
  <c r="CD1495" i="1" s="1"/>
  <c r="CJ1495" i="1" s="1"/>
  <c r="CP1495" i="1" s="1"/>
  <c r="BB1496" i="1"/>
  <c r="BH1496" i="1" s="1"/>
  <c r="BN1496" i="1" s="1"/>
  <c r="BS1496" i="1" s="1"/>
  <c r="BX1496" i="1" s="1"/>
  <c r="CD1496" i="1" s="1"/>
  <c r="CJ1496" i="1" s="1"/>
  <c r="CP1496" i="1" s="1"/>
  <c r="BT1496" i="1"/>
  <c r="BY1496" i="1" s="1"/>
  <c r="CE1496" i="1" s="1"/>
  <c r="CK1496" i="1" s="1"/>
  <c r="CQ1496" i="1" s="1"/>
  <c r="BR1495" i="1"/>
  <c r="BB1497" i="1"/>
  <c r="BH1497" i="1" s="1"/>
  <c r="BN1497" i="1" s="1"/>
  <c r="BS1497" i="1" s="1"/>
  <c r="BX1497" i="1" s="1"/>
  <c r="CD1497" i="1" s="1"/>
  <c r="CJ1497" i="1" s="1"/>
  <c r="CP1497" i="1" s="1"/>
  <c r="BC1498" i="1"/>
  <c r="BI1498" i="1" s="1"/>
  <c r="BO1498" i="1" s="1"/>
  <c r="BT1498" i="1" s="1"/>
  <c r="BY1498" i="1" s="1"/>
  <c r="CE1498" i="1" s="1"/>
  <c r="CK1498" i="1" s="1"/>
  <c r="CQ1498" i="1" s="1"/>
  <c r="AC1501" i="1"/>
  <c r="AC1500" i="1" s="1"/>
  <c r="BF1501" i="1"/>
  <c r="BF1500" i="1" s="1"/>
  <c r="CH1502" i="1"/>
  <c r="CH1501" i="1" s="1"/>
  <c r="CH1500" i="1" s="1"/>
  <c r="AL1512" i="1"/>
  <c r="AR1512" i="1" s="1"/>
  <c r="AX1512" i="1" s="1"/>
  <c r="BD1512" i="1" s="1"/>
  <c r="BJ1512" i="1" s="1"/>
  <c r="BP1512" i="1" s="1"/>
  <c r="BU1512" i="1" s="1"/>
  <c r="BZ1512" i="1" s="1"/>
  <c r="CF1512" i="1" s="1"/>
  <c r="CL1512" i="1" s="1"/>
  <c r="CR1512" i="1" s="1"/>
  <c r="BS1520" i="1"/>
  <c r="BX1520" i="1" s="1"/>
  <c r="CD1520" i="1" s="1"/>
  <c r="CJ1520" i="1" s="1"/>
  <c r="CP1520" i="1" s="1"/>
  <c r="BS1523" i="1"/>
  <c r="BX1523" i="1" s="1"/>
  <c r="CD1523" i="1" s="1"/>
  <c r="CJ1523" i="1" s="1"/>
  <c r="CP1523" i="1" s="1"/>
  <c r="BT1534" i="1"/>
  <c r="BY1534" i="1" s="1"/>
  <c r="CE1534" i="1" s="1"/>
  <c r="CK1534" i="1" s="1"/>
  <c r="CQ1534" i="1" s="1"/>
  <c r="BT1535" i="1"/>
  <c r="BY1535" i="1" s="1"/>
  <c r="CE1535" i="1" s="1"/>
  <c r="CK1535" i="1" s="1"/>
  <c r="CQ1535" i="1" s="1"/>
  <c r="BT1536" i="1"/>
  <c r="BY1536" i="1" s="1"/>
  <c r="CE1536" i="1" s="1"/>
  <c r="CK1536" i="1" s="1"/>
  <c r="CQ1536" i="1" s="1"/>
  <c r="BT1537" i="1"/>
  <c r="BY1537" i="1" s="1"/>
  <c r="CE1537" i="1" s="1"/>
  <c r="CK1537" i="1" s="1"/>
  <c r="CQ1537" i="1" s="1"/>
  <c r="BT1541" i="1"/>
  <c r="BY1541" i="1" s="1"/>
  <c r="CE1541" i="1" s="1"/>
  <c r="CK1541" i="1" s="1"/>
  <c r="CQ1541" i="1" s="1"/>
  <c r="BT1555" i="1"/>
  <c r="BY1555" i="1" s="1"/>
  <c r="CE1555" i="1" s="1"/>
  <c r="CK1555" i="1" s="1"/>
  <c r="CQ1555" i="1" s="1"/>
  <c r="BI1568" i="1"/>
  <c r="BO1568" i="1" s="1"/>
  <c r="AY1568" i="1"/>
  <c r="BB1569" i="1"/>
  <c r="BH1569" i="1" s="1"/>
  <c r="BN1569" i="1" s="1"/>
  <c r="BS1569" i="1" s="1"/>
  <c r="BX1569" i="1" s="1"/>
  <c r="CD1569" i="1" s="1"/>
  <c r="CJ1569" i="1" s="1"/>
  <c r="CP1569" i="1" s="1"/>
  <c r="BQ1568" i="1"/>
  <c r="CM1566" i="1"/>
  <c r="CM1565" i="1" s="1"/>
  <c r="AI1565" i="1"/>
  <c r="CA1565" i="1"/>
  <c r="BR1588" i="1"/>
  <c r="I1592" i="1"/>
  <c r="L1593" i="1"/>
  <c r="R1593" i="1" s="1"/>
  <c r="X1593" i="1" s="1"/>
  <c r="AD1593" i="1" s="1"/>
  <c r="AJ1593" i="1" s="1"/>
  <c r="AP1593" i="1" s="1"/>
  <c r="AV1593" i="1" s="1"/>
  <c r="BB1593" i="1" s="1"/>
  <c r="BH1593" i="1" s="1"/>
  <c r="BN1593" i="1" s="1"/>
  <c r="AS1587" i="1"/>
  <c r="AS1586" i="1" s="1"/>
  <c r="AS1565" i="1" s="1"/>
  <c r="CO1587" i="1"/>
  <c r="CO1586" i="1" s="1"/>
  <c r="CO1565" i="1" s="1"/>
  <c r="BC1597" i="1"/>
  <c r="BI1597" i="1" s="1"/>
  <c r="BO1597" i="1" s="1"/>
  <c r="BT1597" i="1" s="1"/>
  <c r="BY1597" i="1" s="1"/>
  <c r="CE1597" i="1" s="1"/>
  <c r="CK1597" i="1" s="1"/>
  <c r="CQ1597" i="1" s="1"/>
  <c r="P1587" i="1"/>
  <c r="P1586" i="1" s="1"/>
  <c r="P1565" i="1" s="1"/>
  <c r="BL1587" i="1"/>
  <c r="BL1586" i="1" s="1"/>
  <c r="CD1602" i="1"/>
  <c r="CJ1602" i="1" s="1"/>
  <c r="CP1602" i="1" s="1"/>
  <c r="BQ1607" i="1"/>
  <c r="CN1606" i="1"/>
  <c r="CN1605" i="1" s="1"/>
  <c r="BK1606" i="1"/>
  <c r="CM1606" i="1"/>
  <c r="AY1630" i="1"/>
  <c r="AY1606" i="1" s="1"/>
  <c r="BB1641" i="1"/>
  <c r="BH1641" i="1" s="1"/>
  <c r="BN1641" i="1" s="1"/>
  <c r="BS1641" i="1" s="1"/>
  <c r="BX1641" i="1" s="1"/>
  <c r="CD1641" i="1" s="1"/>
  <c r="CJ1641" i="1" s="1"/>
  <c r="CP1641" i="1" s="1"/>
  <c r="Z1641" i="1"/>
  <c r="AF1641" i="1" s="1"/>
  <c r="AL1641" i="1" s="1"/>
  <c r="AR1641" i="1" s="1"/>
  <c r="AX1641" i="1" s="1"/>
  <c r="BD1641" i="1" s="1"/>
  <c r="BJ1641" i="1" s="1"/>
  <c r="BP1641" i="1" s="1"/>
  <c r="BU1641" i="1" s="1"/>
  <c r="BZ1641" i="1" s="1"/>
  <c r="CF1641" i="1" s="1"/>
  <c r="CL1641" i="1" s="1"/>
  <c r="CR1641" i="1" s="1"/>
  <c r="R1644" i="1"/>
  <c r="X1644" i="1" s="1"/>
  <c r="AD1644" i="1" s="1"/>
  <c r="AJ1644" i="1" s="1"/>
  <c r="AP1644" i="1" s="1"/>
  <c r="AV1644" i="1" s="1"/>
  <c r="BB1644" i="1" s="1"/>
  <c r="BH1644" i="1" s="1"/>
  <c r="BN1644" i="1" s="1"/>
  <c r="BS1644" i="1" s="1"/>
  <c r="BX1644" i="1" s="1"/>
  <c r="CD1644" i="1" s="1"/>
  <c r="CJ1644" i="1" s="1"/>
  <c r="CP1644" i="1" s="1"/>
  <c r="BT1650" i="1"/>
  <c r="BY1650" i="1" s="1"/>
  <c r="CE1650" i="1" s="1"/>
  <c r="CK1650" i="1" s="1"/>
  <c r="CQ1650" i="1" s="1"/>
  <c r="M1681" i="1"/>
  <c r="S1681" i="1" s="1"/>
  <c r="Y1681" i="1" s="1"/>
  <c r="AE1681" i="1" s="1"/>
  <c r="AK1681" i="1" s="1"/>
  <c r="AQ1681" i="1" s="1"/>
  <c r="AW1681" i="1" s="1"/>
  <c r="BC1681" i="1" s="1"/>
  <c r="BI1681" i="1" s="1"/>
  <c r="BO1681" i="1" s="1"/>
  <c r="BQ1686" i="1"/>
  <c r="BR1687" i="1"/>
  <c r="BR1713" i="1"/>
  <c r="I1231" i="1"/>
  <c r="BQ1231" i="1"/>
  <c r="M1239" i="1"/>
  <c r="S1239" i="1" s="1"/>
  <c r="Y1239" i="1" s="1"/>
  <c r="AE1239" i="1" s="1"/>
  <c r="AK1239" i="1" s="1"/>
  <c r="AQ1239" i="1" s="1"/>
  <c r="AW1239" i="1" s="1"/>
  <c r="BC1239" i="1" s="1"/>
  <c r="BI1239" i="1" s="1"/>
  <c r="BO1239" i="1" s="1"/>
  <c r="BT1239" i="1" s="1"/>
  <c r="BY1239" i="1" s="1"/>
  <c r="CE1239" i="1" s="1"/>
  <c r="CK1239" i="1" s="1"/>
  <c r="CQ1239" i="1" s="1"/>
  <c r="O1296" i="1"/>
  <c r="P1297" i="1"/>
  <c r="T1297" i="1"/>
  <c r="Z1297" i="1" s="1"/>
  <c r="AF1297" i="1" s="1"/>
  <c r="AL1297" i="1" s="1"/>
  <c r="AR1297" i="1" s="1"/>
  <c r="AX1297" i="1" s="1"/>
  <c r="BD1297" i="1" s="1"/>
  <c r="BJ1297" i="1" s="1"/>
  <c r="BP1297" i="1" s="1"/>
  <c r="BU1297" i="1" s="1"/>
  <c r="BZ1297" i="1" s="1"/>
  <c r="CF1297" i="1" s="1"/>
  <c r="CL1297" i="1" s="1"/>
  <c r="CR1297" i="1" s="1"/>
  <c r="I1333" i="1"/>
  <c r="L1392" i="1"/>
  <c r="R1392" i="1" s="1"/>
  <c r="X1392" i="1" s="1"/>
  <c r="AD1392" i="1" s="1"/>
  <c r="AJ1392" i="1" s="1"/>
  <c r="AP1392" i="1" s="1"/>
  <c r="AV1392" i="1" s="1"/>
  <c r="BB1392" i="1" s="1"/>
  <c r="BH1392" i="1" s="1"/>
  <c r="BN1392" i="1" s="1"/>
  <c r="BS1392" i="1" s="1"/>
  <c r="BX1392" i="1" s="1"/>
  <c r="CD1392" i="1" s="1"/>
  <c r="CJ1392" i="1" s="1"/>
  <c r="CP1392" i="1" s="1"/>
  <c r="AA1398" i="1"/>
  <c r="AB1399" i="1"/>
  <c r="AF1399" i="1"/>
  <c r="AL1399" i="1" s="1"/>
  <c r="AR1399" i="1" s="1"/>
  <c r="AX1399" i="1" s="1"/>
  <c r="BD1399" i="1" s="1"/>
  <c r="BJ1399" i="1" s="1"/>
  <c r="BP1399" i="1" s="1"/>
  <c r="BU1399" i="1" s="1"/>
  <c r="BZ1399" i="1" s="1"/>
  <c r="CF1399" i="1" s="1"/>
  <c r="CL1399" i="1" s="1"/>
  <c r="CR1399" i="1" s="1"/>
  <c r="AB1417" i="1"/>
  <c r="AC1418" i="1"/>
  <c r="BQ1418" i="1"/>
  <c r="AD1419" i="1"/>
  <c r="AJ1419" i="1" s="1"/>
  <c r="AP1419" i="1" s="1"/>
  <c r="AV1419" i="1" s="1"/>
  <c r="BB1419" i="1" s="1"/>
  <c r="BH1419" i="1" s="1"/>
  <c r="BN1419" i="1" s="1"/>
  <c r="BS1419" i="1" s="1"/>
  <c r="BX1419" i="1" s="1"/>
  <c r="CD1419" i="1" s="1"/>
  <c r="CJ1419" i="1" s="1"/>
  <c r="CP1419" i="1" s="1"/>
  <c r="BR1422" i="1"/>
  <c r="AM1423" i="1"/>
  <c r="AN1424" i="1"/>
  <c r="AR1424" i="1"/>
  <c r="AX1424" i="1" s="1"/>
  <c r="BD1424" i="1" s="1"/>
  <c r="BJ1424" i="1" s="1"/>
  <c r="BP1424" i="1" s="1"/>
  <c r="BU1424" i="1" s="1"/>
  <c r="BZ1424" i="1" s="1"/>
  <c r="CF1424" i="1" s="1"/>
  <c r="CL1424" i="1" s="1"/>
  <c r="CR1424" i="1" s="1"/>
  <c r="AO1450" i="1"/>
  <c r="AR1450" i="1" s="1"/>
  <c r="AX1450" i="1" s="1"/>
  <c r="BD1450" i="1" s="1"/>
  <c r="BJ1450" i="1" s="1"/>
  <c r="BP1450" i="1" s="1"/>
  <c r="BU1450" i="1" s="1"/>
  <c r="BZ1450" i="1" s="1"/>
  <c r="CF1450" i="1" s="1"/>
  <c r="CL1450" i="1" s="1"/>
  <c r="CR1450" i="1" s="1"/>
  <c r="BQ1450" i="1"/>
  <c r="BS1450" i="1" s="1"/>
  <c r="BX1450" i="1" s="1"/>
  <c r="CD1450" i="1" s="1"/>
  <c r="CJ1450" i="1" s="1"/>
  <c r="CP1450" i="1" s="1"/>
  <c r="AP1451" i="1"/>
  <c r="AV1451" i="1" s="1"/>
  <c r="BB1451" i="1" s="1"/>
  <c r="BH1451" i="1" s="1"/>
  <c r="BN1451" i="1" s="1"/>
  <c r="BS1451" i="1" s="1"/>
  <c r="BX1451" i="1" s="1"/>
  <c r="CD1451" i="1" s="1"/>
  <c r="CJ1451" i="1" s="1"/>
  <c r="CP1451" i="1" s="1"/>
  <c r="BR1451" i="1"/>
  <c r="AQ1452" i="1"/>
  <c r="AW1452" i="1" s="1"/>
  <c r="BC1452" i="1" s="1"/>
  <c r="BI1452" i="1" s="1"/>
  <c r="BO1452" i="1" s="1"/>
  <c r="BT1452" i="1" s="1"/>
  <c r="BY1452" i="1" s="1"/>
  <c r="CE1452" i="1" s="1"/>
  <c r="CK1452" i="1" s="1"/>
  <c r="CQ1452" i="1" s="1"/>
  <c r="BR1454" i="1"/>
  <c r="BT1454" i="1" s="1"/>
  <c r="BY1454" i="1" s="1"/>
  <c r="CE1454" i="1" s="1"/>
  <c r="CK1454" i="1" s="1"/>
  <c r="CQ1454" i="1" s="1"/>
  <c r="BK1455" i="1"/>
  <c r="BO1455" i="1"/>
  <c r="BT1455" i="1" s="1"/>
  <c r="BY1455" i="1" s="1"/>
  <c r="CE1455" i="1" s="1"/>
  <c r="CK1455" i="1" s="1"/>
  <c r="CQ1455" i="1" s="1"/>
  <c r="BP1456" i="1"/>
  <c r="BU1456" i="1" s="1"/>
  <c r="BZ1456" i="1" s="1"/>
  <c r="CF1456" i="1" s="1"/>
  <c r="CL1456" i="1" s="1"/>
  <c r="CR1456" i="1" s="1"/>
  <c r="BR1458" i="1"/>
  <c r="BK1459" i="1"/>
  <c r="BO1459" i="1"/>
  <c r="BT1459" i="1" s="1"/>
  <c r="BY1459" i="1" s="1"/>
  <c r="CE1459" i="1" s="1"/>
  <c r="CK1459" i="1" s="1"/>
  <c r="CQ1459" i="1" s="1"/>
  <c r="BP1460" i="1"/>
  <c r="BU1460" i="1" s="1"/>
  <c r="BZ1460" i="1" s="1"/>
  <c r="CF1460" i="1" s="1"/>
  <c r="CL1460" i="1" s="1"/>
  <c r="CR1460" i="1" s="1"/>
  <c r="BM1466" i="1"/>
  <c r="BQ1466" i="1"/>
  <c r="BN1467" i="1"/>
  <c r="BS1467" i="1" s="1"/>
  <c r="BX1467" i="1" s="1"/>
  <c r="CD1467" i="1" s="1"/>
  <c r="CJ1467" i="1" s="1"/>
  <c r="CP1467" i="1" s="1"/>
  <c r="BR1467" i="1"/>
  <c r="BO1468" i="1"/>
  <c r="BT1468" i="1" s="1"/>
  <c r="BY1468" i="1" s="1"/>
  <c r="CE1468" i="1" s="1"/>
  <c r="CK1468" i="1" s="1"/>
  <c r="CQ1468" i="1" s="1"/>
  <c r="BT1478" i="1"/>
  <c r="BY1478" i="1" s="1"/>
  <c r="CE1478" i="1" s="1"/>
  <c r="CK1478" i="1" s="1"/>
  <c r="CQ1478" i="1" s="1"/>
  <c r="BT1482" i="1"/>
  <c r="BY1482" i="1" s="1"/>
  <c r="CE1482" i="1" s="1"/>
  <c r="CK1482" i="1" s="1"/>
  <c r="CQ1482" i="1" s="1"/>
  <c r="AP1483" i="1"/>
  <c r="AV1483" i="1" s="1"/>
  <c r="BB1483" i="1" s="1"/>
  <c r="BH1483" i="1" s="1"/>
  <c r="BN1483" i="1" s="1"/>
  <c r="BS1483" i="1" s="1"/>
  <c r="BX1483" i="1" s="1"/>
  <c r="CD1483" i="1" s="1"/>
  <c r="CJ1483" i="1" s="1"/>
  <c r="CP1483" i="1" s="1"/>
  <c r="AP1484" i="1"/>
  <c r="AV1484" i="1" s="1"/>
  <c r="BB1484" i="1" s="1"/>
  <c r="BH1484" i="1" s="1"/>
  <c r="BN1484" i="1" s="1"/>
  <c r="BS1484" i="1" s="1"/>
  <c r="BX1484" i="1" s="1"/>
  <c r="CD1484" i="1" s="1"/>
  <c r="CJ1484" i="1" s="1"/>
  <c r="CP1484" i="1" s="1"/>
  <c r="AN1486" i="1"/>
  <c r="BS1487" i="1"/>
  <c r="BX1487" i="1" s="1"/>
  <c r="CD1487" i="1" s="1"/>
  <c r="CJ1487" i="1" s="1"/>
  <c r="CP1487" i="1" s="1"/>
  <c r="BQ1486" i="1"/>
  <c r="BS1488" i="1"/>
  <c r="BX1488" i="1" s="1"/>
  <c r="CD1488" i="1" s="1"/>
  <c r="CJ1488" i="1" s="1"/>
  <c r="CP1488" i="1" s="1"/>
  <c r="AP1489" i="1"/>
  <c r="AV1489" i="1" s="1"/>
  <c r="BB1489" i="1" s="1"/>
  <c r="BH1489" i="1" s="1"/>
  <c r="BN1489" i="1" s="1"/>
  <c r="BS1489" i="1" s="1"/>
  <c r="BX1489" i="1" s="1"/>
  <c r="CD1489" i="1" s="1"/>
  <c r="CJ1489" i="1" s="1"/>
  <c r="CP1489" i="1" s="1"/>
  <c r="BC1497" i="1"/>
  <c r="BI1497" i="1" s="1"/>
  <c r="BO1497" i="1" s="1"/>
  <c r="BT1497" i="1" s="1"/>
  <c r="BY1497" i="1" s="1"/>
  <c r="CE1497" i="1" s="1"/>
  <c r="CK1497" i="1" s="1"/>
  <c r="CQ1497" i="1" s="1"/>
  <c r="BJ1497" i="1"/>
  <c r="BP1497" i="1" s="1"/>
  <c r="BU1497" i="1" s="1"/>
  <c r="BZ1497" i="1" s="1"/>
  <c r="CF1497" i="1" s="1"/>
  <c r="CL1497" i="1" s="1"/>
  <c r="CR1497" i="1" s="1"/>
  <c r="BJ1498" i="1"/>
  <c r="BP1498" i="1" s="1"/>
  <c r="BU1498" i="1" s="1"/>
  <c r="BZ1498" i="1" s="1"/>
  <c r="CF1498" i="1" s="1"/>
  <c r="CL1498" i="1" s="1"/>
  <c r="CR1498" i="1" s="1"/>
  <c r="Q1502" i="1"/>
  <c r="Q1501" i="1" s="1"/>
  <c r="Q1500" i="1" s="1"/>
  <c r="AG1502" i="1"/>
  <c r="AG1501" i="1" s="1"/>
  <c r="AG1500" i="1" s="1"/>
  <c r="BM1501" i="1"/>
  <c r="BM1500" i="1" s="1"/>
  <c r="R1512" i="1"/>
  <c r="X1512" i="1" s="1"/>
  <c r="AD1512" i="1" s="1"/>
  <c r="AJ1512" i="1" s="1"/>
  <c r="AP1512" i="1" s="1"/>
  <c r="AV1512" i="1" s="1"/>
  <c r="BB1512" i="1" s="1"/>
  <c r="BH1512" i="1" s="1"/>
  <c r="BN1512" i="1" s="1"/>
  <c r="BS1512" i="1" s="1"/>
  <c r="BX1512" i="1" s="1"/>
  <c r="CD1512" i="1" s="1"/>
  <c r="CJ1512" i="1" s="1"/>
  <c r="CP1512" i="1" s="1"/>
  <c r="O1511" i="1"/>
  <c r="CN1501" i="1"/>
  <c r="CN1500" i="1" s="1"/>
  <c r="BS1518" i="1"/>
  <c r="BX1518" i="1" s="1"/>
  <c r="CD1518" i="1" s="1"/>
  <c r="CJ1518" i="1" s="1"/>
  <c r="CP1518" i="1" s="1"/>
  <c r="BS1521" i="1"/>
  <c r="BX1521" i="1" s="1"/>
  <c r="CD1521" i="1" s="1"/>
  <c r="CJ1521" i="1" s="1"/>
  <c r="CP1521" i="1" s="1"/>
  <c r="BT1523" i="1"/>
  <c r="BY1523" i="1" s="1"/>
  <c r="CE1523" i="1" s="1"/>
  <c r="CK1523" i="1" s="1"/>
  <c r="CQ1523" i="1" s="1"/>
  <c r="BS1524" i="1"/>
  <c r="BX1524" i="1" s="1"/>
  <c r="CD1524" i="1" s="1"/>
  <c r="CJ1524" i="1" s="1"/>
  <c r="CP1524" i="1" s="1"/>
  <c r="BT1542" i="1"/>
  <c r="BY1542" i="1" s="1"/>
  <c r="CE1542" i="1" s="1"/>
  <c r="CK1542" i="1" s="1"/>
  <c r="CQ1542" i="1" s="1"/>
  <c r="R1563" i="1"/>
  <c r="X1563" i="1" s="1"/>
  <c r="AD1563" i="1" s="1"/>
  <c r="AJ1563" i="1" s="1"/>
  <c r="AP1563" i="1" s="1"/>
  <c r="AV1563" i="1" s="1"/>
  <c r="BB1563" i="1" s="1"/>
  <c r="BH1563" i="1" s="1"/>
  <c r="BN1563" i="1" s="1"/>
  <c r="BS1563" i="1" s="1"/>
  <c r="BX1563" i="1" s="1"/>
  <c r="CD1563" i="1" s="1"/>
  <c r="CJ1563" i="1" s="1"/>
  <c r="CP1563" i="1" s="1"/>
  <c r="BT1570" i="1"/>
  <c r="BY1570" i="1" s="1"/>
  <c r="CE1570" i="1" s="1"/>
  <c r="CK1570" i="1" s="1"/>
  <c r="CQ1570" i="1" s="1"/>
  <c r="BC1582" i="1"/>
  <c r="BI1582" i="1" s="1"/>
  <c r="BO1582" i="1" s="1"/>
  <c r="BT1582" i="1" s="1"/>
  <c r="BY1582" i="1" s="1"/>
  <c r="CE1582" i="1" s="1"/>
  <c r="CK1582" i="1" s="1"/>
  <c r="CQ1582" i="1" s="1"/>
  <c r="AA1577" i="1"/>
  <c r="AA1576" i="1" s="1"/>
  <c r="AA1566" i="1" s="1"/>
  <c r="AA1565" i="1" s="1"/>
  <c r="BL1577" i="1"/>
  <c r="BL1576" i="1" s="1"/>
  <c r="BL1566" i="1" s="1"/>
  <c r="CN1566" i="1"/>
  <c r="O1566" i="1"/>
  <c r="BK1566" i="1"/>
  <c r="BK1565" i="1" s="1"/>
  <c r="BA1587" i="1"/>
  <c r="BA1586" i="1" s="1"/>
  <c r="N1596" i="1"/>
  <c r="T1596" i="1" s="1"/>
  <c r="Z1596" i="1" s="1"/>
  <c r="AF1596" i="1" s="1"/>
  <c r="AL1596" i="1" s="1"/>
  <c r="AR1596" i="1" s="1"/>
  <c r="AX1596" i="1" s="1"/>
  <c r="BD1596" i="1" s="1"/>
  <c r="BJ1596" i="1" s="1"/>
  <c r="BP1596" i="1" s="1"/>
  <c r="BU1596" i="1" s="1"/>
  <c r="BZ1596" i="1" s="1"/>
  <c r="CF1596" i="1" s="1"/>
  <c r="CL1596" i="1" s="1"/>
  <c r="CR1596" i="1" s="1"/>
  <c r="AB1606" i="1"/>
  <c r="AB1605" i="1" s="1"/>
  <c r="AV1620" i="1"/>
  <c r="BB1620" i="1" s="1"/>
  <c r="BH1620" i="1" s="1"/>
  <c r="BN1620" i="1" s="1"/>
  <c r="AQ1632" i="1"/>
  <c r="AW1632" i="1" s="1"/>
  <c r="BC1632" i="1" s="1"/>
  <c r="BI1632" i="1" s="1"/>
  <c r="BO1632" i="1" s="1"/>
  <c r="BT1632" i="1" s="1"/>
  <c r="BY1632" i="1" s="1"/>
  <c r="CE1632" i="1" s="1"/>
  <c r="CK1632" i="1" s="1"/>
  <c r="CQ1632" i="1" s="1"/>
  <c r="AA1630" i="1"/>
  <c r="AA1606" i="1" s="1"/>
  <c r="BZ1647" i="1"/>
  <c r="CF1647" i="1" s="1"/>
  <c r="CL1647" i="1" s="1"/>
  <c r="CR1647" i="1" s="1"/>
  <c r="AM1639" i="1"/>
  <c r="AU1639" i="1"/>
  <c r="AU1606" i="1" s="1"/>
  <c r="BR1654" i="1"/>
  <c r="BZ1666" i="1"/>
  <c r="CF1666" i="1" s="1"/>
  <c r="CL1666" i="1" s="1"/>
  <c r="CR1666" i="1" s="1"/>
  <c r="L1681" i="1"/>
  <c r="R1681" i="1" s="1"/>
  <c r="X1681" i="1" s="1"/>
  <c r="AD1681" i="1" s="1"/>
  <c r="AJ1681" i="1" s="1"/>
  <c r="AP1681" i="1" s="1"/>
  <c r="AV1681" i="1" s="1"/>
  <c r="BB1681" i="1" s="1"/>
  <c r="BH1681" i="1" s="1"/>
  <c r="BN1681" i="1" s="1"/>
  <c r="BS1681" i="1" s="1"/>
  <c r="BX1681" i="1" s="1"/>
  <c r="CD1681" i="1" s="1"/>
  <c r="CJ1681" i="1" s="1"/>
  <c r="CP1681" i="1" s="1"/>
  <c r="M1249" i="1"/>
  <c r="S1249" i="1" s="1"/>
  <c r="Y1249" i="1" s="1"/>
  <c r="AE1249" i="1" s="1"/>
  <c r="AK1249" i="1" s="1"/>
  <c r="AQ1249" i="1" s="1"/>
  <c r="AW1249" i="1" s="1"/>
  <c r="BC1249" i="1" s="1"/>
  <c r="BI1249" i="1" s="1"/>
  <c r="BO1249" i="1" s="1"/>
  <c r="BT1249" i="1" s="1"/>
  <c r="BY1249" i="1" s="1"/>
  <c r="CE1249" i="1" s="1"/>
  <c r="CK1249" i="1" s="1"/>
  <c r="CQ1249" i="1" s="1"/>
  <c r="N1279" i="1"/>
  <c r="T1279" i="1" s="1"/>
  <c r="Z1279" i="1" s="1"/>
  <c r="AF1279" i="1" s="1"/>
  <c r="AL1279" i="1" s="1"/>
  <c r="AR1279" i="1" s="1"/>
  <c r="AX1279" i="1" s="1"/>
  <c r="BD1279" i="1" s="1"/>
  <c r="BJ1279" i="1" s="1"/>
  <c r="BP1279" i="1" s="1"/>
  <c r="BU1279" i="1" s="1"/>
  <c r="BZ1279" i="1" s="1"/>
  <c r="CF1279" i="1" s="1"/>
  <c r="CL1279" i="1" s="1"/>
  <c r="CR1279" i="1" s="1"/>
  <c r="M1335" i="1"/>
  <c r="S1335" i="1" s="1"/>
  <c r="Y1335" i="1" s="1"/>
  <c r="AE1335" i="1" s="1"/>
  <c r="AK1335" i="1" s="1"/>
  <c r="AQ1335" i="1" s="1"/>
  <c r="AW1335" i="1" s="1"/>
  <c r="BC1335" i="1" s="1"/>
  <c r="BI1335" i="1" s="1"/>
  <c r="BO1335" i="1" s="1"/>
  <c r="BT1335" i="1" s="1"/>
  <c r="BY1335" i="1" s="1"/>
  <c r="CE1335" i="1" s="1"/>
  <c r="CK1335" i="1" s="1"/>
  <c r="CQ1335" i="1" s="1"/>
  <c r="H1340" i="1"/>
  <c r="BS1345" i="1"/>
  <c r="BX1345" i="1" s="1"/>
  <c r="CD1345" i="1" s="1"/>
  <c r="CJ1345" i="1" s="1"/>
  <c r="CP1345" i="1" s="1"/>
  <c r="N1367" i="1"/>
  <c r="T1367" i="1" s="1"/>
  <c r="Z1367" i="1" s="1"/>
  <c r="AF1367" i="1" s="1"/>
  <c r="AL1367" i="1" s="1"/>
  <c r="AR1367" i="1" s="1"/>
  <c r="AX1367" i="1" s="1"/>
  <c r="BD1367" i="1" s="1"/>
  <c r="BJ1367" i="1" s="1"/>
  <c r="BP1367" i="1" s="1"/>
  <c r="BU1367" i="1" s="1"/>
  <c r="BZ1367" i="1" s="1"/>
  <c r="CF1367" i="1" s="1"/>
  <c r="CL1367" i="1" s="1"/>
  <c r="CR1367" i="1" s="1"/>
  <c r="BQ1371" i="1"/>
  <c r="N1384" i="1"/>
  <c r="T1384" i="1" s="1"/>
  <c r="Z1384" i="1" s="1"/>
  <c r="AF1384" i="1" s="1"/>
  <c r="AL1384" i="1" s="1"/>
  <c r="AR1384" i="1" s="1"/>
  <c r="AX1384" i="1" s="1"/>
  <c r="BD1384" i="1" s="1"/>
  <c r="BJ1384" i="1" s="1"/>
  <c r="BP1384" i="1" s="1"/>
  <c r="BU1384" i="1" s="1"/>
  <c r="BZ1384" i="1" s="1"/>
  <c r="CF1384" i="1" s="1"/>
  <c r="CL1384" i="1" s="1"/>
  <c r="CR1384" i="1" s="1"/>
  <c r="R1473" i="1"/>
  <c r="X1473" i="1" s="1"/>
  <c r="AD1473" i="1" s="1"/>
  <c r="AJ1473" i="1" s="1"/>
  <c r="AP1473" i="1" s="1"/>
  <c r="AV1473" i="1" s="1"/>
  <c r="BB1473" i="1" s="1"/>
  <c r="BH1473" i="1" s="1"/>
  <c r="BN1473" i="1" s="1"/>
  <c r="BS1473" i="1" s="1"/>
  <c r="BX1473" i="1" s="1"/>
  <c r="CD1473" i="1" s="1"/>
  <c r="CJ1473" i="1" s="1"/>
  <c r="CP1473" i="1" s="1"/>
  <c r="T1477" i="1"/>
  <c r="Z1477" i="1" s="1"/>
  <c r="AF1477" i="1" s="1"/>
  <c r="AL1477" i="1" s="1"/>
  <c r="AR1477" i="1" s="1"/>
  <c r="AX1477" i="1" s="1"/>
  <c r="BD1477" i="1" s="1"/>
  <c r="BJ1477" i="1" s="1"/>
  <c r="BP1477" i="1" s="1"/>
  <c r="BU1477" i="1" s="1"/>
  <c r="BZ1477" i="1" s="1"/>
  <c r="CF1477" i="1" s="1"/>
  <c r="CL1477" i="1" s="1"/>
  <c r="CR1477" i="1" s="1"/>
  <c r="AK1481" i="1"/>
  <c r="AQ1481" i="1" s="1"/>
  <c r="AW1481" i="1" s="1"/>
  <c r="BC1481" i="1" s="1"/>
  <c r="BI1481" i="1" s="1"/>
  <c r="BO1481" i="1" s="1"/>
  <c r="BT1481" i="1" s="1"/>
  <c r="BY1481" i="1" s="1"/>
  <c r="CE1481" i="1" s="1"/>
  <c r="CK1481" i="1" s="1"/>
  <c r="CQ1481" i="1" s="1"/>
  <c r="AH1480" i="1"/>
  <c r="AK1480" i="1" s="1"/>
  <c r="BF1480" i="1"/>
  <c r="BV1480" i="1"/>
  <c r="AJ1482" i="1"/>
  <c r="AP1482" i="1" s="1"/>
  <c r="AV1482" i="1" s="1"/>
  <c r="BB1482" i="1" s="1"/>
  <c r="BH1482" i="1" s="1"/>
  <c r="BN1482" i="1" s="1"/>
  <c r="BS1482" i="1" s="1"/>
  <c r="BX1482" i="1" s="1"/>
  <c r="CD1482" i="1" s="1"/>
  <c r="CJ1482" i="1" s="1"/>
  <c r="CP1482" i="1" s="1"/>
  <c r="AG1481" i="1"/>
  <c r="BE1480" i="1"/>
  <c r="CC1480" i="1"/>
  <c r="CS1480" i="1"/>
  <c r="BT1488" i="1"/>
  <c r="BY1488" i="1" s="1"/>
  <c r="CE1488" i="1" s="1"/>
  <c r="CK1488" i="1" s="1"/>
  <c r="CQ1488" i="1" s="1"/>
  <c r="BR1487" i="1"/>
  <c r="BT1489" i="1"/>
  <c r="BY1489" i="1" s="1"/>
  <c r="CE1489" i="1" s="1"/>
  <c r="CK1489" i="1" s="1"/>
  <c r="CQ1489" i="1" s="1"/>
  <c r="BQ1502" i="1"/>
  <c r="S1512" i="1"/>
  <c r="Y1512" i="1" s="1"/>
  <c r="AE1512" i="1" s="1"/>
  <c r="AK1512" i="1" s="1"/>
  <c r="AQ1512" i="1" s="1"/>
  <c r="AW1512" i="1" s="1"/>
  <c r="BC1512" i="1" s="1"/>
  <c r="BI1512" i="1" s="1"/>
  <c r="BO1512" i="1" s="1"/>
  <c r="P1511" i="1"/>
  <c r="BS1559" i="1"/>
  <c r="BX1559" i="1" s="1"/>
  <c r="CD1559" i="1" s="1"/>
  <c r="CJ1559" i="1" s="1"/>
  <c r="CP1559" i="1" s="1"/>
  <c r="BS1560" i="1"/>
  <c r="BX1560" i="1" s="1"/>
  <c r="CD1560" i="1" s="1"/>
  <c r="CJ1560" i="1" s="1"/>
  <c r="CP1560" i="1" s="1"/>
  <c r="J1557" i="1"/>
  <c r="BD1569" i="1"/>
  <c r="BJ1569" i="1" s="1"/>
  <c r="BP1569" i="1" s="1"/>
  <c r="BU1569" i="1" s="1"/>
  <c r="BZ1569" i="1" s="1"/>
  <c r="CF1569" i="1" s="1"/>
  <c r="CL1569" i="1" s="1"/>
  <c r="CR1569" i="1" s="1"/>
  <c r="BA1568" i="1"/>
  <c r="BD1568" i="1" s="1"/>
  <c r="BJ1568" i="1" s="1"/>
  <c r="BP1568" i="1" s="1"/>
  <c r="BU1568" i="1" s="1"/>
  <c r="BZ1568" i="1" s="1"/>
  <c r="CF1568" i="1" s="1"/>
  <c r="CL1568" i="1" s="1"/>
  <c r="CR1568" i="1" s="1"/>
  <c r="BQ1587" i="1"/>
  <c r="N1616" i="1"/>
  <c r="T1616" i="1" s="1"/>
  <c r="Z1616" i="1" s="1"/>
  <c r="AF1616" i="1" s="1"/>
  <c r="AL1616" i="1" s="1"/>
  <c r="AR1616" i="1" s="1"/>
  <c r="AX1616" i="1" s="1"/>
  <c r="BD1616" i="1" s="1"/>
  <c r="BJ1616" i="1" s="1"/>
  <c r="BP1616" i="1" s="1"/>
  <c r="BU1616" i="1" s="1"/>
  <c r="BZ1616" i="1" s="1"/>
  <c r="CF1616" i="1" s="1"/>
  <c r="CL1616" i="1" s="1"/>
  <c r="CR1616" i="1" s="1"/>
  <c r="H1615" i="1"/>
  <c r="N1615" i="1" s="1"/>
  <c r="T1615" i="1" s="1"/>
  <c r="Z1615" i="1" s="1"/>
  <c r="AF1615" i="1" s="1"/>
  <c r="AL1615" i="1" s="1"/>
  <c r="AR1615" i="1" s="1"/>
  <c r="AX1615" i="1" s="1"/>
  <c r="BD1615" i="1" s="1"/>
  <c r="BJ1615" i="1" s="1"/>
  <c r="BP1615" i="1" s="1"/>
  <c r="BU1615" i="1" s="1"/>
  <c r="BZ1615" i="1" s="1"/>
  <c r="CF1615" i="1" s="1"/>
  <c r="CL1615" i="1" s="1"/>
  <c r="CR1615" i="1" s="1"/>
  <c r="BQ1625" i="1"/>
  <c r="CI1630" i="1"/>
  <c r="M1665" i="1"/>
  <c r="S1665" i="1" s="1"/>
  <c r="Y1665" i="1" s="1"/>
  <c r="AE1665" i="1" s="1"/>
  <c r="AK1665" i="1" s="1"/>
  <c r="AQ1665" i="1" s="1"/>
  <c r="AW1665" i="1" s="1"/>
  <c r="BC1665" i="1" s="1"/>
  <c r="BI1665" i="1" s="1"/>
  <c r="BO1665" i="1" s="1"/>
  <c r="BT1665" i="1" s="1"/>
  <c r="BY1665" i="1" s="1"/>
  <c r="CE1665" i="1" s="1"/>
  <c r="G1664" i="1"/>
  <c r="M1664" i="1" s="1"/>
  <c r="S1664" i="1" s="1"/>
  <c r="Y1664" i="1" s="1"/>
  <c r="AE1664" i="1" s="1"/>
  <c r="AK1664" i="1" s="1"/>
  <c r="AQ1664" i="1" s="1"/>
  <c r="AW1664" i="1" s="1"/>
  <c r="BC1664" i="1" s="1"/>
  <c r="BI1664" i="1" s="1"/>
  <c r="BO1664" i="1" s="1"/>
  <c r="BQ1701" i="1"/>
  <c r="BQ1680" i="1" s="1"/>
  <c r="N1708" i="1"/>
  <c r="T1708" i="1" s="1"/>
  <c r="Z1708" i="1" s="1"/>
  <c r="AF1708" i="1" s="1"/>
  <c r="AL1708" i="1" s="1"/>
  <c r="AR1708" i="1" s="1"/>
  <c r="AX1708" i="1" s="1"/>
  <c r="BD1708" i="1" s="1"/>
  <c r="BJ1708" i="1" s="1"/>
  <c r="BP1708" i="1" s="1"/>
  <c r="BU1708" i="1" s="1"/>
  <c r="BZ1708" i="1" s="1"/>
  <c r="CF1708" i="1" s="1"/>
  <c r="CL1708" i="1" s="1"/>
  <c r="CR1708" i="1" s="1"/>
  <c r="H1707" i="1"/>
  <c r="K1244" i="1"/>
  <c r="H1472" i="1"/>
  <c r="F1477" i="1"/>
  <c r="BQ1477" i="1"/>
  <c r="T1478" i="1"/>
  <c r="Z1478" i="1" s="1"/>
  <c r="AF1478" i="1" s="1"/>
  <c r="AL1478" i="1" s="1"/>
  <c r="AR1478" i="1" s="1"/>
  <c r="AX1478" i="1" s="1"/>
  <c r="BD1478" i="1" s="1"/>
  <c r="BJ1478" i="1" s="1"/>
  <c r="BP1478" i="1" s="1"/>
  <c r="BU1478" i="1" s="1"/>
  <c r="BZ1478" i="1" s="1"/>
  <c r="CF1478" i="1" s="1"/>
  <c r="CL1478" i="1" s="1"/>
  <c r="CR1478" i="1" s="1"/>
  <c r="AO1487" i="1"/>
  <c r="BM1486" i="1"/>
  <c r="BM1480" i="1" s="1"/>
  <c r="BS1491" i="1"/>
  <c r="BX1491" i="1" s="1"/>
  <c r="CD1491" i="1" s="1"/>
  <c r="CJ1491" i="1" s="1"/>
  <c r="CP1491" i="1" s="1"/>
  <c r="AZ1495" i="1"/>
  <c r="BC1495" i="1" s="1"/>
  <c r="BI1495" i="1" s="1"/>
  <c r="BO1495" i="1" s="1"/>
  <c r="N1503" i="1"/>
  <c r="T1503" i="1" s="1"/>
  <c r="Z1503" i="1" s="1"/>
  <c r="AF1503" i="1" s="1"/>
  <c r="AL1503" i="1" s="1"/>
  <c r="AR1503" i="1" s="1"/>
  <c r="AX1503" i="1" s="1"/>
  <c r="BD1503" i="1" s="1"/>
  <c r="BJ1503" i="1" s="1"/>
  <c r="BP1503" i="1" s="1"/>
  <c r="BU1503" i="1" s="1"/>
  <c r="BZ1503" i="1" s="1"/>
  <c r="CF1503" i="1" s="1"/>
  <c r="CL1503" i="1" s="1"/>
  <c r="CR1503" i="1" s="1"/>
  <c r="R1503" i="1"/>
  <c r="X1503" i="1" s="1"/>
  <c r="AD1503" i="1" s="1"/>
  <c r="AJ1503" i="1" s="1"/>
  <c r="AP1503" i="1" s="1"/>
  <c r="AV1503" i="1" s="1"/>
  <c r="BB1503" i="1" s="1"/>
  <c r="BH1503" i="1" s="1"/>
  <c r="BN1503" i="1" s="1"/>
  <c r="BS1503" i="1" s="1"/>
  <c r="BX1503" i="1" s="1"/>
  <c r="CD1503" i="1" s="1"/>
  <c r="CJ1503" i="1" s="1"/>
  <c r="CP1503" i="1" s="1"/>
  <c r="N1504" i="1"/>
  <c r="T1504" i="1" s="1"/>
  <c r="Z1504" i="1" s="1"/>
  <c r="AF1504" i="1" s="1"/>
  <c r="AL1504" i="1" s="1"/>
  <c r="AR1504" i="1" s="1"/>
  <c r="AX1504" i="1" s="1"/>
  <c r="BD1504" i="1" s="1"/>
  <c r="BJ1504" i="1" s="1"/>
  <c r="BP1504" i="1" s="1"/>
  <c r="BU1504" i="1" s="1"/>
  <c r="BZ1504" i="1" s="1"/>
  <c r="CF1504" i="1" s="1"/>
  <c r="CL1504" i="1" s="1"/>
  <c r="CR1504" i="1" s="1"/>
  <c r="R1504" i="1"/>
  <c r="X1504" i="1" s="1"/>
  <c r="AD1504" i="1" s="1"/>
  <c r="AJ1504" i="1" s="1"/>
  <c r="AP1504" i="1" s="1"/>
  <c r="AV1504" i="1" s="1"/>
  <c r="BB1504" i="1" s="1"/>
  <c r="BH1504" i="1" s="1"/>
  <c r="BN1504" i="1" s="1"/>
  <c r="BS1504" i="1" s="1"/>
  <c r="BX1504" i="1" s="1"/>
  <c r="CD1504" i="1" s="1"/>
  <c r="CJ1504" i="1" s="1"/>
  <c r="CP1504" i="1" s="1"/>
  <c r="N1505" i="1"/>
  <c r="T1505" i="1" s="1"/>
  <c r="Z1505" i="1" s="1"/>
  <c r="AF1505" i="1" s="1"/>
  <c r="AL1505" i="1" s="1"/>
  <c r="AR1505" i="1" s="1"/>
  <c r="AX1505" i="1" s="1"/>
  <c r="BD1505" i="1" s="1"/>
  <c r="BJ1505" i="1" s="1"/>
  <c r="BP1505" i="1" s="1"/>
  <c r="BU1505" i="1" s="1"/>
  <c r="BZ1505" i="1" s="1"/>
  <c r="CF1505" i="1" s="1"/>
  <c r="CL1505" i="1" s="1"/>
  <c r="CR1505" i="1" s="1"/>
  <c r="R1505" i="1"/>
  <c r="X1505" i="1" s="1"/>
  <c r="AD1505" i="1" s="1"/>
  <c r="AJ1505" i="1" s="1"/>
  <c r="AP1505" i="1" s="1"/>
  <c r="AV1505" i="1" s="1"/>
  <c r="BB1505" i="1" s="1"/>
  <c r="BH1505" i="1" s="1"/>
  <c r="BN1505" i="1" s="1"/>
  <c r="BS1505" i="1" s="1"/>
  <c r="BX1505" i="1" s="1"/>
  <c r="CD1505" i="1" s="1"/>
  <c r="CJ1505" i="1" s="1"/>
  <c r="CP1505" i="1" s="1"/>
  <c r="L1507" i="1"/>
  <c r="R1507" i="1" s="1"/>
  <c r="X1507" i="1" s="1"/>
  <c r="AD1507" i="1" s="1"/>
  <c r="AJ1507" i="1" s="1"/>
  <c r="AP1507" i="1" s="1"/>
  <c r="AV1507" i="1" s="1"/>
  <c r="BB1507" i="1" s="1"/>
  <c r="BH1507" i="1" s="1"/>
  <c r="BN1507" i="1" s="1"/>
  <c r="BS1507" i="1" s="1"/>
  <c r="BX1507" i="1" s="1"/>
  <c r="CD1507" i="1" s="1"/>
  <c r="CJ1507" i="1" s="1"/>
  <c r="CP1507" i="1" s="1"/>
  <c r="J1501" i="1"/>
  <c r="J1500" i="1" s="1"/>
  <c r="V1502" i="1"/>
  <c r="V1501" i="1" s="1"/>
  <c r="V1500" i="1" s="1"/>
  <c r="AO1502" i="1"/>
  <c r="AO1501" i="1" s="1"/>
  <c r="AO1500" i="1" s="1"/>
  <c r="BE1502" i="1"/>
  <c r="BE1501" i="1" s="1"/>
  <c r="BE1500" i="1" s="1"/>
  <c r="CG1501" i="1"/>
  <c r="CG1500" i="1" s="1"/>
  <c r="L1508" i="1"/>
  <c r="R1508" i="1" s="1"/>
  <c r="X1508" i="1" s="1"/>
  <c r="AD1508" i="1" s="1"/>
  <c r="AJ1508" i="1" s="1"/>
  <c r="AP1508" i="1" s="1"/>
  <c r="AV1508" i="1" s="1"/>
  <c r="BB1508" i="1" s="1"/>
  <c r="BH1508" i="1" s="1"/>
  <c r="BN1508" i="1" s="1"/>
  <c r="BS1508" i="1" s="1"/>
  <c r="BX1508" i="1" s="1"/>
  <c r="CD1508" i="1" s="1"/>
  <c r="CJ1508" i="1" s="1"/>
  <c r="CP1508" i="1" s="1"/>
  <c r="L1509" i="1"/>
  <c r="R1509" i="1" s="1"/>
  <c r="X1509" i="1" s="1"/>
  <c r="AD1509" i="1" s="1"/>
  <c r="AJ1509" i="1" s="1"/>
  <c r="AP1509" i="1" s="1"/>
  <c r="AV1509" i="1" s="1"/>
  <c r="BB1509" i="1" s="1"/>
  <c r="BH1509" i="1" s="1"/>
  <c r="BN1509" i="1" s="1"/>
  <c r="BS1509" i="1" s="1"/>
  <c r="BX1509" i="1" s="1"/>
  <c r="CD1509" i="1" s="1"/>
  <c r="CJ1509" i="1" s="1"/>
  <c r="CP1509" i="1" s="1"/>
  <c r="BT1509" i="1"/>
  <c r="BY1509" i="1" s="1"/>
  <c r="CE1509" i="1" s="1"/>
  <c r="CK1509" i="1" s="1"/>
  <c r="CQ1509" i="1" s="1"/>
  <c r="BS1541" i="1"/>
  <c r="BX1541" i="1" s="1"/>
  <c r="CD1541" i="1" s="1"/>
  <c r="CJ1541" i="1" s="1"/>
  <c r="CP1541" i="1" s="1"/>
  <c r="BQ1557" i="1"/>
  <c r="BT1563" i="1"/>
  <c r="BY1563" i="1" s="1"/>
  <c r="CE1563" i="1" s="1"/>
  <c r="CK1563" i="1" s="1"/>
  <c r="CQ1563" i="1" s="1"/>
  <c r="AZ1567" i="1"/>
  <c r="N1573" i="1"/>
  <c r="T1573" i="1" s="1"/>
  <c r="Z1573" i="1" s="1"/>
  <c r="AF1573" i="1" s="1"/>
  <c r="AL1573" i="1" s="1"/>
  <c r="AR1573" i="1" s="1"/>
  <c r="AX1573" i="1" s="1"/>
  <c r="BD1573" i="1" s="1"/>
  <c r="BJ1573" i="1" s="1"/>
  <c r="BP1573" i="1" s="1"/>
  <c r="BU1573" i="1" s="1"/>
  <c r="BZ1573" i="1" s="1"/>
  <c r="CF1573" i="1" s="1"/>
  <c r="CL1573" i="1" s="1"/>
  <c r="CR1573" i="1" s="1"/>
  <c r="H1572" i="1"/>
  <c r="BS1573" i="1"/>
  <c r="BX1573" i="1" s="1"/>
  <c r="CD1573" i="1" s="1"/>
  <c r="CJ1573" i="1" s="1"/>
  <c r="CP1573" i="1" s="1"/>
  <c r="BQ1572" i="1"/>
  <c r="W1566" i="1"/>
  <c r="W1565" i="1" s="1"/>
  <c r="AN1566" i="1"/>
  <c r="K1566" i="1"/>
  <c r="AU1577" i="1"/>
  <c r="AU1576" i="1" s="1"/>
  <c r="AU1566" i="1" s="1"/>
  <c r="AU1565" i="1" s="1"/>
  <c r="CB1577" i="1"/>
  <c r="CB1576" i="1" s="1"/>
  <c r="CB1566" i="1" s="1"/>
  <c r="Q1587" i="1"/>
  <c r="Q1586" i="1" s="1"/>
  <c r="Q1565" i="1" s="1"/>
  <c r="BM1587" i="1"/>
  <c r="BM1586" i="1" s="1"/>
  <c r="BM1565" i="1" s="1"/>
  <c r="AN1587" i="1"/>
  <c r="AN1586" i="1" s="1"/>
  <c r="O1586" i="1"/>
  <c r="CB1587" i="1"/>
  <c r="CB1586" i="1" s="1"/>
  <c r="R1601" i="1"/>
  <c r="X1601" i="1" s="1"/>
  <c r="AD1601" i="1" s="1"/>
  <c r="AJ1601" i="1" s="1"/>
  <c r="AP1601" i="1" s="1"/>
  <c r="AV1601" i="1" s="1"/>
  <c r="BB1601" i="1" s="1"/>
  <c r="BH1601" i="1" s="1"/>
  <c r="BN1601" i="1" s="1"/>
  <c r="BS1601" i="1" s="1"/>
  <c r="BX1601" i="1" s="1"/>
  <c r="CD1601" i="1" s="1"/>
  <c r="CJ1601" i="1" s="1"/>
  <c r="CP1601" i="1" s="1"/>
  <c r="AO1606" i="1"/>
  <c r="BE1606" i="1"/>
  <c r="BM1606" i="1"/>
  <c r="P1606" i="1"/>
  <c r="BS1620" i="1"/>
  <c r="BX1620" i="1" s="1"/>
  <c r="CD1620" i="1" s="1"/>
  <c r="CJ1620" i="1" s="1"/>
  <c r="CP1620" i="1" s="1"/>
  <c r="AM1630" i="1"/>
  <c r="AM1606" i="1" s="1"/>
  <c r="AM1605" i="1" s="1"/>
  <c r="M1642" i="1"/>
  <c r="S1642" i="1" s="1"/>
  <c r="Y1642" i="1" s="1"/>
  <c r="AE1642" i="1" s="1"/>
  <c r="AK1642" i="1" s="1"/>
  <c r="AQ1642" i="1" s="1"/>
  <c r="AW1642" i="1" s="1"/>
  <c r="BC1642" i="1" s="1"/>
  <c r="BI1642" i="1" s="1"/>
  <c r="BO1642" i="1" s="1"/>
  <c r="BT1642" i="1" s="1"/>
  <c r="BY1642" i="1" s="1"/>
  <c r="CE1642" i="1" s="1"/>
  <c r="CK1642" i="1" s="1"/>
  <c r="CQ1642" i="1" s="1"/>
  <c r="G1641" i="1"/>
  <c r="Y1654" i="1"/>
  <c r="AE1654" i="1" s="1"/>
  <c r="AK1654" i="1" s="1"/>
  <c r="AQ1654" i="1" s="1"/>
  <c r="AW1654" i="1" s="1"/>
  <c r="BC1654" i="1" s="1"/>
  <c r="BI1654" i="1" s="1"/>
  <c r="BO1654" i="1" s="1"/>
  <c r="Y1655" i="1"/>
  <c r="AE1655" i="1" s="1"/>
  <c r="AK1655" i="1" s="1"/>
  <c r="AQ1655" i="1" s="1"/>
  <c r="AW1655" i="1" s="1"/>
  <c r="BC1655" i="1" s="1"/>
  <c r="BI1655" i="1" s="1"/>
  <c r="BO1655" i="1" s="1"/>
  <c r="BT1655" i="1" s="1"/>
  <c r="BY1655" i="1" s="1"/>
  <c r="CE1655" i="1" s="1"/>
  <c r="CK1655" i="1" s="1"/>
  <c r="CQ1655" i="1" s="1"/>
  <c r="N1660" i="1"/>
  <c r="T1660" i="1" s="1"/>
  <c r="Z1660" i="1" s="1"/>
  <c r="AF1660" i="1" s="1"/>
  <c r="AL1660" i="1" s="1"/>
  <c r="AR1660" i="1" s="1"/>
  <c r="AX1660" i="1" s="1"/>
  <c r="BD1660" i="1" s="1"/>
  <c r="BJ1660" i="1" s="1"/>
  <c r="BP1660" i="1" s="1"/>
  <c r="BU1660" i="1" s="1"/>
  <c r="BZ1660" i="1" s="1"/>
  <c r="CF1660" i="1" s="1"/>
  <c r="CL1660" i="1" s="1"/>
  <c r="CR1660" i="1" s="1"/>
  <c r="H1659" i="1"/>
  <c r="N1659" i="1" s="1"/>
  <c r="T1659" i="1" s="1"/>
  <c r="Z1659" i="1" s="1"/>
  <c r="AF1659" i="1" s="1"/>
  <c r="AL1659" i="1" s="1"/>
  <c r="AR1659" i="1" s="1"/>
  <c r="AX1659" i="1" s="1"/>
  <c r="BD1659" i="1" s="1"/>
  <c r="BJ1659" i="1" s="1"/>
  <c r="BP1659" i="1" s="1"/>
  <c r="BU1659" i="1" s="1"/>
  <c r="BZ1659" i="1" s="1"/>
  <c r="CF1659" i="1" s="1"/>
  <c r="CL1659" i="1" s="1"/>
  <c r="CR1659" i="1" s="1"/>
  <c r="BR1664" i="1"/>
  <c r="AQ1674" i="1"/>
  <c r="AW1674" i="1" s="1"/>
  <c r="BC1674" i="1" s="1"/>
  <c r="BI1674" i="1" s="1"/>
  <c r="BO1674" i="1" s="1"/>
  <c r="BT1674" i="1" s="1"/>
  <c r="BY1674" i="1" s="1"/>
  <c r="CE1674" i="1" s="1"/>
  <c r="CK1674" i="1" s="1"/>
  <c r="CQ1674" i="1" s="1"/>
  <c r="BQ1672" i="1"/>
  <c r="BE1680" i="1"/>
  <c r="CG1680" i="1"/>
  <c r="Q1680" i="1"/>
  <c r="BM1680" i="1"/>
  <c r="I1686" i="1"/>
  <c r="P1687" i="1"/>
  <c r="P1686" i="1" s="1"/>
  <c r="P1680" i="1" s="1"/>
  <c r="BL1687" i="1"/>
  <c r="BL1686" i="1" s="1"/>
  <c r="BL1680" i="1" s="1"/>
  <c r="AP1691" i="1"/>
  <c r="AV1691" i="1" s="1"/>
  <c r="BB1691" i="1" s="1"/>
  <c r="BH1691" i="1" s="1"/>
  <c r="BN1691" i="1" s="1"/>
  <c r="BS1691" i="1" s="1"/>
  <c r="BX1691" i="1" s="1"/>
  <c r="CD1691" i="1" s="1"/>
  <c r="CJ1691" i="1" s="1"/>
  <c r="CP1691" i="1" s="1"/>
  <c r="AA1680" i="1"/>
  <c r="AJ1703" i="1"/>
  <c r="AP1703" i="1" s="1"/>
  <c r="AV1703" i="1" s="1"/>
  <c r="BB1703" i="1" s="1"/>
  <c r="BH1703" i="1" s="1"/>
  <c r="BN1703" i="1" s="1"/>
  <c r="BT1512" i="1"/>
  <c r="BY1512" i="1" s="1"/>
  <c r="CE1512" i="1" s="1"/>
  <c r="CK1512" i="1" s="1"/>
  <c r="CQ1512" i="1" s="1"/>
  <c r="G1539" i="1"/>
  <c r="M1539" i="1" s="1"/>
  <c r="S1539" i="1" s="1"/>
  <c r="Y1539" i="1" s="1"/>
  <c r="AE1539" i="1" s="1"/>
  <c r="AK1539" i="1" s="1"/>
  <c r="AQ1539" i="1" s="1"/>
  <c r="AW1539" i="1" s="1"/>
  <c r="BC1539" i="1" s="1"/>
  <c r="BI1539" i="1" s="1"/>
  <c r="BO1539" i="1" s="1"/>
  <c r="BT1539" i="1" s="1"/>
  <c r="BY1539" i="1" s="1"/>
  <c r="CE1539" i="1" s="1"/>
  <c r="CK1539" i="1" s="1"/>
  <c r="CQ1539" i="1" s="1"/>
  <c r="F1558" i="1"/>
  <c r="BR1558" i="1"/>
  <c r="BS1562" i="1"/>
  <c r="BX1562" i="1" s="1"/>
  <c r="CD1562" i="1" s="1"/>
  <c r="CJ1562" i="1" s="1"/>
  <c r="CP1562" i="1" s="1"/>
  <c r="BR1569" i="1"/>
  <c r="BS1570" i="1"/>
  <c r="BX1570" i="1" s="1"/>
  <c r="CD1570" i="1" s="1"/>
  <c r="CJ1570" i="1" s="1"/>
  <c r="CP1570" i="1" s="1"/>
  <c r="G1573" i="1"/>
  <c r="N1578" i="1"/>
  <c r="T1578" i="1" s="1"/>
  <c r="Z1578" i="1" s="1"/>
  <c r="AF1578" i="1" s="1"/>
  <c r="AL1578" i="1" s="1"/>
  <c r="AR1578" i="1" s="1"/>
  <c r="AX1578" i="1" s="1"/>
  <c r="BD1578" i="1" s="1"/>
  <c r="BJ1578" i="1" s="1"/>
  <c r="BP1578" i="1" s="1"/>
  <c r="BU1578" i="1" s="1"/>
  <c r="BZ1578" i="1" s="1"/>
  <c r="CF1578" i="1" s="1"/>
  <c r="CL1578" i="1" s="1"/>
  <c r="CR1578" i="1" s="1"/>
  <c r="L1582" i="1"/>
  <c r="R1582" i="1" s="1"/>
  <c r="X1582" i="1" s="1"/>
  <c r="AD1582" i="1" s="1"/>
  <c r="AJ1582" i="1" s="1"/>
  <c r="AP1582" i="1" s="1"/>
  <c r="AV1582" i="1" s="1"/>
  <c r="BB1582" i="1" s="1"/>
  <c r="BH1582" i="1" s="1"/>
  <c r="BN1582" i="1" s="1"/>
  <c r="BS1582" i="1" s="1"/>
  <c r="BX1582" i="1" s="1"/>
  <c r="CD1582" i="1" s="1"/>
  <c r="CJ1582" i="1" s="1"/>
  <c r="CP1582" i="1" s="1"/>
  <c r="L1589" i="1"/>
  <c r="R1589" i="1" s="1"/>
  <c r="X1589" i="1" s="1"/>
  <c r="AD1589" i="1" s="1"/>
  <c r="AJ1589" i="1" s="1"/>
  <c r="AP1589" i="1" s="1"/>
  <c r="AV1589" i="1" s="1"/>
  <c r="BB1589" i="1" s="1"/>
  <c r="BH1589" i="1" s="1"/>
  <c r="BN1589" i="1" s="1"/>
  <c r="BS1589" i="1" s="1"/>
  <c r="BX1589" i="1" s="1"/>
  <c r="CD1589" i="1" s="1"/>
  <c r="CJ1589" i="1" s="1"/>
  <c r="CP1589" i="1" s="1"/>
  <c r="T1590" i="1"/>
  <c r="Z1590" i="1" s="1"/>
  <c r="AF1590" i="1" s="1"/>
  <c r="AL1590" i="1" s="1"/>
  <c r="AR1590" i="1" s="1"/>
  <c r="AX1590" i="1" s="1"/>
  <c r="BD1590" i="1" s="1"/>
  <c r="BJ1590" i="1" s="1"/>
  <c r="BP1590" i="1" s="1"/>
  <c r="BU1590" i="1" s="1"/>
  <c r="BZ1590" i="1" s="1"/>
  <c r="CF1590" i="1" s="1"/>
  <c r="CL1590" i="1" s="1"/>
  <c r="CR1590" i="1" s="1"/>
  <c r="H1593" i="1"/>
  <c r="BS1594" i="1"/>
  <c r="BX1594" i="1" s="1"/>
  <c r="CD1594" i="1" s="1"/>
  <c r="CJ1594" i="1" s="1"/>
  <c r="CP1594" i="1" s="1"/>
  <c r="G1596" i="1"/>
  <c r="M1602" i="1"/>
  <c r="S1602" i="1" s="1"/>
  <c r="Y1602" i="1" s="1"/>
  <c r="AE1602" i="1" s="1"/>
  <c r="AK1602" i="1" s="1"/>
  <c r="AQ1602" i="1" s="1"/>
  <c r="AW1602" i="1" s="1"/>
  <c r="BC1602" i="1" s="1"/>
  <c r="BI1602" i="1" s="1"/>
  <c r="BO1602" i="1" s="1"/>
  <c r="BT1602" i="1" s="1"/>
  <c r="BY1602" i="1" s="1"/>
  <c r="CE1602" i="1" s="1"/>
  <c r="CK1602" i="1" s="1"/>
  <c r="CQ1602" i="1" s="1"/>
  <c r="L1610" i="1"/>
  <c r="R1610" i="1" s="1"/>
  <c r="X1610" i="1" s="1"/>
  <c r="AD1610" i="1" s="1"/>
  <c r="AJ1610" i="1" s="1"/>
  <c r="AP1610" i="1" s="1"/>
  <c r="AV1610" i="1" s="1"/>
  <c r="BB1610" i="1" s="1"/>
  <c r="BH1610" i="1" s="1"/>
  <c r="BN1610" i="1" s="1"/>
  <c r="BS1610" i="1" s="1"/>
  <c r="BX1610" i="1" s="1"/>
  <c r="CD1610" i="1" s="1"/>
  <c r="CJ1610" i="1" s="1"/>
  <c r="CP1610" i="1" s="1"/>
  <c r="S1613" i="1"/>
  <c r="Y1613" i="1" s="1"/>
  <c r="AE1613" i="1" s="1"/>
  <c r="AK1613" i="1" s="1"/>
  <c r="AQ1613" i="1" s="1"/>
  <c r="AW1613" i="1" s="1"/>
  <c r="BC1613" i="1" s="1"/>
  <c r="BI1613" i="1" s="1"/>
  <c r="BO1613" i="1" s="1"/>
  <c r="BT1613" i="1" s="1"/>
  <c r="BY1613" i="1" s="1"/>
  <c r="CE1613" i="1" s="1"/>
  <c r="CK1613" i="1" s="1"/>
  <c r="CQ1613" i="1" s="1"/>
  <c r="N1618" i="1"/>
  <c r="T1618" i="1" s="1"/>
  <c r="Z1618" i="1" s="1"/>
  <c r="AF1618" i="1" s="1"/>
  <c r="AL1618" i="1" s="1"/>
  <c r="AR1618" i="1" s="1"/>
  <c r="AX1618" i="1" s="1"/>
  <c r="BD1618" i="1" s="1"/>
  <c r="BJ1618" i="1" s="1"/>
  <c r="BP1618" i="1" s="1"/>
  <c r="BU1618" i="1" s="1"/>
  <c r="BZ1618" i="1" s="1"/>
  <c r="CF1618" i="1" s="1"/>
  <c r="CL1618" i="1" s="1"/>
  <c r="CR1618" i="1" s="1"/>
  <c r="T1620" i="1"/>
  <c r="Z1620" i="1" s="1"/>
  <c r="AF1620" i="1" s="1"/>
  <c r="AL1620" i="1" s="1"/>
  <c r="AR1620" i="1" s="1"/>
  <c r="AX1620" i="1" s="1"/>
  <c r="BD1620" i="1" s="1"/>
  <c r="BJ1620" i="1" s="1"/>
  <c r="BP1620" i="1" s="1"/>
  <c r="BU1620" i="1" s="1"/>
  <c r="BZ1620" i="1" s="1"/>
  <c r="CF1620" i="1" s="1"/>
  <c r="CL1620" i="1" s="1"/>
  <c r="CR1620" i="1" s="1"/>
  <c r="M1621" i="1"/>
  <c r="S1621" i="1" s="1"/>
  <c r="Y1621" i="1" s="1"/>
  <c r="AE1621" i="1" s="1"/>
  <c r="AK1621" i="1" s="1"/>
  <c r="AQ1621" i="1" s="1"/>
  <c r="AW1621" i="1" s="1"/>
  <c r="BC1621" i="1" s="1"/>
  <c r="BI1621" i="1" s="1"/>
  <c r="BO1621" i="1" s="1"/>
  <c r="L1623" i="1"/>
  <c r="R1623" i="1" s="1"/>
  <c r="X1623" i="1" s="1"/>
  <c r="AD1623" i="1" s="1"/>
  <c r="AJ1623" i="1" s="1"/>
  <c r="AP1623" i="1" s="1"/>
  <c r="AV1623" i="1" s="1"/>
  <c r="BB1623" i="1" s="1"/>
  <c r="BH1623" i="1" s="1"/>
  <c r="BN1623" i="1" s="1"/>
  <c r="BS1623" i="1" s="1"/>
  <c r="BX1623" i="1" s="1"/>
  <c r="CD1623" i="1" s="1"/>
  <c r="CJ1623" i="1" s="1"/>
  <c r="CP1623" i="1" s="1"/>
  <c r="I1626" i="1"/>
  <c r="S1626" i="1"/>
  <c r="Y1626" i="1" s="1"/>
  <c r="AE1626" i="1" s="1"/>
  <c r="AK1626" i="1" s="1"/>
  <c r="AQ1626" i="1" s="1"/>
  <c r="AW1626" i="1" s="1"/>
  <c r="BC1626" i="1" s="1"/>
  <c r="BI1626" i="1" s="1"/>
  <c r="BO1626" i="1" s="1"/>
  <c r="BT1626" i="1" s="1"/>
  <c r="BY1626" i="1" s="1"/>
  <c r="CE1626" i="1" s="1"/>
  <c r="CK1626" i="1" s="1"/>
  <c r="CQ1626" i="1" s="1"/>
  <c r="S1628" i="1"/>
  <c r="Y1628" i="1" s="1"/>
  <c r="AE1628" i="1" s="1"/>
  <c r="AK1628" i="1" s="1"/>
  <c r="AQ1628" i="1" s="1"/>
  <c r="AW1628" i="1" s="1"/>
  <c r="BC1628" i="1" s="1"/>
  <c r="BI1628" i="1" s="1"/>
  <c r="BO1628" i="1" s="1"/>
  <c r="BT1628" i="1" s="1"/>
  <c r="BY1628" i="1" s="1"/>
  <c r="CE1628" i="1" s="1"/>
  <c r="CK1628" i="1" s="1"/>
  <c r="CQ1628" i="1" s="1"/>
  <c r="H1632" i="1"/>
  <c r="M1643" i="1"/>
  <c r="S1643" i="1" s="1"/>
  <c r="Y1643" i="1" s="1"/>
  <c r="AE1643" i="1" s="1"/>
  <c r="AK1643" i="1" s="1"/>
  <c r="AQ1643" i="1" s="1"/>
  <c r="AW1643" i="1" s="1"/>
  <c r="BC1643" i="1" s="1"/>
  <c r="BI1643" i="1" s="1"/>
  <c r="BO1643" i="1" s="1"/>
  <c r="BT1643" i="1" s="1"/>
  <c r="BY1643" i="1" s="1"/>
  <c r="CE1643" i="1" s="1"/>
  <c r="CK1643" i="1" s="1"/>
  <c r="CQ1643" i="1" s="1"/>
  <c r="M1645" i="1"/>
  <c r="S1645" i="1" s="1"/>
  <c r="Y1645" i="1" s="1"/>
  <c r="AE1645" i="1" s="1"/>
  <c r="AK1645" i="1" s="1"/>
  <c r="AQ1645" i="1" s="1"/>
  <c r="AW1645" i="1" s="1"/>
  <c r="BC1645" i="1" s="1"/>
  <c r="BI1645" i="1" s="1"/>
  <c r="BO1645" i="1" s="1"/>
  <c r="BT1645" i="1" s="1"/>
  <c r="BY1645" i="1" s="1"/>
  <c r="CE1645" i="1" s="1"/>
  <c r="CK1645" i="1" s="1"/>
  <c r="CQ1645" i="1" s="1"/>
  <c r="L1655" i="1"/>
  <c r="R1655" i="1" s="1"/>
  <c r="X1655" i="1" s="1"/>
  <c r="AD1655" i="1" s="1"/>
  <c r="AJ1655" i="1" s="1"/>
  <c r="AP1655" i="1" s="1"/>
  <c r="AV1655" i="1" s="1"/>
  <c r="BB1655" i="1" s="1"/>
  <c r="BH1655" i="1" s="1"/>
  <c r="BN1655" i="1" s="1"/>
  <c r="BS1655" i="1" s="1"/>
  <c r="BX1655" i="1" s="1"/>
  <c r="CD1655" i="1" s="1"/>
  <c r="CJ1655" i="1" s="1"/>
  <c r="CP1655" i="1" s="1"/>
  <c r="T1656" i="1"/>
  <c r="Z1656" i="1" s="1"/>
  <c r="AF1656" i="1" s="1"/>
  <c r="AL1656" i="1" s="1"/>
  <c r="AR1656" i="1" s="1"/>
  <c r="AX1656" i="1" s="1"/>
  <c r="BD1656" i="1" s="1"/>
  <c r="BJ1656" i="1" s="1"/>
  <c r="BP1656" i="1" s="1"/>
  <c r="BU1656" i="1" s="1"/>
  <c r="BZ1656" i="1" s="1"/>
  <c r="CF1656" i="1" s="1"/>
  <c r="CL1656" i="1" s="1"/>
  <c r="CR1656" i="1" s="1"/>
  <c r="G1660" i="1"/>
  <c r="BT1669" i="1"/>
  <c r="BY1669" i="1" s="1"/>
  <c r="CE1669" i="1" s="1"/>
  <c r="CK1669" i="1" s="1"/>
  <c r="CQ1669" i="1" s="1"/>
  <c r="L1670" i="1"/>
  <c r="R1670" i="1" s="1"/>
  <c r="X1670" i="1" s="1"/>
  <c r="AD1670" i="1" s="1"/>
  <c r="AJ1670" i="1" s="1"/>
  <c r="AP1670" i="1" s="1"/>
  <c r="AV1670" i="1" s="1"/>
  <c r="BB1670" i="1" s="1"/>
  <c r="BH1670" i="1" s="1"/>
  <c r="BN1670" i="1" s="1"/>
  <c r="BS1670" i="1" s="1"/>
  <c r="BX1670" i="1" s="1"/>
  <c r="CD1670" i="1" s="1"/>
  <c r="CJ1670" i="1" s="1"/>
  <c r="CP1670" i="1" s="1"/>
  <c r="M1682" i="1"/>
  <c r="S1682" i="1" s="1"/>
  <c r="Y1682" i="1" s="1"/>
  <c r="AE1682" i="1" s="1"/>
  <c r="AK1682" i="1" s="1"/>
  <c r="AQ1682" i="1" s="1"/>
  <c r="AW1682" i="1" s="1"/>
  <c r="BC1682" i="1" s="1"/>
  <c r="BI1682" i="1" s="1"/>
  <c r="BO1682" i="1" s="1"/>
  <c r="BT1682" i="1" s="1"/>
  <c r="BY1682" i="1" s="1"/>
  <c r="CE1682" i="1" s="1"/>
  <c r="CK1682" i="1" s="1"/>
  <c r="CQ1682" i="1" s="1"/>
  <c r="L1684" i="1"/>
  <c r="R1684" i="1" s="1"/>
  <c r="X1684" i="1" s="1"/>
  <c r="AD1684" i="1" s="1"/>
  <c r="AJ1684" i="1" s="1"/>
  <c r="AP1684" i="1" s="1"/>
  <c r="AV1684" i="1" s="1"/>
  <c r="BB1684" i="1" s="1"/>
  <c r="BH1684" i="1" s="1"/>
  <c r="BN1684" i="1" s="1"/>
  <c r="BS1684" i="1" s="1"/>
  <c r="BX1684" i="1" s="1"/>
  <c r="CD1684" i="1" s="1"/>
  <c r="CJ1684" i="1" s="1"/>
  <c r="CP1684" i="1" s="1"/>
  <c r="S1689" i="1"/>
  <c r="Y1689" i="1" s="1"/>
  <c r="AE1689" i="1" s="1"/>
  <c r="AK1689" i="1" s="1"/>
  <c r="AQ1689" i="1" s="1"/>
  <c r="AW1689" i="1" s="1"/>
  <c r="BC1689" i="1" s="1"/>
  <c r="BI1689" i="1" s="1"/>
  <c r="BO1689" i="1" s="1"/>
  <c r="BT1689" i="1" s="1"/>
  <c r="BY1689" i="1" s="1"/>
  <c r="CE1689" i="1" s="1"/>
  <c r="CK1689" i="1" s="1"/>
  <c r="CQ1689" i="1" s="1"/>
  <c r="N1692" i="1"/>
  <c r="T1692" i="1" s="1"/>
  <c r="Z1692" i="1" s="1"/>
  <c r="AF1692" i="1" s="1"/>
  <c r="AL1692" i="1" s="1"/>
  <c r="AR1692" i="1" s="1"/>
  <c r="AX1692" i="1" s="1"/>
  <c r="BD1692" i="1" s="1"/>
  <c r="BJ1692" i="1" s="1"/>
  <c r="BP1692" i="1" s="1"/>
  <c r="BU1692" i="1" s="1"/>
  <c r="BZ1692" i="1" s="1"/>
  <c r="CF1692" i="1" s="1"/>
  <c r="CL1692" i="1" s="1"/>
  <c r="CR1692" i="1" s="1"/>
  <c r="L1694" i="1"/>
  <c r="R1694" i="1" s="1"/>
  <c r="X1694" i="1" s="1"/>
  <c r="AD1694" i="1" s="1"/>
  <c r="AJ1694" i="1" s="1"/>
  <c r="AP1694" i="1" s="1"/>
  <c r="AV1694" i="1" s="1"/>
  <c r="BB1694" i="1" s="1"/>
  <c r="BH1694" i="1" s="1"/>
  <c r="BN1694" i="1" s="1"/>
  <c r="BS1694" i="1" s="1"/>
  <c r="BX1694" i="1" s="1"/>
  <c r="CD1694" i="1" s="1"/>
  <c r="CJ1694" i="1" s="1"/>
  <c r="CP1694" i="1" s="1"/>
  <c r="F1687" i="1"/>
  <c r="J1686" i="1"/>
  <c r="J1680" i="1" s="1"/>
  <c r="BF1686" i="1"/>
  <c r="BF1680" i="1" s="1"/>
  <c r="CH1686" i="1"/>
  <c r="CH1680" i="1" s="1"/>
  <c r="BT1698" i="1"/>
  <c r="BY1698" i="1" s="1"/>
  <c r="CE1698" i="1" s="1"/>
  <c r="CK1698" i="1" s="1"/>
  <c r="CQ1698" i="1" s="1"/>
  <c r="L1699" i="1"/>
  <c r="R1699" i="1" s="1"/>
  <c r="X1699" i="1" s="1"/>
  <c r="AD1699" i="1" s="1"/>
  <c r="AJ1699" i="1" s="1"/>
  <c r="AP1699" i="1" s="1"/>
  <c r="AV1699" i="1" s="1"/>
  <c r="BB1699" i="1" s="1"/>
  <c r="BH1699" i="1" s="1"/>
  <c r="BN1699" i="1" s="1"/>
  <c r="BS1699" i="1" s="1"/>
  <c r="BX1699" i="1" s="1"/>
  <c r="CD1699" i="1" s="1"/>
  <c r="CJ1699" i="1" s="1"/>
  <c r="CP1699" i="1" s="1"/>
  <c r="I1702" i="1"/>
  <c r="S1704" i="1"/>
  <c r="Y1704" i="1" s="1"/>
  <c r="AE1704" i="1" s="1"/>
  <c r="AK1704" i="1" s="1"/>
  <c r="AQ1704" i="1" s="1"/>
  <c r="AW1704" i="1" s="1"/>
  <c r="BC1704" i="1" s="1"/>
  <c r="BI1704" i="1" s="1"/>
  <c r="BO1704" i="1" s="1"/>
  <c r="BT1704" i="1" s="1"/>
  <c r="BY1704" i="1" s="1"/>
  <c r="CE1704" i="1" s="1"/>
  <c r="CK1704" i="1" s="1"/>
  <c r="CQ1704" i="1" s="1"/>
  <c r="G1708" i="1"/>
  <c r="M1714" i="1"/>
  <c r="S1714" i="1" s="1"/>
  <c r="Y1714" i="1" s="1"/>
  <c r="AE1714" i="1" s="1"/>
  <c r="AK1714" i="1" s="1"/>
  <c r="AQ1714" i="1" s="1"/>
  <c r="AW1714" i="1" s="1"/>
  <c r="BC1714" i="1" s="1"/>
  <c r="BI1714" i="1" s="1"/>
  <c r="BO1714" i="1" s="1"/>
  <c r="BT1714" i="1" s="1"/>
  <c r="BY1714" i="1" s="1"/>
  <c r="CE1714" i="1" s="1"/>
  <c r="CK1714" i="1" s="1"/>
  <c r="CQ1714" i="1" s="1"/>
  <c r="S1727" i="1"/>
  <c r="Y1727" i="1" s="1"/>
  <c r="AE1727" i="1" s="1"/>
  <c r="AK1727" i="1" s="1"/>
  <c r="AQ1727" i="1" s="1"/>
  <c r="AW1727" i="1" s="1"/>
  <c r="BC1727" i="1" s="1"/>
  <c r="BI1727" i="1" s="1"/>
  <c r="BO1727" i="1" s="1"/>
  <c r="BT1727" i="1" s="1"/>
  <c r="BY1727" i="1" s="1"/>
  <c r="CE1727" i="1" s="1"/>
  <c r="CK1727" i="1" s="1"/>
  <c r="CQ1727" i="1" s="1"/>
  <c r="BS1728" i="1"/>
  <c r="BX1728" i="1" s="1"/>
  <c r="CD1728" i="1" s="1"/>
  <c r="CJ1728" i="1" s="1"/>
  <c r="CP1728" i="1" s="1"/>
  <c r="BT1744" i="1"/>
  <c r="BY1744" i="1" s="1"/>
  <c r="CE1744" i="1" s="1"/>
  <c r="CK1744" i="1" s="1"/>
  <c r="CQ1744" i="1" s="1"/>
  <c r="AP1745" i="1"/>
  <c r="AV1745" i="1" s="1"/>
  <c r="BB1745" i="1" s="1"/>
  <c r="BH1745" i="1" s="1"/>
  <c r="BN1745" i="1" s="1"/>
  <c r="BS1745" i="1" s="1"/>
  <c r="BX1745" i="1" s="1"/>
  <c r="CD1745" i="1" s="1"/>
  <c r="CJ1745" i="1" s="1"/>
  <c r="CP1745" i="1" s="1"/>
  <c r="F1742" i="1"/>
  <c r="L1747" i="1"/>
  <c r="R1747" i="1" s="1"/>
  <c r="X1747" i="1" s="1"/>
  <c r="AD1747" i="1" s="1"/>
  <c r="AJ1747" i="1" s="1"/>
  <c r="AP1747" i="1" s="1"/>
  <c r="AV1747" i="1" s="1"/>
  <c r="BB1747" i="1" s="1"/>
  <c r="BH1747" i="1" s="1"/>
  <c r="BN1747" i="1" s="1"/>
  <c r="BS1747" i="1" s="1"/>
  <c r="BX1747" i="1" s="1"/>
  <c r="CD1747" i="1" s="1"/>
  <c r="CJ1747" i="1" s="1"/>
  <c r="CP1747" i="1" s="1"/>
  <c r="BS1748" i="1"/>
  <c r="BX1748" i="1" s="1"/>
  <c r="CD1748" i="1" s="1"/>
  <c r="CJ1748" i="1" s="1"/>
  <c r="CP1748" i="1" s="1"/>
  <c r="BB1761" i="1"/>
  <c r="BH1761" i="1" s="1"/>
  <c r="BN1761" i="1" s="1"/>
  <c r="BS1761" i="1" s="1"/>
  <c r="BX1761" i="1" s="1"/>
  <c r="CD1761" i="1" s="1"/>
  <c r="CJ1761" i="1" s="1"/>
  <c r="CP1761" i="1" s="1"/>
  <c r="AY1760" i="1"/>
  <c r="F1776" i="1"/>
  <c r="L1780" i="1"/>
  <c r="R1780" i="1" s="1"/>
  <c r="X1780" i="1" s="1"/>
  <c r="AD1780" i="1" s="1"/>
  <c r="AJ1780" i="1" s="1"/>
  <c r="AP1780" i="1" s="1"/>
  <c r="AV1780" i="1" s="1"/>
  <c r="BB1780" i="1" s="1"/>
  <c r="BH1780" i="1" s="1"/>
  <c r="BN1780" i="1" s="1"/>
  <c r="CO1789" i="1"/>
  <c r="BN1800" i="1"/>
  <c r="BS1800" i="1" s="1"/>
  <c r="BX1800" i="1" s="1"/>
  <c r="CD1800" i="1" s="1"/>
  <c r="CJ1800" i="1" s="1"/>
  <c r="CP1800" i="1" s="1"/>
  <c r="M1801" i="1"/>
  <c r="S1801" i="1" s="1"/>
  <c r="Y1801" i="1" s="1"/>
  <c r="AE1801" i="1" s="1"/>
  <c r="AK1801" i="1" s="1"/>
  <c r="AQ1801" i="1" s="1"/>
  <c r="AW1801" i="1" s="1"/>
  <c r="BC1801" i="1" s="1"/>
  <c r="BI1801" i="1" s="1"/>
  <c r="BO1801" i="1" s="1"/>
  <c r="BT1801" i="1" s="1"/>
  <c r="BY1801" i="1" s="1"/>
  <c r="CE1801" i="1" s="1"/>
  <c r="CK1801" i="1" s="1"/>
  <c r="CQ1801" i="1" s="1"/>
  <c r="G1800" i="1"/>
  <c r="N1801" i="1"/>
  <c r="T1801" i="1" s="1"/>
  <c r="Z1801" i="1" s="1"/>
  <c r="AF1801" i="1" s="1"/>
  <c r="AL1801" i="1" s="1"/>
  <c r="AR1801" i="1" s="1"/>
  <c r="AX1801" i="1" s="1"/>
  <c r="BD1801" i="1" s="1"/>
  <c r="BJ1801" i="1" s="1"/>
  <c r="BP1801" i="1" s="1"/>
  <c r="BU1801" i="1" s="1"/>
  <c r="BZ1801" i="1" s="1"/>
  <c r="CF1801" i="1" s="1"/>
  <c r="CL1801" i="1" s="1"/>
  <c r="CR1801" i="1" s="1"/>
  <c r="K1800" i="1"/>
  <c r="L1805" i="1"/>
  <c r="R1805" i="1" s="1"/>
  <c r="X1805" i="1" s="1"/>
  <c r="AD1805" i="1" s="1"/>
  <c r="AJ1805" i="1" s="1"/>
  <c r="AP1805" i="1" s="1"/>
  <c r="AV1805" i="1" s="1"/>
  <c r="BB1805" i="1" s="1"/>
  <c r="BH1805" i="1" s="1"/>
  <c r="BN1805" i="1" s="1"/>
  <c r="BS1805" i="1" s="1"/>
  <c r="BX1805" i="1" s="1"/>
  <c r="CD1805" i="1" s="1"/>
  <c r="CJ1805" i="1" s="1"/>
  <c r="CP1805" i="1" s="1"/>
  <c r="F1804" i="1"/>
  <c r="M1805" i="1"/>
  <c r="S1805" i="1" s="1"/>
  <c r="Y1805" i="1" s="1"/>
  <c r="AE1805" i="1" s="1"/>
  <c r="AK1805" i="1" s="1"/>
  <c r="AQ1805" i="1" s="1"/>
  <c r="AW1805" i="1" s="1"/>
  <c r="BC1805" i="1" s="1"/>
  <c r="BI1805" i="1" s="1"/>
  <c r="BO1805" i="1" s="1"/>
  <c r="BT1805" i="1" s="1"/>
  <c r="BY1805" i="1" s="1"/>
  <c r="CE1805" i="1" s="1"/>
  <c r="CK1805" i="1" s="1"/>
  <c r="CQ1805" i="1" s="1"/>
  <c r="J1804" i="1"/>
  <c r="J1803" i="1" s="1"/>
  <c r="J1789" i="1" s="1"/>
  <c r="L1808" i="1"/>
  <c r="R1808" i="1" s="1"/>
  <c r="X1808" i="1" s="1"/>
  <c r="AD1808" i="1" s="1"/>
  <c r="AJ1808" i="1" s="1"/>
  <c r="AP1808" i="1" s="1"/>
  <c r="AV1808" i="1" s="1"/>
  <c r="BB1808" i="1" s="1"/>
  <c r="BH1808" i="1" s="1"/>
  <c r="BN1808" i="1" s="1"/>
  <c r="I1803" i="1"/>
  <c r="I1789" i="1" s="1"/>
  <c r="BQ1809" i="1"/>
  <c r="M1816" i="1"/>
  <c r="S1816" i="1" s="1"/>
  <c r="Y1816" i="1" s="1"/>
  <c r="AE1816" i="1" s="1"/>
  <c r="AK1816" i="1" s="1"/>
  <c r="AQ1816" i="1" s="1"/>
  <c r="AW1816" i="1" s="1"/>
  <c r="BC1816" i="1" s="1"/>
  <c r="BI1816" i="1" s="1"/>
  <c r="BO1816" i="1" s="1"/>
  <c r="G1803" i="1"/>
  <c r="M1803" i="1" s="1"/>
  <c r="S1803" i="1" s="1"/>
  <c r="Y1803" i="1" s="1"/>
  <c r="AE1803" i="1" s="1"/>
  <c r="AK1803" i="1" s="1"/>
  <c r="AQ1803" i="1" s="1"/>
  <c r="AW1803" i="1" s="1"/>
  <c r="BC1803" i="1" s="1"/>
  <c r="BI1803" i="1" s="1"/>
  <c r="L1845" i="1"/>
  <c r="R1845" i="1" s="1"/>
  <c r="X1845" i="1" s="1"/>
  <c r="AD1845" i="1" s="1"/>
  <c r="AJ1845" i="1" s="1"/>
  <c r="AP1845" i="1" s="1"/>
  <c r="AV1845" i="1" s="1"/>
  <c r="BB1845" i="1" s="1"/>
  <c r="BH1845" i="1" s="1"/>
  <c r="BN1845" i="1" s="1"/>
  <c r="BS1845" i="1" s="1"/>
  <c r="BX1845" i="1" s="1"/>
  <c r="CD1845" i="1" s="1"/>
  <c r="CJ1845" i="1" s="1"/>
  <c r="CP1845" i="1" s="1"/>
  <c r="F1844" i="1"/>
  <c r="M1845" i="1"/>
  <c r="S1845" i="1" s="1"/>
  <c r="Y1845" i="1" s="1"/>
  <c r="AE1845" i="1" s="1"/>
  <c r="AK1845" i="1" s="1"/>
  <c r="AQ1845" i="1" s="1"/>
  <c r="AW1845" i="1" s="1"/>
  <c r="BC1845" i="1" s="1"/>
  <c r="BI1845" i="1" s="1"/>
  <c r="BO1845" i="1" s="1"/>
  <c r="J1844" i="1"/>
  <c r="N1886" i="1"/>
  <c r="T1886" i="1" s="1"/>
  <c r="Z1886" i="1" s="1"/>
  <c r="AF1886" i="1" s="1"/>
  <c r="AL1886" i="1" s="1"/>
  <c r="AR1886" i="1" s="1"/>
  <c r="AX1886" i="1" s="1"/>
  <c r="BD1886" i="1" s="1"/>
  <c r="BJ1886" i="1" s="1"/>
  <c r="BP1886" i="1" s="1"/>
  <c r="BU1886" i="1" s="1"/>
  <c r="BZ1886" i="1" s="1"/>
  <c r="CF1886" i="1" s="1"/>
  <c r="CL1886" i="1" s="1"/>
  <c r="CR1886" i="1" s="1"/>
  <c r="H1885" i="1"/>
  <c r="M1888" i="1"/>
  <c r="S1888" i="1" s="1"/>
  <c r="Y1888" i="1" s="1"/>
  <c r="AE1888" i="1" s="1"/>
  <c r="AK1888" i="1" s="1"/>
  <c r="AQ1888" i="1" s="1"/>
  <c r="AW1888" i="1" s="1"/>
  <c r="BC1888" i="1" s="1"/>
  <c r="BI1888" i="1" s="1"/>
  <c r="BO1888" i="1" s="1"/>
  <c r="BT1888" i="1" s="1"/>
  <c r="BY1888" i="1" s="1"/>
  <c r="CE1888" i="1" s="1"/>
  <c r="CK1888" i="1" s="1"/>
  <c r="CQ1888" i="1" s="1"/>
  <c r="BR1900" i="1"/>
  <c r="H1920" i="1"/>
  <c r="X1920" i="1"/>
  <c r="AD1920" i="1" s="1"/>
  <c r="AJ1920" i="1" s="1"/>
  <c r="AP1920" i="1" s="1"/>
  <c r="AV1920" i="1" s="1"/>
  <c r="BB1920" i="1" s="1"/>
  <c r="BH1920" i="1" s="1"/>
  <c r="BN1920" i="1" s="1"/>
  <c r="S1967" i="1"/>
  <c r="Y1967" i="1" s="1"/>
  <c r="AE1967" i="1" s="1"/>
  <c r="AK1967" i="1" s="1"/>
  <c r="AQ1967" i="1" s="1"/>
  <c r="AW1967" i="1" s="1"/>
  <c r="BC1967" i="1" s="1"/>
  <c r="BI1967" i="1" s="1"/>
  <c r="BO1967" i="1" s="1"/>
  <c r="P1966" i="1"/>
  <c r="F1502" i="1"/>
  <c r="BR1502" i="1"/>
  <c r="R1513" i="1"/>
  <c r="X1513" i="1" s="1"/>
  <c r="AD1513" i="1" s="1"/>
  <c r="AJ1513" i="1" s="1"/>
  <c r="AP1513" i="1" s="1"/>
  <c r="AV1513" i="1" s="1"/>
  <c r="BB1513" i="1" s="1"/>
  <c r="BH1513" i="1" s="1"/>
  <c r="BN1513" i="1" s="1"/>
  <c r="BS1513" i="1" s="1"/>
  <c r="BX1513" i="1" s="1"/>
  <c r="CD1513" i="1" s="1"/>
  <c r="CJ1513" i="1" s="1"/>
  <c r="CP1513" i="1" s="1"/>
  <c r="H1539" i="1"/>
  <c r="N1539" i="1" s="1"/>
  <c r="T1539" i="1" s="1"/>
  <c r="Z1539" i="1" s="1"/>
  <c r="AF1539" i="1" s="1"/>
  <c r="AL1539" i="1" s="1"/>
  <c r="AR1539" i="1" s="1"/>
  <c r="AX1539" i="1" s="1"/>
  <c r="BD1539" i="1" s="1"/>
  <c r="BJ1539" i="1" s="1"/>
  <c r="BP1539" i="1" s="1"/>
  <c r="BU1539" i="1" s="1"/>
  <c r="BZ1539" i="1" s="1"/>
  <c r="CF1539" i="1" s="1"/>
  <c r="CL1539" i="1" s="1"/>
  <c r="CR1539" i="1" s="1"/>
  <c r="I1566" i="1"/>
  <c r="BC1569" i="1"/>
  <c r="BI1569" i="1" s="1"/>
  <c r="BO1569" i="1" s="1"/>
  <c r="BD1570" i="1"/>
  <c r="BJ1570" i="1" s="1"/>
  <c r="BP1570" i="1" s="1"/>
  <c r="BU1570" i="1" s="1"/>
  <c r="BZ1570" i="1" s="1"/>
  <c r="CF1570" i="1" s="1"/>
  <c r="CL1570" i="1" s="1"/>
  <c r="CR1570" i="1" s="1"/>
  <c r="G1576" i="1"/>
  <c r="N1579" i="1"/>
  <c r="T1579" i="1" s="1"/>
  <c r="Z1579" i="1" s="1"/>
  <c r="AF1579" i="1" s="1"/>
  <c r="AL1579" i="1" s="1"/>
  <c r="AR1579" i="1" s="1"/>
  <c r="AX1579" i="1" s="1"/>
  <c r="BD1579" i="1" s="1"/>
  <c r="BJ1579" i="1" s="1"/>
  <c r="BP1579" i="1" s="1"/>
  <c r="BU1579" i="1" s="1"/>
  <c r="BZ1579" i="1" s="1"/>
  <c r="CF1579" i="1" s="1"/>
  <c r="CL1579" i="1" s="1"/>
  <c r="CR1579" i="1" s="1"/>
  <c r="H1582" i="1"/>
  <c r="L1583" i="1"/>
  <c r="R1583" i="1" s="1"/>
  <c r="X1583" i="1" s="1"/>
  <c r="AD1583" i="1" s="1"/>
  <c r="AJ1583" i="1" s="1"/>
  <c r="AP1583" i="1" s="1"/>
  <c r="AV1583" i="1" s="1"/>
  <c r="BB1583" i="1" s="1"/>
  <c r="BH1583" i="1" s="1"/>
  <c r="BN1583" i="1" s="1"/>
  <c r="BS1583" i="1" s="1"/>
  <c r="BX1583" i="1" s="1"/>
  <c r="CD1583" i="1" s="1"/>
  <c r="CJ1583" i="1" s="1"/>
  <c r="CP1583" i="1" s="1"/>
  <c r="L1590" i="1"/>
  <c r="R1590" i="1" s="1"/>
  <c r="X1590" i="1" s="1"/>
  <c r="AD1590" i="1" s="1"/>
  <c r="AJ1590" i="1" s="1"/>
  <c r="AP1590" i="1" s="1"/>
  <c r="AV1590" i="1" s="1"/>
  <c r="BB1590" i="1" s="1"/>
  <c r="BH1590" i="1" s="1"/>
  <c r="BN1590" i="1" s="1"/>
  <c r="BS1590" i="1" s="1"/>
  <c r="BX1590" i="1" s="1"/>
  <c r="CD1590" i="1" s="1"/>
  <c r="CJ1590" i="1" s="1"/>
  <c r="CP1590" i="1" s="1"/>
  <c r="R1596" i="1"/>
  <c r="X1596" i="1" s="1"/>
  <c r="AD1596" i="1" s="1"/>
  <c r="AJ1596" i="1" s="1"/>
  <c r="AP1596" i="1" s="1"/>
  <c r="AV1596" i="1" s="1"/>
  <c r="BB1596" i="1" s="1"/>
  <c r="BH1596" i="1" s="1"/>
  <c r="BN1596" i="1" s="1"/>
  <c r="BS1596" i="1" s="1"/>
  <c r="BX1596" i="1" s="1"/>
  <c r="CD1596" i="1" s="1"/>
  <c r="CJ1596" i="1" s="1"/>
  <c r="CP1596" i="1" s="1"/>
  <c r="N1598" i="1"/>
  <c r="T1598" i="1" s="1"/>
  <c r="Z1598" i="1" s="1"/>
  <c r="AF1598" i="1" s="1"/>
  <c r="AL1598" i="1" s="1"/>
  <c r="AR1598" i="1" s="1"/>
  <c r="AX1598" i="1" s="1"/>
  <c r="BD1598" i="1" s="1"/>
  <c r="BJ1598" i="1" s="1"/>
  <c r="BP1598" i="1" s="1"/>
  <c r="BU1598" i="1" s="1"/>
  <c r="BZ1598" i="1" s="1"/>
  <c r="CF1598" i="1" s="1"/>
  <c r="CL1598" i="1" s="1"/>
  <c r="CR1598" i="1" s="1"/>
  <c r="R1598" i="1"/>
  <c r="X1598" i="1" s="1"/>
  <c r="AD1598" i="1" s="1"/>
  <c r="AJ1598" i="1" s="1"/>
  <c r="AP1598" i="1" s="1"/>
  <c r="AV1598" i="1" s="1"/>
  <c r="BB1598" i="1" s="1"/>
  <c r="BH1598" i="1" s="1"/>
  <c r="BN1598" i="1" s="1"/>
  <c r="BS1598" i="1" s="1"/>
  <c r="BX1598" i="1" s="1"/>
  <c r="CD1598" i="1" s="1"/>
  <c r="CJ1598" i="1" s="1"/>
  <c r="CP1598" i="1" s="1"/>
  <c r="F1600" i="1"/>
  <c r="L1600" i="1" s="1"/>
  <c r="R1600" i="1" s="1"/>
  <c r="X1600" i="1" s="1"/>
  <c r="AD1600" i="1" s="1"/>
  <c r="AJ1600" i="1" s="1"/>
  <c r="AP1600" i="1" s="1"/>
  <c r="AV1600" i="1" s="1"/>
  <c r="BB1600" i="1" s="1"/>
  <c r="BH1600" i="1" s="1"/>
  <c r="BN1600" i="1" s="1"/>
  <c r="BS1600" i="1" s="1"/>
  <c r="BX1600" i="1" s="1"/>
  <c r="CD1600" i="1" s="1"/>
  <c r="CJ1600" i="1" s="1"/>
  <c r="CP1600" i="1" s="1"/>
  <c r="M1603" i="1"/>
  <c r="S1603" i="1" s="1"/>
  <c r="Y1603" i="1" s="1"/>
  <c r="AE1603" i="1" s="1"/>
  <c r="AK1603" i="1" s="1"/>
  <c r="AQ1603" i="1" s="1"/>
  <c r="AW1603" i="1" s="1"/>
  <c r="BC1603" i="1" s="1"/>
  <c r="BI1603" i="1" s="1"/>
  <c r="BO1603" i="1" s="1"/>
  <c r="BT1603" i="1" s="1"/>
  <c r="BY1603" i="1" s="1"/>
  <c r="CE1603" i="1" s="1"/>
  <c r="CK1603" i="1" s="1"/>
  <c r="CQ1603" i="1" s="1"/>
  <c r="J1608" i="1"/>
  <c r="BR1608" i="1"/>
  <c r="BT1610" i="1"/>
  <c r="BY1610" i="1" s="1"/>
  <c r="CE1610" i="1" s="1"/>
  <c r="CK1610" i="1" s="1"/>
  <c r="CQ1610" i="1" s="1"/>
  <c r="H1612" i="1"/>
  <c r="BS1613" i="1"/>
  <c r="BX1613" i="1" s="1"/>
  <c r="CD1613" i="1" s="1"/>
  <c r="CJ1613" i="1" s="1"/>
  <c r="CP1613" i="1" s="1"/>
  <c r="G1617" i="1"/>
  <c r="T1621" i="1"/>
  <c r="Z1621" i="1" s="1"/>
  <c r="AF1621" i="1" s="1"/>
  <c r="AL1621" i="1" s="1"/>
  <c r="AR1621" i="1" s="1"/>
  <c r="AX1621" i="1" s="1"/>
  <c r="BD1621" i="1" s="1"/>
  <c r="BJ1621" i="1" s="1"/>
  <c r="BP1621" i="1" s="1"/>
  <c r="BU1621" i="1" s="1"/>
  <c r="BZ1621" i="1" s="1"/>
  <c r="CF1621" i="1" s="1"/>
  <c r="CL1621" i="1" s="1"/>
  <c r="CR1621" i="1" s="1"/>
  <c r="BT1623" i="1"/>
  <c r="BY1623" i="1" s="1"/>
  <c r="CE1623" i="1" s="1"/>
  <c r="CK1623" i="1" s="1"/>
  <c r="CQ1623" i="1" s="1"/>
  <c r="H1627" i="1"/>
  <c r="BS1628" i="1"/>
  <c r="BX1628" i="1" s="1"/>
  <c r="CD1628" i="1" s="1"/>
  <c r="CJ1628" i="1" s="1"/>
  <c r="CP1628" i="1" s="1"/>
  <c r="G1631" i="1"/>
  <c r="M1631" i="1" s="1"/>
  <c r="S1631" i="1" s="1"/>
  <c r="Y1631" i="1" s="1"/>
  <c r="AE1631" i="1" s="1"/>
  <c r="AK1631" i="1" s="1"/>
  <c r="AQ1631" i="1" s="1"/>
  <c r="AW1631" i="1" s="1"/>
  <c r="BC1631" i="1" s="1"/>
  <c r="BI1631" i="1" s="1"/>
  <c r="BO1631" i="1" s="1"/>
  <c r="BT1631" i="1" s="1"/>
  <c r="BY1631" i="1" s="1"/>
  <c r="CE1631" i="1" s="1"/>
  <c r="CK1631" i="1" s="1"/>
  <c r="CQ1631" i="1" s="1"/>
  <c r="F1647" i="1"/>
  <c r="K1650" i="1"/>
  <c r="N1650" i="1" s="1"/>
  <c r="T1650" i="1" s="1"/>
  <c r="Z1650" i="1" s="1"/>
  <c r="AF1650" i="1" s="1"/>
  <c r="AL1650" i="1" s="1"/>
  <c r="AR1650" i="1" s="1"/>
  <c r="AX1650" i="1" s="1"/>
  <c r="BD1650" i="1" s="1"/>
  <c r="BJ1650" i="1" s="1"/>
  <c r="BP1650" i="1" s="1"/>
  <c r="BU1650" i="1" s="1"/>
  <c r="BZ1650" i="1" s="1"/>
  <c r="CF1650" i="1" s="1"/>
  <c r="CL1650" i="1" s="1"/>
  <c r="CR1650" i="1" s="1"/>
  <c r="F1651" i="1"/>
  <c r="L1656" i="1"/>
  <c r="R1656" i="1" s="1"/>
  <c r="X1656" i="1" s="1"/>
  <c r="AD1656" i="1" s="1"/>
  <c r="AJ1656" i="1" s="1"/>
  <c r="AP1656" i="1" s="1"/>
  <c r="AV1656" i="1" s="1"/>
  <c r="BB1656" i="1" s="1"/>
  <c r="BH1656" i="1" s="1"/>
  <c r="BN1656" i="1" s="1"/>
  <c r="BS1656" i="1" s="1"/>
  <c r="BX1656" i="1" s="1"/>
  <c r="CD1656" i="1" s="1"/>
  <c r="CJ1656" i="1" s="1"/>
  <c r="CP1656" i="1" s="1"/>
  <c r="N1662" i="1"/>
  <c r="T1662" i="1" s="1"/>
  <c r="Z1662" i="1" s="1"/>
  <c r="AF1662" i="1" s="1"/>
  <c r="AL1662" i="1" s="1"/>
  <c r="AR1662" i="1" s="1"/>
  <c r="AX1662" i="1" s="1"/>
  <c r="BD1662" i="1" s="1"/>
  <c r="BJ1662" i="1" s="1"/>
  <c r="BP1662" i="1" s="1"/>
  <c r="BU1662" i="1" s="1"/>
  <c r="BZ1662" i="1" s="1"/>
  <c r="CF1662" i="1" s="1"/>
  <c r="CL1662" i="1" s="1"/>
  <c r="CR1662" i="1" s="1"/>
  <c r="R1662" i="1"/>
  <c r="X1662" i="1" s="1"/>
  <c r="AD1662" i="1" s="1"/>
  <c r="AJ1662" i="1" s="1"/>
  <c r="AP1662" i="1" s="1"/>
  <c r="AV1662" i="1" s="1"/>
  <c r="BB1662" i="1" s="1"/>
  <c r="BH1662" i="1" s="1"/>
  <c r="BN1662" i="1" s="1"/>
  <c r="BS1662" i="1" s="1"/>
  <c r="BX1662" i="1" s="1"/>
  <c r="CD1662" i="1" s="1"/>
  <c r="CJ1662" i="1" s="1"/>
  <c r="CP1662" i="1" s="1"/>
  <c r="F1666" i="1"/>
  <c r="BT1670" i="1"/>
  <c r="BY1670" i="1" s="1"/>
  <c r="CE1670" i="1" s="1"/>
  <c r="CK1670" i="1" s="1"/>
  <c r="CQ1670" i="1" s="1"/>
  <c r="H1674" i="1"/>
  <c r="R1676" i="1"/>
  <c r="X1676" i="1" s="1"/>
  <c r="AD1676" i="1" s="1"/>
  <c r="AJ1676" i="1" s="1"/>
  <c r="AP1676" i="1" s="1"/>
  <c r="AV1676" i="1" s="1"/>
  <c r="BB1676" i="1" s="1"/>
  <c r="BH1676" i="1" s="1"/>
  <c r="BN1676" i="1" s="1"/>
  <c r="BS1676" i="1" s="1"/>
  <c r="BX1676" i="1" s="1"/>
  <c r="CD1676" i="1" s="1"/>
  <c r="CJ1676" i="1" s="1"/>
  <c r="CP1676" i="1" s="1"/>
  <c r="F1677" i="1"/>
  <c r="BT1684" i="1"/>
  <c r="BY1684" i="1" s="1"/>
  <c r="CE1684" i="1" s="1"/>
  <c r="CK1684" i="1" s="1"/>
  <c r="CQ1684" i="1" s="1"/>
  <c r="H1688" i="1"/>
  <c r="BS1689" i="1"/>
  <c r="BX1689" i="1" s="1"/>
  <c r="CD1689" i="1" s="1"/>
  <c r="CJ1689" i="1" s="1"/>
  <c r="CP1689" i="1" s="1"/>
  <c r="G1691" i="1"/>
  <c r="G1694" i="1"/>
  <c r="M1694" i="1" s="1"/>
  <c r="S1694" i="1" s="1"/>
  <c r="Y1694" i="1" s="1"/>
  <c r="AE1694" i="1" s="1"/>
  <c r="AK1694" i="1" s="1"/>
  <c r="AQ1694" i="1" s="1"/>
  <c r="AW1694" i="1" s="1"/>
  <c r="BC1694" i="1" s="1"/>
  <c r="BI1694" i="1" s="1"/>
  <c r="BO1694" i="1" s="1"/>
  <c r="BT1694" i="1" s="1"/>
  <c r="BY1694" i="1" s="1"/>
  <c r="CE1694" i="1" s="1"/>
  <c r="CK1694" i="1" s="1"/>
  <c r="CQ1694" i="1" s="1"/>
  <c r="K1694" i="1"/>
  <c r="N1694" i="1" s="1"/>
  <c r="T1694" i="1" s="1"/>
  <c r="Z1694" i="1" s="1"/>
  <c r="AF1694" i="1" s="1"/>
  <c r="AL1694" i="1" s="1"/>
  <c r="AR1694" i="1" s="1"/>
  <c r="AX1694" i="1" s="1"/>
  <c r="BD1694" i="1" s="1"/>
  <c r="BJ1694" i="1" s="1"/>
  <c r="BP1694" i="1" s="1"/>
  <c r="BU1694" i="1" s="1"/>
  <c r="BZ1694" i="1" s="1"/>
  <c r="CF1694" i="1" s="1"/>
  <c r="CL1694" i="1" s="1"/>
  <c r="CR1694" i="1" s="1"/>
  <c r="BT1699" i="1"/>
  <c r="BY1699" i="1" s="1"/>
  <c r="CE1699" i="1" s="1"/>
  <c r="CK1699" i="1" s="1"/>
  <c r="CQ1699" i="1" s="1"/>
  <c r="H1703" i="1"/>
  <c r="BS1704" i="1"/>
  <c r="BX1704" i="1" s="1"/>
  <c r="CD1704" i="1" s="1"/>
  <c r="CJ1704" i="1" s="1"/>
  <c r="CP1704" i="1" s="1"/>
  <c r="R1708" i="1"/>
  <c r="X1708" i="1" s="1"/>
  <c r="AD1708" i="1" s="1"/>
  <c r="AJ1708" i="1" s="1"/>
  <c r="AP1708" i="1" s="1"/>
  <c r="AV1708" i="1" s="1"/>
  <c r="BB1708" i="1" s="1"/>
  <c r="BH1708" i="1" s="1"/>
  <c r="BN1708" i="1" s="1"/>
  <c r="BS1708" i="1" s="1"/>
  <c r="BX1708" i="1" s="1"/>
  <c r="CD1708" i="1" s="1"/>
  <c r="CJ1708" i="1" s="1"/>
  <c r="CP1708" i="1" s="1"/>
  <c r="M1715" i="1"/>
  <c r="S1715" i="1" s="1"/>
  <c r="Y1715" i="1" s="1"/>
  <c r="AE1715" i="1" s="1"/>
  <c r="AK1715" i="1" s="1"/>
  <c r="AQ1715" i="1" s="1"/>
  <c r="AW1715" i="1" s="1"/>
  <c r="BC1715" i="1" s="1"/>
  <c r="BI1715" i="1" s="1"/>
  <c r="BO1715" i="1" s="1"/>
  <c r="BT1715" i="1" s="1"/>
  <c r="BY1715" i="1" s="1"/>
  <c r="CE1715" i="1" s="1"/>
  <c r="CK1715" i="1" s="1"/>
  <c r="CQ1715" i="1" s="1"/>
  <c r="M1717" i="1"/>
  <c r="S1717" i="1" s="1"/>
  <c r="Y1717" i="1" s="1"/>
  <c r="AE1717" i="1" s="1"/>
  <c r="AK1717" i="1" s="1"/>
  <c r="AQ1717" i="1" s="1"/>
  <c r="AW1717" i="1" s="1"/>
  <c r="BC1717" i="1" s="1"/>
  <c r="BI1717" i="1" s="1"/>
  <c r="BO1717" i="1" s="1"/>
  <c r="BT1717" i="1" s="1"/>
  <c r="BY1717" i="1" s="1"/>
  <c r="CE1717" i="1" s="1"/>
  <c r="CK1717" i="1" s="1"/>
  <c r="CQ1717" i="1" s="1"/>
  <c r="F1718" i="1"/>
  <c r="BT1718" i="1"/>
  <c r="BY1718" i="1" s="1"/>
  <c r="CE1718" i="1" s="1"/>
  <c r="CK1718" i="1" s="1"/>
  <c r="CQ1718" i="1" s="1"/>
  <c r="F1720" i="1"/>
  <c r="L1720" i="1" s="1"/>
  <c r="R1720" i="1" s="1"/>
  <c r="X1720" i="1" s="1"/>
  <c r="AD1720" i="1" s="1"/>
  <c r="AJ1720" i="1" s="1"/>
  <c r="AP1720" i="1" s="1"/>
  <c r="AV1720" i="1" s="1"/>
  <c r="BB1720" i="1" s="1"/>
  <c r="BH1720" i="1" s="1"/>
  <c r="BN1720" i="1" s="1"/>
  <c r="BS1720" i="1" s="1"/>
  <c r="BX1720" i="1" s="1"/>
  <c r="CD1720" i="1" s="1"/>
  <c r="CJ1720" i="1" s="1"/>
  <c r="CP1720" i="1" s="1"/>
  <c r="CS1711" i="1"/>
  <c r="T1724" i="1"/>
  <c r="Z1724" i="1" s="1"/>
  <c r="AF1724" i="1" s="1"/>
  <c r="AL1724" i="1" s="1"/>
  <c r="AR1724" i="1" s="1"/>
  <c r="AX1724" i="1" s="1"/>
  <c r="BD1724" i="1" s="1"/>
  <c r="BJ1724" i="1" s="1"/>
  <c r="BP1724" i="1" s="1"/>
  <c r="BU1724" i="1" s="1"/>
  <c r="BZ1724" i="1" s="1"/>
  <c r="CF1724" i="1" s="1"/>
  <c r="CL1724" i="1" s="1"/>
  <c r="CR1724" i="1" s="1"/>
  <c r="T1725" i="1"/>
  <c r="Z1725" i="1" s="1"/>
  <c r="AF1725" i="1" s="1"/>
  <c r="AL1725" i="1" s="1"/>
  <c r="AR1725" i="1" s="1"/>
  <c r="AX1725" i="1" s="1"/>
  <c r="BD1725" i="1" s="1"/>
  <c r="BJ1725" i="1" s="1"/>
  <c r="BP1725" i="1" s="1"/>
  <c r="BU1725" i="1" s="1"/>
  <c r="BZ1725" i="1" s="1"/>
  <c r="CF1725" i="1" s="1"/>
  <c r="CL1725" i="1" s="1"/>
  <c r="CR1725" i="1" s="1"/>
  <c r="BS1725" i="1"/>
  <c r="BX1725" i="1" s="1"/>
  <c r="CD1725" i="1" s="1"/>
  <c r="CJ1725" i="1" s="1"/>
  <c r="CP1725" i="1" s="1"/>
  <c r="BS1727" i="1"/>
  <c r="BX1727" i="1" s="1"/>
  <c r="CD1727" i="1" s="1"/>
  <c r="CJ1727" i="1" s="1"/>
  <c r="CP1727" i="1" s="1"/>
  <c r="M1732" i="1"/>
  <c r="S1732" i="1" s="1"/>
  <c r="Y1732" i="1" s="1"/>
  <c r="AE1732" i="1" s="1"/>
  <c r="AK1732" i="1" s="1"/>
  <c r="AQ1732" i="1" s="1"/>
  <c r="AW1732" i="1" s="1"/>
  <c r="BC1732" i="1" s="1"/>
  <c r="BI1732" i="1" s="1"/>
  <c r="BO1732" i="1" s="1"/>
  <c r="G1731" i="1"/>
  <c r="N1732" i="1"/>
  <c r="T1732" i="1" s="1"/>
  <c r="Z1732" i="1" s="1"/>
  <c r="AF1732" i="1" s="1"/>
  <c r="AL1732" i="1" s="1"/>
  <c r="AR1732" i="1" s="1"/>
  <c r="AX1732" i="1" s="1"/>
  <c r="BD1732" i="1" s="1"/>
  <c r="BJ1732" i="1" s="1"/>
  <c r="BP1732" i="1" s="1"/>
  <c r="BU1732" i="1" s="1"/>
  <c r="BZ1732" i="1" s="1"/>
  <c r="CF1732" i="1" s="1"/>
  <c r="CL1732" i="1" s="1"/>
  <c r="CR1732" i="1" s="1"/>
  <c r="K1731" i="1"/>
  <c r="BQ1737" i="1"/>
  <c r="CN1766" i="1"/>
  <c r="CN1765" i="1" s="1"/>
  <c r="CN1764" i="1" s="1"/>
  <c r="CC1789" i="1"/>
  <c r="Z1817" i="1"/>
  <c r="AF1817" i="1" s="1"/>
  <c r="AL1817" i="1" s="1"/>
  <c r="AR1817" i="1" s="1"/>
  <c r="AX1817" i="1" s="1"/>
  <c r="BD1817" i="1" s="1"/>
  <c r="BJ1817" i="1" s="1"/>
  <c r="BP1817" i="1" s="1"/>
  <c r="BU1817" i="1" s="1"/>
  <c r="BZ1817" i="1" s="1"/>
  <c r="CF1817" i="1" s="1"/>
  <c r="CL1817" i="1" s="1"/>
  <c r="CR1817" i="1" s="1"/>
  <c r="BR1820" i="1"/>
  <c r="K1834" i="1"/>
  <c r="CI1834" i="1"/>
  <c r="CI1833" i="1" s="1"/>
  <c r="CI1832" i="1" s="1"/>
  <c r="AU1834" i="1"/>
  <c r="AU1833" i="1" s="1"/>
  <c r="AU1832" i="1" s="1"/>
  <c r="BK1834" i="1"/>
  <c r="BK1833" i="1" s="1"/>
  <c r="BK1832" i="1" s="1"/>
  <c r="CO1841" i="1"/>
  <c r="AH1858" i="1"/>
  <c r="AH1857" i="1" s="1"/>
  <c r="BD1867" i="1"/>
  <c r="BJ1867" i="1" s="1"/>
  <c r="BP1867" i="1" s="1"/>
  <c r="BU1867" i="1" s="1"/>
  <c r="BZ1867" i="1" s="1"/>
  <c r="CF1867" i="1" s="1"/>
  <c r="CL1867" i="1" s="1"/>
  <c r="CR1867" i="1" s="1"/>
  <c r="M1873" i="1"/>
  <c r="S1873" i="1" s="1"/>
  <c r="Y1873" i="1" s="1"/>
  <c r="AE1873" i="1" s="1"/>
  <c r="AK1873" i="1" s="1"/>
  <c r="AQ1873" i="1" s="1"/>
  <c r="AW1873" i="1" s="1"/>
  <c r="BC1873" i="1" s="1"/>
  <c r="BI1873" i="1" s="1"/>
  <c r="BO1873" i="1" s="1"/>
  <c r="BT1873" i="1" s="1"/>
  <c r="BY1873" i="1" s="1"/>
  <c r="CE1873" i="1" s="1"/>
  <c r="CK1873" i="1" s="1"/>
  <c r="CQ1873" i="1" s="1"/>
  <c r="G1858" i="1"/>
  <c r="F1877" i="1"/>
  <c r="L1877" i="1" s="1"/>
  <c r="R1877" i="1" s="1"/>
  <c r="X1877" i="1" s="1"/>
  <c r="AD1877" i="1" s="1"/>
  <c r="AJ1877" i="1" s="1"/>
  <c r="AP1877" i="1" s="1"/>
  <c r="AV1877" i="1" s="1"/>
  <c r="BB1877" i="1" s="1"/>
  <c r="BH1877" i="1" s="1"/>
  <c r="BN1877" i="1" s="1"/>
  <c r="BS1877" i="1" s="1"/>
  <c r="BX1877" i="1" s="1"/>
  <c r="CD1877" i="1" s="1"/>
  <c r="CJ1877" i="1" s="1"/>
  <c r="CP1877" i="1" s="1"/>
  <c r="AP1913" i="1"/>
  <c r="AV1913" i="1" s="1"/>
  <c r="BB1913" i="1" s="1"/>
  <c r="BH1913" i="1" s="1"/>
  <c r="BN1913" i="1" s="1"/>
  <c r="BS1913" i="1" s="1"/>
  <c r="BX1913" i="1" s="1"/>
  <c r="CD1913" i="1" s="1"/>
  <c r="CJ1913" i="1" s="1"/>
  <c r="CP1913" i="1" s="1"/>
  <c r="AM1912" i="1"/>
  <c r="AP1912" i="1" s="1"/>
  <c r="AV1912" i="1" s="1"/>
  <c r="BB1912" i="1" s="1"/>
  <c r="BH1912" i="1" s="1"/>
  <c r="BN1912" i="1" s="1"/>
  <c r="Z1924" i="1"/>
  <c r="AF1924" i="1" s="1"/>
  <c r="AL1924" i="1" s="1"/>
  <c r="AR1924" i="1" s="1"/>
  <c r="AX1924" i="1" s="1"/>
  <c r="BD1924" i="1" s="1"/>
  <c r="BJ1924" i="1" s="1"/>
  <c r="BP1924" i="1" s="1"/>
  <c r="BU1924" i="1" s="1"/>
  <c r="BZ1924" i="1" s="1"/>
  <c r="CF1924" i="1" s="1"/>
  <c r="CL1924" i="1" s="1"/>
  <c r="CR1924" i="1" s="1"/>
  <c r="BF1883" i="1"/>
  <c r="BF1882" i="1" s="1"/>
  <c r="BF1881" i="1" s="1"/>
  <c r="L1929" i="1"/>
  <c r="R1929" i="1" s="1"/>
  <c r="X1929" i="1" s="1"/>
  <c r="AD1929" i="1" s="1"/>
  <c r="AJ1929" i="1" s="1"/>
  <c r="AP1929" i="1" s="1"/>
  <c r="AV1929" i="1" s="1"/>
  <c r="BB1929" i="1" s="1"/>
  <c r="BH1929" i="1" s="1"/>
  <c r="BN1929" i="1" s="1"/>
  <c r="BS1929" i="1" s="1"/>
  <c r="BX1929" i="1" s="1"/>
  <c r="CD1929" i="1" s="1"/>
  <c r="CJ1929" i="1" s="1"/>
  <c r="CP1929" i="1" s="1"/>
  <c r="F1928" i="1"/>
  <c r="M1929" i="1"/>
  <c r="S1929" i="1" s="1"/>
  <c r="Y1929" i="1" s="1"/>
  <c r="AE1929" i="1" s="1"/>
  <c r="AK1929" i="1" s="1"/>
  <c r="AQ1929" i="1" s="1"/>
  <c r="AW1929" i="1" s="1"/>
  <c r="BC1929" i="1" s="1"/>
  <c r="BI1929" i="1" s="1"/>
  <c r="BO1929" i="1" s="1"/>
  <c r="BT1929" i="1" s="1"/>
  <c r="BY1929" i="1" s="1"/>
  <c r="CE1929" i="1" s="1"/>
  <c r="CK1929" i="1" s="1"/>
  <c r="CQ1929" i="1" s="1"/>
  <c r="J1928" i="1"/>
  <c r="BJ1936" i="1"/>
  <c r="BP1936" i="1" s="1"/>
  <c r="BU1936" i="1" s="1"/>
  <c r="BZ1936" i="1" s="1"/>
  <c r="CF1936" i="1" s="1"/>
  <c r="CL1936" i="1" s="1"/>
  <c r="CR1936" i="1" s="1"/>
  <c r="N1944" i="1"/>
  <c r="T1944" i="1" s="1"/>
  <c r="Z1944" i="1" s="1"/>
  <c r="AF1944" i="1" s="1"/>
  <c r="AL1944" i="1" s="1"/>
  <c r="AR1944" i="1" s="1"/>
  <c r="AX1944" i="1" s="1"/>
  <c r="BD1944" i="1" s="1"/>
  <c r="BJ1944" i="1" s="1"/>
  <c r="BP1944" i="1" s="1"/>
  <c r="BU1944" i="1" s="1"/>
  <c r="BZ1944" i="1" s="1"/>
  <c r="CF1944" i="1" s="1"/>
  <c r="CL1944" i="1" s="1"/>
  <c r="CR1944" i="1" s="1"/>
  <c r="H1943" i="1"/>
  <c r="N1943" i="1" s="1"/>
  <c r="T1943" i="1" s="1"/>
  <c r="Z1943" i="1" s="1"/>
  <c r="AF1943" i="1" s="1"/>
  <c r="AL1943" i="1" s="1"/>
  <c r="AR1943" i="1" s="1"/>
  <c r="AX1943" i="1" s="1"/>
  <c r="BD1943" i="1" s="1"/>
  <c r="BJ1943" i="1" s="1"/>
  <c r="BP1943" i="1" s="1"/>
  <c r="BU1943" i="1" s="1"/>
  <c r="BZ1943" i="1" s="1"/>
  <c r="CF1943" i="1" s="1"/>
  <c r="CL1943" i="1" s="1"/>
  <c r="CR1943" i="1" s="1"/>
  <c r="BS1574" i="1"/>
  <c r="BX1574" i="1" s="1"/>
  <c r="CD1574" i="1" s="1"/>
  <c r="CJ1574" i="1" s="1"/>
  <c r="CP1574" i="1" s="1"/>
  <c r="T1588" i="1"/>
  <c r="Z1588" i="1" s="1"/>
  <c r="AF1588" i="1" s="1"/>
  <c r="AL1588" i="1" s="1"/>
  <c r="AR1588" i="1" s="1"/>
  <c r="AX1588" i="1" s="1"/>
  <c r="BD1588" i="1" s="1"/>
  <c r="BJ1588" i="1" s="1"/>
  <c r="BP1588" i="1" s="1"/>
  <c r="BU1588" i="1" s="1"/>
  <c r="BZ1588" i="1" s="1"/>
  <c r="CF1588" i="1" s="1"/>
  <c r="CL1588" i="1" s="1"/>
  <c r="CR1588" i="1" s="1"/>
  <c r="BT1590" i="1"/>
  <c r="BY1590" i="1" s="1"/>
  <c r="CE1590" i="1" s="1"/>
  <c r="CK1590" i="1" s="1"/>
  <c r="CQ1590" i="1" s="1"/>
  <c r="BS1593" i="1"/>
  <c r="BX1593" i="1" s="1"/>
  <c r="CD1593" i="1" s="1"/>
  <c r="CJ1593" i="1" s="1"/>
  <c r="CP1593" i="1" s="1"/>
  <c r="M1600" i="1"/>
  <c r="S1600" i="1" s="1"/>
  <c r="Y1600" i="1" s="1"/>
  <c r="AE1600" i="1" s="1"/>
  <c r="AK1600" i="1" s="1"/>
  <c r="AQ1600" i="1" s="1"/>
  <c r="AW1600" i="1" s="1"/>
  <c r="BC1600" i="1" s="1"/>
  <c r="BI1600" i="1" s="1"/>
  <c r="BO1600" i="1" s="1"/>
  <c r="BT1600" i="1" s="1"/>
  <c r="BY1600" i="1" s="1"/>
  <c r="CE1600" i="1" s="1"/>
  <c r="CK1600" i="1" s="1"/>
  <c r="CQ1600" i="1" s="1"/>
  <c r="T1609" i="1"/>
  <c r="Z1609" i="1" s="1"/>
  <c r="AF1609" i="1" s="1"/>
  <c r="AL1609" i="1" s="1"/>
  <c r="AR1609" i="1" s="1"/>
  <c r="AX1609" i="1" s="1"/>
  <c r="BD1609" i="1" s="1"/>
  <c r="BJ1609" i="1" s="1"/>
  <c r="BP1609" i="1" s="1"/>
  <c r="BU1609" i="1" s="1"/>
  <c r="BZ1609" i="1" s="1"/>
  <c r="CF1609" i="1" s="1"/>
  <c r="CL1609" i="1" s="1"/>
  <c r="CR1609" i="1" s="1"/>
  <c r="S1612" i="1"/>
  <c r="Y1612" i="1" s="1"/>
  <c r="AE1612" i="1" s="1"/>
  <c r="AK1612" i="1" s="1"/>
  <c r="AQ1612" i="1" s="1"/>
  <c r="AW1612" i="1" s="1"/>
  <c r="BC1612" i="1" s="1"/>
  <c r="BI1612" i="1" s="1"/>
  <c r="BO1612" i="1" s="1"/>
  <c r="BT1612" i="1" s="1"/>
  <c r="BY1612" i="1" s="1"/>
  <c r="CE1612" i="1" s="1"/>
  <c r="CK1612" i="1" s="1"/>
  <c r="CQ1612" i="1" s="1"/>
  <c r="AN1606" i="1"/>
  <c r="N1617" i="1"/>
  <c r="T1617" i="1" s="1"/>
  <c r="Z1617" i="1" s="1"/>
  <c r="AF1617" i="1" s="1"/>
  <c r="AL1617" i="1" s="1"/>
  <c r="AR1617" i="1" s="1"/>
  <c r="AX1617" i="1" s="1"/>
  <c r="BD1617" i="1" s="1"/>
  <c r="BJ1617" i="1" s="1"/>
  <c r="BP1617" i="1" s="1"/>
  <c r="BU1617" i="1" s="1"/>
  <c r="BZ1617" i="1" s="1"/>
  <c r="CF1617" i="1" s="1"/>
  <c r="CL1617" i="1" s="1"/>
  <c r="CR1617" i="1" s="1"/>
  <c r="L1621" i="1"/>
  <c r="R1621" i="1" s="1"/>
  <c r="X1621" i="1" s="1"/>
  <c r="AD1621" i="1" s="1"/>
  <c r="AJ1621" i="1" s="1"/>
  <c r="AP1621" i="1" s="1"/>
  <c r="AV1621" i="1" s="1"/>
  <c r="BB1621" i="1" s="1"/>
  <c r="BH1621" i="1" s="1"/>
  <c r="BN1621" i="1" s="1"/>
  <c r="BS1621" i="1" s="1"/>
  <c r="BX1621" i="1" s="1"/>
  <c r="CD1621" i="1" s="1"/>
  <c r="CJ1621" i="1" s="1"/>
  <c r="CP1621" i="1" s="1"/>
  <c r="T1622" i="1"/>
  <c r="Z1622" i="1" s="1"/>
  <c r="AF1622" i="1" s="1"/>
  <c r="AL1622" i="1" s="1"/>
  <c r="AR1622" i="1" s="1"/>
  <c r="AX1622" i="1" s="1"/>
  <c r="BD1622" i="1" s="1"/>
  <c r="BJ1622" i="1" s="1"/>
  <c r="BP1622" i="1" s="1"/>
  <c r="BU1622" i="1" s="1"/>
  <c r="BZ1622" i="1" s="1"/>
  <c r="CF1622" i="1" s="1"/>
  <c r="CL1622" i="1" s="1"/>
  <c r="CR1622" i="1" s="1"/>
  <c r="S1625" i="1"/>
  <c r="Y1625" i="1" s="1"/>
  <c r="AE1625" i="1" s="1"/>
  <c r="AK1625" i="1" s="1"/>
  <c r="AQ1625" i="1" s="1"/>
  <c r="AW1625" i="1" s="1"/>
  <c r="BC1625" i="1" s="1"/>
  <c r="BI1625" i="1" s="1"/>
  <c r="BO1625" i="1" s="1"/>
  <c r="BT1625" i="1" s="1"/>
  <c r="BY1625" i="1" s="1"/>
  <c r="CE1625" i="1" s="1"/>
  <c r="CK1625" i="1" s="1"/>
  <c r="CQ1625" i="1" s="1"/>
  <c r="S1627" i="1"/>
  <c r="Y1627" i="1" s="1"/>
  <c r="AE1627" i="1" s="1"/>
  <c r="AK1627" i="1" s="1"/>
  <c r="AQ1627" i="1" s="1"/>
  <c r="AW1627" i="1" s="1"/>
  <c r="BC1627" i="1" s="1"/>
  <c r="BI1627" i="1" s="1"/>
  <c r="BO1627" i="1" s="1"/>
  <c r="BT1627" i="1" s="1"/>
  <c r="BY1627" i="1" s="1"/>
  <c r="CE1627" i="1" s="1"/>
  <c r="CK1627" i="1" s="1"/>
  <c r="CQ1627" i="1" s="1"/>
  <c r="BR1630" i="1"/>
  <c r="M1647" i="1"/>
  <c r="S1647" i="1" s="1"/>
  <c r="Y1647" i="1" s="1"/>
  <c r="AE1647" i="1" s="1"/>
  <c r="AK1647" i="1" s="1"/>
  <c r="AQ1647" i="1" s="1"/>
  <c r="AW1647" i="1" s="1"/>
  <c r="BC1647" i="1" s="1"/>
  <c r="BI1647" i="1" s="1"/>
  <c r="BO1647" i="1" s="1"/>
  <c r="BT1647" i="1" s="1"/>
  <c r="BY1647" i="1" s="1"/>
  <c r="CE1647" i="1" s="1"/>
  <c r="CK1647" i="1" s="1"/>
  <c r="CQ1647" i="1" s="1"/>
  <c r="M1651" i="1"/>
  <c r="S1651" i="1" s="1"/>
  <c r="Y1651" i="1" s="1"/>
  <c r="AE1651" i="1" s="1"/>
  <c r="AK1651" i="1" s="1"/>
  <c r="AQ1651" i="1" s="1"/>
  <c r="AW1651" i="1" s="1"/>
  <c r="BC1651" i="1" s="1"/>
  <c r="BI1651" i="1" s="1"/>
  <c r="BO1651" i="1" s="1"/>
  <c r="BT1651" i="1" s="1"/>
  <c r="BY1651" i="1" s="1"/>
  <c r="CE1651" i="1" s="1"/>
  <c r="CK1651" i="1" s="1"/>
  <c r="CQ1651" i="1" s="1"/>
  <c r="BT1656" i="1"/>
  <c r="BY1656" i="1" s="1"/>
  <c r="CE1656" i="1" s="1"/>
  <c r="CK1656" i="1" s="1"/>
  <c r="CQ1656" i="1" s="1"/>
  <c r="M1666" i="1"/>
  <c r="S1666" i="1" s="1"/>
  <c r="Y1666" i="1" s="1"/>
  <c r="AE1666" i="1" s="1"/>
  <c r="AK1666" i="1" s="1"/>
  <c r="AQ1666" i="1" s="1"/>
  <c r="AW1666" i="1" s="1"/>
  <c r="BC1666" i="1" s="1"/>
  <c r="BI1666" i="1" s="1"/>
  <c r="BO1666" i="1" s="1"/>
  <c r="BT1666" i="1" s="1"/>
  <c r="BY1666" i="1" s="1"/>
  <c r="CE1666" i="1" s="1"/>
  <c r="CK1666" i="1" s="1"/>
  <c r="CQ1666" i="1" s="1"/>
  <c r="BS1674" i="1"/>
  <c r="BX1674" i="1" s="1"/>
  <c r="CD1674" i="1" s="1"/>
  <c r="CJ1674" i="1" s="1"/>
  <c r="CP1674" i="1" s="1"/>
  <c r="M1677" i="1"/>
  <c r="S1677" i="1" s="1"/>
  <c r="Y1677" i="1" s="1"/>
  <c r="AE1677" i="1" s="1"/>
  <c r="AK1677" i="1" s="1"/>
  <c r="AQ1677" i="1" s="1"/>
  <c r="AW1677" i="1" s="1"/>
  <c r="BC1677" i="1" s="1"/>
  <c r="BI1677" i="1" s="1"/>
  <c r="BO1677" i="1" s="1"/>
  <c r="BT1677" i="1" s="1"/>
  <c r="BY1677" i="1" s="1"/>
  <c r="CE1677" i="1" s="1"/>
  <c r="CK1677" i="1" s="1"/>
  <c r="CQ1677" i="1" s="1"/>
  <c r="G1673" i="1"/>
  <c r="BR1673" i="1"/>
  <c r="BT1681" i="1"/>
  <c r="BY1681" i="1" s="1"/>
  <c r="CE1681" i="1" s="1"/>
  <c r="CK1681" i="1" s="1"/>
  <c r="CQ1681" i="1" s="1"/>
  <c r="L1682" i="1"/>
  <c r="R1682" i="1" s="1"/>
  <c r="X1682" i="1" s="1"/>
  <c r="AD1682" i="1" s="1"/>
  <c r="AJ1682" i="1" s="1"/>
  <c r="AP1682" i="1" s="1"/>
  <c r="AV1682" i="1" s="1"/>
  <c r="BB1682" i="1" s="1"/>
  <c r="BH1682" i="1" s="1"/>
  <c r="BN1682" i="1" s="1"/>
  <c r="BS1682" i="1" s="1"/>
  <c r="BX1682" i="1" s="1"/>
  <c r="CD1682" i="1" s="1"/>
  <c r="CJ1682" i="1" s="1"/>
  <c r="CP1682" i="1" s="1"/>
  <c r="S1688" i="1"/>
  <c r="Y1688" i="1" s="1"/>
  <c r="AE1688" i="1" s="1"/>
  <c r="AK1688" i="1" s="1"/>
  <c r="AQ1688" i="1" s="1"/>
  <c r="AW1688" i="1" s="1"/>
  <c r="BC1688" i="1" s="1"/>
  <c r="BI1688" i="1" s="1"/>
  <c r="BO1688" i="1" s="1"/>
  <c r="BT1688" i="1" s="1"/>
  <c r="BY1688" i="1" s="1"/>
  <c r="CE1688" i="1" s="1"/>
  <c r="CK1688" i="1" s="1"/>
  <c r="CQ1688" i="1" s="1"/>
  <c r="N1691" i="1"/>
  <c r="T1691" i="1" s="1"/>
  <c r="Z1691" i="1" s="1"/>
  <c r="AF1691" i="1" s="1"/>
  <c r="AL1691" i="1" s="1"/>
  <c r="AR1691" i="1" s="1"/>
  <c r="AX1691" i="1" s="1"/>
  <c r="BD1691" i="1" s="1"/>
  <c r="BJ1691" i="1" s="1"/>
  <c r="BP1691" i="1" s="1"/>
  <c r="BU1691" i="1" s="1"/>
  <c r="BZ1691" i="1" s="1"/>
  <c r="CF1691" i="1" s="1"/>
  <c r="CL1691" i="1" s="1"/>
  <c r="CR1691" i="1" s="1"/>
  <c r="W1680" i="1"/>
  <c r="AY1680" i="1"/>
  <c r="CI1687" i="1"/>
  <c r="CI1686" i="1" s="1"/>
  <c r="CI1680" i="1" s="1"/>
  <c r="AH1686" i="1"/>
  <c r="AH1680" i="1" s="1"/>
  <c r="BT1695" i="1"/>
  <c r="BY1695" i="1" s="1"/>
  <c r="CE1695" i="1" s="1"/>
  <c r="CK1695" i="1" s="1"/>
  <c r="CQ1695" i="1" s="1"/>
  <c r="L1697" i="1"/>
  <c r="R1697" i="1" s="1"/>
  <c r="X1697" i="1" s="1"/>
  <c r="AD1697" i="1" s="1"/>
  <c r="AJ1697" i="1" s="1"/>
  <c r="AP1697" i="1" s="1"/>
  <c r="AV1697" i="1" s="1"/>
  <c r="BB1697" i="1" s="1"/>
  <c r="BH1697" i="1" s="1"/>
  <c r="BN1697" i="1" s="1"/>
  <c r="BS1697" i="1" s="1"/>
  <c r="BX1697" i="1" s="1"/>
  <c r="CD1697" i="1" s="1"/>
  <c r="CJ1697" i="1" s="1"/>
  <c r="CP1697" i="1" s="1"/>
  <c r="S1703" i="1"/>
  <c r="Y1703" i="1" s="1"/>
  <c r="AE1703" i="1" s="1"/>
  <c r="AK1703" i="1" s="1"/>
  <c r="AQ1703" i="1" s="1"/>
  <c r="AW1703" i="1" s="1"/>
  <c r="BC1703" i="1" s="1"/>
  <c r="BI1703" i="1" s="1"/>
  <c r="BO1703" i="1" s="1"/>
  <c r="BT1703" i="1" s="1"/>
  <c r="BY1703" i="1" s="1"/>
  <c r="CE1703" i="1" s="1"/>
  <c r="CK1703" i="1" s="1"/>
  <c r="CQ1703" i="1" s="1"/>
  <c r="M1720" i="1"/>
  <c r="S1720" i="1" s="1"/>
  <c r="Y1720" i="1" s="1"/>
  <c r="AE1720" i="1" s="1"/>
  <c r="AK1720" i="1" s="1"/>
  <c r="AQ1720" i="1" s="1"/>
  <c r="AW1720" i="1" s="1"/>
  <c r="BC1720" i="1" s="1"/>
  <c r="BI1720" i="1" s="1"/>
  <c r="BO1720" i="1" s="1"/>
  <c r="BT1720" i="1" s="1"/>
  <c r="BY1720" i="1" s="1"/>
  <c r="CE1720" i="1" s="1"/>
  <c r="CK1720" i="1" s="1"/>
  <c r="CQ1720" i="1" s="1"/>
  <c r="BT1724" i="1"/>
  <c r="BY1724" i="1" s="1"/>
  <c r="CE1724" i="1" s="1"/>
  <c r="CK1724" i="1" s="1"/>
  <c r="CQ1724" i="1" s="1"/>
  <c r="BT1725" i="1"/>
  <c r="BY1725" i="1" s="1"/>
  <c r="CE1725" i="1" s="1"/>
  <c r="CK1725" i="1" s="1"/>
  <c r="CQ1725" i="1" s="1"/>
  <c r="BT1752" i="1"/>
  <c r="BY1752" i="1" s="1"/>
  <c r="CE1752" i="1" s="1"/>
  <c r="CK1752" i="1" s="1"/>
  <c r="CQ1752" i="1" s="1"/>
  <c r="N1797" i="1"/>
  <c r="T1797" i="1" s="1"/>
  <c r="Z1797" i="1" s="1"/>
  <c r="AF1797" i="1" s="1"/>
  <c r="AL1797" i="1" s="1"/>
  <c r="AR1797" i="1" s="1"/>
  <c r="AX1797" i="1" s="1"/>
  <c r="BD1797" i="1" s="1"/>
  <c r="BJ1797" i="1" s="1"/>
  <c r="BP1797" i="1" s="1"/>
  <c r="BU1797" i="1" s="1"/>
  <c r="BZ1797" i="1" s="1"/>
  <c r="CF1797" i="1" s="1"/>
  <c r="CL1797" i="1" s="1"/>
  <c r="CR1797" i="1" s="1"/>
  <c r="H1796" i="1"/>
  <c r="BT1818" i="1"/>
  <c r="BY1818" i="1" s="1"/>
  <c r="CE1818" i="1" s="1"/>
  <c r="CK1818" i="1" s="1"/>
  <c r="CQ1818" i="1" s="1"/>
  <c r="V1841" i="1"/>
  <c r="CH1841" i="1"/>
  <c r="BQ1843" i="1"/>
  <c r="G1852" i="1"/>
  <c r="M1855" i="1"/>
  <c r="S1855" i="1" s="1"/>
  <c r="Y1855" i="1" s="1"/>
  <c r="AE1855" i="1" s="1"/>
  <c r="AK1855" i="1" s="1"/>
  <c r="AQ1855" i="1" s="1"/>
  <c r="AW1855" i="1" s="1"/>
  <c r="BC1855" i="1" s="1"/>
  <c r="BI1855" i="1" s="1"/>
  <c r="BO1855" i="1" s="1"/>
  <c r="BT1855" i="1" s="1"/>
  <c r="BY1855" i="1" s="1"/>
  <c r="CE1855" i="1" s="1"/>
  <c r="CK1855" i="1" s="1"/>
  <c r="CQ1855" i="1" s="1"/>
  <c r="BF1858" i="1"/>
  <c r="BF1857" i="1" s="1"/>
  <c r="L1862" i="1"/>
  <c r="R1862" i="1" s="1"/>
  <c r="X1862" i="1" s="1"/>
  <c r="AD1862" i="1" s="1"/>
  <c r="AJ1862" i="1" s="1"/>
  <c r="AP1862" i="1" s="1"/>
  <c r="AV1862" i="1" s="1"/>
  <c r="BB1862" i="1" s="1"/>
  <c r="BH1862" i="1" s="1"/>
  <c r="BN1862" i="1" s="1"/>
  <c r="BS1862" i="1" s="1"/>
  <c r="BX1862" i="1" s="1"/>
  <c r="CD1862" i="1" s="1"/>
  <c r="CJ1862" i="1" s="1"/>
  <c r="CP1862" i="1" s="1"/>
  <c r="F1861" i="1"/>
  <c r="L1866" i="1"/>
  <c r="R1866" i="1" s="1"/>
  <c r="X1866" i="1" s="1"/>
  <c r="AD1866" i="1" s="1"/>
  <c r="AJ1866" i="1" s="1"/>
  <c r="AP1866" i="1" s="1"/>
  <c r="AV1866" i="1" s="1"/>
  <c r="BB1866" i="1" s="1"/>
  <c r="BH1866" i="1" s="1"/>
  <c r="BN1866" i="1" s="1"/>
  <c r="I1859" i="1"/>
  <c r="I1858" i="1" s="1"/>
  <c r="I1857" i="1" s="1"/>
  <c r="BQ1866" i="1"/>
  <c r="V1883" i="1"/>
  <c r="V1882" i="1" s="1"/>
  <c r="BR1917" i="1"/>
  <c r="BQ1958" i="1"/>
  <c r="L1984" i="1"/>
  <c r="R1984" i="1" s="1"/>
  <c r="X1984" i="1" s="1"/>
  <c r="AD1984" i="1" s="1"/>
  <c r="AJ1984" i="1" s="1"/>
  <c r="AP1984" i="1" s="1"/>
  <c r="AV1984" i="1" s="1"/>
  <c r="BB1984" i="1" s="1"/>
  <c r="BH1984" i="1" s="1"/>
  <c r="BN1984" i="1" s="1"/>
  <c r="BS1984" i="1" s="1"/>
  <c r="BX1984" i="1" s="1"/>
  <c r="CD1984" i="1" s="1"/>
  <c r="CJ1984" i="1" s="1"/>
  <c r="CP1984" i="1" s="1"/>
  <c r="F1983" i="1"/>
  <c r="N1574" i="1"/>
  <c r="T1574" i="1" s="1"/>
  <c r="Z1574" i="1" s="1"/>
  <c r="AF1574" i="1" s="1"/>
  <c r="AL1574" i="1" s="1"/>
  <c r="AR1574" i="1" s="1"/>
  <c r="AX1574" i="1" s="1"/>
  <c r="BD1574" i="1" s="1"/>
  <c r="BJ1574" i="1" s="1"/>
  <c r="BP1574" i="1" s="1"/>
  <c r="BU1574" i="1" s="1"/>
  <c r="BZ1574" i="1" s="1"/>
  <c r="CF1574" i="1" s="1"/>
  <c r="CL1574" i="1" s="1"/>
  <c r="CR1574" i="1" s="1"/>
  <c r="L1584" i="1"/>
  <c r="R1584" i="1" s="1"/>
  <c r="X1584" i="1" s="1"/>
  <c r="AD1584" i="1" s="1"/>
  <c r="AJ1584" i="1" s="1"/>
  <c r="AP1584" i="1" s="1"/>
  <c r="AV1584" i="1" s="1"/>
  <c r="BB1584" i="1" s="1"/>
  <c r="BH1584" i="1" s="1"/>
  <c r="BN1584" i="1" s="1"/>
  <c r="BS1584" i="1" s="1"/>
  <c r="BX1584" i="1" s="1"/>
  <c r="CD1584" i="1" s="1"/>
  <c r="CJ1584" i="1" s="1"/>
  <c r="CP1584" i="1" s="1"/>
  <c r="L1588" i="1"/>
  <c r="R1588" i="1" s="1"/>
  <c r="X1588" i="1" s="1"/>
  <c r="AD1588" i="1" s="1"/>
  <c r="AJ1588" i="1" s="1"/>
  <c r="AP1588" i="1" s="1"/>
  <c r="AV1588" i="1" s="1"/>
  <c r="BB1588" i="1" s="1"/>
  <c r="BH1588" i="1" s="1"/>
  <c r="BN1588" i="1" s="1"/>
  <c r="BS1588" i="1" s="1"/>
  <c r="BX1588" i="1" s="1"/>
  <c r="CD1588" i="1" s="1"/>
  <c r="CJ1588" i="1" s="1"/>
  <c r="CP1588" i="1" s="1"/>
  <c r="T1589" i="1"/>
  <c r="Z1589" i="1" s="1"/>
  <c r="AF1589" i="1" s="1"/>
  <c r="AL1589" i="1" s="1"/>
  <c r="AR1589" i="1" s="1"/>
  <c r="AX1589" i="1" s="1"/>
  <c r="BD1589" i="1" s="1"/>
  <c r="BJ1589" i="1" s="1"/>
  <c r="BP1589" i="1" s="1"/>
  <c r="BU1589" i="1" s="1"/>
  <c r="BZ1589" i="1" s="1"/>
  <c r="CF1589" i="1" s="1"/>
  <c r="CL1589" i="1" s="1"/>
  <c r="CR1589" i="1" s="1"/>
  <c r="N1597" i="1"/>
  <c r="T1597" i="1" s="1"/>
  <c r="Z1597" i="1" s="1"/>
  <c r="AF1597" i="1" s="1"/>
  <c r="AL1597" i="1" s="1"/>
  <c r="AR1597" i="1" s="1"/>
  <c r="AX1597" i="1" s="1"/>
  <c r="BD1597" i="1" s="1"/>
  <c r="BJ1597" i="1" s="1"/>
  <c r="BP1597" i="1" s="1"/>
  <c r="BU1597" i="1" s="1"/>
  <c r="BZ1597" i="1" s="1"/>
  <c r="CF1597" i="1" s="1"/>
  <c r="CL1597" i="1" s="1"/>
  <c r="CR1597" i="1" s="1"/>
  <c r="R1597" i="1"/>
  <c r="X1597" i="1" s="1"/>
  <c r="AD1597" i="1" s="1"/>
  <c r="AJ1597" i="1" s="1"/>
  <c r="AP1597" i="1" s="1"/>
  <c r="AV1597" i="1" s="1"/>
  <c r="BB1597" i="1" s="1"/>
  <c r="BH1597" i="1" s="1"/>
  <c r="BN1597" i="1" s="1"/>
  <c r="BS1597" i="1" s="1"/>
  <c r="BX1597" i="1" s="1"/>
  <c r="CD1597" i="1" s="1"/>
  <c r="CJ1597" i="1" s="1"/>
  <c r="CP1597" i="1" s="1"/>
  <c r="M1601" i="1"/>
  <c r="S1601" i="1" s="1"/>
  <c r="Y1601" i="1" s="1"/>
  <c r="AE1601" i="1" s="1"/>
  <c r="AK1601" i="1" s="1"/>
  <c r="AQ1601" i="1" s="1"/>
  <c r="AW1601" i="1" s="1"/>
  <c r="BC1601" i="1" s="1"/>
  <c r="BI1601" i="1" s="1"/>
  <c r="BO1601" i="1" s="1"/>
  <c r="BT1601" i="1" s="1"/>
  <c r="BY1601" i="1" s="1"/>
  <c r="CE1601" i="1" s="1"/>
  <c r="CK1601" i="1" s="1"/>
  <c r="CQ1601" i="1" s="1"/>
  <c r="L1609" i="1"/>
  <c r="R1609" i="1" s="1"/>
  <c r="X1609" i="1" s="1"/>
  <c r="AD1609" i="1" s="1"/>
  <c r="AJ1609" i="1" s="1"/>
  <c r="AP1609" i="1" s="1"/>
  <c r="AV1609" i="1" s="1"/>
  <c r="BB1609" i="1" s="1"/>
  <c r="BH1609" i="1" s="1"/>
  <c r="BN1609" i="1" s="1"/>
  <c r="BS1609" i="1" s="1"/>
  <c r="BX1609" i="1" s="1"/>
  <c r="CD1609" i="1" s="1"/>
  <c r="CJ1609" i="1" s="1"/>
  <c r="CP1609" i="1" s="1"/>
  <c r="T1610" i="1"/>
  <c r="Z1610" i="1" s="1"/>
  <c r="AF1610" i="1" s="1"/>
  <c r="AL1610" i="1" s="1"/>
  <c r="AR1610" i="1" s="1"/>
  <c r="AX1610" i="1" s="1"/>
  <c r="BD1610" i="1" s="1"/>
  <c r="BJ1610" i="1" s="1"/>
  <c r="BP1610" i="1" s="1"/>
  <c r="BU1610" i="1" s="1"/>
  <c r="BZ1610" i="1" s="1"/>
  <c r="CF1610" i="1" s="1"/>
  <c r="CL1610" i="1" s="1"/>
  <c r="CR1610" i="1" s="1"/>
  <c r="AZ1606" i="1"/>
  <c r="AZ1605" i="1" s="1"/>
  <c r="BS1612" i="1"/>
  <c r="BX1612" i="1" s="1"/>
  <c r="CD1612" i="1" s="1"/>
  <c r="CJ1612" i="1" s="1"/>
  <c r="CP1612" i="1" s="1"/>
  <c r="BT1621" i="1"/>
  <c r="BY1621" i="1" s="1"/>
  <c r="CE1621" i="1" s="1"/>
  <c r="CK1621" i="1" s="1"/>
  <c r="CQ1621" i="1" s="1"/>
  <c r="L1622" i="1"/>
  <c r="R1622" i="1" s="1"/>
  <c r="X1622" i="1" s="1"/>
  <c r="AD1622" i="1" s="1"/>
  <c r="AJ1622" i="1" s="1"/>
  <c r="AP1622" i="1" s="1"/>
  <c r="AV1622" i="1" s="1"/>
  <c r="BB1622" i="1" s="1"/>
  <c r="BH1622" i="1" s="1"/>
  <c r="BN1622" i="1" s="1"/>
  <c r="BS1622" i="1" s="1"/>
  <c r="BX1622" i="1" s="1"/>
  <c r="CD1622" i="1" s="1"/>
  <c r="CJ1622" i="1" s="1"/>
  <c r="CP1622" i="1" s="1"/>
  <c r="T1623" i="1"/>
  <c r="Z1623" i="1" s="1"/>
  <c r="AF1623" i="1" s="1"/>
  <c r="AL1623" i="1" s="1"/>
  <c r="AR1623" i="1" s="1"/>
  <c r="AX1623" i="1" s="1"/>
  <c r="BD1623" i="1" s="1"/>
  <c r="BJ1623" i="1" s="1"/>
  <c r="BP1623" i="1" s="1"/>
  <c r="BU1623" i="1" s="1"/>
  <c r="BZ1623" i="1" s="1"/>
  <c r="CF1623" i="1" s="1"/>
  <c r="CL1623" i="1" s="1"/>
  <c r="CR1623" i="1" s="1"/>
  <c r="BS1627" i="1"/>
  <c r="BX1627" i="1" s="1"/>
  <c r="CD1627" i="1" s="1"/>
  <c r="CJ1627" i="1" s="1"/>
  <c r="CP1627" i="1" s="1"/>
  <c r="M1635" i="1"/>
  <c r="S1635" i="1" s="1"/>
  <c r="Y1635" i="1" s="1"/>
  <c r="AE1635" i="1" s="1"/>
  <c r="AK1635" i="1" s="1"/>
  <c r="AQ1635" i="1" s="1"/>
  <c r="AW1635" i="1" s="1"/>
  <c r="BC1635" i="1" s="1"/>
  <c r="BI1635" i="1" s="1"/>
  <c r="BO1635" i="1" s="1"/>
  <c r="BT1635" i="1" s="1"/>
  <c r="BY1635" i="1" s="1"/>
  <c r="CE1635" i="1" s="1"/>
  <c r="CK1635" i="1" s="1"/>
  <c r="CQ1635" i="1" s="1"/>
  <c r="M1636" i="1"/>
  <c r="S1636" i="1" s="1"/>
  <c r="Y1636" i="1" s="1"/>
  <c r="AE1636" i="1" s="1"/>
  <c r="AK1636" i="1" s="1"/>
  <c r="AQ1636" i="1" s="1"/>
  <c r="AW1636" i="1" s="1"/>
  <c r="BC1636" i="1" s="1"/>
  <c r="BI1636" i="1" s="1"/>
  <c r="BO1636" i="1" s="1"/>
  <c r="BT1636" i="1" s="1"/>
  <c r="BY1636" i="1" s="1"/>
  <c r="CE1636" i="1" s="1"/>
  <c r="CK1636" i="1" s="1"/>
  <c r="CQ1636" i="1" s="1"/>
  <c r="M1637" i="1"/>
  <c r="S1637" i="1" s="1"/>
  <c r="Y1637" i="1" s="1"/>
  <c r="AE1637" i="1" s="1"/>
  <c r="AK1637" i="1" s="1"/>
  <c r="AQ1637" i="1" s="1"/>
  <c r="AW1637" i="1" s="1"/>
  <c r="BC1637" i="1" s="1"/>
  <c r="BI1637" i="1" s="1"/>
  <c r="BO1637" i="1" s="1"/>
  <c r="BT1637" i="1" s="1"/>
  <c r="BY1637" i="1" s="1"/>
  <c r="CE1637" i="1" s="1"/>
  <c r="CK1637" i="1" s="1"/>
  <c r="CQ1637" i="1" s="1"/>
  <c r="K1640" i="1"/>
  <c r="BR1640" i="1"/>
  <c r="M1644" i="1"/>
  <c r="S1644" i="1" s="1"/>
  <c r="Y1644" i="1" s="1"/>
  <c r="AE1644" i="1" s="1"/>
  <c r="AK1644" i="1" s="1"/>
  <c r="AQ1644" i="1" s="1"/>
  <c r="AW1644" i="1" s="1"/>
  <c r="BC1644" i="1" s="1"/>
  <c r="BI1644" i="1" s="1"/>
  <c r="BO1644" i="1" s="1"/>
  <c r="BT1644" i="1" s="1"/>
  <c r="BY1644" i="1" s="1"/>
  <c r="CE1644" i="1" s="1"/>
  <c r="CK1644" i="1" s="1"/>
  <c r="CQ1644" i="1" s="1"/>
  <c r="M1648" i="1"/>
  <c r="S1648" i="1" s="1"/>
  <c r="Y1648" i="1" s="1"/>
  <c r="AE1648" i="1" s="1"/>
  <c r="AK1648" i="1" s="1"/>
  <c r="AQ1648" i="1" s="1"/>
  <c r="AW1648" i="1" s="1"/>
  <c r="BC1648" i="1" s="1"/>
  <c r="BI1648" i="1" s="1"/>
  <c r="BO1648" i="1" s="1"/>
  <c r="BT1648" i="1" s="1"/>
  <c r="BY1648" i="1" s="1"/>
  <c r="CE1648" i="1" s="1"/>
  <c r="CK1648" i="1" s="1"/>
  <c r="CQ1648" i="1" s="1"/>
  <c r="M1652" i="1"/>
  <c r="S1652" i="1" s="1"/>
  <c r="Y1652" i="1" s="1"/>
  <c r="AE1652" i="1" s="1"/>
  <c r="AK1652" i="1" s="1"/>
  <c r="AQ1652" i="1" s="1"/>
  <c r="AW1652" i="1" s="1"/>
  <c r="BC1652" i="1" s="1"/>
  <c r="BI1652" i="1" s="1"/>
  <c r="BO1652" i="1" s="1"/>
  <c r="BT1652" i="1" s="1"/>
  <c r="BY1652" i="1" s="1"/>
  <c r="CE1652" i="1" s="1"/>
  <c r="CK1652" i="1" s="1"/>
  <c r="CQ1652" i="1" s="1"/>
  <c r="L1654" i="1"/>
  <c r="R1654" i="1" s="1"/>
  <c r="X1654" i="1" s="1"/>
  <c r="AD1654" i="1" s="1"/>
  <c r="AJ1654" i="1" s="1"/>
  <c r="AP1654" i="1" s="1"/>
  <c r="AV1654" i="1" s="1"/>
  <c r="BB1654" i="1" s="1"/>
  <c r="BH1654" i="1" s="1"/>
  <c r="BN1654" i="1" s="1"/>
  <c r="BS1654" i="1" s="1"/>
  <c r="BX1654" i="1" s="1"/>
  <c r="CD1654" i="1" s="1"/>
  <c r="CJ1654" i="1" s="1"/>
  <c r="CP1654" i="1" s="1"/>
  <c r="BQ1639" i="1"/>
  <c r="N1661" i="1"/>
  <c r="T1661" i="1" s="1"/>
  <c r="Z1661" i="1" s="1"/>
  <c r="AF1661" i="1" s="1"/>
  <c r="AL1661" i="1" s="1"/>
  <c r="AR1661" i="1" s="1"/>
  <c r="AX1661" i="1" s="1"/>
  <c r="BD1661" i="1" s="1"/>
  <c r="BJ1661" i="1" s="1"/>
  <c r="BP1661" i="1" s="1"/>
  <c r="BU1661" i="1" s="1"/>
  <c r="BZ1661" i="1" s="1"/>
  <c r="CF1661" i="1" s="1"/>
  <c r="CL1661" i="1" s="1"/>
  <c r="CR1661" i="1" s="1"/>
  <c r="R1661" i="1"/>
  <c r="X1661" i="1" s="1"/>
  <c r="AD1661" i="1" s="1"/>
  <c r="AJ1661" i="1" s="1"/>
  <c r="AP1661" i="1" s="1"/>
  <c r="AV1661" i="1" s="1"/>
  <c r="BB1661" i="1" s="1"/>
  <c r="BH1661" i="1" s="1"/>
  <c r="BN1661" i="1" s="1"/>
  <c r="BS1661" i="1" s="1"/>
  <c r="BX1661" i="1" s="1"/>
  <c r="CD1661" i="1" s="1"/>
  <c r="CJ1661" i="1" s="1"/>
  <c r="CP1661" i="1" s="1"/>
  <c r="K1665" i="1"/>
  <c r="M1667" i="1"/>
  <c r="S1667" i="1" s="1"/>
  <c r="Y1667" i="1" s="1"/>
  <c r="AE1667" i="1" s="1"/>
  <c r="AK1667" i="1" s="1"/>
  <c r="AQ1667" i="1" s="1"/>
  <c r="AW1667" i="1" s="1"/>
  <c r="BC1667" i="1" s="1"/>
  <c r="BI1667" i="1" s="1"/>
  <c r="BO1667" i="1" s="1"/>
  <c r="BT1667" i="1" s="1"/>
  <c r="BY1667" i="1" s="1"/>
  <c r="CE1667" i="1" s="1"/>
  <c r="CK1667" i="1" s="1"/>
  <c r="CQ1667" i="1" s="1"/>
  <c r="L1669" i="1"/>
  <c r="R1669" i="1" s="1"/>
  <c r="X1669" i="1" s="1"/>
  <c r="AD1669" i="1" s="1"/>
  <c r="AJ1669" i="1" s="1"/>
  <c r="AP1669" i="1" s="1"/>
  <c r="AV1669" i="1" s="1"/>
  <c r="BB1669" i="1" s="1"/>
  <c r="BH1669" i="1" s="1"/>
  <c r="BN1669" i="1" s="1"/>
  <c r="BS1669" i="1" s="1"/>
  <c r="BX1669" i="1" s="1"/>
  <c r="CD1669" i="1" s="1"/>
  <c r="CJ1669" i="1" s="1"/>
  <c r="CP1669" i="1" s="1"/>
  <c r="BQ1665" i="1"/>
  <c r="T1670" i="1"/>
  <c r="Z1670" i="1" s="1"/>
  <c r="AF1670" i="1" s="1"/>
  <c r="AL1670" i="1" s="1"/>
  <c r="AR1670" i="1" s="1"/>
  <c r="AX1670" i="1" s="1"/>
  <c r="BD1670" i="1" s="1"/>
  <c r="BJ1670" i="1" s="1"/>
  <c r="BP1670" i="1" s="1"/>
  <c r="BU1670" i="1" s="1"/>
  <c r="BZ1670" i="1" s="1"/>
  <c r="CF1670" i="1" s="1"/>
  <c r="CL1670" i="1" s="1"/>
  <c r="CR1670" i="1" s="1"/>
  <c r="BS1675" i="1"/>
  <c r="BX1675" i="1" s="1"/>
  <c r="CD1675" i="1" s="1"/>
  <c r="CJ1675" i="1" s="1"/>
  <c r="CP1675" i="1" s="1"/>
  <c r="N1677" i="1"/>
  <c r="T1677" i="1" s="1"/>
  <c r="Z1677" i="1" s="1"/>
  <c r="AF1677" i="1" s="1"/>
  <c r="AL1677" i="1" s="1"/>
  <c r="AR1677" i="1" s="1"/>
  <c r="AX1677" i="1" s="1"/>
  <c r="BD1677" i="1" s="1"/>
  <c r="BJ1677" i="1" s="1"/>
  <c r="BP1677" i="1" s="1"/>
  <c r="BU1677" i="1" s="1"/>
  <c r="BZ1677" i="1" s="1"/>
  <c r="CF1677" i="1" s="1"/>
  <c r="CL1677" i="1" s="1"/>
  <c r="CR1677" i="1" s="1"/>
  <c r="M1678" i="1"/>
  <c r="S1678" i="1" s="1"/>
  <c r="Y1678" i="1" s="1"/>
  <c r="AE1678" i="1" s="1"/>
  <c r="AK1678" i="1" s="1"/>
  <c r="AQ1678" i="1" s="1"/>
  <c r="AW1678" i="1" s="1"/>
  <c r="BC1678" i="1" s="1"/>
  <c r="BI1678" i="1" s="1"/>
  <c r="BO1678" i="1" s="1"/>
  <c r="BT1678" i="1" s="1"/>
  <c r="BY1678" i="1" s="1"/>
  <c r="CE1678" i="1" s="1"/>
  <c r="CK1678" i="1" s="1"/>
  <c r="CQ1678" i="1" s="1"/>
  <c r="L1683" i="1"/>
  <c r="R1683" i="1" s="1"/>
  <c r="X1683" i="1" s="1"/>
  <c r="AD1683" i="1" s="1"/>
  <c r="AJ1683" i="1" s="1"/>
  <c r="AP1683" i="1" s="1"/>
  <c r="AV1683" i="1" s="1"/>
  <c r="BB1683" i="1" s="1"/>
  <c r="BH1683" i="1" s="1"/>
  <c r="BN1683" i="1" s="1"/>
  <c r="BS1683" i="1" s="1"/>
  <c r="BX1683" i="1" s="1"/>
  <c r="CD1683" i="1" s="1"/>
  <c r="CJ1683" i="1" s="1"/>
  <c r="CP1683" i="1" s="1"/>
  <c r="T1684" i="1"/>
  <c r="Z1684" i="1" s="1"/>
  <c r="AF1684" i="1" s="1"/>
  <c r="AL1684" i="1" s="1"/>
  <c r="AR1684" i="1" s="1"/>
  <c r="AX1684" i="1" s="1"/>
  <c r="BD1684" i="1" s="1"/>
  <c r="BJ1684" i="1" s="1"/>
  <c r="BP1684" i="1" s="1"/>
  <c r="BU1684" i="1" s="1"/>
  <c r="BZ1684" i="1" s="1"/>
  <c r="CF1684" i="1" s="1"/>
  <c r="CL1684" i="1" s="1"/>
  <c r="CR1684" i="1" s="1"/>
  <c r="BS1688" i="1"/>
  <c r="BX1688" i="1" s="1"/>
  <c r="CD1688" i="1" s="1"/>
  <c r="CJ1688" i="1" s="1"/>
  <c r="CP1688" i="1" s="1"/>
  <c r="O1680" i="1"/>
  <c r="AI1680" i="1"/>
  <c r="BK1680" i="1"/>
  <c r="CA1687" i="1"/>
  <c r="CA1686" i="1" s="1"/>
  <c r="CA1680" i="1" s="1"/>
  <c r="AT1686" i="1"/>
  <c r="AT1680" i="1" s="1"/>
  <c r="AT1605" i="1" s="1"/>
  <c r="BV1686" i="1"/>
  <c r="BV1680" i="1" s="1"/>
  <c r="L1698" i="1"/>
  <c r="R1698" i="1" s="1"/>
  <c r="X1698" i="1" s="1"/>
  <c r="AD1698" i="1" s="1"/>
  <c r="AJ1698" i="1" s="1"/>
  <c r="AP1698" i="1" s="1"/>
  <c r="AV1698" i="1" s="1"/>
  <c r="BB1698" i="1" s="1"/>
  <c r="BH1698" i="1" s="1"/>
  <c r="BN1698" i="1" s="1"/>
  <c r="BS1698" i="1" s="1"/>
  <c r="BX1698" i="1" s="1"/>
  <c r="CD1698" i="1" s="1"/>
  <c r="CJ1698" i="1" s="1"/>
  <c r="CP1698" i="1" s="1"/>
  <c r="T1699" i="1"/>
  <c r="Z1699" i="1" s="1"/>
  <c r="AF1699" i="1" s="1"/>
  <c r="AL1699" i="1" s="1"/>
  <c r="AR1699" i="1" s="1"/>
  <c r="AX1699" i="1" s="1"/>
  <c r="BD1699" i="1" s="1"/>
  <c r="BJ1699" i="1" s="1"/>
  <c r="BP1699" i="1" s="1"/>
  <c r="BU1699" i="1" s="1"/>
  <c r="BZ1699" i="1" s="1"/>
  <c r="CF1699" i="1" s="1"/>
  <c r="CL1699" i="1" s="1"/>
  <c r="CR1699" i="1" s="1"/>
  <c r="BS1703" i="1"/>
  <c r="BX1703" i="1" s="1"/>
  <c r="CD1703" i="1" s="1"/>
  <c r="CJ1703" i="1" s="1"/>
  <c r="CP1703" i="1" s="1"/>
  <c r="N1709" i="1"/>
  <c r="T1709" i="1" s="1"/>
  <c r="Z1709" i="1" s="1"/>
  <c r="AF1709" i="1" s="1"/>
  <c r="AL1709" i="1" s="1"/>
  <c r="AR1709" i="1" s="1"/>
  <c r="AX1709" i="1" s="1"/>
  <c r="BD1709" i="1" s="1"/>
  <c r="BJ1709" i="1" s="1"/>
  <c r="BP1709" i="1" s="1"/>
  <c r="BU1709" i="1" s="1"/>
  <c r="BZ1709" i="1" s="1"/>
  <c r="CF1709" i="1" s="1"/>
  <c r="CL1709" i="1" s="1"/>
  <c r="CR1709" i="1" s="1"/>
  <c r="M1721" i="1"/>
  <c r="S1721" i="1" s="1"/>
  <c r="Y1721" i="1" s="1"/>
  <c r="AE1721" i="1" s="1"/>
  <c r="AK1721" i="1" s="1"/>
  <c r="AQ1721" i="1" s="1"/>
  <c r="AW1721" i="1" s="1"/>
  <c r="BC1721" i="1" s="1"/>
  <c r="BI1721" i="1" s="1"/>
  <c r="BO1721" i="1" s="1"/>
  <c r="BT1721" i="1" s="1"/>
  <c r="BY1721" i="1" s="1"/>
  <c r="CE1721" i="1" s="1"/>
  <c r="CK1721" i="1" s="1"/>
  <c r="CQ1721" i="1" s="1"/>
  <c r="BQ1712" i="1"/>
  <c r="H1727" i="1"/>
  <c r="BR1742" i="1"/>
  <c r="AF1792" i="1"/>
  <c r="AL1792" i="1" s="1"/>
  <c r="AR1792" i="1" s="1"/>
  <c r="AX1792" i="1" s="1"/>
  <c r="BD1792" i="1" s="1"/>
  <c r="BJ1792" i="1" s="1"/>
  <c r="BP1792" i="1" s="1"/>
  <c r="BU1792" i="1" s="1"/>
  <c r="BZ1792" i="1" s="1"/>
  <c r="CF1792" i="1" s="1"/>
  <c r="CL1792" i="1" s="1"/>
  <c r="CR1792" i="1" s="1"/>
  <c r="BQ1791" i="1"/>
  <c r="M1804" i="1"/>
  <c r="S1804" i="1" s="1"/>
  <c r="Y1804" i="1" s="1"/>
  <c r="AE1804" i="1" s="1"/>
  <c r="AK1804" i="1" s="1"/>
  <c r="AQ1804" i="1" s="1"/>
  <c r="AW1804" i="1" s="1"/>
  <c r="BC1804" i="1" s="1"/>
  <c r="BI1804" i="1" s="1"/>
  <c r="BO1804" i="1" s="1"/>
  <c r="BR1804" i="1"/>
  <c r="CF1810" i="1"/>
  <c r="CL1810" i="1" s="1"/>
  <c r="CR1810" i="1" s="1"/>
  <c r="S1812" i="1"/>
  <c r="Y1812" i="1" s="1"/>
  <c r="AE1812" i="1" s="1"/>
  <c r="AK1812" i="1" s="1"/>
  <c r="AQ1812" i="1" s="1"/>
  <c r="AW1812" i="1" s="1"/>
  <c r="BC1812" i="1" s="1"/>
  <c r="BI1812" i="1" s="1"/>
  <c r="BO1812" i="1" s="1"/>
  <c r="BT1812" i="1" s="1"/>
  <c r="BY1812" i="1" s="1"/>
  <c r="CE1812" i="1" s="1"/>
  <c r="CK1812" i="1" s="1"/>
  <c r="CQ1812" i="1" s="1"/>
  <c r="BQ1824" i="1"/>
  <c r="BT1845" i="1"/>
  <c r="BY1845" i="1" s="1"/>
  <c r="CE1845" i="1" s="1"/>
  <c r="CK1845" i="1" s="1"/>
  <c r="CQ1845" i="1" s="1"/>
  <c r="BR1844" i="1"/>
  <c r="L1849" i="1"/>
  <c r="R1849" i="1" s="1"/>
  <c r="X1849" i="1" s="1"/>
  <c r="AD1849" i="1" s="1"/>
  <c r="AJ1849" i="1" s="1"/>
  <c r="AP1849" i="1" s="1"/>
  <c r="AV1849" i="1" s="1"/>
  <c r="BB1849" i="1" s="1"/>
  <c r="BH1849" i="1" s="1"/>
  <c r="BN1849" i="1" s="1"/>
  <c r="I1848" i="1"/>
  <c r="BT1849" i="1"/>
  <c r="BY1849" i="1" s="1"/>
  <c r="CE1849" i="1" s="1"/>
  <c r="CK1849" i="1" s="1"/>
  <c r="CQ1849" i="1" s="1"/>
  <c r="AD1852" i="1"/>
  <c r="AJ1852" i="1" s="1"/>
  <c r="AP1852" i="1" s="1"/>
  <c r="AV1852" i="1" s="1"/>
  <c r="BB1852" i="1" s="1"/>
  <c r="BH1852" i="1" s="1"/>
  <c r="BN1852" i="1" s="1"/>
  <c r="BS1852" i="1" s="1"/>
  <c r="BX1852" i="1" s="1"/>
  <c r="CD1852" i="1" s="1"/>
  <c r="CJ1852" i="1" s="1"/>
  <c r="CP1852" i="1" s="1"/>
  <c r="M1859" i="1"/>
  <c r="S1859" i="1" s="1"/>
  <c r="Y1859" i="1" s="1"/>
  <c r="AE1859" i="1" s="1"/>
  <c r="AK1859" i="1" s="1"/>
  <c r="AQ1859" i="1" s="1"/>
  <c r="AW1859" i="1" s="1"/>
  <c r="BC1859" i="1" s="1"/>
  <c r="BI1859" i="1" s="1"/>
  <c r="BO1859" i="1" s="1"/>
  <c r="BT1859" i="1" s="1"/>
  <c r="BY1859" i="1" s="1"/>
  <c r="CE1859" i="1" s="1"/>
  <c r="CK1859" i="1" s="1"/>
  <c r="CQ1859" i="1" s="1"/>
  <c r="J1858" i="1"/>
  <c r="J1857" i="1" s="1"/>
  <c r="S1869" i="1"/>
  <c r="Y1869" i="1" s="1"/>
  <c r="AE1869" i="1" s="1"/>
  <c r="AK1869" i="1" s="1"/>
  <c r="AQ1869" i="1" s="1"/>
  <c r="AW1869" i="1" s="1"/>
  <c r="BC1869" i="1" s="1"/>
  <c r="BI1869" i="1" s="1"/>
  <c r="BO1869" i="1" s="1"/>
  <c r="BT1869" i="1" s="1"/>
  <c r="BY1869" i="1" s="1"/>
  <c r="CE1869" i="1" s="1"/>
  <c r="CK1869" i="1" s="1"/>
  <c r="CQ1869" i="1" s="1"/>
  <c r="BR1878" i="1"/>
  <c r="M1905" i="1"/>
  <c r="S1905" i="1" s="1"/>
  <c r="Y1905" i="1" s="1"/>
  <c r="AE1905" i="1" s="1"/>
  <c r="AK1905" i="1" s="1"/>
  <c r="AQ1905" i="1" s="1"/>
  <c r="AW1905" i="1" s="1"/>
  <c r="BC1905" i="1" s="1"/>
  <c r="BI1905" i="1" s="1"/>
  <c r="BO1905" i="1" s="1"/>
  <c r="BT1905" i="1" s="1"/>
  <c r="BY1905" i="1" s="1"/>
  <c r="CE1905" i="1" s="1"/>
  <c r="CK1905" i="1" s="1"/>
  <c r="CQ1905" i="1" s="1"/>
  <c r="G1904" i="1"/>
  <c r="M1904" i="1" s="1"/>
  <c r="S1904" i="1" s="1"/>
  <c r="Y1904" i="1" s="1"/>
  <c r="AE1904" i="1" s="1"/>
  <c r="AK1904" i="1" s="1"/>
  <c r="AQ1904" i="1" s="1"/>
  <c r="AW1904" i="1" s="1"/>
  <c r="BC1904" i="1" s="1"/>
  <c r="BI1904" i="1" s="1"/>
  <c r="BO1904" i="1" s="1"/>
  <c r="X1916" i="1"/>
  <c r="AD1916" i="1" s="1"/>
  <c r="AJ1916" i="1" s="1"/>
  <c r="AP1916" i="1" s="1"/>
  <c r="AV1916" i="1" s="1"/>
  <c r="BB1916" i="1" s="1"/>
  <c r="BH1916" i="1" s="1"/>
  <c r="BN1916" i="1" s="1"/>
  <c r="AH1883" i="1"/>
  <c r="L1925" i="1"/>
  <c r="R1925" i="1" s="1"/>
  <c r="X1925" i="1" s="1"/>
  <c r="AD1925" i="1" s="1"/>
  <c r="AJ1925" i="1" s="1"/>
  <c r="AP1925" i="1" s="1"/>
  <c r="AV1925" i="1" s="1"/>
  <c r="BB1925" i="1" s="1"/>
  <c r="BH1925" i="1" s="1"/>
  <c r="BN1925" i="1" s="1"/>
  <c r="BS1925" i="1" s="1"/>
  <c r="BX1925" i="1" s="1"/>
  <c r="CD1925" i="1" s="1"/>
  <c r="CJ1925" i="1" s="1"/>
  <c r="CP1925" i="1" s="1"/>
  <c r="F1924" i="1"/>
  <c r="L1932" i="1"/>
  <c r="R1932" i="1" s="1"/>
  <c r="X1932" i="1" s="1"/>
  <c r="AD1932" i="1" s="1"/>
  <c r="AJ1932" i="1" s="1"/>
  <c r="AP1932" i="1" s="1"/>
  <c r="AV1932" i="1" s="1"/>
  <c r="BB1932" i="1" s="1"/>
  <c r="BH1932" i="1" s="1"/>
  <c r="BN1932" i="1" s="1"/>
  <c r="I1931" i="1"/>
  <c r="L1931" i="1" s="1"/>
  <c r="R1931" i="1" s="1"/>
  <c r="X1931" i="1" s="1"/>
  <c r="AD1931" i="1" s="1"/>
  <c r="AJ1931" i="1" s="1"/>
  <c r="AP1931" i="1" s="1"/>
  <c r="AV1931" i="1" s="1"/>
  <c r="BB1931" i="1" s="1"/>
  <c r="BH1931" i="1" s="1"/>
  <c r="BN1931" i="1" s="1"/>
  <c r="BR1954" i="1"/>
  <c r="F2018" i="1"/>
  <c r="BT1733" i="1"/>
  <c r="BY1733" i="1" s="1"/>
  <c r="CE1733" i="1" s="1"/>
  <c r="CK1733" i="1" s="1"/>
  <c r="CQ1733" i="1" s="1"/>
  <c r="S1737" i="1"/>
  <c r="Y1737" i="1" s="1"/>
  <c r="AE1737" i="1" s="1"/>
  <c r="AK1737" i="1" s="1"/>
  <c r="AQ1737" i="1" s="1"/>
  <c r="AW1737" i="1" s="1"/>
  <c r="BC1737" i="1" s="1"/>
  <c r="BI1737" i="1" s="1"/>
  <c r="BO1737" i="1" s="1"/>
  <c r="BT1737" i="1" s="1"/>
  <c r="BY1737" i="1" s="1"/>
  <c r="CE1737" i="1" s="1"/>
  <c r="CK1737" i="1" s="1"/>
  <c r="CQ1737" i="1" s="1"/>
  <c r="P1736" i="1"/>
  <c r="X1738" i="1"/>
  <c r="AD1738" i="1" s="1"/>
  <c r="AJ1738" i="1" s="1"/>
  <c r="AP1738" i="1" s="1"/>
  <c r="AV1738" i="1" s="1"/>
  <c r="BB1738" i="1" s="1"/>
  <c r="BH1738" i="1" s="1"/>
  <c r="BN1738" i="1" s="1"/>
  <c r="BS1738" i="1" s="1"/>
  <c r="BX1738" i="1" s="1"/>
  <c r="CD1738" i="1" s="1"/>
  <c r="CJ1738" i="1" s="1"/>
  <c r="CP1738" i="1" s="1"/>
  <c r="M1747" i="1"/>
  <c r="S1747" i="1" s="1"/>
  <c r="Y1747" i="1" s="1"/>
  <c r="AE1747" i="1" s="1"/>
  <c r="AK1747" i="1" s="1"/>
  <c r="AQ1747" i="1" s="1"/>
  <c r="AW1747" i="1" s="1"/>
  <c r="BC1747" i="1" s="1"/>
  <c r="BI1747" i="1" s="1"/>
  <c r="BO1747" i="1" s="1"/>
  <c r="BT1747" i="1" s="1"/>
  <c r="BY1747" i="1" s="1"/>
  <c r="CE1747" i="1" s="1"/>
  <c r="CK1747" i="1" s="1"/>
  <c r="CQ1747" i="1" s="1"/>
  <c r="BS1749" i="1"/>
  <c r="BX1749" i="1" s="1"/>
  <c r="CD1749" i="1" s="1"/>
  <c r="CJ1749" i="1" s="1"/>
  <c r="CP1749" i="1" s="1"/>
  <c r="X1754" i="1"/>
  <c r="AD1754" i="1" s="1"/>
  <c r="AJ1754" i="1" s="1"/>
  <c r="AP1754" i="1" s="1"/>
  <c r="AV1754" i="1" s="1"/>
  <c r="BB1754" i="1" s="1"/>
  <c r="BH1754" i="1" s="1"/>
  <c r="BN1754" i="1" s="1"/>
  <c r="BS1757" i="1"/>
  <c r="BX1757" i="1" s="1"/>
  <c r="CD1757" i="1" s="1"/>
  <c r="CJ1757" i="1" s="1"/>
  <c r="CP1757" i="1" s="1"/>
  <c r="BS1758" i="1"/>
  <c r="BX1758" i="1" s="1"/>
  <c r="CD1758" i="1" s="1"/>
  <c r="CJ1758" i="1" s="1"/>
  <c r="CP1758" i="1" s="1"/>
  <c r="AD1777" i="1"/>
  <c r="AJ1777" i="1" s="1"/>
  <c r="AP1777" i="1" s="1"/>
  <c r="AV1777" i="1" s="1"/>
  <c r="BB1777" i="1" s="1"/>
  <c r="BH1777" i="1" s="1"/>
  <c r="BN1777" i="1" s="1"/>
  <c r="BS1777" i="1" s="1"/>
  <c r="BX1777" i="1" s="1"/>
  <c r="CD1777" i="1" s="1"/>
  <c r="CJ1777" i="1" s="1"/>
  <c r="CP1777" i="1" s="1"/>
  <c r="BR1776" i="1"/>
  <c r="BT1780" i="1"/>
  <c r="BY1780" i="1" s="1"/>
  <c r="CE1780" i="1" s="1"/>
  <c r="CK1780" i="1" s="1"/>
  <c r="CQ1780" i="1" s="1"/>
  <c r="BS1781" i="1"/>
  <c r="BX1781" i="1" s="1"/>
  <c r="CD1781" i="1" s="1"/>
  <c r="CJ1781" i="1" s="1"/>
  <c r="CP1781" i="1" s="1"/>
  <c r="L1783" i="1"/>
  <c r="R1783" i="1" s="1"/>
  <c r="X1783" i="1" s="1"/>
  <c r="AD1783" i="1" s="1"/>
  <c r="AJ1783" i="1" s="1"/>
  <c r="AP1783" i="1" s="1"/>
  <c r="AV1783" i="1" s="1"/>
  <c r="BB1783" i="1" s="1"/>
  <c r="BH1783" i="1" s="1"/>
  <c r="BN1783" i="1" s="1"/>
  <c r="BS1783" i="1" s="1"/>
  <c r="BX1783" i="1" s="1"/>
  <c r="CD1783" i="1" s="1"/>
  <c r="CJ1783" i="1" s="1"/>
  <c r="CP1783" i="1" s="1"/>
  <c r="AS1765" i="1"/>
  <c r="AS1764" i="1" s="1"/>
  <c r="AS1740" i="1" s="1"/>
  <c r="BJ1787" i="1"/>
  <c r="BP1787" i="1" s="1"/>
  <c r="BU1787" i="1" s="1"/>
  <c r="BZ1787" i="1" s="1"/>
  <c r="CF1787" i="1" s="1"/>
  <c r="CL1787" i="1" s="1"/>
  <c r="CR1787" i="1" s="1"/>
  <c r="T1791" i="1"/>
  <c r="Z1791" i="1" s="1"/>
  <c r="AF1791" i="1" s="1"/>
  <c r="AL1791" i="1" s="1"/>
  <c r="AR1791" i="1" s="1"/>
  <c r="AX1791" i="1" s="1"/>
  <c r="BD1791" i="1" s="1"/>
  <c r="BJ1791" i="1" s="1"/>
  <c r="BP1791" i="1" s="1"/>
  <c r="BU1791" i="1" s="1"/>
  <c r="BZ1791" i="1" s="1"/>
  <c r="CF1791" i="1" s="1"/>
  <c r="CL1791" i="1" s="1"/>
  <c r="CR1791" i="1" s="1"/>
  <c r="L1793" i="1"/>
  <c r="R1793" i="1" s="1"/>
  <c r="X1793" i="1" s="1"/>
  <c r="AD1793" i="1" s="1"/>
  <c r="AJ1793" i="1" s="1"/>
  <c r="AP1793" i="1" s="1"/>
  <c r="AV1793" i="1" s="1"/>
  <c r="BB1793" i="1" s="1"/>
  <c r="BH1793" i="1" s="1"/>
  <c r="BN1793" i="1" s="1"/>
  <c r="BS1793" i="1" s="1"/>
  <c r="BX1793" i="1" s="1"/>
  <c r="CD1793" i="1" s="1"/>
  <c r="CJ1793" i="1" s="1"/>
  <c r="CP1793" i="1" s="1"/>
  <c r="S1796" i="1"/>
  <c r="Y1796" i="1" s="1"/>
  <c r="AE1796" i="1" s="1"/>
  <c r="AK1796" i="1" s="1"/>
  <c r="AQ1796" i="1" s="1"/>
  <c r="AW1796" i="1" s="1"/>
  <c r="BC1796" i="1" s="1"/>
  <c r="BI1796" i="1" s="1"/>
  <c r="BO1796" i="1" s="1"/>
  <c r="BT1796" i="1" s="1"/>
  <c r="BY1796" i="1" s="1"/>
  <c r="CE1796" i="1" s="1"/>
  <c r="CK1796" i="1" s="1"/>
  <c r="CQ1796" i="1" s="1"/>
  <c r="R1799" i="1"/>
  <c r="X1799" i="1" s="1"/>
  <c r="AD1799" i="1" s="1"/>
  <c r="AJ1799" i="1" s="1"/>
  <c r="AP1799" i="1" s="1"/>
  <c r="AV1799" i="1" s="1"/>
  <c r="BB1799" i="1" s="1"/>
  <c r="BH1799" i="1" s="1"/>
  <c r="BN1799" i="1" s="1"/>
  <c r="BS1799" i="1" s="1"/>
  <c r="BX1799" i="1" s="1"/>
  <c r="CD1799" i="1" s="1"/>
  <c r="CJ1799" i="1" s="1"/>
  <c r="CP1799" i="1" s="1"/>
  <c r="BT1806" i="1"/>
  <c r="BY1806" i="1" s="1"/>
  <c r="CE1806" i="1" s="1"/>
  <c r="CK1806" i="1" s="1"/>
  <c r="CQ1806" i="1" s="1"/>
  <c r="T1809" i="1"/>
  <c r="Z1809" i="1" s="1"/>
  <c r="AF1809" i="1" s="1"/>
  <c r="AL1809" i="1" s="1"/>
  <c r="AR1809" i="1" s="1"/>
  <c r="AX1809" i="1" s="1"/>
  <c r="BD1809" i="1" s="1"/>
  <c r="BJ1809" i="1" s="1"/>
  <c r="BP1809" i="1" s="1"/>
  <c r="BU1809" i="1" s="1"/>
  <c r="BZ1809" i="1" s="1"/>
  <c r="CF1809" i="1" s="1"/>
  <c r="CL1809" i="1" s="1"/>
  <c r="CR1809" i="1" s="1"/>
  <c r="BT1810" i="1"/>
  <c r="BY1810" i="1" s="1"/>
  <c r="CE1810" i="1" s="1"/>
  <c r="CK1810" i="1" s="1"/>
  <c r="CQ1810" i="1" s="1"/>
  <c r="N1816" i="1"/>
  <c r="T1816" i="1" s="1"/>
  <c r="Z1816" i="1" s="1"/>
  <c r="AF1816" i="1" s="1"/>
  <c r="AL1816" i="1" s="1"/>
  <c r="AR1816" i="1" s="1"/>
  <c r="AX1816" i="1" s="1"/>
  <c r="BD1816" i="1" s="1"/>
  <c r="BJ1816" i="1" s="1"/>
  <c r="BP1816" i="1" s="1"/>
  <c r="BU1816" i="1" s="1"/>
  <c r="BZ1816" i="1" s="1"/>
  <c r="CF1816" i="1" s="1"/>
  <c r="CL1816" i="1" s="1"/>
  <c r="CR1816" i="1" s="1"/>
  <c r="BT1817" i="1"/>
  <c r="BY1817" i="1" s="1"/>
  <c r="CE1817" i="1" s="1"/>
  <c r="CK1817" i="1" s="1"/>
  <c r="CQ1817" i="1" s="1"/>
  <c r="BB1818" i="1"/>
  <c r="BH1818" i="1" s="1"/>
  <c r="BN1818" i="1" s="1"/>
  <c r="BS1818" i="1" s="1"/>
  <c r="BX1818" i="1" s="1"/>
  <c r="CD1818" i="1" s="1"/>
  <c r="CJ1818" i="1" s="1"/>
  <c r="CP1818" i="1" s="1"/>
  <c r="L1826" i="1"/>
  <c r="R1826" i="1" s="1"/>
  <c r="X1826" i="1" s="1"/>
  <c r="AD1826" i="1" s="1"/>
  <c r="AJ1826" i="1" s="1"/>
  <c r="AP1826" i="1" s="1"/>
  <c r="AV1826" i="1" s="1"/>
  <c r="BB1826" i="1" s="1"/>
  <c r="BH1826" i="1" s="1"/>
  <c r="BN1826" i="1" s="1"/>
  <c r="N1838" i="1"/>
  <c r="T1838" i="1" s="1"/>
  <c r="Z1838" i="1" s="1"/>
  <c r="AF1838" i="1" s="1"/>
  <c r="AL1838" i="1" s="1"/>
  <c r="AR1838" i="1" s="1"/>
  <c r="AX1838" i="1" s="1"/>
  <c r="BD1838" i="1" s="1"/>
  <c r="BJ1838" i="1" s="1"/>
  <c r="BP1838" i="1" s="1"/>
  <c r="BU1838" i="1" s="1"/>
  <c r="BZ1838" i="1" s="1"/>
  <c r="CF1838" i="1" s="1"/>
  <c r="CL1838" i="1" s="1"/>
  <c r="CR1838" i="1" s="1"/>
  <c r="BT1839" i="1"/>
  <c r="BY1839" i="1" s="1"/>
  <c r="CE1839" i="1" s="1"/>
  <c r="CK1839" i="1" s="1"/>
  <c r="CQ1839" i="1" s="1"/>
  <c r="BT1846" i="1"/>
  <c r="BY1846" i="1" s="1"/>
  <c r="CE1846" i="1" s="1"/>
  <c r="CK1846" i="1" s="1"/>
  <c r="CQ1846" i="1" s="1"/>
  <c r="BA1841" i="1"/>
  <c r="S1853" i="1"/>
  <c r="Y1853" i="1" s="1"/>
  <c r="AE1853" i="1" s="1"/>
  <c r="AK1853" i="1" s="1"/>
  <c r="AQ1853" i="1" s="1"/>
  <c r="AW1853" i="1" s="1"/>
  <c r="BC1853" i="1" s="1"/>
  <c r="BI1853" i="1" s="1"/>
  <c r="BO1853" i="1" s="1"/>
  <c r="BT1853" i="1" s="1"/>
  <c r="BY1853" i="1" s="1"/>
  <c r="CE1853" i="1" s="1"/>
  <c r="CK1853" i="1" s="1"/>
  <c r="CQ1853" i="1" s="1"/>
  <c r="N1855" i="1"/>
  <c r="T1855" i="1" s="1"/>
  <c r="Z1855" i="1" s="1"/>
  <c r="AF1855" i="1" s="1"/>
  <c r="AL1855" i="1" s="1"/>
  <c r="AR1855" i="1" s="1"/>
  <c r="AX1855" i="1" s="1"/>
  <c r="BD1855" i="1" s="1"/>
  <c r="BJ1855" i="1" s="1"/>
  <c r="BP1855" i="1" s="1"/>
  <c r="BU1855" i="1" s="1"/>
  <c r="BZ1855" i="1" s="1"/>
  <c r="CF1855" i="1" s="1"/>
  <c r="CL1855" i="1" s="1"/>
  <c r="CR1855" i="1" s="1"/>
  <c r="BS1863" i="1"/>
  <c r="BX1863" i="1" s="1"/>
  <c r="CD1863" i="1" s="1"/>
  <c r="CJ1863" i="1" s="1"/>
  <c r="CP1863" i="1" s="1"/>
  <c r="BS1864" i="1"/>
  <c r="BX1864" i="1" s="1"/>
  <c r="CD1864" i="1" s="1"/>
  <c r="CJ1864" i="1" s="1"/>
  <c r="CP1864" i="1" s="1"/>
  <c r="T1866" i="1"/>
  <c r="Z1866" i="1" s="1"/>
  <c r="AF1866" i="1" s="1"/>
  <c r="AL1866" i="1" s="1"/>
  <c r="AR1866" i="1" s="1"/>
  <c r="AX1866" i="1" s="1"/>
  <c r="BD1866" i="1" s="1"/>
  <c r="BJ1866" i="1" s="1"/>
  <c r="BP1866" i="1" s="1"/>
  <c r="BU1866" i="1" s="1"/>
  <c r="BZ1866" i="1" s="1"/>
  <c r="CF1866" i="1" s="1"/>
  <c r="CL1866" i="1" s="1"/>
  <c r="CR1866" i="1" s="1"/>
  <c r="N1873" i="1"/>
  <c r="T1873" i="1" s="1"/>
  <c r="Z1873" i="1" s="1"/>
  <c r="AF1873" i="1" s="1"/>
  <c r="AL1873" i="1" s="1"/>
  <c r="AR1873" i="1" s="1"/>
  <c r="AX1873" i="1" s="1"/>
  <c r="BD1873" i="1" s="1"/>
  <c r="BJ1873" i="1" s="1"/>
  <c r="BP1873" i="1" s="1"/>
  <c r="BU1873" i="1" s="1"/>
  <c r="BZ1873" i="1" s="1"/>
  <c r="CF1873" i="1" s="1"/>
  <c r="CL1873" i="1" s="1"/>
  <c r="CR1873" i="1" s="1"/>
  <c r="AP1873" i="1"/>
  <c r="AV1873" i="1" s="1"/>
  <c r="BB1873" i="1" s="1"/>
  <c r="BH1873" i="1" s="1"/>
  <c r="BN1873" i="1" s="1"/>
  <c r="BS1873" i="1" s="1"/>
  <c r="BX1873" i="1" s="1"/>
  <c r="CD1873" i="1" s="1"/>
  <c r="CJ1873" i="1" s="1"/>
  <c r="CP1873" i="1" s="1"/>
  <c r="N1874" i="1"/>
  <c r="T1874" i="1" s="1"/>
  <c r="Z1874" i="1" s="1"/>
  <c r="AF1874" i="1" s="1"/>
  <c r="AL1874" i="1" s="1"/>
  <c r="AR1874" i="1" s="1"/>
  <c r="AX1874" i="1" s="1"/>
  <c r="BD1874" i="1" s="1"/>
  <c r="BJ1874" i="1" s="1"/>
  <c r="BP1874" i="1" s="1"/>
  <c r="BU1874" i="1" s="1"/>
  <c r="BZ1874" i="1" s="1"/>
  <c r="CF1874" i="1" s="1"/>
  <c r="CL1874" i="1" s="1"/>
  <c r="CR1874" i="1" s="1"/>
  <c r="AP1874" i="1"/>
  <c r="AV1874" i="1" s="1"/>
  <c r="BB1874" i="1" s="1"/>
  <c r="BH1874" i="1" s="1"/>
  <c r="BN1874" i="1" s="1"/>
  <c r="BS1874" i="1" s="1"/>
  <c r="BX1874" i="1" s="1"/>
  <c r="CD1874" i="1" s="1"/>
  <c r="CJ1874" i="1" s="1"/>
  <c r="CP1874" i="1" s="1"/>
  <c r="N1875" i="1"/>
  <c r="T1875" i="1" s="1"/>
  <c r="Z1875" i="1" s="1"/>
  <c r="AF1875" i="1" s="1"/>
  <c r="AL1875" i="1" s="1"/>
  <c r="AR1875" i="1" s="1"/>
  <c r="AX1875" i="1" s="1"/>
  <c r="BD1875" i="1" s="1"/>
  <c r="BJ1875" i="1" s="1"/>
  <c r="BP1875" i="1" s="1"/>
  <c r="BU1875" i="1" s="1"/>
  <c r="BZ1875" i="1" s="1"/>
  <c r="CF1875" i="1" s="1"/>
  <c r="CL1875" i="1" s="1"/>
  <c r="CR1875" i="1" s="1"/>
  <c r="AP1875" i="1"/>
  <c r="AV1875" i="1" s="1"/>
  <c r="BB1875" i="1" s="1"/>
  <c r="BH1875" i="1" s="1"/>
  <c r="BN1875" i="1" s="1"/>
  <c r="BS1875" i="1" s="1"/>
  <c r="BX1875" i="1" s="1"/>
  <c r="CD1875" i="1" s="1"/>
  <c r="CJ1875" i="1" s="1"/>
  <c r="CP1875" i="1" s="1"/>
  <c r="M1877" i="1"/>
  <c r="S1877" i="1" s="1"/>
  <c r="Y1877" i="1" s="1"/>
  <c r="AE1877" i="1" s="1"/>
  <c r="AK1877" i="1" s="1"/>
  <c r="AQ1877" i="1" s="1"/>
  <c r="AW1877" i="1" s="1"/>
  <c r="BC1877" i="1" s="1"/>
  <c r="BI1877" i="1" s="1"/>
  <c r="BO1877" i="1" s="1"/>
  <c r="M1878" i="1"/>
  <c r="S1878" i="1" s="1"/>
  <c r="Y1878" i="1" s="1"/>
  <c r="AE1878" i="1" s="1"/>
  <c r="AK1878" i="1" s="1"/>
  <c r="AQ1878" i="1" s="1"/>
  <c r="AW1878" i="1" s="1"/>
  <c r="BC1878" i="1" s="1"/>
  <c r="BI1878" i="1" s="1"/>
  <c r="BO1878" i="1" s="1"/>
  <c r="M1879" i="1"/>
  <c r="S1879" i="1" s="1"/>
  <c r="Y1879" i="1" s="1"/>
  <c r="AE1879" i="1" s="1"/>
  <c r="AK1879" i="1" s="1"/>
  <c r="AQ1879" i="1" s="1"/>
  <c r="AW1879" i="1" s="1"/>
  <c r="BC1879" i="1" s="1"/>
  <c r="BI1879" i="1" s="1"/>
  <c r="BO1879" i="1" s="1"/>
  <c r="BT1879" i="1" s="1"/>
  <c r="BY1879" i="1" s="1"/>
  <c r="CE1879" i="1" s="1"/>
  <c r="CK1879" i="1" s="1"/>
  <c r="CQ1879" i="1" s="1"/>
  <c r="N1888" i="1"/>
  <c r="T1888" i="1" s="1"/>
  <c r="Z1888" i="1" s="1"/>
  <c r="AF1888" i="1" s="1"/>
  <c r="AL1888" i="1" s="1"/>
  <c r="AR1888" i="1" s="1"/>
  <c r="AX1888" i="1" s="1"/>
  <c r="BD1888" i="1" s="1"/>
  <c r="BJ1888" i="1" s="1"/>
  <c r="BP1888" i="1" s="1"/>
  <c r="BU1888" i="1" s="1"/>
  <c r="BZ1888" i="1" s="1"/>
  <c r="CF1888" i="1" s="1"/>
  <c r="CL1888" i="1" s="1"/>
  <c r="CR1888" i="1" s="1"/>
  <c r="AA1883" i="1"/>
  <c r="AA1882" i="1" s="1"/>
  <c r="BG1883" i="1"/>
  <c r="BG1882" i="1" s="1"/>
  <c r="CI1883" i="1"/>
  <c r="CI1882" i="1" s="1"/>
  <c r="N1889" i="1"/>
  <c r="T1889" i="1" s="1"/>
  <c r="Z1889" i="1" s="1"/>
  <c r="AF1889" i="1" s="1"/>
  <c r="AL1889" i="1" s="1"/>
  <c r="AR1889" i="1" s="1"/>
  <c r="AX1889" i="1" s="1"/>
  <c r="BD1889" i="1" s="1"/>
  <c r="BJ1889" i="1" s="1"/>
  <c r="BP1889" i="1" s="1"/>
  <c r="BU1889" i="1" s="1"/>
  <c r="BZ1889" i="1" s="1"/>
  <c r="CF1889" i="1" s="1"/>
  <c r="CL1889" i="1" s="1"/>
  <c r="CR1889" i="1" s="1"/>
  <c r="N1890" i="1"/>
  <c r="T1890" i="1" s="1"/>
  <c r="Z1890" i="1" s="1"/>
  <c r="AF1890" i="1" s="1"/>
  <c r="AL1890" i="1" s="1"/>
  <c r="AR1890" i="1" s="1"/>
  <c r="AX1890" i="1" s="1"/>
  <c r="BD1890" i="1" s="1"/>
  <c r="BJ1890" i="1" s="1"/>
  <c r="BP1890" i="1" s="1"/>
  <c r="BU1890" i="1" s="1"/>
  <c r="BZ1890" i="1" s="1"/>
  <c r="CF1890" i="1" s="1"/>
  <c r="CL1890" i="1" s="1"/>
  <c r="CR1890" i="1" s="1"/>
  <c r="AP1890" i="1"/>
  <c r="AV1890" i="1" s="1"/>
  <c r="BB1890" i="1" s="1"/>
  <c r="BH1890" i="1" s="1"/>
  <c r="BN1890" i="1" s="1"/>
  <c r="BS1890" i="1" s="1"/>
  <c r="BX1890" i="1" s="1"/>
  <c r="CD1890" i="1" s="1"/>
  <c r="CJ1890" i="1" s="1"/>
  <c r="CP1890" i="1" s="1"/>
  <c r="M1892" i="1"/>
  <c r="S1892" i="1" s="1"/>
  <c r="Y1892" i="1" s="1"/>
  <c r="AE1892" i="1" s="1"/>
  <c r="AK1892" i="1" s="1"/>
  <c r="AQ1892" i="1" s="1"/>
  <c r="AW1892" i="1" s="1"/>
  <c r="BC1892" i="1" s="1"/>
  <c r="BI1892" i="1" s="1"/>
  <c r="BO1892" i="1" s="1"/>
  <c r="BT1892" i="1" s="1"/>
  <c r="BY1892" i="1" s="1"/>
  <c r="CE1892" i="1" s="1"/>
  <c r="CK1892" i="1" s="1"/>
  <c r="CQ1892" i="1" s="1"/>
  <c r="T1896" i="1"/>
  <c r="Z1896" i="1" s="1"/>
  <c r="AF1896" i="1" s="1"/>
  <c r="AL1896" i="1" s="1"/>
  <c r="AR1896" i="1" s="1"/>
  <c r="AX1896" i="1" s="1"/>
  <c r="BD1896" i="1" s="1"/>
  <c r="BJ1896" i="1" s="1"/>
  <c r="BP1896" i="1" s="1"/>
  <c r="BU1896" i="1" s="1"/>
  <c r="BZ1896" i="1" s="1"/>
  <c r="CF1896" i="1" s="1"/>
  <c r="CL1896" i="1" s="1"/>
  <c r="CR1896" i="1" s="1"/>
  <c r="U1883" i="1"/>
  <c r="U1882" i="1" s="1"/>
  <c r="CC1883" i="1"/>
  <c r="CC1882" i="1" s="1"/>
  <c r="CS1883" i="1"/>
  <c r="CS1882" i="1" s="1"/>
  <c r="T1897" i="1"/>
  <c r="Z1897" i="1" s="1"/>
  <c r="AF1897" i="1" s="1"/>
  <c r="AL1897" i="1" s="1"/>
  <c r="AR1897" i="1" s="1"/>
  <c r="AX1897" i="1" s="1"/>
  <c r="BD1897" i="1" s="1"/>
  <c r="BJ1897" i="1" s="1"/>
  <c r="BP1897" i="1" s="1"/>
  <c r="BU1897" i="1" s="1"/>
  <c r="BZ1897" i="1" s="1"/>
  <c r="CF1897" i="1" s="1"/>
  <c r="CL1897" i="1" s="1"/>
  <c r="CR1897" i="1" s="1"/>
  <c r="T1898" i="1"/>
  <c r="Z1898" i="1" s="1"/>
  <c r="AF1898" i="1" s="1"/>
  <c r="AL1898" i="1" s="1"/>
  <c r="AR1898" i="1" s="1"/>
  <c r="AX1898" i="1" s="1"/>
  <c r="BD1898" i="1" s="1"/>
  <c r="BJ1898" i="1" s="1"/>
  <c r="BP1898" i="1" s="1"/>
  <c r="BU1898" i="1" s="1"/>
  <c r="BZ1898" i="1" s="1"/>
  <c r="CF1898" i="1" s="1"/>
  <c r="CL1898" i="1" s="1"/>
  <c r="CR1898" i="1" s="1"/>
  <c r="L1902" i="1"/>
  <c r="R1902" i="1" s="1"/>
  <c r="X1902" i="1" s="1"/>
  <c r="AD1902" i="1" s="1"/>
  <c r="AJ1902" i="1" s="1"/>
  <c r="AP1902" i="1" s="1"/>
  <c r="AV1902" i="1" s="1"/>
  <c r="BB1902" i="1" s="1"/>
  <c r="BH1902" i="1" s="1"/>
  <c r="BN1902" i="1" s="1"/>
  <c r="BS1902" i="1" s="1"/>
  <c r="BX1902" i="1" s="1"/>
  <c r="CD1902" i="1" s="1"/>
  <c r="CJ1902" i="1" s="1"/>
  <c r="CP1902" i="1" s="1"/>
  <c r="F1901" i="1"/>
  <c r="BR1904" i="1"/>
  <c r="BT1909" i="1"/>
  <c r="BY1909" i="1" s="1"/>
  <c r="CE1909" i="1" s="1"/>
  <c r="CK1909" i="1" s="1"/>
  <c r="CQ1909" i="1" s="1"/>
  <c r="BR1908" i="1"/>
  <c r="BT1908" i="1" s="1"/>
  <c r="BY1908" i="1" s="1"/>
  <c r="CE1908" i="1" s="1"/>
  <c r="CK1908" i="1" s="1"/>
  <c r="CQ1908" i="1" s="1"/>
  <c r="BS1912" i="1"/>
  <c r="BX1912" i="1" s="1"/>
  <c r="CD1912" i="1" s="1"/>
  <c r="CJ1912" i="1" s="1"/>
  <c r="CP1912" i="1" s="1"/>
  <c r="CH1883" i="1"/>
  <c r="CH1882" i="1" s="1"/>
  <c r="BS1920" i="1"/>
  <c r="BX1920" i="1" s="1"/>
  <c r="CD1920" i="1" s="1"/>
  <c r="CJ1920" i="1" s="1"/>
  <c r="CP1920" i="1" s="1"/>
  <c r="BQ1916" i="1"/>
  <c r="BS1921" i="1"/>
  <c r="BX1921" i="1" s="1"/>
  <c r="CD1921" i="1" s="1"/>
  <c r="CJ1921" i="1" s="1"/>
  <c r="CP1921" i="1" s="1"/>
  <c r="S1935" i="1"/>
  <c r="Y1935" i="1" s="1"/>
  <c r="AE1935" i="1" s="1"/>
  <c r="AK1935" i="1" s="1"/>
  <c r="AQ1935" i="1" s="1"/>
  <c r="AW1935" i="1" s="1"/>
  <c r="BC1935" i="1" s="1"/>
  <c r="BI1935" i="1" s="1"/>
  <c r="BO1935" i="1" s="1"/>
  <c r="BT1935" i="1" s="1"/>
  <c r="BY1935" i="1" s="1"/>
  <c r="CE1935" i="1" s="1"/>
  <c r="CK1935" i="1" s="1"/>
  <c r="CQ1935" i="1" s="1"/>
  <c r="L1955" i="1"/>
  <c r="R1955" i="1" s="1"/>
  <c r="X1955" i="1" s="1"/>
  <c r="AD1955" i="1" s="1"/>
  <c r="AJ1955" i="1" s="1"/>
  <c r="AP1955" i="1" s="1"/>
  <c r="AV1955" i="1" s="1"/>
  <c r="BB1955" i="1" s="1"/>
  <c r="BH1955" i="1" s="1"/>
  <c r="BN1955" i="1" s="1"/>
  <c r="BS1955" i="1" s="1"/>
  <c r="BX1955" i="1" s="1"/>
  <c r="CD1955" i="1" s="1"/>
  <c r="CJ1955" i="1" s="1"/>
  <c r="CP1955" i="1" s="1"/>
  <c r="F1954" i="1"/>
  <c r="BQ1966" i="1"/>
  <c r="N1994" i="1"/>
  <c r="T1994" i="1" s="1"/>
  <c r="Z1994" i="1" s="1"/>
  <c r="AF1994" i="1" s="1"/>
  <c r="AL1994" i="1" s="1"/>
  <c r="AR1994" i="1" s="1"/>
  <c r="AX1994" i="1" s="1"/>
  <c r="BD1994" i="1" s="1"/>
  <c r="BJ1994" i="1" s="1"/>
  <c r="BP1994" i="1" s="1"/>
  <c r="BU1994" i="1" s="1"/>
  <c r="BZ1994" i="1" s="1"/>
  <c r="CF1994" i="1" s="1"/>
  <c r="CL1994" i="1" s="1"/>
  <c r="CR1994" i="1" s="1"/>
  <c r="H1993" i="1"/>
  <c r="BT1732" i="1"/>
  <c r="BY1732" i="1" s="1"/>
  <c r="CE1732" i="1" s="1"/>
  <c r="CK1732" i="1" s="1"/>
  <c r="CQ1732" i="1" s="1"/>
  <c r="R1733" i="1"/>
  <c r="X1733" i="1" s="1"/>
  <c r="AD1733" i="1" s="1"/>
  <c r="AJ1733" i="1" s="1"/>
  <c r="AP1733" i="1" s="1"/>
  <c r="AV1733" i="1" s="1"/>
  <c r="BB1733" i="1" s="1"/>
  <c r="BH1733" i="1" s="1"/>
  <c r="BN1733" i="1" s="1"/>
  <c r="BS1733" i="1" s="1"/>
  <c r="BX1733" i="1" s="1"/>
  <c r="CD1733" i="1" s="1"/>
  <c r="CJ1733" i="1" s="1"/>
  <c r="CP1733" i="1" s="1"/>
  <c r="G1743" i="1"/>
  <c r="N1744" i="1"/>
  <c r="T1744" i="1" s="1"/>
  <c r="Z1744" i="1" s="1"/>
  <c r="AF1744" i="1" s="1"/>
  <c r="AL1744" i="1" s="1"/>
  <c r="AR1744" i="1" s="1"/>
  <c r="AX1744" i="1" s="1"/>
  <c r="BD1744" i="1" s="1"/>
  <c r="BJ1744" i="1" s="1"/>
  <c r="BP1744" i="1" s="1"/>
  <c r="BU1744" i="1" s="1"/>
  <c r="BZ1744" i="1" s="1"/>
  <c r="CF1744" i="1" s="1"/>
  <c r="CL1744" i="1" s="1"/>
  <c r="CR1744" i="1" s="1"/>
  <c r="R1744" i="1"/>
  <c r="X1744" i="1" s="1"/>
  <c r="AD1744" i="1" s="1"/>
  <c r="AJ1744" i="1" s="1"/>
  <c r="AP1744" i="1" s="1"/>
  <c r="AV1744" i="1" s="1"/>
  <c r="BB1744" i="1" s="1"/>
  <c r="BH1744" i="1" s="1"/>
  <c r="BN1744" i="1" s="1"/>
  <c r="BS1744" i="1" s="1"/>
  <c r="BX1744" i="1" s="1"/>
  <c r="CD1744" i="1" s="1"/>
  <c r="CJ1744" i="1" s="1"/>
  <c r="CP1744" i="1" s="1"/>
  <c r="N1745" i="1"/>
  <c r="T1745" i="1" s="1"/>
  <c r="Z1745" i="1" s="1"/>
  <c r="AF1745" i="1" s="1"/>
  <c r="AL1745" i="1" s="1"/>
  <c r="AR1745" i="1" s="1"/>
  <c r="AX1745" i="1" s="1"/>
  <c r="BD1745" i="1" s="1"/>
  <c r="BJ1745" i="1" s="1"/>
  <c r="BP1745" i="1" s="1"/>
  <c r="BU1745" i="1" s="1"/>
  <c r="BZ1745" i="1" s="1"/>
  <c r="CF1745" i="1" s="1"/>
  <c r="CL1745" i="1" s="1"/>
  <c r="CR1745" i="1" s="1"/>
  <c r="M1748" i="1"/>
  <c r="S1748" i="1" s="1"/>
  <c r="Y1748" i="1" s="1"/>
  <c r="AE1748" i="1" s="1"/>
  <c r="AK1748" i="1" s="1"/>
  <c r="AQ1748" i="1" s="1"/>
  <c r="AW1748" i="1" s="1"/>
  <c r="BC1748" i="1" s="1"/>
  <c r="BI1748" i="1" s="1"/>
  <c r="BO1748" i="1" s="1"/>
  <c r="BT1748" i="1" s="1"/>
  <c r="BY1748" i="1" s="1"/>
  <c r="CE1748" i="1" s="1"/>
  <c r="CK1748" i="1" s="1"/>
  <c r="CQ1748" i="1" s="1"/>
  <c r="BT1749" i="1"/>
  <c r="BY1749" i="1" s="1"/>
  <c r="CE1749" i="1" s="1"/>
  <c r="CK1749" i="1" s="1"/>
  <c r="CQ1749" i="1" s="1"/>
  <c r="BT1753" i="1"/>
  <c r="BY1753" i="1" s="1"/>
  <c r="CE1753" i="1" s="1"/>
  <c r="CK1753" i="1" s="1"/>
  <c r="CQ1753" i="1" s="1"/>
  <c r="BF1751" i="1"/>
  <c r="BF1741" i="1" s="1"/>
  <c r="BR1751" i="1"/>
  <c r="BT1757" i="1"/>
  <c r="BY1757" i="1" s="1"/>
  <c r="CE1757" i="1" s="1"/>
  <c r="CK1757" i="1" s="1"/>
  <c r="CQ1757" i="1" s="1"/>
  <c r="BT1758" i="1"/>
  <c r="BY1758" i="1" s="1"/>
  <c r="CE1758" i="1" s="1"/>
  <c r="CK1758" i="1" s="1"/>
  <c r="CQ1758" i="1" s="1"/>
  <c r="BC1762" i="1"/>
  <c r="BI1762" i="1" s="1"/>
  <c r="BO1762" i="1" s="1"/>
  <c r="BT1762" i="1" s="1"/>
  <c r="BY1762" i="1" s="1"/>
  <c r="CE1762" i="1" s="1"/>
  <c r="CK1762" i="1" s="1"/>
  <c r="CQ1762" i="1" s="1"/>
  <c r="AZ1761" i="1"/>
  <c r="BS1762" i="1"/>
  <c r="BX1762" i="1" s="1"/>
  <c r="CD1762" i="1" s="1"/>
  <c r="CJ1762" i="1" s="1"/>
  <c r="CP1762" i="1" s="1"/>
  <c r="S1771" i="1"/>
  <c r="Y1771" i="1" s="1"/>
  <c r="AE1771" i="1" s="1"/>
  <c r="AK1771" i="1" s="1"/>
  <c r="AQ1771" i="1" s="1"/>
  <c r="AW1771" i="1" s="1"/>
  <c r="BC1771" i="1" s="1"/>
  <c r="BI1771" i="1" s="1"/>
  <c r="BO1771" i="1" s="1"/>
  <c r="BT1771" i="1" s="1"/>
  <c r="BY1771" i="1" s="1"/>
  <c r="CE1771" i="1" s="1"/>
  <c r="CK1771" i="1" s="1"/>
  <c r="CQ1771" i="1" s="1"/>
  <c r="S1773" i="1"/>
  <c r="Y1773" i="1" s="1"/>
  <c r="AE1773" i="1" s="1"/>
  <c r="AK1773" i="1" s="1"/>
  <c r="AQ1773" i="1" s="1"/>
  <c r="AW1773" i="1" s="1"/>
  <c r="BC1773" i="1" s="1"/>
  <c r="BI1773" i="1" s="1"/>
  <c r="BO1773" i="1" s="1"/>
  <c r="BT1773" i="1" s="1"/>
  <c r="BY1773" i="1" s="1"/>
  <c r="CE1773" i="1" s="1"/>
  <c r="CK1773" i="1" s="1"/>
  <c r="CQ1773" i="1" s="1"/>
  <c r="BS1774" i="1"/>
  <c r="BX1774" i="1" s="1"/>
  <c r="CD1774" i="1" s="1"/>
  <c r="CJ1774" i="1" s="1"/>
  <c r="CP1774" i="1" s="1"/>
  <c r="G1777" i="1"/>
  <c r="N1778" i="1"/>
  <c r="T1778" i="1" s="1"/>
  <c r="Z1778" i="1" s="1"/>
  <c r="AF1778" i="1" s="1"/>
  <c r="AL1778" i="1" s="1"/>
  <c r="AR1778" i="1" s="1"/>
  <c r="AX1778" i="1" s="1"/>
  <c r="BD1778" i="1" s="1"/>
  <c r="BJ1778" i="1" s="1"/>
  <c r="BP1778" i="1" s="1"/>
  <c r="BU1778" i="1" s="1"/>
  <c r="BZ1778" i="1" s="1"/>
  <c r="CF1778" i="1" s="1"/>
  <c r="CL1778" i="1" s="1"/>
  <c r="CR1778" i="1" s="1"/>
  <c r="BT1781" i="1"/>
  <c r="BY1781" i="1" s="1"/>
  <c r="CE1781" i="1" s="1"/>
  <c r="CK1781" i="1" s="1"/>
  <c r="CQ1781" i="1" s="1"/>
  <c r="BM1765" i="1"/>
  <c r="BM1764" i="1" s="1"/>
  <c r="CO1765" i="1"/>
  <c r="CO1764" i="1" s="1"/>
  <c r="CO1740" i="1" s="1"/>
  <c r="BR1785" i="1"/>
  <c r="BT1787" i="1"/>
  <c r="BY1787" i="1" s="1"/>
  <c r="CE1787" i="1" s="1"/>
  <c r="CK1787" i="1" s="1"/>
  <c r="CQ1787" i="1" s="1"/>
  <c r="L1792" i="1"/>
  <c r="R1792" i="1" s="1"/>
  <c r="X1792" i="1" s="1"/>
  <c r="AD1792" i="1" s="1"/>
  <c r="AJ1792" i="1" s="1"/>
  <c r="AP1792" i="1" s="1"/>
  <c r="AV1792" i="1" s="1"/>
  <c r="BB1792" i="1" s="1"/>
  <c r="BH1792" i="1" s="1"/>
  <c r="BN1792" i="1" s="1"/>
  <c r="BS1792" i="1" s="1"/>
  <c r="BX1792" i="1" s="1"/>
  <c r="CD1792" i="1" s="1"/>
  <c r="CJ1792" i="1" s="1"/>
  <c r="CP1792" i="1" s="1"/>
  <c r="T1808" i="1"/>
  <c r="Z1808" i="1" s="1"/>
  <c r="AF1808" i="1" s="1"/>
  <c r="AL1808" i="1" s="1"/>
  <c r="AR1808" i="1" s="1"/>
  <c r="AX1808" i="1" s="1"/>
  <c r="BD1808" i="1" s="1"/>
  <c r="BJ1808" i="1" s="1"/>
  <c r="BP1808" i="1" s="1"/>
  <c r="BU1808" i="1" s="1"/>
  <c r="BZ1808" i="1" s="1"/>
  <c r="CF1808" i="1" s="1"/>
  <c r="CL1808" i="1" s="1"/>
  <c r="CR1808" i="1" s="1"/>
  <c r="BT1809" i="1"/>
  <c r="BY1809" i="1" s="1"/>
  <c r="CE1809" i="1" s="1"/>
  <c r="CK1809" i="1" s="1"/>
  <c r="CQ1809" i="1" s="1"/>
  <c r="L1810" i="1"/>
  <c r="R1810" i="1" s="1"/>
  <c r="X1810" i="1" s="1"/>
  <c r="AD1810" i="1" s="1"/>
  <c r="AJ1810" i="1" s="1"/>
  <c r="AP1810" i="1" s="1"/>
  <c r="AV1810" i="1" s="1"/>
  <c r="BB1810" i="1" s="1"/>
  <c r="BH1810" i="1" s="1"/>
  <c r="BN1810" i="1" s="1"/>
  <c r="BS1810" i="1" s="1"/>
  <c r="BX1810" i="1" s="1"/>
  <c r="CD1810" i="1" s="1"/>
  <c r="CJ1810" i="1" s="1"/>
  <c r="CP1810" i="1" s="1"/>
  <c r="S1813" i="1"/>
  <c r="Y1813" i="1" s="1"/>
  <c r="AE1813" i="1" s="1"/>
  <c r="AK1813" i="1" s="1"/>
  <c r="AQ1813" i="1" s="1"/>
  <c r="AW1813" i="1" s="1"/>
  <c r="BC1813" i="1" s="1"/>
  <c r="BI1813" i="1" s="1"/>
  <c r="BO1813" i="1" s="1"/>
  <c r="BT1813" i="1" s="1"/>
  <c r="BY1813" i="1" s="1"/>
  <c r="CE1813" i="1" s="1"/>
  <c r="CK1813" i="1" s="1"/>
  <c r="CQ1813" i="1" s="1"/>
  <c r="BT1816" i="1"/>
  <c r="BY1816" i="1" s="1"/>
  <c r="CE1816" i="1" s="1"/>
  <c r="CK1816" i="1" s="1"/>
  <c r="CQ1816" i="1" s="1"/>
  <c r="M1820" i="1"/>
  <c r="S1820" i="1" s="1"/>
  <c r="Y1820" i="1" s="1"/>
  <c r="AE1820" i="1" s="1"/>
  <c r="AK1820" i="1" s="1"/>
  <c r="AQ1820" i="1" s="1"/>
  <c r="AW1820" i="1" s="1"/>
  <c r="BC1820" i="1" s="1"/>
  <c r="BI1820" i="1" s="1"/>
  <c r="BO1820" i="1" s="1"/>
  <c r="F1821" i="1"/>
  <c r="BS1822" i="1"/>
  <c r="BX1822" i="1" s="1"/>
  <c r="CD1822" i="1" s="1"/>
  <c r="CJ1822" i="1" s="1"/>
  <c r="CP1822" i="1" s="1"/>
  <c r="L1825" i="1"/>
  <c r="R1825" i="1" s="1"/>
  <c r="X1825" i="1" s="1"/>
  <c r="AD1825" i="1" s="1"/>
  <c r="AJ1825" i="1" s="1"/>
  <c r="AP1825" i="1" s="1"/>
  <c r="AV1825" i="1" s="1"/>
  <c r="BB1825" i="1" s="1"/>
  <c r="BH1825" i="1" s="1"/>
  <c r="BN1825" i="1" s="1"/>
  <c r="BS1825" i="1" s="1"/>
  <c r="BX1825" i="1" s="1"/>
  <c r="CD1825" i="1" s="1"/>
  <c r="CJ1825" i="1" s="1"/>
  <c r="CP1825" i="1" s="1"/>
  <c r="T1827" i="1"/>
  <c r="Z1827" i="1" s="1"/>
  <c r="AF1827" i="1" s="1"/>
  <c r="AL1827" i="1" s="1"/>
  <c r="AR1827" i="1" s="1"/>
  <c r="AX1827" i="1" s="1"/>
  <c r="BD1827" i="1" s="1"/>
  <c r="BJ1827" i="1" s="1"/>
  <c r="BP1827" i="1" s="1"/>
  <c r="BU1827" i="1" s="1"/>
  <c r="BZ1827" i="1" s="1"/>
  <c r="CF1827" i="1" s="1"/>
  <c r="CL1827" i="1" s="1"/>
  <c r="CR1827" i="1" s="1"/>
  <c r="BS1827" i="1"/>
  <c r="BX1827" i="1" s="1"/>
  <c r="CD1827" i="1" s="1"/>
  <c r="CJ1827" i="1" s="1"/>
  <c r="CP1827" i="1" s="1"/>
  <c r="S1829" i="1"/>
  <c r="Y1829" i="1" s="1"/>
  <c r="AE1829" i="1" s="1"/>
  <c r="AK1829" i="1" s="1"/>
  <c r="AQ1829" i="1" s="1"/>
  <c r="AW1829" i="1" s="1"/>
  <c r="BC1829" i="1" s="1"/>
  <c r="BI1829" i="1" s="1"/>
  <c r="BO1829" i="1" s="1"/>
  <c r="BT1829" i="1" s="1"/>
  <c r="BY1829" i="1" s="1"/>
  <c r="CE1829" i="1" s="1"/>
  <c r="CK1829" i="1" s="1"/>
  <c r="CQ1829" i="1" s="1"/>
  <c r="BT1838" i="1"/>
  <c r="BY1838" i="1" s="1"/>
  <c r="CE1838" i="1" s="1"/>
  <c r="CK1838" i="1" s="1"/>
  <c r="CQ1838" i="1" s="1"/>
  <c r="R1839" i="1"/>
  <c r="X1839" i="1" s="1"/>
  <c r="AD1839" i="1" s="1"/>
  <c r="AJ1839" i="1" s="1"/>
  <c r="AP1839" i="1" s="1"/>
  <c r="AV1839" i="1" s="1"/>
  <c r="BB1839" i="1" s="1"/>
  <c r="BH1839" i="1" s="1"/>
  <c r="BN1839" i="1" s="1"/>
  <c r="BS1839" i="1" s="1"/>
  <c r="BX1839" i="1" s="1"/>
  <c r="CD1839" i="1" s="1"/>
  <c r="CJ1839" i="1" s="1"/>
  <c r="CP1839" i="1" s="1"/>
  <c r="T1850" i="1"/>
  <c r="Z1850" i="1" s="1"/>
  <c r="AF1850" i="1" s="1"/>
  <c r="AL1850" i="1" s="1"/>
  <c r="AR1850" i="1" s="1"/>
  <c r="AX1850" i="1" s="1"/>
  <c r="BD1850" i="1" s="1"/>
  <c r="BJ1850" i="1" s="1"/>
  <c r="BP1850" i="1" s="1"/>
  <c r="BU1850" i="1" s="1"/>
  <c r="BZ1850" i="1" s="1"/>
  <c r="CF1850" i="1" s="1"/>
  <c r="CL1850" i="1" s="1"/>
  <c r="CR1850" i="1" s="1"/>
  <c r="BS1850" i="1"/>
  <c r="BX1850" i="1" s="1"/>
  <c r="CD1850" i="1" s="1"/>
  <c r="CJ1850" i="1" s="1"/>
  <c r="CP1850" i="1" s="1"/>
  <c r="H1848" i="1"/>
  <c r="N1852" i="1"/>
  <c r="T1852" i="1" s="1"/>
  <c r="Z1852" i="1" s="1"/>
  <c r="AF1852" i="1" s="1"/>
  <c r="AL1852" i="1" s="1"/>
  <c r="AR1852" i="1" s="1"/>
  <c r="AX1852" i="1" s="1"/>
  <c r="BD1852" i="1" s="1"/>
  <c r="BJ1852" i="1" s="1"/>
  <c r="BP1852" i="1" s="1"/>
  <c r="BU1852" i="1" s="1"/>
  <c r="BZ1852" i="1" s="1"/>
  <c r="CF1852" i="1" s="1"/>
  <c r="CL1852" i="1" s="1"/>
  <c r="CR1852" i="1" s="1"/>
  <c r="CB1841" i="1"/>
  <c r="BT1860" i="1"/>
  <c r="BY1860" i="1" s="1"/>
  <c r="CE1860" i="1" s="1"/>
  <c r="CK1860" i="1" s="1"/>
  <c r="CQ1860" i="1" s="1"/>
  <c r="BT1863" i="1"/>
  <c r="BY1863" i="1" s="1"/>
  <c r="CE1863" i="1" s="1"/>
  <c r="CK1863" i="1" s="1"/>
  <c r="CQ1863" i="1" s="1"/>
  <c r="BT1864" i="1"/>
  <c r="BY1864" i="1" s="1"/>
  <c r="CE1864" i="1" s="1"/>
  <c r="CK1864" i="1" s="1"/>
  <c r="CQ1864" i="1" s="1"/>
  <c r="L1867" i="1"/>
  <c r="R1867" i="1" s="1"/>
  <c r="X1867" i="1" s="1"/>
  <c r="AD1867" i="1" s="1"/>
  <c r="AJ1867" i="1" s="1"/>
  <c r="AP1867" i="1" s="1"/>
  <c r="AV1867" i="1" s="1"/>
  <c r="BB1867" i="1" s="1"/>
  <c r="BH1867" i="1" s="1"/>
  <c r="BN1867" i="1" s="1"/>
  <c r="BS1867" i="1" s="1"/>
  <c r="BX1867" i="1" s="1"/>
  <c r="CD1867" i="1" s="1"/>
  <c r="CJ1867" i="1" s="1"/>
  <c r="CP1867" i="1" s="1"/>
  <c r="S1870" i="1"/>
  <c r="Y1870" i="1" s="1"/>
  <c r="AE1870" i="1" s="1"/>
  <c r="AK1870" i="1" s="1"/>
  <c r="AQ1870" i="1" s="1"/>
  <c r="AW1870" i="1" s="1"/>
  <c r="BC1870" i="1" s="1"/>
  <c r="BI1870" i="1" s="1"/>
  <c r="BO1870" i="1" s="1"/>
  <c r="BT1870" i="1" s="1"/>
  <c r="BY1870" i="1" s="1"/>
  <c r="CE1870" i="1" s="1"/>
  <c r="CK1870" i="1" s="1"/>
  <c r="CQ1870" i="1" s="1"/>
  <c r="BS1886" i="1"/>
  <c r="BX1886" i="1" s="1"/>
  <c r="CD1886" i="1" s="1"/>
  <c r="CJ1886" i="1" s="1"/>
  <c r="CP1886" i="1" s="1"/>
  <c r="O1883" i="1"/>
  <c r="AU1883" i="1"/>
  <c r="AU1882" i="1" s="1"/>
  <c r="BK1883" i="1"/>
  <c r="BW1883" i="1"/>
  <c r="BW1882" i="1" s="1"/>
  <c r="CM1883" i="1"/>
  <c r="CM1882" i="1" s="1"/>
  <c r="M1893" i="1"/>
  <c r="S1893" i="1" s="1"/>
  <c r="Y1893" i="1" s="1"/>
  <c r="AE1893" i="1" s="1"/>
  <c r="AK1893" i="1" s="1"/>
  <c r="AQ1893" i="1" s="1"/>
  <c r="AW1893" i="1" s="1"/>
  <c r="BC1893" i="1" s="1"/>
  <c r="BI1893" i="1" s="1"/>
  <c r="BO1893" i="1" s="1"/>
  <c r="BT1893" i="1" s="1"/>
  <c r="BY1893" i="1" s="1"/>
  <c r="CE1893" i="1" s="1"/>
  <c r="CK1893" i="1" s="1"/>
  <c r="CQ1893" i="1" s="1"/>
  <c r="L1896" i="1"/>
  <c r="R1896" i="1" s="1"/>
  <c r="X1896" i="1" s="1"/>
  <c r="AD1896" i="1" s="1"/>
  <c r="AJ1896" i="1" s="1"/>
  <c r="AP1896" i="1" s="1"/>
  <c r="AV1896" i="1" s="1"/>
  <c r="BB1896" i="1" s="1"/>
  <c r="BH1896" i="1" s="1"/>
  <c r="BN1896" i="1" s="1"/>
  <c r="BS1896" i="1" s="1"/>
  <c r="BX1896" i="1" s="1"/>
  <c r="CD1896" i="1" s="1"/>
  <c r="CJ1896" i="1" s="1"/>
  <c r="CP1896" i="1" s="1"/>
  <c r="AO1883" i="1"/>
  <c r="AO1882" i="1" s="1"/>
  <c r="CG1883" i="1"/>
  <c r="CG1882" i="1" s="1"/>
  <c r="L1897" i="1"/>
  <c r="R1897" i="1" s="1"/>
  <c r="X1897" i="1" s="1"/>
  <c r="AD1897" i="1" s="1"/>
  <c r="AJ1897" i="1" s="1"/>
  <c r="AP1897" i="1" s="1"/>
  <c r="AV1897" i="1" s="1"/>
  <c r="BB1897" i="1" s="1"/>
  <c r="BH1897" i="1" s="1"/>
  <c r="BN1897" i="1" s="1"/>
  <c r="BS1897" i="1" s="1"/>
  <c r="BX1897" i="1" s="1"/>
  <c r="CD1897" i="1" s="1"/>
  <c r="CJ1897" i="1" s="1"/>
  <c r="CP1897" i="1" s="1"/>
  <c r="L1898" i="1"/>
  <c r="R1898" i="1" s="1"/>
  <c r="X1898" i="1" s="1"/>
  <c r="AD1898" i="1" s="1"/>
  <c r="AJ1898" i="1" s="1"/>
  <c r="AP1898" i="1" s="1"/>
  <c r="AV1898" i="1" s="1"/>
  <c r="BB1898" i="1" s="1"/>
  <c r="BH1898" i="1" s="1"/>
  <c r="BN1898" i="1" s="1"/>
  <c r="BS1898" i="1" s="1"/>
  <c r="BX1898" i="1" s="1"/>
  <c r="CD1898" i="1" s="1"/>
  <c r="CJ1898" i="1" s="1"/>
  <c r="CP1898" i="1" s="1"/>
  <c r="BT1898" i="1"/>
  <c r="BY1898" i="1" s="1"/>
  <c r="CE1898" i="1" s="1"/>
  <c r="CK1898" i="1" s="1"/>
  <c r="CQ1898" i="1" s="1"/>
  <c r="BP1900" i="1"/>
  <c r="BU1900" i="1" s="1"/>
  <c r="BZ1900" i="1" s="1"/>
  <c r="CF1900" i="1" s="1"/>
  <c r="CL1900" i="1" s="1"/>
  <c r="CR1900" i="1" s="1"/>
  <c r="BP1902" i="1"/>
  <c r="BU1902" i="1" s="1"/>
  <c r="BZ1902" i="1" s="1"/>
  <c r="CF1902" i="1" s="1"/>
  <c r="CL1902" i="1" s="1"/>
  <c r="CR1902" i="1" s="1"/>
  <c r="BQ1901" i="1"/>
  <c r="L1906" i="1"/>
  <c r="R1906" i="1" s="1"/>
  <c r="X1906" i="1" s="1"/>
  <c r="AD1906" i="1" s="1"/>
  <c r="AJ1906" i="1" s="1"/>
  <c r="AP1906" i="1" s="1"/>
  <c r="AV1906" i="1" s="1"/>
  <c r="BB1906" i="1" s="1"/>
  <c r="BH1906" i="1" s="1"/>
  <c r="BN1906" i="1" s="1"/>
  <c r="BS1906" i="1" s="1"/>
  <c r="BX1906" i="1" s="1"/>
  <c r="CD1906" i="1" s="1"/>
  <c r="CJ1906" i="1" s="1"/>
  <c r="CP1906" i="1" s="1"/>
  <c r="F1905" i="1"/>
  <c r="BQ1905" i="1"/>
  <c r="AX1908" i="1"/>
  <c r="BD1908" i="1" s="1"/>
  <c r="BJ1908" i="1" s="1"/>
  <c r="BP1908" i="1" s="1"/>
  <c r="BU1908" i="1" s="1"/>
  <c r="BZ1908" i="1" s="1"/>
  <c r="CF1908" i="1" s="1"/>
  <c r="CL1908" i="1" s="1"/>
  <c r="CR1908" i="1" s="1"/>
  <c r="AP1910" i="1"/>
  <c r="AV1910" i="1" s="1"/>
  <c r="BB1910" i="1" s="1"/>
  <c r="BH1910" i="1" s="1"/>
  <c r="BN1910" i="1" s="1"/>
  <c r="BS1910" i="1" s="1"/>
  <c r="BX1910" i="1" s="1"/>
  <c r="CD1910" i="1" s="1"/>
  <c r="CJ1910" i="1" s="1"/>
  <c r="CP1910" i="1" s="1"/>
  <c r="AM1909" i="1"/>
  <c r="AX1910" i="1"/>
  <c r="BD1910" i="1" s="1"/>
  <c r="BJ1910" i="1" s="1"/>
  <c r="BP1910" i="1" s="1"/>
  <c r="BU1910" i="1" s="1"/>
  <c r="BZ1910" i="1" s="1"/>
  <c r="CF1910" i="1" s="1"/>
  <c r="CL1910" i="1" s="1"/>
  <c r="CR1910" i="1" s="1"/>
  <c r="BT1910" i="1"/>
  <c r="BY1910" i="1" s="1"/>
  <c r="CE1910" i="1" s="1"/>
  <c r="CK1910" i="1" s="1"/>
  <c r="CQ1910" i="1" s="1"/>
  <c r="BS1914" i="1"/>
  <c r="BX1914" i="1" s="1"/>
  <c r="CD1914" i="1" s="1"/>
  <c r="CJ1914" i="1" s="1"/>
  <c r="CP1914" i="1" s="1"/>
  <c r="Y1918" i="1"/>
  <c r="AE1918" i="1" s="1"/>
  <c r="AK1918" i="1" s="1"/>
  <c r="AQ1918" i="1" s="1"/>
  <c r="AW1918" i="1" s="1"/>
  <c r="BC1918" i="1" s="1"/>
  <c r="BI1918" i="1" s="1"/>
  <c r="BO1918" i="1" s="1"/>
  <c r="BT1918" i="1" s="1"/>
  <c r="BY1918" i="1" s="1"/>
  <c r="CE1918" i="1" s="1"/>
  <c r="CK1918" i="1" s="1"/>
  <c r="CQ1918" i="1" s="1"/>
  <c r="AT1883" i="1"/>
  <c r="AT1882" i="1" s="1"/>
  <c r="AT1881" i="1" s="1"/>
  <c r="Z1923" i="1"/>
  <c r="AF1923" i="1" s="1"/>
  <c r="AL1923" i="1" s="1"/>
  <c r="AR1923" i="1" s="1"/>
  <c r="AX1923" i="1" s="1"/>
  <c r="BD1923" i="1" s="1"/>
  <c r="BJ1923" i="1" s="1"/>
  <c r="BP1923" i="1" s="1"/>
  <c r="BU1923" i="1" s="1"/>
  <c r="BZ1923" i="1" s="1"/>
  <c r="CF1923" i="1" s="1"/>
  <c r="CL1923" i="1" s="1"/>
  <c r="CR1923" i="1" s="1"/>
  <c r="Z1925" i="1"/>
  <c r="AF1925" i="1" s="1"/>
  <c r="AL1925" i="1" s="1"/>
  <c r="AR1925" i="1" s="1"/>
  <c r="AX1925" i="1" s="1"/>
  <c r="BD1925" i="1" s="1"/>
  <c r="BJ1925" i="1" s="1"/>
  <c r="BP1925" i="1" s="1"/>
  <c r="BU1925" i="1" s="1"/>
  <c r="BZ1925" i="1" s="1"/>
  <c r="CF1925" i="1" s="1"/>
  <c r="CL1925" i="1" s="1"/>
  <c r="CR1925" i="1" s="1"/>
  <c r="S1936" i="1"/>
  <c r="Y1936" i="1" s="1"/>
  <c r="AE1936" i="1" s="1"/>
  <c r="AK1936" i="1" s="1"/>
  <c r="AQ1936" i="1" s="1"/>
  <c r="AW1936" i="1" s="1"/>
  <c r="BC1936" i="1" s="1"/>
  <c r="BI1936" i="1" s="1"/>
  <c r="BO1936" i="1" s="1"/>
  <c r="BT1936" i="1" s="1"/>
  <c r="BY1936" i="1" s="1"/>
  <c r="CE1936" i="1" s="1"/>
  <c r="CK1936" i="1" s="1"/>
  <c r="CQ1936" i="1" s="1"/>
  <c r="AV1940" i="1"/>
  <c r="BB1940" i="1" s="1"/>
  <c r="BH1940" i="1" s="1"/>
  <c r="BN1940" i="1" s="1"/>
  <c r="BS1940" i="1" s="1"/>
  <c r="BX1940" i="1" s="1"/>
  <c r="CD1940" i="1" s="1"/>
  <c r="CJ1940" i="1" s="1"/>
  <c r="CP1940" i="1" s="1"/>
  <c r="BS1974" i="1"/>
  <c r="BX1974" i="1" s="1"/>
  <c r="CD1974" i="1" s="1"/>
  <c r="CJ1974" i="1" s="1"/>
  <c r="CP1974" i="1" s="1"/>
  <c r="BQ1973" i="1"/>
  <c r="BQ1988" i="1"/>
  <c r="R1732" i="1"/>
  <c r="X1732" i="1" s="1"/>
  <c r="AD1732" i="1" s="1"/>
  <c r="AJ1732" i="1" s="1"/>
  <c r="AP1732" i="1" s="1"/>
  <c r="AV1732" i="1" s="1"/>
  <c r="BB1732" i="1" s="1"/>
  <c r="BH1732" i="1" s="1"/>
  <c r="BN1732" i="1" s="1"/>
  <c r="BS1732" i="1" s="1"/>
  <c r="BX1732" i="1" s="1"/>
  <c r="CD1732" i="1" s="1"/>
  <c r="CJ1732" i="1" s="1"/>
  <c r="CP1732" i="1" s="1"/>
  <c r="AL1733" i="1"/>
  <c r="AR1733" i="1" s="1"/>
  <c r="AX1733" i="1" s="1"/>
  <c r="BD1733" i="1" s="1"/>
  <c r="BJ1733" i="1" s="1"/>
  <c r="BP1733" i="1" s="1"/>
  <c r="BU1733" i="1" s="1"/>
  <c r="BZ1733" i="1" s="1"/>
  <c r="CF1733" i="1" s="1"/>
  <c r="CL1733" i="1" s="1"/>
  <c r="CR1733" i="1" s="1"/>
  <c r="T1738" i="1"/>
  <c r="Z1738" i="1" s="1"/>
  <c r="AF1738" i="1" s="1"/>
  <c r="AL1738" i="1" s="1"/>
  <c r="AR1738" i="1" s="1"/>
  <c r="AX1738" i="1" s="1"/>
  <c r="BD1738" i="1" s="1"/>
  <c r="BJ1738" i="1" s="1"/>
  <c r="BP1738" i="1" s="1"/>
  <c r="BU1738" i="1" s="1"/>
  <c r="BZ1738" i="1" s="1"/>
  <c r="CF1738" i="1" s="1"/>
  <c r="CL1738" i="1" s="1"/>
  <c r="CR1738" i="1" s="1"/>
  <c r="Q1737" i="1"/>
  <c r="N1743" i="1"/>
  <c r="T1743" i="1" s="1"/>
  <c r="Z1743" i="1" s="1"/>
  <c r="AF1743" i="1" s="1"/>
  <c r="AL1743" i="1" s="1"/>
  <c r="AR1743" i="1" s="1"/>
  <c r="AX1743" i="1" s="1"/>
  <c r="BD1743" i="1" s="1"/>
  <c r="BJ1743" i="1" s="1"/>
  <c r="BP1743" i="1" s="1"/>
  <c r="BU1743" i="1" s="1"/>
  <c r="BZ1743" i="1" s="1"/>
  <c r="CF1743" i="1" s="1"/>
  <c r="CL1743" i="1" s="1"/>
  <c r="CR1743" i="1" s="1"/>
  <c r="BT1745" i="1"/>
  <c r="BY1745" i="1" s="1"/>
  <c r="CE1745" i="1" s="1"/>
  <c r="CK1745" i="1" s="1"/>
  <c r="CQ1745" i="1" s="1"/>
  <c r="BQ1752" i="1"/>
  <c r="I1753" i="1"/>
  <c r="BS1754" i="1"/>
  <c r="BX1754" i="1" s="1"/>
  <c r="CD1754" i="1" s="1"/>
  <c r="CJ1754" i="1" s="1"/>
  <c r="CP1754" i="1" s="1"/>
  <c r="L1756" i="1"/>
  <c r="R1756" i="1" s="1"/>
  <c r="X1756" i="1" s="1"/>
  <c r="AD1756" i="1" s="1"/>
  <c r="AJ1756" i="1" s="1"/>
  <c r="AP1756" i="1" s="1"/>
  <c r="AV1756" i="1" s="1"/>
  <c r="BB1756" i="1" s="1"/>
  <c r="BH1756" i="1" s="1"/>
  <c r="BN1756" i="1" s="1"/>
  <c r="BS1756" i="1" s="1"/>
  <c r="BX1756" i="1" s="1"/>
  <c r="CD1756" i="1" s="1"/>
  <c r="CJ1756" i="1" s="1"/>
  <c r="CP1756" i="1" s="1"/>
  <c r="F1751" i="1"/>
  <c r="M1756" i="1"/>
  <c r="S1756" i="1" s="1"/>
  <c r="Y1756" i="1" s="1"/>
  <c r="AE1756" i="1" s="1"/>
  <c r="AK1756" i="1" s="1"/>
  <c r="AQ1756" i="1" s="1"/>
  <c r="AW1756" i="1" s="1"/>
  <c r="BC1756" i="1" s="1"/>
  <c r="BI1756" i="1" s="1"/>
  <c r="BO1756" i="1" s="1"/>
  <c r="BT1756" i="1" s="1"/>
  <c r="BY1756" i="1" s="1"/>
  <c r="CE1756" i="1" s="1"/>
  <c r="CK1756" i="1" s="1"/>
  <c r="CQ1756" i="1" s="1"/>
  <c r="J1751" i="1"/>
  <c r="H1767" i="1"/>
  <c r="H1771" i="1"/>
  <c r="H1773" i="1"/>
  <c r="N1773" i="1" s="1"/>
  <c r="T1773" i="1" s="1"/>
  <c r="Z1773" i="1" s="1"/>
  <c r="AF1773" i="1" s="1"/>
  <c r="AL1773" i="1" s="1"/>
  <c r="AR1773" i="1" s="1"/>
  <c r="AX1773" i="1" s="1"/>
  <c r="BD1773" i="1" s="1"/>
  <c r="BJ1773" i="1" s="1"/>
  <c r="BP1773" i="1" s="1"/>
  <c r="BU1773" i="1" s="1"/>
  <c r="BZ1773" i="1" s="1"/>
  <c r="CF1773" i="1" s="1"/>
  <c r="CL1773" i="1" s="1"/>
  <c r="CR1773" i="1" s="1"/>
  <c r="N1777" i="1"/>
  <c r="T1777" i="1" s="1"/>
  <c r="Z1777" i="1" s="1"/>
  <c r="AF1777" i="1" s="1"/>
  <c r="AL1777" i="1" s="1"/>
  <c r="AR1777" i="1" s="1"/>
  <c r="AX1777" i="1" s="1"/>
  <c r="BD1777" i="1" s="1"/>
  <c r="BJ1777" i="1" s="1"/>
  <c r="BP1777" i="1" s="1"/>
  <c r="BU1777" i="1" s="1"/>
  <c r="BZ1777" i="1" s="1"/>
  <c r="CF1777" i="1" s="1"/>
  <c r="CL1777" i="1" s="1"/>
  <c r="CR1777" i="1" s="1"/>
  <c r="BT1778" i="1"/>
  <c r="BY1778" i="1" s="1"/>
  <c r="CE1778" i="1" s="1"/>
  <c r="CK1778" i="1" s="1"/>
  <c r="CQ1778" i="1" s="1"/>
  <c r="BF1765" i="1"/>
  <c r="BF1764" i="1" s="1"/>
  <c r="AF1783" i="1"/>
  <c r="AL1783" i="1" s="1"/>
  <c r="AR1783" i="1" s="1"/>
  <c r="AX1783" i="1" s="1"/>
  <c r="BD1783" i="1" s="1"/>
  <c r="BJ1783" i="1" s="1"/>
  <c r="BP1783" i="1" s="1"/>
  <c r="BU1783" i="1" s="1"/>
  <c r="BZ1783" i="1" s="1"/>
  <c r="CF1783" i="1" s="1"/>
  <c r="CL1783" i="1" s="1"/>
  <c r="CR1783" i="1" s="1"/>
  <c r="BQ1780" i="1"/>
  <c r="CC1765" i="1"/>
  <c r="CC1764" i="1" s="1"/>
  <c r="CC1740" i="1" s="1"/>
  <c r="CS1765" i="1"/>
  <c r="CS1764" i="1" s="1"/>
  <c r="AP1787" i="1"/>
  <c r="AV1787" i="1" s="1"/>
  <c r="BB1787" i="1" s="1"/>
  <c r="BH1787" i="1" s="1"/>
  <c r="BN1787" i="1" s="1"/>
  <c r="BS1787" i="1" s="1"/>
  <c r="BX1787" i="1" s="1"/>
  <c r="CD1787" i="1" s="1"/>
  <c r="CJ1787" i="1" s="1"/>
  <c r="CP1787" i="1" s="1"/>
  <c r="AM1786" i="1"/>
  <c r="L1791" i="1"/>
  <c r="R1791" i="1" s="1"/>
  <c r="X1791" i="1" s="1"/>
  <c r="AD1791" i="1" s="1"/>
  <c r="AJ1791" i="1" s="1"/>
  <c r="AP1791" i="1" s="1"/>
  <c r="AV1791" i="1" s="1"/>
  <c r="BB1791" i="1" s="1"/>
  <c r="BH1791" i="1" s="1"/>
  <c r="BN1791" i="1" s="1"/>
  <c r="AF1793" i="1"/>
  <c r="AL1793" i="1" s="1"/>
  <c r="AR1793" i="1" s="1"/>
  <c r="AX1793" i="1" s="1"/>
  <c r="BD1793" i="1" s="1"/>
  <c r="BJ1793" i="1" s="1"/>
  <c r="BP1793" i="1" s="1"/>
  <c r="BU1793" i="1" s="1"/>
  <c r="BZ1793" i="1" s="1"/>
  <c r="CF1793" i="1" s="1"/>
  <c r="CL1793" i="1" s="1"/>
  <c r="CR1793" i="1" s="1"/>
  <c r="S1795" i="1"/>
  <c r="Y1795" i="1" s="1"/>
  <c r="AE1795" i="1" s="1"/>
  <c r="AK1795" i="1" s="1"/>
  <c r="AQ1795" i="1" s="1"/>
  <c r="AW1795" i="1" s="1"/>
  <c r="BC1795" i="1" s="1"/>
  <c r="BI1795" i="1" s="1"/>
  <c r="BO1795" i="1" s="1"/>
  <c r="BT1795" i="1" s="1"/>
  <c r="BY1795" i="1" s="1"/>
  <c r="CE1795" i="1" s="1"/>
  <c r="CK1795" i="1" s="1"/>
  <c r="CQ1795" i="1" s="1"/>
  <c r="R1801" i="1"/>
  <c r="X1801" i="1" s="1"/>
  <c r="AD1801" i="1" s="1"/>
  <c r="AJ1801" i="1" s="1"/>
  <c r="AP1801" i="1" s="1"/>
  <c r="AV1801" i="1" s="1"/>
  <c r="BB1801" i="1" s="1"/>
  <c r="BH1801" i="1" s="1"/>
  <c r="BN1801" i="1" s="1"/>
  <c r="BS1801" i="1" s="1"/>
  <c r="BX1801" i="1" s="1"/>
  <c r="CD1801" i="1" s="1"/>
  <c r="CJ1801" i="1" s="1"/>
  <c r="CP1801" i="1" s="1"/>
  <c r="L1809" i="1"/>
  <c r="R1809" i="1" s="1"/>
  <c r="X1809" i="1" s="1"/>
  <c r="AD1809" i="1" s="1"/>
  <c r="AJ1809" i="1" s="1"/>
  <c r="AP1809" i="1" s="1"/>
  <c r="AV1809" i="1" s="1"/>
  <c r="BB1809" i="1" s="1"/>
  <c r="BH1809" i="1" s="1"/>
  <c r="BN1809" i="1" s="1"/>
  <c r="H1813" i="1"/>
  <c r="Z1818" i="1"/>
  <c r="AF1818" i="1" s="1"/>
  <c r="AL1818" i="1" s="1"/>
  <c r="AR1818" i="1" s="1"/>
  <c r="AX1818" i="1" s="1"/>
  <c r="BD1818" i="1" s="1"/>
  <c r="BJ1818" i="1" s="1"/>
  <c r="BP1818" i="1" s="1"/>
  <c r="BU1818" i="1" s="1"/>
  <c r="BZ1818" i="1" s="1"/>
  <c r="CF1818" i="1" s="1"/>
  <c r="CL1818" i="1" s="1"/>
  <c r="CR1818" i="1" s="1"/>
  <c r="M1821" i="1"/>
  <c r="S1821" i="1" s="1"/>
  <c r="Y1821" i="1" s="1"/>
  <c r="AE1821" i="1" s="1"/>
  <c r="AK1821" i="1" s="1"/>
  <c r="AQ1821" i="1" s="1"/>
  <c r="AW1821" i="1" s="1"/>
  <c r="BC1821" i="1" s="1"/>
  <c r="BI1821" i="1" s="1"/>
  <c r="BO1821" i="1" s="1"/>
  <c r="BT1821" i="1" s="1"/>
  <c r="BY1821" i="1" s="1"/>
  <c r="CE1821" i="1" s="1"/>
  <c r="CK1821" i="1" s="1"/>
  <c r="CQ1821" i="1" s="1"/>
  <c r="BT1822" i="1"/>
  <c r="BY1822" i="1" s="1"/>
  <c r="CE1822" i="1" s="1"/>
  <c r="CK1822" i="1" s="1"/>
  <c r="CQ1822" i="1" s="1"/>
  <c r="L1824" i="1"/>
  <c r="R1824" i="1" s="1"/>
  <c r="X1824" i="1" s="1"/>
  <c r="AD1824" i="1" s="1"/>
  <c r="AJ1824" i="1" s="1"/>
  <c r="AP1824" i="1" s="1"/>
  <c r="AV1824" i="1" s="1"/>
  <c r="BB1824" i="1" s="1"/>
  <c r="BH1824" i="1" s="1"/>
  <c r="BN1824" i="1" s="1"/>
  <c r="T1826" i="1"/>
  <c r="Z1826" i="1" s="1"/>
  <c r="AF1826" i="1" s="1"/>
  <c r="AL1826" i="1" s="1"/>
  <c r="AR1826" i="1" s="1"/>
  <c r="AX1826" i="1" s="1"/>
  <c r="BD1826" i="1" s="1"/>
  <c r="BJ1826" i="1" s="1"/>
  <c r="BP1826" i="1" s="1"/>
  <c r="BU1826" i="1" s="1"/>
  <c r="BZ1826" i="1" s="1"/>
  <c r="CF1826" i="1" s="1"/>
  <c r="CL1826" i="1" s="1"/>
  <c r="CR1826" i="1" s="1"/>
  <c r="BS1826" i="1"/>
  <c r="BX1826" i="1" s="1"/>
  <c r="CD1826" i="1" s="1"/>
  <c r="CJ1826" i="1" s="1"/>
  <c r="CP1826" i="1" s="1"/>
  <c r="BT1827" i="1"/>
  <c r="BY1827" i="1" s="1"/>
  <c r="CE1827" i="1" s="1"/>
  <c r="CK1827" i="1" s="1"/>
  <c r="CQ1827" i="1" s="1"/>
  <c r="H1829" i="1"/>
  <c r="R1838" i="1"/>
  <c r="X1838" i="1" s="1"/>
  <c r="AD1838" i="1" s="1"/>
  <c r="AJ1838" i="1" s="1"/>
  <c r="AP1838" i="1" s="1"/>
  <c r="AV1838" i="1" s="1"/>
  <c r="BB1838" i="1" s="1"/>
  <c r="BH1838" i="1" s="1"/>
  <c r="BN1838" i="1" s="1"/>
  <c r="BS1838" i="1" s="1"/>
  <c r="BX1838" i="1" s="1"/>
  <c r="CD1838" i="1" s="1"/>
  <c r="CJ1838" i="1" s="1"/>
  <c r="CP1838" i="1" s="1"/>
  <c r="CC1841" i="1"/>
  <c r="T1849" i="1"/>
  <c r="Z1849" i="1" s="1"/>
  <c r="AF1849" i="1" s="1"/>
  <c r="AL1849" i="1" s="1"/>
  <c r="AR1849" i="1" s="1"/>
  <c r="AX1849" i="1" s="1"/>
  <c r="BD1849" i="1" s="1"/>
  <c r="BJ1849" i="1" s="1"/>
  <c r="BP1849" i="1" s="1"/>
  <c r="BU1849" i="1" s="1"/>
  <c r="BZ1849" i="1" s="1"/>
  <c r="CF1849" i="1" s="1"/>
  <c r="CL1849" i="1" s="1"/>
  <c r="CR1849" i="1" s="1"/>
  <c r="BS1849" i="1"/>
  <c r="BX1849" i="1" s="1"/>
  <c r="CD1849" i="1" s="1"/>
  <c r="CJ1849" i="1" s="1"/>
  <c r="CP1849" i="1" s="1"/>
  <c r="BT1850" i="1"/>
  <c r="BY1850" i="1" s="1"/>
  <c r="CE1850" i="1" s="1"/>
  <c r="CK1850" i="1" s="1"/>
  <c r="CQ1850" i="1" s="1"/>
  <c r="R1855" i="1"/>
  <c r="X1855" i="1" s="1"/>
  <c r="AD1855" i="1" s="1"/>
  <c r="AJ1855" i="1" s="1"/>
  <c r="AP1855" i="1" s="1"/>
  <c r="AV1855" i="1" s="1"/>
  <c r="BB1855" i="1" s="1"/>
  <c r="BH1855" i="1" s="1"/>
  <c r="BN1855" i="1" s="1"/>
  <c r="BS1855" i="1" s="1"/>
  <c r="BX1855" i="1" s="1"/>
  <c r="CD1855" i="1" s="1"/>
  <c r="CJ1855" i="1" s="1"/>
  <c r="CP1855" i="1" s="1"/>
  <c r="W1841" i="1"/>
  <c r="AM1841" i="1"/>
  <c r="BT1861" i="1"/>
  <c r="BY1861" i="1" s="1"/>
  <c r="CE1861" i="1" s="1"/>
  <c r="CK1861" i="1" s="1"/>
  <c r="CQ1861" i="1" s="1"/>
  <c r="CA1858" i="1"/>
  <c r="CA1857" i="1" s="1"/>
  <c r="CA1841" i="1" s="1"/>
  <c r="H1870" i="1"/>
  <c r="AI1883" i="1"/>
  <c r="AI1882" i="1" s="1"/>
  <c r="AY1883" i="1"/>
  <c r="AY1882" i="1" s="1"/>
  <c r="CA1883" i="1"/>
  <c r="CA1882" i="1" s="1"/>
  <c r="M1894" i="1"/>
  <c r="S1894" i="1" s="1"/>
  <c r="Y1894" i="1" s="1"/>
  <c r="AE1894" i="1" s="1"/>
  <c r="AK1894" i="1" s="1"/>
  <c r="AQ1894" i="1" s="1"/>
  <c r="AW1894" i="1" s="1"/>
  <c r="BC1894" i="1" s="1"/>
  <c r="BI1894" i="1" s="1"/>
  <c r="BO1894" i="1" s="1"/>
  <c r="BT1894" i="1" s="1"/>
  <c r="BY1894" i="1" s="1"/>
  <c r="CE1894" i="1" s="1"/>
  <c r="CK1894" i="1" s="1"/>
  <c r="CQ1894" i="1" s="1"/>
  <c r="AS1883" i="1"/>
  <c r="AS1882" i="1" s="1"/>
  <c r="M1901" i="1"/>
  <c r="S1901" i="1" s="1"/>
  <c r="Y1901" i="1" s="1"/>
  <c r="AE1901" i="1" s="1"/>
  <c r="AK1901" i="1" s="1"/>
  <c r="AQ1901" i="1" s="1"/>
  <c r="AW1901" i="1" s="1"/>
  <c r="BC1901" i="1" s="1"/>
  <c r="BI1901" i="1" s="1"/>
  <c r="BO1901" i="1" s="1"/>
  <c r="BT1901" i="1" s="1"/>
  <c r="BY1901" i="1" s="1"/>
  <c r="CE1901" i="1" s="1"/>
  <c r="CK1901" i="1" s="1"/>
  <c r="CQ1901" i="1" s="1"/>
  <c r="G1900" i="1"/>
  <c r="M1900" i="1" s="1"/>
  <c r="S1900" i="1" s="1"/>
  <c r="Y1900" i="1" s="1"/>
  <c r="AE1900" i="1" s="1"/>
  <c r="AK1900" i="1" s="1"/>
  <c r="AQ1900" i="1" s="1"/>
  <c r="AW1900" i="1" s="1"/>
  <c r="BC1900" i="1" s="1"/>
  <c r="BI1900" i="1" s="1"/>
  <c r="BO1900" i="1" s="1"/>
  <c r="BT1902" i="1"/>
  <c r="BY1902" i="1" s="1"/>
  <c r="CE1902" i="1" s="1"/>
  <c r="CK1902" i="1" s="1"/>
  <c r="CQ1902" i="1" s="1"/>
  <c r="BT1906" i="1"/>
  <c r="BY1906" i="1" s="1"/>
  <c r="CE1906" i="1" s="1"/>
  <c r="CK1906" i="1" s="1"/>
  <c r="CQ1906" i="1" s="1"/>
  <c r="AX1913" i="1"/>
  <c r="BD1913" i="1" s="1"/>
  <c r="BJ1913" i="1" s="1"/>
  <c r="BP1913" i="1" s="1"/>
  <c r="BU1913" i="1" s="1"/>
  <c r="BZ1913" i="1" s="1"/>
  <c r="CF1913" i="1" s="1"/>
  <c r="CL1913" i="1" s="1"/>
  <c r="CR1913" i="1" s="1"/>
  <c r="AQ1914" i="1"/>
  <c r="AW1914" i="1" s="1"/>
  <c r="BC1914" i="1" s="1"/>
  <c r="BI1914" i="1" s="1"/>
  <c r="BO1914" i="1" s="1"/>
  <c r="BT1914" i="1" s="1"/>
  <c r="BY1914" i="1" s="1"/>
  <c r="CE1914" i="1" s="1"/>
  <c r="CK1914" i="1" s="1"/>
  <c r="CQ1914" i="1" s="1"/>
  <c r="AN1913" i="1"/>
  <c r="BV1883" i="1"/>
  <c r="BV1882" i="1" s="1"/>
  <c r="N1931" i="1"/>
  <c r="T1931" i="1" s="1"/>
  <c r="Z1931" i="1" s="1"/>
  <c r="AF1931" i="1" s="1"/>
  <c r="AL1931" i="1" s="1"/>
  <c r="AR1931" i="1" s="1"/>
  <c r="AX1931" i="1" s="1"/>
  <c r="BD1931" i="1" s="1"/>
  <c r="BJ1931" i="1" s="1"/>
  <c r="BP1931" i="1" s="1"/>
  <c r="BU1931" i="1" s="1"/>
  <c r="BZ1931" i="1" s="1"/>
  <c r="CF1931" i="1" s="1"/>
  <c r="CL1931" i="1" s="1"/>
  <c r="CR1931" i="1" s="1"/>
  <c r="M1933" i="1"/>
  <c r="S1933" i="1" s="1"/>
  <c r="Y1933" i="1" s="1"/>
  <c r="AE1933" i="1" s="1"/>
  <c r="AK1933" i="1" s="1"/>
  <c r="AQ1933" i="1" s="1"/>
  <c r="AW1933" i="1" s="1"/>
  <c r="BC1933" i="1" s="1"/>
  <c r="BI1933" i="1" s="1"/>
  <c r="BO1933" i="1" s="1"/>
  <c r="BT1933" i="1" s="1"/>
  <c r="BY1933" i="1" s="1"/>
  <c r="CE1933" i="1" s="1"/>
  <c r="CK1933" i="1" s="1"/>
  <c r="CQ1933" i="1" s="1"/>
  <c r="G1932" i="1"/>
  <c r="BS1933" i="1"/>
  <c r="BX1933" i="1" s="1"/>
  <c r="CD1933" i="1" s="1"/>
  <c r="CJ1933" i="1" s="1"/>
  <c r="CP1933" i="1" s="1"/>
  <c r="BQ1932" i="1"/>
  <c r="S1937" i="1"/>
  <c r="Y1937" i="1" s="1"/>
  <c r="AE1937" i="1" s="1"/>
  <c r="AK1937" i="1" s="1"/>
  <c r="AQ1937" i="1" s="1"/>
  <c r="AW1937" i="1" s="1"/>
  <c r="BC1937" i="1" s="1"/>
  <c r="BI1937" i="1" s="1"/>
  <c r="BO1937" i="1" s="1"/>
  <c r="BT1937" i="1" s="1"/>
  <c r="BY1937" i="1" s="1"/>
  <c r="CE1937" i="1" s="1"/>
  <c r="CK1937" i="1" s="1"/>
  <c r="CQ1937" i="1" s="1"/>
  <c r="BD1959" i="1"/>
  <c r="BJ1959" i="1" s="1"/>
  <c r="BP1959" i="1" s="1"/>
  <c r="BU1959" i="1" s="1"/>
  <c r="BZ1959" i="1" s="1"/>
  <c r="CF1959" i="1" s="1"/>
  <c r="CL1959" i="1" s="1"/>
  <c r="CR1959" i="1" s="1"/>
  <c r="R1969" i="1"/>
  <c r="X1969" i="1" s="1"/>
  <c r="AD1969" i="1" s="1"/>
  <c r="AJ1969" i="1" s="1"/>
  <c r="AP1969" i="1" s="1"/>
  <c r="AV1969" i="1" s="1"/>
  <c r="BB1969" i="1" s="1"/>
  <c r="BH1969" i="1" s="1"/>
  <c r="BN1969" i="1" s="1"/>
  <c r="BS1969" i="1" s="1"/>
  <c r="BX1969" i="1" s="1"/>
  <c r="CD1969" i="1" s="1"/>
  <c r="CJ1969" i="1" s="1"/>
  <c r="CP1969" i="1" s="1"/>
  <c r="O1968" i="1"/>
  <c r="BJ1969" i="1"/>
  <c r="BP1969" i="1" s="1"/>
  <c r="BU1969" i="1" s="1"/>
  <c r="BZ1969" i="1" s="1"/>
  <c r="CF1969" i="1" s="1"/>
  <c r="CL1969" i="1" s="1"/>
  <c r="CR1969" i="1" s="1"/>
  <c r="M1983" i="1"/>
  <c r="S1983" i="1" s="1"/>
  <c r="Y1983" i="1" s="1"/>
  <c r="AE1983" i="1" s="1"/>
  <c r="AK1983" i="1" s="1"/>
  <c r="AQ1983" i="1" s="1"/>
  <c r="AW1983" i="1" s="1"/>
  <c r="BC1983" i="1" s="1"/>
  <c r="BI1983" i="1" s="1"/>
  <c r="BO1983" i="1" s="1"/>
  <c r="V1981" i="1"/>
  <c r="BR1983" i="1"/>
  <c r="L1917" i="1"/>
  <c r="R1917" i="1" s="1"/>
  <c r="X1917" i="1" s="1"/>
  <c r="AD1917" i="1" s="1"/>
  <c r="AJ1917" i="1" s="1"/>
  <c r="AP1917" i="1" s="1"/>
  <c r="AV1917" i="1" s="1"/>
  <c r="BB1917" i="1" s="1"/>
  <c r="BH1917" i="1" s="1"/>
  <c r="BN1917" i="1" s="1"/>
  <c r="BS1917" i="1" s="1"/>
  <c r="BX1917" i="1" s="1"/>
  <c r="CD1917" i="1" s="1"/>
  <c r="CJ1917" i="1" s="1"/>
  <c r="CP1917" i="1" s="1"/>
  <c r="T1918" i="1"/>
  <c r="Z1918" i="1" s="1"/>
  <c r="AF1918" i="1" s="1"/>
  <c r="AL1918" i="1" s="1"/>
  <c r="AR1918" i="1" s="1"/>
  <c r="AX1918" i="1" s="1"/>
  <c r="BD1918" i="1" s="1"/>
  <c r="BJ1918" i="1" s="1"/>
  <c r="BP1918" i="1" s="1"/>
  <c r="BU1918" i="1" s="1"/>
  <c r="BZ1918" i="1" s="1"/>
  <c r="CF1918" i="1" s="1"/>
  <c r="CL1918" i="1" s="1"/>
  <c r="CR1918" i="1" s="1"/>
  <c r="M1923" i="1"/>
  <c r="S1923" i="1" s="1"/>
  <c r="Y1923" i="1" s="1"/>
  <c r="AE1923" i="1" s="1"/>
  <c r="AK1923" i="1" s="1"/>
  <c r="AQ1923" i="1" s="1"/>
  <c r="AW1923" i="1" s="1"/>
  <c r="BC1923" i="1" s="1"/>
  <c r="BI1923" i="1" s="1"/>
  <c r="BO1923" i="1" s="1"/>
  <c r="BT1923" i="1" s="1"/>
  <c r="BY1923" i="1" s="1"/>
  <c r="CE1923" i="1" s="1"/>
  <c r="CK1923" i="1" s="1"/>
  <c r="CQ1923" i="1" s="1"/>
  <c r="M1924" i="1"/>
  <c r="S1924" i="1" s="1"/>
  <c r="Y1924" i="1" s="1"/>
  <c r="AE1924" i="1" s="1"/>
  <c r="AK1924" i="1" s="1"/>
  <c r="AQ1924" i="1" s="1"/>
  <c r="AW1924" i="1" s="1"/>
  <c r="BC1924" i="1" s="1"/>
  <c r="BI1924" i="1" s="1"/>
  <c r="BO1924" i="1" s="1"/>
  <c r="BT1924" i="1" s="1"/>
  <c r="BY1924" i="1" s="1"/>
  <c r="CE1924" i="1" s="1"/>
  <c r="CK1924" i="1" s="1"/>
  <c r="CQ1924" i="1" s="1"/>
  <c r="M1925" i="1"/>
  <c r="S1925" i="1" s="1"/>
  <c r="Y1925" i="1" s="1"/>
  <c r="AE1925" i="1" s="1"/>
  <c r="AK1925" i="1" s="1"/>
  <c r="AQ1925" i="1" s="1"/>
  <c r="AW1925" i="1" s="1"/>
  <c r="BC1925" i="1" s="1"/>
  <c r="BI1925" i="1" s="1"/>
  <c r="BO1925" i="1" s="1"/>
  <c r="BT1925" i="1" s="1"/>
  <c r="BY1925" i="1" s="1"/>
  <c r="CE1925" i="1" s="1"/>
  <c r="CK1925" i="1" s="1"/>
  <c r="CQ1925" i="1" s="1"/>
  <c r="N1933" i="1"/>
  <c r="T1933" i="1" s="1"/>
  <c r="Z1933" i="1" s="1"/>
  <c r="AF1933" i="1" s="1"/>
  <c r="AL1933" i="1" s="1"/>
  <c r="AR1933" i="1" s="1"/>
  <c r="AX1933" i="1" s="1"/>
  <c r="BD1933" i="1" s="1"/>
  <c r="BJ1933" i="1" s="1"/>
  <c r="BP1933" i="1" s="1"/>
  <c r="BU1933" i="1" s="1"/>
  <c r="BZ1933" i="1" s="1"/>
  <c r="CF1933" i="1" s="1"/>
  <c r="CL1933" i="1" s="1"/>
  <c r="CR1933" i="1" s="1"/>
  <c r="F1939" i="1"/>
  <c r="L1939" i="1" s="1"/>
  <c r="R1939" i="1" s="1"/>
  <c r="X1939" i="1" s="1"/>
  <c r="AD1939" i="1" s="1"/>
  <c r="AJ1939" i="1" s="1"/>
  <c r="AP1939" i="1" s="1"/>
  <c r="AV1939" i="1" s="1"/>
  <c r="BB1939" i="1" s="1"/>
  <c r="BH1939" i="1" s="1"/>
  <c r="BN1939" i="1" s="1"/>
  <c r="BS1939" i="1" s="1"/>
  <c r="BX1939" i="1" s="1"/>
  <c r="CD1939" i="1" s="1"/>
  <c r="CJ1939" i="1" s="1"/>
  <c r="CP1939" i="1" s="1"/>
  <c r="N1940" i="1"/>
  <c r="T1940" i="1" s="1"/>
  <c r="Z1940" i="1" s="1"/>
  <c r="AF1940" i="1" s="1"/>
  <c r="AL1940" i="1" s="1"/>
  <c r="AR1940" i="1" s="1"/>
  <c r="AX1940" i="1" s="1"/>
  <c r="BD1940" i="1" s="1"/>
  <c r="BJ1940" i="1" s="1"/>
  <c r="BP1940" i="1" s="1"/>
  <c r="BU1940" i="1" s="1"/>
  <c r="BZ1940" i="1" s="1"/>
  <c r="CF1940" i="1" s="1"/>
  <c r="CL1940" i="1" s="1"/>
  <c r="CR1940" i="1" s="1"/>
  <c r="T1941" i="1"/>
  <c r="Z1941" i="1" s="1"/>
  <c r="AF1941" i="1" s="1"/>
  <c r="AL1941" i="1" s="1"/>
  <c r="AR1941" i="1" s="1"/>
  <c r="AX1941" i="1" s="1"/>
  <c r="BD1941" i="1" s="1"/>
  <c r="BJ1941" i="1" s="1"/>
  <c r="BP1941" i="1" s="1"/>
  <c r="BU1941" i="1" s="1"/>
  <c r="BZ1941" i="1" s="1"/>
  <c r="CF1941" i="1" s="1"/>
  <c r="CL1941" i="1" s="1"/>
  <c r="CR1941" i="1" s="1"/>
  <c r="M1953" i="1"/>
  <c r="S1953" i="1" s="1"/>
  <c r="Y1953" i="1" s="1"/>
  <c r="AE1953" i="1" s="1"/>
  <c r="AK1953" i="1" s="1"/>
  <c r="AQ1953" i="1" s="1"/>
  <c r="AW1953" i="1" s="1"/>
  <c r="BC1953" i="1" s="1"/>
  <c r="BI1953" i="1" s="1"/>
  <c r="BO1953" i="1" s="1"/>
  <c r="M1955" i="1"/>
  <c r="S1955" i="1" s="1"/>
  <c r="Y1955" i="1" s="1"/>
  <c r="AE1955" i="1" s="1"/>
  <c r="AK1955" i="1" s="1"/>
  <c r="AQ1955" i="1" s="1"/>
  <c r="AW1955" i="1" s="1"/>
  <c r="BC1955" i="1" s="1"/>
  <c r="BI1955" i="1" s="1"/>
  <c r="BO1955" i="1" s="1"/>
  <c r="BT1955" i="1" s="1"/>
  <c r="BY1955" i="1" s="1"/>
  <c r="CE1955" i="1" s="1"/>
  <c r="CK1955" i="1" s="1"/>
  <c r="CQ1955" i="1" s="1"/>
  <c r="BT1956" i="1"/>
  <c r="BY1956" i="1" s="1"/>
  <c r="CE1956" i="1" s="1"/>
  <c r="CK1956" i="1" s="1"/>
  <c r="CQ1956" i="1" s="1"/>
  <c r="L1958" i="1"/>
  <c r="R1958" i="1" s="1"/>
  <c r="X1958" i="1" s="1"/>
  <c r="AD1958" i="1" s="1"/>
  <c r="AJ1958" i="1" s="1"/>
  <c r="AP1958" i="1" s="1"/>
  <c r="AV1958" i="1" s="1"/>
  <c r="BB1958" i="1" s="1"/>
  <c r="BH1958" i="1" s="1"/>
  <c r="BN1958" i="1" s="1"/>
  <c r="BT1958" i="1"/>
  <c r="BY1958" i="1" s="1"/>
  <c r="CE1958" i="1" s="1"/>
  <c r="CK1958" i="1" s="1"/>
  <c r="CQ1958" i="1" s="1"/>
  <c r="L1959" i="1"/>
  <c r="R1959" i="1" s="1"/>
  <c r="X1959" i="1" s="1"/>
  <c r="AD1959" i="1" s="1"/>
  <c r="AJ1959" i="1" s="1"/>
  <c r="AP1959" i="1" s="1"/>
  <c r="AV1959" i="1" s="1"/>
  <c r="BB1959" i="1" s="1"/>
  <c r="BH1959" i="1" s="1"/>
  <c r="BN1959" i="1" s="1"/>
  <c r="BS1959" i="1" s="1"/>
  <c r="BX1959" i="1" s="1"/>
  <c r="CD1959" i="1" s="1"/>
  <c r="CJ1959" i="1" s="1"/>
  <c r="CP1959" i="1" s="1"/>
  <c r="BT1959" i="1"/>
  <c r="BY1959" i="1" s="1"/>
  <c r="CE1959" i="1" s="1"/>
  <c r="CK1959" i="1" s="1"/>
  <c r="CQ1959" i="1" s="1"/>
  <c r="BK1972" i="1"/>
  <c r="BP1974" i="1"/>
  <c r="BU1974" i="1" s="1"/>
  <c r="BZ1974" i="1" s="1"/>
  <c r="CF1974" i="1" s="1"/>
  <c r="CL1974" i="1" s="1"/>
  <c r="CR1974" i="1" s="1"/>
  <c r="BM1973" i="1"/>
  <c r="N1976" i="1"/>
  <c r="T1976" i="1" s="1"/>
  <c r="Z1976" i="1" s="1"/>
  <c r="AF1976" i="1" s="1"/>
  <c r="AL1976" i="1" s="1"/>
  <c r="AR1976" i="1" s="1"/>
  <c r="AX1976" i="1" s="1"/>
  <c r="BD1976" i="1" s="1"/>
  <c r="BJ1976" i="1" s="1"/>
  <c r="BP1976" i="1" s="1"/>
  <c r="BU1976" i="1" s="1"/>
  <c r="BZ1976" i="1" s="1"/>
  <c r="CF1976" i="1" s="1"/>
  <c r="CL1976" i="1" s="1"/>
  <c r="CR1976" i="1" s="1"/>
  <c r="N1977" i="1"/>
  <c r="T1977" i="1" s="1"/>
  <c r="Z1977" i="1" s="1"/>
  <c r="AF1977" i="1" s="1"/>
  <c r="AL1977" i="1" s="1"/>
  <c r="AR1977" i="1" s="1"/>
  <c r="AX1977" i="1" s="1"/>
  <c r="BD1977" i="1" s="1"/>
  <c r="BJ1977" i="1" s="1"/>
  <c r="BP1977" i="1" s="1"/>
  <c r="BU1977" i="1" s="1"/>
  <c r="BZ1977" i="1" s="1"/>
  <c r="CF1977" i="1" s="1"/>
  <c r="CL1977" i="1" s="1"/>
  <c r="CR1977" i="1" s="1"/>
  <c r="N1978" i="1"/>
  <c r="T1978" i="1" s="1"/>
  <c r="Z1978" i="1" s="1"/>
  <c r="AF1978" i="1" s="1"/>
  <c r="AL1978" i="1" s="1"/>
  <c r="AR1978" i="1" s="1"/>
  <c r="AX1978" i="1" s="1"/>
  <c r="BD1978" i="1" s="1"/>
  <c r="BJ1978" i="1" s="1"/>
  <c r="BP1978" i="1" s="1"/>
  <c r="BU1978" i="1" s="1"/>
  <c r="BZ1978" i="1" s="1"/>
  <c r="CF1978" i="1" s="1"/>
  <c r="CL1978" i="1" s="1"/>
  <c r="CR1978" i="1" s="1"/>
  <c r="N1979" i="1"/>
  <c r="T1979" i="1" s="1"/>
  <c r="Z1979" i="1" s="1"/>
  <c r="AF1979" i="1" s="1"/>
  <c r="AL1979" i="1" s="1"/>
  <c r="AR1979" i="1" s="1"/>
  <c r="AX1979" i="1" s="1"/>
  <c r="BD1979" i="1" s="1"/>
  <c r="BJ1979" i="1" s="1"/>
  <c r="BP1979" i="1" s="1"/>
  <c r="BU1979" i="1" s="1"/>
  <c r="BZ1979" i="1" s="1"/>
  <c r="CF1979" i="1" s="1"/>
  <c r="CL1979" i="1" s="1"/>
  <c r="CR1979" i="1" s="1"/>
  <c r="R1979" i="1"/>
  <c r="X1979" i="1" s="1"/>
  <c r="AD1979" i="1" s="1"/>
  <c r="AJ1979" i="1" s="1"/>
  <c r="AP1979" i="1" s="1"/>
  <c r="AV1979" i="1" s="1"/>
  <c r="BB1979" i="1" s="1"/>
  <c r="BH1979" i="1" s="1"/>
  <c r="BN1979" i="1" s="1"/>
  <c r="BS1979" i="1" s="1"/>
  <c r="BX1979" i="1" s="1"/>
  <c r="CD1979" i="1" s="1"/>
  <c r="CJ1979" i="1" s="1"/>
  <c r="CP1979" i="1" s="1"/>
  <c r="M1984" i="1"/>
  <c r="S1984" i="1" s="1"/>
  <c r="Y1984" i="1" s="1"/>
  <c r="AE1984" i="1" s="1"/>
  <c r="AK1984" i="1" s="1"/>
  <c r="AQ1984" i="1" s="1"/>
  <c r="AW1984" i="1" s="1"/>
  <c r="BC1984" i="1" s="1"/>
  <c r="BI1984" i="1" s="1"/>
  <c r="BO1984" i="1" s="1"/>
  <c r="BT1984" i="1" s="1"/>
  <c r="BY1984" i="1" s="1"/>
  <c r="CE1984" i="1" s="1"/>
  <c r="CK1984" i="1" s="1"/>
  <c r="CQ1984" i="1" s="1"/>
  <c r="BT1985" i="1"/>
  <c r="BY1985" i="1" s="1"/>
  <c r="CE1985" i="1" s="1"/>
  <c r="CK1985" i="1" s="1"/>
  <c r="CQ1985" i="1" s="1"/>
  <c r="T1987" i="1"/>
  <c r="Z1987" i="1" s="1"/>
  <c r="AF1987" i="1" s="1"/>
  <c r="AL1987" i="1" s="1"/>
  <c r="AR1987" i="1" s="1"/>
  <c r="AX1987" i="1" s="1"/>
  <c r="BD1987" i="1" s="1"/>
  <c r="BJ1987" i="1" s="1"/>
  <c r="BP1987" i="1" s="1"/>
  <c r="BU1987" i="1" s="1"/>
  <c r="BZ1987" i="1" s="1"/>
  <c r="CF1987" i="1" s="1"/>
  <c r="CL1987" i="1" s="1"/>
  <c r="CR1987" i="1" s="1"/>
  <c r="BT1989" i="1"/>
  <c r="BY1989" i="1" s="1"/>
  <c r="CE1989" i="1" s="1"/>
  <c r="CK1989" i="1" s="1"/>
  <c r="CQ1989" i="1" s="1"/>
  <c r="BS1994" i="1"/>
  <c r="BX1994" i="1" s="1"/>
  <c r="CD1994" i="1" s="1"/>
  <c r="CJ1994" i="1" s="1"/>
  <c r="CP1994" i="1" s="1"/>
  <c r="R2011" i="1"/>
  <c r="X2011" i="1" s="1"/>
  <c r="AD2011" i="1" s="1"/>
  <c r="AJ2011" i="1" s="1"/>
  <c r="AP2011" i="1" s="1"/>
  <c r="AV2011" i="1" s="1"/>
  <c r="BB2011" i="1" s="1"/>
  <c r="BH2011" i="1" s="1"/>
  <c r="BN2011" i="1" s="1"/>
  <c r="BA2005" i="1"/>
  <c r="R2012" i="1"/>
  <c r="X2012" i="1" s="1"/>
  <c r="AD2012" i="1" s="1"/>
  <c r="AJ2012" i="1" s="1"/>
  <c r="AP2012" i="1" s="1"/>
  <c r="AV2012" i="1" s="1"/>
  <c r="BB2012" i="1" s="1"/>
  <c r="BH2012" i="1" s="1"/>
  <c r="R2013" i="1"/>
  <c r="X2013" i="1" s="1"/>
  <c r="AD2013" i="1" s="1"/>
  <c r="AJ2013" i="1" s="1"/>
  <c r="AP2013" i="1" s="1"/>
  <c r="AV2013" i="1" s="1"/>
  <c r="BB2013" i="1" s="1"/>
  <c r="BH2013" i="1" s="1"/>
  <c r="BT2014" i="1"/>
  <c r="BY2014" i="1" s="1"/>
  <c r="CE2014" i="1" s="1"/>
  <c r="CK2014" i="1" s="1"/>
  <c r="CQ2014" i="1" s="1"/>
  <c r="M2013" i="1"/>
  <c r="S2013" i="1" s="1"/>
  <c r="Y2013" i="1" s="1"/>
  <c r="AE2013" i="1" s="1"/>
  <c r="AK2013" i="1" s="1"/>
  <c r="AQ2013" i="1" s="1"/>
  <c r="AW2013" i="1" s="1"/>
  <c r="BC2013" i="1" s="1"/>
  <c r="BI2013" i="1" s="1"/>
  <c r="BO2013" i="1" s="1"/>
  <c r="BT2013" i="1" s="1"/>
  <c r="BY2013" i="1" s="1"/>
  <c r="CE2013" i="1" s="1"/>
  <c r="CK2013" i="1" s="1"/>
  <c r="CQ2013" i="1" s="1"/>
  <c r="G2012" i="1"/>
  <c r="K2005" i="1"/>
  <c r="P2005" i="1"/>
  <c r="W2005" i="1"/>
  <c r="AN2005" i="1"/>
  <c r="AU2005" i="1"/>
  <c r="BL2005" i="1"/>
  <c r="CM2005" i="1"/>
  <c r="BA2036" i="1"/>
  <c r="BA2035" i="1" s="1"/>
  <c r="CS2036" i="1"/>
  <c r="CS2035" i="1" s="1"/>
  <c r="BT2042" i="1"/>
  <c r="BY2042" i="1" s="1"/>
  <c r="CE2042" i="1" s="1"/>
  <c r="CK2042" i="1" s="1"/>
  <c r="CQ2042" i="1" s="1"/>
  <c r="BT2045" i="1"/>
  <c r="BY2045" i="1" s="1"/>
  <c r="CE2045" i="1" s="1"/>
  <c r="CK2045" i="1" s="1"/>
  <c r="CQ2045" i="1" s="1"/>
  <c r="AR2054" i="1"/>
  <c r="AX2054" i="1" s="1"/>
  <c r="BD2054" i="1" s="1"/>
  <c r="BJ2054" i="1" s="1"/>
  <c r="BP2054" i="1" s="1"/>
  <c r="BU2054" i="1" s="1"/>
  <c r="BZ2054" i="1" s="1"/>
  <c r="CF2054" i="1" s="1"/>
  <c r="CL2054" i="1" s="1"/>
  <c r="CR2054" i="1" s="1"/>
  <c r="L1918" i="1"/>
  <c r="R1918" i="1" s="1"/>
  <c r="X1918" i="1" s="1"/>
  <c r="AD1918" i="1" s="1"/>
  <c r="AJ1918" i="1" s="1"/>
  <c r="AP1918" i="1" s="1"/>
  <c r="AV1918" i="1" s="1"/>
  <c r="BB1918" i="1" s="1"/>
  <c r="BH1918" i="1" s="1"/>
  <c r="BN1918" i="1" s="1"/>
  <c r="BS1918" i="1" s="1"/>
  <c r="BX1918" i="1" s="1"/>
  <c r="CD1918" i="1" s="1"/>
  <c r="CJ1918" i="1" s="1"/>
  <c r="CP1918" i="1" s="1"/>
  <c r="AJ1941" i="1"/>
  <c r="AP1941" i="1" s="1"/>
  <c r="AV1941" i="1" s="1"/>
  <c r="BB1941" i="1" s="1"/>
  <c r="BH1941" i="1" s="1"/>
  <c r="BN1941" i="1" s="1"/>
  <c r="BS1941" i="1" s="1"/>
  <c r="BX1941" i="1" s="1"/>
  <c r="CD1941" i="1" s="1"/>
  <c r="CJ1941" i="1" s="1"/>
  <c r="CP1941" i="1" s="1"/>
  <c r="BT1941" i="1"/>
  <c r="BY1941" i="1" s="1"/>
  <c r="CE1941" i="1" s="1"/>
  <c r="CK1941" i="1" s="1"/>
  <c r="CQ1941" i="1" s="1"/>
  <c r="S1964" i="1"/>
  <c r="Y1964" i="1" s="1"/>
  <c r="AE1964" i="1" s="1"/>
  <c r="AK1964" i="1" s="1"/>
  <c r="AQ1964" i="1" s="1"/>
  <c r="AW1964" i="1" s="1"/>
  <c r="BC1964" i="1" s="1"/>
  <c r="BI1964" i="1" s="1"/>
  <c r="BO1964" i="1" s="1"/>
  <c r="BT1964" i="1" s="1"/>
  <c r="BY1964" i="1" s="1"/>
  <c r="CE1964" i="1" s="1"/>
  <c r="CK1964" i="1" s="1"/>
  <c r="CQ1964" i="1" s="1"/>
  <c r="Y1968" i="1"/>
  <c r="AE1968" i="1" s="1"/>
  <c r="AK1968" i="1" s="1"/>
  <c r="AQ1968" i="1" s="1"/>
  <c r="AW1968" i="1" s="1"/>
  <c r="BC1968" i="1" s="1"/>
  <c r="BI1968" i="1" s="1"/>
  <c r="BO1968" i="1" s="1"/>
  <c r="BT1968" i="1" s="1"/>
  <c r="BY1968" i="1" s="1"/>
  <c r="CE1968" i="1" s="1"/>
  <c r="CK1968" i="1" s="1"/>
  <c r="CQ1968" i="1" s="1"/>
  <c r="BO1973" i="1"/>
  <c r="BL1972" i="1"/>
  <c r="BT1988" i="1"/>
  <c r="BY1988" i="1" s="1"/>
  <c r="CE1988" i="1" s="1"/>
  <c r="CK1988" i="1" s="1"/>
  <c r="CQ1988" i="1" s="1"/>
  <c r="X1989" i="1"/>
  <c r="AD1989" i="1" s="1"/>
  <c r="AJ1989" i="1" s="1"/>
  <c r="AP1989" i="1" s="1"/>
  <c r="AV1989" i="1" s="1"/>
  <c r="BB1989" i="1" s="1"/>
  <c r="BH1989" i="1" s="1"/>
  <c r="BN1989" i="1" s="1"/>
  <c r="BS1989" i="1" s="1"/>
  <c r="BX1989" i="1" s="1"/>
  <c r="CD1989" i="1" s="1"/>
  <c r="CJ1989" i="1" s="1"/>
  <c r="CP1989" i="1" s="1"/>
  <c r="BT2006" i="1"/>
  <c r="BY2006" i="1" s="1"/>
  <c r="CE2006" i="1" s="1"/>
  <c r="CK2006" i="1" s="1"/>
  <c r="CQ2006" i="1" s="1"/>
  <c r="BT2007" i="1"/>
  <c r="BY2007" i="1" s="1"/>
  <c r="CE2007" i="1" s="1"/>
  <c r="CK2007" i="1" s="1"/>
  <c r="CQ2007" i="1" s="1"/>
  <c r="BT2008" i="1"/>
  <c r="BY2008" i="1" s="1"/>
  <c r="CE2008" i="1" s="1"/>
  <c r="CK2008" i="1" s="1"/>
  <c r="CQ2008" i="1" s="1"/>
  <c r="BT2009" i="1"/>
  <c r="BY2009" i="1" s="1"/>
  <c r="CE2009" i="1" s="1"/>
  <c r="CK2009" i="1" s="1"/>
  <c r="CQ2009" i="1" s="1"/>
  <c r="I2005" i="1"/>
  <c r="BE2005" i="1"/>
  <c r="N2013" i="1"/>
  <c r="T2013" i="1" s="1"/>
  <c r="Z2013" i="1" s="1"/>
  <c r="AF2013" i="1" s="1"/>
  <c r="AL2013" i="1" s="1"/>
  <c r="AR2013" i="1" s="1"/>
  <c r="AX2013" i="1" s="1"/>
  <c r="BD2013" i="1" s="1"/>
  <c r="BJ2013" i="1" s="1"/>
  <c r="BP2013" i="1" s="1"/>
  <c r="BU2013" i="1" s="1"/>
  <c r="BZ2013" i="1" s="1"/>
  <c r="CF2013" i="1" s="1"/>
  <c r="CL2013" i="1" s="1"/>
  <c r="CR2013" i="1" s="1"/>
  <c r="H2012" i="1"/>
  <c r="BQ2018" i="1"/>
  <c r="BT2027" i="1"/>
  <c r="BY2027" i="1" s="1"/>
  <c r="CE2027" i="1" s="1"/>
  <c r="CK2027" i="1" s="1"/>
  <c r="CQ2027" i="1" s="1"/>
  <c r="BV2036" i="1"/>
  <c r="BV2035" i="1" s="1"/>
  <c r="H2036" i="1"/>
  <c r="N2037" i="1"/>
  <c r="T2037" i="1" s="1"/>
  <c r="Z2037" i="1" s="1"/>
  <c r="AF2037" i="1" s="1"/>
  <c r="AL2037" i="1" s="1"/>
  <c r="AR2037" i="1" s="1"/>
  <c r="AX2037" i="1" s="1"/>
  <c r="BD2037" i="1" s="1"/>
  <c r="BJ2037" i="1" s="1"/>
  <c r="BP2037" i="1" s="1"/>
  <c r="BU2037" i="1" s="1"/>
  <c r="BZ2037" i="1" s="1"/>
  <c r="CF2037" i="1" s="1"/>
  <c r="CL2037" i="1" s="1"/>
  <c r="CR2037" i="1" s="1"/>
  <c r="CN2036" i="1"/>
  <c r="CN2035" i="1" s="1"/>
  <c r="BD2055" i="1"/>
  <c r="BJ2055" i="1" s="1"/>
  <c r="BP2055" i="1" s="1"/>
  <c r="BU2055" i="1" s="1"/>
  <c r="BZ2055" i="1" s="1"/>
  <c r="CF2055" i="1" s="1"/>
  <c r="CL2055" i="1" s="1"/>
  <c r="CR2055" i="1" s="1"/>
  <c r="N1932" i="1"/>
  <c r="T1932" i="1" s="1"/>
  <c r="Z1932" i="1" s="1"/>
  <c r="AF1932" i="1" s="1"/>
  <c r="AL1932" i="1" s="1"/>
  <c r="AR1932" i="1" s="1"/>
  <c r="AX1932" i="1" s="1"/>
  <c r="BD1932" i="1" s="1"/>
  <c r="BJ1932" i="1" s="1"/>
  <c r="BP1932" i="1" s="1"/>
  <c r="BU1932" i="1" s="1"/>
  <c r="BZ1932" i="1" s="1"/>
  <c r="CF1932" i="1" s="1"/>
  <c r="CL1932" i="1" s="1"/>
  <c r="CR1932" i="1" s="1"/>
  <c r="AX1948" i="1"/>
  <c r="BD1948" i="1" s="1"/>
  <c r="BJ1948" i="1" s="1"/>
  <c r="BP1948" i="1" s="1"/>
  <c r="BU1948" i="1" s="1"/>
  <c r="BZ1948" i="1" s="1"/>
  <c r="CF1948" i="1" s="1"/>
  <c r="CL1948" i="1" s="1"/>
  <c r="CR1948" i="1" s="1"/>
  <c r="AX1949" i="1"/>
  <c r="BD1949" i="1" s="1"/>
  <c r="BJ1949" i="1" s="1"/>
  <c r="BP1949" i="1" s="1"/>
  <c r="BU1949" i="1" s="1"/>
  <c r="BZ1949" i="1" s="1"/>
  <c r="CF1949" i="1" s="1"/>
  <c r="CL1949" i="1" s="1"/>
  <c r="CR1949" i="1" s="1"/>
  <c r="AX1950" i="1"/>
  <c r="BD1950" i="1" s="1"/>
  <c r="BJ1950" i="1" s="1"/>
  <c r="BP1950" i="1" s="1"/>
  <c r="BU1950" i="1" s="1"/>
  <c r="BZ1950" i="1" s="1"/>
  <c r="CF1950" i="1" s="1"/>
  <c r="CL1950" i="1" s="1"/>
  <c r="CR1950" i="1" s="1"/>
  <c r="R1950" i="1"/>
  <c r="X1950" i="1" s="1"/>
  <c r="AD1950" i="1" s="1"/>
  <c r="AJ1950" i="1" s="1"/>
  <c r="AP1950" i="1" s="1"/>
  <c r="AV1950" i="1" s="1"/>
  <c r="BB1950" i="1" s="1"/>
  <c r="BH1950" i="1" s="1"/>
  <c r="BN1950" i="1" s="1"/>
  <c r="BS1950" i="1" s="1"/>
  <c r="BX1950" i="1" s="1"/>
  <c r="CD1950" i="1" s="1"/>
  <c r="CJ1950" i="1" s="1"/>
  <c r="CP1950" i="1" s="1"/>
  <c r="AX1951" i="1"/>
  <c r="BD1951" i="1" s="1"/>
  <c r="BJ1951" i="1" s="1"/>
  <c r="BP1951" i="1" s="1"/>
  <c r="BU1951" i="1" s="1"/>
  <c r="BZ1951" i="1" s="1"/>
  <c r="CF1951" i="1" s="1"/>
  <c r="CL1951" i="1" s="1"/>
  <c r="CR1951" i="1" s="1"/>
  <c r="R1951" i="1"/>
  <c r="X1951" i="1" s="1"/>
  <c r="AD1951" i="1" s="1"/>
  <c r="AJ1951" i="1" s="1"/>
  <c r="AP1951" i="1" s="1"/>
  <c r="AV1951" i="1" s="1"/>
  <c r="BB1951" i="1" s="1"/>
  <c r="BH1951" i="1" s="1"/>
  <c r="BN1951" i="1" s="1"/>
  <c r="BS1951" i="1" s="1"/>
  <c r="BX1951" i="1" s="1"/>
  <c r="CD1951" i="1" s="1"/>
  <c r="CJ1951" i="1" s="1"/>
  <c r="CP1951" i="1" s="1"/>
  <c r="M1954" i="1"/>
  <c r="S1954" i="1" s="1"/>
  <c r="Y1954" i="1" s="1"/>
  <c r="AE1954" i="1" s="1"/>
  <c r="BS1964" i="1"/>
  <c r="BX1964" i="1" s="1"/>
  <c r="CD1964" i="1" s="1"/>
  <c r="CJ1964" i="1" s="1"/>
  <c r="CP1964" i="1" s="1"/>
  <c r="T1967" i="1"/>
  <c r="Z1967" i="1" s="1"/>
  <c r="AF1967" i="1" s="1"/>
  <c r="AL1967" i="1" s="1"/>
  <c r="AR1967" i="1" s="1"/>
  <c r="AX1967" i="1" s="1"/>
  <c r="BD1967" i="1" s="1"/>
  <c r="BJ1967" i="1" s="1"/>
  <c r="BP1967" i="1" s="1"/>
  <c r="BU1967" i="1" s="1"/>
  <c r="BZ1967" i="1" s="1"/>
  <c r="CF1967" i="1" s="1"/>
  <c r="CL1967" i="1" s="1"/>
  <c r="CR1967" i="1" s="1"/>
  <c r="Q1966" i="1"/>
  <c r="T1966" i="1" s="1"/>
  <c r="Z1966" i="1" s="1"/>
  <c r="AF1966" i="1" s="1"/>
  <c r="AL1966" i="1" s="1"/>
  <c r="AR1966" i="1" s="1"/>
  <c r="AX1966" i="1" s="1"/>
  <c r="BD1966" i="1" s="1"/>
  <c r="BJ1966" i="1" s="1"/>
  <c r="BP1966" i="1" s="1"/>
  <c r="BU1966" i="1" s="1"/>
  <c r="BZ1966" i="1" s="1"/>
  <c r="CF1966" i="1" s="1"/>
  <c r="CL1966" i="1" s="1"/>
  <c r="CR1966" i="1" s="1"/>
  <c r="BR1967" i="1"/>
  <c r="BT1987" i="1"/>
  <c r="BY1987" i="1" s="1"/>
  <c r="CE1987" i="1" s="1"/>
  <c r="CK1987" i="1" s="1"/>
  <c r="CQ1987" i="1" s="1"/>
  <c r="X1988" i="1"/>
  <c r="AD1988" i="1" s="1"/>
  <c r="AJ1988" i="1" s="1"/>
  <c r="AP1988" i="1" s="1"/>
  <c r="AV1988" i="1" s="1"/>
  <c r="BB1988" i="1" s="1"/>
  <c r="BH1988" i="1" s="1"/>
  <c r="BN1988" i="1" s="1"/>
  <c r="BD1989" i="1"/>
  <c r="BJ1989" i="1" s="1"/>
  <c r="BP1989" i="1" s="1"/>
  <c r="BU1989" i="1" s="1"/>
  <c r="BZ1989" i="1" s="1"/>
  <c r="CF1989" i="1" s="1"/>
  <c r="CL1989" i="1" s="1"/>
  <c r="CR1989" i="1" s="1"/>
  <c r="BS1993" i="1"/>
  <c r="BX1993" i="1" s="1"/>
  <c r="CD1993" i="1" s="1"/>
  <c r="CJ1993" i="1" s="1"/>
  <c r="CP1993" i="1" s="1"/>
  <c r="CE1994" i="1"/>
  <c r="CK1994" i="1" s="1"/>
  <c r="CQ1994" i="1" s="1"/>
  <c r="BR2018" i="1"/>
  <c r="BS2029" i="1"/>
  <c r="BX2029" i="1" s="1"/>
  <c r="CD2029" i="1" s="1"/>
  <c r="CJ2029" i="1" s="1"/>
  <c r="CP2029" i="1" s="1"/>
  <c r="BS2044" i="1"/>
  <c r="BX2044" i="1" s="1"/>
  <c r="CD2044" i="1" s="1"/>
  <c r="CJ2044" i="1" s="1"/>
  <c r="CP2044" i="1" s="1"/>
  <c r="AB2036" i="1"/>
  <c r="AB2035" i="1" s="1"/>
  <c r="AZ2035" i="1"/>
  <c r="F1996" i="1"/>
  <c r="L1996" i="1" s="1"/>
  <c r="R1996" i="1" s="1"/>
  <c r="X1996" i="1" s="1"/>
  <c r="AD1996" i="1" s="1"/>
  <c r="AJ1996" i="1" s="1"/>
  <c r="AP1996" i="1" s="1"/>
  <c r="AV1996" i="1" s="1"/>
  <c r="BB1996" i="1" s="1"/>
  <c r="BH1996" i="1" s="1"/>
  <c r="BN1996" i="1" s="1"/>
  <c r="BS1996" i="1" s="1"/>
  <c r="BX1996" i="1" s="1"/>
  <c r="CD1996" i="1" s="1"/>
  <c r="CJ1996" i="1" s="1"/>
  <c r="CP1996" i="1" s="1"/>
  <c r="BR1996" i="1"/>
  <c r="BS2011" i="1"/>
  <c r="BX2011" i="1" s="1"/>
  <c r="CD2011" i="1" s="1"/>
  <c r="CJ2011" i="1" s="1"/>
  <c r="CP2011" i="1" s="1"/>
  <c r="N2016" i="1"/>
  <c r="T2016" i="1" s="1"/>
  <c r="Z2016" i="1" s="1"/>
  <c r="AF2016" i="1" s="1"/>
  <c r="AL2016" i="1" s="1"/>
  <c r="AR2016" i="1" s="1"/>
  <c r="AX2016" i="1" s="1"/>
  <c r="BD2016" i="1" s="1"/>
  <c r="BJ2016" i="1" s="1"/>
  <c r="BP2016" i="1" s="1"/>
  <c r="BU2016" i="1" s="1"/>
  <c r="BZ2016" i="1" s="1"/>
  <c r="CF2016" i="1" s="1"/>
  <c r="CL2016" i="1" s="1"/>
  <c r="CR2016" i="1" s="1"/>
  <c r="L2023" i="1"/>
  <c r="R2023" i="1" s="1"/>
  <c r="X2023" i="1" s="1"/>
  <c r="AD2023" i="1" s="1"/>
  <c r="AJ2023" i="1" s="1"/>
  <c r="AP2023" i="1" s="1"/>
  <c r="AV2023" i="1" s="1"/>
  <c r="BB2023" i="1" s="1"/>
  <c r="BH2023" i="1" s="1"/>
  <c r="BN2023" i="1" s="1"/>
  <c r="BS2023" i="1" s="1"/>
  <c r="BX2023" i="1" s="1"/>
  <c r="CD2023" i="1" s="1"/>
  <c r="CJ2023" i="1" s="1"/>
  <c r="CP2023" i="1" s="1"/>
  <c r="BT2023" i="1"/>
  <c r="BY2023" i="1" s="1"/>
  <c r="CE2023" i="1" s="1"/>
  <c r="CK2023" i="1" s="1"/>
  <c r="CQ2023" i="1" s="1"/>
  <c r="L2041" i="1"/>
  <c r="R2041" i="1" s="1"/>
  <c r="X2041" i="1" s="1"/>
  <c r="AD2041" i="1" s="1"/>
  <c r="AJ2041" i="1" s="1"/>
  <c r="AP2041" i="1" s="1"/>
  <c r="AV2041" i="1" s="1"/>
  <c r="BB2041" i="1" s="1"/>
  <c r="BH2041" i="1" s="1"/>
  <c r="BN2041" i="1" s="1"/>
  <c r="BS2041" i="1" s="1"/>
  <c r="BX2041" i="1" s="1"/>
  <c r="CD2041" i="1" s="1"/>
  <c r="CJ2041" i="1" s="1"/>
  <c r="CP2041" i="1" s="1"/>
  <c r="BT2041" i="1"/>
  <c r="BY2041" i="1" s="1"/>
  <c r="CE2041" i="1" s="1"/>
  <c r="CK2041" i="1" s="1"/>
  <c r="CQ2041" i="1" s="1"/>
  <c r="N2047" i="1"/>
  <c r="T2047" i="1" s="1"/>
  <c r="Z2047" i="1" s="1"/>
  <c r="AF2047" i="1" s="1"/>
  <c r="AL2047" i="1" s="1"/>
  <c r="AR2047" i="1" s="1"/>
  <c r="AX2047" i="1" s="1"/>
  <c r="BD2047" i="1" s="1"/>
  <c r="BJ2047" i="1" s="1"/>
  <c r="BP2047" i="1" s="1"/>
  <c r="BU2047" i="1" s="1"/>
  <c r="BZ2047" i="1" s="1"/>
  <c r="CF2047" i="1" s="1"/>
  <c r="CL2047" i="1" s="1"/>
  <c r="CR2047" i="1" s="1"/>
  <c r="R2058" i="1"/>
  <c r="X2058" i="1" s="1"/>
  <c r="AD2058" i="1" s="1"/>
  <c r="AJ2058" i="1" s="1"/>
  <c r="AP2058" i="1" s="1"/>
  <c r="AV2058" i="1" s="1"/>
  <c r="BB2058" i="1" s="1"/>
  <c r="BH2058" i="1" s="1"/>
  <c r="BN2058" i="1" s="1"/>
  <c r="BS2058" i="1" s="1"/>
  <c r="BX2058" i="1" s="1"/>
  <c r="CD2058" i="1" s="1"/>
  <c r="CJ2058" i="1" s="1"/>
  <c r="CP2058" i="1" s="1"/>
  <c r="N2060" i="1"/>
  <c r="T2060" i="1" s="1"/>
  <c r="Z2060" i="1" s="1"/>
  <c r="AF2060" i="1" s="1"/>
  <c r="AL2060" i="1" s="1"/>
  <c r="AR2060" i="1" s="1"/>
  <c r="AX2060" i="1" s="1"/>
  <c r="BD2060" i="1" s="1"/>
  <c r="BJ2060" i="1" s="1"/>
  <c r="BP2060" i="1" s="1"/>
  <c r="BU2060" i="1" s="1"/>
  <c r="BZ2060" i="1" s="1"/>
  <c r="CF2060" i="1" s="1"/>
  <c r="CL2060" i="1" s="1"/>
  <c r="CR2060" i="1" s="1"/>
  <c r="R2060" i="1"/>
  <c r="X2060" i="1" s="1"/>
  <c r="AD2060" i="1" s="1"/>
  <c r="AJ2060" i="1" s="1"/>
  <c r="AP2060" i="1" s="1"/>
  <c r="AV2060" i="1" s="1"/>
  <c r="BB2060" i="1" s="1"/>
  <c r="BH2060" i="1" s="1"/>
  <c r="BN2060" i="1" s="1"/>
  <c r="BS2060" i="1" s="1"/>
  <c r="BX2060" i="1" s="1"/>
  <c r="CD2060" i="1" s="1"/>
  <c r="CJ2060" i="1" s="1"/>
  <c r="CP2060" i="1" s="1"/>
  <c r="M2062" i="1"/>
  <c r="S2062" i="1" s="1"/>
  <c r="Y2062" i="1" s="1"/>
  <c r="AE2062" i="1" s="1"/>
  <c r="AK2062" i="1" s="1"/>
  <c r="AQ2062" i="1" s="1"/>
  <c r="AW2062" i="1" s="1"/>
  <c r="BC2062" i="1" s="1"/>
  <c r="BI2062" i="1" s="1"/>
  <c r="BO2062" i="1" s="1"/>
  <c r="M2064" i="1"/>
  <c r="S2064" i="1" s="1"/>
  <c r="Y2064" i="1" s="1"/>
  <c r="AE2064" i="1" s="1"/>
  <c r="AK2064" i="1" s="1"/>
  <c r="AQ2064" i="1" s="1"/>
  <c r="AW2064" i="1" s="1"/>
  <c r="BC2064" i="1" s="1"/>
  <c r="BI2064" i="1" s="1"/>
  <c r="BO2064" i="1" s="1"/>
  <c r="BT2064" i="1" s="1"/>
  <c r="BY2064" i="1" s="1"/>
  <c r="CE2064" i="1" s="1"/>
  <c r="CK2064" i="1" s="1"/>
  <c r="CQ2064" i="1" s="1"/>
  <c r="M2082" i="1"/>
  <c r="S2082" i="1" s="1"/>
  <c r="Y2082" i="1" s="1"/>
  <c r="AE2082" i="1" s="1"/>
  <c r="AK2082" i="1" s="1"/>
  <c r="AQ2082" i="1" s="1"/>
  <c r="AW2082" i="1" s="1"/>
  <c r="BC2082" i="1" s="1"/>
  <c r="BI2082" i="1" s="1"/>
  <c r="BO2082" i="1" s="1"/>
  <c r="BT2082" i="1" s="1"/>
  <c r="BY2082" i="1" s="1"/>
  <c r="CE2082" i="1" s="1"/>
  <c r="CK2082" i="1" s="1"/>
  <c r="CQ2082" i="1" s="1"/>
  <c r="BT2083" i="1"/>
  <c r="BY2083" i="1" s="1"/>
  <c r="CE2083" i="1" s="1"/>
  <c r="CK2083" i="1" s="1"/>
  <c r="CQ2083" i="1" s="1"/>
  <c r="H2100" i="1"/>
  <c r="N2101" i="1"/>
  <c r="T2101" i="1" s="1"/>
  <c r="Z2101" i="1" s="1"/>
  <c r="AF2101" i="1" s="1"/>
  <c r="AL2101" i="1" s="1"/>
  <c r="AR2101" i="1" s="1"/>
  <c r="AX2101" i="1" s="1"/>
  <c r="BD2101" i="1" s="1"/>
  <c r="BJ2101" i="1" s="1"/>
  <c r="BP2101" i="1" s="1"/>
  <c r="BU2101" i="1" s="1"/>
  <c r="BZ2101" i="1" s="1"/>
  <c r="CF2101" i="1" s="1"/>
  <c r="CL2101" i="1" s="1"/>
  <c r="CR2101" i="1" s="1"/>
  <c r="BS2106" i="1"/>
  <c r="BX2106" i="1" s="1"/>
  <c r="CD2106" i="1" s="1"/>
  <c r="CJ2106" i="1" s="1"/>
  <c r="CP2106" i="1" s="1"/>
  <c r="CS2097" i="1"/>
  <c r="BS2117" i="1"/>
  <c r="BX2117" i="1" s="1"/>
  <c r="CD2117" i="1" s="1"/>
  <c r="CJ2117" i="1" s="1"/>
  <c r="CP2117" i="1" s="1"/>
  <c r="AA2097" i="1"/>
  <c r="BW2097" i="1"/>
  <c r="BT2126" i="1"/>
  <c r="BY2126" i="1" s="1"/>
  <c r="CE2126" i="1" s="1"/>
  <c r="CK2126" i="1" s="1"/>
  <c r="CQ2126" i="1" s="1"/>
  <c r="M2124" i="1"/>
  <c r="S2124" i="1" s="1"/>
  <c r="Y2124" i="1" s="1"/>
  <c r="G2123" i="1"/>
  <c r="M2123" i="1" s="1"/>
  <c r="S2123" i="1" s="1"/>
  <c r="Y2123" i="1" s="1"/>
  <c r="BP2131" i="1"/>
  <c r="BU2131" i="1" s="1"/>
  <c r="BZ2131" i="1" s="1"/>
  <c r="CF2131" i="1" s="1"/>
  <c r="CL2131" i="1" s="1"/>
  <c r="CR2131" i="1" s="1"/>
  <c r="BP2133" i="1"/>
  <c r="BU2133" i="1" s="1"/>
  <c r="BZ2133" i="1" s="1"/>
  <c r="CF2133" i="1" s="1"/>
  <c r="CL2133" i="1" s="1"/>
  <c r="CR2133" i="1" s="1"/>
  <c r="BL2136" i="1"/>
  <c r="AM2136" i="1"/>
  <c r="CI2136" i="1"/>
  <c r="AA2162" i="1"/>
  <c r="AA2161" i="1" s="1"/>
  <c r="AA2151" i="1" s="1"/>
  <c r="AA2136" i="1" s="1"/>
  <c r="BM2180" i="1"/>
  <c r="BQ2208" i="1"/>
  <c r="X2056" i="1"/>
  <c r="AD2056" i="1" s="1"/>
  <c r="AJ2056" i="1" s="1"/>
  <c r="AP2056" i="1" s="1"/>
  <c r="AV2056" i="1" s="1"/>
  <c r="BB2056" i="1" s="1"/>
  <c r="BH2056" i="1" s="1"/>
  <c r="BN2056" i="1" s="1"/>
  <c r="BS2056" i="1" s="1"/>
  <c r="BX2056" i="1" s="1"/>
  <c r="CD2056" i="1" s="1"/>
  <c r="CJ2056" i="1" s="1"/>
  <c r="CP2056" i="1" s="1"/>
  <c r="G2059" i="1"/>
  <c r="M2063" i="1"/>
  <c r="S2063" i="1" s="1"/>
  <c r="Y2063" i="1" s="1"/>
  <c r="AE2063" i="1" s="1"/>
  <c r="AK2063" i="1" s="1"/>
  <c r="AQ2063" i="1" s="1"/>
  <c r="AW2063" i="1" s="1"/>
  <c r="BC2063" i="1" s="1"/>
  <c r="BI2063" i="1" s="1"/>
  <c r="BO2063" i="1" s="1"/>
  <c r="BT2063" i="1" s="1"/>
  <c r="BY2063" i="1" s="1"/>
  <c r="CE2063" i="1" s="1"/>
  <c r="CK2063" i="1" s="1"/>
  <c r="CQ2063" i="1" s="1"/>
  <c r="AF2066" i="1"/>
  <c r="AL2066" i="1" s="1"/>
  <c r="AR2066" i="1" s="1"/>
  <c r="AX2066" i="1" s="1"/>
  <c r="BD2066" i="1" s="1"/>
  <c r="BJ2066" i="1" s="1"/>
  <c r="BP2066" i="1" s="1"/>
  <c r="BU2066" i="1" s="1"/>
  <c r="BZ2066" i="1" s="1"/>
  <c r="CF2066" i="1" s="1"/>
  <c r="CL2066" i="1" s="1"/>
  <c r="CR2066" i="1" s="1"/>
  <c r="BS2066" i="1"/>
  <c r="BX2066" i="1" s="1"/>
  <c r="CD2066" i="1" s="1"/>
  <c r="CJ2066" i="1" s="1"/>
  <c r="CP2066" i="1" s="1"/>
  <c r="AF2067" i="1"/>
  <c r="AL2067" i="1" s="1"/>
  <c r="AR2067" i="1" s="1"/>
  <c r="AX2067" i="1" s="1"/>
  <c r="BD2067" i="1" s="1"/>
  <c r="BJ2067" i="1" s="1"/>
  <c r="BP2067" i="1" s="1"/>
  <c r="BU2067" i="1" s="1"/>
  <c r="BZ2067" i="1" s="1"/>
  <c r="CF2067" i="1" s="1"/>
  <c r="CL2067" i="1" s="1"/>
  <c r="CR2067" i="1" s="1"/>
  <c r="BS2067" i="1"/>
  <c r="BX2067" i="1" s="1"/>
  <c r="CD2067" i="1" s="1"/>
  <c r="CJ2067" i="1" s="1"/>
  <c r="CP2067" i="1" s="1"/>
  <c r="AF2068" i="1"/>
  <c r="AL2068" i="1" s="1"/>
  <c r="AR2068" i="1" s="1"/>
  <c r="AX2068" i="1" s="1"/>
  <c r="BD2068" i="1" s="1"/>
  <c r="BJ2068" i="1" s="1"/>
  <c r="BP2068" i="1" s="1"/>
  <c r="BU2068" i="1" s="1"/>
  <c r="BZ2068" i="1" s="1"/>
  <c r="CF2068" i="1" s="1"/>
  <c r="CL2068" i="1" s="1"/>
  <c r="CR2068" i="1" s="1"/>
  <c r="BS2068" i="1"/>
  <c r="BX2068" i="1" s="1"/>
  <c r="CD2068" i="1" s="1"/>
  <c r="CJ2068" i="1" s="1"/>
  <c r="CP2068" i="1" s="1"/>
  <c r="S2073" i="1"/>
  <c r="Y2073" i="1" s="1"/>
  <c r="AE2073" i="1" s="1"/>
  <c r="AK2073" i="1" s="1"/>
  <c r="AQ2073" i="1" s="1"/>
  <c r="AW2073" i="1" s="1"/>
  <c r="BC2073" i="1" s="1"/>
  <c r="BI2073" i="1" s="1"/>
  <c r="BO2073" i="1" s="1"/>
  <c r="BT2073" i="1" s="1"/>
  <c r="BY2073" i="1" s="1"/>
  <c r="CE2073" i="1" s="1"/>
  <c r="CK2073" i="1" s="1"/>
  <c r="CQ2073" i="1" s="1"/>
  <c r="AL2078" i="1"/>
  <c r="AR2078" i="1" s="1"/>
  <c r="AX2078" i="1" s="1"/>
  <c r="BD2078" i="1" s="1"/>
  <c r="BJ2078" i="1" s="1"/>
  <c r="BP2078" i="1" s="1"/>
  <c r="BU2078" i="1" s="1"/>
  <c r="BZ2078" i="1" s="1"/>
  <c r="CF2078" i="1" s="1"/>
  <c r="CL2078" i="1" s="1"/>
  <c r="CR2078" i="1" s="1"/>
  <c r="R2078" i="1"/>
  <c r="X2078" i="1" s="1"/>
  <c r="AD2078" i="1" s="1"/>
  <c r="AJ2078" i="1" s="1"/>
  <c r="AP2078" i="1" s="1"/>
  <c r="AV2078" i="1" s="1"/>
  <c r="BB2078" i="1" s="1"/>
  <c r="BH2078" i="1" s="1"/>
  <c r="BN2078" i="1" s="1"/>
  <c r="BS2078" i="1" s="1"/>
  <c r="BX2078" i="1" s="1"/>
  <c r="CD2078" i="1" s="1"/>
  <c r="CJ2078" i="1" s="1"/>
  <c r="CP2078" i="1" s="1"/>
  <c r="BT2093" i="1"/>
  <c r="BY2093" i="1" s="1"/>
  <c r="CE2093" i="1" s="1"/>
  <c r="CK2093" i="1" s="1"/>
  <c r="CQ2093" i="1" s="1"/>
  <c r="AI2097" i="1"/>
  <c r="BG2097" i="1"/>
  <c r="N2124" i="1"/>
  <c r="T2124" i="1" s="1"/>
  <c r="H2123" i="1"/>
  <c r="N2123" i="1" s="1"/>
  <c r="T2123" i="1" s="1"/>
  <c r="Z2123" i="1" s="1"/>
  <c r="AF2123" i="1" s="1"/>
  <c r="AL2123" i="1" s="1"/>
  <c r="AR2123" i="1" s="1"/>
  <c r="AX2123" i="1" s="1"/>
  <c r="BD2123" i="1" s="1"/>
  <c r="BJ2123" i="1" s="1"/>
  <c r="BP2123" i="1" s="1"/>
  <c r="BU2123" i="1" s="1"/>
  <c r="BZ2123" i="1" s="1"/>
  <c r="CF2123" i="1" s="1"/>
  <c r="CL2123" i="1" s="1"/>
  <c r="CR2123" i="1" s="1"/>
  <c r="BR2190" i="1"/>
  <c r="BR2182" i="1" s="1"/>
  <c r="BR1973" i="1"/>
  <c r="N2059" i="1"/>
  <c r="T2059" i="1" s="1"/>
  <c r="Z2059" i="1" s="1"/>
  <c r="AF2059" i="1" s="1"/>
  <c r="AL2059" i="1" s="1"/>
  <c r="AR2059" i="1" s="1"/>
  <c r="AX2059" i="1" s="1"/>
  <c r="BD2059" i="1" s="1"/>
  <c r="BJ2059" i="1" s="1"/>
  <c r="BP2059" i="1" s="1"/>
  <c r="BU2059" i="1" s="1"/>
  <c r="BZ2059" i="1" s="1"/>
  <c r="CF2059" i="1" s="1"/>
  <c r="CL2059" i="1" s="1"/>
  <c r="CR2059" i="1" s="1"/>
  <c r="BT2066" i="1"/>
  <c r="BY2066" i="1" s="1"/>
  <c r="CE2066" i="1" s="1"/>
  <c r="CK2066" i="1" s="1"/>
  <c r="CQ2066" i="1" s="1"/>
  <c r="BT2067" i="1"/>
  <c r="BY2067" i="1" s="1"/>
  <c r="CE2067" i="1" s="1"/>
  <c r="CK2067" i="1" s="1"/>
  <c r="CQ2067" i="1" s="1"/>
  <c r="BT2068" i="1"/>
  <c r="BY2068" i="1" s="1"/>
  <c r="CE2068" i="1" s="1"/>
  <c r="CK2068" i="1" s="1"/>
  <c r="CQ2068" i="1" s="1"/>
  <c r="BS2073" i="1"/>
  <c r="BX2073" i="1" s="1"/>
  <c r="CD2073" i="1" s="1"/>
  <c r="CJ2073" i="1" s="1"/>
  <c r="CP2073" i="1" s="1"/>
  <c r="BS2133" i="1"/>
  <c r="BX2133" i="1" s="1"/>
  <c r="CD2133" i="1" s="1"/>
  <c r="CJ2133" i="1" s="1"/>
  <c r="CP2133" i="1" s="1"/>
  <c r="BQ2132" i="1"/>
  <c r="AZ2214" i="1"/>
  <c r="AZ2213" i="1" s="1"/>
  <c r="AZ2212" i="1" s="1"/>
  <c r="CS2214" i="1"/>
  <c r="CS2213" i="1" s="1"/>
  <c r="CS2212" i="1" s="1"/>
  <c r="BQ2263" i="1"/>
  <c r="M2050" i="1"/>
  <c r="S2050" i="1" s="1"/>
  <c r="Y2050" i="1" s="1"/>
  <c r="AE2050" i="1" s="1"/>
  <c r="AK2050" i="1" s="1"/>
  <c r="AQ2050" i="1" s="1"/>
  <c r="AW2050" i="1" s="1"/>
  <c r="BC2050" i="1" s="1"/>
  <c r="BI2050" i="1" s="1"/>
  <c r="BO2050" i="1" s="1"/>
  <c r="BT2050" i="1" s="1"/>
  <c r="BY2050" i="1" s="1"/>
  <c r="CE2050" i="1" s="1"/>
  <c r="CK2050" i="1" s="1"/>
  <c r="CQ2050" i="1" s="1"/>
  <c r="M2051" i="1"/>
  <c r="S2051" i="1" s="1"/>
  <c r="Y2051" i="1" s="1"/>
  <c r="AE2051" i="1" s="1"/>
  <c r="AK2051" i="1" s="1"/>
  <c r="AQ2051" i="1" s="1"/>
  <c r="AW2051" i="1" s="1"/>
  <c r="BC2051" i="1" s="1"/>
  <c r="BI2051" i="1" s="1"/>
  <c r="BO2051" i="1" s="1"/>
  <c r="BT2051" i="1" s="1"/>
  <c r="BY2051" i="1" s="1"/>
  <c r="CE2051" i="1" s="1"/>
  <c r="CK2051" i="1" s="1"/>
  <c r="CQ2051" i="1" s="1"/>
  <c r="M2052" i="1"/>
  <c r="S2052" i="1" s="1"/>
  <c r="Y2052" i="1" s="1"/>
  <c r="AE2052" i="1" s="1"/>
  <c r="AK2052" i="1" s="1"/>
  <c r="AQ2052" i="1" s="1"/>
  <c r="AW2052" i="1" s="1"/>
  <c r="BC2052" i="1" s="1"/>
  <c r="BI2052" i="1" s="1"/>
  <c r="BO2052" i="1" s="1"/>
  <c r="BT2052" i="1" s="1"/>
  <c r="BY2052" i="1" s="1"/>
  <c r="CE2052" i="1" s="1"/>
  <c r="CK2052" i="1" s="1"/>
  <c r="CQ2052" i="1" s="1"/>
  <c r="Y2054" i="1"/>
  <c r="AE2054" i="1" s="1"/>
  <c r="AK2054" i="1" s="1"/>
  <c r="AQ2054" i="1" s="1"/>
  <c r="AW2054" i="1" s="1"/>
  <c r="BC2054" i="1" s="1"/>
  <c r="BI2054" i="1" s="1"/>
  <c r="BO2054" i="1" s="1"/>
  <c r="BQ2055" i="1"/>
  <c r="BT2056" i="1"/>
  <c r="BY2056" i="1" s="1"/>
  <c r="CE2056" i="1" s="1"/>
  <c r="CK2056" i="1" s="1"/>
  <c r="CQ2056" i="1" s="1"/>
  <c r="BR2055" i="1"/>
  <c r="BR2062" i="1"/>
  <c r="BT2062" i="1" s="1"/>
  <c r="BY2062" i="1" s="1"/>
  <c r="CE2062" i="1" s="1"/>
  <c r="CK2062" i="1" s="1"/>
  <c r="CQ2062" i="1" s="1"/>
  <c r="F2064" i="1"/>
  <c r="BS2072" i="1"/>
  <c r="BX2072" i="1" s="1"/>
  <c r="CD2072" i="1" s="1"/>
  <c r="CJ2072" i="1" s="1"/>
  <c r="CP2072" i="1" s="1"/>
  <c r="BR2080" i="1"/>
  <c r="M2081" i="1"/>
  <c r="S2081" i="1" s="1"/>
  <c r="Y2081" i="1" s="1"/>
  <c r="AE2081" i="1" s="1"/>
  <c r="AK2081" i="1" s="1"/>
  <c r="AQ2081" i="1" s="1"/>
  <c r="AW2081" i="1" s="1"/>
  <c r="BC2081" i="1" s="1"/>
  <c r="BI2081" i="1" s="1"/>
  <c r="BO2081" i="1" s="1"/>
  <c r="BT2081" i="1" s="1"/>
  <c r="BY2081" i="1" s="1"/>
  <c r="CE2081" i="1" s="1"/>
  <c r="CK2081" i="1" s="1"/>
  <c r="CQ2081" i="1" s="1"/>
  <c r="BS2105" i="1"/>
  <c r="BX2105" i="1" s="1"/>
  <c r="CD2105" i="1" s="1"/>
  <c r="CJ2105" i="1" s="1"/>
  <c r="CP2105" i="1" s="1"/>
  <c r="BS2116" i="1"/>
  <c r="BX2116" i="1" s="1"/>
  <c r="CD2116" i="1" s="1"/>
  <c r="CJ2116" i="1" s="1"/>
  <c r="CP2116" i="1" s="1"/>
  <c r="BS2129" i="1"/>
  <c r="BX2129" i="1" s="1"/>
  <c r="CD2129" i="1" s="1"/>
  <c r="CJ2129" i="1" s="1"/>
  <c r="CP2129" i="1" s="1"/>
  <c r="BR2203" i="1"/>
  <c r="H2080" i="1"/>
  <c r="N2080" i="1" s="1"/>
  <c r="T2080" i="1" s="1"/>
  <c r="Z2080" i="1" s="1"/>
  <c r="AF2080" i="1" s="1"/>
  <c r="AL2080" i="1" s="1"/>
  <c r="AR2080" i="1" s="1"/>
  <c r="AX2080" i="1" s="1"/>
  <c r="BD2080" i="1" s="1"/>
  <c r="BJ2080" i="1" s="1"/>
  <c r="BP2080" i="1" s="1"/>
  <c r="BU2080" i="1" s="1"/>
  <c r="BZ2080" i="1" s="1"/>
  <c r="CF2080" i="1" s="1"/>
  <c r="M2087" i="1"/>
  <c r="S2087" i="1" s="1"/>
  <c r="Y2087" i="1" s="1"/>
  <c r="AE2087" i="1" s="1"/>
  <c r="AK2087" i="1" s="1"/>
  <c r="AQ2087" i="1" s="1"/>
  <c r="AW2087" i="1" s="1"/>
  <c r="BC2087" i="1" s="1"/>
  <c r="BI2087" i="1" s="1"/>
  <c r="BO2087" i="1" s="1"/>
  <c r="BT2087" i="1" s="1"/>
  <c r="BY2087" i="1" s="1"/>
  <c r="CE2087" i="1" s="1"/>
  <c r="CK2087" i="1" s="1"/>
  <c r="CQ2087" i="1" s="1"/>
  <c r="F2103" i="1"/>
  <c r="BR2103" i="1"/>
  <c r="H2112" i="1"/>
  <c r="M2119" i="1"/>
  <c r="S2119" i="1" s="1"/>
  <c r="Y2119" i="1" s="1"/>
  <c r="AE2119" i="1" s="1"/>
  <c r="AK2119" i="1" s="1"/>
  <c r="AQ2119" i="1" s="1"/>
  <c r="AW2119" i="1" s="1"/>
  <c r="BC2119" i="1" s="1"/>
  <c r="BI2119" i="1" s="1"/>
  <c r="BO2119" i="1" s="1"/>
  <c r="BT2119" i="1" s="1"/>
  <c r="BY2119" i="1" s="1"/>
  <c r="CE2119" i="1" s="1"/>
  <c r="CK2119" i="1" s="1"/>
  <c r="CQ2119" i="1" s="1"/>
  <c r="N2128" i="1"/>
  <c r="T2128" i="1" s="1"/>
  <c r="Z2128" i="1" s="1"/>
  <c r="AF2128" i="1" s="1"/>
  <c r="AL2128" i="1" s="1"/>
  <c r="AR2128" i="1" s="1"/>
  <c r="AX2128" i="1" s="1"/>
  <c r="BD2128" i="1" s="1"/>
  <c r="BJ2128" i="1" s="1"/>
  <c r="BP2128" i="1" s="1"/>
  <c r="BU2128" i="1" s="1"/>
  <c r="BZ2128" i="1" s="1"/>
  <c r="CF2128" i="1" s="1"/>
  <c r="CL2128" i="1" s="1"/>
  <c r="CR2128" i="1" s="1"/>
  <c r="S2141" i="1"/>
  <c r="Y2141" i="1" s="1"/>
  <c r="AE2141" i="1" s="1"/>
  <c r="AK2141" i="1" s="1"/>
  <c r="AQ2141" i="1" s="1"/>
  <c r="AW2141" i="1" s="1"/>
  <c r="BC2141" i="1" s="1"/>
  <c r="BI2141" i="1" s="1"/>
  <c r="BO2141" i="1" s="1"/>
  <c r="BT2141" i="1" s="1"/>
  <c r="BY2141" i="1" s="1"/>
  <c r="CE2141" i="1" s="1"/>
  <c r="CK2141" i="1" s="1"/>
  <c r="CQ2141" i="1" s="1"/>
  <c r="N2143" i="1"/>
  <c r="T2143" i="1" s="1"/>
  <c r="Z2143" i="1" s="1"/>
  <c r="AF2143" i="1" s="1"/>
  <c r="AL2143" i="1" s="1"/>
  <c r="AR2143" i="1" s="1"/>
  <c r="AX2143" i="1" s="1"/>
  <c r="BD2143" i="1" s="1"/>
  <c r="BJ2143" i="1" s="1"/>
  <c r="BP2143" i="1" s="1"/>
  <c r="BU2143" i="1" s="1"/>
  <c r="BZ2143" i="1" s="1"/>
  <c r="CF2143" i="1" s="1"/>
  <c r="CL2143" i="1" s="1"/>
  <c r="CR2143" i="1" s="1"/>
  <c r="G2145" i="1"/>
  <c r="N2146" i="1"/>
  <c r="T2146" i="1" s="1"/>
  <c r="Z2146" i="1" s="1"/>
  <c r="AF2146" i="1" s="1"/>
  <c r="AL2146" i="1" s="1"/>
  <c r="AR2146" i="1" s="1"/>
  <c r="AX2146" i="1" s="1"/>
  <c r="BD2146" i="1" s="1"/>
  <c r="BJ2146" i="1" s="1"/>
  <c r="BP2146" i="1" s="1"/>
  <c r="BU2146" i="1" s="1"/>
  <c r="BZ2146" i="1" s="1"/>
  <c r="CF2146" i="1" s="1"/>
  <c r="CL2146" i="1" s="1"/>
  <c r="CR2146" i="1" s="1"/>
  <c r="BT2149" i="1"/>
  <c r="BY2149" i="1" s="1"/>
  <c r="CE2149" i="1" s="1"/>
  <c r="CK2149" i="1" s="1"/>
  <c r="CQ2149" i="1" s="1"/>
  <c r="S2158" i="1"/>
  <c r="Y2158" i="1" s="1"/>
  <c r="AE2158" i="1" s="1"/>
  <c r="AK2158" i="1" s="1"/>
  <c r="AQ2158" i="1" s="1"/>
  <c r="AW2158" i="1" s="1"/>
  <c r="BC2158" i="1" s="1"/>
  <c r="BI2158" i="1" s="1"/>
  <c r="BO2158" i="1" s="1"/>
  <c r="BT2158" i="1" s="1"/>
  <c r="BY2158" i="1" s="1"/>
  <c r="CE2158" i="1" s="1"/>
  <c r="CK2158" i="1" s="1"/>
  <c r="CQ2158" i="1" s="1"/>
  <c r="G2163" i="1"/>
  <c r="K2163" i="1"/>
  <c r="BT2167" i="1"/>
  <c r="BY2167" i="1" s="1"/>
  <c r="CE2167" i="1" s="1"/>
  <c r="CK2167" i="1" s="1"/>
  <c r="CQ2167" i="1" s="1"/>
  <c r="V2182" i="1"/>
  <c r="V2181" i="1" s="1"/>
  <c r="V2180" i="1" s="1"/>
  <c r="R2188" i="1"/>
  <c r="X2188" i="1" s="1"/>
  <c r="AD2188" i="1" s="1"/>
  <c r="AJ2188" i="1" s="1"/>
  <c r="AP2188" i="1" s="1"/>
  <c r="AV2188" i="1" s="1"/>
  <c r="BB2188" i="1" s="1"/>
  <c r="BH2188" i="1" s="1"/>
  <c r="BN2188" i="1" s="1"/>
  <c r="BS2188" i="1" s="1"/>
  <c r="BX2188" i="1" s="1"/>
  <c r="CD2188" i="1" s="1"/>
  <c r="CJ2188" i="1" s="1"/>
  <c r="CP2188" i="1" s="1"/>
  <c r="I2195" i="1"/>
  <c r="BT2200" i="1"/>
  <c r="BY2200" i="1" s="1"/>
  <c r="CE2200" i="1" s="1"/>
  <c r="CK2200" i="1" s="1"/>
  <c r="CQ2200" i="1" s="1"/>
  <c r="X2210" i="1"/>
  <c r="AD2210" i="1" s="1"/>
  <c r="AJ2210" i="1" s="1"/>
  <c r="AP2210" i="1" s="1"/>
  <c r="AV2210" i="1" s="1"/>
  <c r="BB2210" i="1" s="1"/>
  <c r="BH2210" i="1" s="1"/>
  <c r="BN2210" i="1" s="1"/>
  <c r="BS2210" i="1" s="1"/>
  <c r="BX2210" i="1" s="1"/>
  <c r="CD2210" i="1" s="1"/>
  <c r="CJ2210" i="1" s="1"/>
  <c r="CP2210" i="1" s="1"/>
  <c r="T2216" i="1"/>
  <c r="Z2216" i="1" s="1"/>
  <c r="AF2216" i="1" s="1"/>
  <c r="AL2216" i="1" s="1"/>
  <c r="AR2216" i="1" s="1"/>
  <c r="AX2216" i="1" s="1"/>
  <c r="BD2216" i="1" s="1"/>
  <c r="BJ2216" i="1" s="1"/>
  <c r="BP2216" i="1" s="1"/>
  <c r="BU2216" i="1" s="1"/>
  <c r="BZ2216" i="1" s="1"/>
  <c r="CF2216" i="1" s="1"/>
  <c r="CL2216" i="1" s="1"/>
  <c r="CR2216" i="1" s="1"/>
  <c r="Y2216" i="1"/>
  <c r="AE2216" i="1" s="1"/>
  <c r="AK2216" i="1" s="1"/>
  <c r="AQ2216" i="1" s="1"/>
  <c r="AW2216" i="1" s="1"/>
  <c r="BC2216" i="1" s="1"/>
  <c r="BI2216" i="1" s="1"/>
  <c r="BO2216" i="1" s="1"/>
  <c r="O2224" i="1"/>
  <c r="R2225" i="1"/>
  <c r="X2225" i="1" s="1"/>
  <c r="AD2225" i="1" s="1"/>
  <c r="AJ2225" i="1" s="1"/>
  <c r="AP2225" i="1" s="1"/>
  <c r="AV2225" i="1" s="1"/>
  <c r="BB2225" i="1" s="1"/>
  <c r="BH2225" i="1" s="1"/>
  <c r="BN2225" i="1" s="1"/>
  <c r="BS2225" i="1" s="1"/>
  <c r="BX2225" i="1" s="1"/>
  <c r="CD2225" i="1" s="1"/>
  <c r="CJ2225" i="1" s="1"/>
  <c r="CP2225" i="1" s="1"/>
  <c r="BE2214" i="1"/>
  <c r="CG2214" i="1"/>
  <c r="CG2213" i="1" s="1"/>
  <c r="CG2212" i="1" s="1"/>
  <c r="L2229" i="1"/>
  <c r="R2229" i="1" s="1"/>
  <c r="X2229" i="1" s="1"/>
  <c r="AD2229" i="1" s="1"/>
  <c r="AJ2229" i="1" s="1"/>
  <c r="AP2229" i="1" s="1"/>
  <c r="AV2229" i="1" s="1"/>
  <c r="BB2229" i="1" s="1"/>
  <c r="BH2229" i="1" s="1"/>
  <c r="BN2229" i="1" s="1"/>
  <c r="BS2229" i="1" s="1"/>
  <c r="BX2229" i="1" s="1"/>
  <c r="CD2229" i="1" s="1"/>
  <c r="CJ2229" i="1" s="1"/>
  <c r="CP2229" i="1" s="1"/>
  <c r="I2228" i="1"/>
  <c r="M2233" i="1"/>
  <c r="S2233" i="1" s="1"/>
  <c r="Y2233" i="1" s="1"/>
  <c r="AE2233" i="1" s="1"/>
  <c r="AK2233" i="1" s="1"/>
  <c r="AQ2233" i="1" s="1"/>
  <c r="AW2233" i="1" s="1"/>
  <c r="BC2233" i="1" s="1"/>
  <c r="BI2233" i="1" s="1"/>
  <c r="BO2233" i="1" s="1"/>
  <c r="BT2233" i="1" s="1"/>
  <c r="BY2233" i="1" s="1"/>
  <c r="CE2233" i="1" s="1"/>
  <c r="CK2233" i="1" s="1"/>
  <c r="CQ2233" i="1" s="1"/>
  <c r="G2232" i="1"/>
  <c r="BK2260" i="1"/>
  <c r="BN2261" i="1"/>
  <c r="BS2261" i="1" s="1"/>
  <c r="BX2261" i="1" s="1"/>
  <c r="CD2261" i="1" s="1"/>
  <c r="CJ2261" i="1" s="1"/>
  <c r="CP2261" i="1" s="1"/>
  <c r="BD2263" i="1"/>
  <c r="BJ2263" i="1" s="1"/>
  <c r="BP2263" i="1" s="1"/>
  <c r="BU2263" i="1" s="1"/>
  <c r="BZ2263" i="1" s="1"/>
  <c r="CF2263" i="1" s="1"/>
  <c r="CL2263" i="1" s="1"/>
  <c r="CR2263" i="1" s="1"/>
  <c r="CB2214" i="1"/>
  <c r="CB2213" i="1" s="1"/>
  <c r="CB2212" i="1" s="1"/>
  <c r="K2214" i="1"/>
  <c r="V2214" i="1"/>
  <c r="V2213" i="1" s="1"/>
  <c r="V2212" i="1" s="1"/>
  <c r="AT2214" i="1"/>
  <c r="AG2214" i="1"/>
  <c r="AG2213" i="1" s="1"/>
  <c r="AG2212" i="1" s="1"/>
  <c r="N2102" i="1"/>
  <c r="T2102" i="1" s="1"/>
  <c r="Z2102" i="1" s="1"/>
  <c r="AF2102" i="1" s="1"/>
  <c r="AL2102" i="1" s="1"/>
  <c r="AR2102" i="1" s="1"/>
  <c r="AX2102" i="1" s="1"/>
  <c r="BD2102" i="1" s="1"/>
  <c r="BJ2102" i="1" s="1"/>
  <c r="BP2102" i="1" s="1"/>
  <c r="BU2102" i="1" s="1"/>
  <c r="BZ2102" i="1" s="1"/>
  <c r="CF2102" i="1" s="1"/>
  <c r="CL2102" i="1" s="1"/>
  <c r="CR2102" i="1" s="1"/>
  <c r="BQ2112" i="1"/>
  <c r="H2139" i="1"/>
  <c r="N2145" i="1"/>
  <c r="T2145" i="1" s="1"/>
  <c r="Z2145" i="1" s="1"/>
  <c r="AF2145" i="1" s="1"/>
  <c r="AL2145" i="1" s="1"/>
  <c r="AR2145" i="1" s="1"/>
  <c r="AX2145" i="1" s="1"/>
  <c r="BD2145" i="1" s="1"/>
  <c r="BJ2145" i="1" s="1"/>
  <c r="BP2145" i="1" s="1"/>
  <c r="BU2145" i="1" s="1"/>
  <c r="BZ2145" i="1" s="1"/>
  <c r="CF2145" i="1" s="1"/>
  <c r="CL2145" i="1" s="1"/>
  <c r="CR2145" i="1" s="1"/>
  <c r="BT2146" i="1"/>
  <c r="BY2146" i="1" s="1"/>
  <c r="CE2146" i="1" s="1"/>
  <c r="CK2146" i="1" s="1"/>
  <c r="CQ2146" i="1" s="1"/>
  <c r="AF2155" i="1"/>
  <c r="AL2155" i="1" s="1"/>
  <c r="AR2155" i="1" s="1"/>
  <c r="AX2155" i="1" s="1"/>
  <c r="BD2155" i="1" s="1"/>
  <c r="BJ2155" i="1" s="1"/>
  <c r="BP2155" i="1" s="1"/>
  <c r="BU2155" i="1" s="1"/>
  <c r="BZ2155" i="1" s="1"/>
  <c r="CF2155" i="1" s="1"/>
  <c r="CL2155" i="1" s="1"/>
  <c r="CR2155" i="1" s="1"/>
  <c r="BS2155" i="1"/>
  <c r="BX2155" i="1" s="1"/>
  <c r="CD2155" i="1" s="1"/>
  <c r="CJ2155" i="1" s="1"/>
  <c r="CP2155" i="1" s="1"/>
  <c r="H2158" i="1"/>
  <c r="BT2164" i="1"/>
  <c r="BY2164" i="1" s="1"/>
  <c r="CE2164" i="1" s="1"/>
  <c r="CK2164" i="1" s="1"/>
  <c r="CQ2164" i="1" s="1"/>
  <c r="AD2167" i="1"/>
  <c r="AJ2167" i="1" s="1"/>
  <c r="AP2167" i="1" s="1"/>
  <c r="AV2167" i="1" s="1"/>
  <c r="BB2167" i="1" s="1"/>
  <c r="BH2167" i="1" s="1"/>
  <c r="BN2167" i="1" s="1"/>
  <c r="BS2167" i="1" s="1"/>
  <c r="BX2167" i="1" s="1"/>
  <c r="CD2167" i="1" s="1"/>
  <c r="CJ2167" i="1" s="1"/>
  <c r="CP2167" i="1" s="1"/>
  <c r="CF2171" i="1"/>
  <c r="CL2171" i="1" s="1"/>
  <c r="CR2171" i="1" s="1"/>
  <c r="CC2170" i="1"/>
  <c r="AR2178" i="1"/>
  <c r="AX2178" i="1" s="1"/>
  <c r="BD2178" i="1" s="1"/>
  <c r="BJ2178" i="1" s="1"/>
  <c r="BP2178" i="1" s="1"/>
  <c r="BU2178" i="1" s="1"/>
  <c r="BZ2178" i="1" s="1"/>
  <c r="CF2178" i="1" s="1"/>
  <c r="CL2178" i="1" s="1"/>
  <c r="CR2178" i="1" s="1"/>
  <c r="BS2178" i="1"/>
  <c r="BX2178" i="1" s="1"/>
  <c r="CD2178" i="1" s="1"/>
  <c r="CJ2178" i="1" s="1"/>
  <c r="CP2178" i="1" s="1"/>
  <c r="AM2182" i="1"/>
  <c r="AM2181" i="1" s="1"/>
  <c r="AM2180" i="1" s="1"/>
  <c r="BF2182" i="1"/>
  <c r="BF2181" i="1" s="1"/>
  <c r="BF2180" i="1" s="1"/>
  <c r="CH2182" i="1"/>
  <c r="CH2181" i="1" s="1"/>
  <c r="CH2180" i="1" s="1"/>
  <c r="AL2188" i="1"/>
  <c r="AR2188" i="1" s="1"/>
  <c r="AX2188" i="1" s="1"/>
  <c r="BD2188" i="1" s="1"/>
  <c r="BJ2188" i="1" s="1"/>
  <c r="BP2188" i="1" s="1"/>
  <c r="BU2188" i="1" s="1"/>
  <c r="BZ2188" i="1" s="1"/>
  <c r="CF2188" i="1" s="1"/>
  <c r="CL2188" i="1" s="1"/>
  <c r="CR2188" i="1" s="1"/>
  <c r="F2191" i="1"/>
  <c r="J2191" i="1"/>
  <c r="BS2192" i="1"/>
  <c r="BX2192" i="1" s="1"/>
  <c r="CD2192" i="1" s="1"/>
  <c r="CJ2192" i="1" s="1"/>
  <c r="CP2192" i="1" s="1"/>
  <c r="R2200" i="1"/>
  <c r="X2200" i="1" s="1"/>
  <c r="AD2200" i="1" s="1"/>
  <c r="AJ2200" i="1" s="1"/>
  <c r="AP2200" i="1" s="1"/>
  <c r="AV2200" i="1" s="1"/>
  <c r="BB2200" i="1" s="1"/>
  <c r="BH2200" i="1" s="1"/>
  <c r="BN2200" i="1" s="1"/>
  <c r="BS2200" i="1" s="1"/>
  <c r="BX2200" i="1" s="1"/>
  <c r="CD2200" i="1" s="1"/>
  <c r="CJ2200" i="1" s="1"/>
  <c r="CP2200" i="1" s="1"/>
  <c r="F2204" i="1"/>
  <c r="J2204" i="1"/>
  <c r="BS2205" i="1"/>
  <c r="BX2205" i="1" s="1"/>
  <c r="CD2205" i="1" s="1"/>
  <c r="CJ2205" i="1" s="1"/>
  <c r="CP2205" i="1" s="1"/>
  <c r="X2209" i="1"/>
  <c r="AD2209" i="1" s="1"/>
  <c r="AJ2209" i="1" s="1"/>
  <c r="AP2209" i="1" s="1"/>
  <c r="AV2209" i="1" s="1"/>
  <c r="BB2209" i="1" s="1"/>
  <c r="BH2209" i="1" s="1"/>
  <c r="BN2209" i="1" s="1"/>
  <c r="BS2209" i="1" s="1"/>
  <c r="BX2209" i="1" s="1"/>
  <c r="CD2209" i="1" s="1"/>
  <c r="CJ2209" i="1" s="1"/>
  <c r="CP2209" i="1" s="1"/>
  <c r="T2215" i="1"/>
  <c r="Z2215" i="1" s="1"/>
  <c r="AF2215" i="1" s="1"/>
  <c r="AL2215" i="1" s="1"/>
  <c r="AR2215" i="1" s="1"/>
  <c r="AX2215" i="1" s="1"/>
  <c r="BD2215" i="1" s="1"/>
  <c r="BJ2215" i="1" s="1"/>
  <c r="BP2215" i="1" s="1"/>
  <c r="BU2215" i="1" s="1"/>
  <c r="BZ2215" i="1" s="1"/>
  <c r="CF2215" i="1" s="1"/>
  <c r="CL2215" i="1" s="1"/>
  <c r="CR2215" i="1" s="1"/>
  <c r="BT2217" i="1"/>
  <c r="BY2217" i="1" s="1"/>
  <c r="CE2217" i="1" s="1"/>
  <c r="CK2217" i="1" s="1"/>
  <c r="CQ2217" i="1" s="1"/>
  <c r="AL2223" i="1"/>
  <c r="AR2223" i="1" s="1"/>
  <c r="AX2223" i="1" s="1"/>
  <c r="BD2223" i="1" s="1"/>
  <c r="BJ2223" i="1" s="1"/>
  <c r="BP2223" i="1" s="1"/>
  <c r="BU2223" i="1" s="1"/>
  <c r="BZ2223" i="1" s="1"/>
  <c r="CF2223" i="1" s="1"/>
  <c r="CL2223" i="1" s="1"/>
  <c r="CR2223" i="1" s="1"/>
  <c r="AE2223" i="1"/>
  <c r="AK2223" i="1" s="1"/>
  <c r="AQ2223" i="1" s="1"/>
  <c r="AW2223" i="1" s="1"/>
  <c r="BC2223" i="1" s="1"/>
  <c r="BI2223" i="1" s="1"/>
  <c r="BO2223" i="1" s="1"/>
  <c r="U2214" i="1"/>
  <c r="U2213" i="1" s="1"/>
  <c r="U2212" i="1" s="1"/>
  <c r="BA2214" i="1"/>
  <c r="BA2213" i="1" s="1"/>
  <c r="BA2212" i="1" s="1"/>
  <c r="AS2214" i="1"/>
  <c r="AS2213" i="1" s="1"/>
  <c r="AS2212" i="1" s="1"/>
  <c r="N2231" i="1"/>
  <c r="T2231" i="1" s="1"/>
  <c r="Z2231" i="1" s="1"/>
  <c r="AF2231" i="1" s="1"/>
  <c r="AL2231" i="1" s="1"/>
  <c r="AR2231" i="1" s="1"/>
  <c r="AX2231" i="1" s="1"/>
  <c r="BD2231" i="1" s="1"/>
  <c r="BJ2231" i="1" s="1"/>
  <c r="BP2231" i="1" s="1"/>
  <c r="BU2231" i="1" s="1"/>
  <c r="BZ2231" i="1" s="1"/>
  <c r="CF2231" i="1" s="1"/>
  <c r="CL2231" i="1" s="1"/>
  <c r="CR2231" i="1" s="1"/>
  <c r="T2240" i="1"/>
  <c r="Z2240" i="1" s="1"/>
  <c r="AF2240" i="1" s="1"/>
  <c r="AL2240" i="1" s="1"/>
  <c r="AR2240" i="1" s="1"/>
  <c r="AX2240" i="1" s="1"/>
  <c r="BD2240" i="1" s="1"/>
  <c r="BJ2240" i="1" s="1"/>
  <c r="BP2240" i="1" s="1"/>
  <c r="BU2240" i="1" s="1"/>
  <c r="BZ2240" i="1" s="1"/>
  <c r="CF2240" i="1" s="1"/>
  <c r="CL2240" i="1" s="1"/>
  <c r="CR2240" i="1" s="1"/>
  <c r="Q2239" i="1"/>
  <c r="T2239" i="1" s="1"/>
  <c r="Z2239" i="1" s="1"/>
  <c r="AF2239" i="1" s="1"/>
  <c r="AL2239" i="1" s="1"/>
  <c r="AR2239" i="1" s="1"/>
  <c r="AX2239" i="1" s="1"/>
  <c r="BD2239" i="1" s="1"/>
  <c r="BJ2239" i="1" s="1"/>
  <c r="BP2239" i="1" s="1"/>
  <c r="BU2239" i="1" s="1"/>
  <c r="BZ2239" i="1" s="1"/>
  <c r="CF2239" i="1" s="1"/>
  <c r="CL2239" i="1" s="1"/>
  <c r="CR2239" i="1" s="1"/>
  <c r="AE2247" i="1"/>
  <c r="AK2247" i="1" s="1"/>
  <c r="AQ2247" i="1" s="1"/>
  <c r="AW2247" i="1" s="1"/>
  <c r="BC2247" i="1" s="1"/>
  <c r="BI2247" i="1" s="1"/>
  <c r="BO2247" i="1" s="1"/>
  <c r="BT2247" i="1" s="1"/>
  <c r="BY2247" i="1" s="1"/>
  <c r="CE2247" i="1" s="1"/>
  <c r="CK2247" i="1" s="1"/>
  <c r="CQ2247" i="1" s="1"/>
  <c r="S2140" i="1"/>
  <c r="Y2140" i="1" s="1"/>
  <c r="AE2140" i="1" s="1"/>
  <c r="AK2140" i="1" s="1"/>
  <c r="AQ2140" i="1" s="1"/>
  <c r="AW2140" i="1" s="1"/>
  <c r="BC2140" i="1" s="1"/>
  <c r="BI2140" i="1" s="1"/>
  <c r="BO2140" i="1" s="1"/>
  <c r="BT2140" i="1" s="1"/>
  <c r="BY2140" i="1" s="1"/>
  <c r="CE2140" i="1" s="1"/>
  <c r="CK2140" i="1" s="1"/>
  <c r="CQ2140" i="1" s="1"/>
  <c r="BS2141" i="1"/>
  <c r="BX2141" i="1" s="1"/>
  <c r="CD2141" i="1" s="1"/>
  <c r="CJ2141" i="1" s="1"/>
  <c r="CP2141" i="1" s="1"/>
  <c r="N2144" i="1"/>
  <c r="T2144" i="1" s="1"/>
  <c r="Z2144" i="1" s="1"/>
  <c r="AF2144" i="1" s="1"/>
  <c r="AL2144" i="1" s="1"/>
  <c r="AR2144" i="1" s="1"/>
  <c r="AX2144" i="1" s="1"/>
  <c r="BD2144" i="1" s="1"/>
  <c r="BJ2144" i="1" s="1"/>
  <c r="BP2144" i="1" s="1"/>
  <c r="BU2144" i="1" s="1"/>
  <c r="BZ2144" i="1" s="1"/>
  <c r="CF2144" i="1" s="1"/>
  <c r="CL2144" i="1" s="1"/>
  <c r="CR2144" i="1" s="1"/>
  <c r="AF2154" i="1"/>
  <c r="AL2154" i="1" s="1"/>
  <c r="AR2154" i="1" s="1"/>
  <c r="AX2154" i="1" s="1"/>
  <c r="BD2154" i="1" s="1"/>
  <c r="BJ2154" i="1" s="1"/>
  <c r="BP2154" i="1" s="1"/>
  <c r="BU2154" i="1" s="1"/>
  <c r="BZ2154" i="1" s="1"/>
  <c r="CF2154" i="1" s="1"/>
  <c r="CL2154" i="1" s="1"/>
  <c r="CR2154" i="1" s="1"/>
  <c r="R2166" i="1"/>
  <c r="X2166" i="1" s="1"/>
  <c r="AD2166" i="1" s="1"/>
  <c r="AJ2166" i="1" s="1"/>
  <c r="AP2166" i="1" s="1"/>
  <c r="AV2166" i="1" s="1"/>
  <c r="BB2166" i="1" s="1"/>
  <c r="BH2166" i="1" s="1"/>
  <c r="BN2166" i="1" s="1"/>
  <c r="BS2166" i="1" s="1"/>
  <c r="BX2166" i="1" s="1"/>
  <c r="CD2166" i="1" s="1"/>
  <c r="CJ2166" i="1" s="1"/>
  <c r="CP2166" i="1" s="1"/>
  <c r="G2183" i="1"/>
  <c r="M2187" i="1"/>
  <c r="S2187" i="1" s="1"/>
  <c r="Y2187" i="1" s="1"/>
  <c r="AE2187" i="1" s="1"/>
  <c r="AK2187" i="1" s="1"/>
  <c r="AQ2187" i="1" s="1"/>
  <c r="AW2187" i="1" s="1"/>
  <c r="BC2187" i="1" s="1"/>
  <c r="BI2187" i="1" s="1"/>
  <c r="BO2187" i="1" s="1"/>
  <c r="BT2187" i="1" s="1"/>
  <c r="BY2187" i="1" s="1"/>
  <c r="CE2187" i="1" s="1"/>
  <c r="CK2187" i="1" s="1"/>
  <c r="CQ2187" i="1" s="1"/>
  <c r="N2187" i="1"/>
  <c r="T2187" i="1" s="1"/>
  <c r="Z2187" i="1" s="1"/>
  <c r="AF2187" i="1" s="1"/>
  <c r="AL2187" i="1" s="1"/>
  <c r="AR2187" i="1" s="1"/>
  <c r="AX2187" i="1" s="1"/>
  <c r="BD2187" i="1" s="1"/>
  <c r="BJ2187" i="1" s="1"/>
  <c r="BP2187" i="1" s="1"/>
  <c r="BU2187" i="1" s="1"/>
  <c r="BZ2187" i="1" s="1"/>
  <c r="CF2187" i="1" s="1"/>
  <c r="CL2187" i="1" s="1"/>
  <c r="CR2187" i="1" s="1"/>
  <c r="K2183" i="1"/>
  <c r="AA2182" i="1"/>
  <c r="AA2181" i="1" s="1"/>
  <c r="AA2180" i="1" s="1"/>
  <c r="AT2182" i="1"/>
  <c r="AT2181" i="1" s="1"/>
  <c r="AT2180" i="1" s="1"/>
  <c r="BG2182" i="1"/>
  <c r="BG2181" i="1" s="1"/>
  <c r="BG2180" i="1" s="1"/>
  <c r="BV2182" i="1"/>
  <c r="BV2181" i="1" s="1"/>
  <c r="BV2180" i="1" s="1"/>
  <c r="CI2182" i="1"/>
  <c r="CI2181" i="1" s="1"/>
  <c r="CI2180" i="1" s="1"/>
  <c r="BT2192" i="1"/>
  <c r="BY2192" i="1" s="1"/>
  <c r="CE2192" i="1" s="1"/>
  <c r="CK2192" i="1" s="1"/>
  <c r="CQ2192" i="1" s="1"/>
  <c r="AC2180" i="1"/>
  <c r="AS2180" i="1"/>
  <c r="BT2205" i="1"/>
  <c r="BY2205" i="1" s="1"/>
  <c r="CE2205" i="1" s="1"/>
  <c r="CK2205" i="1" s="1"/>
  <c r="CQ2205" i="1" s="1"/>
  <c r="BS2206" i="1"/>
  <c r="BX2206" i="1" s="1"/>
  <c r="CD2206" i="1" s="1"/>
  <c r="CJ2206" i="1" s="1"/>
  <c r="CP2206" i="1" s="1"/>
  <c r="L2208" i="1"/>
  <c r="R2208" i="1" s="1"/>
  <c r="X2208" i="1" s="1"/>
  <c r="AD2208" i="1" s="1"/>
  <c r="AJ2208" i="1" s="1"/>
  <c r="AP2208" i="1" s="1"/>
  <c r="AV2208" i="1" s="1"/>
  <c r="BB2208" i="1" s="1"/>
  <c r="BH2208" i="1" s="1"/>
  <c r="BN2208" i="1" s="1"/>
  <c r="I2203" i="1"/>
  <c r="I2202" i="1" s="1"/>
  <c r="BT2216" i="1"/>
  <c r="BY2216" i="1" s="1"/>
  <c r="CE2216" i="1" s="1"/>
  <c r="CK2216" i="1" s="1"/>
  <c r="CQ2216" i="1" s="1"/>
  <c r="N2220" i="1"/>
  <c r="T2220" i="1" s="1"/>
  <c r="Z2220" i="1" s="1"/>
  <c r="AF2220" i="1" s="1"/>
  <c r="AL2220" i="1" s="1"/>
  <c r="AR2220" i="1" s="1"/>
  <c r="AX2220" i="1" s="1"/>
  <c r="BD2220" i="1" s="1"/>
  <c r="BJ2220" i="1" s="1"/>
  <c r="BP2220" i="1" s="1"/>
  <c r="BU2220" i="1" s="1"/>
  <c r="BZ2220" i="1" s="1"/>
  <c r="CF2220" i="1" s="1"/>
  <c r="CL2220" i="1" s="1"/>
  <c r="CR2220" i="1" s="1"/>
  <c r="H2219" i="1"/>
  <c r="N2219" i="1" s="1"/>
  <c r="T2219" i="1" s="1"/>
  <c r="Z2219" i="1" s="1"/>
  <c r="AF2219" i="1" s="1"/>
  <c r="AL2219" i="1" s="1"/>
  <c r="AR2219" i="1" s="1"/>
  <c r="AX2219" i="1" s="1"/>
  <c r="BD2219" i="1" s="1"/>
  <c r="BJ2219" i="1" s="1"/>
  <c r="BP2219" i="1" s="1"/>
  <c r="BU2219" i="1" s="1"/>
  <c r="BZ2219" i="1" s="1"/>
  <c r="CF2219" i="1" s="1"/>
  <c r="CL2219" i="1" s="1"/>
  <c r="CR2219" i="1" s="1"/>
  <c r="BS2221" i="1"/>
  <c r="BX2221" i="1" s="1"/>
  <c r="CD2221" i="1" s="1"/>
  <c r="CJ2221" i="1" s="1"/>
  <c r="CP2221" i="1" s="1"/>
  <c r="BQ2220" i="1"/>
  <c r="AM2214" i="1"/>
  <c r="AM2213" i="1" s="1"/>
  <c r="AM2212" i="1" s="1"/>
  <c r="AH2214" i="1"/>
  <c r="AH2213" i="1" s="1"/>
  <c r="AH2212" i="1" s="1"/>
  <c r="BF2214" i="1"/>
  <c r="BF2213" i="1" s="1"/>
  <c r="BF2212" i="1" s="1"/>
  <c r="CO2214" i="1"/>
  <c r="CO2213" i="1" s="1"/>
  <c r="O2136" i="1"/>
  <c r="BK2136" i="1"/>
  <c r="AD2145" i="1"/>
  <c r="AJ2145" i="1" s="1"/>
  <c r="AP2145" i="1" s="1"/>
  <c r="AV2145" i="1" s="1"/>
  <c r="BB2145" i="1" s="1"/>
  <c r="BH2145" i="1" s="1"/>
  <c r="BN2145" i="1" s="1"/>
  <c r="BS2145" i="1" s="1"/>
  <c r="BX2145" i="1" s="1"/>
  <c r="CD2145" i="1" s="1"/>
  <c r="CJ2145" i="1" s="1"/>
  <c r="CP2145" i="1" s="1"/>
  <c r="F2144" i="1"/>
  <c r="L2148" i="1"/>
  <c r="R2148" i="1" s="1"/>
  <c r="X2148" i="1" s="1"/>
  <c r="AD2148" i="1" s="1"/>
  <c r="AJ2148" i="1" s="1"/>
  <c r="AP2148" i="1" s="1"/>
  <c r="AV2148" i="1" s="1"/>
  <c r="BB2148" i="1" s="1"/>
  <c r="BH2148" i="1" s="1"/>
  <c r="BN2148" i="1" s="1"/>
  <c r="BS2148" i="1" s="1"/>
  <c r="BX2148" i="1" s="1"/>
  <c r="CD2148" i="1" s="1"/>
  <c r="CJ2148" i="1" s="1"/>
  <c r="CP2148" i="1" s="1"/>
  <c r="M2148" i="1"/>
  <c r="S2148" i="1" s="1"/>
  <c r="Y2148" i="1" s="1"/>
  <c r="AE2148" i="1" s="1"/>
  <c r="AK2148" i="1" s="1"/>
  <c r="AQ2148" i="1" s="1"/>
  <c r="AW2148" i="1" s="1"/>
  <c r="BC2148" i="1" s="1"/>
  <c r="BI2148" i="1" s="1"/>
  <c r="BO2148" i="1" s="1"/>
  <c r="BT2148" i="1" s="1"/>
  <c r="BY2148" i="1" s="1"/>
  <c r="CE2148" i="1" s="1"/>
  <c r="CK2148" i="1" s="1"/>
  <c r="CQ2148" i="1" s="1"/>
  <c r="J2144" i="1"/>
  <c r="J2143" i="1" s="1"/>
  <c r="J2137" i="1" s="1"/>
  <c r="J2136" i="1" s="1"/>
  <c r="BR2144" i="1"/>
  <c r="BS2149" i="1"/>
  <c r="BX2149" i="1" s="1"/>
  <c r="CD2149" i="1" s="1"/>
  <c r="CJ2149" i="1" s="1"/>
  <c r="CP2149" i="1" s="1"/>
  <c r="T2153" i="1"/>
  <c r="Z2153" i="1" s="1"/>
  <c r="AF2153" i="1" s="1"/>
  <c r="AL2153" i="1" s="1"/>
  <c r="AR2153" i="1" s="1"/>
  <c r="AX2153" i="1" s="1"/>
  <c r="BD2153" i="1" s="1"/>
  <c r="BJ2153" i="1" s="1"/>
  <c r="BP2153" i="1" s="1"/>
  <c r="BU2153" i="1" s="1"/>
  <c r="BZ2153" i="1" s="1"/>
  <c r="CF2153" i="1" s="1"/>
  <c r="CL2153" i="1" s="1"/>
  <c r="CR2153" i="1" s="1"/>
  <c r="BQ2153" i="1"/>
  <c r="I2154" i="1"/>
  <c r="G2166" i="1"/>
  <c r="M2166" i="1" s="1"/>
  <c r="S2166" i="1" s="1"/>
  <c r="Y2166" i="1" s="1"/>
  <c r="AE2166" i="1" s="1"/>
  <c r="AK2166" i="1" s="1"/>
  <c r="AQ2166" i="1" s="1"/>
  <c r="AW2166" i="1" s="1"/>
  <c r="BC2166" i="1" s="1"/>
  <c r="BI2166" i="1" s="1"/>
  <c r="BO2166" i="1" s="1"/>
  <c r="BT2166" i="1" s="1"/>
  <c r="BY2166" i="1" s="1"/>
  <c r="CE2166" i="1" s="1"/>
  <c r="CK2166" i="1" s="1"/>
  <c r="CQ2166" i="1" s="1"/>
  <c r="K2166" i="1"/>
  <c r="N2166" i="1" s="1"/>
  <c r="T2166" i="1" s="1"/>
  <c r="Z2166" i="1" s="1"/>
  <c r="AF2166" i="1" s="1"/>
  <c r="AL2166" i="1" s="1"/>
  <c r="AR2166" i="1" s="1"/>
  <c r="AX2166" i="1" s="1"/>
  <c r="BD2166" i="1" s="1"/>
  <c r="BJ2166" i="1" s="1"/>
  <c r="BP2166" i="1" s="1"/>
  <c r="BU2166" i="1" s="1"/>
  <c r="BZ2166" i="1" s="1"/>
  <c r="CF2166" i="1" s="1"/>
  <c r="CL2166" i="1" s="1"/>
  <c r="CR2166" i="1" s="1"/>
  <c r="CB2170" i="1"/>
  <c r="BQ2176" i="1"/>
  <c r="I2177" i="1"/>
  <c r="R2183" i="1"/>
  <c r="X2183" i="1" s="1"/>
  <c r="AD2183" i="1" s="1"/>
  <c r="AJ2183" i="1" s="1"/>
  <c r="AP2183" i="1" s="1"/>
  <c r="AV2183" i="1" s="1"/>
  <c r="BB2183" i="1" s="1"/>
  <c r="BH2183" i="1" s="1"/>
  <c r="BN2183" i="1" s="1"/>
  <c r="BS2183" i="1" s="1"/>
  <c r="BX2183" i="1" s="1"/>
  <c r="CD2183" i="1" s="1"/>
  <c r="CJ2183" i="1" s="1"/>
  <c r="CP2183" i="1" s="1"/>
  <c r="AH2182" i="1"/>
  <c r="AH2181" i="1" s="1"/>
  <c r="AH2180" i="1" s="1"/>
  <c r="T2195" i="1"/>
  <c r="Z2195" i="1" s="1"/>
  <c r="AF2195" i="1" s="1"/>
  <c r="AL2195" i="1" s="1"/>
  <c r="AR2195" i="1" s="1"/>
  <c r="AX2195" i="1" s="1"/>
  <c r="BD2195" i="1" s="1"/>
  <c r="BJ2195" i="1" s="1"/>
  <c r="BP2195" i="1" s="1"/>
  <c r="BU2195" i="1" s="1"/>
  <c r="BZ2195" i="1" s="1"/>
  <c r="CF2195" i="1" s="1"/>
  <c r="CL2195" i="1" s="1"/>
  <c r="CR2195" i="1" s="1"/>
  <c r="BQ2195" i="1"/>
  <c r="X2196" i="1"/>
  <c r="AD2196" i="1" s="1"/>
  <c r="AJ2196" i="1" s="1"/>
  <c r="AP2196" i="1" s="1"/>
  <c r="AV2196" i="1" s="1"/>
  <c r="BB2196" i="1" s="1"/>
  <c r="BH2196" i="1" s="1"/>
  <c r="BN2196" i="1" s="1"/>
  <c r="BS2196" i="1" s="1"/>
  <c r="BX2196" i="1" s="1"/>
  <c r="CD2196" i="1" s="1"/>
  <c r="CJ2196" i="1" s="1"/>
  <c r="CP2196" i="1" s="1"/>
  <c r="G2199" i="1"/>
  <c r="K2199" i="1"/>
  <c r="BT2206" i="1"/>
  <c r="BY2206" i="1" s="1"/>
  <c r="CE2206" i="1" s="1"/>
  <c r="CK2206" i="1" s="1"/>
  <c r="CQ2206" i="1" s="1"/>
  <c r="T2210" i="1"/>
  <c r="Z2210" i="1" s="1"/>
  <c r="AF2210" i="1" s="1"/>
  <c r="AL2210" i="1" s="1"/>
  <c r="AR2210" i="1" s="1"/>
  <c r="AX2210" i="1" s="1"/>
  <c r="BD2210" i="1" s="1"/>
  <c r="BJ2210" i="1" s="1"/>
  <c r="BP2210" i="1" s="1"/>
  <c r="BU2210" i="1" s="1"/>
  <c r="BZ2210" i="1" s="1"/>
  <c r="CF2210" i="1" s="1"/>
  <c r="CL2210" i="1" s="1"/>
  <c r="CR2210" i="1" s="1"/>
  <c r="BR2215" i="1"/>
  <c r="T2217" i="1"/>
  <c r="Z2217" i="1" s="1"/>
  <c r="AF2217" i="1" s="1"/>
  <c r="AL2217" i="1" s="1"/>
  <c r="AR2217" i="1" s="1"/>
  <c r="AX2217" i="1" s="1"/>
  <c r="BD2217" i="1" s="1"/>
  <c r="BJ2217" i="1" s="1"/>
  <c r="BP2217" i="1" s="1"/>
  <c r="BU2217" i="1" s="1"/>
  <c r="BZ2217" i="1" s="1"/>
  <c r="CF2217" i="1" s="1"/>
  <c r="CL2217" i="1" s="1"/>
  <c r="CR2217" i="1" s="1"/>
  <c r="BR2223" i="1"/>
  <c r="BT2223" i="1" s="1"/>
  <c r="BY2223" i="1" s="1"/>
  <c r="CE2223" i="1" s="1"/>
  <c r="CK2223" i="1" s="1"/>
  <c r="CQ2223" i="1" s="1"/>
  <c r="AL2225" i="1"/>
  <c r="AR2225" i="1" s="1"/>
  <c r="AX2225" i="1" s="1"/>
  <c r="BD2225" i="1" s="1"/>
  <c r="BJ2225" i="1" s="1"/>
  <c r="BP2225" i="1" s="1"/>
  <c r="BU2225" i="1" s="1"/>
  <c r="BZ2225" i="1" s="1"/>
  <c r="CF2225" i="1" s="1"/>
  <c r="CL2225" i="1" s="1"/>
  <c r="CR2225" i="1" s="1"/>
  <c r="AF2229" i="1"/>
  <c r="AL2229" i="1" s="1"/>
  <c r="AR2229" i="1" s="1"/>
  <c r="AX2229" i="1" s="1"/>
  <c r="BD2229" i="1" s="1"/>
  <c r="BJ2229" i="1" s="1"/>
  <c r="BP2229" i="1" s="1"/>
  <c r="BU2229" i="1" s="1"/>
  <c r="BZ2229" i="1" s="1"/>
  <c r="CF2229" i="1" s="1"/>
  <c r="CL2229" i="1" s="1"/>
  <c r="CR2229" i="1" s="1"/>
  <c r="BD2264" i="1"/>
  <c r="BJ2264" i="1" s="1"/>
  <c r="BP2264" i="1" s="1"/>
  <c r="BU2264" i="1" s="1"/>
  <c r="BZ2264" i="1" s="1"/>
  <c r="CF2264" i="1" s="1"/>
  <c r="CL2264" i="1" s="1"/>
  <c r="CR2264" i="1" s="1"/>
  <c r="W2214" i="1"/>
  <c r="W2213" i="1" s="1"/>
  <c r="W2212" i="1" s="1"/>
  <c r="BV2214" i="1"/>
  <c r="BV2213" i="1" s="1"/>
  <c r="BV2212" i="1" s="1"/>
  <c r="BQ2310" i="1"/>
  <c r="CD2171" i="1"/>
  <c r="CJ2171" i="1" s="1"/>
  <c r="CP2171" i="1" s="1"/>
  <c r="CE2172" i="1"/>
  <c r="CK2172" i="1" s="1"/>
  <c r="CQ2172" i="1" s="1"/>
  <c r="L2187" i="1"/>
  <c r="R2187" i="1" s="1"/>
  <c r="X2187" i="1" s="1"/>
  <c r="AD2187" i="1" s="1"/>
  <c r="AJ2187" i="1" s="1"/>
  <c r="AP2187" i="1" s="1"/>
  <c r="AV2187" i="1" s="1"/>
  <c r="BB2187" i="1" s="1"/>
  <c r="BH2187" i="1" s="1"/>
  <c r="BN2187" i="1" s="1"/>
  <c r="BS2187" i="1" s="1"/>
  <c r="BX2187" i="1" s="1"/>
  <c r="CD2187" i="1" s="1"/>
  <c r="CJ2187" i="1" s="1"/>
  <c r="CP2187" i="1" s="1"/>
  <c r="I2220" i="1"/>
  <c r="S2220" i="1"/>
  <c r="Y2220" i="1" s="1"/>
  <c r="AE2220" i="1" s="1"/>
  <c r="AK2220" i="1" s="1"/>
  <c r="AQ2220" i="1" s="1"/>
  <c r="AW2220" i="1" s="1"/>
  <c r="BC2220" i="1" s="1"/>
  <c r="BI2220" i="1" s="1"/>
  <c r="BO2220" i="1" s="1"/>
  <c r="BT2220" i="1" s="1"/>
  <c r="BY2220" i="1" s="1"/>
  <c r="CE2220" i="1" s="1"/>
  <c r="CK2220" i="1" s="1"/>
  <c r="CQ2220" i="1" s="1"/>
  <c r="H2228" i="1"/>
  <c r="N2233" i="1"/>
  <c r="T2233" i="1" s="1"/>
  <c r="Z2233" i="1" s="1"/>
  <c r="AF2233" i="1" s="1"/>
  <c r="AL2233" i="1" s="1"/>
  <c r="AR2233" i="1" s="1"/>
  <c r="AX2233" i="1" s="1"/>
  <c r="BD2233" i="1" s="1"/>
  <c r="BJ2233" i="1" s="1"/>
  <c r="BP2233" i="1" s="1"/>
  <c r="BU2233" i="1" s="1"/>
  <c r="BZ2233" i="1" s="1"/>
  <c r="CF2233" i="1" s="1"/>
  <c r="CL2233" i="1" s="1"/>
  <c r="CR2233" i="1" s="1"/>
  <c r="AP2233" i="1"/>
  <c r="AV2233" i="1" s="1"/>
  <c r="BB2233" i="1" s="1"/>
  <c r="BH2233" i="1" s="1"/>
  <c r="BN2233" i="1" s="1"/>
  <c r="BS2233" i="1" s="1"/>
  <c r="BX2233" i="1" s="1"/>
  <c r="CD2233" i="1" s="1"/>
  <c r="CJ2233" i="1" s="1"/>
  <c r="CP2233" i="1" s="1"/>
  <c r="M2235" i="1"/>
  <c r="S2235" i="1" s="1"/>
  <c r="Y2235" i="1" s="1"/>
  <c r="AE2235" i="1" s="1"/>
  <c r="AK2235" i="1" s="1"/>
  <c r="AQ2235" i="1" s="1"/>
  <c r="AW2235" i="1" s="1"/>
  <c r="BC2235" i="1" s="1"/>
  <c r="BI2235" i="1" s="1"/>
  <c r="BO2235" i="1" s="1"/>
  <c r="BT2235" i="1" s="1"/>
  <c r="BY2235" i="1" s="1"/>
  <c r="CE2235" i="1" s="1"/>
  <c r="CK2235" i="1" s="1"/>
  <c r="CQ2235" i="1" s="1"/>
  <c r="BS2241" i="1"/>
  <c r="BX2241" i="1" s="1"/>
  <c r="CD2241" i="1" s="1"/>
  <c r="CJ2241" i="1" s="1"/>
  <c r="CP2241" i="1" s="1"/>
  <c r="T2243" i="1"/>
  <c r="Z2243" i="1" s="1"/>
  <c r="AF2243" i="1" s="1"/>
  <c r="AL2243" i="1" s="1"/>
  <c r="AR2243" i="1" s="1"/>
  <c r="AX2243" i="1" s="1"/>
  <c r="BD2243" i="1" s="1"/>
  <c r="BJ2243" i="1" s="1"/>
  <c r="BP2243" i="1" s="1"/>
  <c r="BU2243" i="1" s="1"/>
  <c r="BZ2243" i="1" s="1"/>
  <c r="CF2243" i="1" s="1"/>
  <c r="CL2243" i="1" s="1"/>
  <c r="CR2243" i="1" s="1"/>
  <c r="T2244" i="1"/>
  <c r="Z2244" i="1" s="1"/>
  <c r="AF2244" i="1" s="1"/>
  <c r="AL2244" i="1" s="1"/>
  <c r="AR2244" i="1" s="1"/>
  <c r="AX2244" i="1" s="1"/>
  <c r="BD2244" i="1" s="1"/>
  <c r="BJ2244" i="1" s="1"/>
  <c r="BP2244" i="1" s="1"/>
  <c r="BU2244" i="1" s="1"/>
  <c r="BZ2244" i="1" s="1"/>
  <c r="CF2244" i="1" s="1"/>
  <c r="CL2244" i="1" s="1"/>
  <c r="CR2244" i="1" s="1"/>
  <c r="T2245" i="1"/>
  <c r="Z2245" i="1" s="1"/>
  <c r="AF2245" i="1" s="1"/>
  <c r="AL2245" i="1" s="1"/>
  <c r="AR2245" i="1" s="1"/>
  <c r="AX2245" i="1" s="1"/>
  <c r="BD2245" i="1" s="1"/>
  <c r="BJ2245" i="1" s="1"/>
  <c r="BP2245" i="1" s="1"/>
  <c r="BU2245" i="1" s="1"/>
  <c r="BZ2245" i="1" s="1"/>
  <c r="CF2245" i="1" s="1"/>
  <c r="CL2245" i="1" s="1"/>
  <c r="CR2245" i="1" s="1"/>
  <c r="BR2259" i="1"/>
  <c r="BT2260" i="1"/>
  <c r="BY2260" i="1" s="1"/>
  <c r="CE2260" i="1" s="1"/>
  <c r="CK2260" i="1" s="1"/>
  <c r="CQ2260" i="1" s="1"/>
  <c r="BO2260" i="1"/>
  <c r="BL2259" i="1"/>
  <c r="L2263" i="1"/>
  <c r="R2263" i="1" s="1"/>
  <c r="X2263" i="1" s="1"/>
  <c r="AD2263" i="1" s="1"/>
  <c r="AJ2263" i="1" s="1"/>
  <c r="AP2263" i="1" s="1"/>
  <c r="AV2263" i="1" s="1"/>
  <c r="BB2263" i="1" s="1"/>
  <c r="BH2263" i="1" s="1"/>
  <c r="BN2263" i="1" s="1"/>
  <c r="BT2263" i="1"/>
  <c r="BY2263" i="1" s="1"/>
  <c r="CE2263" i="1" s="1"/>
  <c r="CK2263" i="1" s="1"/>
  <c r="CQ2263" i="1" s="1"/>
  <c r="L2264" i="1"/>
  <c r="R2264" i="1" s="1"/>
  <c r="X2264" i="1" s="1"/>
  <c r="AD2264" i="1" s="1"/>
  <c r="AJ2264" i="1" s="1"/>
  <c r="AP2264" i="1" s="1"/>
  <c r="AV2264" i="1" s="1"/>
  <c r="BB2264" i="1" s="1"/>
  <c r="BH2264" i="1" s="1"/>
  <c r="BN2264" i="1" s="1"/>
  <c r="BS2264" i="1" s="1"/>
  <c r="BX2264" i="1" s="1"/>
  <c r="CD2264" i="1" s="1"/>
  <c r="CJ2264" i="1" s="1"/>
  <c r="CP2264" i="1" s="1"/>
  <c r="BT2264" i="1"/>
  <c r="BY2264" i="1" s="1"/>
  <c r="CE2264" i="1" s="1"/>
  <c r="CK2264" i="1" s="1"/>
  <c r="CQ2264" i="1" s="1"/>
  <c r="L2265" i="1"/>
  <c r="R2265" i="1" s="1"/>
  <c r="X2265" i="1" s="1"/>
  <c r="AD2265" i="1" s="1"/>
  <c r="AJ2265" i="1" s="1"/>
  <c r="AP2265" i="1" s="1"/>
  <c r="AV2265" i="1" s="1"/>
  <c r="BB2265" i="1" s="1"/>
  <c r="BH2265" i="1" s="1"/>
  <c r="BN2265" i="1" s="1"/>
  <c r="BS2265" i="1" s="1"/>
  <c r="BX2265" i="1" s="1"/>
  <c r="CD2265" i="1" s="1"/>
  <c r="CJ2265" i="1" s="1"/>
  <c r="CP2265" i="1" s="1"/>
  <c r="H2268" i="1"/>
  <c r="S2269" i="1"/>
  <c r="Y2269" i="1" s="1"/>
  <c r="AE2269" i="1" s="1"/>
  <c r="AK2269" i="1" s="1"/>
  <c r="AQ2269" i="1" s="1"/>
  <c r="AW2269" i="1" s="1"/>
  <c r="BC2269" i="1" s="1"/>
  <c r="BI2269" i="1" s="1"/>
  <c r="BO2269" i="1" s="1"/>
  <c r="BT2269" i="1" s="1"/>
  <c r="BY2269" i="1" s="1"/>
  <c r="CE2269" i="1" s="1"/>
  <c r="CK2269" i="1" s="1"/>
  <c r="CQ2269" i="1" s="1"/>
  <c r="N2271" i="1"/>
  <c r="T2271" i="1" s="1"/>
  <c r="Z2271" i="1" s="1"/>
  <c r="AF2271" i="1" s="1"/>
  <c r="AL2271" i="1" s="1"/>
  <c r="AR2271" i="1" s="1"/>
  <c r="AX2271" i="1" s="1"/>
  <c r="BD2271" i="1" s="1"/>
  <c r="BJ2271" i="1" s="1"/>
  <c r="BP2271" i="1" s="1"/>
  <c r="BU2271" i="1" s="1"/>
  <c r="BZ2271" i="1" s="1"/>
  <c r="CF2271" i="1" s="1"/>
  <c r="CL2271" i="1" s="1"/>
  <c r="CR2271" i="1" s="1"/>
  <c r="AP2271" i="1"/>
  <c r="AV2271" i="1" s="1"/>
  <c r="BB2271" i="1" s="1"/>
  <c r="BH2271" i="1" s="1"/>
  <c r="BN2271" i="1" s="1"/>
  <c r="BS2271" i="1" s="1"/>
  <c r="BX2271" i="1" s="1"/>
  <c r="CD2271" i="1" s="1"/>
  <c r="CJ2271" i="1" s="1"/>
  <c r="CP2271" i="1" s="1"/>
  <c r="N2272" i="1"/>
  <c r="T2272" i="1" s="1"/>
  <c r="Z2272" i="1" s="1"/>
  <c r="AF2272" i="1" s="1"/>
  <c r="AL2272" i="1" s="1"/>
  <c r="AR2272" i="1" s="1"/>
  <c r="AX2272" i="1" s="1"/>
  <c r="BD2272" i="1" s="1"/>
  <c r="BJ2272" i="1" s="1"/>
  <c r="BP2272" i="1" s="1"/>
  <c r="BU2272" i="1" s="1"/>
  <c r="BZ2272" i="1" s="1"/>
  <c r="CF2272" i="1" s="1"/>
  <c r="CL2272" i="1" s="1"/>
  <c r="CR2272" i="1" s="1"/>
  <c r="AP2272" i="1"/>
  <c r="AV2272" i="1" s="1"/>
  <c r="BB2272" i="1" s="1"/>
  <c r="BH2272" i="1" s="1"/>
  <c r="BN2272" i="1" s="1"/>
  <c r="BS2272" i="1" s="1"/>
  <c r="BX2272" i="1" s="1"/>
  <c r="CD2272" i="1" s="1"/>
  <c r="CJ2272" i="1" s="1"/>
  <c r="CP2272" i="1" s="1"/>
  <c r="N2273" i="1"/>
  <c r="T2273" i="1" s="1"/>
  <c r="Z2273" i="1" s="1"/>
  <c r="AF2273" i="1" s="1"/>
  <c r="AL2273" i="1" s="1"/>
  <c r="AR2273" i="1" s="1"/>
  <c r="AX2273" i="1" s="1"/>
  <c r="BD2273" i="1" s="1"/>
  <c r="BJ2273" i="1" s="1"/>
  <c r="BP2273" i="1" s="1"/>
  <c r="BU2273" i="1" s="1"/>
  <c r="BZ2273" i="1" s="1"/>
  <c r="CF2273" i="1" s="1"/>
  <c r="CL2273" i="1" s="1"/>
  <c r="CR2273" i="1" s="1"/>
  <c r="AP2273" i="1"/>
  <c r="AV2273" i="1" s="1"/>
  <c r="BB2273" i="1" s="1"/>
  <c r="BH2273" i="1" s="1"/>
  <c r="BN2273" i="1" s="1"/>
  <c r="BS2273" i="1" s="1"/>
  <c r="BX2273" i="1" s="1"/>
  <c r="CD2273" i="1" s="1"/>
  <c r="CJ2273" i="1" s="1"/>
  <c r="CP2273" i="1" s="1"/>
  <c r="M2275" i="1"/>
  <c r="S2275" i="1" s="1"/>
  <c r="Y2275" i="1" s="1"/>
  <c r="AE2275" i="1" s="1"/>
  <c r="AK2275" i="1" s="1"/>
  <c r="AQ2275" i="1" s="1"/>
  <c r="AW2275" i="1" s="1"/>
  <c r="BC2275" i="1" s="1"/>
  <c r="BI2275" i="1" s="1"/>
  <c r="BO2275" i="1" s="1"/>
  <c r="BT2275" i="1" s="1"/>
  <c r="BY2275" i="1" s="1"/>
  <c r="CE2275" i="1" s="1"/>
  <c r="CK2275" i="1" s="1"/>
  <c r="CQ2275" i="1" s="1"/>
  <c r="T2281" i="1"/>
  <c r="Z2281" i="1" s="1"/>
  <c r="AF2281" i="1" s="1"/>
  <c r="AL2281" i="1" s="1"/>
  <c r="AR2281" i="1" s="1"/>
  <c r="AX2281" i="1" s="1"/>
  <c r="BD2281" i="1" s="1"/>
  <c r="BJ2281" i="1" s="1"/>
  <c r="BP2281" i="1" s="1"/>
  <c r="BU2281" i="1" s="1"/>
  <c r="BZ2281" i="1" s="1"/>
  <c r="CF2281" i="1" s="1"/>
  <c r="CL2281" i="1" s="1"/>
  <c r="CR2281" i="1" s="1"/>
  <c r="BS2283" i="1"/>
  <c r="BX2283" i="1" s="1"/>
  <c r="CD2283" i="1" s="1"/>
  <c r="CJ2283" i="1" s="1"/>
  <c r="CP2283" i="1" s="1"/>
  <c r="BT2299" i="1"/>
  <c r="BY2299" i="1" s="1"/>
  <c r="CE2299" i="1" s="1"/>
  <c r="CK2299" i="1" s="1"/>
  <c r="CQ2299" i="1" s="1"/>
  <c r="BT2225" i="1"/>
  <c r="BY2225" i="1" s="1"/>
  <c r="CE2225" i="1" s="1"/>
  <c r="CK2225" i="1" s="1"/>
  <c r="CQ2225" i="1" s="1"/>
  <c r="M2236" i="1"/>
  <c r="S2236" i="1" s="1"/>
  <c r="Y2236" i="1" s="1"/>
  <c r="AE2236" i="1" s="1"/>
  <c r="AK2236" i="1" s="1"/>
  <c r="AQ2236" i="1" s="1"/>
  <c r="AW2236" i="1" s="1"/>
  <c r="BC2236" i="1" s="1"/>
  <c r="BI2236" i="1" s="1"/>
  <c r="BO2236" i="1" s="1"/>
  <c r="BT2236" i="1" s="1"/>
  <c r="BY2236" i="1" s="1"/>
  <c r="CE2236" i="1" s="1"/>
  <c r="CK2236" i="1" s="1"/>
  <c r="CQ2236" i="1" s="1"/>
  <c r="BT2237" i="1"/>
  <c r="BY2237" i="1" s="1"/>
  <c r="CE2237" i="1" s="1"/>
  <c r="CK2237" i="1" s="1"/>
  <c r="CQ2237" i="1" s="1"/>
  <c r="O2239" i="1"/>
  <c r="R2239" i="1" s="1"/>
  <c r="X2239" i="1" s="1"/>
  <c r="AD2239" i="1" s="1"/>
  <c r="AJ2239" i="1" s="1"/>
  <c r="AP2239" i="1" s="1"/>
  <c r="AV2239" i="1" s="1"/>
  <c r="BB2239" i="1" s="1"/>
  <c r="BH2239" i="1" s="1"/>
  <c r="BN2239" i="1" s="1"/>
  <c r="R2240" i="1"/>
  <c r="X2240" i="1" s="1"/>
  <c r="AD2240" i="1" s="1"/>
  <c r="AJ2240" i="1" s="1"/>
  <c r="AP2240" i="1" s="1"/>
  <c r="AV2240" i="1" s="1"/>
  <c r="BB2240" i="1" s="1"/>
  <c r="BH2240" i="1" s="1"/>
  <c r="BN2240" i="1" s="1"/>
  <c r="L2243" i="1"/>
  <c r="R2243" i="1" s="1"/>
  <c r="X2243" i="1" s="1"/>
  <c r="AD2243" i="1" s="1"/>
  <c r="AJ2243" i="1" s="1"/>
  <c r="AP2243" i="1" s="1"/>
  <c r="AV2243" i="1" s="1"/>
  <c r="BB2243" i="1" s="1"/>
  <c r="BH2243" i="1" s="1"/>
  <c r="BN2243" i="1" s="1"/>
  <c r="BS2243" i="1" s="1"/>
  <c r="BX2243" i="1" s="1"/>
  <c r="CD2243" i="1" s="1"/>
  <c r="CJ2243" i="1" s="1"/>
  <c r="CP2243" i="1" s="1"/>
  <c r="L2244" i="1"/>
  <c r="R2244" i="1" s="1"/>
  <c r="X2244" i="1" s="1"/>
  <c r="AD2244" i="1" s="1"/>
  <c r="AJ2244" i="1" s="1"/>
  <c r="AP2244" i="1" s="1"/>
  <c r="AV2244" i="1" s="1"/>
  <c r="BB2244" i="1" s="1"/>
  <c r="BH2244" i="1" s="1"/>
  <c r="BN2244" i="1" s="1"/>
  <c r="BS2244" i="1" s="1"/>
  <c r="BX2244" i="1" s="1"/>
  <c r="CD2244" i="1" s="1"/>
  <c r="CJ2244" i="1" s="1"/>
  <c r="CP2244" i="1" s="1"/>
  <c r="L2245" i="1"/>
  <c r="R2245" i="1" s="1"/>
  <c r="X2245" i="1" s="1"/>
  <c r="AD2245" i="1" s="1"/>
  <c r="AJ2245" i="1" s="1"/>
  <c r="AP2245" i="1" s="1"/>
  <c r="AV2245" i="1" s="1"/>
  <c r="BB2245" i="1" s="1"/>
  <c r="BH2245" i="1" s="1"/>
  <c r="BN2245" i="1" s="1"/>
  <c r="BS2245" i="1" s="1"/>
  <c r="BX2245" i="1" s="1"/>
  <c r="CD2245" i="1" s="1"/>
  <c r="CJ2245" i="1" s="1"/>
  <c r="CP2245" i="1" s="1"/>
  <c r="BT2245" i="1"/>
  <c r="BY2245" i="1" s="1"/>
  <c r="CE2245" i="1" s="1"/>
  <c r="CK2245" i="1" s="1"/>
  <c r="CQ2245" i="1" s="1"/>
  <c r="H2248" i="1"/>
  <c r="S2249" i="1"/>
  <c r="Y2249" i="1" s="1"/>
  <c r="AE2249" i="1" s="1"/>
  <c r="AK2249" i="1" s="1"/>
  <c r="AQ2249" i="1" s="1"/>
  <c r="AW2249" i="1" s="1"/>
  <c r="BC2249" i="1" s="1"/>
  <c r="BI2249" i="1" s="1"/>
  <c r="BO2249" i="1" s="1"/>
  <c r="BT2249" i="1" s="1"/>
  <c r="BY2249" i="1" s="1"/>
  <c r="CE2249" i="1" s="1"/>
  <c r="CK2249" i="1" s="1"/>
  <c r="CQ2249" i="1" s="1"/>
  <c r="N2251" i="1"/>
  <c r="T2251" i="1" s="1"/>
  <c r="Z2251" i="1" s="1"/>
  <c r="AF2251" i="1" s="1"/>
  <c r="AL2251" i="1" s="1"/>
  <c r="AR2251" i="1" s="1"/>
  <c r="AX2251" i="1" s="1"/>
  <c r="BD2251" i="1" s="1"/>
  <c r="BJ2251" i="1" s="1"/>
  <c r="BP2251" i="1" s="1"/>
  <c r="BU2251" i="1" s="1"/>
  <c r="BZ2251" i="1" s="1"/>
  <c r="CF2251" i="1" s="1"/>
  <c r="CL2251" i="1" s="1"/>
  <c r="CR2251" i="1" s="1"/>
  <c r="CI2214" i="1"/>
  <c r="CI2213" i="1" s="1"/>
  <c r="CI2212" i="1" s="1"/>
  <c r="N2252" i="1"/>
  <c r="T2252" i="1" s="1"/>
  <c r="Z2252" i="1" s="1"/>
  <c r="AF2252" i="1" s="1"/>
  <c r="AL2252" i="1" s="1"/>
  <c r="AR2252" i="1" s="1"/>
  <c r="AX2252" i="1" s="1"/>
  <c r="BD2252" i="1" s="1"/>
  <c r="BJ2252" i="1" s="1"/>
  <c r="BP2252" i="1" s="1"/>
  <c r="BU2252" i="1" s="1"/>
  <c r="BZ2252" i="1" s="1"/>
  <c r="CF2252" i="1" s="1"/>
  <c r="CL2252" i="1" s="1"/>
  <c r="CR2252" i="1" s="1"/>
  <c r="R2252" i="1"/>
  <c r="X2252" i="1" s="1"/>
  <c r="AD2252" i="1" s="1"/>
  <c r="AJ2252" i="1" s="1"/>
  <c r="AP2252" i="1" s="1"/>
  <c r="AV2252" i="1" s="1"/>
  <c r="BB2252" i="1" s="1"/>
  <c r="BH2252" i="1" s="1"/>
  <c r="BN2252" i="1" s="1"/>
  <c r="BS2252" i="1" s="1"/>
  <c r="BX2252" i="1" s="1"/>
  <c r="CD2252" i="1" s="1"/>
  <c r="CJ2252" i="1" s="1"/>
  <c r="CP2252" i="1" s="1"/>
  <c r="N2253" i="1"/>
  <c r="T2253" i="1" s="1"/>
  <c r="Z2253" i="1" s="1"/>
  <c r="AF2253" i="1" s="1"/>
  <c r="AL2253" i="1" s="1"/>
  <c r="AR2253" i="1" s="1"/>
  <c r="AX2253" i="1" s="1"/>
  <c r="BD2253" i="1" s="1"/>
  <c r="BJ2253" i="1" s="1"/>
  <c r="BP2253" i="1" s="1"/>
  <c r="BU2253" i="1" s="1"/>
  <c r="BZ2253" i="1" s="1"/>
  <c r="CF2253" i="1" s="1"/>
  <c r="CL2253" i="1" s="1"/>
  <c r="CR2253" i="1" s="1"/>
  <c r="R2253" i="1"/>
  <c r="X2253" i="1" s="1"/>
  <c r="AD2253" i="1" s="1"/>
  <c r="AJ2253" i="1" s="1"/>
  <c r="AP2253" i="1" s="1"/>
  <c r="AV2253" i="1" s="1"/>
  <c r="BB2253" i="1" s="1"/>
  <c r="BH2253" i="1" s="1"/>
  <c r="BN2253" i="1" s="1"/>
  <c r="BS2253" i="1" s="1"/>
  <c r="BX2253" i="1" s="1"/>
  <c r="CD2253" i="1" s="1"/>
  <c r="CJ2253" i="1" s="1"/>
  <c r="CP2253" i="1" s="1"/>
  <c r="M2255" i="1"/>
  <c r="S2255" i="1" s="1"/>
  <c r="Y2255" i="1" s="1"/>
  <c r="AE2255" i="1" s="1"/>
  <c r="AK2255" i="1" s="1"/>
  <c r="AQ2255" i="1" s="1"/>
  <c r="AW2255" i="1" s="1"/>
  <c r="BC2255" i="1" s="1"/>
  <c r="BI2255" i="1" s="1"/>
  <c r="BO2255" i="1" s="1"/>
  <c r="BT2255" i="1" s="1"/>
  <c r="BY2255" i="1" s="1"/>
  <c r="CE2255" i="1" s="1"/>
  <c r="CK2255" i="1" s="1"/>
  <c r="CQ2255" i="1" s="1"/>
  <c r="M2256" i="1"/>
  <c r="S2256" i="1" s="1"/>
  <c r="Y2256" i="1" s="1"/>
  <c r="AE2256" i="1" s="1"/>
  <c r="AK2256" i="1" s="1"/>
  <c r="AQ2256" i="1" s="1"/>
  <c r="AW2256" i="1" s="1"/>
  <c r="BC2256" i="1" s="1"/>
  <c r="BI2256" i="1" s="1"/>
  <c r="BO2256" i="1" s="1"/>
  <c r="BT2256" i="1" s="1"/>
  <c r="BY2256" i="1" s="1"/>
  <c r="CE2256" i="1" s="1"/>
  <c r="CK2256" i="1" s="1"/>
  <c r="CQ2256" i="1" s="1"/>
  <c r="M2257" i="1"/>
  <c r="S2257" i="1" s="1"/>
  <c r="Y2257" i="1" s="1"/>
  <c r="AE2257" i="1" s="1"/>
  <c r="AK2257" i="1" s="1"/>
  <c r="AQ2257" i="1" s="1"/>
  <c r="AW2257" i="1" s="1"/>
  <c r="BC2257" i="1" s="1"/>
  <c r="BI2257" i="1" s="1"/>
  <c r="BO2257" i="1" s="1"/>
  <c r="BT2257" i="1" s="1"/>
  <c r="BY2257" i="1" s="1"/>
  <c r="CE2257" i="1" s="1"/>
  <c r="CK2257" i="1" s="1"/>
  <c r="CQ2257" i="1" s="1"/>
  <c r="BS2269" i="1"/>
  <c r="BX2269" i="1" s="1"/>
  <c r="CD2269" i="1" s="1"/>
  <c r="CJ2269" i="1" s="1"/>
  <c r="CP2269" i="1" s="1"/>
  <c r="M2276" i="1"/>
  <c r="S2276" i="1" s="1"/>
  <c r="Y2276" i="1" s="1"/>
  <c r="AE2276" i="1" s="1"/>
  <c r="AK2276" i="1" s="1"/>
  <c r="AQ2276" i="1" s="1"/>
  <c r="AW2276" i="1" s="1"/>
  <c r="BC2276" i="1" s="1"/>
  <c r="BI2276" i="1" s="1"/>
  <c r="BO2276" i="1" s="1"/>
  <c r="BT2276" i="1" s="1"/>
  <c r="BY2276" i="1" s="1"/>
  <c r="CE2276" i="1" s="1"/>
  <c r="CK2276" i="1" s="1"/>
  <c r="CQ2276" i="1" s="1"/>
  <c r="L2279" i="1"/>
  <c r="R2279" i="1" s="1"/>
  <c r="X2279" i="1" s="1"/>
  <c r="AD2279" i="1" s="1"/>
  <c r="AJ2279" i="1" s="1"/>
  <c r="AP2279" i="1" s="1"/>
  <c r="AV2279" i="1" s="1"/>
  <c r="BB2279" i="1" s="1"/>
  <c r="BH2279" i="1" s="1"/>
  <c r="BN2279" i="1" s="1"/>
  <c r="BS2279" i="1" s="1"/>
  <c r="BX2279" i="1" s="1"/>
  <c r="CD2279" i="1" s="1"/>
  <c r="CJ2279" i="1" s="1"/>
  <c r="CP2279" i="1" s="1"/>
  <c r="L2280" i="1"/>
  <c r="R2280" i="1" s="1"/>
  <c r="X2280" i="1" s="1"/>
  <c r="AD2280" i="1" s="1"/>
  <c r="AJ2280" i="1" s="1"/>
  <c r="AP2280" i="1" s="1"/>
  <c r="AV2280" i="1" s="1"/>
  <c r="BB2280" i="1" s="1"/>
  <c r="BH2280" i="1" s="1"/>
  <c r="BN2280" i="1" s="1"/>
  <c r="BS2280" i="1" s="1"/>
  <c r="BX2280" i="1" s="1"/>
  <c r="CD2280" i="1" s="1"/>
  <c r="CJ2280" i="1" s="1"/>
  <c r="CP2280" i="1" s="1"/>
  <c r="L2281" i="1"/>
  <c r="R2281" i="1" s="1"/>
  <c r="X2281" i="1" s="1"/>
  <c r="AD2281" i="1" s="1"/>
  <c r="AJ2281" i="1" s="1"/>
  <c r="AP2281" i="1" s="1"/>
  <c r="AV2281" i="1" s="1"/>
  <c r="BB2281" i="1" s="1"/>
  <c r="BH2281" i="1" s="1"/>
  <c r="BN2281" i="1" s="1"/>
  <c r="BS2281" i="1" s="1"/>
  <c r="BX2281" i="1" s="1"/>
  <c r="CD2281" i="1" s="1"/>
  <c r="CJ2281" i="1" s="1"/>
  <c r="CP2281" i="1" s="1"/>
  <c r="BT2281" i="1"/>
  <c r="BY2281" i="1" s="1"/>
  <c r="CE2281" i="1" s="1"/>
  <c r="CK2281" i="1" s="1"/>
  <c r="CQ2281" i="1" s="1"/>
  <c r="H2284" i="1"/>
  <c r="S2285" i="1"/>
  <c r="Y2285" i="1" s="1"/>
  <c r="AE2285" i="1" s="1"/>
  <c r="AK2285" i="1" s="1"/>
  <c r="AQ2285" i="1" s="1"/>
  <c r="AW2285" i="1" s="1"/>
  <c r="BC2285" i="1" s="1"/>
  <c r="BI2285" i="1" s="1"/>
  <c r="BO2285" i="1" s="1"/>
  <c r="BT2285" i="1" s="1"/>
  <c r="BY2285" i="1" s="1"/>
  <c r="CE2285" i="1" s="1"/>
  <c r="CK2285" i="1" s="1"/>
  <c r="CQ2285" i="1" s="1"/>
  <c r="N2287" i="1"/>
  <c r="T2287" i="1" s="1"/>
  <c r="Z2287" i="1" s="1"/>
  <c r="AF2287" i="1" s="1"/>
  <c r="AL2287" i="1" s="1"/>
  <c r="AR2287" i="1" s="1"/>
  <c r="AX2287" i="1" s="1"/>
  <c r="BD2287" i="1" s="1"/>
  <c r="BJ2287" i="1" s="1"/>
  <c r="BP2287" i="1" s="1"/>
  <c r="BU2287" i="1" s="1"/>
  <c r="BZ2287" i="1" s="1"/>
  <c r="CF2287" i="1" s="1"/>
  <c r="CL2287" i="1" s="1"/>
  <c r="CR2287" i="1" s="1"/>
  <c r="R2287" i="1"/>
  <c r="X2287" i="1" s="1"/>
  <c r="AD2287" i="1" s="1"/>
  <c r="AJ2287" i="1" s="1"/>
  <c r="AP2287" i="1" s="1"/>
  <c r="AV2287" i="1" s="1"/>
  <c r="BB2287" i="1" s="1"/>
  <c r="BH2287" i="1" s="1"/>
  <c r="BN2287" i="1" s="1"/>
  <c r="BS2287" i="1" s="1"/>
  <c r="BX2287" i="1" s="1"/>
  <c r="CD2287" i="1" s="1"/>
  <c r="CJ2287" i="1" s="1"/>
  <c r="CP2287" i="1" s="1"/>
  <c r="N2288" i="1"/>
  <c r="T2288" i="1" s="1"/>
  <c r="Z2288" i="1" s="1"/>
  <c r="AF2288" i="1" s="1"/>
  <c r="AL2288" i="1" s="1"/>
  <c r="AR2288" i="1" s="1"/>
  <c r="AX2288" i="1" s="1"/>
  <c r="BD2288" i="1" s="1"/>
  <c r="BJ2288" i="1" s="1"/>
  <c r="BP2288" i="1" s="1"/>
  <c r="BU2288" i="1" s="1"/>
  <c r="BZ2288" i="1" s="1"/>
  <c r="CF2288" i="1" s="1"/>
  <c r="CL2288" i="1" s="1"/>
  <c r="CR2288" i="1" s="1"/>
  <c r="R2288" i="1"/>
  <c r="X2288" i="1" s="1"/>
  <c r="AD2288" i="1" s="1"/>
  <c r="AJ2288" i="1" s="1"/>
  <c r="AP2288" i="1" s="1"/>
  <c r="AV2288" i="1" s="1"/>
  <c r="BB2288" i="1" s="1"/>
  <c r="BH2288" i="1" s="1"/>
  <c r="BN2288" i="1" s="1"/>
  <c r="BS2288" i="1" s="1"/>
  <c r="BX2288" i="1" s="1"/>
  <c r="CD2288" i="1" s="1"/>
  <c r="CJ2288" i="1" s="1"/>
  <c r="CP2288" i="1" s="1"/>
  <c r="N2289" i="1"/>
  <c r="T2289" i="1" s="1"/>
  <c r="Z2289" i="1" s="1"/>
  <c r="AF2289" i="1" s="1"/>
  <c r="AL2289" i="1" s="1"/>
  <c r="AR2289" i="1" s="1"/>
  <c r="AX2289" i="1" s="1"/>
  <c r="BD2289" i="1" s="1"/>
  <c r="BJ2289" i="1" s="1"/>
  <c r="BP2289" i="1" s="1"/>
  <c r="BU2289" i="1" s="1"/>
  <c r="BZ2289" i="1" s="1"/>
  <c r="CF2289" i="1" s="1"/>
  <c r="CL2289" i="1" s="1"/>
  <c r="CR2289" i="1" s="1"/>
  <c r="R2289" i="1"/>
  <c r="X2289" i="1" s="1"/>
  <c r="AD2289" i="1" s="1"/>
  <c r="AJ2289" i="1" s="1"/>
  <c r="AP2289" i="1" s="1"/>
  <c r="AV2289" i="1" s="1"/>
  <c r="BB2289" i="1" s="1"/>
  <c r="BH2289" i="1" s="1"/>
  <c r="BN2289" i="1" s="1"/>
  <c r="BS2289" i="1" s="1"/>
  <c r="BX2289" i="1" s="1"/>
  <c r="CD2289" i="1" s="1"/>
  <c r="CJ2289" i="1" s="1"/>
  <c r="CP2289" i="1" s="1"/>
  <c r="BT2296" i="1"/>
  <c r="BY2296" i="1" s="1"/>
  <c r="CE2296" i="1" s="1"/>
  <c r="CK2296" i="1" s="1"/>
  <c r="CQ2296" i="1" s="1"/>
  <c r="BS2297" i="1"/>
  <c r="BX2297" i="1" s="1"/>
  <c r="CD2297" i="1" s="1"/>
  <c r="CJ2297" i="1" s="1"/>
  <c r="CP2297" i="1" s="1"/>
  <c r="BS2302" i="1"/>
  <c r="BX2302" i="1" s="1"/>
  <c r="CD2302" i="1" s="1"/>
  <c r="CJ2302" i="1" s="1"/>
  <c r="CP2302" i="1" s="1"/>
  <c r="BT2312" i="1"/>
  <c r="BY2312" i="1" s="1"/>
  <c r="CE2312" i="1" s="1"/>
  <c r="CK2312" i="1" s="1"/>
  <c r="CQ2312" i="1" s="1"/>
  <c r="BS2217" i="1"/>
  <c r="BX2217" i="1" s="1"/>
  <c r="CD2217" i="1" s="1"/>
  <c r="CJ2217" i="1" s="1"/>
  <c r="CP2217" i="1" s="1"/>
  <c r="S2219" i="1"/>
  <c r="Y2219" i="1" s="1"/>
  <c r="AE2219" i="1" s="1"/>
  <c r="AK2219" i="1" s="1"/>
  <c r="AQ2219" i="1" s="1"/>
  <c r="AW2219" i="1" s="1"/>
  <c r="BC2219" i="1" s="1"/>
  <c r="BI2219" i="1" s="1"/>
  <c r="BO2219" i="1" s="1"/>
  <c r="BT2219" i="1" s="1"/>
  <c r="BY2219" i="1" s="1"/>
  <c r="CE2219" i="1" s="1"/>
  <c r="CK2219" i="1" s="1"/>
  <c r="CQ2219" i="1" s="1"/>
  <c r="N2232" i="1"/>
  <c r="T2232" i="1" s="1"/>
  <c r="Z2232" i="1" s="1"/>
  <c r="AF2232" i="1" s="1"/>
  <c r="AL2232" i="1" s="1"/>
  <c r="AR2232" i="1" s="1"/>
  <c r="AX2232" i="1" s="1"/>
  <c r="BD2232" i="1" s="1"/>
  <c r="BJ2232" i="1" s="1"/>
  <c r="BP2232" i="1" s="1"/>
  <c r="BU2232" i="1" s="1"/>
  <c r="BZ2232" i="1" s="1"/>
  <c r="CF2232" i="1" s="1"/>
  <c r="CL2232" i="1" s="1"/>
  <c r="CR2232" i="1" s="1"/>
  <c r="P2240" i="1"/>
  <c r="S2241" i="1"/>
  <c r="Y2241" i="1" s="1"/>
  <c r="AE2241" i="1" s="1"/>
  <c r="AK2241" i="1" s="1"/>
  <c r="AQ2241" i="1" s="1"/>
  <c r="AW2241" i="1" s="1"/>
  <c r="BC2241" i="1" s="1"/>
  <c r="BI2241" i="1" s="1"/>
  <c r="BO2241" i="1" s="1"/>
  <c r="BT2241" i="1" s="1"/>
  <c r="BY2241" i="1" s="1"/>
  <c r="CE2241" i="1" s="1"/>
  <c r="CK2241" i="1" s="1"/>
  <c r="CQ2241" i="1" s="1"/>
  <c r="S2248" i="1"/>
  <c r="Y2248" i="1" s="1"/>
  <c r="AE2248" i="1" s="1"/>
  <c r="AK2248" i="1" s="1"/>
  <c r="AQ2248" i="1" s="1"/>
  <c r="AW2248" i="1" s="1"/>
  <c r="BC2248" i="1" s="1"/>
  <c r="BI2248" i="1" s="1"/>
  <c r="BO2248" i="1" s="1"/>
  <c r="BT2248" i="1" s="1"/>
  <c r="BY2248" i="1" s="1"/>
  <c r="CE2248" i="1" s="1"/>
  <c r="CK2248" i="1" s="1"/>
  <c r="CQ2248" i="1" s="1"/>
  <c r="BS2249" i="1"/>
  <c r="BX2249" i="1" s="1"/>
  <c r="CD2249" i="1" s="1"/>
  <c r="CJ2249" i="1" s="1"/>
  <c r="CP2249" i="1" s="1"/>
  <c r="CM2214" i="1"/>
  <c r="CM2213" i="1" s="1"/>
  <c r="CM2212" i="1" s="1"/>
  <c r="BS2268" i="1"/>
  <c r="BX2268" i="1" s="1"/>
  <c r="CD2268" i="1" s="1"/>
  <c r="CJ2268" i="1" s="1"/>
  <c r="CP2268" i="1" s="1"/>
  <c r="BS2285" i="1"/>
  <c r="BX2285" i="1" s="1"/>
  <c r="CD2285" i="1" s="1"/>
  <c r="CJ2285" i="1" s="1"/>
  <c r="CP2285" i="1" s="1"/>
  <c r="BT2294" i="1"/>
  <c r="BY2294" i="1" s="1"/>
  <c r="CE2294" i="1" s="1"/>
  <c r="CK2294" i="1" s="1"/>
  <c r="CQ2294" i="1" s="1"/>
  <c r="BS2298" i="1"/>
  <c r="BX2298" i="1" s="1"/>
  <c r="CD2298" i="1" s="1"/>
  <c r="CJ2298" i="1" s="1"/>
  <c r="CP2298" i="1" s="1"/>
  <c r="BQ2240" i="1"/>
  <c r="M2306" i="1"/>
  <c r="S2306" i="1" s="1"/>
  <c r="Y2306" i="1" s="1"/>
  <c r="AE2306" i="1" s="1"/>
  <c r="AK2306" i="1" s="1"/>
  <c r="AQ2306" i="1" s="1"/>
  <c r="AW2306" i="1" s="1"/>
  <c r="BC2306" i="1" s="1"/>
  <c r="BI2306" i="1" s="1"/>
  <c r="BO2306" i="1" s="1"/>
  <c r="BT2306" i="1" s="1"/>
  <c r="BY2306" i="1" s="1"/>
  <c r="CE2306" i="1" s="1"/>
  <c r="CK2306" i="1" s="1"/>
  <c r="CQ2306" i="1" s="1"/>
  <c r="H2311" i="1"/>
  <c r="G2335" i="1"/>
  <c r="N2336" i="1"/>
  <c r="T2336" i="1" s="1"/>
  <c r="Z2336" i="1" s="1"/>
  <c r="N2337" i="1"/>
  <c r="T2337" i="1" s="1"/>
  <c r="Z2337" i="1" s="1"/>
  <c r="AF2337" i="1" s="1"/>
  <c r="AL2337" i="1" s="1"/>
  <c r="AR2337" i="1" s="1"/>
  <c r="AX2337" i="1" s="1"/>
  <c r="BD2337" i="1" s="1"/>
  <c r="BJ2337" i="1" s="1"/>
  <c r="BP2337" i="1" s="1"/>
  <c r="BU2337" i="1" s="1"/>
  <c r="BZ2337" i="1" s="1"/>
  <c r="CF2337" i="1" s="1"/>
  <c r="CL2337" i="1" s="1"/>
  <c r="CR2337" i="1" s="1"/>
  <c r="R2337" i="1"/>
  <c r="X2337" i="1" s="1"/>
  <c r="AD2337" i="1" s="1"/>
  <c r="AJ2337" i="1" s="1"/>
  <c r="AP2337" i="1" s="1"/>
  <c r="AV2337" i="1" s="1"/>
  <c r="BB2337" i="1" s="1"/>
  <c r="BH2337" i="1" s="1"/>
  <c r="BN2337" i="1" s="1"/>
  <c r="BS2337" i="1" s="1"/>
  <c r="BX2337" i="1" s="1"/>
  <c r="CD2337" i="1" s="1"/>
  <c r="CJ2337" i="1" s="1"/>
  <c r="CP2337" i="1" s="1"/>
  <c r="M2339" i="1"/>
  <c r="S2339" i="1" s="1"/>
  <c r="Y2339" i="1" s="1"/>
  <c r="AE2339" i="1" s="1"/>
  <c r="AK2339" i="1" s="1"/>
  <c r="AQ2339" i="1" s="1"/>
  <c r="AW2339" i="1" s="1"/>
  <c r="BC2339" i="1" s="1"/>
  <c r="BI2339" i="1" s="1"/>
  <c r="BO2339" i="1" s="1"/>
  <c r="BT2339" i="1" s="1"/>
  <c r="BY2339" i="1" s="1"/>
  <c r="CE2339" i="1" s="1"/>
  <c r="CK2339" i="1" s="1"/>
  <c r="CQ2339" i="1" s="1"/>
  <c r="Q2335" i="1"/>
  <c r="Q2321" i="1" s="1"/>
  <c r="AO2335" i="1"/>
  <c r="AO2321" i="1" s="1"/>
  <c r="BA2335" i="1"/>
  <c r="BA2321" i="1" s="1"/>
  <c r="BM2335" i="1"/>
  <c r="BM2321" i="1" s="1"/>
  <c r="U2355" i="1"/>
  <c r="AS2355" i="1"/>
  <c r="AS2320" i="1" s="1"/>
  <c r="CO2355" i="1"/>
  <c r="BS2361" i="1"/>
  <c r="BX2361" i="1" s="1"/>
  <c r="CD2361" i="1" s="1"/>
  <c r="CJ2361" i="1" s="1"/>
  <c r="CP2361" i="1" s="1"/>
  <c r="BS2378" i="1"/>
  <c r="BX2378" i="1" s="1"/>
  <c r="CD2378" i="1" s="1"/>
  <c r="CJ2378" i="1" s="1"/>
  <c r="CP2378" i="1" s="1"/>
  <c r="BS2379" i="1"/>
  <c r="BX2379" i="1" s="1"/>
  <c r="CD2379" i="1" s="1"/>
  <c r="CJ2379" i="1" s="1"/>
  <c r="CP2379" i="1" s="1"/>
  <c r="M2386" i="1"/>
  <c r="AI2386" i="1"/>
  <c r="BG2386" i="1"/>
  <c r="CA2386" i="1"/>
  <c r="CH2386" i="1"/>
  <c r="G2330" i="1"/>
  <c r="N2335" i="1"/>
  <c r="CC2335" i="1"/>
  <c r="CC2321" i="1" s="1"/>
  <c r="I2355" i="1"/>
  <c r="V2355" i="1"/>
  <c r="AC2355" i="1"/>
  <c r="BA2355" i="1"/>
  <c r="BR2355" i="1"/>
  <c r="CS2355" i="1"/>
  <c r="BT2361" i="1"/>
  <c r="BY2361" i="1" s="1"/>
  <c r="CE2361" i="1" s="1"/>
  <c r="CK2361" i="1" s="1"/>
  <c r="CQ2361" i="1" s="1"/>
  <c r="BS2371" i="1"/>
  <c r="BX2371" i="1" s="1"/>
  <c r="CD2371" i="1" s="1"/>
  <c r="CJ2371" i="1" s="1"/>
  <c r="CP2371" i="1" s="1"/>
  <c r="BT2378" i="1"/>
  <c r="BY2378" i="1" s="1"/>
  <c r="CE2378" i="1" s="1"/>
  <c r="CK2378" i="1" s="1"/>
  <c r="CQ2378" i="1" s="1"/>
  <c r="BT2379" i="1"/>
  <c r="BY2379" i="1" s="1"/>
  <c r="CE2379" i="1" s="1"/>
  <c r="CK2379" i="1" s="1"/>
  <c r="CQ2379" i="1" s="1"/>
  <c r="BT2380" i="1"/>
  <c r="BY2380" i="1" s="1"/>
  <c r="CE2380" i="1" s="1"/>
  <c r="CK2380" i="1" s="1"/>
  <c r="CQ2380" i="1" s="1"/>
  <c r="BS2318" i="1"/>
  <c r="BX2318" i="1" s="1"/>
  <c r="CD2318" i="1" s="1"/>
  <c r="CJ2318" i="1" s="1"/>
  <c r="CP2318" i="1" s="1"/>
  <c r="L2356" i="1"/>
  <c r="R2356" i="1" s="1"/>
  <c r="X2356" i="1" s="1"/>
  <c r="AD2356" i="1" s="1"/>
  <c r="AJ2356" i="1" s="1"/>
  <c r="AP2356" i="1" s="1"/>
  <c r="AV2356" i="1" s="1"/>
  <c r="BB2356" i="1" s="1"/>
  <c r="BH2356" i="1" s="1"/>
  <c r="BN2356" i="1" s="1"/>
  <c r="F2355" i="1"/>
  <c r="L2355" i="1" s="1"/>
  <c r="R2355" i="1" s="1"/>
  <c r="X2355" i="1" s="1"/>
  <c r="BS2383" i="1"/>
  <c r="BX2383" i="1" s="1"/>
  <c r="CD2383" i="1" s="1"/>
  <c r="CJ2383" i="1" s="1"/>
  <c r="CP2383" i="1" s="1"/>
  <c r="BS2384" i="1"/>
  <c r="BX2384" i="1" s="1"/>
  <c r="CD2384" i="1" s="1"/>
  <c r="CJ2384" i="1" s="1"/>
  <c r="CP2384" i="1" s="1"/>
  <c r="BT2393" i="1"/>
  <c r="BY2393" i="1" s="1"/>
  <c r="CE2393" i="1" s="1"/>
  <c r="CK2393" i="1" s="1"/>
  <c r="CQ2393" i="1" s="1"/>
  <c r="AU2386" i="1"/>
  <c r="BV2386" i="1"/>
  <c r="U2403" i="1"/>
  <c r="U2320" i="1" s="1"/>
  <c r="CS2403" i="1"/>
  <c r="W2403" i="1"/>
  <c r="BR2419" i="1"/>
  <c r="S2318" i="1"/>
  <c r="Y2318" i="1" s="1"/>
  <c r="AE2318" i="1" s="1"/>
  <c r="AK2318" i="1" s="1"/>
  <c r="AQ2318" i="1" s="1"/>
  <c r="AW2318" i="1" s="1"/>
  <c r="BC2318" i="1" s="1"/>
  <c r="BI2318" i="1" s="1"/>
  <c r="BO2318" i="1" s="1"/>
  <c r="BT2318" i="1" s="1"/>
  <c r="BY2318" i="1" s="1"/>
  <c r="CE2318" i="1" s="1"/>
  <c r="CK2318" i="1" s="1"/>
  <c r="CQ2318" i="1" s="1"/>
  <c r="F2336" i="1"/>
  <c r="L2339" i="1"/>
  <c r="R2339" i="1" s="1"/>
  <c r="X2339" i="1" s="1"/>
  <c r="AD2339" i="1" s="1"/>
  <c r="AJ2339" i="1" s="1"/>
  <c r="AP2339" i="1" s="1"/>
  <c r="AV2339" i="1" s="1"/>
  <c r="BB2339" i="1" s="1"/>
  <c r="BH2339" i="1" s="1"/>
  <c r="BN2339" i="1" s="1"/>
  <c r="BS2339" i="1" s="1"/>
  <c r="BX2339" i="1" s="1"/>
  <c r="CD2339" i="1" s="1"/>
  <c r="CJ2339" i="1" s="1"/>
  <c r="CP2339" i="1" s="1"/>
  <c r="BR2336" i="1"/>
  <c r="CS2335" i="1"/>
  <c r="CS2321" i="1" s="1"/>
  <c r="L2341" i="1"/>
  <c r="R2341" i="1" s="1"/>
  <c r="X2341" i="1" s="1"/>
  <c r="AD2341" i="1" s="1"/>
  <c r="AJ2341" i="1" s="1"/>
  <c r="AP2341" i="1" s="1"/>
  <c r="AV2341" i="1" s="1"/>
  <c r="BB2341" i="1" s="1"/>
  <c r="BH2341" i="1" s="1"/>
  <c r="BN2341" i="1" s="1"/>
  <c r="BS2341" i="1" s="1"/>
  <c r="BX2341" i="1" s="1"/>
  <c r="CD2341" i="1" s="1"/>
  <c r="CJ2341" i="1" s="1"/>
  <c r="CP2341" i="1" s="1"/>
  <c r="L2342" i="1"/>
  <c r="R2342" i="1" s="1"/>
  <c r="X2342" i="1" s="1"/>
  <c r="AD2342" i="1" s="1"/>
  <c r="AJ2342" i="1" s="1"/>
  <c r="AP2342" i="1" s="1"/>
  <c r="AV2342" i="1" s="1"/>
  <c r="BB2342" i="1" s="1"/>
  <c r="BH2342" i="1" s="1"/>
  <c r="BN2342" i="1" s="1"/>
  <c r="BS2342" i="1" s="1"/>
  <c r="BX2342" i="1" s="1"/>
  <c r="CD2342" i="1" s="1"/>
  <c r="CJ2342" i="1" s="1"/>
  <c r="CP2342" i="1" s="1"/>
  <c r="BT2342" i="1"/>
  <c r="BY2342" i="1" s="1"/>
  <c r="CE2342" i="1" s="1"/>
  <c r="CK2342" i="1" s="1"/>
  <c r="CQ2342" i="1" s="1"/>
  <c r="L2366" i="1"/>
  <c r="R2366" i="1" s="1"/>
  <c r="X2366" i="1" s="1"/>
  <c r="AD2366" i="1" s="1"/>
  <c r="AJ2366" i="1" s="1"/>
  <c r="AP2366" i="1" s="1"/>
  <c r="AV2366" i="1" s="1"/>
  <c r="BB2366" i="1" s="1"/>
  <c r="BH2366" i="1" s="1"/>
  <c r="BN2366" i="1" s="1"/>
  <c r="AA2386" i="1"/>
  <c r="AH2386" i="1"/>
  <c r="AY2386" i="1"/>
  <c r="BF2386" i="1"/>
  <c r="BW2386" i="1"/>
  <c r="O2403" i="1"/>
  <c r="AY2403" i="1"/>
  <c r="BQ2356" i="1"/>
  <c r="L2360" i="1"/>
  <c r="R2360" i="1" s="1"/>
  <c r="X2360" i="1" s="1"/>
  <c r="AD2360" i="1" s="1"/>
  <c r="AJ2360" i="1" s="1"/>
  <c r="AP2360" i="1" s="1"/>
  <c r="AV2360" i="1" s="1"/>
  <c r="BB2360" i="1" s="1"/>
  <c r="BH2360" i="1" s="1"/>
  <c r="BN2360" i="1" s="1"/>
  <c r="BS2360" i="1" s="1"/>
  <c r="BX2360" i="1" s="1"/>
  <c r="CD2360" i="1" s="1"/>
  <c r="CJ2360" i="1" s="1"/>
  <c r="CP2360" i="1" s="1"/>
  <c r="BT2360" i="1"/>
  <c r="BY2360" i="1" s="1"/>
  <c r="CE2360" i="1" s="1"/>
  <c r="CK2360" i="1" s="1"/>
  <c r="CQ2360" i="1" s="1"/>
  <c r="N2366" i="1"/>
  <c r="T2366" i="1" s="1"/>
  <c r="Z2366" i="1" s="1"/>
  <c r="AF2366" i="1" s="1"/>
  <c r="AL2366" i="1" s="1"/>
  <c r="AR2366" i="1" s="1"/>
  <c r="AX2366" i="1" s="1"/>
  <c r="BD2366" i="1" s="1"/>
  <c r="BJ2366" i="1" s="1"/>
  <c r="BP2366" i="1" s="1"/>
  <c r="BU2366" i="1" s="1"/>
  <c r="BZ2366" i="1" s="1"/>
  <c r="CF2366" i="1" s="1"/>
  <c r="CL2366" i="1" s="1"/>
  <c r="CR2366" i="1" s="1"/>
  <c r="F2386" i="1"/>
  <c r="L2386" i="1" s="1"/>
  <c r="BR2386" i="1"/>
  <c r="M2397" i="1"/>
  <c r="S2397" i="1" s="1"/>
  <c r="Y2397" i="1" s="1"/>
  <c r="AE2397" i="1" s="1"/>
  <c r="AK2397" i="1" s="1"/>
  <c r="AQ2397" i="1" s="1"/>
  <c r="AW2397" i="1" s="1"/>
  <c r="BC2397" i="1" s="1"/>
  <c r="BI2397" i="1" s="1"/>
  <c r="BO2397" i="1" s="1"/>
  <c r="BT2397" i="1" s="1"/>
  <c r="BY2397" i="1" s="1"/>
  <c r="CE2397" i="1" s="1"/>
  <c r="CK2397" i="1" s="1"/>
  <c r="CQ2397" i="1" s="1"/>
  <c r="M2409" i="1"/>
  <c r="S2409" i="1" s="1"/>
  <c r="Y2409" i="1" s="1"/>
  <c r="AE2409" i="1" s="1"/>
  <c r="AK2409" i="1" s="1"/>
  <c r="AQ2409" i="1" s="1"/>
  <c r="AW2409" i="1" s="1"/>
  <c r="BC2409" i="1" s="1"/>
  <c r="BI2409" i="1" s="1"/>
  <c r="BO2409" i="1" s="1"/>
  <c r="BT2409" i="1" s="1"/>
  <c r="BY2409" i="1" s="1"/>
  <c r="CE2409" i="1" s="1"/>
  <c r="CK2409" i="1" s="1"/>
  <c r="CQ2409" i="1" s="1"/>
  <c r="J2408" i="1"/>
  <c r="M2408" i="1" s="1"/>
  <c r="S2408" i="1" s="1"/>
  <c r="Y2408" i="1" s="1"/>
  <c r="AE2408" i="1" s="1"/>
  <c r="AK2408" i="1" s="1"/>
  <c r="AQ2408" i="1" s="1"/>
  <c r="AW2408" i="1" s="1"/>
  <c r="BC2408" i="1" s="1"/>
  <c r="BI2408" i="1" s="1"/>
  <c r="BO2408" i="1" s="1"/>
  <c r="BR2408" i="1"/>
  <c r="BQ2409" i="1"/>
  <c r="S2413" i="1"/>
  <c r="Y2413" i="1" s="1"/>
  <c r="AE2413" i="1" s="1"/>
  <c r="AK2413" i="1" s="1"/>
  <c r="AQ2413" i="1" s="1"/>
  <c r="AW2413" i="1" s="1"/>
  <c r="BC2413" i="1" s="1"/>
  <c r="BI2413" i="1" s="1"/>
  <c r="BO2413" i="1" s="1"/>
  <c r="BT2413" i="1" s="1"/>
  <c r="BY2413" i="1" s="1"/>
  <c r="CE2413" i="1" s="1"/>
  <c r="CK2413" i="1" s="1"/>
  <c r="CQ2413" i="1" s="1"/>
  <c r="R2416" i="1"/>
  <c r="X2416" i="1" s="1"/>
  <c r="AD2416" i="1" s="1"/>
  <c r="AJ2416" i="1" s="1"/>
  <c r="AP2416" i="1" s="1"/>
  <c r="AV2416" i="1" s="1"/>
  <c r="BB2416" i="1" s="1"/>
  <c r="BH2416" i="1" s="1"/>
  <c r="BN2416" i="1" s="1"/>
  <c r="BS2416" i="1" s="1"/>
  <c r="BX2416" i="1" s="1"/>
  <c r="CD2416" i="1" s="1"/>
  <c r="CJ2416" i="1" s="1"/>
  <c r="CP2416" i="1" s="1"/>
  <c r="Z2417" i="1"/>
  <c r="AF2417" i="1" s="1"/>
  <c r="AL2417" i="1" s="1"/>
  <c r="AR2417" i="1" s="1"/>
  <c r="AX2417" i="1" s="1"/>
  <c r="BD2417" i="1" s="1"/>
  <c r="BJ2417" i="1" s="1"/>
  <c r="BP2417" i="1" s="1"/>
  <c r="BU2417" i="1" s="1"/>
  <c r="BZ2417" i="1" s="1"/>
  <c r="CF2417" i="1" s="1"/>
  <c r="CL2417" i="1" s="1"/>
  <c r="CR2417" i="1" s="1"/>
  <c r="J2420" i="1"/>
  <c r="BT2425" i="1"/>
  <c r="BY2425" i="1" s="1"/>
  <c r="CE2425" i="1" s="1"/>
  <c r="CK2425" i="1" s="1"/>
  <c r="CQ2425" i="1" s="1"/>
  <c r="BS2427" i="1"/>
  <c r="BX2427" i="1" s="1"/>
  <c r="CD2427" i="1" s="1"/>
  <c r="CJ2427" i="1" s="1"/>
  <c r="CP2427" i="1" s="1"/>
  <c r="BS2428" i="1"/>
  <c r="BX2428" i="1" s="1"/>
  <c r="CD2428" i="1" s="1"/>
  <c r="CJ2428" i="1" s="1"/>
  <c r="CP2428" i="1" s="1"/>
  <c r="BS2429" i="1"/>
  <c r="BX2429" i="1" s="1"/>
  <c r="CD2429" i="1" s="1"/>
  <c r="CJ2429" i="1" s="1"/>
  <c r="CP2429" i="1" s="1"/>
  <c r="J2356" i="1"/>
  <c r="J2355" i="1" s="1"/>
  <c r="L2370" i="1"/>
  <c r="R2370" i="1" s="1"/>
  <c r="X2370" i="1" s="1"/>
  <c r="AD2370" i="1" s="1"/>
  <c r="AJ2370" i="1" s="1"/>
  <c r="AP2370" i="1" s="1"/>
  <c r="AV2370" i="1" s="1"/>
  <c r="BB2370" i="1" s="1"/>
  <c r="BH2370" i="1" s="1"/>
  <c r="BN2370" i="1" s="1"/>
  <c r="BS2370" i="1" s="1"/>
  <c r="BX2370" i="1" s="1"/>
  <c r="CD2370" i="1" s="1"/>
  <c r="CJ2370" i="1" s="1"/>
  <c r="CP2370" i="1" s="1"/>
  <c r="I2377" i="1"/>
  <c r="L2377" i="1" s="1"/>
  <c r="R2377" i="1" s="1"/>
  <c r="X2377" i="1" s="1"/>
  <c r="AD2377" i="1" s="1"/>
  <c r="AJ2377" i="1" s="1"/>
  <c r="AP2377" i="1" s="1"/>
  <c r="AV2377" i="1" s="1"/>
  <c r="BB2377" i="1" s="1"/>
  <c r="BH2377" i="1" s="1"/>
  <c r="BN2377" i="1" s="1"/>
  <c r="BS2377" i="1" s="1"/>
  <c r="BX2377" i="1" s="1"/>
  <c r="CD2377" i="1" s="1"/>
  <c r="CJ2377" i="1" s="1"/>
  <c r="CP2377" i="1" s="1"/>
  <c r="K2386" i="1"/>
  <c r="T2387" i="1"/>
  <c r="Z2387" i="1" s="1"/>
  <c r="AF2387" i="1" s="1"/>
  <c r="AL2387" i="1" s="1"/>
  <c r="AR2387" i="1" s="1"/>
  <c r="AX2387" i="1" s="1"/>
  <c r="BD2387" i="1" s="1"/>
  <c r="BJ2387" i="1" s="1"/>
  <c r="BP2387" i="1" s="1"/>
  <c r="BU2387" i="1" s="1"/>
  <c r="BZ2387" i="1" s="1"/>
  <c r="CF2387" i="1" s="1"/>
  <c r="CL2387" i="1" s="1"/>
  <c r="CR2387" i="1" s="1"/>
  <c r="Y2388" i="1"/>
  <c r="AE2388" i="1" s="1"/>
  <c r="AK2388" i="1" s="1"/>
  <c r="AQ2388" i="1" s="1"/>
  <c r="AW2388" i="1" s="1"/>
  <c r="BC2388" i="1" s="1"/>
  <c r="BI2388" i="1" s="1"/>
  <c r="BO2388" i="1" s="1"/>
  <c r="BT2388" i="1" s="1"/>
  <c r="BY2388" i="1" s="1"/>
  <c r="CE2388" i="1" s="1"/>
  <c r="CK2388" i="1" s="1"/>
  <c r="CQ2388" i="1" s="1"/>
  <c r="I2404" i="1"/>
  <c r="L2404" i="1" s="1"/>
  <c r="R2404" i="1" s="1"/>
  <c r="X2404" i="1" s="1"/>
  <c r="AD2404" i="1" s="1"/>
  <c r="AJ2404" i="1" s="1"/>
  <c r="AP2404" i="1" s="1"/>
  <c r="AV2404" i="1" s="1"/>
  <c r="BB2404" i="1" s="1"/>
  <c r="BH2404" i="1" s="1"/>
  <c r="BN2404" i="1" s="1"/>
  <c r="L2410" i="1"/>
  <c r="R2410" i="1" s="1"/>
  <c r="X2410" i="1" s="1"/>
  <c r="AD2410" i="1" s="1"/>
  <c r="AJ2410" i="1" s="1"/>
  <c r="AP2410" i="1" s="1"/>
  <c r="AV2410" i="1" s="1"/>
  <c r="BB2410" i="1" s="1"/>
  <c r="BH2410" i="1" s="1"/>
  <c r="BN2410" i="1" s="1"/>
  <c r="BS2410" i="1" s="1"/>
  <c r="BX2410" i="1" s="1"/>
  <c r="CD2410" i="1" s="1"/>
  <c r="CJ2410" i="1" s="1"/>
  <c r="CP2410" i="1" s="1"/>
  <c r="I2409" i="1"/>
  <c r="N2416" i="1"/>
  <c r="T2416" i="1" s="1"/>
  <c r="Z2416" i="1" s="1"/>
  <c r="AF2416" i="1" s="1"/>
  <c r="AL2416" i="1" s="1"/>
  <c r="AR2416" i="1" s="1"/>
  <c r="AX2416" i="1" s="1"/>
  <c r="BD2416" i="1" s="1"/>
  <c r="BJ2416" i="1" s="1"/>
  <c r="BP2416" i="1" s="1"/>
  <c r="BU2416" i="1" s="1"/>
  <c r="BZ2416" i="1" s="1"/>
  <c r="CF2416" i="1" s="1"/>
  <c r="CL2416" i="1" s="1"/>
  <c r="CR2416" i="1" s="1"/>
  <c r="K2412" i="1"/>
  <c r="F2421" i="1"/>
  <c r="BT2421" i="1"/>
  <c r="BY2421" i="1" s="1"/>
  <c r="CE2421" i="1" s="1"/>
  <c r="CK2421" i="1" s="1"/>
  <c r="CQ2421" i="1" s="1"/>
  <c r="BS2455" i="1"/>
  <c r="BX2455" i="1" s="1"/>
  <c r="CD2455" i="1" s="1"/>
  <c r="CJ2455" i="1" s="1"/>
  <c r="CP2455" i="1" s="1"/>
  <c r="BS2456" i="1"/>
  <c r="BX2456" i="1" s="1"/>
  <c r="CD2456" i="1" s="1"/>
  <c r="CJ2456" i="1" s="1"/>
  <c r="CP2456" i="1" s="1"/>
  <c r="BH2405" i="1"/>
  <c r="BN2405" i="1" s="1"/>
  <c r="BT2417" i="1"/>
  <c r="BY2417" i="1" s="1"/>
  <c r="CE2417" i="1" s="1"/>
  <c r="CK2417" i="1" s="1"/>
  <c r="CQ2417" i="1" s="1"/>
  <c r="O2388" i="1"/>
  <c r="BQ2405" i="1"/>
  <c r="X2406" i="1"/>
  <c r="AD2406" i="1" s="1"/>
  <c r="AJ2406" i="1" s="1"/>
  <c r="AP2406" i="1" s="1"/>
  <c r="AV2406" i="1" s="1"/>
  <c r="BB2406" i="1" s="1"/>
  <c r="BH2406" i="1" s="1"/>
  <c r="BN2406" i="1" s="1"/>
  <c r="BS2406" i="1" s="1"/>
  <c r="BX2406" i="1" s="1"/>
  <c r="CD2406" i="1" s="1"/>
  <c r="CJ2406" i="1" s="1"/>
  <c r="CP2406" i="1" s="1"/>
  <c r="AF2410" i="1"/>
  <c r="AL2410" i="1" s="1"/>
  <c r="AR2410" i="1" s="1"/>
  <c r="AX2410" i="1" s="1"/>
  <c r="BD2410" i="1" s="1"/>
  <c r="BJ2410" i="1" s="1"/>
  <c r="BP2410" i="1" s="1"/>
  <c r="BU2410" i="1" s="1"/>
  <c r="BZ2410" i="1" s="1"/>
  <c r="CF2410" i="1" s="1"/>
  <c r="CL2410" i="1" s="1"/>
  <c r="CR2410" i="1" s="1"/>
  <c r="R2417" i="1"/>
  <c r="X2417" i="1" s="1"/>
  <c r="AD2417" i="1" s="1"/>
  <c r="AJ2417" i="1" s="1"/>
  <c r="AP2417" i="1" s="1"/>
  <c r="AV2417" i="1" s="1"/>
  <c r="BB2417" i="1" s="1"/>
  <c r="BH2417" i="1" s="1"/>
  <c r="BN2417" i="1" s="1"/>
  <c r="BS2417" i="1" s="1"/>
  <c r="BX2417" i="1" s="1"/>
  <c r="CD2417" i="1" s="1"/>
  <c r="CJ2417" i="1" s="1"/>
  <c r="CP2417" i="1" s="1"/>
  <c r="BT2441" i="1"/>
  <c r="BY2441" i="1" s="1"/>
  <c r="CE2441" i="1" s="1"/>
  <c r="CK2441" i="1" s="1"/>
  <c r="CQ2441" i="1" s="1"/>
  <c r="L2443" i="1"/>
  <c r="R2443" i="1" s="1"/>
  <c r="X2443" i="1" s="1"/>
  <c r="AD2443" i="1" s="1"/>
  <c r="AJ2443" i="1" s="1"/>
  <c r="AP2443" i="1" s="1"/>
  <c r="AV2443" i="1" s="1"/>
  <c r="BB2443" i="1" s="1"/>
  <c r="BH2443" i="1" s="1"/>
  <c r="BN2443" i="1" s="1"/>
  <c r="BS2443" i="1" s="1"/>
  <c r="BX2443" i="1" s="1"/>
  <c r="CD2443" i="1" s="1"/>
  <c r="CJ2443" i="1" s="1"/>
  <c r="CP2443" i="1" s="1"/>
  <c r="BT2443" i="1"/>
  <c r="BY2443" i="1" s="1"/>
  <c r="CE2443" i="1" s="1"/>
  <c r="CK2443" i="1" s="1"/>
  <c r="CQ2443" i="1" s="1"/>
  <c r="N2447" i="1"/>
  <c r="T2447" i="1" s="1"/>
  <c r="Z2447" i="1" s="1"/>
  <c r="AF2447" i="1" s="1"/>
  <c r="AL2447" i="1" s="1"/>
  <c r="AR2447" i="1" s="1"/>
  <c r="AX2447" i="1" s="1"/>
  <c r="BD2447" i="1" s="1"/>
  <c r="BJ2447" i="1" s="1"/>
  <c r="BP2447" i="1" s="1"/>
  <c r="BU2447" i="1" s="1"/>
  <c r="BZ2447" i="1" s="1"/>
  <c r="CF2447" i="1" s="1"/>
  <c r="CL2447" i="1" s="1"/>
  <c r="CR2447" i="1" s="1"/>
  <c r="F2460" i="1"/>
  <c r="BS2463" i="1"/>
  <c r="BX2463" i="1" s="1"/>
  <c r="CD2463" i="1" s="1"/>
  <c r="CJ2463" i="1" s="1"/>
  <c r="CP2463" i="1" s="1"/>
  <c r="BT2469" i="1"/>
  <c r="BY2469" i="1" s="1"/>
  <c r="CE2469" i="1" s="1"/>
  <c r="CK2469" i="1" s="1"/>
  <c r="CQ2469" i="1" s="1"/>
  <c r="BT2470" i="1"/>
  <c r="BY2470" i="1" s="1"/>
  <c r="CE2470" i="1" s="1"/>
  <c r="CK2470" i="1" s="1"/>
  <c r="CQ2470" i="1" s="1"/>
  <c r="BT2471" i="1"/>
  <c r="BY2471" i="1" s="1"/>
  <c r="CE2471" i="1" s="1"/>
  <c r="CK2471" i="1" s="1"/>
  <c r="CQ2471" i="1" s="1"/>
  <c r="T2474" i="1"/>
  <c r="Z2474" i="1" s="1"/>
  <c r="AF2474" i="1" s="1"/>
  <c r="AL2474" i="1" s="1"/>
  <c r="AR2474" i="1" s="1"/>
  <c r="AX2474" i="1" s="1"/>
  <c r="BD2474" i="1" s="1"/>
  <c r="BJ2474" i="1" s="1"/>
  <c r="BP2474" i="1" s="1"/>
  <c r="BU2474" i="1" s="1"/>
  <c r="BZ2474" i="1" s="1"/>
  <c r="CF2474" i="1" s="1"/>
  <c r="CL2474" i="1" s="1"/>
  <c r="CR2474" i="1" s="1"/>
  <c r="Q2473" i="1"/>
  <c r="T2473" i="1" s="1"/>
  <c r="Z2473" i="1" s="1"/>
  <c r="AF2473" i="1" s="1"/>
  <c r="AL2473" i="1" s="1"/>
  <c r="AR2473" i="1" s="1"/>
  <c r="AX2473" i="1" s="1"/>
  <c r="BD2473" i="1" s="1"/>
  <c r="BJ2473" i="1" s="1"/>
  <c r="BP2473" i="1" s="1"/>
  <c r="BU2473" i="1" s="1"/>
  <c r="BZ2473" i="1" s="1"/>
  <c r="CF2473" i="1" s="1"/>
  <c r="CL2473" i="1" s="1"/>
  <c r="CR2473" i="1" s="1"/>
  <c r="BS2487" i="1"/>
  <c r="BX2487" i="1" s="1"/>
  <c r="CD2487" i="1" s="1"/>
  <c r="CJ2487" i="1" s="1"/>
  <c r="CP2487" i="1" s="1"/>
  <c r="J2439" i="1"/>
  <c r="BS2461" i="1"/>
  <c r="BX2461" i="1" s="1"/>
  <c r="CD2461" i="1" s="1"/>
  <c r="CJ2461" i="1" s="1"/>
  <c r="CP2461" i="1" s="1"/>
  <c r="BS2478" i="1"/>
  <c r="BX2478" i="1" s="1"/>
  <c r="CD2478" i="1" s="1"/>
  <c r="CJ2478" i="1" s="1"/>
  <c r="CP2478" i="1" s="1"/>
  <c r="BT2461" i="1"/>
  <c r="BY2461" i="1" s="1"/>
  <c r="CE2461" i="1" s="1"/>
  <c r="CK2461" i="1" s="1"/>
  <c r="CQ2461" i="1" s="1"/>
  <c r="H2460" i="1"/>
  <c r="N2463" i="1"/>
  <c r="T2463" i="1" s="1"/>
  <c r="Z2463" i="1" s="1"/>
  <c r="AF2463" i="1" s="1"/>
  <c r="AL2463" i="1" s="1"/>
  <c r="AR2463" i="1" s="1"/>
  <c r="AX2463" i="1" s="1"/>
  <c r="BD2463" i="1" s="1"/>
  <c r="BJ2463" i="1" s="1"/>
  <c r="BP2463" i="1" s="1"/>
  <c r="BU2463" i="1" s="1"/>
  <c r="BZ2463" i="1" s="1"/>
  <c r="CF2463" i="1" s="1"/>
  <c r="CL2463" i="1" s="1"/>
  <c r="CR2463" i="1" s="1"/>
  <c r="BS2475" i="1"/>
  <c r="BX2475" i="1" s="1"/>
  <c r="CD2475" i="1" s="1"/>
  <c r="CJ2475" i="1" s="1"/>
  <c r="CP2475" i="1" s="1"/>
  <c r="BQ2506" i="1"/>
  <c r="K2409" i="1"/>
  <c r="J2460" i="1"/>
  <c r="BR2460" i="1"/>
  <c r="S2463" i="1"/>
  <c r="Y2463" i="1" s="1"/>
  <c r="AE2463" i="1" s="1"/>
  <c r="AK2463" i="1" s="1"/>
  <c r="AQ2463" i="1" s="1"/>
  <c r="AW2463" i="1" s="1"/>
  <c r="BC2463" i="1" s="1"/>
  <c r="BI2463" i="1" s="1"/>
  <c r="BO2463" i="1" s="1"/>
  <c r="BT2463" i="1" s="1"/>
  <c r="BY2463" i="1" s="1"/>
  <c r="CE2463" i="1" s="1"/>
  <c r="CK2463" i="1" s="1"/>
  <c r="CQ2463" i="1" s="1"/>
  <c r="N2465" i="1"/>
  <c r="T2465" i="1" s="1"/>
  <c r="Z2465" i="1" s="1"/>
  <c r="AF2465" i="1" s="1"/>
  <c r="AL2465" i="1" s="1"/>
  <c r="AR2465" i="1" s="1"/>
  <c r="AX2465" i="1" s="1"/>
  <c r="BD2465" i="1" s="1"/>
  <c r="BJ2465" i="1" s="1"/>
  <c r="BP2465" i="1" s="1"/>
  <c r="BU2465" i="1" s="1"/>
  <c r="BZ2465" i="1" s="1"/>
  <c r="CF2465" i="1" s="1"/>
  <c r="CL2465" i="1" s="1"/>
  <c r="CR2465" i="1" s="1"/>
  <c r="N2466" i="1"/>
  <c r="T2466" i="1" s="1"/>
  <c r="Z2466" i="1" s="1"/>
  <c r="AF2466" i="1" s="1"/>
  <c r="AL2466" i="1" s="1"/>
  <c r="AR2466" i="1" s="1"/>
  <c r="AX2466" i="1" s="1"/>
  <c r="BD2466" i="1" s="1"/>
  <c r="BJ2466" i="1" s="1"/>
  <c r="BP2466" i="1" s="1"/>
  <c r="BU2466" i="1" s="1"/>
  <c r="BZ2466" i="1" s="1"/>
  <c r="CF2466" i="1" s="1"/>
  <c r="CL2466" i="1" s="1"/>
  <c r="CR2466" i="1" s="1"/>
  <c r="S2474" i="1"/>
  <c r="Y2474" i="1" s="1"/>
  <c r="AE2474" i="1" s="1"/>
  <c r="AK2474" i="1" s="1"/>
  <c r="AQ2474" i="1" s="1"/>
  <c r="AW2474" i="1" s="1"/>
  <c r="BC2474" i="1" s="1"/>
  <c r="BI2474" i="1" s="1"/>
  <c r="BO2474" i="1" s="1"/>
  <c r="BT2474" i="1" s="1"/>
  <c r="BY2474" i="1" s="1"/>
  <c r="CE2474" i="1" s="1"/>
  <c r="CK2474" i="1" s="1"/>
  <c r="CQ2474" i="1" s="1"/>
  <c r="P2473" i="1"/>
  <c r="S2473" i="1" s="1"/>
  <c r="Y2473" i="1" s="1"/>
  <c r="AE2473" i="1" s="1"/>
  <c r="AK2473" i="1" s="1"/>
  <c r="AQ2473" i="1" s="1"/>
  <c r="AW2473" i="1" s="1"/>
  <c r="BC2473" i="1" s="1"/>
  <c r="BI2473" i="1" s="1"/>
  <c r="BO2473" i="1" s="1"/>
  <c r="BT2473" i="1" s="1"/>
  <c r="BY2473" i="1" s="1"/>
  <c r="CE2473" i="1" s="1"/>
  <c r="CK2473" i="1" s="1"/>
  <c r="CQ2473" i="1" s="1"/>
  <c r="BT2491" i="1"/>
  <c r="BY2491" i="1" s="1"/>
  <c r="CE2491" i="1" s="1"/>
  <c r="CK2491" i="1" s="1"/>
  <c r="CQ2491" i="1" s="1"/>
  <c r="BT2493" i="1"/>
  <c r="BY2493" i="1" s="1"/>
  <c r="CE2493" i="1" s="1"/>
  <c r="CK2493" i="1" s="1"/>
  <c r="CQ2493" i="1" s="1"/>
  <c r="BT2494" i="1"/>
  <c r="BY2494" i="1" s="1"/>
  <c r="CE2494" i="1" s="1"/>
  <c r="CK2494" i="1" s="1"/>
  <c r="CQ2494" i="1" s="1"/>
  <c r="BT2495" i="1"/>
  <c r="BY2495" i="1" s="1"/>
  <c r="CE2495" i="1" s="1"/>
  <c r="CK2495" i="1" s="1"/>
  <c r="CQ2495" i="1" s="1"/>
  <c r="BC2507" i="1"/>
  <c r="BI2507" i="1" s="1"/>
  <c r="BO2507" i="1" s="1"/>
  <c r="BT2507" i="1" s="1"/>
  <c r="BY2507" i="1" s="1"/>
  <c r="CE2507" i="1" s="1"/>
  <c r="CK2507" i="1" s="1"/>
  <c r="CQ2507" i="1" s="1"/>
  <c r="X2512" i="1"/>
  <c r="AD2512" i="1" s="1"/>
  <c r="AJ2512" i="1" s="1"/>
  <c r="AP2512" i="1" s="1"/>
  <c r="AV2512" i="1" s="1"/>
  <c r="BB2512" i="1" s="1"/>
  <c r="BH2512" i="1" s="1"/>
  <c r="BN2512" i="1" s="1"/>
  <c r="BS2512" i="1" s="1"/>
  <c r="BX2512" i="1" s="1"/>
  <c r="CD2512" i="1" s="1"/>
  <c r="CJ2512" i="1" s="1"/>
  <c r="CP2512" i="1" s="1"/>
  <c r="BQ2474" i="1"/>
  <c r="G2479" i="1"/>
  <c r="BL2485" i="1"/>
  <c r="BO2485" i="1" s="1"/>
  <c r="BT2485" i="1" s="1"/>
  <c r="BY2485" i="1" s="1"/>
  <c r="CE2485" i="1" s="1"/>
  <c r="CK2485" i="1" s="1"/>
  <c r="CQ2485" i="1" s="1"/>
  <c r="BM2486" i="1"/>
  <c r="BQ2486" i="1"/>
  <c r="G2512" i="1"/>
  <c r="I2515" i="1"/>
  <c r="N2519" i="1"/>
  <c r="N2520" i="1"/>
  <c r="T2520" i="1" s="1"/>
  <c r="Z2520" i="1" s="1"/>
  <c r="AF2520" i="1" s="1"/>
  <c r="AL2520" i="1" s="1"/>
  <c r="AR2520" i="1" s="1"/>
  <c r="AX2520" i="1" s="1"/>
  <c r="BD2520" i="1" s="1"/>
  <c r="BJ2520" i="1" s="1"/>
  <c r="BP2520" i="1" s="1"/>
  <c r="BU2520" i="1" s="1"/>
  <c r="BZ2520" i="1" s="1"/>
  <c r="CF2520" i="1" s="1"/>
  <c r="CL2520" i="1" s="1"/>
  <c r="CR2520" i="1" s="1"/>
  <c r="R2520" i="1"/>
  <c r="X2520" i="1" s="1"/>
  <c r="AD2520" i="1" s="1"/>
  <c r="AJ2520" i="1" s="1"/>
  <c r="AP2520" i="1" s="1"/>
  <c r="AV2520" i="1" s="1"/>
  <c r="BB2520" i="1" s="1"/>
  <c r="BH2520" i="1" s="1"/>
  <c r="BN2520" i="1" s="1"/>
  <c r="BS2520" i="1" s="1"/>
  <c r="BX2520" i="1" s="1"/>
  <c r="CD2520" i="1" s="1"/>
  <c r="CJ2520" i="1" s="1"/>
  <c r="CP2520" i="1" s="1"/>
  <c r="N2521" i="1"/>
  <c r="T2521" i="1" s="1"/>
  <c r="Z2521" i="1" s="1"/>
  <c r="AF2521" i="1" s="1"/>
  <c r="AL2521" i="1" s="1"/>
  <c r="AR2521" i="1" s="1"/>
  <c r="AX2521" i="1" s="1"/>
  <c r="BD2521" i="1" s="1"/>
  <c r="BJ2521" i="1" s="1"/>
  <c r="BP2521" i="1" s="1"/>
  <c r="BU2521" i="1" s="1"/>
  <c r="BZ2521" i="1" s="1"/>
  <c r="CF2521" i="1" s="1"/>
  <c r="CL2521" i="1" s="1"/>
  <c r="CR2521" i="1" s="1"/>
  <c r="R2521" i="1"/>
  <c r="X2521" i="1" s="1"/>
  <c r="AD2521" i="1" s="1"/>
  <c r="AJ2521" i="1" s="1"/>
  <c r="AP2521" i="1" s="1"/>
  <c r="AV2521" i="1" s="1"/>
  <c r="BB2521" i="1" s="1"/>
  <c r="BH2521" i="1" s="1"/>
  <c r="BN2521" i="1" s="1"/>
  <c r="BS2521" i="1" s="1"/>
  <c r="BX2521" i="1" s="1"/>
  <c r="CD2521" i="1" s="1"/>
  <c r="CJ2521" i="1" s="1"/>
  <c r="CP2521" i="1" s="1"/>
  <c r="M2523" i="1"/>
  <c r="S2523" i="1" s="1"/>
  <c r="Y2523" i="1" s="1"/>
  <c r="AE2523" i="1" s="1"/>
  <c r="AK2523" i="1" s="1"/>
  <c r="AQ2523" i="1" s="1"/>
  <c r="AW2523" i="1" s="1"/>
  <c r="BC2523" i="1" s="1"/>
  <c r="BI2523" i="1" s="1"/>
  <c r="BO2523" i="1" s="1"/>
  <c r="BT2523" i="1" s="1"/>
  <c r="BY2523" i="1" s="1"/>
  <c r="CE2523" i="1" s="1"/>
  <c r="CK2523" i="1" s="1"/>
  <c r="CQ2523" i="1" s="1"/>
  <c r="BC2526" i="1"/>
  <c r="BI2526" i="1" s="1"/>
  <c r="BO2526" i="1" s="1"/>
  <c r="BT2528" i="1"/>
  <c r="BY2528" i="1" s="1"/>
  <c r="CE2528" i="1" s="1"/>
  <c r="CK2528" i="1" s="1"/>
  <c r="CQ2528" i="1" s="1"/>
  <c r="BF2530" i="1"/>
  <c r="BF2403" i="1" s="1"/>
  <c r="R2474" i="1"/>
  <c r="X2474" i="1" s="1"/>
  <c r="AD2474" i="1" s="1"/>
  <c r="AJ2474" i="1" s="1"/>
  <c r="AP2474" i="1" s="1"/>
  <c r="AV2474" i="1" s="1"/>
  <c r="BB2474" i="1" s="1"/>
  <c r="BH2474" i="1" s="1"/>
  <c r="BN2474" i="1" s="1"/>
  <c r="S2475" i="1"/>
  <c r="Y2475" i="1" s="1"/>
  <c r="AE2475" i="1" s="1"/>
  <c r="AK2475" i="1" s="1"/>
  <c r="AQ2475" i="1" s="1"/>
  <c r="AW2475" i="1" s="1"/>
  <c r="BC2475" i="1" s="1"/>
  <c r="BI2475" i="1" s="1"/>
  <c r="BO2475" i="1" s="1"/>
  <c r="BT2475" i="1" s="1"/>
  <c r="BY2475" i="1" s="1"/>
  <c r="CE2475" i="1" s="1"/>
  <c r="CK2475" i="1" s="1"/>
  <c r="CQ2475" i="1" s="1"/>
  <c r="H2512" i="1"/>
  <c r="BS2513" i="1"/>
  <c r="BX2513" i="1" s="1"/>
  <c r="CD2513" i="1" s="1"/>
  <c r="CJ2513" i="1" s="1"/>
  <c r="CP2513" i="1" s="1"/>
  <c r="S2517" i="1"/>
  <c r="Y2517" i="1" s="1"/>
  <c r="AE2517" i="1" s="1"/>
  <c r="AK2517" i="1" s="1"/>
  <c r="AQ2517" i="1" s="1"/>
  <c r="AW2517" i="1" s="1"/>
  <c r="BC2517" i="1" s="1"/>
  <c r="BI2517" i="1" s="1"/>
  <c r="BO2517" i="1" s="1"/>
  <c r="BT2517" i="1" s="1"/>
  <c r="BY2517" i="1" s="1"/>
  <c r="CE2517" i="1" s="1"/>
  <c r="CK2517" i="1" s="1"/>
  <c r="CQ2517" i="1" s="1"/>
  <c r="BS2527" i="1"/>
  <c r="BX2527" i="1" s="1"/>
  <c r="CD2527" i="1" s="1"/>
  <c r="CJ2527" i="1" s="1"/>
  <c r="CP2527" i="1" s="1"/>
  <c r="AU2530" i="1"/>
  <c r="AU2403" i="1" s="1"/>
  <c r="AM2530" i="1"/>
  <c r="AM2403" i="1" s="1"/>
  <c r="AM2320" i="1" s="1"/>
  <c r="BS2510" i="1"/>
  <c r="BX2510" i="1" s="1"/>
  <c r="CD2510" i="1" s="1"/>
  <c r="CJ2510" i="1" s="1"/>
  <c r="CP2510" i="1" s="1"/>
  <c r="BS2517" i="1"/>
  <c r="BX2517" i="1" s="1"/>
  <c r="CD2517" i="1" s="1"/>
  <c r="CJ2517" i="1" s="1"/>
  <c r="CP2517" i="1" s="1"/>
  <c r="BS2526" i="1"/>
  <c r="BX2526" i="1" s="1"/>
  <c r="CD2526" i="1" s="1"/>
  <c r="CJ2526" i="1" s="1"/>
  <c r="CP2526" i="1" s="1"/>
  <c r="M2541" i="1"/>
  <c r="S2541" i="1" s="1"/>
  <c r="Y2541" i="1" s="1"/>
  <c r="AE2541" i="1" s="1"/>
  <c r="AK2541" i="1" s="1"/>
  <c r="AQ2541" i="1" s="1"/>
  <c r="AW2541" i="1" s="1"/>
  <c r="BC2541" i="1" s="1"/>
  <c r="BI2541" i="1" s="1"/>
  <c r="BO2541" i="1" s="1"/>
  <c r="BT2541" i="1" s="1"/>
  <c r="BY2541" i="1" s="1"/>
  <c r="CE2541" i="1" s="1"/>
  <c r="CK2541" i="1" s="1"/>
  <c r="CQ2541" i="1" s="1"/>
  <c r="J2540" i="1"/>
  <c r="M2540" i="1" s="1"/>
  <c r="S2540" i="1" s="1"/>
  <c r="Y2540" i="1" s="1"/>
  <c r="AE2540" i="1" s="1"/>
  <c r="AK2540" i="1" s="1"/>
  <c r="AQ2540" i="1" s="1"/>
  <c r="AW2540" i="1" s="1"/>
  <c r="BC2540" i="1" s="1"/>
  <c r="BI2540" i="1" s="1"/>
  <c r="BO2540" i="1" s="1"/>
  <c r="BT2540" i="1" s="1"/>
  <c r="BY2540" i="1" s="1"/>
  <c r="CE2540" i="1" s="1"/>
  <c r="CK2540" i="1" s="1"/>
  <c r="CQ2540" i="1" s="1"/>
  <c r="BS2516" i="1"/>
  <c r="BX2516" i="1" s="1"/>
  <c r="CD2516" i="1" s="1"/>
  <c r="CJ2516" i="1" s="1"/>
  <c r="CP2516" i="1" s="1"/>
  <c r="F2519" i="1"/>
  <c r="L2519" i="1" s="1"/>
  <c r="R2519" i="1" s="1"/>
  <c r="X2519" i="1" s="1"/>
  <c r="AD2519" i="1" s="1"/>
  <c r="AJ2519" i="1" s="1"/>
  <c r="AP2519" i="1" s="1"/>
  <c r="AV2519" i="1" s="1"/>
  <c r="BB2519" i="1" s="1"/>
  <c r="BH2519" i="1" s="1"/>
  <c r="BN2519" i="1" s="1"/>
  <c r="BS2519" i="1" s="1"/>
  <c r="BX2519" i="1" s="1"/>
  <c r="CD2519" i="1" s="1"/>
  <c r="CJ2519" i="1" s="1"/>
  <c r="CP2519" i="1" s="1"/>
  <c r="L2523" i="1"/>
  <c r="R2523" i="1" s="1"/>
  <c r="X2523" i="1" s="1"/>
  <c r="AD2523" i="1" s="1"/>
  <c r="AJ2523" i="1" s="1"/>
  <c r="AP2523" i="1" s="1"/>
  <c r="AV2523" i="1" s="1"/>
  <c r="BB2523" i="1" s="1"/>
  <c r="BH2523" i="1" s="1"/>
  <c r="BN2523" i="1" s="1"/>
  <c r="BS2523" i="1" s="1"/>
  <c r="BX2523" i="1" s="1"/>
  <c r="CD2523" i="1" s="1"/>
  <c r="CJ2523" i="1" s="1"/>
  <c r="CP2523" i="1" s="1"/>
  <c r="I2530" i="1"/>
  <c r="L2530" i="1" s="1"/>
  <c r="R2530" i="1" s="1"/>
  <c r="X2530" i="1" s="1"/>
  <c r="AD2530" i="1" s="1"/>
  <c r="AJ2530" i="1" s="1"/>
  <c r="H2534" i="1"/>
  <c r="N2534" i="1" s="1"/>
  <c r="T2534" i="1" s="1"/>
  <c r="Z2534" i="1" s="1"/>
  <c r="AF2534" i="1" s="1"/>
  <c r="AL2534" i="1" s="1"/>
  <c r="AR2534" i="1" s="1"/>
  <c r="AX2534" i="1" s="1"/>
  <c r="BD2534" i="1" s="1"/>
  <c r="BJ2534" i="1" s="1"/>
  <c r="BP2534" i="1" s="1"/>
  <c r="BU2534" i="1" s="1"/>
  <c r="BZ2534" i="1" s="1"/>
  <c r="CF2534" i="1" s="1"/>
  <c r="CL2534" i="1" s="1"/>
  <c r="CR2534" i="1" s="1"/>
  <c r="L2534" i="1"/>
  <c r="R2534" i="1" s="1"/>
  <c r="X2534" i="1" s="1"/>
  <c r="AD2534" i="1" s="1"/>
  <c r="AJ2534" i="1" s="1"/>
  <c r="AP2534" i="1" s="1"/>
  <c r="AV2534" i="1" s="1"/>
  <c r="BB2534" i="1" s="1"/>
  <c r="BH2534" i="1" s="1"/>
  <c r="BN2534" i="1" s="1"/>
  <c r="BS2534" i="1" s="1"/>
  <c r="BX2534" i="1" s="1"/>
  <c r="CD2534" i="1" s="1"/>
  <c r="CJ2534" i="1" s="1"/>
  <c r="CP2534" i="1" s="1"/>
  <c r="M2538" i="1"/>
  <c r="S2538" i="1" s="1"/>
  <c r="Y2538" i="1" s="1"/>
  <c r="AE2538" i="1" s="1"/>
  <c r="AK2538" i="1" s="1"/>
  <c r="AQ2538" i="1" s="1"/>
  <c r="AW2538" i="1" s="1"/>
  <c r="BC2538" i="1" s="1"/>
  <c r="BI2538" i="1" s="1"/>
  <c r="BO2538" i="1" s="1"/>
  <c r="BT2538" i="1" s="1"/>
  <c r="BY2538" i="1" s="1"/>
  <c r="CE2538" i="1" s="1"/>
  <c r="CK2538" i="1" s="1"/>
  <c r="CQ2538" i="1" s="1"/>
  <c r="M2542" i="1"/>
  <c r="S2542" i="1" s="1"/>
  <c r="Y2542" i="1" s="1"/>
  <c r="AE2542" i="1" s="1"/>
  <c r="AK2542" i="1" s="1"/>
  <c r="AQ2542" i="1" s="1"/>
  <c r="AW2542" i="1" s="1"/>
  <c r="BC2542" i="1" s="1"/>
  <c r="BI2542" i="1" s="1"/>
  <c r="BO2542" i="1" s="1"/>
  <c r="BT2542" i="1" s="1"/>
  <c r="BY2542" i="1" s="1"/>
  <c r="CE2542" i="1" s="1"/>
  <c r="CK2542" i="1" s="1"/>
  <c r="CQ2542" i="1" s="1"/>
  <c r="BS2542" i="1"/>
  <c r="BX2542" i="1" s="1"/>
  <c r="CD2542" i="1" s="1"/>
  <c r="CJ2542" i="1" s="1"/>
  <c r="CP2542" i="1" s="1"/>
  <c r="BQ2541" i="1"/>
  <c r="BS2528" i="1"/>
  <c r="BX2528" i="1" s="1"/>
  <c r="CD2528" i="1" s="1"/>
  <c r="CJ2528" i="1" s="1"/>
  <c r="CP2528" i="1" s="1"/>
  <c r="K2530" i="1"/>
  <c r="H2531" i="1"/>
  <c r="BS2531" i="1"/>
  <c r="BX2531" i="1" s="1"/>
  <c r="CD2531" i="1" s="1"/>
  <c r="CJ2531" i="1" s="1"/>
  <c r="CP2531" i="1" s="1"/>
  <c r="F2541" i="1"/>
  <c r="N2545" i="1"/>
  <c r="T2545" i="1" s="1"/>
  <c r="Z2545" i="1" s="1"/>
  <c r="AF2545" i="1" s="1"/>
  <c r="AL2545" i="1" s="1"/>
  <c r="AR2545" i="1" s="1"/>
  <c r="AX2545" i="1" s="1"/>
  <c r="BD2545" i="1" s="1"/>
  <c r="BJ2545" i="1" s="1"/>
  <c r="BP2545" i="1" s="1"/>
  <c r="BU2545" i="1" s="1"/>
  <c r="BZ2545" i="1" s="1"/>
  <c r="CF2545" i="1" s="1"/>
  <c r="CL2545" i="1" s="1"/>
  <c r="CR2545" i="1" s="1"/>
  <c r="H2544" i="1"/>
  <c r="N2544" i="1" s="1"/>
  <c r="T2544" i="1" s="1"/>
  <c r="Z2544" i="1" s="1"/>
  <c r="AF2544" i="1" s="1"/>
  <c r="AL2544" i="1" s="1"/>
  <c r="AR2544" i="1" s="1"/>
  <c r="AX2544" i="1" s="1"/>
  <c r="BD2544" i="1" s="1"/>
  <c r="BJ2544" i="1" s="1"/>
  <c r="BP2544" i="1" s="1"/>
  <c r="BU2544" i="1" s="1"/>
  <c r="BZ2544" i="1" s="1"/>
  <c r="CF2544" i="1" s="1"/>
  <c r="CL2544" i="1" s="1"/>
  <c r="CR2544" i="1" s="1"/>
  <c r="BQ2556" i="1"/>
  <c r="J2530" i="1"/>
  <c r="M2530" i="1" s="1"/>
  <c r="R2537" i="1"/>
  <c r="X2537" i="1" s="1"/>
  <c r="AD2537" i="1" s="1"/>
  <c r="AJ2537" i="1" s="1"/>
  <c r="AP2537" i="1" s="1"/>
  <c r="AV2537" i="1" s="1"/>
  <c r="BB2537" i="1" s="1"/>
  <c r="BH2537" i="1" s="1"/>
  <c r="BN2537" i="1" s="1"/>
  <c r="BS2537" i="1" s="1"/>
  <c r="BX2537" i="1" s="1"/>
  <c r="CD2537" i="1" s="1"/>
  <c r="CJ2537" i="1" s="1"/>
  <c r="CP2537" i="1" s="1"/>
  <c r="BR2548" i="1"/>
  <c r="BR2552" i="1"/>
  <c r="BR2527" i="1"/>
  <c r="BR2530" i="1"/>
  <c r="M2537" i="1"/>
  <c r="S2537" i="1" s="1"/>
  <c r="Y2537" i="1" s="1"/>
  <c r="AE2537" i="1" s="1"/>
  <c r="AK2537" i="1" s="1"/>
  <c r="AQ2537" i="1" s="1"/>
  <c r="AW2537" i="1" s="1"/>
  <c r="BC2537" i="1" s="1"/>
  <c r="BI2537" i="1" s="1"/>
  <c r="BO2537" i="1" s="1"/>
  <c r="BT2537" i="1" s="1"/>
  <c r="BY2537" i="1" s="1"/>
  <c r="CE2537" i="1" s="1"/>
  <c r="CK2537" i="1" s="1"/>
  <c r="CQ2537" i="1" s="1"/>
  <c r="L2538" i="1"/>
  <c r="R2538" i="1" s="1"/>
  <c r="X2538" i="1" s="1"/>
  <c r="AD2538" i="1" s="1"/>
  <c r="AJ2538" i="1" s="1"/>
  <c r="AP2538" i="1" s="1"/>
  <c r="AV2538" i="1" s="1"/>
  <c r="BB2538" i="1" s="1"/>
  <c r="BH2538" i="1" s="1"/>
  <c r="BN2538" i="1" s="1"/>
  <c r="BS2538" i="1" s="1"/>
  <c r="BX2538" i="1" s="1"/>
  <c r="CD2538" i="1" s="1"/>
  <c r="CJ2538" i="1" s="1"/>
  <c r="CP2538" i="1" s="1"/>
  <c r="G2545" i="1"/>
  <c r="X2558" i="1"/>
  <c r="AD2558" i="1" s="1"/>
  <c r="AJ2558" i="1" s="1"/>
  <c r="AP2558" i="1" s="1"/>
  <c r="AV2558" i="1" s="1"/>
  <c r="BB2558" i="1" s="1"/>
  <c r="BH2558" i="1" s="1"/>
  <c r="BN2558" i="1" s="1"/>
  <c r="BS2558" i="1" s="1"/>
  <c r="BX2558" i="1" s="1"/>
  <c r="CD2558" i="1" s="1"/>
  <c r="CJ2558" i="1" s="1"/>
  <c r="CP2558" i="1" s="1"/>
  <c r="BS2579" i="1"/>
  <c r="BX2579" i="1" s="1"/>
  <c r="CD2579" i="1" s="1"/>
  <c r="CJ2579" i="1" s="1"/>
  <c r="CP2579" i="1" s="1"/>
  <c r="BR2596" i="1"/>
  <c r="M2534" i="1"/>
  <c r="S2534" i="1" s="1"/>
  <c r="Y2534" i="1" s="1"/>
  <c r="AE2534" i="1" s="1"/>
  <c r="AK2534" i="1" s="1"/>
  <c r="AQ2534" i="1" s="1"/>
  <c r="AW2534" i="1" s="1"/>
  <c r="BC2534" i="1" s="1"/>
  <c r="BI2534" i="1" s="1"/>
  <c r="BO2534" i="1" s="1"/>
  <c r="BT2534" i="1" s="1"/>
  <c r="BY2534" i="1" s="1"/>
  <c r="CE2534" i="1" s="1"/>
  <c r="CK2534" i="1" s="1"/>
  <c r="CQ2534" i="1" s="1"/>
  <c r="AT2530" i="1"/>
  <c r="AT2403" i="1" s="1"/>
  <c r="CH2530" i="1"/>
  <c r="CH2403" i="1" s="1"/>
  <c r="M2535" i="1"/>
  <c r="S2535" i="1" s="1"/>
  <c r="Y2535" i="1" s="1"/>
  <c r="AE2535" i="1" s="1"/>
  <c r="AK2535" i="1" s="1"/>
  <c r="AQ2535" i="1" s="1"/>
  <c r="AW2535" i="1" s="1"/>
  <c r="BC2535" i="1" s="1"/>
  <c r="BI2535" i="1" s="1"/>
  <c r="BO2535" i="1" s="1"/>
  <c r="BT2535" i="1" s="1"/>
  <c r="BY2535" i="1" s="1"/>
  <c r="CE2535" i="1" s="1"/>
  <c r="CK2535" i="1" s="1"/>
  <c r="CQ2535" i="1" s="1"/>
  <c r="R2545" i="1"/>
  <c r="X2545" i="1" s="1"/>
  <c r="AD2545" i="1" s="1"/>
  <c r="AJ2545" i="1" s="1"/>
  <c r="AP2545" i="1" s="1"/>
  <c r="AV2545" i="1" s="1"/>
  <c r="BB2545" i="1" s="1"/>
  <c r="BH2545" i="1" s="1"/>
  <c r="BN2545" i="1" s="1"/>
  <c r="BS2545" i="1" s="1"/>
  <c r="BX2545" i="1" s="1"/>
  <c r="CD2545" i="1" s="1"/>
  <c r="CJ2545" i="1" s="1"/>
  <c r="CP2545" i="1" s="1"/>
  <c r="G2549" i="1"/>
  <c r="K2549" i="1"/>
  <c r="F2553" i="1"/>
  <c r="J2553" i="1"/>
  <c r="BS2554" i="1"/>
  <c r="BX2554" i="1" s="1"/>
  <c r="CD2554" i="1" s="1"/>
  <c r="CJ2554" i="1" s="1"/>
  <c r="CP2554" i="1" s="1"/>
  <c r="I2557" i="1"/>
  <c r="H2560" i="1"/>
  <c r="BR2573" i="1"/>
  <c r="BT2550" i="1"/>
  <c r="BY2550" i="1" s="1"/>
  <c r="CE2550" i="1" s="1"/>
  <c r="CK2550" i="1" s="1"/>
  <c r="CQ2550" i="1" s="1"/>
  <c r="BT2554" i="1"/>
  <c r="BY2554" i="1" s="1"/>
  <c r="CE2554" i="1" s="1"/>
  <c r="CK2554" i="1" s="1"/>
  <c r="CQ2554" i="1" s="1"/>
  <c r="R2544" i="1"/>
  <c r="X2544" i="1" s="1"/>
  <c r="AD2544" i="1" s="1"/>
  <c r="AJ2544" i="1" s="1"/>
  <c r="AP2544" i="1" s="1"/>
  <c r="AV2544" i="1" s="1"/>
  <c r="BB2544" i="1" s="1"/>
  <c r="BH2544" i="1" s="1"/>
  <c r="BN2544" i="1" s="1"/>
  <c r="BS2544" i="1" s="1"/>
  <c r="BX2544" i="1" s="1"/>
  <c r="CD2544" i="1" s="1"/>
  <c r="CJ2544" i="1" s="1"/>
  <c r="CP2544" i="1" s="1"/>
  <c r="N2546" i="1"/>
  <c r="T2546" i="1" s="1"/>
  <c r="Z2546" i="1" s="1"/>
  <c r="AF2546" i="1" s="1"/>
  <c r="AL2546" i="1" s="1"/>
  <c r="AR2546" i="1" s="1"/>
  <c r="AX2546" i="1" s="1"/>
  <c r="BD2546" i="1" s="1"/>
  <c r="BJ2546" i="1" s="1"/>
  <c r="BP2546" i="1" s="1"/>
  <c r="BU2546" i="1" s="1"/>
  <c r="BZ2546" i="1" s="1"/>
  <c r="CF2546" i="1" s="1"/>
  <c r="CL2546" i="1" s="1"/>
  <c r="CR2546" i="1" s="1"/>
  <c r="T2558" i="1"/>
  <c r="Z2558" i="1" s="1"/>
  <c r="AF2558" i="1" s="1"/>
  <c r="AL2558" i="1" s="1"/>
  <c r="AR2558" i="1" s="1"/>
  <c r="AX2558" i="1" s="1"/>
  <c r="BD2558" i="1" s="1"/>
  <c r="BJ2558" i="1" s="1"/>
  <c r="BP2558" i="1" s="1"/>
  <c r="BU2558" i="1" s="1"/>
  <c r="BZ2558" i="1" s="1"/>
  <c r="CF2558" i="1" s="1"/>
  <c r="CL2558" i="1" s="1"/>
  <c r="CR2558" i="1" s="1"/>
  <c r="M2576" i="1"/>
  <c r="S2576" i="1" s="1"/>
  <c r="Y2576" i="1" s="1"/>
  <c r="AE2576" i="1" s="1"/>
  <c r="AK2576" i="1" s="1"/>
  <c r="AQ2576" i="1" s="1"/>
  <c r="AW2576" i="1" s="1"/>
  <c r="BC2576" i="1" s="1"/>
  <c r="BI2576" i="1" s="1"/>
  <c r="BO2576" i="1" s="1"/>
  <c r="BT2576" i="1" s="1"/>
  <c r="BY2576" i="1" s="1"/>
  <c r="CE2576" i="1" s="1"/>
  <c r="CK2576" i="1" s="1"/>
  <c r="CQ2576" i="1" s="1"/>
  <c r="G2575" i="1"/>
  <c r="BT2582" i="1"/>
  <c r="BY2582" i="1" s="1"/>
  <c r="CE2582" i="1" s="1"/>
  <c r="CK2582" i="1" s="1"/>
  <c r="CQ2582" i="1" s="1"/>
  <c r="N2592" i="1"/>
  <c r="T2592" i="1" s="1"/>
  <c r="Z2592" i="1" s="1"/>
  <c r="AF2592" i="1" s="1"/>
  <c r="AL2592" i="1" s="1"/>
  <c r="AR2592" i="1" s="1"/>
  <c r="AX2592" i="1" s="1"/>
  <c r="BD2592" i="1" s="1"/>
  <c r="BJ2592" i="1" s="1"/>
  <c r="BP2592" i="1" s="1"/>
  <c r="BU2592" i="1" s="1"/>
  <c r="BZ2592" i="1" s="1"/>
  <c r="CF2592" i="1" s="1"/>
  <c r="CL2592" i="1" s="1"/>
  <c r="CR2592" i="1" s="1"/>
  <c r="AD2593" i="1"/>
  <c r="AJ2593" i="1" s="1"/>
  <c r="AP2593" i="1" s="1"/>
  <c r="AV2593" i="1" s="1"/>
  <c r="BB2593" i="1" s="1"/>
  <c r="BH2593" i="1" s="1"/>
  <c r="BN2593" i="1" s="1"/>
  <c r="BS2593" i="1" s="1"/>
  <c r="BX2593" i="1" s="1"/>
  <c r="CD2593" i="1" s="1"/>
  <c r="CJ2593" i="1" s="1"/>
  <c r="CP2593" i="1" s="1"/>
  <c r="BQ2596" i="1"/>
  <c r="BT2601" i="1"/>
  <c r="BY2601" i="1" s="1"/>
  <c r="CE2601" i="1" s="1"/>
  <c r="CK2601" i="1" s="1"/>
  <c r="CQ2601" i="1" s="1"/>
  <c r="BR2612" i="1"/>
  <c r="M2560" i="1"/>
  <c r="S2560" i="1" s="1"/>
  <c r="Y2560" i="1" s="1"/>
  <c r="AE2560" i="1" s="1"/>
  <c r="AK2560" i="1" s="1"/>
  <c r="AQ2560" i="1" s="1"/>
  <c r="AW2560" i="1" s="1"/>
  <c r="BC2560" i="1" s="1"/>
  <c r="BI2560" i="1" s="1"/>
  <c r="BO2560" i="1" s="1"/>
  <c r="BT2560" i="1" s="1"/>
  <c r="BY2560" i="1" s="1"/>
  <c r="CE2560" i="1" s="1"/>
  <c r="CK2560" i="1" s="1"/>
  <c r="CQ2560" i="1" s="1"/>
  <c r="L2566" i="1"/>
  <c r="R2566" i="1" s="1"/>
  <c r="X2566" i="1" s="1"/>
  <c r="AD2566" i="1" s="1"/>
  <c r="AJ2566" i="1" s="1"/>
  <c r="AP2566" i="1" s="1"/>
  <c r="AV2566" i="1" s="1"/>
  <c r="BB2566" i="1" s="1"/>
  <c r="BH2566" i="1" s="1"/>
  <c r="BN2566" i="1" s="1"/>
  <c r="S2570" i="1"/>
  <c r="Y2570" i="1" s="1"/>
  <c r="AE2570" i="1" s="1"/>
  <c r="AK2570" i="1" s="1"/>
  <c r="AQ2570" i="1" s="1"/>
  <c r="AW2570" i="1" s="1"/>
  <c r="BC2570" i="1" s="1"/>
  <c r="BI2570" i="1" s="1"/>
  <c r="BO2570" i="1" s="1"/>
  <c r="BT2570" i="1" s="1"/>
  <c r="BY2570" i="1" s="1"/>
  <c r="CE2570" i="1" s="1"/>
  <c r="CK2570" i="1" s="1"/>
  <c r="CQ2570" i="1" s="1"/>
  <c r="N2576" i="1"/>
  <c r="T2576" i="1" s="1"/>
  <c r="Z2576" i="1" s="1"/>
  <c r="AF2576" i="1" s="1"/>
  <c r="AL2576" i="1" s="1"/>
  <c r="AR2576" i="1" s="1"/>
  <c r="AX2576" i="1" s="1"/>
  <c r="BD2576" i="1" s="1"/>
  <c r="BJ2576" i="1" s="1"/>
  <c r="BP2576" i="1" s="1"/>
  <c r="BU2576" i="1" s="1"/>
  <c r="BZ2576" i="1" s="1"/>
  <c r="CF2576" i="1" s="1"/>
  <c r="CL2576" i="1" s="1"/>
  <c r="CR2576" i="1" s="1"/>
  <c r="BT2579" i="1"/>
  <c r="BY2579" i="1" s="1"/>
  <c r="CE2579" i="1" s="1"/>
  <c r="CK2579" i="1" s="1"/>
  <c r="CQ2579" i="1" s="1"/>
  <c r="BS2580" i="1"/>
  <c r="BX2580" i="1" s="1"/>
  <c r="CD2580" i="1" s="1"/>
  <c r="CJ2580" i="1" s="1"/>
  <c r="CP2580" i="1" s="1"/>
  <c r="L2582" i="1"/>
  <c r="R2582" i="1" s="1"/>
  <c r="X2582" i="1" s="1"/>
  <c r="AD2582" i="1" s="1"/>
  <c r="AJ2582" i="1" s="1"/>
  <c r="AP2582" i="1" s="1"/>
  <c r="AV2582" i="1" s="1"/>
  <c r="BB2582" i="1" s="1"/>
  <c r="BH2582" i="1" s="1"/>
  <c r="BN2582" i="1" s="1"/>
  <c r="H2587" i="1"/>
  <c r="R2592" i="1"/>
  <c r="X2592" i="1" s="1"/>
  <c r="AD2592" i="1" s="1"/>
  <c r="AJ2592" i="1" s="1"/>
  <c r="AP2592" i="1" s="1"/>
  <c r="AV2592" i="1" s="1"/>
  <c r="BB2592" i="1" s="1"/>
  <c r="BH2592" i="1" s="1"/>
  <c r="BN2592" i="1" s="1"/>
  <c r="BS2592" i="1" s="1"/>
  <c r="BX2592" i="1" s="1"/>
  <c r="CD2592" i="1" s="1"/>
  <c r="CJ2592" i="1" s="1"/>
  <c r="CP2592" i="1" s="1"/>
  <c r="BT2600" i="1"/>
  <c r="BY2600" i="1" s="1"/>
  <c r="CE2600" i="1" s="1"/>
  <c r="CK2600" i="1" s="1"/>
  <c r="CQ2600" i="1" s="1"/>
  <c r="L2601" i="1"/>
  <c r="R2601" i="1" s="1"/>
  <c r="X2601" i="1" s="1"/>
  <c r="AD2601" i="1" s="1"/>
  <c r="AJ2601" i="1" s="1"/>
  <c r="AP2601" i="1" s="1"/>
  <c r="AV2601" i="1" s="1"/>
  <c r="BB2601" i="1" s="1"/>
  <c r="BH2601" i="1" s="1"/>
  <c r="BN2601" i="1" s="1"/>
  <c r="H2603" i="1"/>
  <c r="BF2606" i="1"/>
  <c r="H2609" i="1"/>
  <c r="BW2612" i="1"/>
  <c r="BQ2617" i="1"/>
  <c r="L2622" i="1"/>
  <c r="R2622" i="1" s="1"/>
  <c r="X2622" i="1" s="1"/>
  <c r="AD2622" i="1" s="1"/>
  <c r="AJ2622" i="1" s="1"/>
  <c r="AP2622" i="1" s="1"/>
  <c r="AV2622" i="1" s="1"/>
  <c r="BB2622" i="1" s="1"/>
  <c r="BH2622" i="1" s="1"/>
  <c r="BN2622" i="1" s="1"/>
  <c r="BS2622" i="1" s="1"/>
  <c r="BX2622" i="1" s="1"/>
  <c r="CD2622" i="1" s="1"/>
  <c r="CJ2622" i="1" s="1"/>
  <c r="CP2622" i="1" s="1"/>
  <c r="I2621" i="1"/>
  <c r="L2565" i="1"/>
  <c r="R2565" i="1" s="1"/>
  <c r="X2565" i="1" s="1"/>
  <c r="AD2565" i="1" s="1"/>
  <c r="AJ2565" i="1" s="1"/>
  <c r="AP2565" i="1" s="1"/>
  <c r="AV2565" i="1" s="1"/>
  <c r="BB2565" i="1" s="1"/>
  <c r="BH2565" i="1" s="1"/>
  <c r="BN2565" i="1" s="1"/>
  <c r="BS2565" i="1" s="1"/>
  <c r="BX2565" i="1" s="1"/>
  <c r="CD2565" i="1" s="1"/>
  <c r="CJ2565" i="1" s="1"/>
  <c r="CP2565" i="1" s="1"/>
  <c r="T2567" i="1"/>
  <c r="Z2567" i="1" s="1"/>
  <c r="AF2567" i="1" s="1"/>
  <c r="AL2567" i="1" s="1"/>
  <c r="AR2567" i="1" s="1"/>
  <c r="AX2567" i="1" s="1"/>
  <c r="BD2567" i="1" s="1"/>
  <c r="BJ2567" i="1" s="1"/>
  <c r="BP2567" i="1" s="1"/>
  <c r="BU2567" i="1" s="1"/>
  <c r="BZ2567" i="1" s="1"/>
  <c r="CF2567" i="1" s="1"/>
  <c r="CL2567" i="1" s="1"/>
  <c r="CR2567" i="1" s="1"/>
  <c r="BS2571" i="1"/>
  <c r="BX2571" i="1" s="1"/>
  <c r="CD2571" i="1" s="1"/>
  <c r="CJ2571" i="1" s="1"/>
  <c r="CP2571" i="1" s="1"/>
  <c r="N2575" i="1"/>
  <c r="T2575" i="1" s="1"/>
  <c r="Z2575" i="1" s="1"/>
  <c r="AF2575" i="1" s="1"/>
  <c r="AL2575" i="1" s="1"/>
  <c r="AR2575" i="1" s="1"/>
  <c r="AX2575" i="1" s="1"/>
  <c r="BD2575" i="1" s="1"/>
  <c r="BJ2575" i="1" s="1"/>
  <c r="BP2575" i="1" s="1"/>
  <c r="BU2575" i="1" s="1"/>
  <c r="BZ2575" i="1" s="1"/>
  <c r="CF2575" i="1" s="1"/>
  <c r="CL2575" i="1" s="1"/>
  <c r="CR2575" i="1" s="1"/>
  <c r="J2578" i="1"/>
  <c r="BT2580" i="1"/>
  <c r="BY2580" i="1" s="1"/>
  <c r="CE2580" i="1" s="1"/>
  <c r="CK2580" i="1" s="1"/>
  <c r="CQ2580" i="1" s="1"/>
  <c r="T2583" i="1"/>
  <c r="Z2583" i="1" s="1"/>
  <c r="AF2583" i="1" s="1"/>
  <c r="AL2583" i="1" s="1"/>
  <c r="AR2583" i="1" s="1"/>
  <c r="AX2583" i="1" s="1"/>
  <c r="BD2583" i="1" s="1"/>
  <c r="BJ2583" i="1" s="1"/>
  <c r="BP2583" i="1" s="1"/>
  <c r="BU2583" i="1" s="1"/>
  <c r="BZ2583" i="1" s="1"/>
  <c r="CF2583" i="1" s="1"/>
  <c r="CL2583" i="1" s="1"/>
  <c r="CR2583" i="1" s="1"/>
  <c r="BS2583" i="1"/>
  <c r="BX2583" i="1" s="1"/>
  <c r="CD2583" i="1" s="1"/>
  <c r="CJ2583" i="1" s="1"/>
  <c r="CP2583" i="1" s="1"/>
  <c r="BS2589" i="1"/>
  <c r="BX2589" i="1" s="1"/>
  <c r="CD2589" i="1" s="1"/>
  <c r="CJ2589" i="1" s="1"/>
  <c r="CP2589" i="1" s="1"/>
  <c r="G2593" i="1"/>
  <c r="N2594" i="1"/>
  <c r="T2594" i="1" s="1"/>
  <c r="Z2594" i="1" s="1"/>
  <c r="AF2594" i="1" s="1"/>
  <c r="AL2594" i="1" s="1"/>
  <c r="AR2594" i="1" s="1"/>
  <c r="AX2594" i="1" s="1"/>
  <c r="BD2594" i="1" s="1"/>
  <c r="BJ2594" i="1" s="1"/>
  <c r="BP2594" i="1" s="1"/>
  <c r="BU2594" i="1" s="1"/>
  <c r="BZ2594" i="1" s="1"/>
  <c r="CF2594" i="1" s="1"/>
  <c r="CL2594" i="1" s="1"/>
  <c r="CR2594" i="1" s="1"/>
  <c r="M2596" i="1"/>
  <c r="F2597" i="1"/>
  <c r="L2600" i="1"/>
  <c r="R2600" i="1" s="1"/>
  <c r="X2600" i="1" s="1"/>
  <c r="AD2600" i="1" s="1"/>
  <c r="AJ2600" i="1" s="1"/>
  <c r="AP2600" i="1" s="1"/>
  <c r="AV2600" i="1" s="1"/>
  <c r="BB2600" i="1" s="1"/>
  <c r="BH2600" i="1" s="1"/>
  <c r="BN2600" i="1" s="1"/>
  <c r="BS2600" i="1" s="1"/>
  <c r="BX2600" i="1" s="1"/>
  <c r="CD2600" i="1" s="1"/>
  <c r="CJ2600" i="1" s="1"/>
  <c r="CP2600" i="1" s="1"/>
  <c r="AF2601" i="1"/>
  <c r="AL2601" i="1" s="1"/>
  <c r="AR2601" i="1" s="1"/>
  <c r="AX2601" i="1" s="1"/>
  <c r="BD2601" i="1" s="1"/>
  <c r="BJ2601" i="1" s="1"/>
  <c r="BP2601" i="1" s="1"/>
  <c r="BU2601" i="1" s="1"/>
  <c r="BZ2601" i="1" s="1"/>
  <c r="CF2601" i="1" s="1"/>
  <c r="CL2601" i="1" s="1"/>
  <c r="CR2601" i="1" s="1"/>
  <c r="BS2603" i="1"/>
  <c r="BX2603" i="1" s="1"/>
  <c r="CD2603" i="1" s="1"/>
  <c r="CJ2603" i="1" s="1"/>
  <c r="CP2603" i="1" s="1"/>
  <c r="G2607" i="1"/>
  <c r="T2621" i="1"/>
  <c r="Z2621" i="1" s="1"/>
  <c r="AF2621" i="1" s="1"/>
  <c r="AL2621" i="1" s="1"/>
  <c r="AR2621" i="1" s="1"/>
  <c r="AX2621" i="1" s="1"/>
  <c r="BD2621" i="1" s="1"/>
  <c r="BJ2621" i="1" s="1"/>
  <c r="BP2621" i="1" s="1"/>
  <c r="BU2621" i="1" s="1"/>
  <c r="BZ2621" i="1" s="1"/>
  <c r="CF2621" i="1" s="1"/>
  <c r="CL2621" i="1" s="1"/>
  <c r="CR2621" i="1" s="1"/>
  <c r="BS2566" i="1"/>
  <c r="BX2566" i="1" s="1"/>
  <c r="CD2566" i="1" s="1"/>
  <c r="CJ2566" i="1" s="1"/>
  <c r="CP2566" i="1" s="1"/>
  <c r="BT2567" i="1"/>
  <c r="BY2567" i="1" s="1"/>
  <c r="CE2567" i="1" s="1"/>
  <c r="CK2567" i="1" s="1"/>
  <c r="CQ2567" i="1" s="1"/>
  <c r="N2574" i="1"/>
  <c r="T2574" i="1" s="1"/>
  <c r="Z2574" i="1" s="1"/>
  <c r="AF2574" i="1" s="1"/>
  <c r="AL2574" i="1" s="1"/>
  <c r="AR2574" i="1" s="1"/>
  <c r="AX2574" i="1" s="1"/>
  <c r="BD2574" i="1" s="1"/>
  <c r="BJ2574" i="1" s="1"/>
  <c r="BP2574" i="1" s="1"/>
  <c r="BU2574" i="1" s="1"/>
  <c r="BZ2574" i="1" s="1"/>
  <c r="CF2574" i="1" s="1"/>
  <c r="CL2574" i="1" s="1"/>
  <c r="CR2574" i="1" s="1"/>
  <c r="AD2576" i="1"/>
  <c r="AJ2576" i="1" s="1"/>
  <c r="AP2576" i="1" s="1"/>
  <c r="AV2576" i="1" s="1"/>
  <c r="BB2576" i="1" s="1"/>
  <c r="BH2576" i="1" s="1"/>
  <c r="BN2576" i="1" s="1"/>
  <c r="BS2576" i="1" s="1"/>
  <c r="BX2576" i="1" s="1"/>
  <c r="CD2576" i="1" s="1"/>
  <c r="CJ2576" i="1" s="1"/>
  <c r="CP2576" i="1" s="1"/>
  <c r="L2578" i="1"/>
  <c r="R2578" i="1" s="1"/>
  <c r="X2578" i="1" s="1"/>
  <c r="AD2578" i="1" s="1"/>
  <c r="AJ2578" i="1" s="1"/>
  <c r="AP2578" i="1" s="1"/>
  <c r="AV2578" i="1" s="1"/>
  <c r="BB2578" i="1" s="1"/>
  <c r="BH2578" i="1" s="1"/>
  <c r="BN2578" i="1" s="1"/>
  <c r="BQ2578" i="1"/>
  <c r="BS2582" i="1"/>
  <c r="BX2582" i="1" s="1"/>
  <c r="CD2582" i="1" s="1"/>
  <c r="CJ2582" i="1" s="1"/>
  <c r="CP2582" i="1" s="1"/>
  <c r="BT2583" i="1"/>
  <c r="BY2583" i="1" s="1"/>
  <c r="CE2583" i="1" s="1"/>
  <c r="CK2583" i="1" s="1"/>
  <c r="CQ2583" i="1" s="1"/>
  <c r="N2593" i="1"/>
  <c r="T2593" i="1" s="1"/>
  <c r="Z2593" i="1" s="1"/>
  <c r="AF2593" i="1" s="1"/>
  <c r="AL2593" i="1" s="1"/>
  <c r="AR2593" i="1" s="1"/>
  <c r="AX2593" i="1" s="1"/>
  <c r="BD2593" i="1" s="1"/>
  <c r="BJ2593" i="1" s="1"/>
  <c r="BP2593" i="1" s="1"/>
  <c r="BU2593" i="1" s="1"/>
  <c r="BZ2593" i="1" s="1"/>
  <c r="CF2593" i="1" s="1"/>
  <c r="CL2593" i="1" s="1"/>
  <c r="CR2593" i="1" s="1"/>
  <c r="AP2594" i="1"/>
  <c r="AV2594" i="1" s="1"/>
  <c r="BB2594" i="1" s="1"/>
  <c r="BH2594" i="1" s="1"/>
  <c r="BN2594" i="1" s="1"/>
  <c r="BS2594" i="1" s="1"/>
  <c r="BX2594" i="1" s="1"/>
  <c r="CD2594" i="1" s="1"/>
  <c r="CJ2594" i="1" s="1"/>
  <c r="CP2594" i="1" s="1"/>
  <c r="M2597" i="1"/>
  <c r="S2597" i="1" s="1"/>
  <c r="Y2597" i="1" s="1"/>
  <c r="AE2597" i="1" s="1"/>
  <c r="AK2597" i="1" s="1"/>
  <c r="AQ2597" i="1" s="1"/>
  <c r="AW2597" i="1" s="1"/>
  <c r="BC2597" i="1" s="1"/>
  <c r="BI2597" i="1" s="1"/>
  <c r="BO2597" i="1" s="1"/>
  <c r="BT2597" i="1" s="1"/>
  <c r="BY2597" i="1" s="1"/>
  <c r="CE2597" i="1" s="1"/>
  <c r="CK2597" i="1" s="1"/>
  <c r="CQ2597" i="1" s="1"/>
  <c r="BT2598" i="1"/>
  <c r="BY2598" i="1" s="1"/>
  <c r="CE2598" i="1" s="1"/>
  <c r="CK2598" i="1" s="1"/>
  <c r="CQ2598" i="1" s="1"/>
  <c r="BS2601" i="1"/>
  <c r="BX2601" i="1" s="1"/>
  <c r="CD2601" i="1" s="1"/>
  <c r="CJ2601" i="1" s="1"/>
  <c r="CP2601" i="1" s="1"/>
  <c r="BV2606" i="1"/>
  <c r="M2615" i="1"/>
  <c r="S2615" i="1" s="1"/>
  <c r="Y2615" i="1" s="1"/>
  <c r="AE2615" i="1" s="1"/>
  <c r="AK2615" i="1" s="1"/>
  <c r="AQ2615" i="1" s="1"/>
  <c r="AW2615" i="1" s="1"/>
  <c r="BC2615" i="1" s="1"/>
  <c r="BI2615" i="1" s="1"/>
  <c r="BO2615" i="1" s="1"/>
  <c r="BT2615" i="1" s="1"/>
  <c r="BY2615" i="1" s="1"/>
  <c r="CE2615" i="1" s="1"/>
  <c r="CK2615" i="1" s="1"/>
  <c r="CQ2615" i="1" s="1"/>
  <c r="G2614" i="1"/>
  <c r="N2615" i="1"/>
  <c r="T2615" i="1" s="1"/>
  <c r="Z2615" i="1" s="1"/>
  <c r="AF2615" i="1" s="1"/>
  <c r="AL2615" i="1" s="1"/>
  <c r="AR2615" i="1" s="1"/>
  <c r="AX2615" i="1" s="1"/>
  <c r="BD2615" i="1" s="1"/>
  <c r="BJ2615" i="1" s="1"/>
  <c r="BP2615" i="1" s="1"/>
  <c r="BU2615" i="1" s="1"/>
  <c r="BZ2615" i="1" s="1"/>
  <c r="CF2615" i="1" s="1"/>
  <c r="CL2615" i="1" s="1"/>
  <c r="CR2615" i="1" s="1"/>
  <c r="K2614" i="1"/>
  <c r="BT2662" i="1"/>
  <c r="BY2662" i="1" s="1"/>
  <c r="CE2662" i="1" s="1"/>
  <c r="CK2662" i="1" s="1"/>
  <c r="CQ2662" i="1" s="1"/>
  <c r="BR2661" i="1"/>
  <c r="R2613" i="1"/>
  <c r="X2613" i="1" s="1"/>
  <c r="AD2613" i="1" s="1"/>
  <c r="AJ2613" i="1" s="1"/>
  <c r="AP2613" i="1" s="1"/>
  <c r="AV2613" i="1" s="1"/>
  <c r="BB2613" i="1" s="1"/>
  <c r="BH2613" i="1" s="1"/>
  <c r="BN2613" i="1" s="1"/>
  <c r="BS2613" i="1" s="1"/>
  <c r="BX2613" i="1" s="1"/>
  <c r="CD2613" i="1" s="1"/>
  <c r="CJ2613" i="1" s="1"/>
  <c r="CP2613" i="1" s="1"/>
  <c r="J2617" i="1"/>
  <c r="J2612" i="1" s="1"/>
  <c r="BS2618" i="1"/>
  <c r="BX2618" i="1" s="1"/>
  <c r="CD2618" i="1" s="1"/>
  <c r="CJ2618" i="1" s="1"/>
  <c r="CP2618" i="1" s="1"/>
  <c r="BS2619" i="1"/>
  <c r="BX2619" i="1" s="1"/>
  <c r="CD2619" i="1" s="1"/>
  <c r="CJ2619" i="1" s="1"/>
  <c r="CP2619" i="1" s="1"/>
  <c r="L2627" i="1"/>
  <c r="R2627" i="1" s="1"/>
  <c r="X2627" i="1" s="1"/>
  <c r="AD2627" i="1" s="1"/>
  <c r="AJ2627" i="1" s="1"/>
  <c r="AP2627" i="1" s="1"/>
  <c r="AV2627" i="1" s="1"/>
  <c r="BB2627" i="1" s="1"/>
  <c r="BH2627" i="1" s="1"/>
  <c r="BN2627" i="1" s="1"/>
  <c r="BS2627" i="1" s="1"/>
  <c r="BX2627" i="1" s="1"/>
  <c r="CD2627" i="1" s="1"/>
  <c r="CJ2627" i="1" s="1"/>
  <c r="CP2627" i="1" s="1"/>
  <c r="F2626" i="1"/>
  <c r="M2627" i="1"/>
  <c r="S2627" i="1" s="1"/>
  <c r="Y2627" i="1" s="1"/>
  <c r="AE2627" i="1" s="1"/>
  <c r="AK2627" i="1" s="1"/>
  <c r="AQ2627" i="1" s="1"/>
  <c r="AW2627" i="1" s="1"/>
  <c r="BC2627" i="1" s="1"/>
  <c r="BI2627" i="1" s="1"/>
  <c r="BO2627" i="1" s="1"/>
  <c r="BT2627" i="1" s="1"/>
  <c r="BY2627" i="1" s="1"/>
  <c r="CE2627" i="1" s="1"/>
  <c r="CK2627" i="1" s="1"/>
  <c r="CQ2627" i="1" s="1"/>
  <c r="J2626" i="1"/>
  <c r="BA2638" i="1"/>
  <c r="BA2624" i="1" s="1"/>
  <c r="BR2607" i="1"/>
  <c r="M2609" i="1"/>
  <c r="S2609" i="1" s="1"/>
  <c r="Y2609" i="1" s="1"/>
  <c r="AE2609" i="1" s="1"/>
  <c r="AK2609" i="1" s="1"/>
  <c r="AQ2609" i="1" s="1"/>
  <c r="AW2609" i="1" s="1"/>
  <c r="BC2609" i="1" s="1"/>
  <c r="BI2609" i="1" s="1"/>
  <c r="BO2609" i="1" s="1"/>
  <c r="BT2609" i="1" s="1"/>
  <c r="BY2609" i="1" s="1"/>
  <c r="CE2609" i="1" s="1"/>
  <c r="CK2609" i="1" s="1"/>
  <c r="CQ2609" i="1" s="1"/>
  <c r="M2610" i="1"/>
  <c r="S2610" i="1" s="1"/>
  <c r="Y2610" i="1" s="1"/>
  <c r="AE2610" i="1" s="1"/>
  <c r="AK2610" i="1" s="1"/>
  <c r="AQ2610" i="1" s="1"/>
  <c r="AW2610" i="1" s="1"/>
  <c r="BC2610" i="1" s="1"/>
  <c r="BI2610" i="1" s="1"/>
  <c r="BO2610" i="1" s="1"/>
  <c r="BT2610" i="1" s="1"/>
  <c r="BY2610" i="1" s="1"/>
  <c r="CE2610" i="1" s="1"/>
  <c r="CK2610" i="1" s="1"/>
  <c r="CQ2610" i="1" s="1"/>
  <c r="R2615" i="1"/>
  <c r="X2615" i="1" s="1"/>
  <c r="AD2615" i="1" s="1"/>
  <c r="AJ2615" i="1" s="1"/>
  <c r="AP2615" i="1" s="1"/>
  <c r="AV2615" i="1" s="1"/>
  <c r="BB2615" i="1" s="1"/>
  <c r="BH2615" i="1" s="1"/>
  <c r="BN2615" i="1" s="1"/>
  <c r="BS2615" i="1" s="1"/>
  <c r="BX2615" i="1" s="1"/>
  <c r="CD2615" i="1" s="1"/>
  <c r="CJ2615" i="1" s="1"/>
  <c r="CP2615" i="1" s="1"/>
  <c r="F2617" i="1"/>
  <c r="T2622" i="1"/>
  <c r="Z2622" i="1" s="1"/>
  <c r="AF2622" i="1" s="1"/>
  <c r="AL2622" i="1" s="1"/>
  <c r="AR2622" i="1" s="1"/>
  <c r="AX2622" i="1" s="1"/>
  <c r="BD2622" i="1" s="1"/>
  <c r="BJ2622" i="1" s="1"/>
  <c r="BP2622" i="1" s="1"/>
  <c r="BU2622" i="1" s="1"/>
  <c r="BZ2622" i="1" s="1"/>
  <c r="CF2622" i="1" s="1"/>
  <c r="CL2622" i="1" s="1"/>
  <c r="CR2622" i="1" s="1"/>
  <c r="T2625" i="1"/>
  <c r="Z2625" i="1" s="1"/>
  <c r="AF2625" i="1" s="1"/>
  <c r="AL2625" i="1" s="1"/>
  <c r="AR2625" i="1" s="1"/>
  <c r="AX2625" i="1" s="1"/>
  <c r="BD2625" i="1" s="1"/>
  <c r="BJ2625" i="1" s="1"/>
  <c r="BP2625" i="1" s="1"/>
  <c r="BU2625" i="1" s="1"/>
  <c r="BZ2625" i="1" s="1"/>
  <c r="CF2625" i="1" s="1"/>
  <c r="CL2625" i="1" s="1"/>
  <c r="CR2625" i="1" s="1"/>
  <c r="BQ2626" i="1"/>
  <c r="BC2629" i="1"/>
  <c r="BI2629" i="1" s="1"/>
  <c r="BO2629" i="1" s="1"/>
  <c r="BT2629" i="1" s="1"/>
  <c r="BY2629" i="1" s="1"/>
  <c r="CE2629" i="1" s="1"/>
  <c r="CK2629" i="1" s="1"/>
  <c r="CQ2629" i="1" s="1"/>
  <c r="G2639" i="1"/>
  <c r="N2639" i="1"/>
  <c r="T2639" i="1" s="1"/>
  <c r="Z2639" i="1" s="1"/>
  <c r="AF2639" i="1" s="1"/>
  <c r="AL2639" i="1" s="1"/>
  <c r="AR2639" i="1" s="1"/>
  <c r="AX2639" i="1" s="1"/>
  <c r="BD2639" i="1" s="1"/>
  <c r="BJ2639" i="1" s="1"/>
  <c r="BP2639" i="1" s="1"/>
  <c r="BU2639" i="1" s="1"/>
  <c r="BZ2639" i="1" s="1"/>
  <c r="CF2639" i="1" s="1"/>
  <c r="CL2639" i="1" s="1"/>
  <c r="CR2639" i="1" s="1"/>
  <c r="R2639" i="1"/>
  <c r="X2639" i="1" s="1"/>
  <c r="AD2639" i="1" s="1"/>
  <c r="AJ2639" i="1" s="1"/>
  <c r="AP2639" i="1" s="1"/>
  <c r="AV2639" i="1" s="1"/>
  <c r="BB2639" i="1" s="1"/>
  <c r="BH2639" i="1" s="1"/>
  <c r="BN2639" i="1" s="1"/>
  <c r="BS2639" i="1" s="1"/>
  <c r="BX2639" i="1" s="1"/>
  <c r="CD2639" i="1" s="1"/>
  <c r="CJ2639" i="1" s="1"/>
  <c r="CP2639" i="1" s="1"/>
  <c r="N2640" i="1"/>
  <c r="T2640" i="1" s="1"/>
  <c r="Z2640" i="1" s="1"/>
  <c r="AF2640" i="1" s="1"/>
  <c r="AL2640" i="1" s="1"/>
  <c r="AR2640" i="1" s="1"/>
  <c r="AX2640" i="1" s="1"/>
  <c r="BD2640" i="1" s="1"/>
  <c r="BJ2640" i="1" s="1"/>
  <c r="BP2640" i="1" s="1"/>
  <c r="BU2640" i="1" s="1"/>
  <c r="BZ2640" i="1" s="1"/>
  <c r="CF2640" i="1" s="1"/>
  <c r="CL2640" i="1" s="1"/>
  <c r="CR2640" i="1" s="1"/>
  <c r="R2640" i="1"/>
  <c r="X2640" i="1" s="1"/>
  <c r="AD2640" i="1" s="1"/>
  <c r="AJ2640" i="1" s="1"/>
  <c r="AP2640" i="1" s="1"/>
  <c r="AV2640" i="1" s="1"/>
  <c r="BB2640" i="1" s="1"/>
  <c r="BH2640" i="1" s="1"/>
  <c r="BN2640" i="1" s="1"/>
  <c r="BS2640" i="1" s="1"/>
  <c r="BX2640" i="1" s="1"/>
  <c r="CD2640" i="1" s="1"/>
  <c r="CJ2640" i="1" s="1"/>
  <c r="CP2640" i="1" s="1"/>
  <c r="L2650" i="1"/>
  <c r="R2650" i="1" s="1"/>
  <c r="X2650" i="1" s="1"/>
  <c r="AD2650" i="1" s="1"/>
  <c r="AJ2650" i="1" s="1"/>
  <c r="AP2650" i="1" s="1"/>
  <c r="AV2650" i="1" s="1"/>
  <c r="BB2650" i="1" s="1"/>
  <c r="BH2650" i="1" s="1"/>
  <c r="BN2650" i="1" s="1"/>
  <c r="BS2650" i="1" s="1"/>
  <c r="BX2650" i="1" s="1"/>
  <c r="CD2650" i="1" s="1"/>
  <c r="CJ2650" i="1" s="1"/>
  <c r="CP2650" i="1" s="1"/>
  <c r="I2649" i="1"/>
  <c r="BQ2638" i="1"/>
  <c r="N2649" i="1"/>
  <c r="T2649" i="1" s="1"/>
  <c r="Z2649" i="1" s="1"/>
  <c r="AF2649" i="1" s="1"/>
  <c r="AL2649" i="1" s="1"/>
  <c r="AR2649" i="1" s="1"/>
  <c r="AX2649" i="1" s="1"/>
  <c r="BD2649" i="1" s="1"/>
  <c r="BJ2649" i="1" s="1"/>
  <c r="BP2649" i="1" s="1"/>
  <c r="BU2649" i="1" s="1"/>
  <c r="BZ2649" i="1" s="1"/>
  <c r="CF2649" i="1" s="1"/>
  <c r="CL2649" i="1" s="1"/>
  <c r="CR2649" i="1" s="1"/>
  <c r="T2661" i="1"/>
  <c r="Z2661" i="1" s="1"/>
  <c r="AF2661" i="1" s="1"/>
  <c r="AL2661" i="1" s="1"/>
  <c r="AR2661" i="1" s="1"/>
  <c r="AX2661" i="1" s="1"/>
  <c r="BD2661" i="1" s="1"/>
  <c r="BJ2661" i="1" s="1"/>
  <c r="BP2661" i="1" s="1"/>
  <c r="BU2661" i="1" s="1"/>
  <c r="BZ2661" i="1" s="1"/>
  <c r="CF2661" i="1" s="1"/>
  <c r="CL2661" i="1" s="1"/>
  <c r="CR2661" i="1" s="1"/>
  <c r="M2668" i="1"/>
  <c r="S2668" i="1" s="1"/>
  <c r="Y2668" i="1" s="1"/>
  <c r="AE2668" i="1" s="1"/>
  <c r="AK2668" i="1" s="1"/>
  <c r="AQ2668" i="1" s="1"/>
  <c r="AW2668" i="1" s="1"/>
  <c r="BC2668" i="1" s="1"/>
  <c r="BI2668" i="1" s="1"/>
  <c r="BO2668" i="1" s="1"/>
  <c r="BT2668" i="1" s="1"/>
  <c r="BY2668" i="1" s="1"/>
  <c r="CE2668" i="1" s="1"/>
  <c r="CK2668" i="1" s="1"/>
  <c r="CQ2668" i="1" s="1"/>
  <c r="G2667" i="1"/>
  <c r="K2670" i="1"/>
  <c r="K2665" i="1" s="1"/>
  <c r="N2671" i="1"/>
  <c r="T2671" i="1" s="1"/>
  <c r="Z2671" i="1" s="1"/>
  <c r="AF2671" i="1" s="1"/>
  <c r="AL2671" i="1" s="1"/>
  <c r="AR2671" i="1" s="1"/>
  <c r="AX2671" i="1" s="1"/>
  <c r="BD2671" i="1" s="1"/>
  <c r="BJ2671" i="1" s="1"/>
  <c r="BP2671" i="1" s="1"/>
  <c r="BU2671" i="1" s="1"/>
  <c r="BZ2671" i="1" s="1"/>
  <c r="CF2671" i="1" s="1"/>
  <c r="CL2671" i="1" s="1"/>
  <c r="CR2671" i="1" s="1"/>
  <c r="M2694" i="1"/>
  <c r="S2694" i="1" s="1"/>
  <c r="Y2694" i="1" s="1"/>
  <c r="AE2694" i="1" s="1"/>
  <c r="AK2694" i="1" s="1"/>
  <c r="AQ2694" i="1" s="1"/>
  <c r="AW2694" i="1" s="1"/>
  <c r="BC2694" i="1" s="1"/>
  <c r="BI2694" i="1" s="1"/>
  <c r="BO2694" i="1" s="1"/>
  <c r="BT2694" i="1" s="1"/>
  <c r="BY2694" i="1" s="1"/>
  <c r="CE2694" i="1" s="1"/>
  <c r="CK2694" i="1" s="1"/>
  <c r="CQ2694" i="1" s="1"/>
  <c r="L2661" i="1"/>
  <c r="R2661" i="1" s="1"/>
  <c r="X2661" i="1" s="1"/>
  <c r="AD2661" i="1" s="1"/>
  <c r="AJ2661" i="1" s="1"/>
  <c r="AP2661" i="1" s="1"/>
  <c r="AV2661" i="1" s="1"/>
  <c r="BB2661" i="1" s="1"/>
  <c r="BH2661" i="1" s="1"/>
  <c r="BN2661" i="1" s="1"/>
  <c r="BS2661" i="1" s="1"/>
  <c r="BX2661" i="1" s="1"/>
  <c r="CD2661" i="1" s="1"/>
  <c r="CJ2661" i="1" s="1"/>
  <c r="CP2661" i="1" s="1"/>
  <c r="T2662" i="1"/>
  <c r="Z2662" i="1" s="1"/>
  <c r="AF2662" i="1" s="1"/>
  <c r="AL2662" i="1" s="1"/>
  <c r="AR2662" i="1" s="1"/>
  <c r="AX2662" i="1" s="1"/>
  <c r="BD2662" i="1" s="1"/>
  <c r="BJ2662" i="1" s="1"/>
  <c r="BP2662" i="1" s="1"/>
  <c r="BU2662" i="1" s="1"/>
  <c r="BZ2662" i="1" s="1"/>
  <c r="CF2662" i="1" s="1"/>
  <c r="CL2662" i="1" s="1"/>
  <c r="CR2662" i="1" s="1"/>
  <c r="L2667" i="1"/>
  <c r="R2667" i="1" s="1"/>
  <c r="X2667" i="1" s="1"/>
  <c r="AD2667" i="1" s="1"/>
  <c r="AJ2667" i="1" s="1"/>
  <c r="AP2667" i="1" s="1"/>
  <c r="AV2667" i="1" s="1"/>
  <c r="BB2667" i="1" s="1"/>
  <c r="BH2667" i="1" s="1"/>
  <c r="BN2667" i="1" s="1"/>
  <c r="I2666" i="1"/>
  <c r="AV2668" i="1"/>
  <c r="BB2668" i="1" s="1"/>
  <c r="BH2668" i="1" s="1"/>
  <c r="BN2668" i="1" s="1"/>
  <c r="BS2668" i="1" s="1"/>
  <c r="BX2668" i="1" s="1"/>
  <c r="CD2668" i="1" s="1"/>
  <c r="CJ2668" i="1" s="1"/>
  <c r="CP2668" i="1" s="1"/>
  <c r="BQ2667" i="1"/>
  <c r="BR2670" i="1"/>
  <c r="H2680" i="1"/>
  <c r="J2680" i="1"/>
  <c r="CM2680" i="1"/>
  <c r="G2693" i="1"/>
  <c r="N2650" i="1"/>
  <c r="T2650" i="1" s="1"/>
  <c r="Z2650" i="1" s="1"/>
  <c r="AF2650" i="1" s="1"/>
  <c r="AL2650" i="1" s="1"/>
  <c r="AR2650" i="1" s="1"/>
  <c r="AX2650" i="1" s="1"/>
  <c r="BD2650" i="1" s="1"/>
  <c r="BJ2650" i="1" s="1"/>
  <c r="BP2650" i="1" s="1"/>
  <c r="BU2650" i="1" s="1"/>
  <c r="BZ2650" i="1" s="1"/>
  <c r="CF2650" i="1" s="1"/>
  <c r="CL2650" i="1" s="1"/>
  <c r="CR2650" i="1" s="1"/>
  <c r="L2662" i="1"/>
  <c r="R2662" i="1" s="1"/>
  <c r="X2662" i="1" s="1"/>
  <c r="AD2662" i="1" s="1"/>
  <c r="AJ2662" i="1" s="1"/>
  <c r="AP2662" i="1" s="1"/>
  <c r="AV2662" i="1" s="1"/>
  <c r="BB2662" i="1" s="1"/>
  <c r="BH2662" i="1" s="1"/>
  <c r="BN2662" i="1" s="1"/>
  <c r="BS2662" i="1" s="1"/>
  <c r="BX2662" i="1" s="1"/>
  <c r="CD2662" i="1" s="1"/>
  <c r="CJ2662" i="1" s="1"/>
  <c r="CP2662" i="1" s="1"/>
  <c r="G2670" i="1"/>
  <c r="L2672" i="1"/>
  <c r="R2672" i="1" s="1"/>
  <c r="X2672" i="1" s="1"/>
  <c r="AD2672" i="1" s="1"/>
  <c r="AJ2672" i="1" s="1"/>
  <c r="AP2672" i="1" s="1"/>
  <c r="AV2672" i="1" s="1"/>
  <c r="BB2672" i="1" s="1"/>
  <c r="BH2672" i="1" s="1"/>
  <c r="BN2672" i="1" s="1"/>
  <c r="BS2672" i="1" s="1"/>
  <c r="BX2672" i="1" s="1"/>
  <c r="CD2672" i="1" s="1"/>
  <c r="CJ2672" i="1" s="1"/>
  <c r="CP2672" i="1" s="1"/>
  <c r="F2671" i="1"/>
  <c r="N2668" i="1"/>
  <c r="T2668" i="1" s="1"/>
  <c r="Z2668" i="1" s="1"/>
  <c r="AF2668" i="1" s="1"/>
  <c r="AL2668" i="1" s="1"/>
  <c r="AR2668" i="1" s="1"/>
  <c r="AX2668" i="1" s="1"/>
  <c r="BD2668" i="1" s="1"/>
  <c r="BJ2668" i="1" s="1"/>
  <c r="BP2668" i="1" s="1"/>
  <c r="BU2668" i="1" s="1"/>
  <c r="BZ2668" i="1" s="1"/>
  <c r="CF2668" i="1" s="1"/>
  <c r="CL2668" i="1" s="1"/>
  <c r="CR2668" i="1" s="1"/>
  <c r="M2672" i="1"/>
  <c r="S2672" i="1" s="1"/>
  <c r="Y2672" i="1" s="1"/>
  <c r="AE2672" i="1" s="1"/>
  <c r="AK2672" i="1" s="1"/>
  <c r="AQ2672" i="1" s="1"/>
  <c r="AW2672" i="1" s="1"/>
  <c r="BC2672" i="1" s="1"/>
  <c r="BI2672" i="1" s="1"/>
  <c r="BO2672" i="1" s="1"/>
  <c r="BT2672" i="1" s="1"/>
  <c r="BY2672" i="1" s="1"/>
  <c r="CE2672" i="1" s="1"/>
  <c r="CK2672" i="1" s="1"/>
  <c r="CQ2672" i="1" s="1"/>
  <c r="L2674" i="1"/>
  <c r="R2674" i="1" s="1"/>
  <c r="X2674" i="1" s="1"/>
  <c r="AD2674" i="1" s="1"/>
  <c r="AJ2674" i="1" s="1"/>
  <c r="AP2674" i="1" s="1"/>
  <c r="AV2674" i="1" s="1"/>
  <c r="BB2674" i="1" s="1"/>
  <c r="BH2674" i="1" s="1"/>
  <c r="BN2674" i="1" s="1"/>
  <c r="BS2674" i="1" s="1"/>
  <c r="BX2674" i="1" s="1"/>
  <c r="CD2674" i="1" s="1"/>
  <c r="CJ2674" i="1" s="1"/>
  <c r="CP2674" i="1" s="1"/>
  <c r="BT2675" i="1"/>
  <c r="BY2675" i="1" s="1"/>
  <c r="CE2675" i="1" s="1"/>
  <c r="CK2675" i="1" s="1"/>
  <c r="CQ2675" i="1" s="1"/>
  <c r="BT2677" i="1"/>
  <c r="BY2677" i="1" s="1"/>
  <c r="CE2677" i="1" s="1"/>
  <c r="CK2677" i="1" s="1"/>
  <c r="CQ2677" i="1" s="1"/>
  <c r="BS2678" i="1"/>
  <c r="BX2678" i="1" s="1"/>
  <c r="CD2678" i="1" s="1"/>
  <c r="CJ2678" i="1" s="1"/>
  <c r="CP2678" i="1" s="1"/>
  <c r="BL2683" i="1"/>
  <c r="BO2684" i="1"/>
  <c r="BT2684" i="1" s="1"/>
  <c r="BY2684" i="1" s="1"/>
  <c r="CE2684" i="1" s="1"/>
  <c r="CK2684" i="1" s="1"/>
  <c r="CQ2684" i="1" s="1"/>
  <c r="Z2687" i="1"/>
  <c r="AF2687" i="1" s="1"/>
  <c r="AL2687" i="1" s="1"/>
  <c r="AR2687" i="1" s="1"/>
  <c r="AX2687" i="1" s="1"/>
  <c r="BD2687" i="1" s="1"/>
  <c r="BJ2687" i="1" s="1"/>
  <c r="BP2687" i="1" s="1"/>
  <c r="BU2687" i="1" s="1"/>
  <c r="BZ2687" i="1" s="1"/>
  <c r="CF2687" i="1" s="1"/>
  <c r="CL2687" i="1" s="1"/>
  <c r="CR2687" i="1" s="1"/>
  <c r="CP2687" i="1"/>
  <c r="BT2678" i="1"/>
  <c r="BY2678" i="1" s="1"/>
  <c r="CE2678" i="1" s="1"/>
  <c r="CK2678" i="1" s="1"/>
  <c r="CQ2678" i="1" s="1"/>
  <c r="CA2680" i="1"/>
  <c r="H2667" i="1"/>
  <c r="BR2681" i="1"/>
  <c r="K2693" i="1"/>
  <c r="N2694" i="1"/>
  <c r="T2694" i="1" s="1"/>
  <c r="Z2694" i="1" s="1"/>
  <c r="AF2694" i="1" s="1"/>
  <c r="AL2694" i="1" s="1"/>
  <c r="AR2694" i="1" s="1"/>
  <c r="AX2694" i="1" s="1"/>
  <c r="BD2694" i="1" s="1"/>
  <c r="BJ2694" i="1" s="1"/>
  <c r="BP2694" i="1" s="1"/>
  <c r="BU2694" i="1" s="1"/>
  <c r="BZ2694" i="1" s="1"/>
  <c r="CF2694" i="1" s="1"/>
  <c r="CL2694" i="1" s="1"/>
  <c r="CR2694" i="1" s="1"/>
  <c r="BR2693" i="1"/>
  <c r="BK2683" i="1"/>
  <c r="BN2683" i="1" s="1"/>
  <c r="BS2683" i="1" s="1"/>
  <c r="BX2683" i="1" s="1"/>
  <c r="CD2683" i="1" s="1"/>
  <c r="CJ2683" i="1" s="1"/>
  <c r="CP2683" i="1" s="1"/>
  <c r="AA2686" i="1"/>
  <c r="AA2682" i="1" s="1"/>
  <c r="AA2681" i="1" s="1"/>
  <c r="AA2680" i="1" s="1"/>
  <c r="M2695" i="1"/>
  <c r="S2695" i="1" s="1"/>
  <c r="Y2695" i="1" s="1"/>
  <c r="AE2695" i="1" s="1"/>
  <c r="AK2695" i="1" s="1"/>
  <c r="AQ2695" i="1" s="1"/>
  <c r="AW2695" i="1" s="1"/>
  <c r="BC2695" i="1" s="1"/>
  <c r="BI2695" i="1" s="1"/>
  <c r="BO2695" i="1" s="1"/>
  <c r="BT2695" i="1" s="1"/>
  <c r="BY2695" i="1" s="1"/>
  <c r="CE2695" i="1" s="1"/>
  <c r="CK2695" i="1" s="1"/>
  <c r="CQ2695" i="1" s="1"/>
  <c r="M2690" i="1"/>
  <c r="S2690" i="1" s="1"/>
  <c r="Y2690" i="1" s="1"/>
  <c r="AE2690" i="1" s="1"/>
  <c r="AK2690" i="1" s="1"/>
  <c r="AQ2690" i="1" s="1"/>
  <c r="AW2690" i="1" s="1"/>
  <c r="BC2690" i="1" s="1"/>
  <c r="BI2690" i="1" s="1"/>
  <c r="BO2690" i="1" s="1"/>
  <c r="BT2690" i="1" s="1"/>
  <c r="BY2690" i="1" s="1"/>
  <c r="CE2690" i="1" s="1"/>
  <c r="CK2690" i="1" s="1"/>
  <c r="CQ2690" i="1" s="1"/>
  <c r="G2686" i="1"/>
  <c r="F2694" i="1"/>
  <c r="M2687" i="1"/>
  <c r="S2687" i="1" s="1"/>
  <c r="Y2687" i="1" s="1"/>
  <c r="AE2687" i="1" s="1"/>
  <c r="AK2687" i="1" s="1"/>
  <c r="AQ2687" i="1" s="1"/>
  <c r="AW2687" i="1" s="1"/>
  <c r="BC2687" i="1" s="1"/>
  <c r="BI2687" i="1" s="1"/>
  <c r="BO2687" i="1" s="1"/>
  <c r="BT2687" i="1" s="1"/>
  <c r="BY2687" i="1" s="1"/>
  <c r="CE2687" i="1" s="1"/>
  <c r="CK2687" i="1" s="1"/>
  <c r="CQ2687" i="1" s="1"/>
  <c r="N2690" i="1"/>
  <c r="T2690" i="1" s="1"/>
  <c r="Z2690" i="1" s="1"/>
  <c r="AF2690" i="1" s="1"/>
  <c r="AL2690" i="1" s="1"/>
  <c r="AR2690" i="1" s="1"/>
  <c r="AX2690" i="1" s="1"/>
  <c r="BD2690" i="1" s="1"/>
  <c r="BJ2690" i="1" s="1"/>
  <c r="BP2690" i="1" s="1"/>
  <c r="BU2690" i="1" s="1"/>
  <c r="BZ2690" i="1" s="1"/>
  <c r="CF2690" i="1" s="1"/>
  <c r="CL2690" i="1" s="1"/>
  <c r="CR2690" i="1" s="1"/>
  <c r="R2690" i="1"/>
  <c r="X2690" i="1" s="1"/>
  <c r="AD2690" i="1" s="1"/>
  <c r="AJ2690" i="1" s="1"/>
  <c r="AP2690" i="1" s="1"/>
  <c r="AV2690" i="1" s="1"/>
  <c r="BB2690" i="1" s="1"/>
  <c r="BH2690" i="1" s="1"/>
  <c r="BN2690" i="1" s="1"/>
  <c r="BS2690" i="1" s="1"/>
  <c r="BX2690" i="1" s="1"/>
  <c r="CD2690" i="1" s="1"/>
  <c r="CJ2690" i="1" s="1"/>
  <c r="CP2690" i="1" s="1"/>
  <c r="BJ2701" i="1"/>
  <c r="BP2701" i="1" s="1"/>
  <c r="BU2701" i="1" s="1"/>
  <c r="BZ2701" i="1" s="1"/>
  <c r="CF2701" i="1" s="1"/>
  <c r="CL2701" i="1" s="1"/>
  <c r="CR2701" i="1" s="1"/>
  <c r="CC2699" i="1"/>
  <c r="CC2698" i="1" s="1"/>
  <c r="CC2697" i="1" s="1"/>
  <c r="AJ2703" i="1"/>
  <c r="AP2703" i="1" s="1"/>
  <c r="AV2703" i="1" s="1"/>
  <c r="BB2703" i="1" s="1"/>
  <c r="BH2703" i="1" s="1"/>
  <c r="BN2703" i="1" s="1"/>
  <c r="R2701" i="1"/>
  <c r="X2701" i="1" s="1"/>
  <c r="AD2701" i="1" s="1"/>
  <c r="AJ2701" i="1" s="1"/>
  <c r="AP2701" i="1" s="1"/>
  <c r="AV2701" i="1" s="1"/>
  <c r="BB2701" i="1" s="1"/>
  <c r="BH2701" i="1" s="1"/>
  <c r="BN2701" i="1" s="1"/>
  <c r="BS2701" i="1" s="1"/>
  <c r="BX2701" i="1" s="1"/>
  <c r="CD2701" i="1" s="1"/>
  <c r="CJ2701" i="1" s="1"/>
  <c r="CP2701" i="1" s="1"/>
  <c r="BQ2703" i="1"/>
  <c r="BT2704" i="1"/>
  <c r="BY2704" i="1" s="1"/>
  <c r="CE2704" i="1" s="1"/>
  <c r="CK2704" i="1" s="1"/>
  <c r="CQ2704" i="1" s="1"/>
  <c r="AF2706" i="1"/>
  <c r="AL2706" i="1" s="1"/>
  <c r="AR2706" i="1" s="1"/>
  <c r="AX2706" i="1" s="1"/>
  <c r="BD2706" i="1" s="1"/>
  <c r="BJ2706" i="1" s="1"/>
  <c r="BP2706" i="1" s="1"/>
  <c r="BU2706" i="1" s="1"/>
  <c r="BZ2706" i="1" s="1"/>
  <c r="CF2706" i="1" s="1"/>
  <c r="CL2706" i="1" s="1"/>
  <c r="CR2706" i="1" s="1"/>
  <c r="BT2703" i="1"/>
  <c r="BY2703" i="1" s="1"/>
  <c r="CE2703" i="1" s="1"/>
  <c r="CK2703" i="1" s="1"/>
  <c r="CQ2703" i="1" s="1"/>
  <c r="AJ2704" i="1"/>
  <c r="AP2704" i="1" s="1"/>
  <c r="AV2704" i="1" s="1"/>
  <c r="BB2704" i="1" s="1"/>
  <c r="BH2704" i="1" s="1"/>
  <c r="BN2704" i="1" s="1"/>
  <c r="BS2704" i="1" s="1"/>
  <c r="BX2704" i="1" s="1"/>
  <c r="CD2704" i="1" s="1"/>
  <c r="CJ2704" i="1" s="1"/>
  <c r="CP2704" i="1" s="1"/>
  <c r="L2706" i="1"/>
  <c r="R2706" i="1" s="1"/>
  <c r="X2706" i="1" s="1"/>
  <c r="AD2706" i="1" s="1"/>
  <c r="AJ2706" i="1" s="1"/>
  <c r="AP2706" i="1" s="1"/>
  <c r="AV2706" i="1" s="1"/>
  <c r="BB2706" i="1" s="1"/>
  <c r="BH2706" i="1" s="1"/>
  <c r="BN2706" i="1" s="1"/>
  <c r="BS2706" i="1" s="1"/>
  <c r="BX2706" i="1" s="1"/>
  <c r="CD2706" i="1" s="1"/>
  <c r="CJ2706" i="1" s="1"/>
  <c r="CP2706" i="1" s="1"/>
  <c r="T2707" i="1"/>
  <c r="Z2707" i="1" s="1"/>
  <c r="AF2707" i="1" s="1"/>
  <c r="AL2707" i="1" s="1"/>
  <c r="AR2707" i="1" s="1"/>
  <c r="AX2707" i="1" s="1"/>
  <c r="BD2707" i="1" s="1"/>
  <c r="BJ2707" i="1" s="1"/>
  <c r="BP2707" i="1" s="1"/>
  <c r="BU2707" i="1" s="1"/>
  <c r="BZ2707" i="1" s="1"/>
  <c r="CF2707" i="1" s="1"/>
  <c r="CL2707" i="1" s="1"/>
  <c r="CR2707" i="1" s="1"/>
  <c r="BT2706" i="1"/>
  <c r="BY2706" i="1" s="1"/>
  <c r="CE2706" i="1" s="1"/>
  <c r="CK2706" i="1" s="1"/>
  <c r="CQ2706" i="1" s="1"/>
  <c r="L2707" i="1"/>
  <c r="R2707" i="1" s="1"/>
  <c r="X2707" i="1" s="1"/>
  <c r="AD2707" i="1" s="1"/>
  <c r="AJ2707" i="1" s="1"/>
  <c r="AP2707" i="1" s="1"/>
  <c r="AV2707" i="1" s="1"/>
  <c r="BB2707" i="1" s="1"/>
  <c r="BH2707" i="1" s="1"/>
  <c r="BN2707" i="1" s="1"/>
  <c r="BS2707" i="1" s="1"/>
  <c r="BX2707" i="1" s="1"/>
  <c r="CD2707" i="1" s="1"/>
  <c r="CJ2707" i="1" s="1"/>
  <c r="CP2707" i="1" s="1"/>
  <c r="BT2707" i="1"/>
  <c r="BY2707" i="1" s="1"/>
  <c r="CE2707" i="1" s="1"/>
  <c r="CK2707" i="1" s="1"/>
  <c r="CQ2707" i="1" s="1"/>
  <c r="O11" i="1" l="1"/>
  <c r="M636" i="1"/>
  <c r="S636" i="1" s="1"/>
  <c r="Y636" i="1" s="1"/>
  <c r="AE636" i="1" s="1"/>
  <c r="AK636" i="1" s="1"/>
  <c r="AQ636" i="1" s="1"/>
  <c r="AW636" i="1" s="1"/>
  <c r="BC636" i="1" s="1"/>
  <c r="BI636" i="1" s="1"/>
  <c r="BO636" i="1" s="1"/>
  <c r="BT636" i="1" s="1"/>
  <c r="BY636" i="1" s="1"/>
  <c r="CE636" i="1" s="1"/>
  <c r="CK636" i="1" s="1"/>
  <c r="CQ636" i="1" s="1"/>
  <c r="G631" i="1"/>
  <c r="M631" i="1" s="1"/>
  <c r="S631" i="1" s="1"/>
  <c r="Y631" i="1" s="1"/>
  <c r="AE631" i="1" s="1"/>
  <c r="AK631" i="1" s="1"/>
  <c r="AQ631" i="1" s="1"/>
  <c r="AW631" i="1" s="1"/>
  <c r="BC631" i="1" s="1"/>
  <c r="BI631" i="1" s="1"/>
  <c r="BO631" i="1" s="1"/>
  <c r="BT631" i="1" s="1"/>
  <c r="BY631" i="1" s="1"/>
  <c r="CE631" i="1" s="1"/>
  <c r="CK631" i="1" s="1"/>
  <c r="CQ631" i="1" s="1"/>
  <c r="M2108" i="1"/>
  <c r="S2108" i="1" s="1"/>
  <c r="Y2108" i="1" s="1"/>
  <c r="AE2108" i="1" s="1"/>
  <c r="AK2108" i="1" s="1"/>
  <c r="AQ2108" i="1" s="1"/>
  <c r="AW2108" i="1" s="1"/>
  <c r="BC2108" i="1" s="1"/>
  <c r="BI2108" i="1" s="1"/>
  <c r="BO2108" i="1" s="1"/>
  <c r="BT2108" i="1" s="1"/>
  <c r="BY2108" i="1" s="1"/>
  <c r="CE2108" i="1" s="1"/>
  <c r="CK2108" i="1" s="1"/>
  <c r="CQ2108" i="1" s="1"/>
  <c r="G2103" i="1"/>
  <c r="M2103" i="1" s="1"/>
  <c r="S2103" i="1" s="1"/>
  <c r="Y2103" i="1" s="1"/>
  <c r="AE2103" i="1" s="1"/>
  <c r="AK2103" i="1" s="1"/>
  <c r="AQ2103" i="1" s="1"/>
  <c r="AW2103" i="1" s="1"/>
  <c r="BC2103" i="1" s="1"/>
  <c r="BI2103" i="1" s="1"/>
  <c r="BO2103" i="1" s="1"/>
  <c r="M1751" i="1"/>
  <c r="S1751" i="1" s="1"/>
  <c r="Y1751" i="1" s="1"/>
  <c r="AE1751" i="1" s="1"/>
  <c r="AK1751" i="1" s="1"/>
  <c r="AQ1751" i="1" s="1"/>
  <c r="AW1751" i="1" s="1"/>
  <c r="CA11" i="1"/>
  <c r="AH2136" i="1"/>
  <c r="AO645" i="1"/>
  <c r="M576" i="1"/>
  <c r="S576" i="1" s="1"/>
  <c r="Y576" i="1" s="1"/>
  <c r="AE576" i="1" s="1"/>
  <c r="AK576" i="1" s="1"/>
  <c r="AQ576" i="1" s="1"/>
  <c r="AW576" i="1" s="1"/>
  <c r="BC576" i="1" s="1"/>
  <c r="BI576" i="1" s="1"/>
  <c r="BO576" i="1" s="1"/>
  <c r="BT576" i="1" s="1"/>
  <c r="BY576" i="1" s="1"/>
  <c r="CE576" i="1" s="1"/>
  <c r="CK576" i="1" s="1"/>
  <c r="CQ576" i="1" s="1"/>
  <c r="G575" i="1"/>
  <c r="M575" i="1" s="1"/>
  <c r="S575" i="1" s="1"/>
  <c r="Y575" i="1" s="1"/>
  <c r="AE575" i="1" s="1"/>
  <c r="AK575" i="1" s="1"/>
  <c r="AQ575" i="1" s="1"/>
  <c r="AW575" i="1" s="1"/>
  <c r="BC575" i="1" s="1"/>
  <c r="BI575" i="1" s="1"/>
  <c r="BO575" i="1" s="1"/>
  <c r="BT575" i="1" s="1"/>
  <c r="BY575" i="1" s="1"/>
  <c r="CE575" i="1" s="1"/>
  <c r="CK575" i="1" s="1"/>
  <c r="CQ575" i="1" s="1"/>
  <c r="H2564" i="1"/>
  <c r="H2412" i="1"/>
  <c r="BS2366" i="1"/>
  <c r="BX2366" i="1" s="1"/>
  <c r="CD2366" i="1" s="1"/>
  <c r="CJ2366" i="1" s="1"/>
  <c r="CP2366" i="1" s="1"/>
  <c r="AF2336" i="1"/>
  <c r="AL2336" i="1" s="1"/>
  <c r="AR2336" i="1" s="1"/>
  <c r="AX2336" i="1" s="1"/>
  <c r="BD2336" i="1" s="1"/>
  <c r="BJ2336" i="1" s="1"/>
  <c r="BP2336" i="1" s="1"/>
  <c r="BU2336" i="1" s="1"/>
  <c r="BZ2336" i="1" s="1"/>
  <c r="CF2336" i="1" s="1"/>
  <c r="CL2336" i="1" s="1"/>
  <c r="CR2336" i="1" s="1"/>
  <c r="AT2213" i="1"/>
  <c r="AT2212" i="1" s="1"/>
  <c r="CL2080" i="1"/>
  <c r="CR2080" i="1" s="1"/>
  <c r="Z2124" i="1"/>
  <c r="AF2124" i="1" s="1"/>
  <c r="AL2124" i="1" s="1"/>
  <c r="AR2124" i="1" s="1"/>
  <c r="AX2124" i="1" s="1"/>
  <c r="BD2124" i="1" s="1"/>
  <c r="BJ2124" i="1" s="1"/>
  <c r="BP2124" i="1" s="1"/>
  <c r="BU2124" i="1" s="1"/>
  <c r="BZ2124" i="1" s="1"/>
  <c r="CF2124" i="1" s="1"/>
  <c r="CL2124" i="1" s="1"/>
  <c r="CR2124" i="1" s="1"/>
  <c r="AE2123" i="1"/>
  <c r="AK2123" i="1" s="1"/>
  <c r="AQ2123" i="1" s="1"/>
  <c r="AW2123" i="1" s="1"/>
  <c r="BC2123" i="1" s="1"/>
  <c r="BI2123" i="1" s="1"/>
  <c r="BO2123" i="1" s="1"/>
  <c r="BT2123" i="1" s="1"/>
  <c r="BY2123" i="1" s="1"/>
  <c r="CE2123" i="1" s="1"/>
  <c r="CK2123" i="1" s="1"/>
  <c r="CQ2123" i="1" s="1"/>
  <c r="AK1954" i="1"/>
  <c r="AQ1954" i="1" s="1"/>
  <c r="AW1954" i="1" s="1"/>
  <c r="BC1954" i="1" s="1"/>
  <c r="BI1954" i="1" s="1"/>
  <c r="BO1954" i="1" s="1"/>
  <c r="BN2013" i="1"/>
  <c r="BS2013" i="1" s="1"/>
  <c r="BX2013" i="1" s="1"/>
  <c r="CD2013" i="1" s="1"/>
  <c r="CJ2013" i="1" s="1"/>
  <c r="CP2013" i="1" s="1"/>
  <c r="AH1882" i="1"/>
  <c r="J1843" i="1"/>
  <c r="J1842" i="1" s="1"/>
  <c r="BO1803" i="1"/>
  <c r="AZ1566" i="1"/>
  <c r="AZ1565" i="1" s="1"/>
  <c r="CK1665" i="1"/>
  <c r="CQ1665" i="1" s="1"/>
  <c r="CN1565" i="1"/>
  <c r="AD1258" i="1"/>
  <c r="AJ1258" i="1" s="1"/>
  <c r="AP1258" i="1" s="1"/>
  <c r="AV1258" i="1" s="1"/>
  <c r="BB1258" i="1" s="1"/>
  <c r="BH1258" i="1" s="1"/>
  <c r="BN1258" i="1" s="1"/>
  <c r="BS1258" i="1" s="1"/>
  <c r="BX1258" i="1" s="1"/>
  <c r="CD1258" i="1" s="1"/>
  <c r="CJ1258" i="1" s="1"/>
  <c r="CP1258" i="1" s="1"/>
  <c r="BT1003" i="1"/>
  <c r="BY1003" i="1" s="1"/>
  <c r="CE1003" i="1" s="1"/>
  <c r="CK1003" i="1" s="1"/>
  <c r="CQ1003" i="1" s="1"/>
  <c r="R93" i="1"/>
  <c r="X93" i="1" s="1"/>
  <c r="AD93" i="1" s="1"/>
  <c r="AJ93" i="1" s="1"/>
  <c r="AP93" i="1" s="1"/>
  <c r="AV93" i="1" s="1"/>
  <c r="BB93" i="1" s="1"/>
  <c r="BH93" i="1" s="1"/>
  <c r="BN93" i="1" s="1"/>
  <c r="BF11" i="1"/>
  <c r="BG2606" i="1"/>
  <c r="BH2397" i="1"/>
  <c r="BN2397" i="1" s="1"/>
  <c r="BS2397" i="1" s="1"/>
  <c r="BX2397" i="1" s="1"/>
  <c r="CD2397" i="1" s="1"/>
  <c r="CJ2397" i="1" s="1"/>
  <c r="CP2397" i="1" s="1"/>
  <c r="CA2005" i="1"/>
  <c r="CB1789" i="1"/>
  <c r="CB1740" i="1" s="1"/>
  <c r="BV1741" i="1"/>
  <c r="AA1841" i="1"/>
  <c r="V1606" i="1"/>
  <c r="O983" i="1"/>
  <c r="AG1339" i="1"/>
  <c r="BF1076" i="1"/>
  <c r="BF1075" i="1" s="1"/>
  <c r="BF972" i="1" s="1"/>
  <c r="AM867" i="1"/>
  <c r="AM866" i="1" s="1"/>
  <c r="AS547" i="1"/>
  <c r="BE107" i="1"/>
  <c r="BE79" i="1"/>
  <c r="BE78" i="1" s="1"/>
  <c r="BE11" i="1" s="1"/>
  <c r="AS127" i="1"/>
  <c r="J184" i="1"/>
  <c r="J179" i="1" s="1"/>
  <c r="J178" i="1" s="1"/>
  <c r="AG155" i="1"/>
  <c r="AO286" i="1"/>
  <c r="AO285" i="1" s="1"/>
  <c r="U490" i="1"/>
  <c r="S2530" i="1"/>
  <c r="Y2530" i="1" s="1"/>
  <c r="AE2530" i="1" s="1"/>
  <c r="AK2530" i="1" s="1"/>
  <c r="AQ2530" i="1" s="1"/>
  <c r="M2416" i="1"/>
  <c r="S2416" i="1" s="1"/>
  <c r="Y2416" i="1" s="1"/>
  <c r="AE2416" i="1" s="1"/>
  <c r="AK2416" i="1" s="1"/>
  <c r="AQ2416" i="1" s="1"/>
  <c r="AW2416" i="1" s="1"/>
  <c r="BC2416" i="1" s="1"/>
  <c r="BI2416" i="1" s="1"/>
  <c r="BO2416" i="1" s="1"/>
  <c r="BT2416" i="1" s="1"/>
  <c r="BY2416" i="1" s="1"/>
  <c r="CE2416" i="1" s="1"/>
  <c r="CK2416" i="1" s="1"/>
  <c r="CQ2416" i="1" s="1"/>
  <c r="BE2213" i="1"/>
  <c r="BE2212" i="1" s="1"/>
  <c r="AE2124" i="1"/>
  <c r="AK2124" i="1" s="1"/>
  <c r="AQ2124" i="1" s="1"/>
  <c r="AW2124" i="1" s="1"/>
  <c r="BC2124" i="1" s="1"/>
  <c r="BI2124" i="1" s="1"/>
  <c r="BO2124" i="1" s="1"/>
  <c r="BT2124" i="1" s="1"/>
  <c r="BY2124" i="1" s="1"/>
  <c r="CE2124" i="1" s="1"/>
  <c r="CK2124" i="1" s="1"/>
  <c r="CQ2124" i="1" s="1"/>
  <c r="M2019" i="1"/>
  <c r="S2019" i="1" s="1"/>
  <c r="Y2019" i="1" s="1"/>
  <c r="AE2019" i="1" s="1"/>
  <c r="AK2019" i="1" s="1"/>
  <c r="AQ2019" i="1" s="1"/>
  <c r="AW2019" i="1" s="1"/>
  <c r="BC2019" i="1" s="1"/>
  <c r="BI2019" i="1" s="1"/>
  <c r="BO2019" i="1" s="1"/>
  <c r="BT2019" i="1" s="1"/>
  <c r="BY2019" i="1" s="1"/>
  <c r="CE2019" i="1" s="1"/>
  <c r="CK2019" i="1" s="1"/>
  <c r="CQ2019" i="1" s="1"/>
  <c r="BN2012" i="1"/>
  <c r="BS2012" i="1" s="1"/>
  <c r="BX2012" i="1" s="1"/>
  <c r="CD2012" i="1" s="1"/>
  <c r="CJ2012" i="1" s="1"/>
  <c r="CP2012" i="1" s="1"/>
  <c r="CH1881" i="1"/>
  <c r="L990" i="1"/>
  <c r="R990" i="1" s="1"/>
  <c r="X990" i="1" s="1"/>
  <c r="AD990" i="1" s="1"/>
  <c r="AJ990" i="1" s="1"/>
  <c r="AP990" i="1" s="1"/>
  <c r="AV990" i="1" s="1"/>
  <c r="BB990" i="1" s="1"/>
  <c r="BH990" i="1" s="1"/>
  <c r="BN990" i="1" s="1"/>
  <c r="BS990" i="1" s="1"/>
  <c r="BX990" i="1" s="1"/>
  <c r="CD990" i="1" s="1"/>
  <c r="CJ990" i="1" s="1"/>
  <c r="CP990" i="1" s="1"/>
  <c r="H2578" i="1"/>
  <c r="N2578" i="1" s="1"/>
  <c r="Z2397" i="1"/>
  <c r="AF2397" i="1" s="1"/>
  <c r="AL2397" i="1" s="1"/>
  <c r="AR2397" i="1" s="1"/>
  <c r="Q2180" i="1"/>
  <c r="AC2005" i="1"/>
  <c r="K1841" i="1"/>
  <c r="AB1740" i="1"/>
  <c r="CA1606" i="1"/>
  <c r="CN1339" i="1"/>
  <c r="AM1161" i="1"/>
  <c r="AH1076" i="1"/>
  <c r="AH1075" i="1" s="1"/>
  <c r="Q1043" i="1"/>
  <c r="Q983" i="1" s="1"/>
  <c r="Q972" i="1" s="1"/>
  <c r="CO867" i="1"/>
  <c r="U867" i="1"/>
  <c r="BM808" i="1"/>
  <c r="BM807" i="1" s="1"/>
  <c r="BV699" i="1"/>
  <c r="CC645" i="1"/>
  <c r="BW729" i="1"/>
  <c r="BW728" i="1" s="1"/>
  <c r="BW698" i="1" s="1"/>
  <c r="W548" i="1"/>
  <c r="W547" i="1" s="1"/>
  <c r="AB547" i="1"/>
  <c r="CC461" i="1"/>
  <c r="CC396" i="1" s="1"/>
  <c r="CG547" i="1"/>
  <c r="BA79" i="1"/>
  <c r="BA78" i="1" s="1"/>
  <c r="BA11" i="1" s="1"/>
  <c r="CB2180" i="1"/>
  <c r="Q2151" i="1"/>
  <c r="Q2136" i="1" s="1"/>
  <c r="G1982" i="1"/>
  <c r="M1982" i="1" s="1"/>
  <c r="S1982" i="1" s="1"/>
  <c r="Y1982" i="1" s="1"/>
  <c r="AE1982" i="1" s="1"/>
  <c r="AK1982" i="1" s="1"/>
  <c r="AQ1982" i="1" s="1"/>
  <c r="AW1982" i="1" s="1"/>
  <c r="BC1982" i="1" s="1"/>
  <c r="BI1982" i="1" s="1"/>
  <c r="BO1982" i="1" s="1"/>
  <c r="AZ764" i="1"/>
  <c r="CH155" i="1"/>
  <c r="M2520" i="1"/>
  <c r="S2520" i="1" s="1"/>
  <c r="Y2520" i="1" s="1"/>
  <c r="AE2520" i="1" s="1"/>
  <c r="AK2520" i="1" s="1"/>
  <c r="AQ2520" i="1" s="1"/>
  <c r="AW2520" i="1" s="1"/>
  <c r="BC2520" i="1" s="1"/>
  <c r="BI2520" i="1" s="1"/>
  <c r="BO2520" i="1" s="1"/>
  <c r="BT2520" i="1" s="1"/>
  <c r="BY2520" i="1" s="1"/>
  <c r="CE2520" i="1" s="1"/>
  <c r="CK2520" i="1" s="1"/>
  <c r="CQ2520" i="1" s="1"/>
  <c r="L469" i="1"/>
  <c r="R469" i="1" s="1"/>
  <c r="X469" i="1" s="1"/>
  <c r="AD469" i="1" s="1"/>
  <c r="AJ469" i="1" s="1"/>
  <c r="AP469" i="1" s="1"/>
  <c r="AV469" i="1" s="1"/>
  <c r="BB469" i="1" s="1"/>
  <c r="BH469" i="1" s="1"/>
  <c r="BN469" i="1" s="1"/>
  <c r="BS469" i="1" s="1"/>
  <c r="BX469" i="1" s="1"/>
  <c r="CD469" i="1" s="1"/>
  <c r="CJ469" i="1" s="1"/>
  <c r="CP469" i="1" s="1"/>
  <c r="S2596" i="1"/>
  <c r="Y2596" i="1" s="1"/>
  <c r="AE2596" i="1" s="1"/>
  <c r="AK2596" i="1" s="1"/>
  <c r="AQ2596" i="1" s="1"/>
  <c r="AW2596" i="1" s="1"/>
  <c r="BC2596" i="1" s="1"/>
  <c r="BI2596" i="1" s="1"/>
  <c r="BO2596" i="1" s="1"/>
  <c r="T2519" i="1"/>
  <c r="Z2519" i="1" s="1"/>
  <c r="AF2519" i="1" s="1"/>
  <c r="AL2519" i="1" s="1"/>
  <c r="AR2519" i="1" s="1"/>
  <c r="AX2519" i="1" s="1"/>
  <c r="BD2519" i="1" s="1"/>
  <c r="BJ2519" i="1" s="1"/>
  <c r="BP2519" i="1" s="1"/>
  <c r="BU2519" i="1" s="1"/>
  <c r="BZ2519" i="1" s="1"/>
  <c r="CF2519" i="1" s="1"/>
  <c r="CL2519" i="1" s="1"/>
  <c r="CR2519" i="1" s="1"/>
  <c r="CO2212" i="1"/>
  <c r="K2213" i="1"/>
  <c r="K2212" i="1" s="1"/>
  <c r="U1881" i="1"/>
  <c r="L2019" i="1"/>
  <c r="R2019" i="1" s="1"/>
  <c r="X2019" i="1" s="1"/>
  <c r="AD2019" i="1" s="1"/>
  <c r="AJ2019" i="1" s="1"/>
  <c r="AP2019" i="1" s="1"/>
  <c r="AV2019" i="1" s="1"/>
  <c r="BB2019" i="1" s="1"/>
  <c r="BH2019" i="1" s="1"/>
  <c r="BN2019" i="1" s="1"/>
  <c r="BS2019" i="1" s="1"/>
  <c r="BX2019" i="1" s="1"/>
  <c r="CD2019" i="1" s="1"/>
  <c r="CJ2019" i="1" s="1"/>
  <c r="CP2019" i="1" s="1"/>
  <c r="BF1841" i="1"/>
  <c r="N1835" i="1"/>
  <c r="T1835" i="1" s="1"/>
  <c r="Z1835" i="1" s="1"/>
  <c r="AF1835" i="1" s="1"/>
  <c r="AL1835" i="1" s="1"/>
  <c r="AR1835" i="1" s="1"/>
  <c r="AX1835" i="1" s="1"/>
  <c r="BD1835" i="1" s="1"/>
  <c r="BJ1835" i="1" s="1"/>
  <c r="BP1835" i="1" s="1"/>
  <c r="BU1835" i="1" s="1"/>
  <c r="BZ1835" i="1" s="1"/>
  <c r="CF1835" i="1" s="1"/>
  <c r="CL1835" i="1" s="1"/>
  <c r="CR1835" i="1" s="1"/>
  <c r="I984" i="1"/>
  <c r="I983" i="1" s="1"/>
  <c r="BY708" i="1"/>
  <c r="CE708" i="1" s="1"/>
  <c r="CK708" i="1" s="1"/>
  <c r="CQ708" i="1" s="1"/>
  <c r="AR647" i="1"/>
  <c r="AX647" i="1" s="1"/>
  <c r="BD647" i="1" s="1"/>
  <c r="BJ647" i="1" s="1"/>
  <c r="BP647" i="1" s="1"/>
  <c r="BU647" i="1" s="1"/>
  <c r="BZ647" i="1" s="1"/>
  <c r="CF647" i="1" s="1"/>
  <c r="CL647" i="1" s="1"/>
  <c r="CR647" i="1" s="1"/>
  <c r="CB2606" i="1"/>
  <c r="CN2321" i="1"/>
  <c r="W2136" i="1"/>
  <c r="M2112" i="1"/>
  <c r="S2112" i="1" s="1"/>
  <c r="Y2112" i="1" s="1"/>
  <c r="AE2112" i="1" s="1"/>
  <c r="AK2112" i="1" s="1"/>
  <c r="AQ2112" i="1" s="1"/>
  <c r="AW2112" i="1" s="1"/>
  <c r="BC2112" i="1" s="1"/>
  <c r="BI2112" i="1" s="1"/>
  <c r="BO2112" i="1" s="1"/>
  <c r="BT2112" i="1" s="1"/>
  <c r="BY2112" i="1" s="1"/>
  <c r="CE2112" i="1" s="1"/>
  <c r="CK2112" i="1" s="1"/>
  <c r="CQ2112" i="1" s="1"/>
  <c r="M1917" i="1"/>
  <c r="S1917" i="1" s="1"/>
  <c r="Y1917" i="1" s="1"/>
  <c r="AE1917" i="1" s="1"/>
  <c r="AK1917" i="1" s="1"/>
  <c r="AQ1917" i="1" s="1"/>
  <c r="AW1917" i="1" s="1"/>
  <c r="BC1917" i="1" s="1"/>
  <c r="BI1917" i="1" s="1"/>
  <c r="BO1917" i="1" s="1"/>
  <c r="BG1789" i="1"/>
  <c r="BV1606" i="1"/>
  <c r="AT1230" i="1"/>
  <c r="AT1229" i="1" s="1"/>
  <c r="CN1076" i="1"/>
  <c r="CN1075" i="1" s="1"/>
  <c r="J583" i="1"/>
  <c r="J548" i="1" s="1"/>
  <c r="J547" i="1" s="1"/>
  <c r="T909" i="1"/>
  <c r="Z909" i="1" s="1"/>
  <c r="AF909" i="1" s="1"/>
  <c r="AL909" i="1" s="1"/>
  <c r="AR909" i="1" s="1"/>
  <c r="AX909" i="1" s="1"/>
  <c r="BD909" i="1" s="1"/>
  <c r="BJ909" i="1" s="1"/>
  <c r="BP909" i="1" s="1"/>
  <c r="BU909" i="1" s="1"/>
  <c r="BZ909" i="1" s="1"/>
  <c r="CF909" i="1" s="1"/>
  <c r="CL909" i="1" s="1"/>
  <c r="CR909" i="1" s="1"/>
  <c r="K417" i="1"/>
  <c r="K397" i="1" s="1"/>
  <c r="AG127" i="1"/>
  <c r="T184" i="1"/>
  <c r="Z184" i="1" s="1"/>
  <c r="K12" i="1"/>
  <c r="K11" i="1" s="1"/>
  <c r="V397" i="1"/>
  <c r="V396" i="1" s="1"/>
  <c r="CH127" i="1"/>
  <c r="CH107" i="1" s="1"/>
  <c r="AZ548" i="1"/>
  <c r="CG667" i="1"/>
  <c r="M429" i="1"/>
  <c r="G1380" i="1"/>
  <c r="M1380" i="1" s="1"/>
  <c r="S1380" i="1" s="1"/>
  <c r="Y1380" i="1" s="1"/>
  <c r="AE1380" i="1" s="1"/>
  <c r="AK1380" i="1" s="1"/>
  <c r="AQ1380" i="1" s="1"/>
  <c r="AW1380" i="1" s="1"/>
  <c r="BC1380" i="1" s="1"/>
  <c r="BI1380" i="1" s="1"/>
  <c r="BO1380" i="1" s="1"/>
  <c r="BT1380" i="1" s="1"/>
  <c r="BY1380" i="1" s="1"/>
  <c r="CE1380" i="1" s="1"/>
  <c r="CK1380" i="1" s="1"/>
  <c r="CQ1380" i="1" s="1"/>
  <c r="CN667" i="1"/>
  <c r="CN645" i="1" s="1"/>
  <c r="CH516" i="1"/>
  <c r="CH461" i="1" s="1"/>
  <c r="CH396" i="1" s="1"/>
  <c r="CM477" i="1"/>
  <c r="CM461" i="1" s="1"/>
  <c r="W461" i="1"/>
  <c r="W396" i="1" s="1"/>
  <c r="G287" i="1"/>
  <c r="M287" i="1" s="1"/>
  <c r="S287" i="1" s="1"/>
  <c r="Y287" i="1" s="1"/>
  <c r="AE287" i="1" s="1"/>
  <c r="AK287" i="1" s="1"/>
  <c r="AQ287" i="1" s="1"/>
  <c r="AW287" i="1" s="1"/>
  <c r="BC287" i="1" s="1"/>
  <c r="BI287" i="1" s="1"/>
  <c r="BO287" i="1" s="1"/>
  <c r="BT287" i="1" s="1"/>
  <c r="BY287" i="1" s="1"/>
  <c r="CE287" i="1" s="1"/>
  <c r="CK287" i="1" s="1"/>
  <c r="CQ287" i="1" s="1"/>
  <c r="BM477" i="1"/>
  <c r="M201" i="1"/>
  <c r="S201" i="1" s="1"/>
  <c r="Y201" i="1" s="1"/>
  <c r="AE201" i="1" s="1"/>
  <c r="AK201" i="1" s="1"/>
  <c r="AQ201" i="1" s="1"/>
  <c r="AW201" i="1" s="1"/>
  <c r="BC201" i="1" s="1"/>
  <c r="BI201" i="1" s="1"/>
  <c r="BO201" i="1" s="1"/>
  <c r="BT201" i="1" s="1"/>
  <c r="BY201" i="1" s="1"/>
  <c r="CE201" i="1" s="1"/>
  <c r="CK201" i="1" s="1"/>
  <c r="CQ201" i="1" s="1"/>
  <c r="CO2180" i="1"/>
  <c r="P1161" i="1"/>
  <c r="P1075" i="1"/>
  <c r="BW1076" i="1"/>
  <c r="BW1075" i="1" s="1"/>
  <c r="CS808" i="1"/>
  <c r="CS807" i="1" s="1"/>
  <c r="AC461" i="1"/>
  <c r="BL546" i="1"/>
  <c r="M726" i="1"/>
  <c r="S726" i="1" s="1"/>
  <c r="Y726" i="1" s="1"/>
  <c r="AE726" i="1" s="1"/>
  <c r="AK726" i="1" s="1"/>
  <c r="AQ726" i="1" s="1"/>
  <c r="AW726" i="1" s="1"/>
  <c r="BC726" i="1" s="1"/>
  <c r="BI726" i="1" s="1"/>
  <c r="BO726" i="1" s="1"/>
  <c r="BT726" i="1" s="1"/>
  <c r="BY726" i="1" s="1"/>
  <c r="CE726" i="1" s="1"/>
  <c r="CK726" i="1" s="1"/>
  <c r="CQ726" i="1" s="1"/>
  <c r="BF667" i="1"/>
  <c r="BL461" i="1"/>
  <c r="J11" i="1"/>
  <c r="AN2097" i="1"/>
  <c r="AF875" i="1"/>
  <c r="AL875" i="1" s="1"/>
  <c r="AR875" i="1" s="1"/>
  <c r="AX875" i="1" s="1"/>
  <c r="N782" i="1"/>
  <c r="BL79" i="1"/>
  <c r="BL78" i="1" s="1"/>
  <c r="BV1841" i="1"/>
  <c r="N1241" i="1"/>
  <c r="T1241" i="1" s="1"/>
  <c r="Z1241" i="1" s="1"/>
  <c r="AF1241" i="1" s="1"/>
  <c r="AL1241" i="1" s="1"/>
  <c r="AR1241" i="1" s="1"/>
  <c r="AX1241" i="1" s="1"/>
  <c r="BD1241" i="1" s="1"/>
  <c r="BJ1241" i="1" s="1"/>
  <c r="BP1241" i="1" s="1"/>
  <c r="BU1241" i="1" s="1"/>
  <c r="BZ1241" i="1" s="1"/>
  <c r="CF1241" i="1" s="1"/>
  <c r="CL1241" i="1" s="1"/>
  <c r="CR1241" i="1" s="1"/>
  <c r="H1240" i="1"/>
  <c r="N1240" i="1" s="1"/>
  <c r="T1240" i="1" s="1"/>
  <c r="Z1240" i="1" s="1"/>
  <c r="AF1240" i="1" s="1"/>
  <c r="AL1240" i="1" s="1"/>
  <c r="AR1240" i="1" s="1"/>
  <c r="AX1240" i="1" s="1"/>
  <c r="BD1240" i="1" s="1"/>
  <c r="BJ1240" i="1" s="1"/>
  <c r="BP1240" i="1" s="1"/>
  <c r="BU1240" i="1" s="1"/>
  <c r="BZ1240" i="1" s="1"/>
  <c r="CF1240" i="1" s="1"/>
  <c r="CL1240" i="1" s="1"/>
  <c r="CR1240" i="1" s="1"/>
  <c r="M861" i="1"/>
  <c r="S861" i="1" s="1"/>
  <c r="Y861" i="1" s="1"/>
  <c r="AE861" i="1" s="1"/>
  <c r="AK861" i="1" s="1"/>
  <c r="AQ861" i="1" s="1"/>
  <c r="AW861" i="1" s="1"/>
  <c r="BC861" i="1" s="1"/>
  <c r="BI861" i="1" s="1"/>
  <c r="BO861" i="1" s="1"/>
  <c r="AZ417" i="1"/>
  <c r="AZ397" i="1" s="1"/>
  <c r="BK2606" i="1"/>
  <c r="CG127" i="1"/>
  <c r="BK79" i="1"/>
  <c r="BK78" i="1" s="1"/>
  <c r="P1981" i="1"/>
  <c r="BF645" i="1"/>
  <c r="CI356" i="1"/>
  <c r="AH155" i="1"/>
  <c r="L1072" i="1"/>
  <c r="R1072" i="1" s="1"/>
  <c r="X1072" i="1" s="1"/>
  <c r="AD1072" i="1" s="1"/>
  <c r="AJ1072" i="1" s="1"/>
  <c r="AP1072" i="1" s="1"/>
  <c r="AV1072" i="1" s="1"/>
  <c r="BB1072" i="1" s="1"/>
  <c r="BH1072" i="1" s="1"/>
  <c r="BN1072" i="1" s="1"/>
  <c r="BS1072" i="1" s="1"/>
  <c r="BX1072" i="1" s="1"/>
  <c r="CD1072" i="1" s="1"/>
  <c r="CJ1072" i="1" s="1"/>
  <c r="CP1072" i="1" s="1"/>
  <c r="F1071" i="1"/>
  <c r="N161" i="1"/>
  <c r="T161" i="1" s="1"/>
  <c r="Z161" i="1" s="1"/>
  <c r="AF161" i="1" s="1"/>
  <c r="AL161" i="1" s="1"/>
  <c r="AR161" i="1" s="1"/>
  <c r="AX161" i="1" s="1"/>
  <c r="BD161" i="1" s="1"/>
  <c r="BJ161" i="1" s="1"/>
  <c r="BP161" i="1" s="1"/>
  <c r="BU161" i="1" s="1"/>
  <c r="BZ161" i="1" s="1"/>
  <c r="CF161" i="1" s="1"/>
  <c r="CL161" i="1" s="1"/>
  <c r="CR161" i="1" s="1"/>
  <c r="H160" i="1"/>
  <c r="N160" i="1" s="1"/>
  <c r="T160" i="1" s="1"/>
  <c r="Z160" i="1" s="1"/>
  <c r="AF160" i="1" s="1"/>
  <c r="AL160" i="1" s="1"/>
  <c r="AR160" i="1" s="1"/>
  <c r="AX160" i="1" s="1"/>
  <c r="BD160" i="1" s="1"/>
  <c r="BJ160" i="1" s="1"/>
  <c r="BP160" i="1" s="1"/>
  <c r="BU160" i="1" s="1"/>
  <c r="BZ160" i="1" s="1"/>
  <c r="CF160" i="1" s="1"/>
  <c r="CL160" i="1" s="1"/>
  <c r="CR160" i="1" s="1"/>
  <c r="N892" i="1"/>
  <c r="T892" i="1" s="1"/>
  <c r="Z892" i="1" s="1"/>
  <c r="AF892" i="1" s="1"/>
  <c r="AL892" i="1" s="1"/>
  <c r="AR892" i="1" s="1"/>
  <c r="AX892" i="1" s="1"/>
  <c r="BD892" i="1" s="1"/>
  <c r="BJ892" i="1" s="1"/>
  <c r="BP892" i="1" s="1"/>
  <c r="BU892" i="1" s="1"/>
  <c r="BZ892" i="1" s="1"/>
  <c r="CF892" i="1" s="1"/>
  <c r="CL892" i="1" s="1"/>
  <c r="CR892" i="1" s="1"/>
  <c r="M875" i="1"/>
  <c r="S875" i="1" s="1"/>
  <c r="Y875" i="1" s="1"/>
  <c r="AE875" i="1" s="1"/>
  <c r="AK875" i="1" s="1"/>
  <c r="AQ875" i="1" s="1"/>
  <c r="AW875" i="1" s="1"/>
  <c r="BC875" i="1" s="1"/>
  <c r="BI875" i="1" s="1"/>
  <c r="BO875" i="1" s="1"/>
  <c r="H286" i="1"/>
  <c r="BL2606" i="1"/>
  <c r="AD2439" i="1"/>
  <c r="AJ2439" i="1" s="1"/>
  <c r="AP2439" i="1" s="1"/>
  <c r="AV2439" i="1" s="1"/>
  <c r="BB2439" i="1" s="1"/>
  <c r="BH2439" i="1" s="1"/>
  <c r="BN2439" i="1" s="1"/>
  <c r="BS2439" i="1" s="1"/>
  <c r="BX2439" i="1" s="1"/>
  <c r="CD2439" i="1" s="1"/>
  <c r="CJ2439" i="1" s="1"/>
  <c r="CP2439" i="1" s="1"/>
  <c r="U2180" i="1"/>
  <c r="AM1789" i="1"/>
  <c r="AY808" i="1"/>
  <c r="AY807" i="1" s="1"/>
  <c r="AH127" i="1"/>
  <c r="BM2151" i="1"/>
  <c r="BM2136" i="1" s="1"/>
  <c r="BR178" i="1"/>
  <c r="BF1740" i="1"/>
  <c r="BO1577" i="1"/>
  <c r="BT1577" i="1" s="1"/>
  <c r="BY1577" i="1" s="1"/>
  <c r="I461" i="1"/>
  <c r="AI2606" i="1"/>
  <c r="Q1606" i="1"/>
  <c r="BK1161" i="1"/>
  <c r="AH1229" i="1"/>
  <c r="CI178" i="1"/>
  <c r="N1905" i="1"/>
  <c r="T1905" i="1" s="1"/>
  <c r="Z1905" i="1" s="1"/>
  <c r="AF1905" i="1" s="1"/>
  <c r="AL1905" i="1" s="1"/>
  <c r="AR1905" i="1" s="1"/>
  <c r="AX1905" i="1" s="1"/>
  <c r="BD1905" i="1" s="1"/>
  <c r="BJ1905" i="1" s="1"/>
  <c r="BP1905" i="1" s="1"/>
  <c r="BU1905" i="1" s="1"/>
  <c r="BZ1905" i="1" s="1"/>
  <c r="CF1905" i="1" s="1"/>
  <c r="CL1905" i="1" s="1"/>
  <c r="CR1905" i="1" s="1"/>
  <c r="H1904" i="1"/>
  <c r="N1904" i="1" s="1"/>
  <c r="T1904" i="1" s="1"/>
  <c r="Z1904" i="1" s="1"/>
  <c r="AF1904" i="1" s="1"/>
  <c r="AL1904" i="1" s="1"/>
  <c r="AR1904" i="1" s="1"/>
  <c r="AX1904" i="1" s="1"/>
  <c r="BD1904" i="1" s="1"/>
  <c r="BJ1904" i="1" s="1"/>
  <c r="BP1904" i="1" s="1"/>
  <c r="BU1904" i="1" s="1"/>
  <c r="BZ1904" i="1" s="1"/>
  <c r="CF1904" i="1" s="1"/>
  <c r="CL1904" i="1" s="1"/>
  <c r="CR1904" i="1" s="1"/>
  <c r="N1442" i="1"/>
  <c r="T1442" i="1" s="1"/>
  <c r="Z1442" i="1" s="1"/>
  <c r="AF1442" i="1" s="1"/>
  <c r="AL1442" i="1" s="1"/>
  <c r="AR1442" i="1" s="1"/>
  <c r="AX1442" i="1" s="1"/>
  <c r="BD1442" i="1" s="1"/>
  <c r="BJ1442" i="1" s="1"/>
  <c r="BP1442" i="1" s="1"/>
  <c r="BU1442" i="1" s="1"/>
  <c r="BZ1442" i="1" s="1"/>
  <c r="CF1442" i="1" s="1"/>
  <c r="CL1442" i="1" s="1"/>
  <c r="CR1442" i="1" s="1"/>
  <c r="H1441" i="1"/>
  <c r="L669" i="1"/>
  <c r="R669" i="1" s="1"/>
  <c r="X669" i="1" s="1"/>
  <c r="F668" i="1"/>
  <c r="BI443" i="1"/>
  <c r="BO443" i="1" s="1"/>
  <c r="BT443" i="1" s="1"/>
  <c r="BY443" i="1" s="1"/>
  <c r="CE443" i="1" s="1"/>
  <c r="CK443" i="1" s="1"/>
  <c r="CQ443" i="1" s="1"/>
  <c r="BF442" i="1"/>
  <c r="L181" i="1"/>
  <c r="R181" i="1" s="1"/>
  <c r="X181" i="1" s="1"/>
  <c r="AD181" i="1" s="1"/>
  <c r="AJ181" i="1" s="1"/>
  <c r="AP181" i="1" s="1"/>
  <c r="AV181" i="1" s="1"/>
  <c r="BB181" i="1" s="1"/>
  <c r="BH181" i="1" s="1"/>
  <c r="BN181" i="1" s="1"/>
  <c r="BS181" i="1" s="1"/>
  <c r="BX181" i="1" s="1"/>
  <c r="CD181" i="1" s="1"/>
  <c r="CJ181" i="1" s="1"/>
  <c r="CP181" i="1" s="1"/>
  <c r="F180" i="1"/>
  <c r="L180" i="1" s="1"/>
  <c r="R180" i="1" s="1"/>
  <c r="X180" i="1" s="1"/>
  <c r="AD180" i="1" s="1"/>
  <c r="AJ180" i="1" s="1"/>
  <c r="AP180" i="1" s="1"/>
  <c r="AV180" i="1" s="1"/>
  <c r="BB180" i="1" s="1"/>
  <c r="BH180" i="1" s="1"/>
  <c r="BN180" i="1" s="1"/>
  <c r="BS180" i="1" s="1"/>
  <c r="BX180" i="1" s="1"/>
  <c r="CD180" i="1" s="1"/>
  <c r="CJ180" i="1" s="1"/>
  <c r="CP180" i="1" s="1"/>
  <c r="AY983" i="1"/>
  <c r="AB2563" i="1"/>
  <c r="F2556" i="1"/>
  <c r="CI1741" i="1"/>
  <c r="BW1606" i="1"/>
  <c r="BW1605" i="1" s="1"/>
  <c r="AN1712" i="1"/>
  <c r="AN1711" i="1" s="1"/>
  <c r="AN1605" i="1" s="1"/>
  <c r="AH1565" i="1"/>
  <c r="CI1501" i="1"/>
  <c r="CI1500" i="1" s="1"/>
  <c r="N1644" i="1"/>
  <c r="T1644" i="1" s="1"/>
  <c r="Z1644" i="1" s="1"/>
  <c r="AF1644" i="1" s="1"/>
  <c r="AL1644" i="1" s="1"/>
  <c r="AR1644" i="1" s="1"/>
  <c r="AX1644" i="1" s="1"/>
  <c r="BD1644" i="1" s="1"/>
  <c r="BJ1644" i="1" s="1"/>
  <c r="BP1644" i="1" s="1"/>
  <c r="BU1644" i="1" s="1"/>
  <c r="BZ1644" i="1" s="1"/>
  <c r="CF1644" i="1" s="1"/>
  <c r="CL1644" i="1" s="1"/>
  <c r="CR1644" i="1" s="1"/>
  <c r="BF1161" i="1"/>
  <c r="N1354" i="1"/>
  <c r="T1354" i="1" s="1"/>
  <c r="Z1354" i="1" s="1"/>
  <c r="AF1354" i="1" s="1"/>
  <c r="AL1354" i="1" s="1"/>
  <c r="AR1354" i="1" s="1"/>
  <c r="AX1354" i="1" s="1"/>
  <c r="BD1354" i="1" s="1"/>
  <c r="BJ1354" i="1" s="1"/>
  <c r="BP1354" i="1" s="1"/>
  <c r="BU1354" i="1" s="1"/>
  <c r="BZ1354" i="1" s="1"/>
  <c r="CF1354" i="1" s="1"/>
  <c r="CL1354" i="1" s="1"/>
  <c r="CR1354" i="1" s="1"/>
  <c r="CB1161" i="1"/>
  <c r="AM931" i="1"/>
  <c r="CO866" i="1"/>
  <c r="U866" i="1"/>
  <c r="BV808" i="1"/>
  <c r="BV807" i="1" s="1"/>
  <c r="AU548" i="1"/>
  <c r="AU547" i="1" s="1"/>
  <c r="K262" i="1"/>
  <c r="CG79" i="1"/>
  <c r="CG78" i="1" s="1"/>
  <c r="CG11" i="1" s="1"/>
  <c r="Q236" i="1"/>
  <c r="AT178" i="1"/>
  <c r="CS79" i="1"/>
  <c r="CS78" i="1" s="1"/>
  <c r="AT12" i="1"/>
  <c r="AM178" i="1"/>
  <c r="AM107" i="1" s="1"/>
  <c r="BJ2507" i="1"/>
  <c r="BP2507" i="1" s="1"/>
  <c r="BU2507" i="1" s="1"/>
  <c r="BZ2507" i="1" s="1"/>
  <c r="CF2507" i="1" s="1"/>
  <c r="CL2507" i="1" s="1"/>
  <c r="CR2507" i="1" s="1"/>
  <c r="L2059" i="1"/>
  <c r="R2059" i="1" s="1"/>
  <c r="X2059" i="1" s="1"/>
  <c r="AD2059" i="1" s="1"/>
  <c r="AJ2059" i="1" s="1"/>
  <c r="AP2059" i="1" s="1"/>
  <c r="AV2059" i="1" s="1"/>
  <c r="BB2059" i="1" s="1"/>
  <c r="BH2059" i="1" s="1"/>
  <c r="BN2059" i="1" s="1"/>
  <c r="BS2059" i="1" s="1"/>
  <c r="BX2059" i="1" s="1"/>
  <c r="CD2059" i="1" s="1"/>
  <c r="CJ2059" i="1" s="1"/>
  <c r="CP2059" i="1" s="1"/>
  <c r="CC1565" i="1"/>
  <c r="CA178" i="1"/>
  <c r="N2120" i="1"/>
  <c r="T2120" i="1" s="1"/>
  <c r="Z2120" i="1" s="1"/>
  <c r="AF2120" i="1" s="1"/>
  <c r="AL2120" i="1" s="1"/>
  <c r="AR2120" i="1" s="1"/>
  <c r="AX2120" i="1" s="1"/>
  <c r="BD2120" i="1" s="1"/>
  <c r="BJ2120" i="1" s="1"/>
  <c r="BP2120" i="1" s="1"/>
  <c r="BU2120" i="1" s="1"/>
  <c r="BZ2120" i="1" s="1"/>
  <c r="CF2120" i="1" s="1"/>
  <c r="CL2120" i="1" s="1"/>
  <c r="CR2120" i="1" s="1"/>
  <c r="H2119" i="1"/>
  <c r="N2119" i="1" s="1"/>
  <c r="T2119" i="1" s="1"/>
  <c r="Z2119" i="1" s="1"/>
  <c r="AF2119" i="1" s="1"/>
  <c r="AL2119" i="1" s="1"/>
  <c r="AR2119" i="1" s="1"/>
  <c r="AX2119" i="1" s="1"/>
  <c r="BD2119" i="1" s="1"/>
  <c r="BJ2119" i="1" s="1"/>
  <c r="BP2119" i="1" s="1"/>
  <c r="BU2119" i="1" s="1"/>
  <c r="BZ2119" i="1" s="1"/>
  <c r="CF2119" i="1" s="1"/>
  <c r="CL2119" i="1" s="1"/>
  <c r="CR2119" i="1" s="1"/>
  <c r="L1889" i="1"/>
  <c r="R1889" i="1" s="1"/>
  <c r="X1889" i="1" s="1"/>
  <c r="AD1889" i="1" s="1"/>
  <c r="AJ1889" i="1" s="1"/>
  <c r="AP1889" i="1" s="1"/>
  <c r="AV1889" i="1" s="1"/>
  <c r="BB1889" i="1" s="1"/>
  <c r="BH1889" i="1" s="1"/>
  <c r="BN1889" i="1" s="1"/>
  <c r="BS1889" i="1" s="1"/>
  <c r="BX1889" i="1" s="1"/>
  <c r="CD1889" i="1" s="1"/>
  <c r="CJ1889" i="1" s="1"/>
  <c r="CP1889" i="1" s="1"/>
  <c r="F1888" i="1"/>
  <c r="L1888" i="1" s="1"/>
  <c r="R1888" i="1" s="1"/>
  <c r="X1888" i="1" s="1"/>
  <c r="AD1888" i="1" s="1"/>
  <c r="AJ1888" i="1" s="1"/>
  <c r="AP1888" i="1" s="1"/>
  <c r="AV1888" i="1" s="1"/>
  <c r="BB1888" i="1" s="1"/>
  <c r="BH1888" i="1" s="1"/>
  <c r="BN1888" i="1" s="1"/>
  <c r="BS1888" i="1" s="1"/>
  <c r="BX1888" i="1" s="1"/>
  <c r="CD1888" i="1" s="1"/>
  <c r="CJ1888" i="1" s="1"/>
  <c r="CP1888" i="1" s="1"/>
  <c r="L1171" i="1"/>
  <c r="R1171" i="1" s="1"/>
  <c r="X1171" i="1" s="1"/>
  <c r="AD1171" i="1" s="1"/>
  <c r="AJ1171" i="1" s="1"/>
  <c r="AP1171" i="1" s="1"/>
  <c r="AV1171" i="1" s="1"/>
  <c r="BB1171" i="1" s="1"/>
  <c r="BH1171" i="1" s="1"/>
  <c r="BN1171" i="1" s="1"/>
  <c r="BS1171" i="1" s="1"/>
  <c r="BX1171" i="1" s="1"/>
  <c r="CD1171" i="1" s="1"/>
  <c r="CJ1171" i="1" s="1"/>
  <c r="CP1171" i="1" s="1"/>
  <c r="F1170" i="1"/>
  <c r="L1170" i="1" s="1"/>
  <c r="R1170" i="1" s="1"/>
  <c r="X1170" i="1" s="1"/>
  <c r="AD1170" i="1" s="1"/>
  <c r="AJ1170" i="1" s="1"/>
  <c r="AP1170" i="1" s="1"/>
  <c r="AV1170" i="1" s="1"/>
  <c r="BB1170" i="1" s="1"/>
  <c r="BH1170" i="1" s="1"/>
  <c r="BN1170" i="1" s="1"/>
  <c r="BS1170" i="1" s="1"/>
  <c r="BX1170" i="1" s="1"/>
  <c r="CD1170" i="1" s="1"/>
  <c r="CJ1170" i="1" s="1"/>
  <c r="CP1170" i="1" s="1"/>
  <c r="CA477" i="1"/>
  <c r="CA461" i="1" s="1"/>
  <c r="U477" i="1"/>
  <c r="M550" i="1"/>
  <c r="S550" i="1" s="1"/>
  <c r="Y550" i="1" s="1"/>
  <c r="AE550" i="1" s="1"/>
  <c r="AK550" i="1" s="1"/>
  <c r="AQ550" i="1" s="1"/>
  <c r="AW550" i="1" s="1"/>
  <c r="BC550" i="1" s="1"/>
  <c r="BI550" i="1" s="1"/>
  <c r="BO550" i="1" s="1"/>
  <c r="BT550" i="1" s="1"/>
  <c r="BY550" i="1" s="1"/>
  <c r="CE550" i="1" s="1"/>
  <c r="CK550" i="1" s="1"/>
  <c r="CQ550" i="1" s="1"/>
  <c r="G549" i="1"/>
  <c r="M549" i="1" s="1"/>
  <c r="S549" i="1" s="1"/>
  <c r="Y549" i="1" s="1"/>
  <c r="AE549" i="1" s="1"/>
  <c r="AK549" i="1" s="1"/>
  <c r="AQ549" i="1" s="1"/>
  <c r="AW549" i="1" s="1"/>
  <c r="BC549" i="1" s="1"/>
  <c r="BI549" i="1" s="1"/>
  <c r="BO549" i="1" s="1"/>
  <c r="BT549" i="1" s="1"/>
  <c r="BY549" i="1" s="1"/>
  <c r="CE549" i="1" s="1"/>
  <c r="CK549" i="1" s="1"/>
  <c r="CQ549" i="1" s="1"/>
  <c r="BE1338" i="1"/>
  <c r="CM396" i="1"/>
  <c r="AS461" i="1"/>
  <c r="AS396" i="1" s="1"/>
  <c r="CN2606" i="1"/>
  <c r="AM2606" i="1"/>
  <c r="AI2563" i="1"/>
  <c r="O1841" i="1"/>
  <c r="M1609" i="1"/>
  <c r="S1609" i="1" s="1"/>
  <c r="Y1609" i="1" s="1"/>
  <c r="AE1609" i="1" s="1"/>
  <c r="AK1609" i="1" s="1"/>
  <c r="AQ1609" i="1" s="1"/>
  <c r="AW1609" i="1" s="1"/>
  <c r="BC1609" i="1" s="1"/>
  <c r="BI1609" i="1" s="1"/>
  <c r="BO1609" i="1" s="1"/>
  <c r="BT1609" i="1" s="1"/>
  <c r="BY1609" i="1" s="1"/>
  <c r="CE1609" i="1" s="1"/>
  <c r="CK1609" i="1" s="1"/>
  <c r="CQ1609" i="1" s="1"/>
  <c r="N1645" i="1"/>
  <c r="T1645" i="1" s="1"/>
  <c r="Z1645" i="1" s="1"/>
  <c r="AF1645" i="1" s="1"/>
  <c r="AL1645" i="1" s="1"/>
  <c r="AR1645" i="1" s="1"/>
  <c r="AX1645" i="1" s="1"/>
  <c r="BD1645" i="1" s="1"/>
  <c r="BJ1645" i="1" s="1"/>
  <c r="BP1645" i="1" s="1"/>
  <c r="BU1645" i="1" s="1"/>
  <c r="BZ1645" i="1" s="1"/>
  <c r="CF1645" i="1" s="1"/>
  <c r="CL1645" i="1" s="1"/>
  <c r="CR1645" i="1" s="1"/>
  <c r="AI1339" i="1"/>
  <c r="CG1339" i="1"/>
  <c r="N766" i="1"/>
  <c r="T766" i="1" s="1"/>
  <c r="Z766" i="1" s="1"/>
  <c r="AF766" i="1" s="1"/>
  <c r="AL766" i="1" s="1"/>
  <c r="AR766" i="1" s="1"/>
  <c r="AX766" i="1" s="1"/>
  <c r="BD766" i="1" s="1"/>
  <c r="BJ766" i="1" s="1"/>
  <c r="BP766" i="1" s="1"/>
  <c r="BU766" i="1" s="1"/>
  <c r="BZ766" i="1" s="1"/>
  <c r="CF766" i="1" s="1"/>
  <c r="CL766" i="1" s="1"/>
  <c r="CR766" i="1" s="1"/>
  <c r="BA867" i="1"/>
  <c r="AL800" i="1"/>
  <c r="BV546" i="1"/>
  <c r="R892" i="1"/>
  <c r="X892" i="1" s="1"/>
  <c r="AN546" i="1"/>
  <c r="AO548" i="1"/>
  <c r="AO547" i="1" s="1"/>
  <c r="P546" i="1"/>
  <c r="T517" i="1"/>
  <c r="Z517" i="1" s="1"/>
  <c r="CI107" i="1"/>
  <c r="AB79" i="1"/>
  <c r="AB78" i="1" s="1"/>
  <c r="AM12" i="1"/>
  <c r="AT107" i="1"/>
  <c r="V178" i="1"/>
  <c r="V107" i="1" s="1"/>
  <c r="CO127" i="1"/>
  <c r="N2617" i="1"/>
  <c r="T2617" i="1" s="1"/>
  <c r="Z2617" i="1" s="1"/>
  <c r="AF2617" i="1" s="1"/>
  <c r="AL2617" i="1" s="1"/>
  <c r="AR2617" i="1" s="1"/>
  <c r="AX2617" i="1" s="1"/>
  <c r="BD2617" i="1" s="1"/>
  <c r="BJ2617" i="1" s="1"/>
  <c r="BP2617" i="1" s="1"/>
  <c r="BU2617" i="1" s="1"/>
  <c r="BZ2617" i="1" s="1"/>
  <c r="CF2617" i="1" s="1"/>
  <c r="CL2617" i="1" s="1"/>
  <c r="CR2617" i="1" s="1"/>
  <c r="G2377" i="1"/>
  <c r="M2377" i="1" s="1"/>
  <c r="S2377" i="1" s="1"/>
  <c r="Y2377" i="1" s="1"/>
  <c r="AE2377" i="1" s="1"/>
  <c r="AK2377" i="1" s="1"/>
  <c r="AQ2377" i="1" s="1"/>
  <c r="AW2377" i="1" s="1"/>
  <c r="BC2377" i="1" s="1"/>
  <c r="BI2377" i="1" s="1"/>
  <c r="BO2377" i="1" s="1"/>
  <c r="BT2377" i="1" s="1"/>
  <c r="BY2377" i="1" s="1"/>
  <c r="CE2377" i="1" s="1"/>
  <c r="CK2377" i="1" s="1"/>
  <c r="CQ2377" i="1" s="1"/>
  <c r="AU2213" i="1"/>
  <c r="AU2212" i="1" s="1"/>
  <c r="Y491" i="1"/>
  <c r="AE491" i="1" s="1"/>
  <c r="AK491" i="1" s="1"/>
  <c r="AQ491" i="1" s="1"/>
  <c r="AW491" i="1" s="1"/>
  <c r="BC491" i="1" s="1"/>
  <c r="BI491" i="1" s="1"/>
  <c r="BO491" i="1" s="1"/>
  <c r="BT491" i="1" s="1"/>
  <c r="BY491" i="1" s="1"/>
  <c r="CE491" i="1" s="1"/>
  <c r="CK491" i="1" s="1"/>
  <c r="CQ491" i="1" s="1"/>
  <c r="T557" i="1"/>
  <c r="Z557" i="1" s="1"/>
  <c r="AF557" i="1" s="1"/>
  <c r="AL557" i="1" s="1"/>
  <c r="M2456" i="1"/>
  <c r="S2456" i="1" s="1"/>
  <c r="Y2456" i="1" s="1"/>
  <c r="AE2456" i="1" s="1"/>
  <c r="AK2456" i="1" s="1"/>
  <c r="AQ2456" i="1" s="1"/>
  <c r="AW2456" i="1" s="1"/>
  <c r="BC2456" i="1" s="1"/>
  <c r="BI2456" i="1" s="1"/>
  <c r="BO2456" i="1" s="1"/>
  <c r="BT2456" i="1" s="1"/>
  <c r="BY2456" i="1" s="1"/>
  <c r="CE2456" i="1" s="1"/>
  <c r="CK2456" i="1" s="1"/>
  <c r="CQ2456" i="1" s="1"/>
  <c r="J2455" i="1"/>
  <c r="M2455" i="1" s="1"/>
  <c r="S2455" i="1" s="1"/>
  <c r="Y2455" i="1" s="1"/>
  <c r="AE2455" i="1" s="1"/>
  <c r="AK2455" i="1" s="1"/>
  <c r="AQ2455" i="1" s="1"/>
  <c r="AW2455" i="1" s="1"/>
  <c r="BC2455" i="1" s="1"/>
  <c r="BI2455" i="1" s="1"/>
  <c r="BO2455" i="1" s="1"/>
  <c r="BT2455" i="1" s="1"/>
  <c r="BY2455" i="1" s="1"/>
  <c r="CE2455" i="1" s="1"/>
  <c r="CK2455" i="1" s="1"/>
  <c r="CQ2455" i="1" s="1"/>
  <c r="BA667" i="1"/>
  <c r="BA645" i="1" s="1"/>
  <c r="BA546" i="1" s="1"/>
  <c r="V667" i="1"/>
  <c r="L642" i="1"/>
  <c r="R642" i="1" s="1"/>
  <c r="X642" i="1" s="1"/>
  <c r="AD642" i="1" s="1"/>
  <c r="AJ642" i="1" s="1"/>
  <c r="AP642" i="1" s="1"/>
  <c r="AV642" i="1" s="1"/>
  <c r="BB642" i="1" s="1"/>
  <c r="BH642" i="1" s="1"/>
  <c r="BN642" i="1" s="1"/>
  <c r="BS642" i="1" s="1"/>
  <c r="BX642" i="1" s="1"/>
  <c r="CD642" i="1" s="1"/>
  <c r="CJ642" i="1" s="1"/>
  <c r="CP642" i="1" s="1"/>
  <c r="F641" i="1"/>
  <c r="BQ477" i="1"/>
  <c r="BL396" i="1"/>
  <c r="U461" i="1"/>
  <c r="U396" i="1" s="1"/>
  <c r="AT11" i="1"/>
  <c r="CM2606" i="1"/>
  <c r="CC2403" i="1"/>
  <c r="CH1740" i="1"/>
  <c r="V1605" i="1"/>
  <c r="AB1565" i="1"/>
  <c r="AU1501" i="1"/>
  <c r="AU1500" i="1" s="1"/>
  <c r="M1620" i="1"/>
  <c r="S1620" i="1" s="1"/>
  <c r="Y1620" i="1" s="1"/>
  <c r="AE1620" i="1" s="1"/>
  <c r="AK1620" i="1" s="1"/>
  <c r="AQ1620" i="1" s="1"/>
  <c r="AW1620" i="1" s="1"/>
  <c r="BC1620" i="1" s="1"/>
  <c r="BI1620" i="1" s="1"/>
  <c r="BO1620" i="1" s="1"/>
  <c r="BT1620" i="1" s="1"/>
  <c r="BY1620" i="1" s="1"/>
  <c r="CE1620" i="1" s="1"/>
  <c r="CK1620" i="1" s="1"/>
  <c r="CQ1620" i="1" s="1"/>
  <c r="V1075" i="1"/>
  <c r="V972" i="1" s="1"/>
  <c r="BA728" i="1"/>
  <c r="AF702" i="1"/>
  <c r="AL702" i="1" s="1"/>
  <c r="AR702" i="1" s="1"/>
  <c r="AX702" i="1" s="1"/>
  <c r="BD702" i="1" s="1"/>
  <c r="BJ702" i="1" s="1"/>
  <c r="BP702" i="1" s="1"/>
  <c r="BU702" i="1" s="1"/>
  <c r="BZ702" i="1" s="1"/>
  <c r="CN808" i="1"/>
  <c r="CN807" i="1" s="1"/>
  <c r="BG808" i="1"/>
  <c r="BG807" i="1" s="1"/>
  <c r="AA764" i="1"/>
  <c r="BM764" i="1"/>
  <c r="M239" i="1"/>
  <c r="S239" i="1" s="1"/>
  <c r="Y239" i="1" s="1"/>
  <c r="AE239" i="1" s="1"/>
  <c r="AK239" i="1" s="1"/>
  <c r="AQ239" i="1" s="1"/>
  <c r="AW239" i="1" s="1"/>
  <c r="BC239" i="1" s="1"/>
  <c r="BI239" i="1" s="1"/>
  <c r="BO239" i="1" s="1"/>
  <c r="CS11" i="1"/>
  <c r="BF238" i="1"/>
  <c r="BF237" i="1" s="1"/>
  <c r="AM79" i="1"/>
  <c r="AM78" i="1" s="1"/>
  <c r="AI2355" i="1"/>
  <c r="AI2320" i="1" s="1"/>
  <c r="BE1565" i="1"/>
  <c r="AN984" i="1"/>
  <c r="AD1044" i="1"/>
  <c r="AJ1044" i="1" s="1"/>
  <c r="AP1044" i="1" s="1"/>
  <c r="AV1044" i="1" s="1"/>
  <c r="BB1044" i="1" s="1"/>
  <c r="BH1044" i="1" s="1"/>
  <c r="BN1044" i="1" s="1"/>
  <c r="BS1044" i="1" s="1"/>
  <c r="BX1044" i="1" s="1"/>
  <c r="CD1044" i="1" s="1"/>
  <c r="CJ1044" i="1" s="1"/>
  <c r="CP1044" i="1" s="1"/>
  <c r="V645" i="1"/>
  <c r="N2350" i="1"/>
  <c r="T2350" i="1" s="1"/>
  <c r="Z2350" i="1" s="1"/>
  <c r="AF2350" i="1" s="1"/>
  <c r="AL2350" i="1" s="1"/>
  <c r="AR2350" i="1" s="1"/>
  <c r="AX2350" i="1" s="1"/>
  <c r="BD2350" i="1" s="1"/>
  <c r="BJ2350" i="1" s="1"/>
  <c r="BP2350" i="1" s="1"/>
  <c r="BU2350" i="1" s="1"/>
  <c r="BZ2350" i="1" s="1"/>
  <c r="CF2350" i="1" s="1"/>
  <c r="CL2350" i="1" s="1"/>
  <c r="CR2350" i="1" s="1"/>
  <c r="H2349" i="1"/>
  <c r="N2349" i="1" s="1"/>
  <c r="T2349" i="1" s="1"/>
  <c r="Z2349" i="1" s="1"/>
  <c r="AF2349" i="1" s="1"/>
  <c r="AL2349" i="1" s="1"/>
  <c r="AR2349" i="1" s="1"/>
  <c r="AX2349" i="1" s="1"/>
  <c r="BD2349" i="1" s="1"/>
  <c r="BJ2349" i="1" s="1"/>
  <c r="BP2349" i="1" s="1"/>
  <c r="BU2349" i="1" s="1"/>
  <c r="BZ2349" i="1" s="1"/>
  <c r="CF2349" i="1" s="1"/>
  <c r="CL2349" i="1" s="1"/>
  <c r="CR2349" i="1" s="1"/>
  <c r="N1313" i="1"/>
  <c r="T1313" i="1" s="1"/>
  <c r="Z1313" i="1" s="1"/>
  <c r="AF1313" i="1" s="1"/>
  <c r="AL1313" i="1" s="1"/>
  <c r="AR1313" i="1" s="1"/>
  <c r="AX1313" i="1" s="1"/>
  <c r="BD1313" i="1" s="1"/>
  <c r="BJ1313" i="1" s="1"/>
  <c r="BP1313" i="1" s="1"/>
  <c r="BU1313" i="1" s="1"/>
  <c r="BZ1313" i="1" s="1"/>
  <c r="CF1313" i="1" s="1"/>
  <c r="CL1313" i="1" s="1"/>
  <c r="CR1313" i="1" s="1"/>
  <c r="H1312" i="1"/>
  <c r="N1312" i="1" s="1"/>
  <c r="T1312" i="1" s="1"/>
  <c r="Z1312" i="1" s="1"/>
  <c r="AF1312" i="1" s="1"/>
  <c r="AL1312" i="1" s="1"/>
  <c r="AR1312" i="1" s="1"/>
  <c r="AX1312" i="1" s="1"/>
  <c r="BD1312" i="1" s="1"/>
  <c r="BJ1312" i="1" s="1"/>
  <c r="BP1312" i="1" s="1"/>
  <c r="BU1312" i="1" s="1"/>
  <c r="BZ1312" i="1" s="1"/>
  <c r="CF1312" i="1" s="1"/>
  <c r="CL1312" i="1" s="1"/>
  <c r="CR1312" i="1" s="1"/>
  <c r="Z715" i="1"/>
  <c r="AF715" i="1" s="1"/>
  <c r="AL715" i="1" s="1"/>
  <c r="AR715" i="1" s="1"/>
  <c r="AX715" i="1" s="1"/>
  <c r="BD715" i="1" s="1"/>
  <c r="BJ715" i="1" s="1"/>
  <c r="BP715" i="1" s="1"/>
  <c r="BU715" i="1" s="1"/>
  <c r="BZ715" i="1" s="1"/>
  <c r="CF715" i="1" s="1"/>
  <c r="CL715" i="1" s="1"/>
  <c r="CR715" i="1" s="1"/>
  <c r="CB667" i="1"/>
  <c r="CB645" i="1" s="1"/>
  <c r="AT667" i="1"/>
  <c r="AT645" i="1" s="1"/>
  <c r="AT546" i="1" s="1"/>
  <c r="L131" i="1"/>
  <c r="R131" i="1" s="1"/>
  <c r="X131" i="1" s="1"/>
  <c r="AD131" i="1" s="1"/>
  <c r="AJ131" i="1" s="1"/>
  <c r="AP131" i="1" s="1"/>
  <c r="AV131" i="1" s="1"/>
  <c r="BB131" i="1" s="1"/>
  <c r="BH131" i="1" s="1"/>
  <c r="BN131" i="1" s="1"/>
  <c r="BS131" i="1" s="1"/>
  <c r="BX131" i="1" s="1"/>
  <c r="CD131" i="1" s="1"/>
  <c r="CJ131" i="1" s="1"/>
  <c r="CP131" i="1" s="1"/>
  <c r="F130" i="1"/>
  <c r="L130" i="1" s="1"/>
  <c r="R130" i="1" s="1"/>
  <c r="X130" i="1" s="1"/>
  <c r="AD130" i="1" s="1"/>
  <c r="AJ130" i="1" s="1"/>
  <c r="AP130" i="1" s="1"/>
  <c r="AV130" i="1" s="1"/>
  <c r="BB130" i="1" s="1"/>
  <c r="BH130" i="1" s="1"/>
  <c r="BN130" i="1" s="1"/>
  <c r="BS130" i="1" s="1"/>
  <c r="BX130" i="1" s="1"/>
  <c r="CD130" i="1" s="1"/>
  <c r="CJ130" i="1" s="1"/>
  <c r="CP130" i="1" s="1"/>
  <c r="W983" i="1"/>
  <c r="W972" i="1" s="1"/>
  <c r="V2606" i="1"/>
  <c r="P2606" i="1"/>
  <c r="CI2606" i="1"/>
  <c r="AH2403" i="1"/>
  <c r="CN2403" i="1"/>
  <c r="BV2403" i="1"/>
  <c r="AG2403" i="1"/>
  <c r="CI2097" i="1"/>
  <c r="CN2097" i="1"/>
  <c r="AZ2180" i="1"/>
  <c r="CM1789" i="1"/>
  <c r="AI1606" i="1"/>
  <c r="Q1789" i="1"/>
  <c r="Q1740" i="1" s="1"/>
  <c r="CB1605" i="1"/>
  <c r="BM1789" i="1"/>
  <c r="M1622" i="1"/>
  <c r="S1622" i="1" s="1"/>
  <c r="Y1622" i="1" s="1"/>
  <c r="AE1622" i="1" s="1"/>
  <c r="AK1622" i="1" s="1"/>
  <c r="AQ1622" i="1" s="1"/>
  <c r="AW1622" i="1" s="1"/>
  <c r="BC1622" i="1" s="1"/>
  <c r="BI1622" i="1" s="1"/>
  <c r="BO1622" i="1" s="1"/>
  <c r="BT1622" i="1" s="1"/>
  <c r="BY1622" i="1" s="1"/>
  <c r="CE1622" i="1" s="1"/>
  <c r="CK1622" i="1" s="1"/>
  <c r="CQ1622" i="1" s="1"/>
  <c r="CS1565" i="1"/>
  <c r="BW1501" i="1"/>
  <c r="BW1500" i="1" s="1"/>
  <c r="BG1501" i="1"/>
  <c r="BG1500" i="1" s="1"/>
  <c r="AY1230" i="1"/>
  <c r="AY1229" i="1" s="1"/>
  <c r="AZ1230" i="1"/>
  <c r="AZ1229" i="1" s="1"/>
  <c r="BM1230" i="1"/>
  <c r="BM1229" i="1" s="1"/>
  <c r="AN1161" i="1"/>
  <c r="BG764" i="1"/>
  <c r="CN728" i="1"/>
  <c r="AZ547" i="1"/>
  <c r="CG764" i="1"/>
  <c r="BM236" i="1"/>
  <c r="BF236" i="1"/>
  <c r="H2612" i="1"/>
  <c r="L2466" i="1"/>
  <c r="R2466" i="1" s="1"/>
  <c r="X2466" i="1" s="1"/>
  <c r="AD2466" i="1" s="1"/>
  <c r="AJ2466" i="1" s="1"/>
  <c r="AP2466" i="1" s="1"/>
  <c r="AV2466" i="1" s="1"/>
  <c r="BB2466" i="1" s="1"/>
  <c r="BH2466" i="1" s="1"/>
  <c r="BN2466" i="1" s="1"/>
  <c r="BS2466" i="1" s="1"/>
  <c r="BX2466" i="1" s="1"/>
  <c r="CD2466" i="1" s="1"/>
  <c r="CJ2466" i="1" s="1"/>
  <c r="CP2466" i="1" s="1"/>
  <c r="F2465" i="1"/>
  <c r="L2465" i="1" s="1"/>
  <c r="R2465" i="1" s="1"/>
  <c r="X2465" i="1" s="1"/>
  <c r="AD2465" i="1" s="1"/>
  <c r="AJ2465" i="1" s="1"/>
  <c r="AP2465" i="1" s="1"/>
  <c r="AV2465" i="1" s="1"/>
  <c r="BB2465" i="1" s="1"/>
  <c r="BH2465" i="1" s="1"/>
  <c r="BN2465" i="1" s="1"/>
  <c r="BS2465" i="1" s="1"/>
  <c r="BX2465" i="1" s="1"/>
  <c r="CD2465" i="1" s="1"/>
  <c r="CJ2465" i="1" s="1"/>
  <c r="CP2465" i="1" s="1"/>
  <c r="BG2355" i="1"/>
  <c r="N2379" i="1"/>
  <c r="T2379" i="1" s="1"/>
  <c r="Z2379" i="1" s="1"/>
  <c r="AF2379" i="1" s="1"/>
  <c r="AL2379" i="1" s="1"/>
  <c r="AR2379" i="1" s="1"/>
  <c r="AX2379" i="1" s="1"/>
  <c r="BD2379" i="1" s="1"/>
  <c r="BJ2379" i="1" s="1"/>
  <c r="BP2379" i="1" s="1"/>
  <c r="BU2379" i="1" s="1"/>
  <c r="BZ2379" i="1" s="1"/>
  <c r="CF2379" i="1" s="1"/>
  <c r="CL2379" i="1" s="1"/>
  <c r="CR2379" i="1" s="1"/>
  <c r="H2378" i="1"/>
  <c r="L2162" i="1"/>
  <c r="R2162" i="1" s="1"/>
  <c r="X2162" i="1" s="1"/>
  <c r="F2161" i="1"/>
  <c r="L2161" i="1" s="1"/>
  <c r="R2161" i="1" s="1"/>
  <c r="X2161" i="1" s="1"/>
  <c r="L2158" i="1"/>
  <c r="R2158" i="1" s="1"/>
  <c r="X2158" i="1" s="1"/>
  <c r="AD2158" i="1" s="1"/>
  <c r="AJ2158" i="1" s="1"/>
  <c r="AP2158" i="1" s="1"/>
  <c r="AV2158" i="1" s="1"/>
  <c r="BB2158" i="1" s="1"/>
  <c r="BH2158" i="1" s="1"/>
  <c r="BN2158" i="1" s="1"/>
  <c r="BS2158" i="1" s="1"/>
  <c r="BX2158" i="1" s="1"/>
  <c r="CD2158" i="1" s="1"/>
  <c r="CJ2158" i="1" s="1"/>
  <c r="CP2158" i="1" s="1"/>
  <c r="F2157" i="1"/>
  <c r="N2023" i="1"/>
  <c r="T2023" i="1" s="1"/>
  <c r="Z2023" i="1" s="1"/>
  <c r="AF2023" i="1" s="1"/>
  <c r="AL2023" i="1" s="1"/>
  <c r="AR2023" i="1" s="1"/>
  <c r="AX2023" i="1" s="1"/>
  <c r="BD2023" i="1" s="1"/>
  <c r="BJ2023" i="1" s="1"/>
  <c r="BP2023" i="1" s="1"/>
  <c r="BU2023" i="1" s="1"/>
  <c r="BZ2023" i="1" s="1"/>
  <c r="CF2023" i="1" s="1"/>
  <c r="CL2023" i="1" s="1"/>
  <c r="CR2023" i="1" s="1"/>
  <c r="H2019" i="1"/>
  <c r="L2008" i="1"/>
  <c r="R2008" i="1" s="1"/>
  <c r="X2008" i="1" s="1"/>
  <c r="AD2008" i="1" s="1"/>
  <c r="AJ2008" i="1" s="1"/>
  <c r="AP2008" i="1" s="1"/>
  <c r="AV2008" i="1" s="1"/>
  <c r="BB2008" i="1" s="1"/>
  <c r="BH2008" i="1" s="1"/>
  <c r="BN2008" i="1" s="1"/>
  <c r="BS2008" i="1" s="1"/>
  <c r="BX2008" i="1" s="1"/>
  <c r="CD2008" i="1" s="1"/>
  <c r="CJ2008" i="1" s="1"/>
  <c r="CP2008" i="1" s="1"/>
  <c r="F2007" i="1"/>
  <c r="N1718" i="1"/>
  <c r="T1718" i="1" s="1"/>
  <c r="Z1718" i="1" s="1"/>
  <c r="AF1718" i="1" s="1"/>
  <c r="AL1718" i="1" s="1"/>
  <c r="AR1718" i="1" s="1"/>
  <c r="AX1718" i="1" s="1"/>
  <c r="BD1718" i="1" s="1"/>
  <c r="BJ1718" i="1" s="1"/>
  <c r="BP1718" i="1" s="1"/>
  <c r="BU1718" i="1" s="1"/>
  <c r="BZ1718" i="1" s="1"/>
  <c r="CF1718" i="1" s="1"/>
  <c r="CL1718" i="1" s="1"/>
  <c r="CR1718" i="1" s="1"/>
  <c r="H1717" i="1"/>
  <c r="L1531" i="1"/>
  <c r="R1531" i="1" s="1"/>
  <c r="X1531" i="1" s="1"/>
  <c r="AD1531" i="1" s="1"/>
  <c r="AJ1531" i="1" s="1"/>
  <c r="AP1531" i="1" s="1"/>
  <c r="AV1531" i="1" s="1"/>
  <c r="BB1531" i="1" s="1"/>
  <c r="BH1531" i="1" s="1"/>
  <c r="BN1531" i="1" s="1"/>
  <c r="BS1531" i="1" s="1"/>
  <c r="BX1531" i="1" s="1"/>
  <c r="CD1531" i="1" s="1"/>
  <c r="CJ1531" i="1" s="1"/>
  <c r="CP1531" i="1" s="1"/>
  <c r="F1530" i="1"/>
  <c r="L1530" i="1" s="1"/>
  <c r="R1530" i="1" s="1"/>
  <c r="X1530" i="1" s="1"/>
  <c r="AD1530" i="1" s="1"/>
  <c r="AJ1530" i="1" s="1"/>
  <c r="AP1530" i="1" s="1"/>
  <c r="AV1530" i="1" s="1"/>
  <c r="BB1530" i="1" s="1"/>
  <c r="BH1530" i="1" s="1"/>
  <c r="BN1530" i="1" s="1"/>
  <c r="BS1530" i="1" s="1"/>
  <c r="BX1530" i="1" s="1"/>
  <c r="CD1530" i="1" s="1"/>
  <c r="CJ1530" i="1" s="1"/>
  <c r="CP1530" i="1" s="1"/>
  <c r="L1377" i="1"/>
  <c r="R1377" i="1" s="1"/>
  <c r="X1377" i="1" s="1"/>
  <c r="AD1377" i="1" s="1"/>
  <c r="AJ1377" i="1" s="1"/>
  <c r="AP1377" i="1" s="1"/>
  <c r="AV1377" i="1" s="1"/>
  <c r="BB1377" i="1" s="1"/>
  <c r="BH1377" i="1" s="1"/>
  <c r="BN1377" i="1" s="1"/>
  <c r="BS1377" i="1" s="1"/>
  <c r="BX1377" i="1" s="1"/>
  <c r="CD1377" i="1" s="1"/>
  <c r="CJ1377" i="1" s="1"/>
  <c r="CP1377" i="1" s="1"/>
  <c r="F1376" i="1"/>
  <c r="M1327" i="1"/>
  <c r="S1327" i="1" s="1"/>
  <c r="Y1327" i="1" s="1"/>
  <c r="AE1327" i="1" s="1"/>
  <c r="AK1327" i="1" s="1"/>
  <c r="AQ1327" i="1" s="1"/>
  <c r="AW1327" i="1" s="1"/>
  <c r="BC1327" i="1" s="1"/>
  <c r="BI1327" i="1" s="1"/>
  <c r="BO1327" i="1" s="1"/>
  <c r="BT1327" i="1" s="1"/>
  <c r="BY1327" i="1" s="1"/>
  <c r="CE1327" i="1" s="1"/>
  <c r="CK1327" i="1" s="1"/>
  <c r="CQ1327" i="1" s="1"/>
  <c r="G1326" i="1"/>
  <c r="L1306" i="1"/>
  <c r="R1306" i="1" s="1"/>
  <c r="X1306" i="1" s="1"/>
  <c r="AD1306" i="1" s="1"/>
  <c r="AJ1306" i="1" s="1"/>
  <c r="AP1306" i="1" s="1"/>
  <c r="AV1306" i="1" s="1"/>
  <c r="BB1306" i="1" s="1"/>
  <c r="BH1306" i="1" s="1"/>
  <c r="BN1306" i="1" s="1"/>
  <c r="BS1306" i="1" s="1"/>
  <c r="BX1306" i="1" s="1"/>
  <c r="CD1306" i="1" s="1"/>
  <c r="CJ1306" i="1" s="1"/>
  <c r="CP1306" i="1" s="1"/>
  <c r="I1305" i="1"/>
  <c r="N1293" i="1"/>
  <c r="T1293" i="1" s="1"/>
  <c r="Z1293" i="1" s="1"/>
  <c r="AF1293" i="1" s="1"/>
  <c r="AL1293" i="1" s="1"/>
  <c r="AR1293" i="1" s="1"/>
  <c r="AX1293" i="1" s="1"/>
  <c r="BD1293" i="1" s="1"/>
  <c r="BJ1293" i="1" s="1"/>
  <c r="BP1293" i="1" s="1"/>
  <c r="BU1293" i="1" s="1"/>
  <c r="BZ1293" i="1" s="1"/>
  <c r="CF1293" i="1" s="1"/>
  <c r="CL1293" i="1" s="1"/>
  <c r="CR1293" i="1" s="1"/>
  <c r="H1292" i="1"/>
  <c r="M1276" i="1"/>
  <c r="S1276" i="1" s="1"/>
  <c r="Y1276" i="1" s="1"/>
  <c r="AE1276" i="1" s="1"/>
  <c r="AK1276" i="1" s="1"/>
  <c r="AQ1276" i="1" s="1"/>
  <c r="AW1276" i="1" s="1"/>
  <c r="BC1276" i="1" s="1"/>
  <c r="BI1276" i="1" s="1"/>
  <c r="BO1276" i="1" s="1"/>
  <c r="BT1276" i="1" s="1"/>
  <c r="BY1276" i="1" s="1"/>
  <c r="CE1276" i="1" s="1"/>
  <c r="CK1276" i="1" s="1"/>
  <c r="CQ1276" i="1" s="1"/>
  <c r="G1275" i="1"/>
  <c r="M1275" i="1" s="1"/>
  <c r="S1275" i="1" s="1"/>
  <c r="Y1275" i="1" s="1"/>
  <c r="AE1275" i="1" s="1"/>
  <c r="AK1275" i="1" s="1"/>
  <c r="AQ1275" i="1" s="1"/>
  <c r="AW1275" i="1" s="1"/>
  <c r="BC1275" i="1" s="1"/>
  <c r="BI1275" i="1" s="1"/>
  <c r="BO1275" i="1" s="1"/>
  <c r="BT1275" i="1" s="1"/>
  <c r="BY1275" i="1" s="1"/>
  <c r="CE1275" i="1" s="1"/>
  <c r="CK1275" i="1" s="1"/>
  <c r="CQ1275" i="1" s="1"/>
  <c r="M1163" i="1"/>
  <c r="S1163" i="1" s="1"/>
  <c r="Y1163" i="1" s="1"/>
  <c r="AE1163" i="1" s="1"/>
  <c r="AK1163" i="1" s="1"/>
  <c r="AQ1163" i="1" s="1"/>
  <c r="AW1163" i="1" s="1"/>
  <c r="BC1163" i="1" s="1"/>
  <c r="BI1163" i="1" s="1"/>
  <c r="BO1163" i="1" s="1"/>
  <c r="BT1163" i="1" s="1"/>
  <c r="BY1163" i="1" s="1"/>
  <c r="CE1163" i="1" s="1"/>
  <c r="CK1163" i="1" s="1"/>
  <c r="CQ1163" i="1" s="1"/>
  <c r="G1162" i="1"/>
  <c r="M1162" i="1" s="1"/>
  <c r="S1162" i="1" s="1"/>
  <c r="Y1162" i="1" s="1"/>
  <c r="AE1162" i="1" s="1"/>
  <c r="AK1162" i="1" s="1"/>
  <c r="AQ1162" i="1" s="1"/>
  <c r="AW1162" i="1" s="1"/>
  <c r="BC1162" i="1" s="1"/>
  <c r="BI1162" i="1" s="1"/>
  <c r="BO1162" i="1" s="1"/>
  <c r="BT1162" i="1" s="1"/>
  <c r="BY1162" i="1" s="1"/>
  <c r="CE1162" i="1" s="1"/>
  <c r="CK1162" i="1" s="1"/>
  <c r="CQ1162" i="1" s="1"/>
  <c r="AC1076" i="1"/>
  <c r="AC1075" i="1" s="1"/>
  <c r="AC972" i="1" s="1"/>
  <c r="M1254" i="1"/>
  <c r="S1254" i="1" s="1"/>
  <c r="Y1254" i="1" s="1"/>
  <c r="AE1254" i="1" s="1"/>
  <c r="AK1254" i="1" s="1"/>
  <c r="AQ1254" i="1" s="1"/>
  <c r="AW1254" i="1" s="1"/>
  <c r="BC1254" i="1" s="1"/>
  <c r="BI1254" i="1" s="1"/>
  <c r="BO1254" i="1" s="1"/>
  <c r="BT1254" i="1" s="1"/>
  <c r="BY1254" i="1" s="1"/>
  <c r="CE1254" i="1" s="1"/>
  <c r="CK1254" i="1" s="1"/>
  <c r="CQ1254" i="1" s="1"/>
  <c r="J1253" i="1"/>
  <c r="M1253" i="1" s="1"/>
  <c r="S1253" i="1" s="1"/>
  <c r="Y1253" i="1" s="1"/>
  <c r="AE1253" i="1" s="1"/>
  <c r="AK1253" i="1" s="1"/>
  <c r="AQ1253" i="1" s="1"/>
  <c r="AW1253" i="1" s="1"/>
  <c r="BC1253" i="1" s="1"/>
  <c r="BI1253" i="1" s="1"/>
  <c r="BO1253" i="1" s="1"/>
  <c r="BT1253" i="1" s="1"/>
  <c r="BY1253" i="1" s="1"/>
  <c r="CE1253" i="1" s="1"/>
  <c r="CK1253" i="1" s="1"/>
  <c r="CQ1253" i="1" s="1"/>
  <c r="M1023" i="1"/>
  <c r="S1023" i="1" s="1"/>
  <c r="Y1023" i="1" s="1"/>
  <c r="AE1023" i="1" s="1"/>
  <c r="AK1023" i="1" s="1"/>
  <c r="AQ1023" i="1" s="1"/>
  <c r="AW1023" i="1" s="1"/>
  <c r="BC1023" i="1" s="1"/>
  <c r="BI1023" i="1" s="1"/>
  <c r="BO1023" i="1" s="1"/>
  <c r="BT1023" i="1" s="1"/>
  <c r="BY1023" i="1" s="1"/>
  <c r="CE1023" i="1" s="1"/>
  <c r="CK1023" i="1" s="1"/>
  <c r="CQ1023" i="1" s="1"/>
  <c r="G1022" i="1"/>
  <c r="CP1012" i="1"/>
  <c r="CM1011" i="1"/>
  <c r="CF848" i="1"/>
  <c r="CL848" i="1" s="1"/>
  <c r="CR848" i="1" s="1"/>
  <c r="CC847" i="1"/>
  <c r="CF847" i="1" s="1"/>
  <c r="CL847" i="1" s="1"/>
  <c r="CR847" i="1" s="1"/>
  <c r="CH645" i="1"/>
  <c r="L737" i="1"/>
  <c r="R737" i="1" s="1"/>
  <c r="X737" i="1" s="1"/>
  <c r="AD737" i="1" s="1"/>
  <c r="AJ737" i="1" s="1"/>
  <c r="AP737" i="1" s="1"/>
  <c r="AV737" i="1" s="1"/>
  <c r="BB737" i="1" s="1"/>
  <c r="BH737" i="1" s="1"/>
  <c r="BN737" i="1" s="1"/>
  <c r="BS737" i="1" s="1"/>
  <c r="BX737" i="1" s="1"/>
  <c r="CD737" i="1" s="1"/>
  <c r="CJ737" i="1" s="1"/>
  <c r="CP737" i="1" s="1"/>
  <c r="F736" i="1"/>
  <c r="L736" i="1" s="1"/>
  <c r="R736" i="1" s="1"/>
  <c r="X736" i="1" s="1"/>
  <c r="AD736" i="1" s="1"/>
  <c r="AJ736" i="1" s="1"/>
  <c r="AP736" i="1" s="1"/>
  <c r="AV736" i="1" s="1"/>
  <c r="BB736" i="1" s="1"/>
  <c r="BH736" i="1" s="1"/>
  <c r="BN736" i="1" s="1"/>
  <c r="BS736" i="1" s="1"/>
  <c r="BX736" i="1" s="1"/>
  <c r="CD736" i="1" s="1"/>
  <c r="CJ736" i="1" s="1"/>
  <c r="CP736" i="1" s="1"/>
  <c r="AL452" i="1"/>
  <c r="AR452" i="1" s="1"/>
  <c r="AX452" i="1" s="1"/>
  <c r="BD452" i="1" s="1"/>
  <c r="BJ452" i="1" s="1"/>
  <c r="BP452" i="1" s="1"/>
  <c r="BU452" i="1" s="1"/>
  <c r="BZ452" i="1" s="1"/>
  <c r="CF452" i="1" s="1"/>
  <c r="CL452" i="1" s="1"/>
  <c r="CR452" i="1" s="1"/>
  <c r="L306" i="1"/>
  <c r="R306" i="1" s="1"/>
  <c r="X306" i="1" s="1"/>
  <c r="AD306" i="1" s="1"/>
  <c r="AJ306" i="1" s="1"/>
  <c r="AP306" i="1" s="1"/>
  <c r="AV306" i="1" s="1"/>
  <c r="BB306" i="1" s="1"/>
  <c r="BH306" i="1" s="1"/>
  <c r="BN306" i="1" s="1"/>
  <c r="BS306" i="1" s="1"/>
  <c r="BX306" i="1" s="1"/>
  <c r="CD306" i="1" s="1"/>
  <c r="CJ306" i="1" s="1"/>
  <c r="CP306" i="1" s="1"/>
  <c r="F305" i="1"/>
  <c r="L330" i="1"/>
  <c r="R330" i="1" s="1"/>
  <c r="X330" i="1" s="1"/>
  <c r="AD330" i="1" s="1"/>
  <c r="AJ330" i="1" s="1"/>
  <c r="AP330" i="1" s="1"/>
  <c r="AV330" i="1" s="1"/>
  <c r="BB330" i="1" s="1"/>
  <c r="BH330" i="1" s="1"/>
  <c r="BN330" i="1" s="1"/>
  <c r="BS330" i="1" s="1"/>
  <c r="BX330" i="1" s="1"/>
  <c r="CD330" i="1" s="1"/>
  <c r="CJ330" i="1" s="1"/>
  <c r="CP330" i="1" s="1"/>
  <c r="F329" i="1"/>
  <c r="L329" i="1" s="1"/>
  <c r="R329" i="1" s="1"/>
  <c r="X329" i="1" s="1"/>
  <c r="AD329" i="1" s="1"/>
  <c r="AJ329" i="1" s="1"/>
  <c r="AP329" i="1" s="1"/>
  <c r="AV329" i="1" s="1"/>
  <c r="BB329" i="1" s="1"/>
  <c r="BH329" i="1" s="1"/>
  <c r="BN329" i="1" s="1"/>
  <c r="BS329" i="1" s="1"/>
  <c r="BX329" i="1" s="1"/>
  <c r="CD329" i="1" s="1"/>
  <c r="CJ329" i="1" s="1"/>
  <c r="CP329" i="1" s="1"/>
  <c r="L292" i="1"/>
  <c r="L282" i="1"/>
  <c r="R282" i="1" s="1"/>
  <c r="X282" i="1" s="1"/>
  <c r="AD282" i="1" s="1"/>
  <c r="AJ282" i="1" s="1"/>
  <c r="AP282" i="1" s="1"/>
  <c r="AV282" i="1" s="1"/>
  <c r="BB282" i="1" s="1"/>
  <c r="BH282" i="1" s="1"/>
  <c r="BN282" i="1" s="1"/>
  <c r="BS282" i="1" s="1"/>
  <c r="BX282" i="1" s="1"/>
  <c r="CD282" i="1" s="1"/>
  <c r="CJ282" i="1" s="1"/>
  <c r="CP282" i="1" s="1"/>
  <c r="F281" i="1"/>
  <c r="AH1841" i="1"/>
  <c r="CI1606" i="1"/>
  <c r="CI1605" i="1" s="1"/>
  <c r="K1338" i="1"/>
  <c r="CH1421" i="1"/>
  <c r="L979" i="1"/>
  <c r="R979" i="1" s="1"/>
  <c r="X979" i="1" s="1"/>
  <c r="AD979" i="1" s="1"/>
  <c r="AJ979" i="1" s="1"/>
  <c r="AP979" i="1" s="1"/>
  <c r="AV979" i="1" s="1"/>
  <c r="BB979" i="1" s="1"/>
  <c r="BH979" i="1" s="1"/>
  <c r="BN979" i="1" s="1"/>
  <c r="K931" i="1"/>
  <c r="CS2606" i="1"/>
  <c r="AH2606" i="1"/>
  <c r="CN2563" i="1"/>
  <c r="CO2403" i="1"/>
  <c r="CO2320" i="1" s="1"/>
  <c r="J2564" i="1"/>
  <c r="CG2403" i="1"/>
  <c r="AZ2403" i="1"/>
  <c r="AK2336" i="1"/>
  <c r="AQ2336" i="1" s="1"/>
  <c r="AW2336" i="1" s="1"/>
  <c r="BC2336" i="1" s="1"/>
  <c r="BI2336" i="1" s="1"/>
  <c r="BO2336" i="1" s="1"/>
  <c r="AY2213" i="1"/>
  <c r="AY2212" i="1" s="1"/>
  <c r="BW2213" i="1"/>
  <c r="BW2212" i="1" s="1"/>
  <c r="AZ2136" i="1"/>
  <c r="U1789" i="1"/>
  <c r="W1740" i="1"/>
  <c r="BW1740" i="1"/>
  <c r="O1606" i="1"/>
  <c r="BG1605" i="1"/>
  <c r="W1501" i="1"/>
  <c r="W1500" i="1" s="1"/>
  <c r="CS1606" i="1"/>
  <c r="S1136" i="1"/>
  <c r="Y1136" i="1" s="1"/>
  <c r="AE1136" i="1" s="1"/>
  <c r="AK1136" i="1" s="1"/>
  <c r="AQ1136" i="1" s="1"/>
  <c r="AW1136" i="1" s="1"/>
  <c r="BC1136" i="1" s="1"/>
  <c r="BI1136" i="1" s="1"/>
  <c r="CH1229" i="1"/>
  <c r="AQ1044" i="1"/>
  <c r="AW1044" i="1" s="1"/>
  <c r="BC1044" i="1" s="1"/>
  <c r="BI1044" i="1" s="1"/>
  <c r="BO1044" i="1" s="1"/>
  <c r="BT1044" i="1" s="1"/>
  <c r="BY1044" i="1" s="1"/>
  <c r="CE1044" i="1" s="1"/>
  <c r="CK1044" i="1" s="1"/>
  <c r="CQ1044" i="1" s="1"/>
  <c r="AB1230" i="1"/>
  <c r="AB1229" i="1" s="1"/>
  <c r="BF1229" i="1"/>
  <c r="AG1178" i="1"/>
  <c r="AS866" i="1"/>
  <c r="AA808" i="1"/>
  <c r="AA807" i="1" s="1"/>
  <c r="BL728" i="1"/>
  <c r="AG728" i="1"/>
  <c r="BW867" i="1"/>
  <c r="AR1027" i="1"/>
  <c r="AX1027" i="1" s="1"/>
  <c r="BD1027" i="1" s="1"/>
  <c r="BJ1027" i="1" s="1"/>
  <c r="BP1027" i="1" s="1"/>
  <c r="BU1027" i="1" s="1"/>
  <c r="BZ1027" i="1" s="1"/>
  <c r="CF1027" i="1" s="1"/>
  <c r="CL1027" i="1" s="1"/>
  <c r="CR1027" i="1" s="1"/>
  <c r="AS645" i="1"/>
  <c r="AD891" i="1"/>
  <c r="AJ891" i="1" s="1"/>
  <c r="AP891" i="1" s="1"/>
  <c r="AV891" i="1" s="1"/>
  <c r="BB891" i="1" s="1"/>
  <c r="BH891" i="1" s="1"/>
  <c r="BN891" i="1" s="1"/>
  <c r="BS891" i="1" s="1"/>
  <c r="BX891" i="1" s="1"/>
  <c r="CD891" i="1" s="1"/>
  <c r="CJ891" i="1" s="1"/>
  <c r="CP891" i="1" s="1"/>
  <c r="T782" i="1"/>
  <c r="Z782" i="1" s="1"/>
  <c r="AF782" i="1" s="1"/>
  <c r="O516" i="1"/>
  <c r="O461" i="1" s="1"/>
  <c r="O396" i="1" s="1"/>
  <c r="AS764" i="1"/>
  <c r="AS728" i="1" s="1"/>
  <c r="AH397" i="1"/>
  <c r="AO397" i="1"/>
  <c r="AG107" i="1"/>
  <c r="AG548" i="1"/>
  <c r="AG547" i="1" s="1"/>
  <c r="AH236" i="1"/>
  <c r="CO178" i="1"/>
  <c r="H2670" i="1"/>
  <c r="N2670" i="1" s="1"/>
  <c r="T2670" i="1" s="1"/>
  <c r="Z2670" i="1" s="1"/>
  <c r="AF2670" i="1" s="1"/>
  <c r="AL2670" i="1" s="1"/>
  <c r="AR2670" i="1" s="1"/>
  <c r="AX2670" i="1" s="1"/>
  <c r="BD2670" i="1" s="1"/>
  <c r="BJ2670" i="1" s="1"/>
  <c r="BP2670" i="1" s="1"/>
  <c r="BU2670" i="1" s="1"/>
  <c r="BZ2670" i="1" s="1"/>
  <c r="CF2670" i="1" s="1"/>
  <c r="CL2670" i="1" s="1"/>
  <c r="CR2670" i="1" s="1"/>
  <c r="L2507" i="1"/>
  <c r="R2507" i="1" s="1"/>
  <c r="X2507" i="1" s="1"/>
  <c r="AD2507" i="1" s="1"/>
  <c r="AJ2507" i="1" s="1"/>
  <c r="AP2507" i="1" s="1"/>
  <c r="AV2507" i="1" s="1"/>
  <c r="BB2507" i="1" s="1"/>
  <c r="BH2507" i="1" s="1"/>
  <c r="BN2507" i="1" s="1"/>
  <c r="F2506" i="1"/>
  <c r="N2470" i="1"/>
  <c r="T2470" i="1" s="1"/>
  <c r="Z2470" i="1" s="1"/>
  <c r="AF2470" i="1" s="1"/>
  <c r="AL2470" i="1" s="1"/>
  <c r="AR2470" i="1" s="1"/>
  <c r="AX2470" i="1" s="1"/>
  <c r="BD2470" i="1" s="1"/>
  <c r="BJ2470" i="1" s="1"/>
  <c r="BP2470" i="1" s="1"/>
  <c r="BU2470" i="1" s="1"/>
  <c r="BZ2470" i="1" s="1"/>
  <c r="CF2470" i="1" s="1"/>
  <c r="CL2470" i="1" s="1"/>
  <c r="CR2470" i="1" s="1"/>
  <c r="H2469" i="1"/>
  <c r="N2469" i="1" s="1"/>
  <c r="T2469" i="1" s="1"/>
  <c r="Z2469" i="1" s="1"/>
  <c r="AF2469" i="1" s="1"/>
  <c r="AL2469" i="1" s="1"/>
  <c r="AR2469" i="1" s="1"/>
  <c r="AX2469" i="1" s="1"/>
  <c r="BD2469" i="1" s="1"/>
  <c r="BJ2469" i="1" s="1"/>
  <c r="BP2469" i="1" s="1"/>
  <c r="BU2469" i="1" s="1"/>
  <c r="BZ2469" i="1" s="1"/>
  <c r="CF2469" i="1" s="1"/>
  <c r="CL2469" i="1" s="1"/>
  <c r="CR2469" i="1" s="1"/>
  <c r="N2452" i="1"/>
  <c r="T2452" i="1" s="1"/>
  <c r="Z2452" i="1" s="1"/>
  <c r="AF2452" i="1" s="1"/>
  <c r="AL2452" i="1" s="1"/>
  <c r="AR2452" i="1" s="1"/>
  <c r="AX2452" i="1" s="1"/>
  <c r="BD2452" i="1" s="1"/>
  <c r="BJ2452" i="1" s="1"/>
  <c r="BP2452" i="1" s="1"/>
  <c r="BU2452" i="1" s="1"/>
  <c r="BZ2452" i="1" s="1"/>
  <c r="CF2452" i="1" s="1"/>
  <c r="CL2452" i="1" s="1"/>
  <c r="CR2452" i="1" s="1"/>
  <c r="H2451" i="1"/>
  <c r="N2451" i="1" s="1"/>
  <c r="T2451" i="1" s="1"/>
  <c r="Z2451" i="1" s="1"/>
  <c r="AF2451" i="1" s="1"/>
  <c r="AL2451" i="1" s="1"/>
  <c r="AR2451" i="1" s="1"/>
  <c r="AX2451" i="1" s="1"/>
  <c r="BD2451" i="1" s="1"/>
  <c r="BJ2451" i="1" s="1"/>
  <c r="BP2451" i="1" s="1"/>
  <c r="BU2451" i="1" s="1"/>
  <c r="BZ2451" i="1" s="1"/>
  <c r="CF2451" i="1" s="1"/>
  <c r="CL2451" i="1" s="1"/>
  <c r="CR2451" i="1" s="1"/>
  <c r="N2374" i="1"/>
  <c r="T2374" i="1" s="1"/>
  <c r="Z2374" i="1" s="1"/>
  <c r="AF2374" i="1" s="1"/>
  <c r="AL2374" i="1" s="1"/>
  <c r="AR2374" i="1" s="1"/>
  <c r="AX2374" i="1" s="1"/>
  <c r="BD2374" i="1" s="1"/>
  <c r="BJ2374" i="1" s="1"/>
  <c r="BP2374" i="1" s="1"/>
  <c r="BU2374" i="1" s="1"/>
  <c r="BZ2374" i="1" s="1"/>
  <c r="CF2374" i="1" s="1"/>
  <c r="CL2374" i="1" s="1"/>
  <c r="CR2374" i="1" s="1"/>
  <c r="H2373" i="1"/>
  <c r="G2366" i="1"/>
  <c r="M2366" i="1" s="1"/>
  <c r="S2366" i="1" s="1"/>
  <c r="AB2213" i="1"/>
  <c r="AB2212" i="1" s="1"/>
  <c r="L2232" i="1"/>
  <c r="R2232" i="1" s="1"/>
  <c r="X2232" i="1" s="1"/>
  <c r="AD2232" i="1" s="1"/>
  <c r="AJ2232" i="1" s="1"/>
  <c r="AP2232" i="1" s="1"/>
  <c r="AV2232" i="1" s="1"/>
  <c r="BB2232" i="1" s="1"/>
  <c r="BH2232" i="1" s="1"/>
  <c r="BN2232" i="1" s="1"/>
  <c r="BS2232" i="1" s="1"/>
  <c r="BX2232" i="1" s="1"/>
  <c r="CD2232" i="1" s="1"/>
  <c r="CJ2232" i="1" s="1"/>
  <c r="CP2232" i="1" s="1"/>
  <c r="H2190" i="1"/>
  <c r="N2190" i="1" s="1"/>
  <c r="T2190" i="1" s="1"/>
  <c r="Z2190" i="1" s="1"/>
  <c r="AF2190" i="1" s="1"/>
  <c r="AL2190" i="1" s="1"/>
  <c r="AR2190" i="1" s="1"/>
  <c r="AX2190" i="1" s="1"/>
  <c r="BD2190" i="1" s="1"/>
  <c r="BJ2190" i="1" s="1"/>
  <c r="BP2190" i="1" s="1"/>
  <c r="BU2190" i="1" s="1"/>
  <c r="BZ2190" i="1" s="1"/>
  <c r="CF2190" i="1" s="1"/>
  <c r="CL2190" i="1" s="1"/>
  <c r="CR2190" i="1" s="1"/>
  <c r="N2191" i="1"/>
  <c r="T2191" i="1" s="1"/>
  <c r="Z2191" i="1" s="1"/>
  <c r="AF2191" i="1" s="1"/>
  <c r="AL2191" i="1" s="1"/>
  <c r="AR2191" i="1" s="1"/>
  <c r="AX2191" i="1" s="1"/>
  <c r="BD2191" i="1" s="1"/>
  <c r="BJ2191" i="1" s="1"/>
  <c r="BP2191" i="1" s="1"/>
  <c r="BU2191" i="1" s="1"/>
  <c r="BZ2191" i="1" s="1"/>
  <c r="CF2191" i="1" s="1"/>
  <c r="CL2191" i="1" s="1"/>
  <c r="CR2191" i="1" s="1"/>
  <c r="M2133" i="1"/>
  <c r="S2133" i="1" s="1"/>
  <c r="Y2133" i="1" s="1"/>
  <c r="AE2133" i="1" s="1"/>
  <c r="AK2133" i="1" s="1"/>
  <c r="AQ2133" i="1" s="1"/>
  <c r="AW2133" i="1" s="1"/>
  <c r="BC2133" i="1" s="1"/>
  <c r="BI2133" i="1" s="1"/>
  <c r="BO2133" i="1" s="1"/>
  <c r="BT2133" i="1" s="1"/>
  <c r="BY2133" i="1" s="1"/>
  <c r="CE2133" i="1" s="1"/>
  <c r="CK2133" i="1" s="1"/>
  <c r="CQ2133" i="1" s="1"/>
  <c r="G2132" i="1"/>
  <c r="L2131" i="1"/>
  <c r="R2131" i="1" s="1"/>
  <c r="X2131" i="1" s="1"/>
  <c r="AD2131" i="1" s="1"/>
  <c r="AJ2131" i="1" s="1"/>
  <c r="AP2131" i="1" s="1"/>
  <c r="AV2131" i="1" s="1"/>
  <c r="BB2131" i="1" s="1"/>
  <c r="BH2131" i="1" s="1"/>
  <c r="BN2131" i="1" s="1"/>
  <c r="CG1981" i="1"/>
  <c r="N1655" i="1"/>
  <c r="T1655" i="1" s="1"/>
  <c r="Z1655" i="1" s="1"/>
  <c r="AF1655" i="1" s="1"/>
  <c r="AL1655" i="1" s="1"/>
  <c r="AR1655" i="1" s="1"/>
  <c r="AX1655" i="1" s="1"/>
  <c r="BD1655" i="1" s="1"/>
  <c r="BJ1655" i="1" s="1"/>
  <c r="BP1655" i="1" s="1"/>
  <c r="BU1655" i="1" s="1"/>
  <c r="BZ1655" i="1" s="1"/>
  <c r="CF1655" i="1" s="1"/>
  <c r="CL1655" i="1" s="1"/>
  <c r="CR1655" i="1" s="1"/>
  <c r="N1536" i="1"/>
  <c r="T1536" i="1" s="1"/>
  <c r="Z1536" i="1" s="1"/>
  <c r="AF1536" i="1" s="1"/>
  <c r="AL1536" i="1" s="1"/>
  <c r="AR1536" i="1" s="1"/>
  <c r="AX1536" i="1" s="1"/>
  <c r="BD1536" i="1" s="1"/>
  <c r="BJ1536" i="1" s="1"/>
  <c r="BP1536" i="1" s="1"/>
  <c r="BU1536" i="1" s="1"/>
  <c r="BZ1536" i="1" s="1"/>
  <c r="CF1536" i="1" s="1"/>
  <c r="CL1536" i="1" s="1"/>
  <c r="CR1536" i="1" s="1"/>
  <c r="H1535" i="1"/>
  <c r="L1446" i="1"/>
  <c r="R1446" i="1" s="1"/>
  <c r="X1446" i="1" s="1"/>
  <c r="AD1446" i="1" s="1"/>
  <c r="AJ1446" i="1" s="1"/>
  <c r="AP1446" i="1" s="1"/>
  <c r="AV1446" i="1" s="1"/>
  <c r="BB1446" i="1" s="1"/>
  <c r="BH1446" i="1" s="1"/>
  <c r="BN1446" i="1" s="1"/>
  <c r="BS1446" i="1" s="1"/>
  <c r="BX1446" i="1" s="1"/>
  <c r="CD1446" i="1" s="1"/>
  <c r="CJ1446" i="1" s="1"/>
  <c r="CP1446" i="1" s="1"/>
  <c r="F1445" i="1"/>
  <c r="L1445" i="1" s="1"/>
  <c r="R1445" i="1" s="1"/>
  <c r="X1445" i="1" s="1"/>
  <c r="AD1445" i="1" s="1"/>
  <c r="AJ1445" i="1" s="1"/>
  <c r="AP1445" i="1" s="1"/>
  <c r="AV1445" i="1" s="1"/>
  <c r="BB1445" i="1" s="1"/>
  <c r="BH1445" i="1" s="1"/>
  <c r="BN1445" i="1" s="1"/>
  <c r="BS1445" i="1" s="1"/>
  <c r="BX1445" i="1" s="1"/>
  <c r="CD1445" i="1" s="1"/>
  <c r="CJ1445" i="1" s="1"/>
  <c r="CP1445" i="1" s="1"/>
  <c r="M1432" i="1"/>
  <c r="S1432" i="1" s="1"/>
  <c r="Y1432" i="1" s="1"/>
  <c r="AE1432" i="1" s="1"/>
  <c r="AK1432" i="1" s="1"/>
  <c r="AQ1432" i="1" s="1"/>
  <c r="AW1432" i="1" s="1"/>
  <c r="BC1432" i="1" s="1"/>
  <c r="BI1432" i="1" s="1"/>
  <c r="BO1432" i="1" s="1"/>
  <c r="BT1432" i="1" s="1"/>
  <c r="BY1432" i="1" s="1"/>
  <c r="CE1432" i="1" s="1"/>
  <c r="CK1432" i="1" s="1"/>
  <c r="CQ1432" i="1" s="1"/>
  <c r="J1431" i="1"/>
  <c r="N1327" i="1"/>
  <c r="T1327" i="1" s="1"/>
  <c r="Z1327" i="1" s="1"/>
  <c r="AF1327" i="1" s="1"/>
  <c r="AL1327" i="1" s="1"/>
  <c r="AR1327" i="1" s="1"/>
  <c r="AX1327" i="1" s="1"/>
  <c r="BD1327" i="1" s="1"/>
  <c r="BJ1327" i="1" s="1"/>
  <c r="BP1327" i="1" s="1"/>
  <c r="BU1327" i="1" s="1"/>
  <c r="BZ1327" i="1" s="1"/>
  <c r="CF1327" i="1" s="1"/>
  <c r="CL1327" i="1" s="1"/>
  <c r="CR1327" i="1" s="1"/>
  <c r="H1326" i="1"/>
  <c r="M1306" i="1"/>
  <c r="S1306" i="1" s="1"/>
  <c r="Y1306" i="1" s="1"/>
  <c r="AE1306" i="1" s="1"/>
  <c r="AK1306" i="1" s="1"/>
  <c r="AQ1306" i="1" s="1"/>
  <c r="AW1306" i="1" s="1"/>
  <c r="BC1306" i="1" s="1"/>
  <c r="BI1306" i="1" s="1"/>
  <c r="BO1306" i="1" s="1"/>
  <c r="BT1306" i="1" s="1"/>
  <c r="BY1306" i="1" s="1"/>
  <c r="CE1306" i="1" s="1"/>
  <c r="CK1306" i="1" s="1"/>
  <c r="CQ1306" i="1" s="1"/>
  <c r="J1305" i="1"/>
  <c r="L1326" i="1"/>
  <c r="R1326" i="1" s="1"/>
  <c r="X1326" i="1" s="1"/>
  <c r="AD1326" i="1" s="1"/>
  <c r="AJ1326" i="1" s="1"/>
  <c r="AP1326" i="1" s="1"/>
  <c r="AV1326" i="1" s="1"/>
  <c r="BB1326" i="1" s="1"/>
  <c r="BH1326" i="1" s="1"/>
  <c r="BN1326" i="1" s="1"/>
  <c r="BS1326" i="1" s="1"/>
  <c r="BX1326" i="1" s="1"/>
  <c r="CD1326" i="1" s="1"/>
  <c r="CJ1326" i="1" s="1"/>
  <c r="CP1326" i="1" s="1"/>
  <c r="F1325" i="1"/>
  <c r="L1325" i="1" s="1"/>
  <c r="R1325" i="1" s="1"/>
  <c r="X1325" i="1" s="1"/>
  <c r="AD1325" i="1" s="1"/>
  <c r="AJ1325" i="1" s="1"/>
  <c r="AP1325" i="1" s="1"/>
  <c r="AV1325" i="1" s="1"/>
  <c r="BB1325" i="1" s="1"/>
  <c r="BH1325" i="1" s="1"/>
  <c r="BN1325" i="1" s="1"/>
  <c r="BS1325" i="1" s="1"/>
  <c r="BX1325" i="1" s="1"/>
  <c r="CD1325" i="1" s="1"/>
  <c r="CJ1325" i="1" s="1"/>
  <c r="CP1325" i="1" s="1"/>
  <c r="N1305" i="1"/>
  <c r="T1305" i="1" s="1"/>
  <c r="Z1305" i="1" s="1"/>
  <c r="AF1305" i="1" s="1"/>
  <c r="AL1305" i="1" s="1"/>
  <c r="AR1305" i="1" s="1"/>
  <c r="AX1305" i="1" s="1"/>
  <c r="BD1305" i="1" s="1"/>
  <c r="BJ1305" i="1" s="1"/>
  <c r="BP1305" i="1" s="1"/>
  <c r="BU1305" i="1" s="1"/>
  <c r="BZ1305" i="1" s="1"/>
  <c r="CF1305" i="1" s="1"/>
  <c r="CL1305" i="1" s="1"/>
  <c r="CR1305" i="1" s="1"/>
  <c r="H1300" i="1"/>
  <c r="M1241" i="1"/>
  <c r="S1241" i="1" s="1"/>
  <c r="Y1241" i="1" s="1"/>
  <c r="AE1241" i="1" s="1"/>
  <c r="AK1241" i="1" s="1"/>
  <c r="AQ1241" i="1" s="1"/>
  <c r="AW1241" i="1" s="1"/>
  <c r="BC1241" i="1" s="1"/>
  <c r="BI1241" i="1" s="1"/>
  <c r="BO1241" i="1" s="1"/>
  <c r="BT1241" i="1" s="1"/>
  <c r="BY1241" i="1" s="1"/>
  <c r="CE1241" i="1" s="1"/>
  <c r="CK1241" i="1" s="1"/>
  <c r="CQ1241" i="1" s="1"/>
  <c r="J1240" i="1"/>
  <c r="L1082" i="1"/>
  <c r="R1082" i="1" s="1"/>
  <c r="X1082" i="1" s="1"/>
  <c r="AD1082" i="1" s="1"/>
  <c r="AJ1082" i="1" s="1"/>
  <c r="AP1082" i="1" s="1"/>
  <c r="AV1082" i="1" s="1"/>
  <c r="BB1082" i="1" s="1"/>
  <c r="BH1082" i="1" s="1"/>
  <c r="BN1082" i="1" s="1"/>
  <c r="BS1082" i="1" s="1"/>
  <c r="BX1082" i="1" s="1"/>
  <c r="CD1082" i="1" s="1"/>
  <c r="CJ1082" i="1" s="1"/>
  <c r="CP1082" i="1" s="1"/>
  <c r="F1081" i="1"/>
  <c r="L969" i="1"/>
  <c r="R969" i="1" s="1"/>
  <c r="X969" i="1" s="1"/>
  <c r="AD969" i="1" s="1"/>
  <c r="AJ969" i="1" s="1"/>
  <c r="AP969" i="1" s="1"/>
  <c r="AV969" i="1" s="1"/>
  <c r="BB969" i="1" s="1"/>
  <c r="BH969" i="1" s="1"/>
  <c r="BN969" i="1" s="1"/>
  <c r="BS969" i="1" s="1"/>
  <c r="BX969" i="1" s="1"/>
  <c r="CD969" i="1" s="1"/>
  <c r="CJ969" i="1" s="1"/>
  <c r="CP969" i="1" s="1"/>
  <c r="F968" i="1"/>
  <c r="AZ645" i="1"/>
  <c r="M741" i="1"/>
  <c r="S741" i="1" s="1"/>
  <c r="Y741" i="1" s="1"/>
  <c r="AE741" i="1" s="1"/>
  <c r="AK741" i="1" s="1"/>
  <c r="AQ741" i="1" s="1"/>
  <c r="AW741" i="1" s="1"/>
  <c r="BC741" i="1" s="1"/>
  <c r="BI741" i="1" s="1"/>
  <c r="BO741" i="1" s="1"/>
  <c r="BT741" i="1" s="1"/>
  <c r="BY741" i="1" s="1"/>
  <c r="CE741" i="1" s="1"/>
  <c r="CK741" i="1" s="1"/>
  <c r="CQ741" i="1" s="1"/>
  <c r="J740" i="1"/>
  <c r="M740" i="1" s="1"/>
  <c r="S740" i="1" s="1"/>
  <c r="Y740" i="1" s="1"/>
  <c r="AE740" i="1" s="1"/>
  <c r="AK740" i="1" s="1"/>
  <c r="AQ740" i="1" s="1"/>
  <c r="AW740" i="1" s="1"/>
  <c r="BC740" i="1" s="1"/>
  <c r="BI740" i="1" s="1"/>
  <c r="BO740" i="1" s="1"/>
  <c r="BT740" i="1" s="1"/>
  <c r="BY740" i="1" s="1"/>
  <c r="CE740" i="1" s="1"/>
  <c r="CK740" i="1" s="1"/>
  <c r="CQ740" i="1" s="1"/>
  <c r="N642" i="1"/>
  <c r="T642" i="1" s="1"/>
  <c r="Z642" i="1" s="1"/>
  <c r="AF642" i="1" s="1"/>
  <c r="AL642" i="1" s="1"/>
  <c r="AR642" i="1" s="1"/>
  <c r="AX642" i="1" s="1"/>
  <c r="BD642" i="1" s="1"/>
  <c r="BJ642" i="1" s="1"/>
  <c r="BP642" i="1" s="1"/>
  <c r="BU642" i="1" s="1"/>
  <c r="BZ642" i="1" s="1"/>
  <c r="CF642" i="1" s="1"/>
  <c r="CL642" i="1" s="1"/>
  <c r="CR642" i="1" s="1"/>
  <c r="H641" i="1"/>
  <c r="N637" i="1"/>
  <c r="T637" i="1" s="1"/>
  <c r="Z637" i="1" s="1"/>
  <c r="AF637" i="1" s="1"/>
  <c r="AL637" i="1" s="1"/>
  <c r="AR637" i="1" s="1"/>
  <c r="AX637" i="1" s="1"/>
  <c r="BD637" i="1" s="1"/>
  <c r="BJ637" i="1" s="1"/>
  <c r="BP637" i="1" s="1"/>
  <c r="BU637" i="1" s="1"/>
  <c r="BZ637" i="1" s="1"/>
  <c r="CF637" i="1" s="1"/>
  <c r="CL637" i="1" s="1"/>
  <c r="CR637" i="1" s="1"/>
  <c r="H636" i="1"/>
  <c r="N636" i="1" s="1"/>
  <c r="T636" i="1" s="1"/>
  <c r="Z636" i="1" s="1"/>
  <c r="AF636" i="1" s="1"/>
  <c r="AL636" i="1" s="1"/>
  <c r="AR636" i="1" s="1"/>
  <c r="AX636" i="1" s="1"/>
  <c r="BD636" i="1" s="1"/>
  <c r="BJ636" i="1" s="1"/>
  <c r="BP636" i="1" s="1"/>
  <c r="BU636" i="1" s="1"/>
  <c r="BZ636" i="1" s="1"/>
  <c r="CF636" i="1" s="1"/>
  <c r="CL636" i="1" s="1"/>
  <c r="CR636" i="1" s="1"/>
  <c r="BI554" i="1"/>
  <c r="BO554" i="1" s="1"/>
  <c r="BT554" i="1" s="1"/>
  <c r="BY554" i="1" s="1"/>
  <c r="CE554" i="1" s="1"/>
  <c r="CK554" i="1" s="1"/>
  <c r="CQ554" i="1" s="1"/>
  <c r="BF553" i="1"/>
  <c r="M282" i="1"/>
  <c r="S282" i="1" s="1"/>
  <c r="Y282" i="1" s="1"/>
  <c r="AE282" i="1" s="1"/>
  <c r="AK282" i="1" s="1"/>
  <c r="AQ282" i="1" s="1"/>
  <c r="AW282" i="1" s="1"/>
  <c r="BC282" i="1" s="1"/>
  <c r="BI282" i="1" s="1"/>
  <c r="BO282" i="1" s="1"/>
  <c r="BT282" i="1" s="1"/>
  <c r="BY282" i="1" s="1"/>
  <c r="CE282" i="1" s="1"/>
  <c r="CK282" i="1" s="1"/>
  <c r="CQ282" i="1" s="1"/>
  <c r="G281" i="1"/>
  <c r="M281" i="1" s="1"/>
  <c r="S281" i="1" s="1"/>
  <c r="Y281" i="1" s="1"/>
  <c r="AE281" i="1" s="1"/>
  <c r="AK281" i="1" s="1"/>
  <c r="AQ281" i="1" s="1"/>
  <c r="AW281" i="1" s="1"/>
  <c r="BC281" i="1" s="1"/>
  <c r="BI281" i="1" s="1"/>
  <c r="BO281" i="1" s="1"/>
  <c r="BT281" i="1" s="1"/>
  <c r="BY281" i="1" s="1"/>
  <c r="CE281" i="1" s="1"/>
  <c r="CK281" i="1" s="1"/>
  <c r="CQ281" i="1" s="1"/>
  <c r="N29" i="1"/>
  <c r="T29" i="1" s="1"/>
  <c r="Z29" i="1" s="1"/>
  <c r="AF29" i="1" s="1"/>
  <c r="AL29" i="1" s="1"/>
  <c r="AR29" i="1" s="1"/>
  <c r="AX29" i="1" s="1"/>
  <c r="BD29" i="1" s="1"/>
  <c r="BJ29" i="1" s="1"/>
  <c r="BP29" i="1" s="1"/>
  <c r="BU29" i="1" s="1"/>
  <c r="BZ29" i="1" s="1"/>
  <c r="CF29" i="1" s="1"/>
  <c r="CL29" i="1" s="1"/>
  <c r="CR29" i="1" s="1"/>
  <c r="H28" i="1"/>
  <c r="N28" i="1" s="1"/>
  <c r="T28" i="1" s="1"/>
  <c r="Z28" i="1" s="1"/>
  <c r="AF28" i="1" s="1"/>
  <c r="AL28" i="1" s="1"/>
  <c r="AR28" i="1" s="1"/>
  <c r="AX28" i="1" s="1"/>
  <c r="BD28" i="1" s="1"/>
  <c r="BJ28" i="1" s="1"/>
  <c r="BP28" i="1" s="1"/>
  <c r="BU28" i="1" s="1"/>
  <c r="BZ28" i="1" s="1"/>
  <c r="CF28" i="1" s="1"/>
  <c r="CL28" i="1" s="1"/>
  <c r="CR28" i="1" s="1"/>
  <c r="M561" i="1"/>
  <c r="S561" i="1" s="1"/>
  <c r="Y561" i="1" s="1"/>
  <c r="AE561" i="1" s="1"/>
  <c r="AK561" i="1" s="1"/>
  <c r="AQ561" i="1" s="1"/>
  <c r="AW561" i="1" s="1"/>
  <c r="BC561" i="1" s="1"/>
  <c r="BI561" i="1" s="1"/>
  <c r="BO561" i="1" s="1"/>
  <c r="BT561" i="1" s="1"/>
  <c r="BY561" i="1" s="1"/>
  <c r="CE561" i="1" s="1"/>
  <c r="CK561" i="1" s="1"/>
  <c r="CQ561" i="1" s="1"/>
  <c r="M185" i="1"/>
  <c r="S185" i="1" s="1"/>
  <c r="Y185" i="1" s="1"/>
  <c r="AE185" i="1" s="1"/>
  <c r="AK185" i="1" s="1"/>
  <c r="AQ185" i="1" s="1"/>
  <c r="AW185" i="1" s="1"/>
  <c r="BC185" i="1" s="1"/>
  <c r="BI185" i="1" s="1"/>
  <c r="BO185" i="1" s="1"/>
  <c r="BT185" i="1" s="1"/>
  <c r="BY185" i="1" s="1"/>
  <c r="CE185" i="1" s="1"/>
  <c r="CK185" i="1" s="1"/>
  <c r="CQ185" i="1" s="1"/>
  <c r="G184" i="1"/>
  <c r="J156" i="1"/>
  <c r="M2617" i="1"/>
  <c r="S2617" i="1" s="1"/>
  <c r="Y2617" i="1" s="1"/>
  <c r="AE2617" i="1" s="1"/>
  <c r="AK2617" i="1" s="1"/>
  <c r="AQ2617" i="1" s="1"/>
  <c r="AW2617" i="1" s="1"/>
  <c r="BC2617" i="1" s="1"/>
  <c r="BI2617" i="1" s="1"/>
  <c r="BO2617" i="1" s="1"/>
  <c r="BT2617" i="1" s="1"/>
  <c r="BY2617" i="1" s="1"/>
  <c r="CE2617" i="1" s="1"/>
  <c r="CK2617" i="1" s="1"/>
  <c r="CQ2617" i="1" s="1"/>
  <c r="AW2530" i="1"/>
  <c r="BC2530" i="1" s="1"/>
  <c r="BI2530" i="1" s="1"/>
  <c r="BO2530" i="1" s="1"/>
  <c r="BR2214" i="1"/>
  <c r="BS1916" i="1"/>
  <c r="BX1916" i="1" s="1"/>
  <c r="CD1916" i="1" s="1"/>
  <c r="CJ1916" i="1" s="1"/>
  <c r="CP1916" i="1" s="1"/>
  <c r="BM1449" i="1"/>
  <c r="T462" i="1"/>
  <c r="Z462" i="1" s="1"/>
  <c r="AF462" i="1" s="1"/>
  <c r="AL462" i="1" s="1"/>
  <c r="AR462" i="1" s="1"/>
  <c r="AX462" i="1" s="1"/>
  <c r="BD462" i="1" s="1"/>
  <c r="BJ462" i="1" s="1"/>
  <c r="BP462" i="1" s="1"/>
  <c r="BU462" i="1" s="1"/>
  <c r="BZ462" i="1" s="1"/>
  <c r="CF462" i="1" s="1"/>
  <c r="CL462" i="1" s="1"/>
  <c r="CR462" i="1" s="1"/>
  <c r="N468" i="1"/>
  <c r="T468" i="1" s="1"/>
  <c r="Z468" i="1" s="1"/>
  <c r="AF468" i="1" s="1"/>
  <c r="AL468" i="1" s="1"/>
  <c r="AR468" i="1" s="1"/>
  <c r="AX468" i="1" s="1"/>
  <c r="BD468" i="1" s="1"/>
  <c r="BJ468" i="1" s="1"/>
  <c r="BP468" i="1" s="1"/>
  <c r="BU468" i="1" s="1"/>
  <c r="BZ468" i="1" s="1"/>
  <c r="CF468" i="1" s="1"/>
  <c r="CL468" i="1" s="1"/>
  <c r="CR468" i="1" s="1"/>
  <c r="W2606" i="1"/>
  <c r="AU2606" i="1"/>
  <c r="BM2563" i="1"/>
  <c r="H2573" i="1"/>
  <c r="N2573" i="1" s="1"/>
  <c r="T2573" i="1" s="1"/>
  <c r="Z2573" i="1" s="1"/>
  <c r="AF2573" i="1" s="1"/>
  <c r="AL2573" i="1" s="1"/>
  <c r="AR2573" i="1" s="1"/>
  <c r="AX2573" i="1" s="1"/>
  <c r="BD2573" i="1" s="1"/>
  <c r="BJ2573" i="1" s="1"/>
  <c r="BP2573" i="1" s="1"/>
  <c r="BU2573" i="1" s="1"/>
  <c r="BZ2573" i="1" s="1"/>
  <c r="CF2573" i="1" s="1"/>
  <c r="CL2573" i="1" s="1"/>
  <c r="CR2573" i="1" s="1"/>
  <c r="BE2403" i="1"/>
  <c r="V2403" i="1"/>
  <c r="BG2403" i="1"/>
  <c r="CS2180" i="1"/>
  <c r="AC1881" i="1"/>
  <c r="K2035" i="1"/>
  <c r="M1961" i="1"/>
  <c r="S1961" i="1" s="1"/>
  <c r="Y1961" i="1" s="1"/>
  <c r="AE1961" i="1" s="1"/>
  <c r="AK1961" i="1" s="1"/>
  <c r="AQ1961" i="1" s="1"/>
  <c r="AW1961" i="1" s="1"/>
  <c r="BC1961" i="1" s="1"/>
  <c r="BI1961" i="1" s="1"/>
  <c r="BO1961" i="1" s="1"/>
  <c r="BT1961" i="1" s="1"/>
  <c r="BY1961" i="1" s="1"/>
  <c r="CE1961" i="1" s="1"/>
  <c r="CK1961" i="1" s="1"/>
  <c r="CQ1961" i="1" s="1"/>
  <c r="CA2035" i="1"/>
  <c r="L2075" i="1"/>
  <c r="R2075" i="1" s="1"/>
  <c r="X2075" i="1" s="1"/>
  <c r="AD2075" i="1" s="1"/>
  <c r="AJ2075" i="1" s="1"/>
  <c r="AP2075" i="1" s="1"/>
  <c r="AV2075" i="1" s="1"/>
  <c r="BB2075" i="1" s="1"/>
  <c r="BH2075" i="1" s="1"/>
  <c r="BN2075" i="1" s="1"/>
  <c r="BS2075" i="1" s="1"/>
  <c r="BX2075" i="1" s="1"/>
  <c r="CD2075" i="1" s="1"/>
  <c r="CJ2075" i="1" s="1"/>
  <c r="CP2075" i="1" s="1"/>
  <c r="BG2035" i="1"/>
  <c r="M2031" i="1"/>
  <c r="S2031" i="1" s="1"/>
  <c r="Y2031" i="1" s="1"/>
  <c r="AE2031" i="1" s="1"/>
  <c r="AK2031" i="1" s="1"/>
  <c r="AQ2031" i="1" s="1"/>
  <c r="AW2031" i="1" s="1"/>
  <c r="BC2031" i="1" s="1"/>
  <c r="BI2031" i="1" s="1"/>
  <c r="BO2031" i="1" s="1"/>
  <c r="BT2031" i="1" s="1"/>
  <c r="BY2031" i="1" s="1"/>
  <c r="CE2031" i="1" s="1"/>
  <c r="CK2031" i="1" s="1"/>
  <c r="CQ2031" i="1" s="1"/>
  <c r="AC1789" i="1"/>
  <c r="CH1606" i="1"/>
  <c r="CH1605" i="1" s="1"/>
  <c r="AH1606" i="1"/>
  <c r="W1605" i="1"/>
  <c r="N1300" i="1"/>
  <c r="T1300" i="1" s="1"/>
  <c r="Z1300" i="1" s="1"/>
  <c r="AH1161" i="1"/>
  <c r="AN728" i="1"/>
  <c r="BE645" i="1"/>
  <c r="AR1028" i="1"/>
  <c r="AX1028" i="1" s="1"/>
  <c r="BD1028" i="1" s="1"/>
  <c r="BJ1028" i="1" s="1"/>
  <c r="BP1028" i="1" s="1"/>
  <c r="BU1028" i="1" s="1"/>
  <c r="U645" i="1"/>
  <c r="BE461" i="1"/>
  <c r="BE396" i="1" s="1"/>
  <c r="CG645" i="1"/>
  <c r="AH546" i="1"/>
  <c r="R564" i="1"/>
  <c r="X564" i="1" s="1"/>
  <c r="AD564" i="1" s="1"/>
  <c r="AJ564" i="1" s="1"/>
  <c r="AP564" i="1" s="1"/>
  <c r="AV564" i="1" s="1"/>
  <c r="BB564" i="1" s="1"/>
  <c r="BH564" i="1" s="1"/>
  <c r="BN564" i="1" s="1"/>
  <c r="BS564" i="1" s="1"/>
  <c r="BX564" i="1" s="1"/>
  <c r="CD564" i="1" s="1"/>
  <c r="CJ564" i="1" s="1"/>
  <c r="CP564" i="1" s="1"/>
  <c r="U236" i="1"/>
  <c r="CC107" i="1"/>
  <c r="AI11" i="1"/>
  <c r="F398" i="1"/>
  <c r="CN79" i="1"/>
  <c r="CN78" i="1" s="1"/>
  <c r="W11" i="1"/>
  <c r="M2701" i="1"/>
  <c r="S2701" i="1" s="1"/>
  <c r="Y2701" i="1" s="1"/>
  <c r="AE2701" i="1" s="1"/>
  <c r="AK2701" i="1" s="1"/>
  <c r="AQ2701" i="1" s="1"/>
  <c r="AW2701" i="1" s="1"/>
  <c r="BC2701" i="1" s="1"/>
  <c r="BI2701" i="1" s="1"/>
  <c r="BO2701" i="1" s="1"/>
  <c r="BT2701" i="1" s="1"/>
  <c r="BY2701" i="1" s="1"/>
  <c r="CE2701" i="1" s="1"/>
  <c r="CK2701" i="1" s="1"/>
  <c r="CQ2701" i="1" s="1"/>
  <c r="G2700" i="1"/>
  <c r="M2503" i="1"/>
  <c r="S2503" i="1" s="1"/>
  <c r="Y2503" i="1" s="1"/>
  <c r="AE2503" i="1" s="1"/>
  <c r="AK2503" i="1" s="1"/>
  <c r="AQ2503" i="1" s="1"/>
  <c r="AW2503" i="1" s="1"/>
  <c r="BC2503" i="1" s="1"/>
  <c r="BI2503" i="1" s="1"/>
  <c r="BO2503" i="1" s="1"/>
  <c r="BT2503" i="1" s="1"/>
  <c r="BY2503" i="1" s="1"/>
  <c r="CE2503" i="1" s="1"/>
  <c r="CK2503" i="1" s="1"/>
  <c r="CQ2503" i="1" s="1"/>
  <c r="G2497" i="1"/>
  <c r="M2497" i="1" s="1"/>
  <c r="S2497" i="1" s="1"/>
  <c r="Y2497" i="1" s="1"/>
  <c r="AE2497" i="1" s="1"/>
  <c r="AK2497" i="1" s="1"/>
  <c r="AQ2497" i="1" s="1"/>
  <c r="AW2497" i="1" s="1"/>
  <c r="BC2497" i="1" s="1"/>
  <c r="BI2497" i="1" s="1"/>
  <c r="BO2497" i="1" s="1"/>
  <c r="BT2497" i="1" s="1"/>
  <c r="BY2497" i="1" s="1"/>
  <c r="CE2497" i="1" s="1"/>
  <c r="CK2497" i="1" s="1"/>
  <c r="CQ2497" i="1" s="1"/>
  <c r="N2425" i="1"/>
  <c r="T2425" i="1" s="1"/>
  <c r="Z2425" i="1" s="1"/>
  <c r="AF2425" i="1" s="1"/>
  <c r="AL2425" i="1" s="1"/>
  <c r="AR2425" i="1" s="1"/>
  <c r="AX2425" i="1" s="1"/>
  <c r="BD2425" i="1" s="1"/>
  <c r="BJ2425" i="1" s="1"/>
  <c r="BP2425" i="1" s="1"/>
  <c r="BU2425" i="1" s="1"/>
  <c r="BZ2425" i="1" s="1"/>
  <c r="CF2425" i="1" s="1"/>
  <c r="CL2425" i="1" s="1"/>
  <c r="CR2425" i="1" s="1"/>
  <c r="H2424" i="1"/>
  <c r="AA2355" i="1"/>
  <c r="AD2355" i="1" s="1"/>
  <c r="AJ2355" i="1" s="1"/>
  <c r="AP2355" i="1" s="1"/>
  <c r="AV2355" i="1" s="1"/>
  <c r="BB2355" i="1" s="1"/>
  <c r="BH2355" i="1" s="1"/>
  <c r="BN2355" i="1" s="1"/>
  <c r="BP2260" i="1"/>
  <c r="BU2260" i="1" s="1"/>
  <c r="BZ2260" i="1" s="1"/>
  <c r="CF2260" i="1" s="1"/>
  <c r="CL2260" i="1" s="1"/>
  <c r="CR2260" i="1" s="1"/>
  <c r="BM2259" i="1"/>
  <c r="M2177" i="1"/>
  <c r="S2177" i="1" s="1"/>
  <c r="Y2177" i="1" s="1"/>
  <c r="AE2177" i="1" s="1"/>
  <c r="AK2177" i="1" s="1"/>
  <c r="AQ2177" i="1" s="1"/>
  <c r="AW2177" i="1" s="1"/>
  <c r="BC2177" i="1" s="1"/>
  <c r="BI2177" i="1" s="1"/>
  <c r="BO2177" i="1" s="1"/>
  <c r="BT2177" i="1" s="1"/>
  <c r="BY2177" i="1" s="1"/>
  <c r="CE2177" i="1" s="1"/>
  <c r="CK2177" i="1" s="1"/>
  <c r="CQ2177" i="1" s="1"/>
  <c r="G2176" i="1"/>
  <c r="M2092" i="1"/>
  <c r="S2092" i="1" s="1"/>
  <c r="Y2092" i="1" s="1"/>
  <c r="AE2092" i="1" s="1"/>
  <c r="AK2092" i="1" s="1"/>
  <c r="AQ2092" i="1" s="1"/>
  <c r="AW2092" i="1" s="1"/>
  <c r="BC2092" i="1" s="1"/>
  <c r="BI2092" i="1" s="1"/>
  <c r="BO2092" i="1" s="1"/>
  <c r="BT2092" i="1" s="1"/>
  <c r="BY2092" i="1" s="1"/>
  <c r="CE2092" i="1" s="1"/>
  <c r="CK2092" i="1" s="1"/>
  <c r="CQ2092" i="1" s="1"/>
  <c r="G2091" i="1"/>
  <c r="N2008" i="1"/>
  <c r="T2008" i="1" s="1"/>
  <c r="Z2008" i="1" s="1"/>
  <c r="AF2008" i="1" s="1"/>
  <c r="AL2008" i="1" s="1"/>
  <c r="AR2008" i="1" s="1"/>
  <c r="AX2008" i="1" s="1"/>
  <c r="BD2008" i="1" s="1"/>
  <c r="BJ2008" i="1" s="1"/>
  <c r="BP2008" i="1" s="1"/>
  <c r="BU2008" i="1" s="1"/>
  <c r="BZ2008" i="1" s="1"/>
  <c r="CF2008" i="1" s="1"/>
  <c r="CL2008" i="1" s="1"/>
  <c r="CR2008" i="1" s="1"/>
  <c r="H2007" i="1"/>
  <c r="L2132" i="1"/>
  <c r="R2132" i="1" s="1"/>
  <c r="X2132" i="1" s="1"/>
  <c r="AD2132" i="1" s="1"/>
  <c r="AJ2132" i="1" s="1"/>
  <c r="AP2132" i="1" s="1"/>
  <c r="AV2132" i="1" s="1"/>
  <c r="BB2132" i="1" s="1"/>
  <c r="BH2132" i="1" s="1"/>
  <c r="BN2132" i="1" s="1"/>
  <c r="L2082" i="1"/>
  <c r="R2082" i="1" s="1"/>
  <c r="X2082" i="1" s="1"/>
  <c r="AD2082" i="1" s="1"/>
  <c r="AJ2082" i="1" s="1"/>
  <c r="AP2082" i="1" s="1"/>
  <c r="AV2082" i="1" s="1"/>
  <c r="BB2082" i="1" s="1"/>
  <c r="BH2082" i="1" s="1"/>
  <c r="BN2082" i="1" s="1"/>
  <c r="BS2082" i="1" s="1"/>
  <c r="BX2082" i="1" s="1"/>
  <c r="CD2082" i="1" s="1"/>
  <c r="CJ2082" i="1" s="1"/>
  <c r="CP2082" i="1" s="1"/>
  <c r="F2081" i="1"/>
  <c r="L2081" i="1" s="1"/>
  <c r="R2081" i="1" s="1"/>
  <c r="X2081" i="1" s="1"/>
  <c r="AD2081" i="1" s="1"/>
  <c r="AJ2081" i="1" s="1"/>
  <c r="AP2081" i="1" s="1"/>
  <c r="AV2081" i="1" s="1"/>
  <c r="BB2081" i="1" s="1"/>
  <c r="BH2081" i="1" s="1"/>
  <c r="BN2081" i="1" s="1"/>
  <c r="BS2081" i="1" s="1"/>
  <c r="BX2081" i="1" s="1"/>
  <c r="CD2081" i="1" s="1"/>
  <c r="CJ2081" i="1" s="1"/>
  <c r="CP2081" i="1" s="1"/>
  <c r="R2055" i="1"/>
  <c r="X2055" i="1" s="1"/>
  <c r="AD2055" i="1" s="1"/>
  <c r="AJ2055" i="1" s="1"/>
  <c r="AP2055" i="1" s="1"/>
  <c r="AV2055" i="1" s="1"/>
  <c r="BB2055" i="1" s="1"/>
  <c r="BH2055" i="1" s="1"/>
  <c r="BN2055" i="1" s="1"/>
  <c r="O2054" i="1"/>
  <c r="N1860" i="1"/>
  <c r="T1860" i="1" s="1"/>
  <c r="Z1860" i="1" s="1"/>
  <c r="AF1860" i="1" s="1"/>
  <c r="AL1860" i="1" s="1"/>
  <c r="AR1860" i="1" s="1"/>
  <c r="AX1860" i="1" s="1"/>
  <c r="BD1860" i="1" s="1"/>
  <c r="BJ1860" i="1" s="1"/>
  <c r="BP1860" i="1" s="1"/>
  <c r="BU1860" i="1" s="1"/>
  <c r="BZ1860" i="1" s="1"/>
  <c r="CF1860" i="1" s="1"/>
  <c r="CL1860" i="1" s="1"/>
  <c r="CR1860" i="1" s="1"/>
  <c r="H1859" i="1"/>
  <c r="N1859" i="1" s="1"/>
  <c r="T1859" i="1" s="1"/>
  <c r="Z1859" i="1" s="1"/>
  <c r="AF1859" i="1" s="1"/>
  <c r="AL1859" i="1" s="1"/>
  <c r="AR1859" i="1" s="1"/>
  <c r="AX1859" i="1" s="1"/>
  <c r="BD1859" i="1" s="1"/>
  <c r="BJ1859" i="1" s="1"/>
  <c r="BP1859" i="1" s="1"/>
  <c r="BU1859" i="1" s="1"/>
  <c r="BZ1859" i="1" s="1"/>
  <c r="CF1859" i="1" s="1"/>
  <c r="CL1859" i="1" s="1"/>
  <c r="CR1859" i="1" s="1"/>
  <c r="L1813" i="1"/>
  <c r="R1813" i="1" s="1"/>
  <c r="X1813" i="1" s="1"/>
  <c r="AD1813" i="1" s="1"/>
  <c r="AJ1813" i="1" s="1"/>
  <c r="AP1813" i="1" s="1"/>
  <c r="AV1813" i="1" s="1"/>
  <c r="BB1813" i="1" s="1"/>
  <c r="BH1813" i="1" s="1"/>
  <c r="BN1813" i="1" s="1"/>
  <c r="BS1813" i="1" s="1"/>
  <c r="BX1813" i="1" s="1"/>
  <c r="CD1813" i="1" s="1"/>
  <c r="CJ1813" i="1" s="1"/>
  <c r="CP1813" i="1" s="1"/>
  <c r="F1812" i="1"/>
  <c r="L1812" i="1" s="1"/>
  <c r="R1812" i="1" s="1"/>
  <c r="X1812" i="1" s="1"/>
  <c r="AD1812" i="1" s="1"/>
  <c r="AJ1812" i="1" s="1"/>
  <c r="AP1812" i="1" s="1"/>
  <c r="AV1812" i="1" s="1"/>
  <c r="BB1812" i="1" s="1"/>
  <c r="BH1812" i="1" s="1"/>
  <c r="BN1812" i="1" s="1"/>
  <c r="BS1812" i="1" s="1"/>
  <c r="BX1812" i="1" s="1"/>
  <c r="CD1812" i="1" s="1"/>
  <c r="CJ1812" i="1" s="1"/>
  <c r="CP1812" i="1" s="1"/>
  <c r="N1550" i="1"/>
  <c r="T1550" i="1" s="1"/>
  <c r="Z1550" i="1" s="1"/>
  <c r="AF1550" i="1" s="1"/>
  <c r="AL1550" i="1" s="1"/>
  <c r="AR1550" i="1" s="1"/>
  <c r="AX1550" i="1" s="1"/>
  <c r="BD1550" i="1" s="1"/>
  <c r="BJ1550" i="1" s="1"/>
  <c r="BP1550" i="1" s="1"/>
  <c r="BU1550" i="1" s="1"/>
  <c r="BZ1550" i="1" s="1"/>
  <c r="CF1550" i="1" s="1"/>
  <c r="CL1550" i="1" s="1"/>
  <c r="CR1550" i="1" s="1"/>
  <c r="H1549" i="1"/>
  <c r="N1549" i="1" s="1"/>
  <c r="T1549" i="1" s="1"/>
  <c r="Z1549" i="1" s="1"/>
  <c r="AF1549" i="1" s="1"/>
  <c r="AL1549" i="1" s="1"/>
  <c r="AR1549" i="1" s="1"/>
  <c r="AX1549" i="1" s="1"/>
  <c r="BD1549" i="1" s="1"/>
  <c r="BJ1549" i="1" s="1"/>
  <c r="BP1549" i="1" s="1"/>
  <c r="BU1549" i="1" s="1"/>
  <c r="BZ1549" i="1" s="1"/>
  <c r="CF1549" i="1" s="1"/>
  <c r="CL1549" i="1" s="1"/>
  <c r="CR1549" i="1" s="1"/>
  <c r="BV1501" i="1"/>
  <c r="BV1500" i="1" s="1"/>
  <c r="BD1761" i="1"/>
  <c r="BJ1761" i="1" s="1"/>
  <c r="BP1761" i="1" s="1"/>
  <c r="BU1761" i="1" s="1"/>
  <c r="BZ1761" i="1" s="1"/>
  <c r="CF1761" i="1" s="1"/>
  <c r="CL1761" i="1" s="1"/>
  <c r="CR1761" i="1" s="1"/>
  <c r="BA1760" i="1"/>
  <c r="AT1501" i="1"/>
  <c r="AT1500" i="1" s="1"/>
  <c r="L1550" i="1"/>
  <c r="R1550" i="1" s="1"/>
  <c r="X1550" i="1" s="1"/>
  <c r="AD1550" i="1" s="1"/>
  <c r="AJ1550" i="1" s="1"/>
  <c r="AP1550" i="1" s="1"/>
  <c r="AV1550" i="1" s="1"/>
  <c r="BB1550" i="1" s="1"/>
  <c r="BH1550" i="1" s="1"/>
  <c r="BN1550" i="1" s="1"/>
  <c r="BS1550" i="1" s="1"/>
  <c r="BX1550" i="1" s="1"/>
  <c r="CD1550" i="1" s="1"/>
  <c r="CJ1550" i="1" s="1"/>
  <c r="CP1550" i="1" s="1"/>
  <c r="F1549" i="1"/>
  <c r="L1549" i="1" s="1"/>
  <c r="R1549" i="1" s="1"/>
  <c r="X1549" i="1" s="1"/>
  <c r="AD1549" i="1" s="1"/>
  <c r="AJ1549" i="1" s="1"/>
  <c r="AP1549" i="1" s="1"/>
  <c r="AV1549" i="1" s="1"/>
  <c r="BB1549" i="1" s="1"/>
  <c r="BH1549" i="1" s="1"/>
  <c r="BN1549" i="1" s="1"/>
  <c r="BS1549" i="1" s="1"/>
  <c r="BX1549" i="1" s="1"/>
  <c r="CD1549" i="1" s="1"/>
  <c r="CJ1549" i="1" s="1"/>
  <c r="CP1549" i="1" s="1"/>
  <c r="L1412" i="1"/>
  <c r="R1412" i="1" s="1"/>
  <c r="X1412" i="1" s="1"/>
  <c r="AD1412" i="1" s="1"/>
  <c r="AJ1412" i="1" s="1"/>
  <c r="AP1412" i="1" s="1"/>
  <c r="AV1412" i="1" s="1"/>
  <c r="BB1412" i="1" s="1"/>
  <c r="BH1412" i="1" s="1"/>
  <c r="BN1412" i="1" s="1"/>
  <c r="BS1412" i="1" s="1"/>
  <c r="BX1412" i="1" s="1"/>
  <c r="CD1412" i="1" s="1"/>
  <c r="CJ1412" i="1" s="1"/>
  <c r="CP1412" i="1" s="1"/>
  <c r="F1411" i="1"/>
  <c r="L1411" i="1" s="1"/>
  <c r="R1411" i="1" s="1"/>
  <c r="X1411" i="1" s="1"/>
  <c r="AD1411" i="1" s="1"/>
  <c r="AJ1411" i="1" s="1"/>
  <c r="AP1411" i="1" s="1"/>
  <c r="AV1411" i="1" s="1"/>
  <c r="BB1411" i="1" s="1"/>
  <c r="BH1411" i="1" s="1"/>
  <c r="BN1411" i="1" s="1"/>
  <c r="BS1411" i="1" s="1"/>
  <c r="BX1411" i="1" s="1"/>
  <c r="CD1411" i="1" s="1"/>
  <c r="CJ1411" i="1" s="1"/>
  <c r="CP1411" i="1" s="1"/>
  <c r="N1428" i="1"/>
  <c r="T1428" i="1" s="1"/>
  <c r="Z1428" i="1" s="1"/>
  <c r="AF1428" i="1" s="1"/>
  <c r="AL1428" i="1" s="1"/>
  <c r="AR1428" i="1" s="1"/>
  <c r="AX1428" i="1" s="1"/>
  <c r="BD1428" i="1" s="1"/>
  <c r="BJ1428" i="1" s="1"/>
  <c r="BP1428" i="1" s="1"/>
  <c r="BU1428" i="1" s="1"/>
  <c r="BZ1428" i="1" s="1"/>
  <c r="CF1428" i="1" s="1"/>
  <c r="CL1428" i="1" s="1"/>
  <c r="CR1428" i="1" s="1"/>
  <c r="H1427" i="1"/>
  <c r="M1321" i="1"/>
  <c r="S1321" i="1" s="1"/>
  <c r="Y1321" i="1" s="1"/>
  <c r="AE1321" i="1" s="1"/>
  <c r="AK1321" i="1" s="1"/>
  <c r="AQ1321" i="1" s="1"/>
  <c r="AW1321" i="1" s="1"/>
  <c r="BC1321" i="1" s="1"/>
  <c r="BI1321" i="1" s="1"/>
  <c r="BO1321" i="1" s="1"/>
  <c r="BT1321" i="1" s="1"/>
  <c r="BY1321" i="1" s="1"/>
  <c r="CE1321" i="1" s="1"/>
  <c r="CK1321" i="1" s="1"/>
  <c r="CQ1321" i="1" s="1"/>
  <c r="G1320" i="1"/>
  <c r="M1320" i="1" s="1"/>
  <c r="S1320" i="1" s="1"/>
  <c r="Y1320" i="1" s="1"/>
  <c r="AE1320" i="1" s="1"/>
  <c r="AK1320" i="1" s="1"/>
  <c r="AQ1320" i="1" s="1"/>
  <c r="AW1320" i="1" s="1"/>
  <c r="BC1320" i="1" s="1"/>
  <c r="BI1320" i="1" s="1"/>
  <c r="BO1320" i="1" s="1"/>
  <c r="BT1320" i="1" s="1"/>
  <c r="BY1320" i="1" s="1"/>
  <c r="CE1320" i="1" s="1"/>
  <c r="CK1320" i="1" s="1"/>
  <c r="CQ1320" i="1" s="1"/>
  <c r="L1313" i="1"/>
  <c r="R1313" i="1" s="1"/>
  <c r="X1313" i="1" s="1"/>
  <c r="AD1313" i="1" s="1"/>
  <c r="AJ1313" i="1" s="1"/>
  <c r="AP1313" i="1" s="1"/>
  <c r="AV1313" i="1" s="1"/>
  <c r="BB1313" i="1" s="1"/>
  <c r="BH1313" i="1" s="1"/>
  <c r="BN1313" i="1" s="1"/>
  <c r="BS1313" i="1" s="1"/>
  <c r="BX1313" i="1" s="1"/>
  <c r="CD1313" i="1" s="1"/>
  <c r="CJ1313" i="1" s="1"/>
  <c r="CP1313" i="1" s="1"/>
  <c r="F1312" i="1"/>
  <c r="L1312" i="1" s="1"/>
  <c r="R1312" i="1" s="1"/>
  <c r="X1312" i="1" s="1"/>
  <c r="AD1312" i="1" s="1"/>
  <c r="AJ1312" i="1" s="1"/>
  <c r="AP1312" i="1" s="1"/>
  <c r="AV1312" i="1" s="1"/>
  <c r="BB1312" i="1" s="1"/>
  <c r="BH1312" i="1" s="1"/>
  <c r="BN1312" i="1" s="1"/>
  <c r="BS1312" i="1" s="1"/>
  <c r="BX1312" i="1" s="1"/>
  <c r="CD1312" i="1" s="1"/>
  <c r="CJ1312" i="1" s="1"/>
  <c r="CP1312" i="1" s="1"/>
  <c r="M1302" i="1"/>
  <c r="S1302" i="1" s="1"/>
  <c r="Y1302" i="1" s="1"/>
  <c r="AE1302" i="1" s="1"/>
  <c r="AK1302" i="1" s="1"/>
  <c r="AQ1302" i="1" s="1"/>
  <c r="AW1302" i="1" s="1"/>
  <c r="BC1302" i="1" s="1"/>
  <c r="BI1302" i="1" s="1"/>
  <c r="BO1302" i="1" s="1"/>
  <c r="BT1302" i="1" s="1"/>
  <c r="BY1302" i="1" s="1"/>
  <c r="CE1302" i="1" s="1"/>
  <c r="CK1302" i="1" s="1"/>
  <c r="CQ1302" i="1" s="1"/>
  <c r="J1301" i="1"/>
  <c r="M1301" i="1" s="1"/>
  <c r="S1301" i="1" s="1"/>
  <c r="Y1301" i="1" s="1"/>
  <c r="AE1301" i="1" s="1"/>
  <c r="AK1301" i="1" s="1"/>
  <c r="AQ1301" i="1" s="1"/>
  <c r="AW1301" i="1" s="1"/>
  <c r="BC1301" i="1" s="1"/>
  <c r="BI1301" i="1" s="1"/>
  <c r="BO1301" i="1" s="1"/>
  <c r="BT1301" i="1" s="1"/>
  <c r="BY1301" i="1" s="1"/>
  <c r="CE1301" i="1" s="1"/>
  <c r="CK1301" i="1" s="1"/>
  <c r="CQ1301" i="1" s="1"/>
  <c r="AB645" i="1"/>
  <c r="L492" i="1"/>
  <c r="R492" i="1" s="1"/>
  <c r="X492" i="1" s="1"/>
  <c r="AD492" i="1" s="1"/>
  <c r="AJ492" i="1" s="1"/>
  <c r="AP492" i="1" s="1"/>
  <c r="AV492" i="1" s="1"/>
  <c r="BB492" i="1" s="1"/>
  <c r="BH492" i="1" s="1"/>
  <c r="BN492" i="1" s="1"/>
  <c r="BS492" i="1" s="1"/>
  <c r="BX492" i="1" s="1"/>
  <c r="CD492" i="1" s="1"/>
  <c r="CJ492" i="1" s="1"/>
  <c r="CP492" i="1" s="1"/>
  <c r="F491" i="1"/>
  <c r="L491" i="1" s="1"/>
  <c r="R491" i="1" s="1"/>
  <c r="X491" i="1" s="1"/>
  <c r="AD491" i="1" s="1"/>
  <c r="AJ491" i="1" s="1"/>
  <c r="AP491" i="1" s="1"/>
  <c r="AV491" i="1" s="1"/>
  <c r="BB491" i="1" s="1"/>
  <c r="BH491" i="1" s="1"/>
  <c r="BN491" i="1" s="1"/>
  <c r="BS491" i="1" s="1"/>
  <c r="BX491" i="1" s="1"/>
  <c r="CD491" i="1" s="1"/>
  <c r="CJ491" i="1" s="1"/>
  <c r="CP491" i="1" s="1"/>
  <c r="L349" i="1"/>
  <c r="R349" i="1" s="1"/>
  <c r="X349" i="1" s="1"/>
  <c r="AD349" i="1" s="1"/>
  <c r="AJ349" i="1" s="1"/>
  <c r="AP349" i="1" s="1"/>
  <c r="AV349" i="1" s="1"/>
  <c r="BB349" i="1" s="1"/>
  <c r="BH349" i="1" s="1"/>
  <c r="BN349" i="1" s="1"/>
  <c r="BS349" i="1" s="1"/>
  <c r="BX349" i="1" s="1"/>
  <c r="CD349" i="1" s="1"/>
  <c r="CJ349" i="1" s="1"/>
  <c r="CP349" i="1" s="1"/>
  <c r="F348" i="1"/>
  <c r="H610" i="1"/>
  <c r="N50" i="1"/>
  <c r="T50" i="1" s="1"/>
  <c r="H49" i="1"/>
  <c r="N49" i="1" s="1"/>
  <c r="T49" i="1" s="1"/>
  <c r="L205" i="1"/>
  <c r="R205" i="1" s="1"/>
  <c r="X205" i="1" s="1"/>
  <c r="AD205" i="1" s="1"/>
  <c r="AJ205" i="1" s="1"/>
  <c r="AP205" i="1" s="1"/>
  <c r="AV205" i="1" s="1"/>
  <c r="BB205" i="1" s="1"/>
  <c r="BH205" i="1" s="1"/>
  <c r="BN205" i="1" s="1"/>
  <c r="BS205" i="1" s="1"/>
  <c r="BX205" i="1" s="1"/>
  <c r="CD205" i="1" s="1"/>
  <c r="CJ205" i="1" s="1"/>
  <c r="CP205" i="1" s="1"/>
  <c r="F204" i="1"/>
  <c r="L204" i="1" s="1"/>
  <c r="R204" i="1" s="1"/>
  <c r="X204" i="1" s="1"/>
  <c r="AD204" i="1" s="1"/>
  <c r="AJ204" i="1" s="1"/>
  <c r="AP204" i="1" s="1"/>
  <c r="AV204" i="1" s="1"/>
  <c r="BB204" i="1" s="1"/>
  <c r="BH204" i="1" s="1"/>
  <c r="BN204" i="1" s="1"/>
  <c r="BS204" i="1" s="1"/>
  <c r="BX204" i="1" s="1"/>
  <c r="CD204" i="1" s="1"/>
  <c r="CJ204" i="1" s="1"/>
  <c r="CP204" i="1" s="1"/>
  <c r="L161" i="1"/>
  <c r="R161" i="1" s="1"/>
  <c r="X161" i="1" s="1"/>
  <c r="AD161" i="1" s="1"/>
  <c r="AJ161" i="1" s="1"/>
  <c r="AP161" i="1" s="1"/>
  <c r="AV161" i="1" s="1"/>
  <c r="BB161" i="1" s="1"/>
  <c r="BH161" i="1" s="1"/>
  <c r="BN161" i="1" s="1"/>
  <c r="BS161" i="1" s="1"/>
  <c r="BX161" i="1" s="1"/>
  <c r="CD161" i="1" s="1"/>
  <c r="CJ161" i="1" s="1"/>
  <c r="CP161" i="1" s="1"/>
  <c r="F160" i="1"/>
  <c r="CN1881" i="1"/>
  <c r="BM1740" i="1"/>
  <c r="AO1605" i="1"/>
  <c r="CM1605" i="1"/>
  <c r="AN983" i="1"/>
  <c r="BK866" i="1"/>
  <c r="I728" i="1"/>
  <c r="AH396" i="1"/>
  <c r="BA417" i="1"/>
  <c r="BA397" i="1" s="1"/>
  <c r="AU983" i="1"/>
  <c r="AU972" i="1" s="1"/>
  <c r="AA2606" i="1"/>
  <c r="O2606" i="1"/>
  <c r="P2563" i="1"/>
  <c r="I2563" i="1"/>
  <c r="U2563" i="1"/>
  <c r="BA2563" i="1"/>
  <c r="AA2403" i="1"/>
  <c r="BA2403" i="1"/>
  <c r="CB2403" i="1"/>
  <c r="AC2403" i="1"/>
  <c r="AX2397" i="1"/>
  <c r="BD2397" i="1" s="1"/>
  <c r="BJ2397" i="1" s="1"/>
  <c r="BP2397" i="1" s="1"/>
  <c r="BU2397" i="1" s="1"/>
  <c r="BZ2397" i="1" s="1"/>
  <c r="CF2397" i="1" s="1"/>
  <c r="CL2397" i="1" s="1"/>
  <c r="CR2397" i="1" s="1"/>
  <c r="Y2366" i="1"/>
  <c r="AE2366" i="1" s="1"/>
  <c r="AK2366" i="1" s="1"/>
  <c r="AQ2366" i="1" s="1"/>
  <c r="AW2366" i="1" s="1"/>
  <c r="BC2366" i="1" s="1"/>
  <c r="BI2366" i="1" s="1"/>
  <c r="BO2366" i="1" s="1"/>
  <c r="BT2366" i="1" s="1"/>
  <c r="BY2366" i="1" s="1"/>
  <c r="CE2366" i="1" s="1"/>
  <c r="CK2366" i="1" s="1"/>
  <c r="CQ2366" i="1" s="1"/>
  <c r="CA2213" i="1"/>
  <c r="CA2212" i="1" s="1"/>
  <c r="AZ1881" i="1"/>
  <c r="AG1841" i="1"/>
  <c r="CI1789" i="1"/>
  <c r="CI1740" i="1" s="1"/>
  <c r="AC1841" i="1"/>
  <c r="CM1740" i="1"/>
  <c r="BA1789" i="1"/>
  <c r="AH1740" i="1"/>
  <c r="H1776" i="1"/>
  <c r="N1776" i="1" s="1"/>
  <c r="T1776" i="1" s="1"/>
  <c r="Z1776" i="1" s="1"/>
  <c r="AF1776" i="1" s="1"/>
  <c r="BL1606" i="1"/>
  <c r="BL1605" i="1" s="1"/>
  <c r="CG1606" i="1"/>
  <c r="K1501" i="1"/>
  <c r="K1500" i="1" s="1"/>
  <c r="U1230" i="1"/>
  <c r="U1229" i="1" s="1"/>
  <c r="CA1076" i="1"/>
  <c r="CA1075" i="1" s="1"/>
  <c r="AL1033" i="1"/>
  <c r="AR1033" i="1" s="1"/>
  <c r="AX1033" i="1" s="1"/>
  <c r="BD1033" i="1" s="1"/>
  <c r="BJ1033" i="1" s="1"/>
  <c r="BP1033" i="1" s="1"/>
  <c r="BU1033" i="1" s="1"/>
  <c r="BZ1033" i="1" s="1"/>
  <c r="CF1033" i="1" s="1"/>
  <c r="CL1033" i="1" s="1"/>
  <c r="CR1033" i="1" s="1"/>
  <c r="BL1161" i="1"/>
  <c r="AD1033" i="1"/>
  <c r="AJ1033" i="1" s="1"/>
  <c r="AP1033" i="1" s="1"/>
  <c r="AV1033" i="1" s="1"/>
  <c r="BB1033" i="1" s="1"/>
  <c r="BH1033" i="1" s="1"/>
  <c r="BN1033" i="1" s="1"/>
  <c r="BS1033" i="1" s="1"/>
  <c r="BX1033" i="1" s="1"/>
  <c r="CD1033" i="1" s="1"/>
  <c r="CJ1033" i="1" s="1"/>
  <c r="CP1033" i="1" s="1"/>
  <c r="BM867" i="1"/>
  <c r="BM866" i="1" s="1"/>
  <c r="Q867" i="1"/>
  <c r="Q866" i="1" s="1"/>
  <c r="P728" i="1"/>
  <c r="AG645" i="1"/>
  <c r="CC808" i="1"/>
  <c r="CC807" i="1" s="1"/>
  <c r="AR800" i="1"/>
  <c r="AX800" i="1" s="1"/>
  <c r="BD800" i="1" s="1"/>
  <c r="BJ800" i="1" s="1"/>
  <c r="BP800" i="1" s="1"/>
  <c r="BU800" i="1" s="1"/>
  <c r="BZ800" i="1" s="1"/>
  <c r="CF800" i="1" s="1"/>
  <c r="CL800" i="1" s="1"/>
  <c r="CR800" i="1" s="1"/>
  <c r="CS645" i="1"/>
  <c r="CS546" i="1" s="1"/>
  <c r="CN984" i="1"/>
  <c r="CN983" i="1" s="1"/>
  <c r="CN972" i="1" s="1"/>
  <c r="CO645" i="1"/>
  <c r="BA516" i="1"/>
  <c r="BA461" i="1" s="1"/>
  <c r="AA236" i="1"/>
  <c r="BA178" i="1"/>
  <c r="BK107" i="1"/>
  <c r="CO107" i="1"/>
  <c r="AF269" i="1"/>
  <c r="AL269" i="1" s="1"/>
  <c r="AR269" i="1" s="1"/>
  <c r="AX269" i="1" s="1"/>
  <c r="BD269" i="1" s="1"/>
  <c r="BJ269" i="1" s="1"/>
  <c r="BP269" i="1" s="1"/>
  <c r="BU269" i="1" s="1"/>
  <c r="BZ269" i="1" s="1"/>
  <c r="CF269" i="1" s="1"/>
  <c r="CL269" i="1" s="1"/>
  <c r="CR269" i="1" s="1"/>
  <c r="BG11" i="1"/>
  <c r="K2638" i="1"/>
  <c r="M2374" i="1"/>
  <c r="S2374" i="1" s="1"/>
  <c r="Y2374" i="1" s="1"/>
  <c r="AE2374" i="1" s="1"/>
  <c r="AK2374" i="1" s="1"/>
  <c r="AQ2374" i="1" s="1"/>
  <c r="AW2374" i="1" s="1"/>
  <c r="BC2374" i="1" s="1"/>
  <c r="BI2374" i="1" s="1"/>
  <c r="BO2374" i="1" s="1"/>
  <c r="BT2374" i="1" s="1"/>
  <c r="BY2374" i="1" s="1"/>
  <c r="CE2374" i="1" s="1"/>
  <c r="CK2374" i="1" s="1"/>
  <c r="CQ2374" i="1" s="1"/>
  <c r="G2373" i="1"/>
  <c r="M2373" i="1" s="1"/>
  <c r="S2373" i="1" s="1"/>
  <c r="Y2373" i="1" s="1"/>
  <c r="AE2373" i="1" s="1"/>
  <c r="AK2373" i="1" s="1"/>
  <c r="AQ2373" i="1" s="1"/>
  <c r="AW2373" i="1" s="1"/>
  <c r="BC2373" i="1" s="1"/>
  <c r="BI2373" i="1" s="1"/>
  <c r="BO2373" i="1" s="1"/>
  <c r="BT2373" i="1" s="1"/>
  <c r="BY2373" i="1" s="1"/>
  <c r="CE2373" i="1" s="1"/>
  <c r="CK2373" i="1" s="1"/>
  <c r="CQ2373" i="1" s="1"/>
  <c r="L2293" i="1"/>
  <c r="R2293" i="1" s="1"/>
  <c r="X2293" i="1" s="1"/>
  <c r="AD2293" i="1" s="1"/>
  <c r="AJ2293" i="1" s="1"/>
  <c r="AP2293" i="1" s="1"/>
  <c r="AV2293" i="1" s="1"/>
  <c r="BB2293" i="1" s="1"/>
  <c r="BH2293" i="1" s="1"/>
  <c r="BN2293" i="1" s="1"/>
  <c r="BS2293" i="1" s="1"/>
  <c r="BX2293" i="1" s="1"/>
  <c r="CD2293" i="1" s="1"/>
  <c r="CJ2293" i="1" s="1"/>
  <c r="CP2293" i="1" s="1"/>
  <c r="F2292" i="1"/>
  <c r="L2140" i="1"/>
  <c r="R2140" i="1" s="1"/>
  <c r="X2140" i="1" s="1"/>
  <c r="AD2140" i="1" s="1"/>
  <c r="AJ2140" i="1" s="1"/>
  <c r="AP2140" i="1" s="1"/>
  <c r="AV2140" i="1" s="1"/>
  <c r="BB2140" i="1" s="1"/>
  <c r="BH2140" i="1" s="1"/>
  <c r="BN2140" i="1" s="1"/>
  <c r="BS2140" i="1" s="1"/>
  <c r="BX2140" i="1" s="1"/>
  <c r="CD2140" i="1" s="1"/>
  <c r="CJ2140" i="1" s="1"/>
  <c r="CP2140" i="1" s="1"/>
  <c r="F2139" i="1"/>
  <c r="H2183" i="1"/>
  <c r="M1458" i="1"/>
  <c r="S1458" i="1" s="1"/>
  <c r="Y1458" i="1" s="1"/>
  <c r="AE1458" i="1" s="1"/>
  <c r="AK1458" i="1" s="1"/>
  <c r="AQ1458" i="1" s="1"/>
  <c r="AW1458" i="1" s="1"/>
  <c r="BC1458" i="1" s="1"/>
  <c r="BI1458" i="1" s="1"/>
  <c r="G1449" i="1"/>
  <c r="M1449" i="1" s="1"/>
  <c r="S1449" i="1" s="1"/>
  <c r="Y1449" i="1" s="1"/>
  <c r="AE1449" i="1" s="1"/>
  <c r="AK1449" i="1" s="1"/>
  <c r="L1432" i="1"/>
  <c r="R1432" i="1" s="1"/>
  <c r="X1432" i="1" s="1"/>
  <c r="AD1432" i="1" s="1"/>
  <c r="AJ1432" i="1" s="1"/>
  <c r="AP1432" i="1" s="1"/>
  <c r="AV1432" i="1" s="1"/>
  <c r="BB1432" i="1" s="1"/>
  <c r="BH1432" i="1" s="1"/>
  <c r="BN1432" i="1" s="1"/>
  <c r="BS1432" i="1" s="1"/>
  <c r="BX1432" i="1" s="1"/>
  <c r="CD1432" i="1" s="1"/>
  <c r="CJ1432" i="1" s="1"/>
  <c r="CP1432" i="1" s="1"/>
  <c r="F1431" i="1"/>
  <c r="L1358" i="1"/>
  <c r="R1358" i="1" s="1"/>
  <c r="X1358" i="1" s="1"/>
  <c r="AD1358" i="1" s="1"/>
  <c r="AJ1358" i="1" s="1"/>
  <c r="AP1358" i="1" s="1"/>
  <c r="AV1358" i="1" s="1"/>
  <c r="BB1358" i="1" s="1"/>
  <c r="BH1358" i="1" s="1"/>
  <c r="BN1358" i="1" s="1"/>
  <c r="BS1358" i="1" s="1"/>
  <c r="BX1358" i="1" s="1"/>
  <c r="CD1358" i="1" s="1"/>
  <c r="CJ1358" i="1" s="1"/>
  <c r="CP1358" i="1" s="1"/>
  <c r="F1357" i="1"/>
  <c r="L1357" i="1" s="1"/>
  <c r="R1357" i="1" s="1"/>
  <c r="X1357" i="1" s="1"/>
  <c r="AD1357" i="1" s="1"/>
  <c r="AJ1357" i="1" s="1"/>
  <c r="AP1357" i="1" s="1"/>
  <c r="AV1357" i="1" s="1"/>
  <c r="BB1357" i="1" s="1"/>
  <c r="BH1357" i="1" s="1"/>
  <c r="BN1357" i="1" s="1"/>
  <c r="BS1357" i="1" s="1"/>
  <c r="BX1357" i="1" s="1"/>
  <c r="CD1357" i="1" s="1"/>
  <c r="CJ1357" i="1" s="1"/>
  <c r="CP1357" i="1" s="1"/>
  <c r="L1165" i="1"/>
  <c r="R1165" i="1" s="1"/>
  <c r="X1165" i="1" s="1"/>
  <c r="AD1165" i="1" s="1"/>
  <c r="AJ1165" i="1" s="1"/>
  <c r="AP1165" i="1" s="1"/>
  <c r="AV1165" i="1" s="1"/>
  <c r="BB1165" i="1" s="1"/>
  <c r="BH1165" i="1" s="1"/>
  <c r="BN1165" i="1" s="1"/>
  <c r="BS1165" i="1" s="1"/>
  <c r="BX1165" i="1" s="1"/>
  <c r="CD1165" i="1" s="1"/>
  <c r="CJ1165" i="1" s="1"/>
  <c r="CP1165" i="1" s="1"/>
  <c r="I1164" i="1"/>
  <c r="L1158" i="1"/>
  <c r="R1158" i="1" s="1"/>
  <c r="X1158" i="1" s="1"/>
  <c r="AD1158" i="1" s="1"/>
  <c r="AJ1158" i="1" s="1"/>
  <c r="AP1158" i="1" s="1"/>
  <c r="AV1158" i="1" s="1"/>
  <c r="BB1158" i="1" s="1"/>
  <c r="BH1158" i="1" s="1"/>
  <c r="BN1158" i="1" s="1"/>
  <c r="BS1158" i="1" s="1"/>
  <c r="BX1158" i="1" s="1"/>
  <c r="CD1158" i="1" s="1"/>
  <c r="CJ1158" i="1" s="1"/>
  <c r="CP1158" i="1" s="1"/>
  <c r="F1157" i="1"/>
  <c r="BO1152" i="1"/>
  <c r="BL1151" i="1"/>
  <c r="AZ728" i="1"/>
  <c r="AZ698" i="1" s="1"/>
  <c r="L572" i="1"/>
  <c r="R572" i="1" s="1"/>
  <c r="X572" i="1" s="1"/>
  <c r="AD572" i="1" s="1"/>
  <c r="AJ572" i="1" s="1"/>
  <c r="AP572" i="1" s="1"/>
  <c r="AV572" i="1" s="1"/>
  <c r="BB572" i="1" s="1"/>
  <c r="BH572" i="1" s="1"/>
  <c r="BN572" i="1" s="1"/>
  <c r="BS572" i="1" s="1"/>
  <c r="BX572" i="1" s="1"/>
  <c r="CD572" i="1" s="1"/>
  <c r="CJ572" i="1" s="1"/>
  <c r="CP572" i="1" s="1"/>
  <c r="F571" i="1"/>
  <c r="L571" i="1" s="1"/>
  <c r="R571" i="1" s="1"/>
  <c r="X571" i="1" s="1"/>
  <c r="AD571" i="1" s="1"/>
  <c r="AJ571" i="1" s="1"/>
  <c r="AP571" i="1" s="1"/>
  <c r="AV571" i="1" s="1"/>
  <c r="BB571" i="1" s="1"/>
  <c r="BH571" i="1" s="1"/>
  <c r="BN571" i="1" s="1"/>
  <c r="BS571" i="1" s="1"/>
  <c r="BX571" i="1" s="1"/>
  <c r="CD571" i="1" s="1"/>
  <c r="CJ571" i="1" s="1"/>
  <c r="CP571" i="1" s="1"/>
  <c r="T383" i="1"/>
  <c r="Z383" i="1" s="1"/>
  <c r="AF383" i="1" s="1"/>
  <c r="AL383" i="1" s="1"/>
  <c r="AR383" i="1" s="1"/>
  <c r="AX383" i="1" s="1"/>
  <c r="BD383" i="1" s="1"/>
  <c r="BJ383" i="1" s="1"/>
  <c r="BP383" i="1" s="1"/>
  <c r="BU383" i="1" s="1"/>
  <c r="BZ383" i="1" s="1"/>
  <c r="CF383" i="1" s="1"/>
  <c r="CL383" i="1" s="1"/>
  <c r="CR383" i="1" s="1"/>
  <c r="Q382" i="1"/>
  <c r="L741" i="1"/>
  <c r="R741" i="1" s="1"/>
  <c r="X741" i="1" s="1"/>
  <c r="AD741" i="1" s="1"/>
  <c r="AJ741" i="1" s="1"/>
  <c r="AP741" i="1" s="1"/>
  <c r="AV741" i="1" s="1"/>
  <c r="BB741" i="1" s="1"/>
  <c r="BH741" i="1" s="1"/>
  <c r="BN741" i="1" s="1"/>
  <c r="BS741" i="1" s="1"/>
  <c r="BX741" i="1" s="1"/>
  <c r="CD741" i="1" s="1"/>
  <c r="CJ741" i="1" s="1"/>
  <c r="CP741" i="1" s="1"/>
  <c r="F740" i="1"/>
  <c r="L740" i="1" s="1"/>
  <c r="R740" i="1" s="1"/>
  <c r="X740" i="1" s="1"/>
  <c r="AD740" i="1" s="1"/>
  <c r="AJ740" i="1" s="1"/>
  <c r="AP740" i="1" s="1"/>
  <c r="AV740" i="1" s="1"/>
  <c r="BB740" i="1" s="1"/>
  <c r="BH740" i="1" s="1"/>
  <c r="BN740" i="1" s="1"/>
  <c r="BS740" i="1" s="1"/>
  <c r="BX740" i="1" s="1"/>
  <c r="CD740" i="1" s="1"/>
  <c r="CJ740" i="1" s="1"/>
  <c r="CP740" i="1" s="1"/>
  <c r="L695" i="1"/>
  <c r="R695" i="1" s="1"/>
  <c r="X695" i="1" s="1"/>
  <c r="AD695" i="1" s="1"/>
  <c r="AJ695" i="1" s="1"/>
  <c r="AP695" i="1" s="1"/>
  <c r="AV695" i="1" s="1"/>
  <c r="BB695" i="1" s="1"/>
  <c r="BH695" i="1" s="1"/>
  <c r="BN695" i="1" s="1"/>
  <c r="BS695" i="1" s="1"/>
  <c r="BX695" i="1" s="1"/>
  <c r="CD695" i="1" s="1"/>
  <c r="CJ695" i="1" s="1"/>
  <c r="CP695" i="1" s="1"/>
  <c r="F694" i="1"/>
  <c r="M330" i="1"/>
  <c r="S330" i="1" s="1"/>
  <c r="Y330" i="1" s="1"/>
  <c r="AE330" i="1" s="1"/>
  <c r="AK330" i="1" s="1"/>
  <c r="AQ330" i="1" s="1"/>
  <c r="AW330" i="1" s="1"/>
  <c r="BC330" i="1" s="1"/>
  <c r="BI330" i="1" s="1"/>
  <c r="BO330" i="1" s="1"/>
  <c r="BT330" i="1" s="1"/>
  <c r="BY330" i="1" s="1"/>
  <c r="CE330" i="1" s="1"/>
  <c r="CK330" i="1" s="1"/>
  <c r="CQ330" i="1" s="1"/>
  <c r="G329" i="1"/>
  <c r="M329" i="1" s="1"/>
  <c r="S329" i="1" s="1"/>
  <c r="Y329" i="1" s="1"/>
  <c r="AE329" i="1" s="1"/>
  <c r="AK329" i="1" s="1"/>
  <c r="AQ329" i="1" s="1"/>
  <c r="AW329" i="1" s="1"/>
  <c r="BC329" i="1" s="1"/>
  <c r="BI329" i="1" s="1"/>
  <c r="BO329" i="1" s="1"/>
  <c r="BT329" i="1" s="1"/>
  <c r="BY329" i="1" s="1"/>
  <c r="CE329" i="1" s="1"/>
  <c r="CK329" i="1" s="1"/>
  <c r="CQ329" i="1" s="1"/>
  <c r="M572" i="1"/>
  <c r="S572" i="1" s="1"/>
  <c r="Y572" i="1" s="1"/>
  <c r="AE572" i="1" s="1"/>
  <c r="AK572" i="1" s="1"/>
  <c r="AQ572" i="1" s="1"/>
  <c r="AW572" i="1" s="1"/>
  <c r="BC572" i="1" s="1"/>
  <c r="BI572" i="1" s="1"/>
  <c r="BO572" i="1" s="1"/>
  <c r="BT572" i="1" s="1"/>
  <c r="BY572" i="1" s="1"/>
  <c r="CE572" i="1" s="1"/>
  <c r="CK572" i="1" s="1"/>
  <c r="CQ572" i="1" s="1"/>
  <c r="G571" i="1"/>
  <c r="N364" i="1"/>
  <c r="T364" i="1" s="1"/>
  <c r="Z364" i="1" s="1"/>
  <c r="AF364" i="1" s="1"/>
  <c r="AL364" i="1" s="1"/>
  <c r="AR364" i="1" s="1"/>
  <c r="AX364" i="1" s="1"/>
  <c r="BD364" i="1" s="1"/>
  <c r="BJ364" i="1" s="1"/>
  <c r="BP364" i="1" s="1"/>
  <c r="BU364" i="1" s="1"/>
  <c r="BZ364" i="1" s="1"/>
  <c r="CF364" i="1" s="1"/>
  <c r="CL364" i="1" s="1"/>
  <c r="CR364" i="1" s="1"/>
  <c r="H363" i="1"/>
  <c r="L192" i="1"/>
  <c r="R192" i="1" s="1"/>
  <c r="X192" i="1" s="1"/>
  <c r="AD192" i="1" s="1"/>
  <c r="AJ192" i="1" s="1"/>
  <c r="AP192" i="1" s="1"/>
  <c r="AV192" i="1" s="1"/>
  <c r="BB192" i="1" s="1"/>
  <c r="BH192" i="1" s="1"/>
  <c r="BN192" i="1" s="1"/>
  <c r="BS192" i="1" s="1"/>
  <c r="BX192" i="1" s="1"/>
  <c r="CD192" i="1" s="1"/>
  <c r="CJ192" i="1" s="1"/>
  <c r="CP192" i="1" s="1"/>
  <c r="F191" i="1"/>
  <c r="N181" i="1"/>
  <c r="T181" i="1" s="1"/>
  <c r="Z181" i="1" s="1"/>
  <c r="AF181" i="1" s="1"/>
  <c r="AL181" i="1" s="1"/>
  <c r="AR181" i="1" s="1"/>
  <c r="AX181" i="1" s="1"/>
  <c r="BD181" i="1" s="1"/>
  <c r="BJ181" i="1" s="1"/>
  <c r="BP181" i="1" s="1"/>
  <c r="BU181" i="1" s="1"/>
  <c r="BZ181" i="1" s="1"/>
  <c r="CF181" i="1" s="1"/>
  <c r="CL181" i="1" s="1"/>
  <c r="CR181" i="1" s="1"/>
  <c r="H180" i="1"/>
  <c r="N158" i="1"/>
  <c r="T158" i="1" s="1"/>
  <c r="Z158" i="1" s="1"/>
  <c r="AF158" i="1" s="1"/>
  <c r="AL158" i="1" s="1"/>
  <c r="AR158" i="1" s="1"/>
  <c r="AX158" i="1" s="1"/>
  <c r="BD158" i="1" s="1"/>
  <c r="BJ158" i="1" s="1"/>
  <c r="BP158" i="1" s="1"/>
  <c r="BU158" i="1" s="1"/>
  <c r="BZ158" i="1" s="1"/>
  <c r="CF158" i="1" s="1"/>
  <c r="CL158" i="1" s="1"/>
  <c r="CR158" i="1" s="1"/>
  <c r="H157" i="1"/>
  <c r="BV1161" i="1"/>
  <c r="AT1161" i="1"/>
  <c r="U1740" i="1"/>
  <c r="V1161" i="1"/>
  <c r="AG866" i="1"/>
  <c r="AS2606" i="1"/>
  <c r="G1712" i="1"/>
  <c r="M1713" i="1"/>
  <c r="S1713" i="1" s="1"/>
  <c r="Y1713" i="1" s="1"/>
  <c r="AE1713" i="1" s="1"/>
  <c r="AK1713" i="1" s="1"/>
  <c r="AQ1713" i="1" s="1"/>
  <c r="AW1713" i="1" s="1"/>
  <c r="BC1713" i="1" s="1"/>
  <c r="BI1713" i="1" s="1"/>
  <c r="BO1713" i="1" s="1"/>
  <c r="F1607" i="1"/>
  <c r="L1607" i="1" s="1"/>
  <c r="R1607" i="1" s="1"/>
  <c r="X1607" i="1" s="1"/>
  <c r="AD1607" i="1" s="1"/>
  <c r="AJ1607" i="1" s="1"/>
  <c r="AP1607" i="1" s="1"/>
  <c r="AV1607" i="1" s="1"/>
  <c r="BB1607" i="1" s="1"/>
  <c r="BH1607" i="1" s="1"/>
  <c r="BN1607" i="1" s="1"/>
  <c r="L1608" i="1"/>
  <c r="R1608" i="1" s="1"/>
  <c r="X1608" i="1" s="1"/>
  <c r="AD1608" i="1" s="1"/>
  <c r="AJ1608" i="1" s="1"/>
  <c r="AP1608" i="1" s="1"/>
  <c r="AV1608" i="1" s="1"/>
  <c r="BB1608" i="1" s="1"/>
  <c r="BH1608" i="1" s="1"/>
  <c r="BN1608" i="1" s="1"/>
  <c r="BS1608" i="1" s="1"/>
  <c r="BX1608" i="1" s="1"/>
  <c r="CD1608" i="1" s="1"/>
  <c r="CJ1608" i="1" s="1"/>
  <c r="CP1608" i="1" s="1"/>
  <c r="BL107" i="1"/>
  <c r="CO2606" i="1"/>
  <c r="BA2606" i="1"/>
  <c r="BW2606" i="1"/>
  <c r="V2320" i="1"/>
  <c r="CC2320" i="1"/>
  <c r="M2335" i="1"/>
  <c r="S2335" i="1" s="1"/>
  <c r="Y2335" i="1" s="1"/>
  <c r="AE2335" i="1" s="1"/>
  <c r="AK2335" i="1" s="1"/>
  <c r="AQ2335" i="1" s="1"/>
  <c r="AW2335" i="1" s="1"/>
  <c r="BC2335" i="1" s="1"/>
  <c r="BI2335" i="1" s="1"/>
  <c r="BO2335" i="1" s="1"/>
  <c r="AS1881" i="1"/>
  <c r="CC1881" i="1"/>
  <c r="CN1338" i="1"/>
  <c r="AG698" i="1"/>
  <c r="AI698" i="1"/>
  <c r="CN11" i="1"/>
  <c r="K2682" i="1"/>
  <c r="N2686" i="1"/>
  <c r="T2686" i="1" s="1"/>
  <c r="Z2686" i="1" s="1"/>
  <c r="AF2686" i="1" s="1"/>
  <c r="AL2686" i="1" s="1"/>
  <c r="AR2686" i="1" s="1"/>
  <c r="AX2686" i="1" s="1"/>
  <c r="BD2686" i="1" s="1"/>
  <c r="BJ2686" i="1" s="1"/>
  <c r="BP2686" i="1" s="1"/>
  <c r="BU2686" i="1" s="1"/>
  <c r="BZ2686" i="1" s="1"/>
  <c r="CF2686" i="1" s="1"/>
  <c r="CL2686" i="1" s="1"/>
  <c r="CR2686" i="1" s="1"/>
  <c r="J2670" i="1"/>
  <c r="J2665" i="1" s="1"/>
  <c r="CC2606" i="1"/>
  <c r="Q2606" i="1"/>
  <c r="M2588" i="1"/>
  <c r="S2588" i="1" s="1"/>
  <c r="Y2588" i="1" s="1"/>
  <c r="AE2588" i="1" s="1"/>
  <c r="AK2588" i="1" s="1"/>
  <c r="AQ2588" i="1" s="1"/>
  <c r="AW2588" i="1" s="1"/>
  <c r="BC2588" i="1" s="1"/>
  <c r="BI2588" i="1" s="1"/>
  <c r="BO2588" i="1" s="1"/>
  <c r="BT2588" i="1" s="1"/>
  <c r="BY2588" i="1" s="1"/>
  <c r="CE2588" i="1" s="1"/>
  <c r="CK2588" i="1" s="1"/>
  <c r="CQ2588" i="1" s="1"/>
  <c r="G2587" i="1"/>
  <c r="L2575" i="1"/>
  <c r="R2575" i="1" s="1"/>
  <c r="X2575" i="1" s="1"/>
  <c r="AD2575" i="1" s="1"/>
  <c r="AJ2575" i="1" s="1"/>
  <c r="AP2575" i="1" s="1"/>
  <c r="AV2575" i="1" s="1"/>
  <c r="BB2575" i="1" s="1"/>
  <c r="BH2575" i="1" s="1"/>
  <c r="BN2575" i="1" s="1"/>
  <c r="BS2575" i="1" s="1"/>
  <c r="BX2575" i="1" s="1"/>
  <c r="CD2575" i="1" s="1"/>
  <c r="CJ2575" i="1" s="1"/>
  <c r="CP2575" i="1" s="1"/>
  <c r="F2574" i="1"/>
  <c r="L2570" i="1"/>
  <c r="R2570" i="1" s="1"/>
  <c r="X2570" i="1" s="1"/>
  <c r="AD2570" i="1" s="1"/>
  <c r="AJ2570" i="1" s="1"/>
  <c r="AP2570" i="1" s="1"/>
  <c r="AV2570" i="1" s="1"/>
  <c r="BB2570" i="1" s="1"/>
  <c r="BH2570" i="1" s="1"/>
  <c r="BN2570" i="1" s="1"/>
  <c r="BS2570" i="1" s="1"/>
  <c r="BX2570" i="1" s="1"/>
  <c r="CD2570" i="1" s="1"/>
  <c r="CJ2570" i="1" s="1"/>
  <c r="CP2570" i="1" s="1"/>
  <c r="F2569" i="1"/>
  <c r="M2566" i="1"/>
  <c r="S2566" i="1" s="1"/>
  <c r="Y2566" i="1" s="1"/>
  <c r="AE2566" i="1" s="1"/>
  <c r="AK2566" i="1" s="1"/>
  <c r="AQ2566" i="1" s="1"/>
  <c r="AW2566" i="1" s="1"/>
  <c r="BC2566" i="1" s="1"/>
  <c r="BI2566" i="1" s="1"/>
  <c r="BO2566" i="1" s="1"/>
  <c r="BT2566" i="1" s="1"/>
  <c r="BY2566" i="1" s="1"/>
  <c r="CE2566" i="1" s="1"/>
  <c r="CK2566" i="1" s="1"/>
  <c r="CQ2566" i="1" s="1"/>
  <c r="G2565" i="1"/>
  <c r="AE2556" i="1"/>
  <c r="AK2556" i="1" s="1"/>
  <c r="AQ2556" i="1" s="1"/>
  <c r="AW2556" i="1" s="1"/>
  <c r="BC2556" i="1" s="1"/>
  <c r="BI2556" i="1" s="1"/>
  <c r="BO2556" i="1" s="1"/>
  <c r="BT2556" i="1" s="1"/>
  <c r="BY2556" i="1" s="1"/>
  <c r="CE2556" i="1" s="1"/>
  <c r="CK2556" i="1" s="1"/>
  <c r="CQ2556" i="1" s="1"/>
  <c r="N2516" i="1"/>
  <c r="T2516" i="1" s="1"/>
  <c r="Z2516" i="1" s="1"/>
  <c r="AF2516" i="1" s="1"/>
  <c r="AL2516" i="1" s="1"/>
  <c r="AR2516" i="1" s="1"/>
  <c r="AX2516" i="1" s="1"/>
  <c r="BD2516" i="1" s="1"/>
  <c r="BJ2516" i="1" s="1"/>
  <c r="BP2516" i="1" s="1"/>
  <c r="BU2516" i="1" s="1"/>
  <c r="BZ2516" i="1" s="1"/>
  <c r="CF2516" i="1" s="1"/>
  <c r="CL2516" i="1" s="1"/>
  <c r="CR2516" i="1" s="1"/>
  <c r="H2515" i="1"/>
  <c r="N2515" i="1" s="1"/>
  <c r="T2515" i="1" s="1"/>
  <c r="Z2515" i="1" s="1"/>
  <c r="AF2515" i="1" s="1"/>
  <c r="AL2515" i="1" s="1"/>
  <c r="AR2515" i="1" s="1"/>
  <c r="AX2515" i="1" s="1"/>
  <c r="BD2515" i="1" s="1"/>
  <c r="BJ2515" i="1" s="1"/>
  <c r="BP2515" i="1" s="1"/>
  <c r="BU2515" i="1" s="1"/>
  <c r="BZ2515" i="1" s="1"/>
  <c r="CF2515" i="1" s="1"/>
  <c r="CL2515" i="1" s="1"/>
  <c r="CR2515" i="1" s="1"/>
  <c r="G2515" i="1"/>
  <c r="M2515" i="1" s="1"/>
  <c r="S2515" i="1" s="1"/>
  <c r="Y2515" i="1" s="1"/>
  <c r="AE2515" i="1" s="1"/>
  <c r="AK2515" i="1" s="1"/>
  <c r="AQ2515" i="1" s="1"/>
  <c r="AW2515" i="1" s="1"/>
  <c r="BC2515" i="1" s="1"/>
  <c r="BI2515" i="1" s="1"/>
  <c r="BO2515" i="1" s="1"/>
  <c r="BT2515" i="1" s="1"/>
  <c r="BY2515" i="1" s="1"/>
  <c r="CE2515" i="1" s="1"/>
  <c r="CK2515" i="1" s="1"/>
  <c r="CQ2515" i="1" s="1"/>
  <c r="M2516" i="1"/>
  <c r="S2516" i="1" s="1"/>
  <c r="Y2516" i="1" s="1"/>
  <c r="AE2516" i="1" s="1"/>
  <c r="AK2516" i="1" s="1"/>
  <c r="AQ2516" i="1" s="1"/>
  <c r="AW2516" i="1" s="1"/>
  <c r="BC2516" i="1" s="1"/>
  <c r="BI2516" i="1" s="1"/>
  <c r="BO2516" i="1" s="1"/>
  <c r="BT2516" i="1" s="1"/>
  <c r="BY2516" i="1" s="1"/>
  <c r="CE2516" i="1" s="1"/>
  <c r="CK2516" i="1" s="1"/>
  <c r="CQ2516" i="1" s="1"/>
  <c r="L2425" i="1"/>
  <c r="R2425" i="1" s="1"/>
  <c r="X2425" i="1" s="1"/>
  <c r="AD2425" i="1" s="1"/>
  <c r="AJ2425" i="1" s="1"/>
  <c r="AP2425" i="1" s="1"/>
  <c r="AV2425" i="1" s="1"/>
  <c r="BB2425" i="1" s="1"/>
  <c r="BH2425" i="1" s="1"/>
  <c r="BN2425" i="1" s="1"/>
  <c r="BS2425" i="1" s="1"/>
  <c r="BX2425" i="1" s="1"/>
  <c r="CD2425" i="1" s="1"/>
  <c r="CJ2425" i="1" s="1"/>
  <c r="CP2425" i="1" s="1"/>
  <c r="F2424" i="1"/>
  <c r="AZ2320" i="1"/>
  <c r="L2436" i="1"/>
  <c r="R2436" i="1" s="1"/>
  <c r="X2436" i="1" s="1"/>
  <c r="AD2436" i="1" s="1"/>
  <c r="AJ2436" i="1" s="1"/>
  <c r="AP2436" i="1" s="1"/>
  <c r="AV2436" i="1" s="1"/>
  <c r="BB2436" i="1" s="1"/>
  <c r="BH2436" i="1" s="1"/>
  <c r="BN2436" i="1" s="1"/>
  <c r="BS2436" i="1" s="1"/>
  <c r="BX2436" i="1" s="1"/>
  <c r="CD2436" i="1" s="1"/>
  <c r="CJ2436" i="1" s="1"/>
  <c r="CP2436" i="1" s="1"/>
  <c r="F2435" i="1"/>
  <c r="L2435" i="1" s="1"/>
  <c r="R2435" i="1" s="1"/>
  <c r="X2435" i="1" s="1"/>
  <c r="AD2435" i="1" s="1"/>
  <c r="AJ2435" i="1" s="1"/>
  <c r="AP2435" i="1" s="1"/>
  <c r="AV2435" i="1" s="1"/>
  <c r="BB2435" i="1" s="1"/>
  <c r="BH2435" i="1" s="1"/>
  <c r="BN2435" i="1" s="1"/>
  <c r="BS2435" i="1" s="1"/>
  <c r="BX2435" i="1" s="1"/>
  <c r="CD2435" i="1" s="1"/>
  <c r="CJ2435" i="1" s="1"/>
  <c r="CP2435" i="1" s="1"/>
  <c r="L2347" i="1"/>
  <c r="R2347" i="1" s="1"/>
  <c r="X2347" i="1" s="1"/>
  <c r="AD2347" i="1" s="1"/>
  <c r="AJ2347" i="1" s="1"/>
  <c r="AP2347" i="1" s="1"/>
  <c r="AV2347" i="1" s="1"/>
  <c r="BB2347" i="1" s="1"/>
  <c r="BH2347" i="1" s="1"/>
  <c r="BN2347" i="1" s="1"/>
  <c r="BS2347" i="1" s="1"/>
  <c r="BX2347" i="1" s="1"/>
  <c r="CD2347" i="1" s="1"/>
  <c r="CJ2347" i="1" s="1"/>
  <c r="CP2347" i="1" s="1"/>
  <c r="F2346" i="1"/>
  <c r="BT2423" i="1"/>
  <c r="BY2423" i="1" s="1"/>
  <c r="CE2423" i="1" s="1"/>
  <c r="CK2423" i="1" s="1"/>
  <c r="CQ2423" i="1" s="1"/>
  <c r="BE2320" i="1"/>
  <c r="L2324" i="1"/>
  <c r="R2324" i="1" s="1"/>
  <c r="X2324" i="1" s="1"/>
  <c r="AD2324" i="1" s="1"/>
  <c r="AJ2324" i="1" s="1"/>
  <c r="AP2324" i="1" s="1"/>
  <c r="AV2324" i="1" s="1"/>
  <c r="BB2324" i="1" s="1"/>
  <c r="BH2324" i="1" s="1"/>
  <c r="BN2324" i="1" s="1"/>
  <c r="BS2324" i="1" s="1"/>
  <c r="BX2324" i="1" s="1"/>
  <c r="CD2324" i="1" s="1"/>
  <c r="CJ2324" i="1" s="1"/>
  <c r="CP2324" i="1" s="1"/>
  <c r="F2323" i="1"/>
  <c r="F2316" i="1"/>
  <c r="L2317" i="1"/>
  <c r="R2317" i="1" s="1"/>
  <c r="X2317" i="1" s="1"/>
  <c r="AD2317" i="1" s="1"/>
  <c r="AJ2317" i="1" s="1"/>
  <c r="AP2317" i="1" s="1"/>
  <c r="AV2317" i="1" s="1"/>
  <c r="BB2317" i="1" s="1"/>
  <c r="BH2317" i="1" s="1"/>
  <c r="BN2317" i="1" s="1"/>
  <c r="BS2317" i="1" s="1"/>
  <c r="BX2317" i="1" s="1"/>
  <c r="CD2317" i="1" s="1"/>
  <c r="CJ2317" i="1" s="1"/>
  <c r="CP2317" i="1" s="1"/>
  <c r="BK2320" i="1"/>
  <c r="F2329" i="1"/>
  <c r="L2329" i="1" s="1"/>
  <c r="R2329" i="1" s="1"/>
  <c r="X2329" i="1" s="1"/>
  <c r="AD2329" i="1" s="1"/>
  <c r="AJ2329" i="1" s="1"/>
  <c r="AP2329" i="1" s="1"/>
  <c r="AV2329" i="1" s="1"/>
  <c r="BB2329" i="1" s="1"/>
  <c r="BH2329" i="1" s="1"/>
  <c r="BN2329" i="1" s="1"/>
  <c r="BS2329" i="1" s="1"/>
  <c r="BX2329" i="1" s="1"/>
  <c r="CD2329" i="1" s="1"/>
  <c r="CJ2329" i="1" s="1"/>
  <c r="CP2329" i="1" s="1"/>
  <c r="L2330" i="1"/>
  <c r="R2330" i="1" s="1"/>
  <c r="X2330" i="1" s="1"/>
  <c r="AD2330" i="1" s="1"/>
  <c r="AJ2330" i="1" s="1"/>
  <c r="AP2330" i="1" s="1"/>
  <c r="AV2330" i="1" s="1"/>
  <c r="BB2330" i="1" s="1"/>
  <c r="BH2330" i="1" s="1"/>
  <c r="BN2330" i="1" s="1"/>
  <c r="BS2330" i="1" s="1"/>
  <c r="BX2330" i="1" s="1"/>
  <c r="CD2330" i="1" s="1"/>
  <c r="CJ2330" i="1" s="1"/>
  <c r="CP2330" i="1" s="1"/>
  <c r="M2288" i="1"/>
  <c r="S2288" i="1" s="1"/>
  <c r="Y2288" i="1" s="1"/>
  <c r="AE2288" i="1" s="1"/>
  <c r="AK2288" i="1" s="1"/>
  <c r="AQ2288" i="1" s="1"/>
  <c r="AW2288" i="1" s="1"/>
  <c r="BC2288" i="1" s="1"/>
  <c r="BI2288" i="1" s="1"/>
  <c r="BO2288" i="1" s="1"/>
  <c r="BT2288" i="1" s="1"/>
  <c r="BY2288" i="1" s="1"/>
  <c r="CE2288" i="1" s="1"/>
  <c r="CK2288" i="1" s="1"/>
  <c r="CQ2288" i="1" s="1"/>
  <c r="G2287" i="1"/>
  <c r="M2287" i="1" s="1"/>
  <c r="S2287" i="1" s="1"/>
  <c r="Y2287" i="1" s="1"/>
  <c r="AE2287" i="1" s="1"/>
  <c r="AK2287" i="1" s="1"/>
  <c r="AQ2287" i="1" s="1"/>
  <c r="AW2287" i="1" s="1"/>
  <c r="BC2287" i="1" s="1"/>
  <c r="BI2287" i="1" s="1"/>
  <c r="BO2287" i="1" s="1"/>
  <c r="BT2287" i="1" s="1"/>
  <c r="BY2287" i="1" s="1"/>
  <c r="CE2287" i="1" s="1"/>
  <c r="CK2287" i="1" s="1"/>
  <c r="CQ2287" i="1" s="1"/>
  <c r="N2303" i="1"/>
  <c r="T2303" i="1" s="1"/>
  <c r="Z2303" i="1" s="1"/>
  <c r="AF2303" i="1" s="1"/>
  <c r="AL2303" i="1" s="1"/>
  <c r="AR2303" i="1" s="1"/>
  <c r="AX2303" i="1" s="1"/>
  <c r="BD2303" i="1" s="1"/>
  <c r="BJ2303" i="1" s="1"/>
  <c r="BP2303" i="1" s="1"/>
  <c r="BU2303" i="1" s="1"/>
  <c r="BZ2303" i="1" s="1"/>
  <c r="CF2303" i="1" s="1"/>
  <c r="CL2303" i="1" s="1"/>
  <c r="CR2303" i="1" s="1"/>
  <c r="H2302" i="1"/>
  <c r="M2252" i="1"/>
  <c r="S2252" i="1" s="1"/>
  <c r="Y2252" i="1" s="1"/>
  <c r="AE2252" i="1" s="1"/>
  <c r="AK2252" i="1" s="1"/>
  <c r="AQ2252" i="1" s="1"/>
  <c r="AW2252" i="1" s="1"/>
  <c r="BC2252" i="1" s="1"/>
  <c r="BI2252" i="1" s="1"/>
  <c r="BO2252" i="1" s="1"/>
  <c r="BT2252" i="1" s="1"/>
  <c r="BY2252" i="1" s="1"/>
  <c r="CE2252" i="1" s="1"/>
  <c r="CK2252" i="1" s="1"/>
  <c r="CQ2252" i="1" s="1"/>
  <c r="G2251" i="1"/>
  <c r="M2251" i="1" s="1"/>
  <c r="S2251" i="1" s="1"/>
  <c r="Y2251" i="1" s="1"/>
  <c r="AE2251" i="1" s="1"/>
  <c r="AK2251" i="1" s="1"/>
  <c r="AQ2251" i="1" s="1"/>
  <c r="AW2251" i="1" s="1"/>
  <c r="BC2251" i="1" s="1"/>
  <c r="BI2251" i="1" s="1"/>
  <c r="BO2251" i="1" s="1"/>
  <c r="BT2251" i="1" s="1"/>
  <c r="BY2251" i="1" s="1"/>
  <c r="CE2251" i="1" s="1"/>
  <c r="CK2251" i="1" s="1"/>
  <c r="CQ2251" i="1" s="1"/>
  <c r="L2276" i="1"/>
  <c r="R2276" i="1" s="1"/>
  <c r="X2276" i="1" s="1"/>
  <c r="AD2276" i="1" s="1"/>
  <c r="AJ2276" i="1" s="1"/>
  <c r="AP2276" i="1" s="1"/>
  <c r="AV2276" i="1" s="1"/>
  <c r="BB2276" i="1" s="1"/>
  <c r="BH2276" i="1" s="1"/>
  <c r="BN2276" i="1" s="1"/>
  <c r="BS2276" i="1" s="1"/>
  <c r="BX2276" i="1" s="1"/>
  <c r="CD2276" i="1" s="1"/>
  <c r="CJ2276" i="1" s="1"/>
  <c r="CP2276" i="1" s="1"/>
  <c r="F2275" i="1"/>
  <c r="L2275" i="1" s="1"/>
  <c r="R2275" i="1" s="1"/>
  <c r="X2275" i="1" s="1"/>
  <c r="AD2275" i="1" s="1"/>
  <c r="AJ2275" i="1" s="1"/>
  <c r="AP2275" i="1" s="1"/>
  <c r="AV2275" i="1" s="1"/>
  <c r="BB2275" i="1" s="1"/>
  <c r="BH2275" i="1" s="1"/>
  <c r="BN2275" i="1" s="1"/>
  <c r="BS2275" i="1" s="1"/>
  <c r="BX2275" i="1" s="1"/>
  <c r="CD2275" i="1" s="1"/>
  <c r="CJ2275" i="1" s="1"/>
  <c r="CP2275" i="1" s="1"/>
  <c r="K2097" i="1"/>
  <c r="M2268" i="1"/>
  <c r="S2268" i="1" s="1"/>
  <c r="Y2268" i="1" s="1"/>
  <c r="AE2268" i="1" s="1"/>
  <c r="AK2268" i="1" s="1"/>
  <c r="AQ2268" i="1" s="1"/>
  <c r="AW2268" i="1" s="1"/>
  <c r="BC2268" i="1" s="1"/>
  <c r="BI2268" i="1" s="1"/>
  <c r="BO2268" i="1" s="1"/>
  <c r="BT2268" i="1" s="1"/>
  <c r="BY2268" i="1" s="1"/>
  <c r="CE2268" i="1" s="1"/>
  <c r="CK2268" i="1" s="1"/>
  <c r="CQ2268" i="1" s="1"/>
  <c r="G2267" i="1"/>
  <c r="M2267" i="1" s="1"/>
  <c r="S2267" i="1" s="1"/>
  <c r="Y2267" i="1" s="1"/>
  <c r="AE2267" i="1" s="1"/>
  <c r="AK2267" i="1" s="1"/>
  <c r="AQ2267" i="1" s="1"/>
  <c r="AW2267" i="1" s="1"/>
  <c r="BC2267" i="1" s="1"/>
  <c r="BI2267" i="1" s="1"/>
  <c r="BO2267" i="1" s="1"/>
  <c r="BT2267" i="1" s="1"/>
  <c r="BY2267" i="1" s="1"/>
  <c r="CE2267" i="1" s="1"/>
  <c r="CK2267" i="1" s="1"/>
  <c r="CQ2267" i="1" s="1"/>
  <c r="M2208" i="1"/>
  <c r="S2208" i="1" s="1"/>
  <c r="Y2208" i="1" s="1"/>
  <c r="AE2208" i="1" s="1"/>
  <c r="AK2208" i="1" s="1"/>
  <c r="AQ2208" i="1" s="1"/>
  <c r="AW2208" i="1" s="1"/>
  <c r="BC2208" i="1" s="1"/>
  <c r="BI2208" i="1" s="1"/>
  <c r="BO2208" i="1" s="1"/>
  <c r="BT2208" i="1" s="1"/>
  <c r="BY2208" i="1" s="1"/>
  <c r="CE2208" i="1" s="1"/>
  <c r="CK2208" i="1" s="1"/>
  <c r="CQ2208" i="1" s="1"/>
  <c r="G2203" i="1"/>
  <c r="G2202" i="1" s="1"/>
  <c r="N2077" i="1"/>
  <c r="T2077" i="1" s="1"/>
  <c r="Z2077" i="1" s="1"/>
  <c r="AF2077" i="1" s="1"/>
  <c r="AL2077" i="1" s="1"/>
  <c r="AR2077" i="1" s="1"/>
  <c r="AX2077" i="1" s="1"/>
  <c r="BD2077" i="1" s="1"/>
  <c r="BJ2077" i="1" s="1"/>
  <c r="BP2077" i="1" s="1"/>
  <c r="BU2077" i="1" s="1"/>
  <c r="BZ2077" i="1" s="1"/>
  <c r="CF2077" i="1" s="1"/>
  <c r="CL2077" i="1" s="1"/>
  <c r="CR2077" i="1" s="1"/>
  <c r="H2076" i="1"/>
  <c r="BV1981" i="1"/>
  <c r="M2072" i="1"/>
  <c r="S2072" i="1" s="1"/>
  <c r="Y2072" i="1" s="1"/>
  <c r="AE2072" i="1" s="1"/>
  <c r="AK2072" i="1" s="1"/>
  <c r="AQ2072" i="1" s="1"/>
  <c r="AW2072" i="1" s="1"/>
  <c r="BC2072" i="1" s="1"/>
  <c r="BI2072" i="1" s="1"/>
  <c r="BO2072" i="1" s="1"/>
  <c r="BT2072" i="1" s="1"/>
  <c r="BY2072" i="1" s="1"/>
  <c r="CE2072" i="1" s="1"/>
  <c r="CK2072" i="1" s="1"/>
  <c r="CQ2072" i="1" s="1"/>
  <c r="G2071" i="1"/>
  <c r="N2032" i="1"/>
  <c r="T2032" i="1" s="1"/>
  <c r="Z2032" i="1" s="1"/>
  <c r="AF2032" i="1" s="1"/>
  <c r="AL2032" i="1" s="1"/>
  <c r="AR2032" i="1" s="1"/>
  <c r="AX2032" i="1" s="1"/>
  <c r="BD2032" i="1" s="1"/>
  <c r="BJ2032" i="1" s="1"/>
  <c r="BP2032" i="1" s="1"/>
  <c r="BU2032" i="1" s="1"/>
  <c r="BZ2032" i="1" s="1"/>
  <c r="CF2032" i="1" s="1"/>
  <c r="CL2032" i="1" s="1"/>
  <c r="CR2032" i="1" s="1"/>
  <c r="H2031" i="1"/>
  <c r="P1789" i="1"/>
  <c r="P1740" i="1" s="1"/>
  <c r="G1896" i="1"/>
  <c r="M1896" i="1" s="1"/>
  <c r="S1896" i="1" s="1"/>
  <c r="Y1896" i="1" s="1"/>
  <c r="AE1896" i="1" s="1"/>
  <c r="AK1896" i="1" s="1"/>
  <c r="AQ1896" i="1" s="1"/>
  <c r="AW1896" i="1" s="1"/>
  <c r="BC1896" i="1" s="1"/>
  <c r="BI1896" i="1" s="1"/>
  <c r="BO1896" i="1" s="1"/>
  <c r="BT1896" i="1" s="1"/>
  <c r="BY1896" i="1" s="1"/>
  <c r="CE1896" i="1" s="1"/>
  <c r="CK1896" i="1" s="1"/>
  <c r="CQ1896" i="1" s="1"/>
  <c r="M1897" i="1"/>
  <c r="S1897" i="1" s="1"/>
  <c r="Y1897" i="1" s="1"/>
  <c r="AE1897" i="1" s="1"/>
  <c r="AK1897" i="1" s="1"/>
  <c r="AQ1897" i="1" s="1"/>
  <c r="AW1897" i="1" s="1"/>
  <c r="BC1897" i="1" s="1"/>
  <c r="BI1897" i="1" s="1"/>
  <c r="BO1897" i="1" s="1"/>
  <c r="BT1897" i="1" s="1"/>
  <c r="BY1897" i="1" s="1"/>
  <c r="CE1897" i="1" s="1"/>
  <c r="CK1897" i="1" s="1"/>
  <c r="CQ1897" i="1" s="1"/>
  <c r="AA1740" i="1"/>
  <c r="N1753" i="1"/>
  <c r="T1753" i="1" s="1"/>
  <c r="Z1753" i="1" s="1"/>
  <c r="AF1753" i="1" s="1"/>
  <c r="AL1753" i="1" s="1"/>
  <c r="AR1753" i="1" s="1"/>
  <c r="AX1753" i="1" s="1"/>
  <c r="BD1753" i="1" s="1"/>
  <c r="BJ1753" i="1" s="1"/>
  <c r="BP1753" i="1" s="1"/>
  <c r="BU1753" i="1" s="1"/>
  <c r="BZ1753" i="1" s="1"/>
  <c r="CF1753" i="1" s="1"/>
  <c r="CL1753" i="1" s="1"/>
  <c r="CR1753" i="1" s="1"/>
  <c r="H1752" i="1"/>
  <c r="M1792" i="1"/>
  <c r="S1792" i="1" s="1"/>
  <c r="Y1792" i="1" s="1"/>
  <c r="AE1792" i="1" s="1"/>
  <c r="AK1792" i="1" s="1"/>
  <c r="AQ1792" i="1" s="1"/>
  <c r="AW1792" i="1" s="1"/>
  <c r="BC1792" i="1" s="1"/>
  <c r="BI1792" i="1" s="1"/>
  <c r="BO1792" i="1" s="1"/>
  <c r="BT1792" i="1" s="1"/>
  <c r="BY1792" i="1" s="1"/>
  <c r="CE1792" i="1" s="1"/>
  <c r="CK1792" i="1" s="1"/>
  <c r="CQ1792" i="1" s="1"/>
  <c r="G1791" i="1"/>
  <c r="M1791" i="1" s="1"/>
  <c r="S1791" i="1" s="1"/>
  <c r="Y1791" i="1" s="1"/>
  <c r="AE1791" i="1" s="1"/>
  <c r="AK1791" i="1" s="1"/>
  <c r="AQ1791" i="1" s="1"/>
  <c r="AW1791" i="1" s="1"/>
  <c r="BC1791" i="1" s="1"/>
  <c r="BI1791" i="1" s="1"/>
  <c r="BO1791" i="1" s="1"/>
  <c r="BT1791" i="1" s="1"/>
  <c r="BY1791" i="1" s="1"/>
  <c r="CE1791" i="1" s="1"/>
  <c r="CK1791" i="1" s="1"/>
  <c r="CQ1791" i="1" s="1"/>
  <c r="R1737" i="1"/>
  <c r="X1737" i="1" s="1"/>
  <c r="AD1737" i="1" s="1"/>
  <c r="AJ1737" i="1" s="1"/>
  <c r="AP1737" i="1" s="1"/>
  <c r="AV1737" i="1" s="1"/>
  <c r="BB1737" i="1" s="1"/>
  <c r="BH1737" i="1" s="1"/>
  <c r="BN1737" i="1" s="1"/>
  <c r="O1736" i="1"/>
  <c r="M1702" i="1"/>
  <c r="S1702" i="1" s="1"/>
  <c r="Y1702" i="1" s="1"/>
  <c r="AE1702" i="1" s="1"/>
  <c r="AK1702" i="1" s="1"/>
  <c r="AQ1702" i="1" s="1"/>
  <c r="AW1702" i="1" s="1"/>
  <c r="BC1702" i="1" s="1"/>
  <c r="BI1702" i="1" s="1"/>
  <c r="BO1702" i="1" s="1"/>
  <c r="BT1702" i="1" s="1"/>
  <c r="BY1702" i="1" s="1"/>
  <c r="CE1702" i="1" s="1"/>
  <c r="CK1702" i="1" s="1"/>
  <c r="CQ1702" i="1" s="1"/>
  <c r="G1701" i="1"/>
  <c r="M1701" i="1" s="1"/>
  <c r="S1701" i="1" s="1"/>
  <c r="Y1701" i="1" s="1"/>
  <c r="AE1701" i="1" s="1"/>
  <c r="AK1701" i="1" s="1"/>
  <c r="AQ1701" i="1" s="1"/>
  <c r="AW1701" i="1" s="1"/>
  <c r="BC1701" i="1" s="1"/>
  <c r="BI1701" i="1" s="1"/>
  <c r="BO1701" i="1" s="1"/>
  <c r="BT1701" i="1" s="1"/>
  <c r="BY1701" i="1" s="1"/>
  <c r="CE1701" i="1" s="1"/>
  <c r="CK1701" i="1" s="1"/>
  <c r="CQ1701" i="1" s="1"/>
  <c r="L1715" i="1"/>
  <c r="R1715" i="1" s="1"/>
  <c r="X1715" i="1" s="1"/>
  <c r="AD1715" i="1" s="1"/>
  <c r="AJ1715" i="1" s="1"/>
  <c r="AP1715" i="1" s="1"/>
  <c r="AV1715" i="1" s="1"/>
  <c r="BB1715" i="1" s="1"/>
  <c r="BH1715" i="1" s="1"/>
  <c r="BN1715" i="1" s="1"/>
  <c r="BS1715" i="1" s="1"/>
  <c r="BX1715" i="1" s="1"/>
  <c r="CD1715" i="1" s="1"/>
  <c r="CJ1715" i="1" s="1"/>
  <c r="CP1715" i="1" s="1"/>
  <c r="F1714" i="1"/>
  <c r="L1714" i="1" s="1"/>
  <c r="R1714" i="1" s="1"/>
  <c r="X1714" i="1" s="1"/>
  <c r="AD1714" i="1" s="1"/>
  <c r="AJ1714" i="1" s="1"/>
  <c r="AP1714" i="1" s="1"/>
  <c r="AV1714" i="1" s="1"/>
  <c r="BB1714" i="1" s="1"/>
  <c r="BH1714" i="1" s="1"/>
  <c r="BN1714" i="1" s="1"/>
  <c r="BS1714" i="1" s="1"/>
  <c r="BX1714" i="1" s="1"/>
  <c r="CD1714" i="1" s="1"/>
  <c r="CJ1714" i="1" s="1"/>
  <c r="CP1714" i="1" s="1"/>
  <c r="L1724" i="1"/>
  <c r="R1724" i="1" s="1"/>
  <c r="X1724" i="1" s="1"/>
  <c r="AD1724" i="1" s="1"/>
  <c r="AJ1724" i="1" s="1"/>
  <c r="AP1724" i="1" s="1"/>
  <c r="AV1724" i="1" s="1"/>
  <c r="BB1724" i="1" s="1"/>
  <c r="BH1724" i="1" s="1"/>
  <c r="BN1724" i="1" s="1"/>
  <c r="BS1724" i="1" s="1"/>
  <c r="BX1724" i="1" s="1"/>
  <c r="CD1724" i="1" s="1"/>
  <c r="CJ1724" i="1" s="1"/>
  <c r="CP1724" i="1" s="1"/>
  <c r="F1723" i="1"/>
  <c r="L1723" i="1" s="1"/>
  <c r="R1723" i="1" s="1"/>
  <c r="X1723" i="1" s="1"/>
  <c r="AD1723" i="1" s="1"/>
  <c r="AJ1723" i="1" s="1"/>
  <c r="AP1723" i="1" s="1"/>
  <c r="AV1723" i="1" s="1"/>
  <c r="BB1723" i="1" s="1"/>
  <c r="BH1723" i="1" s="1"/>
  <c r="BN1723" i="1" s="1"/>
  <c r="BS1723" i="1" s="1"/>
  <c r="BX1723" i="1" s="1"/>
  <c r="CD1723" i="1" s="1"/>
  <c r="CJ1723" i="1" s="1"/>
  <c r="CP1723" i="1" s="1"/>
  <c r="L1517" i="1"/>
  <c r="R1517" i="1" s="1"/>
  <c r="X1517" i="1" s="1"/>
  <c r="AD1517" i="1" s="1"/>
  <c r="AJ1517" i="1" s="1"/>
  <c r="AP1517" i="1" s="1"/>
  <c r="AV1517" i="1" s="1"/>
  <c r="BB1517" i="1" s="1"/>
  <c r="BH1517" i="1" s="1"/>
  <c r="BN1517" i="1" s="1"/>
  <c r="BS1517" i="1" s="1"/>
  <c r="BX1517" i="1" s="1"/>
  <c r="CD1517" i="1" s="1"/>
  <c r="CJ1517" i="1" s="1"/>
  <c r="CP1517" i="1" s="1"/>
  <c r="F1516" i="1"/>
  <c r="BW1565" i="1"/>
  <c r="N1601" i="1"/>
  <c r="T1601" i="1" s="1"/>
  <c r="Z1601" i="1" s="1"/>
  <c r="AF1601" i="1" s="1"/>
  <c r="AL1601" i="1" s="1"/>
  <c r="AR1601" i="1" s="1"/>
  <c r="AX1601" i="1" s="1"/>
  <c r="BD1601" i="1" s="1"/>
  <c r="BJ1601" i="1" s="1"/>
  <c r="BP1601" i="1" s="1"/>
  <c r="BU1601" i="1" s="1"/>
  <c r="BZ1601" i="1" s="1"/>
  <c r="CF1601" i="1" s="1"/>
  <c r="CL1601" i="1" s="1"/>
  <c r="CR1601" i="1" s="1"/>
  <c r="K1600" i="1"/>
  <c r="N1600" i="1" s="1"/>
  <c r="T1600" i="1" s="1"/>
  <c r="Z1600" i="1" s="1"/>
  <c r="AF1600" i="1" s="1"/>
  <c r="AL1600" i="1" s="1"/>
  <c r="AR1600" i="1" s="1"/>
  <c r="AX1600" i="1" s="1"/>
  <c r="BD1600" i="1" s="1"/>
  <c r="BJ1600" i="1" s="1"/>
  <c r="BP1600" i="1" s="1"/>
  <c r="BU1600" i="1" s="1"/>
  <c r="BZ1600" i="1" s="1"/>
  <c r="CF1600" i="1" s="1"/>
  <c r="CL1600" i="1" s="1"/>
  <c r="CR1600" i="1" s="1"/>
  <c r="M1593" i="1"/>
  <c r="S1593" i="1" s="1"/>
  <c r="Y1593" i="1" s="1"/>
  <c r="AE1593" i="1" s="1"/>
  <c r="AK1593" i="1" s="1"/>
  <c r="AQ1593" i="1" s="1"/>
  <c r="AW1593" i="1" s="1"/>
  <c r="BC1593" i="1" s="1"/>
  <c r="BI1593" i="1" s="1"/>
  <c r="BO1593" i="1" s="1"/>
  <c r="BT1593" i="1" s="1"/>
  <c r="BY1593" i="1" s="1"/>
  <c r="CE1593" i="1" s="1"/>
  <c r="CK1593" i="1" s="1"/>
  <c r="CQ1593" i="1" s="1"/>
  <c r="G1592" i="1"/>
  <c r="M1592" i="1" s="1"/>
  <c r="S1592" i="1" s="1"/>
  <c r="Y1592" i="1" s="1"/>
  <c r="AE1592" i="1" s="1"/>
  <c r="AK1592" i="1" s="1"/>
  <c r="AQ1592" i="1" s="1"/>
  <c r="AW1592" i="1" s="1"/>
  <c r="BC1592" i="1" s="1"/>
  <c r="BI1592" i="1" s="1"/>
  <c r="BO1592" i="1" s="1"/>
  <c r="BT1592" i="1" s="1"/>
  <c r="BY1592" i="1" s="1"/>
  <c r="CE1592" i="1" s="1"/>
  <c r="CK1592" i="1" s="1"/>
  <c r="CQ1592" i="1" s="1"/>
  <c r="L1572" i="1"/>
  <c r="R1572" i="1" s="1"/>
  <c r="X1572" i="1" s="1"/>
  <c r="AD1572" i="1" s="1"/>
  <c r="AJ1572" i="1" s="1"/>
  <c r="AP1572" i="1" s="1"/>
  <c r="AV1572" i="1" s="1"/>
  <c r="BB1572" i="1" s="1"/>
  <c r="BH1572" i="1" s="1"/>
  <c r="BN1572" i="1" s="1"/>
  <c r="F1567" i="1"/>
  <c r="L1567" i="1" s="1"/>
  <c r="R1567" i="1" s="1"/>
  <c r="X1567" i="1" s="1"/>
  <c r="AD1567" i="1" s="1"/>
  <c r="AJ1567" i="1" s="1"/>
  <c r="AP1567" i="1" s="1"/>
  <c r="AV1567" i="1" s="1"/>
  <c r="CB1501" i="1"/>
  <c r="CB1500" i="1" s="1"/>
  <c r="N1698" i="1"/>
  <c r="T1698" i="1" s="1"/>
  <c r="Z1698" i="1" s="1"/>
  <c r="AF1698" i="1" s="1"/>
  <c r="AL1698" i="1" s="1"/>
  <c r="AR1698" i="1" s="1"/>
  <c r="AX1698" i="1" s="1"/>
  <c r="BD1698" i="1" s="1"/>
  <c r="BJ1698" i="1" s="1"/>
  <c r="BP1698" i="1" s="1"/>
  <c r="BU1698" i="1" s="1"/>
  <c r="BZ1698" i="1" s="1"/>
  <c r="CF1698" i="1" s="1"/>
  <c r="CL1698" i="1" s="1"/>
  <c r="CR1698" i="1" s="1"/>
  <c r="AY1501" i="1"/>
  <c r="AY1500" i="1" s="1"/>
  <c r="CA1501" i="1"/>
  <c r="CA1500" i="1" s="1"/>
  <c r="AB1501" i="1"/>
  <c r="AB1500" i="1" s="1"/>
  <c r="CA1339" i="1"/>
  <c r="AN1075" i="1"/>
  <c r="AN972" i="1" s="1"/>
  <c r="AN1501" i="1"/>
  <c r="AN1500" i="1" s="1"/>
  <c r="CM1501" i="1"/>
  <c r="CM1500" i="1" s="1"/>
  <c r="AZ1491" i="1"/>
  <c r="BC1492" i="1"/>
  <c r="BI1492" i="1" s="1"/>
  <c r="BO1492" i="1" s="1"/>
  <c r="BT1492" i="1" s="1"/>
  <c r="BY1492" i="1" s="1"/>
  <c r="CE1492" i="1" s="1"/>
  <c r="CK1492" i="1" s="1"/>
  <c r="CQ1492" i="1" s="1"/>
  <c r="M1473" i="1"/>
  <c r="G1472" i="1"/>
  <c r="M1389" i="1"/>
  <c r="S1389" i="1" s="1"/>
  <c r="Y1389" i="1" s="1"/>
  <c r="AE1389" i="1" s="1"/>
  <c r="AK1389" i="1" s="1"/>
  <c r="AQ1389" i="1" s="1"/>
  <c r="AW1389" i="1" s="1"/>
  <c r="BC1389" i="1" s="1"/>
  <c r="BI1389" i="1" s="1"/>
  <c r="BO1389" i="1" s="1"/>
  <c r="BT1389" i="1" s="1"/>
  <c r="BY1389" i="1" s="1"/>
  <c r="CE1389" i="1" s="1"/>
  <c r="CK1389" i="1" s="1"/>
  <c r="CQ1389" i="1" s="1"/>
  <c r="G1388" i="1"/>
  <c r="P1339" i="1"/>
  <c r="AY1339" i="1"/>
  <c r="AY1338" i="1" s="1"/>
  <c r="CA1230" i="1"/>
  <c r="CA1229" i="1" s="1"/>
  <c r="AI1230" i="1"/>
  <c r="AI1229" i="1" s="1"/>
  <c r="N1225" i="1"/>
  <c r="T1225" i="1" s="1"/>
  <c r="Z1225" i="1" s="1"/>
  <c r="AF1225" i="1" s="1"/>
  <c r="AL1225" i="1" s="1"/>
  <c r="AR1225" i="1" s="1"/>
  <c r="AX1225" i="1" s="1"/>
  <c r="BD1225" i="1" s="1"/>
  <c r="BJ1225" i="1" s="1"/>
  <c r="BP1225" i="1" s="1"/>
  <c r="BU1225" i="1" s="1"/>
  <c r="BZ1225" i="1" s="1"/>
  <c r="CF1225" i="1" s="1"/>
  <c r="CL1225" i="1" s="1"/>
  <c r="CR1225" i="1" s="1"/>
  <c r="H1224" i="1"/>
  <c r="CA1178" i="1"/>
  <c r="CA1161" i="1" s="1"/>
  <c r="N1169" i="1"/>
  <c r="T1169" i="1" s="1"/>
  <c r="Z1169" i="1" s="1"/>
  <c r="AF1169" i="1" s="1"/>
  <c r="AL1169" i="1" s="1"/>
  <c r="AR1169" i="1" s="1"/>
  <c r="AX1169" i="1" s="1"/>
  <c r="BD1169" i="1" s="1"/>
  <c r="BJ1169" i="1" s="1"/>
  <c r="BP1169" i="1" s="1"/>
  <c r="BU1169" i="1" s="1"/>
  <c r="BZ1169" i="1" s="1"/>
  <c r="CF1169" i="1" s="1"/>
  <c r="CL1169" i="1" s="1"/>
  <c r="CR1169" i="1" s="1"/>
  <c r="H1168" i="1"/>
  <c r="N1168" i="1" s="1"/>
  <c r="T1168" i="1" s="1"/>
  <c r="Z1168" i="1" s="1"/>
  <c r="AF1168" i="1" s="1"/>
  <c r="AL1168" i="1" s="1"/>
  <c r="AR1168" i="1" s="1"/>
  <c r="AX1168" i="1" s="1"/>
  <c r="BD1168" i="1" s="1"/>
  <c r="BJ1168" i="1" s="1"/>
  <c r="BP1168" i="1" s="1"/>
  <c r="BU1168" i="1" s="1"/>
  <c r="BZ1168" i="1" s="1"/>
  <c r="CF1168" i="1" s="1"/>
  <c r="CL1168" i="1" s="1"/>
  <c r="CR1168" i="1" s="1"/>
  <c r="L1148" i="1"/>
  <c r="R1148" i="1" s="1"/>
  <c r="X1148" i="1" s="1"/>
  <c r="AD1148" i="1" s="1"/>
  <c r="AJ1148" i="1" s="1"/>
  <c r="AP1148" i="1" s="1"/>
  <c r="AV1148" i="1" s="1"/>
  <c r="BB1148" i="1" s="1"/>
  <c r="BH1148" i="1" s="1"/>
  <c r="BN1148" i="1" s="1"/>
  <c r="BS1148" i="1" s="1"/>
  <c r="BX1148" i="1" s="1"/>
  <c r="CD1148" i="1" s="1"/>
  <c r="CJ1148" i="1" s="1"/>
  <c r="CP1148" i="1" s="1"/>
  <c r="F1147" i="1"/>
  <c r="N1057" i="1"/>
  <c r="T1057" i="1" s="1"/>
  <c r="Z1057" i="1" s="1"/>
  <c r="AF1057" i="1" s="1"/>
  <c r="AL1057" i="1" s="1"/>
  <c r="AR1057" i="1" s="1"/>
  <c r="AX1057" i="1" s="1"/>
  <c r="BD1057" i="1" s="1"/>
  <c r="BJ1057" i="1" s="1"/>
  <c r="BP1057" i="1" s="1"/>
  <c r="BU1057" i="1" s="1"/>
  <c r="BZ1057" i="1" s="1"/>
  <c r="CF1057" i="1" s="1"/>
  <c r="CL1057" i="1" s="1"/>
  <c r="CR1057" i="1" s="1"/>
  <c r="H1056" i="1"/>
  <c r="CB1339" i="1"/>
  <c r="CB1338" i="1" s="1"/>
  <c r="BR1267" i="1"/>
  <c r="BW1230" i="1"/>
  <c r="BW1229" i="1" s="1"/>
  <c r="M1216" i="1"/>
  <c r="S1216" i="1" s="1"/>
  <c r="Y1216" i="1" s="1"/>
  <c r="AE1216" i="1" s="1"/>
  <c r="AK1216" i="1" s="1"/>
  <c r="AQ1216" i="1" s="1"/>
  <c r="AW1216" i="1" s="1"/>
  <c r="BC1216" i="1" s="1"/>
  <c r="BI1216" i="1" s="1"/>
  <c r="BO1216" i="1" s="1"/>
  <c r="BT1216" i="1" s="1"/>
  <c r="BY1216" i="1" s="1"/>
  <c r="CE1216" i="1" s="1"/>
  <c r="CK1216" i="1" s="1"/>
  <c r="CQ1216" i="1" s="1"/>
  <c r="G1215" i="1"/>
  <c r="AA1178" i="1"/>
  <c r="AA1161" i="1" s="1"/>
  <c r="L1125" i="1"/>
  <c r="R1125" i="1" s="1"/>
  <c r="X1125" i="1" s="1"/>
  <c r="AD1125" i="1" s="1"/>
  <c r="AJ1125" i="1" s="1"/>
  <c r="AP1125" i="1" s="1"/>
  <c r="AV1125" i="1" s="1"/>
  <c r="BB1125" i="1" s="1"/>
  <c r="BH1125" i="1" s="1"/>
  <c r="BN1125" i="1" s="1"/>
  <c r="BS1125" i="1" s="1"/>
  <c r="BX1125" i="1" s="1"/>
  <c r="CD1125" i="1" s="1"/>
  <c r="CJ1125" i="1" s="1"/>
  <c r="CP1125" i="1" s="1"/>
  <c r="F1124" i="1"/>
  <c r="L1124" i="1" s="1"/>
  <c r="R1124" i="1" s="1"/>
  <c r="X1124" i="1" s="1"/>
  <c r="AD1124" i="1" s="1"/>
  <c r="AJ1124" i="1" s="1"/>
  <c r="AP1124" i="1" s="1"/>
  <c r="AV1124" i="1" s="1"/>
  <c r="BB1124" i="1" s="1"/>
  <c r="BH1124" i="1" s="1"/>
  <c r="BN1124" i="1" s="1"/>
  <c r="BS1124" i="1" s="1"/>
  <c r="BX1124" i="1" s="1"/>
  <c r="CD1124" i="1" s="1"/>
  <c r="CJ1124" i="1" s="1"/>
  <c r="CP1124" i="1" s="1"/>
  <c r="M1016" i="1"/>
  <c r="S1016" i="1" s="1"/>
  <c r="Y1016" i="1" s="1"/>
  <c r="AE1016" i="1" s="1"/>
  <c r="AK1016" i="1" s="1"/>
  <c r="AQ1016" i="1" s="1"/>
  <c r="AW1016" i="1" s="1"/>
  <c r="BC1016" i="1" s="1"/>
  <c r="BI1016" i="1" s="1"/>
  <c r="BO1016" i="1" s="1"/>
  <c r="BT1016" i="1" s="1"/>
  <c r="BY1016" i="1" s="1"/>
  <c r="CE1016" i="1" s="1"/>
  <c r="CK1016" i="1" s="1"/>
  <c r="CQ1016" i="1" s="1"/>
  <c r="G1015" i="1"/>
  <c r="M1015" i="1" s="1"/>
  <c r="S1015" i="1" s="1"/>
  <c r="Y1015" i="1" s="1"/>
  <c r="AE1015" i="1" s="1"/>
  <c r="AK1015" i="1" s="1"/>
  <c r="AQ1015" i="1" s="1"/>
  <c r="AW1015" i="1" s="1"/>
  <c r="BC1015" i="1" s="1"/>
  <c r="BI1015" i="1" s="1"/>
  <c r="BO1015" i="1" s="1"/>
  <c r="BT1015" i="1" s="1"/>
  <c r="BY1015" i="1" s="1"/>
  <c r="CE1015" i="1" s="1"/>
  <c r="CK1015" i="1" s="1"/>
  <c r="CQ1015" i="1" s="1"/>
  <c r="R1539" i="1"/>
  <c r="X1539" i="1" s="1"/>
  <c r="AD1539" i="1" s="1"/>
  <c r="AJ1539" i="1" s="1"/>
  <c r="AP1539" i="1" s="1"/>
  <c r="AV1539" i="1" s="1"/>
  <c r="BB1539" i="1" s="1"/>
  <c r="BH1539" i="1" s="1"/>
  <c r="BN1539" i="1" s="1"/>
  <c r="BS1539" i="1" s="1"/>
  <c r="BX1539" i="1" s="1"/>
  <c r="CD1539" i="1" s="1"/>
  <c r="CJ1539" i="1" s="1"/>
  <c r="CP1539" i="1" s="1"/>
  <c r="G1507" i="1"/>
  <c r="M1508" i="1"/>
  <c r="S1508" i="1" s="1"/>
  <c r="Y1508" i="1" s="1"/>
  <c r="AE1508" i="1" s="1"/>
  <c r="AK1508" i="1" s="1"/>
  <c r="AQ1508" i="1" s="1"/>
  <c r="AW1508" i="1" s="1"/>
  <c r="BC1508" i="1" s="1"/>
  <c r="BI1508" i="1" s="1"/>
  <c r="BO1508" i="1" s="1"/>
  <c r="BT1508" i="1" s="1"/>
  <c r="BY1508" i="1" s="1"/>
  <c r="CE1508" i="1" s="1"/>
  <c r="CK1508" i="1" s="1"/>
  <c r="CQ1508" i="1" s="1"/>
  <c r="L1394" i="1"/>
  <c r="R1394" i="1" s="1"/>
  <c r="X1394" i="1" s="1"/>
  <c r="AD1394" i="1" s="1"/>
  <c r="AJ1394" i="1" s="1"/>
  <c r="AP1394" i="1" s="1"/>
  <c r="AV1394" i="1" s="1"/>
  <c r="BB1394" i="1" s="1"/>
  <c r="BH1394" i="1" s="1"/>
  <c r="BN1394" i="1" s="1"/>
  <c r="BS1394" i="1" s="1"/>
  <c r="BX1394" i="1" s="1"/>
  <c r="CD1394" i="1" s="1"/>
  <c r="CJ1394" i="1" s="1"/>
  <c r="CP1394" i="1" s="1"/>
  <c r="F1393" i="1"/>
  <c r="L1393" i="1" s="1"/>
  <c r="R1393" i="1" s="1"/>
  <c r="X1393" i="1" s="1"/>
  <c r="L1354" i="1"/>
  <c r="R1354" i="1" s="1"/>
  <c r="X1354" i="1" s="1"/>
  <c r="AD1354" i="1" s="1"/>
  <c r="AJ1354" i="1" s="1"/>
  <c r="AP1354" i="1" s="1"/>
  <c r="AV1354" i="1" s="1"/>
  <c r="BB1354" i="1" s="1"/>
  <c r="BH1354" i="1" s="1"/>
  <c r="BN1354" i="1" s="1"/>
  <c r="BS1354" i="1" s="1"/>
  <c r="BX1354" i="1" s="1"/>
  <c r="CD1354" i="1" s="1"/>
  <c r="CJ1354" i="1" s="1"/>
  <c r="CP1354" i="1" s="1"/>
  <c r="F1353" i="1"/>
  <c r="BA1339" i="1"/>
  <c r="I1339" i="1"/>
  <c r="L1316" i="1"/>
  <c r="R1316" i="1" s="1"/>
  <c r="X1316" i="1" s="1"/>
  <c r="AD1316" i="1" s="1"/>
  <c r="AJ1316" i="1" s="1"/>
  <c r="AP1316" i="1" s="1"/>
  <c r="AV1316" i="1" s="1"/>
  <c r="BB1316" i="1" s="1"/>
  <c r="BH1316" i="1" s="1"/>
  <c r="BN1316" i="1" s="1"/>
  <c r="BS1316" i="1" s="1"/>
  <c r="BX1316" i="1" s="1"/>
  <c r="CD1316" i="1" s="1"/>
  <c r="CJ1316" i="1" s="1"/>
  <c r="CP1316" i="1" s="1"/>
  <c r="CM1230" i="1"/>
  <c r="CM1229" i="1" s="1"/>
  <c r="AG1230" i="1"/>
  <c r="AG1229" i="1" s="1"/>
  <c r="CM1178" i="1"/>
  <c r="CM1161" i="1" s="1"/>
  <c r="BM1178" i="1"/>
  <c r="BM1161" i="1" s="1"/>
  <c r="U1076" i="1"/>
  <c r="U1075" i="1" s="1"/>
  <c r="G915" i="1"/>
  <c r="M916" i="1"/>
  <c r="S916" i="1" s="1"/>
  <c r="Y916" i="1" s="1"/>
  <c r="AE916" i="1" s="1"/>
  <c r="AK916" i="1" s="1"/>
  <c r="AQ916" i="1" s="1"/>
  <c r="AW916" i="1" s="1"/>
  <c r="BC916" i="1" s="1"/>
  <c r="BI916" i="1" s="1"/>
  <c r="BO916" i="1" s="1"/>
  <c r="AN808" i="1"/>
  <c r="AN807" i="1" s="1"/>
  <c r="BG728" i="1"/>
  <c r="BG698" i="1" s="1"/>
  <c r="M1224" i="1"/>
  <c r="S1224" i="1" s="1"/>
  <c r="Y1224" i="1" s="1"/>
  <c r="AE1224" i="1" s="1"/>
  <c r="AK1224" i="1" s="1"/>
  <c r="AQ1224" i="1" s="1"/>
  <c r="AW1224" i="1" s="1"/>
  <c r="BC1224" i="1" s="1"/>
  <c r="BI1224" i="1" s="1"/>
  <c r="BO1224" i="1" s="1"/>
  <c r="BT1224" i="1" s="1"/>
  <c r="BY1224" i="1" s="1"/>
  <c r="CE1224" i="1" s="1"/>
  <c r="CK1224" i="1" s="1"/>
  <c r="CQ1224" i="1" s="1"/>
  <c r="G1223" i="1"/>
  <c r="M1223" i="1" s="1"/>
  <c r="S1223" i="1" s="1"/>
  <c r="Y1223" i="1" s="1"/>
  <c r="AE1223" i="1" s="1"/>
  <c r="AK1223" i="1" s="1"/>
  <c r="AQ1223" i="1" s="1"/>
  <c r="AW1223" i="1" s="1"/>
  <c r="BC1223" i="1" s="1"/>
  <c r="BI1223" i="1" s="1"/>
  <c r="BO1223" i="1" s="1"/>
  <c r="BT1223" i="1" s="1"/>
  <c r="BY1223" i="1" s="1"/>
  <c r="CE1223" i="1" s="1"/>
  <c r="CK1223" i="1" s="1"/>
  <c r="CQ1223" i="1" s="1"/>
  <c r="N1085" i="1"/>
  <c r="T1085" i="1" s="1"/>
  <c r="Z1085" i="1" s="1"/>
  <c r="AF1085" i="1" s="1"/>
  <c r="AL1085" i="1" s="1"/>
  <c r="AR1085" i="1" s="1"/>
  <c r="AX1085" i="1" s="1"/>
  <c r="BD1085" i="1" s="1"/>
  <c r="BJ1085" i="1" s="1"/>
  <c r="BP1085" i="1" s="1"/>
  <c r="BU1085" i="1" s="1"/>
  <c r="BZ1085" i="1" s="1"/>
  <c r="CF1085" i="1" s="1"/>
  <c r="CL1085" i="1" s="1"/>
  <c r="CR1085" i="1" s="1"/>
  <c r="T1050" i="1"/>
  <c r="Z1050" i="1" s="1"/>
  <c r="AF1050" i="1" s="1"/>
  <c r="AL1050" i="1" s="1"/>
  <c r="AR1050" i="1" s="1"/>
  <c r="AX1050" i="1" s="1"/>
  <c r="BD1050" i="1" s="1"/>
  <c r="BJ1050" i="1" s="1"/>
  <c r="BP1050" i="1" s="1"/>
  <c r="BU1050" i="1" s="1"/>
  <c r="BZ1050" i="1" s="1"/>
  <c r="CF1050" i="1" s="1"/>
  <c r="CL1050" i="1" s="1"/>
  <c r="CR1050" i="1" s="1"/>
  <c r="L998" i="1"/>
  <c r="R998" i="1" s="1"/>
  <c r="X998" i="1" s="1"/>
  <c r="AD998" i="1" s="1"/>
  <c r="AJ998" i="1" s="1"/>
  <c r="AP998" i="1" s="1"/>
  <c r="AV998" i="1" s="1"/>
  <c r="BB998" i="1" s="1"/>
  <c r="BH998" i="1" s="1"/>
  <c r="BN998" i="1" s="1"/>
  <c r="BS998" i="1" s="1"/>
  <c r="BX998" i="1" s="1"/>
  <c r="CD998" i="1" s="1"/>
  <c r="CJ998" i="1" s="1"/>
  <c r="CP998" i="1" s="1"/>
  <c r="F997" i="1"/>
  <c r="L997" i="1" s="1"/>
  <c r="R997" i="1" s="1"/>
  <c r="X997" i="1" s="1"/>
  <c r="AD997" i="1" s="1"/>
  <c r="AJ997" i="1" s="1"/>
  <c r="AP997" i="1" s="1"/>
  <c r="AV997" i="1" s="1"/>
  <c r="BB997" i="1" s="1"/>
  <c r="BH997" i="1" s="1"/>
  <c r="BN997" i="1" s="1"/>
  <c r="BS997" i="1" s="1"/>
  <c r="BX997" i="1" s="1"/>
  <c r="CD997" i="1" s="1"/>
  <c r="CJ997" i="1" s="1"/>
  <c r="CP997" i="1" s="1"/>
  <c r="AH867" i="1"/>
  <c r="AH866" i="1" s="1"/>
  <c r="AC866" i="1"/>
  <c r="L1232" i="1"/>
  <c r="R1232" i="1" s="1"/>
  <c r="X1232" i="1" s="1"/>
  <c r="AD1232" i="1" s="1"/>
  <c r="AJ1232" i="1" s="1"/>
  <c r="AP1232" i="1" s="1"/>
  <c r="AV1232" i="1" s="1"/>
  <c r="BB1232" i="1" s="1"/>
  <c r="BH1232" i="1" s="1"/>
  <c r="BN1232" i="1" s="1"/>
  <c r="BS1232" i="1" s="1"/>
  <c r="BX1232" i="1" s="1"/>
  <c r="CD1232" i="1" s="1"/>
  <c r="CJ1232" i="1" s="1"/>
  <c r="CP1232" i="1" s="1"/>
  <c r="F1231" i="1"/>
  <c r="S1045" i="1"/>
  <c r="Y1045" i="1" s="1"/>
  <c r="AE1045" i="1" s="1"/>
  <c r="AK1045" i="1" s="1"/>
  <c r="AQ1045" i="1" s="1"/>
  <c r="AW1045" i="1" s="1"/>
  <c r="BC1045" i="1" s="1"/>
  <c r="BI1045" i="1" s="1"/>
  <c r="BO1045" i="1" s="1"/>
  <c r="BT1045" i="1" s="1"/>
  <c r="BY1045" i="1" s="1"/>
  <c r="CE1045" i="1" s="1"/>
  <c r="CK1045" i="1" s="1"/>
  <c r="CQ1045" i="1" s="1"/>
  <c r="BZ1028" i="1"/>
  <c r="CF1028" i="1" s="1"/>
  <c r="CL1028" i="1" s="1"/>
  <c r="CR1028" i="1" s="1"/>
  <c r="AN931" i="1"/>
  <c r="BW667" i="1"/>
  <c r="N669" i="1"/>
  <c r="T669" i="1" s="1"/>
  <c r="Z669" i="1" s="1"/>
  <c r="AF669" i="1" s="1"/>
  <c r="AL669" i="1" s="1"/>
  <c r="AR669" i="1" s="1"/>
  <c r="AX669" i="1" s="1"/>
  <c r="BD669" i="1" s="1"/>
  <c r="BJ669" i="1" s="1"/>
  <c r="BP669" i="1" s="1"/>
  <c r="BU669" i="1" s="1"/>
  <c r="BZ669" i="1" s="1"/>
  <c r="CF669" i="1" s="1"/>
  <c r="CL669" i="1" s="1"/>
  <c r="CR669" i="1" s="1"/>
  <c r="H668" i="1"/>
  <c r="AM645" i="1"/>
  <c r="AZ546" i="1"/>
  <c r="H923" i="1"/>
  <c r="N923" i="1" s="1"/>
  <c r="T923" i="1" s="1"/>
  <c r="Z923" i="1" s="1"/>
  <c r="AF923" i="1" s="1"/>
  <c r="AL923" i="1" s="1"/>
  <c r="AR923" i="1" s="1"/>
  <c r="AX923" i="1" s="1"/>
  <c r="BD923" i="1" s="1"/>
  <c r="BJ923" i="1" s="1"/>
  <c r="BP923" i="1" s="1"/>
  <c r="BU923" i="1" s="1"/>
  <c r="BZ923" i="1" s="1"/>
  <c r="CF923" i="1" s="1"/>
  <c r="CL923" i="1" s="1"/>
  <c r="CR923" i="1" s="1"/>
  <c r="N924" i="1"/>
  <c r="T924" i="1" s="1"/>
  <c r="Z924" i="1" s="1"/>
  <c r="AF924" i="1" s="1"/>
  <c r="AL924" i="1" s="1"/>
  <c r="AR924" i="1" s="1"/>
  <c r="AX924" i="1" s="1"/>
  <c r="BD924" i="1" s="1"/>
  <c r="BJ924" i="1" s="1"/>
  <c r="BP924" i="1" s="1"/>
  <c r="BU924" i="1" s="1"/>
  <c r="BZ924" i="1" s="1"/>
  <c r="CF924" i="1" s="1"/>
  <c r="CL924" i="1" s="1"/>
  <c r="CR924" i="1" s="1"/>
  <c r="AT867" i="1"/>
  <c r="AT866" i="1" s="1"/>
  <c r="AT698" i="1" s="1"/>
  <c r="BD875" i="1"/>
  <c r="BJ875" i="1" s="1"/>
  <c r="BP875" i="1" s="1"/>
  <c r="BU875" i="1" s="1"/>
  <c r="BZ875" i="1" s="1"/>
  <c r="CF875" i="1" s="1"/>
  <c r="CL875" i="1" s="1"/>
  <c r="CR875" i="1" s="1"/>
  <c r="G840" i="1"/>
  <c r="M840" i="1" s="1"/>
  <c r="S840" i="1" s="1"/>
  <c r="Y840" i="1" s="1"/>
  <c r="AE840" i="1" s="1"/>
  <c r="AK840" i="1" s="1"/>
  <c r="AQ840" i="1" s="1"/>
  <c r="AW840" i="1" s="1"/>
  <c r="BC840" i="1" s="1"/>
  <c r="BI840" i="1" s="1"/>
  <c r="BO840" i="1" s="1"/>
  <c r="BT840" i="1" s="1"/>
  <c r="BY840" i="1" s="1"/>
  <c r="CE840" i="1" s="1"/>
  <c r="CK840" i="1" s="1"/>
  <c r="CQ840" i="1" s="1"/>
  <c r="M841" i="1"/>
  <c r="S841" i="1" s="1"/>
  <c r="Y841" i="1" s="1"/>
  <c r="AE841" i="1" s="1"/>
  <c r="AK841" i="1" s="1"/>
  <c r="AQ841" i="1" s="1"/>
  <c r="AW841" i="1" s="1"/>
  <c r="BC841" i="1" s="1"/>
  <c r="BI841" i="1" s="1"/>
  <c r="BO841" i="1" s="1"/>
  <c r="BT841" i="1" s="1"/>
  <c r="BY841" i="1" s="1"/>
  <c r="CE841" i="1" s="1"/>
  <c r="CK841" i="1" s="1"/>
  <c r="CQ841" i="1" s="1"/>
  <c r="BF728" i="1"/>
  <c r="N701" i="1"/>
  <c r="T701" i="1" s="1"/>
  <c r="Z701" i="1" s="1"/>
  <c r="AF701" i="1" s="1"/>
  <c r="AL701" i="1" s="1"/>
  <c r="AR701" i="1" s="1"/>
  <c r="AX701" i="1" s="1"/>
  <c r="BD701" i="1" s="1"/>
  <c r="BJ701" i="1" s="1"/>
  <c r="BP701" i="1" s="1"/>
  <c r="BU701" i="1" s="1"/>
  <c r="BZ701" i="1" s="1"/>
  <c r="CF701" i="1" s="1"/>
  <c r="CL701" i="1" s="1"/>
  <c r="CR701" i="1" s="1"/>
  <c r="K700" i="1"/>
  <c r="N700" i="1" s="1"/>
  <c r="T700" i="1" s="1"/>
  <c r="Z700" i="1" s="1"/>
  <c r="AF700" i="1" s="1"/>
  <c r="AL700" i="1" s="1"/>
  <c r="AR700" i="1" s="1"/>
  <c r="AX700" i="1" s="1"/>
  <c r="BD700" i="1" s="1"/>
  <c r="BJ700" i="1" s="1"/>
  <c r="BP700" i="1" s="1"/>
  <c r="BU700" i="1" s="1"/>
  <c r="BZ700" i="1" s="1"/>
  <c r="CF700" i="1" s="1"/>
  <c r="CL700" i="1" s="1"/>
  <c r="CR700" i="1" s="1"/>
  <c r="BG645" i="1"/>
  <c r="L628" i="1"/>
  <c r="R628" i="1" s="1"/>
  <c r="X628" i="1" s="1"/>
  <c r="AD628" i="1" s="1"/>
  <c r="AJ628" i="1" s="1"/>
  <c r="AP628" i="1" s="1"/>
  <c r="AV628" i="1" s="1"/>
  <c r="BB628" i="1" s="1"/>
  <c r="BH628" i="1" s="1"/>
  <c r="BN628" i="1" s="1"/>
  <c r="BS628" i="1" s="1"/>
  <c r="BX628" i="1" s="1"/>
  <c r="CD628" i="1" s="1"/>
  <c r="CJ628" i="1" s="1"/>
  <c r="CP628" i="1" s="1"/>
  <c r="F624" i="1"/>
  <c r="T525" i="1"/>
  <c r="Z525" i="1" s="1"/>
  <c r="AF525" i="1" s="1"/>
  <c r="AL525" i="1" s="1"/>
  <c r="AR525" i="1" s="1"/>
  <c r="AX525" i="1" s="1"/>
  <c r="BD525" i="1" s="1"/>
  <c r="BJ525" i="1" s="1"/>
  <c r="BP525" i="1" s="1"/>
  <c r="BU525" i="1" s="1"/>
  <c r="BZ525" i="1" s="1"/>
  <c r="CF525" i="1" s="1"/>
  <c r="CL525" i="1" s="1"/>
  <c r="CR525" i="1" s="1"/>
  <c r="M347" i="1"/>
  <c r="S347" i="1" s="1"/>
  <c r="Y347" i="1" s="1"/>
  <c r="AE347" i="1" s="1"/>
  <c r="AK347" i="1" s="1"/>
  <c r="AQ347" i="1" s="1"/>
  <c r="AW347" i="1" s="1"/>
  <c r="BC347" i="1" s="1"/>
  <c r="BI347" i="1" s="1"/>
  <c r="BO347" i="1" s="1"/>
  <c r="BT347" i="1" s="1"/>
  <c r="BY347" i="1" s="1"/>
  <c r="G346" i="1"/>
  <c r="M346" i="1" s="1"/>
  <c r="S346" i="1" s="1"/>
  <c r="Y346" i="1" s="1"/>
  <c r="AE346" i="1" s="1"/>
  <c r="AK346" i="1" s="1"/>
  <c r="AQ346" i="1" s="1"/>
  <c r="AW346" i="1" s="1"/>
  <c r="BC346" i="1" s="1"/>
  <c r="BI346" i="1" s="1"/>
  <c r="BO346" i="1" s="1"/>
  <c r="BT346" i="1" s="1"/>
  <c r="BY346" i="1" s="1"/>
  <c r="CG728" i="1"/>
  <c r="L632" i="1"/>
  <c r="R632" i="1" s="1"/>
  <c r="X632" i="1" s="1"/>
  <c r="AD632" i="1" s="1"/>
  <c r="AJ632" i="1" s="1"/>
  <c r="AP632" i="1" s="1"/>
  <c r="AV632" i="1" s="1"/>
  <c r="BB632" i="1" s="1"/>
  <c r="BH632" i="1" s="1"/>
  <c r="BN632" i="1" s="1"/>
  <c r="BS632" i="1" s="1"/>
  <c r="BX632" i="1" s="1"/>
  <c r="CD632" i="1" s="1"/>
  <c r="CJ632" i="1" s="1"/>
  <c r="CP632" i="1" s="1"/>
  <c r="F631" i="1"/>
  <c r="L631" i="1" s="1"/>
  <c r="R631" i="1" s="1"/>
  <c r="X631" i="1" s="1"/>
  <c r="AD631" i="1" s="1"/>
  <c r="AJ631" i="1" s="1"/>
  <c r="AP631" i="1" s="1"/>
  <c r="AV631" i="1" s="1"/>
  <c r="BB631" i="1" s="1"/>
  <c r="BH631" i="1" s="1"/>
  <c r="BN631" i="1" s="1"/>
  <c r="BS631" i="1" s="1"/>
  <c r="BX631" i="1" s="1"/>
  <c r="CD631" i="1" s="1"/>
  <c r="CJ631" i="1" s="1"/>
  <c r="CP631" i="1" s="1"/>
  <c r="CC546" i="1"/>
  <c r="N537" i="1"/>
  <c r="T537" i="1" s="1"/>
  <c r="Z537" i="1" s="1"/>
  <c r="AF537" i="1" s="1"/>
  <c r="AL537" i="1" s="1"/>
  <c r="AR537" i="1" s="1"/>
  <c r="AX537" i="1" s="1"/>
  <c r="BD537" i="1" s="1"/>
  <c r="BJ537" i="1" s="1"/>
  <c r="BP537" i="1" s="1"/>
  <c r="BU537" i="1" s="1"/>
  <c r="BZ537" i="1" s="1"/>
  <c r="CF537" i="1" s="1"/>
  <c r="CL537" i="1" s="1"/>
  <c r="CR537" i="1" s="1"/>
  <c r="K536" i="1"/>
  <c r="AC546" i="1"/>
  <c r="M498" i="1"/>
  <c r="S498" i="1" s="1"/>
  <c r="Y498" i="1" s="1"/>
  <c r="AE498" i="1" s="1"/>
  <c r="AK498" i="1" s="1"/>
  <c r="AQ498" i="1" s="1"/>
  <c r="AW498" i="1" s="1"/>
  <c r="BC498" i="1" s="1"/>
  <c r="BI498" i="1" s="1"/>
  <c r="BO498" i="1" s="1"/>
  <c r="BT498" i="1" s="1"/>
  <c r="BY498" i="1" s="1"/>
  <c r="CE498" i="1" s="1"/>
  <c r="CK498" i="1" s="1"/>
  <c r="CQ498" i="1" s="1"/>
  <c r="G497" i="1"/>
  <c r="M388" i="1"/>
  <c r="S388" i="1" s="1"/>
  <c r="Y388" i="1" s="1"/>
  <c r="AE388" i="1" s="1"/>
  <c r="AK388" i="1" s="1"/>
  <c r="AQ388" i="1" s="1"/>
  <c r="AW388" i="1" s="1"/>
  <c r="BC388" i="1" s="1"/>
  <c r="BI388" i="1" s="1"/>
  <c r="BO388" i="1" s="1"/>
  <c r="BT388" i="1" s="1"/>
  <c r="BY388" i="1" s="1"/>
  <c r="CE388" i="1" s="1"/>
  <c r="CK388" i="1" s="1"/>
  <c r="CQ388" i="1" s="1"/>
  <c r="AA356" i="1"/>
  <c r="H729" i="1"/>
  <c r="N729" i="1" s="1"/>
  <c r="T729" i="1" s="1"/>
  <c r="Z729" i="1" s="1"/>
  <c r="AF729" i="1" s="1"/>
  <c r="AL729" i="1" s="1"/>
  <c r="AR729" i="1" s="1"/>
  <c r="AX729" i="1" s="1"/>
  <c r="BD729" i="1" s="1"/>
  <c r="BJ729" i="1" s="1"/>
  <c r="L558" i="1"/>
  <c r="R558" i="1" s="1"/>
  <c r="X558" i="1" s="1"/>
  <c r="AD558" i="1" s="1"/>
  <c r="AJ558" i="1" s="1"/>
  <c r="AP558" i="1" s="1"/>
  <c r="AV558" i="1" s="1"/>
  <c r="BB558" i="1" s="1"/>
  <c r="BH558" i="1" s="1"/>
  <c r="BN558" i="1" s="1"/>
  <c r="BS558" i="1" s="1"/>
  <c r="BX558" i="1" s="1"/>
  <c r="CD558" i="1" s="1"/>
  <c r="CJ558" i="1" s="1"/>
  <c r="CP558" i="1" s="1"/>
  <c r="F557" i="1"/>
  <c r="L557" i="1" s="1"/>
  <c r="R557" i="1" s="1"/>
  <c r="X557" i="1" s="1"/>
  <c r="AD557" i="1" s="1"/>
  <c r="AJ557" i="1" s="1"/>
  <c r="AP557" i="1" s="1"/>
  <c r="AV557" i="1" s="1"/>
  <c r="BB557" i="1" s="1"/>
  <c r="BH557" i="1" s="1"/>
  <c r="BN557" i="1" s="1"/>
  <c r="BS557" i="1" s="1"/>
  <c r="BX557" i="1" s="1"/>
  <c r="CD557" i="1" s="1"/>
  <c r="CJ557" i="1" s="1"/>
  <c r="CP557" i="1" s="1"/>
  <c r="S541" i="1"/>
  <c r="Y541" i="1" s="1"/>
  <c r="AE541" i="1" s="1"/>
  <c r="AK541" i="1" s="1"/>
  <c r="AQ541" i="1" s="1"/>
  <c r="AW541" i="1" s="1"/>
  <c r="BC541" i="1" s="1"/>
  <c r="BI541" i="1" s="1"/>
  <c r="BO541" i="1" s="1"/>
  <c r="BT541" i="1" s="1"/>
  <c r="BY541" i="1" s="1"/>
  <c r="CE541" i="1" s="1"/>
  <c r="CK541" i="1" s="1"/>
  <c r="CQ541" i="1" s="1"/>
  <c r="J516" i="1"/>
  <c r="Q516" i="1"/>
  <c r="Q461" i="1" s="1"/>
  <c r="AN397" i="1"/>
  <c r="AN396" i="1" s="1"/>
  <c r="N347" i="1"/>
  <c r="T347" i="1" s="1"/>
  <c r="Z347" i="1" s="1"/>
  <c r="AF347" i="1" s="1"/>
  <c r="AL347" i="1" s="1"/>
  <c r="AR347" i="1" s="1"/>
  <c r="AX347" i="1" s="1"/>
  <c r="BD347" i="1" s="1"/>
  <c r="BJ347" i="1" s="1"/>
  <c r="BP347" i="1" s="1"/>
  <c r="BU347" i="1" s="1"/>
  <c r="BZ347" i="1" s="1"/>
  <c r="H346" i="1"/>
  <c r="N346" i="1" s="1"/>
  <c r="T346" i="1" s="1"/>
  <c r="Z346" i="1" s="1"/>
  <c r="AF346" i="1" s="1"/>
  <c r="AL346" i="1" s="1"/>
  <c r="AR346" i="1" s="1"/>
  <c r="AX346" i="1" s="1"/>
  <c r="BD346" i="1" s="1"/>
  <c r="BJ346" i="1" s="1"/>
  <c r="BP346" i="1" s="1"/>
  <c r="BU346" i="1" s="1"/>
  <c r="BZ346" i="1" s="1"/>
  <c r="T518" i="1"/>
  <c r="Z518" i="1" s="1"/>
  <c r="AF518" i="1" s="1"/>
  <c r="AL518" i="1" s="1"/>
  <c r="AR518" i="1" s="1"/>
  <c r="AX518" i="1" s="1"/>
  <c r="BD518" i="1" s="1"/>
  <c r="BJ518" i="1" s="1"/>
  <c r="BP518" i="1" s="1"/>
  <c r="BU518" i="1" s="1"/>
  <c r="BZ518" i="1" s="1"/>
  <c r="CF518" i="1" s="1"/>
  <c r="CL518" i="1" s="1"/>
  <c r="CR518" i="1" s="1"/>
  <c r="CH236" i="1"/>
  <c r="CB107" i="1"/>
  <c r="BT436" i="1"/>
  <c r="BY436" i="1" s="1"/>
  <c r="CE436" i="1" s="1"/>
  <c r="CK436" i="1" s="1"/>
  <c r="CQ436" i="1" s="1"/>
  <c r="H387" i="1"/>
  <c r="AI236" i="1"/>
  <c r="N221" i="1"/>
  <c r="T221" i="1" s="1"/>
  <c r="Z221" i="1" s="1"/>
  <c r="AF221" i="1" s="1"/>
  <c r="AL221" i="1" s="1"/>
  <c r="AR221" i="1" s="1"/>
  <c r="AX221" i="1" s="1"/>
  <c r="BD221" i="1" s="1"/>
  <c r="BJ221" i="1" s="1"/>
  <c r="BP221" i="1" s="1"/>
  <c r="BU221" i="1" s="1"/>
  <c r="BZ221" i="1" s="1"/>
  <c r="CF221" i="1" s="1"/>
  <c r="CL221" i="1" s="1"/>
  <c r="CR221" i="1" s="1"/>
  <c r="H220" i="1"/>
  <c r="N220" i="1" s="1"/>
  <c r="T220" i="1" s="1"/>
  <c r="Z220" i="1" s="1"/>
  <c r="AF220" i="1" s="1"/>
  <c r="AL220" i="1" s="1"/>
  <c r="AR220" i="1" s="1"/>
  <c r="AX220" i="1" s="1"/>
  <c r="BD220" i="1" s="1"/>
  <c r="BJ220" i="1" s="1"/>
  <c r="BP220" i="1" s="1"/>
  <c r="BU220" i="1" s="1"/>
  <c r="BZ220" i="1" s="1"/>
  <c r="CF220" i="1" s="1"/>
  <c r="CL220" i="1" s="1"/>
  <c r="CR220" i="1" s="1"/>
  <c r="L63" i="1"/>
  <c r="R63" i="1" s="1"/>
  <c r="X63" i="1" s="1"/>
  <c r="AD63" i="1" s="1"/>
  <c r="AJ63" i="1" s="1"/>
  <c r="AP63" i="1" s="1"/>
  <c r="AV63" i="1" s="1"/>
  <c r="BB63" i="1" s="1"/>
  <c r="BH63" i="1" s="1"/>
  <c r="BN63" i="1" s="1"/>
  <c r="BS63" i="1" s="1"/>
  <c r="BX63" i="1" s="1"/>
  <c r="CD63" i="1" s="1"/>
  <c r="CJ63" i="1" s="1"/>
  <c r="CP63" i="1" s="1"/>
  <c r="F62" i="1"/>
  <c r="L62" i="1" s="1"/>
  <c r="R62" i="1" s="1"/>
  <c r="X62" i="1" s="1"/>
  <c r="AD62" i="1" s="1"/>
  <c r="AJ62" i="1" s="1"/>
  <c r="AP62" i="1" s="1"/>
  <c r="AV62" i="1" s="1"/>
  <c r="BB62" i="1" s="1"/>
  <c r="BH62" i="1" s="1"/>
  <c r="BN62" i="1" s="1"/>
  <c r="BS62" i="1" s="1"/>
  <c r="BX62" i="1" s="1"/>
  <c r="CD62" i="1" s="1"/>
  <c r="CJ62" i="1" s="1"/>
  <c r="CP62" i="1" s="1"/>
  <c r="N422" i="1"/>
  <c r="T422" i="1" s="1"/>
  <c r="Z422" i="1" s="1"/>
  <c r="AF422" i="1" s="1"/>
  <c r="AL422" i="1" s="1"/>
  <c r="AR422" i="1" s="1"/>
  <c r="AX422" i="1" s="1"/>
  <c r="BD422" i="1" s="1"/>
  <c r="BJ422" i="1" s="1"/>
  <c r="BP422" i="1" s="1"/>
  <c r="BU422" i="1" s="1"/>
  <c r="BZ422" i="1" s="1"/>
  <c r="CF422" i="1" s="1"/>
  <c r="CL422" i="1" s="1"/>
  <c r="CR422" i="1" s="1"/>
  <c r="CF276" i="1"/>
  <c r="CL276" i="1" s="1"/>
  <c r="CR276" i="1" s="1"/>
  <c r="CC275" i="1"/>
  <c r="CF275" i="1" s="1"/>
  <c r="CL275" i="1" s="1"/>
  <c r="CR275" i="1" s="1"/>
  <c r="L270" i="1"/>
  <c r="R270" i="1" s="1"/>
  <c r="X270" i="1" s="1"/>
  <c r="AD270" i="1" s="1"/>
  <c r="AJ270" i="1" s="1"/>
  <c r="AP270" i="1" s="1"/>
  <c r="AV270" i="1" s="1"/>
  <c r="BB270" i="1" s="1"/>
  <c r="BH270" i="1" s="1"/>
  <c r="BN270" i="1" s="1"/>
  <c r="BS270" i="1" s="1"/>
  <c r="BX270" i="1" s="1"/>
  <c r="CD270" i="1" s="1"/>
  <c r="CJ270" i="1" s="1"/>
  <c r="CP270" i="1" s="1"/>
  <c r="AZ236" i="1"/>
  <c r="J238" i="1"/>
  <c r="J237" i="1" s="1"/>
  <c r="N213" i="1"/>
  <c r="T213" i="1" s="1"/>
  <c r="Z213" i="1" s="1"/>
  <c r="AF213" i="1" s="1"/>
  <c r="AL213" i="1" s="1"/>
  <c r="AR213" i="1" s="1"/>
  <c r="AX213" i="1" s="1"/>
  <c r="BD213" i="1" s="1"/>
  <c r="BJ213" i="1" s="1"/>
  <c r="BP213" i="1" s="1"/>
  <c r="BU213" i="1" s="1"/>
  <c r="BZ213" i="1" s="1"/>
  <c r="CF213" i="1" s="1"/>
  <c r="CL213" i="1" s="1"/>
  <c r="CR213" i="1" s="1"/>
  <c r="H212" i="1"/>
  <c r="AO178" i="1"/>
  <c r="AO107" i="1" s="1"/>
  <c r="AF184" i="1"/>
  <c r="AL184" i="1" s="1"/>
  <c r="AR184" i="1" s="1"/>
  <c r="AX184" i="1" s="1"/>
  <c r="BD184" i="1" s="1"/>
  <c r="BJ184" i="1" s="1"/>
  <c r="BP184" i="1" s="1"/>
  <c r="BU184" i="1" s="1"/>
  <c r="BZ184" i="1" s="1"/>
  <c r="CF184" i="1" s="1"/>
  <c r="CL184" i="1" s="1"/>
  <c r="CR184" i="1" s="1"/>
  <c r="M174" i="1"/>
  <c r="S174" i="1" s="1"/>
  <c r="Y174" i="1" s="1"/>
  <c r="AE174" i="1" s="1"/>
  <c r="AK174" i="1" s="1"/>
  <c r="AQ174" i="1" s="1"/>
  <c r="AW174" i="1" s="1"/>
  <c r="BC174" i="1" s="1"/>
  <c r="BI174" i="1" s="1"/>
  <c r="BO174" i="1" s="1"/>
  <c r="G173" i="1"/>
  <c r="M173" i="1" s="1"/>
  <c r="S173" i="1" s="1"/>
  <c r="Y173" i="1" s="1"/>
  <c r="AE173" i="1" s="1"/>
  <c r="AK173" i="1" s="1"/>
  <c r="AQ173" i="1" s="1"/>
  <c r="AW173" i="1" s="1"/>
  <c r="BC173" i="1" s="1"/>
  <c r="BI173" i="1" s="1"/>
  <c r="BO173" i="1" s="1"/>
  <c r="CN107" i="1"/>
  <c r="M85" i="1"/>
  <c r="S85" i="1" s="1"/>
  <c r="Y85" i="1" s="1"/>
  <c r="AE85" i="1" s="1"/>
  <c r="AK85" i="1" s="1"/>
  <c r="AQ85" i="1" s="1"/>
  <c r="AW85" i="1" s="1"/>
  <c r="BC85" i="1" s="1"/>
  <c r="BI85" i="1" s="1"/>
  <c r="BO85" i="1" s="1"/>
  <c r="BT85" i="1" s="1"/>
  <c r="BY85" i="1" s="1"/>
  <c r="CE85" i="1" s="1"/>
  <c r="CK85" i="1" s="1"/>
  <c r="CQ85" i="1" s="1"/>
  <c r="G84" i="1"/>
  <c r="M84" i="1" s="1"/>
  <c r="S84" i="1" s="1"/>
  <c r="Y84" i="1" s="1"/>
  <c r="AE84" i="1" s="1"/>
  <c r="AK84" i="1" s="1"/>
  <c r="AQ84" i="1" s="1"/>
  <c r="AW84" i="1" s="1"/>
  <c r="BC84" i="1" s="1"/>
  <c r="BI84" i="1" s="1"/>
  <c r="BO84" i="1" s="1"/>
  <c r="N59" i="1"/>
  <c r="T59" i="1" s="1"/>
  <c r="Z59" i="1" s="1"/>
  <c r="AF59" i="1" s="1"/>
  <c r="AL59" i="1" s="1"/>
  <c r="AR59" i="1" s="1"/>
  <c r="AX59" i="1" s="1"/>
  <c r="BD59" i="1" s="1"/>
  <c r="BJ59" i="1" s="1"/>
  <c r="BP59" i="1" s="1"/>
  <c r="BU59" i="1" s="1"/>
  <c r="BZ59" i="1" s="1"/>
  <c r="CF59" i="1" s="1"/>
  <c r="CL59" i="1" s="1"/>
  <c r="CR59" i="1" s="1"/>
  <c r="H58" i="1"/>
  <c r="N58" i="1" s="1"/>
  <c r="T58" i="1" s="1"/>
  <c r="Z58" i="1" s="1"/>
  <c r="AF58" i="1" s="1"/>
  <c r="AL58" i="1" s="1"/>
  <c r="AR58" i="1" s="1"/>
  <c r="AX58" i="1" s="1"/>
  <c r="BD58" i="1" s="1"/>
  <c r="BJ58" i="1" s="1"/>
  <c r="BP58" i="1" s="1"/>
  <c r="BU58" i="1" s="1"/>
  <c r="BZ58" i="1" s="1"/>
  <c r="CF58" i="1" s="1"/>
  <c r="CL58" i="1" s="1"/>
  <c r="CR58" i="1" s="1"/>
  <c r="CO79" i="1"/>
  <c r="CO78" i="1" s="1"/>
  <c r="CO11" i="1" s="1"/>
  <c r="CC11" i="1"/>
  <c r="X436" i="1"/>
  <c r="AD436" i="1" s="1"/>
  <c r="AJ436" i="1" s="1"/>
  <c r="AP436" i="1" s="1"/>
  <c r="AV436" i="1" s="1"/>
  <c r="BB436" i="1" s="1"/>
  <c r="BH436" i="1" s="1"/>
  <c r="BN436" i="1" s="1"/>
  <c r="R292" i="1"/>
  <c r="X292" i="1" s="1"/>
  <c r="AD292" i="1" s="1"/>
  <c r="AJ292" i="1" s="1"/>
  <c r="AP292" i="1" s="1"/>
  <c r="AV292" i="1" s="1"/>
  <c r="BB292" i="1" s="1"/>
  <c r="BH292" i="1" s="1"/>
  <c r="BN292" i="1" s="1"/>
  <c r="BS292" i="1" s="1"/>
  <c r="BX292" i="1" s="1"/>
  <c r="CD292" i="1" s="1"/>
  <c r="CJ292" i="1" s="1"/>
  <c r="CP292" i="1" s="1"/>
  <c r="BG236" i="1"/>
  <c r="O236" i="1"/>
  <c r="U127" i="1"/>
  <c r="BW127" i="1"/>
  <c r="BW107" i="1" s="1"/>
  <c r="BF107" i="1"/>
  <c r="I84" i="1"/>
  <c r="I79" i="1" s="1"/>
  <c r="I78" i="1" s="1"/>
  <c r="N120" i="1"/>
  <c r="T120" i="1" s="1"/>
  <c r="Z120" i="1" s="1"/>
  <c r="AF120" i="1" s="1"/>
  <c r="AL120" i="1" s="1"/>
  <c r="AR120" i="1" s="1"/>
  <c r="AX120" i="1" s="1"/>
  <c r="BD120" i="1" s="1"/>
  <c r="BJ120" i="1" s="1"/>
  <c r="BP120" i="1" s="1"/>
  <c r="BU120" i="1" s="1"/>
  <c r="BZ120" i="1" s="1"/>
  <c r="CF120" i="1" s="1"/>
  <c r="CL120" i="1" s="1"/>
  <c r="CR120" i="1" s="1"/>
  <c r="K119" i="1"/>
  <c r="BK236" i="1"/>
  <c r="CO236" i="1"/>
  <c r="CI11" i="1"/>
  <c r="AN107" i="1"/>
  <c r="Z49" i="1"/>
  <c r="AF49" i="1" s="1"/>
  <c r="AL49" i="1" s="1"/>
  <c r="AR49" i="1" s="1"/>
  <c r="AX49" i="1" s="1"/>
  <c r="BD49" i="1" s="1"/>
  <c r="BJ49" i="1" s="1"/>
  <c r="BP49" i="1" s="1"/>
  <c r="BU49" i="1" s="1"/>
  <c r="BZ49" i="1" s="1"/>
  <c r="CF49" i="1" s="1"/>
  <c r="CL49" i="1" s="1"/>
  <c r="CR49" i="1" s="1"/>
  <c r="AY2320" i="1"/>
  <c r="BV2320" i="1"/>
  <c r="T2335" i="1"/>
  <c r="Z2335" i="1" s="1"/>
  <c r="AF2335" i="1" s="1"/>
  <c r="AL2335" i="1" s="1"/>
  <c r="AR2335" i="1" s="1"/>
  <c r="AX2335" i="1" s="1"/>
  <c r="BD2335" i="1" s="1"/>
  <c r="BJ2335" i="1" s="1"/>
  <c r="BP2335" i="1" s="1"/>
  <c r="BU2335" i="1" s="1"/>
  <c r="BZ2335" i="1" s="1"/>
  <c r="CF2335" i="1" s="1"/>
  <c r="CL2335" i="1" s="1"/>
  <c r="CR2335" i="1" s="1"/>
  <c r="AD2161" i="1"/>
  <c r="AJ2161" i="1" s="1"/>
  <c r="AP2161" i="1" s="1"/>
  <c r="AV2161" i="1" s="1"/>
  <c r="BB2161" i="1" s="1"/>
  <c r="BH2161" i="1" s="1"/>
  <c r="BN2161" i="1" s="1"/>
  <c r="BS2161" i="1" s="1"/>
  <c r="BX2161" i="1" s="1"/>
  <c r="CD2161" i="1" s="1"/>
  <c r="CJ2161" i="1" s="1"/>
  <c r="CP2161" i="1" s="1"/>
  <c r="AB1881" i="1"/>
  <c r="AL1776" i="1"/>
  <c r="AR1776" i="1" s="1"/>
  <c r="AX1776" i="1" s="1"/>
  <c r="BD1776" i="1" s="1"/>
  <c r="BJ1776" i="1" s="1"/>
  <c r="BP1776" i="1" s="1"/>
  <c r="BU1776" i="1" s="1"/>
  <c r="BZ1776" i="1" s="1"/>
  <c r="CF1776" i="1" s="1"/>
  <c r="CL1776" i="1" s="1"/>
  <c r="CR1776" i="1" s="1"/>
  <c r="AO1881" i="1"/>
  <c r="I1883" i="1"/>
  <c r="CA1605" i="1"/>
  <c r="AH1605" i="1"/>
  <c r="CS1605" i="1"/>
  <c r="CG1605" i="1"/>
  <c r="BL1565" i="1"/>
  <c r="CA1338" i="1"/>
  <c r="Q1230" i="1"/>
  <c r="Q1229" i="1" s="1"/>
  <c r="BF1338" i="1"/>
  <c r="CB972" i="1"/>
  <c r="CA983" i="1"/>
  <c r="CA972" i="1" s="1"/>
  <c r="AH983" i="1"/>
  <c r="AH972" i="1" s="1"/>
  <c r="AM698" i="1"/>
  <c r="AI983" i="1"/>
  <c r="AI972" i="1" s="1"/>
  <c r="AS698" i="1"/>
  <c r="AY698" i="1"/>
  <c r="AE93" i="1"/>
  <c r="AK93" i="1" s="1"/>
  <c r="AQ93" i="1" s="1"/>
  <c r="AW93" i="1" s="1"/>
  <c r="BC93" i="1" s="1"/>
  <c r="BI93" i="1" s="1"/>
  <c r="BO93" i="1" s="1"/>
  <c r="L685" i="1"/>
  <c r="R685" i="1" s="1"/>
  <c r="X685" i="1" s="1"/>
  <c r="AD685" i="1" s="1"/>
  <c r="AJ685" i="1" s="1"/>
  <c r="AP685" i="1" s="1"/>
  <c r="AV685" i="1" s="1"/>
  <c r="BB685" i="1" s="1"/>
  <c r="BH685" i="1" s="1"/>
  <c r="BN685" i="1" s="1"/>
  <c r="CI396" i="1"/>
  <c r="L2697" i="1"/>
  <c r="R2697" i="1" s="1"/>
  <c r="X2697" i="1" s="1"/>
  <c r="AD2697" i="1" s="1"/>
  <c r="AJ2697" i="1" s="1"/>
  <c r="AP2697" i="1" s="1"/>
  <c r="AV2697" i="1" s="1"/>
  <c r="BB2697" i="1" s="1"/>
  <c r="BH2697" i="1" s="1"/>
  <c r="BN2697" i="1" s="1"/>
  <c r="AN2606" i="1"/>
  <c r="U2606" i="1"/>
  <c r="F2608" i="1"/>
  <c r="L2609" i="1"/>
  <c r="R2609" i="1" s="1"/>
  <c r="X2609" i="1" s="1"/>
  <c r="AD2609" i="1" s="1"/>
  <c r="AJ2609" i="1" s="1"/>
  <c r="AP2609" i="1" s="1"/>
  <c r="AV2609" i="1" s="1"/>
  <c r="BB2609" i="1" s="1"/>
  <c r="BH2609" i="1" s="1"/>
  <c r="BN2609" i="1" s="1"/>
  <c r="BS2609" i="1" s="1"/>
  <c r="BX2609" i="1" s="1"/>
  <c r="CD2609" i="1" s="1"/>
  <c r="CJ2609" i="1" s="1"/>
  <c r="CP2609" i="1" s="1"/>
  <c r="T2578" i="1"/>
  <c r="Z2578" i="1" s="1"/>
  <c r="AF2578" i="1" s="1"/>
  <c r="AL2578" i="1" s="1"/>
  <c r="AR2578" i="1" s="1"/>
  <c r="AX2578" i="1" s="1"/>
  <c r="BD2578" i="1" s="1"/>
  <c r="BJ2578" i="1" s="1"/>
  <c r="BP2578" i="1" s="1"/>
  <c r="BU2578" i="1" s="1"/>
  <c r="BZ2578" i="1" s="1"/>
  <c r="CF2578" i="1" s="1"/>
  <c r="CL2578" i="1" s="1"/>
  <c r="CR2578" i="1" s="1"/>
  <c r="CO2563" i="1"/>
  <c r="N2565" i="1"/>
  <c r="T2565" i="1" s="1"/>
  <c r="Z2565" i="1" s="1"/>
  <c r="AF2565" i="1" s="1"/>
  <c r="AL2565" i="1" s="1"/>
  <c r="AR2565" i="1" s="1"/>
  <c r="AX2565" i="1" s="1"/>
  <c r="BD2565" i="1" s="1"/>
  <c r="BJ2565" i="1" s="1"/>
  <c r="BP2565" i="1" s="1"/>
  <c r="BU2565" i="1" s="1"/>
  <c r="BZ2565" i="1" s="1"/>
  <c r="CF2565" i="1" s="1"/>
  <c r="CL2565" i="1" s="1"/>
  <c r="CR2565" i="1" s="1"/>
  <c r="K2564" i="1"/>
  <c r="K2563" i="1" s="1"/>
  <c r="N2503" i="1"/>
  <c r="T2503" i="1" s="1"/>
  <c r="Z2503" i="1" s="1"/>
  <c r="AF2503" i="1" s="1"/>
  <c r="AL2503" i="1" s="1"/>
  <c r="AR2503" i="1" s="1"/>
  <c r="AX2503" i="1" s="1"/>
  <c r="BD2503" i="1" s="1"/>
  <c r="BJ2503" i="1" s="1"/>
  <c r="BP2503" i="1" s="1"/>
  <c r="BU2503" i="1" s="1"/>
  <c r="BZ2503" i="1" s="1"/>
  <c r="CF2503" i="1" s="1"/>
  <c r="CL2503" i="1" s="1"/>
  <c r="CR2503" i="1" s="1"/>
  <c r="K2497" i="1"/>
  <c r="N2497" i="1" s="1"/>
  <c r="T2497" i="1" s="1"/>
  <c r="Z2497" i="1" s="1"/>
  <c r="AF2497" i="1" s="1"/>
  <c r="AL2497" i="1" s="1"/>
  <c r="AR2497" i="1" s="1"/>
  <c r="AX2497" i="1" s="1"/>
  <c r="BD2497" i="1" s="1"/>
  <c r="BJ2497" i="1" s="1"/>
  <c r="BP2497" i="1" s="1"/>
  <c r="BU2497" i="1" s="1"/>
  <c r="BZ2497" i="1" s="1"/>
  <c r="CF2497" i="1" s="1"/>
  <c r="CL2497" i="1" s="1"/>
  <c r="CR2497" i="1" s="1"/>
  <c r="BS2507" i="1"/>
  <c r="BX2507" i="1" s="1"/>
  <c r="CD2507" i="1" s="1"/>
  <c r="CJ2507" i="1" s="1"/>
  <c r="CP2507" i="1" s="1"/>
  <c r="N2490" i="1"/>
  <c r="T2490" i="1" s="1"/>
  <c r="Z2490" i="1" s="1"/>
  <c r="AF2490" i="1" s="1"/>
  <c r="AL2490" i="1" s="1"/>
  <c r="AR2490" i="1" s="1"/>
  <c r="AX2490" i="1" s="1"/>
  <c r="BD2490" i="1" s="1"/>
  <c r="BJ2490" i="1" s="1"/>
  <c r="BP2490" i="1" s="1"/>
  <c r="BU2490" i="1" s="1"/>
  <c r="BZ2490" i="1" s="1"/>
  <c r="CF2490" i="1" s="1"/>
  <c r="CL2490" i="1" s="1"/>
  <c r="CR2490" i="1" s="1"/>
  <c r="K2489" i="1"/>
  <c r="N2489" i="1" s="1"/>
  <c r="T2489" i="1" s="1"/>
  <c r="Z2489" i="1" s="1"/>
  <c r="AF2489" i="1" s="1"/>
  <c r="AL2489" i="1" s="1"/>
  <c r="AR2489" i="1" s="1"/>
  <c r="AX2489" i="1" s="1"/>
  <c r="BD2489" i="1" s="1"/>
  <c r="BJ2489" i="1" s="1"/>
  <c r="BP2489" i="1" s="1"/>
  <c r="BU2489" i="1" s="1"/>
  <c r="BZ2489" i="1" s="1"/>
  <c r="CF2489" i="1" s="1"/>
  <c r="CL2489" i="1" s="1"/>
  <c r="CR2489" i="1" s="1"/>
  <c r="N2436" i="1"/>
  <c r="T2436" i="1" s="1"/>
  <c r="Z2436" i="1" s="1"/>
  <c r="AF2436" i="1" s="1"/>
  <c r="AL2436" i="1" s="1"/>
  <c r="AR2436" i="1" s="1"/>
  <c r="AX2436" i="1" s="1"/>
  <c r="BD2436" i="1" s="1"/>
  <c r="BJ2436" i="1" s="1"/>
  <c r="BP2436" i="1" s="1"/>
  <c r="BU2436" i="1" s="1"/>
  <c r="BZ2436" i="1" s="1"/>
  <c r="CF2436" i="1" s="1"/>
  <c r="CL2436" i="1" s="1"/>
  <c r="CR2436" i="1" s="1"/>
  <c r="K2435" i="1"/>
  <c r="N2435" i="1" s="1"/>
  <c r="T2435" i="1" s="1"/>
  <c r="Z2435" i="1" s="1"/>
  <c r="AF2435" i="1" s="1"/>
  <c r="AL2435" i="1" s="1"/>
  <c r="AR2435" i="1" s="1"/>
  <c r="AX2435" i="1" s="1"/>
  <c r="BD2435" i="1" s="1"/>
  <c r="BJ2435" i="1" s="1"/>
  <c r="BP2435" i="1" s="1"/>
  <c r="BU2435" i="1" s="1"/>
  <c r="BZ2435" i="1" s="1"/>
  <c r="CF2435" i="1" s="1"/>
  <c r="CL2435" i="1" s="1"/>
  <c r="CR2435" i="1" s="1"/>
  <c r="N2482" i="1"/>
  <c r="T2482" i="1" s="1"/>
  <c r="Z2482" i="1" s="1"/>
  <c r="AF2482" i="1" s="1"/>
  <c r="AL2482" i="1" s="1"/>
  <c r="AR2482" i="1" s="1"/>
  <c r="AX2482" i="1" s="1"/>
  <c r="BD2482" i="1" s="1"/>
  <c r="BJ2482" i="1" s="1"/>
  <c r="BP2482" i="1" s="1"/>
  <c r="BU2482" i="1" s="1"/>
  <c r="BZ2482" i="1" s="1"/>
  <c r="CF2482" i="1" s="1"/>
  <c r="CL2482" i="1" s="1"/>
  <c r="CR2482" i="1" s="1"/>
  <c r="K2481" i="1"/>
  <c r="N2481" i="1" s="1"/>
  <c r="T2481" i="1" s="1"/>
  <c r="Z2481" i="1" s="1"/>
  <c r="AF2481" i="1" s="1"/>
  <c r="AL2481" i="1" s="1"/>
  <c r="AR2481" i="1" s="1"/>
  <c r="AX2481" i="1" s="1"/>
  <c r="BD2481" i="1" s="1"/>
  <c r="BJ2481" i="1" s="1"/>
  <c r="BP2481" i="1" s="1"/>
  <c r="BU2481" i="1" s="1"/>
  <c r="BZ2481" i="1" s="1"/>
  <c r="CF2481" i="1" s="1"/>
  <c r="CL2481" i="1" s="1"/>
  <c r="CR2481" i="1" s="1"/>
  <c r="M2437" i="1"/>
  <c r="S2437" i="1" s="1"/>
  <c r="Y2437" i="1" s="1"/>
  <c r="AE2437" i="1" s="1"/>
  <c r="AK2437" i="1" s="1"/>
  <c r="AQ2437" i="1" s="1"/>
  <c r="AW2437" i="1" s="1"/>
  <c r="BC2437" i="1" s="1"/>
  <c r="BI2437" i="1" s="1"/>
  <c r="BO2437" i="1" s="1"/>
  <c r="BT2437" i="1" s="1"/>
  <c r="BY2437" i="1" s="1"/>
  <c r="CE2437" i="1" s="1"/>
  <c r="CK2437" i="1" s="1"/>
  <c r="CQ2437" i="1" s="1"/>
  <c r="G2436" i="1"/>
  <c r="N2405" i="1"/>
  <c r="T2405" i="1" s="1"/>
  <c r="Z2405" i="1" s="1"/>
  <c r="AF2405" i="1" s="1"/>
  <c r="AL2405" i="1" s="1"/>
  <c r="AR2405" i="1" s="1"/>
  <c r="AX2405" i="1" s="1"/>
  <c r="BD2405" i="1" s="1"/>
  <c r="BJ2405" i="1" s="1"/>
  <c r="BP2405" i="1" s="1"/>
  <c r="BU2405" i="1" s="1"/>
  <c r="BZ2405" i="1" s="1"/>
  <c r="CF2405" i="1" s="1"/>
  <c r="CL2405" i="1" s="1"/>
  <c r="CR2405" i="1" s="1"/>
  <c r="H2404" i="1"/>
  <c r="N2404" i="1" s="1"/>
  <c r="T2404" i="1" s="1"/>
  <c r="Z2404" i="1" s="1"/>
  <c r="AF2404" i="1" s="1"/>
  <c r="AL2404" i="1" s="1"/>
  <c r="AR2404" i="1" s="1"/>
  <c r="AX2404" i="1" s="1"/>
  <c r="BD2404" i="1" s="1"/>
  <c r="BJ2404" i="1" s="1"/>
  <c r="BP2404" i="1" s="1"/>
  <c r="BU2404" i="1" s="1"/>
  <c r="BZ2404" i="1" s="1"/>
  <c r="CF2404" i="1" s="1"/>
  <c r="CL2404" i="1" s="1"/>
  <c r="CR2404" i="1" s="1"/>
  <c r="G2346" i="1"/>
  <c r="M2347" i="1"/>
  <c r="S2347" i="1" s="1"/>
  <c r="Y2347" i="1" s="1"/>
  <c r="AE2347" i="1" s="1"/>
  <c r="AK2347" i="1" s="1"/>
  <c r="AQ2347" i="1" s="1"/>
  <c r="AW2347" i="1" s="1"/>
  <c r="BC2347" i="1" s="1"/>
  <c r="BI2347" i="1" s="1"/>
  <c r="BO2347" i="1" s="1"/>
  <c r="BT2347" i="1" s="1"/>
  <c r="BY2347" i="1" s="1"/>
  <c r="CE2347" i="1" s="1"/>
  <c r="CK2347" i="1" s="1"/>
  <c r="CQ2347" i="1" s="1"/>
  <c r="I2506" i="1"/>
  <c r="L2506" i="1" s="1"/>
  <c r="R2506" i="1" s="1"/>
  <c r="X2506" i="1" s="1"/>
  <c r="AD2506" i="1" s="1"/>
  <c r="AJ2506" i="1" s="1"/>
  <c r="AP2506" i="1" s="1"/>
  <c r="AV2506" i="1" s="1"/>
  <c r="BB2506" i="1" s="1"/>
  <c r="BH2506" i="1" s="1"/>
  <c r="BN2506" i="1" s="1"/>
  <c r="BS2506" i="1" s="1"/>
  <c r="BX2506" i="1" s="1"/>
  <c r="CD2506" i="1" s="1"/>
  <c r="CJ2506" i="1" s="1"/>
  <c r="CP2506" i="1" s="1"/>
  <c r="X2412" i="1"/>
  <c r="AD2412" i="1" s="1"/>
  <c r="AJ2412" i="1" s="1"/>
  <c r="AP2412" i="1" s="1"/>
  <c r="AV2412" i="1" s="1"/>
  <c r="BB2412" i="1" s="1"/>
  <c r="BH2412" i="1" s="1"/>
  <c r="BN2412" i="1" s="1"/>
  <c r="BS2412" i="1" s="1"/>
  <c r="BX2412" i="1" s="1"/>
  <c r="CD2412" i="1" s="1"/>
  <c r="CJ2412" i="1" s="1"/>
  <c r="CP2412" i="1" s="1"/>
  <c r="CN2320" i="1"/>
  <c r="AG2320" i="1"/>
  <c r="N2324" i="1"/>
  <c r="T2324" i="1" s="1"/>
  <c r="Z2324" i="1" s="1"/>
  <c r="AF2324" i="1" s="1"/>
  <c r="AL2324" i="1" s="1"/>
  <c r="AR2324" i="1" s="1"/>
  <c r="AX2324" i="1" s="1"/>
  <c r="BD2324" i="1" s="1"/>
  <c r="BJ2324" i="1" s="1"/>
  <c r="BP2324" i="1" s="1"/>
  <c r="BU2324" i="1" s="1"/>
  <c r="BZ2324" i="1" s="1"/>
  <c r="CF2324" i="1" s="1"/>
  <c r="CL2324" i="1" s="1"/>
  <c r="CR2324" i="1" s="1"/>
  <c r="H2323" i="1"/>
  <c r="Y2301" i="1"/>
  <c r="AE2301" i="1" s="1"/>
  <c r="AK2301" i="1" s="1"/>
  <c r="AQ2301" i="1" s="1"/>
  <c r="AW2301" i="1" s="1"/>
  <c r="BC2301" i="1" s="1"/>
  <c r="BI2301" i="1" s="1"/>
  <c r="BO2301" i="1" s="1"/>
  <c r="BT2301" i="1" s="1"/>
  <c r="BY2301" i="1" s="1"/>
  <c r="CE2301" i="1" s="1"/>
  <c r="CK2301" i="1" s="1"/>
  <c r="CQ2301" i="1" s="1"/>
  <c r="AA2213" i="1"/>
  <c r="AA2212" i="1" s="1"/>
  <c r="CC2213" i="1"/>
  <c r="CC2212" i="1" s="1"/>
  <c r="AI2213" i="1"/>
  <c r="AI2212" i="1" s="1"/>
  <c r="AO2212" i="1"/>
  <c r="J2227" i="1"/>
  <c r="M2228" i="1"/>
  <c r="S2228" i="1" s="1"/>
  <c r="Y2228" i="1" s="1"/>
  <c r="AE2228" i="1" s="1"/>
  <c r="AK2228" i="1" s="1"/>
  <c r="AQ2228" i="1" s="1"/>
  <c r="AW2228" i="1" s="1"/>
  <c r="BC2228" i="1" s="1"/>
  <c r="BI2228" i="1" s="1"/>
  <c r="BO2228" i="1" s="1"/>
  <c r="BT2228" i="1" s="1"/>
  <c r="BY2228" i="1" s="1"/>
  <c r="CE2228" i="1" s="1"/>
  <c r="CK2228" i="1" s="1"/>
  <c r="CQ2228" i="1" s="1"/>
  <c r="AC2212" i="1"/>
  <c r="AI2136" i="1"/>
  <c r="CM2097" i="1"/>
  <c r="CM1881" i="1" s="1"/>
  <c r="M2105" i="1"/>
  <c r="S2105" i="1" s="1"/>
  <c r="Y2105" i="1" s="1"/>
  <c r="AE2105" i="1" s="1"/>
  <c r="AK2105" i="1" s="1"/>
  <c r="AQ2105" i="1" s="1"/>
  <c r="AW2105" i="1" s="1"/>
  <c r="BC2105" i="1" s="1"/>
  <c r="BI2105" i="1" s="1"/>
  <c r="BO2105" i="1" s="1"/>
  <c r="BT2105" i="1" s="1"/>
  <c r="BY2105" i="1" s="1"/>
  <c r="CE2105" i="1" s="1"/>
  <c r="CK2105" i="1" s="1"/>
  <c r="CQ2105" i="1" s="1"/>
  <c r="BA2180" i="1"/>
  <c r="CD2170" i="1"/>
  <c r="CJ2170" i="1" s="1"/>
  <c r="CP2170" i="1" s="1"/>
  <c r="CA2169" i="1"/>
  <c r="AB2136" i="1"/>
  <c r="BK2097" i="1"/>
  <c r="M2153" i="1"/>
  <c r="S2153" i="1" s="1"/>
  <c r="Y2153" i="1" s="1"/>
  <c r="AE2153" i="1" s="1"/>
  <c r="AK2153" i="1" s="1"/>
  <c r="AQ2153" i="1" s="1"/>
  <c r="AW2153" i="1" s="1"/>
  <c r="BC2153" i="1" s="1"/>
  <c r="BI2153" i="1" s="1"/>
  <c r="BO2153" i="1" s="1"/>
  <c r="BT2153" i="1" s="1"/>
  <c r="BY2153" i="1" s="1"/>
  <c r="CE2153" i="1" s="1"/>
  <c r="CK2153" i="1" s="1"/>
  <c r="CQ2153" i="1" s="1"/>
  <c r="G2152" i="1"/>
  <c r="M2152" i="1" s="1"/>
  <c r="S2152" i="1" s="1"/>
  <c r="Y2152" i="1" s="1"/>
  <c r="AE2152" i="1" s="1"/>
  <c r="AK2152" i="1" s="1"/>
  <c r="AQ2152" i="1" s="1"/>
  <c r="AW2152" i="1" s="1"/>
  <c r="BC2152" i="1" s="1"/>
  <c r="BI2152" i="1" s="1"/>
  <c r="BO2152" i="1" s="1"/>
  <c r="BT2152" i="1" s="1"/>
  <c r="BY2152" i="1" s="1"/>
  <c r="CE2152" i="1" s="1"/>
  <c r="CK2152" i="1" s="1"/>
  <c r="CQ2152" i="1" s="1"/>
  <c r="AN2180" i="1"/>
  <c r="N2072" i="1"/>
  <c r="T2072" i="1" s="1"/>
  <c r="Z2072" i="1" s="1"/>
  <c r="AF2072" i="1" s="1"/>
  <c r="AL2072" i="1" s="1"/>
  <c r="AR2072" i="1" s="1"/>
  <c r="AX2072" i="1" s="1"/>
  <c r="BD2072" i="1" s="1"/>
  <c r="BJ2072" i="1" s="1"/>
  <c r="BP2072" i="1" s="1"/>
  <c r="BU2072" i="1" s="1"/>
  <c r="BZ2072" i="1" s="1"/>
  <c r="CF2072" i="1" s="1"/>
  <c r="CL2072" i="1" s="1"/>
  <c r="CR2072" i="1" s="1"/>
  <c r="H2071" i="1"/>
  <c r="L2028" i="1"/>
  <c r="R2028" i="1" s="1"/>
  <c r="X2028" i="1" s="1"/>
  <c r="AD2028" i="1" s="1"/>
  <c r="AJ2028" i="1" s="1"/>
  <c r="AP2028" i="1" s="1"/>
  <c r="AV2028" i="1" s="1"/>
  <c r="BB2028" i="1" s="1"/>
  <c r="BH2028" i="1" s="1"/>
  <c r="BN2028" i="1" s="1"/>
  <c r="BS2028" i="1" s="1"/>
  <c r="BX2028" i="1" s="1"/>
  <c r="CD2028" i="1" s="1"/>
  <c r="CJ2028" i="1" s="1"/>
  <c r="CP2028" i="1" s="1"/>
  <c r="F2027" i="1"/>
  <c r="BG2005" i="1"/>
  <c r="BG1881" i="1" s="1"/>
  <c r="H1982" i="1"/>
  <c r="N1982" i="1" s="1"/>
  <c r="T1982" i="1" s="1"/>
  <c r="Z1982" i="1" s="1"/>
  <c r="AF1982" i="1" s="1"/>
  <c r="AL1982" i="1" s="1"/>
  <c r="AR1982" i="1" s="1"/>
  <c r="AX1982" i="1" s="1"/>
  <c r="BD1982" i="1" s="1"/>
  <c r="BJ1982" i="1" s="1"/>
  <c r="BP1982" i="1" s="1"/>
  <c r="BU1982" i="1" s="1"/>
  <c r="BZ1982" i="1" s="1"/>
  <c r="CF1982" i="1" s="1"/>
  <c r="CL1982" i="1" s="1"/>
  <c r="CR1982" i="1" s="1"/>
  <c r="N1983" i="1"/>
  <c r="T1983" i="1" s="1"/>
  <c r="Z1983" i="1" s="1"/>
  <c r="AF1983" i="1" s="1"/>
  <c r="AL1983" i="1" s="1"/>
  <c r="AR1983" i="1" s="1"/>
  <c r="AX1983" i="1" s="1"/>
  <c r="BD1983" i="1" s="1"/>
  <c r="BJ1983" i="1" s="1"/>
  <c r="BP1983" i="1" s="1"/>
  <c r="BU1983" i="1" s="1"/>
  <c r="BZ1983" i="1" s="1"/>
  <c r="CF1983" i="1" s="1"/>
  <c r="CL1983" i="1" s="1"/>
  <c r="CR1983" i="1" s="1"/>
  <c r="N2002" i="1"/>
  <c r="T2002" i="1" s="1"/>
  <c r="Z2002" i="1" s="1"/>
  <c r="AF2002" i="1" s="1"/>
  <c r="AL2002" i="1" s="1"/>
  <c r="AR2002" i="1" s="1"/>
  <c r="AX2002" i="1" s="1"/>
  <c r="BD2002" i="1" s="1"/>
  <c r="BJ2002" i="1" s="1"/>
  <c r="BP2002" i="1" s="1"/>
  <c r="BU2002" i="1" s="1"/>
  <c r="BZ2002" i="1" s="1"/>
  <c r="CF2002" i="1" s="1"/>
  <c r="CL2002" i="1" s="1"/>
  <c r="CR2002" i="1" s="1"/>
  <c r="K2001" i="1"/>
  <c r="L1992" i="1"/>
  <c r="R1992" i="1" s="1"/>
  <c r="X1992" i="1" s="1"/>
  <c r="AD1992" i="1" s="1"/>
  <c r="AJ1992" i="1" s="1"/>
  <c r="AP1992" i="1" s="1"/>
  <c r="AV1992" i="1" s="1"/>
  <c r="BB1992" i="1" s="1"/>
  <c r="BH1992" i="1" s="1"/>
  <c r="BN1992" i="1" s="1"/>
  <c r="BS1992" i="1" s="1"/>
  <c r="BX1992" i="1" s="1"/>
  <c r="CD1992" i="1" s="1"/>
  <c r="CJ1992" i="1" s="1"/>
  <c r="CP1992" i="1" s="1"/>
  <c r="F1991" i="1"/>
  <c r="L1991" i="1" s="1"/>
  <c r="R1991" i="1" s="1"/>
  <c r="X1991" i="1" s="1"/>
  <c r="AD1991" i="1" s="1"/>
  <c r="AJ1991" i="1" s="1"/>
  <c r="AP1991" i="1" s="1"/>
  <c r="AV1991" i="1" s="1"/>
  <c r="BB1991" i="1" s="1"/>
  <c r="BH1991" i="1" s="1"/>
  <c r="BN1991" i="1" s="1"/>
  <c r="BS1991" i="1" s="1"/>
  <c r="BX1991" i="1" s="1"/>
  <c r="CD1991" i="1" s="1"/>
  <c r="CJ1991" i="1" s="1"/>
  <c r="CP1991" i="1" s="1"/>
  <c r="L1817" i="1"/>
  <c r="R1817" i="1" s="1"/>
  <c r="X1817" i="1" s="1"/>
  <c r="AD1817" i="1" s="1"/>
  <c r="AJ1817" i="1" s="1"/>
  <c r="AP1817" i="1" s="1"/>
  <c r="AV1817" i="1" s="1"/>
  <c r="BB1817" i="1" s="1"/>
  <c r="BH1817" i="1" s="1"/>
  <c r="BN1817" i="1" s="1"/>
  <c r="BS1817" i="1" s="1"/>
  <c r="BX1817" i="1" s="1"/>
  <c r="CD1817" i="1" s="1"/>
  <c r="CJ1817" i="1" s="1"/>
  <c r="CP1817" i="1" s="1"/>
  <c r="F1816" i="1"/>
  <c r="L1816" i="1" s="1"/>
  <c r="R1816" i="1" s="1"/>
  <c r="X1816" i="1" s="1"/>
  <c r="AD1816" i="1" s="1"/>
  <c r="AJ1816" i="1" s="1"/>
  <c r="AP1816" i="1" s="1"/>
  <c r="AV1816" i="1" s="1"/>
  <c r="BB1816" i="1" s="1"/>
  <c r="BH1816" i="1" s="1"/>
  <c r="BN1816" i="1" s="1"/>
  <c r="BS1816" i="1" s="1"/>
  <c r="BX1816" i="1" s="1"/>
  <c r="CD1816" i="1" s="1"/>
  <c r="CJ1816" i="1" s="1"/>
  <c r="CP1816" i="1" s="1"/>
  <c r="CG1789" i="1"/>
  <c r="CG1740" i="1" s="1"/>
  <c r="CA1789" i="1"/>
  <c r="CA1740" i="1" s="1"/>
  <c r="AI1841" i="1"/>
  <c r="BK1789" i="1"/>
  <c r="BK1740" i="1" s="1"/>
  <c r="AR1786" i="1"/>
  <c r="AX1786" i="1" s="1"/>
  <c r="BD1786" i="1" s="1"/>
  <c r="BJ1786" i="1" s="1"/>
  <c r="BP1786" i="1" s="1"/>
  <c r="BU1786" i="1" s="1"/>
  <c r="BZ1786" i="1" s="1"/>
  <c r="CF1786" i="1" s="1"/>
  <c r="CL1786" i="1" s="1"/>
  <c r="CR1786" i="1" s="1"/>
  <c r="AO1785" i="1"/>
  <c r="AR1785" i="1" s="1"/>
  <c r="AX1785" i="1" s="1"/>
  <c r="BD1785" i="1" s="1"/>
  <c r="BJ1785" i="1" s="1"/>
  <c r="BP1785" i="1" s="1"/>
  <c r="BU1785" i="1" s="1"/>
  <c r="BZ1785" i="1" s="1"/>
  <c r="CF1785" i="1" s="1"/>
  <c r="CL1785" i="1" s="1"/>
  <c r="CR1785" i="1" s="1"/>
  <c r="G2026" i="1"/>
  <c r="M2026" i="1" s="1"/>
  <c r="S2026" i="1" s="1"/>
  <c r="Y2026" i="1" s="1"/>
  <c r="AE2026" i="1" s="1"/>
  <c r="AK2026" i="1" s="1"/>
  <c r="AQ2026" i="1" s="1"/>
  <c r="AW2026" i="1" s="1"/>
  <c r="BC2026" i="1" s="1"/>
  <c r="BI2026" i="1" s="1"/>
  <c r="BO2026" i="1" s="1"/>
  <c r="BT2026" i="1" s="1"/>
  <c r="BY2026" i="1" s="1"/>
  <c r="CE2026" i="1" s="1"/>
  <c r="CK2026" i="1" s="1"/>
  <c r="CQ2026" i="1" s="1"/>
  <c r="AC1740" i="1"/>
  <c r="U1841" i="1"/>
  <c r="M1767" i="1"/>
  <c r="S1767" i="1" s="1"/>
  <c r="Y1767" i="1" s="1"/>
  <c r="AE1767" i="1" s="1"/>
  <c r="AK1767" i="1" s="1"/>
  <c r="AQ1767" i="1" s="1"/>
  <c r="AW1767" i="1" s="1"/>
  <c r="BC1767" i="1" s="1"/>
  <c r="BI1767" i="1" s="1"/>
  <c r="BO1767" i="1" s="1"/>
  <c r="BT1767" i="1" s="1"/>
  <c r="BY1767" i="1" s="1"/>
  <c r="CE1767" i="1" s="1"/>
  <c r="CK1767" i="1" s="1"/>
  <c r="CQ1767" i="1" s="1"/>
  <c r="G1766" i="1"/>
  <c r="M1766" i="1" s="1"/>
  <c r="S1766" i="1" s="1"/>
  <c r="Y1766" i="1" s="1"/>
  <c r="AE1766" i="1" s="1"/>
  <c r="AK1766" i="1" s="1"/>
  <c r="AQ1766" i="1" s="1"/>
  <c r="AW1766" i="1" s="1"/>
  <c r="BC1766" i="1" s="1"/>
  <c r="BI1766" i="1" s="1"/>
  <c r="BO1766" i="1" s="1"/>
  <c r="BT1766" i="1" s="1"/>
  <c r="BY1766" i="1" s="1"/>
  <c r="CE1766" i="1" s="1"/>
  <c r="CK1766" i="1" s="1"/>
  <c r="F1790" i="1"/>
  <c r="L1790" i="1" s="1"/>
  <c r="R1790" i="1" s="1"/>
  <c r="X1790" i="1" s="1"/>
  <c r="AD1790" i="1" s="1"/>
  <c r="AJ1790" i="1" s="1"/>
  <c r="AP1790" i="1" s="1"/>
  <c r="AV1790" i="1" s="1"/>
  <c r="BB1790" i="1" s="1"/>
  <c r="BH1790" i="1" s="1"/>
  <c r="BN1790" i="1" s="1"/>
  <c r="BF1606" i="1"/>
  <c r="V1789" i="1"/>
  <c r="H1747" i="1"/>
  <c r="N1748" i="1"/>
  <c r="T1748" i="1" s="1"/>
  <c r="Z1748" i="1" s="1"/>
  <c r="AF1748" i="1" s="1"/>
  <c r="AL1748" i="1" s="1"/>
  <c r="AR1748" i="1" s="1"/>
  <c r="AX1748" i="1" s="1"/>
  <c r="BD1748" i="1" s="1"/>
  <c r="BJ1748" i="1" s="1"/>
  <c r="BP1748" i="1" s="1"/>
  <c r="BU1748" i="1" s="1"/>
  <c r="BZ1748" i="1" s="1"/>
  <c r="CF1748" i="1" s="1"/>
  <c r="CL1748" i="1" s="1"/>
  <c r="CR1748" i="1" s="1"/>
  <c r="N1682" i="1"/>
  <c r="T1682" i="1" s="1"/>
  <c r="Z1682" i="1" s="1"/>
  <c r="AF1682" i="1" s="1"/>
  <c r="AL1682" i="1" s="1"/>
  <c r="AR1682" i="1" s="1"/>
  <c r="AX1682" i="1" s="1"/>
  <c r="BD1682" i="1" s="1"/>
  <c r="BJ1682" i="1" s="1"/>
  <c r="BP1682" i="1" s="1"/>
  <c r="BU1682" i="1" s="1"/>
  <c r="BZ1682" i="1" s="1"/>
  <c r="CF1682" i="1" s="1"/>
  <c r="CL1682" i="1" s="1"/>
  <c r="CR1682" i="1" s="1"/>
  <c r="H1681" i="1"/>
  <c r="N1681" i="1" s="1"/>
  <c r="T1681" i="1" s="1"/>
  <c r="Z1681" i="1" s="1"/>
  <c r="AF1681" i="1" s="1"/>
  <c r="AL1681" i="1" s="1"/>
  <c r="AR1681" i="1" s="1"/>
  <c r="AX1681" i="1" s="1"/>
  <c r="BD1681" i="1" s="1"/>
  <c r="BJ1681" i="1" s="1"/>
  <c r="BP1681" i="1" s="1"/>
  <c r="BU1681" i="1" s="1"/>
  <c r="BZ1681" i="1" s="1"/>
  <c r="CF1681" i="1" s="1"/>
  <c r="CL1681" i="1" s="1"/>
  <c r="CR1681" i="1" s="1"/>
  <c r="L1636" i="1"/>
  <c r="R1636" i="1" s="1"/>
  <c r="X1636" i="1" s="1"/>
  <c r="AD1636" i="1" s="1"/>
  <c r="AJ1636" i="1" s="1"/>
  <c r="AP1636" i="1" s="1"/>
  <c r="AV1636" i="1" s="1"/>
  <c r="BB1636" i="1" s="1"/>
  <c r="BH1636" i="1" s="1"/>
  <c r="BN1636" i="1" s="1"/>
  <c r="BS1636" i="1" s="1"/>
  <c r="BX1636" i="1" s="1"/>
  <c r="CD1636" i="1" s="1"/>
  <c r="CJ1636" i="1" s="1"/>
  <c r="CP1636" i="1" s="1"/>
  <c r="F1635" i="1"/>
  <c r="AG1606" i="1"/>
  <c r="AG1605" i="1" s="1"/>
  <c r="U1606" i="1"/>
  <c r="U1605" i="1" s="1"/>
  <c r="N1636" i="1"/>
  <c r="T1636" i="1" s="1"/>
  <c r="Z1636" i="1" s="1"/>
  <c r="AF1636" i="1" s="1"/>
  <c r="AL1636" i="1" s="1"/>
  <c r="AR1636" i="1" s="1"/>
  <c r="AX1636" i="1" s="1"/>
  <c r="BD1636" i="1" s="1"/>
  <c r="BJ1636" i="1" s="1"/>
  <c r="BP1636" i="1" s="1"/>
  <c r="BU1636" i="1" s="1"/>
  <c r="BZ1636" i="1" s="1"/>
  <c r="CF1636" i="1" s="1"/>
  <c r="CL1636" i="1" s="1"/>
  <c r="CR1636" i="1" s="1"/>
  <c r="K1635" i="1"/>
  <c r="AC1606" i="1"/>
  <c r="AC1605" i="1" s="1"/>
  <c r="BQ1526" i="1"/>
  <c r="L1660" i="1"/>
  <c r="R1660" i="1" s="1"/>
  <c r="X1660" i="1" s="1"/>
  <c r="AD1660" i="1" s="1"/>
  <c r="AJ1660" i="1" s="1"/>
  <c r="AP1660" i="1" s="1"/>
  <c r="AV1660" i="1" s="1"/>
  <c r="BB1660" i="1" s="1"/>
  <c r="BH1660" i="1" s="1"/>
  <c r="BN1660" i="1" s="1"/>
  <c r="BS1660" i="1" s="1"/>
  <c r="BX1660" i="1" s="1"/>
  <c r="CD1660" i="1" s="1"/>
  <c r="CJ1660" i="1" s="1"/>
  <c r="CP1660" i="1" s="1"/>
  <c r="F1659" i="1"/>
  <c r="L1659" i="1" s="1"/>
  <c r="R1659" i="1" s="1"/>
  <c r="X1659" i="1" s="1"/>
  <c r="AD1659" i="1" s="1"/>
  <c r="AJ1659" i="1" s="1"/>
  <c r="AP1659" i="1" s="1"/>
  <c r="AV1659" i="1" s="1"/>
  <c r="BB1659" i="1" s="1"/>
  <c r="BH1659" i="1" s="1"/>
  <c r="BN1659" i="1" s="1"/>
  <c r="BS1659" i="1" s="1"/>
  <c r="BX1659" i="1" s="1"/>
  <c r="CD1659" i="1" s="1"/>
  <c r="CJ1659" i="1" s="1"/>
  <c r="CP1659" i="1" s="1"/>
  <c r="L1554" i="1"/>
  <c r="R1554" i="1" s="1"/>
  <c r="X1554" i="1" s="1"/>
  <c r="AD1554" i="1" s="1"/>
  <c r="AJ1554" i="1" s="1"/>
  <c r="AP1554" i="1" s="1"/>
  <c r="AV1554" i="1" s="1"/>
  <c r="BB1554" i="1" s="1"/>
  <c r="BH1554" i="1" s="1"/>
  <c r="BN1554" i="1" s="1"/>
  <c r="BS1554" i="1" s="1"/>
  <c r="BX1554" i="1" s="1"/>
  <c r="CD1554" i="1" s="1"/>
  <c r="CJ1554" i="1" s="1"/>
  <c r="CP1554" i="1" s="1"/>
  <c r="F1553" i="1"/>
  <c r="G1588" i="1"/>
  <c r="M1588" i="1" s="1"/>
  <c r="S1588" i="1" s="1"/>
  <c r="Y1588" i="1" s="1"/>
  <c r="AE1588" i="1" s="1"/>
  <c r="AK1588" i="1" s="1"/>
  <c r="AQ1588" i="1" s="1"/>
  <c r="AW1588" i="1" s="1"/>
  <c r="BC1588" i="1" s="1"/>
  <c r="BI1588" i="1" s="1"/>
  <c r="BO1588" i="1" s="1"/>
  <c r="M1589" i="1"/>
  <c r="S1589" i="1" s="1"/>
  <c r="Y1589" i="1" s="1"/>
  <c r="AE1589" i="1" s="1"/>
  <c r="AK1589" i="1" s="1"/>
  <c r="AQ1589" i="1" s="1"/>
  <c r="AW1589" i="1" s="1"/>
  <c r="BC1589" i="1" s="1"/>
  <c r="BI1589" i="1" s="1"/>
  <c r="BO1589" i="1" s="1"/>
  <c r="BT1589" i="1" s="1"/>
  <c r="BY1589" i="1" s="1"/>
  <c r="CE1589" i="1" s="1"/>
  <c r="CK1589" i="1" s="1"/>
  <c r="CQ1589" i="1" s="1"/>
  <c r="AO1565" i="1"/>
  <c r="N1558" i="1"/>
  <c r="T1558" i="1" s="1"/>
  <c r="Z1558" i="1" s="1"/>
  <c r="AF1558" i="1" s="1"/>
  <c r="AL1558" i="1" s="1"/>
  <c r="AR1558" i="1" s="1"/>
  <c r="AX1558" i="1" s="1"/>
  <c r="BD1558" i="1" s="1"/>
  <c r="BJ1558" i="1" s="1"/>
  <c r="BP1558" i="1" s="1"/>
  <c r="BU1558" i="1" s="1"/>
  <c r="BZ1558" i="1" s="1"/>
  <c r="CF1558" i="1" s="1"/>
  <c r="CL1558" i="1" s="1"/>
  <c r="CR1558" i="1" s="1"/>
  <c r="H1557" i="1"/>
  <c r="N1557" i="1" s="1"/>
  <c r="T1557" i="1" s="1"/>
  <c r="Z1557" i="1" s="1"/>
  <c r="AF1557" i="1" s="1"/>
  <c r="AL1557" i="1" s="1"/>
  <c r="AR1557" i="1" s="1"/>
  <c r="AX1557" i="1" s="1"/>
  <c r="BD1557" i="1" s="1"/>
  <c r="BJ1557" i="1" s="1"/>
  <c r="BP1557" i="1" s="1"/>
  <c r="BU1557" i="1" s="1"/>
  <c r="BZ1557" i="1" s="1"/>
  <c r="CF1557" i="1" s="1"/>
  <c r="CL1557" i="1" s="1"/>
  <c r="CR1557" i="1" s="1"/>
  <c r="AA1501" i="1"/>
  <c r="AA1500" i="1" s="1"/>
  <c r="G1517" i="1"/>
  <c r="M1518" i="1"/>
  <c r="S1518" i="1" s="1"/>
  <c r="Y1518" i="1" s="1"/>
  <c r="AE1518" i="1" s="1"/>
  <c r="AK1518" i="1" s="1"/>
  <c r="AQ1518" i="1" s="1"/>
  <c r="AW1518" i="1" s="1"/>
  <c r="BC1518" i="1" s="1"/>
  <c r="BI1518" i="1" s="1"/>
  <c r="BO1518" i="1" s="1"/>
  <c r="BT1518" i="1" s="1"/>
  <c r="BY1518" i="1" s="1"/>
  <c r="CE1518" i="1" s="1"/>
  <c r="CK1518" i="1" s="1"/>
  <c r="CQ1518" i="1" s="1"/>
  <c r="U1338" i="1"/>
  <c r="CG1338" i="1"/>
  <c r="AO1339" i="1"/>
  <c r="AN1230" i="1"/>
  <c r="AN1229" i="1" s="1"/>
  <c r="O972" i="1"/>
  <c r="M1408" i="1"/>
  <c r="S1408" i="1" s="1"/>
  <c r="Y1408" i="1" s="1"/>
  <c r="AE1408" i="1" s="1"/>
  <c r="AK1408" i="1" s="1"/>
  <c r="AQ1408" i="1" s="1"/>
  <c r="AW1408" i="1" s="1"/>
  <c r="BC1408" i="1" s="1"/>
  <c r="BI1408" i="1" s="1"/>
  <c r="BO1408" i="1" s="1"/>
  <c r="BT1408" i="1" s="1"/>
  <c r="BY1408" i="1" s="1"/>
  <c r="CE1408" i="1" s="1"/>
  <c r="CK1408" i="1" s="1"/>
  <c r="CQ1408" i="1" s="1"/>
  <c r="G1407" i="1"/>
  <c r="AU1338" i="1"/>
  <c r="AF1300" i="1"/>
  <c r="AL1300" i="1" s="1"/>
  <c r="AR1300" i="1" s="1"/>
  <c r="AX1300" i="1" s="1"/>
  <c r="BD1300" i="1" s="1"/>
  <c r="BJ1300" i="1" s="1"/>
  <c r="BP1300" i="1" s="1"/>
  <c r="BU1300" i="1" s="1"/>
  <c r="BZ1300" i="1" s="1"/>
  <c r="CF1300" i="1" s="1"/>
  <c r="CL1300" i="1" s="1"/>
  <c r="CR1300" i="1" s="1"/>
  <c r="CO1161" i="1"/>
  <c r="L1051" i="1"/>
  <c r="R1051" i="1" s="1"/>
  <c r="X1051" i="1" s="1"/>
  <c r="AD1051" i="1" s="1"/>
  <c r="AJ1051" i="1" s="1"/>
  <c r="AP1051" i="1" s="1"/>
  <c r="AV1051" i="1" s="1"/>
  <c r="BB1051" i="1" s="1"/>
  <c r="BH1051" i="1" s="1"/>
  <c r="BN1051" i="1" s="1"/>
  <c r="F1050" i="1"/>
  <c r="M986" i="1"/>
  <c r="S986" i="1" s="1"/>
  <c r="Y986" i="1" s="1"/>
  <c r="AE986" i="1" s="1"/>
  <c r="AK986" i="1" s="1"/>
  <c r="AQ986" i="1" s="1"/>
  <c r="AW986" i="1" s="1"/>
  <c r="BC986" i="1" s="1"/>
  <c r="BI986" i="1" s="1"/>
  <c r="BO986" i="1" s="1"/>
  <c r="BT986" i="1" s="1"/>
  <c r="BY986" i="1" s="1"/>
  <c r="CE986" i="1" s="1"/>
  <c r="CK986" i="1" s="1"/>
  <c r="CQ986" i="1" s="1"/>
  <c r="G985" i="1"/>
  <c r="M985" i="1" s="1"/>
  <c r="S985" i="1" s="1"/>
  <c r="Y985" i="1" s="1"/>
  <c r="AE985" i="1" s="1"/>
  <c r="AK985" i="1" s="1"/>
  <c r="AQ985" i="1" s="1"/>
  <c r="AW985" i="1" s="1"/>
  <c r="BC985" i="1" s="1"/>
  <c r="BI985" i="1" s="1"/>
  <c r="BO985" i="1" s="1"/>
  <c r="BT985" i="1" s="1"/>
  <c r="BY985" i="1" s="1"/>
  <c r="CE985" i="1" s="1"/>
  <c r="CK985" i="1" s="1"/>
  <c r="CQ985" i="1" s="1"/>
  <c r="BQ1515" i="1"/>
  <c r="N1437" i="1"/>
  <c r="T1437" i="1" s="1"/>
  <c r="Z1437" i="1" s="1"/>
  <c r="AF1437" i="1" s="1"/>
  <c r="AL1437" i="1" s="1"/>
  <c r="AR1437" i="1" s="1"/>
  <c r="AX1437" i="1" s="1"/>
  <c r="BD1437" i="1" s="1"/>
  <c r="BJ1437" i="1" s="1"/>
  <c r="BP1437" i="1" s="1"/>
  <c r="BU1437" i="1" s="1"/>
  <c r="BZ1437" i="1" s="1"/>
  <c r="CF1437" i="1" s="1"/>
  <c r="CL1437" i="1" s="1"/>
  <c r="CR1437" i="1" s="1"/>
  <c r="H1436" i="1"/>
  <c r="L1408" i="1"/>
  <c r="R1408" i="1" s="1"/>
  <c r="X1408" i="1" s="1"/>
  <c r="AD1408" i="1" s="1"/>
  <c r="AJ1408" i="1" s="1"/>
  <c r="AP1408" i="1" s="1"/>
  <c r="AV1408" i="1" s="1"/>
  <c r="BB1408" i="1" s="1"/>
  <c r="BH1408" i="1" s="1"/>
  <c r="BN1408" i="1" s="1"/>
  <c r="BS1408" i="1" s="1"/>
  <c r="BX1408" i="1" s="1"/>
  <c r="CD1408" i="1" s="1"/>
  <c r="CJ1408" i="1" s="1"/>
  <c r="CP1408" i="1" s="1"/>
  <c r="F1407" i="1"/>
  <c r="AZ1339" i="1"/>
  <c r="CS1339" i="1"/>
  <c r="CS1338" i="1" s="1"/>
  <c r="AM1339" i="1"/>
  <c r="L1335" i="1"/>
  <c r="R1335" i="1" s="1"/>
  <c r="X1335" i="1" s="1"/>
  <c r="AD1335" i="1" s="1"/>
  <c r="AJ1335" i="1" s="1"/>
  <c r="AP1335" i="1" s="1"/>
  <c r="AV1335" i="1" s="1"/>
  <c r="BB1335" i="1" s="1"/>
  <c r="BH1335" i="1" s="1"/>
  <c r="BN1335" i="1" s="1"/>
  <c r="BS1335" i="1" s="1"/>
  <c r="BX1335" i="1" s="1"/>
  <c r="CD1335" i="1" s="1"/>
  <c r="CJ1335" i="1" s="1"/>
  <c r="CP1335" i="1" s="1"/>
  <c r="F1331" i="1"/>
  <c r="F1330" i="1" s="1"/>
  <c r="F1324" i="1" s="1"/>
  <c r="N1268" i="1"/>
  <c r="T1268" i="1" s="1"/>
  <c r="Z1268" i="1" s="1"/>
  <c r="AF1268" i="1" s="1"/>
  <c r="AL1268" i="1" s="1"/>
  <c r="AR1268" i="1" s="1"/>
  <c r="AX1268" i="1" s="1"/>
  <c r="BD1268" i="1" s="1"/>
  <c r="BJ1268" i="1" s="1"/>
  <c r="BP1268" i="1" s="1"/>
  <c r="BU1268" i="1" s="1"/>
  <c r="BZ1268" i="1" s="1"/>
  <c r="CF1268" i="1" s="1"/>
  <c r="CL1268" i="1" s="1"/>
  <c r="CR1268" i="1" s="1"/>
  <c r="K1267" i="1"/>
  <c r="CC1230" i="1"/>
  <c r="CC1229" i="1" s="1"/>
  <c r="W1230" i="1"/>
  <c r="W1229" i="1" s="1"/>
  <c r="N1205" i="1"/>
  <c r="T1205" i="1" s="1"/>
  <c r="Z1205" i="1" s="1"/>
  <c r="AF1205" i="1" s="1"/>
  <c r="AL1205" i="1" s="1"/>
  <c r="AR1205" i="1" s="1"/>
  <c r="AX1205" i="1" s="1"/>
  <c r="BD1205" i="1" s="1"/>
  <c r="BJ1205" i="1" s="1"/>
  <c r="BP1205" i="1" s="1"/>
  <c r="BU1205" i="1" s="1"/>
  <c r="BZ1205" i="1" s="1"/>
  <c r="CF1205" i="1" s="1"/>
  <c r="CL1205" i="1" s="1"/>
  <c r="CR1205" i="1" s="1"/>
  <c r="H1204" i="1"/>
  <c r="N1204" i="1" s="1"/>
  <c r="T1204" i="1" s="1"/>
  <c r="Z1204" i="1" s="1"/>
  <c r="AF1204" i="1" s="1"/>
  <c r="AL1204" i="1" s="1"/>
  <c r="AR1204" i="1" s="1"/>
  <c r="AX1204" i="1" s="1"/>
  <c r="BD1204" i="1" s="1"/>
  <c r="BJ1204" i="1" s="1"/>
  <c r="BP1204" i="1" s="1"/>
  <c r="BU1204" i="1" s="1"/>
  <c r="BZ1204" i="1" s="1"/>
  <c r="CF1204" i="1" s="1"/>
  <c r="CL1204" i="1" s="1"/>
  <c r="CR1204" i="1" s="1"/>
  <c r="BS1200" i="1"/>
  <c r="BX1200" i="1" s="1"/>
  <c r="CD1200" i="1" s="1"/>
  <c r="CJ1200" i="1" s="1"/>
  <c r="CP1200" i="1" s="1"/>
  <c r="BQ1199" i="1"/>
  <c r="BE1178" i="1"/>
  <c r="BE1161" i="1" s="1"/>
  <c r="AO1178" i="1"/>
  <c r="AO1161" i="1" s="1"/>
  <c r="AD1085" i="1"/>
  <c r="AJ1085" i="1" s="1"/>
  <c r="AP1085" i="1" s="1"/>
  <c r="AV1085" i="1" s="1"/>
  <c r="BB1085" i="1" s="1"/>
  <c r="BH1085" i="1" s="1"/>
  <c r="BN1085" i="1" s="1"/>
  <c r="BS1085" i="1" s="1"/>
  <c r="BX1085" i="1" s="1"/>
  <c r="CD1085" i="1" s="1"/>
  <c r="CJ1085" i="1" s="1"/>
  <c r="CP1085" i="1" s="1"/>
  <c r="BN1063" i="1"/>
  <c r="BK1062" i="1"/>
  <c r="BN1062" i="1" s="1"/>
  <c r="CH867" i="1"/>
  <c r="CH866" i="1" s="1"/>
  <c r="P808" i="1"/>
  <c r="P807" i="1" s="1"/>
  <c r="CC728" i="1"/>
  <c r="CN866" i="1"/>
  <c r="CN698" i="1" s="1"/>
  <c r="T816" i="1"/>
  <c r="Z816" i="1" s="1"/>
  <c r="AF816" i="1" s="1"/>
  <c r="AL816" i="1" s="1"/>
  <c r="AR816" i="1" s="1"/>
  <c r="AX816" i="1" s="1"/>
  <c r="BD816" i="1" s="1"/>
  <c r="BJ816" i="1" s="1"/>
  <c r="BP816" i="1" s="1"/>
  <c r="BU816" i="1" s="1"/>
  <c r="BZ816" i="1" s="1"/>
  <c r="CF816" i="1" s="1"/>
  <c r="CL816" i="1" s="1"/>
  <c r="CR816" i="1" s="1"/>
  <c r="N731" i="1"/>
  <c r="T731" i="1" s="1"/>
  <c r="Z731" i="1" s="1"/>
  <c r="AF731" i="1" s="1"/>
  <c r="AL731" i="1" s="1"/>
  <c r="AR731" i="1" s="1"/>
  <c r="AX731" i="1" s="1"/>
  <c r="BD731" i="1" s="1"/>
  <c r="BJ731" i="1" s="1"/>
  <c r="BP731" i="1" s="1"/>
  <c r="BU731" i="1" s="1"/>
  <c r="BZ731" i="1" s="1"/>
  <c r="CF731" i="1" s="1"/>
  <c r="CL731" i="1" s="1"/>
  <c r="CR731" i="1" s="1"/>
  <c r="V546" i="1"/>
  <c r="J989" i="1"/>
  <c r="M989" i="1" s="1"/>
  <c r="S989" i="1" s="1"/>
  <c r="Y989" i="1" s="1"/>
  <c r="AE989" i="1" s="1"/>
  <c r="AK989" i="1" s="1"/>
  <c r="AQ989" i="1" s="1"/>
  <c r="AW989" i="1" s="1"/>
  <c r="BC989" i="1" s="1"/>
  <c r="BI989" i="1" s="1"/>
  <c r="BO989" i="1" s="1"/>
  <c r="BT989" i="1" s="1"/>
  <c r="BY989" i="1" s="1"/>
  <c r="CE989" i="1" s="1"/>
  <c r="CK989" i="1" s="1"/>
  <c r="CQ989" i="1" s="1"/>
  <c r="M990" i="1"/>
  <c r="S990" i="1" s="1"/>
  <c r="Y990" i="1" s="1"/>
  <c r="AE990" i="1" s="1"/>
  <c r="AK990" i="1" s="1"/>
  <c r="AQ990" i="1" s="1"/>
  <c r="AW990" i="1" s="1"/>
  <c r="BC990" i="1" s="1"/>
  <c r="BI990" i="1" s="1"/>
  <c r="BO990" i="1" s="1"/>
  <c r="BT990" i="1" s="1"/>
  <c r="BY990" i="1" s="1"/>
  <c r="CE990" i="1" s="1"/>
  <c r="CK990" i="1" s="1"/>
  <c r="CQ990" i="1" s="1"/>
  <c r="BW931" i="1"/>
  <c r="P931" i="1"/>
  <c r="CG867" i="1"/>
  <c r="CG866" i="1" s="1"/>
  <c r="N837" i="1"/>
  <c r="T837" i="1" s="1"/>
  <c r="Z837" i="1" s="1"/>
  <c r="AF837" i="1" s="1"/>
  <c r="AL837" i="1" s="1"/>
  <c r="AR837" i="1" s="1"/>
  <c r="AX837" i="1" s="1"/>
  <c r="BD837" i="1" s="1"/>
  <c r="BJ837" i="1" s="1"/>
  <c r="BP837" i="1" s="1"/>
  <c r="BU837" i="1" s="1"/>
  <c r="BZ837" i="1" s="1"/>
  <c r="CF837" i="1" s="1"/>
  <c r="CL837" i="1" s="1"/>
  <c r="CR837" i="1" s="1"/>
  <c r="H836" i="1"/>
  <c r="N836" i="1" s="1"/>
  <c r="T836" i="1" s="1"/>
  <c r="Z836" i="1" s="1"/>
  <c r="AF836" i="1" s="1"/>
  <c r="AL836" i="1" s="1"/>
  <c r="AR836" i="1" s="1"/>
  <c r="AX836" i="1" s="1"/>
  <c r="BD836" i="1" s="1"/>
  <c r="BJ836" i="1" s="1"/>
  <c r="BP836" i="1" s="1"/>
  <c r="BU836" i="1" s="1"/>
  <c r="BZ836" i="1" s="1"/>
  <c r="CF836" i="1" s="1"/>
  <c r="CL836" i="1" s="1"/>
  <c r="CR836" i="1" s="1"/>
  <c r="CS728" i="1"/>
  <c r="N708" i="1"/>
  <c r="T708" i="1" s="1"/>
  <c r="Z708" i="1" s="1"/>
  <c r="AF708" i="1" s="1"/>
  <c r="AL708" i="1" s="1"/>
  <c r="AR708" i="1" s="1"/>
  <c r="AX708" i="1" s="1"/>
  <c r="BD708" i="1" s="1"/>
  <c r="BJ708" i="1" s="1"/>
  <c r="BP708" i="1" s="1"/>
  <c r="BU708" i="1" s="1"/>
  <c r="BZ708" i="1" s="1"/>
  <c r="CF708" i="1" s="1"/>
  <c r="CL708" i="1" s="1"/>
  <c r="CR708" i="1" s="1"/>
  <c r="AY667" i="1"/>
  <c r="AY645" i="1" s="1"/>
  <c r="AY546" i="1" s="1"/>
  <c r="O645" i="1"/>
  <c r="AB546" i="1"/>
  <c r="AD1057" i="1"/>
  <c r="AJ1057" i="1" s="1"/>
  <c r="AP1057" i="1" s="1"/>
  <c r="AV1057" i="1" s="1"/>
  <c r="BB1057" i="1" s="1"/>
  <c r="BH1057" i="1" s="1"/>
  <c r="BN1057" i="1" s="1"/>
  <c r="BS1057" i="1" s="1"/>
  <c r="BX1057" i="1" s="1"/>
  <c r="CD1057" i="1" s="1"/>
  <c r="CJ1057" i="1" s="1"/>
  <c r="CP1057" i="1" s="1"/>
  <c r="L986" i="1"/>
  <c r="R986" i="1" s="1"/>
  <c r="X986" i="1" s="1"/>
  <c r="AD986" i="1" s="1"/>
  <c r="AJ986" i="1" s="1"/>
  <c r="AP986" i="1" s="1"/>
  <c r="AV986" i="1" s="1"/>
  <c r="BB986" i="1" s="1"/>
  <c r="BH986" i="1" s="1"/>
  <c r="BN986" i="1" s="1"/>
  <c r="BS986" i="1" s="1"/>
  <c r="BX986" i="1" s="1"/>
  <c r="CD986" i="1" s="1"/>
  <c r="CJ986" i="1" s="1"/>
  <c r="CP986" i="1" s="1"/>
  <c r="N941" i="1"/>
  <c r="T941" i="1" s="1"/>
  <c r="Z941" i="1" s="1"/>
  <c r="AF941" i="1" s="1"/>
  <c r="AL941" i="1" s="1"/>
  <c r="AR941" i="1" s="1"/>
  <c r="AX941" i="1" s="1"/>
  <c r="BD941" i="1" s="1"/>
  <c r="BJ941" i="1" s="1"/>
  <c r="BP941" i="1" s="1"/>
  <c r="BU941" i="1" s="1"/>
  <c r="BZ941" i="1" s="1"/>
  <c r="CF941" i="1" s="1"/>
  <c r="CL941" i="1" s="1"/>
  <c r="CR941" i="1" s="1"/>
  <c r="H940" i="1"/>
  <c r="CB866" i="1"/>
  <c r="U764" i="1"/>
  <c r="U728" i="1" s="1"/>
  <c r="U698" i="1" s="1"/>
  <c r="AH728" i="1"/>
  <c r="AH698" i="1" s="1"/>
  <c r="CI728" i="1"/>
  <c r="CI698" i="1" s="1"/>
  <c r="N686" i="1"/>
  <c r="T686" i="1" s="1"/>
  <c r="Z686" i="1" s="1"/>
  <c r="AF686" i="1" s="1"/>
  <c r="AL686" i="1" s="1"/>
  <c r="AR686" i="1" s="1"/>
  <c r="AX686" i="1" s="1"/>
  <c r="BD686" i="1" s="1"/>
  <c r="BJ686" i="1" s="1"/>
  <c r="BP686" i="1" s="1"/>
  <c r="BU686" i="1" s="1"/>
  <c r="BZ686" i="1" s="1"/>
  <c r="CF686" i="1" s="1"/>
  <c r="CL686" i="1" s="1"/>
  <c r="CR686" i="1" s="1"/>
  <c r="H685" i="1"/>
  <c r="N685" i="1" s="1"/>
  <c r="T685" i="1" s="1"/>
  <c r="Z685" i="1" s="1"/>
  <c r="AF685" i="1" s="1"/>
  <c r="AL685" i="1" s="1"/>
  <c r="AR685" i="1" s="1"/>
  <c r="AX685" i="1" s="1"/>
  <c r="BD685" i="1" s="1"/>
  <c r="BJ685" i="1" s="1"/>
  <c r="BP685" i="1" s="1"/>
  <c r="BU685" i="1" s="1"/>
  <c r="BZ685" i="1" s="1"/>
  <c r="CF685" i="1" s="1"/>
  <c r="CL685" i="1" s="1"/>
  <c r="CR685" i="1" s="1"/>
  <c r="CM667" i="1"/>
  <c r="CM645" i="1" s="1"/>
  <c r="CM546" i="1" s="1"/>
  <c r="AI645" i="1"/>
  <c r="N633" i="1"/>
  <c r="T633" i="1" s="1"/>
  <c r="Z633" i="1" s="1"/>
  <c r="AF633" i="1" s="1"/>
  <c r="AL633" i="1" s="1"/>
  <c r="AR633" i="1" s="1"/>
  <c r="AX633" i="1" s="1"/>
  <c r="BD633" i="1" s="1"/>
  <c r="BJ633" i="1" s="1"/>
  <c r="BP633" i="1" s="1"/>
  <c r="BU633" i="1" s="1"/>
  <c r="BZ633" i="1" s="1"/>
  <c r="CF633" i="1" s="1"/>
  <c r="CL633" i="1" s="1"/>
  <c r="CR633" i="1" s="1"/>
  <c r="H632" i="1"/>
  <c r="CB547" i="1"/>
  <c r="Q1076" i="1"/>
  <c r="Q1075" i="1" s="1"/>
  <c r="AF861" i="1"/>
  <c r="AL861" i="1" s="1"/>
  <c r="AR861" i="1" s="1"/>
  <c r="AX861" i="1" s="1"/>
  <c r="BD861" i="1" s="1"/>
  <c r="BJ861" i="1" s="1"/>
  <c r="BP861" i="1" s="1"/>
  <c r="BU861" i="1" s="1"/>
  <c r="BZ861" i="1" s="1"/>
  <c r="CF861" i="1" s="1"/>
  <c r="CL861" i="1" s="1"/>
  <c r="CR861" i="1" s="1"/>
  <c r="BM546" i="1"/>
  <c r="M525" i="1"/>
  <c r="S525" i="1" s="1"/>
  <c r="Y525" i="1" s="1"/>
  <c r="AE525" i="1" s="1"/>
  <c r="AK525" i="1" s="1"/>
  <c r="AQ525" i="1" s="1"/>
  <c r="AW525" i="1" s="1"/>
  <c r="BC525" i="1" s="1"/>
  <c r="BI525" i="1" s="1"/>
  <c r="BO525" i="1" s="1"/>
  <c r="BT525" i="1" s="1"/>
  <c r="BY525" i="1" s="1"/>
  <c r="CE525" i="1" s="1"/>
  <c r="CK525" i="1" s="1"/>
  <c r="CQ525" i="1" s="1"/>
  <c r="G524" i="1"/>
  <c r="M524" i="1" s="1"/>
  <c r="S524" i="1" s="1"/>
  <c r="Y524" i="1" s="1"/>
  <c r="AE524" i="1" s="1"/>
  <c r="AK524" i="1" s="1"/>
  <c r="AQ524" i="1" s="1"/>
  <c r="AW524" i="1" s="1"/>
  <c r="BC524" i="1" s="1"/>
  <c r="BI524" i="1" s="1"/>
  <c r="BO524" i="1" s="1"/>
  <c r="BT524" i="1" s="1"/>
  <c r="BY524" i="1" s="1"/>
  <c r="CE524" i="1" s="1"/>
  <c r="CK524" i="1" s="1"/>
  <c r="CQ524" i="1" s="1"/>
  <c r="M485" i="1"/>
  <c r="S485" i="1" s="1"/>
  <c r="Y485" i="1" s="1"/>
  <c r="AE485" i="1" s="1"/>
  <c r="AK485" i="1" s="1"/>
  <c r="AQ485" i="1" s="1"/>
  <c r="AW485" i="1" s="1"/>
  <c r="BC485" i="1" s="1"/>
  <c r="BI485" i="1" s="1"/>
  <c r="BO485" i="1" s="1"/>
  <c r="BT485" i="1" s="1"/>
  <c r="BY485" i="1" s="1"/>
  <c r="CE485" i="1" s="1"/>
  <c r="CK485" i="1" s="1"/>
  <c r="CQ485" i="1" s="1"/>
  <c r="G484" i="1"/>
  <c r="L412" i="1"/>
  <c r="R412" i="1" s="1"/>
  <c r="X412" i="1" s="1"/>
  <c r="AD412" i="1" s="1"/>
  <c r="AJ412" i="1" s="1"/>
  <c r="AP412" i="1" s="1"/>
  <c r="AV412" i="1" s="1"/>
  <c r="BB412" i="1" s="1"/>
  <c r="BH412" i="1" s="1"/>
  <c r="BN412" i="1" s="1"/>
  <c r="BS412" i="1" s="1"/>
  <c r="BX412" i="1" s="1"/>
  <c r="CD412" i="1" s="1"/>
  <c r="CJ412" i="1" s="1"/>
  <c r="CP412" i="1" s="1"/>
  <c r="I411" i="1"/>
  <c r="M299" i="1"/>
  <c r="S299" i="1" s="1"/>
  <c r="Y299" i="1" s="1"/>
  <c r="AE299" i="1" s="1"/>
  <c r="AK299" i="1" s="1"/>
  <c r="AQ299" i="1" s="1"/>
  <c r="AW299" i="1" s="1"/>
  <c r="BC299" i="1" s="1"/>
  <c r="BI299" i="1" s="1"/>
  <c r="BO299" i="1" s="1"/>
  <c r="BT299" i="1" s="1"/>
  <c r="BY299" i="1" s="1"/>
  <c r="CE299" i="1" s="1"/>
  <c r="CK299" i="1" s="1"/>
  <c r="CQ299" i="1" s="1"/>
  <c r="G298" i="1"/>
  <c r="M298" i="1" s="1"/>
  <c r="S298" i="1" s="1"/>
  <c r="Y298" i="1" s="1"/>
  <c r="AE298" i="1" s="1"/>
  <c r="AK298" i="1" s="1"/>
  <c r="AQ298" i="1" s="1"/>
  <c r="AW298" i="1" s="1"/>
  <c r="BC298" i="1" s="1"/>
  <c r="BI298" i="1" s="1"/>
  <c r="BO298" i="1" s="1"/>
  <c r="BT298" i="1" s="1"/>
  <c r="BY298" i="1" s="1"/>
  <c r="CE298" i="1" s="1"/>
  <c r="CK298" i="1" s="1"/>
  <c r="CQ298" i="1" s="1"/>
  <c r="BE728" i="1"/>
  <c r="J707" i="1"/>
  <c r="M632" i="1"/>
  <c r="S632" i="1" s="1"/>
  <c r="Y632" i="1" s="1"/>
  <c r="AE632" i="1" s="1"/>
  <c r="AK632" i="1" s="1"/>
  <c r="AQ632" i="1" s="1"/>
  <c r="AW632" i="1" s="1"/>
  <c r="BC632" i="1" s="1"/>
  <c r="BI632" i="1" s="1"/>
  <c r="BO632" i="1" s="1"/>
  <c r="BT632" i="1" s="1"/>
  <c r="BY632" i="1" s="1"/>
  <c r="CE632" i="1" s="1"/>
  <c r="CK632" i="1" s="1"/>
  <c r="CQ632" i="1" s="1"/>
  <c r="M601" i="1"/>
  <c r="S601" i="1" s="1"/>
  <c r="Y601" i="1" s="1"/>
  <c r="AE601" i="1" s="1"/>
  <c r="AK601" i="1" s="1"/>
  <c r="AQ601" i="1" s="1"/>
  <c r="AW601" i="1" s="1"/>
  <c r="BC601" i="1" s="1"/>
  <c r="BI601" i="1" s="1"/>
  <c r="BO601" i="1" s="1"/>
  <c r="BT601" i="1" s="1"/>
  <c r="BY601" i="1" s="1"/>
  <c r="CE601" i="1" s="1"/>
  <c r="CK601" i="1" s="1"/>
  <c r="CQ601" i="1" s="1"/>
  <c r="G600" i="1"/>
  <c r="BE548" i="1"/>
  <c r="BE547" i="1" s="1"/>
  <c r="BE546" i="1" s="1"/>
  <c r="AR557" i="1"/>
  <c r="AX557" i="1" s="1"/>
  <c r="BD557" i="1" s="1"/>
  <c r="BJ557" i="1" s="1"/>
  <c r="BP557" i="1" s="1"/>
  <c r="BU557" i="1" s="1"/>
  <c r="BZ557" i="1" s="1"/>
  <c r="CF557" i="1" s="1"/>
  <c r="CL557" i="1" s="1"/>
  <c r="CR557" i="1" s="1"/>
  <c r="N624" i="1"/>
  <c r="T624" i="1" s="1"/>
  <c r="Z624" i="1" s="1"/>
  <c r="AF624" i="1" s="1"/>
  <c r="AL624" i="1" s="1"/>
  <c r="AR624" i="1" s="1"/>
  <c r="AX624" i="1" s="1"/>
  <c r="BD624" i="1" s="1"/>
  <c r="BJ624" i="1" s="1"/>
  <c r="BP624" i="1" s="1"/>
  <c r="BU624" i="1" s="1"/>
  <c r="BZ624" i="1" s="1"/>
  <c r="CF624" i="1" s="1"/>
  <c r="CL624" i="1" s="1"/>
  <c r="CR624" i="1" s="1"/>
  <c r="H623" i="1"/>
  <c r="CG546" i="1"/>
  <c r="CN547" i="1"/>
  <c r="L541" i="1"/>
  <c r="R541" i="1" s="1"/>
  <c r="X541" i="1" s="1"/>
  <c r="AD541" i="1" s="1"/>
  <c r="AJ541" i="1" s="1"/>
  <c r="AP541" i="1" s="1"/>
  <c r="AV541" i="1" s="1"/>
  <c r="BB541" i="1" s="1"/>
  <c r="BH541" i="1" s="1"/>
  <c r="BN541" i="1" s="1"/>
  <c r="BS541" i="1" s="1"/>
  <c r="BX541" i="1" s="1"/>
  <c r="CD541" i="1" s="1"/>
  <c r="CJ541" i="1" s="1"/>
  <c r="CP541" i="1" s="1"/>
  <c r="F540" i="1"/>
  <c r="L540" i="1" s="1"/>
  <c r="R540" i="1" s="1"/>
  <c r="X540" i="1" s="1"/>
  <c r="AD540" i="1" s="1"/>
  <c r="AJ540" i="1" s="1"/>
  <c r="AP540" i="1" s="1"/>
  <c r="AV540" i="1" s="1"/>
  <c r="BB540" i="1" s="1"/>
  <c r="BH540" i="1" s="1"/>
  <c r="BN540" i="1" s="1"/>
  <c r="BS540" i="1" s="1"/>
  <c r="BX540" i="1" s="1"/>
  <c r="CD540" i="1" s="1"/>
  <c r="CJ540" i="1" s="1"/>
  <c r="CP540" i="1" s="1"/>
  <c r="M518" i="1"/>
  <c r="S518" i="1" s="1"/>
  <c r="Y518" i="1" s="1"/>
  <c r="AE518" i="1" s="1"/>
  <c r="AK518" i="1" s="1"/>
  <c r="AQ518" i="1" s="1"/>
  <c r="AW518" i="1" s="1"/>
  <c r="BC518" i="1" s="1"/>
  <c r="BI518" i="1" s="1"/>
  <c r="BO518" i="1" s="1"/>
  <c r="BT518" i="1" s="1"/>
  <c r="BY518" i="1" s="1"/>
  <c r="CE518" i="1" s="1"/>
  <c r="CK518" i="1" s="1"/>
  <c r="CQ518" i="1" s="1"/>
  <c r="G517" i="1"/>
  <c r="M517" i="1" s="1"/>
  <c r="S517" i="1" s="1"/>
  <c r="Y517" i="1" s="1"/>
  <c r="AE517" i="1" s="1"/>
  <c r="AK517" i="1" s="1"/>
  <c r="AQ517" i="1" s="1"/>
  <c r="AW517" i="1" s="1"/>
  <c r="BC517" i="1" s="1"/>
  <c r="BI517" i="1" s="1"/>
  <c r="BO517" i="1" s="1"/>
  <c r="BT517" i="1" s="1"/>
  <c r="BY517" i="1" s="1"/>
  <c r="CE517" i="1" s="1"/>
  <c r="CK517" i="1" s="1"/>
  <c r="CQ517" i="1" s="1"/>
  <c r="M412" i="1"/>
  <c r="S412" i="1" s="1"/>
  <c r="Y412" i="1" s="1"/>
  <c r="AE412" i="1" s="1"/>
  <c r="AK412" i="1" s="1"/>
  <c r="AQ412" i="1" s="1"/>
  <c r="AW412" i="1" s="1"/>
  <c r="BC412" i="1" s="1"/>
  <c r="BI412" i="1" s="1"/>
  <c r="BO412" i="1" s="1"/>
  <c r="BT412" i="1" s="1"/>
  <c r="BY412" i="1" s="1"/>
  <c r="CE412" i="1" s="1"/>
  <c r="CK412" i="1" s="1"/>
  <c r="CQ412" i="1" s="1"/>
  <c r="G411" i="1"/>
  <c r="M393" i="1"/>
  <c r="S393" i="1" s="1"/>
  <c r="Y393" i="1" s="1"/>
  <c r="AE393" i="1" s="1"/>
  <c r="AK393" i="1" s="1"/>
  <c r="AQ393" i="1" s="1"/>
  <c r="AW393" i="1" s="1"/>
  <c r="BC393" i="1" s="1"/>
  <c r="BI393" i="1" s="1"/>
  <c r="BO393" i="1" s="1"/>
  <c r="BT393" i="1" s="1"/>
  <c r="BY393" i="1" s="1"/>
  <c r="CE393" i="1" s="1"/>
  <c r="CK393" i="1" s="1"/>
  <c r="CQ393" i="1" s="1"/>
  <c r="G392" i="1"/>
  <c r="M392" i="1" s="1"/>
  <c r="S392" i="1" s="1"/>
  <c r="Y392" i="1" s="1"/>
  <c r="AE392" i="1" s="1"/>
  <c r="AK392" i="1" s="1"/>
  <c r="AQ392" i="1" s="1"/>
  <c r="AW392" i="1" s="1"/>
  <c r="BC392" i="1" s="1"/>
  <c r="BI392" i="1" s="1"/>
  <c r="BO392" i="1" s="1"/>
  <c r="BT392" i="1" s="1"/>
  <c r="BY392" i="1" s="1"/>
  <c r="CE392" i="1" s="1"/>
  <c r="CK392" i="1" s="1"/>
  <c r="CQ392" i="1" s="1"/>
  <c r="I386" i="1"/>
  <c r="S382" i="1"/>
  <c r="Y382" i="1" s="1"/>
  <c r="AE382" i="1" s="1"/>
  <c r="AK382" i="1" s="1"/>
  <c r="AQ382" i="1" s="1"/>
  <c r="AW382" i="1" s="1"/>
  <c r="BC382" i="1" s="1"/>
  <c r="BI382" i="1" s="1"/>
  <c r="BO382" i="1" s="1"/>
  <c r="P381" i="1"/>
  <c r="S381" i="1" s="1"/>
  <c r="Y381" i="1" s="1"/>
  <c r="AE381" i="1" s="1"/>
  <c r="AK381" i="1" s="1"/>
  <c r="AQ381" i="1" s="1"/>
  <c r="AW381" i="1" s="1"/>
  <c r="BC381" i="1" s="1"/>
  <c r="BI381" i="1" s="1"/>
  <c r="BO381" i="1" s="1"/>
  <c r="N730" i="1"/>
  <c r="T730" i="1" s="1"/>
  <c r="Z730" i="1" s="1"/>
  <c r="AF730" i="1" s="1"/>
  <c r="AL730" i="1" s="1"/>
  <c r="AR730" i="1" s="1"/>
  <c r="AX730" i="1" s="1"/>
  <c r="BD730" i="1" s="1"/>
  <c r="BJ730" i="1" s="1"/>
  <c r="BP730" i="1" s="1"/>
  <c r="BU730" i="1" s="1"/>
  <c r="BZ730" i="1" s="1"/>
  <c r="CF730" i="1" s="1"/>
  <c r="CL730" i="1" s="1"/>
  <c r="CR730" i="1" s="1"/>
  <c r="N587" i="1"/>
  <c r="T587" i="1" s="1"/>
  <c r="Z587" i="1" s="1"/>
  <c r="AF587" i="1" s="1"/>
  <c r="AL587" i="1" s="1"/>
  <c r="AR587" i="1" s="1"/>
  <c r="AX587" i="1" s="1"/>
  <c r="BD587" i="1" s="1"/>
  <c r="BJ587" i="1" s="1"/>
  <c r="BP587" i="1" s="1"/>
  <c r="BU587" i="1" s="1"/>
  <c r="BZ587" i="1" s="1"/>
  <c r="CF587" i="1" s="1"/>
  <c r="CL587" i="1" s="1"/>
  <c r="CR587" i="1" s="1"/>
  <c r="H583" i="1"/>
  <c r="N583" i="1" s="1"/>
  <c r="T583" i="1" s="1"/>
  <c r="Z583" i="1" s="1"/>
  <c r="AF583" i="1" s="1"/>
  <c r="AL583" i="1" s="1"/>
  <c r="AR583" i="1" s="1"/>
  <c r="AX583" i="1" s="1"/>
  <c r="BD583" i="1" s="1"/>
  <c r="BJ583" i="1" s="1"/>
  <c r="BP583" i="1" s="1"/>
  <c r="BU583" i="1" s="1"/>
  <c r="BZ583" i="1" s="1"/>
  <c r="CF583" i="1" s="1"/>
  <c r="CL583" i="1" s="1"/>
  <c r="CR583" i="1" s="1"/>
  <c r="CO546" i="1"/>
  <c r="CG516" i="1"/>
  <c r="CG461" i="1" s="1"/>
  <c r="CG396" i="1" s="1"/>
  <c r="L479" i="1"/>
  <c r="R479" i="1" s="1"/>
  <c r="X479" i="1" s="1"/>
  <c r="AD479" i="1" s="1"/>
  <c r="AJ479" i="1" s="1"/>
  <c r="AP479" i="1" s="1"/>
  <c r="AV479" i="1" s="1"/>
  <c r="BB479" i="1" s="1"/>
  <c r="BH479" i="1" s="1"/>
  <c r="BN479" i="1" s="1"/>
  <c r="BS479" i="1" s="1"/>
  <c r="BX479" i="1" s="1"/>
  <c r="CD479" i="1" s="1"/>
  <c r="CJ479" i="1" s="1"/>
  <c r="CP479" i="1" s="1"/>
  <c r="F478" i="1"/>
  <c r="L478" i="1" s="1"/>
  <c r="R478" i="1" s="1"/>
  <c r="X478" i="1" s="1"/>
  <c r="AD478" i="1" s="1"/>
  <c r="AJ478" i="1" s="1"/>
  <c r="AP478" i="1" s="1"/>
  <c r="AV478" i="1" s="1"/>
  <c r="BB478" i="1" s="1"/>
  <c r="BH478" i="1" s="1"/>
  <c r="BN478" i="1" s="1"/>
  <c r="BS478" i="1" s="1"/>
  <c r="BX478" i="1" s="1"/>
  <c r="CD478" i="1" s="1"/>
  <c r="CJ478" i="1" s="1"/>
  <c r="CP478" i="1" s="1"/>
  <c r="F422" i="1"/>
  <c r="L423" i="1"/>
  <c r="R423" i="1" s="1"/>
  <c r="X423" i="1" s="1"/>
  <c r="AD423" i="1" s="1"/>
  <c r="AJ423" i="1" s="1"/>
  <c r="AP423" i="1" s="1"/>
  <c r="AV423" i="1" s="1"/>
  <c r="BB423" i="1" s="1"/>
  <c r="BH423" i="1" s="1"/>
  <c r="BN423" i="1" s="1"/>
  <c r="BS423" i="1" s="1"/>
  <c r="BX423" i="1" s="1"/>
  <c r="CD423" i="1" s="1"/>
  <c r="CJ423" i="1" s="1"/>
  <c r="CP423" i="1" s="1"/>
  <c r="M400" i="1"/>
  <c r="S400" i="1" s="1"/>
  <c r="Y400" i="1" s="1"/>
  <c r="AE400" i="1" s="1"/>
  <c r="AK400" i="1" s="1"/>
  <c r="AQ400" i="1" s="1"/>
  <c r="AW400" i="1" s="1"/>
  <c r="BC400" i="1" s="1"/>
  <c r="BI400" i="1" s="1"/>
  <c r="BO400" i="1" s="1"/>
  <c r="BT400" i="1" s="1"/>
  <c r="BY400" i="1" s="1"/>
  <c r="CE400" i="1" s="1"/>
  <c r="CK400" i="1" s="1"/>
  <c r="CQ400" i="1" s="1"/>
  <c r="J399" i="1"/>
  <c r="CM356" i="1"/>
  <c r="CN356" i="1"/>
  <c r="BR150" i="1"/>
  <c r="H84" i="1"/>
  <c r="N84" i="1" s="1"/>
  <c r="T84" i="1" s="1"/>
  <c r="Z84" i="1" s="1"/>
  <c r="AF84" i="1" s="1"/>
  <c r="AL84" i="1" s="1"/>
  <c r="AR84" i="1" s="1"/>
  <c r="AX84" i="1" s="1"/>
  <c r="BD84" i="1" s="1"/>
  <c r="BJ84" i="1" s="1"/>
  <c r="BP84" i="1" s="1"/>
  <c r="BU84" i="1" s="1"/>
  <c r="BZ84" i="1" s="1"/>
  <c r="CF84" i="1" s="1"/>
  <c r="CL84" i="1" s="1"/>
  <c r="CR84" i="1" s="1"/>
  <c r="N88" i="1"/>
  <c r="T88" i="1" s="1"/>
  <c r="Z88" i="1" s="1"/>
  <c r="AF88" i="1" s="1"/>
  <c r="AL88" i="1" s="1"/>
  <c r="AR88" i="1" s="1"/>
  <c r="AX88" i="1" s="1"/>
  <c r="BD88" i="1" s="1"/>
  <c r="BJ88" i="1" s="1"/>
  <c r="BP88" i="1" s="1"/>
  <c r="BU88" i="1" s="1"/>
  <c r="BZ88" i="1" s="1"/>
  <c r="CF88" i="1" s="1"/>
  <c r="CL88" i="1" s="1"/>
  <c r="CR88" i="1" s="1"/>
  <c r="M63" i="1"/>
  <c r="S63" i="1" s="1"/>
  <c r="Y63" i="1" s="1"/>
  <c r="AE63" i="1" s="1"/>
  <c r="AK63" i="1" s="1"/>
  <c r="AQ63" i="1" s="1"/>
  <c r="AW63" i="1" s="1"/>
  <c r="BC63" i="1" s="1"/>
  <c r="BI63" i="1" s="1"/>
  <c r="BO63" i="1" s="1"/>
  <c r="BT63" i="1" s="1"/>
  <c r="BY63" i="1" s="1"/>
  <c r="CE63" i="1" s="1"/>
  <c r="CK63" i="1" s="1"/>
  <c r="CQ63" i="1" s="1"/>
  <c r="G62" i="1"/>
  <c r="BK12" i="1"/>
  <c r="BK11" i="1" s="1"/>
  <c r="AG546" i="1"/>
  <c r="M312" i="1"/>
  <c r="S312" i="1" s="1"/>
  <c r="Y312" i="1" s="1"/>
  <c r="AE312" i="1" s="1"/>
  <c r="AK312" i="1" s="1"/>
  <c r="AQ312" i="1" s="1"/>
  <c r="AW312" i="1" s="1"/>
  <c r="BC312" i="1" s="1"/>
  <c r="BI312" i="1" s="1"/>
  <c r="BO312" i="1" s="1"/>
  <c r="BT312" i="1" s="1"/>
  <c r="BY312" i="1" s="1"/>
  <c r="CE312" i="1" s="1"/>
  <c r="CK312" i="1" s="1"/>
  <c r="CQ312" i="1" s="1"/>
  <c r="G311" i="1"/>
  <c r="M212" i="1"/>
  <c r="S212" i="1" s="1"/>
  <c r="Y212" i="1" s="1"/>
  <c r="AE212" i="1" s="1"/>
  <c r="AK212" i="1" s="1"/>
  <c r="AQ212" i="1" s="1"/>
  <c r="AW212" i="1" s="1"/>
  <c r="BC212" i="1" s="1"/>
  <c r="BI212" i="1" s="1"/>
  <c r="BO212" i="1" s="1"/>
  <c r="BT212" i="1" s="1"/>
  <c r="BY212" i="1" s="1"/>
  <c r="CE212" i="1" s="1"/>
  <c r="CK212" i="1" s="1"/>
  <c r="CQ212" i="1" s="1"/>
  <c r="L46" i="1"/>
  <c r="R46" i="1" s="1"/>
  <c r="X46" i="1" s="1"/>
  <c r="AD46" i="1" s="1"/>
  <c r="AJ46" i="1" s="1"/>
  <c r="AP46" i="1" s="1"/>
  <c r="AV46" i="1" s="1"/>
  <c r="BB46" i="1" s="1"/>
  <c r="BH46" i="1" s="1"/>
  <c r="BN46" i="1" s="1"/>
  <c r="BS46" i="1" s="1"/>
  <c r="BX46" i="1" s="1"/>
  <c r="CD46" i="1" s="1"/>
  <c r="CJ46" i="1" s="1"/>
  <c r="CP46" i="1" s="1"/>
  <c r="N423" i="1"/>
  <c r="T423" i="1" s="1"/>
  <c r="Z423" i="1" s="1"/>
  <c r="AF423" i="1" s="1"/>
  <c r="AL423" i="1" s="1"/>
  <c r="AR423" i="1" s="1"/>
  <c r="AX423" i="1" s="1"/>
  <c r="BD423" i="1" s="1"/>
  <c r="BJ423" i="1" s="1"/>
  <c r="BP423" i="1" s="1"/>
  <c r="BU423" i="1" s="1"/>
  <c r="BZ423" i="1" s="1"/>
  <c r="CF423" i="1" s="1"/>
  <c r="CL423" i="1" s="1"/>
  <c r="CR423" i="1" s="1"/>
  <c r="CC262" i="1"/>
  <c r="CC261" i="1" s="1"/>
  <c r="AB236" i="1"/>
  <c r="M221" i="1"/>
  <c r="S221" i="1" s="1"/>
  <c r="Y221" i="1" s="1"/>
  <c r="AE221" i="1" s="1"/>
  <c r="AK221" i="1" s="1"/>
  <c r="AQ221" i="1" s="1"/>
  <c r="AW221" i="1" s="1"/>
  <c r="BC221" i="1" s="1"/>
  <c r="BI221" i="1" s="1"/>
  <c r="BO221" i="1" s="1"/>
  <c r="BT221" i="1" s="1"/>
  <c r="BY221" i="1" s="1"/>
  <c r="CE221" i="1" s="1"/>
  <c r="CK221" i="1" s="1"/>
  <c r="CQ221" i="1" s="1"/>
  <c r="G220" i="1"/>
  <c r="M220" i="1" s="1"/>
  <c r="S220" i="1" s="1"/>
  <c r="Y220" i="1" s="1"/>
  <c r="AE220" i="1" s="1"/>
  <c r="AK220" i="1" s="1"/>
  <c r="AQ220" i="1" s="1"/>
  <c r="AW220" i="1" s="1"/>
  <c r="BC220" i="1" s="1"/>
  <c r="BI220" i="1" s="1"/>
  <c r="BO220" i="1" s="1"/>
  <c r="BT220" i="1" s="1"/>
  <c r="BY220" i="1" s="1"/>
  <c r="CE220" i="1" s="1"/>
  <c r="CK220" i="1" s="1"/>
  <c r="CQ220" i="1" s="1"/>
  <c r="N134" i="1"/>
  <c r="T134" i="1" s="1"/>
  <c r="Z134" i="1" s="1"/>
  <c r="AF134" i="1" s="1"/>
  <c r="AL134" i="1" s="1"/>
  <c r="AR134" i="1" s="1"/>
  <c r="AX134" i="1" s="1"/>
  <c r="BD134" i="1" s="1"/>
  <c r="BJ134" i="1" s="1"/>
  <c r="BP134" i="1" s="1"/>
  <c r="BU134" i="1" s="1"/>
  <c r="BZ134" i="1" s="1"/>
  <c r="CF134" i="1" s="1"/>
  <c r="CL134" i="1" s="1"/>
  <c r="CR134" i="1" s="1"/>
  <c r="L115" i="1"/>
  <c r="R115" i="1" s="1"/>
  <c r="X115" i="1" s="1"/>
  <c r="AD115" i="1" s="1"/>
  <c r="AJ115" i="1" s="1"/>
  <c r="AP115" i="1" s="1"/>
  <c r="AV115" i="1" s="1"/>
  <c r="BB115" i="1" s="1"/>
  <c r="BH115" i="1" s="1"/>
  <c r="BN115" i="1" s="1"/>
  <c r="BS115" i="1" s="1"/>
  <c r="BX115" i="1" s="1"/>
  <c r="CD115" i="1" s="1"/>
  <c r="CJ115" i="1" s="1"/>
  <c r="CP115" i="1" s="1"/>
  <c r="F114" i="1"/>
  <c r="L114" i="1" s="1"/>
  <c r="R114" i="1" s="1"/>
  <c r="X114" i="1" s="1"/>
  <c r="AD114" i="1" s="1"/>
  <c r="AJ114" i="1" s="1"/>
  <c r="AP114" i="1" s="1"/>
  <c r="AV114" i="1" s="1"/>
  <c r="BB114" i="1" s="1"/>
  <c r="BH114" i="1" s="1"/>
  <c r="BN114" i="1" s="1"/>
  <c r="BS114" i="1" s="1"/>
  <c r="BX114" i="1" s="1"/>
  <c r="CD114" i="1" s="1"/>
  <c r="CJ114" i="1" s="1"/>
  <c r="CP114" i="1" s="1"/>
  <c r="AC79" i="1"/>
  <c r="AC78" i="1" s="1"/>
  <c r="AC11" i="1" s="1"/>
  <c r="AS79" i="1"/>
  <c r="AS78" i="1" s="1"/>
  <c r="AS11" i="1" s="1"/>
  <c r="CH12" i="1"/>
  <c r="CH11" i="1" s="1"/>
  <c r="X437" i="1"/>
  <c r="AD437" i="1" s="1"/>
  <c r="AJ437" i="1" s="1"/>
  <c r="AP437" i="1" s="1"/>
  <c r="AV437" i="1" s="1"/>
  <c r="BB437" i="1" s="1"/>
  <c r="BH437" i="1" s="1"/>
  <c r="BN437" i="1" s="1"/>
  <c r="BS437" i="1" s="1"/>
  <c r="BX437" i="1" s="1"/>
  <c r="CD437" i="1" s="1"/>
  <c r="CJ437" i="1" s="1"/>
  <c r="CP437" i="1" s="1"/>
  <c r="R264" i="1"/>
  <c r="X264" i="1" s="1"/>
  <c r="AD264" i="1" s="1"/>
  <c r="AJ264" i="1" s="1"/>
  <c r="AP264" i="1" s="1"/>
  <c r="AV264" i="1" s="1"/>
  <c r="BB264" i="1" s="1"/>
  <c r="BH264" i="1" s="1"/>
  <c r="BN264" i="1" s="1"/>
  <c r="BS264" i="1" s="1"/>
  <c r="BX264" i="1" s="1"/>
  <c r="CD264" i="1" s="1"/>
  <c r="CJ264" i="1" s="1"/>
  <c r="CP264" i="1" s="1"/>
  <c r="AY236" i="1"/>
  <c r="M240" i="1"/>
  <c r="S240" i="1" s="1"/>
  <c r="Y240" i="1" s="1"/>
  <c r="AE240" i="1" s="1"/>
  <c r="AK240" i="1" s="1"/>
  <c r="AQ240" i="1" s="1"/>
  <c r="AW240" i="1" s="1"/>
  <c r="BC240" i="1" s="1"/>
  <c r="BI240" i="1" s="1"/>
  <c r="BO240" i="1" s="1"/>
  <c r="BT240" i="1" s="1"/>
  <c r="BY240" i="1" s="1"/>
  <c r="CE240" i="1" s="1"/>
  <c r="CK240" i="1" s="1"/>
  <c r="CQ240" i="1" s="1"/>
  <c r="AY127" i="1"/>
  <c r="AY107" i="1" s="1"/>
  <c r="S88" i="1"/>
  <c r="Y88" i="1" s="1"/>
  <c r="AE88" i="1" s="1"/>
  <c r="AK88" i="1" s="1"/>
  <c r="AQ88" i="1" s="1"/>
  <c r="AW88" i="1" s="1"/>
  <c r="BC88" i="1" s="1"/>
  <c r="BI88" i="1" s="1"/>
  <c r="BO88" i="1" s="1"/>
  <c r="BT88" i="1" s="1"/>
  <c r="BY88" i="1" s="1"/>
  <c r="CE88" i="1" s="1"/>
  <c r="CK88" i="1" s="1"/>
  <c r="CQ88" i="1" s="1"/>
  <c r="BE236" i="1"/>
  <c r="R166" i="1"/>
  <c r="X166" i="1" s="1"/>
  <c r="AD166" i="1" s="1"/>
  <c r="AJ166" i="1" s="1"/>
  <c r="AP166" i="1" s="1"/>
  <c r="AV166" i="1" s="1"/>
  <c r="BB166" i="1" s="1"/>
  <c r="BH166" i="1" s="1"/>
  <c r="BN166" i="1" s="1"/>
  <c r="BS166" i="1" s="1"/>
  <c r="BX166" i="1" s="1"/>
  <c r="CD166" i="1" s="1"/>
  <c r="CJ166" i="1" s="1"/>
  <c r="CP166" i="1" s="1"/>
  <c r="BA236" i="1"/>
  <c r="CA127" i="1"/>
  <c r="AI127" i="1"/>
  <c r="AZ107" i="1"/>
  <c r="AN236" i="1"/>
  <c r="CM107" i="1"/>
  <c r="W107" i="1"/>
  <c r="AT2320" i="1"/>
  <c r="BL2403" i="1"/>
  <c r="BL2320" i="1" s="1"/>
  <c r="AH2320" i="1"/>
  <c r="AU2320" i="1"/>
  <c r="BG2320" i="1"/>
  <c r="AD2162" i="1"/>
  <c r="AJ2162" i="1" s="1"/>
  <c r="AP2162" i="1" s="1"/>
  <c r="AV2162" i="1" s="1"/>
  <c r="BB2162" i="1" s="1"/>
  <c r="BH2162" i="1" s="1"/>
  <c r="BN2162" i="1" s="1"/>
  <c r="BS2162" i="1" s="1"/>
  <c r="BX2162" i="1" s="1"/>
  <c r="CD2162" i="1" s="1"/>
  <c r="CJ2162" i="1" s="1"/>
  <c r="CP2162" i="1" s="1"/>
  <c r="BS2263" i="1"/>
  <c r="BX2263" i="1" s="1"/>
  <c r="CD2263" i="1" s="1"/>
  <c r="CJ2263" i="1" s="1"/>
  <c r="CP2263" i="1" s="1"/>
  <c r="CB1881" i="1"/>
  <c r="M1844" i="1"/>
  <c r="S1844" i="1" s="1"/>
  <c r="Y1844" i="1" s="1"/>
  <c r="AE1844" i="1" s="1"/>
  <c r="AK1844" i="1" s="1"/>
  <c r="AQ1844" i="1" s="1"/>
  <c r="AW1844" i="1" s="1"/>
  <c r="BC1844" i="1" s="1"/>
  <c r="BI1844" i="1" s="1"/>
  <c r="BO1844" i="1" s="1"/>
  <c r="BT1900" i="1"/>
  <c r="BY1900" i="1" s="1"/>
  <c r="CE1900" i="1" s="1"/>
  <c r="CK1900" i="1" s="1"/>
  <c r="CQ1900" i="1" s="1"/>
  <c r="F1586" i="1"/>
  <c r="BG983" i="1"/>
  <c r="BG972" i="1" s="1"/>
  <c r="J699" i="1"/>
  <c r="AB983" i="1"/>
  <c r="CS972" i="1"/>
  <c r="U972" i="1"/>
  <c r="S868" i="1"/>
  <c r="Y868" i="1" s="1"/>
  <c r="AE868" i="1" s="1"/>
  <c r="AK868" i="1" s="1"/>
  <c r="AU866" i="1"/>
  <c r="AN698" i="1"/>
  <c r="J236" i="1"/>
  <c r="I127" i="1"/>
  <c r="V11" i="1"/>
  <c r="AB11" i="1"/>
  <c r="L2699" i="1"/>
  <c r="R2699" i="1" s="1"/>
  <c r="X2699" i="1" s="1"/>
  <c r="AD2699" i="1" s="1"/>
  <c r="AJ2699" i="1" s="1"/>
  <c r="AP2699" i="1" s="1"/>
  <c r="AV2699" i="1" s="1"/>
  <c r="BB2699" i="1" s="1"/>
  <c r="BH2699" i="1" s="1"/>
  <c r="BN2699" i="1" s="1"/>
  <c r="N2704" i="1"/>
  <c r="T2704" i="1" s="1"/>
  <c r="Z2704" i="1" s="1"/>
  <c r="AF2704" i="1" s="1"/>
  <c r="AL2704" i="1" s="1"/>
  <c r="AR2704" i="1" s="1"/>
  <c r="AX2704" i="1" s="1"/>
  <c r="BD2704" i="1" s="1"/>
  <c r="BJ2704" i="1" s="1"/>
  <c r="BP2704" i="1" s="1"/>
  <c r="BU2704" i="1" s="1"/>
  <c r="BZ2704" i="1" s="1"/>
  <c r="CF2704" i="1" s="1"/>
  <c r="CL2704" i="1" s="1"/>
  <c r="CR2704" i="1" s="1"/>
  <c r="H2703" i="1"/>
  <c r="N2703" i="1" s="1"/>
  <c r="T2703" i="1" s="1"/>
  <c r="Z2703" i="1" s="1"/>
  <c r="AF2703" i="1" s="1"/>
  <c r="AL2703" i="1" s="1"/>
  <c r="AR2703" i="1" s="1"/>
  <c r="AX2703" i="1" s="1"/>
  <c r="BD2703" i="1" s="1"/>
  <c r="BJ2703" i="1" s="1"/>
  <c r="BP2703" i="1" s="1"/>
  <c r="BU2703" i="1" s="1"/>
  <c r="BZ2703" i="1" s="1"/>
  <c r="CF2703" i="1" s="1"/>
  <c r="CL2703" i="1" s="1"/>
  <c r="CR2703" i="1" s="1"/>
  <c r="L2686" i="1"/>
  <c r="R2686" i="1" s="1"/>
  <c r="X2686" i="1" s="1"/>
  <c r="F2682" i="1"/>
  <c r="L2698" i="1"/>
  <c r="R2698" i="1" s="1"/>
  <c r="X2698" i="1" s="1"/>
  <c r="AD2698" i="1" s="1"/>
  <c r="AJ2698" i="1" s="1"/>
  <c r="AP2698" i="1" s="1"/>
  <c r="AV2698" i="1" s="1"/>
  <c r="BB2698" i="1" s="1"/>
  <c r="BH2698" i="1" s="1"/>
  <c r="BN2698" i="1" s="1"/>
  <c r="BE2606" i="1"/>
  <c r="AC2606" i="1"/>
  <c r="AT2606" i="1"/>
  <c r="AS2563" i="1"/>
  <c r="L2549" i="1"/>
  <c r="R2549" i="1" s="1"/>
  <c r="X2549" i="1" s="1"/>
  <c r="AD2549" i="1" s="1"/>
  <c r="AJ2549" i="1" s="1"/>
  <c r="AP2549" i="1" s="1"/>
  <c r="AV2549" i="1" s="1"/>
  <c r="BB2549" i="1" s="1"/>
  <c r="BH2549" i="1" s="1"/>
  <c r="BN2549" i="1" s="1"/>
  <c r="BS2549" i="1" s="1"/>
  <c r="BX2549" i="1" s="1"/>
  <c r="CD2549" i="1" s="1"/>
  <c r="CJ2549" i="1" s="1"/>
  <c r="CP2549" i="1" s="1"/>
  <c r="F2548" i="1"/>
  <c r="L2548" i="1" s="1"/>
  <c r="R2548" i="1" s="1"/>
  <c r="X2548" i="1" s="1"/>
  <c r="AD2548" i="1" s="1"/>
  <c r="AJ2548" i="1" s="1"/>
  <c r="AP2548" i="1" s="1"/>
  <c r="AV2548" i="1" s="1"/>
  <c r="BB2548" i="1" s="1"/>
  <c r="BH2548" i="1" s="1"/>
  <c r="BN2548" i="1" s="1"/>
  <c r="BS2548" i="1" s="1"/>
  <c r="BX2548" i="1" s="1"/>
  <c r="CD2548" i="1" s="1"/>
  <c r="CJ2548" i="1" s="1"/>
  <c r="CP2548" i="1" s="1"/>
  <c r="AK2519" i="1"/>
  <c r="AQ2519" i="1" s="1"/>
  <c r="AW2519" i="1" s="1"/>
  <c r="BC2519" i="1" s="1"/>
  <c r="BI2519" i="1" s="1"/>
  <c r="BO2519" i="1" s="1"/>
  <c r="BT2519" i="1" s="1"/>
  <c r="BY2519" i="1" s="1"/>
  <c r="CE2519" i="1" s="1"/>
  <c r="CK2519" i="1" s="1"/>
  <c r="CQ2519" i="1" s="1"/>
  <c r="M2490" i="1"/>
  <c r="S2490" i="1" s="1"/>
  <c r="Y2490" i="1" s="1"/>
  <c r="AE2490" i="1" s="1"/>
  <c r="AK2490" i="1" s="1"/>
  <c r="AQ2490" i="1" s="1"/>
  <c r="AW2490" i="1" s="1"/>
  <c r="BC2490" i="1" s="1"/>
  <c r="BI2490" i="1" s="1"/>
  <c r="BO2490" i="1" s="1"/>
  <c r="BT2490" i="1" s="1"/>
  <c r="BY2490" i="1" s="1"/>
  <c r="CE2490" i="1" s="1"/>
  <c r="CK2490" i="1" s="1"/>
  <c r="CQ2490" i="1" s="1"/>
  <c r="G2489" i="1"/>
  <c r="M2489" i="1" s="1"/>
  <c r="S2489" i="1" s="1"/>
  <c r="Y2489" i="1" s="1"/>
  <c r="AE2489" i="1" s="1"/>
  <c r="AK2489" i="1" s="1"/>
  <c r="AQ2489" i="1" s="1"/>
  <c r="AW2489" i="1" s="1"/>
  <c r="BC2489" i="1" s="1"/>
  <c r="BI2489" i="1" s="1"/>
  <c r="BO2489" i="1" s="1"/>
  <c r="BT2489" i="1" s="1"/>
  <c r="BY2489" i="1" s="1"/>
  <c r="CE2489" i="1" s="1"/>
  <c r="CK2489" i="1" s="1"/>
  <c r="CQ2489" i="1" s="1"/>
  <c r="N2440" i="1"/>
  <c r="T2440" i="1" s="1"/>
  <c r="Z2440" i="1" s="1"/>
  <c r="AF2440" i="1" s="1"/>
  <c r="AL2440" i="1" s="1"/>
  <c r="AR2440" i="1" s="1"/>
  <c r="AX2440" i="1" s="1"/>
  <c r="BD2440" i="1" s="1"/>
  <c r="BJ2440" i="1" s="1"/>
  <c r="BP2440" i="1" s="1"/>
  <c r="BU2440" i="1" s="1"/>
  <c r="BZ2440" i="1" s="1"/>
  <c r="CF2440" i="1" s="1"/>
  <c r="CL2440" i="1" s="1"/>
  <c r="CR2440" i="1" s="1"/>
  <c r="K2439" i="1"/>
  <c r="N2439" i="1" s="1"/>
  <c r="T2439" i="1" s="1"/>
  <c r="Z2439" i="1" s="1"/>
  <c r="AF2439" i="1" s="1"/>
  <c r="AL2439" i="1" s="1"/>
  <c r="AR2439" i="1" s="1"/>
  <c r="AX2439" i="1" s="1"/>
  <c r="BD2439" i="1" s="1"/>
  <c r="BJ2439" i="1" s="1"/>
  <c r="BP2439" i="1" s="1"/>
  <c r="BU2439" i="1" s="1"/>
  <c r="BZ2439" i="1" s="1"/>
  <c r="CF2439" i="1" s="1"/>
  <c r="CL2439" i="1" s="1"/>
  <c r="CR2439" i="1" s="1"/>
  <c r="CM2403" i="1"/>
  <c r="CM2320" i="1" s="1"/>
  <c r="AN2403" i="1"/>
  <c r="AN2320" i="1" s="1"/>
  <c r="L2490" i="1"/>
  <c r="R2490" i="1" s="1"/>
  <c r="X2490" i="1" s="1"/>
  <c r="AD2490" i="1" s="1"/>
  <c r="AJ2490" i="1" s="1"/>
  <c r="AP2490" i="1" s="1"/>
  <c r="AV2490" i="1" s="1"/>
  <c r="BB2490" i="1" s="1"/>
  <c r="BH2490" i="1" s="1"/>
  <c r="BN2490" i="1" s="1"/>
  <c r="BS2490" i="1" s="1"/>
  <c r="BX2490" i="1" s="1"/>
  <c r="CD2490" i="1" s="1"/>
  <c r="CJ2490" i="1" s="1"/>
  <c r="CP2490" i="1" s="1"/>
  <c r="F2489" i="1"/>
  <c r="L2489" i="1" s="1"/>
  <c r="R2489" i="1" s="1"/>
  <c r="X2489" i="1" s="1"/>
  <c r="AD2489" i="1" s="1"/>
  <c r="AJ2489" i="1" s="1"/>
  <c r="AP2489" i="1" s="1"/>
  <c r="AV2489" i="1" s="1"/>
  <c r="BB2489" i="1" s="1"/>
  <c r="BH2489" i="1" s="1"/>
  <c r="BN2489" i="1" s="1"/>
  <c r="BS2489" i="1" s="1"/>
  <c r="BX2489" i="1" s="1"/>
  <c r="CD2489" i="1" s="1"/>
  <c r="CJ2489" i="1" s="1"/>
  <c r="CP2489" i="1" s="1"/>
  <c r="M2482" i="1"/>
  <c r="S2482" i="1" s="1"/>
  <c r="Y2482" i="1" s="1"/>
  <c r="AE2482" i="1" s="1"/>
  <c r="AK2482" i="1" s="1"/>
  <c r="AQ2482" i="1" s="1"/>
  <c r="AW2482" i="1" s="1"/>
  <c r="BC2482" i="1" s="1"/>
  <c r="BI2482" i="1" s="1"/>
  <c r="BO2482" i="1" s="1"/>
  <c r="BT2482" i="1" s="1"/>
  <c r="BY2482" i="1" s="1"/>
  <c r="CE2482" i="1" s="1"/>
  <c r="CK2482" i="1" s="1"/>
  <c r="CQ2482" i="1" s="1"/>
  <c r="G2481" i="1"/>
  <c r="M2481" i="1" s="1"/>
  <c r="S2481" i="1" s="1"/>
  <c r="Y2481" i="1" s="1"/>
  <c r="AE2481" i="1" s="1"/>
  <c r="AK2481" i="1" s="1"/>
  <c r="AQ2481" i="1" s="1"/>
  <c r="AW2481" i="1" s="1"/>
  <c r="BC2481" i="1" s="1"/>
  <c r="BI2481" i="1" s="1"/>
  <c r="BO2481" i="1" s="1"/>
  <c r="N2346" i="1"/>
  <c r="T2346" i="1" s="1"/>
  <c r="Z2346" i="1" s="1"/>
  <c r="AF2346" i="1" s="1"/>
  <c r="AL2346" i="1" s="1"/>
  <c r="AR2346" i="1" s="1"/>
  <c r="AX2346" i="1" s="1"/>
  <c r="BD2346" i="1" s="1"/>
  <c r="BJ2346" i="1" s="1"/>
  <c r="BP2346" i="1" s="1"/>
  <c r="BU2346" i="1" s="1"/>
  <c r="BZ2346" i="1" s="1"/>
  <c r="CF2346" i="1" s="1"/>
  <c r="CL2346" i="1" s="1"/>
  <c r="CR2346" i="1" s="1"/>
  <c r="H2345" i="1"/>
  <c r="BW2403" i="1"/>
  <c r="CA2321" i="1"/>
  <c r="CA2320" i="1" s="1"/>
  <c r="AB2403" i="1"/>
  <c r="AB2320" i="1" s="1"/>
  <c r="N2357" i="1"/>
  <c r="T2357" i="1" s="1"/>
  <c r="Z2357" i="1" s="1"/>
  <c r="AF2357" i="1" s="1"/>
  <c r="AL2357" i="1" s="1"/>
  <c r="AR2357" i="1" s="1"/>
  <c r="AX2357" i="1" s="1"/>
  <c r="BD2357" i="1" s="1"/>
  <c r="BJ2357" i="1" s="1"/>
  <c r="BP2357" i="1" s="1"/>
  <c r="BU2357" i="1" s="1"/>
  <c r="BZ2357" i="1" s="1"/>
  <c r="CF2357" i="1" s="1"/>
  <c r="CL2357" i="1" s="1"/>
  <c r="CR2357" i="1" s="1"/>
  <c r="K2356" i="1"/>
  <c r="M2341" i="1"/>
  <c r="S2341" i="1" s="1"/>
  <c r="Y2341" i="1" s="1"/>
  <c r="AE2341" i="1" s="1"/>
  <c r="AK2341" i="1" s="1"/>
  <c r="AQ2341" i="1" s="1"/>
  <c r="AW2341" i="1" s="1"/>
  <c r="BC2341" i="1" s="1"/>
  <c r="BI2341" i="1" s="1"/>
  <c r="BO2341" i="1" s="1"/>
  <c r="BT2341" i="1" s="1"/>
  <c r="BY2341" i="1" s="1"/>
  <c r="CE2341" i="1" s="1"/>
  <c r="CK2341" i="1" s="1"/>
  <c r="CQ2341" i="1" s="1"/>
  <c r="CB2320" i="1"/>
  <c r="M2324" i="1"/>
  <c r="S2324" i="1" s="1"/>
  <c r="Y2324" i="1" s="1"/>
  <c r="AE2324" i="1" s="1"/>
  <c r="AK2324" i="1" s="1"/>
  <c r="AQ2324" i="1" s="1"/>
  <c r="AW2324" i="1" s="1"/>
  <c r="BC2324" i="1" s="1"/>
  <c r="BI2324" i="1" s="1"/>
  <c r="BO2324" i="1" s="1"/>
  <c r="BT2324" i="1" s="1"/>
  <c r="BY2324" i="1" s="1"/>
  <c r="CE2324" i="1" s="1"/>
  <c r="CK2324" i="1" s="1"/>
  <c r="CQ2324" i="1" s="1"/>
  <c r="G2323" i="1"/>
  <c r="M2323" i="1" s="1"/>
  <c r="S2323" i="1" s="1"/>
  <c r="Y2323" i="1" s="1"/>
  <c r="AE2323" i="1" s="1"/>
  <c r="AK2323" i="1" s="1"/>
  <c r="AQ2323" i="1" s="1"/>
  <c r="AW2323" i="1" s="1"/>
  <c r="BC2323" i="1" s="1"/>
  <c r="BI2323" i="1" s="1"/>
  <c r="BO2323" i="1" s="1"/>
  <c r="BT2323" i="1" s="1"/>
  <c r="BY2323" i="1" s="1"/>
  <c r="CE2323" i="1" s="1"/>
  <c r="CK2323" i="1" s="1"/>
  <c r="CQ2323" i="1" s="1"/>
  <c r="N2330" i="1"/>
  <c r="T2330" i="1" s="1"/>
  <c r="Z2330" i="1" s="1"/>
  <c r="AF2330" i="1" s="1"/>
  <c r="AL2330" i="1" s="1"/>
  <c r="AR2330" i="1" s="1"/>
  <c r="AX2330" i="1" s="1"/>
  <c r="BD2330" i="1" s="1"/>
  <c r="BJ2330" i="1" s="1"/>
  <c r="BP2330" i="1" s="1"/>
  <c r="BU2330" i="1" s="1"/>
  <c r="BZ2330" i="1" s="1"/>
  <c r="CF2330" i="1" s="1"/>
  <c r="CL2330" i="1" s="1"/>
  <c r="CR2330" i="1" s="1"/>
  <c r="H2329" i="1"/>
  <c r="N2329" i="1" s="1"/>
  <c r="T2329" i="1" s="1"/>
  <c r="Z2329" i="1" s="1"/>
  <c r="AF2329" i="1" s="1"/>
  <c r="AL2329" i="1" s="1"/>
  <c r="AR2329" i="1" s="1"/>
  <c r="AX2329" i="1" s="1"/>
  <c r="BD2329" i="1" s="1"/>
  <c r="BJ2329" i="1" s="1"/>
  <c r="BP2329" i="1" s="1"/>
  <c r="BU2329" i="1" s="1"/>
  <c r="BZ2329" i="1" s="1"/>
  <c r="CF2329" i="1" s="1"/>
  <c r="CL2329" i="1" s="1"/>
  <c r="CR2329" i="1" s="1"/>
  <c r="G2243" i="1"/>
  <c r="M2243" i="1" s="1"/>
  <c r="S2243" i="1" s="1"/>
  <c r="Y2243" i="1" s="1"/>
  <c r="AE2243" i="1" s="1"/>
  <c r="AK2243" i="1" s="1"/>
  <c r="AQ2243" i="1" s="1"/>
  <c r="AW2243" i="1" s="1"/>
  <c r="BC2243" i="1" s="1"/>
  <c r="BI2243" i="1" s="1"/>
  <c r="BO2243" i="1" s="1"/>
  <c r="BT2243" i="1" s="1"/>
  <c r="BY2243" i="1" s="1"/>
  <c r="CE2243" i="1" s="1"/>
  <c r="CK2243" i="1" s="1"/>
  <c r="CQ2243" i="1" s="1"/>
  <c r="M2244" i="1"/>
  <c r="S2244" i="1" s="1"/>
  <c r="Y2244" i="1" s="1"/>
  <c r="AE2244" i="1" s="1"/>
  <c r="AK2244" i="1" s="1"/>
  <c r="AQ2244" i="1" s="1"/>
  <c r="AW2244" i="1" s="1"/>
  <c r="BC2244" i="1" s="1"/>
  <c r="BI2244" i="1" s="1"/>
  <c r="BO2244" i="1" s="1"/>
  <c r="BT2244" i="1" s="1"/>
  <c r="BY2244" i="1" s="1"/>
  <c r="CE2244" i="1" s="1"/>
  <c r="CK2244" i="1" s="1"/>
  <c r="CQ2244" i="1" s="1"/>
  <c r="AY2136" i="1"/>
  <c r="AY2180" i="1"/>
  <c r="BG2136" i="1"/>
  <c r="R2124" i="1"/>
  <c r="X2124" i="1" s="1"/>
  <c r="AD2124" i="1" s="1"/>
  <c r="AJ2124" i="1" s="1"/>
  <c r="AP2124" i="1" s="1"/>
  <c r="AV2124" i="1" s="1"/>
  <c r="BB2124" i="1" s="1"/>
  <c r="BH2124" i="1" s="1"/>
  <c r="BN2124" i="1" s="1"/>
  <c r="BS2124" i="1" s="1"/>
  <c r="BX2124" i="1" s="1"/>
  <c r="CD2124" i="1" s="1"/>
  <c r="CJ2124" i="1" s="1"/>
  <c r="CP2124" i="1" s="1"/>
  <c r="AU2097" i="1"/>
  <c r="M2284" i="1"/>
  <c r="S2284" i="1" s="1"/>
  <c r="Y2284" i="1" s="1"/>
  <c r="AE2284" i="1" s="1"/>
  <c r="AK2284" i="1" s="1"/>
  <c r="AQ2284" i="1" s="1"/>
  <c r="AW2284" i="1" s="1"/>
  <c r="BC2284" i="1" s="1"/>
  <c r="BI2284" i="1" s="1"/>
  <c r="BO2284" i="1" s="1"/>
  <c r="BT2284" i="1" s="1"/>
  <c r="BY2284" i="1" s="1"/>
  <c r="CE2284" i="1" s="1"/>
  <c r="CK2284" i="1" s="1"/>
  <c r="CQ2284" i="1" s="1"/>
  <c r="G2283" i="1"/>
  <c r="M2283" i="1" s="1"/>
  <c r="S2283" i="1" s="1"/>
  <c r="Y2283" i="1" s="1"/>
  <c r="AE2283" i="1" s="1"/>
  <c r="AK2283" i="1" s="1"/>
  <c r="AQ2283" i="1" s="1"/>
  <c r="AW2283" i="1" s="1"/>
  <c r="BC2283" i="1" s="1"/>
  <c r="BI2283" i="1" s="1"/>
  <c r="BO2283" i="1" s="1"/>
  <c r="BT2283" i="1" s="1"/>
  <c r="BY2283" i="1" s="1"/>
  <c r="CE2283" i="1" s="1"/>
  <c r="CK2283" i="1" s="1"/>
  <c r="CQ2283" i="1" s="1"/>
  <c r="L2248" i="1"/>
  <c r="R2248" i="1" s="1"/>
  <c r="X2248" i="1" s="1"/>
  <c r="AD2248" i="1" s="1"/>
  <c r="AJ2248" i="1" s="1"/>
  <c r="AP2248" i="1" s="1"/>
  <c r="AV2248" i="1" s="1"/>
  <c r="BB2248" i="1" s="1"/>
  <c r="BH2248" i="1" s="1"/>
  <c r="BN2248" i="1" s="1"/>
  <c r="BS2248" i="1" s="1"/>
  <c r="BX2248" i="1" s="1"/>
  <c r="CD2248" i="1" s="1"/>
  <c r="CJ2248" i="1" s="1"/>
  <c r="CP2248" i="1" s="1"/>
  <c r="F2247" i="1"/>
  <c r="BG2213" i="1"/>
  <c r="BG2212" i="1" s="1"/>
  <c r="AG2180" i="1"/>
  <c r="AM2097" i="1"/>
  <c r="AM2035" i="1"/>
  <c r="AN2035" i="1"/>
  <c r="M1950" i="1"/>
  <c r="S1950" i="1" s="1"/>
  <c r="Y1950" i="1" s="1"/>
  <c r="AE1950" i="1" s="1"/>
  <c r="AK1950" i="1" s="1"/>
  <c r="AQ1950" i="1" s="1"/>
  <c r="AW1950" i="1" s="1"/>
  <c r="BC1950" i="1" s="1"/>
  <c r="BI1950" i="1" s="1"/>
  <c r="BO1950" i="1" s="1"/>
  <c r="BT1950" i="1" s="1"/>
  <c r="BY1950" i="1" s="1"/>
  <c r="CE1950" i="1" s="1"/>
  <c r="CK1950" i="1" s="1"/>
  <c r="CQ1950" i="1" s="1"/>
  <c r="G1949" i="1"/>
  <c r="M2139" i="1"/>
  <c r="S2139" i="1" s="1"/>
  <c r="Y2139" i="1" s="1"/>
  <c r="AE2139" i="1" s="1"/>
  <c r="AK2139" i="1" s="1"/>
  <c r="AQ2139" i="1" s="1"/>
  <c r="AW2139" i="1" s="1"/>
  <c r="BC2139" i="1" s="1"/>
  <c r="BI2139" i="1" s="1"/>
  <c r="BO2139" i="1" s="1"/>
  <c r="BT2139" i="1" s="1"/>
  <c r="BY2139" i="1" s="1"/>
  <c r="CE2139" i="1" s="1"/>
  <c r="CK2139" i="1" s="1"/>
  <c r="CQ2139" i="1" s="1"/>
  <c r="G2138" i="1"/>
  <c r="M2138" i="1" s="1"/>
  <c r="S2138" i="1" s="1"/>
  <c r="Y2138" i="1" s="1"/>
  <c r="AE2138" i="1" s="1"/>
  <c r="AK2138" i="1" s="1"/>
  <c r="AQ2138" i="1" s="1"/>
  <c r="AW2138" i="1" s="1"/>
  <c r="BC2138" i="1" s="1"/>
  <c r="BI2138" i="1" s="1"/>
  <c r="BO2138" i="1" s="1"/>
  <c r="BT2138" i="1" s="1"/>
  <c r="BY2138" i="1" s="1"/>
  <c r="CE2138" i="1" s="1"/>
  <c r="CK2138" i="1" s="1"/>
  <c r="CQ2138" i="1" s="1"/>
  <c r="M2100" i="1"/>
  <c r="S2100" i="1" s="1"/>
  <c r="Y2100" i="1" s="1"/>
  <c r="AE2100" i="1" s="1"/>
  <c r="AK2100" i="1" s="1"/>
  <c r="AQ2100" i="1" s="1"/>
  <c r="AW2100" i="1" s="1"/>
  <c r="BC2100" i="1" s="1"/>
  <c r="BI2100" i="1" s="1"/>
  <c r="BO2100" i="1" s="1"/>
  <c r="BT2100" i="1" s="1"/>
  <c r="BY2100" i="1" s="1"/>
  <c r="CE2100" i="1" s="1"/>
  <c r="CK2100" i="1" s="1"/>
  <c r="CQ2100" i="1" s="1"/>
  <c r="G2099" i="1"/>
  <c r="AI2035" i="1"/>
  <c r="H1953" i="1"/>
  <c r="N1953" i="1" s="1"/>
  <c r="T1953" i="1" s="1"/>
  <c r="Z1953" i="1" s="1"/>
  <c r="AF1953" i="1" s="1"/>
  <c r="AL1953" i="1" s="1"/>
  <c r="AR1953" i="1" s="1"/>
  <c r="AX1953" i="1" s="1"/>
  <c r="BD1953" i="1" s="1"/>
  <c r="BJ1953" i="1" s="1"/>
  <c r="BP1953" i="1" s="1"/>
  <c r="BU1953" i="1" s="1"/>
  <c r="BZ1953" i="1" s="1"/>
  <c r="CF1953" i="1" s="1"/>
  <c r="CL1953" i="1" s="1"/>
  <c r="CR1953" i="1" s="1"/>
  <c r="N1954" i="1"/>
  <c r="T1954" i="1" s="1"/>
  <c r="Z1954" i="1" s="1"/>
  <c r="AF1954" i="1" s="1"/>
  <c r="AL1954" i="1" s="1"/>
  <c r="AR1954" i="1" s="1"/>
  <c r="AX1954" i="1" s="1"/>
  <c r="BD1954" i="1" s="1"/>
  <c r="BJ1954" i="1" s="1"/>
  <c r="BP1954" i="1" s="1"/>
  <c r="BU1954" i="1" s="1"/>
  <c r="BZ1954" i="1" s="1"/>
  <c r="CF1954" i="1" s="1"/>
  <c r="CL1954" i="1" s="1"/>
  <c r="CR1954" i="1" s="1"/>
  <c r="L2099" i="1"/>
  <c r="R2099" i="1" s="1"/>
  <c r="X2099" i="1" s="1"/>
  <c r="AD2099" i="1" s="1"/>
  <c r="AJ2099" i="1" s="1"/>
  <c r="AP2099" i="1" s="1"/>
  <c r="AV2099" i="1" s="1"/>
  <c r="BB2099" i="1" s="1"/>
  <c r="BH2099" i="1" s="1"/>
  <c r="BN2099" i="1" s="1"/>
  <c r="BS2099" i="1" s="1"/>
  <c r="BX2099" i="1" s="1"/>
  <c r="CD2099" i="1" s="1"/>
  <c r="CJ2099" i="1" s="1"/>
  <c r="CP2099" i="1" s="1"/>
  <c r="F2098" i="1"/>
  <c r="L2098" i="1" s="1"/>
  <c r="R2098" i="1" s="1"/>
  <c r="X2098" i="1" s="1"/>
  <c r="AD2098" i="1" s="1"/>
  <c r="AJ2098" i="1" s="1"/>
  <c r="AP2098" i="1" s="1"/>
  <c r="AV2098" i="1" s="1"/>
  <c r="BB2098" i="1" s="1"/>
  <c r="BH2098" i="1" s="1"/>
  <c r="BN2098" i="1" s="1"/>
  <c r="BS2098" i="1" s="1"/>
  <c r="BX2098" i="1" s="1"/>
  <c r="CD2098" i="1" s="1"/>
  <c r="CJ2098" i="1" s="1"/>
  <c r="CP2098" i="1" s="1"/>
  <c r="L2071" i="1"/>
  <c r="R2071" i="1" s="1"/>
  <c r="X2071" i="1" s="1"/>
  <c r="AD2071" i="1" s="1"/>
  <c r="AJ2071" i="1" s="1"/>
  <c r="AP2071" i="1" s="1"/>
  <c r="AV2071" i="1" s="1"/>
  <c r="BB2071" i="1" s="1"/>
  <c r="BH2071" i="1" s="1"/>
  <c r="BN2071" i="1" s="1"/>
  <c r="BS2071" i="1" s="1"/>
  <c r="BX2071" i="1" s="1"/>
  <c r="CD2071" i="1" s="1"/>
  <c r="CJ2071" i="1" s="1"/>
  <c r="CP2071" i="1" s="1"/>
  <c r="F2070" i="1"/>
  <c r="L2070" i="1" s="1"/>
  <c r="R2070" i="1" s="1"/>
  <c r="X2070" i="1" s="1"/>
  <c r="AD2070" i="1" s="1"/>
  <c r="AJ2070" i="1" s="1"/>
  <c r="AP2070" i="1" s="1"/>
  <c r="AV2070" i="1" s="1"/>
  <c r="BB2070" i="1" s="1"/>
  <c r="BH2070" i="1" s="1"/>
  <c r="BN2070" i="1" s="1"/>
  <c r="BS2070" i="1" s="1"/>
  <c r="BX2070" i="1" s="1"/>
  <c r="CD2070" i="1" s="1"/>
  <c r="CJ2070" i="1" s="1"/>
  <c r="CP2070" i="1" s="1"/>
  <c r="L1963" i="1"/>
  <c r="R1963" i="1" s="1"/>
  <c r="X1963" i="1" s="1"/>
  <c r="AD1963" i="1" s="1"/>
  <c r="AJ1963" i="1" s="1"/>
  <c r="AP1963" i="1" s="1"/>
  <c r="AV1963" i="1" s="1"/>
  <c r="BB1963" i="1" s="1"/>
  <c r="BH1963" i="1" s="1"/>
  <c r="BN1963" i="1" s="1"/>
  <c r="BS1963" i="1" s="1"/>
  <c r="BX1963" i="1" s="1"/>
  <c r="CD1963" i="1" s="1"/>
  <c r="CJ1963" i="1" s="1"/>
  <c r="CP1963" i="1" s="1"/>
  <c r="F1962" i="1"/>
  <c r="L1945" i="1"/>
  <c r="R1945" i="1" s="1"/>
  <c r="X1945" i="1" s="1"/>
  <c r="AD1945" i="1" s="1"/>
  <c r="AJ1945" i="1" s="1"/>
  <c r="AP1945" i="1" s="1"/>
  <c r="AV1945" i="1" s="1"/>
  <c r="BB1945" i="1" s="1"/>
  <c r="BH1945" i="1" s="1"/>
  <c r="BN1945" i="1" s="1"/>
  <c r="BS1945" i="1" s="1"/>
  <c r="BX1945" i="1" s="1"/>
  <c r="CD1945" i="1" s="1"/>
  <c r="CJ1945" i="1" s="1"/>
  <c r="CP1945" i="1" s="1"/>
  <c r="F1944" i="1"/>
  <c r="L2088" i="1"/>
  <c r="R2088" i="1" s="1"/>
  <c r="X2088" i="1" s="1"/>
  <c r="AD2088" i="1" s="1"/>
  <c r="AJ2088" i="1" s="1"/>
  <c r="AP2088" i="1" s="1"/>
  <c r="AV2088" i="1" s="1"/>
  <c r="BB2088" i="1" s="1"/>
  <c r="BH2088" i="1" s="1"/>
  <c r="BN2088" i="1" s="1"/>
  <c r="BS2088" i="1" s="1"/>
  <c r="BX2088" i="1" s="1"/>
  <c r="CD2088" i="1" s="1"/>
  <c r="CJ2088" i="1" s="1"/>
  <c r="CP2088" i="1" s="1"/>
  <c r="F2087" i="1"/>
  <c r="J2037" i="1"/>
  <c r="J2036" i="1" s="1"/>
  <c r="J2035" i="1" s="1"/>
  <c r="AA2005" i="1"/>
  <c r="M2002" i="1"/>
  <c r="S2002" i="1" s="1"/>
  <c r="Y2002" i="1" s="1"/>
  <c r="AE2002" i="1" s="1"/>
  <c r="AK2002" i="1" s="1"/>
  <c r="AQ2002" i="1" s="1"/>
  <c r="AW2002" i="1" s="1"/>
  <c r="BC2002" i="1" s="1"/>
  <c r="BI2002" i="1" s="1"/>
  <c r="BO2002" i="1" s="1"/>
  <c r="BT2002" i="1" s="1"/>
  <c r="BY2002" i="1" s="1"/>
  <c r="CE2002" i="1" s="1"/>
  <c r="CK2002" i="1" s="1"/>
  <c r="CQ2002" i="1" s="1"/>
  <c r="G2001" i="1"/>
  <c r="L1978" i="1"/>
  <c r="R1978" i="1" s="1"/>
  <c r="X1978" i="1" s="1"/>
  <c r="AD1978" i="1" s="1"/>
  <c r="AJ1978" i="1" s="1"/>
  <c r="AP1978" i="1" s="1"/>
  <c r="AV1978" i="1" s="1"/>
  <c r="BB1978" i="1" s="1"/>
  <c r="BH1978" i="1" s="1"/>
  <c r="BN1978" i="1" s="1"/>
  <c r="BS1978" i="1" s="1"/>
  <c r="BX1978" i="1" s="1"/>
  <c r="CD1978" i="1" s="1"/>
  <c r="CJ1978" i="1" s="1"/>
  <c r="CP1978" i="1" s="1"/>
  <c r="I1977" i="1"/>
  <c r="M1962" i="1"/>
  <c r="S1962" i="1" s="1"/>
  <c r="Y1962" i="1" s="1"/>
  <c r="AE1962" i="1" s="1"/>
  <c r="AK1962" i="1" s="1"/>
  <c r="AQ1962" i="1" s="1"/>
  <c r="AW1962" i="1" s="1"/>
  <c r="BC1962" i="1" s="1"/>
  <c r="BI1962" i="1" s="1"/>
  <c r="BO1962" i="1" s="1"/>
  <c r="BT1962" i="1" s="1"/>
  <c r="BY1962" i="1" s="1"/>
  <c r="CE1962" i="1" s="1"/>
  <c r="CK1962" i="1" s="1"/>
  <c r="CQ1962" i="1" s="1"/>
  <c r="CM1841" i="1"/>
  <c r="AI1789" i="1"/>
  <c r="AI1740" i="1" s="1"/>
  <c r="F1948" i="1"/>
  <c r="L1948" i="1" s="1"/>
  <c r="R1948" i="1" s="1"/>
  <c r="X1948" i="1" s="1"/>
  <c r="AD1948" i="1" s="1"/>
  <c r="AJ1948" i="1" s="1"/>
  <c r="AP1948" i="1" s="1"/>
  <c r="AV1948" i="1" s="1"/>
  <c r="BB1948" i="1" s="1"/>
  <c r="BH1948" i="1" s="1"/>
  <c r="BN1948" i="1" s="1"/>
  <c r="BS1948" i="1" s="1"/>
  <c r="BX1948" i="1" s="1"/>
  <c r="CD1948" i="1" s="1"/>
  <c r="CJ1948" i="1" s="1"/>
  <c r="CP1948" i="1" s="1"/>
  <c r="L1949" i="1"/>
  <c r="R1949" i="1" s="1"/>
  <c r="X1949" i="1" s="1"/>
  <c r="AD1949" i="1" s="1"/>
  <c r="AJ1949" i="1" s="1"/>
  <c r="AP1949" i="1" s="1"/>
  <c r="AV1949" i="1" s="1"/>
  <c r="BB1949" i="1" s="1"/>
  <c r="BH1949" i="1" s="1"/>
  <c r="BN1949" i="1" s="1"/>
  <c r="BS1949" i="1" s="1"/>
  <c r="BX1949" i="1" s="1"/>
  <c r="CD1949" i="1" s="1"/>
  <c r="CJ1949" i="1" s="1"/>
  <c r="CP1949" i="1" s="1"/>
  <c r="CO1882" i="1"/>
  <c r="CO1881" i="1" s="1"/>
  <c r="AU1789" i="1"/>
  <c r="AU1740" i="1" s="1"/>
  <c r="BL1789" i="1"/>
  <c r="BL1740" i="1" s="1"/>
  <c r="M1920" i="1"/>
  <c r="S1920" i="1" s="1"/>
  <c r="Y1920" i="1" s="1"/>
  <c r="AE1920" i="1" s="1"/>
  <c r="AK1920" i="1" s="1"/>
  <c r="AQ1920" i="1" s="1"/>
  <c r="AW1920" i="1" s="1"/>
  <c r="BC1920" i="1" s="1"/>
  <c r="BI1920" i="1" s="1"/>
  <c r="BO1920" i="1" s="1"/>
  <c r="BT1920" i="1" s="1"/>
  <c r="BY1920" i="1" s="1"/>
  <c r="CE1920" i="1" s="1"/>
  <c r="CK1920" i="1" s="1"/>
  <c r="CQ1920" i="1" s="1"/>
  <c r="J1916" i="1"/>
  <c r="M1916" i="1" s="1"/>
  <c r="S1916" i="1" s="1"/>
  <c r="Y1916" i="1" s="1"/>
  <c r="AE1916" i="1" s="1"/>
  <c r="AK1916" i="1" s="1"/>
  <c r="AQ1916" i="1" s="1"/>
  <c r="AW1916" i="1" s="1"/>
  <c r="BC1916" i="1" s="1"/>
  <c r="BI1916" i="1" s="1"/>
  <c r="BO1916" i="1" s="1"/>
  <c r="M1885" i="1"/>
  <c r="S1885" i="1" s="1"/>
  <c r="Y1885" i="1" s="1"/>
  <c r="AE1885" i="1" s="1"/>
  <c r="AK1885" i="1" s="1"/>
  <c r="AQ1885" i="1" s="1"/>
  <c r="AW1885" i="1" s="1"/>
  <c r="BC1885" i="1" s="1"/>
  <c r="BI1885" i="1" s="1"/>
  <c r="BO1885" i="1" s="1"/>
  <c r="BT1885" i="1" s="1"/>
  <c r="BY1885" i="1" s="1"/>
  <c r="CE1885" i="1" s="1"/>
  <c r="CK1885" i="1" s="1"/>
  <c r="CQ1885" i="1" s="1"/>
  <c r="G1884" i="1"/>
  <c r="M1884" i="1" s="1"/>
  <c r="S1884" i="1" s="1"/>
  <c r="Y1884" i="1" s="1"/>
  <c r="AE1884" i="1" s="1"/>
  <c r="AK1884" i="1" s="1"/>
  <c r="AQ1884" i="1" s="1"/>
  <c r="AW1884" i="1" s="1"/>
  <c r="BC1884" i="1" s="1"/>
  <c r="BI1884" i="1" s="1"/>
  <c r="BO1884" i="1" s="1"/>
  <c r="BT1884" i="1" s="1"/>
  <c r="BY1884" i="1" s="1"/>
  <c r="CE1884" i="1" s="1"/>
  <c r="CK1884" i="1" s="1"/>
  <c r="CQ1884" i="1" s="1"/>
  <c r="M1836" i="1"/>
  <c r="S1836" i="1" s="1"/>
  <c r="Y1836" i="1" s="1"/>
  <c r="AE1836" i="1" s="1"/>
  <c r="AK1836" i="1" s="1"/>
  <c r="AQ1836" i="1" s="1"/>
  <c r="AW1836" i="1" s="1"/>
  <c r="BC1836" i="1" s="1"/>
  <c r="BI1836" i="1" s="1"/>
  <c r="BO1836" i="1" s="1"/>
  <c r="BT1836" i="1" s="1"/>
  <c r="BY1836" i="1" s="1"/>
  <c r="CE1836" i="1" s="1"/>
  <c r="CK1836" i="1" s="1"/>
  <c r="CQ1836" i="1" s="1"/>
  <c r="G1835" i="1"/>
  <c r="AO1789" i="1"/>
  <c r="O1789" i="1"/>
  <c r="O1740" i="1" s="1"/>
  <c r="BV1740" i="1"/>
  <c r="CI2035" i="1"/>
  <c r="M1945" i="1"/>
  <c r="S1945" i="1" s="1"/>
  <c r="Y1945" i="1" s="1"/>
  <c r="AE1945" i="1" s="1"/>
  <c r="AK1945" i="1" s="1"/>
  <c r="AQ1945" i="1" s="1"/>
  <c r="AW1945" i="1" s="1"/>
  <c r="BC1945" i="1" s="1"/>
  <c r="BI1945" i="1" s="1"/>
  <c r="BO1945" i="1" s="1"/>
  <c r="BT1945" i="1" s="1"/>
  <c r="BY1945" i="1" s="1"/>
  <c r="CE1945" i="1" s="1"/>
  <c r="CK1945" i="1" s="1"/>
  <c r="CQ1945" i="1" s="1"/>
  <c r="AG1881" i="1"/>
  <c r="F1884" i="1"/>
  <c r="L1884" i="1" s="1"/>
  <c r="R1884" i="1" s="1"/>
  <c r="X1884" i="1" s="1"/>
  <c r="AD1884" i="1" s="1"/>
  <c r="AJ1884" i="1" s="1"/>
  <c r="AP1884" i="1" s="1"/>
  <c r="AV1884" i="1" s="1"/>
  <c r="BB1884" i="1" s="1"/>
  <c r="BH1884" i="1" s="1"/>
  <c r="BN1884" i="1" s="1"/>
  <c r="BS1884" i="1" s="1"/>
  <c r="BX1884" i="1" s="1"/>
  <c r="CD1884" i="1" s="1"/>
  <c r="CJ1884" i="1" s="1"/>
  <c r="CP1884" i="1" s="1"/>
  <c r="L1885" i="1"/>
  <c r="R1885" i="1" s="1"/>
  <c r="X1885" i="1" s="1"/>
  <c r="AD1885" i="1" s="1"/>
  <c r="AJ1885" i="1" s="1"/>
  <c r="AP1885" i="1" s="1"/>
  <c r="AV1885" i="1" s="1"/>
  <c r="BB1885" i="1" s="1"/>
  <c r="BH1885" i="1" s="1"/>
  <c r="BN1885" i="1" s="1"/>
  <c r="BS1885" i="1" s="1"/>
  <c r="BX1885" i="1" s="1"/>
  <c r="CD1885" i="1" s="1"/>
  <c r="CJ1885" i="1" s="1"/>
  <c r="CP1885" i="1" s="1"/>
  <c r="CS1789" i="1"/>
  <c r="CS1740" i="1" s="1"/>
  <c r="L1743" i="1"/>
  <c r="R1743" i="1" s="1"/>
  <c r="X1743" i="1" s="1"/>
  <c r="AD1743" i="1" s="1"/>
  <c r="AJ1743" i="1" s="1"/>
  <c r="AP1743" i="1" s="1"/>
  <c r="AV1743" i="1" s="1"/>
  <c r="BB1743" i="1" s="1"/>
  <c r="BH1743" i="1" s="1"/>
  <c r="BN1743" i="1" s="1"/>
  <c r="BS1743" i="1" s="1"/>
  <c r="BX1743" i="1" s="1"/>
  <c r="CD1743" i="1" s="1"/>
  <c r="CJ1743" i="1" s="1"/>
  <c r="CP1743" i="1" s="1"/>
  <c r="BE1882" i="1"/>
  <c r="BE1881" i="1" s="1"/>
  <c r="AQ1786" i="1"/>
  <c r="AW1786" i="1" s="1"/>
  <c r="BC1786" i="1" s="1"/>
  <c r="BI1786" i="1" s="1"/>
  <c r="BO1786" i="1" s="1"/>
  <c r="BT1786" i="1" s="1"/>
  <c r="BY1786" i="1" s="1"/>
  <c r="CE1786" i="1" s="1"/>
  <c r="CK1786" i="1" s="1"/>
  <c r="CQ1786" i="1" s="1"/>
  <c r="AN1785" i="1"/>
  <c r="AT1740" i="1"/>
  <c r="V1741" i="1"/>
  <c r="AU1712" i="1"/>
  <c r="AU1711" i="1" s="1"/>
  <c r="AU1605" i="1" s="1"/>
  <c r="CO1606" i="1"/>
  <c r="CO1605" i="1" s="1"/>
  <c r="J1723" i="1"/>
  <c r="M1723" i="1" s="1"/>
  <c r="S1723" i="1" s="1"/>
  <c r="Y1723" i="1" s="1"/>
  <c r="AE1723" i="1" s="1"/>
  <c r="AK1723" i="1" s="1"/>
  <c r="AQ1723" i="1" s="1"/>
  <c r="AW1723" i="1" s="1"/>
  <c r="BC1723" i="1" s="1"/>
  <c r="BI1723" i="1" s="1"/>
  <c r="BO1723" i="1" s="1"/>
  <c r="BT1723" i="1" s="1"/>
  <c r="BY1723" i="1" s="1"/>
  <c r="CE1723" i="1" s="1"/>
  <c r="CK1723" i="1" s="1"/>
  <c r="CQ1723" i="1" s="1"/>
  <c r="L1527" i="1"/>
  <c r="R1527" i="1" s="1"/>
  <c r="X1527" i="1" s="1"/>
  <c r="AD1527" i="1" s="1"/>
  <c r="AJ1527" i="1" s="1"/>
  <c r="AP1527" i="1" s="1"/>
  <c r="AV1527" i="1" s="1"/>
  <c r="BB1527" i="1" s="1"/>
  <c r="BH1527" i="1" s="1"/>
  <c r="BN1527" i="1" s="1"/>
  <c r="BS1527" i="1" s="1"/>
  <c r="BX1527" i="1" s="1"/>
  <c r="CD1527" i="1" s="1"/>
  <c r="CJ1527" i="1" s="1"/>
  <c r="CP1527" i="1" s="1"/>
  <c r="I1526" i="1"/>
  <c r="L1526" i="1" s="1"/>
  <c r="R1526" i="1" s="1"/>
  <c r="X1526" i="1" s="1"/>
  <c r="AD1526" i="1" s="1"/>
  <c r="AJ1526" i="1" s="1"/>
  <c r="AP1526" i="1" s="1"/>
  <c r="AV1526" i="1" s="1"/>
  <c r="BB1526" i="1" s="1"/>
  <c r="BH1526" i="1" s="1"/>
  <c r="BN1526" i="1" s="1"/>
  <c r="L1632" i="1"/>
  <c r="R1632" i="1" s="1"/>
  <c r="X1632" i="1" s="1"/>
  <c r="AD1632" i="1" s="1"/>
  <c r="AJ1632" i="1" s="1"/>
  <c r="AP1632" i="1" s="1"/>
  <c r="AV1632" i="1" s="1"/>
  <c r="BB1632" i="1" s="1"/>
  <c r="BH1632" i="1" s="1"/>
  <c r="BN1632" i="1" s="1"/>
  <c r="BS1632" i="1" s="1"/>
  <c r="BX1632" i="1" s="1"/>
  <c r="CD1632" i="1" s="1"/>
  <c r="CJ1632" i="1" s="1"/>
  <c r="CP1632" i="1" s="1"/>
  <c r="F1631" i="1"/>
  <c r="L1631" i="1" s="1"/>
  <c r="R1631" i="1" s="1"/>
  <c r="X1631" i="1" s="1"/>
  <c r="AD1631" i="1" s="1"/>
  <c r="AJ1631" i="1" s="1"/>
  <c r="AP1631" i="1" s="1"/>
  <c r="AV1631" i="1" s="1"/>
  <c r="BB1631" i="1" s="1"/>
  <c r="BH1631" i="1" s="1"/>
  <c r="BN1631" i="1" s="1"/>
  <c r="BS1631" i="1" s="1"/>
  <c r="BX1631" i="1" s="1"/>
  <c r="CD1631" i="1" s="1"/>
  <c r="CJ1631" i="1" s="1"/>
  <c r="CP1631" i="1" s="1"/>
  <c r="U1565" i="1"/>
  <c r="G1558" i="1"/>
  <c r="M1562" i="1"/>
  <c r="S1562" i="1" s="1"/>
  <c r="Y1562" i="1" s="1"/>
  <c r="AE1562" i="1" s="1"/>
  <c r="AK1562" i="1" s="1"/>
  <c r="AQ1562" i="1" s="1"/>
  <c r="AW1562" i="1" s="1"/>
  <c r="BC1562" i="1" s="1"/>
  <c r="BI1562" i="1" s="1"/>
  <c r="BO1562" i="1" s="1"/>
  <c r="BT1562" i="1" s="1"/>
  <c r="BY1562" i="1" s="1"/>
  <c r="CE1562" i="1" s="1"/>
  <c r="CK1562" i="1" s="1"/>
  <c r="CQ1562" i="1" s="1"/>
  <c r="M1553" i="1"/>
  <c r="S1553" i="1" s="1"/>
  <c r="Y1553" i="1" s="1"/>
  <c r="AE1553" i="1" s="1"/>
  <c r="AK1553" i="1" s="1"/>
  <c r="AQ1553" i="1" s="1"/>
  <c r="AW1553" i="1" s="1"/>
  <c r="BC1553" i="1" s="1"/>
  <c r="BI1553" i="1" s="1"/>
  <c r="BO1553" i="1" s="1"/>
  <c r="G1548" i="1"/>
  <c r="M1548" i="1" s="1"/>
  <c r="S1548" i="1" s="1"/>
  <c r="Y1548" i="1" s="1"/>
  <c r="AE1548" i="1" s="1"/>
  <c r="AK1548" i="1" s="1"/>
  <c r="AQ1548" i="1" s="1"/>
  <c r="AW1548" i="1" s="1"/>
  <c r="BC1548" i="1" s="1"/>
  <c r="BI1548" i="1" s="1"/>
  <c r="BO1548" i="1" s="1"/>
  <c r="M1521" i="1"/>
  <c r="S1521" i="1" s="1"/>
  <c r="Y1521" i="1" s="1"/>
  <c r="AE1521" i="1" s="1"/>
  <c r="AK1521" i="1" s="1"/>
  <c r="AQ1521" i="1" s="1"/>
  <c r="AW1521" i="1" s="1"/>
  <c r="BC1521" i="1" s="1"/>
  <c r="BI1521" i="1" s="1"/>
  <c r="BO1521" i="1" s="1"/>
  <c r="BT1521" i="1" s="1"/>
  <c r="BY1521" i="1" s="1"/>
  <c r="CE1521" i="1" s="1"/>
  <c r="CK1521" i="1" s="1"/>
  <c r="CQ1521" i="1" s="1"/>
  <c r="G1520" i="1"/>
  <c r="M1520" i="1" s="1"/>
  <c r="S1520" i="1" s="1"/>
  <c r="Y1520" i="1" s="1"/>
  <c r="AE1520" i="1" s="1"/>
  <c r="AK1520" i="1" s="1"/>
  <c r="AQ1520" i="1" s="1"/>
  <c r="AW1520" i="1" s="1"/>
  <c r="BC1520" i="1" s="1"/>
  <c r="BI1520" i="1" s="1"/>
  <c r="BO1520" i="1" s="1"/>
  <c r="BT1520" i="1" s="1"/>
  <c r="BY1520" i="1" s="1"/>
  <c r="CE1520" i="1" s="1"/>
  <c r="CK1520" i="1" s="1"/>
  <c r="CQ1520" i="1" s="1"/>
  <c r="AZ1501" i="1"/>
  <c r="AZ1500" i="1" s="1"/>
  <c r="N1507" i="1"/>
  <c r="T1507" i="1" s="1"/>
  <c r="Z1507" i="1" s="1"/>
  <c r="AF1507" i="1" s="1"/>
  <c r="AL1507" i="1" s="1"/>
  <c r="AR1507" i="1" s="1"/>
  <c r="AX1507" i="1" s="1"/>
  <c r="BD1507" i="1" s="1"/>
  <c r="BJ1507" i="1" s="1"/>
  <c r="BP1507" i="1" s="1"/>
  <c r="BU1507" i="1" s="1"/>
  <c r="BZ1507" i="1" s="1"/>
  <c r="CF1507" i="1" s="1"/>
  <c r="CL1507" i="1" s="1"/>
  <c r="CR1507" i="1" s="1"/>
  <c r="H1502" i="1"/>
  <c r="N1502" i="1" s="1"/>
  <c r="T1502" i="1" s="1"/>
  <c r="Z1502" i="1" s="1"/>
  <c r="AF1502" i="1" s="1"/>
  <c r="AL1502" i="1" s="1"/>
  <c r="BG1339" i="1"/>
  <c r="BG1338" i="1" s="1"/>
  <c r="X1340" i="1"/>
  <c r="AD1340" i="1" s="1"/>
  <c r="AJ1340" i="1" s="1"/>
  <c r="AP1340" i="1" s="1"/>
  <c r="AV1340" i="1" s="1"/>
  <c r="BB1340" i="1" s="1"/>
  <c r="BH1340" i="1" s="1"/>
  <c r="BN1340" i="1" s="1"/>
  <c r="CS1161" i="1"/>
  <c r="BV1075" i="1"/>
  <c r="BV972" i="1" s="1"/>
  <c r="L1436" i="1"/>
  <c r="R1436" i="1" s="1"/>
  <c r="X1436" i="1" s="1"/>
  <c r="AD1436" i="1" s="1"/>
  <c r="AJ1436" i="1" s="1"/>
  <c r="AP1436" i="1" s="1"/>
  <c r="AV1436" i="1" s="1"/>
  <c r="BB1436" i="1" s="1"/>
  <c r="BH1436" i="1" s="1"/>
  <c r="BN1436" i="1" s="1"/>
  <c r="BS1436" i="1" s="1"/>
  <c r="BX1436" i="1" s="1"/>
  <c r="CD1436" i="1" s="1"/>
  <c r="CJ1436" i="1" s="1"/>
  <c r="CP1436" i="1" s="1"/>
  <c r="I1435" i="1"/>
  <c r="N1408" i="1"/>
  <c r="T1408" i="1" s="1"/>
  <c r="Z1408" i="1" s="1"/>
  <c r="AF1408" i="1" s="1"/>
  <c r="AL1408" i="1" s="1"/>
  <c r="AR1408" i="1" s="1"/>
  <c r="AX1408" i="1" s="1"/>
  <c r="BD1408" i="1" s="1"/>
  <c r="BJ1408" i="1" s="1"/>
  <c r="BP1408" i="1" s="1"/>
  <c r="BU1408" i="1" s="1"/>
  <c r="BZ1408" i="1" s="1"/>
  <c r="CF1408" i="1" s="1"/>
  <c r="CL1408" i="1" s="1"/>
  <c r="CR1408" i="1" s="1"/>
  <c r="H1407" i="1"/>
  <c r="BL1339" i="1"/>
  <c r="BW1339" i="1"/>
  <c r="BW1338" i="1" s="1"/>
  <c r="BG1230" i="1"/>
  <c r="BG1229" i="1" s="1"/>
  <c r="L1196" i="1"/>
  <c r="R1196" i="1" s="1"/>
  <c r="X1196" i="1" s="1"/>
  <c r="AD1196" i="1" s="1"/>
  <c r="AJ1196" i="1" s="1"/>
  <c r="AP1196" i="1" s="1"/>
  <c r="AV1196" i="1" s="1"/>
  <c r="BB1196" i="1" s="1"/>
  <c r="BH1196" i="1" s="1"/>
  <c r="BN1196" i="1" s="1"/>
  <c r="BS1196" i="1" s="1"/>
  <c r="BX1196" i="1" s="1"/>
  <c r="CD1196" i="1" s="1"/>
  <c r="CJ1196" i="1" s="1"/>
  <c r="CP1196" i="1" s="1"/>
  <c r="F1195" i="1"/>
  <c r="U1161" i="1"/>
  <c r="N1553" i="1"/>
  <c r="T1553" i="1" s="1"/>
  <c r="Z1553" i="1" s="1"/>
  <c r="AF1553" i="1" s="1"/>
  <c r="AL1553" i="1" s="1"/>
  <c r="AR1553" i="1" s="1"/>
  <c r="AX1553" i="1" s="1"/>
  <c r="BD1553" i="1" s="1"/>
  <c r="BJ1553" i="1" s="1"/>
  <c r="BP1553" i="1" s="1"/>
  <c r="BU1553" i="1" s="1"/>
  <c r="BZ1553" i="1" s="1"/>
  <c r="CF1553" i="1" s="1"/>
  <c r="CL1553" i="1" s="1"/>
  <c r="CR1553" i="1" s="1"/>
  <c r="H1548" i="1"/>
  <c r="N1548" i="1" s="1"/>
  <c r="T1548" i="1" s="1"/>
  <c r="Z1548" i="1" s="1"/>
  <c r="AF1548" i="1" s="1"/>
  <c r="AL1548" i="1" s="1"/>
  <c r="AR1548" i="1" s="1"/>
  <c r="AX1548" i="1" s="1"/>
  <c r="BD1548" i="1" s="1"/>
  <c r="BJ1548" i="1" s="1"/>
  <c r="BP1548" i="1" s="1"/>
  <c r="BU1548" i="1" s="1"/>
  <c r="BZ1548" i="1" s="1"/>
  <c r="CF1548" i="1" s="1"/>
  <c r="CL1548" i="1" s="1"/>
  <c r="CR1548" i="1" s="1"/>
  <c r="CO1501" i="1"/>
  <c r="CO1500" i="1" s="1"/>
  <c r="N1395" i="1"/>
  <c r="T1395" i="1" s="1"/>
  <c r="Z1395" i="1" s="1"/>
  <c r="AF1395" i="1" s="1"/>
  <c r="AL1395" i="1" s="1"/>
  <c r="AR1395" i="1" s="1"/>
  <c r="AX1395" i="1" s="1"/>
  <c r="BD1395" i="1" s="1"/>
  <c r="BJ1395" i="1" s="1"/>
  <c r="BP1395" i="1" s="1"/>
  <c r="BU1395" i="1" s="1"/>
  <c r="BZ1395" i="1" s="1"/>
  <c r="CF1395" i="1" s="1"/>
  <c r="CL1395" i="1" s="1"/>
  <c r="CR1395" i="1" s="1"/>
  <c r="H1394" i="1"/>
  <c r="AT1339" i="1"/>
  <c r="AT1338" i="1" s="1"/>
  <c r="CM1339" i="1"/>
  <c r="CM1338" i="1" s="1"/>
  <c r="L1250" i="1"/>
  <c r="R1250" i="1" s="1"/>
  <c r="X1250" i="1" s="1"/>
  <c r="AD1250" i="1" s="1"/>
  <c r="AJ1250" i="1" s="1"/>
  <c r="AP1250" i="1" s="1"/>
  <c r="AV1250" i="1" s="1"/>
  <c r="BB1250" i="1" s="1"/>
  <c r="BH1250" i="1" s="1"/>
  <c r="BN1250" i="1" s="1"/>
  <c r="BS1250" i="1" s="1"/>
  <c r="BX1250" i="1" s="1"/>
  <c r="CD1250" i="1" s="1"/>
  <c r="CJ1250" i="1" s="1"/>
  <c r="CP1250" i="1" s="1"/>
  <c r="F1249" i="1"/>
  <c r="AO1230" i="1"/>
  <c r="AO1229" i="1" s="1"/>
  <c r="M1210" i="1"/>
  <c r="S1210" i="1" s="1"/>
  <c r="Y1210" i="1" s="1"/>
  <c r="AE1210" i="1" s="1"/>
  <c r="AK1210" i="1" s="1"/>
  <c r="AQ1210" i="1" s="1"/>
  <c r="AW1210" i="1" s="1"/>
  <c r="BC1210" i="1" s="1"/>
  <c r="BI1210" i="1" s="1"/>
  <c r="BO1210" i="1" s="1"/>
  <c r="BT1210" i="1" s="1"/>
  <c r="BY1210" i="1" s="1"/>
  <c r="CE1210" i="1" s="1"/>
  <c r="CK1210" i="1" s="1"/>
  <c r="CQ1210" i="1" s="1"/>
  <c r="J1209" i="1"/>
  <c r="M1209" i="1" s="1"/>
  <c r="S1209" i="1" s="1"/>
  <c r="Y1209" i="1" s="1"/>
  <c r="AE1209" i="1" s="1"/>
  <c r="AK1209" i="1" s="1"/>
  <c r="AQ1209" i="1" s="1"/>
  <c r="AW1209" i="1" s="1"/>
  <c r="BC1209" i="1" s="1"/>
  <c r="BI1209" i="1" s="1"/>
  <c r="BO1209" i="1" s="1"/>
  <c r="BT1209" i="1" s="1"/>
  <c r="BY1209" i="1" s="1"/>
  <c r="CE1209" i="1" s="1"/>
  <c r="CK1209" i="1" s="1"/>
  <c r="CQ1209" i="1" s="1"/>
  <c r="M1175" i="1"/>
  <c r="S1175" i="1" s="1"/>
  <c r="Y1175" i="1" s="1"/>
  <c r="AE1175" i="1" s="1"/>
  <c r="AK1175" i="1" s="1"/>
  <c r="AQ1175" i="1" s="1"/>
  <c r="AW1175" i="1" s="1"/>
  <c r="BC1175" i="1" s="1"/>
  <c r="BI1175" i="1" s="1"/>
  <c r="BO1175" i="1" s="1"/>
  <c r="BT1175" i="1" s="1"/>
  <c r="BY1175" i="1" s="1"/>
  <c r="CE1175" i="1" s="1"/>
  <c r="CK1175" i="1" s="1"/>
  <c r="CQ1175" i="1" s="1"/>
  <c r="J1174" i="1"/>
  <c r="CH1076" i="1"/>
  <c r="CH1075" i="1" s="1"/>
  <c r="CH972" i="1" s="1"/>
  <c r="H1516" i="1"/>
  <c r="N1517" i="1"/>
  <c r="T1517" i="1" s="1"/>
  <c r="Z1517" i="1" s="1"/>
  <c r="AF1517" i="1" s="1"/>
  <c r="AL1517" i="1" s="1"/>
  <c r="AR1517" i="1" s="1"/>
  <c r="AX1517" i="1" s="1"/>
  <c r="BD1517" i="1" s="1"/>
  <c r="BJ1517" i="1" s="1"/>
  <c r="BP1517" i="1" s="1"/>
  <c r="BU1517" i="1" s="1"/>
  <c r="BZ1517" i="1" s="1"/>
  <c r="CF1517" i="1" s="1"/>
  <c r="CL1517" i="1" s="1"/>
  <c r="CR1517" i="1" s="1"/>
  <c r="M1442" i="1"/>
  <c r="S1442" i="1" s="1"/>
  <c r="Y1442" i="1" s="1"/>
  <c r="AE1442" i="1" s="1"/>
  <c r="AK1442" i="1" s="1"/>
  <c r="AQ1442" i="1" s="1"/>
  <c r="AW1442" i="1" s="1"/>
  <c r="BC1442" i="1" s="1"/>
  <c r="BI1442" i="1" s="1"/>
  <c r="BO1442" i="1" s="1"/>
  <c r="BT1442" i="1" s="1"/>
  <c r="BY1442" i="1" s="1"/>
  <c r="CE1442" i="1" s="1"/>
  <c r="CK1442" i="1" s="1"/>
  <c r="CQ1442" i="1" s="1"/>
  <c r="G1441" i="1"/>
  <c r="M1268" i="1"/>
  <c r="S1268" i="1" s="1"/>
  <c r="Y1268" i="1" s="1"/>
  <c r="AE1268" i="1" s="1"/>
  <c r="AK1268" i="1" s="1"/>
  <c r="AQ1268" i="1" s="1"/>
  <c r="AW1268" i="1" s="1"/>
  <c r="BC1268" i="1" s="1"/>
  <c r="BI1268" i="1" s="1"/>
  <c r="BO1268" i="1" s="1"/>
  <c r="BT1268" i="1" s="1"/>
  <c r="BY1268" i="1" s="1"/>
  <c r="CE1268" i="1" s="1"/>
  <c r="CK1268" i="1" s="1"/>
  <c r="CQ1268" i="1" s="1"/>
  <c r="G1267" i="1"/>
  <c r="BE1230" i="1"/>
  <c r="BE1229" i="1" s="1"/>
  <c r="AG1161" i="1"/>
  <c r="Q1178" i="1"/>
  <c r="Q1161" i="1" s="1"/>
  <c r="CO1076" i="1"/>
  <c r="CO1075" i="1" s="1"/>
  <c r="F788" i="1"/>
  <c r="L788" i="1" s="1"/>
  <c r="R788" i="1" s="1"/>
  <c r="X788" i="1" s="1"/>
  <c r="AD788" i="1" s="1"/>
  <c r="AJ788" i="1" s="1"/>
  <c r="AP788" i="1" s="1"/>
  <c r="AV788" i="1" s="1"/>
  <c r="BB788" i="1" s="1"/>
  <c r="BH788" i="1" s="1"/>
  <c r="BN788" i="1" s="1"/>
  <c r="L789" i="1"/>
  <c r="R789" i="1" s="1"/>
  <c r="X789" i="1" s="1"/>
  <c r="AD789" i="1" s="1"/>
  <c r="AJ789" i="1" s="1"/>
  <c r="AP789" i="1" s="1"/>
  <c r="AV789" i="1" s="1"/>
  <c r="BB789" i="1" s="1"/>
  <c r="BH789" i="1" s="1"/>
  <c r="BN789" i="1" s="1"/>
  <c r="BS789" i="1" s="1"/>
  <c r="BX789" i="1" s="1"/>
  <c r="CD789" i="1" s="1"/>
  <c r="CJ789" i="1" s="1"/>
  <c r="CP789" i="1" s="1"/>
  <c r="L1237" i="1"/>
  <c r="R1237" i="1" s="1"/>
  <c r="X1237" i="1" s="1"/>
  <c r="AD1237" i="1" s="1"/>
  <c r="AJ1237" i="1" s="1"/>
  <c r="AP1237" i="1" s="1"/>
  <c r="AV1237" i="1" s="1"/>
  <c r="BB1237" i="1" s="1"/>
  <c r="BH1237" i="1" s="1"/>
  <c r="BN1237" i="1" s="1"/>
  <c r="BS1237" i="1" s="1"/>
  <c r="BX1237" i="1" s="1"/>
  <c r="CD1237" i="1" s="1"/>
  <c r="CJ1237" i="1" s="1"/>
  <c r="CP1237" i="1" s="1"/>
  <c r="N1017" i="1"/>
  <c r="T1017" i="1" s="1"/>
  <c r="Z1017" i="1" s="1"/>
  <c r="AF1017" i="1" s="1"/>
  <c r="AL1017" i="1" s="1"/>
  <c r="AR1017" i="1" s="1"/>
  <c r="AX1017" i="1" s="1"/>
  <c r="BD1017" i="1" s="1"/>
  <c r="BJ1017" i="1" s="1"/>
  <c r="BP1017" i="1" s="1"/>
  <c r="BU1017" i="1" s="1"/>
  <c r="BZ1017" i="1" s="1"/>
  <c r="CF1017" i="1" s="1"/>
  <c r="CL1017" i="1" s="1"/>
  <c r="CR1017" i="1" s="1"/>
  <c r="H1016" i="1"/>
  <c r="N980" i="1"/>
  <c r="T980" i="1" s="1"/>
  <c r="Z980" i="1" s="1"/>
  <c r="AF980" i="1" s="1"/>
  <c r="AL980" i="1" s="1"/>
  <c r="AR980" i="1" s="1"/>
  <c r="AX980" i="1" s="1"/>
  <c r="BD980" i="1" s="1"/>
  <c r="BJ980" i="1" s="1"/>
  <c r="BP980" i="1" s="1"/>
  <c r="BU980" i="1" s="1"/>
  <c r="BZ980" i="1" s="1"/>
  <c r="CF980" i="1" s="1"/>
  <c r="CL980" i="1" s="1"/>
  <c r="CR980" i="1" s="1"/>
  <c r="H979" i="1"/>
  <c r="CS866" i="1"/>
  <c r="BE866" i="1"/>
  <c r="L647" i="1"/>
  <c r="R647" i="1" s="1"/>
  <c r="X647" i="1" s="1"/>
  <c r="AD647" i="1" s="1"/>
  <c r="AJ647" i="1" s="1"/>
  <c r="AP647" i="1" s="1"/>
  <c r="AV647" i="1" s="1"/>
  <c r="BB647" i="1" s="1"/>
  <c r="BH647" i="1" s="1"/>
  <c r="BN647" i="1" s="1"/>
  <c r="BS647" i="1" s="1"/>
  <c r="BX647" i="1" s="1"/>
  <c r="CD647" i="1" s="1"/>
  <c r="CJ647" i="1" s="1"/>
  <c r="CP647" i="1" s="1"/>
  <c r="F646" i="1"/>
  <c r="AO867" i="1"/>
  <c r="AO866" i="1" s="1"/>
  <c r="CO764" i="1"/>
  <c r="CO728" i="1" s="1"/>
  <c r="CO698" i="1" s="1"/>
  <c r="N726" i="1"/>
  <c r="T726" i="1" s="1"/>
  <c r="Z726" i="1" s="1"/>
  <c r="AF726" i="1" s="1"/>
  <c r="AL726" i="1" s="1"/>
  <c r="AR726" i="1" s="1"/>
  <c r="AX726" i="1" s="1"/>
  <c r="BD726" i="1" s="1"/>
  <c r="BJ726" i="1" s="1"/>
  <c r="BP726" i="1" s="1"/>
  <c r="BU726" i="1" s="1"/>
  <c r="BZ726" i="1" s="1"/>
  <c r="CF726" i="1" s="1"/>
  <c r="CL726" i="1" s="1"/>
  <c r="CR726" i="1" s="1"/>
  <c r="H725" i="1"/>
  <c r="M686" i="1"/>
  <c r="S686" i="1" s="1"/>
  <c r="Y686" i="1" s="1"/>
  <c r="AE686" i="1" s="1"/>
  <c r="AK686" i="1" s="1"/>
  <c r="AQ686" i="1" s="1"/>
  <c r="AW686" i="1" s="1"/>
  <c r="BC686" i="1" s="1"/>
  <c r="BI686" i="1" s="1"/>
  <c r="BO686" i="1" s="1"/>
  <c r="BT686" i="1" s="1"/>
  <c r="BY686" i="1" s="1"/>
  <c r="CE686" i="1" s="1"/>
  <c r="CK686" i="1" s="1"/>
  <c r="CQ686" i="1" s="1"/>
  <c r="J685" i="1"/>
  <c r="AA667" i="1"/>
  <c r="CI645" i="1"/>
  <c r="CI546" i="1" s="1"/>
  <c r="M633" i="1"/>
  <c r="S633" i="1" s="1"/>
  <c r="Y633" i="1" s="1"/>
  <c r="AE633" i="1" s="1"/>
  <c r="AK633" i="1" s="1"/>
  <c r="AQ633" i="1" s="1"/>
  <c r="AW633" i="1" s="1"/>
  <c r="BC633" i="1" s="1"/>
  <c r="BI633" i="1" s="1"/>
  <c r="BO633" i="1" s="1"/>
  <c r="BT633" i="1" s="1"/>
  <c r="BY633" i="1" s="1"/>
  <c r="CE633" i="1" s="1"/>
  <c r="CK633" i="1" s="1"/>
  <c r="CQ633" i="1" s="1"/>
  <c r="AM546" i="1"/>
  <c r="G944" i="1"/>
  <c r="M944" i="1" s="1"/>
  <c r="S944" i="1" s="1"/>
  <c r="Y944" i="1" s="1"/>
  <c r="AE944" i="1" s="1"/>
  <c r="AK944" i="1" s="1"/>
  <c r="AQ944" i="1" s="1"/>
  <c r="AW944" i="1" s="1"/>
  <c r="BC944" i="1" s="1"/>
  <c r="BI944" i="1" s="1"/>
  <c r="BO944" i="1" s="1"/>
  <c r="BT944" i="1" s="1"/>
  <c r="BY944" i="1" s="1"/>
  <c r="CE944" i="1" s="1"/>
  <c r="CK944" i="1" s="1"/>
  <c r="CQ944" i="1" s="1"/>
  <c r="M945" i="1"/>
  <c r="S945" i="1" s="1"/>
  <c r="Y945" i="1" s="1"/>
  <c r="AE945" i="1" s="1"/>
  <c r="AK945" i="1" s="1"/>
  <c r="AQ945" i="1" s="1"/>
  <c r="AW945" i="1" s="1"/>
  <c r="BC945" i="1" s="1"/>
  <c r="BI945" i="1" s="1"/>
  <c r="BO945" i="1" s="1"/>
  <c r="BT945" i="1" s="1"/>
  <c r="BY945" i="1" s="1"/>
  <c r="CE945" i="1" s="1"/>
  <c r="CK945" i="1" s="1"/>
  <c r="CQ945" i="1" s="1"/>
  <c r="CB931" i="1"/>
  <c r="M925" i="1"/>
  <c r="S925" i="1" s="1"/>
  <c r="Y925" i="1" s="1"/>
  <c r="AE925" i="1" s="1"/>
  <c r="AK925" i="1" s="1"/>
  <c r="AQ925" i="1" s="1"/>
  <c r="AW925" i="1" s="1"/>
  <c r="BC925" i="1" s="1"/>
  <c r="BI925" i="1" s="1"/>
  <c r="BO925" i="1" s="1"/>
  <c r="BT925" i="1" s="1"/>
  <c r="BY925" i="1" s="1"/>
  <c r="CE925" i="1" s="1"/>
  <c r="CK925" i="1" s="1"/>
  <c r="CQ925" i="1" s="1"/>
  <c r="J924" i="1"/>
  <c r="AD892" i="1"/>
  <c r="AJ892" i="1" s="1"/>
  <c r="AP892" i="1" s="1"/>
  <c r="AV892" i="1" s="1"/>
  <c r="BB892" i="1" s="1"/>
  <c r="BH892" i="1" s="1"/>
  <c r="BN892" i="1" s="1"/>
  <c r="BS892" i="1" s="1"/>
  <c r="BX892" i="1" s="1"/>
  <c r="CD892" i="1" s="1"/>
  <c r="CJ892" i="1" s="1"/>
  <c r="CP892" i="1" s="1"/>
  <c r="V867" i="1"/>
  <c r="V866" i="1" s="1"/>
  <c r="V698" i="1" s="1"/>
  <c r="N855" i="1"/>
  <c r="T855" i="1" s="1"/>
  <c r="Z855" i="1" s="1"/>
  <c r="AF855" i="1" s="1"/>
  <c r="AL855" i="1" s="1"/>
  <c r="AR855" i="1" s="1"/>
  <c r="AX855" i="1" s="1"/>
  <c r="BD855" i="1" s="1"/>
  <c r="BJ855" i="1" s="1"/>
  <c r="BP855" i="1" s="1"/>
  <c r="BU855" i="1" s="1"/>
  <c r="BZ855" i="1" s="1"/>
  <c r="CF855" i="1" s="1"/>
  <c r="CL855" i="1" s="1"/>
  <c r="CR855" i="1" s="1"/>
  <c r="H851" i="1"/>
  <c r="H825" i="1"/>
  <c r="N825" i="1" s="1"/>
  <c r="T825" i="1" s="1"/>
  <c r="Z825" i="1" s="1"/>
  <c r="AF825" i="1" s="1"/>
  <c r="AL825" i="1" s="1"/>
  <c r="AR825" i="1" s="1"/>
  <c r="AX825" i="1" s="1"/>
  <c r="BD825" i="1" s="1"/>
  <c r="BJ825" i="1" s="1"/>
  <c r="BP825" i="1" s="1"/>
  <c r="BU825" i="1" s="1"/>
  <c r="BZ825" i="1" s="1"/>
  <c r="CF825" i="1" s="1"/>
  <c r="CL825" i="1" s="1"/>
  <c r="CR825" i="1" s="1"/>
  <c r="N826" i="1"/>
  <c r="T826" i="1" s="1"/>
  <c r="Z826" i="1" s="1"/>
  <c r="AF826" i="1" s="1"/>
  <c r="AL826" i="1" s="1"/>
  <c r="AR826" i="1" s="1"/>
  <c r="AX826" i="1" s="1"/>
  <c r="BD826" i="1" s="1"/>
  <c r="BJ826" i="1" s="1"/>
  <c r="BP826" i="1" s="1"/>
  <c r="BU826" i="1" s="1"/>
  <c r="BZ826" i="1" s="1"/>
  <c r="CF826" i="1" s="1"/>
  <c r="CL826" i="1" s="1"/>
  <c r="CR826" i="1" s="1"/>
  <c r="CH808" i="1"/>
  <c r="CH807" i="1" s="1"/>
  <c r="CH698" i="1" s="1"/>
  <c r="H794" i="1"/>
  <c r="N794" i="1" s="1"/>
  <c r="T794" i="1" s="1"/>
  <c r="Z794" i="1" s="1"/>
  <c r="AF794" i="1" s="1"/>
  <c r="AL794" i="1" s="1"/>
  <c r="AR794" i="1" s="1"/>
  <c r="AX794" i="1" s="1"/>
  <c r="BD794" i="1" s="1"/>
  <c r="BJ794" i="1" s="1"/>
  <c r="BP794" i="1" s="1"/>
  <c r="BU794" i="1" s="1"/>
  <c r="BZ794" i="1" s="1"/>
  <c r="CF794" i="1" s="1"/>
  <c r="CL794" i="1" s="1"/>
  <c r="CR794" i="1" s="1"/>
  <c r="N795" i="1"/>
  <c r="T795" i="1" s="1"/>
  <c r="Z795" i="1" s="1"/>
  <c r="AF795" i="1" s="1"/>
  <c r="AL795" i="1" s="1"/>
  <c r="AR795" i="1" s="1"/>
  <c r="AX795" i="1" s="1"/>
  <c r="BD795" i="1" s="1"/>
  <c r="BJ795" i="1" s="1"/>
  <c r="BP795" i="1" s="1"/>
  <c r="BU795" i="1" s="1"/>
  <c r="BZ795" i="1" s="1"/>
  <c r="CF795" i="1" s="1"/>
  <c r="CL795" i="1" s="1"/>
  <c r="CR795" i="1" s="1"/>
  <c r="L715" i="1"/>
  <c r="R715" i="1" s="1"/>
  <c r="X715" i="1" s="1"/>
  <c r="AD715" i="1" s="1"/>
  <c r="AJ715" i="1" s="1"/>
  <c r="AP715" i="1" s="1"/>
  <c r="AV715" i="1" s="1"/>
  <c r="BB715" i="1" s="1"/>
  <c r="BH715" i="1" s="1"/>
  <c r="BN715" i="1" s="1"/>
  <c r="BS715" i="1" s="1"/>
  <c r="BX715" i="1" s="1"/>
  <c r="CD715" i="1" s="1"/>
  <c r="CJ715" i="1" s="1"/>
  <c r="CP715" i="1" s="1"/>
  <c r="F708" i="1"/>
  <c r="AU667" i="1"/>
  <c r="AU645" i="1" s="1"/>
  <c r="AU546" i="1" s="1"/>
  <c r="AI546" i="1"/>
  <c r="N802" i="1"/>
  <c r="T802" i="1" s="1"/>
  <c r="Z802" i="1" s="1"/>
  <c r="AF802" i="1" s="1"/>
  <c r="AL802" i="1" s="1"/>
  <c r="AR802" i="1" s="1"/>
  <c r="AX802" i="1" s="1"/>
  <c r="BD802" i="1" s="1"/>
  <c r="BJ802" i="1" s="1"/>
  <c r="BP802" i="1" s="1"/>
  <c r="BU802" i="1" s="1"/>
  <c r="BZ802" i="1" s="1"/>
  <c r="CF802" i="1" s="1"/>
  <c r="CL802" i="1" s="1"/>
  <c r="CR802" i="1" s="1"/>
  <c r="AO546" i="1"/>
  <c r="AD669" i="1"/>
  <c r="AJ669" i="1" s="1"/>
  <c r="AP669" i="1" s="1"/>
  <c r="AV669" i="1" s="1"/>
  <c r="BB669" i="1" s="1"/>
  <c r="BH669" i="1" s="1"/>
  <c r="BN669" i="1" s="1"/>
  <c r="BS669" i="1" s="1"/>
  <c r="BX669" i="1" s="1"/>
  <c r="CD669" i="1" s="1"/>
  <c r="CJ669" i="1" s="1"/>
  <c r="CP669" i="1" s="1"/>
  <c r="CH546" i="1"/>
  <c r="M537" i="1"/>
  <c r="S537" i="1" s="1"/>
  <c r="Y537" i="1" s="1"/>
  <c r="AE537" i="1" s="1"/>
  <c r="AK537" i="1" s="1"/>
  <c r="AQ537" i="1" s="1"/>
  <c r="AW537" i="1" s="1"/>
  <c r="BC537" i="1" s="1"/>
  <c r="BI537" i="1" s="1"/>
  <c r="BO537" i="1" s="1"/>
  <c r="BT537" i="1" s="1"/>
  <c r="BY537" i="1" s="1"/>
  <c r="CE537" i="1" s="1"/>
  <c r="CK537" i="1" s="1"/>
  <c r="CQ537" i="1" s="1"/>
  <c r="G536" i="1"/>
  <c r="M536" i="1" s="1"/>
  <c r="S536" i="1" s="1"/>
  <c r="Y536" i="1" s="1"/>
  <c r="AE536" i="1" s="1"/>
  <c r="AK536" i="1" s="1"/>
  <c r="AQ536" i="1" s="1"/>
  <c r="AW536" i="1" s="1"/>
  <c r="BC536" i="1" s="1"/>
  <c r="BI536" i="1" s="1"/>
  <c r="BO536" i="1" s="1"/>
  <c r="BT536" i="1" s="1"/>
  <c r="BY536" i="1" s="1"/>
  <c r="CE536" i="1" s="1"/>
  <c r="CK536" i="1" s="1"/>
  <c r="CQ536" i="1" s="1"/>
  <c r="AC396" i="1"/>
  <c r="R730" i="1"/>
  <c r="X730" i="1" s="1"/>
  <c r="AD730" i="1" s="1"/>
  <c r="AJ730" i="1" s="1"/>
  <c r="AP730" i="1" s="1"/>
  <c r="AV730" i="1" s="1"/>
  <c r="BB730" i="1" s="1"/>
  <c r="BH730" i="1" s="1"/>
  <c r="BN730" i="1" s="1"/>
  <c r="BS730" i="1" s="1"/>
  <c r="BX730" i="1" s="1"/>
  <c r="CD730" i="1" s="1"/>
  <c r="CJ730" i="1" s="1"/>
  <c r="CP730" i="1" s="1"/>
  <c r="N565" i="1"/>
  <c r="T565" i="1" s="1"/>
  <c r="Z565" i="1" s="1"/>
  <c r="AF565" i="1" s="1"/>
  <c r="AL565" i="1" s="1"/>
  <c r="AR565" i="1" s="1"/>
  <c r="AX565" i="1" s="1"/>
  <c r="BD565" i="1" s="1"/>
  <c r="BJ565" i="1" s="1"/>
  <c r="BP565" i="1" s="1"/>
  <c r="BU565" i="1" s="1"/>
  <c r="BZ565" i="1" s="1"/>
  <c r="CF565" i="1" s="1"/>
  <c r="CL565" i="1" s="1"/>
  <c r="CR565" i="1" s="1"/>
  <c r="H564" i="1"/>
  <c r="Q546" i="1"/>
  <c r="AL530" i="1"/>
  <c r="AR530" i="1" s="1"/>
  <c r="AX530" i="1" s="1"/>
  <c r="BD530" i="1" s="1"/>
  <c r="BJ530" i="1" s="1"/>
  <c r="BP530" i="1" s="1"/>
  <c r="BU530" i="1" s="1"/>
  <c r="BZ530" i="1" s="1"/>
  <c r="CF530" i="1" s="1"/>
  <c r="CL530" i="1" s="1"/>
  <c r="CR530" i="1" s="1"/>
  <c r="M611" i="1"/>
  <c r="S611" i="1" s="1"/>
  <c r="Y611" i="1" s="1"/>
  <c r="AE611" i="1" s="1"/>
  <c r="AK611" i="1" s="1"/>
  <c r="AQ611" i="1" s="1"/>
  <c r="AW611" i="1" s="1"/>
  <c r="BC611" i="1" s="1"/>
  <c r="BI611" i="1" s="1"/>
  <c r="BO611" i="1" s="1"/>
  <c r="BT611" i="1" s="1"/>
  <c r="BY611" i="1" s="1"/>
  <c r="CE611" i="1" s="1"/>
  <c r="CK611" i="1" s="1"/>
  <c r="CQ611" i="1" s="1"/>
  <c r="J610" i="1"/>
  <c r="AS546" i="1"/>
  <c r="R530" i="1"/>
  <c r="X530" i="1" s="1"/>
  <c r="AD530" i="1" s="1"/>
  <c r="AJ530" i="1" s="1"/>
  <c r="AP530" i="1" s="1"/>
  <c r="AV530" i="1" s="1"/>
  <c r="BB530" i="1" s="1"/>
  <c r="BH530" i="1" s="1"/>
  <c r="BN530" i="1" s="1"/>
  <c r="BS530" i="1" s="1"/>
  <c r="BX530" i="1" s="1"/>
  <c r="CD530" i="1" s="1"/>
  <c r="CJ530" i="1" s="1"/>
  <c r="CP530" i="1" s="1"/>
  <c r="BM516" i="1"/>
  <c r="BM461" i="1" s="1"/>
  <c r="BM396" i="1" s="1"/>
  <c r="L518" i="1"/>
  <c r="R518" i="1" s="1"/>
  <c r="X518" i="1" s="1"/>
  <c r="AD518" i="1" s="1"/>
  <c r="AJ518" i="1" s="1"/>
  <c r="AP518" i="1" s="1"/>
  <c r="AV518" i="1" s="1"/>
  <c r="BB518" i="1" s="1"/>
  <c r="BH518" i="1" s="1"/>
  <c r="BN518" i="1" s="1"/>
  <c r="BS518" i="1" s="1"/>
  <c r="BX518" i="1" s="1"/>
  <c r="CD518" i="1" s="1"/>
  <c r="CJ518" i="1" s="1"/>
  <c r="CP518" i="1" s="1"/>
  <c r="H398" i="1"/>
  <c r="N398" i="1" s="1"/>
  <c r="T398" i="1" s="1"/>
  <c r="Z398" i="1" s="1"/>
  <c r="AF398" i="1" s="1"/>
  <c r="AL398" i="1" s="1"/>
  <c r="AR398" i="1" s="1"/>
  <c r="AX398" i="1" s="1"/>
  <c r="BD398" i="1" s="1"/>
  <c r="BJ398" i="1" s="1"/>
  <c r="BP398" i="1" s="1"/>
  <c r="BU398" i="1" s="1"/>
  <c r="BZ398" i="1" s="1"/>
  <c r="CF398" i="1" s="1"/>
  <c r="CL398" i="1" s="1"/>
  <c r="CR398" i="1" s="1"/>
  <c r="CS178" i="1"/>
  <c r="CS107" i="1" s="1"/>
  <c r="N151" i="1"/>
  <c r="T151" i="1" s="1"/>
  <c r="Z151" i="1" s="1"/>
  <c r="AF151" i="1" s="1"/>
  <c r="AL151" i="1" s="1"/>
  <c r="AR151" i="1" s="1"/>
  <c r="AX151" i="1" s="1"/>
  <c r="BD151" i="1" s="1"/>
  <c r="BJ151" i="1" s="1"/>
  <c r="BP151" i="1" s="1"/>
  <c r="BU151" i="1" s="1"/>
  <c r="BZ151" i="1" s="1"/>
  <c r="CF151" i="1" s="1"/>
  <c r="CL151" i="1" s="1"/>
  <c r="CR151" i="1" s="1"/>
  <c r="K150" i="1"/>
  <c r="N150" i="1" s="1"/>
  <c r="T150" i="1" s="1"/>
  <c r="Z150" i="1" s="1"/>
  <c r="AF150" i="1" s="1"/>
  <c r="AL150" i="1" s="1"/>
  <c r="AR150" i="1" s="1"/>
  <c r="AX150" i="1" s="1"/>
  <c r="BD150" i="1" s="1"/>
  <c r="BJ150" i="1" s="1"/>
  <c r="BP150" i="1" s="1"/>
  <c r="BU150" i="1" s="1"/>
  <c r="BZ150" i="1" s="1"/>
  <c r="CF150" i="1" s="1"/>
  <c r="CL150" i="1" s="1"/>
  <c r="CR150" i="1" s="1"/>
  <c r="L135" i="1"/>
  <c r="R135" i="1" s="1"/>
  <c r="X135" i="1" s="1"/>
  <c r="AD135" i="1" s="1"/>
  <c r="AJ135" i="1" s="1"/>
  <c r="AP135" i="1" s="1"/>
  <c r="AV135" i="1" s="1"/>
  <c r="BB135" i="1" s="1"/>
  <c r="BH135" i="1" s="1"/>
  <c r="BN135" i="1" s="1"/>
  <c r="BS135" i="1" s="1"/>
  <c r="BX135" i="1" s="1"/>
  <c r="CD135" i="1" s="1"/>
  <c r="CJ135" i="1" s="1"/>
  <c r="CP135" i="1" s="1"/>
  <c r="F134" i="1"/>
  <c r="L134" i="1" s="1"/>
  <c r="R134" i="1" s="1"/>
  <c r="X134" i="1" s="1"/>
  <c r="AD134" i="1" s="1"/>
  <c r="AJ134" i="1" s="1"/>
  <c r="AP134" i="1" s="1"/>
  <c r="AV134" i="1" s="1"/>
  <c r="BB134" i="1" s="1"/>
  <c r="BH134" i="1" s="1"/>
  <c r="BN134" i="1" s="1"/>
  <c r="BS134" i="1" s="1"/>
  <c r="BX134" i="1" s="1"/>
  <c r="CD134" i="1" s="1"/>
  <c r="CJ134" i="1" s="1"/>
  <c r="CP134" i="1" s="1"/>
  <c r="L59" i="1"/>
  <c r="R59" i="1" s="1"/>
  <c r="X59" i="1" s="1"/>
  <c r="AD59" i="1" s="1"/>
  <c r="AJ59" i="1" s="1"/>
  <c r="AP59" i="1" s="1"/>
  <c r="AV59" i="1" s="1"/>
  <c r="BB59" i="1" s="1"/>
  <c r="BH59" i="1" s="1"/>
  <c r="BN59" i="1" s="1"/>
  <c r="BS59" i="1" s="1"/>
  <c r="BX59" i="1" s="1"/>
  <c r="CD59" i="1" s="1"/>
  <c r="CJ59" i="1" s="1"/>
  <c r="CP59" i="1" s="1"/>
  <c r="F58" i="1"/>
  <c r="AM11" i="1"/>
  <c r="S429" i="1"/>
  <c r="Y429" i="1" s="1"/>
  <c r="AE429" i="1" s="1"/>
  <c r="AK429" i="1" s="1"/>
  <c r="AQ429" i="1" s="1"/>
  <c r="AW429" i="1" s="1"/>
  <c r="BC429" i="1" s="1"/>
  <c r="BI429" i="1" s="1"/>
  <c r="BO429" i="1" s="1"/>
  <c r="BT429" i="1" s="1"/>
  <c r="BY429" i="1" s="1"/>
  <c r="CE429" i="1" s="1"/>
  <c r="CK429" i="1" s="1"/>
  <c r="CQ429" i="1" s="1"/>
  <c r="T367" i="1"/>
  <c r="Z367" i="1" s="1"/>
  <c r="AF367" i="1" s="1"/>
  <c r="AL367" i="1" s="1"/>
  <c r="AR367" i="1" s="1"/>
  <c r="AX367" i="1" s="1"/>
  <c r="BD367" i="1" s="1"/>
  <c r="BJ367" i="1" s="1"/>
  <c r="BP367" i="1" s="1"/>
  <c r="BU367" i="1" s="1"/>
  <c r="BZ367" i="1" s="1"/>
  <c r="CF367" i="1" s="1"/>
  <c r="CL367" i="1" s="1"/>
  <c r="CR367" i="1" s="1"/>
  <c r="CI236" i="1"/>
  <c r="AS178" i="1"/>
  <c r="AS107" i="1" s="1"/>
  <c r="G503" i="1"/>
  <c r="M503" i="1" s="1"/>
  <c r="S503" i="1" s="1"/>
  <c r="Y503" i="1" s="1"/>
  <c r="AE503" i="1" s="1"/>
  <c r="AK503" i="1" s="1"/>
  <c r="AQ503" i="1" s="1"/>
  <c r="AW503" i="1" s="1"/>
  <c r="BC503" i="1" s="1"/>
  <c r="BI503" i="1" s="1"/>
  <c r="BO503" i="1" s="1"/>
  <c r="BT503" i="1" s="1"/>
  <c r="BY503" i="1" s="1"/>
  <c r="CE503" i="1" s="1"/>
  <c r="CK503" i="1" s="1"/>
  <c r="CQ503" i="1" s="1"/>
  <c r="N240" i="1"/>
  <c r="T240" i="1" s="1"/>
  <c r="Z240" i="1" s="1"/>
  <c r="AF240" i="1" s="1"/>
  <c r="AL240" i="1" s="1"/>
  <c r="AR240" i="1" s="1"/>
  <c r="AX240" i="1" s="1"/>
  <c r="BD240" i="1" s="1"/>
  <c r="BJ240" i="1" s="1"/>
  <c r="BP240" i="1" s="1"/>
  <c r="BU240" i="1" s="1"/>
  <c r="BZ240" i="1" s="1"/>
  <c r="CF240" i="1" s="1"/>
  <c r="CL240" i="1" s="1"/>
  <c r="CR240" i="1" s="1"/>
  <c r="H239" i="1"/>
  <c r="CG178" i="1"/>
  <c r="BT174" i="1"/>
  <c r="BY174" i="1" s="1"/>
  <c r="CE174" i="1" s="1"/>
  <c r="CK174" i="1" s="1"/>
  <c r="CQ174" i="1" s="1"/>
  <c r="BR173" i="1"/>
  <c r="BT173" i="1" s="1"/>
  <c r="BY173" i="1" s="1"/>
  <c r="CE173" i="1" s="1"/>
  <c r="CK173" i="1" s="1"/>
  <c r="CQ173" i="1" s="1"/>
  <c r="L152" i="1"/>
  <c r="R152" i="1" s="1"/>
  <c r="X152" i="1" s="1"/>
  <c r="AD152" i="1" s="1"/>
  <c r="AJ152" i="1" s="1"/>
  <c r="AP152" i="1" s="1"/>
  <c r="AV152" i="1" s="1"/>
  <c r="BB152" i="1" s="1"/>
  <c r="BH152" i="1" s="1"/>
  <c r="BN152" i="1" s="1"/>
  <c r="BS152" i="1" s="1"/>
  <c r="BX152" i="1" s="1"/>
  <c r="CD152" i="1" s="1"/>
  <c r="CJ152" i="1" s="1"/>
  <c r="CP152" i="1" s="1"/>
  <c r="F151" i="1"/>
  <c r="BA127" i="1"/>
  <c r="BA107" i="1" s="1"/>
  <c r="G129" i="1"/>
  <c r="L71" i="1"/>
  <c r="R71" i="1" s="1"/>
  <c r="X71" i="1" s="1"/>
  <c r="AD71" i="1" s="1"/>
  <c r="AJ71" i="1" s="1"/>
  <c r="AP71" i="1" s="1"/>
  <c r="AV71" i="1" s="1"/>
  <c r="BB71" i="1" s="1"/>
  <c r="BH71" i="1" s="1"/>
  <c r="BN71" i="1" s="1"/>
  <c r="BS71" i="1" s="1"/>
  <c r="BX71" i="1" s="1"/>
  <c r="CD71" i="1" s="1"/>
  <c r="CJ71" i="1" s="1"/>
  <c r="CP71" i="1" s="1"/>
  <c r="F70" i="1"/>
  <c r="L70" i="1" s="1"/>
  <c r="R70" i="1" s="1"/>
  <c r="X70" i="1" s="1"/>
  <c r="AD70" i="1" s="1"/>
  <c r="AJ70" i="1" s="1"/>
  <c r="AP70" i="1" s="1"/>
  <c r="AV70" i="1" s="1"/>
  <c r="BB70" i="1" s="1"/>
  <c r="BH70" i="1" s="1"/>
  <c r="BN70" i="1" s="1"/>
  <c r="BS70" i="1" s="1"/>
  <c r="BX70" i="1" s="1"/>
  <c r="CD70" i="1" s="1"/>
  <c r="CJ70" i="1" s="1"/>
  <c r="CP70" i="1" s="1"/>
  <c r="BN50" i="1"/>
  <c r="BS50" i="1" s="1"/>
  <c r="BX50" i="1" s="1"/>
  <c r="CD50" i="1" s="1"/>
  <c r="CJ50" i="1" s="1"/>
  <c r="CP50" i="1" s="1"/>
  <c r="U79" i="1"/>
  <c r="U78" i="1" s="1"/>
  <c r="U11" i="1" s="1"/>
  <c r="AT397" i="1"/>
  <c r="AT396" i="1" s="1"/>
  <c r="I286" i="1"/>
  <c r="I285" i="1" s="1"/>
  <c r="I236" i="1" s="1"/>
  <c r="AT238" i="1"/>
  <c r="AT237" i="1" s="1"/>
  <c r="N139" i="1"/>
  <c r="T139" i="1" s="1"/>
  <c r="Z139" i="1" s="1"/>
  <c r="AF139" i="1" s="1"/>
  <c r="AL139" i="1" s="1"/>
  <c r="AR139" i="1" s="1"/>
  <c r="AX139" i="1" s="1"/>
  <c r="BD139" i="1" s="1"/>
  <c r="BJ139" i="1" s="1"/>
  <c r="BP139" i="1" s="1"/>
  <c r="BU139" i="1" s="1"/>
  <c r="BZ139" i="1" s="1"/>
  <c r="CF139" i="1" s="1"/>
  <c r="CL139" i="1" s="1"/>
  <c r="CR139" i="1" s="1"/>
  <c r="AA127" i="1"/>
  <c r="AA107" i="1" s="1"/>
  <c r="AH107" i="1"/>
  <c r="W236" i="1"/>
  <c r="AG236" i="1"/>
  <c r="L45" i="1"/>
  <c r="R45" i="1" s="1"/>
  <c r="X45" i="1" s="1"/>
  <c r="AD45" i="1" s="1"/>
  <c r="AJ45" i="1" s="1"/>
  <c r="AP45" i="1" s="1"/>
  <c r="AV45" i="1" s="1"/>
  <c r="BB45" i="1" s="1"/>
  <c r="BH45" i="1" s="1"/>
  <c r="BN45" i="1" s="1"/>
  <c r="BS45" i="1" s="1"/>
  <c r="BX45" i="1" s="1"/>
  <c r="CD45" i="1" s="1"/>
  <c r="CJ45" i="1" s="1"/>
  <c r="CP45" i="1" s="1"/>
  <c r="AC236" i="1"/>
  <c r="AI107" i="1"/>
  <c r="Z50" i="1"/>
  <c r="AF50" i="1" s="1"/>
  <c r="AL50" i="1" s="1"/>
  <c r="AR50" i="1" s="1"/>
  <c r="AX50" i="1" s="1"/>
  <c r="BD50" i="1" s="1"/>
  <c r="BJ50" i="1" s="1"/>
  <c r="BP50" i="1" s="1"/>
  <c r="BU50" i="1" s="1"/>
  <c r="BZ50" i="1" s="1"/>
  <c r="CF50" i="1" s="1"/>
  <c r="CL50" i="1" s="1"/>
  <c r="CR50" i="1" s="1"/>
  <c r="M2670" i="1"/>
  <c r="S2670" i="1" s="1"/>
  <c r="Y2670" i="1" s="1"/>
  <c r="AE2670" i="1" s="1"/>
  <c r="AK2670" i="1" s="1"/>
  <c r="AQ2670" i="1" s="1"/>
  <c r="AW2670" i="1" s="1"/>
  <c r="BC2670" i="1" s="1"/>
  <c r="BI2670" i="1" s="1"/>
  <c r="BO2670" i="1" s="1"/>
  <c r="BW2320" i="1"/>
  <c r="AA2320" i="1"/>
  <c r="W2320" i="1"/>
  <c r="AC2320" i="1"/>
  <c r="BT2215" i="1"/>
  <c r="BY2215" i="1" s="1"/>
  <c r="CE2215" i="1" s="1"/>
  <c r="CK2215" i="1" s="1"/>
  <c r="CQ2215" i="1" s="1"/>
  <c r="Q2214" i="1"/>
  <c r="Q2213" i="1" s="1"/>
  <c r="Q2212" i="1" s="1"/>
  <c r="CG1881" i="1"/>
  <c r="CI1881" i="1"/>
  <c r="BV1605" i="1"/>
  <c r="AI1605" i="1"/>
  <c r="BF1605" i="1"/>
  <c r="BT1664" i="1"/>
  <c r="BY1664" i="1" s="1"/>
  <c r="CE1664" i="1" s="1"/>
  <c r="CK1664" i="1" s="1"/>
  <c r="CQ1664" i="1" s="1"/>
  <c r="G1630" i="1"/>
  <c r="M1630" i="1" s="1"/>
  <c r="S1630" i="1" s="1"/>
  <c r="Y1630" i="1" s="1"/>
  <c r="AE1630" i="1" s="1"/>
  <c r="AK1630" i="1" s="1"/>
  <c r="AQ1630" i="1" s="1"/>
  <c r="AW1630" i="1" s="1"/>
  <c r="BC1630" i="1" s="1"/>
  <c r="BI1630" i="1" s="1"/>
  <c r="BO1630" i="1" s="1"/>
  <c r="BA1567" i="1"/>
  <c r="BA1566" i="1" s="1"/>
  <c r="BA1565" i="1" s="1"/>
  <c r="O1565" i="1"/>
  <c r="BS1486" i="1"/>
  <c r="BX1486" i="1" s="1"/>
  <c r="CD1486" i="1" s="1"/>
  <c r="CJ1486" i="1" s="1"/>
  <c r="CP1486" i="1" s="1"/>
  <c r="CH1161" i="1"/>
  <c r="K983" i="1"/>
  <c r="AY1179" i="1"/>
  <c r="AY1178" i="1" s="1"/>
  <c r="AY1161" i="1" s="1"/>
  <c r="P983" i="1"/>
  <c r="P972" i="1" s="1"/>
  <c r="BT782" i="1"/>
  <c r="BY782" i="1" s="1"/>
  <c r="CE782" i="1" s="1"/>
  <c r="CK782" i="1" s="1"/>
  <c r="CQ782" i="1" s="1"/>
  <c r="BW866" i="1"/>
  <c r="Q698" i="1"/>
  <c r="AB698" i="1"/>
  <c r="CG698" i="1"/>
  <c r="AZ396" i="1"/>
  <c r="I356" i="1"/>
  <c r="H2699" i="1"/>
  <c r="M2649" i="1"/>
  <c r="S2649" i="1" s="1"/>
  <c r="Y2649" i="1" s="1"/>
  <c r="AE2649" i="1" s="1"/>
  <c r="AK2649" i="1" s="1"/>
  <c r="AQ2649" i="1" s="1"/>
  <c r="AW2649" i="1" s="1"/>
  <c r="BC2649" i="1" s="1"/>
  <c r="BI2649" i="1" s="1"/>
  <c r="BO2649" i="1" s="1"/>
  <c r="BT2649" i="1" s="1"/>
  <c r="BY2649" i="1" s="1"/>
  <c r="CE2649" i="1" s="1"/>
  <c r="CK2649" i="1" s="1"/>
  <c r="CQ2649" i="1" s="1"/>
  <c r="AO2606" i="1"/>
  <c r="AG2606" i="1"/>
  <c r="CH2606" i="1"/>
  <c r="BM2606" i="1"/>
  <c r="N2600" i="1"/>
  <c r="T2600" i="1" s="1"/>
  <c r="Z2600" i="1" s="1"/>
  <c r="AF2600" i="1" s="1"/>
  <c r="AL2600" i="1" s="1"/>
  <c r="AR2600" i="1" s="1"/>
  <c r="AX2600" i="1" s="1"/>
  <c r="BD2600" i="1" s="1"/>
  <c r="BJ2600" i="1" s="1"/>
  <c r="BP2600" i="1" s="1"/>
  <c r="BU2600" i="1" s="1"/>
  <c r="BZ2600" i="1" s="1"/>
  <c r="CF2600" i="1" s="1"/>
  <c r="CL2600" i="1" s="1"/>
  <c r="CR2600" i="1" s="1"/>
  <c r="K2596" i="1"/>
  <c r="K2591" i="1" s="1"/>
  <c r="K2585" i="1" s="1"/>
  <c r="AG2563" i="1"/>
  <c r="AC2563" i="1"/>
  <c r="L2588" i="1"/>
  <c r="R2588" i="1" s="1"/>
  <c r="X2588" i="1" s="1"/>
  <c r="AD2588" i="1" s="1"/>
  <c r="AJ2588" i="1" s="1"/>
  <c r="AP2588" i="1" s="1"/>
  <c r="AV2588" i="1" s="1"/>
  <c r="BB2588" i="1" s="1"/>
  <c r="BH2588" i="1" s="1"/>
  <c r="BN2588" i="1" s="1"/>
  <c r="BS2588" i="1" s="1"/>
  <c r="BX2588" i="1" s="1"/>
  <c r="CD2588" i="1" s="1"/>
  <c r="CJ2588" i="1" s="1"/>
  <c r="CP2588" i="1" s="1"/>
  <c r="F2587" i="1"/>
  <c r="BT2481" i="1"/>
  <c r="BY2481" i="1" s="1"/>
  <c r="CE2481" i="1" s="1"/>
  <c r="CK2481" i="1" s="1"/>
  <c r="CQ2481" i="1" s="1"/>
  <c r="M2440" i="1"/>
  <c r="S2440" i="1" s="1"/>
  <c r="Y2440" i="1" s="1"/>
  <c r="AE2440" i="1" s="1"/>
  <c r="AK2440" i="1" s="1"/>
  <c r="AQ2440" i="1" s="1"/>
  <c r="AW2440" i="1" s="1"/>
  <c r="BC2440" i="1" s="1"/>
  <c r="BI2440" i="1" s="1"/>
  <c r="BO2440" i="1" s="1"/>
  <c r="BT2440" i="1" s="1"/>
  <c r="BY2440" i="1" s="1"/>
  <c r="CE2440" i="1" s="1"/>
  <c r="CK2440" i="1" s="1"/>
  <c r="CQ2440" i="1" s="1"/>
  <c r="G2439" i="1"/>
  <c r="M2439" i="1" s="1"/>
  <c r="S2439" i="1" s="1"/>
  <c r="Y2439" i="1" s="1"/>
  <c r="AE2439" i="1" s="1"/>
  <c r="AK2439" i="1" s="1"/>
  <c r="AQ2439" i="1" s="1"/>
  <c r="AW2439" i="1" s="1"/>
  <c r="BC2439" i="1" s="1"/>
  <c r="BI2439" i="1" s="1"/>
  <c r="BO2439" i="1" s="1"/>
  <c r="BT2439" i="1" s="1"/>
  <c r="BY2439" i="1" s="1"/>
  <c r="CE2439" i="1" s="1"/>
  <c r="CK2439" i="1" s="1"/>
  <c r="CQ2439" i="1" s="1"/>
  <c r="N2437" i="1"/>
  <c r="T2437" i="1" s="1"/>
  <c r="Z2437" i="1" s="1"/>
  <c r="AF2437" i="1" s="1"/>
  <c r="AL2437" i="1" s="1"/>
  <c r="AR2437" i="1" s="1"/>
  <c r="AX2437" i="1" s="1"/>
  <c r="BD2437" i="1" s="1"/>
  <c r="BJ2437" i="1" s="1"/>
  <c r="BP2437" i="1" s="1"/>
  <c r="BU2437" i="1" s="1"/>
  <c r="BZ2437" i="1" s="1"/>
  <c r="CF2437" i="1" s="1"/>
  <c r="CL2437" i="1" s="1"/>
  <c r="CR2437" i="1" s="1"/>
  <c r="P2386" i="1"/>
  <c r="S2386" i="1" s="1"/>
  <c r="Y2386" i="1" s="1"/>
  <c r="AE2386" i="1" s="1"/>
  <c r="AK2386" i="1" s="1"/>
  <c r="AQ2386" i="1" s="1"/>
  <c r="AW2386" i="1" s="1"/>
  <c r="BC2386" i="1" s="1"/>
  <c r="BI2386" i="1" s="1"/>
  <c r="BO2386" i="1" s="1"/>
  <c r="BT2386" i="1" s="1"/>
  <c r="BY2386" i="1" s="1"/>
  <c r="CE2386" i="1" s="1"/>
  <c r="CK2386" i="1" s="1"/>
  <c r="CQ2386" i="1" s="1"/>
  <c r="M2357" i="1"/>
  <c r="S2357" i="1" s="1"/>
  <c r="Y2357" i="1" s="1"/>
  <c r="AE2357" i="1" s="1"/>
  <c r="AK2357" i="1" s="1"/>
  <c r="AQ2357" i="1" s="1"/>
  <c r="AW2357" i="1" s="1"/>
  <c r="BC2357" i="1" s="1"/>
  <c r="BI2357" i="1" s="1"/>
  <c r="BO2357" i="1" s="1"/>
  <c r="BT2357" i="1" s="1"/>
  <c r="BY2357" i="1" s="1"/>
  <c r="CE2357" i="1" s="1"/>
  <c r="CK2357" i="1" s="1"/>
  <c r="CQ2357" i="1" s="1"/>
  <c r="G2356" i="1"/>
  <c r="G2355" i="1" s="1"/>
  <c r="M2355" i="1" s="1"/>
  <c r="S2355" i="1" s="1"/>
  <c r="Y2355" i="1" s="1"/>
  <c r="AE2355" i="1" s="1"/>
  <c r="AK2355" i="1" s="1"/>
  <c r="AQ2355" i="1" s="1"/>
  <c r="AW2355" i="1" s="1"/>
  <c r="BC2355" i="1" s="1"/>
  <c r="BI2355" i="1" s="1"/>
  <c r="BO2355" i="1" s="1"/>
  <c r="BT2355" i="1" s="1"/>
  <c r="BY2355" i="1" s="1"/>
  <c r="CE2355" i="1" s="1"/>
  <c r="CK2355" i="1" s="1"/>
  <c r="CQ2355" i="1" s="1"/>
  <c r="CG2320" i="1"/>
  <c r="G2316" i="1"/>
  <c r="M2317" i="1"/>
  <c r="S2317" i="1" s="1"/>
  <c r="Y2317" i="1" s="1"/>
  <c r="AE2317" i="1" s="1"/>
  <c r="AK2317" i="1" s="1"/>
  <c r="AQ2317" i="1" s="1"/>
  <c r="AW2317" i="1" s="1"/>
  <c r="BC2317" i="1" s="1"/>
  <c r="BI2317" i="1" s="1"/>
  <c r="BO2317" i="1" s="1"/>
  <c r="BT2317" i="1" s="1"/>
  <c r="BY2317" i="1" s="1"/>
  <c r="CE2317" i="1" s="1"/>
  <c r="CK2317" i="1" s="1"/>
  <c r="CQ2317" i="1" s="1"/>
  <c r="CI2320" i="1"/>
  <c r="L2307" i="1"/>
  <c r="R2307" i="1" s="1"/>
  <c r="X2307" i="1" s="1"/>
  <c r="AD2307" i="1" s="1"/>
  <c r="AJ2307" i="1" s="1"/>
  <c r="AP2307" i="1" s="1"/>
  <c r="AV2307" i="1" s="1"/>
  <c r="BB2307" i="1" s="1"/>
  <c r="BH2307" i="1" s="1"/>
  <c r="BN2307" i="1" s="1"/>
  <c r="BS2307" i="1" s="1"/>
  <c r="BX2307" i="1" s="1"/>
  <c r="CD2307" i="1" s="1"/>
  <c r="CJ2307" i="1" s="1"/>
  <c r="CP2307" i="1" s="1"/>
  <c r="F2306" i="1"/>
  <c r="M2293" i="1"/>
  <c r="S2293" i="1" s="1"/>
  <c r="Y2293" i="1" s="1"/>
  <c r="AE2293" i="1" s="1"/>
  <c r="AK2293" i="1" s="1"/>
  <c r="AQ2293" i="1" s="1"/>
  <c r="AW2293" i="1" s="1"/>
  <c r="BC2293" i="1" s="1"/>
  <c r="BI2293" i="1" s="1"/>
  <c r="BO2293" i="1" s="1"/>
  <c r="BT2293" i="1" s="1"/>
  <c r="BY2293" i="1" s="1"/>
  <c r="CE2293" i="1" s="1"/>
  <c r="CK2293" i="1" s="1"/>
  <c r="CQ2293" i="1" s="1"/>
  <c r="G2292" i="1"/>
  <c r="N2280" i="1"/>
  <c r="T2280" i="1" s="1"/>
  <c r="Z2280" i="1" s="1"/>
  <c r="AF2280" i="1" s="1"/>
  <c r="AL2280" i="1" s="1"/>
  <c r="AR2280" i="1" s="1"/>
  <c r="AX2280" i="1" s="1"/>
  <c r="BD2280" i="1" s="1"/>
  <c r="BJ2280" i="1" s="1"/>
  <c r="BP2280" i="1" s="1"/>
  <c r="BU2280" i="1" s="1"/>
  <c r="BZ2280" i="1" s="1"/>
  <c r="CF2280" i="1" s="1"/>
  <c r="CL2280" i="1" s="1"/>
  <c r="CR2280" i="1" s="1"/>
  <c r="G2279" i="1"/>
  <c r="M2279" i="1" s="1"/>
  <c r="S2279" i="1" s="1"/>
  <c r="Y2279" i="1" s="1"/>
  <c r="AE2279" i="1" s="1"/>
  <c r="AK2279" i="1" s="1"/>
  <c r="AQ2279" i="1" s="1"/>
  <c r="AW2279" i="1" s="1"/>
  <c r="BC2279" i="1" s="1"/>
  <c r="BI2279" i="1" s="1"/>
  <c r="BO2279" i="1" s="1"/>
  <c r="BT2279" i="1" s="1"/>
  <c r="BY2279" i="1" s="1"/>
  <c r="CE2279" i="1" s="1"/>
  <c r="CK2279" i="1" s="1"/>
  <c r="CQ2279" i="1" s="1"/>
  <c r="M2280" i="1"/>
  <c r="S2280" i="1" s="1"/>
  <c r="Y2280" i="1" s="1"/>
  <c r="AE2280" i="1" s="1"/>
  <c r="AK2280" i="1" s="1"/>
  <c r="AQ2280" i="1" s="1"/>
  <c r="AW2280" i="1" s="1"/>
  <c r="BC2280" i="1" s="1"/>
  <c r="BI2280" i="1" s="1"/>
  <c r="BO2280" i="1" s="1"/>
  <c r="BT2280" i="1" s="1"/>
  <c r="BY2280" i="1" s="1"/>
  <c r="CE2280" i="1" s="1"/>
  <c r="CK2280" i="1" s="1"/>
  <c r="CQ2280" i="1" s="1"/>
  <c r="L2216" i="1"/>
  <c r="R2216" i="1" s="1"/>
  <c r="X2216" i="1" s="1"/>
  <c r="AD2216" i="1" s="1"/>
  <c r="AJ2216" i="1" s="1"/>
  <c r="AP2216" i="1" s="1"/>
  <c r="AV2216" i="1" s="1"/>
  <c r="BB2216" i="1" s="1"/>
  <c r="BH2216" i="1" s="1"/>
  <c r="BN2216" i="1" s="1"/>
  <c r="BS2216" i="1" s="1"/>
  <c r="BX2216" i="1" s="1"/>
  <c r="CD2216" i="1" s="1"/>
  <c r="CJ2216" i="1" s="1"/>
  <c r="CP2216" i="1" s="1"/>
  <c r="I2215" i="1"/>
  <c r="L2215" i="1" s="1"/>
  <c r="R2215" i="1" s="1"/>
  <c r="X2215" i="1" s="1"/>
  <c r="AD2215" i="1" s="1"/>
  <c r="AJ2215" i="1" s="1"/>
  <c r="AP2215" i="1" s="1"/>
  <c r="AV2215" i="1" s="1"/>
  <c r="BB2215" i="1" s="1"/>
  <c r="BH2215" i="1" s="1"/>
  <c r="BN2215" i="1" s="1"/>
  <c r="BS2215" i="1" s="1"/>
  <c r="BX2215" i="1" s="1"/>
  <c r="CD2215" i="1" s="1"/>
  <c r="CJ2215" i="1" s="1"/>
  <c r="CP2215" i="1" s="1"/>
  <c r="N2177" i="1"/>
  <c r="T2177" i="1" s="1"/>
  <c r="Z2177" i="1" s="1"/>
  <c r="AF2177" i="1" s="1"/>
  <c r="AL2177" i="1" s="1"/>
  <c r="AR2177" i="1" s="1"/>
  <c r="AX2177" i="1" s="1"/>
  <c r="BD2177" i="1" s="1"/>
  <c r="BJ2177" i="1" s="1"/>
  <c r="BP2177" i="1" s="1"/>
  <c r="BU2177" i="1" s="1"/>
  <c r="BZ2177" i="1" s="1"/>
  <c r="CF2177" i="1" s="1"/>
  <c r="CL2177" i="1" s="1"/>
  <c r="CR2177" i="1" s="1"/>
  <c r="H2176" i="1"/>
  <c r="R2123" i="1"/>
  <c r="X2123" i="1" s="1"/>
  <c r="AD2123" i="1" s="1"/>
  <c r="AJ2123" i="1" s="1"/>
  <c r="AP2123" i="1" s="1"/>
  <c r="AV2123" i="1" s="1"/>
  <c r="BB2123" i="1" s="1"/>
  <c r="BH2123" i="1" s="1"/>
  <c r="BN2123" i="1" s="1"/>
  <c r="BS2123" i="1" s="1"/>
  <c r="BX2123" i="1" s="1"/>
  <c r="CD2123" i="1" s="1"/>
  <c r="CJ2123" i="1" s="1"/>
  <c r="CP2123" i="1" s="1"/>
  <c r="W2097" i="1"/>
  <c r="N2209" i="1"/>
  <c r="T2209" i="1" s="1"/>
  <c r="Z2209" i="1" s="1"/>
  <c r="AF2209" i="1" s="1"/>
  <c r="AL2209" i="1" s="1"/>
  <c r="AR2209" i="1" s="1"/>
  <c r="AX2209" i="1" s="1"/>
  <c r="BD2209" i="1" s="1"/>
  <c r="BJ2209" i="1" s="1"/>
  <c r="BP2209" i="1" s="1"/>
  <c r="BU2209" i="1" s="1"/>
  <c r="BZ2209" i="1" s="1"/>
  <c r="CF2209" i="1" s="1"/>
  <c r="CL2209" i="1" s="1"/>
  <c r="CR2209" i="1" s="1"/>
  <c r="H2208" i="1"/>
  <c r="L2199" i="1"/>
  <c r="R2199" i="1" s="1"/>
  <c r="X2199" i="1" s="1"/>
  <c r="AD2199" i="1" s="1"/>
  <c r="AJ2199" i="1" s="1"/>
  <c r="AP2199" i="1" s="1"/>
  <c r="AV2199" i="1" s="1"/>
  <c r="BB2199" i="1" s="1"/>
  <c r="BH2199" i="1" s="1"/>
  <c r="BN2199" i="1" s="1"/>
  <c r="BS2199" i="1" s="1"/>
  <c r="BX2199" i="1" s="1"/>
  <c r="CD2199" i="1" s="1"/>
  <c r="CJ2199" i="1" s="1"/>
  <c r="CP2199" i="1" s="1"/>
  <c r="F2198" i="1"/>
  <c r="L2198" i="1" s="1"/>
  <c r="R2198" i="1" s="1"/>
  <c r="X2198" i="1" s="1"/>
  <c r="AD2198" i="1" s="1"/>
  <c r="AJ2198" i="1" s="1"/>
  <c r="AP2198" i="1" s="1"/>
  <c r="AV2198" i="1" s="1"/>
  <c r="BB2198" i="1" s="1"/>
  <c r="BH2198" i="1" s="1"/>
  <c r="BN2198" i="1" s="1"/>
  <c r="BS2198" i="1" s="1"/>
  <c r="BX2198" i="1" s="1"/>
  <c r="CD2198" i="1" s="1"/>
  <c r="CJ2198" i="1" s="1"/>
  <c r="CP2198" i="1" s="1"/>
  <c r="CM2136" i="1"/>
  <c r="O2097" i="1"/>
  <c r="L2112" i="1"/>
  <c r="R2112" i="1" s="1"/>
  <c r="X2112" i="1" s="1"/>
  <c r="AD2112" i="1" s="1"/>
  <c r="AJ2112" i="1" s="1"/>
  <c r="AP2112" i="1" s="1"/>
  <c r="AV2112" i="1" s="1"/>
  <c r="BB2112" i="1" s="1"/>
  <c r="BH2112" i="1" s="1"/>
  <c r="BN2112" i="1" s="1"/>
  <c r="AH2005" i="1"/>
  <c r="W2035" i="1"/>
  <c r="W1881" i="1" s="1"/>
  <c r="J2005" i="1"/>
  <c r="CH2213" i="1"/>
  <c r="CH2212" i="1" s="1"/>
  <c r="M2116" i="1"/>
  <c r="S2116" i="1" s="1"/>
  <c r="Y2116" i="1" s="1"/>
  <c r="AE2116" i="1" s="1"/>
  <c r="AK2116" i="1" s="1"/>
  <c r="AQ2116" i="1" s="1"/>
  <c r="AW2116" i="1" s="1"/>
  <c r="BC2116" i="1" s="1"/>
  <c r="BI2116" i="1" s="1"/>
  <c r="BO2116" i="1" s="1"/>
  <c r="BT2116" i="1" s="1"/>
  <c r="BY2116" i="1" s="1"/>
  <c r="CE2116" i="1" s="1"/>
  <c r="CK2116" i="1" s="1"/>
  <c r="CQ2116" i="1" s="1"/>
  <c r="L2077" i="1"/>
  <c r="R2077" i="1" s="1"/>
  <c r="X2077" i="1" s="1"/>
  <c r="AD2077" i="1" s="1"/>
  <c r="AJ2077" i="1" s="1"/>
  <c r="AP2077" i="1" s="1"/>
  <c r="AV2077" i="1" s="1"/>
  <c r="BB2077" i="1" s="1"/>
  <c r="BH2077" i="1" s="1"/>
  <c r="BN2077" i="1" s="1"/>
  <c r="BS2077" i="1" s="1"/>
  <c r="BX2077" i="1" s="1"/>
  <c r="CD2077" i="1" s="1"/>
  <c r="CJ2077" i="1" s="1"/>
  <c r="CP2077" i="1" s="1"/>
  <c r="AH2035" i="1"/>
  <c r="M2032" i="1"/>
  <c r="S2032" i="1" s="1"/>
  <c r="Y2032" i="1" s="1"/>
  <c r="AE2032" i="1" s="1"/>
  <c r="AK2032" i="1" s="1"/>
  <c r="AQ2032" i="1" s="1"/>
  <c r="AW2032" i="1" s="1"/>
  <c r="BC2032" i="1" s="1"/>
  <c r="BI2032" i="1" s="1"/>
  <c r="BO2032" i="1" s="1"/>
  <c r="BT2032" i="1" s="1"/>
  <c r="BY2032" i="1" s="1"/>
  <c r="CE2032" i="1" s="1"/>
  <c r="CK2032" i="1" s="1"/>
  <c r="CQ2032" i="1" s="1"/>
  <c r="M1993" i="1"/>
  <c r="S1993" i="1" s="1"/>
  <c r="Y1993" i="1" s="1"/>
  <c r="AE1993" i="1" s="1"/>
  <c r="AK1993" i="1" s="1"/>
  <c r="AQ1993" i="1" s="1"/>
  <c r="AW1993" i="1" s="1"/>
  <c r="BC1993" i="1" s="1"/>
  <c r="BI1993" i="1" s="1"/>
  <c r="BO1993" i="1" s="1"/>
  <c r="BT1993" i="1" s="1"/>
  <c r="BY1993" i="1" s="1"/>
  <c r="CE1993" i="1" s="1"/>
  <c r="CK1993" i="1" s="1"/>
  <c r="CQ1993" i="1" s="1"/>
  <c r="J1992" i="1"/>
  <c r="M1977" i="1"/>
  <c r="S1977" i="1" s="1"/>
  <c r="Y1977" i="1" s="1"/>
  <c r="AE1977" i="1" s="1"/>
  <c r="AK1977" i="1" s="1"/>
  <c r="AQ1977" i="1" s="1"/>
  <c r="AW1977" i="1" s="1"/>
  <c r="BC1977" i="1" s="1"/>
  <c r="BI1977" i="1" s="1"/>
  <c r="BO1977" i="1" s="1"/>
  <c r="BT1977" i="1" s="1"/>
  <c r="BY1977" i="1" s="1"/>
  <c r="CE1977" i="1" s="1"/>
  <c r="CK1977" i="1" s="1"/>
  <c r="CQ1977" i="1" s="1"/>
  <c r="G1976" i="1"/>
  <c r="M1976" i="1" s="1"/>
  <c r="S1976" i="1" s="1"/>
  <c r="Y1976" i="1" s="1"/>
  <c r="AE1976" i="1" s="1"/>
  <c r="AK1976" i="1" s="1"/>
  <c r="AQ1976" i="1" s="1"/>
  <c r="AW1976" i="1" s="1"/>
  <c r="BC1976" i="1" s="1"/>
  <c r="BI1976" i="1" s="1"/>
  <c r="BO1976" i="1" s="1"/>
  <c r="BT1976" i="1" s="1"/>
  <c r="BY1976" i="1" s="1"/>
  <c r="CE1976" i="1" s="1"/>
  <c r="CK1976" i="1" s="1"/>
  <c r="CQ1976" i="1" s="1"/>
  <c r="G1939" i="1"/>
  <c r="M1939" i="1" s="1"/>
  <c r="S1939" i="1" s="1"/>
  <c r="Y1939" i="1" s="1"/>
  <c r="AE1939" i="1" s="1"/>
  <c r="AK1939" i="1" s="1"/>
  <c r="AQ1939" i="1" s="1"/>
  <c r="AW1939" i="1" s="1"/>
  <c r="BC1939" i="1" s="1"/>
  <c r="BI1939" i="1" s="1"/>
  <c r="BO1939" i="1" s="1"/>
  <c r="BT1939" i="1" s="1"/>
  <c r="BY1939" i="1" s="1"/>
  <c r="CE1939" i="1" s="1"/>
  <c r="CK1939" i="1" s="1"/>
  <c r="CQ1939" i="1" s="1"/>
  <c r="M1940" i="1"/>
  <c r="S1940" i="1" s="1"/>
  <c r="Y1940" i="1" s="1"/>
  <c r="AE1940" i="1" s="1"/>
  <c r="AK1940" i="1" s="1"/>
  <c r="AQ1940" i="1" s="1"/>
  <c r="AW1940" i="1" s="1"/>
  <c r="BC1940" i="1" s="1"/>
  <c r="BI1940" i="1" s="1"/>
  <c r="BO1940" i="1" s="1"/>
  <c r="BT1940" i="1" s="1"/>
  <c r="BY1940" i="1" s="1"/>
  <c r="CE1940" i="1" s="1"/>
  <c r="CK1940" i="1" s="1"/>
  <c r="CQ1940" i="1" s="1"/>
  <c r="H2182" i="1"/>
  <c r="H2181" i="1" s="1"/>
  <c r="M2077" i="1"/>
  <c r="S2077" i="1" s="1"/>
  <c r="Y2077" i="1" s="1"/>
  <c r="AE2077" i="1" s="1"/>
  <c r="AK2077" i="1" s="1"/>
  <c r="AQ2077" i="1" s="1"/>
  <c r="AW2077" i="1" s="1"/>
  <c r="BC2077" i="1" s="1"/>
  <c r="BI2077" i="1" s="1"/>
  <c r="BO2077" i="1" s="1"/>
  <c r="BT2077" i="1" s="1"/>
  <c r="BY2077" i="1" s="1"/>
  <c r="CE2077" i="1" s="1"/>
  <c r="CK2077" i="1" s="1"/>
  <c r="CQ2077" i="1" s="1"/>
  <c r="G2076" i="1"/>
  <c r="L2051" i="1"/>
  <c r="R2051" i="1" s="1"/>
  <c r="X2051" i="1" s="1"/>
  <c r="AD2051" i="1" s="1"/>
  <c r="AJ2051" i="1" s="1"/>
  <c r="AP2051" i="1" s="1"/>
  <c r="AV2051" i="1" s="1"/>
  <c r="BB2051" i="1" s="1"/>
  <c r="BH2051" i="1" s="1"/>
  <c r="BN2051" i="1" s="1"/>
  <c r="BS2051" i="1" s="1"/>
  <c r="BX2051" i="1" s="1"/>
  <c r="CD2051" i="1" s="1"/>
  <c r="CJ2051" i="1" s="1"/>
  <c r="CP2051" i="1" s="1"/>
  <c r="F2050" i="1"/>
  <c r="L2050" i="1" s="1"/>
  <c r="R2050" i="1" s="1"/>
  <c r="X2050" i="1" s="1"/>
  <c r="AD2050" i="1" s="1"/>
  <c r="AJ2050" i="1" s="1"/>
  <c r="AP2050" i="1" s="1"/>
  <c r="AV2050" i="1" s="1"/>
  <c r="BB2050" i="1" s="1"/>
  <c r="BH2050" i="1" s="1"/>
  <c r="BN2050" i="1" s="1"/>
  <c r="BS2050" i="1" s="1"/>
  <c r="BX2050" i="1" s="1"/>
  <c r="CD2050" i="1" s="1"/>
  <c r="CJ2050" i="1" s="1"/>
  <c r="CP2050" i="1" s="1"/>
  <c r="F2037" i="1"/>
  <c r="L2037" i="1" s="1"/>
  <c r="R2037" i="1" s="1"/>
  <c r="X2037" i="1" s="1"/>
  <c r="AD2037" i="1" s="1"/>
  <c r="AJ2037" i="1" s="1"/>
  <c r="AP2037" i="1" s="1"/>
  <c r="AV2037" i="1" s="1"/>
  <c r="BB2037" i="1" s="1"/>
  <c r="BH2037" i="1" s="1"/>
  <c r="BN2037" i="1" s="1"/>
  <c r="BS2037" i="1" s="1"/>
  <c r="BX2037" i="1" s="1"/>
  <c r="CD2037" i="1" s="1"/>
  <c r="CJ2037" i="1" s="1"/>
  <c r="CP2037" i="1" s="1"/>
  <c r="G1825" i="1"/>
  <c r="M1826" i="1"/>
  <c r="S1826" i="1" s="1"/>
  <c r="Y1826" i="1" s="1"/>
  <c r="AE1826" i="1" s="1"/>
  <c r="AK1826" i="1" s="1"/>
  <c r="AQ1826" i="1" s="1"/>
  <c r="AW1826" i="1" s="1"/>
  <c r="BC1826" i="1" s="1"/>
  <c r="BI1826" i="1" s="1"/>
  <c r="BO1826" i="1" s="1"/>
  <c r="BT1826" i="1" s="1"/>
  <c r="BY1826" i="1" s="1"/>
  <c r="CE1826" i="1" s="1"/>
  <c r="CK1826" i="1" s="1"/>
  <c r="CQ1826" i="1" s="1"/>
  <c r="V1765" i="1"/>
  <c r="V1764" i="1" s="1"/>
  <c r="BE1841" i="1"/>
  <c r="AN1789" i="1"/>
  <c r="L2076" i="1"/>
  <c r="R2076" i="1" s="1"/>
  <c r="X2076" i="1" s="1"/>
  <c r="AD2076" i="1" s="1"/>
  <c r="AJ2076" i="1" s="1"/>
  <c r="AP2076" i="1" s="1"/>
  <c r="AV2076" i="1" s="1"/>
  <c r="BB2076" i="1" s="1"/>
  <c r="BH2076" i="1" s="1"/>
  <c r="BN2076" i="1" s="1"/>
  <c r="BS2076" i="1" s="1"/>
  <c r="BX2076" i="1" s="1"/>
  <c r="CD2076" i="1" s="1"/>
  <c r="CJ2076" i="1" s="1"/>
  <c r="CP2076" i="1" s="1"/>
  <c r="CN1789" i="1"/>
  <c r="CN1740" i="1" s="1"/>
  <c r="BK2035" i="1"/>
  <c r="M1963" i="1"/>
  <c r="S1963" i="1" s="1"/>
  <c r="Y1963" i="1" s="1"/>
  <c r="AE1963" i="1" s="1"/>
  <c r="AK1963" i="1" s="1"/>
  <c r="AQ1963" i="1" s="1"/>
  <c r="AW1963" i="1" s="1"/>
  <c r="BC1963" i="1" s="1"/>
  <c r="BI1963" i="1" s="1"/>
  <c r="BO1963" i="1" s="1"/>
  <c r="BT1963" i="1" s="1"/>
  <c r="BY1963" i="1" s="1"/>
  <c r="CE1963" i="1" s="1"/>
  <c r="CK1963" i="1" s="1"/>
  <c r="CQ1963" i="1" s="1"/>
  <c r="M1944" i="1"/>
  <c r="S1944" i="1" s="1"/>
  <c r="Y1944" i="1" s="1"/>
  <c r="AE1944" i="1" s="1"/>
  <c r="AK1944" i="1" s="1"/>
  <c r="AQ1944" i="1" s="1"/>
  <c r="AW1944" i="1" s="1"/>
  <c r="BC1944" i="1" s="1"/>
  <c r="BI1944" i="1" s="1"/>
  <c r="BO1944" i="1" s="1"/>
  <c r="BT1944" i="1" s="1"/>
  <c r="BY1944" i="1" s="1"/>
  <c r="CE1944" i="1" s="1"/>
  <c r="CK1944" i="1" s="1"/>
  <c r="CQ1944" i="1" s="1"/>
  <c r="G1943" i="1"/>
  <c r="M1943" i="1" s="1"/>
  <c r="S1943" i="1" s="1"/>
  <c r="Y1943" i="1" s="1"/>
  <c r="AE1943" i="1" s="1"/>
  <c r="AK1943" i="1" s="1"/>
  <c r="AQ1943" i="1" s="1"/>
  <c r="AW1943" i="1" s="1"/>
  <c r="BC1943" i="1" s="1"/>
  <c r="BI1943" i="1" s="1"/>
  <c r="BO1943" i="1" s="1"/>
  <c r="BT1943" i="1" s="1"/>
  <c r="BY1943" i="1" s="1"/>
  <c r="CE1943" i="1" s="1"/>
  <c r="CK1943" i="1" s="1"/>
  <c r="CQ1943" i="1" s="1"/>
  <c r="L1893" i="1"/>
  <c r="R1893" i="1" s="1"/>
  <c r="X1893" i="1" s="1"/>
  <c r="AD1893" i="1" s="1"/>
  <c r="AJ1893" i="1" s="1"/>
  <c r="AP1893" i="1" s="1"/>
  <c r="AV1893" i="1" s="1"/>
  <c r="BB1893" i="1" s="1"/>
  <c r="BH1893" i="1" s="1"/>
  <c r="BN1893" i="1" s="1"/>
  <c r="BS1893" i="1" s="1"/>
  <c r="BX1893" i="1" s="1"/>
  <c r="CD1893" i="1" s="1"/>
  <c r="CJ1893" i="1" s="1"/>
  <c r="CP1893" i="1" s="1"/>
  <c r="F1892" i="1"/>
  <c r="L1892" i="1" s="1"/>
  <c r="R1892" i="1" s="1"/>
  <c r="X1892" i="1" s="1"/>
  <c r="AD1892" i="1" s="1"/>
  <c r="AJ1892" i="1" s="1"/>
  <c r="AP1892" i="1" s="1"/>
  <c r="AV1892" i="1" s="1"/>
  <c r="BB1892" i="1" s="1"/>
  <c r="BH1892" i="1" s="1"/>
  <c r="BN1892" i="1" s="1"/>
  <c r="BS1892" i="1" s="1"/>
  <c r="BX1892" i="1" s="1"/>
  <c r="CD1892" i="1" s="1"/>
  <c r="CJ1892" i="1" s="1"/>
  <c r="CP1892" i="1" s="1"/>
  <c r="BW1841" i="1"/>
  <c r="AS1841" i="1"/>
  <c r="L1836" i="1"/>
  <c r="R1836" i="1" s="1"/>
  <c r="X1836" i="1" s="1"/>
  <c r="AD1836" i="1" s="1"/>
  <c r="AJ1836" i="1" s="1"/>
  <c r="AP1836" i="1" s="1"/>
  <c r="AV1836" i="1" s="1"/>
  <c r="BB1836" i="1" s="1"/>
  <c r="BH1836" i="1" s="1"/>
  <c r="BN1836" i="1" s="1"/>
  <c r="BS1836" i="1" s="1"/>
  <c r="BX1836" i="1" s="1"/>
  <c r="CD1836" i="1" s="1"/>
  <c r="CJ1836" i="1" s="1"/>
  <c r="CP1836" i="1" s="1"/>
  <c r="F1835" i="1"/>
  <c r="M1683" i="1"/>
  <c r="S1683" i="1" s="1"/>
  <c r="Y1683" i="1" s="1"/>
  <c r="AE1683" i="1" s="1"/>
  <c r="AK1683" i="1" s="1"/>
  <c r="AQ1683" i="1" s="1"/>
  <c r="AW1683" i="1" s="1"/>
  <c r="BC1683" i="1" s="1"/>
  <c r="BI1683" i="1" s="1"/>
  <c r="BO1683" i="1" s="1"/>
  <c r="BT1683" i="1" s="1"/>
  <c r="BY1683" i="1" s="1"/>
  <c r="CE1683" i="1" s="1"/>
  <c r="CK1683" i="1" s="1"/>
  <c r="CQ1683" i="1" s="1"/>
  <c r="K1883" i="1"/>
  <c r="K1882" i="1" s="1"/>
  <c r="BG1740" i="1"/>
  <c r="J1712" i="1"/>
  <c r="J1711" i="1" s="1"/>
  <c r="BE1789" i="1"/>
  <c r="BE1740" i="1" s="1"/>
  <c r="F1767" i="1"/>
  <c r="L1768" i="1"/>
  <c r="R1768" i="1" s="1"/>
  <c r="X1768" i="1" s="1"/>
  <c r="AD1768" i="1" s="1"/>
  <c r="AJ1768" i="1" s="1"/>
  <c r="AP1768" i="1" s="1"/>
  <c r="AV1768" i="1" s="1"/>
  <c r="BB1768" i="1" s="1"/>
  <c r="BH1768" i="1" s="1"/>
  <c r="BN1768" i="1" s="1"/>
  <c r="BS1768" i="1" s="1"/>
  <c r="BX1768" i="1" s="1"/>
  <c r="CD1768" i="1" s="1"/>
  <c r="CJ1768" i="1" s="1"/>
  <c r="CP1768" i="1" s="1"/>
  <c r="L1731" i="1"/>
  <c r="R1731" i="1" s="1"/>
  <c r="X1731" i="1" s="1"/>
  <c r="AD1731" i="1" s="1"/>
  <c r="AJ1731" i="1" s="1"/>
  <c r="AP1731" i="1" s="1"/>
  <c r="AV1731" i="1" s="1"/>
  <c r="BB1731" i="1" s="1"/>
  <c r="BH1731" i="1" s="1"/>
  <c r="BN1731" i="1" s="1"/>
  <c r="BS1731" i="1" s="1"/>
  <c r="BX1731" i="1" s="1"/>
  <c r="CD1731" i="1" s="1"/>
  <c r="CJ1731" i="1" s="1"/>
  <c r="CP1731" i="1" s="1"/>
  <c r="F1730" i="1"/>
  <c r="L1730" i="1" s="1"/>
  <c r="R1730" i="1" s="1"/>
  <c r="X1730" i="1" s="1"/>
  <c r="AD1730" i="1" s="1"/>
  <c r="AJ1730" i="1" s="1"/>
  <c r="AP1730" i="1" s="1"/>
  <c r="AV1730" i="1" s="1"/>
  <c r="BB1730" i="1" s="1"/>
  <c r="BH1730" i="1" s="1"/>
  <c r="BN1730" i="1" s="1"/>
  <c r="BS1730" i="1" s="1"/>
  <c r="BX1730" i="1" s="1"/>
  <c r="CD1730" i="1" s="1"/>
  <c r="CJ1730" i="1" s="1"/>
  <c r="CP1730" i="1" s="1"/>
  <c r="L1616" i="1"/>
  <c r="R1616" i="1" s="1"/>
  <c r="X1616" i="1" s="1"/>
  <c r="AD1616" i="1" s="1"/>
  <c r="AJ1616" i="1" s="1"/>
  <c r="AP1616" i="1" s="1"/>
  <c r="AV1616" i="1" s="1"/>
  <c r="BB1616" i="1" s="1"/>
  <c r="BH1616" i="1" s="1"/>
  <c r="BN1616" i="1" s="1"/>
  <c r="BS1616" i="1" s="1"/>
  <c r="BX1616" i="1" s="1"/>
  <c r="CD1616" i="1" s="1"/>
  <c r="CJ1616" i="1" s="1"/>
  <c r="CP1616" i="1" s="1"/>
  <c r="F1615" i="1"/>
  <c r="L1615" i="1" s="1"/>
  <c r="R1615" i="1" s="1"/>
  <c r="X1615" i="1" s="1"/>
  <c r="AD1615" i="1" s="1"/>
  <c r="AJ1615" i="1" s="1"/>
  <c r="AP1615" i="1" s="1"/>
  <c r="AV1615" i="1" s="1"/>
  <c r="BB1615" i="1" s="1"/>
  <c r="BH1615" i="1" s="1"/>
  <c r="BN1615" i="1" s="1"/>
  <c r="BS1615" i="1" s="1"/>
  <c r="BX1615" i="1" s="1"/>
  <c r="CD1615" i="1" s="1"/>
  <c r="CJ1615" i="1" s="1"/>
  <c r="CP1615" i="1" s="1"/>
  <c r="AS1606" i="1"/>
  <c r="AS1605" i="1" s="1"/>
  <c r="AY1789" i="1"/>
  <c r="T1780" i="1"/>
  <c r="Z1780" i="1" s="1"/>
  <c r="AF1780" i="1" s="1"/>
  <c r="AL1780" i="1" s="1"/>
  <c r="AR1780" i="1" s="1"/>
  <c r="AX1780" i="1" s="1"/>
  <c r="BD1780" i="1" s="1"/>
  <c r="BJ1780" i="1" s="1"/>
  <c r="BP1780" i="1" s="1"/>
  <c r="BU1780" i="1" s="1"/>
  <c r="BZ1780" i="1" s="1"/>
  <c r="CF1780" i="1" s="1"/>
  <c r="CL1780" i="1" s="1"/>
  <c r="CR1780" i="1" s="1"/>
  <c r="L1707" i="1"/>
  <c r="R1707" i="1" s="1"/>
  <c r="X1707" i="1" s="1"/>
  <c r="AD1707" i="1" s="1"/>
  <c r="AJ1707" i="1" s="1"/>
  <c r="AP1707" i="1" s="1"/>
  <c r="AV1707" i="1" s="1"/>
  <c r="BB1707" i="1" s="1"/>
  <c r="BH1707" i="1" s="1"/>
  <c r="BN1707" i="1" s="1"/>
  <c r="BS1707" i="1" s="1"/>
  <c r="BX1707" i="1" s="1"/>
  <c r="CD1707" i="1" s="1"/>
  <c r="CJ1707" i="1" s="1"/>
  <c r="CP1707" i="1" s="1"/>
  <c r="F1706" i="1"/>
  <c r="L1706" i="1" s="1"/>
  <c r="R1706" i="1" s="1"/>
  <c r="X1706" i="1" s="1"/>
  <c r="AD1706" i="1" s="1"/>
  <c r="AJ1706" i="1" s="1"/>
  <c r="AP1706" i="1" s="1"/>
  <c r="AV1706" i="1" s="1"/>
  <c r="BB1706" i="1" s="1"/>
  <c r="BH1706" i="1" s="1"/>
  <c r="BN1706" i="1" s="1"/>
  <c r="BS1706" i="1" s="1"/>
  <c r="BX1706" i="1" s="1"/>
  <c r="CD1706" i="1" s="1"/>
  <c r="CJ1706" i="1" s="1"/>
  <c r="CP1706" i="1" s="1"/>
  <c r="N1697" i="1"/>
  <c r="T1697" i="1" s="1"/>
  <c r="Z1697" i="1" s="1"/>
  <c r="AF1697" i="1" s="1"/>
  <c r="AL1697" i="1" s="1"/>
  <c r="AR1697" i="1" s="1"/>
  <c r="AX1697" i="1" s="1"/>
  <c r="BD1697" i="1" s="1"/>
  <c r="BJ1697" i="1" s="1"/>
  <c r="BP1697" i="1" s="1"/>
  <c r="BU1697" i="1" s="1"/>
  <c r="BZ1697" i="1" s="1"/>
  <c r="CF1697" i="1" s="1"/>
  <c r="CL1697" i="1" s="1"/>
  <c r="CR1697" i="1" s="1"/>
  <c r="CC1606" i="1"/>
  <c r="CC1605" i="1" s="1"/>
  <c r="N1683" i="1"/>
  <c r="T1683" i="1" s="1"/>
  <c r="Z1683" i="1" s="1"/>
  <c r="AF1683" i="1" s="1"/>
  <c r="AL1683" i="1" s="1"/>
  <c r="AR1683" i="1" s="1"/>
  <c r="AX1683" i="1" s="1"/>
  <c r="BD1683" i="1" s="1"/>
  <c r="BJ1683" i="1" s="1"/>
  <c r="BP1683" i="1" s="1"/>
  <c r="BU1683" i="1" s="1"/>
  <c r="BZ1683" i="1" s="1"/>
  <c r="CF1683" i="1" s="1"/>
  <c r="CL1683" i="1" s="1"/>
  <c r="CR1683" i="1" s="1"/>
  <c r="K1586" i="1"/>
  <c r="K1565" i="1" s="1"/>
  <c r="BR1516" i="1"/>
  <c r="AM1501" i="1"/>
  <c r="AM1500" i="1" s="1"/>
  <c r="BA1606" i="1"/>
  <c r="BA1605" i="1" s="1"/>
  <c r="F1576" i="1"/>
  <c r="F1566" i="1" s="1"/>
  <c r="L1577" i="1"/>
  <c r="R1577" i="1" s="1"/>
  <c r="X1577" i="1" s="1"/>
  <c r="AD1577" i="1" s="1"/>
  <c r="AJ1577" i="1" s="1"/>
  <c r="AP1577" i="1" s="1"/>
  <c r="AV1577" i="1" s="1"/>
  <c r="BB1577" i="1" s="1"/>
  <c r="BH1577" i="1" s="1"/>
  <c r="BN1577" i="1" s="1"/>
  <c r="BS1577" i="1" s="1"/>
  <c r="BX1577" i="1" s="1"/>
  <c r="CD1577" i="1" s="1"/>
  <c r="CJ1577" i="1" s="1"/>
  <c r="CP1577" i="1" s="1"/>
  <c r="CI1565" i="1"/>
  <c r="AI1501" i="1"/>
  <c r="AI1500" i="1" s="1"/>
  <c r="AM1565" i="1"/>
  <c r="CO1339" i="1"/>
  <c r="CO1338" i="1" s="1"/>
  <c r="AC1565" i="1"/>
  <c r="BL1501" i="1"/>
  <c r="BL1500" i="1" s="1"/>
  <c r="AN1339" i="1"/>
  <c r="BM1339" i="1"/>
  <c r="Q1339" i="1"/>
  <c r="Q1338" i="1" s="1"/>
  <c r="CO1230" i="1"/>
  <c r="CO1229" i="1" s="1"/>
  <c r="AS1230" i="1"/>
  <c r="AS1229" i="1" s="1"/>
  <c r="M1233" i="1"/>
  <c r="S1233" i="1" s="1"/>
  <c r="Y1233" i="1" s="1"/>
  <c r="AE1233" i="1" s="1"/>
  <c r="AK1233" i="1" s="1"/>
  <c r="AQ1233" i="1" s="1"/>
  <c r="AW1233" i="1" s="1"/>
  <c r="BC1233" i="1" s="1"/>
  <c r="BI1233" i="1" s="1"/>
  <c r="BO1233" i="1" s="1"/>
  <c r="BT1233" i="1" s="1"/>
  <c r="BY1233" i="1" s="1"/>
  <c r="CE1233" i="1" s="1"/>
  <c r="CK1233" i="1" s="1"/>
  <c r="CQ1233" i="1" s="1"/>
  <c r="G1232" i="1"/>
  <c r="M1232" i="1" s="1"/>
  <c r="S1232" i="1" s="1"/>
  <c r="Y1232" i="1" s="1"/>
  <c r="AE1232" i="1" s="1"/>
  <c r="AK1232" i="1" s="1"/>
  <c r="AQ1232" i="1" s="1"/>
  <c r="AW1232" i="1" s="1"/>
  <c r="BC1232" i="1" s="1"/>
  <c r="BI1232" i="1" s="1"/>
  <c r="BO1232" i="1" s="1"/>
  <c r="BT1232" i="1" s="1"/>
  <c r="BY1232" i="1" s="1"/>
  <c r="CE1232" i="1" s="1"/>
  <c r="CK1232" i="1" s="1"/>
  <c r="CQ1232" i="1" s="1"/>
  <c r="BT1553" i="1"/>
  <c r="BY1553" i="1" s="1"/>
  <c r="CE1553" i="1" s="1"/>
  <c r="CK1553" i="1" s="1"/>
  <c r="CQ1553" i="1" s="1"/>
  <c r="BR1548" i="1"/>
  <c r="BT1548" i="1" s="1"/>
  <c r="BY1548" i="1" s="1"/>
  <c r="CE1548" i="1" s="1"/>
  <c r="CK1548" i="1" s="1"/>
  <c r="CQ1548" i="1" s="1"/>
  <c r="M1373" i="1"/>
  <c r="S1373" i="1" s="1"/>
  <c r="Y1373" i="1" s="1"/>
  <c r="AE1373" i="1" s="1"/>
  <c r="AK1373" i="1" s="1"/>
  <c r="AQ1373" i="1" s="1"/>
  <c r="AW1373" i="1" s="1"/>
  <c r="BC1373" i="1" s="1"/>
  <c r="BI1373" i="1" s="1"/>
  <c r="BO1373" i="1" s="1"/>
  <c r="BT1373" i="1" s="1"/>
  <c r="BY1373" i="1" s="1"/>
  <c r="CE1373" i="1" s="1"/>
  <c r="CK1373" i="1" s="1"/>
  <c r="CQ1373" i="1" s="1"/>
  <c r="G1372" i="1"/>
  <c r="V1339" i="1"/>
  <c r="V1338" i="1" s="1"/>
  <c r="M1354" i="1"/>
  <c r="S1354" i="1" s="1"/>
  <c r="Y1354" i="1" s="1"/>
  <c r="AE1354" i="1" s="1"/>
  <c r="AK1354" i="1" s="1"/>
  <c r="AQ1354" i="1" s="1"/>
  <c r="AW1354" i="1" s="1"/>
  <c r="BC1354" i="1" s="1"/>
  <c r="BI1354" i="1" s="1"/>
  <c r="BO1354" i="1" s="1"/>
  <c r="BT1354" i="1" s="1"/>
  <c r="BY1354" i="1" s="1"/>
  <c r="CE1354" i="1" s="1"/>
  <c r="CK1354" i="1" s="1"/>
  <c r="CQ1354" i="1" s="1"/>
  <c r="G1353" i="1"/>
  <c r="CC1339" i="1"/>
  <c r="CC1338" i="1" s="1"/>
  <c r="N1331" i="1"/>
  <c r="T1331" i="1" s="1"/>
  <c r="Z1331" i="1" s="1"/>
  <c r="AF1331" i="1" s="1"/>
  <c r="AL1331" i="1" s="1"/>
  <c r="AR1331" i="1" s="1"/>
  <c r="AX1331" i="1" s="1"/>
  <c r="BD1331" i="1" s="1"/>
  <c r="BJ1331" i="1" s="1"/>
  <c r="BP1331" i="1" s="1"/>
  <c r="BU1331" i="1" s="1"/>
  <c r="BZ1331" i="1" s="1"/>
  <c r="CF1331" i="1" s="1"/>
  <c r="CL1331" i="1" s="1"/>
  <c r="CR1331" i="1" s="1"/>
  <c r="H1330" i="1"/>
  <c r="N1317" i="1"/>
  <c r="T1317" i="1" s="1"/>
  <c r="Z1317" i="1" s="1"/>
  <c r="AF1317" i="1" s="1"/>
  <c r="AL1317" i="1" s="1"/>
  <c r="AR1317" i="1" s="1"/>
  <c r="AX1317" i="1" s="1"/>
  <c r="BD1317" i="1" s="1"/>
  <c r="BJ1317" i="1" s="1"/>
  <c r="BP1317" i="1" s="1"/>
  <c r="BU1317" i="1" s="1"/>
  <c r="BZ1317" i="1" s="1"/>
  <c r="CF1317" i="1" s="1"/>
  <c r="CL1317" i="1" s="1"/>
  <c r="CR1317" i="1" s="1"/>
  <c r="H1316" i="1"/>
  <c r="CG1230" i="1"/>
  <c r="CG1229" i="1" s="1"/>
  <c r="AA1230" i="1"/>
  <c r="AA1229" i="1" s="1"/>
  <c r="L1175" i="1"/>
  <c r="R1175" i="1" s="1"/>
  <c r="X1175" i="1" s="1"/>
  <c r="AD1175" i="1" s="1"/>
  <c r="AJ1175" i="1" s="1"/>
  <c r="AP1175" i="1" s="1"/>
  <c r="AV1175" i="1" s="1"/>
  <c r="BB1175" i="1" s="1"/>
  <c r="BH1175" i="1" s="1"/>
  <c r="BN1175" i="1" s="1"/>
  <c r="BS1175" i="1" s="1"/>
  <c r="BX1175" i="1" s="1"/>
  <c r="CD1175" i="1" s="1"/>
  <c r="CJ1175" i="1" s="1"/>
  <c r="CP1175" i="1" s="1"/>
  <c r="F1174" i="1"/>
  <c r="AB1075" i="1"/>
  <c r="H1099" i="1"/>
  <c r="BD1496" i="1"/>
  <c r="BJ1496" i="1" s="1"/>
  <c r="BP1496" i="1" s="1"/>
  <c r="BU1496" i="1" s="1"/>
  <c r="BZ1496" i="1" s="1"/>
  <c r="CF1496" i="1" s="1"/>
  <c r="CL1496" i="1" s="1"/>
  <c r="CR1496" i="1" s="1"/>
  <c r="BA1495" i="1"/>
  <c r="N1458" i="1"/>
  <c r="T1458" i="1" s="1"/>
  <c r="Z1458" i="1" s="1"/>
  <c r="AF1458" i="1" s="1"/>
  <c r="AL1458" i="1" s="1"/>
  <c r="AR1458" i="1" s="1"/>
  <c r="AX1458" i="1" s="1"/>
  <c r="BD1458" i="1" s="1"/>
  <c r="BJ1458" i="1" s="1"/>
  <c r="H1449" i="1"/>
  <c r="N1449" i="1" s="1"/>
  <c r="T1449" i="1" s="1"/>
  <c r="Z1449" i="1" s="1"/>
  <c r="AF1449" i="1" s="1"/>
  <c r="AL1449" i="1" s="1"/>
  <c r="L1441" i="1"/>
  <c r="R1441" i="1" s="1"/>
  <c r="X1441" i="1" s="1"/>
  <c r="AD1441" i="1" s="1"/>
  <c r="AJ1441" i="1" s="1"/>
  <c r="AP1441" i="1" s="1"/>
  <c r="AV1441" i="1" s="1"/>
  <c r="BB1441" i="1" s="1"/>
  <c r="BH1441" i="1" s="1"/>
  <c r="BN1441" i="1" s="1"/>
  <c r="BS1441" i="1" s="1"/>
  <c r="BX1441" i="1" s="1"/>
  <c r="CD1441" i="1" s="1"/>
  <c r="CJ1441" i="1" s="1"/>
  <c r="CP1441" i="1" s="1"/>
  <c r="F1440" i="1"/>
  <c r="L1440" i="1" s="1"/>
  <c r="R1440" i="1" s="1"/>
  <c r="X1440" i="1" s="1"/>
  <c r="AD1440" i="1" s="1"/>
  <c r="AJ1440" i="1" s="1"/>
  <c r="AP1440" i="1" s="1"/>
  <c r="AV1440" i="1" s="1"/>
  <c r="BB1440" i="1" s="1"/>
  <c r="BH1440" i="1" s="1"/>
  <c r="BN1440" i="1" s="1"/>
  <c r="BS1440" i="1" s="1"/>
  <c r="BX1440" i="1" s="1"/>
  <c r="CD1440" i="1" s="1"/>
  <c r="CJ1440" i="1" s="1"/>
  <c r="CP1440" i="1" s="1"/>
  <c r="M1395" i="1"/>
  <c r="S1395" i="1" s="1"/>
  <c r="Y1395" i="1" s="1"/>
  <c r="AE1395" i="1" s="1"/>
  <c r="AK1395" i="1" s="1"/>
  <c r="AQ1395" i="1" s="1"/>
  <c r="AW1395" i="1" s="1"/>
  <c r="BC1395" i="1" s="1"/>
  <c r="BI1395" i="1" s="1"/>
  <c r="BO1395" i="1" s="1"/>
  <c r="BT1395" i="1" s="1"/>
  <c r="BY1395" i="1" s="1"/>
  <c r="CE1395" i="1" s="1"/>
  <c r="CK1395" i="1" s="1"/>
  <c r="CQ1395" i="1" s="1"/>
  <c r="G1394" i="1"/>
  <c r="CH1339" i="1"/>
  <c r="CH1338" i="1" s="1"/>
  <c r="BK1339" i="1"/>
  <c r="O1338" i="1"/>
  <c r="L1341" i="1"/>
  <c r="R1341" i="1" s="1"/>
  <c r="X1341" i="1" s="1"/>
  <c r="AD1341" i="1" s="1"/>
  <c r="AJ1341" i="1" s="1"/>
  <c r="AP1341" i="1" s="1"/>
  <c r="AV1341" i="1" s="1"/>
  <c r="BB1341" i="1" s="1"/>
  <c r="BH1341" i="1" s="1"/>
  <c r="BN1341" i="1" s="1"/>
  <c r="BS1341" i="1" s="1"/>
  <c r="BX1341" i="1" s="1"/>
  <c r="CD1341" i="1" s="1"/>
  <c r="CJ1341" i="1" s="1"/>
  <c r="CP1341" i="1" s="1"/>
  <c r="M1317" i="1"/>
  <c r="S1317" i="1" s="1"/>
  <c r="Y1317" i="1" s="1"/>
  <c r="AE1317" i="1" s="1"/>
  <c r="AK1317" i="1" s="1"/>
  <c r="AQ1317" i="1" s="1"/>
  <c r="AW1317" i="1" s="1"/>
  <c r="BC1317" i="1" s="1"/>
  <c r="BI1317" i="1" s="1"/>
  <c r="BO1317" i="1" s="1"/>
  <c r="BT1317" i="1" s="1"/>
  <c r="BY1317" i="1" s="1"/>
  <c r="CE1317" i="1" s="1"/>
  <c r="CK1317" i="1" s="1"/>
  <c r="CQ1317" i="1" s="1"/>
  <c r="G1316" i="1"/>
  <c r="AU1230" i="1"/>
  <c r="AU1229" i="1" s="1"/>
  <c r="CB1230" i="1"/>
  <c r="CB1229" i="1" s="1"/>
  <c r="BL1230" i="1"/>
  <c r="BL1229" i="1" s="1"/>
  <c r="L1210" i="1"/>
  <c r="R1210" i="1" s="1"/>
  <c r="X1210" i="1" s="1"/>
  <c r="AD1210" i="1" s="1"/>
  <c r="AJ1210" i="1" s="1"/>
  <c r="AP1210" i="1" s="1"/>
  <c r="AV1210" i="1" s="1"/>
  <c r="BB1210" i="1" s="1"/>
  <c r="BH1210" i="1" s="1"/>
  <c r="BN1210" i="1" s="1"/>
  <c r="I1209" i="1"/>
  <c r="I1178" i="1"/>
  <c r="R1034" i="1"/>
  <c r="X1034" i="1" s="1"/>
  <c r="AD1034" i="1" s="1"/>
  <c r="AJ1034" i="1" s="1"/>
  <c r="AP1034" i="1" s="1"/>
  <c r="AV1034" i="1" s="1"/>
  <c r="BB1034" i="1" s="1"/>
  <c r="BH1034" i="1" s="1"/>
  <c r="BN1034" i="1" s="1"/>
  <c r="BS1034" i="1" s="1"/>
  <c r="BX1034" i="1" s="1"/>
  <c r="CD1034" i="1" s="1"/>
  <c r="CJ1034" i="1" s="1"/>
  <c r="CP1034" i="1" s="1"/>
  <c r="BO1458" i="1"/>
  <c r="AD1056" i="1"/>
  <c r="AJ1056" i="1" s="1"/>
  <c r="AP1056" i="1" s="1"/>
  <c r="AV1056" i="1" s="1"/>
  <c r="BB1056" i="1" s="1"/>
  <c r="BH1056" i="1" s="1"/>
  <c r="BN1056" i="1" s="1"/>
  <c r="BS1056" i="1" s="1"/>
  <c r="BX1056" i="1" s="1"/>
  <c r="CD1056" i="1" s="1"/>
  <c r="CJ1056" i="1" s="1"/>
  <c r="CP1056" i="1" s="1"/>
  <c r="BT1051" i="1"/>
  <c r="BY1051" i="1" s="1"/>
  <c r="CE1051" i="1" s="1"/>
  <c r="CK1051" i="1" s="1"/>
  <c r="CQ1051" i="1" s="1"/>
  <c r="BR1050" i="1"/>
  <c r="BT1050" i="1" s="1"/>
  <c r="BY1050" i="1" s="1"/>
  <c r="CE1050" i="1" s="1"/>
  <c r="CK1050" i="1" s="1"/>
  <c r="CQ1050" i="1" s="1"/>
  <c r="N1034" i="1"/>
  <c r="T1034" i="1" s="1"/>
  <c r="Z1034" i="1" s="1"/>
  <c r="AF1034" i="1" s="1"/>
  <c r="AL1034" i="1" s="1"/>
  <c r="AR1034" i="1" s="1"/>
  <c r="AX1034" i="1" s="1"/>
  <c r="BD1034" i="1" s="1"/>
  <c r="BJ1034" i="1" s="1"/>
  <c r="BP1034" i="1" s="1"/>
  <c r="BU1034" i="1" s="1"/>
  <c r="BZ1034" i="1" s="1"/>
  <c r="CF1034" i="1" s="1"/>
  <c r="CL1034" i="1" s="1"/>
  <c r="CR1034" i="1" s="1"/>
  <c r="CC866" i="1"/>
  <c r="BL808" i="1"/>
  <c r="BL807" i="1" s="1"/>
  <c r="CF702" i="1"/>
  <c r="CL702" i="1" s="1"/>
  <c r="CR702" i="1" s="1"/>
  <c r="BW645" i="1"/>
  <c r="BW546" i="1" s="1"/>
  <c r="T1051" i="1"/>
  <c r="Z1051" i="1" s="1"/>
  <c r="AF1051" i="1" s="1"/>
  <c r="AL1051" i="1" s="1"/>
  <c r="AR1051" i="1" s="1"/>
  <c r="AX1051" i="1" s="1"/>
  <c r="BD1051" i="1" s="1"/>
  <c r="BJ1051" i="1" s="1"/>
  <c r="BP1051" i="1" s="1"/>
  <c r="BU1051" i="1" s="1"/>
  <c r="BZ1051" i="1" s="1"/>
  <c r="CF1051" i="1" s="1"/>
  <c r="CL1051" i="1" s="1"/>
  <c r="CR1051" i="1" s="1"/>
  <c r="F1021" i="1"/>
  <c r="L1021" i="1" s="1"/>
  <c r="R1021" i="1" s="1"/>
  <c r="X1021" i="1" s="1"/>
  <c r="AD1021" i="1" s="1"/>
  <c r="AJ1021" i="1" s="1"/>
  <c r="AP1021" i="1" s="1"/>
  <c r="AV1021" i="1" s="1"/>
  <c r="BB1021" i="1" s="1"/>
  <c r="BH1021" i="1" s="1"/>
  <c r="BN1021" i="1" s="1"/>
  <c r="BS1021" i="1" s="1"/>
  <c r="BX1021" i="1" s="1"/>
  <c r="CD1021" i="1" s="1"/>
  <c r="CJ1021" i="1" s="1"/>
  <c r="CP1021" i="1" s="1"/>
  <c r="L1022" i="1"/>
  <c r="R1022" i="1" s="1"/>
  <c r="X1022" i="1" s="1"/>
  <c r="AD1022" i="1" s="1"/>
  <c r="AJ1022" i="1" s="1"/>
  <c r="AP1022" i="1" s="1"/>
  <c r="AV1022" i="1" s="1"/>
  <c r="BB1022" i="1" s="1"/>
  <c r="BH1022" i="1" s="1"/>
  <c r="BN1022" i="1" s="1"/>
  <c r="BS1022" i="1" s="1"/>
  <c r="BX1022" i="1" s="1"/>
  <c r="CD1022" i="1" s="1"/>
  <c r="CJ1022" i="1" s="1"/>
  <c r="CP1022" i="1" s="1"/>
  <c r="BF867" i="1"/>
  <c r="BF866" i="1" s="1"/>
  <c r="BA866" i="1"/>
  <c r="BA698" i="1" s="1"/>
  <c r="AA728" i="1"/>
  <c r="AA698" i="1" s="1"/>
  <c r="BN1151" i="1"/>
  <c r="BK1136" i="1"/>
  <c r="BK1075" i="1" s="1"/>
  <c r="BL931" i="1"/>
  <c r="T885" i="1"/>
  <c r="Z885" i="1" s="1"/>
  <c r="AF885" i="1" s="1"/>
  <c r="AL885" i="1" s="1"/>
  <c r="AR885" i="1" s="1"/>
  <c r="AX885" i="1" s="1"/>
  <c r="BD885" i="1" s="1"/>
  <c r="BJ885" i="1" s="1"/>
  <c r="BP885" i="1" s="1"/>
  <c r="BU885" i="1" s="1"/>
  <c r="BZ885" i="1" s="1"/>
  <c r="CF885" i="1" s="1"/>
  <c r="CL885" i="1" s="1"/>
  <c r="CR885" i="1" s="1"/>
  <c r="BV867" i="1"/>
  <c r="BV866" i="1" s="1"/>
  <c r="BV698" i="1" s="1"/>
  <c r="AW758" i="1"/>
  <c r="BC758" i="1" s="1"/>
  <c r="BI758" i="1" s="1"/>
  <c r="BO758" i="1" s="1"/>
  <c r="M725" i="1"/>
  <c r="S725" i="1" s="1"/>
  <c r="Y725" i="1" s="1"/>
  <c r="AE725" i="1" s="1"/>
  <c r="AK725" i="1" s="1"/>
  <c r="AQ725" i="1" s="1"/>
  <c r="AW725" i="1" s="1"/>
  <c r="BC725" i="1" s="1"/>
  <c r="BI725" i="1" s="1"/>
  <c r="BO725" i="1" s="1"/>
  <c r="BT725" i="1" s="1"/>
  <c r="BY725" i="1" s="1"/>
  <c r="CE725" i="1" s="1"/>
  <c r="CK725" i="1" s="1"/>
  <c r="CQ725" i="1" s="1"/>
  <c r="R678" i="1"/>
  <c r="X678" i="1" s="1"/>
  <c r="AD678" i="1" s="1"/>
  <c r="AJ678" i="1" s="1"/>
  <c r="AP678" i="1" s="1"/>
  <c r="AV678" i="1" s="1"/>
  <c r="BB678" i="1" s="1"/>
  <c r="BH678" i="1" s="1"/>
  <c r="BN678" i="1" s="1"/>
  <c r="BS678" i="1" s="1"/>
  <c r="BX678" i="1" s="1"/>
  <c r="CD678" i="1" s="1"/>
  <c r="CJ678" i="1" s="1"/>
  <c r="CP678" i="1" s="1"/>
  <c r="BK645" i="1"/>
  <c r="BK546" i="1" s="1"/>
  <c r="M583" i="1"/>
  <c r="S583" i="1" s="1"/>
  <c r="Y583" i="1" s="1"/>
  <c r="AE583" i="1" s="1"/>
  <c r="AK583" i="1" s="1"/>
  <c r="AQ583" i="1" s="1"/>
  <c r="AW583" i="1" s="1"/>
  <c r="BC583" i="1" s="1"/>
  <c r="BI583" i="1" s="1"/>
  <c r="BO583" i="1" s="1"/>
  <c r="O546" i="1"/>
  <c r="AU931" i="1"/>
  <c r="AL782" i="1"/>
  <c r="AR782" i="1" s="1"/>
  <c r="AX782" i="1" s="1"/>
  <c r="BD782" i="1" s="1"/>
  <c r="BJ782" i="1" s="1"/>
  <c r="BP782" i="1" s="1"/>
  <c r="BU782" i="1" s="1"/>
  <c r="BZ782" i="1" s="1"/>
  <c r="CF782" i="1" s="1"/>
  <c r="CL782" i="1" s="1"/>
  <c r="CR782" i="1" s="1"/>
  <c r="AO764" i="1"/>
  <c r="AO728" i="1" s="1"/>
  <c r="AO698" i="1" s="1"/>
  <c r="W667" i="1"/>
  <c r="W645" i="1" s="1"/>
  <c r="W546" i="1" s="1"/>
  <c r="CA645" i="1"/>
  <c r="CA546" i="1" s="1"/>
  <c r="R657" i="1"/>
  <c r="X657" i="1" s="1"/>
  <c r="AD657" i="1" s="1"/>
  <c r="AJ657" i="1" s="1"/>
  <c r="AP657" i="1" s="1"/>
  <c r="AV657" i="1" s="1"/>
  <c r="BB657" i="1" s="1"/>
  <c r="BH657" i="1" s="1"/>
  <c r="BN657" i="1" s="1"/>
  <c r="BS657" i="1" s="1"/>
  <c r="BX657" i="1" s="1"/>
  <c r="CD657" i="1" s="1"/>
  <c r="CJ657" i="1" s="1"/>
  <c r="CP657" i="1" s="1"/>
  <c r="BM729" i="1"/>
  <c r="BM728" i="1" s="1"/>
  <c r="BM698" i="1" s="1"/>
  <c r="M624" i="1"/>
  <c r="S624" i="1" s="1"/>
  <c r="Y624" i="1" s="1"/>
  <c r="AE624" i="1" s="1"/>
  <c r="AK624" i="1" s="1"/>
  <c r="AQ624" i="1" s="1"/>
  <c r="AW624" i="1" s="1"/>
  <c r="BC624" i="1" s="1"/>
  <c r="BI624" i="1" s="1"/>
  <c r="BO624" i="1" s="1"/>
  <c r="BT624" i="1" s="1"/>
  <c r="BY624" i="1" s="1"/>
  <c r="CE624" i="1" s="1"/>
  <c r="CK624" i="1" s="1"/>
  <c r="CQ624" i="1" s="1"/>
  <c r="G623" i="1"/>
  <c r="AG396" i="1"/>
  <c r="P357" i="1"/>
  <c r="P356" i="1" s="1"/>
  <c r="BR622" i="1"/>
  <c r="N601" i="1"/>
  <c r="T601" i="1" s="1"/>
  <c r="Z601" i="1" s="1"/>
  <c r="AF601" i="1" s="1"/>
  <c r="AL601" i="1" s="1"/>
  <c r="AR601" i="1" s="1"/>
  <c r="AX601" i="1" s="1"/>
  <c r="BD601" i="1" s="1"/>
  <c r="BJ601" i="1" s="1"/>
  <c r="BP601" i="1" s="1"/>
  <c r="BU601" i="1" s="1"/>
  <c r="BZ601" i="1" s="1"/>
  <c r="CF601" i="1" s="1"/>
  <c r="CL601" i="1" s="1"/>
  <c r="CR601" i="1" s="1"/>
  <c r="K600" i="1"/>
  <c r="R531" i="1"/>
  <c r="X531" i="1" s="1"/>
  <c r="AD531" i="1" s="1"/>
  <c r="AJ531" i="1" s="1"/>
  <c r="AP531" i="1" s="1"/>
  <c r="AV531" i="1" s="1"/>
  <c r="BB531" i="1" s="1"/>
  <c r="BH531" i="1" s="1"/>
  <c r="BN531" i="1" s="1"/>
  <c r="BS531" i="1" s="1"/>
  <c r="BX531" i="1" s="1"/>
  <c r="CD531" i="1" s="1"/>
  <c r="CJ531" i="1" s="1"/>
  <c r="CP531" i="1" s="1"/>
  <c r="AC728" i="1"/>
  <c r="AC698" i="1" s="1"/>
  <c r="R731" i="1"/>
  <c r="X731" i="1" s="1"/>
  <c r="AD731" i="1" s="1"/>
  <c r="AJ731" i="1" s="1"/>
  <c r="AP731" i="1" s="1"/>
  <c r="AV731" i="1" s="1"/>
  <c r="BB731" i="1" s="1"/>
  <c r="BH731" i="1" s="1"/>
  <c r="BN731" i="1" s="1"/>
  <c r="BS731" i="1" s="1"/>
  <c r="BX731" i="1" s="1"/>
  <c r="CD731" i="1" s="1"/>
  <c r="CJ731" i="1" s="1"/>
  <c r="CP731" i="1" s="1"/>
  <c r="M614" i="1"/>
  <c r="S614" i="1" s="1"/>
  <c r="Y614" i="1" s="1"/>
  <c r="AE614" i="1" s="1"/>
  <c r="AK614" i="1" s="1"/>
  <c r="AQ614" i="1" s="1"/>
  <c r="AW614" i="1" s="1"/>
  <c r="BC614" i="1" s="1"/>
  <c r="BI614" i="1" s="1"/>
  <c r="BO614" i="1" s="1"/>
  <c r="BT614" i="1" s="1"/>
  <c r="BY614" i="1" s="1"/>
  <c r="CE614" i="1" s="1"/>
  <c r="CK614" i="1" s="1"/>
  <c r="CQ614" i="1" s="1"/>
  <c r="G610" i="1"/>
  <c r="G609" i="1" s="1"/>
  <c r="L593" i="1"/>
  <c r="R593" i="1" s="1"/>
  <c r="X593" i="1" s="1"/>
  <c r="AD593" i="1" s="1"/>
  <c r="AJ593" i="1" s="1"/>
  <c r="AP593" i="1" s="1"/>
  <c r="AV593" i="1" s="1"/>
  <c r="BB593" i="1" s="1"/>
  <c r="BH593" i="1" s="1"/>
  <c r="BN593" i="1" s="1"/>
  <c r="BS593" i="1" s="1"/>
  <c r="BX593" i="1" s="1"/>
  <c r="CD593" i="1" s="1"/>
  <c r="CJ593" i="1" s="1"/>
  <c r="CP593" i="1" s="1"/>
  <c r="F592" i="1"/>
  <c r="L592" i="1" s="1"/>
  <c r="R592" i="1" s="1"/>
  <c r="X592" i="1" s="1"/>
  <c r="AD592" i="1" s="1"/>
  <c r="AJ592" i="1" s="1"/>
  <c r="AP592" i="1" s="1"/>
  <c r="AV592" i="1" s="1"/>
  <c r="BB592" i="1" s="1"/>
  <c r="BH592" i="1" s="1"/>
  <c r="BN592" i="1" s="1"/>
  <c r="BS592" i="1" s="1"/>
  <c r="BX592" i="1" s="1"/>
  <c r="CD592" i="1" s="1"/>
  <c r="CJ592" i="1" s="1"/>
  <c r="CP592" i="1" s="1"/>
  <c r="N505" i="1"/>
  <c r="T505" i="1" s="1"/>
  <c r="Z505" i="1" s="1"/>
  <c r="AF505" i="1" s="1"/>
  <c r="AL505" i="1" s="1"/>
  <c r="AR505" i="1" s="1"/>
  <c r="AX505" i="1" s="1"/>
  <c r="BD505" i="1" s="1"/>
  <c r="BJ505" i="1" s="1"/>
  <c r="BP505" i="1" s="1"/>
  <c r="BU505" i="1" s="1"/>
  <c r="BZ505" i="1" s="1"/>
  <c r="CF505" i="1" s="1"/>
  <c r="CL505" i="1" s="1"/>
  <c r="CR505" i="1" s="1"/>
  <c r="H504" i="1"/>
  <c r="N783" i="1"/>
  <c r="T783" i="1" s="1"/>
  <c r="Z783" i="1" s="1"/>
  <c r="AF783" i="1" s="1"/>
  <c r="AL783" i="1" s="1"/>
  <c r="AR783" i="1" s="1"/>
  <c r="AX783" i="1" s="1"/>
  <c r="BD783" i="1" s="1"/>
  <c r="BJ783" i="1" s="1"/>
  <c r="BP783" i="1" s="1"/>
  <c r="BU783" i="1" s="1"/>
  <c r="BZ783" i="1" s="1"/>
  <c r="CF783" i="1" s="1"/>
  <c r="CL783" i="1" s="1"/>
  <c r="CR783" i="1" s="1"/>
  <c r="BZ758" i="1"/>
  <c r="CF758" i="1" s="1"/>
  <c r="CL758" i="1" s="1"/>
  <c r="CR758" i="1" s="1"/>
  <c r="L611" i="1"/>
  <c r="R611" i="1" s="1"/>
  <c r="X611" i="1" s="1"/>
  <c r="AD611" i="1" s="1"/>
  <c r="AJ611" i="1" s="1"/>
  <c r="AP611" i="1" s="1"/>
  <c r="AV611" i="1" s="1"/>
  <c r="BB611" i="1" s="1"/>
  <c r="BH611" i="1" s="1"/>
  <c r="BN611" i="1" s="1"/>
  <c r="BS611" i="1" s="1"/>
  <c r="BX611" i="1" s="1"/>
  <c r="CD611" i="1" s="1"/>
  <c r="CJ611" i="1" s="1"/>
  <c r="CP611" i="1" s="1"/>
  <c r="F610" i="1"/>
  <c r="U546" i="1"/>
  <c r="AO516" i="1"/>
  <c r="AO461" i="1" s="1"/>
  <c r="AO396" i="1" s="1"/>
  <c r="AF517" i="1"/>
  <c r="AL517" i="1" s="1"/>
  <c r="AR517" i="1" s="1"/>
  <c r="AX517" i="1" s="1"/>
  <c r="BD517" i="1" s="1"/>
  <c r="BJ517" i="1" s="1"/>
  <c r="BP517" i="1" s="1"/>
  <c r="BU517" i="1" s="1"/>
  <c r="BZ517" i="1" s="1"/>
  <c r="CF517" i="1" s="1"/>
  <c r="CL517" i="1" s="1"/>
  <c r="CR517" i="1" s="1"/>
  <c r="J467" i="1"/>
  <c r="Q396" i="1"/>
  <c r="M469" i="1"/>
  <c r="S469" i="1" s="1"/>
  <c r="Y469" i="1" s="1"/>
  <c r="AE469" i="1" s="1"/>
  <c r="AK469" i="1" s="1"/>
  <c r="AQ469" i="1" s="1"/>
  <c r="AW469" i="1" s="1"/>
  <c r="BC469" i="1" s="1"/>
  <c r="BI469" i="1" s="1"/>
  <c r="BO469" i="1" s="1"/>
  <c r="BT469" i="1" s="1"/>
  <c r="BY469" i="1" s="1"/>
  <c r="CE469" i="1" s="1"/>
  <c r="CK469" i="1" s="1"/>
  <c r="CQ469" i="1" s="1"/>
  <c r="L392" i="1"/>
  <c r="R392" i="1" s="1"/>
  <c r="X392" i="1" s="1"/>
  <c r="AD392" i="1" s="1"/>
  <c r="AJ392" i="1" s="1"/>
  <c r="AP392" i="1" s="1"/>
  <c r="AV392" i="1" s="1"/>
  <c r="BB392" i="1" s="1"/>
  <c r="BH392" i="1" s="1"/>
  <c r="BN392" i="1" s="1"/>
  <c r="BS392" i="1" s="1"/>
  <c r="BX392" i="1" s="1"/>
  <c r="CD392" i="1" s="1"/>
  <c r="CJ392" i="1" s="1"/>
  <c r="CP392" i="1" s="1"/>
  <c r="F387" i="1"/>
  <c r="F386" i="1" s="1"/>
  <c r="M151" i="1"/>
  <c r="S151" i="1" s="1"/>
  <c r="Y151" i="1" s="1"/>
  <c r="AE151" i="1" s="1"/>
  <c r="AK151" i="1" s="1"/>
  <c r="AQ151" i="1" s="1"/>
  <c r="AW151" i="1" s="1"/>
  <c r="BC151" i="1" s="1"/>
  <c r="BI151" i="1" s="1"/>
  <c r="BO151" i="1" s="1"/>
  <c r="BT151" i="1" s="1"/>
  <c r="BY151" i="1" s="1"/>
  <c r="CE151" i="1" s="1"/>
  <c r="CK151" i="1" s="1"/>
  <c r="CQ151" i="1" s="1"/>
  <c r="G150" i="1"/>
  <c r="M150" i="1" s="1"/>
  <c r="S150" i="1" s="1"/>
  <c r="Y150" i="1" s="1"/>
  <c r="AE150" i="1" s="1"/>
  <c r="AK150" i="1" s="1"/>
  <c r="AQ150" i="1" s="1"/>
  <c r="AW150" i="1" s="1"/>
  <c r="BC150" i="1" s="1"/>
  <c r="BI150" i="1" s="1"/>
  <c r="BO150" i="1" s="1"/>
  <c r="S14" i="1"/>
  <c r="Y14" i="1" s="1"/>
  <c r="AE14" i="1" s="1"/>
  <c r="AK14" i="1" s="1"/>
  <c r="AQ14" i="1" s="1"/>
  <c r="AW14" i="1" s="1"/>
  <c r="BC14" i="1" s="1"/>
  <c r="BI14" i="1" s="1"/>
  <c r="BO14" i="1" s="1"/>
  <c r="M225" i="1"/>
  <c r="S225" i="1" s="1"/>
  <c r="Y225" i="1" s="1"/>
  <c r="AE225" i="1" s="1"/>
  <c r="AK225" i="1" s="1"/>
  <c r="AQ225" i="1" s="1"/>
  <c r="AW225" i="1" s="1"/>
  <c r="BC225" i="1" s="1"/>
  <c r="BI225" i="1" s="1"/>
  <c r="BO225" i="1" s="1"/>
  <c r="BT225" i="1" s="1"/>
  <c r="BY225" i="1" s="1"/>
  <c r="CE225" i="1" s="1"/>
  <c r="CK225" i="1" s="1"/>
  <c r="CQ225" i="1" s="1"/>
  <c r="G224" i="1"/>
  <c r="M224" i="1" s="1"/>
  <c r="S224" i="1" s="1"/>
  <c r="Y224" i="1" s="1"/>
  <c r="AE224" i="1" s="1"/>
  <c r="AK224" i="1" s="1"/>
  <c r="AQ224" i="1" s="1"/>
  <c r="AW224" i="1" s="1"/>
  <c r="BC224" i="1" s="1"/>
  <c r="BI224" i="1" s="1"/>
  <c r="BO224" i="1" s="1"/>
  <c r="BT224" i="1" s="1"/>
  <c r="BY224" i="1" s="1"/>
  <c r="CE224" i="1" s="1"/>
  <c r="CK224" i="1" s="1"/>
  <c r="CQ224" i="1" s="1"/>
  <c r="U178" i="1"/>
  <c r="S430" i="1"/>
  <c r="Y430" i="1" s="1"/>
  <c r="AE430" i="1" s="1"/>
  <c r="AK430" i="1" s="1"/>
  <c r="AQ430" i="1" s="1"/>
  <c r="AW430" i="1" s="1"/>
  <c r="BC430" i="1" s="1"/>
  <c r="BI430" i="1" s="1"/>
  <c r="BO430" i="1" s="1"/>
  <c r="BT430" i="1" s="1"/>
  <c r="BY430" i="1" s="1"/>
  <c r="CE430" i="1" s="1"/>
  <c r="CK430" i="1" s="1"/>
  <c r="CQ430" i="1" s="1"/>
  <c r="L269" i="1"/>
  <c r="R269" i="1" s="1"/>
  <c r="X269" i="1" s="1"/>
  <c r="AD269" i="1" s="1"/>
  <c r="AJ269" i="1" s="1"/>
  <c r="AP269" i="1" s="1"/>
  <c r="AV269" i="1" s="1"/>
  <c r="BB269" i="1" s="1"/>
  <c r="BH269" i="1" s="1"/>
  <c r="BN269" i="1" s="1"/>
  <c r="BV238" i="1"/>
  <c r="BV237" i="1" s="1"/>
  <c r="BV236" i="1" s="1"/>
  <c r="L225" i="1"/>
  <c r="R225" i="1" s="1"/>
  <c r="X225" i="1" s="1"/>
  <c r="AD225" i="1" s="1"/>
  <c r="AJ225" i="1" s="1"/>
  <c r="AP225" i="1" s="1"/>
  <c r="AV225" i="1" s="1"/>
  <c r="BB225" i="1" s="1"/>
  <c r="BH225" i="1" s="1"/>
  <c r="BN225" i="1" s="1"/>
  <c r="BS225" i="1" s="1"/>
  <c r="BX225" i="1" s="1"/>
  <c r="CD225" i="1" s="1"/>
  <c r="CJ225" i="1" s="1"/>
  <c r="CP225" i="1" s="1"/>
  <c r="F224" i="1"/>
  <c r="R217" i="1"/>
  <c r="X217" i="1" s="1"/>
  <c r="AD217" i="1" s="1"/>
  <c r="AJ217" i="1" s="1"/>
  <c r="AP217" i="1" s="1"/>
  <c r="AV217" i="1" s="1"/>
  <c r="BB217" i="1" s="1"/>
  <c r="BH217" i="1" s="1"/>
  <c r="BN217" i="1" s="1"/>
  <c r="O216" i="1"/>
  <c r="BM178" i="1"/>
  <c r="BM107" i="1" s="1"/>
  <c r="N174" i="1"/>
  <c r="T174" i="1" s="1"/>
  <c r="Z174" i="1" s="1"/>
  <c r="AF174" i="1" s="1"/>
  <c r="AL174" i="1" s="1"/>
  <c r="AR174" i="1" s="1"/>
  <c r="AX174" i="1" s="1"/>
  <c r="BD174" i="1" s="1"/>
  <c r="BJ174" i="1" s="1"/>
  <c r="BP174" i="1" s="1"/>
  <c r="BU174" i="1" s="1"/>
  <c r="BZ174" i="1" s="1"/>
  <c r="CF174" i="1" s="1"/>
  <c r="CL174" i="1" s="1"/>
  <c r="CR174" i="1" s="1"/>
  <c r="K173" i="1"/>
  <c r="N173" i="1" s="1"/>
  <c r="T173" i="1" s="1"/>
  <c r="Z173" i="1" s="1"/>
  <c r="AF173" i="1" s="1"/>
  <c r="AL173" i="1" s="1"/>
  <c r="AR173" i="1" s="1"/>
  <c r="AX173" i="1" s="1"/>
  <c r="BD173" i="1" s="1"/>
  <c r="BJ173" i="1" s="1"/>
  <c r="BP173" i="1" s="1"/>
  <c r="BU173" i="1" s="1"/>
  <c r="BZ173" i="1" s="1"/>
  <c r="CF173" i="1" s="1"/>
  <c r="CL173" i="1" s="1"/>
  <c r="CR173" i="1" s="1"/>
  <c r="AC127" i="1"/>
  <c r="AC107" i="1" s="1"/>
  <c r="M110" i="1"/>
  <c r="S110" i="1" s="1"/>
  <c r="Y110" i="1" s="1"/>
  <c r="AE110" i="1" s="1"/>
  <c r="AK110" i="1" s="1"/>
  <c r="AQ110" i="1" s="1"/>
  <c r="AW110" i="1" s="1"/>
  <c r="BC110" i="1" s="1"/>
  <c r="BI110" i="1" s="1"/>
  <c r="BO110" i="1" s="1"/>
  <c r="BT110" i="1" s="1"/>
  <c r="BY110" i="1" s="1"/>
  <c r="CE110" i="1" s="1"/>
  <c r="CK110" i="1" s="1"/>
  <c r="CQ110" i="1" s="1"/>
  <c r="G109" i="1"/>
  <c r="M67" i="1"/>
  <c r="S67" i="1" s="1"/>
  <c r="Y67" i="1" s="1"/>
  <c r="AE67" i="1" s="1"/>
  <c r="AK67" i="1" s="1"/>
  <c r="AQ67" i="1" s="1"/>
  <c r="AW67" i="1" s="1"/>
  <c r="BC67" i="1" s="1"/>
  <c r="BI67" i="1" s="1"/>
  <c r="BO67" i="1" s="1"/>
  <c r="BT67" i="1" s="1"/>
  <c r="BY67" i="1" s="1"/>
  <c r="CE67" i="1" s="1"/>
  <c r="CK67" i="1" s="1"/>
  <c r="CQ67" i="1" s="1"/>
  <c r="G66" i="1"/>
  <c r="M66" i="1" s="1"/>
  <c r="S66" i="1" s="1"/>
  <c r="Y66" i="1" s="1"/>
  <c r="AE66" i="1" s="1"/>
  <c r="AK66" i="1" s="1"/>
  <c r="AQ66" i="1" s="1"/>
  <c r="AW66" i="1" s="1"/>
  <c r="BC66" i="1" s="1"/>
  <c r="BI66" i="1" s="1"/>
  <c r="BO66" i="1" s="1"/>
  <c r="BT66" i="1" s="1"/>
  <c r="BY66" i="1" s="1"/>
  <c r="CE66" i="1" s="1"/>
  <c r="CK66" i="1" s="1"/>
  <c r="CQ66" i="1" s="1"/>
  <c r="M46" i="1"/>
  <c r="S46" i="1" s="1"/>
  <c r="Y46" i="1" s="1"/>
  <c r="AE46" i="1" s="1"/>
  <c r="AK46" i="1" s="1"/>
  <c r="AQ46" i="1" s="1"/>
  <c r="AW46" i="1" s="1"/>
  <c r="BC46" i="1" s="1"/>
  <c r="BI46" i="1" s="1"/>
  <c r="BO46" i="1" s="1"/>
  <c r="BT46" i="1" s="1"/>
  <c r="BY46" i="1" s="1"/>
  <c r="CE46" i="1" s="1"/>
  <c r="CK46" i="1" s="1"/>
  <c r="CQ46" i="1" s="1"/>
  <c r="G45" i="1"/>
  <c r="V238" i="1"/>
  <c r="V237" i="1" s="1"/>
  <c r="V236" i="1" s="1"/>
  <c r="N135" i="1"/>
  <c r="T135" i="1" s="1"/>
  <c r="Z135" i="1" s="1"/>
  <c r="AF135" i="1" s="1"/>
  <c r="AL135" i="1" s="1"/>
  <c r="AR135" i="1" s="1"/>
  <c r="AX135" i="1" s="1"/>
  <c r="BD135" i="1" s="1"/>
  <c r="BJ135" i="1" s="1"/>
  <c r="BP135" i="1" s="1"/>
  <c r="BU135" i="1" s="1"/>
  <c r="BZ135" i="1" s="1"/>
  <c r="CF135" i="1" s="1"/>
  <c r="CL135" i="1" s="1"/>
  <c r="CR135" i="1" s="1"/>
  <c r="CG107" i="1"/>
  <c r="AF270" i="1"/>
  <c r="AL270" i="1" s="1"/>
  <c r="AR270" i="1" s="1"/>
  <c r="AX270" i="1" s="1"/>
  <c r="BD270" i="1" s="1"/>
  <c r="BJ270" i="1" s="1"/>
  <c r="BP270" i="1" s="1"/>
  <c r="BU270" i="1" s="1"/>
  <c r="BZ270" i="1" s="1"/>
  <c r="CF270" i="1" s="1"/>
  <c r="CL270" i="1" s="1"/>
  <c r="CR270" i="1" s="1"/>
  <c r="L44" i="1"/>
  <c r="R44" i="1" s="1"/>
  <c r="X44" i="1" s="1"/>
  <c r="AD44" i="1" s="1"/>
  <c r="AJ44" i="1" s="1"/>
  <c r="AP44" i="1" s="1"/>
  <c r="AV44" i="1" s="1"/>
  <c r="BB44" i="1" s="1"/>
  <c r="BH44" i="1" s="1"/>
  <c r="BN44" i="1" s="1"/>
  <c r="BS44" i="1" s="1"/>
  <c r="BX44" i="1" s="1"/>
  <c r="CD44" i="1" s="1"/>
  <c r="CJ44" i="1" s="1"/>
  <c r="CP44" i="1" s="1"/>
  <c r="R263" i="1"/>
  <c r="X263" i="1" s="1"/>
  <c r="AD263" i="1" s="1"/>
  <c r="AJ263" i="1" s="1"/>
  <c r="AP263" i="1" s="1"/>
  <c r="AV263" i="1" s="1"/>
  <c r="BB263" i="1" s="1"/>
  <c r="BH263" i="1" s="1"/>
  <c r="BN263" i="1" s="1"/>
  <c r="BS263" i="1" s="1"/>
  <c r="BX263" i="1" s="1"/>
  <c r="CD263" i="1" s="1"/>
  <c r="CJ263" i="1" s="1"/>
  <c r="CP263" i="1" s="1"/>
  <c r="CS236" i="1"/>
  <c r="CG236" i="1"/>
  <c r="BG127" i="1"/>
  <c r="BG107" i="1" s="1"/>
  <c r="CA107" i="1"/>
  <c r="AB107" i="1"/>
  <c r="BW236" i="1"/>
  <c r="N110" i="1"/>
  <c r="T110" i="1" s="1"/>
  <c r="Z110" i="1" s="1"/>
  <c r="AF110" i="1" s="1"/>
  <c r="AL110" i="1" s="1"/>
  <c r="AR110" i="1" s="1"/>
  <c r="AX110" i="1" s="1"/>
  <c r="BD110" i="1" s="1"/>
  <c r="BJ110" i="1" s="1"/>
  <c r="BP110" i="1" s="1"/>
  <c r="BU110" i="1" s="1"/>
  <c r="BZ110" i="1" s="1"/>
  <c r="CF110" i="1" s="1"/>
  <c r="CL110" i="1" s="1"/>
  <c r="CR110" i="1" s="1"/>
  <c r="H109" i="1"/>
  <c r="N109" i="1" s="1"/>
  <c r="T109" i="1" s="1"/>
  <c r="Z109" i="1" s="1"/>
  <c r="AF109" i="1" s="1"/>
  <c r="AL109" i="1" s="1"/>
  <c r="AR109" i="1" s="1"/>
  <c r="AX109" i="1" s="1"/>
  <c r="BD109" i="1" s="1"/>
  <c r="BJ109" i="1" s="1"/>
  <c r="BP109" i="1" s="1"/>
  <c r="BU109" i="1" s="1"/>
  <c r="BZ109" i="1" s="1"/>
  <c r="CF109" i="1" s="1"/>
  <c r="CL109" i="1" s="1"/>
  <c r="CR109" i="1" s="1"/>
  <c r="AA12" i="1"/>
  <c r="AA11" i="1" s="1"/>
  <c r="O698" i="1"/>
  <c r="CH2320" i="1"/>
  <c r="M2607" i="1"/>
  <c r="S2607" i="1" s="1"/>
  <c r="Y2607" i="1" s="1"/>
  <c r="AE2607" i="1" s="1"/>
  <c r="AK2607" i="1" s="1"/>
  <c r="AQ2607" i="1" s="1"/>
  <c r="AW2607" i="1" s="1"/>
  <c r="BC2607" i="1" s="1"/>
  <c r="BI2607" i="1" s="1"/>
  <c r="BO2607" i="1" s="1"/>
  <c r="M2545" i="1"/>
  <c r="S2545" i="1" s="1"/>
  <c r="Y2545" i="1" s="1"/>
  <c r="AE2545" i="1" s="1"/>
  <c r="AK2545" i="1" s="1"/>
  <c r="AQ2545" i="1" s="1"/>
  <c r="AW2545" i="1" s="1"/>
  <c r="BC2545" i="1" s="1"/>
  <c r="BI2545" i="1" s="1"/>
  <c r="BO2545" i="1" s="1"/>
  <c r="BT2545" i="1" s="1"/>
  <c r="BY2545" i="1" s="1"/>
  <c r="CE2545" i="1" s="1"/>
  <c r="CK2545" i="1" s="1"/>
  <c r="CQ2545" i="1" s="1"/>
  <c r="G2544" i="1"/>
  <c r="M2544" i="1" s="1"/>
  <c r="S2544" i="1" s="1"/>
  <c r="Y2544" i="1" s="1"/>
  <c r="AE2544" i="1" s="1"/>
  <c r="AK2544" i="1" s="1"/>
  <c r="AQ2544" i="1" s="1"/>
  <c r="AW2544" i="1" s="1"/>
  <c r="BC2544" i="1" s="1"/>
  <c r="BI2544" i="1" s="1"/>
  <c r="BO2544" i="1" s="1"/>
  <c r="BT2544" i="1" s="1"/>
  <c r="BY2544" i="1" s="1"/>
  <c r="CE2544" i="1" s="1"/>
  <c r="CK2544" i="1" s="1"/>
  <c r="CQ2544" i="1" s="1"/>
  <c r="BR2526" i="1"/>
  <c r="BT2526" i="1" s="1"/>
  <c r="BY2526" i="1" s="1"/>
  <c r="CE2526" i="1" s="1"/>
  <c r="CK2526" i="1" s="1"/>
  <c r="CQ2526" i="1" s="1"/>
  <c r="BT2527" i="1"/>
  <c r="BY2527" i="1" s="1"/>
  <c r="CE2527" i="1" s="1"/>
  <c r="CK2527" i="1" s="1"/>
  <c r="CQ2527" i="1" s="1"/>
  <c r="N2531" i="1"/>
  <c r="T2531" i="1" s="1"/>
  <c r="Z2531" i="1" s="1"/>
  <c r="AF2531" i="1" s="1"/>
  <c r="AL2531" i="1" s="1"/>
  <c r="AR2531" i="1" s="1"/>
  <c r="AX2531" i="1" s="1"/>
  <c r="BD2531" i="1" s="1"/>
  <c r="BJ2531" i="1" s="1"/>
  <c r="BP2531" i="1" s="1"/>
  <c r="BU2531" i="1" s="1"/>
  <c r="BZ2531" i="1" s="1"/>
  <c r="CF2531" i="1" s="1"/>
  <c r="CL2531" i="1" s="1"/>
  <c r="CR2531" i="1" s="1"/>
  <c r="H2530" i="1"/>
  <c r="N2530" i="1" s="1"/>
  <c r="T2530" i="1" s="1"/>
  <c r="Z2530" i="1" s="1"/>
  <c r="AF2530" i="1" s="1"/>
  <c r="AL2530" i="1" s="1"/>
  <c r="AR2530" i="1" s="1"/>
  <c r="AX2530" i="1" s="1"/>
  <c r="BD2530" i="1" s="1"/>
  <c r="BJ2530" i="1" s="1"/>
  <c r="BP2530" i="1" s="1"/>
  <c r="BU2530" i="1" s="1"/>
  <c r="BZ2530" i="1" s="1"/>
  <c r="CF2530" i="1" s="1"/>
  <c r="CL2530" i="1" s="1"/>
  <c r="CR2530" i="1" s="1"/>
  <c r="M2479" i="1"/>
  <c r="S2479" i="1" s="1"/>
  <c r="Y2479" i="1" s="1"/>
  <c r="AE2479" i="1" s="1"/>
  <c r="AK2479" i="1" s="1"/>
  <c r="AQ2479" i="1" s="1"/>
  <c r="AW2479" i="1" s="1"/>
  <c r="BC2479" i="1" s="1"/>
  <c r="BI2479" i="1" s="1"/>
  <c r="BO2479" i="1" s="1"/>
  <c r="BT2479" i="1" s="1"/>
  <c r="BY2479" i="1" s="1"/>
  <c r="CE2479" i="1" s="1"/>
  <c r="CK2479" i="1" s="1"/>
  <c r="CQ2479" i="1" s="1"/>
  <c r="G2478" i="1"/>
  <c r="BR2213" i="1"/>
  <c r="N2158" i="1"/>
  <c r="T2158" i="1" s="1"/>
  <c r="Z2158" i="1" s="1"/>
  <c r="AF2158" i="1" s="1"/>
  <c r="AL2158" i="1" s="1"/>
  <c r="AR2158" i="1" s="1"/>
  <c r="AX2158" i="1" s="1"/>
  <c r="BD2158" i="1" s="1"/>
  <c r="BJ2158" i="1" s="1"/>
  <c r="BP2158" i="1" s="1"/>
  <c r="BU2158" i="1" s="1"/>
  <c r="BZ2158" i="1" s="1"/>
  <c r="CF2158" i="1" s="1"/>
  <c r="CL2158" i="1" s="1"/>
  <c r="CR2158" i="1" s="1"/>
  <c r="H2157" i="1"/>
  <c r="BK2259" i="1"/>
  <c r="BN2260" i="1"/>
  <c r="BS2260" i="1" s="1"/>
  <c r="BX2260" i="1" s="1"/>
  <c r="CD2260" i="1" s="1"/>
  <c r="CJ2260" i="1" s="1"/>
  <c r="CP2260" i="1" s="1"/>
  <c r="O2223" i="1"/>
  <c r="R2224" i="1"/>
  <c r="X2224" i="1" s="1"/>
  <c r="AD2224" i="1" s="1"/>
  <c r="AJ2224" i="1" s="1"/>
  <c r="AP2224" i="1" s="1"/>
  <c r="AV2224" i="1" s="1"/>
  <c r="BB2224" i="1" s="1"/>
  <c r="BH2224" i="1" s="1"/>
  <c r="BN2224" i="1" s="1"/>
  <c r="BS2224" i="1" s="1"/>
  <c r="BX2224" i="1" s="1"/>
  <c r="CD2224" i="1" s="1"/>
  <c r="CJ2224" i="1" s="1"/>
  <c r="CP2224" i="1" s="1"/>
  <c r="N2163" i="1"/>
  <c r="T2163" i="1" s="1"/>
  <c r="Z2163" i="1" s="1"/>
  <c r="AF2163" i="1" s="1"/>
  <c r="AL2163" i="1" s="1"/>
  <c r="AR2163" i="1" s="1"/>
  <c r="AX2163" i="1" s="1"/>
  <c r="BD2163" i="1" s="1"/>
  <c r="BJ2163" i="1" s="1"/>
  <c r="BP2163" i="1" s="1"/>
  <c r="BU2163" i="1" s="1"/>
  <c r="BZ2163" i="1" s="1"/>
  <c r="CF2163" i="1" s="1"/>
  <c r="CL2163" i="1" s="1"/>
  <c r="CR2163" i="1" s="1"/>
  <c r="K2162" i="1"/>
  <c r="L2103" i="1"/>
  <c r="R2103" i="1" s="1"/>
  <c r="X2103" i="1" s="1"/>
  <c r="AD2103" i="1" s="1"/>
  <c r="AJ2103" i="1" s="1"/>
  <c r="AP2103" i="1" s="1"/>
  <c r="AV2103" i="1" s="1"/>
  <c r="BB2103" i="1" s="1"/>
  <c r="BH2103" i="1" s="1"/>
  <c r="BN2103" i="1" s="1"/>
  <c r="F2097" i="1"/>
  <c r="L2097" i="1" s="1"/>
  <c r="R2097" i="1" s="1"/>
  <c r="X2097" i="1" s="1"/>
  <c r="AD2097" i="1" s="1"/>
  <c r="AJ2097" i="1" s="1"/>
  <c r="AP2097" i="1" s="1"/>
  <c r="AV2097" i="1" s="1"/>
  <c r="BB2097" i="1" s="1"/>
  <c r="BH2097" i="1" s="1"/>
  <c r="BN2097" i="1" s="1"/>
  <c r="BR1972" i="1"/>
  <c r="BT1973" i="1"/>
  <c r="BY1973" i="1" s="1"/>
  <c r="CE1973" i="1" s="1"/>
  <c r="CK1973" i="1" s="1"/>
  <c r="CQ1973" i="1" s="1"/>
  <c r="BQ2203" i="1"/>
  <c r="BS2208" i="1"/>
  <c r="BX2208" i="1" s="1"/>
  <c r="CD2208" i="1" s="1"/>
  <c r="CJ2208" i="1" s="1"/>
  <c r="CP2208" i="1" s="1"/>
  <c r="BT2018" i="1"/>
  <c r="BY2018" i="1" s="1"/>
  <c r="CE2018" i="1" s="1"/>
  <c r="CK2018" i="1" s="1"/>
  <c r="CQ2018" i="1" s="1"/>
  <c r="BR2005" i="1"/>
  <c r="N2036" i="1"/>
  <c r="T2036" i="1" s="1"/>
  <c r="Z2036" i="1" s="1"/>
  <c r="AF2036" i="1" s="1"/>
  <c r="AL2036" i="1" s="1"/>
  <c r="AR2036" i="1" s="1"/>
  <c r="AX2036" i="1" s="1"/>
  <c r="BD2036" i="1" s="1"/>
  <c r="BJ2036" i="1" s="1"/>
  <c r="BP2036" i="1" s="1"/>
  <c r="BU2036" i="1" s="1"/>
  <c r="BZ2036" i="1" s="1"/>
  <c r="CF2036" i="1" s="1"/>
  <c r="CL2036" i="1" s="1"/>
  <c r="CR2036" i="1" s="1"/>
  <c r="N2012" i="1"/>
  <c r="T2012" i="1" s="1"/>
  <c r="Z2012" i="1" s="1"/>
  <c r="AF2012" i="1" s="1"/>
  <c r="AL2012" i="1" s="1"/>
  <c r="AR2012" i="1" s="1"/>
  <c r="AX2012" i="1" s="1"/>
  <c r="BD2012" i="1" s="1"/>
  <c r="BJ2012" i="1" s="1"/>
  <c r="BP2012" i="1" s="1"/>
  <c r="BU2012" i="1" s="1"/>
  <c r="BZ2012" i="1" s="1"/>
  <c r="CF2012" i="1" s="1"/>
  <c r="CL2012" i="1" s="1"/>
  <c r="CR2012" i="1" s="1"/>
  <c r="H2011" i="1"/>
  <c r="BQ2005" i="1"/>
  <c r="BN1972" i="1"/>
  <c r="BK1971" i="1"/>
  <c r="BN1971" i="1" s="1"/>
  <c r="H1825" i="1"/>
  <c r="N1829" i="1"/>
  <c r="T1829" i="1" s="1"/>
  <c r="Z1829" i="1" s="1"/>
  <c r="AF1829" i="1" s="1"/>
  <c r="AL1829" i="1" s="1"/>
  <c r="AR1829" i="1" s="1"/>
  <c r="AX1829" i="1" s="1"/>
  <c r="BD1829" i="1" s="1"/>
  <c r="BJ1829" i="1" s="1"/>
  <c r="BP1829" i="1" s="1"/>
  <c r="BU1829" i="1" s="1"/>
  <c r="BZ1829" i="1" s="1"/>
  <c r="CF1829" i="1" s="1"/>
  <c r="CL1829" i="1" s="1"/>
  <c r="CR1829" i="1" s="1"/>
  <c r="BQ1776" i="1"/>
  <c r="BS1780" i="1"/>
  <c r="BX1780" i="1" s="1"/>
  <c r="CD1780" i="1" s="1"/>
  <c r="CJ1780" i="1" s="1"/>
  <c r="CP1780" i="1" s="1"/>
  <c r="N1767" i="1"/>
  <c r="T1767" i="1" s="1"/>
  <c r="Z1767" i="1" s="1"/>
  <c r="AF1767" i="1" s="1"/>
  <c r="AL1767" i="1" s="1"/>
  <c r="AR1767" i="1" s="1"/>
  <c r="AX1767" i="1" s="1"/>
  <c r="BD1767" i="1" s="1"/>
  <c r="BJ1767" i="1" s="1"/>
  <c r="BP1767" i="1" s="1"/>
  <c r="BU1767" i="1" s="1"/>
  <c r="BZ1767" i="1" s="1"/>
  <c r="CF1767" i="1" s="1"/>
  <c r="CL1767" i="1" s="1"/>
  <c r="CR1767" i="1" s="1"/>
  <c r="L1753" i="1"/>
  <c r="R1753" i="1" s="1"/>
  <c r="X1753" i="1" s="1"/>
  <c r="AD1753" i="1" s="1"/>
  <c r="AJ1753" i="1" s="1"/>
  <c r="AP1753" i="1" s="1"/>
  <c r="AV1753" i="1" s="1"/>
  <c r="BB1753" i="1" s="1"/>
  <c r="BH1753" i="1" s="1"/>
  <c r="BN1753" i="1" s="1"/>
  <c r="BS1753" i="1" s="1"/>
  <c r="BX1753" i="1" s="1"/>
  <c r="CD1753" i="1" s="1"/>
  <c r="CJ1753" i="1" s="1"/>
  <c r="CP1753" i="1" s="1"/>
  <c r="I1752" i="1"/>
  <c r="BS1973" i="1"/>
  <c r="BX1973" i="1" s="1"/>
  <c r="CD1973" i="1" s="1"/>
  <c r="CJ1973" i="1" s="1"/>
  <c r="CP1973" i="1" s="1"/>
  <c r="BQ1972" i="1"/>
  <c r="L1821" i="1"/>
  <c r="R1821" i="1" s="1"/>
  <c r="X1821" i="1" s="1"/>
  <c r="AD1821" i="1" s="1"/>
  <c r="AJ1821" i="1" s="1"/>
  <c r="AP1821" i="1" s="1"/>
  <c r="AV1821" i="1" s="1"/>
  <c r="BB1821" i="1" s="1"/>
  <c r="BH1821" i="1" s="1"/>
  <c r="BN1821" i="1" s="1"/>
  <c r="BS1821" i="1" s="1"/>
  <c r="BX1821" i="1" s="1"/>
  <c r="CD1821" i="1" s="1"/>
  <c r="CJ1821" i="1" s="1"/>
  <c r="CP1821" i="1" s="1"/>
  <c r="F1820" i="1"/>
  <c r="L1820" i="1" s="1"/>
  <c r="R1820" i="1" s="1"/>
  <c r="X1820" i="1" s="1"/>
  <c r="AD1820" i="1" s="1"/>
  <c r="AJ1820" i="1" s="1"/>
  <c r="AP1820" i="1" s="1"/>
  <c r="AV1820" i="1" s="1"/>
  <c r="BB1820" i="1" s="1"/>
  <c r="BH1820" i="1" s="1"/>
  <c r="BN1820" i="1" s="1"/>
  <c r="BS1820" i="1" s="1"/>
  <c r="BX1820" i="1" s="1"/>
  <c r="CD1820" i="1" s="1"/>
  <c r="CJ1820" i="1" s="1"/>
  <c r="CP1820" i="1" s="1"/>
  <c r="M1777" i="1"/>
  <c r="S1777" i="1" s="1"/>
  <c r="Y1777" i="1" s="1"/>
  <c r="AE1777" i="1" s="1"/>
  <c r="AK1777" i="1" s="1"/>
  <c r="AQ1777" i="1" s="1"/>
  <c r="AW1777" i="1" s="1"/>
  <c r="BC1777" i="1" s="1"/>
  <c r="BI1777" i="1" s="1"/>
  <c r="BO1777" i="1" s="1"/>
  <c r="BT1777" i="1" s="1"/>
  <c r="BY1777" i="1" s="1"/>
  <c r="CE1777" i="1" s="1"/>
  <c r="CK1777" i="1" s="1"/>
  <c r="CQ1777" i="1" s="1"/>
  <c r="G1776" i="1"/>
  <c r="M1743" i="1"/>
  <c r="S1743" i="1" s="1"/>
  <c r="Y1743" i="1" s="1"/>
  <c r="AE1743" i="1" s="1"/>
  <c r="AK1743" i="1" s="1"/>
  <c r="AQ1743" i="1" s="1"/>
  <c r="AW1743" i="1" s="1"/>
  <c r="BC1743" i="1" s="1"/>
  <c r="BI1743" i="1" s="1"/>
  <c r="BO1743" i="1" s="1"/>
  <c r="BT1743" i="1" s="1"/>
  <c r="BY1743" i="1" s="1"/>
  <c r="CE1743" i="1" s="1"/>
  <c r="CK1743" i="1" s="1"/>
  <c r="CQ1743" i="1" s="1"/>
  <c r="G1742" i="1"/>
  <c r="P1735" i="1"/>
  <c r="S1736" i="1"/>
  <c r="Y1736" i="1" s="1"/>
  <c r="AE1736" i="1" s="1"/>
  <c r="AK1736" i="1" s="1"/>
  <c r="AQ1736" i="1" s="1"/>
  <c r="AW1736" i="1" s="1"/>
  <c r="BC1736" i="1" s="1"/>
  <c r="BI1736" i="1" s="1"/>
  <c r="BO1736" i="1" s="1"/>
  <c r="BT1736" i="1" s="1"/>
  <c r="BY1736" i="1" s="1"/>
  <c r="CE1736" i="1" s="1"/>
  <c r="CK1736" i="1" s="1"/>
  <c r="CQ1736" i="1" s="1"/>
  <c r="BT1954" i="1"/>
  <c r="BY1954" i="1" s="1"/>
  <c r="CE1954" i="1" s="1"/>
  <c r="CK1954" i="1" s="1"/>
  <c r="CQ1954" i="1" s="1"/>
  <c r="BR1953" i="1"/>
  <c r="BT1953" i="1" s="1"/>
  <c r="BY1953" i="1" s="1"/>
  <c r="CE1953" i="1" s="1"/>
  <c r="CK1953" i="1" s="1"/>
  <c r="CQ1953" i="1" s="1"/>
  <c r="L1924" i="1"/>
  <c r="R1924" i="1" s="1"/>
  <c r="X1924" i="1" s="1"/>
  <c r="AD1924" i="1" s="1"/>
  <c r="AJ1924" i="1" s="1"/>
  <c r="AP1924" i="1" s="1"/>
  <c r="AV1924" i="1" s="1"/>
  <c r="BB1924" i="1" s="1"/>
  <c r="BH1924" i="1" s="1"/>
  <c r="BN1924" i="1" s="1"/>
  <c r="BS1924" i="1" s="1"/>
  <c r="BX1924" i="1" s="1"/>
  <c r="CD1924" i="1" s="1"/>
  <c r="CJ1924" i="1" s="1"/>
  <c r="CP1924" i="1" s="1"/>
  <c r="F1923" i="1"/>
  <c r="L1923" i="1" s="1"/>
  <c r="R1923" i="1" s="1"/>
  <c r="X1923" i="1" s="1"/>
  <c r="AD1923" i="1" s="1"/>
  <c r="AJ1923" i="1" s="1"/>
  <c r="AP1923" i="1" s="1"/>
  <c r="AV1923" i="1" s="1"/>
  <c r="BB1923" i="1" s="1"/>
  <c r="BH1923" i="1" s="1"/>
  <c r="BN1923" i="1" s="1"/>
  <c r="BS1923" i="1" s="1"/>
  <c r="BX1923" i="1" s="1"/>
  <c r="CD1923" i="1" s="1"/>
  <c r="CJ1923" i="1" s="1"/>
  <c r="CP1923" i="1" s="1"/>
  <c r="BQ1664" i="1"/>
  <c r="K1664" i="1"/>
  <c r="N1664" i="1" s="1"/>
  <c r="T1664" i="1" s="1"/>
  <c r="Z1664" i="1" s="1"/>
  <c r="AF1664" i="1" s="1"/>
  <c r="AL1664" i="1" s="1"/>
  <c r="AR1664" i="1" s="1"/>
  <c r="AX1664" i="1" s="1"/>
  <c r="BD1664" i="1" s="1"/>
  <c r="BJ1664" i="1" s="1"/>
  <c r="BP1664" i="1" s="1"/>
  <c r="BU1664" i="1" s="1"/>
  <c r="BZ1664" i="1" s="1"/>
  <c r="CF1664" i="1" s="1"/>
  <c r="CL1664" i="1" s="1"/>
  <c r="CR1664" i="1" s="1"/>
  <c r="N1665" i="1"/>
  <c r="T1665" i="1" s="1"/>
  <c r="Z1665" i="1" s="1"/>
  <c r="AF1665" i="1" s="1"/>
  <c r="AL1665" i="1" s="1"/>
  <c r="AR1665" i="1" s="1"/>
  <c r="AX1665" i="1" s="1"/>
  <c r="BD1665" i="1" s="1"/>
  <c r="BJ1665" i="1" s="1"/>
  <c r="BP1665" i="1" s="1"/>
  <c r="BU1665" i="1" s="1"/>
  <c r="BZ1665" i="1" s="1"/>
  <c r="CF1665" i="1" s="1"/>
  <c r="CL1665" i="1" s="1"/>
  <c r="CR1665" i="1" s="1"/>
  <c r="BT1917" i="1"/>
  <c r="BY1917" i="1" s="1"/>
  <c r="CE1917" i="1" s="1"/>
  <c r="CK1917" i="1" s="1"/>
  <c r="CQ1917" i="1" s="1"/>
  <c r="BR1916" i="1"/>
  <c r="BQ1842" i="1"/>
  <c r="G1672" i="1"/>
  <c r="M1672" i="1" s="1"/>
  <c r="S1672" i="1" s="1"/>
  <c r="Y1672" i="1" s="1"/>
  <c r="AE1672" i="1" s="1"/>
  <c r="AK1672" i="1" s="1"/>
  <c r="AQ1672" i="1" s="1"/>
  <c r="AW1672" i="1" s="1"/>
  <c r="BC1672" i="1" s="1"/>
  <c r="BI1672" i="1" s="1"/>
  <c r="BO1672" i="1" s="1"/>
  <c r="M1673" i="1"/>
  <c r="S1673" i="1" s="1"/>
  <c r="Y1673" i="1" s="1"/>
  <c r="AE1673" i="1" s="1"/>
  <c r="AK1673" i="1" s="1"/>
  <c r="AQ1673" i="1" s="1"/>
  <c r="AW1673" i="1" s="1"/>
  <c r="BC1673" i="1" s="1"/>
  <c r="BI1673" i="1" s="1"/>
  <c r="BO1673" i="1" s="1"/>
  <c r="L1677" i="1"/>
  <c r="R1677" i="1" s="1"/>
  <c r="X1677" i="1" s="1"/>
  <c r="AD1677" i="1" s="1"/>
  <c r="AJ1677" i="1" s="1"/>
  <c r="AP1677" i="1" s="1"/>
  <c r="AV1677" i="1" s="1"/>
  <c r="BB1677" i="1" s="1"/>
  <c r="BH1677" i="1" s="1"/>
  <c r="BN1677" i="1" s="1"/>
  <c r="BS1677" i="1" s="1"/>
  <c r="BX1677" i="1" s="1"/>
  <c r="CD1677" i="1" s="1"/>
  <c r="CJ1677" i="1" s="1"/>
  <c r="CP1677" i="1" s="1"/>
  <c r="F1673" i="1"/>
  <c r="L1666" i="1"/>
  <c r="R1666" i="1" s="1"/>
  <c r="X1666" i="1" s="1"/>
  <c r="AD1666" i="1" s="1"/>
  <c r="AJ1666" i="1" s="1"/>
  <c r="AP1666" i="1" s="1"/>
  <c r="AV1666" i="1" s="1"/>
  <c r="BB1666" i="1" s="1"/>
  <c r="BH1666" i="1" s="1"/>
  <c r="BN1666" i="1" s="1"/>
  <c r="BS1666" i="1" s="1"/>
  <c r="BX1666" i="1" s="1"/>
  <c r="CD1666" i="1" s="1"/>
  <c r="CJ1666" i="1" s="1"/>
  <c r="CP1666" i="1" s="1"/>
  <c r="F1665" i="1"/>
  <c r="L1647" i="1"/>
  <c r="R1647" i="1" s="1"/>
  <c r="X1647" i="1" s="1"/>
  <c r="AD1647" i="1" s="1"/>
  <c r="AJ1647" i="1" s="1"/>
  <c r="AP1647" i="1" s="1"/>
  <c r="AV1647" i="1" s="1"/>
  <c r="BB1647" i="1" s="1"/>
  <c r="BH1647" i="1" s="1"/>
  <c r="BN1647" i="1" s="1"/>
  <c r="BS1647" i="1" s="1"/>
  <c r="BX1647" i="1" s="1"/>
  <c r="CD1647" i="1" s="1"/>
  <c r="CJ1647" i="1" s="1"/>
  <c r="CP1647" i="1" s="1"/>
  <c r="F1640" i="1"/>
  <c r="N1627" i="1"/>
  <c r="T1627" i="1" s="1"/>
  <c r="Z1627" i="1" s="1"/>
  <c r="AF1627" i="1" s="1"/>
  <c r="AL1627" i="1" s="1"/>
  <c r="AR1627" i="1" s="1"/>
  <c r="AX1627" i="1" s="1"/>
  <c r="BD1627" i="1" s="1"/>
  <c r="BJ1627" i="1" s="1"/>
  <c r="BP1627" i="1" s="1"/>
  <c r="BU1627" i="1" s="1"/>
  <c r="BZ1627" i="1" s="1"/>
  <c r="CF1627" i="1" s="1"/>
  <c r="CL1627" i="1" s="1"/>
  <c r="CR1627" i="1" s="1"/>
  <c r="H1626" i="1"/>
  <c r="M1608" i="1"/>
  <c r="S1608" i="1" s="1"/>
  <c r="Y1608" i="1" s="1"/>
  <c r="AE1608" i="1" s="1"/>
  <c r="AK1608" i="1" s="1"/>
  <c r="AQ1608" i="1" s="1"/>
  <c r="AW1608" i="1" s="1"/>
  <c r="BC1608" i="1" s="1"/>
  <c r="BI1608" i="1" s="1"/>
  <c r="BO1608" i="1" s="1"/>
  <c r="J1607" i="1"/>
  <c r="N1885" i="1"/>
  <c r="T1885" i="1" s="1"/>
  <c r="Z1885" i="1" s="1"/>
  <c r="AF1885" i="1" s="1"/>
  <c r="AL1885" i="1" s="1"/>
  <c r="AR1885" i="1" s="1"/>
  <c r="AX1885" i="1" s="1"/>
  <c r="BD1885" i="1" s="1"/>
  <c r="BJ1885" i="1" s="1"/>
  <c r="BP1885" i="1" s="1"/>
  <c r="BU1885" i="1" s="1"/>
  <c r="BZ1885" i="1" s="1"/>
  <c r="CF1885" i="1" s="1"/>
  <c r="CL1885" i="1" s="1"/>
  <c r="CR1885" i="1" s="1"/>
  <c r="H1884" i="1"/>
  <c r="L1844" i="1"/>
  <c r="R1844" i="1" s="1"/>
  <c r="X1844" i="1" s="1"/>
  <c r="AD1844" i="1" s="1"/>
  <c r="AJ1844" i="1" s="1"/>
  <c r="AP1844" i="1" s="1"/>
  <c r="AV1844" i="1" s="1"/>
  <c r="BB1844" i="1" s="1"/>
  <c r="BH1844" i="1" s="1"/>
  <c r="BN1844" i="1" s="1"/>
  <c r="BS1844" i="1" s="1"/>
  <c r="BX1844" i="1" s="1"/>
  <c r="CD1844" i="1" s="1"/>
  <c r="CJ1844" i="1" s="1"/>
  <c r="CP1844" i="1" s="1"/>
  <c r="F1843" i="1"/>
  <c r="M1708" i="1"/>
  <c r="S1708" i="1" s="1"/>
  <c r="Y1708" i="1" s="1"/>
  <c r="AE1708" i="1" s="1"/>
  <c r="AK1708" i="1" s="1"/>
  <c r="AQ1708" i="1" s="1"/>
  <c r="AW1708" i="1" s="1"/>
  <c r="BC1708" i="1" s="1"/>
  <c r="BI1708" i="1" s="1"/>
  <c r="BO1708" i="1" s="1"/>
  <c r="BT1708" i="1" s="1"/>
  <c r="BY1708" i="1" s="1"/>
  <c r="CE1708" i="1" s="1"/>
  <c r="CK1708" i="1" s="1"/>
  <c r="CQ1708" i="1" s="1"/>
  <c r="G1707" i="1"/>
  <c r="M1596" i="1"/>
  <c r="S1596" i="1" s="1"/>
  <c r="Y1596" i="1" s="1"/>
  <c r="AE1596" i="1" s="1"/>
  <c r="AK1596" i="1" s="1"/>
  <c r="AQ1596" i="1" s="1"/>
  <c r="AW1596" i="1" s="1"/>
  <c r="BC1596" i="1" s="1"/>
  <c r="BI1596" i="1" s="1"/>
  <c r="BO1596" i="1" s="1"/>
  <c r="BT1596" i="1" s="1"/>
  <c r="BY1596" i="1" s="1"/>
  <c r="CE1596" i="1" s="1"/>
  <c r="CK1596" i="1" s="1"/>
  <c r="CQ1596" i="1" s="1"/>
  <c r="G1587" i="1"/>
  <c r="M1573" i="1"/>
  <c r="S1573" i="1" s="1"/>
  <c r="Y1573" i="1" s="1"/>
  <c r="AE1573" i="1" s="1"/>
  <c r="AK1573" i="1" s="1"/>
  <c r="AQ1573" i="1" s="1"/>
  <c r="AW1573" i="1" s="1"/>
  <c r="BC1573" i="1" s="1"/>
  <c r="BI1573" i="1" s="1"/>
  <c r="BO1573" i="1" s="1"/>
  <c r="BT1573" i="1" s="1"/>
  <c r="BY1573" i="1" s="1"/>
  <c r="CE1573" i="1" s="1"/>
  <c r="CK1573" i="1" s="1"/>
  <c r="CQ1573" i="1" s="1"/>
  <c r="G1572" i="1"/>
  <c r="BR1557" i="1"/>
  <c r="BE1605" i="1"/>
  <c r="BQ1567" i="1"/>
  <c r="BS1572" i="1"/>
  <c r="BX1572" i="1" s="1"/>
  <c r="CD1572" i="1" s="1"/>
  <c r="CJ1572" i="1" s="1"/>
  <c r="CP1572" i="1" s="1"/>
  <c r="L1477" i="1"/>
  <c r="R1477" i="1" s="1"/>
  <c r="X1477" i="1" s="1"/>
  <c r="AD1477" i="1" s="1"/>
  <c r="AJ1477" i="1" s="1"/>
  <c r="AP1477" i="1" s="1"/>
  <c r="AV1477" i="1" s="1"/>
  <c r="BB1477" i="1" s="1"/>
  <c r="BH1477" i="1" s="1"/>
  <c r="BN1477" i="1" s="1"/>
  <c r="F1472" i="1"/>
  <c r="F1565" i="1"/>
  <c r="L1566" i="1"/>
  <c r="R1566" i="1" s="1"/>
  <c r="X1566" i="1" s="1"/>
  <c r="AD1566" i="1" s="1"/>
  <c r="AJ1566" i="1" s="1"/>
  <c r="AP1566" i="1" s="1"/>
  <c r="AV1566" i="1" s="1"/>
  <c r="BT1654" i="1"/>
  <c r="BY1654" i="1" s="1"/>
  <c r="CE1654" i="1" s="1"/>
  <c r="CK1654" i="1" s="1"/>
  <c r="CQ1654" i="1" s="1"/>
  <c r="AQ1486" i="1"/>
  <c r="AW1486" i="1" s="1"/>
  <c r="AN1480" i="1"/>
  <c r="BS1466" i="1"/>
  <c r="BX1466" i="1" s="1"/>
  <c r="CD1466" i="1" s="1"/>
  <c r="CJ1466" i="1" s="1"/>
  <c r="CP1466" i="1" s="1"/>
  <c r="BQ1465" i="1"/>
  <c r="BS1465" i="1" s="1"/>
  <c r="BX1465" i="1" s="1"/>
  <c r="CD1465" i="1" s="1"/>
  <c r="CJ1465" i="1" s="1"/>
  <c r="CP1465" i="1" s="1"/>
  <c r="BK1458" i="1"/>
  <c r="BN1459" i="1"/>
  <c r="BS1459" i="1" s="1"/>
  <c r="BX1459" i="1" s="1"/>
  <c r="CD1459" i="1" s="1"/>
  <c r="CJ1459" i="1" s="1"/>
  <c r="CP1459" i="1" s="1"/>
  <c r="BK1454" i="1"/>
  <c r="BN1454" i="1" s="1"/>
  <c r="BN1455" i="1"/>
  <c r="BS1455" i="1" s="1"/>
  <c r="BX1455" i="1" s="1"/>
  <c r="CD1455" i="1" s="1"/>
  <c r="CJ1455" i="1" s="1"/>
  <c r="CP1455" i="1" s="1"/>
  <c r="AN1423" i="1"/>
  <c r="AQ1424" i="1"/>
  <c r="AW1424" i="1" s="1"/>
  <c r="BC1424" i="1" s="1"/>
  <c r="BI1424" i="1" s="1"/>
  <c r="BO1424" i="1" s="1"/>
  <c r="BT1424" i="1" s="1"/>
  <c r="BY1424" i="1" s="1"/>
  <c r="CE1424" i="1" s="1"/>
  <c r="CK1424" i="1" s="1"/>
  <c r="CQ1424" i="1" s="1"/>
  <c r="I1332" i="1"/>
  <c r="L1333" i="1"/>
  <c r="R1333" i="1" s="1"/>
  <c r="X1333" i="1" s="1"/>
  <c r="AD1333" i="1" s="1"/>
  <c r="AJ1333" i="1" s="1"/>
  <c r="AP1333" i="1" s="1"/>
  <c r="AV1333" i="1" s="1"/>
  <c r="BB1333" i="1" s="1"/>
  <c r="BH1333" i="1" s="1"/>
  <c r="BN1333" i="1" s="1"/>
  <c r="BS1333" i="1" s="1"/>
  <c r="BX1333" i="1" s="1"/>
  <c r="CD1333" i="1" s="1"/>
  <c r="CJ1333" i="1" s="1"/>
  <c r="CP1333" i="1" s="1"/>
  <c r="BT1588" i="1"/>
  <c r="BY1588" i="1" s="1"/>
  <c r="CE1588" i="1" s="1"/>
  <c r="CK1588" i="1" s="1"/>
  <c r="CQ1588" i="1" s="1"/>
  <c r="BR1587" i="1"/>
  <c r="AL1483" i="1"/>
  <c r="AR1483" i="1" s="1"/>
  <c r="AX1483" i="1" s="1"/>
  <c r="BD1483" i="1" s="1"/>
  <c r="BJ1483" i="1" s="1"/>
  <c r="BP1483" i="1" s="1"/>
  <c r="BU1483" i="1" s="1"/>
  <c r="BZ1483" i="1" s="1"/>
  <c r="CF1483" i="1" s="1"/>
  <c r="CL1483" i="1" s="1"/>
  <c r="CR1483" i="1" s="1"/>
  <c r="AI1482" i="1"/>
  <c r="BQ1480" i="1"/>
  <c r="P1472" i="1"/>
  <c r="P1471" i="1" s="1"/>
  <c r="P1470" i="1" s="1"/>
  <c r="P1338" i="1" s="1"/>
  <c r="S1473" i="1"/>
  <c r="Y1473" i="1" s="1"/>
  <c r="AE1473" i="1" s="1"/>
  <c r="AK1473" i="1" s="1"/>
  <c r="AQ1473" i="1" s="1"/>
  <c r="AW1473" i="1" s="1"/>
  <c r="BC1473" i="1" s="1"/>
  <c r="BI1473" i="1" s="1"/>
  <c r="BO1473" i="1" s="1"/>
  <c r="BT1473" i="1" s="1"/>
  <c r="BY1473" i="1" s="1"/>
  <c r="CE1473" i="1" s="1"/>
  <c r="CK1473" i="1" s="1"/>
  <c r="CQ1473" i="1" s="1"/>
  <c r="BQ1449" i="1"/>
  <c r="BQ1421" i="1" s="1"/>
  <c r="L1220" i="1"/>
  <c r="R1220" i="1" s="1"/>
  <c r="X1220" i="1" s="1"/>
  <c r="AD1220" i="1" s="1"/>
  <c r="AJ1220" i="1" s="1"/>
  <c r="AP1220" i="1" s="1"/>
  <c r="AV1220" i="1" s="1"/>
  <c r="BB1220" i="1" s="1"/>
  <c r="BH1220" i="1" s="1"/>
  <c r="BN1220" i="1" s="1"/>
  <c r="BS1220" i="1" s="1"/>
  <c r="BX1220" i="1" s="1"/>
  <c r="CD1220" i="1" s="1"/>
  <c r="CJ1220" i="1" s="1"/>
  <c r="CP1220" i="1" s="1"/>
  <c r="F1219" i="1"/>
  <c r="BQ1324" i="1"/>
  <c r="G1033" i="1"/>
  <c r="M1034" i="1"/>
  <c r="S1034" i="1" s="1"/>
  <c r="Y1034" i="1" s="1"/>
  <c r="AE1034" i="1" s="1"/>
  <c r="AK1034" i="1" s="1"/>
  <c r="AQ1034" i="1" s="1"/>
  <c r="AW1034" i="1" s="1"/>
  <c r="BC1034" i="1" s="1"/>
  <c r="BI1034" i="1" s="1"/>
  <c r="BO1034" i="1" s="1"/>
  <c r="BT1034" i="1" s="1"/>
  <c r="BY1034" i="1" s="1"/>
  <c r="CE1034" i="1" s="1"/>
  <c r="CK1034" i="1" s="1"/>
  <c r="CQ1034" i="1" s="1"/>
  <c r="M1206" i="1"/>
  <c r="S1206" i="1" s="1"/>
  <c r="Y1206" i="1" s="1"/>
  <c r="AE1206" i="1" s="1"/>
  <c r="AK1206" i="1" s="1"/>
  <c r="AQ1206" i="1" s="1"/>
  <c r="AW1206" i="1" s="1"/>
  <c r="BC1206" i="1" s="1"/>
  <c r="BI1206" i="1" s="1"/>
  <c r="BO1206" i="1" s="1"/>
  <c r="BT1206" i="1" s="1"/>
  <c r="BY1206" i="1" s="1"/>
  <c r="CE1206" i="1" s="1"/>
  <c r="CK1206" i="1" s="1"/>
  <c r="CQ1206" i="1" s="1"/>
  <c r="J1205" i="1"/>
  <c r="F1180" i="1"/>
  <c r="L1184" i="1"/>
  <c r="R1184" i="1" s="1"/>
  <c r="X1184" i="1" s="1"/>
  <c r="AD1184" i="1" s="1"/>
  <c r="AJ1184" i="1" s="1"/>
  <c r="AP1184" i="1" s="1"/>
  <c r="AV1184" i="1" s="1"/>
  <c r="BB1184" i="1" s="1"/>
  <c r="BH1184" i="1" s="1"/>
  <c r="BN1184" i="1" s="1"/>
  <c r="BS1184" i="1" s="1"/>
  <c r="BX1184" i="1" s="1"/>
  <c r="CD1184" i="1" s="1"/>
  <c r="CJ1184" i="1" s="1"/>
  <c r="CP1184" i="1" s="1"/>
  <c r="M1181" i="1"/>
  <c r="S1181" i="1" s="1"/>
  <c r="Y1181" i="1" s="1"/>
  <c r="AE1181" i="1" s="1"/>
  <c r="AK1181" i="1" s="1"/>
  <c r="AQ1181" i="1" s="1"/>
  <c r="AW1181" i="1" s="1"/>
  <c r="BC1181" i="1" s="1"/>
  <c r="BI1181" i="1" s="1"/>
  <c r="BO1181" i="1" s="1"/>
  <c r="BT1181" i="1" s="1"/>
  <c r="BY1181" i="1" s="1"/>
  <c r="CE1181" i="1" s="1"/>
  <c r="CK1181" i="1" s="1"/>
  <c r="CQ1181" i="1" s="1"/>
  <c r="BA1132" i="1"/>
  <c r="BD1132" i="1" s="1"/>
  <c r="BJ1132" i="1" s="1"/>
  <c r="BP1132" i="1" s="1"/>
  <c r="BU1132" i="1" s="1"/>
  <c r="BZ1132" i="1" s="1"/>
  <c r="CF1132" i="1" s="1"/>
  <c r="CL1132" i="1" s="1"/>
  <c r="CR1132" i="1" s="1"/>
  <c r="BD1133" i="1"/>
  <c r="BJ1133" i="1" s="1"/>
  <c r="BP1133" i="1" s="1"/>
  <c r="BU1133" i="1" s="1"/>
  <c r="BZ1133" i="1" s="1"/>
  <c r="CF1133" i="1" s="1"/>
  <c r="CL1133" i="1" s="1"/>
  <c r="CR1133" i="1" s="1"/>
  <c r="BS1121" i="1"/>
  <c r="BX1121" i="1" s="1"/>
  <c r="CD1121" i="1" s="1"/>
  <c r="CJ1121" i="1" s="1"/>
  <c r="CP1121" i="1" s="1"/>
  <c r="BQ1120" i="1"/>
  <c r="BS1120" i="1" s="1"/>
  <c r="BX1120" i="1" s="1"/>
  <c r="CD1120" i="1" s="1"/>
  <c r="CJ1120" i="1" s="1"/>
  <c r="CP1120" i="1" s="1"/>
  <c r="M1103" i="1"/>
  <c r="S1103" i="1" s="1"/>
  <c r="Y1103" i="1" s="1"/>
  <c r="AE1103" i="1" s="1"/>
  <c r="AK1103" i="1" s="1"/>
  <c r="AQ1103" i="1" s="1"/>
  <c r="AW1103" i="1" s="1"/>
  <c r="BC1103" i="1" s="1"/>
  <c r="BI1103" i="1" s="1"/>
  <c r="BO1103" i="1" s="1"/>
  <c r="BT1103" i="1" s="1"/>
  <c r="BY1103" i="1" s="1"/>
  <c r="CE1103" i="1" s="1"/>
  <c r="CK1103" i="1" s="1"/>
  <c r="CQ1103" i="1" s="1"/>
  <c r="G1099" i="1"/>
  <c r="F1388" i="1"/>
  <c r="L1389" i="1"/>
  <c r="R1389" i="1" s="1"/>
  <c r="X1389" i="1" s="1"/>
  <c r="AD1389" i="1" s="1"/>
  <c r="AJ1389" i="1" s="1"/>
  <c r="AP1389" i="1" s="1"/>
  <c r="AV1389" i="1" s="1"/>
  <c r="BB1389" i="1" s="1"/>
  <c r="BH1389" i="1" s="1"/>
  <c r="BN1389" i="1" s="1"/>
  <c r="BS1389" i="1" s="1"/>
  <c r="BX1389" i="1" s="1"/>
  <c r="CD1389" i="1" s="1"/>
  <c r="CJ1389" i="1" s="1"/>
  <c r="CP1389" i="1" s="1"/>
  <c r="N1237" i="1"/>
  <c r="T1237" i="1" s="1"/>
  <c r="Z1237" i="1" s="1"/>
  <c r="AF1237" i="1" s="1"/>
  <c r="AL1237" i="1" s="1"/>
  <c r="AR1237" i="1" s="1"/>
  <c r="AX1237" i="1" s="1"/>
  <c r="BD1237" i="1" s="1"/>
  <c r="BJ1237" i="1" s="1"/>
  <c r="BP1237" i="1" s="1"/>
  <c r="BU1237" i="1" s="1"/>
  <c r="BZ1237" i="1" s="1"/>
  <c r="CF1237" i="1" s="1"/>
  <c r="CL1237" i="1" s="1"/>
  <c r="CR1237" i="1" s="1"/>
  <c r="H1236" i="1"/>
  <c r="N1236" i="1" s="1"/>
  <c r="T1236" i="1" s="1"/>
  <c r="Z1236" i="1" s="1"/>
  <c r="AF1236" i="1" s="1"/>
  <c r="AL1236" i="1" s="1"/>
  <c r="AR1236" i="1" s="1"/>
  <c r="AX1236" i="1" s="1"/>
  <c r="BD1236" i="1" s="1"/>
  <c r="BJ1236" i="1" s="1"/>
  <c r="BP1236" i="1" s="1"/>
  <c r="BU1236" i="1" s="1"/>
  <c r="BZ1236" i="1" s="1"/>
  <c r="CF1236" i="1" s="1"/>
  <c r="CL1236" i="1" s="1"/>
  <c r="CR1236" i="1" s="1"/>
  <c r="N964" i="1"/>
  <c r="T964" i="1" s="1"/>
  <c r="Z964" i="1" s="1"/>
  <c r="AF964" i="1" s="1"/>
  <c r="AL964" i="1" s="1"/>
  <c r="AR964" i="1" s="1"/>
  <c r="AX964" i="1" s="1"/>
  <c r="BD964" i="1" s="1"/>
  <c r="BJ964" i="1" s="1"/>
  <c r="BP964" i="1" s="1"/>
  <c r="BU964" i="1" s="1"/>
  <c r="BZ964" i="1" s="1"/>
  <c r="CF964" i="1" s="1"/>
  <c r="CL964" i="1" s="1"/>
  <c r="CR964" i="1" s="1"/>
  <c r="H953" i="1"/>
  <c r="F952" i="1"/>
  <c r="L952" i="1" s="1"/>
  <c r="R952" i="1" s="1"/>
  <c r="X952" i="1" s="1"/>
  <c r="AD952" i="1" s="1"/>
  <c r="AJ952" i="1" s="1"/>
  <c r="AP952" i="1" s="1"/>
  <c r="AV952" i="1" s="1"/>
  <c r="BB952" i="1" s="1"/>
  <c r="BH952" i="1" s="1"/>
  <c r="BN952" i="1" s="1"/>
  <c r="BS952" i="1" s="1"/>
  <c r="BX952" i="1" s="1"/>
  <c r="CD952" i="1" s="1"/>
  <c r="CJ952" i="1" s="1"/>
  <c r="CP952" i="1" s="1"/>
  <c r="L953" i="1"/>
  <c r="R953" i="1" s="1"/>
  <c r="X953" i="1" s="1"/>
  <c r="AD953" i="1" s="1"/>
  <c r="AJ953" i="1" s="1"/>
  <c r="AP953" i="1" s="1"/>
  <c r="AV953" i="1" s="1"/>
  <c r="BB953" i="1" s="1"/>
  <c r="BH953" i="1" s="1"/>
  <c r="BN953" i="1" s="1"/>
  <c r="BS953" i="1" s="1"/>
  <c r="BX953" i="1" s="1"/>
  <c r="CD953" i="1" s="1"/>
  <c r="CJ953" i="1" s="1"/>
  <c r="CP953" i="1" s="1"/>
  <c r="M902" i="1"/>
  <c r="S902" i="1" s="1"/>
  <c r="Y902" i="1" s="1"/>
  <c r="AE902" i="1" s="1"/>
  <c r="AK902" i="1" s="1"/>
  <c r="AQ902" i="1" s="1"/>
  <c r="AW902" i="1" s="1"/>
  <c r="BC902" i="1" s="1"/>
  <c r="BI902" i="1" s="1"/>
  <c r="BO902" i="1" s="1"/>
  <c r="J897" i="1"/>
  <c r="M897" i="1" s="1"/>
  <c r="S897" i="1" s="1"/>
  <c r="Y897" i="1" s="1"/>
  <c r="AE897" i="1" s="1"/>
  <c r="AK897" i="1" s="1"/>
  <c r="AQ897" i="1" s="1"/>
  <c r="AW897" i="1" s="1"/>
  <c r="BC897" i="1" s="1"/>
  <c r="BI897" i="1" s="1"/>
  <c r="BO897" i="1" s="1"/>
  <c r="BL1043" i="1"/>
  <c r="BL983" i="1" s="1"/>
  <c r="BQ1015" i="1"/>
  <c r="BZ1008" i="1"/>
  <c r="CF1008" i="1" s="1"/>
  <c r="CL1008" i="1" s="1"/>
  <c r="CR1008" i="1" s="1"/>
  <c r="BW1007" i="1"/>
  <c r="L975" i="1"/>
  <c r="R975" i="1" s="1"/>
  <c r="X975" i="1" s="1"/>
  <c r="AD975" i="1" s="1"/>
  <c r="AJ975" i="1" s="1"/>
  <c r="AP975" i="1" s="1"/>
  <c r="AV975" i="1" s="1"/>
  <c r="BB975" i="1" s="1"/>
  <c r="BH975" i="1" s="1"/>
  <c r="BN975" i="1" s="1"/>
  <c r="BS975" i="1" s="1"/>
  <c r="BX975" i="1" s="1"/>
  <c r="CD975" i="1" s="1"/>
  <c r="CJ975" i="1" s="1"/>
  <c r="CP975" i="1" s="1"/>
  <c r="F974" i="1"/>
  <c r="BS869" i="1"/>
  <c r="BX869" i="1" s="1"/>
  <c r="CD869" i="1" s="1"/>
  <c r="CJ869" i="1" s="1"/>
  <c r="CP869" i="1" s="1"/>
  <c r="BQ868" i="1"/>
  <c r="N852" i="1"/>
  <c r="T852" i="1" s="1"/>
  <c r="Z852" i="1" s="1"/>
  <c r="AF852" i="1" s="1"/>
  <c r="AL852" i="1" s="1"/>
  <c r="AR852" i="1" s="1"/>
  <c r="AX852" i="1" s="1"/>
  <c r="BD852" i="1" s="1"/>
  <c r="BJ852" i="1" s="1"/>
  <c r="BP852" i="1" s="1"/>
  <c r="BU852" i="1" s="1"/>
  <c r="BZ852" i="1" s="1"/>
  <c r="CF852" i="1" s="1"/>
  <c r="CL852" i="1" s="1"/>
  <c r="CR852" i="1" s="1"/>
  <c r="K851" i="1"/>
  <c r="N851" i="1" s="1"/>
  <c r="T851" i="1" s="1"/>
  <c r="Z851" i="1" s="1"/>
  <c r="AF851" i="1" s="1"/>
  <c r="AL851" i="1" s="1"/>
  <c r="AR851" i="1" s="1"/>
  <c r="AX851" i="1" s="1"/>
  <c r="BD851" i="1" s="1"/>
  <c r="BJ851" i="1" s="1"/>
  <c r="BP851" i="1" s="1"/>
  <c r="BU851" i="1" s="1"/>
  <c r="BZ851" i="1" s="1"/>
  <c r="CF851" i="1" s="1"/>
  <c r="CL851" i="1" s="1"/>
  <c r="CR851" i="1" s="1"/>
  <c r="G932" i="1"/>
  <c r="M933" i="1"/>
  <c r="S933" i="1" s="1"/>
  <c r="Y933" i="1" s="1"/>
  <c r="AE933" i="1" s="1"/>
  <c r="AK933" i="1" s="1"/>
  <c r="AQ933" i="1" s="1"/>
  <c r="AW933" i="1" s="1"/>
  <c r="BC933" i="1" s="1"/>
  <c r="BI933" i="1" s="1"/>
  <c r="BO933" i="1" s="1"/>
  <c r="BT933" i="1" s="1"/>
  <c r="BY933" i="1" s="1"/>
  <c r="CE933" i="1" s="1"/>
  <c r="CK933" i="1" s="1"/>
  <c r="CQ933" i="1" s="1"/>
  <c r="M801" i="1"/>
  <c r="S801" i="1" s="1"/>
  <c r="Y801" i="1" s="1"/>
  <c r="AE801" i="1" s="1"/>
  <c r="AK801" i="1" s="1"/>
  <c r="AQ801" i="1" s="1"/>
  <c r="AW801" i="1" s="1"/>
  <c r="BC801" i="1" s="1"/>
  <c r="BI801" i="1" s="1"/>
  <c r="BO801" i="1" s="1"/>
  <c r="G800" i="1"/>
  <c r="M800" i="1" s="1"/>
  <c r="S800" i="1" s="1"/>
  <c r="Y800" i="1" s="1"/>
  <c r="AE800" i="1" s="1"/>
  <c r="AK800" i="1" s="1"/>
  <c r="AQ800" i="1" s="1"/>
  <c r="AW800" i="1" s="1"/>
  <c r="BC800" i="1" s="1"/>
  <c r="BI800" i="1" s="1"/>
  <c r="BO800" i="1" s="1"/>
  <c r="L448" i="1"/>
  <c r="R448" i="1" s="1"/>
  <c r="X448" i="1" s="1"/>
  <c r="AD448" i="1" s="1"/>
  <c r="AJ448" i="1" s="1"/>
  <c r="AP448" i="1" s="1"/>
  <c r="AV448" i="1" s="1"/>
  <c r="BB448" i="1" s="1"/>
  <c r="BH448" i="1" s="1"/>
  <c r="BN448" i="1" s="1"/>
  <c r="BS448" i="1" s="1"/>
  <c r="BX448" i="1" s="1"/>
  <c r="CD448" i="1" s="1"/>
  <c r="CJ448" i="1" s="1"/>
  <c r="CP448" i="1" s="1"/>
  <c r="I447" i="1"/>
  <c r="BT875" i="1"/>
  <c r="BY875" i="1" s="1"/>
  <c r="CE875" i="1" s="1"/>
  <c r="CK875" i="1" s="1"/>
  <c r="CQ875" i="1" s="1"/>
  <c r="BR868" i="1"/>
  <c r="L875" i="1"/>
  <c r="R875" i="1" s="1"/>
  <c r="X875" i="1" s="1"/>
  <c r="AD875" i="1" s="1"/>
  <c r="AJ875" i="1" s="1"/>
  <c r="AP875" i="1" s="1"/>
  <c r="AV875" i="1" s="1"/>
  <c r="BB875" i="1" s="1"/>
  <c r="BH875" i="1" s="1"/>
  <c r="BN875" i="1" s="1"/>
  <c r="BS875" i="1" s="1"/>
  <c r="BX875" i="1" s="1"/>
  <c r="CD875" i="1" s="1"/>
  <c r="CJ875" i="1" s="1"/>
  <c r="CP875" i="1" s="1"/>
  <c r="F868" i="1"/>
  <c r="BR860" i="1"/>
  <c r="BT860" i="1" s="1"/>
  <c r="BY860" i="1" s="1"/>
  <c r="CE860" i="1" s="1"/>
  <c r="CK860" i="1" s="1"/>
  <c r="CQ860" i="1" s="1"/>
  <c r="BT861" i="1"/>
  <c r="BY861" i="1" s="1"/>
  <c r="CE861" i="1" s="1"/>
  <c r="CK861" i="1" s="1"/>
  <c r="CQ861" i="1" s="1"/>
  <c r="F860" i="1"/>
  <c r="L860" i="1" s="1"/>
  <c r="R860" i="1" s="1"/>
  <c r="X860" i="1" s="1"/>
  <c r="AD860" i="1" s="1"/>
  <c r="AJ860" i="1" s="1"/>
  <c r="AP860" i="1" s="1"/>
  <c r="AV860" i="1" s="1"/>
  <c r="BB860" i="1" s="1"/>
  <c r="BH860" i="1" s="1"/>
  <c r="BN860" i="1" s="1"/>
  <c r="BS860" i="1" s="1"/>
  <c r="BX860" i="1" s="1"/>
  <c r="CD860" i="1" s="1"/>
  <c r="CJ860" i="1" s="1"/>
  <c r="CP860" i="1" s="1"/>
  <c r="L861" i="1"/>
  <c r="R861" i="1" s="1"/>
  <c r="X861" i="1" s="1"/>
  <c r="AD861" i="1" s="1"/>
  <c r="AJ861" i="1" s="1"/>
  <c r="AP861" i="1" s="1"/>
  <c r="AV861" i="1" s="1"/>
  <c r="BB861" i="1" s="1"/>
  <c r="BH861" i="1" s="1"/>
  <c r="BN861" i="1" s="1"/>
  <c r="BS861" i="1" s="1"/>
  <c r="BX861" i="1" s="1"/>
  <c r="CD861" i="1" s="1"/>
  <c r="CJ861" i="1" s="1"/>
  <c r="CP861" i="1" s="1"/>
  <c r="M855" i="1"/>
  <c r="S855" i="1" s="1"/>
  <c r="Y855" i="1" s="1"/>
  <c r="AE855" i="1" s="1"/>
  <c r="AK855" i="1" s="1"/>
  <c r="AQ855" i="1" s="1"/>
  <c r="AW855" i="1" s="1"/>
  <c r="BC855" i="1" s="1"/>
  <c r="BI855" i="1" s="1"/>
  <c r="BO855" i="1" s="1"/>
  <c r="BT855" i="1" s="1"/>
  <c r="BY855" i="1" s="1"/>
  <c r="CE855" i="1" s="1"/>
  <c r="CK855" i="1" s="1"/>
  <c r="CQ855" i="1" s="1"/>
  <c r="J851" i="1"/>
  <c r="J808" i="1" s="1"/>
  <c r="J807" i="1" s="1"/>
  <c r="M794" i="1"/>
  <c r="S794" i="1" s="1"/>
  <c r="Y794" i="1" s="1"/>
  <c r="AE794" i="1" s="1"/>
  <c r="AK794" i="1" s="1"/>
  <c r="AQ794" i="1" s="1"/>
  <c r="AW794" i="1" s="1"/>
  <c r="BC794" i="1" s="1"/>
  <c r="BI794" i="1" s="1"/>
  <c r="BO794" i="1" s="1"/>
  <c r="BT794" i="1" s="1"/>
  <c r="BY794" i="1" s="1"/>
  <c r="CE794" i="1" s="1"/>
  <c r="CK794" i="1" s="1"/>
  <c r="CQ794" i="1" s="1"/>
  <c r="J764" i="1"/>
  <c r="G788" i="1"/>
  <c r="M788" i="1" s="1"/>
  <c r="S788" i="1" s="1"/>
  <c r="Y788" i="1" s="1"/>
  <c r="AE788" i="1" s="1"/>
  <c r="AK788" i="1" s="1"/>
  <c r="AQ788" i="1" s="1"/>
  <c r="AW788" i="1" s="1"/>
  <c r="BC788" i="1" s="1"/>
  <c r="BI788" i="1" s="1"/>
  <c r="BO788" i="1" s="1"/>
  <c r="BT788" i="1" s="1"/>
  <c r="BY788" i="1" s="1"/>
  <c r="CE788" i="1" s="1"/>
  <c r="CK788" i="1" s="1"/>
  <c r="CQ788" i="1" s="1"/>
  <c r="M789" i="1"/>
  <c r="S789" i="1" s="1"/>
  <c r="Y789" i="1" s="1"/>
  <c r="AE789" i="1" s="1"/>
  <c r="AK789" i="1" s="1"/>
  <c r="AQ789" i="1" s="1"/>
  <c r="AW789" i="1" s="1"/>
  <c r="BC789" i="1" s="1"/>
  <c r="BI789" i="1" s="1"/>
  <c r="BO789" i="1" s="1"/>
  <c r="BT789" i="1" s="1"/>
  <c r="BY789" i="1" s="1"/>
  <c r="CE789" i="1" s="1"/>
  <c r="CK789" i="1" s="1"/>
  <c r="CQ789" i="1" s="1"/>
  <c r="M707" i="1"/>
  <c r="S707" i="1" s="1"/>
  <c r="Y707" i="1" s="1"/>
  <c r="AE707" i="1" s="1"/>
  <c r="AK707" i="1" s="1"/>
  <c r="AQ707" i="1" s="1"/>
  <c r="AW707" i="1" s="1"/>
  <c r="BC707" i="1" s="1"/>
  <c r="BI707" i="1" s="1"/>
  <c r="BO707" i="1" s="1"/>
  <c r="BT707" i="1" s="1"/>
  <c r="BY707" i="1" s="1"/>
  <c r="CE707" i="1" s="1"/>
  <c r="CK707" i="1" s="1"/>
  <c r="CQ707" i="1" s="1"/>
  <c r="G699" i="1"/>
  <c r="BR700" i="1"/>
  <c r="N678" i="1"/>
  <c r="T678" i="1" s="1"/>
  <c r="Z678" i="1" s="1"/>
  <c r="AF678" i="1" s="1"/>
  <c r="AL678" i="1" s="1"/>
  <c r="AR678" i="1" s="1"/>
  <c r="AX678" i="1" s="1"/>
  <c r="BD678" i="1" s="1"/>
  <c r="BJ678" i="1" s="1"/>
  <c r="BP678" i="1" s="1"/>
  <c r="BU678" i="1" s="1"/>
  <c r="BZ678" i="1" s="1"/>
  <c r="CF678" i="1" s="1"/>
  <c r="CL678" i="1" s="1"/>
  <c r="CR678" i="1" s="1"/>
  <c r="L583" i="1"/>
  <c r="R583" i="1" s="1"/>
  <c r="X583" i="1" s="1"/>
  <c r="AD583" i="1" s="1"/>
  <c r="AJ583" i="1" s="1"/>
  <c r="AP583" i="1" s="1"/>
  <c r="AV583" i="1" s="1"/>
  <c r="BB583" i="1" s="1"/>
  <c r="BH583" i="1" s="1"/>
  <c r="BN583" i="1" s="1"/>
  <c r="BS583" i="1" s="1"/>
  <c r="BX583" i="1" s="1"/>
  <c r="CD583" i="1" s="1"/>
  <c r="CJ583" i="1" s="1"/>
  <c r="CP583" i="1" s="1"/>
  <c r="F548" i="1"/>
  <c r="BT974" i="1"/>
  <c r="BY974" i="1" s="1"/>
  <c r="CE974" i="1" s="1"/>
  <c r="CK974" i="1" s="1"/>
  <c r="CQ974" i="1" s="1"/>
  <c r="BR973" i="1"/>
  <c r="N540" i="1"/>
  <c r="T540" i="1" s="1"/>
  <c r="Z540" i="1" s="1"/>
  <c r="AF540" i="1" s="1"/>
  <c r="AL540" i="1" s="1"/>
  <c r="AR540" i="1" s="1"/>
  <c r="AX540" i="1" s="1"/>
  <c r="BD540" i="1" s="1"/>
  <c r="BJ540" i="1" s="1"/>
  <c r="BP540" i="1" s="1"/>
  <c r="BU540" i="1" s="1"/>
  <c r="BZ540" i="1" s="1"/>
  <c r="CF540" i="1" s="1"/>
  <c r="CL540" i="1" s="1"/>
  <c r="CR540" i="1" s="1"/>
  <c r="H516" i="1"/>
  <c r="N491" i="1"/>
  <c r="T491" i="1" s="1"/>
  <c r="Z491" i="1" s="1"/>
  <c r="AF491" i="1" s="1"/>
  <c r="AL491" i="1" s="1"/>
  <c r="AR491" i="1" s="1"/>
  <c r="AX491" i="1" s="1"/>
  <c r="BD491" i="1" s="1"/>
  <c r="BJ491" i="1" s="1"/>
  <c r="BP491" i="1" s="1"/>
  <c r="BU491" i="1" s="1"/>
  <c r="BZ491" i="1" s="1"/>
  <c r="CF491" i="1" s="1"/>
  <c r="CL491" i="1" s="1"/>
  <c r="CR491" i="1" s="1"/>
  <c r="H490" i="1"/>
  <c r="N490" i="1" s="1"/>
  <c r="T490" i="1" s="1"/>
  <c r="Z490" i="1" s="1"/>
  <c r="AF490" i="1" s="1"/>
  <c r="AL490" i="1" s="1"/>
  <c r="AR490" i="1" s="1"/>
  <c r="AX490" i="1" s="1"/>
  <c r="BD490" i="1" s="1"/>
  <c r="BJ490" i="1" s="1"/>
  <c r="BP490" i="1" s="1"/>
  <c r="BU490" i="1" s="1"/>
  <c r="BZ490" i="1" s="1"/>
  <c r="CF490" i="1" s="1"/>
  <c r="CL490" i="1" s="1"/>
  <c r="CR490" i="1" s="1"/>
  <c r="BW396" i="1"/>
  <c r="M422" i="1"/>
  <c r="S422" i="1" s="1"/>
  <c r="Y422" i="1" s="1"/>
  <c r="AE422" i="1" s="1"/>
  <c r="AK422" i="1" s="1"/>
  <c r="AQ422" i="1" s="1"/>
  <c r="AW422" i="1" s="1"/>
  <c r="BC422" i="1" s="1"/>
  <c r="BI422" i="1" s="1"/>
  <c r="BO422" i="1" s="1"/>
  <c r="BT422" i="1" s="1"/>
  <c r="BY422" i="1" s="1"/>
  <c r="CE422" i="1" s="1"/>
  <c r="CK422" i="1" s="1"/>
  <c r="CQ422" i="1" s="1"/>
  <c r="G417" i="1"/>
  <c r="F310" i="1"/>
  <c r="L315" i="1"/>
  <c r="R315" i="1" s="1"/>
  <c r="X315" i="1" s="1"/>
  <c r="AD315" i="1" s="1"/>
  <c r="AJ315" i="1" s="1"/>
  <c r="AP315" i="1" s="1"/>
  <c r="AV315" i="1" s="1"/>
  <c r="BB315" i="1" s="1"/>
  <c r="BH315" i="1" s="1"/>
  <c r="BN315" i="1" s="1"/>
  <c r="BS315" i="1" s="1"/>
  <c r="BX315" i="1" s="1"/>
  <c r="CD315" i="1" s="1"/>
  <c r="CJ315" i="1" s="1"/>
  <c r="CP315" i="1" s="1"/>
  <c r="L497" i="1"/>
  <c r="R497" i="1" s="1"/>
  <c r="X497" i="1" s="1"/>
  <c r="AD497" i="1" s="1"/>
  <c r="AJ497" i="1" s="1"/>
  <c r="AP497" i="1" s="1"/>
  <c r="AV497" i="1" s="1"/>
  <c r="BB497" i="1" s="1"/>
  <c r="BH497" i="1" s="1"/>
  <c r="BN497" i="1" s="1"/>
  <c r="BS497" i="1" s="1"/>
  <c r="BX497" i="1" s="1"/>
  <c r="CD497" i="1" s="1"/>
  <c r="CJ497" i="1" s="1"/>
  <c r="CP497" i="1" s="1"/>
  <c r="F490" i="1"/>
  <c r="L490" i="1" s="1"/>
  <c r="R490" i="1" s="1"/>
  <c r="X490" i="1" s="1"/>
  <c r="AD490" i="1" s="1"/>
  <c r="AJ490" i="1" s="1"/>
  <c r="AP490" i="1" s="1"/>
  <c r="AV490" i="1" s="1"/>
  <c r="BB490" i="1" s="1"/>
  <c r="BH490" i="1" s="1"/>
  <c r="BN490" i="1" s="1"/>
  <c r="BS490" i="1" s="1"/>
  <c r="BX490" i="1" s="1"/>
  <c r="CD490" i="1" s="1"/>
  <c r="CJ490" i="1" s="1"/>
  <c r="CP490" i="1" s="1"/>
  <c r="N429" i="1"/>
  <c r="T429" i="1" s="1"/>
  <c r="Z429" i="1" s="1"/>
  <c r="AF429" i="1" s="1"/>
  <c r="AL429" i="1" s="1"/>
  <c r="AR429" i="1" s="1"/>
  <c r="AX429" i="1" s="1"/>
  <c r="BD429" i="1" s="1"/>
  <c r="BJ429" i="1" s="1"/>
  <c r="BP429" i="1" s="1"/>
  <c r="BU429" i="1" s="1"/>
  <c r="BZ429" i="1" s="1"/>
  <c r="CF429" i="1" s="1"/>
  <c r="CL429" i="1" s="1"/>
  <c r="CR429" i="1" s="1"/>
  <c r="H417" i="1"/>
  <c r="BQ358" i="1"/>
  <c r="Q216" i="1"/>
  <c r="T217" i="1"/>
  <c r="Z217" i="1" s="1"/>
  <c r="AF217" i="1" s="1"/>
  <c r="AL217" i="1" s="1"/>
  <c r="AR217" i="1" s="1"/>
  <c r="AX217" i="1" s="1"/>
  <c r="BD217" i="1" s="1"/>
  <c r="BJ217" i="1" s="1"/>
  <c r="BP217" i="1" s="1"/>
  <c r="BU217" i="1" s="1"/>
  <c r="BZ217" i="1" s="1"/>
  <c r="CF217" i="1" s="1"/>
  <c r="CL217" i="1" s="1"/>
  <c r="CR217" i="1" s="1"/>
  <c r="I179" i="1"/>
  <c r="L184" i="1"/>
  <c r="R184" i="1" s="1"/>
  <c r="X184" i="1" s="1"/>
  <c r="AD184" i="1" s="1"/>
  <c r="AJ184" i="1" s="1"/>
  <c r="AP184" i="1" s="1"/>
  <c r="AV184" i="1" s="1"/>
  <c r="BB184" i="1" s="1"/>
  <c r="BH184" i="1" s="1"/>
  <c r="BN184" i="1" s="1"/>
  <c r="BR490" i="1"/>
  <c r="CF352" i="1"/>
  <c r="CL352" i="1" s="1"/>
  <c r="CR352" i="1" s="1"/>
  <c r="CC347" i="1"/>
  <c r="CB347" i="1"/>
  <c r="CE352" i="1"/>
  <c r="CK352" i="1" s="1"/>
  <c r="CQ352" i="1" s="1"/>
  <c r="L358" i="1"/>
  <c r="R358" i="1" s="1"/>
  <c r="X358" i="1" s="1"/>
  <c r="AD358" i="1" s="1"/>
  <c r="AJ358" i="1" s="1"/>
  <c r="AP358" i="1" s="1"/>
  <c r="AV358" i="1" s="1"/>
  <c r="BB358" i="1" s="1"/>
  <c r="BH358" i="1" s="1"/>
  <c r="BN358" i="1" s="1"/>
  <c r="F357" i="1"/>
  <c r="F238" i="1"/>
  <c r="L239" i="1"/>
  <c r="R239" i="1" s="1"/>
  <c r="X239" i="1" s="1"/>
  <c r="AD239" i="1" s="1"/>
  <c r="AJ239" i="1" s="1"/>
  <c r="AP239" i="1" s="1"/>
  <c r="AV239" i="1" s="1"/>
  <c r="BB239" i="1" s="1"/>
  <c r="BH239" i="1" s="1"/>
  <c r="BN239" i="1" s="1"/>
  <c r="BS239" i="1" s="1"/>
  <c r="BX239" i="1" s="1"/>
  <c r="CD239" i="1" s="1"/>
  <c r="CJ239" i="1" s="1"/>
  <c r="CP239" i="1" s="1"/>
  <c r="BQ119" i="1"/>
  <c r="F79" i="1"/>
  <c r="L84" i="1"/>
  <c r="R84" i="1" s="1"/>
  <c r="X84" i="1" s="1"/>
  <c r="AD84" i="1" s="1"/>
  <c r="AJ84" i="1" s="1"/>
  <c r="AP84" i="1" s="1"/>
  <c r="AV84" i="1" s="1"/>
  <c r="BB84" i="1" s="1"/>
  <c r="BH84" i="1" s="1"/>
  <c r="BN84" i="1" s="1"/>
  <c r="BT84" i="1"/>
  <c r="BY84" i="1" s="1"/>
  <c r="CE84" i="1" s="1"/>
  <c r="CK84" i="1" s="1"/>
  <c r="CQ84" i="1" s="1"/>
  <c r="H57" i="1"/>
  <c r="N57" i="1" s="1"/>
  <c r="T57" i="1" s="1"/>
  <c r="Z57" i="1" s="1"/>
  <c r="AF57" i="1" s="1"/>
  <c r="AL57" i="1" s="1"/>
  <c r="AR57" i="1" s="1"/>
  <c r="AX57" i="1" s="1"/>
  <c r="BD57" i="1" s="1"/>
  <c r="BJ57" i="1" s="1"/>
  <c r="BP57" i="1" s="1"/>
  <c r="BU57" i="1" s="1"/>
  <c r="BZ57" i="1" s="1"/>
  <c r="CF57" i="1" s="1"/>
  <c r="CL57" i="1" s="1"/>
  <c r="CR57" i="1" s="1"/>
  <c r="N62" i="1"/>
  <c r="T62" i="1" s="1"/>
  <c r="Z62" i="1" s="1"/>
  <c r="AF62" i="1" s="1"/>
  <c r="AL62" i="1" s="1"/>
  <c r="AR62" i="1" s="1"/>
  <c r="AX62" i="1" s="1"/>
  <c r="BD62" i="1" s="1"/>
  <c r="BJ62" i="1" s="1"/>
  <c r="BP62" i="1" s="1"/>
  <c r="BU62" i="1" s="1"/>
  <c r="BZ62" i="1" s="1"/>
  <c r="CF62" i="1" s="1"/>
  <c r="CL62" i="1" s="1"/>
  <c r="CR62" i="1" s="1"/>
  <c r="F13" i="1"/>
  <c r="L14" i="1"/>
  <c r="R14" i="1" s="1"/>
  <c r="X14" i="1" s="1"/>
  <c r="AD14" i="1" s="1"/>
  <c r="AJ14" i="1" s="1"/>
  <c r="AP14" i="1" s="1"/>
  <c r="AV14" i="1" s="1"/>
  <c r="BB14" i="1" s="1"/>
  <c r="BH14" i="1" s="1"/>
  <c r="BN14" i="1" s="1"/>
  <c r="BL2682" i="1"/>
  <c r="BL2681" i="1" s="1"/>
  <c r="BL2680" i="1" s="1"/>
  <c r="BO2683" i="1"/>
  <c r="BT2683" i="1" s="1"/>
  <c r="BY2683" i="1" s="1"/>
  <c r="CE2683" i="1" s="1"/>
  <c r="CK2683" i="1" s="1"/>
  <c r="CQ2683" i="1" s="1"/>
  <c r="N2603" i="1"/>
  <c r="T2603" i="1" s="1"/>
  <c r="Z2603" i="1" s="1"/>
  <c r="AF2603" i="1" s="1"/>
  <c r="AL2603" i="1" s="1"/>
  <c r="AR2603" i="1" s="1"/>
  <c r="AX2603" i="1" s="1"/>
  <c r="BD2603" i="1" s="1"/>
  <c r="BJ2603" i="1" s="1"/>
  <c r="BP2603" i="1" s="1"/>
  <c r="BU2603" i="1" s="1"/>
  <c r="BZ2603" i="1" s="1"/>
  <c r="CF2603" i="1" s="1"/>
  <c r="CL2603" i="1" s="1"/>
  <c r="CR2603" i="1" s="1"/>
  <c r="H2596" i="1"/>
  <c r="BR2563" i="1"/>
  <c r="L2557" i="1"/>
  <c r="R2557" i="1" s="1"/>
  <c r="X2557" i="1" s="1"/>
  <c r="AD2557" i="1" s="1"/>
  <c r="AJ2557" i="1" s="1"/>
  <c r="AP2557" i="1" s="1"/>
  <c r="AV2557" i="1" s="1"/>
  <c r="BB2557" i="1" s="1"/>
  <c r="BH2557" i="1" s="1"/>
  <c r="BN2557" i="1" s="1"/>
  <c r="BS2557" i="1" s="1"/>
  <c r="BX2557" i="1" s="1"/>
  <c r="CD2557" i="1" s="1"/>
  <c r="CJ2557" i="1" s="1"/>
  <c r="CP2557" i="1" s="1"/>
  <c r="I2556" i="1"/>
  <c r="L2556" i="1" s="1"/>
  <c r="R2556" i="1" s="1"/>
  <c r="X2556" i="1" s="1"/>
  <c r="AD2556" i="1" s="1"/>
  <c r="AJ2556" i="1" s="1"/>
  <c r="AP2556" i="1" s="1"/>
  <c r="AV2556" i="1" s="1"/>
  <c r="BB2556" i="1" s="1"/>
  <c r="BH2556" i="1" s="1"/>
  <c r="BN2556" i="1" s="1"/>
  <c r="BS2556" i="1" s="1"/>
  <c r="BX2556" i="1" s="1"/>
  <c r="CD2556" i="1" s="1"/>
  <c r="CJ2556" i="1" s="1"/>
  <c r="CP2556" i="1" s="1"/>
  <c r="N2549" i="1"/>
  <c r="T2549" i="1" s="1"/>
  <c r="Z2549" i="1" s="1"/>
  <c r="AF2549" i="1" s="1"/>
  <c r="AL2549" i="1" s="1"/>
  <c r="AR2549" i="1" s="1"/>
  <c r="AX2549" i="1" s="1"/>
  <c r="BD2549" i="1" s="1"/>
  <c r="BJ2549" i="1" s="1"/>
  <c r="BP2549" i="1" s="1"/>
  <c r="BU2549" i="1" s="1"/>
  <c r="BZ2549" i="1" s="1"/>
  <c r="CF2549" i="1" s="1"/>
  <c r="CL2549" i="1" s="1"/>
  <c r="CR2549" i="1" s="1"/>
  <c r="K2548" i="1"/>
  <c r="N2548" i="1" s="1"/>
  <c r="T2548" i="1" s="1"/>
  <c r="Z2548" i="1" s="1"/>
  <c r="AF2548" i="1" s="1"/>
  <c r="AL2548" i="1" s="1"/>
  <c r="AR2548" i="1" s="1"/>
  <c r="AX2548" i="1" s="1"/>
  <c r="BD2548" i="1" s="1"/>
  <c r="BJ2548" i="1" s="1"/>
  <c r="BP2548" i="1" s="1"/>
  <c r="BU2548" i="1" s="1"/>
  <c r="BZ2548" i="1" s="1"/>
  <c r="CF2548" i="1" s="1"/>
  <c r="CL2548" i="1" s="1"/>
  <c r="CR2548" i="1" s="1"/>
  <c r="M2512" i="1"/>
  <c r="S2512" i="1" s="1"/>
  <c r="Y2512" i="1" s="1"/>
  <c r="AE2512" i="1" s="1"/>
  <c r="AK2512" i="1" s="1"/>
  <c r="AQ2512" i="1" s="1"/>
  <c r="AW2512" i="1" s="1"/>
  <c r="BC2512" i="1" s="1"/>
  <c r="BI2512" i="1" s="1"/>
  <c r="BO2512" i="1" s="1"/>
  <c r="BT2512" i="1" s="1"/>
  <c r="BY2512" i="1" s="1"/>
  <c r="CE2512" i="1" s="1"/>
  <c r="CK2512" i="1" s="1"/>
  <c r="CQ2512" i="1" s="1"/>
  <c r="G2506" i="1"/>
  <c r="M2506" i="1" s="1"/>
  <c r="S2506" i="1" s="1"/>
  <c r="Y2506" i="1" s="1"/>
  <c r="AE2506" i="1" s="1"/>
  <c r="AK2506" i="1" s="1"/>
  <c r="AQ2506" i="1" s="1"/>
  <c r="AW2506" i="1" s="1"/>
  <c r="BC2506" i="1" s="1"/>
  <c r="BI2506" i="1" s="1"/>
  <c r="BO2506" i="1" s="1"/>
  <c r="BT2506" i="1" s="1"/>
  <c r="BY2506" i="1" s="1"/>
  <c r="CE2506" i="1" s="1"/>
  <c r="CK2506" i="1" s="1"/>
  <c r="CQ2506" i="1" s="1"/>
  <c r="L2460" i="1"/>
  <c r="R2460" i="1" s="1"/>
  <c r="X2460" i="1" s="1"/>
  <c r="AD2460" i="1" s="1"/>
  <c r="AJ2460" i="1" s="1"/>
  <c r="AP2460" i="1" s="1"/>
  <c r="AV2460" i="1" s="1"/>
  <c r="BB2460" i="1" s="1"/>
  <c r="BH2460" i="1" s="1"/>
  <c r="BN2460" i="1" s="1"/>
  <c r="BS2460" i="1" s="1"/>
  <c r="BX2460" i="1" s="1"/>
  <c r="CD2460" i="1" s="1"/>
  <c r="CJ2460" i="1" s="1"/>
  <c r="CP2460" i="1" s="1"/>
  <c r="F2459" i="1"/>
  <c r="L2459" i="1" s="1"/>
  <c r="R2459" i="1" s="1"/>
  <c r="X2459" i="1" s="1"/>
  <c r="AD2459" i="1" s="1"/>
  <c r="AJ2459" i="1" s="1"/>
  <c r="AP2459" i="1" s="1"/>
  <c r="AV2459" i="1" s="1"/>
  <c r="BB2459" i="1" s="1"/>
  <c r="BH2459" i="1" s="1"/>
  <c r="BN2459" i="1" s="1"/>
  <c r="BS2459" i="1" s="1"/>
  <c r="BX2459" i="1" s="1"/>
  <c r="CD2459" i="1" s="1"/>
  <c r="CJ2459" i="1" s="1"/>
  <c r="CP2459" i="1" s="1"/>
  <c r="BO2259" i="1"/>
  <c r="BL2214" i="1"/>
  <c r="BL2213" i="1" s="1"/>
  <c r="BL2212" i="1" s="1"/>
  <c r="I2219" i="1"/>
  <c r="L2219" i="1" s="1"/>
  <c r="R2219" i="1" s="1"/>
  <c r="X2219" i="1" s="1"/>
  <c r="AD2219" i="1" s="1"/>
  <c r="AJ2219" i="1" s="1"/>
  <c r="AP2219" i="1" s="1"/>
  <c r="AV2219" i="1" s="1"/>
  <c r="BB2219" i="1" s="1"/>
  <c r="BH2219" i="1" s="1"/>
  <c r="BN2219" i="1" s="1"/>
  <c r="L2220" i="1"/>
  <c r="R2220" i="1" s="1"/>
  <c r="X2220" i="1" s="1"/>
  <c r="AD2220" i="1" s="1"/>
  <c r="AJ2220" i="1" s="1"/>
  <c r="AP2220" i="1" s="1"/>
  <c r="AV2220" i="1" s="1"/>
  <c r="BB2220" i="1" s="1"/>
  <c r="BH2220" i="1" s="1"/>
  <c r="BN2220" i="1" s="1"/>
  <c r="BS2220" i="1" s="1"/>
  <c r="BX2220" i="1" s="1"/>
  <c r="CD2220" i="1" s="1"/>
  <c r="CJ2220" i="1" s="1"/>
  <c r="CP2220" i="1" s="1"/>
  <c r="L2694" i="1"/>
  <c r="R2694" i="1" s="1"/>
  <c r="X2694" i="1" s="1"/>
  <c r="AD2694" i="1" s="1"/>
  <c r="AJ2694" i="1" s="1"/>
  <c r="AP2694" i="1" s="1"/>
  <c r="AV2694" i="1" s="1"/>
  <c r="BB2694" i="1" s="1"/>
  <c r="BH2694" i="1" s="1"/>
  <c r="BN2694" i="1" s="1"/>
  <c r="BS2694" i="1" s="1"/>
  <c r="BX2694" i="1" s="1"/>
  <c r="CD2694" i="1" s="1"/>
  <c r="CJ2694" i="1" s="1"/>
  <c r="CP2694" i="1" s="1"/>
  <c r="F2693" i="1"/>
  <c r="BT2670" i="1"/>
  <c r="BY2670" i="1" s="1"/>
  <c r="CE2670" i="1" s="1"/>
  <c r="CK2670" i="1" s="1"/>
  <c r="CQ2670" i="1" s="1"/>
  <c r="BR2665" i="1"/>
  <c r="I2638" i="1"/>
  <c r="L2649" i="1"/>
  <c r="R2649" i="1" s="1"/>
  <c r="X2649" i="1" s="1"/>
  <c r="AD2649" i="1" s="1"/>
  <c r="AJ2649" i="1" s="1"/>
  <c r="AP2649" i="1" s="1"/>
  <c r="AV2649" i="1" s="1"/>
  <c r="BB2649" i="1" s="1"/>
  <c r="BH2649" i="1" s="1"/>
  <c r="BN2649" i="1" s="1"/>
  <c r="BS2649" i="1" s="1"/>
  <c r="BX2649" i="1" s="1"/>
  <c r="CD2649" i="1" s="1"/>
  <c r="CJ2649" i="1" s="1"/>
  <c r="CP2649" i="1" s="1"/>
  <c r="J2625" i="1"/>
  <c r="M2626" i="1"/>
  <c r="S2626" i="1" s="1"/>
  <c r="Y2626" i="1" s="1"/>
  <c r="AE2626" i="1" s="1"/>
  <c r="AK2626" i="1" s="1"/>
  <c r="AQ2626" i="1" s="1"/>
  <c r="AW2626" i="1" s="1"/>
  <c r="BC2626" i="1" s="1"/>
  <c r="BI2626" i="1" s="1"/>
  <c r="BO2626" i="1" s="1"/>
  <c r="BT2626" i="1" s="1"/>
  <c r="BY2626" i="1" s="1"/>
  <c r="CE2626" i="1" s="1"/>
  <c r="CK2626" i="1" s="1"/>
  <c r="CQ2626" i="1" s="1"/>
  <c r="BT2661" i="1"/>
  <c r="BY2661" i="1" s="1"/>
  <c r="CE2661" i="1" s="1"/>
  <c r="CK2661" i="1" s="1"/>
  <c r="CQ2661" i="1" s="1"/>
  <c r="BR2638" i="1"/>
  <c r="N2614" i="1"/>
  <c r="T2614" i="1" s="1"/>
  <c r="Z2614" i="1" s="1"/>
  <c r="AF2614" i="1" s="1"/>
  <c r="AL2614" i="1" s="1"/>
  <c r="AR2614" i="1" s="1"/>
  <c r="AX2614" i="1" s="1"/>
  <c r="BD2614" i="1" s="1"/>
  <c r="BJ2614" i="1" s="1"/>
  <c r="BP2614" i="1" s="1"/>
  <c r="BU2614" i="1" s="1"/>
  <c r="BZ2614" i="1" s="1"/>
  <c r="CF2614" i="1" s="1"/>
  <c r="CL2614" i="1" s="1"/>
  <c r="CR2614" i="1" s="1"/>
  <c r="K2613" i="1"/>
  <c r="M2549" i="1"/>
  <c r="S2549" i="1" s="1"/>
  <c r="Y2549" i="1" s="1"/>
  <c r="AE2549" i="1" s="1"/>
  <c r="AK2549" i="1" s="1"/>
  <c r="AQ2549" i="1" s="1"/>
  <c r="AW2549" i="1" s="1"/>
  <c r="BC2549" i="1" s="1"/>
  <c r="BI2549" i="1" s="1"/>
  <c r="BO2549" i="1" s="1"/>
  <c r="BT2549" i="1" s="1"/>
  <c r="BY2549" i="1" s="1"/>
  <c r="CE2549" i="1" s="1"/>
  <c r="CK2549" i="1" s="1"/>
  <c r="CQ2549" i="1" s="1"/>
  <c r="G2548" i="1"/>
  <c r="M2548" i="1" s="1"/>
  <c r="S2548" i="1" s="1"/>
  <c r="Y2548" i="1" s="1"/>
  <c r="AE2548" i="1" s="1"/>
  <c r="AK2548" i="1" s="1"/>
  <c r="AQ2548" i="1" s="1"/>
  <c r="AW2548" i="1" s="1"/>
  <c r="BC2548" i="1" s="1"/>
  <c r="BI2548" i="1" s="1"/>
  <c r="BO2548" i="1" s="1"/>
  <c r="BR2591" i="1"/>
  <c r="BT2596" i="1"/>
  <c r="BY2596" i="1" s="1"/>
  <c r="CE2596" i="1" s="1"/>
  <c r="CK2596" i="1" s="1"/>
  <c r="CQ2596" i="1" s="1"/>
  <c r="L2541" i="1"/>
  <c r="R2541" i="1" s="1"/>
  <c r="X2541" i="1" s="1"/>
  <c r="AD2541" i="1" s="1"/>
  <c r="AJ2541" i="1" s="1"/>
  <c r="AP2541" i="1" s="1"/>
  <c r="AV2541" i="1" s="1"/>
  <c r="BB2541" i="1" s="1"/>
  <c r="BH2541" i="1" s="1"/>
  <c r="BN2541" i="1" s="1"/>
  <c r="BS2541" i="1" s="1"/>
  <c r="BX2541" i="1" s="1"/>
  <c r="CD2541" i="1" s="1"/>
  <c r="CJ2541" i="1" s="1"/>
  <c r="CP2541" i="1" s="1"/>
  <c r="F2540" i="1"/>
  <c r="L2540" i="1" s="1"/>
  <c r="R2540" i="1" s="1"/>
  <c r="X2540" i="1" s="1"/>
  <c r="AD2540" i="1" s="1"/>
  <c r="AJ2540" i="1" s="1"/>
  <c r="AP2540" i="1" s="1"/>
  <c r="AV2540" i="1" s="1"/>
  <c r="BB2540" i="1" s="1"/>
  <c r="BH2540" i="1" s="1"/>
  <c r="BN2540" i="1" s="1"/>
  <c r="BS2486" i="1"/>
  <c r="BX2486" i="1" s="1"/>
  <c r="CD2486" i="1" s="1"/>
  <c r="CJ2486" i="1" s="1"/>
  <c r="CP2486" i="1" s="1"/>
  <c r="BQ2485" i="1"/>
  <c r="BS2485" i="1" s="1"/>
  <c r="BX2485" i="1" s="1"/>
  <c r="CD2485" i="1" s="1"/>
  <c r="CJ2485" i="1" s="1"/>
  <c r="CP2485" i="1" s="1"/>
  <c r="BS2474" i="1"/>
  <c r="BX2474" i="1" s="1"/>
  <c r="CD2474" i="1" s="1"/>
  <c r="CJ2474" i="1" s="1"/>
  <c r="CP2474" i="1" s="1"/>
  <c r="BQ2473" i="1"/>
  <c r="BS2473" i="1" s="1"/>
  <c r="BX2473" i="1" s="1"/>
  <c r="CD2473" i="1" s="1"/>
  <c r="CJ2473" i="1" s="1"/>
  <c r="CP2473" i="1" s="1"/>
  <c r="R2388" i="1"/>
  <c r="X2388" i="1" s="1"/>
  <c r="AD2388" i="1" s="1"/>
  <c r="AJ2388" i="1" s="1"/>
  <c r="AP2388" i="1" s="1"/>
  <c r="AV2388" i="1" s="1"/>
  <c r="BB2388" i="1" s="1"/>
  <c r="BH2388" i="1" s="1"/>
  <c r="BN2388" i="1" s="1"/>
  <c r="BS2388" i="1" s="1"/>
  <c r="BX2388" i="1" s="1"/>
  <c r="CD2388" i="1" s="1"/>
  <c r="CJ2388" i="1" s="1"/>
  <c r="CP2388" i="1" s="1"/>
  <c r="O2387" i="1"/>
  <c r="BQ2408" i="1"/>
  <c r="BS2356" i="1"/>
  <c r="BX2356" i="1" s="1"/>
  <c r="CD2356" i="1" s="1"/>
  <c r="CJ2356" i="1" s="1"/>
  <c r="CP2356" i="1" s="1"/>
  <c r="BQ2355" i="1"/>
  <c r="P2403" i="1"/>
  <c r="P2320" i="1" s="1"/>
  <c r="BF2320" i="1"/>
  <c r="BT2336" i="1"/>
  <c r="BY2336" i="1" s="1"/>
  <c r="CE2336" i="1" s="1"/>
  <c r="CK2336" i="1" s="1"/>
  <c r="CQ2336" i="1" s="1"/>
  <c r="BR2335" i="1"/>
  <c r="M2330" i="1"/>
  <c r="S2330" i="1" s="1"/>
  <c r="Y2330" i="1" s="1"/>
  <c r="AE2330" i="1" s="1"/>
  <c r="AK2330" i="1" s="1"/>
  <c r="AQ2330" i="1" s="1"/>
  <c r="AW2330" i="1" s="1"/>
  <c r="BC2330" i="1" s="1"/>
  <c r="BI2330" i="1" s="1"/>
  <c r="BO2330" i="1" s="1"/>
  <c r="BT2330" i="1" s="1"/>
  <c r="BY2330" i="1" s="1"/>
  <c r="CE2330" i="1" s="1"/>
  <c r="CK2330" i="1" s="1"/>
  <c r="CQ2330" i="1" s="1"/>
  <c r="G2329" i="1"/>
  <c r="BQ2239" i="1"/>
  <c r="BS2239" i="1" s="1"/>
  <c r="BX2239" i="1" s="1"/>
  <c r="CD2239" i="1" s="1"/>
  <c r="CJ2239" i="1" s="1"/>
  <c r="CP2239" i="1" s="1"/>
  <c r="BS2240" i="1"/>
  <c r="BX2240" i="1" s="1"/>
  <c r="CD2240" i="1" s="1"/>
  <c r="CJ2240" i="1" s="1"/>
  <c r="CP2240" i="1" s="1"/>
  <c r="N2248" i="1"/>
  <c r="T2248" i="1" s="1"/>
  <c r="Z2248" i="1" s="1"/>
  <c r="AF2248" i="1" s="1"/>
  <c r="AL2248" i="1" s="1"/>
  <c r="AR2248" i="1" s="1"/>
  <c r="AX2248" i="1" s="1"/>
  <c r="BD2248" i="1" s="1"/>
  <c r="BJ2248" i="1" s="1"/>
  <c r="BP2248" i="1" s="1"/>
  <c r="BU2248" i="1" s="1"/>
  <c r="BZ2248" i="1" s="1"/>
  <c r="CF2248" i="1" s="1"/>
  <c r="CL2248" i="1" s="1"/>
  <c r="CR2248" i="1" s="1"/>
  <c r="H2247" i="1"/>
  <c r="N2247" i="1" s="1"/>
  <c r="T2247" i="1" s="1"/>
  <c r="Z2247" i="1" s="1"/>
  <c r="AF2247" i="1" s="1"/>
  <c r="AL2247" i="1" s="1"/>
  <c r="AR2247" i="1" s="1"/>
  <c r="AX2247" i="1" s="1"/>
  <c r="BD2247" i="1" s="1"/>
  <c r="BJ2247" i="1" s="1"/>
  <c r="BP2247" i="1" s="1"/>
  <c r="BU2247" i="1" s="1"/>
  <c r="BZ2247" i="1" s="1"/>
  <c r="CF2247" i="1" s="1"/>
  <c r="CL2247" i="1" s="1"/>
  <c r="CR2247" i="1" s="1"/>
  <c r="N2268" i="1"/>
  <c r="T2268" i="1" s="1"/>
  <c r="Z2268" i="1" s="1"/>
  <c r="AF2268" i="1" s="1"/>
  <c r="AL2268" i="1" s="1"/>
  <c r="AR2268" i="1" s="1"/>
  <c r="AX2268" i="1" s="1"/>
  <c r="BD2268" i="1" s="1"/>
  <c r="BJ2268" i="1" s="1"/>
  <c r="BP2268" i="1" s="1"/>
  <c r="BU2268" i="1" s="1"/>
  <c r="BZ2268" i="1" s="1"/>
  <c r="CF2268" i="1" s="1"/>
  <c r="CL2268" i="1" s="1"/>
  <c r="CR2268" i="1" s="1"/>
  <c r="H2267" i="1"/>
  <c r="CE2170" i="1"/>
  <c r="CK2170" i="1" s="1"/>
  <c r="CQ2170" i="1" s="1"/>
  <c r="CB2169" i="1"/>
  <c r="BR2143" i="1"/>
  <c r="F2143" i="1"/>
  <c r="L2144" i="1"/>
  <c r="R2144" i="1" s="1"/>
  <c r="X2144" i="1" s="1"/>
  <c r="AD2144" i="1" s="1"/>
  <c r="AJ2144" i="1" s="1"/>
  <c r="AP2144" i="1" s="1"/>
  <c r="AV2144" i="1" s="1"/>
  <c r="BB2144" i="1" s="1"/>
  <c r="BH2144" i="1" s="1"/>
  <c r="BN2144" i="1" s="1"/>
  <c r="BS2144" i="1" s="1"/>
  <c r="BX2144" i="1" s="1"/>
  <c r="CD2144" i="1" s="1"/>
  <c r="CJ2144" i="1" s="1"/>
  <c r="CP2144" i="1" s="1"/>
  <c r="L2191" i="1"/>
  <c r="R2191" i="1" s="1"/>
  <c r="X2191" i="1" s="1"/>
  <c r="AD2191" i="1" s="1"/>
  <c r="AJ2191" i="1" s="1"/>
  <c r="AP2191" i="1" s="1"/>
  <c r="AV2191" i="1" s="1"/>
  <c r="BB2191" i="1" s="1"/>
  <c r="BH2191" i="1" s="1"/>
  <c r="BN2191" i="1" s="1"/>
  <c r="BS2191" i="1" s="1"/>
  <c r="BX2191" i="1" s="1"/>
  <c r="CD2191" i="1" s="1"/>
  <c r="CJ2191" i="1" s="1"/>
  <c r="CP2191" i="1" s="1"/>
  <c r="F2190" i="1"/>
  <c r="N2183" i="1"/>
  <c r="T2183" i="1" s="1"/>
  <c r="Z2183" i="1" s="1"/>
  <c r="AF2183" i="1" s="1"/>
  <c r="AL2183" i="1" s="1"/>
  <c r="AR2183" i="1" s="1"/>
  <c r="AX2183" i="1" s="1"/>
  <c r="BD2183" i="1" s="1"/>
  <c r="BJ2183" i="1" s="1"/>
  <c r="BP2183" i="1" s="1"/>
  <c r="BU2183" i="1" s="1"/>
  <c r="BZ2183" i="1" s="1"/>
  <c r="CF2183" i="1" s="1"/>
  <c r="CL2183" i="1" s="1"/>
  <c r="CR2183" i="1" s="1"/>
  <c r="CC2169" i="1"/>
  <c r="CF2170" i="1"/>
  <c r="CL2170" i="1" s="1"/>
  <c r="CR2170" i="1" s="1"/>
  <c r="N2139" i="1"/>
  <c r="T2139" i="1" s="1"/>
  <c r="Z2139" i="1" s="1"/>
  <c r="AF2139" i="1" s="1"/>
  <c r="AL2139" i="1" s="1"/>
  <c r="AR2139" i="1" s="1"/>
  <c r="AX2139" i="1" s="1"/>
  <c r="BD2139" i="1" s="1"/>
  <c r="BJ2139" i="1" s="1"/>
  <c r="BP2139" i="1" s="1"/>
  <c r="BU2139" i="1" s="1"/>
  <c r="BZ2139" i="1" s="1"/>
  <c r="CF2139" i="1" s="1"/>
  <c r="CL2139" i="1" s="1"/>
  <c r="CR2139" i="1" s="1"/>
  <c r="H2138" i="1"/>
  <c r="M2232" i="1"/>
  <c r="S2232" i="1" s="1"/>
  <c r="Y2232" i="1" s="1"/>
  <c r="AE2232" i="1" s="1"/>
  <c r="AK2232" i="1" s="1"/>
  <c r="AQ2232" i="1" s="1"/>
  <c r="AW2232" i="1" s="1"/>
  <c r="BC2232" i="1" s="1"/>
  <c r="BI2232" i="1" s="1"/>
  <c r="BO2232" i="1" s="1"/>
  <c r="BT2232" i="1" s="1"/>
  <c r="BY2232" i="1" s="1"/>
  <c r="CE2232" i="1" s="1"/>
  <c r="CK2232" i="1" s="1"/>
  <c r="CQ2232" i="1" s="1"/>
  <c r="G2231" i="1"/>
  <c r="M2163" i="1"/>
  <c r="S2163" i="1" s="1"/>
  <c r="Y2163" i="1" s="1"/>
  <c r="AE2163" i="1" s="1"/>
  <c r="AK2163" i="1" s="1"/>
  <c r="AQ2163" i="1" s="1"/>
  <c r="AW2163" i="1" s="1"/>
  <c r="BC2163" i="1" s="1"/>
  <c r="BI2163" i="1" s="1"/>
  <c r="BO2163" i="1" s="1"/>
  <c r="BT2163" i="1" s="1"/>
  <c r="BY2163" i="1" s="1"/>
  <c r="CE2163" i="1" s="1"/>
  <c r="CK2163" i="1" s="1"/>
  <c r="CQ2163" i="1" s="1"/>
  <c r="G2162" i="1"/>
  <c r="BR2054" i="1"/>
  <c r="BT2054" i="1" s="1"/>
  <c r="BY2054" i="1" s="1"/>
  <c r="CE2054" i="1" s="1"/>
  <c r="CK2054" i="1" s="1"/>
  <c r="CQ2054" i="1" s="1"/>
  <c r="BT2055" i="1"/>
  <c r="BY2055" i="1" s="1"/>
  <c r="CE2055" i="1" s="1"/>
  <c r="CK2055" i="1" s="1"/>
  <c r="CQ2055" i="1" s="1"/>
  <c r="BS2132" i="1"/>
  <c r="BX2132" i="1" s="1"/>
  <c r="CD2132" i="1" s="1"/>
  <c r="CJ2132" i="1" s="1"/>
  <c r="CP2132" i="1" s="1"/>
  <c r="BQ2131" i="1"/>
  <c r="BS2131" i="1" s="1"/>
  <c r="BX2131" i="1" s="1"/>
  <c r="CD2131" i="1" s="1"/>
  <c r="CJ2131" i="1" s="1"/>
  <c r="CP2131" i="1" s="1"/>
  <c r="M2059" i="1"/>
  <c r="S2059" i="1" s="1"/>
  <c r="Y2059" i="1" s="1"/>
  <c r="AE2059" i="1" s="1"/>
  <c r="AK2059" i="1" s="1"/>
  <c r="AQ2059" i="1" s="1"/>
  <c r="AW2059" i="1" s="1"/>
  <c r="BC2059" i="1" s="1"/>
  <c r="BI2059" i="1" s="1"/>
  <c r="BO2059" i="1" s="1"/>
  <c r="BT2059" i="1" s="1"/>
  <c r="BY2059" i="1" s="1"/>
  <c r="CE2059" i="1" s="1"/>
  <c r="CK2059" i="1" s="1"/>
  <c r="CQ2059" i="1" s="1"/>
  <c r="G2058" i="1"/>
  <c r="H2099" i="1"/>
  <c r="N2100" i="1"/>
  <c r="T2100" i="1" s="1"/>
  <c r="Z2100" i="1" s="1"/>
  <c r="AF2100" i="1" s="1"/>
  <c r="AL2100" i="1" s="1"/>
  <c r="AR2100" i="1" s="1"/>
  <c r="AX2100" i="1" s="1"/>
  <c r="BD2100" i="1" s="1"/>
  <c r="BJ2100" i="1" s="1"/>
  <c r="BP2100" i="1" s="1"/>
  <c r="BU2100" i="1" s="1"/>
  <c r="BZ2100" i="1" s="1"/>
  <c r="CF2100" i="1" s="1"/>
  <c r="CL2100" i="1" s="1"/>
  <c r="CR2100" i="1" s="1"/>
  <c r="BL1971" i="1"/>
  <c r="BO1972" i="1"/>
  <c r="M2012" i="1"/>
  <c r="S2012" i="1" s="1"/>
  <c r="Y2012" i="1" s="1"/>
  <c r="AE2012" i="1" s="1"/>
  <c r="AK2012" i="1" s="1"/>
  <c r="AQ2012" i="1" s="1"/>
  <c r="AW2012" i="1" s="1"/>
  <c r="BC2012" i="1" s="1"/>
  <c r="BI2012" i="1" s="1"/>
  <c r="BO2012" i="1" s="1"/>
  <c r="BT2012" i="1" s="1"/>
  <c r="BY2012" i="1" s="1"/>
  <c r="CE2012" i="1" s="1"/>
  <c r="CK2012" i="1" s="1"/>
  <c r="CQ2012" i="1" s="1"/>
  <c r="G2011" i="1"/>
  <c r="BT1983" i="1"/>
  <c r="BY1983" i="1" s="1"/>
  <c r="CE1983" i="1" s="1"/>
  <c r="CK1983" i="1" s="1"/>
  <c r="CQ1983" i="1" s="1"/>
  <c r="BR1982" i="1"/>
  <c r="M1932" i="1"/>
  <c r="S1932" i="1" s="1"/>
  <c r="Y1932" i="1" s="1"/>
  <c r="AE1932" i="1" s="1"/>
  <c r="AK1932" i="1" s="1"/>
  <c r="AQ1932" i="1" s="1"/>
  <c r="AW1932" i="1" s="1"/>
  <c r="BC1932" i="1" s="1"/>
  <c r="BI1932" i="1" s="1"/>
  <c r="BO1932" i="1" s="1"/>
  <c r="BT1932" i="1" s="1"/>
  <c r="BY1932" i="1" s="1"/>
  <c r="CE1932" i="1" s="1"/>
  <c r="CK1932" i="1" s="1"/>
  <c r="CQ1932" i="1" s="1"/>
  <c r="G1931" i="1"/>
  <c r="BV1881" i="1"/>
  <c r="CA1881" i="1"/>
  <c r="BQ1751" i="1"/>
  <c r="Q1736" i="1"/>
  <c r="T1737" i="1"/>
  <c r="Z1737" i="1" s="1"/>
  <c r="AF1737" i="1" s="1"/>
  <c r="AL1737" i="1" s="1"/>
  <c r="AR1737" i="1" s="1"/>
  <c r="AX1737" i="1" s="1"/>
  <c r="BD1737" i="1" s="1"/>
  <c r="BJ1737" i="1" s="1"/>
  <c r="BP1737" i="1" s="1"/>
  <c r="BU1737" i="1" s="1"/>
  <c r="BZ1737" i="1" s="1"/>
  <c r="CF1737" i="1" s="1"/>
  <c r="CL1737" i="1" s="1"/>
  <c r="CR1737" i="1" s="1"/>
  <c r="BW1881" i="1"/>
  <c r="N1993" i="1"/>
  <c r="T1993" i="1" s="1"/>
  <c r="Z1993" i="1" s="1"/>
  <c r="AF1993" i="1" s="1"/>
  <c r="AL1993" i="1" s="1"/>
  <c r="AR1993" i="1" s="1"/>
  <c r="AX1993" i="1" s="1"/>
  <c r="BD1993" i="1" s="1"/>
  <c r="BJ1993" i="1" s="1"/>
  <c r="BP1993" i="1" s="1"/>
  <c r="BU1993" i="1" s="1"/>
  <c r="BZ1993" i="1" s="1"/>
  <c r="CF1993" i="1" s="1"/>
  <c r="CL1993" i="1" s="1"/>
  <c r="CR1993" i="1" s="1"/>
  <c r="H1992" i="1"/>
  <c r="CS1881" i="1"/>
  <c r="BA1881" i="1"/>
  <c r="AA1881" i="1"/>
  <c r="BR1765" i="1"/>
  <c r="L1848" i="1"/>
  <c r="R1848" i="1" s="1"/>
  <c r="X1848" i="1" s="1"/>
  <c r="AD1848" i="1" s="1"/>
  <c r="AJ1848" i="1" s="1"/>
  <c r="AP1848" i="1" s="1"/>
  <c r="AV1848" i="1" s="1"/>
  <c r="BB1848" i="1" s="1"/>
  <c r="BH1848" i="1" s="1"/>
  <c r="BN1848" i="1" s="1"/>
  <c r="BS1848" i="1" s="1"/>
  <c r="BX1848" i="1" s="1"/>
  <c r="CD1848" i="1" s="1"/>
  <c r="CJ1848" i="1" s="1"/>
  <c r="CP1848" i="1" s="1"/>
  <c r="I1843" i="1"/>
  <c r="I1842" i="1" s="1"/>
  <c r="I1841" i="1" s="1"/>
  <c r="BS1791" i="1"/>
  <c r="BX1791" i="1" s="1"/>
  <c r="CD1791" i="1" s="1"/>
  <c r="CJ1791" i="1" s="1"/>
  <c r="CP1791" i="1" s="1"/>
  <c r="BQ1790" i="1"/>
  <c r="H1723" i="1"/>
  <c r="N1727" i="1"/>
  <c r="T1727" i="1" s="1"/>
  <c r="Z1727" i="1" s="1"/>
  <c r="AF1727" i="1" s="1"/>
  <c r="AL1727" i="1" s="1"/>
  <c r="AR1727" i="1" s="1"/>
  <c r="AX1727" i="1" s="1"/>
  <c r="BD1727" i="1" s="1"/>
  <c r="BJ1727" i="1" s="1"/>
  <c r="BP1727" i="1" s="1"/>
  <c r="BU1727" i="1" s="1"/>
  <c r="BZ1727" i="1" s="1"/>
  <c r="CF1727" i="1" s="1"/>
  <c r="CL1727" i="1" s="1"/>
  <c r="CR1727" i="1" s="1"/>
  <c r="BQ1954" i="1"/>
  <c r="BS1958" i="1"/>
  <c r="BX1958" i="1" s="1"/>
  <c r="CD1958" i="1" s="1"/>
  <c r="CJ1958" i="1" s="1"/>
  <c r="CP1958" i="1" s="1"/>
  <c r="M1928" i="1"/>
  <c r="S1928" i="1" s="1"/>
  <c r="Y1928" i="1" s="1"/>
  <c r="AE1928" i="1" s="1"/>
  <c r="AK1928" i="1" s="1"/>
  <c r="AQ1928" i="1" s="1"/>
  <c r="AW1928" i="1" s="1"/>
  <c r="BC1928" i="1" s="1"/>
  <c r="BI1928" i="1" s="1"/>
  <c r="BO1928" i="1" s="1"/>
  <c r="BT1928" i="1" s="1"/>
  <c r="BY1928" i="1" s="1"/>
  <c r="CE1928" i="1" s="1"/>
  <c r="CK1928" i="1" s="1"/>
  <c r="CQ1928" i="1" s="1"/>
  <c r="J1927" i="1"/>
  <c r="N1834" i="1"/>
  <c r="T1834" i="1" s="1"/>
  <c r="Z1834" i="1" s="1"/>
  <c r="AF1834" i="1" s="1"/>
  <c r="AL1834" i="1" s="1"/>
  <c r="AR1834" i="1" s="1"/>
  <c r="AX1834" i="1" s="1"/>
  <c r="BD1834" i="1" s="1"/>
  <c r="BJ1834" i="1" s="1"/>
  <c r="BP1834" i="1" s="1"/>
  <c r="BU1834" i="1" s="1"/>
  <c r="BZ1834" i="1" s="1"/>
  <c r="CF1834" i="1" s="1"/>
  <c r="CL1834" i="1" s="1"/>
  <c r="CR1834" i="1" s="1"/>
  <c r="K1833" i="1"/>
  <c r="BT1820" i="1"/>
  <c r="BY1820" i="1" s="1"/>
  <c r="CE1820" i="1" s="1"/>
  <c r="CK1820" i="1" s="1"/>
  <c r="CQ1820" i="1" s="1"/>
  <c r="M1731" i="1"/>
  <c r="S1731" i="1" s="1"/>
  <c r="Y1731" i="1" s="1"/>
  <c r="AE1731" i="1" s="1"/>
  <c r="AK1731" i="1" s="1"/>
  <c r="AQ1731" i="1" s="1"/>
  <c r="AW1731" i="1" s="1"/>
  <c r="BC1731" i="1" s="1"/>
  <c r="BI1731" i="1" s="1"/>
  <c r="BO1731" i="1" s="1"/>
  <c r="BT1731" i="1" s="1"/>
  <c r="BY1731" i="1" s="1"/>
  <c r="CE1731" i="1" s="1"/>
  <c r="CK1731" i="1" s="1"/>
  <c r="CQ1731" i="1" s="1"/>
  <c r="G1730" i="1"/>
  <c r="M1730" i="1" s="1"/>
  <c r="S1730" i="1" s="1"/>
  <c r="Y1730" i="1" s="1"/>
  <c r="AE1730" i="1" s="1"/>
  <c r="AK1730" i="1" s="1"/>
  <c r="AQ1730" i="1" s="1"/>
  <c r="AW1730" i="1" s="1"/>
  <c r="BC1730" i="1" s="1"/>
  <c r="BI1730" i="1" s="1"/>
  <c r="BO1730" i="1" s="1"/>
  <c r="BT1730" i="1" s="1"/>
  <c r="BY1730" i="1" s="1"/>
  <c r="CE1730" i="1" s="1"/>
  <c r="CK1730" i="1" s="1"/>
  <c r="CQ1730" i="1" s="1"/>
  <c r="N1688" i="1"/>
  <c r="T1688" i="1" s="1"/>
  <c r="Z1688" i="1" s="1"/>
  <c r="AF1688" i="1" s="1"/>
  <c r="AL1688" i="1" s="1"/>
  <c r="AR1688" i="1" s="1"/>
  <c r="AX1688" i="1" s="1"/>
  <c r="BD1688" i="1" s="1"/>
  <c r="BJ1688" i="1" s="1"/>
  <c r="BP1688" i="1" s="1"/>
  <c r="BU1688" i="1" s="1"/>
  <c r="BZ1688" i="1" s="1"/>
  <c r="CF1688" i="1" s="1"/>
  <c r="CL1688" i="1" s="1"/>
  <c r="CR1688" i="1" s="1"/>
  <c r="H1687" i="1"/>
  <c r="H1608" i="1"/>
  <c r="N1612" i="1"/>
  <c r="T1612" i="1" s="1"/>
  <c r="Z1612" i="1" s="1"/>
  <c r="AF1612" i="1" s="1"/>
  <c r="AL1612" i="1" s="1"/>
  <c r="AR1612" i="1" s="1"/>
  <c r="AX1612" i="1" s="1"/>
  <c r="BD1612" i="1" s="1"/>
  <c r="BJ1612" i="1" s="1"/>
  <c r="BP1612" i="1" s="1"/>
  <c r="BU1612" i="1" s="1"/>
  <c r="BZ1612" i="1" s="1"/>
  <c r="CF1612" i="1" s="1"/>
  <c r="CL1612" i="1" s="1"/>
  <c r="CR1612" i="1" s="1"/>
  <c r="M1576" i="1"/>
  <c r="S1576" i="1" s="1"/>
  <c r="Y1576" i="1" s="1"/>
  <c r="AE1576" i="1" s="1"/>
  <c r="AK1576" i="1" s="1"/>
  <c r="AQ1576" i="1" s="1"/>
  <c r="AW1576" i="1" s="1"/>
  <c r="BC1576" i="1" s="1"/>
  <c r="BI1576" i="1" s="1"/>
  <c r="BO1576" i="1" s="1"/>
  <c r="BT1576" i="1" s="1"/>
  <c r="BY1576" i="1" s="1"/>
  <c r="CE1576" i="1" s="1"/>
  <c r="CK1576" i="1" s="1"/>
  <c r="CQ1576" i="1" s="1"/>
  <c r="L1502" i="1"/>
  <c r="BS1809" i="1"/>
  <c r="BX1809" i="1" s="1"/>
  <c r="CD1809" i="1" s="1"/>
  <c r="CJ1809" i="1" s="1"/>
  <c r="CP1809" i="1" s="1"/>
  <c r="BQ1808" i="1"/>
  <c r="N1800" i="1"/>
  <c r="T1800" i="1" s="1"/>
  <c r="Z1800" i="1" s="1"/>
  <c r="AF1800" i="1" s="1"/>
  <c r="AL1800" i="1" s="1"/>
  <c r="AR1800" i="1" s="1"/>
  <c r="AX1800" i="1" s="1"/>
  <c r="BD1800" i="1" s="1"/>
  <c r="BJ1800" i="1" s="1"/>
  <c r="BP1800" i="1" s="1"/>
  <c r="BU1800" i="1" s="1"/>
  <c r="BZ1800" i="1" s="1"/>
  <c r="CF1800" i="1" s="1"/>
  <c r="CL1800" i="1" s="1"/>
  <c r="CR1800" i="1" s="1"/>
  <c r="K1799" i="1"/>
  <c r="L1776" i="1"/>
  <c r="R1776" i="1" s="1"/>
  <c r="X1776" i="1" s="1"/>
  <c r="AD1776" i="1" s="1"/>
  <c r="AJ1776" i="1" s="1"/>
  <c r="AP1776" i="1" s="1"/>
  <c r="AV1776" i="1" s="1"/>
  <c r="BB1776" i="1" s="1"/>
  <c r="BH1776" i="1" s="1"/>
  <c r="BN1776" i="1" s="1"/>
  <c r="F1741" i="1"/>
  <c r="L1742" i="1"/>
  <c r="R1742" i="1" s="1"/>
  <c r="X1742" i="1" s="1"/>
  <c r="AD1742" i="1" s="1"/>
  <c r="AJ1742" i="1" s="1"/>
  <c r="AP1742" i="1" s="1"/>
  <c r="AV1742" i="1" s="1"/>
  <c r="BB1742" i="1" s="1"/>
  <c r="BH1742" i="1" s="1"/>
  <c r="BN1742" i="1" s="1"/>
  <c r="BS1742" i="1" s="1"/>
  <c r="BX1742" i="1" s="1"/>
  <c r="CD1742" i="1" s="1"/>
  <c r="CJ1742" i="1" s="1"/>
  <c r="CP1742" i="1" s="1"/>
  <c r="L1558" i="1"/>
  <c r="R1558" i="1" s="1"/>
  <c r="X1558" i="1" s="1"/>
  <c r="AD1558" i="1" s="1"/>
  <c r="AJ1558" i="1" s="1"/>
  <c r="AP1558" i="1" s="1"/>
  <c r="AV1558" i="1" s="1"/>
  <c r="BB1558" i="1" s="1"/>
  <c r="BH1558" i="1" s="1"/>
  <c r="BN1558" i="1" s="1"/>
  <c r="BS1558" i="1" s="1"/>
  <c r="BX1558" i="1" s="1"/>
  <c r="CD1558" i="1" s="1"/>
  <c r="CJ1558" i="1" s="1"/>
  <c r="CP1558" i="1" s="1"/>
  <c r="F1557" i="1"/>
  <c r="L1557" i="1" s="1"/>
  <c r="R1557" i="1" s="1"/>
  <c r="X1557" i="1" s="1"/>
  <c r="AD1557" i="1" s="1"/>
  <c r="AJ1557" i="1" s="1"/>
  <c r="AP1557" i="1" s="1"/>
  <c r="AV1557" i="1" s="1"/>
  <c r="BB1557" i="1" s="1"/>
  <c r="BH1557" i="1" s="1"/>
  <c r="BN1557" i="1" s="1"/>
  <c r="BS1557" i="1" s="1"/>
  <c r="BX1557" i="1" s="1"/>
  <c r="CD1557" i="1" s="1"/>
  <c r="CJ1557" i="1" s="1"/>
  <c r="CP1557" i="1" s="1"/>
  <c r="M1641" i="1"/>
  <c r="S1641" i="1" s="1"/>
  <c r="Y1641" i="1" s="1"/>
  <c r="AE1641" i="1" s="1"/>
  <c r="AK1641" i="1" s="1"/>
  <c r="AQ1641" i="1" s="1"/>
  <c r="AW1641" i="1" s="1"/>
  <c r="BC1641" i="1" s="1"/>
  <c r="BI1641" i="1" s="1"/>
  <c r="BO1641" i="1" s="1"/>
  <c r="BT1641" i="1" s="1"/>
  <c r="BY1641" i="1" s="1"/>
  <c r="CE1641" i="1" s="1"/>
  <c r="CK1641" i="1" s="1"/>
  <c r="CQ1641" i="1" s="1"/>
  <c r="G1640" i="1"/>
  <c r="BM1605" i="1"/>
  <c r="AO1486" i="1"/>
  <c r="AR1487" i="1"/>
  <c r="AX1487" i="1" s="1"/>
  <c r="BD1487" i="1" s="1"/>
  <c r="BJ1487" i="1" s="1"/>
  <c r="BP1487" i="1" s="1"/>
  <c r="BU1487" i="1" s="1"/>
  <c r="BZ1487" i="1" s="1"/>
  <c r="CF1487" i="1" s="1"/>
  <c r="CL1487" i="1" s="1"/>
  <c r="CR1487" i="1" s="1"/>
  <c r="N1472" i="1"/>
  <c r="T1472" i="1" s="1"/>
  <c r="Z1472" i="1" s="1"/>
  <c r="AF1472" i="1" s="1"/>
  <c r="AL1472" i="1" s="1"/>
  <c r="AR1472" i="1" s="1"/>
  <c r="AX1472" i="1" s="1"/>
  <c r="BD1472" i="1" s="1"/>
  <c r="BJ1472" i="1" s="1"/>
  <c r="BP1472" i="1" s="1"/>
  <c r="BU1472" i="1" s="1"/>
  <c r="BZ1472" i="1" s="1"/>
  <c r="CF1472" i="1" s="1"/>
  <c r="CL1472" i="1" s="1"/>
  <c r="CR1472" i="1" s="1"/>
  <c r="H1471" i="1"/>
  <c r="AR1502" i="1"/>
  <c r="AX1502" i="1" s="1"/>
  <c r="BD1502" i="1" s="1"/>
  <c r="BJ1502" i="1" s="1"/>
  <c r="BP1502" i="1" s="1"/>
  <c r="BU1502" i="1" s="1"/>
  <c r="BZ1502" i="1" s="1"/>
  <c r="CF1502" i="1" s="1"/>
  <c r="CL1502" i="1" s="1"/>
  <c r="CR1502" i="1" s="1"/>
  <c r="CE1577" i="1"/>
  <c r="CK1577" i="1" s="1"/>
  <c r="CQ1577" i="1" s="1"/>
  <c r="BM1465" i="1"/>
  <c r="BP1465" i="1" s="1"/>
  <c r="BU1465" i="1" s="1"/>
  <c r="BZ1465" i="1" s="1"/>
  <c r="CF1465" i="1" s="1"/>
  <c r="CL1465" i="1" s="1"/>
  <c r="CR1465" i="1" s="1"/>
  <c r="BP1466" i="1"/>
  <c r="BU1466" i="1" s="1"/>
  <c r="BZ1466" i="1" s="1"/>
  <c r="CF1466" i="1" s="1"/>
  <c r="CL1466" i="1" s="1"/>
  <c r="CR1466" i="1" s="1"/>
  <c r="BT1458" i="1"/>
  <c r="BY1458" i="1" s="1"/>
  <c r="CE1458" i="1" s="1"/>
  <c r="CK1458" i="1" s="1"/>
  <c r="CQ1458" i="1" s="1"/>
  <c r="AM1422" i="1"/>
  <c r="AM1421" i="1" s="1"/>
  <c r="AP1423" i="1"/>
  <c r="AV1423" i="1" s="1"/>
  <c r="BB1423" i="1" s="1"/>
  <c r="BH1423" i="1" s="1"/>
  <c r="BN1423" i="1" s="1"/>
  <c r="BS1423" i="1" s="1"/>
  <c r="BX1423" i="1" s="1"/>
  <c r="CD1423" i="1" s="1"/>
  <c r="CJ1423" i="1" s="1"/>
  <c r="CP1423" i="1" s="1"/>
  <c r="BS1418" i="1"/>
  <c r="BX1418" i="1" s="1"/>
  <c r="CD1418" i="1" s="1"/>
  <c r="CJ1418" i="1" s="1"/>
  <c r="CP1418" i="1" s="1"/>
  <c r="BQ1417" i="1"/>
  <c r="AB1398" i="1"/>
  <c r="AE1399" i="1"/>
  <c r="AK1399" i="1" s="1"/>
  <c r="AQ1399" i="1" s="1"/>
  <c r="AW1399" i="1" s="1"/>
  <c r="BC1399" i="1" s="1"/>
  <c r="BI1399" i="1" s="1"/>
  <c r="BO1399" i="1" s="1"/>
  <c r="BT1399" i="1" s="1"/>
  <c r="BY1399" i="1" s="1"/>
  <c r="CE1399" i="1" s="1"/>
  <c r="CK1399" i="1" s="1"/>
  <c r="CQ1399" i="1" s="1"/>
  <c r="BQ1230" i="1"/>
  <c r="BR1686" i="1"/>
  <c r="BS1607" i="1"/>
  <c r="BX1607" i="1" s="1"/>
  <c r="CD1607" i="1" s="1"/>
  <c r="CJ1607" i="1" s="1"/>
  <c r="CP1607" i="1" s="1"/>
  <c r="BQ1606" i="1"/>
  <c r="M1340" i="1"/>
  <c r="S1340" i="1" s="1"/>
  <c r="Y1340" i="1" s="1"/>
  <c r="AE1340" i="1" s="1"/>
  <c r="AK1340" i="1" s="1"/>
  <c r="AQ1340" i="1" s="1"/>
  <c r="AW1340" i="1" s="1"/>
  <c r="BC1340" i="1" s="1"/>
  <c r="BI1340" i="1" s="1"/>
  <c r="BO1340" i="1" s="1"/>
  <c r="BT1340" i="1" s="1"/>
  <c r="BY1340" i="1" s="1"/>
  <c r="CE1340" i="1" s="1"/>
  <c r="CK1340" i="1" s="1"/>
  <c r="CQ1340" i="1" s="1"/>
  <c r="BR1291" i="1"/>
  <c r="N1244" i="1"/>
  <c r="T1244" i="1" s="1"/>
  <c r="Z1244" i="1" s="1"/>
  <c r="AF1244" i="1" s="1"/>
  <c r="AL1244" i="1" s="1"/>
  <c r="AR1244" i="1" s="1"/>
  <c r="AX1244" i="1" s="1"/>
  <c r="BD1244" i="1" s="1"/>
  <c r="BJ1244" i="1" s="1"/>
  <c r="BP1244" i="1" s="1"/>
  <c r="BU1244" i="1" s="1"/>
  <c r="BZ1244" i="1" s="1"/>
  <c r="CF1244" i="1" s="1"/>
  <c r="CL1244" i="1" s="1"/>
  <c r="CR1244" i="1" s="1"/>
  <c r="M1185" i="1"/>
  <c r="S1185" i="1" s="1"/>
  <c r="Y1185" i="1" s="1"/>
  <c r="AE1185" i="1" s="1"/>
  <c r="AK1185" i="1" s="1"/>
  <c r="AQ1185" i="1" s="1"/>
  <c r="AW1185" i="1" s="1"/>
  <c r="BC1185" i="1" s="1"/>
  <c r="BI1185" i="1" s="1"/>
  <c r="BO1185" i="1" s="1"/>
  <c r="BT1185" i="1" s="1"/>
  <c r="BY1185" i="1" s="1"/>
  <c r="CE1185" i="1" s="1"/>
  <c r="CK1185" i="1" s="1"/>
  <c r="CQ1185" i="1" s="1"/>
  <c r="G1184" i="1"/>
  <c r="M1184" i="1" s="1"/>
  <c r="S1184" i="1" s="1"/>
  <c r="Y1184" i="1" s="1"/>
  <c r="AE1184" i="1" s="1"/>
  <c r="AK1184" i="1" s="1"/>
  <c r="AQ1184" i="1" s="1"/>
  <c r="AW1184" i="1" s="1"/>
  <c r="BC1184" i="1" s="1"/>
  <c r="BI1184" i="1" s="1"/>
  <c r="BO1184" i="1" s="1"/>
  <c r="BT1184" i="1" s="1"/>
  <c r="BY1184" i="1" s="1"/>
  <c r="CE1184" i="1" s="1"/>
  <c r="CK1184" i="1" s="1"/>
  <c r="CQ1184" i="1" s="1"/>
  <c r="BJ1078" i="1"/>
  <c r="BP1078" i="1" s="1"/>
  <c r="BU1078" i="1" s="1"/>
  <c r="BZ1078" i="1" s="1"/>
  <c r="CF1078" i="1" s="1"/>
  <c r="CL1078" i="1" s="1"/>
  <c r="CR1078" i="1" s="1"/>
  <c r="BG1077" i="1"/>
  <c r="BJ1077" i="1" s="1"/>
  <c r="BP1077" i="1" s="1"/>
  <c r="BU1077" i="1" s="1"/>
  <c r="BZ1077" i="1" s="1"/>
  <c r="CF1077" i="1" s="1"/>
  <c r="CL1077" i="1" s="1"/>
  <c r="CR1077" i="1" s="1"/>
  <c r="BQ1309" i="1"/>
  <c r="BQ1050" i="1"/>
  <c r="BS1051" i="1"/>
  <c r="BX1051" i="1" s="1"/>
  <c r="CD1051" i="1" s="1"/>
  <c r="CJ1051" i="1" s="1"/>
  <c r="CP1051" i="1" s="1"/>
  <c r="BP1458" i="1"/>
  <c r="BU1458" i="1" s="1"/>
  <c r="BZ1458" i="1" s="1"/>
  <c r="CF1458" i="1" s="1"/>
  <c r="CL1458" i="1" s="1"/>
  <c r="CR1458" i="1" s="1"/>
  <c r="BS1211" i="1"/>
  <c r="BX1211" i="1" s="1"/>
  <c r="CD1211" i="1" s="1"/>
  <c r="CJ1211" i="1" s="1"/>
  <c r="CP1211" i="1" s="1"/>
  <c r="BQ1210" i="1"/>
  <c r="L1206" i="1"/>
  <c r="R1206" i="1" s="1"/>
  <c r="X1206" i="1" s="1"/>
  <c r="AD1206" i="1" s="1"/>
  <c r="AJ1206" i="1" s="1"/>
  <c r="AP1206" i="1" s="1"/>
  <c r="AV1206" i="1" s="1"/>
  <c r="BB1206" i="1" s="1"/>
  <c r="BH1206" i="1" s="1"/>
  <c r="BN1206" i="1" s="1"/>
  <c r="BS1206" i="1" s="1"/>
  <c r="BX1206" i="1" s="1"/>
  <c r="CD1206" i="1" s="1"/>
  <c r="CJ1206" i="1" s="1"/>
  <c r="CP1206" i="1" s="1"/>
  <c r="F1205" i="1"/>
  <c r="BT1152" i="1"/>
  <c r="BY1152" i="1" s="1"/>
  <c r="CE1152" i="1" s="1"/>
  <c r="CK1152" i="1" s="1"/>
  <c r="CQ1152" i="1" s="1"/>
  <c r="BR1151" i="1"/>
  <c r="BA1120" i="1"/>
  <c r="BD1120" i="1" s="1"/>
  <c r="BJ1120" i="1" s="1"/>
  <c r="BP1120" i="1" s="1"/>
  <c r="BU1120" i="1" s="1"/>
  <c r="BZ1120" i="1" s="1"/>
  <c r="CF1120" i="1" s="1"/>
  <c r="CL1120" i="1" s="1"/>
  <c r="CR1120" i="1" s="1"/>
  <c r="BD1121" i="1"/>
  <c r="BJ1121" i="1" s="1"/>
  <c r="BP1121" i="1" s="1"/>
  <c r="BU1121" i="1" s="1"/>
  <c r="BZ1121" i="1" s="1"/>
  <c r="CF1121" i="1" s="1"/>
  <c r="CL1121" i="1" s="1"/>
  <c r="CR1121" i="1" s="1"/>
  <c r="BR1095" i="1"/>
  <c r="BS1454" i="1"/>
  <c r="BX1454" i="1" s="1"/>
  <c r="CD1454" i="1" s="1"/>
  <c r="CJ1454" i="1" s="1"/>
  <c r="CP1454" i="1" s="1"/>
  <c r="BR1393" i="1"/>
  <c r="BS1340" i="1"/>
  <c r="BX1340" i="1" s="1"/>
  <c r="CD1340" i="1" s="1"/>
  <c r="CJ1340" i="1" s="1"/>
  <c r="CP1340" i="1" s="1"/>
  <c r="I1309" i="1"/>
  <c r="L1015" i="1"/>
  <c r="R1015" i="1" s="1"/>
  <c r="X1015" i="1" s="1"/>
  <c r="AD1015" i="1" s="1"/>
  <c r="AJ1015" i="1" s="1"/>
  <c r="AP1015" i="1" s="1"/>
  <c r="AV1015" i="1" s="1"/>
  <c r="BB1015" i="1" s="1"/>
  <c r="BH1015" i="1" s="1"/>
  <c r="BN1015" i="1" s="1"/>
  <c r="BQ915" i="1"/>
  <c r="CB847" i="1"/>
  <c r="CE848" i="1"/>
  <c r="CK848" i="1" s="1"/>
  <c r="CQ848" i="1" s="1"/>
  <c r="BR808" i="1"/>
  <c r="G765" i="1"/>
  <c r="M766" i="1"/>
  <c r="S766" i="1" s="1"/>
  <c r="Y766" i="1" s="1"/>
  <c r="AE766" i="1" s="1"/>
  <c r="AK766" i="1" s="1"/>
  <c r="AQ766" i="1" s="1"/>
  <c r="AW766" i="1" s="1"/>
  <c r="BC766" i="1" s="1"/>
  <c r="BI766" i="1" s="1"/>
  <c r="BO766" i="1" s="1"/>
  <c r="BT766" i="1" s="1"/>
  <c r="BY766" i="1" s="1"/>
  <c r="CE766" i="1" s="1"/>
  <c r="CK766" i="1" s="1"/>
  <c r="CQ766" i="1" s="1"/>
  <c r="AZ1076" i="1"/>
  <c r="AZ1075" i="1" s="1"/>
  <c r="AZ972" i="1" s="1"/>
  <c r="L1081" i="1"/>
  <c r="R1081" i="1" s="1"/>
  <c r="X1081" i="1" s="1"/>
  <c r="AD1081" i="1" s="1"/>
  <c r="AJ1081" i="1" s="1"/>
  <c r="AP1081" i="1" s="1"/>
  <c r="AV1081" i="1" s="1"/>
  <c r="BB1081" i="1" s="1"/>
  <c r="BH1081" i="1" s="1"/>
  <c r="BN1081" i="1" s="1"/>
  <c r="BS1081" i="1" s="1"/>
  <c r="BX1081" i="1" s="1"/>
  <c r="CD1081" i="1" s="1"/>
  <c r="CJ1081" i="1" s="1"/>
  <c r="CP1081" i="1" s="1"/>
  <c r="BT1027" i="1"/>
  <c r="BY1027" i="1" s="1"/>
  <c r="CE1027" i="1" s="1"/>
  <c r="CK1027" i="1" s="1"/>
  <c r="CQ1027" i="1" s="1"/>
  <c r="N985" i="1"/>
  <c r="T985" i="1" s="1"/>
  <c r="Z985" i="1" s="1"/>
  <c r="AF985" i="1" s="1"/>
  <c r="AL985" i="1" s="1"/>
  <c r="AR985" i="1" s="1"/>
  <c r="AX985" i="1" s="1"/>
  <c r="BD985" i="1" s="1"/>
  <c r="BJ985" i="1" s="1"/>
  <c r="BP985" i="1" s="1"/>
  <c r="BU985" i="1" s="1"/>
  <c r="BZ985" i="1" s="1"/>
  <c r="CF985" i="1" s="1"/>
  <c r="CL985" i="1" s="1"/>
  <c r="CR985" i="1" s="1"/>
  <c r="M852" i="1"/>
  <c r="S852" i="1" s="1"/>
  <c r="Y852" i="1" s="1"/>
  <c r="AE852" i="1" s="1"/>
  <c r="AK852" i="1" s="1"/>
  <c r="AQ852" i="1" s="1"/>
  <c r="AW852" i="1" s="1"/>
  <c r="BC852" i="1" s="1"/>
  <c r="BI852" i="1" s="1"/>
  <c r="BO852" i="1" s="1"/>
  <c r="BT852" i="1" s="1"/>
  <c r="BY852" i="1" s="1"/>
  <c r="CE852" i="1" s="1"/>
  <c r="CK852" i="1" s="1"/>
  <c r="CQ852" i="1" s="1"/>
  <c r="G851" i="1"/>
  <c r="M851" i="1" s="1"/>
  <c r="S851" i="1" s="1"/>
  <c r="Y851" i="1" s="1"/>
  <c r="AE851" i="1" s="1"/>
  <c r="AK851" i="1" s="1"/>
  <c r="AQ851" i="1" s="1"/>
  <c r="AW851" i="1" s="1"/>
  <c r="BC851" i="1" s="1"/>
  <c r="BI851" i="1" s="1"/>
  <c r="BO851" i="1" s="1"/>
  <c r="BT851" i="1" s="1"/>
  <c r="BY851" i="1" s="1"/>
  <c r="CE851" i="1" s="1"/>
  <c r="CK851" i="1" s="1"/>
  <c r="CQ851" i="1" s="1"/>
  <c r="L802" i="1"/>
  <c r="R802" i="1" s="1"/>
  <c r="X802" i="1" s="1"/>
  <c r="AD802" i="1" s="1"/>
  <c r="AJ802" i="1" s="1"/>
  <c r="AP802" i="1" s="1"/>
  <c r="AV802" i="1" s="1"/>
  <c r="BB802" i="1" s="1"/>
  <c r="BH802" i="1" s="1"/>
  <c r="BN802" i="1" s="1"/>
  <c r="F801" i="1"/>
  <c r="L796" i="1"/>
  <c r="R796" i="1" s="1"/>
  <c r="X796" i="1" s="1"/>
  <c r="AD796" i="1" s="1"/>
  <c r="AJ796" i="1" s="1"/>
  <c r="AP796" i="1" s="1"/>
  <c r="AV796" i="1" s="1"/>
  <c r="BB796" i="1" s="1"/>
  <c r="BH796" i="1" s="1"/>
  <c r="BN796" i="1" s="1"/>
  <c r="BS796" i="1" s="1"/>
  <c r="BX796" i="1" s="1"/>
  <c r="CD796" i="1" s="1"/>
  <c r="CJ796" i="1" s="1"/>
  <c r="CP796" i="1" s="1"/>
  <c r="F795" i="1"/>
  <c r="J984" i="1"/>
  <c r="J983" i="1" s="1"/>
  <c r="G952" i="1"/>
  <c r="M952" i="1" s="1"/>
  <c r="S952" i="1" s="1"/>
  <c r="Y952" i="1" s="1"/>
  <c r="AE952" i="1" s="1"/>
  <c r="AK952" i="1" s="1"/>
  <c r="AQ952" i="1" s="1"/>
  <c r="AW952" i="1" s="1"/>
  <c r="BC952" i="1" s="1"/>
  <c r="BI952" i="1" s="1"/>
  <c r="BO952" i="1" s="1"/>
  <c r="M953" i="1"/>
  <c r="S953" i="1" s="1"/>
  <c r="Y953" i="1" s="1"/>
  <c r="AE953" i="1" s="1"/>
  <c r="AK953" i="1" s="1"/>
  <c r="AQ953" i="1" s="1"/>
  <c r="AW953" i="1" s="1"/>
  <c r="BC953" i="1" s="1"/>
  <c r="BI953" i="1" s="1"/>
  <c r="BO953" i="1" s="1"/>
  <c r="N933" i="1"/>
  <c r="T933" i="1" s="1"/>
  <c r="Z933" i="1" s="1"/>
  <c r="AF933" i="1" s="1"/>
  <c r="AL933" i="1" s="1"/>
  <c r="AR933" i="1" s="1"/>
  <c r="AX933" i="1" s="1"/>
  <c r="BD933" i="1" s="1"/>
  <c r="BJ933" i="1" s="1"/>
  <c r="BP933" i="1" s="1"/>
  <c r="BU933" i="1" s="1"/>
  <c r="BZ933" i="1" s="1"/>
  <c r="CF933" i="1" s="1"/>
  <c r="CL933" i="1" s="1"/>
  <c r="CR933" i="1" s="1"/>
  <c r="CM866" i="1"/>
  <c r="CM698" i="1" s="1"/>
  <c r="BQ825" i="1"/>
  <c r="N593" i="1"/>
  <c r="T593" i="1" s="1"/>
  <c r="Z593" i="1" s="1"/>
  <c r="AF593" i="1" s="1"/>
  <c r="AL593" i="1" s="1"/>
  <c r="AR593" i="1" s="1"/>
  <c r="AX593" i="1" s="1"/>
  <c r="BD593" i="1" s="1"/>
  <c r="BJ593" i="1" s="1"/>
  <c r="BP593" i="1" s="1"/>
  <c r="BU593" i="1" s="1"/>
  <c r="BZ593" i="1" s="1"/>
  <c r="CF593" i="1" s="1"/>
  <c r="CL593" i="1" s="1"/>
  <c r="CR593" i="1" s="1"/>
  <c r="H592" i="1"/>
  <c r="J417" i="1"/>
  <c r="M447" i="1"/>
  <c r="S447" i="1" s="1"/>
  <c r="Y447" i="1" s="1"/>
  <c r="AE447" i="1" s="1"/>
  <c r="AK447" i="1" s="1"/>
  <c r="AQ447" i="1" s="1"/>
  <c r="AW447" i="1" s="1"/>
  <c r="BC447" i="1" s="1"/>
  <c r="BI447" i="1" s="1"/>
  <c r="BO447" i="1" s="1"/>
  <c r="BT447" i="1" s="1"/>
  <c r="BY447" i="1" s="1"/>
  <c r="CE447" i="1" s="1"/>
  <c r="CK447" i="1" s="1"/>
  <c r="CQ447" i="1" s="1"/>
  <c r="M941" i="1"/>
  <c r="S941" i="1" s="1"/>
  <c r="Y941" i="1" s="1"/>
  <c r="AE941" i="1" s="1"/>
  <c r="AK941" i="1" s="1"/>
  <c r="AQ941" i="1" s="1"/>
  <c r="AW941" i="1" s="1"/>
  <c r="BC941" i="1" s="1"/>
  <c r="BI941" i="1" s="1"/>
  <c r="BO941" i="1" s="1"/>
  <c r="BT941" i="1" s="1"/>
  <c r="BY941" i="1" s="1"/>
  <c r="CE941" i="1" s="1"/>
  <c r="CK941" i="1" s="1"/>
  <c r="CQ941" i="1" s="1"/>
  <c r="J940" i="1"/>
  <c r="H897" i="1"/>
  <c r="N897" i="1" s="1"/>
  <c r="T897" i="1" s="1"/>
  <c r="Z897" i="1" s="1"/>
  <c r="AF897" i="1" s="1"/>
  <c r="AL897" i="1" s="1"/>
  <c r="AR897" i="1" s="1"/>
  <c r="AX897" i="1" s="1"/>
  <c r="BD897" i="1" s="1"/>
  <c r="BJ897" i="1" s="1"/>
  <c r="BP897" i="1" s="1"/>
  <c r="BU897" i="1" s="1"/>
  <c r="BZ897" i="1" s="1"/>
  <c r="CF897" i="1" s="1"/>
  <c r="CL897" i="1" s="1"/>
  <c r="CR897" i="1" s="1"/>
  <c r="N902" i="1"/>
  <c r="T902" i="1" s="1"/>
  <c r="Z902" i="1" s="1"/>
  <c r="AF902" i="1" s="1"/>
  <c r="AL902" i="1" s="1"/>
  <c r="AR902" i="1" s="1"/>
  <c r="AX902" i="1" s="1"/>
  <c r="BD902" i="1" s="1"/>
  <c r="BJ902" i="1" s="1"/>
  <c r="BP902" i="1" s="1"/>
  <c r="BU902" i="1" s="1"/>
  <c r="BZ902" i="1" s="1"/>
  <c r="CF902" i="1" s="1"/>
  <c r="CL902" i="1" s="1"/>
  <c r="CR902" i="1" s="1"/>
  <c r="J867" i="1"/>
  <c r="F851" i="1"/>
  <c r="L851" i="1" s="1"/>
  <c r="R851" i="1" s="1"/>
  <c r="X851" i="1" s="1"/>
  <c r="AD851" i="1" s="1"/>
  <c r="AJ851" i="1" s="1"/>
  <c r="AP851" i="1" s="1"/>
  <c r="AV851" i="1" s="1"/>
  <c r="BB851" i="1" s="1"/>
  <c r="BH851" i="1" s="1"/>
  <c r="BN851" i="1" s="1"/>
  <c r="BS851" i="1" s="1"/>
  <c r="BX851" i="1" s="1"/>
  <c r="CD851" i="1" s="1"/>
  <c r="CJ851" i="1" s="1"/>
  <c r="CP851" i="1" s="1"/>
  <c r="L855" i="1"/>
  <c r="R855" i="1" s="1"/>
  <c r="X855" i="1" s="1"/>
  <c r="AD855" i="1" s="1"/>
  <c r="AJ855" i="1" s="1"/>
  <c r="AP855" i="1" s="1"/>
  <c r="AV855" i="1" s="1"/>
  <c r="BB855" i="1" s="1"/>
  <c r="BH855" i="1" s="1"/>
  <c r="BN855" i="1" s="1"/>
  <c r="BS855" i="1" s="1"/>
  <c r="BX855" i="1" s="1"/>
  <c r="CD855" i="1" s="1"/>
  <c r="CJ855" i="1" s="1"/>
  <c r="CP855" i="1" s="1"/>
  <c r="N467" i="1"/>
  <c r="T467" i="1" s="1"/>
  <c r="Z467" i="1" s="1"/>
  <c r="AF467" i="1" s="1"/>
  <c r="AL467" i="1" s="1"/>
  <c r="AR467" i="1" s="1"/>
  <c r="AX467" i="1" s="1"/>
  <c r="BD467" i="1" s="1"/>
  <c r="BJ467" i="1" s="1"/>
  <c r="BP467" i="1" s="1"/>
  <c r="BU467" i="1" s="1"/>
  <c r="BZ467" i="1" s="1"/>
  <c r="CF467" i="1" s="1"/>
  <c r="CL467" i="1" s="1"/>
  <c r="CR467" i="1" s="1"/>
  <c r="BS419" i="1"/>
  <c r="BX419" i="1" s="1"/>
  <c r="CD419" i="1" s="1"/>
  <c r="CJ419" i="1" s="1"/>
  <c r="CP419" i="1" s="1"/>
  <c r="BQ418" i="1"/>
  <c r="BS418" i="1" s="1"/>
  <c r="BX418" i="1" s="1"/>
  <c r="CD418" i="1" s="1"/>
  <c r="CJ418" i="1" s="1"/>
  <c r="CP418" i="1" s="1"/>
  <c r="BT744" i="1"/>
  <c r="BY744" i="1" s="1"/>
  <c r="CE744" i="1" s="1"/>
  <c r="CK744" i="1" s="1"/>
  <c r="CQ744" i="1" s="1"/>
  <c r="M530" i="1"/>
  <c r="S530" i="1" s="1"/>
  <c r="Y530" i="1" s="1"/>
  <c r="AE530" i="1" s="1"/>
  <c r="AK530" i="1" s="1"/>
  <c r="AQ530" i="1" s="1"/>
  <c r="AW530" i="1" s="1"/>
  <c r="BC530" i="1" s="1"/>
  <c r="BI530" i="1" s="1"/>
  <c r="BO530" i="1" s="1"/>
  <c r="BT530" i="1" s="1"/>
  <c r="BY530" i="1" s="1"/>
  <c r="CE530" i="1" s="1"/>
  <c r="CK530" i="1" s="1"/>
  <c r="CQ530" i="1" s="1"/>
  <c r="G516" i="1"/>
  <c r="M516" i="1" s="1"/>
  <c r="S516" i="1" s="1"/>
  <c r="Y516" i="1" s="1"/>
  <c r="AE516" i="1" s="1"/>
  <c r="AK516" i="1" s="1"/>
  <c r="AQ516" i="1" s="1"/>
  <c r="AW516" i="1" s="1"/>
  <c r="BC516" i="1" s="1"/>
  <c r="BI516" i="1" s="1"/>
  <c r="BO516" i="1" s="1"/>
  <c r="BT516" i="1" s="1"/>
  <c r="BY516" i="1" s="1"/>
  <c r="CE516" i="1" s="1"/>
  <c r="CK516" i="1" s="1"/>
  <c r="CQ516" i="1" s="1"/>
  <c r="BS98" i="1"/>
  <c r="BX98" i="1" s="1"/>
  <c r="CD98" i="1" s="1"/>
  <c r="CJ98" i="1" s="1"/>
  <c r="CP98" i="1" s="1"/>
  <c r="BQ93" i="1"/>
  <c r="BS93" i="1" s="1"/>
  <c r="BX93" i="1" s="1"/>
  <c r="CD93" i="1" s="1"/>
  <c r="CJ93" i="1" s="1"/>
  <c r="CP93" i="1" s="1"/>
  <c r="CA808" i="1"/>
  <c r="CA807" i="1" s="1"/>
  <c r="CA698" i="1" s="1"/>
  <c r="M702" i="1"/>
  <c r="S702" i="1" s="1"/>
  <c r="Y702" i="1" s="1"/>
  <c r="AE702" i="1" s="1"/>
  <c r="AK702" i="1" s="1"/>
  <c r="AQ702" i="1" s="1"/>
  <c r="AW702" i="1" s="1"/>
  <c r="BC702" i="1" s="1"/>
  <c r="BI702" i="1" s="1"/>
  <c r="BO702" i="1" s="1"/>
  <c r="BT702" i="1" s="1"/>
  <c r="BY702" i="1" s="1"/>
  <c r="CE702" i="1" s="1"/>
  <c r="CK702" i="1" s="1"/>
  <c r="CQ702" i="1" s="1"/>
  <c r="I546" i="1"/>
  <c r="BS840" i="1"/>
  <c r="BX840" i="1" s="1"/>
  <c r="CD840" i="1" s="1"/>
  <c r="CJ840" i="1" s="1"/>
  <c r="CP840" i="1" s="1"/>
  <c r="BS333" i="1"/>
  <c r="BX333" i="1" s="1"/>
  <c r="CD333" i="1" s="1"/>
  <c r="CJ333" i="1" s="1"/>
  <c r="CP333" i="1" s="1"/>
  <c r="BQ310" i="1"/>
  <c r="F700" i="1"/>
  <c r="L701" i="1"/>
  <c r="R701" i="1" s="1"/>
  <c r="X701" i="1" s="1"/>
  <c r="AD701" i="1" s="1"/>
  <c r="AJ701" i="1" s="1"/>
  <c r="AP701" i="1" s="1"/>
  <c r="AV701" i="1" s="1"/>
  <c r="BB701" i="1" s="1"/>
  <c r="BH701" i="1" s="1"/>
  <c r="BN701" i="1" s="1"/>
  <c r="BS701" i="1" s="1"/>
  <c r="BX701" i="1" s="1"/>
  <c r="CD701" i="1" s="1"/>
  <c r="CJ701" i="1" s="1"/>
  <c r="CP701" i="1" s="1"/>
  <c r="N646" i="1"/>
  <c r="T646" i="1" s="1"/>
  <c r="Z646" i="1" s="1"/>
  <c r="AF646" i="1" s="1"/>
  <c r="AL646" i="1" s="1"/>
  <c r="AR646" i="1" s="1"/>
  <c r="AX646" i="1" s="1"/>
  <c r="BD646" i="1" s="1"/>
  <c r="BJ646" i="1" s="1"/>
  <c r="BP646" i="1" s="1"/>
  <c r="BU646" i="1" s="1"/>
  <c r="BZ646" i="1" s="1"/>
  <c r="CF646" i="1" s="1"/>
  <c r="CL646" i="1" s="1"/>
  <c r="CR646" i="1" s="1"/>
  <c r="K645" i="1"/>
  <c r="BQ622" i="1"/>
  <c r="BK396" i="1"/>
  <c r="AT310" i="1"/>
  <c r="AT309" i="1" s="1"/>
  <c r="AT236" i="1" s="1"/>
  <c r="N292" i="1"/>
  <c r="T292" i="1" s="1"/>
  <c r="Z292" i="1" s="1"/>
  <c r="AF292" i="1" s="1"/>
  <c r="AL292" i="1" s="1"/>
  <c r="AR292" i="1" s="1"/>
  <c r="AX292" i="1" s="1"/>
  <c r="BD292" i="1" s="1"/>
  <c r="BJ292" i="1" s="1"/>
  <c r="BP292" i="1" s="1"/>
  <c r="BU292" i="1" s="1"/>
  <c r="BZ292" i="1" s="1"/>
  <c r="CF292" i="1" s="1"/>
  <c r="CL292" i="1" s="1"/>
  <c r="CR292" i="1" s="1"/>
  <c r="BR119" i="1"/>
  <c r="L367" i="1"/>
  <c r="R367" i="1" s="1"/>
  <c r="X367" i="1" s="1"/>
  <c r="AD367" i="1" s="1"/>
  <c r="AJ367" i="1" s="1"/>
  <c r="AP367" i="1" s="1"/>
  <c r="AV367" i="1" s="1"/>
  <c r="BB367" i="1" s="1"/>
  <c r="BH367" i="1" s="1"/>
  <c r="BN367" i="1" s="1"/>
  <c r="BS367" i="1" s="1"/>
  <c r="BX367" i="1" s="1"/>
  <c r="CD367" i="1" s="1"/>
  <c r="CJ367" i="1" s="1"/>
  <c r="CP367" i="1" s="1"/>
  <c r="N310" i="1"/>
  <c r="T310" i="1" s="1"/>
  <c r="Z310" i="1" s="1"/>
  <c r="AF310" i="1" s="1"/>
  <c r="AL310" i="1" s="1"/>
  <c r="BS269" i="1"/>
  <c r="BX269" i="1" s="1"/>
  <c r="CD269" i="1" s="1"/>
  <c r="CJ269" i="1" s="1"/>
  <c r="CP269" i="1" s="1"/>
  <c r="BQ262" i="1"/>
  <c r="M121" i="1"/>
  <c r="S121" i="1" s="1"/>
  <c r="Y121" i="1" s="1"/>
  <c r="AE121" i="1" s="1"/>
  <c r="AK121" i="1" s="1"/>
  <c r="AQ121" i="1" s="1"/>
  <c r="AW121" i="1" s="1"/>
  <c r="BC121" i="1" s="1"/>
  <c r="BI121" i="1" s="1"/>
  <c r="BO121" i="1" s="1"/>
  <c r="BT121" i="1" s="1"/>
  <c r="BY121" i="1" s="1"/>
  <c r="CE121" i="1" s="1"/>
  <c r="CK121" i="1" s="1"/>
  <c r="CQ121" i="1" s="1"/>
  <c r="M367" i="1"/>
  <c r="S367" i="1" s="1"/>
  <c r="Y367" i="1" s="1"/>
  <c r="AE367" i="1" s="1"/>
  <c r="AK367" i="1" s="1"/>
  <c r="AQ367" i="1" s="1"/>
  <c r="AW367" i="1" s="1"/>
  <c r="BC367" i="1" s="1"/>
  <c r="BI367" i="1" s="1"/>
  <c r="BO367" i="1" s="1"/>
  <c r="BT367" i="1" s="1"/>
  <c r="BY367" i="1" s="1"/>
  <c r="CE367" i="1" s="1"/>
  <c r="CK367" i="1" s="1"/>
  <c r="CQ367" i="1" s="1"/>
  <c r="Q40" i="1"/>
  <c r="T41" i="1"/>
  <c r="Z41" i="1" s="1"/>
  <c r="AF41" i="1" s="1"/>
  <c r="AL41" i="1" s="1"/>
  <c r="AR41" i="1" s="1"/>
  <c r="AX41" i="1" s="1"/>
  <c r="BD41" i="1" s="1"/>
  <c r="BJ41" i="1" s="1"/>
  <c r="BP41" i="1" s="1"/>
  <c r="BU41" i="1" s="1"/>
  <c r="BZ41" i="1" s="1"/>
  <c r="CF41" i="1" s="1"/>
  <c r="CL41" i="1" s="1"/>
  <c r="CR41" i="1" s="1"/>
  <c r="L38" i="1"/>
  <c r="R38" i="1" s="1"/>
  <c r="X38" i="1" s="1"/>
  <c r="AD38" i="1" s="1"/>
  <c r="AJ38" i="1" s="1"/>
  <c r="AP38" i="1" s="1"/>
  <c r="AV38" i="1" s="1"/>
  <c r="BB38" i="1" s="1"/>
  <c r="BH38" i="1" s="1"/>
  <c r="BN38" i="1" s="1"/>
  <c r="BS38" i="1" s="1"/>
  <c r="BX38" i="1" s="1"/>
  <c r="CD38" i="1" s="1"/>
  <c r="CJ38" i="1" s="1"/>
  <c r="CP38" i="1" s="1"/>
  <c r="CE275" i="1"/>
  <c r="CK275" i="1" s="1"/>
  <c r="CQ275" i="1" s="1"/>
  <c r="CB262" i="1"/>
  <c r="CB261" i="1" s="1"/>
  <c r="N129" i="1"/>
  <c r="T129" i="1" s="1"/>
  <c r="Z129" i="1" s="1"/>
  <c r="AF129" i="1" s="1"/>
  <c r="AL129" i="1" s="1"/>
  <c r="AR129" i="1" s="1"/>
  <c r="AX129" i="1" s="1"/>
  <c r="BD129" i="1" s="1"/>
  <c r="BJ129" i="1" s="1"/>
  <c r="BP129" i="1" s="1"/>
  <c r="BU129" i="1" s="1"/>
  <c r="BZ129" i="1" s="1"/>
  <c r="CF129" i="1" s="1"/>
  <c r="CL129" i="1" s="1"/>
  <c r="CR129" i="1" s="1"/>
  <c r="F119" i="1"/>
  <c r="L120" i="1"/>
  <c r="R120" i="1" s="1"/>
  <c r="X120" i="1" s="1"/>
  <c r="AD120" i="1" s="1"/>
  <c r="AJ120" i="1" s="1"/>
  <c r="AP120" i="1" s="1"/>
  <c r="AV120" i="1" s="1"/>
  <c r="BB120" i="1" s="1"/>
  <c r="BH120" i="1" s="1"/>
  <c r="BN120" i="1" s="1"/>
  <c r="BS120" i="1" s="1"/>
  <c r="BX120" i="1" s="1"/>
  <c r="CD120" i="1" s="1"/>
  <c r="CJ120" i="1" s="1"/>
  <c r="CP120" i="1" s="1"/>
  <c r="N81" i="1"/>
  <c r="T81" i="1" s="1"/>
  <c r="Z81" i="1" s="1"/>
  <c r="AF81" i="1" s="1"/>
  <c r="AL81" i="1" s="1"/>
  <c r="AR81" i="1" s="1"/>
  <c r="AX81" i="1" s="1"/>
  <c r="BD81" i="1" s="1"/>
  <c r="BJ81" i="1" s="1"/>
  <c r="BP81" i="1" s="1"/>
  <c r="BU81" i="1" s="1"/>
  <c r="BZ81" i="1" s="1"/>
  <c r="CF81" i="1" s="1"/>
  <c r="CL81" i="1" s="1"/>
  <c r="CR81" i="1" s="1"/>
  <c r="H80" i="1"/>
  <c r="N80" i="1" s="1"/>
  <c r="T80" i="1" s="1"/>
  <c r="Z80" i="1" s="1"/>
  <c r="AF80" i="1" s="1"/>
  <c r="AL80" i="1" s="1"/>
  <c r="AR80" i="1" s="1"/>
  <c r="AX80" i="1" s="1"/>
  <c r="BD80" i="1" s="1"/>
  <c r="BJ80" i="1" s="1"/>
  <c r="BP80" i="1" s="1"/>
  <c r="BU80" i="1" s="1"/>
  <c r="BZ80" i="1" s="1"/>
  <c r="CF80" i="1" s="1"/>
  <c r="CL80" i="1" s="1"/>
  <c r="CR80" i="1" s="1"/>
  <c r="BS41" i="1"/>
  <c r="BX41" i="1" s="1"/>
  <c r="CD41" i="1" s="1"/>
  <c r="CJ41" i="1" s="1"/>
  <c r="CP41" i="1" s="1"/>
  <c r="BQ40" i="1"/>
  <c r="BS40" i="1" s="1"/>
  <c r="BX40" i="1" s="1"/>
  <c r="CD40" i="1" s="1"/>
  <c r="CJ40" i="1" s="1"/>
  <c r="CP40" i="1" s="1"/>
  <c r="L2671" i="1"/>
  <c r="R2671" i="1" s="1"/>
  <c r="X2671" i="1" s="1"/>
  <c r="AD2671" i="1" s="1"/>
  <c r="AJ2671" i="1" s="1"/>
  <c r="AP2671" i="1" s="1"/>
  <c r="AV2671" i="1" s="1"/>
  <c r="BB2671" i="1" s="1"/>
  <c r="BH2671" i="1" s="1"/>
  <c r="BN2671" i="1" s="1"/>
  <c r="BS2671" i="1" s="1"/>
  <c r="BX2671" i="1" s="1"/>
  <c r="CD2671" i="1" s="1"/>
  <c r="CJ2671" i="1" s="1"/>
  <c r="CP2671" i="1" s="1"/>
  <c r="F2670" i="1"/>
  <c r="L2597" i="1"/>
  <c r="R2597" i="1" s="1"/>
  <c r="X2597" i="1" s="1"/>
  <c r="AD2597" i="1" s="1"/>
  <c r="AJ2597" i="1" s="1"/>
  <c r="AP2597" i="1" s="1"/>
  <c r="AV2597" i="1" s="1"/>
  <c r="BB2597" i="1" s="1"/>
  <c r="BH2597" i="1" s="1"/>
  <c r="BN2597" i="1" s="1"/>
  <c r="BS2597" i="1" s="1"/>
  <c r="BX2597" i="1" s="1"/>
  <c r="CD2597" i="1" s="1"/>
  <c r="CJ2597" i="1" s="1"/>
  <c r="CP2597" i="1" s="1"/>
  <c r="F2596" i="1"/>
  <c r="N2587" i="1"/>
  <c r="T2587" i="1" s="1"/>
  <c r="Z2587" i="1" s="1"/>
  <c r="AF2587" i="1" s="1"/>
  <c r="AL2587" i="1" s="1"/>
  <c r="AR2587" i="1" s="1"/>
  <c r="AX2587" i="1" s="1"/>
  <c r="BD2587" i="1" s="1"/>
  <c r="BJ2587" i="1" s="1"/>
  <c r="BP2587" i="1" s="1"/>
  <c r="BU2587" i="1" s="1"/>
  <c r="BZ2587" i="1" s="1"/>
  <c r="CF2587" i="1" s="1"/>
  <c r="CL2587" i="1" s="1"/>
  <c r="CR2587" i="1" s="1"/>
  <c r="H2586" i="1"/>
  <c r="BQ2591" i="1"/>
  <c r="K2408" i="1"/>
  <c r="N2408" i="1" s="1"/>
  <c r="T2408" i="1" s="1"/>
  <c r="Z2408" i="1" s="1"/>
  <c r="AF2408" i="1" s="1"/>
  <c r="AL2408" i="1" s="1"/>
  <c r="AR2408" i="1" s="1"/>
  <c r="AX2408" i="1" s="1"/>
  <c r="BD2408" i="1" s="1"/>
  <c r="BJ2408" i="1" s="1"/>
  <c r="BP2408" i="1" s="1"/>
  <c r="BU2408" i="1" s="1"/>
  <c r="BZ2408" i="1" s="1"/>
  <c r="CF2408" i="1" s="1"/>
  <c r="CL2408" i="1" s="1"/>
  <c r="CR2408" i="1" s="1"/>
  <c r="N2409" i="1"/>
  <c r="T2409" i="1" s="1"/>
  <c r="Z2409" i="1" s="1"/>
  <c r="AF2409" i="1" s="1"/>
  <c r="AL2409" i="1" s="1"/>
  <c r="AR2409" i="1" s="1"/>
  <c r="AX2409" i="1" s="1"/>
  <c r="BD2409" i="1" s="1"/>
  <c r="BJ2409" i="1" s="1"/>
  <c r="BP2409" i="1" s="1"/>
  <c r="BU2409" i="1" s="1"/>
  <c r="BZ2409" i="1" s="1"/>
  <c r="CF2409" i="1" s="1"/>
  <c r="CL2409" i="1" s="1"/>
  <c r="CR2409" i="1" s="1"/>
  <c r="M2199" i="1"/>
  <c r="S2199" i="1" s="1"/>
  <c r="Y2199" i="1" s="1"/>
  <c r="AE2199" i="1" s="1"/>
  <c r="AK2199" i="1" s="1"/>
  <c r="AQ2199" i="1" s="1"/>
  <c r="AW2199" i="1" s="1"/>
  <c r="BC2199" i="1" s="1"/>
  <c r="BI2199" i="1" s="1"/>
  <c r="BO2199" i="1" s="1"/>
  <c r="BT2199" i="1" s="1"/>
  <c r="BY2199" i="1" s="1"/>
  <c r="CE2199" i="1" s="1"/>
  <c r="CK2199" i="1" s="1"/>
  <c r="CQ2199" i="1" s="1"/>
  <c r="G2198" i="1"/>
  <c r="M2198" i="1" s="1"/>
  <c r="S2198" i="1" s="1"/>
  <c r="Y2198" i="1" s="1"/>
  <c r="AE2198" i="1" s="1"/>
  <c r="AK2198" i="1" s="1"/>
  <c r="AQ2198" i="1" s="1"/>
  <c r="AW2198" i="1" s="1"/>
  <c r="BC2198" i="1" s="1"/>
  <c r="BI2198" i="1" s="1"/>
  <c r="BO2198" i="1" s="1"/>
  <c r="BT2198" i="1" s="1"/>
  <c r="BY2198" i="1" s="1"/>
  <c r="CE2198" i="1" s="1"/>
  <c r="CK2198" i="1" s="1"/>
  <c r="CQ2198" i="1" s="1"/>
  <c r="BQ2152" i="1"/>
  <c r="M2191" i="1"/>
  <c r="S2191" i="1" s="1"/>
  <c r="Y2191" i="1" s="1"/>
  <c r="AE2191" i="1" s="1"/>
  <c r="AK2191" i="1" s="1"/>
  <c r="AQ2191" i="1" s="1"/>
  <c r="AW2191" i="1" s="1"/>
  <c r="BC2191" i="1" s="1"/>
  <c r="BI2191" i="1" s="1"/>
  <c r="BO2191" i="1" s="1"/>
  <c r="BT2191" i="1" s="1"/>
  <c r="BY2191" i="1" s="1"/>
  <c r="CE2191" i="1" s="1"/>
  <c r="CK2191" i="1" s="1"/>
  <c r="CQ2191" i="1" s="1"/>
  <c r="J2190" i="1"/>
  <c r="G2682" i="1"/>
  <c r="M2686" i="1"/>
  <c r="S2686" i="1" s="1"/>
  <c r="Y2686" i="1" s="1"/>
  <c r="AE2686" i="1" s="1"/>
  <c r="AK2686" i="1" s="1"/>
  <c r="AQ2686" i="1" s="1"/>
  <c r="AW2686" i="1" s="1"/>
  <c r="BC2686" i="1" s="1"/>
  <c r="BI2686" i="1" s="1"/>
  <c r="BO2686" i="1" s="1"/>
  <c r="BT2686" i="1" s="1"/>
  <c r="BY2686" i="1" s="1"/>
  <c r="CE2686" i="1" s="1"/>
  <c r="CK2686" i="1" s="1"/>
  <c r="CQ2686" i="1" s="1"/>
  <c r="K2692" i="1"/>
  <c r="N2693" i="1"/>
  <c r="T2693" i="1" s="1"/>
  <c r="Z2693" i="1" s="1"/>
  <c r="AF2693" i="1" s="1"/>
  <c r="AL2693" i="1" s="1"/>
  <c r="AR2693" i="1" s="1"/>
  <c r="AX2693" i="1" s="1"/>
  <c r="BD2693" i="1" s="1"/>
  <c r="BJ2693" i="1" s="1"/>
  <c r="BP2693" i="1" s="1"/>
  <c r="BU2693" i="1" s="1"/>
  <c r="BZ2693" i="1" s="1"/>
  <c r="CF2693" i="1" s="1"/>
  <c r="CL2693" i="1" s="1"/>
  <c r="CR2693" i="1" s="1"/>
  <c r="N2667" i="1"/>
  <c r="T2667" i="1" s="1"/>
  <c r="Z2667" i="1" s="1"/>
  <c r="AF2667" i="1" s="1"/>
  <c r="AL2667" i="1" s="1"/>
  <c r="AR2667" i="1" s="1"/>
  <c r="AX2667" i="1" s="1"/>
  <c r="BD2667" i="1" s="1"/>
  <c r="BJ2667" i="1" s="1"/>
  <c r="BP2667" i="1" s="1"/>
  <c r="BU2667" i="1" s="1"/>
  <c r="BZ2667" i="1" s="1"/>
  <c r="CF2667" i="1" s="1"/>
  <c r="CL2667" i="1" s="1"/>
  <c r="CR2667" i="1" s="1"/>
  <c r="H2666" i="1"/>
  <c r="AD2686" i="1"/>
  <c r="AJ2686" i="1" s="1"/>
  <c r="AP2686" i="1" s="1"/>
  <c r="AV2686" i="1" s="1"/>
  <c r="BB2686" i="1" s="1"/>
  <c r="BH2686" i="1" s="1"/>
  <c r="BN2686" i="1" s="1"/>
  <c r="BS2686" i="1" s="1"/>
  <c r="BX2686" i="1" s="1"/>
  <c r="CD2686" i="1" s="1"/>
  <c r="CJ2686" i="1" s="1"/>
  <c r="CP2686" i="1" s="1"/>
  <c r="I2665" i="1"/>
  <c r="L2666" i="1"/>
  <c r="R2666" i="1" s="1"/>
  <c r="X2666" i="1" s="1"/>
  <c r="AD2666" i="1" s="1"/>
  <c r="AJ2666" i="1" s="1"/>
  <c r="AP2666" i="1" s="1"/>
  <c r="AV2666" i="1" s="1"/>
  <c r="BB2666" i="1" s="1"/>
  <c r="BH2666" i="1" s="1"/>
  <c r="BN2666" i="1" s="1"/>
  <c r="G2666" i="1"/>
  <c r="M2667" i="1"/>
  <c r="S2667" i="1" s="1"/>
  <c r="Y2667" i="1" s="1"/>
  <c r="AE2667" i="1" s="1"/>
  <c r="AK2667" i="1" s="1"/>
  <c r="AQ2667" i="1" s="1"/>
  <c r="AW2667" i="1" s="1"/>
  <c r="BC2667" i="1" s="1"/>
  <c r="BI2667" i="1" s="1"/>
  <c r="BO2667" i="1" s="1"/>
  <c r="BT2667" i="1" s="1"/>
  <c r="BY2667" i="1" s="1"/>
  <c r="CE2667" i="1" s="1"/>
  <c r="CK2667" i="1" s="1"/>
  <c r="CQ2667" i="1" s="1"/>
  <c r="BQ2625" i="1"/>
  <c r="F2612" i="1"/>
  <c r="M2578" i="1"/>
  <c r="S2578" i="1" s="1"/>
  <c r="Y2578" i="1" s="1"/>
  <c r="AE2578" i="1" s="1"/>
  <c r="AK2578" i="1" s="1"/>
  <c r="AQ2578" i="1" s="1"/>
  <c r="AW2578" i="1" s="1"/>
  <c r="BC2578" i="1" s="1"/>
  <c r="BI2578" i="1" s="1"/>
  <c r="BO2578" i="1" s="1"/>
  <c r="BT2578" i="1" s="1"/>
  <c r="BY2578" i="1" s="1"/>
  <c r="CE2578" i="1" s="1"/>
  <c r="CK2578" i="1" s="1"/>
  <c r="CQ2578" i="1" s="1"/>
  <c r="J2573" i="1"/>
  <c r="J2563" i="1" s="1"/>
  <c r="N2609" i="1"/>
  <c r="T2609" i="1" s="1"/>
  <c r="Z2609" i="1" s="1"/>
  <c r="AF2609" i="1" s="1"/>
  <c r="AL2609" i="1" s="1"/>
  <c r="AR2609" i="1" s="1"/>
  <c r="AX2609" i="1" s="1"/>
  <c r="BD2609" i="1" s="1"/>
  <c r="BJ2609" i="1" s="1"/>
  <c r="BP2609" i="1" s="1"/>
  <c r="BU2609" i="1" s="1"/>
  <c r="BZ2609" i="1" s="1"/>
  <c r="CF2609" i="1" s="1"/>
  <c r="CL2609" i="1" s="1"/>
  <c r="CR2609" i="1" s="1"/>
  <c r="H2608" i="1"/>
  <c r="N2564" i="1"/>
  <c r="T2564" i="1" s="1"/>
  <c r="Z2564" i="1" s="1"/>
  <c r="AF2564" i="1" s="1"/>
  <c r="AL2564" i="1" s="1"/>
  <c r="AR2564" i="1" s="1"/>
  <c r="AX2564" i="1" s="1"/>
  <c r="BD2564" i="1" s="1"/>
  <c r="BJ2564" i="1" s="1"/>
  <c r="BP2564" i="1" s="1"/>
  <c r="BU2564" i="1" s="1"/>
  <c r="BZ2564" i="1" s="1"/>
  <c r="CF2564" i="1" s="1"/>
  <c r="CL2564" i="1" s="1"/>
  <c r="CR2564" i="1" s="1"/>
  <c r="H2563" i="1"/>
  <c r="N2563" i="1" s="1"/>
  <c r="T2563" i="1" s="1"/>
  <c r="Z2563" i="1" s="1"/>
  <c r="AF2563" i="1" s="1"/>
  <c r="AL2563" i="1" s="1"/>
  <c r="AR2563" i="1" s="1"/>
  <c r="AX2563" i="1" s="1"/>
  <c r="BD2563" i="1" s="1"/>
  <c r="BJ2563" i="1" s="1"/>
  <c r="BP2563" i="1" s="1"/>
  <c r="BU2563" i="1" s="1"/>
  <c r="BZ2563" i="1" s="1"/>
  <c r="CF2563" i="1" s="1"/>
  <c r="CL2563" i="1" s="1"/>
  <c r="CR2563" i="1" s="1"/>
  <c r="M2553" i="1"/>
  <c r="S2553" i="1" s="1"/>
  <c r="Y2553" i="1" s="1"/>
  <c r="AE2553" i="1" s="1"/>
  <c r="AK2553" i="1" s="1"/>
  <c r="AQ2553" i="1" s="1"/>
  <c r="AW2553" i="1" s="1"/>
  <c r="BC2553" i="1" s="1"/>
  <c r="BI2553" i="1" s="1"/>
  <c r="BO2553" i="1" s="1"/>
  <c r="BT2553" i="1" s="1"/>
  <c r="BY2553" i="1" s="1"/>
  <c r="CE2553" i="1" s="1"/>
  <c r="CK2553" i="1" s="1"/>
  <c r="CQ2553" i="1" s="1"/>
  <c r="J2552" i="1"/>
  <c r="M2552" i="1" s="1"/>
  <c r="S2552" i="1" s="1"/>
  <c r="Y2552" i="1" s="1"/>
  <c r="AE2552" i="1" s="1"/>
  <c r="AK2552" i="1" s="1"/>
  <c r="AQ2552" i="1" s="1"/>
  <c r="AW2552" i="1" s="1"/>
  <c r="BC2552" i="1" s="1"/>
  <c r="BI2552" i="1" s="1"/>
  <c r="BO2552" i="1" s="1"/>
  <c r="BT2552" i="1" s="1"/>
  <c r="BY2552" i="1" s="1"/>
  <c r="CE2552" i="1" s="1"/>
  <c r="CK2552" i="1" s="1"/>
  <c r="CQ2552" i="1" s="1"/>
  <c r="AP2530" i="1"/>
  <c r="AV2530" i="1" s="1"/>
  <c r="BB2530" i="1" s="1"/>
  <c r="BH2530" i="1" s="1"/>
  <c r="BN2530" i="1" s="1"/>
  <c r="BS2530" i="1" s="1"/>
  <c r="BX2530" i="1" s="1"/>
  <c r="CD2530" i="1" s="1"/>
  <c r="CJ2530" i="1" s="1"/>
  <c r="CP2530" i="1" s="1"/>
  <c r="N2512" i="1"/>
  <c r="T2512" i="1" s="1"/>
  <c r="Z2512" i="1" s="1"/>
  <c r="AF2512" i="1" s="1"/>
  <c r="AL2512" i="1" s="1"/>
  <c r="AR2512" i="1" s="1"/>
  <c r="AX2512" i="1" s="1"/>
  <c r="BD2512" i="1" s="1"/>
  <c r="BJ2512" i="1" s="1"/>
  <c r="BP2512" i="1" s="1"/>
  <c r="BU2512" i="1" s="1"/>
  <c r="BZ2512" i="1" s="1"/>
  <c r="CF2512" i="1" s="1"/>
  <c r="CL2512" i="1" s="1"/>
  <c r="CR2512" i="1" s="1"/>
  <c r="H2506" i="1"/>
  <c r="N2506" i="1" s="1"/>
  <c r="T2506" i="1" s="1"/>
  <c r="Z2506" i="1" s="1"/>
  <c r="AF2506" i="1" s="1"/>
  <c r="AL2506" i="1" s="1"/>
  <c r="AR2506" i="1" s="1"/>
  <c r="AX2506" i="1" s="1"/>
  <c r="BD2506" i="1" s="1"/>
  <c r="BJ2506" i="1" s="1"/>
  <c r="BP2506" i="1" s="1"/>
  <c r="BU2506" i="1" s="1"/>
  <c r="BZ2506" i="1" s="1"/>
  <c r="CF2506" i="1" s="1"/>
  <c r="CL2506" i="1" s="1"/>
  <c r="CR2506" i="1" s="1"/>
  <c r="BP2486" i="1"/>
  <c r="BU2486" i="1" s="1"/>
  <c r="BZ2486" i="1" s="1"/>
  <c r="CF2486" i="1" s="1"/>
  <c r="CL2486" i="1" s="1"/>
  <c r="CR2486" i="1" s="1"/>
  <c r="BM2485" i="1"/>
  <c r="BR2459" i="1"/>
  <c r="H2459" i="1"/>
  <c r="N2459" i="1" s="1"/>
  <c r="T2459" i="1" s="1"/>
  <c r="Z2459" i="1" s="1"/>
  <c r="AF2459" i="1" s="1"/>
  <c r="AL2459" i="1" s="1"/>
  <c r="AR2459" i="1" s="1"/>
  <c r="AX2459" i="1" s="1"/>
  <c r="BD2459" i="1" s="1"/>
  <c r="BJ2459" i="1" s="1"/>
  <c r="BP2459" i="1" s="1"/>
  <c r="BU2459" i="1" s="1"/>
  <c r="BZ2459" i="1" s="1"/>
  <c r="CF2459" i="1" s="1"/>
  <c r="CL2459" i="1" s="1"/>
  <c r="CR2459" i="1" s="1"/>
  <c r="N2460" i="1"/>
  <c r="T2460" i="1" s="1"/>
  <c r="Z2460" i="1" s="1"/>
  <c r="AF2460" i="1" s="1"/>
  <c r="AL2460" i="1" s="1"/>
  <c r="AR2460" i="1" s="1"/>
  <c r="AX2460" i="1" s="1"/>
  <c r="BD2460" i="1" s="1"/>
  <c r="BJ2460" i="1" s="1"/>
  <c r="BP2460" i="1" s="1"/>
  <c r="BU2460" i="1" s="1"/>
  <c r="BZ2460" i="1" s="1"/>
  <c r="CF2460" i="1" s="1"/>
  <c r="CL2460" i="1" s="1"/>
  <c r="CR2460" i="1" s="1"/>
  <c r="L2421" i="1"/>
  <c r="R2421" i="1" s="1"/>
  <c r="X2421" i="1" s="1"/>
  <c r="AD2421" i="1" s="1"/>
  <c r="AJ2421" i="1" s="1"/>
  <c r="AP2421" i="1" s="1"/>
  <c r="AV2421" i="1" s="1"/>
  <c r="BB2421" i="1" s="1"/>
  <c r="BH2421" i="1" s="1"/>
  <c r="BN2421" i="1" s="1"/>
  <c r="BS2421" i="1" s="1"/>
  <c r="BX2421" i="1" s="1"/>
  <c r="CD2421" i="1" s="1"/>
  <c r="CJ2421" i="1" s="1"/>
  <c r="CP2421" i="1" s="1"/>
  <c r="F2420" i="1"/>
  <c r="M2412" i="1"/>
  <c r="S2412" i="1" s="1"/>
  <c r="Y2412" i="1" s="1"/>
  <c r="AE2412" i="1" s="1"/>
  <c r="AK2412" i="1" s="1"/>
  <c r="AQ2412" i="1" s="1"/>
  <c r="AW2412" i="1" s="1"/>
  <c r="BC2412" i="1" s="1"/>
  <c r="BI2412" i="1" s="1"/>
  <c r="BO2412" i="1" s="1"/>
  <c r="BT2412" i="1" s="1"/>
  <c r="BY2412" i="1" s="1"/>
  <c r="CE2412" i="1" s="1"/>
  <c r="CK2412" i="1" s="1"/>
  <c r="CQ2412" i="1" s="1"/>
  <c r="Q2403" i="1"/>
  <c r="Q2320" i="1" s="1"/>
  <c r="N2386" i="1"/>
  <c r="T2386" i="1" s="1"/>
  <c r="Z2386" i="1" s="1"/>
  <c r="AF2386" i="1" s="1"/>
  <c r="AL2386" i="1" s="1"/>
  <c r="AR2386" i="1" s="1"/>
  <c r="AX2386" i="1" s="1"/>
  <c r="BD2386" i="1" s="1"/>
  <c r="BJ2386" i="1" s="1"/>
  <c r="BP2386" i="1" s="1"/>
  <c r="BU2386" i="1" s="1"/>
  <c r="BZ2386" i="1" s="1"/>
  <c r="CF2386" i="1" s="1"/>
  <c r="CL2386" i="1" s="1"/>
  <c r="CR2386" i="1" s="1"/>
  <c r="BA2320" i="1"/>
  <c r="N2284" i="1"/>
  <c r="T2284" i="1" s="1"/>
  <c r="Z2284" i="1" s="1"/>
  <c r="AF2284" i="1" s="1"/>
  <c r="AL2284" i="1" s="1"/>
  <c r="AR2284" i="1" s="1"/>
  <c r="AX2284" i="1" s="1"/>
  <c r="BD2284" i="1" s="1"/>
  <c r="BJ2284" i="1" s="1"/>
  <c r="BP2284" i="1" s="1"/>
  <c r="BU2284" i="1" s="1"/>
  <c r="BZ2284" i="1" s="1"/>
  <c r="CF2284" i="1" s="1"/>
  <c r="CL2284" i="1" s="1"/>
  <c r="CR2284" i="1" s="1"/>
  <c r="H2283" i="1"/>
  <c r="N2283" i="1" s="1"/>
  <c r="T2283" i="1" s="1"/>
  <c r="Z2283" i="1" s="1"/>
  <c r="AF2283" i="1" s="1"/>
  <c r="AL2283" i="1" s="1"/>
  <c r="AR2283" i="1" s="1"/>
  <c r="AX2283" i="1" s="1"/>
  <c r="BD2283" i="1" s="1"/>
  <c r="BJ2283" i="1" s="1"/>
  <c r="BP2283" i="1" s="1"/>
  <c r="BU2283" i="1" s="1"/>
  <c r="BZ2283" i="1" s="1"/>
  <c r="CF2283" i="1" s="1"/>
  <c r="CL2283" i="1" s="1"/>
  <c r="CR2283" i="1" s="1"/>
  <c r="N2228" i="1"/>
  <c r="T2228" i="1" s="1"/>
  <c r="Z2228" i="1" s="1"/>
  <c r="AF2228" i="1" s="1"/>
  <c r="AL2228" i="1" s="1"/>
  <c r="AR2228" i="1" s="1"/>
  <c r="AX2228" i="1" s="1"/>
  <c r="BD2228" i="1" s="1"/>
  <c r="BJ2228" i="1" s="1"/>
  <c r="BP2228" i="1" s="1"/>
  <c r="BU2228" i="1" s="1"/>
  <c r="BZ2228" i="1" s="1"/>
  <c r="CF2228" i="1" s="1"/>
  <c r="CL2228" i="1" s="1"/>
  <c r="CR2228" i="1" s="1"/>
  <c r="H2227" i="1"/>
  <c r="N2227" i="1" s="1"/>
  <c r="T2227" i="1" s="1"/>
  <c r="Z2227" i="1" s="1"/>
  <c r="AF2227" i="1" s="1"/>
  <c r="AL2227" i="1" s="1"/>
  <c r="AR2227" i="1" s="1"/>
  <c r="AX2227" i="1" s="1"/>
  <c r="BD2227" i="1" s="1"/>
  <c r="BJ2227" i="1" s="1"/>
  <c r="BP2227" i="1" s="1"/>
  <c r="BU2227" i="1" s="1"/>
  <c r="BZ2227" i="1" s="1"/>
  <c r="CF2227" i="1" s="1"/>
  <c r="CL2227" i="1" s="1"/>
  <c r="CR2227" i="1" s="1"/>
  <c r="L2177" i="1"/>
  <c r="R2177" i="1" s="1"/>
  <c r="X2177" i="1" s="1"/>
  <c r="AD2177" i="1" s="1"/>
  <c r="AJ2177" i="1" s="1"/>
  <c r="AP2177" i="1" s="1"/>
  <c r="AV2177" i="1" s="1"/>
  <c r="BB2177" i="1" s="1"/>
  <c r="BH2177" i="1" s="1"/>
  <c r="BN2177" i="1" s="1"/>
  <c r="BS2177" i="1" s="1"/>
  <c r="BX2177" i="1" s="1"/>
  <c r="CD2177" i="1" s="1"/>
  <c r="CJ2177" i="1" s="1"/>
  <c r="CP2177" i="1" s="1"/>
  <c r="I2176" i="1"/>
  <c r="M2204" i="1"/>
  <c r="S2204" i="1" s="1"/>
  <c r="Y2204" i="1" s="1"/>
  <c r="AE2204" i="1" s="1"/>
  <c r="AK2204" i="1" s="1"/>
  <c r="AQ2204" i="1" s="1"/>
  <c r="AW2204" i="1" s="1"/>
  <c r="BC2204" i="1" s="1"/>
  <c r="BI2204" i="1" s="1"/>
  <c r="BO2204" i="1" s="1"/>
  <c r="BT2204" i="1" s="1"/>
  <c r="BY2204" i="1" s="1"/>
  <c r="CE2204" i="1" s="1"/>
  <c r="CK2204" i="1" s="1"/>
  <c r="CQ2204" i="1" s="1"/>
  <c r="J2203" i="1"/>
  <c r="BS2112" i="1"/>
  <c r="BX2112" i="1" s="1"/>
  <c r="CD2112" i="1" s="1"/>
  <c r="CJ2112" i="1" s="1"/>
  <c r="CP2112" i="1" s="1"/>
  <c r="BQ2103" i="1"/>
  <c r="N2112" i="1"/>
  <c r="T2112" i="1" s="1"/>
  <c r="Z2112" i="1" s="1"/>
  <c r="AF2112" i="1" s="1"/>
  <c r="AL2112" i="1" s="1"/>
  <c r="AR2112" i="1" s="1"/>
  <c r="AX2112" i="1" s="1"/>
  <c r="BD2112" i="1" s="1"/>
  <c r="BJ2112" i="1" s="1"/>
  <c r="BP2112" i="1" s="1"/>
  <c r="BU2112" i="1" s="1"/>
  <c r="BZ2112" i="1" s="1"/>
  <c r="CF2112" i="1" s="1"/>
  <c r="CL2112" i="1" s="1"/>
  <c r="CR2112" i="1" s="1"/>
  <c r="H2103" i="1"/>
  <c r="N2103" i="1" s="1"/>
  <c r="T2103" i="1" s="1"/>
  <c r="Z2103" i="1" s="1"/>
  <c r="AF2103" i="1" s="1"/>
  <c r="AL2103" i="1" s="1"/>
  <c r="AR2103" i="1" s="1"/>
  <c r="AX2103" i="1" s="1"/>
  <c r="BD2103" i="1" s="1"/>
  <c r="BJ2103" i="1" s="1"/>
  <c r="BP2103" i="1" s="1"/>
  <c r="BU2103" i="1" s="1"/>
  <c r="BZ2103" i="1" s="1"/>
  <c r="CF2103" i="1" s="1"/>
  <c r="CL2103" i="1" s="1"/>
  <c r="CR2103" i="1" s="1"/>
  <c r="BM1972" i="1"/>
  <c r="BP1973" i="1"/>
  <c r="BU1973" i="1" s="1"/>
  <c r="BZ1973" i="1" s="1"/>
  <c r="CF1973" i="1" s="1"/>
  <c r="CL1973" i="1" s="1"/>
  <c r="CR1973" i="1" s="1"/>
  <c r="O1967" i="1"/>
  <c r="R1968" i="1"/>
  <c r="X1968" i="1" s="1"/>
  <c r="AD1968" i="1" s="1"/>
  <c r="AJ1968" i="1" s="1"/>
  <c r="AP1968" i="1" s="1"/>
  <c r="AV1968" i="1" s="1"/>
  <c r="BB1968" i="1" s="1"/>
  <c r="BH1968" i="1" s="1"/>
  <c r="BN1968" i="1" s="1"/>
  <c r="BS1968" i="1" s="1"/>
  <c r="BX1968" i="1" s="1"/>
  <c r="CD1968" i="1" s="1"/>
  <c r="CJ1968" i="1" s="1"/>
  <c r="CP1968" i="1" s="1"/>
  <c r="AY1881" i="1"/>
  <c r="N1870" i="1"/>
  <c r="T1870" i="1" s="1"/>
  <c r="Z1870" i="1" s="1"/>
  <c r="AF1870" i="1" s="1"/>
  <c r="AL1870" i="1" s="1"/>
  <c r="AR1870" i="1" s="1"/>
  <c r="AX1870" i="1" s="1"/>
  <c r="BD1870" i="1" s="1"/>
  <c r="BJ1870" i="1" s="1"/>
  <c r="BP1870" i="1" s="1"/>
  <c r="BU1870" i="1" s="1"/>
  <c r="BZ1870" i="1" s="1"/>
  <c r="CF1870" i="1" s="1"/>
  <c r="CL1870" i="1" s="1"/>
  <c r="CR1870" i="1" s="1"/>
  <c r="H1869" i="1"/>
  <c r="AM1785" i="1"/>
  <c r="AP1786" i="1"/>
  <c r="AV1786" i="1" s="1"/>
  <c r="BB1786" i="1" s="1"/>
  <c r="BH1786" i="1" s="1"/>
  <c r="BN1786" i="1" s="1"/>
  <c r="BS1786" i="1" s="1"/>
  <c r="BX1786" i="1" s="1"/>
  <c r="CD1786" i="1" s="1"/>
  <c r="CJ1786" i="1" s="1"/>
  <c r="CP1786" i="1" s="1"/>
  <c r="BS1988" i="1"/>
  <c r="BX1988" i="1" s="1"/>
  <c r="CD1988" i="1" s="1"/>
  <c r="CJ1988" i="1" s="1"/>
  <c r="CP1988" i="1" s="1"/>
  <c r="BQ1987" i="1"/>
  <c r="AM1908" i="1"/>
  <c r="AP1909" i="1"/>
  <c r="AV1909" i="1" s="1"/>
  <c r="BB1909" i="1" s="1"/>
  <c r="BH1909" i="1" s="1"/>
  <c r="BN1909" i="1" s="1"/>
  <c r="BS1909" i="1" s="1"/>
  <c r="BX1909" i="1" s="1"/>
  <c r="CD1909" i="1" s="1"/>
  <c r="CJ1909" i="1" s="1"/>
  <c r="CP1909" i="1" s="1"/>
  <c r="BQ1904" i="1"/>
  <c r="BQ1900" i="1"/>
  <c r="BK1882" i="1"/>
  <c r="BK1881" i="1" s="1"/>
  <c r="L1954" i="1"/>
  <c r="R1954" i="1" s="1"/>
  <c r="X1954" i="1" s="1"/>
  <c r="AD1954" i="1" s="1"/>
  <c r="AJ1954" i="1" s="1"/>
  <c r="AP1954" i="1" s="1"/>
  <c r="AV1954" i="1" s="1"/>
  <c r="BB1954" i="1" s="1"/>
  <c r="BH1954" i="1" s="1"/>
  <c r="BN1954" i="1" s="1"/>
  <c r="F1953" i="1"/>
  <c r="L1953" i="1" s="1"/>
  <c r="R1953" i="1" s="1"/>
  <c r="X1953" i="1" s="1"/>
  <c r="AD1953" i="1" s="1"/>
  <c r="AJ1953" i="1" s="1"/>
  <c r="AP1953" i="1" s="1"/>
  <c r="AV1953" i="1" s="1"/>
  <c r="BB1953" i="1" s="1"/>
  <c r="BH1953" i="1" s="1"/>
  <c r="BN1953" i="1" s="1"/>
  <c r="BT1904" i="1"/>
  <c r="BY1904" i="1" s="1"/>
  <c r="CE1904" i="1" s="1"/>
  <c r="CK1904" i="1" s="1"/>
  <c r="CQ1904" i="1" s="1"/>
  <c r="L2018" i="1"/>
  <c r="R2018" i="1" s="1"/>
  <c r="X2018" i="1" s="1"/>
  <c r="AD2018" i="1" s="1"/>
  <c r="AJ2018" i="1" s="1"/>
  <c r="AP2018" i="1" s="1"/>
  <c r="AV2018" i="1" s="1"/>
  <c r="BB2018" i="1" s="1"/>
  <c r="BH2018" i="1" s="1"/>
  <c r="BN2018" i="1" s="1"/>
  <c r="BS2018" i="1" s="1"/>
  <c r="BX2018" i="1" s="1"/>
  <c r="CD2018" i="1" s="1"/>
  <c r="CJ2018" i="1" s="1"/>
  <c r="CP2018" i="1" s="1"/>
  <c r="BS1824" i="1"/>
  <c r="BX1824" i="1" s="1"/>
  <c r="CD1824" i="1" s="1"/>
  <c r="CJ1824" i="1" s="1"/>
  <c r="CP1824" i="1" s="1"/>
  <c r="BT1804" i="1"/>
  <c r="BY1804" i="1" s="1"/>
  <c r="CE1804" i="1" s="1"/>
  <c r="CK1804" i="1" s="1"/>
  <c r="CQ1804" i="1" s="1"/>
  <c r="BR1803" i="1"/>
  <c r="BR1741" i="1"/>
  <c r="BR1639" i="1"/>
  <c r="V1881" i="1"/>
  <c r="BQ1859" i="1"/>
  <c r="BS1866" i="1"/>
  <c r="BX1866" i="1" s="1"/>
  <c r="CD1866" i="1" s="1"/>
  <c r="CJ1866" i="1" s="1"/>
  <c r="CP1866" i="1" s="1"/>
  <c r="L1861" i="1"/>
  <c r="R1861" i="1" s="1"/>
  <c r="X1861" i="1" s="1"/>
  <c r="AD1861" i="1" s="1"/>
  <c r="AJ1861" i="1" s="1"/>
  <c r="AP1861" i="1" s="1"/>
  <c r="AV1861" i="1" s="1"/>
  <c r="BB1861" i="1" s="1"/>
  <c r="BH1861" i="1" s="1"/>
  <c r="BN1861" i="1" s="1"/>
  <c r="BS1861" i="1" s="1"/>
  <c r="BX1861" i="1" s="1"/>
  <c r="CD1861" i="1" s="1"/>
  <c r="CJ1861" i="1" s="1"/>
  <c r="CP1861" i="1" s="1"/>
  <c r="F1860" i="1"/>
  <c r="G1848" i="1"/>
  <c r="M1852" i="1"/>
  <c r="S1852" i="1" s="1"/>
  <c r="Y1852" i="1" s="1"/>
  <c r="AE1852" i="1" s="1"/>
  <c r="AK1852" i="1" s="1"/>
  <c r="AQ1852" i="1" s="1"/>
  <c r="AW1852" i="1" s="1"/>
  <c r="BC1852" i="1" s="1"/>
  <c r="BI1852" i="1" s="1"/>
  <c r="BO1852" i="1" s="1"/>
  <c r="BT1852" i="1" s="1"/>
  <c r="BY1852" i="1" s="1"/>
  <c r="CE1852" i="1" s="1"/>
  <c r="CK1852" i="1" s="1"/>
  <c r="CQ1852" i="1" s="1"/>
  <c r="BR1672" i="1"/>
  <c r="BT1672" i="1" s="1"/>
  <c r="BY1672" i="1" s="1"/>
  <c r="CE1672" i="1" s="1"/>
  <c r="CK1672" i="1" s="1"/>
  <c r="CQ1672" i="1" s="1"/>
  <c r="BT1673" i="1"/>
  <c r="BY1673" i="1" s="1"/>
  <c r="CE1673" i="1" s="1"/>
  <c r="CK1673" i="1" s="1"/>
  <c r="CQ1673" i="1" s="1"/>
  <c r="M1858" i="1"/>
  <c r="S1858" i="1" s="1"/>
  <c r="Y1858" i="1" s="1"/>
  <c r="AE1858" i="1" s="1"/>
  <c r="AK1858" i="1" s="1"/>
  <c r="AQ1858" i="1" s="1"/>
  <c r="AW1858" i="1" s="1"/>
  <c r="BC1858" i="1" s="1"/>
  <c r="BI1858" i="1" s="1"/>
  <c r="BO1858" i="1" s="1"/>
  <c r="G1857" i="1"/>
  <c r="M1857" i="1" s="1"/>
  <c r="S1857" i="1" s="1"/>
  <c r="Y1857" i="1" s="1"/>
  <c r="AE1857" i="1" s="1"/>
  <c r="AK1857" i="1" s="1"/>
  <c r="AQ1857" i="1" s="1"/>
  <c r="AW1857" i="1" s="1"/>
  <c r="BC1857" i="1" s="1"/>
  <c r="BI1857" i="1" s="1"/>
  <c r="BO1857" i="1" s="1"/>
  <c r="BS1737" i="1"/>
  <c r="BX1737" i="1" s="1"/>
  <c r="CD1737" i="1" s="1"/>
  <c r="CJ1737" i="1" s="1"/>
  <c r="CP1737" i="1" s="1"/>
  <c r="BQ1736" i="1"/>
  <c r="M1712" i="1"/>
  <c r="S1712" i="1" s="1"/>
  <c r="Y1712" i="1" s="1"/>
  <c r="AE1712" i="1" s="1"/>
  <c r="AK1712" i="1" s="1"/>
  <c r="AQ1712" i="1" s="1"/>
  <c r="AW1712" i="1" s="1"/>
  <c r="BC1712" i="1" s="1"/>
  <c r="BI1712" i="1" s="1"/>
  <c r="BO1712" i="1" s="1"/>
  <c r="G1711" i="1"/>
  <c r="M1711" i="1" s="1"/>
  <c r="N1703" i="1"/>
  <c r="T1703" i="1" s="1"/>
  <c r="Z1703" i="1" s="1"/>
  <c r="AF1703" i="1" s="1"/>
  <c r="AL1703" i="1" s="1"/>
  <c r="AR1703" i="1" s="1"/>
  <c r="AX1703" i="1" s="1"/>
  <c r="BD1703" i="1" s="1"/>
  <c r="BJ1703" i="1" s="1"/>
  <c r="BP1703" i="1" s="1"/>
  <c r="BU1703" i="1" s="1"/>
  <c r="BZ1703" i="1" s="1"/>
  <c r="CF1703" i="1" s="1"/>
  <c r="CL1703" i="1" s="1"/>
  <c r="CR1703" i="1" s="1"/>
  <c r="H1702" i="1"/>
  <c r="N1674" i="1"/>
  <c r="T1674" i="1" s="1"/>
  <c r="Z1674" i="1" s="1"/>
  <c r="AF1674" i="1" s="1"/>
  <c r="AL1674" i="1" s="1"/>
  <c r="AR1674" i="1" s="1"/>
  <c r="AX1674" i="1" s="1"/>
  <c r="BD1674" i="1" s="1"/>
  <c r="BJ1674" i="1" s="1"/>
  <c r="BP1674" i="1" s="1"/>
  <c r="BU1674" i="1" s="1"/>
  <c r="BZ1674" i="1" s="1"/>
  <c r="CF1674" i="1" s="1"/>
  <c r="CL1674" i="1" s="1"/>
  <c r="CR1674" i="1" s="1"/>
  <c r="H1673" i="1"/>
  <c r="L1651" i="1"/>
  <c r="R1651" i="1" s="1"/>
  <c r="X1651" i="1" s="1"/>
  <c r="AD1651" i="1" s="1"/>
  <c r="AJ1651" i="1" s="1"/>
  <c r="AP1651" i="1" s="1"/>
  <c r="AV1651" i="1" s="1"/>
  <c r="BB1651" i="1" s="1"/>
  <c r="BH1651" i="1" s="1"/>
  <c r="BN1651" i="1" s="1"/>
  <c r="BS1651" i="1" s="1"/>
  <c r="BX1651" i="1" s="1"/>
  <c r="CD1651" i="1" s="1"/>
  <c r="CJ1651" i="1" s="1"/>
  <c r="CP1651" i="1" s="1"/>
  <c r="F1650" i="1"/>
  <c r="L1650" i="1" s="1"/>
  <c r="R1650" i="1" s="1"/>
  <c r="X1650" i="1" s="1"/>
  <c r="AD1650" i="1" s="1"/>
  <c r="AJ1650" i="1" s="1"/>
  <c r="AP1650" i="1" s="1"/>
  <c r="AV1650" i="1" s="1"/>
  <c r="BB1650" i="1" s="1"/>
  <c r="BH1650" i="1" s="1"/>
  <c r="BN1650" i="1" s="1"/>
  <c r="BS1650" i="1" s="1"/>
  <c r="BX1650" i="1" s="1"/>
  <c r="CD1650" i="1" s="1"/>
  <c r="CJ1650" i="1" s="1"/>
  <c r="CP1650" i="1" s="1"/>
  <c r="H1916" i="1"/>
  <c r="N1916" i="1" s="1"/>
  <c r="T1916" i="1" s="1"/>
  <c r="Z1916" i="1" s="1"/>
  <c r="AF1916" i="1" s="1"/>
  <c r="AL1916" i="1" s="1"/>
  <c r="AR1916" i="1" s="1"/>
  <c r="AX1916" i="1" s="1"/>
  <c r="BD1916" i="1" s="1"/>
  <c r="BJ1916" i="1" s="1"/>
  <c r="BP1916" i="1" s="1"/>
  <c r="BU1916" i="1" s="1"/>
  <c r="BZ1916" i="1" s="1"/>
  <c r="CF1916" i="1" s="1"/>
  <c r="CL1916" i="1" s="1"/>
  <c r="CR1916" i="1" s="1"/>
  <c r="N1920" i="1"/>
  <c r="T1920" i="1" s="1"/>
  <c r="Z1920" i="1" s="1"/>
  <c r="AF1920" i="1" s="1"/>
  <c r="AL1920" i="1" s="1"/>
  <c r="AR1920" i="1" s="1"/>
  <c r="AX1920" i="1" s="1"/>
  <c r="BD1920" i="1" s="1"/>
  <c r="BJ1920" i="1" s="1"/>
  <c r="BP1920" i="1" s="1"/>
  <c r="BU1920" i="1" s="1"/>
  <c r="BZ1920" i="1" s="1"/>
  <c r="CF1920" i="1" s="1"/>
  <c r="CL1920" i="1" s="1"/>
  <c r="CR1920" i="1" s="1"/>
  <c r="J1841" i="1"/>
  <c r="F1686" i="1"/>
  <c r="L1687" i="1"/>
  <c r="R1687" i="1" s="1"/>
  <c r="X1687" i="1" s="1"/>
  <c r="AD1687" i="1" s="1"/>
  <c r="AJ1687" i="1" s="1"/>
  <c r="AP1687" i="1" s="1"/>
  <c r="AV1687" i="1" s="1"/>
  <c r="BB1687" i="1" s="1"/>
  <c r="BH1687" i="1" s="1"/>
  <c r="BN1687" i="1" s="1"/>
  <c r="BS1687" i="1" s="1"/>
  <c r="BX1687" i="1" s="1"/>
  <c r="CD1687" i="1" s="1"/>
  <c r="CJ1687" i="1" s="1"/>
  <c r="CP1687" i="1" s="1"/>
  <c r="M1660" i="1"/>
  <c r="S1660" i="1" s="1"/>
  <c r="Y1660" i="1" s="1"/>
  <c r="AE1660" i="1" s="1"/>
  <c r="AK1660" i="1" s="1"/>
  <c r="AQ1660" i="1" s="1"/>
  <c r="AW1660" i="1" s="1"/>
  <c r="BC1660" i="1" s="1"/>
  <c r="BI1660" i="1" s="1"/>
  <c r="BO1660" i="1" s="1"/>
  <c r="BT1660" i="1" s="1"/>
  <c r="BY1660" i="1" s="1"/>
  <c r="CE1660" i="1" s="1"/>
  <c r="CK1660" i="1" s="1"/>
  <c r="CQ1660" i="1" s="1"/>
  <c r="G1659" i="1"/>
  <c r="M1659" i="1" s="1"/>
  <c r="S1659" i="1" s="1"/>
  <c r="Y1659" i="1" s="1"/>
  <c r="AE1659" i="1" s="1"/>
  <c r="AK1659" i="1" s="1"/>
  <c r="AQ1659" i="1" s="1"/>
  <c r="AW1659" i="1" s="1"/>
  <c r="BC1659" i="1" s="1"/>
  <c r="BI1659" i="1" s="1"/>
  <c r="BO1659" i="1" s="1"/>
  <c r="BT1659" i="1" s="1"/>
  <c r="BY1659" i="1" s="1"/>
  <c r="CE1659" i="1" s="1"/>
  <c r="CK1659" i="1" s="1"/>
  <c r="CQ1659" i="1" s="1"/>
  <c r="L1626" i="1"/>
  <c r="R1626" i="1" s="1"/>
  <c r="X1626" i="1" s="1"/>
  <c r="AD1626" i="1" s="1"/>
  <c r="AJ1626" i="1" s="1"/>
  <c r="AP1626" i="1" s="1"/>
  <c r="AV1626" i="1" s="1"/>
  <c r="BB1626" i="1" s="1"/>
  <c r="BH1626" i="1" s="1"/>
  <c r="BN1626" i="1" s="1"/>
  <c r="BS1626" i="1" s="1"/>
  <c r="BX1626" i="1" s="1"/>
  <c r="CD1626" i="1" s="1"/>
  <c r="CJ1626" i="1" s="1"/>
  <c r="CP1626" i="1" s="1"/>
  <c r="I1625" i="1"/>
  <c r="N1593" i="1"/>
  <c r="T1593" i="1" s="1"/>
  <c r="Z1593" i="1" s="1"/>
  <c r="AF1593" i="1" s="1"/>
  <c r="AL1593" i="1" s="1"/>
  <c r="AR1593" i="1" s="1"/>
  <c r="AX1593" i="1" s="1"/>
  <c r="BD1593" i="1" s="1"/>
  <c r="BJ1593" i="1" s="1"/>
  <c r="BP1593" i="1" s="1"/>
  <c r="BU1593" i="1" s="1"/>
  <c r="BZ1593" i="1" s="1"/>
  <c r="CF1593" i="1" s="1"/>
  <c r="CL1593" i="1" s="1"/>
  <c r="CR1593" i="1" s="1"/>
  <c r="H1592" i="1"/>
  <c r="BT1569" i="1"/>
  <c r="BY1569" i="1" s="1"/>
  <c r="CE1569" i="1" s="1"/>
  <c r="CK1569" i="1" s="1"/>
  <c r="CQ1569" i="1" s="1"/>
  <c r="BR1568" i="1"/>
  <c r="BT1568" i="1" s="1"/>
  <c r="BY1568" i="1" s="1"/>
  <c r="CE1568" i="1" s="1"/>
  <c r="CK1568" i="1" s="1"/>
  <c r="CQ1568" i="1" s="1"/>
  <c r="AY1605" i="1"/>
  <c r="CB1565" i="1"/>
  <c r="AN1565" i="1"/>
  <c r="N1572" i="1"/>
  <c r="T1572" i="1" s="1"/>
  <c r="Z1572" i="1" s="1"/>
  <c r="AF1572" i="1" s="1"/>
  <c r="AL1572" i="1" s="1"/>
  <c r="AR1572" i="1" s="1"/>
  <c r="AX1572" i="1" s="1"/>
  <c r="BD1572" i="1" s="1"/>
  <c r="BJ1572" i="1" s="1"/>
  <c r="BP1572" i="1" s="1"/>
  <c r="BU1572" i="1" s="1"/>
  <c r="BZ1572" i="1" s="1"/>
  <c r="CF1572" i="1" s="1"/>
  <c r="CL1572" i="1" s="1"/>
  <c r="CR1572" i="1" s="1"/>
  <c r="H1567" i="1"/>
  <c r="N1567" i="1" s="1"/>
  <c r="T1567" i="1" s="1"/>
  <c r="Z1567" i="1" s="1"/>
  <c r="AF1567" i="1" s="1"/>
  <c r="AL1567" i="1" s="1"/>
  <c r="AR1567" i="1" s="1"/>
  <c r="AX1567" i="1" s="1"/>
  <c r="BD1567" i="1" s="1"/>
  <c r="BJ1567" i="1" s="1"/>
  <c r="BP1567" i="1" s="1"/>
  <c r="BU1567" i="1" s="1"/>
  <c r="BZ1567" i="1" s="1"/>
  <c r="CF1567" i="1" s="1"/>
  <c r="CL1567" i="1" s="1"/>
  <c r="CR1567" i="1" s="1"/>
  <c r="BQ1586" i="1"/>
  <c r="P1502" i="1"/>
  <c r="P1501" i="1" s="1"/>
  <c r="P1500" i="1" s="1"/>
  <c r="S1511" i="1"/>
  <c r="Y1511" i="1" s="1"/>
  <c r="AE1511" i="1" s="1"/>
  <c r="AK1511" i="1" s="1"/>
  <c r="AQ1511" i="1" s="1"/>
  <c r="AW1511" i="1" s="1"/>
  <c r="BC1511" i="1" s="1"/>
  <c r="BI1511" i="1" s="1"/>
  <c r="BO1511" i="1" s="1"/>
  <c r="BT1511" i="1" s="1"/>
  <c r="BY1511" i="1" s="1"/>
  <c r="CE1511" i="1" s="1"/>
  <c r="CK1511" i="1" s="1"/>
  <c r="CQ1511" i="1" s="1"/>
  <c r="AJ1481" i="1"/>
  <c r="AP1481" i="1" s="1"/>
  <c r="AV1481" i="1" s="1"/>
  <c r="BB1481" i="1" s="1"/>
  <c r="BH1481" i="1" s="1"/>
  <c r="BN1481" i="1" s="1"/>
  <c r="BS1481" i="1" s="1"/>
  <c r="BX1481" i="1" s="1"/>
  <c r="CD1481" i="1" s="1"/>
  <c r="CJ1481" i="1" s="1"/>
  <c r="CP1481" i="1" s="1"/>
  <c r="AG1480" i="1"/>
  <c r="AQ1480" i="1"/>
  <c r="AW1480" i="1" s="1"/>
  <c r="N1340" i="1"/>
  <c r="T1340" i="1" s="1"/>
  <c r="Z1340" i="1" s="1"/>
  <c r="AF1340" i="1" s="1"/>
  <c r="AL1340" i="1" s="1"/>
  <c r="AR1340" i="1" s="1"/>
  <c r="AX1340" i="1" s="1"/>
  <c r="BD1340" i="1" s="1"/>
  <c r="BJ1340" i="1" s="1"/>
  <c r="BP1340" i="1" s="1"/>
  <c r="BU1340" i="1" s="1"/>
  <c r="BZ1340" i="1" s="1"/>
  <c r="CF1340" i="1" s="1"/>
  <c r="CL1340" i="1" s="1"/>
  <c r="CR1340" i="1" s="1"/>
  <c r="CQ1766" i="1"/>
  <c r="AA1605" i="1"/>
  <c r="R1511" i="1"/>
  <c r="X1511" i="1" s="1"/>
  <c r="AD1511" i="1" s="1"/>
  <c r="AJ1511" i="1" s="1"/>
  <c r="AP1511" i="1" s="1"/>
  <c r="AV1511" i="1" s="1"/>
  <c r="BB1511" i="1" s="1"/>
  <c r="BH1511" i="1" s="1"/>
  <c r="BN1511" i="1" s="1"/>
  <c r="BS1511" i="1" s="1"/>
  <c r="BX1511" i="1" s="1"/>
  <c r="CD1511" i="1" s="1"/>
  <c r="CJ1511" i="1" s="1"/>
  <c r="CP1511" i="1" s="1"/>
  <c r="O1502" i="1"/>
  <c r="O1501" i="1" s="1"/>
  <c r="O1500" i="1" s="1"/>
  <c r="BT1467" i="1"/>
  <c r="BY1467" i="1" s="1"/>
  <c r="CE1467" i="1" s="1"/>
  <c r="CK1467" i="1" s="1"/>
  <c r="CQ1467" i="1" s="1"/>
  <c r="BR1466" i="1"/>
  <c r="AC1417" i="1"/>
  <c r="AF1418" i="1"/>
  <c r="AL1418" i="1" s="1"/>
  <c r="AR1418" i="1" s="1"/>
  <c r="AX1418" i="1" s="1"/>
  <c r="BD1418" i="1" s="1"/>
  <c r="BJ1418" i="1" s="1"/>
  <c r="BP1418" i="1" s="1"/>
  <c r="BU1418" i="1" s="1"/>
  <c r="BZ1418" i="1" s="1"/>
  <c r="CF1418" i="1" s="1"/>
  <c r="CL1418" i="1" s="1"/>
  <c r="CR1418" i="1" s="1"/>
  <c r="AD1398" i="1"/>
  <c r="AJ1398" i="1" s="1"/>
  <c r="AP1398" i="1" s="1"/>
  <c r="AV1398" i="1" s="1"/>
  <c r="BB1398" i="1" s="1"/>
  <c r="BH1398" i="1" s="1"/>
  <c r="BN1398" i="1" s="1"/>
  <c r="BS1398" i="1" s="1"/>
  <c r="BX1398" i="1" s="1"/>
  <c r="CD1398" i="1" s="1"/>
  <c r="CJ1398" i="1" s="1"/>
  <c r="CP1398" i="1" s="1"/>
  <c r="AA1393" i="1"/>
  <c r="P1296" i="1"/>
  <c r="S1297" i="1"/>
  <c r="Y1297" i="1" s="1"/>
  <c r="AE1297" i="1" s="1"/>
  <c r="AK1297" i="1" s="1"/>
  <c r="AQ1297" i="1" s="1"/>
  <c r="AW1297" i="1" s="1"/>
  <c r="BC1297" i="1" s="1"/>
  <c r="BI1297" i="1" s="1"/>
  <c r="BO1297" i="1" s="1"/>
  <c r="BT1297" i="1" s="1"/>
  <c r="BY1297" i="1" s="1"/>
  <c r="CE1297" i="1" s="1"/>
  <c r="CK1297" i="1" s="1"/>
  <c r="CQ1297" i="1" s="1"/>
  <c r="L1231" i="1"/>
  <c r="R1231" i="1" s="1"/>
  <c r="X1231" i="1" s="1"/>
  <c r="AD1231" i="1" s="1"/>
  <c r="AJ1231" i="1" s="1"/>
  <c r="AP1231" i="1" s="1"/>
  <c r="AV1231" i="1" s="1"/>
  <c r="BB1231" i="1" s="1"/>
  <c r="BH1231" i="1" s="1"/>
  <c r="BN1231" i="1" s="1"/>
  <c r="BS1231" i="1" s="1"/>
  <c r="BX1231" i="1" s="1"/>
  <c r="CD1231" i="1" s="1"/>
  <c r="CJ1231" i="1" s="1"/>
  <c r="CP1231" i="1" s="1"/>
  <c r="BT1713" i="1"/>
  <c r="BY1713" i="1" s="1"/>
  <c r="CE1713" i="1" s="1"/>
  <c r="CK1713" i="1" s="1"/>
  <c r="CQ1713" i="1" s="1"/>
  <c r="BR1712" i="1"/>
  <c r="AY1567" i="1"/>
  <c r="AY1566" i="1" s="1"/>
  <c r="AY1565" i="1" s="1"/>
  <c r="BB1568" i="1"/>
  <c r="BH1568" i="1" s="1"/>
  <c r="BN1568" i="1" s="1"/>
  <c r="BR1471" i="1"/>
  <c r="AQ1450" i="1"/>
  <c r="AW1450" i="1" s="1"/>
  <c r="BC1450" i="1" s="1"/>
  <c r="BI1450" i="1" s="1"/>
  <c r="BO1450" i="1" s="1"/>
  <c r="AN1449" i="1"/>
  <c r="AQ1449" i="1" s="1"/>
  <c r="AW1449" i="1" s="1"/>
  <c r="BC1449" i="1" s="1"/>
  <c r="BI1449" i="1" s="1"/>
  <c r="BO1449" i="1" s="1"/>
  <c r="AP1449" i="1"/>
  <c r="AV1449" i="1" s="1"/>
  <c r="BB1449" i="1" s="1"/>
  <c r="BH1449" i="1" s="1"/>
  <c r="BR1219" i="1"/>
  <c r="N1233" i="1"/>
  <c r="T1233" i="1" s="1"/>
  <c r="Z1233" i="1" s="1"/>
  <c r="AF1233" i="1" s="1"/>
  <c r="AL1233" i="1" s="1"/>
  <c r="AR1233" i="1" s="1"/>
  <c r="AX1233" i="1" s="1"/>
  <c r="BD1233" i="1" s="1"/>
  <c r="BJ1233" i="1" s="1"/>
  <c r="BP1233" i="1" s="1"/>
  <c r="BU1233" i="1" s="1"/>
  <c r="BZ1233" i="1" s="1"/>
  <c r="CF1233" i="1" s="1"/>
  <c r="CL1233" i="1" s="1"/>
  <c r="CR1233" i="1" s="1"/>
  <c r="H1232" i="1"/>
  <c r="BQ1180" i="1"/>
  <c r="BS1181" i="1"/>
  <c r="BX1181" i="1" s="1"/>
  <c r="CD1181" i="1" s="1"/>
  <c r="CJ1181" i="1" s="1"/>
  <c r="CP1181" i="1" s="1"/>
  <c r="G1081" i="1"/>
  <c r="M1085" i="1"/>
  <c r="S1085" i="1" s="1"/>
  <c r="Y1085" i="1" s="1"/>
  <c r="AE1085" i="1" s="1"/>
  <c r="AK1085" i="1" s="1"/>
  <c r="AQ1085" i="1" s="1"/>
  <c r="AW1085" i="1" s="1"/>
  <c r="BC1085" i="1" s="1"/>
  <c r="BI1085" i="1" s="1"/>
  <c r="BO1085" i="1" s="1"/>
  <c r="BT1085" i="1" s="1"/>
  <c r="BY1085" i="1" s="1"/>
  <c r="CE1085" i="1" s="1"/>
  <c r="CK1085" i="1" s="1"/>
  <c r="CQ1085" i="1" s="1"/>
  <c r="BO1466" i="1"/>
  <c r="BL1465" i="1"/>
  <c r="BO1465" i="1" s="1"/>
  <c r="N1200" i="1"/>
  <c r="T1200" i="1" s="1"/>
  <c r="Z1200" i="1" s="1"/>
  <c r="AF1200" i="1" s="1"/>
  <c r="AL1200" i="1" s="1"/>
  <c r="AR1200" i="1" s="1"/>
  <c r="AX1200" i="1" s="1"/>
  <c r="BD1200" i="1" s="1"/>
  <c r="BJ1200" i="1" s="1"/>
  <c r="BP1200" i="1" s="1"/>
  <c r="BU1200" i="1" s="1"/>
  <c r="BZ1200" i="1" s="1"/>
  <c r="CF1200" i="1" s="1"/>
  <c r="CL1200" i="1" s="1"/>
  <c r="CR1200" i="1" s="1"/>
  <c r="K1199" i="1"/>
  <c r="H1181" i="1"/>
  <c r="N1182" i="1"/>
  <c r="T1182" i="1" s="1"/>
  <c r="Z1182" i="1" s="1"/>
  <c r="AF1182" i="1" s="1"/>
  <c r="AL1182" i="1" s="1"/>
  <c r="AR1182" i="1" s="1"/>
  <c r="AX1182" i="1" s="1"/>
  <c r="BD1182" i="1" s="1"/>
  <c r="BJ1182" i="1" s="1"/>
  <c r="BP1182" i="1" s="1"/>
  <c r="BU1182" i="1" s="1"/>
  <c r="BZ1182" i="1" s="1"/>
  <c r="CF1182" i="1" s="1"/>
  <c r="CL1182" i="1" s="1"/>
  <c r="CR1182" i="1" s="1"/>
  <c r="BS1151" i="1"/>
  <c r="BX1151" i="1" s="1"/>
  <c r="CD1151" i="1" s="1"/>
  <c r="CJ1151" i="1" s="1"/>
  <c r="CP1151" i="1" s="1"/>
  <c r="BQ1136" i="1"/>
  <c r="L1099" i="1"/>
  <c r="R1099" i="1" s="1"/>
  <c r="X1099" i="1" s="1"/>
  <c r="AD1099" i="1" s="1"/>
  <c r="AJ1099" i="1" s="1"/>
  <c r="AP1099" i="1" s="1"/>
  <c r="AV1099" i="1" s="1"/>
  <c r="BB1099" i="1" s="1"/>
  <c r="BH1099" i="1" s="1"/>
  <c r="BN1099" i="1" s="1"/>
  <c r="BS1099" i="1" s="1"/>
  <c r="BX1099" i="1" s="1"/>
  <c r="CD1099" i="1" s="1"/>
  <c r="CJ1099" i="1" s="1"/>
  <c r="CP1099" i="1" s="1"/>
  <c r="F1095" i="1"/>
  <c r="BS1063" i="1"/>
  <c r="BX1063" i="1" s="1"/>
  <c r="CD1063" i="1" s="1"/>
  <c r="CJ1063" i="1" s="1"/>
  <c r="CP1063" i="1" s="1"/>
  <c r="BQ1062" i="1"/>
  <c r="BS1062" i="1" s="1"/>
  <c r="BX1062" i="1" s="1"/>
  <c r="CD1062" i="1" s="1"/>
  <c r="CJ1062" i="1" s="1"/>
  <c r="CP1062" i="1" s="1"/>
  <c r="BT916" i="1"/>
  <c r="BY916" i="1" s="1"/>
  <c r="CE916" i="1" s="1"/>
  <c r="CK916" i="1" s="1"/>
  <c r="CQ916" i="1" s="1"/>
  <c r="BR915" i="1"/>
  <c r="BV1421" i="1"/>
  <c r="BV1338" i="1" s="1"/>
  <c r="AD1417" i="1"/>
  <c r="AJ1417" i="1" s="1"/>
  <c r="AP1417" i="1" s="1"/>
  <c r="AV1417" i="1" s="1"/>
  <c r="BB1417" i="1" s="1"/>
  <c r="BH1417" i="1" s="1"/>
  <c r="BN1417" i="1" s="1"/>
  <c r="AA1416" i="1"/>
  <c r="AD1416" i="1" s="1"/>
  <c r="AJ1416" i="1" s="1"/>
  <c r="AP1416" i="1" s="1"/>
  <c r="AV1416" i="1" s="1"/>
  <c r="BB1416" i="1" s="1"/>
  <c r="BH1416" i="1" s="1"/>
  <c r="BN1416" i="1" s="1"/>
  <c r="AH1338" i="1"/>
  <c r="L1016" i="1"/>
  <c r="R1016" i="1" s="1"/>
  <c r="X1016" i="1" s="1"/>
  <c r="AD1016" i="1" s="1"/>
  <c r="AJ1016" i="1" s="1"/>
  <c r="AP1016" i="1" s="1"/>
  <c r="AV1016" i="1" s="1"/>
  <c r="BB1016" i="1" s="1"/>
  <c r="BH1016" i="1" s="1"/>
  <c r="BN1016" i="1" s="1"/>
  <c r="BS1016" i="1" s="1"/>
  <c r="BX1016" i="1" s="1"/>
  <c r="CD1016" i="1" s="1"/>
  <c r="CJ1016" i="1" s="1"/>
  <c r="CP1016" i="1" s="1"/>
  <c r="BR952" i="1"/>
  <c r="BT952" i="1" s="1"/>
  <c r="BY952" i="1" s="1"/>
  <c r="CE952" i="1" s="1"/>
  <c r="CK952" i="1" s="1"/>
  <c r="CQ952" i="1" s="1"/>
  <c r="BT953" i="1"/>
  <c r="BY953" i="1" s="1"/>
  <c r="CE953" i="1" s="1"/>
  <c r="CK953" i="1" s="1"/>
  <c r="CQ953" i="1" s="1"/>
  <c r="BQ782" i="1"/>
  <c r="BS783" i="1"/>
  <c r="BX783" i="1" s="1"/>
  <c r="CD783" i="1" s="1"/>
  <c r="CJ783" i="1" s="1"/>
  <c r="CP783" i="1" s="1"/>
  <c r="BR1204" i="1"/>
  <c r="AY1076" i="1"/>
  <c r="AY1075" i="1" s="1"/>
  <c r="L1004" i="1"/>
  <c r="R1004" i="1" s="1"/>
  <c r="X1004" i="1" s="1"/>
  <c r="AD1004" i="1" s="1"/>
  <c r="AJ1004" i="1" s="1"/>
  <c r="AP1004" i="1" s="1"/>
  <c r="AV1004" i="1" s="1"/>
  <c r="BB1004" i="1" s="1"/>
  <c r="BH1004" i="1" s="1"/>
  <c r="BN1004" i="1" s="1"/>
  <c r="BS1004" i="1" s="1"/>
  <c r="BX1004" i="1" s="1"/>
  <c r="CD1004" i="1" s="1"/>
  <c r="CJ1004" i="1" s="1"/>
  <c r="CP1004" i="1" s="1"/>
  <c r="F1003" i="1"/>
  <c r="M998" i="1"/>
  <c r="S998" i="1" s="1"/>
  <c r="Y998" i="1" s="1"/>
  <c r="AE998" i="1" s="1"/>
  <c r="AK998" i="1" s="1"/>
  <c r="AQ998" i="1" s="1"/>
  <c r="AW998" i="1" s="1"/>
  <c r="BC998" i="1" s="1"/>
  <c r="BI998" i="1" s="1"/>
  <c r="BO998" i="1" s="1"/>
  <c r="BT998" i="1" s="1"/>
  <c r="BY998" i="1" s="1"/>
  <c r="CE998" i="1" s="1"/>
  <c r="CK998" i="1" s="1"/>
  <c r="CQ998" i="1" s="1"/>
  <c r="G997" i="1"/>
  <c r="M997" i="1" s="1"/>
  <c r="S997" i="1" s="1"/>
  <c r="Y997" i="1" s="1"/>
  <c r="AE997" i="1" s="1"/>
  <c r="AK997" i="1" s="1"/>
  <c r="AQ997" i="1" s="1"/>
  <c r="AW997" i="1" s="1"/>
  <c r="BC997" i="1" s="1"/>
  <c r="BI997" i="1" s="1"/>
  <c r="BO997" i="1" s="1"/>
  <c r="BT997" i="1" s="1"/>
  <c r="BY997" i="1" s="1"/>
  <c r="CE997" i="1" s="1"/>
  <c r="CK997" i="1" s="1"/>
  <c r="CQ997" i="1" s="1"/>
  <c r="I972" i="1"/>
  <c r="M968" i="1"/>
  <c r="S968" i="1" s="1"/>
  <c r="Y968" i="1" s="1"/>
  <c r="AE968" i="1" s="1"/>
  <c r="AK968" i="1" s="1"/>
  <c r="AQ968" i="1" s="1"/>
  <c r="AW968" i="1" s="1"/>
  <c r="BC968" i="1" s="1"/>
  <c r="BI968" i="1" s="1"/>
  <c r="BO968" i="1" s="1"/>
  <c r="BT968" i="1" s="1"/>
  <c r="BY968" i="1" s="1"/>
  <c r="CE968" i="1" s="1"/>
  <c r="CK968" i="1" s="1"/>
  <c r="CQ968" i="1" s="1"/>
  <c r="G967" i="1"/>
  <c r="M967" i="1" s="1"/>
  <c r="S967" i="1" s="1"/>
  <c r="Y967" i="1" s="1"/>
  <c r="AE967" i="1" s="1"/>
  <c r="AK967" i="1" s="1"/>
  <c r="AQ967" i="1" s="1"/>
  <c r="AW967" i="1" s="1"/>
  <c r="BC967" i="1" s="1"/>
  <c r="BI967" i="1" s="1"/>
  <c r="BO967" i="1" s="1"/>
  <c r="BT967" i="1" s="1"/>
  <c r="BY967" i="1" s="1"/>
  <c r="CE967" i="1" s="1"/>
  <c r="CK967" i="1" s="1"/>
  <c r="CQ967" i="1" s="1"/>
  <c r="G891" i="1"/>
  <c r="M892" i="1"/>
  <c r="S892" i="1" s="1"/>
  <c r="Y892" i="1" s="1"/>
  <c r="AE892" i="1" s="1"/>
  <c r="AK892" i="1" s="1"/>
  <c r="AQ892" i="1" s="1"/>
  <c r="AW892" i="1" s="1"/>
  <c r="BC892" i="1" s="1"/>
  <c r="BI892" i="1" s="1"/>
  <c r="BO892" i="1" s="1"/>
  <c r="BT892" i="1" s="1"/>
  <c r="BY892" i="1" s="1"/>
  <c r="CE892" i="1" s="1"/>
  <c r="CK892" i="1" s="1"/>
  <c r="CQ892" i="1" s="1"/>
  <c r="H868" i="1"/>
  <c r="N872" i="1"/>
  <c r="T872" i="1" s="1"/>
  <c r="Z872" i="1" s="1"/>
  <c r="AF872" i="1" s="1"/>
  <c r="AL872" i="1" s="1"/>
  <c r="AR872" i="1" s="1"/>
  <c r="AX872" i="1" s="1"/>
  <c r="BD872" i="1" s="1"/>
  <c r="BJ872" i="1" s="1"/>
  <c r="BP872" i="1" s="1"/>
  <c r="BU872" i="1" s="1"/>
  <c r="BZ872" i="1" s="1"/>
  <c r="CF872" i="1" s="1"/>
  <c r="CL872" i="1" s="1"/>
  <c r="CR872" i="1" s="1"/>
  <c r="AQ868" i="1"/>
  <c r="AW868" i="1" s="1"/>
  <c r="BC868" i="1" s="1"/>
  <c r="BI868" i="1" s="1"/>
  <c r="BO868" i="1" s="1"/>
  <c r="N813" i="1"/>
  <c r="T813" i="1" s="1"/>
  <c r="Z813" i="1" s="1"/>
  <c r="AF813" i="1" s="1"/>
  <c r="AL813" i="1" s="1"/>
  <c r="AR813" i="1" s="1"/>
  <c r="AX813" i="1" s="1"/>
  <c r="BD813" i="1" s="1"/>
  <c r="BJ813" i="1" s="1"/>
  <c r="BP813" i="1" s="1"/>
  <c r="BU813" i="1" s="1"/>
  <c r="BZ813" i="1" s="1"/>
  <c r="CF813" i="1" s="1"/>
  <c r="CL813" i="1" s="1"/>
  <c r="CR813" i="1" s="1"/>
  <c r="K809" i="1"/>
  <c r="K808" i="1" s="1"/>
  <c r="K807" i="1" s="1"/>
  <c r="BQ801" i="1"/>
  <c r="BS802" i="1"/>
  <c r="BX802" i="1" s="1"/>
  <c r="CD802" i="1" s="1"/>
  <c r="CJ802" i="1" s="1"/>
  <c r="CP802" i="1" s="1"/>
  <c r="BA1179" i="1"/>
  <c r="BA1178" i="1" s="1"/>
  <c r="BA1161" i="1" s="1"/>
  <c r="CO984" i="1"/>
  <c r="CO983" i="1" s="1"/>
  <c r="CO972" i="1" s="1"/>
  <c r="W866" i="1"/>
  <c r="W698" i="1" s="1"/>
  <c r="L809" i="1"/>
  <c r="R809" i="1" s="1"/>
  <c r="X809" i="1" s="1"/>
  <c r="AD809" i="1" s="1"/>
  <c r="AJ809" i="1" s="1"/>
  <c r="AP809" i="1" s="1"/>
  <c r="AV809" i="1" s="1"/>
  <c r="BB809" i="1" s="1"/>
  <c r="BH809" i="1" s="1"/>
  <c r="BN809" i="1" s="1"/>
  <c r="BS809" i="1" s="1"/>
  <c r="BX809" i="1" s="1"/>
  <c r="CD809" i="1" s="1"/>
  <c r="CJ809" i="1" s="1"/>
  <c r="CP809" i="1" s="1"/>
  <c r="BS788" i="1"/>
  <c r="BX788" i="1" s="1"/>
  <c r="CD788" i="1" s="1"/>
  <c r="CJ788" i="1" s="1"/>
  <c r="CP788" i="1" s="1"/>
  <c r="BJ554" i="1"/>
  <c r="BP554" i="1" s="1"/>
  <c r="BU554" i="1" s="1"/>
  <c r="BZ554" i="1" s="1"/>
  <c r="CF554" i="1" s="1"/>
  <c r="CL554" i="1" s="1"/>
  <c r="CR554" i="1" s="1"/>
  <c r="BG553" i="1"/>
  <c r="BJ443" i="1"/>
  <c r="BP443" i="1" s="1"/>
  <c r="BU443" i="1" s="1"/>
  <c r="BZ443" i="1" s="1"/>
  <c r="CF443" i="1" s="1"/>
  <c r="CL443" i="1" s="1"/>
  <c r="CR443" i="1" s="1"/>
  <c r="BG442" i="1"/>
  <c r="L941" i="1"/>
  <c r="R941" i="1" s="1"/>
  <c r="X941" i="1" s="1"/>
  <c r="AD941" i="1" s="1"/>
  <c r="AJ941" i="1" s="1"/>
  <c r="AP941" i="1" s="1"/>
  <c r="AV941" i="1" s="1"/>
  <c r="BB941" i="1" s="1"/>
  <c r="BH941" i="1" s="1"/>
  <c r="BN941" i="1" s="1"/>
  <c r="BS941" i="1" s="1"/>
  <c r="BX941" i="1" s="1"/>
  <c r="CD941" i="1" s="1"/>
  <c r="CJ941" i="1" s="1"/>
  <c r="CP941" i="1" s="1"/>
  <c r="F940" i="1"/>
  <c r="L903" i="1"/>
  <c r="R903" i="1" s="1"/>
  <c r="X903" i="1" s="1"/>
  <c r="AD903" i="1" s="1"/>
  <c r="AJ903" i="1" s="1"/>
  <c r="AP903" i="1" s="1"/>
  <c r="AV903" i="1" s="1"/>
  <c r="BB903" i="1" s="1"/>
  <c r="BH903" i="1" s="1"/>
  <c r="BN903" i="1" s="1"/>
  <c r="BS903" i="1" s="1"/>
  <c r="BX903" i="1" s="1"/>
  <c r="CD903" i="1" s="1"/>
  <c r="CJ903" i="1" s="1"/>
  <c r="CP903" i="1" s="1"/>
  <c r="I902" i="1"/>
  <c r="I897" i="1" s="1"/>
  <c r="N789" i="1"/>
  <c r="T789" i="1" s="1"/>
  <c r="Z789" i="1" s="1"/>
  <c r="AF789" i="1" s="1"/>
  <c r="AL789" i="1" s="1"/>
  <c r="AR789" i="1" s="1"/>
  <c r="AX789" i="1" s="1"/>
  <c r="BD789" i="1" s="1"/>
  <c r="BJ789" i="1" s="1"/>
  <c r="BP789" i="1" s="1"/>
  <c r="BU789" i="1" s="1"/>
  <c r="BZ789" i="1" s="1"/>
  <c r="CF789" i="1" s="1"/>
  <c r="CL789" i="1" s="1"/>
  <c r="CR789" i="1" s="1"/>
  <c r="H788" i="1"/>
  <c r="N788" i="1" s="1"/>
  <c r="T788" i="1" s="1"/>
  <c r="Z788" i="1" s="1"/>
  <c r="AF788" i="1" s="1"/>
  <c r="AL788" i="1" s="1"/>
  <c r="AR788" i="1" s="1"/>
  <c r="AX788" i="1" s="1"/>
  <c r="BD788" i="1" s="1"/>
  <c r="BJ788" i="1" s="1"/>
  <c r="BP788" i="1" s="1"/>
  <c r="BU788" i="1" s="1"/>
  <c r="BZ788" i="1" s="1"/>
  <c r="CF788" i="1" s="1"/>
  <c r="CL788" i="1" s="1"/>
  <c r="CR788" i="1" s="1"/>
  <c r="BT759" i="1"/>
  <c r="BY759" i="1" s="1"/>
  <c r="CE759" i="1" s="1"/>
  <c r="CK759" i="1" s="1"/>
  <c r="CQ759" i="1" s="1"/>
  <c r="BR758" i="1"/>
  <c r="BT758" i="1" s="1"/>
  <c r="BY758" i="1" s="1"/>
  <c r="CE758" i="1" s="1"/>
  <c r="CK758" i="1" s="1"/>
  <c r="CQ758" i="1" s="1"/>
  <c r="L686" i="1"/>
  <c r="R686" i="1" s="1"/>
  <c r="X686" i="1" s="1"/>
  <c r="AD686" i="1" s="1"/>
  <c r="AJ686" i="1" s="1"/>
  <c r="AP686" i="1" s="1"/>
  <c r="AV686" i="1" s="1"/>
  <c r="BB686" i="1" s="1"/>
  <c r="BH686" i="1" s="1"/>
  <c r="BN686" i="1" s="1"/>
  <c r="BS686" i="1" s="1"/>
  <c r="BX686" i="1" s="1"/>
  <c r="CD686" i="1" s="1"/>
  <c r="CJ686" i="1" s="1"/>
  <c r="CP686" i="1" s="1"/>
  <c r="BR477" i="1"/>
  <c r="F138" i="1"/>
  <c r="L139" i="1"/>
  <c r="R139" i="1" s="1"/>
  <c r="X139" i="1" s="1"/>
  <c r="AD139" i="1" s="1"/>
  <c r="AJ139" i="1" s="1"/>
  <c r="AP139" i="1" s="1"/>
  <c r="AV139" i="1" s="1"/>
  <c r="BB139" i="1" s="1"/>
  <c r="BH139" i="1" s="1"/>
  <c r="BN139" i="1" s="1"/>
  <c r="BS139" i="1" s="1"/>
  <c r="BX139" i="1" s="1"/>
  <c r="CD139" i="1" s="1"/>
  <c r="CJ139" i="1" s="1"/>
  <c r="CP139" i="1" s="1"/>
  <c r="BR764" i="1"/>
  <c r="L782" i="1"/>
  <c r="R782" i="1" s="1"/>
  <c r="X782" i="1" s="1"/>
  <c r="AD782" i="1" s="1"/>
  <c r="AJ782" i="1" s="1"/>
  <c r="AP782" i="1" s="1"/>
  <c r="AV782" i="1" s="1"/>
  <c r="BB782" i="1" s="1"/>
  <c r="BH782" i="1" s="1"/>
  <c r="BN782" i="1" s="1"/>
  <c r="BQ700" i="1"/>
  <c r="N315" i="1"/>
  <c r="T315" i="1" s="1"/>
  <c r="Z315" i="1" s="1"/>
  <c r="AF315" i="1" s="1"/>
  <c r="AL315" i="1" s="1"/>
  <c r="AR315" i="1" s="1"/>
  <c r="AX315" i="1" s="1"/>
  <c r="BD315" i="1" s="1"/>
  <c r="BJ315" i="1" s="1"/>
  <c r="BP315" i="1" s="1"/>
  <c r="BU315" i="1" s="1"/>
  <c r="BZ315" i="1" s="1"/>
  <c r="CF315" i="1" s="1"/>
  <c r="CL315" i="1" s="1"/>
  <c r="CR315" i="1" s="1"/>
  <c r="BR261" i="1"/>
  <c r="BQ237" i="1"/>
  <c r="BR127" i="1"/>
  <c r="BR40" i="1"/>
  <c r="BT40" i="1" s="1"/>
  <c r="BY40" i="1" s="1"/>
  <c r="CE40" i="1" s="1"/>
  <c r="CK40" i="1" s="1"/>
  <c r="CQ40" i="1" s="1"/>
  <c r="BT41" i="1"/>
  <c r="BY41" i="1" s="1"/>
  <c r="CE41" i="1" s="1"/>
  <c r="CK41" i="1" s="1"/>
  <c r="CQ41" i="1" s="1"/>
  <c r="BQ974" i="1"/>
  <c r="BS979" i="1"/>
  <c r="BX979" i="1" s="1"/>
  <c r="CD979" i="1" s="1"/>
  <c r="CJ979" i="1" s="1"/>
  <c r="CP979" i="1" s="1"/>
  <c r="BT583" i="1"/>
  <c r="BY583" i="1" s="1"/>
  <c r="CE583" i="1" s="1"/>
  <c r="CK583" i="1" s="1"/>
  <c r="CQ583" i="1" s="1"/>
  <c r="BR548" i="1"/>
  <c r="AR333" i="1"/>
  <c r="AX333" i="1" s="1"/>
  <c r="BD333" i="1" s="1"/>
  <c r="BJ333" i="1" s="1"/>
  <c r="BP333" i="1" s="1"/>
  <c r="BU333" i="1" s="1"/>
  <c r="BZ333" i="1" s="1"/>
  <c r="CF333" i="1" s="1"/>
  <c r="CL333" i="1" s="1"/>
  <c r="CR333" i="1" s="1"/>
  <c r="AO310" i="1"/>
  <c r="AO309" i="1" s="1"/>
  <c r="AO236" i="1" s="1"/>
  <c r="CA275" i="1"/>
  <c r="CD276" i="1"/>
  <c r="CJ276" i="1" s="1"/>
  <c r="CP276" i="1" s="1"/>
  <c r="F729" i="1"/>
  <c r="L744" i="1"/>
  <c r="R744" i="1" s="1"/>
  <c r="X744" i="1" s="1"/>
  <c r="AD744" i="1" s="1"/>
  <c r="AJ744" i="1" s="1"/>
  <c r="AP744" i="1" s="1"/>
  <c r="AV744" i="1" s="1"/>
  <c r="BB744" i="1" s="1"/>
  <c r="BH744" i="1" s="1"/>
  <c r="BN744" i="1" s="1"/>
  <c r="BS744" i="1" s="1"/>
  <c r="BX744" i="1" s="1"/>
  <c r="CD744" i="1" s="1"/>
  <c r="CJ744" i="1" s="1"/>
  <c r="CP744" i="1" s="1"/>
  <c r="M700" i="1"/>
  <c r="S700" i="1" s="1"/>
  <c r="Y700" i="1" s="1"/>
  <c r="AE700" i="1" s="1"/>
  <c r="AK700" i="1" s="1"/>
  <c r="AQ700" i="1" s="1"/>
  <c r="AW700" i="1" s="1"/>
  <c r="BC700" i="1" s="1"/>
  <c r="BI700" i="1" s="1"/>
  <c r="BO700" i="1" s="1"/>
  <c r="CO396" i="1"/>
  <c r="CN396" i="1"/>
  <c r="R383" i="1"/>
  <c r="X383" i="1" s="1"/>
  <c r="AD383" i="1" s="1"/>
  <c r="AJ383" i="1" s="1"/>
  <c r="AP383" i="1" s="1"/>
  <c r="AV383" i="1" s="1"/>
  <c r="BB383" i="1" s="1"/>
  <c r="BH383" i="1" s="1"/>
  <c r="BN383" i="1" s="1"/>
  <c r="BS383" i="1" s="1"/>
  <c r="BX383" i="1" s="1"/>
  <c r="CD383" i="1" s="1"/>
  <c r="CJ383" i="1" s="1"/>
  <c r="CP383" i="1" s="1"/>
  <c r="O382" i="1"/>
  <c r="M120" i="1"/>
  <c r="S120" i="1" s="1"/>
  <c r="Y120" i="1" s="1"/>
  <c r="AE120" i="1" s="1"/>
  <c r="AK120" i="1" s="1"/>
  <c r="AQ120" i="1" s="1"/>
  <c r="AW120" i="1" s="1"/>
  <c r="BC120" i="1" s="1"/>
  <c r="BI120" i="1" s="1"/>
  <c r="BO120" i="1" s="1"/>
  <c r="BT120" i="1" s="1"/>
  <c r="BY120" i="1" s="1"/>
  <c r="CE120" i="1" s="1"/>
  <c r="CK120" i="1" s="1"/>
  <c r="CQ120" i="1" s="1"/>
  <c r="BQ84" i="1"/>
  <c r="BS88" i="1"/>
  <c r="BX88" i="1" s="1"/>
  <c r="CD88" i="1" s="1"/>
  <c r="CJ88" i="1" s="1"/>
  <c r="CP88" i="1" s="1"/>
  <c r="AW334" i="1"/>
  <c r="BC334" i="1" s="1"/>
  <c r="BI334" i="1" s="1"/>
  <c r="BO334" i="1" s="1"/>
  <c r="BT334" i="1" s="1"/>
  <c r="BY334" i="1" s="1"/>
  <c r="CE334" i="1" s="1"/>
  <c r="CK334" i="1" s="1"/>
  <c r="CQ334" i="1" s="1"/>
  <c r="N309" i="1"/>
  <c r="T309" i="1" s="1"/>
  <c r="Z309" i="1" s="1"/>
  <c r="AF309" i="1" s="1"/>
  <c r="AL309" i="1" s="1"/>
  <c r="G286" i="1"/>
  <c r="M291" i="1"/>
  <c r="S291" i="1" s="1"/>
  <c r="Y291" i="1" s="1"/>
  <c r="AE291" i="1" s="1"/>
  <c r="AK291" i="1" s="1"/>
  <c r="AQ291" i="1" s="1"/>
  <c r="AW291" i="1" s="1"/>
  <c r="BC291" i="1" s="1"/>
  <c r="BI291" i="1" s="1"/>
  <c r="BO291" i="1" s="1"/>
  <c r="BT291" i="1" s="1"/>
  <c r="BY291" i="1" s="1"/>
  <c r="CE291" i="1" s="1"/>
  <c r="CK291" i="1" s="1"/>
  <c r="CQ291" i="1" s="1"/>
  <c r="BR238" i="1"/>
  <c r="BT239" i="1"/>
  <c r="BY239" i="1" s="1"/>
  <c r="CE239" i="1" s="1"/>
  <c r="CK239" i="1" s="1"/>
  <c r="CQ239" i="1" s="1"/>
  <c r="L37" i="1"/>
  <c r="R37" i="1" s="1"/>
  <c r="X37" i="1" s="1"/>
  <c r="AD37" i="1" s="1"/>
  <c r="AJ37" i="1" s="1"/>
  <c r="AP37" i="1" s="1"/>
  <c r="AV37" i="1" s="1"/>
  <c r="BB37" i="1" s="1"/>
  <c r="BH37" i="1" s="1"/>
  <c r="BN37" i="1" s="1"/>
  <c r="BS37" i="1" s="1"/>
  <c r="BX37" i="1" s="1"/>
  <c r="CD37" i="1" s="1"/>
  <c r="CJ37" i="1" s="1"/>
  <c r="CP37" i="1" s="1"/>
  <c r="BL11" i="1"/>
  <c r="P13" i="1"/>
  <c r="P12" i="1" s="1"/>
  <c r="P11" i="1" s="1"/>
  <c r="N128" i="1"/>
  <c r="T128" i="1" s="1"/>
  <c r="Z128" i="1" s="1"/>
  <c r="AF128" i="1" s="1"/>
  <c r="AL128" i="1" s="1"/>
  <c r="AR128" i="1" s="1"/>
  <c r="AX128" i="1" s="1"/>
  <c r="BD128" i="1" s="1"/>
  <c r="BJ128" i="1" s="1"/>
  <c r="BP128" i="1" s="1"/>
  <c r="BU128" i="1" s="1"/>
  <c r="BZ128" i="1" s="1"/>
  <c r="CF128" i="1" s="1"/>
  <c r="CL128" i="1" s="1"/>
  <c r="CR128" i="1" s="1"/>
  <c r="N94" i="1"/>
  <c r="T94" i="1" s="1"/>
  <c r="Z94" i="1" s="1"/>
  <c r="AF94" i="1" s="1"/>
  <c r="AL94" i="1" s="1"/>
  <c r="AR94" i="1" s="1"/>
  <c r="AX94" i="1" s="1"/>
  <c r="BD94" i="1" s="1"/>
  <c r="BJ94" i="1" s="1"/>
  <c r="BP94" i="1" s="1"/>
  <c r="BU94" i="1" s="1"/>
  <c r="BZ94" i="1" s="1"/>
  <c r="CF94" i="1" s="1"/>
  <c r="CL94" i="1" s="1"/>
  <c r="CR94" i="1" s="1"/>
  <c r="H93" i="1"/>
  <c r="I13" i="1"/>
  <c r="I12" i="1" s="1"/>
  <c r="I11" i="1" s="1"/>
  <c r="BT49" i="1"/>
  <c r="BY49" i="1" s="1"/>
  <c r="CE49" i="1" s="1"/>
  <c r="CK49" i="1" s="1"/>
  <c r="CQ49" i="1" s="1"/>
  <c r="BS2703" i="1"/>
  <c r="BX2703" i="1" s="1"/>
  <c r="CD2703" i="1" s="1"/>
  <c r="CJ2703" i="1" s="1"/>
  <c r="CP2703" i="1" s="1"/>
  <c r="BQ2699" i="1"/>
  <c r="BQ2219" i="1"/>
  <c r="BS2219" i="1" s="1"/>
  <c r="BX2219" i="1" s="1"/>
  <c r="CD2219" i="1" s="1"/>
  <c r="CJ2219" i="1" s="1"/>
  <c r="CP2219" i="1" s="1"/>
  <c r="BK2682" i="1"/>
  <c r="BK2681" i="1" s="1"/>
  <c r="BK2680" i="1" s="1"/>
  <c r="BR2692" i="1"/>
  <c r="M2693" i="1"/>
  <c r="S2693" i="1" s="1"/>
  <c r="Y2693" i="1" s="1"/>
  <c r="AE2693" i="1" s="1"/>
  <c r="AK2693" i="1" s="1"/>
  <c r="AQ2693" i="1" s="1"/>
  <c r="AW2693" i="1" s="1"/>
  <c r="BC2693" i="1" s="1"/>
  <c r="BI2693" i="1" s="1"/>
  <c r="BO2693" i="1" s="1"/>
  <c r="BT2693" i="1" s="1"/>
  <c r="BY2693" i="1" s="1"/>
  <c r="CE2693" i="1" s="1"/>
  <c r="CK2693" i="1" s="1"/>
  <c r="CQ2693" i="1" s="1"/>
  <c r="G2692" i="1"/>
  <c r="M2692" i="1" s="1"/>
  <c r="S2692" i="1" s="1"/>
  <c r="Y2692" i="1" s="1"/>
  <c r="AE2692" i="1" s="1"/>
  <c r="AK2692" i="1" s="1"/>
  <c r="AQ2692" i="1" s="1"/>
  <c r="AW2692" i="1" s="1"/>
  <c r="BC2692" i="1" s="1"/>
  <c r="BI2692" i="1" s="1"/>
  <c r="BO2692" i="1" s="1"/>
  <c r="BQ2666" i="1"/>
  <c r="BS2667" i="1"/>
  <c r="BX2667" i="1" s="1"/>
  <c r="CD2667" i="1" s="1"/>
  <c r="CJ2667" i="1" s="1"/>
  <c r="CP2667" i="1" s="1"/>
  <c r="M2639" i="1"/>
  <c r="S2639" i="1" s="1"/>
  <c r="Y2639" i="1" s="1"/>
  <c r="AE2639" i="1" s="1"/>
  <c r="AK2639" i="1" s="1"/>
  <c r="AQ2639" i="1" s="1"/>
  <c r="AW2639" i="1" s="1"/>
  <c r="BC2639" i="1" s="1"/>
  <c r="BI2639" i="1" s="1"/>
  <c r="BO2639" i="1" s="1"/>
  <c r="BT2639" i="1" s="1"/>
  <c r="BY2639" i="1" s="1"/>
  <c r="CE2639" i="1" s="1"/>
  <c r="CK2639" i="1" s="1"/>
  <c r="CQ2639" i="1" s="1"/>
  <c r="G2638" i="1"/>
  <c r="BT2607" i="1"/>
  <c r="BY2607" i="1" s="1"/>
  <c r="CE2607" i="1" s="1"/>
  <c r="CK2607" i="1" s="1"/>
  <c r="CQ2607" i="1" s="1"/>
  <c r="L2626" i="1"/>
  <c r="R2626" i="1" s="1"/>
  <c r="X2626" i="1" s="1"/>
  <c r="AD2626" i="1" s="1"/>
  <c r="AJ2626" i="1" s="1"/>
  <c r="AP2626" i="1" s="1"/>
  <c r="AV2626" i="1" s="1"/>
  <c r="BB2626" i="1" s="1"/>
  <c r="BH2626" i="1" s="1"/>
  <c r="BN2626" i="1" s="1"/>
  <c r="BS2626" i="1" s="1"/>
  <c r="BX2626" i="1" s="1"/>
  <c r="CD2626" i="1" s="1"/>
  <c r="CJ2626" i="1" s="1"/>
  <c r="CP2626" i="1" s="1"/>
  <c r="F2625" i="1"/>
  <c r="M2614" i="1"/>
  <c r="S2614" i="1" s="1"/>
  <c r="Y2614" i="1" s="1"/>
  <c r="AE2614" i="1" s="1"/>
  <c r="AK2614" i="1" s="1"/>
  <c r="AQ2614" i="1" s="1"/>
  <c r="AW2614" i="1" s="1"/>
  <c r="BC2614" i="1" s="1"/>
  <c r="BI2614" i="1" s="1"/>
  <c r="BO2614" i="1" s="1"/>
  <c r="BT2614" i="1" s="1"/>
  <c r="BY2614" i="1" s="1"/>
  <c r="CE2614" i="1" s="1"/>
  <c r="CK2614" i="1" s="1"/>
  <c r="CQ2614" i="1" s="1"/>
  <c r="G2613" i="1"/>
  <c r="BQ2573" i="1"/>
  <c r="BS2578" i="1"/>
  <c r="BX2578" i="1" s="1"/>
  <c r="CD2578" i="1" s="1"/>
  <c r="CJ2578" i="1" s="1"/>
  <c r="CP2578" i="1" s="1"/>
  <c r="M2593" i="1"/>
  <c r="S2593" i="1" s="1"/>
  <c r="Y2593" i="1" s="1"/>
  <c r="AE2593" i="1" s="1"/>
  <c r="AK2593" i="1" s="1"/>
  <c r="AQ2593" i="1" s="1"/>
  <c r="AW2593" i="1" s="1"/>
  <c r="BC2593" i="1" s="1"/>
  <c r="BI2593" i="1" s="1"/>
  <c r="BO2593" i="1" s="1"/>
  <c r="BT2593" i="1" s="1"/>
  <c r="BY2593" i="1" s="1"/>
  <c r="CE2593" i="1" s="1"/>
  <c r="CK2593" i="1" s="1"/>
  <c r="CQ2593" i="1" s="1"/>
  <c r="G2592" i="1"/>
  <c r="L2621" i="1"/>
  <c r="R2621" i="1" s="1"/>
  <c r="X2621" i="1" s="1"/>
  <c r="AD2621" i="1" s="1"/>
  <c r="AJ2621" i="1" s="1"/>
  <c r="AP2621" i="1" s="1"/>
  <c r="AV2621" i="1" s="1"/>
  <c r="BB2621" i="1" s="1"/>
  <c r="BH2621" i="1" s="1"/>
  <c r="BN2621" i="1" s="1"/>
  <c r="BS2621" i="1" s="1"/>
  <c r="BX2621" i="1" s="1"/>
  <c r="CD2621" i="1" s="1"/>
  <c r="CJ2621" i="1" s="1"/>
  <c r="CP2621" i="1" s="1"/>
  <c r="I2617" i="1"/>
  <c r="I2612" i="1" s="1"/>
  <c r="BQ2612" i="1"/>
  <c r="M2575" i="1"/>
  <c r="S2575" i="1" s="1"/>
  <c r="Y2575" i="1" s="1"/>
  <c r="AE2575" i="1" s="1"/>
  <c r="AK2575" i="1" s="1"/>
  <c r="AQ2575" i="1" s="1"/>
  <c r="AW2575" i="1" s="1"/>
  <c r="BC2575" i="1" s="1"/>
  <c r="BI2575" i="1" s="1"/>
  <c r="BO2575" i="1" s="1"/>
  <c r="BT2575" i="1" s="1"/>
  <c r="BY2575" i="1" s="1"/>
  <c r="CE2575" i="1" s="1"/>
  <c r="CK2575" i="1" s="1"/>
  <c r="CQ2575" i="1" s="1"/>
  <c r="G2574" i="1"/>
  <c r="H2556" i="1"/>
  <c r="N2556" i="1" s="1"/>
  <c r="T2556" i="1" s="1"/>
  <c r="Z2556" i="1" s="1"/>
  <c r="AF2556" i="1" s="1"/>
  <c r="AL2556" i="1" s="1"/>
  <c r="AR2556" i="1" s="1"/>
  <c r="AX2556" i="1" s="1"/>
  <c r="BD2556" i="1" s="1"/>
  <c r="BJ2556" i="1" s="1"/>
  <c r="BP2556" i="1" s="1"/>
  <c r="BU2556" i="1" s="1"/>
  <c r="BZ2556" i="1" s="1"/>
  <c r="CF2556" i="1" s="1"/>
  <c r="CL2556" i="1" s="1"/>
  <c r="CR2556" i="1" s="1"/>
  <c r="N2560" i="1"/>
  <c r="T2560" i="1" s="1"/>
  <c r="Z2560" i="1" s="1"/>
  <c r="AF2560" i="1" s="1"/>
  <c r="AL2560" i="1" s="1"/>
  <c r="AR2560" i="1" s="1"/>
  <c r="AX2560" i="1" s="1"/>
  <c r="BD2560" i="1" s="1"/>
  <c r="BJ2560" i="1" s="1"/>
  <c r="BP2560" i="1" s="1"/>
  <c r="BU2560" i="1" s="1"/>
  <c r="BZ2560" i="1" s="1"/>
  <c r="CF2560" i="1" s="1"/>
  <c r="CL2560" i="1" s="1"/>
  <c r="CR2560" i="1" s="1"/>
  <c r="L2553" i="1"/>
  <c r="R2553" i="1" s="1"/>
  <c r="X2553" i="1" s="1"/>
  <c r="AD2553" i="1" s="1"/>
  <c r="AJ2553" i="1" s="1"/>
  <c r="AP2553" i="1" s="1"/>
  <c r="AV2553" i="1" s="1"/>
  <c r="BB2553" i="1" s="1"/>
  <c r="BH2553" i="1" s="1"/>
  <c r="BN2553" i="1" s="1"/>
  <c r="BS2553" i="1" s="1"/>
  <c r="BX2553" i="1" s="1"/>
  <c r="CD2553" i="1" s="1"/>
  <c r="CJ2553" i="1" s="1"/>
  <c r="CP2553" i="1" s="1"/>
  <c r="F2552" i="1"/>
  <c r="L2552" i="1" s="1"/>
  <c r="R2552" i="1" s="1"/>
  <c r="X2552" i="1" s="1"/>
  <c r="AD2552" i="1" s="1"/>
  <c r="AJ2552" i="1" s="1"/>
  <c r="AP2552" i="1" s="1"/>
  <c r="AV2552" i="1" s="1"/>
  <c r="BB2552" i="1" s="1"/>
  <c r="BH2552" i="1" s="1"/>
  <c r="BN2552" i="1" s="1"/>
  <c r="BS2552" i="1" s="1"/>
  <c r="BX2552" i="1" s="1"/>
  <c r="CD2552" i="1" s="1"/>
  <c r="CJ2552" i="1" s="1"/>
  <c r="CP2552" i="1" s="1"/>
  <c r="BT2530" i="1"/>
  <c r="BY2530" i="1" s="1"/>
  <c r="CE2530" i="1" s="1"/>
  <c r="CK2530" i="1" s="1"/>
  <c r="CQ2530" i="1" s="1"/>
  <c r="BT2548" i="1"/>
  <c r="BY2548" i="1" s="1"/>
  <c r="CE2548" i="1" s="1"/>
  <c r="CK2548" i="1" s="1"/>
  <c r="CQ2548" i="1" s="1"/>
  <c r="BQ2540" i="1"/>
  <c r="BS2540" i="1" s="1"/>
  <c r="BX2540" i="1" s="1"/>
  <c r="CD2540" i="1" s="1"/>
  <c r="CJ2540" i="1" s="1"/>
  <c r="CP2540" i="1" s="1"/>
  <c r="L2515" i="1"/>
  <c r="R2515" i="1" s="1"/>
  <c r="X2515" i="1" s="1"/>
  <c r="AD2515" i="1" s="1"/>
  <c r="AJ2515" i="1" s="1"/>
  <c r="AP2515" i="1" s="1"/>
  <c r="AV2515" i="1" s="1"/>
  <c r="BB2515" i="1" s="1"/>
  <c r="BH2515" i="1" s="1"/>
  <c r="BN2515" i="1" s="1"/>
  <c r="BS2515" i="1" s="1"/>
  <c r="BX2515" i="1" s="1"/>
  <c r="CD2515" i="1" s="1"/>
  <c r="CJ2515" i="1" s="1"/>
  <c r="CP2515" i="1" s="1"/>
  <c r="J2459" i="1"/>
  <c r="M2459" i="1" s="1"/>
  <c r="S2459" i="1" s="1"/>
  <c r="Y2459" i="1" s="1"/>
  <c r="AE2459" i="1" s="1"/>
  <c r="AK2459" i="1" s="1"/>
  <c r="AQ2459" i="1" s="1"/>
  <c r="AW2459" i="1" s="1"/>
  <c r="BC2459" i="1" s="1"/>
  <c r="BI2459" i="1" s="1"/>
  <c r="BO2459" i="1" s="1"/>
  <c r="M2460" i="1"/>
  <c r="S2460" i="1" s="1"/>
  <c r="Y2460" i="1" s="1"/>
  <c r="AE2460" i="1" s="1"/>
  <c r="AK2460" i="1" s="1"/>
  <c r="AQ2460" i="1" s="1"/>
  <c r="AW2460" i="1" s="1"/>
  <c r="BC2460" i="1" s="1"/>
  <c r="BI2460" i="1" s="1"/>
  <c r="BO2460" i="1" s="1"/>
  <c r="BT2460" i="1" s="1"/>
  <c r="BY2460" i="1" s="1"/>
  <c r="CE2460" i="1" s="1"/>
  <c r="CK2460" i="1" s="1"/>
  <c r="CQ2460" i="1" s="1"/>
  <c r="BS2405" i="1"/>
  <c r="BX2405" i="1" s="1"/>
  <c r="CD2405" i="1" s="1"/>
  <c r="CJ2405" i="1" s="1"/>
  <c r="CP2405" i="1" s="1"/>
  <c r="BQ2404" i="1"/>
  <c r="BS2404" i="1" s="1"/>
  <c r="BX2404" i="1" s="1"/>
  <c r="CD2404" i="1" s="1"/>
  <c r="CJ2404" i="1" s="1"/>
  <c r="CP2404" i="1" s="1"/>
  <c r="L2409" i="1"/>
  <c r="R2409" i="1" s="1"/>
  <c r="X2409" i="1" s="1"/>
  <c r="AD2409" i="1" s="1"/>
  <c r="AJ2409" i="1" s="1"/>
  <c r="AP2409" i="1" s="1"/>
  <c r="AV2409" i="1" s="1"/>
  <c r="BB2409" i="1" s="1"/>
  <c r="BH2409" i="1" s="1"/>
  <c r="BN2409" i="1" s="1"/>
  <c r="BS2409" i="1" s="1"/>
  <c r="BX2409" i="1" s="1"/>
  <c r="CD2409" i="1" s="1"/>
  <c r="CJ2409" i="1" s="1"/>
  <c r="CP2409" i="1" s="1"/>
  <c r="I2408" i="1"/>
  <c r="L2408" i="1" s="1"/>
  <c r="R2408" i="1" s="1"/>
  <c r="X2408" i="1" s="1"/>
  <c r="AD2408" i="1" s="1"/>
  <c r="AJ2408" i="1" s="1"/>
  <c r="AP2408" i="1" s="1"/>
  <c r="AV2408" i="1" s="1"/>
  <c r="BB2408" i="1" s="1"/>
  <c r="BH2408" i="1" s="1"/>
  <c r="BN2408" i="1" s="1"/>
  <c r="M2420" i="1"/>
  <c r="S2420" i="1" s="1"/>
  <c r="Y2420" i="1" s="1"/>
  <c r="AE2420" i="1" s="1"/>
  <c r="AK2420" i="1" s="1"/>
  <c r="AQ2420" i="1" s="1"/>
  <c r="AW2420" i="1" s="1"/>
  <c r="BC2420" i="1" s="1"/>
  <c r="BI2420" i="1" s="1"/>
  <c r="BO2420" i="1" s="1"/>
  <c r="BT2420" i="1" s="1"/>
  <c r="BY2420" i="1" s="1"/>
  <c r="CE2420" i="1" s="1"/>
  <c r="CK2420" i="1" s="1"/>
  <c r="CQ2420" i="1" s="1"/>
  <c r="J2419" i="1"/>
  <c r="N2412" i="1"/>
  <c r="T2412" i="1" s="1"/>
  <c r="Z2412" i="1" s="1"/>
  <c r="AF2412" i="1" s="1"/>
  <c r="AL2412" i="1" s="1"/>
  <c r="AR2412" i="1" s="1"/>
  <c r="AX2412" i="1" s="1"/>
  <c r="BD2412" i="1" s="1"/>
  <c r="BJ2412" i="1" s="1"/>
  <c r="BP2412" i="1" s="1"/>
  <c r="BU2412" i="1" s="1"/>
  <c r="BZ2412" i="1" s="1"/>
  <c r="CF2412" i="1" s="1"/>
  <c r="CL2412" i="1" s="1"/>
  <c r="CR2412" i="1" s="1"/>
  <c r="BT2408" i="1"/>
  <c r="BY2408" i="1" s="1"/>
  <c r="CE2408" i="1" s="1"/>
  <c r="CK2408" i="1" s="1"/>
  <c r="CQ2408" i="1" s="1"/>
  <c r="CS2320" i="1"/>
  <c r="L2336" i="1"/>
  <c r="R2336" i="1" s="1"/>
  <c r="X2336" i="1" s="1"/>
  <c r="AD2336" i="1" s="1"/>
  <c r="AJ2336" i="1" s="1"/>
  <c r="AP2336" i="1" s="1"/>
  <c r="AV2336" i="1" s="1"/>
  <c r="BB2336" i="1" s="1"/>
  <c r="BH2336" i="1" s="1"/>
  <c r="BN2336" i="1" s="1"/>
  <c r="BS2336" i="1" s="1"/>
  <c r="BX2336" i="1" s="1"/>
  <c r="CD2336" i="1" s="1"/>
  <c r="CJ2336" i="1" s="1"/>
  <c r="CP2336" i="1" s="1"/>
  <c r="F2335" i="1"/>
  <c r="M2356" i="1"/>
  <c r="S2356" i="1" s="1"/>
  <c r="Y2356" i="1" s="1"/>
  <c r="AE2356" i="1" s="1"/>
  <c r="AK2356" i="1" s="1"/>
  <c r="AQ2356" i="1" s="1"/>
  <c r="AW2356" i="1" s="1"/>
  <c r="BC2356" i="1" s="1"/>
  <c r="BI2356" i="1" s="1"/>
  <c r="BO2356" i="1" s="1"/>
  <c r="BT2356" i="1" s="1"/>
  <c r="BY2356" i="1" s="1"/>
  <c r="CE2356" i="1" s="1"/>
  <c r="CK2356" i="1" s="1"/>
  <c r="CQ2356" i="1" s="1"/>
  <c r="AO2320" i="1"/>
  <c r="N2311" i="1"/>
  <c r="T2311" i="1" s="1"/>
  <c r="Z2311" i="1" s="1"/>
  <c r="AF2311" i="1" s="1"/>
  <c r="AL2311" i="1" s="1"/>
  <c r="AR2311" i="1" s="1"/>
  <c r="AX2311" i="1" s="1"/>
  <c r="BD2311" i="1" s="1"/>
  <c r="BJ2311" i="1" s="1"/>
  <c r="BP2311" i="1" s="1"/>
  <c r="BU2311" i="1" s="1"/>
  <c r="BZ2311" i="1" s="1"/>
  <c r="CF2311" i="1" s="1"/>
  <c r="CL2311" i="1" s="1"/>
  <c r="CR2311" i="1" s="1"/>
  <c r="H2310" i="1"/>
  <c r="N2310" i="1" s="1"/>
  <c r="T2310" i="1" s="1"/>
  <c r="Z2310" i="1" s="1"/>
  <c r="AF2310" i="1" s="1"/>
  <c r="AL2310" i="1" s="1"/>
  <c r="AR2310" i="1" s="1"/>
  <c r="AX2310" i="1" s="1"/>
  <c r="BD2310" i="1" s="1"/>
  <c r="BJ2310" i="1" s="1"/>
  <c r="BP2310" i="1" s="1"/>
  <c r="BU2310" i="1" s="1"/>
  <c r="BZ2310" i="1" s="1"/>
  <c r="CF2310" i="1" s="1"/>
  <c r="CL2310" i="1" s="1"/>
  <c r="CR2310" i="1" s="1"/>
  <c r="P2239" i="1"/>
  <c r="S2240" i="1"/>
  <c r="Y2240" i="1" s="1"/>
  <c r="AE2240" i="1" s="1"/>
  <c r="AK2240" i="1" s="1"/>
  <c r="AQ2240" i="1" s="1"/>
  <c r="AW2240" i="1" s="1"/>
  <c r="BC2240" i="1" s="1"/>
  <c r="BI2240" i="1" s="1"/>
  <c r="BO2240" i="1" s="1"/>
  <c r="BT2240" i="1" s="1"/>
  <c r="BY2240" i="1" s="1"/>
  <c r="CE2240" i="1" s="1"/>
  <c r="CK2240" i="1" s="1"/>
  <c r="CQ2240" i="1" s="1"/>
  <c r="BT2259" i="1"/>
  <c r="BY2259" i="1" s="1"/>
  <c r="CE2259" i="1" s="1"/>
  <c r="CK2259" i="1" s="1"/>
  <c r="CQ2259" i="1" s="1"/>
  <c r="N2199" i="1"/>
  <c r="T2199" i="1" s="1"/>
  <c r="Z2199" i="1" s="1"/>
  <c r="AF2199" i="1" s="1"/>
  <c r="AL2199" i="1" s="1"/>
  <c r="AR2199" i="1" s="1"/>
  <c r="AX2199" i="1" s="1"/>
  <c r="BD2199" i="1" s="1"/>
  <c r="BJ2199" i="1" s="1"/>
  <c r="BP2199" i="1" s="1"/>
  <c r="BU2199" i="1" s="1"/>
  <c r="BZ2199" i="1" s="1"/>
  <c r="CF2199" i="1" s="1"/>
  <c r="CL2199" i="1" s="1"/>
  <c r="CR2199" i="1" s="1"/>
  <c r="K2198" i="1"/>
  <c r="N2198" i="1" s="1"/>
  <c r="T2198" i="1" s="1"/>
  <c r="Z2198" i="1" s="1"/>
  <c r="AF2198" i="1" s="1"/>
  <c r="AL2198" i="1" s="1"/>
  <c r="AR2198" i="1" s="1"/>
  <c r="AX2198" i="1" s="1"/>
  <c r="BD2198" i="1" s="1"/>
  <c r="BJ2198" i="1" s="1"/>
  <c r="BP2198" i="1" s="1"/>
  <c r="BU2198" i="1" s="1"/>
  <c r="BZ2198" i="1" s="1"/>
  <c r="CF2198" i="1" s="1"/>
  <c r="CL2198" i="1" s="1"/>
  <c r="CR2198" i="1" s="1"/>
  <c r="BQ2194" i="1"/>
  <c r="BQ2175" i="1"/>
  <c r="L2154" i="1"/>
  <c r="R2154" i="1" s="1"/>
  <c r="X2154" i="1" s="1"/>
  <c r="AD2154" i="1" s="1"/>
  <c r="AJ2154" i="1" s="1"/>
  <c r="AP2154" i="1" s="1"/>
  <c r="AV2154" i="1" s="1"/>
  <c r="BB2154" i="1" s="1"/>
  <c r="BH2154" i="1" s="1"/>
  <c r="BN2154" i="1" s="1"/>
  <c r="BS2154" i="1" s="1"/>
  <c r="BX2154" i="1" s="1"/>
  <c r="CD2154" i="1" s="1"/>
  <c r="CJ2154" i="1" s="1"/>
  <c r="CP2154" i="1" s="1"/>
  <c r="I2153" i="1"/>
  <c r="G2182" i="1"/>
  <c r="M2183" i="1"/>
  <c r="S2183" i="1" s="1"/>
  <c r="Y2183" i="1" s="1"/>
  <c r="AE2183" i="1" s="1"/>
  <c r="AK2183" i="1" s="1"/>
  <c r="AQ2183" i="1" s="1"/>
  <c r="AW2183" i="1" s="1"/>
  <c r="BC2183" i="1" s="1"/>
  <c r="BI2183" i="1" s="1"/>
  <c r="BO2183" i="1" s="1"/>
  <c r="BT2183" i="1" s="1"/>
  <c r="BY2183" i="1" s="1"/>
  <c r="CE2183" i="1" s="1"/>
  <c r="CK2183" i="1" s="1"/>
  <c r="CQ2183" i="1" s="1"/>
  <c r="L2204" i="1"/>
  <c r="R2204" i="1" s="1"/>
  <c r="X2204" i="1" s="1"/>
  <c r="AD2204" i="1" s="1"/>
  <c r="AJ2204" i="1" s="1"/>
  <c r="AP2204" i="1" s="1"/>
  <c r="AV2204" i="1" s="1"/>
  <c r="BB2204" i="1" s="1"/>
  <c r="BH2204" i="1" s="1"/>
  <c r="BN2204" i="1" s="1"/>
  <c r="BS2204" i="1" s="1"/>
  <c r="BX2204" i="1" s="1"/>
  <c r="CD2204" i="1" s="1"/>
  <c r="CJ2204" i="1" s="1"/>
  <c r="CP2204" i="1" s="1"/>
  <c r="F2203" i="1"/>
  <c r="L2228" i="1"/>
  <c r="R2228" i="1" s="1"/>
  <c r="X2228" i="1" s="1"/>
  <c r="AD2228" i="1" s="1"/>
  <c r="AJ2228" i="1" s="1"/>
  <c r="AP2228" i="1" s="1"/>
  <c r="AV2228" i="1" s="1"/>
  <c r="BB2228" i="1" s="1"/>
  <c r="BH2228" i="1" s="1"/>
  <c r="BN2228" i="1" s="1"/>
  <c r="BS2228" i="1" s="1"/>
  <c r="BX2228" i="1" s="1"/>
  <c r="CD2228" i="1" s="1"/>
  <c r="CJ2228" i="1" s="1"/>
  <c r="CP2228" i="1" s="1"/>
  <c r="I2227" i="1"/>
  <c r="L2195" i="1"/>
  <c r="R2195" i="1" s="1"/>
  <c r="X2195" i="1" s="1"/>
  <c r="AD2195" i="1" s="1"/>
  <c r="AJ2195" i="1" s="1"/>
  <c r="AP2195" i="1" s="1"/>
  <c r="AV2195" i="1" s="1"/>
  <c r="BB2195" i="1" s="1"/>
  <c r="BH2195" i="1" s="1"/>
  <c r="BN2195" i="1" s="1"/>
  <c r="BS2195" i="1" s="1"/>
  <c r="BX2195" i="1" s="1"/>
  <c r="CD2195" i="1" s="1"/>
  <c r="CJ2195" i="1" s="1"/>
  <c r="CP2195" i="1" s="1"/>
  <c r="I2194" i="1"/>
  <c r="BR2181" i="1"/>
  <c r="M2145" i="1"/>
  <c r="S2145" i="1" s="1"/>
  <c r="Y2145" i="1" s="1"/>
  <c r="AE2145" i="1" s="1"/>
  <c r="AK2145" i="1" s="1"/>
  <c r="AQ2145" i="1" s="1"/>
  <c r="AW2145" i="1" s="1"/>
  <c r="BC2145" i="1" s="1"/>
  <c r="BI2145" i="1" s="1"/>
  <c r="BO2145" i="1" s="1"/>
  <c r="BT2145" i="1" s="1"/>
  <c r="BY2145" i="1" s="1"/>
  <c r="CE2145" i="1" s="1"/>
  <c r="CK2145" i="1" s="1"/>
  <c r="CQ2145" i="1" s="1"/>
  <c r="G2144" i="1"/>
  <c r="BT2103" i="1"/>
  <c r="BY2103" i="1" s="1"/>
  <c r="CE2103" i="1" s="1"/>
  <c r="CK2103" i="1" s="1"/>
  <c r="CQ2103" i="1" s="1"/>
  <c r="BR2097" i="1"/>
  <c r="BR2202" i="1"/>
  <c r="L2064" i="1"/>
  <c r="R2064" i="1" s="1"/>
  <c r="X2064" i="1" s="1"/>
  <c r="AD2064" i="1" s="1"/>
  <c r="AJ2064" i="1" s="1"/>
  <c r="AP2064" i="1" s="1"/>
  <c r="AV2064" i="1" s="1"/>
  <c r="BB2064" i="1" s="1"/>
  <c r="BH2064" i="1" s="1"/>
  <c r="BN2064" i="1" s="1"/>
  <c r="BS2064" i="1" s="1"/>
  <c r="BX2064" i="1" s="1"/>
  <c r="CD2064" i="1" s="1"/>
  <c r="CJ2064" i="1" s="1"/>
  <c r="CP2064" i="1" s="1"/>
  <c r="F2063" i="1"/>
  <c r="BS2055" i="1"/>
  <c r="BX2055" i="1" s="1"/>
  <c r="CD2055" i="1" s="1"/>
  <c r="CJ2055" i="1" s="1"/>
  <c r="CP2055" i="1" s="1"/>
  <c r="BQ2054" i="1"/>
  <c r="BT1967" i="1"/>
  <c r="BY1967" i="1" s="1"/>
  <c r="CE1967" i="1" s="1"/>
  <c r="CK1967" i="1" s="1"/>
  <c r="CQ1967" i="1" s="1"/>
  <c r="BR1966" i="1"/>
  <c r="BS1932" i="1"/>
  <c r="BX1932" i="1" s="1"/>
  <c r="CD1932" i="1" s="1"/>
  <c r="CJ1932" i="1" s="1"/>
  <c r="CP1932" i="1" s="1"/>
  <c r="BQ1931" i="1"/>
  <c r="BS1931" i="1" s="1"/>
  <c r="BX1931" i="1" s="1"/>
  <c r="CD1931" i="1" s="1"/>
  <c r="CJ1931" i="1" s="1"/>
  <c r="CP1931" i="1" s="1"/>
  <c r="AN1912" i="1"/>
  <c r="AQ1913" i="1"/>
  <c r="AW1913" i="1" s="1"/>
  <c r="BC1913" i="1" s="1"/>
  <c r="BI1913" i="1" s="1"/>
  <c r="BO1913" i="1" s="1"/>
  <c r="BT1913" i="1" s="1"/>
  <c r="BY1913" i="1" s="1"/>
  <c r="CE1913" i="1" s="1"/>
  <c r="CK1913" i="1" s="1"/>
  <c r="CQ1913" i="1" s="1"/>
  <c r="AI1881" i="1"/>
  <c r="N1813" i="1"/>
  <c r="T1813" i="1" s="1"/>
  <c r="Z1813" i="1" s="1"/>
  <c r="AF1813" i="1" s="1"/>
  <c r="AL1813" i="1" s="1"/>
  <c r="AR1813" i="1" s="1"/>
  <c r="AX1813" i="1" s="1"/>
  <c r="BD1813" i="1" s="1"/>
  <c r="BJ1813" i="1" s="1"/>
  <c r="BP1813" i="1" s="1"/>
  <c r="BU1813" i="1" s="1"/>
  <c r="BZ1813" i="1" s="1"/>
  <c r="CF1813" i="1" s="1"/>
  <c r="CL1813" i="1" s="1"/>
  <c r="CR1813" i="1" s="1"/>
  <c r="H1812" i="1"/>
  <c r="N1771" i="1"/>
  <c r="T1771" i="1" s="1"/>
  <c r="Z1771" i="1" s="1"/>
  <c r="AF1771" i="1" s="1"/>
  <c r="AL1771" i="1" s="1"/>
  <c r="AR1771" i="1" s="1"/>
  <c r="AX1771" i="1" s="1"/>
  <c r="BD1771" i="1" s="1"/>
  <c r="BJ1771" i="1" s="1"/>
  <c r="BP1771" i="1" s="1"/>
  <c r="BU1771" i="1" s="1"/>
  <c r="BZ1771" i="1" s="1"/>
  <c r="CF1771" i="1" s="1"/>
  <c r="CL1771" i="1" s="1"/>
  <c r="CR1771" i="1" s="1"/>
  <c r="H1770" i="1"/>
  <c r="N1770" i="1" s="1"/>
  <c r="T1770" i="1" s="1"/>
  <c r="Z1770" i="1" s="1"/>
  <c r="AF1770" i="1" s="1"/>
  <c r="AL1770" i="1" s="1"/>
  <c r="AR1770" i="1" s="1"/>
  <c r="AX1770" i="1" s="1"/>
  <c r="BD1770" i="1" s="1"/>
  <c r="BJ1770" i="1" s="1"/>
  <c r="BP1770" i="1" s="1"/>
  <c r="BU1770" i="1" s="1"/>
  <c r="BZ1770" i="1" s="1"/>
  <c r="CF1770" i="1" s="1"/>
  <c r="CL1770" i="1" s="1"/>
  <c r="CR1770" i="1" s="1"/>
  <c r="L1905" i="1"/>
  <c r="R1905" i="1" s="1"/>
  <c r="X1905" i="1" s="1"/>
  <c r="AD1905" i="1" s="1"/>
  <c r="AJ1905" i="1" s="1"/>
  <c r="AP1905" i="1" s="1"/>
  <c r="AV1905" i="1" s="1"/>
  <c r="BB1905" i="1" s="1"/>
  <c r="BH1905" i="1" s="1"/>
  <c r="BN1905" i="1" s="1"/>
  <c r="BS1905" i="1" s="1"/>
  <c r="BX1905" i="1" s="1"/>
  <c r="CD1905" i="1" s="1"/>
  <c r="CJ1905" i="1" s="1"/>
  <c r="CP1905" i="1" s="1"/>
  <c r="F1904" i="1"/>
  <c r="L1904" i="1" s="1"/>
  <c r="R1904" i="1" s="1"/>
  <c r="X1904" i="1" s="1"/>
  <c r="AD1904" i="1" s="1"/>
  <c r="AJ1904" i="1" s="1"/>
  <c r="AP1904" i="1" s="1"/>
  <c r="AV1904" i="1" s="1"/>
  <c r="BB1904" i="1" s="1"/>
  <c r="BH1904" i="1" s="1"/>
  <c r="BN1904" i="1" s="1"/>
  <c r="AU1881" i="1"/>
  <c r="H1843" i="1"/>
  <c r="N1848" i="1"/>
  <c r="T1848" i="1" s="1"/>
  <c r="Z1848" i="1" s="1"/>
  <c r="AF1848" i="1" s="1"/>
  <c r="AL1848" i="1" s="1"/>
  <c r="AR1848" i="1" s="1"/>
  <c r="AX1848" i="1" s="1"/>
  <c r="BD1848" i="1" s="1"/>
  <c r="BJ1848" i="1" s="1"/>
  <c r="BP1848" i="1" s="1"/>
  <c r="BU1848" i="1" s="1"/>
  <c r="BZ1848" i="1" s="1"/>
  <c r="CF1848" i="1" s="1"/>
  <c r="CL1848" i="1" s="1"/>
  <c r="CR1848" i="1" s="1"/>
  <c r="AZ1760" i="1"/>
  <c r="BC1761" i="1"/>
  <c r="BI1761" i="1" s="1"/>
  <c r="BO1761" i="1" s="1"/>
  <c r="BT1761" i="1" s="1"/>
  <c r="BY1761" i="1" s="1"/>
  <c r="CE1761" i="1" s="1"/>
  <c r="CK1761" i="1" s="1"/>
  <c r="CQ1761" i="1" s="1"/>
  <c r="L1901" i="1"/>
  <c r="R1901" i="1" s="1"/>
  <c r="X1901" i="1" s="1"/>
  <c r="AD1901" i="1" s="1"/>
  <c r="AJ1901" i="1" s="1"/>
  <c r="AP1901" i="1" s="1"/>
  <c r="AV1901" i="1" s="1"/>
  <c r="BB1901" i="1" s="1"/>
  <c r="BH1901" i="1" s="1"/>
  <c r="BN1901" i="1" s="1"/>
  <c r="BS1901" i="1" s="1"/>
  <c r="BX1901" i="1" s="1"/>
  <c r="CD1901" i="1" s="1"/>
  <c r="CJ1901" i="1" s="1"/>
  <c r="CP1901" i="1" s="1"/>
  <c r="F1900" i="1"/>
  <c r="L1900" i="1" s="1"/>
  <c r="R1900" i="1" s="1"/>
  <c r="X1900" i="1" s="1"/>
  <c r="AD1900" i="1" s="1"/>
  <c r="AJ1900" i="1" s="1"/>
  <c r="AP1900" i="1" s="1"/>
  <c r="AV1900" i="1" s="1"/>
  <c r="BB1900" i="1" s="1"/>
  <c r="BH1900" i="1" s="1"/>
  <c r="BN1900" i="1" s="1"/>
  <c r="BT1878" i="1"/>
  <c r="BY1878" i="1" s="1"/>
  <c r="CE1878" i="1" s="1"/>
  <c r="CK1878" i="1" s="1"/>
  <c r="CQ1878" i="1" s="1"/>
  <c r="BR1877" i="1"/>
  <c r="BT1844" i="1"/>
  <c r="BY1844" i="1" s="1"/>
  <c r="CE1844" i="1" s="1"/>
  <c r="CK1844" i="1" s="1"/>
  <c r="CQ1844" i="1" s="1"/>
  <c r="BR1843" i="1"/>
  <c r="N1640" i="1"/>
  <c r="T1640" i="1" s="1"/>
  <c r="Z1640" i="1" s="1"/>
  <c r="AF1640" i="1" s="1"/>
  <c r="AL1640" i="1" s="1"/>
  <c r="AR1640" i="1" s="1"/>
  <c r="AX1640" i="1" s="1"/>
  <c r="BD1640" i="1" s="1"/>
  <c r="BJ1640" i="1" s="1"/>
  <c r="BP1640" i="1" s="1"/>
  <c r="BU1640" i="1" s="1"/>
  <c r="BZ1640" i="1" s="1"/>
  <c r="CF1640" i="1" s="1"/>
  <c r="CL1640" i="1" s="1"/>
  <c r="CR1640" i="1" s="1"/>
  <c r="K1639" i="1"/>
  <c r="L1983" i="1"/>
  <c r="R1983" i="1" s="1"/>
  <c r="X1983" i="1" s="1"/>
  <c r="AD1983" i="1" s="1"/>
  <c r="AJ1983" i="1" s="1"/>
  <c r="AP1983" i="1" s="1"/>
  <c r="AV1983" i="1" s="1"/>
  <c r="BB1983" i="1" s="1"/>
  <c r="BH1983" i="1" s="1"/>
  <c r="BN1983" i="1" s="1"/>
  <c r="BS1983" i="1" s="1"/>
  <c r="BX1983" i="1" s="1"/>
  <c r="CD1983" i="1" s="1"/>
  <c r="CJ1983" i="1" s="1"/>
  <c r="CP1983" i="1" s="1"/>
  <c r="F1982" i="1"/>
  <c r="N1796" i="1"/>
  <c r="T1796" i="1" s="1"/>
  <c r="Z1796" i="1" s="1"/>
  <c r="AF1796" i="1" s="1"/>
  <c r="AL1796" i="1" s="1"/>
  <c r="AR1796" i="1" s="1"/>
  <c r="AX1796" i="1" s="1"/>
  <c r="BD1796" i="1" s="1"/>
  <c r="BJ1796" i="1" s="1"/>
  <c r="BP1796" i="1" s="1"/>
  <c r="BU1796" i="1" s="1"/>
  <c r="BZ1796" i="1" s="1"/>
  <c r="CF1796" i="1" s="1"/>
  <c r="CL1796" i="1" s="1"/>
  <c r="CR1796" i="1" s="1"/>
  <c r="H1795" i="1"/>
  <c r="BT1630" i="1"/>
  <c r="BY1630" i="1" s="1"/>
  <c r="CE1630" i="1" s="1"/>
  <c r="CK1630" i="1" s="1"/>
  <c r="CQ1630" i="1" s="1"/>
  <c r="L1928" i="1"/>
  <c r="R1928" i="1" s="1"/>
  <c r="X1928" i="1" s="1"/>
  <c r="AD1928" i="1" s="1"/>
  <c r="AJ1928" i="1" s="1"/>
  <c r="AP1928" i="1" s="1"/>
  <c r="AV1928" i="1" s="1"/>
  <c r="BB1928" i="1" s="1"/>
  <c r="BH1928" i="1" s="1"/>
  <c r="BN1928" i="1" s="1"/>
  <c r="BS1928" i="1" s="1"/>
  <c r="BX1928" i="1" s="1"/>
  <c r="CD1928" i="1" s="1"/>
  <c r="CJ1928" i="1" s="1"/>
  <c r="CP1928" i="1" s="1"/>
  <c r="F1927" i="1"/>
  <c r="N1731" i="1"/>
  <c r="T1731" i="1" s="1"/>
  <c r="Z1731" i="1" s="1"/>
  <c r="AF1731" i="1" s="1"/>
  <c r="AL1731" i="1" s="1"/>
  <c r="AR1731" i="1" s="1"/>
  <c r="AX1731" i="1" s="1"/>
  <c r="BD1731" i="1" s="1"/>
  <c r="BJ1731" i="1" s="1"/>
  <c r="BP1731" i="1" s="1"/>
  <c r="BU1731" i="1" s="1"/>
  <c r="BZ1731" i="1" s="1"/>
  <c r="CF1731" i="1" s="1"/>
  <c r="CL1731" i="1" s="1"/>
  <c r="CR1731" i="1" s="1"/>
  <c r="K1730" i="1"/>
  <c r="L1718" i="1"/>
  <c r="R1718" i="1" s="1"/>
  <c r="X1718" i="1" s="1"/>
  <c r="AD1718" i="1" s="1"/>
  <c r="AJ1718" i="1" s="1"/>
  <c r="AP1718" i="1" s="1"/>
  <c r="AV1718" i="1" s="1"/>
  <c r="BB1718" i="1" s="1"/>
  <c r="BH1718" i="1" s="1"/>
  <c r="BN1718" i="1" s="1"/>
  <c r="BS1718" i="1" s="1"/>
  <c r="BX1718" i="1" s="1"/>
  <c r="CD1718" i="1" s="1"/>
  <c r="CJ1718" i="1" s="1"/>
  <c r="CP1718" i="1" s="1"/>
  <c r="F1717" i="1"/>
  <c r="G1687" i="1"/>
  <c r="M1691" i="1"/>
  <c r="S1691" i="1" s="1"/>
  <c r="Y1691" i="1" s="1"/>
  <c r="AE1691" i="1" s="1"/>
  <c r="AK1691" i="1" s="1"/>
  <c r="AQ1691" i="1" s="1"/>
  <c r="AW1691" i="1" s="1"/>
  <c r="BC1691" i="1" s="1"/>
  <c r="BI1691" i="1" s="1"/>
  <c r="BO1691" i="1" s="1"/>
  <c r="BT1691" i="1" s="1"/>
  <c r="BY1691" i="1" s="1"/>
  <c r="CE1691" i="1" s="1"/>
  <c r="CK1691" i="1" s="1"/>
  <c r="CQ1691" i="1" s="1"/>
  <c r="M1617" i="1"/>
  <c r="S1617" i="1" s="1"/>
  <c r="Y1617" i="1" s="1"/>
  <c r="AE1617" i="1" s="1"/>
  <c r="AK1617" i="1" s="1"/>
  <c r="AQ1617" i="1" s="1"/>
  <c r="AW1617" i="1" s="1"/>
  <c r="BC1617" i="1" s="1"/>
  <c r="BI1617" i="1" s="1"/>
  <c r="BO1617" i="1" s="1"/>
  <c r="BT1617" i="1" s="1"/>
  <c r="BY1617" i="1" s="1"/>
  <c r="CE1617" i="1" s="1"/>
  <c r="CK1617" i="1" s="1"/>
  <c r="CQ1617" i="1" s="1"/>
  <c r="G1616" i="1"/>
  <c r="BT1608" i="1"/>
  <c r="BY1608" i="1" s="1"/>
  <c r="CE1608" i="1" s="1"/>
  <c r="CK1608" i="1" s="1"/>
  <c r="CQ1608" i="1" s="1"/>
  <c r="BR1607" i="1"/>
  <c r="N1582" i="1"/>
  <c r="T1582" i="1" s="1"/>
  <c r="Z1582" i="1" s="1"/>
  <c r="AF1582" i="1" s="1"/>
  <c r="AL1582" i="1" s="1"/>
  <c r="AR1582" i="1" s="1"/>
  <c r="AX1582" i="1" s="1"/>
  <c r="BD1582" i="1" s="1"/>
  <c r="BJ1582" i="1" s="1"/>
  <c r="BP1582" i="1" s="1"/>
  <c r="BU1582" i="1" s="1"/>
  <c r="BZ1582" i="1" s="1"/>
  <c r="CF1582" i="1" s="1"/>
  <c r="CL1582" i="1" s="1"/>
  <c r="CR1582" i="1" s="1"/>
  <c r="H1577" i="1"/>
  <c r="S1966" i="1"/>
  <c r="Y1966" i="1" s="1"/>
  <c r="AE1966" i="1" s="1"/>
  <c r="AK1966" i="1" s="1"/>
  <c r="AQ1966" i="1" s="1"/>
  <c r="AW1966" i="1" s="1"/>
  <c r="BC1966" i="1" s="1"/>
  <c r="BI1966" i="1" s="1"/>
  <c r="BO1966" i="1" s="1"/>
  <c r="P1882" i="1"/>
  <c r="P1881" i="1" s="1"/>
  <c r="L1804" i="1"/>
  <c r="R1804" i="1" s="1"/>
  <c r="X1804" i="1" s="1"/>
  <c r="AD1804" i="1" s="1"/>
  <c r="AJ1804" i="1" s="1"/>
  <c r="AP1804" i="1" s="1"/>
  <c r="AV1804" i="1" s="1"/>
  <c r="BB1804" i="1" s="1"/>
  <c r="BH1804" i="1" s="1"/>
  <c r="BN1804" i="1" s="1"/>
  <c r="BS1804" i="1" s="1"/>
  <c r="BX1804" i="1" s="1"/>
  <c r="CD1804" i="1" s="1"/>
  <c r="CJ1804" i="1" s="1"/>
  <c r="CP1804" i="1" s="1"/>
  <c r="F1803" i="1"/>
  <c r="M1800" i="1"/>
  <c r="S1800" i="1" s="1"/>
  <c r="Y1800" i="1" s="1"/>
  <c r="AE1800" i="1" s="1"/>
  <c r="AK1800" i="1" s="1"/>
  <c r="AQ1800" i="1" s="1"/>
  <c r="AW1800" i="1" s="1"/>
  <c r="BC1800" i="1" s="1"/>
  <c r="BI1800" i="1" s="1"/>
  <c r="BO1800" i="1" s="1"/>
  <c r="BT1800" i="1" s="1"/>
  <c r="BY1800" i="1" s="1"/>
  <c r="CE1800" i="1" s="1"/>
  <c r="CK1800" i="1" s="1"/>
  <c r="CQ1800" i="1" s="1"/>
  <c r="G1799" i="1"/>
  <c r="AY1751" i="1"/>
  <c r="AY1741" i="1" s="1"/>
  <c r="AY1740" i="1" s="1"/>
  <c r="BB1760" i="1"/>
  <c r="BH1760" i="1" s="1"/>
  <c r="BN1760" i="1" s="1"/>
  <c r="BS1760" i="1" s="1"/>
  <c r="BX1760" i="1" s="1"/>
  <c r="CD1760" i="1" s="1"/>
  <c r="CJ1760" i="1" s="1"/>
  <c r="CP1760" i="1" s="1"/>
  <c r="J1741" i="1"/>
  <c r="J1740" i="1" s="1"/>
  <c r="L1702" i="1"/>
  <c r="R1702" i="1" s="1"/>
  <c r="X1702" i="1" s="1"/>
  <c r="AD1702" i="1" s="1"/>
  <c r="AJ1702" i="1" s="1"/>
  <c r="AP1702" i="1" s="1"/>
  <c r="AV1702" i="1" s="1"/>
  <c r="BB1702" i="1" s="1"/>
  <c r="BH1702" i="1" s="1"/>
  <c r="BN1702" i="1" s="1"/>
  <c r="BS1702" i="1" s="1"/>
  <c r="BX1702" i="1" s="1"/>
  <c r="CD1702" i="1" s="1"/>
  <c r="CJ1702" i="1" s="1"/>
  <c r="CP1702" i="1" s="1"/>
  <c r="I1701" i="1"/>
  <c r="L1701" i="1" s="1"/>
  <c r="R1701" i="1" s="1"/>
  <c r="X1701" i="1" s="1"/>
  <c r="AD1701" i="1" s="1"/>
  <c r="AJ1701" i="1" s="1"/>
  <c r="AP1701" i="1" s="1"/>
  <c r="AV1701" i="1" s="1"/>
  <c r="BB1701" i="1" s="1"/>
  <c r="BH1701" i="1" s="1"/>
  <c r="BN1701" i="1" s="1"/>
  <c r="BS1701" i="1" s="1"/>
  <c r="BX1701" i="1" s="1"/>
  <c r="CD1701" i="1" s="1"/>
  <c r="CJ1701" i="1" s="1"/>
  <c r="CP1701" i="1" s="1"/>
  <c r="N1632" i="1"/>
  <c r="T1632" i="1" s="1"/>
  <c r="Z1632" i="1" s="1"/>
  <c r="AF1632" i="1" s="1"/>
  <c r="AL1632" i="1" s="1"/>
  <c r="AR1632" i="1" s="1"/>
  <c r="AX1632" i="1" s="1"/>
  <c r="BD1632" i="1" s="1"/>
  <c r="BJ1632" i="1" s="1"/>
  <c r="BP1632" i="1" s="1"/>
  <c r="BU1632" i="1" s="1"/>
  <c r="BZ1632" i="1" s="1"/>
  <c r="CF1632" i="1" s="1"/>
  <c r="CL1632" i="1" s="1"/>
  <c r="CR1632" i="1" s="1"/>
  <c r="H1631" i="1"/>
  <c r="K1687" i="1"/>
  <c r="K1686" i="1" s="1"/>
  <c r="K1680" i="1" s="1"/>
  <c r="BS1477" i="1"/>
  <c r="BX1477" i="1" s="1"/>
  <c r="CD1477" i="1" s="1"/>
  <c r="CJ1477" i="1" s="1"/>
  <c r="CP1477" i="1" s="1"/>
  <c r="BQ1472" i="1"/>
  <c r="N1707" i="1"/>
  <c r="T1707" i="1" s="1"/>
  <c r="Z1707" i="1" s="1"/>
  <c r="AF1707" i="1" s="1"/>
  <c r="AL1707" i="1" s="1"/>
  <c r="AR1707" i="1" s="1"/>
  <c r="AX1707" i="1" s="1"/>
  <c r="BD1707" i="1" s="1"/>
  <c r="BJ1707" i="1" s="1"/>
  <c r="BP1707" i="1" s="1"/>
  <c r="BU1707" i="1" s="1"/>
  <c r="BZ1707" i="1" s="1"/>
  <c r="CF1707" i="1" s="1"/>
  <c r="CL1707" i="1" s="1"/>
  <c r="CR1707" i="1" s="1"/>
  <c r="H1706" i="1"/>
  <c r="N1706" i="1" s="1"/>
  <c r="T1706" i="1" s="1"/>
  <c r="Z1706" i="1" s="1"/>
  <c r="AF1706" i="1" s="1"/>
  <c r="AL1706" i="1" s="1"/>
  <c r="AR1706" i="1" s="1"/>
  <c r="AX1706" i="1" s="1"/>
  <c r="BD1706" i="1" s="1"/>
  <c r="BJ1706" i="1" s="1"/>
  <c r="BP1706" i="1" s="1"/>
  <c r="BU1706" i="1" s="1"/>
  <c r="BZ1706" i="1" s="1"/>
  <c r="CF1706" i="1" s="1"/>
  <c r="CL1706" i="1" s="1"/>
  <c r="CR1706" i="1" s="1"/>
  <c r="BQ1501" i="1"/>
  <c r="BR1486" i="1"/>
  <c r="BT1487" i="1"/>
  <c r="BY1487" i="1" s="1"/>
  <c r="CE1487" i="1" s="1"/>
  <c r="CK1487" i="1" s="1"/>
  <c r="CQ1487" i="1" s="1"/>
  <c r="BT1451" i="1"/>
  <c r="BY1451" i="1" s="1"/>
  <c r="CE1451" i="1" s="1"/>
  <c r="CK1451" i="1" s="1"/>
  <c r="CQ1451" i="1" s="1"/>
  <c r="BR1450" i="1"/>
  <c r="BT1450" i="1" s="1"/>
  <c r="BY1450" i="1" s="1"/>
  <c r="CE1450" i="1" s="1"/>
  <c r="CK1450" i="1" s="1"/>
  <c r="CQ1450" i="1" s="1"/>
  <c r="AB1416" i="1"/>
  <c r="AE1416" i="1" s="1"/>
  <c r="AK1416" i="1" s="1"/>
  <c r="AQ1416" i="1" s="1"/>
  <c r="AW1416" i="1" s="1"/>
  <c r="BC1416" i="1" s="1"/>
  <c r="BI1416" i="1" s="1"/>
  <c r="BO1416" i="1" s="1"/>
  <c r="BT1416" i="1" s="1"/>
  <c r="BY1416" i="1" s="1"/>
  <c r="CE1416" i="1" s="1"/>
  <c r="CK1416" i="1" s="1"/>
  <c r="CQ1416" i="1" s="1"/>
  <c r="AE1417" i="1"/>
  <c r="AK1417" i="1" s="1"/>
  <c r="AQ1417" i="1" s="1"/>
  <c r="AW1417" i="1" s="1"/>
  <c r="BC1417" i="1" s="1"/>
  <c r="BI1417" i="1" s="1"/>
  <c r="BO1417" i="1" s="1"/>
  <c r="BT1417" i="1" s="1"/>
  <c r="BY1417" i="1" s="1"/>
  <c r="CE1417" i="1" s="1"/>
  <c r="CK1417" i="1" s="1"/>
  <c r="CQ1417" i="1" s="1"/>
  <c r="O1291" i="1"/>
  <c r="R1296" i="1"/>
  <c r="X1296" i="1" s="1"/>
  <c r="AD1296" i="1" s="1"/>
  <c r="AJ1296" i="1" s="1"/>
  <c r="AP1296" i="1" s="1"/>
  <c r="AV1296" i="1" s="1"/>
  <c r="BB1296" i="1" s="1"/>
  <c r="BH1296" i="1" s="1"/>
  <c r="BN1296" i="1" s="1"/>
  <c r="BS1296" i="1" s="1"/>
  <c r="BX1296" i="1" s="1"/>
  <c r="CD1296" i="1" s="1"/>
  <c r="CJ1296" i="1" s="1"/>
  <c r="CP1296" i="1" s="1"/>
  <c r="Q1882" i="1"/>
  <c r="Q1881" i="1" s="1"/>
  <c r="BK1605" i="1"/>
  <c r="L1592" i="1"/>
  <c r="R1592" i="1" s="1"/>
  <c r="X1592" i="1" s="1"/>
  <c r="AD1592" i="1" s="1"/>
  <c r="AJ1592" i="1" s="1"/>
  <c r="AP1592" i="1" s="1"/>
  <c r="AV1592" i="1" s="1"/>
  <c r="BB1592" i="1" s="1"/>
  <c r="BH1592" i="1" s="1"/>
  <c r="BN1592" i="1" s="1"/>
  <c r="BS1592" i="1" s="1"/>
  <c r="BX1592" i="1" s="1"/>
  <c r="CD1592" i="1" s="1"/>
  <c r="CJ1592" i="1" s="1"/>
  <c r="CP1592" i="1" s="1"/>
  <c r="I1587" i="1"/>
  <c r="BS1568" i="1"/>
  <c r="BX1568" i="1" s="1"/>
  <c r="CD1568" i="1" s="1"/>
  <c r="CJ1568" i="1" s="1"/>
  <c r="CP1568" i="1" s="1"/>
  <c r="BT1495" i="1"/>
  <c r="BY1495" i="1" s="1"/>
  <c r="CE1495" i="1" s="1"/>
  <c r="CK1495" i="1" s="1"/>
  <c r="CQ1495" i="1" s="1"/>
  <c r="AO1449" i="1"/>
  <c r="AR1449" i="1" s="1"/>
  <c r="AX1449" i="1" s="1"/>
  <c r="BD1449" i="1" s="1"/>
  <c r="BJ1449" i="1" s="1"/>
  <c r="BP1449" i="1" s="1"/>
  <c r="BU1449" i="1" s="1"/>
  <c r="BZ1449" i="1" s="1"/>
  <c r="CF1449" i="1" s="1"/>
  <c r="CL1449" i="1" s="1"/>
  <c r="CR1449" i="1" s="1"/>
  <c r="M1220" i="1"/>
  <c r="S1220" i="1" s="1"/>
  <c r="Y1220" i="1" s="1"/>
  <c r="AE1220" i="1" s="1"/>
  <c r="AK1220" i="1" s="1"/>
  <c r="AQ1220" i="1" s="1"/>
  <c r="AW1220" i="1" s="1"/>
  <c r="BC1220" i="1" s="1"/>
  <c r="BI1220" i="1" s="1"/>
  <c r="BO1220" i="1" s="1"/>
  <c r="BT1220" i="1" s="1"/>
  <c r="BY1220" i="1" s="1"/>
  <c r="CE1220" i="1" s="1"/>
  <c r="CK1220" i="1" s="1"/>
  <c r="CQ1220" i="1" s="1"/>
  <c r="J1219" i="1"/>
  <c r="AM1480" i="1"/>
  <c r="M1330" i="1"/>
  <c r="S1330" i="1" s="1"/>
  <c r="Y1330" i="1" s="1"/>
  <c r="AE1330" i="1" s="1"/>
  <c r="AK1330" i="1" s="1"/>
  <c r="AQ1330" i="1" s="1"/>
  <c r="AW1330" i="1" s="1"/>
  <c r="BC1330" i="1" s="1"/>
  <c r="BI1330" i="1" s="1"/>
  <c r="BO1330" i="1" s="1"/>
  <c r="BT1330" i="1" s="1"/>
  <c r="BY1330" i="1" s="1"/>
  <c r="CE1330" i="1" s="1"/>
  <c r="CK1330" i="1" s="1"/>
  <c r="CQ1330" i="1" s="1"/>
  <c r="BR1178" i="1"/>
  <c r="BR1168" i="1"/>
  <c r="G1043" i="1"/>
  <c r="M1043" i="1" s="1"/>
  <c r="S1043" i="1" s="1"/>
  <c r="Y1043" i="1" s="1"/>
  <c r="AE1043" i="1" s="1"/>
  <c r="AK1043" i="1" s="1"/>
  <c r="AQ1043" i="1" s="1"/>
  <c r="AW1043" i="1" s="1"/>
  <c r="BC1043" i="1" s="1"/>
  <c r="BI1043" i="1" s="1"/>
  <c r="BO1043" i="1" s="1"/>
  <c r="BR984" i="1"/>
  <c r="G1236" i="1"/>
  <c r="M1237" i="1"/>
  <c r="S1237" i="1" s="1"/>
  <c r="Y1237" i="1" s="1"/>
  <c r="AE1237" i="1" s="1"/>
  <c r="AK1237" i="1" s="1"/>
  <c r="AQ1237" i="1" s="1"/>
  <c r="AW1237" i="1" s="1"/>
  <c r="BC1237" i="1" s="1"/>
  <c r="BI1237" i="1" s="1"/>
  <c r="BO1237" i="1" s="1"/>
  <c r="BT1237" i="1" s="1"/>
  <c r="BY1237" i="1" s="1"/>
  <c r="CE1237" i="1" s="1"/>
  <c r="CK1237" i="1" s="1"/>
  <c r="CQ1237" i="1" s="1"/>
  <c r="L1224" i="1"/>
  <c r="R1224" i="1" s="1"/>
  <c r="X1224" i="1" s="1"/>
  <c r="AD1224" i="1" s="1"/>
  <c r="AJ1224" i="1" s="1"/>
  <c r="AP1224" i="1" s="1"/>
  <c r="AV1224" i="1" s="1"/>
  <c r="BB1224" i="1" s="1"/>
  <c r="BH1224" i="1" s="1"/>
  <c r="BN1224" i="1" s="1"/>
  <c r="BS1224" i="1" s="1"/>
  <c r="BX1224" i="1" s="1"/>
  <c r="CD1224" i="1" s="1"/>
  <c r="CJ1224" i="1" s="1"/>
  <c r="CP1224" i="1" s="1"/>
  <c r="I1223" i="1"/>
  <c r="N1216" i="1"/>
  <c r="T1216" i="1" s="1"/>
  <c r="Z1216" i="1" s="1"/>
  <c r="AF1216" i="1" s="1"/>
  <c r="AL1216" i="1" s="1"/>
  <c r="AR1216" i="1" s="1"/>
  <c r="AX1216" i="1" s="1"/>
  <c r="BD1216" i="1" s="1"/>
  <c r="BJ1216" i="1" s="1"/>
  <c r="BP1216" i="1" s="1"/>
  <c r="BU1216" i="1" s="1"/>
  <c r="BZ1216" i="1" s="1"/>
  <c r="CF1216" i="1" s="1"/>
  <c r="CL1216" i="1" s="1"/>
  <c r="CR1216" i="1" s="1"/>
  <c r="H1215" i="1"/>
  <c r="M1200" i="1"/>
  <c r="S1200" i="1" s="1"/>
  <c r="Y1200" i="1" s="1"/>
  <c r="AE1200" i="1" s="1"/>
  <c r="AK1200" i="1" s="1"/>
  <c r="AQ1200" i="1" s="1"/>
  <c r="AW1200" i="1" s="1"/>
  <c r="BC1200" i="1" s="1"/>
  <c r="BI1200" i="1" s="1"/>
  <c r="BO1200" i="1" s="1"/>
  <c r="BT1200" i="1" s="1"/>
  <c r="BY1200" i="1" s="1"/>
  <c r="CE1200" i="1" s="1"/>
  <c r="CK1200" i="1" s="1"/>
  <c r="CQ1200" i="1" s="1"/>
  <c r="G1199" i="1"/>
  <c r="BC1191" i="1"/>
  <c r="BI1191" i="1" s="1"/>
  <c r="BO1191" i="1" s="1"/>
  <c r="BT1191" i="1" s="1"/>
  <c r="BY1191" i="1" s="1"/>
  <c r="CE1191" i="1" s="1"/>
  <c r="CK1191" i="1" s="1"/>
  <c r="CQ1191" i="1" s="1"/>
  <c r="AZ1190" i="1"/>
  <c r="BC1190" i="1" s="1"/>
  <c r="BI1190" i="1" s="1"/>
  <c r="BO1190" i="1" s="1"/>
  <c r="BT1190" i="1" s="1"/>
  <c r="BY1190" i="1" s="1"/>
  <c r="CE1190" i="1" s="1"/>
  <c r="CK1190" i="1" s="1"/>
  <c r="CQ1190" i="1" s="1"/>
  <c r="BP1151" i="1"/>
  <c r="BU1151" i="1" s="1"/>
  <c r="BZ1151" i="1" s="1"/>
  <c r="CF1151" i="1" s="1"/>
  <c r="CL1151" i="1" s="1"/>
  <c r="CR1151" i="1" s="1"/>
  <c r="BM1136" i="1"/>
  <c r="BS1133" i="1"/>
  <c r="BX1133" i="1" s="1"/>
  <c r="CD1133" i="1" s="1"/>
  <c r="CJ1133" i="1" s="1"/>
  <c r="CP1133" i="1" s="1"/>
  <c r="BQ1132" i="1"/>
  <c r="BT1129" i="1"/>
  <c r="BY1129" i="1" s="1"/>
  <c r="CE1129" i="1" s="1"/>
  <c r="CK1129" i="1" s="1"/>
  <c r="CQ1129" i="1" s="1"/>
  <c r="BR1128" i="1"/>
  <c r="BT1128" i="1" s="1"/>
  <c r="BY1128" i="1" s="1"/>
  <c r="CE1128" i="1" s="1"/>
  <c r="CK1128" i="1" s="1"/>
  <c r="CQ1128" i="1" s="1"/>
  <c r="J1113" i="1"/>
  <c r="M1114" i="1"/>
  <c r="S1114" i="1" s="1"/>
  <c r="Y1114" i="1" s="1"/>
  <c r="AE1114" i="1" s="1"/>
  <c r="AK1114" i="1" s="1"/>
  <c r="AQ1114" i="1" s="1"/>
  <c r="AW1114" i="1" s="1"/>
  <c r="BC1114" i="1" s="1"/>
  <c r="BI1114" i="1" s="1"/>
  <c r="BO1114" i="1" s="1"/>
  <c r="BT1114" i="1" s="1"/>
  <c r="BY1114" i="1" s="1"/>
  <c r="CE1114" i="1" s="1"/>
  <c r="CK1114" i="1" s="1"/>
  <c r="CQ1114" i="1" s="1"/>
  <c r="BT1067" i="1"/>
  <c r="BY1067" i="1" s="1"/>
  <c r="CE1067" i="1" s="1"/>
  <c r="CK1067" i="1" s="1"/>
  <c r="CQ1067" i="1" s="1"/>
  <c r="BR1066" i="1"/>
  <c r="BM1062" i="1"/>
  <c r="BP1063" i="1"/>
  <c r="BU1063" i="1" s="1"/>
  <c r="BZ1063" i="1" s="1"/>
  <c r="CF1063" i="1" s="1"/>
  <c r="CL1063" i="1" s="1"/>
  <c r="CR1063" i="1" s="1"/>
  <c r="L916" i="1"/>
  <c r="R916" i="1" s="1"/>
  <c r="X916" i="1" s="1"/>
  <c r="AD916" i="1" s="1"/>
  <c r="AJ916" i="1" s="1"/>
  <c r="AP916" i="1" s="1"/>
  <c r="AV916" i="1" s="1"/>
  <c r="BB916" i="1" s="1"/>
  <c r="BH916" i="1" s="1"/>
  <c r="BN916" i="1" s="1"/>
  <c r="BS916" i="1" s="1"/>
  <c r="BX916" i="1" s="1"/>
  <c r="CD916" i="1" s="1"/>
  <c r="CJ916" i="1" s="1"/>
  <c r="CP916" i="1" s="1"/>
  <c r="F915" i="1"/>
  <c r="BL1421" i="1"/>
  <c r="BL1338" i="1" s="1"/>
  <c r="K972" i="1"/>
  <c r="AY972" i="1"/>
  <c r="BR932" i="1"/>
  <c r="BR902" i="1"/>
  <c r="L909" i="1"/>
  <c r="R909" i="1" s="1"/>
  <c r="X909" i="1" s="1"/>
  <c r="AD909" i="1" s="1"/>
  <c r="AJ909" i="1" s="1"/>
  <c r="AP909" i="1" s="1"/>
  <c r="AV909" i="1" s="1"/>
  <c r="BB909" i="1" s="1"/>
  <c r="BH909" i="1" s="1"/>
  <c r="BN909" i="1" s="1"/>
  <c r="BS909" i="1" s="1"/>
  <c r="BX909" i="1" s="1"/>
  <c r="CD909" i="1" s="1"/>
  <c r="CJ909" i="1" s="1"/>
  <c r="CP909" i="1" s="1"/>
  <c r="F902" i="1"/>
  <c r="N1113" i="1"/>
  <c r="T1113" i="1" s="1"/>
  <c r="Z1113" i="1" s="1"/>
  <c r="AF1113" i="1" s="1"/>
  <c r="AL1113" i="1" s="1"/>
  <c r="AR1113" i="1" s="1"/>
  <c r="AX1113" i="1" s="1"/>
  <c r="BD1113" i="1" s="1"/>
  <c r="BJ1113" i="1" s="1"/>
  <c r="BP1113" i="1" s="1"/>
  <c r="BU1113" i="1" s="1"/>
  <c r="BZ1113" i="1" s="1"/>
  <c r="CF1113" i="1" s="1"/>
  <c r="CL1113" i="1" s="1"/>
  <c r="CR1113" i="1" s="1"/>
  <c r="M1028" i="1"/>
  <c r="S1028" i="1" s="1"/>
  <c r="Y1028" i="1" s="1"/>
  <c r="AE1028" i="1" s="1"/>
  <c r="AK1028" i="1" s="1"/>
  <c r="AQ1028" i="1" s="1"/>
  <c r="AW1028" i="1" s="1"/>
  <c r="BC1028" i="1" s="1"/>
  <c r="BI1028" i="1" s="1"/>
  <c r="BO1028" i="1" s="1"/>
  <c r="BT1028" i="1" s="1"/>
  <c r="BY1028" i="1" s="1"/>
  <c r="CE1028" i="1" s="1"/>
  <c r="CK1028" i="1" s="1"/>
  <c r="CQ1028" i="1" s="1"/>
  <c r="BS945" i="1"/>
  <c r="BX945" i="1" s="1"/>
  <c r="CD945" i="1" s="1"/>
  <c r="CJ945" i="1" s="1"/>
  <c r="CP945" i="1" s="1"/>
  <c r="BQ944" i="1"/>
  <c r="L928" i="1"/>
  <c r="R928" i="1" s="1"/>
  <c r="X928" i="1" s="1"/>
  <c r="AD928" i="1" s="1"/>
  <c r="AJ928" i="1" s="1"/>
  <c r="AP928" i="1" s="1"/>
  <c r="AV928" i="1" s="1"/>
  <c r="BB928" i="1" s="1"/>
  <c r="BH928" i="1" s="1"/>
  <c r="BN928" i="1" s="1"/>
  <c r="BS928" i="1" s="1"/>
  <c r="BX928" i="1" s="1"/>
  <c r="CD928" i="1" s="1"/>
  <c r="CJ928" i="1" s="1"/>
  <c r="CP928" i="1" s="1"/>
  <c r="I924" i="1"/>
  <c r="H915" i="1"/>
  <c r="N916" i="1"/>
  <c r="T916" i="1" s="1"/>
  <c r="Z916" i="1" s="1"/>
  <c r="AF916" i="1" s="1"/>
  <c r="AL916" i="1" s="1"/>
  <c r="AR916" i="1" s="1"/>
  <c r="AX916" i="1" s="1"/>
  <c r="BD916" i="1" s="1"/>
  <c r="BJ916" i="1" s="1"/>
  <c r="BP916" i="1" s="1"/>
  <c r="BU916" i="1" s="1"/>
  <c r="BZ916" i="1" s="1"/>
  <c r="CF916" i="1" s="1"/>
  <c r="CL916" i="1" s="1"/>
  <c r="CR916" i="1" s="1"/>
  <c r="G809" i="1"/>
  <c r="M813" i="1"/>
  <c r="S813" i="1" s="1"/>
  <c r="Y813" i="1" s="1"/>
  <c r="AE813" i="1" s="1"/>
  <c r="AK813" i="1" s="1"/>
  <c r="AQ813" i="1" s="1"/>
  <c r="AW813" i="1" s="1"/>
  <c r="BC813" i="1" s="1"/>
  <c r="BI813" i="1" s="1"/>
  <c r="BO813" i="1" s="1"/>
  <c r="BT813" i="1" s="1"/>
  <c r="BY813" i="1" s="1"/>
  <c r="CE813" i="1" s="1"/>
  <c r="CK813" i="1" s="1"/>
  <c r="CQ813" i="1" s="1"/>
  <c r="N998" i="1"/>
  <c r="T998" i="1" s="1"/>
  <c r="Z998" i="1" s="1"/>
  <c r="AF998" i="1" s="1"/>
  <c r="AL998" i="1" s="1"/>
  <c r="AR998" i="1" s="1"/>
  <c r="AX998" i="1" s="1"/>
  <c r="BD998" i="1" s="1"/>
  <c r="BJ998" i="1" s="1"/>
  <c r="BP998" i="1" s="1"/>
  <c r="BU998" i="1" s="1"/>
  <c r="BZ998" i="1" s="1"/>
  <c r="CF998" i="1" s="1"/>
  <c r="CL998" i="1" s="1"/>
  <c r="CR998" i="1" s="1"/>
  <c r="H997" i="1"/>
  <c r="N997" i="1" s="1"/>
  <c r="T997" i="1" s="1"/>
  <c r="Z997" i="1" s="1"/>
  <c r="AF997" i="1" s="1"/>
  <c r="AL997" i="1" s="1"/>
  <c r="AR997" i="1" s="1"/>
  <c r="AX997" i="1" s="1"/>
  <c r="BD997" i="1" s="1"/>
  <c r="BJ997" i="1" s="1"/>
  <c r="BP997" i="1" s="1"/>
  <c r="BU997" i="1" s="1"/>
  <c r="BZ997" i="1" s="1"/>
  <c r="CF997" i="1" s="1"/>
  <c r="CL997" i="1" s="1"/>
  <c r="CR997" i="1" s="1"/>
  <c r="BQ923" i="1"/>
  <c r="K867" i="1"/>
  <c r="K866" i="1" s="1"/>
  <c r="N832" i="1"/>
  <c r="T832" i="1" s="1"/>
  <c r="Z832" i="1" s="1"/>
  <c r="AF832" i="1" s="1"/>
  <c r="AL832" i="1" s="1"/>
  <c r="AR832" i="1" s="1"/>
  <c r="AX832" i="1" s="1"/>
  <c r="BD832" i="1" s="1"/>
  <c r="BJ832" i="1" s="1"/>
  <c r="BP832" i="1" s="1"/>
  <c r="BU832" i="1" s="1"/>
  <c r="BZ832" i="1" s="1"/>
  <c r="CF832" i="1" s="1"/>
  <c r="CL832" i="1" s="1"/>
  <c r="CR832" i="1" s="1"/>
  <c r="H831" i="1"/>
  <c r="N831" i="1" s="1"/>
  <c r="T831" i="1" s="1"/>
  <c r="Z831" i="1" s="1"/>
  <c r="AF831" i="1" s="1"/>
  <c r="AL831" i="1" s="1"/>
  <c r="AR831" i="1" s="1"/>
  <c r="AX831" i="1" s="1"/>
  <c r="BD831" i="1" s="1"/>
  <c r="BJ831" i="1" s="1"/>
  <c r="BP831" i="1" s="1"/>
  <c r="BU831" i="1" s="1"/>
  <c r="BZ831" i="1" s="1"/>
  <c r="CF831" i="1" s="1"/>
  <c r="CL831" i="1" s="1"/>
  <c r="CR831" i="1" s="1"/>
  <c r="L826" i="1"/>
  <c r="R826" i="1" s="1"/>
  <c r="X826" i="1" s="1"/>
  <c r="AD826" i="1" s="1"/>
  <c r="AJ826" i="1" s="1"/>
  <c r="AP826" i="1" s="1"/>
  <c r="AV826" i="1" s="1"/>
  <c r="BB826" i="1" s="1"/>
  <c r="BH826" i="1" s="1"/>
  <c r="BN826" i="1" s="1"/>
  <c r="BS826" i="1" s="1"/>
  <c r="BX826" i="1" s="1"/>
  <c r="CD826" i="1" s="1"/>
  <c r="CJ826" i="1" s="1"/>
  <c r="CP826" i="1" s="1"/>
  <c r="F825" i="1"/>
  <c r="L825" i="1" s="1"/>
  <c r="R825" i="1" s="1"/>
  <c r="X825" i="1" s="1"/>
  <c r="AD825" i="1" s="1"/>
  <c r="AJ825" i="1" s="1"/>
  <c r="AP825" i="1" s="1"/>
  <c r="AV825" i="1" s="1"/>
  <c r="BB825" i="1" s="1"/>
  <c r="BH825" i="1" s="1"/>
  <c r="BN825" i="1" s="1"/>
  <c r="L816" i="1"/>
  <c r="R816" i="1" s="1"/>
  <c r="X816" i="1" s="1"/>
  <c r="AD816" i="1" s="1"/>
  <c r="AJ816" i="1" s="1"/>
  <c r="AP816" i="1" s="1"/>
  <c r="AV816" i="1" s="1"/>
  <c r="BB816" i="1" s="1"/>
  <c r="BH816" i="1" s="1"/>
  <c r="BN816" i="1" s="1"/>
  <c r="BS816" i="1" s="1"/>
  <c r="BX816" i="1" s="1"/>
  <c r="CD816" i="1" s="1"/>
  <c r="CJ816" i="1" s="1"/>
  <c r="CP816" i="1" s="1"/>
  <c r="N810" i="1"/>
  <c r="T810" i="1" s="1"/>
  <c r="Z810" i="1" s="1"/>
  <c r="AF810" i="1" s="1"/>
  <c r="AL810" i="1" s="1"/>
  <c r="AR810" i="1" s="1"/>
  <c r="AX810" i="1" s="1"/>
  <c r="BD810" i="1" s="1"/>
  <c r="BJ810" i="1" s="1"/>
  <c r="BP810" i="1" s="1"/>
  <c r="BU810" i="1" s="1"/>
  <c r="BZ810" i="1" s="1"/>
  <c r="CF810" i="1" s="1"/>
  <c r="CL810" i="1" s="1"/>
  <c r="CR810" i="1" s="1"/>
  <c r="H809" i="1"/>
  <c r="BA1076" i="1"/>
  <c r="BA1075" i="1" s="1"/>
  <c r="BA972" i="1" s="1"/>
  <c r="H1004" i="1"/>
  <c r="N1005" i="1"/>
  <c r="T1005" i="1" s="1"/>
  <c r="Z1005" i="1" s="1"/>
  <c r="AF1005" i="1" s="1"/>
  <c r="AL1005" i="1" s="1"/>
  <c r="AR1005" i="1" s="1"/>
  <c r="AX1005" i="1" s="1"/>
  <c r="BD1005" i="1" s="1"/>
  <c r="BJ1005" i="1" s="1"/>
  <c r="BP1005" i="1" s="1"/>
  <c r="BU1005" i="1" s="1"/>
  <c r="BZ1005" i="1" s="1"/>
  <c r="CF1005" i="1" s="1"/>
  <c r="CL1005" i="1" s="1"/>
  <c r="CR1005" i="1" s="1"/>
  <c r="M909" i="1"/>
  <c r="S909" i="1" s="1"/>
  <c r="Y909" i="1" s="1"/>
  <c r="AE909" i="1" s="1"/>
  <c r="AK909" i="1" s="1"/>
  <c r="AQ909" i="1" s="1"/>
  <c r="AW909" i="1" s="1"/>
  <c r="BC909" i="1" s="1"/>
  <c r="BI909" i="1" s="1"/>
  <c r="BO909" i="1" s="1"/>
  <c r="BT909" i="1" s="1"/>
  <c r="BY909" i="1" s="1"/>
  <c r="CE909" i="1" s="1"/>
  <c r="CK909" i="1" s="1"/>
  <c r="CQ909" i="1" s="1"/>
  <c r="BR884" i="1"/>
  <c r="BT884" i="1" s="1"/>
  <c r="BY884" i="1" s="1"/>
  <c r="CE884" i="1" s="1"/>
  <c r="CK884" i="1" s="1"/>
  <c r="CQ884" i="1" s="1"/>
  <c r="BT885" i="1"/>
  <c r="BY885" i="1" s="1"/>
  <c r="CE885" i="1" s="1"/>
  <c r="CK885" i="1" s="1"/>
  <c r="CQ885" i="1" s="1"/>
  <c r="F884" i="1"/>
  <c r="L884" i="1" s="1"/>
  <c r="R884" i="1" s="1"/>
  <c r="X884" i="1" s="1"/>
  <c r="AD884" i="1" s="1"/>
  <c r="AJ884" i="1" s="1"/>
  <c r="AP884" i="1" s="1"/>
  <c r="AV884" i="1" s="1"/>
  <c r="BB884" i="1" s="1"/>
  <c r="BH884" i="1" s="1"/>
  <c r="BN884" i="1" s="1"/>
  <c r="BS884" i="1" s="1"/>
  <c r="BX884" i="1" s="1"/>
  <c r="CD884" i="1" s="1"/>
  <c r="CJ884" i="1" s="1"/>
  <c r="CP884" i="1" s="1"/>
  <c r="L885" i="1"/>
  <c r="R885" i="1" s="1"/>
  <c r="X885" i="1" s="1"/>
  <c r="AD885" i="1" s="1"/>
  <c r="AJ885" i="1" s="1"/>
  <c r="AP885" i="1" s="1"/>
  <c r="AV885" i="1" s="1"/>
  <c r="BB885" i="1" s="1"/>
  <c r="BH885" i="1" s="1"/>
  <c r="BN885" i="1" s="1"/>
  <c r="BS885" i="1" s="1"/>
  <c r="BX885" i="1" s="1"/>
  <c r="CD885" i="1" s="1"/>
  <c r="CJ885" i="1" s="1"/>
  <c r="CP885" i="1" s="1"/>
  <c r="H840" i="1"/>
  <c r="N840" i="1" s="1"/>
  <c r="T840" i="1" s="1"/>
  <c r="Z840" i="1" s="1"/>
  <c r="AF840" i="1" s="1"/>
  <c r="AL840" i="1" s="1"/>
  <c r="AR840" i="1" s="1"/>
  <c r="AX840" i="1" s="1"/>
  <c r="BD840" i="1" s="1"/>
  <c r="BJ840" i="1" s="1"/>
  <c r="BP840" i="1" s="1"/>
  <c r="BU840" i="1" s="1"/>
  <c r="BZ840" i="1" s="1"/>
  <c r="CF840" i="1" s="1"/>
  <c r="CL840" i="1" s="1"/>
  <c r="CR840" i="1" s="1"/>
  <c r="N841" i="1"/>
  <c r="T841" i="1" s="1"/>
  <c r="Z841" i="1" s="1"/>
  <c r="AF841" i="1" s="1"/>
  <c r="AL841" i="1" s="1"/>
  <c r="AR841" i="1" s="1"/>
  <c r="AX841" i="1" s="1"/>
  <c r="BD841" i="1" s="1"/>
  <c r="BJ841" i="1" s="1"/>
  <c r="BP841" i="1" s="1"/>
  <c r="BU841" i="1" s="1"/>
  <c r="BZ841" i="1" s="1"/>
  <c r="CF841" i="1" s="1"/>
  <c r="CL841" i="1" s="1"/>
  <c r="CR841" i="1" s="1"/>
  <c r="N776" i="1"/>
  <c r="T776" i="1" s="1"/>
  <c r="Z776" i="1" s="1"/>
  <c r="AF776" i="1" s="1"/>
  <c r="AL776" i="1" s="1"/>
  <c r="AR776" i="1" s="1"/>
  <c r="AX776" i="1" s="1"/>
  <c r="BD776" i="1" s="1"/>
  <c r="BJ776" i="1" s="1"/>
  <c r="BP776" i="1" s="1"/>
  <c r="BU776" i="1" s="1"/>
  <c r="BZ776" i="1" s="1"/>
  <c r="CF776" i="1" s="1"/>
  <c r="CL776" i="1" s="1"/>
  <c r="CR776" i="1" s="1"/>
  <c r="H775" i="1"/>
  <c r="BN755" i="1"/>
  <c r="BS755" i="1" s="1"/>
  <c r="BX755" i="1" s="1"/>
  <c r="CD755" i="1" s="1"/>
  <c r="CJ755" i="1" s="1"/>
  <c r="CP755" i="1" s="1"/>
  <c r="BK754" i="1"/>
  <c r="M701" i="1"/>
  <c r="S701" i="1" s="1"/>
  <c r="Y701" i="1" s="1"/>
  <c r="AE701" i="1" s="1"/>
  <c r="AK701" i="1" s="1"/>
  <c r="AQ701" i="1" s="1"/>
  <c r="AW701" i="1" s="1"/>
  <c r="BC701" i="1" s="1"/>
  <c r="BI701" i="1" s="1"/>
  <c r="BO701" i="1" s="1"/>
  <c r="BT701" i="1" s="1"/>
  <c r="BY701" i="1" s="1"/>
  <c r="CE701" i="1" s="1"/>
  <c r="CK701" i="1" s="1"/>
  <c r="CQ701" i="1" s="1"/>
  <c r="G667" i="1"/>
  <c r="M667" i="1" s="1"/>
  <c r="S667" i="1" s="1"/>
  <c r="Y667" i="1" s="1"/>
  <c r="AE667" i="1" s="1"/>
  <c r="AK667" i="1" s="1"/>
  <c r="AQ667" i="1" s="1"/>
  <c r="AW667" i="1" s="1"/>
  <c r="BC667" i="1" s="1"/>
  <c r="BI667" i="1" s="1"/>
  <c r="BO667" i="1" s="1"/>
  <c r="BT667" i="1" s="1"/>
  <c r="BY667" i="1" s="1"/>
  <c r="CE667" i="1" s="1"/>
  <c r="CK667" i="1" s="1"/>
  <c r="CQ667" i="1" s="1"/>
  <c r="M668" i="1"/>
  <c r="S668" i="1" s="1"/>
  <c r="Y668" i="1" s="1"/>
  <c r="AE668" i="1" s="1"/>
  <c r="AK668" i="1" s="1"/>
  <c r="AQ668" i="1" s="1"/>
  <c r="AW668" i="1" s="1"/>
  <c r="BC668" i="1" s="1"/>
  <c r="BI668" i="1" s="1"/>
  <c r="BO668" i="1" s="1"/>
  <c r="BT668" i="1" s="1"/>
  <c r="BY668" i="1" s="1"/>
  <c r="CE668" i="1" s="1"/>
  <c r="CK668" i="1" s="1"/>
  <c r="CQ668" i="1" s="1"/>
  <c r="F462" i="1"/>
  <c r="L462" i="1" s="1"/>
  <c r="R462" i="1" s="1"/>
  <c r="X462" i="1" s="1"/>
  <c r="AD462" i="1" s="1"/>
  <c r="AJ462" i="1" s="1"/>
  <c r="AP462" i="1" s="1"/>
  <c r="AV462" i="1" s="1"/>
  <c r="BB462" i="1" s="1"/>
  <c r="BH462" i="1" s="1"/>
  <c r="BN462" i="1" s="1"/>
  <c r="BS462" i="1" s="1"/>
  <c r="BX462" i="1" s="1"/>
  <c r="CD462" i="1" s="1"/>
  <c r="CJ462" i="1" s="1"/>
  <c r="CP462" i="1" s="1"/>
  <c r="L467" i="1"/>
  <c r="R467" i="1" s="1"/>
  <c r="X467" i="1" s="1"/>
  <c r="AD467" i="1" s="1"/>
  <c r="AJ467" i="1" s="1"/>
  <c r="AP467" i="1" s="1"/>
  <c r="AV467" i="1" s="1"/>
  <c r="BB467" i="1" s="1"/>
  <c r="BH467" i="1" s="1"/>
  <c r="BN467" i="1" s="1"/>
  <c r="BS467" i="1" s="1"/>
  <c r="BX467" i="1" s="1"/>
  <c r="CD467" i="1" s="1"/>
  <c r="CJ467" i="1" s="1"/>
  <c r="CP467" i="1" s="1"/>
  <c r="CA396" i="1"/>
  <c r="BQ14" i="1"/>
  <c r="BS18" i="1"/>
  <c r="BX18" i="1" s="1"/>
  <c r="CD18" i="1" s="1"/>
  <c r="CJ18" i="1" s="1"/>
  <c r="CP18" i="1" s="1"/>
  <c r="BT801" i="1"/>
  <c r="BY801" i="1" s="1"/>
  <c r="CE801" i="1" s="1"/>
  <c r="CK801" i="1" s="1"/>
  <c r="CQ801" i="1" s="1"/>
  <c r="BR800" i="1"/>
  <c r="BT800" i="1" s="1"/>
  <c r="BY800" i="1" s="1"/>
  <c r="CE800" i="1" s="1"/>
  <c r="CK800" i="1" s="1"/>
  <c r="CQ800" i="1" s="1"/>
  <c r="BQ645" i="1"/>
  <c r="BS685" i="1"/>
  <c r="BX685" i="1" s="1"/>
  <c r="CD685" i="1" s="1"/>
  <c r="CJ685" i="1" s="1"/>
  <c r="CP685" i="1" s="1"/>
  <c r="BR462" i="1"/>
  <c r="N469" i="1"/>
  <c r="T469" i="1" s="1"/>
  <c r="Z469" i="1" s="1"/>
  <c r="AF469" i="1" s="1"/>
  <c r="AL469" i="1" s="1"/>
  <c r="AR469" i="1" s="1"/>
  <c r="AX469" i="1" s="1"/>
  <c r="BD469" i="1" s="1"/>
  <c r="BJ469" i="1" s="1"/>
  <c r="BP469" i="1" s="1"/>
  <c r="BU469" i="1" s="1"/>
  <c r="BZ469" i="1" s="1"/>
  <c r="CF469" i="1" s="1"/>
  <c r="CL469" i="1" s="1"/>
  <c r="CR469" i="1" s="1"/>
  <c r="CB396" i="1"/>
  <c r="M358" i="1"/>
  <c r="S358" i="1" s="1"/>
  <c r="Y358" i="1" s="1"/>
  <c r="AE358" i="1" s="1"/>
  <c r="AK358" i="1" s="1"/>
  <c r="AQ358" i="1" s="1"/>
  <c r="AW358" i="1" s="1"/>
  <c r="BC358" i="1" s="1"/>
  <c r="BI358" i="1" s="1"/>
  <c r="BO358" i="1" s="1"/>
  <c r="BT358" i="1" s="1"/>
  <c r="BY358" i="1" s="1"/>
  <c r="CE358" i="1" s="1"/>
  <c r="CK358" i="1" s="1"/>
  <c r="CQ358" i="1" s="1"/>
  <c r="J357" i="1"/>
  <c r="N291" i="1"/>
  <c r="T291" i="1" s="1"/>
  <c r="Z291" i="1" s="1"/>
  <c r="AF291" i="1" s="1"/>
  <c r="AL291" i="1" s="1"/>
  <c r="AR291" i="1" s="1"/>
  <c r="AX291" i="1" s="1"/>
  <c r="BD291" i="1" s="1"/>
  <c r="BJ291" i="1" s="1"/>
  <c r="BP291" i="1" s="1"/>
  <c r="BU291" i="1" s="1"/>
  <c r="BZ291" i="1" s="1"/>
  <c r="CF291" i="1" s="1"/>
  <c r="CL291" i="1" s="1"/>
  <c r="CR291" i="1" s="1"/>
  <c r="M245" i="1"/>
  <c r="S245" i="1" s="1"/>
  <c r="Y245" i="1" s="1"/>
  <c r="AE245" i="1" s="1"/>
  <c r="AK245" i="1" s="1"/>
  <c r="AQ245" i="1" s="1"/>
  <c r="AW245" i="1" s="1"/>
  <c r="BC245" i="1" s="1"/>
  <c r="BI245" i="1" s="1"/>
  <c r="BO245" i="1" s="1"/>
  <c r="BT245" i="1" s="1"/>
  <c r="BY245" i="1" s="1"/>
  <c r="CE245" i="1" s="1"/>
  <c r="CK245" i="1" s="1"/>
  <c r="CQ245" i="1" s="1"/>
  <c r="G238" i="1"/>
  <c r="BT825" i="1"/>
  <c r="BY825" i="1" s="1"/>
  <c r="CE825" i="1" s="1"/>
  <c r="CK825" i="1" s="1"/>
  <c r="CQ825" i="1" s="1"/>
  <c r="BS765" i="1"/>
  <c r="BX765" i="1" s="1"/>
  <c r="CD765" i="1" s="1"/>
  <c r="CJ765" i="1" s="1"/>
  <c r="CP765" i="1" s="1"/>
  <c r="BQ764" i="1"/>
  <c r="BQ547" i="1"/>
  <c r="BV396" i="1"/>
  <c r="BR333" i="1"/>
  <c r="BT333" i="1" s="1"/>
  <c r="BY333" i="1" s="1"/>
  <c r="CE333" i="1" s="1"/>
  <c r="CK333" i="1" s="1"/>
  <c r="CQ333" i="1" s="1"/>
  <c r="BR285" i="1"/>
  <c r="BS217" i="1"/>
  <c r="BX217" i="1" s="1"/>
  <c r="CD217" i="1" s="1"/>
  <c r="CJ217" i="1" s="1"/>
  <c r="CP217" i="1" s="1"/>
  <c r="BQ216" i="1"/>
  <c r="BS184" i="1"/>
  <c r="BX184" i="1" s="1"/>
  <c r="CD184" i="1" s="1"/>
  <c r="CJ184" i="1" s="1"/>
  <c r="CP184" i="1" s="1"/>
  <c r="BQ179" i="1"/>
  <c r="BQ127" i="1"/>
  <c r="G729" i="1"/>
  <c r="M730" i="1"/>
  <c r="S730" i="1" s="1"/>
  <c r="Y730" i="1" s="1"/>
  <c r="AE730" i="1" s="1"/>
  <c r="AK730" i="1" s="1"/>
  <c r="AQ730" i="1" s="1"/>
  <c r="AW730" i="1" s="1"/>
  <c r="BC730" i="1" s="1"/>
  <c r="BI730" i="1" s="1"/>
  <c r="BO730" i="1" s="1"/>
  <c r="BT730" i="1" s="1"/>
  <c r="BY730" i="1" s="1"/>
  <c r="CE730" i="1" s="1"/>
  <c r="CK730" i="1" s="1"/>
  <c r="CQ730" i="1" s="1"/>
  <c r="M647" i="1"/>
  <c r="S647" i="1" s="1"/>
  <c r="Y647" i="1" s="1"/>
  <c r="AE647" i="1" s="1"/>
  <c r="AK647" i="1" s="1"/>
  <c r="AQ647" i="1" s="1"/>
  <c r="AW647" i="1" s="1"/>
  <c r="BC647" i="1" s="1"/>
  <c r="BI647" i="1" s="1"/>
  <c r="BO647" i="1" s="1"/>
  <c r="BT647" i="1" s="1"/>
  <c r="BY647" i="1" s="1"/>
  <c r="CE647" i="1" s="1"/>
  <c r="CK647" i="1" s="1"/>
  <c r="CQ647" i="1" s="1"/>
  <c r="G646" i="1"/>
  <c r="BS517" i="1"/>
  <c r="BX517" i="1" s="1"/>
  <c r="CD517" i="1" s="1"/>
  <c r="CJ517" i="1" s="1"/>
  <c r="CP517" i="1" s="1"/>
  <c r="BQ516" i="1"/>
  <c r="L484" i="1"/>
  <c r="R484" i="1" s="1"/>
  <c r="X484" i="1" s="1"/>
  <c r="AD484" i="1" s="1"/>
  <c r="AJ484" i="1" s="1"/>
  <c r="AP484" i="1" s="1"/>
  <c r="AV484" i="1" s="1"/>
  <c r="BB484" i="1" s="1"/>
  <c r="BH484" i="1" s="1"/>
  <c r="BN484" i="1" s="1"/>
  <c r="BS484" i="1" s="1"/>
  <c r="BX484" i="1" s="1"/>
  <c r="CD484" i="1" s="1"/>
  <c r="CJ484" i="1" s="1"/>
  <c r="CP484" i="1" s="1"/>
  <c r="F477" i="1"/>
  <c r="N478" i="1"/>
  <c r="T478" i="1" s="1"/>
  <c r="Z478" i="1" s="1"/>
  <c r="AF478" i="1" s="1"/>
  <c r="AL478" i="1" s="1"/>
  <c r="AR478" i="1" s="1"/>
  <c r="AX478" i="1" s="1"/>
  <c r="BD478" i="1" s="1"/>
  <c r="BJ478" i="1" s="1"/>
  <c r="BP478" i="1" s="1"/>
  <c r="BU478" i="1" s="1"/>
  <c r="BZ478" i="1" s="1"/>
  <c r="CF478" i="1" s="1"/>
  <c r="CL478" i="1" s="1"/>
  <c r="CR478" i="1" s="1"/>
  <c r="H477" i="1"/>
  <c r="BR397" i="1"/>
  <c r="BS436" i="1"/>
  <c r="BX436" i="1" s="1"/>
  <c r="CD436" i="1" s="1"/>
  <c r="CJ436" i="1" s="1"/>
  <c r="CP436" i="1" s="1"/>
  <c r="BQ417" i="1"/>
  <c r="BT382" i="1"/>
  <c r="BY382" i="1" s="1"/>
  <c r="CE382" i="1" s="1"/>
  <c r="CK382" i="1" s="1"/>
  <c r="CQ382" i="1" s="1"/>
  <c r="BR381" i="1"/>
  <c r="BT381" i="1" s="1"/>
  <c r="BY381" i="1" s="1"/>
  <c r="CE381" i="1" s="1"/>
  <c r="CK381" i="1" s="1"/>
  <c r="CQ381" i="1" s="1"/>
  <c r="M315" i="1"/>
  <c r="S315" i="1" s="1"/>
  <c r="Y315" i="1" s="1"/>
  <c r="AE315" i="1" s="1"/>
  <c r="AK315" i="1" s="1"/>
  <c r="AQ315" i="1" s="1"/>
  <c r="AW315" i="1" s="1"/>
  <c r="BC315" i="1" s="1"/>
  <c r="BI315" i="1" s="1"/>
  <c r="BO315" i="1" s="1"/>
  <c r="BT315" i="1" s="1"/>
  <c r="BY315" i="1" s="1"/>
  <c r="CE315" i="1" s="1"/>
  <c r="CK315" i="1" s="1"/>
  <c r="CQ315" i="1" s="1"/>
  <c r="P195" i="1"/>
  <c r="P178" i="1" s="1"/>
  <c r="P107" i="1" s="1"/>
  <c r="H285" i="1"/>
  <c r="N285" i="1" s="1"/>
  <c r="T285" i="1" s="1"/>
  <c r="Z285" i="1" s="1"/>
  <c r="AF285" i="1" s="1"/>
  <c r="AL285" i="1" s="1"/>
  <c r="AR285" i="1" s="1"/>
  <c r="AX285" i="1" s="1"/>
  <c r="BD285" i="1" s="1"/>
  <c r="BJ285" i="1" s="1"/>
  <c r="BP285" i="1" s="1"/>
  <c r="BU285" i="1" s="1"/>
  <c r="BZ285" i="1" s="1"/>
  <c r="CF285" i="1" s="1"/>
  <c r="CL285" i="1" s="1"/>
  <c r="CR285" i="1" s="1"/>
  <c r="N286" i="1"/>
  <c r="T286" i="1" s="1"/>
  <c r="Z286" i="1" s="1"/>
  <c r="AF286" i="1" s="1"/>
  <c r="AL286" i="1" s="1"/>
  <c r="AR286" i="1" s="1"/>
  <c r="AX286" i="1" s="1"/>
  <c r="BD286" i="1" s="1"/>
  <c r="BJ286" i="1" s="1"/>
  <c r="BP286" i="1" s="1"/>
  <c r="BU286" i="1" s="1"/>
  <c r="BZ286" i="1" s="1"/>
  <c r="CF286" i="1" s="1"/>
  <c r="CL286" i="1" s="1"/>
  <c r="CR286" i="1" s="1"/>
  <c r="BT98" i="1"/>
  <c r="BY98" i="1" s="1"/>
  <c r="CE98" i="1" s="1"/>
  <c r="CK98" i="1" s="1"/>
  <c r="CQ98" i="1" s="1"/>
  <c r="BR93" i="1"/>
  <c r="BT93" i="1" s="1"/>
  <c r="BY93" i="1" s="1"/>
  <c r="CE93" i="1" s="1"/>
  <c r="CK93" i="1" s="1"/>
  <c r="CQ93" i="1" s="1"/>
  <c r="G79" i="1"/>
  <c r="H14" i="1"/>
  <c r="N18" i="1"/>
  <c r="T18" i="1" s="1"/>
  <c r="Z18" i="1" s="1"/>
  <c r="AF18" i="1" s="1"/>
  <c r="AL18" i="1" s="1"/>
  <c r="AR18" i="1" s="1"/>
  <c r="AX18" i="1" s="1"/>
  <c r="BD18" i="1" s="1"/>
  <c r="BJ18" i="1" s="1"/>
  <c r="BP18" i="1" s="1"/>
  <c r="BU18" i="1" s="1"/>
  <c r="BZ18" i="1" s="1"/>
  <c r="CF18" i="1" s="1"/>
  <c r="CL18" i="1" s="1"/>
  <c r="CR18" i="1" s="1"/>
  <c r="BR13" i="1"/>
  <c r="BT14" i="1"/>
  <c r="BY14" i="1" s="1"/>
  <c r="CE14" i="1" s="1"/>
  <c r="CK14" i="1" s="1"/>
  <c r="CQ14" i="1" s="1"/>
  <c r="H108" i="1"/>
  <c r="N114" i="1"/>
  <c r="T114" i="1" s="1"/>
  <c r="Z114" i="1" s="1"/>
  <c r="AF114" i="1" s="1"/>
  <c r="AL114" i="1" s="1"/>
  <c r="AR114" i="1" s="1"/>
  <c r="AX114" i="1" s="1"/>
  <c r="BD114" i="1" s="1"/>
  <c r="BJ114" i="1" s="1"/>
  <c r="BP114" i="1" s="1"/>
  <c r="BU114" i="1" s="1"/>
  <c r="BZ114" i="1" s="1"/>
  <c r="CF114" i="1" s="1"/>
  <c r="CL114" i="1" s="1"/>
  <c r="CR114" i="1" s="1"/>
  <c r="AZ11" i="1"/>
  <c r="AH11" i="1"/>
  <c r="AM310" i="1"/>
  <c r="AM309" i="1" s="1"/>
  <c r="AM236" i="1" s="1"/>
  <c r="G262" i="1"/>
  <c r="M263" i="1"/>
  <c r="S263" i="1" s="1"/>
  <c r="Y263" i="1" s="1"/>
  <c r="AE263" i="1" s="1"/>
  <c r="AK263" i="1" s="1"/>
  <c r="AQ263" i="1" s="1"/>
  <c r="AW263" i="1" s="1"/>
  <c r="BC263" i="1" s="1"/>
  <c r="BI263" i="1" s="1"/>
  <c r="BO263" i="1" s="1"/>
  <c r="BT263" i="1" s="1"/>
  <c r="BY263" i="1" s="1"/>
  <c r="CE263" i="1" s="1"/>
  <c r="CK263" i="1" s="1"/>
  <c r="CQ263" i="1" s="1"/>
  <c r="M119" i="1"/>
  <c r="S119" i="1" s="1"/>
  <c r="Y119" i="1" s="1"/>
  <c r="AE119" i="1" s="1"/>
  <c r="AK119" i="1" s="1"/>
  <c r="AQ119" i="1" s="1"/>
  <c r="AW119" i="1" s="1"/>
  <c r="BC119" i="1" s="1"/>
  <c r="BI119" i="1" s="1"/>
  <c r="BO119" i="1" s="1"/>
  <c r="G13" i="1"/>
  <c r="AU11" i="1"/>
  <c r="CN546" i="1" l="1"/>
  <c r="CN2710" i="1" s="1"/>
  <c r="F1311" i="1"/>
  <c r="L1071" i="1"/>
  <c r="R1071" i="1" s="1"/>
  <c r="X1071" i="1" s="1"/>
  <c r="AD1071" i="1" s="1"/>
  <c r="AJ1071" i="1" s="1"/>
  <c r="AP1071" i="1" s="1"/>
  <c r="AV1071" i="1" s="1"/>
  <c r="BB1071" i="1" s="1"/>
  <c r="BH1071" i="1" s="1"/>
  <c r="BN1071" i="1" s="1"/>
  <c r="BS1071" i="1" s="1"/>
  <c r="BX1071" i="1" s="1"/>
  <c r="CD1071" i="1" s="1"/>
  <c r="CJ1071" i="1" s="1"/>
  <c r="CP1071" i="1" s="1"/>
  <c r="F1070" i="1"/>
  <c r="L1070" i="1" s="1"/>
  <c r="R1070" i="1" s="1"/>
  <c r="X1070" i="1" s="1"/>
  <c r="AD1070" i="1" s="1"/>
  <c r="AJ1070" i="1" s="1"/>
  <c r="AP1070" i="1" s="1"/>
  <c r="AV1070" i="1" s="1"/>
  <c r="BB1070" i="1" s="1"/>
  <c r="BH1070" i="1" s="1"/>
  <c r="BN1070" i="1" s="1"/>
  <c r="BS1070" i="1" s="1"/>
  <c r="BX1070" i="1" s="1"/>
  <c r="CD1070" i="1" s="1"/>
  <c r="CJ1070" i="1" s="1"/>
  <c r="CP1070" i="1" s="1"/>
  <c r="BQ1883" i="1"/>
  <c r="BI442" i="1"/>
  <c r="BO442" i="1" s="1"/>
  <c r="BT442" i="1" s="1"/>
  <c r="BY442" i="1" s="1"/>
  <c r="CE442" i="1" s="1"/>
  <c r="CK442" i="1" s="1"/>
  <c r="CQ442" i="1" s="1"/>
  <c r="BF417" i="1"/>
  <c r="BF397" i="1" s="1"/>
  <c r="BF396" i="1" s="1"/>
  <c r="N1441" i="1"/>
  <c r="T1441" i="1" s="1"/>
  <c r="Z1441" i="1" s="1"/>
  <c r="AF1441" i="1" s="1"/>
  <c r="AL1441" i="1" s="1"/>
  <c r="AR1441" i="1" s="1"/>
  <c r="AX1441" i="1" s="1"/>
  <c r="BD1441" i="1" s="1"/>
  <c r="BJ1441" i="1" s="1"/>
  <c r="BP1441" i="1" s="1"/>
  <c r="BU1441" i="1" s="1"/>
  <c r="BZ1441" i="1" s="1"/>
  <c r="CF1441" i="1" s="1"/>
  <c r="CL1441" i="1" s="1"/>
  <c r="CR1441" i="1" s="1"/>
  <c r="H1440" i="1"/>
  <c r="N1440" i="1" s="1"/>
  <c r="T1440" i="1" s="1"/>
  <c r="Z1440" i="1" s="1"/>
  <c r="AF1440" i="1" s="1"/>
  <c r="AL1440" i="1" s="1"/>
  <c r="AR1440" i="1" s="1"/>
  <c r="AX1440" i="1" s="1"/>
  <c r="BD1440" i="1" s="1"/>
  <c r="BJ1440" i="1" s="1"/>
  <c r="BP1440" i="1" s="1"/>
  <c r="BU1440" i="1" s="1"/>
  <c r="BZ1440" i="1" s="1"/>
  <c r="CF1440" i="1" s="1"/>
  <c r="CL1440" i="1" s="1"/>
  <c r="CR1440" i="1" s="1"/>
  <c r="CB546" i="1"/>
  <c r="K261" i="1"/>
  <c r="N262" i="1"/>
  <c r="T262" i="1" s="1"/>
  <c r="Z262" i="1" s="1"/>
  <c r="AF262" i="1" s="1"/>
  <c r="AL262" i="1" s="1"/>
  <c r="AR262" i="1" s="1"/>
  <c r="AX262" i="1" s="1"/>
  <c r="BD262" i="1" s="1"/>
  <c r="BJ262" i="1" s="1"/>
  <c r="BP262" i="1" s="1"/>
  <c r="BU262" i="1" s="1"/>
  <c r="BZ262" i="1" s="1"/>
  <c r="L641" i="1"/>
  <c r="R641" i="1" s="1"/>
  <c r="X641" i="1" s="1"/>
  <c r="AD641" i="1" s="1"/>
  <c r="AJ641" i="1" s="1"/>
  <c r="AP641" i="1" s="1"/>
  <c r="AV641" i="1" s="1"/>
  <c r="BB641" i="1" s="1"/>
  <c r="BH641" i="1" s="1"/>
  <c r="BN641" i="1" s="1"/>
  <c r="BS641" i="1" s="1"/>
  <c r="BX641" i="1" s="1"/>
  <c r="CD641" i="1" s="1"/>
  <c r="CJ641" i="1" s="1"/>
  <c r="CP641" i="1" s="1"/>
  <c r="F640" i="1"/>
  <c r="L640" i="1" s="1"/>
  <c r="R640" i="1" s="1"/>
  <c r="X640" i="1" s="1"/>
  <c r="AD640" i="1" s="1"/>
  <c r="AJ640" i="1" s="1"/>
  <c r="AP640" i="1" s="1"/>
  <c r="AV640" i="1" s="1"/>
  <c r="BB640" i="1" s="1"/>
  <c r="BH640" i="1" s="1"/>
  <c r="BN640" i="1" s="1"/>
  <c r="BS640" i="1" s="1"/>
  <c r="BX640" i="1" s="1"/>
  <c r="CD640" i="1" s="1"/>
  <c r="CJ640" i="1" s="1"/>
  <c r="CP640" i="1" s="1"/>
  <c r="L668" i="1"/>
  <c r="R668" i="1" s="1"/>
  <c r="X668" i="1" s="1"/>
  <c r="AD668" i="1" s="1"/>
  <c r="AJ668" i="1" s="1"/>
  <c r="AP668" i="1" s="1"/>
  <c r="AV668" i="1" s="1"/>
  <c r="BB668" i="1" s="1"/>
  <c r="BH668" i="1" s="1"/>
  <c r="BN668" i="1" s="1"/>
  <c r="BS668" i="1" s="1"/>
  <c r="BX668" i="1" s="1"/>
  <c r="CD668" i="1" s="1"/>
  <c r="CJ668" i="1" s="1"/>
  <c r="CP668" i="1" s="1"/>
  <c r="F667" i="1"/>
  <c r="L667" i="1" s="1"/>
  <c r="R667" i="1" s="1"/>
  <c r="X667" i="1" s="1"/>
  <c r="AD667" i="1" s="1"/>
  <c r="AJ667" i="1" s="1"/>
  <c r="AP667" i="1" s="1"/>
  <c r="AV667" i="1" s="1"/>
  <c r="BB667" i="1" s="1"/>
  <c r="BH667" i="1" s="1"/>
  <c r="BN667" i="1" s="1"/>
  <c r="BS667" i="1" s="1"/>
  <c r="BX667" i="1" s="1"/>
  <c r="CD667" i="1" s="1"/>
  <c r="CJ667" i="1" s="1"/>
  <c r="CP667" i="1" s="1"/>
  <c r="BL698" i="1"/>
  <c r="BE698" i="1"/>
  <c r="CS698" i="1"/>
  <c r="N157" i="1"/>
  <c r="T157" i="1" s="1"/>
  <c r="Z157" i="1" s="1"/>
  <c r="AF157" i="1" s="1"/>
  <c r="AL157" i="1" s="1"/>
  <c r="AR157" i="1" s="1"/>
  <c r="AX157" i="1" s="1"/>
  <c r="BD157" i="1" s="1"/>
  <c r="BJ157" i="1" s="1"/>
  <c r="BP157" i="1" s="1"/>
  <c r="BU157" i="1" s="1"/>
  <c r="BZ157" i="1" s="1"/>
  <c r="CF157" i="1" s="1"/>
  <c r="CL157" i="1" s="1"/>
  <c r="CR157" i="1" s="1"/>
  <c r="H156" i="1"/>
  <c r="L191" i="1"/>
  <c r="R191" i="1" s="1"/>
  <c r="X191" i="1" s="1"/>
  <c r="AD191" i="1" s="1"/>
  <c r="AJ191" i="1" s="1"/>
  <c r="AP191" i="1" s="1"/>
  <c r="AV191" i="1" s="1"/>
  <c r="BB191" i="1" s="1"/>
  <c r="BH191" i="1" s="1"/>
  <c r="BN191" i="1" s="1"/>
  <c r="BS191" i="1" s="1"/>
  <c r="BX191" i="1" s="1"/>
  <c r="CD191" i="1" s="1"/>
  <c r="CJ191" i="1" s="1"/>
  <c r="CP191" i="1" s="1"/>
  <c r="F179" i="1"/>
  <c r="M571" i="1"/>
  <c r="S571" i="1" s="1"/>
  <c r="Y571" i="1" s="1"/>
  <c r="AE571" i="1" s="1"/>
  <c r="AK571" i="1" s="1"/>
  <c r="AQ571" i="1" s="1"/>
  <c r="AW571" i="1" s="1"/>
  <c r="BC571" i="1" s="1"/>
  <c r="BI571" i="1" s="1"/>
  <c r="BO571" i="1" s="1"/>
  <c r="BT571" i="1" s="1"/>
  <c r="BY571" i="1" s="1"/>
  <c r="CE571" i="1" s="1"/>
  <c r="CK571" i="1" s="1"/>
  <c r="CQ571" i="1" s="1"/>
  <c r="G548" i="1"/>
  <c r="M548" i="1" s="1"/>
  <c r="S548" i="1" s="1"/>
  <c r="Y548" i="1" s="1"/>
  <c r="AE548" i="1" s="1"/>
  <c r="AK548" i="1" s="1"/>
  <c r="AQ548" i="1" s="1"/>
  <c r="AW548" i="1" s="1"/>
  <c r="BC548" i="1" s="1"/>
  <c r="L694" i="1"/>
  <c r="R694" i="1" s="1"/>
  <c r="X694" i="1" s="1"/>
  <c r="AD694" i="1" s="1"/>
  <c r="AJ694" i="1" s="1"/>
  <c r="AP694" i="1" s="1"/>
  <c r="AV694" i="1" s="1"/>
  <c r="BB694" i="1" s="1"/>
  <c r="BH694" i="1" s="1"/>
  <c r="BN694" i="1" s="1"/>
  <c r="BS694" i="1" s="1"/>
  <c r="BX694" i="1" s="1"/>
  <c r="CD694" i="1" s="1"/>
  <c r="CJ694" i="1" s="1"/>
  <c r="CP694" i="1" s="1"/>
  <c r="F693" i="1"/>
  <c r="L693" i="1" s="1"/>
  <c r="R693" i="1" s="1"/>
  <c r="X693" i="1" s="1"/>
  <c r="AD693" i="1" s="1"/>
  <c r="AJ693" i="1" s="1"/>
  <c r="AP693" i="1" s="1"/>
  <c r="AV693" i="1" s="1"/>
  <c r="BB693" i="1" s="1"/>
  <c r="BH693" i="1" s="1"/>
  <c r="BN693" i="1" s="1"/>
  <c r="BS693" i="1" s="1"/>
  <c r="BX693" i="1" s="1"/>
  <c r="CD693" i="1" s="1"/>
  <c r="CJ693" i="1" s="1"/>
  <c r="CP693" i="1" s="1"/>
  <c r="T382" i="1"/>
  <c r="Z382" i="1" s="1"/>
  <c r="AF382" i="1" s="1"/>
  <c r="AL382" i="1" s="1"/>
  <c r="AR382" i="1" s="1"/>
  <c r="AX382" i="1" s="1"/>
  <c r="BD382" i="1" s="1"/>
  <c r="BJ382" i="1" s="1"/>
  <c r="BP382" i="1" s="1"/>
  <c r="BU382" i="1" s="1"/>
  <c r="BZ382" i="1" s="1"/>
  <c r="CF382" i="1" s="1"/>
  <c r="CL382" i="1" s="1"/>
  <c r="CR382" i="1" s="1"/>
  <c r="Q381" i="1"/>
  <c r="L2292" i="1"/>
  <c r="R2292" i="1" s="1"/>
  <c r="X2292" i="1" s="1"/>
  <c r="AD2292" i="1" s="1"/>
  <c r="AJ2292" i="1" s="1"/>
  <c r="AP2292" i="1" s="1"/>
  <c r="AV2292" i="1" s="1"/>
  <c r="BB2292" i="1" s="1"/>
  <c r="BH2292" i="1" s="1"/>
  <c r="BN2292" i="1" s="1"/>
  <c r="BS2292" i="1" s="1"/>
  <c r="BX2292" i="1" s="1"/>
  <c r="CD2292" i="1" s="1"/>
  <c r="CJ2292" i="1" s="1"/>
  <c r="CP2292" i="1" s="1"/>
  <c r="F2291" i="1"/>
  <c r="L2291" i="1" s="1"/>
  <c r="R2291" i="1" s="1"/>
  <c r="X2291" i="1" s="1"/>
  <c r="AD2291" i="1" s="1"/>
  <c r="AJ2291" i="1" s="1"/>
  <c r="AP2291" i="1" s="1"/>
  <c r="AV2291" i="1" s="1"/>
  <c r="BB2291" i="1" s="1"/>
  <c r="BH2291" i="1" s="1"/>
  <c r="BN2291" i="1" s="1"/>
  <c r="BS2291" i="1" s="1"/>
  <c r="BX2291" i="1" s="1"/>
  <c r="CD2291" i="1" s="1"/>
  <c r="CJ2291" i="1" s="1"/>
  <c r="CP2291" i="1" s="1"/>
  <c r="K2624" i="1"/>
  <c r="N2624" i="1" s="1"/>
  <c r="T2624" i="1" s="1"/>
  <c r="Z2624" i="1" s="1"/>
  <c r="AF2624" i="1" s="1"/>
  <c r="AL2624" i="1" s="1"/>
  <c r="AR2624" i="1" s="1"/>
  <c r="AX2624" i="1" s="1"/>
  <c r="BD2624" i="1" s="1"/>
  <c r="BJ2624" i="1" s="1"/>
  <c r="BP2624" i="1" s="1"/>
  <c r="BU2624" i="1" s="1"/>
  <c r="BZ2624" i="1" s="1"/>
  <c r="CF2624" i="1" s="1"/>
  <c r="CL2624" i="1" s="1"/>
  <c r="CR2624" i="1" s="1"/>
  <c r="N2638" i="1"/>
  <c r="T2638" i="1" s="1"/>
  <c r="Z2638" i="1" s="1"/>
  <c r="AF2638" i="1" s="1"/>
  <c r="AL2638" i="1" s="1"/>
  <c r="AR2638" i="1" s="1"/>
  <c r="AX2638" i="1" s="1"/>
  <c r="BD2638" i="1" s="1"/>
  <c r="BJ2638" i="1" s="1"/>
  <c r="BP2638" i="1" s="1"/>
  <c r="BU2638" i="1" s="1"/>
  <c r="BZ2638" i="1" s="1"/>
  <c r="CF2638" i="1" s="1"/>
  <c r="CL2638" i="1" s="1"/>
  <c r="CR2638" i="1" s="1"/>
  <c r="BA396" i="1"/>
  <c r="L160" i="1"/>
  <c r="R160" i="1" s="1"/>
  <c r="X160" i="1" s="1"/>
  <c r="AD160" i="1" s="1"/>
  <c r="AJ160" i="1" s="1"/>
  <c r="AP160" i="1" s="1"/>
  <c r="AV160" i="1" s="1"/>
  <c r="BB160" i="1" s="1"/>
  <c r="BH160" i="1" s="1"/>
  <c r="BN160" i="1" s="1"/>
  <c r="BS160" i="1" s="1"/>
  <c r="BX160" i="1" s="1"/>
  <c r="CD160" i="1" s="1"/>
  <c r="CJ160" i="1" s="1"/>
  <c r="CP160" i="1" s="1"/>
  <c r="F156" i="1"/>
  <c r="H2423" i="1"/>
  <c r="N2423" i="1" s="1"/>
  <c r="T2423" i="1" s="1"/>
  <c r="Z2423" i="1" s="1"/>
  <c r="AF2423" i="1" s="1"/>
  <c r="AL2423" i="1" s="1"/>
  <c r="AR2423" i="1" s="1"/>
  <c r="AX2423" i="1" s="1"/>
  <c r="BD2423" i="1" s="1"/>
  <c r="BJ2423" i="1" s="1"/>
  <c r="BP2423" i="1" s="1"/>
  <c r="BU2423" i="1" s="1"/>
  <c r="BZ2423" i="1" s="1"/>
  <c r="CF2423" i="1" s="1"/>
  <c r="CL2423" i="1" s="1"/>
  <c r="CR2423" i="1" s="1"/>
  <c r="N2424" i="1"/>
  <c r="T2424" i="1" s="1"/>
  <c r="Z2424" i="1" s="1"/>
  <c r="AF2424" i="1" s="1"/>
  <c r="AL2424" i="1" s="1"/>
  <c r="AR2424" i="1" s="1"/>
  <c r="AX2424" i="1" s="1"/>
  <c r="BD2424" i="1" s="1"/>
  <c r="BJ2424" i="1" s="1"/>
  <c r="BP2424" i="1" s="1"/>
  <c r="BU2424" i="1" s="1"/>
  <c r="BZ2424" i="1" s="1"/>
  <c r="CF2424" i="1" s="1"/>
  <c r="CL2424" i="1" s="1"/>
  <c r="CR2424" i="1" s="1"/>
  <c r="M2700" i="1"/>
  <c r="S2700" i="1" s="1"/>
  <c r="Y2700" i="1" s="1"/>
  <c r="AE2700" i="1" s="1"/>
  <c r="AK2700" i="1" s="1"/>
  <c r="AQ2700" i="1" s="1"/>
  <c r="AW2700" i="1" s="1"/>
  <c r="BC2700" i="1" s="1"/>
  <c r="BI2700" i="1" s="1"/>
  <c r="BO2700" i="1" s="1"/>
  <c r="BT2700" i="1" s="1"/>
  <c r="BY2700" i="1" s="1"/>
  <c r="CE2700" i="1" s="1"/>
  <c r="CK2700" i="1" s="1"/>
  <c r="CQ2700" i="1" s="1"/>
  <c r="G2699" i="1"/>
  <c r="M184" i="1"/>
  <c r="S184" i="1" s="1"/>
  <c r="Y184" i="1" s="1"/>
  <c r="AE184" i="1" s="1"/>
  <c r="AK184" i="1" s="1"/>
  <c r="AQ184" i="1" s="1"/>
  <c r="AW184" i="1" s="1"/>
  <c r="BC184" i="1" s="1"/>
  <c r="BI184" i="1" s="1"/>
  <c r="BO184" i="1" s="1"/>
  <c r="BT184" i="1" s="1"/>
  <c r="BY184" i="1" s="1"/>
  <c r="CE184" i="1" s="1"/>
  <c r="CK184" i="1" s="1"/>
  <c r="CQ184" i="1" s="1"/>
  <c r="G179" i="1"/>
  <c r="M179" i="1" s="1"/>
  <c r="S179" i="1" s="1"/>
  <c r="Y179" i="1" s="1"/>
  <c r="AE179" i="1" s="1"/>
  <c r="AK179" i="1" s="1"/>
  <c r="AQ179" i="1" s="1"/>
  <c r="AW179" i="1" s="1"/>
  <c r="BC179" i="1" s="1"/>
  <c r="BI179" i="1" s="1"/>
  <c r="BO179" i="1" s="1"/>
  <c r="BT179" i="1" s="1"/>
  <c r="BY179" i="1" s="1"/>
  <c r="CE179" i="1" s="1"/>
  <c r="CK179" i="1" s="1"/>
  <c r="CQ179" i="1" s="1"/>
  <c r="L968" i="1"/>
  <c r="R968" i="1" s="1"/>
  <c r="X968" i="1" s="1"/>
  <c r="AD968" i="1" s="1"/>
  <c r="AJ968" i="1" s="1"/>
  <c r="AP968" i="1" s="1"/>
  <c r="AV968" i="1" s="1"/>
  <c r="BB968" i="1" s="1"/>
  <c r="BH968" i="1" s="1"/>
  <c r="BN968" i="1" s="1"/>
  <c r="BS968" i="1" s="1"/>
  <c r="BX968" i="1" s="1"/>
  <c r="CD968" i="1" s="1"/>
  <c r="CJ968" i="1" s="1"/>
  <c r="CP968" i="1" s="1"/>
  <c r="F967" i="1"/>
  <c r="L967" i="1" s="1"/>
  <c r="R967" i="1" s="1"/>
  <c r="X967" i="1" s="1"/>
  <c r="AD967" i="1" s="1"/>
  <c r="AJ967" i="1" s="1"/>
  <c r="AP967" i="1" s="1"/>
  <c r="AV967" i="1" s="1"/>
  <c r="BB967" i="1" s="1"/>
  <c r="BH967" i="1" s="1"/>
  <c r="BN967" i="1" s="1"/>
  <c r="BS967" i="1" s="1"/>
  <c r="BX967" i="1" s="1"/>
  <c r="CD967" i="1" s="1"/>
  <c r="CJ967" i="1" s="1"/>
  <c r="CP967" i="1" s="1"/>
  <c r="M1240" i="1"/>
  <c r="S1240" i="1" s="1"/>
  <c r="Y1240" i="1" s="1"/>
  <c r="AE1240" i="1" s="1"/>
  <c r="AK1240" i="1" s="1"/>
  <c r="AQ1240" i="1" s="1"/>
  <c r="AW1240" i="1" s="1"/>
  <c r="BC1240" i="1" s="1"/>
  <c r="BI1240" i="1" s="1"/>
  <c r="BO1240" i="1" s="1"/>
  <c r="BT1240" i="1" s="1"/>
  <c r="BY1240" i="1" s="1"/>
  <c r="CE1240" i="1" s="1"/>
  <c r="CK1240" i="1" s="1"/>
  <c r="CQ1240" i="1" s="1"/>
  <c r="J1231" i="1"/>
  <c r="N1326" i="1"/>
  <c r="T1326" i="1" s="1"/>
  <c r="Z1326" i="1" s="1"/>
  <c r="AF1326" i="1" s="1"/>
  <c r="AL1326" i="1" s="1"/>
  <c r="AR1326" i="1" s="1"/>
  <c r="AX1326" i="1" s="1"/>
  <c r="BD1326" i="1" s="1"/>
  <c r="BJ1326" i="1" s="1"/>
  <c r="BP1326" i="1" s="1"/>
  <c r="BU1326" i="1" s="1"/>
  <c r="BZ1326" i="1" s="1"/>
  <c r="CF1326" i="1" s="1"/>
  <c r="CL1326" i="1" s="1"/>
  <c r="CR1326" i="1" s="1"/>
  <c r="H1325" i="1"/>
  <c r="N1325" i="1" s="1"/>
  <c r="T1325" i="1" s="1"/>
  <c r="Z1325" i="1" s="1"/>
  <c r="AF1325" i="1" s="1"/>
  <c r="AL1325" i="1" s="1"/>
  <c r="AR1325" i="1" s="1"/>
  <c r="AX1325" i="1" s="1"/>
  <c r="BD1325" i="1" s="1"/>
  <c r="BJ1325" i="1" s="1"/>
  <c r="BP1325" i="1" s="1"/>
  <c r="BU1325" i="1" s="1"/>
  <c r="BZ1325" i="1" s="1"/>
  <c r="CF1325" i="1" s="1"/>
  <c r="CL1325" i="1" s="1"/>
  <c r="CR1325" i="1" s="1"/>
  <c r="J729" i="1"/>
  <c r="L281" i="1"/>
  <c r="R281" i="1" s="1"/>
  <c r="X281" i="1" s="1"/>
  <c r="AD281" i="1" s="1"/>
  <c r="AJ281" i="1" s="1"/>
  <c r="AP281" i="1" s="1"/>
  <c r="AV281" i="1" s="1"/>
  <c r="BB281" i="1" s="1"/>
  <c r="BH281" i="1" s="1"/>
  <c r="BN281" i="1" s="1"/>
  <c r="BS281" i="1" s="1"/>
  <c r="BX281" i="1" s="1"/>
  <c r="CD281" i="1" s="1"/>
  <c r="CJ281" i="1" s="1"/>
  <c r="CP281" i="1" s="1"/>
  <c r="F262" i="1"/>
  <c r="N1292" i="1"/>
  <c r="T1292" i="1" s="1"/>
  <c r="Z1292" i="1" s="1"/>
  <c r="AF1292" i="1" s="1"/>
  <c r="AL1292" i="1" s="1"/>
  <c r="AR1292" i="1" s="1"/>
  <c r="AX1292" i="1" s="1"/>
  <c r="BD1292" i="1" s="1"/>
  <c r="BJ1292" i="1" s="1"/>
  <c r="BP1292" i="1" s="1"/>
  <c r="BU1292" i="1" s="1"/>
  <c r="BZ1292" i="1" s="1"/>
  <c r="CF1292" i="1" s="1"/>
  <c r="CL1292" i="1" s="1"/>
  <c r="CR1292" i="1" s="1"/>
  <c r="H1291" i="1"/>
  <c r="N1291" i="1" s="1"/>
  <c r="T1291" i="1" s="1"/>
  <c r="Z1291" i="1" s="1"/>
  <c r="AF1291" i="1" s="1"/>
  <c r="AL1291" i="1" s="1"/>
  <c r="AR1291" i="1" s="1"/>
  <c r="AX1291" i="1" s="1"/>
  <c r="BD1291" i="1" s="1"/>
  <c r="BJ1291" i="1" s="1"/>
  <c r="BP1291" i="1" s="1"/>
  <c r="BU1291" i="1" s="1"/>
  <c r="BZ1291" i="1" s="1"/>
  <c r="CF1291" i="1" s="1"/>
  <c r="CL1291" i="1" s="1"/>
  <c r="CR1291" i="1" s="1"/>
  <c r="M1326" i="1"/>
  <c r="S1326" i="1" s="1"/>
  <c r="Y1326" i="1" s="1"/>
  <c r="AE1326" i="1" s="1"/>
  <c r="AK1326" i="1" s="1"/>
  <c r="AQ1326" i="1" s="1"/>
  <c r="AW1326" i="1" s="1"/>
  <c r="BC1326" i="1" s="1"/>
  <c r="BI1326" i="1" s="1"/>
  <c r="BO1326" i="1" s="1"/>
  <c r="BT1326" i="1" s="1"/>
  <c r="BY1326" i="1" s="1"/>
  <c r="CE1326" i="1" s="1"/>
  <c r="CK1326" i="1" s="1"/>
  <c r="CQ1326" i="1" s="1"/>
  <c r="G1325" i="1"/>
  <c r="L2007" i="1"/>
  <c r="R2007" i="1" s="1"/>
  <c r="X2007" i="1" s="1"/>
  <c r="AD2007" i="1" s="1"/>
  <c r="AJ2007" i="1" s="1"/>
  <c r="AP2007" i="1" s="1"/>
  <c r="AV2007" i="1" s="1"/>
  <c r="BB2007" i="1" s="1"/>
  <c r="BH2007" i="1" s="1"/>
  <c r="BN2007" i="1" s="1"/>
  <c r="BS2007" i="1" s="1"/>
  <c r="BX2007" i="1" s="1"/>
  <c r="CD2007" i="1" s="1"/>
  <c r="CJ2007" i="1" s="1"/>
  <c r="CP2007" i="1" s="1"/>
  <c r="F2006" i="1"/>
  <c r="L2006" i="1" s="1"/>
  <c r="R2006" i="1" s="1"/>
  <c r="X2006" i="1" s="1"/>
  <c r="AD2006" i="1" s="1"/>
  <c r="AJ2006" i="1" s="1"/>
  <c r="AP2006" i="1" s="1"/>
  <c r="AV2006" i="1" s="1"/>
  <c r="BB2006" i="1" s="1"/>
  <c r="BH2006" i="1" s="1"/>
  <c r="BN2006" i="1" s="1"/>
  <c r="BS2006" i="1" s="1"/>
  <c r="BX2006" i="1" s="1"/>
  <c r="CD2006" i="1" s="1"/>
  <c r="CJ2006" i="1" s="1"/>
  <c r="CP2006" i="1" s="1"/>
  <c r="L2157" i="1"/>
  <c r="R2157" i="1" s="1"/>
  <c r="X2157" i="1" s="1"/>
  <c r="AD2157" i="1" s="1"/>
  <c r="AJ2157" i="1" s="1"/>
  <c r="AP2157" i="1" s="1"/>
  <c r="AV2157" i="1" s="1"/>
  <c r="BB2157" i="1" s="1"/>
  <c r="BH2157" i="1" s="1"/>
  <c r="BN2157" i="1" s="1"/>
  <c r="BS2157" i="1" s="1"/>
  <c r="BX2157" i="1" s="1"/>
  <c r="CD2157" i="1" s="1"/>
  <c r="CJ2157" i="1" s="1"/>
  <c r="CP2157" i="1" s="1"/>
  <c r="F2152" i="1"/>
  <c r="F2151" i="1" s="1"/>
  <c r="N2378" i="1"/>
  <c r="T2378" i="1" s="1"/>
  <c r="Z2378" i="1" s="1"/>
  <c r="AF2378" i="1" s="1"/>
  <c r="AL2378" i="1" s="1"/>
  <c r="AR2378" i="1" s="1"/>
  <c r="AX2378" i="1" s="1"/>
  <c r="BD2378" i="1" s="1"/>
  <c r="BJ2378" i="1" s="1"/>
  <c r="BP2378" i="1" s="1"/>
  <c r="BU2378" i="1" s="1"/>
  <c r="BZ2378" i="1" s="1"/>
  <c r="CF2378" i="1" s="1"/>
  <c r="CL2378" i="1" s="1"/>
  <c r="CR2378" i="1" s="1"/>
  <c r="H2377" i="1"/>
  <c r="N2377" i="1" s="1"/>
  <c r="T2377" i="1" s="1"/>
  <c r="Z2377" i="1" s="1"/>
  <c r="AF2377" i="1" s="1"/>
  <c r="AL2377" i="1" s="1"/>
  <c r="AR2377" i="1" s="1"/>
  <c r="AX2377" i="1" s="1"/>
  <c r="BD2377" i="1" s="1"/>
  <c r="BJ2377" i="1" s="1"/>
  <c r="BP2377" i="1" s="1"/>
  <c r="BU2377" i="1" s="1"/>
  <c r="BZ2377" i="1" s="1"/>
  <c r="CF2377" i="1" s="1"/>
  <c r="CL2377" i="1" s="1"/>
  <c r="CR2377" i="1" s="1"/>
  <c r="I2403" i="1"/>
  <c r="I2320" i="1" s="1"/>
  <c r="AH1881" i="1"/>
  <c r="CI2710" i="1"/>
  <c r="CC698" i="1"/>
  <c r="BO1151" i="1"/>
  <c r="BL1136" i="1"/>
  <c r="L1164" i="1"/>
  <c r="R1164" i="1" s="1"/>
  <c r="X1164" i="1" s="1"/>
  <c r="AD1164" i="1" s="1"/>
  <c r="AJ1164" i="1" s="1"/>
  <c r="AP1164" i="1" s="1"/>
  <c r="AV1164" i="1" s="1"/>
  <c r="BB1164" i="1" s="1"/>
  <c r="BH1164" i="1" s="1"/>
  <c r="BN1164" i="1" s="1"/>
  <c r="BS1164" i="1" s="1"/>
  <c r="BX1164" i="1" s="1"/>
  <c r="CD1164" i="1" s="1"/>
  <c r="CJ1164" i="1" s="1"/>
  <c r="CP1164" i="1" s="1"/>
  <c r="I1163" i="1"/>
  <c r="L1431" i="1"/>
  <c r="R1431" i="1" s="1"/>
  <c r="X1431" i="1" s="1"/>
  <c r="AD1431" i="1" s="1"/>
  <c r="AJ1431" i="1" s="1"/>
  <c r="AP1431" i="1" s="1"/>
  <c r="AV1431" i="1" s="1"/>
  <c r="BB1431" i="1" s="1"/>
  <c r="BH1431" i="1" s="1"/>
  <c r="BN1431" i="1" s="1"/>
  <c r="BS1431" i="1" s="1"/>
  <c r="BX1431" i="1" s="1"/>
  <c r="CD1431" i="1" s="1"/>
  <c r="CJ1431" i="1" s="1"/>
  <c r="CP1431" i="1" s="1"/>
  <c r="F1422" i="1"/>
  <c r="BD1760" i="1"/>
  <c r="BJ1760" i="1" s="1"/>
  <c r="BP1760" i="1" s="1"/>
  <c r="BU1760" i="1" s="1"/>
  <c r="BZ1760" i="1" s="1"/>
  <c r="CF1760" i="1" s="1"/>
  <c r="CL1760" i="1" s="1"/>
  <c r="CR1760" i="1" s="1"/>
  <c r="BA1751" i="1"/>
  <c r="BA1741" i="1" s="1"/>
  <c r="BA1740" i="1" s="1"/>
  <c r="M2091" i="1"/>
  <c r="S2091" i="1" s="1"/>
  <c r="Y2091" i="1" s="1"/>
  <c r="AE2091" i="1" s="1"/>
  <c r="AK2091" i="1" s="1"/>
  <c r="AQ2091" i="1" s="1"/>
  <c r="AW2091" i="1" s="1"/>
  <c r="BC2091" i="1" s="1"/>
  <c r="BI2091" i="1" s="1"/>
  <c r="BO2091" i="1" s="1"/>
  <c r="BT2091" i="1" s="1"/>
  <c r="BY2091" i="1" s="1"/>
  <c r="CE2091" i="1" s="1"/>
  <c r="CK2091" i="1" s="1"/>
  <c r="CQ2091" i="1" s="1"/>
  <c r="G2080" i="1"/>
  <c r="M2080" i="1" s="1"/>
  <c r="S2080" i="1" s="1"/>
  <c r="Y2080" i="1" s="1"/>
  <c r="AE2080" i="1" s="1"/>
  <c r="AK2080" i="1" s="1"/>
  <c r="AQ2080" i="1" s="1"/>
  <c r="AW2080" i="1" s="1"/>
  <c r="BC2080" i="1" s="1"/>
  <c r="BI2080" i="1" s="1"/>
  <c r="BO2080" i="1" s="1"/>
  <c r="BT2080" i="1" s="1"/>
  <c r="BY2080" i="1" s="1"/>
  <c r="CE2080" i="1" s="1"/>
  <c r="CK2080" i="1" s="1"/>
  <c r="CQ2080" i="1" s="1"/>
  <c r="BP2259" i="1"/>
  <c r="BU2259" i="1" s="1"/>
  <c r="BZ2259" i="1" s="1"/>
  <c r="CF2259" i="1" s="1"/>
  <c r="CL2259" i="1" s="1"/>
  <c r="CR2259" i="1" s="1"/>
  <c r="BM2214" i="1"/>
  <c r="BM2213" i="1" s="1"/>
  <c r="BM2212" i="1" s="1"/>
  <c r="L305" i="1"/>
  <c r="R305" i="1" s="1"/>
  <c r="X305" i="1" s="1"/>
  <c r="AD305" i="1" s="1"/>
  <c r="AJ305" i="1" s="1"/>
  <c r="AP305" i="1" s="1"/>
  <c r="AV305" i="1" s="1"/>
  <c r="BB305" i="1" s="1"/>
  <c r="BH305" i="1" s="1"/>
  <c r="BN305" i="1" s="1"/>
  <c r="BS305" i="1" s="1"/>
  <c r="BX305" i="1" s="1"/>
  <c r="CD305" i="1" s="1"/>
  <c r="CJ305" i="1" s="1"/>
  <c r="CP305" i="1" s="1"/>
  <c r="F286" i="1"/>
  <c r="CP1011" i="1"/>
  <c r="CM984" i="1"/>
  <c r="CM983" i="1" s="1"/>
  <c r="CM972" i="1" s="1"/>
  <c r="AU698" i="1"/>
  <c r="CG2710" i="1"/>
  <c r="U107" i="1"/>
  <c r="N180" i="1"/>
  <c r="T180" i="1" s="1"/>
  <c r="Z180" i="1" s="1"/>
  <c r="AF180" i="1" s="1"/>
  <c r="AL180" i="1" s="1"/>
  <c r="AR180" i="1" s="1"/>
  <c r="AX180" i="1" s="1"/>
  <c r="BD180" i="1" s="1"/>
  <c r="BJ180" i="1" s="1"/>
  <c r="BP180" i="1" s="1"/>
  <c r="BU180" i="1" s="1"/>
  <c r="BZ180" i="1" s="1"/>
  <c r="CF180" i="1" s="1"/>
  <c r="CL180" i="1" s="1"/>
  <c r="CR180" i="1" s="1"/>
  <c r="H179" i="1"/>
  <c r="N179" i="1" s="1"/>
  <c r="T179" i="1" s="1"/>
  <c r="Z179" i="1" s="1"/>
  <c r="AF179" i="1" s="1"/>
  <c r="AL179" i="1" s="1"/>
  <c r="AR179" i="1" s="1"/>
  <c r="AX179" i="1" s="1"/>
  <c r="BD179" i="1" s="1"/>
  <c r="BJ179" i="1" s="1"/>
  <c r="BP179" i="1" s="1"/>
  <c r="BU179" i="1" s="1"/>
  <c r="BZ179" i="1" s="1"/>
  <c r="CF179" i="1" s="1"/>
  <c r="CL179" i="1" s="1"/>
  <c r="CR179" i="1" s="1"/>
  <c r="N363" i="1"/>
  <c r="T363" i="1" s="1"/>
  <c r="Z363" i="1" s="1"/>
  <c r="AF363" i="1" s="1"/>
  <c r="AL363" i="1" s="1"/>
  <c r="AR363" i="1" s="1"/>
  <c r="AX363" i="1" s="1"/>
  <c r="BD363" i="1" s="1"/>
  <c r="BJ363" i="1" s="1"/>
  <c r="BP363" i="1" s="1"/>
  <c r="BU363" i="1" s="1"/>
  <c r="BZ363" i="1" s="1"/>
  <c r="CF363" i="1" s="1"/>
  <c r="CL363" i="1" s="1"/>
  <c r="CR363" i="1" s="1"/>
  <c r="H358" i="1"/>
  <c r="L2139" i="1"/>
  <c r="R2139" i="1" s="1"/>
  <c r="X2139" i="1" s="1"/>
  <c r="AD2139" i="1" s="1"/>
  <c r="AJ2139" i="1" s="1"/>
  <c r="AP2139" i="1" s="1"/>
  <c r="AV2139" i="1" s="1"/>
  <c r="BB2139" i="1" s="1"/>
  <c r="BH2139" i="1" s="1"/>
  <c r="BN2139" i="1" s="1"/>
  <c r="BS2139" i="1" s="1"/>
  <c r="BX2139" i="1" s="1"/>
  <c r="CD2139" i="1" s="1"/>
  <c r="CJ2139" i="1" s="1"/>
  <c r="CP2139" i="1" s="1"/>
  <c r="F2138" i="1"/>
  <c r="L2138" i="1" s="1"/>
  <c r="R2138" i="1" s="1"/>
  <c r="X2138" i="1" s="1"/>
  <c r="AD2138" i="1" s="1"/>
  <c r="AJ2138" i="1" s="1"/>
  <c r="AP2138" i="1" s="1"/>
  <c r="AV2138" i="1" s="1"/>
  <c r="BB2138" i="1" s="1"/>
  <c r="BH2138" i="1" s="1"/>
  <c r="BN2138" i="1" s="1"/>
  <c r="BS2138" i="1" s="1"/>
  <c r="BX2138" i="1" s="1"/>
  <c r="CD2138" i="1" s="1"/>
  <c r="CJ2138" i="1" s="1"/>
  <c r="CP2138" i="1" s="1"/>
  <c r="H609" i="1"/>
  <c r="N610" i="1"/>
  <c r="T610" i="1" s="1"/>
  <c r="Z610" i="1" s="1"/>
  <c r="AF610" i="1" s="1"/>
  <c r="AL610" i="1" s="1"/>
  <c r="AR610" i="1" s="1"/>
  <c r="AX610" i="1" s="1"/>
  <c r="BD610" i="1" s="1"/>
  <c r="BJ610" i="1" s="1"/>
  <c r="BP610" i="1" s="1"/>
  <c r="BU610" i="1" s="1"/>
  <c r="BZ610" i="1" s="1"/>
  <c r="CF610" i="1" s="1"/>
  <c r="CL610" i="1" s="1"/>
  <c r="CR610" i="1" s="1"/>
  <c r="H1422" i="1"/>
  <c r="N1422" i="1" s="1"/>
  <c r="T1422" i="1" s="1"/>
  <c r="Z1422" i="1" s="1"/>
  <c r="AF1422" i="1" s="1"/>
  <c r="AL1422" i="1" s="1"/>
  <c r="AR1422" i="1" s="1"/>
  <c r="AX1422" i="1" s="1"/>
  <c r="BD1422" i="1" s="1"/>
  <c r="BJ1422" i="1" s="1"/>
  <c r="BP1422" i="1" s="1"/>
  <c r="BU1422" i="1" s="1"/>
  <c r="BZ1422" i="1" s="1"/>
  <c r="CF1422" i="1" s="1"/>
  <c r="CL1422" i="1" s="1"/>
  <c r="CR1422" i="1" s="1"/>
  <c r="N1427" i="1"/>
  <c r="T1427" i="1" s="1"/>
  <c r="Z1427" i="1" s="1"/>
  <c r="AF1427" i="1" s="1"/>
  <c r="AL1427" i="1" s="1"/>
  <c r="AR1427" i="1" s="1"/>
  <c r="AX1427" i="1" s="1"/>
  <c r="BD1427" i="1" s="1"/>
  <c r="BJ1427" i="1" s="1"/>
  <c r="BP1427" i="1" s="1"/>
  <c r="BU1427" i="1" s="1"/>
  <c r="BZ1427" i="1" s="1"/>
  <c r="CF1427" i="1" s="1"/>
  <c r="CL1427" i="1" s="1"/>
  <c r="CR1427" i="1" s="1"/>
  <c r="R2054" i="1"/>
  <c r="X2054" i="1" s="1"/>
  <c r="AD2054" i="1" s="1"/>
  <c r="AJ2054" i="1" s="1"/>
  <c r="AP2054" i="1" s="1"/>
  <c r="AV2054" i="1" s="1"/>
  <c r="BB2054" i="1" s="1"/>
  <c r="BH2054" i="1" s="1"/>
  <c r="BN2054" i="1" s="1"/>
  <c r="O2036" i="1"/>
  <c r="O2035" i="1" s="1"/>
  <c r="M1305" i="1"/>
  <c r="S1305" i="1" s="1"/>
  <c r="Y1305" i="1" s="1"/>
  <c r="AE1305" i="1" s="1"/>
  <c r="AK1305" i="1" s="1"/>
  <c r="AQ1305" i="1" s="1"/>
  <c r="AW1305" i="1" s="1"/>
  <c r="BC1305" i="1" s="1"/>
  <c r="BI1305" i="1" s="1"/>
  <c r="BO1305" i="1" s="1"/>
  <c r="BT1305" i="1" s="1"/>
  <c r="BY1305" i="1" s="1"/>
  <c r="CE1305" i="1" s="1"/>
  <c r="CK1305" i="1" s="1"/>
  <c r="CQ1305" i="1" s="1"/>
  <c r="J1300" i="1"/>
  <c r="M1300" i="1" s="1"/>
  <c r="S1300" i="1" s="1"/>
  <c r="Y1300" i="1" s="1"/>
  <c r="AE1300" i="1" s="1"/>
  <c r="AK1300" i="1" s="1"/>
  <c r="AQ1300" i="1" s="1"/>
  <c r="AW1300" i="1" s="1"/>
  <c r="BC1300" i="1" s="1"/>
  <c r="BI1300" i="1" s="1"/>
  <c r="BO1300" i="1" s="1"/>
  <c r="BT1300" i="1" s="1"/>
  <c r="BY1300" i="1" s="1"/>
  <c r="CE1300" i="1" s="1"/>
  <c r="CK1300" i="1" s="1"/>
  <c r="CQ1300" i="1" s="1"/>
  <c r="M1431" i="1"/>
  <c r="S1431" i="1" s="1"/>
  <c r="Y1431" i="1" s="1"/>
  <c r="AE1431" i="1" s="1"/>
  <c r="AK1431" i="1" s="1"/>
  <c r="AQ1431" i="1" s="1"/>
  <c r="AW1431" i="1" s="1"/>
  <c r="BC1431" i="1" s="1"/>
  <c r="BI1431" i="1" s="1"/>
  <c r="BO1431" i="1" s="1"/>
  <c r="BT1431" i="1" s="1"/>
  <c r="BY1431" i="1" s="1"/>
  <c r="CE1431" i="1" s="1"/>
  <c r="CK1431" i="1" s="1"/>
  <c r="CQ1431" i="1" s="1"/>
  <c r="J1422" i="1"/>
  <c r="N1535" i="1"/>
  <c r="T1535" i="1" s="1"/>
  <c r="Z1535" i="1" s="1"/>
  <c r="AF1535" i="1" s="1"/>
  <c r="AL1535" i="1" s="1"/>
  <c r="AR1535" i="1" s="1"/>
  <c r="AX1535" i="1" s="1"/>
  <c r="BD1535" i="1" s="1"/>
  <c r="BJ1535" i="1" s="1"/>
  <c r="BP1535" i="1" s="1"/>
  <c r="BU1535" i="1" s="1"/>
  <c r="BZ1535" i="1" s="1"/>
  <c r="CF1535" i="1" s="1"/>
  <c r="CL1535" i="1" s="1"/>
  <c r="CR1535" i="1" s="1"/>
  <c r="H1534" i="1"/>
  <c r="N1534" i="1" s="1"/>
  <c r="T1534" i="1" s="1"/>
  <c r="Z1534" i="1" s="1"/>
  <c r="AF1534" i="1" s="1"/>
  <c r="AL1534" i="1" s="1"/>
  <c r="AR1534" i="1" s="1"/>
  <c r="AX1534" i="1" s="1"/>
  <c r="BD1534" i="1" s="1"/>
  <c r="BJ1534" i="1" s="1"/>
  <c r="BP1534" i="1" s="1"/>
  <c r="BU1534" i="1" s="1"/>
  <c r="BZ1534" i="1" s="1"/>
  <c r="CF1534" i="1" s="1"/>
  <c r="CL1534" i="1" s="1"/>
  <c r="CR1534" i="1" s="1"/>
  <c r="N2373" i="1"/>
  <c r="T2373" i="1" s="1"/>
  <c r="Z2373" i="1" s="1"/>
  <c r="AF2373" i="1" s="1"/>
  <c r="AL2373" i="1" s="1"/>
  <c r="AR2373" i="1" s="1"/>
  <c r="AX2373" i="1" s="1"/>
  <c r="BD2373" i="1" s="1"/>
  <c r="BJ2373" i="1" s="1"/>
  <c r="BP2373" i="1" s="1"/>
  <c r="BU2373" i="1" s="1"/>
  <c r="BZ2373" i="1" s="1"/>
  <c r="CF2373" i="1" s="1"/>
  <c r="CL2373" i="1" s="1"/>
  <c r="CR2373" i="1" s="1"/>
  <c r="H2355" i="1"/>
  <c r="L1305" i="1"/>
  <c r="R1305" i="1" s="1"/>
  <c r="X1305" i="1" s="1"/>
  <c r="AD1305" i="1" s="1"/>
  <c r="AJ1305" i="1" s="1"/>
  <c r="AP1305" i="1" s="1"/>
  <c r="AV1305" i="1" s="1"/>
  <c r="BB1305" i="1" s="1"/>
  <c r="BH1305" i="1" s="1"/>
  <c r="BN1305" i="1" s="1"/>
  <c r="BS1305" i="1" s="1"/>
  <c r="BX1305" i="1" s="1"/>
  <c r="CD1305" i="1" s="1"/>
  <c r="CJ1305" i="1" s="1"/>
  <c r="CP1305" i="1" s="1"/>
  <c r="I1300" i="1"/>
  <c r="L1376" i="1"/>
  <c r="R1376" i="1" s="1"/>
  <c r="X1376" i="1" s="1"/>
  <c r="AD1376" i="1" s="1"/>
  <c r="AJ1376" i="1" s="1"/>
  <c r="AP1376" i="1" s="1"/>
  <c r="AV1376" i="1" s="1"/>
  <c r="BB1376" i="1" s="1"/>
  <c r="BH1376" i="1" s="1"/>
  <c r="BN1376" i="1" s="1"/>
  <c r="BS1376" i="1" s="1"/>
  <c r="BX1376" i="1" s="1"/>
  <c r="CD1376" i="1" s="1"/>
  <c r="CJ1376" i="1" s="1"/>
  <c r="CP1376" i="1" s="1"/>
  <c r="F1371" i="1"/>
  <c r="L1371" i="1" s="1"/>
  <c r="R1371" i="1" s="1"/>
  <c r="X1371" i="1" s="1"/>
  <c r="AD1371" i="1" s="1"/>
  <c r="AJ1371" i="1" s="1"/>
  <c r="AP1371" i="1" s="1"/>
  <c r="AV1371" i="1" s="1"/>
  <c r="BB1371" i="1" s="1"/>
  <c r="BH1371" i="1" s="1"/>
  <c r="BN1371" i="1" s="1"/>
  <c r="BS1371" i="1" s="1"/>
  <c r="BX1371" i="1" s="1"/>
  <c r="CD1371" i="1" s="1"/>
  <c r="CJ1371" i="1" s="1"/>
  <c r="CP1371" i="1" s="1"/>
  <c r="N1717" i="1"/>
  <c r="T1717" i="1" s="1"/>
  <c r="Z1717" i="1" s="1"/>
  <c r="AF1717" i="1" s="1"/>
  <c r="AL1717" i="1" s="1"/>
  <c r="AR1717" i="1" s="1"/>
  <c r="AX1717" i="1" s="1"/>
  <c r="BD1717" i="1" s="1"/>
  <c r="BJ1717" i="1" s="1"/>
  <c r="BP1717" i="1" s="1"/>
  <c r="BU1717" i="1" s="1"/>
  <c r="BZ1717" i="1" s="1"/>
  <c r="CF1717" i="1" s="1"/>
  <c r="CL1717" i="1" s="1"/>
  <c r="CR1717" i="1" s="1"/>
  <c r="H1713" i="1"/>
  <c r="N1713" i="1" s="1"/>
  <c r="T1713" i="1" s="1"/>
  <c r="Z1713" i="1" s="1"/>
  <c r="AF1713" i="1" s="1"/>
  <c r="AL1713" i="1" s="1"/>
  <c r="AR1713" i="1" s="1"/>
  <c r="AX1713" i="1" s="1"/>
  <c r="BD1713" i="1" s="1"/>
  <c r="BJ1713" i="1" s="1"/>
  <c r="BP1713" i="1" s="1"/>
  <c r="BU1713" i="1" s="1"/>
  <c r="BZ1713" i="1" s="1"/>
  <c r="CF1713" i="1" s="1"/>
  <c r="CL1713" i="1" s="1"/>
  <c r="CR1713" i="1" s="1"/>
  <c r="H2018" i="1"/>
  <c r="N2018" i="1" s="1"/>
  <c r="T2018" i="1" s="1"/>
  <c r="Z2018" i="1" s="1"/>
  <c r="AF2018" i="1" s="1"/>
  <c r="AL2018" i="1" s="1"/>
  <c r="AR2018" i="1" s="1"/>
  <c r="AX2018" i="1" s="1"/>
  <c r="BD2018" i="1" s="1"/>
  <c r="BJ2018" i="1" s="1"/>
  <c r="BP2018" i="1" s="1"/>
  <c r="BU2018" i="1" s="1"/>
  <c r="BZ2018" i="1" s="1"/>
  <c r="CF2018" i="1" s="1"/>
  <c r="CL2018" i="1" s="1"/>
  <c r="CR2018" i="1" s="1"/>
  <c r="N2019" i="1"/>
  <c r="T2019" i="1" s="1"/>
  <c r="Z2019" i="1" s="1"/>
  <c r="AF2019" i="1" s="1"/>
  <c r="AL2019" i="1" s="1"/>
  <c r="AR2019" i="1" s="1"/>
  <c r="AX2019" i="1" s="1"/>
  <c r="BD2019" i="1" s="1"/>
  <c r="BJ2019" i="1" s="1"/>
  <c r="BP2019" i="1" s="1"/>
  <c r="BU2019" i="1" s="1"/>
  <c r="BZ2019" i="1" s="1"/>
  <c r="CF2019" i="1" s="1"/>
  <c r="CL2019" i="1" s="1"/>
  <c r="CR2019" i="1" s="1"/>
  <c r="J728" i="1"/>
  <c r="U2710" i="1"/>
  <c r="F1156" i="1"/>
  <c r="L1157" i="1"/>
  <c r="R1157" i="1" s="1"/>
  <c r="X1157" i="1" s="1"/>
  <c r="AD1157" i="1" s="1"/>
  <c r="AJ1157" i="1" s="1"/>
  <c r="AP1157" i="1" s="1"/>
  <c r="AV1157" i="1" s="1"/>
  <c r="BB1157" i="1" s="1"/>
  <c r="BH1157" i="1" s="1"/>
  <c r="BN1157" i="1" s="1"/>
  <c r="BS1157" i="1" s="1"/>
  <c r="BX1157" i="1" s="1"/>
  <c r="CD1157" i="1" s="1"/>
  <c r="CJ1157" i="1" s="1"/>
  <c r="CP1157" i="1" s="1"/>
  <c r="L348" i="1"/>
  <c r="R348" i="1" s="1"/>
  <c r="X348" i="1" s="1"/>
  <c r="AD348" i="1" s="1"/>
  <c r="AJ348" i="1" s="1"/>
  <c r="AP348" i="1" s="1"/>
  <c r="AV348" i="1" s="1"/>
  <c r="BB348" i="1" s="1"/>
  <c r="BH348" i="1" s="1"/>
  <c r="BN348" i="1" s="1"/>
  <c r="BS348" i="1" s="1"/>
  <c r="BX348" i="1" s="1"/>
  <c r="CD348" i="1" s="1"/>
  <c r="CJ348" i="1" s="1"/>
  <c r="CP348" i="1" s="1"/>
  <c r="F347" i="1"/>
  <c r="N2007" i="1"/>
  <c r="T2007" i="1" s="1"/>
  <c r="Z2007" i="1" s="1"/>
  <c r="AF2007" i="1" s="1"/>
  <c r="AL2007" i="1" s="1"/>
  <c r="AR2007" i="1" s="1"/>
  <c r="AX2007" i="1" s="1"/>
  <c r="BD2007" i="1" s="1"/>
  <c r="BJ2007" i="1" s="1"/>
  <c r="BP2007" i="1" s="1"/>
  <c r="BU2007" i="1" s="1"/>
  <c r="BZ2007" i="1" s="1"/>
  <c r="CF2007" i="1" s="1"/>
  <c r="CL2007" i="1" s="1"/>
  <c r="CR2007" i="1" s="1"/>
  <c r="H2006" i="1"/>
  <c r="N2006" i="1" s="1"/>
  <c r="T2006" i="1" s="1"/>
  <c r="Z2006" i="1" s="1"/>
  <c r="AF2006" i="1" s="1"/>
  <c r="AL2006" i="1" s="1"/>
  <c r="AR2006" i="1" s="1"/>
  <c r="AX2006" i="1" s="1"/>
  <c r="BD2006" i="1" s="1"/>
  <c r="BJ2006" i="1" s="1"/>
  <c r="BP2006" i="1" s="1"/>
  <c r="BU2006" i="1" s="1"/>
  <c r="BZ2006" i="1" s="1"/>
  <c r="CF2006" i="1" s="1"/>
  <c r="CL2006" i="1" s="1"/>
  <c r="CR2006" i="1" s="1"/>
  <c r="M2176" i="1"/>
  <c r="S2176" i="1" s="1"/>
  <c r="Y2176" i="1" s="1"/>
  <c r="AE2176" i="1" s="1"/>
  <c r="AK2176" i="1" s="1"/>
  <c r="AQ2176" i="1" s="1"/>
  <c r="AW2176" i="1" s="1"/>
  <c r="BC2176" i="1" s="1"/>
  <c r="BI2176" i="1" s="1"/>
  <c r="BO2176" i="1" s="1"/>
  <c r="BT2176" i="1" s="1"/>
  <c r="BY2176" i="1" s="1"/>
  <c r="CE2176" i="1" s="1"/>
  <c r="CK2176" i="1" s="1"/>
  <c r="CQ2176" i="1" s="1"/>
  <c r="G2175" i="1"/>
  <c r="M156" i="1"/>
  <c r="S156" i="1" s="1"/>
  <c r="Y156" i="1" s="1"/>
  <c r="AE156" i="1" s="1"/>
  <c r="AK156" i="1" s="1"/>
  <c r="AQ156" i="1" s="1"/>
  <c r="AW156" i="1" s="1"/>
  <c r="BC156" i="1" s="1"/>
  <c r="BI156" i="1" s="1"/>
  <c r="BO156" i="1" s="1"/>
  <c r="BT156" i="1" s="1"/>
  <c r="BY156" i="1" s="1"/>
  <c r="CE156" i="1" s="1"/>
  <c r="CK156" i="1" s="1"/>
  <c r="CQ156" i="1" s="1"/>
  <c r="J155" i="1"/>
  <c r="BI553" i="1"/>
  <c r="BO553" i="1" s="1"/>
  <c r="BT553" i="1" s="1"/>
  <c r="BY553" i="1" s="1"/>
  <c r="CE553" i="1" s="1"/>
  <c r="CK553" i="1" s="1"/>
  <c r="CQ553" i="1" s="1"/>
  <c r="BF548" i="1"/>
  <c r="BF547" i="1" s="1"/>
  <c r="BF546" i="1" s="1"/>
  <c r="N641" i="1"/>
  <c r="T641" i="1" s="1"/>
  <c r="Z641" i="1" s="1"/>
  <c r="AF641" i="1" s="1"/>
  <c r="AL641" i="1" s="1"/>
  <c r="AR641" i="1" s="1"/>
  <c r="AX641" i="1" s="1"/>
  <c r="BD641" i="1" s="1"/>
  <c r="BJ641" i="1" s="1"/>
  <c r="BP641" i="1" s="1"/>
  <c r="BU641" i="1" s="1"/>
  <c r="BZ641" i="1" s="1"/>
  <c r="CF641" i="1" s="1"/>
  <c r="CL641" i="1" s="1"/>
  <c r="CR641" i="1" s="1"/>
  <c r="H640" i="1"/>
  <c r="N640" i="1" s="1"/>
  <c r="T640" i="1" s="1"/>
  <c r="Z640" i="1" s="1"/>
  <c r="AF640" i="1" s="1"/>
  <c r="AL640" i="1" s="1"/>
  <c r="AR640" i="1" s="1"/>
  <c r="AX640" i="1" s="1"/>
  <c r="BD640" i="1" s="1"/>
  <c r="BJ640" i="1" s="1"/>
  <c r="BP640" i="1" s="1"/>
  <c r="BU640" i="1" s="1"/>
  <c r="BZ640" i="1" s="1"/>
  <c r="CF640" i="1" s="1"/>
  <c r="CL640" i="1" s="1"/>
  <c r="CR640" i="1" s="1"/>
  <c r="M2132" i="1"/>
  <c r="S2132" i="1" s="1"/>
  <c r="Y2132" i="1" s="1"/>
  <c r="AE2132" i="1" s="1"/>
  <c r="AK2132" i="1" s="1"/>
  <c r="AQ2132" i="1" s="1"/>
  <c r="AW2132" i="1" s="1"/>
  <c r="BC2132" i="1" s="1"/>
  <c r="BI2132" i="1" s="1"/>
  <c r="BO2132" i="1" s="1"/>
  <c r="BT2132" i="1" s="1"/>
  <c r="BY2132" i="1" s="1"/>
  <c r="CE2132" i="1" s="1"/>
  <c r="CK2132" i="1" s="1"/>
  <c r="CQ2132" i="1" s="1"/>
  <c r="G2131" i="1"/>
  <c r="M2131" i="1" s="1"/>
  <c r="S2131" i="1" s="1"/>
  <c r="Y2131" i="1" s="1"/>
  <c r="AE2131" i="1" s="1"/>
  <c r="AK2131" i="1" s="1"/>
  <c r="AQ2131" i="1" s="1"/>
  <c r="AW2131" i="1" s="1"/>
  <c r="BC2131" i="1" s="1"/>
  <c r="BI2131" i="1" s="1"/>
  <c r="BO2131" i="1" s="1"/>
  <c r="BT2131" i="1" s="1"/>
  <c r="BY2131" i="1" s="1"/>
  <c r="CE2131" i="1" s="1"/>
  <c r="CK2131" i="1" s="1"/>
  <c r="CQ2131" i="1" s="1"/>
  <c r="M1022" i="1"/>
  <c r="S1022" i="1" s="1"/>
  <c r="Y1022" i="1" s="1"/>
  <c r="AE1022" i="1" s="1"/>
  <c r="AK1022" i="1" s="1"/>
  <c r="AQ1022" i="1" s="1"/>
  <c r="AW1022" i="1" s="1"/>
  <c r="BC1022" i="1" s="1"/>
  <c r="BI1022" i="1" s="1"/>
  <c r="BO1022" i="1" s="1"/>
  <c r="BT1022" i="1" s="1"/>
  <c r="BY1022" i="1" s="1"/>
  <c r="CE1022" i="1" s="1"/>
  <c r="CK1022" i="1" s="1"/>
  <c r="CQ1022" i="1" s="1"/>
  <c r="G1021" i="1"/>
  <c r="M1021" i="1" s="1"/>
  <c r="S1021" i="1" s="1"/>
  <c r="Y1021" i="1" s="1"/>
  <c r="AE1021" i="1" s="1"/>
  <c r="AK1021" i="1" s="1"/>
  <c r="AQ1021" i="1" s="1"/>
  <c r="AW1021" i="1" s="1"/>
  <c r="BC1021" i="1" s="1"/>
  <c r="BI1021" i="1" s="1"/>
  <c r="BO1021" i="1" s="1"/>
  <c r="BT1021" i="1" s="1"/>
  <c r="BY1021" i="1" s="1"/>
  <c r="CE1021" i="1" s="1"/>
  <c r="CK1021" i="1" s="1"/>
  <c r="CQ1021" i="1" s="1"/>
  <c r="BE2710" i="1"/>
  <c r="AS2710" i="1"/>
  <c r="CH2710" i="1"/>
  <c r="W2710" i="1"/>
  <c r="G608" i="1"/>
  <c r="M1353" i="1"/>
  <c r="S1353" i="1" s="1"/>
  <c r="Y1353" i="1" s="1"/>
  <c r="AE1353" i="1" s="1"/>
  <c r="AK1353" i="1" s="1"/>
  <c r="AQ1353" i="1" s="1"/>
  <c r="AW1353" i="1" s="1"/>
  <c r="BC1353" i="1" s="1"/>
  <c r="BI1353" i="1" s="1"/>
  <c r="BO1353" i="1" s="1"/>
  <c r="BT1353" i="1" s="1"/>
  <c r="BY1353" i="1" s="1"/>
  <c r="CE1353" i="1" s="1"/>
  <c r="CK1353" i="1" s="1"/>
  <c r="CQ1353" i="1" s="1"/>
  <c r="G1352" i="1"/>
  <c r="BR1515" i="1"/>
  <c r="L1576" i="1"/>
  <c r="R1576" i="1" s="1"/>
  <c r="X1576" i="1" s="1"/>
  <c r="AD1576" i="1" s="1"/>
  <c r="AJ1576" i="1" s="1"/>
  <c r="AP1576" i="1" s="1"/>
  <c r="AV1576" i="1" s="1"/>
  <c r="BB1576" i="1" s="1"/>
  <c r="BH1576" i="1" s="1"/>
  <c r="BN1576" i="1" s="1"/>
  <c r="BS1576" i="1" s="1"/>
  <c r="BX1576" i="1" s="1"/>
  <c r="CD1576" i="1" s="1"/>
  <c r="CJ1576" i="1" s="1"/>
  <c r="CP1576" i="1" s="1"/>
  <c r="L1835" i="1"/>
  <c r="R1835" i="1" s="1"/>
  <c r="X1835" i="1" s="1"/>
  <c r="AD1835" i="1" s="1"/>
  <c r="AJ1835" i="1" s="1"/>
  <c r="AP1835" i="1" s="1"/>
  <c r="AV1835" i="1" s="1"/>
  <c r="BB1835" i="1" s="1"/>
  <c r="BH1835" i="1" s="1"/>
  <c r="BN1835" i="1" s="1"/>
  <c r="BS1835" i="1" s="1"/>
  <c r="BX1835" i="1" s="1"/>
  <c r="CD1835" i="1" s="1"/>
  <c r="CJ1835" i="1" s="1"/>
  <c r="CP1835" i="1" s="1"/>
  <c r="F1834" i="1"/>
  <c r="G1824" i="1"/>
  <c r="M1824" i="1" s="1"/>
  <c r="S1824" i="1" s="1"/>
  <c r="Y1824" i="1" s="1"/>
  <c r="AE1824" i="1" s="1"/>
  <c r="AK1824" i="1" s="1"/>
  <c r="AQ1824" i="1" s="1"/>
  <c r="AW1824" i="1" s="1"/>
  <c r="BC1824" i="1" s="1"/>
  <c r="BI1824" i="1" s="1"/>
  <c r="BO1824" i="1" s="1"/>
  <c r="BT1824" i="1" s="1"/>
  <c r="BY1824" i="1" s="1"/>
  <c r="CE1824" i="1" s="1"/>
  <c r="CK1824" i="1" s="1"/>
  <c r="CQ1824" i="1" s="1"/>
  <c r="M1825" i="1"/>
  <c r="S1825" i="1" s="1"/>
  <c r="Y1825" i="1" s="1"/>
  <c r="AE1825" i="1" s="1"/>
  <c r="AK1825" i="1" s="1"/>
  <c r="AQ1825" i="1" s="1"/>
  <c r="AW1825" i="1" s="1"/>
  <c r="BC1825" i="1" s="1"/>
  <c r="BI1825" i="1" s="1"/>
  <c r="BO1825" i="1" s="1"/>
  <c r="BT1825" i="1" s="1"/>
  <c r="BY1825" i="1" s="1"/>
  <c r="CE1825" i="1" s="1"/>
  <c r="CK1825" i="1" s="1"/>
  <c r="CQ1825" i="1" s="1"/>
  <c r="M2076" i="1"/>
  <c r="S2076" i="1" s="1"/>
  <c r="Y2076" i="1" s="1"/>
  <c r="AE2076" i="1" s="1"/>
  <c r="AK2076" i="1" s="1"/>
  <c r="AQ2076" i="1" s="1"/>
  <c r="AW2076" i="1" s="1"/>
  <c r="BC2076" i="1" s="1"/>
  <c r="BI2076" i="1" s="1"/>
  <c r="BO2076" i="1" s="1"/>
  <c r="BT2076" i="1" s="1"/>
  <c r="BY2076" i="1" s="1"/>
  <c r="CE2076" i="1" s="1"/>
  <c r="CK2076" i="1" s="1"/>
  <c r="CQ2076" i="1" s="1"/>
  <c r="G2075" i="1"/>
  <c r="M2075" i="1" s="1"/>
  <c r="S2075" i="1" s="1"/>
  <c r="Y2075" i="1" s="1"/>
  <c r="AE2075" i="1" s="1"/>
  <c r="AK2075" i="1" s="1"/>
  <c r="AQ2075" i="1" s="1"/>
  <c r="AW2075" i="1" s="1"/>
  <c r="BC2075" i="1" s="1"/>
  <c r="BI2075" i="1" s="1"/>
  <c r="BO2075" i="1" s="1"/>
  <c r="BT2075" i="1" s="1"/>
  <c r="BY2075" i="1" s="1"/>
  <c r="CE2075" i="1" s="1"/>
  <c r="CK2075" i="1" s="1"/>
  <c r="CQ2075" i="1" s="1"/>
  <c r="L2587" i="1"/>
  <c r="R2587" i="1" s="1"/>
  <c r="X2587" i="1" s="1"/>
  <c r="AD2587" i="1" s="1"/>
  <c r="AJ2587" i="1" s="1"/>
  <c r="AP2587" i="1" s="1"/>
  <c r="AV2587" i="1" s="1"/>
  <c r="BB2587" i="1" s="1"/>
  <c r="BH2587" i="1" s="1"/>
  <c r="BN2587" i="1" s="1"/>
  <c r="BS2587" i="1" s="1"/>
  <c r="BX2587" i="1" s="1"/>
  <c r="CD2587" i="1" s="1"/>
  <c r="CJ2587" i="1" s="1"/>
  <c r="CP2587" i="1" s="1"/>
  <c r="F2586" i="1"/>
  <c r="L2586" i="1" s="1"/>
  <c r="R2586" i="1" s="1"/>
  <c r="X2586" i="1" s="1"/>
  <c r="AD2586" i="1" s="1"/>
  <c r="AJ2586" i="1" s="1"/>
  <c r="AP2586" i="1" s="1"/>
  <c r="AV2586" i="1" s="1"/>
  <c r="BB2586" i="1" s="1"/>
  <c r="BH2586" i="1" s="1"/>
  <c r="BN2586" i="1" s="1"/>
  <c r="BS2586" i="1" s="1"/>
  <c r="BX2586" i="1" s="1"/>
  <c r="CD2586" i="1" s="1"/>
  <c r="CJ2586" i="1" s="1"/>
  <c r="CP2586" i="1" s="1"/>
  <c r="M129" i="1"/>
  <c r="S129" i="1" s="1"/>
  <c r="Y129" i="1" s="1"/>
  <c r="AE129" i="1" s="1"/>
  <c r="AK129" i="1" s="1"/>
  <c r="AQ129" i="1" s="1"/>
  <c r="AW129" i="1" s="1"/>
  <c r="BC129" i="1" s="1"/>
  <c r="BI129" i="1" s="1"/>
  <c r="BO129" i="1" s="1"/>
  <c r="BT129" i="1" s="1"/>
  <c r="BY129" i="1" s="1"/>
  <c r="CE129" i="1" s="1"/>
  <c r="CK129" i="1" s="1"/>
  <c r="CQ129" i="1" s="1"/>
  <c r="G128" i="1"/>
  <c r="L58" i="1"/>
  <c r="R58" i="1" s="1"/>
  <c r="X58" i="1" s="1"/>
  <c r="AD58" i="1" s="1"/>
  <c r="AJ58" i="1" s="1"/>
  <c r="AP58" i="1" s="1"/>
  <c r="AV58" i="1" s="1"/>
  <c r="BB58" i="1" s="1"/>
  <c r="BH58" i="1" s="1"/>
  <c r="BN58" i="1" s="1"/>
  <c r="BS58" i="1" s="1"/>
  <c r="BX58" i="1" s="1"/>
  <c r="CD58" i="1" s="1"/>
  <c r="CJ58" i="1" s="1"/>
  <c r="CP58" i="1" s="1"/>
  <c r="F57" i="1"/>
  <c r="L57" i="1" s="1"/>
  <c r="R57" i="1" s="1"/>
  <c r="X57" i="1" s="1"/>
  <c r="AD57" i="1" s="1"/>
  <c r="AJ57" i="1" s="1"/>
  <c r="AP57" i="1" s="1"/>
  <c r="AV57" i="1" s="1"/>
  <c r="BB57" i="1" s="1"/>
  <c r="BH57" i="1" s="1"/>
  <c r="BN57" i="1" s="1"/>
  <c r="BS57" i="1" s="1"/>
  <c r="BX57" i="1" s="1"/>
  <c r="CD57" i="1" s="1"/>
  <c r="CJ57" i="1" s="1"/>
  <c r="CP57" i="1" s="1"/>
  <c r="N1016" i="1"/>
  <c r="T1016" i="1" s="1"/>
  <c r="Z1016" i="1" s="1"/>
  <c r="AF1016" i="1" s="1"/>
  <c r="AL1016" i="1" s="1"/>
  <c r="AR1016" i="1" s="1"/>
  <c r="AX1016" i="1" s="1"/>
  <c r="BD1016" i="1" s="1"/>
  <c r="BJ1016" i="1" s="1"/>
  <c r="BP1016" i="1" s="1"/>
  <c r="BU1016" i="1" s="1"/>
  <c r="BZ1016" i="1" s="1"/>
  <c r="CF1016" i="1" s="1"/>
  <c r="CL1016" i="1" s="1"/>
  <c r="CR1016" i="1" s="1"/>
  <c r="H1015" i="1"/>
  <c r="N1015" i="1" s="1"/>
  <c r="T1015" i="1" s="1"/>
  <c r="Z1015" i="1" s="1"/>
  <c r="AF1015" i="1" s="1"/>
  <c r="AL1015" i="1" s="1"/>
  <c r="AR1015" i="1" s="1"/>
  <c r="AX1015" i="1" s="1"/>
  <c r="BD1015" i="1" s="1"/>
  <c r="BJ1015" i="1" s="1"/>
  <c r="BP1015" i="1" s="1"/>
  <c r="BU1015" i="1" s="1"/>
  <c r="BZ1015" i="1" s="1"/>
  <c r="CF1015" i="1" s="1"/>
  <c r="CL1015" i="1" s="1"/>
  <c r="CR1015" i="1" s="1"/>
  <c r="M1174" i="1"/>
  <c r="S1174" i="1" s="1"/>
  <c r="Y1174" i="1" s="1"/>
  <c r="AE1174" i="1" s="1"/>
  <c r="AK1174" i="1" s="1"/>
  <c r="AQ1174" i="1" s="1"/>
  <c r="AW1174" i="1" s="1"/>
  <c r="BC1174" i="1" s="1"/>
  <c r="BI1174" i="1" s="1"/>
  <c r="BO1174" i="1" s="1"/>
  <c r="BT1174" i="1" s="1"/>
  <c r="BY1174" i="1" s="1"/>
  <c r="CE1174" i="1" s="1"/>
  <c r="CK1174" i="1" s="1"/>
  <c r="CQ1174" i="1" s="1"/>
  <c r="J1169" i="1"/>
  <c r="N1407" i="1"/>
  <c r="T1407" i="1" s="1"/>
  <c r="Z1407" i="1" s="1"/>
  <c r="AF1407" i="1" s="1"/>
  <c r="AL1407" i="1" s="1"/>
  <c r="AR1407" i="1" s="1"/>
  <c r="AX1407" i="1" s="1"/>
  <c r="BD1407" i="1" s="1"/>
  <c r="BJ1407" i="1" s="1"/>
  <c r="BP1407" i="1" s="1"/>
  <c r="BU1407" i="1" s="1"/>
  <c r="BZ1407" i="1" s="1"/>
  <c r="CF1407" i="1" s="1"/>
  <c r="CL1407" i="1" s="1"/>
  <c r="CR1407" i="1" s="1"/>
  <c r="H1402" i="1"/>
  <c r="N1402" i="1" s="1"/>
  <c r="T1402" i="1" s="1"/>
  <c r="Z1402" i="1" s="1"/>
  <c r="AF1402" i="1" s="1"/>
  <c r="AL1402" i="1" s="1"/>
  <c r="AR1402" i="1" s="1"/>
  <c r="AX1402" i="1" s="1"/>
  <c r="BD1402" i="1" s="1"/>
  <c r="BJ1402" i="1" s="1"/>
  <c r="BP1402" i="1" s="1"/>
  <c r="BU1402" i="1" s="1"/>
  <c r="BZ1402" i="1" s="1"/>
  <c r="CF1402" i="1" s="1"/>
  <c r="CL1402" i="1" s="1"/>
  <c r="CR1402" i="1" s="1"/>
  <c r="G1557" i="1"/>
  <c r="M1557" i="1" s="1"/>
  <c r="S1557" i="1" s="1"/>
  <c r="Y1557" i="1" s="1"/>
  <c r="AE1557" i="1" s="1"/>
  <c r="AK1557" i="1" s="1"/>
  <c r="AQ1557" i="1" s="1"/>
  <c r="AW1557" i="1" s="1"/>
  <c r="BC1557" i="1" s="1"/>
  <c r="BI1557" i="1" s="1"/>
  <c r="BO1557" i="1" s="1"/>
  <c r="M1558" i="1"/>
  <c r="S1558" i="1" s="1"/>
  <c r="Y1558" i="1" s="1"/>
  <c r="AE1558" i="1" s="1"/>
  <c r="AK1558" i="1" s="1"/>
  <c r="AQ1558" i="1" s="1"/>
  <c r="AW1558" i="1" s="1"/>
  <c r="BC1558" i="1" s="1"/>
  <c r="BI1558" i="1" s="1"/>
  <c r="BO1558" i="1" s="1"/>
  <c r="BT1558" i="1" s="1"/>
  <c r="BY1558" i="1" s="1"/>
  <c r="CE1558" i="1" s="1"/>
  <c r="CK1558" i="1" s="1"/>
  <c r="CQ1558" i="1" s="1"/>
  <c r="AQ1785" i="1"/>
  <c r="AW1785" i="1" s="1"/>
  <c r="BC1785" i="1" s="1"/>
  <c r="BI1785" i="1" s="1"/>
  <c r="BO1785" i="1" s="1"/>
  <c r="BT1785" i="1" s="1"/>
  <c r="BY1785" i="1" s="1"/>
  <c r="CE1785" i="1" s="1"/>
  <c r="CK1785" i="1" s="1"/>
  <c r="CQ1785" i="1" s="1"/>
  <c r="AN1765" i="1"/>
  <c r="AN1764" i="1" s="1"/>
  <c r="AN1740" i="1" s="1"/>
  <c r="F1943" i="1"/>
  <c r="L1943" i="1" s="1"/>
  <c r="R1943" i="1" s="1"/>
  <c r="X1943" i="1" s="1"/>
  <c r="AD1943" i="1" s="1"/>
  <c r="AJ1943" i="1" s="1"/>
  <c r="AP1943" i="1" s="1"/>
  <c r="AV1943" i="1" s="1"/>
  <c r="BB1943" i="1" s="1"/>
  <c r="BH1943" i="1" s="1"/>
  <c r="BN1943" i="1" s="1"/>
  <c r="BS1943" i="1" s="1"/>
  <c r="BX1943" i="1" s="1"/>
  <c r="CD1943" i="1" s="1"/>
  <c r="CJ1943" i="1" s="1"/>
  <c r="CP1943" i="1" s="1"/>
  <c r="L1944" i="1"/>
  <c r="R1944" i="1" s="1"/>
  <c r="X1944" i="1" s="1"/>
  <c r="AD1944" i="1" s="1"/>
  <c r="AJ1944" i="1" s="1"/>
  <c r="AP1944" i="1" s="1"/>
  <c r="AV1944" i="1" s="1"/>
  <c r="BB1944" i="1" s="1"/>
  <c r="BH1944" i="1" s="1"/>
  <c r="BN1944" i="1" s="1"/>
  <c r="BS1944" i="1" s="1"/>
  <c r="BX1944" i="1" s="1"/>
  <c r="CD1944" i="1" s="1"/>
  <c r="CJ1944" i="1" s="1"/>
  <c r="CP1944" i="1" s="1"/>
  <c r="M2099" i="1"/>
  <c r="S2099" i="1" s="1"/>
  <c r="Y2099" i="1" s="1"/>
  <c r="AE2099" i="1" s="1"/>
  <c r="AK2099" i="1" s="1"/>
  <c r="AQ2099" i="1" s="1"/>
  <c r="AW2099" i="1" s="1"/>
  <c r="BC2099" i="1" s="1"/>
  <c r="BI2099" i="1" s="1"/>
  <c r="BO2099" i="1" s="1"/>
  <c r="BT2099" i="1" s="1"/>
  <c r="BY2099" i="1" s="1"/>
  <c r="CE2099" i="1" s="1"/>
  <c r="CK2099" i="1" s="1"/>
  <c r="CQ2099" i="1" s="1"/>
  <c r="G2098" i="1"/>
  <c r="M1949" i="1"/>
  <c r="S1949" i="1" s="1"/>
  <c r="Y1949" i="1" s="1"/>
  <c r="AE1949" i="1" s="1"/>
  <c r="AK1949" i="1" s="1"/>
  <c r="AQ1949" i="1" s="1"/>
  <c r="AW1949" i="1" s="1"/>
  <c r="BC1949" i="1" s="1"/>
  <c r="BI1949" i="1" s="1"/>
  <c r="BO1949" i="1" s="1"/>
  <c r="BT1949" i="1" s="1"/>
  <c r="BY1949" i="1" s="1"/>
  <c r="CE1949" i="1" s="1"/>
  <c r="CK1949" i="1" s="1"/>
  <c r="CQ1949" i="1" s="1"/>
  <c r="G1948" i="1"/>
  <c r="M1948" i="1" s="1"/>
  <c r="S1948" i="1" s="1"/>
  <c r="Y1948" i="1" s="1"/>
  <c r="AE1948" i="1" s="1"/>
  <c r="AK1948" i="1" s="1"/>
  <c r="AQ1948" i="1" s="1"/>
  <c r="AW1948" i="1" s="1"/>
  <c r="BC1948" i="1" s="1"/>
  <c r="BI1948" i="1" s="1"/>
  <c r="BO1948" i="1" s="1"/>
  <c r="BT1948" i="1" s="1"/>
  <c r="BY1948" i="1" s="1"/>
  <c r="CE1948" i="1" s="1"/>
  <c r="CK1948" i="1" s="1"/>
  <c r="CQ1948" i="1" s="1"/>
  <c r="N2356" i="1"/>
  <c r="T2356" i="1" s="1"/>
  <c r="Z2356" i="1" s="1"/>
  <c r="AF2356" i="1" s="1"/>
  <c r="AL2356" i="1" s="1"/>
  <c r="AR2356" i="1" s="1"/>
  <c r="AX2356" i="1" s="1"/>
  <c r="BD2356" i="1" s="1"/>
  <c r="BJ2356" i="1" s="1"/>
  <c r="BP2356" i="1" s="1"/>
  <c r="BU2356" i="1" s="1"/>
  <c r="BZ2356" i="1" s="1"/>
  <c r="CF2356" i="1" s="1"/>
  <c r="CL2356" i="1" s="1"/>
  <c r="CR2356" i="1" s="1"/>
  <c r="K2355" i="1"/>
  <c r="N2355" i="1" s="1"/>
  <c r="T2355" i="1" s="1"/>
  <c r="Z2355" i="1" s="1"/>
  <c r="AF2355" i="1" s="1"/>
  <c r="AL2355" i="1" s="1"/>
  <c r="AR2355" i="1" s="1"/>
  <c r="AX2355" i="1" s="1"/>
  <c r="BD2355" i="1" s="1"/>
  <c r="BJ2355" i="1" s="1"/>
  <c r="BP2355" i="1" s="1"/>
  <c r="BU2355" i="1" s="1"/>
  <c r="BZ2355" i="1" s="1"/>
  <c r="CF2355" i="1" s="1"/>
  <c r="CL2355" i="1" s="1"/>
  <c r="CR2355" i="1" s="1"/>
  <c r="AB972" i="1"/>
  <c r="L386" i="1"/>
  <c r="R386" i="1" s="1"/>
  <c r="X386" i="1" s="1"/>
  <c r="AD386" i="1" s="1"/>
  <c r="AJ386" i="1" s="1"/>
  <c r="AP386" i="1" s="1"/>
  <c r="AV386" i="1" s="1"/>
  <c r="BB386" i="1" s="1"/>
  <c r="BH386" i="1" s="1"/>
  <c r="BN386" i="1" s="1"/>
  <c r="BS386" i="1" s="1"/>
  <c r="BX386" i="1" s="1"/>
  <c r="CD386" i="1" s="1"/>
  <c r="CJ386" i="1" s="1"/>
  <c r="CP386" i="1" s="1"/>
  <c r="M411" i="1"/>
  <c r="S411" i="1" s="1"/>
  <c r="Y411" i="1" s="1"/>
  <c r="AE411" i="1" s="1"/>
  <c r="AK411" i="1" s="1"/>
  <c r="AQ411" i="1" s="1"/>
  <c r="AW411" i="1" s="1"/>
  <c r="BC411" i="1" s="1"/>
  <c r="BI411" i="1" s="1"/>
  <c r="BO411" i="1" s="1"/>
  <c r="BT411" i="1" s="1"/>
  <c r="BY411" i="1" s="1"/>
  <c r="CE411" i="1" s="1"/>
  <c r="CK411" i="1" s="1"/>
  <c r="CQ411" i="1" s="1"/>
  <c r="G398" i="1"/>
  <c r="L411" i="1"/>
  <c r="R411" i="1" s="1"/>
  <c r="X411" i="1" s="1"/>
  <c r="AD411" i="1" s="1"/>
  <c r="AJ411" i="1" s="1"/>
  <c r="AP411" i="1" s="1"/>
  <c r="AV411" i="1" s="1"/>
  <c r="BB411" i="1" s="1"/>
  <c r="BH411" i="1" s="1"/>
  <c r="BN411" i="1" s="1"/>
  <c r="BS411" i="1" s="1"/>
  <c r="BX411" i="1" s="1"/>
  <c r="CD411" i="1" s="1"/>
  <c r="CJ411" i="1" s="1"/>
  <c r="CP411" i="1" s="1"/>
  <c r="I398" i="1"/>
  <c r="L398" i="1" s="1"/>
  <c r="R398" i="1" s="1"/>
  <c r="X398" i="1" s="1"/>
  <c r="AD398" i="1" s="1"/>
  <c r="AJ398" i="1" s="1"/>
  <c r="AP398" i="1" s="1"/>
  <c r="AV398" i="1" s="1"/>
  <c r="BB398" i="1" s="1"/>
  <c r="BH398" i="1" s="1"/>
  <c r="BN398" i="1" s="1"/>
  <c r="BS398" i="1" s="1"/>
  <c r="BX398" i="1" s="1"/>
  <c r="CD398" i="1" s="1"/>
  <c r="CJ398" i="1" s="1"/>
  <c r="CP398" i="1" s="1"/>
  <c r="N940" i="1"/>
  <c r="T940" i="1" s="1"/>
  <c r="Z940" i="1" s="1"/>
  <c r="AF940" i="1" s="1"/>
  <c r="AL940" i="1" s="1"/>
  <c r="AR940" i="1" s="1"/>
  <c r="AX940" i="1" s="1"/>
  <c r="BD940" i="1" s="1"/>
  <c r="BJ940" i="1" s="1"/>
  <c r="BP940" i="1" s="1"/>
  <c r="BU940" i="1" s="1"/>
  <c r="BZ940" i="1" s="1"/>
  <c r="CF940" i="1" s="1"/>
  <c r="CL940" i="1" s="1"/>
  <c r="CR940" i="1" s="1"/>
  <c r="H932" i="1"/>
  <c r="N932" i="1" s="1"/>
  <c r="T932" i="1" s="1"/>
  <c r="Z932" i="1" s="1"/>
  <c r="AF932" i="1" s="1"/>
  <c r="AL932" i="1" s="1"/>
  <c r="AR932" i="1" s="1"/>
  <c r="AX932" i="1" s="1"/>
  <c r="BD932" i="1" s="1"/>
  <c r="BJ932" i="1" s="1"/>
  <c r="BP932" i="1" s="1"/>
  <c r="BU932" i="1" s="1"/>
  <c r="BZ932" i="1" s="1"/>
  <c r="CF932" i="1" s="1"/>
  <c r="CL932" i="1" s="1"/>
  <c r="CR932" i="1" s="1"/>
  <c r="AA645" i="1"/>
  <c r="AA546" i="1" s="1"/>
  <c r="BK1043" i="1"/>
  <c r="BK983" i="1" s="1"/>
  <c r="BK972" i="1" s="1"/>
  <c r="N1267" i="1"/>
  <c r="T1267" i="1" s="1"/>
  <c r="Z1267" i="1" s="1"/>
  <c r="AF1267" i="1" s="1"/>
  <c r="AL1267" i="1" s="1"/>
  <c r="AR1267" i="1" s="1"/>
  <c r="AX1267" i="1" s="1"/>
  <c r="BD1267" i="1" s="1"/>
  <c r="BJ1267" i="1" s="1"/>
  <c r="BP1267" i="1" s="1"/>
  <c r="BU1267" i="1" s="1"/>
  <c r="BZ1267" i="1" s="1"/>
  <c r="CF1267" i="1" s="1"/>
  <c r="CL1267" i="1" s="1"/>
  <c r="CR1267" i="1" s="1"/>
  <c r="K1258" i="1"/>
  <c r="G1402" i="1"/>
  <c r="M1402" i="1" s="1"/>
  <c r="S1402" i="1" s="1"/>
  <c r="Y1402" i="1" s="1"/>
  <c r="AE1402" i="1" s="1"/>
  <c r="AK1402" i="1" s="1"/>
  <c r="AQ1402" i="1" s="1"/>
  <c r="AW1402" i="1" s="1"/>
  <c r="BC1402" i="1" s="1"/>
  <c r="BI1402" i="1" s="1"/>
  <c r="BO1402" i="1" s="1"/>
  <c r="BT1402" i="1" s="1"/>
  <c r="BY1402" i="1" s="1"/>
  <c r="CE1402" i="1" s="1"/>
  <c r="CK1402" i="1" s="1"/>
  <c r="CQ1402" i="1" s="1"/>
  <c r="M1407" i="1"/>
  <c r="S1407" i="1" s="1"/>
  <c r="Y1407" i="1" s="1"/>
  <c r="AE1407" i="1" s="1"/>
  <c r="AK1407" i="1" s="1"/>
  <c r="AQ1407" i="1" s="1"/>
  <c r="AW1407" i="1" s="1"/>
  <c r="BC1407" i="1" s="1"/>
  <c r="BI1407" i="1" s="1"/>
  <c r="BO1407" i="1" s="1"/>
  <c r="BT1407" i="1" s="1"/>
  <c r="BY1407" i="1" s="1"/>
  <c r="CE1407" i="1" s="1"/>
  <c r="CK1407" i="1" s="1"/>
  <c r="CQ1407" i="1" s="1"/>
  <c r="G1516" i="1"/>
  <c r="M1517" i="1"/>
  <c r="S1517" i="1" s="1"/>
  <c r="Y1517" i="1" s="1"/>
  <c r="AE1517" i="1" s="1"/>
  <c r="AK1517" i="1" s="1"/>
  <c r="AQ1517" i="1" s="1"/>
  <c r="AW1517" i="1" s="1"/>
  <c r="BC1517" i="1" s="1"/>
  <c r="BI1517" i="1" s="1"/>
  <c r="BO1517" i="1" s="1"/>
  <c r="BT1517" i="1" s="1"/>
  <c r="BY1517" i="1" s="1"/>
  <c r="CE1517" i="1" s="1"/>
  <c r="CK1517" i="1" s="1"/>
  <c r="CQ1517" i="1" s="1"/>
  <c r="BS1526" i="1"/>
  <c r="BX1526" i="1" s="1"/>
  <c r="CD1526" i="1" s="1"/>
  <c r="CJ1526" i="1" s="1"/>
  <c r="CP1526" i="1" s="1"/>
  <c r="N1747" i="1"/>
  <c r="T1747" i="1" s="1"/>
  <c r="Z1747" i="1" s="1"/>
  <c r="AF1747" i="1" s="1"/>
  <c r="AL1747" i="1" s="1"/>
  <c r="AR1747" i="1" s="1"/>
  <c r="AX1747" i="1" s="1"/>
  <c r="BD1747" i="1" s="1"/>
  <c r="BJ1747" i="1" s="1"/>
  <c r="BP1747" i="1" s="1"/>
  <c r="BU1747" i="1" s="1"/>
  <c r="BZ1747" i="1" s="1"/>
  <c r="CF1747" i="1" s="1"/>
  <c r="CL1747" i="1" s="1"/>
  <c r="CR1747" i="1" s="1"/>
  <c r="H1742" i="1"/>
  <c r="N2071" i="1"/>
  <c r="T2071" i="1" s="1"/>
  <c r="Z2071" i="1" s="1"/>
  <c r="AF2071" i="1" s="1"/>
  <c r="AL2071" i="1" s="1"/>
  <c r="AR2071" i="1" s="1"/>
  <c r="AX2071" i="1" s="1"/>
  <c r="BD2071" i="1" s="1"/>
  <c r="BJ2071" i="1" s="1"/>
  <c r="BP2071" i="1" s="1"/>
  <c r="BU2071" i="1" s="1"/>
  <c r="BZ2071" i="1" s="1"/>
  <c r="CF2071" i="1" s="1"/>
  <c r="CL2071" i="1" s="1"/>
  <c r="CR2071" i="1" s="1"/>
  <c r="H2070" i="1"/>
  <c r="BP729" i="1"/>
  <c r="BU729" i="1" s="1"/>
  <c r="BZ729" i="1" s="1"/>
  <c r="CF729" i="1" s="1"/>
  <c r="CL729" i="1" s="1"/>
  <c r="CR729" i="1" s="1"/>
  <c r="M497" i="1"/>
  <c r="S497" i="1" s="1"/>
  <c r="Y497" i="1" s="1"/>
  <c r="AE497" i="1" s="1"/>
  <c r="AK497" i="1" s="1"/>
  <c r="AQ497" i="1" s="1"/>
  <c r="AW497" i="1" s="1"/>
  <c r="BC497" i="1" s="1"/>
  <c r="BI497" i="1" s="1"/>
  <c r="BO497" i="1" s="1"/>
  <c r="BT497" i="1" s="1"/>
  <c r="BY497" i="1" s="1"/>
  <c r="CE497" i="1" s="1"/>
  <c r="CK497" i="1" s="1"/>
  <c r="CQ497" i="1" s="1"/>
  <c r="G490" i="1"/>
  <c r="M490" i="1" s="1"/>
  <c r="S490" i="1" s="1"/>
  <c r="Y490" i="1" s="1"/>
  <c r="AE490" i="1" s="1"/>
  <c r="AK490" i="1" s="1"/>
  <c r="AQ490" i="1" s="1"/>
  <c r="AW490" i="1" s="1"/>
  <c r="BC490" i="1" s="1"/>
  <c r="BI490" i="1" s="1"/>
  <c r="BO490" i="1" s="1"/>
  <c r="N536" i="1"/>
  <c r="T536" i="1" s="1"/>
  <c r="Z536" i="1" s="1"/>
  <c r="AF536" i="1" s="1"/>
  <c r="AL536" i="1" s="1"/>
  <c r="AR536" i="1" s="1"/>
  <c r="AX536" i="1" s="1"/>
  <c r="BD536" i="1" s="1"/>
  <c r="BJ536" i="1" s="1"/>
  <c r="BP536" i="1" s="1"/>
  <c r="BU536" i="1" s="1"/>
  <c r="BZ536" i="1" s="1"/>
  <c r="CF536" i="1" s="1"/>
  <c r="CL536" i="1" s="1"/>
  <c r="CR536" i="1" s="1"/>
  <c r="K516" i="1"/>
  <c r="K461" i="1" s="1"/>
  <c r="K396" i="1" s="1"/>
  <c r="F1310" i="1"/>
  <c r="L1311" i="1"/>
  <c r="R1311" i="1" s="1"/>
  <c r="X1311" i="1" s="1"/>
  <c r="AD1311" i="1" s="1"/>
  <c r="AJ1311" i="1" s="1"/>
  <c r="AP1311" i="1" s="1"/>
  <c r="AV1311" i="1" s="1"/>
  <c r="BB1311" i="1" s="1"/>
  <c r="BH1311" i="1" s="1"/>
  <c r="BN1311" i="1" s="1"/>
  <c r="BS1311" i="1" s="1"/>
  <c r="BX1311" i="1" s="1"/>
  <c r="CD1311" i="1" s="1"/>
  <c r="CJ1311" i="1" s="1"/>
  <c r="CP1311" i="1" s="1"/>
  <c r="L1353" i="1"/>
  <c r="R1353" i="1" s="1"/>
  <c r="X1353" i="1" s="1"/>
  <c r="AD1353" i="1" s="1"/>
  <c r="AJ1353" i="1" s="1"/>
  <c r="AP1353" i="1" s="1"/>
  <c r="AV1353" i="1" s="1"/>
  <c r="BB1353" i="1" s="1"/>
  <c r="BH1353" i="1" s="1"/>
  <c r="BN1353" i="1" s="1"/>
  <c r="BS1353" i="1" s="1"/>
  <c r="BX1353" i="1" s="1"/>
  <c r="CD1353" i="1" s="1"/>
  <c r="CJ1353" i="1" s="1"/>
  <c r="CP1353" i="1" s="1"/>
  <c r="F1352" i="1"/>
  <c r="L1352" i="1" s="1"/>
  <c r="R1352" i="1" s="1"/>
  <c r="X1352" i="1" s="1"/>
  <c r="AD1352" i="1" s="1"/>
  <c r="AJ1352" i="1" s="1"/>
  <c r="AP1352" i="1" s="1"/>
  <c r="AV1352" i="1" s="1"/>
  <c r="BB1352" i="1" s="1"/>
  <c r="BH1352" i="1" s="1"/>
  <c r="BN1352" i="1" s="1"/>
  <c r="BS1352" i="1" s="1"/>
  <c r="BX1352" i="1" s="1"/>
  <c r="CD1352" i="1" s="1"/>
  <c r="CJ1352" i="1" s="1"/>
  <c r="CP1352" i="1" s="1"/>
  <c r="M1215" i="1"/>
  <c r="S1215" i="1" s="1"/>
  <c r="Y1215" i="1" s="1"/>
  <c r="AE1215" i="1" s="1"/>
  <c r="AK1215" i="1" s="1"/>
  <c r="AQ1215" i="1" s="1"/>
  <c r="AW1215" i="1" s="1"/>
  <c r="BC1215" i="1" s="1"/>
  <c r="BI1215" i="1" s="1"/>
  <c r="BO1215" i="1" s="1"/>
  <c r="BT1215" i="1" s="1"/>
  <c r="BY1215" i="1" s="1"/>
  <c r="CE1215" i="1" s="1"/>
  <c r="CK1215" i="1" s="1"/>
  <c r="CQ1215" i="1" s="1"/>
  <c r="G1214" i="1"/>
  <c r="G1203" i="1" s="1"/>
  <c r="M1388" i="1"/>
  <c r="S1388" i="1" s="1"/>
  <c r="Y1388" i="1" s="1"/>
  <c r="AE1388" i="1" s="1"/>
  <c r="AK1388" i="1" s="1"/>
  <c r="AQ1388" i="1" s="1"/>
  <c r="AW1388" i="1" s="1"/>
  <c r="BC1388" i="1" s="1"/>
  <c r="BI1388" i="1" s="1"/>
  <c r="BO1388" i="1" s="1"/>
  <c r="BT1388" i="1" s="1"/>
  <c r="BY1388" i="1" s="1"/>
  <c r="CE1388" i="1" s="1"/>
  <c r="CK1388" i="1" s="1"/>
  <c r="CQ1388" i="1" s="1"/>
  <c r="G1387" i="1"/>
  <c r="M1387" i="1" s="1"/>
  <c r="S1387" i="1" s="1"/>
  <c r="Y1387" i="1" s="1"/>
  <c r="AE1387" i="1" s="1"/>
  <c r="AK1387" i="1" s="1"/>
  <c r="AQ1387" i="1" s="1"/>
  <c r="AW1387" i="1" s="1"/>
  <c r="BC1387" i="1" s="1"/>
  <c r="BI1387" i="1" s="1"/>
  <c r="BO1387" i="1" s="1"/>
  <c r="BT1387" i="1" s="1"/>
  <c r="BY1387" i="1" s="1"/>
  <c r="CE1387" i="1" s="1"/>
  <c r="CK1387" i="1" s="1"/>
  <c r="CQ1387" i="1" s="1"/>
  <c r="R1736" i="1"/>
  <c r="X1736" i="1" s="1"/>
  <c r="AD1736" i="1" s="1"/>
  <c r="AJ1736" i="1" s="1"/>
  <c r="AP1736" i="1" s="1"/>
  <c r="AV1736" i="1" s="1"/>
  <c r="BB1736" i="1" s="1"/>
  <c r="BH1736" i="1" s="1"/>
  <c r="BN1736" i="1" s="1"/>
  <c r="O1735" i="1"/>
  <c r="G2070" i="1"/>
  <c r="M2070" i="1" s="1"/>
  <c r="S2070" i="1" s="1"/>
  <c r="Y2070" i="1" s="1"/>
  <c r="AE2070" i="1" s="1"/>
  <c r="AK2070" i="1" s="1"/>
  <c r="AQ2070" i="1" s="1"/>
  <c r="AW2070" i="1" s="1"/>
  <c r="BC2070" i="1" s="1"/>
  <c r="BI2070" i="1" s="1"/>
  <c r="BO2070" i="1" s="1"/>
  <c r="BT2070" i="1" s="1"/>
  <c r="BY2070" i="1" s="1"/>
  <c r="CE2070" i="1" s="1"/>
  <c r="CK2070" i="1" s="1"/>
  <c r="CQ2070" i="1" s="1"/>
  <c r="M2071" i="1"/>
  <c r="S2071" i="1" s="1"/>
  <c r="Y2071" i="1" s="1"/>
  <c r="AE2071" i="1" s="1"/>
  <c r="AK2071" i="1" s="1"/>
  <c r="AQ2071" i="1" s="1"/>
  <c r="AW2071" i="1" s="1"/>
  <c r="BC2071" i="1" s="1"/>
  <c r="BI2071" i="1" s="1"/>
  <c r="BO2071" i="1" s="1"/>
  <c r="BT2071" i="1" s="1"/>
  <c r="BY2071" i="1" s="1"/>
  <c r="CE2071" i="1" s="1"/>
  <c r="CK2071" i="1" s="1"/>
  <c r="CQ2071" i="1" s="1"/>
  <c r="N2076" i="1"/>
  <c r="T2076" i="1" s="1"/>
  <c r="Z2076" i="1" s="1"/>
  <c r="AF2076" i="1" s="1"/>
  <c r="AL2076" i="1" s="1"/>
  <c r="AR2076" i="1" s="1"/>
  <c r="AX2076" i="1" s="1"/>
  <c r="BD2076" i="1" s="1"/>
  <c r="BJ2076" i="1" s="1"/>
  <c r="BP2076" i="1" s="1"/>
  <c r="BU2076" i="1" s="1"/>
  <c r="BZ2076" i="1" s="1"/>
  <c r="CF2076" i="1" s="1"/>
  <c r="CL2076" i="1" s="1"/>
  <c r="CR2076" i="1" s="1"/>
  <c r="H2075" i="1"/>
  <c r="N2075" i="1" s="1"/>
  <c r="T2075" i="1" s="1"/>
  <c r="Z2075" i="1" s="1"/>
  <c r="AF2075" i="1" s="1"/>
  <c r="AL2075" i="1" s="1"/>
  <c r="AR2075" i="1" s="1"/>
  <c r="AX2075" i="1" s="1"/>
  <c r="BD2075" i="1" s="1"/>
  <c r="BJ2075" i="1" s="1"/>
  <c r="BP2075" i="1" s="1"/>
  <c r="BU2075" i="1" s="1"/>
  <c r="BZ2075" i="1" s="1"/>
  <c r="CF2075" i="1" s="1"/>
  <c r="CL2075" i="1" s="1"/>
  <c r="CR2075" i="1" s="1"/>
  <c r="F2322" i="1"/>
  <c r="L2322" i="1" s="1"/>
  <c r="R2322" i="1" s="1"/>
  <c r="X2322" i="1" s="1"/>
  <c r="AD2322" i="1" s="1"/>
  <c r="AJ2322" i="1" s="1"/>
  <c r="AP2322" i="1" s="1"/>
  <c r="AV2322" i="1" s="1"/>
  <c r="BB2322" i="1" s="1"/>
  <c r="BH2322" i="1" s="1"/>
  <c r="BN2322" i="1" s="1"/>
  <c r="BS2322" i="1" s="1"/>
  <c r="BX2322" i="1" s="1"/>
  <c r="CD2322" i="1" s="1"/>
  <c r="CJ2322" i="1" s="1"/>
  <c r="CP2322" i="1" s="1"/>
  <c r="L2323" i="1"/>
  <c r="R2323" i="1" s="1"/>
  <c r="X2323" i="1" s="1"/>
  <c r="AD2323" i="1" s="1"/>
  <c r="AJ2323" i="1" s="1"/>
  <c r="AP2323" i="1" s="1"/>
  <c r="AV2323" i="1" s="1"/>
  <c r="BB2323" i="1" s="1"/>
  <c r="BH2323" i="1" s="1"/>
  <c r="BN2323" i="1" s="1"/>
  <c r="BS2323" i="1" s="1"/>
  <c r="BX2323" i="1" s="1"/>
  <c r="CD2323" i="1" s="1"/>
  <c r="CJ2323" i="1" s="1"/>
  <c r="CP2323" i="1" s="1"/>
  <c r="L2346" i="1"/>
  <c r="R2346" i="1" s="1"/>
  <c r="X2346" i="1" s="1"/>
  <c r="AD2346" i="1" s="1"/>
  <c r="AJ2346" i="1" s="1"/>
  <c r="AP2346" i="1" s="1"/>
  <c r="AV2346" i="1" s="1"/>
  <c r="BB2346" i="1" s="1"/>
  <c r="BH2346" i="1" s="1"/>
  <c r="BN2346" i="1" s="1"/>
  <c r="BS2346" i="1" s="1"/>
  <c r="BX2346" i="1" s="1"/>
  <c r="CD2346" i="1" s="1"/>
  <c r="CJ2346" i="1" s="1"/>
  <c r="CP2346" i="1" s="1"/>
  <c r="F2345" i="1"/>
  <c r="M2565" i="1"/>
  <c r="S2565" i="1" s="1"/>
  <c r="Y2565" i="1" s="1"/>
  <c r="AE2565" i="1" s="1"/>
  <c r="AK2565" i="1" s="1"/>
  <c r="AQ2565" i="1" s="1"/>
  <c r="AW2565" i="1" s="1"/>
  <c r="BC2565" i="1" s="1"/>
  <c r="BI2565" i="1" s="1"/>
  <c r="BO2565" i="1" s="1"/>
  <c r="BT2565" i="1" s="1"/>
  <c r="BY2565" i="1" s="1"/>
  <c r="CE2565" i="1" s="1"/>
  <c r="CK2565" i="1" s="1"/>
  <c r="CQ2565" i="1" s="1"/>
  <c r="G2564" i="1"/>
  <c r="M2564" i="1" s="1"/>
  <c r="S2564" i="1" s="1"/>
  <c r="Y2564" i="1" s="1"/>
  <c r="AE2564" i="1" s="1"/>
  <c r="AK2564" i="1" s="1"/>
  <c r="AQ2564" i="1" s="1"/>
  <c r="AW2564" i="1" s="1"/>
  <c r="BC2564" i="1" s="1"/>
  <c r="BI2564" i="1" s="1"/>
  <c r="BO2564" i="1" s="1"/>
  <c r="BT2564" i="1" s="1"/>
  <c r="BY2564" i="1" s="1"/>
  <c r="CE2564" i="1" s="1"/>
  <c r="CK2564" i="1" s="1"/>
  <c r="CQ2564" i="1" s="1"/>
  <c r="L2574" i="1"/>
  <c r="R2574" i="1" s="1"/>
  <c r="X2574" i="1" s="1"/>
  <c r="AD2574" i="1" s="1"/>
  <c r="AJ2574" i="1" s="1"/>
  <c r="AP2574" i="1" s="1"/>
  <c r="AV2574" i="1" s="1"/>
  <c r="BB2574" i="1" s="1"/>
  <c r="BH2574" i="1" s="1"/>
  <c r="BN2574" i="1" s="1"/>
  <c r="BS2574" i="1" s="1"/>
  <c r="BX2574" i="1" s="1"/>
  <c r="CD2574" i="1" s="1"/>
  <c r="CJ2574" i="1" s="1"/>
  <c r="CP2574" i="1" s="1"/>
  <c r="F2573" i="1"/>
  <c r="L2573" i="1" s="1"/>
  <c r="R2573" i="1" s="1"/>
  <c r="X2573" i="1" s="1"/>
  <c r="AD2573" i="1" s="1"/>
  <c r="AJ2573" i="1" s="1"/>
  <c r="AP2573" i="1" s="1"/>
  <c r="AV2573" i="1" s="1"/>
  <c r="BB2573" i="1" s="1"/>
  <c r="BH2573" i="1" s="1"/>
  <c r="BN2573" i="1" s="1"/>
  <c r="K2681" i="1"/>
  <c r="N2681" i="1" s="1"/>
  <c r="T2681" i="1" s="1"/>
  <c r="Z2681" i="1" s="1"/>
  <c r="AF2681" i="1" s="1"/>
  <c r="AL2681" i="1" s="1"/>
  <c r="AR2681" i="1" s="1"/>
  <c r="AX2681" i="1" s="1"/>
  <c r="BD2681" i="1" s="1"/>
  <c r="BJ2681" i="1" s="1"/>
  <c r="BP2681" i="1" s="1"/>
  <c r="BU2681" i="1" s="1"/>
  <c r="BZ2681" i="1" s="1"/>
  <c r="CF2681" i="1" s="1"/>
  <c r="CL2681" i="1" s="1"/>
  <c r="CR2681" i="1" s="1"/>
  <c r="N2682" i="1"/>
  <c r="T2682" i="1" s="1"/>
  <c r="Z2682" i="1" s="1"/>
  <c r="AF2682" i="1" s="1"/>
  <c r="AL2682" i="1" s="1"/>
  <c r="AR2682" i="1" s="1"/>
  <c r="AX2682" i="1" s="1"/>
  <c r="BD2682" i="1" s="1"/>
  <c r="BJ2682" i="1" s="1"/>
  <c r="BP2682" i="1" s="1"/>
  <c r="BU2682" i="1" s="1"/>
  <c r="BZ2682" i="1" s="1"/>
  <c r="CF2682" i="1" s="1"/>
  <c r="CL2682" i="1" s="1"/>
  <c r="CR2682" i="1" s="1"/>
  <c r="F516" i="1"/>
  <c r="L516" i="1" s="1"/>
  <c r="R516" i="1" s="1"/>
  <c r="X516" i="1" s="1"/>
  <c r="AD516" i="1" s="1"/>
  <c r="AJ516" i="1" s="1"/>
  <c r="AP516" i="1" s="1"/>
  <c r="AV516" i="1" s="1"/>
  <c r="BB516" i="1" s="1"/>
  <c r="BH516" i="1" s="1"/>
  <c r="BN516" i="1" s="1"/>
  <c r="BV2710" i="1"/>
  <c r="CO2710" i="1"/>
  <c r="CM2710" i="1"/>
  <c r="BT1557" i="1"/>
  <c r="BY1557" i="1" s="1"/>
  <c r="CE1557" i="1" s="1"/>
  <c r="CK1557" i="1" s="1"/>
  <c r="CQ1557" i="1" s="1"/>
  <c r="R216" i="1"/>
  <c r="X216" i="1" s="1"/>
  <c r="AD216" i="1" s="1"/>
  <c r="AJ216" i="1" s="1"/>
  <c r="AP216" i="1" s="1"/>
  <c r="AV216" i="1" s="1"/>
  <c r="BB216" i="1" s="1"/>
  <c r="BH216" i="1" s="1"/>
  <c r="BN216" i="1" s="1"/>
  <c r="O195" i="1"/>
  <c r="O178" i="1" s="1"/>
  <c r="O107" i="1" s="1"/>
  <c r="K592" i="1"/>
  <c r="K547" i="1" s="1"/>
  <c r="N600" i="1"/>
  <c r="T600" i="1" s="1"/>
  <c r="Z600" i="1" s="1"/>
  <c r="AF600" i="1" s="1"/>
  <c r="AL600" i="1" s="1"/>
  <c r="AR600" i="1" s="1"/>
  <c r="AX600" i="1" s="1"/>
  <c r="BD600" i="1" s="1"/>
  <c r="BJ600" i="1" s="1"/>
  <c r="BP600" i="1" s="1"/>
  <c r="BU600" i="1" s="1"/>
  <c r="BZ600" i="1" s="1"/>
  <c r="CF600" i="1" s="1"/>
  <c r="CL600" i="1" s="1"/>
  <c r="CR600" i="1" s="1"/>
  <c r="M1394" i="1"/>
  <c r="S1394" i="1" s="1"/>
  <c r="Y1394" i="1" s="1"/>
  <c r="AE1394" i="1" s="1"/>
  <c r="AK1394" i="1" s="1"/>
  <c r="AQ1394" i="1" s="1"/>
  <c r="AW1394" i="1" s="1"/>
  <c r="BC1394" i="1" s="1"/>
  <c r="BI1394" i="1" s="1"/>
  <c r="BO1394" i="1" s="1"/>
  <c r="BT1394" i="1" s="1"/>
  <c r="BY1394" i="1" s="1"/>
  <c r="CE1394" i="1" s="1"/>
  <c r="CK1394" i="1" s="1"/>
  <c r="CQ1394" i="1" s="1"/>
  <c r="G1393" i="1"/>
  <c r="M1393" i="1" s="1"/>
  <c r="S1393" i="1" s="1"/>
  <c r="Y1393" i="1" s="1"/>
  <c r="N1099" i="1"/>
  <c r="T1099" i="1" s="1"/>
  <c r="Z1099" i="1" s="1"/>
  <c r="AF1099" i="1" s="1"/>
  <c r="AL1099" i="1" s="1"/>
  <c r="AR1099" i="1" s="1"/>
  <c r="AX1099" i="1" s="1"/>
  <c r="BD1099" i="1" s="1"/>
  <c r="BJ1099" i="1" s="1"/>
  <c r="BP1099" i="1" s="1"/>
  <c r="BU1099" i="1" s="1"/>
  <c r="BZ1099" i="1" s="1"/>
  <c r="CF1099" i="1" s="1"/>
  <c r="CL1099" i="1" s="1"/>
  <c r="CR1099" i="1" s="1"/>
  <c r="H1095" i="1"/>
  <c r="N1330" i="1"/>
  <c r="T1330" i="1" s="1"/>
  <c r="Z1330" i="1" s="1"/>
  <c r="AF1330" i="1" s="1"/>
  <c r="AL1330" i="1" s="1"/>
  <c r="AR1330" i="1" s="1"/>
  <c r="AX1330" i="1" s="1"/>
  <c r="BD1330" i="1" s="1"/>
  <c r="BJ1330" i="1" s="1"/>
  <c r="BP1330" i="1" s="1"/>
  <c r="BU1330" i="1" s="1"/>
  <c r="BZ1330" i="1" s="1"/>
  <c r="CF1330" i="1" s="1"/>
  <c r="CL1330" i="1" s="1"/>
  <c r="CR1330" i="1" s="1"/>
  <c r="H1324" i="1"/>
  <c r="N1324" i="1" s="1"/>
  <c r="T1324" i="1" s="1"/>
  <c r="Z1324" i="1" s="1"/>
  <c r="AF1324" i="1" s="1"/>
  <c r="AL1324" i="1" s="1"/>
  <c r="AR1324" i="1" s="1"/>
  <c r="AX1324" i="1" s="1"/>
  <c r="BD1324" i="1" s="1"/>
  <c r="BJ1324" i="1" s="1"/>
  <c r="BP1324" i="1" s="1"/>
  <c r="BU1324" i="1" s="1"/>
  <c r="BZ1324" i="1" s="1"/>
  <c r="CF1324" i="1" s="1"/>
  <c r="CL1324" i="1" s="1"/>
  <c r="CR1324" i="1" s="1"/>
  <c r="L1767" i="1"/>
  <c r="R1767" i="1" s="1"/>
  <c r="X1767" i="1" s="1"/>
  <c r="AD1767" i="1" s="1"/>
  <c r="AJ1767" i="1" s="1"/>
  <c r="AP1767" i="1" s="1"/>
  <c r="AV1767" i="1" s="1"/>
  <c r="BB1767" i="1" s="1"/>
  <c r="BH1767" i="1" s="1"/>
  <c r="BN1767" i="1" s="1"/>
  <c r="BS1767" i="1" s="1"/>
  <c r="BX1767" i="1" s="1"/>
  <c r="CD1767" i="1" s="1"/>
  <c r="CJ1767" i="1" s="1"/>
  <c r="CP1767" i="1" s="1"/>
  <c r="F1766" i="1"/>
  <c r="M2292" i="1"/>
  <c r="S2292" i="1" s="1"/>
  <c r="Y2292" i="1" s="1"/>
  <c r="AE2292" i="1" s="1"/>
  <c r="AK2292" i="1" s="1"/>
  <c r="AQ2292" i="1" s="1"/>
  <c r="AW2292" i="1" s="1"/>
  <c r="BC2292" i="1" s="1"/>
  <c r="BI2292" i="1" s="1"/>
  <c r="BO2292" i="1" s="1"/>
  <c r="BT2292" i="1" s="1"/>
  <c r="BY2292" i="1" s="1"/>
  <c r="CE2292" i="1" s="1"/>
  <c r="CK2292" i="1" s="1"/>
  <c r="CQ2292" i="1" s="1"/>
  <c r="G2291" i="1"/>
  <c r="M2291" i="1" s="1"/>
  <c r="S2291" i="1" s="1"/>
  <c r="Y2291" i="1" s="1"/>
  <c r="AE2291" i="1" s="1"/>
  <c r="AK2291" i="1" s="1"/>
  <c r="AQ2291" i="1" s="1"/>
  <c r="AW2291" i="1" s="1"/>
  <c r="BC2291" i="1" s="1"/>
  <c r="BI2291" i="1" s="1"/>
  <c r="BO2291" i="1" s="1"/>
  <c r="BT2291" i="1" s="1"/>
  <c r="BY2291" i="1" s="1"/>
  <c r="CE2291" i="1" s="1"/>
  <c r="CK2291" i="1" s="1"/>
  <c r="CQ2291" i="1" s="1"/>
  <c r="M610" i="1"/>
  <c r="S610" i="1" s="1"/>
  <c r="Y610" i="1" s="1"/>
  <c r="AE610" i="1" s="1"/>
  <c r="AK610" i="1" s="1"/>
  <c r="AQ610" i="1" s="1"/>
  <c r="AW610" i="1" s="1"/>
  <c r="BC610" i="1" s="1"/>
  <c r="BI610" i="1" s="1"/>
  <c r="BO610" i="1" s="1"/>
  <c r="BT610" i="1" s="1"/>
  <c r="BY610" i="1" s="1"/>
  <c r="CE610" i="1" s="1"/>
  <c r="CK610" i="1" s="1"/>
  <c r="CQ610" i="1" s="1"/>
  <c r="J609" i="1"/>
  <c r="J608" i="1" s="1"/>
  <c r="N564" i="1"/>
  <c r="T564" i="1" s="1"/>
  <c r="Z564" i="1" s="1"/>
  <c r="AF564" i="1" s="1"/>
  <c r="AL564" i="1" s="1"/>
  <c r="AR564" i="1" s="1"/>
  <c r="AX564" i="1" s="1"/>
  <c r="BD564" i="1" s="1"/>
  <c r="BJ564" i="1" s="1"/>
  <c r="BP564" i="1" s="1"/>
  <c r="BU564" i="1" s="1"/>
  <c r="BZ564" i="1" s="1"/>
  <c r="CF564" i="1" s="1"/>
  <c r="CL564" i="1" s="1"/>
  <c r="CR564" i="1" s="1"/>
  <c r="H548" i="1"/>
  <c r="N548" i="1" s="1"/>
  <c r="T548" i="1" s="1"/>
  <c r="Z548" i="1" s="1"/>
  <c r="AF548" i="1" s="1"/>
  <c r="AL548" i="1" s="1"/>
  <c r="AR548" i="1" s="1"/>
  <c r="AX548" i="1" s="1"/>
  <c r="BD548" i="1" s="1"/>
  <c r="M685" i="1"/>
  <c r="S685" i="1" s="1"/>
  <c r="Y685" i="1" s="1"/>
  <c r="AE685" i="1" s="1"/>
  <c r="AK685" i="1" s="1"/>
  <c r="AQ685" i="1" s="1"/>
  <c r="AW685" i="1" s="1"/>
  <c r="BC685" i="1" s="1"/>
  <c r="BI685" i="1" s="1"/>
  <c r="BO685" i="1" s="1"/>
  <c r="BT685" i="1" s="1"/>
  <c r="BY685" i="1" s="1"/>
  <c r="CE685" i="1" s="1"/>
  <c r="CK685" i="1" s="1"/>
  <c r="CQ685" i="1" s="1"/>
  <c r="J645" i="1"/>
  <c r="L646" i="1"/>
  <c r="R646" i="1" s="1"/>
  <c r="X646" i="1" s="1"/>
  <c r="AD646" i="1" s="1"/>
  <c r="AJ646" i="1" s="1"/>
  <c r="AP646" i="1" s="1"/>
  <c r="AV646" i="1" s="1"/>
  <c r="BB646" i="1" s="1"/>
  <c r="BH646" i="1" s="1"/>
  <c r="BN646" i="1" s="1"/>
  <c r="BS646" i="1" s="1"/>
  <c r="BX646" i="1" s="1"/>
  <c r="CD646" i="1" s="1"/>
  <c r="CJ646" i="1" s="1"/>
  <c r="CP646" i="1" s="1"/>
  <c r="F645" i="1"/>
  <c r="L645" i="1" s="1"/>
  <c r="R645" i="1" s="1"/>
  <c r="X645" i="1" s="1"/>
  <c r="AD645" i="1" s="1"/>
  <c r="AJ645" i="1" s="1"/>
  <c r="AP645" i="1" s="1"/>
  <c r="AV645" i="1" s="1"/>
  <c r="BB645" i="1" s="1"/>
  <c r="BH645" i="1" s="1"/>
  <c r="BN645" i="1" s="1"/>
  <c r="BS645" i="1" s="1"/>
  <c r="BX645" i="1" s="1"/>
  <c r="CD645" i="1" s="1"/>
  <c r="CJ645" i="1" s="1"/>
  <c r="CP645" i="1" s="1"/>
  <c r="M1267" i="1"/>
  <c r="S1267" i="1" s="1"/>
  <c r="Y1267" i="1" s="1"/>
  <c r="AE1267" i="1" s="1"/>
  <c r="AK1267" i="1" s="1"/>
  <c r="AQ1267" i="1" s="1"/>
  <c r="AW1267" i="1" s="1"/>
  <c r="BC1267" i="1" s="1"/>
  <c r="BI1267" i="1" s="1"/>
  <c r="BO1267" i="1" s="1"/>
  <c r="G1258" i="1"/>
  <c r="M1258" i="1" s="1"/>
  <c r="S1258" i="1" s="1"/>
  <c r="Y1258" i="1" s="1"/>
  <c r="AE1258" i="1" s="1"/>
  <c r="AK1258" i="1" s="1"/>
  <c r="AQ1258" i="1" s="1"/>
  <c r="AW1258" i="1" s="1"/>
  <c r="BC1258" i="1" s="1"/>
  <c r="BI1258" i="1" s="1"/>
  <c r="BO1258" i="1" s="1"/>
  <c r="L1249" i="1"/>
  <c r="R1249" i="1" s="1"/>
  <c r="X1249" i="1" s="1"/>
  <c r="AD1249" i="1" s="1"/>
  <c r="AJ1249" i="1" s="1"/>
  <c r="AP1249" i="1" s="1"/>
  <c r="AV1249" i="1" s="1"/>
  <c r="BB1249" i="1" s="1"/>
  <c r="BH1249" i="1" s="1"/>
  <c r="BN1249" i="1" s="1"/>
  <c r="BS1249" i="1" s="1"/>
  <c r="BX1249" i="1" s="1"/>
  <c r="CD1249" i="1" s="1"/>
  <c r="CJ1249" i="1" s="1"/>
  <c r="CP1249" i="1" s="1"/>
  <c r="F1244" i="1"/>
  <c r="L1244" i="1" s="1"/>
  <c r="R1244" i="1" s="1"/>
  <c r="X1244" i="1" s="1"/>
  <c r="AD1244" i="1" s="1"/>
  <c r="AJ1244" i="1" s="1"/>
  <c r="AP1244" i="1" s="1"/>
  <c r="AV1244" i="1" s="1"/>
  <c r="BB1244" i="1" s="1"/>
  <c r="BH1244" i="1" s="1"/>
  <c r="BN1244" i="1" s="1"/>
  <c r="BS1244" i="1" s="1"/>
  <c r="BX1244" i="1" s="1"/>
  <c r="CD1244" i="1" s="1"/>
  <c r="CJ1244" i="1" s="1"/>
  <c r="CP1244" i="1" s="1"/>
  <c r="N1394" i="1"/>
  <c r="T1394" i="1" s="1"/>
  <c r="Z1394" i="1" s="1"/>
  <c r="AF1394" i="1" s="1"/>
  <c r="AL1394" i="1" s="1"/>
  <c r="AR1394" i="1" s="1"/>
  <c r="AX1394" i="1" s="1"/>
  <c r="BD1394" i="1" s="1"/>
  <c r="BJ1394" i="1" s="1"/>
  <c r="BP1394" i="1" s="1"/>
  <c r="BU1394" i="1" s="1"/>
  <c r="BZ1394" i="1" s="1"/>
  <c r="CF1394" i="1" s="1"/>
  <c r="CL1394" i="1" s="1"/>
  <c r="CR1394" i="1" s="1"/>
  <c r="H1393" i="1"/>
  <c r="V1740" i="1"/>
  <c r="V2710" i="1" s="1"/>
  <c r="M1835" i="1"/>
  <c r="S1835" i="1" s="1"/>
  <c r="Y1835" i="1" s="1"/>
  <c r="AE1835" i="1" s="1"/>
  <c r="AK1835" i="1" s="1"/>
  <c r="AQ1835" i="1" s="1"/>
  <c r="AW1835" i="1" s="1"/>
  <c r="BC1835" i="1" s="1"/>
  <c r="BI1835" i="1" s="1"/>
  <c r="BO1835" i="1" s="1"/>
  <c r="BT1835" i="1" s="1"/>
  <c r="BY1835" i="1" s="1"/>
  <c r="CE1835" i="1" s="1"/>
  <c r="CK1835" i="1" s="1"/>
  <c r="CQ1835" i="1" s="1"/>
  <c r="G1834" i="1"/>
  <c r="G1996" i="1"/>
  <c r="M2001" i="1"/>
  <c r="S2001" i="1" s="1"/>
  <c r="Y2001" i="1" s="1"/>
  <c r="AE2001" i="1" s="1"/>
  <c r="AK2001" i="1" s="1"/>
  <c r="AQ2001" i="1" s="1"/>
  <c r="AW2001" i="1" s="1"/>
  <c r="BC2001" i="1" s="1"/>
  <c r="BI2001" i="1" s="1"/>
  <c r="BO2001" i="1" s="1"/>
  <c r="BT2001" i="1" s="1"/>
  <c r="BY2001" i="1" s="1"/>
  <c r="CE2001" i="1" s="1"/>
  <c r="CK2001" i="1" s="1"/>
  <c r="CQ2001" i="1" s="1"/>
  <c r="N2345" i="1"/>
  <c r="T2345" i="1" s="1"/>
  <c r="Z2345" i="1" s="1"/>
  <c r="AF2345" i="1" s="1"/>
  <c r="AL2345" i="1" s="1"/>
  <c r="AR2345" i="1" s="1"/>
  <c r="AX2345" i="1" s="1"/>
  <c r="BD2345" i="1" s="1"/>
  <c r="BJ2345" i="1" s="1"/>
  <c r="BP2345" i="1" s="1"/>
  <c r="BU2345" i="1" s="1"/>
  <c r="BZ2345" i="1" s="1"/>
  <c r="CF2345" i="1" s="1"/>
  <c r="CL2345" i="1" s="1"/>
  <c r="CR2345" i="1" s="1"/>
  <c r="H2344" i="1"/>
  <c r="N2344" i="1" s="1"/>
  <c r="T2344" i="1" s="1"/>
  <c r="Z2344" i="1" s="1"/>
  <c r="AF2344" i="1" s="1"/>
  <c r="AL2344" i="1" s="1"/>
  <c r="AR2344" i="1" s="1"/>
  <c r="AX2344" i="1" s="1"/>
  <c r="BD2344" i="1" s="1"/>
  <c r="BJ2344" i="1" s="1"/>
  <c r="BP2344" i="1" s="1"/>
  <c r="BU2344" i="1" s="1"/>
  <c r="BZ2344" i="1" s="1"/>
  <c r="CF2344" i="1" s="1"/>
  <c r="CL2344" i="1" s="1"/>
  <c r="CR2344" i="1" s="1"/>
  <c r="K127" i="1"/>
  <c r="G195" i="1"/>
  <c r="L387" i="1"/>
  <c r="R387" i="1" s="1"/>
  <c r="X387" i="1" s="1"/>
  <c r="AD387" i="1" s="1"/>
  <c r="AJ387" i="1" s="1"/>
  <c r="AP387" i="1" s="1"/>
  <c r="AV387" i="1" s="1"/>
  <c r="BB387" i="1" s="1"/>
  <c r="BH387" i="1" s="1"/>
  <c r="BN387" i="1" s="1"/>
  <c r="BS387" i="1" s="1"/>
  <c r="BX387" i="1" s="1"/>
  <c r="CD387" i="1" s="1"/>
  <c r="CJ387" i="1" s="1"/>
  <c r="CP387" i="1" s="1"/>
  <c r="N623" i="1"/>
  <c r="T623" i="1" s="1"/>
  <c r="Z623" i="1" s="1"/>
  <c r="AF623" i="1" s="1"/>
  <c r="AL623" i="1" s="1"/>
  <c r="AR623" i="1" s="1"/>
  <c r="AX623" i="1" s="1"/>
  <c r="BD623" i="1" s="1"/>
  <c r="BJ623" i="1" s="1"/>
  <c r="BP623" i="1" s="1"/>
  <c r="BU623" i="1" s="1"/>
  <c r="BZ623" i="1" s="1"/>
  <c r="CF623" i="1" s="1"/>
  <c r="CL623" i="1" s="1"/>
  <c r="CR623" i="1" s="1"/>
  <c r="M600" i="1"/>
  <c r="S600" i="1" s="1"/>
  <c r="Y600" i="1" s="1"/>
  <c r="AE600" i="1" s="1"/>
  <c r="AK600" i="1" s="1"/>
  <c r="AQ600" i="1" s="1"/>
  <c r="AW600" i="1" s="1"/>
  <c r="BC600" i="1" s="1"/>
  <c r="BI600" i="1" s="1"/>
  <c r="BO600" i="1" s="1"/>
  <c r="BT600" i="1" s="1"/>
  <c r="BY600" i="1" s="1"/>
  <c r="CE600" i="1" s="1"/>
  <c r="CK600" i="1" s="1"/>
  <c r="CQ600" i="1" s="1"/>
  <c r="G592" i="1"/>
  <c r="N1436" i="1"/>
  <c r="T1436" i="1" s="1"/>
  <c r="Z1436" i="1" s="1"/>
  <c r="AF1436" i="1" s="1"/>
  <c r="AL1436" i="1" s="1"/>
  <c r="AR1436" i="1" s="1"/>
  <c r="AX1436" i="1" s="1"/>
  <c r="BD1436" i="1" s="1"/>
  <c r="BJ1436" i="1" s="1"/>
  <c r="BP1436" i="1" s="1"/>
  <c r="BU1436" i="1" s="1"/>
  <c r="BZ1436" i="1" s="1"/>
  <c r="CF1436" i="1" s="1"/>
  <c r="CL1436" i="1" s="1"/>
  <c r="CR1436" i="1" s="1"/>
  <c r="H1435" i="1"/>
  <c r="N2001" i="1"/>
  <c r="T2001" i="1" s="1"/>
  <c r="Z2001" i="1" s="1"/>
  <c r="AF2001" i="1" s="1"/>
  <c r="AL2001" i="1" s="1"/>
  <c r="AR2001" i="1" s="1"/>
  <c r="AX2001" i="1" s="1"/>
  <c r="BD2001" i="1" s="1"/>
  <c r="BJ2001" i="1" s="1"/>
  <c r="BP2001" i="1" s="1"/>
  <c r="BU2001" i="1" s="1"/>
  <c r="BZ2001" i="1" s="1"/>
  <c r="CF2001" i="1" s="1"/>
  <c r="CL2001" i="1" s="1"/>
  <c r="CR2001" i="1" s="1"/>
  <c r="K1996" i="1"/>
  <c r="N212" i="1"/>
  <c r="T212" i="1" s="1"/>
  <c r="Z212" i="1" s="1"/>
  <c r="AF212" i="1" s="1"/>
  <c r="AL212" i="1" s="1"/>
  <c r="AR212" i="1" s="1"/>
  <c r="AX212" i="1" s="1"/>
  <c r="BD212" i="1" s="1"/>
  <c r="BJ212" i="1" s="1"/>
  <c r="BP212" i="1" s="1"/>
  <c r="BU212" i="1" s="1"/>
  <c r="BZ212" i="1" s="1"/>
  <c r="CF212" i="1" s="1"/>
  <c r="CL212" i="1" s="1"/>
  <c r="CR212" i="1" s="1"/>
  <c r="H195" i="1"/>
  <c r="L624" i="1"/>
  <c r="R624" i="1" s="1"/>
  <c r="X624" i="1" s="1"/>
  <c r="AD624" i="1" s="1"/>
  <c r="AJ624" i="1" s="1"/>
  <c r="AP624" i="1" s="1"/>
  <c r="AV624" i="1" s="1"/>
  <c r="BB624" i="1" s="1"/>
  <c r="BH624" i="1" s="1"/>
  <c r="BN624" i="1" s="1"/>
  <c r="BS624" i="1" s="1"/>
  <c r="BX624" i="1" s="1"/>
  <c r="CD624" i="1" s="1"/>
  <c r="CJ624" i="1" s="1"/>
  <c r="CP624" i="1" s="1"/>
  <c r="F623" i="1"/>
  <c r="K699" i="1"/>
  <c r="K698" i="1" s="1"/>
  <c r="M1507" i="1"/>
  <c r="S1507" i="1" s="1"/>
  <c r="Y1507" i="1" s="1"/>
  <c r="AE1507" i="1" s="1"/>
  <c r="AK1507" i="1" s="1"/>
  <c r="AQ1507" i="1" s="1"/>
  <c r="AW1507" i="1" s="1"/>
  <c r="BC1507" i="1" s="1"/>
  <c r="BI1507" i="1" s="1"/>
  <c r="BO1507" i="1" s="1"/>
  <c r="BT1507" i="1" s="1"/>
  <c r="BY1507" i="1" s="1"/>
  <c r="CE1507" i="1" s="1"/>
  <c r="CK1507" i="1" s="1"/>
  <c r="CQ1507" i="1" s="1"/>
  <c r="G1502" i="1"/>
  <c r="L1147" i="1"/>
  <c r="R1147" i="1" s="1"/>
  <c r="X1147" i="1" s="1"/>
  <c r="AD1147" i="1" s="1"/>
  <c r="AJ1147" i="1" s="1"/>
  <c r="AP1147" i="1" s="1"/>
  <c r="AV1147" i="1" s="1"/>
  <c r="BB1147" i="1" s="1"/>
  <c r="BH1147" i="1" s="1"/>
  <c r="BN1147" i="1" s="1"/>
  <c r="BS1147" i="1" s="1"/>
  <c r="BX1147" i="1" s="1"/>
  <c r="CD1147" i="1" s="1"/>
  <c r="CJ1147" i="1" s="1"/>
  <c r="CP1147" i="1" s="1"/>
  <c r="F1136" i="1"/>
  <c r="L1136" i="1" s="1"/>
  <c r="R1136" i="1" s="1"/>
  <c r="X1136" i="1" s="1"/>
  <c r="AD1136" i="1" s="1"/>
  <c r="AJ1136" i="1" s="1"/>
  <c r="AP1136" i="1" s="1"/>
  <c r="AV1136" i="1" s="1"/>
  <c r="BB1136" i="1" s="1"/>
  <c r="BH1136" i="1" s="1"/>
  <c r="BN1136" i="1" s="1"/>
  <c r="BS1136" i="1" s="1"/>
  <c r="BX1136" i="1" s="1"/>
  <c r="CD1136" i="1" s="1"/>
  <c r="CJ1136" i="1" s="1"/>
  <c r="CP1136" i="1" s="1"/>
  <c r="BC1491" i="1"/>
  <c r="BI1491" i="1" s="1"/>
  <c r="BO1491" i="1" s="1"/>
  <c r="BT1491" i="1" s="1"/>
  <c r="BY1491" i="1" s="1"/>
  <c r="CE1491" i="1" s="1"/>
  <c r="CK1491" i="1" s="1"/>
  <c r="CQ1491" i="1" s="1"/>
  <c r="AZ1486" i="1"/>
  <c r="AZ1480" i="1" s="1"/>
  <c r="AZ1338" i="1" s="1"/>
  <c r="N1752" i="1"/>
  <c r="T1752" i="1" s="1"/>
  <c r="Z1752" i="1" s="1"/>
  <c r="AF1752" i="1" s="1"/>
  <c r="AL1752" i="1" s="1"/>
  <c r="AR1752" i="1" s="1"/>
  <c r="AX1752" i="1" s="1"/>
  <c r="BD1752" i="1" s="1"/>
  <c r="BJ1752" i="1" s="1"/>
  <c r="BP1752" i="1" s="1"/>
  <c r="BU1752" i="1" s="1"/>
  <c r="BZ1752" i="1" s="1"/>
  <c r="CF1752" i="1" s="1"/>
  <c r="CL1752" i="1" s="1"/>
  <c r="CR1752" i="1" s="1"/>
  <c r="H1751" i="1"/>
  <c r="N1751" i="1" s="1"/>
  <c r="T1751" i="1" s="1"/>
  <c r="Z1751" i="1" s="1"/>
  <c r="AF1751" i="1" s="1"/>
  <c r="AL1751" i="1" s="1"/>
  <c r="AR1751" i="1" s="1"/>
  <c r="AX1751" i="1" s="1"/>
  <c r="BD1751" i="1" s="1"/>
  <c r="BJ1751" i="1" s="1"/>
  <c r="BP1751" i="1" s="1"/>
  <c r="BU1751" i="1" s="1"/>
  <c r="BZ1751" i="1" s="1"/>
  <c r="CF1751" i="1" s="1"/>
  <c r="CL1751" i="1" s="1"/>
  <c r="CR1751" i="1" s="1"/>
  <c r="L2424" i="1"/>
  <c r="R2424" i="1" s="1"/>
  <c r="X2424" i="1" s="1"/>
  <c r="AD2424" i="1" s="1"/>
  <c r="AJ2424" i="1" s="1"/>
  <c r="AP2424" i="1" s="1"/>
  <c r="AV2424" i="1" s="1"/>
  <c r="BB2424" i="1" s="1"/>
  <c r="BH2424" i="1" s="1"/>
  <c r="BN2424" i="1" s="1"/>
  <c r="BS2424" i="1" s="1"/>
  <c r="BX2424" i="1" s="1"/>
  <c r="CD2424" i="1" s="1"/>
  <c r="CJ2424" i="1" s="1"/>
  <c r="CP2424" i="1" s="1"/>
  <c r="F2423" i="1"/>
  <c r="L2423" i="1" s="1"/>
  <c r="R2423" i="1" s="1"/>
  <c r="X2423" i="1" s="1"/>
  <c r="AD2423" i="1" s="1"/>
  <c r="AJ2423" i="1" s="1"/>
  <c r="AP2423" i="1" s="1"/>
  <c r="AV2423" i="1" s="1"/>
  <c r="BB2423" i="1" s="1"/>
  <c r="BH2423" i="1" s="1"/>
  <c r="BN2423" i="1" s="1"/>
  <c r="BS2423" i="1" s="1"/>
  <c r="BX2423" i="1" s="1"/>
  <c r="CD2423" i="1" s="1"/>
  <c r="CJ2423" i="1" s="1"/>
  <c r="CP2423" i="1" s="1"/>
  <c r="AY2710" i="1"/>
  <c r="BT1966" i="1"/>
  <c r="BY1966" i="1" s="1"/>
  <c r="CE1966" i="1" s="1"/>
  <c r="CK1966" i="1" s="1"/>
  <c r="CQ1966" i="1" s="1"/>
  <c r="L1209" i="1"/>
  <c r="R1209" i="1" s="1"/>
  <c r="X1209" i="1" s="1"/>
  <c r="AD1209" i="1" s="1"/>
  <c r="AJ1209" i="1" s="1"/>
  <c r="AP1209" i="1" s="1"/>
  <c r="AV1209" i="1" s="1"/>
  <c r="BB1209" i="1" s="1"/>
  <c r="BH1209" i="1" s="1"/>
  <c r="BN1209" i="1" s="1"/>
  <c r="I1203" i="1"/>
  <c r="H2203" i="1"/>
  <c r="N2208" i="1"/>
  <c r="T2208" i="1" s="1"/>
  <c r="Z2208" i="1" s="1"/>
  <c r="AF2208" i="1" s="1"/>
  <c r="AL2208" i="1" s="1"/>
  <c r="AR2208" i="1" s="1"/>
  <c r="AX2208" i="1" s="1"/>
  <c r="BD2208" i="1" s="1"/>
  <c r="BJ2208" i="1" s="1"/>
  <c r="BP2208" i="1" s="1"/>
  <c r="BU2208" i="1" s="1"/>
  <c r="BZ2208" i="1" s="1"/>
  <c r="CF2208" i="1" s="1"/>
  <c r="CL2208" i="1" s="1"/>
  <c r="CR2208" i="1" s="1"/>
  <c r="N2176" i="1"/>
  <c r="T2176" i="1" s="1"/>
  <c r="Z2176" i="1" s="1"/>
  <c r="AF2176" i="1" s="1"/>
  <c r="AL2176" i="1" s="1"/>
  <c r="AR2176" i="1" s="1"/>
  <c r="AX2176" i="1" s="1"/>
  <c r="BD2176" i="1" s="1"/>
  <c r="BJ2176" i="1" s="1"/>
  <c r="BP2176" i="1" s="1"/>
  <c r="BU2176" i="1" s="1"/>
  <c r="BZ2176" i="1" s="1"/>
  <c r="CF2176" i="1" s="1"/>
  <c r="CL2176" i="1" s="1"/>
  <c r="CR2176" i="1" s="1"/>
  <c r="H2175" i="1"/>
  <c r="L151" i="1"/>
  <c r="R151" i="1" s="1"/>
  <c r="X151" i="1" s="1"/>
  <c r="AD151" i="1" s="1"/>
  <c r="AJ151" i="1" s="1"/>
  <c r="AP151" i="1" s="1"/>
  <c r="AV151" i="1" s="1"/>
  <c r="BB151" i="1" s="1"/>
  <c r="BH151" i="1" s="1"/>
  <c r="BN151" i="1" s="1"/>
  <c r="BS151" i="1" s="1"/>
  <c r="BX151" i="1" s="1"/>
  <c r="CD151" i="1" s="1"/>
  <c r="CJ151" i="1" s="1"/>
  <c r="CP151" i="1" s="1"/>
  <c r="F150" i="1"/>
  <c r="L150" i="1" s="1"/>
  <c r="R150" i="1" s="1"/>
  <c r="X150" i="1" s="1"/>
  <c r="AD150" i="1" s="1"/>
  <c r="AJ150" i="1" s="1"/>
  <c r="AP150" i="1" s="1"/>
  <c r="AV150" i="1" s="1"/>
  <c r="BB150" i="1" s="1"/>
  <c r="BH150" i="1" s="1"/>
  <c r="BN150" i="1" s="1"/>
  <c r="BS150" i="1" s="1"/>
  <c r="BX150" i="1" s="1"/>
  <c r="CD150" i="1" s="1"/>
  <c r="CJ150" i="1" s="1"/>
  <c r="CP150" i="1" s="1"/>
  <c r="F707" i="1"/>
  <c r="L707" i="1" s="1"/>
  <c r="R707" i="1" s="1"/>
  <c r="X707" i="1" s="1"/>
  <c r="AD707" i="1" s="1"/>
  <c r="AJ707" i="1" s="1"/>
  <c r="AP707" i="1" s="1"/>
  <c r="AV707" i="1" s="1"/>
  <c r="BB707" i="1" s="1"/>
  <c r="BH707" i="1" s="1"/>
  <c r="BN707" i="1" s="1"/>
  <c r="BS707" i="1" s="1"/>
  <c r="BX707" i="1" s="1"/>
  <c r="CD707" i="1" s="1"/>
  <c r="CJ707" i="1" s="1"/>
  <c r="CP707" i="1" s="1"/>
  <c r="L708" i="1"/>
  <c r="R708" i="1" s="1"/>
  <c r="X708" i="1" s="1"/>
  <c r="AD708" i="1" s="1"/>
  <c r="AJ708" i="1" s="1"/>
  <c r="AP708" i="1" s="1"/>
  <c r="AV708" i="1" s="1"/>
  <c r="BB708" i="1" s="1"/>
  <c r="BH708" i="1" s="1"/>
  <c r="BN708" i="1" s="1"/>
  <c r="BS708" i="1" s="1"/>
  <c r="BX708" i="1" s="1"/>
  <c r="CD708" i="1" s="1"/>
  <c r="CJ708" i="1" s="1"/>
  <c r="CP708" i="1" s="1"/>
  <c r="M924" i="1"/>
  <c r="S924" i="1" s="1"/>
  <c r="Y924" i="1" s="1"/>
  <c r="AE924" i="1" s="1"/>
  <c r="AK924" i="1" s="1"/>
  <c r="AQ924" i="1" s="1"/>
  <c r="AW924" i="1" s="1"/>
  <c r="BC924" i="1" s="1"/>
  <c r="BI924" i="1" s="1"/>
  <c r="BO924" i="1" s="1"/>
  <c r="BT924" i="1" s="1"/>
  <c r="BY924" i="1" s="1"/>
  <c r="CE924" i="1" s="1"/>
  <c r="CK924" i="1" s="1"/>
  <c r="CQ924" i="1" s="1"/>
  <c r="J923" i="1"/>
  <c r="M923" i="1" s="1"/>
  <c r="S923" i="1" s="1"/>
  <c r="Y923" i="1" s="1"/>
  <c r="AE923" i="1" s="1"/>
  <c r="AK923" i="1" s="1"/>
  <c r="AQ923" i="1" s="1"/>
  <c r="AW923" i="1" s="1"/>
  <c r="BC923" i="1" s="1"/>
  <c r="BI923" i="1" s="1"/>
  <c r="BO923" i="1" s="1"/>
  <c r="BT923" i="1" s="1"/>
  <c r="BY923" i="1" s="1"/>
  <c r="CE923" i="1" s="1"/>
  <c r="CK923" i="1" s="1"/>
  <c r="CQ923" i="1" s="1"/>
  <c r="N979" i="1"/>
  <c r="T979" i="1" s="1"/>
  <c r="Z979" i="1" s="1"/>
  <c r="AF979" i="1" s="1"/>
  <c r="AL979" i="1" s="1"/>
  <c r="AR979" i="1" s="1"/>
  <c r="AX979" i="1" s="1"/>
  <c r="BD979" i="1" s="1"/>
  <c r="BJ979" i="1" s="1"/>
  <c r="BP979" i="1" s="1"/>
  <c r="BU979" i="1" s="1"/>
  <c r="BZ979" i="1" s="1"/>
  <c r="CF979" i="1" s="1"/>
  <c r="CL979" i="1" s="1"/>
  <c r="CR979" i="1" s="1"/>
  <c r="H974" i="1"/>
  <c r="N1516" i="1"/>
  <c r="T1516" i="1" s="1"/>
  <c r="Z1516" i="1" s="1"/>
  <c r="AF1516" i="1" s="1"/>
  <c r="AL1516" i="1" s="1"/>
  <c r="AR1516" i="1" s="1"/>
  <c r="AX1516" i="1" s="1"/>
  <c r="BD1516" i="1" s="1"/>
  <c r="BJ1516" i="1" s="1"/>
  <c r="BP1516" i="1" s="1"/>
  <c r="BU1516" i="1" s="1"/>
  <c r="BZ1516" i="1" s="1"/>
  <c r="CF1516" i="1" s="1"/>
  <c r="CL1516" i="1" s="1"/>
  <c r="CR1516" i="1" s="1"/>
  <c r="H1515" i="1"/>
  <c r="L1435" i="1"/>
  <c r="R1435" i="1" s="1"/>
  <c r="X1435" i="1" s="1"/>
  <c r="AD1435" i="1" s="1"/>
  <c r="AJ1435" i="1" s="1"/>
  <c r="AP1435" i="1" s="1"/>
  <c r="AV1435" i="1" s="1"/>
  <c r="BB1435" i="1" s="1"/>
  <c r="BH1435" i="1" s="1"/>
  <c r="BN1435" i="1" s="1"/>
  <c r="BS1435" i="1" s="1"/>
  <c r="BX1435" i="1" s="1"/>
  <c r="CD1435" i="1" s="1"/>
  <c r="CJ1435" i="1" s="1"/>
  <c r="CP1435" i="1" s="1"/>
  <c r="I1421" i="1"/>
  <c r="L2087" i="1"/>
  <c r="R2087" i="1" s="1"/>
  <c r="X2087" i="1" s="1"/>
  <c r="AD2087" i="1" s="1"/>
  <c r="AJ2087" i="1" s="1"/>
  <c r="AP2087" i="1" s="1"/>
  <c r="AV2087" i="1" s="1"/>
  <c r="BB2087" i="1" s="1"/>
  <c r="BH2087" i="1" s="1"/>
  <c r="BN2087" i="1" s="1"/>
  <c r="BS2087" i="1" s="1"/>
  <c r="BX2087" i="1" s="1"/>
  <c r="CD2087" i="1" s="1"/>
  <c r="CJ2087" i="1" s="1"/>
  <c r="CP2087" i="1" s="1"/>
  <c r="F2080" i="1"/>
  <c r="L2080" i="1" s="1"/>
  <c r="R2080" i="1" s="1"/>
  <c r="X2080" i="1" s="1"/>
  <c r="AD2080" i="1" s="1"/>
  <c r="AJ2080" i="1" s="1"/>
  <c r="AP2080" i="1" s="1"/>
  <c r="AV2080" i="1" s="1"/>
  <c r="BB2080" i="1" s="1"/>
  <c r="BH2080" i="1" s="1"/>
  <c r="BN2080" i="1" s="1"/>
  <c r="BS2080" i="1" s="1"/>
  <c r="BX2080" i="1" s="1"/>
  <c r="CD2080" i="1" s="1"/>
  <c r="CJ2080" i="1" s="1"/>
  <c r="CP2080" i="1" s="1"/>
  <c r="L1962" i="1"/>
  <c r="R1962" i="1" s="1"/>
  <c r="X1962" i="1" s="1"/>
  <c r="AD1962" i="1" s="1"/>
  <c r="AJ1962" i="1" s="1"/>
  <c r="AP1962" i="1" s="1"/>
  <c r="AV1962" i="1" s="1"/>
  <c r="BB1962" i="1" s="1"/>
  <c r="BH1962" i="1" s="1"/>
  <c r="BN1962" i="1" s="1"/>
  <c r="BS1962" i="1" s="1"/>
  <c r="BX1962" i="1" s="1"/>
  <c r="CD1962" i="1" s="1"/>
  <c r="CJ1962" i="1" s="1"/>
  <c r="CP1962" i="1" s="1"/>
  <c r="F1961" i="1"/>
  <c r="L1961" i="1" s="1"/>
  <c r="R1961" i="1" s="1"/>
  <c r="X1961" i="1" s="1"/>
  <c r="AD1961" i="1" s="1"/>
  <c r="AJ1961" i="1" s="1"/>
  <c r="AP1961" i="1" s="1"/>
  <c r="AV1961" i="1" s="1"/>
  <c r="BB1961" i="1" s="1"/>
  <c r="BH1961" i="1" s="1"/>
  <c r="BN1961" i="1" s="1"/>
  <c r="BS1961" i="1" s="1"/>
  <c r="BX1961" i="1" s="1"/>
  <c r="CD1961" i="1" s="1"/>
  <c r="CJ1961" i="1" s="1"/>
  <c r="CP1961" i="1" s="1"/>
  <c r="F2681" i="1"/>
  <c r="L2681" i="1" s="1"/>
  <c r="R2681" i="1" s="1"/>
  <c r="X2681" i="1" s="1"/>
  <c r="AD2681" i="1" s="1"/>
  <c r="AJ2681" i="1" s="1"/>
  <c r="AP2681" i="1" s="1"/>
  <c r="AV2681" i="1" s="1"/>
  <c r="BB2681" i="1" s="1"/>
  <c r="BH2681" i="1" s="1"/>
  <c r="BN2681" i="1" s="1"/>
  <c r="BS2681" i="1" s="1"/>
  <c r="BX2681" i="1" s="1"/>
  <c r="CD2681" i="1" s="1"/>
  <c r="CJ2681" i="1" s="1"/>
  <c r="CP2681" i="1" s="1"/>
  <c r="L2682" i="1"/>
  <c r="R2682" i="1" s="1"/>
  <c r="X2682" i="1" s="1"/>
  <c r="AD2682" i="1" s="1"/>
  <c r="AJ2682" i="1" s="1"/>
  <c r="AP2682" i="1" s="1"/>
  <c r="AV2682" i="1" s="1"/>
  <c r="BB2682" i="1" s="1"/>
  <c r="BH2682" i="1" s="1"/>
  <c r="L422" i="1"/>
  <c r="R422" i="1" s="1"/>
  <c r="X422" i="1" s="1"/>
  <c r="AD422" i="1" s="1"/>
  <c r="AJ422" i="1" s="1"/>
  <c r="AP422" i="1" s="1"/>
  <c r="AV422" i="1" s="1"/>
  <c r="BB422" i="1" s="1"/>
  <c r="BH422" i="1" s="1"/>
  <c r="BN422" i="1" s="1"/>
  <c r="BS422" i="1" s="1"/>
  <c r="BX422" i="1" s="1"/>
  <c r="CD422" i="1" s="1"/>
  <c r="CJ422" i="1" s="1"/>
  <c r="CP422" i="1" s="1"/>
  <c r="F417" i="1"/>
  <c r="F397" i="1" s="1"/>
  <c r="M484" i="1"/>
  <c r="S484" i="1" s="1"/>
  <c r="Y484" i="1" s="1"/>
  <c r="AE484" i="1" s="1"/>
  <c r="AK484" i="1" s="1"/>
  <c r="AQ484" i="1" s="1"/>
  <c r="AW484" i="1" s="1"/>
  <c r="BC484" i="1" s="1"/>
  <c r="BI484" i="1" s="1"/>
  <c r="BO484" i="1" s="1"/>
  <c r="BT484" i="1" s="1"/>
  <c r="BY484" i="1" s="1"/>
  <c r="CE484" i="1" s="1"/>
  <c r="CK484" i="1" s="1"/>
  <c r="CQ484" i="1" s="1"/>
  <c r="G477" i="1"/>
  <c r="N632" i="1"/>
  <c r="T632" i="1" s="1"/>
  <c r="Z632" i="1" s="1"/>
  <c r="AF632" i="1" s="1"/>
  <c r="AL632" i="1" s="1"/>
  <c r="AR632" i="1" s="1"/>
  <c r="AX632" i="1" s="1"/>
  <c r="BD632" i="1" s="1"/>
  <c r="BJ632" i="1" s="1"/>
  <c r="BP632" i="1" s="1"/>
  <c r="BU632" i="1" s="1"/>
  <c r="BZ632" i="1" s="1"/>
  <c r="CF632" i="1" s="1"/>
  <c r="CL632" i="1" s="1"/>
  <c r="CR632" i="1" s="1"/>
  <c r="H631" i="1"/>
  <c r="N631" i="1" s="1"/>
  <c r="T631" i="1" s="1"/>
  <c r="Z631" i="1" s="1"/>
  <c r="AF631" i="1" s="1"/>
  <c r="AL631" i="1" s="1"/>
  <c r="AR631" i="1" s="1"/>
  <c r="AX631" i="1" s="1"/>
  <c r="BD631" i="1" s="1"/>
  <c r="BJ631" i="1" s="1"/>
  <c r="BP631" i="1" s="1"/>
  <c r="BU631" i="1" s="1"/>
  <c r="BZ631" i="1" s="1"/>
  <c r="CF631" i="1" s="1"/>
  <c r="CL631" i="1" s="1"/>
  <c r="CR631" i="1" s="1"/>
  <c r="P698" i="1"/>
  <c r="BQ1194" i="1"/>
  <c r="BS1199" i="1"/>
  <c r="BX1199" i="1" s="1"/>
  <c r="CD1199" i="1" s="1"/>
  <c r="CJ1199" i="1" s="1"/>
  <c r="CP1199" i="1" s="1"/>
  <c r="L2027" i="1"/>
  <c r="R2027" i="1" s="1"/>
  <c r="X2027" i="1" s="1"/>
  <c r="AD2027" i="1" s="1"/>
  <c r="AJ2027" i="1" s="1"/>
  <c r="AP2027" i="1" s="1"/>
  <c r="AV2027" i="1" s="1"/>
  <c r="BB2027" i="1" s="1"/>
  <c r="BH2027" i="1" s="1"/>
  <c r="BN2027" i="1" s="1"/>
  <c r="BS2027" i="1" s="1"/>
  <c r="BX2027" i="1" s="1"/>
  <c r="CD2027" i="1" s="1"/>
  <c r="CJ2027" i="1" s="1"/>
  <c r="CP2027" i="1" s="1"/>
  <c r="F2026" i="1"/>
  <c r="N387" i="1"/>
  <c r="T387" i="1" s="1"/>
  <c r="Z387" i="1" s="1"/>
  <c r="AF387" i="1" s="1"/>
  <c r="AL387" i="1" s="1"/>
  <c r="AR387" i="1" s="1"/>
  <c r="AX387" i="1" s="1"/>
  <c r="BD387" i="1" s="1"/>
  <c r="BJ387" i="1" s="1"/>
  <c r="BP387" i="1" s="1"/>
  <c r="BU387" i="1" s="1"/>
  <c r="BZ387" i="1" s="1"/>
  <c r="CF387" i="1" s="1"/>
  <c r="CL387" i="1" s="1"/>
  <c r="CR387" i="1" s="1"/>
  <c r="H386" i="1"/>
  <c r="BF698" i="1"/>
  <c r="BF2710" i="1" s="1"/>
  <c r="F1230" i="1"/>
  <c r="G914" i="1"/>
  <c r="M914" i="1" s="1"/>
  <c r="S914" i="1" s="1"/>
  <c r="Y914" i="1" s="1"/>
  <c r="AE914" i="1" s="1"/>
  <c r="AK914" i="1" s="1"/>
  <c r="AQ914" i="1" s="1"/>
  <c r="AW914" i="1" s="1"/>
  <c r="BC914" i="1" s="1"/>
  <c r="BI914" i="1" s="1"/>
  <c r="BO914" i="1" s="1"/>
  <c r="M915" i="1"/>
  <c r="S915" i="1" s="1"/>
  <c r="Y915" i="1" s="1"/>
  <c r="AE915" i="1" s="1"/>
  <c r="AK915" i="1" s="1"/>
  <c r="AQ915" i="1" s="1"/>
  <c r="AW915" i="1" s="1"/>
  <c r="BC915" i="1" s="1"/>
  <c r="BI915" i="1" s="1"/>
  <c r="BO915" i="1" s="1"/>
  <c r="I1338" i="1"/>
  <c r="N1224" i="1"/>
  <c r="T1224" i="1" s="1"/>
  <c r="Z1224" i="1" s="1"/>
  <c r="AF1224" i="1" s="1"/>
  <c r="AL1224" i="1" s="1"/>
  <c r="AR1224" i="1" s="1"/>
  <c r="AX1224" i="1" s="1"/>
  <c r="BD1224" i="1" s="1"/>
  <c r="BJ1224" i="1" s="1"/>
  <c r="BP1224" i="1" s="1"/>
  <c r="BU1224" i="1" s="1"/>
  <c r="BZ1224" i="1" s="1"/>
  <c r="CF1224" i="1" s="1"/>
  <c r="CL1224" i="1" s="1"/>
  <c r="CR1224" i="1" s="1"/>
  <c r="H1223" i="1"/>
  <c r="N1223" i="1" s="1"/>
  <c r="T1223" i="1" s="1"/>
  <c r="Z1223" i="1" s="1"/>
  <c r="AF1223" i="1" s="1"/>
  <c r="AL1223" i="1" s="1"/>
  <c r="AR1223" i="1" s="1"/>
  <c r="AX1223" i="1" s="1"/>
  <c r="BD1223" i="1" s="1"/>
  <c r="BJ1223" i="1" s="1"/>
  <c r="BP1223" i="1" s="1"/>
  <c r="BU1223" i="1" s="1"/>
  <c r="BZ1223" i="1" s="1"/>
  <c r="CF1223" i="1" s="1"/>
  <c r="CL1223" i="1" s="1"/>
  <c r="CR1223" i="1" s="1"/>
  <c r="M1472" i="1"/>
  <c r="S1472" i="1" s="1"/>
  <c r="Y1472" i="1" s="1"/>
  <c r="AE1472" i="1" s="1"/>
  <c r="AK1472" i="1" s="1"/>
  <c r="AQ1472" i="1" s="1"/>
  <c r="AW1472" i="1" s="1"/>
  <c r="BC1472" i="1" s="1"/>
  <c r="BI1472" i="1" s="1"/>
  <c r="BO1472" i="1" s="1"/>
  <c r="BT1472" i="1" s="1"/>
  <c r="BY1472" i="1" s="1"/>
  <c r="CE1472" i="1" s="1"/>
  <c r="CK1472" i="1" s="1"/>
  <c r="CQ1472" i="1" s="1"/>
  <c r="G1471" i="1"/>
  <c r="AO1765" i="1"/>
  <c r="AO1764" i="1" s="1"/>
  <c r="AO1740" i="1" s="1"/>
  <c r="H2026" i="1"/>
  <c r="N2026" i="1" s="1"/>
  <c r="T2026" i="1" s="1"/>
  <c r="Z2026" i="1" s="1"/>
  <c r="AF2026" i="1" s="1"/>
  <c r="AL2026" i="1" s="1"/>
  <c r="AR2026" i="1" s="1"/>
  <c r="AX2026" i="1" s="1"/>
  <c r="BD2026" i="1" s="1"/>
  <c r="BJ2026" i="1" s="1"/>
  <c r="BP2026" i="1" s="1"/>
  <c r="BU2026" i="1" s="1"/>
  <c r="BZ2026" i="1" s="1"/>
  <c r="CF2026" i="1" s="1"/>
  <c r="CL2026" i="1" s="1"/>
  <c r="CR2026" i="1" s="1"/>
  <c r="N2031" i="1"/>
  <c r="T2031" i="1" s="1"/>
  <c r="Z2031" i="1" s="1"/>
  <c r="AF2031" i="1" s="1"/>
  <c r="AL2031" i="1" s="1"/>
  <c r="AR2031" i="1" s="1"/>
  <c r="AX2031" i="1" s="1"/>
  <c r="BD2031" i="1" s="1"/>
  <c r="BJ2031" i="1" s="1"/>
  <c r="BP2031" i="1" s="1"/>
  <c r="BU2031" i="1" s="1"/>
  <c r="BZ2031" i="1" s="1"/>
  <c r="CF2031" i="1" s="1"/>
  <c r="CL2031" i="1" s="1"/>
  <c r="CR2031" i="1" s="1"/>
  <c r="L2569" i="1"/>
  <c r="R2569" i="1" s="1"/>
  <c r="X2569" i="1" s="1"/>
  <c r="AD2569" i="1" s="1"/>
  <c r="AJ2569" i="1" s="1"/>
  <c r="AP2569" i="1" s="1"/>
  <c r="AV2569" i="1" s="1"/>
  <c r="BB2569" i="1" s="1"/>
  <c r="BH2569" i="1" s="1"/>
  <c r="BN2569" i="1" s="1"/>
  <c r="BS2569" i="1" s="1"/>
  <c r="BX2569" i="1" s="1"/>
  <c r="CD2569" i="1" s="1"/>
  <c r="CJ2569" i="1" s="1"/>
  <c r="CP2569" i="1" s="1"/>
  <c r="F2564" i="1"/>
  <c r="G2586" i="1"/>
  <c r="M2586" i="1" s="1"/>
  <c r="S2586" i="1" s="1"/>
  <c r="Y2586" i="1" s="1"/>
  <c r="AE2586" i="1" s="1"/>
  <c r="AK2586" i="1" s="1"/>
  <c r="AQ2586" i="1" s="1"/>
  <c r="AW2586" i="1" s="1"/>
  <c r="BC2586" i="1" s="1"/>
  <c r="BI2586" i="1" s="1"/>
  <c r="BO2586" i="1" s="1"/>
  <c r="BT2586" i="1" s="1"/>
  <c r="BY2586" i="1" s="1"/>
  <c r="CE2586" i="1" s="1"/>
  <c r="CK2586" i="1" s="1"/>
  <c r="CQ2586" i="1" s="1"/>
  <c r="M2587" i="1"/>
  <c r="S2587" i="1" s="1"/>
  <c r="Y2587" i="1" s="1"/>
  <c r="AE2587" i="1" s="1"/>
  <c r="AK2587" i="1" s="1"/>
  <c r="AQ2587" i="1" s="1"/>
  <c r="AW2587" i="1" s="1"/>
  <c r="BC2587" i="1" s="1"/>
  <c r="BI2587" i="1" s="1"/>
  <c r="BO2587" i="1" s="1"/>
  <c r="BT2587" i="1" s="1"/>
  <c r="BY2587" i="1" s="1"/>
  <c r="CE2587" i="1" s="1"/>
  <c r="CK2587" i="1" s="1"/>
  <c r="CQ2587" i="1" s="1"/>
  <c r="BT2692" i="1"/>
  <c r="BY2692" i="1" s="1"/>
  <c r="CE2692" i="1" s="1"/>
  <c r="CK2692" i="1" s="1"/>
  <c r="CQ2692" i="1" s="1"/>
  <c r="F808" i="1"/>
  <c r="L2617" i="1"/>
  <c r="R2617" i="1" s="1"/>
  <c r="X2617" i="1" s="1"/>
  <c r="AD2617" i="1" s="1"/>
  <c r="AJ2617" i="1" s="1"/>
  <c r="AP2617" i="1" s="1"/>
  <c r="AV2617" i="1" s="1"/>
  <c r="BB2617" i="1" s="1"/>
  <c r="BH2617" i="1" s="1"/>
  <c r="BN2617" i="1" s="1"/>
  <c r="BS2617" i="1" s="1"/>
  <c r="BX2617" i="1" s="1"/>
  <c r="CD2617" i="1" s="1"/>
  <c r="CJ2617" i="1" s="1"/>
  <c r="CP2617" i="1" s="1"/>
  <c r="AT2710" i="1"/>
  <c r="J866" i="1"/>
  <c r="CS2710" i="1"/>
  <c r="BR2680" i="1"/>
  <c r="N516" i="1"/>
  <c r="T516" i="1" s="1"/>
  <c r="Z516" i="1" s="1"/>
  <c r="AF516" i="1" s="1"/>
  <c r="AL516" i="1" s="1"/>
  <c r="AR516" i="1" s="1"/>
  <c r="AX516" i="1" s="1"/>
  <c r="BD516" i="1" s="1"/>
  <c r="BJ516" i="1" s="1"/>
  <c r="BP516" i="1" s="1"/>
  <c r="BU516" i="1" s="1"/>
  <c r="BZ516" i="1" s="1"/>
  <c r="CF516" i="1" s="1"/>
  <c r="CL516" i="1" s="1"/>
  <c r="CR516" i="1" s="1"/>
  <c r="M45" i="1"/>
  <c r="S45" i="1" s="1"/>
  <c r="Y45" i="1" s="1"/>
  <c r="AE45" i="1" s="1"/>
  <c r="AK45" i="1" s="1"/>
  <c r="AQ45" i="1" s="1"/>
  <c r="AW45" i="1" s="1"/>
  <c r="BC45" i="1" s="1"/>
  <c r="BI45" i="1" s="1"/>
  <c r="BO45" i="1" s="1"/>
  <c r="BT45" i="1" s="1"/>
  <c r="BY45" i="1" s="1"/>
  <c r="CE45" i="1" s="1"/>
  <c r="CK45" i="1" s="1"/>
  <c r="CQ45" i="1" s="1"/>
  <c r="G44" i="1"/>
  <c r="M44" i="1" s="1"/>
  <c r="S44" i="1" s="1"/>
  <c r="Y44" i="1" s="1"/>
  <c r="AE44" i="1" s="1"/>
  <c r="AK44" i="1" s="1"/>
  <c r="AQ44" i="1" s="1"/>
  <c r="AW44" i="1" s="1"/>
  <c r="BC44" i="1" s="1"/>
  <c r="BI44" i="1" s="1"/>
  <c r="BO44" i="1" s="1"/>
  <c r="BT44" i="1" s="1"/>
  <c r="BY44" i="1" s="1"/>
  <c r="CE44" i="1" s="1"/>
  <c r="CK44" i="1" s="1"/>
  <c r="CQ44" i="1" s="1"/>
  <c r="M109" i="1"/>
  <c r="S109" i="1" s="1"/>
  <c r="Y109" i="1" s="1"/>
  <c r="AE109" i="1" s="1"/>
  <c r="AK109" i="1" s="1"/>
  <c r="AQ109" i="1" s="1"/>
  <c r="AW109" i="1" s="1"/>
  <c r="BC109" i="1" s="1"/>
  <c r="BI109" i="1" s="1"/>
  <c r="BO109" i="1" s="1"/>
  <c r="BT109" i="1" s="1"/>
  <c r="BY109" i="1" s="1"/>
  <c r="CE109" i="1" s="1"/>
  <c r="CK109" i="1" s="1"/>
  <c r="CQ109" i="1" s="1"/>
  <c r="G108" i="1"/>
  <c r="M108" i="1" s="1"/>
  <c r="S108" i="1" s="1"/>
  <c r="Y108" i="1" s="1"/>
  <c r="AE108" i="1" s="1"/>
  <c r="AK108" i="1" s="1"/>
  <c r="AQ108" i="1" s="1"/>
  <c r="AW108" i="1" s="1"/>
  <c r="BC108" i="1" s="1"/>
  <c r="BI108" i="1" s="1"/>
  <c r="BO108" i="1" s="1"/>
  <c r="L224" i="1"/>
  <c r="R224" i="1" s="1"/>
  <c r="X224" i="1" s="1"/>
  <c r="AD224" i="1" s="1"/>
  <c r="AJ224" i="1" s="1"/>
  <c r="AP224" i="1" s="1"/>
  <c r="AV224" i="1" s="1"/>
  <c r="BB224" i="1" s="1"/>
  <c r="BH224" i="1" s="1"/>
  <c r="BN224" i="1" s="1"/>
  <c r="BS224" i="1" s="1"/>
  <c r="BX224" i="1" s="1"/>
  <c r="CD224" i="1" s="1"/>
  <c r="CJ224" i="1" s="1"/>
  <c r="CP224" i="1" s="1"/>
  <c r="F195" i="1"/>
  <c r="J462" i="1"/>
  <c r="M462" i="1" s="1"/>
  <c r="S462" i="1" s="1"/>
  <c r="Y462" i="1" s="1"/>
  <c r="AE462" i="1" s="1"/>
  <c r="AK462" i="1" s="1"/>
  <c r="AQ462" i="1" s="1"/>
  <c r="AW462" i="1" s="1"/>
  <c r="BC462" i="1" s="1"/>
  <c r="BI462" i="1" s="1"/>
  <c r="BO462" i="1" s="1"/>
  <c r="BT462" i="1" s="1"/>
  <c r="BY462" i="1" s="1"/>
  <c r="CE462" i="1" s="1"/>
  <c r="CK462" i="1" s="1"/>
  <c r="CQ462" i="1" s="1"/>
  <c r="M467" i="1"/>
  <c r="S467" i="1" s="1"/>
  <c r="Y467" i="1" s="1"/>
  <c r="AE467" i="1" s="1"/>
  <c r="AK467" i="1" s="1"/>
  <c r="AQ467" i="1" s="1"/>
  <c r="AW467" i="1" s="1"/>
  <c r="BC467" i="1" s="1"/>
  <c r="BI467" i="1" s="1"/>
  <c r="BO467" i="1" s="1"/>
  <c r="BT467" i="1" s="1"/>
  <c r="BY467" i="1" s="1"/>
  <c r="CE467" i="1" s="1"/>
  <c r="CK467" i="1" s="1"/>
  <c r="CQ467" i="1" s="1"/>
  <c r="L610" i="1"/>
  <c r="R610" i="1" s="1"/>
  <c r="X610" i="1" s="1"/>
  <c r="AD610" i="1" s="1"/>
  <c r="AJ610" i="1" s="1"/>
  <c r="AP610" i="1" s="1"/>
  <c r="AV610" i="1" s="1"/>
  <c r="BB610" i="1" s="1"/>
  <c r="BH610" i="1" s="1"/>
  <c r="BN610" i="1" s="1"/>
  <c r="BS610" i="1" s="1"/>
  <c r="BX610" i="1" s="1"/>
  <c r="CD610" i="1" s="1"/>
  <c r="CJ610" i="1" s="1"/>
  <c r="CP610" i="1" s="1"/>
  <c r="F609" i="1"/>
  <c r="N504" i="1"/>
  <c r="T504" i="1" s="1"/>
  <c r="Z504" i="1" s="1"/>
  <c r="AF504" i="1" s="1"/>
  <c r="AL504" i="1" s="1"/>
  <c r="AR504" i="1" s="1"/>
  <c r="AX504" i="1" s="1"/>
  <c r="BD504" i="1" s="1"/>
  <c r="BJ504" i="1" s="1"/>
  <c r="BP504" i="1" s="1"/>
  <c r="BU504" i="1" s="1"/>
  <c r="BZ504" i="1" s="1"/>
  <c r="CF504" i="1" s="1"/>
  <c r="CL504" i="1" s="1"/>
  <c r="CR504" i="1" s="1"/>
  <c r="H503" i="1"/>
  <c r="N503" i="1" s="1"/>
  <c r="T503" i="1" s="1"/>
  <c r="Z503" i="1" s="1"/>
  <c r="AF503" i="1" s="1"/>
  <c r="AL503" i="1" s="1"/>
  <c r="AR503" i="1" s="1"/>
  <c r="AX503" i="1" s="1"/>
  <c r="BD503" i="1" s="1"/>
  <c r="BJ503" i="1" s="1"/>
  <c r="BP503" i="1" s="1"/>
  <c r="BU503" i="1" s="1"/>
  <c r="BZ503" i="1" s="1"/>
  <c r="CF503" i="1" s="1"/>
  <c r="CL503" i="1" s="1"/>
  <c r="CR503" i="1" s="1"/>
  <c r="M623" i="1"/>
  <c r="S623" i="1" s="1"/>
  <c r="Y623" i="1" s="1"/>
  <c r="AE623" i="1" s="1"/>
  <c r="AK623" i="1" s="1"/>
  <c r="AQ623" i="1" s="1"/>
  <c r="AW623" i="1" s="1"/>
  <c r="BC623" i="1" s="1"/>
  <c r="BI623" i="1" s="1"/>
  <c r="BO623" i="1" s="1"/>
  <c r="BT623" i="1" s="1"/>
  <c r="BY623" i="1" s="1"/>
  <c r="CE623" i="1" s="1"/>
  <c r="CK623" i="1" s="1"/>
  <c r="CQ623" i="1" s="1"/>
  <c r="G622" i="1"/>
  <c r="M622" i="1" s="1"/>
  <c r="S622" i="1" s="1"/>
  <c r="Y622" i="1" s="1"/>
  <c r="AE622" i="1" s="1"/>
  <c r="AK622" i="1" s="1"/>
  <c r="AQ622" i="1" s="1"/>
  <c r="AW622" i="1" s="1"/>
  <c r="BC622" i="1" s="1"/>
  <c r="BI622" i="1" s="1"/>
  <c r="BO622" i="1" s="1"/>
  <c r="BT622" i="1" s="1"/>
  <c r="BY622" i="1" s="1"/>
  <c r="CE622" i="1" s="1"/>
  <c r="CK622" i="1" s="1"/>
  <c r="CQ622" i="1" s="1"/>
  <c r="G1311" i="1"/>
  <c r="M1316" i="1"/>
  <c r="S1316" i="1" s="1"/>
  <c r="Y1316" i="1" s="1"/>
  <c r="AE1316" i="1" s="1"/>
  <c r="AK1316" i="1" s="1"/>
  <c r="AQ1316" i="1" s="1"/>
  <c r="AW1316" i="1" s="1"/>
  <c r="BC1316" i="1" s="1"/>
  <c r="BI1316" i="1" s="1"/>
  <c r="BO1316" i="1" s="1"/>
  <c r="BT1316" i="1" s="1"/>
  <c r="BY1316" i="1" s="1"/>
  <c r="CE1316" i="1" s="1"/>
  <c r="CK1316" i="1" s="1"/>
  <c r="CQ1316" i="1" s="1"/>
  <c r="BD1495" i="1"/>
  <c r="BJ1495" i="1" s="1"/>
  <c r="BP1495" i="1" s="1"/>
  <c r="BU1495" i="1" s="1"/>
  <c r="BZ1495" i="1" s="1"/>
  <c r="CF1495" i="1" s="1"/>
  <c r="CL1495" i="1" s="1"/>
  <c r="CR1495" i="1" s="1"/>
  <c r="BA1480" i="1"/>
  <c r="BA1338" i="1" s="1"/>
  <c r="BA2710" i="1" s="1"/>
  <c r="L1174" i="1"/>
  <c r="R1174" i="1" s="1"/>
  <c r="X1174" i="1" s="1"/>
  <c r="AD1174" i="1" s="1"/>
  <c r="AJ1174" i="1" s="1"/>
  <c r="AP1174" i="1" s="1"/>
  <c r="AV1174" i="1" s="1"/>
  <c r="BB1174" i="1" s="1"/>
  <c r="BH1174" i="1" s="1"/>
  <c r="BN1174" i="1" s="1"/>
  <c r="BS1174" i="1" s="1"/>
  <c r="BX1174" i="1" s="1"/>
  <c r="CD1174" i="1" s="1"/>
  <c r="CJ1174" i="1" s="1"/>
  <c r="CP1174" i="1" s="1"/>
  <c r="F1169" i="1"/>
  <c r="N1316" i="1"/>
  <c r="T1316" i="1" s="1"/>
  <c r="Z1316" i="1" s="1"/>
  <c r="AF1316" i="1" s="1"/>
  <c r="AL1316" i="1" s="1"/>
  <c r="AR1316" i="1" s="1"/>
  <c r="AX1316" i="1" s="1"/>
  <c r="BD1316" i="1" s="1"/>
  <c r="BJ1316" i="1" s="1"/>
  <c r="BP1316" i="1" s="1"/>
  <c r="BU1316" i="1" s="1"/>
  <c r="BZ1316" i="1" s="1"/>
  <c r="CF1316" i="1" s="1"/>
  <c r="CL1316" i="1" s="1"/>
  <c r="CR1316" i="1" s="1"/>
  <c r="H1311" i="1"/>
  <c r="M1372" i="1"/>
  <c r="S1372" i="1" s="1"/>
  <c r="Y1372" i="1" s="1"/>
  <c r="AE1372" i="1" s="1"/>
  <c r="AK1372" i="1" s="1"/>
  <c r="AQ1372" i="1" s="1"/>
  <c r="AW1372" i="1" s="1"/>
  <c r="BC1372" i="1" s="1"/>
  <c r="BI1372" i="1" s="1"/>
  <c r="BO1372" i="1" s="1"/>
  <c r="BT1372" i="1" s="1"/>
  <c r="BY1372" i="1" s="1"/>
  <c r="CE1372" i="1" s="1"/>
  <c r="CK1372" i="1" s="1"/>
  <c r="CQ1372" i="1" s="1"/>
  <c r="G1371" i="1"/>
  <c r="M1371" i="1" s="1"/>
  <c r="S1371" i="1" s="1"/>
  <c r="Y1371" i="1" s="1"/>
  <c r="AE1371" i="1" s="1"/>
  <c r="AK1371" i="1" s="1"/>
  <c r="AQ1371" i="1" s="1"/>
  <c r="AW1371" i="1" s="1"/>
  <c r="BC1371" i="1" s="1"/>
  <c r="BI1371" i="1" s="1"/>
  <c r="BO1371" i="1" s="1"/>
  <c r="BT1371" i="1" s="1"/>
  <c r="BY1371" i="1" s="1"/>
  <c r="CE1371" i="1" s="1"/>
  <c r="CK1371" i="1" s="1"/>
  <c r="CQ1371" i="1" s="1"/>
  <c r="M1992" i="1"/>
  <c r="S1992" i="1" s="1"/>
  <c r="Y1992" i="1" s="1"/>
  <c r="AE1992" i="1" s="1"/>
  <c r="AK1992" i="1" s="1"/>
  <c r="AQ1992" i="1" s="1"/>
  <c r="AW1992" i="1" s="1"/>
  <c r="BC1992" i="1" s="1"/>
  <c r="BI1992" i="1" s="1"/>
  <c r="BO1992" i="1" s="1"/>
  <c r="BT1992" i="1" s="1"/>
  <c r="BY1992" i="1" s="1"/>
  <c r="CE1992" i="1" s="1"/>
  <c r="CK1992" i="1" s="1"/>
  <c r="CQ1992" i="1" s="1"/>
  <c r="J1991" i="1"/>
  <c r="F2301" i="1"/>
  <c r="L2301" i="1" s="1"/>
  <c r="R2301" i="1" s="1"/>
  <c r="X2301" i="1" s="1"/>
  <c r="AD2301" i="1" s="1"/>
  <c r="AJ2301" i="1" s="1"/>
  <c r="AP2301" i="1" s="1"/>
  <c r="AV2301" i="1" s="1"/>
  <c r="BB2301" i="1" s="1"/>
  <c r="BH2301" i="1" s="1"/>
  <c r="BN2301" i="1" s="1"/>
  <c r="BS2301" i="1" s="1"/>
  <c r="BX2301" i="1" s="1"/>
  <c r="CD2301" i="1" s="1"/>
  <c r="CJ2301" i="1" s="1"/>
  <c r="CP2301" i="1" s="1"/>
  <c r="L2306" i="1"/>
  <c r="R2306" i="1" s="1"/>
  <c r="X2306" i="1" s="1"/>
  <c r="AD2306" i="1" s="1"/>
  <c r="AJ2306" i="1" s="1"/>
  <c r="AP2306" i="1" s="1"/>
  <c r="AV2306" i="1" s="1"/>
  <c r="BB2306" i="1" s="1"/>
  <c r="BH2306" i="1" s="1"/>
  <c r="BN2306" i="1" s="1"/>
  <c r="BS2306" i="1" s="1"/>
  <c r="BX2306" i="1" s="1"/>
  <c r="CD2306" i="1" s="1"/>
  <c r="CJ2306" i="1" s="1"/>
  <c r="CP2306" i="1" s="1"/>
  <c r="M2316" i="1"/>
  <c r="S2316" i="1" s="1"/>
  <c r="Y2316" i="1" s="1"/>
  <c r="AE2316" i="1" s="1"/>
  <c r="AK2316" i="1" s="1"/>
  <c r="AQ2316" i="1" s="1"/>
  <c r="AW2316" i="1" s="1"/>
  <c r="BC2316" i="1" s="1"/>
  <c r="BI2316" i="1" s="1"/>
  <c r="BO2316" i="1" s="1"/>
  <c r="BT2316" i="1" s="1"/>
  <c r="BY2316" i="1" s="1"/>
  <c r="CE2316" i="1" s="1"/>
  <c r="CK2316" i="1" s="1"/>
  <c r="CQ2316" i="1" s="1"/>
  <c r="G2311" i="1"/>
  <c r="H2698" i="1"/>
  <c r="N2699" i="1"/>
  <c r="T2699" i="1" s="1"/>
  <c r="Z2699" i="1" s="1"/>
  <c r="AF2699" i="1" s="1"/>
  <c r="AL2699" i="1" s="1"/>
  <c r="AR2699" i="1" s="1"/>
  <c r="AX2699" i="1" s="1"/>
  <c r="BD2699" i="1" s="1"/>
  <c r="BJ2699" i="1" s="1"/>
  <c r="BP2699" i="1" s="1"/>
  <c r="BU2699" i="1" s="1"/>
  <c r="BZ2699" i="1" s="1"/>
  <c r="CF2699" i="1" s="1"/>
  <c r="CL2699" i="1" s="1"/>
  <c r="CR2699" i="1" s="1"/>
  <c r="N239" i="1"/>
  <c r="T239" i="1" s="1"/>
  <c r="Z239" i="1" s="1"/>
  <c r="AF239" i="1" s="1"/>
  <c r="AL239" i="1" s="1"/>
  <c r="AR239" i="1" s="1"/>
  <c r="AX239" i="1" s="1"/>
  <c r="BD239" i="1" s="1"/>
  <c r="BJ239" i="1" s="1"/>
  <c r="BP239" i="1" s="1"/>
  <c r="BU239" i="1" s="1"/>
  <c r="BZ239" i="1" s="1"/>
  <c r="CF239" i="1" s="1"/>
  <c r="CL239" i="1" s="1"/>
  <c r="CR239" i="1" s="1"/>
  <c r="H238" i="1"/>
  <c r="N725" i="1"/>
  <c r="T725" i="1" s="1"/>
  <c r="Z725" i="1" s="1"/>
  <c r="AF725" i="1" s="1"/>
  <c r="AL725" i="1" s="1"/>
  <c r="AR725" i="1" s="1"/>
  <c r="AX725" i="1" s="1"/>
  <c r="BD725" i="1" s="1"/>
  <c r="BJ725" i="1" s="1"/>
  <c r="BP725" i="1" s="1"/>
  <c r="BU725" i="1" s="1"/>
  <c r="BZ725" i="1" s="1"/>
  <c r="CF725" i="1" s="1"/>
  <c r="CL725" i="1" s="1"/>
  <c r="CR725" i="1" s="1"/>
  <c r="H724" i="1"/>
  <c r="M1441" i="1"/>
  <c r="S1441" i="1" s="1"/>
  <c r="Y1441" i="1" s="1"/>
  <c r="AE1441" i="1" s="1"/>
  <c r="AK1441" i="1" s="1"/>
  <c r="AQ1441" i="1" s="1"/>
  <c r="AW1441" i="1" s="1"/>
  <c r="BC1441" i="1" s="1"/>
  <c r="BI1441" i="1" s="1"/>
  <c r="BO1441" i="1" s="1"/>
  <c r="BT1441" i="1" s="1"/>
  <c r="BY1441" i="1" s="1"/>
  <c r="CE1441" i="1" s="1"/>
  <c r="CK1441" i="1" s="1"/>
  <c r="CQ1441" i="1" s="1"/>
  <c r="G1440" i="1"/>
  <c r="L1195" i="1"/>
  <c r="R1195" i="1" s="1"/>
  <c r="X1195" i="1" s="1"/>
  <c r="AD1195" i="1" s="1"/>
  <c r="AJ1195" i="1" s="1"/>
  <c r="AP1195" i="1" s="1"/>
  <c r="AV1195" i="1" s="1"/>
  <c r="BB1195" i="1" s="1"/>
  <c r="BH1195" i="1" s="1"/>
  <c r="BN1195" i="1" s="1"/>
  <c r="BS1195" i="1" s="1"/>
  <c r="BX1195" i="1" s="1"/>
  <c r="CD1195" i="1" s="1"/>
  <c r="CJ1195" i="1" s="1"/>
  <c r="CP1195" i="1" s="1"/>
  <c r="F1194" i="1"/>
  <c r="L1194" i="1" s="1"/>
  <c r="R1194" i="1" s="1"/>
  <c r="X1194" i="1" s="1"/>
  <c r="AD1194" i="1" s="1"/>
  <c r="AJ1194" i="1" s="1"/>
  <c r="AP1194" i="1" s="1"/>
  <c r="AV1194" i="1" s="1"/>
  <c r="BB1194" i="1" s="1"/>
  <c r="BH1194" i="1" s="1"/>
  <c r="BN1194" i="1" s="1"/>
  <c r="I1976" i="1"/>
  <c r="L1976" i="1" s="1"/>
  <c r="R1976" i="1" s="1"/>
  <c r="X1976" i="1" s="1"/>
  <c r="AD1976" i="1" s="1"/>
  <c r="AJ1976" i="1" s="1"/>
  <c r="AP1976" i="1" s="1"/>
  <c r="AV1976" i="1" s="1"/>
  <c r="BB1976" i="1" s="1"/>
  <c r="BH1976" i="1" s="1"/>
  <c r="BN1976" i="1" s="1"/>
  <c r="BS1976" i="1" s="1"/>
  <c r="BX1976" i="1" s="1"/>
  <c r="CD1976" i="1" s="1"/>
  <c r="CJ1976" i="1" s="1"/>
  <c r="CP1976" i="1" s="1"/>
  <c r="L1977" i="1"/>
  <c r="R1977" i="1" s="1"/>
  <c r="X1977" i="1" s="1"/>
  <c r="AD1977" i="1" s="1"/>
  <c r="AJ1977" i="1" s="1"/>
  <c r="AP1977" i="1" s="1"/>
  <c r="AV1977" i="1" s="1"/>
  <c r="BB1977" i="1" s="1"/>
  <c r="BH1977" i="1" s="1"/>
  <c r="BN1977" i="1" s="1"/>
  <c r="BS1977" i="1" s="1"/>
  <c r="BX1977" i="1" s="1"/>
  <c r="CD1977" i="1" s="1"/>
  <c r="CJ1977" i="1" s="1"/>
  <c r="CP1977" i="1" s="1"/>
  <c r="L2247" i="1"/>
  <c r="R2247" i="1" s="1"/>
  <c r="X2247" i="1" s="1"/>
  <c r="AD2247" i="1" s="1"/>
  <c r="AJ2247" i="1" s="1"/>
  <c r="AP2247" i="1" s="1"/>
  <c r="AV2247" i="1" s="1"/>
  <c r="BB2247" i="1" s="1"/>
  <c r="BH2247" i="1" s="1"/>
  <c r="BN2247" i="1" s="1"/>
  <c r="BS2247" i="1" s="1"/>
  <c r="BX2247" i="1" s="1"/>
  <c r="CD2247" i="1" s="1"/>
  <c r="CJ2247" i="1" s="1"/>
  <c r="CP2247" i="1" s="1"/>
  <c r="F2214" i="1"/>
  <c r="M311" i="1"/>
  <c r="S311" i="1" s="1"/>
  <c r="Y311" i="1" s="1"/>
  <c r="AE311" i="1" s="1"/>
  <c r="AK311" i="1" s="1"/>
  <c r="AQ311" i="1" s="1"/>
  <c r="AW311" i="1" s="1"/>
  <c r="BC311" i="1" s="1"/>
  <c r="BI311" i="1" s="1"/>
  <c r="BO311" i="1" s="1"/>
  <c r="BT311" i="1" s="1"/>
  <c r="BY311" i="1" s="1"/>
  <c r="CE311" i="1" s="1"/>
  <c r="CK311" i="1" s="1"/>
  <c r="CQ311" i="1" s="1"/>
  <c r="G310" i="1"/>
  <c r="M62" i="1"/>
  <c r="S62" i="1" s="1"/>
  <c r="Y62" i="1" s="1"/>
  <c r="AE62" i="1" s="1"/>
  <c r="AK62" i="1" s="1"/>
  <c r="AQ62" i="1" s="1"/>
  <c r="AW62" i="1" s="1"/>
  <c r="BC62" i="1" s="1"/>
  <c r="BI62" i="1" s="1"/>
  <c r="BO62" i="1" s="1"/>
  <c r="BT62" i="1" s="1"/>
  <c r="BY62" i="1" s="1"/>
  <c r="CE62" i="1" s="1"/>
  <c r="CK62" i="1" s="1"/>
  <c r="CQ62" i="1" s="1"/>
  <c r="G57" i="1"/>
  <c r="M57" i="1" s="1"/>
  <c r="S57" i="1" s="1"/>
  <c r="Y57" i="1" s="1"/>
  <c r="AE57" i="1" s="1"/>
  <c r="AK57" i="1" s="1"/>
  <c r="AQ57" i="1" s="1"/>
  <c r="AW57" i="1" s="1"/>
  <c r="BC57" i="1" s="1"/>
  <c r="BI57" i="1" s="1"/>
  <c r="BO57" i="1" s="1"/>
  <c r="BT57" i="1" s="1"/>
  <c r="BY57" i="1" s="1"/>
  <c r="CE57" i="1" s="1"/>
  <c r="CK57" i="1" s="1"/>
  <c r="CQ57" i="1" s="1"/>
  <c r="BT150" i="1"/>
  <c r="BY150" i="1" s="1"/>
  <c r="CE150" i="1" s="1"/>
  <c r="CK150" i="1" s="1"/>
  <c r="CQ150" i="1" s="1"/>
  <c r="M399" i="1"/>
  <c r="S399" i="1" s="1"/>
  <c r="Y399" i="1" s="1"/>
  <c r="AE399" i="1" s="1"/>
  <c r="AK399" i="1" s="1"/>
  <c r="AQ399" i="1" s="1"/>
  <c r="AW399" i="1" s="1"/>
  <c r="BC399" i="1" s="1"/>
  <c r="BI399" i="1" s="1"/>
  <c r="BO399" i="1" s="1"/>
  <c r="BT399" i="1" s="1"/>
  <c r="BY399" i="1" s="1"/>
  <c r="CE399" i="1" s="1"/>
  <c r="CK399" i="1" s="1"/>
  <c r="CQ399" i="1" s="1"/>
  <c r="J398" i="1"/>
  <c r="J397" i="1" s="1"/>
  <c r="L1407" i="1"/>
  <c r="R1407" i="1" s="1"/>
  <c r="X1407" i="1" s="1"/>
  <c r="AD1407" i="1" s="1"/>
  <c r="AJ1407" i="1" s="1"/>
  <c r="AP1407" i="1" s="1"/>
  <c r="AV1407" i="1" s="1"/>
  <c r="BB1407" i="1" s="1"/>
  <c r="BH1407" i="1" s="1"/>
  <c r="BN1407" i="1" s="1"/>
  <c r="BS1407" i="1" s="1"/>
  <c r="BX1407" i="1" s="1"/>
  <c r="CD1407" i="1" s="1"/>
  <c r="CJ1407" i="1" s="1"/>
  <c r="CP1407" i="1" s="1"/>
  <c r="F1402" i="1"/>
  <c r="L1402" i="1" s="1"/>
  <c r="R1402" i="1" s="1"/>
  <c r="X1402" i="1" s="1"/>
  <c r="AD1402" i="1" s="1"/>
  <c r="AJ1402" i="1" s="1"/>
  <c r="AP1402" i="1" s="1"/>
  <c r="AV1402" i="1" s="1"/>
  <c r="BB1402" i="1" s="1"/>
  <c r="BH1402" i="1" s="1"/>
  <c r="BN1402" i="1" s="1"/>
  <c r="BS1402" i="1" s="1"/>
  <c r="BX1402" i="1" s="1"/>
  <c r="CD1402" i="1" s="1"/>
  <c r="CJ1402" i="1" s="1"/>
  <c r="CP1402" i="1" s="1"/>
  <c r="I1515" i="1"/>
  <c r="I1501" i="1" s="1"/>
  <c r="I1500" i="1" s="1"/>
  <c r="L1050" i="1"/>
  <c r="R1050" i="1" s="1"/>
  <c r="X1050" i="1" s="1"/>
  <c r="AD1050" i="1" s="1"/>
  <c r="AJ1050" i="1" s="1"/>
  <c r="AP1050" i="1" s="1"/>
  <c r="AV1050" i="1" s="1"/>
  <c r="BB1050" i="1" s="1"/>
  <c r="BH1050" i="1" s="1"/>
  <c r="BN1050" i="1" s="1"/>
  <c r="F1043" i="1"/>
  <c r="L1043" i="1" s="1"/>
  <c r="R1043" i="1" s="1"/>
  <c r="X1043" i="1" s="1"/>
  <c r="AD1043" i="1" s="1"/>
  <c r="AJ1043" i="1" s="1"/>
  <c r="AP1043" i="1" s="1"/>
  <c r="AV1043" i="1" s="1"/>
  <c r="BB1043" i="1" s="1"/>
  <c r="BH1043" i="1" s="1"/>
  <c r="BN1043" i="1" s="1"/>
  <c r="L1553" i="1"/>
  <c r="R1553" i="1" s="1"/>
  <c r="X1553" i="1" s="1"/>
  <c r="AD1553" i="1" s="1"/>
  <c r="AJ1553" i="1" s="1"/>
  <c r="AP1553" i="1" s="1"/>
  <c r="AV1553" i="1" s="1"/>
  <c r="BB1553" i="1" s="1"/>
  <c r="BH1553" i="1" s="1"/>
  <c r="BN1553" i="1" s="1"/>
  <c r="BS1553" i="1" s="1"/>
  <c r="BX1553" i="1" s="1"/>
  <c r="CD1553" i="1" s="1"/>
  <c r="CJ1553" i="1" s="1"/>
  <c r="CP1553" i="1" s="1"/>
  <c r="F1548" i="1"/>
  <c r="L1548" i="1" s="1"/>
  <c r="R1548" i="1" s="1"/>
  <c r="X1548" i="1" s="1"/>
  <c r="AD1548" i="1" s="1"/>
  <c r="AJ1548" i="1" s="1"/>
  <c r="AP1548" i="1" s="1"/>
  <c r="AV1548" i="1" s="1"/>
  <c r="BB1548" i="1" s="1"/>
  <c r="BH1548" i="1" s="1"/>
  <c r="BN1548" i="1" s="1"/>
  <c r="BS1548" i="1" s="1"/>
  <c r="BX1548" i="1" s="1"/>
  <c r="CD1548" i="1" s="1"/>
  <c r="CJ1548" i="1" s="1"/>
  <c r="CP1548" i="1" s="1"/>
  <c r="N1635" i="1"/>
  <c r="T1635" i="1" s="1"/>
  <c r="Z1635" i="1" s="1"/>
  <c r="AF1635" i="1" s="1"/>
  <c r="AL1635" i="1" s="1"/>
  <c r="AR1635" i="1" s="1"/>
  <c r="AX1635" i="1" s="1"/>
  <c r="BD1635" i="1" s="1"/>
  <c r="BJ1635" i="1" s="1"/>
  <c r="BP1635" i="1" s="1"/>
  <c r="BU1635" i="1" s="1"/>
  <c r="BZ1635" i="1" s="1"/>
  <c r="CF1635" i="1" s="1"/>
  <c r="CL1635" i="1" s="1"/>
  <c r="CR1635" i="1" s="1"/>
  <c r="K1630" i="1"/>
  <c r="K1606" i="1" s="1"/>
  <c r="F1630" i="1"/>
  <c r="L1630" i="1" s="1"/>
  <c r="R1630" i="1" s="1"/>
  <c r="X1630" i="1" s="1"/>
  <c r="AD1630" i="1" s="1"/>
  <c r="AJ1630" i="1" s="1"/>
  <c r="AP1630" i="1" s="1"/>
  <c r="AV1630" i="1" s="1"/>
  <c r="BB1630" i="1" s="1"/>
  <c r="BH1630" i="1" s="1"/>
  <c r="BN1630" i="1" s="1"/>
  <c r="BS1630" i="1" s="1"/>
  <c r="BX1630" i="1" s="1"/>
  <c r="CD1630" i="1" s="1"/>
  <c r="CJ1630" i="1" s="1"/>
  <c r="CP1630" i="1" s="1"/>
  <c r="L1635" i="1"/>
  <c r="R1635" i="1" s="1"/>
  <c r="X1635" i="1" s="1"/>
  <c r="AD1635" i="1" s="1"/>
  <c r="AJ1635" i="1" s="1"/>
  <c r="AP1635" i="1" s="1"/>
  <c r="AV1635" i="1" s="1"/>
  <c r="BB1635" i="1" s="1"/>
  <c r="BH1635" i="1" s="1"/>
  <c r="BN1635" i="1" s="1"/>
  <c r="BS1635" i="1" s="1"/>
  <c r="BX1635" i="1" s="1"/>
  <c r="CD1635" i="1" s="1"/>
  <c r="CJ1635" i="1" s="1"/>
  <c r="CP1635" i="1" s="1"/>
  <c r="CD2169" i="1"/>
  <c r="CJ2169" i="1" s="1"/>
  <c r="CP2169" i="1" s="1"/>
  <c r="CA2151" i="1"/>
  <c r="CA2136" i="1" s="1"/>
  <c r="M2227" i="1"/>
  <c r="S2227" i="1" s="1"/>
  <c r="Y2227" i="1" s="1"/>
  <c r="AE2227" i="1" s="1"/>
  <c r="AK2227" i="1" s="1"/>
  <c r="AQ2227" i="1" s="1"/>
  <c r="AW2227" i="1" s="1"/>
  <c r="BC2227" i="1" s="1"/>
  <c r="BI2227" i="1" s="1"/>
  <c r="BO2227" i="1" s="1"/>
  <c r="BT2227" i="1" s="1"/>
  <c r="BY2227" i="1" s="1"/>
  <c r="CE2227" i="1" s="1"/>
  <c r="CK2227" i="1" s="1"/>
  <c r="CQ2227" i="1" s="1"/>
  <c r="J2214" i="1"/>
  <c r="J2213" i="1" s="1"/>
  <c r="J2212" i="1" s="1"/>
  <c r="N2323" i="1"/>
  <c r="T2323" i="1" s="1"/>
  <c r="Z2323" i="1" s="1"/>
  <c r="AF2323" i="1" s="1"/>
  <c r="AL2323" i="1" s="1"/>
  <c r="AR2323" i="1" s="1"/>
  <c r="AX2323" i="1" s="1"/>
  <c r="BD2323" i="1" s="1"/>
  <c r="BJ2323" i="1" s="1"/>
  <c r="BP2323" i="1" s="1"/>
  <c r="BU2323" i="1" s="1"/>
  <c r="BZ2323" i="1" s="1"/>
  <c r="CF2323" i="1" s="1"/>
  <c r="CL2323" i="1" s="1"/>
  <c r="CR2323" i="1" s="1"/>
  <c r="H2322" i="1"/>
  <c r="G2345" i="1"/>
  <c r="M2346" i="1"/>
  <c r="S2346" i="1" s="1"/>
  <c r="Y2346" i="1" s="1"/>
  <c r="AE2346" i="1" s="1"/>
  <c r="AK2346" i="1" s="1"/>
  <c r="AQ2346" i="1" s="1"/>
  <c r="AW2346" i="1" s="1"/>
  <c r="BC2346" i="1" s="1"/>
  <c r="BI2346" i="1" s="1"/>
  <c r="BO2346" i="1" s="1"/>
  <c r="BT2346" i="1" s="1"/>
  <c r="BY2346" i="1" s="1"/>
  <c r="CE2346" i="1" s="1"/>
  <c r="CK2346" i="1" s="1"/>
  <c r="CQ2346" i="1" s="1"/>
  <c r="M2436" i="1"/>
  <c r="S2436" i="1" s="1"/>
  <c r="Y2436" i="1" s="1"/>
  <c r="AE2436" i="1" s="1"/>
  <c r="AK2436" i="1" s="1"/>
  <c r="AQ2436" i="1" s="1"/>
  <c r="AW2436" i="1" s="1"/>
  <c r="BC2436" i="1" s="1"/>
  <c r="BI2436" i="1" s="1"/>
  <c r="BO2436" i="1" s="1"/>
  <c r="BT2436" i="1" s="1"/>
  <c r="BY2436" i="1" s="1"/>
  <c r="CE2436" i="1" s="1"/>
  <c r="CK2436" i="1" s="1"/>
  <c r="CQ2436" i="1" s="1"/>
  <c r="G2435" i="1"/>
  <c r="M2435" i="1" s="1"/>
  <c r="S2435" i="1" s="1"/>
  <c r="Y2435" i="1" s="1"/>
  <c r="AE2435" i="1" s="1"/>
  <c r="AK2435" i="1" s="1"/>
  <c r="AQ2435" i="1" s="1"/>
  <c r="AW2435" i="1" s="1"/>
  <c r="BC2435" i="1" s="1"/>
  <c r="BI2435" i="1" s="1"/>
  <c r="BO2435" i="1" s="1"/>
  <c r="BT2435" i="1" s="1"/>
  <c r="BY2435" i="1" s="1"/>
  <c r="CE2435" i="1" s="1"/>
  <c r="CK2435" i="1" s="1"/>
  <c r="CQ2435" i="1" s="1"/>
  <c r="L2608" i="1"/>
  <c r="R2608" i="1" s="1"/>
  <c r="X2608" i="1" s="1"/>
  <c r="AD2608" i="1" s="1"/>
  <c r="AJ2608" i="1" s="1"/>
  <c r="AP2608" i="1" s="1"/>
  <c r="AV2608" i="1" s="1"/>
  <c r="BB2608" i="1" s="1"/>
  <c r="BH2608" i="1" s="1"/>
  <c r="BN2608" i="1" s="1"/>
  <c r="BS2608" i="1" s="1"/>
  <c r="BX2608" i="1" s="1"/>
  <c r="CD2608" i="1" s="1"/>
  <c r="CJ2608" i="1" s="1"/>
  <c r="CP2608" i="1" s="1"/>
  <c r="F2607" i="1"/>
  <c r="L2607" i="1" s="1"/>
  <c r="R2607" i="1" s="1"/>
  <c r="X2607" i="1" s="1"/>
  <c r="AD2607" i="1" s="1"/>
  <c r="AJ2607" i="1" s="1"/>
  <c r="AP2607" i="1" s="1"/>
  <c r="AV2607" i="1" s="1"/>
  <c r="BB2607" i="1" s="1"/>
  <c r="BH2607" i="1" s="1"/>
  <c r="BN2607" i="1" s="1"/>
  <c r="BS2607" i="1" s="1"/>
  <c r="BX2607" i="1" s="1"/>
  <c r="CD2607" i="1" s="1"/>
  <c r="CJ2607" i="1" s="1"/>
  <c r="CP2607" i="1" s="1"/>
  <c r="N119" i="1"/>
  <c r="T119" i="1" s="1"/>
  <c r="Z119" i="1" s="1"/>
  <c r="AF119" i="1" s="1"/>
  <c r="AL119" i="1" s="1"/>
  <c r="AR119" i="1" s="1"/>
  <c r="AX119" i="1" s="1"/>
  <c r="BD119" i="1" s="1"/>
  <c r="BJ119" i="1" s="1"/>
  <c r="BP119" i="1" s="1"/>
  <c r="BU119" i="1" s="1"/>
  <c r="BZ119" i="1" s="1"/>
  <c r="CF119" i="1" s="1"/>
  <c r="CL119" i="1" s="1"/>
  <c r="CR119" i="1" s="1"/>
  <c r="K108" i="1"/>
  <c r="N108" i="1" s="1"/>
  <c r="T108" i="1" s="1"/>
  <c r="Z108" i="1" s="1"/>
  <c r="AF108" i="1" s="1"/>
  <c r="AL108" i="1" s="1"/>
  <c r="AR108" i="1" s="1"/>
  <c r="AX108" i="1" s="1"/>
  <c r="BD108" i="1" s="1"/>
  <c r="BJ108" i="1" s="1"/>
  <c r="BP108" i="1" s="1"/>
  <c r="BU108" i="1" s="1"/>
  <c r="BZ108" i="1" s="1"/>
  <c r="CF108" i="1" s="1"/>
  <c r="CL108" i="1" s="1"/>
  <c r="CR108" i="1" s="1"/>
  <c r="G387" i="1"/>
  <c r="N668" i="1"/>
  <c r="T668" i="1" s="1"/>
  <c r="Z668" i="1" s="1"/>
  <c r="AF668" i="1" s="1"/>
  <c r="AL668" i="1" s="1"/>
  <c r="AR668" i="1" s="1"/>
  <c r="AX668" i="1" s="1"/>
  <c r="BD668" i="1" s="1"/>
  <c r="BJ668" i="1" s="1"/>
  <c r="BP668" i="1" s="1"/>
  <c r="BU668" i="1" s="1"/>
  <c r="BZ668" i="1" s="1"/>
  <c r="CF668" i="1" s="1"/>
  <c r="CL668" i="1" s="1"/>
  <c r="CR668" i="1" s="1"/>
  <c r="H667" i="1"/>
  <c r="BR1258" i="1"/>
  <c r="BT1267" i="1"/>
  <c r="BY1267" i="1" s="1"/>
  <c r="CE1267" i="1" s="1"/>
  <c r="CK1267" i="1" s="1"/>
  <c r="CQ1267" i="1" s="1"/>
  <c r="N1056" i="1"/>
  <c r="T1056" i="1" s="1"/>
  <c r="Z1056" i="1" s="1"/>
  <c r="AF1056" i="1" s="1"/>
  <c r="AL1056" i="1" s="1"/>
  <c r="AR1056" i="1" s="1"/>
  <c r="AX1056" i="1" s="1"/>
  <c r="BD1056" i="1" s="1"/>
  <c r="BJ1056" i="1" s="1"/>
  <c r="BP1056" i="1" s="1"/>
  <c r="BU1056" i="1" s="1"/>
  <c r="BZ1056" i="1" s="1"/>
  <c r="CF1056" i="1" s="1"/>
  <c r="CL1056" i="1" s="1"/>
  <c r="CR1056" i="1" s="1"/>
  <c r="H1043" i="1"/>
  <c r="N1043" i="1" s="1"/>
  <c r="T1043" i="1" s="1"/>
  <c r="Z1043" i="1" s="1"/>
  <c r="AF1043" i="1" s="1"/>
  <c r="AL1043" i="1" s="1"/>
  <c r="AR1043" i="1" s="1"/>
  <c r="AX1043" i="1" s="1"/>
  <c r="BD1043" i="1" s="1"/>
  <c r="BJ1043" i="1" s="1"/>
  <c r="L1516" i="1"/>
  <c r="R1516" i="1" s="1"/>
  <c r="X1516" i="1" s="1"/>
  <c r="AD1516" i="1" s="1"/>
  <c r="AJ1516" i="1" s="1"/>
  <c r="AP1516" i="1" s="1"/>
  <c r="AV1516" i="1" s="1"/>
  <c r="BB1516" i="1" s="1"/>
  <c r="BH1516" i="1" s="1"/>
  <c r="BN1516" i="1" s="1"/>
  <c r="BS1516" i="1" s="1"/>
  <c r="BX1516" i="1" s="1"/>
  <c r="CD1516" i="1" s="1"/>
  <c r="CJ1516" i="1" s="1"/>
  <c r="CP1516" i="1" s="1"/>
  <c r="F1515" i="1"/>
  <c r="M2037" i="1"/>
  <c r="S2037" i="1" s="1"/>
  <c r="Y2037" i="1" s="1"/>
  <c r="AE2037" i="1" s="1"/>
  <c r="AK2037" i="1" s="1"/>
  <c r="AQ2037" i="1" s="1"/>
  <c r="AW2037" i="1" s="1"/>
  <c r="BC2037" i="1" s="1"/>
  <c r="BI2037" i="1" s="1"/>
  <c r="BO2037" i="1" s="1"/>
  <c r="BT2037" i="1" s="1"/>
  <c r="BY2037" i="1" s="1"/>
  <c r="CE2037" i="1" s="1"/>
  <c r="CK2037" i="1" s="1"/>
  <c r="CQ2037" i="1" s="1"/>
  <c r="N2302" i="1"/>
  <c r="T2302" i="1" s="1"/>
  <c r="Z2302" i="1" s="1"/>
  <c r="AF2302" i="1" s="1"/>
  <c r="AL2302" i="1" s="1"/>
  <c r="AR2302" i="1" s="1"/>
  <c r="AX2302" i="1" s="1"/>
  <c r="BD2302" i="1" s="1"/>
  <c r="BJ2302" i="1" s="1"/>
  <c r="BP2302" i="1" s="1"/>
  <c r="BU2302" i="1" s="1"/>
  <c r="BZ2302" i="1" s="1"/>
  <c r="CF2302" i="1" s="1"/>
  <c r="CL2302" i="1" s="1"/>
  <c r="CR2302" i="1" s="1"/>
  <c r="H2301" i="1"/>
  <c r="N2301" i="1" s="1"/>
  <c r="T2301" i="1" s="1"/>
  <c r="Z2301" i="1" s="1"/>
  <c r="AF2301" i="1" s="1"/>
  <c r="AL2301" i="1" s="1"/>
  <c r="AR2301" i="1" s="1"/>
  <c r="AX2301" i="1" s="1"/>
  <c r="BD2301" i="1" s="1"/>
  <c r="BJ2301" i="1" s="1"/>
  <c r="BP2301" i="1" s="1"/>
  <c r="BU2301" i="1" s="1"/>
  <c r="BZ2301" i="1" s="1"/>
  <c r="CF2301" i="1" s="1"/>
  <c r="CL2301" i="1" s="1"/>
  <c r="CR2301" i="1" s="1"/>
  <c r="L2316" i="1"/>
  <c r="R2316" i="1" s="1"/>
  <c r="X2316" i="1" s="1"/>
  <c r="AD2316" i="1" s="1"/>
  <c r="AJ2316" i="1" s="1"/>
  <c r="AP2316" i="1" s="1"/>
  <c r="AV2316" i="1" s="1"/>
  <c r="BB2316" i="1" s="1"/>
  <c r="BH2316" i="1" s="1"/>
  <c r="BN2316" i="1" s="1"/>
  <c r="BS2316" i="1" s="1"/>
  <c r="BX2316" i="1" s="1"/>
  <c r="CD2316" i="1" s="1"/>
  <c r="CJ2316" i="1" s="1"/>
  <c r="CP2316" i="1" s="1"/>
  <c r="F2311" i="1"/>
  <c r="CF262" i="1"/>
  <c r="CL262" i="1" s="1"/>
  <c r="CR262" i="1" s="1"/>
  <c r="M1113" i="1"/>
  <c r="S1113" i="1" s="1"/>
  <c r="Y1113" i="1" s="1"/>
  <c r="AE1113" i="1" s="1"/>
  <c r="AK1113" i="1" s="1"/>
  <c r="AQ1113" i="1" s="1"/>
  <c r="AW1113" i="1" s="1"/>
  <c r="BC1113" i="1" s="1"/>
  <c r="BI1113" i="1" s="1"/>
  <c r="BO1113" i="1" s="1"/>
  <c r="BT1113" i="1" s="1"/>
  <c r="BY1113" i="1" s="1"/>
  <c r="CE1113" i="1" s="1"/>
  <c r="CK1113" i="1" s="1"/>
  <c r="CQ1113" i="1" s="1"/>
  <c r="J1076" i="1"/>
  <c r="J1075" i="1" s="1"/>
  <c r="BQ1500" i="1"/>
  <c r="L1717" i="1"/>
  <c r="R1717" i="1" s="1"/>
  <c r="X1717" i="1" s="1"/>
  <c r="AD1717" i="1" s="1"/>
  <c r="AJ1717" i="1" s="1"/>
  <c r="AP1717" i="1" s="1"/>
  <c r="AV1717" i="1" s="1"/>
  <c r="BB1717" i="1" s="1"/>
  <c r="BH1717" i="1" s="1"/>
  <c r="BN1717" i="1" s="1"/>
  <c r="BS1717" i="1" s="1"/>
  <c r="BX1717" i="1" s="1"/>
  <c r="CD1717" i="1" s="1"/>
  <c r="CJ1717" i="1" s="1"/>
  <c r="CP1717" i="1" s="1"/>
  <c r="F1713" i="1"/>
  <c r="BR2180" i="1"/>
  <c r="O381" i="1"/>
  <c r="R382" i="1"/>
  <c r="X382" i="1" s="1"/>
  <c r="AD382" i="1" s="1"/>
  <c r="AJ382" i="1" s="1"/>
  <c r="AP382" i="1" s="1"/>
  <c r="AV382" i="1" s="1"/>
  <c r="BB382" i="1" s="1"/>
  <c r="BH382" i="1" s="1"/>
  <c r="BN382" i="1" s="1"/>
  <c r="BS382" i="1" s="1"/>
  <c r="BX382" i="1" s="1"/>
  <c r="CD382" i="1" s="1"/>
  <c r="CJ382" i="1" s="1"/>
  <c r="CP382" i="1" s="1"/>
  <c r="BT915" i="1"/>
  <c r="BY915" i="1" s="1"/>
  <c r="CE915" i="1" s="1"/>
  <c r="CK915" i="1" s="1"/>
  <c r="CQ915" i="1" s="1"/>
  <c r="BR914" i="1"/>
  <c r="BT914" i="1" s="1"/>
  <c r="BY914" i="1" s="1"/>
  <c r="CE914" i="1" s="1"/>
  <c r="CK914" i="1" s="1"/>
  <c r="CQ914" i="1" s="1"/>
  <c r="P1291" i="1"/>
  <c r="S1296" i="1"/>
  <c r="Y1296" i="1" s="1"/>
  <c r="AE1296" i="1" s="1"/>
  <c r="AK1296" i="1" s="1"/>
  <c r="AQ1296" i="1" s="1"/>
  <c r="AW1296" i="1" s="1"/>
  <c r="BC1296" i="1" s="1"/>
  <c r="BI1296" i="1" s="1"/>
  <c r="BO1296" i="1" s="1"/>
  <c r="BT1296" i="1" s="1"/>
  <c r="BY1296" i="1" s="1"/>
  <c r="CE1296" i="1" s="1"/>
  <c r="CK1296" i="1" s="1"/>
  <c r="CQ1296" i="1" s="1"/>
  <c r="N1592" i="1"/>
  <c r="T1592" i="1" s="1"/>
  <c r="Z1592" i="1" s="1"/>
  <c r="AF1592" i="1" s="1"/>
  <c r="AL1592" i="1" s="1"/>
  <c r="AR1592" i="1" s="1"/>
  <c r="AX1592" i="1" s="1"/>
  <c r="BD1592" i="1" s="1"/>
  <c r="BJ1592" i="1" s="1"/>
  <c r="BP1592" i="1" s="1"/>
  <c r="BU1592" i="1" s="1"/>
  <c r="BZ1592" i="1" s="1"/>
  <c r="CF1592" i="1" s="1"/>
  <c r="CL1592" i="1" s="1"/>
  <c r="CR1592" i="1" s="1"/>
  <c r="H1587" i="1"/>
  <c r="BM1971" i="1"/>
  <c r="BP1972" i="1"/>
  <c r="BU1972" i="1" s="1"/>
  <c r="BZ1972" i="1" s="1"/>
  <c r="CF1972" i="1" s="1"/>
  <c r="CL1972" i="1" s="1"/>
  <c r="CR1972" i="1" s="1"/>
  <c r="BT119" i="1"/>
  <c r="BY119" i="1" s="1"/>
  <c r="CE119" i="1" s="1"/>
  <c r="CK119" i="1" s="1"/>
  <c r="CQ119" i="1" s="1"/>
  <c r="BR108" i="1"/>
  <c r="BR310" i="1"/>
  <c r="L795" i="1"/>
  <c r="R795" i="1" s="1"/>
  <c r="X795" i="1" s="1"/>
  <c r="AD795" i="1" s="1"/>
  <c r="AJ795" i="1" s="1"/>
  <c r="AP795" i="1" s="1"/>
  <c r="AV795" i="1" s="1"/>
  <c r="BB795" i="1" s="1"/>
  <c r="BH795" i="1" s="1"/>
  <c r="BN795" i="1" s="1"/>
  <c r="BS795" i="1" s="1"/>
  <c r="BX795" i="1" s="1"/>
  <c r="CD795" i="1" s="1"/>
  <c r="CJ795" i="1" s="1"/>
  <c r="CP795" i="1" s="1"/>
  <c r="F794" i="1"/>
  <c r="BQ1229" i="1"/>
  <c r="BQ1416" i="1"/>
  <c r="BS1417" i="1"/>
  <c r="BX1417" i="1" s="1"/>
  <c r="CD1417" i="1" s="1"/>
  <c r="CJ1417" i="1" s="1"/>
  <c r="CP1417" i="1" s="1"/>
  <c r="BR1449" i="1"/>
  <c r="M1927" i="1"/>
  <c r="S1927" i="1" s="1"/>
  <c r="Y1927" i="1" s="1"/>
  <c r="AE1927" i="1" s="1"/>
  <c r="AK1927" i="1" s="1"/>
  <c r="AQ1927" i="1" s="1"/>
  <c r="AW1927" i="1" s="1"/>
  <c r="BC1927" i="1" s="1"/>
  <c r="BI1927" i="1" s="1"/>
  <c r="BO1927" i="1" s="1"/>
  <c r="BT1927" i="1" s="1"/>
  <c r="BY1927" i="1" s="1"/>
  <c r="CE1927" i="1" s="1"/>
  <c r="CK1927" i="1" s="1"/>
  <c r="CQ1927" i="1" s="1"/>
  <c r="J1883" i="1"/>
  <c r="J1882" i="1" s="1"/>
  <c r="BQ1741" i="1"/>
  <c r="BO1971" i="1"/>
  <c r="BL1882" i="1"/>
  <c r="BL1881" i="1" s="1"/>
  <c r="M2058" i="1"/>
  <c r="S2058" i="1" s="1"/>
  <c r="Y2058" i="1" s="1"/>
  <c r="AE2058" i="1" s="1"/>
  <c r="AK2058" i="1" s="1"/>
  <c r="AQ2058" i="1" s="1"/>
  <c r="AW2058" i="1" s="1"/>
  <c r="BC2058" i="1" s="1"/>
  <c r="BI2058" i="1" s="1"/>
  <c r="BO2058" i="1" s="1"/>
  <c r="BT2058" i="1" s="1"/>
  <c r="BY2058" i="1" s="1"/>
  <c r="CE2058" i="1" s="1"/>
  <c r="CK2058" i="1" s="1"/>
  <c r="CQ2058" i="1" s="1"/>
  <c r="G2036" i="1"/>
  <c r="L2190" i="1"/>
  <c r="R2190" i="1" s="1"/>
  <c r="X2190" i="1" s="1"/>
  <c r="AD2190" i="1" s="1"/>
  <c r="AJ2190" i="1" s="1"/>
  <c r="AP2190" i="1" s="1"/>
  <c r="AV2190" i="1" s="1"/>
  <c r="BB2190" i="1" s="1"/>
  <c r="BH2190" i="1" s="1"/>
  <c r="BN2190" i="1" s="1"/>
  <c r="BS2190" i="1" s="1"/>
  <c r="BX2190" i="1" s="1"/>
  <c r="CD2190" i="1" s="1"/>
  <c r="CJ2190" i="1" s="1"/>
  <c r="CP2190" i="1" s="1"/>
  <c r="F2182" i="1"/>
  <c r="F2137" i="1"/>
  <c r="L2143" i="1"/>
  <c r="R2143" i="1" s="1"/>
  <c r="X2143" i="1" s="1"/>
  <c r="AD2143" i="1" s="1"/>
  <c r="AJ2143" i="1" s="1"/>
  <c r="AP2143" i="1" s="1"/>
  <c r="AV2143" i="1" s="1"/>
  <c r="BB2143" i="1" s="1"/>
  <c r="BH2143" i="1" s="1"/>
  <c r="BN2143" i="1" s="1"/>
  <c r="BS2143" i="1" s="1"/>
  <c r="BX2143" i="1" s="1"/>
  <c r="CD2143" i="1" s="1"/>
  <c r="CJ2143" i="1" s="1"/>
  <c r="CP2143" i="1" s="1"/>
  <c r="N2267" i="1"/>
  <c r="T2267" i="1" s="1"/>
  <c r="Z2267" i="1" s="1"/>
  <c r="AF2267" i="1" s="1"/>
  <c r="AL2267" i="1" s="1"/>
  <c r="AR2267" i="1" s="1"/>
  <c r="AX2267" i="1" s="1"/>
  <c r="BD2267" i="1" s="1"/>
  <c r="BJ2267" i="1" s="1"/>
  <c r="BP2267" i="1" s="1"/>
  <c r="BU2267" i="1" s="1"/>
  <c r="BZ2267" i="1" s="1"/>
  <c r="CF2267" i="1" s="1"/>
  <c r="CL2267" i="1" s="1"/>
  <c r="CR2267" i="1" s="1"/>
  <c r="H2214" i="1"/>
  <c r="M2329" i="1"/>
  <c r="S2329" i="1" s="1"/>
  <c r="Y2329" i="1" s="1"/>
  <c r="AE2329" i="1" s="1"/>
  <c r="AK2329" i="1" s="1"/>
  <c r="AQ2329" i="1" s="1"/>
  <c r="AW2329" i="1" s="1"/>
  <c r="BC2329" i="1" s="1"/>
  <c r="BI2329" i="1" s="1"/>
  <c r="BO2329" i="1" s="1"/>
  <c r="BT2329" i="1" s="1"/>
  <c r="BY2329" i="1" s="1"/>
  <c r="CE2329" i="1" s="1"/>
  <c r="CK2329" i="1" s="1"/>
  <c r="CQ2329" i="1" s="1"/>
  <c r="G2322" i="1"/>
  <c r="BT2335" i="1"/>
  <c r="BY2335" i="1" s="1"/>
  <c r="CE2335" i="1" s="1"/>
  <c r="CK2335" i="1" s="1"/>
  <c r="CQ2335" i="1" s="1"/>
  <c r="BR2321" i="1"/>
  <c r="BS2355" i="1"/>
  <c r="BX2355" i="1" s="1"/>
  <c r="CD2355" i="1" s="1"/>
  <c r="CJ2355" i="1" s="1"/>
  <c r="CP2355" i="1" s="1"/>
  <c r="BR2624" i="1"/>
  <c r="J2624" i="1"/>
  <c r="J2606" i="1" s="1"/>
  <c r="M2625" i="1"/>
  <c r="S2625" i="1" s="1"/>
  <c r="Y2625" i="1" s="1"/>
  <c r="AE2625" i="1" s="1"/>
  <c r="AK2625" i="1" s="1"/>
  <c r="AQ2625" i="1" s="1"/>
  <c r="AW2625" i="1" s="1"/>
  <c r="BC2625" i="1" s="1"/>
  <c r="BI2625" i="1" s="1"/>
  <c r="BO2625" i="1" s="1"/>
  <c r="BT2625" i="1" s="1"/>
  <c r="BY2625" i="1" s="1"/>
  <c r="CE2625" i="1" s="1"/>
  <c r="CK2625" i="1" s="1"/>
  <c r="CQ2625" i="1" s="1"/>
  <c r="L357" i="1"/>
  <c r="F356" i="1"/>
  <c r="L356" i="1" s="1"/>
  <c r="BQ357" i="1"/>
  <c r="BS358" i="1"/>
  <c r="BX358" i="1" s="1"/>
  <c r="CD358" i="1" s="1"/>
  <c r="CJ358" i="1" s="1"/>
  <c r="CP358" i="1" s="1"/>
  <c r="BQ867" i="1"/>
  <c r="BZ1007" i="1"/>
  <c r="CF1007" i="1" s="1"/>
  <c r="CL1007" i="1" s="1"/>
  <c r="CR1007" i="1" s="1"/>
  <c r="BW984" i="1"/>
  <c r="BW983" i="1" s="1"/>
  <c r="BW972" i="1" s="1"/>
  <c r="BW2710" i="1" s="1"/>
  <c r="N953" i="1"/>
  <c r="T953" i="1" s="1"/>
  <c r="Z953" i="1" s="1"/>
  <c r="AF953" i="1" s="1"/>
  <c r="AL953" i="1" s="1"/>
  <c r="AR953" i="1" s="1"/>
  <c r="AX953" i="1" s="1"/>
  <c r="BD953" i="1" s="1"/>
  <c r="BJ953" i="1" s="1"/>
  <c r="BP953" i="1" s="1"/>
  <c r="BU953" i="1" s="1"/>
  <c r="BZ953" i="1" s="1"/>
  <c r="CF953" i="1" s="1"/>
  <c r="CL953" i="1" s="1"/>
  <c r="CR953" i="1" s="1"/>
  <c r="H952" i="1"/>
  <c r="M1205" i="1"/>
  <c r="S1205" i="1" s="1"/>
  <c r="Y1205" i="1" s="1"/>
  <c r="AE1205" i="1" s="1"/>
  <c r="AK1205" i="1" s="1"/>
  <c r="AQ1205" i="1" s="1"/>
  <c r="AW1205" i="1" s="1"/>
  <c r="BC1205" i="1" s="1"/>
  <c r="BI1205" i="1" s="1"/>
  <c r="BO1205" i="1" s="1"/>
  <c r="BT1205" i="1" s="1"/>
  <c r="BY1205" i="1" s="1"/>
  <c r="CE1205" i="1" s="1"/>
  <c r="CK1205" i="1" s="1"/>
  <c r="CQ1205" i="1" s="1"/>
  <c r="J1204" i="1"/>
  <c r="M1033" i="1"/>
  <c r="S1033" i="1" s="1"/>
  <c r="Y1033" i="1" s="1"/>
  <c r="AE1033" i="1" s="1"/>
  <c r="AK1033" i="1" s="1"/>
  <c r="AQ1033" i="1" s="1"/>
  <c r="AW1033" i="1" s="1"/>
  <c r="BC1033" i="1" s="1"/>
  <c r="BI1033" i="1" s="1"/>
  <c r="BO1033" i="1" s="1"/>
  <c r="BT1033" i="1" s="1"/>
  <c r="BY1033" i="1" s="1"/>
  <c r="CE1033" i="1" s="1"/>
  <c r="CK1033" i="1" s="1"/>
  <c r="CQ1033" i="1" s="1"/>
  <c r="G984" i="1"/>
  <c r="L1219" i="1"/>
  <c r="R1219" i="1" s="1"/>
  <c r="X1219" i="1" s="1"/>
  <c r="AD1219" i="1" s="1"/>
  <c r="AJ1219" i="1" s="1"/>
  <c r="AP1219" i="1" s="1"/>
  <c r="AV1219" i="1" s="1"/>
  <c r="BB1219" i="1" s="1"/>
  <c r="BH1219" i="1" s="1"/>
  <c r="BN1219" i="1" s="1"/>
  <c r="BS1219" i="1" s="1"/>
  <c r="BX1219" i="1" s="1"/>
  <c r="CD1219" i="1" s="1"/>
  <c r="CJ1219" i="1" s="1"/>
  <c r="CP1219" i="1" s="1"/>
  <c r="F1214" i="1"/>
  <c r="L1214" i="1" s="1"/>
  <c r="R1214" i="1" s="1"/>
  <c r="X1214" i="1" s="1"/>
  <c r="AD1214" i="1" s="1"/>
  <c r="AJ1214" i="1" s="1"/>
  <c r="AP1214" i="1" s="1"/>
  <c r="AV1214" i="1" s="1"/>
  <c r="BB1214" i="1" s="1"/>
  <c r="BH1214" i="1" s="1"/>
  <c r="BN1214" i="1" s="1"/>
  <c r="BS1214" i="1" s="1"/>
  <c r="BX1214" i="1" s="1"/>
  <c r="CD1214" i="1" s="1"/>
  <c r="CJ1214" i="1" s="1"/>
  <c r="CP1214" i="1" s="1"/>
  <c r="AI1481" i="1"/>
  <c r="AL1482" i="1"/>
  <c r="AR1482" i="1" s="1"/>
  <c r="AX1482" i="1" s="1"/>
  <c r="BD1482" i="1" s="1"/>
  <c r="BJ1482" i="1" s="1"/>
  <c r="BP1482" i="1" s="1"/>
  <c r="BU1482" i="1" s="1"/>
  <c r="BZ1482" i="1" s="1"/>
  <c r="CF1482" i="1" s="1"/>
  <c r="CL1482" i="1" s="1"/>
  <c r="CR1482" i="1" s="1"/>
  <c r="M1607" i="1"/>
  <c r="S1607" i="1" s="1"/>
  <c r="Y1607" i="1" s="1"/>
  <c r="AE1607" i="1" s="1"/>
  <c r="AK1607" i="1" s="1"/>
  <c r="AQ1607" i="1" s="1"/>
  <c r="AW1607" i="1" s="1"/>
  <c r="BC1607" i="1" s="1"/>
  <c r="BI1607" i="1" s="1"/>
  <c r="BO1607" i="1" s="1"/>
  <c r="J1606" i="1"/>
  <c r="J1605" i="1" s="1"/>
  <c r="L1640" i="1"/>
  <c r="R1640" i="1" s="1"/>
  <c r="X1640" i="1" s="1"/>
  <c r="AD1640" i="1" s="1"/>
  <c r="AJ1640" i="1" s="1"/>
  <c r="AP1640" i="1" s="1"/>
  <c r="AV1640" i="1" s="1"/>
  <c r="BB1640" i="1" s="1"/>
  <c r="BH1640" i="1" s="1"/>
  <c r="BN1640" i="1" s="1"/>
  <c r="BS1640" i="1" s="1"/>
  <c r="BX1640" i="1" s="1"/>
  <c r="CD1640" i="1" s="1"/>
  <c r="CJ1640" i="1" s="1"/>
  <c r="CP1640" i="1" s="1"/>
  <c r="F1639" i="1"/>
  <c r="F1672" i="1"/>
  <c r="L1672" i="1" s="1"/>
  <c r="R1672" i="1" s="1"/>
  <c r="X1672" i="1" s="1"/>
  <c r="AD1672" i="1" s="1"/>
  <c r="AJ1672" i="1" s="1"/>
  <c r="AP1672" i="1" s="1"/>
  <c r="AV1672" i="1" s="1"/>
  <c r="BB1672" i="1" s="1"/>
  <c r="BH1672" i="1" s="1"/>
  <c r="BN1672" i="1" s="1"/>
  <c r="BS1672" i="1" s="1"/>
  <c r="BX1672" i="1" s="1"/>
  <c r="CD1672" i="1" s="1"/>
  <c r="CJ1672" i="1" s="1"/>
  <c r="CP1672" i="1" s="1"/>
  <c r="L1673" i="1"/>
  <c r="R1673" i="1" s="1"/>
  <c r="X1673" i="1" s="1"/>
  <c r="AD1673" i="1" s="1"/>
  <c r="AJ1673" i="1" s="1"/>
  <c r="AP1673" i="1" s="1"/>
  <c r="AV1673" i="1" s="1"/>
  <c r="BB1673" i="1" s="1"/>
  <c r="BH1673" i="1" s="1"/>
  <c r="BN1673" i="1" s="1"/>
  <c r="BS1673" i="1" s="1"/>
  <c r="BX1673" i="1" s="1"/>
  <c r="CD1673" i="1" s="1"/>
  <c r="CJ1673" i="1" s="1"/>
  <c r="CP1673" i="1" s="1"/>
  <c r="H1824" i="1"/>
  <c r="N1824" i="1" s="1"/>
  <c r="T1824" i="1" s="1"/>
  <c r="Z1824" i="1" s="1"/>
  <c r="AF1824" i="1" s="1"/>
  <c r="AL1824" i="1" s="1"/>
  <c r="AR1824" i="1" s="1"/>
  <c r="AX1824" i="1" s="1"/>
  <c r="BD1824" i="1" s="1"/>
  <c r="BJ1824" i="1" s="1"/>
  <c r="BP1824" i="1" s="1"/>
  <c r="BU1824" i="1" s="1"/>
  <c r="BZ1824" i="1" s="1"/>
  <c r="CF1824" i="1" s="1"/>
  <c r="CL1824" i="1" s="1"/>
  <c r="CR1824" i="1" s="1"/>
  <c r="N1825" i="1"/>
  <c r="T1825" i="1" s="1"/>
  <c r="Z1825" i="1" s="1"/>
  <c r="AF1825" i="1" s="1"/>
  <c r="AL1825" i="1" s="1"/>
  <c r="AR1825" i="1" s="1"/>
  <c r="AX1825" i="1" s="1"/>
  <c r="BD1825" i="1" s="1"/>
  <c r="BJ1825" i="1" s="1"/>
  <c r="BP1825" i="1" s="1"/>
  <c r="BU1825" i="1" s="1"/>
  <c r="BZ1825" i="1" s="1"/>
  <c r="CF1825" i="1" s="1"/>
  <c r="CL1825" i="1" s="1"/>
  <c r="CR1825" i="1" s="1"/>
  <c r="BR2036" i="1"/>
  <c r="BT1972" i="1"/>
  <c r="BY1972" i="1" s="1"/>
  <c r="CE1972" i="1" s="1"/>
  <c r="CK1972" i="1" s="1"/>
  <c r="CQ1972" i="1" s="1"/>
  <c r="BR1971" i="1"/>
  <c r="BN2259" i="1"/>
  <c r="BS2259" i="1" s="1"/>
  <c r="BX2259" i="1" s="1"/>
  <c r="CD2259" i="1" s="1"/>
  <c r="CJ2259" i="1" s="1"/>
  <c r="CP2259" i="1" s="1"/>
  <c r="BK2214" i="1"/>
  <c r="BK2213" i="1" s="1"/>
  <c r="BK2212" i="1" s="1"/>
  <c r="BR2212" i="1"/>
  <c r="BM1421" i="1"/>
  <c r="BM1338" i="1" s="1"/>
  <c r="F461" i="1"/>
  <c r="L477" i="1"/>
  <c r="R477" i="1" s="1"/>
  <c r="X477" i="1" s="1"/>
  <c r="AD477" i="1" s="1"/>
  <c r="AJ477" i="1" s="1"/>
  <c r="AP477" i="1" s="1"/>
  <c r="AV477" i="1" s="1"/>
  <c r="BB477" i="1" s="1"/>
  <c r="BH477" i="1" s="1"/>
  <c r="BN477" i="1" s="1"/>
  <c r="BS477" i="1" s="1"/>
  <c r="BX477" i="1" s="1"/>
  <c r="CD477" i="1" s="1"/>
  <c r="CJ477" i="1" s="1"/>
  <c r="CP477" i="1" s="1"/>
  <c r="N1577" i="1"/>
  <c r="T1577" i="1" s="1"/>
  <c r="Z1577" i="1" s="1"/>
  <c r="AF1577" i="1" s="1"/>
  <c r="AL1577" i="1" s="1"/>
  <c r="AR1577" i="1" s="1"/>
  <c r="AX1577" i="1" s="1"/>
  <c r="BD1577" i="1" s="1"/>
  <c r="BJ1577" i="1" s="1"/>
  <c r="BP1577" i="1" s="1"/>
  <c r="BU1577" i="1" s="1"/>
  <c r="BZ1577" i="1" s="1"/>
  <c r="CF1577" i="1" s="1"/>
  <c r="CL1577" i="1" s="1"/>
  <c r="CR1577" i="1" s="1"/>
  <c r="H1576" i="1"/>
  <c r="M2592" i="1"/>
  <c r="S2592" i="1" s="1"/>
  <c r="Y2592" i="1" s="1"/>
  <c r="AE2592" i="1" s="1"/>
  <c r="AK2592" i="1" s="1"/>
  <c r="AQ2592" i="1" s="1"/>
  <c r="AW2592" i="1" s="1"/>
  <c r="BC2592" i="1" s="1"/>
  <c r="BI2592" i="1" s="1"/>
  <c r="BO2592" i="1" s="1"/>
  <c r="BT2592" i="1" s="1"/>
  <c r="BY2592" i="1" s="1"/>
  <c r="CE2592" i="1" s="1"/>
  <c r="CK2592" i="1" s="1"/>
  <c r="CQ2592" i="1" s="1"/>
  <c r="G2591" i="1"/>
  <c r="BQ1858" i="1"/>
  <c r="K546" i="1"/>
  <c r="BQ309" i="1"/>
  <c r="M1640" i="1"/>
  <c r="S1640" i="1" s="1"/>
  <c r="Y1640" i="1" s="1"/>
  <c r="AE1640" i="1" s="1"/>
  <c r="AK1640" i="1" s="1"/>
  <c r="AQ1640" i="1" s="1"/>
  <c r="AW1640" i="1" s="1"/>
  <c r="BC1640" i="1" s="1"/>
  <c r="BI1640" i="1" s="1"/>
  <c r="BO1640" i="1" s="1"/>
  <c r="BT1640" i="1" s="1"/>
  <c r="BY1640" i="1" s="1"/>
  <c r="CE1640" i="1" s="1"/>
  <c r="CK1640" i="1" s="1"/>
  <c r="CQ1640" i="1" s="1"/>
  <c r="G1639" i="1"/>
  <c r="M1639" i="1" s="1"/>
  <c r="S1639" i="1" s="1"/>
  <c r="Y1639" i="1" s="1"/>
  <c r="AE1639" i="1" s="1"/>
  <c r="AK1639" i="1" s="1"/>
  <c r="AQ1639" i="1" s="1"/>
  <c r="AW1639" i="1" s="1"/>
  <c r="BC1639" i="1" s="1"/>
  <c r="BI1639" i="1" s="1"/>
  <c r="BO1639" i="1" s="1"/>
  <c r="N14" i="1"/>
  <c r="T14" i="1" s="1"/>
  <c r="Z14" i="1" s="1"/>
  <c r="AF14" i="1" s="1"/>
  <c r="AL14" i="1" s="1"/>
  <c r="AR14" i="1" s="1"/>
  <c r="AX14" i="1" s="1"/>
  <c r="BD14" i="1" s="1"/>
  <c r="BJ14" i="1" s="1"/>
  <c r="BP14" i="1" s="1"/>
  <c r="BU14" i="1" s="1"/>
  <c r="BZ14" i="1" s="1"/>
  <c r="CF14" i="1" s="1"/>
  <c r="CL14" i="1" s="1"/>
  <c r="CR14" i="1" s="1"/>
  <c r="H13" i="1"/>
  <c r="M729" i="1"/>
  <c r="S729" i="1" s="1"/>
  <c r="Y729" i="1" s="1"/>
  <c r="AE729" i="1" s="1"/>
  <c r="AK729" i="1" s="1"/>
  <c r="AQ729" i="1" s="1"/>
  <c r="AW729" i="1" s="1"/>
  <c r="BC729" i="1" s="1"/>
  <c r="BI729" i="1" s="1"/>
  <c r="BO729" i="1" s="1"/>
  <c r="BQ546" i="1"/>
  <c r="BN754" i="1"/>
  <c r="BS754" i="1" s="1"/>
  <c r="BX754" i="1" s="1"/>
  <c r="CD754" i="1" s="1"/>
  <c r="CJ754" i="1" s="1"/>
  <c r="CP754" i="1" s="1"/>
  <c r="BK729" i="1"/>
  <c r="BK728" i="1" s="1"/>
  <c r="BK698" i="1" s="1"/>
  <c r="H1003" i="1"/>
  <c r="N1003" i="1" s="1"/>
  <c r="T1003" i="1" s="1"/>
  <c r="Z1003" i="1" s="1"/>
  <c r="AF1003" i="1" s="1"/>
  <c r="AL1003" i="1" s="1"/>
  <c r="AR1003" i="1" s="1"/>
  <c r="AX1003" i="1" s="1"/>
  <c r="BD1003" i="1" s="1"/>
  <c r="BJ1003" i="1" s="1"/>
  <c r="BP1003" i="1" s="1"/>
  <c r="BU1003" i="1" s="1"/>
  <c r="BZ1003" i="1" s="1"/>
  <c r="CF1003" i="1" s="1"/>
  <c r="CL1003" i="1" s="1"/>
  <c r="CR1003" i="1" s="1"/>
  <c r="N1004" i="1"/>
  <c r="T1004" i="1" s="1"/>
  <c r="Z1004" i="1" s="1"/>
  <c r="AF1004" i="1" s="1"/>
  <c r="AL1004" i="1" s="1"/>
  <c r="AR1004" i="1" s="1"/>
  <c r="AX1004" i="1" s="1"/>
  <c r="BD1004" i="1" s="1"/>
  <c r="BJ1004" i="1" s="1"/>
  <c r="BP1004" i="1" s="1"/>
  <c r="BU1004" i="1" s="1"/>
  <c r="BZ1004" i="1" s="1"/>
  <c r="CF1004" i="1" s="1"/>
  <c r="CL1004" i="1" s="1"/>
  <c r="CR1004" i="1" s="1"/>
  <c r="H914" i="1"/>
  <c r="N914" i="1" s="1"/>
  <c r="T914" i="1" s="1"/>
  <c r="Z914" i="1" s="1"/>
  <c r="AF914" i="1" s="1"/>
  <c r="AL914" i="1" s="1"/>
  <c r="AR914" i="1" s="1"/>
  <c r="AX914" i="1" s="1"/>
  <c r="BD914" i="1" s="1"/>
  <c r="BJ914" i="1" s="1"/>
  <c r="BP914" i="1" s="1"/>
  <c r="BU914" i="1" s="1"/>
  <c r="BZ914" i="1" s="1"/>
  <c r="CF914" i="1" s="1"/>
  <c r="CL914" i="1" s="1"/>
  <c r="CR914" i="1" s="1"/>
  <c r="N915" i="1"/>
  <c r="T915" i="1" s="1"/>
  <c r="Z915" i="1" s="1"/>
  <c r="AF915" i="1" s="1"/>
  <c r="AL915" i="1" s="1"/>
  <c r="AR915" i="1" s="1"/>
  <c r="AX915" i="1" s="1"/>
  <c r="BD915" i="1" s="1"/>
  <c r="BJ915" i="1" s="1"/>
  <c r="BP915" i="1" s="1"/>
  <c r="BU915" i="1" s="1"/>
  <c r="BZ915" i="1" s="1"/>
  <c r="CF915" i="1" s="1"/>
  <c r="CL915" i="1" s="1"/>
  <c r="CR915" i="1" s="1"/>
  <c r="L902" i="1"/>
  <c r="R902" i="1" s="1"/>
  <c r="X902" i="1" s="1"/>
  <c r="AD902" i="1" s="1"/>
  <c r="AJ902" i="1" s="1"/>
  <c r="AP902" i="1" s="1"/>
  <c r="AV902" i="1" s="1"/>
  <c r="BB902" i="1" s="1"/>
  <c r="BH902" i="1" s="1"/>
  <c r="BN902" i="1" s="1"/>
  <c r="BS902" i="1" s="1"/>
  <c r="BX902" i="1" s="1"/>
  <c r="CD902" i="1" s="1"/>
  <c r="CJ902" i="1" s="1"/>
  <c r="CP902" i="1" s="1"/>
  <c r="F897" i="1"/>
  <c r="L897" i="1" s="1"/>
  <c r="R897" i="1" s="1"/>
  <c r="X897" i="1" s="1"/>
  <c r="AD897" i="1" s="1"/>
  <c r="AJ897" i="1" s="1"/>
  <c r="AP897" i="1" s="1"/>
  <c r="AV897" i="1" s="1"/>
  <c r="BB897" i="1" s="1"/>
  <c r="BH897" i="1" s="1"/>
  <c r="BN897" i="1" s="1"/>
  <c r="BS897" i="1" s="1"/>
  <c r="BX897" i="1" s="1"/>
  <c r="CD897" i="1" s="1"/>
  <c r="CJ897" i="1" s="1"/>
  <c r="CP897" i="1" s="1"/>
  <c r="BR931" i="1"/>
  <c r="L915" i="1"/>
  <c r="R915" i="1" s="1"/>
  <c r="X915" i="1" s="1"/>
  <c r="AD915" i="1" s="1"/>
  <c r="AJ915" i="1" s="1"/>
  <c r="AP915" i="1" s="1"/>
  <c r="AV915" i="1" s="1"/>
  <c r="BB915" i="1" s="1"/>
  <c r="BH915" i="1" s="1"/>
  <c r="BN915" i="1" s="1"/>
  <c r="F914" i="1"/>
  <c r="L914" i="1" s="1"/>
  <c r="R914" i="1" s="1"/>
  <c r="X914" i="1" s="1"/>
  <c r="AD914" i="1" s="1"/>
  <c r="AJ914" i="1" s="1"/>
  <c r="AP914" i="1" s="1"/>
  <c r="AV914" i="1" s="1"/>
  <c r="BB914" i="1" s="1"/>
  <c r="BH914" i="1" s="1"/>
  <c r="BN914" i="1" s="1"/>
  <c r="BR1043" i="1"/>
  <c r="BT1043" i="1" s="1"/>
  <c r="BY1043" i="1" s="1"/>
  <c r="CE1043" i="1" s="1"/>
  <c r="CK1043" i="1" s="1"/>
  <c r="CQ1043" i="1" s="1"/>
  <c r="BT1066" i="1"/>
  <c r="BY1066" i="1" s="1"/>
  <c r="CE1066" i="1" s="1"/>
  <c r="CK1066" i="1" s="1"/>
  <c r="CQ1066" i="1" s="1"/>
  <c r="BM1075" i="1"/>
  <c r="BP1136" i="1"/>
  <c r="BU1136" i="1" s="1"/>
  <c r="BZ1136" i="1" s="1"/>
  <c r="CF1136" i="1" s="1"/>
  <c r="CL1136" i="1" s="1"/>
  <c r="CR1136" i="1" s="1"/>
  <c r="G1194" i="1"/>
  <c r="M1194" i="1" s="1"/>
  <c r="S1194" i="1" s="1"/>
  <c r="Y1194" i="1" s="1"/>
  <c r="AE1194" i="1" s="1"/>
  <c r="AK1194" i="1" s="1"/>
  <c r="AQ1194" i="1" s="1"/>
  <c r="AW1194" i="1" s="1"/>
  <c r="BC1194" i="1" s="1"/>
  <c r="BI1194" i="1" s="1"/>
  <c r="BO1194" i="1" s="1"/>
  <c r="BT1194" i="1" s="1"/>
  <c r="BY1194" i="1" s="1"/>
  <c r="CE1194" i="1" s="1"/>
  <c r="CK1194" i="1" s="1"/>
  <c r="CQ1194" i="1" s="1"/>
  <c r="M1199" i="1"/>
  <c r="S1199" i="1" s="1"/>
  <c r="Y1199" i="1" s="1"/>
  <c r="AE1199" i="1" s="1"/>
  <c r="AK1199" i="1" s="1"/>
  <c r="AQ1199" i="1" s="1"/>
  <c r="AW1199" i="1" s="1"/>
  <c r="BC1199" i="1" s="1"/>
  <c r="BI1199" i="1" s="1"/>
  <c r="BO1199" i="1" s="1"/>
  <c r="BT1199" i="1" s="1"/>
  <c r="BY1199" i="1" s="1"/>
  <c r="CE1199" i="1" s="1"/>
  <c r="CK1199" i="1" s="1"/>
  <c r="CQ1199" i="1" s="1"/>
  <c r="L1223" i="1"/>
  <c r="R1223" i="1" s="1"/>
  <c r="X1223" i="1" s="1"/>
  <c r="AD1223" i="1" s="1"/>
  <c r="AJ1223" i="1" s="1"/>
  <c r="AP1223" i="1" s="1"/>
  <c r="AV1223" i="1" s="1"/>
  <c r="BB1223" i="1" s="1"/>
  <c r="BH1223" i="1" s="1"/>
  <c r="BN1223" i="1" s="1"/>
  <c r="BS1223" i="1" s="1"/>
  <c r="BX1223" i="1" s="1"/>
  <c r="CD1223" i="1" s="1"/>
  <c r="CJ1223" i="1" s="1"/>
  <c r="CP1223" i="1" s="1"/>
  <c r="I1586" i="1"/>
  <c r="L1587" i="1"/>
  <c r="R1587" i="1" s="1"/>
  <c r="X1587" i="1" s="1"/>
  <c r="AD1587" i="1" s="1"/>
  <c r="AJ1587" i="1" s="1"/>
  <c r="AP1587" i="1" s="1"/>
  <c r="AV1587" i="1" s="1"/>
  <c r="BB1587" i="1" s="1"/>
  <c r="BH1587" i="1" s="1"/>
  <c r="BN1587" i="1" s="1"/>
  <c r="BS1587" i="1" s="1"/>
  <c r="BX1587" i="1" s="1"/>
  <c r="CD1587" i="1" s="1"/>
  <c r="CJ1587" i="1" s="1"/>
  <c r="CP1587" i="1" s="1"/>
  <c r="M1799" i="1"/>
  <c r="S1799" i="1" s="1"/>
  <c r="Y1799" i="1" s="1"/>
  <c r="AE1799" i="1" s="1"/>
  <c r="AK1799" i="1" s="1"/>
  <c r="AQ1799" i="1" s="1"/>
  <c r="AW1799" i="1" s="1"/>
  <c r="BC1799" i="1" s="1"/>
  <c r="BI1799" i="1" s="1"/>
  <c r="BO1799" i="1" s="1"/>
  <c r="BT1799" i="1" s="1"/>
  <c r="BY1799" i="1" s="1"/>
  <c r="CE1799" i="1" s="1"/>
  <c r="CK1799" i="1" s="1"/>
  <c r="CQ1799" i="1" s="1"/>
  <c r="G1790" i="1"/>
  <c r="H1790" i="1"/>
  <c r="N1795" i="1"/>
  <c r="T1795" i="1" s="1"/>
  <c r="Z1795" i="1" s="1"/>
  <c r="AF1795" i="1" s="1"/>
  <c r="AL1795" i="1" s="1"/>
  <c r="AR1795" i="1" s="1"/>
  <c r="AX1795" i="1" s="1"/>
  <c r="BD1795" i="1" s="1"/>
  <c r="BJ1795" i="1" s="1"/>
  <c r="BP1795" i="1" s="1"/>
  <c r="BU1795" i="1" s="1"/>
  <c r="BZ1795" i="1" s="1"/>
  <c r="CF1795" i="1" s="1"/>
  <c r="CL1795" i="1" s="1"/>
  <c r="CR1795" i="1" s="1"/>
  <c r="N1639" i="1"/>
  <c r="T1639" i="1" s="1"/>
  <c r="Z1639" i="1" s="1"/>
  <c r="AF1639" i="1" s="1"/>
  <c r="AL1639" i="1" s="1"/>
  <c r="AR1639" i="1" s="1"/>
  <c r="AX1639" i="1" s="1"/>
  <c r="BD1639" i="1" s="1"/>
  <c r="BJ1639" i="1" s="1"/>
  <c r="BP1639" i="1" s="1"/>
  <c r="BU1639" i="1" s="1"/>
  <c r="BZ1639" i="1" s="1"/>
  <c r="CF1639" i="1" s="1"/>
  <c r="CL1639" i="1" s="1"/>
  <c r="CR1639" i="1" s="1"/>
  <c r="BR1842" i="1"/>
  <c r="AZ1751" i="1"/>
  <c r="BC1760" i="1"/>
  <c r="BI1760" i="1" s="1"/>
  <c r="BO1760" i="1" s="1"/>
  <c r="BT1760" i="1" s="1"/>
  <c r="BY1760" i="1" s="1"/>
  <c r="CE1760" i="1" s="1"/>
  <c r="CK1760" i="1" s="1"/>
  <c r="CQ1760" i="1" s="1"/>
  <c r="M2144" i="1"/>
  <c r="S2144" i="1" s="1"/>
  <c r="Y2144" i="1" s="1"/>
  <c r="AE2144" i="1" s="1"/>
  <c r="AK2144" i="1" s="1"/>
  <c r="AQ2144" i="1" s="1"/>
  <c r="AW2144" i="1" s="1"/>
  <c r="BC2144" i="1" s="1"/>
  <c r="BI2144" i="1" s="1"/>
  <c r="BO2144" i="1" s="1"/>
  <c r="BT2144" i="1" s="1"/>
  <c r="BY2144" i="1" s="1"/>
  <c r="CE2144" i="1" s="1"/>
  <c r="CK2144" i="1" s="1"/>
  <c r="CQ2144" i="1" s="1"/>
  <c r="G2143" i="1"/>
  <c r="L2194" i="1"/>
  <c r="R2194" i="1" s="1"/>
  <c r="X2194" i="1" s="1"/>
  <c r="AD2194" i="1" s="1"/>
  <c r="AJ2194" i="1" s="1"/>
  <c r="AP2194" i="1" s="1"/>
  <c r="AV2194" i="1" s="1"/>
  <c r="BB2194" i="1" s="1"/>
  <c r="BH2194" i="1" s="1"/>
  <c r="BN2194" i="1" s="1"/>
  <c r="BS2194" i="1" s="1"/>
  <c r="BX2194" i="1" s="1"/>
  <c r="CD2194" i="1" s="1"/>
  <c r="CJ2194" i="1" s="1"/>
  <c r="CP2194" i="1" s="1"/>
  <c r="I2182" i="1"/>
  <c r="I2181" i="1" s="1"/>
  <c r="I2180" i="1" s="1"/>
  <c r="L2203" i="1"/>
  <c r="R2203" i="1" s="1"/>
  <c r="X2203" i="1" s="1"/>
  <c r="AD2203" i="1" s="1"/>
  <c r="AJ2203" i="1" s="1"/>
  <c r="AP2203" i="1" s="1"/>
  <c r="AV2203" i="1" s="1"/>
  <c r="BB2203" i="1" s="1"/>
  <c r="BH2203" i="1" s="1"/>
  <c r="BN2203" i="1" s="1"/>
  <c r="F2202" i="1"/>
  <c r="L2202" i="1" s="1"/>
  <c r="R2202" i="1" s="1"/>
  <c r="X2202" i="1" s="1"/>
  <c r="AD2202" i="1" s="1"/>
  <c r="AJ2202" i="1" s="1"/>
  <c r="AP2202" i="1" s="1"/>
  <c r="AV2202" i="1" s="1"/>
  <c r="BB2202" i="1" s="1"/>
  <c r="BH2202" i="1" s="1"/>
  <c r="BN2202" i="1" s="1"/>
  <c r="L2153" i="1"/>
  <c r="R2153" i="1" s="1"/>
  <c r="X2153" i="1" s="1"/>
  <c r="AD2153" i="1" s="1"/>
  <c r="AJ2153" i="1" s="1"/>
  <c r="AP2153" i="1" s="1"/>
  <c r="AV2153" i="1" s="1"/>
  <c r="BB2153" i="1" s="1"/>
  <c r="BH2153" i="1" s="1"/>
  <c r="BN2153" i="1" s="1"/>
  <c r="BS2153" i="1" s="1"/>
  <c r="BX2153" i="1" s="1"/>
  <c r="CD2153" i="1" s="1"/>
  <c r="CJ2153" i="1" s="1"/>
  <c r="CP2153" i="1" s="1"/>
  <c r="I2152" i="1"/>
  <c r="BQ2182" i="1"/>
  <c r="L2335" i="1"/>
  <c r="R2335" i="1" s="1"/>
  <c r="X2335" i="1" s="1"/>
  <c r="AD2335" i="1" s="1"/>
  <c r="AJ2335" i="1" s="1"/>
  <c r="AP2335" i="1" s="1"/>
  <c r="AV2335" i="1" s="1"/>
  <c r="BB2335" i="1" s="1"/>
  <c r="BH2335" i="1" s="1"/>
  <c r="BN2335" i="1" s="1"/>
  <c r="BS2335" i="1" s="1"/>
  <c r="BX2335" i="1" s="1"/>
  <c r="CD2335" i="1" s="1"/>
  <c r="CJ2335" i="1" s="1"/>
  <c r="CP2335" i="1" s="1"/>
  <c r="F2321" i="1"/>
  <c r="H2403" i="1"/>
  <c r="BQ2665" i="1"/>
  <c r="BS2666" i="1"/>
  <c r="BX2666" i="1" s="1"/>
  <c r="CD2666" i="1" s="1"/>
  <c r="CJ2666" i="1" s="1"/>
  <c r="CP2666" i="1" s="1"/>
  <c r="N93" i="1"/>
  <c r="T93" i="1" s="1"/>
  <c r="Z93" i="1" s="1"/>
  <c r="AF93" i="1" s="1"/>
  <c r="AL93" i="1" s="1"/>
  <c r="AR93" i="1" s="1"/>
  <c r="AX93" i="1" s="1"/>
  <c r="BD93" i="1" s="1"/>
  <c r="BJ93" i="1" s="1"/>
  <c r="BP93" i="1" s="1"/>
  <c r="BU93" i="1" s="1"/>
  <c r="BZ93" i="1" s="1"/>
  <c r="CF93" i="1" s="1"/>
  <c r="CL93" i="1" s="1"/>
  <c r="CR93" i="1" s="1"/>
  <c r="H79" i="1"/>
  <c r="BR357" i="1"/>
  <c r="AR309" i="1"/>
  <c r="AX309" i="1" s="1"/>
  <c r="BD309" i="1" s="1"/>
  <c r="BJ309" i="1" s="1"/>
  <c r="BP309" i="1" s="1"/>
  <c r="BU309" i="1" s="1"/>
  <c r="BZ309" i="1" s="1"/>
  <c r="CF309" i="1" s="1"/>
  <c r="CL309" i="1" s="1"/>
  <c r="CR309" i="1" s="1"/>
  <c r="CD275" i="1"/>
  <c r="CJ275" i="1" s="1"/>
  <c r="CP275" i="1" s="1"/>
  <c r="CA262" i="1"/>
  <c r="CA261" i="1" s="1"/>
  <c r="CA236" i="1" s="1"/>
  <c r="H867" i="1"/>
  <c r="N868" i="1"/>
  <c r="T868" i="1" s="1"/>
  <c r="Z868" i="1" s="1"/>
  <c r="AF868" i="1" s="1"/>
  <c r="AL868" i="1" s="1"/>
  <c r="AR868" i="1" s="1"/>
  <c r="AX868" i="1" s="1"/>
  <c r="BD868" i="1" s="1"/>
  <c r="BJ868" i="1" s="1"/>
  <c r="BP868" i="1" s="1"/>
  <c r="BU868" i="1" s="1"/>
  <c r="BZ868" i="1" s="1"/>
  <c r="CF868" i="1" s="1"/>
  <c r="CL868" i="1" s="1"/>
  <c r="CR868" i="1" s="1"/>
  <c r="H1180" i="1"/>
  <c r="N1181" i="1"/>
  <c r="T1181" i="1" s="1"/>
  <c r="Z1181" i="1" s="1"/>
  <c r="AF1181" i="1" s="1"/>
  <c r="AL1181" i="1" s="1"/>
  <c r="AR1181" i="1" s="1"/>
  <c r="AX1181" i="1" s="1"/>
  <c r="BD1181" i="1" s="1"/>
  <c r="BJ1181" i="1" s="1"/>
  <c r="BP1181" i="1" s="1"/>
  <c r="BU1181" i="1" s="1"/>
  <c r="BZ1181" i="1" s="1"/>
  <c r="CF1181" i="1" s="1"/>
  <c r="CL1181" i="1" s="1"/>
  <c r="CR1181" i="1" s="1"/>
  <c r="BQ1179" i="1"/>
  <c r="BR1214" i="1"/>
  <c r="AA1339" i="1"/>
  <c r="AA1338" i="1" s="1"/>
  <c r="AA2710" i="1" s="1"/>
  <c r="AD1393" i="1"/>
  <c r="AJ1393" i="1" s="1"/>
  <c r="AP1393" i="1" s="1"/>
  <c r="AV1393" i="1" s="1"/>
  <c r="BB1393" i="1" s="1"/>
  <c r="BH1393" i="1" s="1"/>
  <c r="BN1393" i="1" s="1"/>
  <c r="BS1393" i="1" s="1"/>
  <c r="BX1393" i="1" s="1"/>
  <c r="CD1393" i="1" s="1"/>
  <c r="CJ1393" i="1" s="1"/>
  <c r="CP1393" i="1" s="1"/>
  <c r="AJ1480" i="1"/>
  <c r="AP1480" i="1" s="1"/>
  <c r="AV1480" i="1" s="1"/>
  <c r="BB1480" i="1" s="1"/>
  <c r="BH1480" i="1" s="1"/>
  <c r="BN1480" i="1" s="1"/>
  <c r="AG1338" i="1"/>
  <c r="AG2710" i="1" s="1"/>
  <c r="N1702" i="1"/>
  <c r="T1702" i="1" s="1"/>
  <c r="Z1702" i="1" s="1"/>
  <c r="AF1702" i="1" s="1"/>
  <c r="AL1702" i="1" s="1"/>
  <c r="AR1702" i="1" s="1"/>
  <c r="AX1702" i="1" s="1"/>
  <c r="BD1702" i="1" s="1"/>
  <c r="BJ1702" i="1" s="1"/>
  <c r="BP1702" i="1" s="1"/>
  <c r="BU1702" i="1" s="1"/>
  <c r="BZ1702" i="1" s="1"/>
  <c r="CF1702" i="1" s="1"/>
  <c r="CL1702" i="1" s="1"/>
  <c r="CR1702" i="1" s="1"/>
  <c r="H1701" i="1"/>
  <c r="N1701" i="1" s="1"/>
  <c r="T1701" i="1" s="1"/>
  <c r="Z1701" i="1" s="1"/>
  <c r="AF1701" i="1" s="1"/>
  <c r="AL1701" i="1" s="1"/>
  <c r="AR1701" i="1" s="1"/>
  <c r="AX1701" i="1" s="1"/>
  <c r="BD1701" i="1" s="1"/>
  <c r="BJ1701" i="1" s="1"/>
  <c r="BP1701" i="1" s="1"/>
  <c r="BU1701" i="1" s="1"/>
  <c r="BZ1701" i="1" s="1"/>
  <c r="CF1701" i="1" s="1"/>
  <c r="CL1701" i="1" s="1"/>
  <c r="CR1701" i="1" s="1"/>
  <c r="BQ1735" i="1"/>
  <c r="BS1736" i="1"/>
  <c r="BX1736" i="1" s="1"/>
  <c r="CD1736" i="1" s="1"/>
  <c r="CJ1736" i="1" s="1"/>
  <c r="CP1736" i="1" s="1"/>
  <c r="L1860" i="1"/>
  <c r="R1860" i="1" s="1"/>
  <c r="X1860" i="1" s="1"/>
  <c r="AD1860" i="1" s="1"/>
  <c r="AJ1860" i="1" s="1"/>
  <c r="AP1860" i="1" s="1"/>
  <c r="AV1860" i="1" s="1"/>
  <c r="BB1860" i="1" s="1"/>
  <c r="BH1860" i="1" s="1"/>
  <c r="BN1860" i="1" s="1"/>
  <c r="BS1860" i="1" s="1"/>
  <c r="BX1860" i="1" s="1"/>
  <c r="CD1860" i="1" s="1"/>
  <c r="CJ1860" i="1" s="1"/>
  <c r="CP1860" i="1" s="1"/>
  <c r="F1859" i="1"/>
  <c r="BS1900" i="1"/>
  <c r="BX1900" i="1" s="1"/>
  <c r="CD1900" i="1" s="1"/>
  <c r="CJ1900" i="1" s="1"/>
  <c r="CP1900" i="1" s="1"/>
  <c r="AP1908" i="1"/>
  <c r="AV1908" i="1" s="1"/>
  <c r="BB1908" i="1" s="1"/>
  <c r="BH1908" i="1" s="1"/>
  <c r="BN1908" i="1" s="1"/>
  <c r="BS1908" i="1" s="1"/>
  <c r="BX1908" i="1" s="1"/>
  <c r="CD1908" i="1" s="1"/>
  <c r="CJ1908" i="1" s="1"/>
  <c r="CP1908" i="1" s="1"/>
  <c r="AM1883" i="1"/>
  <c r="AM1882" i="1" s="1"/>
  <c r="AM1881" i="1" s="1"/>
  <c r="AP1785" i="1"/>
  <c r="AV1785" i="1" s="1"/>
  <c r="BB1785" i="1" s="1"/>
  <c r="BH1785" i="1" s="1"/>
  <c r="BN1785" i="1" s="1"/>
  <c r="BS1785" i="1" s="1"/>
  <c r="BX1785" i="1" s="1"/>
  <c r="CD1785" i="1" s="1"/>
  <c r="CJ1785" i="1" s="1"/>
  <c r="CP1785" i="1" s="1"/>
  <c r="AM1765" i="1"/>
  <c r="AM1764" i="1" s="1"/>
  <c r="AM1740" i="1" s="1"/>
  <c r="M2203" i="1"/>
  <c r="S2203" i="1" s="1"/>
  <c r="Y2203" i="1" s="1"/>
  <c r="AE2203" i="1" s="1"/>
  <c r="AK2203" i="1" s="1"/>
  <c r="AQ2203" i="1" s="1"/>
  <c r="AW2203" i="1" s="1"/>
  <c r="BC2203" i="1" s="1"/>
  <c r="BI2203" i="1" s="1"/>
  <c r="BO2203" i="1" s="1"/>
  <c r="BT2203" i="1" s="1"/>
  <c r="BY2203" i="1" s="1"/>
  <c r="CE2203" i="1" s="1"/>
  <c r="CK2203" i="1" s="1"/>
  <c r="CQ2203" i="1" s="1"/>
  <c r="J2202" i="1"/>
  <c r="M2202" i="1" s="1"/>
  <c r="S2202" i="1" s="1"/>
  <c r="Y2202" i="1" s="1"/>
  <c r="AE2202" i="1" s="1"/>
  <c r="AK2202" i="1" s="1"/>
  <c r="AQ2202" i="1" s="1"/>
  <c r="AW2202" i="1" s="1"/>
  <c r="BC2202" i="1" s="1"/>
  <c r="BI2202" i="1" s="1"/>
  <c r="BO2202" i="1" s="1"/>
  <c r="BT2202" i="1" s="1"/>
  <c r="BY2202" i="1" s="1"/>
  <c r="CE2202" i="1" s="1"/>
  <c r="CK2202" i="1" s="1"/>
  <c r="CQ2202" i="1" s="1"/>
  <c r="L2420" i="1"/>
  <c r="R2420" i="1" s="1"/>
  <c r="X2420" i="1" s="1"/>
  <c r="AD2420" i="1" s="1"/>
  <c r="AJ2420" i="1" s="1"/>
  <c r="AP2420" i="1" s="1"/>
  <c r="AV2420" i="1" s="1"/>
  <c r="BB2420" i="1" s="1"/>
  <c r="BH2420" i="1" s="1"/>
  <c r="BN2420" i="1" s="1"/>
  <c r="BS2420" i="1" s="1"/>
  <c r="BX2420" i="1" s="1"/>
  <c r="CD2420" i="1" s="1"/>
  <c r="CJ2420" i="1" s="1"/>
  <c r="CP2420" i="1" s="1"/>
  <c r="F2419" i="1"/>
  <c r="BT2459" i="1"/>
  <c r="BY2459" i="1" s="1"/>
  <c r="CE2459" i="1" s="1"/>
  <c r="CK2459" i="1" s="1"/>
  <c r="CQ2459" i="1" s="1"/>
  <c r="N2608" i="1"/>
  <c r="T2608" i="1" s="1"/>
  <c r="Z2608" i="1" s="1"/>
  <c r="AF2608" i="1" s="1"/>
  <c r="AL2608" i="1" s="1"/>
  <c r="AR2608" i="1" s="1"/>
  <c r="AX2608" i="1" s="1"/>
  <c r="BD2608" i="1" s="1"/>
  <c r="BJ2608" i="1" s="1"/>
  <c r="BP2608" i="1" s="1"/>
  <c r="BU2608" i="1" s="1"/>
  <c r="BZ2608" i="1" s="1"/>
  <c r="CF2608" i="1" s="1"/>
  <c r="CL2608" i="1" s="1"/>
  <c r="CR2608" i="1" s="1"/>
  <c r="H2607" i="1"/>
  <c r="BQ2624" i="1"/>
  <c r="BQ2606" i="1" s="1"/>
  <c r="M2666" i="1"/>
  <c r="S2666" i="1" s="1"/>
  <c r="Y2666" i="1" s="1"/>
  <c r="AE2666" i="1" s="1"/>
  <c r="AK2666" i="1" s="1"/>
  <c r="AQ2666" i="1" s="1"/>
  <c r="AW2666" i="1" s="1"/>
  <c r="BC2666" i="1" s="1"/>
  <c r="BI2666" i="1" s="1"/>
  <c r="BO2666" i="1" s="1"/>
  <c r="BT2666" i="1" s="1"/>
  <c r="BY2666" i="1" s="1"/>
  <c r="CE2666" i="1" s="1"/>
  <c r="CK2666" i="1" s="1"/>
  <c r="CQ2666" i="1" s="1"/>
  <c r="G2665" i="1"/>
  <c r="M2665" i="1" s="1"/>
  <c r="S2665" i="1" s="1"/>
  <c r="Y2665" i="1" s="1"/>
  <c r="AE2665" i="1" s="1"/>
  <c r="AK2665" i="1" s="1"/>
  <c r="AQ2665" i="1" s="1"/>
  <c r="AW2665" i="1" s="1"/>
  <c r="BC2665" i="1" s="1"/>
  <c r="BI2665" i="1" s="1"/>
  <c r="BO2665" i="1" s="1"/>
  <c r="N2692" i="1"/>
  <c r="T2692" i="1" s="1"/>
  <c r="Z2692" i="1" s="1"/>
  <c r="AF2692" i="1" s="1"/>
  <c r="AL2692" i="1" s="1"/>
  <c r="AR2692" i="1" s="1"/>
  <c r="AX2692" i="1" s="1"/>
  <c r="BD2692" i="1" s="1"/>
  <c r="BJ2692" i="1" s="1"/>
  <c r="BP2692" i="1" s="1"/>
  <c r="BU2692" i="1" s="1"/>
  <c r="BZ2692" i="1" s="1"/>
  <c r="CF2692" i="1" s="1"/>
  <c r="CL2692" i="1" s="1"/>
  <c r="CR2692" i="1" s="1"/>
  <c r="K2680" i="1"/>
  <c r="N2680" i="1" s="1"/>
  <c r="T2680" i="1" s="1"/>
  <c r="Z2680" i="1" s="1"/>
  <c r="AF2680" i="1" s="1"/>
  <c r="AL2680" i="1" s="1"/>
  <c r="AR2680" i="1" s="1"/>
  <c r="AX2680" i="1" s="1"/>
  <c r="BD2680" i="1" s="1"/>
  <c r="BJ2680" i="1" s="1"/>
  <c r="BP2680" i="1" s="1"/>
  <c r="BU2680" i="1" s="1"/>
  <c r="BZ2680" i="1" s="1"/>
  <c r="CF2680" i="1" s="1"/>
  <c r="CL2680" i="1" s="1"/>
  <c r="CR2680" i="1" s="1"/>
  <c r="G2681" i="1"/>
  <c r="M2682" i="1"/>
  <c r="S2682" i="1" s="1"/>
  <c r="Y2682" i="1" s="1"/>
  <c r="AE2682" i="1" s="1"/>
  <c r="AK2682" i="1" s="1"/>
  <c r="AQ2682" i="1" s="1"/>
  <c r="AW2682" i="1" s="1"/>
  <c r="BC2682" i="1" s="1"/>
  <c r="BI2682" i="1" s="1"/>
  <c r="BO2682" i="1" s="1"/>
  <c r="BT2682" i="1" s="1"/>
  <c r="BY2682" i="1" s="1"/>
  <c r="CE2682" i="1" s="1"/>
  <c r="CK2682" i="1" s="1"/>
  <c r="CQ2682" i="1" s="1"/>
  <c r="BQ2151" i="1"/>
  <c r="N2586" i="1"/>
  <c r="T2586" i="1" s="1"/>
  <c r="Z2586" i="1" s="1"/>
  <c r="AF2586" i="1" s="1"/>
  <c r="AL2586" i="1" s="1"/>
  <c r="AR2586" i="1" s="1"/>
  <c r="AX2586" i="1" s="1"/>
  <c r="BD2586" i="1" s="1"/>
  <c r="BJ2586" i="1" s="1"/>
  <c r="BP2586" i="1" s="1"/>
  <c r="BU2586" i="1" s="1"/>
  <c r="BZ2586" i="1" s="1"/>
  <c r="CF2586" i="1" s="1"/>
  <c r="CL2586" i="1" s="1"/>
  <c r="CR2586" i="1" s="1"/>
  <c r="F2665" i="1"/>
  <c r="L2665" i="1" s="1"/>
  <c r="R2665" i="1" s="1"/>
  <c r="X2665" i="1" s="1"/>
  <c r="AD2665" i="1" s="1"/>
  <c r="AJ2665" i="1" s="1"/>
  <c r="AP2665" i="1" s="1"/>
  <c r="AV2665" i="1" s="1"/>
  <c r="BB2665" i="1" s="1"/>
  <c r="BH2665" i="1" s="1"/>
  <c r="BN2665" i="1" s="1"/>
  <c r="L2670" i="1"/>
  <c r="R2670" i="1" s="1"/>
  <c r="X2670" i="1" s="1"/>
  <c r="AD2670" i="1" s="1"/>
  <c r="AJ2670" i="1" s="1"/>
  <c r="AP2670" i="1" s="1"/>
  <c r="AV2670" i="1" s="1"/>
  <c r="BB2670" i="1" s="1"/>
  <c r="BH2670" i="1" s="1"/>
  <c r="BN2670" i="1" s="1"/>
  <c r="BS2670" i="1" s="1"/>
  <c r="BX2670" i="1" s="1"/>
  <c r="CD2670" i="1" s="1"/>
  <c r="CJ2670" i="1" s="1"/>
  <c r="CP2670" i="1" s="1"/>
  <c r="AR310" i="1"/>
  <c r="AX310" i="1" s="1"/>
  <c r="BD310" i="1" s="1"/>
  <c r="BJ310" i="1" s="1"/>
  <c r="BP310" i="1" s="1"/>
  <c r="BU310" i="1" s="1"/>
  <c r="BZ310" i="1" s="1"/>
  <c r="CF310" i="1" s="1"/>
  <c r="CL310" i="1" s="1"/>
  <c r="CR310" i="1" s="1"/>
  <c r="BR729" i="1"/>
  <c r="BS825" i="1"/>
  <c r="BX825" i="1" s="1"/>
  <c r="CD825" i="1" s="1"/>
  <c r="CJ825" i="1" s="1"/>
  <c r="CP825" i="1" s="1"/>
  <c r="G764" i="1"/>
  <c r="M764" i="1" s="1"/>
  <c r="S764" i="1" s="1"/>
  <c r="Y764" i="1" s="1"/>
  <c r="AE764" i="1" s="1"/>
  <c r="AK764" i="1" s="1"/>
  <c r="AQ764" i="1" s="1"/>
  <c r="AW764" i="1" s="1"/>
  <c r="BC764" i="1" s="1"/>
  <c r="BI764" i="1" s="1"/>
  <c r="BO764" i="1" s="1"/>
  <c r="M765" i="1"/>
  <c r="S765" i="1" s="1"/>
  <c r="Y765" i="1" s="1"/>
  <c r="AE765" i="1" s="1"/>
  <c r="AK765" i="1" s="1"/>
  <c r="AQ765" i="1" s="1"/>
  <c r="AW765" i="1" s="1"/>
  <c r="BC765" i="1" s="1"/>
  <c r="BI765" i="1" s="1"/>
  <c r="BO765" i="1" s="1"/>
  <c r="BT765" i="1" s="1"/>
  <c r="BY765" i="1" s="1"/>
  <c r="CE765" i="1" s="1"/>
  <c r="CK765" i="1" s="1"/>
  <c r="CQ765" i="1" s="1"/>
  <c r="CE847" i="1"/>
  <c r="CK847" i="1" s="1"/>
  <c r="CQ847" i="1" s="1"/>
  <c r="CB808" i="1"/>
  <c r="CB807" i="1" s="1"/>
  <c r="CB698" i="1" s="1"/>
  <c r="BR1076" i="1"/>
  <c r="BT1151" i="1"/>
  <c r="BY1151" i="1" s="1"/>
  <c r="CE1151" i="1" s="1"/>
  <c r="CK1151" i="1" s="1"/>
  <c r="CQ1151" i="1" s="1"/>
  <c r="BR1136" i="1"/>
  <c r="BS1210" i="1"/>
  <c r="BX1210" i="1" s="1"/>
  <c r="CD1210" i="1" s="1"/>
  <c r="CJ1210" i="1" s="1"/>
  <c r="CP1210" i="1" s="1"/>
  <c r="BQ1209" i="1"/>
  <c r="BS1050" i="1"/>
  <c r="BX1050" i="1" s="1"/>
  <c r="CD1050" i="1" s="1"/>
  <c r="CJ1050" i="1" s="1"/>
  <c r="CP1050" i="1" s="1"/>
  <c r="BQ1043" i="1"/>
  <c r="BR1230" i="1"/>
  <c r="AR1486" i="1"/>
  <c r="AX1486" i="1" s="1"/>
  <c r="BD1486" i="1" s="1"/>
  <c r="BJ1486" i="1" s="1"/>
  <c r="BP1486" i="1" s="1"/>
  <c r="BU1486" i="1" s="1"/>
  <c r="BZ1486" i="1" s="1"/>
  <c r="CF1486" i="1" s="1"/>
  <c r="CL1486" i="1" s="1"/>
  <c r="CR1486" i="1" s="1"/>
  <c r="AO1480" i="1"/>
  <c r="K1790" i="1"/>
  <c r="K1789" i="1" s="1"/>
  <c r="N1799" i="1"/>
  <c r="T1799" i="1" s="1"/>
  <c r="Z1799" i="1" s="1"/>
  <c r="AF1799" i="1" s="1"/>
  <c r="AL1799" i="1" s="1"/>
  <c r="AR1799" i="1" s="1"/>
  <c r="AX1799" i="1" s="1"/>
  <c r="BD1799" i="1" s="1"/>
  <c r="BJ1799" i="1" s="1"/>
  <c r="BP1799" i="1" s="1"/>
  <c r="BU1799" i="1" s="1"/>
  <c r="BZ1799" i="1" s="1"/>
  <c r="CF1799" i="1" s="1"/>
  <c r="CL1799" i="1" s="1"/>
  <c r="CR1799" i="1" s="1"/>
  <c r="H1712" i="1"/>
  <c r="N1723" i="1"/>
  <c r="T1723" i="1" s="1"/>
  <c r="Z1723" i="1" s="1"/>
  <c r="AF1723" i="1" s="1"/>
  <c r="AL1723" i="1" s="1"/>
  <c r="AR1723" i="1" s="1"/>
  <c r="AX1723" i="1" s="1"/>
  <c r="BD1723" i="1" s="1"/>
  <c r="BJ1723" i="1" s="1"/>
  <c r="BP1723" i="1" s="1"/>
  <c r="BU1723" i="1" s="1"/>
  <c r="BZ1723" i="1" s="1"/>
  <c r="CF1723" i="1" s="1"/>
  <c r="CL1723" i="1" s="1"/>
  <c r="CR1723" i="1" s="1"/>
  <c r="M1931" i="1"/>
  <c r="S1931" i="1" s="1"/>
  <c r="Y1931" i="1" s="1"/>
  <c r="AE1931" i="1" s="1"/>
  <c r="AK1931" i="1" s="1"/>
  <c r="AQ1931" i="1" s="1"/>
  <c r="AW1931" i="1" s="1"/>
  <c r="BC1931" i="1" s="1"/>
  <c r="BI1931" i="1" s="1"/>
  <c r="BO1931" i="1" s="1"/>
  <c r="BT1931" i="1" s="1"/>
  <c r="BY1931" i="1" s="1"/>
  <c r="CE1931" i="1" s="1"/>
  <c r="CK1931" i="1" s="1"/>
  <c r="CQ1931" i="1" s="1"/>
  <c r="G1883" i="1"/>
  <c r="G2005" i="1"/>
  <c r="M2005" i="1" s="1"/>
  <c r="S2005" i="1" s="1"/>
  <c r="Y2005" i="1" s="1"/>
  <c r="AE2005" i="1" s="1"/>
  <c r="AK2005" i="1" s="1"/>
  <c r="AQ2005" i="1" s="1"/>
  <c r="AW2005" i="1" s="1"/>
  <c r="BC2005" i="1" s="1"/>
  <c r="BI2005" i="1" s="1"/>
  <c r="BO2005" i="1" s="1"/>
  <c r="M2011" i="1"/>
  <c r="S2011" i="1" s="1"/>
  <c r="Y2011" i="1" s="1"/>
  <c r="AE2011" i="1" s="1"/>
  <c r="AK2011" i="1" s="1"/>
  <c r="AQ2011" i="1" s="1"/>
  <c r="AW2011" i="1" s="1"/>
  <c r="BC2011" i="1" s="1"/>
  <c r="BI2011" i="1" s="1"/>
  <c r="BO2011" i="1" s="1"/>
  <c r="BT2011" i="1" s="1"/>
  <c r="BY2011" i="1" s="1"/>
  <c r="CE2011" i="1" s="1"/>
  <c r="CK2011" i="1" s="1"/>
  <c r="CQ2011" i="1" s="1"/>
  <c r="M2231" i="1"/>
  <c r="S2231" i="1" s="1"/>
  <c r="Y2231" i="1" s="1"/>
  <c r="AE2231" i="1" s="1"/>
  <c r="AK2231" i="1" s="1"/>
  <c r="AQ2231" i="1" s="1"/>
  <c r="AW2231" i="1" s="1"/>
  <c r="BC2231" i="1" s="1"/>
  <c r="BI2231" i="1" s="1"/>
  <c r="BO2231" i="1" s="1"/>
  <c r="BT2231" i="1" s="1"/>
  <c r="BY2231" i="1" s="1"/>
  <c r="CE2231" i="1" s="1"/>
  <c r="CK2231" i="1" s="1"/>
  <c r="CQ2231" i="1" s="1"/>
  <c r="G2214" i="1"/>
  <c r="R2387" i="1"/>
  <c r="X2387" i="1" s="1"/>
  <c r="AD2387" i="1" s="1"/>
  <c r="AJ2387" i="1" s="1"/>
  <c r="AP2387" i="1" s="1"/>
  <c r="AV2387" i="1" s="1"/>
  <c r="BB2387" i="1" s="1"/>
  <c r="BH2387" i="1" s="1"/>
  <c r="BN2387" i="1" s="1"/>
  <c r="BS2387" i="1" s="1"/>
  <c r="BX2387" i="1" s="1"/>
  <c r="CD2387" i="1" s="1"/>
  <c r="CJ2387" i="1" s="1"/>
  <c r="CP2387" i="1" s="1"/>
  <c r="O2386" i="1"/>
  <c r="BN2682" i="1"/>
  <c r="BS2682" i="1" s="1"/>
  <c r="BX2682" i="1" s="1"/>
  <c r="CD2682" i="1" s="1"/>
  <c r="CJ2682" i="1" s="1"/>
  <c r="CP2682" i="1" s="1"/>
  <c r="F12" i="1"/>
  <c r="L13" i="1"/>
  <c r="R13" i="1" s="1"/>
  <c r="X13" i="1" s="1"/>
  <c r="AD13" i="1" s="1"/>
  <c r="AJ13" i="1" s="1"/>
  <c r="AP13" i="1" s="1"/>
  <c r="AV13" i="1" s="1"/>
  <c r="BB13" i="1" s="1"/>
  <c r="BH13" i="1" s="1"/>
  <c r="BN13" i="1" s="1"/>
  <c r="BQ108" i="1"/>
  <c r="CB346" i="1"/>
  <c r="CE346" i="1" s="1"/>
  <c r="CK346" i="1" s="1"/>
  <c r="CQ346" i="1" s="1"/>
  <c r="CE347" i="1"/>
  <c r="CK347" i="1" s="1"/>
  <c r="CQ347" i="1" s="1"/>
  <c r="BT490" i="1"/>
  <c r="BY490" i="1" s="1"/>
  <c r="CE490" i="1" s="1"/>
  <c r="CK490" i="1" s="1"/>
  <c r="CQ490" i="1" s="1"/>
  <c r="I178" i="1"/>
  <c r="L179" i="1"/>
  <c r="R179" i="1" s="1"/>
  <c r="X179" i="1" s="1"/>
  <c r="AD179" i="1" s="1"/>
  <c r="AJ179" i="1" s="1"/>
  <c r="AP179" i="1" s="1"/>
  <c r="AV179" i="1" s="1"/>
  <c r="BB179" i="1" s="1"/>
  <c r="BH179" i="1" s="1"/>
  <c r="BN179" i="1" s="1"/>
  <c r="BS179" i="1" s="1"/>
  <c r="BX179" i="1" s="1"/>
  <c r="CD179" i="1" s="1"/>
  <c r="CJ179" i="1" s="1"/>
  <c r="CP179" i="1" s="1"/>
  <c r="L310" i="1"/>
  <c r="R310" i="1" s="1"/>
  <c r="X310" i="1" s="1"/>
  <c r="AD310" i="1" s="1"/>
  <c r="AJ310" i="1" s="1"/>
  <c r="AP310" i="1" s="1"/>
  <c r="AV310" i="1" s="1"/>
  <c r="BB310" i="1" s="1"/>
  <c r="BH310" i="1" s="1"/>
  <c r="BN310" i="1" s="1"/>
  <c r="BS310" i="1" s="1"/>
  <c r="BX310" i="1" s="1"/>
  <c r="CD310" i="1" s="1"/>
  <c r="CJ310" i="1" s="1"/>
  <c r="CP310" i="1" s="1"/>
  <c r="F309" i="1"/>
  <c r="L309" i="1" s="1"/>
  <c r="R309" i="1" s="1"/>
  <c r="X309" i="1" s="1"/>
  <c r="AD309" i="1" s="1"/>
  <c r="AJ309" i="1" s="1"/>
  <c r="AP309" i="1" s="1"/>
  <c r="AV309" i="1" s="1"/>
  <c r="BB309" i="1" s="1"/>
  <c r="BH309" i="1" s="1"/>
  <c r="BN309" i="1" s="1"/>
  <c r="BT868" i="1"/>
  <c r="BY868" i="1" s="1"/>
  <c r="CE868" i="1" s="1"/>
  <c r="CK868" i="1" s="1"/>
  <c r="CQ868" i="1" s="1"/>
  <c r="BR867" i="1"/>
  <c r="G931" i="1"/>
  <c r="BQ808" i="1"/>
  <c r="F1387" i="1"/>
  <c r="L1388" i="1"/>
  <c r="R1388" i="1" s="1"/>
  <c r="X1388" i="1" s="1"/>
  <c r="AD1388" i="1" s="1"/>
  <c r="AJ1388" i="1" s="1"/>
  <c r="AP1388" i="1" s="1"/>
  <c r="AV1388" i="1" s="1"/>
  <c r="BB1388" i="1" s="1"/>
  <c r="BH1388" i="1" s="1"/>
  <c r="BN1388" i="1" s="1"/>
  <c r="BS1388" i="1" s="1"/>
  <c r="BX1388" i="1" s="1"/>
  <c r="CD1388" i="1" s="1"/>
  <c r="CJ1388" i="1" s="1"/>
  <c r="CP1388" i="1" s="1"/>
  <c r="G1180" i="1"/>
  <c r="I1331" i="1"/>
  <c r="L1332" i="1"/>
  <c r="R1332" i="1" s="1"/>
  <c r="X1332" i="1" s="1"/>
  <c r="AD1332" i="1" s="1"/>
  <c r="AJ1332" i="1" s="1"/>
  <c r="AP1332" i="1" s="1"/>
  <c r="AV1332" i="1" s="1"/>
  <c r="BB1332" i="1" s="1"/>
  <c r="BH1332" i="1" s="1"/>
  <c r="BN1332" i="1" s="1"/>
  <c r="BS1332" i="1" s="1"/>
  <c r="BX1332" i="1" s="1"/>
  <c r="CD1332" i="1" s="1"/>
  <c r="CJ1332" i="1" s="1"/>
  <c r="CP1332" i="1" s="1"/>
  <c r="F1471" i="1"/>
  <c r="L1472" i="1"/>
  <c r="R1472" i="1" s="1"/>
  <c r="X1472" i="1" s="1"/>
  <c r="AD1472" i="1" s="1"/>
  <c r="AJ1472" i="1" s="1"/>
  <c r="AP1472" i="1" s="1"/>
  <c r="AV1472" i="1" s="1"/>
  <c r="BB1472" i="1" s="1"/>
  <c r="BH1472" i="1" s="1"/>
  <c r="BN1472" i="1" s="1"/>
  <c r="BS1472" i="1" s="1"/>
  <c r="BX1472" i="1" s="1"/>
  <c r="CD1472" i="1" s="1"/>
  <c r="CJ1472" i="1" s="1"/>
  <c r="CP1472" i="1" s="1"/>
  <c r="BQ1566" i="1"/>
  <c r="G1586" i="1"/>
  <c r="M1586" i="1" s="1"/>
  <c r="S1586" i="1" s="1"/>
  <c r="Y1586" i="1" s="1"/>
  <c r="AE1586" i="1" s="1"/>
  <c r="AK1586" i="1" s="1"/>
  <c r="AQ1586" i="1" s="1"/>
  <c r="AW1586" i="1" s="1"/>
  <c r="BC1586" i="1" s="1"/>
  <c r="BI1586" i="1" s="1"/>
  <c r="BO1586" i="1" s="1"/>
  <c r="M1587" i="1"/>
  <c r="S1587" i="1" s="1"/>
  <c r="Y1587" i="1" s="1"/>
  <c r="AE1587" i="1" s="1"/>
  <c r="AK1587" i="1" s="1"/>
  <c r="AQ1587" i="1" s="1"/>
  <c r="AW1587" i="1" s="1"/>
  <c r="BC1587" i="1" s="1"/>
  <c r="BI1587" i="1" s="1"/>
  <c r="BO1587" i="1" s="1"/>
  <c r="L1843" i="1"/>
  <c r="R1843" i="1" s="1"/>
  <c r="X1843" i="1" s="1"/>
  <c r="AD1843" i="1" s="1"/>
  <c r="AJ1843" i="1" s="1"/>
  <c r="AP1843" i="1" s="1"/>
  <c r="AV1843" i="1" s="1"/>
  <c r="BB1843" i="1" s="1"/>
  <c r="BH1843" i="1" s="1"/>
  <c r="BN1843" i="1" s="1"/>
  <c r="BS1843" i="1" s="1"/>
  <c r="BX1843" i="1" s="1"/>
  <c r="CD1843" i="1" s="1"/>
  <c r="CJ1843" i="1" s="1"/>
  <c r="CP1843" i="1" s="1"/>
  <c r="F1842" i="1"/>
  <c r="BR1501" i="1"/>
  <c r="S1735" i="1"/>
  <c r="Y1735" i="1" s="1"/>
  <c r="AE1735" i="1" s="1"/>
  <c r="AK1735" i="1" s="1"/>
  <c r="AQ1735" i="1" s="1"/>
  <c r="AW1735" i="1" s="1"/>
  <c r="BC1735" i="1" s="1"/>
  <c r="BI1735" i="1" s="1"/>
  <c r="BO1735" i="1" s="1"/>
  <c r="BT1735" i="1" s="1"/>
  <c r="BY1735" i="1" s="1"/>
  <c r="CE1735" i="1" s="1"/>
  <c r="CK1735" i="1" s="1"/>
  <c r="CQ1735" i="1" s="1"/>
  <c r="P1711" i="1"/>
  <c r="P1605" i="1" s="1"/>
  <c r="I1751" i="1"/>
  <c r="L1752" i="1"/>
  <c r="R1752" i="1" s="1"/>
  <c r="X1752" i="1" s="1"/>
  <c r="AD1752" i="1" s="1"/>
  <c r="AJ1752" i="1" s="1"/>
  <c r="AP1752" i="1" s="1"/>
  <c r="AV1752" i="1" s="1"/>
  <c r="BB1752" i="1" s="1"/>
  <c r="BH1752" i="1" s="1"/>
  <c r="BN1752" i="1" s="1"/>
  <c r="BS1752" i="1" s="1"/>
  <c r="BX1752" i="1" s="1"/>
  <c r="CD1752" i="1" s="1"/>
  <c r="CJ1752" i="1" s="1"/>
  <c r="CP1752" i="1" s="1"/>
  <c r="N2011" i="1"/>
  <c r="T2011" i="1" s="1"/>
  <c r="Z2011" i="1" s="1"/>
  <c r="AF2011" i="1" s="1"/>
  <c r="AL2011" i="1" s="1"/>
  <c r="AR2011" i="1" s="1"/>
  <c r="AX2011" i="1" s="1"/>
  <c r="BD2011" i="1" s="1"/>
  <c r="BJ2011" i="1" s="1"/>
  <c r="BP2011" i="1" s="1"/>
  <c r="BU2011" i="1" s="1"/>
  <c r="BZ2011" i="1" s="1"/>
  <c r="CF2011" i="1" s="1"/>
  <c r="CL2011" i="1" s="1"/>
  <c r="CR2011" i="1" s="1"/>
  <c r="H2005" i="1"/>
  <c r="N2005" i="1" s="1"/>
  <c r="T2005" i="1" s="1"/>
  <c r="Z2005" i="1" s="1"/>
  <c r="AF2005" i="1" s="1"/>
  <c r="AL2005" i="1" s="1"/>
  <c r="AR2005" i="1" s="1"/>
  <c r="AX2005" i="1" s="1"/>
  <c r="BD2005" i="1" s="1"/>
  <c r="BJ2005" i="1" s="1"/>
  <c r="BP2005" i="1" s="1"/>
  <c r="BU2005" i="1" s="1"/>
  <c r="BZ2005" i="1" s="1"/>
  <c r="CF2005" i="1" s="1"/>
  <c r="CL2005" i="1" s="1"/>
  <c r="CR2005" i="1" s="1"/>
  <c r="H2152" i="1"/>
  <c r="N2157" i="1"/>
  <c r="T2157" i="1" s="1"/>
  <c r="Z2157" i="1" s="1"/>
  <c r="AF2157" i="1" s="1"/>
  <c r="AL2157" i="1" s="1"/>
  <c r="AR2157" i="1" s="1"/>
  <c r="AX2157" i="1" s="1"/>
  <c r="BD2157" i="1" s="1"/>
  <c r="BJ2157" i="1" s="1"/>
  <c r="BP2157" i="1" s="1"/>
  <c r="BU2157" i="1" s="1"/>
  <c r="BZ2157" i="1" s="1"/>
  <c r="CF2157" i="1" s="1"/>
  <c r="CL2157" i="1" s="1"/>
  <c r="CR2157" i="1" s="1"/>
  <c r="K2182" i="1"/>
  <c r="M2478" i="1"/>
  <c r="S2478" i="1" s="1"/>
  <c r="Y2478" i="1" s="1"/>
  <c r="AE2478" i="1" s="1"/>
  <c r="AK2478" i="1" s="1"/>
  <c r="AQ2478" i="1" s="1"/>
  <c r="AW2478" i="1" s="1"/>
  <c r="BC2478" i="1" s="1"/>
  <c r="BI2478" i="1" s="1"/>
  <c r="BO2478" i="1" s="1"/>
  <c r="BT2478" i="1" s="1"/>
  <c r="BY2478" i="1" s="1"/>
  <c r="CE2478" i="1" s="1"/>
  <c r="CK2478" i="1" s="1"/>
  <c r="CQ2478" i="1" s="1"/>
  <c r="G2477" i="1"/>
  <c r="G261" i="1"/>
  <c r="M261" i="1" s="1"/>
  <c r="S261" i="1" s="1"/>
  <c r="Y261" i="1" s="1"/>
  <c r="AE261" i="1" s="1"/>
  <c r="AK261" i="1" s="1"/>
  <c r="AQ261" i="1" s="1"/>
  <c r="AW261" i="1" s="1"/>
  <c r="BC261" i="1" s="1"/>
  <c r="BI261" i="1" s="1"/>
  <c r="BO261" i="1" s="1"/>
  <c r="BT261" i="1" s="1"/>
  <c r="BY261" i="1" s="1"/>
  <c r="CE261" i="1" s="1"/>
  <c r="CK261" i="1" s="1"/>
  <c r="CQ261" i="1" s="1"/>
  <c r="M262" i="1"/>
  <c r="S262" i="1" s="1"/>
  <c r="Y262" i="1" s="1"/>
  <c r="AE262" i="1" s="1"/>
  <c r="AK262" i="1" s="1"/>
  <c r="AQ262" i="1" s="1"/>
  <c r="AW262" i="1" s="1"/>
  <c r="BC262" i="1" s="1"/>
  <c r="BI262" i="1" s="1"/>
  <c r="BO262" i="1" s="1"/>
  <c r="BT262" i="1" s="1"/>
  <c r="BY262" i="1" s="1"/>
  <c r="CE262" i="1" s="1"/>
  <c r="CK262" i="1" s="1"/>
  <c r="CQ262" i="1" s="1"/>
  <c r="N809" i="1"/>
  <c r="T809" i="1" s="1"/>
  <c r="Z809" i="1" s="1"/>
  <c r="AF809" i="1" s="1"/>
  <c r="AL809" i="1" s="1"/>
  <c r="AR809" i="1" s="1"/>
  <c r="AX809" i="1" s="1"/>
  <c r="BD809" i="1" s="1"/>
  <c r="BJ809" i="1" s="1"/>
  <c r="BP809" i="1" s="1"/>
  <c r="BU809" i="1" s="1"/>
  <c r="BZ809" i="1" s="1"/>
  <c r="CF809" i="1" s="1"/>
  <c r="CL809" i="1" s="1"/>
  <c r="CR809" i="1" s="1"/>
  <c r="H808" i="1"/>
  <c r="BS944" i="1"/>
  <c r="BX944" i="1" s="1"/>
  <c r="CD944" i="1" s="1"/>
  <c r="CJ944" i="1" s="1"/>
  <c r="CP944" i="1" s="1"/>
  <c r="BQ932" i="1"/>
  <c r="M1616" i="1"/>
  <c r="S1616" i="1" s="1"/>
  <c r="Y1616" i="1" s="1"/>
  <c r="AE1616" i="1" s="1"/>
  <c r="AK1616" i="1" s="1"/>
  <c r="AQ1616" i="1" s="1"/>
  <c r="AW1616" i="1" s="1"/>
  <c r="BC1616" i="1" s="1"/>
  <c r="BI1616" i="1" s="1"/>
  <c r="BO1616" i="1" s="1"/>
  <c r="BT1616" i="1" s="1"/>
  <c r="BY1616" i="1" s="1"/>
  <c r="CE1616" i="1" s="1"/>
  <c r="CK1616" i="1" s="1"/>
  <c r="CQ1616" i="1" s="1"/>
  <c r="G1615" i="1"/>
  <c r="G2181" i="1"/>
  <c r="AC1416" i="1"/>
  <c r="AF1417" i="1"/>
  <c r="AL1417" i="1" s="1"/>
  <c r="AR1417" i="1" s="1"/>
  <c r="AX1417" i="1" s="1"/>
  <c r="BD1417" i="1" s="1"/>
  <c r="BJ1417" i="1" s="1"/>
  <c r="BP1417" i="1" s="1"/>
  <c r="BU1417" i="1" s="1"/>
  <c r="BZ1417" i="1" s="1"/>
  <c r="CF1417" i="1" s="1"/>
  <c r="CL1417" i="1" s="1"/>
  <c r="CR1417" i="1" s="1"/>
  <c r="BQ2585" i="1"/>
  <c r="BQ397" i="1"/>
  <c r="N477" i="1"/>
  <c r="T477" i="1" s="1"/>
  <c r="Z477" i="1" s="1"/>
  <c r="AF477" i="1" s="1"/>
  <c r="AL477" i="1" s="1"/>
  <c r="AR477" i="1" s="1"/>
  <c r="AX477" i="1" s="1"/>
  <c r="BD477" i="1" s="1"/>
  <c r="BJ477" i="1" s="1"/>
  <c r="BP477" i="1" s="1"/>
  <c r="BU477" i="1" s="1"/>
  <c r="BZ477" i="1" s="1"/>
  <c r="CF477" i="1" s="1"/>
  <c r="CL477" i="1" s="1"/>
  <c r="CR477" i="1" s="1"/>
  <c r="H461" i="1"/>
  <c r="N461" i="1" s="1"/>
  <c r="T461" i="1" s="1"/>
  <c r="Z461" i="1" s="1"/>
  <c r="AF461" i="1" s="1"/>
  <c r="AL461" i="1" s="1"/>
  <c r="AR461" i="1" s="1"/>
  <c r="AX461" i="1" s="1"/>
  <c r="BD461" i="1" s="1"/>
  <c r="BJ461" i="1" s="1"/>
  <c r="BP461" i="1" s="1"/>
  <c r="BU461" i="1" s="1"/>
  <c r="BZ461" i="1" s="1"/>
  <c r="CF461" i="1" s="1"/>
  <c r="CL461" i="1" s="1"/>
  <c r="CR461" i="1" s="1"/>
  <c r="M646" i="1"/>
  <c r="S646" i="1" s="1"/>
  <c r="Y646" i="1" s="1"/>
  <c r="AE646" i="1" s="1"/>
  <c r="AK646" i="1" s="1"/>
  <c r="AQ646" i="1" s="1"/>
  <c r="AW646" i="1" s="1"/>
  <c r="BC646" i="1" s="1"/>
  <c r="BI646" i="1" s="1"/>
  <c r="BO646" i="1" s="1"/>
  <c r="BT646" i="1" s="1"/>
  <c r="BY646" i="1" s="1"/>
  <c r="CE646" i="1" s="1"/>
  <c r="CK646" i="1" s="1"/>
  <c r="CQ646" i="1" s="1"/>
  <c r="G645" i="1"/>
  <c r="M645" i="1" s="1"/>
  <c r="S645" i="1" s="1"/>
  <c r="Y645" i="1" s="1"/>
  <c r="AE645" i="1" s="1"/>
  <c r="AK645" i="1" s="1"/>
  <c r="AQ645" i="1" s="1"/>
  <c r="AW645" i="1" s="1"/>
  <c r="BC645" i="1" s="1"/>
  <c r="BI645" i="1" s="1"/>
  <c r="BO645" i="1" s="1"/>
  <c r="BT645" i="1" s="1"/>
  <c r="BY645" i="1" s="1"/>
  <c r="CE645" i="1" s="1"/>
  <c r="CK645" i="1" s="1"/>
  <c r="CQ645" i="1" s="1"/>
  <c r="BS216" i="1"/>
  <c r="BX216" i="1" s="1"/>
  <c r="CD216" i="1" s="1"/>
  <c r="CJ216" i="1" s="1"/>
  <c r="CP216" i="1" s="1"/>
  <c r="BQ195" i="1"/>
  <c r="BQ178" i="1" s="1"/>
  <c r="G237" i="1"/>
  <c r="M238" i="1"/>
  <c r="S238" i="1" s="1"/>
  <c r="Y238" i="1" s="1"/>
  <c r="AE238" i="1" s="1"/>
  <c r="AK238" i="1" s="1"/>
  <c r="AQ238" i="1" s="1"/>
  <c r="AW238" i="1" s="1"/>
  <c r="BC238" i="1" s="1"/>
  <c r="BI238" i="1" s="1"/>
  <c r="BO238" i="1" s="1"/>
  <c r="BQ13" i="1"/>
  <c r="BS14" i="1"/>
  <c r="BX14" i="1" s="1"/>
  <c r="CD14" i="1" s="1"/>
  <c r="CJ14" i="1" s="1"/>
  <c r="CP14" i="1" s="1"/>
  <c r="BR1480" i="1"/>
  <c r="N1631" i="1"/>
  <c r="T1631" i="1" s="1"/>
  <c r="Z1631" i="1" s="1"/>
  <c r="AF1631" i="1" s="1"/>
  <c r="AL1631" i="1" s="1"/>
  <c r="AR1631" i="1" s="1"/>
  <c r="AX1631" i="1" s="1"/>
  <c r="BD1631" i="1" s="1"/>
  <c r="BJ1631" i="1" s="1"/>
  <c r="BP1631" i="1" s="1"/>
  <c r="BU1631" i="1" s="1"/>
  <c r="BZ1631" i="1" s="1"/>
  <c r="CF1631" i="1" s="1"/>
  <c r="CL1631" i="1" s="1"/>
  <c r="CR1631" i="1" s="1"/>
  <c r="H1630" i="1"/>
  <c r="N1730" i="1"/>
  <c r="T1730" i="1" s="1"/>
  <c r="Z1730" i="1" s="1"/>
  <c r="AF1730" i="1" s="1"/>
  <c r="AL1730" i="1" s="1"/>
  <c r="AR1730" i="1" s="1"/>
  <c r="AX1730" i="1" s="1"/>
  <c r="BD1730" i="1" s="1"/>
  <c r="BJ1730" i="1" s="1"/>
  <c r="BP1730" i="1" s="1"/>
  <c r="BU1730" i="1" s="1"/>
  <c r="BZ1730" i="1" s="1"/>
  <c r="CF1730" i="1" s="1"/>
  <c r="CL1730" i="1" s="1"/>
  <c r="CR1730" i="1" s="1"/>
  <c r="K1711" i="1"/>
  <c r="L1927" i="1"/>
  <c r="R1927" i="1" s="1"/>
  <c r="X1927" i="1" s="1"/>
  <c r="AD1927" i="1" s="1"/>
  <c r="AJ1927" i="1" s="1"/>
  <c r="AP1927" i="1" s="1"/>
  <c r="AV1927" i="1" s="1"/>
  <c r="BB1927" i="1" s="1"/>
  <c r="BH1927" i="1" s="1"/>
  <c r="BN1927" i="1" s="1"/>
  <c r="BS1927" i="1" s="1"/>
  <c r="BX1927" i="1" s="1"/>
  <c r="CD1927" i="1" s="1"/>
  <c r="CJ1927" i="1" s="1"/>
  <c r="CP1927" i="1" s="1"/>
  <c r="F1883" i="1"/>
  <c r="N1812" i="1"/>
  <c r="T1812" i="1" s="1"/>
  <c r="Z1812" i="1" s="1"/>
  <c r="AF1812" i="1" s="1"/>
  <c r="AL1812" i="1" s="1"/>
  <c r="AR1812" i="1" s="1"/>
  <c r="AX1812" i="1" s="1"/>
  <c r="BD1812" i="1" s="1"/>
  <c r="BJ1812" i="1" s="1"/>
  <c r="BP1812" i="1" s="1"/>
  <c r="BU1812" i="1" s="1"/>
  <c r="BZ1812" i="1" s="1"/>
  <c r="CF1812" i="1" s="1"/>
  <c r="CL1812" i="1" s="1"/>
  <c r="CR1812" i="1" s="1"/>
  <c r="H1803" i="1"/>
  <c r="N1803" i="1" s="1"/>
  <c r="T1803" i="1" s="1"/>
  <c r="Z1803" i="1" s="1"/>
  <c r="AF1803" i="1" s="1"/>
  <c r="AL1803" i="1" s="1"/>
  <c r="AR1803" i="1" s="1"/>
  <c r="AX1803" i="1" s="1"/>
  <c r="BD1803" i="1" s="1"/>
  <c r="BJ1803" i="1" s="1"/>
  <c r="BP1803" i="1" s="1"/>
  <c r="BU1803" i="1" s="1"/>
  <c r="BZ1803" i="1" s="1"/>
  <c r="CF1803" i="1" s="1"/>
  <c r="CL1803" i="1" s="1"/>
  <c r="CR1803" i="1" s="1"/>
  <c r="L2063" i="1"/>
  <c r="R2063" i="1" s="1"/>
  <c r="X2063" i="1" s="1"/>
  <c r="AD2063" i="1" s="1"/>
  <c r="AJ2063" i="1" s="1"/>
  <c r="AP2063" i="1" s="1"/>
  <c r="AV2063" i="1" s="1"/>
  <c r="BB2063" i="1" s="1"/>
  <c r="BH2063" i="1" s="1"/>
  <c r="BN2063" i="1" s="1"/>
  <c r="BS2063" i="1" s="1"/>
  <c r="BX2063" i="1" s="1"/>
  <c r="CD2063" i="1" s="1"/>
  <c r="CJ2063" i="1" s="1"/>
  <c r="CP2063" i="1" s="1"/>
  <c r="F2062" i="1"/>
  <c r="M2574" i="1"/>
  <c r="S2574" i="1" s="1"/>
  <c r="Y2574" i="1" s="1"/>
  <c r="AE2574" i="1" s="1"/>
  <c r="AK2574" i="1" s="1"/>
  <c r="AQ2574" i="1" s="1"/>
  <c r="AW2574" i="1" s="1"/>
  <c r="BC2574" i="1" s="1"/>
  <c r="BI2574" i="1" s="1"/>
  <c r="BO2574" i="1" s="1"/>
  <c r="BT2574" i="1" s="1"/>
  <c r="BY2574" i="1" s="1"/>
  <c r="CE2574" i="1" s="1"/>
  <c r="CK2574" i="1" s="1"/>
  <c r="CQ2574" i="1" s="1"/>
  <c r="G2573" i="1"/>
  <c r="M2638" i="1"/>
  <c r="S2638" i="1" s="1"/>
  <c r="Y2638" i="1" s="1"/>
  <c r="AE2638" i="1" s="1"/>
  <c r="AK2638" i="1" s="1"/>
  <c r="AQ2638" i="1" s="1"/>
  <c r="AW2638" i="1" s="1"/>
  <c r="BC2638" i="1" s="1"/>
  <c r="BI2638" i="1" s="1"/>
  <c r="BO2638" i="1" s="1"/>
  <c r="BT2638" i="1" s="1"/>
  <c r="BY2638" i="1" s="1"/>
  <c r="CE2638" i="1" s="1"/>
  <c r="CK2638" i="1" s="1"/>
  <c r="CQ2638" i="1" s="1"/>
  <c r="G2624" i="1"/>
  <c r="L940" i="1"/>
  <c r="R940" i="1" s="1"/>
  <c r="X940" i="1" s="1"/>
  <c r="AD940" i="1" s="1"/>
  <c r="AJ940" i="1" s="1"/>
  <c r="AP940" i="1" s="1"/>
  <c r="AV940" i="1" s="1"/>
  <c r="BB940" i="1" s="1"/>
  <c r="BH940" i="1" s="1"/>
  <c r="BN940" i="1" s="1"/>
  <c r="BS940" i="1" s="1"/>
  <c r="BX940" i="1" s="1"/>
  <c r="CD940" i="1" s="1"/>
  <c r="CJ940" i="1" s="1"/>
  <c r="CP940" i="1" s="1"/>
  <c r="F932" i="1"/>
  <c r="F807" i="1"/>
  <c r="L807" i="1" s="1"/>
  <c r="R807" i="1" s="1"/>
  <c r="X807" i="1" s="1"/>
  <c r="AD807" i="1" s="1"/>
  <c r="AJ807" i="1" s="1"/>
  <c r="AP807" i="1" s="1"/>
  <c r="AV807" i="1" s="1"/>
  <c r="BB807" i="1" s="1"/>
  <c r="BH807" i="1" s="1"/>
  <c r="BN807" i="1" s="1"/>
  <c r="L808" i="1"/>
  <c r="R808" i="1" s="1"/>
  <c r="X808" i="1" s="1"/>
  <c r="AD808" i="1" s="1"/>
  <c r="AJ808" i="1" s="1"/>
  <c r="AP808" i="1" s="1"/>
  <c r="AV808" i="1" s="1"/>
  <c r="BB808" i="1" s="1"/>
  <c r="BH808" i="1" s="1"/>
  <c r="BN808" i="1" s="1"/>
  <c r="BT1639" i="1"/>
  <c r="BY1639" i="1" s="1"/>
  <c r="CE1639" i="1" s="1"/>
  <c r="CK1639" i="1" s="1"/>
  <c r="CQ1639" i="1" s="1"/>
  <c r="BQ1982" i="1"/>
  <c r="BS1987" i="1"/>
  <c r="BX1987" i="1" s="1"/>
  <c r="CD1987" i="1" s="1"/>
  <c r="CJ1987" i="1" s="1"/>
  <c r="CP1987" i="1" s="1"/>
  <c r="N1869" i="1"/>
  <c r="T1869" i="1" s="1"/>
  <c r="Z1869" i="1" s="1"/>
  <c r="AF1869" i="1" s="1"/>
  <c r="AL1869" i="1" s="1"/>
  <c r="AR1869" i="1" s="1"/>
  <c r="AX1869" i="1" s="1"/>
  <c r="BD1869" i="1" s="1"/>
  <c r="BJ1869" i="1" s="1"/>
  <c r="BP1869" i="1" s="1"/>
  <c r="BU1869" i="1" s="1"/>
  <c r="BZ1869" i="1" s="1"/>
  <c r="CF1869" i="1" s="1"/>
  <c r="CL1869" i="1" s="1"/>
  <c r="CR1869" i="1" s="1"/>
  <c r="H1858" i="1"/>
  <c r="O1966" i="1"/>
  <c r="R1967" i="1"/>
  <c r="X1967" i="1" s="1"/>
  <c r="AD1967" i="1" s="1"/>
  <c r="AJ1967" i="1" s="1"/>
  <c r="AP1967" i="1" s="1"/>
  <c r="AV1967" i="1" s="1"/>
  <c r="BB1967" i="1" s="1"/>
  <c r="BH1967" i="1" s="1"/>
  <c r="BN1967" i="1" s="1"/>
  <c r="BS1967" i="1" s="1"/>
  <c r="BX1967" i="1" s="1"/>
  <c r="CD1967" i="1" s="1"/>
  <c r="CJ1967" i="1" s="1"/>
  <c r="CP1967" i="1" s="1"/>
  <c r="N2666" i="1"/>
  <c r="T2666" i="1" s="1"/>
  <c r="Z2666" i="1" s="1"/>
  <c r="AF2666" i="1" s="1"/>
  <c r="AL2666" i="1" s="1"/>
  <c r="AR2666" i="1" s="1"/>
  <c r="AX2666" i="1" s="1"/>
  <c r="BD2666" i="1" s="1"/>
  <c r="BJ2666" i="1" s="1"/>
  <c r="BP2666" i="1" s="1"/>
  <c r="BU2666" i="1" s="1"/>
  <c r="BZ2666" i="1" s="1"/>
  <c r="CF2666" i="1" s="1"/>
  <c r="CL2666" i="1" s="1"/>
  <c r="CR2666" i="1" s="1"/>
  <c r="H2665" i="1"/>
  <c r="N2665" i="1" s="1"/>
  <c r="T2665" i="1" s="1"/>
  <c r="Z2665" i="1" s="1"/>
  <c r="AF2665" i="1" s="1"/>
  <c r="AL2665" i="1" s="1"/>
  <c r="AR2665" i="1" s="1"/>
  <c r="AX2665" i="1" s="1"/>
  <c r="BD2665" i="1" s="1"/>
  <c r="BJ2665" i="1" s="1"/>
  <c r="BP2665" i="1" s="1"/>
  <c r="BU2665" i="1" s="1"/>
  <c r="BZ2665" i="1" s="1"/>
  <c r="CF2665" i="1" s="1"/>
  <c r="CL2665" i="1" s="1"/>
  <c r="CR2665" i="1" s="1"/>
  <c r="M940" i="1"/>
  <c r="S940" i="1" s="1"/>
  <c r="Y940" i="1" s="1"/>
  <c r="AE940" i="1" s="1"/>
  <c r="AK940" i="1" s="1"/>
  <c r="AQ940" i="1" s="1"/>
  <c r="AW940" i="1" s="1"/>
  <c r="BC940" i="1" s="1"/>
  <c r="BI940" i="1" s="1"/>
  <c r="BO940" i="1" s="1"/>
  <c r="BT940" i="1" s="1"/>
  <c r="BY940" i="1" s="1"/>
  <c r="CE940" i="1" s="1"/>
  <c r="CK940" i="1" s="1"/>
  <c r="CQ940" i="1" s="1"/>
  <c r="J932" i="1"/>
  <c r="J931" i="1" s="1"/>
  <c r="J698" i="1" s="1"/>
  <c r="N592" i="1"/>
  <c r="T592" i="1" s="1"/>
  <c r="Z592" i="1" s="1"/>
  <c r="AF592" i="1" s="1"/>
  <c r="AL592" i="1" s="1"/>
  <c r="AR592" i="1" s="1"/>
  <c r="AX592" i="1" s="1"/>
  <c r="BD592" i="1" s="1"/>
  <c r="BJ592" i="1" s="1"/>
  <c r="BP592" i="1" s="1"/>
  <c r="BU592" i="1" s="1"/>
  <c r="BZ592" i="1" s="1"/>
  <c r="CF592" i="1" s="1"/>
  <c r="CL592" i="1" s="1"/>
  <c r="CR592" i="1" s="1"/>
  <c r="H547" i="1"/>
  <c r="J972" i="1"/>
  <c r="L801" i="1"/>
  <c r="R801" i="1" s="1"/>
  <c r="X801" i="1" s="1"/>
  <c r="AD801" i="1" s="1"/>
  <c r="AJ801" i="1" s="1"/>
  <c r="AP801" i="1" s="1"/>
  <c r="AV801" i="1" s="1"/>
  <c r="BB801" i="1" s="1"/>
  <c r="BH801" i="1" s="1"/>
  <c r="BN801" i="1" s="1"/>
  <c r="F800" i="1"/>
  <c r="L800" i="1" s="1"/>
  <c r="R800" i="1" s="1"/>
  <c r="X800" i="1" s="1"/>
  <c r="AD800" i="1" s="1"/>
  <c r="AJ800" i="1" s="1"/>
  <c r="AP800" i="1" s="1"/>
  <c r="AV800" i="1" s="1"/>
  <c r="BB800" i="1" s="1"/>
  <c r="BH800" i="1" s="1"/>
  <c r="BN800" i="1" s="1"/>
  <c r="H984" i="1"/>
  <c r="BS915" i="1"/>
  <c r="BX915" i="1" s="1"/>
  <c r="CD915" i="1" s="1"/>
  <c r="CJ915" i="1" s="1"/>
  <c r="CP915" i="1" s="1"/>
  <c r="BQ914" i="1"/>
  <c r="BS914" i="1" s="1"/>
  <c r="BX914" i="1" s="1"/>
  <c r="CD914" i="1" s="1"/>
  <c r="CJ914" i="1" s="1"/>
  <c r="CP914" i="1" s="1"/>
  <c r="BR1339" i="1"/>
  <c r="N1471" i="1"/>
  <c r="T1471" i="1" s="1"/>
  <c r="Z1471" i="1" s="1"/>
  <c r="AF1471" i="1" s="1"/>
  <c r="AL1471" i="1" s="1"/>
  <c r="AR1471" i="1" s="1"/>
  <c r="AX1471" i="1" s="1"/>
  <c r="BD1471" i="1" s="1"/>
  <c r="BJ1471" i="1" s="1"/>
  <c r="BP1471" i="1" s="1"/>
  <c r="BU1471" i="1" s="1"/>
  <c r="BZ1471" i="1" s="1"/>
  <c r="CF1471" i="1" s="1"/>
  <c r="CL1471" i="1" s="1"/>
  <c r="CR1471" i="1" s="1"/>
  <c r="H1470" i="1"/>
  <c r="N1470" i="1" s="1"/>
  <c r="T1470" i="1" s="1"/>
  <c r="Z1470" i="1" s="1"/>
  <c r="AF1470" i="1" s="1"/>
  <c r="AL1470" i="1" s="1"/>
  <c r="AR1470" i="1" s="1"/>
  <c r="AX1470" i="1" s="1"/>
  <c r="BD1470" i="1" s="1"/>
  <c r="BJ1470" i="1" s="1"/>
  <c r="BP1470" i="1" s="1"/>
  <c r="BU1470" i="1" s="1"/>
  <c r="BZ1470" i="1" s="1"/>
  <c r="CF1470" i="1" s="1"/>
  <c r="CL1470" i="1" s="1"/>
  <c r="CR1470" i="1" s="1"/>
  <c r="BB1567" i="1"/>
  <c r="BH1567" i="1" s="1"/>
  <c r="BN1567" i="1" s="1"/>
  <c r="BS1567" i="1" s="1"/>
  <c r="BX1567" i="1" s="1"/>
  <c r="CD1567" i="1" s="1"/>
  <c r="CJ1567" i="1" s="1"/>
  <c r="CP1567" i="1" s="1"/>
  <c r="R1502" i="1"/>
  <c r="X1502" i="1" s="1"/>
  <c r="AD1502" i="1" s="1"/>
  <c r="AJ1502" i="1" s="1"/>
  <c r="AP1502" i="1" s="1"/>
  <c r="AV1502" i="1" s="1"/>
  <c r="BB1502" i="1" s="1"/>
  <c r="BH1502" i="1" s="1"/>
  <c r="BN1502" i="1" s="1"/>
  <c r="BS1502" i="1" s="1"/>
  <c r="BX1502" i="1" s="1"/>
  <c r="CD1502" i="1" s="1"/>
  <c r="CJ1502" i="1" s="1"/>
  <c r="CP1502" i="1" s="1"/>
  <c r="H1607" i="1"/>
  <c r="N1608" i="1"/>
  <c r="T1608" i="1" s="1"/>
  <c r="Z1608" i="1" s="1"/>
  <c r="AF1608" i="1" s="1"/>
  <c r="AL1608" i="1" s="1"/>
  <c r="AR1608" i="1" s="1"/>
  <c r="AX1608" i="1" s="1"/>
  <c r="BD1608" i="1" s="1"/>
  <c r="BJ1608" i="1" s="1"/>
  <c r="BP1608" i="1" s="1"/>
  <c r="BU1608" i="1" s="1"/>
  <c r="BZ1608" i="1" s="1"/>
  <c r="CF1608" i="1" s="1"/>
  <c r="CL1608" i="1" s="1"/>
  <c r="CR1608" i="1" s="1"/>
  <c r="N1833" i="1"/>
  <c r="T1833" i="1" s="1"/>
  <c r="Z1833" i="1" s="1"/>
  <c r="AF1833" i="1" s="1"/>
  <c r="AL1833" i="1" s="1"/>
  <c r="AR1833" i="1" s="1"/>
  <c r="AX1833" i="1" s="1"/>
  <c r="BD1833" i="1" s="1"/>
  <c r="BJ1833" i="1" s="1"/>
  <c r="BP1833" i="1" s="1"/>
  <c r="BU1833" i="1" s="1"/>
  <c r="BZ1833" i="1" s="1"/>
  <c r="CF1833" i="1" s="1"/>
  <c r="CL1833" i="1" s="1"/>
  <c r="CR1833" i="1" s="1"/>
  <c r="K1832" i="1"/>
  <c r="BS1790" i="1"/>
  <c r="BX1790" i="1" s="1"/>
  <c r="CD1790" i="1" s="1"/>
  <c r="CJ1790" i="1" s="1"/>
  <c r="CP1790" i="1" s="1"/>
  <c r="CF2169" i="1"/>
  <c r="CL2169" i="1" s="1"/>
  <c r="CR2169" i="1" s="1"/>
  <c r="CC2151" i="1"/>
  <c r="CC2136" i="1" s="1"/>
  <c r="BQ2214" i="1"/>
  <c r="BR2137" i="1"/>
  <c r="N2613" i="1"/>
  <c r="T2613" i="1" s="1"/>
  <c r="Z2613" i="1" s="1"/>
  <c r="AF2613" i="1" s="1"/>
  <c r="AL2613" i="1" s="1"/>
  <c r="AR2613" i="1" s="1"/>
  <c r="AX2613" i="1" s="1"/>
  <c r="BD2613" i="1" s="1"/>
  <c r="BJ2613" i="1" s="1"/>
  <c r="BP2613" i="1" s="1"/>
  <c r="BU2613" i="1" s="1"/>
  <c r="BZ2613" i="1" s="1"/>
  <c r="CF2613" i="1" s="1"/>
  <c r="CL2613" i="1" s="1"/>
  <c r="CR2613" i="1" s="1"/>
  <c r="K2612" i="1"/>
  <c r="L2638" i="1"/>
  <c r="R2638" i="1" s="1"/>
  <c r="X2638" i="1" s="1"/>
  <c r="AD2638" i="1" s="1"/>
  <c r="AJ2638" i="1" s="1"/>
  <c r="AP2638" i="1" s="1"/>
  <c r="AV2638" i="1" s="1"/>
  <c r="BB2638" i="1" s="1"/>
  <c r="BH2638" i="1" s="1"/>
  <c r="BN2638" i="1" s="1"/>
  <c r="BS2638" i="1" s="1"/>
  <c r="BX2638" i="1" s="1"/>
  <c r="CD2638" i="1" s="1"/>
  <c r="CJ2638" i="1" s="1"/>
  <c r="CP2638" i="1" s="1"/>
  <c r="I2624" i="1"/>
  <c r="I2606" i="1" s="1"/>
  <c r="I2716" i="1" s="1"/>
  <c r="L2693" i="1"/>
  <c r="R2693" i="1" s="1"/>
  <c r="X2693" i="1" s="1"/>
  <c r="AD2693" i="1" s="1"/>
  <c r="AJ2693" i="1" s="1"/>
  <c r="AP2693" i="1" s="1"/>
  <c r="AV2693" i="1" s="1"/>
  <c r="BB2693" i="1" s="1"/>
  <c r="BH2693" i="1" s="1"/>
  <c r="BN2693" i="1" s="1"/>
  <c r="BS2693" i="1" s="1"/>
  <c r="BX2693" i="1" s="1"/>
  <c r="CD2693" i="1" s="1"/>
  <c r="CJ2693" i="1" s="1"/>
  <c r="CP2693" i="1" s="1"/>
  <c r="F2692" i="1"/>
  <c r="CC346" i="1"/>
  <c r="CF347" i="1"/>
  <c r="CL347" i="1" s="1"/>
  <c r="CR347" i="1" s="1"/>
  <c r="N417" i="1"/>
  <c r="T417" i="1" s="1"/>
  <c r="Z417" i="1" s="1"/>
  <c r="AF417" i="1" s="1"/>
  <c r="AL417" i="1" s="1"/>
  <c r="AR417" i="1" s="1"/>
  <c r="AX417" i="1" s="1"/>
  <c r="BD417" i="1" s="1"/>
  <c r="H397" i="1"/>
  <c r="G397" i="1"/>
  <c r="M417" i="1"/>
  <c r="S417" i="1" s="1"/>
  <c r="Y417" i="1" s="1"/>
  <c r="AE417" i="1" s="1"/>
  <c r="AK417" i="1" s="1"/>
  <c r="AQ417" i="1" s="1"/>
  <c r="AW417" i="1" s="1"/>
  <c r="BC417" i="1" s="1"/>
  <c r="BI417" i="1" s="1"/>
  <c r="BO417" i="1" s="1"/>
  <c r="BT417" i="1" s="1"/>
  <c r="BY417" i="1" s="1"/>
  <c r="CE417" i="1" s="1"/>
  <c r="CK417" i="1" s="1"/>
  <c r="CQ417" i="1" s="1"/>
  <c r="BT973" i="1"/>
  <c r="BY973" i="1" s="1"/>
  <c r="CE973" i="1" s="1"/>
  <c r="CK973" i="1" s="1"/>
  <c r="CQ973" i="1" s="1"/>
  <c r="L548" i="1"/>
  <c r="R548" i="1" s="1"/>
  <c r="X548" i="1" s="1"/>
  <c r="AD548" i="1" s="1"/>
  <c r="AJ548" i="1" s="1"/>
  <c r="AP548" i="1" s="1"/>
  <c r="AV548" i="1" s="1"/>
  <c r="BB548" i="1" s="1"/>
  <c r="BH548" i="1" s="1"/>
  <c r="BN548" i="1" s="1"/>
  <c r="BS548" i="1" s="1"/>
  <c r="BX548" i="1" s="1"/>
  <c r="CD548" i="1" s="1"/>
  <c r="CJ548" i="1" s="1"/>
  <c r="CP548" i="1" s="1"/>
  <c r="F547" i="1"/>
  <c r="BR699" i="1"/>
  <c r="BT700" i="1"/>
  <c r="BY700" i="1" s="1"/>
  <c r="CE700" i="1" s="1"/>
  <c r="CK700" i="1" s="1"/>
  <c r="CQ700" i="1" s="1"/>
  <c r="L974" i="1"/>
  <c r="R974" i="1" s="1"/>
  <c r="X974" i="1" s="1"/>
  <c r="AD974" i="1" s="1"/>
  <c r="AJ974" i="1" s="1"/>
  <c r="AP974" i="1" s="1"/>
  <c r="AV974" i="1" s="1"/>
  <c r="BB974" i="1" s="1"/>
  <c r="BH974" i="1" s="1"/>
  <c r="BN974" i="1" s="1"/>
  <c r="F973" i="1"/>
  <c r="G1095" i="1"/>
  <c r="M1095" i="1" s="1"/>
  <c r="S1095" i="1" s="1"/>
  <c r="Y1095" i="1" s="1"/>
  <c r="AE1095" i="1" s="1"/>
  <c r="AK1095" i="1" s="1"/>
  <c r="AQ1095" i="1" s="1"/>
  <c r="AW1095" i="1" s="1"/>
  <c r="BC1095" i="1" s="1"/>
  <c r="BI1095" i="1" s="1"/>
  <c r="BO1095" i="1" s="1"/>
  <c r="BT1095" i="1" s="1"/>
  <c r="BY1095" i="1" s="1"/>
  <c r="CE1095" i="1" s="1"/>
  <c r="CK1095" i="1" s="1"/>
  <c r="CQ1095" i="1" s="1"/>
  <c r="M1099" i="1"/>
  <c r="S1099" i="1" s="1"/>
  <c r="Y1099" i="1" s="1"/>
  <c r="AE1099" i="1" s="1"/>
  <c r="AK1099" i="1" s="1"/>
  <c r="AQ1099" i="1" s="1"/>
  <c r="AW1099" i="1" s="1"/>
  <c r="BC1099" i="1" s="1"/>
  <c r="BI1099" i="1" s="1"/>
  <c r="BO1099" i="1" s="1"/>
  <c r="BT1099" i="1" s="1"/>
  <c r="BY1099" i="1" s="1"/>
  <c r="CE1099" i="1" s="1"/>
  <c r="CK1099" i="1" s="1"/>
  <c r="CQ1099" i="1" s="1"/>
  <c r="AO1421" i="1"/>
  <c r="AO1338" i="1" s="1"/>
  <c r="AO2710" i="1" s="1"/>
  <c r="BT1587" i="1"/>
  <c r="BY1587" i="1" s="1"/>
  <c r="CE1587" i="1" s="1"/>
  <c r="CK1587" i="1" s="1"/>
  <c r="CQ1587" i="1" s="1"/>
  <c r="BR1586" i="1"/>
  <c r="BB1566" i="1"/>
  <c r="BH1566" i="1" s="1"/>
  <c r="BN1566" i="1" s="1"/>
  <c r="N1626" i="1"/>
  <c r="T1626" i="1" s="1"/>
  <c r="Z1626" i="1" s="1"/>
  <c r="AF1626" i="1" s="1"/>
  <c r="AL1626" i="1" s="1"/>
  <c r="AR1626" i="1" s="1"/>
  <c r="AX1626" i="1" s="1"/>
  <c r="BD1626" i="1" s="1"/>
  <c r="BJ1626" i="1" s="1"/>
  <c r="BP1626" i="1" s="1"/>
  <c r="BU1626" i="1" s="1"/>
  <c r="BZ1626" i="1" s="1"/>
  <c r="CF1626" i="1" s="1"/>
  <c r="CL1626" i="1" s="1"/>
  <c r="CR1626" i="1" s="1"/>
  <c r="H1625" i="1"/>
  <c r="N1625" i="1" s="1"/>
  <c r="T1625" i="1" s="1"/>
  <c r="Z1625" i="1" s="1"/>
  <c r="AF1625" i="1" s="1"/>
  <c r="AL1625" i="1" s="1"/>
  <c r="AR1625" i="1" s="1"/>
  <c r="AX1625" i="1" s="1"/>
  <c r="BD1625" i="1" s="1"/>
  <c r="BJ1625" i="1" s="1"/>
  <c r="BP1625" i="1" s="1"/>
  <c r="BU1625" i="1" s="1"/>
  <c r="BZ1625" i="1" s="1"/>
  <c r="CF1625" i="1" s="1"/>
  <c r="CL1625" i="1" s="1"/>
  <c r="CR1625" i="1" s="1"/>
  <c r="L1665" i="1"/>
  <c r="R1665" i="1" s="1"/>
  <c r="X1665" i="1" s="1"/>
  <c r="AD1665" i="1" s="1"/>
  <c r="AJ1665" i="1" s="1"/>
  <c r="AP1665" i="1" s="1"/>
  <c r="AV1665" i="1" s="1"/>
  <c r="BB1665" i="1" s="1"/>
  <c r="BH1665" i="1" s="1"/>
  <c r="BN1665" i="1" s="1"/>
  <c r="BS1665" i="1" s="1"/>
  <c r="BX1665" i="1" s="1"/>
  <c r="CD1665" i="1" s="1"/>
  <c r="CJ1665" i="1" s="1"/>
  <c r="CP1665" i="1" s="1"/>
  <c r="F1664" i="1"/>
  <c r="L1664" i="1" s="1"/>
  <c r="R1664" i="1" s="1"/>
  <c r="X1664" i="1" s="1"/>
  <c r="AD1664" i="1" s="1"/>
  <c r="AJ1664" i="1" s="1"/>
  <c r="AP1664" i="1" s="1"/>
  <c r="AV1664" i="1" s="1"/>
  <c r="BB1664" i="1" s="1"/>
  <c r="BH1664" i="1" s="1"/>
  <c r="BN1664" i="1" s="1"/>
  <c r="BT1916" i="1"/>
  <c r="BY1916" i="1" s="1"/>
  <c r="CE1916" i="1" s="1"/>
  <c r="CK1916" i="1" s="1"/>
  <c r="CQ1916" i="1" s="1"/>
  <c r="BR1883" i="1"/>
  <c r="G1765" i="1"/>
  <c r="M1776" i="1"/>
  <c r="S1776" i="1" s="1"/>
  <c r="Y1776" i="1" s="1"/>
  <c r="AE1776" i="1" s="1"/>
  <c r="AK1776" i="1" s="1"/>
  <c r="AQ1776" i="1" s="1"/>
  <c r="AW1776" i="1" s="1"/>
  <c r="BC1776" i="1" s="1"/>
  <c r="BI1776" i="1" s="1"/>
  <c r="BO1776" i="1" s="1"/>
  <c r="BT1776" i="1" s="1"/>
  <c r="BY1776" i="1" s="1"/>
  <c r="CE1776" i="1" s="1"/>
  <c r="CK1776" i="1" s="1"/>
  <c r="CQ1776" i="1" s="1"/>
  <c r="BQ1765" i="1"/>
  <c r="BS1776" i="1"/>
  <c r="BX1776" i="1" s="1"/>
  <c r="CD1776" i="1" s="1"/>
  <c r="CJ1776" i="1" s="1"/>
  <c r="CP1776" i="1" s="1"/>
  <c r="BT2005" i="1"/>
  <c r="BY2005" i="1" s="1"/>
  <c r="CE2005" i="1" s="1"/>
  <c r="CK2005" i="1" s="1"/>
  <c r="CQ2005" i="1" s="1"/>
  <c r="BQ2202" i="1"/>
  <c r="BS2203" i="1"/>
  <c r="BX2203" i="1" s="1"/>
  <c r="CD2203" i="1" s="1"/>
  <c r="CJ2203" i="1" s="1"/>
  <c r="CP2203" i="1" s="1"/>
  <c r="R2223" i="1"/>
  <c r="X2223" i="1" s="1"/>
  <c r="AD2223" i="1" s="1"/>
  <c r="AJ2223" i="1" s="1"/>
  <c r="AP2223" i="1" s="1"/>
  <c r="AV2223" i="1" s="1"/>
  <c r="BB2223" i="1" s="1"/>
  <c r="BH2223" i="1" s="1"/>
  <c r="BN2223" i="1" s="1"/>
  <c r="BS2223" i="1" s="1"/>
  <c r="BX2223" i="1" s="1"/>
  <c r="CD2223" i="1" s="1"/>
  <c r="CJ2223" i="1" s="1"/>
  <c r="CP2223" i="1" s="1"/>
  <c r="O2214" i="1"/>
  <c r="O2213" i="1" s="1"/>
  <c r="O2212" i="1" s="1"/>
  <c r="BP1062" i="1"/>
  <c r="BU1062" i="1" s="1"/>
  <c r="BZ1062" i="1" s="1"/>
  <c r="CF1062" i="1" s="1"/>
  <c r="CL1062" i="1" s="1"/>
  <c r="CR1062" i="1" s="1"/>
  <c r="BM1043" i="1"/>
  <c r="G1231" i="1"/>
  <c r="M1236" i="1"/>
  <c r="S1236" i="1" s="1"/>
  <c r="Y1236" i="1" s="1"/>
  <c r="AE1236" i="1" s="1"/>
  <c r="AK1236" i="1" s="1"/>
  <c r="AQ1236" i="1" s="1"/>
  <c r="AW1236" i="1" s="1"/>
  <c r="BC1236" i="1" s="1"/>
  <c r="BI1236" i="1" s="1"/>
  <c r="BO1236" i="1" s="1"/>
  <c r="BT1236" i="1" s="1"/>
  <c r="BY1236" i="1" s="1"/>
  <c r="CE1236" i="1" s="1"/>
  <c r="CK1236" i="1" s="1"/>
  <c r="CQ1236" i="1" s="1"/>
  <c r="M1219" i="1"/>
  <c r="S1219" i="1" s="1"/>
  <c r="Y1219" i="1" s="1"/>
  <c r="AE1219" i="1" s="1"/>
  <c r="AK1219" i="1" s="1"/>
  <c r="AQ1219" i="1" s="1"/>
  <c r="AW1219" i="1" s="1"/>
  <c r="BC1219" i="1" s="1"/>
  <c r="BI1219" i="1" s="1"/>
  <c r="BO1219" i="1" s="1"/>
  <c r="BT1219" i="1" s="1"/>
  <c r="BY1219" i="1" s="1"/>
  <c r="CE1219" i="1" s="1"/>
  <c r="CK1219" i="1" s="1"/>
  <c r="CQ1219" i="1" s="1"/>
  <c r="J1214" i="1"/>
  <c r="M1214" i="1" s="1"/>
  <c r="S1214" i="1" s="1"/>
  <c r="Y1214" i="1" s="1"/>
  <c r="AE1214" i="1" s="1"/>
  <c r="AK1214" i="1" s="1"/>
  <c r="AQ1214" i="1" s="1"/>
  <c r="AW1214" i="1" s="1"/>
  <c r="BC1214" i="1" s="1"/>
  <c r="BI1214" i="1" s="1"/>
  <c r="BO1214" i="1" s="1"/>
  <c r="BS2054" i="1"/>
  <c r="BX2054" i="1" s="1"/>
  <c r="CD2054" i="1" s="1"/>
  <c r="CJ2054" i="1" s="1"/>
  <c r="CP2054" i="1" s="1"/>
  <c r="BQ2036" i="1"/>
  <c r="M2613" i="1"/>
  <c r="S2613" i="1" s="1"/>
  <c r="Y2613" i="1" s="1"/>
  <c r="AE2613" i="1" s="1"/>
  <c r="AK2613" i="1" s="1"/>
  <c r="AQ2613" i="1" s="1"/>
  <c r="AW2613" i="1" s="1"/>
  <c r="BC2613" i="1" s="1"/>
  <c r="BI2613" i="1" s="1"/>
  <c r="BO2613" i="1" s="1"/>
  <c r="BT2613" i="1" s="1"/>
  <c r="BY2613" i="1" s="1"/>
  <c r="CE2613" i="1" s="1"/>
  <c r="CK2613" i="1" s="1"/>
  <c r="CQ2613" i="1" s="1"/>
  <c r="G2612" i="1"/>
  <c r="BR237" i="1"/>
  <c r="BT238" i="1"/>
  <c r="BY238" i="1" s="1"/>
  <c r="CE238" i="1" s="1"/>
  <c r="CK238" i="1" s="1"/>
  <c r="CQ238" i="1" s="1"/>
  <c r="G285" i="1"/>
  <c r="M285" i="1" s="1"/>
  <c r="S285" i="1" s="1"/>
  <c r="Y285" i="1" s="1"/>
  <c r="AE285" i="1" s="1"/>
  <c r="AK285" i="1" s="1"/>
  <c r="AQ285" i="1" s="1"/>
  <c r="AW285" i="1" s="1"/>
  <c r="BC285" i="1" s="1"/>
  <c r="BI285" i="1" s="1"/>
  <c r="BO285" i="1" s="1"/>
  <c r="BT285" i="1" s="1"/>
  <c r="BY285" i="1" s="1"/>
  <c r="CE285" i="1" s="1"/>
  <c r="CK285" i="1" s="1"/>
  <c r="CQ285" i="1" s="1"/>
  <c r="M286" i="1"/>
  <c r="S286" i="1" s="1"/>
  <c r="Y286" i="1" s="1"/>
  <c r="AE286" i="1" s="1"/>
  <c r="AK286" i="1" s="1"/>
  <c r="AQ286" i="1" s="1"/>
  <c r="AW286" i="1" s="1"/>
  <c r="BC286" i="1" s="1"/>
  <c r="BI286" i="1" s="1"/>
  <c r="BO286" i="1" s="1"/>
  <c r="BT286" i="1" s="1"/>
  <c r="BY286" i="1" s="1"/>
  <c r="CE286" i="1" s="1"/>
  <c r="CK286" i="1" s="1"/>
  <c r="CQ286" i="1" s="1"/>
  <c r="BQ79" i="1"/>
  <c r="BS84" i="1"/>
  <c r="BX84" i="1" s="1"/>
  <c r="CD84" i="1" s="1"/>
  <c r="CJ84" i="1" s="1"/>
  <c r="CP84" i="1" s="1"/>
  <c r="BR547" i="1"/>
  <c r="BQ699" i="1"/>
  <c r="F129" i="1"/>
  <c r="L138" i="1"/>
  <c r="R138" i="1" s="1"/>
  <c r="X138" i="1" s="1"/>
  <c r="AD138" i="1" s="1"/>
  <c r="AJ138" i="1" s="1"/>
  <c r="AP138" i="1" s="1"/>
  <c r="AV138" i="1" s="1"/>
  <c r="BB138" i="1" s="1"/>
  <c r="BH138" i="1" s="1"/>
  <c r="BN138" i="1" s="1"/>
  <c r="BS138" i="1" s="1"/>
  <c r="BX138" i="1" s="1"/>
  <c r="CD138" i="1" s="1"/>
  <c r="CJ138" i="1" s="1"/>
  <c r="CP138" i="1" s="1"/>
  <c r="BJ442" i="1"/>
  <c r="BP442" i="1" s="1"/>
  <c r="BU442" i="1" s="1"/>
  <c r="BZ442" i="1" s="1"/>
  <c r="CF442" i="1" s="1"/>
  <c r="CL442" i="1" s="1"/>
  <c r="CR442" i="1" s="1"/>
  <c r="BG417" i="1"/>
  <c r="BG397" i="1" s="1"/>
  <c r="BG396" i="1" s="1"/>
  <c r="L1095" i="1"/>
  <c r="R1095" i="1" s="1"/>
  <c r="X1095" i="1" s="1"/>
  <c r="AD1095" i="1" s="1"/>
  <c r="AJ1095" i="1" s="1"/>
  <c r="AP1095" i="1" s="1"/>
  <c r="AV1095" i="1" s="1"/>
  <c r="BB1095" i="1" s="1"/>
  <c r="BH1095" i="1" s="1"/>
  <c r="BN1095" i="1" s="1"/>
  <c r="BS1095" i="1" s="1"/>
  <c r="BX1095" i="1" s="1"/>
  <c r="CD1095" i="1" s="1"/>
  <c r="CJ1095" i="1" s="1"/>
  <c r="CP1095" i="1" s="1"/>
  <c r="F1076" i="1"/>
  <c r="G1843" i="1"/>
  <c r="M1848" i="1"/>
  <c r="S1848" i="1" s="1"/>
  <c r="Y1848" i="1" s="1"/>
  <c r="AE1848" i="1" s="1"/>
  <c r="AK1848" i="1" s="1"/>
  <c r="AQ1848" i="1" s="1"/>
  <c r="AW1848" i="1" s="1"/>
  <c r="BC1848" i="1" s="1"/>
  <c r="BI1848" i="1" s="1"/>
  <c r="BO1848" i="1" s="1"/>
  <c r="BT1848" i="1" s="1"/>
  <c r="BY1848" i="1" s="1"/>
  <c r="CE1848" i="1" s="1"/>
  <c r="CK1848" i="1" s="1"/>
  <c r="CQ1848" i="1" s="1"/>
  <c r="AU2710" i="1"/>
  <c r="AH2710" i="1"/>
  <c r="BS516" i="1"/>
  <c r="BX516" i="1" s="1"/>
  <c r="CD516" i="1" s="1"/>
  <c r="CJ516" i="1" s="1"/>
  <c r="CP516" i="1" s="1"/>
  <c r="BQ461" i="1"/>
  <c r="I923" i="1"/>
  <c r="L923" i="1" s="1"/>
  <c r="R923" i="1" s="1"/>
  <c r="X923" i="1" s="1"/>
  <c r="AD923" i="1" s="1"/>
  <c r="AJ923" i="1" s="1"/>
  <c r="AP923" i="1" s="1"/>
  <c r="AV923" i="1" s="1"/>
  <c r="BB923" i="1" s="1"/>
  <c r="BH923" i="1" s="1"/>
  <c r="BN923" i="1" s="1"/>
  <c r="BS923" i="1" s="1"/>
  <c r="BX923" i="1" s="1"/>
  <c r="CD923" i="1" s="1"/>
  <c r="CJ923" i="1" s="1"/>
  <c r="CP923" i="1" s="1"/>
  <c r="L924" i="1"/>
  <c r="R924" i="1" s="1"/>
  <c r="X924" i="1" s="1"/>
  <c r="AD924" i="1" s="1"/>
  <c r="AJ924" i="1" s="1"/>
  <c r="AP924" i="1" s="1"/>
  <c r="AV924" i="1" s="1"/>
  <c r="BB924" i="1" s="1"/>
  <c r="BH924" i="1" s="1"/>
  <c r="BN924" i="1" s="1"/>
  <c r="BS924" i="1" s="1"/>
  <c r="BX924" i="1" s="1"/>
  <c r="CD924" i="1" s="1"/>
  <c r="CJ924" i="1" s="1"/>
  <c r="CP924" i="1" s="1"/>
  <c r="BT1607" i="1"/>
  <c r="BY1607" i="1" s="1"/>
  <c r="CE1607" i="1" s="1"/>
  <c r="CK1607" i="1" s="1"/>
  <c r="CQ1607" i="1" s="1"/>
  <c r="BR1606" i="1"/>
  <c r="AQ1912" i="1"/>
  <c r="AW1912" i="1" s="1"/>
  <c r="BC1912" i="1" s="1"/>
  <c r="BI1912" i="1" s="1"/>
  <c r="BO1912" i="1" s="1"/>
  <c r="BT1912" i="1" s="1"/>
  <c r="BY1912" i="1" s="1"/>
  <c r="CE1912" i="1" s="1"/>
  <c r="CK1912" i="1" s="1"/>
  <c r="CQ1912" i="1" s="1"/>
  <c r="AN1883" i="1"/>
  <c r="AN1882" i="1" s="1"/>
  <c r="AN1881" i="1" s="1"/>
  <c r="F2624" i="1"/>
  <c r="L2625" i="1"/>
  <c r="R2625" i="1" s="1"/>
  <c r="X2625" i="1" s="1"/>
  <c r="AD2625" i="1" s="1"/>
  <c r="AJ2625" i="1" s="1"/>
  <c r="AP2625" i="1" s="1"/>
  <c r="AV2625" i="1" s="1"/>
  <c r="BB2625" i="1" s="1"/>
  <c r="BH2625" i="1" s="1"/>
  <c r="BN2625" i="1" s="1"/>
  <c r="BS2625" i="1" s="1"/>
  <c r="BX2625" i="1" s="1"/>
  <c r="CD2625" i="1" s="1"/>
  <c r="CJ2625" i="1" s="1"/>
  <c r="CP2625" i="1" s="1"/>
  <c r="L729" i="1"/>
  <c r="R729" i="1" s="1"/>
  <c r="X729" i="1" s="1"/>
  <c r="AD729" i="1" s="1"/>
  <c r="AJ729" i="1" s="1"/>
  <c r="AP729" i="1" s="1"/>
  <c r="AV729" i="1" s="1"/>
  <c r="BB729" i="1" s="1"/>
  <c r="BH729" i="1" s="1"/>
  <c r="BN729" i="1" s="1"/>
  <c r="BS729" i="1" s="1"/>
  <c r="BX729" i="1" s="1"/>
  <c r="CD729" i="1" s="1"/>
  <c r="CJ729" i="1" s="1"/>
  <c r="CP729" i="1" s="1"/>
  <c r="BT764" i="1"/>
  <c r="BY764" i="1" s="1"/>
  <c r="CE764" i="1" s="1"/>
  <c r="CK764" i="1" s="1"/>
  <c r="CQ764" i="1" s="1"/>
  <c r="BJ553" i="1"/>
  <c r="BP553" i="1" s="1"/>
  <c r="BU553" i="1" s="1"/>
  <c r="BZ553" i="1" s="1"/>
  <c r="CF553" i="1" s="1"/>
  <c r="CL553" i="1" s="1"/>
  <c r="CR553" i="1" s="1"/>
  <c r="BG548" i="1"/>
  <c r="N1199" i="1"/>
  <c r="T1199" i="1" s="1"/>
  <c r="Z1199" i="1" s="1"/>
  <c r="AF1199" i="1" s="1"/>
  <c r="AL1199" i="1" s="1"/>
  <c r="AR1199" i="1" s="1"/>
  <c r="AX1199" i="1" s="1"/>
  <c r="BD1199" i="1" s="1"/>
  <c r="BJ1199" i="1" s="1"/>
  <c r="BP1199" i="1" s="1"/>
  <c r="BU1199" i="1" s="1"/>
  <c r="BZ1199" i="1" s="1"/>
  <c r="CF1199" i="1" s="1"/>
  <c r="CL1199" i="1" s="1"/>
  <c r="CR1199" i="1" s="1"/>
  <c r="K1194" i="1"/>
  <c r="N1232" i="1"/>
  <c r="T1232" i="1" s="1"/>
  <c r="Z1232" i="1" s="1"/>
  <c r="AF1232" i="1" s="1"/>
  <c r="AL1232" i="1" s="1"/>
  <c r="AR1232" i="1" s="1"/>
  <c r="AX1232" i="1" s="1"/>
  <c r="BD1232" i="1" s="1"/>
  <c r="BJ1232" i="1" s="1"/>
  <c r="BP1232" i="1" s="1"/>
  <c r="BU1232" i="1" s="1"/>
  <c r="BZ1232" i="1" s="1"/>
  <c r="CF1232" i="1" s="1"/>
  <c r="CL1232" i="1" s="1"/>
  <c r="CR1232" i="1" s="1"/>
  <c r="H1231" i="1"/>
  <c r="L1625" i="1"/>
  <c r="R1625" i="1" s="1"/>
  <c r="X1625" i="1" s="1"/>
  <c r="AD1625" i="1" s="1"/>
  <c r="AJ1625" i="1" s="1"/>
  <c r="AP1625" i="1" s="1"/>
  <c r="AV1625" i="1" s="1"/>
  <c r="BB1625" i="1" s="1"/>
  <c r="BH1625" i="1" s="1"/>
  <c r="BN1625" i="1" s="1"/>
  <c r="BS1625" i="1" s="1"/>
  <c r="BX1625" i="1" s="1"/>
  <c r="CD1625" i="1" s="1"/>
  <c r="CJ1625" i="1" s="1"/>
  <c r="CP1625" i="1" s="1"/>
  <c r="I1606" i="1"/>
  <c r="M13" i="1"/>
  <c r="S13" i="1" s="1"/>
  <c r="Y13" i="1" s="1"/>
  <c r="AE13" i="1" s="1"/>
  <c r="AK13" i="1" s="1"/>
  <c r="AQ13" i="1" s="1"/>
  <c r="AW13" i="1" s="1"/>
  <c r="BC13" i="1" s="1"/>
  <c r="BI13" i="1" s="1"/>
  <c r="BO13" i="1" s="1"/>
  <c r="BT13" i="1" s="1"/>
  <c r="BY13" i="1" s="1"/>
  <c r="CE13" i="1" s="1"/>
  <c r="CK13" i="1" s="1"/>
  <c r="CQ13" i="1" s="1"/>
  <c r="G12" i="1"/>
  <c r="BR12" i="1"/>
  <c r="G78" i="1"/>
  <c r="M78" i="1" s="1"/>
  <c r="S78" i="1" s="1"/>
  <c r="Y78" i="1" s="1"/>
  <c r="AE78" i="1" s="1"/>
  <c r="AK78" i="1" s="1"/>
  <c r="AQ78" i="1" s="1"/>
  <c r="AW78" i="1" s="1"/>
  <c r="BC78" i="1" s="1"/>
  <c r="BI78" i="1" s="1"/>
  <c r="BO78" i="1" s="1"/>
  <c r="M79" i="1"/>
  <c r="S79" i="1" s="1"/>
  <c r="Y79" i="1" s="1"/>
  <c r="AE79" i="1" s="1"/>
  <c r="AK79" i="1" s="1"/>
  <c r="AQ79" i="1" s="1"/>
  <c r="AW79" i="1" s="1"/>
  <c r="BC79" i="1" s="1"/>
  <c r="BI79" i="1" s="1"/>
  <c r="BO79" i="1" s="1"/>
  <c r="M357" i="1"/>
  <c r="S357" i="1" s="1"/>
  <c r="Y357" i="1" s="1"/>
  <c r="AE357" i="1" s="1"/>
  <c r="AK357" i="1" s="1"/>
  <c r="AQ357" i="1" s="1"/>
  <c r="AW357" i="1" s="1"/>
  <c r="BC357" i="1" s="1"/>
  <c r="BI357" i="1" s="1"/>
  <c r="BO357" i="1" s="1"/>
  <c r="J356" i="1"/>
  <c r="H764" i="1"/>
  <c r="N775" i="1"/>
  <c r="T775" i="1" s="1"/>
  <c r="Z775" i="1" s="1"/>
  <c r="AF775" i="1" s="1"/>
  <c r="AL775" i="1" s="1"/>
  <c r="AR775" i="1" s="1"/>
  <c r="AX775" i="1" s="1"/>
  <c r="BD775" i="1" s="1"/>
  <c r="BJ775" i="1" s="1"/>
  <c r="BP775" i="1" s="1"/>
  <c r="BU775" i="1" s="1"/>
  <c r="BZ775" i="1" s="1"/>
  <c r="CF775" i="1" s="1"/>
  <c r="CL775" i="1" s="1"/>
  <c r="CR775" i="1" s="1"/>
  <c r="G808" i="1"/>
  <c r="M809" i="1"/>
  <c r="S809" i="1" s="1"/>
  <c r="Y809" i="1" s="1"/>
  <c r="AE809" i="1" s="1"/>
  <c r="AK809" i="1" s="1"/>
  <c r="AQ809" i="1" s="1"/>
  <c r="AW809" i="1" s="1"/>
  <c r="BC809" i="1" s="1"/>
  <c r="BI809" i="1" s="1"/>
  <c r="BO809" i="1" s="1"/>
  <c r="BT809" i="1" s="1"/>
  <c r="BY809" i="1" s="1"/>
  <c r="CE809" i="1" s="1"/>
  <c r="CK809" i="1" s="1"/>
  <c r="CQ809" i="1" s="1"/>
  <c r="BT902" i="1"/>
  <c r="BY902" i="1" s="1"/>
  <c r="CE902" i="1" s="1"/>
  <c r="CK902" i="1" s="1"/>
  <c r="CQ902" i="1" s="1"/>
  <c r="BR897" i="1"/>
  <c r="BT897" i="1" s="1"/>
  <c r="BY897" i="1" s="1"/>
  <c r="CE897" i="1" s="1"/>
  <c r="CK897" i="1" s="1"/>
  <c r="CQ897" i="1" s="1"/>
  <c r="BS1132" i="1"/>
  <c r="BX1132" i="1" s="1"/>
  <c r="CD1132" i="1" s="1"/>
  <c r="CJ1132" i="1" s="1"/>
  <c r="CP1132" i="1" s="1"/>
  <c r="BQ1076" i="1"/>
  <c r="N1215" i="1"/>
  <c r="T1215" i="1" s="1"/>
  <c r="Z1215" i="1" s="1"/>
  <c r="AF1215" i="1" s="1"/>
  <c r="AL1215" i="1" s="1"/>
  <c r="AR1215" i="1" s="1"/>
  <c r="AX1215" i="1" s="1"/>
  <c r="BD1215" i="1" s="1"/>
  <c r="BJ1215" i="1" s="1"/>
  <c r="BP1215" i="1" s="1"/>
  <c r="BU1215" i="1" s="1"/>
  <c r="BZ1215" i="1" s="1"/>
  <c r="CF1215" i="1" s="1"/>
  <c r="CL1215" i="1" s="1"/>
  <c r="CR1215" i="1" s="1"/>
  <c r="H1214" i="1"/>
  <c r="R1291" i="1"/>
  <c r="X1291" i="1" s="1"/>
  <c r="AD1291" i="1" s="1"/>
  <c r="AJ1291" i="1" s="1"/>
  <c r="AP1291" i="1" s="1"/>
  <c r="AV1291" i="1" s="1"/>
  <c r="BB1291" i="1" s="1"/>
  <c r="BH1291" i="1" s="1"/>
  <c r="BN1291" i="1" s="1"/>
  <c r="BS1291" i="1" s="1"/>
  <c r="BX1291" i="1" s="1"/>
  <c r="CD1291" i="1" s="1"/>
  <c r="CJ1291" i="1" s="1"/>
  <c r="CP1291" i="1" s="1"/>
  <c r="O1230" i="1"/>
  <c r="O1229" i="1" s="1"/>
  <c r="BQ1471" i="1"/>
  <c r="L1803" i="1"/>
  <c r="R1803" i="1" s="1"/>
  <c r="X1803" i="1" s="1"/>
  <c r="AD1803" i="1" s="1"/>
  <c r="AJ1803" i="1" s="1"/>
  <c r="AP1803" i="1" s="1"/>
  <c r="AV1803" i="1" s="1"/>
  <c r="BB1803" i="1" s="1"/>
  <c r="BH1803" i="1" s="1"/>
  <c r="BN1803" i="1" s="1"/>
  <c r="F1789" i="1"/>
  <c r="L1789" i="1" s="1"/>
  <c r="R1789" i="1" s="1"/>
  <c r="X1789" i="1" s="1"/>
  <c r="AD1789" i="1" s="1"/>
  <c r="AJ1789" i="1" s="1"/>
  <c r="AP1789" i="1" s="1"/>
  <c r="AV1789" i="1" s="1"/>
  <c r="BB1789" i="1" s="1"/>
  <c r="BH1789" i="1" s="1"/>
  <c r="BN1789" i="1" s="1"/>
  <c r="G1686" i="1"/>
  <c r="M1687" i="1"/>
  <c r="S1687" i="1" s="1"/>
  <c r="Y1687" i="1" s="1"/>
  <c r="AE1687" i="1" s="1"/>
  <c r="AK1687" i="1" s="1"/>
  <c r="AQ1687" i="1" s="1"/>
  <c r="AW1687" i="1" s="1"/>
  <c r="BC1687" i="1" s="1"/>
  <c r="BI1687" i="1" s="1"/>
  <c r="BO1687" i="1" s="1"/>
  <c r="BT1687" i="1" s="1"/>
  <c r="BY1687" i="1" s="1"/>
  <c r="CE1687" i="1" s="1"/>
  <c r="CK1687" i="1" s="1"/>
  <c r="CQ1687" i="1" s="1"/>
  <c r="L1982" i="1"/>
  <c r="R1982" i="1" s="1"/>
  <c r="X1982" i="1" s="1"/>
  <c r="AD1982" i="1" s="1"/>
  <c r="AJ1982" i="1" s="1"/>
  <c r="AP1982" i="1" s="1"/>
  <c r="AV1982" i="1" s="1"/>
  <c r="BB1982" i="1" s="1"/>
  <c r="BH1982" i="1" s="1"/>
  <c r="BN1982" i="1" s="1"/>
  <c r="F1981" i="1"/>
  <c r="L1981" i="1" s="1"/>
  <c r="R1981" i="1" s="1"/>
  <c r="X1981" i="1" s="1"/>
  <c r="AD1981" i="1" s="1"/>
  <c r="AJ1981" i="1" s="1"/>
  <c r="AP1981" i="1" s="1"/>
  <c r="AV1981" i="1" s="1"/>
  <c r="BB1981" i="1" s="1"/>
  <c r="BH1981" i="1" s="1"/>
  <c r="BN1981" i="1" s="1"/>
  <c r="BT1877" i="1"/>
  <c r="BY1877" i="1" s="1"/>
  <c r="CE1877" i="1" s="1"/>
  <c r="CK1877" i="1" s="1"/>
  <c r="CQ1877" i="1" s="1"/>
  <c r="BR1858" i="1"/>
  <c r="H1842" i="1"/>
  <c r="N1843" i="1"/>
  <c r="T1843" i="1" s="1"/>
  <c r="Z1843" i="1" s="1"/>
  <c r="AF1843" i="1" s="1"/>
  <c r="AL1843" i="1" s="1"/>
  <c r="AR1843" i="1" s="1"/>
  <c r="AX1843" i="1" s="1"/>
  <c r="BD1843" i="1" s="1"/>
  <c r="BJ1843" i="1" s="1"/>
  <c r="BP1843" i="1" s="1"/>
  <c r="BU1843" i="1" s="1"/>
  <c r="BZ1843" i="1" s="1"/>
  <c r="CF1843" i="1" s="1"/>
  <c r="CL1843" i="1" s="1"/>
  <c r="CR1843" i="1" s="1"/>
  <c r="L2227" i="1"/>
  <c r="R2227" i="1" s="1"/>
  <c r="X2227" i="1" s="1"/>
  <c r="AD2227" i="1" s="1"/>
  <c r="AJ2227" i="1" s="1"/>
  <c r="AP2227" i="1" s="1"/>
  <c r="AV2227" i="1" s="1"/>
  <c r="BB2227" i="1" s="1"/>
  <c r="BH2227" i="1" s="1"/>
  <c r="BN2227" i="1" s="1"/>
  <c r="BS2227" i="1" s="1"/>
  <c r="BX2227" i="1" s="1"/>
  <c r="CD2227" i="1" s="1"/>
  <c r="CJ2227" i="1" s="1"/>
  <c r="CP2227" i="1" s="1"/>
  <c r="I2214" i="1"/>
  <c r="BQ2174" i="1"/>
  <c r="S2239" i="1"/>
  <c r="Y2239" i="1" s="1"/>
  <c r="AE2239" i="1" s="1"/>
  <c r="AK2239" i="1" s="1"/>
  <c r="AQ2239" i="1" s="1"/>
  <c r="AW2239" i="1" s="1"/>
  <c r="BC2239" i="1" s="1"/>
  <c r="BI2239" i="1" s="1"/>
  <c r="BO2239" i="1" s="1"/>
  <c r="BT2239" i="1" s="1"/>
  <c r="BY2239" i="1" s="1"/>
  <c r="CE2239" i="1" s="1"/>
  <c r="CK2239" i="1" s="1"/>
  <c r="CQ2239" i="1" s="1"/>
  <c r="P2214" i="1"/>
  <c r="P2213" i="1" s="1"/>
  <c r="P2212" i="1" s="1"/>
  <c r="M2419" i="1"/>
  <c r="S2419" i="1" s="1"/>
  <c r="Y2419" i="1" s="1"/>
  <c r="AE2419" i="1" s="1"/>
  <c r="AK2419" i="1" s="1"/>
  <c r="AQ2419" i="1" s="1"/>
  <c r="AW2419" i="1" s="1"/>
  <c r="BC2419" i="1" s="1"/>
  <c r="BI2419" i="1" s="1"/>
  <c r="BO2419" i="1" s="1"/>
  <c r="BT2419" i="1" s="1"/>
  <c r="BY2419" i="1" s="1"/>
  <c r="CE2419" i="1" s="1"/>
  <c r="CK2419" i="1" s="1"/>
  <c r="CQ2419" i="1" s="1"/>
  <c r="J2403" i="1"/>
  <c r="J2320" i="1" s="1"/>
  <c r="K2403" i="1"/>
  <c r="K2320" i="1" s="1"/>
  <c r="BS2573" i="1"/>
  <c r="BX2573" i="1" s="1"/>
  <c r="CD2573" i="1" s="1"/>
  <c r="CJ2573" i="1" s="1"/>
  <c r="CP2573" i="1" s="1"/>
  <c r="BQ2563" i="1"/>
  <c r="BQ2698" i="1"/>
  <c r="BS2699" i="1"/>
  <c r="BX2699" i="1" s="1"/>
  <c r="CD2699" i="1" s="1"/>
  <c r="CJ2699" i="1" s="1"/>
  <c r="CP2699" i="1" s="1"/>
  <c r="BQ973" i="1"/>
  <c r="BS974" i="1"/>
  <c r="BX974" i="1" s="1"/>
  <c r="CD974" i="1" s="1"/>
  <c r="CJ974" i="1" s="1"/>
  <c r="CP974" i="1" s="1"/>
  <c r="BR461" i="1"/>
  <c r="BQ800" i="1"/>
  <c r="BS800" i="1" s="1"/>
  <c r="BX800" i="1" s="1"/>
  <c r="CD800" i="1" s="1"/>
  <c r="CJ800" i="1" s="1"/>
  <c r="CP800" i="1" s="1"/>
  <c r="BS801" i="1"/>
  <c r="BX801" i="1" s="1"/>
  <c r="CD801" i="1" s="1"/>
  <c r="CJ801" i="1" s="1"/>
  <c r="CP801" i="1" s="1"/>
  <c r="M891" i="1"/>
  <c r="S891" i="1" s="1"/>
  <c r="Y891" i="1" s="1"/>
  <c r="AE891" i="1" s="1"/>
  <c r="AK891" i="1" s="1"/>
  <c r="AQ891" i="1" s="1"/>
  <c r="AW891" i="1" s="1"/>
  <c r="BC891" i="1" s="1"/>
  <c r="BI891" i="1" s="1"/>
  <c r="BO891" i="1" s="1"/>
  <c r="BT891" i="1" s="1"/>
  <c r="BY891" i="1" s="1"/>
  <c r="CE891" i="1" s="1"/>
  <c r="CK891" i="1" s="1"/>
  <c r="CQ891" i="1" s="1"/>
  <c r="G867" i="1"/>
  <c r="L1003" i="1"/>
  <c r="R1003" i="1" s="1"/>
  <c r="X1003" i="1" s="1"/>
  <c r="AD1003" i="1" s="1"/>
  <c r="AJ1003" i="1" s="1"/>
  <c r="AP1003" i="1" s="1"/>
  <c r="AV1003" i="1" s="1"/>
  <c r="BB1003" i="1" s="1"/>
  <c r="BH1003" i="1" s="1"/>
  <c r="BN1003" i="1" s="1"/>
  <c r="BS1003" i="1" s="1"/>
  <c r="BX1003" i="1" s="1"/>
  <c r="CD1003" i="1" s="1"/>
  <c r="CJ1003" i="1" s="1"/>
  <c r="CP1003" i="1" s="1"/>
  <c r="F984" i="1"/>
  <c r="BR1203" i="1"/>
  <c r="BR1161" i="1" s="1"/>
  <c r="BS782" i="1"/>
  <c r="BX782" i="1" s="1"/>
  <c r="CD782" i="1" s="1"/>
  <c r="CJ782" i="1" s="1"/>
  <c r="CP782" i="1" s="1"/>
  <c r="M1081" i="1"/>
  <c r="S1081" i="1" s="1"/>
  <c r="Y1081" i="1" s="1"/>
  <c r="AE1081" i="1" s="1"/>
  <c r="AK1081" i="1" s="1"/>
  <c r="AQ1081" i="1" s="1"/>
  <c r="AW1081" i="1" s="1"/>
  <c r="BC1081" i="1" s="1"/>
  <c r="BI1081" i="1" s="1"/>
  <c r="BO1081" i="1" s="1"/>
  <c r="BT1081" i="1" s="1"/>
  <c r="BY1081" i="1" s="1"/>
  <c r="CE1081" i="1" s="1"/>
  <c r="CK1081" i="1" s="1"/>
  <c r="CQ1081" i="1" s="1"/>
  <c r="BR1470" i="1"/>
  <c r="BT1712" i="1"/>
  <c r="BY1712" i="1" s="1"/>
  <c r="CE1712" i="1" s="1"/>
  <c r="CK1712" i="1" s="1"/>
  <c r="CQ1712" i="1" s="1"/>
  <c r="BR1711" i="1"/>
  <c r="BR1465" i="1"/>
  <c r="BT1465" i="1" s="1"/>
  <c r="BY1465" i="1" s="1"/>
  <c r="CE1465" i="1" s="1"/>
  <c r="CK1465" i="1" s="1"/>
  <c r="CQ1465" i="1" s="1"/>
  <c r="BT1466" i="1"/>
  <c r="BY1466" i="1" s="1"/>
  <c r="CE1466" i="1" s="1"/>
  <c r="CK1466" i="1" s="1"/>
  <c r="CQ1466" i="1" s="1"/>
  <c r="L1686" i="1"/>
  <c r="R1686" i="1" s="1"/>
  <c r="X1686" i="1" s="1"/>
  <c r="AD1686" i="1" s="1"/>
  <c r="AJ1686" i="1" s="1"/>
  <c r="AP1686" i="1" s="1"/>
  <c r="AV1686" i="1" s="1"/>
  <c r="BB1686" i="1" s="1"/>
  <c r="BH1686" i="1" s="1"/>
  <c r="BN1686" i="1" s="1"/>
  <c r="BS1686" i="1" s="1"/>
  <c r="BX1686" i="1" s="1"/>
  <c r="CD1686" i="1" s="1"/>
  <c r="CJ1686" i="1" s="1"/>
  <c r="CP1686" i="1" s="1"/>
  <c r="F1680" i="1"/>
  <c r="N1673" i="1"/>
  <c r="T1673" i="1" s="1"/>
  <c r="Z1673" i="1" s="1"/>
  <c r="AF1673" i="1" s="1"/>
  <c r="AL1673" i="1" s="1"/>
  <c r="AR1673" i="1" s="1"/>
  <c r="AX1673" i="1" s="1"/>
  <c r="BD1673" i="1" s="1"/>
  <c r="BJ1673" i="1" s="1"/>
  <c r="BP1673" i="1" s="1"/>
  <c r="BU1673" i="1" s="1"/>
  <c r="BZ1673" i="1" s="1"/>
  <c r="CF1673" i="1" s="1"/>
  <c r="CL1673" i="1" s="1"/>
  <c r="CR1673" i="1" s="1"/>
  <c r="H1672" i="1"/>
  <c r="N1672" i="1" s="1"/>
  <c r="T1672" i="1" s="1"/>
  <c r="Z1672" i="1" s="1"/>
  <c r="AF1672" i="1" s="1"/>
  <c r="AL1672" i="1" s="1"/>
  <c r="AR1672" i="1" s="1"/>
  <c r="AX1672" i="1" s="1"/>
  <c r="BD1672" i="1" s="1"/>
  <c r="BJ1672" i="1" s="1"/>
  <c r="BP1672" i="1" s="1"/>
  <c r="BU1672" i="1" s="1"/>
  <c r="BZ1672" i="1" s="1"/>
  <c r="CF1672" i="1" s="1"/>
  <c r="CL1672" i="1" s="1"/>
  <c r="CR1672" i="1" s="1"/>
  <c r="BT1803" i="1"/>
  <c r="BY1803" i="1" s="1"/>
  <c r="CE1803" i="1" s="1"/>
  <c r="CK1803" i="1" s="1"/>
  <c r="CQ1803" i="1" s="1"/>
  <c r="BR1789" i="1"/>
  <c r="BS1904" i="1"/>
  <c r="BX1904" i="1" s="1"/>
  <c r="CD1904" i="1" s="1"/>
  <c r="CJ1904" i="1" s="1"/>
  <c r="CP1904" i="1" s="1"/>
  <c r="BS2103" i="1"/>
  <c r="BX2103" i="1" s="1"/>
  <c r="CD2103" i="1" s="1"/>
  <c r="CJ2103" i="1" s="1"/>
  <c r="CP2103" i="1" s="1"/>
  <c r="BQ2097" i="1"/>
  <c r="BS2097" i="1" s="1"/>
  <c r="BX2097" i="1" s="1"/>
  <c r="CD2097" i="1" s="1"/>
  <c r="CJ2097" i="1" s="1"/>
  <c r="CP2097" i="1" s="1"/>
  <c r="L2176" i="1"/>
  <c r="R2176" i="1" s="1"/>
  <c r="X2176" i="1" s="1"/>
  <c r="AD2176" i="1" s="1"/>
  <c r="AJ2176" i="1" s="1"/>
  <c r="AP2176" i="1" s="1"/>
  <c r="AV2176" i="1" s="1"/>
  <c r="BB2176" i="1" s="1"/>
  <c r="BH2176" i="1" s="1"/>
  <c r="BN2176" i="1" s="1"/>
  <c r="BS2176" i="1" s="1"/>
  <c r="BX2176" i="1" s="1"/>
  <c r="CD2176" i="1" s="1"/>
  <c r="CJ2176" i="1" s="1"/>
  <c r="CP2176" i="1" s="1"/>
  <c r="I2175" i="1"/>
  <c r="BP2485" i="1"/>
  <c r="BU2485" i="1" s="1"/>
  <c r="BZ2485" i="1" s="1"/>
  <c r="CF2485" i="1" s="1"/>
  <c r="CL2485" i="1" s="1"/>
  <c r="CR2485" i="1" s="1"/>
  <c r="BM2403" i="1"/>
  <c r="BM2320" i="1" s="1"/>
  <c r="L2612" i="1"/>
  <c r="R2612" i="1" s="1"/>
  <c r="X2612" i="1" s="1"/>
  <c r="AD2612" i="1" s="1"/>
  <c r="AJ2612" i="1" s="1"/>
  <c r="AP2612" i="1" s="1"/>
  <c r="AV2612" i="1" s="1"/>
  <c r="BB2612" i="1" s="1"/>
  <c r="BH2612" i="1" s="1"/>
  <c r="BN2612" i="1" s="1"/>
  <c r="BS2612" i="1" s="1"/>
  <c r="BX2612" i="1" s="1"/>
  <c r="CD2612" i="1" s="1"/>
  <c r="CJ2612" i="1" s="1"/>
  <c r="CP2612" i="1" s="1"/>
  <c r="M2190" i="1"/>
  <c r="S2190" i="1" s="1"/>
  <c r="Y2190" i="1" s="1"/>
  <c r="AE2190" i="1" s="1"/>
  <c r="AK2190" i="1" s="1"/>
  <c r="AQ2190" i="1" s="1"/>
  <c r="AW2190" i="1" s="1"/>
  <c r="BC2190" i="1" s="1"/>
  <c r="BI2190" i="1" s="1"/>
  <c r="BO2190" i="1" s="1"/>
  <c r="BT2190" i="1" s="1"/>
  <c r="BY2190" i="1" s="1"/>
  <c r="CE2190" i="1" s="1"/>
  <c r="CK2190" i="1" s="1"/>
  <c r="CQ2190" i="1" s="1"/>
  <c r="J2182" i="1"/>
  <c r="J2181" i="1" s="1"/>
  <c r="J2180" i="1" s="1"/>
  <c r="F2591" i="1"/>
  <c r="L2596" i="1"/>
  <c r="R2596" i="1" s="1"/>
  <c r="X2596" i="1" s="1"/>
  <c r="AD2596" i="1" s="1"/>
  <c r="AJ2596" i="1" s="1"/>
  <c r="AP2596" i="1" s="1"/>
  <c r="AV2596" i="1" s="1"/>
  <c r="BB2596" i="1" s="1"/>
  <c r="BH2596" i="1" s="1"/>
  <c r="BN2596" i="1" s="1"/>
  <c r="BS2596" i="1" s="1"/>
  <c r="BX2596" i="1" s="1"/>
  <c r="CD2596" i="1" s="1"/>
  <c r="CJ2596" i="1" s="1"/>
  <c r="CP2596" i="1" s="1"/>
  <c r="L119" i="1"/>
  <c r="R119" i="1" s="1"/>
  <c r="X119" i="1" s="1"/>
  <c r="AD119" i="1" s="1"/>
  <c r="AJ119" i="1" s="1"/>
  <c r="AP119" i="1" s="1"/>
  <c r="AV119" i="1" s="1"/>
  <c r="BB119" i="1" s="1"/>
  <c r="BH119" i="1" s="1"/>
  <c r="BN119" i="1" s="1"/>
  <c r="BS119" i="1" s="1"/>
  <c r="BX119" i="1" s="1"/>
  <c r="CD119" i="1" s="1"/>
  <c r="CJ119" i="1" s="1"/>
  <c r="CP119" i="1" s="1"/>
  <c r="F108" i="1"/>
  <c r="T40" i="1"/>
  <c r="Z40" i="1" s="1"/>
  <c r="AF40" i="1" s="1"/>
  <c r="AL40" i="1" s="1"/>
  <c r="AR40" i="1" s="1"/>
  <c r="AX40" i="1" s="1"/>
  <c r="BD40" i="1" s="1"/>
  <c r="BJ40" i="1" s="1"/>
  <c r="BP40" i="1" s="1"/>
  <c r="BU40" i="1" s="1"/>
  <c r="BZ40" i="1" s="1"/>
  <c r="CF40" i="1" s="1"/>
  <c r="CL40" i="1" s="1"/>
  <c r="CR40" i="1" s="1"/>
  <c r="Q13" i="1"/>
  <c r="Q12" i="1" s="1"/>
  <c r="Q11" i="1" s="1"/>
  <c r="BQ261" i="1"/>
  <c r="F699" i="1"/>
  <c r="L700" i="1"/>
  <c r="R700" i="1" s="1"/>
  <c r="X700" i="1" s="1"/>
  <c r="AD700" i="1" s="1"/>
  <c r="AJ700" i="1" s="1"/>
  <c r="AP700" i="1" s="1"/>
  <c r="AV700" i="1" s="1"/>
  <c r="BB700" i="1" s="1"/>
  <c r="BH700" i="1" s="1"/>
  <c r="BN700" i="1" s="1"/>
  <c r="BS700" i="1" s="1"/>
  <c r="BX700" i="1" s="1"/>
  <c r="CD700" i="1" s="1"/>
  <c r="CJ700" i="1" s="1"/>
  <c r="CP700" i="1" s="1"/>
  <c r="BR807" i="1"/>
  <c r="L1205" i="1"/>
  <c r="R1205" i="1" s="1"/>
  <c r="X1205" i="1" s="1"/>
  <c r="AD1205" i="1" s="1"/>
  <c r="AJ1205" i="1" s="1"/>
  <c r="AP1205" i="1" s="1"/>
  <c r="AV1205" i="1" s="1"/>
  <c r="BB1205" i="1" s="1"/>
  <c r="BH1205" i="1" s="1"/>
  <c r="BN1205" i="1" s="1"/>
  <c r="BS1205" i="1" s="1"/>
  <c r="BX1205" i="1" s="1"/>
  <c r="CD1205" i="1" s="1"/>
  <c r="CJ1205" i="1" s="1"/>
  <c r="CP1205" i="1" s="1"/>
  <c r="F1204" i="1"/>
  <c r="BR1680" i="1"/>
  <c r="AE1398" i="1"/>
  <c r="AK1398" i="1" s="1"/>
  <c r="AQ1398" i="1" s="1"/>
  <c r="AW1398" i="1" s="1"/>
  <c r="BC1398" i="1" s="1"/>
  <c r="BI1398" i="1" s="1"/>
  <c r="BO1398" i="1" s="1"/>
  <c r="BT1398" i="1" s="1"/>
  <c r="BY1398" i="1" s="1"/>
  <c r="CE1398" i="1" s="1"/>
  <c r="CK1398" i="1" s="1"/>
  <c r="CQ1398" i="1" s="1"/>
  <c r="AB1393" i="1"/>
  <c r="AM1338" i="1"/>
  <c r="AM2710" i="1" s="1"/>
  <c r="BQ1803" i="1"/>
  <c r="BS1803" i="1" s="1"/>
  <c r="BX1803" i="1" s="1"/>
  <c r="CD1803" i="1" s="1"/>
  <c r="CJ1803" i="1" s="1"/>
  <c r="CP1803" i="1" s="1"/>
  <c r="BS1808" i="1"/>
  <c r="BX1808" i="1" s="1"/>
  <c r="CD1808" i="1" s="1"/>
  <c r="CJ1808" i="1" s="1"/>
  <c r="CP1808" i="1" s="1"/>
  <c r="N1687" i="1"/>
  <c r="T1687" i="1" s="1"/>
  <c r="Z1687" i="1" s="1"/>
  <c r="AF1687" i="1" s="1"/>
  <c r="AL1687" i="1" s="1"/>
  <c r="AR1687" i="1" s="1"/>
  <c r="AX1687" i="1" s="1"/>
  <c r="BD1687" i="1" s="1"/>
  <c r="BJ1687" i="1" s="1"/>
  <c r="BP1687" i="1" s="1"/>
  <c r="BU1687" i="1" s="1"/>
  <c r="BZ1687" i="1" s="1"/>
  <c r="CF1687" i="1" s="1"/>
  <c r="CL1687" i="1" s="1"/>
  <c r="CR1687" i="1" s="1"/>
  <c r="H1686" i="1"/>
  <c r="BQ1953" i="1"/>
  <c r="BS1953" i="1" s="1"/>
  <c r="BX1953" i="1" s="1"/>
  <c r="CD1953" i="1" s="1"/>
  <c r="CJ1953" i="1" s="1"/>
  <c r="CP1953" i="1" s="1"/>
  <c r="BS1954" i="1"/>
  <c r="BX1954" i="1" s="1"/>
  <c r="CD1954" i="1" s="1"/>
  <c r="CJ1954" i="1" s="1"/>
  <c r="CP1954" i="1" s="1"/>
  <c r="BR1764" i="1"/>
  <c r="N1992" i="1"/>
  <c r="T1992" i="1" s="1"/>
  <c r="Z1992" i="1" s="1"/>
  <c r="AF1992" i="1" s="1"/>
  <c r="AL1992" i="1" s="1"/>
  <c r="AR1992" i="1" s="1"/>
  <c r="AX1992" i="1" s="1"/>
  <c r="BD1992" i="1" s="1"/>
  <c r="BJ1992" i="1" s="1"/>
  <c r="BP1992" i="1" s="1"/>
  <c r="BU1992" i="1" s="1"/>
  <c r="BZ1992" i="1" s="1"/>
  <c r="CF1992" i="1" s="1"/>
  <c r="CL1992" i="1" s="1"/>
  <c r="CR1992" i="1" s="1"/>
  <c r="H1991" i="1"/>
  <c r="Q1735" i="1"/>
  <c r="T1736" i="1"/>
  <c r="Z1736" i="1" s="1"/>
  <c r="AF1736" i="1" s="1"/>
  <c r="AL1736" i="1" s="1"/>
  <c r="AR1736" i="1" s="1"/>
  <c r="AX1736" i="1" s="1"/>
  <c r="BD1736" i="1" s="1"/>
  <c r="BJ1736" i="1" s="1"/>
  <c r="BP1736" i="1" s="1"/>
  <c r="BU1736" i="1" s="1"/>
  <c r="BZ1736" i="1" s="1"/>
  <c r="CF1736" i="1" s="1"/>
  <c r="CL1736" i="1" s="1"/>
  <c r="CR1736" i="1" s="1"/>
  <c r="BT1982" i="1"/>
  <c r="BY1982" i="1" s="1"/>
  <c r="CE1982" i="1" s="1"/>
  <c r="CK1982" i="1" s="1"/>
  <c r="CQ1982" i="1" s="1"/>
  <c r="BR1981" i="1"/>
  <c r="H2098" i="1"/>
  <c r="N2099" i="1"/>
  <c r="T2099" i="1" s="1"/>
  <c r="Z2099" i="1" s="1"/>
  <c r="AF2099" i="1" s="1"/>
  <c r="AL2099" i="1" s="1"/>
  <c r="AR2099" i="1" s="1"/>
  <c r="AX2099" i="1" s="1"/>
  <c r="BD2099" i="1" s="1"/>
  <c r="BJ2099" i="1" s="1"/>
  <c r="BP2099" i="1" s="1"/>
  <c r="BU2099" i="1" s="1"/>
  <c r="BZ2099" i="1" s="1"/>
  <c r="CF2099" i="1" s="1"/>
  <c r="CL2099" i="1" s="1"/>
  <c r="CR2099" i="1" s="1"/>
  <c r="M2162" i="1"/>
  <c r="S2162" i="1" s="1"/>
  <c r="Y2162" i="1" s="1"/>
  <c r="AE2162" i="1" s="1"/>
  <c r="AK2162" i="1" s="1"/>
  <c r="AQ2162" i="1" s="1"/>
  <c r="AW2162" i="1" s="1"/>
  <c r="BC2162" i="1" s="1"/>
  <c r="BI2162" i="1" s="1"/>
  <c r="BO2162" i="1" s="1"/>
  <c r="BT2162" i="1" s="1"/>
  <c r="BY2162" i="1" s="1"/>
  <c r="CE2162" i="1" s="1"/>
  <c r="CK2162" i="1" s="1"/>
  <c r="CQ2162" i="1" s="1"/>
  <c r="G2161" i="1"/>
  <c r="N2138" i="1"/>
  <c r="T2138" i="1" s="1"/>
  <c r="Z2138" i="1" s="1"/>
  <c r="AF2138" i="1" s="1"/>
  <c r="AL2138" i="1" s="1"/>
  <c r="AR2138" i="1" s="1"/>
  <c r="AX2138" i="1" s="1"/>
  <c r="BD2138" i="1" s="1"/>
  <c r="BJ2138" i="1" s="1"/>
  <c r="BP2138" i="1" s="1"/>
  <c r="BU2138" i="1" s="1"/>
  <c r="BZ2138" i="1" s="1"/>
  <c r="CF2138" i="1" s="1"/>
  <c r="CL2138" i="1" s="1"/>
  <c r="CR2138" i="1" s="1"/>
  <c r="H2137" i="1"/>
  <c r="CE2169" i="1"/>
  <c r="CK2169" i="1" s="1"/>
  <c r="CQ2169" i="1" s="1"/>
  <c r="CB2151" i="1"/>
  <c r="CB2136" i="1" s="1"/>
  <c r="BQ2403" i="1"/>
  <c r="BS2408" i="1"/>
  <c r="BX2408" i="1" s="1"/>
  <c r="CD2408" i="1" s="1"/>
  <c r="CJ2408" i="1" s="1"/>
  <c r="CP2408" i="1" s="1"/>
  <c r="BR2585" i="1"/>
  <c r="BT2665" i="1"/>
  <c r="BY2665" i="1" s="1"/>
  <c r="CE2665" i="1" s="1"/>
  <c r="CK2665" i="1" s="1"/>
  <c r="CQ2665" i="1" s="1"/>
  <c r="H2591" i="1"/>
  <c r="N2591" i="1" s="1"/>
  <c r="T2591" i="1" s="1"/>
  <c r="Z2591" i="1" s="1"/>
  <c r="AF2591" i="1" s="1"/>
  <c r="AL2591" i="1" s="1"/>
  <c r="AR2591" i="1" s="1"/>
  <c r="AX2591" i="1" s="1"/>
  <c r="BD2591" i="1" s="1"/>
  <c r="BJ2591" i="1" s="1"/>
  <c r="BP2591" i="1" s="1"/>
  <c r="BU2591" i="1" s="1"/>
  <c r="BZ2591" i="1" s="1"/>
  <c r="CF2591" i="1" s="1"/>
  <c r="CL2591" i="1" s="1"/>
  <c r="CR2591" i="1" s="1"/>
  <c r="N2596" i="1"/>
  <c r="T2596" i="1" s="1"/>
  <c r="Z2596" i="1" s="1"/>
  <c r="AF2596" i="1" s="1"/>
  <c r="AL2596" i="1" s="1"/>
  <c r="AR2596" i="1" s="1"/>
  <c r="AX2596" i="1" s="1"/>
  <c r="BD2596" i="1" s="1"/>
  <c r="BJ2596" i="1" s="1"/>
  <c r="BP2596" i="1" s="1"/>
  <c r="BU2596" i="1" s="1"/>
  <c r="BZ2596" i="1" s="1"/>
  <c r="CF2596" i="1" s="1"/>
  <c r="CL2596" i="1" s="1"/>
  <c r="CR2596" i="1" s="1"/>
  <c r="BR79" i="1"/>
  <c r="F78" i="1"/>
  <c r="L78" i="1" s="1"/>
  <c r="R78" i="1" s="1"/>
  <c r="X78" i="1" s="1"/>
  <c r="AD78" i="1" s="1"/>
  <c r="AJ78" i="1" s="1"/>
  <c r="AP78" i="1" s="1"/>
  <c r="AV78" i="1" s="1"/>
  <c r="BB78" i="1" s="1"/>
  <c r="BH78" i="1" s="1"/>
  <c r="BN78" i="1" s="1"/>
  <c r="L79" i="1"/>
  <c r="R79" i="1" s="1"/>
  <c r="X79" i="1" s="1"/>
  <c r="AD79" i="1" s="1"/>
  <c r="AJ79" i="1" s="1"/>
  <c r="AP79" i="1" s="1"/>
  <c r="AV79" i="1" s="1"/>
  <c r="BB79" i="1" s="1"/>
  <c r="BH79" i="1" s="1"/>
  <c r="BN79" i="1" s="1"/>
  <c r="F237" i="1"/>
  <c r="L238" i="1"/>
  <c r="R238" i="1" s="1"/>
  <c r="X238" i="1" s="1"/>
  <c r="AD238" i="1" s="1"/>
  <c r="AJ238" i="1" s="1"/>
  <c r="AP238" i="1" s="1"/>
  <c r="AV238" i="1" s="1"/>
  <c r="BB238" i="1" s="1"/>
  <c r="BH238" i="1" s="1"/>
  <c r="BN238" i="1" s="1"/>
  <c r="BS238" i="1" s="1"/>
  <c r="BX238" i="1" s="1"/>
  <c r="CD238" i="1" s="1"/>
  <c r="CJ238" i="1" s="1"/>
  <c r="CP238" i="1" s="1"/>
  <c r="T216" i="1"/>
  <c r="Z216" i="1" s="1"/>
  <c r="AF216" i="1" s="1"/>
  <c r="AL216" i="1" s="1"/>
  <c r="AR216" i="1" s="1"/>
  <c r="AX216" i="1" s="1"/>
  <c r="BD216" i="1" s="1"/>
  <c r="BJ216" i="1" s="1"/>
  <c r="BP216" i="1" s="1"/>
  <c r="BU216" i="1" s="1"/>
  <c r="BZ216" i="1" s="1"/>
  <c r="CF216" i="1" s="1"/>
  <c r="CL216" i="1" s="1"/>
  <c r="CR216" i="1" s="1"/>
  <c r="Q195" i="1"/>
  <c r="M699" i="1"/>
  <c r="S699" i="1" s="1"/>
  <c r="Y699" i="1" s="1"/>
  <c r="AE699" i="1" s="1"/>
  <c r="AK699" i="1" s="1"/>
  <c r="AQ699" i="1" s="1"/>
  <c r="AW699" i="1" s="1"/>
  <c r="BC699" i="1" s="1"/>
  <c r="BI699" i="1" s="1"/>
  <c r="BO699" i="1" s="1"/>
  <c r="L868" i="1"/>
  <c r="R868" i="1" s="1"/>
  <c r="X868" i="1" s="1"/>
  <c r="AD868" i="1" s="1"/>
  <c r="AJ868" i="1" s="1"/>
  <c r="AP868" i="1" s="1"/>
  <c r="AV868" i="1" s="1"/>
  <c r="BB868" i="1" s="1"/>
  <c r="BH868" i="1" s="1"/>
  <c r="BN868" i="1" s="1"/>
  <c r="BS868" i="1" s="1"/>
  <c r="BX868" i="1" s="1"/>
  <c r="CD868" i="1" s="1"/>
  <c r="CJ868" i="1" s="1"/>
  <c r="CP868" i="1" s="1"/>
  <c r="F867" i="1"/>
  <c r="L447" i="1"/>
  <c r="R447" i="1" s="1"/>
  <c r="X447" i="1" s="1"/>
  <c r="AD447" i="1" s="1"/>
  <c r="AJ447" i="1" s="1"/>
  <c r="AP447" i="1" s="1"/>
  <c r="AV447" i="1" s="1"/>
  <c r="BB447" i="1" s="1"/>
  <c r="BH447" i="1" s="1"/>
  <c r="BN447" i="1" s="1"/>
  <c r="BS447" i="1" s="1"/>
  <c r="BX447" i="1" s="1"/>
  <c r="CD447" i="1" s="1"/>
  <c r="CJ447" i="1" s="1"/>
  <c r="CP447" i="1" s="1"/>
  <c r="I417" i="1"/>
  <c r="BQ984" i="1"/>
  <c r="BS1015" i="1"/>
  <c r="BX1015" i="1" s="1"/>
  <c r="CD1015" i="1" s="1"/>
  <c r="CJ1015" i="1" s="1"/>
  <c r="CP1015" i="1" s="1"/>
  <c r="L1180" i="1"/>
  <c r="R1180" i="1" s="1"/>
  <c r="X1180" i="1" s="1"/>
  <c r="AD1180" i="1" s="1"/>
  <c r="AJ1180" i="1" s="1"/>
  <c r="AP1180" i="1" s="1"/>
  <c r="AV1180" i="1" s="1"/>
  <c r="BB1180" i="1" s="1"/>
  <c r="BH1180" i="1" s="1"/>
  <c r="BN1180" i="1" s="1"/>
  <c r="BS1180" i="1" s="1"/>
  <c r="BX1180" i="1" s="1"/>
  <c r="CD1180" i="1" s="1"/>
  <c r="CJ1180" i="1" s="1"/>
  <c r="CP1180" i="1" s="1"/>
  <c r="F1179" i="1"/>
  <c r="AZ1179" i="1"/>
  <c r="AZ1178" i="1" s="1"/>
  <c r="AZ1161" i="1" s="1"/>
  <c r="BS1480" i="1"/>
  <c r="BX1480" i="1" s="1"/>
  <c r="CD1480" i="1" s="1"/>
  <c r="CJ1480" i="1" s="1"/>
  <c r="CP1480" i="1" s="1"/>
  <c r="AQ1423" i="1"/>
  <c r="AW1423" i="1" s="1"/>
  <c r="BC1423" i="1" s="1"/>
  <c r="BI1423" i="1" s="1"/>
  <c r="BO1423" i="1" s="1"/>
  <c r="BT1423" i="1" s="1"/>
  <c r="BY1423" i="1" s="1"/>
  <c r="CE1423" i="1" s="1"/>
  <c r="CK1423" i="1" s="1"/>
  <c r="CQ1423" i="1" s="1"/>
  <c r="AN1422" i="1"/>
  <c r="BK1449" i="1"/>
  <c r="BK1421" i="1" s="1"/>
  <c r="BK1338" i="1" s="1"/>
  <c r="BN1458" i="1"/>
  <c r="BS1458" i="1" s="1"/>
  <c r="BX1458" i="1" s="1"/>
  <c r="CD1458" i="1" s="1"/>
  <c r="CJ1458" i="1" s="1"/>
  <c r="CP1458" i="1" s="1"/>
  <c r="G1567" i="1"/>
  <c r="M1572" i="1"/>
  <c r="S1572" i="1" s="1"/>
  <c r="Y1572" i="1" s="1"/>
  <c r="AE1572" i="1" s="1"/>
  <c r="AK1572" i="1" s="1"/>
  <c r="AQ1572" i="1" s="1"/>
  <c r="AW1572" i="1" s="1"/>
  <c r="BC1572" i="1" s="1"/>
  <c r="BI1572" i="1" s="1"/>
  <c r="BO1572" i="1" s="1"/>
  <c r="BT1572" i="1" s="1"/>
  <c r="BY1572" i="1" s="1"/>
  <c r="CE1572" i="1" s="1"/>
  <c r="CK1572" i="1" s="1"/>
  <c r="CQ1572" i="1" s="1"/>
  <c r="M1707" i="1"/>
  <c r="S1707" i="1" s="1"/>
  <c r="Y1707" i="1" s="1"/>
  <c r="AE1707" i="1" s="1"/>
  <c r="AK1707" i="1" s="1"/>
  <c r="AQ1707" i="1" s="1"/>
  <c r="AW1707" i="1" s="1"/>
  <c r="BC1707" i="1" s="1"/>
  <c r="BI1707" i="1" s="1"/>
  <c r="BO1707" i="1" s="1"/>
  <c r="BT1707" i="1" s="1"/>
  <c r="BY1707" i="1" s="1"/>
  <c r="CE1707" i="1" s="1"/>
  <c r="CK1707" i="1" s="1"/>
  <c r="CQ1707" i="1" s="1"/>
  <c r="G1706" i="1"/>
  <c r="M1706" i="1" s="1"/>
  <c r="S1706" i="1" s="1"/>
  <c r="Y1706" i="1" s="1"/>
  <c r="AE1706" i="1" s="1"/>
  <c r="AK1706" i="1" s="1"/>
  <c r="AQ1706" i="1" s="1"/>
  <c r="AW1706" i="1" s="1"/>
  <c r="BC1706" i="1" s="1"/>
  <c r="BI1706" i="1" s="1"/>
  <c r="BO1706" i="1" s="1"/>
  <c r="BT1706" i="1" s="1"/>
  <c r="BY1706" i="1" s="1"/>
  <c r="CE1706" i="1" s="1"/>
  <c r="CK1706" i="1" s="1"/>
  <c r="CQ1706" i="1" s="1"/>
  <c r="N1884" i="1"/>
  <c r="T1884" i="1" s="1"/>
  <c r="Z1884" i="1" s="1"/>
  <c r="AF1884" i="1" s="1"/>
  <c r="AL1884" i="1" s="1"/>
  <c r="AR1884" i="1" s="1"/>
  <c r="AX1884" i="1" s="1"/>
  <c r="BD1884" i="1" s="1"/>
  <c r="BJ1884" i="1" s="1"/>
  <c r="BP1884" i="1" s="1"/>
  <c r="BU1884" i="1" s="1"/>
  <c r="BZ1884" i="1" s="1"/>
  <c r="CF1884" i="1" s="1"/>
  <c r="CL1884" i="1" s="1"/>
  <c r="CR1884" i="1" s="1"/>
  <c r="H1883" i="1"/>
  <c r="BS1664" i="1"/>
  <c r="BX1664" i="1" s="1"/>
  <c r="CD1664" i="1" s="1"/>
  <c r="CJ1664" i="1" s="1"/>
  <c r="CP1664" i="1" s="1"/>
  <c r="M1742" i="1"/>
  <c r="S1742" i="1" s="1"/>
  <c r="Y1742" i="1" s="1"/>
  <c r="AE1742" i="1" s="1"/>
  <c r="AK1742" i="1" s="1"/>
  <c r="AQ1742" i="1" s="1"/>
  <c r="AW1742" i="1" s="1"/>
  <c r="BC1742" i="1" s="1"/>
  <c r="BI1742" i="1" s="1"/>
  <c r="BO1742" i="1" s="1"/>
  <c r="BT1742" i="1" s="1"/>
  <c r="BY1742" i="1" s="1"/>
  <c r="CE1742" i="1" s="1"/>
  <c r="CK1742" i="1" s="1"/>
  <c r="CQ1742" i="1" s="1"/>
  <c r="G1741" i="1"/>
  <c r="BQ1971" i="1"/>
  <c r="BS1971" i="1" s="1"/>
  <c r="BX1971" i="1" s="1"/>
  <c r="CD1971" i="1" s="1"/>
  <c r="CJ1971" i="1" s="1"/>
  <c r="CP1971" i="1" s="1"/>
  <c r="BS1972" i="1"/>
  <c r="BX1972" i="1" s="1"/>
  <c r="CD1972" i="1" s="1"/>
  <c r="CJ1972" i="1" s="1"/>
  <c r="CP1972" i="1" s="1"/>
  <c r="H1766" i="1"/>
  <c r="N2162" i="1"/>
  <c r="T2162" i="1" s="1"/>
  <c r="Z2162" i="1" s="1"/>
  <c r="AF2162" i="1" s="1"/>
  <c r="AL2162" i="1" s="1"/>
  <c r="AR2162" i="1" s="1"/>
  <c r="AX2162" i="1" s="1"/>
  <c r="BD2162" i="1" s="1"/>
  <c r="BJ2162" i="1" s="1"/>
  <c r="BP2162" i="1" s="1"/>
  <c r="BU2162" i="1" s="1"/>
  <c r="BZ2162" i="1" s="1"/>
  <c r="CF2162" i="1" s="1"/>
  <c r="CL2162" i="1" s="1"/>
  <c r="CR2162" i="1" s="1"/>
  <c r="K2161" i="1"/>
  <c r="BR2403" i="1"/>
  <c r="I1680" i="1"/>
  <c r="G1076" i="1" l="1"/>
  <c r="L2624" i="1"/>
  <c r="R2624" i="1" s="1"/>
  <c r="X2624" i="1" s="1"/>
  <c r="AD2624" i="1" s="1"/>
  <c r="AJ2624" i="1" s="1"/>
  <c r="AP2624" i="1" s="1"/>
  <c r="AV2624" i="1" s="1"/>
  <c r="BB2624" i="1" s="1"/>
  <c r="BH2624" i="1" s="1"/>
  <c r="BN2624" i="1" s="1"/>
  <c r="M2624" i="1"/>
  <c r="S2624" i="1" s="1"/>
  <c r="Y2624" i="1" s="1"/>
  <c r="AE2624" i="1" s="1"/>
  <c r="AK2624" i="1" s="1"/>
  <c r="AQ2624" i="1" s="1"/>
  <c r="AW2624" i="1" s="1"/>
  <c r="BC2624" i="1" s="1"/>
  <c r="BI2624" i="1" s="1"/>
  <c r="BO2624" i="1" s="1"/>
  <c r="N1630" i="1"/>
  <c r="T1630" i="1" s="1"/>
  <c r="Z1630" i="1" s="1"/>
  <c r="AF1630" i="1" s="1"/>
  <c r="AL1630" i="1" s="1"/>
  <c r="AR1630" i="1" s="1"/>
  <c r="AX1630" i="1" s="1"/>
  <c r="BD1630" i="1" s="1"/>
  <c r="BJ1630" i="1" s="1"/>
  <c r="BP1630" i="1" s="1"/>
  <c r="BU1630" i="1" s="1"/>
  <c r="BZ1630" i="1" s="1"/>
  <c r="CF1630" i="1" s="1"/>
  <c r="CL1630" i="1" s="1"/>
  <c r="CR1630" i="1" s="1"/>
  <c r="BS1043" i="1"/>
  <c r="BX1043" i="1" s="1"/>
  <c r="CD1043" i="1" s="1"/>
  <c r="CJ1043" i="1" s="1"/>
  <c r="CP1043" i="1" s="1"/>
  <c r="BR983" i="1"/>
  <c r="CA2710" i="1"/>
  <c r="S1711" i="1"/>
  <c r="Y1711" i="1" s="1"/>
  <c r="AE1711" i="1" s="1"/>
  <c r="AK1711" i="1" s="1"/>
  <c r="AQ1711" i="1" s="1"/>
  <c r="AW1711" i="1" s="1"/>
  <c r="BC1711" i="1" s="1"/>
  <c r="BI1711" i="1" s="1"/>
  <c r="BO1711" i="1" s="1"/>
  <c r="J2716" i="1"/>
  <c r="BS2202" i="1"/>
  <c r="BX2202" i="1" s="1"/>
  <c r="CD2202" i="1" s="1"/>
  <c r="CJ2202" i="1" s="1"/>
  <c r="CP2202" i="1" s="1"/>
  <c r="F2213" i="1"/>
  <c r="I1882" i="1"/>
  <c r="I1881" i="1" s="1"/>
  <c r="BT1971" i="1"/>
  <c r="BY1971" i="1" s="1"/>
  <c r="CE1971" i="1" s="1"/>
  <c r="CK1971" i="1" s="1"/>
  <c r="CQ1971" i="1" s="1"/>
  <c r="N261" i="1"/>
  <c r="T261" i="1" s="1"/>
  <c r="Z261" i="1" s="1"/>
  <c r="AF261" i="1" s="1"/>
  <c r="AL261" i="1" s="1"/>
  <c r="AR261" i="1" s="1"/>
  <c r="AX261" i="1" s="1"/>
  <c r="BD261" i="1" s="1"/>
  <c r="BJ261" i="1" s="1"/>
  <c r="BP261" i="1" s="1"/>
  <c r="BU261" i="1" s="1"/>
  <c r="BZ261" i="1" s="1"/>
  <c r="CF261" i="1" s="1"/>
  <c r="CL261" i="1" s="1"/>
  <c r="CR261" i="1" s="1"/>
  <c r="K236" i="1"/>
  <c r="F1155" i="1"/>
  <c r="L1155" i="1" s="1"/>
  <c r="R1155" i="1" s="1"/>
  <c r="X1155" i="1" s="1"/>
  <c r="AD1155" i="1" s="1"/>
  <c r="AJ1155" i="1" s="1"/>
  <c r="AP1155" i="1" s="1"/>
  <c r="AV1155" i="1" s="1"/>
  <c r="BB1155" i="1" s="1"/>
  <c r="BH1155" i="1" s="1"/>
  <c r="BN1155" i="1" s="1"/>
  <c r="BS1155" i="1" s="1"/>
  <c r="BX1155" i="1" s="1"/>
  <c r="CD1155" i="1" s="1"/>
  <c r="CJ1155" i="1" s="1"/>
  <c r="CP1155" i="1" s="1"/>
  <c r="L1156" i="1"/>
  <c r="R1156" i="1" s="1"/>
  <c r="X1156" i="1" s="1"/>
  <c r="AD1156" i="1" s="1"/>
  <c r="AJ1156" i="1" s="1"/>
  <c r="AP1156" i="1" s="1"/>
  <c r="AV1156" i="1" s="1"/>
  <c r="BB1156" i="1" s="1"/>
  <c r="BH1156" i="1" s="1"/>
  <c r="BN1156" i="1" s="1"/>
  <c r="BS1156" i="1" s="1"/>
  <c r="BX1156" i="1" s="1"/>
  <c r="CD1156" i="1" s="1"/>
  <c r="CJ1156" i="1" s="1"/>
  <c r="CP1156" i="1" s="1"/>
  <c r="H608" i="1"/>
  <c r="N608" i="1" s="1"/>
  <c r="T608" i="1" s="1"/>
  <c r="Z608" i="1" s="1"/>
  <c r="AF608" i="1" s="1"/>
  <c r="AL608" i="1" s="1"/>
  <c r="AR608" i="1" s="1"/>
  <c r="AX608" i="1" s="1"/>
  <c r="BD608" i="1" s="1"/>
  <c r="BJ608" i="1" s="1"/>
  <c r="BP608" i="1" s="1"/>
  <c r="BU608" i="1" s="1"/>
  <c r="BZ608" i="1" s="1"/>
  <c r="CF608" i="1" s="1"/>
  <c r="CL608" i="1" s="1"/>
  <c r="CR608" i="1" s="1"/>
  <c r="N609" i="1"/>
  <c r="T609" i="1" s="1"/>
  <c r="Z609" i="1" s="1"/>
  <c r="AF609" i="1" s="1"/>
  <c r="AL609" i="1" s="1"/>
  <c r="AR609" i="1" s="1"/>
  <c r="AX609" i="1" s="1"/>
  <c r="BD609" i="1" s="1"/>
  <c r="BJ609" i="1" s="1"/>
  <c r="BP609" i="1" s="1"/>
  <c r="BU609" i="1" s="1"/>
  <c r="BZ609" i="1" s="1"/>
  <c r="CF609" i="1" s="1"/>
  <c r="CL609" i="1" s="1"/>
  <c r="CR609" i="1" s="1"/>
  <c r="M2699" i="1"/>
  <c r="S2699" i="1" s="1"/>
  <c r="Y2699" i="1" s="1"/>
  <c r="AE2699" i="1" s="1"/>
  <c r="AK2699" i="1" s="1"/>
  <c r="AQ2699" i="1" s="1"/>
  <c r="AW2699" i="1" s="1"/>
  <c r="BC2699" i="1" s="1"/>
  <c r="BI2699" i="1" s="1"/>
  <c r="BO2699" i="1" s="1"/>
  <c r="BT2699" i="1" s="1"/>
  <c r="BY2699" i="1" s="1"/>
  <c r="CE2699" i="1" s="1"/>
  <c r="CK2699" i="1" s="1"/>
  <c r="CQ2699" i="1" s="1"/>
  <c r="G2698" i="1"/>
  <c r="L156" i="1"/>
  <c r="R156" i="1" s="1"/>
  <c r="X156" i="1" s="1"/>
  <c r="AD156" i="1" s="1"/>
  <c r="AJ156" i="1" s="1"/>
  <c r="AP156" i="1" s="1"/>
  <c r="AV156" i="1" s="1"/>
  <c r="BB156" i="1" s="1"/>
  <c r="BH156" i="1" s="1"/>
  <c r="BN156" i="1" s="1"/>
  <c r="BS156" i="1" s="1"/>
  <c r="BX156" i="1" s="1"/>
  <c r="CD156" i="1" s="1"/>
  <c r="CJ156" i="1" s="1"/>
  <c r="CP156" i="1" s="1"/>
  <c r="F155" i="1"/>
  <c r="L155" i="1" s="1"/>
  <c r="R155" i="1" s="1"/>
  <c r="X155" i="1" s="1"/>
  <c r="AD155" i="1" s="1"/>
  <c r="AJ155" i="1" s="1"/>
  <c r="AP155" i="1" s="1"/>
  <c r="AV155" i="1" s="1"/>
  <c r="BB155" i="1" s="1"/>
  <c r="BH155" i="1" s="1"/>
  <c r="BN155" i="1" s="1"/>
  <c r="BS155" i="1" s="1"/>
  <c r="BX155" i="1" s="1"/>
  <c r="CD155" i="1" s="1"/>
  <c r="CJ155" i="1" s="1"/>
  <c r="CP155" i="1" s="1"/>
  <c r="M2175" i="1"/>
  <c r="S2175" i="1" s="1"/>
  <c r="Y2175" i="1" s="1"/>
  <c r="AE2175" i="1" s="1"/>
  <c r="AK2175" i="1" s="1"/>
  <c r="AQ2175" i="1" s="1"/>
  <c r="AW2175" i="1" s="1"/>
  <c r="BC2175" i="1" s="1"/>
  <c r="BI2175" i="1" s="1"/>
  <c r="BO2175" i="1" s="1"/>
  <c r="BT2175" i="1" s="1"/>
  <c r="BY2175" i="1" s="1"/>
  <c r="CE2175" i="1" s="1"/>
  <c r="CK2175" i="1" s="1"/>
  <c r="CQ2175" i="1" s="1"/>
  <c r="G2174" i="1"/>
  <c r="M2174" i="1" s="1"/>
  <c r="S2174" i="1" s="1"/>
  <c r="Y2174" i="1" s="1"/>
  <c r="AE2174" i="1" s="1"/>
  <c r="AK2174" i="1" s="1"/>
  <c r="AQ2174" i="1" s="1"/>
  <c r="AW2174" i="1" s="1"/>
  <c r="BC2174" i="1" s="1"/>
  <c r="BI2174" i="1" s="1"/>
  <c r="BO2174" i="1" s="1"/>
  <c r="BT2174" i="1" s="1"/>
  <c r="BY2174" i="1" s="1"/>
  <c r="CE2174" i="1" s="1"/>
  <c r="CK2174" i="1" s="1"/>
  <c r="CQ2174" i="1" s="1"/>
  <c r="L347" i="1"/>
  <c r="R347" i="1" s="1"/>
  <c r="X347" i="1" s="1"/>
  <c r="AD347" i="1" s="1"/>
  <c r="AJ347" i="1" s="1"/>
  <c r="AP347" i="1" s="1"/>
  <c r="AV347" i="1" s="1"/>
  <c r="BB347" i="1" s="1"/>
  <c r="BH347" i="1" s="1"/>
  <c r="BN347" i="1" s="1"/>
  <c r="BS347" i="1" s="1"/>
  <c r="BX347" i="1" s="1"/>
  <c r="CD347" i="1" s="1"/>
  <c r="CJ347" i="1" s="1"/>
  <c r="CP347" i="1" s="1"/>
  <c r="F346" i="1"/>
  <c r="L346" i="1" s="1"/>
  <c r="R346" i="1" s="1"/>
  <c r="X346" i="1" s="1"/>
  <c r="AD346" i="1" s="1"/>
  <c r="AJ346" i="1" s="1"/>
  <c r="AP346" i="1" s="1"/>
  <c r="AV346" i="1" s="1"/>
  <c r="BB346" i="1" s="1"/>
  <c r="BH346" i="1" s="1"/>
  <c r="BN346" i="1" s="1"/>
  <c r="BS346" i="1" s="1"/>
  <c r="BX346" i="1" s="1"/>
  <c r="CD346" i="1" s="1"/>
  <c r="CJ346" i="1" s="1"/>
  <c r="CP346" i="1" s="1"/>
  <c r="L1300" i="1"/>
  <c r="R1300" i="1" s="1"/>
  <c r="X1300" i="1" s="1"/>
  <c r="AD1300" i="1" s="1"/>
  <c r="AJ1300" i="1" s="1"/>
  <c r="AP1300" i="1" s="1"/>
  <c r="AV1300" i="1" s="1"/>
  <c r="BB1300" i="1" s="1"/>
  <c r="BH1300" i="1" s="1"/>
  <c r="BN1300" i="1" s="1"/>
  <c r="BS1300" i="1" s="1"/>
  <c r="BX1300" i="1" s="1"/>
  <c r="CD1300" i="1" s="1"/>
  <c r="CJ1300" i="1" s="1"/>
  <c r="CP1300" i="1" s="1"/>
  <c r="I1230" i="1"/>
  <c r="L286" i="1"/>
  <c r="R286" i="1" s="1"/>
  <c r="X286" i="1" s="1"/>
  <c r="AD286" i="1" s="1"/>
  <c r="AJ286" i="1" s="1"/>
  <c r="AP286" i="1" s="1"/>
  <c r="AV286" i="1" s="1"/>
  <c r="BB286" i="1" s="1"/>
  <c r="BH286" i="1" s="1"/>
  <c r="BN286" i="1" s="1"/>
  <c r="BS286" i="1" s="1"/>
  <c r="BX286" i="1" s="1"/>
  <c r="CD286" i="1" s="1"/>
  <c r="CJ286" i="1" s="1"/>
  <c r="CP286" i="1" s="1"/>
  <c r="F285" i="1"/>
  <c r="L285" i="1" s="1"/>
  <c r="R285" i="1" s="1"/>
  <c r="X285" i="1" s="1"/>
  <c r="AD285" i="1" s="1"/>
  <c r="AJ285" i="1" s="1"/>
  <c r="AP285" i="1" s="1"/>
  <c r="AV285" i="1" s="1"/>
  <c r="BB285" i="1" s="1"/>
  <c r="BH285" i="1" s="1"/>
  <c r="BN285" i="1" s="1"/>
  <c r="BS285" i="1" s="1"/>
  <c r="BX285" i="1" s="1"/>
  <c r="CD285" i="1" s="1"/>
  <c r="CJ285" i="1" s="1"/>
  <c r="CP285" i="1" s="1"/>
  <c r="L1422" i="1"/>
  <c r="R1422" i="1" s="1"/>
  <c r="X1422" i="1" s="1"/>
  <c r="AD1422" i="1" s="1"/>
  <c r="AJ1422" i="1" s="1"/>
  <c r="AP1422" i="1" s="1"/>
  <c r="AV1422" i="1" s="1"/>
  <c r="BB1422" i="1" s="1"/>
  <c r="BH1422" i="1" s="1"/>
  <c r="BN1422" i="1" s="1"/>
  <c r="BS1422" i="1" s="1"/>
  <c r="BX1422" i="1" s="1"/>
  <c r="CD1422" i="1" s="1"/>
  <c r="CJ1422" i="1" s="1"/>
  <c r="CP1422" i="1" s="1"/>
  <c r="F1421" i="1"/>
  <c r="L1421" i="1" s="1"/>
  <c r="R1421" i="1" s="1"/>
  <c r="X1421" i="1" s="1"/>
  <c r="AD1421" i="1" s="1"/>
  <c r="AJ1421" i="1" s="1"/>
  <c r="AP1421" i="1" s="1"/>
  <c r="AV1421" i="1" s="1"/>
  <c r="BB1421" i="1" s="1"/>
  <c r="BH1421" i="1" s="1"/>
  <c r="BL1075" i="1"/>
  <c r="BL972" i="1" s="1"/>
  <c r="BL2710" i="1" s="1"/>
  <c r="BO1136" i="1"/>
  <c r="BT1136" i="1" s="1"/>
  <c r="BY1136" i="1" s="1"/>
  <c r="CE1136" i="1" s="1"/>
  <c r="CK1136" i="1" s="1"/>
  <c r="CQ1136" i="1" s="1"/>
  <c r="M1325" i="1"/>
  <c r="S1325" i="1" s="1"/>
  <c r="Y1325" i="1" s="1"/>
  <c r="AE1325" i="1" s="1"/>
  <c r="AK1325" i="1" s="1"/>
  <c r="AQ1325" i="1" s="1"/>
  <c r="AW1325" i="1" s="1"/>
  <c r="BC1325" i="1" s="1"/>
  <c r="BI1325" i="1" s="1"/>
  <c r="BO1325" i="1" s="1"/>
  <c r="BT1325" i="1" s="1"/>
  <c r="BY1325" i="1" s="1"/>
  <c r="CE1325" i="1" s="1"/>
  <c r="CK1325" i="1" s="1"/>
  <c r="CQ1325" i="1" s="1"/>
  <c r="G1324" i="1"/>
  <c r="M1324" i="1" s="1"/>
  <c r="S1324" i="1" s="1"/>
  <c r="Y1324" i="1" s="1"/>
  <c r="AE1324" i="1" s="1"/>
  <c r="AK1324" i="1" s="1"/>
  <c r="AQ1324" i="1" s="1"/>
  <c r="AW1324" i="1" s="1"/>
  <c r="BC1324" i="1" s="1"/>
  <c r="BI1324" i="1" s="1"/>
  <c r="BO1324" i="1" s="1"/>
  <c r="BT1324" i="1" s="1"/>
  <c r="BY1324" i="1" s="1"/>
  <c r="CE1324" i="1" s="1"/>
  <c r="CK1324" i="1" s="1"/>
  <c r="CQ1324" i="1" s="1"/>
  <c r="L262" i="1"/>
  <c r="R262" i="1" s="1"/>
  <c r="X262" i="1" s="1"/>
  <c r="AD262" i="1" s="1"/>
  <c r="AJ262" i="1" s="1"/>
  <c r="AP262" i="1" s="1"/>
  <c r="AV262" i="1" s="1"/>
  <c r="BB262" i="1" s="1"/>
  <c r="BH262" i="1" s="1"/>
  <c r="BN262" i="1" s="1"/>
  <c r="BS262" i="1" s="1"/>
  <c r="BX262" i="1" s="1"/>
  <c r="CD262" i="1" s="1"/>
  <c r="CJ262" i="1" s="1"/>
  <c r="CP262" i="1" s="1"/>
  <c r="F261" i="1"/>
  <c r="L261" i="1" s="1"/>
  <c r="R261" i="1" s="1"/>
  <c r="X261" i="1" s="1"/>
  <c r="AD261" i="1" s="1"/>
  <c r="AJ261" i="1" s="1"/>
  <c r="AP261" i="1" s="1"/>
  <c r="AV261" i="1" s="1"/>
  <c r="BB261" i="1" s="1"/>
  <c r="BH261" i="1" s="1"/>
  <c r="BN261" i="1" s="1"/>
  <c r="BS261" i="1" s="1"/>
  <c r="BX261" i="1" s="1"/>
  <c r="CD261" i="1" s="1"/>
  <c r="CJ261" i="1" s="1"/>
  <c r="CP261" i="1" s="1"/>
  <c r="J1230" i="1"/>
  <c r="J1229" i="1" s="1"/>
  <c r="M155" i="1"/>
  <c r="S155" i="1" s="1"/>
  <c r="Y155" i="1" s="1"/>
  <c r="AE155" i="1" s="1"/>
  <c r="AK155" i="1" s="1"/>
  <c r="AQ155" i="1" s="1"/>
  <c r="AW155" i="1" s="1"/>
  <c r="BC155" i="1" s="1"/>
  <c r="BI155" i="1" s="1"/>
  <c r="BO155" i="1" s="1"/>
  <c r="BT155" i="1" s="1"/>
  <c r="BY155" i="1" s="1"/>
  <c r="CE155" i="1" s="1"/>
  <c r="CK155" i="1" s="1"/>
  <c r="CQ155" i="1" s="1"/>
  <c r="J127" i="1"/>
  <c r="J107" i="1" s="1"/>
  <c r="J1421" i="1"/>
  <c r="J1338" i="1" s="1"/>
  <c r="M1422" i="1"/>
  <c r="S1422" i="1" s="1"/>
  <c r="Y1422" i="1" s="1"/>
  <c r="AE1422" i="1" s="1"/>
  <c r="AK1422" i="1" s="1"/>
  <c r="H357" i="1"/>
  <c r="N357" i="1" s="1"/>
  <c r="N358" i="1"/>
  <c r="T358" i="1" s="1"/>
  <c r="Z358" i="1" s="1"/>
  <c r="AF358" i="1" s="1"/>
  <c r="AL358" i="1" s="1"/>
  <c r="AR358" i="1" s="1"/>
  <c r="AX358" i="1" s="1"/>
  <c r="BD358" i="1" s="1"/>
  <c r="BJ358" i="1" s="1"/>
  <c r="BP358" i="1" s="1"/>
  <c r="BU358" i="1" s="1"/>
  <c r="BZ358" i="1" s="1"/>
  <c r="CF358" i="1" s="1"/>
  <c r="CL358" i="1" s="1"/>
  <c r="CR358" i="1" s="1"/>
  <c r="L1163" i="1"/>
  <c r="R1163" i="1" s="1"/>
  <c r="X1163" i="1" s="1"/>
  <c r="AD1163" i="1" s="1"/>
  <c r="AJ1163" i="1" s="1"/>
  <c r="AP1163" i="1" s="1"/>
  <c r="AV1163" i="1" s="1"/>
  <c r="BB1163" i="1" s="1"/>
  <c r="BH1163" i="1" s="1"/>
  <c r="BN1163" i="1" s="1"/>
  <c r="BS1163" i="1" s="1"/>
  <c r="BX1163" i="1" s="1"/>
  <c r="CD1163" i="1" s="1"/>
  <c r="CJ1163" i="1" s="1"/>
  <c r="CP1163" i="1" s="1"/>
  <c r="I1162" i="1"/>
  <c r="T381" i="1"/>
  <c r="Z381" i="1" s="1"/>
  <c r="AF381" i="1" s="1"/>
  <c r="AL381" i="1" s="1"/>
  <c r="AR381" i="1" s="1"/>
  <c r="AX381" i="1" s="1"/>
  <c r="BD381" i="1" s="1"/>
  <c r="BJ381" i="1" s="1"/>
  <c r="BP381" i="1" s="1"/>
  <c r="BU381" i="1" s="1"/>
  <c r="BZ381" i="1" s="1"/>
  <c r="CF381" i="1" s="1"/>
  <c r="CL381" i="1" s="1"/>
  <c r="CR381" i="1" s="1"/>
  <c r="Q357" i="1"/>
  <c r="Q356" i="1" s="1"/>
  <c r="BI548" i="1"/>
  <c r="BO548" i="1" s="1"/>
  <c r="BT548" i="1" s="1"/>
  <c r="BY548" i="1" s="1"/>
  <c r="CE548" i="1" s="1"/>
  <c r="CK548" i="1" s="1"/>
  <c r="CQ548" i="1" s="1"/>
  <c r="N156" i="1"/>
  <c r="T156" i="1" s="1"/>
  <c r="Z156" i="1" s="1"/>
  <c r="AF156" i="1" s="1"/>
  <c r="AL156" i="1" s="1"/>
  <c r="AR156" i="1" s="1"/>
  <c r="AX156" i="1" s="1"/>
  <c r="BD156" i="1" s="1"/>
  <c r="BJ156" i="1" s="1"/>
  <c r="BP156" i="1" s="1"/>
  <c r="BU156" i="1" s="1"/>
  <c r="BZ156" i="1" s="1"/>
  <c r="CF156" i="1" s="1"/>
  <c r="CL156" i="1" s="1"/>
  <c r="CR156" i="1" s="1"/>
  <c r="H155" i="1"/>
  <c r="L1515" i="1"/>
  <c r="R1515" i="1" s="1"/>
  <c r="X1515" i="1" s="1"/>
  <c r="AD1515" i="1" s="1"/>
  <c r="AJ1515" i="1" s="1"/>
  <c r="AP1515" i="1" s="1"/>
  <c r="AV1515" i="1" s="1"/>
  <c r="BB1515" i="1" s="1"/>
  <c r="BH1515" i="1" s="1"/>
  <c r="BN1515" i="1" s="1"/>
  <c r="BS1515" i="1" s="1"/>
  <c r="BX1515" i="1" s="1"/>
  <c r="CD1515" i="1" s="1"/>
  <c r="CJ1515" i="1" s="1"/>
  <c r="CP1515" i="1" s="1"/>
  <c r="F1501" i="1"/>
  <c r="G386" i="1"/>
  <c r="M387" i="1"/>
  <c r="S387" i="1" s="1"/>
  <c r="Y387" i="1" s="1"/>
  <c r="AE387" i="1" s="1"/>
  <c r="AK387" i="1" s="1"/>
  <c r="AQ387" i="1" s="1"/>
  <c r="AW387" i="1" s="1"/>
  <c r="BC387" i="1" s="1"/>
  <c r="BI387" i="1" s="1"/>
  <c r="BO387" i="1" s="1"/>
  <c r="BT387" i="1" s="1"/>
  <c r="BY387" i="1" s="1"/>
  <c r="CE387" i="1" s="1"/>
  <c r="CK387" i="1" s="1"/>
  <c r="CQ387" i="1" s="1"/>
  <c r="M310" i="1"/>
  <c r="S310" i="1" s="1"/>
  <c r="Y310" i="1" s="1"/>
  <c r="AE310" i="1" s="1"/>
  <c r="AK310" i="1" s="1"/>
  <c r="AQ310" i="1" s="1"/>
  <c r="AW310" i="1" s="1"/>
  <c r="BC310" i="1" s="1"/>
  <c r="BI310" i="1" s="1"/>
  <c r="BO310" i="1" s="1"/>
  <c r="G309" i="1"/>
  <c r="M309" i="1" s="1"/>
  <c r="S309" i="1" s="1"/>
  <c r="Y309" i="1" s="1"/>
  <c r="AE309" i="1" s="1"/>
  <c r="AK309" i="1" s="1"/>
  <c r="AQ309" i="1" s="1"/>
  <c r="AW309" i="1" s="1"/>
  <c r="BC309" i="1" s="1"/>
  <c r="BI309" i="1" s="1"/>
  <c r="BO309" i="1" s="1"/>
  <c r="M1440" i="1"/>
  <c r="S1440" i="1" s="1"/>
  <c r="Y1440" i="1" s="1"/>
  <c r="AE1440" i="1" s="1"/>
  <c r="AK1440" i="1" s="1"/>
  <c r="AQ1440" i="1" s="1"/>
  <c r="AW1440" i="1" s="1"/>
  <c r="BC1440" i="1" s="1"/>
  <c r="BI1440" i="1" s="1"/>
  <c r="BO1440" i="1" s="1"/>
  <c r="BT1440" i="1" s="1"/>
  <c r="BY1440" i="1" s="1"/>
  <c r="CE1440" i="1" s="1"/>
  <c r="CK1440" i="1" s="1"/>
  <c r="CQ1440" i="1" s="1"/>
  <c r="G1421" i="1"/>
  <c r="H237" i="1"/>
  <c r="N238" i="1"/>
  <c r="T238" i="1" s="1"/>
  <c r="Z238" i="1" s="1"/>
  <c r="AF238" i="1" s="1"/>
  <c r="AL238" i="1" s="1"/>
  <c r="AR238" i="1" s="1"/>
  <c r="AX238" i="1" s="1"/>
  <c r="BD238" i="1" s="1"/>
  <c r="BJ238" i="1" s="1"/>
  <c r="BP238" i="1" s="1"/>
  <c r="BU238" i="1" s="1"/>
  <c r="BZ238" i="1" s="1"/>
  <c r="CF238" i="1" s="1"/>
  <c r="CL238" i="1" s="1"/>
  <c r="CR238" i="1" s="1"/>
  <c r="M2311" i="1"/>
  <c r="S2311" i="1" s="1"/>
  <c r="Y2311" i="1" s="1"/>
  <c r="AE2311" i="1" s="1"/>
  <c r="AK2311" i="1" s="1"/>
  <c r="AQ2311" i="1" s="1"/>
  <c r="AW2311" i="1" s="1"/>
  <c r="BC2311" i="1" s="1"/>
  <c r="BI2311" i="1" s="1"/>
  <c r="BO2311" i="1" s="1"/>
  <c r="BT2311" i="1" s="1"/>
  <c r="BY2311" i="1" s="1"/>
  <c r="CE2311" i="1" s="1"/>
  <c r="CK2311" i="1" s="1"/>
  <c r="CQ2311" i="1" s="1"/>
  <c r="G2310" i="1"/>
  <c r="M2310" i="1" s="1"/>
  <c r="S2310" i="1" s="1"/>
  <c r="Y2310" i="1" s="1"/>
  <c r="AE2310" i="1" s="1"/>
  <c r="AK2310" i="1" s="1"/>
  <c r="AQ2310" i="1" s="1"/>
  <c r="AW2310" i="1" s="1"/>
  <c r="BC2310" i="1" s="1"/>
  <c r="BI2310" i="1" s="1"/>
  <c r="BO2310" i="1" s="1"/>
  <c r="BT2310" i="1" s="1"/>
  <c r="BY2310" i="1" s="1"/>
  <c r="CE2310" i="1" s="1"/>
  <c r="CK2310" i="1" s="1"/>
  <c r="CQ2310" i="1" s="1"/>
  <c r="M1991" i="1"/>
  <c r="S1991" i="1" s="1"/>
  <c r="Y1991" i="1" s="1"/>
  <c r="AE1991" i="1" s="1"/>
  <c r="AK1991" i="1" s="1"/>
  <c r="AQ1991" i="1" s="1"/>
  <c r="AW1991" i="1" s="1"/>
  <c r="BC1991" i="1" s="1"/>
  <c r="BI1991" i="1" s="1"/>
  <c r="BO1991" i="1" s="1"/>
  <c r="BT1991" i="1" s="1"/>
  <c r="BY1991" i="1" s="1"/>
  <c r="CE1991" i="1" s="1"/>
  <c r="CK1991" i="1" s="1"/>
  <c r="CQ1991" i="1" s="1"/>
  <c r="J1981" i="1"/>
  <c r="J1881" i="1" s="1"/>
  <c r="H1310" i="1"/>
  <c r="N1311" i="1"/>
  <c r="T1311" i="1" s="1"/>
  <c r="Z1311" i="1" s="1"/>
  <c r="AF1311" i="1" s="1"/>
  <c r="AL1311" i="1" s="1"/>
  <c r="AR1311" i="1" s="1"/>
  <c r="AX1311" i="1" s="1"/>
  <c r="BD1311" i="1" s="1"/>
  <c r="BJ1311" i="1" s="1"/>
  <c r="BP1311" i="1" s="1"/>
  <c r="BU1311" i="1" s="1"/>
  <c r="BZ1311" i="1" s="1"/>
  <c r="CF1311" i="1" s="1"/>
  <c r="CL1311" i="1" s="1"/>
  <c r="CR1311" i="1" s="1"/>
  <c r="F608" i="1"/>
  <c r="L608" i="1" s="1"/>
  <c r="R608" i="1" s="1"/>
  <c r="X608" i="1" s="1"/>
  <c r="AD608" i="1" s="1"/>
  <c r="AJ608" i="1" s="1"/>
  <c r="AP608" i="1" s="1"/>
  <c r="AV608" i="1" s="1"/>
  <c r="BB608" i="1" s="1"/>
  <c r="BH608" i="1" s="1"/>
  <c r="BN608" i="1" s="1"/>
  <c r="BS608" i="1" s="1"/>
  <c r="BX608" i="1" s="1"/>
  <c r="CD608" i="1" s="1"/>
  <c r="CJ608" i="1" s="1"/>
  <c r="CP608" i="1" s="1"/>
  <c r="L609" i="1"/>
  <c r="R609" i="1" s="1"/>
  <c r="X609" i="1" s="1"/>
  <c r="AD609" i="1" s="1"/>
  <c r="AJ609" i="1" s="1"/>
  <c r="AP609" i="1" s="1"/>
  <c r="AV609" i="1" s="1"/>
  <c r="BB609" i="1" s="1"/>
  <c r="BH609" i="1" s="1"/>
  <c r="BN609" i="1" s="1"/>
  <c r="BS609" i="1" s="1"/>
  <c r="BX609" i="1" s="1"/>
  <c r="CD609" i="1" s="1"/>
  <c r="CJ609" i="1" s="1"/>
  <c r="CP609" i="1" s="1"/>
  <c r="L195" i="1"/>
  <c r="R195" i="1" s="1"/>
  <c r="X195" i="1" s="1"/>
  <c r="AD195" i="1" s="1"/>
  <c r="AJ195" i="1" s="1"/>
  <c r="AP195" i="1" s="1"/>
  <c r="AV195" i="1" s="1"/>
  <c r="BB195" i="1" s="1"/>
  <c r="BH195" i="1" s="1"/>
  <c r="BN195" i="1" s="1"/>
  <c r="F178" i="1"/>
  <c r="M1471" i="1"/>
  <c r="S1471" i="1" s="1"/>
  <c r="Y1471" i="1" s="1"/>
  <c r="AE1471" i="1" s="1"/>
  <c r="AK1471" i="1" s="1"/>
  <c r="AQ1471" i="1" s="1"/>
  <c r="AW1471" i="1" s="1"/>
  <c r="BC1471" i="1" s="1"/>
  <c r="BI1471" i="1" s="1"/>
  <c r="BO1471" i="1" s="1"/>
  <c r="BT1471" i="1" s="1"/>
  <c r="BY1471" i="1" s="1"/>
  <c r="CE1471" i="1" s="1"/>
  <c r="CK1471" i="1" s="1"/>
  <c r="CQ1471" i="1" s="1"/>
  <c r="G1470" i="1"/>
  <c r="M1470" i="1" s="1"/>
  <c r="S1470" i="1" s="1"/>
  <c r="Y1470" i="1" s="1"/>
  <c r="AE1470" i="1" s="1"/>
  <c r="AK1470" i="1" s="1"/>
  <c r="AQ1470" i="1" s="1"/>
  <c r="AW1470" i="1" s="1"/>
  <c r="BC1470" i="1" s="1"/>
  <c r="BI1470" i="1" s="1"/>
  <c r="BO1470" i="1" s="1"/>
  <c r="BT1470" i="1" s="1"/>
  <c r="BY1470" i="1" s="1"/>
  <c r="CE1470" i="1" s="1"/>
  <c r="CK1470" i="1" s="1"/>
  <c r="CQ1470" i="1" s="1"/>
  <c r="N974" i="1"/>
  <c r="T974" i="1" s="1"/>
  <c r="Z974" i="1" s="1"/>
  <c r="AF974" i="1" s="1"/>
  <c r="AL974" i="1" s="1"/>
  <c r="AR974" i="1" s="1"/>
  <c r="AX974" i="1" s="1"/>
  <c r="BD974" i="1" s="1"/>
  <c r="BJ974" i="1" s="1"/>
  <c r="BP974" i="1" s="1"/>
  <c r="BU974" i="1" s="1"/>
  <c r="BZ974" i="1" s="1"/>
  <c r="CF974" i="1" s="1"/>
  <c r="CL974" i="1" s="1"/>
  <c r="CR974" i="1" s="1"/>
  <c r="H973" i="1"/>
  <c r="N973" i="1" s="1"/>
  <c r="T973" i="1" s="1"/>
  <c r="Z973" i="1" s="1"/>
  <c r="AF973" i="1" s="1"/>
  <c r="AL973" i="1" s="1"/>
  <c r="AR973" i="1" s="1"/>
  <c r="AX973" i="1" s="1"/>
  <c r="BD973" i="1" s="1"/>
  <c r="BJ973" i="1" s="1"/>
  <c r="BP973" i="1" s="1"/>
  <c r="BU973" i="1" s="1"/>
  <c r="BZ973" i="1" s="1"/>
  <c r="CF973" i="1" s="1"/>
  <c r="CL973" i="1" s="1"/>
  <c r="CR973" i="1" s="1"/>
  <c r="N2175" i="1"/>
  <c r="T2175" i="1" s="1"/>
  <c r="Z2175" i="1" s="1"/>
  <c r="AF2175" i="1" s="1"/>
  <c r="AL2175" i="1" s="1"/>
  <c r="AR2175" i="1" s="1"/>
  <c r="AX2175" i="1" s="1"/>
  <c r="BD2175" i="1" s="1"/>
  <c r="BJ2175" i="1" s="1"/>
  <c r="BP2175" i="1" s="1"/>
  <c r="BU2175" i="1" s="1"/>
  <c r="BZ2175" i="1" s="1"/>
  <c r="CF2175" i="1" s="1"/>
  <c r="CL2175" i="1" s="1"/>
  <c r="CR2175" i="1" s="1"/>
  <c r="H2174" i="1"/>
  <c r="N2174" i="1" s="1"/>
  <c r="T2174" i="1" s="1"/>
  <c r="Z2174" i="1" s="1"/>
  <c r="AF2174" i="1" s="1"/>
  <c r="AL2174" i="1" s="1"/>
  <c r="AR2174" i="1" s="1"/>
  <c r="AX2174" i="1" s="1"/>
  <c r="BD2174" i="1" s="1"/>
  <c r="BJ2174" i="1" s="1"/>
  <c r="BP2174" i="1" s="1"/>
  <c r="BU2174" i="1" s="1"/>
  <c r="BZ2174" i="1" s="1"/>
  <c r="CF2174" i="1" s="1"/>
  <c r="CL2174" i="1" s="1"/>
  <c r="CR2174" i="1" s="1"/>
  <c r="G1833" i="1"/>
  <c r="M1834" i="1"/>
  <c r="S1834" i="1" s="1"/>
  <c r="Y1834" i="1" s="1"/>
  <c r="AE1834" i="1" s="1"/>
  <c r="AK1834" i="1" s="1"/>
  <c r="AQ1834" i="1" s="1"/>
  <c r="AW1834" i="1" s="1"/>
  <c r="BC1834" i="1" s="1"/>
  <c r="BI1834" i="1" s="1"/>
  <c r="BO1834" i="1" s="1"/>
  <c r="BT1834" i="1" s="1"/>
  <c r="BY1834" i="1" s="1"/>
  <c r="CE1834" i="1" s="1"/>
  <c r="CK1834" i="1" s="1"/>
  <c r="CQ1834" i="1" s="1"/>
  <c r="L2345" i="1"/>
  <c r="R2345" i="1" s="1"/>
  <c r="X2345" i="1" s="1"/>
  <c r="AD2345" i="1" s="1"/>
  <c r="AJ2345" i="1" s="1"/>
  <c r="AP2345" i="1" s="1"/>
  <c r="AV2345" i="1" s="1"/>
  <c r="BB2345" i="1" s="1"/>
  <c r="BH2345" i="1" s="1"/>
  <c r="BN2345" i="1" s="1"/>
  <c r="BS2345" i="1" s="1"/>
  <c r="BX2345" i="1" s="1"/>
  <c r="CD2345" i="1" s="1"/>
  <c r="CJ2345" i="1" s="1"/>
  <c r="CP2345" i="1" s="1"/>
  <c r="F2344" i="1"/>
  <c r="L2344" i="1" s="1"/>
  <c r="R2344" i="1" s="1"/>
  <c r="X2344" i="1" s="1"/>
  <c r="AD2344" i="1" s="1"/>
  <c r="AJ2344" i="1" s="1"/>
  <c r="AP2344" i="1" s="1"/>
  <c r="AV2344" i="1" s="1"/>
  <c r="BB2344" i="1" s="1"/>
  <c r="BH2344" i="1" s="1"/>
  <c r="BN2344" i="1" s="1"/>
  <c r="BS2344" i="1" s="1"/>
  <c r="BX2344" i="1" s="1"/>
  <c r="CD2344" i="1" s="1"/>
  <c r="CJ2344" i="1" s="1"/>
  <c r="CP2344" i="1" s="1"/>
  <c r="O1711" i="1"/>
  <c r="O1605" i="1" s="1"/>
  <c r="R1735" i="1"/>
  <c r="X1735" i="1" s="1"/>
  <c r="AD1735" i="1" s="1"/>
  <c r="AJ1735" i="1" s="1"/>
  <c r="AP1735" i="1" s="1"/>
  <c r="AV1735" i="1" s="1"/>
  <c r="BB1735" i="1" s="1"/>
  <c r="BH1735" i="1" s="1"/>
  <c r="BN1735" i="1" s="1"/>
  <c r="N2070" i="1"/>
  <c r="T2070" i="1" s="1"/>
  <c r="Z2070" i="1" s="1"/>
  <c r="AF2070" i="1" s="1"/>
  <c r="AL2070" i="1" s="1"/>
  <c r="AR2070" i="1" s="1"/>
  <c r="AX2070" i="1" s="1"/>
  <c r="BD2070" i="1" s="1"/>
  <c r="BJ2070" i="1" s="1"/>
  <c r="BP2070" i="1" s="1"/>
  <c r="BU2070" i="1" s="1"/>
  <c r="BZ2070" i="1" s="1"/>
  <c r="CF2070" i="1" s="1"/>
  <c r="CL2070" i="1" s="1"/>
  <c r="CR2070" i="1" s="1"/>
  <c r="H2035" i="1"/>
  <c r="N2035" i="1" s="1"/>
  <c r="T2035" i="1" s="1"/>
  <c r="Z2035" i="1" s="1"/>
  <c r="AF2035" i="1" s="1"/>
  <c r="AL2035" i="1" s="1"/>
  <c r="AR2035" i="1" s="1"/>
  <c r="AX2035" i="1" s="1"/>
  <c r="BD2035" i="1" s="1"/>
  <c r="BJ2035" i="1" s="1"/>
  <c r="BP2035" i="1" s="1"/>
  <c r="BU2035" i="1" s="1"/>
  <c r="BZ2035" i="1" s="1"/>
  <c r="CF2035" i="1" s="1"/>
  <c r="CL2035" i="1" s="1"/>
  <c r="CR2035" i="1" s="1"/>
  <c r="M608" i="1"/>
  <c r="S608" i="1" s="1"/>
  <c r="Y608" i="1" s="1"/>
  <c r="AE608" i="1" s="1"/>
  <c r="AK608" i="1" s="1"/>
  <c r="AQ608" i="1" s="1"/>
  <c r="AW608" i="1" s="1"/>
  <c r="BC608" i="1" s="1"/>
  <c r="BI608" i="1" s="1"/>
  <c r="BO608" i="1" s="1"/>
  <c r="BT608" i="1" s="1"/>
  <c r="BY608" i="1" s="1"/>
  <c r="CE608" i="1" s="1"/>
  <c r="CK608" i="1" s="1"/>
  <c r="CQ608" i="1" s="1"/>
  <c r="BS195" i="1"/>
  <c r="BX195" i="1" s="1"/>
  <c r="CD195" i="1" s="1"/>
  <c r="CJ195" i="1" s="1"/>
  <c r="CP195" i="1" s="1"/>
  <c r="M2345" i="1"/>
  <c r="S2345" i="1" s="1"/>
  <c r="Y2345" i="1" s="1"/>
  <c r="AE2345" i="1" s="1"/>
  <c r="AK2345" i="1" s="1"/>
  <c r="AQ2345" i="1" s="1"/>
  <c r="AW2345" i="1" s="1"/>
  <c r="BC2345" i="1" s="1"/>
  <c r="BI2345" i="1" s="1"/>
  <c r="BO2345" i="1" s="1"/>
  <c r="BT2345" i="1" s="1"/>
  <c r="BY2345" i="1" s="1"/>
  <c r="CE2345" i="1" s="1"/>
  <c r="CK2345" i="1" s="1"/>
  <c r="CQ2345" i="1" s="1"/>
  <c r="G2344" i="1"/>
  <c r="M2344" i="1" s="1"/>
  <c r="S2344" i="1" s="1"/>
  <c r="Y2344" i="1" s="1"/>
  <c r="AE2344" i="1" s="1"/>
  <c r="AK2344" i="1" s="1"/>
  <c r="AQ2344" i="1" s="1"/>
  <c r="AW2344" i="1" s="1"/>
  <c r="BC2344" i="1" s="1"/>
  <c r="BI2344" i="1" s="1"/>
  <c r="BO2344" i="1" s="1"/>
  <c r="BT2344" i="1" s="1"/>
  <c r="BY2344" i="1" s="1"/>
  <c r="CE2344" i="1" s="1"/>
  <c r="CK2344" i="1" s="1"/>
  <c r="CQ2344" i="1" s="1"/>
  <c r="N386" i="1"/>
  <c r="T386" i="1" s="1"/>
  <c r="Z386" i="1" s="1"/>
  <c r="AF386" i="1" s="1"/>
  <c r="AL386" i="1" s="1"/>
  <c r="AR386" i="1" s="1"/>
  <c r="AX386" i="1" s="1"/>
  <c r="BD386" i="1" s="1"/>
  <c r="BJ386" i="1" s="1"/>
  <c r="BP386" i="1" s="1"/>
  <c r="BU386" i="1" s="1"/>
  <c r="BZ386" i="1" s="1"/>
  <c r="CF386" i="1" s="1"/>
  <c r="CL386" i="1" s="1"/>
  <c r="CR386" i="1" s="1"/>
  <c r="H356" i="1"/>
  <c r="N356" i="1" s="1"/>
  <c r="T356" i="1" s="1"/>
  <c r="Z356" i="1" s="1"/>
  <c r="AF356" i="1" s="1"/>
  <c r="AL356" i="1" s="1"/>
  <c r="AR356" i="1" s="1"/>
  <c r="AX356" i="1" s="1"/>
  <c r="BD356" i="1" s="1"/>
  <c r="BJ356" i="1" s="1"/>
  <c r="BP356" i="1" s="1"/>
  <c r="BU356" i="1" s="1"/>
  <c r="BZ356" i="1" s="1"/>
  <c r="CF356" i="1" s="1"/>
  <c r="CL356" i="1" s="1"/>
  <c r="CR356" i="1" s="1"/>
  <c r="L623" i="1"/>
  <c r="R623" i="1" s="1"/>
  <c r="X623" i="1" s="1"/>
  <c r="AD623" i="1" s="1"/>
  <c r="AJ623" i="1" s="1"/>
  <c r="AP623" i="1" s="1"/>
  <c r="AV623" i="1" s="1"/>
  <c r="BB623" i="1" s="1"/>
  <c r="BH623" i="1" s="1"/>
  <c r="BN623" i="1" s="1"/>
  <c r="BS623" i="1" s="1"/>
  <c r="BX623" i="1" s="1"/>
  <c r="CD623" i="1" s="1"/>
  <c r="CJ623" i="1" s="1"/>
  <c r="CP623" i="1" s="1"/>
  <c r="F622" i="1"/>
  <c r="L622" i="1" s="1"/>
  <c r="R622" i="1" s="1"/>
  <c r="X622" i="1" s="1"/>
  <c r="AD622" i="1" s="1"/>
  <c r="AJ622" i="1" s="1"/>
  <c r="AP622" i="1" s="1"/>
  <c r="AV622" i="1" s="1"/>
  <c r="BB622" i="1" s="1"/>
  <c r="BH622" i="1" s="1"/>
  <c r="BN622" i="1" s="1"/>
  <c r="BS622" i="1" s="1"/>
  <c r="BX622" i="1" s="1"/>
  <c r="CD622" i="1" s="1"/>
  <c r="CJ622" i="1" s="1"/>
  <c r="CP622" i="1" s="1"/>
  <c r="K1981" i="1"/>
  <c r="K1881" i="1" s="1"/>
  <c r="N1996" i="1"/>
  <c r="T1996" i="1" s="1"/>
  <c r="Z1996" i="1" s="1"/>
  <c r="AF1996" i="1" s="1"/>
  <c r="AL1996" i="1" s="1"/>
  <c r="AR1996" i="1" s="1"/>
  <c r="AX1996" i="1" s="1"/>
  <c r="BD1996" i="1" s="1"/>
  <c r="BJ1996" i="1" s="1"/>
  <c r="BP1996" i="1" s="1"/>
  <c r="BU1996" i="1" s="1"/>
  <c r="BZ1996" i="1" s="1"/>
  <c r="CF1996" i="1" s="1"/>
  <c r="CL1996" i="1" s="1"/>
  <c r="CR1996" i="1" s="1"/>
  <c r="M592" i="1"/>
  <c r="S592" i="1" s="1"/>
  <c r="Y592" i="1" s="1"/>
  <c r="AE592" i="1" s="1"/>
  <c r="AK592" i="1" s="1"/>
  <c r="AQ592" i="1" s="1"/>
  <c r="AW592" i="1" s="1"/>
  <c r="BC592" i="1" s="1"/>
  <c r="BI592" i="1" s="1"/>
  <c r="BO592" i="1" s="1"/>
  <c r="BT592" i="1" s="1"/>
  <c r="BY592" i="1" s="1"/>
  <c r="CE592" i="1" s="1"/>
  <c r="CK592" i="1" s="1"/>
  <c r="CQ592" i="1" s="1"/>
  <c r="G547" i="1"/>
  <c r="M547" i="1" s="1"/>
  <c r="S547" i="1" s="1"/>
  <c r="Y547" i="1" s="1"/>
  <c r="AE547" i="1" s="1"/>
  <c r="AK547" i="1" s="1"/>
  <c r="AQ547" i="1" s="1"/>
  <c r="AW547" i="1" s="1"/>
  <c r="BC547" i="1" s="1"/>
  <c r="BI547" i="1" s="1"/>
  <c r="BO547" i="1" s="1"/>
  <c r="F1309" i="1"/>
  <c r="L1309" i="1" s="1"/>
  <c r="R1309" i="1" s="1"/>
  <c r="X1309" i="1" s="1"/>
  <c r="AD1309" i="1" s="1"/>
  <c r="AJ1309" i="1" s="1"/>
  <c r="AP1309" i="1" s="1"/>
  <c r="AV1309" i="1" s="1"/>
  <c r="BB1309" i="1" s="1"/>
  <c r="BH1309" i="1" s="1"/>
  <c r="BN1309" i="1" s="1"/>
  <c r="BS1309" i="1" s="1"/>
  <c r="BX1309" i="1" s="1"/>
  <c r="CD1309" i="1" s="1"/>
  <c r="CJ1309" i="1" s="1"/>
  <c r="CP1309" i="1" s="1"/>
  <c r="L1310" i="1"/>
  <c r="R1310" i="1" s="1"/>
  <c r="X1310" i="1" s="1"/>
  <c r="AD1310" i="1" s="1"/>
  <c r="AJ1310" i="1" s="1"/>
  <c r="AP1310" i="1" s="1"/>
  <c r="AV1310" i="1" s="1"/>
  <c r="BB1310" i="1" s="1"/>
  <c r="BH1310" i="1" s="1"/>
  <c r="BN1310" i="1" s="1"/>
  <c r="BS1310" i="1" s="1"/>
  <c r="BX1310" i="1" s="1"/>
  <c r="CD1310" i="1" s="1"/>
  <c r="CJ1310" i="1" s="1"/>
  <c r="CP1310" i="1" s="1"/>
  <c r="N1258" i="1"/>
  <c r="T1258" i="1" s="1"/>
  <c r="Z1258" i="1" s="1"/>
  <c r="AF1258" i="1" s="1"/>
  <c r="AL1258" i="1" s="1"/>
  <c r="AR1258" i="1" s="1"/>
  <c r="AX1258" i="1" s="1"/>
  <c r="BD1258" i="1" s="1"/>
  <c r="BJ1258" i="1" s="1"/>
  <c r="BP1258" i="1" s="1"/>
  <c r="BU1258" i="1" s="1"/>
  <c r="BZ1258" i="1" s="1"/>
  <c r="CF1258" i="1" s="1"/>
  <c r="CL1258" i="1" s="1"/>
  <c r="CR1258" i="1" s="1"/>
  <c r="K1230" i="1"/>
  <c r="K1229" i="1" s="1"/>
  <c r="M398" i="1"/>
  <c r="S398" i="1" s="1"/>
  <c r="Y398" i="1" s="1"/>
  <c r="AE398" i="1" s="1"/>
  <c r="AK398" i="1" s="1"/>
  <c r="AQ398" i="1" s="1"/>
  <c r="AW398" i="1" s="1"/>
  <c r="BC398" i="1" s="1"/>
  <c r="BI398" i="1" s="1"/>
  <c r="BO398" i="1" s="1"/>
  <c r="BT398" i="1" s="1"/>
  <c r="BY398" i="1" s="1"/>
  <c r="CE398" i="1" s="1"/>
  <c r="CK398" i="1" s="1"/>
  <c r="CQ398" i="1" s="1"/>
  <c r="M2098" i="1"/>
  <c r="S2098" i="1" s="1"/>
  <c r="Y2098" i="1" s="1"/>
  <c r="AE2098" i="1" s="1"/>
  <c r="AK2098" i="1" s="1"/>
  <c r="AQ2098" i="1" s="1"/>
  <c r="AW2098" i="1" s="1"/>
  <c r="BC2098" i="1" s="1"/>
  <c r="BI2098" i="1" s="1"/>
  <c r="BO2098" i="1" s="1"/>
  <c r="BT2098" i="1" s="1"/>
  <c r="BY2098" i="1" s="1"/>
  <c r="CE2098" i="1" s="1"/>
  <c r="CK2098" i="1" s="1"/>
  <c r="CQ2098" i="1" s="1"/>
  <c r="G2097" i="1"/>
  <c r="M2097" i="1" s="1"/>
  <c r="S2097" i="1" s="1"/>
  <c r="Y2097" i="1" s="1"/>
  <c r="AE2097" i="1" s="1"/>
  <c r="AK2097" i="1" s="1"/>
  <c r="AQ2097" i="1" s="1"/>
  <c r="AW2097" i="1" s="1"/>
  <c r="BC2097" i="1" s="1"/>
  <c r="BI2097" i="1" s="1"/>
  <c r="BO2097" i="1" s="1"/>
  <c r="BT2097" i="1" s="1"/>
  <c r="BY2097" i="1" s="1"/>
  <c r="CE2097" i="1" s="1"/>
  <c r="CK2097" i="1" s="1"/>
  <c r="CQ2097" i="1" s="1"/>
  <c r="M128" i="1"/>
  <c r="S128" i="1" s="1"/>
  <c r="Y128" i="1" s="1"/>
  <c r="AE128" i="1" s="1"/>
  <c r="AK128" i="1" s="1"/>
  <c r="AQ128" i="1" s="1"/>
  <c r="AW128" i="1" s="1"/>
  <c r="BC128" i="1" s="1"/>
  <c r="BI128" i="1" s="1"/>
  <c r="BO128" i="1" s="1"/>
  <c r="BT128" i="1" s="1"/>
  <c r="BY128" i="1" s="1"/>
  <c r="CE128" i="1" s="1"/>
  <c r="CK128" i="1" s="1"/>
  <c r="CQ128" i="1" s="1"/>
  <c r="G127" i="1"/>
  <c r="L1834" i="1"/>
  <c r="R1834" i="1" s="1"/>
  <c r="X1834" i="1" s="1"/>
  <c r="AD1834" i="1" s="1"/>
  <c r="AJ1834" i="1" s="1"/>
  <c r="AP1834" i="1" s="1"/>
  <c r="AV1834" i="1" s="1"/>
  <c r="BB1834" i="1" s="1"/>
  <c r="BH1834" i="1" s="1"/>
  <c r="BN1834" i="1" s="1"/>
  <c r="BS1834" i="1" s="1"/>
  <c r="BX1834" i="1" s="1"/>
  <c r="CD1834" i="1" s="1"/>
  <c r="CJ1834" i="1" s="1"/>
  <c r="CP1834" i="1" s="1"/>
  <c r="F1833" i="1"/>
  <c r="M609" i="1"/>
  <c r="S609" i="1" s="1"/>
  <c r="Y609" i="1" s="1"/>
  <c r="AE609" i="1" s="1"/>
  <c r="AK609" i="1" s="1"/>
  <c r="AQ609" i="1" s="1"/>
  <c r="AW609" i="1" s="1"/>
  <c r="BC609" i="1" s="1"/>
  <c r="BI609" i="1" s="1"/>
  <c r="BO609" i="1" s="1"/>
  <c r="BT609" i="1" s="1"/>
  <c r="BY609" i="1" s="1"/>
  <c r="CE609" i="1" s="1"/>
  <c r="CK609" i="1" s="1"/>
  <c r="CQ609" i="1" s="1"/>
  <c r="BK2710" i="1"/>
  <c r="N667" i="1"/>
  <c r="T667" i="1" s="1"/>
  <c r="Z667" i="1" s="1"/>
  <c r="AF667" i="1" s="1"/>
  <c r="AL667" i="1" s="1"/>
  <c r="AR667" i="1" s="1"/>
  <c r="AX667" i="1" s="1"/>
  <c r="BD667" i="1" s="1"/>
  <c r="BJ667" i="1" s="1"/>
  <c r="BP667" i="1" s="1"/>
  <c r="BU667" i="1" s="1"/>
  <c r="BZ667" i="1" s="1"/>
  <c r="CF667" i="1" s="1"/>
  <c r="CL667" i="1" s="1"/>
  <c r="CR667" i="1" s="1"/>
  <c r="H645" i="1"/>
  <c r="N645" i="1" s="1"/>
  <c r="T645" i="1" s="1"/>
  <c r="Z645" i="1" s="1"/>
  <c r="AF645" i="1" s="1"/>
  <c r="AL645" i="1" s="1"/>
  <c r="AR645" i="1" s="1"/>
  <c r="AX645" i="1" s="1"/>
  <c r="BD645" i="1" s="1"/>
  <c r="BJ645" i="1" s="1"/>
  <c r="BP645" i="1" s="1"/>
  <c r="BU645" i="1" s="1"/>
  <c r="BZ645" i="1" s="1"/>
  <c r="CF645" i="1" s="1"/>
  <c r="CL645" i="1" s="1"/>
  <c r="CR645" i="1" s="1"/>
  <c r="N2322" i="1"/>
  <c r="T2322" i="1" s="1"/>
  <c r="Z2322" i="1" s="1"/>
  <c r="AF2322" i="1" s="1"/>
  <c r="AL2322" i="1" s="1"/>
  <c r="AR2322" i="1" s="1"/>
  <c r="AX2322" i="1" s="1"/>
  <c r="BD2322" i="1" s="1"/>
  <c r="BJ2322" i="1" s="1"/>
  <c r="BP2322" i="1" s="1"/>
  <c r="BU2322" i="1" s="1"/>
  <c r="BZ2322" i="1" s="1"/>
  <c r="CF2322" i="1" s="1"/>
  <c r="CL2322" i="1" s="1"/>
  <c r="CR2322" i="1" s="1"/>
  <c r="H2321" i="1"/>
  <c r="N2321" i="1" s="1"/>
  <c r="T2321" i="1" s="1"/>
  <c r="Z2321" i="1" s="1"/>
  <c r="AF2321" i="1" s="1"/>
  <c r="AL2321" i="1" s="1"/>
  <c r="AR2321" i="1" s="1"/>
  <c r="AX2321" i="1" s="1"/>
  <c r="BD2321" i="1" s="1"/>
  <c r="BJ2321" i="1" s="1"/>
  <c r="BP2321" i="1" s="1"/>
  <c r="BU2321" i="1" s="1"/>
  <c r="BZ2321" i="1" s="1"/>
  <c r="CF2321" i="1" s="1"/>
  <c r="CL2321" i="1" s="1"/>
  <c r="CR2321" i="1" s="1"/>
  <c r="N724" i="1"/>
  <c r="T724" i="1" s="1"/>
  <c r="Z724" i="1" s="1"/>
  <c r="AF724" i="1" s="1"/>
  <c r="AL724" i="1" s="1"/>
  <c r="AR724" i="1" s="1"/>
  <c r="AX724" i="1" s="1"/>
  <c r="BD724" i="1" s="1"/>
  <c r="BJ724" i="1" s="1"/>
  <c r="BP724" i="1" s="1"/>
  <c r="BU724" i="1" s="1"/>
  <c r="BZ724" i="1" s="1"/>
  <c r="CF724" i="1" s="1"/>
  <c r="CL724" i="1" s="1"/>
  <c r="CR724" i="1" s="1"/>
  <c r="H707" i="1"/>
  <c r="F1168" i="1"/>
  <c r="L1168" i="1" s="1"/>
  <c r="R1168" i="1" s="1"/>
  <c r="X1168" i="1" s="1"/>
  <c r="AD1168" i="1" s="1"/>
  <c r="AJ1168" i="1" s="1"/>
  <c r="AP1168" i="1" s="1"/>
  <c r="AV1168" i="1" s="1"/>
  <c r="BB1168" i="1" s="1"/>
  <c r="BH1168" i="1" s="1"/>
  <c r="BN1168" i="1" s="1"/>
  <c r="BS1168" i="1" s="1"/>
  <c r="BX1168" i="1" s="1"/>
  <c r="CD1168" i="1" s="1"/>
  <c r="CJ1168" i="1" s="1"/>
  <c r="CP1168" i="1" s="1"/>
  <c r="L1169" i="1"/>
  <c r="R1169" i="1" s="1"/>
  <c r="X1169" i="1" s="1"/>
  <c r="AD1169" i="1" s="1"/>
  <c r="AJ1169" i="1" s="1"/>
  <c r="AP1169" i="1" s="1"/>
  <c r="AV1169" i="1" s="1"/>
  <c r="BB1169" i="1" s="1"/>
  <c r="BH1169" i="1" s="1"/>
  <c r="BN1169" i="1" s="1"/>
  <c r="BS1169" i="1" s="1"/>
  <c r="BX1169" i="1" s="1"/>
  <c r="CD1169" i="1" s="1"/>
  <c r="CJ1169" i="1" s="1"/>
  <c r="CP1169" i="1" s="1"/>
  <c r="BS1194" i="1"/>
  <c r="BX1194" i="1" s="1"/>
  <c r="CD1194" i="1" s="1"/>
  <c r="CJ1194" i="1" s="1"/>
  <c r="CP1194" i="1" s="1"/>
  <c r="M477" i="1"/>
  <c r="S477" i="1" s="1"/>
  <c r="Y477" i="1" s="1"/>
  <c r="AE477" i="1" s="1"/>
  <c r="AK477" i="1" s="1"/>
  <c r="AQ477" i="1" s="1"/>
  <c r="AW477" i="1" s="1"/>
  <c r="BC477" i="1" s="1"/>
  <c r="BI477" i="1" s="1"/>
  <c r="BO477" i="1" s="1"/>
  <c r="BT477" i="1" s="1"/>
  <c r="BY477" i="1" s="1"/>
  <c r="CE477" i="1" s="1"/>
  <c r="CK477" i="1" s="1"/>
  <c r="CQ477" i="1" s="1"/>
  <c r="G461" i="1"/>
  <c r="H1501" i="1"/>
  <c r="N1515" i="1"/>
  <c r="T1515" i="1" s="1"/>
  <c r="Z1515" i="1" s="1"/>
  <c r="AF1515" i="1" s="1"/>
  <c r="AL1515" i="1" s="1"/>
  <c r="AR1515" i="1" s="1"/>
  <c r="AX1515" i="1" s="1"/>
  <c r="BD1515" i="1" s="1"/>
  <c r="BJ1515" i="1" s="1"/>
  <c r="BP1515" i="1" s="1"/>
  <c r="BU1515" i="1" s="1"/>
  <c r="BZ1515" i="1" s="1"/>
  <c r="CF1515" i="1" s="1"/>
  <c r="CL1515" i="1" s="1"/>
  <c r="CR1515" i="1" s="1"/>
  <c r="M1502" i="1"/>
  <c r="S1502" i="1" s="1"/>
  <c r="Y1502" i="1" s="1"/>
  <c r="AE1502" i="1" s="1"/>
  <c r="AK1502" i="1" s="1"/>
  <c r="AQ1502" i="1" s="1"/>
  <c r="AW1502" i="1" s="1"/>
  <c r="BC1502" i="1" s="1"/>
  <c r="BI1502" i="1" s="1"/>
  <c r="BO1502" i="1" s="1"/>
  <c r="BT1502" i="1" s="1"/>
  <c r="BY1502" i="1" s="1"/>
  <c r="CE1502" i="1" s="1"/>
  <c r="CK1502" i="1" s="1"/>
  <c r="CQ1502" i="1" s="1"/>
  <c r="M195" i="1"/>
  <c r="S195" i="1" s="1"/>
  <c r="Y195" i="1" s="1"/>
  <c r="AE195" i="1" s="1"/>
  <c r="AK195" i="1" s="1"/>
  <c r="AQ195" i="1" s="1"/>
  <c r="AW195" i="1" s="1"/>
  <c r="BC195" i="1" s="1"/>
  <c r="BI195" i="1" s="1"/>
  <c r="BO195" i="1" s="1"/>
  <c r="BT195" i="1" s="1"/>
  <c r="BY195" i="1" s="1"/>
  <c r="CE195" i="1" s="1"/>
  <c r="CK195" i="1" s="1"/>
  <c r="CQ195" i="1" s="1"/>
  <c r="G178" i="1"/>
  <c r="M178" i="1" s="1"/>
  <c r="S178" i="1" s="1"/>
  <c r="Y178" i="1" s="1"/>
  <c r="AE178" i="1" s="1"/>
  <c r="AK178" i="1" s="1"/>
  <c r="AQ178" i="1" s="1"/>
  <c r="AW178" i="1" s="1"/>
  <c r="BC178" i="1" s="1"/>
  <c r="BI178" i="1" s="1"/>
  <c r="BO178" i="1" s="1"/>
  <c r="BT178" i="1" s="1"/>
  <c r="BY178" i="1" s="1"/>
  <c r="CE178" i="1" s="1"/>
  <c r="CK178" i="1" s="1"/>
  <c r="CQ178" i="1" s="1"/>
  <c r="BC1480" i="1"/>
  <c r="BI1480" i="1" s="1"/>
  <c r="BO1480" i="1" s="1"/>
  <c r="BT1480" i="1" s="1"/>
  <c r="BY1480" i="1" s="1"/>
  <c r="CE1480" i="1" s="1"/>
  <c r="CK1480" i="1" s="1"/>
  <c r="CQ1480" i="1" s="1"/>
  <c r="N1742" i="1"/>
  <c r="T1742" i="1" s="1"/>
  <c r="Z1742" i="1" s="1"/>
  <c r="AF1742" i="1" s="1"/>
  <c r="AL1742" i="1" s="1"/>
  <c r="AR1742" i="1" s="1"/>
  <c r="AX1742" i="1" s="1"/>
  <c r="BD1742" i="1" s="1"/>
  <c r="BJ1742" i="1" s="1"/>
  <c r="BP1742" i="1" s="1"/>
  <c r="BU1742" i="1" s="1"/>
  <c r="BZ1742" i="1" s="1"/>
  <c r="CF1742" i="1" s="1"/>
  <c r="CL1742" i="1" s="1"/>
  <c r="CR1742" i="1" s="1"/>
  <c r="H1741" i="1"/>
  <c r="N1741" i="1" s="1"/>
  <c r="T1741" i="1" s="1"/>
  <c r="Z1741" i="1" s="1"/>
  <c r="AF1741" i="1" s="1"/>
  <c r="AL1741" i="1" s="1"/>
  <c r="AR1741" i="1" s="1"/>
  <c r="AX1741" i="1" s="1"/>
  <c r="BD1741" i="1" s="1"/>
  <c r="BJ1741" i="1" s="1"/>
  <c r="BP1741" i="1" s="1"/>
  <c r="BU1741" i="1" s="1"/>
  <c r="BZ1741" i="1" s="1"/>
  <c r="CF1741" i="1" s="1"/>
  <c r="CL1741" i="1" s="1"/>
  <c r="CR1741" i="1" s="1"/>
  <c r="M1516" i="1"/>
  <c r="S1516" i="1" s="1"/>
  <c r="Y1516" i="1" s="1"/>
  <c r="AE1516" i="1" s="1"/>
  <c r="AK1516" i="1" s="1"/>
  <c r="AQ1516" i="1" s="1"/>
  <c r="AW1516" i="1" s="1"/>
  <c r="BC1516" i="1" s="1"/>
  <c r="BI1516" i="1" s="1"/>
  <c r="BO1516" i="1" s="1"/>
  <c r="BT1516" i="1" s="1"/>
  <c r="BY1516" i="1" s="1"/>
  <c r="CE1516" i="1" s="1"/>
  <c r="CK1516" i="1" s="1"/>
  <c r="CQ1516" i="1" s="1"/>
  <c r="G1515" i="1"/>
  <c r="M1515" i="1" s="1"/>
  <c r="S1515" i="1" s="1"/>
  <c r="Y1515" i="1" s="1"/>
  <c r="AE1515" i="1" s="1"/>
  <c r="AK1515" i="1" s="1"/>
  <c r="AQ1515" i="1" s="1"/>
  <c r="AW1515" i="1" s="1"/>
  <c r="BC1515" i="1" s="1"/>
  <c r="BI1515" i="1" s="1"/>
  <c r="BO1515" i="1" s="1"/>
  <c r="BT1515" i="1" s="1"/>
  <c r="BY1515" i="1" s="1"/>
  <c r="CE1515" i="1" s="1"/>
  <c r="CK1515" i="1" s="1"/>
  <c r="CQ1515" i="1" s="1"/>
  <c r="M1352" i="1"/>
  <c r="S1352" i="1" s="1"/>
  <c r="Y1352" i="1" s="1"/>
  <c r="AE1352" i="1" s="1"/>
  <c r="AK1352" i="1" s="1"/>
  <c r="AQ1352" i="1" s="1"/>
  <c r="AW1352" i="1" s="1"/>
  <c r="BC1352" i="1" s="1"/>
  <c r="BI1352" i="1" s="1"/>
  <c r="BO1352" i="1" s="1"/>
  <c r="BT1352" i="1" s="1"/>
  <c r="BY1352" i="1" s="1"/>
  <c r="CE1352" i="1" s="1"/>
  <c r="CK1352" i="1" s="1"/>
  <c r="CQ1352" i="1" s="1"/>
  <c r="G1339" i="1"/>
  <c r="BC1486" i="1"/>
  <c r="BI1486" i="1" s="1"/>
  <c r="BO1486" i="1" s="1"/>
  <c r="BT1486" i="1" s="1"/>
  <c r="BY1486" i="1" s="1"/>
  <c r="CE1486" i="1" s="1"/>
  <c r="CK1486" i="1" s="1"/>
  <c r="CQ1486" i="1" s="1"/>
  <c r="F2310" i="1"/>
  <c r="L2311" i="1"/>
  <c r="R2311" i="1" s="1"/>
  <c r="X2311" i="1" s="1"/>
  <c r="AD2311" i="1" s="1"/>
  <c r="AJ2311" i="1" s="1"/>
  <c r="AP2311" i="1" s="1"/>
  <c r="AV2311" i="1" s="1"/>
  <c r="BB2311" i="1" s="1"/>
  <c r="BH2311" i="1" s="1"/>
  <c r="BN2311" i="1" s="1"/>
  <c r="BS2311" i="1" s="1"/>
  <c r="BX2311" i="1" s="1"/>
  <c r="CD2311" i="1" s="1"/>
  <c r="CJ2311" i="1" s="1"/>
  <c r="CP2311" i="1" s="1"/>
  <c r="H2697" i="1"/>
  <c r="N2697" i="1" s="1"/>
  <c r="T2697" i="1" s="1"/>
  <c r="Z2697" i="1" s="1"/>
  <c r="AF2697" i="1" s="1"/>
  <c r="AL2697" i="1" s="1"/>
  <c r="AR2697" i="1" s="1"/>
  <c r="AX2697" i="1" s="1"/>
  <c r="BD2697" i="1" s="1"/>
  <c r="BJ2697" i="1" s="1"/>
  <c r="BP2697" i="1" s="1"/>
  <c r="BU2697" i="1" s="1"/>
  <c r="BZ2697" i="1" s="1"/>
  <c r="CF2697" i="1" s="1"/>
  <c r="CL2697" i="1" s="1"/>
  <c r="CR2697" i="1" s="1"/>
  <c r="N2698" i="1"/>
  <c r="T2698" i="1" s="1"/>
  <c r="Z2698" i="1" s="1"/>
  <c r="AF2698" i="1" s="1"/>
  <c r="AL2698" i="1" s="1"/>
  <c r="AR2698" i="1" s="1"/>
  <c r="AX2698" i="1" s="1"/>
  <c r="BD2698" i="1" s="1"/>
  <c r="BJ2698" i="1" s="1"/>
  <c r="BP2698" i="1" s="1"/>
  <c r="BU2698" i="1" s="1"/>
  <c r="BZ2698" i="1" s="1"/>
  <c r="CF2698" i="1" s="1"/>
  <c r="CL2698" i="1" s="1"/>
  <c r="CR2698" i="1" s="1"/>
  <c r="G1310" i="1"/>
  <c r="M1311" i="1"/>
  <c r="S1311" i="1" s="1"/>
  <c r="Y1311" i="1" s="1"/>
  <c r="AE1311" i="1" s="1"/>
  <c r="AK1311" i="1" s="1"/>
  <c r="AQ1311" i="1" s="1"/>
  <c r="AW1311" i="1" s="1"/>
  <c r="BC1311" i="1" s="1"/>
  <c r="BI1311" i="1" s="1"/>
  <c r="BO1311" i="1" s="1"/>
  <c r="BT1311" i="1" s="1"/>
  <c r="BY1311" i="1" s="1"/>
  <c r="CE1311" i="1" s="1"/>
  <c r="CK1311" i="1" s="1"/>
  <c r="CQ1311" i="1" s="1"/>
  <c r="L2564" i="1"/>
  <c r="R2564" i="1" s="1"/>
  <c r="X2564" i="1" s="1"/>
  <c r="AD2564" i="1" s="1"/>
  <c r="AJ2564" i="1" s="1"/>
  <c r="AP2564" i="1" s="1"/>
  <c r="AV2564" i="1" s="1"/>
  <c r="BB2564" i="1" s="1"/>
  <c r="BH2564" i="1" s="1"/>
  <c r="BN2564" i="1" s="1"/>
  <c r="BS2564" i="1" s="1"/>
  <c r="BX2564" i="1" s="1"/>
  <c r="CD2564" i="1" s="1"/>
  <c r="CJ2564" i="1" s="1"/>
  <c r="CP2564" i="1" s="1"/>
  <c r="F2563" i="1"/>
  <c r="L2563" i="1" s="1"/>
  <c r="R2563" i="1" s="1"/>
  <c r="X2563" i="1" s="1"/>
  <c r="AD2563" i="1" s="1"/>
  <c r="AJ2563" i="1" s="1"/>
  <c r="AP2563" i="1" s="1"/>
  <c r="AV2563" i="1" s="1"/>
  <c r="BB2563" i="1" s="1"/>
  <c r="BH2563" i="1" s="1"/>
  <c r="BN2563" i="1" s="1"/>
  <c r="BS2563" i="1" s="1"/>
  <c r="BX2563" i="1" s="1"/>
  <c r="CD2563" i="1" s="1"/>
  <c r="CJ2563" i="1" s="1"/>
  <c r="CP2563" i="1" s="1"/>
  <c r="F1229" i="1"/>
  <c r="L2026" i="1"/>
  <c r="R2026" i="1" s="1"/>
  <c r="X2026" i="1" s="1"/>
  <c r="AD2026" i="1" s="1"/>
  <c r="AJ2026" i="1" s="1"/>
  <c r="AP2026" i="1" s="1"/>
  <c r="AV2026" i="1" s="1"/>
  <c r="BB2026" i="1" s="1"/>
  <c r="BH2026" i="1" s="1"/>
  <c r="BN2026" i="1" s="1"/>
  <c r="BS2026" i="1" s="1"/>
  <c r="BX2026" i="1" s="1"/>
  <c r="CD2026" i="1" s="1"/>
  <c r="CJ2026" i="1" s="1"/>
  <c r="CP2026" i="1" s="1"/>
  <c r="F2005" i="1"/>
  <c r="L2005" i="1" s="1"/>
  <c r="R2005" i="1" s="1"/>
  <c r="X2005" i="1" s="1"/>
  <c r="AD2005" i="1" s="1"/>
  <c r="AJ2005" i="1" s="1"/>
  <c r="AP2005" i="1" s="1"/>
  <c r="AV2005" i="1" s="1"/>
  <c r="BB2005" i="1" s="1"/>
  <c r="BH2005" i="1" s="1"/>
  <c r="BN2005" i="1" s="1"/>
  <c r="BS2005" i="1" s="1"/>
  <c r="BX2005" i="1" s="1"/>
  <c r="CD2005" i="1" s="1"/>
  <c r="CJ2005" i="1" s="1"/>
  <c r="CP2005" i="1" s="1"/>
  <c r="H2202" i="1"/>
  <c r="N2203" i="1"/>
  <c r="T2203" i="1" s="1"/>
  <c r="Z2203" i="1" s="1"/>
  <c r="AF2203" i="1" s="1"/>
  <c r="AL2203" i="1" s="1"/>
  <c r="AR2203" i="1" s="1"/>
  <c r="AX2203" i="1" s="1"/>
  <c r="BD2203" i="1" s="1"/>
  <c r="BJ2203" i="1" s="1"/>
  <c r="BP2203" i="1" s="1"/>
  <c r="BU2203" i="1" s="1"/>
  <c r="BZ2203" i="1" s="1"/>
  <c r="CF2203" i="1" s="1"/>
  <c r="CL2203" i="1" s="1"/>
  <c r="CR2203" i="1" s="1"/>
  <c r="N195" i="1"/>
  <c r="H178" i="1"/>
  <c r="N1435" i="1"/>
  <c r="T1435" i="1" s="1"/>
  <c r="Z1435" i="1" s="1"/>
  <c r="AF1435" i="1" s="1"/>
  <c r="AL1435" i="1" s="1"/>
  <c r="AR1435" i="1" s="1"/>
  <c r="AX1435" i="1" s="1"/>
  <c r="BD1435" i="1" s="1"/>
  <c r="BJ1435" i="1" s="1"/>
  <c r="BP1435" i="1" s="1"/>
  <c r="BU1435" i="1" s="1"/>
  <c r="BZ1435" i="1" s="1"/>
  <c r="CF1435" i="1" s="1"/>
  <c r="CL1435" i="1" s="1"/>
  <c r="CR1435" i="1" s="1"/>
  <c r="H1421" i="1"/>
  <c r="N1421" i="1" s="1"/>
  <c r="T1421" i="1" s="1"/>
  <c r="Z1421" i="1" s="1"/>
  <c r="AF1421" i="1" s="1"/>
  <c r="AL1421" i="1" s="1"/>
  <c r="H622" i="1"/>
  <c r="N622" i="1" s="1"/>
  <c r="T622" i="1" s="1"/>
  <c r="Z622" i="1" s="1"/>
  <c r="AF622" i="1" s="1"/>
  <c r="AL622" i="1" s="1"/>
  <c r="AR622" i="1" s="1"/>
  <c r="AX622" i="1" s="1"/>
  <c r="BD622" i="1" s="1"/>
  <c r="BJ622" i="1" s="1"/>
  <c r="BP622" i="1" s="1"/>
  <c r="BU622" i="1" s="1"/>
  <c r="BZ622" i="1" s="1"/>
  <c r="CF622" i="1" s="1"/>
  <c r="CL622" i="1" s="1"/>
  <c r="CR622" i="1" s="1"/>
  <c r="K107" i="1"/>
  <c r="M1996" i="1"/>
  <c r="S1996" i="1" s="1"/>
  <c r="Y1996" i="1" s="1"/>
  <c r="AE1996" i="1" s="1"/>
  <c r="AK1996" i="1" s="1"/>
  <c r="AQ1996" i="1" s="1"/>
  <c r="AW1996" i="1" s="1"/>
  <c r="BC1996" i="1" s="1"/>
  <c r="BI1996" i="1" s="1"/>
  <c r="BO1996" i="1" s="1"/>
  <c r="BT1996" i="1" s="1"/>
  <c r="BY1996" i="1" s="1"/>
  <c r="CE1996" i="1" s="1"/>
  <c r="CK1996" i="1" s="1"/>
  <c r="CQ1996" i="1" s="1"/>
  <c r="G1981" i="1"/>
  <c r="M1981" i="1" s="1"/>
  <c r="S1981" i="1" s="1"/>
  <c r="Y1981" i="1" s="1"/>
  <c r="AE1981" i="1" s="1"/>
  <c r="AK1981" i="1" s="1"/>
  <c r="AQ1981" i="1" s="1"/>
  <c r="AW1981" i="1" s="1"/>
  <c r="BC1981" i="1" s="1"/>
  <c r="BI1981" i="1" s="1"/>
  <c r="BO1981" i="1" s="1"/>
  <c r="BT1981" i="1" s="1"/>
  <c r="BY1981" i="1" s="1"/>
  <c r="CE1981" i="1" s="1"/>
  <c r="CK1981" i="1" s="1"/>
  <c r="CQ1981" i="1" s="1"/>
  <c r="N1393" i="1"/>
  <c r="T1393" i="1" s="1"/>
  <c r="Z1393" i="1" s="1"/>
  <c r="AF1393" i="1" s="1"/>
  <c r="AL1393" i="1" s="1"/>
  <c r="AR1393" i="1" s="1"/>
  <c r="AX1393" i="1" s="1"/>
  <c r="BD1393" i="1" s="1"/>
  <c r="BJ1393" i="1" s="1"/>
  <c r="BP1393" i="1" s="1"/>
  <c r="BU1393" i="1" s="1"/>
  <c r="BZ1393" i="1" s="1"/>
  <c r="CF1393" i="1" s="1"/>
  <c r="CL1393" i="1" s="1"/>
  <c r="CR1393" i="1" s="1"/>
  <c r="H1339" i="1"/>
  <c r="N1339" i="1" s="1"/>
  <c r="T1339" i="1" s="1"/>
  <c r="Z1339" i="1" s="1"/>
  <c r="BT1258" i="1"/>
  <c r="BY1258" i="1" s="1"/>
  <c r="CE1258" i="1" s="1"/>
  <c r="CK1258" i="1" s="1"/>
  <c r="CQ1258" i="1" s="1"/>
  <c r="J546" i="1"/>
  <c r="L1766" i="1"/>
  <c r="R1766" i="1" s="1"/>
  <c r="X1766" i="1" s="1"/>
  <c r="AD1766" i="1" s="1"/>
  <c r="AJ1766" i="1" s="1"/>
  <c r="AP1766" i="1" s="1"/>
  <c r="AV1766" i="1" s="1"/>
  <c r="BB1766" i="1" s="1"/>
  <c r="BH1766" i="1" s="1"/>
  <c r="BN1766" i="1" s="1"/>
  <c r="BS1766" i="1" s="1"/>
  <c r="BX1766" i="1" s="1"/>
  <c r="CD1766" i="1" s="1"/>
  <c r="CJ1766" i="1" s="1"/>
  <c r="CP1766" i="1" s="1"/>
  <c r="F1765" i="1"/>
  <c r="N1095" i="1"/>
  <c r="T1095" i="1" s="1"/>
  <c r="Z1095" i="1" s="1"/>
  <c r="AF1095" i="1" s="1"/>
  <c r="AL1095" i="1" s="1"/>
  <c r="AR1095" i="1" s="1"/>
  <c r="AX1095" i="1" s="1"/>
  <c r="BD1095" i="1" s="1"/>
  <c r="BJ1095" i="1" s="1"/>
  <c r="BP1095" i="1" s="1"/>
  <c r="BU1095" i="1" s="1"/>
  <c r="BZ1095" i="1" s="1"/>
  <c r="CF1095" i="1" s="1"/>
  <c r="CL1095" i="1" s="1"/>
  <c r="CR1095" i="1" s="1"/>
  <c r="H1076" i="1"/>
  <c r="L1230" i="1"/>
  <c r="J461" i="1"/>
  <c r="J396" i="1" s="1"/>
  <c r="J1168" i="1"/>
  <c r="M1168" i="1" s="1"/>
  <c r="S1168" i="1" s="1"/>
  <c r="Y1168" i="1" s="1"/>
  <c r="AE1168" i="1" s="1"/>
  <c r="AK1168" i="1" s="1"/>
  <c r="AQ1168" i="1" s="1"/>
  <c r="AW1168" i="1" s="1"/>
  <c r="BC1168" i="1" s="1"/>
  <c r="BI1168" i="1" s="1"/>
  <c r="BO1168" i="1" s="1"/>
  <c r="BT1168" i="1" s="1"/>
  <c r="BY1168" i="1" s="1"/>
  <c r="CE1168" i="1" s="1"/>
  <c r="CK1168" i="1" s="1"/>
  <c r="CQ1168" i="1" s="1"/>
  <c r="M1169" i="1"/>
  <c r="S1169" i="1" s="1"/>
  <c r="Y1169" i="1" s="1"/>
  <c r="AE1169" i="1" s="1"/>
  <c r="AK1169" i="1" s="1"/>
  <c r="AQ1169" i="1" s="1"/>
  <c r="AW1169" i="1" s="1"/>
  <c r="BC1169" i="1" s="1"/>
  <c r="BI1169" i="1" s="1"/>
  <c r="BO1169" i="1" s="1"/>
  <c r="BT1169" i="1" s="1"/>
  <c r="BY1169" i="1" s="1"/>
  <c r="CE1169" i="1" s="1"/>
  <c r="CK1169" i="1" s="1"/>
  <c r="CQ1169" i="1" s="1"/>
  <c r="N2161" i="1"/>
  <c r="T2161" i="1" s="1"/>
  <c r="Z2161" i="1" s="1"/>
  <c r="AF2161" i="1" s="1"/>
  <c r="AL2161" i="1" s="1"/>
  <c r="AR2161" i="1" s="1"/>
  <c r="AX2161" i="1" s="1"/>
  <c r="BD2161" i="1" s="1"/>
  <c r="BJ2161" i="1" s="1"/>
  <c r="BP2161" i="1" s="1"/>
  <c r="BU2161" i="1" s="1"/>
  <c r="BZ2161" i="1" s="1"/>
  <c r="CF2161" i="1" s="1"/>
  <c r="CL2161" i="1" s="1"/>
  <c r="CR2161" i="1" s="1"/>
  <c r="K2151" i="1"/>
  <c r="K2136" i="1" s="1"/>
  <c r="M1567" i="1"/>
  <c r="S1567" i="1" s="1"/>
  <c r="Y1567" i="1" s="1"/>
  <c r="AE1567" i="1" s="1"/>
  <c r="AK1567" i="1" s="1"/>
  <c r="AQ1567" i="1" s="1"/>
  <c r="AW1567" i="1" s="1"/>
  <c r="BC1567" i="1" s="1"/>
  <c r="BI1567" i="1" s="1"/>
  <c r="BO1567" i="1" s="1"/>
  <c r="BT1567" i="1" s="1"/>
  <c r="BY1567" i="1" s="1"/>
  <c r="CE1567" i="1" s="1"/>
  <c r="CK1567" i="1" s="1"/>
  <c r="CQ1567" i="1" s="1"/>
  <c r="G1566" i="1"/>
  <c r="AN1421" i="1"/>
  <c r="AQ1422" i="1"/>
  <c r="AW1422" i="1" s="1"/>
  <c r="BC1422" i="1" s="1"/>
  <c r="BI1422" i="1" s="1"/>
  <c r="BO1422" i="1" s="1"/>
  <c r="BT1422" i="1" s="1"/>
  <c r="BY1422" i="1" s="1"/>
  <c r="CE1422" i="1" s="1"/>
  <c r="CK1422" i="1" s="1"/>
  <c r="CQ1422" i="1" s="1"/>
  <c r="L1179" i="1"/>
  <c r="R1179" i="1" s="1"/>
  <c r="X1179" i="1" s="1"/>
  <c r="AD1179" i="1" s="1"/>
  <c r="AJ1179" i="1" s="1"/>
  <c r="AP1179" i="1" s="1"/>
  <c r="AV1179" i="1" s="1"/>
  <c r="BB1179" i="1" s="1"/>
  <c r="BH1179" i="1" s="1"/>
  <c r="BN1179" i="1" s="1"/>
  <c r="F1178" i="1"/>
  <c r="I397" i="1"/>
  <c r="L417" i="1"/>
  <c r="R417" i="1" s="1"/>
  <c r="X417" i="1" s="1"/>
  <c r="AD417" i="1" s="1"/>
  <c r="AJ417" i="1" s="1"/>
  <c r="AP417" i="1" s="1"/>
  <c r="AV417" i="1" s="1"/>
  <c r="BB417" i="1" s="1"/>
  <c r="BH417" i="1" s="1"/>
  <c r="BN417" i="1" s="1"/>
  <c r="BS417" i="1" s="1"/>
  <c r="BX417" i="1" s="1"/>
  <c r="CD417" i="1" s="1"/>
  <c r="CJ417" i="1" s="1"/>
  <c r="CP417" i="1" s="1"/>
  <c r="H2097" i="1"/>
  <c r="N2097" i="1" s="1"/>
  <c r="T2097" i="1" s="1"/>
  <c r="Z2097" i="1" s="1"/>
  <c r="AF2097" i="1" s="1"/>
  <c r="AL2097" i="1" s="1"/>
  <c r="AR2097" i="1" s="1"/>
  <c r="AX2097" i="1" s="1"/>
  <c r="BD2097" i="1" s="1"/>
  <c r="BJ2097" i="1" s="1"/>
  <c r="BP2097" i="1" s="1"/>
  <c r="BU2097" i="1" s="1"/>
  <c r="BZ2097" i="1" s="1"/>
  <c r="CF2097" i="1" s="1"/>
  <c r="CL2097" i="1" s="1"/>
  <c r="CR2097" i="1" s="1"/>
  <c r="N2098" i="1"/>
  <c r="T2098" i="1" s="1"/>
  <c r="Z2098" i="1" s="1"/>
  <c r="AF2098" i="1" s="1"/>
  <c r="AL2098" i="1" s="1"/>
  <c r="AR2098" i="1" s="1"/>
  <c r="AX2098" i="1" s="1"/>
  <c r="BD2098" i="1" s="1"/>
  <c r="BJ2098" i="1" s="1"/>
  <c r="BP2098" i="1" s="1"/>
  <c r="BU2098" i="1" s="1"/>
  <c r="BZ2098" i="1" s="1"/>
  <c r="CF2098" i="1" s="1"/>
  <c r="CL2098" i="1" s="1"/>
  <c r="CR2098" i="1" s="1"/>
  <c r="T1735" i="1"/>
  <c r="Z1735" i="1" s="1"/>
  <c r="AF1735" i="1" s="1"/>
  <c r="AL1735" i="1" s="1"/>
  <c r="AR1735" i="1" s="1"/>
  <c r="AX1735" i="1" s="1"/>
  <c r="BD1735" i="1" s="1"/>
  <c r="BJ1735" i="1" s="1"/>
  <c r="BP1735" i="1" s="1"/>
  <c r="BU1735" i="1" s="1"/>
  <c r="BZ1735" i="1" s="1"/>
  <c r="CF1735" i="1" s="1"/>
  <c r="CL1735" i="1" s="1"/>
  <c r="CR1735" i="1" s="1"/>
  <c r="Q1711" i="1"/>
  <c r="Q1605" i="1" s="1"/>
  <c r="AB1339" i="1"/>
  <c r="AB1338" i="1" s="1"/>
  <c r="AB2710" i="1" s="1"/>
  <c r="AE1393" i="1"/>
  <c r="AK1393" i="1" s="1"/>
  <c r="AQ1393" i="1" s="1"/>
  <c r="AW1393" i="1" s="1"/>
  <c r="BC1393" i="1" s="1"/>
  <c r="BI1393" i="1" s="1"/>
  <c r="BO1393" i="1" s="1"/>
  <c r="BT1393" i="1" s="1"/>
  <c r="BY1393" i="1" s="1"/>
  <c r="CE1393" i="1" s="1"/>
  <c r="CK1393" i="1" s="1"/>
  <c r="CQ1393" i="1" s="1"/>
  <c r="L1204" i="1"/>
  <c r="R1204" i="1" s="1"/>
  <c r="X1204" i="1" s="1"/>
  <c r="AD1204" i="1" s="1"/>
  <c r="AJ1204" i="1" s="1"/>
  <c r="AP1204" i="1" s="1"/>
  <c r="AV1204" i="1" s="1"/>
  <c r="BB1204" i="1" s="1"/>
  <c r="BH1204" i="1" s="1"/>
  <c r="BN1204" i="1" s="1"/>
  <c r="BS1204" i="1" s="1"/>
  <c r="BX1204" i="1" s="1"/>
  <c r="CD1204" i="1" s="1"/>
  <c r="CJ1204" i="1" s="1"/>
  <c r="CP1204" i="1" s="1"/>
  <c r="F1203" i="1"/>
  <c r="L1203" i="1" s="1"/>
  <c r="R1203" i="1" s="1"/>
  <c r="X1203" i="1" s="1"/>
  <c r="AD1203" i="1" s="1"/>
  <c r="AJ1203" i="1" s="1"/>
  <c r="AP1203" i="1" s="1"/>
  <c r="AV1203" i="1" s="1"/>
  <c r="BB1203" i="1" s="1"/>
  <c r="BH1203" i="1" s="1"/>
  <c r="BN1203" i="1" s="1"/>
  <c r="M1076" i="1"/>
  <c r="S1076" i="1" s="1"/>
  <c r="Y1076" i="1" s="1"/>
  <c r="AE1076" i="1" s="1"/>
  <c r="AK1076" i="1" s="1"/>
  <c r="AQ1076" i="1" s="1"/>
  <c r="AW1076" i="1" s="1"/>
  <c r="BC1076" i="1" s="1"/>
  <c r="BI1076" i="1" s="1"/>
  <c r="BO1076" i="1" s="1"/>
  <c r="G1075" i="1"/>
  <c r="M1075" i="1" s="1"/>
  <c r="S1075" i="1" s="1"/>
  <c r="Y1075" i="1" s="1"/>
  <c r="AE1075" i="1" s="1"/>
  <c r="AK1075" i="1" s="1"/>
  <c r="AQ1075" i="1" s="1"/>
  <c r="AW1075" i="1" s="1"/>
  <c r="BC1075" i="1" s="1"/>
  <c r="BI1075" i="1" s="1"/>
  <c r="BO1075" i="1" s="1"/>
  <c r="BQ2697" i="1"/>
  <c r="BS2697" i="1" s="1"/>
  <c r="BX2697" i="1" s="1"/>
  <c r="CD2697" i="1" s="1"/>
  <c r="CJ2697" i="1" s="1"/>
  <c r="CP2697" i="1" s="1"/>
  <c r="BS2698" i="1"/>
  <c r="BX2698" i="1" s="1"/>
  <c r="CD2698" i="1" s="1"/>
  <c r="CJ2698" i="1" s="1"/>
  <c r="CP2698" i="1" s="1"/>
  <c r="N764" i="1"/>
  <c r="T764" i="1" s="1"/>
  <c r="Z764" i="1" s="1"/>
  <c r="AF764" i="1" s="1"/>
  <c r="AL764" i="1" s="1"/>
  <c r="AR764" i="1" s="1"/>
  <c r="AX764" i="1" s="1"/>
  <c r="BD764" i="1" s="1"/>
  <c r="BJ764" i="1" s="1"/>
  <c r="BP764" i="1" s="1"/>
  <c r="BU764" i="1" s="1"/>
  <c r="BZ764" i="1" s="1"/>
  <c r="CF764" i="1" s="1"/>
  <c r="CL764" i="1" s="1"/>
  <c r="CR764" i="1" s="1"/>
  <c r="H728" i="1"/>
  <c r="I1605" i="1"/>
  <c r="M1843" i="1"/>
  <c r="S1843" i="1" s="1"/>
  <c r="Y1843" i="1" s="1"/>
  <c r="AE1843" i="1" s="1"/>
  <c r="AK1843" i="1" s="1"/>
  <c r="AQ1843" i="1" s="1"/>
  <c r="AW1843" i="1" s="1"/>
  <c r="BC1843" i="1" s="1"/>
  <c r="BI1843" i="1" s="1"/>
  <c r="BO1843" i="1" s="1"/>
  <c r="BT1843" i="1" s="1"/>
  <c r="BY1843" i="1" s="1"/>
  <c r="CE1843" i="1" s="1"/>
  <c r="CK1843" i="1" s="1"/>
  <c r="CQ1843" i="1" s="1"/>
  <c r="G1842" i="1"/>
  <c r="BS79" i="1"/>
  <c r="BX79" i="1" s="1"/>
  <c r="CD79" i="1" s="1"/>
  <c r="CJ79" i="1" s="1"/>
  <c r="CP79" i="1" s="1"/>
  <c r="BQ78" i="1"/>
  <c r="BS78" i="1" s="1"/>
  <c r="BX78" i="1" s="1"/>
  <c r="CD78" i="1" s="1"/>
  <c r="CJ78" i="1" s="1"/>
  <c r="CP78" i="1" s="1"/>
  <c r="G1230" i="1"/>
  <c r="M1231" i="1"/>
  <c r="S1231" i="1" s="1"/>
  <c r="Y1231" i="1" s="1"/>
  <c r="AE1231" i="1" s="1"/>
  <c r="AK1231" i="1" s="1"/>
  <c r="AQ1231" i="1" s="1"/>
  <c r="AW1231" i="1" s="1"/>
  <c r="BC1231" i="1" s="1"/>
  <c r="BI1231" i="1" s="1"/>
  <c r="BO1231" i="1" s="1"/>
  <c r="BT1231" i="1" s="1"/>
  <c r="BY1231" i="1" s="1"/>
  <c r="CE1231" i="1" s="1"/>
  <c r="CK1231" i="1" s="1"/>
  <c r="CQ1231" i="1" s="1"/>
  <c r="G396" i="1"/>
  <c r="M397" i="1"/>
  <c r="S397" i="1" s="1"/>
  <c r="Y397" i="1" s="1"/>
  <c r="AE397" i="1" s="1"/>
  <c r="AK397" i="1" s="1"/>
  <c r="AQ397" i="1" s="1"/>
  <c r="AW397" i="1" s="1"/>
  <c r="BC397" i="1" s="1"/>
  <c r="BI397" i="1" s="1"/>
  <c r="BO397" i="1" s="1"/>
  <c r="BT397" i="1" s="1"/>
  <c r="BY397" i="1" s="1"/>
  <c r="CE397" i="1" s="1"/>
  <c r="CK397" i="1" s="1"/>
  <c r="CQ397" i="1" s="1"/>
  <c r="CF346" i="1"/>
  <c r="CL346" i="1" s="1"/>
  <c r="CR346" i="1" s="1"/>
  <c r="CC236" i="1"/>
  <c r="CC2710" i="1" s="1"/>
  <c r="H1857" i="1"/>
  <c r="N1857" i="1" s="1"/>
  <c r="T1857" i="1" s="1"/>
  <c r="Z1857" i="1" s="1"/>
  <c r="AF1857" i="1" s="1"/>
  <c r="AL1857" i="1" s="1"/>
  <c r="AR1857" i="1" s="1"/>
  <c r="AX1857" i="1" s="1"/>
  <c r="BD1857" i="1" s="1"/>
  <c r="BJ1857" i="1" s="1"/>
  <c r="BP1857" i="1" s="1"/>
  <c r="BU1857" i="1" s="1"/>
  <c r="BZ1857" i="1" s="1"/>
  <c r="CF1857" i="1" s="1"/>
  <c r="CL1857" i="1" s="1"/>
  <c r="CR1857" i="1" s="1"/>
  <c r="N1858" i="1"/>
  <c r="T1858" i="1" s="1"/>
  <c r="Z1858" i="1" s="1"/>
  <c r="AF1858" i="1" s="1"/>
  <c r="AL1858" i="1" s="1"/>
  <c r="AR1858" i="1" s="1"/>
  <c r="AX1858" i="1" s="1"/>
  <c r="BD1858" i="1" s="1"/>
  <c r="BJ1858" i="1" s="1"/>
  <c r="BP1858" i="1" s="1"/>
  <c r="BU1858" i="1" s="1"/>
  <c r="BZ1858" i="1" s="1"/>
  <c r="CF1858" i="1" s="1"/>
  <c r="CL1858" i="1" s="1"/>
  <c r="CR1858" i="1" s="1"/>
  <c r="H1338" i="1"/>
  <c r="N1338" i="1" s="1"/>
  <c r="T1338" i="1" s="1"/>
  <c r="Z1338" i="1" s="1"/>
  <c r="AR1421" i="1"/>
  <c r="AX1421" i="1" s="1"/>
  <c r="BD1421" i="1" s="1"/>
  <c r="BJ1421" i="1" s="1"/>
  <c r="BP1421" i="1" s="1"/>
  <c r="BU1421" i="1" s="1"/>
  <c r="BZ1421" i="1" s="1"/>
  <c r="CF1421" i="1" s="1"/>
  <c r="CL1421" i="1" s="1"/>
  <c r="CR1421" i="1" s="1"/>
  <c r="M2182" i="1"/>
  <c r="S2182" i="1" s="1"/>
  <c r="Y2182" i="1" s="1"/>
  <c r="AE2182" i="1" s="1"/>
  <c r="AK2182" i="1" s="1"/>
  <c r="AQ2182" i="1" s="1"/>
  <c r="AW2182" i="1" s="1"/>
  <c r="BC2182" i="1" s="1"/>
  <c r="BI2182" i="1" s="1"/>
  <c r="BO2182" i="1" s="1"/>
  <c r="BT2182" i="1" s="1"/>
  <c r="BY2182" i="1" s="1"/>
  <c r="CE2182" i="1" s="1"/>
  <c r="CK2182" i="1" s="1"/>
  <c r="CQ2182" i="1" s="1"/>
  <c r="M1615" i="1"/>
  <c r="S1615" i="1" s="1"/>
  <c r="Y1615" i="1" s="1"/>
  <c r="AE1615" i="1" s="1"/>
  <c r="AK1615" i="1" s="1"/>
  <c r="AQ1615" i="1" s="1"/>
  <c r="AW1615" i="1" s="1"/>
  <c r="BC1615" i="1" s="1"/>
  <c r="BI1615" i="1" s="1"/>
  <c r="BO1615" i="1" s="1"/>
  <c r="BT1615" i="1" s="1"/>
  <c r="BY1615" i="1" s="1"/>
  <c r="CE1615" i="1" s="1"/>
  <c r="CK1615" i="1" s="1"/>
  <c r="CQ1615" i="1" s="1"/>
  <c r="G1606" i="1"/>
  <c r="N808" i="1"/>
  <c r="T808" i="1" s="1"/>
  <c r="Z808" i="1" s="1"/>
  <c r="AF808" i="1" s="1"/>
  <c r="AL808" i="1" s="1"/>
  <c r="AR808" i="1" s="1"/>
  <c r="AX808" i="1" s="1"/>
  <c r="BD808" i="1" s="1"/>
  <c r="BJ808" i="1" s="1"/>
  <c r="BP808" i="1" s="1"/>
  <c r="BU808" i="1" s="1"/>
  <c r="BZ808" i="1" s="1"/>
  <c r="CF808" i="1" s="1"/>
  <c r="CL808" i="1" s="1"/>
  <c r="CR808" i="1" s="1"/>
  <c r="H807" i="1"/>
  <c r="N807" i="1" s="1"/>
  <c r="T807" i="1" s="1"/>
  <c r="Z807" i="1" s="1"/>
  <c r="AF807" i="1" s="1"/>
  <c r="AL807" i="1" s="1"/>
  <c r="AR807" i="1" s="1"/>
  <c r="AX807" i="1" s="1"/>
  <c r="BD807" i="1" s="1"/>
  <c r="BJ807" i="1" s="1"/>
  <c r="BP807" i="1" s="1"/>
  <c r="BU807" i="1" s="1"/>
  <c r="BZ807" i="1" s="1"/>
  <c r="CF807" i="1" s="1"/>
  <c r="CL807" i="1" s="1"/>
  <c r="CR807" i="1" s="1"/>
  <c r="I1330" i="1"/>
  <c r="L1331" i="1"/>
  <c r="R1331" i="1" s="1"/>
  <c r="X1331" i="1" s="1"/>
  <c r="AD1331" i="1" s="1"/>
  <c r="AJ1331" i="1" s="1"/>
  <c r="AP1331" i="1" s="1"/>
  <c r="AV1331" i="1" s="1"/>
  <c r="BB1331" i="1" s="1"/>
  <c r="BH1331" i="1" s="1"/>
  <c r="BN1331" i="1" s="1"/>
  <c r="BS1331" i="1" s="1"/>
  <c r="BX1331" i="1" s="1"/>
  <c r="CD1331" i="1" s="1"/>
  <c r="CJ1331" i="1" s="1"/>
  <c r="CP1331" i="1" s="1"/>
  <c r="BS808" i="1"/>
  <c r="BX808" i="1" s="1"/>
  <c r="CD808" i="1" s="1"/>
  <c r="CJ808" i="1" s="1"/>
  <c r="CP808" i="1" s="1"/>
  <c r="BQ807" i="1"/>
  <c r="BS807" i="1" s="1"/>
  <c r="BX807" i="1" s="1"/>
  <c r="CD807" i="1" s="1"/>
  <c r="CJ807" i="1" s="1"/>
  <c r="CP807" i="1" s="1"/>
  <c r="I107" i="1"/>
  <c r="L178" i="1"/>
  <c r="R178" i="1" s="1"/>
  <c r="X178" i="1" s="1"/>
  <c r="AD178" i="1" s="1"/>
  <c r="AJ178" i="1" s="1"/>
  <c r="AP178" i="1" s="1"/>
  <c r="AV178" i="1" s="1"/>
  <c r="BB178" i="1" s="1"/>
  <c r="BH178" i="1" s="1"/>
  <c r="BN178" i="1" s="1"/>
  <c r="BS178" i="1" s="1"/>
  <c r="BX178" i="1" s="1"/>
  <c r="CD178" i="1" s="1"/>
  <c r="CJ178" i="1" s="1"/>
  <c r="CP178" i="1" s="1"/>
  <c r="BQ107" i="1"/>
  <c r="F11" i="1"/>
  <c r="L12" i="1"/>
  <c r="R12" i="1" s="1"/>
  <c r="X12" i="1" s="1"/>
  <c r="AD12" i="1" s="1"/>
  <c r="AJ12" i="1" s="1"/>
  <c r="AP12" i="1" s="1"/>
  <c r="AV12" i="1" s="1"/>
  <c r="BB12" i="1" s="1"/>
  <c r="BH12" i="1" s="1"/>
  <c r="BN12" i="1" s="1"/>
  <c r="BR1229" i="1"/>
  <c r="BT729" i="1"/>
  <c r="BY729" i="1" s="1"/>
  <c r="CE729" i="1" s="1"/>
  <c r="CK729" i="1" s="1"/>
  <c r="CQ729" i="1" s="1"/>
  <c r="BR728" i="1"/>
  <c r="L2419" i="1"/>
  <c r="R2419" i="1" s="1"/>
  <c r="X2419" i="1" s="1"/>
  <c r="AD2419" i="1" s="1"/>
  <c r="AJ2419" i="1" s="1"/>
  <c r="AP2419" i="1" s="1"/>
  <c r="AV2419" i="1" s="1"/>
  <c r="BB2419" i="1" s="1"/>
  <c r="BH2419" i="1" s="1"/>
  <c r="BN2419" i="1" s="1"/>
  <c r="BS2419" i="1" s="1"/>
  <c r="BX2419" i="1" s="1"/>
  <c r="CD2419" i="1" s="1"/>
  <c r="CJ2419" i="1" s="1"/>
  <c r="CP2419" i="1" s="1"/>
  <c r="F2403" i="1"/>
  <c r="L2403" i="1" s="1"/>
  <c r="R2403" i="1" s="1"/>
  <c r="X2403" i="1" s="1"/>
  <c r="AD2403" i="1" s="1"/>
  <c r="AJ2403" i="1" s="1"/>
  <c r="AP2403" i="1" s="1"/>
  <c r="AV2403" i="1" s="1"/>
  <c r="BB2403" i="1" s="1"/>
  <c r="BH2403" i="1" s="1"/>
  <c r="BN2403" i="1" s="1"/>
  <c r="BS2403" i="1" s="1"/>
  <c r="BX2403" i="1" s="1"/>
  <c r="CD2403" i="1" s="1"/>
  <c r="CJ2403" i="1" s="1"/>
  <c r="CP2403" i="1" s="1"/>
  <c r="BS1735" i="1"/>
  <c r="BX1735" i="1" s="1"/>
  <c r="CD1735" i="1" s="1"/>
  <c r="CJ1735" i="1" s="1"/>
  <c r="CP1735" i="1" s="1"/>
  <c r="BQ1711" i="1"/>
  <c r="BT1214" i="1"/>
  <c r="BY1214" i="1" s="1"/>
  <c r="CE1214" i="1" s="1"/>
  <c r="CK1214" i="1" s="1"/>
  <c r="CQ1214" i="1" s="1"/>
  <c r="BS2665" i="1"/>
  <c r="BX2665" i="1" s="1"/>
  <c r="CD2665" i="1" s="1"/>
  <c r="CJ2665" i="1" s="1"/>
  <c r="CP2665" i="1" s="1"/>
  <c r="L2321" i="1"/>
  <c r="R2321" i="1" s="1"/>
  <c r="X2321" i="1" s="1"/>
  <c r="AD2321" i="1" s="1"/>
  <c r="AJ2321" i="1" s="1"/>
  <c r="AP2321" i="1" s="1"/>
  <c r="AV2321" i="1" s="1"/>
  <c r="BB2321" i="1" s="1"/>
  <c r="BH2321" i="1" s="1"/>
  <c r="BN2321" i="1" s="1"/>
  <c r="BS2321" i="1" s="1"/>
  <c r="BX2321" i="1" s="1"/>
  <c r="CD2321" i="1" s="1"/>
  <c r="CJ2321" i="1" s="1"/>
  <c r="CP2321" i="1" s="1"/>
  <c r="L2152" i="1"/>
  <c r="R2152" i="1" s="1"/>
  <c r="X2152" i="1" s="1"/>
  <c r="AD2152" i="1" s="1"/>
  <c r="AJ2152" i="1" s="1"/>
  <c r="AP2152" i="1" s="1"/>
  <c r="AV2152" i="1" s="1"/>
  <c r="BB2152" i="1" s="1"/>
  <c r="BH2152" i="1" s="1"/>
  <c r="BN2152" i="1" s="1"/>
  <c r="BS2152" i="1" s="1"/>
  <c r="BX2152" i="1" s="1"/>
  <c r="CD2152" i="1" s="1"/>
  <c r="CJ2152" i="1" s="1"/>
  <c r="CP2152" i="1" s="1"/>
  <c r="I2151" i="1"/>
  <c r="BS309" i="1"/>
  <c r="BX309" i="1" s="1"/>
  <c r="CD309" i="1" s="1"/>
  <c r="CJ309" i="1" s="1"/>
  <c r="CP309" i="1" s="1"/>
  <c r="N1576" i="1"/>
  <c r="T1576" i="1" s="1"/>
  <c r="Z1576" i="1" s="1"/>
  <c r="AF1576" i="1" s="1"/>
  <c r="AL1576" i="1" s="1"/>
  <c r="AR1576" i="1" s="1"/>
  <c r="AX1576" i="1" s="1"/>
  <c r="BD1576" i="1" s="1"/>
  <c r="BJ1576" i="1" s="1"/>
  <c r="BP1576" i="1" s="1"/>
  <c r="BU1576" i="1" s="1"/>
  <c r="BZ1576" i="1" s="1"/>
  <c r="CF1576" i="1" s="1"/>
  <c r="CL1576" i="1" s="1"/>
  <c r="CR1576" i="1" s="1"/>
  <c r="H1566" i="1"/>
  <c r="BT2624" i="1"/>
  <c r="BY2624" i="1" s="1"/>
  <c r="CE2624" i="1" s="1"/>
  <c r="CK2624" i="1" s="1"/>
  <c r="CQ2624" i="1" s="1"/>
  <c r="BR2606" i="1"/>
  <c r="BR2320" i="1"/>
  <c r="N2214" i="1"/>
  <c r="T2214" i="1" s="1"/>
  <c r="Z2214" i="1" s="1"/>
  <c r="AF2214" i="1" s="1"/>
  <c r="AL2214" i="1" s="1"/>
  <c r="AR2214" i="1" s="1"/>
  <c r="AX2214" i="1" s="1"/>
  <c r="BD2214" i="1" s="1"/>
  <c r="BJ2214" i="1" s="1"/>
  <c r="BP2214" i="1" s="1"/>
  <c r="BU2214" i="1" s="1"/>
  <c r="BZ2214" i="1" s="1"/>
  <c r="CF2214" i="1" s="1"/>
  <c r="CL2214" i="1" s="1"/>
  <c r="CR2214" i="1" s="1"/>
  <c r="H2213" i="1"/>
  <c r="F2181" i="1"/>
  <c r="L2182" i="1"/>
  <c r="R2182" i="1" s="1"/>
  <c r="X2182" i="1" s="1"/>
  <c r="AD2182" i="1" s="1"/>
  <c r="AJ2182" i="1" s="1"/>
  <c r="AP2182" i="1" s="1"/>
  <c r="AV2182" i="1" s="1"/>
  <c r="BB2182" i="1" s="1"/>
  <c r="BH2182" i="1" s="1"/>
  <c r="BN2182" i="1" s="1"/>
  <c r="BT1449" i="1"/>
  <c r="BY1449" i="1" s="1"/>
  <c r="CE1449" i="1" s="1"/>
  <c r="CK1449" i="1" s="1"/>
  <c r="CQ1449" i="1" s="1"/>
  <c r="BR1421" i="1"/>
  <c r="BR1338" i="1" s="1"/>
  <c r="L1713" i="1"/>
  <c r="R1713" i="1" s="1"/>
  <c r="X1713" i="1" s="1"/>
  <c r="AD1713" i="1" s="1"/>
  <c r="AJ1713" i="1" s="1"/>
  <c r="AP1713" i="1" s="1"/>
  <c r="AV1713" i="1" s="1"/>
  <c r="BB1713" i="1" s="1"/>
  <c r="BH1713" i="1" s="1"/>
  <c r="BN1713" i="1" s="1"/>
  <c r="BS1713" i="1" s="1"/>
  <c r="BX1713" i="1" s="1"/>
  <c r="CD1713" i="1" s="1"/>
  <c r="CJ1713" i="1" s="1"/>
  <c r="CP1713" i="1" s="1"/>
  <c r="F1712" i="1"/>
  <c r="F2606" i="1"/>
  <c r="L2606" i="1" s="1"/>
  <c r="R2606" i="1" s="1"/>
  <c r="X2606" i="1" s="1"/>
  <c r="AD2606" i="1" s="1"/>
  <c r="AJ2606" i="1" s="1"/>
  <c r="AP2606" i="1" s="1"/>
  <c r="AV2606" i="1" s="1"/>
  <c r="BB2606" i="1" s="1"/>
  <c r="BH2606" i="1" s="1"/>
  <c r="BN2606" i="1" s="1"/>
  <c r="BS2606" i="1" s="1"/>
  <c r="BX2606" i="1" s="1"/>
  <c r="CD2606" i="1" s="1"/>
  <c r="CJ2606" i="1" s="1"/>
  <c r="CP2606" i="1" s="1"/>
  <c r="I866" i="1"/>
  <c r="I698" i="1" s="1"/>
  <c r="M1741" i="1"/>
  <c r="S1741" i="1" s="1"/>
  <c r="Y1741" i="1" s="1"/>
  <c r="AE1741" i="1" s="1"/>
  <c r="AK1741" i="1" s="1"/>
  <c r="AQ1741" i="1" s="1"/>
  <c r="AW1741" i="1" s="1"/>
  <c r="N1766" i="1"/>
  <c r="T1766" i="1" s="1"/>
  <c r="Z1766" i="1" s="1"/>
  <c r="AF1766" i="1" s="1"/>
  <c r="AL1766" i="1" s="1"/>
  <c r="AR1766" i="1" s="1"/>
  <c r="AX1766" i="1" s="1"/>
  <c r="BD1766" i="1" s="1"/>
  <c r="BJ1766" i="1" s="1"/>
  <c r="BP1766" i="1" s="1"/>
  <c r="BU1766" i="1" s="1"/>
  <c r="BZ1766" i="1" s="1"/>
  <c r="CF1766" i="1" s="1"/>
  <c r="CL1766" i="1" s="1"/>
  <c r="CR1766" i="1" s="1"/>
  <c r="H1765" i="1"/>
  <c r="BR78" i="1"/>
  <c r="BT78" i="1" s="1"/>
  <c r="BY78" i="1" s="1"/>
  <c r="CE78" i="1" s="1"/>
  <c r="CK78" i="1" s="1"/>
  <c r="CQ78" i="1" s="1"/>
  <c r="BT79" i="1"/>
  <c r="BY79" i="1" s="1"/>
  <c r="CE79" i="1" s="1"/>
  <c r="CK79" i="1" s="1"/>
  <c r="CQ79" i="1" s="1"/>
  <c r="M2161" i="1"/>
  <c r="S2161" i="1" s="1"/>
  <c r="Y2161" i="1" s="1"/>
  <c r="AE2161" i="1" s="1"/>
  <c r="AK2161" i="1" s="1"/>
  <c r="AQ2161" i="1" s="1"/>
  <c r="AW2161" i="1" s="1"/>
  <c r="BC2161" i="1" s="1"/>
  <c r="BI2161" i="1" s="1"/>
  <c r="BO2161" i="1" s="1"/>
  <c r="BT2161" i="1" s="1"/>
  <c r="BY2161" i="1" s="1"/>
  <c r="CE2161" i="1" s="1"/>
  <c r="CK2161" i="1" s="1"/>
  <c r="CQ2161" i="1" s="1"/>
  <c r="G2151" i="1"/>
  <c r="M2151" i="1" s="1"/>
  <c r="S2151" i="1" s="1"/>
  <c r="Y2151" i="1" s="1"/>
  <c r="AE2151" i="1" s="1"/>
  <c r="AK2151" i="1" s="1"/>
  <c r="AQ2151" i="1" s="1"/>
  <c r="AW2151" i="1" s="1"/>
  <c r="BC2151" i="1" s="1"/>
  <c r="BI2151" i="1" s="1"/>
  <c r="BO2151" i="1" s="1"/>
  <c r="BT2151" i="1" s="1"/>
  <c r="BY2151" i="1" s="1"/>
  <c r="CE2151" i="1" s="1"/>
  <c r="CK2151" i="1" s="1"/>
  <c r="CQ2151" i="1" s="1"/>
  <c r="N1991" i="1"/>
  <c r="T1991" i="1" s="1"/>
  <c r="Z1991" i="1" s="1"/>
  <c r="AF1991" i="1" s="1"/>
  <c r="AL1991" i="1" s="1"/>
  <c r="AR1991" i="1" s="1"/>
  <c r="AX1991" i="1" s="1"/>
  <c r="BD1991" i="1" s="1"/>
  <c r="BJ1991" i="1" s="1"/>
  <c r="BP1991" i="1" s="1"/>
  <c r="BU1991" i="1" s="1"/>
  <c r="BZ1991" i="1" s="1"/>
  <c r="CF1991" i="1" s="1"/>
  <c r="CL1991" i="1" s="1"/>
  <c r="CR1991" i="1" s="1"/>
  <c r="H1981" i="1"/>
  <c r="N1981" i="1" s="1"/>
  <c r="T1981" i="1" s="1"/>
  <c r="Z1981" i="1" s="1"/>
  <c r="AF1981" i="1" s="1"/>
  <c r="AL1981" i="1" s="1"/>
  <c r="AR1981" i="1" s="1"/>
  <c r="AX1981" i="1" s="1"/>
  <c r="BD1981" i="1" s="1"/>
  <c r="BJ1981" i="1" s="1"/>
  <c r="BP1981" i="1" s="1"/>
  <c r="BU1981" i="1" s="1"/>
  <c r="BZ1981" i="1" s="1"/>
  <c r="CF1981" i="1" s="1"/>
  <c r="CL1981" i="1" s="1"/>
  <c r="CR1981" i="1" s="1"/>
  <c r="L699" i="1"/>
  <c r="R699" i="1" s="1"/>
  <c r="X699" i="1" s="1"/>
  <c r="AD699" i="1" s="1"/>
  <c r="AJ699" i="1" s="1"/>
  <c r="AP699" i="1" s="1"/>
  <c r="AV699" i="1" s="1"/>
  <c r="BB699" i="1" s="1"/>
  <c r="BH699" i="1" s="1"/>
  <c r="BN699" i="1" s="1"/>
  <c r="BS699" i="1" s="1"/>
  <c r="BX699" i="1" s="1"/>
  <c r="CD699" i="1" s="1"/>
  <c r="CJ699" i="1" s="1"/>
  <c r="CP699" i="1" s="1"/>
  <c r="F2585" i="1"/>
  <c r="L2585" i="1" s="1"/>
  <c r="R2585" i="1" s="1"/>
  <c r="X2585" i="1" s="1"/>
  <c r="AD2585" i="1" s="1"/>
  <c r="AJ2585" i="1" s="1"/>
  <c r="AP2585" i="1" s="1"/>
  <c r="AV2585" i="1" s="1"/>
  <c r="BB2585" i="1" s="1"/>
  <c r="BH2585" i="1" s="1"/>
  <c r="BN2585" i="1" s="1"/>
  <c r="BS2585" i="1" s="1"/>
  <c r="BX2585" i="1" s="1"/>
  <c r="CD2585" i="1" s="1"/>
  <c r="CJ2585" i="1" s="1"/>
  <c r="CP2585" i="1" s="1"/>
  <c r="L2591" i="1"/>
  <c r="R2591" i="1" s="1"/>
  <c r="X2591" i="1" s="1"/>
  <c r="AD2591" i="1" s="1"/>
  <c r="AJ2591" i="1" s="1"/>
  <c r="AP2591" i="1" s="1"/>
  <c r="AV2591" i="1" s="1"/>
  <c r="BB2591" i="1" s="1"/>
  <c r="BH2591" i="1" s="1"/>
  <c r="BN2591" i="1" s="1"/>
  <c r="BS2591" i="1" s="1"/>
  <c r="BX2591" i="1" s="1"/>
  <c r="CD2591" i="1" s="1"/>
  <c r="CJ2591" i="1" s="1"/>
  <c r="CP2591" i="1" s="1"/>
  <c r="F983" i="1"/>
  <c r="L983" i="1" s="1"/>
  <c r="R983" i="1" s="1"/>
  <c r="X983" i="1" s="1"/>
  <c r="AD983" i="1" s="1"/>
  <c r="AJ983" i="1" s="1"/>
  <c r="AP983" i="1" s="1"/>
  <c r="AV983" i="1" s="1"/>
  <c r="BB983" i="1" s="1"/>
  <c r="BH983" i="1" s="1"/>
  <c r="BN983" i="1" s="1"/>
  <c r="L984" i="1"/>
  <c r="R984" i="1" s="1"/>
  <c r="X984" i="1" s="1"/>
  <c r="AD984" i="1" s="1"/>
  <c r="AJ984" i="1" s="1"/>
  <c r="AP984" i="1" s="1"/>
  <c r="AV984" i="1" s="1"/>
  <c r="BB984" i="1" s="1"/>
  <c r="BH984" i="1" s="1"/>
  <c r="BN984" i="1" s="1"/>
  <c r="BQ236" i="1"/>
  <c r="H1841" i="1"/>
  <c r="N1841" i="1" s="1"/>
  <c r="T1841" i="1" s="1"/>
  <c r="Z1841" i="1" s="1"/>
  <c r="AF1841" i="1" s="1"/>
  <c r="AL1841" i="1" s="1"/>
  <c r="AR1841" i="1" s="1"/>
  <c r="AX1841" i="1" s="1"/>
  <c r="BD1841" i="1" s="1"/>
  <c r="BJ1841" i="1" s="1"/>
  <c r="BP1841" i="1" s="1"/>
  <c r="BU1841" i="1" s="1"/>
  <c r="BZ1841" i="1" s="1"/>
  <c r="CF1841" i="1" s="1"/>
  <c r="CL1841" i="1" s="1"/>
  <c r="CR1841" i="1" s="1"/>
  <c r="N1842" i="1"/>
  <c r="T1842" i="1" s="1"/>
  <c r="Z1842" i="1" s="1"/>
  <c r="AF1842" i="1" s="1"/>
  <c r="AL1842" i="1" s="1"/>
  <c r="AR1842" i="1" s="1"/>
  <c r="AX1842" i="1" s="1"/>
  <c r="BD1842" i="1" s="1"/>
  <c r="BJ1842" i="1" s="1"/>
  <c r="BP1842" i="1" s="1"/>
  <c r="BU1842" i="1" s="1"/>
  <c r="BZ1842" i="1" s="1"/>
  <c r="CF1842" i="1" s="1"/>
  <c r="CL1842" i="1" s="1"/>
  <c r="CR1842" i="1" s="1"/>
  <c r="BQ1075" i="1"/>
  <c r="K1178" i="1"/>
  <c r="K1161" i="1" s="1"/>
  <c r="N1194" i="1"/>
  <c r="T1194" i="1" s="1"/>
  <c r="Z1194" i="1" s="1"/>
  <c r="AF1194" i="1" s="1"/>
  <c r="AL1194" i="1" s="1"/>
  <c r="AR1194" i="1" s="1"/>
  <c r="AX1194" i="1" s="1"/>
  <c r="BD1194" i="1" s="1"/>
  <c r="BJ1194" i="1" s="1"/>
  <c r="BP1194" i="1" s="1"/>
  <c r="BU1194" i="1" s="1"/>
  <c r="BZ1194" i="1" s="1"/>
  <c r="CF1194" i="1" s="1"/>
  <c r="CL1194" i="1" s="1"/>
  <c r="CR1194" i="1" s="1"/>
  <c r="BR1605" i="1"/>
  <c r="L1076" i="1"/>
  <c r="R1076" i="1" s="1"/>
  <c r="X1076" i="1" s="1"/>
  <c r="AD1076" i="1" s="1"/>
  <c r="AJ1076" i="1" s="1"/>
  <c r="AP1076" i="1" s="1"/>
  <c r="AV1076" i="1" s="1"/>
  <c r="BB1076" i="1" s="1"/>
  <c r="BH1076" i="1" s="1"/>
  <c r="BN1076" i="1" s="1"/>
  <c r="BS1076" i="1" s="1"/>
  <c r="BX1076" i="1" s="1"/>
  <c r="CD1076" i="1" s="1"/>
  <c r="CJ1076" i="1" s="1"/>
  <c r="CP1076" i="1" s="1"/>
  <c r="F1075" i="1"/>
  <c r="L1075" i="1" s="1"/>
  <c r="R1075" i="1" s="1"/>
  <c r="X1075" i="1" s="1"/>
  <c r="AD1075" i="1" s="1"/>
  <c r="AJ1075" i="1" s="1"/>
  <c r="AP1075" i="1" s="1"/>
  <c r="AV1075" i="1" s="1"/>
  <c r="BB1075" i="1" s="1"/>
  <c r="BH1075" i="1" s="1"/>
  <c r="BN1075" i="1" s="1"/>
  <c r="BT547" i="1"/>
  <c r="BY547" i="1" s="1"/>
  <c r="CE547" i="1" s="1"/>
  <c r="CK547" i="1" s="1"/>
  <c r="CQ547" i="1" s="1"/>
  <c r="BR546" i="1"/>
  <c r="M2612" i="1"/>
  <c r="S2612" i="1" s="1"/>
  <c r="Y2612" i="1" s="1"/>
  <c r="AE2612" i="1" s="1"/>
  <c r="AK2612" i="1" s="1"/>
  <c r="AQ2612" i="1" s="1"/>
  <c r="AW2612" i="1" s="1"/>
  <c r="BC2612" i="1" s="1"/>
  <c r="BI2612" i="1" s="1"/>
  <c r="BO2612" i="1" s="1"/>
  <c r="BT2612" i="1" s="1"/>
  <c r="BY2612" i="1" s="1"/>
  <c r="CE2612" i="1" s="1"/>
  <c r="CK2612" i="1" s="1"/>
  <c r="CQ2612" i="1" s="1"/>
  <c r="G2606" i="1"/>
  <c r="M2606" i="1" s="1"/>
  <c r="S2606" i="1" s="1"/>
  <c r="Y2606" i="1" s="1"/>
  <c r="AE2606" i="1" s="1"/>
  <c r="AK2606" i="1" s="1"/>
  <c r="AQ2606" i="1" s="1"/>
  <c r="AW2606" i="1" s="1"/>
  <c r="BC2606" i="1" s="1"/>
  <c r="BI2606" i="1" s="1"/>
  <c r="BO2606" i="1" s="1"/>
  <c r="BP1043" i="1"/>
  <c r="BU1043" i="1" s="1"/>
  <c r="BZ1043" i="1" s="1"/>
  <c r="CF1043" i="1" s="1"/>
  <c r="CL1043" i="1" s="1"/>
  <c r="CR1043" i="1" s="1"/>
  <c r="BM983" i="1"/>
  <c r="BM972" i="1" s="1"/>
  <c r="G1764" i="1"/>
  <c r="M1764" i="1" s="1"/>
  <c r="S1764" i="1" s="1"/>
  <c r="Y1764" i="1" s="1"/>
  <c r="AE1764" i="1" s="1"/>
  <c r="AK1764" i="1" s="1"/>
  <c r="AQ1764" i="1" s="1"/>
  <c r="AW1764" i="1" s="1"/>
  <c r="BC1764" i="1" s="1"/>
  <c r="BI1764" i="1" s="1"/>
  <c r="BO1764" i="1" s="1"/>
  <c r="BT1764" i="1" s="1"/>
  <c r="BY1764" i="1" s="1"/>
  <c r="CE1764" i="1" s="1"/>
  <c r="CK1764" i="1" s="1"/>
  <c r="CQ1764" i="1" s="1"/>
  <c r="M1765" i="1"/>
  <c r="S1765" i="1" s="1"/>
  <c r="Y1765" i="1" s="1"/>
  <c r="AE1765" i="1" s="1"/>
  <c r="AK1765" i="1" s="1"/>
  <c r="AQ1765" i="1" s="1"/>
  <c r="AW1765" i="1" s="1"/>
  <c r="BC1765" i="1" s="1"/>
  <c r="BI1765" i="1" s="1"/>
  <c r="BO1765" i="1" s="1"/>
  <c r="BT1765" i="1" s="1"/>
  <c r="BY1765" i="1" s="1"/>
  <c r="CE1765" i="1" s="1"/>
  <c r="CK1765" i="1" s="1"/>
  <c r="CQ1765" i="1" s="1"/>
  <c r="BT1586" i="1"/>
  <c r="BY1586" i="1" s="1"/>
  <c r="CE1586" i="1" s="1"/>
  <c r="CK1586" i="1" s="1"/>
  <c r="CQ1586" i="1" s="1"/>
  <c r="BR1565" i="1"/>
  <c r="N397" i="1"/>
  <c r="T397" i="1" s="1"/>
  <c r="Z397" i="1" s="1"/>
  <c r="AF397" i="1" s="1"/>
  <c r="AL397" i="1" s="1"/>
  <c r="AR397" i="1" s="1"/>
  <c r="AX397" i="1" s="1"/>
  <c r="BD397" i="1" s="1"/>
  <c r="BJ397" i="1" s="1"/>
  <c r="BP397" i="1" s="1"/>
  <c r="BU397" i="1" s="1"/>
  <c r="BZ397" i="1" s="1"/>
  <c r="CF397" i="1" s="1"/>
  <c r="CL397" i="1" s="1"/>
  <c r="CR397" i="1" s="1"/>
  <c r="H396" i="1"/>
  <c r="N396" i="1" s="1"/>
  <c r="T396" i="1" s="1"/>
  <c r="Z396" i="1" s="1"/>
  <c r="AF396" i="1" s="1"/>
  <c r="AL396" i="1" s="1"/>
  <c r="AR396" i="1" s="1"/>
  <c r="AX396" i="1" s="1"/>
  <c r="BD396" i="1" s="1"/>
  <c r="BJ396" i="1" s="1"/>
  <c r="BP396" i="1" s="1"/>
  <c r="BU396" i="1" s="1"/>
  <c r="BZ396" i="1" s="1"/>
  <c r="CF396" i="1" s="1"/>
  <c r="CL396" i="1" s="1"/>
  <c r="CR396" i="1" s="1"/>
  <c r="BR2136" i="1"/>
  <c r="BQ1789" i="1"/>
  <c r="BS1789" i="1" s="1"/>
  <c r="BX1789" i="1" s="1"/>
  <c r="CD1789" i="1" s="1"/>
  <c r="CJ1789" i="1" s="1"/>
  <c r="CP1789" i="1" s="1"/>
  <c r="BR1740" i="1"/>
  <c r="L2062" i="1"/>
  <c r="R2062" i="1" s="1"/>
  <c r="X2062" i="1" s="1"/>
  <c r="AD2062" i="1" s="1"/>
  <c r="AJ2062" i="1" s="1"/>
  <c r="AP2062" i="1" s="1"/>
  <c r="AV2062" i="1" s="1"/>
  <c r="BB2062" i="1" s="1"/>
  <c r="BH2062" i="1" s="1"/>
  <c r="BN2062" i="1" s="1"/>
  <c r="BS2062" i="1" s="1"/>
  <c r="BX2062" i="1" s="1"/>
  <c r="CD2062" i="1" s="1"/>
  <c r="CJ2062" i="1" s="1"/>
  <c r="CP2062" i="1" s="1"/>
  <c r="F2036" i="1"/>
  <c r="F1882" i="1"/>
  <c r="L1883" i="1"/>
  <c r="R1883" i="1" s="1"/>
  <c r="X1883" i="1" s="1"/>
  <c r="AD1883" i="1" s="1"/>
  <c r="AJ1883" i="1" s="1"/>
  <c r="AP1883" i="1" s="1"/>
  <c r="AV1883" i="1" s="1"/>
  <c r="BB1883" i="1" s="1"/>
  <c r="BH1883" i="1" s="1"/>
  <c r="BN1883" i="1" s="1"/>
  <c r="BS1883" i="1" s="1"/>
  <c r="BX1883" i="1" s="1"/>
  <c r="CD1883" i="1" s="1"/>
  <c r="CJ1883" i="1" s="1"/>
  <c r="CP1883" i="1" s="1"/>
  <c r="M237" i="1"/>
  <c r="S237" i="1" s="1"/>
  <c r="Y237" i="1" s="1"/>
  <c r="AE237" i="1" s="1"/>
  <c r="AK237" i="1" s="1"/>
  <c r="AQ237" i="1" s="1"/>
  <c r="AW237" i="1" s="1"/>
  <c r="BC237" i="1" s="1"/>
  <c r="BI237" i="1" s="1"/>
  <c r="BO237" i="1" s="1"/>
  <c r="BT237" i="1" s="1"/>
  <c r="BY237" i="1" s="1"/>
  <c r="CE237" i="1" s="1"/>
  <c r="CK237" i="1" s="1"/>
  <c r="CQ237" i="1" s="1"/>
  <c r="G236" i="1"/>
  <c r="M236" i="1" s="1"/>
  <c r="S236" i="1" s="1"/>
  <c r="Y236" i="1" s="1"/>
  <c r="AE236" i="1" s="1"/>
  <c r="AK236" i="1" s="1"/>
  <c r="AQ236" i="1" s="1"/>
  <c r="AW236" i="1" s="1"/>
  <c r="BC236" i="1" s="1"/>
  <c r="BI236" i="1" s="1"/>
  <c r="BO236" i="1" s="1"/>
  <c r="G2180" i="1"/>
  <c r="M2180" i="1" s="1"/>
  <c r="S2180" i="1" s="1"/>
  <c r="Y2180" i="1" s="1"/>
  <c r="AE2180" i="1" s="1"/>
  <c r="AK2180" i="1" s="1"/>
  <c r="AQ2180" i="1" s="1"/>
  <c r="AW2180" i="1" s="1"/>
  <c r="BC2180" i="1" s="1"/>
  <c r="BI2180" i="1" s="1"/>
  <c r="BO2180" i="1" s="1"/>
  <c r="M2181" i="1"/>
  <c r="S2181" i="1" s="1"/>
  <c r="Y2181" i="1" s="1"/>
  <c r="AE2181" i="1" s="1"/>
  <c r="AK2181" i="1" s="1"/>
  <c r="AQ2181" i="1" s="1"/>
  <c r="AW2181" i="1" s="1"/>
  <c r="BC2181" i="1" s="1"/>
  <c r="BI2181" i="1" s="1"/>
  <c r="BO2181" i="1" s="1"/>
  <c r="BT2181" i="1" s="1"/>
  <c r="BY2181" i="1" s="1"/>
  <c r="CE2181" i="1" s="1"/>
  <c r="CK2181" i="1" s="1"/>
  <c r="CQ2181" i="1" s="1"/>
  <c r="M2477" i="1"/>
  <c r="S2477" i="1" s="1"/>
  <c r="Y2477" i="1" s="1"/>
  <c r="AE2477" i="1" s="1"/>
  <c r="AK2477" i="1" s="1"/>
  <c r="AQ2477" i="1" s="1"/>
  <c r="AW2477" i="1" s="1"/>
  <c r="BC2477" i="1" s="1"/>
  <c r="BI2477" i="1" s="1"/>
  <c r="BO2477" i="1" s="1"/>
  <c r="BT2477" i="1" s="1"/>
  <c r="BY2477" i="1" s="1"/>
  <c r="CE2477" i="1" s="1"/>
  <c r="CK2477" i="1" s="1"/>
  <c r="CQ2477" i="1" s="1"/>
  <c r="G2403" i="1"/>
  <c r="M2403" i="1" s="1"/>
  <c r="S2403" i="1" s="1"/>
  <c r="Y2403" i="1" s="1"/>
  <c r="AE2403" i="1" s="1"/>
  <c r="AK2403" i="1" s="1"/>
  <c r="AQ2403" i="1" s="1"/>
  <c r="AW2403" i="1" s="1"/>
  <c r="BC2403" i="1" s="1"/>
  <c r="BI2403" i="1" s="1"/>
  <c r="BO2403" i="1" s="1"/>
  <c r="BT2403" i="1" s="1"/>
  <c r="BY2403" i="1" s="1"/>
  <c r="CE2403" i="1" s="1"/>
  <c r="CK2403" i="1" s="1"/>
  <c r="CQ2403" i="1" s="1"/>
  <c r="H2151" i="1"/>
  <c r="N2151" i="1" s="1"/>
  <c r="T2151" i="1" s="1"/>
  <c r="Z2151" i="1" s="1"/>
  <c r="AF2151" i="1" s="1"/>
  <c r="AL2151" i="1" s="1"/>
  <c r="AR2151" i="1" s="1"/>
  <c r="AX2151" i="1" s="1"/>
  <c r="BD2151" i="1" s="1"/>
  <c r="BJ2151" i="1" s="1"/>
  <c r="BP2151" i="1" s="1"/>
  <c r="BU2151" i="1" s="1"/>
  <c r="BZ2151" i="1" s="1"/>
  <c r="CF2151" i="1" s="1"/>
  <c r="CL2151" i="1" s="1"/>
  <c r="CR2151" i="1" s="1"/>
  <c r="N2152" i="1"/>
  <c r="T2152" i="1" s="1"/>
  <c r="Z2152" i="1" s="1"/>
  <c r="AF2152" i="1" s="1"/>
  <c r="AL2152" i="1" s="1"/>
  <c r="AR2152" i="1" s="1"/>
  <c r="AX2152" i="1" s="1"/>
  <c r="BD2152" i="1" s="1"/>
  <c r="BJ2152" i="1" s="1"/>
  <c r="BP2152" i="1" s="1"/>
  <c r="BU2152" i="1" s="1"/>
  <c r="BZ2152" i="1" s="1"/>
  <c r="CF2152" i="1" s="1"/>
  <c r="CL2152" i="1" s="1"/>
  <c r="CR2152" i="1" s="1"/>
  <c r="I1741" i="1"/>
  <c r="L1751" i="1"/>
  <c r="R1751" i="1" s="1"/>
  <c r="X1751" i="1" s="1"/>
  <c r="AD1751" i="1" s="1"/>
  <c r="AJ1751" i="1" s="1"/>
  <c r="AP1751" i="1" s="1"/>
  <c r="AV1751" i="1" s="1"/>
  <c r="BB1751" i="1" s="1"/>
  <c r="BH1751" i="1" s="1"/>
  <c r="BN1751" i="1" s="1"/>
  <c r="BS1751" i="1" s="1"/>
  <c r="BX1751" i="1" s="1"/>
  <c r="CD1751" i="1" s="1"/>
  <c r="CJ1751" i="1" s="1"/>
  <c r="CP1751" i="1" s="1"/>
  <c r="M1180" i="1"/>
  <c r="S1180" i="1" s="1"/>
  <c r="Y1180" i="1" s="1"/>
  <c r="AE1180" i="1" s="1"/>
  <c r="AK1180" i="1" s="1"/>
  <c r="AQ1180" i="1" s="1"/>
  <c r="AW1180" i="1" s="1"/>
  <c r="BC1180" i="1" s="1"/>
  <c r="BI1180" i="1" s="1"/>
  <c r="BO1180" i="1" s="1"/>
  <c r="BT1180" i="1" s="1"/>
  <c r="BY1180" i="1" s="1"/>
  <c r="CE1180" i="1" s="1"/>
  <c r="CK1180" i="1" s="1"/>
  <c r="CQ1180" i="1" s="1"/>
  <c r="G1179" i="1"/>
  <c r="M932" i="1"/>
  <c r="S932" i="1" s="1"/>
  <c r="Y932" i="1" s="1"/>
  <c r="AE932" i="1" s="1"/>
  <c r="AK932" i="1" s="1"/>
  <c r="AQ932" i="1" s="1"/>
  <c r="AW932" i="1" s="1"/>
  <c r="BC932" i="1" s="1"/>
  <c r="BI932" i="1" s="1"/>
  <c r="BO932" i="1" s="1"/>
  <c r="BT932" i="1" s="1"/>
  <c r="BY932" i="1" s="1"/>
  <c r="CE932" i="1" s="1"/>
  <c r="CK932" i="1" s="1"/>
  <c r="CQ932" i="1" s="1"/>
  <c r="H1711" i="1"/>
  <c r="N1711" i="1" s="1"/>
  <c r="T1711" i="1" s="1"/>
  <c r="Z1711" i="1" s="1"/>
  <c r="AF1711" i="1" s="1"/>
  <c r="AL1711" i="1" s="1"/>
  <c r="AR1711" i="1" s="1"/>
  <c r="AX1711" i="1" s="1"/>
  <c r="BD1711" i="1" s="1"/>
  <c r="BJ1711" i="1" s="1"/>
  <c r="BP1711" i="1" s="1"/>
  <c r="BU1711" i="1" s="1"/>
  <c r="BZ1711" i="1" s="1"/>
  <c r="CF1711" i="1" s="1"/>
  <c r="CL1711" i="1" s="1"/>
  <c r="CR1711" i="1" s="1"/>
  <c r="N1712" i="1"/>
  <c r="T1712" i="1" s="1"/>
  <c r="Z1712" i="1" s="1"/>
  <c r="AF1712" i="1" s="1"/>
  <c r="AL1712" i="1" s="1"/>
  <c r="AR1712" i="1" s="1"/>
  <c r="AX1712" i="1" s="1"/>
  <c r="BD1712" i="1" s="1"/>
  <c r="BJ1712" i="1" s="1"/>
  <c r="BP1712" i="1" s="1"/>
  <c r="BU1712" i="1" s="1"/>
  <c r="BZ1712" i="1" s="1"/>
  <c r="CF1712" i="1" s="1"/>
  <c r="CL1712" i="1" s="1"/>
  <c r="CR1712" i="1" s="1"/>
  <c r="BQ1203" i="1"/>
  <c r="BS1203" i="1" s="1"/>
  <c r="BX1203" i="1" s="1"/>
  <c r="CD1203" i="1" s="1"/>
  <c r="CJ1203" i="1" s="1"/>
  <c r="CP1203" i="1" s="1"/>
  <c r="BS1209" i="1"/>
  <c r="BX1209" i="1" s="1"/>
  <c r="CD1209" i="1" s="1"/>
  <c r="CJ1209" i="1" s="1"/>
  <c r="CP1209" i="1" s="1"/>
  <c r="BT1076" i="1"/>
  <c r="BY1076" i="1" s="1"/>
  <c r="CE1076" i="1" s="1"/>
  <c r="CK1076" i="1" s="1"/>
  <c r="CQ1076" i="1" s="1"/>
  <c r="BR1075" i="1"/>
  <c r="H2585" i="1"/>
  <c r="N2585" i="1" s="1"/>
  <c r="T2585" i="1" s="1"/>
  <c r="Z2585" i="1" s="1"/>
  <c r="AF2585" i="1" s="1"/>
  <c r="AL2585" i="1" s="1"/>
  <c r="AR2585" i="1" s="1"/>
  <c r="AX2585" i="1" s="1"/>
  <c r="BD2585" i="1" s="1"/>
  <c r="BJ2585" i="1" s="1"/>
  <c r="BP2585" i="1" s="1"/>
  <c r="BU2585" i="1" s="1"/>
  <c r="BZ2585" i="1" s="1"/>
  <c r="CF2585" i="1" s="1"/>
  <c r="CL2585" i="1" s="1"/>
  <c r="CR2585" i="1" s="1"/>
  <c r="N2607" i="1"/>
  <c r="T2607" i="1" s="1"/>
  <c r="Z2607" i="1" s="1"/>
  <c r="AF2607" i="1" s="1"/>
  <c r="AL2607" i="1" s="1"/>
  <c r="AR2607" i="1" s="1"/>
  <c r="AX2607" i="1" s="1"/>
  <c r="BD2607" i="1" s="1"/>
  <c r="BJ2607" i="1" s="1"/>
  <c r="BP2607" i="1" s="1"/>
  <c r="BU2607" i="1" s="1"/>
  <c r="BZ2607" i="1" s="1"/>
  <c r="CF2607" i="1" s="1"/>
  <c r="CL2607" i="1" s="1"/>
  <c r="CR2607" i="1" s="1"/>
  <c r="H2606" i="1"/>
  <c r="L1859" i="1"/>
  <c r="R1859" i="1" s="1"/>
  <c r="X1859" i="1" s="1"/>
  <c r="AD1859" i="1" s="1"/>
  <c r="AJ1859" i="1" s="1"/>
  <c r="AP1859" i="1" s="1"/>
  <c r="AV1859" i="1" s="1"/>
  <c r="BB1859" i="1" s="1"/>
  <c r="BH1859" i="1" s="1"/>
  <c r="BN1859" i="1" s="1"/>
  <c r="BS1859" i="1" s="1"/>
  <c r="BX1859" i="1" s="1"/>
  <c r="CD1859" i="1" s="1"/>
  <c r="CJ1859" i="1" s="1"/>
  <c r="CP1859" i="1" s="1"/>
  <c r="F1858" i="1"/>
  <c r="H1179" i="1"/>
  <c r="N1180" i="1"/>
  <c r="T1180" i="1" s="1"/>
  <c r="Z1180" i="1" s="1"/>
  <c r="AF1180" i="1" s="1"/>
  <c r="AL1180" i="1" s="1"/>
  <c r="AR1180" i="1" s="1"/>
  <c r="AX1180" i="1" s="1"/>
  <c r="BD1180" i="1" s="1"/>
  <c r="BJ1180" i="1" s="1"/>
  <c r="BP1180" i="1" s="1"/>
  <c r="BU1180" i="1" s="1"/>
  <c r="BZ1180" i="1" s="1"/>
  <c r="CF1180" i="1" s="1"/>
  <c r="CL1180" i="1" s="1"/>
  <c r="CR1180" i="1" s="1"/>
  <c r="BT357" i="1"/>
  <c r="BY357" i="1" s="1"/>
  <c r="CE357" i="1" s="1"/>
  <c r="CK357" i="1" s="1"/>
  <c r="CQ357" i="1" s="1"/>
  <c r="BR356" i="1"/>
  <c r="N79" i="1"/>
  <c r="T79" i="1" s="1"/>
  <c r="Z79" i="1" s="1"/>
  <c r="AF79" i="1" s="1"/>
  <c r="AL79" i="1" s="1"/>
  <c r="AR79" i="1" s="1"/>
  <c r="AX79" i="1" s="1"/>
  <c r="BD79" i="1" s="1"/>
  <c r="BJ79" i="1" s="1"/>
  <c r="BP79" i="1" s="1"/>
  <c r="BU79" i="1" s="1"/>
  <c r="BZ79" i="1" s="1"/>
  <c r="CF79" i="1" s="1"/>
  <c r="CL79" i="1" s="1"/>
  <c r="CR79" i="1" s="1"/>
  <c r="H78" i="1"/>
  <c r="N78" i="1" s="1"/>
  <c r="T78" i="1" s="1"/>
  <c r="Z78" i="1" s="1"/>
  <c r="AF78" i="1" s="1"/>
  <c r="AL78" i="1" s="1"/>
  <c r="AR78" i="1" s="1"/>
  <c r="AX78" i="1" s="1"/>
  <c r="BD78" i="1" s="1"/>
  <c r="BJ78" i="1" s="1"/>
  <c r="BP78" i="1" s="1"/>
  <c r="BU78" i="1" s="1"/>
  <c r="BZ78" i="1" s="1"/>
  <c r="CF78" i="1" s="1"/>
  <c r="CL78" i="1" s="1"/>
  <c r="CR78" i="1" s="1"/>
  <c r="G728" i="1"/>
  <c r="BR396" i="1"/>
  <c r="BQ1857" i="1"/>
  <c r="L461" i="1"/>
  <c r="R461" i="1" s="1"/>
  <c r="X461" i="1" s="1"/>
  <c r="AD461" i="1" s="1"/>
  <c r="AJ461" i="1" s="1"/>
  <c r="AP461" i="1" s="1"/>
  <c r="AV461" i="1" s="1"/>
  <c r="BB461" i="1" s="1"/>
  <c r="BH461" i="1" s="1"/>
  <c r="BN461" i="1" s="1"/>
  <c r="BS461" i="1" s="1"/>
  <c r="BX461" i="1" s="1"/>
  <c r="CD461" i="1" s="1"/>
  <c r="CJ461" i="1" s="1"/>
  <c r="CP461" i="1" s="1"/>
  <c r="F396" i="1"/>
  <c r="BR2035" i="1"/>
  <c r="M1204" i="1"/>
  <c r="S1204" i="1" s="1"/>
  <c r="Y1204" i="1" s="1"/>
  <c r="AE1204" i="1" s="1"/>
  <c r="AK1204" i="1" s="1"/>
  <c r="AQ1204" i="1" s="1"/>
  <c r="AW1204" i="1" s="1"/>
  <c r="BC1204" i="1" s="1"/>
  <c r="BI1204" i="1" s="1"/>
  <c r="BO1204" i="1" s="1"/>
  <c r="BT1204" i="1" s="1"/>
  <c r="BY1204" i="1" s="1"/>
  <c r="CE1204" i="1" s="1"/>
  <c r="CK1204" i="1" s="1"/>
  <c r="CQ1204" i="1" s="1"/>
  <c r="J1203" i="1"/>
  <c r="BT310" i="1"/>
  <c r="BY310" i="1" s="1"/>
  <c r="CE310" i="1" s="1"/>
  <c r="CK310" i="1" s="1"/>
  <c r="CQ310" i="1" s="1"/>
  <c r="BR309" i="1"/>
  <c r="BT309" i="1" s="1"/>
  <c r="BY309" i="1" s="1"/>
  <c r="CE309" i="1" s="1"/>
  <c r="CK309" i="1" s="1"/>
  <c r="CQ309" i="1" s="1"/>
  <c r="BP1971" i="1"/>
  <c r="BU1971" i="1" s="1"/>
  <c r="BZ1971" i="1" s="1"/>
  <c r="CF1971" i="1" s="1"/>
  <c r="CL1971" i="1" s="1"/>
  <c r="CR1971" i="1" s="1"/>
  <c r="BM1882" i="1"/>
  <c r="BM1881" i="1" s="1"/>
  <c r="P1230" i="1"/>
  <c r="P1229" i="1" s="1"/>
  <c r="P2710" i="1" s="1"/>
  <c r="S1291" i="1"/>
  <c r="Y1291" i="1" s="1"/>
  <c r="AE1291" i="1" s="1"/>
  <c r="AK1291" i="1" s="1"/>
  <c r="AQ1291" i="1" s="1"/>
  <c r="AW1291" i="1" s="1"/>
  <c r="BC1291" i="1" s="1"/>
  <c r="BI1291" i="1" s="1"/>
  <c r="BO1291" i="1" s="1"/>
  <c r="BT1291" i="1" s="1"/>
  <c r="BY1291" i="1" s="1"/>
  <c r="CE1291" i="1" s="1"/>
  <c r="CK1291" i="1" s="1"/>
  <c r="CQ1291" i="1" s="1"/>
  <c r="R381" i="1"/>
  <c r="X381" i="1" s="1"/>
  <c r="AD381" i="1" s="1"/>
  <c r="AJ381" i="1" s="1"/>
  <c r="AP381" i="1" s="1"/>
  <c r="AV381" i="1" s="1"/>
  <c r="BB381" i="1" s="1"/>
  <c r="BH381" i="1" s="1"/>
  <c r="BN381" i="1" s="1"/>
  <c r="BS381" i="1" s="1"/>
  <c r="BX381" i="1" s="1"/>
  <c r="CD381" i="1" s="1"/>
  <c r="CJ381" i="1" s="1"/>
  <c r="CP381" i="1" s="1"/>
  <c r="O357" i="1"/>
  <c r="O356" i="1" s="1"/>
  <c r="L867" i="1"/>
  <c r="R867" i="1" s="1"/>
  <c r="X867" i="1" s="1"/>
  <c r="AD867" i="1" s="1"/>
  <c r="AJ867" i="1" s="1"/>
  <c r="AP867" i="1" s="1"/>
  <c r="AV867" i="1" s="1"/>
  <c r="BB867" i="1" s="1"/>
  <c r="BH867" i="1" s="1"/>
  <c r="BN867" i="1" s="1"/>
  <c r="BS867" i="1" s="1"/>
  <c r="BX867" i="1" s="1"/>
  <c r="CD867" i="1" s="1"/>
  <c r="CJ867" i="1" s="1"/>
  <c r="CP867" i="1" s="1"/>
  <c r="F866" i="1"/>
  <c r="Q178" i="1"/>
  <c r="T195" i="1"/>
  <c r="Z195" i="1" s="1"/>
  <c r="AF195" i="1" s="1"/>
  <c r="AL195" i="1" s="1"/>
  <c r="AR195" i="1" s="1"/>
  <c r="AX195" i="1" s="1"/>
  <c r="BD195" i="1" s="1"/>
  <c r="BJ195" i="1" s="1"/>
  <c r="BP195" i="1" s="1"/>
  <c r="BU195" i="1" s="1"/>
  <c r="BZ195" i="1" s="1"/>
  <c r="CF195" i="1" s="1"/>
  <c r="CL195" i="1" s="1"/>
  <c r="CR195" i="1" s="1"/>
  <c r="F236" i="1"/>
  <c r="L236" i="1" s="1"/>
  <c r="R236" i="1" s="1"/>
  <c r="X236" i="1" s="1"/>
  <c r="AD236" i="1" s="1"/>
  <c r="AJ236" i="1" s="1"/>
  <c r="AP236" i="1" s="1"/>
  <c r="AV236" i="1" s="1"/>
  <c r="BB236" i="1" s="1"/>
  <c r="BH236" i="1" s="1"/>
  <c r="BN236" i="1" s="1"/>
  <c r="L237" i="1"/>
  <c r="R237" i="1" s="1"/>
  <c r="X237" i="1" s="1"/>
  <c r="AD237" i="1" s="1"/>
  <c r="AJ237" i="1" s="1"/>
  <c r="AP237" i="1" s="1"/>
  <c r="AV237" i="1" s="1"/>
  <c r="BB237" i="1" s="1"/>
  <c r="BH237" i="1" s="1"/>
  <c r="BN237" i="1" s="1"/>
  <c r="BS237" i="1" s="1"/>
  <c r="BX237" i="1" s="1"/>
  <c r="CD237" i="1" s="1"/>
  <c r="CJ237" i="1" s="1"/>
  <c r="CP237" i="1" s="1"/>
  <c r="L108" i="1"/>
  <c r="R108" i="1" s="1"/>
  <c r="X108" i="1" s="1"/>
  <c r="AD108" i="1" s="1"/>
  <c r="AJ108" i="1" s="1"/>
  <c r="AP108" i="1" s="1"/>
  <c r="AV108" i="1" s="1"/>
  <c r="BB108" i="1" s="1"/>
  <c r="BH108" i="1" s="1"/>
  <c r="BN108" i="1" s="1"/>
  <c r="BS108" i="1" s="1"/>
  <c r="BX108" i="1" s="1"/>
  <c r="CD108" i="1" s="1"/>
  <c r="CJ108" i="1" s="1"/>
  <c r="CP108" i="1" s="1"/>
  <c r="I2213" i="1"/>
  <c r="L2214" i="1"/>
  <c r="R2214" i="1" s="1"/>
  <c r="X2214" i="1" s="1"/>
  <c r="AD2214" i="1" s="1"/>
  <c r="AJ2214" i="1" s="1"/>
  <c r="AP2214" i="1" s="1"/>
  <c r="AV2214" i="1" s="1"/>
  <c r="BB2214" i="1" s="1"/>
  <c r="BH2214" i="1" s="1"/>
  <c r="BN2214" i="1" s="1"/>
  <c r="BS2214" i="1" s="1"/>
  <c r="BX2214" i="1" s="1"/>
  <c r="CD2214" i="1" s="1"/>
  <c r="CJ2214" i="1" s="1"/>
  <c r="CP2214" i="1" s="1"/>
  <c r="BT1858" i="1"/>
  <c r="BY1858" i="1" s="1"/>
  <c r="CE1858" i="1" s="1"/>
  <c r="CK1858" i="1" s="1"/>
  <c r="CQ1858" i="1" s="1"/>
  <c r="BR1857" i="1"/>
  <c r="BT1857" i="1" s="1"/>
  <c r="BY1857" i="1" s="1"/>
  <c r="CE1857" i="1" s="1"/>
  <c r="CK1857" i="1" s="1"/>
  <c r="CQ1857" i="1" s="1"/>
  <c r="BQ1470" i="1"/>
  <c r="G807" i="1"/>
  <c r="M807" i="1" s="1"/>
  <c r="S807" i="1" s="1"/>
  <c r="Y807" i="1" s="1"/>
  <c r="AE807" i="1" s="1"/>
  <c r="AK807" i="1" s="1"/>
  <c r="AQ807" i="1" s="1"/>
  <c r="AW807" i="1" s="1"/>
  <c r="BC807" i="1" s="1"/>
  <c r="BI807" i="1" s="1"/>
  <c r="BO807" i="1" s="1"/>
  <c r="BT807" i="1" s="1"/>
  <c r="BY807" i="1" s="1"/>
  <c r="CE807" i="1" s="1"/>
  <c r="CK807" i="1" s="1"/>
  <c r="CQ807" i="1" s="1"/>
  <c r="M808" i="1"/>
  <c r="S808" i="1" s="1"/>
  <c r="Y808" i="1" s="1"/>
  <c r="AE808" i="1" s="1"/>
  <c r="AK808" i="1" s="1"/>
  <c r="AQ808" i="1" s="1"/>
  <c r="AW808" i="1" s="1"/>
  <c r="BC808" i="1" s="1"/>
  <c r="BI808" i="1" s="1"/>
  <c r="BO808" i="1" s="1"/>
  <c r="BT808" i="1" s="1"/>
  <c r="BY808" i="1" s="1"/>
  <c r="CE808" i="1" s="1"/>
  <c r="CK808" i="1" s="1"/>
  <c r="CQ808" i="1" s="1"/>
  <c r="M12" i="1"/>
  <c r="S12" i="1" s="1"/>
  <c r="Y12" i="1" s="1"/>
  <c r="AE12" i="1" s="1"/>
  <c r="AK12" i="1" s="1"/>
  <c r="AQ12" i="1" s="1"/>
  <c r="AW12" i="1" s="1"/>
  <c r="BC12" i="1" s="1"/>
  <c r="BI12" i="1" s="1"/>
  <c r="BO12" i="1" s="1"/>
  <c r="BT12" i="1" s="1"/>
  <c r="BY12" i="1" s="1"/>
  <c r="CE12" i="1" s="1"/>
  <c r="CK12" i="1" s="1"/>
  <c r="CQ12" i="1" s="1"/>
  <c r="G11" i="1"/>
  <c r="F128" i="1"/>
  <c r="L129" i="1"/>
  <c r="R129" i="1" s="1"/>
  <c r="X129" i="1" s="1"/>
  <c r="AD129" i="1" s="1"/>
  <c r="AJ129" i="1" s="1"/>
  <c r="AP129" i="1" s="1"/>
  <c r="AV129" i="1" s="1"/>
  <c r="BB129" i="1" s="1"/>
  <c r="BH129" i="1" s="1"/>
  <c r="BN129" i="1" s="1"/>
  <c r="BS129" i="1" s="1"/>
  <c r="BX129" i="1" s="1"/>
  <c r="CD129" i="1" s="1"/>
  <c r="CJ129" i="1" s="1"/>
  <c r="CP129" i="1" s="1"/>
  <c r="BR1882" i="1"/>
  <c r="BT699" i="1"/>
  <c r="BY699" i="1" s="1"/>
  <c r="CE699" i="1" s="1"/>
  <c r="CK699" i="1" s="1"/>
  <c r="CQ699" i="1" s="1"/>
  <c r="BJ417" i="1"/>
  <c r="BP417" i="1" s="1"/>
  <c r="BU417" i="1" s="1"/>
  <c r="BZ417" i="1" s="1"/>
  <c r="CF417" i="1" s="1"/>
  <c r="CL417" i="1" s="1"/>
  <c r="CR417" i="1" s="1"/>
  <c r="L2692" i="1"/>
  <c r="R2692" i="1" s="1"/>
  <c r="X2692" i="1" s="1"/>
  <c r="AD2692" i="1" s="1"/>
  <c r="AJ2692" i="1" s="1"/>
  <c r="AP2692" i="1" s="1"/>
  <c r="AV2692" i="1" s="1"/>
  <c r="BB2692" i="1" s="1"/>
  <c r="BH2692" i="1" s="1"/>
  <c r="BN2692" i="1" s="1"/>
  <c r="BS2692" i="1" s="1"/>
  <c r="BX2692" i="1" s="1"/>
  <c r="CD2692" i="1" s="1"/>
  <c r="CJ2692" i="1" s="1"/>
  <c r="CP2692" i="1" s="1"/>
  <c r="F2680" i="1"/>
  <c r="L2680" i="1" s="1"/>
  <c r="R2680" i="1" s="1"/>
  <c r="X2680" i="1" s="1"/>
  <c r="AD2680" i="1" s="1"/>
  <c r="AJ2680" i="1" s="1"/>
  <c r="AP2680" i="1" s="1"/>
  <c r="AV2680" i="1" s="1"/>
  <c r="BB2680" i="1" s="1"/>
  <c r="BH2680" i="1" s="1"/>
  <c r="BN2680" i="1" s="1"/>
  <c r="BS2680" i="1" s="1"/>
  <c r="BX2680" i="1" s="1"/>
  <c r="CD2680" i="1" s="1"/>
  <c r="CJ2680" i="1" s="1"/>
  <c r="CP2680" i="1" s="1"/>
  <c r="N2612" i="1"/>
  <c r="T2612" i="1" s="1"/>
  <c r="Z2612" i="1" s="1"/>
  <c r="AF2612" i="1" s="1"/>
  <c r="AL2612" i="1" s="1"/>
  <c r="AR2612" i="1" s="1"/>
  <c r="AX2612" i="1" s="1"/>
  <c r="BD2612" i="1" s="1"/>
  <c r="BJ2612" i="1" s="1"/>
  <c r="BP2612" i="1" s="1"/>
  <c r="BU2612" i="1" s="1"/>
  <c r="BZ2612" i="1" s="1"/>
  <c r="CF2612" i="1" s="1"/>
  <c r="CL2612" i="1" s="1"/>
  <c r="CR2612" i="1" s="1"/>
  <c r="K2606" i="1"/>
  <c r="K2716" i="1" s="1"/>
  <c r="BQ2213" i="1"/>
  <c r="H1606" i="1"/>
  <c r="N1607" i="1"/>
  <c r="T1607" i="1" s="1"/>
  <c r="Z1607" i="1" s="1"/>
  <c r="AF1607" i="1" s="1"/>
  <c r="AL1607" i="1" s="1"/>
  <c r="AR1607" i="1" s="1"/>
  <c r="AX1607" i="1" s="1"/>
  <c r="BD1607" i="1" s="1"/>
  <c r="BJ1607" i="1" s="1"/>
  <c r="BP1607" i="1" s="1"/>
  <c r="BU1607" i="1" s="1"/>
  <c r="BZ1607" i="1" s="1"/>
  <c r="CF1607" i="1" s="1"/>
  <c r="CL1607" i="1" s="1"/>
  <c r="CR1607" i="1" s="1"/>
  <c r="N984" i="1"/>
  <c r="T984" i="1" s="1"/>
  <c r="Z984" i="1" s="1"/>
  <c r="AF984" i="1" s="1"/>
  <c r="AL984" i="1" s="1"/>
  <c r="AR984" i="1" s="1"/>
  <c r="AX984" i="1" s="1"/>
  <c r="BD984" i="1" s="1"/>
  <c r="BJ984" i="1" s="1"/>
  <c r="BP984" i="1" s="1"/>
  <c r="BU984" i="1" s="1"/>
  <c r="BZ984" i="1" s="1"/>
  <c r="CF984" i="1" s="1"/>
  <c r="CL984" i="1" s="1"/>
  <c r="CR984" i="1" s="1"/>
  <c r="H983" i="1"/>
  <c r="H546" i="1"/>
  <c r="N546" i="1" s="1"/>
  <c r="T546" i="1" s="1"/>
  <c r="Z546" i="1" s="1"/>
  <c r="AF546" i="1" s="1"/>
  <c r="AL546" i="1" s="1"/>
  <c r="AR546" i="1" s="1"/>
  <c r="AX546" i="1" s="1"/>
  <c r="BD546" i="1" s="1"/>
  <c r="N547" i="1"/>
  <c r="T547" i="1" s="1"/>
  <c r="Z547" i="1" s="1"/>
  <c r="AF547" i="1" s="1"/>
  <c r="AL547" i="1" s="1"/>
  <c r="AR547" i="1" s="1"/>
  <c r="AX547" i="1" s="1"/>
  <c r="BD547" i="1" s="1"/>
  <c r="BQ396" i="1"/>
  <c r="AF1416" i="1"/>
  <c r="AL1416" i="1" s="1"/>
  <c r="AR1416" i="1" s="1"/>
  <c r="AX1416" i="1" s="1"/>
  <c r="BD1416" i="1" s="1"/>
  <c r="BJ1416" i="1" s="1"/>
  <c r="BP1416" i="1" s="1"/>
  <c r="BU1416" i="1" s="1"/>
  <c r="BZ1416" i="1" s="1"/>
  <c r="CF1416" i="1" s="1"/>
  <c r="CL1416" i="1" s="1"/>
  <c r="CR1416" i="1" s="1"/>
  <c r="AC1339" i="1"/>
  <c r="AC1338" i="1" s="1"/>
  <c r="AC2710" i="1" s="1"/>
  <c r="BQ931" i="1"/>
  <c r="BR1500" i="1"/>
  <c r="F1470" i="1"/>
  <c r="L1470" i="1" s="1"/>
  <c r="R1470" i="1" s="1"/>
  <c r="X1470" i="1" s="1"/>
  <c r="AD1470" i="1" s="1"/>
  <c r="AJ1470" i="1" s="1"/>
  <c r="AP1470" i="1" s="1"/>
  <c r="AV1470" i="1" s="1"/>
  <c r="BB1470" i="1" s="1"/>
  <c r="BH1470" i="1" s="1"/>
  <c r="BN1470" i="1" s="1"/>
  <c r="L1471" i="1"/>
  <c r="R1471" i="1" s="1"/>
  <c r="X1471" i="1" s="1"/>
  <c r="AD1471" i="1" s="1"/>
  <c r="AJ1471" i="1" s="1"/>
  <c r="AP1471" i="1" s="1"/>
  <c r="AV1471" i="1" s="1"/>
  <c r="BB1471" i="1" s="1"/>
  <c r="BH1471" i="1" s="1"/>
  <c r="BN1471" i="1" s="1"/>
  <c r="BS1471" i="1" s="1"/>
  <c r="BX1471" i="1" s="1"/>
  <c r="CD1471" i="1" s="1"/>
  <c r="CJ1471" i="1" s="1"/>
  <c r="CP1471" i="1" s="1"/>
  <c r="M931" i="1"/>
  <c r="S931" i="1" s="1"/>
  <c r="Y931" i="1" s="1"/>
  <c r="AE931" i="1" s="1"/>
  <c r="AK931" i="1" s="1"/>
  <c r="AQ931" i="1" s="1"/>
  <c r="AW931" i="1" s="1"/>
  <c r="BC931" i="1" s="1"/>
  <c r="BI931" i="1" s="1"/>
  <c r="BO931" i="1" s="1"/>
  <c r="BT931" i="1" s="1"/>
  <c r="BY931" i="1" s="1"/>
  <c r="CE931" i="1" s="1"/>
  <c r="CK931" i="1" s="1"/>
  <c r="CQ931" i="1" s="1"/>
  <c r="G2213" i="1"/>
  <c r="M2214" i="1"/>
  <c r="S2214" i="1" s="1"/>
  <c r="Y2214" i="1" s="1"/>
  <c r="AE2214" i="1" s="1"/>
  <c r="AK2214" i="1" s="1"/>
  <c r="AQ2214" i="1" s="1"/>
  <c r="AW2214" i="1" s="1"/>
  <c r="BC2214" i="1" s="1"/>
  <c r="BI2214" i="1" s="1"/>
  <c r="BO2214" i="1" s="1"/>
  <c r="BT2214" i="1" s="1"/>
  <c r="BY2214" i="1" s="1"/>
  <c r="CE2214" i="1" s="1"/>
  <c r="CK2214" i="1" s="1"/>
  <c r="CQ2214" i="1" s="1"/>
  <c r="G1882" i="1"/>
  <c r="M1883" i="1"/>
  <c r="S1883" i="1" s="1"/>
  <c r="Y1883" i="1" s="1"/>
  <c r="AE1883" i="1" s="1"/>
  <c r="AK1883" i="1" s="1"/>
  <c r="AQ1883" i="1" s="1"/>
  <c r="AW1883" i="1" s="1"/>
  <c r="BC1883" i="1" s="1"/>
  <c r="BI1883" i="1" s="1"/>
  <c r="BO1883" i="1" s="1"/>
  <c r="BT1883" i="1" s="1"/>
  <c r="BY1883" i="1" s="1"/>
  <c r="CE1883" i="1" s="1"/>
  <c r="CK1883" i="1" s="1"/>
  <c r="CQ1883" i="1" s="1"/>
  <c r="CB236" i="1"/>
  <c r="CB2710" i="1" s="1"/>
  <c r="G2680" i="1"/>
  <c r="M2680" i="1" s="1"/>
  <c r="S2680" i="1" s="1"/>
  <c r="Y2680" i="1" s="1"/>
  <c r="AE2680" i="1" s="1"/>
  <c r="AK2680" i="1" s="1"/>
  <c r="AQ2680" i="1" s="1"/>
  <c r="AW2680" i="1" s="1"/>
  <c r="BC2680" i="1" s="1"/>
  <c r="BI2680" i="1" s="1"/>
  <c r="BO2680" i="1" s="1"/>
  <c r="BT2680" i="1" s="1"/>
  <c r="BY2680" i="1" s="1"/>
  <c r="CE2680" i="1" s="1"/>
  <c r="CK2680" i="1" s="1"/>
  <c r="CQ2680" i="1" s="1"/>
  <c r="M2681" i="1"/>
  <c r="S2681" i="1" s="1"/>
  <c r="Y2681" i="1" s="1"/>
  <c r="AE2681" i="1" s="1"/>
  <c r="AK2681" i="1" s="1"/>
  <c r="AQ2681" i="1" s="1"/>
  <c r="AW2681" i="1" s="1"/>
  <c r="BC2681" i="1" s="1"/>
  <c r="BI2681" i="1" s="1"/>
  <c r="BO2681" i="1" s="1"/>
  <c r="BT2681" i="1" s="1"/>
  <c r="BY2681" i="1" s="1"/>
  <c r="CE2681" i="1" s="1"/>
  <c r="CK2681" i="1" s="1"/>
  <c r="CQ2681" i="1" s="1"/>
  <c r="BS2182" i="1"/>
  <c r="BX2182" i="1" s="1"/>
  <c r="CD2182" i="1" s="1"/>
  <c r="CJ2182" i="1" s="1"/>
  <c r="CP2182" i="1" s="1"/>
  <c r="BQ2181" i="1"/>
  <c r="G2137" i="1"/>
  <c r="M2143" i="1"/>
  <c r="S2143" i="1" s="1"/>
  <c r="Y2143" i="1" s="1"/>
  <c r="AE2143" i="1" s="1"/>
  <c r="AK2143" i="1" s="1"/>
  <c r="AQ2143" i="1" s="1"/>
  <c r="AW2143" i="1" s="1"/>
  <c r="BC2143" i="1" s="1"/>
  <c r="BI2143" i="1" s="1"/>
  <c r="BO2143" i="1" s="1"/>
  <c r="BT2143" i="1" s="1"/>
  <c r="BY2143" i="1" s="1"/>
  <c r="CE2143" i="1" s="1"/>
  <c r="CK2143" i="1" s="1"/>
  <c r="CQ2143" i="1" s="1"/>
  <c r="AZ1741" i="1"/>
  <c r="AZ1740" i="1" s="1"/>
  <c r="AZ2710" i="1" s="1"/>
  <c r="BC1751" i="1"/>
  <c r="BI1751" i="1" s="1"/>
  <c r="BO1751" i="1" s="1"/>
  <c r="BT1751" i="1" s="1"/>
  <c r="BY1751" i="1" s="1"/>
  <c r="CE1751" i="1" s="1"/>
  <c r="CK1751" i="1" s="1"/>
  <c r="CQ1751" i="1" s="1"/>
  <c r="H1789" i="1"/>
  <c r="N1789" i="1" s="1"/>
  <c r="T1789" i="1" s="1"/>
  <c r="Z1789" i="1" s="1"/>
  <c r="AF1789" i="1" s="1"/>
  <c r="AL1789" i="1" s="1"/>
  <c r="AR1789" i="1" s="1"/>
  <c r="AX1789" i="1" s="1"/>
  <c r="BD1789" i="1" s="1"/>
  <c r="BJ1789" i="1" s="1"/>
  <c r="BP1789" i="1" s="1"/>
  <c r="BU1789" i="1" s="1"/>
  <c r="BZ1789" i="1" s="1"/>
  <c r="CF1789" i="1" s="1"/>
  <c r="CL1789" i="1" s="1"/>
  <c r="CR1789" i="1" s="1"/>
  <c r="N1790" i="1"/>
  <c r="T1790" i="1" s="1"/>
  <c r="Z1790" i="1" s="1"/>
  <c r="AF1790" i="1" s="1"/>
  <c r="AL1790" i="1" s="1"/>
  <c r="AR1790" i="1" s="1"/>
  <c r="AX1790" i="1" s="1"/>
  <c r="BD1790" i="1" s="1"/>
  <c r="BJ1790" i="1" s="1"/>
  <c r="BP1790" i="1" s="1"/>
  <c r="BU1790" i="1" s="1"/>
  <c r="BZ1790" i="1" s="1"/>
  <c r="CF1790" i="1" s="1"/>
  <c r="CL1790" i="1" s="1"/>
  <c r="CR1790" i="1" s="1"/>
  <c r="I1565" i="1"/>
  <c r="L1565" i="1" s="1"/>
  <c r="R1565" i="1" s="1"/>
  <c r="X1565" i="1" s="1"/>
  <c r="AD1565" i="1" s="1"/>
  <c r="AJ1565" i="1" s="1"/>
  <c r="AP1565" i="1" s="1"/>
  <c r="AV1565" i="1" s="1"/>
  <c r="BB1565" i="1" s="1"/>
  <c r="BH1565" i="1" s="1"/>
  <c r="BN1565" i="1" s="1"/>
  <c r="L1586" i="1"/>
  <c r="R1586" i="1" s="1"/>
  <c r="X1586" i="1" s="1"/>
  <c r="AD1586" i="1" s="1"/>
  <c r="AJ1586" i="1" s="1"/>
  <c r="AP1586" i="1" s="1"/>
  <c r="AV1586" i="1" s="1"/>
  <c r="BB1586" i="1" s="1"/>
  <c r="BH1586" i="1" s="1"/>
  <c r="BN1586" i="1" s="1"/>
  <c r="BS1586" i="1" s="1"/>
  <c r="BX1586" i="1" s="1"/>
  <c r="CD1586" i="1" s="1"/>
  <c r="CJ1586" i="1" s="1"/>
  <c r="CP1586" i="1" s="1"/>
  <c r="N13" i="1"/>
  <c r="T13" i="1" s="1"/>
  <c r="Z13" i="1" s="1"/>
  <c r="AF13" i="1" s="1"/>
  <c r="AL13" i="1" s="1"/>
  <c r="AR13" i="1" s="1"/>
  <c r="AX13" i="1" s="1"/>
  <c r="BD13" i="1" s="1"/>
  <c r="BJ13" i="1" s="1"/>
  <c r="BP13" i="1" s="1"/>
  <c r="BU13" i="1" s="1"/>
  <c r="BZ13" i="1" s="1"/>
  <c r="CF13" i="1" s="1"/>
  <c r="CL13" i="1" s="1"/>
  <c r="CR13" i="1" s="1"/>
  <c r="H12" i="1"/>
  <c r="G2585" i="1"/>
  <c r="M2585" i="1" s="1"/>
  <c r="S2585" i="1" s="1"/>
  <c r="Y2585" i="1" s="1"/>
  <c r="AE2585" i="1" s="1"/>
  <c r="AK2585" i="1" s="1"/>
  <c r="AQ2585" i="1" s="1"/>
  <c r="AW2585" i="1" s="1"/>
  <c r="BC2585" i="1" s="1"/>
  <c r="BI2585" i="1" s="1"/>
  <c r="BO2585" i="1" s="1"/>
  <c r="BT2585" i="1" s="1"/>
  <c r="BY2585" i="1" s="1"/>
  <c r="CE2585" i="1" s="1"/>
  <c r="CK2585" i="1" s="1"/>
  <c r="CQ2585" i="1" s="1"/>
  <c r="M2591" i="1"/>
  <c r="S2591" i="1" s="1"/>
  <c r="Y2591" i="1" s="1"/>
  <c r="AE2591" i="1" s="1"/>
  <c r="AK2591" i="1" s="1"/>
  <c r="AQ2591" i="1" s="1"/>
  <c r="AW2591" i="1" s="1"/>
  <c r="BC2591" i="1" s="1"/>
  <c r="BI2591" i="1" s="1"/>
  <c r="BO2591" i="1" s="1"/>
  <c r="BT2591" i="1" s="1"/>
  <c r="BY2591" i="1" s="1"/>
  <c r="CE2591" i="1" s="1"/>
  <c r="CK2591" i="1" s="1"/>
  <c r="CQ2591" i="1" s="1"/>
  <c r="L1639" i="1"/>
  <c r="R1639" i="1" s="1"/>
  <c r="X1639" i="1" s="1"/>
  <c r="AD1639" i="1" s="1"/>
  <c r="AJ1639" i="1" s="1"/>
  <c r="AP1639" i="1" s="1"/>
  <c r="AV1639" i="1" s="1"/>
  <c r="BB1639" i="1" s="1"/>
  <c r="BH1639" i="1" s="1"/>
  <c r="BN1639" i="1" s="1"/>
  <c r="BS1639" i="1" s="1"/>
  <c r="BX1639" i="1" s="1"/>
  <c r="CD1639" i="1" s="1"/>
  <c r="CJ1639" i="1" s="1"/>
  <c r="CP1639" i="1" s="1"/>
  <c r="F1606" i="1"/>
  <c r="BQ356" i="1"/>
  <c r="BQ2320" i="1"/>
  <c r="M2322" i="1"/>
  <c r="S2322" i="1" s="1"/>
  <c r="Y2322" i="1" s="1"/>
  <c r="AE2322" i="1" s="1"/>
  <c r="AK2322" i="1" s="1"/>
  <c r="AQ2322" i="1" s="1"/>
  <c r="AW2322" i="1" s="1"/>
  <c r="BC2322" i="1" s="1"/>
  <c r="BI2322" i="1" s="1"/>
  <c r="BO2322" i="1" s="1"/>
  <c r="BT2322" i="1" s="1"/>
  <c r="BY2322" i="1" s="1"/>
  <c r="CE2322" i="1" s="1"/>
  <c r="CK2322" i="1" s="1"/>
  <c r="CQ2322" i="1" s="1"/>
  <c r="G2321" i="1"/>
  <c r="G2035" i="1"/>
  <c r="M2035" i="1" s="1"/>
  <c r="S2035" i="1" s="1"/>
  <c r="Y2035" i="1" s="1"/>
  <c r="AE2035" i="1" s="1"/>
  <c r="AK2035" i="1" s="1"/>
  <c r="AQ2035" i="1" s="1"/>
  <c r="AW2035" i="1" s="1"/>
  <c r="BC2035" i="1" s="1"/>
  <c r="BI2035" i="1" s="1"/>
  <c r="BO2035" i="1" s="1"/>
  <c r="M2036" i="1"/>
  <c r="S2036" i="1" s="1"/>
  <c r="Y2036" i="1" s="1"/>
  <c r="AE2036" i="1" s="1"/>
  <c r="AK2036" i="1" s="1"/>
  <c r="AQ2036" i="1" s="1"/>
  <c r="AW2036" i="1" s="1"/>
  <c r="BC2036" i="1" s="1"/>
  <c r="BI2036" i="1" s="1"/>
  <c r="BO2036" i="1" s="1"/>
  <c r="BT2036" i="1" s="1"/>
  <c r="BY2036" i="1" s="1"/>
  <c r="CE2036" i="1" s="1"/>
  <c r="CK2036" i="1" s="1"/>
  <c r="CQ2036" i="1" s="1"/>
  <c r="BS1416" i="1"/>
  <c r="BX1416" i="1" s="1"/>
  <c r="CD1416" i="1" s="1"/>
  <c r="CJ1416" i="1" s="1"/>
  <c r="CP1416" i="1" s="1"/>
  <c r="BQ1339" i="1"/>
  <c r="BT108" i="1"/>
  <c r="BY108" i="1" s="1"/>
  <c r="CE108" i="1" s="1"/>
  <c r="CK108" i="1" s="1"/>
  <c r="CQ108" i="1" s="1"/>
  <c r="BR107" i="1"/>
  <c r="H1586" i="1"/>
  <c r="N1586" i="1" s="1"/>
  <c r="T1586" i="1" s="1"/>
  <c r="Z1586" i="1" s="1"/>
  <c r="AF1586" i="1" s="1"/>
  <c r="AL1586" i="1" s="1"/>
  <c r="AR1586" i="1" s="1"/>
  <c r="AX1586" i="1" s="1"/>
  <c r="BD1586" i="1" s="1"/>
  <c r="BJ1586" i="1" s="1"/>
  <c r="BP1586" i="1" s="1"/>
  <c r="BU1586" i="1" s="1"/>
  <c r="BZ1586" i="1" s="1"/>
  <c r="CF1586" i="1" s="1"/>
  <c r="CL1586" i="1" s="1"/>
  <c r="CR1586" i="1" s="1"/>
  <c r="N1587" i="1"/>
  <c r="T1587" i="1" s="1"/>
  <c r="Z1587" i="1" s="1"/>
  <c r="AF1587" i="1" s="1"/>
  <c r="AL1587" i="1" s="1"/>
  <c r="AR1587" i="1" s="1"/>
  <c r="AX1587" i="1" s="1"/>
  <c r="BD1587" i="1" s="1"/>
  <c r="BJ1587" i="1" s="1"/>
  <c r="BP1587" i="1" s="1"/>
  <c r="BU1587" i="1" s="1"/>
  <c r="BZ1587" i="1" s="1"/>
  <c r="CF1587" i="1" s="1"/>
  <c r="CL1587" i="1" s="1"/>
  <c r="CR1587" i="1" s="1"/>
  <c r="N1883" i="1"/>
  <c r="T1883" i="1" s="1"/>
  <c r="Z1883" i="1" s="1"/>
  <c r="AF1883" i="1" s="1"/>
  <c r="AL1883" i="1" s="1"/>
  <c r="AR1883" i="1" s="1"/>
  <c r="AX1883" i="1" s="1"/>
  <c r="BD1883" i="1" s="1"/>
  <c r="BJ1883" i="1" s="1"/>
  <c r="BP1883" i="1" s="1"/>
  <c r="BU1883" i="1" s="1"/>
  <c r="BZ1883" i="1" s="1"/>
  <c r="CF1883" i="1" s="1"/>
  <c r="CL1883" i="1" s="1"/>
  <c r="CR1883" i="1" s="1"/>
  <c r="H1882" i="1"/>
  <c r="BS984" i="1"/>
  <c r="BX984" i="1" s="1"/>
  <c r="CD984" i="1" s="1"/>
  <c r="CJ984" i="1" s="1"/>
  <c r="CP984" i="1" s="1"/>
  <c r="BQ983" i="1"/>
  <c r="N2137" i="1"/>
  <c r="T2137" i="1" s="1"/>
  <c r="Z2137" i="1" s="1"/>
  <c r="AF2137" i="1" s="1"/>
  <c r="AL2137" i="1" s="1"/>
  <c r="AR2137" i="1" s="1"/>
  <c r="AX2137" i="1" s="1"/>
  <c r="BD2137" i="1" s="1"/>
  <c r="BJ2137" i="1" s="1"/>
  <c r="BP2137" i="1" s="1"/>
  <c r="BU2137" i="1" s="1"/>
  <c r="BZ2137" i="1" s="1"/>
  <c r="CF2137" i="1" s="1"/>
  <c r="CL2137" i="1" s="1"/>
  <c r="CR2137" i="1" s="1"/>
  <c r="H2136" i="1"/>
  <c r="N2136" i="1" s="1"/>
  <c r="T2136" i="1" s="1"/>
  <c r="Z2136" i="1" s="1"/>
  <c r="AF2136" i="1" s="1"/>
  <c r="AL2136" i="1" s="1"/>
  <c r="AR2136" i="1" s="1"/>
  <c r="AX2136" i="1" s="1"/>
  <c r="BD2136" i="1" s="1"/>
  <c r="BJ2136" i="1" s="1"/>
  <c r="BP2136" i="1" s="1"/>
  <c r="BU2136" i="1" s="1"/>
  <c r="BZ2136" i="1" s="1"/>
  <c r="CF2136" i="1" s="1"/>
  <c r="CL2136" i="1" s="1"/>
  <c r="CR2136" i="1" s="1"/>
  <c r="H1680" i="1"/>
  <c r="N1680" i="1" s="1"/>
  <c r="T1680" i="1" s="1"/>
  <c r="Z1680" i="1" s="1"/>
  <c r="AF1680" i="1" s="1"/>
  <c r="AL1680" i="1" s="1"/>
  <c r="AR1680" i="1" s="1"/>
  <c r="AX1680" i="1" s="1"/>
  <c r="BD1680" i="1" s="1"/>
  <c r="BJ1680" i="1" s="1"/>
  <c r="BP1680" i="1" s="1"/>
  <c r="BU1680" i="1" s="1"/>
  <c r="BZ1680" i="1" s="1"/>
  <c r="CF1680" i="1" s="1"/>
  <c r="CL1680" i="1" s="1"/>
  <c r="CR1680" i="1" s="1"/>
  <c r="N1686" i="1"/>
  <c r="T1686" i="1" s="1"/>
  <c r="Z1686" i="1" s="1"/>
  <c r="AF1686" i="1" s="1"/>
  <c r="AL1686" i="1" s="1"/>
  <c r="AR1686" i="1" s="1"/>
  <c r="AX1686" i="1" s="1"/>
  <c r="BD1686" i="1" s="1"/>
  <c r="BJ1686" i="1" s="1"/>
  <c r="BP1686" i="1" s="1"/>
  <c r="BU1686" i="1" s="1"/>
  <c r="BZ1686" i="1" s="1"/>
  <c r="CF1686" i="1" s="1"/>
  <c r="CL1686" i="1" s="1"/>
  <c r="CR1686" i="1" s="1"/>
  <c r="L2175" i="1"/>
  <c r="R2175" i="1" s="1"/>
  <c r="X2175" i="1" s="1"/>
  <c r="AD2175" i="1" s="1"/>
  <c r="AJ2175" i="1" s="1"/>
  <c r="AP2175" i="1" s="1"/>
  <c r="AV2175" i="1" s="1"/>
  <c r="BB2175" i="1" s="1"/>
  <c r="BH2175" i="1" s="1"/>
  <c r="BN2175" i="1" s="1"/>
  <c r="BS2175" i="1" s="1"/>
  <c r="BX2175" i="1" s="1"/>
  <c r="CD2175" i="1" s="1"/>
  <c r="CJ2175" i="1" s="1"/>
  <c r="CP2175" i="1" s="1"/>
  <c r="I2174" i="1"/>
  <c r="L2174" i="1" s="1"/>
  <c r="R2174" i="1" s="1"/>
  <c r="X2174" i="1" s="1"/>
  <c r="AD2174" i="1" s="1"/>
  <c r="AJ2174" i="1" s="1"/>
  <c r="AP2174" i="1" s="1"/>
  <c r="AV2174" i="1" s="1"/>
  <c r="BB2174" i="1" s="1"/>
  <c r="BH2174" i="1" s="1"/>
  <c r="BN2174" i="1" s="1"/>
  <c r="BS2174" i="1" s="1"/>
  <c r="BX2174" i="1" s="1"/>
  <c r="CD2174" i="1" s="1"/>
  <c r="CJ2174" i="1" s="1"/>
  <c r="CP2174" i="1" s="1"/>
  <c r="L1680" i="1"/>
  <c r="R1680" i="1" s="1"/>
  <c r="X1680" i="1" s="1"/>
  <c r="AD1680" i="1" s="1"/>
  <c r="AJ1680" i="1" s="1"/>
  <c r="AP1680" i="1" s="1"/>
  <c r="AV1680" i="1" s="1"/>
  <c r="BB1680" i="1" s="1"/>
  <c r="BH1680" i="1" s="1"/>
  <c r="BN1680" i="1" s="1"/>
  <c r="BS1680" i="1" s="1"/>
  <c r="BX1680" i="1" s="1"/>
  <c r="CD1680" i="1" s="1"/>
  <c r="CJ1680" i="1" s="1"/>
  <c r="CP1680" i="1" s="1"/>
  <c r="BT1711" i="1"/>
  <c r="BY1711" i="1" s="1"/>
  <c r="CE1711" i="1" s="1"/>
  <c r="CK1711" i="1" s="1"/>
  <c r="CQ1711" i="1" s="1"/>
  <c r="BN1449" i="1"/>
  <c r="BS1449" i="1" s="1"/>
  <c r="BX1449" i="1" s="1"/>
  <c r="CD1449" i="1" s="1"/>
  <c r="CJ1449" i="1" s="1"/>
  <c r="CP1449" i="1" s="1"/>
  <c r="G866" i="1"/>
  <c r="M866" i="1" s="1"/>
  <c r="S866" i="1" s="1"/>
  <c r="Y866" i="1" s="1"/>
  <c r="AE866" i="1" s="1"/>
  <c r="AK866" i="1" s="1"/>
  <c r="AQ866" i="1" s="1"/>
  <c r="AW866" i="1" s="1"/>
  <c r="BC866" i="1" s="1"/>
  <c r="BI866" i="1" s="1"/>
  <c r="BO866" i="1" s="1"/>
  <c r="M867" i="1"/>
  <c r="S867" i="1" s="1"/>
  <c r="Y867" i="1" s="1"/>
  <c r="AE867" i="1" s="1"/>
  <c r="AK867" i="1" s="1"/>
  <c r="AQ867" i="1" s="1"/>
  <c r="AW867" i="1" s="1"/>
  <c r="BC867" i="1" s="1"/>
  <c r="BI867" i="1" s="1"/>
  <c r="BO867" i="1" s="1"/>
  <c r="BT867" i="1" s="1"/>
  <c r="BY867" i="1" s="1"/>
  <c r="CE867" i="1" s="1"/>
  <c r="CK867" i="1" s="1"/>
  <c r="CQ867" i="1" s="1"/>
  <c r="G1680" i="1"/>
  <c r="M1680" i="1" s="1"/>
  <c r="S1680" i="1" s="1"/>
  <c r="Y1680" i="1" s="1"/>
  <c r="AE1680" i="1" s="1"/>
  <c r="AK1680" i="1" s="1"/>
  <c r="AQ1680" i="1" s="1"/>
  <c r="AW1680" i="1" s="1"/>
  <c r="BC1680" i="1" s="1"/>
  <c r="BI1680" i="1" s="1"/>
  <c r="BO1680" i="1" s="1"/>
  <c r="BT1680" i="1" s="1"/>
  <c r="BY1680" i="1" s="1"/>
  <c r="CE1680" i="1" s="1"/>
  <c r="CK1680" i="1" s="1"/>
  <c r="CQ1680" i="1" s="1"/>
  <c r="M1686" i="1"/>
  <c r="S1686" i="1" s="1"/>
  <c r="Y1686" i="1" s="1"/>
  <c r="AE1686" i="1" s="1"/>
  <c r="AK1686" i="1" s="1"/>
  <c r="AQ1686" i="1" s="1"/>
  <c r="AW1686" i="1" s="1"/>
  <c r="BC1686" i="1" s="1"/>
  <c r="BI1686" i="1" s="1"/>
  <c r="BO1686" i="1" s="1"/>
  <c r="BT1686" i="1" s="1"/>
  <c r="BY1686" i="1" s="1"/>
  <c r="CE1686" i="1" s="1"/>
  <c r="CK1686" i="1" s="1"/>
  <c r="CQ1686" i="1" s="1"/>
  <c r="N1214" i="1"/>
  <c r="T1214" i="1" s="1"/>
  <c r="Z1214" i="1" s="1"/>
  <c r="AF1214" i="1" s="1"/>
  <c r="AL1214" i="1" s="1"/>
  <c r="AR1214" i="1" s="1"/>
  <c r="AX1214" i="1" s="1"/>
  <c r="BD1214" i="1" s="1"/>
  <c r="BJ1214" i="1" s="1"/>
  <c r="BP1214" i="1" s="1"/>
  <c r="BU1214" i="1" s="1"/>
  <c r="BZ1214" i="1" s="1"/>
  <c r="CF1214" i="1" s="1"/>
  <c r="CL1214" i="1" s="1"/>
  <c r="CR1214" i="1" s="1"/>
  <c r="H1203" i="1"/>
  <c r="N1203" i="1" s="1"/>
  <c r="T1203" i="1" s="1"/>
  <c r="Z1203" i="1" s="1"/>
  <c r="AF1203" i="1" s="1"/>
  <c r="AL1203" i="1" s="1"/>
  <c r="AR1203" i="1" s="1"/>
  <c r="AX1203" i="1" s="1"/>
  <c r="BD1203" i="1" s="1"/>
  <c r="BJ1203" i="1" s="1"/>
  <c r="BP1203" i="1" s="1"/>
  <c r="BU1203" i="1" s="1"/>
  <c r="BZ1203" i="1" s="1"/>
  <c r="CF1203" i="1" s="1"/>
  <c r="CL1203" i="1" s="1"/>
  <c r="CR1203" i="1" s="1"/>
  <c r="BQ728" i="1"/>
  <c r="N1231" i="1"/>
  <c r="T1231" i="1" s="1"/>
  <c r="Z1231" i="1" s="1"/>
  <c r="AF1231" i="1" s="1"/>
  <c r="AL1231" i="1" s="1"/>
  <c r="AR1231" i="1" s="1"/>
  <c r="AX1231" i="1" s="1"/>
  <c r="BD1231" i="1" s="1"/>
  <c r="BJ1231" i="1" s="1"/>
  <c r="BP1231" i="1" s="1"/>
  <c r="BU1231" i="1" s="1"/>
  <c r="BZ1231" i="1" s="1"/>
  <c r="CF1231" i="1" s="1"/>
  <c r="CL1231" i="1" s="1"/>
  <c r="CR1231" i="1" s="1"/>
  <c r="H1230" i="1"/>
  <c r="BG547" i="1"/>
  <c r="BG546" i="1" s="1"/>
  <c r="BG2710" i="1" s="1"/>
  <c r="BJ548" i="1"/>
  <c r="BP548" i="1" s="1"/>
  <c r="BU548" i="1" s="1"/>
  <c r="BZ548" i="1" s="1"/>
  <c r="CF548" i="1" s="1"/>
  <c r="CL548" i="1" s="1"/>
  <c r="CR548" i="1" s="1"/>
  <c r="BQ2035" i="1"/>
  <c r="BQ1764" i="1"/>
  <c r="L973" i="1"/>
  <c r="R973" i="1" s="1"/>
  <c r="X973" i="1" s="1"/>
  <c r="AD973" i="1" s="1"/>
  <c r="AJ973" i="1" s="1"/>
  <c r="AP973" i="1" s="1"/>
  <c r="AV973" i="1" s="1"/>
  <c r="BB973" i="1" s="1"/>
  <c r="BH973" i="1" s="1"/>
  <c r="BN973" i="1" s="1"/>
  <c r="BS973" i="1" s="1"/>
  <c r="BX973" i="1" s="1"/>
  <c r="CD973" i="1" s="1"/>
  <c r="CJ973" i="1" s="1"/>
  <c r="CP973" i="1" s="1"/>
  <c r="F972" i="1"/>
  <c r="L972" i="1" s="1"/>
  <c r="R972" i="1" s="1"/>
  <c r="X972" i="1" s="1"/>
  <c r="AD972" i="1" s="1"/>
  <c r="AJ972" i="1" s="1"/>
  <c r="AP972" i="1" s="1"/>
  <c r="AV972" i="1" s="1"/>
  <c r="BB972" i="1" s="1"/>
  <c r="BH972" i="1" s="1"/>
  <c r="BN972" i="1" s="1"/>
  <c r="L547" i="1"/>
  <c r="R547" i="1" s="1"/>
  <c r="X547" i="1" s="1"/>
  <c r="AD547" i="1" s="1"/>
  <c r="AJ547" i="1" s="1"/>
  <c r="AP547" i="1" s="1"/>
  <c r="AV547" i="1" s="1"/>
  <c r="BB547" i="1" s="1"/>
  <c r="BH547" i="1" s="1"/>
  <c r="BN547" i="1" s="1"/>
  <c r="BS547" i="1" s="1"/>
  <c r="BX547" i="1" s="1"/>
  <c r="CD547" i="1" s="1"/>
  <c r="CJ547" i="1" s="1"/>
  <c r="CP547" i="1" s="1"/>
  <c r="F546" i="1"/>
  <c r="L546" i="1" s="1"/>
  <c r="R546" i="1" s="1"/>
  <c r="X546" i="1" s="1"/>
  <c r="AD546" i="1" s="1"/>
  <c r="AJ546" i="1" s="1"/>
  <c r="AP546" i="1" s="1"/>
  <c r="AV546" i="1" s="1"/>
  <c r="BB546" i="1" s="1"/>
  <c r="BH546" i="1" s="1"/>
  <c r="BN546" i="1" s="1"/>
  <c r="BS546" i="1" s="1"/>
  <c r="BX546" i="1" s="1"/>
  <c r="CD546" i="1" s="1"/>
  <c r="CJ546" i="1" s="1"/>
  <c r="CP546" i="1" s="1"/>
  <c r="N1832" i="1"/>
  <c r="T1832" i="1" s="1"/>
  <c r="Z1832" i="1" s="1"/>
  <c r="AF1832" i="1" s="1"/>
  <c r="AL1832" i="1" s="1"/>
  <c r="AR1832" i="1" s="1"/>
  <c r="AX1832" i="1" s="1"/>
  <c r="BD1832" i="1" s="1"/>
  <c r="BJ1832" i="1" s="1"/>
  <c r="BP1832" i="1" s="1"/>
  <c r="BU1832" i="1" s="1"/>
  <c r="BZ1832" i="1" s="1"/>
  <c r="CF1832" i="1" s="1"/>
  <c r="CL1832" i="1" s="1"/>
  <c r="CR1832" i="1" s="1"/>
  <c r="K1740" i="1"/>
  <c r="R1966" i="1"/>
  <c r="X1966" i="1" s="1"/>
  <c r="AD1966" i="1" s="1"/>
  <c r="AJ1966" i="1" s="1"/>
  <c r="AP1966" i="1" s="1"/>
  <c r="AV1966" i="1" s="1"/>
  <c r="BB1966" i="1" s="1"/>
  <c r="BH1966" i="1" s="1"/>
  <c r="BN1966" i="1" s="1"/>
  <c r="BS1966" i="1" s="1"/>
  <c r="BX1966" i="1" s="1"/>
  <c r="CD1966" i="1" s="1"/>
  <c r="CJ1966" i="1" s="1"/>
  <c r="CP1966" i="1" s="1"/>
  <c r="O1882" i="1"/>
  <c r="O1881" i="1" s="1"/>
  <c r="BQ1981" i="1"/>
  <c r="BS1981" i="1" s="1"/>
  <c r="BX1981" i="1" s="1"/>
  <c r="CD1981" i="1" s="1"/>
  <c r="CJ1981" i="1" s="1"/>
  <c r="CP1981" i="1" s="1"/>
  <c r="BS1982" i="1"/>
  <c r="BX1982" i="1" s="1"/>
  <c r="CD1982" i="1" s="1"/>
  <c r="CJ1982" i="1" s="1"/>
  <c r="CP1982" i="1" s="1"/>
  <c r="F931" i="1"/>
  <c r="L931" i="1" s="1"/>
  <c r="R931" i="1" s="1"/>
  <c r="X931" i="1" s="1"/>
  <c r="AD931" i="1" s="1"/>
  <c r="AJ931" i="1" s="1"/>
  <c r="AP931" i="1" s="1"/>
  <c r="AV931" i="1" s="1"/>
  <c r="BB931" i="1" s="1"/>
  <c r="BH931" i="1" s="1"/>
  <c r="BN931" i="1" s="1"/>
  <c r="L932" i="1"/>
  <c r="R932" i="1" s="1"/>
  <c r="X932" i="1" s="1"/>
  <c r="AD932" i="1" s="1"/>
  <c r="AJ932" i="1" s="1"/>
  <c r="AP932" i="1" s="1"/>
  <c r="AV932" i="1" s="1"/>
  <c r="BB932" i="1" s="1"/>
  <c r="BH932" i="1" s="1"/>
  <c r="BN932" i="1" s="1"/>
  <c r="BS932" i="1" s="1"/>
  <c r="BX932" i="1" s="1"/>
  <c r="CD932" i="1" s="1"/>
  <c r="CJ932" i="1" s="1"/>
  <c r="CP932" i="1" s="1"/>
  <c r="M2573" i="1"/>
  <c r="S2573" i="1" s="1"/>
  <c r="Y2573" i="1" s="1"/>
  <c r="AE2573" i="1" s="1"/>
  <c r="AK2573" i="1" s="1"/>
  <c r="AQ2573" i="1" s="1"/>
  <c r="AW2573" i="1" s="1"/>
  <c r="BC2573" i="1" s="1"/>
  <c r="BI2573" i="1" s="1"/>
  <c r="BO2573" i="1" s="1"/>
  <c r="BT2573" i="1" s="1"/>
  <c r="BY2573" i="1" s="1"/>
  <c r="CE2573" i="1" s="1"/>
  <c r="CK2573" i="1" s="1"/>
  <c r="CQ2573" i="1" s="1"/>
  <c r="G2563" i="1"/>
  <c r="M2563" i="1" s="1"/>
  <c r="S2563" i="1" s="1"/>
  <c r="Y2563" i="1" s="1"/>
  <c r="AE2563" i="1" s="1"/>
  <c r="AK2563" i="1" s="1"/>
  <c r="AQ2563" i="1" s="1"/>
  <c r="AW2563" i="1" s="1"/>
  <c r="BC2563" i="1" s="1"/>
  <c r="BI2563" i="1" s="1"/>
  <c r="BO2563" i="1" s="1"/>
  <c r="BT2563" i="1" s="1"/>
  <c r="BY2563" i="1" s="1"/>
  <c r="CE2563" i="1" s="1"/>
  <c r="CK2563" i="1" s="1"/>
  <c r="CQ2563" i="1" s="1"/>
  <c r="BN1421" i="1"/>
  <c r="BS1421" i="1" s="1"/>
  <c r="BX1421" i="1" s="1"/>
  <c r="CD1421" i="1" s="1"/>
  <c r="CJ1421" i="1" s="1"/>
  <c r="CP1421" i="1" s="1"/>
  <c r="BQ12" i="1"/>
  <c r="BS13" i="1"/>
  <c r="BX13" i="1" s="1"/>
  <c r="CD13" i="1" s="1"/>
  <c r="CJ13" i="1" s="1"/>
  <c r="CP13" i="1" s="1"/>
  <c r="K2181" i="1"/>
  <c r="N2182" i="1"/>
  <c r="T2182" i="1" s="1"/>
  <c r="Z2182" i="1" s="1"/>
  <c r="AF2182" i="1" s="1"/>
  <c r="AL2182" i="1" s="1"/>
  <c r="AR2182" i="1" s="1"/>
  <c r="AX2182" i="1" s="1"/>
  <c r="BD2182" i="1" s="1"/>
  <c r="BJ2182" i="1" s="1"/>
  <c r="BP2182" i="1" s="1"/>
  <c r="BU2182" i="1" s="1"/>
  <c r="BZ2182" i="1" s="1"/>
  <c r="CF2182" i="1" s="1"/>
  <c r="CL2182" i="1" s="1"/>
  <c r="CR2182" i="1" s="1"/>
  <c r="L1842" i="1"/>
  <c r="R1842" i="1" s="1"/>
  <c r="X1842" i="1" s="1"/>
  <c r="AD1842" i="1" s="1"/>
  <c r="AJ1842" i="1" s="1"/>
  <c r="AP1842" i="1" s="1"/>
  <c r="AV1842" i="1" s="1"/>
  <c r="BB1842" i="1" s="1"/>
  <c r="BH1842" i="1" s="1"/>
  <c r="BN1842" i="1" s="1"/>
  <c r="BS1842" i="1" s="1"/>
  <c r="BX1842" i="1" s="1"/>
  <c r="CD1842" i="1" s="1"/>
  <c r="CJ1842" i="1" s="1"/>
  <c r="CP1842" i="1" s="1"/>
  <c r="BS1566" i="1"/>
  <c r="BX1566" i="1" s="1"/>
  <c r="CD1566" i="1" s="1"/>
  <c r="CJ1566" i="1" s="1"/>
  <c r="CP1566" i="1" s="1"/>
  <c r="BQ1565" i="1"/>
  <c r="L1387" i="1"/>
  <c r="R1387" i="1" s="1"/>
  <c r="X1387" i="1" s="1"/>
  <c r="AD1387" i="1" s="1"/>
  <c r="AJ1387" i="1" s="1"/>
  <c r="AP1387" i="1" s="1"/>
  <c r="AV1387" i="1" s="1"/>
  <c r="BB1387" i="1" s="1"/>
  <c r="BH1387" i="1" s="1"/>
  <c r="BN1387" i="1" s="1"/>
  <c r="BS1387" i="1" s="1"/>
  <c r="BX1387" i="1" s="1"/>
  <c r="CD1387" i="1" s="1"/>
  <c r="CJ1387" i="1" s="1"/>
  <c r="CP1387" i="1" s="1"/>
  <c r="F1339" i="1"/>
  <c r="BR866" i="1"/>
  <c r="O2320" i="1"/>
  <c r="R2386" i="1"/>
  <c r="X2386" i="1" s="1"/>
  <c r="AD2386" i="1" s="1"/>
  <c r="AJ2386" i="1" s="1"/>
  <c r="AP2386" i="1" s="1"/>
  <c r="AV2386" i="1" s="1"/>
  <c r="BB2386" i="1" s="1"/>
  <c r="BH2386" i="1" s="1"/>
  <c r="BN2386" i="1" s="1"/>
  <c r="BS2386" i="1" s="1"/>
  <c r="BX2386" i="1" s="1"/>
  <c r="CD2386" i="1" s="1"/>
  <c r="CJ2386" i="1" s="1"/>
  <c r="CP2386" i="1" s="1"/>
  <c r="BQ2136" i="1"/>
  <c r="BS2624" i="1"/>
  <c r="BX2624" i="1" s="1"/>
  <c r="CD2624" i="1" s="1"/>
  <c r="CJ2624" i="1" s="1"/>
  <c r="CP2624" i="1" s="1"/>
  <c r="BQ1178" i="1"/>
  <c r="BS1179" i="1"/>
  <c r="BX1179" i="1" s="1"/>
  <c r="CD1179" i="1" s="1"/>
  <c r="CJ1179" i="1" s="1"/>
  <c r="CP1179" i="1" s="1"/>
  <c r="H866" i="1"/>
  <c r="N866" i="1" s="1"/>
  <c r="T866" i="1" s="1"/>
  <c r="Z866" i="1" s="1"/>
  <c r="AF866" i="1" s="1"/>
  <c r="AL866" i="1" s="1"/>
  <c r="AR866" i="1" s="1"/>
  <c r="AX866" i="1" s="1"/>
  <c r="BD866" i="1" s="1"/>
  <c r="BJ866" i="1" s="1"/>
  <c r="BP866" i="1" s="1"/>
  <c r="BU866" i="1" s="1"/>
  <c r="BZ866" i="1" s="1"/>
  <c r="CF866" i="1" s="1"/>
  <c r="CL866" i="1" s="1"/>
  <c r="CR866" i="1" s="1"/>
  <c r="N867" i="1"/>
  <c r="T867" i="1" s="1"/>
  <c r="Z867" i="1" s="1"/>
  <c r="AF867" i="1" s="1"/>
  <c r="AL867" i="1" s="1"/>
  <c r="AR867" i="1" s="1"/>
  <c r="AX867" i="1" s="1"/>
  <c r="BD867" i="1" s="1"/>
  <c r="BJ867" i="1" s="1"/>
  <c r="BP867" i="1" s="1"/>
  <c r="BU867" i="1" s="1"/>
  <c r="BZ867" i="1" s="1"/>
  <c r="CF867" i="1" s="1"/>
  <c r="CL867" i="1" s="1"/>
  <c r="CR867" i="1" s="1"/>
  <c r="N2403" i="1"/>
  <c r="T2403" i="1" s="1"/>
  <c r="Z2403" i="1" s="1"/>
  <c r="AF2403" i="1" s="1"/>
  <c r="AL2403" i="1" s="1"/>
  <c r="AR2403" i="1" s="1"/>
  <c r="AX2403" i="1" s="1"/>
  <c r="BD2403" i="1" s="1"/>
  <c r="BJ2403" i="1" s="1"/>
  <c r="BP2403" i="1" s="1"/>
  <c r="BU2403" i="1" s="1"/>
  <c r="BZ2403" i="1" s="1"/>
  <c r="CF2403" i="1" s="1"/>
  <c r="CL2403" i="1" s="1"/>
  <c r="CR2403" i="1" s="1"/>
  <c r="H2320" i="1"/>
  <c r="N2320" i="1" s="1"/>
  <c r="T2320" i="1" s="1"/>
  <c r="Z2320" i="1" s="1"/>
  <c r="AF2320" i="1" s="1"/>
  <c r="AL2320" i="1" s="1"/>
  <c r="AR2320" i="1" s="1"/>
  <c r="AX2320" i="1" s="1"/>
  <c r="BD2320" i="1" s="1"/>
  <c r="BJ2320" i="1" s="1"/>
  <c r="BP2320" i="1" s="1"/>
  <c r="BU2320" i="1" s="1"/>
  <c r="BZ2320" i="1" s="1"/>
  <c r="CF2320" i="1" s="1"/>
  <c r="CL2320" i="1" s="1"/>
  <c r="CR2320" i="1" s="1"/>
  <c r="BQ1882" i="1"/>
  <c r="K1605" i="1"/>
  <c r="G1789" i="1"/>
  <c r="M1789" i="1" s="1"/>
  <c r="S1789" i="1" s="1"/>
  <c r="Y1789" i="1" s="1"/>
  <c r="AE1789" i="1" s="1"/>
  <c r="AK1789" i="1" s="1"/>
  <c r="AQ1789" i="1" s="1"/>
  <c r="AW1789" i="1" s="1"/>
  <c r="BC1789" i="1" s="1"/>
  <c r="BI1789" i="1" s="1"/>
  <c r="BO1789" i="1" s="1"/>
  <c r="BT1789" i="1" s="1"/>
  <c r="BY1789" i="1" s="1"/>
  <c r="CE1789" i="1" s="1"/>
  <c r="CK1789" i="1" s="1"/>
  <c r="CQ1789" i="1" s="1"/>
  <c r="M1790" i="1"/>
  <c r="S1790" i="1" s="1"/>
  <c r="Y1790" i="1" s="1"/>
  <c r="AE1790" i="1" s="1"/>
  <c r="AK1790" i="1" s="1"/>
  <c r="AQ1790" i="1" s="1"/>
  <c r="AW1790" i="1" s="1"/>
  <c r="BC1790" i="1" s="1"/>
  <c r="BI1790" i="1" s="1"/>
  <c r="BO1790" i="1" s="1"/>
  <c r="BT1790" i="1" s="1"/>
  <c r="BY1790" i="1" s="1"/>
  <c r="CE1790" i="1" s="1"/>
  <c r="CK1790" i="1" s="1"/>
  <c r="CQ1790" i="1" s="1"/>
  <c r="G546" i="1"/>
  <c r="M546" i="1" s="1"/>
  <c r="S546" i="1" s="1"/>
  <c r="Y546" i="1" s="1"/>
  <c r="AE546" i="1" s="1"/>
  <c r="AK546" i="1" s="1"/>
  <c r="AQ546" i="1" s="1"/>
  <c r="AW546" i="1" s="1"/>
  <c r="BC546" i="1" s="1"/>
  <c r="BI546" i="1" s="1"/>
  <c r="BO546" i="1" s="1"/>
  <c r="AI1480" i="1"/>
  <c r="AL1481" i="1"/>
  <c r="AR1481" i="1" s="1"/>
  <c r="AX1481" i="1" s="1"/>
  <c r="BD1481" i="1" s="1"/>
  <c r="BJ1481" i="1" s="1"/>
  <c r="BP1481" i="1" s="1"/>
  <c r="BU1481" i="1" s="1"/>
  <c r="BZ1481" i="1" s="1"/>
  <c r="CF1481" i="1" s="1"/>
  <c r="CL1481" i="1" s="1"/>
  <c r="CR1481" i="1" s="1"/>
  <c r="G983" i="1"/>
  <c r="M984" i="1"/>
  <c r="S984" i="1" s="1"/>
  <c r="Y984" i="1" s="1"/>
  <c r="AE984" i="1" s="1"/>
  <c r="AK984" i="1" s="1"/>
  <c r="AQ984" i="1" s="1"/>
  <c r="AW984" i="1" s="1"/>
  <c r="BC984" i="1" s="1"/>
  <c r="BI984" i="1" s="1"/>
  <c r="BO984" i="1" s="1"/>
  <c r="BT984" i="1" s="1"/>
  <c r="BY984" i="1" s="1"/>
  <c r="CE984" i="1" s="1"/>
  <c r="CK984" i="1" s="1"/>
  <c r="CQ984" i="1" s="1"/>
  <c r="N952" i="1"/>
  <c r="T952" i="1" s="1"/>
  <c r="Z952" i="1" s="1"/>
  <c r="AF952" i="1" s="1"/>
  <c r="AL952" i="1" s="1"/>
  <c r="AR952" i="1" s="1"/>
  <c r="AX952" i="1" s="1"/>
  <c r="BD952" i="1" s="1"/>
  <c r="BJ952" i="1" s="1"/>
  <c r="BP952" i="1" s="1"/>
  <c r="BU952" i="1" s="1"/>
  <c r="BZ952" i="1" s="1"/>
  <c r="CF952" i="1" s="1"/>
  <c r="CL952" i="1" s="1"/>
  <c r="CR952" i="1" s="1"/>
  <c r="H931" i="1"/>
  <c r="N931" i="1" s="1"/>
  <c r="T931" i="1" s="1"/>
  <c r="Z931" i="1" s="1"/>
  <c r="AF931" i="1" s="1"/>
  <c r="AL931" i="1" s="1"/>
  <c r="AR931" i="1" s="1"/>
  <c r="AX931" i="1" s="1"/>
  <c r="BD931" i="1" s="1"/>
  <c r="BJ931" i="1" s="1"/>
  <c r="BP931" i="1" s="1"/>
  <c r="BU931" i="1" s="1"/>
  <c r="BZ931" i="1" s="1"/>
  <c r="CF931" i="1" s="1"/>
  <c r="CL931" i="1" s="1"/>
  <c r="CR931" i="1" s="1"/>
  <c r="BQ866" i="1"/>
  <c r="R356" i="1"/>
  <c r="X356" i="1" s="1"/>
  <c r="AD356" i="1" s="1"/>
  <c r="AJ356" i="1" s="1"/>
  <c r="AP356" i="1" s="1"/>
  <c r="AV356" i="1" s="1"/>
  <c r="BB356" i="1" s="1"/>
  <c r="BH356" i="1" s="1"/>
  <c r="BN356" i="1" s="1"/>
  <c r="F2136" i="1"/>
  <c r="L2137" i="1"/>
  <c r="R2137" i="1" s="1"/>
  <c r="X2137" i="1" s="1"/>
  <c r="AD2137" i="1" s="1"/>
  <c r="AJ2137" i="1" s="1"/>
  <c r="AP2137" i="1" s="1"/>
  <c r="AV2137" i="1" s="1"/>
  <c r="BB2137" i="1" s="1"/>
  <c r="BH2137" i="1" s="1"/>
  <c r="BN2137" i="1" s="1"/>
  <c r="BS2137" i="1" s="1"/>
  <c r="BX2137" i="1" s="1"/>
  <c r="CD2137" i="1" s="1"/>
  <c r="CJ2137" i="1" s="1"/>
  <c r="CP2137" i="1" s="1"/>
  <c r="L794" i="1"/>
  <c r="R794" i="1" s="1"/>
  <c r="X794" i="1" s="1"/>
  <c r="AD794" i="1" s="1"/>
  <c r="AJ794" i="1" s="1"/>
  <c r="AP794" i="1" s="1"/>
  <c r="AV794" i="1" s="1"/>
  <c r="BB794" i="1" s="1"/>
  <c r="BH794" i="1" s="1"/>
  <c r="BN794" i="1" s="1"/>
  <c r="BS794" i="1" s="1"/>
  <c r="BX794" i="1" s="1"/>
  <c r="CD794" i="1" s="1"/>
  <c r="CJ794" i="1" s="1"/>
  <c r="CP794" i="1" s="1"/>
  <c r="F764" i="1"/>
  <c r="BT2180" i="1"/>
  <c r="BY2180" i="1" s="1"/>
  <c r="CE2180" i="1" s="1"/>
  <c r="CK2180" i="1" s="1"/>
  <c r="CQ2180" i="1" s="1"/>
  <c r="R1230" i="1"/>
  <c r="X1230" i="1" s="1"/>
  <c r="AD1230" i="1" s="1"/>
  <c r="AJ1230" i="1" s="1"/>
  <c r="AP1230" i="1" s="1"/>
  <c r="AV1230" i="1" s="1"/>
  <c r="BB1230" i="1" s="1"/>
  <c r="BH1230" i="1" s="1"/>
  <c r="BN1230" i="1" s="1"/>
  <c r="BS1230" i="1" s="1"/>
  <c r="BX1230" i="1" s="1"/>
  <c r="CD1230" i="1" s="1"/>
  <c r="CJ1230" i="1" s="1"/>
  <c r="CP1230" i="1" s="1"/>
  <c r="M1421" i="1" l="1"/>
  <c r="S1421" i="1" s="1"/>
  <c r="Y1421" i="1" s="1"/>
  <c r="AE1421" i="1" s="1"/>
  <c r="AK1421" i="1" s="1"/>
  <c r="BS983" i="1"/>
  <c r="BX983" i="1" s="1"/>
  <c r="CD983" i="1" s="1"/>
  <c r="CJ983" i="1" s="1"/>
  <c r="CP983" i="1" s="1"/>
  <c r="BT866" i="1"/>
  <c r="BY866" i="1" s="1"/>
  <c r="CE866" i="1" s="1"/>
  <c r="CK866" i="1" s="1"/>
  <c r="CQ866" i="1" s="1"/>
  <c r="H127" i="1"/>
  <c r="N127" i="1" s="1"/>
  <c r="T127" i="1" s="1"/>
  <c r="Z127" i="1" s="1"/>
  <c r="AF127" i="1" s="1"/>
  <c r="AL127" i="1" s="1"/>
  <c r="AR127" i="1" s="1"/>
  <c r="AX127" i="1" s="1"/>
  <c r="BD127" i="1" s="1"/>
  <c r="BJ127" i="1" s="1"/>
  <c r="BP127" i="1" s="1"/>
  <c r="BU127" i="1" s="1"/>
  <c r="BZ127" i="1" s="1"/>
  <c r="CF127" i="1" s="1"/>
  <c r="CL127" i="1" s="1"/>
  <c r="CR127" i="1" s="1"/>
  <c r="N155" i="1"/>
  <c r="T155" i="1" s="1"/>
  <c r="Z155" i="1" s="1"/>
  <c r="AF155" i="1" s="1"/>
  <c r="AL155" i="1" s="1"/>
  <c r="AR155" i="1" s="1"/>
  <c r="AX155" i="1" s="1"/>
  <c r="BD155" i="1" s="1"/>
  <c r="BJ155" i="1" s="1"/>
  <c r="BP155" i="1" s="1"/>
  <c r="BU155" i="1" s="1"/>
  <c r="BZ155" i="1" s="1"/>
  <c r="CF155" i="1" s="1"/>
  <c r="CL155" i="1" s="1"/>
  <c r="CR155" i="1" s="1"/>
  <c r="T357" i="1"/>
  <c r="Z357" i="1" s="1"/>
  <c r="AF357" i="1" s="1"/>
  <c r="AL357" i="1" s="1"/>
  <c r="AR357" i="1" s="1"/>
  <c r="AX357" i="1" s="1"/>
  <c r="BD357" i="1" s="1"/>
  <c r="BJ357" i="1" s="1"/>
  <c r="BP357" i="1" s="1"/>
  <c r="BU357" i="1" s="1"/>
  <c r="BZ357" i="1" s="1"/>
  <c r="CF357" i="1" s="1"/>
  <c r="CL357" i="1" s="1"/>
  <c r="CR357" i="1" s="1"/>
  <c r="L866" i="1"/>
  <c r="R866" i="1" s="1"/>
  <c r="X866" i="1" s="1"/>
  <c r="AD866" i="1" s="1"/>
  <c r="AJ866" i="1" s="1"/>
  <c r="AP866" i="1" s="1"/>
  <c r="AV866" i="1" s="1"/>
  <c r="BB866" i="1" s="1"/>
  <c r="BH866" i="1" s="1"/>
  <c r="BN866" i="1" s="1"/>
  <c r="BS866" i="1" s="1"/>
  <c r="BX866" i="1" s="1"/>
  <c r="CD866" i="1" s="1"/>
  <c r="CJ866" i="1" s="1"/>
  <c r="CP866" i="1" s="1"/>
  <c r="L1162" i="1"/>
  <c r="R1162" i="1" s="1"/>
  <c r="X1162" i="1" s="1"/>
  <c r="AD1162" i="1" s="1"/>
  <c r="AJ1162" i="1" s="1"/>
  <c r="AP1162" i="1" s="1"/>
  <c r="AV1162" i="1" s="1"/>
  <c r="BB1162" i="1" s="1"/>
  <c r="BH1162" i="1" s="1"/>
  <c r="BN1162" i="1" s="1"/>
  <c r="BS1162" i="1" s="1"/>
  <c r="BX1162" i="1" s="1"/>
  <c r="CD1162" i="1" s="1"/>
  <c r="CJ1162" i="1" s="1"/>
  <c r="CP1162" i="1" s="1"/>
  <c r="I1161" i="1"/>
  <c r="AF1339" i="1"/>
  <c r="AL1339" i="1" s="1"/>
  <c r="AR1339" i="1" s="1"/>
  <c r="AX1339" i="1" s="1"/>
  <c r="BD1339" i="1" s="1"/>
  <c r="BJ1339" i="1" s="1"/>
  <c r="BP1339" i="1" s="1"/>
  <c r="BU1339" i="1" s="1"/>
  <c r="BZ1339" i="1" s="1"/>
  <c r="CF1339" i="1" s="1"/>
  <c r="CL1339" i="1" s="1"/>
  <c r="CR1339" i="1" s="1"/>
  <c r="G2697" i="1"/>
  <c r="M2697" i="1" s="1"/>
  <c r="S2697" i="1" s="1"/>
  <c r="Y2697" i="1" s="1"/>
  <c r="AE2697" i="1" s="1"/>
  <c r="AK2697" i="1" s="1"/>
  <c r="AQ2697" i="1" s="1"/>
  <c r="AW2697" i="1" s="1"/>
  <c r="BC2697" i="1" s="1"/>
  <c r="BI2697" i="1" s="1"/>
  <c r="BO2697" i="1" s="1"/>
  <c r="BT2697" i="1" s="1"/>
  <c r="BY2697" i="1" s="1"/>
  <c r="CE2697" i="1" s="1"/>
  <c r="CK2697" i="1" s="1"/>
  <c r="CQ2697" i="1" s="1"/>
  <c r="M2698" i="1"/>
  <c r="S2698" i="1" s="1"/>
  <c r="Y2698" i="1" s="1"/>
  <c r="AE2698" i="1" s="1"/>
  <c r="AK2698" i="1" s="1"/>
  <c r="AQ2698" i="1" s="1"/>
  <c r="AW2698" i="1" s="1"/>
  <c r="BC2698" i="1" s="1"/>
  <c r="BI2698" i="1" s="1"/>
  <c r="BO2698" i="1" s="1"/>
  <c r="BT2698" i="1" s="1"/>
  <c r="BY2698" i="1" s="1"/>
  <c r="CE2698" i="1" s="1"/>
  <c r="CK2698" i="1" s="1"/>
  <c r="CQ2698" i="1" s="1"/>
  <c r="BS1565" i="1"/>
  <c r="BX1565" i="1" s="1"/>
  <c r="CD1565" i="1" s="1"/>
  <c r="CJ1565" i="1" s="1"/>
  <c r="CP1565" i="1" s="1"/>
  <c r="BS1075" i="1"/>
  <c r="BX1075" i="1" s="1"/>
  <c r="CD1075" i="1" s="1"/>
  <c r="CJ1075" i="1" s="1"/>
  <c r="CP1075" i="1" s="1"/>
  <c r="M396" i="1"/>
  <c r="S396" i="1" s="1"/>
  <c r="Y396" i="1" s="1"/>
  <c r="AE396" i="1" s="1"/>
  <c r="AK396" i="1" s="1"/>
  <c r="AQ396" i="1" s="1"/>
  <c r="AW396" i="1" s="1"/>
  <c r="BC396" i="1" s="1"/>
  <c r="BI396" i="1" s="1"/>
  <c r="BO396" i="1" s="1"/>
  <c r="H1075" i="1"/>
  <c r="N1075" i="1" s="1"/>
  <c r="T1075" i="1" s="1"/>
  <c r="Z1075" i="1" s="1"/>
  <c r="AF1075" i="1" s="1"/>
  <c r="AL1075" i="1" s="1"/>
  <c r="AR1075" i="1" s="1"/>
  <c r="AX1075" i="1" s="1"/>
  <c r="BD1075" i="1" s="1"/>
  <c r="BJ1075" i="1" s="1"/>
  <c r="BP1075" i="1" s="1"/>
  <c r="BU1075" i="1" s="1"/>
  <c r="BZ1075" i="1" s="1"/>
  <c r="CF1075" i="1" s="1"/>
  <c r="CL1075" i="1" s="1"/>
  <c r="CR1075" i="1" s="1"/>
  <c r="N1076" i="1"/>
  <c r="T1076" i="1" s="1"/>
  <c r="Z1076" i="1" s="1"/>
  <c r="AF1076" i="1" s="1"/>
  <c r="AL1076" i="1" s="1"/>
  <c r="AR1076" i="1" s="1"/>
  <c r="AX1076" i="1" s="1"/>
  <c r="BD1076" i="1" s="1"/>
  <c r="BJ1076" i="1" s="1"/>
  <c r="BP1076" i="1" s="1"/>
  <c r="BU1076" i="1" s="1"/>
  <c r="BZ1076" i="1" s="1"/>
  <c r="CF1076" i="1" s="1"/>
  <c r="CL1076" i="1" s="1"/>
  <c r="CR1076" i="1" s="1"/>
  <c r="G1309" i="1"/>
  <c r="M1309" i="1" s="1"/>
  <c r="S1309" i="1" s="1"/>
  <c r="Y1309" i="1" s="1"/>
  <c r="AE1309" i="1" s="1"/>
  <c r="AK1309" i="1" s="1"/>
  <c r="AQ1309" i="1" s="1"/>
  <c r="AW1309" i="1" s="1"/>
  <c r="BC1309" i="1" s="1"/>
  <c r="BI1309" i="1" s="1"/>
  <c r="BO1309" i="1" s="1"/>
  <c r="BT1309" i="1" s="1"/>
  <c r="BY1309" i="1" s="1"/>
  <c r="CE1309" i="1" s="1"/>
  <c r="CK1309" i="1" s="1"/>
  <c r="CQ1309" i="1" s="1"/>
  <c r="M1310" i="1"/>
  <c r="S1310" i="1" s="1"/>
  <c r="Y1310" i="1" s="1"/>
  <c r="AE1310" i="1" s="1"/>
  <c r="AK1310" i="1" s="1"/>
  <c r="AQ1310" i="1" s="1"/>
  <c r="AW1310" i="1" s="1"/>
  <c r="BC1310" i="1" s="1"/>
  <c r="BI1310" i="1" s="1"/>
  <c r="BO1310" i="1" s="1"/>
  <c r="BT1310" i="1" s="1"/>
  <c r="BY1310" i="1" s="1"/>
  <c r="CE1310" i="1" s="1"/>
  <c r="CK1310" i="1" s="1"/>
  <c r="CQ1310" i="1" s="1"/>
  <c r="L2310" i="1"/>
  <c r="R2310" i="1" s="1"/>
  <c r="X2310" i="1" s="1"/>
  <c r="AD2310" i="1" s="1"/>
  <c r="AJ2310" i="1" s="1"/>
  <c r="AP2310" i="1" s="1"/>
  <c r="AV2310" i="1" s="1"/>
  <c r="BB2310" i="1" s="1"/>
  <c r="BH2310" i="1" s="1"/>
  <c r="BN2310" i="1" s="1"/>
  <c r="BS2310" i="1" s="1"/>
  <c r="BX2310" i="1" s="1"/>
  <c r="CD2310" i="1" s="1"/>
  <c r="CJ2310" i="1" s="1"/>
  <c r="CP2310" i="1" s="1"/>
  <c r="F2212" i="1"/>
  <c r="G1501" i="1"/>
  <c r="M461" i="1"/>
  <c r="S461" i="1" s="1"/>
  <c r="Y461" i="1" s="1"/>
  <c r="AE461" i="1" s="1"/>
  <c r="AK461" i="1" s="1"/>
  <c r="AQ461" i="1" s="1"/>
  <c r="AW461" i="1" s="1"/>
  <c r="BC461" i="1" s="1"/>
  <c r="BI461" i="1" s="1"/>
  <c r="BO461" i="1" s="1"/>
  <c r="BT461" i="1" s="1"/>
  <c r="BY461" i="1" s="1"/>
  <c r="CE461" i="1" s="1"/>
  <c r="CK461" i="1" s="1"/>
  <c r="CQ461" i="1" s="1"/>
  <c r="G107" i="1"/>
  <c r="M107" i="1" s="1"/>
  <c r="S107" i="1" s="1"/>
  <c r="Y107" i="1" s="1"/>
  <c r="AE107" i="1" s="1"/>
  <c r="AK107" i="1" s="1"/>
  <c r="AQ107" i="1" s="1"/>
  <c r="AW107" i="1" s="1"/>
  <c r="BC107" i="1" s="1"/>
  <c r="BI107" i="1" s="1"/>
  <c r="BO107" i="1" s="1"/>
  <c r="BT107" i="1" s="1"/>
  <c r="BY107" i="1" s="1"/>
  <c r="CE107" i="1" s="1"/>
  <c r="CK107" i="1" s="1"/>
  <c r="CQ107" i="1" s="1"/>
  <c r="M127" i="1"/>
  <c r="S127" i="1" s="1"/>
  <c r="Y127" i="1" s="1"/>
  <c r="AE127" i="1" s="1"/>
  <c r="AK127" i="1" s="1"/>
  <c r="AQ127" i="1" s="1"/>
  <c r="AW127" i="1" s="1"/>
  <c r="BC127" i="1" s="1"/>
  <c r="BI127" i="1" s="1"/>
  <c r="BO127" i="1" s="1"/>
  <c r="BT127" i="1" s="1"/>
  <c r="BY127" i="1" s="1"/>
  <c r="CE127" i="1" s="1"/>
  <c r="CK127" i="1" s="1"/>
  <c r="CQ127" i="1" s="1"/>
  <c r="BQ698" i="1"/>
  <c r="N2202" i="1"/>
  <c r="T2202" i="1" s="1"/>
  <c r="Z2202" i="1" s="1"/>
  <c r="AF2202" i="1" s="1"/>
  <c r="AL2202" i="1" s="1"/>
  <c r="AR2202" i="1" s="1"/>
  <c r="AX2202" i="1" s="1"/>
  <c r="BD2202" i="1" s="1"/>
  <c r="BJ2202" i="1" s="1"/>
  <c r="BP2202" i="1" s="1"/>
  <c r="BU2202" i="1" s="1"/>
  <c r="BZ2202" i="1" s="1"/>
  <c r="CF2202" i="1" s="1"/>
  <c r="CL2202" i="1" s="1"/>
  <c r="CR2202" i="1" s="1"/>
  <c r="H2180" i="1"/>
  <c r="N707" i="1"/>
  <c r="T707" i="1" s="1"/>
  <c r="Z707" i="1" s="1"/>
  <c r="AF707" i="1" s="1"/>
  <c r="AL707" i="1" s="1"/>
  <c r="AR707" i="1" s="1"/>
  <c r="AX707" i="1" s="1"/>
  <c r="BD707" i="1" s="1"/>
  <c r="BJ707" i="1" s="1"/>
  <c r="BP707" i="1" s="1"/>
  <c r="BU707" i="1" s="1"/>
  <c r="BZ707" i="1" s="1"/>
  <c r="CF707" i="1" s="1"/>
  <c r="CL707" i="1" s="1"/>
  <c r="CR707" i="1" s="1"/>
  <c r="H699" i="1"/>
  <c r="N699" i="1" s="1"/>
  <c r="T699" i="1" s="1"/>
  <c r="Z699" i="1" s="1"/>
  <c r="AF699" i="1" s="1"/>
  <c r="AL699" i="1" s="1"/>
  <c r="AR699" i="1" s="1"/>
  <c r="AX699" i="1" s="1"/>
  <c r="BD699" i="1" s="1"/>
  <c r="BJ699" i="1" s="1"/>
  <c r="BP699" i="1" s="1"/>
  <c r="BU699" i="1" s="1"/>
  <c r="BZ699" i="1" s="1"/>
  <c r="CF699" i="1" s="1"/>
  <c r="CL699" i="1" s="1"/>
  <c r="CR699" i="1" s="1"/>
  <c r="M1833" i="1"/>
  <c r="S1833" i="1" s="1"/>
  <c r="Y1833" i="1" s="1"/>
  <c r="AE1833" i="1" s="1"/>
  <c r="AK1833" i="1" s="1"/>
  <c r="AQ1833" i="1" s="1"/>
  <c r="AW1833" i="1" s="1"/>
  <c r="BC1833" i="1" s="1"/>
  <c r="BI1833" i="1" s="1"/>
  <c r="BO1833" i="1" s="1"/>
  <c r="BT1833" i="1" s="1"/>
  <c r="BY1833" i="1" s="1"/>
  <c r="CE1833" i="1" s="1"/>
  <c r="CK1833" i="1" s="1"/>
  <c r="CQ1833" i="1" s="1"/>
  <c r="G1832" i="1"/>
  <c r="M1832" i="1" s="1"/>
  <c r="S1832" i="1" s="1"/>
  <c r="Y1832" i="1" s="1"/>
  <c r="AE1832" i="1" s="1"/>
  <c r="AK1832" i="1" s="1"/>
  <c r="AQ1832" i="1" s="1"/>
  <c r="AW1832" i="1" s="1"/>
  <c r="BC1832" i="1" s="1"/>
  <c r="BI1832" i="1" s="1"/>
  <c r="BO1832" i="1" s="1"/>
  <c r="BT1832" i="1" s="1"/>
  <c r="BY1832" i="1" s="1"/>
  <c r="CE1832" i="1" s="1"/>
  <c r="CK1832" i="1" s="1"/>
  <c r="CQ1832" i="1" s="1"/>
  <c r="H1309" i="1"/>
  <c r="N1309" i="1" s="1"/>
  <c r="T1309" i="1" s="1"/>
  <c r="Z1309" i="1" s="1"/>
  <c r="AF1309" i="1" s="1"/>
  <c r="AL1309" i="1" s="1"/>
  <c r="AR1309" i="1" s="1"/>
  <c r="AX1309" i="1" s="1"/>
  <c r="BD1309" i="1" s="1"/>
  <c r="BJ1309" i="1" s="1"/>
  <c r="BP1309" i="1" s="1"/>
  <c r="BU1309" i="1" s="1"/>
  <c r="BZ1309" i="1" s="1"/>
  <c r="CF1309" i="1" s="1"/>
  <c r="CL1309" i="1" s="1"/>
  <c r="CR1309" i="1" s="1"/>
  <c r="N1310" i="1"/>
  <c r="T1310" i="1" s="1"/>
  <c r="Z1310" i="1" s="1"/>
  <c r="AF1310" i="1" s="1"/>
  <c r="AL1310" i="1" s="1"/>
  <c r="AR1310" i="1" s="1"/>
  <c r="AX1310" i="1" s="1"/>
  <c r="BD1310" i="1" s="1"/>
  <c r="BJ1310" i="1" s="1"/>
  <c r="BP1310" i="1" s="1"/>
  <c r="BU1310" i="1" s="1"/>
  <c r="BZ1310" i="1" s="1"/>
  <c r="CF1310" i="1" s="1"/>
  <c r="CL1310" i="1" s="1"/>
  <c r="CR1310" i="1" s="1"/>
  <c r="M386" i="1"/>
  <c r="S386" i="1" s="1"/>
  <c r="Y386" i="1" s="1"/>
  <c r="AE386" i="1" s="1"/>
  <c r="AK386" i="1" s="1"/>
  <c r="AQ386" i="1" s="1"/>
  <c r="AW386" i="1" s="1"/>
  <c r="BC386" i="1" s="1"/>
  <c r="BI386" i="1" s="1"/>
  <c r="BO386" i="1" s="1"/>
  <c r="BT386" i="1" s="1"/>
  <c r="BY386" i="1" s="1"/>
  <c r="CE386" i="1" s="1"/>
  <c r="CK386" i="1" s="1"/>
  <c r="CQ386" i="1" s="1"/>
  <c r="G356" i="1"/>
  <c r="M356" i="1" s="1"/>
  <c r="S356" i="1" s="1"/>
  <c r="Y356" i="1" s="1"/>
  <c r="AE356" i="1" s="1"/>
  <c r="AK356" i="1" s="1"/>
  <c r="AQ356" i="1" s="1"/>
  <c r="AW356" i="1" s="1"/>
  <c r="BC356" i="1" s="1"/>
  <c r="BI356" i="1" s="1"/>
  <c r="BO356" i="1" s="1"/>
  <c r="BT356" i="1" s="1"/>
  <c r="BY356" i="1" s="1"/>
  <c r="CE356" i="1" s="1"/>
  <c r="CK356" i="1" s="1"/>
  <c r="CQ356" i="1" s="1"/>
  <c r="BT396" i="1"/>
  <c r="BY396" i="1" s="1"/>
  <c r="CE396" i="1" s="1"/>
  <c r="CK396" i="1" s="1"/>
  <c r="CQ396" i="1" s="1"/>
  <c r="F1764" i="1"/>
  <c r="L1765" i="1"/>
  <c r="R1765" i="1" s="1"/>
  <c r="X1765" i="1" s="1"/>
  <c r="AD1765" i="1" s="1"/>
  <c r="AJ1765" i="1" s="1"/>
  <c r="AP1765" i="1" s="1"/>
  <c r="AV1765" i="1" s="1"/>
  <c r="BB1765" i="1" s="1"/>
  <c r="BH1765" i="1" s="1"/>
  <c r="BN1765" i="1" s="1"/>
  <c r="BS1765" i="1" s="1"/>
  <c r="BX1765" i="1" s="1"/>
  <c r="CD1765" i="1" s="1"/>
  <c r="CJ1765" i="1" s="1"/>
  <c r="CP1765" i="1" s="1"/>
  <c r="N178" i="1"/>
  <c r="H107" i="1"/>
  <c r="N107" i="1" s="1"/>
  <c r="L1833" i="1"/>
  <c r="R1833" i="1" s="1"/>
  <c r="X1833" i="1" s="1"/>
  <c r="AD1833" i="1" s="1"/>
  <c r="AJ1833" i="1" s="1"/>
  <c r="AP1833" i="1" s="1"/>
  <c r="AV1833" i="1" s="1"/>
  <c r="BB1833" i="1" s="1"/>
  <c r="BH1833" i="1" s="1"/>
  <c r="BN1833" i="1" s="1"/>
  <c r="BS1833" i="1" s="1"/>
  <c r="BX1833" i="1" s="1"/>
  <c r="CD1833" i="1" s="1"/>
  <c r="CJ1833" i="1" s="1"/>
  <c r="CP1833" i="1" s="1"/>
  <c r="F1832" i="1"/>
  <c r="L1832" i="1" s="1"/>
  <c r="R1832" i="1" s="1"/>
  <c r="X1832" i="1" s="1"/>
  <c r="AD1832" i="1" s="1"/>
  <c r="AJ1832" i="1" s="1"/>
  <c r="AP1832" i="1" s="1"/>
  <c r="AV1832" i="1" s="1"/>
  <c r="BB1832" i="1" s="1"/>
  <c r="BH1832" i="1" s="1"/>
  <c r="BN1832" i="1" s="1"/>
  <c r="BS1832" i="1" s="1"/>
  <c r="BX1832" i="1" s="1"/>
  <c r="CD1832" i="1" s="1"/>
  <c r="CJ1832" i="1" s="1"/>
  <c r="CP1832" i="1" s="1"/>
  <c r="L1501" i="1"/>
  <c r="R1501" i="1" s="1"/>
  <c r="X1501" i="1" s="1"/>
  <c r="AD1501" i="1" s="1"/>
  <c r="AJ1501" i="1" s="1"/>
  <c r="AP1501" i="1" s="1"/>
  <c r="AV1501" i="1" s="1"/>
  <c r="BB1501" i="1" s="1"/>
  <c r="BH1501" i="1" s="1"/>
  <c r="BN1501" i="1" s="1"/>
  <c r="BS1501" i="1" s="1"/>
  <c r="BX1501" i="1" s="1"/>
  <c r="CD1501" i="1" s="1"/>
  <c r="CJ1501" i="1" s="1"/>
  <c r="CP1501" i="1" s="1"/>
  <c r="F1500" i="1"/>
  <c r="L1500" i="1" s="1"/>
  <c r="R1500" i="1" s="1"/>
  <c r="X1500" i="1" s="1"/>
  <c r="AD1500" i="1" s="1"/>
  <c r="AJ1500" i="1" s="1"/>
  <c r="AP1500" i="1" s="1"/>
  <c r="AV1500" i="1" s="1"/>
  <c r="BB1500" i="1" s="1"/>
  <c r="BH1500" i="1" s="1"/>
  <c r="BN1500" i="1" s="1"/>
  <c r="BS1500" i="1" s="1"/>
  <c r="BX1500" i="1" s="1"/>
  <c r="CD1500" i="1" s="1"/>
  <c r="CJ1500" i="1" s="1"/>
  <c r="CP1500" i="1" s="1"/>
  <c r="M1339" i="1"/>
  <c r="S1339" i="1" s="1"/>
  <c r="Y1339" i="1" s="1"/>
  <c r="AE1339" i="1" s="1"/>
  <c r="AK1339" i="1" s="1"/>
  <c r="AQ1339" i="1" s="1"/>
  <c r="AW1339" i="1" s="1"/>
  <c r="BC1339" i="1" s="1"/>
  <c r="BI1339" i="1" s="1"/>
  <c r="BO1339" i="1" s="1"/>
  <c r="BT1339" i="1" s="1"/>
  <c r="BY1339" i="1" s="1"/>
  <c r="CE1339" i="1" s="1"/>
  <c r="CK1339" i="1" s="1"/>
  <c r="CQ1339" i="1" s="1"/>
  <c r="G1338" i="1"/>
  <c r="M1338" i="1" s="1"/>
  <c r="S1338" i="1" s="1"/>
  <c r="Y1338" i="1" s="1"/>
  <c r="N1501" i="1"/>
  <c r="T1501" i="1" s="1"/>
  <c r="Z1501" i="1" s="1"/>
  <c r="AF1501" i="1" s="1"/>
  <c r="AL1501" i="1" s="1"/>
  <c r="AR1501" i="1" s="1"/>
  <c r="AX1501" i="1" s="1"/>
  <c r="BD1501" i="1" s="1"/>
  <c r="BJ1501" i="1" s="1"/>
  <c r="BP1501" i="1" s="1"/>
  <c r="BU1501" i="1" s="1"/>
  <c r="BZ1501" i="1" s="1"/>
  <c r="CF1501" i="1" s="1"/>
  <c r="CL1501" i="1" s="1"/>
  <c r="CR1501" i="1" s="1"/>
  <c r="H1500" i="1"/>
  <c r="N1500" i="1" s="1"/>
  <c r="T1500" i="1" s="1"/>
  <c r="Z1500" i="1" s="1"/>
  <c r="AF1500" i="1" s="1"/>
  <c r="AL1500" i="1" s="1"/>
  <c r="AR1500" i="1" s="1"/>
  <c r="AX1500" i="1" s="1"/>
  <c r="BD1500" i="1" s="1"/>
  <c r="BJ1500" i="1" s="1"/>
  <c r="BP1500" i="1" s="1"/>
  <c r="BU1500" i="1" s="1"/>
  <c r="BZ1500" i="1" s="1"/>
  <c r="CF1500" i="1" s="1"/>
  <c r="CL1500" i="1" s="1"/>
  <c r="CR1500" i="1" s="1"/>
  <c r="N237" i="1"/>
  <c r="T237" i="1" s="1"/>
  <c r="Z237" i="1" s="1"/>
  <c r="AF237" i="1" s="1"/>
  <c r="AL237" i="1" s="1"/>
  <c r="AR237" i="1" s="1"/>
  <c r="AX237" i="1" s="1"/>
  <c r="BD237" i="1" s="1"/>
  <c r="BJ237" i="1" s="1"/>
  <c r="BP237" i="1" s="1"/>
  <c r="BU237" i="1" s="1"/>
  <c r="BZ237" i="1" s="1"/>
  <c r="CF237" i="1" s="1"/>
  <c r="CL237" i="1" s="1"/>
  <c r="CR237" i="1" s="1"/>
  <c r="H236" i="1"/>
  <c r="N236" i="1" s="1"/>
  <c r="T236" i="1" s="1"/>
  <c r="Z236" i="1" s="1"/>
  <c r="AF236" i="1" s="1"/>
  <c r="AL236" i="1" s="1"/>
  <c r="AR236" i="1" s="1"/>
  <c r="AX236" i="1" s="1"/>
  <c r="BD236" i="1" s="1"/>
  <c r="BJ236" i="1" s="1"/>
  <c r="BP236" i="1" s="1"/>
  <c r="BU236" i="1" s="1"/>
  <c r="BZ236" i="1" s="1"/>
  <c r="CF236" i="1" s="1"/>
  <c r="CL236" i="1" s="1"/>
  <c r="CR236" i="1" s="1"/>
  <c r="AL1480" i="1"/>
  <c r="AR1480" i="1" s="1"/>
  <c r="AX1480" i="1" s="1"/>
  <c r="BD1480" i="1" s="1"/>
  <c r="BJ1480" i="1" s="1"/>
  <c r="BP1480" i="1" s="1"/>
  <c r="BU1480" i="1" s="1"/>
  <c r="BZ1480" i="1" s="1"/>
  <c r="CF1480" i="1" s="1"/>
  <c r="CL1480" i="1" s="1"/>
  <c r="CR1480" i="1" s="1"/>
  <c r="AI1338" i="1"/>
  <c r="AI2710" i="1" s="1"/>
  <c r="BQ1161" i="1"/>
  <c r="L1339" i="1"/>
  <c r="R1339" i="1" s="1"/>
  <c r="X1339" i="1" s="1"/>
  <c r="AD1339" i="1" s="1"/>
  <c r="AJ1339" i="1" s="1"/>
  <c r="AP1339" i="1" s="1"/>
  <c r="AV1339" i="1" s="1"/>
  <c r="BB1339" i="1" s="1"/>
  <c r="BH1339" i="1" s="1"/>
  <c r="BN1339" i="1" s="1"/>
  <c r="F1338" i="1"/>
  <c r="L1338" i="1" s="1"/>
  <c r="R1338" i="1" s="1"/>
  <c r="X1338" i="1" s="1"/>
  <c r="AD1338" i="1" s="1"/>
  <c r="AJ1338" i="1" s="1"/>
  <c r="AP1338" i="1" s="1"/>
  <c r="AV1338" i="1" s="1"/>
  <c r="BB1338" i="1" s="1"/>
  <c r="BH1338" i="1" s="1"/>
  <c r="BN1338" i="1" s="1"/>
  <c r="BQ11" i="1"/>
  <c r="BS12" i="1"/>
  <c r="BX12" i="1" s="1"/>
  <c r="CD12" i="1" s="1"/>
  <c r="CJ12" i="1" s="1"/>
  <c r="CP12" i="1" s="1"/>
  <c r="N1230" i="1"/>
  <c r="T1230" i="1" s="1"/>
  <c r="Z1230" i="1" s="1"/>
  <c r="AF1230" i="1" s="1"/>
  <c r="AL1230" i="1" s="1"/>
  <c r="AR1230" i="1" s="1"/>
  <c r="AX1230" i="1" s="1"/>
  <c r="BD1230" i="1" s="1"/>
  <c r="BJ1230" i="1" s="1"/>
  <c r="BP1230" i="1" s="1"/>
  <c r="BU1230" i="1" s="1"/>
  <c r="BZ1230" i="1" s="1"/>
  <c r="CF1230" i="1" s="1"/>
  <c r="CL1230" i="1" s="1"/>
  <c r="CR1230" i="1" s="1"/>
  <c r="H1229" i="1"/>
  <c r="N1229" i="1" s="1"/>
  <c r="T1229" i="1" s="1"/>
  <c r="Z1229" i="1" s="1"/>
  <c r="AF1229" i="1" s="1"/>
  <c r="AL1229" i="1" s="1"/>
  <c r="AR1229" i="1" s="1"/>
  <c r="AX1229" i="1" s="1"/>
  <c r="BD1229" i="1" s="1"/>
  <c r="BJ1229" i="1" s="1"/>
  <c r="BP1229" i="1" s="1"/>
  <c r="BU1229" i="1" s="1"/>
  <c r="BZ1229" i="1" s="1"/>
  <c r="CF1229" i="1" s="1"/>
  <c r="CL1229" i="1" s="1"/>
  <c r="CR1229" i="1" s="1"/>
  <c r="M2321" i="1"/>
  <c r="S2321" i="1" s="1"/>
  <c r="Y2321" i="1" s="1"/>
  <c r="AE2321" i="1" s="1"/>
  <c r="AK2321" i="1" s="1"/>
  <c r="AQ2321" i="1" s="1"/>
  <c r="AW2321" i="1" s="1"/>
  <c r="BC2321" i="1" s="1"/>
  <c r="BI2321" i="1" s="1"/>
  <c r="BO2321" i="1" s="1"/>
  <c r="BT2321" i="1" s="1"/>
  <c r="BY2321" i="1" s="1"/>
  <c r="CE2321" i="1" s="1"/>
  <c r="CK2321" i="1" s="1"/>
  <c r="CQ2321" i="1" s="1"/>
  <c r="G2320" i="1"/>
  <c r="M2320" i="1" s="1"/>
  <c r="S2320" i="1" s="1"/>
  <c r="Y2320" i="1" s="1"/>
  <c r="AE2320" i="1" s="1"/>
  <c r="AK2320" i="1" s="1"/>
  <c r="AQ2320" i="1" s="1"/>
  <c r="AW2320" i="1" s="1"/>
  <c r="BC2320" i="1" s="1"/>
  <c r="BI2320" i="1" s="1"/>
  <c r="BO2320" i="1" s="1"/>
  <c r="BS356" i="1"/>
  <c r="BX356" i="1" s="1"/>
  <c r="CD356" i="1" s="1"/>
  <c r="CJ356" i="1" s="1"/>
  <c r="CP356" i="1" s="1"/>
  <c r="G2136" i="1"/>
  <c r="M2136" i="1" s="1"/>
  <c r="S2136" i="1" s="1"/>
  <c r="Y2136" i="1" s="1"/>
  <c r="AE2136" i="1" s="1"/>
  <c r="AK2136" i="1" s="1"/>
  <c r="AQ2136" i="1" s="1"/>
  <c r="AW2136" i="1" s="1"/>
  <c r="BC2136" i="1" s="1"/>
  <c r="BI2136" i="1" s="1"/>
  <c r="BO2136" i="1" s="1"/>
  <c r="M2137" i="1"/>
  <c r="S2137" i="1" s="1"/>
  <c r="Y2137" i="1" s="1"/>
  <c r="AE2137" i="1" s="1"/>
  <c r="AK2137" i="1" s="1"/>
  <c r="AQ2137" i="1" s="1"/>
  <c r="AW2137" i="1" s="1"/>
  <c r="BC2137" i="1" s="1"/>
  <c r="BI2137" i="1" s="1"/>
  <c r="BO2137" i="1" s="1"/>
  <c r="BT2137" i="1" s="1"/>
  <c r="BY2137" i="1" s="1"/>
  <c r="CE2137" i="1" s="1"/>
  <c r="CK2137" i="1" s="1"/>
  <c r="CQ2137" i="1" s="1"/>
  <c r="G1881" i="1"/>
  <c r="M1881" i="1" s="1"/>
  <c r="S1881" i="1" s="1"/>
  <c r="Y1881" i="1" s="1"/>
  <c r="AE1881" i="1" s="1"/>
  <c r="AK1881" i="1" s="1"/>
  <c r="AQ1881" i="1" s="1"/>
  <c r="AW1881" i="1" s="1"/>
  <c r="BC1881" i="1" s="1"/>
  <c r="BI1881" i="1" s="1"/>
  <c r="BO1881" i="1" s="1"/>
  <c r="M1882" i="1"/>
  <c r="S1882" i="1" s="1"/>
  <c r="Y1882" i="1" s="1"/>
  <c r="AE1882" i="1" s="1"/>
  <c r="AK1882" i="1" s="1"/>
  <c r="AQ1882" i="1" s="1"/>
  <c r="AW1882" i="1" s="1"/>
  <c r="BC1882" i="1" s="1"/>
  <c r="BI1882" i="1" s="1"/>
  <c r="BO1882" i="1" s="1"/>
  <c r="BT1882" i="1" s="1"/>
  <c r="BY1882" i="1" s="1"/>
  <c r="CE1882" i="1" s="1"/>
  <c r="CK1882" i="1" s="1"/>
  <c r="CQ1882" i="1" s="1"/>
  <c r="BS931" i="1"/>
  <c r="BX931" i="1" s="1"/>
  <c r="CD931" i="1" s="1"/>
  <c r="CJ931" i="1" s="1"/>
  <c r="CP931" i="1" s="1"/>
  <c r="N983" i="1"/>
  <c r="T983" i="1" s="1"/>
  <c r="Z983" i="1" s="1"/>
  <c r="AF983" i="1" s="1"/>
  <c r="AL983" i="1" s="1"/>
  <c r="AR983" i="1" s="1"/>
  <c r="AX983" i="1" s="1"/>
  <c r="BD983" i="1" s="1"/>
  <c r="BJ983" i="1" s="1"/>
  <c r="BP983" i="1" s="1"/>
  <c r="BU983" i="1" s="1"/>
  <c r="BZ983" i="1" s="1"/>
  <c r="CF983" i="1" s="1"/>
  <c r="CL983" i="1" s="1"/>
  <c r="CR983" i="1" s="1"/>
  <c r="H972" i="1"/>
  <c r="N972" i="1" s="1"/>
  <c r="T972" i="1" s="1"/>
  <c r="Z972" i="1" s="1"/>
  <c r="AF972" i="1" s="1"/>
  <c r="AL972" i="1" s="1"/>
  <c r="AR972" i="1" s="1"/>
  <c r="AX972" i="1" s="1"/>
  <c r="BD972" i="1" s="1"/>
  <c r="BJ972" i="1" s="1"/>
  <c r="BP972" i="1" s="1"/>
  <c r="BU972" i="1" s="1"/>
  <c r="BZ972" i="1" s="1"/>
  <c r="CF972" i="1" s="1"/>
  <c r="CL972" i="1" s="1"/>
  <c r="CR972" i="1" s="1"/>
  <c r="BR1881" i="1"/>
  <c r="M11" i="1"/>
  <c r="S11" i="1" s="1"/>
  <c r="Y11" i="1" s="1"/>
  <c r="AE11" i="1" s="1"/>
  <c r="AK11" i="1" s="1"/>
  <c r="AQ11" i="1" s="1"/>
  <c r="AW11" i="1" s="1"/>
  <c r="BC11" i="1" s="1"/>
  <c r="BI11" i="1" s="1"/>
  <c r="BO11" i="1" s="1"/>
  <c r="BS1470" i="1"/>
  <c r="BX1470" i="1" s="1"/>
  <c r="CD1470" i="1" s="1"/>
  <c r="CJ1470" i="1" s="1"/>
  <c r="CP1470" i="1" s="1"/>
  <c r="O2710" i="1"/>
  <c r="M1203" i="1"/>
  <c r="S1203" i="1" s="1"/>
  <c r="Y1203" i="1" s="1"/>
  <c r="AE1203" i="1" s="1"/>
  <c r="AK1203" i="1" s="1"/>
  <c r="AQ1203" i="1" s="1"/>
  <c r="AW1203" i="1" s="1"/>
  <c r="BC1203" i="1" s="1"/>
  <c r="BI1203" i="1" s="1"/>
  <c r="BO1203" i="1" s="1"/>
  <c r="BT1203" i="1" s="1"/>
  <c r="BY1203" i="1" s="1"/>
  <c r="CE1203" i="1" s="1"/>
  <c r="CK1203" i="1" s="1"/>
  <c r="CQ1203" i="1" s="1"/>
  <c r="J1161" i="1"/>
  <c r="J2710" i="1" s="1"/>
  <c r="J2714" i="1" s="1"/>
  <c r="H1178" i="1"/>
  <c r="N1179" i="1"/>
  <c r="T1179" i="1" s="1"/>
  <c r="Z1179" i="1" s="1"/>
  <c r="AF1179" i="1" s="1"/>
  <c r="AL1179" i="1" s="1"/>
  <c r="AR1179" i="1" s="1"/>
  <c r="AX1179" i="1" s="1"/>
  <c r="BD1179" i="1" s="1"/>
  <c r="BJ1179" i="1" s="1"/>
  <c r="BP1179" i="1" s="1"/>
  <c r="BU1179" i="1" s="1"/>
  <c r="BZ1179" i="1" s="1"/>
  <c r="CF1179" i="1" s="1"/>
  <c r="CL1179" i="1" s="1"/>
  <c r="CR1179" i="1" s="1"/>
  <c r="I1740" i="1"/>
  <c r="L1741" i="1"/>
  <c r="R1741" i="1" s="1"/>
  <c r="X1741" i="1" s="1"/>
  <c r="AD1741" i="1" s="1"/>
  <c r="AJ1741" i="1" s="1"/>
  <c r="AP1741" i="1" s="1"/>
  <c r="AV1741" i="1" s="1"/>
  <c r="BB1741" i="1" s="1"/>
  <c r="BH1741" i="1" s="1"/>
  <c r="BN1741" i="1" s="1"/>
  <c r="BS1741" i="1" s="1"/>
  <c r="BX1741" i="1" s="1"/>
  <c r="CD1741" i="1" s="1"/>
  <c r="CJ1741" i="1" s="1"/>
  <c r="CP1741" i="1" s="1"/>
  <c r="BM2710" i="1"/>
  <c r="BT546" i="1"/>
  <c r="BY546" i="1" s="1"/>
  <c r="CE546" i="1" s="1"/>
  <c r="CK546" i="1" s="1"/>
  <c r="CQ546" i="1" s="1"/>
  <c r="BQ972" i="1"/>
  <c r="BS972" i="1" s="1"/>
  <c r="BX972" i="1" s="1"/>
  <c r="CD972" i="1" s="1"/>
  <c r="CJ972" i="1" s="1"/>
  <c r="CP972" i="1" s="1"/>
  <c r="N2213" i="1"/>
  <c r="T2213" i="1" s="1"/>
  <c r="Z2213" i="1" s="1"/>
  <c r="AF2213" i="1" s="1"/>
  <c r="AL2213" i="1" s="1"/>
  <c r="AR2213" i="1" s="1"/>
  <c r="AX2213" i="1" s="1"/>
  <c r="BD2213" i="1" s="1"/>
  <c r="BJ2213" i="1" s="1"/>
  <c r="BP2213" i="1" s="1"/>
  <c r="BU2213" i="1" s="1"/>
  <c r="BZ2213" i="1" s="1"/>
  <c r="CF2213" i="1" s="1"/>
  <c r="CL2213" i="1" s="1"/>
  <c r="CR2213" i="1" s="1"/>
  <c r="H2212" i="1"/>
  <c r="N2212" i="1" s="1"/>
  <c r="T2212" i="1" s="1"/>
  <c r="Z2212" i="1" s="1"/>
  <c r="AF2212" i="1" s="1"/>
  <c r="AL2212" i="1" s="1"/>
  <c r="AR2212" i="1" s="1"/>
  <c r="AX2212" i="1" s="1"/>
  <c r="BD2212" i="1" s="1"/>
  <c r="BJ2212" i="1" s="1"/>
  <c r="BP2212" i="1" s="1"/>
  <c r="BU2212" i="1" s="1"/>
  <c r="BZ2212" i="1" s="1"/>
  <c r="CF2212" i="1" s="1"/>
  <c r="CL2212" i="1" s="1"/>
  <c r="CR2212" i="1" s="1"/>
  <c r="BT2606" i="1"/>
  <c r="BY2606" i="1" s="1"/>
  <c r="CE2606" i="1" s="1"/>
  <c r="CK2606" i="1" s="1"/>
  <c r="CQ2606" i="1" s="1"/>
  <c r="N1566" i="1"/>
  <c r="T1566" i="1" s="1"/>
  <c r="Z1566" i="1" s="1"/>
  <c r="AF1566" i="1" s="1"/>
  <c r="AL1566" i="1" s="1"/>
  <c r="AR1566" i="1" s="1"/>
  <c r="AX1566" i="1" s="1"/>
  <c r="BD1566" i="1" s="1"/>
  <c r="BJ1566" i="1" s="1"/>
  <c r="BP1566" i="1" s="1"/>
  <c r="BU1566" i="1" s="1"/>
  <c r="BZ1566" i="1" s="1"/>
  <c r="CF1566" i="1" s="1"/>
  <c r="CL1566" i="1" s="1"/>
  <c r="CR1566" i="1" s="1"/>
  <c r="H1565" i="1"/>
  <c r="N1565" i="1" s="1"/>
  <c r="T1565" i="1" s="1"/>
  <c r="Z1565" i="1" s="1"/>
  <c r="AF1565" i="1" s="1"/>
  <c r="AL1565" i="1" s="1"/>
  <c r="AR1565" i="1" s="1"/>
  <c r="AX1565" i="1" s="1"/>
  <c r="BD1565" i="1" s="1"/>
  <c r="BJ1565" i="1" s="1"/>
  <c r="BP1565" i="1" s="1"/>
  <c r="BU1565" i="1" s="1"/>
  <c r="BZ1565" i="1" s="1"/>
  <c r="CF1565" i="1" s="1"/>
  <c r="CL1565" i="1" s="1"/>
  <c r="CR1565" i="1" s="1"/>
  <c r="I396" i="1"/>
  <c r="L396" i="1" s="1"/>
  <c r="R396" i="1" s="1"/>
  <c r="X396" i="1" s="1"/>
  <c r="AD396" i="1" s="1"/>
  <c r="AJ396" i="1" s="1"/>
  <c r="AP396" i="1" s="1"/>
  <c r="AV396" i="1" s="1"/>
  <c r="BB396" i="1" s="1"/>
  <c r="BH396" i="1" s="1"/>
  <c r="BN396" i="1" s="1"/>
  <c r="BS396" i="1" s="1"/>
  <c r="BX396" i="1" s="1"/>
  <c r="CD396" i="1" s="1"/>
  <c r="CJ396" i="1" s="1"/>
  <c r="CP396" i="1" s="1"/>
  <c r="L397" i="1"/>
  <c r="R397" i="1" s="1"/>
  <c r="X397" i="1" s="1"/>
  <c r="AD397" i="1" s="1"/>
  <c r="AJ397" i="1" s="1"/>
  <c r="AP397" i="1" s="1"/>
  <c r="AV397" i="1" s="1"/>
  <c r="BB397" i="1" s="1"/>
  <c r="BH397" i="1" s="1"/>
  <c r="BN397" i="1" s="1"/>
  <c r="BS397" i="1" s="1"/>
  <c r="BX397" i="1" s="1"/>
  <c r="CD397" i="1" s="1"/>
  <c r="CJ397" i="1" s="1"/>
  <c r="CP397" i="1" s="1"/>
  <c r="AN1338" i="1"/>
  <c r="AN2710" i="1" s="1"/>
  <c r="AQ1421" i="1"/>
  <c r="AW1421" i="1" s="1"/>
  <c r="BC1421" i="1" s="1"/>
  <c r="BI1421" i="1" s="1"/>
  <c r="BO1421" i="1" s="1"/>
  <c r="BT1421" i="1" s="1"/>
  <c r="BY1421" i="1" s="1"/>
  <c r="CE1421" i="1" s="1"/>
  <c r="CK1421" i="1" s="1"/>
  <c r="CQ1421" i="1" s="1"/>
  <c r="L764" i="1"/>
  <c r="R764" i="1" s="1"/>
  <c r="X764" i="1" s="1"/>
  <c r="AD764" i="1" s="1"/>
  <c r="AJ764" i="1" s="1"/>
  <c r="AP764" i="1" s="1"/>
  <c r="AV764" i="1" s="1"/>
  <c r="BB764" i="1" s="1"/>
  <c r="BH764" i="1" s="1"/>
  <c r="BN764" i="1" s="1"/>
  <c r="BS764" i="1" s="1"/>
  <c r="BX764" i="1" s="1"/>
  <c r="CD764" i="1" s="1"/>
  <c r="CJ764" i="1" s="1"/>
  <c r="CP764" i="1" s="1"/>
  <c r="F728" i="1"/>
  <c r="M983" i="1"/>
  <c r="S983" i="1" s="1"/>
  <c r="Y983" i="1" s="1"/>
  <c r="AE983" i="1" s="1"/>
  <c r="AK983" i="1" s="1"/>
  <c r="AQ983" i="1" s="1"/>
  <c r="AW983" i="1" s="1"/>
  <c r="BC983" i="1" s="1"/>
  <c r="BI983" i="1" s="1"/>
  <c r="BO983" i="1" s="1"/>
  <c r="BT983" i="1" s="1"/>
  <c r="BY983" i="1" s="1"/>
  <c r="CE983" i="1" s="1"/>
  <c r="CK983" i="1" s="1"/>
  <c r="CQ983" i="1" s="1"/>
  <c r="G972" i="1"/>
  <c r="M972" i="1" s="1"/>
  <c r="S972" i="1" s="1"/>
  <c r="Y972" i="1" s="1"/>
  <c r="AE972" i="1" s="1"/>
  <c r="AK972" i="1" s="1"/>
  <c r="AQ972" i="1" s="1"/>
  <c r="AW972" i="1" s="1"/>
  <c r="BC972" i="1" s="1"/>
  <c r="BI972" i="1" s="1"/>
  <c r="BO972" i="1" s="1"/>
  <c r="BQ1881" i="1"/>
  <c r="BQ1338" i="1"/>
  <c r="BS1338" i="1" s="1"/>
  <c r="BX1338" i="1" s="1"/>
  <c r="CD1338" i="1" s="1"/>
  <c r="CJ1338" i="1" s="1"/>
  <c r="CP1338" i="1" s="1"/>
  <c r="BS1339" i="1"/>
  <c r="BX1339" i="1" s="1"/>
  <c r="CD1339" i="1" s="1"/>
  <c r="CJ1339" i="1" s="1"/>
  <c r="CP1339" i="1" s="1"/>
  <c r="BQ1740" i="1"/>
  <c r="L1606" i="1"/>
  <c r="R1606" i="1" s="1"/>
  <c r="X1606" i="1" s="1"/>
  <c r="AD1606" i="1" s="1"/>
  <c r="AJ1606" i="1" s="1"/>
  <c r="AP1606" i="1" s="1"/>
  <c r="AV1606" i="1" s="1"/>
  <c r="BB1606" i="1" s="1"/>
  <c r="BH1606" i="1" s="1"/>
  <c r="BN1606" i="1" s="1"/>
  <c r="BS1606" i="1" s="1"/>
  <c r="BX1606" i="1" s="1"/>
  <c r="CD1606" i="1" s="1"/>
  <c r="CJ1606" i="1" s="1"/>
  <c r="CP1606" i="1" s="1"/>
  <c r="BQ2180" i="1"/>
  <c r="H1605" i="1"/>
  <c r="N1605" i="1" s="1"/>
  <c r="T1605" i="1" s="1"/>
  <c r="Z1605" i="1" s="1"/>
  <c r="AF1605" i="1" s="1"/>
  <c r="AL1605" i="1" s="1"/>
  <c r="AR1605" i="1" s="1"/>
  <c r="AX1605" i="1" s="1"/>
  <c r="BD1605" i="1" s="1"/>
  <c r="BJ1605" i="1" s="1"/>
  <c r="BP1605" i="1" s="1"/>
  <c r="BU1605" i="1" s="1"/>
  <c r="BZ1605" i="1" s="1"/>
  <c r="CF1605" i="1" s="1"/>
  <c r="CL1605" i="1" s="1"/>
  <c r="CR1605" i="1" s="1"/>
  <c r="N1606" i="1"/>
  <c r="T1606" i="1" s="1"/>
  <c r="Z1606" i="1" s="1"/>
  <c r="AF1606" i="1" s="1"/>
  <c r="AL1606" i="1" s="1"/>
  <c r="AR1606" i="1" s="1"/>
  <c r="AX1606" i="1" s="1"/>
  <c r="BD1606" i="1" s="1"/>
  <c r="BJ1606" i="1" s="1"/>
  <c r="BP1606" i="1" s="1"/>
  <c r="BU1606" i="1" s="1"/>
  <c r="BZ1606" i="1" s="1"/>
  <c r="CF1606" i="1" s="1"/>
  <c r="CL1606" i="1" s="1"/>
  <c r="CR1606" i="1" s="1"/>
  <c r="I2212" i="1"/>
  <c r="L2212" i="1" s="1"/>
  <c r="R2212" i="1" s="1"/>
  <c r="X2212" i="1" s="1"/>
  <c r="AD2212" i="1" s="1"/>
  <c r="AJ2212" i="1" s="1"/>
  <c r="AP2212" i="1" s="1"/>
  <c r="AV2212" i="1" s="1"/>
  <c r="BB2212" i="1" s="1"/>
  <c r="BH2212" i="1" s="1"/>
  <c r="BN2212" i="1" s="1"/>
  <c r="L2213" i="1"/>
  <c r="R2213" i="1" s="1"/>
  <c r="X2213" i="1" s="1"/>
  <c r="AD2213" i="1" s="1"/>
  <c r="AJ2213" i="1" s="1"/>
  <c r="AP2213" i="1" s="1"/>
  <c r="AV2213" i="1" s="1"/>
  <c r="BB2213" i="1" s="1"/>
  <c r="BH2213" i="1" s="1"/>
  <c r="BN2213" i="1" s="1"/>
  <c r="Q107" i="1"/>
  <c r="T178" i="1"/>
  <c r="Z178" i="1" s="1"/>
  <c r="AF178" i="1" s="1"/>
  <c r="AL178" i="1" s="1"/>
  <c r="AR178" i="1" s="1"/>
  <c r="AX178" i="1" s="1"/>
  <c r="BD178" i="1" s="1"/>
  <c r="BJ178" i="1" s="1"/>
  <c r="BP178" i="1" s="1"/>
  <c r="BU178" i="1" s="1"/>
  <c r="BZ178" i="1" s="1"/>
  <c r="CF178" i="1" s="1"/>
  <c r="CL178" i="1" s="1"/>
  <c r="CR178" i="1" s="1"/>
  <c r="BR1841" i="1"/>
  <c r="L1858" i="1"/>
  <c r="R1858" i="1" s="1"/>
  <c r="X1858" i="1" s="1"/>
  <c r="AD1858" i="1" s="1"/>
  <c r="AJ1858" i="1" s="1"/>
  <c r="AP1858" i="1" s="1"/>
  <c r="AV1858" i="1" s="1"/>
  <c r="BB1858" i="1" s="1"/>
  <c r="BH1858" i="1" s="1"/>
  <c r="BN1858" i="1" s="1"/>
  <c r="BS1858" i="1" s="1"/>
  <c r="BX1858" i="1" s="1"/>
  <c r="CD1858" i="1" s="1"/>
  <c r="CJ1858" i="1" s="1"/>
  <c r="CP1858" i="1" s="1"/>
  <c r="F1857" i="1"/>
  <c r="M1179" i="1"/>
  <c r="S1179" i="1" s="1"/>
  <c r="Y1179" i="1" s="1"/>
  <c r="AE1179" i="1" s="1"/>
  <c r="AK1179" i="1" s="1"/>
  <c r="AQ1179" i="1" s="1"/>
  <c r="AW1179" i="1" s="1"/>
  <c r="BC1179" i="1" s="1"/>
  <c r="BI1179" i="1" s="1"/>
  <c r="BO1179" i="1" s="1"/>
  <c r="BT1179" i="1" s="1"/>
  <c r="BY1179" i="1" s="1"/>
  <c r="CE1179" i="1" s="1"/>
  <c r="CK1179" i="1" s="1"/>
  <c r="CQ1179" i="1" s="1"/>
  <c r="G1178" i="1"/>
  <c r="BT2136" i="1"/>
  <c r="BY2136" i="1" s="1"/>
  <c r="CE2136" i="1" s="1"/>
  <c r="CK2136" i="1" s="1"/>
  <c r="CQ2136" i="1" s="1"/>
  <c r="BS236" i="1"/>
  <c r="BX236" i="1" s="1"/>
  <c r="CD236" i="1" s="1"/>
  <c r="CJ236" i="1" s="1"/>
  <c r="CP236" i="1" s="1"/>
  <c r="BQ1605" i="1"/>
  <c r="G1605" i="1"/>
  <c r="M1605" i="1" s="1"/>
  <c r="S1605" i="1" s="1"/>
  <c r="Y1605" i="1" s="1"/>
  <c r="AE1605" i="1" s="1"/>
  <c r="AK1605" i="1" s="1"/>
  <c r="AQ1605" i="1" s="1"/>
  <c r="AW1605" i="1" s="1"/>
  <c r="BC1605" i="1" s="1"/>
  <c r="BI1605" i="1" s="1"/>
  <c r="BO1605" i="1" s="1"/>
  <c r="BT1605" i="1" s="1"/>
  <c r="BY1605" i="1" s="1"/>
  <c r="CE1605" i="1" s="1"/>
  <c r="CK1605" i="1" s="1"/>
  <c r="CQ1605" i="1" s="1"/>
  <c r="M1606" i="1"/>
  <c r="S1606" i="1" s="1"/>
  <c r="Y1606" i="1" s="1"/>
  <c r="AE1606" i="1" s="1"/>
  <c r="AK1606" i="1" s="1"/>
  <c r="AQ1606" i="1" s="1"/>
  <c r="AW1606" i="1" s="1"/>
  <c r="BC1606" i="1" s="1"/>
  <c r="BI1606" i="1" s="1"/>
  <c r="BO1606" i="1" s="1"/>
  <c r="BT1606" i="1" s="1"/>
  <c r="BY1606" i="1" s="1"/>
  <c r="CE1606" i="1" s="1"/>
  <c r="CK1606" i="1" s="1"/>
  <c r="CQ1606" i="1" s="1"/>
  <c r="BR236" i="1"/>
  <c r="BT236" i="1" s="1"/>
  <c r="BY236" i="1" s="1"/>
  <c r="CE236" i="1" s="1"/>
  <c r="CK236" i="1" s="1"/>
  <c r="CQ236" i="1" s="1"/>
  <c r="L1178" i="1"/>
  <c r="R1178" i="1" s="1"/>
  <c r="X1178" i="1" s="1"/>
  <c r="AD1178" i="1" s="1"/>
  <c r="AJ1178" i="1" s="1"/>
  <c r="AP1178" i="1" s="1"/>
  <c r="AV1178" i="1" s="1"/>
  <c r="BB1178" i="1" s="1"/>
  <c r="BH1178" i="1" s="1"/>
  <c r="BN1178" i="1" s="1"/>
  <c r="BS1178" i="1" s="1"/>
  <c r="BX1178" i="1" s="1"/>
  <c r="CD1178" i="1" s="1"/>
  <c r="CJ1178" i="1" s="1"/>
  <c r="CP1178" i="1" s="1"/>
  <c r="F1161" i="1"/>
  <c r="L1161" i="1" s="1"/>
  <c r="R1161" i="1" s="1"/>
  <c r="X1161" i="1" s="1"/>
  <c r="AD1161" i="1" s="1"/>
  <c r="AJ1161" i="1" s="1"/>
  <c r="AP1161" i="1" s="1"/>
  <c r="AV1161" i="1" s="1"/>
  <c r="BB1161" i="1" s="1"/>
  <c r="BH1161" i="1" s="1"/>
  <c r="BN1161" i="1" s="1"/>
  <c r="G1565" i="1"/>
  <c r="M1565" i="1" s="1"/>
  <c r="S1565" i="1" s="1"/>
  <c r="Y1565" i="1" s="1"/>
  <c r="AE1565" i="1" s="1"/>
  <c r="AK1565" i="1" s="1"/>
  <c r="AQ1565" i="1" s="1"/>
  <c r="AW1565" i="1" s="1"/>
  <c r="BC1565" i="1" s="1"/>
  <c r="BI1565" i="1" s="1"/>
  <c r="BO1565" i="1" s="1"/>
  <c r="BT1565" i="1" s="1"/>
  <c r="BY1565" i="1" s="1"/>
  <c r="CE1565" i="1" s="1"/>
  <c r="CK1565" i="1" s="1"/>
  <c r="CQ1565" i="1" s="1"/>
  <c r="M1566" i="1"/>
  <c r="S1566" i="1" s="1"/>
  <c r="Y1566" i="1" s="1"/>
  <c r="AE1566" i="1" s="1"/>
  <c r="AK1566" i="1" s="1"/>
  <c r="AQ1566" i="1" s="1"/>
  <c r="AW1566" i="1" s="1"/>
  <c r="BC1566" i="1" s="1"/>
  <c r="BI1566" i="1" s="1"/>
  <c r="BO1566" i="1" s="1"/>
  <c r="BT1566" i="1" s="1"/>
  <c r="BY1566" i="1" s="1"/>
  <c r="CE1566" i="1" s="1"/>
  <c r="CK1566" i="1" s="1"/>
  <c r="CQ1566" i="1" s="1"/>
  <c r="K2180" i="1"/>
  <c r="N2180" i="1" s="1"/>
  <c r="T2180" i="1" s="1"/>
  <c r="Z2180" i="1" s="1"/>
  <c r="AF2180" i="1" s="1"/>
  <c r="AL2180" i="1" s="1"/>
  <c r="AR2180" i="1" s="1"/>
  <c r="AX2180" i="1" s="1"/>
  <c r="BD2180" i="1" s="1"/>
  <c r="BJ2180" i="1" s="1"/>
  <c r="BP2180" i="1" s="1"/>
  <c r="BU2180" i="1" s="1"/>
  <c r="BZ2180" i="1" s="1"/>
  <c r="CF2180" i="1" s="1"/>
  <c r="CL2180" i="1" s="1"/>
  <c r="CR2180" i="1" s="1"/>
  <c r="N2181" i="1"/>
  <c r="T2181" i="1" s="1"/>
  <c r="Z2181" i="1" s="1"/>
  <c r="AF2181" i="1" s="1"/>
  <c r="AL2181" i="1" s="1"/>
  <c r="AR2181" i="1" s="1"/>
  <c r="AX2181" i="1" s="1"/>
  <c r="BD2181" i="1" s="1"/>
  <c r="BJ2181" i="1" s="1"/>
  <c r="BP2181" i="1" s="1"/>
  <c r="BU2181" i="1" s="1"/>
  <c r="BZ2181" i="1" s="1"/>
  <c r="CF2181" i="1" s="1"/>
  <c r="CL2181" i="1" s="1"/>
  <c r="CR2181" i="1" s="1"/>
  <c r="N12" i="1"/>
  <c r="T12" i="1" s="1"/>
  <c r="Z12" i="1" s="1"/>
  <c r="AF12" i="1" s="1"/>
  <c r="AL12" i="1" s="1"/>
  <c r="AR12" i="1" s="1"/>
  <c r="AX12" i="1" s="1"/>
  <c r="BD12" i="1" s="1"/>
  <c r="BJ12" i="1" s="1"/>
  <c r="BP12" i="1" s="1"/>
  <c r="BU12" i="1" s="1"/>
  <c r="BZ12" i="1" s="1"/>
  <c r="CF12" i="1" s="1"/>
  <c r="CL12" i="1" s="1"/>
  <c r="CR12" i="1" s="1"/>
  <c r="H11" i="1"/>
  <c r="G2212" i="1"/>
  <c r="M2212" i="1" s="1"/>
  <c r="S2212" i="1" s="1"/>
  <c r="Y2212" i="1" s="1"/>
  <c r="AE2212" i="1" s="1"/>
  <c r="AK2212" i="1" s="1"/>
  <c r="AQ2212" i="1" s="1"/>
  <c r="AW2212" i="1" s="1"/>
  <c r="BC2212" i="1" s="1"/>
  <c r="BI2212" i="1" s="1"/>
  <c r="BO2212" i="1" s="1"/>
  <c r="BT2212" i="1" s="1"/>
  <c r="BY2212" i="1" s="1"/>
  <c r="CE2212" i="1" s="1"/>
  <c r="CK2212" i="1" s="1"/>
  <c r="CQ2212" i="1" s="1"/>
  <c r="M2213" i="1"/>
  <c r="S2213" i="1" s="1"/>
  <c r="Y2213" i="1" s="1"/>
  <c r="AE2213" i="1" s="1"/>
  <c r="AK2213" i="1" s="1"/>
  <c r="AQ2213" i="1" s="1"/>
  <c r="AW2213" i="1" s="1"/>
  <c r="BC2213" i="1" s="1"/>
  <c r="BI2213" i="1" s="1"/>
  <c r="BO2213" i="1" s="1"/>
  <c r="BT2213" i="1" s="1"/>
  <c r="BY2213" i="1" s="1"/>
  <c r="CE2213" i="1" s="1"/>
  <c r="CK2213" i="1" s="1"/>
  <c r="CQ2213" i="1" s="1"/>
  <c r="BJ547" i="1"/>
  <c r="BP547" i="1" s="1"/>
  <c r="BU547" i="1" s="1"/>
  <c r="BZ547" i="1" s="1"/>
  <c r="CF547" i="1" s="1"/>
  <c r="CL547" i="1" s="1"/>
  <c r="CR547" i="1" s="1"/>
  <c r="BS2213" i="1"/>
  <c r="BX2213" i="1" s="1"/>
  <c r="CD2213" i="1" s="1"/>
  <c r="CJ2213" i="1" s="1"/>
  <c r="CP2213" i="1" s="1"/>
  <c r="BQ2212" i="1"/>
  <c r="BS2212" i="1" s="1"/>
  <c r="BX2212" i="1" s="1"/>
  <c r="CD2212" i="1" s="1"/>
  <c r="CJ2212" i="1" s="1"/>
  <c r="CP2212" i="1" s="1"/>
  <c r="BR698" i="1"/>
  <c r="L128" i="1"/>
  <c r="R128" i="1" s="1"/>
  <c r="X128" i="1" s="1"/>
  <c r="AD128" i="1" s="1"/>
  <c r="AJ128" i="1" s="1"/>
  <c r="AP128" i="1" s="1"/>
  <c r="AV128" i="1" s="1"/>
  <c r="BB128" i="1" s="1"/>
  <c r="BH128" i="1" s="1"/>
  <c r="BN128" i="1" s="1"/>
  <c r="BS128" i="1" s="1"/>
  <c r="BX128" i="1" s="1"/>
  <c r="CD128" i="1" s="1"/>
  <c r="CJ128" i="1" s="1"/>
  <c r="CP128" i="1" s="1"/>
  <c r="F127" i="1"/>
  <c r="BT2035" i="1"/>
  <c r="BY2035" i="1" s="1"/>
  <c r="CE2035" i="1" s="1"/>
  <c r="CK2035" i="1" s="1"/>
  <c r="CQ2035" i="1" s="1"/>
  <c r="M728" i="1"/>
  <c r="S728" i="1" s="1"/>
  <c r="Y728" i="1" s="1"/>
  <c r="AE728" i="1" s="1"/>
  <c r="AK728" i="1" s="1"/>
  <c r="AQ728" i="1" s="1"/>
  <c r="AW728" i="1" s="1"/>
  <c r="BC728" i="1" s="1"/>
  <c r="BI728" i="1" s="1"/>
  <c r="BO728" i="1" s="1"/>
  <c r="BT728" i="1" s="1"/>
  <c r="BY728" i="1" s="1"/>
  <c r="CE728" i="1" s="1"/>
  <c r="CK728" i="1" s="1"/>
  <c r="CQ728" i="1" s="1"/>
  <c r="G698" i="1"/>
  <c r="M698" i="1" s="1"/>
  <c r="S698" i="1" s="1"/>
  <c r="Y698" i="1" s="1"/>
  <c r="AE698" i="1" s="1"/>
  <c r="AK698" i="1" s="1"/>
  <c r="AQ698" i="1" s="1"/>
  <c r="AW698" i="1" s="1"/>
  <c r="BC698" i="1" s="1"/>
  <c r="BI698" i="1" s="1"/>
  <c r="BO698" i="1" s="1"/>
  <c r="BT1075" i="1"/>
  <c r="BY1075" i="1" s="1"/>
  <c r="CE1075" i="1" s="1"/>
  <c r="CK1075" i="1" s="1"/>
  <c r="CQ1075" i="1" s="1"/>
  <c r="BR972" i="1"/>
  <c r="BT972" i="1" s="1"/>
  <c r="BY972" i="1" s="1"/>
  <c r="CE972" i="1" s="1"/>
  <c r="CK972" i="1" s="1"/>
  <c r="CQ972" i="1" s="1"/>
  <c r="L1882" i="1"/>
  <c r="R1882" i="1" s="1"/>
  <c r="X1882" i="1" s="1"/>
  <c r="AD1882" i="1" s="1"/>
  <c r="AJ1882" i="1" s="1"/>
  <c r="AP1882" i="1" s="1"/>
  <c r="AV1882" i="1" s="1"/>
  <c r="BB1882" i="1" s="1"/>
  <c r="BH1882" i="1" s="1"/>
  <c r="BN1882" i="1" s="1"/>
  <c r="BS1882" i="1" s="1"/>
  <c r="BX1882" i="1" s="1"/>
  <c r="CD1882" i="1" s="1"/>
  <c r="CJ1882" i="1" s="1"/>
  <c r="CP1882" i="1" s="1"/>
  <c r="G1740" i="1"/>
  <c r="M1740" i="1" s="1"/>
  <c r="S1740" i="1" s="1"/>
  <c r="Y1740" i="1" s="1"/>
  <c r="AE1740" i="1" s="1"/>
  <c r="AK1740" i="1" s="1"/>
  <c r="AQ1740" i="1" s="1"/>
  <c r="AW1740" i="1" s="1"/>
  <c r="BC1740" i="1" s="1"/>
  <c r="BI1740" i="1" s="1"/>
  <c r="BO1740" i="1" s="1"/>
  <c r="BT1740" i="1" s="1"/>
  <c r="BY1740" i="1" s="1"/>
  <c r="CE1740" i="1" s="1"/>
  <c r="CK1740" i="1" s="1"/>
  <c r="CQ1740" i="1" s="1"/>
  <c r="L1712" i="1"/>
  <c r="R1712" i="1" s="1"/>
  <c r="X1712" i="1" s="1"/>
  <c r="AD1712" i="1" s="1"/>
  <c r="AJ1712" i="1" s="1"/>
  <c r="AP1712" i="1" s="1"/>
  <c r="AV1712" i="1" s="1"/>
  <c r="BB1712" i="1" s="1"/>
  <c r="BH1712" i="1" s="1"/>
  <c r="BN1712" i="1" s="1"/>
  <c r="BS1712" i="1" s="1"/>
  <c r="BX1712" i="1" s="1"/>
  <c r="CD1712" i="1" s="1"/>
  <c r="CJ1712" i="1" s="1"/>
  <c r="CP1712" i="1" s="1"/>
  <c r="F1711" i="1"/>
  <c r="L1711" i="1" s="1"/>
  <c r="R1711" i="1" s="1"/>
  <c r="X1711" i="1" s="1"/>
  <c r="AD1711" i="1" s="1"/>
  <c r="AJ1711" i="1" s="1"/>
  <c r="AP1711" i="1" s="1"/>
  <c r="AV1711" i="1" s="1"/>
  <c r="BB1711" i="1" s="1"/>
  <c r="BH1711" i="1" s="1"/>
  <c r="BN1711" i="1" s="1"/>
  <c r="BS1711" i="1" s="1"/>
  <c r="BX1711" i="1" s="1"/>
  <c r="CD1711" i="1" s="1"/>
  <c r="CJ1711" i="1" s="1"/>
  <c r="CP1711" i="1" s="1"/>
  <c r="R357" i="1"/>
  <c r="X357" i="1" s="1"/>
  <c r="AD357" i="1" s="1"/>
  <c r="AJ357" i="1" s="1"/>
  <c r="AP357" i="1" s="1"/>
  <c r="AV357" i="1" s="1"/>
  <c r="BB357" i="1" s="1"/>
  <c r="BH357" i="1" s="1"/>
  <c r="BN357" i="1" s="1"/>
  <c r="BS357" i="1" s="1"/>
  <c r="BX357" i="1" s="1"/>
  <c r="CD357" i="1" s="1"/>
  <c r="CJ357" i="1" s="1"/>
  <c r="CP357" i="1" s="1"/>
  <c r="F2320" i="1"/>
  <c r="L2320" i="1" s="1"/>
  <c r="R2320" i="1" s="1"/>
  <c r="X2320" i="1" s="1"/>
  <c r="AD2320" i="1" s="1"/>
  <c r="AJ2320" i="1" s="1"/>
  <c r="AP2320" i="1" s="1"/>
  <c r="AV2320" i="1" s="1"/>
  <c r="BB2320" i="1" s="1"/>
  <c r="BH2320" i="1" s="1"/>
  <c r="BN2320" i="1" s="1"/>
  <c r="BS2320" i="1" s="1"/>
  <c r="BX2320" i="1" s="1"/>
  <c r="CD2320" i="1" s="1"/>
  <c r="CJ2320" i="1" s="1"/>
  <c r="CP2320" i="1" s="1"/>
  <c r="L11" i="1"/>
  <c r="R11" i="1" s="1"/>
  <c r="X11" i="1" s="1"/>
  <c r="AD11" i="1" s="1"/>
  <c r="AJ11" i="1" s="1"/>
  <c r="AP11" i="1" s="1"/>
  <c r="AV11" i="1" s="1"/>
  <c r="BB11" i="1" s="1"/>
  <c r="BH11" i="1" s="1"/>
  <c r="BN11" i="1" s="1"/>
  <c r="I1324" i="1"/>
  <c r="L1330" i="1"/>
  <c r="R1330" i="1" s="1"/>
  <c r="X1330" i="1" s="1"/>
  <c r="AD1330" i="1" s="1"/>
  <c r="AJ1330" i="1" s="1"/>
  <c r="AP1330" i="1" s="1"/>
  <c r="AV1330" i="1" s="1"/>
  <c r="BB1330" i="1" s="1"/>
  <c r="BH1330" i="1" s="1"/>
  <c r="BN1330" i="1" s="1"/>
  <c r="BS1330" i="1" s="1"/>
  <c r="BX1330" i="1" s="1"/>
  <c r="CD1330" i="1" s="1"/>
  <c r="CJ1330" i="1" s="1"/>
  <c r="CP1330" i="1" s="1"/>
  <c r="AF1338" i="1"/>
  <c r="AL1338" i="1" s="1"/>
  <c r="AR1338" i="1" s="1"/>
  <c r="AX1338" i="1" s="1"/>
  <c r="BD1338" i="1" s="1"/>
  <c r="BJ1338" i="1" s="1"/>
  <c r="BP1338" i="1" s="1"/>
  <c r="BU1338" i="1" s="1"/>
  <c r="BZ1338" i="1" s="1"/>
  <c r="CF1338" i="1" s="1"/>
  <c r="CL1338" i="1" s="1"/>
  <c r="CR1338" i="1" s="1"/>
  <c r="M1842" i="1"/>
  <c r="S1842" i="1" s="1"/>
  <c r="Y1842" i="1" s="1"/>
  <c r="AE1842" i="1" s="1"/>
  <c r="AK1842" i="1" s="1"/>
  <c r="AQ1842" i="1" s="1"/>
  <c r="AW1842" i="1" s="1"/>
  <c r="BC1842" i="1" s="1"/>
  <c r="BI1842" i="1" s="1"/>
  <c r="BO1842" i="1" s="1"/>
  <c r="BT1842" i="1" s="1"/>
  <c r="BY1842" i="1" s="1"/>
  <c r="CE1842" i="1" s="1"/>
  <c r="CK1842" i="1" s="1"/>
  <c r="CQ1842" i="1" s="1"/>
  <c r="G1841" i="1"/>
  <c r="M1841" i="1" s="1"/>
  <c r="S1841" i="1" s="1"/>
  <c r="Y1841" i="1" s="1"/>
  <c r="AE1841" i="1" s="1"/>
  <c r="AK1841" i="1" s="1"/>
  <c r="AQ1841" i="1" s="1"/>
  <c r="AW1841" i="1" s="1"/>
  <c r="BC1841" i="1" s="1"/>
  <c r="BI1841" i="1" s="1"/>
  <c r="BO1841" i="1" s="1"/>
  <c r="BR11" i="1"/>
  <c r="AE1338" i="1"/>
  <c r="AK1338" i="1" s="1"/>
  <c r="AQ1338" i="1" s="1"/>
  <c r="AW1338" i="1" s="1"/>
  <c r="BC1338" i="1" s="1"/>
  <c r="BI1338" i="1" s="1"/>
  <c r="BO1338" i="1" s="1"/>
  <c r="BT1338" i="1" s="1"/>
  <c r="BY1338" i="1" s="1"/>
  <c r="CE1338" i="1" s="1"/>
  <c r="CK1338" i="1" s="1"/>
  <c r="CQ1338" i="1" s="1"/>
  <c r="N1882" i="1"/>
  <c r="T1882" i="1" s="1"/>
  <c r="Z1882" i="1" s="1"/>
  <c r="AF1882" i="1" s="1"/>
  <c r="AL1882" i="1" s="1"/>
  <c r="AR1882" i="1" s="1"/>
  <c r="AX1882" i="1" s="1"/>
  <c r="BD1882" i="1" s="1"/>
  <c r="BJ1882" i="1" s="1"/>
  <c r="BP1882" i="1" s="1"/>
  <c r="BU1882" i="1" s="1"/>
  <c r="BZ1882" i="1" s="1"/>
  <c r="CF1882" i="1" s="1"/>
  <c r="CL1882" i="1" s="1"/>
  <c r="CR1882" i="1" s="1"/>
  <c r="H1881" i="1"/>
  <c r="N1881" i="1" s="1"/>
  <c r="T1881" i="1" s="1"/>
  <c r="Z1881" i="1" s="1"/>
  <c r="AF1881" i="1" s="1"/>
  <c r="AL1881" i="1" s="1"/>
  <c r="AR1881" i="1" s="1"/>
  <c r="AX1881" i="1" s="1"/>
  <c r="BD1881" i="1" s="1"/>
  <c r="BJ1881" i="1" s="1"/>
  <c r="BP1881" i="1" s="1"/>
  <c r="BU1881" i="1" s="1"/>
  <c r="BZ1881" i="1" s="1"/>
  <c r="CF1881" i="1" s="1"/>
  <c r="CL1881" i="1" s="1"/>
  <c r="CR1881" i="1" s="1"/>
  <c r="BJ546" i="1"/>
  <c r="BP546" i="1" s="1"/>
  <c r="BU546" i="1" s="1"/>
  <c r="BZ546" i="1" s="1"/>
  <c r="CF546" i="1" s="1"/>
  <c r="CL546" i="1" s="1"/>
  <c r="CR546" i="1" s="1"/>
  <c r="BQ1841" i="1"/>
  <c r="N2606" i="1"/>
  <c r="T2606" i="1" s="1"/>
  <c r="Z2606" i="1" s="1"/>
  <c r="AF2606" i="1" s="1"/>
  <c r="AL2606" i="1" s="1"/>
  <c r="AR2606" i="1" s="1"/>
  <c r="AX2606" i="1" s="1"/>
  <c r="BD2606" i="1" s="1"/>
  <c r="BJ2606" i="1" s="1"/>
  <c r="BP2606" i="1" s="1"/>
  <c r="BU2606" i="1" s="1"/>
  <c r="BZ2606" i="1" s="1"/>
  <c r="CF2606" i="1" s="1"/>
  <c r="CL2606" i="1" s="1"/>
  <c r="CR2606" i="1" s="1"/>
  <c r="L2036" i="1"/>
  <c r="R2036" i="1" s="1"/>
  <c r="X2036" i="1" s="1"/>
  <c r="AD2036" i="1" s="1"/>
  <c r="AJ2036" i="1" s="1"/>
  <c r="AP2036" i="1" s="1"/>
  <c r="AV2036" i="1" s="1"/>
  <c r="BB2036" i="1" s="1"/>
  <c r="BH2036" i="1" s="1"/>
  <c r="BN2036" i="1" s="1"/>
  <c r="BS2036" i="1" s="1"/>
  <c r="BX2036" i="1" s="1"/>
  <c r="CD2036" i="1" s="1"/>
  <c r="CJ2036" i="1" s="1"/>
  <c r="CP2036" i="1" s="1"/>
  <c r="F2035" i="1"/>
  <c r="L2035" i="1" s="1"/>
  <c r="R2035" i="1" s="1"/>
  <c r="X2035" i="1" s="1"/>
  <c r="AD2035" i="1" s="1"/>
  <c r="AJ2035" i="1" s="1"/>
  <c r="AP2035" i="1" s="1"/>
  <c r="AV2035" i="1" s="1"/>
  <c r="BB2035" i="1" s="1"/>
  <c r="BH2035" i="1" s="1"/>
  <c r="BN2035" i="1" s="1"/>
  <c r="BS2035" i="1" s="1"/>
  <c r="BX2035" i="1" s="1"/>
  <c r="CD2035" i="1" s="1"/>
  <c r="CJ2035" i="1" s="1"/>
  <c r="CP2035" i="1" s="1"/>
  <c r="N1765" i="1"/>
  <c r="T1765" i="1" s="1"/>
  <c r="Z1765" i="1" s="1"/>
  <c r="AF1765" i="1" s="1"/>
  <c r="AL1765" i="1" s="1"/>
  <c r="AR1765" i="1" s="1"/>
  <c r="AX1765" i="1" s="1"/>
  <c r="BD1765" i="1" s="1"/>
  <c r="BJ1765" i="1" s="1"/>
  <c r="BP1765" i="1" s="1"/>
  <c r="BU1765" i="1" s="1"/>
  <c r="BZ1765" i="1" s="1"/>
  <c r="CF1765" i="1" s="1"/>
  <c r="CL1765" i="1" s="1"/>
  <c r="CR1765" i="1" s="1"/>
  <c r="H1764" i="1"/>
  <c r="BC1741" i="1"/>
  <c r="BI1741" i="1" s="1"/>
  <c r="BO1741" i="1" s="1"/>
  <c r="BT1741" i="1" s="1"/>
  <c r="BY1741" i="1" s="1"/>
  <c r="CE1741" i="1" s="1"/>
  <c r="CK1741" i="1" s="1"/>
  <c r="CQ1741" i="1" s="1"/>
  <c r="F2180" i="1"/>
  <c r="L2180" i="1" s="1"/>
  <c r="R2180" i="1" s="1"/>
  <c r="X2180" i="1" s="1"/>
  <c r="AD2180" i="1" s="1"/>
  <c r="AJ2180" i="1" s="1"/>
  <c r="AP2180" i="1" s="1"/>
  <c r="AV2180" i="1" s="1"/>
  <c r="BB2180" i="1" s="1"/>
  <c r="BH2180" i="1" s="1"/>
  <c r="BN2180" i="1" s="1"/>
  <c r="L2181" i="1"/>
  <c r="R2181" i="1" s="1"/>
  <c r="X2181" i="1" s="1"/>
  <c r="AD2181" i="1" s="1"/>
  <c r="AJ2181" i="1" s="1"/>
  <c r="AP2181" i="1" s="1"/>
  <c r="AV2181" i="1" s="1"/>
  <c r="BB2181" i="1" s="1"/>
  <c r="BH2181" i="1" s="1"/>
  <c r="BN2181" i="1" s="1"/>
  <c r="BS2181" i="1" s="1"/>
  <c r="BX2181" i="1" s="1"/>
  <c r="CD2181" i="1" s="1"/>
  <c r="CJ2181" i="1" s="1"/>
  <c r="CP2181" i="1" s="1"/>
  <c r="BT2320" i="1"/>
  <c r="BY2320" i="1" s="1"/>
  <c r="CE2320" i="1" s="1"/>
  <c r="CK2320" i="1" s="1"/>
  <c r="CQ2320" i="1" s="1"/>
  <c r="L2151" i="1"/>
  <c r="R2151" i="1" s="1"/>
  <c r="X2151" i="1" s="1"/>
  <c r="AD2151" i="1" s="1"/>
  <c r="AJ2151" i="1" s="1"/>
  <c r="AP2151" i="1" s="1"/>
  <c r="AV2151" i="1" s="1"/>
  <c r="BB2151" i="1" s="1"/>
  <c r="BH2151" i="1" s="1"/>
  <c r="BN2151" i="1" s="1"/>
  <c r="BS2151" i="1" s="1"/>
  <c r="BX2151" i="1" s="1"/>
  <c r="CD2151" i="1" s="1"/>
  <c r="CJ2151" i="1" s="1"/>
  <c r="CP2151" i="1" s="1"/>
  <c r="I2136" i="1"/>
  <c r="L2136" i="1" s="1"/>
  <c r="R2136" i="1" s="1"/>
  <c r="X2136" i="1" s="1"/>
  <c r="AD2136" i="1" s="1"/>
  <c r="AJ2136" i="1" s="1"/>
  <c r="AP2136" i="1" s="1"/>
  <c r="AV2136" i="1" s="1"/>
  <c r="BB2136" i="1" s="1"/>
  <c r="BH2136" i="1" s="1"/>
  <c r="BN2136" i="1" s="1"/>
  <c r="BS2136" i="1" s="1"/>
  <c r="BX2136" i="1" s="1"/>
  <c r="CD2136" i="1" s="1"/>
  <c r="CJ2136" i="1" s="1"/>
  <c r="CP2136" i="1" s="1"/>
  <c r="G1229" i="1"/>
  <c r="M1229" i="1" s="1"/>
  <c r="S1229" i="1" s="1"/>
  <c r="Y1229" i="1" s="1"/>
  <c r="AE1229" i="1" s="1"/>
  <c r="AK1229" i="1" s="1"/>
  <c r="AQ1229" i="1" s="1"/>
  <c r="AW1229" i="1" s="1"/>
  <c r="BC1229" i="1" s="1"/>
  <c r="BI1229" i="1" s="1"/>
  <c r="BO1229" i="1" s="1"/>
  <c r="BT1229" i="1" s="1"/>
  <c r="BY1229" i="1" s="1"/>
  <c r="CE1229" i="1" s="1"/>
  <c r="CK1229" i="1" s="1"/>
  <c r="CQ1229" i="1" s="1"/>
  <c r="M1230" i="1"/>
  <c r="S1230" i="1" s="1"/>
  <c r="Y1230" i="1" s="1"/>
  <c r="AE1230" i="1" s="1"/>
  <c r="AK1230" i="1" s="1"/>
  <c r="AQ1230" i="1" s="1"/>
  <c r="AW1230" i="1" s="1"/>
  <c r="BC1230" i="1" s="1"/>
  <c r="BI1230" i="1" s="1"/>
  <c r="BO1230" i="1" s="1"/>
  <c r="BT1230" i="1" s="1"/>
  <c r="BY1230" i="1" s="1"/>
  <c r="CE1230" i="1" s="1"/>
  <c r="CK1230" i="1" s="1"/>
  <c r="CQ1230" i="1" s="1"/>
  <c r="N728" i="1"/>
  <c r="T728" i="1" s="1"/>
  <c r="Z728" i="1" s="1"/>
  <c r="AF728" i="1" s="1"/>
  <c r="AL728" i="1" s="1"/>
  <c r="AR728" i="1" s="1"/>
  <c r="AX728" i="1" s="1"/>
  <c r="BD728" i="1" s="1"/>
  <c r="BJ728" i="1" s="1"/>
  <c r="BP728" i="1" s="1"/>
  <c r="BU728" i="1" s="1"/>
  <c r="BZ728" i="1" s="1"/>
  <c r="CF728" i="1" s="1"/>
  <c r="CL728" i="1" s="1"/>
  <c r="CR728" i="1" s="1"/>
  <c r="H698" i="1"/>
  <c r="N698" i="1" s="1"/>
  <c r="T698" i="1" s="1"/>
  <c r="Z698" i="1" s="1"/>
  <c r="AF698" i="1" s="1"/>
  <c r="AL698" i="1" s="1"/>
  <c r="AR698" i="1" s="1"/>
  <c r="AX698" i="1" s="1"/>
  <c r="BD698" i="1" s="1"/>
  <c r="BJ698" i="1" s="1"/>
  <c r="BP698" i="1" s="1"/>
  <c r="BU698" i="1" s="1"/>
  <c r="BZ698" i="1" s="1"/>
  <c r="CF698" i="1" s="1"/>
  <c r="CL698" i="1" s="1"/>
  <c r="CR698" i="1" s="1"/>
  <c r="G1500" i="1" l="1"/>
  <c r="M1500" i="1" s="1"/>
  <c r="S1500" i="1" s="1"/>
  <c r="Y1500" i="1" s="1"/>
  <c r="AE1500" i="1" s="1"/>
  <c r="AK1500" i="1" s="1"/>
  <c r="AQ1500" i="1" s="1"/>
  <c r="AW1500" i="1" s="1"/>
  <c r="BC1500" i="1" s="1"/>
  <c r="BI1500" i="1" s="1"/>
  <c r="BO1500" i="1" s="1"/>
  <c r="BT1500" i="1" s="1"/>
  <c r="BY1500" i="1" s="1"/>
  <c r="CE1500" i="1" s="1"/>
  <c r="CK1500" i="1" s="1"/>
  <c r="CQ1500" i="1" s="1"/>
  <c r="M1501" i="1"/>
  <c r="S1501" i="1" s="1"/>
  <c r="Y1501" i="1" s="1"/>
  <c r="AE1501" i="1" s="1"/>
  <c r="AK1501" i="1" s="1"/>
  <c r="AQ1501" i="1" s="1"/>
  <c r="AW1501" i="1" s="1"/>
  <c r="BC1501" i="1" s="1"/>
  <c r="BI1501" i="1" s="1"/>
  <c r="BO1501" i="1" s="1"/>
  <c r="BT1501" i="1" s="1"/>
  <c r="BY1501" i="1" s="1"/>
  <c r="CE1501" i="1" s="1"/>
  <c r="CK1501" i="1" s="1"/>
  <c r="CQ1501" i="1" s="1"/>
  <c r="BT1881" i="1"/>
  <c r="BY1881" i="1" s="1"/>
  <c r="CE1881" i="1" s="1"/>
  <c r="CK1881" i="1" s="1"/>
  <c r="CQ1881" i="1" s="1"/>
  <c r="L1764" i="1"/>
  <c r="R1764" i="1" s="1"/>
  <c r="X1764" i="1" s="1"/>
  <c r="AD1764" i="1" s="1"/>
  <c r="AJ1764" i="1" s="1"/>
  <c r="AP1764" i="1" s="1"/>
  <c r="AV1764" i="1" s="1"/>
  <c r="BB1764" i="1" s="1"/>
  <c r="BH1764" i="1" s="1"/>
  <c r="BN1764" i="1" s="1"/>
  <c r="BS1764" i="1" s="1"/>
  <c r="BX1764" i="1" s="1"/>
  <c r="CD1764" i="1" s="1"/>
  <c r="CJ1764" i="1" s="1"/>
  <c r="CP1764" i="1" s="1"/>
  <c r="F1740" i="1"/>
  <c r="L1740" i="1" s="1"/>
  <c r="R1740" i="1" s="1"/>
  <c r="X1740" i="1" s="1"/>
  <c r="AD1740" i="1" s="1"/>
  <c r="AJ1740" i="1" s="1"/>
  <c r="AP1740" i="1" s="1"/>
  <c r="AV1740" i="1" s="1"/>
  <c r="BB1740" i="1" s="1"/>
  <c r="BH1740" i="1" s="1"/>
  <c r="BN1740" i="1" s="1"/>
  <c r="L1324" i="1"/>
  <c r="R1324" i="1" s="1"/>
  <c r="X1324" i="1" s="1"/>
  <c r="AD1324" i="1" s="1"/>
  <c r="AJ1324" i="1" s="1"/>
  <c r="AP1324" i="1" s="1"/>
  <c r="AV1324" i="1" s="1"/>
  <c r="BB1324" i="1" s="1"/>
  <c r="BH1324" i="1" s="1"/>
  <c r="BN1324" i="1" s="1"/>
  <c r="BS1324" i="1" s="1"/>
  <c r="BX1324" i="1" s="1"/>
  <c r="CD1324" i="1" s="1"/>
  <c r="CJ1324" i="1" s="1"/>
  <c r="CP1324" i="1" s="1"/>
  <c r="I1229" i="1"/>
  <c r="F1605" i="1"/>
  <c r="L1605" i="1" s="1"/>
  <c r="R1605" i="1" s="1"/>
  <c r="X1605" i="1" s="1"/>
  <c r="AD1605" i="1" s="1"/>
  <c r="AJ1605" i="1" s="1"/>
  <c r="AP1605" i="1" s="1"/>
  <c r="AV1605" i="1" s="1"/>
  <c r="BB1605" i="1" s="1"/>
  <c r="BH1605" i="1" s="1"/>
  <c r="BN1605" i="1" s="1"/>
  <c r="BS1605" i="1" s="1"/>
  <c r="BX1605" i="1" s="1"/>
  <c r="CD1605" i="1" s="1"/>
  <c r="CJ1605" i="1" s="1"/>
  <c r="CP1605" i="1" s="1"/>
  <c r="L127" i="1"/>
  <c r="R127" i="1" s="1"/>
  <c r="X127" i="1" s="1"/>
  <c r="AD127" i="1" s="1"/>
  <c r="AJ127" i="1" s="1"/>
  <c r="AP127" i="1" s="1"/>
  <c r="AV127" i="1" s="1"/>
  <c r="BB127" i="1" s="1"/>
  <c r="BH127" i="1" s="1"/>
  <c r="BN127" i="1" s="1"/>
  <c r="BS127" i="1" s="1"/>
  <c r="BX127" i="1" s="1"/>
  <c r="CD127" i="1" s="1"/>
  <c r="CJ127" i="1" s="1"/>
  <c r="CP127" i="1" s="1"/>
  <c r="F107" i="1"/>
  <c r="L1857" i="1"/>
  <c r="R1857" i="1" s="1"/>
  <c r="X1857" i="1" s="1"/>
  <c r="AD1857" i="1" s="1"/>
  <c r="AJ1857" i="1" s="1"/>
  <c r="AP1857" i="1" s="1"/>
  <c r="AV1857" i="1" s="1"/>
  <c r="BB1857" i="1" s="1"/>
  <c r="BH1857" i="1" s="1"/>
  <c r="BN1857" i="1" s="1"/>
  <c r="BS1857" i="1" s="1"/>
  <c r="BX1857" i="1" s="1"/>
  <c r="CD1857" i="1" s="1"/>
  <c r="CJ1857" i="1" s="1"/>
  <c r="CP1857" i="1" s="1"/>
  <c r="F1841" i="1"/>
  <c r="L1841" i="1" s="1"/>
  <c r="R1841" i="1" s="1"/>
  <c r="X1841" i="1" s="1"/>
  <c r="AD1841" i="1" s="1"/>
  <c r="AJ1841" i="1" s="1"/>
  <c r="AP1841" i="1" s="1"/>
  <c r="AV1841" i="1" s="1"/>
  <c r="BB1841" i="1" s="1"/>
  <c r="BH1841" i="1" s="1"/>
  <c r="BN1841" i="1" s="1"/>
  <c r="BS1841" i="1" s="1"/>
  <c r="BX1841" i="1" s="1"/>
  <c r="CD1841" i="1" s="1"/>
  <c r="CJ1841" i="1" s="1"/>
  <c r="CP1841" i="1" s="1"/>
  <c r="Q2710" i="1"/>
  <c r="T107" i="1"/>
  <c r="Z107" i="1" s="1"/>
  <c r="AF107" i="1" s="1"/>
  <c r="AL107" i="1" s="1"/>
  <c r="AR107" i="1" s="1"/>
  <c r="AX107" i="1" s="1"/>
  <c r="BD107" i="1" s="1"/>
  <c r="BJ107" i="1" s="1"/>
  <c r="BP107" i="1" s="1"/>
  <c r="BU107" i="1" s="1"/>
  <c r="BZ107" i="1" s="1"/>
  <c r="CF107" i="1" s="1"/>
  <c r="CL107" i="1" s="1"/>
  <c r="CR107" i="1" s="1"/>
  <c r="N11" i="1"/>
  <c r="T11" i="1" s="1"/>
  <c r="Z11" i="1" s="1"/>
  <c r="AF11" i="1" s="1"/>
  <c r="AL11" i="1" s="1"/>
  <c r="AR11" i="1" s="1"/>
  <c r="AX11" i="1" s="1"/>
  <c r="BD11" i="1" s="1"/>
  <c r="BJ11" i="1" s="1"/>
  <c r="BP11" i="1" s="1"/>
  <c r="BU11" i="1" s="1"/>
  <c r="BZ11" i="1" s="1"/>
  <c r="CF11" i="1" s="1"/>
  <c r="CL11" i="1" s="1"/>
  <c r="CR11" i="1" s="1"/>
  <c r="BS2180" i="1"/>
  <c r="BX2180" i="1" s="1"/>
  <c r="CD2180" i="1" s="1"/>
  <c r="CJ2180" i="1" s="1"/>
  <c r="CP2180" i="1" s="1"/>
  <c r="BS1740" i="1"/>
  <c r="BX1740" i="1" s="1"/>
  <c r="CD1740" i="1" s="1"/>
  <c r="CJ1740" i="1" s="1"/>
  <c r="CP1740" i="1" s="1"/>
  <c r="BS1161" i="1"/>
  <c r="BX1161" i="1" s="1"/>
  <c r="CD1161" i="1" s="1"/>
  <c r="CJ1161" i="1" s="1"/>
  <c r="CP1161" i="1" s="1"/>
  <c r="N1764" i="1"/>
  <c r="T1764" i="1" s="1"/>
  <c r="Z1764" i="1" s="1"/>
  <c r="AF1764" i="1" s="1"/>
  <c r="AL1764" i="1" s="1"/>
  <c r="AR1764" i="1" s="1"/>
  <c r="AX1764" i="1" s="1"/>
  <c r="BD1764" i="1" s="1"/>
  <c r="BJ1764" i="1" s="1"/>
  <c r="BP1764" i="1" s="1"/>
  <c r="BU1764" i="1" s="1"/>
  <c r="BZ1764" i="1" s="1"/>
  <c r="CF1764" i="1" s="1"/>
  <c r="CL1764" i="1" s="1"/>
  <c r="CR1764" i="1" s="1"/>
  <c r="H1740" i="1"/>
  <c r="N1740" i="1" s="1"/>
  <c r="T1740" i="1" s="1"/>
  <c r="Z1740" i="1" s="1"/>
  <c r="AF1740" i="1" s="1"/>
  <c r="AL1740" i="1" s="1"/>
  <c r="AR1740" i="1" s="1"/>
  <c r="AX1740" i="1" s="1"/>
  <c r="BD1740" i="1" s="1"/>
  <c r="BJ1740" i="1" s="1"/>
  <c r="BP1740" i="1" s="1"/>
  <c r="BU1740" i="1" s="1"/>
  <c r="BZ1740" i="1" s="1"/>
  <c r="CF1740" i="1" s="1"/>
  <c r="CL1740" i="1" s="1"/>
  <c r="CR1740" i="1" s="1"/>
  <c r="BR2710" i="1"/>
  <c r="BT11" i="1"/>
  <c r="BY11" i="1" s="1"/>
  <c r="CE11" i="1" s="1"/>
  <c r="CK11" i="1" s="1"/>
  <c r="CQ11" i="1" s="1"/>
  <c r="F1881" i="1"/>
  <c r="L1881" i="1" s="1"/>
  <c r="R1881" i="1" s="1"/>
  <c r="X1881" i="1" s="1"/>
  <c r="AD1881" i="1" s="1"/>
  <c r="AJ1881" i="1" s="1"/>
  <c r="AP1881" i="1" s="1"/>
  <c r="AV1881" i="1" s="1"/>
  <c r="BB1881" i="1" s="1"/>
  <c r="BH1881" i="1" s="1"/>
  <c r="BN1881" i="1" s="1"/>
  <c r="BS1881" i="1" s="1"/>
  <c r="BX1881" i="1" s="1"/>
  <c r="CD1881" i="1" s="1"/>
  <c r="CJ1881" i="1" s="1"/>
  <c r="CP1881" i="1" s="1"/>
  <c r="BT698" i="1"/>
  <c r="BY698" i="1" s="1"/>
  <c r="CE698" i="1" s="1"/>
  <c r="CK698" i="1" s="1"/>
  <c r="CQ698" i="1" s="1"/>
  <c r="G1161" i="1"/>
  <c r="M1161" i="1" s="1"/>
  <c r="S1161" i="1" s="1"/>
  <c r="Y1161" i="1" s="1"/>
  <c r="AE1161" i="1" s="1"/>
  <c r="AK1161" i="1" s="1"/>
  <c r="AQ1161" i="1" s="1"/>
  <c r="AW1161" i="1" s="1"/>
  <c r="BC1161" i="1" s="1"/>
  <c r="BI1161" i="1" s="1"/>
  <c r="BO1161" i="1" s="1"/>
  <c r="BT1161" i="1" s="1"/>
  <c r="BY1161" i="1" s="1"/>
  <c r="CE1161" i="1" s="1"/>
  <c r="CK1161" i="1" s="1"/>
  <c r="CQ1161" i="1" s="1"/>
  <c r="M1178" i="1"/>
  <c r="S1178" i="1" s="1"/>
  <c r="Y1178" i="1" s="1"/>
  <c r="AE1178" i="1" s="1"/>
  <c r="AK1178" i="1" s="1"/>
  <c r="AQ1178" i="1" s="1"/>
  <c r="AW1178" i="1" s="1"/>
  <c r="BC1178" i="1" s="1"/>
  <c r="BI1178" i="1" s="1"/>
  <c r="BO1178" i="1" s="1"/>
  <c r="BT1178" i="1" s="1"/>
  <c r="BY1178" i="1" s="1"/>
  <c r="CE1178" i="1" s="1"/>
  <c r="CK1178" i="1" s="1"/>
  <c r="CQ1178" i="1" s="1"/>
  <c r="BT1841" i="1"/>
  <c r="BY1841" i="1" s="1"/>
  <c r="CE1841" i="1" s="1"/>
  <c r="CK1841" i="1" s="1"/>
  <c r="CQ1841" i="1" s="1"/>
  <c r="L728" i="1"/>
  <c r="R728" i="1" s="1"/>
  <c r="X728" i="1" s="1"/>
  <c r="AD728" i="1" s="1"/>
  <c r="AJ728" i="1" s="1"/>
  <c r="AP728" i="1" s="1"/>
  <c r="AV728" i="1" s="1"/>
  <c r="BB728" i="1" s="1"/>
  <c r="BH728" i="1" s="1"/>
  <c r="BN728" i="1" s="1"/>
  <c r="BS728" i="1" s="1"/>
  <c r="BX728" i="1" s="1"/>
  <c r="CD728" i="1" s="1"/>
  <c r="CJ728" i="1" s="1"/>
  <c r="CP728" i="1" s="1"/>
  <c r="F698" i="1"/>
  <c r="L698" i="1" s="1"/>
  <c r="R698" i="1" s="1"/>
  <c r="X698" i="1" s="1"/>
  <c r="AD698" i="1" s="1"/>
  <c r="AJ698" i="1" s="1"/>
  <c r="AP698" i="1" s="1"/>
  <c r="AV698" i="1" s="1"/>
  <c r="BB698" i="1" s="1"/>
  <c r="BH698" i="1" s="1"/>
  <c r="BN698" i="1" s="1"/>
  <c r="BS698" i="1" s="1"/>
  <c r="BX698" i="1" s="1"/>
  <c r="CD698" i="1" s="1"/>
  <c r="CJ698" i="1" s="1"/>
  <c r="CP698" i="1" s="1"/>
  <c r="N1178" i="1"/>
  <c r="T1178" i="1" s="1"/>
  <c r="Z1178" i="1" s="1"/>
  <c r="AF1178" i="1" s="1"/>
  <c r="AL1178" i="1" s="1"/>
  <c r="AR1178" i="1" s="1"/>
  <c r="AX1178" i="1" s="1"/>
  <c r="BD1178" i="1" s="1"/>
  <c r="BJ1178" i="1" s="1"/>
  <c r="BP1178" i="1" s="1"/>
  <c r="BU1178" i="1" s="1"/>
  <c r="BZ1178" i="1" s="1"/>
  <c r="CF1178" i="1" s="1"/>
  <c r="CL1178" i="1" s="1"/>
  <c r="CR1178" i="1" s="1"/>
  <c r="H1161" i="1"/>
  <c r="N1161" i="1" s="1"/>
  <c r="T1161" i="1" s="1"/>
  <c r="Z1161" i="1" s="1"/>
  <c r="AF1161" i="1" s="1"/>
  <c r="AL1161" i="1" s="1"/>
  <c r="AR1161" i="1" s="1"/>
  <c r="AX1161" i="1" s="1"/>
  <c r="BD1161" i="1" s="1"/>
  <c r="BJ1161" i="1" s="1"/>
  <c r="BP1161" i="1" s="1"/>
  <c r="BU1161" i="1" s="1"/>
  <c r="BZ1161" i="1" s="1"/>
  <c r="CF1161" i="1" s="1"/>
  <c r="CL1161" i="1" s="1"/>
  <c r="CR1161" i="1" s="1"/>
  <c r="BQ2710" i="1"/>
  <c r="BS11" i="1"/>
  <c r="BX11" i="1" s="1"/>
  <c r="CD11" i="1" s="1"/>
  <c r="CJ11" i="1" s="1"/>
  <c r="CP11" i="1" s="1"/>
  <c r="K2710" i="1"/>
  <c r="K2714" i="1" s="1"/>
  <c r="G2710" i="1" l="1"/>
  <c r="H2710" i="1"/>
  <c r="L1229" i="1"/>
  <c r="R1229" i="1" s="1"/>
  <c r="X1229" i="1" s="1"/>
  <c r="AD1229" i="1" s="1"/>
  <c r="AJ1229" i="1" s="1"/>
  <c r="AP1229" i="1" s="1"/>
  <c r="AV1229" i="1" s="1"/>
  <c r="BB1229" i="1" s="1"/>
  <c r="BH1229" i="1" s="1"/>
  <c r="BN1229" i="1" s="1"/>
  <c r="BS1229" i="1" s="1"/>
  <c r="BX1229" i="1" s="1"/>
  <c r="CD1229" i="1" s="1"/>
  <c r="CJ1229" i="1" s="1"/>
  <c r="CP1229" i="1" s="1"/>
  <c r="I2710" i="1"/>
  <c r="I2714" i="1" s="1"/>
  <c r="L107" i="1"/>
  <c r="R107" i="1" s="1"/>
  <c r="X107" i="1" s="1"/>
  <c r="AD107" i="1" s="1"/>
  <c r="AJ107" i="1" s="1"/>
  <c r="AP107" i="1" s="1"/>
  <c r="AV107" i="1" s="1"/>
  <c r="BB107" i="1" s="1"/>
  <c r="BH107" i="1" s="1"/>
  <c r="BN107" i="1" s="1"/>
  <c r="BS107" i="1" s="1"/>
  <c r="BX107" i="1" s="1"/>
  <c r="CD107" i="1" s="1"/>
  <c r="CJ107" i="1" s="1"/>
  <c r="CP107" i="1" s="1"/>
  <c r="F2710" i="1"/>
  <c r="H2714" i="1" l="1"/>
  <c r="N2710" i="1"/>
  <c r="M2710" i="1"/>
  <c r="G2714" i="1"/>
  <c r="L2710" i="1"/>
  <c r="F2714" i="1"/>
  <c r="M2714" i="1" l="1"/>
  <c r="S2710" i="1"/>
  <c r="Y2710" i="1" s="1"/>
  <c r="AE2710" i="1" s="1"/>
  <c r="AK2710" i="1" s="1"/>
  <c r="AQ2710" i="1" s="1"/>
  <c r="AW2710" i="1" s="1"/>
  <c r="BC2710" i="1" s="1"/>
  <c r="BI2710" i="1" s="1"/>
  <c r="BO2710" i="1" s="1"/>
  <c r="BT2710" i="1" s="1"/>
  <c r="BY2710" i="1" s="1"/>
  <c r="CE2710" i="1" s="1"/>
  <c r="L2714" i="1"/>
  <c r="R2710" i="1"/>
  <c r="X2710" i="1" s="1"/>
  <c r="AD2710" i="1" s="1"/>
  <c r="AJ2710" i="1" s="1"/>
  <c r="AP2710" i="1" s="1"/>
  <c r="AV2710" i="1" s="1"/>
  <c r="BB2710" i="1" s="1"/>
  <c r="BH2710" i="1" s="1"/>
  <c r="BN2710" i="1" s="1"/>
  <c r="BS2710" i="1" s="1"/>
  <c r="BX2710" i="1" s="1"/>
  <c r="CD2710" i="1" s="1"/>
  <c r="T2710" i="1"/>
  <c r="Z2710" i="1" s="1"/>
  <c r="AF2710" i="1" s="1"/>
  <c r="AL2710" i="1" s="1"/>
  <c r="AR2710" i="1" s="1"/>
  <c r="AX2710" i="1" s="1"/>
  <c r="BD2710" i="1" s="1"/>
  <c r="BJ2710" i="1" s="1"/>
  <c r="BP2710" i="1" s="1"/>
  <c r="BU2710" i="1" s="1"/>
  <c r="BZ2710" i="1" s="1"/>
  <c r="CF2710" i="1" s="1"/>
  <c r="N2714" i="1"/>
  <c r="CJ2710" i="1" l="1"/>
  <c r="CP2710" i="1" s="1"/>
  <c r="CD8" i="1"/>
  <c r="CK2710" i="1"/>
  <c r="CQ2710" i="1" s="1"/>
  <c r="CE8" i="1"/>
  <c r="CL2710" i="1"/>
  <c r="CR2710" i="1" s="1"/>
  <c r="CF8" i="1"/>
</calcChain>
</file>

<file path=xl/sharedStrings.xml><?xml version="1.0" encoding="utf-8"?>
<sst xmlns="http://schemas.openxmlformats.org/spreadsheetml/2006/main" count="8938" uniqueCount="1505">
  <si>
    <t>Отдельные строки Распределения бюджетных ассигнований по целевым статьям (муниципальным программам и непрограммным направлениям деятельности), группам и подгруппам видов расходов, разделам, подразделам классификации расходов бюджетов на 2024 год и на плановый период 2025 и 2026 годов, утвержденного решением Пермской городской Думы от 19.12.2023 № 265</t>
  </si>
  <si>
    <t>тыс.руб.</t>
  </si>
  <si>
    <t>Целевая статья</t>
  </si>
  <si>
    <t>Вид расходов</t>
  </si>
  <si>
    <t>Раздел</t>
  </si>
  <si>
    <t>Подраздел</t>
  </si>
  <si>
    <t>Наименование расходов</t>
  </si>
  <si>
    <t>2024 год</t>
  </si>
  <si>
    <t>2025 год</t>
  </si>
  <si>
    <t>2026 год</t>
  </si>
  <si>
    <t>Поправки ко 2 чтению</t>
  </si>
  <si>
    <t>Изменения</t>
  </si>
  <si>
    <t>Изменения комитет 22.02.2024</t>
  </si>
  <si>
    <t>Изменения комитет март комитет 21.03.2024</t>
  </si>
  <si>
    <t>Изменения комитет 18.04.2024</t>
  </si>
  <si>
    <t>Изменения комитет 20.06.2024</t>
  </si>
  <si>
    <t>Изменения август</t>
  </si>
  <si>
    <t>2024 год (решение комитета от 22.08.2024</t>
  </si>
  <si>
    <t>2025 год (решение комитета от 22.08.2024</t>
  </si>
  <si>
    <t>решение комитета 17.10.2024</t>
  </si>
  <si>
    <t>изменения</t>
  </si>
  <si>
    <t>Формулы</t>
  </si>
  <si>
    <t xml:space="preserve"> 2026 год</t>
  </si>
  <si>
    <t>№п-и</t>
  </si>
  <si>
    <t>мп</t>
  </si>
  <si>
    <t>пп</t>
  </si>
  <si>
    <t>ом</t>
  </si>
  <si>
    <t>к</t>
  </si>
  <si>
    <t>кв</t>
  </si>
  <si>
    <t>мер</t>
  </si>
  <si>
    <t>0100000000</t>
  </si>
  <si>
    <t>Муниципальная программа "Общественное согласие"</t>
  </si>
  <si>
    <t>0110000000</t>
  </si>
  <si>
    <t>Подпрограмма "Вовлечение граждан в решение вопросов местного значения"</t>
  </si>
  <si>
    <t>0110100000</t>
  </si>
  <si>
    <t>Основное мероприятие "Формирование благоприятных условий для поддержки социально ориентированных некоммерческих организаций в реализации социальных проектов"</t>
  </si>
  <si>
    <t>0110121330</t>
  </si>
  <si>
    <t>Консультативная и информационно-методическая поддержка социально ориентированных некоммерческих организаций при реализации социальных проектов</t>
  </si>
  <si>
    <t>Закупка товаров, работ и услуг для обеспечения государственных (муниципальных) нужд</t>
  </si>
  <si>
    <t>Иные закупки товаров, работ и услуг для обеспечения государственных (муниципальных) нужд</t>
  </si>
  <si>
    <t>01</t>
  </si>
  <si>
    <t>13</t>
  </si>
  <si>
    <t>Другие общегосударственные вопросы</t>
  </si>
  <si>
    <t>Предоставление субсидий бюджетным, автономным учреждениям и иным некоммерческим организациям</t>
  </si>
  <si>
    <t>Субсидии автономным учреждениям</t>
  </si>
  <si>
    <t>07</t>
  </si>
  <si>
    <t>Молодежная политика</t>
  </si>
  <si>
    <t>08</t>
  </si>
  <si>
    <t>Культура</t>
  </si>
  <si>
    <t>Субсидии некоммерческим организациям (за исключением государственных (муниципальных) учреждений, государственных корпораций (компаний), публично-правовых компаний)</t>
  </si>
  <si>
    <t>0110123100</t>
  </si>
  <si>
    <t>Проведение мероприятий в рамках реализации проектов инициативного бюджетирования в городе Перми</t>
  </si>
  <si>
    <t>Иные бюджетные ассигнования</t>
  </si>
  <si>
    <t>Резервные средства</t>
  </si>
  <si>
    <t>0110123180</t>
  </si>
  <si>
    <t>Проведение мероприятий в рамках реализации инициативных проектов на территории города Перми</t>
  </si>
  <si>
    <t>109-116</t>
  </si>
  <si>
    <t>0110171140</t>
  </si>
  <si>
    <t>Субсидии советам ветеранов (пенсионеров) войны, труда, Вооруженных Сил и правоохранительных органов</t>
  </si>
  <si>
    <t>0110171250</t>
  </si>
  <si>
    <t>Субсидии некоммерческим организациям, общественным объединениям (за исключением политических партий) на реализацию социальных проектов</t>
  </si>
  <si>
    <t>125,134-141</t>
  </si>
  <si>
    <t>01101SP080</t>
  </si>
  <si>
    <t>Софинансирование проектов инициативного бюджетирования</t>
  </si>
  <si>
    <t>05</t>
  </si>
  <si>
    <t>03</t>
  </si>
  <si>
    <t>Благоустройство</t>
  </si>
  <si>
    <t>0110200000</t>
  </si>
  <si>
    <t>Основное мероприятие "Финансовая и информационно-методическая поддержка ТОС с целью совершенствования форм участия населения в решении вопросов местного значения"</t>
  </si>
  <si>
    <t>0110271130</t>
  </si>
  <si>
    <t>Субсидии на осуществление деятельности территориальных общественных самоуправлений</t>
  </si>
  <si>
    <t>117-124</t>
  </si>
  <si>
    <t>0110300000</t>
  </si>
  <si>
    <t>Основное мероприятие "Развитие инфраструктуры поддержки социально ориентированных некоммерческих организаций"</t>
  </si>
  <si>
    <t>0110321310</t>
  </si>
  <si>
    <t>Содержание имущества и обеспечение деятельности общественных центров</t>
  </si>
  <si>
    <t>126-133</t>
  </si>
  <si>
    <t>Уплата налогов, сборов и иных платежей</t>
  </si>
  <si>
    <t>0110400000</t>
  </si>
  <si>
    <t>Основное мероприятие "Капитальные вложения в объекты недвижимого имущества муниципальной собственности в сфере общественного согласия"</t>
  </si>
  <si>
    <t>0110441040</t>
  </si>
  <si>
    <t>Строительство нежилого здания под размещение общественного центра по адресу: г. Пермь, Кировский район, ул. Батумская</t>
  </si>
  <si>
    <t>Капитальные вложения в объекты государственной (муниципальной) собственности</t>
  </si>
  <si>
    <t>Бюджетные инвестиции</t>
  </si>
  <si>
    <t>0110441720</t>
  </si>
  <si>
    <t>Строительство нежилого здания под размещение общественного центра по адресу: г. Пермь, Свердловский район, ул. Бродовское кольцо (микрорайон Новобродовский)</t>
  </si>
  <si>
    <t>0110441730</t>
  </si>
  <si>
    <t>Строительство нежилого здания под размещение общественного центра по адресу: г. Пермь, Ленинский район, ул. Борцов Революции, 153а</t>
  </si>
  <si>
    <t>0110441740</t>
  </si>
  <si>
    <t>Строительство нежилого здания под размещение общественного центра по адресу: г. Пермь, Свердловский район, ул. Промысловая (пос. Голый Мыс)</t>
  </si>
  <si>
    <t>0110441750</t>
  </si>
  <si>
    <t>Строительство нежилого здания под размещение общественного центра по адресу: г. Пермь, Орджоникидзевский район, ул. Кубанская (микрорайон Январский)</t>
  </si>
  <si>
    <t>0120000000</t>
  </si>
  <si>
    <t>Подпрограмма "Повышение уровня межэтнического и межконфессионального взаимопонимания"</t>
  </si>
  <si>
    <t>0120100000</t>
  </si>
  <si>
    <t>Основное мероприятие "Мероприятия, направленные на повышение уровня межэтнического и межконфессионального взаимопонимания в городе Перми"</t>
  </si>
  <si>
    <t>0120122220</t>
  </si>
  <si>
    <t>Совершенствование системы информирования населения о деятельности национально-культурных и религиозных общественных объединений на территории города Перми</t>
  </si>
  <si>
    <t>0120123520</t>
  </si>
  <si>
    <t>Содействие в реализации культурно-просветительских общественных инициатив религиозных организаций и объединений, направленных на сохранение гармоничной конфессиональной ситуации в городе Перми</t>
  </si>
  <si>
    <t>0120123530</t>
  </si>
  <si>
    <t>Содействие в реализации мероприятий, направленных на гармонизацию межнациональных отношений, сохранение этнического многообразия народов России, проживающих в городе Перми</t>
  </si>
  <si>
    <t>Субсидии бюджетным учреждениям</t>
  </si>
  <si>
    <t>09</t>
  </si>
  <si>
    <t>Другие вопросы в области образования</t>
  </si>
  <si>
    <t>0200000000</t>
  </si>
  <si>
    <t>Муниципальная программа "Безопасный город"</t>
  </si>
  <si>
    <t>0210000000</t>
  </si>
  <si>
    <t>Подпрограмма "Содействие в снижении уровня преступности на территории города Перми"</t>
  </si>
  <si>
    <t>0210100000</t>
  </si>
  <si>
    <t>Основное мероприятие "Создание условий для деятельности добровольных формирований населения по охране общественного порядка"</t>
  </si>
  <si>
    <t>02101SП020</t>
  </si>
  <si>
    <t>Выплата материального стимулирования народным дружинникам за участие в охране общественного порядка</t>
  </si>
  <si>
    <t>14</t>
  </si>
  <si>
    <t>Другие вопросы в области национальной безопасности и правоохранительной деятельности</t>
  </si>
  <si>
    <t>0210200000</t>
  </si>
  <si>
    <t>Основное мероприятие "Организация информационно-пропагандистских мероприятий по разъяснению сущности терроризма и экстремизма и их общественной опасности"</t>
  </si>
  <si>
    <t>0210223550</t>
  </si>
  <si>
    <t>Изготовление пособий по профилактике терроризма и экстремизма</t>
  </si>
  <si>
    <t>0210300000</t>
  </si>
  <si>
    <t>Основное мероприятие "Профилактика потребления психоактивных веществ"</t>
  </si>
  <si>
    <t>0210321090</t>
  </si>
  <si>
    <t>Мероприятия, направленные на первичную профилактику потребления психоактивных веществ</t>
  </si>
  <si>
    <t>0220000000</t>
  </si>
  <si>
    <t>Подпрограмма "Предупреждение и ликвидация чрезвычайных ситуаций природного и техногенного характера, совершенствование гражданской обороны на территории города Перми"</t>
  </si>
  <si>
    <t>0220100000</t>
  </si>
  <si>
    <t>Основное мероприятие "Создание условий для решения задач гражданской обороны, участия в предупреждении и ликвидации последствий чрезвычайных ситуаций на территории города Перми"</t>
  </si>
  <si>
    <t>0220100590</t>
  </si>
  <si>
    <t>Обеспечение деятельности (оказание услуг, выполнение работ) муниципальных учреждений (организаций)</t>
  </si>
  <si>
    <t>Расходы на выплаты персоналу в целях обеспечения выполнения функций государственными (муниципальными) органами, казенными учреждениями, органами управления государственными внебюджетными фондами</t>
  </si>
  <si>
    <t>Расходы на выплаты персоналу казенных учреждений</t>
  </si>
  <si>
    <t>Гражданская оборона</t>
  </si>
  <si>
    <t>10</t>
  </si>
  <si>
    <t>Защита населения и территории от чрезвычайных ситуаций природного и техногенного характера, пожарная безопасность</t>
  </si>
  <si>
    <t>0220121100</t>
  </si>
  <si>
    <t>Организация и осуществление мероприятий по гражданской обороне, защите населения и территории города Перми от чрезвычайных ситуаций природного и техногенного характера</t>
  </si>
  <si>
    <t>0220121280</t>
  </si>
  <si>
    <t>Создание и содержание в целях гражданской обороны запасов материально-технических, продовольственных и иных средств</t>
  </si>
  <si>
    <t>0220200000</t>
  </si>
  <si>
    <t>Основное мероприятие "Организация противооползневых мероприятий"</t>
  </si>
  <si>
    <t>0220241030</t>
  </si>
  <si>
    <t>Строительство противооползневого сооружения в районе жилых домов по ул. КИМ, 5, 7, ул. Ивановской, 19 и ул. Чехова, 2, 4, 6, 8, 10</t>
  </si>
  <si>
    <t>0220300000</t>
  </si>
  <si>
    <t>Основное мероприятие "Содержание и организация деятельности аварийно-спасательных служб и обеспечение безопасности людей на водных объектах"</t>
  </si>
  <si>
    <t>0220300590</t>
  </si>
  <si>
    <t>0220321000</t>
  </si>
  <si>
    <t>Содержание спасательных постов в местах массового отдыха у воды</t>
  </si>
  <si>
    <t>0220400000</t>
  </si>
  <si>
    <t>Основное мероприятие "Капитальные вложения в объекты недвижимого имущества муниципальной собственности в области аварийно-спасательных работ"</t>
  </si>
  <si>
    <t>0220443730</t>
  </si>
  <si>
    <t>Реконструкция здания по ул. Ижевской, 25 (литер А, А1)</t>
  </si>
  <si>
    <t>0230000000</t>
  </si>
  <si>
    <t>Подпрограмма "Обеспечение первичных мер пожарной безопасности, отнесенных к полномочиям органов местного самоуправления"</t>
  </si>
  <si>
    <t>0230100000</t>
  </si>
  <si>
    <t>Основное мероприятие "Обеспечение первичных мер пожарной безопасности"</t>
  </si>
  <si>
    <t>0230121110</t>
  </si>
  <si>
    <t>Мероприятия, направленные на информирование населения о мерах пожарной безопасности</t>
  </si>
  <si>
    <t>0230121120</t>
  </si>
  <si>
    <t>Мероприятия по приведению в нормативное состояние, содержанию источников противопожарного водоснабжения (пожарных водоемов, резервуаров, емкостей) и пирсов</t>
  </si>
  <si>
    <t>0230172290</t>
  </si>
  <si>
    <t>Субсидии общественным объединениям пожарной охраны на материальное стимулирование деятельности добровольных пожарных, действующих на территории города Перми</t>
  </si>
  <si>
    <t>0230200000</t>
  </si>
  <si>
    <t>Основное мероприятие "Капитальные вложения в объекты недвижимого имущества муниципальной собственности в области пожарной безопасности"</t>
  </si>
  <si>
    <t>0230241630</t>
  </si>
  <si>
    <t>Строительство пожарного резервуара в микрорайоне Социалистический Орджоникидзевского района города Перми</t>
  </si>
  <si>
    <t>0230241650</t>
  </si>
  <si>
    <t>Строительство пожарного резервуара в микрорайоне Новобродовский Свердловского района города Перми</t>
  </si>
  <si>
    <t>0230243170</t>
  </si>
  <si>
    <t>Строительство пожарного водоема в микрорайоне Бахаревка на пересечении ул. 1-й Бахаревской и ул. Пристанционной Свердловского района города Перми</t>
  </si>
  <si>
    <t>0230243180</t>
  </si>
  <si>
    <t>Строительство пожарного резервуара по ул. Борцов Революции Ленинского района города Перми</t>
  </si>
  <si>
    <t>0230243190</t>
  </si>
  <si>
    <t>Строительство пожарного резервуара в микрорайоне Центральная усадьба по ул. Бобруйской Мотовилихинского района города Перми</t>
  </si>
  <si>
    <t>0230243210</t>
  </si>
  <si>
    <t>Строительство пожарного резервуара в д. Ласьвинские хутора Кировского района города Перми</t>
  </si>
  <si>
    <t>0230243600</t>
  </si>
  <si>
    <t>Строительство пожарного резервуара в микрорайоне Чапаевский Орджоникидзевского района города Перми</t>
  </si>
  <si>
    <t>0230243610</t>
  </si>
  <si>
    <t>Строительство пожарного резервуара в микрорайоне Липовая гора по ул. 4-й Липогорской Свердловского района города Перми</t>
  </si>
  <si>
    <t>0230243620</t>
  </si>
  <si>
    <t>Строительство пожарного резервуара в микрорайоне Вышка-2 по ул. Омской Мотовилихинского района города Перми</t>
  </si>
  <si>
    <t>0230243630</t>
  </si>
  <si>
    <t>Строительство пожарного резервуара в микрорайоне Химики Орджоникидзевского района города Перми</t>
  </si>
  <si>
    <t>0300000000</t>
  </si>
  <si>
    <t>Муниципальная программа "Культура города Перми"</t>
  </si>
  <si>
    <t>0310000000</t>
  </si>
  <si>
    <t>Подпрограмма "Городские культурно-зрелищные мероприятия"</t>
  </si>
  <si>
    <t>0310100000</t>
  </si>
  <si>
    <t>Основное мероприятие "Проведение мероприятий в области культуры"</t>
  </si>
  <si>
    <t>0310100590</t>
  </si>
  <si>
    <t>0310121980</t>
  </si>
  <si>
    <t>Городские культурно-зрелищные мероприятия, культурно-зрелищные мероприятия по месту жительства</t>
  </si>
  <si>
    <t>Социальное обеспечение и иные выплаты населению</t>
  </si>
  <si>
    <t>Премии и гранты</t>
  </si>
  <si>
    <t>031012К030</t>
  </si>
  <si>
    <t>Организация и проведение мероприятий в сфере культуры на территории Пермского края</t>
  </si>
  <si>
    <t>0320000000</t>
  </si>
  <si>
    <t>Подпрограмма "Создание условий для творческой и профессиональной самореализации населения"</t>
  </si>
  <si>
    <t>0320100000</t>
  </si>
  <si>
    <t>Основное мероприятие "Проведение (организация проведения) мероприятий досуговой и культурно-просветительской направленности"</t>
  </si>
  <si>
    <t>0320100590</t>
  </si>
  <si>
    <t>0320100870</t>
  </si>
  <si>
    <t>Целевая субсидия на создание концертных и театральных постановок, организация и обеспечение участия в творческих проектах</t>
  </si>
  <si>
    <t>0320101060</t>
  </si>
  <si>
    <t>Целевая субсидия на повышение фонда оплаты труда</t>
  </si>
  <si>
    <t>0320123620</t>
  </si>
  <si>
    <t>Оказание услуг библиотечного обслуживания</t>
  </si>
  <si>
    <t>0330000000</t>
  </si>
  <si>
    <t>Подпрограмма "Обеспечение качественно нового уровня развития инфраструктуры"</t>
  </si>
  <si>
    <t>0330100000</t>
  </si>
  <si>
    <t>Основное мероприятие "Приведение имущественных комплексов в соответствие с требованиями действующего законодательства"</t>
  </si>
  <si>
    <t>0330100750</t>
  </si>
  <si>
    <t>Целевая субсидия по сохранению историко-культурного наследия</t>
  </si>
  <si>
    <t>0330101070</t>
  </si>
  <si>
    <t>Взносы на капитальный ремонт общего имущества в многоквартирных домах</t>
  </si>
  <si>
    <t>Дополнительное образование детей</t>
  </si>
  <si>
    <t>0330123560</t>
  </si>
  <si>
    <t>Выполнение предписаний надзорных органов, приведение в нормативное состояние и улучшение материально-технического обеспечения</t>
  </si>
  <si>
    <t>03301SК180</t>
  </si>
  <si>
    <t>Разработка научно-проектной документации на проведение капитального ремонта и приспособление для современного использования объектов культурного наследия, находящихся в г. Перми</t>
  </si>
  <si>
    <t>0340000000</t>
  </si>
  <si>
    <t>Подпрограмма "Одаренные дети города Перми"</t>
  </si>
  <si>
    <t>0340100000</t>
  </si>
  <si>
    <t>Основное мероприятие "Реализация дополнительных общеразвивающих и предпрофессиональных программ в области искусств"</t>
  </si>
  <si>
    <t>0340100590</t>
  </si>
  <si>
    <t>0340100680</t>
  </si>
  <si>
    <t>Популяризация художественного образования среди жителей</t>
  </si>
  <si>
    <t>0340101060</t>
  </si>
  <si>
    <t>0340122140</t>
  </si>
  <si>
    <t>Обновление материальной базы учреждений дополнительного образования в сфере культуры</t>
  </si>
  <si>
    <t>0340123730</t>
  </si>
  <si>
    <t>Обеспечение функционирования школы креативных индустрий</t>
  </si>
  <si>
    <t>0340182020</t>
  </si>
  <si>
    <t>Предоставление мер социальной поддержки руководителям и педагогическим работникам образовательных учреждений</t>
  </si>
  <si>
    <t>Социальное обеспечение населения</t>
  </si>
  <si>
    <t>0340182030</t>
  </si>
  <si>
    <t>Стипендии одаренным детям, обучающимся в образовательных организациях дополнительного образования в сфере культуры</t>
  </si>
  <si>
    <t>Стипендии</t>
  </si>
  <si>
    <t>0350000000</t>
  </si>
  <si>
    <t>Подпрограмма "Определение, сохранение и развитие культурной идентичности города Перми"</t>
  </si>
  <si>
    <t>0350100000</t>
  </si>
  <si>
    <t>Основное мероприятие "Обеспечение сохранения и использования объектов культурного наследия, объектов монументального искусства"</t>
  </si>
  <si>
    <t>0350100590</t>
  </si>
  <si>
    <t>0350101060</t>
  </si>
  <si>
    <t>0400000000</t>
  </si>
  <si>
    <t>Муниципальная программа "Молодежь города Перми"</t>
  </si>
  <si>
    <t>0410000000</t>
  </si>
  <si>
    <t>Подпрограмма "Создание условий для эффективной самореализации молодежи города Перми"</t>
  </si>
  <si>
    <t>0410100000</t>
  </si>
  <si>
    <t>Основное мероприятие "Реализация проектов в сфере молодежной политики"</t>
  </si>
  <si>
    <t>0410100590</t>
  </si>
  <si>
    <t>0410101060</t>
  </si>
  <si>
    <t>0410123140</t>
  </si>
  <si>
    <t>Поддержка инициативной и талантливой молодежи</t>
  </si>
  <si>
    <t>0410170040</t>
  </si>
  <si>
    <t>Субсидии некоммерческим организациям, не являющимся государственными (муниципальными) учреждениями, выполняющим муниципальные работы в сфере молодежной политики</t>
  </si>
  <si>
    <t>0410200000</t>
  </si>
  <si>
    <t>Основное мероприятие "Капитальные вложения в объекты недвижимого имущества муниципальной собственности в сфере молодежной политики"</t>
  </si>
  <si>
    <t>0410241910</t>
  </si>
  <si>
    <t>Реконструкция здания МАУ "Дворец молодежи" г. Перми</t>
  </si>
  <si>
    <t>0420000000</t>
  </si>
  <si>
    <t>Подпрограмма "Создание условий для социальной интеграции молодежи в общественно полезную деятельность"</t>
  </si>
  <si>
    <t>0420100000</t>
  </si>
  <si>
    <t>Основное мероприятие "Осуществление мероприятий по организации занятости молодежи"</t>
  </si>
  <si>
    <t>0420100740</t>
  </si>
  <si>
    <t>Целевая субсидия на организацию занятости молодежи</t>
  </si>
  <si>
    <t>0420170070</t>
  </si>
  <si>
    <t>Субсидии некоммерческим организациям, не являющимся государственными (муниципальными) учреждениями, выполняющим работы по организации занятости молодежи</t>
  </si>
  <si>
    <t>0500000000</t>
  </si>
  <si>
    <t>Муниципальная программа "Развитие физической культуры и спорта города Перми"</t>
  </si>
  <si>
    <t>0510000000</t>
  </si>
  <si>
    <t>Подпрограмма "Обеспечение населения спортивной инфраструктурой"</t>
  </si>
  <si>
    <t>0510100000</t>
  </si>
  <si>
    <t>Основное мероприятие "Капитальные вложения в объекты недвижимого имущества муниципальной собственности в сфере физической культуры и массового спорта"</t>
  </si>
  <si>
    <t>0510141470</t>
  </si>
  <si>
    <t>Строительство плавательного бассейна по адресу: ул. Гашкова, 20а</t>
  </si>
  <si>
    <t>11</t>
  </si>
  <si>
    <t>Спорт высших достижений</t>
  </si>
  <si>
    <t>0510141880</t>
  </si>
  <si>
    <t>Строительство плавательного бассейна по адресу: ул. Гайвинская, 50</t>
  </si>
  <si>
    <t>0510141950</t>
  </si>
  <si>
    <t>Строительство спортивной трассы для лыжероллеров по адресу: г. Пермь, ул. Агрономическая, 23</t>
  </si>
  <si>
    <t>05101SФ280</t>
  </si>
  <si>
    <t>Реконструкция физкультурно-оздоровительного комплекса по адресу: г. Пермь, ул. Рабочая, 9</t>
  </si>
  <si>
    <t>Субсидии бюджетным и автономным учреждениям, государственным (муниципальным) унитарным предприятиям на осуществление капитальных вложений в объекты капитального строительства государственной (муниципальной) собственности или приобретение объектов недвижимого имущества в государственную (муниципальную) собственность</t>
  </si>
  <si>
    <t>0510200000</t>
  </si>
  <si>
    <t>Основное мероприятие "Совершенствование спортивной инфраструктуры и материально-технической базы для занятий физической культурой и массовым спортом"</t>
  </si>
  <si>
    <t>0510200950</t>
  </si>
  <si>
    <t>Целевая субсидия на исполнение судебных решений</t>
  </si>
  <si>
    <t>Физическая культура</t>
  </si>
  <si>
    <t>0510201070</t>
  </si>
  <si>
    <t>0510221130</t>
  </si>
  <si>
    <t>Ремонт и приведение в нормативное состояние муниципальных учреждений системы физической культуры и спорта</t>
  </si>
  <si>
    <t>0510223210</t>
  </si>
  <si>
    <t>Устройство муниципальных плоскостных спортивных сооружений с оснащением их спортивным инвентарем</t>
  </si>
  <si>
    <t>0510223770</t>
  </si>
  <si>
    <t>Оснащение объектов муниципальных учреждений системы физической культуры и спорта</t>
  </si>
  <si>
    <t>05102SФ250</t>
  </si>
  <si>
    <t>Развитие лыжно-биатлонных и трамплинных комплексов в муниципальных образованиях Пермского края</t>
  </si>
  <si>
    <t>051P500000</t>
  </si>
  <si>
    <t>Основное мероприятие "Федеральный проект "Спорт - норма жизни"</t>
  </si>
  <si>
    <t>051P550810</t>
  </si>
  <si>
    <t>Государственная поддержка организаций, входящих в систему спортивной подготовки</t>
  </si>
  <si>
    <t>051P552290</t>
  </si>
  <si>
    <t>Приобретение спортивного оборудования и инвентаря для приведения организаций дополнительного образования со специальным наименованием "спортивная школа", использующих в своем наименовании слово "олимпийский" или образованные на его основе слова или словосочетания, в нормативное состояние</t>
  </si>
  <si>
    <t>0520000000</t>
  </si>
  <si>
    <t>Подпрограмма "Развитие физической культуры и спорта на территории города Перми"</t>
  </si>
  <si>
    <t>0520100000</t>
  </si>
  <si>
    <t>Основное мероприятие "Обеспечение условий для развития на территории города Перми физической культуры и массового спорта, организация проведения официальных физкультурно-оздоровительных и спортивных мероприятий"</t>
  </si>
  <si>
    <t>0520122230</t>
  </si>
  <si>
    <t>Пропаганда физической культуры и спорта, включая производство и распространение информационных материалов для различных категорий населения, взаимодействие со средствами массовой информации, профилактика вредных привычек</t>
  </si>
  <si>
    <t>02</t>
  </si>
  <si>
    <t>Массовый спорт</t>
  </si>
  <si>
    <t>0520123350</t>
  </si>
  <si>
    <t>Физкультурные и спортивные мероприятия, конкурсы, спортивно-массовая работа</t>
  </si>
  <si>
    <t>50,51,52,54,55,56,57,58</t>
  </si>
  <si>
    <t>0520200000</t>
  </si>
  <si>
    <t>Основное мероприятие "Проведение занятий физкультурно-спортивной направленности по месту проживания граждан"</t>
  </si>
  <si>
    <t>0520200590</t>
  </si>
  <si>
    <t>0520201060</t>
  </si>
  <si>
    <t>0520300000</t>
  </si>
  <si>
    <t>Основное мероприятие "Проведение спортивно-оздоровительной работы по развитию физической культуры и спорта среди различных групп населения"</t>
  </si>
  <si>
    <t>0520300590</t>
  </si>
  <si>
    <t>0520301060</t>
  </si>
  <si>
    <t>0520400000</t>
  </si>
  <si>
    <t>Основное мероприятие "Создание условий для занятий физической культурой и спортом"</t>
  </si>
  <si>
    <t>0520470100</t>
  </si>
  <si>
    <t>Субсидия некоммерческим организациям, не являющимся государственными (муниципальными) учреждениями, на организацию и проведение спортивных мероприятий для лиц с ограниченными возможностями здоровья согласно календарному плану</t>
  </si>
  <si>
    <t>0520471110</t>
  </si>
  <si>
    <t>Субсидия некоммерческим организациям, не являющимся государственными (муниципальными) учреждениями на реализацию социально значимых программ в сфере физической культуры и спорта</t>
  </si>
  <si>
    <t>0520471200</t>
  </si>
  <si>
    <t>Субсидия некоммерческой организации "Фонд Развития Пермского Баскетбола "ПАРМА" в целях возмещения затрат, связанных с оказанием содействия субъекту физической культуры и спорта, осуществляющему свою деятельность на территории города Перми</t>
  </si>
  <si>
    <t>0520500000</t>
  </si>
  <si>
    <t>Основное мероприятие "Реализация дополнительных образовательных программ спортивной подготовки"</t>
  </si>
  <si>
    <t>0520500590</t>
  </si>
  <si>
    <t>0520500620</t>
  </si>
  <si>
    <t>Дополнительные меры поддержки муниципальным учреждениям города Перми на обеспечение участия в официальных спортивных соревнованиях, проводимых за пределами города Перми</t>
  </si>
  <si>
    <t>0520501060</t>
  </si>
  <si>
    <t>0520581110</t>
  </si>
  <si>
    <t>Стипендии Главы города Перми-главы администрации города Перми "Спортивные надежды"</t>
  </si>
  <si>
    <t>300</t>
  </si>
  <si>
    <t>330</t>
  </si>
  <si>
    <t>Публичные нормативные выплаты гражданам несоциального характера</t>
  </si>
  <si>
    <t>0520582020</t>
  </si>
  <si>
    <t>0600000000</t>
  </si>
  <si>
    <t>Муниципальная программа "Социальная поддержка и обеспечение семейного благополучия населения города Перми"</t>
  </si>
  <si>
    <t>0610000000</t>
  </si>
  <si>
    <t>Подпрограмма "Оказание дополнительных мер социальной помощи и поддержки, содействие в получении социальных услуг отдельным категориям граждан"</t>
  </si>
  <si>
    <t>0610100000</t>
  </si>
  <si>
    <t>Основное мероприятие "Предоставление дополнительных мер социальной поддержки отдельным категориям граждан"</t>
  </si>
  <si>
    <t>0610123450</t>
  </si>
  <si>
    <t>Осуществление персонифицированного учета в информационной системе персональных данных "База данных льготополучателей"</t>
  </si>
  <si>
    <t>06</t>
  </si>
  <si>
    <t>Другие вопросы в области социальной политики</t>
  </si>
  <si>
    <t>0610123780</t>
  </si>
  <si>
    <t>Предоставление дополнительной меры социальной поддержки семей, в которых родился третий и последующий ребенок</t>
  </si>
  <si>
    <t>0610181000</t>
  </si>
  <si>
    <t>Предоставление ежемесячных денежных муниципальных выплат за проезд в медицинские организации, осуществляющие свою деятельность на территории города Перми, для проведения амбулаторного гемодиализа жителям города Перми с хронической почечной недостаточностью</t>
  </si>
  <si>
    <t>Публичные нормативные социальные выплаты гражданам</t>
  </si>
  <si>
    <t>0610181010</t>
  </si>
  <si>
    <t>Предоставление ежемесячной денежной выплаты одному из родителей (законных представителей), являющихся студентами или учащимися, имеющих детей в возрасте до 1,5 лет</t>
  </si>
  <si>
    <t>0610181020</t>
  </si>
  <si>
    <t>Адресная социальная муниципальная помощь</t>
  </si>
  <si>
    <t>Социальные выплаты гражданам, кроме публичных нормативных социальных выплат</t>
  </si>
  <si>
    <t>0610181060</t>
  </si>
  <si>
    <t>Реализация альтернативной формы предоставления земельных участков в виде единовременных денежных выплат многодетным семьям</t>
  </si>
  <si>
    <t>Иные выплаты населению</t>
  </si>
  <si>
    <t>0610181120</t>
  </si>
  <si>
    <t>Предоставление дополнительной меры социальной поддержки в случае рождения троих или более детей одновременно</t>
  </si>
  <si>
    <t>06101SС240</t>
  </si>
  <si>
    <t>Обеспечение работников учреждений бюджетной сферы Пермского края путевками на санаторно-курортное лечение и оздоровление</t>
  </si>
  <si>
    <t>0610200000</t>
  </si>
  <si>
    <t>Основное мероприятие "Организация и проведение ежегодных городских мероприятий, поддержка инициатив общественных объединений и организаций"</t>
  </si>
  <si>
    <t>0610221010</t>
  </si>
  <si>
    <t>Проведение мероприятий социальной направленности</t>
  </si>
  <si>
    <t>0610271000</t>
  </si>
  <si>
    <t>Субсидии общественным объединениям инвалидов, общественным организациям для организации проведения мероприятий (участия в мероприятиях)</t>
  </si>
  <si>
    <t>0610281040</t>
  </si>
  <si>
    <t>Ежегодная премия города Перми "Преодоление"</t>
  </si>
  <si>
    <t>0620000000</t>
  </si>
  <si>
    <t>Подпрограмма "Создание безбарьерной среды для маломобильных граждан"</t>
  </si>
  <si>
    <t>0620100000</t>
  </si>
  <si>
    <t>Основное мероприятие "Обеспечение доступности муниципальных объектов социальной инфраструктуры, информационной доступности для инвалидов и иных маломобильных групп населения"</t>
  </si>
  <si>
    <t>0620123570</t>
  </si>
  <si>
    <t>Оборудование зданий муниципальных учреждений средствами беспрепятственного доступа, обеспечение информационной доступности</t>
  </si>
  <si>
    <t>Общее образование</t>
  </si>
  <si>
    <t>0630000000</t>
  </si>
  <si>
    <t>Подпрограмма "Повышение социального благополучия и безопасности семей с детьми"</t>
  </si>
  <si>
    <t>0630100000</t>
  </si>
  <si>
    <t>Основное мероприятие "Взаимодействие с органами власти, учреждениями, организациями по профилактике преступности и правонарушений несовершеннолетних"</t>
  </si>
  <si>
    <t>063012С050</t>
  </si>
  <si>
    <t>Образование комиссий по делам несовершеннолетних и защите их прав и организация их деятельности</t>
  </si>
  <si>
    <t>Расходы на выплаты персоналу государственных (муниципальных) органов</t>
  </si>
  <si>
    <t>04</t>
  </si>
  <si>
    <t>Функционирование Правительства Российской Федерации, высших исполнительных органов субъектов Российской Федерации, местных администраций</t>
  </si>
  <si>
    <t>0630200000</t>
  </si>
  <si>
    <t>Основное мероприятие "Коррекция детского и семейного неблагополучия"</t>
  </si>
  <si>
    <t>0630223090</t>
  </si>
  <si>
    <t>Проведение спартакиады "Шаг навстречу" для несовершеннолетних, склонных к противоправному поведению</t>
  </si>
  <si>
    <t>0630223600</t>
  </si>
  <si>
    <t>Проведение восстановительных программ с участием несовершеннолетних</t>
  </si>
  <si>
    <t>0630300000</t>
  </si>
  <si>
    <t>Основное мероприятие "Проведение мероприятий по содействию созданию среды, благоприятной для жизнедеятельности семьи и детей"</t>
  </si>
  <si>
    <t>0630321050</t>
  </si>
  <si>
    <t>Мероприятия по содействию созданию среды, благоприятной для жизнедеятельности семьи и детей</t>
  </si>
  <si>
    <t>0640000000</t>
  </si>
  <si>
    <t>Подпрограмма "Организация оздоровления и отдыха детей города Перми"</t>
  </si>
  <si>
    <t>0640100000</t>
  </si>
  <si>
    <t>Основное мероприятие "Организация оздоровления и отдыха детей в загородных лагерях отдыха и оздоровления детей, детских оздоровительных лагерях санаторного типа, детских специализированных (профильных) лагерях, лагерях с дневным пребыванием детей"</t>
  </si>
  <si>
    <t>064012С140</t>
  </si>
  <si>
    <t>Мероприятия по организации оздоровления и отдыха детей</t>
  </si>
  <si>
    <t>Субсидии юридическим лицам (кроме некоммерческих организаций), индивидуальным предпринимателям, физическим лицам - производителям товаров, работ, услуг</t>
  </si>
  <si>
    <t>0640200000</t>
  </si>
  <si>
    <t>Основное мероприятие "Организация отдыха детей в детских лагерях палаточного типа, лагерях досуга и отдыха, разновозрастных отрядах"</t>
  </si>
  <si>
    <t>0640200590</t>
  </si>
  <si>
    <t>0640223630</t>
  </si>
  <si>
    <t>Администрирование отдыха детей в каникулярное время</t>
  </si>
  <si>
    <t>0640270020</t>
  </si>
  <si>
    <t>Субсидии организациям отдыха детей и их оздоровления независимо от организационно-правовой формы и формы собственности, индивидуальным предпринимателям</t>
  </si>
  <si>
    <t>0640300000</t>
  </si>
  <si>
    <t>Основное мероприятие "Финансовое обеспечение на увеличение переданных государственных полномочий по организации отдыха и оздоровления детей"</t>
  </si>
  <si>
    <t>0640371310</t>
  </si>
  <si>
    <t>Возмещение части затрат на отдых и оздоровление детей в загородных лагерях отдыха и оздоровления детей</t>
  </si>
  <si>
    <t>0640400000</t>
  </si>
  <si>
    <t>Основное мероприятие "Организация отдыха несовершеннолетних, состоящих на учете в территориальных отделах полиции города Перми"</t>
  </si>
  <si>
    <t>0640421080</t>
  </si>
  <si>
    <t>Мероприятия по профилактике правонарушений среди несовершеннолетних</t>
  </si>
  <si>
    <t>0700000000</t>
  </si>
  <si>
    <t>Муниципальная программа "Доступное и качественное образование"</t>
  </si>
  <si>
    <t>0710000000</t>
  </si>
  <si>
    <t>Подпрограмма "Обеспечение доступного и качественного дошкольного образования"</t>
  </si>
  <si>
    <t>0710100000</t>
  </si>
  <si>
    <t>Основное мероприятие "Оказание услуг по присмотру и уходу, реализации основных общеобразовательных программ дошкольного образования"</t>
  </si>
  <si>
    <t>0710100590</t>
  </si>
  <si>
    <t>Дошкольное образование</t>
  </si>
  <si>
    <t>152а</t>
  </si>
  <si>
    <t>153а</t>
  </si>
  <si>
    <t>0710200000</t>
  </si>
  <si>
    <t>Основное мероприятие "Предоставление дошкольного образования в дошкольных образовательных организациях"</t>
  </si>
  <si>
    <t>071022Н020</t>
  </si>
  <si>
    <t>Единая субвенция на выполнение отдельных государственных полномочий в сфере образования</t>
  </si>
  <si>
    <t>Охрана семьи и детства</t>
  </si>
  <si>
    <t>07102SН040</t>
  </si>
  <si>
    <t>Организация предоставления общедоступного и бесплатного дошкольного, начального общего, основного общего, среднего общего образования обучающимся с ограниченными возможностями здоровья в отдельных муниципальных общеобразовательных учреждениях, осуществляющих образовательную деятельность по адаптированным основным общеобразовательным программам, в муниципальных общеобразовательных учреждениях со специальным наименованием "специальное учебно-воспитательное учреждение" и муниципальных санаторных общеобразовательных учреждениях</t>
  </si>
  <si>
    <t>0720000000</t>
  </si>
  <si>
    <t>Подпрограмма "Обеспечение доступного и качественного общего образования"</t>
  </si>
  <si>
    <t>0720100000</t>
  </si>
  <si>
    <t>Основное мероприятие "Оказание услуг на получение общедоступного бесплатного дошкольного, начального общего, основного общего, среднего общего образования"</t>
  </si>
  <si>
    <t>0720100590</t>
  </si>
  <si>
    <t>0720100690</t>
  </si>
  <si>
    <t>Целевая субсидия на организацию подвоза учащихся</t>
  </si>
  <si>
    <t>0720100700</t>
  </si>
  <si>
    <t>Целевая субсидия кадетской школе на предоставление бесплатного питания учащимся</t>
  </si>
  <si>
    <t>0720100710</t>
  </si>
  <si>
    <t>Целевая субсидия на предоставление бесплатного питания отдельным категориям учащихся</t>
  </si>
  <si>
    <t>0720100840</t>
  </si>
  <si>
    <t>Целевая субсидия на проведение мероприятий по сохранению и использованию музея "Дом Дягилева"</t>
  </si>
  <si>
    <t>0720100890</t>
  </si>
  <si>
    <t>Обеспечение бесплатным проездом учащихся муниципального автономного общеобразовательного учреждения "Средняя общеобразовательная школа № 44" г. Перми на период проведения капитального ремонта</t>
  </si>
  <si>
    <t>0720101160</t>
  </si>
  <si>
    <t>Целевая субсидия на предоставление бесплатного питания обучающимся с ограниченными возможностями здоровья</t>
  </si>
  <si>
    <t>0720200000</t>
  </si>
  <si>
    <t>Основное мероприятие "Предоставление общего (начального, основного, среднего) образования в общеобразовательных организациях"</t>
  </si>
  <si>
    <t>072022Н020</t>
  </si>
  <si>
    <t>072022С170</t>
  </si>
  <si>
    <t>Предоставление мер социальной поддержки педагогическим работникам образовательных государственных и муниципальных организаций Пермского края, работающим и проживающим в сельской местности и поселках городского типа (рабочих поселках), по оплате жилого помещения и коммунальных услуг</t>
  </si>
  <si>
    <t>0720253030</t>
  </si>
  <si>
    <t>Ежемесячное вознаграждение за классное руководство педагогическим работникам государственных и муниципальных общеобразовательных организаций</t>
  </si>
  <si>
    <t>07202L3040</t>
  </si>
  <si>
    <t>Организация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</si>
  <si>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07202SН040</t>
  </si>
  <si>
    <t>072EВ00000</t>
  </si>
  <si>
    <t>Основное мероприятие "Федеральный проект "Патриотическое воспитание граждан Российской Федерации"</t>
  </si>
  <si>
    <t>072EВ51790</t>
  </si>
  <si>
    <t>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t>
  </si>
  <si>
    <t>0730000000</t>
  </si>
  <si>
    <t>Подпрограмма "Обеспечение доступного и качественного дополнительного образования"</t>
  </si>
  <si>
    <t>0730100000</t>
  </si>
  <si>
    <t>Основное мероприятие "Оказание услуг по реализации дополнительных образовательных программ"</t>
  </si>
  <si>
    <t>0730100590</t>
  </si>
  <si>
    <t>0730100600</t>
  </si>
  <si>
    <t>Мероприятия по обеспечению персонифицированного финансирования дополнительного образования детей</t>
  </si>
  <si>
    <t>0730100650</t>
  </si>
  <si>
    <t>Реализация мероприятий по взаимодействию с детскими общественными объединениями</t>
  </si>
  <si>
    <t>0730101000</t>
  </si>
  <si>
    <t>Целевая субсидия на реализацию историко-культурной образовательной программы</t>
  </si>
  <si>
    <t>0730101060</t>
  </si>
  <si>
    <t>0730171030</t>
  </si>
  <si>
    <t>Предоставление грантов образовательным организациям на реализацию мероприятий, направленных на поддержку сетевых профильных классов</t>
  </si>
  <si>
    <t>0730182020</t>
  </si>
  <si>
    <t>07301SФ320</t>
  </si>
  <si>
    <t>Реализация мероприятия "Умею плавать!"</t>
  </si>
  <si>
    <t>0740000000</t>
  </si>
  <si>
    <t>Подпрограмма "Ресурсное обеспечение качественного функционирования системы образования города Перми"</t>
  </si>
  <si>
    <t>0740100000</t>
  </si>
  <si>
    <t>Основное мероприятие "Обеспечение условий для качественного функционирования системы образования города Перми"</t>
  </si>
  <si>
    <t>0740100590</t>
  </si>
  <si>
    <t>Профессиональная подготовка, переподготовка и повышение квалификации</t>
  </si>
  <si>
    <t>0740101060</t>
  </si>
  <si>
    <t>0740182020</t>
  </si>
  <si>
    <t>0740200000</t>
  </si>
  <si>
    <t>Основное мероприятие "Организация и проведение мероприятий в сфере образования"</t>
  </si>
  <si>
    <t>0740200730</t>
  </si>
  <si>
    <t>Организация мероприятия «Пермские каникулы» для детей, прибывших из Донецкой Народной Республики, Луганской Народной Республики, Херсонской области и Запорожской области</t>
  </si>
  <si>
    <t>0740221190</t>
  </si>
  <si>
    <t>Мероприятия в области инновационного развития и отраслевые мероприятия</t>
  </si>
  <si>
    <t>0740300000</t>
  </si>
  <si>
    <t>Основное мероприятие "Оказание мер государственной поддержки работникам образовательных организаций"</t>
  </si>
  <si>
    <t>074032Н020</t>
  </si>
  <si>
    <t>0740400000</t>
  </si>
  <si>
    <t>Основное мероприятие "Публичные нормативные обязательства в сфере образования"</t>
  </si>
  <si>
    <t>0740481030</t>
  </si>
  <si>
    <t>Премия Главы города Перми "Золотой резерв"</t>
  </si>
  <si>
    <t>0750000000</t>
  </si>
  <si>
    <t>Подпрограмма "Развитие негосударственного сектора в сфере образования"</t>
  </si>
  <si>
    <t>0750100000</t>
  </si>
  <si>
    <t>Основное мероприятие "Оказание услуг частными организациями, осуществляющими образовательную деятельность"</t>
  </si>
  <si>
    <t>0750170030</t>
  </si>
  <si>
    <t>Субсидии частным организациям, осуществляющим образовательную деятельность и содержание ребенка (присмотр и уход за ребенком)</t>
  </si>
  <si>
    <t>0750170050</t>
  </si>
  <si>
    <t>Субсидии частным организациям, осуществляющим общеобразовательную деятельность</t>
  </si>
  <si>
    <t>0750171170</t>
  </si>
  <si>
    <t>Субсидии частным общеобразовательным организациям на предоставление бесплатного питания отдельным категориям учащихся</t>
  </si>
  <si>
    <t>0750171180</t>
  </si>
  <si>
    <t>Субсидии частным общеобразовательным организациям на предоставление бесплатного двухразового питания обучающимся с ограниченными возможностями здоровья</t>
  </si>
  <si>
    <t>0750200000</t>
  </si>
  <si>
    <t>Основное мероприятие "Предоставление дошкольного, начального общего, основного общего, среднего общего образования в частных организациях, осуществляющих образовательную деятельность по имеющим государственную аккредитацию основным общеобразовательным программам"</t>
  </si>
  <si>
    <t>075022Н020</t>
  </si>
  <si>
    <t>0750300000</t>
  </si>
  <si>
    <t>Основное мероприятие "Реализация дополнительных общеразвивающих программ"</t>
  </si>
  <si>
    <t>0750371390</t>
  </si>
  <si>
    <t>Субсидии частным организациям на реализацию дополнительных общеразвивающих программ</t>
  </si>
  <si>
    <t>0800000000</t>
  </si>
  <si>
    <t>Муниципальная программа "Развитие сети образовательных организаций города Перми"</t>
  </si>
  <si>
    <t>0810000000</t>
  </si>
  <si>
    <t>Подпрограмма "Повышение доступности дошкольного образования"</t>
  </si>
  <si>
    <t>0810100000</t>
  </si>
  <si>
    <t>Основное мероприятие "Капитальные вложения в объекты недвижимого имущества муниципальной собственности в сфере дошкольного образования"</t>
  </si>
  <si>
    <t>0810142160</t>
  </si>
  <si>
    <t>Предоставление грантов системы образования частным образовательным организациям, индивидуальным предпринимателям, осуществляющим образовательную деятельность</t>
  </si>
  <si>
    <t>0810143350</t>
  </si>
  <si>
    <t>Строительство здания для размещения дошкольного образовательного учреждения МАДОУ "Легополис" г. Перми, в квартале, ограниченном улицами Хабаровской, Ветлужской, Заречной, Красноводской</t>
  </si>
  <si>
    <t>0820000000</t>
  </si>
  <si>
    <t>Подпрограмма "Обеспечение доступности общего и дополнительного образования"</t>
  </si>
  <si>
    <t>0820100000</t>
  </si>
  <si>
    <t>Основное мероприятие "Капитальные вложения в объекты недвижимого имущества муниципальных общеобразовательных организаций и организаций дополнительного образования города Перми"</t>
  </si>
  <si>
    <t>0820141160</t>
  </si>
  <si>
    <t>Реконструкция здания под размещение общеобразовательной организации по ул. Целинной, 15</t>
  </si>
  <si>
    <t>0820141230</t>
  </si>
  <si>
    <t>Строительство школы в м/р ДКЖ г. Перми</t>
  </si>
  <si>
    <t>0820141300</t>
  </si>
  <si>
    <t>Реконструкция ледовой арены МАУ ДО "ДЮЦ "Здоровье"</t>
  </si>
  <si>
    <t>0820141660</t>
  </si>
  <si>
    <t>Строительство здания общеобразовательного учреждения по адресу: г. Пермь, ул. Ветлужская</t>
  </si>
  <si>
    <t>0820141680</t>
  </si>
  <si>
    <t>Строительство нового корпуса МАОУ "Инженерная школа" г. Перми по ул. Академика Веденеева</t>
  </si>
  <si>
    <t>0820141970</t>
  </si>
  <si>
    <t>Строительство здания общеобразовательного учреждения в Ленинском районе города Перми</t>
  </si>
  <si>
    <t>0820142030</t>
  </si>
  <si>
    <t>Строительство нового корпуса МАОУ "Гимназия № 10" г. Перми по адресу: пр. Парковый, 27</t>
  </si>
  <si>
    <t>0820142550</t>
  </si>
  <si>
    <t>Строительство здания общеобразовательного учреждения в Индустриальном районе города Перми</t>
  </si>
  <si>
    <t>0820143360</t>
  </si>
  <si>
    <t>Реконструкция здания по ул. Уральской, 110 для размещения общеобразовательной организации г. Перми</t>
  </si>
  <si>
    <t>0820143490</t>
  </si>
  <si>
    <t>Строительство корпуса МАОУ "Гимназия № 33" г. Перми</t>
  </si>
  <si>
    <t>0820143500</t>
  </si>
  <si>
    <t>Строительство корпуса МАОУ "Школа дизайна "Точка" г. Перми</t>
  </si>
  <si>
    <t>08201SН070</t>
  </si>
  <si>
    <t>Строительство (реконструкция) объектов общественной инфраструктуры муниципального значения,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t>
  </si>
  <si>
    <t>0820200000</t>
  </si>
  <si>
    <t>Основное мероприятие "Капитальные вложения в спортивные объекты муниципальных общеобразовательных организаций города Перми"</t>
  </si>
  <si>
    <t>0820242640</t>
  </si>
  <si>
    <t>Строительство спортивного зала МАОУ "СОШ № 79" г. Перми</t>
  </si>
  <si>
    <t>0820243510</t>
  </si>
  <si>
    <t>Строительство спортивного зала МАОУ "СОШ № 81" г. Перми</t>
  </si>
  <si>
    <t>0820243520</t>
  </si>
  <si>
    <t>Строительство спортивного зала МАОУ "СОШ № 96" г. Перми</t>
  </si>
  <si>
    <t>08202SФ230</t>
  </si>
  <si>
    <t>Строительство (реконструкция) стадионов, межшкольных стадионов, спортивных площадок и иных спортивных объектов</t>
  </si>
  <si>
    <t>08202SФ231</t>
  </si>
  <si>
    <t>Строительство (реконструкция) стадионов, межшкольных стадионов, спортивных площадок и иных спортивных объектов - Устройство спортивных площадок МАОУ "Гимназия № 5" г. Перми по адресу: г. Пермь, ул. КИМ, 90</t>
  </si>
  <si>
    <t>082E100000</t>
  </si>
  <si>
    <t>Основное мероприятие "Федеральный проект "Современная школа"</t>
  </si>
  <si>
    <t>082E153050</t>
  </si>
  <si>
    <t>Создание новых мест в общеобразовательных организациях в связи с ростом числа обучающихся, вызванным демографическим фактором</t>
  </si>
  <si>
    <t>0830000000</t>
  </si>
  <si>
    <t>Подпрограмма "Приведение имущественных комплексов муниципальных образовательных организаций города Перми в нормативное состояние"</t>
  </si>
  <si>
    <t>0830100000</t>
  </si>
  <si>
    <t>Основное мероприятие "Приведение имущественных комплексов образовательных организаций в соответствие с требованиями действующего законодательства"</t>
  </si>
  <si>
    <t>0830100950</t>
  </si>
  <si>
    <t>0830101070</t>
  </si>
  <si>
    <t>0830123470</t>
  </si>
  <si>
    <t>Приведение в нормативное состояние имущественных комплексов образовательных организаций</t>
  </si>
  <si>
    <t>083012P350</t>
  </si>
  <si>
    <t>Реализация программы "Комфортный край"</t>
  </si>
  <si>
    <t>083012Н420</t>
  </si>
  <si>
    <t>Оснащение муниципальных образовательных организаций оборудованием, средствами обучения и воспитания</t>
  </si>
  <si>
    <t>0830171020</t>
  </si>
  <si>
    <t>Оснащение функционирующих зданий образовательных организаций</t>
  </si>
  <si>
    <t>08301L7500</t>
  </si>
  <si>
    <t>Реализация мероприятий по модернизации школьных систем образования</t>
  </si>
  <si>
    <t>08301SН420</t>
  </si>
  <si>
    <t>08301SФ130</t>
  </si>
  <si>
    <t>Устройство спортивных площадок и оснащение объектов спортивным оборудованием и инвентарем для занятий физической культурой и спортом</t>
  </si>
  <si>
    <t>0830200000</t>
  </si>
  <si>
    <t>Основное мероприятие "Приобретение и оснащение оборудованием, средствами обучения и воспитания, мебелью, инвентарем вновь созданных мест для обучающихся"</t>
  </si>
  <si>
    <t>0830223490</t>
  </si>
  <si>
    <t>Оснащение вновь вводимых в эксплуатацию зданий для размещения образовательных организаций</t>
  </si>
  <si>
    <t>0830223491</t>
  </si>
  <si>
    <t>Оснащение вновь вводимых в эксплуатацию зданий для размещения образовательных организаций оборудованием, средствами обучения, мебелью, инвентарем для реконструкции здания под размещение общеобразовательной организации по ул. Целинной, 15</t>
  </si>
  <si>
    <t>083022Н420</t>
  </si>
  <si>
    <t>08302SН420</t>
  </si>
  <si>
    <t>0830300000</t>
  </si>
  <si>
    <t>Основное мероприятие "Совершенствование спортивной инфраструктуры образовательных организаций"</t>
  </si>
  <si>
    <t>0830300610</t>
  </si>
  <si>
    <t>Устройство спортивных площадок в муниципальных образовательных организациях города Перми</t>
  </si>
  <si>
    <t>0900000000</t>
  </si>
  <si>
    <t>Муниципальная программа "Экономическое развитие города Перми"</t>
  </si>
  <si>
    <t>0910000000</t>
  </si>
  <si>
    <t>Подпрограмма "Содействие развитию промышленного потенциала и реализации кластерной политики"</t>
  </si>
  <si>
    <t>0910100000</t>
  </si>
  <si>
    <t>Основное мероприятие "Оказание поддержки при подготовке кадров, направленной на обучение управленческого звена предприятий - участников национального проекта"</t>
  </si>
  <si>
    <t>0910171320</t>
  </si>
  <si>
    <t>Субсидия некоммерческим организациям, не являющимся государственными (муниципальными) учреждениями, на организацию и проведение конференций</t>
  </si>
  <si>
    <t>12</t>
  </si>
  <si>
    <t>Другие вопросы в области национальной экономики</t>
  </si>
  <si>
    <t>0920000000</t>
  </si>
  <si>
    <t>Подпрограмма "Формирование благоприятной инвестиционной среды"</t>
  </si>
  <si>
    <t>0920100000</t>
  </si>
  <si>
    <t>Основное мероприятие "Организация мероприятий, направленных на создание благоприятного инвестиционного климата для реализации проектов и привлечения инвестиций в город Пермь"</t>
  </si>
  <si>
    <t>0920121170</t>
  </si>
  <si>
    <t>Обновление инвестиционного паспорта города Перми, инвестиционного портала города Перми, изготовление информационных материалов, организация форумов, презентационных мероприятий</t>
  </si>
  <si>
    <t>0920121340</t>
  </si>
  <si>
    <t>Экспертно-консультационное сопровождение и предоставление доступа к информационно-аналитическим ресурсам в сфере муниципально-частного партнерства</t>
  </si>
  <si>
    <t>0930000000</t>
  </si>
  <si>
    <t>Подпрограмма "Создание условий для развития малого и среднего предпринимательства"</t>
  </si>
  <si>
    <t>0930100000</t>
  </si>
  <si>
    <t>Основное мероприятие "Предоставление информационной и консультационной поддержки субъектам малого и среднего предпринимательства"</t>
  </si>
  <si>
    <t>0930100590</t>
  </si>
  <si>
    <t>100</t>
  </si>
  <si>
    <t>200</t>
  </si>
  <si>
    <t>800</t>
  </si>
  <si>
    <t>0930123760</t>
  </si>
  <si>
    <t>Аренда помещения для организации рабочих мест резидентам муниципального казенного учреждения "Пермский бизнес-инкубатор"</t>
  </si>
  <si>
    <t>0930200000</t>
  </si>
  <si>
    <t>Основное мероприятие "Реализация мероприятий, направленных на формирование инновационного мышления и компетенций у субъектов малого и среднего предпринимательства"</t>
  </si>
  <si>
    <t>0930221180</t>
  </si>
  <si>
    <t>Проведение мероприятий, направленных на развитие инновационного предпринимательства</t>
  </si>
  <si>
    <t>0930222250</t>
  </si>
  <si>
    <t>Реализация мероприятий по вовлечению малого наукоемкого предпринимательства в создание новых и обновление существующих высокотехнологичных производств</t>
  </si>
  <si>
    <t>0940000000</t>
  </si>
  <si>
    <t>Подпрограмма "Развитие потребительского рынка"</t>
  </si>
  <si>
    <t>0940100000</t>
  </si>
  <si>
    <t>Основное мероприятие "Организация мероприятий по размещению ОПР в соответствии с действующим законодательством"</t>
  </si>
  <si>
    <t>0940121160</t>
  </si>
  <si>
    <t>Мониторинг и учет объектов потребительского рынка</t>
  </si>
  <si>
    <t>0940200000</t>
  </si>
  <si>
    <t>Основное мероприятие "Организация мероприятий по проведению конкурса среди предприятий города Перми"</t>
  </si>
  <si>
    <t>0940221020</t>
  </si>
  <si>
    <t>Ежегодный конкурс на лучшее оформление предприятий города Перми к Новому году</t>
  </si>
  <si>
    <t>0940300000</t>
  </si>
  <si>
    <t>Основное мероприятие "Организация мероприятий по обеспечению потребности населения города Перми в товарах (работах, услугах)"</t>
  </si>
  <si>
    <t>0940322120</t>
  </si>
  <si>
    <t>Предоставление торговых мест в нестационарных торговых объектах физическим лицам, занимающимся садоводством, огородничеством, реализующим собственно выращенную продукцию, собственно собранные дикоросы, а также изготовленные ими товары народных промыслов</t>
  </si>
  <si>
    <t>0940323480</t>
  </si>
  <si>
    <t>Проведение на территории города Перми ярмарок и продажи товаров (выполнения работ, оказания услуг) на них</t>
  </si>
  <si>
    <t>0950000000</t>
  </si>
  <si>
    <t>Подпрограмма "Развитие туризма в городе Перми"</t>
  </si>
  <si>
    <t>0950100000</t>
  </si>
  <si>
    <t>Основное мероприятие "Популяризация города Перми как привлекательного объекта историко-культурного, круизного, промышленного и событийного туризма"</t>
  </si>
  <si>
    <t>0950122240</t>
  </si>
  <si>
    <t>Аренда помещения для организации стенда города на форумах, выставках, организация и проведение презентационных мероприятий, организация пресс-тура, изготовление, распространение информационных материалов в сфере туризма</t>
  </si>
  <si>
    <t>1000000000</t>
  </si>
  <si>
    <t>Муниципальная программа "Организация дорожной деятельности в городе Перми"</t>
  </si>
  <si>
    <t>1010000000</t>
  </si>
  <si>
    <t>Подпрограмма "Приведение в нормативное состояние автомобильных дорог, снижение уровня перегрузки и ликвидации мест концентрации ДТП"</t>
  </si>
  <si>
    <t>1010100000</t>
  </si>
  <si>
    <t>Основное мероприятие "Выполнение комплекса мероприятий по содержанию и ремонту автомобильных дорог и элементов дорог"</t>
  </si>
  <si>
    <t>1010121370</t>
  </si>
  <si>
    <t>Содержание и ремонт автомобильных дорог</t>
  </si>
  <si>
    <t>Дорожное хозяйство (дорожные фонды)</t>
  </si>
  <si>
    <t>1010121390</t>
  </si>
  <si>
    <t>Ремонт тротуаров, пешеходных дорожек и газонов вдоль тротуаров, пешеходных дорожек</t>
  </si>
  <si>
    <t>1010123110</t>
  </si>
  <si>
    <t>Инвентаризация бесхозяйных сетей ливневой канализации</t>
  </si>
  <si>
    <t>1010200000</t>
  </si>
  <si>
    <t>Основное мероприятие "Выполнение комплекса мероприятий по содержанию, ремонту и обследованию искусственных дорожных сооружений"</t>
  </si>
  <si>
    <t>1010221380</t>
  </si>
  <si>
    <t>Содержание, ремонт и обследование искусственных дорожных сооружений</t>
  </si>
  <si>
    <t>1010223220</t>
  </si>
  <si>
    <t>Ремонт мостового перехода через реку Каму и подходов к нему</t>
  </si>
  <si>
    <t>1010400000</t>
  </si>
  <si>
    <t>Основное мероприятие "Выполнение комплекса мероприятий по ремонту и капитальному ремонту автомобильных дорог и искусственных дорожных сооружений"</t>
  </si>
  <si>
    <t>10104ST040</t>
  </si>
  <si>
    <t>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t>
  </si>
  <si>
    <t>1010500000</t>
  </si>
  <si>
    <t>Основное мероприятие "Обеспечение содержания, текущего и капитального ремонта сетей наружного освещения"</t>
  </si>
  <si>
    <t>1010500590</t>
  </si>
  <si>
    <t>1010500770</t>
  </si>
  <si>
    <t>Целевая субсидия на выполнение работ по капитальному ремонту сетей наружного освещения</t>
  </si>
  <si>
    <t>1010500800</t>
  </si>
  <si>
    <t>Целевая субсидия на выполнение работ по ремонту сетей наружного освещения</t>
  </si>
  <si>
    <t>1010501060</t>
  </si>
  <si>
    <t>1010522190</t>
  </si>
  <si>
    <t>Содержание сетей наружного освещения на автомобильных дорогах города Перми</t>
  </si>
  <si>
    <t>1010523160</t>
  </si>
  <si>
    <t>Содержание сетей наружного освещения микрорайона Бумкомбинат</t>
  </si>
  <si>
    <t>1010523170</t>
  </si>
  <si>
    <t>Паспортизация, инвентаризация сетей наружного освещения</t>
  </si>
  <si>
    <t>10105SЖ410</t>
  </si>
  <si>
    <t>Развитие городского пространства</t>
  </si>
  <si>
    <t>1010600000</t>
  </si>
  <si>
    <t>Основное мероприятие "Выполнение комплекса мероприятий по архитектурной подсветке"</t>
  </si>
  <si>
    <t>1010623150</t>
  </si>
  <si>
    <t>Архитектурная подсветка зданий</t>
  </si>
  <si>
    <t>10106SЖ410</t>
  </si>
  <si>
    <t>101R100000</t>
  </si>
  <si>
    <t>Основное мероприятие "Региональный проект "Региональная и местная дорожная сеть"</t>
  </si>
  <si>
    <t>101R153940</t>
  </si>
  <si>
    <t>Приведение в нормативное состояние автомобильных дорог и искусственных дорожных сооружений в рамках реализации национального проекта "Безопасные и качественные дороги"</t>
  </si>
  <si>
    <t>101R1ST040</t>
  </si>
  <si>
    <t>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 направленные на достижение целевых показателей регионального проекта "Региональная и местная дорожная сеть" национального проекта "Безопасные качественные дороги"</t>
  </si>
  <si>
    <t>1020000000</t>
  </si>
  <si>
    <t>Подпрограмма "Обеспечение деятельности заказчиков работ"</t>
  </si>
  <si>
    <t>1020100000</t>
  </si>
  <si>
    <t>Основное мероприятие "Выполнение функций муниципального заказчика работ"</t>
  </si>
  <si>
    <t>1020100590</t>
  </si>
  <si>
    <t>Другие вопросы в области жилищно-коммунального хозяйства</t>
  </si>
  <si>
    <t>104а</t>
  </si>
  <si>
    <t>1030000000</t>
  </si>
  <si>
    <t>Подпрограмма "Совершенствование организации дорожного движения на улично-дорожной сети города Перми"</t>
  </si>
  <si>
    <t>1030100000</t>
  </si>
  <si>
    <t>Основное мероприятие "Обеспечение безопасности дорожного движения на автомобильных дорогах местного значения, в том числе на объектах улично-дорожной сети в границах городского округа"</t>
  </si>
  <si>
    <t>1030123510</t>
  </si>
  <si>
    <t>Содержание, обслуживание и установка технических средств организации дорожного движения улично-дорожной сети в границах городского округа</t>
  </si>
  <si>
    <t>1030300000</t>
  </si>
  <si>
    <t>Основное мероприятие "Мероприятия по реализации парковочной политики на автомобильных дорогах местного значения, в том числе на объектах улично-дорожной сети в границах городского округа"</t>
  </si>
  <si>
    <t>1030323340</t>
  </si>
  <si>
    <t>Организация функционирования и контроля за использованием парковок на автомобильных дорогах общего пользования местного значения</t>
  </si>
  <si>
    <t>1100000000</t>
  </si>
  <si>
    <t>Муниципальная программа "Благоустройство города Перми"</t>
  </si>
  <si>
    <t>1110000000</t>
  </si>
  <si>
    <t>Подпрограмма "Озеленение территории города Перми, в том числе путем создания парков, скверов, садов, бульваров"</t>
  </si>
  <si>
    <t>1110100000</t>
  </si>
  <si>
    <t>Основное мероприятие "Организация содержания объектов озеленения общего пользования"</t>
  </si>
  <si>
    <t>1110121450</t>
  </si>
  <si>
    <t>Содержание и ремонт объектов озеленения общего пользования</t>
  </si>
  <si>
    <t>11101SЖ410</t>
  </si>
  <si>
    <t>1110200000</t>
  </si>
  <si>
    <t>Основное мероприятие "Организация содержания земель, не принадлежащих физическим и (или) юридическим лицам, уборка водоохранных зон"</t>
  </si>
  <si>
    <t>1110221510</t>
  </si>
  <si>
    <t>Содержание земель, не принадлежащих физическим и (или) юридическим лицам, уборка водоохранных зон</t>
  </si>
  <si>
    <t>1110300000</t>
  </si>
  <si>
    <t>Основное мероприятие "Организация содержания и ремонта фонтанов"</t>
  </si>
  <si>
    <t>1110321570</t>
  </si>
  <si>
    <t>Содержание и ремонт фонтанов</t>
  </si>
  <si>
    <t>1110400000</t>
  </si>
  <si>
    <t>Основное мероприятие "Выполнение комплекса мероприятий по приведению в нормативное состояние объектов озеленения общего пользования"</t>
  </si>
  <si>
    <t>1110423360</t>
  </si>
  <si>
    <t>Капитальный ремонт объектов озеленения общего пользования</t>
  </si>
  <si>
    <t>11104SЖ410</t>
  </si>
  <si>
    <t>1110500000</t>
  </si>
  <si>
    <t>Основное мероприятие "Выполнение комплекса работ по обустройству объектов озеленения общего пользования"</t>
  </si>
  <si>
    <t>1110523050</t>
  </si>
  <si>
    <t>Обустройство объектов озеленения общего пользования</t>
  </si>
  <si>
    <t>1110523060</t>
  </si>
  <si>
    <t>Обустройство сетей наружного освещения на объектах озеленения общего пользования</t>
  </si>
  <si>
    <t>11105SЖ410</t>
  </si>
  <si>
    <t>1110600000</t>
  </si>
  <si>
    <t>Основное мероприятие "Организация содержания элементов благоустройства, предназначенных для движения населения на территориях общего пользования города Перми"</t>
  </si>
  <si>
    <t>1110621750</t>
  </si>
  <si>
    <t>Содержание и ремонт пешеходных мостиков, лестниц на территориях общего пользования города Перми</t>
  </si>
  <si>
    <t>1110700000</t>
  </si>
  <si>
    <t>Основное мероприятие "Демонтаж самовольно установленных и незаконно размещенных движимых объектов"</t>
  </si>
  <si>
    <t>1110721820</t>
  </si>
  <si>
    <t>Демонтаж, перемещение и хранение, транспортирование и захоронение либо утилизация самовольно установленных и незаконно размещенных движимых объектов</t>
  </si>
  <si>
    <t>1110723670</t>
  </si>
  <si>
    <t>Реализация мероприятий по перемещению и хранению средств индивидуальной мобильности, размещенных с нарушением требований правил благоустройства</t>
  </si>
  <si>
    <t>1110800000</t>
  </si>
  <si>
    <t>Основное мероприятие "Выполнение комплекса мероприятий по содержанию и ремонту гидротехнических сооружений"</t>
  </si>
  <si>
    <t>1110823410</t>
  </si>
  <si>
    <t>Содержание и ремонт гидротехнических сооружений</t>
  </si>
  <si>
    <t>Водное хозяйство</t>
  </si>
  <si>
    <t>11108SЖ410</t>
  </si>
  <si>
    <t>1110900000</t>
  </si>
  <si>
    <t>Основное мероприятие "Обеспечение жителей организованными местами отдыха у воды"</t>
  </si>
  <si>
    <t>1110923290</t>
  </si>
  <si>
    <t>Обустройство организованных мест отдыха у воды на территории города Перми</t>
  </si>
  <si>
    <t>1111000000</t>
  </si>
  <si>
    <t>Основное мероприятие "Восстановление благоустройства на бесхозяйных земельных участках"</t>
  </si>
  <si>
    <t>1111023660</t>
  </si>
  <si>
    <t>Прочие мероприятия в сфере благоустройства</t>
  </si>
  <si>
    <t>1120000000</t>
  </si>
  <si>
    <t>Подпрограмма "Восстановление нормативного состояния и развитие мест погребения, в том числе крематория"</t>
  </si>
  <si>
    <t>1120100000</t>
  </si>
  <si>
    <t>Основное мероприятие "Поддержание в нормативном состоянии мест погребения"</t>
  </si>
  <si>
    <t>1120123680</t>
  </si>
  <si>
    <t>Проектирование санитарно-защитных зон мест погребения</t>
  </si>
  <si>
    <t>1120123700</t>
  </si>
  <si>
    <t>Содержание мест погребения</t>
  </si>
  <si>
    <t>1120123710</t>
  </si>
  <si>
    <t>Организация автобусных перевозок граждан на территории кладбища "Северное" в выходные, праздничные дни и дни массового посещения кладбища (в религиозные праздники, дни поминовений)</t>
  </si>
  <si>
    <t>1120200000</t>
  </si>
  <si>
    <t>Основное мероприятие "Организация эвакуации умерших"</t>
  </si>
  <si>
    <t>1120221930</t>
  </si>
  <si>
    <t>Эвакуация умерших из жилых помещений (при отсутствии супруга, близких родственников либо законного представителя умершего или при невозможности осуществить ими эвакуацию), а также с улиц, мест аварий и иных мест</t>
  </si>
  <si>
    <t>1120300000</t>
  </si>
  <si>
    <t>Основное мероприятие "Выполнение комплекса мероприятий по приведению в нормативное состояние мест погребения"</t>
  </si>
  <si>
    <t>1120321940</t>
  </si>
  <si>
    <t>Приведение в нормативное состояние мест погребения</t>
  </si>
  <si>
    <t>11203SЖ410</t>
  </si>
  <si>
    <t>1120400000</t>
  </si>
  <si>
    <t>Основное мероприятие "Выполнение комплекса мероприятий по строительству и реконструкции мест погребения"</t>
  </si>
  <si>
    <t>1120423690</t>
  </si>
  <si>
    <t>Проведение предпроектных работ (инженерных изысканий) для определения возможности создания новых мест погребения</t>
  </si>
  <si>
    <t>1120423810</t>
  </si>
  <si>
    <t>Организация охраны объектов незавершенного строительства (крематория)</t>
  </si>
  <si>
    <t>1120441120</t>
  </si>
  <si>
    <t>Строительство крематория на кладбище "Восточное" города Перми</t>
  </si>
  <si>
    <t>1120500000</t>
  </si>
  <si>
    <t>Основное мероприятие "Организация ритуальных услуг"</t>
  </si>
  <si>
    <t>1120500590</t>
  </si>
  <si>
    <t>1130000000</t>
  </si>
  <si>
    <t>Подпрограмма "Развитие коммунальной инфраструктуры и благоустройства территории индивидуальной жилой застройки в городе Перми"</t>
  </si>
  <si>
    <t>1130100000</t>
  </si>
  <si>
    <t>Основное мероприятие "Выполнение комплекса мероприятий по благоустройству территорий общего пользования микрорайонов индивидуальной жилой застройки в городе Перми"</t>
  </si>
  <si>
    <t>1130123130</t>
  </si>
  <si>
    <t>Благоустройство территорий индивидуальной жилой застройки в городе Перми</t>
  </si>
  <si>
    <t>1150000000</t>
  </si>
  <si>
    <t>Подпрограмма "Повышение уровня благоустройства территории города Перми"</t>
  </si>
  <si>
    <t>1150100000</t>
  </si>
  <si>
    <t>Основное мероприятие "Организация перемещения и хранения средств индивидуальной мобильности, размещенных с нарушением требований правил благоустройства"</t>
  </si>
  <si>
    <t>1150123670</t>
  </si>
  <si>
    <t>1150200000</t>
  </si>
  <si>
    <t>Основное мероприятие "Восстановление нарушенного благоустройства"</t>
  </si>
  <si>
    <t>1150221820</t>
  </si>
  <si>
    <t>1150223740</t>
  </si>
  <si>
    <t>Восстановление благоустройства земельных участков после демонтажа объектов капитального строительства и нестационарных торговых объектов</t>
  </si>
  <si>
    <t>1150300000</t>
  </si>
  <si>
    <t>Основное мероприятие "Обеспечение доступа к земельным участкам"</t>
  </si>
  <si>
    <t>1150323750</t>
  </si>
  <si>
    <t>Благоустройство территорий для обеспечения доступа к земельным участкам, предоставленным отдельным категориям граждан</t>
  </si>
  <si>
    <t>1200000000</t>
  </si>
  <si>
    <t>Муниципальная программа "Организация регулярных перевозок автомобильным и городским наземным электрическим транспортом в городе Перми"</t>
  </si>
  <si>
    <t>1210000000</t>
  </si>
  <si>
    <t>Подпрограмма "Приоритетное развитие общественного транспорта в городе Перми"</t>
  </si>
  <si>
    <t>1210100000</t>
  </si>
  <si>
    <t>Основное мероприятие "Совершенствование маршрутной сети"</t>
  </si>
  <si>
    <t>1210123270</t>
  </si>
  <si>
    <t>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t>
  </si>
  <si>
    <t>Транспорт</t>
  </si>
  <si>
    <t>1210123320</t>
  </si>
  <si>
    <t>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t>
  </si>
  <si>
    <t>1210171400</t>
  </si>
  <si>
    <t>Возмещение затрат, связанных с подготовкой водителей транспортных средств категорий "D" и "DE"</t>
  </si>
  <si>
    <t>1210300000</t>
  </si>
  <si>
    <t>Основное мероприятие "Повышение уровня контроля за работой перевозчиков и оплатой проезда"</t>
  </si>
  <si>
    <t>1210300590</t>
  </si>
  <si>
    <t>1210321800</t>
  </si>
  <si>
    <t>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t>
  </si>
  <si>
    <t>1210322210</t>
  </si>
  <si>
    <t>Обеспечение функционирования автоматизированных информационных систем по управлению транспортом</t>
  </si>
  <si>
    <t>1210400000</t>
  </si>
  <si>
    <t>Основное мероприятие "Создание и развитие сервисов взаимодействия с пассажирами по вопросам качества работы общественного транспорта"</t>
  </si>
  <si>
    <t>1210421810</t>
  </si>
  <si>
    <t>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t>
  </si>
  <si>
    <t>1210500000</t>
  </si>
  <si>
    <t>Основное мероприятие "Обустройство остановочных пунктов"</t>
  </si>
  <si>
    <t>1210521770</t>
  </si>
  <si>
    <t>Обустройство остановочных пунктов, используемых в регулярных перевозках пассажиров</t>
  </si>
  <si>
    <t>1210521780</t>
  </si>
  <si>
    <t>Содержание и ремонт остановочных пунктов с элементами благоустройства</t>
  </si>
  <si>
    <t>1210600000</t>
  </si>
  <si>
    <t>Основное мероприятие "Выполнение комплекса мероприятий по обновлению подвижного состава и приведению в нормативное состояние трамвайных путей"</t>
  </si>
  <si>
    <t>1210671340</t>
  </si>
  <si>
    <t>Возмещение затрат, связанных с уплатой лизинговых платежей по договорам финансовой аренды (лизинга)</t>
  </si>
  <si>
    <t>12106ST220</t>
  </si>
  <si>
    <t>Плата концедента по концессионному соглашению, объектом которого являются объекты транспортной инфраструктуры и технологически связанные с ними транспортные средства, обеспечивающие деятельность, связанную с перевозками пассажиров транспортом общего пользования</t>
  </si>
  <si>
    <t>121R700000</t>
  </si>
  <si>
    <t>Основное мероприятие "Финансовое обеспечение реализации инфраструктурных проектов, направленных на комплексное развитие городского наземного электрического транспорта"</t>
  </si>
  <si>
    <t>121R754010</t>
  </si>
  <si>
    <t>Реализация инфраструктурного проекта, направленного на комплексное развитие городского наземного электрического транспорта,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t>
  </si>
  <si>
    <t>90а</t>
  </si>
  <si>
    <t>1300000000</t>
  </si>
  <si>
    <t>Муниципальная программа "Формирование современной городской среды"</t>
  </si>
  <si>
    <t>1310000000</t>
  </si>
  <si>
    <t>Подпрограмма "Формирование комфортного внутригородского пространства на территории муниципального образования город Пермь"</t>
  </si>
  <si>
    <t>1310100000</t>
  </si>
  <si>
    <t>Основное мероприятие "Благоустройство дворовых территорий многоквартирных домов города Перми"</t>
  </si>
  <si>
    <t>1310171290</t>
  </si>
  <si>
    <t>Поддержка мероприятий повышения уровня благоустройства дворовых территорий многоквартирных домов города Перми</t>
  </si>
  <si>
    <t>13101SЖ090</t>
  </si>
  <si>
    <t>Поддержка муниципальных программ формирования современной городской среды (расходы, не софинансируемые из федерального бюджета)</t>
  </si>
  <si>
    <t>131F200000</t>
  </si>
  <si>
    <t>Основное мероприятие "Региональный проект "Формирование комфортной городской среды"</t>
  </si>
  <si>
    <t>131F255550</t>
  </si>
  <si>
    <t>Реализация программ формирования современной городской среды</t>
  </si>
  <si>
    <t>82,86,88</t>
  </si>
  <si>
    <t>80,83,84,87</t>
  </si>
  <si>
    <t>1320000000</t>
  </si>
  <si>
    <t>Подпрограмма "Благоустройство общественных территорий муниципального образования город Пермь"</t>
  </si>
  <si>
    <t>1320100000</t>
  </si>
  <si>
    <t>Основное мероприятие "Выполнение комплекса мероприятий по ремонту и капитальному ремонту территорий общего пользования"</t>
  </si>
  <si>
    <t>1320122280</t>
  </si>
  <si>
    <t>Ремонт общественных территорий города Перми</t>
  </si>
  <si>
    <t>1320123040</t>
  </si>
  <si>
    <t>Капитальный ремонт общественных территорий города Перми</t>
  </si>
  <si>
    <t>13201SЖ090</t>
  </si>
  <si>
    <t>1320300000</t>
  </si>
  <si>
    <t>Основное мероприятие "Выполнение комплекса работ по обустройству территорий общего пользования"</t>
  </si>
  <si>
    <t>13203SЖ090</t>
  </si>
  <si>
    <t>1400000000</t>
  </si>
  <si>
    <t>Муниципальная программа "Охрана природы и лесное хозяйство города Перми"</t>
  </si>
  <si>
    <t>1410000000</t>
  </si>
  <si>
    <t>Подпрограмма "Реализация природоохранных мероприятий"</t>
  </si>
  <si>
    <t>1410100000</t>
  </si>
  <si>
    <t>Основное мероприятие "Охрана и улучшение состояния природных объектов на территории города Перми"</t>
  </si>
  <si>
    <t>1410121660</t>
  </si>
  <si>
    <t>Создание и содержание ООПТ местного значения</t>
  </si>
  <si>
    <t>Лесное хозяйство</t>
  </si>
  <si>
    <t>1410200000</t>
  </si>
  <si>
    <t>Основное мероприятие "Охрана зеленого фонда города Перми от инвазивных растений"</t>
  </si>
  <si>
    <t>1410221630</t>
  </si>
  <si>
    <t>Реализация мероприятий по предотвращению распространения и уничтожению борщевика Сосновского в муниципальных образованиях Пермского края</t>
  </si>
  <si>
    <t>Сельское хозяйство и рыболовство</t>
  </si>
  <si>
    <t>1410300000</t>
  </si>
  <si>
    <t>Основное мероприятие "Компенсационные посадки зеленых насаждений"</t>
  </si>
  <si>
    <t>1410321690</t>
  </si>
  <si>
    <t>Посадка зеленых насаждений ценных видов</t>
  </si>
  <si>
    <t>1410400000</t>
  </si>
  <si>
    <t>Основное мероприятие "Создание единого зеленого каркаса города Перми"</t>
  </si>
  <si>
    <t>1410422070</t>
  </si>
  <si>
    <t>Разработка и сопровождение информационной системы обеспечения озеленительной деятельности города Перми</t>
  </si>
  <si>
    <t>Охрана объектов растительного и животного мира и среды их обитания</t>
  </si>
  <si>
    <t>1410500000</t>
  </si>
  <si>
    <t>Основное мероприятие "Создание и развитие инфраструктуры на природных территориях"</t>
  </si>
  <si>
    <t>1410522180</t>
  </si>
  <si>
    <t>Рекреационное обустройство в долинах малых рек</t>
  </si>
  <si>
    <t>14105SЖ410</t>
  </si>
  <si>
    <t>1410600000</t>
  </si>
  <si>
    <t>Основное мероприятие "Мероприятия по содержанию питомника растений"</t>
  </si>
  <si>
    <t>1410600590</t>
  </si>
  <si>
    <t>1410622340</t>
  </si>
  <si>
    <t>Обеспечение питомника растений инфраструктурой для его деятельности</t>
  </si>
  <si>
    <t>1410623030</t>
  </si>
  <si>
    <t>Содержание древесно-кустарниковых насаждений на территории города Перми</t>
  </si>
  <si>
    <t>1410700000</t>
  </si>
  <si>
    <t>Основное мероприятие "Капитальные вложения в объекты недвижимого имущества муниципальной собственности в сфере экологии"</t>
  </si>
  <si>
    <t>1410743570</t>
  </si>
  <si>
    <t>Строительство городского питомника растений на земельном участке с кадастровым номером 59:01:0000000:91384</t>
  </si>
  <si>
    <t>93а</t>
  </si>
  <si>
    <t>1410800000</t>
  </si>
  <si>
    <t>Основное мероприятие "Восстановление и экологическая реабилитация водных объектов"</t>
  </si>
  <si>
    <t>1410821640</t>
  </si>
  <si>
    <t>Наблюдение за водными объектами города Перми и их обустройство</t>
  </si>
  <si>
    <t>1410900000</t>
  </si>
  <si>
    <t>Основное мероприятие "Экологическое просвещение населения города Перми"</t>
  </si>
  <si>
    <t>1410922200</t>
  </si>
  <si>
    <t>Информирование населения города Перми о качестве окружающей среды</t>
  </si>
  <si>
    <t>1420000000</t>
  </si>
  <si>
    <t>Подпрограмма "Сохранение и воспроизводство городских лесов"</t>
  </si>
  <si>
    <t>1420100000</t>
  </si>
  <si>
    <t>Основное мероприятие "Проведение учета лесных участков и осуществление лесного контроля городских лесов"</t>
  </si>
  <si>
    <t>1420121790</t>
  </si>
  <si>
    <t>Проведение мероприятий по лесоустройству, межеванию и лесному контролю</t>
  </si>
  <si>
    <t>1420200000</t>
  </si>
  <si>
    <t>Основное мероприятие "Выполнение мероприятий по охране, защите, воспроизводству городских лесов"</t>
  </si>
  <si>
    <t>1420200590</t>
  </si>
  <si>
    <t>1420221700</t>
  </si>
  <si>
    <t>Обеспечение санитарной и противопожарной безопасности на территории Пермского городского лесничества</t>
  </si>
  <si>
    <t>1420300000</t>
  </si>
  <si>
    <t>Основное мероприятие "Формирование рекреационно привлекательных территорий путем создания рекреационных зон и мест отдыха"</t>
  </si>
  <si>
    <t>1420321650</t>
  </si>
  <si>
    <t>Поддержание территории городских лесов в нормативном состоянии</t>
  </si>
  <si>
    <t>1420400000</t>
  </si>
  <si>
    <t>Основное мероприятие "Мероприятие по развитию городского пространства в рамках проекта "Зеленое кольцо" в особо охраняемой природной территории местного значения - охраняемом ландшафте "Черняевский лес"</t>
  </si>
  <si>
    <t>14204SЖ410</t>
  </si>
  <si>
    <t>1430000000</t>
  </si>
  <si>
    <t>Подпрограмма "Обращение с животными без владельцев"</t>
  </si>
  <si>
    <t>1430100000</t>
  </si>
  <si>
    <t>Основное мероприятие "Организация отлова и временного содержания животных без владельцев"</t>
  </si>
  <si>
    <t>1430100590</t>
  </si>
  <si>
    <t>143012У150</t>
  </si>
  <si>
    <t>Организация мероприятий при осуществлении деятельности по обращению с животными без владельцев</t>
  </si>
  <si>
    <t>1430200000</t>
  </si>
  <si>
    <t>Основное мероприятие "Формирование ответственного обращения к животным"</t>
  </si>
  <si>
    <t>1430221260</t>
  </si>
  <si>
    <t>Обустройство и содержание площадок для выгула и дрессировки собак</t>
  </si>
  <si>
    <t>1430300000</t>
  </si>
  <si>
    <t>Основное мероприятие "Создание условий осуществления деятельности в муниципальном приюте для животных без владельцев"</t>
  </si>
  <si>
    <t>14303SУ390</t>
  </si>
  <si>
    <t>Реализация мероприятий по созданию условий осуществления деятельности в муниципальном приюте для животных без владельцев</t>
  </si>
  <si>
    <t>1500000000</t>
  </si>
  <si>
    <t>Муниципальная программа "Обеспечение жильем жителей города Перми"</t>
  </si>
  <si>
    <t>1510000000</t>
  </si>
  <si>
    <t>Подпрограмма "Обеспечение устойчивого сокращения непригодного для проживания и аварийного жилищного фонда"</t>
  </si>
  <si>
    <t>1510100000</t>
  </si>
  <si>
    <t>Основное мероприятие "Переселение граждан города Перми из непригодного для проживания и аварийного жилищного фонда, в том числе изъятие нежилых помещений"</t>
  </si>
  <si>
    <t>1510121480</t>
  </si>
  <si>
    <t>Переселение граждан города Перми из многоквартирных домов, признанных аварийными и не входящих в действующие программы переселения, непригодного для проживания жилищного фонда, в том числе изъятие нежилых помещений в многоквартирных домах</t>
  </si>
  <si>
    <t>Жилищное хозяйство</t>
  </si>
  <si>
    <t>15101SЖ860</t>
  </si>
  <si>
    <t>Мероприятия по расселению жилых помещений, признанных непригодными для проживания, а также жилых помещений, находящихся в многоквартирных домах, признанных аварийными и подлежащими сносу, на территории г. Перми</t>
  </si>
  <si>
    <t>151F300000</t>
  </si>
  <si>
    <t>Основное мероприятие "Федеральный проект "Обеспечение устойчивого сокращения непригодного для проживания жилищного фонда"</t>
  </si>
  <si>
    <t>151F367483</t>
  </si>
  <si>
    <t>Обеспечение устойчивого сокращения непригодного для проживания жилого фонда</t>
  </si>
  <si>
    <t>151F367484</t>
  </si>
  <si>
    <t>Реализация мероприятий по обеспечению устойчивого сокращения непригодного для проживания жилого фонда</t>
  </si>
  <si>
    <t>151F36748S</t>
  </si>
  <si>
    <t>1520000000</t>
  </si>
  <si>
    <t>Подпрограмма "Управление муниципальным жилищным фондом города Перми"</t>
  </si>
  <si>
    <t>1520100000</t>
  </si>
  <si>
    <t>Основное мероприятие "Реализация мероприятий в целях эффективного использования муниципального жилищного фонда"</t>
  </si>
  <si>
    <t>1520100590</t>
  </si>
  <si>
    <t>1520121500</t>
  </si>
  <si>
    <t>Обеспечение нормативного содержания муниципального жилищного фонда</t>
  </si>
  <si>
    <t>Исполнение судебных актов</t>
  </si>
  <si>
    <t>1520123260</t>
  </si>
  <si>
    <t>Обеспечение нормативного содержания муниципального жилищного фонда в целях исполнения судебных решений</t>
  </si>
  <si>
    <t>1530000000</t>
  </si>
  <si>
    <t>Подпрограмма "Повышение доступности жилья"</t>
  </si>
  <si>
    <t>1530100000</t>
  </si>
  <si>
    <t>Основное мероприятие "Обеспечение жилыми помещениями детей-сирот и детей, оставшихся без попечения родителей, лиц из числа детей-сирот и детей, оставшихся без попечения родителей"</t>
  </si>
  <si>
    <t>153012С070</t>
  </si>
  <si>
    <t>Содержание жилых помещений специализированного жилищного фонда для детей-сирот, детей, оставшихся без попечения родителей, лиц из их числа</t>
  </si>
  <si>
    <t>153012С080</t>
  </si>
  <si>
    <t>Строительство и приобретение жилых помещений для формирования специализированного жилищного фонда для обеспечения жилыми помещениями детей-сирот и детей, оставшихся без попечения родителей, лиц из числа детей-сирот и детей, оставшихся без попечения родителей, по договорам найма специализированных жилых помещений</t>
  </si>
  <si>
    <t>15301R0820</t>
  </si>
  <si>
    <t>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</si>
  <si>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1530200000</t>
  </si>
  <si>
    <t>Основное мероприятие "Оказание мер социальной поддержки гражданам города Перми в целях улучшения жилищных условий"</t>
  </si>
  <si>
    <t>153022С190</t>
  </si>
  <si>
    <t>Обеспечение жилыми помещениями реабилитированных лиц, имеющих инвалидность или являющихся пенсионерами, и проживающих совместно членов их семей</t>
  </si>
  <si>
    <t>1530251340</t>
  </si>
  <si>
    <t>Обеспечение жильем отдельных категорий граждан, установленных Федеральным законом от 12 января 1995 г. N 5-ФЗ "О ветеранах", в соответствии с Указом Президента Российской Федерации от 7 мая 2008 г. N 714 "Об обеспечении жильем ветеранов Великой Отечественной войны 1941-1945 годов"</t>
  </si>
  <si>
    <t>1530251350</t>
  </si>
  <si>
    <t>Обеспечение жильем отдельных категорий граждан, установленных Федеральным законом от 12 января 1995 г. N 5-ФЗ "О ветеранах"</t>
  </si>
  <si>
    <t>1530251760</t>
  </si>
  <si>
    <t>Обеспечение жильем отдельных категорий граждан, установленных Федеральным законом от 24 ноября 1995 г. N 181-ФЗ "О социальной защите инвалидов в Российской Федерации"</t>
  </si>
  <si>
    <t>15302L4970</t>
  </si>
  <si>
    <t>Реализация мероприятий по обеспечению жильем молодых семей государственной программы Российской Федерации "Обеспечение доступным и комфортным жильем и коммунальными услугами граждан Российской Федерации"</t>
  </si>
  <si>
    <t>1530300000</t>
  </si>
  <si>
    <t>Основное мероприятие "Исполнение судебных решений об изъятии жилых (нежилых) помещений, о предоставлении благоустроенного жилья"</t>
  </si>
  <si>
    <t>1530343260</t>
  </si>
  <si>
    <t>Приобретение жилья, изъятие жилых (нежилых) помещений в целях исполнения судебных решений</t>
  </si>
  <si>
    <t>1540000000</t>
  </si>
  <si>
    <t>Подпрограмма "Осуществление иных мероприятий в сфере жилищных отношений"</t>
  </si>
  <si>
    <t>1540100000</t>
  </si>
  <si>
    <t>Основное мероприятие "Реализация мероприятий в сфере жилищных отношений"</t>
  </si>
  <si>
    <t>1540122110</t>
  </si>
  <si>
    <t>Организация и выполнение мероприятий в сфере жилищных отношений</t>
  </si>
  <si>
    <t>1600000000</t>
  </si>
  <si>
    <t>Муниципальная программа "Управление муниципальным имуществом города Перми"</t>
  </si>
  <si>
    <t>1610000000</t>
  </si>
  <si>
    <t>Подпрограмма "Распоряжение муниципальным имуществом"</t>
  </si>
  <si>
    <t>1610100000</t>
  </si>
  <si>
    <t>Основное мероприятие "Осуществление полномочий собственника муниципального имущества города Перми в порядке, предусмотренном действующим законодательством"</t>
  </si>
  <si>
    <t>1610121540</t>
  </si>
  <si>
    <t>Организация ведения реестра муниципального имущества города Перми</t>
  </si>
  <si>
    <t>1610123370</t>
  </si>
  <si>
    <t>Реализация мероприятий в сфере управления и распоряжения муниципальным имуществом, обеспечение правовой защиты муниципального имущества</t>
  </si>
  <si>
    <t>1620000000</t>
  </si>
  <si>
    <t>Подпрограмма "Содержание муниципального имущества"</t>
  </si>
  <si>
    <t>1620100000</t>
  </si>
  <si>
    <t>Основное мероприятие "Обеспечение содержания и обслуживания нежилого муниципального фонда"</t>
  </si>
  <si>
    <t>1620100590</t>
  </si>
  <si>
    <t>1620121590</t>
  </si>
  <si>
    <t>Реализация мероприятий по содержанию и обслуживанию нежилого муниципального фонда</t>
  </si>
  <si>
    <t>1620121600</t>
  </si>
  <si>
    <t>Снос объектов недвижимого имущества муниципального нежилого фонда, находящихся в составе муниципальной казны</t>
  </si>
  <si>
    <t>1620122150</t>
  </si>
  <si>
    <t>Реализация мероприятий по приведению в нормативное состояние объектов нежилого муниципального фонда</t>
  </si>
  <si>
    <t>1700000000</t>
  </si>
  <si>
    <t>Муниципальная программа "Развитие системы жилищно-коммунального хозяйства в городе Перми"</t>
  </si>
  <si>
    <t>1710000000</t>
  </si>
  <si>
    <t>Подпрограмма "Модернизация и комплексное развитие систем коммунальной инфраструктуры"</t>
  </si>
  <si>
    <t>1710100000</t>
  </si>
  <si>
    <t>Основное мероприятие "Капитальные вложения в объекты муниципальной собственности системы водоснабжения и водоотведения"</t>
  </si>
  <si>
    <t>1710141090</t>
  </si>
  <si>
    <t>Реконструкция системы очистки сточных вод в микрорайоне "Крым" Кировского района города Перми</t>
  </si>
  <si>
    <t>Коммунальное хозяйство</t>
  </si>
  <si>
    <t>1710141210</t>
  </si>
  <si>
    <t>Строительство водопроводных сетей в микрорайоне "Висим" Мотовилихинского района города Перми</t>
  </si>
  <si>
    <t>1710141220</t>
  </si>
  <si>
    <t>Строительство водопроводных сетей в микрорайоне "Вышка-1" Мотовилихинского района города Перми</t>
  </si>
  <si>
    <t>1710141320</t>
  </si>
  <si>
    <t>Строительство скважин для обеспечения населения города Перми резервным водоснабжением, при возникновении чрезвычайных ситуаций</t>
  </si>
  <si>
    <t>1710141700</t>
  </si>
  <si>
    <t>Выкуп сетей водоснабжения и водоотведения, принадлежащих на праве собственности ООО "Энергия-М"</t>
  </si>
  <si>
    <t>1710141710</t>
  </si>
  <si>
    <t>Выкуп сетей водоотведения по адресу: г. Пермь, ул. Монастырская, 61</t>
  </si>
  <si>
    <t>1710141770</t>
  </si>
  <si>
    <t>Строительство водопроводных сетей в микрорайоне Турбино</t>
  </si>
  <si>
    <t>1710141780</t>
  </si>
  <si>
    <t>Строительство водопроводных сетей по ул. 2-я Мулянская Дзержинского района города Перми</t>
  </si>
  <si>
    <t>1710142260</t>
  </si>
  <si>
    <t>Санация и строительство 2-й нитки водовода Гайва-Заозерье</t>
  </si>
  <si>
    <t>1710142360</t>
  </si>
  <si>
    <t>Реконструкция канализационной насосной станции "Речник" Дзержинского района города Перми</t>
  </si>
  <si>
    <t>1710142370</t>
  </si>
  <si>
    <t>Строительство второго напорного коллектора от канализационной насосной станции "Речник" Дзержинского района города Перми</t>
  </si>
  <si>
    <t>1710142410</t>
  </si>
  <si>
    <t>Строительство сетей водоснабжения в микрорайоне Средняя Курья по ул. Борцов Революции Ленинского района города Перми</t>
  </si>
  <si>
    <t>1710143310</t>
  </si>
  <si>
    <t>Реконструкция самотечного коллектора Д-360 мм/450 мм по бульвару Гагарина до шахты №13 ГРК</t>
  </si>
  <si>
    <t>1710143480</t>
  </si>
  <si>
    <t>Строительство сетей водоснабжения в микрорайоне "Заозерье" для земельных участков многодетных семей</t>
  </si>
  <si>
    <t>1710200000</t>
  </si>
  <si>
    <t>Основное мероприятие "Капитальные вложения в объекты муниципальной собственности в системе газоснабжения"</t>
  </si>
  <si>
    <t>1710241100</t>
  </si>
  <si>
    <t>Строительство газопроводов в микрорайонах индивидуальной застройки города Перми</t>
  </si>
  <si>
    <t>1710300000</t>
  </si>
  <si>
    <t>Основное мероприятие "Исполнение обязанностей муниципального заказчика-застройщика при осуществлении бюджетных инвестиций в объекты муниципальной собственности систем коммунальной инфраструктуры"</t>
  </si>
  <si>
    <t>1710321680</t>
  </si>
  <si>
    <t>Исполнение обязанностей по уплате земельного налога по объектам капитальных вложений систем коммунальной инфраструктуры</t>
  </si>
  <si>
    <t>1710400000</t>
  </si>
  <si>
    <t>Основное мероприятие "Муниципальная поддержка газификации жилых домов в микрорайонах индивидуальной застройки"</t>
  </si>
  <si>
    <t>1710471120</t>
  </si>
  <si>
    <t>Возмещение затрат по подключению к системе газоснабжения жилых домов в зонах индивидуальной жилой застройки</t>
  </si>
  <si>
    <t>1710500000</t>
  </si>
  <si>
    <t>Основное мероприятие "Научно-исследовательские работы в области развития систем коммунальной инфраструктуры"</t>
  </si>
  <si>
    <t>1710523230</t>
  </si>
  <si>
    <t>Разработка программы комплексного развития систем коммунальной инфраструктуры города Перми</t>
  </si>
  <si>
    <t>Прикладные научные исследования в области жилищно-коммунального хозяйства</t>
  </si>
  <si>
    <t>1710600000</t>
  </si>
  <si>
    <t>Основное мероприятие "Выполнение комплекса мероприятий по строительству и реконструкции мест отвала снега"</t>
  </si>
  <si>
    <t>1710643460</t>
  </si>
  <si>
    <t>Строительство места отвала снега по ул. Промышленной</t>
  </si>
  <si>
    <t>1710700000</t>
  </si>
  <si>
    <t>Основное мероприятие "Капитальные вложения в объекты муниципальной собственности системы тепловых сетей"</t>
  </si>
  <si>
    <t>1710741790</t>
  </si>
  <si>
    <t>Выкуп центрального теплового пункта по адресу: ул. Веры Засулич, 50 б</t>
  </si>
  <si>
    <t>171F500000</t>
  </si>
  <si>
    <t>Основное мероприятие "Федеральный проект "Чистая вода"</t>
  </si>
  <si>
    <t>171F552430</t>
  </si>
  <si>
    <t>Строительство и реконструкция (модернизация) объектов питьевого водоснабжения</t>
  </si>
  <si>
    <t>1720000000</t>
  </si>
  <si>
    <t>Подпрограмма "Обеспечение санитарно-эпидемиологических требований законодательства"</t>
  </si>
  <si>
    <t>1720100000</t>
  </si>
  <si>
    <t>Основное мероприятие "Организация работ по сбору, транспортированию и размещению бесхозяйных отходов на территории города Перми"</t>
  </si>
  <si>
    <t>1720100590</t>
  </si>
  <si>
    <t>1720101060</t>
  </si>
  <si>
    <t>1720200000</t>
  </si>
  <si>
    <t>Основное мероприятие "Организация работ по созданию и содержанию мест (площадок) накопления твердых коммунальных отходов"</t>
  </si>
  <si>
    <t>1720222030</t>
  </si>
  <si>
    <t>Обустройство и содержание мест (площадок) накопления твердых коммунальных отходов</t>
  </si>
  <si>
    <t>1720300000</t>
  </si>
  <si>
    <t>Основное мероприятие "Организация работ по обустройству контейнерных площадок нового образца"</t>
  </si>
  <si>
    <t>1720323430</t>
  </si>
  <si>
    <t>Обустройство контейнерных площадок нового образца в городе Перми</t>
  </si>
  <si>
    <t>96-102</t>
  </si>
  <si>
    <t>17203SЖ410</t>
  </si>
  <si>
    <t>1730000000</t>
  </si>
  <si>
    <t>Подпрограмма "Обеспечение эффективного управления многоквартирными домами в городе Перми"</t>
  </si>
  <si>
    <t>1730100000</t>
  </si>
  <si>
    <t>Основное мероприятие "Информационное, консультационное, методическое и обучающее сопровождение субъектов в сфере управления многоквартирными домами"</t>
  </si>
  <si>
    <t>1730121360</t>
  </si>
  <si>
    <t>Проведение мероприятий, направленных на развитие системы общественного контроля в сфере жилищно-коммунального хозяйства</t>
  </si>
  <si>
    <t>1730200000</t>
  </si>
  <si>
    <t>Основное мероприятие "Оказание мер социальной поддержки гражданам по оплате жилищно-коммунальных услуг"</t>
  </si>
  <si>
    <t>1730282110</t>
  </si>
  <si>
    <t>Меры социальной поддержки гражданам, проживающим в непригодном для проживания и аварийном жилищном фонде</t>
  </si>
  <si>
    <t>1730300000</t>
  </si>
  <si>
    <t>Основное мероприятие "Муниципальная поддержка благоустройства придомовых территорий многоквартирных домов города Перми"</t>
  </si>
  <si>
    <t>1730371190</t>
  </si>
  <si>
    <t>Возмещение затрат по благоустройству придомовых территорий многоквартирных домов города Перми</t>
  </si>
  <si>
    <t>1730400000</t>
  </si>
  <si>
    <t>Основное мероприятие "Организация работ по сносу многоквартирных домов"</t>
  </si>
  <si>
    <t>1730400590</t>
  </si>
  <si>
    <t>1730401060</t>
  </si>
  <si>
    <t>1740000000</t>
  </si>
  <si>
    <t>Подпрограмма "Содержание объектов инженерной инфраструктуры"</t>
  </si>
  <si>
    <t>1740100000</t>
  </si>
  <si>
    <t>Основное мероприятие "Обеспечение нормативного состояния объектов инженерной инфраструктуры, находящихся в муниципальной собственности, в том числе бесхозяйных объектов"</t>
  </si>
  <si>
    <t>1740100590</t>
  </si>
  <si>
    <t>1740100790</t>
  </si>
  <si>
    <t>Целевая субсидия МБУ "Полигон" на проведение производственного экологического контроля на очистных сооружениях дождевой (ливневой) канализации</t>
  </si>
  <si>
    <t>1740100890</t>
  </si>
  <si>
    <t>Целевая субсидия МБУ "Полигон" на проведение ремонта колодцев дождевой (ливневой) канализации в границах улично-дорожной сети на территории города Перми</t>
  </si>
  <si>
    <t>1740101060</t>
  </si>
  <si>
    <t>1740121740</t>
  </si>
  <si>
    <t>Содержание и ремонт объектов инженерной инфраструктуры</t>
  </si>
  <si>
    <t>1740123240</t>
  </si>
  <si>
    <t>Создание и содержание в целях гражданской обороны резерва (запаса) материально-технических средств для ликвидации последствий чрезвычайных ситуаций природного и техногенного характера на объектах коммунальной инфраструктуры</t>
  </si>
  <si>
    <t>1740200000</t>
  </si>
  <si>
    <t>Основное мероприятие "Финансовое обеспечение денежных обязательств муниципальных предприятий"</t>
  </si>
  <si>
    <t>1740271160</t>
  </si>
  <si>
    <t>Финансовое обеспечение расходов муниципального предприятия "Пермводоканал" по погашению денежных обязательств по договору займа</t>
  </si>
  <si>
    <t>1740300000</t>
  </si>
  <si>
    <t>Основное мероприятие "Мероприятия по разработке схемы ливневой канализации системы водоотведения поверхностных сточных вод"</t>
  </si>
  <si>
    <t>1740323190</t>
  </si>
  <si>
    <t>Разработка схемы ливневой системы водоотведения поверхностных сточных вод</t>
  </si>
  <si>
    <t>1740400000</t>
  </si>
  <si>
    <t>Основное мероприятие "Организация выполнения работ (услуг) по санитарной очистке и содержанию территорий города Перми"</t>
  </si>
  <si>
    <t>1740400590</t>
  </si>
  <si>
    <t>1740400790</t>
  </si>
  <si>
    <t>1740401060</t>
  </si>
  <si>
    <t>1750000000</t>
  </si>
  <si>
    <t>Подпрограмма "Проведение капитального ремонта общего имущества собственников помещений в многоквартирных домах, расположенных на территории города Перми"</t>
  </si>
  <si>
    <t>1750100000</t>
  </si>
  <si>
    <t>Основное мероприятие "Исполнение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t>
  </si>
  <si>
    <t>1750121420</t>
  </si>
  <si>
    <t>Уплата взносов на капитальный ремонт общего имущества в многоквартирных домах в части муниципальной доли собственности</t>
  </si>
  <si>
    <t>1750200000</t>
  </si>
  <si>
    <t>Основное мероприятие "Муниципальная поддержка капитального ремонта жилищного фонда города Перми"</t>
  </si>
  <si>
    <t>1750271040</t>
  </si>
  <si>
    <t>Финансовое обеспечение затрат по проведению капитального ремонта фасадов многоквартирных домов города Перми</t>
  </si>
  <si>
    <t>1750271330</t>
  </si>
  <si>
    <t>Возмещение затрат некоммерческой организации "Фонд капитального ремонта общего имущества в многоквартирных домах в Пермском крае" по проведению капитального ремонта общего имущества многоквартирных домов</t>
  </si>
  <si>
    <t>17502SЖ410</t>
  </si>
  <si>
    <t>17502SЖ720</t>
  </si>
  <si>
    <t>Капитальный ремонт общего имущества в многоквартирных домах на территории Пермского края</t>
  </si>
  <si>
    <t>1750300000</t>
  </si>
  <si>
    <t>Основное мероприятие "Исполнение судебных актов, вступивших в законную силу, в рамках капитального ремонта"</t>
  </si>
  <si>
    <t>1750321830</t>
  </si>
  <si>
    <t>Выполнение работ по капитальному ремонту многоквартирных домов, направленных на исполнение судебных актов</t>
  </si>
  <si>
    <t>1750400000</t>
  </si>
  <si>
    <t>Основное мероприятие "Организация содержания расселенных многоквартирных домов"</t>
  </si>
  <si>
    <t>1750423250</t>
  </si>
  <si>
    <t>Содержание расселенных многоквартирных домов, признанных в установленном порядке аварийными и подлежащими сносу</t>
  </si>
  <si>
    <t>1800000000</t>
  </si>
  <si>
    <t>Муниципальная программа "Градостроительная деятельность на территории города Перми"</t>
  </si>
  <si>
    <t>1810000000</t>
  </si>
  <si>
    <t>Подпрограмма "Реализация документов, определяющих пространственную организацию города, развитие территории города Перми"</t>
  </si>
  <si>
    <t>1810100000</t>
  </si>
  <si>
    <t>Основное мероприятие "Формирование земельных участков"</t>
  </si>
  <si>
    <t>1810123590</t>
  </si>
  <si>
    <t>Постановка земельных участков на государственный кадастровый учет</t>
  </si>
  <si>
    <t>1810200000</t>
  </si>
  <si>
    <t>Основное мероприятие "Организация экспертно-консультационной деятельности в сфере градостроительства"</t>
  </si>
  <si>
    <t>1810223420</t>
  </si>
  <si>
    <t>Проведение экспертиз, оказание консультационных, юридических услуг</t>
  </si>
  <si>
    <t>1820000000</t>
  </si>
  <si>
    <t>Подпрограмма "Улучшение архитектурного облика города Перми"</t>
  </si>
  <si>
    <t>1820100000</t>
  </si>
  <si>
    <t>Основное мероприятие "Разработка документации по архитектурному облику города Перми"</t>
  </si>
  <si>
    <t>1820122080</t>
  </si>
  <si>
    <t>Разработка колерных паспортов зданий, расположенных на центральных улицах города Перми</t>
  </si>
  <si>
    <t>1820171370</t>
  </si>
  <si>
    <t>Предоставление грантов государственному бюджетному учреждению "Институт территориального планирования" на разработку архитектурных и градостроительных концепций</t>
  </si>
  <si>
    <t>1820200000</t>
  </si>
  <si>
    <t>Основное мероприятие "Снос самовольных построек, приведение объектов капитального строительства в первоначальное положение на территории города Перми"</t>
  </si>
  <si>
    <t>1820222040</t>
  </si>
  <si>
    <t>Обеспечение сноса самовольных построек, приведения объектов капитального строительства в первоначальное положение на территории города Перми</t>
  </si>
  <si>
    <t>1820300000</t>
  </si>
  <si>
    <t>Основное мероприятие "Выявление вывесок, не соответствующих Правилам благоустройства города Перми"</t>
  </si>
  <si>
    <t>1820323900</t>
  </si>
  <si>
    <t>Выявление вывесок, не соответствующих установленным требованиям к яркости</t>
  </si>
  <si>
    <t>1830000000</t>
  </si>
  <si>
    <t>Подпрограмма "Повышение эффективности принятия градостроительных решений путем ведения и развития информационных систем в сфере градостроительства"</t>
  </si>
  <si>
    <t>1830100000</t>
  </si>
  <si>
    <t>Основное мероприятие "Ведение автоматизированной информационной системы обеспечения градостроительной деятельности"</t>
  </si>
  <si>
    <t>1830121210</t>
  </si>
  <si>
    <t>Наполнение и сопровождение автоматизированной информационной системы обеспечения градостроительной деятельности</t>
  </si>
  <si>
    <t>1900000000</t>
  </si>
  <si>
    <t>Муниципальная программа "Управление земельными ресурсами города Перми"</t>
  </si>
  <si>
    <t>1910000000</t>
  </si>
  <si>
    <t>Подпрограмма "Распоряжение земельными участками, находящимися в муниципальной собственности и собственность на которые не разграничена"</t>
  </si>
  <si>
    <t>1910100000</t>
  </si>
  <si>
    <t>Основное мероприятие "Обеспечение платности использования земельных участков"</t>
  </si>
  <si>
    <t>1910121520</t>
  </si>
  <si>
    <t>Защита земельно-имущественных прав, осуществление профилактических мероприятий</t>
  </si>
  <si>
    <t>1910123650</t>
  </si>
  <si>
    <t>Обеспечение эффективного использования земельных ресурсов</t>
  </si>
  <si>
    <t>19101L5110</t>
  </si>
  <si>
    <t>Проведение комплексных кадастровых работ</t>
  </si>
  <si>
    <t>19101SЦ140</t>
  </si>
  <si>
    <t>Субсидия на разработку проектов межевания территории и проведение комплексных кадастровых работ</t>
  </si>
  <si>
    <t>1920000000</t>
  </si>
  <si>
    <t>Подпрограмма "Повышение эффективности управления земельными ресурсами путем развития информационной системы управления землями"</t>
  </si>
  <si>
    <t>1920100000</t>
  </si>
  <si>
    <t>Основное мероприятие "Ведение информационной системы управления землями"</t>
  </si>
  <si>
    <t>1920121840</t>
  </si>
  <si>
    <t>Сопровождение и модернизация информационной системы управления землями</t>
  </si>
  <si>
    <t>1920121850</t>
  </si>
  <si>
    <t>Обеспечение защиты персональных данных</t>
  </si>
  <si>
    <t>2000000000</t>
  </si>
  <si>
    <t>Муниципальная программа "Развитие автомобильных дорог и дорожных сооружений в городе Перми"</t>
  </si>
  <si>
    <t>2010000000</t>
  </si>
  <si>
    <t>Подпрограмма "Развитие улично-дорожной сети путем строительства и реконструкции автомобильных дорог, искусственных дорожных сооружений"</t>
  </si>
  <si>
    <t>2010100000</t>
  </si>
  <si>
    <t>Основное мероприятие "Выполнение комплекса мероприятий по строительству и реконструкции автомобильных дорог"</t>
  </si>
  <si>
    <t>2010122330</t>
  </si>
  <si>
    <t>Изъятие земельных участков и объектов недвижимости, имущества, проектирование в целях строительства (реконструкции) дорожных объектов</t>
  </si>
  <si>
    <t>2010141670</t>
  </si>
  <si>
    <t>Строительство проезда на участке от ул. Уральской до ул. Степана Разина</t>
  </si>
  <si>
    <t>400</t>
  </si>
  <si>
    <t>2010141760</t>
  </si>
  <si>
    <t>Строительство автомобильной дороги по ул. Монастырской на участке от площади Трех столетий до территории Мотовилихинских заводов</t>
  </si>
  <si>
    <t>2010141990</t>
  </si>
  <si>
    <t>Строительство ливневой канализации и очистных сооружений для отвода воды с автомобильной дороги по ул. Маршала Жукова и прилегающей территории</t>
  </si>
  <si>
    <t>2010142570</t>
  </si>
  <si>
    <t>Реконструкция ул. Героев Хасана от ул. Хлебозаводская до ул. Василия Васильева</t>
  </si>
  <si>
    <t>2010142580</t>
  </si>
  <si>
    <t>Строительство автомобильной дороги по Ивинскому проспекту</t>
  </si>
  <si>
    <t>2010143400</t>
  </si>
  <si>
    <t>Строительство автомобильной дороги по ул. Топазной</t>
  </si>
  <si>
    <t>2010143420</t>
  </si>
  <si>
    <t>Строительство очистных сооружений и водоотвода ливневых стоков по ул. Куйбышева,1 от ул. Петропавловской до выпуска</t>
  </si>
  <si>
    <t>2010143430</t>
  </si>
  <si>
    <t>Строительство очистных сооружений и водоотвода ливневых стоков по ул. Куфонина от ул. Трамвайной до ул. Подлесной до выпуска</t>
  </si>
  <si>
    <t>2010143450</t>
  </si>
  <si>
    <t>Реконструкция Комсомольского проспекта от ул. Ленина до ул. Екатерининской по нечетной стороне, Тр-5в</t>
  </si>
  <si>
    <t>20101ST040</t>
  </si>
  <si>
    <t>20101ST04A</t>
  </si>
  <si>
    <t>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 (Реконструкция автомобильной дороги по ул. Мира на участке от транспортной развязки на пересечении улиц Мира, Стахановская, Карпинского до шоссе Космонавтов)</t>
  </si>
  <si>
    <t>20101ST04D</t>
  </si>
  <si>
    <t>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 (Реконструкция ул. Пермской от ул. Плеханова до ул. Попова)</t>
  </si>
  <si>
    <t>20101ST04E</t>
  </si>
  <si>
    <t>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 (Реконструкция ул. Карпинского от ул. Архитектора Свиязева до ул. Космонавта Леонова)</t>
  </si>
  <si>
    <t>20101ST04J</t>
  </si>
  <si>
    <t>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 (Реконструкция ул. Героев Хасана от ул. Хлебозаводская до ул. Василия Васильева)</t>
  </si>
  <si>
    <t>20101ST04S</t>
  </si>
  <si>
    <t>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 (Строительство автомобильной дороги по ул. Агатовой)</t>
  </si>
  <si>
    <t>20101ST04В</t>
  </si>
  <si>
    <t>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 (Реконструкция автодорожного путепровода по ул. Монастырской на 4А + 325 км перегона Пермь-II - Пермь-I Свердловской железной дороги)</t>
  </si>
  <si>
    <t>20101ST04К</t>
  </si>
  <si>
    <t>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 (Строительство автомобильной дороги по ул. Сапфирной в жилом районе Ива-1 Мотовилихинского района г. Перми)</t>
  </si>
  <si>
    <t>20101ST200</t>
  </si>
  <si>
    <t>Изъятие земельных участков и объектов недвижимости, имущества, проектирование в целях строительства (реконструкции) дорожных объектов Пермского городского округа</t>
  </si>
  <si>
    <t>2010200000</t>
  </si>
  <si>
    <t>2010243460</t>
  </si>
  <si>
    <t>2010300000</t>
  </si>
  <si>
    <t>Основное мероприятие "Выполнение комплекса мероприятий по строительству подпорной стенки"</t>
  </si>
  <si>
    <t>2010343340</t>
  </si>
  <si>
    <t>Строительство подпорной стенки с устройством противопожарного проезда по ул. Льва Шатрова, 35</t>
  </si>
  <si>
    <t>2010400000</t>
  </si>
  <si>
    <t>Основное мероприятие "Обеспечение обустройства сетей наружного освещения"</t>
  </si>
  <si>
    <t>2010423070</t>
  </si>
  <si>
    <t>Обустройство сетей наружного освещения на автомобильных дорогах города Перми</t>
  </si>
  <si>
    <t>2010423080</t>
  </si>
  <si>
    <t>Обустройство сетей наружного освещения</t>
  </si>
  <si>
    <t>2020000000</t>
  </si>
  <si>
    <t>Подпрограмма "Повышение уровня нормативного состояния автомобильных дорог и дорожных сооружений в городе Перми"</t>
  </si>
  <si>
    <t>2020100000</t>
  </si>
  <si>
    <t>Основное мероприятие "Выполнение комплекса мероприятий по приведению в нормативное состояние автомобильных дорог, трамвайных путей и искусственных дорожных сооружений"</t>
  </si>
  <si>
    <t>2020121250</t>
  </si>
  <si>
    <t>Капитальный ремонт автомобильных дорог и искусственных дорожных сооружений</t>
  </si>
  <si>
    <t>20201ST040</t>
  </si>
  <si>
    <t>9100000000</t>
  </si>
  <si>
    <t>Непрограммные расходы бюджета города Перми по реализации иных мероприятий</t>
  </si>
  <si>
    <t>9110000000</t>
  </si>
  <si>
    <t>Содержание централизованных бухгалтерий</t>
  </si>
  <si>
    <t>9110000590</t>
  </si>
  <si>
    <t>ом нп</t>
  </si>
  <si>
    <t>Другие вопросы в области культуры, кинематографии</t>
  </si>
  <si>
    <t>Другие вопросы в области физической культуры и спорта</t>
  </si>
  <si>
    <t>911002Н020</t>
  </si>
  <si>
    <t>9120000000</t>
  </si>
  <si>
    <t>Повышение уровня благоустройства территории города Перми</t>
  </si>
  <si>
    <t>9120000590</t>
  </si>
  <si>
    <t>9130000000</t>
  </si>
  <si>
    <t>Повышение эффективности управления имущественным комплексом административных зданий (помещений) города Перми</t>
  </si>
  <si>
    <t>9130000590</t>
  </si>
  <si>
    <t>9130021920</t>
  </si>
  <si>
    <t>Содержание имущественного комплекса административных зданий (помещений)</t>
  </si>
  <si>
    <t>9130021960</t>
  </si>
  <si>
    <t>Приведение в нормативное состояние административных зданий (помещений)</t>
  </si>
  <si>
    <t>9140000000</t>
  </si>
  <si>
    <t>Развитие архивного дела в городе Перми</t>
  </si>
  <si>
    <t>9140000590</t>
  </si>
  <si>
    <t>9140001060</t>
  </si>
  <si>
    <t>9160000000</t>
  </si>
  <si>
    <t>Мероприятия, направленные на решение отдельных вопросов местного значения в микрорайонах города Перми</t>
  </si>
  <si>
    <t>9190000000</t>
  </si>
  <si>
    <t>Иные непрограммные мероприятия</t>
  </si>
  <si>
    <t>9190020600</t>
  </si>
  <si>
    <t>Мероприятия по проведению выборов в Пермскую городскую Думу</t>
  </si>
  <si>
    <t>Специальные расходы</t>
  </si>
  <si>
    <t>Обеспечение проведения выборов и референдумов</t>
  </si>
  <si>
    <t>9190021030</t>
  </si>
  <si>
    <t>Выплаты гражданам денежного вознаграждения за содействие в выявлении лиц, совершивших административное правонарушение, выражающееся в нанесении на фасад здания, строения, сооружения надписей, графических рисунков и иных изображений вне специально отведенных для этого мест</t>
  </si>
  <si>
    <t>9190021200</t>
  </si>
  <si>
    <t>Исполнение обязанностей по уплате платежей в федеральный бюджет</t>
  </si>
  <si>
    <t>Судебная система</t>
  </si>
  <si>
    <t>9190021440</t>
  </si>
  <si>
    <t>Организация обучения муниципальных служащих администрации города Перми</t>
  </si>
  <si>
    <t>9190021460</t>
  </si>
  <si>
    <t>Мероприятия в сфере применения информационных технологий</t>
  </si>
  <si>
    <t>9190021530</t>
  </si>
  <si>
    <t>Денежное вознаграждение победителям и лауреатам конкурса "Лучший муниципальный служащий администрации города Перми"</t>
  </si>
  <si>
    <t>9190021550</t>
  </si>
  <si>
    <t>Денежное вознаграждение победителям конкурса "Лучший студенческий проект по развитию местного самоуправления"</t>
  </si>
  <si>
    <t>9190021870</t>
  </si>
  <si>
    <t>Информирование населения по вопросам местного значения</t>
  </si>
  <si>
    <t>9190021880</t>
  </si>
  <si>
    <t>Мероприятия по гражданской обороне по подготовке населения и организаций к действиям в чрезвычайной ситуации в мирное и военное время</t>
  </si>
  <si>
    <t>9190021890</t>
  </si>
  <si>
    <t>Учреждение и издание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t>
  </si>
  <si>
    <t>9190021900</t>
  </si>
  <si>
    <t>Мероприятия по созданию механизмов эффективного управления социально-экономическим развитием города Перми</t>
  </si>
  <si>
    <t>9190021910</t>
  </si>
  <si>
    <t>Оплата взносов в межмуниципальные ассоциации</t>
  </si>
  <si>
    <t>Предоставление платежей, взносов, безвозмездных перечислений субъектам международного права</t>
  </si>
  <si>
    <t>9190021950</t>
  </si>
  <si>
    <t>Обеспечение деятельности Пермской городской трехсторонней комиссии по регулированию социально-трудовых отношений в городе Перми</t>
  </si>
  <si>
    <t>9190023020</t>
  </si>
  <si>
    <t>Осуществление полномочий по составлению протоколов об административных правонарушениях и организации деятельности административных комиссий</t>
  </si>
  <si>
    <t>9190023610</t>
  </si>
  <si>
    <t>Прочие мероприятия в сфере коммунального хозяйства и благоустройства</t>
  </si>
  <si>
    <t>9190023640</t>
  </si>
  <si>
    <t>Исполнение обязательств по обслуживанию муниципального долга</t>
  </si>
  <si>
    <t>Обслуживание государственного (муниципального) долга</t>
  </si>
  <si>
    <t>Обслуживание муниципального долга</t>
  </si>
  <si>
    <t>Обслуживание государственного (муниципального) внутреннего долга</t>
  </si>
  <si>
    <t>9190023720</t>
  </si>
  <si>
    <t>Мероприятия, связанные с награждением знаком отличия Пермской городской Думы "За вклад в развитие нормотворчества"</t>
  </si>
  <si>
    <t>9190023800</t>
  </si>
  <si>
    <t>Капитальный ремонт здания для реализации мероприятий дополнительного образования и размещения общественного центра</t>
  </si>
  <si>
    <t>919002T060</t>
  </si>
  <si>
    <t>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t>
  </si>
  <si>
    <t>919002П040</t>
  </si>
  <si>
    <t>Составление протоколов об административных правонарушениях</t>
  </si>
  <si>
    <t>919002П060</t>
  </si>
  <si>
    <t>Осуществление полномочий по созданию и организации деятельности административных комиссий</t>
  </si>
  <si>
    <t>919002С090</t>
  </si>
  <si>
    <t>Организация осуществления государственных полномочий по обеспечению жилыми помещениями детей-сирот и детей, оставшихся без попечения родителей, лиц из числа детей-сирот и детей, оставшихся без попечения родителей</t>
  </si>
  <si>
    <t>919002С250</t>
  </si>
  <si>
    <t>Осуществление государственных полномочий по постановке на учет граждан, имеющих право на получение жилищных субсидий в связи с переселением из районов Крайнего Севера и приравненных к ним местностей</t>
  </si>
  <si>
    <t>919002У100</t>
  </si>
  <si>
    <t>Администрирование государственных полномочий по организации мероприятий при осуществлении деятельности по обращению с животными без владельцев</t>
  </si>
  <si>
    <t>Другие вопросы в области охраны окружающей среды</t>
  </si>
  <si>
    <t>9190051200</t>
  </si>
  <si>
    <t>Осуществление полномочий по составлению (изменению, дополнению) списков кандидатов в присяжные заседатели федеральных судов общей юрисдикции в Российской Федерации</t>
  </si>
  <si>
    <t>9190059300</t>
  </si>
  <si>
    <t>Государственная регистрация актов гражданского состояния</t>
  </si>
  <si>
    <t>9190081050</t>
  </si>
  <si>
    <t>Единовременные денежные вознаграждения и ежегодные денежные выплаты Почетным гражданам города Перми</t>
  </si>
  <si>
    <t>9190081070</t>
  </si>
  <si>
    <t>Выплата денежного вознаграждения физическим лицам, награжденным знаком отличия Пермской городской Думы "За вклад в развитие нормотворчества"</t>
  </si>
  <si>
    <t>9190081100</t>
  </si>
  <si>
    <t>Выплата денежного вознаграждения физическим лицам, награжденным Почетным знаком г. Перми "За заслуги перед г. Пермь"</t>
  </si>
  <si>
    <t>9190082070</t>
  </si>
  <si>
    <t>Денежное вознаграждение физическим лицам, награжденным Почетной грамотой города Перми</t>
  </si>
  <si>
    <t>9190082080</t>
  </si>
  <si>
    <t>Пенсии за выслугу лет лицам, замещавшим муниципальные должности (в т. ч. выборные муниципальные должности), муниципальные должности муниципальной службы, должности муниципальной службы города Перми</t>
  </si>
  <si>
    <t>Пенсионное обеспечение</t>
  </si>
  <si>
    <t>9200000000</t>
  </si>
  <si>
    <t>Непрограммные расходы по обеспечению деятельности Пермской городской Думы</t>
  </si>
  <si>
    <t>9220000000</t>
  </si>
  <si>
    <t>Депутаты Пермской городской Думы и их помощники</t>
  </si>
  <si>
    <t>9220000110</t>
  </si>
  <si>
    <t>Расходы на выплаты по оплате труда работников муниципальных органов</t>
  </si>
  <si>
    <t>Функционирование законодательных (представительных) органов государственной власти и представительных органов муниципальных образований</t>
  </si>
  <si>
    <t>9220000190</t>
  </si>
  <si>
    <t>Расходы на обеспечение функций муниципальных органов</t>
  </si>
  <si>
    <t>9290000000</t>
  </si>
  <si>
    <t>Аппарат органа городского самоуправления</t>
  </si>
  <si>
    <t>9290000110</t>
  </si>
  <si>
    <t>9290000190</t>
  </si>
  <si>
    <t>9300000000</t>
  </si>
  <si>
    <t>Непрограммные расходы по обеспечению деятельности Контрольно-счетной палаты города Перми</t>
  </si>
  <si>
    <t>9310000000</t>
  </si>
  <si>
    <t>Руководитель, заместитель руководителя и аудиторы Контрольно-счетной палаты города Перми</t>
  </si>
  <si>
    <t>9310000110</t>
  </si>
  <si>
    <t>Обеспечение деятельности финансовых, налоговых и таможенных органов и органов финансового (финансово-бюджетного) надзора</t>
  </si>
  <si>
    <t>9390000000</t>
  </si>
  <si>
    <t>9390000110</t>
  </si>
  <si>
    <t>9390000190</t>
  </si>
  <si>
    <t>9500000000</t>
  </si>
  <si>
    <t>Непрограммные расходы по обеспечению деятельности администрации города Перми</t>
  </si>
  <si>
    <t>9510000000</t>
  </si>
  <si>
    <t>Глава города Перми</t>
  </si>
  <si>
    <t>9510000110</t>
  </si>
  <si>
    <t>Функционирование высшего должностного лица субъекта Российской Федерации и муниципального образования</t>
  </si>
  <si>
    <t>9570000000</t>
  </si>
  <si>
    <t>Территориальные органы администрации города Перми</t>
  </si>
  <si>
    <t>9570000110</t>
  </si>
  <si>
    <t>9570000190</t>
  </si>
  <si>
    <t>9580000000</t>
  </si>
  <si>
    <t>Функциональные органы администрации города Перми</t>
  </si>
  <si>
    <t>9580000110</t>
  </si>
  <si>
    <t>9580000190</t>
  </si>
  <si>
    <t>9590000000</t>
  </si>
  <si>
    <t>9590000110</t>
  </si>
  <si>
    <t>9590000190</t>
  </si>
  <si>
    <t>9600000000</t>
  </si>
  <si>
    <t>Другие непрограммные расходы по реализации вопросов местного значения города Перми, связанных с общегородским управлением</t>
  </si>
  <si>
    <t>9610000000</t>
  </si>
  <si>
    <t>Расходы на исполнение судебных актов по обращению взыскания на средства местного бюджета</t>
  </si>
  <si>
    <t>9610092000</t>
  </si>
  <si>
    <t>Средства на исполнение судебных актов, вступивших в законную силу</t>
  </si>
  <si>
    <t>9620000000</t>
  </si>
  <si>
    <t>Резервный фонд</t>
  </si>
  <si>
    <t>9620093000</t>
  </si>
  <si>
    <t>Резервный фонд администрации города Перми</t>
  </si>
  <si>
    <t>Резервные фонды</t>
  </si>
  <si>
    <t>76а</t>
  </si>
  <si>
    <t>9700000000</t>
  </si>
  <si>
    <t>Непрограммные расходы на реализацию единой политики в сфере инвестиционной и строительной деятельности на территории г. Перми</t>
  </si>
  <si>
    <t>9710000000</t>
  </si>
  <si>
    <t>Непрограммные расходы по обеспечению деятельности муниципального казенного учреждения "Управление технического заказчика"</t>
  </si>
  <si>
    <t>9710000590</t>
  </si>
  <si>
    <t>0000000000</t>
  </si>
  <si>
    <t>000</t>
  </si>
  <si>
    <t>00</t>
  </si>
  <si>
    <t>Условно утвержденные расходы</t>
  </si>
  <si>
    <t>163а</t>
  </si>
  <si>
    <t>Общий итог</t>
  </si>
  <si>
    <t>ПРИЛОЖЕНИЕ 2</t>
  </si>
  <si>
    <t>к решению</t>
  </si>
  <si>
    <t>Пермской городской Думы</t>
  </si>
  <si>
    <t>от 19.11.2024 № 200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</si>
</sst>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0.00000"/>
  </numFmts>
  <fonts count="8" x14ac:knownFonts="1">
    <font>
      <sz val="11"/>
      <color theme="1"/>
      <name val="Calibri"/>
    </font>
    <font>
      <b/>
      <sz val="11"/>
      <color theme="1"/>
      <name val="Calibri"/>
    </font>
    <font>
      <sz val="12"/>
      <name val="Times New Roman"/>
    </font>
    <font>
      <b/>
      <sz val="12"/>
      <name val="Times New Roman"/>
    </font>
    <font>
      <i/>
      <sz val="12"/>
      <name val="Times New Roman"/>
    </font>
    <font>
      <sz val="11"/>
      <name val="Times New Roman"/>
    </font>
    <font>
      <sz val="11"/>
      <color theme="1"/>
      <name val="Calibri"/>
    </font>
    <font>
      <sz val="12"/>
      <name val="Times New Roman"/>
      <family val="1"/>
      <charset val="204"/>
    </font>
  </fonts>
  <fills count="2">
    <fill>
      <patternFill patternType="none"/>
    </fill>
    <fill>
      <patternFill patternType="gray125"/>
    </fill>
  </fills>
  <borders count="8">
    <border>
      <left/>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s>
  <cellStyleXfs count="7">
    <xf numFmtId="0" fontId="0" fillId="0" borderId="0"/>
    <xf numFmtId="0" fontId="1" fillId="0" borderId="0" applyBorder="0" applyProtection="0">
      <alignment horizontal="left"/>
    </xf>
    <xf numFmtId="0" fontId="6" fillId="0" borderId="0" applyBorder="0" applyProtection="0"/>
    <xf numFmtId="0" fontId="6" fillId="0" borderId="0" applyBorder="0" applyProtection="0">
      <alignment horizontal="left"/>
    </xf>
    <xf numFmtId="0" fontId="6" fillId="0" borderId="0" applyBorder="0" applyProtection="0"/>
    <xf numFmtId="0" fontId="1" fillId="0" borderId="0" applyBorder="0" applyProtection="0"/>
    <xf numFmtId="0" fontId="6" fillId="0" borderId="0" applyBorder="0" applyProtection="0"/>
  </cellStyleXfs>
  <cellXfs count="67">
    <xf numFmtId="0" fontId="0" fillId="0" borderId="0" xfId="0"/>
    <xf numFmtId="0" fontId="2" fillId="0" borderId="0" xfId="0" applyFont="1" applyAlignment="1" applyProtection="1">
      <alignment horizontal="center"/>
    </xf>
    <xf numFmtId="49" fontId="2" fillId="0" borderId="0" xfId="0" applyNumberFormat="1" applyFont="1" applyAlignment="1" applyProtection="1">
      <alignment horizontal="center" vertical="center"/>
    </xf>
    <xf numFmtId="0" fontId="2" fillId="0" borderId="0" xfId="0" applyFont="1" applyAlignment="1" applyProtection="1">
      <alignment horizontal="center" vertical="center"/>
    </xf>
    <xf numFmtId="49" fontId="2" fillId="0" borderId="0" xfId="0" applyNumberFormat="1" applyFont="1" applyAlignment="1" applyProtection="1">
      <alignment horizontal="left" vertical="center" wrapText="1"/>
    </xf>
    <xf numFmtId="3" fontId="2" fillId="0" borderId="0" xfId="0" applyNumberFormat="1" applyFont="1" applyAlignment="1" applyProtection="1">
      <alignment horizontal="center" vertical="center"/>
    </xf>
    <xf numFmtId="0" fontId="2" fillId="0" borderId="0" xfId="0" applyFont="1" applyAlignment="1" applyProtection="1">
      <alignment vertical="center"/>
    </xf>
    <xf numFmtId="3" fontId="2" fillId="0" borderId="0" xfId="0" applyNumberFormat="1" applyFont="1" applyAlignment="1" applyProtection="1">
      <alignment vertical="center"/>
    </xf>
    <xf numFmtId="0" fontId="3" fillId="0" borderId="0" xfId="0" applyFont="1" applyAlignment="1" applyProtection="1">
      <alignment vertical="center" wrapText="1"/>
    </xf>
    <xf numFmtId="0" fontId="2" fillId="0" borderId="0" xfId="0" applyFont="1" applyAlignment="1" applyProtection="1">
      <alignment horizontal="center" wrapText="1"/>
    </xf>
    <xf numFmtId="0" fontId="3" fillId="0" borderId="0" xfId="0" applyFont="1" applyAlignment="1" applyProtection="1">
      <alignment wrapText="1"/>
    </xf>
    <xf numFmtId="3" fontId="3" fillId="0" borderId="0" xfId="0" applyNumberFormat="1" applyFont="1" applyAlignment="1" applyProtection="1">
      <alignment wrapText="1"/>
    </xf>
    <xf numFmtId="164" fontId="2" fillId="0" borderId="0" xfId="0" applyNumberFormat="1" applyFont="1" applyAlignment="1" applyProtection="1">
      <alignment horizontal="center" vertical="center" wrapText="1"/>
    </xf>
    <xf numFmtId="164" fontId="2" fillId="0" borderId="0" xfId="0" applyNumberFormat="1" applyFont="1" applyAlignment="1" applyProtection="1">
      <alignment horizontal="right" vertical="center"/>
    </xf>
    <xf numFmtId="164" fontId="2" fillId="0" borderId="0" xfId="0" applyNumberFormat="1" applyFont="1" applyAlignment="1" applyProtection="1">
      <alignment horizontal="right" vertical="center" wrapText="1"/>
    </xf>
    <xf numFmtId="3" fontId="2" fillId="0" borderId="0" xfId="0" applyNumberFormat="1" applyFont="1" applyAlignment="1" applyProtection="1">
      <alignment horizontal="right" vertical="center"/>
    </xf>
    <xf numFmtId="49" fontId="2" fillId="0" borderId="1" xfId="0" applyNumberFormat="1" applyFont="1" applyBorder="1" applyAlignment="1" applyProtection="1">
      <alignment horizontal="center" vertical="center" wrapText="1"/>
    </xf>
    <xf numFmtId="0" fontId="2" fillId="0" borderId="1"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3" fontId="2" fillId="0" borderId="0" xfId="0" applyNumberFormat="1" applyFont="1" applyAlignment="1" applyProtection="1">
      <alignment horizontal="center" vertical="center" wrapText="1"/>
    </xf>
    <xf numFmtId="0" fontId="2" fillId="0" borderId="0" xfId="0" applyFont="1" applyAlignment="1" applyProtection="1">
      <alignment horizontal="left"/>
    </xf>
    <xf numFmtId="0" fontId="3" fillId="0" borderId="0" xfId="0" applyFont="1" applyAlignment="1" applyProtection="1">
      <alignment horizontal="center"/>
    </xf>
    <xf numFmtId="49" fontId="3" fillId="0" borderId="1" xfId="0" applyNumberFormat="1" applyFont="1" applyBorder="1" applyAlignment="1" applyProtection="1">
      <alignment horizontal="center" vertical="center" wrapText="1"/>
    </xf>
    <xf numFmtId="0" fontId="3" fillId="0" borderId="1" xfId="0" applyFont="1" applyBorder="1" applyAlignment="1" applyProtection="1">
      <alignment horizontal="center" vertical="center" wrapText="1"/>
    </xf>
    <xf numFmtId="49" fontId="3" fillId="0" borderId="1" xfId="0" applyNumberFormat="1" applyFont="1" applyBorder="1" applyAlignment="1" applyProtection="1">
      <alignment horizontal="left" vertical="center" wrapText="1"/>
    </xf>
    <xf numFmtId="164" fontId="3" fillId="0" borderId="1" xfId="0" applyNumberFormat="1" applyFont="1" applyBorder="1" applyAlignment="1" applyProtection="1">
      <alignment horizontal="center" vertical="center" wrapText="1"/>
    </xf>
    <xf numFmtId="164" fontId="2" fillId="0" borderId="1" xfId="0" applyNumberFormat="1" applyFont="1" applyBorder="1" applyAlignment="1" applyProtection="1">
      <alignment horizontal="center" vertical="center" wrapText="1"/>
    </xf>
    <xf numFmtId="0" fontId="3" fillId="0" borderId="0" xfId="0" applyFont="1" applyAlignment="1" applyProtection="1">
      <alignment horizontal="center" vertical="center" wrapText="1"/>
    </xf>
    <xf numFmtId="0" fontId="4" fillId="0" borderId="0" xfId="0" applyFont="1" applyAlignment="1" applyProtection="1">
      <alignment horizontal="center"/>
    </xf>
    <xf numFmtId="49" fontId="4" fillId="0" borderId="1" xfId="0" applyNumberFormat="1" applyFont="1" applyBorder="1" applyAlignment="1" applyProtection="1">
      <alignment horizontal="center" vertical="center" wrapText="1"/>
    </xf>
    <xf numFmtId="0" fontId="4" fillId="0" borderId="1" xfId="0" applyFont="1" applyBorder="1" applyAlignment="1" applyProtection="1">
      <alignment horizontal="center" vertical="center" wrapText="1"/>
    </xf>
    <xf numFmtId="49" fontId="4" fillId="0" borderId="1" xfId="0" applyNumberFormat="1" applyFont="1" applyBorder="1" applyAlignment="1" applyProtection="1">
      <alignment horizontal="left" vertical="center" wrapText="1"/>
    </xf>
    <xf numFmtId="164" fontId="4" fillId="0" borderId="1" xfId="0" applyNumberFormat="1" applyFont="1" applyBorder="1" applyAlignment="1" applyProtection="1">
      <alignment horizontal="center" vertical="center" wrapText="1"/>
    </xf>
    <xf numFmtId="0" fontId="4" fillId="0" borderId="0" xfId="0" applyFont="1" applyAlignment="1" applyProtection="1">
      <alignment horizontal="center" vertical="center" wrapText="1"/>
    </xf>
    <xf numFmtId="49" fontId="2" fillId="0" borderId="1" xfId="0" applyNumberFormat="1" applyFont="1" applyBorder="1" applyAlignment="1" applyProtection="1">
      <alignment horizontal="left" vertical="center" wrapText="1"/>
    </xf>
    <xf numFmtId="0" fontId="2" fillId="0" borderId="0" xfId="0" applyFont="1" applyAlignment="1" applyProtection="1">
      <alignment horizontal="center" vertical="center" wrapText="1"/>
    </xf>
    <xf numFmtId="49" fontId="2" fillId="0" borderId="1" xfId="0" applyNumberFormat="1" applyFont="1" applyBorder="1" applyAlignment="1" applyProtection="1">
      <alignment horizontal="center" vertical="center"/>
    </xf>
    <xf numFmtId="164" fontId="2" fillId="0" borderId="1" xfId="0" applyNumberFormat="1" applyFont="1" applyBorder="1" applyAlignment="1" applyProtection="1">
      <alignment horizontal="center" vertical="center"/>
    </xf>
    <xf numFmtId="3" fontId="2" fillId="0" borderId="3" xfId="0" applyNumberFormat="1" applyFont="1" applyBorder="1" applyAlignment="1" applyProtection="1">
      <alignment horizontal="center" vertical="center" wrapText="1"/>
    </xf>
    <xf numFmtId="49" fontId="4" fillId="0" borderId="1" xfId="0" applyNumberFormat="1" applyFont="1" applyBorder="1" applyAlignment="1" applyProtection="1">
      <alignment horizontal="center" vertical="center"/>
    </xf>
    <xf numFmtId="49" fontId="2" fillId="0" borderId="1" xfId="0" applyNumberFormat="1" applyFont="1" applyBorder="1" applyAlignment="1" applyProtection="1">
      <alignment horizontal="left" vertical="center"/>
    </xf>
    <xf numFmtId="49" fontId="3" fillId="0" borderId="1" xfId="0" applyNumberFormat="1" applyFont="1" applyBorder="1" applyAlignment="1" applyProtection="1">
      <alignment horizontal="center" vertical="center"/>
    </xf>
    <xf numFmtId="49" fontId="2" fillId="0" borderId="0" xfId="0" applyNumberFormat="1" applyFont="1" applyAlignment="1" applyProtection="1">
      <alignment horizontal="center" vertical="center" wrapText="1"/>
    </xf>
    <xf numFmtId="0" fontId="5" fillId="0" borderId="1" xfId="0" applyFont="1" applyBorder="1" applyAlignment="1" applyProtection="1">
      <alignment horizontal="center" vertical="center" wrapText="1"/>
    </xf>
    <xf numFmtId="49" fontId="5" fillId="0" borderId="1" xfId="0" applyNumberFormat="1" applyFont="1" applyBorder="1" applyAlignment="1" applyProtection="1">
      <alignment horizontal="center" vertical="center" wrapText="1"/>
    </xf>
    <xf numFmtId="49" fontId="5" fillId="0" borderId="1" xfId="0" applyNumberFormat="1" applyFont="1" applyBorder="1" applyAlignment="1" applyProtection="1">
      <alignment horizontal="left" vertical="center" wrapText="1"/>
    </xf>
    <xf numFmtId="3" fontId="3" fillId="0" borderId="0" xfId="0" applyNumberFormat="1" applyFont="1" applyAlignment="1" applyProtection="1">
      <alignment horizontal="center" vertical="center" wrapText="1"/>
    </xf>
    <xf numFmtId="164" fontId="2" fillId="0" borderId="0" xfId="0" applyNumberFormat="1" applyFont="1" applyAlignment="1" applyProtection="1">
      <alignment horizontal="center" vertical="center"/>
    </xf>
    <xf numFmtId="165" fontId="2" fillId="0" borderId="0" xfId="0" applyNumberFormat="1" applyFont="1" applyAlignment="1" applyProtection="1">
      <alignment horizontal="center" vertical="center"/>
    </xf>
    <xf numFmtId="0" fontId="2" fillId="0" borderId="0" xfId="0" applyFont="1" applyAlignment="1" applyProtection="1">
      <alignment vertical="center" wrapText="1"/>
    </xf>
    <xf numFmtId="0" fontId="7" fillId="0" borderId="0" xfId="0" applyFont="1" applyAlignment="1" applyProtection="1">
      <alignment horizontal="left" vertical="center" wrapText="1"/>
    </xf>
    <xf numFmtId="0" fontId="3" fillId="0" borderId="0" xfId="0" applyFont="1" applyAlignment="1" applyProtection="1">
      <alignment horizontal="left" vertical="center" wrapText="1"/>
    </xf>
    <xf numFmtId="0" fontId="7" fillId="0" borderId="0" xfId="0" applyFont="1" applyAlignment="1" applyProtection="1">
      <alignment horizontal="right" vertical="center" wrapText="1"/>
    </xf>
    <xf numFmtId="49" fontId="3" fillId="0" borderId="1" xfId="0" applyNumberFormat="1" applyFont="1" applyBorder="1" applyAlignment="1" applyProtection="1">
      <alignment horizontal="left" vertical="center" wrapText="1"/>
    </xf>
    <xf numFmtId="0" fontId="2" fillId="0" borderId="4" xfId="0" applyFont="1" applyBorder="1" applyAlignment="1" applyProtection="1">
      <alignment horizontal="center" vertical="center" wrapText="1"/>
    </xf>
    <xf numFmtId="0" fontId="2" fillId="0" borderId="1" xfId="0" applyFont="1" applyBorder="1" applyAlignment="1" applyProtection="1">
      <alignment horizontal="center" vertical="center" wrapText="1"/>
    </xf>
    <xf numFmtId="0" fontId="2" fillId="0" borderId="5"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3" fontId="2" fillId="0" borderId="0" xfId="0" applyNumberFormat="1" applyFont="1" applyAlignment="1" applyProtection="1">
      <alignment horizontal="center" vertical="center" wrapText="1"/>
    </xf>
    <xf numFmtId="0" fontId="2" fillId="0" borderId="2" xfId="0" applyFont="1" applyBorder="1" applyAlignment="1" applyProtection="1">
      <alignment horizontal="center" vertical="center" wrapText="1"/>
    </xf>
    <xf numFmtId="0" fontId="2" fillId="0" borderId="3" xfId="0" applyFont="1" applyBorder="1" applyAlignment="1" applyProtection="1">
      <alignment horizontal="center" vertical="center" wrapText="1"/>
    </xf>
    <xf numFmtId="0" fontId="3" fillId="0" borderId="0" xfId="0" applyFont="1" applyAlignment="1" applyProtection="1">
      <alignment horizontal="center" vertical="center" wrapText="1"/>
    </xf>
    <xf numFmtId="49" fontId="2" fillId="0" borderId="1" xfId="0" applyNumberFormat="1" applyFont="1" applyBorder="1" applyAlignment="1" applyProtection="1">
      <alignment horizontal="center" vertical="center" wrapText="1"/>
    </xf>
    <xf numFmtId="0" fontId="2" fillId="0" borderId="0" xfId="0" applyFont="1" applyAlignment="1" applyProtection="1">
      <alignment horizontal="right" vertical="center" wrapText="1"/>
    </xf>
    <xf numFmtId="0" fontId="7" fillId="0" borderId="0" xfId="0" applyFont="1" applyAlignment="1" applyProtection="1">
      <alignment horizontal="right" vertical="center" wrapText="1"/>
    </xf>
    <xf numFmtId="0" fontId="3" fillId="0" borderId="0" xfId="0" applyFont="1" applyAlignment="1" applyProtection="1">
      <alignment horizontal="right" vertical="center" wrapText="1"/>
    </xf>
  </cellXfs>
  <cellStyles count="7">
    <cellStyle name="Заглавие сводной таблицы" xfId="1"/>
    <cellStyle name="Значение сводной таблицы" xfId="2"/>
    <cellStyle name="Категория сводной таблицы" xfId="3"/>
    <cellStyle name="Обычный" xfId="0" builtinId="0"/>
    <cellStyle name="Поле сводной таблицы" xfId="4"/>
    <cellStyle name="Результат сводной таблицы" xfId="5"/>
    <cellStyle name="Угол сводной таблицы"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rgbClr val="000000"/>
      </a:dk1>
      <a:lt1>
        <a:srgbClr val="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Arial"/>
        <a:cs typeface="Arial"/>
      </a:majorFont>
      <a:minorFont>
        <a:latin typeface="Calibri"/>
        <a:ea typeface="Arial"/>
        <a:cs typeface="Arial"/>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indexed="5"/>
    <pageSetUpPr fitToPage="1"/>
  </sheetPr>
  <dimension ref="A1:DA2721"/>
  <sheetViews>
    <sheetView tabSelected="1" zoomScale="75" workbookViewId="0">
      <pane xSplit="4" ySplit="10" topLeftCell="E11" activePane="bottomRight" state="frozen"/>
      <selection activeCell="E13" sqref="E13"/>
      <selection pane="topRight"/>
      <selection pane="bottomLeft"/>
      <selection pane="bottomRight" activeCell="CP984" sqref="CP984"/>
    </sheetView>
  </sheetViews>
  <sheetFormatPr defaultColWidth="9.109375" defaultRowHeight="15.6" x14ac:dyDescent="0.3"/>
  <cols>
    <col min="1" max="1" width="14.88671875" style="2" customWidth="1"/>
    <col min="2" max="2" width="11.109375" style="3" customWidth="1"/>
    <col min="3" max="4" width="7.6640625" style="2" customWidth="1"/>
    <col min="5" max="5" width="48.5546875" style="4" customWidth="1"/>
    <col min="6" max="68" width="18.6640625" style="3" hidden="1" customWidth="1"/>
    <col min="69" max="69" width="17.33203125" style="3" hidden="1" customWidth="1"/>
    <col min="70" max="70" width="16.6640625" style="3" hidden="1" customWidth="1"/>
    <col min="71" max="71" width="19.5546875" style="3" hidden="1" customWidth="1"/>
    <col min="72" max="72" width="21.6640625" style="3" hidden="1" customWidth="1"/>
    <col min="73" max="93" width="19.88671875" style="3" hidden="1" customWidth="1"/>
    <col min="94" max="96" width="19.88671875" style="3" customWidth="1"/>
    <col min="97" max="97" width="15.109375" style="3" hidden="1" customWidth="1"/>
    <col min="98" max="98" width="10" style="5" hidden="1" customWidth="1"/>
    <col min="99" max="99" width="26.33203125" style="5" hidden="1" customWidth="1"/>
    <col min="100" max="105" width="9.109375" style="1" hidden="1" customWidth="1"/>
    <col min="106" max="106" width="0" style="1" hidden="1" customWidth="1"/>
    <col min="107" max="16384" width="9.109375" style="1"/>
  </cols>
  <sheetData>
    <row r="1" spans="1:105" ht="15.75" customHeight="1" x14ac:dyDescent="0.3">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64" t="s">
        <v>1501</v>
      </c>
      <c r="CQ1" s="64"/>
      <c r="CR1" s="64"/>
      <c r="CS1" s="49"/>
      <c r="CT1" s="7"/>
      <c r="CU1" s="7"/>
    </row>
    <row r="2" spans="1:105" ht="15.75" customHeight="1" x14ac:dyDescent="0.3">
      <c r="A2" s="8"/>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64" t="s">
        <v>1502</v>
      </c>
      <c r="CQ2" s="64"/>
      <c r="CR2" s="64"/>
      <c r="CS2" s="49"/>
      <c r="CT2" s="7"/>
      <c r="CU2" s="7"/>
    </row>
    <row r="3" spans="1:105" x14ac:dyDescent="0.3">
      <c r="A3" s="8"/>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65" t="s">
        <v>1503</v>
      </c>
      <c r="CQ3" s="66"/>
      <c r="CR3" s="66"/>
      <c r="CS3" s="6"/>
      <c r="CT3" s="7"/>
      <c r="CU3" s="7"/>
    </row>
    <row r="4" spans="1:105"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52"/>
      <c r="CQ4" s="65" t="s">
        <v>1504</v>
      </c>
      <c r="CR4" s="65"/>
      <c r="CS4" s="6"/>
      <c r="CT4" s="7"/>
      <c r="CU4" s="7"/>
    </row>
    <row r="5" spans="1:105" x14ac:dyDescent="0.3">
      <c r="A5" s="8"/>
      <c r="B5" s="8"/>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50"/>
      <c r="CQ5" s="51"/>
      <c r="CR5" s="51"/>
      <c r="CS5" s="6"/>
      <c r="CT5" s="7"/>
      <c r="CU5" s="7"/>
    </row>
    <row r="6" spans="1:105" ht="38.4" customHeight="1" x14ac:dyDescent="0.3">
      <c r="A6" s="62" t="s">
        <v>0</v>
      </c>
      <c r="B6" s="62"/>
      <c r="C6" s="62"/>
      <c r="D6" s="62"/>
      <c r="E6" s="62"/>
      <c r="F6" s="62"/>
      <c r="G6" s="62"/>
      <c r="H6" s="62"/>
      <c r="I6" s="62"/>
      <c r="J6" s="62"/>
      <c r="K6" s="62"/>
      <c r="L6" s="62"/>
      <c r="M6" s="62"/>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2"/>
      <c r="CE6" s="62"/>
      <c r="CF6" s="62"/>
      <c r="CG6" s="62"/>
      <c r="CH6" s="62"/>
      <c r="CI6" s="62"/>
      <c r="CJ6" s="62"/>
      <c r="CK6" s="62"/>
      <c r="CL6" s="62"/>
      <c r="CM6" s="62"/>
      <c r="CN6" s="62"/>
      <c r="CO6" s="62"/>
      <c r="CP6" s="62"/>
      <c r="CQ6" s="62"/>
      <c r="CR6" s="62"/>
    </row>
    <row r="7" spans="1:105" s="9" customFormat="1" ht="23.25" customHeight="1" x14ac:dyDescent="0.3">
      <c r="A7" s="62"/>
      <c r="B7" s="62"/>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2"/>
      <c r="CE7" s="62"/>
      <c r="CF7" s="62"/>
      <c r="CG7" s="62"/>
      <c r="CH7" s="62"/>
      <c r="CI7" s="62"/>
      <c r="CJ7" s="62"/>
      <c r="CK7" s="62"/>
      <c r="CL7" s="62"/>
      <c r="CM7" s="62"/>
      <c r="CN7" s="62"/>
      <c r="CO7" s="62"/>
      <c r="CP7" s="62"/>
      <c r="CQ7" s="62"/>
      <c r="CR7" s="62"/>
      <c r="CS7" s="10"/>
      <c r="CT7" s="11"/>
      <c r="CU7" s="11"/>
    </row>
    <row r="8" spans="1:105" x14ac:dyDescent="0.3">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3"/>
      <c r="BR8" s="13"/>
      <c r="BS8" s="12"/>
      <c r="BT8" s="12"/>
      <c r="BU8" s="12"/>
      <c r="BV8" s="12"/>
      <c r="BW8" s="12"/>
      <c r="BX8" s="12"/>
      <c r="BY8" s="12"/>
      <c r="BZ8" s="12"/>
      <c r="CA8" s="12"/>
      <c r="CB8" s="12"/>
      <c r="CC8" s="12"/>
      <c r="CD8" s="12">
        <f>CD2710</f>
        <v>55591982.703000002</v>
      </c>
      <c r="CE8" s="12">
        <f>CE2710</f>
        <v>52769071.749000013</v>
      </c>
      <c r="CF8" s="12">
        <f>CF2710</f>
        <v>52314258.899999999</v>
      </c>
      <c r="CG8" s="12"/>
      <c r="CH8" s="12"/>
      <c r="CI8" s="12"/>
      <c r="CJ8" s="12"/>
      <c r="CK8" s="12"/>
      <c r="CL8" s="12"/>
      <c r="CM8" s="12"/>
      <c r="CN8" s="12"/>
      <c r="CO8" s="12"/>
      <c r="CP8" s="12"/>
      <c r="CQ8" s="12"/>
      <c r="CR8" s="14" t="s">
        <v>1</v>
      </c>
      <c r="CS8" s="13" t="s">
        <v>1</v>
      </c>
      <c r="CT8" s="15"/>
      <c r="CU8" s="15"/>
    </row>
    <row r="9" spans="1:105" ht="17.25" customHeight="1" x14ac:dyDescent="0.3">
      <c r="A9" s="63" t="s">
        <v>2</v>
      </c>
      <c r="B9" s="55" t="s">
        <v>3</v>
      </c>
      <c r="C9" s="63" t="s">
        <v>4</v>
      </c>
      <c r="D9" s="63" t="s">
        <v>5</v>
      </c>
      <c r="E9" s="63" t="s">
        <v>6</v>
      </c>
      <c r="F9" s="55" t="s">
        <v>7</v>
      </c>
      <c r="G9" s="55" t="s">
        <v>8</v>
      </c>
      <c r="H9" s="55" t="s">
        <v>9</v>
      </c>
      <c r="I9" s="55" t="s">
        <v>10</v>
      </c>
      <c r="J9" s="55"/>
      <c r="K9" s="55"/>
      <c r="L9" s="55" t="s">
        <v>7</v>
      </c>
      <c r="M9" s="55" t="s">
        <v>8</v>
      </c>
      <c r="N9" s="55" t="s">
        <v>9</v>
      </c>
      <c r="O9" s="55" t="s">
        <v>11</v>
      </c>
      <c r="P9" s="55"/>
      <c r="Q9" s="55"/>
      <c r="R9" s="55" t="s">
        <v>7</v>
      </c>
      <c r="S9" s="55" t="s">
        <v>8</v>
      </c>
      <c r="T9" s="55" t="s">
        <v>9</v>
      </c>
      <c r="U9" s="55" t="s">
        <v>12</v>
      </c>
      <c r="V9" s="55"/>
      <c r="W9" s="55"/>
      <c r="X9" s="55" t="s">
        <v>7</v>
      </c>
      <c r="Y9" s="55" t="s">
        <v>8</v>
      </c>
      <c r="Z9" s="55" t="s">
        <v>9</v>
      </c>
      <c r="AA9" s="55" t="s">
        <v>11</v>
      </c>
      <c r="AB9" s="55"/>
      <c r="AC9" s="55"/>
      <c r="AD9" s="55" t="s">
        <v>7</v>
      </c>
      <c r="AE9" s="55" t="s">
        <v>8</v>
      </c>
      <c r="AF9" s="55" t="s">
        <v>9</v>
      </c>
      <c r="AG9" s="55" t="s">
        <v>13</v>
      </c>
      <c r="AH9" s="55"/>
      <c r="AI9" s="55"/>
      <c r="AJ9" s="55" t="s">
        <v>7</v>
      </c>
      <c r="AK9" s="55" t="s">
        <v>8</v>
      </c>
      <c r="AL9" s="55" t="s">
        <v>9</v>
      </c>
      <c r="AM9" s="55" t="s">
        <v>11</v>
      </c>
      <c r="AN9" s="55"/>
      <c r="AO9" s="55"/>
      <c r="AP9" s="55" t="s">
        <v>7</v>
      </c>
      <c r="AQ9" s="55" t="s">
        <v>8</v>
      </c>
      <c r="AR9" s="55" t="s">
        <v>9</v>
      </c>
      <c r="AS9" s="55" t="s">
        <v>14</v>
      </c>
      <c r="AT9" s="55"/>
      <c r="AU9" s="55"/>
      <c r="AV9" s="55" t="s">
        <v>7</v>
      </c>
      <c r="AW9" s="55" t="s">
        <v>8</v>
      </c>
      <c r="AX9" s="55" t="s">
        <v>9</v>
      </c>
      <c r="AY9" s="55" t="s">
        <v>11</v>
      </c>
      <c r="AZ9" s="55"/>
      <c r="BA9" s="55"/>
      <c r="BB9" s="55" t="s">
        <v>7</v>
      </c>
      <c r="BC9" s="55" t="s">
        <v>8</v>
      </c>
      <c r="BD9" s="55" t="s">
        <v>9</v>
      </c>
      <c r="BE9" s="55" t="s">
        <v>15</v>
      </c>
      <c r="BF9" s="55"/>
      <c r="BG9" s="55"/>
      <c r="BH9" s="55" t="s">
        <v>7</v>
      </c>
      <c r="BI9" s="55" t="s">
        <v>8</v>
      </c>
      <c r="BJ9" s="55" t="s">
        <v>9</v>
      </c>
      <c r="BK9" s="55" t="s">
        <v>16</v>
      </c>
      <c r="BL9" s="55"/>
      <c r="BM9" s="55"/>
      <c r="BN9" s="55" t="s">
        <v>7</v>
      </c>
      <c r="BO9" s="55" t="s">
        <v>8</v>
      </c>
      <c r="BP9" s="55" t="s">
        <v>9</v>
      </c>
      <c r="BQ9" s="55" t="s">
        <v>17</v>
      </c>
      <c r="BR9" s="55" t="s">
        <v>18</v>
      </c>
      <c r="BS9" s="55" t="s">
        <v>7</v>
      </c>
      <c r="BT9" s="55" t="s">
        <v>8</v>
      </c>
      <c r="BU9" s="55" t="s">
        <v>9</v>
      </c>
      <c r="BV9" s="60" t="s">
        <v>11</v>
      </c>
      <c r="BW9" s="61"/>
      <c r="BX9" s="54" t="s">
        <v>7</v>
      </c>
      <c r="BY9" s="54" t="s">
        <v>8</v>
      </c>
      <c r="BZ9" s="54" t="s">
        <v>9</v>
      </c>
      <c r="CA9" s="56" t="s">
        <v>11</v>
      </c>
      <c r="CB9" s="57"/>
      <c r="CC9" s="58"/>
      <c r="CD9" s="54" t="s">
        <v>7</v>
      </c>
      <c r="CE9" s="54" t="s">
        <v>8</v>
      </c>
      <c r="CF9" s="54" t="s">
        <v>9</v>
      </c>
      <c r="CG9" s="56" t="s">
        <v>19</v>
      </c>
      <c r="CH9" s="57"/>
      <c r="CI9" s="58"/>
      <c r="CJ9" s="54" t="s">
        <v>7</v>
      </c>
      <c r="CK9" s="54" t="s">
        <v>8</v>
      </c>
      <c r="CL9" s="54" t="s">
        <v>9</v>
      </c>
      <c r="CM9" s="18" t="s">
        <v>20</v>
      </c>
      <c r="CN9" s="18" t="s">
        <v>20</v>
      </c>
      <c r="CO9" s="18" t="s">
        <v>20</v>
      </c>
      <c r="CP9" s="54" t="s">
        <v>7</v>
      </c>
      <c r="CQ9" s="54" t="s">
        <v>8</v>
      </c>
      <c r="CR9" s="54" t="s">
        <v>9</v>
      </c>
      <c r="CS9" s="55" t="s">
        <v>21</v>
      </c>
      <c r="CT9" s="59">
        <v>0</v>
      </c>
      <c r="CU9" s="19"/>
    </row>
    <row r="10" spans="1:105" ht="41.4" customHeight="1" x14ac:dyDescent="0.3">
      <c r="A10" s="63"/>
      <c r="B10" s="55"/>
      <c r="C10" s="63"/>
      <c r="D10" s="63"/>
      <c r="E10" s="63"/>
      <c r="F10" s="55"/>
      <c r="G10" s="55"/>
      <c r="H10" s="55"/>
      <c r="I10" s="17" t="s">
        <v>7</v>
      </c>
      <c r="J10" s="17" t="s">
        <v>8</v>
      </c>
      <c r="K10" s="17" t="s">
        <v>9</v>
      </c>
      <c r="L10" s="55"/>
      <c r="M10" s="55"/>
      <c r="N10" s="55"/>
      <c r="O10" s="17" t="s">
        <v>7</v>
      </c>
      <c r="P10" s="17" t="s">
        <v>8</v>
      </c>
      <c r="Q10" s="17" t="s">
        <v>9</v>
      </c>
      <c r="R10" s="55"/>
      <c r="S10" s="55"/>
      <c r="T10" s="55"/>
      <c r="U10" s="17" t="s">
        <v>7</v>
      </c>
      <c r="V10" s="17" t="s">
        <v>8</v>
      </c>
      <c r="W10" s="17" t="s">
        <v>9</v>
      </c>
      <c r="X10" s="55"/>
      <c r="Y10" s="55"/>
      <c r="Z10" s="55"/>
      <c r="AA10" s="17" t="s">
        <v>7</v>
      </c>
      <c r="AB10" s="17" t="s">
        <v>8</v>
      </c>
      <c r="AC10" s="17" t="s">
        <v>9</v>
      </c>
      <c r="AD10" s="55"/>
      <c r="AE10" s="55"/>
      <c r="AF10" s="55"/>
      <c r="AG10" s="17" t="s">
        <v>7</v>
      </c>
      <c r="AH10" s="17" t="s">
        <v>8</v>
      </c>
      <c r="AI10" s="17" t="s">
        <v>9</v>
      </c>
      <c r="AJ10" s="55"/>
      <c r="AK10" s="55"/>
      <c r="AL10" s="55"/>
      <c r="AM10" s="17" t="s">
        <v>7</v>
      </c>
      <c r="AN10" s="17" t="s">
        <v>8</v>
      </c>
      <c r="AO10" s="17" t="s">
        <v>9</v>
      </c>
      <c r="AP10" s="55"/>
      <c r="AQ10" s="55"/>
      <c r="AR10" s="55"/>
      <c r="AS10" s="17" t="s">
        <v>7</v>
      </c>
      <c r="AT10" s="17" t="s">
        <v>8</v>
      </c>
      <c r="AU10" s="17" t="s">
        <v>9</v>
      </c>
      <c r="AV10" s="55"/>
      <c r="AW10" s="55"/>
      <c r="AX10" s="55"/>
      <c r="AY10" s="17" t="s">
        <v>7</v>
      </c>
      <c r="AZ10" s="17" t="s">
        <v>8</v>
      </c>
      <c r="BA10" s="17" t="s">
        <v>9</v>
      </c>
      <c r="BB10" s="55"/>
      <c r="BC10" s="55"/>
      <c r="BD10" s="55"/>
      <c r="BE10" s="17" t="s">
        <v>7</v>
      </c>
      <c r="BF10" s="17" t="s">
        <v>8</v>
      </c>
      <c r="BG10" s="17" t="s">
        <v>9</v>
      </c>
      <c r="BH10" s="55"/>
      <c r="BI10" s="55"/>
      <c r="BJ10" s="55"/>
      <c r="BK10" s="17" t="s">
        <v>7</v>
      </c>
      <c r="BL10" s="17" t="s">
        <v>8</v>
      </c>
      <c r="BM10" s="17" t="s">
        <v>9</v>
      </c>
      <c r="BN10" s="55"/>
      <c r="BO10" s="55"/>
      <c r="BP10" s="55"/>
      <c r="BQ10" s="55"/>
      <c r="BR10" s="55"/>
      <c r="BS10" s="55"/>
      <c r="BT10" s="55"/>
      <c r="BU10" s="55"/>
      <c r="BV10" s="17" t="s">
        <v>8</v>
      </c>
      <c r="BW10" s="17" t="s">
        <v>22</v>
      </c>
      <c r="BX10" s="55"/>
      <c r="BY10" s="55"/>
      <c r="BZ10" s="55"/>
      <c r="CA10" s="17" t="s">
        <v>7</v>
      </c>
      <c r="CB10" s="17" t="s">
        <v>8</v>
      </c>
      <c r="CC10" s="17" t="s">
        <v>22</v>
      </c>
      <c r="CD10" s="55"/>
      <c r="CE10" s="55"/>
      <c r="CF10" s="55"/>
      <c r="CG10" s="17" t="s">
        <v>7</v>
      </c>
      <c r="CH10" s="17" t="s">
        <v>8</v>
      </c>
      <c r="CI10" s="17" t="s">
        <v>9</v>
      </c>
      <c r="CJ10" s="55"/>
      <c r="CK10" s="55"/>
      <c r="CL10" s="55"/>
      <c r="CM10" s="17" t="s">
        <v>7</v>
      </c>
      <c r="CN10" s="17" t="s">
        <v>8</v>
      </c>
      <c r="CO10" s="17" t="s">
        <v>9</v>
      </c>
      <c r="CP10" s="55"/>
      <c r="CQ10" s="55"/>
      <c r="CR10" s="55"/>
      <c r="CS10" s="55"/>
      <c r="CT10" s="59"/>
      <c r="CU10" s="19" t="s">
        <v>23</v>
      </c>
      <c r="CV10" s="20" t="s">
        <v>24</v>
      </c>
      <c r="CW10" s="20" t="s">
        <v>25</v>
      </c>
      <c r="CX10" s="20" t="s">
        <v>26</v>
      </c>
      <c r="CY10" s="20" t="s">
        <v>27</v>
      </c>
      <c r="CZ10" s="20" t="s">
        <v>28</v>
      </c>
      <c r="DA10" s="1" t="s">
        <v>29</v>
      </c>
    </row>
    <row r="11" spans="1:105" s="21" customFormat="1" ht="31.2" hidden="1" x14ac:dyDescent="0.3">
      <c r="A11" s="22" t="s">
        <v>30</v>
      </c>
      <c r="B11" s="23"/>
      <c r="C11" s="22"/>
      <c r="D11" s="22"/>
      <c r="E11" s="24" t="s">
        <v>31</v>
      </c>
      <c r="F11" s="25">
        <f t="shared" ref="F11:K11" si="0">F12+F78</f>
        <v>239853.1</v>
      </c>
      <c r="G11" s="25">
        <f t="shared" si="0"/>
        <v>182859.1</v>
      </c>
      <c r="H11" s="25">
        <f t="shared" si="0"/>
        <v>184357.2</v>
      </c>
      <c r="I11" s="25">
        <f t="shared" si="0"/>
        <v>24905.9</v>
      </c>
      <c r="J11" s="25">
        <f t="shared" si="0"/>
        <v>26371</v>
      </c>
      <c r="K11" s="25">
        <f t="shared" si="0"/>
        <v>27894.5</v>
      </c>
      <c r="L11" s="25">
        <f t="shared" ref="L11:L74" si="1">F11+I11</f>
        <v>264759</v>
      </c>
      <c r="M11" s="25">
        <f t="shared" ref="M11:M74" si="2">G11+J11</f>
        <v>209230.1</v>
      </c>
      <c r="N11" s="25">
        <f t="shared" ref="N11:N74" si="3">H11+K11</f>
        <v>212251.7</v>
      </c>
      <c r="O11" s="25">
        <f>O12+O78</f>
        <v>1234.3719999999998</v>
      </c>
      <c r="P11" s="25">
        <f>P12+P78</f>
        <v>0</v>
      </c>
      <c r="Q11" s="25">
        <f>Q12+Q78</f>
        <v>0</v>
      </c>
      <c r="R11" s="25">
        <f t="shared" ref="R11:R74" si="4">L11+O11</f>
        <v>265993.37199999997</v>
      </c>
      <c r="S11" s="25">
        <f t="shared" ref="S11:S74" si="5">M11+P11</f>
        <v>209230.1</v>
      </c>
      <c r="T11" s="25">
        <f t="shared" ref="T11:T74" si="6">N11+Q11</f>
        <v>212251.7</v>
      </c>
      <c r="U11" s="25">
        <f>U12+U78</f>
        <v>0</v>
      </c>
      <c r="V11" s="25">
        <f>V12+V78</f>
        <v>0</v>
      </c>
      <c r="W11" s="25">
        <f>W12+W78</f>
        <v>0</v>
      </c>
      <c r="X11" s="25">
        <f t="shared" ref="X11:X74" si="7">R11+U11</f>
        <v>265993.37199999997</v>
      </c>
      <c r="Y11" s="25">
        <f t="shared" ref="Y11:Y74" si="8">S11+V11</f>
        <v>209230.1</v>
      </c>
      <c r="Z11" s="25">
        <f t="shared" ref="Z11:Z74" si="9">T11+W11</f>
        <v>212251.7</v>
      </c>
      <c r="AA11" s="25">
        <f>AA12+AA78</f>
        <v>0</v>
      </c>
      <c r="AB11" s="25">
        <f>AB12+AB78</f>
        <v>0</v>
      </c>
      <c r="AC11" s="25">
        <f>AC12+AC78</f>
        <v>0</v>
      </c>
      <c r="AD11" s="25">
        <f t="shared" ref="AD11:AD74" si="10">X11+AA11</f>
        <v>265993.37199999997</v>
      </c>
      <c r="AE11" s="25">
        <f t="shared" ref="AE11:AE74" si="11">Y11+AB11</f>
        <v>209230.1</v>
      </c>
      <c r="AF11" s="25">
        <f t="shared" ref="AF11:AF74" si="12">Z11+AC11</f>
        <v>212251.7</v>
      </c>
      <c r="AG11" s="25">
        <f>AG12+AG78</f>
        <v>0</v>
      </c>
      <c r="AH11" s="25">
        <f>AH12+AH78</f>
        <v>0</v>
      </c>
      <c r="AI11" s="25">
        <f>AI12+AI78</f>
        <v>0</v>
      </c>
      <c r="AJ11" s="25">
        <f t="shared" ref="AJ11:AJ74" si="13">AD11+AG11</f>
        <v>265993.37199999997</v>
      </c>
      <c r="AK11" s="25">
        <f t="shared" ref="AK11:AK74" si="14">AE11+AH11</f>
        <v>209230.1</v>
      </c>
      <c r="AL11" s="25">
        <f t="shared" ref="AL11:AL74" si="15">AF11+AI11</f>
        <v>212251.7</v>
      </c>
      <c r="AM11" s="25">
        <f>AM12+AM78</f>
        <v>-12157.376</v>
      </c>
      <c r="AN11" s="25">
        <f>AN12+AN78</f>
        <v>0</v>
      </c>
      <c r="AO11" s="25">
        <f>AO12+AO78</f>
        <v>0</v>
      </c>
      <c r="AP11" s="25">
        <f t="shared" ref="AP11:AP74" si="16">AJ11+AM11</f>
        <v>253835.99599999998</v>
      </c>
      <c r="AQ11" s="25">
        <f t="shared" ref="AQ11:AQ74" si="17">AK11+AN11</f>
        <v>209230.1</v>
      </c>
      <c r="AR11" s="25">
        <f t="shared" ref="AR11:AR74" si="18">AL11+AO11</f>
        <v>212251.7</v>
      </c>
      <c r="AS11" s="25">
        <f>AS12+AS78</f>
        <v>0</v>
      </c>
      <c r="AT11" s="25">
        <f>AT12+AT78</f>
        <v>0</v>
      </c>
      <c r="AU11" s="25">
        <f>AU12+AU78</f>
        <v>0</v>
      </c>
      <c r="AV11" s="25">
        <f t="shared" ref="AV11:AV74" si="19">AP11+AS11</f>
        <v>253835.99599999998</v>
      </c>
      <c r="AW11" s="25">
        <f t="shared" ref="AW11:AW74" si="20">AQ11+AT11</f>
        <v>209230.1</v>
      </c>
      <c r="AX11" s="25">
        <f t="shared" ref="AX11:AX74" si="21">AR11+AU11</f>
        <v>212251.7</v>
      </c>
      <c r="AY11" s="25">
        <f>AY12+AY78</f>
        <v>12157.376</v>
      </c>
      <c r="AZ11" s="25">
        <f>AZ12+AZ78</f>
        <v>0</v>
      </c>
      <c r="BA11" s="25">
        <f>BA12+BA78</f>
        <v>0</v>
      </c>
      <c r="BB11" s="25">
        <f t="shared" ref="BB11:BB74" si="22">AV11+AY11</f>
        <v>265993.37199999997</v>
      </c>
      <c r="BC11" s="25">
        <f t="shared" ref="BC11:BC74" si="23">AW11+AZ11</f>
        <v>209230.1</v>
      </c>
      <c r="BD11" s="25">
        <f t="shared" ref="BD11:BD74" si="24">AX11+BA11</f>
        <v>212251.7</v>
      </c>
      <c r="BE11" s="25">
        <f>BE12+BE78</f>
        <v>0</v>
      </c>
      <c r="BF11" s="25">
        <f>BF12+BF78</f>
        <v>0</v>
      </c>
      <c r="BG11" s="25">
        <f>BG12+BG78</f>
        <v>0</v>
      </c>
      <c r="BH11" s="25">
        <f t="shared" ref="BH11:BH74" si="25">BB11+BE11</f>
        <v>265993.37199999997</v>
      </c>
      <c r="BI11" s="25">
        <f t="shared" ref="BI11:BI74" si="26">BC11+BF11</f>
        <v>209230.1</v>
      </c>
      <c r="BJ11" s="25">
        <f t="shared" ref="BJ11:BJ74" si="27">BD11+BG11</f>
        <v>212251.7</v>
      </c>
      <c r="BK11" s="25">
        <f>BK12+BK78</f>
        <v>510.57400000000018</v>
      </c>
      <c r="BL11" s="25">
        <f>BL12+BL78</f>
        <v>0</v>
      </c>
      <c r="BM11" s="25">
        <f>BM12+BM78</f>
        <v>0</v>
      </c>
      <c r="BN11" s="25">
        <f t="shared" ref="BN11:BN74" si="28">BH11+BK11</f>
        <v>266503.946</v>
      </c>
      <c r="BO11" s="25">
        <f t="shared" ref="BO11:BO74" si="29">BI11+BL11</f>
        <v>209230.1</v>
      </c>
      <c r="BP11" s="25">
        <f t="shared" ref="BP11:BP74" si="30">BJ11+BM11</f>
        <v>212251.7</v>
      </c>
      <c r="BQ11" s="25">
        <f>BQ12+BQ78</f>
        <v>0</v>
      </c>
      <c r="BR11" s="25">
        <f>BR12+BR78</f>
        <v>0</v>
      </c>
      <c r="BS11" s="26">
        <f t="shared" ref="BS11:BS74" si="31">BQ11+BN11</f>
        <v>266503.946</v>
      </c>
      <c r="BT11" s="26">
        <f t="shared" ref="BT11:BT74" si="32">BR11+BO11</f>
        <v>209230.1</v>
      </c>
      <c r="BU11" s="26">
        <f t="shared" ref="BU11:BU74" si="33">BP11</f>
        <v>212251.7</v>
      </c>
      <c r="BV11" s="25">
        <f>BV12+BV78</f>
        <v>0</v>
      </c>
      <c r="BW11" s="25">
        <f>BW12+BW78</f>
        <v>0</v>
      </c>
      <c r="BX11" s="25">
        <f t="shared" ref="BX11:BX74" si="34">BS11</f>
        <v>266503.946</v>
      </c>
      <c r="BY11" s="25">
        <f t="shared" ref="BY11:BY74" si="35">BT11+BV11</f>
        <v>209230.1</v>
      </c>
      <c r="BZ11" s="25">
        <f t="shared" ref="BZ11:BZ74" si="36">BU11+BW11</f>
        <v>212251.7</v>
      </c>
      <c r="CA11" s="25">
        <f>CA12+CA78</f>
        <v>194.03399999999999</v>
      </c>
      <c r="CB11" s="25">
        <f>CB12+CB78</f>
        <v>0</v>
      </c>
      <c r="CC11" s="25">
        <f>CC12+CC78</f>
        <v>0</v>
      </c>
      <c r="CD11" s="25">
        <f t="shared" ref="CD11:CD74" si="37">BX11+CA11</f>
        <v>266697.98</v>
      </c>
      <c r="CE11" s="25">
        <f t="shared" ref="CE11:CE74" si="38">BY11+CB11</f>
        <v>209230.1</v>
      </c>
      <c r="CF11" s="25">
        <f t="shared" ref="CF11:CF74" si="39">BZ11+CC11</f>
        <v>212251.7</v>
      </c>
      <c r="CG11" s="25">
        <f>CG12+CG78</f>
        <v>0</v>
      </c>
      <c r="CH11" s="25">
        <f>CH12+CH78</f>
        <v>0</v>
      </c>
      <c r="CI11" s="25">
        <f>CI12+CI78</f>
        <v>0</v>
      </c>
      <c r="CJ11" s="25">
        <f t="shared" ref="CJ11:CJ74" si="40">CD11+CG11</f>
        <v>266697.98</v>
      </c>
      <c r="CK11" s="25">
        <f t="shared" ref="CK11:CK74" si="41">CE11+CH11</f>
        <v>209230.1</v>
      </c>
      <c r="CL11" s="25">
        <f t="shared" ref="CL11:CL74" si="42">CF11+CI11</f>
        <v>212251.7</v>
      </c>
      <c r="CM11" s="25">
        <f>CM12+CM78</f>
        <v>0</v>
      </c>
      <c r="CN11" s="25">
        <f>CN12+CN78</f>
        <v>0</v>
      </c>
      <c r="CO11" s="25">
        <f>CO12+CO78</f>
        <v>0</v>
      </c>
      <c r="CP11" s="25">
        <f t="shared" ref="CP11:CP74" si="43">CJ11+CM11</f>
        <v>266697.98</v>
      </c>
      <c r="CQ11" s="25">
        <f t="shared" ref="CQ11:CQ74" si="44">CK11+CN11</f>
        <v>209230.1</v>
      </c>
      <c r="CR11" s="25">
        <f t="shared" ref="CR11:CR74" si="45">CL11+CO11</f>
        <v>212251.7</v>
      </c>
      <c r="CS11" s="25">
        <f>CS12+CS78</f>
        <v>0</v>
      </c>
      <c r="CT11" s="19"/>
      <c r="CU11" s="27"/>
      <c r="CV11" s="21" t="s">
        <v>24</v>
      </c>
    </row>
    <row r="12" spans="1:105" s="28" customFormat="1" ht="31.2" hidden="1" x14ac:dyDescent="0.3">
      <c r="A12" s="29" t="s">
        <v>32</v>
      </c>
      <c r="B12" s="30"/>
      <c r="C12" s="29"/>
      <c r="D12" s="29"/>
      <c r="E12" s="31" t="s">
        <v>33</v>
      </c>
      <c r="F12" s="32">
        <f t="shared" ref="F12:K12" si="46">F13+F44+F49+F57</f>
        <v>229244.4</v>
      </c>
      <c r="G12" s="32">
        <f t="shared" si="46"/>
        <v>172250.4</v>
      </c>
      <c r="H12" s="32">
        <f t="shared" si="46"/>
        <v>173748.5</v>
      </c>
      <c r="I12" s="32">
        <f t="shared" si="46"/>
        <v>24905.9</v>
      </c>
      <c r="J12" s="32">
        <f t="shared" si="46"/>
        <v>26371</v>
      </c>
      <c r="K12" s="32">
        <f t="shared" si="46"/>
        <v>27894.5</v>
      </c>
      <c r="L12" s="32">
        <f t="shared" si="1"/>
        <v>254150.3</v>
      </c>
      <c r="M12" s="32">
        <f t="shared" si="2"/>
        <v>198621.4</v>
      </c>
      <c r="N12" s="32">
        <f t="shared" si="3"/>
        <v>201643</v>
      </c>
      <c r="O12" s="32">
        <f>O13+O44+O49+O57</f>
        <v>1234.3719999999998</v>
      </c>
      <c r="P12" s="32">
        <f>P13+P44+P49+P57</f>
        <v>0</v>
      </c>
      <c r="Q12" s="32">
        <f>Q13+Q44+Q49+Q57</f>
        <v>0</v>
      </c>
      <c r="R12" s="32">
        <f t="shared" si="4"/>
        <v>255384.67199999999</v>
      </c>
      <c r="S12" s="32">
        <f t="shared" si="5"/>
        <v>198621.4</v>
      </c>
      <c r="T12" s="32">
        <f t="shared" si="6"/>
        <v>201643</v>
      </c>
      <c r="U12" s="32">
        <f>U13+U44+U49+U57</f>
        <v>0</v>
      </c>
      <c r="V12" s="32">
        <f>V13+V44+V49+V57</f>
        <v>0</v>
      </c>
      <c r="W12" s="32">
        <f>W13+W44+W49+W57</f>
        <v>0</v>
      </c>
      <c r="X12" s="32">
        <f t="shared" si="7"/>
        <v>255384.67199999999</v>
      </c>
      <c r="Y12" s="32">
        <f t="shared" si="8"/>
        <v>198621.4</v>
      </c>
      <c r="Z12" s="32">
        <f t="shared" si="9"/>
        <v>201643</v>
      </c>
      <c r="AA12" s="32">
        <f>AA13+AA44+AA49+AA57</f>
        <v>0</v>
      </c>
      <c r="AB12" s="32">
        <f>AB13+AB44+AB49+AB57</f>
        <v>0</v>
      </c>
      <c r="AC12" s="32">
        <f>AC13+AC44+AC49+AC57</f>
        <v>0</v>
      </c>
      <c r="AD12" s="32">
        <f t="shared" si="10"/>
        <v>255384.67199999999</v>
      </c>
      <c r="AE12" s="32">
        <f t="shared" si="11"/>
        <v>198621.4</v>
      </c>
      <c r="AF12" s="32">
        <f t="shared" si="12"/>
        <v>201643</v>
      </c>
      <c r="AG12" s="32">
        <f>AG13+AG44+AG49+AG57</f>
        <v>0</v>
      </c>
      <c r="AH12" s="32">
        <f>AH13+AH44+AH49+AH57</f>
        <v>0</v>
      </c>
      <c r="AI12" s="32">
        <f>AI13+AI44+AI49+AI57</f>
        <v>0</v>
      </c>
      <c r="AJ12" s="32">
        <f t="shared" si="13"/>
        <v>255384.67199999999</v>
      </c>
      <c r="AK12" s="32">
        <f t="shared" si="14"/>
        <v>198621.4</v>
      </c>
      <c r="AL12" s="32">
        <f t="shared" si="15"/>
        <v>201643</v>
      </c>
      <c r="AM12" s="32">
        <f>AM13+AM44+AM49+AM57</f>
        <v>-12468.098</v>
      </c>
      <c r="AN12" s="32">
        <f>AN13+AN44+AN49+AN57</f>
        <v>0</v>
      </c>
      <c r="AO12" s="32">
        <f>AO13+AO44+AO49+AO57</f>
        <v>0</v>
      </c>
      <c r="AP12" s="32">
        <f t="shared" si="16"/>
        <v>242916.57399999999</v>
      </c>
      <c r="AQ12" s="32">
        <f t="shared" si="17"/>
        <v>198621.4</v>
      </c>
      <c r="AR12" s="32">
        <f t="shared" si="18"/>
        <v>201643</v>
      </c>
      <c r="AS12" s="32">
        <f>AS13+AS44+AS49+AS57</f>
        <v>0</v>
      </c>
      <c r="AT12" s="32">
        <f>AT13+AT44+AT49+AT57</f>
        <v>0</v>
      </c>
      <c r="AU12" s="32">
        <f>AU13+AU44+AU49+AU57</f>
        <v>0</v>
      </c>
      <c r="AV12" s="32">
        <f t="shared" si="19"/>
        <v>242916.57399999999</v>
      </c>
      <c r="AW12" s="32">
        <f t="shared" si="20"/>
        <v>198621.4</v>
      </c>
      <c r="AX12" s="32">
        <f t="shared" si="21"/>
        <v>201643</v>
      </c>
      <c r="AY12" s="32">
        <f>AY13+AY44+AY49+AY57</f>
        <v>12157.376</v>
      </c>
      <c r="AZ12" s="32">
        <f>AZ13+AZ44+AZ49+AZ57</f>
        <v>0</v>
      </c>
      <c r="BA12" s="32">
        <f>BA13+BA44+BA49+BA57</f>
        <v>0</v>
      </c>
      <c r="BB12" s="32">
        <f t="shared" si="22"/>
        <v>255073.94999999998</v>
      </c>
      <c r="BC12" s="32">
        <f t="shared" si="23"/>
        <v>198621.4</v>
      </c>
      <c r="BD12" s="32">
        <f t="shared" si="24"/>
        <v>201643</v>
      </c>
      <c r="BE12" s="32">
        <f>BE13+BE44+BE49+BE57</f>
        <v>0</v>
      </c>
      <c r="BF12" s="32">
        <f>BF13+BF44+BF49+BF57</f>
        <v>0</v>
      </c>
      <c r="BG12" s="32">
        <f>BG13+BG44+BG49+BG57</f>
        <v>0</v>
      </c>
      <c r="BH12" s="32">
        <f t="shared" si="25"/>
        <v>255073.94999999998</v>
      </c>
      <c r="BI12" s="32">
        <f t="shared" si="26"/>
        <v>198621.4</v>
      </c>
      <c r="BJ12" s="32">
        <f t="shared" si="27"/>
        <v>201643</v>
      </c>
      <c r="BK12" s="32">
        <f>BK13+BK44+BK49+BK57</f>
        <v>510.57400000000018</v>
      </c>
      <c r="BL12" s="32">
        <f>BL13+BL44+BL49+BL57</f>
        <v>0</v>
      </c>
      <c r="BM12" s="32">
        <f>BM13+BM44+BM49+BM57</f>
        <v>0</v>
      </c>
      <c r="BN12" s="32">
        <f t="shared" si="28"/>
        <v>255584.52399999998</v>
      </c>
      <c r="BO12" s="32">
        <f t="shared" si="29"/>
        <v>198621.4</v>
      </c>
      <c r="BP12" s="32">
        <f t="shared" si="30"/>
        <v>201643</v>
      </c>
      <c r="BQ12" s="32">
        <f>BQ13+BQ44+BQ49+BQ57</f>
        <v>0</v>
      </c>
      <c r="BR12" s="32">
        <f>BR13+BR44+BR49+BR57</f>
        <v>0</v>
      </c>
      <c r="BS12" s="26">
        <f t="shared" si="31"/>
        <v>255584.52399999998</v>
      </c>
      <c r="BT12" s="26">
        <f t="shared" si="32"/>
        <v>198621.4</v>
      </c>
      <c r="BU12" s="26">
        <f t="shared" si="33"/>
        <v>201643</v>
      </c>
      <c r="BV12" s="32">
        <f>BV13+BV44+BV49+BV57</f>
        <v>0</v>
      </c>
      <c r="BW12" s="32">
        <f>BW13+BW44+BW49+BW57</f>
        <v>0</v>
      </c>
      <c r="BX12" s="32">
        <f t="shared" si="34"/>
        <v>255584.52399999998</v>
      </c>
      <c r="BY12" s="32">
        <f t="shared" si="35"/>
        <v>198621.4</v>
      </c>
      <c r="BZ12" s="32">
        <f t="shared" si="36"/>
        <v>201643</v>
      </c>
      <c r="CA12" s="32">
        <f>CA13+CA44+CA49+CA57</f>
        <v>194.03399999999999</v>
      </c>
      <c r="CB12" s="32">
        <f>CB13+CB44+CB49+CB57</f>
        <v>0</v>
      </c>
      <c r="CC12" s="32">
        <f>CC13+CC44+CC49+CC57</f>
        <v>0</v>
      </c>
      <c r="CD12" s="32">
        <f t="shared" si="37"/>
        <v>255778.55799999999</v>
      </c>
      <c r="CE12" s="32">
        <f t="shared" si="38"/>
        <v>198621.4</v>
      </c>
      <c r="CF12" s="32">
        <f t="shared" si="39"/>
        <v>201643</v>
      </c>
      <c r="CG12" s="32">
        <f>CG13+CG44+CG49+CG57</f>
        <v>0</v>
      </c>
      <c r="CH12" s="32">
        <f>CH13+CH44+CH49+CH57</f>
        <v>0</v>
      </c>
      <c r="CI12" s="32">
        <f>CI13+CI44+CI49+CI57</f>
        <v>0</v>
      </c>
      <c r="CJ12" s="32">
        <f t="shared" si="40"/>
        <v>255778.55799999999</v>
      </c>
      <c r="CK12" s="32">
        <f t="shared" si="41"/>
        <v>198621.4</v>
      </c>
      <c r="CL12" s="32">
        <f t="shared" si="42"/>
        <v>201643</v>
      </c>
      <c r="CM12" s="32">
        <f>CM13+CM44+CM49+CM57</f>
        <v>0</v>
      </c>
      <c r="CN12" s="32">
        <f>CN13+CN44+CN49+CN57</f>
        <v>0</v>
      </c>
      <c r="CO12" s="32">
        <f>CO13+CO44+CO49+CO57</f>
        <v>0</v>
      </c>
      <c r="CP12" s="32">
        <f t="shared" si="43"/>
        <v>255778.55799999999</v>
      </c>
      <c r="CQ12" s="32">
        <f t="shared" si="44"/>
        <v>198621.4</v>
      </c>
      <c r="CR12" s="32">
        <f t="shared" si="45"/>
        <v>201643</v>
      </c>
      <c r="CS12" s="32">
        <f>CS13+CS44+CS49+CS57</f>
        <v>0</v>
      </c>
      <c r="CT12" s="19"/>
      <c r="CU12" s="33"/>
      <c r="CW12" s="28" t="s">
        <v>25</v>
      </c>
    </row>
    <row r="13" spans="1:105" ht="78" hidden="1" x14ac:dyDescent="0.3">
      <c r="A13" s="16" t="s">
        <v>34</v>
      </c>
      <c r="B13" s="17"/>
      <c r="C13" s="16"/>
      <c r="D13" s="16"/>
      <c r="E13" s="34" t="s">
        <v>35</v>
      </c>
      <c r="F13" s="26">
        <f t="shared" ref="F13:K13" si="47">F14+F24+F32+F28+F36</f>
        <v>67135.899999999994</v>
      </c>
      <c r="G13" s="26">
        <f t="shared" si="47"/>
        <v>66735.899999999994</v>
      </c>
      <c r="H13" s="26">
        <f t="shared" si="47"/>
        <v>66735.899999999994</v>
      </c>
      <c r="I13" s="26">
        <f t="shared" si="47"/>
        <v>12000</v>
      </c>
      <c r="J13" s="26">
        <f t="shared" si="47"/>
        <v>12000</v>
      </c>
      <c r="K13" s="26">
        <f t="shared" si="47"/>
        <v>12000</v>
      </c>
      <c r="L13" s="26">
        <f t="shared" si="1"/>
        <v>79135.899999999994</v>
      </c>
      <c r="M13" s="26">
        <f t="shared" si="2"/>
        <v>78735.899999999994</v>
      </c>
      <c r="N13" s="26">
        <f t="shared" si="3"/>
        <v>78735.899999999994</v>
      </c>
      <c r="O13" s="26">
        <f>O14+O24+O32+O28+O36+O40</f>
        <v>83.35</v>
      </c>
      <c r="P13" s="26">
        <f>P14+P24+P32+P28+P36+P40</f>
        <v>0</v>
      </c>
      <c r="Q13" s="26">
        <f>Q14+Q24+Q32+Q28+Q36+Q40</f>
        <v>0</v>
      </c>
      <c r="R13" s="26">
        <f t="shared" si="4"/>
        <v>79219.25</v>
      </c>
      <c r="S13" s="26">
        <f t="shared" si="5"/>
        <v>78735.899999999994</v>
      </c>
      <c r="T13" s="26">
        <f t="shared" si="6"/>
        <v>78735.899999999994</v>
      </c>
      <c r="U13" s="26">
        <f>U14+U24+U32+U28+U36+U40</f>
        <v>0</v>
      </c>
      <c r="V13" s="26">
        <f>V14+V24+V32+V28+V36+V40</f>
        <v>0</v>
      </c>
      <c r="W13" s="26">
        <f>W14+W24+W32+W28+W36+W40</f>
        <v>0</v>
      </c>
      <c r="X13" s="26">
        <f t="shared" si="7"/>
        <v>79219.25</v>
      </c>
      <c r="Y13" s="26">
        <f t="shared" si="8"/>
        <v>78735.899999999994</v>
      </c>
      <c r="Z13" s="26">
        <f t="shared" si="9"/>
        <v>78735.899999999994</v>
      </c>
      <c r="AA13" s="26">
        <f>AA14+AA24+AA32+AA28+AA36+AA40</f>
        <v>0</v>
      </c>
      <c r="AB13" s="26">
        <f>AB14+AB24+AB32+AB28+AB36+AB40</f>
        <v>0</v>
      </c>
      <c r="AC13" s="26">
        <f>AC14+AC24+AC32+AC28+AC36+AC40</f>
        <v>0</v>
      </c>
      <c r="AD13" s="26">
        <f t="shared" si="10"/>
        <v>79219.25</v>
      </c>
      <c r="AE13" s="26">
        <f t="shared" si="11"/>
        <v>78735.899999999994</v>
      </c>
      <c r="AF13" s="26">
        <f t="shared" si="12"/>
        <v>78735.899999999994</v>
      </c>
      <c r="AG13" s="26">
        <f>AG14+AG24+AG32+AG28+AG36+AG40</f>
        <v>0</v>
      </c>
      <c r="AH13" s="26">
        <f>AH14+AH24+AH32+AH28+AH36+AH40</f>
        <v>0</v>
      </c>
      <c r="AI13" s="26">
        <f>AI14+AI24+AI32+AI28+AI36+AI40</f>
        <v>0</v>
      </c>
      <c r="AJ13" s="26">
        <f t="shared" si="13"/>
        <v>79219.25</v>
      </c>
      <c r="AK13" s="26">
        <f t="shared" si="14"/>
        <v>78735.899999999994</v>
      </c>
      <c r="AL13" s="26">
        <f t="shared" si="15"/>
        <v>78735.899999999994</v>
      </c>
      <c r="AM13" s="26">
        <f>AM14+AM24+AM32+AM28+AM36+AM40</f>
        <v>-310.72199999999998</v>
      </c>
      <c r="AN13" s="26">
        <f>AN14+AN24+AN32+AN28+AN36+AN40</f>
        <v>0</v>
      </c>
      <c r="AO13" s="26">
        <f>AO14+AO24+AO32+AO28+AO36+AO40</f>
        <v>0</v>
      </c>
      <c r="AP13" s="26">
        <f t="shared" si="16"/>
        <v>78908.528000000006</v>
      </c>
      <c r="AQ13" s="26">
        <f t="shared" si="17"/>
        <v>78735.899999999994</v>
      </c>
      <c r="AR13" s="26">
        <f t="shared" si="18"/>
        <v>78735.899999999994</v>
      </c>
      <c r="AS13" s="26">
        <f>AS14+AS24+AS32+AS28+AS36+AS40</f>
        <v>0</v>
      </c>
      <c r="AT13" s="26">
        <f>AT14+AT24+AT32+AT28+AT36+AT40</f>
        <v>0</v>
      </c>
      <c r="AU13" s="26">
        <f>AU14+AU24+AU32+AU28+AU36+AU40</f>
        <v>0</v>
      </c>
      <c r="AV13" s="26">
        <f t="shared" si="19"/>
        <v>78908.528000000006</v>
      </c>
      <c r="AW13" s="26">
        <f t="shared" si="20"/>
        <v>78735.899999999994</v>
      </c>
      <c r="AX13" s="26">
        <f t="shared" si="21"/>
        <v>78735.899999999994</v>
      </c>
      <c r="AY13" s="26">
        <f>AY14+AY24+AY32+AY28+AY36+AY40</f>
        <v>-3368.4340000000002</v>
      </c>
      <c r="AZ13" s="26">
        <f>AZ14+AZ24+AZ32+AZ28+AZ36+AZ40</f>
        <v>0</v>
      </c>
      <c r="BA13" s="26">
        <f>BA14+BA24+BA32+BA28+BA36+BA40</f>
        <v>0</v>
      </c>
      <c r="BB13" s="26">
        <f t="shared" si="22"/>
        <v>75540.094000000012</v>
      </c>
      <c r="BC13" s="26">
        <f t="shared" si="23"/>
        <v>78735.899999999994</v>
      </c>
      <c r="BD13" s="26">
        <f t="shared" si="24"/>
        <v>78735.899999999994</v>
      </c>
      <c r="BE13" s="26">
        <f>BE14+BE24+BE32+BE28+BE36+BE40</f>
        <v>0</v>
      </c>
      <c r="BF13" s="26">
        <f>BF14+BF24+BF32+BF28+BF36+BF40</f>
        <v>0</v>
      </c>
      <c r="BG13" s="26">
        <f>BG14+BG24+BG32+BG28+BG36+BG40</f>
        <v>0</v>
      </c>
      <c r="BH13" s="26">
        <f t="shared" si="25"/>
        <v>75540.094000000012</v>
      </c>
      <c r="BI13" s="26">
        <f t="shared" si="26"/>
        <v>78735.899999999994</v>
      </c>
      <c r="BJ13" s="26">
        <f t="shared" si="27"/>
        <v>78735.899999999994</v>
      </c>
      <c r="BK13" s="26">
        <f>BK14+BK24+BK32+BK28+BK36+BK40</f>
        <v>-677.69799999999998</v>
      </c>
      <c r="BL13" s="26">
        <f>BL14+BL24+BL32+BL28+BL36+BL40</f>
        <v>0</v>
      </c>
      <c r="BM13" s="26">
        <f>BM14+BM24+BM32+BM28+BM36+BM40</f>
        <v>0</v>
      </c>
      <c r="BN13" s="26">
        <f t="shared" si="28"/>
        <v>74862.396000000008</v>
      </c>
      <c r="BO13" s="26">
        <f t="shared" si="29"/>
        <v>78735.899999999994</v>
      </c>
      <c r="BP13" s="26">
        <f t="shared" si="30"/>
        <v>78735.899999999994</v>
      </c>
      <c r="BQ13" s="26">
        <f>BQ14+BQ24+BQ32+BQ28+BQ36+BQ40</f>
        <v>0</v>
      </c>
      <c r="BR13" s="26">
        <f>BR14+BR24+BR32+BR28+BR36+BR40</f>
        <v>0</v>
      </c>
      <c r="BS13" s="26">
        <f t="shared" si="31"/>
        <v>74862.396000000008</v>
      </c>
      <c r="BT13" s="26">
        <f t="shared" si="32"/>
        <v>78735.899999999994</v>
      </c>
      <c r="BU13" s="26">
        <f t="shared" si="33"/>
        <v>78735.899999999994</v>
      </c>
      <c r="BV13" s="26">
        <f>BV14+BV24+BV32+BV28+BV36+BV40</f>
        <v>0</v>
      </c>
      <c r="BW13" s="26">
        <f>BW14+BW24+BW32+BW28+BW36+BW40</f>
        <v>0</v>
      </c>
      <c r="BX13" s="26">
        <f t="shared" si="34"/>
        <v>74862.396000000008</v>
      </c>
      <c r="BY13" s="26">
        <f t="shared" si="35"/>
        <v>78735.899999999994</v>
      </c>
      <c r="BZ13" s="26">
        <f t="shared" si="36"/>
        <v>78735.899999999994</v>
      </c>
      <c r="CA13" s="26">
        <f>CA14+CA24+CA32+CA28+CA36+CA40</f>
        <v>153.28299999999999</v>
      </c>
      <c r="CB13" s="26">
        <f>CB14+CB24+CB32+CB28+CB36+CB40</f>
        <v>0</v>
      </c>
      <c r="CC13" s="26">
        <f>CC14+CC24+CC32+CC28+CC36+CC40</f>
        <v>0</v>
      </c>
      <c r="CD13" s="26">
        <f t="shared" si="37"/>
        <v>75015.679000000004</v>
      </c>
      <c r="CE13" s="26">
        <f t="shared" si="38"/>
        <v>78735.899999999994</v>
      </c>
      <c r="CF13" s="26">
        <f t="shared" si="39"/>
        <v>78735.899999999994</v>
      </c>
      <c r="CG13" s="26">
        <f>CG14+CG24+CG32+CG28+CG36+CG40</f>
        <v>0</v>
      </c>
      <c r="CH13" s="26">
        <f>CH14+CH24+CH32+CH28+CH36+CH40</f>
        <v>0</v>
      </c>
      <c r="CI13" s="26">
        <f>CI14+CI24+CI32+CI28+CI36+CI40</f>
        <v>0</v>
      </c>
      <c r="CJ13" s="26">
        <f t="shared" si="40"/>
        <v>75015.679000000004</v>
      </c>
      <c r="CK13" s="26">
        <f t="shared" si="41"/>
        <v>78735.899999999994</v>
      </c>
      <c r="CL13" s="26">
        <f t="shared" si="42"/>
        <v>78735.899999999994</v>
      </c>
      <c r="CM13" s="26">
        <f>CM14+CM24+CM32+CM28+CM36+CM40</f>
        <v>0</v>
      </c>
      <c r="CN13" s="26">
        <f>CN14+CN24+CN32+CN28+CN36+CN40</f>
        <v>0</v>
      </c>
      <c r="CO13" s="26">
        <f>CO14+CO24+CO32+CO28+CO36+CO40</f>
        <v>0</v>
      </c>
      <c r="CP13" s="26">
        <f t="shared" si="43"/>
        <v>75015.679000000004</v>
      </c>
      <c r="CQ13" s="26">
        <f t="shared" si="44"/>
        <v>78735.899999999994</v>
      </c>
      <c r="CR13" s="26">
        <f t="shared" si="45"/>
        <v>78735.899999999994</v>
      </c>
      <c r="CS13" s="26">
        <f>CS14+CS24+CS32+CS28+CS36+CS40</f>
        <v>0</v>
      </c>
      <c r="CT13" s="19"/>
      <c r="CU13" s="35"/>
      <c r="CX13" s="1" t="s">
        <v>26</v>
      </c>
    </row>
    <row r="14" spans="1:105" ht="62.4" hidden="1" x14ac:dyDescent="0.3">
      <c r="A14" s="16" t="s">
        <v>36</v>
      </c>
      <c r="B14" s="17"/>
      <c r="C14" s="16"/>
      <c r="D14" s="16"/>
      <c r="E14" s="34" t="s">
        <v>37</v>
      </c>
      <c r="F14" s="26">
        <f t="shared" ref="F14:K14" si="48">F15+F18</f>
        <v>3365.8</v>
      </c>
      <c r="G14" s="26">
        <f t="shared" si="48"/>
        <v>3365.8</v>
      </c>
      <c r="H14" s="26">
        <f t="shared" si="48"/>
        <v>3365.8</v>
      </c>
      <c r="I14" s="26">
        <f t="shared" si="48"/>
        <v>0</v>
      </c>
      <c r="J14" s="26">
        <f t="shared" si="48"/>
        <v>0</v>
      </c>
      <c r="K14" s="26">
        <f t="shared" si="48"/>
        <v>0</v>
      </c>
      <c r="L14" s="26">
        <f t="shared" si="1"/>
        <v>3365.8</v>
      </c>
      <c r="M14" s="26">
        <f t="shared" si="2"/>
        <v>3365.8</v>
      </c>
      <c r="N14" s="26">
        <f t="shared" si="3"/>
        <v>3365.8</v>
      </c>
      <c r="O14" s="26">
        <f>O15+O18</f>
        <v>0</v>
      </c>
      <c r="P14" s="26">
        <f>P15+P18</f>
        <v>0</v>
      </c>
      <c r="Q14" s="26">
        <f>Q15+Q18</f>
        <v>0</v>
      </c>
      <c r="R14" s="26">
        <f t="shared" si="4"/>
        <v>3365.8</v>
      </c>
      <c r="S14" s="26">
        <f t="shared" si="5"/>
        <v>3365.8</v>
      </c>
      <c r="T14" s="26">
        <f t="shared" si="6"/>
        <v>3365.8</v>
      </c>
      <c r="U14" s="26">
        <f>U15+U18</f>
        <v>0</v>
      </c>
      <c r="V14" s="26">
        <f>V15+V18</f>
        <v>0</v>
      </c>
      <c r="W14" s="26">
        <f>W15+W18</f>
        <v>0</v>
      </c>
      <c r="X14" s="26">
        <f t="shared" si="7"/>
        <v>3365.8</v>
      </c>
      <c r="Y14" s="26">
        <f t="shared" si="8"/>
        <v>3365.8</v>
      </c>
      <c r="Z14" s="26">
        <f t="shared" si="9"/>
        <v>3365.8</v>
      </c>
      <c r="AA14" s="26">
        <f>AA15+AA18</f>
        <v>0</v>
      </c>
      <c r="AB14" s="26">
        <f>AB15+AB18</f>
        <v>0</v>
      </c>
      <c r="AC14" s="26">
        <f>AC15+AC18</f>
        <v>0</v>
      </c>
      <c r="AD14" s="26">
        <f t="shared" si="10"/>
        <v>3365.8</v>
      </c>
      <c r="AE14" s="26">
        <f t="shared" si="11"/>
        <v>3365.8</v>
      </c>
      <c r="AF14" s="26">
        <f t="shared" si="12"/>
        <v>3365.8</v>
      </c>
      <c r="AG14" s="26">
        <f>AG15+AG18</f>
        <v>0</v>
      </c>
      <c r="AH14" s="26">
        <f>AH15+AH18</f>
        <v>0</v>
      </c>
      <c r="AI14" s="26">
        <f>AI15+AI18</f>
        <v>0</v>
      </c>
      <c r="AJ14" s="26">
        <f t="shared" si="13"/>
        <v>3365.8</v>
      </c>
      <c r="AK14" s="26">
        <f t="shared" si="14"/>
        <v>3365.8</v>
      </c>
      <c r="AL14" s="26">
        <f t="shared" si="15"/>
        <v>3365.8</v>
      </c>
      <c r="AM14" s="26">
        <f>AM15+AM18</f>
        <v>0</v>
      </c>
      <c r="AN14" s="26">
        <f>AN15+AN18</f>
        <v>0</v>
      </c>
      <c r="AO14" s="26">
        <f>AO15+AO18</f>
        <v>0</v>
      </c>
      <c r="AP14" s="26">
        <f t="shared" si="16"/>
        <v>3365.8</v>
      </c>
      <c r="AQ14" s="26">
        <f t="shared" si="17"/>
        <v>3365.8</v>
      </c>
      <c r="AR14" s="26">
        <f t="shared" si="18"/>
        <v>3365.8</v>
      </c>
      <c r="AS14" s="26">
        <f>AS15+AS18</f>
        <v>0</v>
      </c>
      <c r="AT14" s="26">
        <f>AT15+AT18</f>
        <v>0</v>
      </c>
      <c r="AU14" s="26">
        <f>AU15+AU18</f>
        <v>0</v>
      </c>
      <c r="AV14" s="26">
        <f t="shared" si="19"/>
        <v>3365.8</v>
      </c>
      <c r="AW14" s="26">
        <f t="shared" si="20"/>
        <v>3365.8</v>
      </c>
      <c r="AX14" s="26">
        <f t="shared" si="21"/>
        <v>3365.8</v>
      </c>
      <c r="AY14" s="26">
        <f>AY15+AY18</f>
        <v>400</v>
      </c>
      <c r="AZ14" s="26">
        <f>AZ15+AZ18</f>
        <v>0</v>
      </c>
      <c r="BA14" s="26">
        <f>BA15+BA18</f>
        <v>0</v>
      </c>
      <c r="BB14" s="26">
        <f t="shared" si="22"/>
        <v>3765.8</v>
      </c>
      <c r="BC14" s="26">
        <f t="shared" si="23"/>
        <v>3365.8</v>
      </c>
      <c r="BD14" s="26">
        <f t="shared" si="24"/>
        <v>3365.8</v>
      </c>
      <c r="BE14" s="26">
        <f>BE15+BE18</f>
        <v>0</v>
      </c>
      <c r="BF14" s="26">
        <f>BF15+BF18</f>
        <v>0</v>
      </c>
      <c r="BG14" s="26">
        <f>BG15+BG18</f>
        <v>0</v>
      </c>
      <c r="BH14" s="26">
        <f t="shared" si="25"/>
        <v>3765.8</v>
      </c>
      <c r="BI14" s="26">
        <f t="shared" si="26"/>
        <v>3365.8</v>
      </c>
      <c r="BJ14" s="26">
        <f t="shared" si="27"/>
        <v>3365.8</v>
      </c>
      <c r="BK14" s="26">
        <f>BK15+BK18</f>
        <v>-100</v>
      </c>
      <c r="BL14" s="26">
        <f>BL15+BL18</f>
        <v>0</v>
      </c>
      <c r="BM14" s="26">
        <f>BM15+BM18</f>
        <v>0</v>
      </c>
      <c r="BN14" s="26">
        <f t="shared" si="28"/>
        <v>3665.8</v>
      </c>
      <c r="BO14" s="26">
        <f t="shared" si="29"/>
        <v>3365.8</v>
      </c>
      <c r="BP14" s="26">
        <f t="shared" si="30"/>
        <v>3365.8</v>
      </c>
      <c r="BQ14" s="26">
        <f>BQ15+BQ18</f>
        <v>0</v>
      </c>
      <c r="BR14" s="26">
        <f>BR15+BR18</f>
        <v>0</v>
      </c>
      <c r="BS14" s="26">
        <f t="shared" si="31"/>
        <v>3665.8</v>
      </c>
      <c r="BT14" s="26">
        <f t="shared" si="32"/>
        <v>3365.8</v>
      </c>
      <c r="BU14" s="26">
        <f t="shared" si="33"/>
        <v>3365.8</v>
      </c>
      <c r="BV14" s="26">
        <f>BV15+BV18</f>
        <v>0</v>
      </c>
      <c r="BW14" s="26">
        <f>BW15+BW18</f>
        <v>0</v>
      </c>
      <c r="BX14" s="26">
        <f t="shared" si="34"/>
        <v>3665.8</v>
      </c>
      <c r="BY14" s="26">
        <f t="shared" si="35"/>
        <v>3365.8</v>
      </c>
      <c r="BZ14" s="26">
        <f t="shared" si="36"/>
        <v>3365.8</v>
      </c>
      <c r="CA14" s="26">
        <f>CA15+CA18</f>
        <v>0</v>
      </c>
      <c r="CB14" s="26">
        <f>CB15+CB18</f>
        <v>0</v>
      </c>
      <c r="CC14" s="26">
        <f>CC15+CC18</f>
        <v>0</v>
      </c>
      <c r="CD14" s="26">
        <f t="shared" si="37"/>
        <v>3665.8</v>
      </c>
      <c r="CE14" s="26">
        <f t="shared" si="38"/>
        <v>3365.8</v>
      </c>
      <c r="CF14" s="26">
        <f t="shared" si="39"/>
        <v>3365.8</v>
      </c>
      <c r="CG14" s="26">
        <f>CG15+CG18</f>
        <v>0</v>
      </c>
      <c r="CH14" s="26">
        <f>CH15+CH18</f>
        <v>0</v>
      </c>
      <c r="CI14" s="26">
        <f>CI15+CI18</f>
        <v>0</v>
      </c>
      <c r="CJ14" s="26">
        <f t="shared" si="40"/>
        <v>3665.8</v>
      </c>
      <c r="CK14" s="26">
        <f t="shared" si="41"/>
        <v>3365.8</v>
      </c>
      <c r="CL14" s="26">
        <f t="shared" si="42"/>
        <v>3365.8</v>
      </c>
      <c r="CM14" s="26">
        <f>CM15+CM18</f>
        <v>0</v>
      </c>
      <c r="CN14" s="26">
        <f>CN15+CN18</f>
        <v>0</v>
      </c>
      <c r="CO14" s="26">
        <f>CO15+CO18</f>
        <v>0</v>
      </c>
      <c r="CP14" s="26">
        <f t="shared" si="43"/>
        <v>3665.8</v>
      </c>
      <c r="CQ14" s="26">
        <f t="shared" si="44"/>
        <v>3365.8</v>
      </c>
      <c r="CR14" s="26">
        <f t="shared" si="45"/>
        <v>3365.8</v>
      </c>
      <c r="CS14" s="26">
        <f>CS15+CS18</f>
        <v>0</v>
      </c>
      <c r="CT14" s="19"/>
      <c r="CU14" s="35"/>
      <c r="DA14" s="1" t="s">
        <v>29</v>
      </c>
    </row>
    <row r="15" spans="1:105" ht="31.2" hidden="1" x14ac:dyDescent="0.3">
      <c r="A15" s="16" t="s">
        <v>36</v>
      </c>
      <c r="B15" s="17">
        <v>200</v>
      </c>
      <c r="C15" s="16"/>
      <c r="D15" s="16"/>
      <c r="E15" s="34" t="s">
        <v>38</v>
      </c>
      <c r="F15" s="26">
        <f t="shared" ref="F15:F16" si="49">F16</f>
        <v>150</v>
      </c>
      <c r="G15" s="26">
        <f t="shared" ref="G15:G16" si="50">G16</f>
        <v>150</v>
      </c>
      <c r="H15" s="26">
        <f t="shared" ref="H15:H16" si="51">H16</f>
        <v>150</v>
      </c>
      <c r="I15" s="26">
        <f t="shared" ref="I15:I16" si="52">I16</f>
        <v>0</v>
      </c>
      <c r="J15" s="26">
        <f t="shared" ref="J15:J16" si="53">J16</f>
        <v>0</v>
      </c>
      <c r="K15" s="26">
        <f t="shared" ref="K15:K16" si="54">K16</f>
        <v>0</v>
      </c>
      <c r="L15" s="26">
        <f t="shared" si="1"/>
        <v>150</v>
      </c>
      <c r="M15" s="26">
        <f t="shared" si="2"/>
        <v>150</v>
      </c>
      <c r="N15" s="26">
        <f t="shared" si="3"/>
        <v>150</v>
      </c>
      <c r="O15" s="26">
        <f t="shared" ref="O15:O16" si="55">O16</f>
        <v>0</v>
      </c>
      <c r="P15" s="26">
        <f t="shared" ref="P15:P16" si="56">P16</f>
        <v>0</v>
      </c>
      <c r="Q15" s="26">
        <f t="shared" ref="Q15:Q16" si="57">Q16</f>
        <v>0</v>
      </c>
      <c r="R15" s="26">
        <f t="shared" si="4"/>
        <v>150</v>
      </c>
      <c r="S15" s="26">
        <f t="shared" si="5"/>
        <v>150</v>
      </c>
      <c r="T15" s="26">
        <f t="shared" si="6"/>
        <v>150</v>
      </c>
      <c r="U15" s="26">
        <f t="shared" ref="U15:U16" si="58">U16</f>
        <v>0</v>
      </c>
      <c r="V15" s="26">
        <f t="shared" ref="V15:V16" si="59">V16</f>
        <v>0</v>
      </c>
      <c r="W15" s="26">
        <f t="shared" ref="W15:W16" si="60">W16</f>
        <v>0</v>
      </c>
      <c r="X15" s="26">
        <f t="shared" si="7"/>
        <v>150</v>
      </c>
      <c r="Y15" s="26">
        <f t="shared" si="8"/>
        <v>150</v>
      </c>
      <c r="Z15" s="26">
        <f t="shared" si="9"/>
        <v>150</v>
      </c>
      <c r="AA15" s="26">
        <f t="shared" ref="AA15:AA16" si="61">AA16</f>
        <v>0</v>
      </c>
      <c r="AB15" s="26">
        <f t="shared" ref="AB15:AB16" si="62">AB16</f>
        <v>0</v>
      </c>
      <c r="AC15" s="26">
        <f t="shared" ref="AC15:AC16" si="63">AC16</f>
        <v>0</v>
      </c>
      <c r="AD15" s="26">
        <f t="shared" si="10"/>
        <v>150</v>
      </c>
      <c r="AE15" s="26">
        <f t="shared" si="11"/>
        <v>150</v>
      </c>
      <c r="AF15" s="26">
        <f t="shared" si="12"/>
        <v>150</v>
      </c>
      <c r="AG15" s="26">
        <f t="shared" ref="AG15:AG16" si="64">AG16</f>
        <v>0</v>
      </c>
      <c r="AH15" s="26">
        <f t="shared" ref="AH15:AH16" si="65">AH16</f>
        <v>0</v>
      </c>
      <c r="AI15" s="26">
        <f t="shared" ref="AI15:AI16" si="66">AI16</f>
        <v>0</v>
      </c>
      <c r="AJ15" s="26">
        <f t="shared" si="13"/>
        <v>150</v>
      </c>
      <c r="AK15" s="26">
        <f t="shared" si="14"/>
        <v>150</v>
      </c>
      <c r="AL15" s="26">
        <f t="shared" si="15"/>
        <v>150</v>
      </c>
      <c r="AM15" s="26">
        <f t="shared" ref="AM15:AM16" si="67">AM16</f>
        <v>0</v>
      </c>
      <c r="AN15" s="26">
        <f t="shared" ref="AN15:AN16" si="68">AN16</f>
        <v>0</v>
      </c>
      <c r="AO15" s="26">
        <f t="shared" ref="AO15:AO16" si="69">AO16</f>
        <v>0</v>
      </c>
      <c r="AP15" s="26">
        <f t="shared" si="16"/>
        <v>150</v>
      </c>
      <c r="AQ15" s="26">
        <f t="shared" si="17"/>
        <v>150</v>
      </c>
      <c r="AR15" s="26">
        <f t="shared" si="18"/>
        <v>150</v>
      </c>
      <c r="AS15" s="26">
        <f t="shared" ref="AS15:AS16" si="70">AS16</f>
        <v>0</v>
      </c>
      <c r="AT15" s="26">
        <f t="shared" ref="AT15:AT16" si="71">AT16</f>
        <v>0</v>
      </c>
      <c r="AU15" s="26">
        <f t="shared" ref="AU15:AU16" si="72">AU16</f>
        <v>0</v>
      </c>
      <c r="AV15" s="26">
        <f t="shared" si="19"/>
        <v>150</v>
      </c>
      <c r="AW15" s="26">
        <f t="shared" si="20"/>
        <v>150</v>
      </c>
      <c r="AX15" s="26">
        <f t="shared" si="21"/>
        <v>150</v>
      </c>
      <c r="AY15" s="26">
        <f t="shared" ref="AY15:AY16" si="73">AY16</f>
        <v>0</v>
      </c>
      <c r="AZ15" s="26">
        <f t="shared" ref="AZ15:AZ16" si="74">AZ16</f>
        <v>0</v>
      </c>
      <c r="BA15" s="26">
        <f t="shared" ref="BA15:BA16" si="75">BA16</f>
        <v>0</v>
      </c>
      <c r="BB15" s="26">
        <f t="shared" si="22"/>
        <v>150</v>
      </c>
      <c r="BC15" s="26">
        <f t="shared" si="23"/>
        <v>150</v>
      </c>
      <c r="BD15" s="26">
        <f t="shared" si="24"/>
        <v>150</v>
      </c>
      <c r="BE15" s="26">
        <f t="shared" ref="BE15:BE16" si="76">BE16</f>
        <v>0</v>
      </c>
      <c r="BF15" s="26">
        <f t="shared" ref="BF15:BF16" si="77">BF16</f>
        <v>0</v>
      </c>
      <c r="BG15" s="26">
        <f t="shared" ref="BG15:BG16" si="78">BG16</f>
        <v>0</v>
      </c>
      <c r="BH15" s="26">
        <f t="shared" si="25"/>
        <v>150</v>
      </c>
      <c r="BI15" s="26">
        <f t="shared" si="26"/>
        <v>150</v>
      </c>
      <c r="BJ15" s="26">
        <f t="shared" si="27"/>
        <v>150</v>
      </c>
      <c r="BK15" s="26">
        <f t="shared" ref="BK15:BK16" si="79">BK16</f>
        <v>0</v>
      </c>
      <c r="BL15" s="26">
        <f t="shared" ref="BL15:BL16" si="80">BL16</f>
        <v>0</v>
      </c>
      <c r="BM15" s="26">
        <f t="shared" ref="BM15:BM16" si="81">BM16</f>
        <v>0</v>
      </c>
      <c r="BN15" s="26">
        <f t="shared" si="28"/>
        <v>150</v>
      </c>
      <c r="BO15" s="26">
        <f t="shared" si="29"/>
        <v>150</v>
      </c>
      <c r="BP15" s="26">
        <f t="shared" si="30"/>
        <v>150</v>
      </c>
      <c r="BQ15" s="26">
        <f t="shared" ref="BQ15:BQ16" si="82">BQ16</f>
        <v>0</v>
      </c>
      <c r="BR15" s="26">
        <f t="shared" ref="BR15:BR16" si="83">BR16</f>
        <v>0</v>
      </c>
      <c r="BS15" s="26">
        <f t="shared" si="31"/>
        <v>150</v>
      </c>
      <c r="BT15" s="26">
        <f t="shared" si="32"/>
        <v>150</v>
      </c>
      <c r="BU15" s="26">
        <f t="shared" si="33"/>
        <v>150</v>
      </c>
      <c r="BV15" s="26">
        <f t="shared" ref="BV15:BV16" si="84">BV16</f>
        <v>0</v>
      </c>
      <c r="BW15" s="26">
        <f t="shared" ref="BW15:BW16" si="85">BW16</f>
        <v>0</v>
      </c>
      <c r="BX15" s="26">
        <f t="shared" si="34"/>
        <v>150</v>
      </c>
      <c r="BY15" s="26">
        <f t="shared" si="35"/>
        <v>150</v>
      </c>
      <c r="BZ15" s="26">
        <f t="shared" si="36"/>
        <v>150</v>
      </c>
      <c r="CA15" s="26">
        <f t="shared" ref="CA15:CA16" si="86">CA16</f>
        <v>0</v>
      </c>
      <c r="CB15" s="26">
        <f t="shared" ref="CB15:CB16" si="87">CB16</f>
        <v>0</v>
      </c>
      <c r="CC15" s="26">
        <f t="shared" ref="CC15:CC16" si="88">CC16</f>
        <v>0</v>
      </c>
      <c r="CD15" s="26">
        <f t="shared" si="37"/>
        <v>150</v>
      </c>
      <c r="CE15" s="26">
        <f t="shared" si="38"/>
        <v>150</v>
      </c>
      <c r="CF15" s="26">
        <f t="shared" si="39"/>
        <v>150</v>
      </c>
      <c r="CG15" s="26">
        <f t="shared" ref="CG15:CG16" si="89">CG16</f>
        <v>0</v>
      </c>
      <c r="CH15" s="26">
        <f t="shared" ref="CH15:CH16" si="90">CH16</f>
        <v>0</v>
      </c>
      <c r="CI15" s="26">
        <f t="shared" ref="CI15:CI16" si="91">CI16</f>
        <v>0</v>
      </c>
      <c r="CJ15" s="26">
        <f t="shared" si="40"/>
        <v>150</v>
      </c>
      <c r="CK15" s="26">
        <f t="shared" si="41"/>
        <v>150</v>
      </c>
      <c r="CL15" s="26">
        <f t="shared" si="42"/>
        <v>150</v>
      </c>
      <c r="CM15" s="26">
        <f t="shared" ref="CM15:CM16" si="92">CM16</f>
        <v>0</v>
      </c>
      <c r="CN15" s="26">
        <f t="shared" ref="CN15:CN16" si="93">CN16</f>
        <v>0</v>
      </c>
      <c r="CO15" s="26">
        <f t="shared" ref="CO15:CO16" si="94">CO16</f>
        <v>0</v>
      </c>
      <c r="CP15" s="26">
        <f t="shared" si="43"/>
        <v>150</v>
      </c>
      <c r="CQ15" s="26">
        <f t="shared" si="44"/>
        <v>150</v>
      </c>
      <c r="CR15" s="26">
        <f t="shared" si="45"/>
        <v>150</v>
      </c>
      <c r="CS15" s="26">
        <f t="shared" ref="CS15:CS16" si="95">CS16</f>
        <v>0</v>
      </c>
      <c r="CT15" s="19"/>
      <c r="CU15" s="35"/>
      <c r="CY15" s="1" t="s">
        <v>27</v>
      </c>
    </row>
    <row r="16" spans="1:105" ht="46.8" hidden="1" x14ac:dyDescent="0.3">
      <c r="A16" s="16" t="s">
        <v>36</v>
      </c>
      <c r="B16" s="17">
        <v>240</v>
      </c>
      <c r="C16" s="16"/>
      <c r="D16" s="16"/>
      <c r="E16" s="34" t="s">
        <v>39</v>
      </c>
      <c r="F16" s="26">
        <f t="shared" si="49"/>
        <v>150</v>
      </c>
      <c r="G16" s="26">
        <f t="shared" si="50"/>
        <v>150</v>
      </c>
      <c r="H16" s="26">
        <f t="shared" si="51"/>
        <v>150</v>
      </c>
      <c r="I16" s="26">
        <f t="shared" si="52"/>
        <v>0</v>
      </c>
      <c r="J16" s="26">
        <f t="shared" si="53"/>
        <v>0</v>
      </c>
      <c r="K16" s="26">
        <f t="shared" si="54"/>
        <v>0</v>
      </c>
      <c r="L16" s="26">
        <f t="shared" si="1"/>
        <v>150</v>
      </c>
      <c r="M16" s="26">
        <f t="shared" si="2"/>
        <v>150</v>
      </c>
      <c r="N16" s="26">
        <f t="shared" si="3"/>
        <v>150</v>
      </c>
      <c r="O16" s="26">
        <f t="shared" si="55"/>
        <v>0</v>
      </c>
      <c r="P16" s="26">
        <f t="shared" si="56"/>
        <v>0</v>
      </c>
      <c r="Q16" s="26">
        <f t="shared" si="57"/>
        <v>0</v>
      </c>
      <c r="R16" s="26">
        <f t="shared" si="4"/>
        <v>150</v>
      </c>
      <c r="S16" s="26">
        <f t="shared" si="5"/>
        <v>150</v>
      </c>
      <c r="T16" s="26">
        <f t="shared" si="6"/>
        <v>150</v>
      </c>
      <c r="U16" s="26">
        <f t="shared" si="58"/>
        <v>0</v>
      </c>
      <c r="V16" s="26">
        <f t="shared" si="59"/>
        <v>0</v>
      </c>
      <c r="W16" s="26">
        <f t="shared" si="60"/>
        <v>0</v>
      </c>
      <c r="X16" s="26">
        <f t="shared" si="7"/>
        <v>150</v>
      </c>
      <c r="Y16" s="26">
        <f t="shared" si="8"/>
        <v>150</v>
      </c>
      <c r="Z16" s="26">
        <f t="shared" si="9"/>
        <v>150</v>
      </c>
      <c r="AA16" s="26">
        <f t="shared" si="61"/>
        <v>0</v>
      </c>
      <c r="AB16" s="26">
        <f t="shared" si="62"/>
        <v>0</v>
      </c>
      <c r="AC16" s="26">
        <f t="shared" si="63"/>
        <v>0</v>
      </c>
      <c r="AD16" s="26">
        <f t="shared" si="10"/>
        <v>150</v>
      </c>
      <c r="AE16" s="26">
        <f t="shared" si="11"/>
        <v>150</v>
      </c>
      <c r="AF16" s="26">
        <f t="shared" si="12"/>
        <v>150</v>
      </c>
      <c r="AG16" s="26">
        <f t="shared" si="64"/>
        <v>0</v>
      </c>
      <c r="AH16" s="26">
        <f t="shared" si="65"/>
        <v>0</v>
      </c>
      <c r="AI16" s="26">
        <f t="shared" si="66"/>
        <v>0</v>
      </c>
      <c r="AJ16" s="26">
        <f t="shared" si="13"/>
        <v>150</v>
      </c>
      <c r="AK16" s="26">
        <f t="shared" si="14"/>
        <v>150</v>
      </c>
      <c r="AL16" s="26">
        <f t="shared" si="15"/>
        <v>150</v>
      </c>
      <c r="AM16" s="26">
        <f t="shared" si="67"/>
        <v>0</v>
      </c>
      <c r="AN16" s="26">
        <f t="shared" si="68"/>
        <v>0</v>
      </c>
      <c r="AO16" s="26">
        <f t="shared" si="69"/>
        <v>0</v>
      </c>
      <c r="AP16" s="26">
        <f t="shared" si="16"/>
        <v>150</v>
      </c>
      <c r="AQ16" s="26">
        <f t="shared" si="17"/>
        <v>150</v>
      </c>
      <c r="AR16" s="26">
        <f t="shared" si="18"/>
        <v>150</v>
      </c>
      <c r="AS16" s="26">
        <f t="shared" si="70"/>
        <v>0</v>
      </c>
      <c r="AT16" s="26">
        <f t="shared" si="71"/>
        <v>0</v>
      </c>
      <c r="AU16" s="26">
        <f t="shared" si="72"/>
        <v>0</v>
      </c>
      <c r="AV16" s="26">
        <f t="shared" si="19"/>
        <v>150</v>
      </c>
      <c r="AW16" s="26">
        <f t="shared" si="20"/>
        <v>150</v>
      </c>
      <c r="AX16" s="26">
        <f t="shared" si="21"/>
        <v>150</v>
      </c>
      <c r="AY16" s="26">
        <f t="shared" si="73"/>
        <v>0</v>
      </c>
      <c r="AZ16" s="26">
        <f t="shared" si="74"/>
        <v>0</v>
      </c>
      <c r="BA16" s="26">
        <f t="shared" si="75"/>
        <v>0</v>
      </c>
      <c r="BB16" s="26">
        <f t="shared" si="22"/>
        <v>150</v>
      </c>
      <c r="BC16" s="26">
        <f t="shared" si="23"/>
        <v>150</v>
      </c>
      <c r="BD16" s="26">
        <f t="shared" si="24"/>
        <v>150</v>
      </c>
      <c r="BE16" s="26">
        <f t="shared" si="76"/>
        <v>0</v>
      </c>
      <c r="BF16" s="26">
        <f t="shared" si="77"/>
        <v>0</v>
      </c>
      <c r="BG16" s="26">
        <f t="shared" si="78"/>
        <v>0</v>
      </c>
      <c r="BH16" s="26">
        <f t="shared" si="25"/>
        <v>150</v>
      </c>
      <c r="BI16" s="26">
        <f t="shared" si="26"/>
        <v>150</v>
      </c>
      <c r="BJ16" s="26">
        <f t="shared" si="27"/>
        <v>150</v>
      </c>
      <c r="BK16" s="26">
        <f t="shared" si="79"/>
        <v>0</v>
      </c>
      <c r="BL16" s="26">
        <f t="shared" si="80"/>
        <v>0</v>
      </c>
      <c r="BM16" s="26">
        <f t="shared" si="81"/>
        <v>0</v>
      </c>
      <c r="BN16" s="26">
        <f t="shared" si="28"/>
        <v>150</v>
      </c>
      <c r="BO16" s="26">
        <f t="shared" si="29"/>
        <v>150</v>
      </c>
      <c r="BP16" s="26">
        <f t="shared" si="30"/>
        <v>150</v>
      </c>
      <c r="BQ16" s="26">
        <f t="shared" si="82"/>
        <v>0</v>
      </c>
      <c r="BR16" s="26">
        <f t="shared" si="83"/>
        <v>0</v>
      </c>
      <c r="BS16" s="26">
        <f t="shared" si="31"/>
        <v>150</v>
      </c>
      <c r="BT16" s="26">
        <f t="shared" si="32"/>
        <v>150</v>
      </c>
      <c r="BU16" s="26">
        <f t="shared" si="33"/>
        <v>150</v>
      </c>
      <c r="BV16" s="26">
        <f t="shared" si="84"/>
        <v>0</v>
      </c>
      <c r="BW16" s="26">
        <f t="shared" si="85"/>
        <v>0</v>
      </c>
      <c r="BX16" s="26">
        <f t="shared" si="34"/>
        <v>150</v>
      </c>
      <c r="BY16" s="26">
        <f t="shared" si="35"/>
        <v>150</v>
      </c>
      <c r="BZ16" s="26">
        <f t="shared" si="36"/>
        <v>150</v>
      </c>
      <c r="CA16" s="26">
        <f t="shared" si="86"/>
        <v>0</v>
      </c>
      <c r="CB16" s="26">
        <f t="shared" si="87"/>
        <v>0</v>
      </c>
      <c r="CC16" s="26">
        <f t="shared" si="88"/>
        <v>0</v>
      </c>
      <c r="CD16" s="26">
        <f t="shared" si="37"/>
        <v>150</v>
      </c>
      <c r="CE16" s="26">
        <f t="shared" si="38"/>
        <v>150</v>
      </c>
      <c r="CF16" s="26">
        <f t="shared" si="39"/>
        <v>150</v>
      </c>
      <c r="CG16" s="26">
        <f t="shared" si="89"/>
        <v>0</v>
      </c>
      <c r="CH16" s="26">
        <f t="shared" si="90"/>
        <v>0</v>
      </c>
      <c r="CI16" s="26">
        <f t="shared" si="91"/>
        <v>0</v>
      </c>
      <c r="CJ16" s="26">
        <f t="shared" si="40"/>
        <v>150</v>
      </c>
      <c r="CK16" s="26">
        <f t="shared" si="41"/>
        <v>150</v>
      </c>
      <c r="CL16" s="26">
        <f t="shared" si="42"/>
        <v>150</v>
      </c>
      <c r="CM16" s="26">
        <f t="shared" si="92"/>
        <v>0</v>
      </c>
      <c r="CN16" s="26">
        <f t="shared" si="93"/>
        <v>0</v>
      </c>
      <c r="CO16" s="26">
        <f t="shared" si="94"/>
        <v>0</v>
      </c>
      <c r="CP16" s="26">
        <f t="shared" si="43"/>
        <v>150</v>
      </c>
      <c r="CQ16" s="26">
        <f t="shared" si="44"/>
        <v>150</v>
      </c>
      <c r="CR16" s="26">
        <f t="shared" si="45"/>
        <v>150</v>
      </c>
      <c r="CS16" s="26">
        <f t="shared" si="95"/>
        <v>0</v>
      </c>
      <c r="CT16" s="19"/>
      <c r="CU16" s="35"/>
      <c r="CZ16" s="1" t="s">
        <v>28</v>
      </c>
    </row>
    <row r="17" spans="1:105" hidden="1" x14ac:dyDescent="0.3">
      <c r="A17" s="16" t="s">
        <v>36</v>
      </c>
      <c r="B17" s="17">
        <v>240</v>
      </c>
      <c r="C17" s="16" t="s">
        <v>40</v>
      </c>
      <c r="D17" s="16" t="s">
        <v>41</v>
      </c>
      <c r="E17" s="34" t="s">
        <v>42</v>
      </c>
      <c r="F17" s="26">
        <v>150</v>
      </c>
      <c r="G17" s="26">
        <v>150</v>
      </c>
      <c r="H17" s="26">
        <v>150</v>
      </c>
      <c r="I17" s="26"/>
      <c r="J17" s="26"/>
      <c r="K17" s="26"/>
      <c r="L17" s="26">
        <f t="shared" si="1"/>
        <v>150</v>
      </c>
      <c r="M17" s="26">
        <f t="shared" si="2"/>
        <v>150</v>
      </c>
      <c r="N17" s="26">
        <f t="shared" si="3"/>
        <v>150</v>
      </c>
      <c r="O17" s="26"/>
      <c r="P17" s="26"/>
      <c r="Q17" s="26"/>
      <c r="R17" s="26">
        <f t="shared" si="4"/>
        <v>150</v>
      </c>
      <c r="S17" s="26">
        <f t="shared" si="5"/>
        <v>150</v>
      </c>
      <c r="T17" s="26">
        <f t="shared" si="6"/>
        <v>150</v>
      </c>
      <c r="U17" s="26"/>
      <c r="V17" s="26"/>
      <c r="W17" s="26"/>
      <c r="X17" s="26">
        <f t="shared" si="7"/>
        <v>150</v>
      </c>
      <c r="Y17" s="26">
        <f t="shared" si="8"/>
        <v>150</v>
      </c>
      <c r="Z17" s="26">
        <f t="shared" si="9"/>
        <v>150</v>
      </c>
      <c r="AA17" s="26"/>
      <c r="AB17" s="26"/>
      <c r="AC17" s="26"/>
      <c r="AD17" s="26">
        <f t="shared" si="10"/>
        <v>150</v>
      </c>
      <c r="AE17" s="26">
        <f t="shared" si="11"/>
        <v>150</v>
      </c>
      <c r="AF17" s="26">
        <f t="shared" si="12"/>
        <v>150</v>
      </c>
      <c r="AG17" s="26"/>
      <c r="AH17" s="26"/>
      <c r="AI17" s="26"/>
      <c r="AJ17" s="26">
        <f t="shared" si="13"/>
        <v>150</v>
      </c>
      <c r="AK17" s="26">
        <f t="shared" si="14"/>
        <v>150</v>
      </c>
      <c r="AL17" s="26">
        <f t="shared" si="15"/>
        <v>150</v>
      </c>
      <c r="AM17" s="26"/>
      <c r="AN17" s="26"/>
      <c r="AO17" s="26"/>
      <c r="AP17" s="26">
        <f t="shared" si="16"/>
        <v>150</v>
      </c>
      <c r="AQ17" s="26">
        <f t="shared" si="17"/>
        <v>150</v>
      </c>
      <c r="AR17" s="26">
        <f t="shared" si="18"/>
        <v>150</v>
      </c>
      <c r="AS17" s="26"/>
      <c r="AT17" s="26"/>
      <c r="AU17" s="26"/>
      <c r="AV17" s="26">
        <f t="shared" si="19"/>
        <v>150</v>
      </c>
      <c r="AW17" s="26">
        <f t="shared" si="20"/>
        <v>150</v>
      </c>
      <c r="AX17" s="26">
        <f t="shared" si="21"/>
        <v>150</v>
      </c>
      <c r="AY17" s="26"/>
      <c r="AZ17" s="26"/>
      <c r="BA17" s="26"/>
      <c r="BB17" s="26">
        <f t="shared" si="22"/>
        <v>150</v>
      </c>
      <c r="BC17" s="26">
        <f t="shared" si="23"/>
        <v>150</v>
      </c>
      <c r="BD17" s="26">
        <f t="shared" si="24"/>
        <v>150</v>
      </c>
      <c r="BE17" s="26"/>
      <c r="BF17" s="26"/>
      <c r="BG17" s="26"/>
      <c r="BH17" s="26">
        <f t="shared" si="25"/>
        <v>150</v>
      </c>
      <c r="BI17" s="26">
        <f t="shared" si="26"/>
        <v>150</v>
      </c>
      <c r="BJ17" s="26">
        <f t="shared" si="27"/>
        <v>150</v>
      </c>
      <c r="BK17" s="26"/>
      <c r="BL17" s="26"/>
      <c r="BM17" s="26"/>
      <c r="BN17" s="26">
        <f t="shared" si="28"/>
        <v>150</v>
      </c>
      <c r="BO17" s="26">
        <f t="shared" si="29"/>
        <v>150</v>
      </c>
      <c r="BP17" s="26">
        <f t="shared" si="30"/>
        <v>150</v>
      </c>
      <c r="BQ17" s="26"/>
      <c r="BR17" s="26"/>
      <c r="BS17" s="26">
        <f t="shared" si="31"/>
        <v>150</v>
      </c>
      <c r="BT17" s="26">
        <f t="shared" si="32"/>
        <v>150</v>
      </c>
      <c r="BU17" s="26">
        <f t="shared" si="33"/>
        <v>150</v>
      </c>
      <c r="BV17" s="26"/>
      <c r="BW17" s="26"/>
      <c r="BX17" s="26">
        <f t="shared" si="34"/>
        <v>150</v>
      </c>
      <c r="BY17" s="26">
        <f t="shared" si="35"/>
        <v>150</v>
      </c>
      <c r="BZ17" s="26">
        <f t="shared" si="36"/>
        <v>150</v>
      </c>
      <c r="CA17" s="26"/>
      <c r="CB17" s="26"/>
      <c r="CC17" s="26"/>
      <c r="CD17" s="26">
        <f t="shared" si="37"/>
        <v>150</v>
      </c>
      <c r="CE17" s="26">
        <f t="shared" si="38"/>
        <v>150</v>
      </c>
      <c r="CF17" s="26">
        <f t="shared" si="39"/>
        <v>150</v>
      </c>
      <c r="CG17" s="26"/>
      <c r="CH17" s="26"/>
      <c r="CI17" s="26"/>
      <c r="CJ17" s="26">
        <f t="shared" si="40"/>
        <v>150</v>
      </c>
      <c r="CK17" s="26">
        <f t="shared" si="41"/>
        <v>150</v>
      </c>
      <c r="CL17" s="26">
        <f t="shared" si="42"/>
        <v>150</v>
      </c>
      <c r="CM17" s="26"/>
      <c r="CN17" s="26"/>
      <c r="CO17" s="26"/>
      <c r="CP17" s="26">
        <f t="shared" si="43"/>
        <v>150</v>
      </c>
      <c r="CQ17" s="26">
        <f t="shared" si="44"/>
        <v>150</v>
      </c>
      <c r="CR17" s="26">
        <f t="shared" si="45"/>
        <v>150</v>
      </c>
      <c r="CS17" s="26"/>
      <c r="CT17" s="19"/>
      <c r="CU17" s="35"/>
    </row>
    <row r="18" spans="1:105" ht="46.8" hidden="1" x14ac:dyDescent="0.3">
      <c r="A18" s="16" t="s">
        <v>36</v>
      </c>
      <c r="B18" s="17">
        <v>600</v>
      </c>
      <c r="C18" s="16"/>
      <c r="D18" s="16"/>
      <c r="E18" s="34" t="s">
        <v>43</v>
      </c>
      <c r="F18" s="26">
        <f t="shared" ref="F18:K18" si="96">F19+F22</f>
        <v>3215.8</v>
      </c>
      <c r="G18" s="26">
        <f t="shared" si="96"/>
        <v>3215.8</v>
      </c>
      <c r="H18" s="26">
        <f t="shared" si="96"/>
        <v>3215.8</v>
      </c>
      <c r="I18" s="26">
        <f t="shared" si="96"/>
        <v>0</v>
      </c>
      <c r="J18" s="26">
        <f t="shared" si="96"/>
        <v>0</v>
      </c>
      <c r="K18" s="26">
        <f t="shared" si="96"/>
        <v>0</v>
      </c>
      <c r="L18" s="26">
        <f t="shared" si="1"/>
        <v>3215.8</v>
      </c>
      <c r="M18" s="26">
        <f t="shared" si="2"/>
        <v>3215.8</v>
      </c>
      <c r="N18" s="26">
        <f t="shared" si="3"/>
        <v>3215.8</v>
      </c>
      <c r="O18" s="26">
        <f>O19+O22</f>
        <v>0</v>
      </c>
      <c r="P18" s="26">
        <f>P19+P22</f>
        <v>0</v>
      </c>
      <c r="Q18" s="26">
        <f>Q19+Q22</f>
        <v>0</v>
      </c>
      <c r="R18" s="26">
        <f t="shared" si="4"/>
        <v>3215.8</v>
      </c>
      <c r="S18" s="26">
        <f t="shared" si="5"/>
        <v>3215.8</v>
      </c>
      <c r="T18" s="26">
        <f t="shared" si="6"/>
        <v>3215.8</v>
      </c>
      <c r="U18" s="26">
        <f>U19+U22</f>
        <v>0</v>
      </c>
      <c r="V18" s="26">
        <f>V19+V22</f>
        <v>0</v>
      </c>
      <c r="W18" s="26">
        <f>W19+W22</f>
        <v>0</v>
      </c>
      <c r="X18" s="26">
        <f t="shared" si="7"/>
        <v>3215.8</v>
      </c>
      <c r="Y18" s="26">
        <f t="shared" si="8"/>
        <v>3215.8</v>
      </c>
      <c r="Z18" s="26">
        <f t="shared" si="9"/>
        <v>3215.8</v>
      </c>
      <c r="AA18" s="26">
        <f>AA19+AA22</f>
        <v>0</v>
      </c>
      <c r="AB18" s="26">
        <f>AB19+AB22</f>
        <v>0</v>
      </c>
      <c r="AC18" s="26">
        <f>AC19+AC22</f>
        <v>0</v>
      </c>
      <c r="AD18" s="26">
        <f t="shared" si="10"/>
        <v>3215.8</v>
      </c>
      <c r="AE18" s="26">
        <f t="shared" si="11"/>
        <v>3215.8</v>
      </c>
      <c r="AF18" s="26">
        <f t="shared" si="12"/>
        <v>3215.8</v>
      </c>
      <c r="AG18" s="26">
        <f>AG19+AG22</f>
        <v>0</v>
      </c>
      <c r="AH18" s="26">
        <f>AH19+AH22</f>
        <v>0</v>
      </c>
      <c r="AI18" s="26">
        <f>AI19+AI22</f>
        <v>0</v>
      </c>
      <c r="AJ18" s="26">
        <f t="shared" si="13"/>
        <v>3215.8</v>
      </c>
      <c r="AK18" s="26">
        <f t="shared" si="14"/>
        <v>3215.8</v>
      </c>
      <c r="AL18" s="26">
        <f t="shared" si="15"/>
        <v>3215.8</v>
      </c>
      <c r="AM18" s="26">
        <f>AM19+AM22</f>
        <v>0</v>
      </c>
      <c r="AN18" s="26">
        <f>AN19+AN22</f>
        <v>0</v>
      </c>
      <c r="AO18" s="26">
        <f>AO19+AO22</f>
        <v>0</v>
      </c>
      <c r="AP18" s="26">
        <f t="shared" si="16"/>
        <v>3215.8</v>
      </c>
      <c r="AQ18" s="26">
        <f t="shared" si="17"/>
        <v>3215.8</v>
      </c>
      <c r="AR18" s="26">
        <f t="shared" si="18"/>
        <v>3215.8</v>
      </c>
      <c r="AS18" s="26">
        <f>AS19+AS22</f>
        <v>0</v>
      </c>
      <c r="AT18" s="26">
        <f>AT19+AT22</f>
        <v>0</v>
      </c>
      <c r="AU18" s="26">
        <f>AU19+AU22</f>
        <v>0</v>
      </c>
      <c r="AV18" s="26">
        <f t="shared" si="19"/>
        <v>3215.8</v>
      </c>
      <c r="AW18" s="26">
        <f t="shared" si="20"/>
        <v>3215.8</v>
      </c>
      <c r="AX18" s="26">
        <f t="shared" si="21"/>
        <v>3215.8</v>
      </c>
      <c r="AY18" s="26">
        <f>AY19+AY22</f>
        <v>400</v>
      </c>
      <c r="AZ18" s="26">
        <f>AZ19+AZ22</f>
        <v>0</v>
      </c>
      <c r="BA18" s="26">
        <f>BA19+BA22</f>
        <v>0</v>
      </c>
      <c r="BB18" s="26">
        <f t="shared" si="22"/>
        <v>3615.8</v>
      </c>
      <c r="BC18" s="26">
        <f t="shared" si="23"/>
        <v>3215.8</v>
      </c>
      <c r="BD18" s="26">
        <f t="shared" si="24"/>
        <v>3215.8</v>
      </c>
      <c r="BE18" s="26">
        <f>BE19+BE22</f>
        <v>0</v>
      </c>
      <c r="BF18" s="26">
        <f>BF19+BF22</f>
        <v>0</v>
      </c>
      <c r="BG18" s="26">
        <f>BG19+BG22</f>
        <v>0</v>
      </c>
      <c r="BH18" s="26">
        <f t="shared" si="25"/>
        <v>3615.8</v>
      </c>
      <c r="BI18" s="26">
        <f t="shared" si="26"/>
        <v>3215.8</v>
      </c>
      <c r="BJ18" s="26">
        <f t="shared" si="27"/>
        <v>3215.8</v>
      </c>
      <c r="BK18" s="26">
        <f>BK19+BK22</f>
        <v>-100</v>
      </c>
      <c r="BL18" s="26">
        <f>BL19+BL22</f>
        <v>0</v>
      </c>
      <c r="BM18" s="26">
        <f>BM19+BM22</f>
        <v>0</v>
      </c>
      <c r="BN18" s="26">
        <f t="shared" si="28"/>
        <v>3515.8</v>
      </c>
      <c r="BO18" s="26">
        <f t="shared" si="29"/>
        <v>3215.8</v>
      </c>
      <c r="BP18" s="26">
        <f t="shared" si="30"/>
        <v>3215.8</v>
      </c>
      <c r="BQ18" s="26">
        <f>BQ19+BQ22</f>
        <v>0</v>
      </c>
      <c r="BR18" s="26">
        <f>BR19+BR22</f>
        <v>0</v>
      </c>
      <c r="BS18" s="26">
        <f t="shared" si="31"/>
        <v>3515.8</v>
      </c>
      <c r="BT18" s="26">
        <f t="shared" si="32"/>
        <v>3215.8</v>
      </c>
      <c r="BU18" s="26">
        <f t="shared" si="33"/>
        <v>3215.8</v>
      </c>
      <c r="BV18" s="26">
        <f>BV19+BV22</f>
        <v>0</v>
      </c>
      <c r="BW18" s="26">
        <f>BW19+BW22</f>
        <v>0</v>
      </c>
      <c r="BX18" s="26">
        <f t="shared" si="34"/>
        <v>3515.8</v>
      </c>
      <c r="BY18" s="26">
        <f t="shared" si="35"/>
        <v>3215.8</v>
      </c>
      <c r="BZ18" s="26">
        <f t="shared" si="36"/>
        <v>3215.8</v>
      </c>
      <c r="CA18" s="26">
        <f>CA19+CA22</f>
        <v>0</v>
      </c>
      <c r="CB18" s="26">
        <f>CB19+CB22</f>
        <v>0</v>
      </c>
      <c r="CC18" s="26">
        <f>CC19+CC22</f>
        <v>0</v>
      </c>
      <c r="CD18" s="26">
        <f t="shared" si="37"/>
        <v>3515.8</v>
      </c>
      <c r="CE18" s="26">
        <f t="shared" si="38"/>
        <v>3215.8</v>
      </c>
      <c r="CF18" s="26">
        <f t="shared" si="39"/>
        <v>3215.8</v>
      </c>
      <c r="CG18" s="26">
        <f>CG19+CG22</f>
        <v>0</v>
      </c>
      <c r="CH18" s="26">
        <f>CH19+CH22</f>
        <v>0</v>
      </c>
      <c r="CI18" s="26">
        <f>CI19+CI22</f>
        <v>0</v>
      </c>
      <c r="CJ18" s="26">
        <f t="shared" si="40"/>
        <v>3515.8</v>
      </c>
      <c r="CK18" s="26">
        <f t="shared" si="41"/>
        <v>3215.8</v>
      </c>
      <c r="CL18" s="26">
        <f t="shared" si="42"/>
        <v>3215.8</v>
      </c>
      <c r="CM18" s="26">
        <f>CM19+CM22</f>
        <v>0</v>
      </c>
      <c r="CN18" s="26">
        <f>CN19+CN22</f>
        <v>0</v>
      </c>
      <c r="CO18" s="26">
        <f>CO19+CO22</f>
        <v>0</v>
      </c>
      <c r="CP18" s="26">
        <f t="shared" si="43"/>
        <v>3515.8</v>
      </c>
      <c r="CQ18" s="26">
        <f t="shared" si="44"/>
        <v>3215.8</v>
      </c>
      <c r="CR18" s="26">
        <f t="shared" si="45"/>
        <v>3215.8</v>
      </c>
      <c r="CS18" s="26">
        <f>CS19+CS22</f>
        <v>0</v>
      </c>
      <c r="CT18" s="19"/>
      <c r="CU18" s="35"/>
      <c r="CY18" s="1" t="s">
        <v>27</v>
      </c>
    </row>
    <row r="19" spans="1:105" hidden="1" x14ac:dyDescent="0.3">
      <c r="A19" s="16" t="s">
        <v>36</v>
      </c>
      <c r="B19" s="17">
        <v>620</v>
      </c>
      <c r="C19" s="16"/>
      <c r="D19" s="16"/>
      <c r="E19" s="34" t="s">
        <v>44</v>
      </c>
      <c r="F19" s="26">
        <f t="shared" ref="F19:K19" si="97">F20+F21</f>
        <v>1565.8</v>
      </c>
      <c r="G19" s="26">
        <f t="shared" si="97"/>
        <v>1565.8</v>
      </c>
      <c r="H19" s="26">
        <f t="shared" si="97"/>
        <v>1565.8</v>
      </c>
      <c r="I19" s="26">
        <f t="shared" si="97"/>
        <v>0</v>
      </c>
      <c r="J19" s="26">
        <f t="shared" si="97"/>
        <v>0</v>
      </c>
      <c r="K19" s="26">
        <f t="shared" si="97"/>
        <v>0</v>
      </c>
      <c r="L19" s="26">
        <f t="shared" si="1"/>
        <v>1565.8</v>
      </c>
      <c r="M19" s="26">
        <f t="shared" si="2"/>
        <v>1565.8</v>
      </c>
      <c r="N19" s="26">
        <f t="shared" si="3"/>
        <v>1565.8</v>
      </c>
      <c r="O19" s="26">
        <f>O20+O21</f>
        <v>0</v>
      </c>
      <c r="P19" s="26">
        <f>P20+P21</f>
        <v>0</v>
      </c>
      <c r="Q19" s="26">
        <f>Q20+Q21</f>
        <v>0</v>
      </c>
      <c r="R19" s="26">
        <f t="shared" si="4"/>
        <v>1565.8</v>
      </c>
      <c r="S19" s="26">
        <f t="shared" si="5"/>
        <v>1565.8</v>
      </c>
      <c r="T19" s="26">
        <f t="shared" si="6"/>
        <v>1565.8</v>
      </c>
      <c r="U19" s="26">
        <f>U20+U21</f>
        <v>0</v>
      </c>
      <c r="V19" s="26">
        <f>V20+V21</f>
        <v>0</v>
      </c>
      <c r="W19" s="26">
        <f>W20+W21</f>
        <v>0</v>
      </c>
      <c r="X19" s="26">
        <f t="shared" si="7"/>
        <v>1565.8</v>
      </c>
      <c r="Y19" s="26">
        <f t="shared" si="8"/>
        <v>1565.8</v>
      </c>
      <c r="Z19" s="26">
        <f t="shared" si="9"/>
        <v>1565.8</v>
      </c>
      <c r="AA19" s="26">
        <f>AA20+AA21</f>
        <v>0</v>
      </c>
      <c r="AB19" s="26">
        <f>AB20+AB21</f>
        <v>0</v>
      </c>
      <c r="AC19" s="26">
        <f>AC20+AC21</f>
        <v>0</v>
      </c>
      <c r="AD19" s="26">
        <f t="shared" si="10"/>
        <v>1565.8</v>
      </c>
      <c r="AE19" s="26">
        <f t="shared" si="11"/>
        <v>1565.8</v>
      </c>
      <c r="AF19" s="26">
        <f t="shared" si="12"/>
        <v>1565.8</v>
      </c>
      <c r="AG19" s="26">
        <f>AG20+AG21</f>
        <v>0</v>
      </c>
      <c r="AH19" s="26">
        <f>AH20+AH21</f>
        <v>0</v>
      </c>
      <c r="AI19" s="26">
        <f>AI20+AI21</f>
        <v>0</v>
      </c>
      <c r="AJ19" s="26">
        <f t="shared" si="13"/>
        <v>1565.8</v>
      </c>
      <c r="AK19" s="26">
        <f t="shared" si="14"/>
        <v>1565.8</v>
      </c>
      <c r="AL19" s="26">
        <f t="shared" si="15"/>
        <v>1565.8</v>
      </c>
      <c r="AM19" s="26">
        <f>AM20+AM21</f>
        <v>0</v>
      </c>
      <c r="AN19" s="26">
        <f>AN20+AN21</f>
        <v>0</v>
      </c>
      <c r="AO19" s="26">
        <f>AO20+AO21</f>
        <v>0</v>
      </c>
      <c r="AP19" s="26">
        <f t="shared" si="16"/>
        <v>1565.8</v>
      </c>
      <c r="AQ19" s="26">
        <f t="shared" si="17"/>
        <v>1565.8</v>
      </c>
      <c r="AR19" s="26">
        <f t="shared" si="18"/>
        <v>1565.8</v>
      </c>
      <c r="AS19" s="26">
        <f>AS20+AS21</f>
        <v>0</v>
      </c>
      <c r="AT19" s="26">
        <f>AT20+AT21</f>
        <v>0</v>
      </c>
      <c r="AU19" s="26">
        <f>AU20+AU21</f>
        <v>0</v>
      </c>
      <c r="AV19" s="26">
        <f t="shared" si="19"/>
        <v>1565.8</v>
      </c>
      <c r="AW19" s="26">
        <f t="shared" si="20"/>
        <v>1565.8</v>
      </c>
      <c r="AX19" s="26">
        <f t="shared" si="21"/>
        <v>1565.8</v>
      </c>
      <c r="AY19" s="26">
        <f>AY20+AY21</f>
        <v>0</v>
      </c>
      <c r="AZ19" s="26">
        <f>AZ20+AZ21</f>
        <v>0</v>
      </c>
      <c r="BA19" s="26">
        <f>BA20+BA21</f>
        <v>0</v>
      </c>
      <c r="BB19" s="26">
        <f t="shared" si="22"/>
        <v>1565.8</v>
      </c>
      <c r="BC19" s="26">
        <f t="shared" si="23"/>
        <v>1565.8</v>
      </c>
      <c r="BD19" s="26">
        <f t="shared" si="24"/>
        <v>1565.8</v>
      </c>
      <c r="BE19" s="26">
        <f>BE20+BE21</f>
        <v>0</v>
      </c>
      <c r="BF19" s="26">
        <f>BF20+BF21</f>
        <v>0</v>
      </c>
      <c r="BG19" s="26">
        <f>BG20+BG21</f>
        <v>0</v>
      </c>
      <c r="BH19" s="26">
        <f t="shared" si="25"/>
        <v>1565.8</v>
      </c>
      <c r="BI19" s="26">
        <f t="shared" si="26"/>
        <v>1565.8</v>
      </c>
      <c r="BJ19" s="26">
        <f t="shared" si="27"/>
        <v>1565.8</v>
      </c>
      <c r="BK19" s="26">
        <f>BK20+BK21</f>
        <v>0</v>
      </c>
      <c r="BL19" s="26">
        <f>BL20+BL21</f>
        <v>0</v>
      </c>
      <c r="BM19" s="26">
        <f>BM20+BM21</f>
        <v>0</v>
      </c>
      <c r="BN19" s="26">
        <f t="shared" si="28"/>
        <v>1565.8</v>
      </c>
      <c r="BO19" s="26">
        <f t="shared" si="29"/>
        <v>1565.8</v>
      </c>
      <c r="BP19" s="26">
        <f t="shared" si="30"/>
        <v>1565.8</v>
      </c>
      <c r="BQ19" s="26">
        <f>BQ20+BQ21</f>
        <v>0</v>
      </c>
      <c r="BR19" s="26">
        <f>BR20+BR21</f>
        <v>0</v>
      </c>
      <c r="BS19" s="26">
        <f t="shared" si="31"/>
        <v>1565.8</v>
      </c>
      <c r="BT19" s="26">
        <f t="shared" si="32"/>
        <v>1565.8</v>
      </c>
      <c r="BU19" s="26">
        <f t="shared" si="33"/>
        <v>1565.8</v>
      </c>
      <c r="BV19" s="26">
        <f>BV20+BV21</f>
        <v>0</v>
      </c>
      <c r="BW19" s="26">
        <f>BW20+BW21</f>
        <v>0</v>
      </c>
      <c r="BX19" s="26">
        <f t="shared" si="34"/>
        <v>1565.8</v>
      </c>
      <c r="BY19" s="26">
        <f t="shared" si="35"/>
        <v>1565.8</v>
      </c>
      <c r="BZ19" s="26">
        <f t="shared" si="36"/>
        <v>1565.8</v>
      </c>
      <c r="CA19" s="26">
        <f>CA20+CA21</f>
        <v>0</v>
      </c>
      <c r="CB19" s="26">
        <f>CB20+CB21</f>
        <v>0</v>
      </c>
      <c r="CC19" s="26">
        <f>CC20+CC21</f>
        <v>0</v>
      </c>
      <c r="CD19" s="26">
        <f t="shared" si="37"/>
        <v>1565.8</v>
      </c>
      <c r="CE19" s="26">
        <f t="shared" si="38"/>
        <v>1565.8</v>
      </c>
      <c r="CF19" s="26">
        <f t="shared" si="39"/>
        <v>1565.8</v>
      </c>
      <c r="CG19" s="26">
        <f>CG20+CG21</f>
        <v>0</v>
      </c>
      <c r="CH19" s="26">
        <f>CH20+CH21</f>
        <v>0</v>
      </c>
      <c r="CI19" s="26">
        <f>CI20+CI21</f>
        <v>0</v>
      </c>
      <c r="CJ19" s="26">
        <f t="shared" si="40"/>
        <v>1565.8</v>
      </c>
      <c r="CK19" s="26">
        <f t="shared" si="41"/>
        <v>1565.8</v>
      </c>
      <c r="CL19" s="26">
        <f t="shared" si="42"/>
        <v>1565.8</v>
      </c>
      <c r="CM19" s="26">
        <f>CM20+CM21</f>
        <v>0</v>
      </c>
      <c r="CN19" s="26">
        <f>CN20+CN21</f>
        <v>0</v>
      </c>
      <c r="CO19" s="26">
        <f>CO20+CO21</f>
        <v>0</v>
      </c>
      <c r="CP19" s="26">
        <f t="shared" si="43"/>
        <v>1565.8</v>
      </c>
      <c r="CQ19" s="26">
        <f t="shared" si="44"/>
        <v>1565.8</v>
      </c>
      <c r="CR19" s="26">
        <f t="shared" si="45"/>
        <v>1565.8</v>
      </c>
      <c r="CS19" s="26">
        <f>CS20+CS21</f>
        <v>0</v>
      </c>
      <c r="CT19" s="19"/>
      <c r="CU19" s="35"/>
      <c r="CZ19" s="1" t="s">
        <v>28</v>
      </c>
    </row>
    <row r="20" spans="1:105" hidden="1" x14ac:dyDescent="0.3">
      <c r="A20" s="16" t="s">
        <v>36</v>
      </c>
      <c r="B20" s="17">
        <v>620</v>
      </c>
      <c r="C20" s="16" t="s">
        <v>45</v>
      </c>
      <c r="D20" s="16" t="s">
        <v>45</v>
      </c>
      <c r="E20" s="34" t="s">
        <v>46</v>
      </c>
      <c r="F20" s="26">
        <v>1010</v>
      </c>
      <c r="G20" s="26">
        <v>1010</v>
      </c>
      <c r="H20" s="26">
        <v>1010</v>
      </c>
      <c r="I20" s="26"/>
      <c r="J20" s="26"/>
      <c r="K20" s="26"/>
      <c r="L20" s="26">
        <f t="shared" si="1"/>
        <v>1010</v>
      </c>
      <c r="M20" s="26">
        <f t="shared" si="2"/>
        <v>1010</v>
      </c>
      <c r="N20" s="26">
        <f t="shared" si="3"/>
        <v>1010</v>
      </c>
      <c r="O20" s="26"/>
      <c r="P20" s="26"/>
      <c r="Q20" s="26"/>
      <c r="R20" s="26">
        <f t="shared" si="4"/>
        <v>1010</v>
      </c>
      <c r="S20" s="26">
        <f t="shared" si="5"/>
        <v>1010</v>
      </c>
      <c r="T20" s="26">
        <f t="shared" si="6"/>
        <v>1010</v>
      </c>
      <c r="U20" s="26"/>
      <c r="V20" s="26"/>
      <c r="W20" s="26"/>
      <c r="X20" s="26">
        <f t="shared" si="7"/>
        <v>1010</v>
      </c>
      <c r="Y20" s="26">
        <f t="shared" si="8"/>
        <v>1010</v>
      </c>
      <c r="Z20" s="26">
        <f t="shared" si="9"/>
        <v>1010</v>
      </c>
      <c r="AA20" s="26"/>
      <c r="AB20" s="26"/>
      <c r="AC20" s="26"/>
      <c r="AD20" s="26">
        <f t="shared" si="10"/>
        <v>1010</v>
      </c>
      <c r="AE20" s="26">
        <f t="shared" si="11"/>
        <v>1010</v>
      </c>
      <c r="AF20" s="26">
        <f t="shared" si="12"/>
        <v>1010</v>
      </c>
      <c r="AG20" s="26"/>
      <c r="AH20" s="26"/>
      <c r="AI20" s="26"/>
      <c r="AJ20" s="26">
        <f t="shared" si="13"/>
        <v>1010</v>
      </c>
      <c r="AK20" s="26">
        <f t="shared" si="14"/>
        <v>1010</v>
      </c>
      <c r="AL20" s="26">
        <f t="shared" si="15"/>
        <v>1010</v>
      </c>
      <c r="AM20" s="26"/>
      <c r="AN20" s="26"/>
      <c r="AO20" s="26"/>
      <c r="AP20" s="26">
        <f t="shared" si="16"/>
        <v>1010</v>
      </c>
      <c r="AQ20" s="26">
        <f t="shared" si="17"/>
        <v>1010</v>
      </c>
      <c r="AR20" s="26">
        <f t="shared" si="18"/>
        <v>1010</v>
      </c>
      <c r="AS20" s="26"/>
      <c r="AT20" s="26"/>
      <c r="AU20" s="26"/>
      <c r="AV20" s="26">
        <f t="shared" si="19"/>
        <v>1010</v>
      </c>
      <c r="AW20" s="26">
        <f t="shared" si="20"/>
        <v>1010</v>
      </c>
      <c r="AX20" s="26">
        <f t="shared" si="21"/>
        <v>1010</v>
      </c>
      <c r="AY20" s="26"/>
      <c r="AZ20" s="26"/>
      <c r="BA20" s="26"/>
      <c r="BB20" s="26">
        <f t="shared" si="22"/>
        <v>1010</v>
      </c>
      <c r="BC20" s="26">
        <f t="shared" si="23"/>
        <v>1010</v>
      </c>
      <c r="BD20" s="26">
        <f t="shared" si="24"/>
        <v>1010</v>
      </c>
      <c r="BE20" s="26"/>
      <c r="BF20" s="26"/>
      <c r="BG20" s="26"/>
      <c r="BH20" s="26">
        <f t="shared" si="25"/>
        <v>1010</v>
      </c>
      <c r="BI20" s="26">
        <f t="shared" si="26"/>
        <v>1010</v>
      </c>
      <c r="BJ20" s="26">
        <f t="shared" si="27"/>
        <v>1010</v>
      </c>
      <c r="BK20" s="26"/>
      <c r="BL20" s="26"/>
      <c r="BM20" s="26"/>
      <c r="BN20" s="26">
        <f t="shared" si="28"/>
        <v>1010</v>
      </c>
      <c r="BO20" s="26">
        <f t="shared" si="29"/>
        <v>1010</v>
      </c>
      <c r="BP20" s="26">
        <f t="shared" si="30"/>
        <v>1010</v>
      </c>
      <c r="BQ20" s="26"/>
      <c r="BR20" s="26"/>
      <c r="BS20" s="26">
        <f t="shared" si="31"/>
        <v>1010</v>
      </c>
      <c r="BT20" s="26">
        <f t="shared" si="32"/>
        <v>1010</v>
      </c>
      <c r="BU20" s="26">
        <f t="shared" si="33"/>
        <v>1010</v>
      </c>
      <c r="BV20" s="26"/>
      <c r="BW20" s="26"/>
      <c r="BX20" s="26">
        <f t="shared" si="34"/>
        <v>1010</v>
      </c>
      <c r="BY20" s="26">
        <f t="shared" si="35"/>
        <v>1010</v>
      </c>
      <c r="BZ20" s="26">
        <f t="shared" si="36"/>
        <v>1010</v>
      </c>
      <c r="CA20" s="26"/>
      <c r="CB20" s="26"/>
      <c r="CC20" s="26"/>
      <c r="CD20" s="26">
        <f t="shared" si="37"/>
        <v>1010</v>
      </c>
      <c r="CE20" s="26">
        <f t="shared" si="38"/>
        <v>1010</v>
      </c>
      <c r="CF20" s="26">
        <f t="shared" si="39"/>
        <v>1010</v>
      </c>
      <c r="CG20" s="26"/>
      <c r="CH20" s="26"/>
      <c r="CI20" s="26"/>
      <c r="CJ20" s="26">
        <f t="shared" si="40"/>
        <v>1010</v>
      </c>
      <c r="CK20" s="26">
        <f t="shared" si="41"/>
        <v>1010</v>
      </c>
      <c r="CL20" s="26">
        <f t="shared" si="42"/>
        <v>1010</v>
      </c>
      <c r="CM20" s="26"/>
      <c r="CN20" s="26"/>
      <c r="CO20" s="26"/>
      <c r="CP20" s="26">
        <f t="shared" si="43"/>
        <v>1010</v>
      </c>
      <c r="CQ20" s="26">
        <f t="shared" si="44"/>
        <v>1010</v>
      </c>
      <c r="CR20" s="26">
        <f t="shared" si="45"/>
        <v>1010</v>
      </c>
      <c r="CS20" s="26"/>
      <c r="CT20" s="19"/>
      <c r="CU20" s="35"/>
    </row>
    <row r="21" spans="1:105" hidden="1" x14ac:dyDescent="0.3">
      <c r="A21" s="16" t="s">
        <v>36</v>
      </c>
      <c r="B21" s="17">
        <v>620</v>
      </c>
      <c r="C21" s="16" t="s">
        <v>47</v>
      </c>
      <c r="D21" s="16" t="s">
        <v>40</v>
      </c>
      <c r="E21" s="34" t="s">
        <v>48</v>
      </c>
      <c r="F21" s="26">
        <v>555.79999999999995</v>
      </c>
      <c r="G21" s="26">
        <v>555.79999999999995</v>
      </c>
      <c r="H21" s="26">
        <v>555.79999999999995</v>
      </c>
      <c r="I21" s="26"/>
      <c r="J21" s="26"/>
      <c r="K21" s="26"/>
      <c r="L21" s="26">
        <f t="shared" si="1"/>
        <v>555.79999999999995</v>
      </c>
      <c r="M21" s="26">
        <f t="shared" si="2"/>
        <v>555.79999999999995</v>
      </c>
      <c r="N21" s="26">
        <f t="shared" si="3"/>
        <v>555.79999999999995</v>
      </c>
      <c r="O21" s="26"/>
      <c r="P21" s="26"/>
      <c r="Q21" s="26"/>
      <c r="R21" s="26">
        <f t="shared" si="4"/>
        <v>555.79999999999995</v>
      </c>
      <c r="S21" s="26">
        <f t="shared" si="5"/>
        <v>555.79999999999995</v>
      </c>
      <c r="T21" s="26">
        <f t="shared" si="6"/>
        <v>555.79999999999995</v>
      </c>
      <c r="U21" s="26"/>
      <c r="V21" s="26"/>
      <c r="W21" s="26"/>
      <c r="X21" s="26">
        <f t="shared" si="7"/>
        <v>555.79999999999995</v>
      </c>
      <c r="Y21" s="26">
        <f t="shared" si="8"/>
        <v>555.79999999999995</v>
      </c>
      <c r="Z21" s="26">
        <f t="shared" si="9"/>
        <v>555.79999999999995</v>
      </c>
      <c r="AA21" s="26"/>
      <c r="AB21" s="26"/>
      <c r="AC21" s="26"/>
      <c r="AD21" s="26">
        <f t="shared" si="10"/>
        <v>555.79999999999995</v>
      </c>
      <c r="AE21" s="26">
        <f t="shared" si="11"/>
        <v>555.79999999999995</v>
      </c>
      <c r="AF21" s="26">
        <f t="shared" si="12"/>
        <v>555.79999999999995</v>
      </c>
      <c r="AG21" s="26"/>
      <c r="AH21" s="26"/>
      <c r="AI21" s="26"/>
      <c r="AJ21" s="26">
        <f t="shared" si="13"/>
        <v>555.79999999999995</v>
      </c>
      <c r="AK21" s="26">
        <f t="shared" si="14"/>
        <v>555.79999999999995</v>
      </c>
      <c r="AL21" s="26">
        <f t="shared" si="15"/>
        <v>555.79999999999995</v>
      </c>
      <c r="AM21" s="26"/>
      <c r="AN21" s="26"/>
      <c r="AO21" s="26"/>
      <c r="AP21" s="26">
        <f t="shared" si="16"/>
        <v>555.79999999999995</v>
      </c>
      <c r="AQ21" s="26">
        <f t="shared" si="17"/>
        <v>555.79999999999995</v>
      </c>
      <c r="AR21" s="26">
        <f t="shared" si="18"/>
        <v>555.79999999999995</v>
      </c>
      <c r="AS21" s="26"/>
      <c r="AT21" s="26"/>
      <c r="AU21" s="26"/>
      <c r="AV21" s="26">
        <f t="shared" si="19"/>
        <v>555.79999999999995</v>
      </c>
      <c r="AW21" s="26">
        <f t="shared" si="20"/>
        <v>555.79999999999995</v>
      </c>
      <c r="AX21" s="26">
        <f t="shared" si="21"/>
        <v>555.79999999999995</v>
      </c>
      <c r="AY21" s="26"/>
      <c r="AZ21" s="26"/>
      <c r="BA21" s="26"/>
      <c r="BB21" s="26">
        <f t="shared" si="22"/>
        <v>555.79999999999995</v>
      </c>
      <c r="BC21" s="26">
        <f t="shared" si="23"/>
        <v>555.79999999999995</v>
      </c>
      <c r="BD21" s="26">
        <f t="shared" si="24"/>
        <v>555.79999999999995</v>
      </c>
      <c r="BE21" s="26"/>
      <c r="BF21" s="26"/>
      <c r="BG21" s="26"/>
      <c r="BH21" s="26">
        <f t="shared" si="25"/>
        <v>555.79999999999995</v>
      </c>
      <c r="BI21" s="26">
        <f t="shared" si="26"/>
        <v>555.79999999999995</v>
      </c>
      <c r="BJ21" s="26">
        <f t="shared" si="27"/>
        <v>555.79999999999995</v>
      </c>
      <c r="BK21" s="26"/>
      <c r="BL21" s="26"/>
      <c r="BM21" s="26"/>
      <c r="BN21" s="26">
        <f t="shared" si="28"/>
        <v>555.79999999999995</v>
      </c>
      <c r="BO21" s="26">
        <f t="shared" si="29"/>
        <v>555.79999999999995</v>
      </c>
      <c r="BP21" s="26">
        <f t="shared" si="30"/>
        <v>555.79999999999995</v>
      </c>
      <c r="BQ21" s="26"/>
      <c r="BR21" s="26"/>
      <c r="BS21" s="26">
        <f t="shared" si="31"/>
        <v>555.79999999999995</v>
      </c>
      <c r="BT21" s="26">
        <f t="shared" si="32"/>
        <v>555.79999999999995</v>
      </c>
      <c r="BU21" s="26">
        <f t="shared" si="33"/>
        <v>555.79999999999995</v>
      </c>
      <c r="BV21" s="26"/>
      <c r="BW21" s="26"/>
      <c r="BX21" s="26">
        <f t="shared" si="34"/>
        <v>555.79999999999995</v>
      </c>
      <c r="BY21" s="26">
        <f t="shared" si="35"/>
        <v>555.79999999999995</v>
      </c>
      <c r="BZ21" s="26">
        <f t="shared" si="36"/>
        <v>555.79999999999995</v>
      </c>
      <c r="CA21" s="26"/>
      <c r="CB21" s="26"/>
      <c r="CC21" s="26"/>
      <c r="CD21" s="26">
        <f t="shared" si="37"/>
        <v>555.79999999999995</v>
      </c>
      <c r="CE21" s="26">
        <f t="shared" si="38"/>
        <v>555.79999999999995</v>
      </c>
      <c r="CF21" s="26">
        <f t="shared" si="39"/>
        <v>555.79999999999995</v>
      </c>
      <c r="CG21" s="26"/>
      <c r="CH21" s="26"/>
      <c r="CI21" s="26"/>
      <c r="CJ21" s="26">
        <f t="shared" si="40"/>
        <v>555.79999999999995</v>
      </c>
      <c r="CK21" s="26">
        <f t="shared" si="41"/>
        <v>555.79999999999995</v>
      </c>
      <c r="CL21" s="26">
        <f t="shared" si="42"/>
        <v>555.79999999999995</v>
      </c>
      <c r="CM21" s="26"/>
      <c r="CN21" s="26"/>
      <c r="CO21" s="26"/>
      <c r="CP21" s="26">
        <f t="shared" si="43"/>
        <v>555.79999999999995</v>
      </c>
      <c r="CQ21" s="26">
        <f t="shared" si="44"/>
        <v>555.79999999999995</v>
      </c>
      <c r="CR21" s="26">
        <f t="shared" si="45"/>
        <v>555.79999999999995</v>
      </c>
      <c r="CS21" s="26"/>
      <c r="CT21" s="19"/>
      <c r="CU21" s="35"/>
    </row>
    <row r="22" spans="1:105" ht="78" hidden="1" x14ac:dyDescent="0.3">
      <c r="A22" s="16" t="s">
        <v>36</v>
      </c>
      <c r="B22" s="17">
        <v>630</v>
      </c>
      <c r="C22" s="16"/>
      <c r="D22" s="16"/>
      <c r="E22" s="34" t="s">
        <v>49</v>
      </c>
      <c r="F22" s="26">
        <f t="shared" ref="F22:K22" si="98">F23</f>
        <v>1650</v>
      </c>
      <c r="G22" s="26">
        <f t="shared" si="98"/>
        <v>1650</v>
      </c>
      <c r="H22" s="26">
        <f t="shared" si="98"/>
        <v>1650</v>
      </c>
      <c r="I22" s="26">
        <f t="shared" si="98"/>
        <v>0</v>
      </c>
      <c r="J22" s="26">
        <f t="shared" si="98"/>
        <v>0</v>
      </c>
      <c r="K22" s="26">
        <f t="shared" si="98"/>
        <v>0</v>
      </c>
      <c r="L22" s="26">
        <f t="shared" si="1"/>
        <v>1650</v>
      </c>
      <c r="M22" s="26">
        <f t="shared" si="2"/>
        <v>1650</v>
      </c>
      <c r="N22" s="26">
        <f t="shared" si="3"/>
        <v>1650</v>
      </c>
      <c r="O22" s="26">
        <f>O23</f>
        <v>0</v>
      </c>
      <c r="P22" s="26">
        <f>P23</f>
        <v>0</v>
      </c>
      <c r="Q22" s="26">
        <f>Q23</f>
        <v>0</v>
      </c>
      <c r="R22" s="26">
        <f t="shared" si="4"/>
        <v>1650</v>
      </c>
      <c r="S22" s="26">
        <f t="shared" si="5"/>
        <v>1650</v>
      </c>
      <c r="T22" s="26">
        <f t="shared" si="6"/>
        <v>1650</v>
      </c>
      <c r="U22" s="26">
        <f>U23</f>
        <v>0</v>
      </c>
      <c r="V22" s="26">
        <f>V23</f>
        <v>0</v>
      </c>
      <c r="W22" s="26">
        <f>W23</f>
        <v>0</v>
      </c>
      <c r="X22" s="26">
        <f t="shared" si="7"/>
        <v>1650</v>
      </c>
      <c r="Y22" s="26">
        <f t="shared" si="8"/>
        <v>1650</v>
      </c>
      <c r="Z22" s="26">
        <f t="shared" si="9"/>
        <v>1650</v>
      </c>
      <c r="AA22" s="26">
        <f>AA23</f>
        <v>0</v>
      </c>
      <c r="AB22" s="26">
        <f>AB23</f>
        <v>0</v>
      </c>
      <c r="AC22" s="26">
        <f>AC23</f>
        <v>0</v>
      </c>
      <c r="AD22" s="26">
        <f t="shared" si="10"/>
        <v>1650</v>
      </c>
      <c r="AE22" s="26">
        <f t="shared" si="11"/>
        <v>1650</v>
      </c>
      <c r="AF22" s="26">
        <f t="shared" si="12"/>
        <v>1650</v>
      </c>
      <c r="AG22" s="26">
        <f>AG23</f>
        <v>0</v>
      </c>
      <c r="AH22" s="26">
        <f>AH23</f>
        <v>0</v>
      </c>
      <c r="AI22" s="26">
        <f>AI23</f>
        <v>0</v>
      </c>
      <c r="AJ22" s="26">
        <f t="shared" si="13"/>
        <v>1650</v>
      </c>
      <c r="AK22" s="26">
        <f t="shared" si="14"/>
        <v>1650</v>
      </c>
      <c r="AL22" s="26">
        <f t="shared" si="15"/>
        <v>1650</v>
      </c>
      <c r="AM22" s="26">
        <f>AM23</f>
        <v>0</v>
      </c>
      <c r="AN22" s="26">
        <f>AN23</f>
        <v>0</v>
      </c>
      <c r="AO22" s="26">
        <f>AO23</f>
        <v>0</v>
      </c>
      <c r="AP22" s="26">
        <f t="shared" si="16"/>
        <v>1650</v>
      </c>
      <c r="AQ22" s="26">
        <f t="shared" si="17"/>
        <v>1650</v>
      </c>
      <c r="AR22" s="26">
        <f t="shared" si="18"/>
        <v>1650</v>
      </c>
      <c r="AS22" s="26">
        <f>AS23</f>
        <v>0</v>
      </c>
      <c r="AT22" s="26">
        <f>AT23</f>
        <v>0</v>
      </c>
      <c r="AU22" s="26">
        <f>AU23</f>
        <v>0</v>
      </c>
      <c r="AV22" s="26">
        <f t="shared" si="19"/>
        <v>1650</v>
      </c>
      <c r="AW22" s="26">
        <f t="shared" si="20"/>
        <v>1650</v>
      </c>
      <c r="AX22" s="26">
        <f t="shared" si="21"/>
        <v>1650</v>
      </c>
      <c r="AY22" s="26">
        <f>AY23</f>
        <v>400</v>
      </c>
      <c r="AZ22" s="26">
        <f>AZ23</f>
        <v>0</v>
      </c>
      <c r="BA22" s="26">
        <f>BA23</f>
        <v>0</v>
      </c>
      <c r="BB22" s="26">
        <f t="shared" si="22"/>
        <v>2050</v>
      </c>
      <c r="BC22" s="26">
        <f t="shared" si="23"/>
        <v>1650</v>
      </c>
      <c r="BD22" s="26">
        <f t="shared" si="24"/>
        <v>1650</v>
      </c>
      <c r="BE22" s="26">
        <f>BE23</f>
        <v>0</v>
      </c>
      <c r="BF22" s="26">
        <f>BF23</f>
        <v>0</v>
      </c>
      <c r="BG22" s="26">
        <f>BG23</f>
        <v>0</v>
      </c>
      <c r="BH22" s="26">
        <f t="shared" si="25"/>
        <v>2050</v>
      </c>
      <c r="BI22" s="26">
        <f t="shared" si="26"/>
        <v>1650</v>
      </c>
      <c r="BJ22" s="26">
        <f t="shared" si="27"/>
        <v>1650</v>
      </c>
      <c r="BK22" s="26">
        <f>BK23</f>
        <v>-100</v>
      </c>
      <c r="BL22" s="26">
        <f>BL23</f>
        <v>0</v>
      </c>
      <c r="BM22" s="26">
        <f>BM23</f>
        <v>0</v>
      </c>
      <c r="BN22" s="26">
        <f t="shared" si="28"/>
        <v>1950</v>
      </c>
      <c r="BO22" s="26">
        <f t="shared" si="29"/>
        <v>1650</v>
      </c>
      <c r="BP22" s="26">
        <f t="shared" si="30"/>
        <v>1650</v>
      </c>
      <c r="BQ22" s="26">
        <f>BQ23</f>
        <v>0</v>
      </c>
      <c r="BR22" s="26">
        <f>BR23</f>
        <v>0</v>
      </c>
      <c r="BS22" s="26">
        <f t="shared" si="31"/>
        <v>1950</v>
      </c>
      <c r="BT22" s="26">
        <f t="shared" si="32"/>
        <v>1650</v>
      </c>
      <c r="BU22" s="26">
        <f t="shared" si="33"/>
        <v>1650</v>
      </c>
      <c r="BV22" s="26">
        <f>BV23</f>
        <v>0</v>
      </c>
      <c r="BW22" s="26">
        <f>BW23</f>
        <v>0</v>
      </c>
      <c r="BX22" s="26">
        <f t="shared" si="34"/>
        <v>1950</v>
      </c>
      <c r="BY22" s="26">
        <f t="shared" si="35"/>
        <v>1650</v>
      </c>
      <c r="BZ22" s="26">
        <f t="shared" si="36"/>
        <v>1650</v>
      </c>
      <c r="CA22" s="26">
        <f>CA23</f>
        <v>0</v>
      </c>
      <c r="CB22" s="26">
        <f>CB23</f>
        <v>0</v>
      </c>
      <c r="CC22" s="26">
        <f>CC23</f>
        <v>0</v>
      </c>
      <c r="CD22" s="26">
        <f t="shared" si="37"/>
        <v>1950</v>
      </c>
      <c r="CE22" s="26">
        <f t="shared" si="38"/>
        <v>1650</v>
      </c>
      <c r="CF22" s="26">
        <f t="shared" si="39"/>
        <v>1650</v>
      </c>
      <c r="CG22" s="26">
        <f>CG23</f>
        <v>0</v>
      </c>
      <c r="CH22" s="26">
        <f>CH23</f>
        <v>0</v>
      </c>
      <c r="CI22" s="26">
        <f>CI23</f>
        <v>0</v>
      </c>
      <c r="CJ22" s="26">
        <f t="shared" si="40"/>
        <v>1950</v>
      </c>
      <c r="CK22" s="26">
        <f t="shared" si="41"/>
        <v>1650</v>
      </c>
      <c r="CL22" s="26">
        <f t="shared" si="42"/>
        <v>1650</v>
      </c>
      <c r="CM22" s="26">
        <f>CM23</f>
        <v>0</v>
      </c>
      <c r="CN22" s="26">
        <f>CN23</f>
        <v>0</v>
      </c>
      <c r="CO22" s="26">
        <f>CO23</f>
        <v>0</v>
      </c>
      <c r="CP22" s="26">
        <f t="shared" si="43"/>
        <v>1950</v>
      </c>
      <c r="CQ22" s="26">
        <f t="shared" si="44"/>
        <v>1650</v>
      </c>
      <c r="CR22" s="26">
        <f t="shared" si="45"/>
        <v>1650</v>
      </c>
      <c r="CS22" s="26">
        <f>CS23</f>
        <v>0</v>
      </c>
      <c r="CT22" s="19"/>
      <c r="CU22" s="35"/>
      <c r="CZ22" s="1" t="s">
        <v>28</v>
      </c>
    </row>
    <row r="23" spans="1:105" hidden="1" x14ac:dyDescent="0.3">
      <c r="A23" s="16" t="s">
        <v>36</v>
      </c>
      <c r="B23" s="17">
        <v>630</v>
      </c>
      <c r="C23" s="16" t="s">
        <v>40</v>
      </c>
      <c r="D23" s="16" t="s">
        <v>41</v>
      </c>
      <c r="E23" s="34" t="s">
        <v>42</v>
      </c>
      <c r="F23" s="26">
        <v>1650</v>
      </c>
      <c r="G23" s="26">
        <v>1650</v>
      </c>
      <c r="H23" s="26">
        <v>1650</v>
      </c>
      <c r="I23" s="26"/>
      <c r="J23" s="26"/>
      <c r="K23" s="26"/>
      <c r="L23" s="26">
        <f t="shared" si="1"/>
        <v>1650</v>
      </c>
      <c r="M23" s="26">
        <f t="shared" si="2"/>
        <v>1650</v>
      </c>
      <c r="N23" s="26">
        <f t="shared" si="3"/>
        <v>1650</v>
      </c>
      <c r="O23" s="26"/>
      <c r="P23" s="26"/>
      <c r="Q23" s="26"/>
      <c r="R23" s="26">
        <f t="shared" si="4"/>
        <v>1650</v>
      </c>
      <c r="S23" s="26">
        <f t="shared" si="5"/>
        <v>1650</v>
      </c>
      <c r="T23" s="26">
        <f t="shared" si="6"/>
        <v>1650</v>
      </c>
      <c r="U23" s="26"/>
      <c r="V23" s="26"/>
      <c r="W23" s="26"/>
      <c r="X23" s="26">
        <f t="shared" si="7"/>
        <v>1650</v>
      </c>
      <c r="Y23" s="26">
        <f t="shared" si="8"/>
        <v>1650</v>
      </c>
      <c r="Z23" s="26">
        <f t="shared" si="9"/>
        <v>1650</v>
      </c>
      <c r="AA23" s="26"/>
      <c r="AB23" s="26"/>
      <c r="AC23" s="26"/>
      <c r="AD23" s="26">
        <f t="shared" si="10"/>
        <v>1650</v>
      </c>
      <c r="AE23" s="26">
        <f t="shared" si="11"/>
        <v>1650</v>
      </c>
      <c r="AF23" s="26">
        <f t="shared" si="12"/>
        <v>1650</v>
      </c>
      <c r="AG23" s="26"/>
      <c r="AH23" s="26"/>
      <c r="AI23" s="26"/>
      <c r="AJ23" s="26">
        <f t="shared" si="13"/>
        <v>1650</v>
      </c>
      <c r="AK23" s="26">
        <f t="shared" si="14"/>
        <v>1650</v>
      </c>
      <c r="AL23" s="26">
        <f t="shared" si="15"/>
        <v>1650</v>
      </c>
      <c r="AM23" s="26"/>
      <c r="AN23" s="26"/>
      <c r="AO23" s="26"/>
      <c r="AP23" s="26">
        <f t="shared" si="16"/>
        <v>1650</v>
      </c>
      <c r="AQ23" s="26">
        <f t="shared" si="17"/>
        <v>1650</v>
      </c>
      <c r="AR23" s="26">
        <f t="shared" si="18"/>
        <v>1650</v>
      </c>
      <c r="AS23" s="26"/>
      <c r="AT23" s="26"/>
      <c r="AU23" s="26"/>
      <c r="AV23" s="26">
        <f t="shared" si="19"/>
        <v>1650</v>
      </c>
      <c r="AW23" s="26">
        <f t="shared" si="20"/>
        <v>1650</v>
      </c>
      <c r="AX23" s="26">
        <f t="shared" si="21"/>
        <v>1650</v>
      </c>
      <c r="AY23" s="26">
        <v>400</v>
      </c>
      <c r="AZ23" s="26"/>
      <c r="BA23" s="26"/>
      <c r="BB23" s="26">
        <f t="shared" si="22"/>
        <v>2050</v>
      </c>
      <c r="BC23" s="26">
        <f t="shared" si="23"/>
        <v>1650</v>
      </c>
      <c r="BD23" s="26">
        <f t="shared" si="24"/>
        <v>1650</v>
      </c>
      <c r="BE23" s="26"/>
      <c r="BF23" s="26"/>
      <c r="BG23" s="26"/>
      <c r="BH23" s="26">
        <f t="shared" si="25"/>
        <v>2050</v>
      </c>
      <c r="BI23" s="26">
        <f t="shared" si="26"/>
        <v>1650</v>
      </c>
      <c r="BJ23" s="26">
        <f t="shared" si="27"/>
        <v>1650</v>
      </c>
      <c r="BK23" s="26">
        <v>-100</v>
      </c>
      <c r="BL23" s="26"/>
      <c r="BM23" s="26"/>
      <c r="BN23" s="26">
        <f t="shared" si="28"/>
        <v>1950</v>
      </c>
      <c r="BO23" s="26">
        <f t="shared" si="29"/>
        <v>1650</v>
      </c>
      <c r="BP23" s="26">
        <f t="shared" si="30"/>
        <v>1650</v>
      </c>
      <c r="BQ23" s="26"/>
      <c r="BR23" s="26"/>
      <c r="BS23" s="26">
        <f t="shared" si="31"/>
        <v>1950</v>
      </c>
      <c r="BT23" s="26">
        <f t="shared" si="32"/>
        <v>1650</v>
      </c>
      <c r="BU23" s="26">
        <f t="shared" si="33"/>
        <v>1650</v>
      </c>
      <c r="BV23" s="26"/>
      <c r="BW23" s="26"/>
      <c r="BX23" s="26">
        <f t="shared" si="34"/>
        <v>1950</v>
      </c>
      <c r="BY23" s="26">
        <f t="shared" si="35"/>
        <v>1650</v>
      </c>
      <c r="BZ23" s="26">
        <f t="shared" si="36"/>
        <v>1650</v>
      </c>
      <c r="CA23" s="26"/>
      <c r="CB23" s="26"/>
      <c r="CC23" s="26"/>
      <c r="CD23" s="26">
        <f t="shared" si="37"/>
        <v>1950</v>
      </c>
      <c r="CE23" s="26">
        <f t="shared" si="38"/>
        <v>1650</v>
      </c>
      <c r="CF23" s="26">
        <f t="shared" si="39"/>
        <v>1650</v>
      </c>
      <c r="CG23" s="26"/>
      <c r="CH23" s="26"/>
      <c r="CI23" s="26"/>
      <c r="CJ23" s="26">
        <f t="shared" si="40"/>
        <v>1950</v>
      </c>
      <c r="CK23" s="26">
        <f t="shared" si="41"/>
        <v>1650</v>
      </c>
      <c r="CL23" s="26">
        <f t="shared" si="42"/>
        <v>1650</v>
      </c>
      <c r="CM23" s="26"/>
      <c r="CN23" s="26"/>
      <c r="CO23" s="26"/>
      <c r="CP23" s="26">
        <f t="shared" si="43"/>
        <v>1950</v>
      </c>
      <c r="CQ23" s="26">
        <f t="shared" si="44"/>
        <v>1650</v>
      </c>
      <c r="CR23" s="26">
        <f t="shared" si="45"/>
        <v>1650</v>
      </c>
      <c r="CS23" s="26"/>
      <c r="CT23" s="19"/>
      <c r="CU23" s="35"/>
    </row>
    <row r="24" spans="1:105" ht="46.8" hidden="1" x14ac:dyDescent="0.3">
      <c r="A24" s="16" t="s">
        <v>50</v>
      </c>
      <c r="B24" s="17"/>
      <c r="C24" s="16"/>
      <c r="D24" s="16"/>
      <c r="E24" s="34" t="s">
        <v>51</v>
      </c>
      <c r="F24" s="26">
        <f t="shared" ref="F24:F49" si="99">F25</f>
        <v>200</v>
      </c>
      <c r="G24" s="26">
        <f t="shared" ref="G24:G49" si="100">G25</f>
        <v>200</v>
      </c>
      <c r="H24" s="26">
        <f t="shared" ref="H24:H49" si="101">H25</f>
        <v>200</v>
      </c>
      <c r="I24" s="26">
        <f t="shared" ref="I24:I38" si="102">I25</f>
        <v>0</v>
      </c>
      <c r="J24" s="26">
        <f t="shared" ref="J24:J38" si="103">J25</f>
        <v>0</v>
      </c>
      <c r="K24" s="26">
        <f t="shared" ref="K24:K38" si="104">K25</f>
        <v>0</v>
      </c>
      <c r="L24" s="26">
        <f t="shared" si="1"/>
        <v>200</v>
      </c>
      <c r="M24" s="26">
        <f t="shared" si="2"/>
        <v>200</v>
      </c>
      <c r="N24" s="26">
        <f t="shared" si="3"/>
        <v>200</v>
      </c>
      <c r="O24" s="26">
        <f t="shared" ref="O24:O49" si="105">O25</f>
        <v>0</v>
      </c>
      <c r="P24" s="26">
        <f t="shared" ref="P24:P49" si="106">P25</f>
        <v>0</v>
      </c>
      <c r="Q24" s="26">
        <f t="shared" ref="Q24:Q49" si="107">Q25</f>
        <v>0</v>
      </c>
      <c r="R24" s="26">
        <f t="shared" si="4"/>
        <v>200</v>
      </c>
      <c r="S24" s="26">
        <f t="shared" si="5"/>
        <v>200</v>
      </c>
      <c r="T24" s="26">
        <f t="shared" si="6"/>
        <v>200</v>
      </c>
      <c r="U24" s="26">
        <f t="shared" ref="U24:U49" si="108">U25</f>
        <v>0</v>
      </c>
      <c r="V24" s="26">
        <f t="shared" ref="V24:V49" si="109">V25</f>
        <v>0</v>
      </c>
      <c r="W24" s="26">
        <f t="shared" ref="W24:W49" si="110">W25</f>
        <v>0</v>
      </c>
      <c r="X24" s="26">
        <f t="shared" si="7"/>
        <v>200</v>
      </c>
      <c r="Y24" s="26">
        <f t="shared" si="8"/>
        <v>200</v>
      </c>
      <c r="Z24" s="26">
        <f t="shared" si="9"/>
        <v>200</v>
      </c>
      <c r="AA24" s="26">
        <f t="shared" ref="AA24:AA49" si="111">AA25</f>
        <v>0</v>
      </c>
      <c r="AB24" s="26">
        <f t="shared" ref="AB24:AB49" si="112">AB25</f>
        <v>0</v>
      </c>
      <c r="AC24" s="26">
        <f t="shared" ref="AC24:AC49" si="113">AC25</f>
        <v>0</v>
      </c>
      <c r="AD24" s="26">
        <f t="shared" si="10"/>
        <v>200</v>
      </c>
      <c r="AE24" s="26">
        <f t="shared" si="11"/>
        <v>200</v>
      </c>
      <c r="AF24" s="26">
        <f t="shared" si="12"/>
        <v>200</v>
      </c>
      <c r="AG24" s="26">
        <f t="shared" ref="AG24:AG49" si="114">AG25</f>
        <v>0</v>
      </c>
      <c r="AH24" s="26">
        <f t="shared" ref="AH24:AH49" si="115">AH25</f>
        <v>0</v>
      </c>
      <c r="AI24" s="26">
        <f t="shared" ref="AI24:AI49" si="116">AI25</f>
        <v>0</v>
      </c>
      <c r="AJ24" s="26">
        <f t="shared" si="13"/>
        <v>200</v>
      </c>
      <c r="AK24" s="26">
        <f t="shared" si="14"/>
        <v>200</v>
      </c>
      <c r="AL24" s="26">
        <f t="shared" si="15"/>
        <v>200</v>
      </c>
      <c r="AM24" s="26">
        <f t="shared" ref="AM24:AM49" si="117">AM25</f>
        <v>0</v>
      </c>
      <c r="AN24" s="26">
        <f t="shared" ref="AN24:AN49" si="118">AN25</f>
        <v>0</v>
      </c>
      <c r="AO24" s="26">
        <f t="shared" ref="AO24:AO49" si="119">AO25</f>
        <v>0</v>
      </c>
      <c r="AP24" s="26">
        <f t="shared" si="16"/>
        <v>200</v>
      </c>
      <c r="AQ24" s="26">
        <f t="shared" si="17"/>
        <v>200</v>
      </c>
      <c r="AR24" s="26">
        <f t="shared" si="18"/>
        <v>200</v>
      </c>
      <c r="AS24" s="26">
        <f t="shared" ref="AS24:AS49" si="120">AS25</f>
        <v>0</v>
      </c>
      <c r="AT24" s="26">
        <f t="shared" ref="AT24:AT49" si="121">AT25</f>
        <v>0</v>
      </c>
      <c r="AU24" s="26">
        <f t="shared" ref="AU24:AU49" si="122">AU25</f>
        <v>0</v>
      </c>
      <c r="AV24" s="26">
        <f t="shared" si="19"/>
        <v>200</v>
      </c>
      <c r="AW24" s="26">
        <f t="shared" si="20"/>
        <v>200</v>
      </c>
      <c r="AX24" s="26">
        <f t="shared" si="21"/>
        <v>200</v>
      </c>
      <c r="AY24" s="26">
        <f t="shared" ref="AY24:AY30" si="123">AY25</f>
        <v>0</v>
      </c>
      <c r="AZ24" s="26">
        <f t="shared" ref="AZ24:AZ49" si="124">AZ25</f>
        <v>0</v>
      </c>
      <c r="BA24" s="26">
        <f t="shared" ref="BA24:BA49" si="125">BA25</f>
        <v>0</v>
      </c>
      <c r="BB24" s="26">
        <f t="shared" si="22"/>
        <v>200</v>
      </c>
      <c r="BC24" s="26">
        <f t="shared" si="23"/>
        <v>200</v>
      </c>
      <c r="BD24" s="26">
        <f t="shared" si="24"/>
        <v>200</v>
      </c>
      <c r="BE24" s="26">
        <f t="shared" ref="BE24:BE49" si="126">BE25</f>
        <v>0</v>
      </c>
      <c r="BF24" s="26">
        <f t="shared" ref="BF24:BF49" si="127">BF25</f>
        <v>0</v>
      </c>
      <c r="BG24" s="26">
        <f t="shared" ref="BG24:BG49" si="128">BG25</f>
        <v>0</v>
      </c>
      <c r="BH24" s="26">
        <f t="shared" si="25"/>
        <v>200</v>
      </c>
      <c r="BI24" s="26">
        <f t="shared" si="26"/>
        <v>200</v>
      </c>
      <c r="BJ24" s="26">
        <f t="shared" si="27"/>
        <v>200</v>
      </c>
      <c r="BK24" s="26">
        <f t="shared" ref="BK24:BK30" si="129">BK25</f>
        <v>0</v>
      </c>
      <c r="BL24" s="26">
        <f t="shared" ref="BL24:BL49" si="130">BL25</f>
        <v>0</v>
      </c>
      <c r="BM24" s="26">
        <f t="shared" ref="BM24:BM49" si="131">BM25</f>
        <v>0</v>
      </c>
      <c r="BN24" s="26">
        <f t="shared" si="28"/>
        <v>200</v>
      </c>
      <c r="BO24" s="26">
        <f t="shared" si="29"/>
        <v>200</v>
      </c>
      <c r="BP24" s="26">
        <f t="shared" si="30"/>
        <v>200</v>
      </c>
      <c r="BQ24" s="26">
        <f t="shared" ref="BQ24:BQ49" si="132">BQ25</f>
        <v>0</v>
      </c>
      <c r="BR24" s="26">
        <f t="shared" ref="BR24:BR49" si="133">BR25</f>
        <v>0</v>
      </c>
      <c r="BS24" s="26">
        <f t="shared" si="31"/>
        <v>200</v>
      </c>
      <c r="BT24" s="26">
        <f t="shared" si="32"/>
        <v>200</v>
      </c>
      <c r="BU24" s="26">
        <f t="shared" si="33"/>
        <v>200</v>
      </c>
      <c r="BV24" s="26">
        <f t="shared" ref="BV24:BV49" si="134">BV25</f>
        <v>0</v>
      </c>
      <c r="BW24" s="26">
        <f t="shared" ref="BW24:BW49" si="135">BW25</f>
        <v>0</v>
      </c>
      <c r="BX24" s="26">
        <f t="shared" si="34"/>
        <v>200</v>
      </c>
      <c r="BY24" s="26">
        <f t="shared" si="35"/>
        <v>200</v>
      </c>
      <c r="BZ24" s="26">
        <f t="shared" si="36"/>
        <v>200</v>
      </c>
      <c r="CA24" s="26">
        <f t="shared" ref="CA24:CA49" si="136">CA25</f>
        <v>0</v>
      </c>
      <c r="CB24" s="26">
        <f t="shared" ref="CB24:CB49" si="137">CB25</f>
        <v>0</v>
      </c>
      <c r="CC24" s="26">
        <f t="shared" ref="CC24:CC49" si="138">CC25</f>
        <v>0</v>
      </c>
      <c r="CD24" s="26">
        <f t="shared" si="37"/>
        <v>200</v>
      </c>
      <c r="CE24" s="26">
        <f t="shared" si="38"/>
        <v>200</v>
      </c>
      <c r="CF24" s="26">
        <f t="shared" si="39"/>
        <v>200</v>
      </c>
      <c r="CG24" s="26">
        <f t="shared" ref="CG24:CG49" si="139">CG25</f>
        <v>0</v>
      </c>
      <c r="CH24" s="26">
        <f t="shared" ref="CH24:CH49" si="140">CH25</f>
        <v>0</v>
      </c>
      <c r="CI24" s="26">
        <f t="shared" ref="CI24:CI49" si="141">CI25</f>
        <v>0</v>
      </c>
      <c r="CJ24" s="26">
        <f t="shared" si="40"/>
        <v>200</v>
      </c>
      <c r="CK24" s="26">
        <f t="shared" si="41"/>
        <v>200</v>
      </c>
      <c r="CL24" s="26">
        <f t="shared" si="42"/>
        <v>200</v>
      </c>
      <c r="CM24" s="26">
        <f t="shared" ref="CM24:CM49" si="142">CM25</f>
        <v>0</v>
      </c>
      <c r="CN24" s="26">
        <f t="shared" ref="CN24:CN49" si="143">CN25</f>
        <v>0</v>
      </c>
      <c r="CO24" s="26">
        <f t="shared" ref="CO24:CO49" si="144">CO25</f>
        <v>0</v>
      </c>
      <c r="CP24" s="26">
        <f t="shared" si="43"/>
        <v>200</v>
      </c>
      <c r="CQ24" s="26">
        <f t="shared" si="44"/>
        <v>200</v>
      </c>
      <c r="CR24" s="26">
        <f t="shared" si="45"/>
        <v>200</v>
      </c>
      <c r="CS24" s="26">
        <f t="shared" ref="CS24:CS49" si="145">CS25</f>
        <v>0</v>
      </c>
      <c r="CT24" s="19"/>
      <c r="CU24" s="35"/>
      <c r="DA24" s="1" t="s">
        <v>29</v>
      </c>
    </row>
    <row r="25" spans="1:105" hidden="1" x14ac:dyDescent="0.3">
      <c r="A25" s="16" t="s">
        <v>50</v>
      </c>
      <c r="B25" s="17">
        <v>800</v>
      </c>
      <c r="C25" s="16"/>
      <c r="D25" s="16"/>
      <c r="E25" s="34" t="s">
        <v>52</v>
      </c>
      <c r="F25" s="26">
        <f t="shared" si="99"/>
        <v>200</v>
      </c>
      <c r="G25" s="26">
        <f t="shared" si="100"/>
        <v>200</v>
      </c>
      <c r="H25" s="26">
        <f t="shared" si="101"/>
        <v>200</v>
      </c>
      <c r="I25" s="26">
        <f t="shared" si="102"/>
        <v>0</v>
      </c>
      <c r="J25" s="26">
        <f t="shared" si="103"/>
        <v>0</v>
      </c>
      <c r="K25" s="26">
        <f t="shared" si="104"/>
        <v>0</v>
      </c>
      <c r="L25" s="26">
        <f t="shared" si="1"/>
        <v>200</v>
      </c>
      <c r="M25" s="26">
        <f t="shared" si="2"/>
        <v>200</v>
      </c>
      <c r="N25" s="26">
        <f t="shared" si="3"/>
        <v>200</v>
      </c>
      <c r="O25" s="26">
        <f t="shared" si="105"/>
        <v>0</v>
      </c>
      <c r="P25" s="26">
        <f t="shared" si="106"/>
        <v>0</v>
      </c>
      <c r="Q25" s="26">
        <f t="shared" si="107"/>
        <v>0</v>
      </c>
      <c r="R25" s="26">
        <f t="shared" si="4"/>
        <v>200</v>
      </c>
      <c r="S25" s="26">
        <f t="shared" si="5"/>
        <v>200</v>
      </c>
      <c r="T25" s="26">
        <f t="shared" si="6"/>
        <v>200</v>
      </c>
      <c r="U25" s="26">
        <f t="shared" si="108"/>
        <v>0</v>
      </c>
      <c r="V25" s="26">
        <f t="shared" si="109"/>
        <v>0</v>
      </c>
      <c r="W25" s="26">
        <f t="shared" si="110"/>
        <v>0</v>
      </c>
      <c r="X25" s="26">
        <f t="shared" si="7"/>
        <v>200</v>
      </c>
      <c r="Y25" s="26">
        <f t="shared" si="8"/>
        <v>200</v>
      </c>
      <c r="Z25" s="26">
        <f t="shared" si="9"/>
        <v>200</v>
      </c>
      <c r="AA25" s="26">
        <f t="shared" si="111"/>
        <v>0</v>
      </c>
      <c r="AB25" s="26">
        <f t="shared" si="112"/>
        <v>0</v>
      </c>
      <c r="AC25" s="26">
        <f t="shared" si="113"/>
        <v>0</v>
      </c>
      <c r="AD25" s="26">
        <f t="shared" si="10"/>
        <v>200</v>
      </c>
      <c r="AE25" s="26">
        <f t="shared" si="11"/>
        <v>200</v>
      </c>
      <c r="AF25" s="26">
        <f t="shared" si="12"/>
        <v>200</v>
      </c>
      <c r="AG25" s="26">
        <f t="shared" si="114"/>
        <v>0</v>
      </c>
      <c r="AH25" s="26">
        <f t="shared" si="115"/>
        <v>0</v>
      </c>
      <c r="AI25" s="26">
        <f t="shared" si="116"/>
        <v>0</v>
      </c>
      <c r="AJ25" s="26">
        <f t="shared" si="13"/>
        <v>200</v>
      </c>
      <c r="AK25" s="26">
        <f t="shared" si="14"/>
        <v>200</v>
      </c>
      <c r="AL25" s="26">
        <f t="shared" si="15"/>
        <v>200</v>
      </c>
      <c r="AM25" s="26">
        <f t="shared" si="117"/>
        <v>0</v>
      </c>
      <c r="AN25" s="26">
        <f t="shared" si="118"/>
        <v>0</v>
      </c>
      <c r="AO25" s="26">
        <f t="shared" si="119"/>
        <v>0</v>
      </c>
      <c r="AP25" s="26">
        <f t="shared" si="16"/>
        <v>200</v>
      </c>
      <c r="AQ25" s="26">
        <f t="shared" si="17"/>
        <v>200</v>
      </c>
      <c r="AR25" s="26">
        <f t="shared" si="18"/>
        <v>200</v>
      </c>
      <c r="AS25" s="26">
        <f t="shared" si="120"/>
        <v>0</v>
      </c>
      <c r="AT25" s="26">
        <f t="shared" si="121"/>
        <v>0</v>
      </c>
      <c r="AU25" s="26">
        <f t="shared" si="122"/>
        <v>0</v>
      </c>
      <c r="AV25" s="26">
        <f t="shared" si="19"/>
        <v>200</v>
      </c>
      <c r="AW25" s="26">
        <f t="shared" si="20"/>
        <v>200</v>
      </c>
      <c r="AX25" s="26">
        <f t="shared" si="21"/>
        <v>200</v>
      </c>
      <c r="AY25" s="26">
        <f t="shared" si="123"/>
        <v>0</v>
      </c>
      <c r="AZ25" s="26">
        <f t="shared" si="124"/>
        <v>0</v>
      </c>
      <c r="BA25" s="26">
        <f t="shared" si="125"/>
        <v>0</v>
      </c>
      <c r="BB25" s="26">
        <f t="shared" si="22"/>
        <v>200</v>
      </c>
      <c r="BC25" s="26">
        <f t="shared" si="23"/>
        <v>200</v>
      </c>
      <c r="BD25" s="26">
        <f t="shared" si="24"/>
        <v>200</v>
      </c>
      <c r="BE25" s="26">
        <f t="shared" si="126"/>
        <v>0</v>
      </c>
      <c r="BF25" s="26">
        <f t="shared" si="127"/>
        <v>0</v>
      </c>
      <c r="BG25" s="26">
        <f t="shared" si="128"/>
        <v>0</v>
      </c>
      <c r="BH25" s="26">
        <f t="shared" si="25"/>
        <v>200</v>
      </c>
      <c r="BI25" s="26">
        <f t="shared" si="26"/>
        <v>200</v>
      </c>
      <c r="BJ25" s="26">
        <f t="shared" si="27"/>
        <v>200</v>
      </c>
      <c r="BK25" s="26">
        <f t="shared" si="129"/>
        <v>0</v>
      </c>
      <c r="BL25" s="26">
        <f t="shared" si="130"/>
        <v>0</v>
      </c>
      <c r="BM25" s="26">
        <f t="shared" si="131"/>
        <v>0</v>
      </c>
      <c r="BN25" s="26">
        <f t="shared" si="28"/>
        <v>200</v>
      </c>
      <c r="BO25" s="26">
        <f t="shared" si="29"/>
        <v>200</v>
      </c>
      <c r="BP25" s="26">
        <f t="shared" si="30"/>
        <v>200</v>
      </c>
      <c r="BQ25" s="26">
        <f t="shared" si="132"/>
        <v>0</v>
      </c>
      <c r="BR25" s="26">
        <f t="shared" si="133"/>
        <v>0</v>
      </c>
      <c r="BS25" s="26">
        <f t="shared" si="31"/>
        <v>200</v>
      </c>
      <c r="BT25" s="26">
        <f t="shared" si="32"/>
        <v>200</v>
      </c>
      <c r="BU25" s="26">
        <f t="shared" si="33"/>
        <v>200</v>
      </c>
      <c r="BV25" s="26">
        <f t="shared" si="134"/>
        <v>0</v>
      </c>
      <c r="BW25" s="26">
        <f t="shared" si="135"/>
        <v>0</v>
      </c>
      <c r="BX25" s="26">
        <f t="shared" si="34"/>
        <v>200</v>
      </c>
      <c r="BY25" s="26">
        <f t="shared" si="35"/>
        <v>200</v>
      </c>
      <c r="BZ25" s="26">
        <f t="shared" si="36"/>
        <v>200</v>
      </c>
      <c r="CA25" s="26">
        <f t="shared" si="136"/>
        <v>0</v>
      </c>
      <c r="CB25" s="26">
        <f t="shared" si="137"/>
        <v>0</v>
      </c>
      <c r="CC25" s="26">
        <f t="shared" si="138"/>
        <v>0</v>
      </c>
      <c r="CD25" s="26">
        <f t="shared" si="37"/>
        <v>200</v>
      </c>
      <c r="CE25" s="26">
        <f t="shared" si="38"/>
        <v>200</v>
      </c>
      <c r="CF25" s="26">
        <f t="shared" si="39"/>
        <v>200</v>
      </c>
      <c r="CG25" s="26">
        <f t="shared" si="139"/>
        <v>0</v>
      </c>
      <c r="CH25" s="26">
        <f t="shared" si="140"/>
        <v>0</v>
      </c>
      <c r="CI25" s="26">
        <f t="shared" si="141"/>
        <v>0</v>
      </c>
      <c r="CJ25" s="26">
        <f t="shared" si="40"/>
        <v>200</v>
      </c>
      <c r="CK25" s="26">
        <f t="shared" si="41"/>
        <v>200</v>
      </c>
      <c r="CL25" s="26">
        <f t="shared" si="42"/>
        <v>200</v>
      </c>
      <c r="CM25" s="26">
        <f t="shared" si="142"/>
        <v>0</v>
      </c>
      <c r="CN25" s="26">
        <f t="shared" si="143"/>
        <v>0</v>
      </c>
      <c r="CO25" s="26">
        <f t="shared" si="144"/>
        <v>0</v>
      </c>
      <c r="CP25" s="26">
        <f t="shared" si="43"/>
        <v>200</v>
      </c>
      <c r="CQ25" s="26">
        <f t="shared" si="44"/>
        <v>200</v>
      </c>
      <c r="CR25" s="26">
        <f t="shared" si="45"/>
        <v>200</v>
      </c>
      <c r="CS25" s="26">
        <f t="shared" si="145"/>
        <v>0</v>
      </c>
      <c r="CT25" s="19"/>
      <c r="CU25" s="35"/>
      <c r="CY25" s="1" t="s">
        <v>27</v>
      </c>
    </row>
    <row r="26" spans="1:105" hidden="1" x14ac:dyDescent="0.3">
      <c r="A26" s="16" t="s">
        <v>50</v>
      </c>
      <c r="B26" s="17">
        <v>870</v>
      </c>
      <c r="C26" s="16"/>
      <c r="D26" s="16"/>
      <c r="E26" s="34" t="s">
        <v>53</v>
      </c>
      <c r="F26" s="26">
        <f t="shared" si="99"/>
        <v>200</v>
      </c>
      <c r="G26" s="26">
        <f t="shared" si="100"/>
        <v>200</v>
      </c>
      <c r="H26" s="26">
        <f t="shared" si="101"/>
        <v>200</v>
      </c>
      <c r="I26" s="26">
        <f t="shared" si="102"/>
        <v>0</v>
      </c>
      <c r="J26" s="26">
        <f t="shared" si="103"/>
        <v>0</v>
      </c>
      <c r="K26" s="26">
        <f t="shared" si="104"/>
        <v>0</v>
      </c>
      <c r="L26" s="26">
        <f t="shared" si="1"/>
        <v>200</v>
      </c>
      <c r="M26" s="26">
        <f t="shared" si="2"/>
        <v>200</v>
      </c>
      <c r="N26" s="26">
        <f t="shared" si="3"/>
        <v>200</v>
      </c>
      <c r="O26" s="26">
        <f t="shared" si="105"/>
        <v>0</v>
      </c>
      <c r="P26" s="26">
        <f t="shared" si="106"/>
        <v>0</v>
      </c>
      <c r="Q26" s="26">
        <f t="shared" si="107"/>
        <v>0</v>
      </c>
      <c r="R26" s="26">
        <f t="shared" si="4"/>
        <v>200</v>
      </c>
      <c r="S26" s="26">
        <f t="shared" si="5"/>
        <v>200</v>
      </c>
      <c r="T26" s="26">
        <f t="shared" si="6"/>
        <v>200</v>
      </c>
      <c r="U26" s="26">
        <f t="shared" si="108"/>
        <v>0</v>
      </c>
      <c r="V26" s="26">
        <f t="shared" si="109"/>
        <v>0</v>
      </c>
      <c r="W26" s="26">
        <f t="shared" si="110"/>
        <v>0</v>
      </c>
      <c r="X26" s="26">
        <f t="shared" si="7"/>
        <v>200</v>
      </c>
      <c r="Y26" s="26">
        <f t="shared" si="8"/>
        <v>200</v>
      </c>
      <c r="Z26" s="26">
        <f t="shared" si="9"/>
        <v>200</v>
      </c>
      <c r="AA26" s="26">
        <f t="shared" si="111"/>
        <v>0</v>
      </c>
      <c r="AB26" s="26">
        <f t="shared" si="112"/>
        <v>0</v>
      </c>
      <c r="AC26" s="26">
        <f t="shared" si="113"/>
        <v>0</v>
      </c>
      <c r="AD26" s="26">
        <f t="shared" si="10"/>
        <v>200</v>
      </c>
      <c r="AE26" s="26">
        <f t="shared" si="11"/>
        <v>200</v>
      </c>
      <c r="AF26" s="26">
        <f t="shared" si="12"/>
        <v>200</v>
      </c>
      <c r="AG26" s="26">
        <f t="shared" si="114"/>
        <v>0</v>
      </c>
      <c r="AH26" s="26">
        <f t="shared" si="115"/>
        <v>0</v>
      </c>
      <c r="AI26" s="26">
        <f t="shared" si="116"/>
        <v>0</v>
      </c>
      <c r="AJ26" s="26">
        <f t="shared" si="13"/>
        <v>200</v>
      </c>
      <c r="AK26" s="26">
        <f t="shared" si="14"/>
        <v>200</v>
      </c>
      <c r="AL26" s="26">
        <f t="shared" si="15"/>
        <v>200</v>
      </c>
      <c r="AM26" s="26">
        <f t="shared" si="117"/>
        <v>0</v>
      </c>
      <c r="AN26" s="26">
        <f t="shared" si="118"/>
        <v>0</v>
      </c>
      <c r="AO26" s="26">
        <f t="shared" si="119"/>
        <v>0</v>
      </c>
      <c r="AP26" s="26">
        <f t="shared" si="16"/>
        <v>200</v>
      </c>
      <c r="AQ26" s="26">
        <f t="shared" si="17"/>
        <v>200</v>
      </c>
      <c r="AR26" s="26">
        <f t="shared" si="18"/>
        <v>200</v>
      </c>
      <c r="AS26" s="26">
        <f t="shared" si="120"/>
        <v>0</v>
      </c>
      <c r="AT26" s="26">
        <f t="shared" si="121"/>
        <v>0</v>
      </c>
      <c r="AU26" s="26">
        <f t="shared" si="122"/>
        <v>0</v>
      </c>
      <c r="AV26" s="26">
        <f t="shared" si="19"/>
        <v>200</v>
      </c>
      <c r="AW26" s="26">
        <f t="shared" si="20"/>
        <v>200</v>
      </c>
      <c r="AX26" s="26">
        <f t="shared" si="21"/>
        <v>200</v>
      </c>
      <c r="AY26" s="26">
        <f t="shared" si="123"/>
        <v>0</v>
      </c>
      <c r="AZ26" s="26">
        <f t="shared" si="124"/>
        <v>0</v>
      </c>
      <c r="BA26" s="26">
        <f t="shared" si="125"/>
        <v>0</v>
      </c>
      <c r="BB26" s="26">
        <f t="shared" si="22"/>
        <v>200</v>
      </c>
      <c r="BC26" s="26">
        <f t="shared" si="23"/>
        <v>200</v>
      </c>
      <c r="BD26" s="26">
        <f t="shared" si="24"/>
        <v>200</v>
      </c>
      <c r="BE26" s="26">
        <f t="shared" si="126"/>
        <v>0</v>
      </c>
      <c r="BF26" s="26">
        <f t="shared" si="127"/>
        <v>0</v>
      </c>
      <c r="BG26" s="26">
        <f t="shared" si="128"/>
        <v>0</v>
      </c>
      <c r="BH26" s="26">
        <f t="shared" si="25"/>
        <v>200</v>
      </c>
      <c r="BI26" s="26">
        <f t="shared" si="26"/>
        <v>200</v>
      </c>
      <c r="BJ26" s="26">
        <f t="shared" si="27"/>
        <v>200</v>
      </c>
      <c r="BK26" s="26">
        <f t="shared" si="129"/>
        <v>0</v>
      </c>
      <c r="BL26" s="26">
        <f t="shared" si="130"/>
        <v>0</v>
      </c>
      <c r="BM26" s="26">
        <f t="shared" si="131"/>
        <v>0</v>
      </c>
      <c r="BN26" s="26">
        <f t="shared" si="28"/>
        <v>200</v>
      </c>
      <c r="BO26" s="26">
        <f t="shared" si="29"/>
        <v>200</v>
      </c>
      <c r="BP26" s="26">
        <f t="shared" si="30"/>
        <v>200</v>
      </c>
      <c r="BQ26" s="26">
        <f t="shared" si="132"/>
        <v>0</v>
      </c>
      <c r="BR26" s="26">
        <f t="shared" si="133"/>
        <v>0</v>
      </c>
      <c r="BS26" s="26">
        <f t="shared" si="31"/>
        <v>200</v>
      </c>
      <c r="BT26" s="26">
        <f t="shared" si="32"/>
        <v>200</v>
      </c>
      <c r="BU26" s="26">
        <f t="shared" si="33"/>
        <v>200</v>
      </c>
      <c r="BV26" s="26">
        <f t="shared" si="134"/>
        <v>0</v>
      </c>
      <c r="BW26" s="26">
        <f t="shared" si="135"/>
        <v>0</v>
      </c>
      <c r="BX26" s="26">
        <f t="shared" si="34"/>
        <v>200</v>
      </c>
      <c r="BY26" s="26">
        <f t="shared" si="35"/>
        <v>200</v>
      </c>
      <c r="BZ26" s="26">
        <f t="shared" si="36"/>
        <v>200</v>
      </c>
      <c r="CA26" s="26">
        <f t="shared" si="136"/>
        <v>0</v>
      </c>
      <c r="CB26" s="26">
        <f t="shared" si="137"/>
        <v>0</v>
      </c>
      <c r="CC26" s="26">
        <f t="shared" si="138"/>
        <v>0</v>
      </c>
      <c r="CD26" s="26">
        <f t="shared" si="37"/>
        <v>200</v>
      </c>
      <c r="CE26" s="26">
        <f t="shared" si="38"/>
        <v>200</v>
      </c>
      <c r="CF26" s="26">
        <f t="shared" si="39"/>
        <v>200</v>
      </c>
      <c r="CG26" s="26">
        <f t="shared" si="139"/>
        <v>0</v>
      </c>
      <c r="CH26" s="26">
        <f t="shared" si="140"/>
        <v>0</v>
      </c>
      <c r="CI26" s="26">
        <f t="shared" si="141"/>
        <v>0</v>
      </c>
      <c r="CJ26" s="26">
        <f t="shared" si="40"/>
        <v>200</v>
      </c>
      <c r="CK26" s="26">
        <f t="shared" si="41"/>
        <v>200</v>
      </c>
      <c r="CL26" s="26">
        <f t="shared" si="42"/>
        <v>200</v>
      </c>
      <c r="CM26" s="26">
        <f t="shared" si="142"/>
        <v>0</v>
      </c>
      <c r="CN26" s="26">
        <f t="shared" si="143"/>
        <v>0</v>
      </c>
      <c r="CO26" s="26">
        <f t="shared" si="144"/>
        <v>0</v>
      </c>
      <c r="CP26" s="26">
        <f t="shared" si="43"/>
        <v>200</v>
      </c>
      <c r="CQ26" s="26">
        <f t="shared" si="44"/>
        <v>200</v>
      </c>
      <c r="CR26" s="26">
        <f t="shared" si="45"/>
        <v>200</v>
      </c>
      <c r="CS26" s="26">
        <f t="shared" si="145"/>
        <v>0</v>
      </c>
      <c r="CT26" s="19"/>
      <c r="CU26" s="35"/>
      <c r="CZ26" s="1" t="s">
        <v>28</v>
      </c>
    </row>
    <row r="27" spans="1:105" hidden="1" x14ac:dyDescent="0.3">
      <c r="A27" s="16" t="s">
        <v>50</v>
      </c>
      <c r="B27" s="17">
        <v>870</v>
      </c>
      <c r="C27" s="16" t="s">
        <v>40</v>
      </c>
      <c r="D27" s="16" t="s">
        <v>41</v>
      </c>
      <c r="E27" s="34" t="s">
        <v>42</v>
      </c>
      <c r="F27" s="26">
        <v>200</v>
      </c>
      <c r="G27" s="26">
        <v>200</v>
      </c>
      <c r="H27" s="26">
        <v>200</v>
      </c>
      <c r="I27" s="26"/>
      <c r="J27" s="26"/>
      <c r="K27" s="26"/>
      <c r="L27" s="26">
        <f t="shared" si="1"/>
        <v>200</v>
      </c>
      <c r="M27" s="26">
        <f t="shared" si="2"/>
        <v>200</v>
      </c>
      <c r="N27" s="26">
        <f t="shared" si="3"/>
        <v>200</v>
      </c>
      <c r="O27" s="26"/>
      <c r="P27" s="26"/>
      <c r="Q27" s="26"/>
      <c r="R27" s="26">
        <f t="shared" si="4"/>
        <v>200</v>
      </c>
      <c r="S27" s="26">
        <f t="shared" si="5"/>
        <v>200</v>
      </c>
      <c r="T27" s="26">
        <f t="shared" si="6"/>
        <v>200</v>
      </c>
      <c r="U27" s="26"/>
      <c r="V27" s="26"/>
      <c r="W27" s="26"/>
      <c r="X27" s="26">
        <f t="shared" si="7"/>
        <v>200</v>
      </c>
      <c r="Y27" s="26">
        <f t="shared" si="8"/>
        <v>200</v>
      </c>
      <c r="Z27" s="26">
        <f t="shared" si="9"/>
        <v>200</v>
      </c>
      <c r="AA27" s="26"/>
      <c r="AB27" s="26"/>
      <c r="AC27" s="26"/>
      <c r="AD27" s="26">
        <f t="shared" si="10"/>
        <v>200</v>
      </c>
      <c r="AE27" s="26">
        <f t="shared" si="11"/>
        <v>200</v>
      </c>
      <c r="AF27" s="26">
        <f t="shared" si="12"/>
        <v>200</v>
      </c>
      <c r="AG27" s="26"/>
      <c r="AH27" s="26"/>
      <c r="AI27" s="26"/>
      <c r="AJ27" s="26">
        <f t="shared" si="13"/>
        <v>200</v>
      </c>
      <c r="AK27" s="26">
        <f t="shared" si="14"/>
        <v>200</v>
      </c>
      <c r="AL27" s="26">
        <f t="shared" si="15"/>
        <v>200</v>
      </c>
      <c r="AM27" s="26"/>
      <c r="AN27" s="26"/>
      <c r="AO27" s="26"/>
      <c r="AP27" s="26">
        <f t="shared" si="16"/>
        <v>200</v>
      </c>
      <c r="AQ27" s="26">
        <f t="shared" si="17"/>
        <v>200</v>
      </c>
      <c r="AR27" s="26">
        <f t="shared" si="18"/>
        <v>200</v>
      </c>
      <c r="AS27" s="26"/>
      <c r="AT27" s="26"/>
      <c r="AU27" s="26"/>
      <c r="AV27" s="26">
        <f t="shared" si="19"/>
        <v>200</v>
      </c>
      <c r="AW27" s="26">
        <f t="shared" si="20"/>
        <v>200</v>
      </c>
      <c r="AX27" s="26">
        <f t="shared" si="21"/>
        <v>200</v>
      </c>
      <c r="AY27" s="26"/>
      <c r="AZ27" s="26"/>
      <c r="BA27" s="26"/>
      <c r="BB27" s="26">
        <f t="shared" si="22"/>
        <v>200</v>
      </c>
      <c r="BC27" s="26">
        <f t="shared" si="23"/>
        <v>200</v>
      </c>
      <c r="BD27" s="26">
        <f t="shared" si="24"/>
        <v>200</v>
      </c>
      <c r="BE27" s="26"/>
      <c r="BF27" s="26"/>
      <c r="BG27" s="26"/>
      <c r="BH27" s="26">
        <f t="shared" si="25"/>
        <v>200</v>
      </c>
      <c r="BI27" s="26">
        <f t="shared" si="26"/>
        <v>200</v>
      </c>
      <c r="BJ27" s="26">
        <f t="shared" si="27"/>
        <v>200</v>
      </c>
      <c r="BK27" s="26"/>
      <c r="BL27" s="26"/>
      <c r="BM27" s="26"/>
      <c r="BN27" s="26">
        <f t="shared" si="28"/>
        <v>200</v>
      </c>
      <c r="BO27" s="26">
        <f t="shared" si="29"/>
        <v>200</v>
      </c>
      <c r="BP27" s="26">
        <f t="shared" si="30"/>
        <v>200</v>
      </c>
      <c r="BQ27" s="26"/>
      <c r="BR27" s="26"/>
      <c r="BS27" s="26">
        <f t="shared" si="31"/>
        <v>200</v>
      </c>
      <c r="BT27" s="26">
        <f t="shared" si="32"/>
        <v>200</v>
      </c>
      <c r="BU27" s="26">
        <f t="shared" si="33"/>
        <v>200</v>
      </c>
      <c r="BV27" s="26"/>
      <c r="BW27" s="26"/>
      <c r="BX27" s="26">
        <f t="shared" si="34"/>
        <v>200</v>
      </c>
      <c r="BY27" s="26">
        <f t="shared" si="35"/>
        <v>200</v>
      </c>
      <c r="BZ27" s="26">
        <f t="shared" si="36"/>
        <v>200</v>
      </c>
      <c r="CA27" s="26"/>
      <c r="CB27" s="26"/>
      <c r="CC27" s="26"/>
      <c r="CD27" s="26">
        <f t="shared" si="37"/>
        <v>200</v>
      </c>
      <c r="CE27" s="26">
        <f t="shared" si="38"/>
        <v>200</v>
      </c>
      <c r="CF27" s="26">
        <f t="shared" si="39"/>
        <v>200</v>
      </c>
      <c r="CG27" s="26"/>
      <c r="CH27" s="26"/>
      <c r="CI27" s="26"/>
      <c r="CJ27" s="26">
        <f t="shared" si="40"/>
        <v>200</v>
      </c>
      <c r="CK27" s="26">
        <f t="shared" si="41"/>
        <v>200</v>
      </c>
      <c r="CL27" s="26">
        <f t="shared" si="42"/>
        <v>200</v>
      </c>
      <c r="CM27" s="26"/>
      <c r="CN27" s="26"/>
      <c r="CO27" s="26"/>
      <c r="CP27" s="26">
        <f t="shared" si="43"/>
        <v>200</v>
      </c>
      <c r="CQ27" s="26">
        <f t="shared" si="44"/>
        <v>200</v>
      </c>
      <c r="CR27" s="26">
        <f t="shared" si="45"/>
        <v>200</v>
      </c>
      <c r="CS27" s="26"/>
      <c r="CT27" s="19"/>
      <c r="CU27" s="35"/>
    </row>
    <row r="28" spans="1:105" ht="46.8" hidden="1" x14ac:dyDescent="0.3">
      <c r="A28" s="16" t="s">
        <v>54</v>
      </c>
      <c r="B28" s="17"/>
      <c r="C28" s="16"/>
      <c r="D28" s="16"/>
      <c r="E28" s="34" t="s">
        <v>55</v>
      </c>
      <c r="F28" s="26">
        <f t="shared" si="99"/>
        <v>22000</v>
      </c>
      <c r="G28" s="26">
        <f t="shared" si="100"/>
        <v>22000</v>
      </c>
      <c r="H28" s="26">
        <f t="shared" si="101"/>
        <v>22000</v>
      </c>
      <c r="I28" s="26">
        <f t="shared" si="102"/>
        <v>8000</v>
      </c>
      <c r="J28" s="26">
        <f t="shared" si="103"/>
        <v>8000</v>
      </c>
      <c r="K28" s="26">
        <f t="shared" si="104"/>
        <v>8000</v>
      </c>
      <c r="L28" s="26">
        <f t="shared" si="1"/>
        <v>30000</v>
      </c>
      <c r="M28" s="26">
        <f t="shared" si="2"/>
        <v>30000</v>
      </c>
      <c r="N28" s="26">
        <f t="shared" si="3"/>
        <v>30000</v>
      </c>
      <c r="O28" s="26">
        <f t="shared" si="105"/>
        <v>0</v>
      </c>
      <c r="P28" s="26">
        <f t="shared" si="106"/>
        <v>0</v>
      </c>
      <c r="Q28" s="26">
        <f t="shared" si="107"/>
        <v>0</v>
      </c>
      <c r="R28" s="26">
        <f t="shared" si="4"/>
        <v>30000</v>
      </c>
      <c r="S28" s="26">
        <f t="shared" si="5"/>
        <v>30000</v>
      </c>
      <c r="T28" s="26">
        <f t="shared" si="6"/>
        <v>30000</v>
      </c>
      <c r="U28" s="26">
        <f t="shared" si="108"/>
        <v>0</v>
      </c>
      <c r="V28" s="26">
        <f t="shared" si="109"/>
        <v>0</v>
      </c>
      <c r="W28" s="26">
        <f t="shared" si="110"/>
        <v>0</v>
      </c>
      <c r="X28" s="26">
        <f t="shared" si="7"/>
        <v>30000</v>
      </c>
      <c r="Y28" s="26">
        <f t="shared" si="8"/>
        <v>30000</v>
      </c>
      <c r="Z28" s="26">
        <f t="shared" si="9"/>
        <v>30000</v>
      </c>
      <c r="AA28" s="26">
        <f t="shared" si="111"/>
        <v>0</v>
      </c>
      <c r="AB28" s="26">
        <f t="shared" si="112"/>
        <v>0</v>
      </c>
      <c r="AC28" s="26">
        <f t="shared" si="113"/>
        <v>0</v>
      </c>
      <c r="AD28" s="26">
        <f t="shared" si="10"/>
        <v>30000</v>
      </c>
      <c r="AE28" s="26">
        <f t="shared" si="11"/>
        <v>30000</v>
      </c>
      <c r="AF28" s="26">
        <f t="shared" si="12"/>
        <v>30000</v>
      </c>
      <c r="AG28" s="26">
        <f t="shared" si="114"/>
        <v>0</v>
      </c>
      <c r="AH28" s="26">
        <f t="shared" si="115"/>
        <v>0</v>
      </c>
      <c r="AI28" s="26">
        <f t="shared" si="116"/>
        <v>0</v>
      </c>
      <c r="AJ28" s="26">
        <f t="shared" si="13"/>
        <v>30000</v>
      </c>
      <c r="AK28" s="26">
        <f t="shared" si="14"/>
        <v>30000</v>
      </c>
      <c r="AL28" s="26">
        <f t="shared" si="15"/>
        <v>30000</v>
      </c>
      <c r="AM28" s="26">
        <f t="shared" si="117"/>
        <v>-310.72199999999998</v>
      </c>
      <c r="AN28" s="26">
        <f t="shared" si="118"/>
        <v>0</v>
      </c>
      <c r="AO28" s="26">
        <f t="shared" si="119"/>
        <v>0</v>
      </c>
      <c r="AP28" s="26">
        <f t="shared" si="16"/>
        <v>29689.277999999998</v>
      </c>
      <c r="AQ28" s="26">
        <f t="shared" si="17"/>
        <v>30000</v>
      </c>
      <c r="AR28" s="26">
        <f t="shared" si="18"/>
        <v>30000</v>
      </c>
      <c r="AS28" s="26">
        <f t="shared" si="120"/>
        <v>0</v>
      </c>
      <c r="AT28" s="26">
        <f t="shared" si="121"/>
        <v>0</v>
      </c>
      <c r="AU28" s="26">
        <f t="shared" si="122"/>
        <v>0</v>
      </c>
      <c r="AV28" s="26">
        <f t="shared" si="19"/>
        <v>29689.277999999998</v>
      </c>
      <c r="AW28" s="26">
        <f t="shared" si="20"/>
        <v>30000</v>
      </c>
      <c r="AX28" s="26">
        <f t="shared" si="21"/>
        <v>30000</v>
      </c>
      <c r="AY28" s="26">
        <f t="shared" si="123"/>
        <v>-3368.4340000000002</v>
      </c>
      <c r="AZ28" s="26">
        <f t="shared" si="124"/>
        <v>0</v>
      </c>
      <c r="BA28" s="26">
        <f t="shared" si="125"/>
        <v>0</v>
      </c>
      <c r="BB28" s="26">
        <f t="shared" si="22"/>
        <v>26320.843999999997</v>
      </c>
      <c r="BC28" s="26">
        <f t="shared" si="23"/>
        <v>30000</v>
      </c>
      <c r="BD28" s="26">
        <f t="shared" si="24"/>
        <v>30000</v>
      </c>
      <c r="BE28" s="26">
        <f t="shared" si="126"/>
        <v>0</v>
      </c>
      <c r="BF28" s="26">
        <f t="shared" si="127"/>
        <v>0</v>
      </c>
      <c r="BG28" s="26">
        <f t="shared" si="128"/>
        <v>0</v>
      </c>
      <c r="BH28" s="26">
        <f t="shared" si="25"/>
        <v>26320.843999999997</v>
      </c>
      <c r="BI28" s="26">
        <f t="shared" si="26"/>
        <v>30000</v>
      </c>
      <c r="BJ28" s="26">
        <f t="shared" si="27"/>
        <v>30000</v>
      </c>
      <c r="BK28" s="26">
        <f t="shared" si="129"/>
        <v>-677.69799999999998</v>
      </c>
      <c r="BL28" s="26">
        <f t="shared" si="130"/>
        <v>0</v>
      </c>
      <c r="BM28" s="26">
        <f t="shared" si="131"/>
        <v>0</v>
      </c>
      <c r="BN28" s="26">
        <f t="shared" si="28"/>
        <v>25643.145999999997</v>
      </c>
      <c r="BO28" s="26">
        <f t="shared" si="29"/>
        <v>30000</v>
      </c>
      <c r="BP28" s="26">
        <f t="shared" si="30"/>
        <v>30000</v>
      </c>
      <c r="BQ28" s="26">
        <f t="shared" si="132"/>
        <v>0</v>
      </c>
      <c r="BR28" s="26">
        <f t="shared" si="133"/>
        <v>0</v>
      </c>
      <c r="BS28" s="26">
        <f t="shared" si="31"/>
        <v>25643.145999999997</v>
      </c>
      <c r="BT28" s="26">
        <f t="shared" si="32"/>
        <v>30000</v>
      </c>
      <c r="BU28" s="26">
        <f t="shared" si="33"/>
        <v>30000</v>
      </c>
      <c r="BV28" s="26">
        <f t="shared" si="134"/>
        <v>0</v>
      </c>
      <c r="BW28" s="26">
        <f t="shared" si="135"/>
        <v>0</v>
      </c>
      <c r="BX28" s="26">
        <f t="shared" si="34"/>
        <v>25643.145999999997</v>
      </c>
      <c r="BY28" s="26">
        <f t="shared" si="35"/>
        <v>30000</v>
      </c>
      <c r="BZ28" s="26">
        <f t="shared" si="36"/>
        <v>30000</v>
      </c>
      <c r="CA28" s="26">
        <f t="shared" si="136"/>
        <v>153.28299999999999</v>
      </c>
      <c r="CB28" s="26">
        <f t="shared" si="137"/>
        <v>0</v>
      </c>
      <c r="CC28" s="26">
        <f t="shared" si="138"/>
        <v>0</v>
      </c>
      <c r="CD28" s="26">
        <f t="shared" si="37"/>
        <v>25796.428999999996</v>
      </c>
      <c r="CE28" s="26">
        <f t="shared" si="38"/>
        <v>30000</v>
      </c>
      <c r="CF28" s="26">
        <f t="shared" si="39"/>
        <v>30000</v>
      </c>
      <c r="CG28" s="26">
        <f t="shared" si="139"/>
        <v>0</v>
      </c>
      <c r="CH28" s="26">
        <f t="shared" si="140"/>
        <v>0</v>
      </c>
      <c r="CI28" s="26">
        <f t="shared" si="141"/>
        <v>0</v>
      </c>
      <c r="CJ28" s="26">
        <f t="shared" si="40"/>
        <v>25796.428999999996</v>
      </c>
      <c r="CK28" s="26">
        <f t="shared" si="41"/>
        <v>30000</v>
      </c>
      <c r="CL28" s="26">
        <f t="shared" si="42"/>
        <v>30000</v>
      </c>
      <c r="CM28" s="26">
        <f t="shared" si="142"/>
        <v>0</v>
      </c>
      <c r="CN28" s="26">
        <f t="shared" si="143"/>
        <v>0</v>
      </c>
      <c r="CO28" s="26">
        <f t="shared" si="144"/>
        <v>0</v>
      </c>
      <c r="CP28" s="26">
        <f t="shared" si="43"/>
        <v>25796.428999999996</v>
      </c>
      <c r="CQ28" s="26">
        <f t="shared" si="44"/>
        <v>30000</v>
      </c>
      <c r="CR28" s="26">
        <f t="shared" si="45"/>
        <v>30000</v>
      </c>
      <c r="CS28" s="26">
        <f t="shared" si="145"/>
        <v>0</v>
      </c>
      <c r="CT28" s="19"/>
      <c r="CU28" s="35"/>
      <c r="DA28" s="1" t="s">
        <v>29</v>
      </c>
    </row>
    <row r="29" spans="1:105" ht="31.2" hidden="1" x14ac:dyDescent="0.3">
      <c r="A29" s="16" t="s">
        <v>54</v>
      </c>
      <c r="B29" s="17">
        <v>200</v>
      </c>
      <c r="C29" s="16"/>
      <c r="D29" s="16"/>
      <c r="E29" s="34" t="s">
        <v>38</v>
      </c>
      <c r="F29" s="26">
        <f t="shared" si="99"/>
        <v>22000</v>
      </c>
      <c r="G29" s="26">
        <f t="shared" si="100"/>
        <v>22000</v>
      </c>
      <c r="H29" s="26">
        <f t="shared" si="101"/>
        <v>22000</v>
      </c>
      <c r="I29" s="26">
        <f t="shared" si="102"/>
        <v>8000</v>
      </c>
      <c r="J29" s="26">
        <f t="shared" si="103"/>
        <v>8000</v>
      </c>
      <c r="K29" s="26">
        <f t="shared" si="104"/>
        <v>8000</v>
      </c>
      <c r="L29" s="26">
        <f t="shared" si="1"/>
        <v>30000</v>
      </c>
      <c r="M29" s="26">
        <f t="shared" si="2"/>
        <v>30000</v>
      </c>
      <c r="N29" s="26">
        <f t="shared" si="3"/>
        <v>30000</v>
      </c>
      <c r="O29" s="26">
        <f t="shared" si="105"/>
        <v>0</v>
      </c>
      <c r="P29" s="26">
        <f t="shared" si="106"/>
        <v>0</v>
      </c>
      <c r="Q29" s="26">
        <f t="shared" si="107"/>
        <v>0</v>
      </c>
      <c r="R29" s="26">
        <f t="shared" si="4"/>
        <v>30000</v>
      </c>
      <c r="S29" s="26">
        <f t="shared" si="5"/>
        <v>30000</v>
      </c>
      <c r="T29" s="26">
        <f t="shared" si="6"/>
        <v>30000</v>
      </c>
      <c r="U29" s="26">
        <f t="shared" si="108"/>
        <v>0</v>
      </c>
      <c r="V29" s="26">
        <f t="shared" si="109"/>
        <v>0</v>
      </c>
      <c r="W29" s="26">
        <f t="shared" si="110"/>
        <v>0</v>
      </c>
      <c r="X29" s="26">
        <f t="shared" si="7"/>
        <v>30000</v>
      </c>
      <c r="Y29" s="26">
        <f t="shared" si="8"/>
        <v>30000</v>
      </c>
      <c r="Z29" s="26">
        <f t="shared" si="9"/>
        <v>30000</v>
      </c>
      <c r="AA29" s="26">
        <f t="shared" si="111"/>
        <v>0</v>
      </c>
      <c r="AB29" s="26">
        <f t="shared" si="112"/>
        <v>0</v>
      </c>
      <c r="AC29" s="26">
        <f t="shared" si="113"/>
        <v>0</v>
      </c>
      <c r="AD29" s="26">
        <f t="shared" si="10"/>
        <v>30000</v>
      </c>
      <c r="AE29" s="26">
        <f t="shared" si="11"/>
        <v>30000</v>
      </c>
      <c r="AF29" s="26">
        <f t="shared" si="12"/>
        <v>30000</v>
      </c>
      <c r="AG29" s="26">
        <f t="shared" si="114"/>
        <v>0</v>
      </c>
      <c r="AH29" s="26">
        <f t="shared" si="115"/>
        <v>0</v>
      </c>
      <c r="AI29" s="26">
        <f t="shared" si="116"/>
        <v>0</v>
      </c>
      <c r="AJ29" s="26">
        <f t="shared" si="13"/>
        <v>30000</v>
      </c>
      <c r="AK29" s="26">
        <f t="shared" si="14"/>
        <v>30000</v>
      </c>
      <c r="AL29" s="26">
        <f t="shared" si="15"/>
        <v>30000</v>
      </c>
      <c r="AM29" s="26">
        <f t="shared" si="117"/>
        <v>-310.72199999999998</v>
      </c>
      <c r="AN29" s="26">
        <f t="shared" si="118"/>
        <v>0</v>
      </c>
      <c r="AO29" s="26">
        <f t="shared" si="119"/>
        <v>0</v>
      </c>
      <c r="AP29" s="26">
        <f t="shared" si="16"/>
        <v>29689.277999999998</v>
      </c>
      <c r="AQ29" s="26">
        <f t="shared" si="17"/>
        <v>30000</v>
      </c>
      <c r="AR29" s="26">
        <f t="shared" si="18"/>
        <v>30000</v>
      </c>
      <c r="AS29" s="26">
        <f t="shared" si="120"/>
        <v>0</v>
      </c>
      <c r="AT29" s="26">
        <f t="shared" si="121"/>
        <v>0</v>
      </c>
      <c r="AU29" s="26">
        <f t="shared" si="122"/>
        <v>0</v>
      </c>
      <c r="AV29" s="26">
        <f t="shared" si="19"/>
        <v>29689.277999999998</v>
      </c>
      <c r="AW29" s="26">
        <f t="shared" si="20"/>
        <v>30000</v>
      </c>
      <c r="AX29" s="26">
        <f t="shared" si="21"/>
        <v>30000</v>
      </c>
      <c r="AY29" s="26">
        <f t="shared" si="123"/>
        <v>-3368.4340000000002</v>
      </c>
      <c r="AZ29" s="26">
        <f t="shared" si="124"/>
        <v>0</v>
      </c>
      <c r="BA29" s="26">
        <f t="shared" si="125"/>
        <v>0</v>
      </c>
      <c r="BB29" s="26">
        <f t="shared" si="22"/>
        <v>26320.843999999997</v>
      </c>
      <c r="BC29" s="26">
        <f t="shared" si="23"/>
        <v>30000</v>
      </c>
      <c r="BD29" s="26">
        <f t="shared" si="24"/>
        <v>30000</v>
      </c>
      <c r="BE29" s="26">
        <f t="shared" si="126"/>
        <v>0</v>
      </c>
      <c r="BF29" s="26">
        <f t="shared" si="127"/>
        <v>0</v>
      </c>
      <c r="BG29" s="26">
        <f t="shared" si="128"/>
        <v>0</v>
      </c>
      <c r="BH29" s="26">
        <f t="shared" si="25"/>
        <v>26320.843999999997</v>
      </c>
      <c r="BI29" s="26">
        <f t="shared" si="26"/>
        <v>30000</v>
      </c>
      <c r="BJ29" s="26">
        <f t="shared" si="27"/>
        <v>30000</v>
      </c>
      <c r="BK29" s="26">
        <f t="shared" si="129"/>
        <v>-677.69799999999998</v>
      </c>
      <c r="BL29" s="26">
        <f t="shared" si="130"/>
        <v>0</v>
      </c>
      <c r="BM29" s="26">
        <f t="shared" si="131"/>
        <v>0</v>
      </c>
      <c r="BN29" s="26">
        <f t="shared" si="28"/>
        <v>25643.145999999997</v>
      </c>
      <c r="BO29" s="26">
        <f t="shared" si="29"/>
        <v>30000</v>
      </c>
      <c r="BP29" s="26">
        <f t="shared" si="30"/>
        <v>30000</v>
      </c>
      <c r="BQ29" s="26">
        <f t="shared" si="132"/>
        <v>0</v>
      </c>
      <c r="BR29" s="26">
        <f t="shared" si="133"/>
        <v>0</v>
      </c>
      <c r="BS29" s="26">
        <f t="shared" si="31"/>
        <v>25643.145999999997</v>
      </c>
      <c r="BT29" s="26">
        <f t="shared" si="32"/>
        <v>30000</v>
      </c>
      <c r="BU29" s="26">
        <f t="shared" si="33"/>
        <v>30000</v>
      </c>
      <c r="BV29" s="26">
        <f t="shared" si="134"/>
        <v>0</v>
      </c>
      <c r="BW29" s="26">
        <f t="shared" si="135"/>
        <v>0</v>
      </c>
      <c r="BX29" s="26">
        <f t="shared" si="34"/>
        <v>25643.145999999997</v>
      </c>
      <c r="BY29" s="26">
        <f t="shared" si="35"/>
        <v>30000</v>
      </c>
      <c r="BZ29" s="26">
        <f t="shared" si="36"/>
        <v>30000</v>
      </c>
      <c r="CA29" s="26">
        <f t="shared" si="136"/>
        <v>153.28299999999999</v>
      </c>
      <c r="CB29" s="26">
        <f t="shared" si="137"/>
        <v>0</v>
      </c>
      <c r="CC29" s="26">
        <f t="shared" si="138"/>
        <v>0</v>
      </c>
      <c r="CD29" s="26">
        <f t="shared" si="37"/>
        <v>25796.428999999996</v>
      </c>
      <c r="CE29" s="26">
        <f t="shared" si="38"/>
        <v>30000</v>
      </c>
      <c r="CF29" s="26">
        <f t="shared" si="39"/>
        <v>30000</v>
      </c>
      <c r="CG29" s="26">
        <f t="shared" si="139"/>
        <v>0</v>
      </c>
      <c r="CH29" s="26">
        <f t="shared" si="140"/>
        <v>0</v>
      </c>
      <c r="CI29" s="26">
        <f t="shared" si="141"/>
        <v>0</v>
      </c>
      <c r="CJ29" s="26">
        <f t="shared" si="40"/>
        <v>25796.428999999996</v>
      </c>
      <c r="CK29" s="26">
        <f t="shared" si="41"/>
        <v>30000</v>
      </c>
      <c r="CL29" s="26">
        <f t="shared" si="42"/>
        <v>30000</v>
      </c>
      <c r="CM29" s="26">
        <f t="shared" si="142"/>
        <v>0</v>
      </c>
      <c r="CN29" s="26">
        <f t="shared" si="143"/>
        <v>0</v>
      </c>
      <c r="CO29" s="26">
        <f t="shared" si="144"/>
        <v>0</v>
      </c>
      <c r="CP29" s="26">
        <f t="shared" si="43"/>
        <v>25796.428999999996</v>
      </c>
      <c r="CQ29" s="26">
        <f t="shared" si="44"/>
        <v>30000</v>
      </c>
      <c r="CR29" s="26">
        <f t="shared" si="45"/>
        <v>30000</v>
      </c>
      <c r="CS29" s="26">
        <f t="shared" si="145"/>
        <v>0</v>
      </c>
      <c r="CT29" s="19"/>
      <c r="CU29" s="35"/>
      <c r="CY29" s="1" t="s">
        <v>27</v>
      </c>
    </row>
    <row r="30" spans="1:105" ht="46.8" hidden="1" x14ac:dyDescent="0.3">
      <c r="A30" s="16" t="s">
        <v>54</v>
      </c>
      <c r="B30" s="17">
        <v>240</v>
      </c>
      <c r="C30" s="16"/>
      <c r="D30" s="16"/>
      <c r="E30" s="34" t="s">
        <v>39</v>
      </c>
      <c r="F30" s="26">
        <f t="shared" si="99"/>
        <v>22000</v>
      </c>
      <c r="G30" s="26">
        <f t="shared" si="100"/>
        <v>22000</v>
      </c>
      <c r="H30" s="26">
        <f t="shared" si="101"/>
        <v>22000</v>
      </c>
      <c r="I30" s="26">
        <f t="shared" si="102"/>
        <v>8000</v>
      </c>
      <c r="J30" s="26">
        <f t="shared" si="103"/>
        <v>8000</v>
      </c>
      <c r="K30" s="26">
        <f t="shared" si="104"/>
        <v>8000</v>
      </c>
      <c r="L30" s="26">
        <f t="shared" si="1"/>
        <v>30000</v>
      </c>
      <c r="M30" s="26">
        <f t="shared" si="2"/>
        <v>30000</v>
      </c>
      <c r="N30" s="26">
        <f t="shared" si="3"/>
        <v>30000</v>
      </c>
      <c r="O30" s="26">
        <f t="shared" si="105"/>
        <v>0</v>
      </c>
      <c r="P30" s="26">
        <f t="shared" si="106"/>
        <v>0</v>
      </c>
      <c r="Q30" s="26">
        <f t="shared" si="107"/>
        <v>0</v>
      </c>
      <c r="R30" s="26">
        <f t="shared" si="4"/>
        <v>30000</v>
      </c>
      <c r="S30" s="26">
        <f t="shared" si="5"/>
        <v>30000</v>
      </c>
      <c r="T30" s="26">
        <f t="shared" si="6"/>
        <v>30000</v>
      </c>
      <c r="U30" s="26">
        <f t="shared" si="108"/>
        <v>0</v>
      </c>
      <c r="V30" s="26">
        <f t="shared" si="109"/>
        <v>0</v>
      </c>
      <c r="W30" s="26">
        <f t="shared" si="110"/>
        <v>0</v>
      </c>
      <c r="X30" s="26">
        <f t="shared" si="7"/>
        <v>30000</v>
      </c>
      <c r="Y30" s="26">
        <f t="shared" si="8"/>
        <v>30000</v>
      </c>
      <c r="Z30" s="26">
        <f t="shared" si="9"/>
        <v>30000</v>
      </c>
      <c r="AA30" s="26">
        <f t="shared" si="111"/>
        <v>0</v>
      </c>
      <c r="AB30" s="26">
        <f t="shared" si="112"/>
        <v>0</v>
      </c>
      <c r="AC30" s="26">
        <f t="shared" si="113"/>
        <v>0</v>
      </c>
      <c r="AD30" s="26">
        <f t="shared" si="10"/>
        <v>30000</v>
      </c>
      <c r="AE30" s="26">
        <f t="shared" si="11"/>
        <v>30000</v>
      </c>
      <c r="AF30" s="26">
        <f t="shared" si="12"/>
        <v>30000</v>
      </c>
      <c r="AG30" s="26">
        <f t="shared" si="114"/>
        <v>0</v>
      </c>
      <c r="AH30" s="26">
        <f t="shared" si="115"/>
        <v>0</v>
      </c>
      <c r="AI30" s="26">
        <f t="shared" si="116"/>
        <v>0</v>
      </c>
      <c r="AJ30" s="26">
        <f t="shared" si="13"/>
        <v>30000</v>
      </c>
      <c r="AK30" s="26">
        <f t="shared" si="14"/>
        <v>30000</v>
      </c>
      <c r="AL30" s="26">
        <f t="shared" si="15"/>
        <v>30000</v>
      </c>
      <c r="AM30" s="26">
        <f t="shared" si="117"/>
        <v>-310.72199999999998</v>
      </c>
      <c r="AN30" s="26">
        <f t="shared" si="118"/>
        <v>0</v>
      </c>
      <c r="AO30" s="26">
        <f t="shared" si="119"/>
        <v>0</v>
      </c>
      <c r="AP30" s="26">
        <f t="shared" si="16"/>
        <v>29689.277999999998</v>
      </c>
      <c r="AQ30" s="26">
        <f t="shared" si="17"/>
        <v>30000</v>
      </c>
      <c r="AR30" s="26">
        <f t="shared" si="18"/>
        <v>30000</v>
      </c>
      <c r="AS30" s="26">
        <f t="shared" si="120"/>
        <v>0</v>
      </c>
      <c r="AT30" s="26">
        <f t="shared" si="121"/>
        <v>0</v>
      </c>
      <c r="AU30" s="26">
        <f t="shared" si="122"/>
        <v>0</v>
      </c>
      <c r="AV30" s="26">
        <f t="shared" si="19"/>
        <v>29689.277999999998</v>
      </c>
      <c r="AW30" s="26">
        <f t="shared" si="20"/>
        <v>30000</v>
      </c>
      <c r="AX30" s="26">
        <f t="shared" si="21"/>
        <v>30000</v>
      </c>
      <c r="AY30" s="26">
        <f t="shared" si="123"/>
        <v>-3368.4340000000002</v>
      </c>
      <c r="AZ30" s="26">
        <f t="shared" si="124"/>
        <v>0</v>
      </c>
      <c r="BA30" s="26">
        <f t="shared" si="125"/>
        <v>0</v>
      </c>
      <c r="BB30" s="26">
        <f t="shared" si="22"/>
        <v>26320.843999999997</v>
      </c>
      <c r="BC30" s="26">
        <f t="shared" si="23"/>
        <v>30000</v>
      </c>
      <c r="BD30" s="26">
        <f t="shared" si="24"/>
        <v>30000</v>
      </c>
      <c r="BE30" s="26">
        <f t="shared" si="126"/>
        <v>0</v>
      </c>
      <c r="BF30" s="26">
        <f t="shared" si="127"/>
        <v>0</v>
      </c>
      <c r="BG30" s="26">
        <f t="shared" si="128"/>
        <v>0</v>
      </c>
      <c r="BH30" s="26">
        <f t="shared" si="25"/>
        <v>26320.843999999997</v>
      </c>
      <c r="BI30" s="26">
        <f t="shared" si="26"/>
        <v>30000</v>
      </c>
      <c r="BJ30" s="26">
        <f t="shared" si="27"/>
        <v>30000</v>
      </c>
      <c r="BK30" s="26">
        <f t="shared" si="129"/>
        <v>-677.69799999999998</v>
      </c>
      <c r="BL30" s="26">
        <f t="shared" si="130"/>
        <v>0</v>
      </c>
      <c r="BM30" s="26">
        <f t="shared" si="131"/>
        <v>0</v>
      </c>
      <c r="BN30" s="26">
        <f t="shared" si="28"/>
        <v>25643.145999999997</v>
      </c>
      <c r="BO30" s="26">
        <f t="shared" si="29"/>
        <v>30000</v>
      </c>
      <c r="BP30" s="26">
        <f t="shared" si="30"/>
        <v>30000</v>
      </c>
      <c r="BQ30" s="26">
        <f t="shared" si="132"/>
        <v>0</v>
      </c>
      <c r="BR30" s="26">
        <f t="shared" si="133"/>
        <v>0</v>
      </c>
      <c r="BS30" s="26">
        <f t="shared" si="31"/>
        <v>25643.145999999997</v>
      </c>
      <c r="BT30" s="26">
        <f t="shared" si="32"/>
        <v>30000</v>
      </c>
      <c r="BU30" s="26">
        <f t="shared" si="33"/>
        <v>30000</v>
      </c>
      <c r="BV30" s="26">
        <f t="shared" si="134"/>
        <v>0</v>
      </c>
      <c r="BW30" s="26">
        <f t="shared" si="135"/>
        <v>0</v>
      </c>
      <c r="BX30" s="26">
        <f t="shared" si="34"/>
        <v>25643.145999999997</v>
      </c>
      <c r="BY30" s="26">
        <f t="shared" si="35"/>
        <v>30000</v>
      </c>
      <c r="BZ30" s="26">
        <f t="shared" si="36"/>
        <v>30000</v>
      </c>
      <c r="CA30" s="26">
        <f t="shared" si="136"/>
        <v>153.28299999999999</v>
      </c>
      <c r="CB30" s="26">
        <f t="shared" si="137"/>
        <v>0</v>
      </c>
      <c r="CC30" s="26">
        <f t="shared" si="138"/>
        <v>0</v>
      </c>
      <c r="CD30" s="26">
        <f t="shared" si="37"/>
        <v>25796.428999999996</v>
      </c>
      <c r="CE30" s="26">
        <f t="shared" si="38"/>
        <v>30000</v>
      </c>
      <c r="CF30" s="26">
        <f t="shared" si="39"/>
        <v>30000</v>
      </c>
      <c r="CG30" s="26">
        <f t="shared" si="139"/>
        <v>0</v>
      </c>
      <c r="CH30" s="26">
        <f t="shared" si="140"/>
        <v>0</v>
      </c>
      <c r="CI30" s="26">
        <f t="shared" si="141"/>
        <v>0</v>
      </c>
      <c r="CJ30" s="26">
        <f t="shared" si="40"/>
        <v>25796.428999999996</v>
      </c>
      <c r="CK30" s="26">
        <f t="shared" si="41"/>
        <v>30000</v>
      </c>
      <c r="CL30" s="26">
        <f t="shared" si="42"/>
        <v>30000</v>
      </c>
      <c r="CM30" s="26">
        <f t="shared" si="142"/>
        <v>0</v>
      </c>
      <c r="CN30" s="26">
        <f t="shared" si="143"/>
        <v>0</v>
      </c>
      <c r="CO30" s="26">
        <f t="shared" si="144"/>
        <v>0</v>
      </c>
      <c r="CP30" s="26">
        <f t="shared" si="43"/>
        <v>25796.428999999996</v>
      </c>
      <c r="CQ30" s="26">
        <f t="shared" si="44"/>
        <v>30000</v>
      </c>
      <c r="CR30" s="26">
        <f t="shared" si="45"/>
        <v>30000</v>
      </c>
      <c r="CS30" s="26">
        <f t="shared" si="145"/>
        <v>0</v>
      </c>
      <c r="CT30" s="19"/>
      <c r="CU30" s="35"/>
      <c r="CZ30" s="1" t="s">
        <v>28</v>
      </c>
    </row>
    <row r="31" spans="1:105" hidden="1" x14ac:dyDescent="0.3">
      <c r="A31" s="16" t="s">
        <v>54</v>
      </c>
      <c r="B31" s="17">
        <v>240</v>
      </c>
      <c r="C31" s="16" t="s">
        <v>40</v>
      </c>
      <c r="D31" s="16" t="s">
        <v>41</v>
      </c>
      <c r="E31" s="34" t="s">
        <v>42</v>
      </c>
      <c r="F31" s="26">
        <v>22000</v>
      </c>
      <c r="G31" s="26">
        <v>22000</v>
      </c>
      <c r="H31" s="26">
        <v>22000</v>
      </c>
      <c r="I31" s="26">
        <v>8000</v>
      </c>
      <c r="J31" s="26">
        <v>8000</v>
      </c>
      <c r="K31" s="26">
        <v>8000</v>
      </c>
      <c r="L31" s="26">
        <f t="shared" si="1"/>
        <v>30000</v>
      </c>
      <c r="M31" s="26">
        <f t="shared" si="2"/>
        <v>30000</v>
      </c>
      <c r="N31" s="26">
        <f t="shared" si="3"/>
        <v>30000</v>
      </c>
      <c r="O31" s="26"/>
      <c r="P31" s="26"/>
      <c r="Q31" s="26"/>
      <c r="R31" s="26">
        <f t="shared" si="4"/>
        <v>30000</v>
      </c>
      <c r="S31" s="26">
        <f t="shared" si="5"/>
        <v>30000</v>
      </c>
      <c r="T31" s="26">
        <f t="shared" si="6"/>
        <v>30000</v>
      </c>
      <c r="U31" s="26"/>
      <c r="V31" s="26"/>
      <c r="W31" s="26"/>
      <c r="X31" s="26">
        <f t="shared" si="7"/>
        <v>30000</v>
      </c>
      <c r="Y31" s="26">
        <f t="shared" si="8"/>
        <v>30000</v>
      </c>
      <c r="Z31" s="26">
        <f t="shared" si="9"/>
        <v>30000</v>
      </c>
      <c r="AA31" s="26"/>
      <c r="AB31" s="26"/>
      <c r="AC31" s="26"/>
      <c r="AD31" s="26">
        <f t="shared" si="10"/>
        <v>30000</v>
      </c>
      <c r="AE31" s="26">
        <f t="shared" si="11"/>
        <v>30000</v>
      </c>
      <c r="AF31" s="26">
        <f t="shared" si="12"/>
        <v>30000</v>
      </c>
      <c r="AG31" s="26"/>
      <c r="AH31" s="26"/>
      <c r="AI31" s="26"/>
      <c r="AJ31" s="26">
        <f t="shared" si="13"/>
        <v>30000</v>
      </c>
      <c r="AK31" s="26">
        <f t="shared" si="14"/>
        <v>30000</v>
      </c>
      <c r="AL31" s="26">
        <f t="shared" si="15"/>
        <v>30000</v>
      </c>
      <c r="AM31" s="26">
        <v>-310.72199999999998</v>
      </c>
      <c r="AN31" s="26"/>
      <c r="AO31" s="26"/>
      <c r="AP31" s="26">
        <f t="shared" si="16"/>
        <v>29689.277999999998</v>
      </c>
      <c r="AQ31" s="26">
        <f t="shared" si="17"/>
        <v>30000</v>
      </c>
      <c r="AR31" s="26">
        <f t="shared" si="18"/>
        <v>30000</v>
      </c>
      <c r="AS31" s="26"/>
      <c r="AT31" s="26"/>
      <c r="AU31" s="26"/>
      <c r="AV31" s="26">
        <f t="shared" si="19"/>
        <v>29689.277999999998</v>
      </c>
      <c r="AW31" s="26">
        <f t="shared" si="20"/>
        <v>30000</v>
      </c>
      <c r="AX31" s="26">
        <f t="shared" si="21"/>
        <v>30000</v>
      </c>
      <c r="AY31" s="26">
        <f>-368.434-3000</f>
        <v>-3368.4340000000002</v>
      </c>
      <c r="AZ31" s="26"/>
      <c r="BA31" s="26"/>
      <c r="BB31" s="26">
        <f t="shared" si="22"/>
        <v>26320.843999999997</v>
      </c>
      <c r="BC31" s="26">
        <f t="shared" si="23"/>
        <v>30000</v>
      </c>
      <c r="BD31" s="26">
        <f t="shared" si="24"/>
        <v>30000</v>
      </c>
      <c r="BE31" s="26"/>
      <c r="BF31" s="26"/>
      <c r="BG31" s="26"/>
      <c r="BH31" s="26">
        <f t="shared" si="25"/>
        <v>26320.843999999997</v>
      </c>
      <c r="BI31" s="26">
        <f t="shared" si="26"/>
        <v>30000</v>
      </c>
      <c r="BJ31" s="26">
        <f t="shared" si="27"/>
        <v>30000</v>
      </c>
      <c r="BK31" s="26">
        <f>-143.776-154.219-379.703</f>
        <v>-677.69799999999998</v>
      </c>
      <c r="BL31" s="26"/>
      <c r="BM31" s="26"/>
      <c r="BN31" s="26">
        <f t="shared" si="28"/>
        <v>25643.145999999997</v>
      </c>
      <c r="BO31" s="26">
        <f t="shared" si="29"/>
        <v>30000</v>
      </c>
      <c r="BP31" s="26">
        <f t="shared" si="30"/>
        <v>30000</v>
      </c>
      <c r="BQ31" s="26"/>
      <c r="BR31" s="26"/>
      <c r="BS31" s="26">
        <f t="shared" si="31"/>
        <v>25643.145999999997</v>
      </c>
      <c r="BT31" s="26">
        <f t="shared" si="32"/>
        <v>30000</v>
      </c>
      <c r="BU31" s="26">
        <f t="shared" si="33"/>
        <v>30000</v>
      </c>
      <c r="BV31" s="26"/>
      <c r="BW31" s="26"/>
      <c r="BX31" s="26">
        <f t="shared" si="34"/>
        <v>25643.145999999997</v>
      </c>
      <c r="BY31" s="26">
        <f t="shared" si="35"/>
        <v>30000</v>
      </c>
      <c r="BZ31" s="26">
        <f t="shared" si="36"/>
        <v>30000</v>
      </c>
      <c r="CA31" s="26">
        <v>153.28299999999999</v>
      </c>
      <c r="CB31" s="26"/>
      <c r="CC31" s="26"/>
      <c r="CD31" s="26">
        <f t="shared" si="37"/>
        <v>25796.428999999996</v>
      </c>
      <c r="CE31" s="26">
        <f t="shared" si="38"/>
        <v>30000</v>
      </c>
      <c r="CF31" s="26">
        <f t="shared" si="39"/>
        <v>30000</v>
      </c>
      <c r="CG31" s="26"/>
      <c r="CH31" s="26"/>
      <c r="CI31" s="26"/>
      <c r="CJ31" s="26">
        <f t="shared" si="40"/>
        <v>25796.428999999996</v>
      </c>
      <c r="CK31" s="26">
        <f t="shared" si="41"/>
        <v>30000</v>
      </c>
      <c r="CL31" s="26">
        <f t="shared" si="42"/>
        <v>30000</v>
      </c>
      <c r="CM31" s="26"/>
      <c r="CN31" s="26"/>
      <c r="CO31" s="26"/>
      <c r="CP31" s="26">
        <f t="shared" si="43"/>
        <v>25796.428999999996</v>
      </c>
      <c r="CQ31" s="26">
        <f t="shared" si="44"/>
        <v>30000</v>
      </c>
      <c r="CR31" s="26">
        <f t="shared" si="45"/>
        <v>30000</v>
      </c>
      <c r="CS31" s="26"/>
      <c r="CT31" s="19"/>
      <c r="CU31" s="35" t="s">
        <v>56</v>
      </c>
    </row>
    <row r="32" spans="1:105" ht="46.8" hidden="1" x14ac:dyDescent="0.3">
      <c r="A32" s="16" t="s">
        <v>57</v>
      </c>
      <c r="B32" s="17"/>
      <c r="C32" s="16"/>
      <c r="D32" s="16"/>
      <c r="E32" s="34" t="s">
        <v>58</v>
      </c>
      <c r="F32" s="26">
        <f t="shared" si="99"/>
        <v>12789.4</v>
      </c>
      <c r="G32" s="26">
        <f t="shared" si="100"/>
        <v>12789.4</v>
      </c>
      <c r="H32" s="26">
        <f t="shared" si="101"/>
        <v>12789.4</v>
      </c>
      <c r="I32" s="26">
        <f t="shared" si="102"/>
        <v>0</v>
      </c>
      <c r="J32" s="26">
        <f t="shared" si="103"/>
        <v>0</v>
      </c>
      <c r="K32" s="26">
        <f t="shared" si="104"/>
        <v>0</v>
      </c>
      <c r="L32" s="26">
        <f t="shared" si="1"/>
        <v>12789.4</v>
      </c>
      <c r="M32" s="26">
        <f t="shared" si="2"/>
        <v>12789.4</v>
      </c>
      <c r="N32" s="26">
        <f t="shared" si="3"/>
        <v>12789.4</v>
      </c>
      <c r="O32" s="26">
        <f t="shared" si="105"/>
        <v>0</v>
      </c>
      <c r="P32" s="26">
        <f t="shared" si="106"/>
        <v>0</v>
      </c>
      <c r="Q32" s="26">
        <f t="shared" si="107"/>
        <v>0</v>
      </c>
      <c r="R32" s="26">
        <f t="shared" si="4"/>
        <v>12789.4</v>
      </c>
      <c r="S32" s="26">
        <f t="shared" si="5"/>
        <v>12789.4</v>
      </c>
      <c r="T32" s="26">
        <f t="shared" si="6"/>
        <v>12789.4</v>
      </c>
      <c r="U32" s="26">
        <f t="shared" si="108"/>
        <v>0</v>
      </c>
      <c r="V32" s="26">
        <f t="shared" si="109"/>
        <v>0</v>
      </c>
      <c r="W32" s="26">
        <f t="shared" si="110"/>
        <v>0</v>
      </c>
      <c r="X32" s="26">
        <f t="shared" si="7"/>
        <v>12789.4</v>
      </c>
      <c r="Y32" s="26">
        <f t="shared" si="8"/>
        <v>12789.4</v>
      </c>
      <c r="Z32" s="26">
        <f t="shared" si="9"/>
        <v>12789.4</v>
      </c>
      <c r="AA32" s="26">
        <f t="shared" si="111"/>
        <v>0</v>
      </c>
      <c r="AB32" s="26">
        <f t="shared" si="112"/>
        <v>0</v>
      </c>
      <c r="AC32" s="26">
        <f t="shared" si="113"/>
        <v>0</v>
      </c>
      <c r="AD32" s="26">
        <f t="shared" si="10"/>
        <v>12789.4</v>
      </c>
      <c r="AE32" s="26">
        <f t="shared" si="11"/>
        <v>12789.4</v>
      </c>
      <c r="AF32" s="26">
        <f t="shared" si="12"/>
        <v>12789.4</v>
      </c>
      <c r="AG32" s="26">
        <f t="shared" si="114"/>
        <v>0</v>
      </c>
      <c r="AH32" s="26">
        <f t="shared" si="115"/>
        <v>0</v>
      </c>
      <c r="AI32" s="26">
        <f t="shared" si="116"/>
        <v>0</v>
      </c>
      <c r="AJ32" s="26">
        <f t="shared" si="13"/>
        <v>12789.4</v>
      </c>
      <c r="AK32" s="26">
        <f t="shared" si="14"/>
        <v>12789.4</v>
      </c>
      <c r="AL32" s="26">
        <f t="shared" si="15"/>
        <v>12789.4</v>
      </c>
      <c r="AM32" s="26">
        <f t="shared" si="117"/>
        <v>0</v>
      </c>
      <c r="AN32" s="26">
        <f t="shared" si="118"/>
        <v>0</v>
      </c>
      <c r="AO32" s="26">
        <f t="shared" si="119"/>
        <v>0</v>
      </c>
      <c r="AP32" s="26">
        <f t="shared" si="16"/>
        <v>12789.4</v>
      </c>
      <c r="AQ32" s="26">
        <f t="shared" si="17"/>
        <v>12789.4</v>
      </c>
      <c r="AR32" s="26">
        <f t="shared" si="18"/>
        <v>12789.4</v>
      </c>
      <c r="AS32" s="26">
        <f t="shared" si="120"/>
        <v>0</v>
      </c>
      <c r="AT32" s="26">
        <f t="shared" si="121"/>
        <v>0</v>
      </c>
      <c r="AU32" s="26">
        <f t="shared" si="122"/>
        <v>0</v>
      </c>
      <c r="AV32" s="26">
        <f t="shared" si="19"/>
        <v>12789.4</v>
      </c>
      <c r="AW32" s="26">
        <f t="shared" si="20"/>
        <v>12789.4</v>
      </c>
      <c r="AX32" s="26">
        <f t="shared" si="21"/>
        <v>12789.4</v>
      </c>
      <c r="AY32" s="26">
        <f t="shared" ref="AY32:AY49" si="146">AY33</f>
        <v>0</v>
      </c>
      <c r="AZ32" s="26">
        <f t="shared" si="124"/>
        <v>0</v>
      </c>
      <c r="BA32" s="26">
        <f t="shared" si="125"/>
        <v>0</v>
      </c>
      <c r="BB32" s="26">
        <f t="shared" si="22"/>
        <v>12789.4</v>
      </c>
      <c r="BC32" s="26">
        <f t="shared" si="23"/>
        <v>12789.4</v>
      </c>
      <c r="BD32" s="26">
        <f t="shared" si="24"/>
        <v>12789.4</v>
      </c>
      <c r="BE32" s="26">
        <f t="shared" si="126"/>
        <v>0</v>
      </c>
      <c r="BF32" s="26">
        <f t="shared" si="127"/>
        <v>0</v>
      </c>
      <c r="BG32" s="26">
        <f t="shared" si="128"/>
        <v>0</v>
      </c>
      <c r="BH32" s="26">
        <f t="shared" si="25"/>
        <v>12789.4</v>
      </c>
      <c r="BI32" s="26">
        <f t="shared" si="26"/>
        <v>12789.4</v>
      </c>
      <c r="BJ32" s="26">
        <f t="shared" si="27"/>
        <v>12789.4</v>
      </c>
      <c r="BK32" s="26">
        <f t="shared" ref="BK32:BK49" si="147">BK33</f>
        <v>0</v>
      </c>
      <c r="BL32" s="26">
        <f t="shared" si="130"/>
        <v>0</v>
      </c>
      <c r="BM32" s="26">
        <f t="shared" si="131"/>
        <v>0</v>
      </c>
      <c r="BN32" s="26">
        <f t="shared" si="28"/>
        <v>12789.4</v>
      </c>
      <c r="BO32" s="26">
        <f t="shared" si="29"/>
        <v>12789.4</v>
      </c>
      <c r="BP32" s="26">
        <f t="shared" si="30"/>
        <v>12789.4</v>
      </c>
      <c r="BQ32" s="26">
        <f t="shared" si="132"/>
        <v>0</v>
      </c>
      <c r="BR32" s="26">
        <f t="shared" si="133"/>
        <v>0</v>
      </c>
      <c r="BS32" s="26">
        <f t="shared" si="31"/>
        <v>12789.4</v>
      </c>
      <c r="BT32" s="26">
        <f t="shared" si="32"/>
        <v>12789.4</v>
      </c>
      <c r="BU32" s="26">
        <f t="shared" si="33"/>
        <v>12789.4</v>
      </c>
      <c r="BV32" s="26">
        <f t="shared" si="134"/>
        <v>0</v>
      </c>
      <c r="BW32" s="26">
        <f t="shared" si="135"/>
        <v>0</v>
      </c>
      <c r="BX32" s="26">
        <f t="shared" si="34"/>
        <v>12789.4</v>
      </c>
      <c r="BY32" s="26">
        <f t="shared" si="35"/>
        <v>12789.4</v>
      </c>
      <c r="BZ32" s="26">
        <f t="shared" si="36"/>
        <v>12789.4</v>
      </c>
      <c r="CA32" s="26">
        <f t="shared" si="136"/>
        <v>0</v>
      </c>
      <c r="CB32" s="26">
        <f t="shared" si="137"/>
        <v>0</v>
      </c>
      <c r="CC32" s="26">
        <f t="shared" si="138"/>
        <v>0</v>
      </c>
      <c r="CD32" s="26">
        <f t="shared" si="37"/>
        <v>12789.4</v>
      </c>
      <c r="CE32" s="26">
        <f t="shared" si="38"/>
        <v>12789.4</v>
      </c>
      <c r="CF32" s="26">
        <f t="shared" si="39"/>
        <v>12789.4</v>
      </c>
      <c r="CG32" s="26">
        <f t="shared" si="139"/>
        <v>0</v>
      </c>
      <c r="CH32" s="26">
        <f t="shared" si="140"/>
        <v>0</v>
      </c>
      <c r="CI32" s="26">
        <f t="shared" si="141"/>
        <v>0</v>
      </c>
      <c r="CJ32" s="26">
        <f t="shared" si="40"/>
        <v>12789.4</v>
      </c>
      <c r="CK32" s="26">
        <f t="shared" si="41"/>
        <v>12789.4</v>
      </c>
      <c r="CL32" s="26">
        <f t="shared" si="42"/>
        <v>12789.4</v>
      </c>
      <c r="CM32" s="26">
        <f t="shared" si="142"/>
        <v>0</v>
      </c>
      <c r="CN32" s="26">
        <f t="shared" si="143"/>
        <v>0</v>
      </c>
      <c r="CO32" s="26">
        <f t="shared" si="144"/>
        <v>0</v>
      </c>
      <c r="CP32" s="26">
        <f t="shared" si="43"/>
        <v>12789.4</v>
      </c>
      <c r="CQ32" s="26">
        <f t="shared" si="44"/>
        <v>12789.4</v>
      </c>
      <c r="CR32" s="26">
        <f t="shared" si="45"/>
        <v>12789.4</v>
      </c>
      <c r="CS32" s="26">
        <f t="shared" si="145"/>
        <v>0</v>
      </c>
      <c r="CT32" s="19"/>
      <c r="CU32" s="35"/>
      <c r="DA32" s="1" t="s">
        <v>29</v>
      </c>
    </row>
    <row r="33" spans="1:105" ht="46.8" hidden="1" x14ac:dyDescent="0.3">
      <c r="A33" s="16" t="s">
        <v>57</v>
      </c>
      <c r="B33" s="17">
        <v>600</v>
      </c>
      <c r="C33" s="16"/>
      <c r="D33" s="16"/>
      <c r="E33" s="34" t="s">
        <v>43</v>
      </c>
      <c r="F33" s="26">
        <f t="shared" si="99"/>
        <v>12789.4</v>
      </c>
      <c r="G33" s="26">
        <f t="shared" si="100"/>
        <v>12789.4</v>
      </c>
      <c r="H33" s="26">
        <f t="shared" si="101"/>
        <v>12789.4</v>
      </c>
      <c r="I33" s="26">
        <f t="shared" si="102"/>
        <v>0</v>
      </c>
      <c r="J33" s="26">
        <f t="shared" si="103"/>
        <v>0</v>
      </c>
      <c r="K33" s="26">
        <f t="shared" si="104"/>
        <v>0</v>
      </c>
      <c r="L33" s="26">
        <f t="shared" si="1"/>
        <v>12789.4</v>
      </c>
      <c r="M33" s="26">
        <f t="shared" si="2"/>
        <v>12789.4</v>
      </c>
      <c r="N33" s="26">
        <f t="shared" si="3"/>
        <v>12789.4</v>
      </c>
      <c r="O33" s="26">
        <f t="shared" si="105"/>
        <v>0</v>
      </c>
      <c r="P33" s="26">
        <f t="shared" si="106"/>
        <v>0</v>
      </c>
      <c r="Q33" s="26">
        <f t="shared" si="107"/>
        <v>0</v>
      </c>
      <c r="R33" s="26">
        <f t="shared" si="4"/>
        <v>12789.4</v>
      </c>
      <c r="S33" s="26">
        <f t="shared" si="5"/>
        <v>12789.4</v>
      </c>
      <c r="T33" s="26">
        <f t="shared" si="6"/>
        <v>12789.4</v>
      </c>
      <c r="U33" s="26">
        <f t="shared" si="108"/>
        <v>0</v>
      </c>
      <c r="V33" s="26">
        <f t="shared" si="109"/>
        <v>0</v>
      </c>
      <c r="W33" s="26">
        <f t="shared" si="110"/>
        <v>0</v>
      </c>
      <c r="X33" s="26">
        <f t="shared" si="7"/>
        <v>12789.4</v>
      </c>
      <c r="Y33" s="26">
        <f t="shared" si="8"/>
        <v>12789.4</v>
      </c>
      <c r="Z33" s="26">
        <f t="shared" si="9"/>
        <v>12789.4</v>
      </c>
      <c r="AA33" s="26">
        <f t="shared" si="111"/>
        <v>0</v>
      </c>
      <c r="AB33" s="26">
        <f t="shared" si="112"/>
        <v>0</v>
      </c>
      <c r="AC33" s="26">
        <f t="shared" si="113"/>
        <v>0</v>
      </c>
      <c r="AD33" s="26">
        <f t="shared" si="10"/>
        <v>12789.4</v>
      </c>
      <c r="AE33" s="26">
        <f t="shared" si="11"/>
        <v>12789.4</v>
      </c>
      <c r="AF33" s="26">
        <f t="shared" si="12"/>
        <v>12789.4</v>
      </c>
      <c r="AG33" s="26">
        <f t="shared" si="114"/>
        <v>0</v>
      </c>
      <c r="AH33" s="26">
        <f t="shared" si="115"/>
        <v>0</v>
      </c>
      <c r="AI33" s="26">
        <f t="shared" si="116"/>
        <v>0</v>
      </c>
      <c r="AJ33" s="26">
        <f t="shared" si="13"/>
        <v>12789.4</v>
      </c>
      <c r="AK33" s="26">
        <f t="shared" si="14"/>
        <v>12789.4</v>
      </c>
      <c r="AL33" s="26">
        <f t="shared" si="15"/>
        <v>12789.4</v>
      </c>
      <c r="AM33" s="26">
        <f t="shared" si="117"/>
        <v>0</v>
      </c>
      <c r="AN33" s="26">
        <f t="shared" si="118"/>
        <v>0</v>
      </c>
      <c r="AO33" s="26">
        <f t="shared" si="119"/>
        <v>0</v>
      </c>
      <c r="AP33" s="26">
        <f t="shared" si="16"/>
        <v>12789.4</v>
      </c>
      <c r="AQ33" s="26">
        <f t="shared" si="17"/>
        <v>12789.4</v>
      </c>
      <c r="AR33" s="26">
        <f t="shared" si="18"/>
        <v>12789.4</v>
      </c>
      <c r="AS33" s="26">
        <f t="shared" si="120"/>
        <v>0</v>
      </c>
      <c r="AT33" s="26">
        <f t="shared" si="121"/>
        <v>0</v>
      </c>
      <c r="AU33" s="26">
        <f t="shared" si="122"/>
        <v>0</v>
      </c>
      <c r="AV33" s="26">
        <f t="shared" si="19"/>
        <v>12789.4</v>
      </c>
      <c r="AW33" s="26">
        <f t="shared" si="20"/>
        <v>12789.4</v>
      </c>
      <c r="AX33" s="26">
        <f t="shared" si="21"/>
        <v>12789.4</v>
      </c>
      <c r="AY33" s="26">
        <f t="shared" si="146"/>
        <v>0</v>
      </c>
      <c r="AZ33" s="26">
        <f t="shared" si="124"/>
        <v>0</v>
      </c>
      <c r="BA33" s="26">
        <f t="shared" si="125"/>
        <v>0</v>
      </c>
      <c r="BB33" s="26">
        <f t="shared" si="22"/>
        <v>12789.4</v>
      </c>
      <c r="BC33" s="26">
        <f t="shared" si="23"/>
        <v>12789.4</v>
      </c>
      <c r="BD33" s="26">
        <f t="shared" si="24"/>
        <v>12789.4</v>
      </c>
      <c r="BE33" s="26">
        <f t="shared" si="126"/>
        <v>0</v>
      </c>
      <c r="BF33" s="26">
        <f t="shared" si="127"/>
        <v>0</v>
      </c>
      <c r="BG33" s="26">
        <f t="shared" si="128"/>
        <v>0</v>
      </c>
      <c r="BH33" s="26">
        <f t="shared" si="25"/>
        <v>12789.4</v>
      </c>
      <c r="BI33" s="26">
        <f t="shared" si="26"/>
        <v>12789.4</v>
      </c>
      <c r="BJ33" s="26">
        <f t="shared" si="27"/>
        <v>12789.4</v>
      </c>
      <c r="BK33" s="26">
        <f t="shared" si="147"/>
        <v>0</v>
      </c>
      <c r="BL33" s="26">
        <f t="shared" si="130"/>
        <v>0</v>
      </c>
      <c r="BM33" s="26">
        <f t="shared" si="131"/>
        <v>0</v>
      </c>
      <c r="BN33" s="26">
        <f t="shared" si="28"/>
        <v>12789.4</v>
      </c>
      <c r="BO33" s="26">
        <f t="shared" si="29"/>
        <v>12789.4</v>
      </c>
      <c r="BP33" s="26">
        <f t="shared" si="30"/>
        <v>12789.4</v>
      </c>
      <c r="BQ33" s="26">
        <f t="shared" si="132"/>
        <v>0</v>
      </c>
      <c r="BR33" s="26">
        <f t="shared" si="133"/>
        <v>0</v>
      </c>
      <c r="BS33" s="26">
        <f t="shared" si="31"/>
        <v>12789.4</v>
      </c>
      <c r="BT33" s="26">
        <f t="shared" si="32"/>
        <v>12789.4</v>
      </c>
      <c r="BU33" s="26">
        <f t="shared" si="33"/>
        <v>12789.4</v>
      </c>
      <c r="BV33" s="26">
        <f t="shared" si="134"/>
        <v>0</v>
      </c>
      <c r="BW33" s="26">
        <f t="shared" si="135"/>
        <v>0</v>
      </c>
      <c r="BX33" s="26">
        <f t="shared" si="34"/>
        <v>12789.4</v>
      </c>
      <c r="BY33" s="26">
        <f t="shared" si="35"/>
        <v>12789.4</v>
      </c>
      <c r="BZ33" s="26">
        <f t="shared" si="36"/>
        <v>12789.4</v>
      </c>
      <c r="CA33" s="26">
        <f t="shared" si="136"/>
        <v>0</v>
      </c>
      <c r="CB33" s="26">
        <f t="shared" si="137"/>
        <v>0</v>
      </c>
      <c r="CC33" s="26">
        <f t="shared" si="138"/>
        <v>0</v>
      </c>
      <c r="CD33" s="26">
        <f t="shared" si="37"/>
        <v>12789.4</v>
      </c>
      <c r="CE33" s="26">
        <f t="shared" si="38"/>
        <v>12789.4</v>
      </c>
      <c r="CF33" s="26">
        <f t="shared" si="39"/>
        <v>12789.4</v>
      </c>
      <c r="CG33" s="26">
        <f t="shared" si="139"/>
        <v>0</v>
      </c>
      <c r="CH33" s="26">
        <f t="shared" si="140"/>
        <v>0</v>
      </c>
      <c r="CI33" s="26">
        <f t="shared" si="141"/>
        <v>0</v>
      </c>
      <c r="CJ33" s="26">
        <f t="shared" si="40"/>
        <v>12789.4</v>
      </c>
      <c r="CK33" s="26">
        <f t="shared" si="41"/>
        <v>12789.4</v>
      </c>
      <c r="CL33" s="26">
        <f t="shared" si="42"/>
        <v>12789.4</v>
      </c>
      <c r="CM33" s="26">
        <f t="shared" si="142"/>
        <v>0</v>
      </c>
      <c r="CN33" s="26">
        <f t="shared" si="143"/>
        <v>0</v>
      </c>
      <c r="CO33" s="26">
        <f t="shared" si="144"/>
        <v>0</v>
      </c>
      <c r="CP33" s="26">
        <f t="shared" si="43"/>
        <v>12789.4</v>
      </c>
      <c r="CQ33" s="26">
        <f t="shared" si="44"/>
        <v>12789.4</v>
      </c>
      <c r="CR33" s="26">
        <f t="shared" si="45"/>
        <v>12789.4</v>
      </c>
      <c r="CS33" s="26">
        <f t="shared" si="145"/>
        <v>0</v>
      </c>
      <c r="CT33" s="19"/>
      <c r="CU33" s="35"/>
      <c r="CY33" s="1" t="s">
        <v>27</v>
      </c>
    </row>
    <row r="34" spans="1:105" ht="78" hidden="1" x14ac:dyDescent="0.3">
      <c r="A34" s="16" t="s">
        <v>57</v>
      </c>
      <c r="B34" s="17">
        <v>630</v>
      </c>
      <c r="C34" s="16"/>
      <c r="D34" s="16"/>
      <c r="E34" s="34" t="s">
        <v>49</v>
      </c>
      <c r="F34" s="26">
        <f t="shared" si="99"/>
        <v>12789.4</v>
      </c>
      <c r="G34" s="26">
        <f t="shared" si="100"/>
        <v>12789.4</v>
      </c>
      <c r="H34" s="26">
        <f t="shared" si="101"/>
        <v>12789.4</v>
      </c>
      <c r="I34" s="26">
        <f t="shared" si="102"/>
        <v>0</v>
      </c>
      <c r="J34" s="26">
        <f t="shared" si="103"/>
        <v>0</v>
      </c>
      <c r="K34" s="26">
        <f t="shared" si="104"/>
        <v>0</v>
      </c>
      <c r="L34" s="26">
        <f t="shared" si="1"/>
        <v>12789.4</v>
      </c>
      <c r="M34" s="26">
        <f t="shared" si="2"/>
        <v>12789.4</v>
      </c>
      <c r="N34" s="26">
        <f t="shared" si="3"/>
        <v>12789.4</v>
      </c>
      <c r="O34" s="26">
        <f t="shared" si="105"/>
        <v>0</v>
      </c>
      <c r="P34" s="26">
        <f t="shared" si="106"/>
        <v>0</v>
      </c>
      <c r="Q34" s="26">
        <f t="shared" si="107"/>
        <v>0</v>
      </c>
      <c r="R34" s="26">
        <f t="shared" si="4"/>
        <v>12789.4</v>
      </c>
      <c r="S34" s="26">
        <f t="shared" si="5"/>
        <v>12789.4</v>
      </c>
      <c r="T34" s="26">
        <f t="shared" si="6"/>
        <v>12789.4</v>
      </c>
      <c r="U34" s="26">
        <f t="shared" si="108"/>
        <v>0</v>
      </c>
      <c r="V34" s="26">
        <f t="shared" si="109"/>
        <v>0</v>
      </c>
      <c r="W34" s="26">
        <f t="shared" si="110"/>
        <v>0</v>
      </c>
      <c r="X34" s="26">
        <f t="shared" si="7"/>
        <v>12789.4</v>
      </c>
      <c r="Y34" s="26">
        <f t="shared" si="8"/>
        <v>12789.4</v>
      </c>
      <c r="Z34" s="26">
        <f t="shared" si="9"/>
        <v>12789.4</v>
      </c>
      <c r="AA34" s="26">
        <f t="shared" si="111"/>
        <v>0</v>
      </c>
      <c r="AB34" s="26">
        <f t="shared" si="112"/>
        <v>0</v>
      </c>
      <c r="AC34" s="26">
        <f t="shared" si="113"/>
        <v>0</v>
      </c>
      <c r="AD34" s="26">
        <f t="shared" si="10"/>
        <v>12789.4</v>
      </c>
      <c r="AE34" s="26">
        <f t="shared" si="11"/>
        <v>12789.4</v>
      </c>
      <c r="AF34" s="26">
        <f t="shared" si="12"/>
        <v>12789.4</v>
      </c>
      <c r="AG34" s="26">
        <f t="shared" si="114"/>
        <v>0</v>
      </c>
      <c r="AH34" s="26">
        <f t="shared" si="115"/>
        <v>0</v>
      </c>
      <c r="AI34" s="26">
        <f t="shared" si="116"/>
        <v>0</v>
      </c>
      <c r="AJ34" s="26">
        <f t="shared" si="13"/>
        <v>12789.4</v>
      </c>
      <c r="AK34" s="26">
        <f t="shared" si="14"/>
        <v>12789.4</v>
      </c>
      <c r="AL34" s="26">
        <f t="shared" si="15"/>
        <v>12789.4</v>
      </c>
      <c r="AM34" s="26">
        <f t="shared" si="117"/>
        <v>0</v>
      </c>
      <c r="AN34" s="26">
        <f t="shared" si="118"/>
        <v>0</v>
      </c>
      <c r="AO34" s="26">
        <f t="shared" si="119"/>
        <v>0</v>
      </c>
      <c r="AP34" s="26">
        <f t="shared" si="16"/>
        <v>12789.4</v>
      </c>
      <c r="AQ34" s="26">
        <f t="shared" si="17"/>
        <v>12789.4</v>
      </c>
      <c r="AR34" s="26">
        <f t="shared" si="18"/>
        <v>12789.4</v>
      </c>
      <c r="AS34" s="26">
        <f t="shared" si="120"/>
        <v>0</v>
      </c>
      <c r="AT34" s="26">
        <f t="shared" si="121"/>
        <v>0</v>
      </c>
      <c r="AU34" s="26">
        <f t="shared" si="122"/>
        <v>0</v>
      </c>
      <c r="AV34" s="26">
        <f t="shared" si="19"/>
        <v>12789.4</v>
      </c>
      <c r="AW34" s="26">
        <f t="shared" si="20"/>
        <v>12789.4</v>
      </c>
      <c r="AX34" s="26">
        <f t="shared" si="21"/>
        <v>12789.4</v>
      </c>
      <c r="AY34" s="26">
        <f t="shared" si="146"/>
        <v>0</v>
      </c>
      <c r="AZ34" s="26">
        <f t="shared" si="124"/>
        <v>0</v>
      </c>
      <c r="BA34" s="26">
        <f t="shared" si="125"/>
        <v>0</v>
      </c>
      <c r="BB34" s="26">
        <f t="shared" si="22"/>
        <v>12789.4</v>
      </c>
      <c r="BC34" s="26">
        <f t="shared" si="23"/>
        <v>12789.4</v>
      </c>
      <c r="BD34" s="26">
        <f t="shared" si="24"/>
        <v>12789.4</v>
      </c>
      <c r="BE34" s="26">
        <f t="shared" si="126"/>
        <v>0</v>
      </c>
      <c r="BF34" s="26">
        <f t="shared" si="127"/>
        <v>0</v>
      </c>
      <c r="BG34" s="26">
        <f t="shared" si="128"/>
        <v>0</v>
      </c>
      <c r="BH34" s="26">
        <f t="shared" si="25"/>
        <v>12789.4</v>
      </c>
      <c r="BI34" s="26">
        <f t="shared" si="26"/>
        <v>12789.4</v>
      </c>
      <c r="BJ34" s="26">
        <f t="shared" si="27"/>
        <v>12789.4</v>
      </c>
      <c r="BK34" s="26">
        <f t="shared" si="147"/>
        <v>0</v>
      </c>
      <c r="BL34" s="26">
        <f t="shared" si="130"/>
        <v>0</v>
      </c>
      <c r="BM34" s="26">
        <f t="shared" si="131"/>
        <v>0</v>
      </c>
      <c r="BN34" s="26">
        <f t="shared" si="28"/>
        <v>12789.4</v>
      </c>
      <c r="BO34" s="26">
        <f t="shared" si="29"/>
        <v>12789.4</v>
      </c>
      <c r="BP34" s="26">
        <f t="shared" si="30"/>
        <v>12789.4</v>
      </c>
      <c r="BQ34" s="26">
        <f t="shared" si="132"/>
        <v>0</v>
      </c>
      <c r="BR34" s="26">
        <f t="shared" si="133"/>
        <v>0</v>
      </c>
      <c r="BS34" s="26">
        <f t="shared" si="31"/>
        <v>12789.4</v>
      </c>
      <c r="BT34" s="26">
        <f t="shared" si="32"/>
        <v>12789.4</v>
      </c>
      <c r="BU34" s="26">
        <f t="shared" si="33"/>
        <v>12789.4</v>
      </c>
      <c r="BV34" s="26">
        <f t="shared" si="134"/>
        <v>0</v>
      </c>
      <c r="BW34" s="26">
        <f t="shared" si="135"/>
        <v>0</v>
      </c>
      <c r="BX34" s="26">
        <f t="shared" si="34"/>
        <v>12789.4</v>
      </c>
      <c r="BY34" s="26">
        <f t="shared" si="35"/>
        <v>12789.4</v>
      </c>
      <c r="BZ34" s="26">
        <f t="shared" si="36"/>
        <v>12789.4</v>
      </c>
      <c r="CA34" s="26">
        <f t="shared" si="136"/>
        <v>0</v>
      </c>
      <c r="CB34" s="26">
        <f t="shared" si="137"/>
        <v>0</v>
      </c>
      <c r="CC34" s="26">
        <f t="shared" si="138"/>
        <v>0</v>
      </c>
      <c r="CD34" s="26">
        <f t="shared" si="37"/>
        <v>12789.4</v>
      </c>
      <c r="CE34" s="26">
        <f t="shared" si="38"/>
        <v>12789.4</v>
      </c>
      <c r="CF34" s="26">
        <f t="shared" si="39"/>
        <v>12789.4</v>
      </c>
      <c r="CG34" s="26">
        <f t="shared" si="139"/>
        <v>0</v>
      </c>
      <c r="CH34" s="26">
        <f t="shared" si="140"/>
        <v>0</v>
      </c>
      <c r="CI34" s="26">
        <f t="shared" si="141"/>
        <v>0</v>
      </c>
      <c r="CJ34" s="26">
        <f t="shared" si="40"/>
        <v>12789.4</v>
      </c>
      <c r="CK34" s="26">
        <f t="shared" si="41"/>
        <v>12789.4</v>
      </c>
      <c r="CL34" s="26">
        <f t="shared" si="42"/>
        <v>12789.4</v>
      </c>
      <c r="CM34" s="26">
        <f t="shared" si="142"/>
        <v>0</v>
      </c>
      <c r="CN34" s="26">
        <f t="shared" si="143"/>
        <v>0</v>
      </c>
      <c r="CO34" s="26">
        <f t="shared" si="144"/>
        <v>0</v>
      </c>
      <c r="CP34" s="26">
        <f t="shared" si="43"/>
        <v>12789.4</v>
      </c>
      <c r="CQ34" s="26">
        <f t="shared" si="44"/>
        <v>12789.4</v>
      </c>
      <c r="CR34" s="26">
        <f t="shared" si="45"/>
        <v>12789.4</v>
      </c>
      <c r="CS34" s="26">
        <f t="shared" si="145"/>
        <v>0</v>
      </c>
      <c r="CT34" s="19"/>
      <c r="CU34" s="35"/>
      <c r="CZ34" s="1" t="s">
        <v>28</v>
      </c>
    </row>
    <row r="35" spans="1:105" hidden="1" x14ac:dyDescent="0.3">
      <c r="A35" s="16" t="s">
        <v>57</v>
      </c>
      <c r="B35" s="17">
        <v>630</v>
      </c>
      <c r="C35" s="16" t="s">
        <v>40</v>
      </c>
      <c r="D35" s="16" t="s">
        <v>41</v>
      </c>
      <c r="E35" s="34" t="s">
        <v>42</v>
      </c>
      <c r="F35" s="26">
        <v>12789.4</v>
      </c>
      <c r="G35" s="26">
        <v>12789.4</v>
      </c>
      <c r="H35" s="26">
        <v>12789.4</v>
      </c>
      <c r="I35" s="26"/>
      <c r="J35" s="26"/>
      <c r="K35" s="26"/>
      <c r="L35" s="26">
        <f t="shared" si="1"/>
        <v>12789.4</v>
      </c>
      <c r="M35" s="26">
        <f t="shared" si="2"/>
        <v>12789.4</v>
      </c>
      <c r="N35" s="26">
        <f t="shared" si="3"/>
        <v>12789.4</v>
      </c>
      <c r="O35" s="26"/>
      <c r="P35" s="26"/>
      <c r="Q35" s="26"/>
      <c r="R35" s="26">
        <f t="shared" si="4"/>
        <v>12789.4</v>
      </c>
      <c r="S35" s="26">
        <f t="shared" si="5"/>
        <v>12789.4</v>
      </c>
      <c r="T35" s="26">
        <f t="shared" si="6"/>
        <v>12789.4</v>
      </c>
      <c r="U35" s="26"/>
      <c r="V35" s="26"/>
      <c r="W35" s="26"/>
      <c r="X35" s="26">
        <f t="shared" si="7"/>
        <v>12789.4</v>
      </c>
      <c r="Y35" s="26">
        <f t="shared" si="8"/>
        <v>12789.4</v>
      </c>
      <c r="Z35" s="26">
        <f t="shared" si="9"/>
        <v>12789.4</v>
      </c>
      <c r="AA35" s="26"/>
      <c r="AB35" s="26"/>
      <c r="AC35" s="26"/>
      <c r="AD35" s="26">
        <f t="shared" si="10"/>
        <v>12789.4</v>
      </c>
      <c r="AE35" s="26">
        <f t="shared" si="11"/>
        <v>12789.4</v>
      </c>
      <c r="AF35" s="26">
        <f t="shared" si="12"/>
        <v>12789.4</v>
      </c>
      <c r="AG35" s="26"/>
      <c r="AH35" s="26"/>
      <c r="AI35" s="26"/>
      <c r="AJ35" s="26">
        <f t="shared" si="13"/>
        <v>12789.4</v>
      </c>
      <c r="AK35" s="26">
        <f t="shared" si="14"/>
        <v>12789.4</v>
      </c>
      <c r="AL35" s="26">
        <f t="shared" si="15"/>
        <v>12789.4</v>
      </c>
      <c r="AM35" s="26"/>
      <c r="AN35" s="26"/>
      <c r="AO35" s="26"/>
      <c r="AP35" s="26">
        <f t="shared" si="16"/>
        <v>12789.4</v>
      </c>
      <c r="AQ35" s="26">
        <f t="shared" si="17"/>
        <v>12789.4</v>
      </c>
      <c r="AR35" s="26">
        <f t="shared" si="18"/>
        <v>12789.4</v>
      </c>
      <c r="AS35" s="26"/>
      <c r="AT35" s="26"/>
      <c r="AU35" s="26"/>
      <c r="AV35" s="26">
        <f t="shared" si="19"/>
        <v>12789.4</v>
      </c>
      <c r="AW35" s="26">
        <f t="shared" si="20"/>
        <v>12789.4</v>
      </c>
      <c r="AX35" s="26">
        <f t="shared" si="21"/>
        <v>12789.4</v>
      </c>
      <c r="AY35" s="26"/>
      <c r="AZ35" s="26"/>
      <c r="BA35" s="26"/>
      <c r="BB35" s="26">
        <f t="shared" si="22"/>
        <v>12789.4</v>
      </c>
      <c r="BC35" s="26">
        <f t="shared" si="23"/>
        <v>12789.4</v>
      </c>
      <c r="BD35" s="26">
        <f t="shared" si="24"/>
        <v>12789.4</v>
      </c>
      <c r="BE35" s="26"/>
      <c r="BF35" s="26"/>
      <c r="BG35" s="26"/>
      <c r="BH35" s="26">
        <f t="shared" si="25"/>
        <v>12789.4</v>
      </c>
      <c r="BI35" s="26">
        <f t="shared" si="26"/>
        <v>12789.4</v>
      </c>
      <c r="BJ35" s="26">
        <f t="shared" si="27"/>
        <v>12789.4</v>
      </c>
      <c r="BK35" s="26"/>
      <c r="BL35" s="26"/>
      <c r="BM35" s="26"/>
      <c r="BN35" s="26">
        <f t="shared" si="28"/>
        <v>12789.4</v>
      </c>
      <c r="BO35" s="26">
        <f t="shared" si="29"/>
        <v>12789.4</v>
      </c>
      <c r="BP35" s="26">
        <f t="shared" si="30"/>
        <v>12789.4</v>
      </c>
      <c r="BQ35" s="26"/>
      <c r="BR35" s="26"/>
      <c r="BS35" s="26">
        <f t="shared" si="31"/>
        <v>12789.4</v>
      </c>
      <c r="BT35" s="26">
        <f t="shared" si="32"/>
        <v>12789.4</v>
      </c>
      <c r="BU35" s="26">
        <f t="shared" si="33"/>
        <v>12789.4</v>
      </c>
      <c r="BV35" s="26"/>
      <c r="BW35" s="26"/>
      <c r="BX35" s="26">
        <f t="shared" si="34"/>
        <v>12789.4</v>
      </c>
      <c r="BY35" s="26">
        <f t="shared" si="35"/>
        <v>12789.4</v>
      </c>
      <c r="BZ35" s="26">
        <f t="shared" si="36"/>
        <v>12789.4</v>
      </c>
      <c r="CA35" s="26"/>
      <c r="CB35" s="26"/>
      <c r="CC35" s="26"/>
      <c r="CD35" s="26">
        <f t="shared" si="37"/>
        <v>12789.4</v>
      </c>
      <c r="CE35" s="26">
        <f t="shared" si="38"/>
        <v>12789.4</v>
      </c>
      <c r="CF35" s="26">
        <f t="shared" si="39"/>
        <v>12789.4</v>
      </c>
      <c r="CG35" s="26"/>
      <c r="CH35" s="26"/>
      <c r="CI35" s="26"/>
      <c r="CJ35" s="26">
        <f t="shared" si="40"/>
        <v>12789.4</v>
      </c>
      <c r="CK35" s="26">
        <f t="shared" si="41"/>
        <v>12789.4</v>
      </c>
      <c r="CL35" s="26">
        <f t="shared" si="42"/>
        <v>12789.4</v>
      </c>
      <c r="CM35" s="26"/>
      <c r="CN35" s="26"/>
      <c r="CO35" s="26"/>
      <c r="CP35" s="26">
        <f t="shared" si="43"/>
        <v>12789.4</v>
      </c>
      <c r="CQ35" s="26">
        <f t="shared" si="44"/>
        <v>12789.4</v>
      </c>
      <c r="CR35" s="26">
        <f t="shared" si="45"/>
        <v>12789.4</v>
      </c>
      <c r="CS35" s="26"/>
      <c r="CT35" s="19"/>
      <c r="CU35" s="35"/>
    </row>
    <row r="36" spans="1:105" ht="62.4" hidden="1" x14ac:dyDescent="0.3">
      <c r="A36" s="36" t="s">
        <v>59</v>
      </c>
      <c r="B36" s="17"/>
      <c r="C36" s="16"/>
      <c r="D36" s="16"/>
      <c r="E36" s="34" t="s">
        <v>60</v>
      </c>
      <c r="F36" s="26">
        <f t="shared" si="99"/>
        <v>28780.7</v>
      </c>
      <c r="G36" s="26">
        <f t="shared" si="100"/>
        <v>28380.7</v>
      </c>
      <c r="H36" s="26">
        <f t="shared" si="101"/>
        <v>28380.7</v>
      </c>
      <c r="I36" s="26">
        <f t="shared" si="102"/>
        <v>4000</v>
      </c>
      <c r="J36" s="26">
        <f t="shared" si="103"/>
        <v>4000</v>
      </c>
      <c r="K36" s="26">
        <f t="shared" si="104"/>
        <v>4000</v>
      </c>
      <c r="L36" s="26">
        <f t="shared" si="1"/>
        <v>32780.699999999997</v>
      </c>
      <c r="M36" s="26">
        <f t="shared" si="2"/>
        <v>32380.7</v>
      </c>
      <c r="N36" s="26">
        <f t="shared" si="3"/>
        <v>32380.7</v>
      </c>
      <c r="O36" s="26">
        <f t="shared" si="105"/>
        <v>0</v>
      </c>
      <c r="P36" s="26">
        <f t="shared" si="106"/>
        <v>0</v>
      </c>
      <c r="Q36" s="26">
        <f t="shared" si="107"/>
        <v>0</v>
      </c>
      <c r="R36" s="26">
        <f t="shared" si="4"/>
        <v>32780.699999999997</v>
      </c>
      <c r="S36" s="26">
        <f t="shared" si="5"/>
        <v>32380.7</v>
      </c>
      <c r="T36" s="26">
        <f t="shared" si="6"/>
        <v>32380.7</v>
      </c>
      <c r="U36" s="26">
        <f t="shared" si="108"/>
        <v>0</v>
      </c>
      <c r="V36" s="26">
        <f t="shared" si="109"/>
        <v>0</v>
      </c>
      <c r="W36" s="26">
        <f t="shared" si="110"/>
        <v>0</v>
      </c>
      <c r="X36" s="26">
        <f t="shared" si="7"/>
        <v>32780.699999999997</v>
      </c>
      <c r="Y36" s="26">
        <f t="shared" si="8"/>
        <v>32380.7</v>
      </c>
      <c r="Z36" s="26">
        <f t="shared" si="9"/>
        <v>32380.7</v>
      </c>
      <c r="AA36" s="26">
        <f t="shared" si="111"/>
        <v>0</v>
      </c>
      <c r="AB36" s="26">
        <f t="shared" si="112"/>
        <v>0</v>
      </c>
      <c r="AC36" s="26">
        <f t="shared" si="113"/>
        <v>0</v>
      </c>
      <c r="AD36" s="26">
        <f t="shared" si="10"/>
        <v>32780.699999999997</v>
      </c>
      <c r="AE36" s="26">
        <f t="shared" si="11"/>
        <v>32380.7</v>
      </c>
      <c r="AF36" s="26">
        <f t="shared" si="12"/>
        <v>32380.7</v>
      </c>
      <c r="AG36" s="26">
        <f t="shared" si="114"/>
        <v>0</v>
      </c>
      <c r="AH36" s="26">
        <f t="shared" si="115"/>
        <v>0</v>
      </c>
      <c r="AI36" s="26">
        <f t="shared" si="116"/>
        <v>0</v>
      </c>
      <c r="AJ36" s="26">
        <f t="shared" si="13"/>
        <v>32780.699999999997</v>
      </c>
      <c r="AK36" s="26">
        <f t="shared" si="14"/>
        <v>32380.7</v>
      </c>
      <c r="AL36" s="26">
        <f t="shared" si="15"/>
        <v>32380.7</v>
      </c>
      <c r="AM36" s="26">
        <f t="shared" si="117"/>
        <v>0</v>
      </c>
      <c r="AN36" s="26">
        <f t="shared" si="118"/>
        <v>0</v>
      </c>
      <c r="AO36" s="26">
        <f t="shared" si="119"/>
        <v>0</v>
      </c>
      <c r="AP36" s="26">
        <f t="shared" si="16"/>
        <v>32780.699999999997</v>
      </c>
      <c r="AQ36" s="26">
        <f t="shared" si="17"/>
        <v>32380.7</v>
      </c>
      <c r="AR36" s="26">
        <f t="shared" si="18"/>
        <v>32380.7</v>
      </c>
      <c r="AS36" s="26">
        <f t="shared" si="120"/>
        <v>0</v>
      </c>
      <c r="AT36" s="26">
        <f t="shared" si="121"/>
        <v>0</v>
      </c>
      <c r="AU36" s="26">
        <f t="shared" si="122"/>
        <v>0</v>
      </c>
      <c r="AV36" s="26">
        <f t="shared" si="19"/>
        <v>32780.699999999997</v>
      </c>
      <c r="AW36" s="26">
        <f t="shared" si="20"/>
        <v>32380.7</v>
      </c>
      <c r="AX36" s="26">
        <f t="shared" si="21"/>
        <v>32380.7</v>
      </c>
      <c r="AY36" s="26">
        <f t="shared" si="146"/>
        <v>-400</v>
      </c>
      <c r="AZ36" s="26">
        <f t="shared" si="124"/>
        <v>0</v>
      </c>
      <c r="BA36" s="26">
        <f t="shared" si="125"/>
        <v>0</v>
      </c>
      <c r="BB36" s="26">
        <f t="shared" si="22"/>
        <v>32380.699999999997</v>
      </c>
      <c r="BC36" s="26">
        <f t="shared" si="23"/>
        <v>32380.7</v>
      </c>
      <c r="BD36" s="26">
        <f t="shared" si="24"/>
        <v>32380.7</v>
      </c>
      <c r="BE36" s="26">
        <f t="shared" si="126"/>
        <v>0</v>
      </c>
      <c r="BF36" s="26">
        <f t="shared" si="127"/>
        <v>0</v>
      </c>
      <c r="BG36" s="26">
        <f t="shared" si="128"/>
        <v>0</v>
      </c>
      <c r="BH36" s="26">
        <f t="shared" si="25"/>
        <v>32380.699999999997</v>
      </c>
      <c r="BI36" s="26">
        <f t="shared" si="26"/>
        <v>32380.7</v>
      </c>
      <c r="BJ36" s="26">
        <f t="shared" si="27"/>
        <v>32380.7</v>
      </c>
      <c r="BK36" s="26">
        <f t="shared" si="147"/>
        <v>100</v>
      </c>
      <c r="BL36" s="26">
        <f t="shared" si="130"/>
        <v>0</v>
      </c>
      <c r="BM36" s="26">
        <f t="shared" si="131"/>
        <v>0</v>
      </c>
      <c r="BN36" s="26">
        <f t="shared" si="28"/>
        <v>32480.699999999997</v>
      </c>
      <c r="BO36" s="26">
        <f t="shared" si="29"/>
        <v>32380.7</v>
      </c>
      <c r="BP36" s="26">
        <f t="shared" si="30"/>
        <v>32380.7</v>
      </c>
      <c r="BQ36" s="26">
        <f t="shared" si="132"/>
        <v>0</v>
      </c>
      <c r="BR36" s="26">
        <f t="shared" si="133"/>
        <v>0</v>
      </c>
      <c r="BS36" s="26">
        <f t="shared" si="31"/>
        <v>32480.699999999997</v>
      </c>
      <c r="BT36" s="26">
        <f t="shared" si="32"/>
        <v>32380.7</v>
      </c>
      <c r="BU36" s="26">
        <f t="shared" si="33"/>
        <v>32380.7</v>
      </c>
      <c r="BV36" s="26">
        <f t="shared" si="134"/>
        <v>0</v>
      </c>
      <c r="BW36" s="26">
        <f t="shared" si="135"/>
        <v>0</v>
      </c>
      <c r="BX36" s="26">
        <f t="shared" si="34"/>
        <v>32480.699999999997</v>
      </c>
      <c r="BY36" s="26">
        <f t="shared" si="35"/>
        <v>32380.7</v>
      </c>
      <c r="BZ36" s="26">
        <f t="shared" si="36"/>
        <v>32380.7</v>
      </c>
      <c r="CA36" s="26">
        <f t="shared" si="136"/>
        <v>0</v>
      </c>
      <c r="CB36" s="26">
        <f t="shared" si="137"/>
        <v>0</v>
      </c>
      <c r="CC36" s="26">
        <f t="shared" si="138"/>
        <v>0</v>
      </c>
      <c r="CD36" s="26">
        <f t="shared" si="37"/>
        <v>32480.699999999997</v>
      </c>
      <c r="CE36" s="26">
        <f t="shared" si="38"/>
        <v>32380.7</v>
      </c>
      <c r="CF36" s="26">
        <f t="shared" si="39"/>
        <v>32380.7</v>
      </c>
      <c r="CG36" s="26">
        <f t="shared" si="139"/>
        <v>0</v>
      </c>
      <c r="CH36" s="26">
        <f t="shared" si="140"/>
        <v>0</v>
      </c>
      <c r="CI36" s="26">
        <f t="shared" si="141"/>
        <v>0</v>
      </c>
      <c r="CJ36" s="26">
        <f t="shared" si="40"/>
        <v>32480.699999999997</v>
      </c>
      <c r="CK36" s="26">
        <f t="shared" si="41"/>
        <v>32380.7</v>
      </c>
      <c r="CL36" s="26">
        <f t="shared" si="42"/>
        <v>32380.7</v>
      </c>
      <c r="CM36" s="26">
        <f t="shared" si="142"/>
        <v>0</v>
      </c>
      <c r="CN36" s="26">
        <f t="shared" si="143"/>
        <v>0</v>
      </c>
      <c r="CO36" s="26">
        <f t="shared" si="144"/>
        <v>0</v>
      </c>
      <c r="CP36" s="26">
        <f t="shared" si="43"/>
        <v>32480.699999999997</v>
      </c>
      <c r="CQ36" s="26">
        <f t="shared" si="44"/>
        <v>32380.7</v>
      </c>
      <c r="CR36" s="26">
        <f t="shared" si="45"/>
        <v>32380.7</v>
      </c>
      <c r="CS36" s="26">
        <f t="shared" si="145"/>
        <v>0</v>
      </c>
      <c r="CT36" s="19"/>
      <c r="CU36" s="35"/>
      <c r="DA36" s="1" t="s">
        <v>29</v>
      </c>
    </row>
    <row r="37" spans="1:105" ht="46.8" hidden="1" x14ac:dyDescent="0.3">
      <c r="A37" s="36" t="s">
        <v>59</v>
      </c>
      <c r="B37" s="17">
        <v>600</v>
      </c>
      <c r="C37" s="16"/>
      <c r="D37" s="16"/>
      <c r="E37" s="34" t="s">
        <v>43</v>
      </c>
      <c r="F37" s="26">
        <f t="shared" si="99"/>
        <v>28780.7</v>
      </c>
      <c r="G37" s="26">
        <f t="shared" si="100"/>
        <v>28380.7</v>
      </c>
      <c r="H37" s="26">
        <f t="shared" si="101"/>
        <v>28380.7</v>
      </c>
      <c r="I37" s="26">
        <f t="shared" si="102"/>
        <v>4000</v>
      </c>
      <c r="J37" s="26">
        <f t="shared" si="103"/>
        <v>4000</v>
      </c>
      <c r="K37" s="26">
        <f t="shared" si="104"/>
        <v>4000</v>
      </c>
      <c r="L37" s="26">
        <f t="shared" si="1"/>
        <v>32780.699999999997</v>
      </c>
      <c r="M37" s="26">
        <f t="shared" si="2"/>
        <v>32380.7</v>
      </c>
      <c r="N37" s="26">
        <f t="shared" si="3"/>
        <v>32380.7</v>
      </c>
      <c r="O37" s="26">
        <f t="shared" si="105"/>
        <v>0</v>
      </c>
      <c r="P37" s="26">
        <f t="shared" si="106"/>
        <v>0</v>
      </c>
      <c r="Q37" s="26">
        <f t="shared" si="107"/>
        <v>0</v>
      </c>
      <c r="R37" s="26">
        <f t="shared" si="4"/>
        <v>32780.699999999997</v>
      </c>
      <c r="S37" s="26">
        <f t="shared" si="5"/>
        <v>32380.7</v>
      </c>
      <c r="T37" s="26">
        <f t="shared" si="6"/>
        <v>32380.7</v>
      </c>
      <c r="U37" s="26">
        <f t="shared" si="108"/>
        <v>0</v>
      </c>
      <c r="V37" s="26">
        <f t="shared" si="109"/>
        <v>0</v>
      </c>
      <c r="W37" s="26">
        <f t="shared" si="110"/>
        <v>0</v>
      </c>
      <c r="X37" s="26">
        <f t="shared" si="7"/>
        <v>32780.699999999997</v>
      </c>
      <c r="Y37" s="26">
        <f t="shared" si="8"/>
        <v>32380.7</v>
      </c>
      <c r="Z37" s="26">
        <f t="shared" si="9"/>
        <v>32380.7</v>
      </c>
      <c r="AA37" s="26">
        <f t="shared" si="111"/>
        <v>0</v>
      </c>
      <c r="AB37" s="26">
        <f t="shared" si="112"/>
        <v>0</v>
      </c>
      <c r="AC37" s="26">
        <f t="shared" si="113"/>
        <v>0</v>
      </c>
      <c r="AD37" s="26">
        <f t="shared" si="10"/>
        <v>32780.699999999997</v>
      </c>
      <c r="AE37" s="26">
        <f t="shared" si="11"/>
        <v>32380.7</v>
      </c>
      <c r="AF37" s="26">
        <f t="shared" si="12"/>
        <v>32380.7</v>
      </c>
      <c r="AG37" s="26">
        <f t="shared" si="114"/>
        <v>0</v>
      </c>
      <c r="AH37" s="26">
        <f t="shared" si="115"/>
        <v>0</v>
      </c>
      <c r="AI37" s="26">
        <f t="shared" si="116"/>
        <v>0</v>
      </c>
      <c r="AJ37" s="26">
        <f t="shared" si="13"/>
        <v>32780.699999999997</v>
      </c>
      <c r="AK37" s="26">
        <f t="shared" si="14"/>
        <v>32380.7</v>
      </c>
      <c r="AL37" s="26">
        <f t="shared" si="15"/>
        <v>32380.7</v>
      </c>
      <c r="AM37" s="26">
        <f t="shared" si="117"/>
        <v>0</v>
      </c>
      <c r="AN37" s="26">
        <f t="shared" si="118"/>
        <v>0</v>
      </c>
      <c r="AO37" s="26">
        <f t="shared" si="119"/>
        <v>0</v>
      </c>
      <c r="AP37" s="26">
        <f t="shared" si="16"/>
        <v>32780.699999999997</v>
      </c>
      <c r="AQ37" s="26">
        <f t="shared" si="17"/>
        <v>32380.7</v>
      </c>
      <c r="AR37" s="26">
        <f t="shared" si="18"/>
        <v>32380.7</v>
      </c>
      <c r="AS37" s="26">
        <f t="shared" si="120"/>
        <v>0</v>
      </c>
      <c r="AT37" s="26">
        <f t="shared" si="121"/>
        <v>0</v>
      </c>
      <c r="AU37" s="26">
        <f t="shared" si="122"/>
        <v>0</v>
      </c>
      <c r="AV37" s="26">
        <f t="shared" si="19"/>
        <v>32780.699999999997</v>
      </c>
      <c r="AW37" s="26">
        <f t="shared" si="20"/>
        <v>32380.7</v>
      </c>
      <c r="AX37" s="26">
        <f t="shared" si="21"/>
        <v>32380.7</v>
      </c>
      <c r="AY37" s="26">
        <f t="shared" si="146"/>
        <v>-400</v>
      </c>
      <c r="AZ37" s="26">
        <f t="shared" si="124"/>
        <v>0</v>
      </c>
      <c r="BA37" s="26">
        <f t="shared" si="125"/>
        <v>0</v>
      </c>
      <c r="BB37" s="26">
        <f t="shared" si="22"/>
        <v>32380.699999999997</v>
      </c>
      <c r="BC37" s="26">
        <f t="shared" si="23"/>
        <v>32380.7</v>
      </c>
      <c r="BD37" s="26">
        <f t="shared" si="24"/>
        <v>32380.7</v>
      </c>
      <c r="BE37" s="26">
        <f t="shared" si="126"/>
        <v>0</v>
      </c>
      <c r="BF37" s="26">
        <f t="shared" si="127"/>
        <v>0</v>
      </c>
      <c r="BG37" s="26">
        <f t="shared" si="128"/>
        <v>0</v>
      </c>
      <c r="BH37" s="26">
        <f t="shared" si="25"/>
        <v>32380.699999999997</v>
      </c>
      <c r="BI37" s="26">
        <f t="shared" si="26"/>
        <v>32380.7</v>
      </c>
      <c r="BJ37" s="26">
        <f t="shared" si="27"/>
        <v>32380.7</v>
      </c>
      <c r="BK37" s="26">
        <f t="shared" si="147"/>
        <v>100</v>
      </c>
      <c r="BL37" s="26">
        <f t="shared" si="130"/>
        <v>0</v>
      </c>
      <c r="BM37" s="26">
        <f t="shared" si="131"/>
        <v>0</v>
      </c>
      <c r="BN37" s="26">
        <f t="shared" si="28"/>
        <v>32480.699999999997</v>
      </c>
      <c r="BO37" s="26">
        <f t="shared" si="29"/>
        <v>32380.7</v>
      </c>
      <c r="BP37" s="26">
        <f t="shared" si="30"/>
        <v>32380.7</v>
      </c>
      <c r="BQ37" s="26">
        <f t="shared" si="132"/>
        <v>0</v>
      </c>
      <c r="BR37" s="26">
        <f t="shared" si="133"/>
        <v>0</v>
      </c>
      <c r="BS37" s="26">
        <f t="shared" si="31"/>
        <v>32480.699999999997</v>
      </c>
      <c r="BT37" s="26">
        <f t="shared" si="32"/>
        <v>32380.7</v>
      </c>
      <c r="BU37" s="26">
        <f t="shared" si="33"/>
        <v>32380.7</v>
      </c>
      <c r="BV37" s="26">
        <f t="shared" si="134"/>
        <v>0</v>
      </c>
      <c r="BW37" s="26">
        <f t="shared" si="135"/>
        <v>0</v>
      </c>
      <c r="BX37" s="26">
        <f t="shared" si="34"/>
        <v>32480.699999999997</v>
      </c>
      <c r="BY37" s="26">
        <f t="shared" si="35"/>
        <v>32380.7</v>
      </c>
      <c r="BZ37" s="26">
        <f t="shared" si="36"/>
        <v>32380.7</v>
      </c>
      <c r="CA37" s="26">
        <f t="shared" si="136"/>
        <v>0</v>
      </c>
      <c r="CB37" s="26">
        <f t="shared" si="137"/>
        <v>0</v>
      </c>
      <c r="CC37" s="26">
        <f t="shared" si="138"/>
        <v>0</v>
      </c>
      <c r="CD37" s="26">
        <f t="shared" si="37"/>
        <v>32480.699999999997</v>
      </c>
      <c r="CE37" s="26">
        <f t="shared" si="38"/>
        <v>32380.7</v>
      </c>
      <c r="CF37" s="26">
        <f t="shared" si="39"/>
        <v>32380.7</v>
      </c>
      <c r="CG37" s="26">
        <f t="shared" si="139"/>
        <v>0</v>
      </c>
      <c r="CH37" s="26">
        <f t="shared" si="140"/>
        <v>0</v>
      </c>
      <c r="CI37" s="26">
        <f t="shared" si="141"/>
        <v>0</v>
      </c>
      <c r="CJ37" s="26">
        <f t="shared" si="40"/>
        <v>32480.699999999997</v>
      </c>
      <c r="CK37" s="26">
        <f t="shared" si="41"/>
        <v>32380.7</v>
      </c>
      <c r="CL37" s="26">
        <f t="shared" si="42"/>
        <v>32380.7</v>
      </c>
      <c r="CM37" s="26">
        <f t="shared" si="142"/>
        <v>0</v>
      </c>
      <c r="CN37" s="26">
        <f t="shared" si="143"/>
        <v>0</v>
      </c>
      <c r="CO37" s="26">
        <f t="shared" si="144"/>
        <v>0</v>
      </c>
      <c r="CP37" s="26">
        <f t="shared" si="43"/>
        <v>32480.699999999997</v>
      </c>
      <c r="CQ37" s="26">
        <f t="shared" si="44"/>
        <v>32380.7</v>
      </c>
      <c r="CR37" s="26">
        <f t="shared" si="45"/>
        <v>32380.7</v>
      </c>
      <c r="CS37" s="26">
        <f t="shared" si="145"/>
        <v>0</v>
      </c>
      <c r="CT37" s="19"/>
      <c r="CU37" s="35"/>
      <c r="CY37" s="1" t="s">
        <v>27</v>
      </c>
    </row>
    <row r="38" spans="1:105" ht="78" hidden="1" x14ac:dyDescent="0.3">
      <c r="A38" s="36" t="s">
        <v>59</v>
      </c>
      <c r="B38" s="17">
        <v>630</v>
      </c>
      <c r="C38" s="16"/>
      <c r="D38" s="16"/>
      <c r="E38" s="34" t="s">
        <v>49</v>
      </c>
      <c r="F38" s="26">
        <f t="shared" si="99"/>
        <v>28780.7</v>
      </c>
      <c r="G38" s="26">
        <f t="shared" si="100"/>
        <v>28380.7</v>
      </c>
      <c r="H38" s="26">
        <f t="shared" si="101"/>
        <v>28380.7</v>
      </c>
      <c r="I38" s="26">
        <f t="shared" si="102"/>
        <v>4000</v>
      </c>
      <c r="J38" s="26">
        <f t="shared" si="103"/>
        <v>4000</v>
      </c>
      <c r="K38" s="26">
        <f t="shared" si="104"/>
        <v>4000</v>
      </c>
      <c r="L38" s="26">
        <f t="shared" si="1"/>
        <v>32780.699999999997</v>
      </c>
      <c r="M38" s="26">
        <f t="shared" si="2"/>
        <v>32380.7</v>
      </c>
      <c r="N38" s="26">
        <f t="shared" si="3"/>
        <v>32380.7</v>
      </c>
      <c r="O38" s="26">
        <f t="shared" si="105"/>
        <v>0</v>
      </c>
      <c r="P38" s="26">
        <f t="shared" si="106"/>
        <v>0</v>
      </c>
      <c r="Q38" s="26">
        <f t="shared" si="107"/>
        <v>0</v>
      </c>
      <c r="R38" s="26">
        <f t="shared" si="4"/>
        <v>32780.699999999997</v>
      </c>
      <c r="S38" s="26">
        <f t="shared" si="5"/>
        <v>32380.7</v>
      </c>
      <c r="T38" s="26">
        <f t="shared" si="6"/>
        <v>32380.7</v>
      </c>
      <c r="U38" s="26">
        <f t="shared" si="108"/>
        <v>0</v>
      </c>
      <c r="V38" s="26">
        <f t="shared" si="109"/>
        <v>0</v>
      </c>
      <c r="W38" s="26">
        <f t="shared" si="110"/>
        <v>0</v>
      </c>
      <c r="X38" s="26">
        <f t="shared" si="7"/>
        <v>32780.699999999997</v>
      </c>
      <c r="Y38" s="26">
        <f t="shared" si="8"/>
        <v>32380.7</v>
      </c>
      <c r="Z38" s="26">
        <f t="shared" si="9"/>
        <v>32380.7</v>
      </c>
      <c r="AA38" s="26">
        <f t="shared" si="111"/>
        <v>0</v>
      </c>
      <c r="AB38" s="26">
        <f t="shared" si="112"/>
        <v>0</v>
      </c>
      <c r="AC38" s="26">
        <f t="shared" si="113"/>
        <v>0</v>
      </c>
      <c r="AD38" s="26">
        <f t="shared" si="10"/>
        <v>32780.699999999997</v>
      </c>
      <c r="AE38" s="26">
        <f t="shared" si="11"/>
        <v>32380.7</v>
      </c>
      <c r="AF38" s="26">
        <f t="shared" si="12"/>
        <v>32380.7</v>
      </c>
      <c r="AG38" s="26">
        <f t="shared" si="114"/>
        <v>0</v>
      </c>
      <c r="AH38" s="26">
        <f t="shared" si="115"/>
        <v>0</v>
      </c>
      <c r="AI38" s="26">
        <f t="shared" si="116"/>
        <v>0</v>
      </c>
      <c r="AJ38" s="26">
        <f t="shared" si="13"/>
        <v>32780.699999999997</v>
      </c>
      <c r="AK38" s="26">
        <f t="shared" si="14"/>
        <v>32380.7</v>
      </c>
      <c r="AL38" s="26">
        <f t="shared" si="15"/>
        <v>32380.7</v>
      </c>
      <c r="AM38" s="26">
        <f t="shared" si="117"/>
        <v>0</v>
      </c>
      <c r="AN38" s="26">
        <f t="shared" si="118"/>
        <v>0</v>
      </c>
      <c r="AO38" s="26">
        <f t="shared" si="119"/>
        <v>0</v>
      </c>
      <c r="AP38" s="26">
        <f t="shared" si="16"/>
        <v>32780.699999999997</v>
      </c>
      <c r="AQ38" s="26">
        <f t="shared" si="17"/>
        <v>32380.7</v>
      </c>
      <c r="AR38" s="26">
        <f t="shared" si="18"/>
        <v>32380.7</v>
      </c>
      <c r="AS38" s="26">
        <f t="shared" si="120"/>
        <v>0</v>
      </c>
      <c r="AT38" s="26">
        <f t="shared" si="121"/>
        <v>0</v>
      </c>
      <c r="AU38" s="26">
        <f t="shared" si="122"/>
        <v>0</v>
      </c>
      <c r="AV38" s="26">
        <f t="shared" si="19"/>
        <v>32780.699999999997</v>
      </c>
      <c r="AW38" s="26">
        <f t="shared" si="20"/>
        <v>32380.7</v>
      </c>
      <c r="AX38" s="26">
        <f t="shared" si="21"/>
        <v>32380.7</v>
      </c>
      <c r="AY38" s="26">
        <f t="shared" si="146"/>
        <v>-400</v>
      </c>
      <c r="AZ38" s="26">
        <f t="shared" si="124"/>
        <v>0</v>
      </c>
      <c r="BA38" s="26">
        <f t="shared" si="125"/>
        <v>0</v>
      </c>
      <c r="BB38" s="26">
        <f t="shared" si="22"/>
        <v>32380.699999999997</v>
      </c>
      <c r="BC38" s="26">
        <f t="shared" si="23"/>
        <v>32380.7</v>
      </c>
      <c r="BD38" s="26">
        <f t="shared" si="24"/>
        <v>32380.7</v>
      </c>
      <c r="BE38" s="26">
        <f t="shared" si="126"/>
        <v>0</v>
      </c>
      <c r="BF38" s="26">
        <f t="shared" si="127"/>
        <v>0</v>
      </c>
      <c r="BG38" s="26">
        <f t="shared" si="128"/>
        <v>0</v>
      </c>
      <c r="BH38" s="26">
        <f t="shared" si="25"/>
        <v>32380.699999999997</v>
      </c>
      <c r="BI38" s="26">
        <f t="shared" si="26"/>
        <v>32380.7</v>
      </c>
      <c r="BJ38" s="26">
        <f t="shared" si="27"/>
        <v>32380.7</v>
      </c>
      <c r="BK38" s="26">
        <f t="shared" si="147"/>
        <v>100</v>
      </c>
      <c r="BL38" s="26">
        <f t="shared" si="130"/>
        <v>0</v>
      </c>
      <c r="BM38" s="26">
        <f t="shared" si="131"/>
        <v>0</v>
      </c>
      <c r="BN38" s="26">
        <f t="shared" si="28"/>
        <v>32480.699999999997</v>
      </c>
      <c r="BO38" s="26">
        <f t="shared" si="29"/>
        <v>32380.7</v>
      </c>
      <c r="BP38" s="26">
        <f t="shared" si="30"/>
        <v>32380.7</v>
      </c>
      <c r="BQ38" s="26">
        <f t="shared" si="132"/>
        <v>0</v>
      </c>
      <c r="BR38" s="26">
        <f t="shared" si="133"/>
        <v>0</v>
      </c>
      <c r="BS38" s="26">
        <f t="shared" si="31"/>
        <v>32480.699999999997</v>
      </c>
      <c r="BT38" s="26">
        <f t="shared" si="32"/>
        <v>32380.7</v>
      </c>
      <c r="BU38" s="26">
        <f t="shared" si="33"/>
        <v>32380.7</v>
      </c>
      <c r="BV38" s="26">
        <f t="shared" si="134"/>
        <v>0</v>
      </c>
      <c r="BW38" s="26">
        <f t="shared" si="135"/>
        <v>0</v>
      </c>
      <c r="BX38" s="26">
        <f t="shared" si="34"/>
        <v>32480.699999999997</v>
      </c>
      <c r="BY38" s="26">
        <f t="shared" si="35"/>
        <v>32380.7</v>
      </c>
      <c r="BZ38" s="26">
        <f t="shared" si="36"/>
        <v>32380.7</v>
      </c>
      <c r="CA38" s="26">
        <f t="shared" si="136"/>
        <v>0</v>
      </c>
      <c r="CB38" s="26">
        <f t="shared" si="137"/>
        <v>0</v>
      </c>
      <c r="CC38" s="26">
        <f t="shared" si="138"/>
        <v>0</v>
      </c>
      <c r="CD38" s="26">
        <f t="shared" si="37"/>
        <v>32480.699999999997</v>
      </c>
      <c r="CE38" s="26">
        <f t="shared" si="38"/>
        <v>32380.7</v>
      </c>
      <c r="CF38" s="26">
        <f t="shared" si="39"/>
        <v>32380.7</v>
      </c>
      <c r="CG38" s="26">
        <f t="shared" si="139"/>
        <v>0</v>
      </c>
      <c r="CH38" s="26">
        <f t="shared" si="140"/>
        <v>0</v>
      </c>
      <c r="CI38" s="26">
        <f t="shared" si="141"/>
        <v>0</v>
      </c>
      <c r="CJ38" s="26">
        <f t="shared" si="40"/>
        <v>32480.699999999997</v>
      </c>
      <c r="CK38" s="26">
        <f t="shared" si="41"/>
        <v>32380.7</v>
      </c>
      <c r="CL38" s="26">
        <f t="shared" si="42"/>
        <v>32380.7</v>
      </c>
      <c r="CM38" s="26">
        <f t="shared" si="142"/>
        <v>0</v>
      </c>
      <c r="CN38" s="26">
        <f t="shared" si="143"/>
        <v>0</v>
      </c>
      <c r="CO38" s="26">
        <f t="shared" si="144"/>
        <v>0</v>
      </c>
      <c r="CP38" s="26">
        <f t="shared" si="43"/>
        <v>32480.699999999997</v>
      </c>
      <c r="CQ38" s="26">
        <f t="shared" si="44"/>
        <v>32380.7</v>
      </c>
      <c r="CR38" s="26">
        <f t="shared" si="45"/>
        <v>32380.7</v>
      </c>
      <c r="CS38" s="26">
        <f t="shared" si="145"/>
        <v>0</v>
      </c>
      <c r="CT38" s="19"/>
      <c r="CU38" s="35"/>
      <c r="CZ38" s="1" t="s">
        <v>28</v>
      </c>
    </row>
    <row r="39" spans="1:105" hidden="1" x14ac:dyDescent="0.3">
      <c r="A39" s="36" t="s">
        <v>59</v>
      </c>
      <c r="B39" s="17">
        <v>630</v>
      </c>
      <c r="C39" s="16" t="s">
        <v>40</v>
      </c>
      <c r="D39" s="16" t="s">
        <v>41</v>
      </c>
      <c r="E39" s="34" t="s">
        <v>42</v>
      </c>
      <c r="F39" s="26">
        <v>28780.7</v>
      </c>
      <c r="G39" s="26">
        <v>28380.7</v>
      </c>
      <c r="H39" s="26">
        <v>28380.7</v>
      </c>
      <c r="I39" s="26">
        <f>2500+1500</f>
        <v>4000</v>
      </c>
      <c r="J39" s="26">
        <f>2500+1500</f>
        <v>4000</v>
      </c>
      <c r="K39" s="26">
        <f>2500+1500</f>
        <v>4000</v>
      </c>
      <c r="L39" s="26">
        <f t="shared" si="1"/>
        <v>32780.699999999997</v>
      </c>
      <c r="M39" s="26">
        <f t="shared" si="2"/>
        <v>32380.7</v>
      </c>
      <c r="N39" s="26">
        <f t="shared" si="3"/>
        <v>32380.7</v>
      </c>
      <c r="O39" s="26"/>
      <c r="P39" s="26"/>
      <c r="Q39" s="26"/>
      <c r="R39" s="26">
        <f t="shared" si="4"/>
        <v>32780.699999999997</v>
      </c>
      <c r="S39" s="26">
        <f t="shared" si="5"/>
        <v>32380.7</v>
      </c>
      <c r="T39" s="26">
        <f t="shared" si="6"/>
        <v>32380.7</v>
      </c>
      <c r="U39" s="26"/>
      <c r="V39" s="26"/>
      <c r="W39" s="26"/>
      <c r="X39" s="26">
        <f t="shared" si="7"/>
        <v>32780.699999999997</v>
      </c>
      <c r="Y39" s="26">
        <f t="shared" si="8"/>
        <v>32380.7</v>
      </c>
      <c r="Z39" s="26">
        <f t="shared" si="9"/>
        <v>32380.7</v>
      </c>
      <c r="AA39" s="26"/>
      <c r="AB39" s="26"/>
      <c r="AC39" s="26"/>
      <c r="AD39" s="26">
        <f t="shared" si="10"/>
        <v>32780.699999999997</v>
      </c>
      <c r="AE39" s="26">
        <f t="shared" si="11"/>
        <v>32380.7</v>
      </c>
      <c r="AF39" s="26">
        <f t="shared" si="12"/>
        <v>32380.7</v>
      </c>
      <c r="AG39" s="26"/>
      <c r="AH39" s="26"/>
      <c r="AI39" s="26"/>
      <c r="AJ39" s="26">
        <f t="shared" si="13"/>
        <v>32780.699999999997</v>
      </c>
      <c r="AK39" s="26">
        <f t="shared" si="14"/>
        <v>32380.7</v>
      </c>
      <c r="AL39" s="26">
        <f t="shared" si="15"/>
        <v>32380.7</v>
      </c>
      <c r="AM39" s="26"/>
      <c r="AN39" s="26"/>
      <c r="AO39" s="26"/>
      <c r="AP39" s="26">
        <f t="shared" si="16"/>
        <v>32780.699999999997</v>
      </c>
      <c r="AQ39" s="26">
        <f t="shared" si="17"/>
        <v>32380.7</v>
      </c>
      <c r="AR39" s="26">
        <f t="shared" si="18"/>
        <v>32380.7</v>
      </c>
      <c r="AS39" s="26"/>
      <c r="AT39" s="26"/>
      <c r="AU39" s="26"/>
      <c r="AV39" s="26">
        <f t="shared" si="19"/>
        <v>32780.699999999997</v>
      </c>
      <c r="AW39" s="26">
        <f t="shared" si="20"/>
        <v>32380.7</v>
      </c>
      <c r="AX39" s="26">
        <f t="shared" si="21"/>
        <v>32380.7</v>
      </c>
      <c r="AY39" s="26">
        <v>-400</v>
      </c>
      <c r="AZ39" s="26"/>
      <c r="BA39" s="26"/>
      <c r="BB39" s="26">
        <f t="shared" si="22"/>
        <v>32380.699999999997</v>
      </c>
      <c r="BC39" s="26">
        <f t="shared" si="23"/>
        <v>32380.7</v>
      </c>
      <c r="BD39" s="26">
        <f t="shared" si="24"/>
        <v>32380.7</v>
      </c>
      <c r="BE39" s="26"/>
      <c r="BF39" s="26"/>
      <c r="BG39" s="26"/>
      <c r="BH39" s="26">
        <f t="shared" si="25"/>
        <v>32380.699999999997</v>
      </c>
      <c r="BI39" s="26">
        <f t="shared" si="26"/>
        <v>32380.7</v>
      </c>
      <c r="BJ39" s="26">
        <f t="shared" si="27"/>
        <v>32380.7</v>
      </c>
      <c r="BK39" s="26">
        <v>100</v>
      </c>
      <c r="BL39" s="26"/>
      <c r="BM39" s="26"/>
      <c r="BN39" s="26">
        <f t="shared" si="28"/>
        <v>32480.699999999997</v>
      </c>
      <c r="BO39" s="26">
        <f t="shared" si="29"/>
        <v>32380.7</v>
      </c>
      <c r="BP39" s="26">
        <f t="shared" si="30"/>
        <v>32380.7</v>
      </c>
      <c r="BQ39" s="26"/>
      <c r="BR39" s="26"/>
      <c r="BS39" s="26">
        <f t="shared" si="31"/>
        <v>32480.699999999997</v>
      </c>
      <c r="BT39" s="26">
        <f t="shared" si="32"/>
        <v>32380.7</v>
      </c>
      <c r="BU39" s="26">
        <f t="shared" si="33"/>
        <v>32380.7</v>
      </c>
      <c r="BV39" s="26"/>
      <c r="BW39" s="26"/>
      <c r="BX39" s="26">
        <f t="shared" si="34"/>
        <v>32480.699999999997</v>
      </c>
      <c r="BY39" s="26">
        <f t="shared" si="35"/>
        <v>32380.7</v>
      </c>
      <c r="BZ39" s="26">
        <f t="shared" si="36"/>
        <v>32380.7</v>
      </c>
      <c r="CA39" s="26"/>
      <c r="CB39" s="26"/>
      <c r="CC39" s="26"/>
      <c r="CD39" s="26">
        <f t="shared" si="37"/>
        <v>32480.699999999997</v>
      </c>
      <c r="CE39" s="26">
        <f t="shared" si="38"/>
        <v>32380.7</v>
      </c>
      <c r="CF39" s="26">
        <f t="shared" si="39"/>
        <v>32380.7</v>
      </c>
      <c r="CG39" s="26"/>
      <c r="CH39" s="26"/>
      <c r="CI39" s="26"/>
      <c r="CJ39" s="26">
        <f t="shared" si="40"/>
        <v>32480.699999999997</v>
      </c>
      <c r="CK39" s="26">
        <f t="shared" si="41"/>
        <v>32380.7</v>
      </c>
      <c r="CL39" s="26">
        <f t="shared" si="42"/>
        <v>32380.7</v>
      </c>
      <c r="CM39" s="26"/>
      <c r="CN39" s="26"/>
      <c r="CO39" s="26"/>
      <c r="CP39" s="26">
        <f t="shared" si="43"/>
        <v>32480.699999999997</v>
      </c>
      <c r="CQ39" s="26">
        <f t="shared" si="44"/>
        <v>32380.7</v>
      </c>
      <c r="CR39" s="26">
        <f t="shared" si="45"/>
        <v>32380.7</v>
      </c>
      <c r="CS39" s="26"/>
      <c r="CT39" s="19"/>
      <c r="CU39" s="35" t="s">
        <v>61</v>
      </c>
    </row>
    <row r="40" spans="1:105" ht="31.2" hidden="1" x14ac:dyDescent="0.3">
      <c r="A40" s="36" t="s">
        <v>62</v>
      </c>
      <c r="B40" s="17"/>
      <c r="C40" s="16"/>
      <c r="D40" s="16"/>
      <c r="E40" s="34" t="s">
        <v>63</v>
      </c>
      <c r="F40" s="26"/>
      <c r="G40" s="26"/>
      <c r="H40" s="26"/>
      <c r="I40" s="26"/>
      <c r="J40" s="26"/>
      <c r="K40" s="26"/>
      <c r="L40" s="26"/>
      <c r="M40" s="26"/>
      <c r="N40" s="26"/>
      <c r="O40" s="26">
        <f t="shared" si="105"/>
        <v>83.35</v>
      </c>
      <c r="P40" s="26">
        <f t="shared" si="106"/>
        <v>0</v>
      </c>
      <c r="Q40" s="26">
        <f t="shared" si="107"/>
        <v>0</v>
      </c>
      <c r="R40" s="26">
        <f t="shared" si="4"/>
        <v>83.35</v>
      </c>
      <c r="S40" s="26">
        <f t="shared" si="5"/>
        <v>0</v>
      </c>
      <c r="T40" s="26">
        <f t="shared" si="6"/>
        <v>0</v>
      </c>
      <c r="U40" s="26">
        <f t="shared" si="108"/>
        <v>0</v>
      </c>
      <c r="V40" s="26">
        <f t="shared" si="109"/>
        <v>0</v>
      </c>
      <c r="W40" s="26">
        <f t="shared" si="110"/>
        <v>0</v>
      </c>
      <c r="X40" s="26">
        <f t="shared" si="7"/>
        <v>83.35</v>
      </c>
      <c r="Y40" s="26">
        <f t="shared" si="8"/>
        <v>0</v>
      </c>
      <c r="Z40" s="26">
        <f t="shared" si="9"/>
        <v>0</v>
      </c>
      <c r="AA40" s="26">
        <f t="shared" si="111"/>
        <v>0</v>
      </c>
      <c r="AB40" s="26">
        <f t="shared" si="112"/>
        <v>0</v>
      </c>
      <c r="AC40" s="26">
        <f t="shared" si="113"/>
        <v>0</v>
      </c>
      <c r="AD40" s="26">
        <f t="shared" si="10"/>
        <v>83.35</v>
      </c>
      <c r="AE40" s="26">
        <f t="shared" si="11"/>
        <v>0</v>
      </c>
      <c r="AF40" s="26">
        <f t="shared" si="12"/>
        <v>0</v>
      </c>
      <c r="AG40" s="26">
        <f t="shared" si="114"/>
        <v>0</v>
      </c>
      <c r="AH40" s="26">
        <f t="shared" si="115"/>
        <v>0</v>
      </c>
      <c r="AI40" s="26">
        <f t="shared" si="116"/>
        <v>0</v>
      </c>
      <c r="AJ40" s="26">
        <f t="shared" si="13"/>
        <v>83.35</v>
      </c>
      <c r="AK40" s="26">
        <f t="shared" si="14"/>
        <v>0</v>
      </c>
      <c r="AL40" s="26">
        <f t="shared" si="15"/>
        <v>0</v>
      </c>
      <c r="AM40" s="26">
        <f t="shared" si="117"/>
        <v>0</v>
      </c>
      <c r="AN40" s="26">
        <f t="shared" si="118"/>
        <v>0</v>
      </c>
      <c r="AO40" s="26">
        <f t="shared" si="119"/>
        <v>0</v>
      </c>
      <c r="AP40" s="26">
        <f t="shared" si="16"/>
        <v>83.35</v>
      </c>
      <c r="AQ40" s="26">
        <f t="shared" si="17"/>
        <v>0</v>
      </c>
      <c r="AR40" s="26">
        <f t="shared" si="18"/>
        <v>0</v>
      </c>
      <c r="AS40" s="26">
        <f t="shared" si="120"/>
        <v>0</v>
      </c>
      <c r="AT40" s="26">
        <f t="shared" si="121"/>
        <v>0</v>
      </c>
      <c r="AU40" s="26">
        <f t="shared" si="122"/>
        <v>0</v>
      </c>
      <c r="AV40" s="26">
        <f t="shared" si="19"/>
        <v>83.35</v>
      </c>
      <c r="AW40" s="26">
        <f t="shared" si="20"/>
        <v>0</v>
      </c>
      <c r="AX40" s="26">
        <f t="shared" si="21"/>
        <v>0</v>
      </c>
      <c r="AY40" s="26">
        <f t="shared" si="146"/>
        <v>0</v>
      </c>
      <c r="AZ40" s="26">
        <f t="shared" si="124"/>
        <v>0</v>
      </c>
      <c r="BA40" s="26">
        <f t="shared" si="125"/>
        <v>0</v>
      </c>
      <c r="BB40" s="26">
        <f t="shared" si="22"/>
        <v>83.35</v>
      </c>
      <c r="BC40" s="26">
        <f t="shared" si="23"/>
        <v>0</v>
      </c>
      <c r="BD40" s="26">
        <f t="shared" si="24"/>
        <v>0</v>
      </c>
      <c r="BE40" s="26">
        <f t="shared" si="126"/>
        <v>0</v>
      </c>
      <c r="BF40" s="26">
        <f t="shared" si="127"/>
        <v>0</v>
      </c>
      <c r="BG40" s="26">
        <f t="shared" si="128"/>
        <v>0</v>
      </c>
      <c r="BH40" s="26">
        <f t="shared" si="25"/>
        <v>83.35</v>
      </c>
      <c r="BI40" s="26">
        <f t="shared" si="26"/>
        <v>0</v>
      </c>
      <c r="BJ40" s="26">
        <f t="shared" si="27"/>
        <v>0</v>
      </c>
      <c r="BK40" s="26">
        <f t="shared" si="147"/>
        <v>0</v>
      </c>
      <c r="BL40" s="26">
        <f t="shared" si="130"/>
        <v>0</v>
      </c>
      <c r="BM40" s="26">
        <f t="shared" si="131"/>
        <v>0</v>
      </c>
      <c r="BN40" s="26">
        <f t="shared" si="28"/>
        <v>83.35</v>
      </c>
      <c r="BO40" s="26">
        <f t="shared" si="29"/>
        <v>0</v>
      </c>
      <c r="BP40" s="26">
        <f t="shared" si="30"/>
        <v>0</v>
      </c>
      <c r="BQ40" s="26">
        <f t="shared" si="132"/>
        <v>0</v>
      </c>
      <c r="BR40" s="26">
        <f t="shared" si="133"/>
        <v>0</v>
      </c>
      <c r="BS40" s="26">
        <f t="shared" si="31"/>
        <v>83.35</v>
      </c>
      <c r="BT40" s="26">
        <f t="shared" si="32"/>
        <v>0</v>
      </c>
      <c r="BU40" s="26">
        <f t="shared" si="33"/>
        <v>0</v>
      </c>
      <c r="BV40" s="26">
        <f t="shared" si="134"/>
        <v>0</v>
      </c>
      <c r="BW40" s="26">
        <f t="shared" si="135"/>
        <v>0</v>
      </c>
      <c r="BX40" s="26">
        <f t="shared" si="34"/>
        <v>83.35</v>
      </c>
      <c r="BY40" s="26">
        <f t="shared" si="35"/>
        <v>0</v>
      </c>
      <c r="BZ40" s="26">
        <f t="shared" si="36"/>
        <v>0</v>
      </c>
      <c r="CA40" s="26">
        <f t="shared" si="136"/>
        <v>0</v>
      </c>
      <c r="CB40" s="26">
        <f t="shared" si="137"/>
        <v>0</v>
      </c>
      <c r="CC40" s="26">
        <f t="shared" si="138"/>
        <v>0</v>
      </c>
      <c r="CD40" s="26">
        <f t="shared" si="37"/>
        <v>83.35</v>
      </c>
      <c r="CE40" s="26">
        <f t="shared" si="38"/>
        <v>0</v>
      </c>
      <c r="CF40" s="26">
        <f t="shared" si="39"/>
        <v>0</v>
      </c>
      <c r="CG40" s="26">
        <f t="shared" si="139"/>
        <v>0</v>
      </c>
      <c r="CH40" s="26">
        <f t="shared" si="140"/>
        <v>0</v>
      </c>
      <c r="CI40" s="26">
        <f t="shared" si="141"/>
        <v>0</v>
      </c>
      <c r="CJ40" s="26">
        <f t="shared" si="40"/>
        <v>83.35</v>
      </c>
      <c r="CK40" s="26">
        <f t="shared" si="41"/>
        <v>0</v>
      </c>
      <c r="CL40" s="26">
        <f t="shared" si="42"/>
        <v>0</v>
      </c>
      <c r="CM40" s="26">
        <f t="shared" si="142"/>
        <v>0</v>
      </c>
      <c r="CN40" s="26">
        <f t="shared" si="143"/>
        <v>0</v>
      </c>
      <c r="CO40" s="26">
        <f t="shared" si="144"/>
        <v>0</v>
      </c>
      <c r="CP40" s="26">
        <f t="shared" si="43"/>
        <v>83.35</v>
      </c>
      <c r="CQ40" s="26">
        <f t="shared" si="44"/>
        <v>0</v>
      </c>
      <c r="CR40" s="26">
        <f t="shared" si="45"/>
        <v>0</v>
      </c>
      <c r="CS40" s="26">
        <f t="shared" si="145"/>
        <v>0</v>
      </c>
      <c r="CT40" s="19"/>
      <c r="CU40" s="35"/>
    </row>
    <row r="41" spans="1:105" ht="31.2" hidden="1" x14ac:dyDescent="0.3">
      <c r="A41" s="36" t="s">
        <v>62</v>
      </c>
      <c r="B41" s="17">
        <v>200</v>
      </c>
      <c r="C41" s="16"/>
      <c r="D41" s="16"/>
      <c r="E41" s="34" t="s">
        <v>38</v>
      </c>
      <c r="F41" s="26"/>
      <c r="G41" s="26"/>
      <c r="H41" s="26"/>
      <c r="I41" s="26"/>
      <c r="J41" s="26"/>
      <c r="K41" s="26"/>
      <c r="L41" s="26"/>
      <c r="M41" s="26"/>
      <c r="N41" s="26"/>
      <c r="O41" s="26">
        <f t="shared" si="105"/>
        <v>83.35</v>
      </c>
      <c r="P41" s="26">
        <f t="shared" si="106"/>
        <v>0</v>
      </c>
      <c r="Q41" s="26">
        <f t="shared" si="107"/>
        <v>0</v>
      </c>
      <c r="R41" s="26">
        <f t="shared" si="4"/>
        <v>83.35</v>
      </c>
      <c r="S41" s="26">
        <f t="shared" si="5"/>
        <v>0</v>
      </c>
      <c r="T41" s="26">
        <f t="shared" si="6"/>
        <v>0</v>
      </c>
      <c r="U41" s="26">
        <f t="shared" si="108"/>
        <v>0</v>
      </c>
      <c r="V41" s="26">
        <f t="shared" si="109"/>
        <v>0</v>
      </c>
      <c r="W41" s="26">
        <f t="shared" si="110"/>
        <v>0</v>
      </c>
      <c r="X41" s="26">
        <f t="shared" si="7"/>
        <v>83.35</v>
      </c>
      <c r="Y41" s="26">
        <f t="shared" si="8"/>
        <v>0</v>
      </c>
      <c r="Z41" s="26">
        <f t="shared" si="9"/>
        <v>0</v>
      </c>
      <c r="AA41" s="26">
        <f t="shared" si="111"/>
        <v>0</v>
      </c>
      <c r="AB41" s="26">
        <f t="shared" si="112"/>
        <v>0</v>
      </c>
      <c r="AC41" s="26">
        <f t="shared" si="113"/>
        <v>0</v>
      </c>
      <c r="AD41" s="26">
        <f t="shared" si="10"/>
        <v>83.35</v>
      </c>
      <c r="AE41" s="26">
        <f t="shared" si="11"/>
        <v>0</v>
      </c>
      <c r="AF41" s="26">
        <f t="shared" si="12"/>
        <v>0</v>
      </c>
      <c r="AG41" s="26">
        <f t="shared" si="114"/>
        <v>0</v>
      </c>
      <c r="AH41" s="26">
        <f t="shared" si="115"/>
        <v>0</v>
      </c>
      <c r="AI41" s="26">
        <f t="shared" si="116"/>
        <v>0</v>
      </c>
      <c r="AJ41" s="26">
        <f t="shared" si="13"/>
        <v>83.35</v>
      </c>
      <c r="AK41" s="26">
        <f t="shared" si="14"/>
        <v>0</v>
      </c>
      <c r="AL41" s="26">
        <f t="shared" si="15"/>
        <v>0</v>
      </c>
      <c r="AM41" s="26">
        <f t="shared" si="117"/>
        <v>0</v>
      </c>
      <c r="AN41" s="26">
        <f t="shared" si="118"/>
        <v>0</v>
      </c>
      <c r="AO41" s="26">
        <f t="shared" si="119"/>
        <v>0</v>
      </c>
      <c r="AP41" s="26">
        <f t="shared" si="16"/>
        <v>83.35</v>
      </c>
      <c r="AQ41" s="26">
        <f t="shared" si="17"/>
        <v>0</v>
      </c>
      <c r="AR41" s="26">
        <f t="shared" si="18"/>
        <v>0</v>
      </c>
      <c r="AS41" s="26">
        <f t="shared" si="120"/>
        <v>0</v>
      </c>
      <c r="AT41" s="26">
        <f t="shared" si="121"/>
        <v>0</v>
      </c>
      <c r="AU41" s="26">
        <f t="shared" si="122"/>
        <v>0</v>
      </c>
      <c r="AV41" s="26">
        <f t="shared" si="19"/>
        <v>83.35</v>
      </c>
      <c r="AW41" s="26">
        <f t="shared" si="20"/>
        <v>0</v>
      </c>
      <c r="AX41" s="26">
        <f t="shared" si="21"/>
        <v>0</v>
      </c>
      <c r="AY41" s="26">
        <f t="shared" si="146"/>
        <v>0</v>
      </c>
      <c r="AZ41" s="26">
        <f t="shared" si="124"/>
        <v>0</v>
      </c>
      <c r="BA41" s="26">
        <f t="shared" si="125"/>
        <v>0</v>
      </c>
      <c r="BB41" s="26">
        <f t="shared" si="22"/>
        <v>83.35</v>
      </c>
      <c r="BC41" s="26">
        <f t="shared" si="23"/>
        <v>0</v>
      </c>
      <c r="BD41" s="26">
        <f t="shared" si="24"/>
        <v>0</v>
      </c>
      <c r="BE41" s="26">
        <f t="shared" si="126"/>
        <v>0</v>
      </c>
      <c r="BF41" s="26">
        <f t="shared" si="127"/>
        <v>0</v>
      </c>
      <c r="BG41" s="26">
        <f t="shared" si="128"/>
        <v>0</v>
      </c>
      <c r="BH41" s="26">
        <f t="shared" si="25"/>
        <v>83.35</v>
      </c>
      <c r="BI41" s="26">
        <f t="shared" si="26"/>
        <v>0</v>
      </c>
      <c r="BJ41" s="26">
        <f t="shared" si="27"/>
        <v>0</v>
      </c>
      <c r="BK41" s="26">
        <f t="shared" si="147"/>
        <v>0</v>
      </c>
      <c r="BL41" s="26">
        <f t="shared" si="130"/>
        <v>0</v>
      </c>
      <c r="BM41" s="26">
        <f t="shared" si="131"/>
        <v>0</v>
      </c>
      <c r="BN41" s="26">
        <f t="shared" si="28"/>
        <v>83.35</v>
      </c>
      <c r="BO41" s="26">
        <f t="shared" si="29"/>
        <v>0</v>
      </c>
      <c r="BP41" s="26">
        <f t="shared" si="30"/>
        <v>0</v>
      </c>
      <c r="BQ41" s="26">
        <f t="shared" si="132"/>
        <v>0</v>
      </c>
      <c r="BR41" s="26">
        <f t="shared" si="133"/>
        <v>0</v>
      </c>
      <c r="BS41" s="26">
        <f t="shared" si="31"/>
        <v>83.35</v>
      </c>
      <c r="BT41" s="26">
        <f t="shared" si="32"/>
        <v>0</v>
      </c>
      <c r="BU41" s="26">
        <f t="shared" si="33"/>
        <v>0</v>
      </c>
      <c r="BV41" s="26">
        <f t="shared" si="134"/>
        <v>0</v>
      </c>
      <c r="BW41" s="26">
        <f t="shared" si="135"/>
        <v>0</v>
      </c>
      <c r="BX41" s="26">
        <f t="shared" si="34"/>
        <v>83.35</v>
      </c>
      <c r="BY41" s="26">
        <f t="shared" si="35"/>
        <v>0</v>
      </c>
      <c r="BZ41" s="26">
        <f t="shared" si="36"/>
        <v>0</v>
      </c>
      <c r="CA41" s="26">
        <f t="shared" si="136"/>
        <v>0</v>
      </c>
      <c r="CB41" s="26">
        <f t="shared" si="137"/>
        <v>0</v>
      </c>
      <c r="CC41" s="26">
        <f t="shared" si="138"/>
        <v>0</v>
      </c>
      <c r="CD41" s="26">
        <f t="shared" si="37"/>
        <v>83.35</v>
      </c>
      <c r="CE41" s="26">
        <f t="shared" si="38"/>
        <v>0</v>
      </c>
      <c r="CF41" s="26">
        <f t="shared" si="39"/>
        <v>0</v>
      </c>
      <c r="CG41" s="26">
        <f t="shared" si="139"/>
        <v>0</v>
      </c>
      <c r="CH41" s="26">
        <f t="shared" si="140"/>
        <v>0</v>
      </c>
      <c r="CI41" s="26">
        <f t="shared" si="141"/>
        <v>0</v>
      </c>
      <c r="CJ41" s="26">
        <f t="shared" si="40"/>
        <v>83.35</v>
      </c>
      <c r="CK41" s="26">
        <f t="shared" si="41"/>
        <v>0</v>
      </c>
      <c r="CL41" s="26">
        <f t="shared" si="42"/>
        <v>0</v>
      </c>
      <c r="CM41" s="26">
        <f t="shared" si="142"/>
        <v>0</v>
      </c>
      <c r="CN41" s="26">
        <f t="shared" si="143"/>
        <v>0</v>
      </c>
      <c r="CO41" s="26">
        <f t="shared" si="144"/>
        <v>0</v>
      </c>
      <c r="CP41" s="26">
        <f t="shared" si="43"/>
        <v>83.35</v>
      </c>
      <c r="CQ41" s="26">
        <f t="shared" si="44"/>
        <v>0</v>
      </c>
      <c r="CR41" s="26">
        <f t="shared" si="45"/>
        <v>0</v>
      </c>
      <c r="CS41" s="26">
        <f t="shared" si="145"/>
        <v>0</v>
      </c>
      <c r="CT41" s="19"/>
      <c r="CU41" s="35"/>
    </row>
    <row r="42" spans="1:105" ht="46.8" hidden="1" x14ac:dyDescent="0.3">
      <c r="A42" s="36" t="s">
        <v>62</v>
      </c>
      <c r="B42" s="17">
        <v>240</v>
      </c>
      <c r="C42" s="16"/>
      <c r="D42" s="16"/>
      <c r="E42" s="34" t="s">
        <v>39</v>
      </c>
      <c r="F42" s="26"/>
      <c r="G42" s="26"/>
      <c r="H42" s="26"/>
      <c r="I42" s="26"/>
      <c r="J42" s="26"/>
      <c r="K42" s="26"/>
      <c r="L42" s="26"/>
      <c r="M42" s="26"/>
      <c r="N42" s="26"/>
      <c r="O42" s="26">
        <f t="shared" si="105"/>
        <v>83.35</v>
      </c>
      <c r="P42" s="26">
        <f t="shared" si="106"/>
        <v>0</v>
      </c>
      <c r="Q42" s="26">
        <f t="shared" si="107"/>
        <v>0</v>
      </c>
      <c r="R42" s="26">
        <f t="shared" si="4"/>
        <v>83.35</v>
      </c>
      <c r="S42" s="26">
        <f t="shared" si="5"/>
        <v>0</v>
      </c>
      <c r="T42" s="26">
        <f t="shared" si="6"/>
        <v>0</v>
      </c>
      <c r="U42" s="26">
        <f t="shared" si="108"/>
        <v>0</v>
      </c>
      <c r="V42" s="26">
        <f t="shared" si="109"/>
        <v>0</v>
      </c>
      <c r="W42" s="26">
        <f t="shared" si="110"/>
        <v>0</v>
      </c>
      <c r="X42" s="26">
        <f t="shared" si="7"/>
        <v>83.35</v>
      </c>
      <c r="Y42" s="26">
        <f t="shared" si="8"/>
        <v>0</v>
      </c>
      <c r="Z42" s="26">
        <f t="shared" si="9"/>
        <v>0</v>
      </c>
      <c r="AA42" s="26">
        <f t="shared" si="111"/>
        <v>0</v>
      </c>
      <c r="AB42" s="26">
        <f t="shared" si="112"/>
        <v>0</v>
      </c>
      <c r="AC42" s="26">
        <f t="shared" si="113"/>
        <v>0</v>
      </c>
      <c r="AD42" s="26">
        <f t="shared" si="10"/>
        <v>83.35</v>
      </c>
      <c r="AE42" s="26">
        <f t="shared" si="11"/>
        <v>0</v>
      </c>
      <c r="AF42" s="26">
        <f t="shared" si="12"/>
        <v>0</v>
      </c>
      <c r="AG42" s="26">
        <f t="shared" si="114"/>
        <v>0</v>
      </c>
      <c r="AH42" s="26">
        <f t="shared" si="115"/>
        <v>0</v>
      </c>
      <c r="AI42" s="26">
        <f t="shared" si="116"/>
        <v>0</v>
      </c>
      <c r="AJ42" s="26">
        <f t="shared" si="13"/>
        <v>83.35</v>
      </c>
      <c r="AK42" s="26">
        <f t="shared" si="14"/>
        <v>0</v>
      </c>
      <c r="AL42" s="26">
        <f t="shared" si="15"/>
        <v>0</v>
      </c>
      <c r="AM42" s="26">
        <f t="shared" si="117"/>
        <v>0</v>
      </c>
      <c r="AN42" s="26">
        <f t="shared" si="118"/>
        <v>0</v>
      </c>
      <c r="AO42" s="26">
        <f t="shared" si="119"/>
        <v>0</v>
      </c>
      <c r="AP42" s="26">
        <f t="shared" si="16"/>
        <v>83.35</v>
      </c>
      <c r="AQ42" s="26">
        <f t="shared" si="17"/>
        <v>0</v>
      </c>
      <c r="AR42" s="26">
        <f t="shared" si="18"/>
        <v>0</v>
      </c>
      <c r="AS42" s="26">
        <f t="shared" si="120"/>
        <v>0</v>
      </c>
      <c r="AT42" s="26">
        <f t="shared" si="121"/>
        <v>0</v>
      </c>
      <c r="AU42" s="26">
        <f t="shared" si="122"/>
        <v>0</v>
      </c>
      <c r="AV42" s="26">
        <f t="shared" si="19"/>
        <v>83.35</v>
      </c>
      <c r="AW42" s="26">
        <f t="shared" si="20"/>
        <v>0</v>
      </c>
      <c r="AX42" s="26">
        <f t="shared" si="21"/>
        <v>0</v>
      </c>
      <c r="AY42" s="26">
        <f t="shared" si="146"/>
        <v>0</v>
      </c>
      <c r="AZ42" s="26">
        <f t="shared" si="124"/>
        <v>0</v>
      </c>
      <c r="BA42" s="26">
        <f t="shared" si="125"/>
        <v>0</v>
      </c>
      <c r="BB42" s="26">
        <f t="shared" si="22"/>
        <v>83.35</v>
      </c>
      <c r="BC42" s="26">
        <f t="shared" si="23"/>
        <v>0</v>
      </c>
      <c r="BD42" s="26">
        <f t="shared" si="24"/>
        <v>0</v>
      </c>
      <c r="BE42" s="26">
        <f t="shared" si="126"/>
        <v>0</v>
      </c>
      <c r="BF42" s="26">
        <f t="shared" si="127"/>
        <v>0</v>
      </c>
      <c r="BG42" s="26">
        <f t="shared" si="128"/>
        <v>0</v>
      </c>
      <c r="BH42" s="26">
        <f t="shared" si="25"/>
        <v>83.35</v>
      </c>
      <c r="BI42" s="26">
        <f t="shared" si="26"/>
        <v>0</v>
      </c>
      <c r="BJ42" s="26">
        <f t="shared" si="27"/>
        <v>0</v>
      </c>
      <c r="BK42" s="26">
        <f t="shared" si="147"/>
        <v>0</v>
      </c>
      <c r="BL42" s="26">
        <f t="shared" si="130"/>
        <v>0</v>
      </c>
      <c r="BM42" s="26">
        <f t="shared" si="131"/>
        <v>0</v>
      </c>
      <c r="BN42" s="26">
        <f t="shared" si="28"/>
        <v>83.35</v>
      </c>
      <c r="BO42" s="26">
        <f t="shared" si="29"/>
        <v>0</v>
      </c>
      <c r="BP42" s="26">
        <f t="shared" si="30"/>
        <v>0</v>
      </c>
      <c r="BQ42" s="26">
        <f t="shared" si="132"/>
        <v>0</v>
      </c>
      <c r="BR42" s="26">
        <f t="shared" si="133"/>
        <v>0</v>
      </c>
      <c r="BS42" s="26">
        <f t="shared" si="31"/>
        <v>83.35</v>
      </c>
      <c r="BT42" s="26">
        <f t="shared" si="32"/>
        <v>0</v>
      </c>
      <c r="BU42" s="26">
        <f t="shared" si="33"/>
        <v>0</v>
      </c>
      <c r="BV42" s="26">
        <f t="shared" si="134"/>
        <v>0</v>
      </c>
      <c r="BW42" s="26">
        <f t="shared" si="135"/>
        <v>0</v>
      </c>
      <c r="BX42" s="26">
        <f t="shared" si="34"/>
        <v>83.35</v>
      </c>
      <c r="BY42" s="26">
        <f t="shared" si="35"/>
        <v>0</v>
      </c>
      <c r="BZ42" s="26">
        <f t="shared" si="36"/>
        <v>0</v>
      </c>
      <c r="CA42" s="26">
        <f t="shared" si="136"/>
        <v>0</v>
      </c>
      <c r="CB42" s="26">
        <f t="shared" si="137"/>
        <v>0</v>
      </c>
      <c r="CC42" s="26">
        <f t="shared" si="138"/>
        <v>0</v>
      </c>
      <c r="CD42" s="26">
        <f t="shared" si="37"/>
        <v>83.35</v>
      </c>
      <c r="CE42" s="26">
        <f t="shared" si="38"/>
        <v>0</v>
      </c>
      <c r="CF42" s="26">
        <f t="shared" si="39"/>
        <v>0</v>
      </c>
      <c r="CG42" s="26">
        <f t="shared" si="139"/>
        <v>0</v>
      </c>
      <c r="CH42" s="26">
        <f t="shared" si="140"/>
        <v>0</v>
      </c>
      <c r="CI42" s="26">
        <f t="shared" si="141"/>
        <v>0</v>
      </c>
      <c r="CJ42" s="26">
        <f t="shared" si="40"/>
        <v>83.35</v>
      </c>
      <c r="CK42" s="26">
        <f t="shared" si="41"/>
        <v>0</v>
      </c>
      <c r="CL42" s="26">
        <f t="shared" si="42"/>
        <v>0</v>
      </c>
      <c r="CM42" s="26">
        <f t="shared" si="142"/>
        <v>0</v>
      </c>
      <c r="CN42" s="26">
        <f t="shared" si="143"/>
        <v>0</v>
      </c>
      <c r="CO42" s="26">
        <f t="shared" si="144"/>
        <v>0</v>
      </c>
      <c r="CP42" s="26">
        <f t="shared" si="43"/>
        <v>83.35</v>
      </c>
      <c r="CQ42" s="26">
        <f t="shared" si="44"/>
        <v>0</v>
      </c>
      <c r="CR42" s="26">
        <f t="shared" si="45"/>
        <v>0</v>
      </c>
      <c r="CS42" s="26">
        <f t="shared" si="145"/>
        <v>0</v>
      </c>
      <c r="CT42" s="19"/>
      <c r="CU42" s="35"/>
    </row>
    <row r="43" spans="1:105" hidden="1" x14ac:dyDescent="0.3">
      <c r="A43" s="36" t="s">
        <v>62</v>
      </c>
      <c r="B43" s="17">
        <v>240</v>
      </c>
      <c r="C43" s="16" t="s">
        <v>64</v>
      </c>
      <c r="D43" s="16" t="s">
        <v>65</v>
      </c>
      <c r="E43" s="34" t="s">
        <v>66</v>
      </c>
      <c r="F43" s="26"/>
      <c r="G43" s="26"/>
      <c r="H43" s="26"/>
      <c r="I43" s="26"/>
      <c r="J43" s="26"/>
      <c r="K43" s="26"/>
      <c r="L43" s="26"/>
      <c r="M43" s="26"/>
      <c r="N43" s="26"/>
      <c r="O43" s="26">
        <v>83.35</v>
      </c>
      <c r="P43" s="26"/>
      <c r="Q43" s="26"/>
      <c r="R43" s="26">
        <f t="shared" si="4"/>
        <v>83.35</v>
      </c>
      <c r="S43" s="26">
        <f t="shared" si="5"/>
        <v>0</v>
      </c>
      <c r="T43" s="26">
        <f t="shared" si="6"/>
        <v>0</v>
      </c>
      <c r="U43" s="26"/>
      <c r="V43" s="26"/>
      <c r="W43" s="26"/>
      <c r="X43" s="26">
        <f t="shared" si="7"/>
        <v>83.35</v>
      </c>
      <c r="Y43" s="26">
        <f t="shared" si="8"/>
        <v>0</v>
      </c>
      <c r="Z43" s="26">
        <f t="shared" si="9"/>
        <v>0</v>
      </c>
      <c r="AA43" s="26"/>
      <c r="AB43" s="26"/>
      <c r="AC43" s="26"/>
      <c r="AD43" s="26">
        <f t="shared" si="10"/>
        <v>83.35</v>
      </c>
      <c r="AE43" s="26">
        <f t="shared" si="11"/>
        <v>0</v>
      </c>
      <c r="AF43" s="26">
        <f t="shared" si="12"/>
        <v>0</v>
      </c>
      <c r="AG43" s="26"/>
      <c r="AH43" s="26"/>
      <c r="AI43" s="26"/>
      <c r="AJ43" s="26">
        <f t="shared" si="13"/>
        <v>83.35</v>
      </c>
      <c r="AK43" s="26">
        <f t="shared" si="14"/>
        <v>0</v>
      </c>
      <c r="AL43" s="26">
        <f t="shared" si="15"/>
        <v>0</v>
      </c>
      <c r="AM43" s="26"/>
      <c r="AN43" s="26"/>
      <c r="AO43" s="26"/>
      <c r="AP43" s="26">
        <f t="shared" si="16"/>
        <v>83.35</v>
      </c>
      <c r="AQ43" s="26">
        <f t="shared" si="17"/>
        <v>0</v>
      </c>
      <c r="AR43" s="26">
        <f t="shared" si="18"/>
        <v>0</v>
      </c>
      <c r="AS43" s="26"/>
      <c r="AT43" s="26"/>
      <c r="AU43" s="26"/>
      <c r="AV43" s="26">
        <f t="shared" si="19"/>
        <v>83.35</v>
      </c>
      <c r="AW43" s="26">
        <f t="shared" si="20"/>
        <v>0</v>
      </c>
      <c r="AX43" s="26">
        <f t="shared" si="21"/>
        <v>0</v>
      </c>
      <c r="AY43" s="26"/>
      <c r="AZ43" s="26"/>
      <c r="BA43" s="26"/>
      <c r="BB43" s="26">
        <f t="shared" si="22"/>
        <v>83.35</v>
      </c>
      <c r="BC43" s="26">
        <f t="shared" si="23"/>
        <v>0</v>
      </c>
      <c r="BD43" s="26">
        <f t="shared" si="24"/>
        <v>0</v>
      </c>
      <c r="BE43" s="26"/>
      <c r="BF43" s="26"/>
      <c r="BG43" s="26"/>
      <c r="BH43" s="26">
        <f t="shared" si="25"/>
        <v>83.35</v>
      </c>
      <c r="BI43" s="26">
        <f t="shared" si="26"/>
        <v>0</v>
      </c>
      <c r="BJ43" s="26">
        <f t="shared" si="27"/>
        <v>0</v>
      </c>
      <c r="BK43" s="26"/>
      <c r="BL43" s="26"/>
      <c r="BM43" s="26"/>
      <c r="BN43" s="26">
        <f t="shared" si="28"/>
        <v>83.35</v>
      </c>
      <c r="BO43" s="26">
        <f t="shared" si="29"/>
        <v>0</v>
      </c>
      <c r="BP43" s="26">
        <f t="shared" si="30"/>
        <v>0</v>
      </c>
      <c r="BQ43" s="26"/>
      <c r="BR43" s="26"/>
      <c r="BS43" s="26">
        <f t="shared" si="31"/>
        <v>83.35</v>
      </c>
      <c r="BT43" s="26">
        <f t="shared" si="32"/>
        <v>0</v>
      </c>
      <c r="BU43" s="26">
        <f t="shared" si="33"/>
        <v>0</v>
      </c>
      <c r="BV43" s="26"/>
      <c r="BW43" s="26"/>
      <c r="BX43" s="26">
        <f t="shared" si="34"/>
        <v>83.35</v>
      </c>
      <c r="BY43" s="26">
        <f t="shared" si="35"/>
        <v>0</v>
      </c>
      <c r="BZ43" s="26">
        <f t="shared" si="36"/>
        <v>0</v>
      </c>
      <c r="CA43" s="26"/>
      <c r="CB43" s="26"/>
      <c r="CC43" s="26"/>
      <c r="CD43" s="26">
        <f t="shared" si="37"/>
        <v>83.35</v>
      </c>
      <c r="CE43" s="26">
        <f t="shared" si="38"/>
        <v>0</v>
      </c>
      <c r="CF43" s="26">
        <f t="shared" si="39"/>
        <v>0</v>
      </c>
      <c r="CG43" s="26"/>
      <c r="CH43" s="26"/>
      <c r="CI43" s="26"/>
      <c r="CJ43" s="26">
        <f t="shared" si="40"/>
        <v>83.35</v>
      </c>
      <c r="CK43" s="26">
        <f t="shared" si="41"/>
        <v>0</v>
      </c>
      <c r="CL43" s="26">
        <f t="shared" si="42"/>
        <v>0</v>
      </c>
      <c r="CM43" s="26"/>
      <c r="CN43" s="26"/>
      <c r="CO43" s="26"/>
      <c r="CP43" s="26">
        <f t="shared" si="43"/>
        <v>83.35</v>
      </c>
      <c r="CQ43" s="26">
        <f t="shared" si="44"/>
        <v>0</v>
      </c>
      <c r="CR43" s="26">
        <f t="shared" si="45"/>
        <v>0</v>
      </c>
      <c r="CS43" s="26"/>
      <c r="CT43" s="19"/>
      <c r="CU43" s="35"/>
    </row>
    <row r="44" spans="1:105" ht="78" hidden="1" x14ac:dyDescent="0.3">
      <c r="A44" s="16" t="s">
        <v>67</v>
      </c>
      <c r="B44" s="17"/>
      <c r="C44" s="16"/>
      <c r="D44" s="16"/>
      <c r="E44" s="34" t="s">
        <v>68</v>
      </c>
      <c r="F44" s="26">
        <f t="shared" si="99"/>
        <v>33002.5</v>
      </c>
      <c r="G44" s="26">
        <f t="shared" si="100"/>
        <v>33002.5</v>
      </c>
      <c r="H44" s="26">
        <f t="shared" si="101"/>
        <v>33002.5</v>
      </c>
      <c r="I44" s="26">
        <f t="shared" ref="I44:I49" si="148">I45</f>
        <v>11195.2</v>
      </c>
      <c r="J44" s="26">
        <f t="shared" ref="J44:J49" si="149">J45</f>
        <v>11195.2</v>
      </c>
      <c r="K44" s="26">
        <f t="shared" ref="K44:K49" si="150">K45</f>
        <v>11195.2</v>
      </c>
      <c r="L44" s="26">
        <f t="shared" si="1"/>
        <v>44197.7</v>
      </c>
      <c r="M44" s="26">
        <f t="shared" si="2"/>
        <v>44197.7</v>
      </c>
      <c r="N44" s="26">
        <f t="shared" si="3"/>
        <v>44197.7</v>
      </c>
      <c r="O44" s="26">
        <f t="shared" si="105"/>
        <v>0</v>
      </c>
      <c r="P44" s="26">
        <f t="shared" si="106"/>
        <v>0</v>
      </c>
      <c r="Q44" s="26">
        <f t="shared" si="107"/>
        <v>0</v>
      </c>
      <c r="R44" s="26">
        <f t="shared" si="4"/>
        <v>44197.7</v>
      </c>
      <c r="S44" s="26">
        <f t="shared" si="5"/>
        <v>44197.7</v>
      </c>
      <c r="T44" s="26">
        <f t="shared" si="6"/>
        <v>44197.7</v>
      </c>
      <c r="U44" s="26">
        <f t="shared" si="108"/>
        <v>0</v>
      </c>
      <c r="V44" s="26">
        <f t="shared" si="109"/>
        <v>0</v>
      </c>
      <c r="W44" s="26">
        <f t="shared" si="110"/>
        <v>0</v>
      </c>
      <c r="X44" s="26">
        <f t="shared" si="7"/>
        <v>44197.7</v>
      </c>
      <c r="Y44" s="26">
        <f t="shared" si="8"/>
        <v>44197.7</v>
      </c>
      <c r="Z44" s="26">
        <f t="shared" si="9"/>
        <v>44197.7</v>
      </c>
      <c r="AA44" s="26">
        <f t="shared" si="111"/>
        <v>0</v>
      </c>
      <c r="AB44" s="26">
        <f t="shared" si="112"/>
        <v>0</v>
      </c>
      <c r="AC44" s="26">
        <f t="shared" si="113"/>
        <v>0</v>
      </c>
      <c r="AD44" s="26">
        <f t="shared" si="10"/>
        <v>44197.7</v>
      </c>
      <c r="AE44" s="26">
        <f t="shared" si="11"/>
        <v>44197.7</v>
      </c>
      <c r="AF44" s="26">
        <f t="shared" si="12"/>
        <v>44197.7</v>
      </c>
      <c r="AG44" s="26">
        <f t="shared" si="114"/>
        <v>0</v>
      </c>
      <c r="AH44" s="26">
        <f t="shared" si="115"/>
        <v>0</v>
      </c>
      <c r="AI44" s="26">
        <f t="shared" si="116"/>
        <v>0</v>
      </c>
      <c r="AJ44" s="26">
        <f t="shared" si="13"/>
        <v>44197.7</v>
      </c>
      <c r="AK44" s="26">
        <f t="shared" si="14"/>
        <v>44197.7</v>
      </c>
      <c r="AL44" s="26">
        <f t="shared" si="15"/>
        <v>44197.7</v>
      </c>
      <c r="AM44" s="26">
        <f t="shared" si="117"/>
        <v>0</v>
      </c>
      <c r="AN44" s="26">
        <f t="shared" si="118"/>
        <v>0</v>
      </c>
      <c r="AO44" s="26">
        <f t="shared" si="119"/>
        <v>0</v>
      </c>
      <c r="AP44" s="26">
        <f t="shared" si="16"/>
        <v>44197.7</v>
      </c>
      <c r="AQ44" s="26">
        <f t="shared" si="17"/>
        <v>44197.7</v>
      </c>
      <c r="AR44" s="26">
        <f t="shared" si="18"/>
        <v>44197.7</v>
      </c>
      <c r="AS44" s="26">
        <f t="shared" si="120"/>
        <v>0</v>
      </c>
      <c r="AT44" s="26">
        <f t="shared" si="121"/>
        <v>0</v>
      </c>
      <c r="AU44" s="26">
        <f t="shared" si="122"/>
        <v>0</v>
      </c>
      <c r="AV44" s="26">
        <f t="shared" si="19"/>
        <v>44197.7</v>
      </c>
      <c r="AW44" s="26">
        <f t="shared" si="20"/>
        <v>44197.7</v>
      </c>
      <c r="AX44" s="26">
        <f t="shared" si="21"/>
        <v>44197.7</v>
      </c>
      <c r="AY44" s="26">
        <f t="shared" si="146"/>
        <v>0</v>
      </c>
      <c r="AZ44" s="26">
        <f t="shared" si="124"/>
        <v>0</v>
      </c>
      <c r="BA44" s="26">
        <f t="shared" si="125"/>
        <v>0</v>
      </c>
      <c r="BB44" s="26">
        <f t="shared" si="22"/>
        <v>44197.7</v>
      </c>
      <c r="BC44" s="26">
        <f t="shared" si="23"/>
        <v>44197.7</v>
      </c>
      <c r="BD44" s="26">
        <f t="shared" si="24"/>
        <v>44197.7</v>
      </c>
      <c r="BE44" s="26">
        <f t="shared" si="126"/>
        <v>0</v>
      </c>
      <c r="BF44" s="26">
        <f t="shared" si="127"/>
        <v>0</v>
      </c>
      <c r="BG44" s="26">
        <f t="shared" si="128"/>
        <v>0</v>
      </c>
      <c r="BH44" s="26">
        <f t="shared" si="25"/>
        <v>44197.7</v>
      </c>
      <c r="BI44" s="26">
        <f t="shared" si="26"/>
        <v>44197.7</v>
      </c>
      <c r="BJ44" s="26">
        <f t="shared" si="27"/>
        <v>44197.7</v>
      </c>
      <c r="BK44" s="26">
        <f t="shared" si="147"/>
        <v>0</v>
      </c>
      <c r="BL44" s="26">
        <f t="shared" si="130"/>
        <v>0</v>
      </c>
      <c r="BM44" s="26">
        <f t="shared" si="131"/>
        <v>0</v>
      </c>
      <c r="BN44" s="26">
        <f t="shared" si="28"/>
        <v>44197.7</v>
      </c>
      <c r="BO44" s="26">
        <f t="shared" si="29"/>
        <v>44197.7</v>
      </c>
      <c r="BP44" s="26">
        <f t="shared" si="30"/>
        <v>44197.7</v>
      </c>
      <c r="BQ44" s="26">
        <f t="shared" si="132"/>
        <v>0</v>
      </c>
      <c r="BR44" s="26">
        <f t="shared" si="133"/>
        <v>0</v>
      </c>
      <c r="BS44" s="26">
        <f t="shared" si="31"/>
        <v>44197.7</v>
      </c>
      <c r="BT44" s="26">
        <f t="shared" si="32"/>
        <v>44197.7</v>
      </c>
      <c r="BU44" s="26">
        <f t="shared" si="33"/>
        <v>44197.7</v>
      </c>
      <c r="BV44" s="26">
        <f t="shared" si="134"/>
        <v>0</v>
      </c>
      <c r="BW44" s="26">
        <f t="shared" si="135"/>
        <v>0</v>
      </c>
      <c r="BX44" s="26">
        <f t="shared" si="34"/>
        <v>44197.7</v>
      </c>
      <c r="BY44" s="26">
        <f t="shared" si="35"/>
        <v>44197.7</v>
      </c>
      <c r="BZ44" s="26">
        <f t="shared" si="36"/>
        <v>44197.7</v>
      </c>
      <c r="CA44" s="26">
        <f t="shared" si="136"/>
        <v>0</v>
      </c>
      <c r="CB44" s="26">
        <f t="shared" si="137"/>
        <v>0</v>
      </c>
      <c r="CC44" s="26">
        <f t="shared" si="138"/>
        <v>0</v>
      </c>
      <c r="CD44" s="26">
        <f t="shared" si="37"/>
        <v>44197.7</v>
      </c>
      <c r="CE44" s="26">
        <f t="shared" si="38"/>
        <v>44197.7</v>
      </c>
      <c r="CF44" s="26">
        <f t="shared" si="39"/>
        <v>44197.7</v>
      </c>
      <c r="CG44" s="26">
        <f t="shared" si="139"/>
        <v>0</v>
      </c>
      <c r="CH44" s="26">
        <f t="shared" si="140"/>
        <v>0</v>
      </c>
      <c r="CI44" s="26">
        <f t="shared" si="141"/>
        <v>0</v>
      </c>
      <c r="CJ44" s="26">
        <f t="shared" si="40"/>
        <v>44197.7</v>
      </c>
      <c r="CK44" s="26">
        <f t="shared" si="41"/>
        <v>44197.7</v>
      </c>
      <c r="CL44" s="26">
        <f t="shared" si="42"/>
        <v>44197.7</v>
      </c>
      <c r="CM44" s="26">
        <f t="shared" si="142"/>
        <v>0</v>
      </c>
      <c r="CN44" s="26">
        <f t="shared" si="143"/>
        <v>0</v>
      </c>
      <c r="CO44" s="26">
        <f t="shared" si="144"/>
        <v>0</v>
      </c>
      <c r="CP44" s="26">
        <f t="shared" si="43"/>
        <v>44197.7</v>
      </c>
      <c r="CQ44" s="26">
        <f t="shared" si="44"/>
        <v>44197.7</v>
      </c>
      <c r="CR44" s="26">
        <f t="shared" si="45"/>
        <v>44197.7</v>
      </c>
      <c r="CS44" s="26">
        <f t="shared" si="145"/>
        <v>0</v>
      </c>
      <c r="CT44" s="19"/>
      <c r="CU44" s="35"/>
      <c r="CX44" s="1" t="s">
        <v>26</v>
      </c>
    </row>
    <row r="45" spans="1:105" ht="46.8" hidden="1" x14ac:dyDescent="0.3">
      <c r="A45" s="16" t="s">
        <v>69</v>
      </c>
      <c r="B45" s="17"/>
      <c r="C45" s="16"/>
      <c r="D45" s="16"/>
      <c r="E45" s="34" t="s">
        <v>70</v>
      </c>
      <c r="F45" s="26">
        <f t="shared" si="99"/>
        <v>33002.5</v>
      </c>
      <c r="G45" s="26">
        <f t="shared" si="100"/>
        <v>33002.5</v>
      </c>
      <c r="H45" s="26">
        <f t="shared" si="101"/>
        <v>33002.5</v>
      </c>
      <c r="I45" s="26">
        <f t="shared" si="148"/>
        <v>11195.2</v>
      </c>
      <c r="J45" s="26">
        <f t="shared" si="149"/>
        <v>11195.2</v>
      </c>
      <c r="K45" s="26">
        <f t="shared" si="150"/>
        <v>11195.2</v>
      </c>
      <c r="L45" s="26">
        <f t="shared" si="1"/>
        <v>44197.7</v>
      </c>
      <c r="M45" s="26">
        <f t="shared" si="2"/>
        <v>44197.7</v>
      </c>
      <c r="N45" s="26">
        <f t="shared" si="3"/>
        <v>44197.7</v>
      </c>
      <c r="O45" s="26">
        <f t="shared" si="105"/>
        <v>0</v>
      </c>
      <c r="P45" s="26">
        <f t="shared" si="106"/>
        <v>0</v>
      </c>
      <c r="Q45" s="26">
        <f t="shared" si="107"/>
        <v>0</v>
      </c>
      <c r="R45" s="26">
        <f t="shared" si="4"/>
        <v>44197.7</v>
      </c>
      <c r="S45" s="26">
        <f t="shared" si="5"/>
        <v>44197.7</v>
      </c>
      <c r="T45" s="26">
        <f t="shared" si="6"/>
        <v>44197.7</v>
      </c>
      <c r="U45" s="26">
        <f t="shared" si="108"/>
        <v>0</v>
      </c>
      <c r="V45" s="26">
        <f t="shared" si="109"/>
        <v>0</v>
      </c>
      <c r="W45" s="26">
        <f t="shared" si="110"/>
        <v>0</v>
      </c>
      <c r="X45" s="26">
        <f t="shared" si="7"/>
        <v>44197.7</v>
      </c>
      <c r="Y45" s="26">
        <f t="shared" si="8"/>
        <v>44197.7</v>
      </c>
      <c r="Z45" s="26">
        <f t="shared" si="9"/>
        <v>44197.7</v>
      </c>
      <c r="AA45" s="26">
        <f t="shared" si="111"/>
        <v>0</v>
      </c>
      <c r="AB45" s="26">
        <f t="shared" si="112"/>
        <v>0</v>
      </c>
      <c r="AC45" s="26">
        <f t="shared" si="113"/>
        <v>0</v>
      </c>
      <c r="AD45" s="26">
        <f t="shared" si="10"/>
        <v>44197.7</v>
      </c>
      <c r="AE45" s="26">
        <f t="shared" si="11"/>
        <v>44197.7</v>
      </c>
      <c r="AF45" s="26">
        <f t="shared" si="12"/>
        <v>44197.7</v>
      </c>
      <c r="AG45" s="26">
        <f t="shared" si="114"/>
        <v>0</v>
      </c>
      <c r="AH45" s="26">
        <f t="shared" si="115"/>
        <v>0</v>
      </c>
      <c r="AI45" s="26">
        <f t="shared" si="116"/>
        <v>0</v>
      </c>
      <c r="AJ45" s="26">
        <f t="shared" si="13"/>
        <v>44197.7</v>
      </c>
      <c r="AK45" s="26">
        <f t="shared" si="14"/>
        <v>44197.7</v>
      </c>
      <c r="AL45" s="26">
        <f t="shared" si="15"/>
        <v>44197.7</v>
      </c>
      <c r="AM45" s="26">
        <f t="shared" si="117"/>
        <v>0</v>
      </c>
      <c r="AN45" s="26">
        <f t="shared" si="118"/>
        <v>0</v>
      </c>
      <c r="AO45" s="26">
        <f t="shared" si="119"/>
        <v>0</v>
      </c>
      <c r="AP45" s="26">
        <f t="shared" si="16"/>
        <v>44197.7</v>
      </c>
      <c r="AQ45" s="26">
        <f t="shared" si="17"/>
        <v>44197.7</v>
      </c>
      <c r="AR45" s="26">
        <f t="shared" si="18"/>
        <v>44197.7</v>
      </c>
      <c r="AS45" s="26">
        <f t="shared" si="120"/>
        <v>0</v>
      </c>
      <c r="AT45" s="26">
        <f t="shared" si="121"/>
        <v>0</v>
      </c>
      <c r="AU45" s="26">
        <f t="shared" si="122"/>
        <v>0</v>
      </c>
      <c r="AV45" s="26">
        <f t="shared" si="19"/>
        <v>44197.7</v>
      </c>
      <c r="AW45" s="26">
        <f t="shared" si="20"/>
        <v>44197.7</v>
      </c>
      <c r="AX45" s="26">
        <f t="shared" si="21"/>
        <v>44197.7</v>
      </c>
      <c r="AY45" s="26">
        <f t="shared" si="146"/>
        <v>0</v>
      </c>
      <c r="AZ45" s="26">
        <f t="shared" si="124"/>
        <v>0</v>
      </c>
      <c r="BA45" s="26">
        <f t="shared" si="125"/>
        <v>0</v>
      </c>
      <c r="BB45" s="26">
        <f t="shared" si="22"/>
        <v>44197.7</v>
      </c>
      <c r="BC45" s="26">
        <f t="shared" si="23"/>
        <v>44197.7</v>
      </c>
      <c r="BD45" s="26">
        <f t="shared" si="24"/>
        <v>44197.7</v>
      </c>
      <c r="BE45" s="26">
        <f t="shared" si="126"/>
        <v>0</v>
      </c>
      <c r="BF45" s="26">
        <f t="shared" si="127"/>
        <v>0</v>
      </c>
      <c r="BG45" s="26">
        <f t="shared" si="128"/>
        <v>0</v>
      </c>
      <c r="BH45" s="26">
        <f t="shared" si="25"/>
        <v>44197.7</v>
      </c>
      <c r="BI45" s="26">
        <f t="shared" si="26"/>
        <v>44197.7</v>
      </c>
      <c r="BJ45" s="26">
        <f t="shared" si="27"/>
        <v>44197.7</v>
      </c>
      <c r="BK45" s="26">
        <f t="shared" si="147"/>
        <v>0</v>
      </c>
      <c r="BL45" s="26">
        <f t="shared" si="130"/>
        <v>0</v>
      </c>
      <c r="BM45" s="26">
        <f t="shared" si="131"/>
        <v>0</v>
      </c>
      <c r="BN45" s="26">
        <f t="shared" si="28"/>
        <v>44197.7</v>
      </c>
      <c r="BO45" s="26">
        <f t="shared" si="29"/>
        <v>44197.7</v>
      </c>
      <c r="BP45" s="26">
        <f t="shared" si="30"/>
        <v>44197.7</v>
      </c>
      <c r="BQ45" s="26">
        <f t="shared" si="132"/>
        <v>0</v>
      </c>
      <c r="BR45" s="26">
        <f t="shared" si="133"/>
        <v>0</v>
      </c>
      <c r="BS45" s="26">
        <f t="shared" si="31"/>
        <v>44197.7</v>
      </c>
      <c r="BT45" s="26">
        <f t="shared" si="32"/>
        <v>44197.7</v>
      </c>
      <c r="BU45" s="26">
        <f t="shared" si="33"/>
        <v>44197.7</v>
      </c>
      <c r="BV45" s="26">
        <f t="shared" si="134"/>
        <v>0</v>
      </c>
      <c r="BW45" s="26">
        <f t="shared" si="135"/>
        <v>0</v>
      </c>
      <c r="BX45" s="26">
        <f t="shared" si="34"/>
        <v>44197.7</v>
      </c>
      <c r="BY45" s="26">
        <f t="shared" si="35"/>
        <v>44197.7</v>
      </c>
      <c r="BZ45" s="26">
        <f t="shared" si="36"/>
        <v>44197.7</v>
      </c>
      <c r="CA45" s="26">
        <f t="shared" si="136"/>
        <v>0</v>
      </c>
      <c r="CB45" s="26">
        <f t="shared" si="137"/>
        <v>0</v>
      </c>
      <c r="CC45" s="26">
        <f t="shared" si="138"/>
        <v>0</v>
      </c>
      <c r="CD45" s="26">
        <f t="shared" si="37"/>
        <v>44197.7</v>
      </c>
      <c r="CE45" s="26">
        <f t="shared" si="38"/>
        <v>44197.7</v>
      </c>
      <c r="CF45" s="26">
        <f t="shared" si="39"/>
        <v>44197.7</v>
      </c>
      <c r="CG45" s="26">
        <f t="shared" si="139"/>
        <v>0</v>
      </c>
      <c r="CH45" s="26">
        <f t="shared" si="140"/>
        <v>0</v>
      </c>
      <c r="CI45" s="26">
        <f t="shared" si="141"/>
        <v>0</v>
      </c>
      <c r="CJ45" s="26">
        <f t="shared" si="40"/>
        <v>44197.7</v>
      </c>
      <c r="CK45" s="26">
        <f t="shared" si="41"/>
        <v>44197.7</v>
      </c>
      <c r="CL45" s="26">
        <f t="shared" si="42"/>
        <v>44197.7</v>
      </c>
      <c r="CM45" s="26">
        <f t="shared" si="142"/>
        <v>0</v>
      </c>
      <c r="CN45" s="26">
        <f t="shared" si="143"/>
        <v>0</v>
      </c>
      <c r="CO45" s="26">
        <f t="shared" si="144"/>
        <v>0</v>
      </c>
      <c r="CP45" s="26">
        <f t="shared" si="43"/>
        <v>44197.7</v>
      </c>
      <c r="CQ45" s="26">
        <f t="shared" si="44"/>
        <v>44197.7</v>
      </c>
      <c r="CR45" s="26">
        <f t="shared" si="45"/>
        <v>44197.7</v>
      </c>
      <c r="CS45" s="26">
        <f t="shared" si="145"/>
        <v>0</v>
      </c>
      <c r="CT45" s="19"/>
      <c r="CU45" s="35"/>
      <c r="DA45" s="1" t="s">
        <v>29</v>
      </c>
    </row>
    <row r="46" spans="1:105" ht="46.8" hidden="1" x14ac:dyDescent="0.3">
      <c r="A46" s="16" t="s">
        <v>69</v>
      </c>
      <c r="B46" s="17">
        <v>600</v>
      </c>
      <c r="C46" s="16"/>
      <c r="D46" s="16"/>
      <c r="E46" s="34" t="s">
        <v>43</v>
      </c>
      <c r="F46" s="26">
        <f t="shared" si="99"/>
        <v>33002.5</v>
      </c>
      <c r="G46" s="26">
        <f t="shared" si="100"/>
        <v>33002.5</v>
      </c>
      <c r="H46" s="26">
        <f t="shared" si="101"/>
        <v>33002.5</v>
      </c>
      <c r="I46" s="26">
        <f t="shared" si="148"/>
        <v>11195.2</v>
      </c>
      <c r="J46" s="26">
        <f t="shared" si="149"/>
        <v>11195.2</v>
      </c>
      <c r="K46" s="26">
        <f t="shared" si="150"/>
        <v>11195.2</v>
      </c>
      <c r="L46" s="26">
        <f t="shared" si="1"/>
        <v>44197.7</v>
      </c>
      <c r="M46" s="26">
        <f t="shared" si="2"/>
        <v>44197.7</v>
      </c>
      <c r="N46" s="26">
        <f t="shared" si="3"/>
        <v>44197.7</v>
      </c>
      <c r="O46" s="26">
        <f t="shared" si="105"/>
        <v>0</v>
      </c>
      <c r="P46" s="26">
        <f t="shared" si="106"/>
        <v>0</v>
      </c>
      <c r="Q46" s="26">
        <f t="shared" si="107"/>
        <v>0</v>
      </c>
      <c r="R46" s="26">
        <f t="shared" si="4"/>
        <v>44197.7</v>
      </c>
      <c r="S46" s="26">
        <f t="shared" si="5"/>
        <v>44197.7</v>
      </c>
      <c r="T46" s="26">
        <f t="shared" si="6"/>
        <v>44197.7</v>
      </c>
      <c r="U46" s="26">
        <f t="shared" si="108"/>
        <v>0</v>
      </c>
      <c r="V46" s="26">
        <f t="shared" si="109"/>
        <v>0</v>
      </c>
      <c r="W46" s="26">
        <f t="shared" si="110"/>
        <v>0</v>
      </c>
      <c r="X46" s="26">
        <f t="shared" si="7"/>
        <v>44197.7</v>
      </c>
      <c r="Y46" s="26">
        <f t="shared" si="8"/>
        <v>44197.7</v>
      </c>
      <c r="Z46" s="26">
        <f t="shared" si="9"/>
        <v>44197.7</v>
      </c>
      <c r="AA46" s="26">
        <f t="shared" si="111"/>
        <v>0</v>
      </c>
      <c r="AB46" s="26">
        <f t="shared" si="112"/>
        <v>0</v>
      </c>
      <c r="AC46" s="26">
        <f t="shared" si="113"/>
        <v>0</v>
      </c>
      <c r="AD46" s="26">
        <f t="shared" si="10"/>
        <v>44197.7</v>
      </c>
      <c r="AE46" s="26">
        <f t="shared" si="11"/>
        <v>44197.7</v>
      </c>
      <c r="AF46" s="26">
        <f t="shared" si="12"/>
        <v>44197.7</v>
      </c>
      <c r="AG46" s="26">
        <f t="shared" si="114"/>
        <v>0</v>
      </c>
      <c r="AH46" s="26">
        <f t="shared" si="115"/>
        <v>0</v>
      </c>
      <c r="AI46" s="26">
        <f t="shared" si="116"/>
        <v>0</v>
      </c>
      <c r="AJ46" s="26">
        <f t="shared" si="13"/>
        <v>44197.7</v>
      </c>
      <c r="AK46" s="26">
        <f t="shared" si="14"/>
        <v>44197.7</v>
      </c>
      <c r="AL46" s="26">
        <f t="shared" si="15"/>
        <v>44197.7</v>
      </c>
      <c r="AM46" s="26">
        <f t="shared" si="117"/>
        <v>0</v>
      </c>
      <c r="AN46" s="26">
        <f t="shared" si="118"/>
        <v>0</v>
      </c>
      <c r="AO46" s="26">
        <f t="shared" si="119"/>
        <v>0</v>
      </c>
      <c r="AP46" s="26">
        <f t="shared" si="16"/>
        <v>44197.7</v>
      </c>
      <c r="AQ46" s="26">
        <f t="shared" si="17"/>
        <v>44197.7</v>
      </c>
      <c r="AR46" s="26">
        <f t="shared" si="18"/>
        <v>44197.7</v>
      </c>
      <c r="AS46" s="26">
        <f t="shared" si="120"/>
        <v>0</v>
      </c>
      <c r="AT46" s="26">
        <f t="shared" si="121"/>
        <v>0</v>
      </c>
      <c r="AU46" s="26">
        <f t="shared" si="122"/>
        <v>0</v>
      </c>
      <c r="AV46" s="26">
        <f t="shared" si="19"/>
        <v>44197.7</v>
      </c>
      <c r="AW46" s="26">
        <f t="shared" si="20"/>
        <v>44197.7</v>
      </c>
      <c r="AX46" s="26">
        <f t="shared" si="21"/>
        <v>44197.7</v>
      </c>
      <c r="AY46" s="26">
        <f t="shared" si="146"/>
        <v>0</v>
      </c>
      <c r="AZ46" s="26">
        <f t="shared" si="124"/>
        <v>0</v>
      </c>
      <c r="BA46" s="26">
        <f t="shared" si="125"/>
        <v>0</v>
      </c>
      <c r="BB46" s="26">
        <f t="shared" si="22"/>
        <v>44197.7</v>
      </c>
      <c r="BC46" s="26">
        <f t="shared" si="23"/>
        <v>44197.7</v>
      </c>
      <c r="BD46" s="26">
        <f t="shared" si="24"/>
        <v>44197.7</v>
      </c>
      <c r="BE46" s="26">
        <f t="shared" si="126"/>
        <v>0</v>
      </c>
      <c r="BF46" s="26">
        <f t="shared" si="127"/>
        <v>0</v>
      </c>
      <c r="BG46" s="26">
        <f t="shared" si="128"/>
        <v>0</v>
      </c>
      <c r="BH46" s="26">
        <f t="shared" si="25"/>
        <v>44197.7</v>
      </c>
      <c r="BI46" s="26">
        <f t="shared" si="26"/>
        <v>44197.7</v>
      </c>
      <c r="BJ46" s="26">
        <f t="shared" si="27"/>
        <v>44197.7</v>
      </c>
      <c r="BK46" s="26">
        <f t="shared" si="147"/>
        <v>0</v>
      </c>
      <c r="BL46" s="26">
        <f t="shared" si="130"/>
        <v>0</v>
      </c>
      <c r="BM46" s="26">
        <f t="shared" si="131"/>
        <v>0</v>
      </c>
      <c r="BN46" s="26">
        <f t="shared" si="28"/>
        <v>44197.7</v>
      </c>
      <c r="BO46" s="26">
        <f t="shared" si="29"/>
        <v>44197.7</v>
      </c>
      <c r="BP46" s="26">
        <f t="shared" si="30"/>
        <v>44197.7</v>
      </c>
      <c r="BQ46" s="26">
        <f t="shared" si="132"/>
        <v>0</v>
      </c>
      <c r="BR46" s="26">
        <f t="shared" si="133"/>
        <v>0</v>
      </c>
      <c r="BS46" s="26">
        <f t="shared" si="31"/>
        <v>44197.7</v>
      </c>
      <c r="BT46" s="26">
        <f t="shared" si="32"/>
        <v>44197.7</v>
      </c>
      <c r="BU46" s="26">
        <f t="shared" si="33"/>
        <v>44197.7</v>
      </c>
      <c r="BV46" s="26">
        <f t="shared" si="134"/>
        <v>0</v>
      </c>
      <c r="BW46" s="26">
        <f t="shared" si="135"/>
        <v>0</v>
      </c>
      <c r="BX46" s="26">
        <f t="shared" si="34"/>
        <v>44197.7</v>
      </c>
      <c r="BY46" s="26">
        <f t="shared" si="35"/>
        <v>44197.7</v>
      </c>
      <c r="BZ46" s="26">
        <f t="shared" si="36"/>
        <v>44197.7</v>
      </c>
      <c r="CA46" s="26">
        <f t="shared" si="136"/>
        <v>0</v>
      </c>
      <c r="CB46" s="26">
        <f t="shared" si="137"/>
        <v>0</v>
      </c>
      <c r="CC46" s="26">
        <f t="shared" si="138"/>
        <v>0</v>
      </c>
      <c r="CD46" s="26">
        <f t="shared" si="37"/>
        <v>44197.7</v>
      </c>
      <c r="CE46" s="26">
        <f t="shared" si="38"/>
        <v>44197.7</v>
      </c>
      <c r="CF46" s="26">
        <f t="shared" si="39"/>
        <v>44197.7</v>
      </c>
      <c r="CG46" s="26">
        <f t="shared" si="139"/>
        <v>0</v>
      </c>
      <c r="CH46" s="26">
        <f t="shared" si="140"/>
        <v>0</v>
      </c>
      <c r="CI46" s="26">
        <f t="shared" si="141"/>
        <v>0</v>
      </c>
      <c r="CJ46" s="26">
        <f t="shared" si="40"/>
        <v>44197.7</v>
      </c>
      <c r="CK46" s="26">
        <f t="shared" si="41"/>
        <v>44197.7</v>
      </c>
      <c r="CL46" s="26">
        <f t="shared" si="42"/>
        <v>44197.7</v>
      </c>
      <c r="CM46" s="26">
        <f t="shared" si="142"/>
        <v>0</v>
      </c>
      <c r="CN46" s="26">
        <f t="shared" si="143"/>
        <v>0</v>
      </c>
      <c r="CO46" s="26">
        <f t="shared" si="144"/>
        <v>0</v>
      </c>
      <c r="CP46" s="26">
        <f t="shared" si="43"/>
        <v>44197.7</v>
      </c>
      <c r="CQ46" s="26">
        <f t="shared" si="44"/>
        <v>44197.7</v>
      </c>
      <c r="CR46" s="26">
        <f t="shared" si="45"/>
        <v>44197.7</v>
      </c>
      <c r="CS46" s="26">
        <f t="shared" si="145"/>
        <v>0</v>
      </c>
      <c r="CT46" s="19"/>
      <c r="CU46" s="35"/>
      <c r="CY46" s="1" t="s">
        <v>27</v>
      </c>
    </row>
    <row r="47" spans="1:105" ht="78" hidden="1" x14ac:dyDescent="0.3">
      <c r="A47" s="16" t="s">
        <v>69</v>
      </c>
      <c r="B47" s="17">
        <v>630</v>
      </c>
      <c r="C47" s="16"/>
      <c r="D47" s="16"/>
      <c r="E47" s="34" t="s">
        <v>49</v>
      </c>
      <c r="F47" s="26">
        <f t="shared" si="99"/>
        <v>33002.5</v>
      </c>
      <c r="G47" s="26">
        <f t="shared" si="100"/>
        <v>33002.5</v>
      </c>
      <c r="H47" s="26">
        <f t="shared" si="101"/>
        <v>33002.5</v>
      </c>
      <c r="I47" s="26">
        <f t="shared" si="148"/>
        <v>11195.2</v>
      </c>
      <c r="J47" s="26">
        <f t="shared" si="149"/>
        <v>11195.2</v>
      </c>
      <c r="K47" s="26">
        <f t="shared" si="150"/>
        <v>11195.2</v>
      </c>
      <c r="L47" s="26">
        <f t="shared" si="1"/>
        <v>44197.7</v>
      </c>
      <c r="M47" s="26">
        <f t="shared" si="2"/>
        <v>44197.7</v>
      </c>
      <c r="N47" s="26">
        <f t="shared" si="3"/>
        <v>44197.7</v>
      </c>
      <c r="O47" s="26">
        <f t="shared" si="105"/>
        <v>0</v>
      </c>
      <c r="P47" s="26">
        <f t="shared" si="106"/>
        <v>0</v>
      </c>
      <c r="Q47" s="26">
        <f t="shared" si="107"/>
        <v>0</v>
      </c>
      <c r="R47" s="26">
        <f t="shared" si="4"/>
        <v>44197.7</v>
      </c>
      <c r="S47" s="26">
        <f t="shared" si="5"/>
        <v>44197.7</v>
      </c>
      <c r="T47" s="26">
        <f t="shared" si="6"/>
        <v>44197.7</v>
      </c>
      <c r="U47" s="26">
        <f t="shared" si="108"/>
        <v>0</v>
      </c>
      <c r="V47" s="26">
        <f t="shared" si="109"/>
        <v>0</v>
      </c>
      <c r="W47" s="26">
        <f t="shared" si="110"/>
        <v>0</v>
      </c>
      <c r="X47" s="26">
        <f t="shared" si="7"/>
        <v>44197.7</v>
      </c>
      <c r="Y47" s="26">
        <f t="shared" si="8"/>
        <v>44197.7</v>
      </c>
      <c r="Z47" s="26">
        <f t="shared" si="9"/>
        <v>44197.7</v>
      </c>
      <c r="AA47" s="26">
        <f t="shared" si="111"/>
        <v>0</v>
      </c>
      <c r="AB47" s="26">
        <f t="shared" si="112"/>
        <v>0</v>
      </c>
      <c r="AC47" s="26">
        <f t="shared" si="113"/>
        <v>0</v>
      </c>
      <c r="AD47" s="26">
        <f t="shared" si="10"/>
        <v>44197.7</v>
      </c>
      <c r="AE47" s="26">
        <f t="shared" si="11"/>
        <v>44197.7</v>
      </c>
      <c r="AF47" s="26">
        <f t="shared" si="12"/>
        <v>44197.7</v>
      </c>
      <c r="AG47" s="26">
        <f t="shared" si="114"/>
        <v>0</v>
      </c>
      <c r="AH47" s="26">
        <f t="shared" si="115"/>
        <v>0</v>
      </c>
      <c r="AI47" s="26">
        <f t="shared" si="116"/>
        <v>0</v>
      </c>
      <c r="AJ47" s="26">
        <f t="shared" si="13"/>
        <v>44197.7</v>
      </c>
      <c r="AK47" s="26">
        <f t="shared" si="14"/>
        <v>44197.7</v>
      </c>
      <c r="AL47" s="26">
        <f t="shared" si="15"/>
        <v>44197.7</v>
      </c>
      <c r="AM47" s="26">
        <f t="shared" si="117"/>
        <v>0</v>
      </c>
      <c r="AN47" s="26">
        <f t="shared" si="118"/>
        <v>0</v>
      </c>
      <c r="AO47" s="26">
        <f t="shared" si="119"/>
        <v>0</v>
      </c>
      <c r="AP47" s="26">
        <f t="shared" si="16"/>
        <v>44197.7</v>
      </c>
      <c r="AQ47" s="26">
        <f t="shared" si="17"/>
        <v>44197.7</v>
      </c>
      <c r="AR47" s="26">
        <f t="shared" si="18"/>
        <v>44197.7</v>
      </c>
      <c r="AS47" s="26">
        <f t="shared" si="120"/>
        <v>0</v>
      </c>
      <c r="AT47" s="26">
        <f t="shared" si="121"/>
        <v>0</v>
      </c>
      <c r="AU47" s="26">
        <f t="shared" si="122"/>
        <v>0</v>
      </c>
      <c r="AV47" s="26">
        <f t="shared" si="19"/>
        <v>44197.7</v>
      </c>
      <c r="AW47" s="26">
        <f t="shared" si="20"/>
        <v>44197.7</v>
      </c>
      <c r="AX47" s="26">
        <f t="shared" si="21"/>
        <v>44197.7</v>
      </c>
      <c r="AY47" s="26">
        <f t="shared" si="146"/>
        <v>0</v>
      </c>
      <c r="AZ47" s="26">
        <f t="shared" si="124"/>
        <v>0</v>
      </c>
      <c r="BA47" s="26">
        <f t="shared" si="125"/>
        <v>0</v>
      </c>
      <c r="BB47" s="26">
        <f t="shared" si="22"/>
        <v>44197.7</v>
      </c>
      <c r="BC47" s="26">
        <f t="shared" si="23"/>
        <v>44197.7</v>
      </c>
      <c r="BD47" s="26">
        <f t="shared" si="24"/>
        <v>44197.7</v>
      </c>
      <c r="BE47" s="26">
        <f t="shared" si="126"/>
        <v>0</v>
      </c>
      <c r="BF47" s="26">
        <f t="shared" si="127"/>
        <v>0</v>
      </c>
      <c r="BG47" s="26">
        <f t="shared" si="128"/>
        <v>0</v>
      </c>
      <c r="BH47" s="26">
        <f t="shared" si="25"/>
        <v>44197.7</v>
      </c>
      <c r="BI47" s="26">
        <f t="shared" si="26"/>
        <v>44197.7</v>
      </c>
      <c r="BJ47" s="26">
        <f t="shared" si="27"/>
        <v>44197.7</v>
      </c>
      <c r="BK47" s="26">
        <f t="shared" si="147"/>
        <v>0</v>
      </c>
      <c r="BL47" s="26">
        <f t="shared" si="130"/>
        <v>0</v>
      </c>
      <c r="BM47" s="26">
        <f t="shared" si="131"/>
        <v>0</v>
      </c>
      <c r="BN47" s="26">
        <f t="shared" si="28"/>
        <v>44197.7</v>
      </c>
      <c r="BO47" s="26">
        <f t="shared" si="29"/>
        <v>44197.7</v>
      </c>
      <c r="BP47" s="26">
        <f t="shared" si="30"/>
        <v>44197.7</v>
      </c>
      <c r="BQ47" s="26">
        <f t="shared" si="132"/>
        <v>0</v>
      </c>
      <c r="BR47" s="26">
        <f t="shared" si="133"/>
        <v>0</v>
      </c>
      <c r="BS47" s="26">
        <f t="shared" si="31"/>
        <v>44197.7</v>
      </c>
      <c r="BT47" s="26">
        <f t="shared" si="32"/>
        <v>44197.7</v>
      </c>
      <c r="BU47" s="26">
        <f t="shared" si="33"/>
        <v>44197.7</v>
      </c>
      <c r="BV47" s="26">
        <f t="shared" si="134"/>
        <v>0</v>
      </c>
      <c r="BW47" s="26">
        <f t="shared" si="135"/>
        <v>0</v>
      </c>
      <c r="BX47" s="26">
        <f t="shared" si="34"/>
        <v>44197.7</v>
      </c>
      <c r="BY47" s="26">
        <f t="shared" si="35"/>
        <v>44197.7</v>
      </c>
      <c r="BZ47" s="26">
        <f t="shared" si="36"/>
        <v>44197.7</v>
      </c>
      <c r="CA47" s="26">
        <f t="shared" si="136"/>
        <v>0</v>
      </c>
      <c r="CB47" s="26">
        <f t="shared" si="137"/>
        <v>0</v>
      </c>
      <c r="CC47" s="26">
        <f t="shared" si="138"/>
        <v>0</v>
      </c>
      <c r="CD47" s="26">
        <f t="shared" si="37"/>
        <v>44197.7</v>
      </c>
      <c r="CE47" s="26">
        <f t="shared" si="38"/>
        <v>44197.7</v>
      </c>
      <c r="CF47" s="26">
        <f t="shared" si="39"/>
        <v>44197.7</v>
      </c>
      <c r="CG47" s="26">
        <f t="shared" si="139"/>
        <v>0</v>
      </c>
      <c r="CH47" s="26">
        <f t="shared" si="140"/>
        <v>0</v>
      </c>
      <c r="CI47" s="26">
        <f t="shared" si="141"/>
        <v>0</v>
      </c>
      <c r="CJ47" s="26">
        <f t="shared" si="40"/>
        <v>44197.7</v>
      </c>
      <c r="CK47" s="26">
        <f t="shared" si="41"/>
        <v>44197.7</v>
      </c>
      <c r="CL47" s="26">
        <f t="shared" si="42"/>
        <v>44197.7</v>
      </c>
      <c r="CM47" s="26">
        <f t="shared" si="142"/>
        <v>0</v>
      </c>
      <c r="CN47" s="26">
        <f t="shared" si="143"/>
        <v>0</v>
      </c>
      <c r="CO47" s="26">
        <f t="shared" si="144"/>
        <v>0</v>
      </c>
      <c r="CP47" s="26">
        <f t="shared" si="43"/>
        <v>44197.7</v>
      </c>
      <c r="CQ47" s="26">
        <f t="shared" si="44"/>
        <v>44197.7</v>
      </c>
      <c r="CR47" s="26">
        <f t="shared" si="45"/>
        <v>44197.7</v>
      </c>
      <c r="CS47" s="26">
        <f t="shared" si="145"/>
        <v>0</v>
      </c>
      <c r="CT47" s="19"/>
      <c r="CU47" s="35"/>
      <c r="CZ47" s="1" t="s">
        <v>28</v>
      </c>
    </row>
    <row r="48" spans="1:105" hidden="1" x14ac:dyDescent="0.3">
      <c r="A48" s="16" t="s">
        <v>69</v>
      </c>
      <c r="B48" s="17">
        <v>630</v>
      </c>
      <c r="C48" s="16" t="s">
        <v>40</v>
      </c>
      <c r="D48" s="16" t="s">
        <v>41</v>
      </c>
      <c r="E48" s="34" t="s">
        <v>42</v>
      </c>
      <c r="F48" s="26">
        <v>33002.5</v>
      </c>
      <c r="G48" s="26">
        <v>33002.5</v>
      </c>
      <c r="H48" s="26">
        <v>33002.5</v>
      </c>
      <c r="I48" s="26">
        <v>11195.2</v>
      </c>
      <c r="J48" s="26">
        <v>11195.2</v>
      </c>
      <c r="K48" s="26">
        <v>11195.2</v>
      </c>
      <c r="L48" s="26">
        <f t="shared" si="1"/>
        <v>44197.7</v>
      </c>
      <c r="M48" s="26">
        <f t="shared" si="2"/>
        <v>44197.7</v>
      </c>
      <c r="N48" s="26">
        <f t="shared" si="3"/>
        <v>44197.7</v>
      </c>
      <c r="O48" s="26"/>
      <c r="P48" s="26"/>
      <c r="Q48" s="26"/>
      <c r="R48" s="26">
        <f t="shared" si="4"/>
        <v>44197.7</v>
      </c>
      <c r="S48" s="26">
        <f t="shared" si="5"/>
        <v>44197.7</v>
      </c>
      <c r="T48" s="26">
        <f t="shared" si="6"/>
        <v>44197.7</v>
      </c>
      <c r="U48" s="26"/>
      <c r="V48" s="26"/>
      <c r="W48" s="26"/>
      <c r="X48" s="26">
        <f t="shared" si="7"/>
        <v>44197.7</v>
      </c>
      <c r="Y48" s="26">
        <f t="shared" si="8"/>
        <v>44197.7</v>
      </c>
      <c r="Z48" s="26">
        <f t="shared" si="9"/>
        <v>44197.7</v>
      </c>
      <c r="AA48" s="26"/>
      <c r="AB48" s="26"/>
      <c r="AC48" s="26"/>
      <c r="AD48" s="26">
        <f t="shared" si="10"/>
        <v>44197.7</v>
      </c>
      <c r="AE48" s="26">
        <f t="shared" si="11"/>
        <v>44197.7</v>
      </c>
      <c r="AF48" s="26">
        <f t="shared" si="12"/>
        <v>44197.7</v>
      </c>
      <c r="AG48" s="26"/>
      <c r="AH48" s="26"/>
      <c r="AI48" s="26"/>
      <c r="AJ48" s="26">
        <f t="shared" si="13"/>
        <v>44197.7</v>
      </c>
      <c r="AK48" s="26">
        <f t="shared" si="14"/>
        <v>44197.7</v>
      </c>
      <c r="AL48" s="26">
        <f t="shared" si="15"/>
        <v>44197.7</v>
      </c>
      <c r="AM48" s="26"/>
      <c r="AN48" s="26"/>
      <c r="AO48" s="26"/>
      <c r="AP48" s="26">
        <f t="shared" si="16"/>
        <v>44197.7</v>
      </c>
      <c r="AQ48" s="26">
        <f t="shared" si="17"/>
        <v>44197.7</v>
      </c>
      <c r="AR48" s="26">
        <f t="shared" si="18"/>
        <v>44197.7</v>
      </c>
      <c r="AS48" s="26"/>
      <c r="AT48" s="26"/>
      <c r="AU48" s="26"/>
      <c r="AV48" s="26">
        <f t="shared" si="19"/>
        <v>44197.7</v>
      </c>
      <c r="AW48" s="26">
        <f t="shared" si="20"/>
        <v>44197.7</v>
      </c>
      <c r="AX48" s="26">
        <f t="shared" si="21"/>
        <v>44197.7</v>
      </c>
      <c r="AY48" s="26"/>
      <c r="AZ48" s="26"/>
      <c r="BA48" s="26"/>
      <c r="BB48" s="26">
        <f t="shared" si="22"/>
        <v>44197.7</v>
      </c>
      <c r="BC48" s="26">
        <f t="shared" si="23"/>
        <v>44197.7</v>
      </c>
      <c r="BD48" s="26">
        <f t="shared" si="24"/>
        <v>44197.7</v>
      </c>
      <c r="BE48" s="26"/>
      <c r="BF48" s="26"/>
      <c r="BG48" s="26"/>
      <c r="BH48" s="26">
        <f t="shared" si="25"/>
        <v>44197.7</v>
      </c>
      <c r="BI48" s="26">
        <f t="shared" si="26"/>
        <v>44197.7</v>
      </c>
      <c r="BJ48" s="26">
        <f t="shared" si="27"/>
        <v>44197.7</v>
      </c>
      <c r="BK48" s="26"/>
      <c r="BL48" s="26"/>
      <c r="BM48" s="26"/>
      <c r="BN48" s="26">
        <f t="shared" si="28"/>
        <v>44197.7</v>
      </c>
      <c r="BO48" s="26">
        <f t="shared" si="29"/>
        <v>44197.7</v>
      </c>
      <c r="BP48" s="26">
        <f t="shared" si="30"/>
        <v>44197.7</v>
      </c>
      <c r="BQ48" s="26"/>
      <c r="BR48" s="26"/>
      <c r="BS48" s="26">
        <f t="shared" si="31"/>
        <v>44197.7</v>
      </c>
      <c r="BT48" s="26">
        <f t="shared" si="32"/>
        <v>44197.7</v>
      </c>
      <c r="BU48" s="26">
        <f t="shared" si="33"/>
        <v>44197.7</v>
      </c>
      <c r="BV48" s="26"/>
      <c r="BW48" s="26"/>
      <c r="BX48" s="26">
        <f t="shared" si="34"/>
        <v>44197.7</v>
      </c>
      <c r="BY48" s="26">
        <f t="shared" si="35"/>
        <v>44197.7</v>
      </c>
      <c r="BZ48" s="26">
        <f t="shared" si="36"/>
        <v>44197.7</v>
      </c>
      <c r="CA48" s="26"/>
      <c r="CB48" s="26"/>
      <c r="CC48" s="26"/>
      <c r="CD48" s="26">
        <f t="shared" si="37"/>
        <v>44197.7</v>
      </c>
      <c r="CE48" s="26">
        <f t="shared" si="38"/>
        <v>44197.7</v>
      </c>
      <c r="CF48" s="26">
        <f t="shared" si="39"/>
        <v>44197.7</v>
      </c>
      <c r="CG48" s="26"/>
      <c r="CH48" s="26"/>
      <c r="CI48" s="26"/>
      <c r="CJ48" s="26">
        <f t="shared" si="40"/>
        <v>44197.7</v>
      </c>
      <c r="CK48" s="26">
        <f t="shared" si="41"/>
        <v>44197.7</v>
      </c>
      <c r="CL48" s="26">
        <f t="shared" si="42"/>
        <v>44197.7</v>
      </c>
      <c r="CM48" s="26"/>
      <c r="CN48" s="26"/>
      <c r="CO48" s="26"/>
      <c r="CP48" s="26">
        <f t="shared" si="43"/>
        <v>44197.7</v>
      </c>
      <c r="CQ48" s="26">
        <f t="shared" si="44"/>
        <v>44197.7</v>
      </c>
      <c r="CR48" s="26">
        <f t="shared" si="45"/>
        <v>44197.7</v>
      </c>
      <c r="CS48" s="26"/>
      <c r="CT48" s="19"/>
      <c r="CU48" s="35" t="s">
        <v>71</v>
      </c>
    </row>
    <row r="49" spans="1:105" ht="62.4" hidden="1" x14ac:dyDescent="0.3">
      <c r="A49" s="16" t="s">
        <v>72</v>
      </c>
      <c r="B49" s="17"/>
      <c r="C49" s="16"/>
      <c r="D49" s="16"/>
      <c r="E49" s="34" t="s">
        <v>73</v>
      </c>
      <c r="F49" s="26">
        <f t="shared" si="99"/>
        <v>41301.5</v>
      </c>
      <c r="G49" s="26">
        <f t="shared" si="100"/>
        <v>41301.5</v>
      </c>
      <c r="H49" s="26">
        <f t="shared" si="101"/>
        <v>41301.5</v>
      </c>
      <c r="I49" s="26">
        <f t="shared" si="148"/>
        <v>1710.7</v>
      </c>
      <c r="J49" s="26">
        <f t="shared" si="149"/>
        <v>3175.8</v>
      </c>
      <c r="K49" s="26">
        <f t="shared" si="150"/>
        <v>4699.3</v>
      </c>
      <c r="L49" s="26">
        <f t="shared" si="1"/>
        <v>43012.2</v>
      </c>
      <c r="M49" s="26">
        <f t="shared" si="2"/>
        <v>44477.3</v>
      </c>
      <c r="N49" s="26">
        <f t="shared" si="3"/>
        <v>46000.800000000003</v>
      </c>
      <c r="O49" s="26">
        <f t="shared" si="105"/>
        <v>1151.0219999999999</v>
      </c>
      <c r="P49" s="26">
        <f t="shared" si="106"/>
        <v>0</v>
      </c>
      <c r="Q49" s="26">
        <f t="shared" si="107"/>
        <v>0</v>
      </c>
      <c r="R49" s="26">
        <f t="shared" si="4"/>
        <v>44163.221999999994</v>
      </c>
      <c r="S49" s="26">
        <f t="shared" si="5"/>
        <v>44477.3</v>
      </c>
      <c r="T49" s="26">
        <f t="shared" si="6"/>
        <v>46000.800000000003</v>
      </c>
      <c r="U49" s="26">
        <f t="shared" si="108"/>
        <v>0</v>
      </c>
      <c r="V49" s="26">
        <f t="shared" si="109"/>
        <v>0</v>
      </c>
      <c r="W49" s="26">
        <f t="shared" si="110"/>
        <v>0</v>
      </c>
      <c r="X49" s="26">
        <f t="shared" si="7"/>
        <v>44163.221999999994</v>
      </c>
      <c r="Y49" s="26">
        <f t="shared" si="8"/>
        <v>44477.3</v>
      </c>
      <c r="Z49" s="26">
        <f t="shared" si="9"/>
        <v>46000.800000000003</v>
      </c>
      <c r="AA49" s="26">
        <f t="shared" si="111"/>
        <v>0</v>
      </c>
      <c r="AB49" s="26">
        <f t="shared" si="112"/>
        <v>0</v>
      </c>
      <c r="AC49" s="26">
        <f t="shared" si="113"/>
        <v>0</v>
      </c>
      <c r="AD49" s="26">
        <f t="shared" si="10"/>
        <v>44163.221999999994</v>
      </c>
      <c r="AE49" s="26">
        <f t="shared" si="11"/>
        <v>44477.3</v>
      </c>
      <c r="AF49" s="26">
        <f t="shared" si="12"/>
        <v>46000.800000000003</v>
      </c>
      <c r="AG49" s="26">
        <f t="shared" si="114"/>
        <v>0</v>
      </c>
      <c r="AH49" s="26">
        <f t="shared" si="115"/>
        <v>0</v>
      </c>
      <c r="AI49" s="26">
        <f t="shared" si="116"/>
        <v>0</v>
      </c>
      <c r="AJ49" s="26">
        <f t="shared" si="13"/>
        <v>44163.221999999994</v>
      </c>
      <c r="AK49" s="26">
        <f t="shared" si="14"/>
        <v>44477.3</v>
      </c>
      <c r="AL49" s="26">
        <f t="shared" si="15"/>
        <v>46000.800000000003</v>
      </c>
      <c r="AM49" s="26">
        <f t="shared" si="117"/>
        <v>0</v>
      </c>
      <c r="AN49" s="26">
        <f t="shared" si="118"/>
        <v>0</v>
      </c>
      <c r="AO49" s="26">
        <f t="shared" si="119"/>
        <v>0</v>
      </c>
      <c r="AP49" s="26">
        <f t="shared" si="16"/>
        <v>44163.221999999994</v>
      </c>
      <c r="AQ49" s="26">
        <f t="shared" si="17"/>
        <v>44477.3</v>
      </c>
      <c r="AR49" s="26">
        <f t="shared" si="18"/>
        <v>46000.800000000003</v>
      </c>
      <c r="AS49" s="26">
        <f t="shared" si="120"/>
        <v>0</v>
      </c>
      <c r="AT49" s="26">
        <f t="shared" si="121"/>
        <v>0</v>
      </c>
      <c r="AU49" s="26">
        <f t="shared" si="122"/>
        <v>0</v>
      </c>
      <c r="AV49" s="26">
        <f t="shared" si="19"/>
        <v>44163.221999999994</v>
      </c>
      <c r="AW49" s="26">
        <f t="shared" si="20"/>
        <v>44477.3</v>
      </c>
      <c r="AX49" s="26">
        <f t="shared" si="21"/>
        <v>46000.800000000003</v>
      </c>
      <c r="AY49" s="26">
        <f t="shared" si="146"/>
        <v>3368.4339999999997</v>
      </c>
      <c r="AZ49" s="26">
        <f t="shared" si="124"/>
        <v>0</v>
      </c>
      <c r="BA49" s="26">
        <f t="shared" si="125"/>
        <v>0</v>
      </c>
      <c r="BB49" s="26">
        <f t="shared" si="22"/>
        <v>47531.655999999995</v>
      </c>
      <c r="BC49" s="26">
        <f t="shared" si="23"/>
        <v>44477.3</v>
      </c>
      <c r="BD49" s="26">
        <f t="shared" si="24"/>
        <v>46000.800000000003</v>
      </c>
      <c r="BE49" s="26">
        <f t="shared" si="126"/>
        <v>0</v>
      </c>
      <c r="BF49" s="26">
        <f t="shared" si="127"/>
        <v>0</v>
      </c>
      <c r="BG49" s="26">
        <f t="shared" si="128"/>
        <v>0</v>
      </c>
      <c r="BH49" s="26">
        <f t="shared" si="25"/>
        <v>47531.655999999995</v>
      </c>
      <c r="BI49" s="26">
        <f t="shared" si="26"/>
        <v>44477.3</v>
      </c>
      <c r="BJ49" s="26">
        <f t="shared" si="27"/>
        <v>46000.800000000003</v>
      </c>
      <c r="BK49" s="26">
        <f t="shared" si="147"/>
        <v>1188.2720000000002</v>
      </c>
      <c r="BL49" s="26">
        <f t="shared" si="130"/>
        <v>0</v>
      </c>
      <c r="BM49" s="26">
        <f t="shared" si="131"/>
        <v>0</v>
      </c>
      <c r="BN49" s="26">
        <f t="shared" si="28"/>
        <v>48719.927999999993</v>
      </c>
      <c r="BO49" s="26">
        <f t="shared" si="29"/>
        <v>44477.3</v>
      </c>
      <c r="BP49" s="26">
        <f t="shared" si="30"/>
        <v>46000.800000000003</v>
      </c>
      <c r="BQ49" s="26">
        <f t="shared" si="132"/>
        <v>0</v>
      </c>
      <c r="BR49" s="26">
        <f t="shared" si="133"/>
        <v>0</v>
      </c>
      <c r="BS49" s="26">
        <f t="shared" si="31"/>
        <v>48719.927999999993</v>
      </c>
      <c r="BT49" s="26">
        <f t="shared" si="32"/>
        <v>44477.3</v>
      </c>
      <c r="BU49" s="26">
        <f t="shared" si="33"/>
        <v>46000.800000000003</v>
      </c>
      <c r="BV49" s="26">
        <f t="shared" si="134"/>
        <v>0</v>
      </c>
      <c r="BW49" s="26">
        <f t="shared" si="135"/>
        <v>0</v>
      </c>
      <c r="BX49" s="26">
        <f t="shared" si="34"/>
        <v>48719.927999999993</v>
      </c>
      <c r="BY49" s="26">
        <f t="shared" si="35"/>
        <v>44477.3</v>
      </c>
      <c r="BZ49" s="26">
        <f t="shared" si="36"/>
        <v>46000.800000000003</v>
      </c>
      <c r="CA49" s="26">
        <f t="shared" si="136"/>
        <v>40.751000000000005</v>
      </c>
      <c r="CB49" s="26">
        <f t="shared" si="137"/>
        <v>0</v>
      </c>
      <c r="CC49" s="26">
        <f t="shared" si="138"/>
        <v>0</v>
      </c>
      <c r="CD49" s="26">
        <f t="shared" si="37"/>
        <v>48760.678999999989</v>
      </c>
      <c r="CE49" s="26">
        <f t="shared" si="38"/>
        <v>44477.3</v>
      </c>
      <c r="CF49" s="26">
        <f t="shared" si="39"/>
        <v>46000.800000000003</v>
      </c>
      <c r="CG49" s="26">
        <f t="shared" si="139"/>
        <v>0</v>
      </c>
      <c r="CH49" s="26">
        <f t="shared" si="140"/>
        <v>0</v>
      </c>
      <c r="CI49" s="26">
        <f t="shared" si="141"/>
        <v>0</v>
      </c>
      <c r="CJ49" s="26">
        <f t="shared" si="40"/>
        <v>48760.678999999989</v>
      </c>
      <c r="CK49" s="26">
        <f t="shared" si="41"/>
        <v>44477.3</v>
      </c>
      <c r="CL49" s="26">
        <f t="shared" si="42"/>
        <v>46000.800000000003</v>
      </c>
      <c r="CM49" s="26">
        <f t="shared" si="142"/>
        <v>0</v>
      </c>
      <c r="CN49" s="26">
        <f t="shared" si="143"/>
        <v>0</v>
      </c>
      <c r="CO49" s="26">
        <f t="shared" si="144"/>
        <v>0</v>
      </c>
      <c r="CP49" s="26">
        <f t="shared" si="43"/>
        <v>48760.678999999989</v>
      </c>
      <c r="CQ49" s="26">
        <f t="shared" si="44"/>
        <v>44477.3</v>
      </c>
      <c r="CR49" s="26">
        <f t="shared" si="45"/>
        <v>46000.800000000003</v>
      </c>
      <c r="CS49" s="26">
        <f t="shared" si="145"/>
        <v>0</v>
      </c>
      <c r="CT49" s="19"/>
      <c r="CU49" s="35"/>
      <c r="CX49" s="1" t="s">
        <v>26</v>
      </c>
    </row>
    <row r="50" spans="1:105" ht="31.2" hidden="1" x14ac:dyDescent="0.3">
      <c r="A50" s="16" t="s">
        <v>74</v>
      </c>
      <c r="B50" s="17"/>
      <c r="C50" s="16"/>
      <c r="D50" s="16"/>
      <c r="E50" s="34" t="s">
        <v>75</v>
      </c>
      <c r="F50" s="26">
        <f t="shared" ref="F50:K50" si="151">F51+F54</f>
        <v>41301.5</v>
      </c>
      <c r="G50" s="26">
        <f t="shared" si="151"/>
        <v>41301.5</v>
      </c>
      <c r="H50" s="26">
        <f t="shared" si="151"/>
        <v>41301.5</v>
      </c>
      <c r="I50" s="26">
        <f t="shared" si="151"/>
        <v>1710.7</v>
      </c>
      <c r="J50" s="26">
        <f t="shared" si="151"/>
        <v>3175.8</v>
      </c>
      <c r="K50" s="26">
        <f t="shared" si="151"/>
        <v>4699.3</v>
      </c>
      <c r="L50" s="26">
        <f t="shared" si="1"/>
        <v>43012.2</v>
      </c>
      <c r="M50" s="26">
        <f t="shared" si="2"/>
        <v>44477.3</v>
      </c>
      <c r="N50" s="26">
        <f t="shared" si="3"/>
        <v>46000.800000000003</v>
      </c>
      <c r="O50" s="26">
        <f>O51+O54</f>
        <v>1151.0219999999999</v>
      </c>
      <c r="P50" s="26">
        <f>P51+P54</f>
        <v>0</v>
      </c>
      <c r="Q50" s="26">
        <f>Q51+Q54</f>
        <v>0</v>
      </c>
      <c r="R50" s="26">
        <f t="shared" si="4"/>
        <v>44163.221999999994</v>
      </c>
      <c r="S50" s="26">
        <f t="shared" si="5"/>
        <v>44477.3</v>
      </c>
      <c r="T50" s="26">
        <f t="shared" si="6"/>
        <v>46000.800000000003</v>
      </c>
      <c r="U50" s="26">
        <f>U51+U54</f>
        <v>0</v>
      </c>
      <c r="V50" s="26">
        <f>V51+V54</f>
        <v>0</v>
      </c>
      <c r="W50" s="26">
        <f>W51+W54</f>
        <v>0</v>
      </c>
      <c r="X50" s="26">
        <f t="shared" si="7"/>
        <v>44163.221999999994</v>
      </c>
      <c r="Y50" s="26">
        <f t="shared" si="8"/>
        <v>44477.3</v>
      </c>
      <c r="Z50" s="26">
        <f t="shared" si="9"/>
        <v>46000.800000000003</v>
      </c>
      <c r="AA50" s="26">
        <f>AA51+AA54</f>
        <v>0</v>
      </c>
      <c r="AB50" s="26">
        <f>AB51+AB54</f>
        <v>0</v>
      </c>
      <c r="AC50" s="26">
        <f>AC51+AC54</f>
        <v>0</v>
      </c>
      <c r="AD50" s="26">
        <f t="shared" si="10"/>
        <v>44163.221999999994</v>
      </c>
      <c r="AE50" s="26">
        <f t="shared" si="11"/>
        <v>44477.3</v>
      </c>
      <c r="AF50" s="26">
        <f t="shared" si="12"/>
        <v>46000.800000000003</v>
      </c>
      <c r="AG50" s="26">
        <f>AG51+AG54</f>
        <v>0</v>
      </c>
      <c r="AH50" s="26">
        <f>AH51+AH54</f>
        <v>0</v>
      </c>
      <c r="AI50" s="26">
        <f>AI51+AI54</f>
        <v>0</v>
      </c>
      <c r="AJ50" s="26">
        <f t="shared" si="13"/>
        <v>44163.221999999994</v>
      </c>
      <c r="AK50" s="26">
        <f t="shared" si="14"/>
        <v>44477.3</v>
      </c>
      <c r="AL50" s="26">
        <f t="shared" si="15"/>
        <v>46000.800000000003</v>
      </c>
      <c r="AM50" s="26">
        <f>AM51+AM54</f>
        <v>0</v>
      </c>
      <c r="AN50" s="26">
        <f>AN51+AN54</f>
        <v>0</v>
      </c>
      <c r="AO50" s="26">
        <f>AO51+AO54</f>
        <v>0</v>
      </c>
      <c r="AP50" s="26">
        <f t="shared" si="16"/>
        <v>44163.221999999994</v>
      </c>
      <c r="AQ50" s="26">
        <f t="shared" si="17"/>
        <v>44477.3</v>
      </c>
      <c r="AR50" s="26">
        <f t="shared" si="18"/>
        <v>46000.800000000003</v>
      </c>
      <c r="AS50" s="26">
        <f>AS51+AS54</f>
        <v>0</v>
      </c>
      <c r="AT50" s="26">
        <f>AT51+AT54</f>
        <v>0</v>
      </c>
      <c r="AU50" s="26">
        <f>AU51+AU54</f>
        <v>0</v>
      </c>
      <c r="AV50" s="26">
        <f t="shared" si="19"/>
        <v>44163.221999999994</v>
      </c>
      <c r="AW50" s="26">
        <f t="shared" si="20"/>
        <v>44477.3</v>
      </c>
      <c r="AX50" s="26">
        <f t="shared" si="21"/>
        <v>46000.800000000003</v>
      </c>
      <c r="AY50" s="26">
        <f>AY51+AY54</f>
        <v>3368.4339999999997</v>
      </c>
      <c r="AZ50" s="26">
        <f>AZ51+AZ54</f>
        <v>0</v>
      </c>
      <c r="BA50" s="26">
        <f>BA51+BA54</f>
        <v>0</v>
      </c>
      <c r="BB50" s="26">
        <f t="shared" si="22"/>
        <v>47531.655999999995</v>
      </c>
      <c r="BC50" s="26">
        <f t="shared" si="23"/>
        <v>44477.3</v>
      </c>
      <c r="BD50" s="26">
        <f t="shared" si="24"/>
        <v>46000.800000000003</v>
      </c>
      <c r="BE50" s="26">
        <f>BE51+BE54</f>
        <v>0</v>
      </c>
      <c r="BF50" s="26">
        <f>BF51+BF54</f>
        <v>0</v>
      </c>
      <c r="BG50" s="26">
        <f>BG51+BG54</f>
        <v>0</v>
      </c>
      <c r="BH50" s="26">
        <f t="shared" si="25"/>
        <v>47531.655999999995</v>
      </c>
      <c r="BI50" s="26">
        <f t="shared" si="26"/>
        <v>44477.3</v>
      </c>
      <c r="BJ50" s="26">
        <f t="shared" si="27"/>
        <v>46000.800000000003</v>
      </c>
      <c r="BK50" s="26">
        <f>BK51+BK54</f>
        <v>1188.2720000000002</v>
      </c>
      <c r="BL50" s="26">
        <f>BL51+BL54</f>
        <v>0</v>
      </c>
      <c r="BM50" s="26">
        <f>BM51+BM54</f>
        <v>0</v>
      </c>
      <c r="BN50" s="26">
        <f t="shared" si="28"/>
        <v>48719.927999999993</v>
      </c>
      <c r="BO50" s="26">
        <f t="shared" si="29"/>
        <v>44477.3</v>
      </c>
      <c r="BP50" s="26">
        <f t="shared" si="30"/>
        <v>46000.800000000003</v>
      </c>
      <c r="BQ50" s="26">
        <f>BQ51+BQ54</f>
        <v>0</v>
      </c>
      <c r="BR50" s="26">
        <f>BR51+BR54</f>
        <v>0</v>
      </c>
      <c r="BS50" s="26">
        <f t="shared" si="31"/>
        <v>48719.927999999993</v>
      </c>
      <c r="BT50" s="26">
        <f t="shared" si="32"/>
        <v>44477.3</v>
      </c>
      <c r="BU50" s="26">
        <f t="shared" si="33"/>
        <v>46000.800000000003</v>
      </c>
      <c r="BV50" s="26">
        <f>BV51+BV54</f>
        <v>0</v>
      </c>
      <c r="BW50" s="26">
        <f>BW51+BW54</f>
        <v>0</v>
      </c>
      <c r="BX50" s="26">
        <f t="shared" si="34"/>
        <v>48719.927999999993</v>
      </c>
      <c r="BY50" s="26">
        <f t="shared" si="35"/>
        <v>44477.3</v>
      </c>
      <c r="BZ50" s="26">
        <f t="shared" si="36"/>
        <v>46000.800000000003</v>
      </c>
      <c r="CA50" s="26">
        <f>CA51+CA54</f>
        <v>40.751000000000005</v>
      </c>
      <c r="CB50" s="26">
        <f>CB51+CB54</f>
        <v>0</v>
      </c>
      <c r="CC50" s="26">
        <f>CC51+CC54</f>
        <v>0</v>
      </c>
      <c r="CD50" s="26">
        <f t="shared" si="37"/>
        <v>48760.678999999989</v>
      </c>
      <c r="CE50" s="26">
        <f t="shared" si="38"/>
        <v>44477.3</v>
      </c>
      <c r="CF50" s="26">
        <f t="shared" si="39"/>
        <v>46000.800000000003</v>
      </c>
      <c r="CG50" s="26">
        <f>CG51+CG54</f>
        <v>0</v>
      </c>
      <c r="CH50" s="26">
        <f>CH51+CH54</f>
        <v>0</v>
      </c>
      <c r="CI50" s="26">
        <f>CI51+CI54</f>
        <v>0</v>
      </c>
      <c r="CJ50" s="26">
        <f t="shared" si="40"/>
        <v>48760.678999999989</v>
      </c>
      <c r="CK50" s="26">
        <f t="shared" si="41"/>
        <v>44477.3</v>
      </c>
      <c r="CL50" s="26">
        <f t="shared" si="42"/>
        <v>46000.800000000003</v>
      </c>
      <c r="CM50" s="26">
        <f>CM51+CM54</f>
        <v>0</v>
      </c>
      <c r="CN50" s="26">
        <f>CN51+CN54</f>
        <v>0</v>
      </c>
      <c r="CO50" s="26">
        <f>CO51+CO54</f>
        <v>0</v>
      </c>
      <c r="CP50" s="26">
        <f t="shared" si="43"/>
        <v>48760.678999999989</v>
      </c>
      <c r="CQ50" s="26">
        <f t="shared" si="44"/>
        <v>44477.3</v>
      </c>
      <c r="CR50" s="26">
        <f t="shared" si="45"/>
        <v>46000.800000000003</v>
      </c>
      <c r="CS50" s="26">
        <f>CS51+CS54</f>
        <v>0</v>
      </c>
      <c r="CT50" s="19"/>
      <c r="CU50" s="35"/>
      <c r="DA50" s="1" t="s">
        <v>29</v>
      </c>
    </row>
    <row r="51" spans="1:105" ht="31.2" hidden="1" x14ac:dyDescent="0.3">
      <c r="A51" s="16" t="s">
        <v>74</v>
      </c>
      <c r="B51" s="17">
        <v>200</v>
      </c>
      <c r="C51" s="16"/>
      <c r="D51" s="16"/>
      <c r="E51" s="34" t="s">
        <v>38</v>
      </c>
      <c r="F51" s="26">
        <f t="shared" ref="F51:F55" si="152">F52</f>
        <v>40517.599999999999</v>
      </c>
      <c r="G51" s="26">
        <f t="shared" ref="G51:G55" si="153">G52</f>
        <v>40532.9</v>
      </c>
      <c r="H51" s="26">
        <f t="shared" ref="H51:H55" si="154">H52</f>
        <v>40548.1</v>
      </c>
      <c r="I51" s="26">
        <f t="shared" ref="I51:I55" si="155">I52</f>
        <v>1710.7</v>
      </c>
      <c r="J51" s="26">
        <f t="shared" ref="J51:J55" si="156">J52</f>
        <v>3175.8</v>
      </c>
      <c r="K51" s="26">
        <f t="shared" ref="K51:K55" si="157">K52</f>
        <v>4699.3</v>
      </c>
      <c r="L51" s="26">
        <f t="shared" si="1"/>
        <v>42228.299999999996</v>
      </c>
      <c r="M51" s="26">
        <f t="shared" si="2"/>
        <v>43708.700000000004</v>
      </c>
      <c r="N51" s="26">
        <f t="shared" si="3"/>
        <v>45247.4</v>
      </c>
      <c r="O51" s="26">
        <f t="shared" ref="O51:O55" si="158">O52</f>
        <v>1151.0219999999999</v>
      </c>
      <c r="P51" s="26">
        <f t="shared" ref="P51:P55" si="159">P52</f>
        <v>0</v>
      </c>
      <c r="Q51" s="26">
        <f t="shared" ref="Q51:Q55" si="160">Q52</f>
        <v>0</v>
      </c>
      <c r="R51" s="26">
        <f t="shared" si="4"/>
        <v>43379.321999999993</v>
      </c>
      <c r="S51" s="26">
        <f t="shared" si="5"/>
        <v>43708.700000000004</v>
      </c>
      <c r="T51" s="26">
        <f t="shared" si="6"/>
        <v>45247.4</v>
      </c>
      <c r="U51" s="26">
        <f t="shared" ref="U51:U55" si="161">U52</f>
        <v>0</v>
      </c>
      <c r="V51" s="26">
        <f t="shared" ref="V51:V55" si="162">V52</f>
        <v>0</v>
      </c>
      <c r="W51" s="26">
        <f t="shared" ref="W51:W55" si="163">W52</f>
        <v>0</v>
      </c>
      <c r="X51" s="26">
        <f t="shared" si="7"/>
        <v>43379.321999999993</v>
      </c>
      <c r="Y51" s="26">
        <f t="shared" si="8"/>
        <v>43708.700000000004</v>
      </c>
      <c r="Z51" s="26">
        <f t="shared" si="9"/>
        <v>45247.4</v>
      </c>
      <c r="AA51" s="26">
        <f t="shared" ref="AA51:AA55" si="164">AA52</f>
        <v>0</v>
      </c>
      <c r="AB51" s="26">
        <f t="shared" ref="AB51:AB55" si="165">AB52</f>
        <v>0</v>
      </c>
      <c r="AC51" s="26">
        <f t="shared" ref="AC51:AC55" si="166">AC52</f>
        <v>0</v>
      </c>
      <c r="AD51" s="26">
        <f t="shared" si="10"/>
        <v>43379.321999999993</v>
      </c>
      <c r="AE51" s="26">
        <f t="shared" si="11"/>
        <v>43708.700000000004</v>
      </c>
      <c r="AF51" s="26">
        <f t="shared" si="12"/>
        <v>45247.4</v>
      </c>
      <c r="AG51" s="26">
        <f t="shared" ref="AG51:AG55" si="167">AG52</f>
        <v>0</v>
      </c>
      <c r="AH51" s="26">
        <f t="shared" ref="AH51:AH55" si="168">AH52</f>
        <v>0</v>
      </c>
      <c r="AI51" s="26">
        <f t="shared" ref="AI51:AI55" si="169">AI52</f>
        <v>0</v>
      </c>
      <c r="AJ51" s="26">
        <f t="shared" si="13"/>
        <v>43379.321999999993</v>
      </c>
      <c r="AK51" s="26">
        <f t="shared" si="14"/>
        <v>43708.700000000004</v>
      </c>
      <c r="AL51" s="26">
        <f t="shared" si="15"/>
        <v>45247.4</v>
      </c>
      <c r="AM51" s="26">
        <f t="shared" ref="AM51:AM55" si="170">AM52</f>
        <v>0</v>
      </c>
      <c r="AN51" s="26">
        <f t="shared" ref="AN51:AN55" si="171">AN52</f>
        <v>0</v>
      </c>
      <c r="AO51" s="26">
        <f t="shared" ref="AO51:AO55" si="172">AO52</f>
        <v>0</v>
      </c>
      <c r="AP51" s="26">
        <f t="shared" si="16"/>
        <v>43379.321999999993</v>
      </c>
      <c r="AQ51" s="26">
        <f t="shared" si="17"/>
        <v>43708.700000000004</v>
      </c>
      <c r="AR51" s="26">
        <f t="shared" si="18"/>
        <v>45247.4</v>
      </c>
      <c r="AS51" s="26">
        <f t="shared" ref="AS51:AS55" si="173">AS52</f>
        <v>0</v>
      </c>
      <c r="AT51" s="26">
        <f t="shared" ref="AT51:AT55" si="174">AT52</f>
        <v>0</v>
      </c>
      <c r="AU51" s="26">
        <f t="shared" ref="AU51:AU55" si="175">AU52</f>
        <v>0</v>
      </c>
      <c r="AV51" s="26">
        <f t="shared" si="19"/>
        <v>43379.321999999993</v>
      </c>
      <c r="AW51" s="26">
        <f t="shared" si="20"/>
        <v>43708.700000000004</v>
      </c>
      <c r="AX51" s="26">
        <f t="shared" si="21"/>
        <v>45247.4</v>
      </c>
      <c r="AY51" s="26">
        <f t="shared" ref="AY51:AY52" si="176">AY52</f>
        <v>3368.4339999999997</v>
      </c>
      <c r="AZ51" s="26">
        <f t="shared" ref="AZ51:AZ55" si="177">AZ52</f>
        <v>0</v>
      </c>
      <c r="BA51" s="26">
        <f t="shared" ref="BA51:BA55" si="178">BA52</f>
        <v>0</v>
      </c>
      <c r="BB51" s="26">
        <f t="shared" si="22"/>
        <v>46747.755999999994</v>
      </c>
      <c r="BC51" s="26">
        <f t="shared" si="23"/>
        <v>43708.700000000004</v>
      </c>
      <c r="BD51" s="26">
        <f t="shared" si="24"/>
        <v>45247.4</v>
      </c>
      <c r="BE51" s="26">
        <f t="shared" ref="BE51:BE55" si="179">BE52</f>
        <v>0</v>
      </c>
      <c r="BF51" s="26">
        <f t="shared" ref="BF51:BF55" si="180">BF52</f>
        <v>0</v>
      </c>
      <c r="BG51" s="26">
        <f t="shared" ref="BG51:BG55" si="181">BG52</f>
        <v>0</v>
      </c>
      <c r="BH51" s="26">
        <f t="shared" si="25"/>
        <v>46747.755999999994</v>
      </c>
      <c r="BI51" s="26">
        <f t="shared" si="26"/>
        <v>43708.700000000004</v>
      </c>
      <c r="BJ51" s="26">
        <f t="shared" si="27"/>
        <v>45247.4</v>
      </c>
      <c r="BK51" s="26">
        <f t="shared" ref="BK51:BK52" si="182">BK52</f>
        <v>1188.2720000000002</v>
      </c>
      <c r="BL51" s="26">
        <f t="shared" ref="BL51:BL55" si="183">BL52</f>
        <v>0</v>
      </c>
      <c r="BM51" s="26">
        <f t="shared" ref="BM51:BM55" si="184">BM52</f>
        <v>0</v>
      </c>
      <c r="BN51" s="26">
        <f t="shared" si="28"/>
        <v>47936.027999999991</v>
      </c>
      <c r="BO51" s="26">
        <f t="shared" si="29"/>
        <v>43708.700000000004</v>
      </c>
      <c r="BP51" s="26">
        <f t="shared" si="30"/>
        <v>45247.4</v>
      </c>
      <c r="BQ51" s="26">
        <f t="shared" ref="BQ51:BQ55" si="185">BQ52</f>
        <v>0</v>
      </c>
      <c r="BR51" s="26">
        <f t="shared" ref="BR51:BR55" si="186">BR52</f>
        <v>0</v>
      </c>
      <c r="BS51" s="26">
        <f t="shared" si="31"/>
        <v>47936.027999999991</v>
      </c>
      <c r="BT51" s="26">
        <f t="shared" si="32"/>
        <v>43708.700000000004</v>
      </c>
      <c r="BU51" s="26">
        <f t="shared" si="33"/>
        <v>45247.4</v>
      </c>
      <c r="BV51" s="26">
        <f t="shared" ref="BV51:BV55" si="187">BV52</f>
        <v>0</v>
      </c>
      <c r="BW51" s="26">
        <f t="shared" ref="BW51:BW55" si="188">BW52</f>
        <v>0</v>
      </c>
      <c r="BX51" s="26">
        <f t="shared" si="34"/>
        <v>47936.027999999991</v>
      </c>
      <c r="BY51" s="26">
        <f t="shared" si="35"/>
        <v>43708.700000000004</v>
      </c>
      <c r="BZ51" s="26">
        <f t="shared" si="36"/>
        <v>45247.4</v>
      </c>
      <c r="CA51" s="26">
        <f t="shared" ref="CA51:CA55" si="189">CA52</f>
        <v>40.751000000000005</v>
      </c>
      <c r="CB51" s="26">
        <f t="shared" ref="CB51:CB55" si="190">CB52</f>
        <v>0</v>
      </c>
      <c r="CC51" s="26">
        <f t="shared" ref="CC51:CC55" si="191">CC52</f>
        <v>0</v>
      </c>
      <c r="CD51" s="26">
        <f t="shared" si="37"/>
        <v>47976.778999999988</v>
      </c>
      <c r="CE51" s="26">
        <f t="shared" si="38"/>
        <v>43708.700000000004</v>
      </c>
      <c r="CF51" s="26">
        <f t="shared" si="39"/>
        <v>45247.4</v>
      </c>
      <c r="CG51" s="26">
        <f t="shared" ref="CG51:CG55" si="192">CG52</f>
        <v>0</v>
      </c>
      <c r="CH51" s="26">
        <f t="shared" ref="CH51:CH55" si="193">CH52</f>
        <v>0</v>
      </c>
      <c r="CI51" s="26">
        <f t="shared" ref="CI51:CI55" si="194">CI52</f>
        <v>0</v>
      </c>
      <c r="CJ51" s="26">
        <f t="shared" si="40"/>
        <v>47976.778999999988</v>
      </c>
      <c r="CK51" s="26">
        <f t="shared" si="41"/>
        <v>43708.700000000004</v>
      </c>
      <c r="CL51" s="26">
        <f t="shared" si="42"/>
        <v>45247.4</v>
      </c>
      <c r="CM51" s="26">
        <f t="shared" ref="CM51:CM55" si="195">CM52</f>
        <v>0</v>
      </c>
      <c r="CN51" s="26">
        <f t="shared" ref="CN51:CN55" si="196">CN52</f>
        <v>0</v>
      </c>
      <c r="CO51" s="26">
        <f t="shared" ref="CO51:CO55" si="197">CO52</f>
        <v>0</v>
      </c>
      <c r="CP51" s="26">
        <f t="shared" si="43"/>
        <v>47976.778999999988</v>
      </c>
      <c r="CQ51" s="26">
        <f t="shared" si="44"/>
        <v>43708.700000000004</v>
      </c>
      <c r="CR51" s="26">
        <f t="shared" si="45"/>
        <v>45247.4</v>
      </c>
      <c r="CS51" s="26">
        <f t="shared" ref="CS51:CS55" si="198">CS52</f>
        <v>0</v>
      </c>
      <c r="CT51" s="19"/>
      <c r="CU51" s="35"/>
      <c r="CY51" s="1" t="s">
        <v>27</v>
      </c>
    </row>
    <row r="52" spans="1:105" ht="46.8" hidden="1" x14ac:dyDescent="0.3">
      <c r="A52" s="16" t="s">
        <v>74</v>
      </c>
      <c r="B52" s="17">
        <v>240</v>
      </c>
      <c r="C52" s="16"/>
      <c r="D52" s="16"/>
      <c r="E52" s="34" t="s">
        <v>39</v>
      </c>
      <c r="F52" s="26">
        <f t="shared" si="152"/>
        <v>40517.599999999999</v>
      </c>
      <c r="G52" s="26">
        <f t="shared" si="153"/>
        <v>40532.9</v>
      </c>
      <c r="H52" s="26">
        <f t="shared" si="154"/>
        <v>40548.1</v>
      </c>
      <c r="I52" s="26">
        <f t="shared" si="155"/>
        <v>1710.7</v>
      </c>
      <c r="J52" s="26">
        <f t="shared" si="156"/>
        <v>3175.8</v>
      </c>
      <c r="K52" s="26">
        <f t="shared" si="157"/>
        <v>4699.3</v>
      </c>
      <c r="L52" s="26">
        <f t="shared" si="1"/>
        <v>42228.299999999996</v>
      </c>
      <c r="M52" s="26">
        <f t="shared" si="2"/>
        <v>43708.700000000004</v>
      </c>
      <c r="N52" s="26">
        <f t="shared" si="3"/>
        <v>45247.4</v>
      </c>
      <c r="O52" s="26">
        <f t="shared" si="158"/>
        <v>1151.0219999999999</v>
      </c>
      <c r="P52" s="26">
        <f t="shared" si="159"/>
        <v>0</v>
      </c>
      <c r="Q52" s="26">
        <f t="shared" si="160"/>
        <v>0</v>
      </c>
      <c r="R52" s="26">
        <f t="shared" si="4"/>
        <v>43379.321999999993</v>
      </c>
      <c r="S52" s="26">
        <f t="shared" si="5"/>
        <v>43708.700000000004</v>
      </c>
      <c r="T52" s="26">
        <f t="shared" si="6"/>
        <v>45247.4</v>
      </c>
      <c r="U52" s="26">
        <f t="shared" si="161"/>
        <v>0</v>
      </c>
      <c r="V52" s="26">
        <f t="shared" si="162"/>
        <v>0</v>
      </c>
      <c r="W52" s="26">
        <f t="shared" si="163"/>
        <v>0</v>
      </c>
      <c r="X52" s="26">
        <f t="shared" si="7"/>
        <v>43379.321999999993</v>
      </c>
      <c r="Y52" s="26">
        <f t="shared" si="8"/>
        <v>43708.700000000004</v>
      </c>
      <c r="Z52" s="26">
        <f t="shared" si="9"/>
        <v>45247.4</v>
      </c>
      <c r="AA52" s="26">
        <f t="shared" si="164"/>
        <v>0</v>
      </c>
      <c r="AB52" s="26">
        <f t="shared" si="165"/>
        <v>0</v>
      </c>
      <c r="AC52" s="26">
        <f t="shared" si="166"/>
        <v>0</v>
      </c>
      <c r="AD52" s="26">
        <f t="shared" si="10"/>
        <v>43379.321999999993</v>
      </c>
      <c r="AE52" s="26">
        <f t="shared" si="11"/>
        <v>43708.700000000004</v>
      </c>
      <c r="AF52" s="26">
        <f t="shared" si="12"/>
        <v>45247.4</v>
      </c>
      <c r="AG52" s="26">
        <f t="shared" si="167"/>
        <v>0</v>
      </c>
      <c r="AH52" s="26">
        <f t="shared" si="168"/>
        <v>0</v>
      </c>
      <c r="AI52" s="26">
        <f t="shared" si="169"/>
        <v>0</v>
      </c>
      <c r="AJ52" s="26">
        <f t="shared" si="13"/>
        <v>43379.321999999993</v>
      </c>
      <c r="AK52" s="26">
        <f t="shared" si="14"/>
        <v>43708.700000000004</v>
      </c>
      <c r="AL52" s="26">
        <f t="shared" si="15"/>
        <v>45247.4</v>
      </c>
      <c r="AM52" s="26">
        <f t="shared" si="170"/>
        <v>0</v>
      </c>
      <c r="AN52" s="26">
        <f t="shared" si="171"/>
        <v>0</v>
      </c>
      <c r="AO52" s="26">
        <f t="shared" si="172"/>
        <v>0</v>
      </c>
      <c r="AP52" s="26">
        <f t="shared" si="16"/>
        <v>43379.321999999993</v>
      </c>
      <c r="AQ52" s="26">
        <f t="shared" si="17"/>
        <v>43708.700000000004</v>
      </c>
      <c r="AR52" s="26">
        <f t="shared" si="18"/>
        <v>45247.4</v>
      </c>
      <c r="AS52" s="26">
        <f t="shared" si="173"/>
        <v>0</v>
      </c>
      <c r="AT52" s="26">
        <f t="shared" si="174"/>
        <v>0</v>
      </c>
      <c r="AU52" s="26">
        <f t="shared" si="175"/>
        <v>0</v>
      </c>
      <c r="AV52" s="26">
        <f t="shared" si="19"/>
        <v>43379.321999999993</v>
      </c>
      <c r="AW52" s="26">
        <f t="shared" si="20"/>
        <v>43708.700000000004</v>
      </c>
      <c r="AX52" s="26">
        <f t="shared" si="21"/>
        <v>45247.4</v>
      </c>
      <c r="AY52" s="26">
        <f t="shared" si="176"/>
        <v>3368.4339999999997</v>
      </c>
      <c r="AZ52" s="26">
        <f t="shared" si="177"/>
        <v>0</v>
      </c>
      <c r="BA52" s="26">
        <f t="shared" si="178"/>
        <v>0</v>
      </c>
      <c r="BB52" s="26">
        <f t="shared" si="22"/>
        <v>46747.755999999994</v>
      </c>
      <c r="BC52" s="26">
        <f t="shared" si="23"/>
        <v>43708.700000000004</v>
      </c>
      <c r="BD52" s="26">
        <f t="shared" si="24"/>
        <v>45247.4</v>
      </c>
      <c r="BE52" s="26">
        <f t="shared" si="179"/>
        <v>0</v>
      </c>
      <c r="BF52" s="26">
        <f t="shared" si="180"/>
        <v>0</v>
      </c>
      <c r="BG52" s="26">
        <f t="shared" si="181"/>
        <v>0</v>
      </c>
      <c r="BH52" s="26">
        <f t="shared" si="25"/>
        <v>46747.755999999994</v>
      </c>
      <c r="BI52" s="26">
        <f t="shared" si="26"/>
        <v>43708.700000000004</v>
      </c>
      <c r="BJ52" s="26">
        <f t="shared" si="27"/>
        <v>45247.4</v>
      </c>
      <c r="BK52" s="26">
        <f t="shared" si="182"/>
        <v>1188.2720000000002</v>
      </c>
      <c r="BL52" s="26">
        <f t="shared" si="183"/>
        <v>0</v>
      </c>
      <c r="BM52" s="26">
        <f t="shared" si="184"/>
        <v>0</v>
      </c>
      <c r="BN52" s="26">
        <f t="shared" si="28"/>
        <v>47936.027999999991</v>
      </c>
      <c r="BO52" s="26">
        <f t="shared" si="29"/>
        <v>43708.700000000004</v>
      </c>
      <c r="BP52" s="26">
        <f t="shared" si="30"/>
        <v>45247.4</v>
      </c>
      <c r="BQ52" s="26">
        <f t="shared" si="185"/>
        <v>0</v>
      </c>
      <c r="BR52" s="26">
        <f t="shared" si="186"/>
        <v>0</v>
      </c>
      <c r="BS52" s="26">
        <f t="shared" si="31"/>
        <v>47936.027999999991</v>
      </c>
      <c r="BT52" s="26">
        <f t="shared" si="32"/>
        <v>43708.700000000004</v>
      </c>
      <c r="BU52" s="26">
        <f t="shared" si="33"/>
        <v>45247.4</v>
      </c>
      <c r="BV52" s="26">
        <f t="shared" si="187"/>
        <v>0</v>
      </c>
      <c r="BW52" s="26">
        <f t="shared" si="188"/>
        <v>0</v>
      </c>
      <c r="BX52" s="26">
        <f t="shared" si="34"/>
        <v>47936.027999999991</v>
      </c>
      <c r="BY52" s="26">
        <f t="shared" si="35"/>
        <v>43708.700000000004</v>
      </c>
      <c r="BZ52" s="26">
        <f t="shared" si="36"/>
        <v>45247.4</v>
      </c>
      <c r="CA52" s="26">
        <f t="shared" si="189"/>
        <v>40.751000000000005</v>
      </c>
      <c r="CB52" s="26">
        <f t="shared" si="190"/>
        <v>0</v>
      </c>
      <c r="CC52" s="26">
        <f t="shared" si="191"/>
        <v>0</v>
      </c>
      <c r="CD52" s="26">
        <f t="shared" si="37"/>
        <v>47976.778999999988</v>
      </c>
      <c r="CE52" s="26">
        <f t="shared" si="38"/>
        <v>43708.700000000004</v>
      </c>
      <c r="CF52" s="26">
        <f t="shared" si="39"/>
        <v>45247.4</v>
      </c>
      <c r="CG52" s="26">
        <f t="shared" si="192"/>
        <v>0</v>
      </c>
      <c r="CH52" s="26">
        <f t="shared" si="193"/>
        <v>0</v>
      </c>
      <c r="CI52" s="26">
        <f t="shared" si="194"/>
        <v>0</v>
      </c>
      <c r="CJ52" s="26">
        <f t="shared" si="40"/>
        <v>47976.778999999988</v>
      </c>
      <c r="CK52" s="26">
        <f t="shared" si="41"/>
        <v>43708.700000000004</v>
      </c>
      <c r="CL52" s="26">
        <f t="shared" si="42"/>
        <v>45247.4</v>
      </c>
      <c r="CM52" s="26">
        <f t="shared" si="195"/>
        <v>0</v>
      </c>
      <c r="CN52" s="26">
        <f t="shared" si="196"/>
        <v>0</v>
      </c>
      <c r="CO52" s="26">
        <f t="shared" si="197"/>
        <v>0</v>
      </c>
      <c r="CP52" s="26">
        <f t="shared" si="43"/>
        <v>47976.778999999988</v>
      </c>
      <c r="CQ52" s="26">
        <f t="shared" si="44"/>
        <v>43708.700000000004</v>
      </c>
      <c r="CR52" s="26">
        <f t="shared" si="45"/>
        <v>45247.4</v>
      </c>
      <c r="CS52" s="26">
        <f t="shared" si="198"/>
        <v>0</v>
      </c>
      <c r="CT52" s="19"/>
      <c r="CU52" s="35"/>
      <c r="CZ52" s="1" t="s">
        <v>28</v>
      </c>
    </row>
    <row r="53" spans="1:105" hidden="1" x14ac:dyDescent="0.3">
      <c r="A53" s="16" t="s">
        <v>74</v>
      </c>
      <c r="B53" s="17">
        <v>240</v>
      </c>
      <c r="C53" s="16" t="s">
        <v>40</v>
      </c>
      <c r="D53" s="16" t="s">
        <v>41</v>
      </c>
      <c r="E53" s="34" t="s">
        <v>42</v>
      </c>
      <c r="F53" s="26">
        <v>40517.599999999999</v>
      </c>
      <c r="G53" s="26">
        <v>40532.9</v>
      </c>
      <c r="H53" s="26">
        <v>40548.1</v>
      </c>
      <c r="I53" s="26">
        <v>1710.7</v>
      </c>
      <c r="J53" s="26">
        <v>3175.8</v>
      </c>
      <c r="K53" s="26">
        <v>4699.3</v>
      </c>
      <c r="L53" s="26">
        <f t="shared" si="1"/>
        <v>42228.299999999996</v>
      </c>
      <c r="M53" s="26">
        <f t="shared" si="2"/>
        <v>43708.700000000004</v>
      </c>
      <c r="N53" s="26">
        <f t="shared" si="3"/>
        <v>45247.4</v>
      </c>
      <c r="O53" s="26">
        <v>1151.0219999999999</v>
      </c>
      <c r="P53" s="26"/>
      <c r="Q53" s="26"/>
      <c r="R53" s="26">
        <f t="shared" si="4"/>
        <v>43379.321999999993</v>
      </c>
      <c r="S53" s="26">
        <f t="shared" si="5"/>
        <v>43708.700000000004</v>
      </c>
      <c r="T53" s="26">
        <f t="shared" si="6"/>
        <v>45247.4</v>
      </c>
      <c r="U53" s="26"/>
      <c r="V53" s="26"/>
      <c r="W53" s="26"/>
      <c r="X53" s="26">
        <f t="shared" si="7"/>
        <v>43379.321999999993</v>
      </c>
      <c r="Y53" s="26">
        <f t="shared" si="8"/>
        <v>43708.700000000004</v>
      </c>
      <c r="Z53" s="26">
        <f t="shared" si="9"/>
        <v>45247.4</v>
      </c>
      <c r="AA53" s="26"/>
      <c r="AB53" s="26"/>
      <c r="AC53" s="26"/>
      <c r="AD53" s="26">
        <f t="shared" si="10"/>
        <v>43379.321999999993</v>
      </c>
      <c r="AE53" s="26">
        <f t="shared" si="11"/>
        <v>43708.700000000004</v>
      </c>
      <c r="AF53" s="26">
        <f t="shared" si="12"/>
        <v>45247.4</v>
      </c>
      <c r="AG53" s="26"/>
      <c r="AH53" s="26"/>
      <c r="AI53" s="26"/>
      <c r="AJ53" s="26">
        <f t="shared" si="13"/>
        <v>43379.321999999993</v>
      </c>
      <c r="AK53" s="26">
        <f t="shared" si="14"/>
        <v>43708.700000000004</v>
      </c>
      <c r="AL53" s="26">
        <f t="shared" si="15"/>
        <v>45247.4</v>
      </c>
      <c r="AM53" s="26"/>
      <c r="AN53" s="26"/>
      <c r="AO53" s="26"/>
      <c r="AP53" s="26">
        <f t="shared" si="16"/>
        <v>43379.321999999993</v>
      </c>
      <c r="AQ53" s="26">
        <f t="shared" si="17"/>
        <v>43708.700000000004</v>
      </c>
      <c r="AR53" s="26">
        <f t="shared" si="18"/>
        <v>45247.4</v>
      </c>
      <c r="AS53" s="26"/>
      <c r="AT53" s="26"/>
      <c r="AU53" s="26"/>
      <c r="AV53" s="26">
        <f t="shared" si="19"/>
        <v>43379.321999999993</v>
      </c>
      <c r="AW53" s="26">
        <f t="shared" si="20"/>
        <v>43708.700000000004</v>
      </c>
      <c r="AX53" s="26">
        <f t="shared" si="21"/>
        <v>45247.4</v>
      </c>
      <c r="AY53" s="26">
        <f>479.551+2888.883</f>
        <v>3368.4339999999997</v>
      </c>
      <c r="AZ53" s="26"/>
      <c r="BA53" s="26"/>
      <c r="BB53" s="26">
        <f t="shared" si="22"/>
        <v>46747.755999999994</v>
      </c>
      <c r="BC53" s="26">
        <f t="shared" si="23"/>
        <v>43708.700000000004</v>
      </c>
      <c r="BD53" s="26">
        <f t="shared" si="24"/>
        <v>45247.4</v>
      </c>
      <c r="BE53" s="26"/>
      <c r="BF53" s="26"/>
      <c r="BG53" s="26"/>
      <c r="BH53" s="26">
        <f t="shared" si="25"/>
        <v>46747.755999999994</v>
      </c>
      <c r="BI53" s="26">
        <f t="shared" si="26"/>
        <v>43708.700000000004</v>
      </c>
      <c r="BJ53" s="26">
        <f t="shared" si="27"/>
        <v>45247.4</v>
      </c>
      <c r="BK53" s="26">
        <f>143.776+533.922+510.574</f>
        <v>1188.2720000000002</v>
      </c>
      <c r="BL53" s="26"/>
      <c r="BM53" s="26"/>
      <c r="BN53" s="26">
        <f t="shared" si="28"/>
        <v>47936.027999999991</v>
      </c>
      <c r="BO53" s="26">
        <f t="shared" si="29"/>
        <v>43708.700000000004</v>
      </c>
      <c r="BP53" s="26">
        <f t="shared" si="30"/>
        <v>45247.4</v>
      </c>
      <c r="BQ53" s="26"/>
      <c r="BR53" s="26"/>
      <c r="BS53" s="26">
        <f t="shared" si="31"/>
        <v>47936.027999999991</v>
      </c>
      <c r="BT53" s="26">
        <f t="shared" si="32"/>
        <v>43708.700000000004</v>
      </c>
      <c r="BU53" s="26">
        <f t="shared" si="33"/>
        <v>45247.4</v>
      </c>
      <c r="BV53" s="26"/>
      <c r="BW53" s="26"/>
      <c r="BX53" s="26">
        <f t="shared" si="34"/>
        <v>47936.027999999991</v>
      </c>
      <c r="BY53" s="26">
        <f t="shared" si="35"/>
        <v>43708.700000000004</v>
      </c>
      <c r="BZ53" s="26">
        <f t="shared" si="36"/>
        <v>45247.4</v>
      </c>
      <c r="CA53" s="26">
        <f>-153.283+194.034</f>
        <v>40.751000000000005</v>
      </c>
      <c r="CB53" s="26"/>
      <c r="CC53" s="26"/>
      <c r="CD53" s="26">
        <f t="shared" si="37"/>
        <v>47976.778999999988</v>
      </c>
      <c r="CE53" s="26">
        <f t="shared" si="38"/>
        <v>43708.700000000004</v>
      </c>
      <c r="CF53" s="26">
        <f t="shared" si="39"/>
        <v>45247.4</v>
      </c>
      <c r="CG53" s="26"/>
      <c r="CH53" s="26"/>
      <c r="CI53" s="26"/>
      <c r="CJ53" s="26">
        <f t="shared" si="40"/>
        <v>47976.778999999988</v>
      </c>
      <c r="CK53" s="26">
        <f t="shared" si="41"/>
        <v>43708.700000000004</v>
      </c>
      <c r="CL53" s="26">
        <f t="shared" si="42"/>
        <v>45247.4</v>
      </c>
      <c r="CM53" s="26"/>
      <c r="CN53" s="26"/>
      <c r="CO53" s="26"/>
      <c r="CP53" s="26">
        <f t="shared" si="43"/>
        <v>47976.778999999988</v>
      </c>
      <c r="CQ53" s="26">
        <f t="shared" si="44"/>
        <v>43708.700000000004</v>
      </c>
      <c r="CR53" s="26">
        <f t="shared" si="45"/>
        <v>45247.4</v>
      </c>
      <c r="CS53" s="26"/>
      <c r="CT53" s="19"/>
      <c r="CU53" s="35" t="s">
        <v>76</v>
      </c>
    </row>
    <row r="54" spans="1:105" hidden="1" x14ac:dyDescent="0.3">
      <c r="A54" s="16" t="s">
        <v>74</v>
      </c>
      <c r="B54" s="17">
        <v>800</v>
      </c>
      <c r="C54" s="16"/>
      <c r="D54" s="16"/>
      <c r="E54" s="34" t="s">
        <v>52</v>
      </c>
      <c r="F54" s="26">
        <f t="shared" si="152"/>
        <v>783.9</v>
      </c>
      <c r="G54" s="26">
        <f t="shared" si="153"/>
        <v>768.6</v>
      </c>
      <c r="H54" s="26">
        <f t="shared" si="154"/>
        <v>753.4</v>
      </c>
      <c r="I54" s="26">
        <f t="shared" si="155"/>
        <v>0</v>
      </c>
      <c r="J54" s="26">
        <f t="shared" si="156"/>
        <v>0</v>
      </c>
      <c r="K54" s="26">
        <f t="shared" si="157"/>
        <v>0</v>
      </c>
      <c r="L54" s="26">
        <f t="shared" si="1"/>
        <v>783.9</v>
      </c>
      <c r="M54" s="26">
        <f t="shared" si="2"/>
        <v>768.6</v>
      </c>
      <c r="N54" s="26">
        <f t="shared" si="3"/>
        <v>753.4</v>
      </c>
      <c r="O54" s="26">
        <f t="shared" si="158"/>
        <v>0</v>
      </c>
      <c r="P54" s="26">
        <f t="shared" si="159"/>
        <v>0</v>
      </c>
      <c r="Q54" s="26">
        <f t="shared" si="160"/>
        <v>0</v>
      </c>
      <c r="R54" s="26">
        <f t="shared" si="4"/>
        <v>783.9</v>
      </c>
      <c r="S54" s="26">
        <f t="shared" si="5"/>
        <v>768.6</v>
      </c>
      <c r="T54" s="26">
        <f t="shared" si="6"/>
        <v>753.4</v>
      </c>
      <c r="U54" s="26">
        <f t="shared" si="161"/>
        <v>0</v>
      </c>
      <c r="V54" s="26">
        <f t="shared" si="162"/>
        <v>0</v>
      </c>
      <c r="W54" s="26">
        <f t="shared" si="163"/>
        <v>0</v>
      </c>
      <c r="X54" s="26">
        <f t="shared" si="7"/>
        <v>783.9</v>
      </c>
      <c r="Y54" s="26">
        <f t="shared" si="8"/>
        <v>768.6</v>
      </c>
      <c r="Z54" s="26">
        <f t="shared" si="9"/>
        <v>753.4</v>
      </c>
      <c r="AA54" s="26">
        <f t="shared" si="164"/>
        <v>0</v>
      </c>
      <c r="AB54" s="26">
        <f t="shared" si="165"/>
        <v>0</v>
      </c>
      <c r="AC54" s="26">
        <f t="shared" si="166"/>
        <v>0</v>
      </c>
      <c r="AD54" s="26">
        <f t="shared" si="10"/>
        <v>783.9</v>
      </c>
      <c r="AE54" s="26">
        <f t="shared" si="11"/>
        <v>768.6</v>
      </c>
      <c r="AF54" s="26">
        <f t="shared" si="12"/>
        <v>753.4</v>
      </c>
      <c r="AG54" s="26">
        <f t="shared" si="167"/>
        <v>0</v>
      </c>
      <c r="AH54" s="26">
        <f t="shared" si="168"/>
        <v>0</v>
      </c>
      <c r="AI54" s="26">
        <f t="shared" si="169"/>
        <v>0</v>
      </c>
      <c r="AJ54" s="26">
        <f t="shared" si="13"/>
        <v>783.9</v>
      </c>
      <c r="AK54" s="26">
        <f t="shared" si="14"/>
        <v>768.6</v>
      </c>
      <c r="AL54" s="26">
        <f t="shared" si="15"/>
        <v>753.4</v>
      </c>
      <c r="AM54" s="26">
        <f t="shared" si="170"/>
        <v>0</v>
      </c>
      <c r="AN54" s="26">
        <f t="shared" si="171"/>
        <v>0</v>
      </c>
      <c r="AO54" s="26">
        <f t="shared" si="172"/>
        <v>0</v>
      </c>
      <c r="AP54" s="26">
        <f t="shared" si="16"/>
        <v>783.9</v>
      </c>
      <c r="AQ54" s="26">
        <f t="shared" si="17"/>
        <v>768.6</v>
      </c>
      <c r="AR54" s="26">
        <f t="shared" si="18"/>
        <v>753.4</v>
      </c>
      <c r="AS54" s="26">
        <f t="shared" si="173"/>
        <v>0</v>
      </c>
      <c r="AT54" s="26">
        <f t="shared" si="174"/>
        <v>0</v>
      </c>
      <c r="AU54" s="26">
        <f t="shared" si="175"/>
        <v>0</v>
      </c>
      <c r="AV54" s="26">
        <f t="shared" si="19"/>
        <v>783.9</v>
      </c>
      <c r="AW54" s="26">
        <f t="shared" si="20"/>
        <v>768.6</v>
      </c>
      <c r="AX54" s="26">
        <f t="shared" si="21"/>
        <v>753.4</v>
      </c>
      <c r="AY54" s="26">
        <f t="shared" ref="AY54:AY55" si="199">AY55</f>
        <v>0</v>
      </c>
      <c r="AZ54" s="26">
        <f t="shared" si="177"/>
        <v>0</v>
      </c>
      <c r="BA54" s="26">
        <f t="shared" si="178"/>
        <v>0</v>
      </c>
      <c r="BB54" s="26">
        <f t="shared" si="22"/>
        <v>783.9</v>
      </c>
      <c r="BC54" s="26">
        <f t="shared" si="23"/>
        <v>768.6</v>
      </c>
      <c r="BD54" s="26">
        <f t="shared" si="24"/>
        <v>753.4</v>
      </c>
      <c r="BE54" s="26">
        <f t="shared" si="179"/>
        <v>0</v>
      </c>
      <c r="BF54" s="26">
        <f t="shared" si="180"/>
        <v>0</v>
      </c>
      <c r="BG54" s="26">
        <f t="shared" si="181"/>
        <v>0</v>
      </c>
      <c r="BH54" s="26">
        <f t="shared" si="25"/>
        <v>783.9</v>
      </c>
      <c r="BI54" s="26">
        <f t="shared" si="26"/>
        <v>768.6</v>
      </c>
      <c r="BJ54" s="26">
        <f t="shared" si="27"/>
        <v>753.4</v>
      </c>
      <c r="BK54" s="26">
        <f t="shared" ref="BK54:BK55" si="200">BK55</f>
        <v>0</v>
      </c>
      <c r="BL54" s="26">
        <f t="shared" si="183"/>
        <v>0</v>
      </c>
      <c r="BM54" s="26">
        <f t="shared" si="184"/>
        <v>0</v>
      </c>
      <c r="BN54" s="26">
        <f t="shared" si="28"/>
        <v>783.9</v>
      </c>
      <c r="BO54" s="26">
        <f t="shared" si="29"/>
        <v>768.6</v>
      </c>
      <c r="BP54" s="26">
        <f t="shared" si="30"/>
        <v>753.4</v>
      </c>
      <c r="BQ54" s="26">
        <f t="shared" si="185"/>
        <v>0</v>
      </c>
      <c r="BR54" s="26">
        <f t="shared" si="186"/>
        <v>0</v>
      </c>
      <c r="BS54" s="26">
        <f t="shared" si="31"/>
        <v>783.9</v>
      </c>
      <c r="BT54" s="26">
        <f t="shared" si="32"/>
        <v>768.6</v>
      </c>
      <c r="BU54" s="26">
        <f t="shared" si="33"/>
        <v>753.4</v>
      </c>
      <c r="BV54" s="26">
        <f t="shared" si="187"/>
        <v>0</v>
      </c>
      <c r="BW54" s="26">
        <f t="shared" si="188"/>
        <v>0</v>
      </c>
      <c r="BX54" s="26">
        <f t="shared" si="34"/>
        <v>783.9</v>
      </c>
      <c r="BY54" s="26">
        <f t="shared" si="35"/>
        <v>768.6</v>
      </c>
      <c r="BZ54" s="26">
        <f t="shared" si="36"/>
        <v>753.4</v>
      </c>
      <c r="CA54" s="26">
        <f t="shared" si="189"/>
        <v>0</v>
      </c>
      <c r="CB54" s="26">
        <f t="shared" si="190"/>
        <v>0</v>
      </c>
      <c r="CC54" s="26">
        <f t="shared" si="191"/>
        <v>0</v>
      </c>
      <c r="CD54" s="26">
        <f t="shared" si="37"/>
        <v>783.9</v>
      </c>
      <c r="CE54" s="26">
        <f t="shared" si="38"/>
        <v>768.6</v>
      </c>
      <c r="CF54" s="26">
        <f t="shared" si="39"/>
        <v>753.4</v>
      </c>
      <c r="CG54" s="26">
        <f t="shared" si="192"/>
        <v>0</v>
      </c>
      <c r="CH54" s="26">
        <f t="shared" si="193"/>
        <v>0</v>
      </c>
      <c r="CI54" s="26">
        <f t="shared" si="194"/>
        <v>0</v>
      </c>
      <c r="CJ54" s="26">
        <f t="shared" si="40"/>
        <v>783.9</v>
      </c>
      <c r="CK54" s="26">
        <f t="shared" si="41"/>
        <v>768.6</v>
      </c>
      <c r="CL54" s="26">
        <f t="shared" si="42"/>
        <v>753.4</v>
      </c>
      <c r="CM54" s="26">
        <f t="shared" si="195"/>
        <v>0</v>
      </c>
      <c r="CN54" s="26">
        <f t="shared" si="196"/>
        <v>0</v>
      </c>
      <c r="CO54" s="26">
        <f t="shared" si="197"/>
        <v>0</v>
      </c>
      <c r="CP54" s="26">
        <f t="shared" si="43"/>
        <v>783.9</v>
      </c>
      <c r="CQ54" s="26">
        <f t="shared" si="44"/>
        <v>768.6</v>
      </c>
      <c r="CR54" s="26">
        <f t="shared" si="45"/>
        <v>753.4</v>
      </c>
      <c r="CS54" s="26">
        <f t="shared" si="198"/>
        <v>0</v>
      </c>
      <c r="CT54" s="19"/>
      <c r="CU54" s="35"/>
      <c r="CY54" s="1" t="s">
        <v>27</v>
      </c>
    </row>
    <row r="55" spans="1:105" hidden="1" x14ac:dyDescent="0.3">
      <c r="A55" s="16" t="s">
        <v>74</v>
      </c>
      <c r="B55" s="17">
        <v>850</v>
      </c>
      <c r="C55" s="16"/>
      <c r="D55" s="16"/>
      <c r="E55" s="34" t="s">
        <v>77</v>
      </c>
      <c r="F55" s="26">
        <f t="shared" si="152"/>
        <v>783.9</v>
      </c>
      <c r="G55" s="26">
        <f t="shared" si="153"/>
        <v>768.6</v>
      </c>
      <c r="H55" s="26">
        <f t="shared" si="154"/>
        <v>753.4</v>
      </c>
      <c r="I55" s="26">
        <f t="shared" si="155"/>
        <v>0</v>
      </c>
      <c r="J55" s="26">
        <f t="shared" si="156"/>
        <v>0</v>
      </c>
      <c r="K55" s="26">
        <f t="shared" si="157"/>
        <v>0</v>
      </c>
      <c r="L55" s="26">
        <f t="shared" si="1"/>
        <v>783.9</v>
      </c>
      <c r="M55" s="26">
        <f t="shared" si="2"/>
        <v>768.6</v>
      </c>
      <c r="N55" s="26">
        <f t="shared" si="3"/>
        <v>753.4</v>
      </c>
      <c r="O55" s="26">
        <f t="shared" si="158"/>
        <v>0</v>
      </c>
      <c r="P55" s="26">
        <f t="shared" si="159"/>
        <v>0</v>
      </c>
      <c r="Q55" s="26">
        <f t="shared" si="160"/>
        <v>0</v>
      </c>
      <c r="R55" s="26">
        <f t="shared" si="4"/>
        <v>783.9</v>
      </c>
      <c r="S55" s="26">
        <f t="shared" si="5"/>
        <v>768.6</v>
      </c>
      <c r="T55" s="26">
        <f t="shared" si="6"/>
        <v>753.4</v>
      </c>
      <c r="U55" s="26">
        <f t="shared" si="161"/>
        <v>0</v>
      </c>
      <c r="V55" s="26">
        <f t="shared" si="162"/>
        <v>0</v>
      </c>
      <c r="W55" s="26">
        <f t="shared" si="163"/>
        <v>0</v>
      </c>
      <c r="X55" s="26">
        <f t="shared" si="7"/>
        <v>783.9</v>
      </c>
      <c r="Y55" s="26">
        <f t="shared" si="8"/>
        <v>768.6</v>
      </c>
      <c r="Z55" s="26">
        <f t="shared" si="9"/>
        <v>753.4</v>
      </c>
      <c r="AA55" s="26">
        <f t="shared" si="164"/>
        <v>0</v>
      </c>
      <c r="AB55" s="26">
        <f t="shared" si="165"/>
        <v>0</v>
      </c>
      <c r="AC55" s="26">
        <f t="shared" si="166"/>
        <v>0</v>
      </c>
      <c r="AD55" s="26">
        <f t="shared" si="10"/>
        <v>783.9</v>
      </c>
      <c r="AE55" s="26">
        <f t="shared" si="11"/>
        <v>768.6</v>
      </c>
      <c r="AF55" s="26">
        <f t="shared" si="12"/>
        <v>753.4</v>
      </c>
      <c r="AG55" s="26">
        <f t="shared" si="167"/>
        <v>0</v>
      </c>
      <c r="AH55" s="26">
        <f t="shared" si="168"/>
        <v>0</v>
      </c>
      <c r="AI55" s="26">
        <f t="shared" si="169"/>
        <v>0</v>
      </c>
      <c r="AJ55" s="26">
        <f t="shared" si="13"/>
        <v>783.9</v>
      </c>
      <c r="AK55" s="26">
        <f t="shared" si="14"/>
        <v>768.6</v>
      </c>
      <c r="AL55" s="26">
        <f t="shared" si="15"/>
        <v>753.4</v>
      </c>
      <c r="AM55" s="26">
        <f t="shared" si="170"/>
        <v>0</v>
      </c>
      <c r="AN55" s="26">
        <f t="shared" si="171"/>
        <v>0</v>
      </c>
      <c r="AO55" s="26">
        <f t="shared" si="172"/>
        <v>0</v>
      </c>
      <c r="AP55" s="26">
        <f t="shared" si="16"/>
        <v>783.9</v>
      </c>
      <c r="AQ55" s="26">
        <f t="shared" si="17"/>
        <v>768.6</v>
      </c>
      <c r="AR55" s="26">
        <f t="shared" si="18"/>
        <v>753.4</v>
      </c>
      <c r="AS55" s="26">
        <f t="shared" si="173"/>
        <v>0</v>
      </c>
      <c r="AT55" s="26">
        <f t="shared" si="174"/>
        <v>0</v>
      </c>
      <c r="AU55" s="26">
        <f t="shared" si="175"/>
        <v>0</v>
      </c>
      <c r="AV55" s="26">
        <f t="shared" si="19"/>
        <v>783.9</v>
      </c>
      <c r="AW55" s="26">
        <f t="shared" si="20"/>
        <v>768.6</v>
      </c>
      <c r="AX55" s="26">
        <f t="shared" si="21"/>
        <v>753.4</v>
      </c>
      <c r="AY55" s="26">
        <f t="shared" si="199"/>
        <v>0</v>
      </c>
      <c r="AZ55" s="26">
        <f t="shared" si="177"/>
        <v>0</v>
      </c>
      <c r="BA55" s="26">
        <f t="shared" si="178"/>
        <v>0</v>
      </c>
      <c r="BB55" s="26">
        <f t="shared" si="22"/>
        <v>783.9</v>
      </c>
      <c r="BC55" s="26">
        <f t="shared" si="23"/>
        <v>768.6</v>
      </c>
      <c r="BD55" s="26">
        <f t="shared" si="24"/>
        <v>753.4</v>
      </c>
      <c r="BE55" s="26">
        <f t="shared" si="179"/>
        <v>0</v>
      </c>
      <c r="BF55" s="26">
        <f t="shared" si="180"/>
        <v>0</v>
      </c>
      <c r="BG55" s="26">
        <f t="shared" si="181"/>
        <v>0</v>
      </c>
      <c r="BH55" s="26">
        <f t="shared" si="25"/>
        <v>783.9</v>
      </c>
      <c r="BI55" s="26">
        <f t="shared" si="26"/>
        <v>768.6</v>
      </c>
      <c r="BJ55" s="26">
        <f t="shared" si="27"/>
        <v>753.4</v>
      </c>
      <c r="BK55" s="26">
        <f t="shared" si="200"/>
        <v>0</v>
      </c>
      <c r="BL55" s="26">
        <f t="shared" si="183"/>
        <v>0</v>
      </c>
      <c r="BM55" s="26">
        <f t="shared" si="184"/>
        <v>0</v>
      </c>
      <c r="BN55" s="26">
        <f t="shared" si="28"/>
        <v>783.9</v>
      </c>
      <c r="BO55" s="26">
        <f t="shared" si="29"/>
        <v>768.6</v>
      </c>
      <c r="BP55" s="26">
        <f t="shared" si="30"/>
        <v>753.4</v>
      </c>
      <c r="BQ55" s="26">
        <f t="shared" si="185"/>
        <v>0</v>
      </c>
      <c r="BR55" s="26">
        <f t="shared" si="186"/>
        <v>0</v>
      </c>
      <c r="BS55" s="26">
        <f t="shared" si="31"/>
        <v>783.9</v>
      </c>
      <c r="BT55" s="26">
        <f t="shared" si="32"/>
        <v>768.6</v>
      </c>
      <c r="BU55" s="26">
        <f t="shared" si="33"/>
        <v>753.4</v>
      </c>
      <c r="BV55" s="26">
        <f t="shared" si="187"/>
        <v>0</v>
      </c>
      <c r="BW55" s="26">
        <f t="shared" si="188"/>
        <v>0</v>
      </c>
      <c r="BX55" s="26">
        <f t="shared" si="34"/>
        <v>783.9</v>
      </c>
      <c r="BY55" s="26">
        <f t="shared" si="35"/>
        <v>768.6</v>
      </c>
      <c r="BZ55" s="26">
        <f t="shared" si="36"/>
        <v>753.4</v>
      </c>
      <c r="CA55" s="26">
        <f t="shared" si="189"/>
        <v>0</v>
      </c>
      <c r="CB55" s="26">
        <f t="shared" si="190"/>
        <v>0</v>
      </c>
      <c r="CC55" s="26">
        <f t="shared" si="191"/>
        <v>0</v>
      </c>
      <c r="CD55" s="26">
        <f t="shared" si="37"/>
        <v>783.9</v>
      </c>
      <c r="CE55" s="26">
        <f t="shared" si="38"/>
        <v>768.6</v>
      </c>
      <c r="CF55" s="26">
        <f t="shared" si="39"/>
        <v>753.4</v>
      </c>
      <c r="CG55" s="26">
        <f t="shared" si="192"/>
        <v>0</v>
      </c>
      <c r="CH55" s="26">
        <f t="shared" si="193"/>
        <v>0</v>
      </c>
      <c r="CI55" s="26">
        <f t="shared" si="194"/>
        <v>0</v>
      </c>
      <c r="CJ55" s="26">
        <f t="shared" si="40"/>
        <v>783.9</v>
      </c>
      <c r="CK55" s="26">
        <f t="shared" si="41"/>
        <v>768.6</v>
      </c>
      <c r="CL55" s="26">
        <f t="shared" si="42"/>
        <v>753.4</v>
      </c>
      <c r="CM55" s="26">
        <f t="shared" si="195"/>
        <v>0</v>
      </c>
      <c r="CN55" s="26">
        <f t="shared" si="196"/>
        <v>0</v>
      </c>
      <c r="CO55" s="26">
        <f t="shared" si="197"/>
        <v>0</v>
      </c>
      <c r="CP55" s="26">
        <f t="shared" si="43"/>
        <v>783.9</v>
      </c>
      <c r="CQ55" s="26">
        <f t="shared" si="44"/>
        <v>768.6</v>
      </c>
      <c r="CR55" s="26">
        <f t="shared" si="45"/>
        <v>753.4</v>
      </c>
      <c r="CS55" s="26">
        <f t="shared" si="198"/>
        <v>0</v>
      </c>
      <c r="CT55" s="19"/>
      <c r="CU55" s="35"/>
      <c r="CZ55" s="1" t="s">
        <v>28</v>
      </c>
    </row>
    <row r="56" spans="1:105" hidden="1" x14ac:dyDescent="0.3">
      <c r="A56" s="16" t="s">
        <v>74</v>
      </c>
      <c r="B56" s="17">
        <v>850</v>
      </c>
      <c r="C56" s="16" t="s">
        <v>40</v>
      </c>
      <c r="D56" s="16" t="s">
        <v>41</v>
      </c>
      <c r="E56" s="34" t="s">
        <v>42</v>
      </c>
      <c r="F56" s="26">
        <v>783.9</v>
      </c>
      <c r="G56" s="26">
        <v>768.6</v>
      </c>
      <c r="H56" s="26">
        <v>753.4</v>
      </c>
      <c r="I56" s="26"/>
      <c r="J56" s="26"/>
      <c r="K56" s="26"/>
      <c r="L56" s="26">
        <f t="shared" si="1"/>
        <v>783.9</v>
      </c>
      <c r="M56" s="26">
        <f t="shared" si="2"/>
        <v>768.6</v>
      </c>
      <c r="N56" s="26">
        <f t="shared" si="3"/>
        <v>753.4</v>
      </c>
      <c r="O56" s="26"/>
      <c r="P56" s="26"/>
      <c r="Q56" s="26"/>
      <c r="R56" s="26">
        <f t="shared" si="4"/>
        <v>783.9</v>
      </c>
      <c r="S56" s="26">
        <f t="shared" si="5"/>
        <v>768.6</v>
      </c>
      <c r="T56" s="26">
        <f t="shared" si="6"/>
        <v>753.4</v>
      </c>
      <c r="U56" s="26"/>
      <c r="V56" s="26"/>
      <c r="W56" s="26"/>
      <c r="X56" s="26">
        <f t="shared" si="7"/>
        <v>783.9</v>
      </c>
      <c r="Y56" s="26">
        <f t="shared" si="8"/>
        <v>768.6</v>
      </c>
      <c r="Z56" s="26">
        <f t="shared" si="9"/>
        <v>753.4</v>
      </c>
      <c r="AA56" s="26"/>
      <c r="AB56" s="26"/>
      <c r="AC56" s="26"/>
      <c r="AD56" s="26">
        <f t="shared" si="10"/>
        <v>783.9</v>
      </c>
      <c r="AE56" s="26">
        <f t="shared" si="11"/>
        <v>768.6</v>
      </c>
      <c r="AF56" s="26">
        <f t="shared" si="12"/>
        <v>753.4</v>
      </c>
      <c r="AG56" s="26"/>
      <c r="AH56" s="26"/>
      <c r="AI56" s="26"/>
      <c r="AJ56" s="26">
        <f t="shared" si="13"/>
        <v>783.9</v>
      </c>
      <c r="AK56" s="26">
        <f t="shared" si="14"/>
        <v>768.6</v>
      </c>
      <c r="AL56" s="26">
        <f t="shared" si="15"/>
        <v>753.4</v>
      </c>
      <c r="AM56" s="26"/>
      <c r="AN56" s="26"/>
      <c r="AO56" s="26"/>
      <c r="AP56" s="26">
        <f t="shared" si="16"/>
        <v>783.9</v>
      </c>
      <c r="AQ56" s="26">
        <f t="shared" si="17"/>
        <v>768.6</v>
      </c>
      <c r="AR56" s="26">
        <f t="shared" si="18"/>
        <v>753.4</v>
      </c>
      <c r="AS56" s="26"/>
      <c r="AT56" s="26"/>
      <c r="AU56" s="26"/>
      <c r="AV56" s="26">
        <f t="shared" si="19"/>
        <v>783.9</v>
      </c>
      <c r="AW56" s="26">
        <f t="shared" si="20"/>
        <v>768.6</v>
      </c>
      <c r="AX56" s="26">
        <f t="shared" si="21"/>
        <v>753.4</v>
      </c>
      <c r="AY56" s="26"/>
      <c r="AZ56" s="26"/>
      <c r="BA56" s="26"/>
      <c r="BB56" s="26">
        <f t="shared" si="22"/>
        <v>783.9</v>
      </c>
      <c r="BC56" s="26">
        <f t="shared" si="23"/>
        <v>768.6</v>
      </c>
      <c r="BD56" s="26">
        <f t="shared" si="24"/>
        <v>753.4</v>
      </c>
      <c r="BE56" s="26"/>
      <c r="BF56" s="26"/>
      <c r="BG56" s="26"/>
      <c r="BH56" s="26">
        <f t="shared" si="25"/>
        <v>783.9</v>
      </c>
      <c r="BI56" s="26">
        <f t="shared" si="26"/>
        <v>768.6</v>
      </c>
      <c r="BJ56" s="26">
        <f t="shared" si="27"/>
        <v>753.4</v>
      </c>
      <c r="BK56" s="26"/>
      <c r="BL56" s="26"/>
      <c r="BM56" s="26"/>
      <c r="BN56" s="26">
        <f t="shared" si="28"/>
        <v>783.9</v>
      </c>
      <c r="BO56" s="26">
        <f t="shared" si="29"/>
        <v>768.6</v>
      </c>
      <c r="BP56" s="26">
        <f t="shared" si="30"/>
        <v>753.4</v>
      </c>
      <c r="BQ56" s="26"/>
      <c r="BR56" s="26"/>
      <c r="BS56" s="26">
        <f t="shared" si="31"/>
        <v>783.9</v>
      </c>
      <c r="BT56" s="26">
        <f t="shared" si="32"/>
        <v>768.6</v>
      </c>
      <c r="BU56" s="26">
        <f t="shared" si="33"/>
        <v>753.4</v>
      </c>
      <c r="BV56" s="26"/>
      <c r="BW56" s="26"/>
      <c r="BX56" s="26">
        <f t="shared" si="34"/>
        <v>783.9</v>
      </c>
      <c r="BY56" s="26">
        <f t="shared" si="35"/>
        <v>768.6</v>
      </c>
      <c r="BZ56" s="26">
        <f t="shared" si="36"/>
        <v>753.4</v>
      </c>
      <c r="CA56" s="26"/>
      <c r="CB56" s="26"/>
      <c r="CC56" s="26"/>
      <c r="CD56" s="26">
        <f t="shared" si="37"/>
        <v>783.9</v>
      </c>
      <c r="CE56" s="26">
        <f t="shared" si="38"/>
        <v>768.6</v>
      </c>
      <c r="CF56" s="26">
        <f t="shared" si="39"/>
        <v>753.4</v>
      </c>
      <c r="CG56" s="26"/>
      <c r="CH56" s="26"/>
      <c r="CI56" s="26"/>
      <c r="CJ56" s="26">
        <f t="shared" si="40"/>
        <v>783.9</v>
      </c>
      <c r="CK56" s="26">
        <f t="shared" si="41"/>
        <v>768.6</v>
      </c>
      <c r="CL56" s="26">
        <f t="shared" si="42"/>
        <v>753.4</v>
      </c>
      <c r="CM56" s="26"/>
      <c r="CN56" s="26"/>
      <c r="CO56" s="26"/>
      <c r="CP56" s="26">
        <f t="shared" si="43"/>
        <v>783.9</v>
      </c>
      <c r="CQ56" s="26">
        <f t="shared" si="44"/>
        <v>768.6</v>
      </c>
      <c r="CR56" s="26">
        <f t="shared" si="45"/>
        <v>753.4</v>
      </c>
      <c r="CS56" s="26"/>
      <c r="CT56" s="19"/>
      <c r="CU56" s="35"/>
    </row>
    <row r="57" spans="1:105" ht="62.4" hidden="1" x14ac:dyDescent="0.3">
      <c r="A57" s="36" t="s">
        <v>78</v>
      </c>
      <c r="B57" s="17"/>
      <c r="C57" s="16"/>
      <c r="D57" s="16"/>
      <c r="E57" s="34" t="s">
        <v>79</v>
      </c>
      <c r="F57" s="26">
        <f t="shared" ref="F57:K57" si="201">F58+F62+F66+F70+F74</f>
        <v>87804.5</v>
      </c>
      <c r="G57" s="26">
        <f t="shared" si="201"/>
        <v>31210.5</v>
      </c>
      <c r="H57" s="26">
        <f t="shared" si="201"/>
        <v>32708.6</v>
      </c>
      <c r="I57" s="26">
        <f t="shared" si="201"/>
        <v>0</v>
      </c>
      <c r="J57" s="26">
        <f t="shared" si="201"/>
        <v>0</v>
      </c>
      <c r="K57" s="26">
        <f t="shared" si="201"/>
        <v>0</v>
      </c>
      <c r="L57" s="26">
        <f t="shared" si="1"/>
        <v>87804.5</v>
      </c>
      <c r="M57" s="26">
        <f t="shared" si="2"/>
        <v>31210.5</v>
      </c>
      <c r="N57" s="26">
        <f t="shared" si="3"/>
        <v>32708.6</v>
      </c>
      <c r="O57" s="26">
        <f>O58+O62+O66+O70+O74</f>
        <v>0</v>
      </c>
      <c r="P57" s="26">
        <f>P58+P62+P66+P70+P74</f>
        <v>0</v>
      </c>
      <c r="Q57" s="26">
        <f>Q58+Q62+Q66+Q70+Q74</f>
        <v>0</v>
      </c>
      <c r="R57" s="26">
        <f t="shared" si="4"/>
        <v>87804.5</v>
      </c>
      <c r="S57" s="26">
        <f t="shared" si="5"/>
        <v>31210.5</v>
      </c>
      <c r="T57" s="26">
        <f t="shared" si="6"/>
        <v>32708.6</v>
      </c>
      <c r="U57" s="26">
        <f>U58+U62+U66+U70+U74</f>
        <v>0</v>
      </c>
      <c r="V57" s="26">
        <f>V58+V62+V66+V70+V74</f>
        <v>0</v>
      </c>
      <c r="W57" s="26">
        <f>W58+W62+W66+W70+W74</f>
        <v>0</v>
      </c>
      <c r="X57" s="26">
        <f t="shared" si="7"/>
        <v>87804.5</v>
      </c>
      <c r="Y57" s="26">
        <f t="shared" si="8"/>
        <v>31210.5</v>
      </c>
      <c r="Z57" s="26">
        <f t="shared" si="9"/>
        <v>32708.6</v>
      </c>
      <c r="AA57" s="26">
        <f>AA58+AA62+AA66+AA70+AA74</f>
        <v>0</v>
      </c>
      <c r="AB57" s="26">
        <f>AB58+AB62+AB66+AB70+AB74</f>
        <v>0</v>
      </c>
      <c r="AC57" s="26">
        <f>AC58+AC62+AC66+AC70+AC74</f>
        <v>0</v>
      </c>
      <c r="AD57" s="26">
        <f t="shared" si="10"/>
        <v>87804.5</v>
      </c>
      <c r="AE57" s="26">
        <f t="shared" si="11"/>
        <v>31210.5</v>
      </c>
      <c r="AF57" s="26">
        <f t="shared" si="12"/>
        <v>32708.6</v>
      </c>
      <c r="AG57" s="26">
        <f>AG58+AG62+AG66+AG70+AG74</f>
        <v>0</v>
      </c>
      <c r="AH57" s="26">
        <f>AH58+AH62+AH66+AH70+AH74</f>
        <v>0</v>
      </c>
      <c r="AI57" s="26">
        <f>AI58+AI62+AI66+AI70+AI74</f>
        <v>0</v>
      </c>
      <c r="AJ57" s="26">
        <f t="shared" si="13"/>
        <v>87804.5</v>
      </c>
      <c r="AK57" s="26">
        <f t="shared" si="14"/>
        <v>31210.5</v>
      </c>
      <c r="AL57" s="26">
        <f t="shared" si="15"/>
        <v>32708.6</v>
      </c>
      <c r="AM57" s="26">
        <f>AM58+AM62+AM66+AM70+AM74</f>
        <v>-12157.376</v>
      </c>
      <c r="AN57" s="26">
        <f>AN58+AN62+AN66+AN70+AN74</f>
        <v>0</v>
      </c>
      <c r="AO57" s="26">
        <f>AO58+AO62+AO66+AO70+AO74</f>
        <v>0</v>
      </c>
      <c r="AP57" s="26">
        <f t="shared" si="16"/>
        <v>75647.123999999996</v>
      </c>
      <c r="AQ57" s="26">
        <f t="shared" si="17"/>
        <v>31210.5</v>
      </c>
      <c r="AR57" s="26">
        <f t="shared" si="18"/>
        <v>32708.6</v>
      </c>
      <c r="AS57" s="26">
        <f>AS58+AS62+AS66+AS70+AS74</f>
        <v>0</v>
      </c>
      <c r="AT57" s="26">
        <f>AT58+AT62+AT66+AT70+AT74</f>
        <v>0</v>
      </c>
      <c r="AU57" s="26">
        <f>AU58+AU62+AU66+AU70+AU74</f>
        <v>0</v>
      </c>
      <c r="AV57" s="26">
        <f t="shared" si="19"/>
        <v>75647.123999999996</v>
      </c>
      <c r="AW57" s="26">
        <f t="shared" si="20"/>
        <v>31210.5</v>
      </c>
      <c r="AX57" s="26">
        <f t="shared" si="21"/>
        <v>32708.6</v>
      </c>
      <c r="AY57" s="26">
        <f>AY58+AY62+AY66+AY70+AY74</f>
        <v>12157.376</v>
      </c>
      <c r="AZ57" s="26">
        <f>AZ58+AZ62+AZ66+AZ70+AZ74</f>
        <v>0</v>
      </c>
      <c r="BA57" s="26">
        <f>BA58+BA62+BA66+BA70+BA74</f>
        <v>0</v>
      </c>
      <c r="BB57" s="26">
        <f t="shared" si="22"/>
        <v>87804.5</v>
      </c>
      <c r="BC57" s="26">
        <f t="shared" si="23"/>
        <v>31210.5</v>
      </c>
      <c r="BD57" s="26">
        <f t="shared" si="24"/>
        <v>32708.6</v>
      </c>
      <c r="BE57" s="26">
        <f>BE58+BE62+BE66+BE70+BE74</f>
        <v>0</v>
      </c>
      <c r="BF57" s="26">
        <f>BF58+BF62+BF66+BF70+BF74</f>
        <v>0</v>
      </c>
      <c r="BG57" s="26">
        <f>BG58+BG62+BG66+BG70+BG74</f>
        <v>0</v>
      </c>
      <c r="BH57" s="26">
        <f t="shared" si="25"/>
        <v>87804.5</v>
      </c>
      <c r="BI57" s="26">
        <f t="shared" si="26"/>
        <v>31210.5</v>
      </c>
      <c r="BJ57" s="26">
        <f t="shared" si="27"/>
        <v>32708.6</v>
      </c>
      <c r="BK57" s="26">
        <f>BK58+BK62+BK66+BK70+BK74</f>
        <v>0</v>
      </c>
      <c r="BL57" s="26">
        <f>BL58+BL62+BL66+BL70+BL74</f>
        <v>0</v>
      </c>
      <c r="BM57" s="26">
        <f>BM58+BM62+BM66+BM70+BM74</f>
        <v>0</v>
      </c>
      <c r="BN57" s="26">
        <f t="shared" si="28"/>
        <v>87804.5</v>
      </c>
      <c r="BO57" s="26">
        <f t="shared" si="29"/>
        <v>31210.5</v>
      </c>
      <c r="BP57" s="26">
        <f t="shared" si="30"/>
        <v>32708.6</v>
      </c>
      <c r="BQ57" s="26">
        <f>BQ58+BQ62+BQ66+BQ70+BQ74</f>
        <v>0</v>
      </c>
      <c r="BR57" s="26">
        <f>BR58+BR62+BR66+BR70+BR74</f>
        <v>0</v>
      </c>
      <c r="BS57" s="26">
        <f t="shared" si="31"/>
        <v>87804.5</v>
      </c>
      <c r="BT57" s="26">
        <f t="shared" si="32"/>
        <v>31210.5</v>
      </c>
      <c r="BU57" s="26">
        <f t="shared" si="33"/>
        <v>32708.6</v>
      </c>
      <c r="BV57" s="26">
        <f>BV58+BV62+BV66+BV70+BV74</f>
        <v>0</v>
      </c>
      <c r="BW57" s="26">
        <f>BW58+BW62+BW66+BW70+BW74</f>
        <v>0</v>
      </c>
      <c r="BX57" s="26">
        <f t="shared" si="34"/>
        <v>87804.5</v>
      </c>
      <c r="BY57" s="26">
        <f t="shared" si="35"/>
        <v>31210.5</v>
      </c>
      <c r="BZ57" s="26">
        <f t="shared" si="36"/>
        <v>32708.6</v>
      </c>
      <c r="CA57" s="26">
        <f>CA58+CA62+CA66+CA70+CA74</f>
        <v>0</v>
      </c>
      <c r="CB57" s="26">
        <f>CB58+CB62+CB66+CB70+CB74</f>
        <v>0</v>
      </c>
      <c r="CC57" s="26">
        <f>CC58+CC62+CC66+CC70+CC74</f>
        <v>0</v>
      </c>
      <c r="CD57" s="26">
        <f t="shared" si="37"/>
        <v>87804.5</v>
      </c>
      <c r="CE57" s="26">
        <f t="shared" si="38"/>
        <v>31210.5</v>
      </c>
      <c r="CF57" s="26">
        <f t="shared" si="39"/>
        <v>32708.6</v>
      </c>
      <c r="CG57" s="26">
        <f>CG58+CG62+CG66+CG70+CG74</f>
        <v>0</v>
      </c>
      <c r="CH57" s="26">
        <f>CH58+CH62+CH66+CH70+CH74</f>
        <v>0</v>
      </c>
      <c r="CI57" s="26">
        <f>CI58+CI62+CI66+CI70+CI74</f>
        <v>0</v>
      </c>
      <c r="CJ57" s="26">
        <f t="shared" si="40"/>
        <v>87804.5</v>
      </c>
      <c r="CK57" s="26">
        <f t="shared" si="41"/>
        <v>31210.5</v>
      </c>
      <c r="CL57" s="26">
        <f t="shared" si="42"/>
        <v>32708.6</v>
      </c>
      <c r="CM57" s="26">
        <f>CM58+CM62+CM66+CM70+CM74</f>
        <v>0</v>
      </c>
      <c r="CN57" s="26">
        <f>CN58+CN62+CN66+CN70+CN74</f>
        <v>0</v>
      </c>
      <c r="CO57" s="26">
        <f>CO58+CO62+CO66+CO70+CO74</f>
        <v>0</v>
      </c>
      <c r="CP57" s="26">
        <f t="shared" si="43"/>
        <v>87804.5</v>
      </c>
      <c r="CQ57" s="26">
        <f t="shared" si="44"/>
        <v>31210.5</v>
      </c>
      <c r="CR57" s="26">
        <f t="shared" si="45"/>
        <v>32708.6</v>
      </c>
      <c r="CS57" s="26">
        <f>CS58+CS62+CS66+CS70+CS74</f>
        <v>0</v>
      </c>
      <c r="CT57" s="19"/>
      <c r="CU57" s="35"/>
      <c r="CX57" s="1" t="s">
        <v>26</v>
      </c>
    </row>
    <row r="58" spans="1:105" ht="46.8" hidden="1" x14ac:dyDescent="0.3">
      <c r="A58" s="36" t="s">
        <v>80</v>
      </c>
      <c r="B58" s="17"/>
      <c r="C58" s="16"/>
      <c r="D58" s="16"/>
      <c r="E58" s="34" t="s">
        <v>81</v>
      </c>
      <c r="F58" s="26">
        <f t="shared" ref="F58:F78" si="202">F59</f>
        <v>28242.400000000001</v>
      </c>
      <c r="G58" s="26">
        <f t="shared" ref="G58:G78" si="203">G59</f>
        <v>0</v>
      </c>
      <c r="H58" s="26">
        <f t="shared" ref="H58:H78" si="204">H59</f>
        <v>0</v>
      </c>
      <c r="I58" s="26">
        <f t="shared" ref="I58:I78" si="205">I59</f>
        <v>0</v>
      </c>
      <c r="J58" s="26">
        <f t="shared" ref="J58:J78" si="206">J59</f>
        <v>0</v>
      </c>
      <c r="K58" s="26">
        <f t="shared" ref="K58:K78" si="207">K59</f>
        <v>0</v>
      </c>
      <c r="L58" s="26">
        <f t="shared" si="1"/>
        <v>28242.400000000001</v>
      </c>
      <c r="M58" s="26">
        <f t="shared" si="2"/>
        <v>0</v>
      </c>
      <c r="N58" s="26">
        <f t="shared" si="3"/>
        <v>0</v>
      </c>
      <c r="O58" s="26">
        <f t="shared" ref="O58:O78" si="208">O59</f>
        <v>0</v>
      </c>
      <c r="P58" s="26">
        <f t="shared" ref="P58:P78" si="209">P59</f>
        <v>0</v>
      </c>
      <c r="Q58" s="26">
        <f t="shared" ref="Q58:Q78" si="210">Q59</f>
        <v>0</v>
      </c>
      <c r="R58" s="26">
        <f t="shared" si="4"/>
        <v>28242.400000000001</v>
      </c>
      <c r="S58" s="26">
        <f t="shared" si="5"/>
        <v>0</v>
      </c>
      <c r="T58" s="26">
        <f t="shared" si="6"/>
        <v>0</v>
      </c>
      <c r="U58" s="26">
        <f t="shared" ref="U58:U78" si="211">U59</f>
        <v>0</v>
      </c>
      <c r="V58" s="26">
        <f t="shared" ref="V58:V78" si="212">V59</f>
        <v>0</v>
      </c>
      <c r="W58" s="26">
        <f t="shared" ref="W58:W78" si="213">W59</f>
        <v>0</v>
      </c>
      <c r="X58" s="26">
        <f t="shared" si="7"/>
        <v>28242.400000000001</v>
      </c>
      <c r="Y58" s="26">
        <f t="shared" si="8"/>
        <v>0</v>
      </c>
      <c r="Z58" s="26">
        <f t="shared" si="9"/>
        <v>0</v>
      </c>
      <c r="AA58" s="26">
        <f t="shared" ref="AA58:AA78" si="214">AA59</f>
        <v>0</v>
      </c>
      <c r="AB58" s="26">
        <f t="shared" ref="AB58:AB78" si="215">AB59</f>
        <v>0</v>
      </c>
      <c r="AC58" s="26">
        <f t="shared" ref="AC58:AC78" si="216">AC59</f>
        <v>0</v>
      </c>
      <c r="AD58" s="26">
        <f t="shared" si="10"/>
        <v>28242.400000000001</v>
      </c>
      <c r="AE58" s="26">
        <f t="shared" si="11"/>
        <v>0</v>
      </c>
      <c r="AF58" s="26">
        <f t="shared" si="12"/>
        <v>0</v>
      </c>
      <c r="AG58" s="26">
        <f t="shared" ref="AG58:AG78" si="217">AG59</f>
        <v>0</v>
      </c>
      <c r="AH58" s="26">
        <f t="shared" ref="AH58:AH78" si="218">AH59</f>
        <v>0</v>
      </c>
      <c r="AI58" s="26">
        <f t="shared" ref="AI58:AI78" si="219">AI59</f>
        <v>0</v>
      </c>
      <c r="AJ58" s="26">
        <f t="shared" si="13"/>
        <v>28242.400000000001</v>
      </c>
      <c r="AK58" s="26">
        <f t="shared" si="14"/>
        <v>0</v>
      </c>
      <c r="AL58" s="26">
        <f t="shared" si="15"/>
        <v>0</v>
      </c>
      <c r="AM58" s="26">
        <f t="shared" ref="AM58:AM78" si="220">AM59</f>
        <v>-4183.57</v>
      </c>
      <c r="AN58" s="26">
        <f t="shared" ref="AN58:AN78" si="221">AN59</f>
        <v>0</v>
      </c>
      <c r="AO58" s="26">
        <f t="shared" ref="AO58:AO78" si="222">AO59</f>
        <v>0</v>
      </c>
      <c r="AP58" s="26">
        <f t="shared" si="16"/>
        <v>24058.83</v>
      </c>
      <c r="AQ58" s="26">
        <f t="shared" si="17"/>
        <v>0</v>
      </c>
      <c r="AR58" s="26">
        <f t="shared" si="18"/>
        <v>0</v>
      </c>
      <c r="AS58" s="26">
        <f t="shared" ref="AS58:AS78" si="223">AS59</f>
        <v>0</v>
      </c>
      <c r="AT58" s="26">
        <f t="shared" ref="AT58:AT78" si="224">AT59</f>
        <v>0</v>
      </c>
      <c r="AU58" s="26">
        <f t="shared" ref="AU58:AU78" si="225">AU59</f>
        <v>0</v>
      </c>
      <c r="AV58" s="26">
        <f t="shared" si="19"/>
        <v>24058.83</v>
      </c>
      <c r="AW58" s="26">
        <f t="shared" si="20"/>
        <v>0</v>
      </c>
      <c r="AX58" s="26">
        <f t="shared" si="21"/>
        <v>0</v>
      </c>
      <c r="AY58" s="26">
        <f t="shared" ref="AY58:AY78" si="226">AY59</f>
        <v>4183.57</v>
      </c>
      <c r="AZ58" s="26">
        <f t="shared" ref="AZ58:AZ78" si="227">AZ59</f>
        <v>0</v>
      </c>
      <c r="BA58" s="26">
        <f t="shared" ref="BA58:BA78" si="228">BA59</f>
        <v>0</v>
      </c>
      <c r="BB58" s="26">
        <f t="shared" si="22"/>
        <v>28242.400000000001</v>
      </c>
      <c r="BC58" s="26">
        <f t="shared" si="23"/>
        <v>0</v>
      </c>
      <c r="BD58" s="26">
        <f t="shared" si="24"/>
        <v>0</v>
      </c>
      <c r="BE58" s="26">
        <f t="shared" ref="BE58:BE78" si="229">BE59</f>
        <v>0</v>
      </c>
      <c r="BF58" s="26">
        <f t="shared" ref="BF58:BF78" si="230">BF59</f>
        <v>0</v>
      </c>
      <c r="BG58" s="26">
        <f t="shared" ref="BG58:BG78" si="231">BG59</f>
        <v>0</v>
      </c>
      <c r="BH58" s="26">
        <f t="shared" si="25"/>
        <v>28242.400000000001</v>
      </c>
      <c r="BI58" s="26">
        <f t="shared" si="26"/>
        <v>0</v>
      </c>
      <c r="BJ58" s="26">
        <f t="shared" si="27"/>
        <v>0</v>
      </c>
      <c r="BK58" s="26">
        <f t="shared" ref="BK58:BK78" si="232">BK59</f>
        <v>0</v>
      </c>
      <c r="BL58" s="26">
        <f t="shared" ref="BL58:BL78" si="233">BL59</f>
        <v>0</v>
      </c>
      <c r="BM58" s="26">
        <f t="shared" ref="BM58:BM78" si="234">BM59</f>
        <v>0</v>
      </c>
      <c r="BN58" s="26">
        <f t="shared" si="28"/>
        <v>28242.400000000001</v>
      </c>
      <c r="BO58" s="26">
        <f t="shared" si="29"/>
        <v>0</v>
      </c>
      <c r="BP58" s="26">
        <f t="shared" si="30"/>
        <v>0</v>
      </c>
      <c r="BQ58" s="26">
        <f t="shared" ref="BQ58:BQ78" si="235">BQ59</f>
        <v>0</v>
      </c>
      <c r="BR58" s="26">
        <f t="shared" ref="BR58:BR78" si="236">BR59</f>
        <v>0</v>
      </c>
      <c r="BS58" s="26">
        <f t="shared" si="31"/>
        <v>28242.400000000001</v>
      </c>
      <c r="BT58" s="26">
        <f t="shared" si="32"/>
        <v>0</v>
      </c>
      <c r="BU58" s="26">
        <f t="shared" si="33"/>
        <v>0</v>
      </c>
      <c r="BV58" s="26">
        <f t="shared" ref="BV58:BV78" si="237">BV59</f>
        <v>0</v>
      </c>
      <c r="BW58" s="26">
        <f t="shared" ref="BW58:BW78" si="238">BW59</f>
        <v>0</v>
      </c>
      <c r="BX58" s="26">
        <f t="shared" si="34"/>
        <v>28242.400000000001</v>
      </c>
      <c r="BY58" s="26">
        <f t="shared" si="35"/>
        <v>0</v>
      </c>
      <c r="BZ58" s="26">
        <f t="shared" si="36"/>
        <v>0</v>
      </c>
      <c r="CA58" s="26">
        <f t="shared" ref="CA58:CA78" si="239">CA59</f>
        <v>0</v>
      </c>
      <c r="CB58" s="26">
        <f t="shared" ref="CB58:CB78" si="240">CB59</f>
        <v>0</v>
      </c>
      <c r="CC58" s="26">
        <f t="shared" ref="CC58:CC78" si="241">CC59</f>
        <v>0</v>
      </c>
      <c r="CD58" s="26">
        <f t="shared" si="37"/>
        <v>28242.400000000001</v>
      </c>
      <c r="CE58" s="26">
        <f t="shared" si="38"/>
        <v>0</v>
      </c>
      <c r="CF58" s="26">
        <f t="shared" si="39"/>
        <v>0</v>
      </c>
      <c r="CG58" s="26">
        <f t="shared" ref="CG58:CG78" si="242">CG59</f>
        <v>0</v>
      </c>
      <c r="CH58" s="26">
        <f t="shared" ref="CH58:CH78" si="243">CH59</f>
        <v>0</v>
      </c>
      <c r="CI58" s="26">
        <f t="shared" ref="CI58:CI78" si="244">CI59</f>
        <v>0</v>
      </c>
      <c r="CJ58" s="26">
        <f t="shared" si="40"/>
        <v>28242.400000000001</v>
      </c>
      <c r="CK58" s="26">
        <f t="shared" si="41"/>
        <v>0</v>
      </c>
      <c r="CL58" s="26">
        <f t="shared" si="42"/>
        <v>0</v>
      </c>
      <c r="CM58" s="26">
        <f t="shared" ref="CM58:CM78" si="245">CM59</f>
        <v>0</v>
      </c>
      <c r="CN58" s="26">
        <f t="shared" ref="CN58:CN78" si="246">CN59</f>
        <v>0</v>
      </c>
      <c r="CO58" s="26">
        <f t="shared" ref="CO58:CO78" si="247">CO59</f>
        <v>0</v>
      </c>
      <c r="CP58" s="26">
        <f t="shared" si="43"/>
        <v>28242.400000000001</v>
      </c>
      <c r="CQ58" s="26">
        <f t="shared" si="44"/>
        <v>0</v>
      </c>
      <c r="CR58" s="26">
        <f t="shared" si="45"/>
        <v>0</v>
      </c>
      <c r="CS58" s="26">
        <f t="shared" ref="CS58:CS78" si="248">CS59</f>
        <v>0</v>
      </c>
      <c r="CT58" s="19"/>
      <c r="CU58" s="35"/>
      <c r="DA58" s="1" t="s">
        <v>29</v>
      </c>
    </row>
    <row r="59" spans="1:105" ht="46.8" hidden="1" x14ac:dyDescent="0.3">
      <c r="A59" s="36" t="s">
        <v>80</v>
      </c>
      <c r="B59" s="17">
        <v>400</v>
      </c>
      <c r="C59" s="16"/>
      <c r="D59" s="16"/>
      <c r="E59" s="34" t="s">
        <v>82</v>
      </c>
      <c r="F59" s="26">
        <f t="shared" si="202"/>
        <v>28242.400000000001</v>
      </c>
      <c r="G59" s="26">
        <f t="shared" si="203"/>
        <v>0</v>
      </c>
      <c r="H59" s="26">
        <f t="shared" si="204"/>
        <v>0</v>
      </c>
      <c r="I59" s="26">
        <f t="shared" si="205"/>
        <v>0</v>
      </c>
      <c r="J59" s="26">
        <f t="shared" si="206"/>
        <v>0</v>
      </c>
      <c r="K59" s="26">
        <f t="shared" si="207"/>
        <v>0</v>
      </c>
      <c r="L59" s="26">
        <f t="shared" si="1"/>
        <v>28242.400000000001</v>
      </c>
      <c r="M59" s="26">
        <f t="shared" si="2"/>
        <v>0</v>
      </c>
      <c r="N59" s="26">
        <f t="shared" si="3"/>
        <v>0</v>
      </c>
      <c r="O59" s="26">
        <f t="shared" si="208"/>
        <v>0</v>
      </c>
      <c r="P59" s="26">
        <f t="shared" si="209"/>
        <v>0</v>
      </c>
      <c r="Q59" s="26">
        <f t="shared" si="210"/>
        <v>0</v>
      </c>
      <c r="R59" s="26">
        <f t="shared" si="4"/>
        <v>28242.400000000001</v>
      </c>
      <c r="S59" s="26">
        <f t="shared" si="5"/>
        <v>0</v>
      </c>
      <c r="T59" s="26">
        <f t="shared" si="6"/>
        <v>0</v>
      </c>
      <c r="U59" s="26">
        <f t="shared" si="211"/>
        <v>0</v>
      </c>
      <c r="V59" s="26">
        <f t="shared" si="212"/>
        <v>0</v>
      </c>
      <c r="W59" s="26">
        <f t="shared" si="213"/>
        <v>0</v>
      </c>
      <c r="X59" s="26">
        <f t="shared" si="7"/>
        <v>28242.400000000001</v>
      </c>
      <c r="Y59" s="26">
        <f t="shared" si="8"/>
        <v>0</v>
      </c>
      <c r="Z59" s="26">
        <f t="shared" si="9"/>
        <v>0</v>
      </c>
      <c r="AA59" s="26">
        <f t="shared" si="214"/>
        <v>0</v>
      </c>
      <c r="AB59" s="26">
        <f t="shared" si="215"/>
        <v>0</v>
      </c>
      <c r="AC59" s="26">
        <f t="shared" si="216"/>
        <v>0</v>
      </c>
      <c r="AD59" s="26">
        <f t="shared" si="10"/>
        <v>28242.400000000001</v>
      </c>
      <c r="AE59" s="26">
        <f t="shared" si="11"/>
        <v>0</v>
      </c>
      <c r="AF59" s="26">
        <f t="shared" si="12"/>
        <v>0</v>
      </c>
      <c r="AG59" s="26">
        <f t="shared" si="217"/>
        <v>0</v>
      </c>
      <c r="AH59" s="26">
        <f t="shared" si="218"/>
        <v>0</v>
      </c>
      <c r="AI59" s="26">
        <f t="shared" si="219"/>
        <v>0</v>
      </c>
      <c r="AJ59" s="26">
        <f t="shared" si="13"/>
        <v>28242.400000000001</v>
      </c>
      <c r="AK59" s="26">
        <f t="shared" si="14"/>
        <v>0</v>
      </c>
      <c r="AL59" s="26">
        <f t="shared" si="15"/>
        <v>0</v>
      </c>
      <c r="AM59" s="26">
        <f t="shared" si="220"/>
        <v>-4183.57</v>
      </c>
      <c r="AN59" s="26">
        <f t="shared" si="221"/>
        <v>0</v>
      </c>
      <c r="AO59" s="26">
        <f t="shared" si="222"/>
        <v>0</v>
      </c>
      <c r="AP59" s="26">
        <f t="shared" si="16"/>
        <v>24058.83</v>
      </c>
      <c r="AQ59" s="26">
        <f t="shared" si="17"/>
        <v>0</v>
      </c>
      <c r="AR59" s="26">
        <f t="shared" si="18"/>
        <v>0</v>
      </c>
      <c r="AS59" s="26">
        <f t="shared" si="223"/>
        <v>0</v>
      </c>
      <c r="AT59" s="26">
        <f t="shared" si="224"/>
        <v>0</v>
      </c>
      <c r="AU59" s="26">
        <f t="shared" si="225"/>
        <v>0</v>
      </c>
      <c r="AV59" s="26">
        <f t="shared" si="19"/>
        <v>24058.83</v>
      </c>
      <c r="AW59" s="26">
        <f t="shared" si="20"/>
        <v>0</v>
      </c>
      <c r="AX59" s="26">
        <f t="shared" si="21"/>
        <v>0</v>
      </c>
      <c r="AY59" s="26">
        <f t="shared" si="226"/>
        <v>4183.57</v>
      </c>
      <c r="AZ59" s="26">
        <f t="shared" si="227"/>
        <v>0</v>
      </c>
      <c r="BA59" s="26">
        <f t="shared" si="228"/>
        <v>0</v>
      </c>
      <c r="BB59" s="26">
        <f t="shared" si="22"/>
        <v>28242.400000000001</v>
      </c>
      <c r="BC59" s="26">
        <f t="shared" si="23"/>
        <v>0</v>
      </c>
      <c r="BD59" s="26">
        <f t="shared" si="24"/>
        <v>0</v>
      </c>
      <c r="BE59" s="26">
        <f t="shared" si="229"/>
        <v>0</v>
      </c>
      <c r="BF59" s="26">
        <f t="shared" si="230"/>
        <v>0</v>
      </c>
      <c r="BG59" s="26">
        <f t="shared" si="231"/>
        <v>0</v>
      </c>
      <c r="BH59" s="26">
        <f t="shared" si="25"/>
        <v>28242.400000000001</v>
      </c>
      <c r="BI59" s="26">
        <f t="shared" si="26"/>
        <v>0</v>
      </c>
      <c r="BJ59" s="26">
        <f t="shared" si="27"/>
        <v>0</v>
      </c>
      <c r="BK59" s="26">
        <f t="shared" si="232"/>
        <v>0</v>
      </c>
      <c r="BL59" s="26">
        <f t="shared" si="233"/>
        <v>0</v>
      </c>
      <c r="BM59" s="26">
        <f t="shared" si="234"/>
        <v>0</v>
      </c>
      <c r="BN59" s="26">
        <f t="shared" si="28"/>
        <v>28242.400000000001</v>
      </c>
      <c r="BO59" s="26">
        <f t="shared" si="29"/>
        <v>0</v>
      </c>
      <c r="BP59" s="26">
        <f t="shared" si="30"/>
        <v>0</v>
      </c>
      <c r="BQ59" s="26">
        <f t="shared" si="235"/>
        <v>0</v>
      </c>
      <c r="BR59" s="26">
        <f t="shared" si="236"/>
        <v>0</v>
      </c>
      <c r="BS59" s="26">
        <f t="shared" si="31"/>
        <v>28242.400000000001</v>
      </c>
      <c r="BT59" s="26">
        <f t="shared" si="32"/>
        <v>0</v>
      </c>
      <c r="BU59" s="26">
        <f t="shared" si="33"/>
        <v>0</v>
      </c>
      <c r="BV59" s="26">
        <f t="shared" si="237"/>
        <v>0</v>
      </c>
      <c r="BW59" s="26">
        <f t="shared" si="238"/>
        <v>0</v>
      </c>
      <c r="BX59" s="26">
        <f t="shared" si="34"/>
        <v>28242.400000000001</v>
      </c>
      <c r="BY59" s="26">
        <f t="shared" si="35"/>
        <v>0</v>
      </c>
      <c r="BZ59" s="26">
        <f t="shared" si="36"/>
        <v>0</v>
      </c>
      <c r="CA59" s="26">
        <f t="shared" si="239"/>
        <v>0</v>
      </c>
      <c r="CB59" s="26">
        <f t="shared" si="240"/>
        <v>0</v>
      </c>
      <c r="CC59" s="26">
        <f t="shared" si="241"/>
        <v>0</v>
      </c>
      <c r="CD59" s="26">
        <f t="shared" si="37"/>
        <v>28242.400000000001</v>
      </c>
      <c r="CE59" s="26">
        <f t="shared" si="38"/>
        <v>0</v>
      </c>
      <c r="CF59" s="26">
        <f t="shared" si="39"/>
        <v>0</v>
      </c>
      <c r="CG59" s="26">
        <f t="shared" si="242"/>
        <v>0</v>
      </c>
      <c r="CH59" s="26">
        <f t="shared" si="243"/>
        <v>0</v>
      </c>
      <c r="CI59" s="26">
        <f t="shared" si="244"/>
        <v>0</v>
      </c>
      <c r="CJ59" s="26">
        <f t="shared" si="40"/>
        <v>28242.400000000001</v>
      </c>
      <c r="CK59" s="26">
        <f t="shared" si="41"/>
        <v>0</v>
      </c>
      <c r="CL59" s="26">
        <f t="shared" si="42"/>
        <v>0</v>
      </c>
      <c r="CM59" s="26">
        <f t="shared" si="245"/>
        <v>0</v>
      </c>
      <c r="CN59" s="26">
        <f t="shared" si="246"/>
        <v>0</v>
      </c>
      <c r="CO59" s="26">
        <f t="shared" si="247"/>
        <v>0</v>
      </c>
      <c r="CP59" s="26">
        <f t="shared" si="43"/>
        <v>28242.400000000001</v>
      </c>
      <c r="CQ59" s="26">
        <f t="shared" si="44"/>
        <v>0</v>
      </c>
      <c r="CR59" s="26">
        <f t="shared" si="45"/>
        <v>0</v>
      </c>
      <c r="CS59" s="26">
        <f t="shared" si="248"/>
        <v>0</v>
      </c>
      <c r="CT59" s="19"/>
      <c r="CU59" s="35"/>
      <c r="CY59" s="1" t="s">
        <v>27</v>
      </c>
    </row>
    <row r="60" spans="1:105" hidden="1" x14ac:dyDescent="0.3">
      <c r="A60" s="36" t="s">
        <v>80</v>
      </c>
      <c r="B60" s="17">
        <v>410</v>
      </c>
      <c r="C60" s="16"/>
      <c r="D60" s="16"/>
      <c r="E60" s="34" t="s">
        <v>83</v>
      </c>
      <c r="F60" s="26">
        <f t="shared" si="202"/>
        <v>28242.400000000001</v>
      </c>
      <c r="G60" s="26">
        <f t="shared" si="203"/>
        <v>0</v>
      </c>
      <c r="H60" s="26">
        <f t="shared" si="204"/>
        <v>0</v>
      </c>
      <c r="I60" s="26">
        <f t="shared" si="205"/>
        <v>0</v>
      </c>
      <c r="J60" s="26">
        <f t="shared" si="206"/>
        <v>0</v>
      </c>
      <c r="K60" s="26">
        <f t="shared" si="207"/>
        <v>0</v>
      </c>
      <c r="L60" s="26">
        <f t="shared" si="1"/>
        <v>28242.400000000001</v>
      </c>
      <c r="M60" s="26">
        <f t="shared" si="2"/>
        <v>0</v>
      </c>
      <c r="N60" s="26">
        <f t="shared" si="3"/>
        <v>0</v>
      </c>
      <c r="O60" s="26">
        <f t="shared" si="208"/>
        <v>0</v>
      </c>
      <c r="P60" s="26">
        <f t="shared" si="209"/>
        <v>0</v>
      </c>
      <c r="Q60" s="26">
        <f t="shared" si="210"/>
        <v>0</v>
      </c>
      <c r="R60" s="26">
        <f t="shared" si="4"/>
        <v>28242.400000000001</v>
      </c>
      <c r="S60" s="26">
        <f t="shared" si="5"/>
        <v>0</v>
      </c>
      <c r="T60" s="26">
        <f t="shared" si="6"/>
        <v>0</v>
      </c>
      <c r="U60" s="26">
        <f t="shared" si="211"/>
        <v>0</v>
      </c>
      <c r="V60" s="26">
        <f t="shared" si="212"/>
        <v>0</v>
      </c>
      <c r="W60" s="26">
        <f t="shared" si="213"/>
        <v>0</v>
      </c>
      <c r="X60" s="26">
        <f t="shared" si="7"/>
        <v>28242.400000000001</v>
      </c>
      <c r="Y60" s="26">
        <f t="shared" si="8"/>
        <v>0</v>
      </c>
      <c r="Z60" s="26">
        <f t="shared" si="9"/>
        <v>0</v>
      </c>
      <c r="AA60" s="26">
        <f t="shared" si="214"/>
        <v>0</v>
      </c>
      <c r="AB60" s="26">
        <f t="shared" si="215"/>
        <v>0</v>
      </c>
      <c r="AC60" s="26">
        <f t="shared" si="216"/>
        <v>0</v>
      </c>
      <c r="AD60" s="26">
        <f t="shared" si="10"/>
        <v>28242.400000000001</v>
      </c>
      <c r="AE60" s="26">
        <f t="shared" si="11"/>
        <v>0</v>
      </c>
      <c r="AF60" s="26">
        <f t="shared" si="12"/>
        <v>0</v>
      </c>
      <c r="AG60" s="26">
        <f t="shared" si="217"/>
        <v>0</v>
      </c>
      <c r="AH60" s="26">
        <f t="shared" si="218"/>
        <v>0</v>
      </c>
      <c r="AI60" s="26">
        <f t="shared" si="219"/>
        <v>0</v>
      </c>
      <c r="AJ60" s="26">
        <f t="shared" si="13"/>
        <v>28242.400000000001</v>
      </c>
      <c r="AK60" s="26">
        <f t="shared" si="14"/>
        <v>0</v>
      </c>
      <c r="AL60" s="26">
        <f t="shared" si="15"/>
        <v>0</v>
      </c>
      <c r="AM60" s="26">
        <f t="shared" si="220"/>
        <v>-4183.57</v>
      </c>
      <c r="AN60" s="26">
        <f t="shared" si="221"/>
        <v>0</v>
      </c>
      <c r="AO60" s="26">
        <f t="shared" si="222"/>
        <v>0</v>
      </c>
      <c r="AP60" s="26">
        <f t="shared" si="16"/>
        <v>24058.83</v>
      </c>
      <c r="AQ60" s="26">
        <f t="shared" si="17"/>
        <v>0</v>
      </c>
      <c r="AR60" s="26">
        <f t="shared" si="18"/>
        <v>0</v>
      </c>
      <c r="AS60" s="26">
        <f t="shared" si="223"/>
        <v>0</v>
      </c>
      <c r="AT60" s="26">
        <f t="shared" si="224"/>
        <v>0</v>
      </c>
      <c r="AU60" s="26">
        <f t="shared" si="225"/>
        <v>0</v>
      </c>
      <c r="AV60" s="26">
        <f t="shared" si="19"/>
        <v>24058.83</v>
      </c>
      <c r="AW60" s="26">
        <f t="shared" si="20"/>
        <v>0</v>
      </c>
      <c r="AX60" s="26">
        <f t="shared" si="21"/>
        <v>0</v>
      </c>
      <c r="AY60" s="26">
        <f t="shared" si="226"/>
        <v>4183.57</v>
      </c>
      <c r="AZ60" s="26">
        <f t="shared" si="227"/>
        <v>0</v>
      </c>
      <c r="BA60" s="26">
        <f t="shared" si="228"/>
        <v>0</v>
      </c>
      <c r="BB60" s="26">
        <f t="shared" si="22"/>
        <v>28242.400000000001</v>
      </c>
      <c r="BC60" s="26">
        <f t="shared" si="23"/>
        <v>0</v>
      </c>
      <c r="BD60" s="26">
        <f t="shared" si="24"/>
        <v>0</v>
      </c>
      <c r="BE60" s="26">
        <f t="shared" si="229"/>
        <v>0</v>
      </c>
      <c r="BF60" s="26">
        <f t="shared" si="230"/>
        <v>0</v>
      </c>
      <c r="BG60" s="26">
        <f t="shared" si="231"/>
        <v>0</v>
      </c>
      <c r="BH60" s="26">
        <f t="shared" si="25"/>
        <v>28242.400000000001</v>
      </c>
      <c r="BI60" s="26">
        <f t="shared" si="26"/>
        <v>0</v>
      </c>
      <c r="BJ60" s="26">
        <f t="shared" si="27"/>
        <v>0</v>
      </c>
      <c r="BK60" s="26">
        <f t="shared" si="232"/>
        <v>0</v>
      </c>
      <c r="BL60" s="26">
        <f t="shared" si="233"/>
        <v>0</v>
      </c>
      <c r="BM60" s="26">
        <f t="shared" si="234"/>
        <v>0</v>
      </c>
      <c r="BN60" s="26">
        <f t="shared" si="28"/>
        <v>28242.400000000001</v>
      </c>
      <c r="BO60" s="26">
        <f t="shared" si="29"/>
        <v>0</v>
      </c>
      <c r="BP60" s="26">
        <f t="shared" si="30"/>
        <v>0</v>
      </c>
      <c r="BQ60" s="26">
        <f t="shared" si="235"/>
        <v>0</v>
      </c>
      <c r="BR60" s="26">
        <f t="shared" si="236"/>
        <v>0</v>
      </c>
      <c r="BS60" s="26">
        <f t="shared" si="31"/>
        <v>28242.400000000001</v>
      </c>
      <c r="BT60" s="26">
        <f t="shared" si="32"/>
        <v>0</v>
      </c>
      <c r="BU60" s="26">
        <f t="shared" si="33"/>
        <v>0</v>
      </c>
      <c r="BV60" s="26">
        <f t="shared" si="237"/>
        <v>0</v>
      </c>
      <c r="BW60" s="26">
        <f t="shared" si="238"/>
        <v>0</v>
      </c>
      <c r="BX60" s="26">
        <f t="shared" si="34"/>
        <v>28242.400000000001</v>
      </c>
      <c r="BY60" s="26">
        <f t="shared" si="35"/>
        <v>0</v>
      </c>
      <c r="BZ60" s="26">
        <f t="shared" si="36"/>
        <v>0</v>
      </c>
      <c r="CA60" s="26">
        <f t="shared" si="239"/>
        <v>0</v>
      </c>
      <c r="CB60" s="26">
        <f t="shared" si="240"/>
        <v>0</v>
      </c>
      <c r="CC60" s="26">
        <f t="shared" si="241"/>
        <v>0</v>
      </c>
      <c r="CD60" s="26">
        <f t="shared" si="37"/>
        <v>28242.400000000001</v>
      </c>
      <c r="CE60" s="26">
        <f t="shared" si="38"/>
        <v>0</v>
      </c>
      <c r="CF60" s="26">
        <f t="shared" si="39"/>
        <v>0</v>
      </c>
      <c r="CG60" s="26">
        <f t="shared" si="242"/>
        <v>0</v>
      </c>
      <c r="CH60" s="26">
        <f t="shared" si="243"/>
        <v>0</v>
      </c>
      <c r="CI60" s="26">
        <f t="shared" si="244"/>
        <v>0</v>
      </c>
      <c r="CJ60" s="26">
        <f t="shared" si="40"/>
        <v>28242.400000000001</v>
      </c>
      <c r="CK60" s="26">
        <f t="shared" si="41"/>
        <v>0</v>
      </c>
      <c r="CL60" s="26">
        <f t="shared" si="42"/>
        <v>0</v>
      </c>
      <c r="CM60" s="26">
        <f t="shared" si="245"/>
        <v>0</v>
      </c>
      <c r="CN60" s="26">
        <f t="shared" si="246"/>
        <v>0</v>
      </c>
      <c r="CO60" s="26">
        <f t="shared" si="247"/>
        <v>0</v>
      </c>
      <c r="CP60" s="26">
        <f t="shared" si="43"/>
        <v>28242.400000000001</v>
      </c>
      <c r="CQ60" s="26">
        <f t="shared" si="44"/>
        <v>0</v>
      </c>
      <c r="CR60" s="26">
        <f t="shared" si="45"/>
        <v>0</v>
      </c>
      <c r="CS60" s="26">
        <f t="shared" si="248"/>
        <v>0</v>
      </c>
      <c r="CT60" s="19"/>
      <c r="CU60" s="35"/>
      <c r="CZ60" s="1" t="s">
        <v>28</v>
      </c>
    </row>
    <row r="61" spans="1:105" hidden="1" x14ac:dyDescent="0.3">
      <c r="A61" s="36" t="s">
        <v>80</v>
      </c>
      <c r="B61" s="17">
        <v>410</v>
      </c>
      <c r="C61" s="16" t="s">
        <v>40</v>
      </c>
      <c r="D61" s="16" t="s">
        <v>41</v>
      </c>
      <c r="E61" s="34" t="s">
        <v>42</v>
      </c>
      <c r="F61" s="26">
        <v>28242.400000000001</v>
      </c>
      <c r="G61" s="26"/>
      <c r="H61" s="26"/>
      <c r="I61" s="26"/>
      <c r="J61" s="26"/>
      <c r="K61" s="26"/>
      <c r="L61" s="26">
        <f t="shared" si="1"/>
        <v>28242.400000000001</v>
      </c>
      <c r="M61" s="26">
        <f t="shared" si="2"/>
        <v>0</v>
      </c>
      <c r="N61" s="26">
        <f t="shared" si="3"/>
        <v>0</v>
      </c>
      <c r="O61" s="26"/>
      <c r="P61" s="26"/>
      <c r="Q61" s="26"/>
      <c r="R61" s="26">
        <f t="shared" si="4"/>
        <v>28242.400000000001</v>
      </c>
      <c r="S61" s="26">
        <f t="shared" si="5"/>
        <v>0</v>
      </c>
      <c r="T61" s="26">
        <f t="shared" si="6"/>
        <v>0</v>
      </c>
      <c r="U61" s="26"/>
      <c r="V61" s="26"/>
      <c r="W61" s="26"/>
      <c r="X61" s="26">
        <f t="shared" si="7"/>
        <v>28242.400000000001</v>
      </c>
      <c r="Y61" s="26">
        <f t="shared" si="8"/>
        <v>0</v>
      </c>
      <c r="Z61" s="26">
        <f t="shared" si="9"/>
        <v>0</v>
      </c>
      <c r="AA61" s="26"/>
      <c r="AB61" s="26"/>
      <c r="AC61" s="26"/>
      <c r="AD61" s="26">
        <f t="shared" si="10"/>
        <v>28242.400000000001</v>
      </c>
      <c r="AE61" s="26">
        <f t="shared" si="11"/>
        <v>0</v>
      </c>
      <c r="AF61" s="26">
        <f t="shared" si="12"/>
        <v>0</v>
      </c>
      <c r="AG61" s="26"/>
      <c r="AH61" s="26"/>
      <c r="AI61" s="26"/>
      <c r="AJ61" s="26">
        <f t="shared" si="13"/>
        <v>28242.400000000001</v>
      </c>
      <c r="AK61" s="26">
        <f t="shared" si="14"/>
        <v>0</v>
      </c>
      <c r="AL61" s="26">
        <f t="shared" si="15"/>
        <v>0</v>
      </c>
      <c r="AM61" s="26">
        <v>-4183.57</v>
      </c>
      <c r="AN61" s="26"/>
      <c r="AO61" s="26"/>
      <c r="AP61" s="26">
        <f t="shared" si="16"/>
        <v>24058.83</v>
      </c>
      <c r="AQ61" s="26">
        <f t="shared" si="17"/>
        <v>0</v>
      </c>
      <c r="AR61" s="26">
        <f t="shared" si="18"/>
        <v>0</v>
      </c>
      <c r="AS61" s="26"/>
      <c r="AT61" s="26"/>
      <c r="AU61" s="26"/>
      <c r="AV61" s="26">
        <f t="shared" si="19"/>
        <v>24058.83</v>
      </c>
      <c r="AW61" s="26">
        <f t="shared" si="20"/>
        <v>0</v>
      </c>
      <c r="AX61" s="26">
        <f t="shared" si="21"/>
        <v>0</v>
      </c>
      <c r="AY61" s="26">
        <v>4183.57</v>
      </c>
      <c r="AZ61" s="26"/>
      <c r="BA61" s="26"/>
      <c r="BB61" s="26">
        <f t="shared" si="22"/>
        <v>28242.400000000001</v>
      </c>
      <c r="BC61" s="26">
        <f t="shared" si="23"/>
        <v>0</v>
      </c>
      <c r="BD61" s="26">
        <f t="shared" si="24"/>
        <v>0</v>
      </c>
      <c r="BE61" s="26"/>
      <c r="BF61" s="26"/>
      <c r="BG61" s="26"/>
      <c r="BH61" s="26">
        <f t="shared" si="25"/>
        <v>28242.400000000001</v>
      </c>
      <c r="BI61" s="26">
        <f t="shared" si="26"/>
        <v>0</v>
      </c>
      <c r="BJ61" s="26">
        <f t="shared" si="27"/>
        <v>0</v>
      </c>
      <c r="BK61" s="26"/>
      <c r="BL61" s="26"/>
      <c r="BM61" s="26"/>
      <c r="BN61" s="26">
        <f t="shared" si="28"/>
        <v>28242.400000000001</v>
      </c>
      <c r="BO61" s="26">
        <f t="shared" si="29"/>
        <v>0</v>
      </c>
      <c r="BP61" s="26">
        <f t="shared" si="30"/>
        <v>0</v>
      </c>
      <c r="BQ61" s="26"/>
      <c r="BR61" s="26"/>
      <c r="BS61" s="26">
        <f t="shared" si="31"/>
        <v>28242.400000000001</v>
      </c>
      <c r="BT61" s="26">
        <f t="shared" si="32"/>
        <v>0</v>
      </c>
      <c r="BU61" s="26">
        <f t="shared" si="33"/>
        <v>0</v>
      </c>
      <c r="BV61" s="26"/>
      <c r="BW61" s="26"/>
      <c r="BX61" s="26">
        <f t="shared" si="34"/>
        <v>28242.400000000001</v>
      </c>
      <c r="BY61" s="26">
        <f t="shared" si="35"/>
        <v>0</v>
      </c>
      <c r="BZ61" s="26">
        <f t="shared" si="36"/>
        <v>0</v>
      </c>
      <c r="CA61" s="26"/>
      <c r="CB61" s="26"/>
      <c r="CC61" s="26"/>
      <c r="CD61" s="26">
        <f t="shared" si="37"/>
        <v>28242.400000000001</v>
      </c>
      <c r="CE61" s="26">
        <f t="shared" si="38"/>
        <v>0</v>
      </c>
      <c r="CF61" s="26">
        <f t="shared" si="39"/>
        <v>0</v>
      </c>
      <c r="CG61" s="26"/>
      <c r="CH61" s="26"/>
      <c r="CI61" s="26"/>
      <c r="CJ61" s="26">
        <f t="shared" si="40"/>
        <v>28242.400000000001</v>
      </c>
      <c r="CK61" s="26">
        <f t="shared" si="41"/>
        <v>0</v>
      </c>
      <c r="CL61" s="26">
        <f t="shared" si="42"/>
        <v>0</v>
      </c>
      <c r="CM61" s="26"/>
      <c r="CN61" s="26"/>
      <c r="CO61" s="26"/>
      <c r="CP61" s="26">
        <f t="shared" si="43"/>
        <v>28242.400000000001</v>
      </c>
      <c r="CQ61" s="26">
        <f t="shared" si="44"/>
        <v>0</v>
      </c>
      <c r="CR61" s="26">
        <f t="shared" si="45"/>
        <v>0</v>
      </c>
      <c r="CS61" s="26"/>
      <c r="CT61" s="19"/>
      <c r="CU61" s="35"/>
    </row>
    <row r="62" spans="1:105" ht="62.4" hidden="1" x14ac:dyDescent="0.3">
      <c r="A62" s="36" t="s">
        <v>84</v>
      </c>
      <c r="B62" s="17"/>
      <c r="C62" s="16"/>
      <c r="D62" s="16"/>
      <c r="E62" s="34" t="s">
        <v>85</v>
      </c>
      <c r="F62" s="26">
        <f t="shared" si="202"/>
        <v>29781.1</v>
      </c>
      <c r="G62" s="26">
        <f t="shared" si="203"/>
        <v>0</v>
      </c>
      <c r="H62" s="26">
        <f t="shared" si="204"/>
        <v>0</v>
      </c>
      <c r="I62" s="26">
        <f t="shared" si="205"/>
        <v>0</v>
      </c>
      <c r="J62" s="26">
        <f t="shared" si="206"/>
        <v>0</v>
      </c>
      <c r="K62" s="26">
        <f t="shared" si="207"/>
        <v>0</v>
      </c>
      <c r="L62" s="26">
        <f t="shared" si="1"/>
        <v>29781.1</v>
      </c>
      <c r="M62" s="26">
        <f t="shared" si="2"/>
        <v>0</v>
      </c>
      <c r="N62" s="26">
        <f t="shared" si="3"/>
        <v>0</v>
      </c>
      <c r="O62" s="26">
        <f t="shared" si="208"/>
        <v>0</v>
      </c>
      <c r="P62" s="26">
        <f t="shared" si="209"/>
        <v>0</v>
      </c>
      <c r="Q62" s="26">
        <f t="shared" si="210"/>
        <v>0</v>
      </c>
      <c r="R62" s="26">
        <f t="shared" si="4"/>
        <v>29781.1</v>
      </c>
      <c r="S62" s="26">
        <f t="shared" si="5"/>
        <v>0</v>
      </c>
      <c r="T62" s="26">
        <f t="shared" si="6"/>
        <v>0</v>
      </c>
      <c r="U62" s="26">
        <f t="shared" si="211"/>
        <v>0</v>
      </c>
      <c r="V62" s="26">
        <f t="shared" si="212"/>
        <v>0</v>
      </c>
      <c r="W62" s="26">
        <f t="shared" si="213"/>
        <v>0</v>
      </c>
      <c r="X62" s="26">
        <f t="shared" si="7"/>
        <v>29781.1</v>
      </c>
      <c r="Y62" s="26">
        <f t="shared" si="8"/>
        <v>0</v>
      </c>
      <c r="Z62" s="26">
        <f t="shared" si="9"/>
        <v>0</v>
      </c>
      <c r="AA62" s="26">
        <f t="shared" si="214"/>
        <v>0</v>
      </c>
      <c r="AB62" s="26">
        <f t="shared" si="215"/>
        <v>0</v>
      </c>
      <c r="AC62" s="26">
        <f t="shared" si="216"/>
        <v>0</v>
      </c>
      <c r="AD62" s="26">
        <f t="shared" si="10"/>
        <v>29781.1</v>
      </c>
      <c r="AE62" s="26">
        <f t="shared" si="11"/>
        <v>0</v>
      </c>
      <c r="AF62" s="26">
        <f t="shared" si="12"/>
        <v>0</v>
      </c>
      <c r="AG62" s="26">
        <f t="shared" si="217"/>
        <v>0</v>
      </c>
      <c r="AH62" s="26">
        <f t="shared" si="218"/>
        <v>0</v>
      </c>
      <c r="AI62" s="26">
        <f t="shared" si="219"/>
        <v>0</v>
      </c>
      <c r="AJ62" s="26">
        <f t="shared" si="13"/>
        <v>29781.1</v>
      </c>
      <c r="AK62" s="26">
        <f t="shared" si="14"/>
        <v>0</v>
      </c>
      <c r="AL62" s="26">
        <f t="shared" si="15"/>
        <v>0</v>
      </c>
      <c r="AM62" s="26">
        <f t="shared" si="220"/>
        <v>-3986.9029999999998</v>
      </c>
      <c r="AN62" s="26">
        <f t="shared" si="221"/>
        <v>0</v>
      </c>
      <c r="AO62" s="26">
        <f t="shared" si="222"/>
        <v>0</v>
      </c>
      <c r="AP62" s="26">
        <f t="shared" si="16"/>
        <v>25794.197</v>
      </c>
      <c r="AQ62" s="26">
        <f t="shared" si="17"/>
        <v>0</v>
      </c>
      <c r="AR62" s="26">
        <f t="shared" si="18"/>
        <v>0</v>
      </c>
      <c r="AS62" s="26">
        <f t="shared" si="223"/>
        <v>0</v>
      </c>
      <c r="AT62" s="26">
        <f t="shared" si="224"/>
        <v>0</v>
      </c>
      <c r="AU62" s="26">
        <f t="shared" si="225"/>
        <v>0</v>
      </c>
      <c r="AV62" s="26">
        <f t="shared" si="19"/>
        <v>25794.197</v>
      </c>
      <c r="AW62" s="26">
        <f t="shared" si="20"/>
        <v>0</v>
      </c>
      <c r="AX62" s="26">
        <f t="shared" si="21"/>
        <v>0</v>
      </c>
      <c r="AY62" s="26">
        <f t="shared" si="226"/>
        <v>3986.9029999999998</v>
      </c>
      <c r="AZ62" s="26">
        <f t="shared" si="227"/>
        <v>0</v>
      </c>
      <c r="BA62" s="26">
        <f t="shared" si="228"/>
        <v>0</v>
      </c>
      <c r="BB62" s="26">
        <f t="shared" si="22"/>
        <v>29781.1</v>
      </c>
      <c r="BC62" s="26">
        <f t="shared" si="23"/>
        <v>0</v>
      </c>
      <c r="BD62" s="26">
        <f t="shared" si="24"/>
        <v>0</v>
      </c>
      <c r="BE62" s="26">
        <f t="shared" si="229"/>
        <v>0</v>
      </c>
      <c r="BF62" s="26">
        <f t="shared" si="230"/>
        <v>0</v>
      </c>
      <c r="BG62" s="26">
        <f t="shared" si="231"/>
        <v>0</v>
      </c>
      <c r="BH62" s="26">
        <f t="shared" si="25"/>
        <v>29781.1</v>
      </c>
      <c r="BI62" s="26">
        <f t="shared" si="26"/>
        <v>0</v>
      </c>
      <c r="BJ62" s="26">
        <f t="shared" si="27"/>
        <v>0</v>
      </c>
      <c r="BK62" s="26">
        <f t="shared" si="232"/>
        <v>0</v>
      </c>
      <c r="BL62" s="26">
        <f t="shared" si="233"/>
        <v>0</v>
      </c>
      <c r="BM62" s="26">
        <f t="shared" si="234"/>
        <v>0</v>
      </c>
      <c r="BN62" s="26">
        <f t="shared" si="28"/>
        <v>29781.1</v>
      </c>
      <c r="BO62" s="26">
        <f t="shared" si="29"/>
        <v>0</v>
      </c>
      <c r="BP62" s="26">
        <f t="shared" si="30"/>
        <v>0</v>
      </c>
      <c r="BQ62" s="26">
        <f t="shared" si="235"/>
        <v>0</v>
      </c>
      <c r="BR62" s="26">
        <f t="shared" si="236"/>
        <v>0</v>
      </c>
      <c r="BS62" s="26">
        <f t="shared" si="31"/>
        <v>29781.1</v>
      </c>
      <c r="BT62" s="26">
        <f t="shared" si="32"/>
        <v>0</v>
      </c>
      <c r="BU62" s="26">
        <f t="shared" si="33"/>
        <v>0</v>
      </c>
      <c r="BV62" s="26">
        <f t="shared" si="237"/>
        <v>0</v>
      </c>
      <c r="BW62" s="26">
        <f t="shared" si="238"/>
        <v>0</v>
      </c>
      <c r="BX62" s="26">
        <f t="shared" si="34"/>
        <v>29781.1</v>
      </c>
      <c r="BY62" s="26">
        <f t="shared" si="35"/>
        <v>0</v>
      </c>
      <c r="BZ62" s="26">
        <f t="shared" si="36"/>
        <v>0</v>
      </c>
      <c r="CA62" s="26">
        <f t="shared" si="239"/>
        <v>0</v>
      </c>
      <c r="CB62" s="26">
        <f t="shared" si="240"/>
        <v>0</v>
      </c>
      <c r="CC62" s="26">
        <f t="shared" si="241"/>
        <v>0</v>
      </c>
      <c r="CD62" s="26">
        <f t="shared" si="37"/>
        <v>29781.1</v>
      </c>
      <c r="CE62" s="26">
        <f t="shared" si="38"/>
        <v>0</v>
      </c>
      <c r="CF62" s="26">
        <f t="shared" si="39"/>
        <v>0</v>
      </c>
      <c r="CG62" s="26">
        <f t="shared" si="242"/>
        <v>0</v>
      </c>
      <c r="CH62" s="26">
        <f t="shared" si="243"/>
        <v>0</v>
      </c>
      <c r="CI62" s="26">
        <f t="shared" si="244"/>
        <v>0</v>
      </c>
      <c r="CJ62" s="26">
        <f t="shared" si="40"/>
        <v>29781.1</v>
      </c>
      <c r="CK62" s="26">
        <f t="shared" si="41"/>
        <v>0</v>
      </c>
      <c r="CL62" s="26">
        <f t="shared" si="42"/>
        <v>0</v>
      </c>
      <c r="CM62" s="26">
        <f t="shared" si="245"/>
        <v>0</v>
      </c>
      <c r="CN62" s="26">
        <f t="shared" si="246"/>
        <v>0</v>
      </c>
      <c r="CO62" s="26">
        <f t="shared" si="247"/>
        <v>0</v>
      </c>
      <c r="CP62" s="26">
        <f t="shared" si="43"/>
        <v>29781.1</v>
      </c>
      <c r="CQ62" s="26">
        <f t="shared" si="44"/>
        <v>0</v>
      </c>
      <c r="CR62" s="26">
        <f t="shared" si="45"/>
        <v>0</v>
      </c>
      <c r="CS62" s="26">
        <f t="shared" si="248"/>
        <v>0</v>
      </c>
      <c r="CT62" s="19"/>
      <c r="CU62" s="35"/>
      <c r="DA62" s="1" t="s">
        <v>29</v>
      </c>
    </row>
    <row r="63" spans="1:105" ht="46.8" hidden="1" x14ac:dyDescent="0.3">
      <c r="A63" s="36" t="s">
        <v>84</v>
      </c>
      <c r="B63" s="17">
        <v>400</v>
      </c>
      <c r="C63" s="16"/>
      <c r="D63" s="16"/>
      <c r="E63" s="34" t="s">
        <v>82</v>
      </c>
      <c r="F63" s="26">
        <f t="shared" si="202"/>
        <v>29781.1</v>
      </c>
      <c r="G63" s="26">
        <f t="shared" si="203"/>
        <v>0</v>
      </c>
      <c r="H63" s="26">
        <f t="shared" si="204"/>
        <v>0</v>
      </c>
      <c r="I63" s="26">
        <f t="shared" si="205"/>
        <v>0</v>
      </c>
      <c r="J63" s="26">
        <f t="shared" si="206"/>
        <v>0</v>
      </c>
      <c r="K63" s="26">
        <f t="shared" si="207"/>
        <v>0</v>
      </c>
      <c r="L63" s="26">
        <f t="shared" si="1"/>
        <v>29781.1</v>
      </c>
      <c r="M63" s="26">
        <f t="shared" si="2"/>
        <v>0</v>
      </c>
      <c r="N63" s="26">
        <f t="shared" si="3"/>
        <v>0</v>
      </c>
      <c r="O63" s="26">
        <f t="shared" si="208"/>
        <v>0</v>
      </c>
      <c r="P63" s="26">
        <f t="shared" si="209"/>
        <v>0</v>
      </c>
      <c r="Q63" s="26">
        <f t="shared" si="210"/>
        <v>0</v>
      </c>
      <c r="R63" s="26">
        <f t="shared" si="4"/>
        <v>29781.1</v>
      </c>
      <c r="S63" s="26">
        <f t="shared" si="5"/>
        <v>0</v>
      </c>
      <c r="T63" s="26">
        <f t="shared" si="6"/>
        <v>0</v>
      </c>
      <c r="U63" s="26">
        <f t="shared" si="211"/>
        <v>0</v>
      </c>
      <c r="V63" s="26">
        <f t="shared" si="212"/>
        <v>0</v>
      </c>
      <c r="W63" s="26">
        <f t="shared" si="213"/>
        <v>0</v>
      </c>
      <c r="X63" s="26">
        <f t="shared" si="7"/>
        <v>29781.1</v>
      </c>
      <c r="Y63" s="26">
        <f t="shared" si="8"/>
        <v>0</v>
      </c>
      <c r="Z63" s="26">
        <f t="shared" si="9"/>
        <v>0</v>
      </c>
      <c r="AA63" s="26">
        <f t="shared" si="214"/>
        <v>0</v>
      </c>
      <c r="AB63" s="26">
        <f t="shared" si="215"/>
        <v>0</v>
      </c>
      <c r="AC63" s="26">
        <f t="shared" si="216"/>
        <v>0</v>
      </c>
      <c r="AD63" s="26">
        <f t="shared" si="10"/>
        <v>29781.1</v>
      </c>
      <c r="AE63" s="26">
        <f t="shared" si="11"/>
        <v>0</v>
      </c>
      <c r="AF63" s="26">
        <f t="shared" si="12"/>
        <v>0</v>
      </c>
      <c r="AG63" s="26">
        <f t="shared" si="217"/>
        <v>0</v>
      </c>
      <c r="AH63" s="26">
        <f t="shared" si="218"/>
        <v>0</v>
      </c>
      <c r="AI63" s="26">
        <f t="shared" si="219"/>
        <v>0</v>
      </c>
      <c r="AJ63" s="26">
        <f t="shared" si="13"/>
        <v>29781.1</v>
      </c>
      <c r="AK63" s="26">
        <f t="shared" si="14"/>
        <v>0</v>
      </c>
      <c r="AL63" s="26">
        <f t="shared" si="15"/>
        <v>0</v>
      </c>
      <c r="AM63" s="26">
        <f t="shared" si="220"/>
        <v>-3986.9029999999998</v>
      </c>
      <c r="AN63" s="26">
        <f t="shared" si="221"/>
        <v>0</v>
      </c>
      <c r="AO63" s="26">
        <f t="shared" si="222"/>
        <v>0</v>
      </c>
      <c r="AP63" s="26">
        <f t="shared" si="16"/>
        <v>25794.197</v>
      </c>
      <c r="AQ63" s="26">
        <f t="shared" si="17"/>
        <v>0</v>
      </c>
      <c r="AR63" s="26">
        <f t="shared" si="18"/>
        <v>0</v>
      </c>
      <c r="AS63" s="26">
        <f t="shared" si="223"/>
        <v>0</v>
      </c>
      <c r="AT63" s="26">
        <f t="shared" si="224"/>
        <v>0</v>
      </c>
      <c r="AU63" s="26">
        <f t="shared" si="225"/>
        <v>0</v>
      </c>
      <c r="AV63" s="26">
        <f t="shared" si="19"/>
        <v>25794.197</v>
      </c>
      <c r="AW63" s="26">
        <f t="shared" si="20"/>
        <v>0</v>
      </c>
      <c r="AX63" s="26">
        <f t="shared" si="21"/>
        <v>0</v>
      </c>
      <c r="AY63" s="26">
        <f t="shared" si="226"/>
        <v>3986.9029999999998</v>
      </c>
      <c r="AZ63" s="26">
        <f t="shared" si="227"/>
        <v>0</v>
      </c>
      <c r="BA63" s="26">
        <f t="shared" si="228"/>
        <v>0</v>
      </c>
      <c r="BB63" s="26">
        <f t="shared" si="22"/>
        <v>29781.1</v>
      </c>
      <c r="BC63" s="26">
        <f t="shared" si="23"/>
        <v>0</v>
      </c>
      <c r="BD63" s="26">
        <f t="shared" si="24"/>
        <v>0</v>
      </c>
      <c r="BE63" s="26">
        <f t="shared" si="229"/>
        <v>0</v>
      </c>
      <c r="BF63" s="26">
        <f t="shared" si="230"/>
        <v>0</v>
      </c>
      <c r="BG63" s="26">
        <f t="shared" si="231"/>
        <v>0</v>
      </c>
      <c r="BH63" s="26">
        <f t="shared" si="25"/>
        <v>29781.1</v>
      </c>
      <c r="BI63" s="26">
        <f t="shared" si="26"/>
        <v>0</v>
      </c>
      <c r="BJ63" s="26">
        <f t="shared" si="27"/>
        <v>0</v>
      </c>
      <c r="BK63" s="26">
        <f t="shared" si="232"/>
        <v>0</v>
      </c>
      <c r="BL63" s="26">
        <f t="shared" si="233"/>
        <v>0</v>
      </c>
      <c r="BM63" s="26">
        <f t="shared" si="234"/>
        <v>0</v>
      </c>
      <c r="BN63" s="26">
        <f t="shared" si="28"/>
        <v>29781.1</v>
      </c>
      <c r="BO63" s="26">
        <f t="shared" si="29"/>
        <v>0</v>
      </c>
      <c r="BP63" s="26">
        <f t="shared" si="30"/>
        <v>0</v>
      </c>
      <c r="BQ63" s="26">
        <f t="shared" si="235"/>
        <v>0</v>
      </c>
      <c r="BR63" s="26">
        <f t="shared" si="236"/>
        <v>0</v>
      </c>
      <c r="BS63" s="26">
        <f t="shared" si="31"/>
        <v>29781.1</v>
      </c>
      <c r="BT63" s="26">
        <f t="shared" si="32"/>
        <v>0</v>
      </c>
      <c r="BU63" s="26">
        <f t="shared" si="33"/>
        <v>0</v>
      </c>
      <c r="BV63" s="26">
        <f t="shared" si="237"/>
        <v>0</v>
      </c>
      <c r="BW63" s="26">
        <f t="shared" si="238"/>
        <v>0</v>
      </c>
      <c r="BX63" s="26">
        <f t="shared" si="34"/>
        <v>29781.1</v>
      </c>
      <c r="BY63" s="26">
        <f t="shared" si="35"/>
        <v>0</v>
      </c>
      <c r="BZ63" s="26">
        <f t="shared" si="36"/>
        <v>0</v>
      </c>
      <c r="CA63" s="26">
        <f t="shared" si="239"/>
        <v>0</v>
      </c>
      <c r="CB63" s="26">
        <f t="shared" si="240"/>
        <v>0</v>
      </c>
      <c r="CC63" s="26">
        <f t="shared" si="241"/>
        <v>0</v>
      </c>
      <c r="CD63" s="26">
        <f t="shared" si="37"/>
        <v>29781.1</v>
      </c>
      <c r="CE63" s="26">
        <f t="shared" si="38"/>
        <v>0</v>
      </c>
      <c r="CF63" s="26">
        <f t="shared" si="39"/>
        <v>0</v>
      </c>
      <c r="CG63" s="26">
        <f t="shared" si="242"/>
        <v>0</v>
      </c>
      <c r="CH63" s="26">
        <f t="shared" si="243"/>
        <v>0</v>
      </c>
      <c r="CI63" s="26">
        <f t="shared" si="244"/>
        <v>0</v>
      </c>
      <c r="CJ63" s="26">
        <f t="shared" si="40"/>
        <v>29781.1</v>
      </c>
      <c r="CK63" s="26">
        <f t="shared" si="41"/>
        <v>0</v>
      </c>
      <c r="CL63" s="26">
        <f t="shared" si="42"/>
        <v>0</v>
      </c>
      <c r="CM63" s="26">
        <f t="shared" si="245"/>
        <v>0</v>
      </c>
      <c r="CN63" s="26">
        <f t="shared" si="246"/>
        <v>0</v>
      </c>
      <c r="CO63" s="26">
        <f t="shared" si="247"/>
        <v>0</v>
      </c>
      <c r="CP63" s="26">
        <f t="shared" si="43"/>
        <v>29781.1</v>
      </c>
      <c r="CQ63" s="26">
        <f t="shared" si="44"/>
        <v>0</v>
      </c>
      <c r="CR63" s="26">
        <f t="shared" si="45"/>
        <v>0</v>
      </c>
      <c r="CS63" s="26">
        <f t="shared" si="248"/>
        <v>0</v>
      </c>
      <c r="CT63" s="19"/>
      <c r="CU63" s="35"/>
      <c r="CY63" s="1" t="s">
        <v>27</v>
      </c>
    </row>
    <row r="64" spans="1:105" hidden="1" x14ac:dyDescent="0.3">
      <c r="A64" s="36" t="s">
        <v>84</v>
      </c>
      <c r="B64" s="17">
        <v>410</v>
      </c>
      <c r="C64" s="16"/>
      <c r="D64" s="16"/>
      <c r="E64" s="34" t="s">
        <v>83</v>
      </c>
      <c r="F64" s="26">
        <f t="shared" si="202"/>
        <v>29781.1</v>
      </c>
      <c r="G64" s="26">
        <f t="shared" si="203"/>
        <v>0</v>
      </c>
      <c r="H64" s="26">
        <f t="shared" si="204"/>
        <v>0</v>
      </c>
      <c r="I64" s="26">
        <f t="shared" si="205"/>
        <v>0</v>
      </c>
      <c r="J64" s="26">
        <f t="shared" si="206"/>
        <v>0</v>
      </c>
      <c r="K64" s="26">
        <f t="shared" si="207"/>
        <v>0</v>
      </c>
      <c r="L64" s="26">
        <f t="shared" si="1"/>
        <v>29781.1</v>
      </c>
      <c r="M64" s="26">
        <f t="shared" si="2"/>
        <v>0</v>
      </c>
      <c r="N64" s="26">
        <f t="shared" si="3"/>
        <v>0</v>
      </c>
      <c r="O64" s="26">
        <f t="shared" si="208"/>
        <v>0</v>
      </c>
      <c r="P64" s="26">
        <f t="shared" si="209"/>
        <v>0</v>
      </c>
      <c r="Q64" s="26">
        <f t="shared" si="210"/>
        <v>0</v>
      </c>
      <c r="R64" s="26">
        <f t="shared" si="4"/>
        <v>29781.1</v>
      </c>
      <c r="S64" s="26">
        <f t="shared" si="5"/>
        <v>0</v>
      </c>
      <c r="T64" s="26">
        <f t="shared" si="6"/>
        <v>0</v>
      </c>
      <c r="U64" s="26">
        <f t="shared" si="211"/>
        <v>0</v>
      </c>
      <c r="V64" s="26">
        <f t="shared" si="212"/>
        <v>0</v>
      </c>
      <c r="W64" s="26">
        <f t="shared" si="213"/>
        <v>0</v>
      </c>
      <c r="X64" s="26">
        <f t="shared" si="7"/>
        <v>29781.1</v>
      </c>
      <c r="Y64" s="26">
        <f t="shared" si="8"/>
        <v>0</v>
      </c>
      <c r="Z64" s="26">
        <f t="shared" si="9"/>
        <v>0</v>
      </c>
      <c r="AA64" s="26">
        <f t="shared" si="214"/>
        <v>0</v>
      </c>
      <c r="AB64" s="26">
        <f t="shared" si="215"/>
        <v>0</v>
      </c>
      <c r="AC64" s="26">
        <f t="shared" si="216"/>
        <v>0</v>
      </c>
      <c r="AD64" s="26">
        <f t="shared" si="10"/>
        <v>29781.1</v>
      </c>
      <c r="AE64" s="26">
        <f t="shared" si="11"/>
        <v>0</v>
      </c>
      <c r="AF64" s="26">
        <f t="shared" si="12"/>
        <v>0</v>
      </c>
      <c r="AG64" s="26">
        <f t="shared" si="217"/>
        <v>0</v>
      </c>
      <c r="AH64" s="26">
        <f t="shared" si="218"/>
        <v>0</v>
      </c>
      <c r="AI64" s="26">
        <f t="shared" si="219"/>
        <v>0</v>
      </c>
      <c r="AJ64" s="26">
        <f t="shared" si="13"/>
        <v>29781.1</v>
      </c>
      <c r="AK64" s="26">
        <f t="shared" si="14"/>
        <v>0</v>
      </c>
      <c r="AL64" s="26">
        <f t="shared" si="15"/>
        <v>0</v>
      </c>
      <c r="AM64" s="26">
        <f t="shared" si="220"/>
        <v>-3986.9029999999998</v>
      </c>
      <c r="AN64" s="26">
        <f t="shared" si="221"/>
        <v>0</v>
      </c>
      <c r="AO64" s="26">
        <f t="shared" si="222"/>
        <v>0</v>
      </c>
      <c r="AP64" s="26">
        <f t="shared" si="16"/>
        <v>25794.197</v>
      </c>
      <c r="AQ64" s="26">
        <f t="shared" si="17"/>
        <v>0</v>
      </c>
      <c r="AR64" s="26">
        <f t="shared" si="18"/>
        <v>0</v>
      </c>
      <c r="AS64" s="26">
        <f t="shared" si="223"/>
        <v>0</v>
      </c>
      <c r="AT64" s="26">
        <f t="shared" si="224"/>
        <v>0</v>
      </c>
      <c r="AU64" s="26">
        <f t="shared" si="225"/>
        <v>0</v>
      </c>
      <c r="AV64" s="26">
        <f t="shared" si="19"/>
        <v>25794.197</v>
      </c>
      <c r="AW64" s="26">
        <f t="shared" si="20"/>
        <v>0</v>
      </c>
      <c r="AX64" s="26">
        <f t="shared" si="21"/>
        <v>0</v>
      </c>
      <c r="AY64" s="26">
        <f t="shared" si="226"/>
        <v>3986.9029999999998</v>
      </c>
      <c r="AZ64" s="26">
        <f t="shared" si="227"/>
        <v>0</v>
      </c>
      <c r="BA64" s="26">
        <f t="shared" si="228"/>
        <v>0</v>
      </c>
      <c r="BB64" s="26">
        <f t="shared" si="22"/>
        <v>29781.1</v>
      </c>
      <c r="BC64" s="26">
        <f t="shared" si="23"/>
        <v>0</v>
      </c>
      <c r="BD64" s="26">
        <f t="shared" si="24"/>
        <v>0</v>
      </c>
      <c r="BE64" s="26">
        <f t="shared" si="229"/>
        <v>0</v>
      </c>
      <c r="BF64" s="26">
        <f t="shared" si="230"/>
        <v>0</v>
      </c>
      <c r="BG64" s="26">
        <f t="shared" si="231"/>
        <v>0</v>
      </c>
      <c r="BH64" s="26">
        <f t="shared" si="25"/>
        <v>29781.1</v>
      </c>
      <c r="BI64" s="26">
        <f t="shared" si="26"/>
        <v>0</v>
      </c>
      <c r="BJ64" s="26">
        <f t="shared" si="27"/>
        <v>0</v>
      </c>
      <c r="BK64" s="26">
        <f t="shared" si="232"/>
        <v>0</v>
      </c>
      <c r="BL64" s="26">
        <f t="shared" si="233"/>
        <v>0</v>
      </c>
      <c r="BM64" s="26">
        <f t="shared" si="234"/>
        <v>0</v>
      </c>
      <c r="BN64" s="26">
        <f t="shared" si="28"/>
        <v>29781.1</v>
      </c>
      <c r="BO64" s="26">
        <f t="shared" si="29"/>
        <v>0</v>
      </c>
      <c r="BP64" s="26">
        <f t="shared" si="30"/>
        <v>0</v>
      </c>
      <c r="BQ64" s="26">
        <f t="shared" si="235"/>
        <v>0</v>
      </c>
      <c r="BR64" s="26">
        <f t="shared" si="236"/>
        <v>0</v>
      </c>
      <c r="BS64" s="26">
        <f t="shared" si="31"/>
        <v>29781.1</v>
      </c>
      <c r="BT64" s="26">
        <f t="shared" si="32"/>
        <v>0</v>
      </c>
      <c r="BU64" s="26">
        <f t="shared" si="33"/>
        <v>0</v>
      </c>
      <c r="BV64" s="26">
        <f t="shared" si="237"/>
        <v>0</v>
      </c>
      <c r="BW64" s="26">
        <f t="shared" si="238"/>
        <v>0</v>
      </c>
      <c r="BX64" s="26">
        <f t="shared" si="34"/>
        <v>29781.1</v>
      </c>
      <c r="BY64" s="26">
        <f t="shared" si="35"/>
        <v>0</v>
      </c>
      <c r="BZ64" s="26">
        <f t="shared" si="36"/>
        <v>0</v>
      </c>
      <c r="CA64" s="26">
        <f t="shared" si="239"/>
        <v>0</v>
      </c>
      <c r="CB64" s="26">
        <f t="shared" si="240"/>
        <v>0</v>
      </c>
      <c r="CC64" s="26">
        <f t="shared" si="241"/>
        <v>0</v>
      </c>
      <c r="CD64" s="26">
        <f t="shared" si="37"/>
        <v>29781.1</v>
      </c>
      <c r="CE64" s="26">
        <f t="shared" si="38"/>
        <v>0</v>
      </c>
      <c r="CF64" s="26">
        <f t="shared" si="39"/>
        <v>0</v>
      </c>
      <c r="CG64" s="26">
        <f t="shared" si="242"/>
        <v>0</v>
      </c>
      <c r="CH64" s="26">
        <f t="shared" si="243"/>
        <v>0</v>
      </c>
      <c r="CI64" s="26">
        <f t="shared" si="244"/>
        <v>0</v>
      </c>
      <c r="CJ64" s="26">
        <f t="shared" si="40"/>
        <v>29781.1</v>
      </c>
      <c r="CK64" s="26">
        <f t="shared" si="41"/>
        <v>0</v>
      </c>
      <c r="CL64" s="26">
        <f t="shared" si="42"/>
        <v>0</v>
      </c>
      <c r="CM64" s="26">
        <f t="shared" si="245"/>
        <v>0</v>
      </c>
      <c r="CN64" s="26">
        <f t="shared" si="246"/>
        <v>0</v>
      </c>
      <c r="CO64" s="26">
        <f t="shared" si="247"/>
        <v>0</v>
      </c>
      <c r="CP64" s="26">
        <f t="shared" si="43"/>
        <v>29781.1</v>
      </c>
      <c r="CQ64" s="26">
        <f t="shared" si="44"/>
        <v>0</v>
      </c>
      <c r="CR64" s="26">
        <f t="shared" si="45"/>
        <v>0</v>
      </c>
      <c r="CS64" s="26">
        <f t="shared" si="248"/>
        <v>0</v>
      </c>
      <c r="CT64" s="19"/>
      <c r="CU64" s="35"/>
      <c r="CZ64" s="1" t="s">
        <v>28</v>
      </c>
    </row>
    <row r="65" spans="1:105" hidden="1" x14ac:dyDescent="0.3">
      <c r="A65" s="36" t="s">
        <v>84</v>
      </c>
      <c r="B65" s="17">
        <v>410</v>
      </c>
      <c r="C65" s="16" t="s">
        <v>40</v>
      </c>
      <c r="D65" s="16" t="s">
        <v>41</v>
      </c>
      <c r="E65" s="34" t="s">
        <v>42</v>
      </c>
      <c r="F65" s="26">
        <v>29781.1</v>
      </c>
      <c r="G65" s="26"/>
      <c r="H65" s="26"/>
      <c r="I65" s="26"/>
      <c r="J65" s="26"/>
      <c r="K65" s="26"/>
      <c r="L65" s="26">
        <f t="shared" si="1"/>
        <v>29781.1</v>
      </c>
      <c r="M65" s="26">
        <f t="shared" si="2"/>
        <v>0</v>
      </c>
      <c r="N65" s="26">
        <f t="shared" si="3"/>
        <v>0</v>
      </c>
      <c r="O65" s="26"/>
      <c r="P65" s="26"/>
      <c r="Q65" s="26"/>
      <c r="R65" s="26">
        <f t="shared" si="4"/>
        <v>29781.1</v>
      </c>
      <c r="S65" s="26">
        <f t="shared" si="5"/>
        <v>0</v>
      </c>
      <c r="T65" s="26">
        <f t="shared" si="6"/>
        <v>0</v>
      </c>
      <c r="U65" s="26"/>
      <c r="V65" s="26"/>
      <c r="W65" s="26"/>
      <c r="X65" s="26">
        <f t="shared" si="7"/>
        <v>29781.1</v>
      </c>
      <c r="Y65" s="26">
        <f t="shared" si="8"/>
        <v>0</v>
      </c>
      <c r="Z65" s="26">
        <f t="shared" si="9"/>
        <v>0</v>
      </c>
      <c r="AA65" s="26"/>
      <c r="AB65" s="26"/>
      <c r="AC65" s="26"/>
      <c r="AD65" s="26">
        <f t="shared" si="10"/>
        <v>29781.1</v>
      </c>
      <c r="AE65" s="26">
        <f t="shared" si="11"/>
        <v>0</v>
      </c>
      <c r="AF65" s="26">
        <f t="shared" si="12"/>
        <v>0</v>
      </c>
      <c r="AG65" s="26"/>
      <c r="AH65" s="26"/>
      <c r="AI65" s="26"/>
      <c r="AJ65" s="26">
        <f t="shared" si="13"/>
        <v>29781.1</v>
      </c>
      <c r="AK65" s="26">
        <f t="shared" si="14"/>
        <v>0</v>
      </c>
      <c r="AL65" s="26">
        <f t="shared" si="15"/>
        <v>0</v>
      </c>
      <c r="AM65" s="26">
        <v>-3986.9029999999998</v>
      </c>
      <c r="AN65" s="26"/>
      <c r="AO65" s="26"/>
      <c r="AP65" s="26">
        <f t="shared" si="16"/>
        <v>25794.197</v>
      </c>
      <c r="AQ65" s="26">
        <f t="shared" si="17"/>
        <v>0</v>
      </c>
      <c r="AR65" s="26">
        <f t="shared" si="18"/>
        <v>0</v>
      </c>
      <c r="AS65" s="26"/>
      <c r="AT65" s="26"/>
      <c r="AU65" s="26"/>
      <c r="AV65" s="26">
        <f t="shared" si="19"/>
        <v>25794.197</v>
      </c>
      <c r="AW65" s="26">
        <f t="shared" si="20"/>
        <v>0</v>
      </c>
      <c r="AX65" s="26">
        <f t="shared" si="21"/>
        <v>0</v>
      </c>
      <c r="AY65" s="26">
        <v>3986.9029999999998</v>
      </c>
      <c r="AZ65" s="26"/>
      <c r="BA65" s="26"/>
      <c r="BB65" s="26">
        <f t="shared" si="22"/>
        <v>29781.1</v>
      </c>
      <c r="BC65" s="26">
        <f t="shared" si="23"/>
        <v>0</v>
      </c>
      <c r="BD65" s="26">
        <f t="shared" si="24"/>
        <v>0</v>
      </c>
      <c r="BE65" s="26"/>
      <c r="BF65" s="26"/>
      <c r="BG65" s="26"/>
      <c r="BH65" s="26">
        <f t="shared" si="25"/>
        <v>29781.1</v>
      </c>
      <c r="BI65" s="26">
        <f t="shared" si="26"/>
        <v>0</v>
      </c>
      <c r="BJ65" s="26">
        <f t="shared" si="27"/>
        <v>0</v>
      </c>
      <c r="BK65" s="26"/>
      <c r="BL65" s="26"/>
      <c r="BM65" s="26"/>
      <c r="BN65" s="26">
        <f t="shared" si="28"/>
        <v>29781.1</v>
      </c>
      <c r="BO65" s="26">
        <f t="shared" si="29"/>
        <v>0</v>
      </c>
      <c r="BP65" s="26">
        <f t="shared" si="30"/>
        <v>0</v>
      </c>
      <c r="BQ65" s="26"/>
      <c r="BR65" s="26"/>
      <c r="BS65" s="26">
        <f t="shared" si="31"/>
        <v>29781.1</v>
      </c>
      <c r="BT65" s="26">
        <f t="shared" si="32"/>
        <v>0</v>
      </c>
      <c r="BU65" s="26">
        <f t="shared" si="33"/>
        <v>0</v>
      </c>
      <c r="BV65" s="26"/>
      <c r="BW65" s="26"/>
      <c r="BX65" s="26">
        <f t="shared" si="34"/>
        <v>29781.1</v>
      </c>
      <c r="BY65" s="26">
        <f t="shared" si="35"/>
        <v>0</v>
      </c>
      <c r="BZ65" s="26">
        <f t="shared" si="36"/>
        <v>0</v>
      </c>
      <c r="CA65" s="26"/>
      <c r="CB65" s="26"/>
      <c r="CC65" s="26"/>
      <c r="CD65" s="26">
        <f t="shared" si="37"/>
        <v>29781.1</v>
      </c>
      <c r="CE65" s="26">
        <f t="shared" si="38"/>
        <v>0</v>
      </c>
      <c r="CF65" s="26">
        <f t="shared" si="39"/>
        <v>0</v>
      </c>
      <c r="CG65" s="26"/>
      <c r="CH65" s="26"/>
      <c r="CI65" s="26"/>
      <c r="CJ65" s="26">
        <f t="shared" si="40"/>
        <v>29781.1</v>
      </c>
      <c r="CK65" s="26">
        <f t="shared" si="41"/>
        <v>0</v>
      </c>
      <c r="CL65" s="26">
        <f t="shared" si="42"/>
        <v>0</v>
      </c>
      <c r="CM65" s="26"/>
      <c r="CN65" s="26"/>
      <c r="CO65" s="26"/>
      <c r="CP65" s="26">
        <f t="shared" si="43"/>
        <v>29781.1</v>
      </c>
      <c r="CQ65" s="26">
        <f t="shared" si="44"/>
        <v>0</v>
      </c>
      <c r="CR65" s="26">
        <f t="shared" si="45"/>
        <v>0</v>
      </c>
      <c r="CS65" s="26"/>
      <c r="CT65" s="19"/>
      <c r="CU65" s="35"/>
    </row>
    <row r="66" spans="1:105" ht="62.4" hidden="1" x14ac:dyDescent="0.3">
      <c r="A66" s="36" t="s">
        <v>86</v>
      </c>
      <c r="B66" s="17"/>
      <c r="C66" s="16"/>
      <c r="D66" s="16"/>
      <c r="E66" s="34" t="s">
        <v>87</v>
      </c>
      <c r="F66" s="26">
        <f t="shared" si="202"/>
        <v>29781</v>
      </c>
      <c r="G66" s="26">
        <f t="shared" si="203"/>
        <v>0</v>
      </c>
      <c r="H66" s="26">
        <f t="shared" si="204"/>
        <v>0</v>
      </c>
      <c r="I66" s="26">
        <f t="shared" si="205"/>
        <v>0</v>
      </c>
      <c r="J66" s="26">
        <f t="shared" si="206"/>
        <v>0</v>
      </c>
      <c r="K66" s="26">
        <f t="shared" si="207"/>
        <v>0</v>
      </c>
      <c r="L66" s="26">
        <f t="shared" si="1"/>
        <v>29781</v>
      </c>
      <c r="M66" s="26">
        <f t="shared" si="2"/>
        <v>0</v>
      </c>
      <c r="N66" s="26">
        <f t="shared" si="3"/>
        <v>0</v>
      </c>
      <c r="O66" s="26">
        <f t="shared" si="208"/>
        <v>0</v>
      </c>
      <c r="P66" s="26">
        <f t="shared" si="209"/>
        <v>0</v>
      </c>
      <c r="Q66" s="26">
        <f t="shared" si="210"/>
        <v>0</v>
      </c>
      <c r="R66" s="26">
        <f t="shared" si="4"/>
        <v>29781</v>
      </c>
      <c r="S66" s="26">
        <f t="shared" si="5"/>
        <v>0</v>
      </c>
      <c r="T66" s="26">
        <f t="shared" si="6"/>
        <v>0</v>
      </c>
      <c r="U66" s="26">
        <f t="shared" si="211"/>
        <v>0</v>
      </c>
      <c r="V66" s="26">
        <f t="shared" si="212"/>
        <v>0</v>
      </c>
      <c r="W66" s="26">
        <f t="shared" si="213"/>
        <v>0</v>
      </c>
      <c r="X66" s="26">
        <f t="shared" si="7"/>
        <v>29781</v>
      </c>
      <c r="Y66" s="26">
        <f t="shared" si="8"/>
        <v>0</v>
      </c>
      <c r="Z66" s="26">
        <f t="shared" si="9"/>
        <v>0</v>
      </c>
      <c r="AA66" s="26">
        <f t="shared" si="214"/>
        <v>0</v>
      </c>
      <c r="AB66" s="26">
        <f t="shared" si="215"/>
        <v>0</v>
      </c>
      <c r="AC66" s="26">
        <f t="shared" si="216"/>
        <v>0</v>
      </c>
      <c r="AD66" s="26">
        <f t="shared" si="10"/>
        <v>29781</v>
      </c>
      <c r="AE66" s="26">
        <f t="shared" si="11"/>
        <v>0</v>
      </c>
      <c r="AF66" s="26">
        <f t="shared" si="12"/>
        <v>0</v>
      </c>
      <c r="AG66" s="26">
        <f t="shared" si="217"/>
        <v>0</v>
      </c>
      <c r="AH66" s="26">
        <f t="shared" si="218"/>
        <v>0</v>
      </c>
      <c r="AI66" s="26">
        <f t="shared" si="219"/>
        <v>0</v>
      </c>
      <c r="AJ66" s="26">
        <f t="shared" si="13"/>
        <v>29781</v>
      </c>
      <c r="AK66" s="26">
        <f t="shared" si="14"/>
        <v>0</v>
      </c>
      <c r="AL66" s="26">
        <f t="shared" si="15"/>
        <v>0</v>
      </c>
      <c r="AM66" s="26">
        <f t="shared" si="220"/>
        <v>-3986.9029999999998</v>
      </c>
      <c r="AN66" s="26">
        <f t="shared" si="221"/>
        <v>0</v>
      </c>
      <c r="AO66" s="26">
        <f t="shared" si="222"/>
        <v>0</v>
      </c>
      <c r="AP66" s="26">
        <f t="shared" si="16"/>
        <v>25794.097000000002</v>
      </c>
      <c r="AQ66" s="26">
        <f t="shared" si="17"/>
        <v>0</v>
      </c>
      <c r="AR66" s="26">
        <f t="shared" si="18"/>
        <v>0</v>
      </c>
      <c r="AS66" s="26">
        <f t="shared" si="223"/>
        <v>0</v>
      </c>
      <c r="AT66" s="26">
        <f t="shared" si="224"/>
        <v>0</v>
      </c>
      <c r="AU66" s="26">
        <f t="shared" si="225"/>
        <v>0</v>
      </c>
      <c r="AV66" s="26">
        <f t="shared" si="19"/>
        <v>25794.097000000002</v>
      </c>
      <c r="AW66" s="26">
        <f t="shared" si="20"/>
        <v>0</v>
      </c>
      <c r="AX66" s="26">
        <f t="shared" si="21"/>
        <v>0</v>
      </c>
      <c r="AY66" s="26">
        <f t="shared" si="226"/>
        <v>3986.9029999999998</v>
      </c>
      <c r="AZ66" s="26">
        <f t="shared" si="227"/>
        <v>0</v>
      </c>
      <c r="BA66" s="26">
        <f t="shared" si="228"/>
        <v>0</v>
      </c>
      <c r="BB66" s="26">
        <f t="shared" si="22"/>
        <v>29781</v>
      </c>
      <c r="BC66" s="26">
        <f t="shared" si="23"/>
        <v>0</v>
      </c>
      <c r="BD66" s="26">
        <f t="shared" si="24"/>
        <v>0</v>
      </c>
      <c r="BE66" s="26">
        <f t="shared" si="229"/>
        <v>0</v>
      </c>
      <c r="BF66" s="26">
        <f t="shared" si="230"/>
        <v>0</v>
      </c>
      <c r="BG66" s="26">
        <f t="shared" si="231"/>
        <v>0</v>
      </c>
      <c r="BH66" s="26">
        <f t="shared" si="25"/>
        <v>29781</v>
      </c>
      <c r="BI66" s="26">
        <f t="shared" si="26"/>
        <v>0</v>
      </c>
      <c r="BJ66" s="26">
        <f t="shared" si="27"/>
        <v>0</v>
      </c>
      <c r="BK66" s="26">
        <f t="shared" si="232"/>
        <v>0</v>
      </c>
      <c r="BL66" s="26">
        <f t="shared" si="233"/>
        <v>0</v>
      </c>
      <c r="BM66" s="26">
        <f t="shared" si="234"/>
        <v>0</v>
      </c>
      <c r="BN66" s="26">
        <f t="shared" si="28"/>
        <v>29781</v>
      </c>
      <c r="BO66" s="26">
        <f t="shared" si="29"/>
        <v>0</v>
      </c>
      <c r="BP66" s="26">
        <f t="shared" si="30"/>
        <v>0</v>
      </c>
      <c r="BQ66" s="26">
        <f t="shared" si="235"/>
        <v>0</v>
      </c>
      <c r="BR66" s="26">
        <f t="shared" si="236"/>
        <v>0</v>
      </c>
      <c r="BS66" s="26">
        <f t="shared" si="31"/>
        <v>29781</v>
      </c>
      <c r="BT66" s="26">
        <f t="shared" si="32"/>
        <v>0</v>
      </c>
      <c r="BU66" s="26">
        <f t="shared" si="33"/>
        <v>0</v>
      </c>
      <c r="BV66" s="26">
        <f t="shared" si="237"/>
        <v>0</v>
      </c>
      <c r="BW66" s="26">
        <f t="shared" si="238"/>
        <v>0</v>
      </c>
      <c r="BX66" s="26">
        <f t="shared" si="34"/>
        <v>29781</v>
      </c>
      <c r="BY66" s="26">
        <f t="shared" si="35"/>
        <v>0</v>
      </c>
      <c r="BZ66" s="26">
        <f t="shared" si="36"/>
        <v>0</v>
      </c>
      <c r="CA66" s="26">
        <f t="shared" si="239"/>
        <v>0</v>
      </c>
      <c r="CB66" s="26">
        <f t="shared" si="240"/>
        <v>0</v>
      </c>
      <c r="CC66" s="26">
        <f t="shared" si="241"/>
        <v>0</v>
      </c>
      <c r="CD66" s="26">
        <f t="shared" si="37"/>
        <v>29781</v>
      </c>
      <c r="CE66" s="26">
        <f t="shared" si="38"/>
        <v>0</v>
      </c>
      <c r="CF66" s="26">
        <f t="shared" si="39"/>
        <v>0</v>
      </c>
      <c r="CG66" s="26">
        <f t="shared" si="242"/>
        <v>0</v>
      </c>
      <c r="CH66" s="26">
        <f t="shared" si="243"/>
        <v>0</v>
      </c>
      <c r="CI66" s="26">
        <f t="shared" si="244"/>
        <v>0</v>
      </c>
      <c r="CJ66" s="26">
        <f t="shared" si="40"/>
        <v>29781</v>
      </c>
      <c r="CK66" s="26">
        <f t="shared" si="41"/>
        <v>0</v>
      </c>
      <c r="CL66" s="26">
        <f t="shared" si="42"/>
        <v>0</v>
      </c>
      <c r="CM66" s="26">
        <f t="shared" si="245"/>
        <v>0</v>
      </c>
      <c r="CN66" s="26">
        <f t="shared" si="246"/>
        <v>0</v>
      </c>
      <c r="CO66" s="26">
        <f t="shared" si="247"/>
        <v>0</v>
      </c>
      <c r="CP66" s="26">
        <f t="shared" si="43"/>
        <v>29781</v>
      </c>
      <c r="CQ66" s="26">
        <f t="shared" si="44"/>
        <v>0</v>
      </c>
      <c r="CR66" s="26">
        <f t="shared" si="45"/>
        <v>0</v>
      </c>
      <c r="CS66" s="26">
        <f t="shared" si="248"/>
        <v>0</v>
      </c>
      <c r="CT66" s="19"/>
      <c r="CU66" s="35"/>
      <c r="DA66" s="1" t="s">
        <v>29</v>
      </c>
    </row>
    <row r="67" spans="1:105" ht="46.8" hidden="1" x14ac:dyDescent="0.3">
      <c r="A67" s="36" t="s">
        <v>86</v>
      </c>
      <c r="B67" s="17">
        <v>400</v>
      </c>
      <c r="C67" s="16"/>
      <c r="D67" s="16"/>
      <c r="E67" s="34" t="s">
        <v>82</v>
      </c>
      <c r="F67" s="26">
        <f t="shared" si="202"/>
        <v>29781</v>
      </c>
      <c r="G67" s="26">
        <f t="shared" si="203"/>
        <v>0</v>
      </c>
      <c r="H67" s="26">
        <f t="shared" si="204"/>
        <v>0</v>
      </c>
      <c r="I67" s="26">
        <f t="shared" si="205"/>
        <v>0</v>
      </c>
      <c r="J67" s="26">
        <f t="shared" si="206"/>
        <v>0</v>
      </c>
      <c r="K67" s="26">
        <f t="shared" si="207"/>
        <v>0</v>
      </c>
      <c r="L67" s="26">
        <f t="shared" si="1"/>
        <v>29781</v>
      </c>
      <c r="M67" s="26">
        <f t="shared" si="2"/>
        <v>0</v>
      </c>
      <c r="N67" s="26">
        <f t="shared" si="3"/>
        <v>0</v>
      </c>
      <c r="O67" s="26">
        <f t="shared" si="208"/>
        <v>0</v>
      </c>
      <c r="P67" s="26">
        <f t="shared" si="209"/>
        <v>0</v>
      </c>
      <c r="Q67" s="26">
        <f t="shared" si="210"/>
        <v>0</v>
      </c>
      <c r="R67" s="26">
        <f t="shared" si="4"/>
        <v>29781</v>
      </c>
      <c r="S67" s="26">
        <f t="shared" si="5"/>
        <v>0</v>
      </c>
      <c r="T67" s="26">
        <f t="shared" si="6"/>
        <v>0</v>
      </c>
      <c r="U67" s="26">
        <f t="shared" si="211"/>
        <v>0</v>
      </c>
      <c r="V67" s="26">
        <f t="shared" si="212"/>
        <v>0</v>
      </c>
      <c r="W67" s="26">
        <f t="shared" si="213"/>
        <v>0</v>
      </c>
      <c r="X67" s="26">
        <f t="shared" si="7"/>
        <v>29781</v>
      </c>
      <c r="Y67" s="26">
        <f t="shared" si="8"/>
        <v>0</v>
      </c>
      <c r="Z67" s="26">
        <f t="shared" si="9"/>
        <v>0</v>
      </c>
      <c r="AA67" s="26">
        <f t="shared" si="214"/>
        <v>0</v>
      </c>
      <c r="AB67" s="26">
        <f t="shared" si="215"/>
        <v>0</v>
      </c>
      <c r="AC67" s="26">
        <f t="shared" si="216"/>
        <v>0</v>
      </c>
      <c r="AD67" s="26">
        <f t="shared" si="10"/>
        <v>29781</v>
      </c>
      <c r="AE67" s="26">
        <f t="shared" si="11"/>
        <v>0</v>
      </c>
      <c r="AF67" s="26">
        <f t="shared" si="12"/>
        <v>0</v>
      </c>
      <c r="AG67" s="26">
        <f t="shared" si="217"/>
        <v>0</v>
      </c>
      <c r="AH67" s="26">
        <f t="shared" si="218"/>
        <v>0</v>
      </c>
      <c r="AI67" s="26">
        <f t="shared" si="219"/>
        <v>0</v>
      </c>
      <c r="AJ67" s="26">
        <f t="shared" si="13"/>
        <v>29781</v>
      </c>
      <c r="AK67" s="26">
        <f t="shared" si="14"/>
        <v>0</v>
      </c>
      <c r="AL67" s="26">
        <f t="shared" si="15"/>
        <v>0</v>
      </c>
      <c r="AM67" s="26">
        <f t="shared" si="220"/>
        <v>-3986.9029999999998</v>
      </c>
      <c r="AN67" s="26">
        <f t="shared" si="221"/>
        <v>0</v>
      </c>
      <c r="AO67" s="26">
        <f t="shared" si="222"/>
        <v>0</v>
      </c>
      <c r="AP67" s="26">
        <f t="shared" si="16"/>
        <v>25794.097000000002</v>
      </c>
      <c r="AQ67" s="26">
        <f t="shared" si="17"/>
        <v>0</v>
      </c>
      <c r="AR67" s="26">
        <f t="shared" si="18"/>
        <v>0</v>
      </c>
      <c r="AS67" s="26">
        <f t="shared" si="223"/>
        <v>0</v>
      </c>
      <c r="AT67" s="26">
        <f t="shared" si="224"/>
        <v>0</v>
      </c>
      <c r="AU67" s="26">
        <f t="shared" si="225"/>
        <v>0</v>
      </c>
      <c r="AV67" s="26">
        <f t="shared" si="19"/>
        <v>25794.097000000002</v>
      </c>
      <c r="AW67" s="26">
        <f t="shared" si="20"/>
        <v>0</v>
      </c>
      <c r="AX67" s="26">
        <f t="shared" si="21"/>
        <v>0</v>
      </c>
      <c r="AY67" s="26">
        <f t="shared" si="226"/>
        <v>3986.9029999999998</v>
      </c>
      <c r="AZ67" s="26">
        <f t="shared" si="227"/>
        <v>0</v>
      </c>
      <c r="BA67" s="26">
        <f t="shared" si="228"/>
        <v>0</v>
      </c>
      <c r="BB67" s="26">
        <f t="shared" si="22"/>
        <v>29781</v>
      </c>
      <c r="BC67" s="26">
        <f t="shared" si="23"/>
        <v>0</v>
      </c>
      <c r="BD67" s="26">
        <f t="shared" si="24"/>
        <v>0</v>
      </c>
      <c r="BE67" s="26">
        <f t="shared" si="229"/>
        <v>0</v>
      </c>
      <c r="BF67" s="26">
        <f t="shared" si="230"/>
        <v>0</v>
      </c>
      <c r="BG67" s="26">
        <f t="shared" si="231"/>
        <v>0</v>
      </c>
      <c r="BH67" s="26">
        <f t="shared" si="25"/>
        <v>29781</v>
      </c>
      <c r="BI67" s="26">
        <f t="shared" si="26"/>
        <v>0</v>
      </c>
      <c r="BJ67" s="26">
        <f t="shared" si="27"/>
        <v>0</v>
      </c>
      <c r="BK67" s="26">
        <f t="shared" si="232"/>
        <v>0</v>
      </c>
      <c r="BL67" s="26">
        <f t="shared" si="233"/>
        <v>0</v>
      </c>
      <c r="BM67" s="26">
        <f t="shared" si="234"/>
        <v>0</v>
      </c>
      <c r="BN67" s="26">
        <f t="shared" si="28"/>
        <v>29781</v>
      </c>
      <c r="BO67" s="26">
        <f t="shared" si="29"/>
        <v>0</v>
      </c>
      <c r="BP67" s="26">
        <f t="shared" si="30"/>
        <v>0</v>
      </c>
      <c r="BQ67" s="26">
        <f t="shared" si="235"/>
        <v>0</v>
      </c>
      <c r="BR67" s="26">
        <f t="shared" si="236"/>
        <v>0</v>
      </c>
      <c r="BS67" s="26">
        <f t="shared" si="31"/>
        <v>29781</v>
      </c>
      <c r="BT67" s="26">
        <f t="shared" si="32"/>
        <v>0</v>
      </c>
      <c r="BU67" s="26">
        <f t="shared" si="33"/>
        <v>0</v>
      </c>
      <c r="BV67" s="26">
        <f t="shared" si="237"/>
        <v>0</v>
      </c>
      <c r="BW67" s="26">
        <f t="shared" si="238"/>
        <v>0</v>
      </c>
      <c r="BX67" s="26">
        <f t="shared" si="34"/>
        <v>29781</v>
      </c>
      <c r="BY67" s="26">
        <f t="shared" si="35"/>
        <v>0</v>
      </c>
      <c r="BZ67" s="26">
        <f t="shared" si="36"/>
        <v>0</v>
      </c>
      <c r="CA67" s="26">
        <f t="shared" si="239"/>
        <v>0</v>
      </c>
      <c r="CB67" s="26">
        <f t="shared" si="240"/>
        <v>0</v>
      </c>
      <c r="CC67" s="26">
        <f t="shared" si="241"/>
        <v>0</v>
      </c>
      <c r="CD67" s="26">
        <f t="shared" si="37"/>
        <v>29781</v>
      </c>
      <c r="CE67" s="26">
        <f t="shared" si="38"/>
        <v>0</v>
      </c>
      <c r="CF67" s="26">
        <f t="shared" si="39"/>
        <v>0</v>
      </c>
      <c r="CG67" s="26">
        <f t="shared" si="242"/>
        <v>0</v>
      </c>
      <c r="CH67" s="26">
        <f t="shared" si="243"/>
        <v>0</v>
      </c>
      <c r="CI67" s="26">
        <f t="shared" si="244"/>
        <v>0</v>
      </c>
      <c r="CJ67" s="26">
        <f t="shared" si="40"/>
        <v>29781</v>
      </c>
      <c r="CK67" s="26">
        <f t="shared" si="41"/>
        <v>0</v>
      </c>
      <c r="CL67" s="26">
        <f t="shared" si="42"/>
        <v>0</v>
      </c>
      <c r="CM67" s="26">
        <f t="shared" si="245"/>
        <v>0</v>
      </c>
      <c r="CN67" s="26">
        <f t="shared" si="246"/>
        <v>0</v>
      </c>
      <c r="CO67" s="26">
        <f t="shared" si="247"/>
        <v>0</v>
      </c>
      <c r="CP67" s="26">
        <f t="shared" si="43"/>
        <v>29781</v>
      </c>
      <c r="CQ67" s="26">
        <f t="shared" si="44"/>
        <v>0</v>
      </c>
      <c r="CR67" s="26">
        <f t="shared" si="45"/>
        <v>0</v>
      </c>
      <c r="CS67" s="26">
        <f t="shared" si="248"/>
        <v>0</v>
      </c>
      <c r="CT67" s="19"/>
      <c r="CU67" s="35"/>
      <c r="CY67" s="1" t="s">
        <v>27</v>
      </c>
    </row>
    <row r="68" spans="1:105" hidden="1" x14ac:dyDescent="0.3">
      <c r="A68" s="36" t="s">
        <v>86</v>
      </c>
      <c r="B68" s="17">
        <v>410</v>
      </c>
      <c r="C68" s="16"/>
      <c r="D68" s="16"/>
      <c r="E68" s="34" t="s">
        <v>83</v>
      </c>
      <c r="F68" s="26">
        <f t="shared" si="202"/>
        <v>29781</v>
      </c>
      <c r="G68" s="26">
        <f t="shared" si="203"/>
        <v>0</v>
      </c>
      <c r="H68" s="26">
        <f t="shared" si="204"/>
        <v>0</v>
      </c>
      <c r="I68" s="26">
        <f t="shared" si="205"/>
        <v>0</v>
      </c>
      <c r="J68" s="26">
        <f t="shared" si="206"/>
        <v>0</v>
      </c>
      <c r="K68" s="26">
        <f t="shared" si="207"/>
        <v>0</v>
      </c>
      <c r="L68" s="26">
        <f t="shared" si="1"/>
        <v>29781</v>
      </c>
      <c r="M68" s="26">
        <f t="shared" si="2"/>
        <v>0</v>
      </c>
      <c r="N68" s="26">
        <f t="shared" si="3"/>
        <v>0</v>
      </c>
      <c r="O68" s="26">
        <f t="shared" si="208"/>
        <v>0</v>
      </c>
      <c r="P68" s="26">
        <f t="shared" si="209"/>
        <v>0</v>
      </c>
      <c r="Q68" s="26">
        <f t="shared" si="210"/>
        <v>0</v>
      </c>
      <c r="R68" s="26">
        <f t="shared" si="4"/>
        <v>29781</v>
      </c>
      <c r="S68" s="26">
        <f t="shared" si="5"/>
        <v>0</v>
      </c>
      <c r="T68" s="26">
        <f t="shared" si="6"/>
        <v>0</v>
      </c>
      <c r="U68" s="26">
        <f t="shared" si="211"/>
        <v>0</v>
      </c>
      <c r="V68" s="26">
        <f t="shared" si="212"/>
        <v>0</v>
      </c>
      <c r="W68" s="26">
        <f t="shared" si="213"/>
        <v>0</v>
      </c>
      <c r="X68" s="26">
        <f t="shared" si="7"/>
        <v>29781</v>
      </c>
      <c r="Y68" s="26">
        <f t="shared" si="8"/>
        <v>0</v>
      </c>
      <c r="Z68" s="26">
        <f t="shared" si="9"/>
        <v>0</v>
      </c>
      <c r="AA68" s="26">
        <f t="shared" si="214"/>
        <v>0</v>
      </c>
      <c r="AB68" s="26">
        <f t="shared" si="215"/>
        <v>0</v>
      </c>
      <c r="AC68" s="26">
        <f t="shared" si="216"/>
        <v>0</v>
      </c>
      <c r="AD68" s="26">
        <f t="shared" si="10"/>
        <v>29781</v>
      </c>
      <c r="AE68" s="26">
        <f t="shared" si="11"/>
        <v>0</v>
      </c>
      <c r="AF68" s="26">
        <f t="shared" si="12"/>
        <v>0</v>
      </c>
      <c r="AG68" s="26">
        <f t="shared" si="217"/>
        <v>0</v>
      </c>
      <c r="AH68" s="26">
        <f t="shared" si="218"/>
        <v>0</v>
      </c>
      <c r="AI68" s="26">
        <f t="shared" si="219"/>
        <v>0</v>
      </c>
      <c r="AJ68" s="26">
        <f t="shared" si="13"/>
        <v>29781</v>
      </c>
      <c r="AK68" s="26">
        <f t="shared" si="14"/>
        <v>0</v>
      </c>
      <c r="AL68" s="26">
        <f t="shared" si="15"/>
        <v>0</v>
      </c>
      <c r="AM68" s="26">
        <f t="shared" si="220"/>
        <v>-3986.9029999999998</v>
      </c>
      <c r="AN68" s="26">
        <f t="shared" si="221"/>
        <v>0</v>
      </c>
      <c r="AO68" s="26">
        <f t="shared" si="222"/>
        <v>0</v>
      </c>
      <c r="AP68" s="26">
        <f t="shared" si="16"/>
        <v>25794.097000000002</v>
      </c>
      <c r="AQ68" s="26">
        <f t="shared" si="17"/>
        <v>0</v>
      </c>
      <c r="AR68" s="26">
        <f t="shared" si="18"/>
        <v>0</v>
      </c>
      <c r="AS68" s="26">
        <f t="shared" si="223"/>
        <v>0</v>
      </c>
      <c r="AT68" s="26">
        <f t="shared" si="224"/>
        <v>0</v>
      </c>
      <c r="AU68" s="26">
        <f t="shared" si="225"/>
        <v>0</v>
      </c>
      <c r="AV68" s="26">
        <f t="shared" si="19"/>
        <v>25794.097000000002</v>
      </c>
      <c r="AW68" s="26">
        <f t="shared" si="20"/>
        <v>0</v>
      </c>
      <c r="AX68" s="26">
        <f t="shared" si="21"/>
        <v>0</v>
      </c>
      <c r="AY68" s="26">
        <f t="shared" si="226"/>
        <v>3986.9029999999998</v>
      </c>
      <c r="AZ68" s="26">
        <f t="shared" si="227"/>
        <v>0</v>
      </c>
      <c r="BA68" s="26">
        <f t="shared" si="228"/>
        <v>0</v>
      </c>
      <c r="BB68" s="26">
        <f t="shared" si="22"/>
        <v>29781</v>
      </c>
      <c r="BC68" s="26">
        <f t="shared" si="23"/>
        <v>0</v>
      </c>
      <c r="BD68" s="26">
        <f t="shared" si="24"/>
        <v>0</v>
      </c>
      <c r="BE68" s="26">
        <f t="shared" si="229"/>
        <v>0</v>
      </c>
      <c r="BF68" s="26">
        <f t="shared" si="230"/>
        <v>0</v>
      </c>
      <c r="BG68" s="26">
        <f t="shared" si="231"/>
        <v>0</v>
      </c>
      <c r="BH68" s="26">
        <f t="shared" si="25"/>
        <v>29781</v>
      </c>
      <c r="BI68" s="26">
        <f t="shared" si="26"/>
        <v>0</v>
      </c>
      <c r="BJ68" s="26">
        <f t="shared" si="27"/>
        <v>0</v>
      </c>
      <c r="BK68" s="26">
        <f t="shared" si="232"/>
        <v>0</v>
      </c>
      <c r="BL68" s="26">
        <f t="shared" si="233"/>
        <v>0</v>
      </c>
      <c r="BM68" s="26">
        <f t="shared" si="234"/>
        <v>0</v>
      </c>
      <c r="BN68" s="26">
        <f t="shared" si="28"/>
        <v>29781</v>
      </c>
      <c r="BO68" s="26">
        <f t="shared" si="29"/>
        <v>0</v>
      </c>
      <c r="BP68" s="26">
        <f t="shared" si="30"/>
        <v>0</v>
      </c>
      <c r="BQ68" s="26">
        <f t="shared" si="235"/>
        <v>0</v>
      </c>
      <c r="BR68" s="26">
        <f t="shared" si="236"/>
        <v>0</v>
      </c>
      <c r="BS68" s="26">
        <f t="shared" si="31"/>
        <v>29781</v>
      </c>
      <c r="BT68" s="26">
        <f t="shared" si="32"/>
        <v>0</v>
      </c>
      <c r="BU68" s="26">
        <f t="shared" si="33"/>
        <v>0</v>
      </c>
      <c r="BV68" s="26">
        <f t="shared" si="237"/>
        <v>0</v>
      </c>
      <c r="BW68" s="26">
        <f t="shared" si="238"/>
        <v>0</v>
      </c>
      <c r="BX68" s="26">
        <f t="shared" si="34"/>
        <v>29781</v>
      </c>
      <c r="BY68" s="26">
        <f t="shared" si="35"/>
        <v>0</v>
      </c>
      <c r="BZ68" s="26">
        <f t="shared" si="36"/>
        <v>0</v>
      </c>
      <c r="CA68" s="26">
        <f t="shared" si="239"/>
        <v>0</v>
      </c>
      <c r="CB68" s="26">
        <f t="shared" si="240"/>
        <v>0</v>
      </c>
      <c r="CC68" s="26">
        <f t="shared" si="241"/>
        <v>0</v>
      </c>
      <c r="CD68" s="26">
        <f t="shared" si="37"/>
        <v>29781</v>
      </c>
      <c r="CE68" s="26">
        <f t="shared" si="38"/>
        <v>0</v>
      </c>
      <c r="CF68" s="26">
        <f t="shared" si="39"/>
        <v>0</v>
      </c>
      <c r="CG68" s="26">
        <f t="shared" si="242"/>
        <v>0</v>
      </c>
      <c r="CH68" s="26">
        <f t="shared" si="243"/>
        <v>0</v>
      </c>
      <c r="CI68" s="26">
        <f t="shared" si="244"/>
        <v>0</v>
      </c>
      <c r="CJ68" s="26">
        <f t="shared" si="40"/>
        <v>29781</v>
      </c>
      <c r="CK68" s="26">
        <f t="shared" si="41"/>
        <v>0</v>
      </c>
      <c r="CL68" s="26">
        <f t="shared" si="42"/>
        <v>0</v>
      </c>
      <c r="CM68" s="26">
        <f t="shared" si="245"/>
        <v>0</v>
      </c>
      <c r="CN68" s="26">
        <f t="shared" si="246"/>
        <v>0</v>
      </c>
      <c r="CO68" s="26">
        <f t="shared" si="247"/>
        <v>0</v>
      </c>
      <c r="CP68" s="26">
        <f t="shared" si="43"/>
        <v>29781</v>
      </c>
      <c r="CQ68" s="26">
        <f t="shared" si="44"/>
        <v>0</v>
      </c>
      <c r="CR68" s="26">
        <f t="shared" si="45"/>
        <v>0</v>
      </c>
      <c r="CS68" s="26">
        <f t="shared" si="248"/>
        <v>0</v>
      </c>
      <c r="CT68" s="19"/>
      <c r="CU68" s="35"/>
      <c r="CZ68" s="1" t="s">
        <v>28</v>
      </c>
    </row>
    <row r="69" spans="1:105" hidden="1" x14ac:dyDescent="0.3">
      <c r="A69" s="36" t="s">
        <v>86</v>
      </c>
      <c r="B69" s="17">
        <v>410</v>
      </c>
      <c r="C69" s="16" t="s">
        <v>40</v>
      </c>
      <c r="D69" s="16" t="s">
        <v>41</v>
      </c>
      <c r="E69" s="34" t="s">
        <v>42</v>
      </c>
      <c r="F69" s="26">
        <v>29781</v>
      </c>
      <c r="G69" s="26"/>
      <c r="H69" s="26"/>
      <c r="I69" s="26"/>
      <c r="J69" s="26"/>
      <c r="K69" s="26"/>
      <c r="L69" s="26">
        <f t="shared" si="1"/>
        <v>29781</v>
      </c>
      <c r="M69" s="26">
        <f t="shared" si="2"/>
        <v>0</v>
      </c>
      <c r="N69" s="26">
        <f t="shared" si="3"/>
        <v>0</v>
      </c>
      <c r="O69" s="26"/>
      <c r="P69" s="26"/>
      <c r="Q69" s="26"/>
      <c r="R69" s="26">
        <f t="shared" si="4"/>
        <v>29781</v>
      </c>
      <c r="S69" s="26">
        <f t="shared" si="5"/>
        <v>0</v>
      </c>
      <c r="T69" s="26">
        <f t="shared" si="6"/>
        <v>0</v>
      </c>
      <c r="U69" s="26"/>
      <c r="V69" s="26"/>
      <c r="W69" s="26"/>
      <c r="X69" s="26">
        <f t="shared" si="7"/>
        <v>29781</v>
      </c>
      <c r="Y69" s="26">
        <f t="shared" si="8"/>
        <v>0</v>
      </c>
      <c r="Z69" s="26">
        <f t="shared" si="9"/>
        <v>0</v>
      </c>
      <c r="AA69" s="26"/>
      <c r="AB69" s="26"/>
      <c r="AC69" s="26"/>
      <c r="AD69" s="26">
        <f t="shared" si="10"/>
        <v>29781</v>
      </c>
      <c r="AE69" s="26">
        <f t="shared" si="11"/>
        <v>0</v>
      </c>
      <c r="AF69" s="26">
        <f t="shared" si="12"/>
        <v>0</v>
      </c>
      <c r="AG69" s="26"/>
      <c r="AH69" s="26"/>
      <c r="AI69" s="26"/>
      <c r="AJ69" s="26">
        <f t="shared" si="13"/>
        <v>29781</v>
      </c>
      <c r="AK69" s="26">
        <f t="shared" si="14"/>
        <v>0</v>
      </c>
      <c r="AL69" s="26">
        <f t="shared" si="15"/>
        <v>0</v>
      </c>
      <c r="AM69" s="26">
        <v>-3986.9029999999998</v>
      </c>
      <c r="AN69" s="26"/>
      <c r="AO69" s="26"/>
      <c r="AP69" s="26">
        <f t="shared" si="16"/>
        <v>25794.097000000002</v>
      </c>
      <c r="AQ69" s="26">
        <f t="shared" si="17"/>
        <v>0</v>
      </c>
      <c r="AR69" s="26">
        <f t="shared" si="18"/>
        <v>0</v>
      </c>
      <c r="AS69" s="26"/>
      <c r="AT69" s="26"/>
      <c r="AU69" s="26"/>
      <c r="AV69" s="26">
        <f t="shared" si="19"/>
        <v>25794.097000000002</v>
      </c>
      <c r="AW69" s="26">
        <f t="shared" si="20"/>
        <v>0</v>
      </c>
      <c r="AX69" s="26">
        <f t="shared" si="21"/>
        <v>0</v>
      </c>
      <c r="AY69" s="26">
        <v>3986.9029999999998</v>
      </c>
      <c r="AZ69" s="26"/>
      <c r="BA69" s="26"/>
      <c r="BB69" s="26">
        <f t="shared" si="22"/>
        <v>29781</v>
      </c>
      <c r="BC69" s="26">
        <f t="shared" si="23"/>
        <v>0</v>
      </c>
      <c r="BD69" s="26">
        <f t="shared" si="24"/>
        <v>0</v>
      </c>
      <c r="BE69" s="26"/>
      <c r="BF69" s="26"/>
      <c r="BG69" s="26"/>
      <c r="BH69" s="26">
        <f t="shared" si="25"/>
        <v>29781</v>
      </c>
      <c r="BI69" s="26">
        <f t="shared" si="26"/>
        <v>0</v>
      </c>
      <c r="BJ69" s="26">
        <f t="shared" si="27"/>
        <v>0</v>
      </c>
      <c r="BK69" s="26"/>
      <c r="BL69" s="26"/>
      <c r="BM69" s="26"/>
      <c r="BN69" s="26">
        <f t="shared" si="28"/>
        <v>29781</v>
      </c>
      <c r="BO69" s="26">
        <f t="shared" si="29"/>
        <v>0</v>
      </c>
      <c r="BP69" s="26">
        <f t="shared" si="30"/>
        <v>0</v>
      </c>
      <c r="BQ69" s="26"/>
      <c r="BR69" s="26"/>
      <c r="BS69" s="26">
        <f t="shared" si="31"/>
        <v>29781</v>
      </c>
      <c r="BT69" s="26">
        <f t="shared" si="32"/>
        <v>0</v>
      </c>
      <c r="BU69" s="26">
        <f t="shared" si="33"/>
        <v>0</v>
      </c>
      <c r="BV69" s="26"/>
      <c r="BW69" s="26"/>
      <c r="BX69" s="26">
        <f t="shared" si="34"/>
        <v>29781</v>
      </c>
      <c r="BY69" s="26">
        <f t="shared" si="35"/>
        <v>0</v>
      </c>
      <c r="BZ69" s="26">
        <f t="shared" si="36"/>
        <v>0</v>
      </c>
      <c r="CA69" s="26"/>
      <c r="CB69" s="26"/>
      <c r="CC69" s="26"/>
      <c r="CD69" s="26">
        <f t="shared" si="37"/>
        <v>29781</v>
      </c>
      <c r="CE69" s="26">
        <f t="shared" si="38"/>
        <v>0</v>
      </c>
      <c r="CF69" s="26">
        <f t="shared" si="39"/>
        <v>0</v>
      </c>
      <c r="CG69" s="26"/>
      <c r="CH69" s="26"/>
      <c r="CI69" s="26"/>
      <c r="CJ69" s="26">
        <f t="shared" si="40"/>
        <v>29781</v>
      </c>
      <c r="CK69" s="26">
        <f t="shared" si="41"/>
        <v>0</v>
      </c>
      <c r="CL69" s="26">
        <f t="shared" si="42"/>
        <v>0</v>
      </c>
      <c r="CM69" s="26"/>
      <c r="CN69" s="26"/>
      <c r="CO69" s="26"/>
      <c r="CP69" s="26">
        <f t="shared" si="43"/>
        <v>29781</v>
      </c>
      <c r="CQ69" s="26">
        <f t="shared" si="44"/>
        <v>0</v>
      </c>
      <c r="CR69" s="26">
        <f t="shared" si="45"/>
        <v>0</v>
      </c>
      <c r="CS69" s="26"/>
      <c r="CT69" s="19"/>
      <c r="CU69" s="35"/>
    </row>
    <row r="70" spans="1:105" ht="62.4" hidden="1" x14ac:dyDescent="0.3">
      <c r="A70" s="36" t="s">
        <v>88</v>
      </c>
      <c r="B70" s="17"/>
      <c r="C70" s="16"/>
      <c r="D70" s="16"/>
      <c r="E70" s="34" t="s">
        <v>89</v>
      </c>
      <c r="F70" s="26">
        <f t="shared" si="202"/>
        <v>0</v>
      </c>
      <c r="G70" s="26">
        <f t="shared" si="203"/>
        <v>31210.5</v>
      </c>
      <c r="H70" s="26">
        <f t="shared" si="204"/>
        <v>0</v>
      </c>
      <c r="I70" s="26">
        <f t="shared" si="205"/>
        <v>0</v>
      </c>
      <c r="J70" s="26">
        <f t="shared" si="206"/>
        <v>0</v>
      </c>
      <c r="K70" s="26">
        <f t="shared" si="207"/>
        <v>0</v>
      </c>
      <c r="L70" s="26">
        <f t="shared" si="1"/>
        <v>0</v>
      </c>
      <c r="M70" s="26">
        <f t="shared" si="2"/>
        <v>31210.5</v>
      </c>
      <c r="N70" s="26">
        <f t="shared" si="3"/>
        <v>0</v>
      </c>
      <c r="O70" s="26">
        <f t="shared" si="208"/>
        <v>0</v>
      </c>
      <c r="P70" s="26">
        <f t="shared" si="209"/>
        <v>0</v>
      </c>
      <c r="Q70" s="26">
        <f t="shared" si="210"/>
        <v>0</v>
      </c>
      <c r="R70" s="26">
        <f t="shared" si="4"/>
        <v>0</v>
      </c>
      <c r="S70" s="26">
        <f t="shared" si="5"/>
        <v>31210.5</v>
      </c>
      <c r="T70" s="26">
        <f t="shared" si="6"/>
        <v>0</v>
      </c>
      <c r="U70" s="26">
        <f t="shared" si="211"/>
        <v>0</v>
      </c>
      <c r="V70" s="26">
        <f t="shared" si="212"/>
        <v>0</v>
      </c>
      <c r="W70" s="26">
        <f t="shared" si="213"/>
        <v>0</v>
      </c>
      <c r="X70" s="26">
        <f t="shared" si="7"/>
        <v>0</v>
      </c>
      <c r="Y70" s="26">
        <f t="shared" si="8"/>
        <v>31210.5</v>
      </c>
      <c r="Z70" s="26">
        <f t="shared" si="9"/>
        <v>0</v>
      </c>
      <c r="AA70" s="26">
        <f t="shared" si="214"/>
        <v>0</v>
      </c>
      <c r="AB70" s="26">
        <f t="shared" si="215"/>
        <v>0</v>
      </c>
      <c r="AC70" s="26">
        <f t="shared" si="216"/>
        <v>0</v>
      </c>
      <c r="AD70" s="26">
        <f t="shared" si="10"/>
        <v>0</v>
      </c>
      <c r="AE70" s="26">
        <f t="shared" si="11"/>
        <v>31210.5</v>
      </c>
      <c r="AF70" s="26">
        <f t="shared" si="12"/>
        <v>0</v>
      </c>
      <c r="AG70" s="26">
        <f t="shared" si="217"/>
        <v>0</v>
      </c>
      <c r="AH70" s="26">
        <f t="shared" si="218"/>
        <v>0</v>
      </c>
      <c r="AI70" s="26">
        <f t="shared" si="219"/>
        <v>0</v>
      </c>
      <c r="AJ70" s="26">
        <f t="shared" si="13"/>
        <v>0</v>
      </c>
      <c r="AK70" s="26">
        <f t="shared" si="14"/>
        <v>31210.5</v>
      </c>
      <c r="AL70" s="26">
        <f t="shared" si="15"/>
        <v>0</v>
      </c>
      <c r="AM70" s="26">
        <f t="shared" si="220"/>
        <v>0</v>
      </c>
      <c r="AN70" s="26">
        <f t="shared" si="221"/>
        <v>0</v>
      </c>
      <c r="AO70" s="26">
        <f t="shared" si="222"/>
        <v>0</v>
      </c>
      <c r="AP70" s="26">
        <f t="shared" si="16"/>
        <v>0</v>
      </c>
      <c r="AQ70" s="26">
        <f t="shared" si="17"/>
        <v>31210.5</v>
      </c>
      <c r="AR70" s="26">
        <f t="shared" si="18"/>
        <v>0</v>
      </c>
      <c r="AS70" s="26">
        <f t="shared" si="223"/>
        <v>0</v>
      </c>
      <c r="AT70" s="26">
        <f t="shared" si="224"/>
        <v>0</v>
      </c>
      <c r="AU70" s="26">
        <f t="shared" si="225"/>
        <v>0</v>
      </c>
      <c r="AV70" s="26">
        <f t="shared" si="19"/>
        <v>0</v>
      </c>
      <c r="AW70" s="26">
        <f t="shared" si="20"/>
        <v>31210.5</v>
      </c>
      <c r="AX70" s="26">
        <f t="shared" si="21"/>
        <v>0</v>
      </c>
      <c r="AY70" s="26">
        <f t="shared" si="226"/>
        <v>0</v>
      </c>
      <c r="AZ70" s="26">
        <f t="shared" si="227"/>
        <v>0</v>
      </c>
      <c r="BA70" s="26">
        <f t="shared" si="228"/>
        <v>0</v>
      </c>
      <c r="BB70" s="26">
        <f t="shared" si="22"/>
        <v>0</v>
      </c>
      <c r="BC70" s="26">
        <f t="shared" si="23"/>
        <v>31210.5</v>
      </c>
      <c r="BD70" s="26">
        <f t="shared" si="24"/>
        <v>0</v>
      </c>
      <c r="BE70" s="26">
        <f t="shared" si="229"/>
        <v>0</v>
      </c>
      <c r="BF70" s="26">
        <f t="shared" si="230"/>
        <v>0</v>
      </c>
      <c r="BG70" s="26">
        <f t="shared" si="231"/>
        <v>0</v>
      </c>
      <c r="BH70" s="26">
        <f t="shared" si="25"/>
        <v>0</v>
      </c>
      <c r="BI70" s="26">
        <f t="shared" si="26"/>
        <v>31210.5</v>
      </c>
      <c r="BJ70" s="26">
        <f t="shared" si="27"/>
        <v>0</v>
      </c>
      <c r="BK70" s="26">
        <f t="shared" si="232"/>
        <v>0</v>
      </c>
      <c r="BL70" s="26">
        <f t="shared" si="233"/>
        <v>0</v>
      </c>
      <c r="BM70" s="26">
        <f t="shared" si="234"/>
        <v>0</v>
      </c>
      <c r="BN70" s="26">
        <f t="shared" si="28"/>
        <v>0</v>
      </c>
      <c r="BO70" s="26">
        <f t="shared" si="29"/>
        <v>31210.5</v>
      </c>
      <c r="BP70" s="26">
        <f t="shared" si="30"/>
        <v>0</v>
      </c>
      <c r="BQ70" s="26">
        <f t="shared" si="235"/>
        <v>0</v>
      </c>
      <c r="BR70" s="26">
        <f t="shared" si="236"/>
        <v>0</v>
      </c>
      <c r="BS70" s="26">
        <f t="shared" si="31"/>
        <v>0</v>
      </c>
      <c r="BT70" s="26">
        <f t="shared" si="32"/>
        <v>31210.5</v>
      </c>
      <c r="BU70" s="26">
        <f t="shared" si="33"/>
        <v>0</v>
      </c>
      <c r="BV70" s="26">
        <f t="shared" si="237"/>
        <v>0</v>
      </c>
      <c r="BW70" s="26">
        <f t="shared" si="238"/>
        <v>0</v>
      </c>
      <c r="BX70" s="26">
        <f t="shared" si="34"/>
        <v>0</v>
      </c>
      <c r="BY70" s="26">
        <f t="shared" si="35"/>
        <v>31210.5</v>
      </c>
      <c r="BZ70" s="26">
        <f t="shared" si="36"/>
        <v>0</v>
      </c>
      <c r="CA70" s="26">
        <f t="shared" si="239"/>
        <v>0</v>
      </c>
      <c r="CB70" s="26">
        <f t="shared" si="240"/>
        <v>0</v>
      </c>
      <c r="CC70" s="26">
        <f t="shared" si="241"/>
        <v>0</v>
      </c>
      <c r="CD70" s="26">
        <f t="shared" si="37"/>
        <v>0</v>
      </c>
      <c r="CE70" s="26">
        <f t="shared" si="38"/>
        <v>31210.5</v>
      </c>
      <c r="CF70" s="26">
        <f t="shared" si="39"/>
        <v>0</v>
      </c>
      <c r="CG70" s="26">
        <f t="shared" si="242"/>
        <v>0</v>
      </c>
      <c r="CH70" s="26">
        <f t="shared" si="243"/>
        <v>0</v>
      </c>
      <c r="CI70" s="26">
        <f t="shared" si="244"/>
        <v>0</v>
      </c>
      <c r="CJ70" s="26">
        <f t="shared" si="40"/>
        <v>0</v>
      </c>
      <c r="CK70" s="26">
        <f t="shared" si="41"/>
        <v>31210.5</v>
      </c>
      <c r="CL70" s="26">
        <f t="shared" si="42"/>
        <v>0</v>
      </c>
      <c r="CM70" s="26">
        <f t="shared" si="245"/>
        <v>0</v>
      </c>
      <c r="CN70" s="26">
        <f t="shared" si="246"/>
        <v>0</v>
      </c>
      <c r="CO70" s="26">
        <f t="shared" si="247"/>
        <v>0</v>
      </c>
      <c r="CP70" s="26">
        <f t="shared" si="43"/>
        <v>0</v>
      </c>
      <c r="CQ70" s="26">
        <f t="shared" si="44"/>
        <v>31210.5</v>
      </c>
      <c r="CR70" s="26">
        <f t="shared" si="45"/>
        <v>0</v>
      </c>
      <c r="CS70" s="26">
        <f t="shared" si="248"/>
        <v>0</v>
      </c>
      <c r="CT70" s="19"/>
      <c r="CU70" s="35"/>
      <c r="DA70" s="1" t="s">
        <v>29</v>
      </c>
    </row>
    <row r="71" spans="1:105" ht="46.8" hidden="1" x14ac:dyDescent="0.3">
      <c r="A71" s="36" t="s">
        <v>88</v>
      </c>
      <c r="B71" s="17">
        <v>400</v>
      </c>
      <c r="C71" s="16"/>
      <c r="D71" s="16"/>
      <c r="E71" s="34" t="s">
        <v>82</v>
      </c>
      <c r="F71" s="26">
        <f t="shared" si="202"/>
        <v>0</v>
      </c>
      <c r="G71" s="26">
        <f t="shared" si="203"/>
        <v>31210.5</v>
      </c>
      <c r="H71" s="26">
        <f t="shared" si="204"/>
        <v>0</v>
      </c>
      <c r="I71" s="26">
        <f t="shared" si="205"/>
        <v>0</v>
      </c>
      <c r="J71" s="26">
        <f t="shared" si="206"/>
        <v>0</v>
      </c>
      <c r="K71" s="26">
        <f t="shared" si="207"/>
        <v>0</v>
      </c>
      <c r="L71" s="26">
        <f t="shared" si="1"/>
        <v>0</v>
      </c>
      <c r="M71" s="26">
        <f t="shared" si="2"/>
        <v>31210.5</v>
      </c>
      <c r="N71" s="26">
        <f t="shared" si="3"/>
        <v>0</v>
      </c>
      <c r="O71" s="26">
        <f t="shared" si="208"/>
        <v>0</v>
      </c>
      <c r="P71" s="26">
        <f t="shared" si="209"/>
        <v>0</v>
      </c>
      <c r="Q71" s="26">
        <f t="shared" si="210"/>
        <v>0</v>
      </c>
      <c r="R71" s="26">
        <f t="shared" si="4"/>
        <v>0</v>
      </c>
      <c r="S71" s="26">
        <f t="shared" si="5"/>
        <v>31210.5</v>
      </c>
      <c r="T71" s="26">
        <f t="shared" si="6"/>
        <v>0</v>
      </c>
      <c r="U71" s="26">
        <f t="shared" si="211"/>
        <v>0</v>
      </c>
      <c r="V71" s="26">
        <f t="shared" si="212"/>
        <v>0</v>
      </c>
      <c r="W71" s="26">
        <f t="shared" si="213"/>
        <v>0</v>
      </c>
      <c r="X71" s="26">
        <f t="shared" si="7"/>
        <v>0</v>
      </c>
      <c r="Y71" s="26">
        <f t="shared" si="8"/>
        <v>31210.5</v>
      </c>
      <c r="Z71" s="26">
        <f t="shared" si="9"/>
        <v>0</v>
      </c>
      <c r="AA71" s="26">
        <f t="shared" si="214"/>
        <v>0</v>
      </c>
      <c r="AB71" s="26">
        <f t="shared" si="215"/>
        <v>0</v>
      </c>
      <c r="AC71" s="26">
        <f t="shared" si="216"/>
        <v>0</v>
      </c>
      <c r="AD71" s="26">
        <f t="shared" si="10"/>
        <v>0</v>
      </c>
      <c r="AE71" s="26">
        <f t="shared" si="11"/>
        <v>31210.5</v>
      </c>
      <c r="AF71" s="26">
        <f t="shared" si="12"/>
        <v>0</v>
      </c>
      <c r="AG71" s="26">
        <f t="shared" si="217"/>
        <v>0</v>
      </c>
      <c r="AH71" s="26">
        <f t="shared" si="218"/>
        <v>0</v>
      </c>
      <c r="AI71" s="26">
        <f t="shared" si="219"/>
        <v>0</v>
      </c>
      <c r="AJ71" s="26">
        <f t="shared" si="13"/>
        <v>0</v>
      </c>
      <c r="AK71" s="26">
        <f t="shared" si="14"/>
        <v>31210.5</v>
      </c>
      <c r="AL71" s="26">
        <f t="shared" si="15"/>
        <v>0</v>
      </c>
      <c r="AM71" s="26">
        <f t="shared" si="220"/>
        <v>0</v>
      </c>
      <c r="AN71" s="26">
        <f t="shared" si="221"/>
        <v>0</v>
      </c>
      <c r="AO71" s="26">
        <f t="shared" si="222"/>
        <v>0</v>
      </c>
      <c r="AP71" s="26">
        <f t="shared" si="16"/>
        <v>0</v>
      </c>
      <c r="AQ71" s="26">
        <f t="shared" si="17"/>
        <v>31210.5</v>
      </c>
      <c r="AR71" s="26">
        <f t="shared" si="18"/>
        <v>0</v>
      </c>
      <c r="AS71" s="26">
        <f t="shared" si="223"/>
        <v>0</v>
      </c>
      <c r="AT71" s="26">
        <f t="shared" si="224"/>
        <v>0</v>
      </c>
      <c r="AU71" s="26">
        <f t="shared" si="225"/>
        <v>0</v>
      </c>
      <c r="AV71" s="26">
        <f t="shared" si="19"/>
        <v>0</v>
      </c>
      <c r="AW71" s="26">
        <f t="shared" si="20"/>
        <v>31210.5</v>
      </c>
      <c r="AX71" s="26">
        <f t="shared" si="21"/>
        <v>0</v>
      </c>
      <c r="AY71" s="26">
        <f t="shared" si="226"/>
        <v>0</v>
      </c>
      <c r="AZ71" s="26">
        <f t="shared" si="227"/>
        <v>0</v>
      </c>
      <c r="BA71" s="26">
        <f t="shared" si="228"/>
        <v>0</v>
      </c>
      <c r="BB71" s="26">
        <f t="shared" si="22"/>
        <v>0</v>
      </c>
      <c r="BC71" s="26">
        <f t="shared" si="23"/>
        <v>31210.5</v>
      </c>
      <c r="BD71" s="26">
        <f t="shared" si="24"/>
        <v>0</v>
      </c>
      <c r="BE71" s="26">
        <f t="shared" si="229"/>
        <v>0</v>
      </c>
      <c r="BF71" s="26">
        <f t="shared" si="230"/>
        <v>0</v>
      </c>
      <c r="BG71" s="26">
        <f t="shared" si="231"/>
        <v>0</v>
      </c>
      <c r="BH71" s="26">
        <f t="shared" si="25"/>
        <v>0</v>
      </c>
      <c r="BI71" s="26">
        <f t="shared" si="26"/>
        <v>31210.5</v>
      </c>
      <c r="BJ71" s="26">
        <f t="shared" si="27"/>
        <v>0</v>
      </c>
      <c r="BK71" s="26">
        <f t="shared" si="232"/>
        <v>0</v>
      </c>
      <c r="BL71" s="26">
        <f t="shared" si="233"/>
        <v>0</v>
      </c>
      <c r="BM71" s="26">
        <f t="shared" si="234"/>
        <v>0</v>
      </c>
      <c r="BN71" s="26">
        <f t="shared" si="28"/>
        <v>0</v>
      </c>
      <c r="BO71" s="26">
        <f t="shared" si="29"/>
        <v>31210.5</v>
      </c>
      <c r="BP71" s="26">
        <f t="shared" si="30"/>
        <v>0</v>
      </c>
      <c r="BQ71" s="26">
        <f t="shared" si="235"/>
        <v>0</v>
      </c>
      <c r="BR71" s="26">
        <f t="shared" si="236"/>
        <v>0</v>
      </c>
      <c r="BS71" s="26">
        <f t="shared" si="31"/>
        <v>0</v>
      </c>
      <c r="BT71" s="26">
        <f t="shared" si="32"/>
        <v>31210.5</v>
      </c>
      <c r="BU71" s="26">
        <f t="shared" si="33"/>
        <v>0</v>
      </c>
      <c r="BV71" s="26">
        <f t="shared" si="237"/>
        <v>0</v>
      </c>
      <c r="BW71" s="26">
        <f t="shared" si="238"/>
        <v>0</v>
      </c>
      <c r="BX71" s="26">
        <f t="shared" si="34"/>
        <v>0</v>
      </c>
      <c r="BY71" s="26">
        <f t="shared" si="35"/>
        <v>31210.5</v>
      </c>
      <c r="BZ71" s="26">
        <f t="shared" si="36"/>
        <v>0</v>
      </c>
      <c r="CA71" s="26">
        <f t="shared" si="239"/>
        <v>0</v>
      </c>
      <c r="CB71" s="26">
        <f t="shared" si="240"/>
        <v>0</v>
      </c>
      <c r="CC71" s="26">
        <f t="shared" si="241"/>
        <v>0</v>
      </c>
      <c r="CD71" s="26">
        <f t="shared" si="37"/>
        <v>0</v>
      </c>
      <c r="CE71" s="26">
        <f t="shared" si="38"/>
        <v>31210.5</v>
      </c>
      <c r="CF71" s="26">
        <f t="shared" si="39"/>
        <v>0</v>
      </c>
      <c r="CG71" s="26">
        <f t="shared" si="242"/>
        <v>0</v>
      </c>
      <c r="CH71" s="26">
        <f t="shared" si="243"/>
        <v>0</v>
      </c>
      <c r="CI71" s="26">
        <f t="shared" si="244"/>
        <v>0</v>
      </c>
      <c r="CJ71" s="26">
        <f t="shared" si="40"/>
        <v>0</v>
      </c>
      <c r="CK71" s="26">
        <f t="shared" si="41"/>
        <v>31210.5</v>
      </c>
      <c r="CL71" s="26">
        <f t="shared" si="42"/>
        <v>0</v>
      </c>
      <c r="CM71" s="26">
        <f t="shared" si="245"/>
        <v>0</v>
      </c>
      <c r="CN71" s="26">
        <f t="shared" si="246"/>
        <v>0</v>
      </c>
      <c r="CO71" s="26">
        <f t="shared" si="247"/>
        <v>0</v>
      </c>
      <c r="CP71" s="26">
        <f t="shared" si="43"/>
        <v>0</v>
      </c>
      <c r="CQ71" s="26">
        <f t="shared" si="44"/>
        <v>31210.5</v>
      </c>
      <c r="CR71" s="26">
        <f t="shared" si="45"/>
        <v>0</v>
      </c>
      <c r="CS71" s="26">
        <f t="shared" si="248"/>
        <v>0</v>
      </c>
      <c r="CT71" s="19"/>
      <c r="CU71" s="35"/>
      <c r="CY71" s="1" t="s">
        <v>27</v>
      </c>
    </row>
    <row r="72" spans="1:105" hidden="1" x14ac:dyDescent="0.3">
      <c r="A72" s="36" t="s">
        <v>88</v>
      </c>
      <c r="B72" s="17">
        <v>410</v>
      </c>
      <c r="C72" s="16"/>
      <c r="D72" s="16"/>
      <c r="E72" s="34" t="s">
        <v>83</v>
      </c>
      <c r="F72" s="26">
        <f t="shared" si="202"/>
        <v>0</v>
      </c>
      <c r="G72" s="26">
        <f t="shared" si="203"/>
        <v>31210.5</v>
      </c>
      <c r="H72" s="26">
        <f t="shared" si="204"/>
        <v>0</v>
      </c>
      <c r="I72" s="26">
        <f t="shared" si="205"/>
        <v>0</v>
      </c>
      <c r="J72" s="26">
        <f t="shared" si="206"/>
        <v>0</v>
      </c>
      <c r="K72" s="26">
        <f t="shared" si="207"/>
        <v>0</v>
      </c>
      <c r="L72" s="26">
        <f t="shared" si="1"/>
        <v>0</v>
      </c>
      <c r="M72" s="26">
        <f t="shared" si="2"/>
        <v>31210.5</v>
      </c>
      <c r="N72" s="26">
        <f t="shared" si="3"/>
        <v>0</v>
      </c>
      <c r="O72" s="26">
        <f t="shared" si="208"/>
        <v>0</v>
      </c>
      <c r="P72" s="26">
        <f t="shared" si="209"/>
        <v>0</v>
      </c>
      <c r="Q72" s="26">
        <f t="shared" si="210"/>
        <v>0</v>
      </c>
      <c r="R72" s="26">
        <f t="shared" si="4"/>
        <v>0</v>
      </c>
      <c r="S72" s="26">
        <f t="shared" si="5"/>
        <v>31210.5</v>
      </c>
      <c r="T72" s="26">
        <f t="shared" si="6"/>
        <v>0</v>
      </c>
      <c r="U72" s="26">
        <f t="shared" si="211"/>
        <v>0</v>
      </c>
      <c r="V72" s="26">
        <f t="shared" si="212"/>
        <v>0</v>
      </c>
      <c r="W72" s="26">
        <f t="shared" si="213"/>
        <v>0</v>
      </c>
      <c r="X72" s="26">
        <f t="shared" si="7"/>
        <v>0</v>
      </c>
      <c r="Y72" s="26">
        <f t="shared" si="8"/>
        <v>31210.5</v>
      </c>
      <c r="Z72" s="26">
        <f t="shared" si="9"/>
        <v>0</v>
      </c>
      <c r="AA72" s="26">
        <f t="shared" si="214"/>
        <v>0</v>
      </c>
      <c r="AB72" s="26">
        <f t="shared" si="215"/>
        <v>0</v>
      </c>
      <c r="AC72" s="26">
        <f t="shared" si="216"/>
        <v>0</v>
      </c>
      <c r="AD72" s="26">
        <f t="shared" si="10"/>
        <v>0</v>
      </c>
      <c r="AE72" s="26">
        <f t="shared" si="11"/>
        <v>31210.5</v>
      </c>
      <c r="AF72" s="26">
        <f t="shared" si="12"/>
        <v>0</v>
      </c>
      <c r="AG72" s="26">
        <f t="shared" si="217"/>
        <v>0</v>
      </c>
      <c r="AH72" s="26">
        <f t="shared" si="218"/>
        <v>0</v>
      </c>
      <c r="AI72" s="26">
        <f t="shared" si="219"/>
        <v>0</v>
      </c>
      <c r="AJ72" s="26">
        <f t="shared" si="13"/>
        <v>0</v>
      </c>
      <c r="AK72" s="26">
        <f t="shared" si="14"/>
        <v>31210.5</v>
      </c>
      <c r="AL72" s="26">
        <f t="shared" si="15"/>
        <v>0</v>
      </c>
      <c r="AM72" s="26">
        <f t="shared" si="220"/>
        <v>0</v>
      </c>
      <c r="AN72" s="26">
        <f t="shared" si="221"/>
        <v>0</v>
      </c>
      <c r="AO72" s="26">
        <f t="shared" si="222"/>
        <v>0</v>
      </c>
      <c r="AP72" s="26">
        <f t="shared" si="16"/>
        <v>0</v>
      </c>
      <c r="AQ72" s="26">
        <f t="shared" si="17"/>
        <v>31210.5</v>
      </c>
      <c r="AR72" s="26">
        <f t="shared" si="18"/>
        <v>0</v>
      </c>
      <c r="AS72" s="26">
        <f t="shared" si="223"/>
        <v>0</v>
      </c>
      <c r="AT72" s="26">
        <f t="shared" si="224"/>
        <v>0</v>
      </c>
      <c r="AU72" s="26">
        <f t="shared" si="225"/>
        <v>0</v>
      </c>
      <c r="AV72" s="26">
        <f t="shared" si="19"/>
        <v>0</v>
      </c>
      <c r="AW72" s="26">
        <f t="shared" si="20"/>
        <v>31210.5</v>
      </c>
      <c r="AX72" s="26">
        <f t="shared" si="21"/>
        <v>0</v>
      </c>
      <c r="AY72" s="26">
        <f t="shared" si="226"/>
        <v>0</v>
      </c>
      <c r="AZ72" s="26">
        <f t="shared" si="227"/>
        <v>0</v>
      </c>
      <c r="BA72" s="26">
        <f t="shared" si="228"/>
        <v>0</v>
      </c>
      <c r="BB72" s="26">
        <f t="shared" si="22"/>
        <v>0</v>
      </c>
      <c r="BC72" s="26">
        <f t="shared" si="23"/>
        <v>31210.5</v>
      </c>
      <c r="BD72" s="26">
        <f t="shared" si="24"/>
        <v>0</v>
      </c>
      <c r="BE72" s="26">
        <f t="shared" si="229"/>
        <v>0</v>
      </c>
      <c r="BF72" s="26">
        <f t="shared" si="230"/>
        <v>0</v>
      </c>
      <c r="BG72" s="26">
        <f t="shared" si="231"/>
        <v>0</v>
      </c>
      <c r="BH72" s="26">
        <f t="shared" si="25"/>
        <v>0</v>
      </c>
      <c r="BI72" s="26">
        <f t="shared" si="26"/>
        <v>31210.5</v>
      </c>
      <c r="BJ72" s="26">
        <f t="shared" si="27"/>
        <v>0</v>
      </c>
      <c r="BK72" s="26">
        <f t="shared" si="232"/>
        <v>0</v>
      </c>
      <c r="BL72" s="26">
        <f t="shared" si="233"/>
        <v>0</v>
      </c>
      <c r="BM72" s="26">
        <f t="shared" si="234"/>
        <v>0</v>
      </c>
      <c r="BN72" s="26">
        <f t="shared" si="28"/>
        <v>0</v>
      </c>
      <c r="BO72" s="26">
        <f t="shared" si="29"/>
        <v>31210.5</v>
      </c>
      <c r="BP72" s="26">
        <f t="shared" si="30"/>
        <v>0</v>
      </c>
      <c r="BQ72" s="26">
        <f t="shared" si="235"/>
        <v>0</v>
      </c>
      <c r="BR72" s="26">
        <f t="shared" si="236"/>
        <v>0</v>
      </c>
      <c r="BS72" s="26">
        <f t="shared" si="31"/>
        <v>0</v>
      </c>
      <c r="BT72" s="26">
        <f t="shared" si="32"/>
        <v>31210.5</v>
      </c>
      <c r="BU72" s="26">
        <f t="shared" si="33"/>
        <v>0</v>
      </c>
      <c r="BV72" s="26">
        <f t="shared" si="237"/>
        <v>0</v>
      </c>
      <c r="BW72" s="26">
        <f t="shared" si="238"/>
        <v>0</v>
      </c>
      <c r="BX72" s="26">
        <f t="shared" si="34"/>
        <v>0</v>
      </c>
      <c r="BY72" s="26">
        <f t="shared" si="35"/>
        <v>31210.5</v>
      </c>
      <c r="BZ72" s="26">
        <f t="shared" si="36"/>
        <v>0</v>
      </c>
      <c r="CA72" s="26">
        <f t="shared" si="239"/>
        <v>0</v>
      </c>
      <c r="CB72" s="26">
        <f t="shared" si="240"/>
        <v>0</v>
      </c>
      <c r="CC72" s="26">
        <f t="shared" si="241"/>
        <v>0</v>
      </c>
      <c r="CD72" s="26">
        <f t="shared" si="37"/>
        <v>0</v>
      </c>
      <c r="CE72" s="26">
        <f t="shared" si="38"/>
        <v>31210.5</v>
      </c>
      <c r="CF72" s="26">
        <f t="shared" si="39"/>
        <v>0</v>
      </c>
      <c r="CG72" s="26">
        <f t="shared" si="242"/>
        <v>0</v>
      </c>
      <c r="CH72" s="26">
        <f t="shared" si="243"/>
        <v>0</v>
      </c>
      <c r="CI72" s="26">
        <f t="shared" si="244"/>
        <v>0</v>
      </c>
      <c r="CJ72" s="26">
        <f t="shared" si="40"/>
        <v>0</v>
      </c>
      <c r="CK72" s="26">
        <f t="shared" si="41"/>
        <v>31210.5</v>
      </c>
      <c r="CL72" s="26">
        <f t="shared" si="42"/>
        <v>0</v>
      </c>
      <c r="CM72" s="26">
        <f t="shared" si="245"/>
        <v>0</v>
      </c>
      <c r="CN72" s="26">
        <f t="shared" si="246"/>
        <v>0</v>
      </c>
      <c r="CO72" s="26">
        <f t="shared" si="247"/>
        <v>0</v>
      </c>
      <c r="CP72" s="26">
        <f t="shared" si="43"/>
        <v>0</v>
      </c>
      <c r="CQ72" s="26">
        <f t="shared" si="44"/>
        <v>31210.5</v>
      </c>
      <c r="CR72" s="26">
        <f t="shared" si="45"/>
        <v>0</v>
      </c>
      <c r="CS72" s="26">
        <f t="shared" si="248"/>
        <v>0</v>
      </c>
      <c r="CT72" s="19"/>
      <c r="CU72" s="35"/>
      <c r="CZ72" s="1" t="s">
        <v>28</v>
      </c>
    </row>
    <row r="73" spans="1:105" hidden="1" x14ac:dyDescent="0.3">
      <c r="A73" s="36" t="s">
        <v>88</v>
      </c>
      <c r="B73" s="17">
        <v>410</v>
      </c>
      <c r="C73" s="16" t="s">
        <v>40</v>
      </c>
      <c r="D73" s="16" t="s">
        <v>41</v>
      </c>
      <c r="E73" s="34" t="s">
        <v>42</v>
      </c>
      <c r="F73" s="26"/>
      <c r="G73" s="26">
        <v>31210.5</v>
      </c>
      <c r="H73" s="26"/>
      <c r="I73" s="26"/>
      <c r="J73" s="26"/>
      <c r="K73" s="26"/>
      <c r="L73" s="26">
        <f t="shared" si="1"/>
        <v>0</v>
      </c>
      <c r="M73" s="26">
        <f t="shared" si="2"/>
        <v>31210.5</v>
      </c>
      <c r="N73" s="26">
        <f t="shared" si="3"/>
        <v>0</v>
      </c>
      <c r="O73" s="26"/>
      <c r="P73" s="26"/>
      <c r="Q73" s="26"/>
      <c r="R73" s="26">
        <f t="shared" si="4"/>
        <v>0</v>
      </c>
      <c r="S73" s="26">
        <f t="shared" si="5"/>
        <v>31210.5</v>
      </c>
      <c r="T73" s="26">
        <f t="shared" si="6"/>
        <v>0</v>
      </c>
      <c r="U73" s="26"/>
      <c r="V73" s="26"/>
      <c r="W73" s="26"/>
      <c r="X73" s="26">
        <f t="shared" si="7"/>
        <v>0</v>
      </c>
      <c r="Y73" s="26">
        <f t="shared" si="8"/>
        <v>31210.5</v>
      </c>
      <c r="Z73" s="26">
        <f t="shared" si="9"/>
        <v>0</v>
      </c>
      <c r="AA73" s="26"/>
      <c r="AB73" s="26"/>
      <c r="AC73" s="26"/>
      <c r="AD73" s="26">
        <f t="shared" si="10"/>
        <v>0</v>
      </c>
      <c r="AE73" s="26">
        <f t="shared" si="11"/>
        <v>31210.5</v>
      </c>
      <c r="AF73" s="26">
        <f t="shared" si="12"/>
        <v>0</v>
      </c>
      <c r="AG73" s="26"/>
      <c r="AH73" s="26"/>
      <c r="AI73" s="26"/>
      <c r="AJ73" s="26">
        <f t="shared" si="13"/>
        <v>0</v>
      </c>
      <c r="AK73" s="26">
        <f t="shared" si="14"/>
        <v>31210.5</v>
      </c>
      <c r="AL73" s="26">
        <f t="shared" si="15"/>
        <v>0</v>
      </c>
      <c r="AM73" s="26"/>
      <c r="AN73" s="26"/>
      <c r="AO73" s="26"/>
      <c r="AP73" s="26">
        <f t="shared" si="16"/>
        <v>0</v>
      </c>
      <c r="AQ73" s="26">
        <f t="shared" si="17"/>
        <v>31210.5</v>
      </c>
      <c r="AR73" s="26">
        <f t="shared" si="18"/>
        <v>0</v>
      </c>
      <c r="AS73" s="26"/>
      <c r="AT73" s="26"/>
      <c r="AU73" s="26"/>
      <c r="AV73" s="26">
        <f t="shared" si="19"/>
        <v>0</v>
      </c>
      <c r="AW73" s="26">
        <f t="shared" si="20"/>
        <v>31210.5</v>
      </c>
      <c r="AX73" s="26">
        <f t="shared" si="21"/>
        <v>0</v>
      </c>
      <c r="AY73" s="26"/>
      <c r="AZ73" s="26"/>
      <c r="BA73" s="26"/>
      <c r="BB73" s="26">
        <f t="shared" si="22"/>
        <v>0</v>
      </c>
      <c r="BC73" s="26">
        <f t="shared" si="23"/>
        <v>31210.5</v>
      </c>
      <c r="BD73" s="26">
        <f t="shared" si="24"/>
        <v>0</v>
      </c>
      <c r="BE73" s="26"/>
      <c r="BF73" s="26"/>
      <c r="BG73" s="26"/>
      <c r="BH73" s="26">
        <f t="shared" si="25"/>
        <v>0</v>
      </c>
      <c r="BI73" s="26">
        <f t="shared" si="26"/>
        <v>31210.5</v>
      </c>
      <c r="BJ73" s="26">
        <f t="shared" si="27"/>
        <v>0</v>
      </c>
      <c r="BK73" s="26"/>
      <c r="BL73" s="26"/>
      <c r="BM73" s="26"/>
      <c r="BN73" s="26">
        <f t="shared" si="28"/>
        <v>0</v>
      </c>
      <c r="BO73" s="26">
        <f t="shared" si="29"/>
        <v>31210.5</v>
      </c>
      <c r="BP73" s="26">
        <f t="shared" si="30"/>
        <v>0</v>
      </c>
      <c r="BQ73" s="26"/>
      <c r="BR73" s="26"/>
      <c r="BS73" s="26">
        <f t="shared" si="31"/>
        <v>0</v>
      </c>
      <c r="BT73" s="26">
        <f t="shared" si="32"/>
        <v>31210.5</v>
      </c>
      <c r="BU73" s="26">
        <f t="shared" si="33"/>
        <v>0</v>
      </c>
      <c r="BV73" s="26"/>
      <c r="BW73" s="26"/>
      <c r="BX73" s="26">
        <f t="shared" si="34"/>
        <v>0</v>
      </c>
      <c r="BY73" s="26">
        <f t="shared" si="35"/>
        <v>31210.5</v>
      </c>
      <c r="BZ73" s="26">
        <f t="shared" si="36"/>
        <v>0</v>
      </c>
      <c r="CA73" s="26"/>
      <c r="CB73" s="26"/>
      <c r="CC73" s="26"/>
      <c r="CD73" s="26">
        <f t="shared" si="37"/>
        <v>0</v>
      </c>
      <c r="CE73" s="26">
        <f t="shared" si="38"/>
        <v>31210.5</v>
      </c>
      <c r="CF73" s="26">
        <f t="shared" si="39"/>
        <v>0</v>
      </c>
      <c r="CG73" s="26"/>
      <c r="CH73" s="26"/>
      <c r="CI73" s="26"/>
      <c r="CJ73" s="26">
        <f t="shared" si="40"/>
        <v>0</v>
      </c>
      <c r="CK73" s="26">
        <f t="shared" si="41"/>
        <v>31210.5</v>
      </c>
      <c r="CL73" s="26">
        <f t="shared" si="42"/>
        <v>0</v>
      </c>
      <c r="CM73" s="26"/>
      <c r="CN73" s="26"/>
      <c r="CO73" s="26"/>
      <c r="CP73" s="26">
        <f t="shared" si="43"/>
        <v>0</v>
      </c>
      <c r="CQ73" s="26">
        <f t="shared" si="44"/>
        <v>31210.5</v>
      </c>
      <c r="CR73" s="26">
        <f t="shared" si="45"/>
        <v>0</v>
      </c>
      <c r="CS73" s="26"/>
      <c r="CT73" s="19"/>
      <c r="CU73" s="35"/>
    </row>
    <row r="74" spans="1:105" ht="62.4" hidden="1" x14ac:dyDescent="0.3">
      <c r="A74" s="36" t="s">
        <v>90</v>
      </c>
      <c r="B74" s="17"/>
      <c r="C74" s="16"/>
      <c r="D74" s="16"/>
      <c r="E74" s="34" t="s">
        <v>91</v>
      </c>
      <c r="F74" s="26">
        <f t="shared" si="202"/>
        <v>0</v>
      </c>
      <c r="G74" s="26">
        <f t="shared" si="203"/>
        <v>0</v>
      </c>
      <c r="H74" s="26">
        <f t="shared" si="204"/>
        <v>32708.6</v>
      </c>
      <c r="I74" s="26">
        <f t="shared" si="205"/>
        <v>0</v>
      </c>
      <c r="J74" s="26">
        <f t="shared" si="206"/>
        <v>0</v>
      </c>
      <c r="K74" s="26">
        <f t="shared" si="207"/>
        <v>0</v>
      </c>
      <c r="L74" s="26">
        <f t="shared" si="1"/>
        <v>0</v>
      </c>
      <c r="M74" s="26">
        <f t="shared" si="2"/>
        <v>0</v>
      </c>
      <c r="N74" s="26">
        <f t="shared" si="3"/>
        <v>32708.6</v>
      </c>
      <c r="O74" s="26">
        <f t="shared" si="208"/>
        <v>0</v>
      </c>
      <c r="P74" s="26">
        <f t="shared" si="209"/>
        <v>0</v>
      </c>
      <c r="Q74" s="26">
        <f t="shared" si="210"/>
        <v>0</v>
      </c>
      <c r="R74" s="26">
        <f t="shared" si="4"/>
        <v>0</v>
      </c>
      <c r="S74" s="26">
        <f t="shared" si="5"/>
        <v>0</v>
      </c>
      <c r="T74" s="26">
        <f t="shared" si="6"/>
        <v>32708.6</v>
      </c>
      <c r="U74" s="26">
        <f t="shared" si="211"/>
        <v>0</v>
      </c>
      <c r="V74" s="26">
        <f t="shared" si="212"/>
        <v>0</v>
      </c>
      <c r="W74" s="26">
        <f t="shared" si="213"/>
        <v>0</v>
      </c>
      <c r="X74" s="26">
        <f t="shared" si="7"/>
        <v>0</v>
      </c>
      <c r="Y74" s="26">
        <f t="shared" si="8"/>
        <v>0</v>
      </c>
      <c r="Z74" s="26">
        <f t="shared" si="9"/>
        <v>32708.6</v>
      </c>
      <c r="AA74" s="26">
        <f t="shared" si="214"/>
        <v>0</v>
      </c>
      <c r="AB74" s="26">
        <f t="shared" si="215"/>
        <v>0</v>
      </c>
      <c r="AC74" s="26">
        <f t="shared" si="216"/>
        <v>0</v>
      </c>
      <c r="AD74" s="26">
        <f t="shared" si="10"/>
        <v>0</v>
      </c>
      <c r="AE74" s="26">
        <f t="shared" si="11"/>
        <v>0</v>
      </c>
      <c r="AF74" s="26">
        <f t="shared" si="12"/>
        <v>32708.6</v>
      </c>
      <c r="AG74" s="26">
        <f t="shared" si="217"/>
        <v>0</v>
      </c>
      <c r="AH74" s="26">
        <f t="shared" si="218"/>
        <v>0</v>
      </c>
      <c r="AI74" s="26">
        <f t="shared" si="219"/>
        <v>0</v>
      </c>
      <c r="AJ74" s="26">
        <f t="shared" si="13"/>
        <v>0</v>
      </c>
      <c r="AK74" s="26">
        <f t="shared" si="14"/>
        <v>0</v>
      </c>
      <c r="AL74" s="26">
        <f t="shared" si="15"/>
        <v>32708.6</v>
      </c>
      <c r="AM74" s="26">
        <f t="shared" si="220"/>
        <v>0</v>
      </c>
      <c r="AN74" s="26">
        <f t="shared" si="221"/>
        <v>0</v>
      </c>
      <c r="AO74" s="26">
        <f t="shared" si="222"/>
        <v>0</v>
      </c>
      <c r="AP74" s="26">
        <f t="shared" si="16"/>
        <v>0</v>
      </c>
      <c r="AQ74" s="26">
        <f t="shared" si="17"/>
        <v>0</v>
      </c>
      <c r="AR74" s="26">
        <f t="shared" si="18"/>
        <v>32708.6</v>
      </c>
      <c r="AS74" s="26">
        <f t="shared" si="223"/>
        <v>0</v>
      </c>
      <c r="AT74" s="26">
        <f t="shared" si="224"/>
        <v>0</v>
      </c>
      <c r="AU74" s="26">
        <f t="shared" si="225"/>
        <v>0</v>
      </c>
      <c r="AV74" s="26">
        <f t="shared" si="19"/>
        <v>0</v>
      </c>
      <c r="AW74" s="26">
        <f t="shared" si="20"/>
        <v>0</v>
      </c>
      <c r="AX74" s="26">
        <f t="shared" si="21"/>
        <v>32708.6</v>
      </c>
      <c r="AY74" s="26">
        <f t="shared" si="226"/>
        <v>0</v>
      </c>
      <c r="AZ74" s="26">
        <f t="shared" si="227"/>
        <v>0</v>
      </c>
      <c r="BA74" s="26">
        <f t="shared" si="228"/>
        <v>0</v>
      </c>
      <c r="BB74" s="26">
        <f t="shared" si="22"/>
        <v>0</v>
      </c>
      <c r="BC74" s="26">
        <f t="shared" si="23"/>
        <v>0</v>
      </c>
      <c r="BD74" s="26">
        <f t="shared" si="24"/>
        <v>32708.6</v>
      </c>
      <c r="BE74" s="26">
        <f t="shared" si="229"/>
        <v>0</v>
      </c>
      <c r="BF74" s="26">
        <f t="shared" si="230"/>
        <v>0</v>
      </c>
      <c r="BG74" s="26">
        <f t="shared" si="231"/>
        <v>0</v>
      </c>
      <c r="BH74" s="26">
        <f t="shared" si="25"/>
        <v>0</v>
      </c>
      <c r="BI74" s="26">
        <f t="shared" si="26"/>
        <v>0</v>
      </c>
      <c r="BJ74" s="26">
        <f t="shared" si="27"/>
        <v>32708.6</v>
      </c>
      <c r="BK74" s="26">
        <f t="shared" si="232"/>
        <v>0</v>
      </c>
      <c r="BL74" s="26">
        <f t="shared" si="233"/>
        <v>0</v>
      </c>
      <c r="BM74" s="26">
        <f t="shared" si="234"/>
        <v>0</v>
      </c>
      <c r="BN74" s="26">
        <f t="shared" si="28"/>
        <v>0</v>
      </c>
      <c r="BO74" s="26">
        <f t="shared" si="29"/>
        <v>0</v>
      </c>
      <c r="BP74" s="26">
        <f t="shared" si="30"/>
        <v>32708.6</v>
      </c>
      <c r="BQ74" s="26">
        <f t="shared" si="235"/>
        <v>0</v>
      </c>
      <c r="BR74" s="26">
        <f t="shared" si="236"/>
        <v>0</v>
      </c>
      <c r="BS74" s="26">
        <f t="shared" si="31"/>
        <v>0</v>
      </c>
      <c r="BT74" s="26">
        <f t="shared" si="32"/>
        <v>0</v>
      </c>
      <c r="BU74" s="26">
        <f t="shared" si="33"/>
        <v>32708.6</v>
      </c>
      <c r="BV74" s="26">
        <f t="shared" si="237"/>
        <v>0</v>
      </c>
      <c r="BW74" s="26">
        <f t="shared" si="238"/>
        <v>0</v>
      </c>
      <c r="BX74" s="26">
        <f t="shared" si="34"/>
        <v>0</v>
      </c>
      <c r="BY74" s="26">
        <f t="shared" si="35"/>
        <v>0</v>
      </c>
      <c r="BZ74" s="26">
        <f t="shared" si="36"/>
        <v>32708.6</v>
      </c>
      <c r="CA74" s="26">
        <f t="shared" si="239"/>
        <v>0</v>
      </c>
      <c r="CB74" s="26">
        <f t="shared" si="240"/>
        <v>0</v>
      </c>
      <c r="CC74" s="26">
        <f t="shared" si="241"/>
        <v>0</v>
      </c>
      <c r="CD74" s="26">
        <f t="shared" si="37"/>
        <v>0</v>
      </c>
      <c r="CE74" s="26">
        <f t="shared" si="38"/>
        <v>0</v>
      </c>
      <c r="CF74" s="26">
        <f t="shared" si="39"/>
        <v>32708.6</v>
      </c>
      <c r="CG74" s="26">
        <f t="shared" si="242"/>
        <v>0</v>
      </c>
      <c r="CH74" s="26">
        <f t="shared" si="243"/>
        <v>0</v>
      </c>
      <c r="CI74" s="26">
        <f t="shared" si="244"/>
        <v>0</v>
      </c>
      <c r="CJ74" s="26">
        <f t="shared" si="40"/>
        <v>0</v>
      </c>
      <c r="CK74" s="26">
        <f t="shared" si="41"/>
        <v>0</v>
      </c>
      <c r="CL74" s="26">
        <f t="shared" si="42"/>
        <v>32708.6</v>
      </c>
      <c r="CM74" s="26">
        <f t="shared" si="245"/>
        <v>0</v>
      </c>
      <c r="CN74" s="26">
        <f t="shared" si="246"/>
        <v>0</v>
      </c>
      <c r="CO74" s="26">
        <f t="shared" si="247"/>
        <v>0</v>
      </c>
      <c r="CP74" s="26">
        <f t="shared" si="43"/>
        <v>0</v>
      </c>
      <c r="CQ74" s="26">
        <f t="shared" si="44"/>
        <v>0</v>
      </c>
      <c r="CR74" s="26">
        <f t="shared" si="45"/>
        <v>32708.6</v>
      </c>
      <c r="CS74" s="26">
        <f t="shared" si="248"/>
        <v>0</v>
      </c>
      <c r="CT74" s="19"/>
      <c r="CU74" s="35"/>
      <c r="DA74" s="1" t="s">
        <v>29</v>
      </c>
    </row>
    <row r="75" spans="1:105" ht="46.8" hidden="1" x14ac:dyDescent="0.3">
      <c r="A75" s="36" t="s">
        <v>90</v>
      </c>
      <c r="B75" s="17">
        <v>400</v>
      </c>
      <c r="C75" s="16"/>
      <c r="D75" s="16"/>
      <c r="E75" s="34" t="s">
        <v>82</v>
      </c>
      <c r="F75" s="26">
        <f t="shared" si="202"/>
        <v>0</v>
      </c>
      <c r="G75" s="26">
        <f t="shared" si="203"/>
        <v>0</v>
      </c>
      <c r="H75" s="26">
        <f t="shared" si="204"/>
        <v>32708.6</v>
      </c>
      <c r="I75" s="26">
        <f t="shared" si="205"/>
        <v>0</v>
      </c>
      <c r="J75" s="26">
        <f t="shared" si="206"/>
        <v>0</v>
      </c>
      <c r="K75" s="26">
        <f t="shared" si="207"/>
        <v>0</v>
      </c>
      <c r="L75" s="26">
        <f t="shared" ref="L75:L138" si="249">F75+I75</f>
        <v>0</v>
      </c>
      <c r="M75" s="26">
        <f t="shared" ref="M75:M138" si="250">G75+J75</f>
        <v>0</v>
      </c>
      <c r="N75" s="26">
        <f t="shared" ref="N75:N138" si="251">H75+K75</f>
        <v>32708.6</v>
      </c>
      <c r="O75" s="26">
        <f t="shared" si="208"/>
        <v>0</v>
      </c>
      <c r="P75" s="26">
        <f t="shared" si="209"/>
        <v>0</v>
      </c>
      <c r="Q75" s="26">
        <f t="shared" si="210"/>
        <v>0</v>
      </c>
      <c r="R75" s="26">
        <f t="shared" ref="R75:R138" si="252">L75+O75</f>
        <v>0</v>
      </c>
      <c r="S75" s="26">
        <f t="shared" ref="S75:S138" si="253">M75+P75</f>
        <v>0</v>
      </c>
      <c r="T75" s="26">
        <f t="shared" ref="T75:T138" si="254">N75+Q75</f>
        <v>32708.6</v>
      </c>
      <c r="U75" s="26">
        <f t="shared" si="211"/>
        <v>0</v>
      </c>
      <c r="V75" s="26">
        <f t="shared" si="212"/>
        <v>0</v>
      </c>
      <c r="W75" s="26">
        <f t="shared" si="213"/>
        <v>0</v>
      </c>
      <c r="X75" s="26">
        <f t="shared" ref="X75:X138" si="255">R75+U75</f>
        <v>0</v>
      </c>
      <c r="Y75" s="26">
        <f t="shared" ref="Y75:Y138" si="256">S75+V75</f>
        <v>0</v>
      </c>
      <c r="Z75" s="26">
        <f t="shared" ref="Z75:Z138" si="257">T75+W75</f>
        <v>32708.6</v>
      </c>
      <c r="AA75" s="26">
        <f t="shared" si="214"/>
        <v>0</v>
      </c>
      <c r="AB75" s="26">
        <f t="shared" si="215"/>
        <v>0</v>
      </c>
      <c r="AC75" s="26">
        <f t="shared" si="216"/>
        <v>0</v>
      </c>
      <c r="AD75" s="26">
        <f t="shared" ref="AD75:AD138" si="258">X75+AA75</f>
        <v>0</v>
      </c>
      <c r="AE75" s="26">
        <f t="shared" ref="AE75:AE138" si="259">Y75+AB75</f>
        <v>0</v>
      </c>
      <c r="AF75" s="26">
        <f t="shared" ref="AF75:AF138" si="260">Z75+AC75</f>
        <v>32708.6</v>
      </c>
      <c r="AG75" s="26">
        <f t="shared" si="217"/>
        <v>0</v>
      </c>
      <c r="AH75" s="26">
        <f t="shared" si="218"/>
        <v>0</v>
      </c>
      <c r="AI75" s="26">
        <f t="shared" si="219"/>
        <v>0</v>
      </c>
      <c r="AJ75" s="26">
        <f t="shared" ref="AJ75:AJ138" si="261">AD75+AG75</f>
        <v>0</v>
      </c>
      <c r="AK75" s="26">
        <f t="shared" ref="AK75:AK138" si="262">AE75+AH75</f>
        <v>0</v>
      </c>
      <c r="AL75" s="26">
        <f t="shared" ref="AL75:AL138" si="263">AF75+AI75</f>
        <v>32708.6</v>
      </c>
      <c r="AM75" s="26">
        <f t="shared" si="220"/>
        <v>0</v>
      </c>
      <c r="AN75" s="26">
        <f t="shared" si="221"/>
        <v>0</v>
      </c>
      <c r="AO75" s="26">
        <f t="shared" si="222"/>
        <v>0</v>
      </c>
      <c r="AP75" s="26">
        <f t="shared" ref="AP75:AP138" si="264">AJ75+AM75</f>
        <v>0</v>
      </c>
      <c r="AQ75" s="26">
        <f t="shared" ref="AQ75:AQ138" si="265">AK75+AN75</f>
        <v>0</v>
      </c>
      <c r="AR75" s="26">
        <f t="shared" ref="AR75:AR138" si="266">AL75+AO75</f>
        <v>32708.6</v>
      </c>
      <c r="AS75" s="26">
        <f t="shared" si="223"/>
        <v>0</v>
      </c>
      <c r="AT75" s="26">
        <f t="shared" si="224"/>
        <v>0</v>
      </c>
      <c r="AU75" s="26">
        <f t="shared" si="225"/>
        <v>0</v>
      </c>
      <c r="AV75" s="26">
        <f t="shared" ref="AV75:AV138" si="267">AP75+AS75</f>
        <v>0</v>
      </c>
      <c r="AW75" s="26">
        <f t="shared" ref="AW75:AW138" si="268">AQ75+AT75</f>
        <v>0</v>
      </c>
      <c r="AX75" s="26">
        <f t="shared" ref="AX75:AX138" si="269">AR75+AU75</f>
        <v>32708.6</v>
      </c>
      <c r="AY75" s="26">
        <f t="shared" si="226"/>
        <v>0</v>
      </c>
      <c r="AZ75" s="26">
        <f t="shared" si="227"/>
        <v>0</v>
      </c>
      <c r="BA75" s="26">
        <f t="shared" si="228"/>
        <v>0</v>
      </c>
      <c r="BB75" s="26">
        <f t="shared" ref="BB75:BB138" si="270">AV75+AY75</f>
        <v>0</v>
      </c>
      <c r="BC75" s="26">
        <f t="shared" ref="BC75:BC138" si="271">AW75+AZ75</f>
        <v>0</v>
      </c>
      <c r="BD75" s="26">
        <f t="shared" ref="BD75:BD138" si="272">AX75+BA75</f>
        <v>32708.6</v>
      </c>
      <c r="BE75" s="26">
        <f t="shared" si="229"/>
        <v>0</v>
      </c>
      <c r="BF75" s="26">
        <f t="shared" si="230"/>
        <v>0</v>
      </c>
      <c r="BG75" s="26">
        <f t="shared" si="231"/>
        <v>0</v>
      </c>
      <c r="BH75" s="26">
        <f t="shared" ref="BH75:BH138" si="273">BB75+BE75</f>
        <v>0</v>
      </c>
      <c r="BI75" s="26">
        <f t="shared" ref="BI75:BI138" si="274">BC75+BF75</f>
        <v>0</v>
      </c>
      <c r="BJ75" s="26">
        <f t="shared" ref="BJ75:BJ138" si="275">BD75+BG75</f>
        <v>32708.6</v>
      </c>
      <c r="BK75" s="26">
        <f t="shared" si="232"/>
        <v>0</v>
      </c>
      <c r="BL75" s="26">
        <f t="shared" si="233"/>
        <v>0</v>
      </c>
      <c r="BM75" s="26">
        <f t="shared" si="234"/>
        <v>0</v>
      </c>
      <c r="BN75" s="26">
        <f t="shared" ref="BN75:BN138" si="276">BH75+BK75</f>
        <v>0</v>
      </c>
      <c r="BO75" s="26">
        <f t="shared" ref="BO75:BO138" si="277">BI75+BL75</f>
        <v>0</v>
      </c>
      <c r="BP75" s="26">
        <f t="shared" ref="BP75:BP138" si="278">BJ75+BM75</f>
        <v>32708.6</v>
      </c>
      <c r="BQ75" s="26">
        <f t="shared" si="235"/>
        <v>0</v>
      </c>
      <c r="BR75" s="26">
        <f t="shared" si="236"/>
        <v>0</v>
      </c>
      <c r="BS75" s="26">
        <f t="shared" ref="BS75:BS138" si="279">BQ75+BN75</f>
        <v>0</v>
      </c>
      <c r="BT75" s="26">
        <f t="shared" ref="BT75:BT138" si="280">BR75+BO75</f>
        <v>0</v>
      </c>
      <c r="BU75" s="26">
        <f t="shared" ref="BU75:BU138" si="281">BP75</f>
        <v>32708.6</v>
      </c>
      <c r="BV75" s="26">
        <f t="shared" si="237"/>
        <v>0</v>
      </c>
      <c r="BW75" s="26">
        <f t="shared" si="238"/>
        <v>0</v>
      </c>
      <c r="BX75" s="26">
        <f t="shared" ref="BX75:BX138" si="282">BS75</f>
        <v>0</v>
      </c>
      <c r="BY75" s="26">
        <f t="shared" ref="BY75:BY138" si="283">BT75+BV75</f>
        <v>0</v>
      </c>
      <c r="BZ75" s="26">
        <f t="shared" ref="BZ75:BZ138" si="284">BU75+BW75</f>
        <v>32708.6</v>
      </c>
      <c r="CA75" s="26">
        <f t="shared" si="239"/>
        <v>0</v>
      </c>
      <c r="CB75" s="26">
        <f t="shared" si="240"/>
        <v>0</v>
      </c>
      <c r="CC75" s="26">
        <f t="shared" si="241"/>
        <v>0</v>
      </c>
      <c r="CD75" s="26">
        <f t="shared" ref="CD75:CD103" si="285">BX75+CA75</f>
        <v>0</v>
      </c>
      <c r="CE75" s="26">
        <f t="shared" ref="CE75:CE103" si="286">BY75+CB75</f>
        <v>0</v>
      </c>
      <c r="CF75" s="26">
        <f t="shared" ref="CF75:CF103" si="287">BZ75+CC75</f>
        <v>32708.6</v>
      </c>
      <c r="CG75" s="26">
        <f t="shared" si="242"/>
        <v>0</v>
      </c>
      <c r="CH75" s="26">
        <f t="shared" si="243"/>
        <v>0</v>
      </c>
      <c r="CI75" s="26">
        <f t="shared" si="244"/>
        <v>0</v>
      </c>
      <c r="CJ75" s="26">
        <f t="shared" ref="CJ75:CJ103" si="288">CD75+CG75</f>
        <v>0</v>
      </c>
      <c r="CK75" s="26">
        <f t="shared" ref="CK75:CK103" si="289">CE75+CH75</f>
        <v>0</v>
      </c>
      <c r="CL75" s="26">
        <f t="shared" ref="CL75:CL103" si="290">CF75+CI75</f>
        <v>32708.6</v>
      </c>
      <c r="CM75" s="26">
        <f t="shared" si="245"/>
        <v>0</v>
      </c>
      <c r="CN75" s="26">
        <f t="shared" si="246"/>
        <v>0</v>
      </c>
      <c r="CO75" s="26">
        <f t="shared" si="247"/>
        <v>0</v>
      </c>
      <c r="CP75" s="26">
        <f t="shared" ref="CP75:CP103" si="291">CJ75+CM75</f>
        <v>0</v>
      </c>
      <c r="CQ75" s="26">
        <f t="shared" ref="CQ75:CQ103" si="292">CK75+CN75</f>
        <v>0</v>
      </c>
      <c r="CR75" s="26">
        <f t="shared" ref="CR75:CR103" si="293">CL75+CO75</f>
        <v>32708.6</v>
      </c>
      <c r="CS75" s="26">
        <f t="shared" si="248"/>
        <v>0</v>
      </c>
      <c r="CT75" s="19"/>
      <c r="CU75" s="35"/>
      <c r="CY75" s="1" t="s">
        <v>27</v>
      </c>
    </row>
    <row r="76" spans="1:105" hidden="1" x14ac:dyDescent="0.3">
      <c r="A76" s="36" t="s">
        <v>90</v>
      </c>
      <c r="B76" s="17">
        <v>410</v>
      </c>
      <c r="C76" s="16"/>
      <c r="D76" s="16"/>
      <c r="E76" s="34" t="s">
        <v>83</v>
      </c>
      <c r="F76" s="26">
        <f t="shared" si="202"/>
        <v>0</v>
      </c>
      <c r="G76" s="26">
        <f t="shared" si="203"/>
        <v>0</v>
      </c>
      <c r="H76" s="26">
        <f t="shared" si="204"/>
        <v>32708.6</v>
      </c>
      <c r="I76" s="26">
        <f t="shared" si="205"/>
        <v>0</v>
      </c>
      <c r="J76" s="26">
        <f t="shared" si="206"/>
        <v>0</v>
      </c>
      <c r="K76" s="26">
        <f t="shared" si="207"/>
        <v>0</v>
      </c>
      <c r="L76" s="26">
        <f t="shared" si="249"/>
        <v>0</v>
      </c>
      <c r="M76" s="26">
        <f t="shared" si="250"/>
        <v>0</v>
      </c>
      <c r="N76" s="26">
        <f t="shared" si="251"/>
        <v>32708.6</v>
      </c>
      <c r="O76" s="26">
        <f t="shared" si="208"/>
        <v>0</v>
      </c>
      <c r="P76" s="26">
        <f t="shared" si="209"/>
        <v>0</v>
      </c>
      <c r="Q76" s="26">
        <f t="shared" si="210"/>
        <v>0</v>
      </c>
      <c r="R76" s="26">
        <f t="shared" si="252"/>
        <v>0</v>
      </c>
      <c r="S76" s="26">
        <f t="shared" si="253"/>
        <v>0</v>
      </c>
      <c r="T76" s="26">
        <f t="shared" si="254"/>
        <v>32708.6</v>
      </c>
      <c r="U76" s="26">
        <f t="shared" si="211"/>
        <v>0</v>
      </c>
      <c r="V76" s="26">
        <f t="shared" si="212"/>
        <v>0</v>
      </c>
      <c r="W76" s="26">
        <f t="shared" si="213"/>
        <v>0</v>
      </c>
      <c r="X76" s="26">
        <f t="shared" si="255"/>
        <v>0</v>
      </c>
      <c r="Y76" s="26">
        <f t="shared" si="256"/>
        <v>0</v>
      </c>
      <c r="Z76" s="26">
        <f t="shared" si="257"/>
        <v>32708.6</v>
      </c>
      <c r="AA76" s="26">
        <f t="shared" si="214"/>
        <v>0</v>
      </c>
      <c r="AB76" s="26">
        <f t="shared" si="215"/>
        <v>0</v>
      </c>
      <c r="AC76" s="26">
        <f t="shared" si="216"/>
        <v>0</v>
      </c>
      <c r="AD76" s="26">
        <f t="shared" si="258"/>
        <v>0</v>
      </c>
      <c r="AE76" s="26">
        <f t="shared" si="259"/>
        <v>0</v>
      </c>
      <c r="AF76" s="26">
        <f t="shared" si="260"/>
        <v>32708.6</v>
      </c>
      <c r="AG76" s="26">
        <f t="shared" si="217"/>
        <v>0</v>
      </c>
      <c r="AH76" s="26">
        <f t="shared" si="218"/>
        <v>0</v>
      </c>
      <c r="AI76" s="26">
        <f t="shared" si="219"/>
        <v>0</v>
      </c>
      <c r="AJ76" s="26">
        <f t="shared" si="261"/>
        <v>0</v>
      </c>
      <c r="AK76" s="26">
        <f t="shared" si="262"/>
        <v>0</v>
      </c>
      <c r="AL76" s="26">
        <f t="shared" si="263"/>
        <v>32708.6</v>
      </c>
      <c r="AM76" s="26">
        <f t="shared" si="220"/>
        <v>0</v>
      </c>
      <c r="AN76" s="26">
        <f t="shared" si="221"/>
        <v>0</v>
      </c>
      <c r="AO76" s="26">
        <f t="shared" si="222"/>
        <v>0</v>
      </c>
      <c r="AP76" s="26">
        <f t="shared" si="264"/>
        <v>0</v>
      </c>
      <c r="AQ76" s="26">
        <f t="shared" si="265"/>
        <v>0</v>
      </c>
      <c r="AR76" s="26">
        <f t="shared" si="266"/>
        <v>32708.6</v>
      </c>
      <c r="AS76" s="26">
        <f t="shared" si="223"/>
        <v>0</v>
      </c>
      <c r="AT76" s="26">
        <f t="shared" si="224"/>
        <v>0</v>
      </c>
      <c r="AU76" s="26">
        <f t="shared" si="225"/>
        <v>0</v>
      </c>
      <c r="AV76" s="26">
        <f t="shared" si="267"/>
        <v>0</v>
      </c>
      <c r="AW76" s="26">
        <f t="shared" si="268"/>
        <v>0</v>
      </c>
      <c r="AX76" s="26">
        <f t="shared" si="269"/>
        <v>32708.6</v>
      </c>
      <c r="AY76" s="26">
        <f t="shared" si="226"/>
        <v>0</v>
      </c>
      <c r="AZ76" s="26">
        <f t="shared" si="227"/>
        <v>0</v>
      </c>
      <c r="BA76" s="26">
        <f t="shared" si="228"/>
        <v>0</v>
      </c>
      <c r="BB76" s="26">
        <f t="shared" si="270"/>
        <v>0</v>
      </c>
      <c r="BC76" s="26">
        <f t="shared" si="271"/>
        <v>0</v>
      </c>
      <c r="BD76" s="26">
        <f t="shared" si="272"/>
        <v>32708.6</v>
      </c>
      <c r="BE76" s="26">
        <f t="shared" si="229"/>
        <v>0</v>
      </c>
      <c r="BF76" s="26">
        <f t="shared" si="230"/>
        <v>0</v>
      </c>
      <c r="BG76" s="26">
        <f t="shared" si="231"/>
        <v>0</v>
      </c>
      <c r="BH76" s="26">
        <f t="shared" si="273"/>
        <v>0</v>
      </c>
      <c r="BI76" s="26">
        <f t="shared" si="274"/>
        <v>0</v>
      </c>
      <c r="BJ76" s="26">
        <f t="shared" si="275"/>
        <v>32708.6</v>
      </c>
      <c r="BK76" s="26">
        <f t="shared" si="232"/>
        <v>0</v>
      </c>
      <c r="BL76" s="26">
        <f t="shared" si="233"/>
        <v>0</v>
      </c>
      <c r="BM76" s="26">
        <f t="shared" si="234"/>
        <v>0</v>
      </c>
      <c r="BN76" s="26">
        <f t="shared" si="276"/>
        <v>0</v>
      </c>
      <c r="BO76" s="26">
        <f t="shared" si="277"/>
        <v>0</v>
      </c>
      <c r="BP76" s="26">
        <f t="shared" si="278"/>
        <v>32708.6</v>
      </c>
      <c r="BQ76" s="26">
        <f t="shared" si="235"/>
        <v>0</v>
      </c>
      <c r="BR76" s="26">
        <f t="shared" si="236"/>
        <v>0</v>
      </c>
      <c r="BS76" s="26">
        <f t="shared" si="279"/>
        <v>0</v>
      </c>
      <c r="BT76" s="26">
        <f t="shared" si="280"/>
        <v>0</v>
      </c>
      <c r="BU76" s="26">
        <f t="shared" si="281"/>
        <v>32708.6</v>
      </c>
      <c r="BV76" s="26">
        <f t="shared" si="237"/>
        <v>0</v>
      </c>
      <c r="BW76" s="26">
        <f t="shared" si="238"/>
        <v>0</v>
      </c>
      <c r="BX76" s="26">
        <f t="shared" si="282"/>
        <v>0</v>
      </c>
      <c r="BY76" s="26">
        <f t="shared" si="283"/>
        <v>0</v>
      </c>
      <c r="BZ76" s="26">
        <f t="shared" si="284"/>
        <v>32708.6</v>
      </c>
      <c r="CA76" s="26">
        <f t="shared" si="239"/>
        <v>0</v>
      </c>
      <c r="CB76" s="26">
        <f t="shared" si="240"/>
        <v>0</v>
      </c>
      <c r="CC76" s="26">
        <f t="shared" si="241"/>
        <v>0</v>
      </c>
      <c r="CD76" s="26">
        <f t="shared" si="285"/>
        <v>0</v>
      </c>
      <c r="CE76" s="26">
        <f t="shared" si="286"/>
        <v>0</v>
      </c>
      <c r="CF76" s="26">
        <f t="shared" si="287"/>
        <v>32708.6</v>
      </c>
      <c r="CG76" s="26">
        <f t="shared" si="242"/>
        <v>0</v>
      </c>
      <c r="CH76" s="26">
        <f t="shared" si="243"/>
        <v>0</v>
      </c>
      <c r="CI76" s="26">
        <f t="shared" si="244"/>
        <v>0</v>
      </c>
      <c r="CJ76" s="26">
        <f t="shared" si="288"/>
        <v>0</v>
      </c>
      <c r="CK76" s="26">
        <f t="shared" si="289"/>
        <v>0</v>
      </c>
      <c r="CL76" s="26">
        <f t="shared" si="290"/>
        <v>32708.6</v>
      </c>
      <c r="CM76" s="26">
        <f t="shared" si="245"/>
        <v>0</v>
      </c>
      <c r="CN76" s="26">
        <f t="shared" si="246"/>
        <v>0</v>
      </c>
      <c r="CO76" s="26">
        <f t="shared" si="247"/>
        <v>0</v>
      </c>
      <c r="CP76" s="26">
        <f t="shared" si="291"/>
        <v>0</v>
      </c>
      <c r="CQ76" s="26">
        <f t="shared" si="292"/>
        <v>0</v>
      </c>
      <c r="CR76" s="26">
        <f t="shared" si="293"/>
        <v>32708.6</v>
      </c>
      <c r="CS76" s="26">
        <f t="shared" si="248"/>
        <v>0</v>
      </c>
      <c r="CT76" s="19"/>
      <c r="CU76" s="35"/>
      <c r="CZ76" s="1" t="s">
        <v>28</v>
      </c>
    </row>
    <row r="77" spans="1:105" hidden="1" x14ac:dyDescent="0.3">
      <c r="A77" s="36" t="s">
        <v>90</v>
      </c>
      <c r="B77" s="17">
        <v>410</v>
      </c>
      <c r="C77" s="16" t="s">
        <v>40</v>
      </c>
      <c r="D77" s="16" t="s">
        <v>41</v>
      </c>
      <c r="E77" s="34" t="s">
        <v>42</v>
      </c>
      <c r="F77" s="26"/>
      <c r="G77" s="26"/>
      <c r="H77" s="26">
        <v>32708.6</v>
      </c>
      <c r="I77" s="26"/>
      <c r="J77" s="26"/>
      <c r="K77" s="26"/>
      <c r="L77" s="26">
        <f t="shared" si="249"/>
        <v>0</v>
      </c>
      <c r="M77" s="26">
        <f t="shared" si="250"/>
        <v>0</v>
      </c>
      <c r="N77" s="26">
        <f t="shared" si="251"/>
        <v>32708.6</v>
      </c>
      <c r="O77" s="26"/>
      <c r="P77" s="26"/>
      <c r="Q77" s="26"/>
      <c r="R77" s="26">
        <f t="shared" si="252"/>
        <v>0</v>
      </c>
      <c r="S77" s="26">
        <f t="shared" si="253"/>
        <v>0</v>
      </c>
      <c r="T77" s="26">
        <f t="shared" si="254"/>
        <v>32708.6</v>
      </c>
      <c r="U77" s="26"/>
      <c r="V77" s="26"/>
      <c r="W77" s="26"/>
      <c r="X77" s="26">
        <f t="shared" si="255"/>
        <v>0</v>
      </c>
      <c r="Y77" s="26">
        <f t="shared" si="256"/>
        <v>0</v>
      </c>
      <c r="Z77" s="26">
        <f t="shared" si="257"/>
        <v>32708.6</v>
      </c>
      <c r="AA77" s="26"/>
      <c r="AB77" s="26"/>
      <c r="AC77" s="26"/>
      <c r="AD77" s="26">
        <f t="shared" si="258"/>
        <v>0</v>
      </c>
      <c r="AE77" s="26">
        <f t="shared" si="259"/>
        <v>0</v>
      </c>
      <c r="AF77" s="26">
        <f t="shared" si="260"/>
        <v>32708.6</v>
      </c>
      <c r="AG77" s="26"/>
      <c r="AH77" s="26"/>
      <c r="AI77" s="26"/>
      <c r="AJ77" s="26">
        <f t="shared" si="261"/>
        <v>0</v>
      </c>
      <c r="AK77" s="26">
        <f t="shared" si="262"/>
        <v>0</v>
      </c>
      <c r="AL77" s="26">
        <f t="shared" si="263"/>
        <v>32708.6</v>
      </c>
      <c r="AM77" s="26"/>
      <c r="AN77" s="26"/>
      <c r="AO77" s="26"/>
      <c r="AP77" s="26">
        <f t="shared" si="264"/>
        <v>0</v>
      </c>
      <c r="AQ77" s="26">
        <f t="shared" si="265"/>
        <v>0</v>
      </c>
      <c r="AR77" s="26">
        <f t="shared" si="266"/>
        <v>32708.6</v>
      </c>
      <c r="AS77" s="26"/>
      <c r="AT77" s="26"/>
      <c r="AU77" s="26"/>
      <c r="AV77" s="26">
        <f t="shared" si="267"/>
        <v>0</v>
      </c>
      <c r="AW77" s="26">
        <f t="shared" si="268"/>
        <v>0</v>
      </c>
      <c r="AX77" s="26">
        <f t="shared" si="269"/>
        <v>32708.6</v>
      </c>
      <c r="AY77" s="26"/>
      <c r="AZ77" s="26"/>
      <c r="BA77" s="26"/>
      <c r="BB77" s="26">
        <f t="shared" si="270"/>
        <v>0</v>
      </c>
      <c r="BC77" s="26">
        <f t="shared" si="271"/>
        <v>0</v>
      </c>
      <c r="BD77" s="26">
        <f t="shared" si="272"/>
        <v>32708.6</v>
      </c>
      <c r="BE77" s="26"/>
      <c r="BF77" s="26"/>
      <c r="BG77" s="26"/>
      <c r="BH77" s="26">
        <f t="shared" si="273"/>
        <v>0</v>
      </c>
      <c r="BI77" s="26">
        <f t="shared" si="274"/>
        <v>0</v>
      </c>
      <c r="BJ77" s="26">
        <f t="shared" si="275"/>
        <v>32708.6</v>
      </c>
      <c r="BK77" s="26"/>
      <c r="BL77" s="26"/>
      <c r="BM77" s="26"/>
      <c r="BN77" s="26">
        <f t="shared" si="276"/>
        <v>0</v>
      </c>
      <c r="BO77" s="26">
        <f t="shared" si="277"/>
        <v>0</v>
      </c>
      <c r="BP77" s="26">
        <f t="shared" si="278"/>
        <v>32708.6</v>
      </c>
      <c r="BQ77" s="26"/>
      <c r="BR77" s="26"/>
      <c r="BS77" s="26">
        <f t="shared" si="279"/>
        <v>0</v>
      </c>
      <c r="BT77" s="26">
        <f t="shared" si="280"/>
        <v>0</v>
      </c>
      <c r="BU77" s="26">
        <f t="shared" si="281"/>
        <v>32708.6</v>
      </c>
      <c r="BV77" s="26"/>
      <c r="BW77" s="26"/>
      <c r="BX77" s="26">
        <f t="shared" si="282"/>
        <v>0</v>
      </c>
      <c r="BY77" s="26">
        <f t="shared" si="283"/>
        <v>0</v>
      </c>
      <c r="BZ77" s="26">
        <f t="shared" si="284"/>
        <v>32708.6</v>
      </c>
      <c r="CA77" s="26"/>
      <c r="CB77" s="26"/>
      <c r="CC77" s="26"/>
      <c r="CD77" s="26">
        <f t="shared" si="285"/>
        <v>0</v>
      </c>
      <c r="CE77" s="26">
        <f t="shared" si="286"/>
        <v>0</v>
      </c>
      <c r="CF77" s="26">
        <f t="shared" si="287"/>
        <v>32708.6</v>
      </c>
      <c r="CG77" s="26"/>
      <c r="CH77" s="26"/>
      <c r="CI77" s="26"/>
      <c r="CJ77" s="26">
        <f t="shared" si="288"/>
        <v>0</v>
      </c>
      <c r="CK77" s="26">
        <f t="shared" si="289"/>
        <v>0</v>
      </c>
      <c r="CL77" s="26">
        <f t="shared" si="290"/>
        <v>32708.6</v>
      </c>
      <c r="CM77" s="26"/>
      <c r="CN77" s="26"/>
      <c r="CO77" s="26"/>
      <c r="CP77" s="26">
        <f t="shared" si="291"/>
        <v>0</v>
      </c>
      <c r="CQ77" s="26">
        <f t="shared" si="292"/>
        <v>0</v>
      </c>
      <c r="CR77" s="26">
        <f t="shared" si="293"/>
        <v>32708.6</v>
      </c>
      <c r="CS77" s="26"/>
      <c r="CT77" s="19"/>
      <c r="CU77" s="35"/>
    </row>
    <row r="78" spans="1:105" s="28" customFormat="1" ht="46.8" hidden="1" x14ac:dyDescent="0.3">
      <c r="A78" s="29" t="s">
        <v>92</v>
      </c>
      <c r="B78" s="30"/>
      <c r="C78" s="29"/>
      <c r="D78" s="29"/>
      <c r="E78" s="31" t="s">
        <v>93</v>
      </c>
      <c r="F78" s="32">
        <f t="shared" si="202"/>
        <v>10608.7</v>
      </c>
      <c r="G78" s="32">
        <f t="shared" si="203"/>
        <v>10608.7</v>
      </c>
      <c r="H78" s="32">
        <f t="shared" si="204"/>
        <v>10608.7</v>
      </c>
      <c r="I78" s="32">
        <f t="shared" si="205"/>
        <v>0</v>
      </c>
      <c r="J78" s="32">
        <f t="shared" si="206"/>
        <v>0</v>
      </c>
      <c r="K78" s="32">
        <f t="shared" si="207"/>
        <v>0</v>
      </c>
      <c r="L78" s="32">
        <f t="shared" si="249"/>
        <v>10608.7</v>
      </c>
      <c r="M78" s="32">
        <f t="shared" si="250"/>
        <v>10608.7</v>
      </c>
      <c r="N78" s="32">
        <f t="shared" si="251"/>
        <v>10608.7</v>
      </c>
      <c r="O78" s="32">
        <f t="shared" si="208"/>
        <v>0</v>
      </c>
      <c r="P78" s="32">
        <f t="shared" si="209"/>
        <v>0</v>
      </c>
      <c r="Q78" s="32">
        <f t="shared" si="210"/>
        <v>0</v>
      </c>
      <c r="R78" s="32">
        <f t="shared" si="252"/>
        <v>10608.7</v>
      </c>
      <c r="S78" s="32">
        <f t="shared" si="253"/>
        <v>10608.7</v>
      </c>
      <c r="T78" s="32">
        <f t="shared" si="254"/>
        <v>10608.7</v>
      </c>
      <c r="U78" s="32">
        <f t="shared" si="211"/>
        <v>0</v>
      </c>
      <c r="V78" s="32">
        <f t="shared" si="212"/>
        <v>0</v>
      </c>
      <c r="W78" s="32">
        <f t="shared" si="213"/>
        <v>0</v>
      </c>
      <c r="X78" s="32">
        <f t="shared" si="255"/>
        <v>10608.7</v>
      </c>
      <c r="Y78" s="32">
        <f t="shared" si="256"/>
        <v>10608.7</v>
      </c>
      <c r="Z78" s="32">
        <f t="shared" si="257"/>
        <v>10608.7</v>
      </c>
      <c r="AA78" s="32">
        <f t="shared" si="214"/>
        <v>0</v>
      </c>
      <c r="AB78" s="32">
        <f t="shared" si="215"/>
        <v>0</v>
      </c>
      <c r="AC78" s="32">
        <f t="shared" si="216"/>
        <v>0</v>
      </c>
      <c r="AD78" s="32">
        <f t="shared" si="258"/>
        <v>10608.7</v>
      </c>
      <c r="AE78" s="32">
        <f t="shared" si="259"/>
        <v>10608.7</v>
      </c>
      <c r="AF78" s="32">
        <f t="shared" si="260"/>
        <v>10608.7</v>
      </c>
      <c r="AG78" s="32">
        <f t="shared" si="217"/>
        <v>0</v>
      </c>
      <c r="AH78" s="32">
        <f t="shared" si="218"/>
        <v>0</v>
      </c>
      <c r="AI78" s="32">
        <f t="shared" si="219"/>
        <v>0</v>
      </c>
      <c r="AJ78" s="32">
        <f t="shared" si="261"/>
        <v>10608.7</v>
      </c>
      <c r="AK78" s="32">
        <f t="shared" si="262"/>
        <v>10608.7</v>
      </c>
      <c r="AL78" s="32">
        <f t="shared" si="263"/>
        <v>10608.7</v>
      </c>
      <c r="AM78" s="32">
        <f t="shared" si="220"/>
        <v>310.72199999999998</v>
      </c>
      <c r="AN78" s="32">
        <f t="shared" si="221"/>
        <v>0</v>
      </c>
      <c r="AO78" s="32">
        <f t="shared" si="222"/>
        <v>0</v>
      </c>
      <c r="AP78" s="32">
        <f t="shared" si="264"/>
        <v>10919.422</v>
      </c>
      <c r="AQ78" s="32">
        <f t="shared" si="265"/>
        <v>10608.7</v>
      </c>
      <c r="AR78" s="32">
        <f t="shared" si="266"/>
        <v>10608.7</v>
      </c>
      <c r="AS78" s="32">
        <f t="shared" si="223"/>
        <v>0</v>
      </c>
      <c r="AT78" s="32">
        <f t="shared" si="224"/>
        <v>0</v>
      </c>
      <c r="AU78" s="32">
        <f t="shared" si="225"/>
        <v>0</v>
      </c>
      <c r="AV78" s="32">
        <f t="shared" si="267"/>
        <v>10919.422</v>
      </c>
      <c r="AW78" s="32">
        <f t="shared" si="268"/>
        <v>10608.7</v>
      </c>
      <c r="AX78" s="32">
        <f t="shared" si="269"/>
        <v>10608.7</v>
      </c>
      <c r="AY78" s="32">
        <f t="shared" si="226"/>
        <v>0</v>
      </c>
      <c r="AZ78" s="32">
        <f t="shared" si="227"/>
        <v>0</v>
      </c>
      <c r="BA78" s="32">
        <f t="shared" si="228"/>
        <v>0</v>
      </c>
      <c r="BB78" s="32">
        <f t="shared" si="270"/>
        <v>10919.422</v>
      </c>
      <c r="BC78" s="32">
        <f t="shared" si="271"/>
        <v>10608.7</v>
      </c>
      <c r="BD78" s="32">
        <f t="shared" si="272"/>
        <v>10608.7</v>
      </c>
      <c r="BE78" s="32">
        <f t="shared" si="229"/>
        <v>0</v>
      </c>
      <c r="BF78" s="32">
        <f t="shared" si="230"/>
        <v>0</v>
      </c>
      <c r="BG78" s="32">
        <f t="shared" si="231"/>
        <v>0</v>
      </c>
      <c r="BH78" s="32">
        <f t="shared" si="273"/>
        <v>10919.422</v>
      </c>
      <c r="BI78" s="32">
        <f t="shared" si="274"/>
        <v>10608.7</v>
      </c>
      <c r="BJ78" s="32">
        <f t="shared" si="275"/>
        <v>10608.7</v>
      </c>
      <c r="BK78" s="32">
        <f t="shared" si="232"/>
        <v>0</v>
      </c>
      <c r="BL78" s="32">
        <f t="shared" si="233"/>
        <v>0</v>
      </c>
      <c r="BM78" s="32">
        <f t="shared" si="234"/>
        <v>0</v>
      </c>
      <c r="BN78" s="32">
        <f t="shared" si="276"/>
        <v>10919.422</v>
      </c>
      <c r="BO78" s="32">
        <f t="shared" si="277"/>
        <v>10608.7</v>
      </c>
      <c r="BP78" s="32">
        <f t="shared" si="278"/>
        <v>10608.7</v>
      </c>
      <c r="BQ78" s="32">
        <f t="shared" si="235"/>
        <v>0</v>
      </c>
      <c r="BR78" s="32">
        <f t="shared" si="236"/>
        <v>0</v>
      </c>
      <c r="BS78" s="26">
        <f t="shared" si="279"/>
        <v>10919.422</v>
      </c>
      <c r="BT78" s="26">
        <f t="shared" si="280"/>
        <v>10608.7</v>
      </c>
      <c r="BU78" s="26">
        <f t="shared" si="281"/>
        <v>10608.7</v>
      </c>
      <c r="BV78" s="32">
        <f t="shared" si="237"/>
        <v>0</v>
      </c>
      <c r="BW78" s="32">
        <f t="shared" si="238"/>
        <v>0</v>
      </c>
      <c r="BX78" s="32">
        <f t="shared" si="282"/>
        <v>10919.422</v>
      </c>
      <c r="BY78" s="32">
        <f t="shared" si="283"/>
        <v>10608.7</v>
      </c>
      <c r="BZ78" s="32">
        <f t="shared" si="284"/>
        <v>10608.7</v>
      </c>
      <c r="CA78" s="32">
        <f t="shared" si="239"/>
        <v>0</v>
      </c>
      <c r="CB78" s="32">
        <f t="shared" si="240"/>
        <v>0</v>
      </c>
      <c r="CC78" s="32">
        <f t="shared" si="241"/>
        <v>0</v>
      </c>
      <c r="CD78" s="32">
        <f t="shared" si="285"/>
        <v>10919.422</v>
      </c>
      <c r="CE78" s="32">
        <f t="shared" si="286"/>
        <v>10608.7</v>
      </c>
      <c r="CF78" s="32">
        <f t="shared" si="287"/>
        <v>10608.7</v>
      </c>
      <c r="CG78" s="32">
        <f t="shared" si="242"/>
        <v>0</v>
      </c>
      <c r="CH78" s="32">
        <f t="shared" si="243"/>
        <v>0</v>
      </c>
      <c r="CI78" s="32">
        <f t="shared" si="244"/>
        <v>0</v>
      </c>
      <c r="CJ78" s="32">
        <f t="shared" si="288"/>
        <v>10919.422</v>
      </c>
      <c r="CK78" s="32">
        <f t="shared" si="289"/>
        <v>10608.7</v>
      </c>
      <c r="CL78" s="32">
        <f t="shared" si="290"/>
        <v>10608.7</v>
      </c>
      <c r="CM78" s="32">
        <f t="shared" si="245"/>
        <v>0</v>
      </c>
      <c r="CN78" s="32">
        <f t="shared" si="246"/>
        <v>0</v>
      </c>
      <c r="CO78" s="32">
        <f t="shared" si="247"/>
        <v>0</v>
      </c>
      <c r="CP78" s="32">
        <f t="shared" si="291"/>
        <v>10919.422</v>
      </c>
      <c r="CQ78" s="32">
        <f t="shared" si="292"/>
        <v>10608.7</v>
      </c>
      <c r="CR78" s="32">
        <f t="shared" si="293"/>
        <v>10608.7</v>
      </c>
      <c r="CS78" s="32">
        <f t="shared" si="248"/>
        <v>0</v>
      </c>
      <c r="CT78" s="19"/>
      <c r="CU78" s="33"/>
      <c r="CW78" s="28" t="s">
        <v>25</v>
      </c>
    </row>
    <row r="79" spans="1:105" ht="62.4" hidden="1" x14ac:dyDescent="0.3">
      <c r="A79" s="16" t="s">
        <v>94</v>
      </c>
      <c r="B79" s="17"/>
      <c r="C79" s="16"/>
      <c r="D79" s="16"/>
      <c r="E79" s="34" t="s">
        <v>95</v>
      </c>
      <c r="F79" s="26">
        <f t="shared" ref="F79:K79" si="294">F84+F93+F80</f>
        <v>10608.7</v>
      </c>
      <c r="G79" s="26">
        <f t="shared" si="294"/>
        <v>10608.7</v>
      </c>
      <c r="H79" s="26">
        <f t="shared" si="294"/>
        <v>10608.7</v>
      </c>
      <c r="I79" s="26">
        <f t="shared" si="294"/>
        <v>0</v>
      </c>
      <c r="J79" s="26">
        <f t="shared" si="294"/>
        <v>0</v>
      </c>
      <c r="K79" s="26">
        <f t="shared" si="294"/>
        <v>0</v>
      </c>
      <c r="L79" s="26">
        <f t="shared" si="249"/>
        <v>10608.7</v>
      </c>
      <c r="M79" s="26">
        <f t="shared" si="250"/>
        <v>10608.7</v>
      </c>
      <c r="N79" s="26">
        <f t="shared" si="251"/>
        <v>10608.7</v>
      </c>
      <c r="O79" s="26">
        <f>O84+O93+O80</f>
        <v>0</v>
      </c>
      <c r="P79" s="26">
        <f>P84+P93+P80</f>
        <v>0</v>
      </c>
      <c r="Q79" s="26">
        <f>Q84+Q93+Q80</f>
        <v>0</v>
      </c>
      <c r="R79" s="26">
        <f t="shared" si="252"/>
        <v>10608.7</v>
      </c>
      <c r="S79" s="26">
        <f t="shared" si="253"/>
        <v>10608.7</v>
      </c>
      <c r="T79" s="26">
        <f t="shared" si="254"/>
        <v>10608.7</v>
      </c>
      <c r="U79" s="26">
        <f>U84+U93+U80</f>
        <v>0</v>
      </c>
      <c r="V79" s="26">
        <f>V84+V93+V80</f>
        <v>0</v>
      </c>
      <c r="W79" s="26">
        <f>W84+W93+W80</f>
        <v>0</v>
      </c>
      <c r="X79" s="26">
        <f t="shared" si="255"/>
        <v>10608.7</v>
      </c>
      <c r="Y79" s="26">
        <f t="shared" si="256"/>
        <v>10608.7</v>
      </c>
      <c r="Z79" s="26">
        <f t="shared" si="257"/>
        <v>10608.7</v>
      </c>
      <c r="AA79" s="26">
        <f>AA84+AA93+AA80</f>
        <v>0</v>
      </c>
      <c r="AB79" s="26">
        <f>AB84+AB93+AB80</f>
        <v>0</v>
      </c>
      <c r="AC79" s="26">
        <f>AC84+AC93+AC80</f>
        <v>0</v>
      </c>
      <c r="AD79" s="26">
        <f t="shared" si="258"/>
        <v>10608.7</v>
      </c>
      <c r="AE79" s="26">
        <f t="shared" si="259"/>
        <v>10608.7</v>
      </c>
      <c r="AF79" s="26">
        <f t="shared" si="260"/>
        <v>10608.7</v>
      </c>
      <c r="AG79" s="26">
        <f>AG84+AG93+AG80</f>
        <v>0</v>
      </c>
      <c r="AH79" s="26">
        <f>AH84+AH93+AH80</f>
        <v>0</v>
      </c>
      <c r="AI79" s="26">
        <f>AI84+AI93+AI80</f>
        <v>0</v>
      </c>
      <c r="AJ79" s="26">
        <f t="shared" si="261"/>
        <v>10608.7</v>
      </c>
      <c r="AK79" s="26">
        <f t="shared" si="262"/>
        <v>10608.7</v>
      </c>
      <c r="AL79" s="26">
        <f t="shared" si="263"/>
        <v>10608.7</v>
      </c>
      <c r="AM79" s="26">
        <f>AM84+AM93+AM80</f>
        <v>310.72199999999998</v>
      </c>
      <c r="AN79" s="26">
        <f>AN84+AN93+AN80</f>
        <v>0</v>
      </c>
      <c r="AO79" s="26">
        <f>AO84+AO93+AO80</f>
        <v>0</v>
      </c>
      <c r="AP79" s="26">
        <f t="shared" si="264"/>
        <v>10919.422</v>
      </c>
      <c r="AQ79" s="26">
        <f t="shared" si="265"/>
        <v>10608.7</v>
      </c>
      <c r="AR79" s="26">
        <f t="shared" si="266"/>
        <v>10608.7</v>
      </c>
      <c r="AS79" s="26">
        <f>AS84+AS93+AS80</f>
        <v>0</v>
      </c>
      <c r="AT79" s="26">
        <f>AT84+AT93+AT80</f>
        <v>0</v>
      </c>
      <c r="AU79" s="26">
        <f>AU84+AU93+AU80</f>
        <v>0</v>
      </c>
      <c r="AV79" s="26">
        <f t="shared" si="267"/>
        <v>10919.422</v>
      </c>
      <c r="AW79" s="26">
        <f t="shared" si="268"/>
        <v>10608.7</v>
      </c>
      <c r="AX79" s="26">
        <f t="shared" si="269"/>
        <v>10608.7</v>
      </c>
      <c r="AY79" s="26">
        <f>AY84+AY93+AY80</f>
        <v>0</v>
      </c>
      <c r="AZ79" s="26">
        <f>AZ84+AZ93+AZ80</f>
        <v>0</v>
      </c>
      <c r="BA79" s="26">
        <f>BA84+BA93+BA80</f>
        <v>0</v>
      </c>
      <c r="BB79" s="26">
        <f t="shared" si="270"/>
        <v>10919.422</v>
      </c>
      <c r="BC79" s="26">
        <f t="shared" si="271"/>
        <v>10608.7</v>
      </c>
      <c r="BD79" s="26">
        <f t="shared" si="272"/>
        <v>10608.7</v>
      </c>
      <c r="BE79" s="26">
        <f>BE84+BE93+BE80</f>
        <v>0</v>
      </c>
      <c r="BF79" s="26">
        <f>BF84+BF93+BF80</f>
        <v>0</v>
      </c>
      <c r="BG79" s="26">
        <f>BG84+BG93+BG80</f>
        <v>0</v>
      </c>
      <c r="BH79" s="26">
        <f t="shared" si="273"/>
        <v>10919.422</v>
      </c>
      <c r="BI79" s="26">
        <f t="shared" si="274"/>
        <v>10608.7</v>
      </c>
      <c r="BJ79" s="26">
        <f t="shared" si="275"/>
        <v>10608.7</v>
      </c>
      <c r="BK79" s="26">
        <f>BK84+BK93+BK80</f>
        <v>0</v>
      </c>
      <c r="BL79" s="26">
        <f>BL84+BL93+BL80</f>
        <v>0</v>
      </c>
      <c r="BM79" s="26">
        <f>BM84+BM93+BM80</f>
        <v>0</v>
      </c>
      <c r="BN79" s="26">
        <f t="shared" si="276"/>
        <v>10919.422</v>
      </c>
      <c r="BO79" s="26">
        <f t="shared" si="277"/>
        <v>10608.7</v>
      </c>
      <c r="BP79" s="26">
        <f t="shared" si="278"/>
        <v>10608.7</v>
      </c>
      <c r="BQ79" s="26">
        <f>BQ84+BQ93+BQ80</f>
        <v>0</v>
      </c>
      <c r="BR79" s="26">
        <f>BR84+BR93+BR80</f>
        <v>0</v>
      </c>
      <c r="BS79" s="26">
        <f t="shared" si="279"/>
        <v>10919.422</v>
      </c>
      <c r="BT79" s="26">
        <f t="shared" si="280"/>
        <v>10608.7</v>
      </c>
      <c r="BU79" s="26">
        <f t="shared" si="281"/>
        <v>10608.7</v>
      </c>
      <c r="BV79" s="26">
        <f>BV84+BV93+BV80</f>
        <v>0</v>
      </c>
      <c r="BW79" s="26">
        <f>BW84+BW93+BW80</f>
        <v>0</v>
      </c>
      <c r="BX79" s="26">
        <f t="shared" si="282"/>
        <v>10919.422</v>
      </c>
      <c r="BY79" s="26">
        <f t="shared" si="283"/>
        <v>10608.7</v>
      </c>
      <c r="BZ79" s="26">
        <f t="shared" si="284"/>
        <v>10608.7</v>
      </c>
      <c r="CA79" s="26">
        <f>CA84+CA93+CA80</f>
        <v>0</v>
      </c>
      <c r="CB79" s="26">
        <f>CB84+CB93+CB80</f>
        <v>0</v>
      </c>
      <c r="CC79" s="26">
        <f>CC84+CC93+CC80</f>
        <v>0</v>
      </c>
      <c r="CD79" s="26">
        <f t="shared" si="285"/>
        <v>10919.422</v>
      </c>
      <c r="CE79" s="26">
        <f t="shared" si="286"/>
        <v>10608.7</v>
      </c>
      <c r="CF79" s="26">
        <f t="shared" si="287"/>
        <v>10608.7</v>
      </c>
      <c r="CG79" s="26">
        <f>CG84+CG93+CG80</f>
        <v>0</v>
      </c>
      <c r="CH79" s="26">
        <f>CH84+CH93+CH80</f>
        <v>0</v>
      </c>
      <c r="CI79" s="26">
        <f>CI84+CI93+CI80</f>
        <v>0</v>
      </c>
      <c r="CJ79" s="26">
        <f t="shared" si="288"/>
        <v>10919.422</v>
      </c>
      <c r="CK79" s="26">
        <f t="shared" si="289"/>
        <v>10608.7</v>
      </c>
      <c r="CL79" s="26">
        <f t="shared" si="290"/>
        <v>10608.7</v>
      </c>
      <c r="CM79" s="26">
        <f>CM84+CM93+CM80</f>
        <v>0</v>
      </c>
      <c r="CN79" s="26">
        <f>CN84+CN93+CN80</f>
        <v>0</v>
      </c>
      <c r="CO79" s="26">
        <f>CO84+CO93+CO80</f>
        <v>0</v>
      </c>
      <c r="CP79" s="26">
        <f t="shared" si="291"/>
        <v>10919.422</v>
      </c>
      <c r="CQ79" s="26">
        <f t="shared" si="292"/>
        <v>10608.7</v>
      </c>
      <c r="CR79" s="26">
        <f t="shared" si="293"/>
        <v>10608.7</v>
      </c>
      <c r="CS79" s="26">
        <f>CS84+CS93+CS80</f>
        <v>0</v>
      </c>
      <c r="CT79" s="19"/>
      <c r="CU79" s="35"/>
      <c r="CX79" s="1" t="s">
        <v>26</v>
      </c>
    </row>
    <row r="80" spans="1:105" ht="62.4" hidden="1" x14ac:dyDescent="0.3">
      <c r="A80" s="36" t="s">
        <v>96</v>
      </c>
      <c r="B80" s="17"/>
      <c r="C80" s="16"/>
      <c r="D80" s="16"/>
      <c r="E80" s="34" t="s">
        <v>97</v>
      </c>
      <c r="F80" s="26">
        <f t="shared" ref="F80:F82" si="295">F81</f>
        <v>940</v>
      </c>
      <c r="G80" s="26">
        <f t="shared" ref="G80:G82" si="296">G81</f>
        <v>940</v>
      </c>
      <c r="H80" s="26">
        <f t="shared" ref="H80:H82" si="297">H81</f>
        <v>940</v>
      </c>
      <c r="I80" s="26">
        <f t="shared" ref="I80:I82" si="298">I81</f>
        <v>0</v>
      </c>
      <c r="J80" s="26">
        <f t="shared" ref="J80:J82" si="299">J81</f>
        <v>0</v>
      </c>
      <c r="K80" s="26">
        <f t="shared" ref="K80:K82" si="300">K81</f>
        <v>0</v>
      </c>
      <c r="L80" s="26">
        <f t="shared" si="249"/>
        <v>940</v>
      </c>
      <c r="M80" s="26">
        <f t="shared" si="250"/>
        <v>940</v>
      </c>
      <c r="N80" s="26">
        <f t="shared" si="251"/>
        <v>940</v>
      </c>
      <c r="O80" s="26">
        <f t="shared" ref="O80:O82" si="301">O81</f>
        <v>0</v>
      </c>
      <c r="P80" s="26">
        <f t="shared" ref="P80:P82" si="302">P81</f>
        <v>0</v>
      </c>
      <c r="Q80" s="26">
        <f t="shared" ref="Q80:Q82" si="303">Q81</f>
        <v>0</v>
      </c>
      <c r="R80" s="26">
        <f t="shared" si="252"/>
        <v>940</v>
      </c>
      <c r="S80" s="26">
        <f t="shared" si="253"/>
        <v>940</v>
      </c>
      <c r="T80" s="26">
        <f t="shared" si="254"/>
        <v>940</v>
      </c>
      <c r="U80" s="26">
        <f t="shared" ref="U80:U82" si="304">U81</f>
        <v>0</v>
      </c>
      <c r="V80" s="26">
        <f t="shared" ref="V80:V82" si="305">V81</f>
        <v>0</v>
      </c>
      <c r="W80" s="26">
        <f t="shared" ref="W80:W82" si="306">W81</f>
        <v>0</v>
      </c>
      <c r="X80" s="26">
        <f t="shared" si="255"/>
        <v>940</v>
      </c>
      <c r="Y80" s="26">
        <f t="shared" si="256"/>
        <v>940</v>
      </c>
      <c r="Z80" s="26">
        <f t="shared" si="257"/>
        <v>940</v>
      </c>
      <c r="AA80" s="26">
        <f t="shared" ref="AA80:AA82" si="307">AA81</f>
        <v>0</v>
      </c>
      <c r="AB80" s="26">
        <f t="shared" ref="AB80:AB82" si="308">AB81</f>
        <v>0</v>
      </c>
      <c r="AC80" s="26">
        <f t="shared" ref="AC80:AC82" si="309">AC81</f>
        <v>0</v>
      </c>
      <c r="AD80" s="26">
        <f t="shared" si="258"/>
        <v>940</v>
      </c>
      <c r="AE80" s="26">
        <f t="shared" si="259"/>
        <v>940</v>
      </c>
      <c r="AF80" s="26">
        <f t="shared" si="260"/>
        <v>940</v>
      </c>
      <c r="AG80" s="26">
        <f t="shared" ref="AG80:AG82" si="310">AG81</f>
        <v>0</v>
      </c>
      <c r="AH80" s="26">
        <f t="shared" ref="AH80:AH82" si="311">AH81</f>
        <v>0</v>
      </c>
      <c r="AI80" s="26">
        <f t="shared" ref="AI80:AI82" si="312">AI81</f>
        <v>0</v>
      </c>
      <c r="AJ80" s="26">
        <f t="shared" si="261"/>
        <v>940</v>
      </c>
      <c r="AK80" s="26">
        <f t="shared" si="262"/>
        <v>940</v>
      </c>
      <c r="AL80" s="26">
        <f t="shared" si="263"/>
        <v>940</v>
      </c>
      <c r="AM80" s="26">
        <f t="shared" ref="AM80:AM82" si="313">AM81</f>
        <v>0</v>
      </c>
      <c r="AN80" s="26">
        <f t="shared" ref="AN80:AN82" si="314">AN81</f>
        <v>0</v>
      </c>
      <c r="AO80" s="26">
        <f t="shared" ref="AO80:AO82" si="315">AO81</f>
        <v>0</v>
      </c>
      <c r="AP80" s="26">
        <f t="shared" si="264"/>
        <v>940</v>
      </c>
      <c r="AQ80" s="26">
        <f t="shared" si="265"/>
        <v>940</v>
      </c>
      <c r="AR80" s="26">
        <f t="shared" si="266"/>
        <v>940</v>
      </c>
      <c r="AS80" s="26">
        <f t="shared" ref="AS80:AS82" si="316">AS81</f>
        <v>0</v>
      </c>
      <c r="AT80" s="26">
        <f t="shared" ref="AT80:AT82" si="317">AT81</f>
        <v>0</v>
      </c>
      <c r="AU80" s="26">
        <f t="shared" ref="AU80:AU82" si="318">AU81</f>
        <v>0</v>
      </c>
      <c r="AV80" s="26">
        <f t="shared" si="267"/>
        <v>940</v>
      </c>
      <c r="AW80" s="26">
        <f t="shared" si="268"/>
        <v>940</v>
      </c>
      <c r="AX80" s="26">
        <f t="shared" si="269"/>
        <v>940</v>
      </c>
      <c r="AY80" s="26">
        <f t="shared" ref="AY80:AY82" si="319">AY81</f>
        <v>0</v>
      </c>
      <c r="AZ80" s="26">
        <f t="shared" ref="AZ80:AZ82" si="320">AZ81</f>
        <v>0</v>
      </c>
      <c r="BA80" s="26">
        <f t="shared" ref="BA80:BA82" si="321">BA81</f>
        <v>0</v>
      </c>
      <c r="BB80" s="26">
        <f t="shared" si="270"/>
        <v>940</v>
      </c>
      <c r="BC80" s="26">
        <f t="shared" si="271"/>
        <v>940</v>
      </c>
      <c r="BD80" s="26">
        <f t="shared" si="272"/>
        <v>940</v>
      </c>
      <c r="BE80" s="26">
        <f t="shared" ref="BE80:BE82" si="322">BE81</f>
        <v>0</v>
      </c>
      <c r="BF80" s="26">
        <f t="shared" ref="BF80:BF82" si="323">BF81</f>
        <v>0</v>
      </c>
      <c r="BG80" s="26">
        <f t="shared" ref="BG80:BG82" si="324">BG81</f>
        <v>0</v>
      </c>
      <c r="BH80" s="26">
        <f t="shared" si="273"/>
        <v>940</v>
      </c>
      <c r="BI80" s="26">
        <f t="shared" si="274"/>
        <v>940</v>
      </c>
      <c r="BJ80" s="26">
        <f t="shared" si="275"/>
        <v>940</v>
      </c>
      <c r="BK80" s="26">
        <f t="shared" ref="BK80:BK82" si="325">BK81</f>
        <v>-100</v>
      </c>
      <c r="BL80" s="26">
        <f t="shared" ref="BL80:BL82" si="326">BL81</f>
        <v>0</v>
      </c>
      <c r="BM80" s="26">
        <f t="shared" ref="BM80:BM82" si="327">BM81</f>
        <v>0</v>
      </c>
      <c r="BN80" s="26">
        <f t="shared" si="276"/>
        <v>840</v>
      </c>
      <c r="BO80" s="26">
        <f t="shared" si="277"/>
        <v>940</v>
      </c>
      <c r="BP80" s="26">
        <f t="shared" si="278"/>
        <v>940</v>
      </c>
      <c r="BQ80" s="26">
        <f t="shared" ref="BQ80:BQ82" si="328">BQ81</f>
        <v>0</v>
      </c>
      <c r="BR80" s="26">
        <f t="shared" ref="BR80:BR82" si="329">BR81</f>
        <v>0</v>
      </c>
      <c r="BS80" s="26">
        <f t="shared" si="279"/>
        <v>840</v>
      </c>
      <c r="BT80" s="26">
        <f t="shared" si="280"/>
        <v>940</v>
      </c>
      <c r="BU80" s="26">
        <f t="shared" si="281"/>
        <v>940</v>
      </c>
      <c r="BV80" s="26">
        <f t="shared" ref="BV80:BV82" si="330">BV81</f>
        <v>0</v>
      </c>
      <c r="BW80" s="26">
        <f t="shared" ref="BW80:BW82" si="331">BW81</f>
        <v>0</v>
      </c>
      <c r="BX80" s="26">
        <f t="shared" si="282"/>
        <v>840</v>
      </c>
      <c r="BY80" s="26">
        <f t="shared" si="283"/>
        <v>940</v>
      </c>
      <c r="BZ80" s="26">
        <f t="shared" si="284"/>
        <v>940</v>
      </c>
      <c r="CA80" s="26">
        <f t="shared" ref="CA80:CA82" si="332">CA81</f>
        <v>0</v>
      </c>
      <c r="CB80" s="26">
        <f t="shared" ref="CB80:CB82" si="333">CB81</f>
        <v>0</v>
      </c>
      <c r="CC80" s="26">
        <f t="shared" ref="CC80:CC82" si="334">CC81</f>
        <v>0</v>
      </c>
      <c r="CD80" s="26">
        <f t="shared" si="285"/>
        <v>840</v>
      </c>
      <c r="CE80" s="26">
        <f t="shared" si="286"/>
        <v>940</v>
      </c>
      <c r="CF80" s="26">
        <f t="shared" si="287"/>
        <v>940</v>
      </c>
      <c r="CG80" s="26">
        <f t="shared" ref="CG80:CG82" si="335">CG81</f>
        <v>0</v>
      </c>
      <c r="CH80" s="26">
        <f t="shared" ref="CH80:CH82" si="336">CH81</f>
        <v>0</v>
      </c>
      <c r="CI80" s="26">
        <f t="shared" ref="CI80:CI82" si="337">CI81</f>
        <v>0</v>
      </c>
      <c r="CJ80" s="26">
        <f t="shared" si="288"/>
        <v>840</v>
      </c>
      <c r="CK80" s="26">
        <f t="shared" si="289"/>
        <v>940</v>
      </c>
      <c r="CL80" s="26">
        <f t="shared" si="290"/>
        <v>940</v>
      </c>
      <c r="CM80" s="26">
        <f t="shared" ref="CM80:CM82" si="338">CM81</f>
        <v>0</v>
      </c>
      <c r="CN80" s="26">
        <f t="shared" ref="CN80:CN82" si="339">CN81</f>
        <v>0</v>
      </c>
      <c r="CO80" s="26">
        <f t="shared" ref="CO80:CO82" si="340">CO81</f>
        <v>0</v>
      </c>
      <c r="CP80" s="26">
        <f t="shared" si="291"/>
        <v>840</v>
      </c>
      <c r="CQ80" s="26">
        <f t="shared" si="292"/>
        <v>940</v>
      </c>
      <c r="CR80" s="26">
        <f t="shared" si="293"/>
        <v>940</v>
      </c>
      <c r="CS80" s="26">
        <f t="shared" ref="CS80:CS82" si="341">CS81</f>
        <v>0</v>
      </c>
      <c r="CT80" s="19"/>
      <c r="CU80" s="35"/>
      <c r="DA80" s="1" t="s">
        <v>29</v>
      </c>
    </row>
    <row r="81" spans="1:105" ht="46.8" hidden="1" x14ac:dyDescent="0.3">
      <c r="A81" s="36" t="s">
        <v>96</v>
      </c>
      <c r="B81" s="17">
        <v>600</v>
      </c>
      <c r="C81" s="16"/>
      <c r="D81" s="16"/>
      <c r="E81" s="34" t="s">
        <v>43</v>
      </c>
      <c r="F81" s="26">
        <f t="shared" si="295"/>
        <v>940</v>
      </c>
      <c r="G81" s="26">
        <f t="shared" si="296"/>
        <v>940</v>
      </c>
      <c r="H81" s="26">
        <f t="shared" si="297"/>
        <v>940</v>
      </c>
      <c r="I81" s="26">
        <f t="shared" si="298"/>
        <v>0</v>
      </c>
      <c r="J81" s="26">
        <f t="shared" si="299"/>
        <v>0</v>
      </c>
      <c r="K81" s="26">
        <f t="shared" si="300"/>
        <v>0</v>
      </c>
      <c r="L81" s="26">
        <f t="shared" si="249"/>
        <v>940</v>
      </c>
      <c r="M81" s="26">
        <f t="shared" si="250"/>
        <v>940</v>
      </c>
      <c r="N81" s="26">
        <f t="shared" si="251"/>
        <v>940</v>
      </c>
      <c r="O81" s="26">
        <f t="shared" si="301"/>
        <v>0</v>
      </c>
      <c r="P81" s="26">
        <f t="shared" si="302"/>
        <v>0</v>
      </c>
      <c r="Q81" s="26">
        <f t="shared" si="303"/>
        <v>0</v>
      </c>
      <c r="R81" s="26">
        <f t="shared" si="252"/>
        <v>940</v>
      </c>
      <c r="S81" s="26">
        <f t="shared" si="253"/>
        <v>940</v>
      </c>
      <c r="T81" s="26">
        <f t="shared" si="254"/>
        <v>940</v>
      </c>
      <c r="U81" s="26">
        <f t="shared" si="304"/>
        <v>0</v>
      </c>
      <c r="V81" s="26">
        <f t="shared" si="305"/>
        <v>0</v>
      </c>
      <c r="W81" s="26">
        <f t="shared" si="306"/>
        <v>0</v>
      </c>
      <c r="X81" s="26">
        <f t="shared" si="255"/>
        <v>940</v>
      </c>
      <c r="Y81" s="26">
        <f t="shared" si="256"/>
        <v>940</v>
      </c>
      <c r="Z81" s="26">
        <f t="shared" si="257"/>
        <v>940</v>
      </c>
      <c r="AA81" s="26">
        <f t="shared" si="307"/>
        <v>0</v>
      </c>
      <c r="AB81" s="26">
        <f t="shared" si="308"/>
        <v>0</v>
      </c>
      <c r="AC81" s="26">
        <f t="shared" si="309"/>
        <v>0</v>
      </c>
      <c r="AD81" s="26">
        <f t="shared" si="258"/>
        <v>940</v>
      </c>
      <c r="AE81" s="26">
        <f t="shared" si="259"/>
        <v>940</v>
      </c>
      <c r="AF81" s="26">
        <f t="shared" si="260"/>
        <v>940</v>
      </c>
      <c r="AG81" s="26">
        <f t="shared" si="310"/>
        <v>0</v>
      </c>
      <c r="AH81" s="26">
        <f t="shared" si="311"/>
        <v>0</v>
      </c>
      <c r="AI81" s="26">
        <f t="shared" si="312"/>
        <v>0</v>
      </c>
      <c r="AJ81" s="26">
        <f t="shared" si="261"/>
        <v>940</v>
      </c>
      <c r="AK81" s="26">
        <f t="shared" si="262"/>
        <v>940</v>
      </c>
      <c r="AL81" s="26">
        <f t="shared" si="263"/>
        <v>940</v>
      </c>
      <c r="AM81" s="26">
        <f t="shared" si="313"/>
        <v>0</v>
      </c>
      <c r="AN81" s="26">
        <f t="shared" si="314"/>
        <v>0</v>
      </c>
      <c r="AO81" s="26">
        <f t="shared" si="315"/>
        <v>0</v>
      </c>
      <c r="AP81" s="26">
        <f t="shared" si="264"/>
        <v>940</v>
      </c>
      <c r="AQ81" s="26">
        <f t="shared" si="265"/>
        <v>940</v>
      </c>
      <c r="AR81" s="26">
        <f t="shared" si="266"/>
        <v>940</v>
      </c>
      <c r="AS81" s="26">
        <f t="shared" si="316"/>
        <v>0</v>
      </c>
      <c r="AT81" s="26">
        <f t="shared" si="317"/>
        <v>0</v>
      </c>
      <c r="AU81" s="26">
        <f t="shared" si="318"/>
        <v>0</v>
      </c>
      <c r="AV81" s="26">
        <f t="shared" si="267"/>
        <v>940</v>
      </c>
      <c r="AW81" s="26">
        <f t="shared" si="268"/>
        <v>940</v>
      </c>
      <c r="AX81" s="26">
        <f t="shared" si="269"/>
        <v>940</v>
      </c>
      <c r="AY81" s="26">
        <f t="shared" si="319"/>
        <v>0</v>
      </c>
      <c r="AZ81" s="26">
        <f t="shared" si="320"/>
        <v>0</v>
      </c>
      <c r="BA81" s="26">
        <f t="shared" si="321"/>
        <v>0</v>
      </c>
      <c r="BB81" s="26">
        <f t="shared" si="270"/>
        <v>940</v>
      </c>
      <c r="BC81" s="26">
        <f t="shared" si="271"/>
        <v>940</v>
      </c>
      <c r="BD81" s="26">
        <f t="shared" si="272"/>
        <v>940</v>
      </c>
      <c r="BE81" s="26">
        <f t="shared" si="322"/>
        <v>0</v>
      </c>
      <c r="BF81" s="26">
        <f t="shared" si="323"/>
        <v>0</v>
      </c>
      <c r="BG81" s="26">
        <f t="shared" si="324"/>
        <v>0</v>
      </c>
      <c r="BH81" s="26">
        <f t="shared" si="273"/>
        <v>940</v>
      </c>
      <c r="BI81" s="26">
        <f t="shared" si="274"/>
        <v>940</v>
      </c>
      <c r="BJ81" s="26">
        <f t="shared" si="275"/>
        <v>940</v>
      </c>
      <c r="BK81" s="26">
        <f t="shared" si="325"/>
        <v>-100</v>
      </c>
      <c r="BL81" s="26">
        <f t="shared" si="326"/>
        <v>0</v>
      </c>
      <c r="BM81" s="26">
        <f t="shared" si="327"/>
        <v>0</v>
      </c>
      <c r="BN81" s="26">
        <f t="shared" si="276"/>
        <v>840</v>
      </c>
      <c r="BO81" s="26">
        <f t="shared" si="277"/>
        <v>940</v>
      </c>
      <c r="BP81" s="26">
        <f t="shared" si="278"/>
        <v>940</v>
      </c>
      <c r="BQ81" s="26">
        <f t="shared" si="328"/>
        <v>0</v>
      </c>
      <c r="BR81" s="26">
        <f t="shared" si="329"/>
        <v>0</v>
      </c>
      <c r="BS81" s="26">
        <f t="shared" si="279"/>
        <v>840</v>
      </c>
      <c r="BT81" s="26">
        <f t="shared" si="280"/>
        <v>940</v>
      </c>
      <c r="BU81" s="26">
        <f t="shared" si="281"/>
        <v>940</v>
      </c>
      <c r="BV81" s="26">
        <f t="shared" si="330"/>
        <v>0</v>
      </c>
      <c r="BW81" s="26">
        <f t="shared" si="331"/>
        <v>0</v>
      </c>
      <c r="BX81" s="26">
        <f t="shared" si="282"/>
        <v>840</v>
      </c>
      <c r="BY81" s="26">
        <f t="shared" si="283"/>
        <v>940</v>
      </c>
      <c r="BZ81" s="26">
        <f t="shared" si="284"/>
        <v>940</v>
      </c>
      <c r="CA81" s="26">
        <f t="shared" si="332"/>
        <v>0</v>
      </c>
      <c r="CB81" s="26">
        <f t="shared" si="333"/>
        <v>0</v>
      </c>
      <c r="CC81" s="26">
        <f t="shared" si="334"/>
        <v>0</v>
      </c>
      <c r="CD81" s="26">
        <f t="shared" si="285"/>
        <v>840</v>
      </c>
      <c r="CE81" s="26">
        <f t="shared" si="286"/>
        <v>940</v>
      </c>
      <c r="CF81" s="26">
        <f t="shared" si="287"/>
        <v>940</v>
      </c>
      <c r="CG81" s="26">
        <f t="shared" si="335"/>
        <v>0</v>
      </c>
      <c r="CH81" s="26">
        <f t="shared" si="336"/>
        <v>0</v>
      </c>
      <c r="CI81" s="26">
        <f t="shared" si="337"/>
        <v>0</v>
      </c>
      <c r="CJ81" s="26">
        <f t="shared" si="288"/>
        <v>840</v>
      </c>
      <c r="CK81" s="26">
        <f t="shared" si="289"/>
        <v>940</v>
      </c>
      <c r="CL81" s="26">
        <f t="shared" si="290"/>
        <v>940</v>
      </c>
      <c r="CM81" s="26">
        <f t="shared" si="338"/>
        <v>0</v>
      </c>
      <c r="CN81" s="26">
        <f t="shared" si="339"/>
        <v>0</v>
      </c>
      <c r="CO81" s="26">
        <f t="shared" si="340"/>
        <v>0</v>
      </c>
      <c r="CP81" s="26">
        <f t="shared" si="291"/>
        <v>840</v>
      </c>
      <c r="CQ81" s="26">
        <f t="shared" si="292"/>
        <v>940</v>
      </c>
      <c r="CR81" s="26">
        <f t="shared" si="293"/>
        <v>940</v>
      </c>
      <c r="CS81" s="26">
        <f t="shared" si="341"/>
        <v>0</v>
      </c>
      <c r="CT81" s="19"/>
      <c r="CU81" s="35"/>
      <c r="CY81" s="1" t="s">
        <v>27</v>
      </c>
    </row>
    <row r="82" spans="1:105" ht="78" hidden="1" x14ac:dyDescent="0.3">
      <c r="A82" s="36" t="s">
        <v>96</v>
      </c>
      <c r="B82" s="17">
        <v>630</v>
      </c>
      <c r="C82" s="16"/>
      <c r="D82" s="16"/>
      <c r="E82" s="34" t="s">
        <v>49</v>
      </c>
      <c r="F82" s="26">
        <f t="shared" si="295"/>
        <v>940</v>
      </c>
      <c r="G82" s="26">
        <f t="shared" si="296"/>
        <v>940</v>
      </c>
      <c r="H82" s="26">
        <f t="shared" si="297"/>
        <v>940</v>
      </c>
      <c r="I82" s="26">
        <f t="shared" si="298"/>
        <v>0</v>
      </c>
      <c r="J82" s="26">
        <f t="shared" si="299"/>
        <v>0</v>
      </c>
      <c r="K82" s="26">
        <f t="shared" si="300"/>
        <v>0</v>
      </c>
      <c r="L82" s="26">
        <f t="shared" si="249"/>
        <v>940</v>
      </c>
      <c r="M82" s="26">
        <f t="shared" si="250"/>
        <v>940</v>
      </c>
      <c r="N82" s="26">
        <f t="shared" si="251"/>
        <v>940</v>
      </c>
      <c r="O82" s="26">
        <f t="shared" si="301"/>
        <v>0</v>
      </c>
      <c r="P82" s="26">
        <f t="shared" si="302"/>
        <v>0</v>
      </c>
      <c r="Q82" s="26">
        <f t="shared" si="303"/>
        <v>0</v>
      </c>
      <c r="R82" s="26">
        <f t="shared" si="252"/>
        <v>940</v>
      </c>
      <c r="S82" s="26">
        <f t="shared" si="253"/>
        <v>940</v>
      </c>
      <c r="T82" s="26">
        <f t="shared" si="254"/>
        <v>940</v>
      </c>
      <c r="U82" s="26">
        <f t="shared" si="304"/>
        <v>0</v>
      </c>
      <c r="V82" s="26">
        <f t="shared" si="305"/>
        <v>0</v>
      </c>
      <c r="W82" s="26">
        <f t="shared" si="306"/>
        <v>0</v>
      </c>
      <c r="X82" s="26">
        <f t="shared" si="255"/>
        <v>940</v>
      </c>
      <c r="Y82" s="26">
        <f t="shared" si="256"/>
        <v>940</v>
      </c>
      <c r="Z82" s="26">
        <f t="shared" si="257"/>
        <v>940</v>
      </c>
      <c r="AA82" s="26">
        <f t="shared" si="307"/>
        <v>0</v>
      </c>
      <c r="AB82" s="26">
        <f t="shared" si="308"/>
        <v>0</v>
      </c>
      <c r="AC82" s="26">
        <f t="shared" si="309"/>
        <v>0</v>
      </c>
      <c r="AD82" s="26">
        <f t="shared" si="258"/>
        <v>940</v>
      </c>
      <c r="AE82" s="26">
        <f t="shared" si="259"/>
        <v>940</v>
      </c>
      <c r="AF82" s="26">
        <f t="shared" si="260"/>
        <v>940</v>
      </c>
      <c r="AG82" s="26">
        <f t="shared" si="310"/>
        <v>0</v>
      </c>
      <c r="AH82" s="26">
        <f t="shared" si="311"/>
        <v>0</v>
      </c>
      <c r="AI82" s="26">
        <f t="shared" si="312"/>
        <v>0</v>
      </c>
      <c r="AJ82" s="26">
        <f t="shared" si="261"/>
        <v>940</v>
      </c>
      <c r="AK82" s="26">
        <f t="shared" si="262"/>
        <v>940</v>
      </c>
      <c r="AL82" s="26">
        <f t="shared" si="263"/>
        <v>940</v>
      </c>
      <c r="AM82" s="26">
        <f t="shared" si="313"/>
        <v>0</v>
      </c>
      <c r="AN82" s="26">
        <f t="shared" si="314"/>
        <v>0</v>
      </c>
      <c r="AO82" s="26">
        <f t="shared" si="315"/>
        <v>0</v>
      </c>
      <c r="AP82" s="26">
        <f t="shared" si="264"/>
        <v>940</v>
      </c>
      <c r="AQ82" s="26">
        <f t="shared" si="265"/>
        <v>940</v>
      </c>
      <c r="AR82" s="26">
        <f t="shared" si="266"/>
        <v>940</v>
      </c>
      <c r="AS82" s="26">
        <f t="shared" si="316"/>
        <v>0</v>
      </c>
      <c r="AT82" s="26">
        <f t="shared" si="317"/>
        <v>0</v>
      </c>
      <c r="AU82" s="26">
        <f t="shared" si="318"/>
        <v>0</v>
      </c>
      <c r="AV82" s="26">
        <f t="shared" si="267"/>
        <v>940</v>
      </c>
      <c r="AW82" s="26">
        <f t="shared" si="268"/>
        <v>940</v>
      </c>
      <c r="AX82" s="26">
        <f t="shared" si="269"/>
        <v>940</v>
      </c>
      <c r="AY82" s="26">
        <f t="shared" si="319"/>
        <v>0</v>
      </c>
      <c r="AZ82" s="26">
        <f t="shared" si="320"/>
        <v>0</v>
      </c>
      <c r="BA82" s="26">
        <f t="shared" si="321"/>
        <v>0</v>
      </c>
      <c r="BB82" s="26">
        <f t="shared" si="270"/>
        <v>940</v>
      </c>
      <c r="BC82" s="26">
        <f t="shared" si="271"/>
        <v>940</v>
      </c>
      <c r="BD82" s="26">
        <f t="shared" si="272"/>
        <v>940</v>
      </c>
      <c r="BE82" s="26">
        <f t="shared" si="322"/>
        <v>0</v>
      </c>
      <c r="BF82" s="26">
        <f t="shared" si="323"/>
        <v>0</v>
      </c>
      <c r="BG82" s="26">
        <f t="shared" si="324"/>
        <v>0</v>
      </c>
      <c r="BH82" s="26">
        <f t="shared" si="273"/>
        <v>940</v>
      </c>
      <c r="BI82" s="26">
        <f t="shared" si="274"/>
        <v>940</v>
      </c>
      <c r="BJ82" s="26">
        <f t="shared" si="275"/>
        <v>940</v>
      </c>
      <c r="BK82" s="26">
        <f t="shared" si="325"/>
        <v>-100</v>
      </c>
      <c r="BL82" s="26">
        <f t="shared" si="326"/>
        <v>0</v>
      </c>
      <c r="BM82" s="26">
        <f t="shared" si="327"/>
        <v>0</v>
      </c>
      <c r="BN82" s="26">
        <f t="shared" si="276"/>
        <v>840</v>
      </c>
      <c r="BO82" s="26">
        <f t="shared" si="277"/>
        <v>940</v>
      </c>
      <c r="BP82" s="26">
        <f t="shared" si="278"/>
        <v>940</v>
      </c>
      <c r="BQ82" s="26">
        <f t="shared" si="328"/>
        <v>0</v>
      </c>
      <c r="BR82" s="26">
        <f t="shared" si="329"/>
        <v>0</v>
      </c>
      <c r="BS82" s="26">
        <f t="shared" si="279"/>
        <v>840</v>
      </c>
      <c r="BT82" s="26">
        <f t="shared" si="280"/>
        <v>940</v>
      </c>
      <c r="BU82" s="26">
        <f t="shared" si="281"/>
        <v>940</v>
      </c>
      <c r="BV82" s="26">
        <f t="shared" si="330"/>
        <v>0</v>
      </c>
      <c r="BW82" s="26">
        <f t="shared" si="331"/>
        <v>0</v>
      </c>
      <c r="BX82" s="26">
        <f t="shared" si="282"/>
        <v>840</v>
      </c>
      <c r="BY82" s="26">
        <f t="shared" si="283"/>
        <v>940</v>
      </c>
      <c r="BZ82" s="26">
        <f t="shared" si="284"/>
        <v>940</v>
      </c>
      <c r="CA82" s="26">
        <f t="shared" si="332"/>
        <v>0</v>
      </c>
      <c r="CB82" s="26">
        <f t="shared" si="333"/>
        <v>0</v>
      </c>
      <c r="CC82" s="26">
        <f t="shared" si="334"/>
        <v>0</v>
      </c>
      <c r="CD82" s="26">
        <f t="shared" si="285"/>
        <v>840</v>
      </c>
      <c r="CE82" s="26">
        <f t="shared" si="286"/>
        <v>940</v>
      </c>
      <c r="CF82" s="26">
        <f t="shared" si="287"/>
        <v>940</v>
      </c>
      <c r="CG82" s="26">
        <f t="shared" si="335"/>
        <v>0</v>
      </c>
      <c r="CH82" s="26">
        <f t="shared" si="336"/>
        <v>0</v>
      </c>
      <c r="CI82" s="26">
        <f t="shared" si="337"/>
        <v>0</v>
      </c>
      <c r="CJ82" s="26">
        <f t="shared" si="288"/>
        <v>840</v>
      </c>
      <c r="CK82" s="26">
        <f t="shared" si="289"/>
        <v>940</v>
      </c>
      <c r="CL82" s="26">
        <f t="shared" si="290"/>
        <v>940</v>
      </c>
      <c r="CM82" s="26">
        <f t="shared" si="338"/>
        <v>0</v>
      </c>
      <c r="CN82" s="26">
        <f t="shared" si="339"/>
        <v>0</v>
      </c>
      <c r="CO82" s="26">
        <f t="shared" si="340"/>
        <v>0</v>
      </c>
      <c r="CP82" s="26">
        <f t="shared" si="291"/>
        <v>840</v>
      </c>
      <c r="CQ82" s="26">
        <f t="shared" si="292"/>
        <v>940</v>
      </c>
      <c r="CR82" s="26">
        <f t="shared" si="293"/>
        <v>940</v>
      </c>
      <c r="CS82" s="26">
        <f t="shared" si="341"/>
        <v>0</v>
      </c>
      <c r="CT82" s="19"/>
      <c r="CU82" s="35"/>
      <c r="CZ82" s="1" t="s">
        <v>28</v>
      </c>
    </row>
    <row r="83" spans="1:105" hidden="1" x14ac:dyDescent="0.3">
      <c r="A83" s="36" t="s">
        <v>96</v>
      </c>
      <c r="B83" s="17">
        <v>630</v>
      </c>
      <c r="C83" s="16" t="s">
        <v>40</v>
      </c>
      <c r="D83" s="16" t="s">
        <v>41</v>
      </c>
      <c r="E83" s="34" t="s">
        <v>42</v>
      </c>
      <c r="F83" s="26">
        <v>940</v>
      </c>
      <c r="G83" s="26">
        <v>940</v>
      </c>
      <c r="H83" s="26">
        <v>940</v>
      </c>
      <c r="I83" s="26"/>
      <c r="J83" s="26"/>
      <c r="K83" s="26"/>
      <c r="L83" s="26">
        <f t="shared" si="249"/>
        <v>940</v>
      </c>
      <c r="M83" s="26">
        <f t="shared" si="250"/>
        <v>940</v>
      </c>
      <c r="N83" s="26">
        <f t="shared" si="251"/>
        <v>940</v>
      </c>
      <c r="O83" s="26"/>
      <c r="P83" s="26"/>
      <c r="Q83" s="26"/>
      <c r="R83" s="26">
        <f t="shared" si="252"/>
        <v>940</v>
      </c>
      <c r="S83" s="26">
        <f t="shared" si="253"/>
        <v>940</v>
      </c>
      <c r="T83" s="26">
        <f t="shared" si="254"/>
        <v>940</v>
      </c>
      <c r="U83" s="26"/>
      <c r="V83" s="26"/>
      <c r="W83" s="26"/>
      <c r="X83" s="26">
        <f t="shared" si="255"/>
        <v>940</v>
      </c>
      <c r="Y83" s="26">
        <f t="shared" si="256"/>
        <v>940</v>
      </c>
      <c r="Z83" s="26">
        <f t="shared" si="257"/>
        <v>940</v>
      </c>
      <c r="AA83" s="26"/>
      <c r="AB83" s="26"/>
      <c r="AC83" s="26"/>
      <c r="AD83" s="26">
        <f t="shared" si="258"/>
        <v>940</v>
      </c>
      <c r="AE83" s="26">
        <f t="shared" si="259"/>
        <v>940</v>
      </c>
      <c r="AF83" s="26">
        <f t="shared" si="260"/>
        <v>940</v>
      </c>
      <c r="AG83" s="26"/>
      <c r="AH83" s="26"/>
      <c r="AI83" s="26"/>
      <c r="AJ83" s="26">
        <f t="shared" si="261"/>
        <v>940</v>
      </c>
      <c r="AK83" s="26">
        <f t="shared" si="262"/>
        <v>940</v>
      </c>
      <c r="AL83" s="26">
        <f t="shared" si="263"/>
        <v>940</v>
      </c>
      <c r="AM83" s="26"/>
      <c r="AN83" s="26"/>
      <c r="AO83" s="26"/>
      <c r="AP83" s="26">
        <f t="shared" si="264"/>
        <v>940</v>
      </c>
      <c r="AQ83" s="26">
        <f t="shared" si="265"/>
        <v>940</v>
      </c>
      <c r="AR83" s="26">
        <f t="shared" si="266"/>
        <v>940</v>
      </c>
      <c r="AS83" s="26"/>
      <c r="AT83" s="26"/>
      <c r="AU83" s="26"/>
      <c r="AV83" s="26">
        <f t="shared" si="267"/>
        <v>940</v>
      </c>
      <c r="AW83" s="26">
        <f t="shared" si="268"/>
        <v>940</v>
      </c>
      <c r="AX83" s="26">
        <f t="shared" si="269"/>
        <v>940</v>
      </c>
      <c r="AY83" s="26"/>
      <c r="AZ83" s="26"/>
      <c r="BA83" s="26"/>
      <c r="BB83" s="26">
        <f t="shared" si="270"/>
        <v>940</v>
      </c>
      <c r="BC83" s="26">
        <f t="shared" si="271"/>
        <v>940</v>
      </c>
      <c r="BD83" s="26">
        <f t="shared" si="272"/>
        <v>940</v>
      </c>
      <c r="BE83" s="26"/>
      <c r="BF83" s="26"/>
      <c r="BG83" s="26"/>
      <c r="BH83" s="26">
        <f t="shared" si="273"/>
        <v>940</v>
      </c>
      <c r="BI83" s="26">
        <f t="shared" si="274"/>
        <v>940</v>
      </c>
      <c r="BJ83" s="26">
        <f t="shared" si="275"/>
        <v>940</v>
      </c>
      <c r="BK83" s="26">
        <v>-100</v>
      </c>
      <c r="BL83" s="26"/>
      <c r="BM83" s="26"/>
      <c r="BN83" s="26">
        <f t="shared" si="276"/>
        <v>840</v>
      </c>
      <c r="BO83" s="26">
        <f t="shared" si="277"/>
        <v>940</v>
      </c>
      <c r="BP83" s="26">
        <f t="shared" si="278"/>
        <v>940</v>
      </c>
      <c r="BQ83" s="26"/>
      <c r="BR83" s="26"/>
      <c r="BS83" s="26">
        <f t="shared" si="279"/>
        <v>840</v>
      </c>
      <c r="BT83" s="26">
        <f t="shared" si="280"/>
        <v>940</v>
      </c>
      <c r="BU83" s="26">
        <f t="shared" si="281"/>
        <v>940</v>
      </c>
      <c r="BV83" s="26"/>
      <c r="BW83" s="26"/>
      <c r="BX83" s="26">
        <f t="shared" si="282"/>
        <v>840</v>
      </c>
      <c r="BY83" s="26">
        <f t="shared" si="283"/>
        <v>940</v>
      </c>
      <c r="BZ83" s="26">
        <f t="shared" si="284"/>
        <v>940</v>
      </c>
      <c r="CA83" s="26"/>
      <c r="CB83" s="26"/>
      <c r="CC83" s="26"/>
      <c r="CD83" s="26">
        <f t="shared" si="285"/>
        <v>840</v>
      </c>
      <c r="CE83" s="26">
        <f t="shared" si="286"/>
        <v>940</v>
      </c>
      <c r="CF83" s="26">
        <f t="shared" si="287"/>
        <v>940</v>
      </c>
      <c r="CG83" s="26"/>
      <c r="CH83" s="26"/>
      <c r="CI83" s="26"/>
      <c r="CJ83" s="26">
        <f t="shared" si="288"/>
        <v>840</v>
      </c>
      <c r="CK83" s="26">
        <f t="shared" si="289"/>
        <v>940</v>
      </c>
      <c r="CL83" s="26">
        <f t="shared" si="290"/>
        <v>940</v>
      </c>
      <c r="CM83" s="26"/>
      <c r="CN83" s="26"/>
      <c r="CO83" s="26"/>
      <c r="CP83" s="26">
        <f t="shared" si="291"/>
        <v>840</v>
      </c>
      <c r="CQ83" s="26">
        <f t="shared" si="292"/>
        <v>940</v>
      </c>
      <c r="CR83" s="26">
        <f t="shared" si="293"/>
        <v>940</v>
      </c>
      <c r="CS83" s="26"/>
      <c r="CT83" s="19"/>
      <c r="CU83" s="35"/>
    </row>
    <row r="84" spans="1:105" ht="78" hidden="1" x14ac:dyDescent="0.3">
      <c r="A84" s="16" t="s">
        <v>98</v>
      </c>
      <c r="B84" s="17"/>
      <c r="C84" s="16"/>
      <c r="D84" s="16"/>
      <c r="E84" s="34" t="s">
        <v>99</v>
      </c>
      <c r="F84" s="26">
        <f t="shared" ref="F84:K84" si="342">F85+F88</f>
        <v>2573.6999999999998</v>
      </c>
      <c r="G84" s="26">
        <f t="shared" si="342"/>
        <v>2573.6999999999998</v>
      </c>
      <c r="H84" s="26">
        <f t="shared" si="342"/>
        <v>2573.6999999999998</v>
      </c>
      <c r="I84" s="26">
        <f t="shared" si="342"/>
        <v>0</v>
      </c>
      <c r="J84" s="26">
        <f t="shared" si="342"/>
        <v>0</v>
      </c>
      <c r="K84" s="26">
        <f t="shared" si="342"/>
        <v>0</v>
      </c>
      <c r="L84" s="26">
        <f t="shared" si="249"/>
        <v>2573.6999999999998</v>
      </c>
      <c r="M84" s="26">
        <f t="shared" si="250"/>
        <v>2573.6999999999998</v>
      </c>
      <c r="N84" s="26">
        <f t="shared" si="251"/>
        <v>2573.6999999999998</v>
      </c>
      <c r="O84" s="26">
        <f>O85+O88</f>
        <v>0</v>
      </c>
      <c r="P84" s="26">
        <f>P85+P88</f>
        <v>0</v>
      </c>
      <c r="Q84" s="26">
        <f>Q85+Q88</f>
        <v>0</v>
      </c>
      <c r="R84" s="26">
        <f t="shared" si="252"/>
        <v>2573.6999999999998</v>
      </c>
      <c r="S84" s="26">
        <f t="shared" si="253"/>
        <v>2573.6999999999998</v>
      </c>
      <c r="T84" s="26">
        <f t="shared" si="254"/>
        <v>2573.6999999999998</v>
      </c>
      <c r="U84" s="26">
        <f>U85+U88</f>
        <v>0</v>
      </c>
      <c r="V84" s="26">
        <f>V85+V88</f>
        <v>0</v>
      </c>
      <c r="W84" s="26">
        <f>W85+W88</f>
        <v>0</v>
      </c>
      <c r="X84" s="26">
        <f t="shared" si="255"/>
        <v>2573.6999999999998</v>
      </c>
      <c r="Y84" s="26">
        <f t="shared" si="256"/>
        <v>2573.6999999999998</v>
      </c>
      <c r="Z84" s="26">
        <f t="shared" si="257"/>
        <v>2573.6999999999998</v>
      </c>
      <c r="AA84" s="26">
        <f>AA85+AA88</f>
        <v>0</v>
      </c>
      <c r="AB84" s="26">
        <f>AB85+AB88</f>
        <v>0</v>
      </c>
      <c r="AC84" s="26">
        <f>AC85+AC88</f>
        <v>0</v>
      </c>
      <c r="AD84" s="26">
        <f t="shared" si="258"/>
        <v>2573.6999999999998</v>
      </c>
      <c r="AE84" s="26">
        <f t="shared" si="259"/>
        <v>2573.6999999999998</v>
      </c>
      <c r="AF84" s="26">
        <f t="shared" si="260"/>
        <v>2573.6999999999998</v>
      </c>
      <c r="AG84" s="26">
        <f>AG85+AG88</f>
        <v>0</v>
      </c>
      <c r="AH84" s="26">
        <f>AH85+AH88</f>
        <v>0</v>
      </c>
      <c r="AI84" s="26">
        <f>AI85+AI88</f>
        <v>0</v>
      </c>
      <c r="AJ84" s="26">
        <f t="shared" si="261"/>
        <v>2573.6999999999998</v>
      </c>
      <c r="AK84" s="26">
        <f t="shared" si="262"/>
        <v>2573.6999999999998</v>
      </c>
      <c r="AL84" s="26">
        <f t="shared" si="263"/>
        <v>2573.6999999999998</v>
      </c>
      <c r="AM84" s="26">
        <f>AM85+AM88</f>
        <v>254</v>
      </c>
      <c r="AN84" s="26">
        <f>AN85+AN88</f>
        <v>0</v>
      </c>
      <c r="AO84" s="26">
        <f>AO85+AO88</f>
        <v>0</v>
      </c>
      <c r="AP84" s="26">
        <f t="shared" si="264"/>
        <v>2827.7</v>
      </c>
      <c r="AQ84" s="26">
        <f t="shared" si="265"/>
        <v>2573.6999999999998</v>
      </c>
      <c r="AR84" s="26">
        <f t="shared" si="266"/>
        <v>2573.6999999999998</v>
      </c>
      <c r="AS84" s="26">
        <f>AS85+AS88</f>
        <v>0</v>
      </c>
      <c r="AT84" s="26">
        <f>AT85+AT88</f>
        <v>0</v>
      </c>
      <c r="AU84" s="26">
        <f>AU85+AU88</f>
        <v>0</v>
      </c>
      <c r="AV84" s="26">
        <f t="shared" si="267"/>
        <v>2827.7</v>
      </c>
      <c r="AW84" s="26">
        <f t="shared" si="268"/>
        <v>2573.6999999999998</v>
      </c>
      <c r="AX84" s="26">
        <f t="shared" si="269"/>
        <v>2573.6999999999998</v>
      </c>
      <c r="AY84" s="26">
        <f>AY85+AY88</f>
        <v>0</v>
      </c>
      <c r="AZ84" s="26">
        <f>AZ85+AZ88</f>
        <v>0</v>
      </c>
      <c r="BA84" s="26">
        <f>BA85+BA88</f>
        <v>0</v>
      </c>
      <c r="BB84" s="26">
        <f t="shared" si="270"/>
        <v>2827.7</v>
      </c>
      <c r="BC84" s="26">
        <f t="shared" si="271"/>
        <v>2573.6999999999998</v>
      </c>
      <c r="BD84" s="26">
        <f t="shared" si="272"/>
        <v>2573.6999999999998</v>
      </c>
      <c r="BE84" s="26">
        <f>BE85+BE88</f>
        <v>0</v>
      </c>
      <c r="BF84" s="26">
        <f>BF85+BF88</f>
        <v>0</v>
      </c>
      <c r="BG84" s="26">
        <f>BG85+BG88</f>
        <v>0</v>
      </c>
      <c r="BH84" s="26">
        <f t="shared" si="273"/>
        <v>2827.7</v>
      </c>
      <c r="BI84" s="26">
        <f t="shared" si="274"/>
        <v>2573.6999999999998</v>
      </c>
      <c r="BJ84" s="26">
        <f t="shared" si="275"/>
        <v>2573.6999999999998</v>
      </c>
      <c r="BK84" s="26">
        <f>BK85+BK88</f>
        <v>0</v>
      </c>
      <c r="BL84" s="26">
        <f>BL85+BL88</f>
        <v>0</v>
      </c>
      <c r="BM84" s="26">
        <f>BM85+BM88</f>
        <v>0</v>
      </c>
      <c r="BN84" s="26">
        <f t="shared" si="276"/>
        <v>2827.7</v>
      </c>
      <c r="BO84" s="26">
        <f t="shared" si="277"/>
        <v>2573.6999999999998</v>
      </c>
      <c r="BP84" s="26">
        <f t="shared" si="278"/>
        <v>2573.6999999999998</v>
      </c>
      <c r="BQ84" s="26">
        <f>BQ85+BQ88</f>
        <v>0</v>
      </c>
      <c r="BR84" s="26">
        <f>BR85+BR88</f>
        <v>0</v>
      </c>
      <c r="BS84" s="26">
        <f t="shared" si="279"/>
        <v>2827.7</v>
      </c>
      <c r="BT84" s="26">
        <f t="shared" si="280"/>
        <v>2573.6999999999998</v>
      </c>
      <c r="BU84" s="26">
        <f t="shared" si="281"/>
        <v>2573.6999999999998</v>
      </c>
      <c r="BV84" s="26">
        <f>BV85+BV88</f>
        <v>0</v>
      </c>
      <c r="BW84" s="26">
        <f>BW85+BW88</f>
        <v>0</v>
      </c>
      <c r="BX84" s="26">
        <f t="shared" si="282"/>
        <v>2827.7</v>
      </c>
      <c r="BY84" s="26">
        <f t="shared" si="283"/>
        <v>2573.6999999999998</v>
      </c>
      <c r="BZ84" s="26">
        <f t="shared" si="284"/>
        <v>2573.6999999999998</v>
      </c>
      <c r="CA84" s="26">
        <f>CA85+CA88</f>
        <v>0</v>
      </c>
      <c r="CB84" s="26">
        <f>CB85+CB88</f>
        <v>0</v>
      </c>
      <c r="CC84" s="26">
        <f>CC85+CC88</f>
        <v>0</v>
      </c>
      <c r="CD84" s="26">
        <f t="shared" si="285"/>
        <v>2827.7</v>
      </c>
      <c r="CE84" s="26">
        <f t="shared" si="286"/>
        <v>2573.6999999999998</v>
      </c>
      <c r="CF84" s="26">
        <f t="shared" si="287"/>
        <v>2573.6999999999998</v>
      </c>
      <c r="CG84" s="26">
        <f>CG85+CG88</f>
        <v>0</v>
      </c>
      <c r="CH84" s="26">
        <f>CH85+CH88</f>
        <v>0</v>
      </c>
      <c r="CI84" s="26">
        <f>CI85+CI88</f>
        <v>0</v>
      </c>
      <c r="CJ84" s="26">
        <f t="shared" si="288"/>
        <v>2827.7</v>
      </c>
      <c r="CK84" s="26">
        <f t="shared" si="289"/>
        <v>2573.6999999999998</v>
      </c>
      <c r="CL84" s="26">
        <f t="shared" si="290"/>
        <v>2573.6999999999998</v>
      </c>
      <c r="CM84" s="26">
        <f>CM85+CM88</f>
        <v>0</v>
      </c>
      <c r="CN84" s="26">
        <f>CN85+CN88</f>
        <v>0</v>
      </c>
      <c r="CO84" s="26">
        <f>CO85+CO88</f>
        <v>0</v>
      </c>
      <c r="CP84" s="26">
        <f t="shared" si="291"/>
        <v>2827.7</v>
      </c>
      <c r="CQ84" s="26">
        <f t="shared" si="292"/>
        <v>2573.6999999999998</v>
      </c>
      <c r="CR84" s="26">
        <f t="shared" si="293"/>
        <v>2573.6999999999998</v>
      </c>
      <c r="CS84" s="26">
        <f>CS85+CS88</f>
        <v>0</v>
      </c>
      <c r="CT84" s="19"/>
      <c r="CU84" s="35"/>
      <c r="DA84" s="1" t="s">
        <v>29</v>
      </c>
    </row>
    <row r="85" spans="1:105" ht="31.2" hidden="1" x14ac:dyDescent="0.3">
      <c r="A85" s="16" t="s">
        <v>98</v>
      </c>
      <c r="B85" s="17">
        <v>200</v>
      </c>
      <c r="C85" s="16"/>
      <c r="D85" s="16"/>
      <c r="E85" s="34" t="s">
        <v>38</v>
      </c>
      <c r="F85" s="26">
        <f t="shared" ref="F85:F86" si="343">F86</f>
        <v>0</v>
      </c>
      <c r="G85" s="26">
        <f t="shared" ref="G85:G86" si="344">G86</f>
        <v>0</v>
      </c>
      <c r="H85" s="26">
        <f t="shared" ref="H85:H86" si="345">H86</f>
        <v>0</v>
      </c>
      <c r="I85" s="26">
        <f t="shared" ref="I85:I86" si="346">I86</f>
        <v>0</v>
      </c>
      <c r="J85" s="26">
        <f t="shared" ref="J85:J86" si="347">J86</f>
        <v>0</v>
      </c>
      <c r="K85" s="26">
        <f t="shared" ref="K85:K86" si="348">K86</f>
        <v>0</v>
      </c>
      <c r="L85" s="26">
        <f t="shared" si="249"/>
        <v>0</v>
      </c>
      <c r="M85" s="26">
        <f t="shared" si="250"/>
        <v>0</v>
      </c>
      <c r="N85" s="26">
        <f t="shared" si="251"/>
        <v>0</v>
      </c>
      <c r="O85" s="26">
        <f t="shared" ref="O85:O86" si="349">O86</f>
        <v>0</v>
      </c>
      <c r="P85" s="26">
        <f t="shared" ref="P85:P86" si="350">P86</f>
        <v>0</v>
      </c>
      <c r="Q85" s="26">
        <f t="shared" ref="Q85:Q86" si="351">Q86</f>
        <v>0</v>
      </c>
      <c r="R85" s="26">
        <f t="shared" si="252"/>
        <v>0</v>
      </c>
      <c r="S85" s="26">
        <f t="shared" si="253"/>
        <v>0</v>
      </c>
      <c r="T85" s="26">
        <f t="shared" si="254"/>
        <v>0</v>
      </c>
      <c r="U85" s="26">
        <f t="shared" ref="U85:U86" si="352">U86</f>
        <v>0</v>
      </c>
      <c r="V85" s="26">
        <f t="shared" ref="V85:V86" si="353">V86</f>
        <v>0</v>
      </c>
      <c r="W85" s="26">
        <f t="shared" ref="W85:W86" si="354">W86</f>
        <v>0</v>
      </c>
      <c r="X85" s="26">
        <f t="shared" si="255"/>
        <v>0</v>
      </c>
      <c r="Y85" s="26">
        <f t="shared" si="256"/>
        <v>0</v>
      </c>
      <c r="Z85" s="26">
        <f t="shared" si="257"/>
        <v>0</v>
      </c>
      <c r="AA85" s="26">
        <f t="shared" ref="AA85:AA86" si="355">AA86</f>
        <v>0</v>
      </c>
      <c r="AB85" s="26">
        <f t="shared" ref="AB85:AB86" si="356">AB86</f>
        <v>0</v>
      </c>
      <c r="AC85" s="26">
        <f t="shared" ref="AC85:AC86" si="357">AC86</f>
        <v>0</v>
      </c>
      <c r="AD85" s="26">
        <f t="shared" si="258"/>
        <v>0</v>
      </c>
      <c r="AE85" s="26">
        <f t="shared" si="259"/>
        <v>0</v>
      </c>
      <c r="AF85" s="26">
        <f t="shared" si="260"/>
        <v>0</v>
      </c>
      <c r="AG85" s="26">
        <f t="shared" ref="AG85:AG86" si="358">AG86</f>
        <v>0</v>
      </c>
      <c r="AH85" s="26">
        <f t="shared" ref="AH85:AH86" si="359">AH86</f>
        <v>0</v>
      </c>
      <c r="AI85" s="26">
        <f t="shared" ref="AI85:AI86" si="360">AI86</f>
        <v>0</v>
      </c>
      <c r="AJ85" s="26">
        <f t="shared" si="261"/>
        <v>0</v>
      </c>
      <c r="AK85" s="26">
        <f t="shared" si="262"/>
        <v>0</v>
      </c>
      <c r="AL85" s="26">
        <f t="shared" si="263"/>
        <v>0</v>
      </c>
      <c r="AM85" s="26">
        <f t="shared" ref="AM85:AM86" si="361">AM86</f>
        <v>0</v>
      </c>
      <c r="AN85" s="26">
        <f t="shared" ref="AN85:AN86" si="362">AN86</f>
        <v>0</v>
      </c>
      <c r="AO85" s="26">
        <f t="shared" ref="AO85:AO86" si="363">AO86</f>
        <v>0</v>
      </c>
      <c r="AP85" s="26">
        <f t="shared" si="264"/>
        <v>0</v>
      </c>
      <c r="AQ85" s="26">
        <f t="shared" si="265"/>
        <v>0</v>
      </c>
      <c r="AR85" s="26">
        <f t="shared" si="266"/>
        <v>0</v>
      </c>
      <c r="AS85" s="26">
        <f t="shared" ref="AS85:AS86" si="364">AS86</f>
        <v>0</v>
      </c>
      <c r="AT85" s="26">
        <f t="shared" ref="AT85:AT86" si="365">AT86</f>
        <v>0</v>
      </c>
      <c r="AU85" s="26">
        <f t="shared" ref="AU85:AU86" si="366">AU86</f>
        <v>0</v>
      </c>
      <c r="AV85" s="26">
        <f t="shared" si="267"/>
        <v>0</v>
      </c>
      <c r="AW85" s="26">
        <f t="shared" si="268"/>
        <v>0</v>
      </c>
      <c r="AX85" s="26">
        <f t="shared" si="269"/>
        <v>0</v>
      </c>
      <c r="AY85" s="26">
        <f t="shared" ref="AY85:AY86" si="367">AY86</f>
        <v>0</v>
      </c>
      <c r="AZ85" s="26">
        <f t="shared" ref="AZ85:AZ86" si="368">AZ86</f>
        <v>0</v>
      </c>
      <c r="BA85" s="26">
        <f t="shared" ref="BA85:BA86" si="369">BA86</f>
        <v>0</v>
      </c>
      <c r="BB85" s="26">
        <f t="shared" si="270"/>
        <v>0</v>
      </c>
      <c r="BC85" s="26">
        <f t="shared" si="271"/>
        <v>0</v>
      </c>
      <c r="BD85" s="26">
        <f t="shared" si="272"/>
        <v>0</v>
      </c>
      <c r="BE85" s="26">
        <f t="shared" ref="BE85:BE86" si="370">BE86</f>
        <v>0</v>
      </c>
      <c r="BF85" s="26">
        <f t="shared" ref="BF85:BF86" si="371">BF86</f>
        <v>0</v>
      </c>
      <c r="BG85" s="26">
        <f t="shared" ref="BG85:BG86" si="372">BG86</f>
        <v>0</v>
      </c>
      <c r="BH85" s="26">
        <f t="shared" si="273"/>
        <v>0</v>
      </c>
      <c r="BI85" s="26">
        <f t="shared" si="274"/>
        <v>0</v>
      </c>
      <c r="BJ85" s="26">
        <f t="shared" si="275"/>
        <v>0</v>
      </c>
      <c r="BK85" s="26">
        <f t="shared" ref="BK85:BK86" si="373">BK86</f>
        <v>0</v>
      </c>
      <c r="BL85" s="26">
        <f t="shared" ref="BL85:BL86" si="374">BL86</f>
        <v>0</v>
      </c>
      <c r="BM85" s="26">
        <f t="shared" ref="BM85:BM86" si="375">BM86</f>
        <v>0</v>
      </c>
      <c r="BN85" s="26">
        <f t="shared" si="276"/>
        <v>0</v>
      </c>
      <c r="BO85" s="26">
        <f t="shared" si="277"/>
        <v>0</v>
      </c>
      <c r="BP85" s="26">
        <f t="shared" si="278"/>
        <v>0</v>
      </c>
      <c r="BQ85" s="26">
        <f t="shared" ref="BQ85:BQ86" si="376">BQ86</f>
        <v>0</v>
      </c>
      <c r="BR85" s="26">
        <f t="shared" ref="BR85:BR86" si="377">BR86</f>
        <v>0</v>
      </c>
      <c r="BS85" s="26">
        <f t="shared" si="279"/>
        <v>0</v>
      </c>
      <c r="BT85" s="26">
        <f t="shared" si="280"/>
        <v>0</v>
      </c>
      <c r="BU85" s="26">
        <f t="shared" si="281"/>
        <v>0</v>
      </c>
      <c r="BV85" s="26">
        <f t="shared" ref="BV85:BV86" si="378">BV86</f>
        <v>0</v>
      </c>
      <c r="BW85" s="26">
        <f t="shared" ref="BW85:BW86" si="379">BW86</f>
        <v>0</v>
      </c>
      <c r="BX85" s="26">
        <f t="shared" si="282"/>
        <v>0</v>
      </c>
      <c r="BY85" s="26">
        <f t="shared" si="283"/>
        <v>0</v>
      </c>
      <c r="BZ85" s="26">
        <f t="shared" si="284"/>
        <v>0</v>
      </c>
      <c r="CA85" s="26">
        <f t="shared" ref="CA85:CA86" si="380">CA86</f>
        <v>0</v>
      </c>
      <c r="CB85" s="26">
        <f t="shared" ref="CB85:CB86" si="381">CB86</f>
        <v>0</v>
      </c>
      <c r="CC85" s="26">
        <f t="shared" ref="CC85:CC86" si="382">CC86</f>
        <v>0</v>
      </c>
      <c r="CD85" s="26">
        <f t="shared" si="285"/>
        <v>0</v>
      </c>
      <c r="CE85" s="26">
        <f t="shared" si="286"/>
        <v>0</v>
      </c>
      <c r="CF85" s="26">
        <f t="shared" si="287"/>
        <v>0</v>
      </c>
      <c r="CG85" s="26">
        <f t="shared" ref="CG85:CG86" si="383">CG86</f>
        <v>0</v>
      </c>
      <c r="CH85" s="26">
        <f t="shared" ref="CH85:CH86" si="384">CH86</f>
        <v>0</v>
      </c>
      <c r="CI85" s="26">
        <f t="shared" ref="CI85:CI86" si="385">CI86</f>
        <v>0</v>
      </c>
      <c r="CJ85" s="26">
        <f t="shared" si="288"/>
        <v>0</v>
      </c>
      <c r="CK85" s="26">
        <f t="shared" si="289"/>
        <v>0</v>
      </c>
      <c r="CL85" s="26">
        <f t="shared" si="290"/>
        <v>0</v>
      </c>
      <c r="CM85" s="26">
        <f t="shared" ref="CM85:CM86" si="386">CM86</f>
        <v>0</v>
      </c>
      <c r="CN85" s="26">
        <f t="shared" ref="CN85:CN86" si="387">CN86</f>
        <v>0</v>
      </c>
      <c r="CO85" s="26">
        <f t="shared" ref="CO85:CO86" si="388">CO86</f>
        <v>0</v>
      </c>
      <c r="CP85" s="26">
        <f t="shared" si="291"/>
        <v>0</v>
      </c>
      <c r="CQ85" s="26">
        <f t="shared" si="292"/>
        <v>0</v>
      </c>
      <c r="CR85" s="26">
        <f t="shared" si="293"/>
        <v>0</v>
      </c>
      <c r="CS85" s="26">
        <f t="shared" ref="CS85:CS86" si="389">CS86</f>
        <v>0</v>
      </c>
      <c r="CT85" s="19">
        <v>0</v>
      </c>
      <c r="CU85" s="35"/>
      <c r="CY85" s="1" t="s">
        <v>27</v>
      </c>
    </row>
    <row r="86" spans="1:105" ht="46.8" hidden="1" x14ac:dyDescent="0.3">
      <c r="A86" s="16" t="s">
        <v>98</v>
      </c>
      <c r="B86" s="17">
        <v>240</v>
      </c>
      <c r="C86" s="16"/>
      <c r="D86" s="16"/>
      <c r="E86" s="34" t="s">
        <v>39</v>
      </c>
      <c r="F86" s="26">
        <f t="shared" si="343"/>
        <v>0</v>
      </c>
      <c r="G86" s="26">
        <f t="shared" si="344"/>
        <v>0</v>
      </c>
      <c r="H86" s="26">
        <f t="shared" si="345"/>
        <v>0</v>
      </c>
      <c r="I86" s="26">
        <f t="shared" si="346"/>
        <v>0</v>
      </c>
      <c r="J86" s="26">
        <f t="shared" si="347"/>
        <v>0</v>
      </c>
      <c r="K86" s="26">
        <f t="shared" si="348"/>
        <v>0</v>
      </c>
      <c r="L86" s="26">
        <f t="shared" si="249"/>
        <v>0</v>
      </c>
      <c r="M86" s="26">
        <f t="shared" si="250"/>
        <v>0</v>
      </c>
      <c r="N86" s="26">
        <f t="shared" si="251"/>
        <v>0</v>
      </c>
      <c r="O86" s="26">
        <f t="shared" si="349"/>
        <v>0</v>
      </c>
      <c r="P86" s="26">
        <f t="shared" si="350"/>
        <v>0</v>
      </c>
      <c r="Q86" s="26">
        <f t="shared" si="351"/>
        <v>0</v>
      </c>
      <c r="R86" s="26">
        <f t="shared" si="252"/>
        <v>0</v>
      </c>
      <c r="S86" s="26">
        <f t="shared" si="253"/>
        <v>0</v>
      </c>
      <c r="T86" s="26">
        <f t="shared" si="254"/>
        <v>0</v>
      </c>
      <c r="U86" s="26">
        <f t="shared" si="352"/>
        <v>0</v>
      </c>
      <c r="V86" s="26">
        <f t="shared" si="353"/>
        <v>0</v>
      </c>
      <c r="W86" s="26">
        <f t="shared" si="354"/>
        <v>0</v>
      </c>
      <c r="X86" s="26">
        <f t="shared" si="255"/>
        <v>0</v>
      </c>
      <c r="Y86" s="26">
        <f t="shared" si="256"/>
        <v>0</v>
      </c>
      <c r="Z86" s="26">
        <f t="shared" si="257"/>
        <v>0</v>
      </c>
      <c r="AA86" s="26">
        <f t="shared" si="355"/>
        <v>0</v>
      </c>
      <c r="AB86" s="26">
        <f t="shared" si="356"/>
        <v>0</v>
      </c>
      <c r="AC86" s="26">
        <f t="shared" si="357"/>
        <v>0</v>
      </c>
      <c r="AD86" s="26">
        <f t="shared" si="258"/>
        <v>0</v>
      </c>
      <c r="AE86" s="26">
        <f t="shared" si="259"/>
        <v>0</v>
      </c>
      <c r="AF86" s="26">
        <f t="shared" si="260"/>
        <v>0</v>
      </c>
      <c r="AG86" s="26">
        <f t="shared" si="358"/>
        <v>0</v>
      </c>
      <c r="AH86" s="26">
        <f t="shared" si="359"/>
        <v>0</v>
      </c>
      <c r="AI86" s="26">
        <f t="shared" si="360"/>
        <v>0</v>
      </c>
      <c r="AJ86" s="26">
        <f t="shared" si="261"/>
        <v>0</v>
      </c>
      <c r="AK86" s="26">
        <f t="shared" si="262"/>
        <v>0</v>
      </c>
      <c r="AL86" s="26">
        <f t="shared" si="263"/>
        <v>0</v>
      </c>
      <c r="AM86" s="26">
        <f t="shared" si="361"/>
        <v>0</v>
      </c>
      <c r="AN86" s="26">
        <f t="shared" si="362"/>
        <v>0</v>
      </c>
      <c r="AO86" s="26">
        <f t="shared" si="363"/>
        <v>0</v>
      </c>
      <c r="AP86" s="26">
        <f t="shared" si="264"/>
        <v>0</v>
      </c>
      <c r="AQ86" s="26">
        <f t="shared" si="265"/>
        <v>0</v>
      </c>
      <c r="AR86" s="26">
        <f t="shared" si="266"/>
        <v>0</v>
      </c>
      <c r="AS86" s="26">
        <f t="shared" si="364"/>
        <v>0</v>
      </c>
      <c r="AT86" s="26">
        <f t="shared" si="365"/>
        <v>0</v>
      </c>
      <c r="AU86" s="26">
        <f t="shared" si="366"/>
        <v>0</v>
      </c>
      <c r="AV86" s="26">
        <f t="shared" si="267"/>
        <v>0</v>
      </c>
      <c r="AW86" s="26">
        <f t="shared" si="268"/>
        <v>0</v>
      </c>
      <c r="AX86" s="26">
        <f t="shared" si="269"/>
        <v>0</v>
      </c>
      <c r="AY86" s="26">
        <f t="shared" si="367"/>
        <v>0</v>
      </c>
      <c r="AZ86" s="26">
        <f t="shared" si="368"/>
        <v>0</v>
      </c>
      <c r="BA86" s="26">
        <f t="shared" si="369"/>
        <v>0</v>
      </c>
      <c r="BB86" s="26">
        <f t="shared" si="270"/>
        <v>0</v>
      </c>
      <c r="BC86" s="26">
        <f t="shared" si="271"/>
        <v>0</v>
      </c>
      <c r="BD86" s="26">
        <f t="shared" si="272"/>
        <v>0</v>
      </c>
      <c r="BE86" s="26">
        <f t="shared" si="370"/>
        <v>0</v>
      </c>
      <c r="BF86" s="26">
        <f t="shared" si="371"/>
        <v>0</v>
      </c>
      <c r="BG86" s="26">
        <f t="shared" si="372"/>
        <v>0</v>
      </c>
      <c r="BH86" s="26">
        <f t="shared" si="273"/>
        <v>0</v>
      </c>
      <c r="BI86" s="26">
        <f t="shared" si="274"/>
        <v>0</v>
      </c>
      <c r="BJ86" s="26">
        <f t="shared" si="275"/>
        <v>0</v>
      </c>
      <c r="BK86" s="26">
        <f t="shared" si="373"/>
        <v>0</v>
      </c>
      <c r="BL86" s="26">
        <f t="shared" si="374"/>
        <v>0</v>
      </c>
      <c r="BM86" s="26">
        <f t="shared" si="375"/>
        <v>0</v>
      </c>
      <c r="BN86" s="26">
        <f t="shared" si="276"/>
        <v>0</v>
      </c>
      <c r="BO86" s="26">
        <f t="shared" si="277"/>
        <v>0</v>
      </c>
      <c r="BP86" s="26">
        <f t="shared" si="278"/>
        <v>0</v>
      </c>
      <c r="BQ86" s="26">
        <f t="shared" si="376"/>
        <v>0</v>
      </c>
      <c r="BR86" s="26">
        <f t="shared" si="377"/>
        <v>0</v>
      </c>
      <c r="BS86" s="26">
        <f t="shared" si="279"/>
        <v>0</v>
      </c>
      <c r="BT86" s="26">
        <f t="shared" si="280"/>
        <v>0</v>
      </c>
      <c r="BU86" s="26">
        <f t="shared" si="281"/>
        <v>0</v>
      </c>
      <c r="BV86" s="26">
        <f t="shared" si="378"/>
        <v>0</v>
      </c>
      <c r="BW86" s="26">
        <f t="shared" si="379"/>
        <v>0</v>
      </c>
      <c r="BX86" s="26">
        <f t="shared" si="282"/>
        <v>0</v>
      </c>
      <c r="BY86" s="26">
        <f t="shared" si="283"/>
        <v>0</v>
      </c>
      <c r="BZ86" s="26">
        <f t="shared" si="284"/>
        <v>0</v>
      </c>
      <c r="CA86" s="26">
        <f t="shared" si="380"/>
        <v>0</v>
      </c>
      <c r="CB86" s="26">
        <f t="shared" si="381"/>
        <v>0</v>
      </c>
      <c r="CC86" s="26">
        <f t="shared" si="382"/>
        <v>0</v>
      </c>
      <c r="CD86" s="26">
        <f t="shared" si="285"/>
        <v>0</v>
      </c>
      <c r="CE86" s="26">
        <f t="shared" si="286"/>
        <v>0</v>
      </c>
      <c r="CF86" s="26">
        <f t="shared" si="287"/>
        <v>0</v>
      </c>
      <c r="CG86" s="26">
        <f t="shared" si="383"/>
        <v>0</v>
      </c>
      <c r="CH86" s="26">
        <f t="shared" si="384"/>
        <v>0</v>
      </c>
      <c r="CI86" s="26">
        <f t="shared" si="385"/>
        <v>0</v>
      </c>
      <c r="CJ86" s="26">
        <f t="shared" si="288"/>
        <v>0</v>
      </c>
      <c r="CK86" s="26">
        <f t="shared" si="289"/>
        <v>0</v>
      </c>
      <c r="CL86" s="26">
        <f t="shared" si="290"/>
        <v>0</v>
      </c>
      <c r="CM86" s="26">
        <f t="shared" si="386"/>
        <v>0</v>
      </c>
      <c r="CN86" s="26">
        <f t="shared" si="387"/>
        <v>0</v>
      </c>
      <c r="CO86" s="26">
        <f t="shared" si="388"/>
        <v>0</v>
      </c>
      <c r="CP86" s="26">
        <f t="shared" si="291"/>
        <v>0</v>
      </c>
      <c r="CQ86" s="26">
        <f t="shared" si="292"/>
        <v>0</v>
      </c>
      <c r="CR86" s="26">
        <f t="shared" si="293"/>
        <v>0</v>
      </c>
      <c r="CS86" s="26">
        <f t="shared" si="389"/>
        <v>0</v>
      </c>
      <c r="CT86" s="19">
        <v>0</v>
      </c>
      <c r="CU86" s="35"/>
      <c r="CZ86" s="1" t="s">
        <v>28</v>
      </c>
    </row>
    <row r="87" spans="1:105" hidden="1" x14ac:dyDescent="0.3">
      <c r="A87" s="16" t="s">
        <v>98</v>
      </c>
      <c r="B87" s="17">
        <v>240</v>
      </c>
      <c r="C87" s="16" t="s">
        <v>40</v>
      </c>
      <c r="D87" s="16" t="s">
        <v>41</v>
      </c>
      <c r="E87" s="34" t="s">
        <v>42</v>
      </c>
      <c r="F87" s="26"/>
      <c r="G87" s="26"/>
      <c r="H87" s="26"/>
      <c r="I87" s="26"/>
      <c r="J87" s="26"/>
      <c r="K87" s="26"/>
      <c r="L87" s="26">
        <f t="shared" si="249"/>
        <v>0</v>
      </c>
      <c r="M87" s="26">
        <f t="shared" si="250"/>
        <v>0</v>
      </c>
      <c r="N87" s="26">
        <f t="shared" si="251"/>
        <v>0</v>
      </c>
      <c r="O87" s="26"/>
      <c r="P87" s="26"/>
      <c r="Q87" s="26"/>
      <c r="R87" s="26">
        <f t="shared" si="252"/>
        <v>0</v>
      </c>
      <c r="S87" s="26">
        <f t="shared" si="253"/>
        <v>0</v>
      </c>
      <c r="T87" s="26">
        <f t="shared" si="254"/>
        <v>0</v>
      </c>
      <c r="U87" s="26"/>
      <c r="V87" s="26"/>
      <c r="W87" s="26"/>
      <c r="X87" s="26">
        <f t="shared" si="255"/>
        <v>0</v>
      </c>
      <c r="Y87" s="26">
        <f t="shared" si="256"/>
        <v>0</v>
      </c>
      <c r="Z87" s="26">
        <f t="shared" si="257"/>
        <v>0</v>
      </c>
      <c r="AA87" s="26"/>
      <c r="AB87" s="26"/>
      <c r="AC87" s="26"/>
      <c r="AD87" s="26">
        <f t="shared" si="258"/>
        <v>0</v>
      </c>
      <c r="AE87" s="26">
        <f t="shared" si="259"/>
        <v>0</v>
      </c>
      <c r="AF87" s="26">
        <f t="shared" si="260"/>
        <v>0</v>
      </c>
      <c r="AG87" s="26"/>
      <c r="AH87" s="26"/>
      <c r="AI87" s="26"/>
      <c r="AJ87" s="26">
        <f t="shared" si="261"/>
        <v>0</v>
      </c>
      <c r="AK87" s="26">
        <f t="shared" si="262"/>
        <v>0</v>
      </c>
      <c r="AL87" s="26">
        <f t="shared" si="263"/>
        <v>0</v>
      </c>
      <c r="AM87" s="26"/>
      <c r="AN87" s="26"/>
      <c r="AO87" s="26"/>
      <c r="AP87" s="26">
        <f t="shared" si="264"/>
        <v>0</v>
      </c>
      <c r="AQ87" s="26">
        <f t="shared" si="265"/>
        <v>0</v>
      </c>
      <c r="AR87" s="26">
        <f t="shared" si="266"/>
        <v>0</v>
      </c>
      <c r="AS87" s="26"/>
      <c r="AT87" s="26"/>
      <c r="AU87" s="26"/>
      <c r="AV87" s="26">
        <f t="shared" si="267"/>
        <v>0</v>
      </c>
      <c r="AW87" s="26">
        <f t="shared" si="268"/>
        <v>0</v>
      </c>
      <c r="AX87" s="26">
        <f t="shared" si="269"/>
        <v>0</v>
      </c>
      <c r="AY87" s="26"/>
      <c r="AZ87" s="26"/>
      <c r="BA87" s="26"/>
      <c r="BB87" s="26">
        <f t="shared" si="270"/>
        <v>0</v>
      </c>
      <c r="BC87" s="26">
        <f t="shared" si="271"/>
        <v>0</v>
      </c>
      <c r="BD87" s="26">
        <f t="shared" si="272"/>
        <v>0</v>
      </c>
      <c r="BE87" s="26"/>
      <c r="BF87" s="26"/>
      <c r="BG87" s="26"/>
      <c r="BH87" s="26">
        <f t="shared" si="273"/>
        <v>0</v>
      </c>
      <c r="BI87" s="26">
        <f t="shared" si="274"/>
        <v>0</v>
      </c>
      <c r="BJ87" s="26">
        <f t="shared" si="275"/>
        <v>0</v>
      </c>
      <c r="BK87" s="26"/>
      <c r="BL87" s="26"/>
      <c r="BM87" s="26"/>
      <c r="BN87" s="26">
        <f t="shared" si="276"/>
        <v>0</v>
      </c>
      <c r="BO87" s="26">
        <f t="shared" si="277"/>
        <v>0</v>
      </c>
      <c r="BP87" s="26">
        <f t="shared" si="278"/>
        <v>0</v>
      </c>
      <c r="BQ87" s="26"/>
      <c r="BR87" s="26"/>
      <c r="BS87" s="26">
        <f t="shared" si="279"/>
        <v>0</v>
      </c>
      <c r="BT87" s="26">
        <f t="shared" si="280"/>
        <v>0</v>
      </c>
      <c r="BU87" s="26">
        <f t="shared" si="281"/>
        <v>0</v>
      </c>
      <c r="BV87" s="26"/>
      <c r="BW87" s="26"/>
      <c r="BX87" s="26">
        <f t="shared" si="282"/>
        <v>0</v>
      </c>
      <c r="BY87" s="26">
        <f t="shared" si="283"/>
        <v>0</v>
      </c>
      <c r="BZ87" s="26">
        <f t="shared" si="284"/>
        <v>0</v>
      </c>
      <c r="CA87" s="26"/>
      <c r="CB87" s="26"/>
      <c r="CC87" s="26"/>
      <c r="CD87" s="26">
        <f t="shared" si="285"/>
        <v>0</v>
      </c>
      <c r="CE87" s="26">
        <f t="shared" si="286"/>
        <v>0</v>
      </c>
      <c r="CF87" s="26">
        <f t="shared" si="287"/>
        <v>0</v>
      </c>
      <c r="CG87" s="26"/>
      <c r="CH87" s="26"/>
      <c r="CI87" s="26"/>
      <c r="CJ87" s="26">
        <f t="shared" si="288"/>
        <v>0</v>
      </c>
      <c r="CK87" s="26">
        <f t="shared" si="289"/>
        <v>0</v>
      </c>
      <c r="CL87" s="26">
        <f t="shared" si="290"/>
        <v>0</v>
      </c>
      <c r="CM87" s="26"/>
      <c r="CN87" s="26"/>
      <c r="CO87" s="26"/>
      <c r="CP87" s="26">
        <f t="shared" si="291"/>
        <v>0</v>
      </c>
      <c r="CQ87" s="26">
        <f t="shared" si="292"/>
        <v>0</v>
      </c>
      <c r="CR87" s="26">
        <f t="shared" si="293"/>
        <v>0</v>
      </c>
      <c r="CS87" s="26"/>
      <c r="CT87" s="19">
        <v>0</v>
      </c>
      <c r="CU87" s="35"/>
    </row>
    <row r="88" spans="1:105" ht="46.8" hidden="1" x14ac:dyDescent="0.3">
      <c r="A88" s="16" t="s">
        <v>98</v>
      </c>
      <c r="B88" s="17">
        <v>600</v>
      </c>
      <c r="C88" s="16"/>
      <c r="D88" s="16"/>
      <c r="E88" s="34" t="s">
        <v>43</v>
      </c>
      <c r="F88" s="26">
        <f t="shared" ref="F88:K88" si="390">F89+F91</f>
        <v>2573.6999999999998</v>
      </c>
      <c r="G88" s="26">
        <f t="shared" si="390"/>
        <v>2573.6999999999998</v>
      </c>
      <c r="H88" s="26">
        <f t="shared" si="390"/>
        <v>2573.6999999999998</v>
      </c>
      <c r="I88" s="26">
        <f t="shared" si="390"/>
        <v>0</v>
      </c>
      <c r="J88" s="26">
        <f t="shared" si="390"/>
        <v>0</v>
      </c>
      <c r="K88" s="26">
        <f t="shared" si="390"/>
        <v>0</v>
      </c>
      <c r="L88" s="26">
        <f t="shared" si="249"/>
        <v>2573.6999999999998</v>
      </c>
      <c r="M88" s="26">
        <f t="shared" si="250"/>
        <v>2573.6999999999998</v>
      </c>
      <c r="N88" s="26">
        <f t="shared" si="251"/>
        <v>2573.6999999999998</v>
      </c>
      <c r="O88" s="26">
        <f>O89+O91</f>
        <v>0</v>
      </c>
      <c r="P88" s="26">
        <f>P89+P91</f>
        <v>0</v>
      </c>
      <c r="Q88" s="26">
        <f>Q89+Q91</f>
        <v>0</v>
      </c>
      <c r="R88" s="26">
        <f t="shared" si="252"/>
        <v>2573.6999999999998</v>
      </c>
      <c r="S88" s="26">
        <f t="shared" si="253"/>
        <v>2573.6999999999998</v>
      </c>
      <c r="T88" s="26">
        <f t="shared" si="254"/>
        <v>2573.6999999999998</v>
      </c>
      <c r="U88" s="26">
        <f>U89+U91</f>
        <v>0</v>
      </c>
      <c r="V88" s="26">
        <f>V89+V91</f>
        <v>0</v>
      </c>
      <c r="W88" s="26">
        <f>W89+W91</f>
        <v>0</v>
      </c>
      <c r="X88" s="26">
        <f t="shared" si="255"/>
        <v>2573.6999999999998</v>
      </c>
      <c r="Y88" s="26">
        <f t="shared" si="256"/>
        <v>2573.6999999999998</v>
      </c>
      <c r="Z88" s="26">
        <f t="shared" si="257"/>
        <v>2573.6999999999998</v>
      </c>
      <c r="AA88" s="26">
        <f>AA89+AA91</f>
        <v>0</v>
      </c>
      <c r="AB88" s="26">
        <f>AB89+AB91</f>
        <v>0</v>
      </c>
      <c r="AC88" s="26">
        <f>AC89+AC91</f>
        <v>0</v>
      </c>
      <c r="AD88" s="26">
        <f t="shared" si="258"/>
        <v>2573.6999999999998</v>
      </c>
      <c r="AE88" s="26">
        <f t="shared" si="259"/>
        <v>2573.6999999999998</v>
      </c>
      <c r="AF88" s="26">
        <f t="shared" si="260"/>
        <v>2573.6999999999998</v>
      </c>
      <c r="AG88" s="26">
        <f>AG89+AG91</f>
        <v>0</v>
      </c>
      <c r="AH88" s="26">
        <f>AH89+AH91</f>
        <v>0</v>
      </c>
      <c r="AI88" s="26">
        <f>AI89+AI91</f>
        <v>0</v>
      </c>
      <c r="AJ88" s="26">
        <f t="shared" si="261"/>
        <v>2573.6999999999998</v>
      </c>
      <c r="AK88" s="26">
        <f t="shared" si="262"/>
        <v>2573.6999999999998</v>
      </c>
      <c r="AL88" s="26">
        <f t="shared" si="263"/>
        <v>2573.6999999999998</v>
      </c>
      <c r="AM88" s="26">
        <f>AM89+AM91</f>
        <v>254</v>
      </c>
      <c r="AN88" s="26">
        <f>AN89+AN91</f>
        <v>0</v>
      </c>
      <c r="AO88" s="26">
        <f>AO89+AO91</f>
        <v>0</v>
      </c>
      <c r="AP88" s="26">
        <f t="shared" si="264"/>
        <v>2827.7</v>
      </c>
      <c r="AQ88" s="26">
        <f t="shared" si="265"/>
        <v>2573.6999999999998</v>
      </c>
      <c r="AR88" s="26">
        <f t="shared" si="266"/>
        <v>2573.6999999999998</v>
      </c>
      <c r="AS88" s="26">
        <f>AS89+AS91</f>
        <v>0</v>
      </c>
      <c r="AT88" s="26">
        <f>AT89+AT91</f>
        <v>0</v>
      </c>
      <c r="AU88" s="26">
        <f>AU89+AU91</f>
        <v>0</v>
      </c>
      <c r="AV88" s="26">
        <f t="shared" si="267"/>
        <v>2827.7</v>
      </c>
      <c r="AW88" s="26">
        <f t="shared" si="268"/>
        <v>2573.6999999999998</v>
      </c>
      <c r="AX88" s="26">
        <f t="shared" si="269"/>
        <v>2573.6999999999998</v>
      </c>
      <c r="AY88" s="26">
        <f>AY89+AY91</f>
        <v>0</v>
      </c>
      <c r="AZ88" s="26">
        <f>AZ89+AZ91</f>
        <v>0</v>
      </c>
      <c r="BA88" s="26">
        <f>BA89+BA91</f>
        <v>0</v>
      </c>
      <c r="BB88" s="26">
        <f t="shared" si="270"/>
        <v>2827.7</v>
      </c>
      <c r="BC88" s="26">
        <f t="shared" si="271"/>
        <v>2573.6999999999998</v>
      </c>
      <c r="BD88" s="26">
        <f t="shared" si="272"/>
        <v>2573.6999999999998</v>
      </c>
      <c r="BE88" s="26">
        <f>BE89+BE91</f>
        <v>0</v>
      </c>
      <c r="BF88" s="26">
        <f>BF89+BF91</f>
        <v>0</v>
      </c>
      <c r="BG88" s="26">
        <f>BG89+BG91</f>
        <v>0</v>
      </c>
      <c r="BH88" s="26">
        <f t="shared" si="273"/>
        <v>2827.7</v>
      </c>
      <c r="BI88" s="26">
        <f t="shared" si="274"/>
        <v>2573.6999999999998</v>
      </c>
      <c r="BJ88" s="26">
        <f t="shared" si="275"/>
        <v>2573.6999999999998</v>
      </c>
      <c r="BK88" s="26">
        <f>BK89+BK91</f>
        <v>0</v>
      </c>
      <c r="BL88" s="26">
        <f>BL89+BL91</f>
        <v>0</v>
      </c>
      <c r="BM88" s="26">
        <f>BM89+BM91</f>
        <v>0</v>
      </c>
      <c r="BN88" s="26">
        <f t="shared" si="276"/>
        <v>2827.7</v>
      </c>
      <c r="BO88" s="26">
        <f t="shared" si="277"/>
        <v>2573.6999999999998</v>
      </c>
      <c r="BP88" s="26">
        <f t="shared" si="278"/>
        <v>2573.6999999999998</v>
      </c>
      <c r="BQ88" s="26">
        <f>BQ89+BQ91</f>
        <v>0</v>
      </c>
      <c r="BR88" s="26">
        <f>BR89+BR91</f>
        <v>0</v>
      </c>
      <c r="BS88" s="26">
        <f t="shared" si="279"/>
        <v>2827.7</v>
      </c>
      <c r="BT88" s="26">
        <f t="shared" si="280"/>
        <v>2573.6999999999998</v>
      </c>
      <c r="BU88" s="26">
        <f t="shared" si="281"/>
        <v>2573.6999999999998</v>
      </c>
      <c r="BV88" s="26">
        <f>BV89+BV91</f>
        <v>0</v>
      </c>
      <c r="BW88" s="26">
        <f>BW89+BW91</f>
        <v>0</v>
      </c>
      <c r="BX88" s="26">
        <f t="shared" si="282"/>
        <v>2827.7</v>
      </c>
      <c r="BY88" s="26">
        <f t="shared" si="283"/>
        <v>2573.6999999999998</v>
      </c>
      <c r="BZ88" s="26">
        <f t="shared" si="284"/>
        <v>2573.6999999999998</v>
      </c>
      <c r="CA88" s="26">
        <f>CA89+CA91</f>
        <v>0</v>
      </c>
      <c r="CB88" s="26">
        <f>CB89+CB91</f>
        <v>0</v>
      </c>
      <c r="CC88" s="26">
        <f>CC89+CC91</f>
        <v>0</v>
      </c>
      <c r="CD88" s="26">
        <f t="shared" si="285"/>
        <v>2827.7</v>
      </c>
      <c r="CE88" s="26">
        <f t="shared" si="286"/>
        <v>2573.6999999999998</v>
      </c>
      <c r="CF88" s="26">
        <f t="shared" si="287"/>
        <v>2573.6999999999998</v>
      </c>
      <c r="CG88" s="26">
        <f>CG89+CG91</f>
        <v>0</v>
      </c>
      <c r="CH88" s="26">
        <f>CH89+CH91</f>
        <v>0</v>
      </c>
      <c r="CI88" s="26">
        <f>CI89+CI91</f>
        <v>0</v>
      </c>
      <c r="CJ88" s="26">
        <f t="shared" si="288"/>
        <v>2827.7</v>
      </c>
      <c r="CK88" s="26">
        <f t="shared" si="289"/>
        <v>2573.6999999999998</v>
      </c>
      <c r="CL88" s="26">
        <f t="shared" si="290"/>
        <v>2573.6999999999998</v>
      </c>
      <c r="CM88" s="26">
        <f>CM89+CM91</f>
        <v>0</v>
      </c>
      <c r="CN88" s="26">
        <f>CN89+CN91</f>
        <v>0</v>
      </c>
      <c r="CO88" s="26">
        <f>CO89+CO91</f>
        <v>0</v>
      </c>
      <c r="CP88" s="26">
        <f t="shared" si="291"/>
        <v>2827.7</v>
      </c>
      <c r="CQ88" s="26">
        <f t="shared" si="292"/>
        <v>2573.6999999999998</v>
      </c>
      <c r="CR88" s="26">
        <f t="shared" si="293"/>
        <v>2573.6999999999998</v>
      </c>
      <c r="CS88" s="26">
        <f>CS89+CS91</f>
        <v>0</v>
      </c>
      <c r="CT88" s="19"/>
      <c r="CU88" s="35"/>
      <c r="CY88" s="1" t="s">
        <v>27</v>
      </c>
    </row>
    <row r="89" spans="1:105" hidden="1" x14ac:dyDescent="0.3">
      <c r="A89" s="16" t="s">
        <v>98</v>
      </c>
      <c r="B89" s="17">
        <v>620</v>
      </c>
      <c r="C89" s="16"/>
      <c r="D89" s="16"/>
      <c r="E89" s="34" t="s">
        <v>44</v>
      </c>
      <c r="F89" s="26">
        <f t="shared" ref="F89:K89" si="391">F90</f>
        <v>740</v>
      </c>
      <c r="G89" s="26">
        <f t="shared" si="391"/>
        <v>740</v>
      </c>
      <c r="H89" s="26">
        <f t="shared" si="391"/>
        <v>740</v>
      </c>
      <c r="I89" s="26">
        <f t="shared" si="391"/>
        <v>0</v>
      </c>
      <c r="J89" s="26">
        <f t="shared" si="391"/>
        <v>0</v>
      </c>
      <c r="K89" s="26">
        <f t="shared" si="391"/>
        <v>0</v>
      </c>
      <c r="L89" s="26">
        <f t="shared" si="249"/>
        <v>740</v>
      </c>
      <c r="M89" s="26">
        <f t="shared" si="250"/>
        <v>740</v>
      </c>
      <c r="N89" s="26">
        <f t="shared" si="251"/>
        <v>740</v>
      </c>
      <c r="O89" s="26">
        <f>O90</f>
        <v>0</v>
      </c>
      <c r="P89" s="26">
        <f>P90</f>
        <v>0</v>
      </c>
      <c r="Q89" s="26">
        <f>Q90</f>
        <v>0</v>
      </c>
      <c r="R89" s="26">
        <f t="shared" si="252"/>
        <v>740</v>
      </c>
      <c r="S89" s="26">
        <f t="shared" si="253"/>
        <v>740</v>
      </c>
      <c r="T89" s="26">
        <f t="shared" si="254"/>
        <v>740</v>
      </c>
      <c r="U89" s="26">
        <f>U90</f>
        <v>0</v>
      </c>
      <c r="V89" s="26">
        <f>V90</f>
        <v>0</v>
      </c>
      <c r="W89" s="26">
        <f>W90</f>
        <v>0</v>
      </c>
      <c r="X89" s="26">
        <f t="shared" si="255"/>
        <v>740</v>
      </c>
      <c r="Y89" s="26">
        <f t="shared" si="256"/>
        <v>740</v>
      </c>
      <c r="Z89" s="26">
        <f t="shared" si="257"/>
        <v>740</v>
      </c>
      <c r="AA89" s="26">
        <f>AA90</f>
        <v>0</v>
      </c>
      <c r="AB89" s="26">
        <f>AB90</f>
        <v>0</v>
      </c>
      <c r="AC89" s="26">
        <f>AC90</f>
        <v>0</v>
      </c>
      <c r="AD89" s="26">
        <f t="shared" si="258"/>
        <v>740</v>
      </c>
      <c r="AE89" s="26">
        <f t="shared" si="259"/>
        <v>740</v>
      </c>
      <c r="AF89" s="26">
        <f t="shared" si="260"/>
        <v>740</v>
      </c>
      <c r="AG89" s="26">
        <f>AG90</f>
        <v>0</v>
      </c>
      <c r="AH89" s="26">
        <f>AH90</f>
        <v>0</v>
      </c>
      <c r="AI89" s="26">
        <f>AI90</f>
        <v>0</v>
      </c>
      <c r="AJ89" s="26">
        <f t="shared" si="261"/>
        <v>740</v>
      </c>
      <c r="AK89" s="26">
        <f t="shared" si="262"/>
        <v>740</v>
      </c>
      <c r="AL89" s="26">
        <f t="shared" si="263"/>
        <v>740</v>
      </c>
      <c r="AM89" s="26">
        <f>AM90</f>
        <v>0</v>
      </c>
      <c r="AN89" s="26">
        <f>AN90</f>
        <v>0</v>
      </c>
      <c r="AO89" s="26">
        <f>AO90</f>
        <v>0</v>
      </c>
      <c r="AP89" s="26">
        <f t="shared" si="264"/>
        <v>740</v>
      </c>
      <c r="AQ89" s="26">
        <f t="shared" si="265"/>
        <v>740</v>
      </c>
      <c r="AR89" s="26">
        <f t="shared" si="266"/>
        <v>740</v>
      </c>
      <c r="AS89" s="26">
        <f>AS90</f>
        <v>0</v>
      </c>
      <c r="AT89" s="26">
        <f>AT90</f>
        <v>0</v>
      </c>
      <c r="AU89" s="26">
        <f>AU90</f>
        <v>0</v>
      </c>
      <c r="AV89" s="26">
        <f t="shared" si="267"/>
        <v>740</v>
      </c>
      <c r="AW89" s="26">
        <f t="shared" si="268"/>
        <v>740</v>
      </c>
      <c r="AX89" s="26">
        <f t="shared" si="269"/>
        <v>740</v>
      </c>
      <c r="AY89" s="26">
        <f>AY90</f>
        <v>0</v>
      </c>
      <c r="AZ89" s="26">
        <f>AZ90</f>
        <v>0</v>
      </c>
      <c r="BA89" s="26">
        <f>BA90</f>
        <v>0</v>
      </c>
      <c r="BB89" s="26">
        <f t="shared" si="270"/>
        <v>740</v>
      </c>
      <c r="BC89" s="26">
        <f t="shared" si="271"/>
        <v>740</v>
      </c>
      <c r="BD89" s="26">
        <f t="shared" si="272"/>
        <v>740</v>
      </c>
      <c r="BE89" s="26">
        <f>BE90</f>
        <v>0</v>
      </c>
      <c r="BF89" s="26">
        <f>BF90</f>
        <v>0</v>
      </c>
      <c r="BG89" s="26">
        <f>BG90</f>
        <v>0</v>
      </c>
      <c r="BH89" s="26">
        <f t="shared" si="273"/>
        <v>740</v>
      </c>
      <c r="BI89" s="26">
        <f t="shared" si="274"/>
        <v>740</v>
      </c>
      <c r="BJ89" s="26">
        <f t="shared" si="275"/>
        <v>740</v>
      </c>
      <c r="BK89" s="26">
        <f>BK90</f>
        <v>0</v>
      </c>
      <c r="BL89" s="26">
        <f>BL90</f>
        <v>0</v>
      </c>
      <c r="BM89" s="26">
        <f>BM90</f>
        <v>0</v>
      </c>
      <c r="BN89" s="26">
        <f t="shared" si="276"/>
        <v>740</v>
      </c>
      <c r="BO89" s="26">
        <f t="shared" si="277"/>
        <v>740</v>
      </c>
      <c r="BP89" s="26">
        <f t="shared" si="278"/>
        <v>740</v>
      </c>
      <c r="BQ89" s="26">
        <f>BQ90</f>
        <v>0</v>
      </c>
      <c r="BR89" s="26">
        <f>BR90</f>
        <v>0</v>
      </c>
      <c r="BS89" s="26">
        <f t="shared" si="279"/>
        <v>740</v>
      </c>
      <c r="BT89" s="26">
        <f t="shared" si="280"/>
        <v>740</v>
      </c>
      <c r="BU89" s="26">
        <f t="shared" si="281"/>
        <v>740</v>
      </c>
      <c r="BV89" s="26">
        <f>BV90</f>
        <v>0</v>
      </c>
      <c r="BW89" s="26">
        <f>BW90</f>
        <v>0</v>
      </c>
      <c r="BX89" s="26">
        <f t="shared" si="282"/>
        <v>740</v>
      </c>
      <c r="BY89" s="26">
        <f t="shared" si="283"/>
        <v>740</v>
      </c>
      <c r="BZ89" s="26">
        <f t="shared" si="284"/>
        <v>740</v>
      </c>
      <c r="CA89" s="26">
        <f>CA90</f>
        <v>0</v>
      </c>
      <c r="CB89" s="26">
        <f>CB90</f>
        <v>0</v>
      </c>
      <c r="CC89" s="26">
        <f>CC90</f>
        <v>0</v>
      </c>
      <c r="CD89" s="26">
        <f t="shared" si="285"/>
        <v>740</v>
      </c>
      <c r="CE89" s="26">
        <f t="shared" si="286"/>
        <v>740</v>
      </c>
      <c r="CF89" s="26">
        <f t="shared" si="287"/>
        <v>740</v>
      </c>
      <c r="CG89" s="26">
        <f>CG90</f>
        <v>0</v>
      </c>
      <c r="CH89" s="26">
        <f>CH90</f>
        <v>0</v>
      </c>
      <c r="CI89" s="26">
        <f>CI90</f>
        <v>0</v>
      </c>
      <c r="CJ89" s="26">
        <f t="shared" si="288"/>
        <v>740</v>
      </c>
      <c r="CK89" s="26">
        <f t="shared" si="289"/>
        <v>740</v>
      </c>
      <c r="CL89" s="26">
        <f t="shared" si="290"/>
        <v>740</v>
      </c>
      <c r="CM89" s="26">
        <f>CM90</f>
        <v>0</v>
      </c>
      <c r="CN89" s="26">
        <f>CN90</f>
        <v>0</v>
      </c>
      <c r="CO89" s="26">
        <f>CO90</f>
        <v>0</v>
      </c>
      <c r="CP89" s="26">
        <f t="shared" si="291"/>
        <v>740</v>
      </c>
      <c r="CQ89" s="26">
        <f t="shared" si="292"/>
        <v>740</v>
      </c>
      <c r="CR89" s="26">
        <f t="shared" si="293"/>
        <v>740</v>
      </c>
      <c r="CS89" s="26">
        <f>CS90</f>
        <v>0</v>
      </c>
      <c r="CT89" s="19"/>
      <c r="CU89" s="35"/>
      <c r="CZ89" s="1" t="s">
        <v>28</v>
      </c>
    </row>
    <row r="90" spans="1:105" hidden="1" x14ac:dyDescent="0.3">
      <c r="A90" s="16" t="s">
        <v>98</v>
      </c>
      <c r="B90" s="17">
        <v>620</v>
      </c>
      <c r="C90" s="16" t="s">
        <v>47</v>
      </c>
      <c r="D90" s="16" t="s">
        <v>40</v>
      </c>
      <c r="E90" s="34" t="s">
        <v>48</v>
      </c>
      <c r="F90" s="26">
        <v>740</v>
      </c>
      <c r="G90" s="26">
        <v>740</v>
      </c>
      <c r="H90" s="26">
        <v>740</v>
      </c>
      <c r="I90" s="26"/>
      <c r="J90" s="26"/>
      <c r="K90" s="26"/>
      <c r="L90" s="26">
        <f t="shared" si="249"/>
        <v>740</v>
      </c>
      <c r="M90" s="26">
        <f t="shared" si="250"/>
        <v>740</v>
      </c>
      <c r="N90" s="26">
        <f t="shared" si="251"/>
        <v>740</v>
      </c>
      <c r="O90" s="26"/>
      <c r="P90" s="26"/>
      <c r="Q90" s="26"/>
      <c r="R90" s="26">
        <f t="shared" si="252"/>
        <v>740</v>
      </c>
      <c r="S90" s="26">
        <f t="shared" si="253"/>
        <v>740</v>
      </c>
      <c r="T90" s="26">
        <f t="shared" si="254"/>
        <v>740</v>
      </c>
      <c r="U90" s="26"/>
      <c r="V90" s="26"/>
      <c r="W90" s="26"/>
      <c r="X90" s="26">
        <f t="shared" si="255"/>
        <v>740</v>
      </c>
      <c r="Y90" s="26">
        <f t="shared" si="256"/>
        <v>740</v>
      </c>
      <c r="Z90" s="26">
        <f t="shared" si="257"/>
        <v>740</v>
      </c>
      <c r="AA90" s="26"/>
      <c r="AB90" s="26"/>
      <c r="AC90" s="26"/>
      <c r="AD90" s="26">
        <f t="shared" si="258"/>
        <v>740</v>
      </c>
      <c r="AE90" s="26">
        <f t="shared" si="259"/>
        <v>740</v>
      </c>
      <c r="AF90" s="26">
        <f t="shared" si="260"/>
        <v>740</v>
      </c>
      <c r="AG90" s="26"/>
      <c r="AH90" s="26"/>
      <c r="AI90" s="26"/>
      <c r="AJ90" s="26">
        <f t="shared" si="261"/>
        <v>740</v>
      </c>
      <c r="AK90" s="26">
        <f t="shared" si="262"/>
        <v>740</v>
      </c>
      <c r="AL90" s="26">
        <f t="shared" si="263"/>
        <v>740</v>
      </c>
      <c r="AM90" s="26"/>
      <c r="AN90" s="26"/>
      <c r="AO90" s="26"/>
      <c r="AP90" s="26">
        <f t="shared" si="264"/>
        <v>740</v>
      </c>
      <c r="AQ90" s="26">
        <f t="shared" si="265"/>
        <v>740</v>
      </c>
      <c r="AR90" s="26">
        <f t="shared" si="266"/>
        <v>740</v>
      </c>
      <c r="AS90" s="26"/>
      <c r="AT90" s="26"/>
      <c r="AU90" s="26"/>
      <c r="AV90" s="26">
        <f t="shared" si="267"/>
        <v>740</v>
      </c>
      <c r="AW90" s="26">
        <f t="shared" si="268"/>
        <v>740</v>
      </c>
      <c r="AX90" s="26">
        <f t="shared" si="269"/>
        <v>740</v>
      </c>
      <c r="AY90" s="26"/>
      <c r="AZ90" s="26"/>
      <c r="BA90" s="26"/>
      <c r="BB90" s="26">
        <f t="shared" si="270"/>
        <v>740</v>
      </c>
      <c r="BC90" s="26">
        <f t="shared" si="271"/>
        <v>740</v>
      </c>
      <c r="BD90" s="26">
        <f t="shared" si="272"/>
        <v>740</v>
      </c>
      <c r="BE90" s="26"/>
      <c r="BF90" s="26"/>
      <c r="BG90" s="26"/>
      <c r="BH90" s="26">
        <f t="shared" si="273"/>
        <v>740</v>
      </c>
      <c r="BI90" s="26">
        <f t="shared" si="274"/>
        <v>740</v>
      </c>
      <c r="BJ90" s="26">
        <f t="shared" si="275"/>
        <v>740</v>
      </c>
      <c r="BK90" s="26"/>
      <c r="BL90" s="26"/>
      <c r="BM90" s="26"/>
      <c r="BN90" s="26">
        <f t="shared" si="276"/>
        <v>740</v>
      </c>
      <c r="BO90" s="26">
        <f t="shared" si="277"/>
        <v>740</v>
      </c>
      <c r="BP90" s="26">
        <f t="shared" si="278"/>
        <v>740</v>
      </c>
      <c r="BQ90" s="26"/>
      <c r="BR90" s="26"/>
      <c r="BS90" s="26">
        <f t="shared" si="279"/>
        <v>740</v>
      </c>
      <c r="BT90" s="26">
        <f t="shared" si="280"/>
        <v>740</v>
      </c>
      <c r="BU90" s="26">
        <f t="shared" si="281"/>
        <v>740</v>
      </c>
      <c r="BV90" s="26"/>
      <c r="BW90" s="26"/>
      <c r="BX90" s="26">
        <f t="shared" si="282"/>
        <v>740</v>
      </c>
      <c r="BY90" s="26">
        <f t="shared" si="283"/>
        <v>740</v>
      </c>
      <c r="BZ90" s="26">
        <f t="shared" si="284"/>
        <v>740</v>
      </c>
      <c r="CA90" s="26"/>
      <c r="CB90" s="26"/>
      <c r="CC90" s="26"/>
      <c r="CD90" s="26">
        <f t="shared" si="285"/>
        <v>740</v>
      </c>
      <c r="CE90" s="26">
        <f t="shared" si="286"/>
        <v>740</v>
      </c>
      <c r="CF90" s="26">
        <f t="shared" si="287"/>
        <v>740</v>
      </c>
      <c r="CG90" s="26"/>
      <c r="CH90" s="26"/>
      <c r="CI90" s="26"/>
      <c r="CJ90" s="26">
        <f t="shared" si="288"/>
        <v>740</v>
      </c>
      <c r="CK90" s="26">
        <f t="shared" si="289"/>
        <v>740</v>
      </c>
      <c r="CL90" s="26">
        <f t="shared" si="290"/>
        <v>740</v>
      </c>
      <c r="CM90" s="26"/>
      <c r="CN90" s="26"/>
      <c r="CO90" s="26"/>
      <c r="CP90" s="26">
        <f t="shared" si="291"/>
        <v>740</v>
      </c>
      <c r="CQ90" s="26">
        <f t="shared" si="292"/>
        <v>740</v>
      </c>
      <c r="CR90" s="26">
        <f t="shared" si="293"/>
        <v>740</v>
      </c>
      <c r="CS90" s="26"/>
      <c r="CT90" s="19"/>
      <c r="CU90" s="35"/>
    </row>
    <row r="91" spans="1:105" ht="78" hidden="1" x14ac:dyDescent="0.3">
      <c r="A91" s="16" t="s">
        <v>98</v>
      </c>
      <c r="B91" s="17">
        <v>630</v>
      </c>
      <c r="C91" s="16"/>
      <c r="D91" s="16"/>
      <c r="E91" s="34" t="s">
        <v>49</v>
      </c>
      <c r="F91" s="26">
        <f t="shared" ref="F91:K91" si="392">F92</f>
        <v>1833.7</v>
      </c>
      <c r="G91" s="26">
        <f t="shared" si="392"/>
        <v>1833.7</v>
      </c>
      <c r="H91" s="26">
        <f t="shared" si="392"/>
        <v>1833.7</v>
      </c>
      <c r="I91" s="26">
        <f t="shared" si="392"/>
        <v>0</v>
      </c>
      <c r="J91" s="26">
        <f t="shared" si="392"/>
        <v>0</v>
      </c>
      <c r="K91" s="26">
        <f t="shared" si="392"/>
        <v>0</v>
      </c>
      <c r="L91" s="26">
        <f t="shared" si="249"/>
        <v>1833.7</v>
      </c>
      <c r="M91" s="26">
        <f t="shared" si="250"/>
        <v>1833.7</v>
      </c>
      <c r="N91" s="26">
        <f t="shared" si="251"/>
        <v>1833.7</v>
      </c>
      <c r="O91" s="26">
        <f>O92</f>
        <v>0</v>
      </c>
      <c r="P91" s="26">
        <f>P92</f>
        <v>0</v>
      </c>
      <c r="Q91" s="26">
        <f>Q92</f>
        <v>0</v>
      </c>
      <c r="R91" s="26">
        <f t="shared" si="252"/>
        <v>1833.7</v>
      </c>
      <c r="S91" s="26">
        <f t="shared" si="253"/>
        <v>1833.7</v>
      </c>
      <c r="T91" s="26">
        <f t="shared" si="254"/>
        <v>1833.7</v>
      </c>
      <c r="U91" s="26">
        <f>U92</f>
        <v>0</v>
      </c>
      <c r="V91" s="26">
        <f>V92</f>
        <v>0</v>
      </c>
      <c r="W91" s="26">
        <f>W92</f>
        <v>0</v>
      </c>
      <c r="X91" s="26">
        <f t="shared" si="255"/>
        <v>1833.7</v>
      </c>
      <c r="Y91" s="26">
        <f t="shared" si="256"/>
        <v>1833.7</v>
      </c>
      <c r="Z91" s="26">
        <f t="shared" si="257"/>
        <v>1833.7</v>
      </c>
      <c r="AA91" s="26">
        <f>AA92</f>
        <v>0</v>
      </c>
      <c r="AB91" s="26">
        <f>AB92</f>
        <v>0</v>
      </c>
      <c r="AC91" s="26">
        <f>AC92</f>
        <v>0</v>
      </c>
      <c r="AD91" s="26">
        <f t="shared" si="258"/>
        <v>1833.7</v>
      </c>
      <c r="AE91" s="26">
        <f t="shared" si="259"/>
        <v>1833.7</v>
      </c>
      <c r="AF91" s="26">
        <f t="shared" si="260"/>
        <v>1833.7</v>
      </c>
      <c r="AG91" s="26">
        <f>AG92</f>
        <v>0</v>
      </c>
      <c r="AH91" s="26">
        <f>AH92</f>
        <v>0</v>
      </c>
      <c r="AI91" s="26">
        <f>AI92</f>
        <v>0</v>
      </c>
      <c r="AJ91" s="26">
        <f t="shared" si="261"/>
        <v>1833.7</v>
      </c>
      <c r="AK91" s="26">
        <f t="shared" si="262"/>
        <v>1833.7</v>
      </c>
      <c r="AL91" s="26">
        <f t="shared" si="263"/>
        <v>1833.7</v>
      </c>
      <c r="AM91" s="26">
        <f>AM92</f>
        <v>254</v>
      </c>
      <c r="AN91" s="26">
        <f>AN92</f>
        <v>0</v>
      </c>
      <c r="AO91" s="26">
        <f>AO92</f>
        <v>0</v>
      </c>
      <c r="AP91" s="26">
        <f t="shared" si="264"/>
        <v>2087.6999999999998</v>
      </c>
      <c r="AQ91" s="26">
        <f t="shared" si="265"/>
        <v>1833.7</v>
      </c>
      <c r="AR91" s="26">
        <f t="shared" si="266"/>
        <v>1833.7</v>
      </c>
      <c r="AS91" s="26">
        <f>AS92</f>
        <v>0</v>
      </c>
      <c r="AT91" s="26">
        <f>AT92</f>
        <v>0</v>
      </c>
      <c r="AU91" s="26">
        <f>AU92</f>
        <v>0</v>
      </c>
      <c r="AV91" s="26">
        <f t="shared" si="267"/>
        <v>2087.6999999999998</v>
      </c>
      <c r="AW91" s="26">
        <f t="shared" si="268"/>
        <v>1833.7</v>
      </c>
      <c r="AX91" s="26">
        <f t="shared" si="269"/>
        <v>1833.7</v>
      </c>
      <c r="AY91" s="26">
        <f>AY92</f>
        <v>0</v>
      </c>
      <c r="AZ91" s="26">
        <f>AZ92</f>
        <v>0</v>
      </c>
      <c r="BA91" s="26">
        <f>BA92</f>
        <v>0</v>
      </c>
      <c r="BB91" s="26">
        <f t="shared" si="270"/>
        <v>2087.6999999999998</v>
      </c>
      <c r="BC91" s="26">
        <f t="shared" si="271"/>
        <v>1833.7</v>
      </c>
      <c r="BD91" s="26">
        <f t="shared" si="272"/>
        <v>1833.7</v>
      </c>
      <c r="BE91" s="26">
        <f>BE92</f>
        <v>0</v>
      </c>
      <c r="BF91" s="26">
        <f>BF92</f>
        <v>0</v>
      </c>
      <c r="BG91" s="26">
        <f>BG92</f>
        <v>0</v>
      </c>
      <c r="BH91" s="26">
        <f t="shared" si="273"/>
        <v>2087.6999999999998</v>
      </c>
      <c r="BI91" s="26">
        <f t="shared" si="274"/>
        <v>1833.7</v>
      </c>
      <c r="BJ91" s="26">
        <f t="shared" si="275"/>
        <v>1833.7</v>
      </c>
      <c r="BK91" s="26">
        <f>BK92</f>
        <v>0</v>
      </c>
      <c r="BL91" s="26">
        <f>BL92</f>
        <v>0</v>
      </c>
      <c r="BM91" s="26">
        <f>BM92</f>
        <v>0</v>
      </c>
      <c r="BN91" s="26">
        <f t="shared" si="276"/>
        <v>2087.6999999999998</v>
      </c>
      <c r="BO91" s="26">
        <f t="shared" si="277"/>
        <v>1833.7</v>
      </c>
      <c r="BP91" s="26">
        <f t="shared" si="278"/>
        <v>1833.7</v>
      </c>
      <c r="BQ91" s="26">
        <f>BQ92</f>
        <v>0</v>
      </c>
      <c r="BR91" s="26">
        <f>BR92</f>
        <v>0</v>
      </c>
      <c r="BS91" s="26">
        <f t="shared" si="279"/>
        <v>2087.6999999999998</v>
      </c>
      <c r="BT91" s="26">
        <f t="shared" si="280"/>
        <v>1833.7</v>
      </c>
      <c r="BU91" s="26">
        <f t="shared" si="281"/>
        <v>1833.7</v>
      </c>
      <c r="BV91" s="26">
        <f>BV92</f>
        <v>0</v>
      </c>
      <c r="BW91" s="26">
        <f>BW92</f>
        <v>0</v>
      </c>
      <c r="BX91" s="26">
        <f t="shared" si="282"/>
        <v>2087.6999999999998</v>
      </c>
      <c r="BY91" s="26">
        <f t="shared" si="283"/>
        <v>1833.7</v>
      </c>
      <c r="BZ91" s="26">
        <f t="shared" si="284"/>
        <v>1833.7</v>
      </c>
      <c r="CA91" s="26">
        <f>CA92</f>
        <v>0</v>
      </c>
      <c r="CB91" s="26">
        <f>CB92</f>
        <v>0</v>
      </c>
      <c r="CC91" s="26">
        <f>CC92</f>
        <v>0</v>
      </c>
      <c r="CD91" s="26">
        <f t="shared" si="285"/>
        <v>2087.6999999999998</v>
      </c>
      <c r="CE91" s="26">
        <f t="shared" si="286"/>
        <v>1833.7</v>
      </c>
      <c r="CF91" s="26">
        <f t="shared" si="287"/>
        <v>1833.7</v>
      </c>
      <c r="CG91" s="26">
        <f>CG92</f>
        <v>0</v>
      </c>
      <c r="CH91" s="26">
        <f>CH92</f>
        <v>0</v>
      </c>
      <c r="CI91" s="26">
        <f>CI92</f>
        <v>0</v>
      </c>
      <c r="CJ91" s="26">
        <f t="shared" si="288"/>
        <v>2087.6999999999998</v>
      </c>
      <c r="CK91" s="26">
        <f t="shared" si="289"/>
        <v>1833.7</v>
      </c>
      <c r="CL91" s="26">
        <f t="shared" si="290"/>
        <v>1833.7</v>
      </c>
      <c r="CM91" s="26">
        <f>CM92</f>
        <v>0</v>
      </c>
      <c r="CN91" s="26">
        <f>CN92</f>
        <v>0</v>
      </c>
      <c r="CO91" s="26">
        <f>CO92</f>
        <v>0</v>
      </c>
      <c r="CP91" s="26">
        <f t="shared" si="291"/>
        <v>2087.6999999999998</v>
      </c>
      <c r="CQ91" s="26">
        <f t="shared" si="292"/>
        <v>1833.7</v>
      </c>
      <c r="CR91" s="26">
        <f t="shared" si="293"/>
        <v>1833.7</v>
      </c>
      <c r="CS91" s="26">
        <f>CS92</f>
        <v>0</v>
      </c>
      <c r="CT91" s="19"/>
      <c r="CU91" s="35"/>
      <c r="CZ91" s="1" t="s">
        <v>28</v>
      </c>
    </row>
    <row r="92" spans="1:105" hidden="1" x14ac:dyDescent="0.3">
      <c r="A92" s="16" t="s">
        <v>98</v>
      </c>
      <c r="B92" s="17">
        <v>630</v>
      </c>
      <c r="C92" s="16" t="s">
        <v>40</v>
      </c>
      <c r="D92" s="16" t="s">
        <v>41</v>
      </c>
      <c r="E92" s="34" t="s">
        <v>42</v>
      </c>
      <c r="F92" s="26">
        <v>1833.7</v>
      </c>
      <c r="G92" s="26">
        <v>1833.7</v>
      </c>
      <c r="H92" s="26">
        <v>1833.7</v>
      </c>
      <c r="I92" s="26"/>
      <c r="J92" s="26"/>
      <c r="K92" s="26"/>
      <c r="L92" s="26">
        <f t="shared" si="249"/>
        <v>1833.7</v>
      </c>
      <c r="M92" s="26">
        <f t="shared" si="250"/>
        <v>1833.7</v>
      </c>
      <c r="N92" s="26">
        <f t="shared" si="251"/>
        <v>1833.7</v>
      </c>
      <c r="O92" s="26"/>
      <c r="P92" s="26"/>
      <c r="Q92" s="26"/>
      <c r="R92" s="26">
        <f t="shared" si="252"/>
        <v>1833.7</v>
      </c>
      <c r="S92" s="26">
        <f t="shared" si="253"/>
        <v>1833.7</v>
      </c>
      <c r="T92" s="26">
        <f t="shared" si="254"/>
        <v>1833.7</v>
      </c>
      <c r="U92" s="26"/>
      <c r="V92" s="26"/>
      <c r="W92" s="26"/>
      <c r="X92" s="26">
        <f t="shared" si="255"/>
        <v>1833.7</v>
      </c>
      <c r="Y92" s="26">
        <f t="shared" si="256"/>
        <v>1833.7</v>
      </c>
      <c r="Z92" s="26">
        <f t="shared" si="257"/>
        <v>1833.7</v>
      </c>
      <c r="AA92" s="26"/>
      <c r="AB92" s="26"/>
      <c r="AC92" s="26"/>
      <c r="AD92" s="26">
        <f t="shared" si="258"/>
        <v>1833.7</v>
      </c>
      <c r="AE92" s="26">
        <f t="shared" si="259"/>
        <v>1833.7</v>
      </c>
      <c r="AF92" s="26">
        <f t="shared" si="260"/>
        <v>1833.7</v>
      </c>
      <c r="AG92" s="26"/>
      <c r="AH92" s="26"/>
      <c r="AI92" s="26"/>
      <c r="AJ92" s="26">
        <f t="shared" si="261"/>
        <v>1833.7</v>
      </c>
      <c r="AK92" s="26">
        <f t="shared" si="262"/>
        <v>1833.7</v>
      </c>
      <c r="AL92" s="26">
        <f t="shared" si="263"/>
        <v>1833.7</v>
      </c>
      <c r="AM92" s="26">
        <v>254</v>
      </c>
      <c r="AN92" s="26"/>
      <c r="AO92" s="26"/>
      <c r="AP92" s="26">
        <f t="shared" si="264"/>
        <v>2087.6999999999998</v>
      </c>
      <c r="AQ92" s="26">
        <f t="shared" si="265"/>
        <v>1833.7</v>
      </c>
      <c r="AR92" s="26">
        <f t="shared" si="266"/>
        <v>1833.7</v>
      </c>
      <c r="AS92" s="26"/>
      <c r="AT92" s="26"/>
      <c r="AU92" s="26"/>
      <c r="AV92" s="26">
        <f t="shared" si="267"/>
        <v>2087.6999999999998</v>
      </c>
      <c r="AW92" s="26">
        <f t="shared" si="268"/>
        <v>1833.7</v>
      </c>
      <c r="AX92" s="26">
        <f t="shared" si="269"/>
        <v>1833.7</v>
      </c>
      <c r="AY92" s="26"/>
      <c r="AZ92" s="26"/>
      <c r="BA92" s="26"/>
      <c r="BB92" s="26">
        <f t="shared" si="270"/>
        <v>2087.6999999999998</v>
      </c>
      <c r="BC92" s="26">
        <f t="shared" si="271"/>
        <v>1833.7</v>
      </c>
      <c r="BD92" s="26">
        <f t="shared" si="272"/>
        <v>1833.7</v>
      </c>
      <c r="BE92" s="26"/>
      <c r="BF92" s="26"/>
      <c r="BG92" s="26"/>
      <c r="BH92" s="26">
        <f t="shared" si="273"/>
        <v>2087.6999999999998</v>
      </c>
      <c r="BI92" s="26">
        <f t="shared" si="274"/>
        <v>1833.7</v>
      </c>
      <c r="BJ92" s="26">
        <f t="shared" si="275"/>
        <v>1833.7</v>
      </c>
      <c r="BK92" s="26"/>
      <c r="BL92" s="26"/>
      <c r="BM92" s="26"/>
      <c r="BN92" s="26">
        <f t="shared" si="276"/>
        <v>2087.6999999999998</v>
      </c>
      <c r="BO92" s="26">
        <f t="shared" si="277"/>
        <v>1833.7</v>
      </c>
      <c r="BP92" s="26">
        <f t="shared" si="278"/>
        <v>1833.7</v>
      </c>
      <c r="BQ92" s="26"/>
      <c r="BR92" s="26"/>
      <c r="BS92" s="26">
        <f t="shared" si="279"/>
        <v>2087.6999999999998</v>
      </c>
      <c r="BT92" s="26">
        <f t="shared" si="280"/>
        <v>1833.7</v>
      </c>
      <c r="BU92" s="26">
        <f t="shared" si="281"/>
        <v>1833.7</v>
      </c>
      <c r="BV92" s="26"/>
      <c r="BW92" s="26"/>
      <c r="BX92" s="26">
        <f t="shared" si="282"/>
        <v>2087.6999999999998</v>
      </c>
      <c r="BY92" s="26">
        <f t="shared" si="283"/>
        <v>1833.7</v>
      </c>
      <c r="BZ92" s="26">
        <f t="shared" si="284"/>
        <v>1833.7</v>
      </c>
      <c r="CA92" s="26"/>
      <c r="CB92" s="26"/>
      <c r="CC92" s="26"/>
      <c r="CD92" s="26">
        <f t="shared" si="285"/>
        <v>2087.6999999999998</v>
      </c>
      <c r="CE92" s="26">
        <f t="shared" si="286"/>
        <v>1833.7</v>
      </c>
      <c r="CF92" s="26">
        <f t="shared" si="287"/>
        <v>1833.7</v>
      </c>
      <c r="CG92" s="26"/>
      <c r="CH92" s="26"/>
      <c r="CI92" s="26"/>
      <c r="CJ92" s="26">
        <f t="shared" si="288"/>
        <v>2087.6999999999998</v>
      </c>
      <c r="CK92" s="26">
        <f t="shared" si="289"/>
        <v>1833.7</v>
      </c>
      <c r="CL92" s="26">
        <f t="shared" si="290"/>
        <v>1833.7</v>
      </c>
      <c r="CM92" s="26"/>
      <c r="CN92" s="26"/>
      <c r="CO92" s="26"/>
      <c r="CP92" s="26">
        <f t="shared" si="291"/>
        <v>2087.6999999999998</v>
      </c>
      <c r="CQ92" s="26">
        <f t="shared" si="292"/>
        <v>1833.7</v>
      </c>
      <c r="CR92" s="26">
        <f t="shared" si="293"/>
        <v>1833.7</v>
      </c>
      <c r="CS92" s="26"/>
      <c r="CT92" s="19"/>
      <c r="CU92" s="35"/>
    </row>
    <row r="93" spans="1:105" ht="78" hidden="1" x14ac:dyDescent="0.3">
      <c r="A93" s="16" t="s">
        <v>100</v>
      </c>
      <c r="B93" s="17"/>
      <c r="C93" s="16"/>
      <c r="D93" s="16"/>
      <c r="E93" s="34" t="s">
        <v>101</v>
      </c>
      <c r="F93" s="26">
        <f t="shared" ref="F93:K93" si="393">F94+F98</f>
        <v>7095</v>
      </c>
      <c r="G93" s="26">
        <f t="shared" si="393"/>
        <v>7095</v>
      </c>
      <c r="H93" s="26">
        <f t="shared" si="393"/>
        <v>7095</v>
      </c>
      <c r="I93" s="26">
        <f t="shared" si="393"/>
        <v>0</v>
      </c>
      <c r="J93" s="26">
        <f t="shared" si="393"/>
        <v>0</v>
      </c>
      <c r="K93" s="26">
        <f t="shared" si="393"/>
        <v>0</v>
      </c>
      <c r="L93" s="26">
        <f t="shared" si="249"/>
        <v>7095</v>
      </c>
      <c r="M93" s="26">
        <f t="shared" si="250"/>
        <v>7095</v>
      </c>
      <c r="N93" s="26">
        <f t="shared" si="251"/>
        <v>7095</v>
      </c>
      <c r="O93" s="26">
        <f>O94+O98</f>
        <v>0</v>
      </c>
      <c r="P93" s="26">
        <f>P94+P98</f>
        <v>0</v>
      </c>
      <c r="Q93" s="26">
        <f>Q94+Q98</f>
        <v>0</v>
      </c>
      <c r="R93" s="26">
        <f t="shared" si="252"/>
        <v>7095</v>
      </c>
      <c r="S93" s="26">
        <f t="shared" si="253"/>
        <v>7095</v>
      </c>
      <c r="T93" s="26">
        <f t="shared" si="254"/>
        <v>7095</v>
      </c>
      <c r="U93" s="26">
        <f>U94+U98</f>
        <v>0</v>
      </c>
      <c r="V93" s="26">
        <f>V94+V98</f>
        <v>0</v>
      </c>
      <c r="W93" s="26">
        <f>W94+W98</f>
        <v>0</v>
      </c>
      <c r="X93" s="26">
        <f t="shared" si="255"/>
        <v>7095</v>
      </c>
      <c r="Y93" s="26">
        <f t="shared" si="256"/>
        <v>7095</v>
      </c>
      <c r="Z93" s="26">
        <f t="shared" si="257"/>
        <v>7095</v>
      </c>
      <c r="AA93" s="26">
        <f>AA94+AA98</f>
        <v>0</v>
      </c>
      <c r="AB93" s="26">
        <f>AB94+AB98</f>
        <v>0</v>
      </c>
      <c r="AC93" s="26">
        <f>AC94+AC98</f>
        <v>0</v>
      </c>
      <c r="AD93" s="26">
        <f t="shared" si="258"/>
        <v>7095</v>
      </c>
      <c r="AE93" s="26">
        <f t="shared" si="259"/>
        <v>7095</v>
      </c>
      <c r="AF93" s="26">
        <f t="shared" si="260"/>
        <v>7095</v>
      </c>
      <c r="AG93" s="26">
        <f>AG94+AG98</f>
        <v>0</v>
      </c>
      <c r="AH93" s="26">
        <f>AH94+AH98</f>
        <v>0</v>
      </c>
      <c r="AI93" s="26">
        <f>AI94+AI98</f>
        <v>0</v>
      </c>
      <c r="AJ93" s="26">
        <f t="shared" si="261"/>
        <v>7095</v>
      </c>
      <c r="AK93" s="26">
        <f t="shared" si="262"/>
        <v>7095</v>
      </c>
      <c r="AL93" s="26">
        <f t="shared" si="263"/>
        <v>7095</v>
      </c>
      <c r="AM93" s="26">
        <f>AM94+AM98</f>
        <v>56.722000000000001</v>
      </c>
      <c r="AN93" s="26">
        <f>AN94+AN98</f>
        <v>0</v>
      </c>
      <c r="AO93" s="26">
        <f>AO94+AO98</f>
        <v>0</v>
      </c>
      <c r="AP93" s="26">
        <f t="shared" si="264"/>
        <v>7151.7219999999998</v>
      </c>
      <c r="AQ93" s="26">
        <f t="shared" si="265"/>
        <v>7095</v>
      </c>
      <c r="AR93" s="26">
        <f t="shared" si="266"/>
        <v>7095</v>
      </c>
      <c r="AS93" s="26">
        <f>AS94+AS98</f>
        <v>0</v>
      </c>
      <c r="AT93" s="26">
        <f>AT94+AT98</f>
        <v>0</v>
      </c>
      <c r="AU93" s="26">
        <f>AU94+AU98</f>
        <v>0</v>
      </c>
      <c r="AV93" s="26">
        <f t="shared" si="267"/>
        <v>7151.7219999999998</v>
      </c>
      <c r="AW93" s="26">
        <f t="shared" si="268"/>
        <v>7095</v>
      </c>
      <c r="AX93" s="26">
        <f t="shared" si="269"/>
        <v>7095</v>
      </c>
      <c r="AY93" s="26">
        <f>AY94+AY98</f>
        <v>0</v>
      </c>
      <c r="AZ93" s="26">
        <f>AZ94+AZ98</f>
        <v>0</v>
      </c>
      <c r="BA93" s="26">
        <f>BA94+BA98</f>
        <v>0</v>
      </c>
      <c r="BB93" s="26">
        <f t="shared" si="270"/>
        <v>7151.7219999999998</v>
      </c>
      <c r="BC93" s="26">
        <f t="shared" si="271"/>
        <v>7095</v>
      </c>
      <c r="BD93" s="26">
        <f t="shared" si="272"/>
        <v>7095</v>
      </c>
      <c r="BE93" s="26">
        <f>BE94+BE98</f>
        <v>0</v>
      </c>
      <c r="BF93" s="26">
        <f>BF94+BF98</f>
        <v>0</v>
      </c>
      <c r="BG93" s="26">
        <f>BG94+BG98</f>
        <v>0</v>
      </c>
      <c r="BH93" s="26">
        <f t="shared" si="273"/>
        <v>7151.7219999999998</v>
      </c>
      <c r="BI93" s="26">
        <f t="shared" si="274"/>
        <v>7095</v>
      </c>
      <c r="BJ93" s="26">
        <f t="shared" si="275"/>
        <v>7095</v>
      </c>
      <c r="BK93" s="26">
        <f>BK94+BK98</f>
        <v>100</v>
      </c>
      <c r="BL93" s="26">
        <f>BL94+BL98</f>
        <v>0</v>
      </c>
      <c r="BM93" s="26">
        <f>BM94+BM98</f>
        <v>0</v>
      </c>
      <c r="BN93" s="26">
        <f t="shared" si="276"/>
        <v>7251.7219999999998</v>
      </c>
      <c r="BO93" s="26">
        <f t="shared" si="277"/>
        <v>7095</v>
      </c>
      <c r="BP93" s="26">
        <f t="shared" si="278"/>
        <v>7095</v>
      </c>
      <c r="BQ93" s="26">
        <f>BQ94+BQ98</f>
        <v>0</v>
      </c>
      <c r="BR93" s="26">
        <f>BR94+BR98</f>
        <v>0</v>
      </c>
      <c r="BS93" s="26">
        <f t="shared" si="279"/>
        <v>7251.7219999999998</v>
      </c>
      <c r="BT93" s="26">
        <f t="shared" si="280"/>
        <v>7095</v>
      </c>
      <c r="BU93" s="26">
        <f t="shared" si="281"/>
        <v>7095</v>
      </c>
      <c r="BV93" s="26">
        <f>BV94+BV98</f>
        <v>0</v>
      </c>
      <c r="BW93" s="26">
        <f>BW94+BW98</f>
        <v>0</v>
      </c>
      <c r="BX93" s="26">
        <f t="shared" si="282"/>
        <v>7251.7219999999998</v>
      </c>
      <c r="BY93" s="26">
        <f t="shared" si="283"/>
        <v>7095</v>
      </c>
      <c r="BZ93" s="26">
        <f t="shared" si="284"/>
        <v>7095</v>
      </c>
      <c r="CA93" s="26">
        <f>CA94+CA98</f>
        <v>0</v>
      </c>
      <c r="CB93" s="26">
        <f>CB94+CB98</f>
        <v>0</v>
      </c>
      <c r="CC93" s="26">
        <f>CC94+CC98</f>
        <v>0</v>
      </c>
      <c r="CD93" s="26">
        <f t="shared" si="285"/>
        <v>7251.7219999999998</v>
      </c>
      <c r="CE93" s="26">
        <f t="shared" si="286"/>
        <v>7095</v>
      </c>
      <c r="CF93" s="26">
        <f t="shared" si="287"/>
        <v>7095</v>
      </c>
      <c r="CG93" s="26">
        <f>CG94+CG98</f>
        <v>0</v>
      </c>
      <c r="CH93" s="26">
        <f>CH94+CH98</f>
        <v>0</v>
      </c>
      <c r="CI93" s="26">
        <f>CI94+CI98</f>
        <v>0</v>
      </c>
      <c r="CJ93" s="26">
        <f t="shared" si="288"/>
        <v>7251.7219999999998</v>
      </c>
      <c r="CK93" s="26">
        <f t="shared" si="289"/>
        <v>7095</v>
      </c>
      <c r="CL93" s="26">
        <f t="shared" si="290"/>
        <v>7095</v>
      </c>
      <c r="CM93" s="26">
        <f>CM94+CM98</f>
        <v>0</v>
      </c>
      <c r="CN93" s="26">
        <f>CN94+CN98</f>
        <v>0</v>
      </c>
      <c r="CO93" s="26">
        <f>CO94+CO98</f>
        <v>0</v>
      </c>
      <c r="CP93" s="26">
        <f t="shared" si="291"/>
        <v>7251.7219999999998</v>
      </c>
      <c r="CQ93" s="26">
        <f t="shared" si="292"/>
        <v>7095</v>
      </c>
      <c r="CR93" s="26">
        <f t="shared" si="293"/>
        <v>7095</v>
      </c>
      <c r="CS93" s="26">
        <f>CS94+CS98</f>
        <v>0</v>
      </c>
      <c r="CT93" s="19"/>
      <c r="CU93" s="35"/>
      <c r="DA93" s="1" t="s">
        <v>29</v>
      </c>
    </row>
    <row r="94" spans="1:105" ht="31.2" hidden="1" x14ac:dyDescent="0.3">
      <c r="A94" s="16" t="s">
        <v>100</v>
      </c>
      <c r="B94" s="17">
        <v>200</v>
      </c>
      <c r="C94" s="16"/>
      <c r="D94" s="16"/>
      <c r="E94" s="34" t="s">
        <v>38</v>
      </c>
      <c r="F94" s="26">
        <f t="shared" ref="F94:K94" si="394">F95</f>
        <v>250</v>
      </c>
      <c r="G94" s="26">
        <f t="shared" si="394"/>
        <v>250</v>
      </c>
      <c r="H94" s="26">
        <f t="shared" si="394"/>
        <v>250</v>
      </c>
      <c r="I94" s="26">
        <f t="shared" si="394"/>
        <v>0</v>
      </c>
      <c r="J94" s="26">
        <f t="shared" si="394"/>
        <v>0</v>
      </c>
      <c r="K94" s="26">
        <f t="shared" si="394"/>
        <v>0</v>
      </c>
      <c r="L94" s="26">
        <f t="shared" si="249"/>
        <v>250</v>
      </c>
      <c r="M94" s="26">
        <f t="shared" si="250"/>
        <v>250</v>
      </c>
      <c r="N94" s="26">
        <f t="shared" si="251"/>
        <v>250</v>
      </c>
      <c r="O94" s="26">
        <f>O95</f>
        <v>0</v>
      </c>
      <c r="P94" s="26">
        <f>P95</f>
        <v>0</v>
      </c>
      <c r="Q94" s="26">
        <f>Q95</f>
        <v>0</v>
      </c>
      <c r="R94" s="26">
        <f t="shared" si="252"/>
        <v>250</v>
      </c>
      <c r="S94" s="26">
        <f t="shared" si="253"/>
        <v>250</v>
      </c>
      <c r="T94" s="26">
        <f t="shared" si="254"/>
        <v>250</v>
      </c>
      <c r="U94" s="26">
        <f>U95</f>
        <v>0</v>
      </c>
      <c r="V94" s="26">
        <f>V95</f>
        <v>0</v>
      </c>
      <c r="W94" s="26">
        <f>W95</f>
        <v>0</v>
      </c>
      <c r="X94" s="26">
        <f t="shared" si="255"/>
        <v>250</v>
      </c>
      <c r="Y94" s="26">
        <f t="shared" si="256"/>
        <v>250</v>
      </c>
      <c r="Z94" s="26">
        <f t="shared" si="257"/>
        <v>250</v>
      </c>
      <c r="AA94" s="26">
        <f>AA95</f>
        <v>0</v>
      </c>
      <c r="AB94" s="26">
        <f>AB95</f>
        <v>0</v>
      </c>
      <c r="AC94" s="26">
        <f>AC95</f>
        <v>0</v>
      </c>
      <c r="AD94" s="26">
        <f t="shared" si="258"/>
        <v>250</v>
      </c>
      <c r="AE94" s="26">
        <f t="shared" si="259"/>
        <v>250</v>
      </c>
      <c r="AF94" s="26">
        <f t="shared" si="260"/>
        <v>250</v>
      </c>
      <c r="AG94" s="26">
        <f>AG95</f>
        <v>0</v>
      </c>
      <c r="AH94" s="26">
        <f>AH95</f>
        <v>0</v>
      </c>
      <c r="AI94" s="26">
        <f>AI95</f>
        <v>0</v>
      </c>
      <c r="AJ94" s="26">
        <f t="shared" si="261"/>
        <v>250</v>
      </c>
      <c r="AK94" s="26">
        <f t="shared" si="262"/>
        <v>250</v>
      </c>
      <c r="AL94" s="26">
        <f t="shared" si="263"/>
        <v>250</v>
      </c>
      <c r="AM94" s="26">
        <f>AM95</f>
        <v>0</v>
      </c>
      <c r="AN94" s="26">
        <f>AN95</f>
        <v>0</v>
      </c>
      <c r="AO94" s="26">
        <f>AO95</f>
        <v>0</v>
      </c>
      <c r="AP94" s="26">
        <f t="shared" si="264"/>
        <v>250</v>
      </c>
      <c r="AQ94" s="26">
        <f t="shared" si="265"/>
        <v>250</v>
      </c>
      <c r="AR94" s="26">
        <f t="shared" si="266"/>
        <v>250</v>
      </c>
      <c r="AS94" s="26">
        <f>AS95</f>
        <v>0</v>
      </c>
      <c r="AT94" s="26">
        <f>AT95</f>
        <v>0</v>
      </c>
      <c r="AU94" s="26">
        <f>AU95</f>
        <v>0</v>
      </c>
      <c r="AV94" s="26">
        <f t="shared" si="267"/>
        <v>250</v>
      </c>
      <c r="AW94" s="26">
        <f t="shared" si="268"/>
        <v>250</v>
      </c>
      <c r="AX94" s="26">
        <f t="shared" si="269"/>
        <v>250</v>
      </c>
      <c r="AY94" s="26">
        <f>AY95</f>
        <v>0</v>
      </c>
      <c r="AZ94" s="26">
        <f>AZ95</f>
        <v>0</v>
      </c>
      <c r="BA94" s="26">
        <f>BA95</f>
        <v>0</v>
      </c>
      <c r="BB94" s="26">
        <f t="shared" si="270"/>
        <v>250</v>
      </c>
      <c r="BC94" s="26">
        <f t="shared" si="271"/>
        <v>250</v>
      </c>
      <c r="BD94" s="26">
        <f t="shared" si="272"/>
        <v>250</v>
      </c>
      <c r="BE94" s="26">
        <f>BE95</f>
        <v>0</v>
      </c>
      <c r="BF94" s="26">
        <f>BF95</f>
        <v>0</v>
      </c>
      <c r="BG94" s="26">
        <f>BG95</f>
        <v>0</v>
      </c>
      <c r="BH94" s="26">
        <f t="shared" si="273"/>
        <v>250</v>
      </c>
      <c r="BI94" s="26">
        <f t="shared" si="274"/>
        <v>250</v>
      </c>
      <c r="BJ94" s="26">
        <f t="shared" si="275"/>
        <v>250</v>
      </c>
      <c r="BK94" s="26">
        <f>BK95</f>
        <v>0</v>
      </c>
      <c r="BL94" s="26">
        <f>BL95</f>
        <v>0</v>
      </c>
      <c r="BM94" s="26">
        <f>BM95</f>
        <v>0</v>
      </c>
      <c r="BN94" s="26">
        <f t="shared" si="276"/>
        <v>250</v>
      </c>
      <c r="BO94" s="26">
        <f t="shared" si="277"/>
        <v>250</v>
      </c>
      <c r="BP94" s="26">
        <f t="shared" si="278"/>
        <v>250</v>
      </c>
      <c r="BQ94" s="26">
        <f>BQ95</f>
        <v>0</v>
      </c>
      <c r="BR94" s="26">
        <f>BR95</f>
        <v>0</v>
      </c>
      <c r="BS94" s="26">
        <f t="shared" si="279"/>
        <v>250</v>
      </c>
      <c r="BT94" s="26">
        <f t="shared" si="280"/>
        <v>250</v>
      </c>
      <c r="BU94" s="26">
        <f t="shared" si="281"/>
        <v>250</v>
      </c>
      <c r="BV94" s="26">
        <f>BV95</f>
        <v>0</v>
      </c>
      <c r="BW94" s="26">
        <f>BW95</f>
        <v>0</v>
      </c>
      <c r="BX94" s="26">
        <f t="shared" si="282"/>
        <v>250</v>
      </c>
      <c r="BY94" s="26">
        <f t="shared" si="283"/>
        <v>250</v>
      </c>
      <c r="BZ94" s="26">
        <f t="shared" si="284"/>
        <v>250</v>
      </c>
      <c r="CA94" s="26">
        <f>CA95</f>
        <v>0</v>
      </c>
      <c r="CB94" s="26">
        <f>CB95</f>
        <v>0</v>
      </c>
      <c r="CC94" s="26">
        <f>CC95</f>
        <v>0</v>
      </c>
      <c r="CD94" s="26">
        <f t="shared" si="285"/>
        <v>250</v>
      </c>
      <c r="CE94" s="26">
        <f t="shared" si="286"/>
        <v>250</v>
      </c>
      <c r="CF94" s="26">
        <f t="shared" si="287"/>
        <v>250</v>
      </c>
      <c r="CG94" s="26">
        <f>CG95</f>
        <v>0</v>
      </c>
      <c r="CH94" s="26">
        <f>CH95</f>
        <v>0</v>
      </c>
      <c r="CI94" s="26">
        <f>CI95</f>
        <v>0</v>
      </c>
      <c r="CJ94" s="26">
        <f t="shared" si="288"/>
        <v>250</v>
      </c>
      <c r="CK94" s="26">
        <f t="shared" si="289"/>
        <v>250</v>
      </c>
      <c r="CL94" s="26">
        <f t="shared" si="290"/>
        <v>250</v>
      </c>
      <c r="CM94" s="26">
        <f>CM95</f>
        <v>0</v>
      </c>
      <c r="CN94" s="26">
        <f>CN95</f>
        <v>0</v>
      </c>
      <c r="CO94" s="26">
        <f>CO95</f>
        <v>0</v>
      </c>
      <c r="CP94" s="26">
        <f t="shared" si="291"/>
        <v>250</v>
      </c>
      <c r="CQ94" s="26">
        <f t="shared" si="292"/>
        <v>250</v>
      </c>
      <c r="CR94" s="26">
        <f t="shared" si="293"/>
        <v>250</v>
      </c>
      <c r="CS94" s="26">
        <f>CS95</f>
        <v>0</v>
      </c>
      <c r="CT94" s="19"/>
      <c r="CU94" s="35"/>
      <c r="CY94" s="1" t="s">
        <v>27</v>
      </c>
    </row>
    <row r="95" spans="1:105" ht="46.8" hidden="1" x14ac:dyDescent="0.3">
      <c r="A95" s="16" t="s">
        <v>100</v>
      </c>
      <c r="B95" s="17">
        <v>240</v>
      </c>
      <c r="C95" s="16"/>
      <c r="D95" s="16"/>
      <c r="E95" s="34" t="s">
        <v>39</v>
      </c>
      <c r="F95" s="26">
        <f t="shared" ref="F95:K95" si="395">F96+F97</f>
        <v>250</v>
      </c>
      <c r="G95" s="26">
        <f t="shared" si="395"/>
        <v>250</v>
      </c>
      <c r="H95" s="26">
        <f t="shared" si="395"/>
        <v>250</v>
      </c>
      <c r="I95" s="26">
        <f t="shared" si="395"/>
        <v>0</v>
      </c>
      <c r="J95" s="26">
        <f t="shared" si="395"/>
        <v>0</v>
      </c>
      <c r="K95" s="26">
        <f t="shared" si="395"/>
        <v>0</v>
      </c>
      <c r="L95" s="26">
        <f t="shared" si="249"/>
        <v>250</v>
      </c>
      <c r="M95" s="26">
        <f t="shared" si="250"/>
        <v>250</v>
      </c>
      <c r="N95" s="26">
        <f t="shared" si="251"/>
        <v>250</v>
      </c>
      <c r="O95" s="26">
        <f>O96+O97</f>
        <v>0</v>
      </c>
      <c r="P95" s="26">
        <f>P96+P97</f>
        <v>0</v>
      </c>
      <c r="Q95" s="26">
        <f>Q96+Q97</f>
        <v>0</v>
      </c>
      <c r="R95" s="26">
        <f t="shared" si="252"/>
        <v>250</v>
      </c>
      <c r="S95" s="26">
        <f t="shared" si="253"/>
        <v>250</v>
      </c>
      <c r="T95" s="26">
        <f t="shared" si="254"/>
        <v>250</v>
      </c>
      <c r="U95" s="26">
        <f>U96+U97</f>
        <v>0</v>
      </c>
      <c r="V95" s="26">
        <f>V96+V97</f>
        <v>0</v>
      </c>
      <c r="W95" s="26">
        <f>W96+W97</f>
        <v>0</v>
      </c>
      <c r="X95" s="26">
        <f t="shared" si="255"/>
        <v>250</v>
      </c>
      <c r="Y95" s="26">
        <f t="shared" si="256"/>
        <v>250</v>
      </c>
      <c r="Z95" s="26">
        <f t="shared" si="257"/>
        <v>250</v>
      </c>
      <c r="AA95" s="26">
        <f>AA96+AA97</f>
        <v>0</v>
      </c>
      <c r="AB95" s="26">
        <f>AB96+AB97</f>
        <v>0</v>
      </c>
      <c r="AC95" s="26">
        <f>AC96+AC97</f>
        <v>0</v>
      </c>
      <c r="AD95" s="26">
        <f t="shared" si="258"/>
        <v>250</v>
      </c>
      <c r="AE95" s="26">
        <f t="shared" si="259"/>
        <v>250</v>
      </c>
      <c r="AF95" s="26">
        <f t="shared" si="260"/>
        <v>250</v>
      </c>
      <c r="AG95" s="26">
        <f>AG96+AG97</f>
        <v>0</v>
      </c>
      <c r="AH95" s="26">
        <f>AH96+AH97</f>
        <v>0</v>
      </c>
      <c r="AI95" s="26">
        <f>AI96+AI97</f>
        <v>0</v>
      </c>
      <c r="AJ95" s="26">
        <f t="shared" si="261"/>
        <v>250</v>
      </c>
      <c r="AK95" s="26">
        <f t="shared" si="262"/>
        <v>250</v>
      </c>
      <c r="AL95" s="26">
        <f t="shared" si="263"/>
        <v>250</v>
      </c>
      <c r="AM95" s="26">
        <f>AM96+AM97</f>
        <v>0</v>
      </c>
      <c r="AN95" s="26">
        <f>AN96+AN97</f>
        <v>0</v>
      </c>
      <c r="AO95" s="26">
        <f>AO96+AO97</f>
        <v>0</v>
      </c>
      <c r="AP95" s="26">
        <f t="shared" si="264"/>
        <v>250</v>
      </c>
      <c r="AQ95" s="26">
        <f t="shared" si="265"/>
        <v>250</v>
      </c>
      <c r="AR95" s="26">
        <f t="shared" si="266"/>
        <v>250</v>
      </c>
      <c r="AS95" s="26">
        <f>AS96+AS97</f>
        <v>0</v>
      </c>
      <c r="AT95" s="26">
        <f>AT96+AT97</f>
        <v>0</v>
      </c>
      <c r="AU95" s="26">
        <f>AU96+AU97</f>
        <v>0</v>
      </c>
      <c r="AV95" s="26">
        <f t="shared" si="267"/>
        <v>250</v>
      </c>
      <c r="AW95" s="26">
        <f t="shared" si="268"/>
        <v>250</v>
      </c>
      <c r="AX95" s="26">
        <f t="shared" si="269"/>
        <v>250</v>
      </c>
      <c r="AY95" s="26">
        <f>AY96+AY97</f>
        <v>0</v>
      </c>
      <c r="AZ95" s="26">
        <f>AZ96+AZ97</f>
        <v>0</v>
      </c>
      <c r="BA95" s="26">
        <f>BA96+BA97</f>
        <v>0</v>
      </c>
      <c r="BB95" s="26">
        <f t="shared" si="270"/>
        <v>250</v>
      </c>
      <c r="BC95" s="26">
        <f t="shared" si="271"/>
        <v>250</v>
      </c>
      <c r="BD95" s="26">
        <f t="shared" si="272"/>
        <v>250</v>
      </c>
      <c r="BE95" s="26">
        <f>BE96+BE97</f>
        <v>0</v>
      </c>
      <c r="BF95" s="26">
        <f>BF96+BF97</f>
        <v>0</v>
      </c>
      <c r="BG95" s="26">
        <f>BG96+BG97</f>
        <v>0</v>
      </c>
      <c r="BH95" s="26">
        <f t="shared" si="273"/>
        <v>250</v>
      </c>
      <c r="BI95" s="26">
        <f t="shared" si="274"/>
        <v>250</v>
      </c>
      <c r="BJ95" s="26">
        <f t="shared" si="275"/>
        <v>250</v>
      </c>
      <c r="BK95" s="26">
        <f>BK96+BK97</f>
        <v>0</v>
      </c>
      <c r="BL95" s="26">
        <f>BL96+BL97</f>
        <v>0</v>
      </c>
      <c r="BM95" s="26">
        <f>BM96+BM97</f>
        <v>0</v>
      </c>
      <c r="BN95" s="26">
        <f t="shared" si="276"/>
        <v>250</v>
      </c>
      <c r="BO95" s="26">
        <f t="shared" si="277"/>
        <v>250</v>
      </c>
      <c r="BP95" s="26">
        <f t="shared" si="278"/>
        <v>250</v>
      </c>
      <c r="BQ95" s="26">
        <f>BQ96+BQ97</f>
        <v>0</v>
      </c>
      <c r="BR95" s="26">
        <f>BR96+BR97</f>
        <v>0</v>
      </c>
      <c r="BS95" s="26">
        <f t="shared" si="279"/>
        <v>250</v>
      </c>
      <c r="BT95" s="26">
        <f t="shared" si="280"/>
        <v>250</v>
      </c>
      <c r="BU95" s="26">
        <f t="shared" si="281"/>
        <v>250</v>
      </c>
      <c r="BV95" s="26">
        <f>BV96+BV97</f>
        <v>0</v>
      </c>
      <c r="BW95" s="26">
        <f>BW96+BW97</f>
        <v>0</v>
      </c>
      <c r="BX95" s="26">
        <f t="shared" si="282"/>
        <v>250</v>
      </c>
      <c r="BY95" s="26">
        <f t="shared" si="283"/>
        <v>250</v>
      </c>
      <c r="BZ95" s="26">
        <f t="shared" si="284"/>
        <v>250</v>
      </c>
      <c r="CA95" s="26">
        <f>CA96+CA97</f>
        <v>0</v>
      </c>
      <c r="CB95" s="26">
        <f>CB96+CB97</f>
        <v>0</v>
      </c>
      <c r="CC95" s="26">
        <f>CC96+CC97</f>
        <v>0</v>
      </c>
      <c r="CD95" s="26">
        <f t="shared" si="285"/>
        <v>250</v>
      </c>
      <c r="CE95" s="26">
        <f t="shared" si="286"/>
        <v>250</v>
      </c>
      <c r="CF95" s="26">
        <f t="shared" si="287"/>
        <v>250</v>
      </c>
      <c r="CG95" s="26">
        <f>CG96+CG97</f>
        <v>0</v>
      </c>
      <c r="CH95" s="26">
        <f>CH96+CH97</f>
        <v>0</v>
      </c>
      <c r="CI95" s="26">
        <f>CI96+CI97</f>
        <v>0</v>
      </c>
      <c r="CJ95" s="26">
        <f t="shared" si="288"/>
        <v>250</v>
      </c>
      <c r="CK95" s="26">
        <f t="shared" si="289"/>
        <v>250</v>
      </c>
      <c r="CL95" s="26">
        <f t="shared" si="290"/>
        <v>250</v>
      </c>
      <c r="CM95" s="26">
        <f>CM96+CM97</f>
        <v>0</v>
      </c>
      <c r="CN95" s="26">
        <f>CN96+CN97</f>
        <v>0</v>
      </c>
      <c r="CO95" s="26">
        <f>CO96+CO97</f>
        <v>0</v>
      </c>
      <c r="CP95" s="26">
        <f t="shared" si="291"/>
        <v>250</v>
      </c>
      <c r="CQ95" s="26">
        <f t="shared" si="292"/>
        <v>250</v>
      </c>
      <c r="CR95" s="26">
        <f t="shared" si="293"/>
        <v>250</v>
      </c>
      <c r="CS95" s="26">
        <f>CS96+CS97</f>
        <v>0</v>
      </c>
      <c r="CT95" s="19"/>
      <c r="CU95" s="35"/>
      <c r="CZ95" s="1" t="s">
        <v>28</v>
      </c>
    </row>
    <row r="96" spans="1:105" hidden="1" x14ac:dyDescent="0.3">
      <c r="A96" s="16" t="s">
        <v>100</v>
      </c>
      <c r="B96" s="17">
        <v>240</v>
      </c>
      <c r="C96" s="16" t="s">
        <v>40</v>
      </c>
      <c r="D96" s="16" t="s">
        <v>41</v>
      </c>
      <c r="E96" s="34" t="s">
        <v>42</v>
      </c>
      <c r="F96" s="26"/>
      <c r="G96" s="26"/>
      <c r="H96" s="26"/>
      <c r="I96" s="26"/>
      <c r="J96" s="26"/>
      <c r="K96" s="26"/>
      <c r="L96" s="26">
        <f t="shared" si="249"/>
        <v>0</v>
      </c>
      <c r="M96" s="26">
        <f t="shared" si="250"/>
        <v>0</v>
      </c>
      <c r="N96" s="26">
        <f t="shared" si="251"/>
        <v>0</v>
      </c>
      <c r="O96" s="26"/>
      <c r="P96" s="26"/>
      <c r="Q96" s="26"/>
      <c r="R96" s="26">
        <f t="shared" si="252"/>
        <v>0</v>
      </c>
      <c r="S96" s="26">
        <f t="shared" si="253"/>
        <v>0</v>
      </c>
      <c r="T96" s="26">
        <f t="shared" si="254"/>
        <v>0</v>
      </c>
      <c r="U96" s="26"/>
      <c r="V96" s="26"/>
      <c r="W96" s="26"/>
      <c r="X96" s="26">
        <f t="shared" si="255"/>
        <v>0</v>
      </c>
      <c r="Y96" s="26">
        <f t="shared" si="256"/>
        <v>0</v>
      </c>
      <c r="Z96" s="26">
        <f t="shared" si="257"/>
        <v>0</v>
      </c>
      <c r="AA96" s="26"/>
      <c r="AB96" s="26"/>
      <c r="AC96" s="26"/>
      <c r="AD96" s="26">
        <f t="shared" si="258"/>
        <v>0</v>
      </c>
      <c r="AE96" s="26">
        <f t="shared" si="259"/>
        <v>0</v>
      </c>
      <c r="AF96" s="26">
        <f t="shared" si="260"/>
        <v>0</v>
      </c>
      <c r="AG96" s="26"/>
      <c r="AH96" s="26"/>
      <c r="AI96" s="26"/>
      <c r="AJ96" s="26">
        <f t="shared" si="261"/>
        <v>0</v>
      </c>
      <c r="AK96" s="26">
        <f t="shared" si="262"/>
        <v>0</v>
      </c>
      <c r="AL96" s="26">
        <f t="shared" si="263"/>
        <v>0</v>
      </c>
      <c r="AM96" s="26"/>
      <c r="AN96" s="26"/>
      <c r="AO96" s="26"/>
      <c r="AP96" s="26">
        <f t="shared" si="264"/>
        <v>0</v>
      </c>
      <c r="AQ96" s="26">
        <f t="shared" si="265"/>
        <v>0</v>
      </c>
      <c r="AR96" s="26">
        <f t="shared" si="266"/>
        <v>0</v>
      </c>
      <c r="AS96" s="26"/>
      <c r="AT96" s="26"/>
      <c r="AU96" s="26"/>
      <c r="AV96" s="26">
        <f t="shared" si="267"/>
        <v>0</v>
      </c>
      <c r="AW96" s="26">
        <f t="shared" si="268"/>
        <v>0</v>
      </c>
      <c r="AX96" s="26">
        <f t="shared" si="269"/>
        <v>0</v>
      </c>
      <c r="AY96" s="26"/>
      <c r="AZ96" s="26"/>
      <c r="BA96" s="26"/>
      <c r="BB96" s="26">
        <f t="shared" si="270"/>
        <v>0</v>
      </c>
      <c r="BC96" s="26">
        <f t="shared" si="271"/>
        <v>0</v>
      </c>
      <c r="BD96" s="26">
        <f t="shared" si="272"/>
        <v>0</v>
      </c>
      <c r="BE96" s="26"/>
      <c r="BF96" s="26"/>
      <c r="BG96" s="26"/>
      <c r="BH96" s="26">
        <f t="shared" si="273"/>
        <v>0</v>
      </c>
      <c r="BI96" s="26">
        <f t="shared" si="274"/>
        <v>0</v>
      </c>
      <c r="BJ96" s="26">
        <f t="shared" si="275"/>
        <v>0</v>
      </c>
      <c r="BK96" s="26"/>
      <c r="BL96" s="26"/>
      <c r="BM96" s="26"/>
      <c r="BN96" s="26">
        <f t="shared" si="276"/>
        <v>0</v>
      </c>
      <c r="BO96" s="26">
        <f t="shared" si="277"/>
        <v>0</v>
      </c>
      <c r="BP96" s="26">
        <f t="shared" si="278"/>
        <v>0</v>
      </c>
      <c r="BQ96" s="26"/>
      <c r="BR96" s="26"/>
      <c r="BS96" s="26">
        <f t="shared" si="279"/>
        <v>0</v>
      </c>
      <c r="BT96" s="26">
        <f t="shared" si="280"/>
        <v>0</v>
      </c>
      <c r="BU96" s="26">
        <f t="shared" si="281"/>
        <v>0</v>
      </c>
      <c r="BV96" s="26"/>
      <c r="BW96" s="26"/>
      <c r="BX96" s="26">
        <f t="shared" si="282"/>
        <v>0</v>
      </c>
      <c r="BY96" s="26">
        <f t="shared" si="283"/>
        <v>0</v>
      </c>
      <c r="BZ96" s="26">
        <f t="shared" si="284"/>
        <v>0</v>
      </c>
      <c r="CA96" s="26"/>
      <c r="CB96" s="26"/>
      <c r="CC96" s="26"/>
      <c r="CD96" s="26">
        <f t="shared" si="285"/>
        <v>0</v>
      </c>
      <c r="CE96" s="26">
        <f t="shared" si="286"/>
        <v>0</v>
      </c>
      <c r="CF96" s="26">
        <f t="shared" si="287"/>
        <v>0</v>
      </c>
      <c r="CG96" s="26"/>
      <c r="CH96" s="26"/>
      <c r="CI96" s="26"/>
      <c r="CJ96" s="26">
        <f t="shared" si="288"/>
        <v>0</v>
      </c>
      <c r="CK96" s="26">
        <f t="shared" si="289"/>
        <v>0</v>
      </c>
      <c r="CL96" s="26">
        <f t="shared" si="290"/>
        <v>0</v>
      </c>
      <c r="CM96" s="26"/>
      <c r="CN96" s="26"/>
      <c r="CO96" s="26"/>
      <c r="CP96" s="26">
        <f t="shared" si="291"/>
        <v>0</v>
      </c>
      <c r="CQ96" s="26">
        <f t="shared" si="292"/>
        <v>0</v>
      </c>
      <c r="CR96" s="26">
        <f t="shared" si="293"/>
        <v>0</v>
      </c>
      <c r="CS96" s="26"/>
      <c r="CT96" s="19">
        <v>0</v>
      </c>
      <c r="CU96" s="35"/>
    </row>
    <row r="97" spans="1:105" hidden="1" x14ac:dyDescent="0.3">
      <c r="A97" s="16" t="s">
        <v>100</v>
      </c>
      <c r="B97" s="17">
        <v>240</v>
      </c>
      <c r="C97" s="16" t="s">
        <v>47</v>
      </c>
      <c r="D97" s="16" t="s">
        <v>40</v>
      </c>
      <c r="E97" s="34" t="s">
        <v>48</v>
      </c>
      <c r="F97" s="26">
        <v>250</v>
      </c>
      <c r="G97" s="26">
        <v>250</v>
      </c>
      <c r="H97" s="26">
        <v>250</v>
      </c>
      <c r="I97" s="26"/>
      <c r="J97" s="26"/>
      <c r="K97" s="26"/>
      <c r="L97" s="26">
        <f t="shared" si="249"/>
        <v>250</v>
      </c>
      <c r="M97" s="26">
        <f t="shared" si="250"/>
        <v>250</v>
      </c>
      <c r="N97" s="26">
        <f t="shared" si="251"/>
        <v>250</v>
      </c>
      <c r="O97" s="26"/>
      <c r="P97" s="26"/>
      <c r="Q97" s="26"/>
      <c r="R97" s="26">
        <f t="shared" si="252"/>
        <v>250</v>
      </c>
      <c r="S97" s="26">
        <f t="shared" si="253"/>
        <v>250</v>
      </c>
      <c r="T97" s="26">
        <f t="shared" si="254"/>
        <v>250</v>
      </c>
      <c r="U97" s="26"/>
      <c r="V97" s="26"/>
      <c r="W97" s="26"/>
      <c r="X97" s="26">
        <f t="shared" si="255"/>
        <v>250</v>
      </c>
      <c r="Y97" s="26">
        <f t="shared" si="256"/>
        <v>250</v>
      </c>
      <c r="Z97" s="26">
        <f t="shared" si="257"/>
        <v>250</v>
      </c>
      <c r="AA97" s="26"/>
      <c r="AB97" s="26"/>
      <c r="AC97" s="26"/>
      <c r="AD97" s="26">
        <f t="shared" si="258"/>
        <v>250</v>
      </c>
      <c r="AE97" s="26">
        <f t="shared" si="259"/>
        <v>250</v>
      </c>
      <c r="AF97" s="26">
        <f t="shared" si="260"/>
        <v>250</v>
      </c>
      <c r="AG97" s="26"/>
      <c r="AH97" s="26"/>
      <c r="AI97" s="26"/>
      <c r="AJ97" s="26">
        <f t="shared" si="261"/>
        <v>250</v>
      </c>
      <c r="AK97" s="26">
        <f t="shared" si="262"/>
        <v>250</v>
      </c>
      <c r="AL97" s="26">
        <f t="shared" si="263"/>
        <v>250</v>
      </c>
      <c r="AM97" s="26"/>
      <c r="AN97" s="26"/>
      <c r="AO97" s="26"/>
      <c r="AP97" s="26">
        <f t="shared" si="264"/>
        <v>250</v>
      </c>
      <c r="AQ97" s="26">
        <f t="shared" si="265"/>
        <v>250</v>
      </c>
      <c r="AR97" s="26">
        <f t="shared" si="266"/>
        <v>250</v>
      </c>
      <c r="AS97" s="26"/>
      <c r="AT97" s="26"/>
      <c r="AU97" s="26"/>
      <c r="AV97" s="26">
        <f t="shared" si="267"/>
        <v>250</v>
      </c>
      <c r="AW97" s="26">
        <f t="shared" si="268"/>
        <v>250</v>
      </c>
      <c r="AX97" s="26">
        <f t="shared" si="269"/>
        <v>250</v>
      </c>
      <c r="AY97" s="26"/>
      <c r="AZ97" s="26"/>
      <c r="BA97" s="26"/>
      <c r="BB97" s="26">
        <f t="shared" si="270"/>
        <v>250</v>
      </c>
      <c r="BC97" s="26">
        <f t="shared" si="271"/>
        <v>250</v>
      </c>
      <c r="BD97" s="26">
        <f t="shared" si="272"/>
        <v>250</v>
      </c>
      <c r="BE97" s="26"/>
      <c r="BF97" s="26"/>
      <c r="BG97" s="26"/>
      <c r="BH97" s="26">
        <f t="shared" si="273"/>
        <v>250</v>
      </c>
      <c r="BI97" s="26">
        <f t="shared" si="274"/>
        <v>250</v>
      </c>
      <c r="BJ97" s="26">
        <f t="shared" si="275"/>
        <v>250</v>
      </c>
      <c r="BK97" s="26"/>
      <c r="BL97" s="26"/>
      <c r="BM97" s="26"/>
      <c r="BN97" s="26">
        <f t="shared" si="276"/>
        <v>250</v>
      </c>
      <c r="BO97" s="26">
        <f t="shared" si="277"/>
        <v>250</v>
      </c>
      <c r="BP97" s="26">
        <f t="shared" si="278"/>
        <v>250</v>
      </c>
      <c r="BQ97" s="26"/>
      <c r="BR97" s="26"/>
      <c r="BS97" s="26">
        <f t="shared" si="279"/>
        <v>250</v>
      </c>
      <c r="BT97" s="26">
        <f t="shared" si="280"/>
        <v>250</v>
      </c>
      <c r="BU97" s="26">
        <f t="shared" si="281"/>
        <v>250</v>
      </c>
      <c r="BV97" s="26"/>
      <c r="BW97" s="26"/>
      <c r="BX97" s="26">
        <f t="shared" si="282"/>
        <v>250</v>
      </c>
      <c r="BY97" s="26">
        <f t="shared" si="283"/>
        <v>250</v>
      </c>
      <c r="BZ97" s="26">
        <f t="shared" si="284"/>
        <v>250</v>
      </c>
      <c r="CA97" s="26"/>
      <c r="CB97" s="26"/>
      <c r="CC97" s="26"/>
      <c r="CD97" s="26">
        <f t="shared" si="285"/>
        <v>250</v>
      </c>
      <c r="CE97" s="26">
        <f t="shared" si="286"/>
        <v>250</v>
      </c>
      <c r="CF97" s="26">
        <f t="shared" si="287"/>
        <v>250</v>
      </c>
      <c r="CG97" s="26"/>
      <c r="CH97" s="26"/>
      <c r="CI97" s="26"/>
      <c r="CJ97" s="26">
        <f t="shared" si="288"/>
        <v>250</v>
      </c>
      <c r="CK97" s="26">
        <f t="shared" si="289"/>
        <v>250</v>
      </c>
      <c r="CL97" s="26">
        <f t="shared" si="290"/>
        <v>250</v>
      </c>
      <c r="CM97" s="26"/>
      <c r="CN97" s="26"/>
      <c r="CO97" s="26"/>
      <c r="CP97" s="26">
        <f t="shared" si="291"/>
        <v>250</v>
      </c>
      <c r="CQ97" s="26">
        <f t="shared" si="292"/>
        <v>250</v>
      </c>
      <c r="CR97" s="26">
        <f t="shared" si="293"/>
        <v>250</v>
      </c>
      <c r="CS97" s="26"/>
      <c r="CT97" s="19"/>
      <c r="CU97" s="35"/>
    </row>
    <row r="98" spans="1:105" ht="46.8" hidden="1" x14ac:dyDescent="0.3">
      <c r="A98" s="16" t="s">
        <v>100</v>
      </c>
      <c r="B98" s="17">
        <v>600</v>
      </c>
      <c r="C98" s="16"/>
      <c r="D98" s="16"/>
      <c r="E98" s="34" t="s">
        <v>43</v>
      </c>
      <c r="F98" s="26">
        <f t="shared" ref="F98:K98" si="396">F99+F102+F105</f>
        <v>6845</v>
      </c>
      <c r="G98" s="26">
        <f t="shared" si="396"/>
        <v>6845</v>
      </c>
      <c r="H98" s="26">
        <f t="shared" si="396"/>
        <v>6845</v>
      </c>
      <c r="I98" s="26">
        <f t="shared" si="396"/>
        <v>0</v>
      </c>
      <c r="J98" s="26">
        <f t="shared" si="396"/>
        <v>0</v>
      </c>
      <c r="K98" s="26">
        <f t="shared" si="396"/>
        <v>0</v>
      </c>
      <c r="L98" s="26">
        <f t="shared" si="249"/>
        <v>6845</v>
      </c>
      <c r="M98" s="26">
        <f t="shared" si="250"/>
        <v>6845</v>
      </c>
      <c r="N98" s="26">
        <f t="shared" si="251"/>
        <v>6845</v>
      </c>
      <c r="O98" s="26">
        <f>O99+O102+O105</f>
        <v>0</v>
      </c>
      <c r="P98" s="26">
        <f>P99+P102+P105</f>
        <v>0</v>
      </c>
      <c r="Q98" s="26">
        <f>Q99+Q102+Q105</f>
        <v>0</v>
      </c>
      <c r="R98" s="26">
        <f t="shared" si="252"/>
        <v>6845</v>
      </c>
      <c r="S98" s="26">
        <f t="shared" si="253"/>
        <v>6845</v>
      </c>
      <c r="T98" s="26">
        <f t="shared" si="254"/>
        <v>6845</v>
      </c>
      <c r="U98" s="26">
        <f>U99+U102+U105</f>
        <v>0</v>
      </c>
      <c r="V98" s="26">
        <f>V99+V102+V105</f>
        <v>0</v>
      </c>
      <c r="W98" s="26">
        <f>W99+W102+W105</f>
        <v>0</v>
      </c>
      <c r="X98" s="26">
        <f t="shared" si="255"/>
        <v>6845</v>
      </c>
      <c r="Y98" s="26">
        <f t="shared" si="256"/>
        <v>6845</v>
      </c>
      <c r="Z98" s="26">
        <f t="shared" si="257"/>
        <v>6845</v>
      </c>
      <c r="AA98" s="26">
        <f>AA99+AA102+AA105</f>
        <v>0</v>
      </c>
      <c r="AB98" s="26">
        <f>AB99+AB102+AB105</f>
        <v>0</v>
      </c>
      <c r="AC98" s="26">
        <f>AC99+AC102+AC105</f>
        <v>0</v>
      </c>
      <c r="AD98" s="26">
        <f t="shared" si="258"/>
        <v>6845</v>
      </c>
      <c r="AE98" s="26">
        <f t="shared" si="259"/>
        <v>6845</v>
      </c>
      <c r="AF98" s="26">
        <f t="shared" si="260"/>
        <v>6845</v>
      </c>
      <c r="AG98" s="26">
        <f>AG99+AG102+AG105</f>
        <v>0</v>
      </c>
      <c r="AH98" s="26">
        <f>AH99+AH102+AH105</f>
        <v>0</v>
      </c>
      <c r="AI98" s="26">
        <f>AI99+AI102+AI105</f>
        <v>0</v>
      </c>
      <c r="AJ98" s="26">
        <f t="shared" si="261"/>
        <v>6845</v>
      </c>
      <c r="AK98" s="26">
        <f t="shared" si="262"/>
        <v>6845</v>
      </c>
      <c r="AL98" s="26">
        <f t="shared" si="263"/>
        <v>6845</v>
      </c>
      <c r="AM98" s="26">
        <f>AM99+AM102+AM105</f>
        <v>56.722000000000001</v>
      </c>
      <c r="AN98" s="26">
        <f>AN99+AN102+AN105</f>
        <v>0</v>
      </c>
      <c r="AO98" s="26">
        <f>AO99+AO102+AO105</f>
        <v>0</v>
      </c>
      <c r="AP98" s="26">
        <f t="shared" si="264"/>
        <v>6901.7219999999998</v>
      </c>
      <c r="AQ98" s="26">
        <f t="shared" si="265"/>
        <v>6845</v>
      </c>
      <c r="AR98" s="26">
        <f t="shared" si="266"/>
        <v>6845</v>
      </c>
      <c r="AS98" s="26">
        <f>AS99+AS102+AS105</f>
        <v>0</v>
      </c>
      <c r="AT98" s="26">
        <f>AT99+AT102+AT105</f>
        <v>0</v>
      </c>
      <c r="AU98" s="26">
        <f>AU99+AU102+AU105</f>
        <v>0</v>
      </c>
      <c r="AV98" s="26">
        <f t="shared" si="267"/>
        <v>6901.7219999999998</v>
      </c>
      <c r="AW98" s="26">
        <f t="shared" si="268"/>
        <v>6845</v>
      </c>
      <c r="AX98" s="26">
        <f t="shared" si="269"/>
        <v>6845</v>
      </c>
      <c r="AY98" s="26">
        <f>AY99+AY102+AY105</f>
        <v>0</v>
      </c>
      <c r="AZ98" s="26">
        <f>AZ99+AZ102+AZ105</f>
        <v>0</v>
      </c>
      <c r="BA98" s="26">
        <f>BA99+BA102+BA105</f>
        <v>0</v>
      </c>
      <c r="BB98" s="26">
        <f t="shared" si="270"/>
        <v>6901.7219999999998</v>
      </c>
      <c r="BC98" s="26">
        <f t="shared" si="271"/>
        <v>6845</v>
      </c>
      <c r="BD98" s="26">
        <f t="shared" si="272"/>
        <v>6845</v>
      </c>
      <c r="BE98" s="26">
        <f>BE99+BE102+BE105</f>
        <v>0</v>
      </c>
      <c r="BF98" s="26">
        <f>BF99+BF102+BF105</f>
        <v>0</v>
      </c>
      <c r="BG98" s="26">
        <f>BG99+BG102+BG105</f>
        <v>0</v>
      </c>
      <c r="BH98" s="26">
        <f t="shared" si="273"/>
        <v>6901.7219999999998</v>
      </c>
      <c r="BI98" s="26">
        <f t="shared" si="274"/>
        <v>6845</v>
      </c>
      <c r="BJ98" s="26">
        <f t="shared" si="275"/>
        <v>6845</v>
      </c>
      <c r="BK98" s="26">
        <f>BK99+BK102+BK105</f>
        <v>100</v>
      </c>
      <c r="BL98" s="26">
        <f>BL99+BL102+BL105</f>
        <v>0</v>
      </c>
      <c r="BM98" s="26">
        <f>BM99+BM102+BM105</f>
        <v>0</v>
      </c>
      <c r="BN98" s="26">
        <f t="shared" si="276"/>
        <v>7001.7219999999998</v>
      </c>
      <c r="BO98" s="26">
        <f t="shared" si="277"/>
        <v>6845</v>
      </c>
      <c r="BP98" s="26">
        <f t="shared" si="278"/>
        <v>6845</v>
      </c>
      <c r="BQ98" s="26">
        <f>BQ99+BQ102+BQ105</f>
        <v>0</v>
      </c>
      <c r="BR98" s="26">
        <f>BR99+BR102+BR105</f>
        <v>0</v>
      </c>
      <c r="BS98" s="26">
        <f t="shared" si="279"/>
        <v>7001.7219999999998</v>
      </c>
      <c r="BT98" s="26">
        <f t="shared" si="280"/>
        <v>6845</v>
      </c>
      <c r="BU98" s="26">
        <f t="shared" si="281"/>
        <v>6845</v>
      </c>
      <c r="BV98" s="26">
        <f>BV99+BV102+BV105</f>
        <v>0</v>
      </c>
      <c r="BW98" s="26">
        <f>BW99+BW102+BW105</f>
        <v>0</v>
      </c>
      <c r="BX98" s="26">
        <f t="shared" si="282"/>
        <v>7001.7219999999998</v>
      </c>
      <c r="BY98" s="26">
        <f t="shared" si="283"/>
        <v>6845</v>
      </c>
      <c r="BZ98" s="26">
        <f t="shared" si="284"/>
        <v>6845</v>
      </c>
      <c r="CA98" s="26">
        <f>CA99+CA102+CA105</f>
        <v>0</v>
      </c>
      <c r="CB98" s="26">
        <f>CB99+CB102+CB105</f>
        <v>0</v>
      </c>
      <c r="CC98" s="26">
        <f>CC99+CC102+CC105</f>
        <v>0</v>
      </c>
      <c r="CD98" s="26">
        <f t="shared" si="285"/>
        <v>7001.7219999999998</v>
      </c>
      <c r="CE98" s="26">
        <f t="shared" si="286"/>
        <v>6845</v>
      </c>
      <c r="CF98" s="26">
        <f t="shared" si="287"/>
        <v>6845</v>
      </c>
      <c r="CG98" s="26">
        <f>CG99+CG102+CG105</f>
        <v>0</v>
      </c>
      <c r="CH98" s="26">
        <f>CH99+CH102+CH105</f>
        <v>0</v>
      </c>
      <c r="CI98" s="26">
        <f>CI99+CI102+CI105</f>
        <v>0</v>
      </c>
      <c r="CJ98" s="26">
        <f t="shared" si="288"/>
        <v>7001.7219999999998</v>
      </c>
      <c r="CK98" s="26">
        <f t="shared" si="289"/>
        <v>6845</v>
      </c>
      <c r="CL98" s="26">
        <f t="shared" si="290"/>
        <v>6845</v>
      </c>
      <c r="CM98" s="26">
        <f>CM99+CM102+CM105</f>
        <v>0</v>
      </c>
      <c r="CN98" s="26">
        <f>CN99+CN102+CN105</f>
        <v>0</v>
      </c>
      <c r="CO98" s="26">
        <f>CO99+CO102+CO105</f>
        <v>0</v>
      </c>
      <c r="CP98" s="26">
        <f t="shared" si="291"/>
        <v>7001.7219999999998</v>
      </c>
      <c r="CQ98" s="26">
        <f t="shared" si="292"/>
        <v>6845</v>
      </c>
      <c r="CR98" s="26">
        <f t="shared" si="293"/>
        <v>6845</v>
      </c>
      <c r="CS98" s="26">
        <f>CS99+CS102+CS105</f>
        <v>0</v>
      </c>
      <c r="CT98" s="19"/>
      <c r="CU98" s="35"/>
      <c r="CY98" s="1" t="s">
        <v>27</v>
      </c>
    </row>
    <row r="99" spans="1:105" hidden="1" x14ac:dyDescent="0.3">
      <c r="A99" s="16" t="s">
        <v>100</v>
      </c>
      <c r="B99" s="17">
        <v>610</v>
      </c>
      <c r="C99" s="16"/>
      <c r="D99" s="16"/>
      <c r="E99" s="34" t="s">
        <v>102</v>
      </c>
      <c r="F99" s="26">
        <f t="shared" ref="F99:K99" si="397">F100+F101</f>
        <v>543</v>
      </c>
      <c r="G99" s="26">
        <f t="shared" si="397"/>
        <v>543</v>
      </c>
      <c r="H99" s="26">
        <f t="shared" si="397"/>
        <v>543</v>
      </c>
      <c r="I99" s="26">
        <f t="shared" si="397"/>
        <v>0</v>
      </c>
      <c r="J99" s="26">
        <f t="shared" si="397"/>
        <v>0</v>
      </c>
      <c r="K99" s="26">
        <f t="shared" si="397"/>
        <v>0</v>
      </c>
      <c r="L99" s="26">
        <f t="shared" si="249"/>
        <v>543</v>
      </c>
      <c r="M99" s="26">
        <f t="shared" si="250"/>
        <v>543</v>
      </c>
      <c r="N99" s="26">
        <f t="shared" si="251"/>
        <v>543</v>
      </c>
      <c r="O99" s="26">
        <f>O100+O101</f>
        <v>0</v>
      </c>
      <c r="P99" s="26">
        <f>P100+P101</f>
        <v>0</v>
      </c>
      <c r="Q99" s="26">
        <f>Q100+Q101</f>
        <v>0</v>
      </c>
      <c r="R99" s="26">
        <f t="shared" si="252"/>
        <v>543</v>
      </c>
      <c r="S99" s="26">
        <f t="shared" si="253"/>
        <v>543</v>
      </c>
      <c r="T99" s="26">
        <f t="shared" si="254"/>
        <v>543</v>
      </c>
      <c r="U99" s="26">
        <f>U100+U101</f>
        <v>0</v>
      </c>
      <c r="V99" s="26">
        <f>V100+V101</f>
        <v>0</v>
      </c>
      <c r="W99" s="26">
        <f>W100+W101</f>
        <v>0</v>
      </c>
      <c r="X99" s="26">
        <f t="shared" si="255"/>
        <v>543</v>
      </c>
      <c r="Y99" s="26">
        <f t="shared" si="256"/>
        <v>543</v>
      </c>
      <c r="Z99" s="26">
        <f t="shared" si="257"/>
        <v>543</v>
      </c>
      <c r="AA99" s="26">
        <f>AA100+AA101</f>
        <v>0</v>
      </c>
      <c r="AB99" s="26">
        <f>AB100+AB101</f>
        <v>0</v>
      </c>
      <c r="AC99" s="26">
        <f>AC100+AC101</f>
        <v>0</v>
      </c>
      <c r="AD99" s="26">
        <f t="shared" si="258"/>
        <v>543</v>
      </c>
      <c r="AE99" s="26">
        <f t="shared" si="259"/>
        <v>543</v>
      </c>
      <c r="AF99" s="26">
        <f t="shared" si="260"/>
        <v>543</v>
      </c>
      <c r="AG99" s="26">
        <f>AG100+AG101</f>
        <v>0</v>
      </c>
      <c r="AH99" s="26">
        <f>AH100+AH101</f>
        <v>0</v>
      </c>
      <c r="AI99" s="26">
        <f>AI100+AI101</f>
        <v>0</v>
      </c>
      <c r="AJ99" s="26">
        <f t="shared" si="261"/>
        <v>543</v>
      </c>
      <c r="AK99" s="26">
        <f t="shared" si="262"/>
        <v>543</v>
      </c>
      <c r="AL99" s="26">
        <f t="shared" si="263"/>
        <v>543</v>
      </c>
      <c r="AM99" s="26">
        <f>AM100+AM101</f>
        <v>0</v>
      </c>
      <c r="AN99" s="26">
        <f>AN100+AN101</f>
        <v>0</v>
      </c>
      <c r="AO99" s="26">
        <f>AO100+AO101</f>
        <v>0</v>
      </c>
      <c r="AP99" s="26">
        <f t="shared" si="264"/>
        <v>543</v>
      </c>
      <c r="AQ99" s="26">
        <f t="shared" si="265"/>
        <v>543</v>
      </c>
      <c r="AR99" s="26">
        <f t="shared" si="266"/>
        <v>543</v>
      </c>
      <c r="AS99" s="26">
        <f>AS100+AS101</f>
        <v>0</v>
      </c>
      <c r="AT99" s="26">
        <f>AT100+AT101</f>
        <v>0</v>
      </c>
      <c r="AU99" s="26">
        <f>AU100+AU101</f>
        <v>0</v>
      </c>
      <c r="AV99" s="26">
        <f t="shared" si="267"/>
        <v>543</v>
      </c>
      <c r="AW99" s="26">
        <f t="shared" si="268"/>
        <v>543</v>
      </c>
      <c r="AX99" s="26">
        <f t="shared" si="269"/>
        <v>543</v>
      </c>
      <c r="AY99" s="26">
        <f>AY100+AY101</f>
        <v>0</v>
      </c>
      <c r="AZ99" s="26">
        <f>AZ100+AZ101</f>
        <v>0</v>
      </c>
      <c r="BA99" s="26">
        <f>BA100+BA101</f>
        <v>0</v>
      </c>
      <c r="BB99" s="26">
        <f t="shared" si="270"/>
        <v>543</v>
      </c>
      <c r="BC99" s="26">
        <f t="shared" si="271"/>
        <v>543</v>
      </c>
      <c r="BD99" s="26">
        <f t="shared" si="272"/>
        <v>543</v>
      </c>
      <c r="BE99" s="26">
        <f>BE100+BE101</f>
        <v>0</v>
      </c>
      <c r="BF99" s="26">
        <f>BF100+BF101</f>
        <v>0</v>
      </c>
      <c r="BG99" s="26">
        <f>BG100+BG101</f>
        <v>0</v>
      </c>
      <c r="BH99" s="26">
        <f t="shared" si="273"/>
        <v>543</v>
      </c>
      <c r="BI99" s="26">
        <f t="shared" si="274"/>
        <v>543</v>
      </c>
      <c r="BJ99" s="26">
        <f t="shared" si="275"/>
        <v>543</v>
      </c>
      <c r="BK99" s="26">
        <f>BK100+BK101</f>
        <v>0</v>
      </c>
      <c r="BL99" s="26">
        <f>BL100+BL101</f>
        <v>0</v>
      </c>
      <c r="BM99" s="26">
        <f>BM100+BM101</f>
        <v>0</v>
      </c>
      <c r="BN99" s="26">
        <f t="shared" si="276"/>
        <v>543</v>
      </c>
      <c r="BO99" s="26">
        <f t="shared" si="277"/>
        <v>543</v>
      </c>
      <c r="BP99" s="26">
        <f t="shared" si="278"/>
        <v>543</v>
      </c>
      <c r="BQ99" s="26">
        <f>BQ100+BQ101</f>
        <v>0</v>
      </c>
      <c r="BR99" s="26">
        <f>BR100+BR101</f>
        <v>0</v>
      </c>
      <c r="BS99" s="26">
        <f t="shared" si="279"/>
        <v>543</v>
      </c>
      <c r="BT99" s="26">
        <f t="shared" si="280"/>
        <v>543</v>
      </c>
      <c r="BU99" s="26">
        <f t="shared" si="281"/>
        <v>543</v>
      </c>
      <c r="BV99" s="26">
        <f>BV100+BV101</f>
        <v>0</v>
      </c>
      <c r="BW99" s="26">
        <f>BW100+BW101</f>
        <v>0</v>
      </c>
      <c r="BX99" s="26">
        <f t="shared" si="282"/>
        <v>543</v>
      </c>
      <c r="BY99" s="26">
        <f t="shared" si="283"/>
        <v>543</v>
      </c>
      <c r="BZ99" s="26">
        <f t="shared" si="284"/>
        <v>543</v>
      </c>
      <c r="CA99" s="26">
        <f>CA100+CA101</f>
        <v>0</v>
      </c>
      <c r="CB99" s="26">
        <f>CB100+CB101</f>
        <v>0</v>
      </c>
      <c r="CC99" s="26">
        <f>CC100+CC101</f>
        <v>0</v>
      </c>
      <c r="CD99" s="26">
        <f t="shared" si="285"/>
        <v>543</v>
      </c>
      <c r="CE99" s="26">
        <f t="shared" si="286"/>
        <v>543</v>
      </c>
      <c r="CF99" s="26">
        <f t="shared" si="287"/>
        <v>543</v>
      </c>
      <c r="CG99" s="26">
        <f>CG100+CG101</f>
        <v>0</v>
      </c>
      <c r="CH99" s="26">
        <f>CH100+CH101</f>
        <v>0</v>
      </c>
      <c r="CI99" s="26">
        <f>CI100+CI101</f>
        <v>0</v>
      </c>
      <c r="CJ99" s="26">
        <f t="shared" si="288"/>
        <v>543</v>
      </c>
      <c r="CK99" s="26">
        <f t="shared" si="289"/>
        <v>543</v>
      </c>
      <c r="CL99" s="26">
        <f t="shared" si="290"/>
        <v>543</v>
      </c>
      <c r="CM99" s="26">
        <f>CM100+CM101</f>
        <v>0</v>
      </c>
      <c r="CN99" s="26">
        <f>CN100+CN101</f>
        <v>0</v>
      </c>
      <c r="CO99" s="26">
        <f>CO100+CO101</f>
        <v>0</v>
      </c>
      <c r="CP99" s="26">
        <f t="shared" si="291"/>
        <v>543</v>
      </c>
      <c r="CQ99" s="26">
        <f t="shared" si="292"/>
        <v>543</v>
      </c>
      <c r="CR99" s="26">
        <f t="shared" si="293"/>
        <v>543</v>
      </c>
      <c r="CS99" s="26">
        <f>CS100+CS101</f>
        <v>0</v>
      </c>
      <c r="CT99" s="19"/>
      <c r="CU99" s="35"/>
      <c r="CZ99" s="1" t="s">
        <v>28</v>
      </c>
    </row>
    <row r="100" spans="1:105" hidden="1" x14ac:dyDescent="0.3">
      <c r="A100" s="16" t="s">
        <v>100</v>
      </c>
      <c r="B100" s="17">
        <v>610</v>
      </c>
      <c r="C100" s="16" t="s">
        <v>45</v>
      </c>
      <c r="D100" s="16" t="s">
        <v>103</v>
      </c>
      <c r="E100" s="34" t="s">
        <v>104</v>
      </c>
      <c r="F100" s="26">
        <v>200</v>
      </c>
      <c r="G100" s="26">
        <v>200</v>
      </c>
      <c r="H100" s="26">
        <v>200</v>
      </c>
      <c r="I100" s="26"/>
      <c r="J100" s="26"/>
      <c r="K100" s="26"/>
      <c r="L100" s="26">
        <f t="shared" si="249"/>
        <v>200</v>
      </c>
      <c r="M100" s="26">
        <f t="shared" si="250"/>
        <v>200</v>
      </c>
      <c r="N100" s="26">
        <f t="shared" si="251"/>
        <v>200</v>
      </c>
      <c r="O100" s="26"/>
      <c r="P100" s="26"/>
      <c r="Q100" s="26"/>
      <c r="R100" s="26">
        <f t="shared" si="252"/>
        <v>200</v>
      </c>
      <c r="S100" s="26">
        <f t="shared" si="253"/>
        <v>200</v>
      </c>
      <c r="T100" s="26">
        <f t="shared" si="254"/>
        <v>200</v>
      </c>
      <c r="U100" s="26"/>
      <c r="V100" s="26"/>
      <c r="W100" s="26"/>
      <c r="X100" s="26">
        <f t="shared" si="255"/>
        <v>200</v>
      </c>
      <c r="Y100" s="26">
        <f t="shared" si="256"/>
        <v>200</v>
      </c>
      <c r="Z100" s="26">
        <f t="shared" si="257"/>
        <v>200</v>
      </c>
      <c r="AA100" s="26"/>
      <c r="AB100" s="26"/>
      <c r="AC100" s="26"/>
      <c r="AD100" s="26">
        <f t="shared" si="258"/>
        <v>200</v>
      </c>
      <c r="AE100" s="26">
        <f t="shared" si="259"/>
        <v>200</v>
      </c>
      <c r="AF100" s="26">
        <f t="shared" si="260"/>
        <v>200</v>
      </c>
      <c r="AG100" s="26"/>
      <c r="AH100" s="26"/>
      <c r="AI100" s="26"/>
      <c r="AJ100" s="26">
        <f t="shared" si="261"/>
        <v>200</v>
      </c>
      <c r="AK100" s="26">
        <f t="shared" si="262"/>
        <v>200</v>
      </c>
      <c r="AL100" s="26">
        <f t="shared" si="263"/>
        <v>200</v>
      </c>
      <c r="AM100" s="26"/>
      <c r="AN100" s="26"/>
      <c r="AO100" s="26"/>
      <c r="AP100" s="26">
        <f t="shared" si="264"/>
        <v>200</v>
      </c>
      <c r="AQ100" s="26">
        <f t="shared" si="265"/>
        <v>200</v>
      </c>
      <c r="AR100" s="26">
        <f t="shared" si="266"/>
        <v>200</v>
      </c>
      <c r="AS100" s="26"/>
      <c r="AT100" s="26"/>
      <c r="AU100" s="26"/>
      <c r="AV100" s="26">
        <f t="shared" si="267"/>
        <v>200</v>
      </c>
      <c r="AW100" s="26">
        <f t="shared" si="268"/>
        <v>200</v>
      </c>
      <c r="AX100" s="26">
        <f t="shared" si="269"/>
        <v>200</v>
      </c>
      <c r="AY100" s="26"/>
      <c r="AZ100" s="26"/>
      <c r="BA100" s="26"/>
      <c r="BB100" s="26">
        <f t="shared" si="270"/>
        <v>200</v>
      </c>
      <c r="BC100" s="26">
        <f t="shared" si="271"/>
        <v>200</v>
      </c>
      <c r="BD100" s="26">
        <f t="shared" si="272"/>
        <v>200</v>
      </c>
      <c r="BE100" s="26"/>
      <c r="BF100" s="26"/>
      <c r="BG100" s="26"/>
      <c r="BH100" s="26">
        <f t="shared" si="273"/>
        <v>200</v>
      </c>
      <c r="BI100" s="26">
        <f t="shared" si="274"/>
        <v>200</v>
      </c>
      <c r="BJ100" s="26">
        <f t="shared" si="275"/>
        <v>200</v>
      </c>
      <c r="BK100" s="26"/>
      <c r="BL100" s="26"/>
      <c r="BM100" s="26"/>
      <c r="BN100" s="26">
        <f t="shared" si="276"/>
        <v>200</v>
      </c>
      <c r="BO100" s="26">
        <f t="shared" si="277"/>
        <v>200</v>
      </c>
      <c r="BP100" s="26">
        <f t="shared" si="278"/>
        <v>200</v>
      </c>
      <c r="BQ100" s="26"/>
      <c r="BR100" s="26"/>
      <c r="BS100" s="26">
        <f t="shared" si="279"/>
        <v>200</v>
      </c>
      <c r="BT100" s="26">
        <f t="shared" si="280"/>
        <v>200</v>
      </c>
      <c r="BU100" s="26">
        <f t="shared" si="281"/>
        <v>200</v>
      </c>
      <c r="BV100" s="26"/>
      <c r="BW100" s="26"/>
      <c r="BX100" s="26">
        <f t="shared" si="282"/>
        <v>200</v>
      </c>
      <c r="BY100" s="26">
        <f t="shared" si="283"/>
        <v>200</v>
      </c>
      <c r="BZ100" s="26">
        <f t="shared" si="284"/>
        <v>200</v>
      </c>
      <c r="CA100" s="26"/>
      <c r="CB100" s="26"/>
      <c r="CC100" s="26"/>
      <c r="CD100" s="26">
        <f t="shared" si="285"/>
        <v>200</v>
      </c>
      <c r="CE100" s="26">
        <f t="shared" si="286"/>
        <v>200</v>
      </c>
      <c r="CF100" s="26">
        <f t="shared" si="287"/>
        <v>200</v>
      </c>
      <c r="CG100" s="26"/>
      <c r="CH100" s="26"/>
      <c r="CI100" s="26"/>
      <c r="CJ100" s="26">
        <f t="shared" si="288"/>
        <v>200</v>
      </c>
      <c r="CK100" s="26">
        <f t="shared" si="289"/>
        <v>200</v>
      </c>
      <c r="CL100" s="26">
        <f t="shared" si="290"/>
        <v>200</v>
      </c>
      <c r="CM100" s="26"/>
      <c r="CN100" s="26"/>
      <c r="CO100" s="26"/>
      <c r="CP100" s="26">
        <f t="shared" si="291"/>
        <v>200</v>
      </c>
      <c r="CQ100" s="26">
        <f t="shared" si="292"/>
        <v>200</v>
      </c>
      <c r="CR100" s="26">
        <f t="shared" si="293"/>
        <v>200</v>
      </c>
      <c r="CS100" s="26"/>
      <c r="CT100" s="19"/>
      <c r="CU100" s="35"/>
    </row>
    <row r="101" spans="1:105" hidden="1" x14ac:dyDescent="0.3">
      <c r="A101" s="16" t="s">
        <v>100</v>
      </c>
      <c r="B101" s="17">
        <v>610</v>
      </c>
      <c r="C101" s="16" t="s">
        <v>47</v>
      </c>
      <c r="D101" s="16" t="s">
        <v>40</v>
      </c>
      <c r="E101" s="34" t="s">
        <v>48</v>
      </c>
      <c r="F101" s="26">
        <v>343</v>
      </c>
      <c r="G101" s="26">
        <v>343</v>
      </c>
      <c r="H101" s="26">
        <v>343</v>
      </c>
      <c r="I101" s="26"/>
      <c r="J101" s="26"/>
      <c r="K101" s="26"/>
      <c r="L101" s="26">
        <f t="shared" si="249"/>
        <v>343</v>
      </c>
      <c r="M101" s="26">
        <f t="shared" si="250"/>
        <v>343</v>
      </c>
      <c r="N101" s="26">
        <f t="shared" si="251"/>
        <v>343</v>
      </c>
      <c r="O101" s="26"/>
      <c r="P101" s="26"/>
      <c r="Q101" s="26"/>
      <c r="R101" s="26">
        <f t="shared" si="252"/>
        <v>343</v>
      </c>
      <c r="S101" s="26">
        <f t="shared" si="253"/>
        <v>343</v>
      </c>
      <c r="T101" s="26">
        <f t="shared" si="254"/>
        <v>343</v>
      </c>
      <c r="U101" s="26"/>
      <c r="V101" s="26"/>
      <c r="W101" s="26"/>
      <c r="X101" s="26">
        <f t="shared" si="255"/>
        <v>343</v>
      </c>
      <c r="Y101" s="26">
        <f t="shared" si="256"/>
        <v>343</v>
      </c>
      <c r="Z101" s="26">
        <f t="shared" si="257"/>
        <v>343</v>
      </c>
      <c r="AA101" s="26"/>
      <c r="AB101" s="26"/>
      <c r="AC101" s="26"/>
      <c r="AD101" s="26">
        <f t="shared" si="258"/>
        <v>343</v>
      </c>
      <c r="AE101" s="26">
        <f t="shared" si="259"/>
        <v>343</v>
      </c>
      <c r="AF101" s="26">
        <f t="shared" si="260"/>
        <v>343</v>
      </c>
      <c r="AG101" s="26"/>
      <c r="AH101" s="26"/>
      <c r="AI101" s="26"/>
      <c r="AJ101" s="26">
        <f t="shared" si="261"/>
        <v>343</v>
      </c>
      <c r="AK101" s="26">
        <f t="shared" si="262"/>
        <v>343</v>
      </c>
      <c r="AL101" s="26">
        <f t="shared" si="263"/>
        <v>343</v>
      </c>
      <c r="AM101" s="26"/>
      <c r="AN101" s="26"/>
      <c r="AO101" s="26"/>
      <c r="AP101" s="26">
        <f t="shared" si="264"/>
        <v>343</v>
      </c>
      <c r="AQ101" s="26">
        <f t="shared" si="265"/>
        <v>343</v>
      </c>
      <c r="AR101" s="26">
        <f t="shared" si="266"/>
        <v>343</v>
      </c>
      <c r="AS101" s="26"/>
      <c r="AT101" s="26"/>
      <c r="AU101" s="26"/>
      <c r="AV101" s="26">
        <f t="shared" si="267"/>
        <v>343</v>
      </c>
      <c r="AW101" s="26">
        <f t="shared" si="268"/>
        <v>343</v>
      </c>
      <c r="AX101" s="26">
        <f t="shared" si="269"/>
        <v>343</v>
      </c>
      <c r="AY101" s="26"/>
      <c r="AZ101" s="26"/>
      <c r="BA101" s="26"/>
      <c r="BB101" s="26">
        <f t="shared" si="270"/>
        <v>343</v>
      </c>
      <c r="BC101" s="26">
        <f t="shared" si="271"/>
        <v>343</v>
      </c>
      <c r="BD101" s="26">
        <f t="shared" si="272"/>
        <v>343</v>
      </c>
      <c r="BE101" s="26"/>
      <c r="BF101" s="26"/>
      <c r="BG101" s="26"/>
      <c r="BH101" s="26">
        <f t="shared" si="273"/>
        <v>343</v>
      </c>
      <c r="BI101" s="26">
        <f t="shared" si="274"/>
        <v>343</v>
      </c>
      <c r="BJ101" s="26">
        <f t="shared" si="275"/>
        <v>343</v>
      </c>
      <c r="BK101" s="26"/>
      <c r="BL101" s="26"/>
      <c r="BM101" s="26"/>
      <c r="BN101" s="26">
        <f t="shared" si="276"/>
        <v>343</v>
      </c>
      <c r="BO101" s="26">
        <f t="shared" si="277"/>
        <v>343</v>
      </c>
      <c r="BP101" s="26">
        <f t="shared" si="278"/>
        <v>343</v>
      </c>
      <c r="BQ101" s="26"/>
      <c r="BR101" s="26"/>
      <c r="BS101" s="26">
        <f t="shared" si="279"/>
        <v>343</v>
      </c>
      <c r="BT101" s="26">
        <f t="shared" si="280"/>
        <v>343</v>
      </c>
      <c r="BU101" s="26">
        <f t="shared" si="281"/>
        <v>343</v>
      </c>
      <c r="BV101" s="26"/>
      <c r="BW101" s="26"/>
      <c r="BX101" s="26">
        <f t="shared" si="282"/>
        <v>343</v>
      </c>
      <c r="BY101" s="26">
        <f t="shared" si="283"/>
        <v>343</v>
      </c>
      <c r="BZ101" s="26">
        <f t="shared" si="284"/>
        <v>343</v>
      </c>
      <c r="CA101" s="26"/>
      <c r="CB101" s="26"/>
      <c r="CC101" s="26"/>
      <c r="CD101" s="26">
        <f t="shared" si="285"/>
        <v>343</v>
      </c>
      <c r="CE101" s="26">
        <f t="shared" si="286"/>
        <v>343</v>
      </c>
      <c r="CF101" s="26">
        <f t="shared" si="287"/>
        <v>343</v>
      </c>
      <c r="CG101" s="26"/>
      <c r="CH101" s="26"/>
      <c r="CI101" s="26"/>
      <c r="CJ101" s="26">
        <f t="shared" si="288"/>
        <v>343</v>
      </c>
      <c r="CK101" s="26">
        <f t="shared" si="289"/>
        <v>343</v>
      </c>
      <c r="CL101" s="26">
        <f t="shared" si="290"/>
        <v>343</v>
      </c>
      <c r="CM101" s="26"/>
      <c r="CN101" s="26"/>
      <c r="CO101" s="26"/>
      <c r="CP101" s="26">
        <f t="shared" si="291"/>
        <v>343</v>
      </c>
      <c r="CQ101" s="26">
        <f t="shared" si="292"/>
        <v>343</v>
      </c>
      <c r="CR101" s="26">
        <f t="shared" si="293"/>
        <v>343</v>
      </c>
      <c r="CS101" s="26"/>
      <c r="CT101" s="19"/>
      <c r="CU101" s="35"/>
    </row>
    <row r="102" spans="1:105" hidden="1" x14ac:dyDescent="0.3">
      <c r="A102" s="16" t="s">
        <v>100</v>
      </c>
      <c r="B102" s="17">
        <v>620</v>
      </c>
      <c r="C102" s="16"/>
      <c r="D102" s="16"/>
      <c r="E102" s="34" t="s">
        <v>44</v>
      </c>
      <c r="F102" s="26">
        <f t="shared" ref="F102:K102" si="398">F103+F104</f>
        <v>3150</v>
      </c>
      <c r="G102" s="26">
        <f t="shared" si="398"/>
        <v>3150</v>
      </c>
      <c r="H102" s="26">
        <f t="shared" si="398"/>
        <v>3150</v>
      </c>
      <c r="I102" s="26">
        <f t="shared" si="398"/>
        <v>0</v>
      </c>
      <c r="J102" s="26">
        <f t="shared" si="398"/>
        <v>0</v>
      </c>
      <c r="K102" s="26">
        <f t="shared" si="398"/>
        <v>0</v>
      </c>
      <c r="L102" s="26">
        <f t="shared" si="249"/>
        <v>3150</v>
      </c>
      <c r="M102" s="26">
        <f t="shared" si="250"/>
        <v>3150</v>
      </c>
      <c r="N102" s="26">
        <f t="shared" si="251"/>
        <v>3150</v>
      </c>
      <c r="O102" s="26">
        <f>O103+O104</f>
        <v>0</v>
      </c>
      <c r="P102" s="26">
        <f>P103+P104</f>
        <v>0</v>
      </c>
      <c r="Q102" s="26">
        <f>Q103+Q104</f>
        <v>0</v>
      </c>
      <c r="R102" s="26">
        <f t="shared" si="252"/>
        <v>3150</v>
      </c>
      <c r="S102" s="26">
        <f t="shared" si="253"/>
        <v>3150</v>
      </c>
      <c r="T102" s="26">
        <f t="shared" si="254"/>
        <v>3150</v>
      </c>
      <c r="U102" s="26">
        <f>U103+U104</f>
        <v>0</v>
      </c>
      <c r="V102" s="26">
        <f>V103+V104</f>
        <v>0</v>
      </c>
      <c r="W102" s="26">
        <f>W103+W104</f>
        <v>0</v>
      </c>
      <c r="X102" s="26">
        <f t="shared" si="255"/>
        <v>3150</v>
      </c>
      <c r="Y102" s="26">
        <f t="shared" si="256"/>
        <v>3150</v>
      </c>
      <c r="Z102" s="26">
        <f t="shared" si="257"/>
        <v>3150</v>
      </c>
      <c r="AA102" s="26">
        <f>AA103+AA104</f>
        <v>0</v>
      </c>
      <c r="AB102" s="26">
        <f>AB103+AB104</f>
        <v>0</v>
      </c>
      <c r="AC102" s="26">
        <f>AC103+AC104</f>
        <v>0</v>
      </c>
      <c r="AD102" s="26">
        <f t="shared" si="258"/>
        <v>3150</v>
      </c>
      <c r="AE102" s="26">
        <f t="shared" si="259"/>
        <v>3150</v>
      </c>
      <c r="AF102" s="26">
        <f t="shared" si="260"/>
        <v>3150</v>
      </c>
      <c r="AG102" s="26">
        <f>AG103+AG104</f>
        <v>0</v>
      </c>
      <c r="AH102" s="26">
        <f>AH103+AH104</f>
        <v>0</v>
      </c>
      <c r="AI102" s="26">
        <f>AI103+AI104</f>
        <v>0</v>
      </c>
      <c r="AJ102" s="26">
        <f t="shared" si="261"/>
        <v>3150</v>
      </c>
      <c r="AK102" s="26">
        <f t="shared" si="262"/>
        <v>3150</v>
      </c>
      <c r="AL102" s="26">
        <f t="shared" si="263"/>
        <v>3150</v>
      </c>
      <c r="AM102" s="26">
        <f>AM103+AM104</f>
        <v>0</v>
      </c>
      <c r="AN102" s="26">
        <f>AN103+AN104</f>
        <v>0</v>
      </c>
      <c r="AO102" s="26">
        <f>AO103+AO104</f>
        <v>0</v>
      </c>
      <c r="AP102" s="26">
        <f t="shared" si="264"/>
        <v>3150</v>
      </c>
      <c r="AQ102" s="26">
        <f t="shared" si="265"/>
        <v>3150</v>
      </c>
      <c r="AR102" s="26">
        <f t="shared" si="266"/>
        <v>3150</v>
      </c>
      <c r="AS102" s="26">
        <f>AS103+AS104</f>
        <v>0</v>
      </c>
      <c r="AT102" s="26">
        <f>AT103+AT104</f>
        <v>0</v>
      </c>
      <c r="AU102" s="26">
        <f>AU103+AU104</f>
        <v>0</v>
      </c>
      <c r="AV102" s="26">
        <f t="shared" si="267"/>
        <v>3150</v>
      </c>
      <c r="AW102" s="26">
        <f t="shared" si="268"/>
        <v>3150</v>
      </c>
      <c r="AX102" s="26">
        <f t="shared" si="269"/>
        <v>3150</v>
      </c>
      <c r="AY102" s="26">
        <f>AY103+AY104</f>
        <v>0</v>
      </c>
      <c r="AZ102" s="26">
        <f>AZ103+AZ104</f>
        <v>0</v>
      </c>
      <c r="BA102" s="26">
        <f>BA103+BA104</f>
        <v>0</v>
      </c>
      <c r="BB102" s="26">
        <f t="shared" si="270"/>
        <v>3150</v>
      </c>
      <c r="BC102" s="26">
        <f t="shared" si="271"/>
        <v>3150</v>
      </c>
      <c r="BD102" s="26">
        <f t="shared" si="272"/>
        <v>3150</v>
      </c>
      <c r="BE102" s="26">
        <f>BE103+BE104</f>
        <v>0</v>
      </c>
      <c r="BF102" s="26">
        <f>BF103+BF104</f>
        <v>0</v>
      </c>
      <c r="BG102" s="26">
        <f>BG103+BG104</f>
        <v>0</v>
      </c>
      <c r="BH102" s="26">
        <f t="shared" si="273"/>
        <v>3150</v>
      </c>
      <c r="BI102" s="26">
        <f t="shared" si="274"/>
        <v>3150</v>
      </c>
      <c r="BJ102" s="26">
        <f t="shared" si="275"/>
        <v>3150</v>
      </c>
      <c r="BK102" s="26">
        <f>BK103+BK104</f>
        <v>0</v>
      </c>
      <c r="BL102" s="26">
        <f>BL103+BL104</f>
        <v>0</v>
      </c>
      <c r="BM102" s="26">
        <f>BM103+BM104</f>
        <v>0</v>
      </c>
      <c r="BN102" s="26">
        <f t="shared" si="276"/>
        <v>3150</v>
      </c>
      <c r="BO102" s="26">
        <f t="shared" si="277"/>
        <v>3150</v>
      </c>
      <c r="BP102" s="26">
        <f t="shared" si="278"/>
        <v>3150</v>
      </c>
      <c r="BQ102" s="26">
        <f>BQ103+BQ104</f>
        <v>0</v>
      </c>
      <c r="BR102" s="26">
        <f>BR103+BR104</f>
        <v>0</v>
      </c>
      <c r="BS102" s="26">
        <f t="shared" si="279"/>
        <v>3150</v>
      </c>
      <c r="BT102" s="26">
        <f t="shared" si="280"/>
        <v>3150</v>
      </c>
      <c r="BU102" s="26">
        <f t="shared" si="281"/>
        <v>3150</v>
      </c>
      <c r="BV102" s="26">
        <f>BV103+BV104</f>
        <v>0</v>
      </c>
      <c r="BW102" s="26">
        <f>BW103+BW104</f>
        <v>0</v>
      </c>
      <c r="BX102" s="26">
        <f t="shared" si="282"/>
        <v>3150</v>
      </c>
      <c r="BY102" s="26">
        <f t="shared" si="283"/>
        <v>3150</v>
      </c>
      <c r="BZ102" s="26">
        <f t="shared" si="284"/>
        <v>3150</v>
      </c>
      <c r="CA102" s="26">
        <f>CA103+CA104</f>
        <v>0</v>
      </c>
      <c r="CB102" s="26">
        <f>CB103+CB104</f>
        <v>0</v>
      </c>
      <c r="CC102" s="26">
        <f>CC103+CC104</f>
        <v>0</v>
      </c>
      <c r="CD102" s="26">
        <f t="shared" si="285"/>
        <v>3150</v>
      </c>
      <c r="CE102" s="26">
        <f t="shared" si="286"/>
        <v>3150</v>
      </c>
      <c r="CF102" s="26">
        <f t="shared" si="287"/>
        <v>3150</v>
      </c>
      <c r="CG102" s="26">
        <f>CG103+CG104</f>
        <v>0</v>
      </c>
      <c r="CH102" s="26">
        <f>CH103+CH104</f>
        <v>0</v>
      </c>
      <c r="CI102" s="26">
        <f>CI103+CI104</f>
        <v>0</v>
      </c>
      <c r="CJ102" s="26">
        <f t="shared" si="288"/>
        <v>3150</v>
      </c>
      <c r="CK102" s="26">
        <f t="shared" si="289"/>
        <v>3150</v>
      </c>
      <c r="CL102" s="26">
        <f t="shared" si="290"/>
        <v>3150</v>
      </c>
      <c r="CM102" s="26">
        <f>CM103+CM104</f>
        <v>0</v>
      </c>
      <c r="CN102" s="26">
        <f>CN103+CN104</f>
        <v>0</v>
      </c>
      <c r="CO102" s="26">
        <f>CO103+CO104</f>
        <v>0</v>
      </c>
      <c r="CP102" s="26">
        <f t="shared" si="291"/>
        <v>3150</v>
      </c>
      <c r="CQ102" s="26">
        <f t="shared" si="292"/>
        <v>3150</v>
      </c>
      <c r="CR102" s="26">
        <f t="shared" si="293"/>
        <v>3150</v>
      </c>
      <c r="CS102" s="26">
        <f>CS103+CS104</f>
        <v>0</v>
      </c>
      <c r="CT102" s="19"/>
      <c r="CU102" s="35"/>
      <c r="CZ102" s="1" t="s">
        <v>28</v>
      </c>
    </row>
    <row r="103" spans="1:105" hidden="1" x14ac:dyDescent="0.3">
      <c r="A103" s="16" t="s">
        <v>100</v>
      </c>
      <c r="B103" s="17">
        <v>620</v>
      </c>
      <c r="C103" s="16" t="s">
        <v>45</v>
      </c>
      <c r="D103" s="16" t="s">
        <v>45</v>
      </c>
      <c r="E103" s="34" t="s">
        <v>46</v>
      </c>
      <c r="F103" s="26">
        <v>2350</v>
      </c>
      <c r="G103" s="26">
        <v>2350</v>
      </c>
      <c r="H103" s="26">
        <v>2350</v>
      </c>
      <c r="I103" s="26"/>
      <c r="J103" s="26"/>
      <c r="K103" s="26"/>
      <c r="L103" s="26">
        <f t="shared" si="249"/>
        <v>2350</v>
      </c>
      <c r="M103" s="26">
        <f t="shared" si="250"/>
        <v>2350</v>
      </c>
      <c r="N103" s="26">
        <f t="shared" si="251"/>
        <v>2350</v>
      </c>
      <c r="O103" s="26"/>
      <c r="P103" s="26"/>
      <c r="Q103" s="26"/>
      <c r="R103" s="26">
        <f t="shared" si="252"/>
        <v>2350</v>
      </c>
      <c r="S103" s="26">
        <f t="shared" si="253"/>
        <v>2350</v>
      </c>
      <c r="T103" s="26">
        <f t="shared" si="254"/>
        <v>2350</v>
      </c>
      <c r="U103" s="26"/>
      <c r="V103" s="26"/>
      <c r="W103" s="26"/>
      <c r="X103" s="26">
        <f t="shared" si="255"/>
        <v>2350</v>
      </c>
      <c r="Y103" s="26">
        <f t="shared" si="256"/>
        <v>2350</v>
      </c>
      <c r="Z103" s="26">
        <f t="shared" si="257"/>
        <v>2350</v>
      </c>
      <c r="AA103" s="26"/>
      <c r="AB103" s="26"/>
      <c r="AC103" s="26"/>
      <c r="AD103" s="26">
        <f t="shared" si="258"/>
        <v>2350</v>
      </c>
      <c r="AE103" s="26">
        <f t="shared" si="259"/>
        <v>2350</v>
      </c>
      <c r="AF103" s="26">
        <f t="shared" si="260"/>
        <v>2350</v>
      </c>
      <c r="AG103" s="26"/>
      <c r="AH103" s="26"/>
      <c r="AI103" s="26"/>
      <c r="AJ103" s="26">
        <f t="shared" si="261"/>
        <v>2350</v>
      </c>
      <c r="AK103" s="26">
        <f t="shared" si="262"/>
        <v>2350</v>
      </c>
      <c r="AL103" s="26">
        <f t="shared" si="263"/>
        <v>2350</v>
      </c>
      <c r="AM103" s="26"/>
      <c r="AN103" s="26"/>
      <c r="AO103" s="26"/>
      <c r="AP103" s="26">
        <f t="shared" si="264"/>
        <v>2350</v>
      </c>
      <c r="AQ103" s="26">
        <f t="shared" si="265"/>
        <v>2350</v>
      </c>
      <c r="AR103" s="26">
        <f t="shared" si="266"/>
        <v>2350</v>
      </c>
      <c r="AS103" s="26"/>
      <c r="AT103" s="26"/>
      <c r="AU103" s="26"/>
      <c r="AV103" s="26">
        <f t="shared" si="267"/>
        <v>2350</v>
      </c>
      <c r="AW103" s="26">
        <f t="shared" si="268"/>
        <v>2350</v>
      </c>
      <c r="AX103" s="26">
        <f t="shared" si="269"/>
        <v>2350</v>
      </c>
      <c r="AY103" s="26"/>
      <c r="AZ103" s="26"/>
      <c r="BA103" s="26"/>
      <c r="BB103" s="26">
        <f t="shared" si="270"/>
        <v>2350</v>
      </c>
      <c r="BC103" s="26">
        <f t="shared" si="271"/>
        <v>2350</v>
      </c>
      <c r="BD103" s="26">
        <f t="shared" si="272"/>
        <v>2350</v>
      </c>
      <c r="BE103" s="26"/>
      <c r="BF103" s="26"/>
      <c r="BG103" s="26"/>
      <c r="BH103" s="26">
        <f t="shared" si="273"/>
        <v>2350</v>
      </c>
      <c r="BI103" s="26">
        <f t="shared" si="274"/>
        <v>2350</v>
      </c>
      <c r="BJ103" s="26">
        <f t="shared" si="275"/>
        <v>2350</v>
      </c>
      <c r="BK103" s="26"/>
      <c r="BL103" s="26"/>
      <c r="BM103" s="26"/>
      <c r="BN103" s="26">
        <f t="shared" si="276"/>
        <v>2350</v>
      </c>
      <c r="BO103" s="26">
        <f t="shared" si="277"/>
        <v>2350</v>
      </c>
      <c r="BP103" s="26">
        <f t="shared" si="278"/>
        <v>2350</v>
      </c>
      <c r="BQ103" s="26"/>
      <c r="BR103" s="26"/>
      <c r="BS103" s="26">
        <f t="shared" si="279"/>
        <v>2350</v>
      </c>
      <c r="BT103" s="26">
        <f t="shared" si="280"/>
        <v>2350</v>
      </c>
      <c r="BU103" s="26">
        <f t="shared" si="281"/>
        <v>2350</v>
      </c>
      <c r="BV103" s="26"/>
      <c r="BW103" s="26"/>
      <c r="BX103" s="26">
        <f t="shared" si="282"/>
        <v>2350</v>
      </c>
      <c r="BY103" s="26">
        <f t="shared" si="283"/>
        <v>2350</v>
      </c>
      <c r="BZ103" s="26">
        <f t="shared" si="284"/>
        <v>2350</v>
      </c>
      <c r="CA103" s="26"/>
      <c r="CB103" s="26"/>
      <c r="CC103" s="26"/>
      <c r="CD103" s="26">
        <f t="shared" si="285"/>
        <v>2350</v>
      </c>
      <c r="CE103" s="26">
        <f t="shared" si="286"/>
        <v>2350</v>
      </c>
      <c r="CF103" s="26">
        <f t="shared" si="287"/>
        <v>2350</v>
      </c>
      <c r="CG103" s="26"/>
      <c r="CH103" s="26"/>
      <c r="CI103" s="26"/>
      <c r="CJ103" s="26">
        <f t="shared" si="288"/>
        <v>2350</v>
      </c>
      <c r="CK103" s="26">
        <f t="shared" si="289"/>
        <v>2350</v>
      </c>
      <c r="CL103" s="26">
        <f t="shared" si="290"/>
        <v>2350</v>
      </c>
      <c r="CM103" s="26"/>
      <c r="CN103" s="26"/>
      <c r="CO103" s="26"/>
      <c r="CP103" s="26">
        <f t="shared" si="291"/>
        <v>2350</v>
      </c>
      <c r="CQ103" s="26">
        <f t="shared" si="292"/>
        <v>2350</v>
      </c>
      <c r="CR103" s="26">
        <f t="shared" si="293"/>
        <v>2350</v>
      </c>
      <c r="CS103" s="26"/>
      <c r="CT103" s="19"/>
      <c r="CU103" s="35"/>
    </row>
    <row r="104" spans="1:105" hidden="1" x14ac:dyDescent="0.3">
      <c r="A104" s="16" t="s">
        <v>100</v>
      </c>
      <c r="B104" s="17">
        <v>620</v>
      </c>
      <c r="C104" s="16" t="s">
        <v>47</v>
      </c>
      <c r="D104" s="16" t="s">
        <v>40</v>
      </c>
      <c r="E104" s="34" t="s">
        <v>48</v>
      </c>
      <c r="F104" s="26">
        <v>800</v>
      </c>
      <c r="G104" s="26">
        <v>800</v>
      </c>
      <c r="H104" s="26">
        <v>800</v>
      </c>
      <c r="I104" s="26"/>
      <c r="J104" s="26"/>
      <c r="K104" s="26"/>
      <c r="L104" s="26">
        <f t="shared" si="249"/>
        <v>800</v>
      </c>
      <c r="M104" s="26">
        <f t="shared" si="250"/>
        <v>800</v>
      </c>
      <c r="N104" s="26">
        <f t="shared" si="251"/>
        <v>800</v>
      </c>
      <c r="O104" s="26"/>
      <c r="P104" s="26"/>
      <c r="Q104" s="26"/>
      <c r="R104" s="26">
        <f t="shared" si="252"/>
        <v>800</v>
      </c>
      <c r="S104" s="26">
        <f t="shared" si="253"/>
        <v>800</v>
      </c>
      <c r="T104" s="26">
        <f t="shared" si="254"/>
        <v>800</v>
      </c>
      <c r="U104" s="26"/>
      <c r="V104" s="26"/>
      <c r="W104" s="26"/>
      <c r="X104" s="26">
        <f t="shared" si="255"/>
        <v>800</v>
      </c>
      <c r="Y104" s="26">
        <f t="shared" si="256"/>
        <v>800</v>
      </c>
      <c r="Z104" s="26">
        <f t="shared" si="257"/>
        <v>800</v>
      </c>
      <c r="AA104" s="26"/>
      <c r="AB104" s="26"/>
      <c r="AC104" s="26"/>
      <c r="AD104" s="26">
        <f t="shared" si="258"/>
        <v>800</v>
      </c>
      <c r="AE104" s="26">
        <f t="shared" si="259"/>
        <v>800</v>
      </c>
      <c r="AF104" s="26">
        <f t="shared" si="260"/>
        <v>800</v>
      </c>
      <c r="AG104" s="26"/>
      <c r="AH104" s="26"/>
      <c r="AI104" s="26"/>
      <c r="AJ104" s="26">
        <f t="shared" si="261"/>
        <v>800</v>
      </c>
      <c r="AK104" s="26">
        <f t="shared" si="262"/>
        <v>800</v>
      </c>
      <c r="AL104" s="26">
        <f t="shared" si="263"/>
        <v>800</v>
      </c>
      <c r="AM104" s="26"/>
      <c r="AN104" s="26"/>
      <c r="AO104" s="26"/>
      <c r="AP104" s="26">
        <f t="shared" si="264"/>
        <v>800</v>
      </c>
      <c r="AQ104" s="26">
        <f t="shared" si="265"/>
        <v>800</v>
      </c>
      <c r="AR104" s="26">
        <f t="shared" si="266"/>
        <v>800</v>
      </c>
      <c r="AS104" s="26"/>
      <c r="AT104" s="26"/>
      <c r="AU104" s="26"/>
      <c r="AV104" s="26">
        <f t="shared" si="267"/>
        <v>800</v>
      </c>
      <c r="AW104" s="26">
        <f t="shared" si="268"/>
        <v>800</v>
      </c>
      <c r="AX104" s="26">
        <f t="shared" si="269"/>
        <v>800</v>
      </c>
      <c r="AY104" s="26"/>
      <c r="AZ104" s="26"/>
      <c r="BA104" s="26"/>
      <c r="BB104" s="26">
        <f t="shared" si="270"/>
        <v>800</v>
      </c>
      <c r="BC104" s="26">
        <f t="shared" si="271"/>
        <v>800</v>
      </c>
      <c r="BD104" s="26">
        <f t="shared" si="272"/>
        <v>800</v>
      </c>
      <c r="BE104" s="26"/>
      <c r="BF104" s="26"/>
      <c r="BG104" s="26"/>
      <c r="BH104" s="26">
        <f t="shared" si="273"/>
        <v>800</v>
      </c>
      <c r="BI104" s="26">
        <f t="shared" si="274"/>
        <v>800</v>
      </c>
      <c r="BJ104" s="26">
        <f t="shared" si="275"/>
        <v>800</v>
      </c>
      <c r="BK104" s="26"/>
      <c r="BL104" s="26"/>
      <c r="BM104" s="26"/>
      <c r="BN104" s="26">
        <f t="shared" si="276"/>
        <v>800</v>
      </c>
      <c r="BO104" s="26">
        <f t="shared" si="277"/>
        <v>800</v>
      </c>
      <c r="BP104" s="26">
        <f t="shared" si="278"/>
        <v>800</v>
      </c>
      <c r="BQ104" s="26"/>
      <c r="BR104" s="26"/>
      <c r="BS104" s="26">
        <f t="shared" si="279"/>
        <v>800</v>
      </c>
      <c r="BT104" s="26">
        <f t="shared" si="280"/>
        <v>800</v>
      </c>
      <c r="BU104" s="26">
        <f t="shared" si="281"/>
        <v>800</v>
      </c>
      <c r="BV104" s="26"/>
      <c r="BW104" s="26"/>
      <c r="BX104" s="26">
        <f t="shared" si="282"/>
        <v>800</v>
      </c>
      <c r="BY104" s="26">
        <f t="shared" si="283"/>
        <v>800</v>
      </c>
      <c r="BZ104" s="26">
        <f t="shared" si="284"/>
        <v>800</v>
      </c>
      <c r="CA104" s="26"/>
      <c r="CB104" s="26"/>
      <c r="CC104" s="26"/>
      <c r="CD104" s="26">
        <f t="shared" ref="CD104:CD167" si="399">BX104+CA104</f>
        <v>800</v>
      </c>
      <c r="CE104" s="26">
        <f t="shared" ref="CE104:CE167" si="400">BY104+CB104</f>
        <v>800</v>
      </c>
      <c r="CF104" s="26">
        <f t="shared" ref="CF104:CF167" si="401">BZ104+CC104</f>
        <v>800</v>
      </c>
      <c r="CG104" s="26"/>
      <c r="CH104" s="26"/>
      <c r="CI104" s="26"/>
      <c r="CJ104" s="26">
        <f t="shared" ref="CJ104:CJ167" si="402">CD104+CG104</f>
        <v>800</v>
      </c>
      <c r="CK104" s="26">
        <f t="shared" ref="CK104:CK167" si="403">CE104+CH104</f>
        <v>800</v>
      </c>
      <c r="CL104" s="26">
        <f t="shared" ref="CL104:CL167" si="404">CF104+CI104</f>
        <v>800</v>
      </c>
      <c r="CM104" s="26"/>
      <c r="CN104" s="26"/>
      <c r="CO104" s="26"/>
      <c r="CP104" s="26">
        <f t="shared" ref="CP104:CP167" si="405">CJ104+CM104</f>
        <v>800</v>
      </c>
      <c r="CQ104" s="26">
        <f t="shared" ref="CQ104:CQ167" si="406">CK104+CN104</f>
        <v>800</v>
      </c>
      <c r="CR104" s="26">
        <f t="shared" ref="CR104:CR167" si="407">CL104+CO104</f>
        <v>800</v>
      </c>
      <c r="CS104" s="26"/>
      <c r="CT104" s="19"/>
      <c r="CU104" s="35"/>
    </row>
    <row r="105" spans="1:105" ht="78" hidden="1" x14ac:dyDescent="0.3">
      <c r="A105" s="16" t="s">
        <v>100</v>
      </c>
      <c r="B105" s="17">
        <v>630</v>
      </c>
      <c r="C105" s="16"/>
      <c r="D105" s="16"/>
      <c r="E105" s="34" t="s">
        <v>49</v>
      </c>
      <c r="F105" s="26">
        <f t="shared" ref="F105:K105" si="408">F106</f>
        <v>3152</v>
      </c>
      <c r="G105" s="26">
        <f t="shared" si="408"/>
        <v>3152</v>
      </c>
      <c r="H105" s="26">
        <f t="shared" si="408"/>
        <v>3152</v>
      </c>
      <c r="I105" s="26">
        <f t="shared" si="408"/>
        <v>0</v>
      </c>
      <c r="J105" s="26">
        <f t="shared" si="408"/>
        <v>0</v>
      </c>
      <c r="K105" s="26">
        <f t="shared" si="408"/>
        <v>0</v>
      </c>
      <c r="L105" s="26">
        <f t="shared" si="249"/>
        <v>3152</v>
      </c>
      <c r="M105" s="26">
        <f t="shared" si="250"/>
        <v>3152</v>
      </c>
      <c r="N105" s="26">
        <f t="shared" si="251"/>
        <v>3152</v>
      </c>
      <c r="O105" s="26">
        <f>O106</f>
        <v>0</v>
      </c>
      <c r="P105" s="26">
        <f>P106</f>
        <v>0</v>
      </c>
      <c r="Q105" s="26">
        <f>Q106</f>
        <v>0</v>
      </c>
      <c r="R105" s="26">
        <f t="shared" si="252"/>
        <v>3152</v>
      </c>
      <c r="S105" s="26">
        <f t="shared" si="253"/>
        <v>3152</v>
      </c>
      <c r="T105" s="26">
        <f t="shared" si="254"/>
        <v>3152</v>
      </c>
      <c r="U105" s="26">
        <f>U106</f>
        <v>0</v>
      </c>
      <c r="V105" s="26">
        <f>V106</f>
        <v>0</v>
      </c>
      <c r="W105" s="26">
        <f>W106</f>
        <v>0</v>
      </c>
      <c r="X105" s="26">
        <f t="shared" si="255"/>
        <v>3152</v>
      </c>
      <c r="Y105" s="26">
        <f t="shared" si="256"/>
        <v>3152</v>
      </c>
      <c r="Z105" s="26">
        <f t="shared" si="257"/>
        <v>3152</v>
      </c>
      <c r="AA105" s="26">
        <f>AA106</f>
        <v>0</v>
      </c>
      <c r="AB105" s="26">
        <f>AB106</f>
        <v>0</v>
      </c>
      <c r="AC105" s="26">
        <f>AC106</f>
        <v>0</v>
      </c>
      <c r="AD105" s="26">
        <f t="shared" si="258"/>
        <v>3152</v>
      </c>
      <c r="AE105" s="26">
        <f t="shared" si="259"/>
        <v>3152</v>
      </c>
      <c r="AF105" s="26">
        <f t="shared" si="260"/>
        <v>3152</v>
      </c>
      <c r="AG105" s="26">
        <f>AG106</f>
        <v>0</v>
      </c>
      <c r="AH105" s="26">
        <f>AH106</f>
        <v>0</v>
      </c>
      <c r="AI105" s="26">
        <f>AI106</f>
        <v>0</v>
      </c>
      <c r="AJ105" s="26">
        <f t="shared" si="261"/>
        <v>3152</v>
      </c>
      <c r="AK105" s="26">
        <f t="shared" si="262"/>
        <v>3152</v>
      </c>
      <c r="AL105" s="26">
        <f t="shared" si="263"/>
        <v>3152</v>
      </c>
      <c r="AM105" s="26">
        <f>AM106</f>
        <v>56.722000000000001</v>
      </c>
      <c r="AN105" s="26">
        <f>AN106</f>
        <v>0</v>
      </c>
      <c r="AO105" s="26">
        <f>AO106</f>
        <v>0</v>
      </c>
      <c r="AP105" s="26">
        <f t="shared" si="264"/>
        <v>3208.7220000000002</v>
      </c>
      <c r="AQ105" s="26">
        <f t="shared" si="265"/>
        <v>3152</v>
      </c>
      <c r="AR105" s="26">
        <f t="shared" si="266"/>
        <v>3152</v>
      </c>
      <c r="AS105" s="26">
        <f>AS106</f>
        <v>0</v>
      </c>
      <c r="AT105" s="26">
        <f>AT106</f>
        <v>0</v>
      </c>
      <c r="AU105" s="26">
        <f>AU106</f>
        <v>0</v>
      </c>
      <c r="AV105" s="26">
        <f t="shared" si="267"/>
        <v>3208.7220000000002</v>
      </c>
      <c r="AW105" s="26">
        <f t="shared" si="268"/>
        <v>3152</v>
      </c>
      <c r="AX105" s="26">
        <f t="shared" si="269"/>
        <v>3152</v>
      </c>
      <c r="AY105" s="26">
        <f>AY106</f>
        <v>0</v>
      </c>
      <c r="AZ105" s="26">
        <f>AZ106</f>
        <v>0</v>
      </c>
      <c r="BA105" s="26">
        <f>BA106</f>
        <v>0</v>
      </c>
      <c r="BB105" s="26">
        <f t="shared" si="270"/>
        <v>3208.7220000000002</v>
      </c>
      <c r="BC105" s="26">
        <f t="shared" si="271"/>
        <v>3152</v>
      </c>
      <c r="BD105" s="26">
        <f t="shared" si="272"/>
        <v>3152</v>
      </c>
      <c r="BE105" s="26">
        <f>BE106</f>
        <v>0</v>
      </c>
      <c r="BF105" s="26">
        <f>BF106</f>
        <v>0</v>
      </c>
      <c r="BG105" s="26">
        <f>BG106</f>
        <v>0</v>
      </c>
      <c r="BH105" s="26">
        <f t="shared" si="273"/>
        <v>3208.7220000000002</v>
      </c>
      <c r="BI105" s="26">
        <f t="shared" si="274"/>
        <v>3152</v>
      </c>
      <c r="BJ105" s="26">
        <f t="shared" si="275"/>
        <v>3152</v>
      </c>
      <c r="BK105" s="26">
        <f>BK106</f>
        <v>100</v>
      </c>
      <c r="BL105" s="26">
        <f>BL106</f>
        <v>0</v>
      </c>
      <c r="BM105" s="26">
        <f>BM106</f>
        <v>0</v>
      </c>
      <c r="BN105" s="26">
        <f t="shared" si="276"/>
        <v>3308.7220000000002</v>
      </c>
      <c r="BO105" s="26">
        <f t="shared" si="277"/>
        <v>3152</v>
      </c>
      <c r="BP105" s="26">
        <f t="shared" si="278"/>
        <v>3152</v>
      </c>
      <c r="BQ105" s="26">
        <f>BQ106</f>
        <v>0</v>
      </c>
      <c r="BR105" s="26">
        <f>BR106</f>
        <v>0</v>
      </c>
      <c r="BS105" s="26">
        <f t="shared" si="279"/>
        <v>3308.7220000000002</v>
      </c>
      <c r="BT105" s="26">
        <f t="shared" si="280"/>
        <v>3152</v>
      </c>
      <c r="BU105" s="26">
        <f t="shared" si="281"/>
        <v>3152</v>
      </c>
      <c r="BV105" s="26">
        <f>BV106</f>
        <v>0</v>
      </c>
      <c r="BW105" s="26">
        <f>BW106</f>
        <v>0</v>
      </c>
      <c r="BX105" s="26">
        <f t="shared" si="282"/>
        <v>3308.7220000000002</v>
      </c>
      <c r="BY105" s="26">
        <f t="shared" si="283"/>
        <v>3152</v>
      </c>
      <c r="BZ105" s="26">
        <f t="shared" si="284"/>
        <v>3152</v>
      </c>
      <c r="CA105" s="26">
        <f>CA106</f>
        <v>0</v>
      </c>
      <c r="CB105" s="26">
        <f>CB106</f>
        <v>0</v>
      </c>
      <c r="CC105" s="26">
        <f>CC106</f>
        <v>0</v>
      </c>
      <c r="CD105" s="26">
        <f t="shared" si="399"/>
        <v>3308.7220000000002</v>
      </c>
      <c r="CE105" s="26">
        <f t="shared" si="400"/>
        <v>3152</v>
      </c>
      <c r="CF105" s="26">
        <f t="shared" si="401"/>
        <v>3152</v>
      </c>
      <c r="CG105" s="26">
        <f>CG106</f>
        <v>0</v>
      </c>
      <c r="CH105" s="26">
        <f>CH106</f>
        <v>0</v>
      </c>
      <c r="CI105" s="26">
        <f>CI106</f>
        <v>0</v>
      </c>
      <c r="CJ105" s="26">
        <f t="shared" si="402"/>
        <v>3308.7220000000002</v>
      </c>
      <c r="CK105" s="26">
        <f t="shared" si="403"/>
        <v>3152</v>
      </c>
      <c r="CL105" s="26">
        <f t="shared" si="404"/>
        <v>3152</v>
      </c>
      <c r="CM105" s="26">
        <f>CM106</f>
        <v>0</v>
      </c>
      <c r="CN105" s="26">
        <f>CN106</f>
        <v>0</v>
      </c>
      <c r="CO105" s="26">
        <f>CO106</f>
        <v>0</v>
      </c>
      <c r="CP105" s="26">
        <f t="shared" si="405"/>
        <v>3308.7220000000002</v>
      </c>
      <c r="CQ105" s="26">
        <f t="shared" si="406"/>
        <v>3152</v>
      </c>
      <c r="CR105" s="26">
        <f t="shared" si="407"/>
        <v>3152</v>
      </c>
      <c r="CS105" s="26">
        <f>CS106</f>
        <v>0</v>
      </c>
      <c r="CT105" s="19"/>
      <c r="CU105" s="35"/>
      <c r="CZ105" s="1" t="s">
        <v>28</v>
      </c>
    </row>
    <row r="106" spans="1:105" hidden="1" x14ac:dyDescent="0.3">
      <c r="A106" s="16" t="s">
        <v>100</v>
      </c>
      <c r="B106" s="17">
        <v>630</v>
      </c>
      <c r="C106" s="16" t="s">
        <v>40</v>
      </c>
      <c r="D106" s="16" t="s">
        <v>41</v>
      </c>
      <c r="E106" s="34" t="s">
        <v>42</v>
      </c>
      <c r="F106" s="26">
        <v>3152</v>
      </c>
      <c r="G106" s="26">
        <v>3152</v>
      </c>
      <c r="H106" s="26">
        <v>3152</v>
      </c>
      <c r="I106" s="26"/>
      <c r="J106" s="26"/>
      <c r="K106" s="26"/>
      <c r="L106" s="26">
        <f t="shared" si="249"/>
        <v>3152</v>
      </c>
      <c r="M106" s="26">
        <f t="shared" si="250"/>
        <v>3152</v>
      </c>
      <c r="N106" s="26">
        <f t="shared" si="251"/>
        <v>3152</v>
      </c>
      <c r="O106" s="26"/>
      <c r="P106" s="26"/>
      <c r="Q106" s="26"/>
      <c r="R106" s="26">
        <f t="shared" si="252"/>
        <v>3152</v>
      </c>
      <c r="S106" s="26">
        <f t="shared" si="253"/>
        <v>3152</v>
      </c>
      <c r="T106" s="26">
        <f t="shared" si="254"/>
        <v>3152</v>
      </c>
      <c r="U106" s="26"/>
      <c r="V106" s="26"/>
      <c r="W106" s="26"/>
      <c r="X106" s="26">
        <f t="shared" si="255"/>
        <v>3152</v>
      </c>
      <c r="Y106" s="26">
        <f t="shared" si="256"/>
        <v>3152</v>
      </c>
      <c r="Z106" s="26">
        <f t="shared" si="257"/>
        <v>3152</v>
      </c>
      <c r="AA106" s="26"/>
      <c r="AB106" s="26"/>
      <c r="AC106" s="26"/>
      <c r="AD106" s="26">
        <f t="shared" si="258"/>
        <v>3152</v>
      </c>
      <c r="AE106" s="26">
        <f t="shared" si="259"/>
        <v>3152</v>
      </c>
      <c r="AF106" s="26">
        <f t="shared" si="260"/>
        <v>3152</v>
      </c>
      <c r="AG106" s="26"/>
      <c r="AH106" s="26"/>
      <c r="AI106" s="26"/>
      <c r="AJ106" s="26">
        <f t="shared" si="261"/>
        <v>3152</v>
      </c>
      <c r="AK106" s="26">
        <f t="shared" si="262"/>
        <v>3152</v>
      </c>
      <c r="AL106" s="26">
        <f t="shared" si="263"/>
        <v>3152</v>
      </c>
      <c r="AM106" s="26">
        <v>56.722000000000001</v>
      </c>
      <c r="AN106" s="26"/>
      <c r="AO106" s="26"/>
      <c r="AP106" s="26">
        <f t="shared" si="264"/>
        <v>3208.7220000000002</v>
      </c>
      <c r="AQ106" s="26">
        <f t="shared" si="265"/>
        <v>3152</v>
      </c>
      <c r="AR106" s="26">
        <f t="shared" si="266"/>
        <v>3152</v>
      </c>
      <c r="AS106" s="26"/>
      <c r="AT106" s="26"/>
      <c r="AU106" s="26"/>
      <c r="AV106" s="26">
        <f t="shared" si="267"/>
        <v>3208.7220000000002</v>
      </c>
      <c r="AW106" s="26">
        <f t="shared" si="268"/>
        <v>3152</v>
      </c>
      <c r="AX106" s="26">
        <f t="shared" si="269"/>
        <v>3152</v>
      </c>
      <c r="AY106" s="26"/>
      <c r="AZ106" s="26"/>
      <c r="BA106" s="26"/>
      <c r="BB106" s="26">
        <f t="shared" si="270"/>
        <v>3208.7220000000002</v>
      </c>
      <c r="BC106" s="26">
        <f t="shared" si="271"/>
        <v>3152</v>
      </c>
      <c r="BD106" s="26">
        <f t="shared" si="272"/>
        <v>3152</v>
      </c>
      <c r="BE106" s="26"/>
      <c r="BF106" s="26"/>
      <c r="BG106" s="26"/>
      <c r="BH106" s="26">
        <f t="shared" si="273"/>
        <v>3208.7220000000002</v>
      </c>
      <c r="BI106" s="26">
        <f t="shared" si="274"/>
        <v>3152</v>
      </c>
      <c r="BJ106" s="26">
        <f t="shared" si="275"/>
        <v>3152</v>
      </c>
      <c r="BK106" s="26">
        <v>100</v>
      </c>
      <c r="BL106" s="26"/>
      <c r="BM106" s="26"/>
      <c r="BN106" s="26">
        <f t="shared" si="276"/>
        <v>3308.7220000000002</v>
      </c>
      <c r="BO106" s="26">
        <f t="shared" si="277"/>
        <v>3152</v>
      </c>
      <c r="BP106" s="26">
        <f t="shared" si="278"/>
        <v>3152</v>
      </c>
      <c r="BQ106" s="26"/>
      <c r="BR106" s="26"/>
      <c r="BS106" s="26">
        <f t="shared" si="279"/>
        <v>3308.7220000000002</v>
      </c>
      <c r="BT106" s="26">
        <f t="shared" si="280"/>
        <v>3152</v>
      </c>
      <c r="BU106" s="26">
        <f t="shared" si="281"/>
        <v>3152</v>
      </c>
      <c r="BV106" s="26"/>
      <c r="BW106" s="26"/>
      <c r="BX106" s="26">
        <f t="shared" si="282"/>
        <v>3308.7220000000002</v>
      </c>
      <c r="BY106" s="26">
        <f t="shared" si="283"/>
        <v>3152</v>
      </c>
      <c r="BZ106" s="26">
        <f t="shared" si="284"/>
        <v>3152</v>
      </c>
      <c r="CA106" s="26"/>
      <c r="CB106" s="26"/>
      <c r="CC106" s="26"/>
      <c r="CD106" s="26">
        <f t="shared" si="399"/>
        <v>3308.7220000000002</v>
      </c>
      <c r="CE106" s="26">
        <f t="shared" si="400"/>
        <v>3152</v>
      </c>
      <c r="CF106" s="26">
        <f t="shared" si="401"/>
        <v>3152</v>
      </c>
      <c r="CG106" s="26"/>
      <c r="CH106" s="26"/>
      <c r="CI106" s="26"/>
      <c r="CJ106" s="26">
        <f t="shared" si="402"/>
        <v>3308.7220000000002</v>
      </c>
      <c r="CK106" s="26">
        <f t="shared" si="403"/>
        <v>3152</v>
      </c>
      <c r="CL106" s="26">
        <f t="shared" si="404"/>
        <v>3152</v>
      </c>
      <c r="CM106" s="26"/>
      <c r="CN106" s="26"/>
      <c r="CO106" s="26"/>
      <c r="CP106" s="26">
        <f t="shared" si="405"/>
        <v>3308.7220000000002</v>
      </c>
      <c r="CQ106" s="26">
        <f t="shared" si="406"/>
        <v>3152</v>
      </c>
      <c r="CR106" s="26">
        <f t="shared" si="407"/>
        <v>3152</v>
      </c>
      <c r="CS106" s="26"/>
      <c r="CT106" s="19"/>
      <c r="CU106" s="35"/>
    </row>
    <row r="107" spans="1:105" s="21" customFormat="1" ht="31.2" hidden="1" x14ac:dyDescent="0.3">
      <c r="A107" s="22" t="s">
        <v>105</v>
      </c>
      <c r="B107" s="23"/>
      <c r="C107" s="22"/>
      <c r="D107" s="22"/>
      <c r="E107" s="24" t="s">
        <v>106</v>
      </c>
      <c r="F107" s="25">
        <f t="shared" ref="F107:K107" si="409">F108+F127+F178</f>
        <v>359649.1</v>
      </c>
      <c r="G107" s="25">
        <f t="shared" si="409"/>
        <v>401612.89999999997</v>
      </c>
      <c r="H107" s="25">
        <f t="shared" si="409"/>
        <v>254219.8</v>
      </c>
      <c r="I107" s="25">
        <f t="shared" si="409"/>
        <v>-294.39999999999998</v>
      </c>
      <c r="J107" s="25">
        <f t="shared" si="409"/>
        <v>0</v>
      </c>
      <c r="K107" s="25">
        <f t="shared" si="409"/>
        <v>-10.3</v>
      </c>
      <c r="L107" s="25">
        <f t="shared" si="249"/>
        <v>359354.69999999995</v>
      </c>
      <c r="M107" s="25">
        <f t="shared" si="250"/>
        <v>401612.89999999997</v>
      </c>
      <c r="N107" s="25">
        <f t="shared" si="251"/>
        <v>254209.5</v>
      </c>
      <c r="O107" s="25">
        <f>O108+O127+O178</f>
        <v>8333.732</v>
      </c>
      <c r="P107" s="25">
        <f>P108+P127+P178</f>
        <v>0</v>
      </c>
      <c r="Q107" s="25">
        <f>Q108+Q127+Q178</f>
        <v>0</v>
      </c>
      <c r="R107" s="25">
        <f t="shared" si="252"/>
        <v>367688.43199999997</v>
      </c>
      <c r="S107" s="25">
        <f t="shared" si="253"/>
        <v>401612.89999999997</v>
      </c>
      <c r="T107" s="25">
        <f t="shared" si="254"/>
        <v>254209.5</v>
      </c>
      <c r="U107" s="25">
        <f>U108+U127+U178</f>
        <v>0</v>
      </c>
      <c r="V107" s="25">
        <f>V108+V127+V178</f>
        <v>0</v>
      </c>
      <c r="W107" s="25">
        <f>W108+W127+W178</f>
        <v>0</v>
      </c>
      <c r="X107" s="25">
        <f t="shared" si="255"/>
        <v>367688.43199999997</v>
      </c>
      <c r="Y107" s="25">
        <f t="shared" si="256"/>
        <v>401612.89999999997</v>
      </c>
      <c r="Z107" s="25">
        <f t="shared" si="257"/>
        <v>254209.5</v>
      </c>
      <c r="AA107" s="25">
        <f>AA108+AA127+AA178</f>
        <v>0</v>
      </c>
      <c r="AB107" s="25">
        <f>AB108+AB127+AB178</f>
        <v>0</v>
      </c>
      <c r="AC107" s="25">
        <f>AC108+AC127+AC178</f>
        <v>0</v>
      </c>
      <c r="AD107" s="25">
        <f t="shared" si="258"/>
        <v>367688.43199999997</v>
      </c>
      <c r="AE107" s="25">
        <f t="shared" si="259"/>
        <v>401612.89999999997</v>
      </c>
      <c r="AF107" s="25">
        <f t="shared" si="260"/>
        <v>254209.5</v>
      </c>
      <c r="AG107" s="25">
        <f>AG108+AG127+AG178</f>
        <v>0</v>
      </c>
      <c r="AH107" s="25">
        <f>AH108+AH127+AH178</f>
        <v>0</v>
      </c>
      <c r="AI107" s="25">
        <f>AI108+AI127+AI178</f>
        <v>0</v>
      </c>
      <c r="AJ107" s="25">
        <f t="shared" si="261"/>
        <v>367688.43199999997</v>
      </c>
      <c r="AK107" s="25">
        <f t="shared" si="262"/>
        <v>401612.89999999997</v>
      </c>
      <c r="AL107" s="25">
        <f t="shared" si="263"/>
        <v>254209.5</v>
      </c>
      <c r="AM107" s="25">
        <f>AM108+AM127+AM178</f>
        <v>3715.6059999999998</v>
      </c>
      <c r="AN107" s="25">
        <f>AN108+AN127+AN178</f>
        <v>0</v>
      </c>
      <c r="AO107" s="25">
        <f>AO108+AO127+AO178</f>
        <v>0</v>
      </c>
      <c r="AP107" s="25">
        <f t="shared" si="264"/>
        <v>371404.03799999994</v>
      </c>
      <c r="AQ107" s="25">
        <f t="shared" si="265"/>
        <v>401612.89999999997</v>
      </c>
      <c r="AR107" s="25">
        <f t="shared" si="266"/>
        <v>254209.5</v>
      </c>
      <c r="AS107" s="25">
        <f>AS108+AS127+AS178</f>
        <v>0</v>
      </c>
      <c r="AT107" s="25">
        <f>AT108+AT127+AT178</f>
        <v>0</v>
      </c>
      <c r="AU107" s="25">
        <f>AU108+AU127+AU178</f>
        <v>0</v>
      </c>
      <c r="AV107" s="25">
        <f t="shared" si="267"/>
        <v>371404.03799999994</v>
      </c>
      <c r="AW107" s="25">
        <f t="shared" si="268"/>
        <v>401612.89999999997</v>
      </c>
      <c r="AX107" s="25">
        <f t="shared" si="269"/>
        <v>254209.5</v>
      </c>
      <c r="AY107" s="25">
        <f>AY108+AY127+AY178</f>
        <v>11587.805</v>
      </c>
      <c r="AZ107" s="25">
        <f>AZ108+AZ127+AZ178</f>
        <v>13468.902999999998</v>
      </c>
      <c r="BA107" s="25">
        <f>BA108+BA127+BA178</f>
        <v>13468.902999999998</v>
      </c>
      <c r="BB107" s="25">
        <f t="shared" si="270"/>
        <v>382991.84299999994</v>
      </c>
      <c r="BC107" s="25">
        <f t="shared" si="271"/>
        <v>415081.80299999996</v>
      </c>
      <c r="BD107" s="25">
        <f t="shared" si="272"/>
        <v>267678.40299999999</v>
      </c>
      <c r="BE107" s="25">
        <f>BE108+BE127+BE178</f>
        <v>0</v>
      </c>
      <c r="BF107" s="25">
        <f>BF108+BF127+BF178</f>
        <v>0</v>
      </c>
      <c r="BG107" s="25">
        <f>BG108+BG127+BG178</f>
        <v>0</v>
      </c>
      <c r="BH107" s="25">
        <f t="shared" si="273"/>
        <v>382991.84299999994</v>
      </c>
      <c r="BI107" s="25">
        <f t="shared" si="274"/>
        <v>415081.80299999996</v>
      </c>
      <c r="BJ107" s="25">
        <f t="shared" si="275"/>
        <v>267678.40299999999</v>
      </c>
      <c r="BK107" s="25">
        <f>BK108+BK127+BK178</f>
        <v>-66893.2</v>
      </c>
      <c r="BL107" s="25">
        <f>BL108+BL127+BL178</f>
        <v>66893.2</v>
      </c>
      <c r="BM107" s="25">
        <f>BM108+BM127+BM178</f>
        <v>0</v>
      </c>
      <c r="BN107" s="25">
        <f t="shared" si="276"/>
        <v>316098.64299999992</v>
      </c>
      <c r="BO107" s="25">
        <f t="shared" si="277"/>
        <v>481975.00299999997</v>
      </c>
      <c r="BP107" s="25">
        <f t="shared" si="278"/>
        <v>267678.40299999999</v>
      </c>
      <c r="BQ107" s="25">
        <f>BQ108+BQ127+BQ178</f>
        <v>0</v>
      </c>
      <c r="BR107" s="25">
        <f>BR108+BR127+BR178</f>
        <v>0</v>
      </c>
      <c r="BS107" s="26">
        <f t="shared" si="279"/>
        <v>316098.64299999992</v>
      </c>
      <c r="BT107" s="26">
        <f t="shared" si="280"/>
        <v>481975.00299999997</v>
      </c>
      <c r="BU107" s="26">
        <f t="shared" si="281"/>
        <v>267678.40299999999</v>
      </c>
      <c r="BV107" s="25">
        <f>BV108+BV127+BV178</f>
        <v>0</v>
      </c>
      <c r="BW107" s="25">
        <f>BW108+BW127+BW178</f>
        <v>0</v>
      </c>
      <c r="BX107" s="25">
        <f t="shared" si="282"/>
        <v>316098.64299999992</v>
      </c>
      <c r="BY107" s="25">
        <f t="shared" si="283"/>
        <v>481975.00299999997</v>
      </c>
      <c r="BZ107" s="25">
        <f t="shared" si="284"/>
        <v>267678.40299999999</v>
      </c>
      <c r="CA107" s="25">
        <f>CA108+CA127+CA178</f>
        <v>-35744.19</v>
      </c>
      <c r="CB107" s="25">
        <f>CB108+CB127+CB178</f>
        <v>35549</v>
      </c>
      <c r="CC107" s="25">
        <f>CC108+CC127+CC178</f>
        <v>0</v>
      </c>
      <c r="CD107" s="25">
        <f t="shared" si="399"/>
        <v>280354.45299999992</v>
      </c>
      <c r="CE107" s="25">
        <f t="shared" si="400"/>
        <v>517524.00299999997</v>
      </c>
      <c r="CF107" s="25">
        <f t="shared" si="401"/>
        <v>267678.40299999999</v>
      </c>
      <c r="CG107" s="25">
        <f>CG108+CG127+CG178</f>
        <v>0</v>
      </c>
      <c r="CH107" s="25">
        <f>CH108+CH127+CH178</f>
        <v>0</v>
      </c>
      <c r="CI107" s="25">
        <f>CI108+CI127+CI178</f>
        <v>0</v>
      </c>
      <c r="CJ107" s="25">
        <f t="shared" si="402"/>
        <v>280354.45299999992</v>
      </c>
      <c r="CK107" s="25">
        <f t="shared" si="403"/>
        <v>517524.00299999997</v>
      </c>
      <c r="CL107" s="25">
        <f t="shared" si="404"/>
        <v>267678.40299999999</v>
      </c>
      <c r="CM107" s="25">
        <f>CM108+CM127+CM178</f>
        <v>0</v>
      </c>
      <c r="CN107" s="25">
        <f>CN108+CN127+CN178</f>
        <v>0</v>
      </c>
      <c r="CO107" s="25">
        <f>CO108+CO127+CO178</f>
        <v>0</v>
      </c>
      <c r="CP107" s="25">
        <f t="shared" si="405"/>
        <v>280354.45299999992</v>
      </c>
      <c r="CQ107" s="25">
        <f t="shared" si="406"/>
        <v>517524.00299999997</v>
      </c>
      <c r="CR107" s="25">
        <f t="shared" si="407"/>
        <v>267678.40299999999</v>
      </c>
      <c r="CS107" s="25">
        <f>CS108+CS127+CS178</f>
        <v>0</v>
      </c>
      <c r="CT107" s="19"/>
      <c r="CU107" s="27"/>
      <c r="CV107" s="21" t="s">
        <v>24</v>
      </c>
    </row>
    <row r="108" spans="1:105" s="28" customFormat="1" ht="31.2" hidden="1" x14ac:dyDescent="0.3">
      <c r="A108" s="29" t="s">
        <v>107</v>
      </c>
      <c r="B108" s="30"/>
      <c r="C108" s="29"/>
      <c r="D108" s="29"/>
      <c r="E108" s="31" t="s">
        <v>108</v>
      </c>
      <c r="F108" s="32">
        <f t="shared" ref="F108:K108" si="410">F109+F114+F119</f>
        <v>15468.5</v>
      </c>
      <c r="G108" s="32">
        <f t="shared" si="410"/>
        <v>15468.5</v>
      </c>
      <c r="H108" s="32">
        <f t="shared" si="410"/>
        <v>15468.5</v>
      </c>
      <c r="I108" s="32">
        <f t="shared" si="410"/>
        <v>0</v>
      </c>
      <c r="J108" s="32">
        <f t="shared" si="410"/>
        <v>0</v>
      </c>
      <c r="K108" s="32">
        <f t="shared" si="410"/>
        <v>0</v>
      </c>
      <c r="L108" s="32">
        <f t="shared" si="249"/>
        <v>15468.5</v>
      </c>
      <c r="M108" s="32">
        <f t="shared" si="250"/>
        <v>15468.5</v>
      </c>
      <c r="N108" s="32">
        <f t="shared" si="251"/>
        <v>15468.5</v>
      </c>
      <c r="O108" s="32">
        <f>O109+O114+O119</f>
        <v>0</v>
      </c>
      <c r="P108" s="32">
        <f>P109+P114+P119</f>
        <v>0</v>
      </c>
      <c r="Q108" s="32">
        <f>Q109+Q114+Q119</f>
        <v>0</v>
      </c>
      <c r="R108" s="32">
        <f t="shared" si="252"/>
        <v>15468.5</v>
      </c>
      <c r="S108" s="32">
        <f t="shared" si="253"/>
        <v>15468.5</v>
      </c>
      <c r="T108" s="32">
        <f t="shared" si="254"/>
        <v>15468.5</v>
      </c>
      <c r="U108" s="32">
        <f>U109+U114+U119</f>
        <v>0</v>
      </c>
      <c r="V108" s="32">
        <f>V109+V114+V119</f>
        <v>0</v>
      </c>
      <c r="W108" s="32">
        <f>W109+W114+W119</f>
        <v>0</v>
      </c>
      <c r="X108" s="32">
        <f t="shared" si="255"/>
        <v>15468.5</v>
      </c>
      <c r="Y108" s="32">
        <f t="shared" si="256"/>
        <v>15468.5</v>
      </c>
      <c r="Z108" s="32">
        <f t="shared" si="257"/>
        <v>15468.5</v>
      </c>
      <c r="AA108" s="32">
        <f>AA109+AA114+AA119</f>
        <v>0</v>
      </c>
      <c r="AB108" s="32">
        <f>AB109+AB114+AB119</f>
        <v>0</v>
      </c>
      <c r="AC108" s="32">
        <f>AC109+AC114+AC119</f>
        <v>0</v>
      </c>
      <c r="AD108" s="32">
        <f t="shared" si="258"/>
        <v>15468.5</v>
      </c>
      <c r="AE108" s="32">
        <f t="shared" si="259"/>
        <v>15468.5</v>
      </c>
      <c r="AF108" s="32">
        <f t="shared" si="260"/>
        <v>15468.5</v>
      </c>
      <c r="AG108" s="32">
        <f>AG109+AG114+AG119</f>
        <v>0</v>
      </c>
      <c r="AH108" s="32">
        <f>AH109+AH114+AH119</f>
        <v>0</v>
      </c>
      <c r="AI108" s="32">
        <f>AI109+AI114+AI119</f>
        <v>0</v>
      </c>
      <c r="AJ108" s="32">
        <f t="shared" si="261"/>
        <v>15468.5</v>
      </c>
      <c r="AK108" s="32">
        <f t="shared" si="262"/>
        <v>15468.5</v>
      </c>
      <c r="AL108" s="32">
        <f t="shared" si="263"/>
        <v>15468.5</v>
      </c>
      <c r="AM108" s="32">
        <f>AM109+AM114+AM119</f>
        <v>0</v>
      </c>
      <c r="AN108" s="32">
        <f>AN109+AN114+AN119</f>
        <v>0</v>
      </c>
      <c r="AO108" s="32">
        <f>AO109+AO114+AO119</f>
        <v>0</v>
      </c>
      <c r="AP108" s="32">
        <f t="shared" si="264"/>
        <v>15468.5</v>
      </c>
      <c r="AQ108" s="32">
        <f t="shared" si="265"/>
        <v>15468.5</v>
      </c>
      <c r="AR108" s="32">
        <f t="shared" si="266"/>
        <v>15468.5</v>
      </c>
      <c r="AS108" s="32">
        <f>AS109+AS114+AS119</f>
        <v>0</v>
      </c>
      <c r="AT108" s="32">
        <f>AT109+AT114+AT119</f>
        <v>0</v>
      </c>
      <c r="AU108" s="32">
        <f>AU109+AU114+AU119</f>
        <v>0</v>
      </c>
      <c r="AV108" s="32">
        <f t="shared" si="267"/>
        <v>15468.5</v>
      </c>
      <c r="AW108" s="32">
        <f t="shared" si="268"/>
        <v>15468.5</v>
      </c>
      <c r="AX108" s="32">
        <f t="shared" si="269"/>
        <v>15468.5</v>
      </c>
      <c r="AY108" s="32">
        <f>AY109+AY114+AY119</f>
        <v>0</v>
      </c>
      <c r="AZ108" s="32">
        <f>AZ109+AZ114+AZ119</f>
        <v>0</v>
      </c>
      <c r="BA108" s="32">
        <f>BA109+BA114+BA119</f>
        <v>0</v>
      </c>
      <c r="BB108" s="32">
        <f t="shared" si="270"/>
        <v>15468.5</v>
      </c>
      <c r="BC108" s="32">
        <f t="shared" si="271"/>
        <v>15468.5</v>
      </c>
      <c r="BD108" s="32">
        <f t="shared" si="272"/>
        <v>15468.5</v>
      </c>
      <c r="BE108" s="32">
        <f>BE109+BE114+BE119</f>
        <v>0</v>
      </c>
      <c r="BF108" s="32">
        <f>BF109+BF114+BF119</f>
        <v>0</v>
      </c>
      <c r="BG108" s="32">
        <f>BG109+BG114+BG119</f>
        <v>0</v>
      </c>
      <c r="BH108" s="32">
        <f t="shared" si="273"/>
        <v>15468.5</v>
      </c>
      <c r="BI108" s="32">
        <f t="shared" si="274"/>
        <v>15468.5</v>
      </c>
      <c r="BJ108" s="32">
        <f t="shared" si="275"/>
        <v>15468.5</v>
      </c>
      <c r="BK108" s="32">
        <f>BK109+BK114+BK119</f>
        <v>0</v>
      </c>
      <c r="BL108" s="32">
        <f>BL109+BL114+BL119</f>
        <v>0</v>
      </c>
      <c r="BM108" s="32">
        <f>BM109+BM114+BM119</f>
        <v>0</v>
      </c>
      <c r="BN108" s="32">
        <f t="shared" si="276"/>
        <v>15468.5</v>
      </c>
      <c r="BO108" s="32">
        <f t="shared" si="277"/>
        <v>15468.5</v>
      </c>
      <c r="BP108" s="32">
        <f t="shared" si="278"/>
        <v>15468.5</v>
      </c>
      <c r="BQ108" s="32">
        <f>BQ109+BQ114+BQ119</f>
        <v>0</v>
      </c>
      <c r="BR108" s="32">
        <f>BR109+BR114+BR119</f>
        <v>0</v>
      </c>
      <c r="BS108" s="26">
        <f t="shared" si="279"/>
        <v>15468.5</v>
      </c>
      <c r="BT108" s="26">
        <f t="shared" si="280"/>
        <v>15468.5</v>
      </c>
      <c r="BU108" s="26">
        <f t="shared" si="281"/>
        <v>15468.5</v>
      </c>
      <c r="BV108" s="32">
        <f>BV109+BV114+BV119</f>
        <v>0</v>
      </c>
      <c r="BW108" s="32">
        <f>BW109+BW114+BW119</f>
        <v>0</v>
      </c>
      <c r="BX108" s="32">
        <f t="shared" si="282"/>
        <v>15468.5</v>
      </c>
      <c r="BY108" s="32">
        <f t="shared" si="283"/>
        <v>15468.5</v>
      </c>
      <c r="BZ108" s="32">
        <f t="shared" si="284"/>
        <v>15468.5</v>
      </c>
      <c r="CA108" s="32">
        <f>CA109+CA114+CA119</f>
        <v>0</v>
      </c>
      <c r="CB108" s="32">
        <f>CB109+CB114+CB119</f>
        <v>0</v>
      </c>
      <c r="CC108" s="32">
        <f>CC109+CC114+CC119</f>
        <v>0</v>
      </c>
      <c r="CD108" s="32">
        <f t="shared" si="399"/>
        <v>15468.5</v>
      </c>
      <c r="CE108" s="32">
        <f t="shared" si="400"/>
        <v>15468.5</v>
      </c>
      <c r="CF108" s="32">
        <f t="shared" si="401"/>
        <v>15468.5</v>
      </c>
      <c r="CG108" s="32">
        <f>CG109+CG114+CG119</f>
        <v>0</v>
      </c>
      <c r="CH108" s="32">
        <f>CH109+CH114+CH119</f>
        <v>0</v>
      </c>
      <c r="CI108" s="32">
        <f>CI109+CI114+CI119</f>
        <v>0</v>
      </c>
      <c r="CJ108" s="32">
        <f t="shared" si="402"/>
        <v>15468.5</v>
      </c>
      <c r="CK108" s="32">
        <f t="shared" si="403"/>
        <v>15468.5</v>
      </c>
      <c r="CL108" s="32">
        <f t="shared" si="404"/>
        <v>15468.5</v>
      </c>
      <c r="CM108" s="32">
        <f>CM109+CM114+CM119</f>
        <v>0</v>
      </c>
      <c r="CN108" s="32">
        <f>CN109+CN114+CN119</f>
        <v>0</v>
      </c>
      <c r="CO108" s="32">
        <f>CO109+CO114+CO119</f>
        <v>0</v>
      </c>
      <c r="CP108" s="32">
        <f t="shared" si="405"/>
        <v>15468.5</v>
      </c>
      <c r="CQ108" s="32">
        <f t="shared" si="406"/>
        <v>15468.5</v>
      </c>
      <c r="CR108" s="32">
        <f t="shared" si="407"/>
        <v>15468.5</v>
      </c>
      <c r="CS108" s="32">
        <f>CS109+CS114+CS119</f>
        <v>0</v>
      </c>
      <c r="CT108" s="19"/>
      <c r="CU108" s="33"/>
      <c r="CW108" s="28" t="s">
        <v>25</v>
      </c>
    </row>
    <row r="109" spans="1:105" ht="46.8" hidden="1" x14ac:dyDescent="0.3">
      <c r="A109" s="16" t="s">
        <v>109</v>
      </c>
      <c r="B109" s="17"/>
      <c r="C109" s="16"/>
      <c r="D109" s="16"/>
      <c r="E109" s="34" t="s">
        <v>110</v>
      </c>
      <c r="F109" s="26">
        <f t="shared" ref="F109:F120" si="411">F110</f>
        <v>5857.3</v>
      </c>
      <c r="G109" s="26">
        <f t="shared" ref="G109:G120" si="412">G110</f>
        <v>5857.3</v>
      </c>
      <c r="H109" s="26">
        <f t="shared" ref="H109:H120" si="413">H110</f>
        <v>5857.3</v>
      </c>
      <c r="I109" s="26">
        <f t="shared" ref="I109:I120" si="414">I110</f>
        <v>0</v>
      </c>
      <c r="J109" s="26">
        <f t="shared" ref="J109:J120" si="415">J110</f>
        <v>0</v>
      </c>
      <c r="K109" s="26">
        <f t="shared" ref="K109:K120" si="416">K110</f>
        <v>0</v>
      </c>
      <c r="L109" s="26">
        <f t="shared" si="249"/>
        <v>5857.3</v>
      </c>
      <c r="M109" s="26">
        <f t="shared" si="250"/>
        <v>5857.3</v>
      </c>
      <c r="N109" s="26">
        <f t="shared" si="251"/>
        <v>5857.3</v>
      </c>
      <c r="O109" s="26">
        <f t="shared" ref="O109:O120" si="417">O110</f>
        <v>0</v>
      </c>
      <c r="P109" s="26">
        <f t="shared" ref="P109:P120" si="418">P110</f>
        <v>0</v>
      </c>
      <c r="Q109" s="26">
        <f t="shared" ref="Q109:Q120" si="419">Q110</f>
        <v>0</v>
      </c>
      <c r="R109" s="26">
        <f t="shared" si="252"/>
        <v>5857.3</v>
      </c>
      <c r="S109" s="26">
        <f t="shared" si="253"/>
        <v>5857.3</v>
      </c>
      <c r="T109" s="26">
        <f t="shared" si="254"/>
        <v>5857.3</v>
      </c>
      <c r="U109" s="26">
        <f t="shared" ref="U109:U120" si="420">U110</f>
        <v>0</v>
      </c>
      <c r="V109" s="26">
        <f t="shared" ref="V109:V120" si="421">V110</f>
        <v>0</v>
      </c>
      <c r="W109" s="26">
        <f t="shared" ref="W109:W120" si="422">W110</f>
        <v>0</v>
      </c>
      <c r="X109" s="26">
        <f t="shared" si="255"/>
        <v>5857.3</v>
      </c>
      <c r="Y109" s="26">
        <f t="shared" si="256"/>
        <v>5857.3</v>
      </c>
      <c r="Z109" s="26">
        <f t="shared" si="257"/>
        <v>5857.3</v>
      </c>
      <c r="AA109" s="26">
        <f t="shared" ref="AA109:AA120" si="423">AA110</f>
        <v>0</v>
      </c>
      <c r="AB109" s="26">
        <f t="shared" ref="AB109:AB120" si="424">AB110</f>
        <v>0</v>
      </c>
      <c r="AC109" s="26">
        <f t="shared" ref="AC109:AC120" si="425">AC110</f>
        <v>0</v>
      </c>
      <c r="AD109" s="26">
        <f t="shared" si="258"/>
        <v>5857.3</v>
      </c>
      <c r="AE109" s="26">
        <f t="shared" si="259"/>
        <v>5857.3</v>
      </c>
      <c r="AF109" s="26">
        <f t="shared" si="260"/>
        <v>5857.3</v>
      </c>
      <c r="AG109" s="26">
        <f t="shared" ref="AG109:AG120" si="426">AG110</f>
        <v>0</v>
      </c>
      <c r="AH109" s="26">
        <f t="shared" ref="AH109:AH120" si="427">AH110</f>
        <v>0</v>
      </c>
      <c r="AI109" s="26">
        <f t="shared" ref="AI109:AI120" si="428">AI110</f>
        <v>0</v>
      </c>
      <c r="AJ109" s="26">
        <f t="shared" si="261"/>
        <v>5857.3</v>
      </c>
      <c r="AK109" s="26">
        <f t="shared" si="262"/>
        <v>5857.3</v>
      </c>
      <c r="AL109" s="26">
        <f t="shared" si="263"/>
        <v>5857.3</v>
      </c>
      <c r="AM109" s="26">
        <f t="shared" ref="AM109:AM120" si="429">AM110</f>
        <v>0</v>
      </c>
      <c r="AN109" s="26">
        <f t="shared" ref="AN109:AN120" si="430">AN110</f>
        <v>0</v>
      </c>
      <c r="AO109" s="26">
        <f t="shared" ref="AO109:AO120" si="431">AO110</f>
        <v>0</v>
      </c>
      <c r="AP109" s="26">
        <f t="shared" si="264"/>
        <v>5857.3</v>
      </c>
      <c r="AQ109" s="26">
        <f t="shared" si="265"/>
        <v>5857.3</v>
      </c>
      <c r="AR109" s="26">
        <f t="shared" si="266"/>
        <v>5857.3</v>
      </c>
      <c r="AS109" s="26">
        <f t="shared" ref="AS109:AS120" si="432">AS110</f>
        <v>0</v>
      </c>
      <c r="AT109" s="26">
        <f t="shared" ref="AT109:AT120" si="433">AT110</f>
        <v>0</v>
      </c>
      <c r="AU109" s="26">
        <f t="shared" ref="AU109:AU120" si="434">AU110</f>
        <v>0</v>
      </c>
      <c r="AV109" s="26">
        <f t="shared" si="267"/>
        <v>5857.3</v>
      </c>
      <c r="AW109" s="26">
        <f t="shared" si="268"/>
        <v>5857.3</v>
      </c>
      <c r="AX109" s="26">
        <f t="shared" si="269"/>
        <v>5857.3</v>
      </c>
      <c r="AY109" s="26">
        <f t="shared" ref="AY109:AY120" si="435">AY110</f>
        <v>0</v>
      </c>
      <c r="AZ109" s="26">
        <f t="shared" ref="AZ109:AZ120" si="436">AZ110</f>
        <v>0</v>
      </c>
      <c r="BA109" s="26">
        <f t="shared" ref="BA109:BA120" si="437">BA110</f>
        <v>0</v>
      </c>
      <c r="BB109" s="26">
        <f t="shared" si="270"/>
        <v>5857.3</v>
      </c>
      <c r="BC109" s="26">
        <f t="shared" si="271"/>
        <v>5857.3</v>
      </c>
      <c r="BD109" s="26">
        <f t="shared" si="272"/>
        <v>5857.3</v>
      </c>
      <c r="BE109" s="26">
        <f t="shared" ref="BE109:BE120" si="438">BE110</f>
        <v>0</v>
      </c>
      <c r="BF109" s="26">
        <f t="shared" ref="BF109:BF120" si="439">BF110</f>
        <v>0</v>
      </c>
      <c r="BG109" s="26">
        <f t="shared" ref="BG109:BG120" si="440">BG110</f>
        <v>0</v>
      </c>
      <c r="BH109" s="26">
        <f t="shared" si="273"/>
        <v>5857.3</v>
      </c>
      <c r="BI109" s="26">
        <f t="shared" si="274"/>
        <v>5857.3</v>
      </c>
      <c r="BJ109" s="26">
        <f t="shared" si="275"/>
        <v>5857.3</v>
      </c>
      <c r="BK109" s="26">
        <f t="shared" ref="BK109:BK120" si="441">BK110</f>
        <v>0</v>
      </c>
      <c r="BL109" s="26">
        <f t="shared" ref="BL109:BL120" si="442">BL110</f>
        <v>0</v>
      </c>
      <c r="BM109" s="26">
        <f t="shared" ref="BM109:BM120" si="443">BM110</f>
        <v>0</v>
      </c>
      <c r="BN109" s="26">
        <f t="shared" si="276"/>
        <v>5857.3</v>
      </c>
      <c r="BO109" s="26">
        <f t="shared" si="277"/>
        <v>5857.3</v>
      </c>
      <c r="BP109" s="26">
        <f t="shared" si="278"/>
        <v>5857.3</v>
      </c>
      <c r="BQ109" s="26">
        <f t="shared" ref="BQ109:BQ120" si="444">BQ110</f>
        <v>0</v>
      </c>
      <c r="BR109" s="26">
        <f t="shared" ref="BR109:BR120" si="445">BR110</f>
        <v>0</v>
      </c>
      <c r="BS109" s="26">
        <f t="shared" si="279"/>
        <v>5857.3</v>
      </c>
      <c r="BT109" s="26">
        <f t="shared" si="280"/>
        <v>5857.3</v>
      </c>
      <c r="BU109" s="26">
        <f t="shared" si="281"/>
        <v>5857.3</v>
      </c>
      <c r="BV109" s="26">
        <f t="shared" ref="BV109:BV120" si="446">BV110</f>
        <v>0</v>
      </c>
      <c r="BW109" s="26">
        <f t="shared" ref="BW109:BW120" si="447">BW110</f>
        <v>0</v>
      </c>
      <c r="BX109" s="26">
        <f t="shared" si="282"/>
        <v>5857.3</v>
      </c>
      <c r="BY109" s="26">
        <f t="shared" si="283"/>
        <v>5857.3</v>
      </c>
      <c r="BZ109" s="26">
        <f t="shared" si="284"/>
        <v>5857.3</v>
      </c>
      <c r="CA109" s="26">
        <f t="shared" ref="CA109:CA120" si="448">CA110</f>
        <v>0</v>
      </c>
      <c r="CB109" s="26">
        <f t="shared" ref="CB109:CB120" si="449">CB110</f>
        <v>0</v>
      </c>
      <c r="CC109" s="26">
        <f t="shared" ref="CC109:CC120" si="450">CC110</f>
        <v>0</v>
      </c>
      <c r="CD109" s="26">
        <f t="shared" si="399"/>
        <v>5857.3</v>
      </c>
      <c r="CE109" s="26">
        <f t="shared" si="400"/>
        <v>5857.3</v>
      </c>
      <c r="CF109" s="26">
        <f t="shared" si="401"/>
        <v>5857.3</v>
      </c>
      <c r="CG109" s="26">
        <f t="shared" ref="CG109:CG120" si="451">CG110</f>
        <v>0</v>
      </c>
      <c r="CH109" s="26">
        <f t="shared" ref="CH109:CH120" si="452">CH110</f>
        <v>0</v>
      </c>
      <c r="CI109" s="26">
        <f t="shared" ref="CI109:CI120" si="453">CI110</f>
        <v>0</v>
      </c>
      <c r="CJ109" s="26">
        <f t="shared" si="402"/>
        <v>5857.3</v>
      </c>
      <c r="CK109" s="26">
        <f t="shared" si="403"/>
        <v>5857.3</v>
      </c>
      <c r="CL109" s="26">
        <f t="shared" si="404"/>
        <v>5857.3</v>
      </c>
      <c r="CM109" s="26">
        <f t="shared" ref="CM109:CM120" si="454">CM110</f>
        <v>0</v>
      </c>
      <c r="CN109" s="26">
        <f t="shared" ref="CN109:CN120" si="455">CN110</f>
        <v>0</v>
      </c>
      <c r="CO109" s="26">
        <f t="shared" ref="CO109:CO120" si="456">CO110</f>
        <v>0</v>
      </c>
      <c r="CP109" s="26">
        <f t="shared" si="405"/>
        <v>5857.3</v>
      </c>
      <c r="CQ109" s="26">
        <f t="shared" si="406"/>
        <v>5857.3</v>
      </c>
      <c r="CR109" s="26">
        <f t="shared" si="407"/>
        <v>5857.3</v>
      </c>
      <c r="CS109" s="26">
        <f t="shared" ref="CS109:CS120" si="457">CS110</f>
        <v>0</v>
      </c>
      <c r="CT109" s="19"/>
      <c r="CU109" s="35"/>
      <c r="CX109" s="1" t="s">
        <v>26</v>
      </c>
    </row>
    <row r="110" spans="1:105" ht="46.8" hidden="1" x14ac:dyDescent="0.3">
      <c r="A110" s="16" t="s">
        <v>111</v>
      </c>
      <c r="B110" s="17"/>
      <c r="C110" s="16"/>
      <c r="D110" s="16"/>
      <c r="E110" s="34" t="s">
        <v>112</v>
      </c>
      <c r="F110" s="26">
        <f t="shared" si="411"/>
        <v>5857.3</v>
      </c>
      <c r="G110" s="26">
        <f t="shared" si="412"/>
        <v>5857.3</v>
      </c>
      <c r="H110" s="26">
        <f t="shared" si="413"/>
        <v>5857.3</v>
      </c>
      <c r="I110" s="26">
        <f t="shared" si="414"/>
        <v>0</v>
      </c>
      <c r="J110" s="26">
        <f t="shared" si="415"/>
        <v>0</v>
      </c>
      <c r="K110" s="26">
        <f t="shared" si="416"/>
        <v>0</v>
      </c>
      <c r="L110" s="26">
        <f t="shared" si="249"/>
        <v>5857.3</v>
      </c>
      <c r="M110" s="26">
        <f t="shared" si="250"/>
        <v>5857.3</v>
      </c>
      <c r="N110" s="26">
        <f t="shared" si="251"/>
        <v>5857.3</v>
      </c>
      <c r="O110" s="26">
        <f t="shared" si="417"/>
        <v>0</v>
      </c>
      <c r="P110" s="26">
        <f t="shared" si="418"/>
        <v>0</v>
      </c>
      <c r="Q110" s="26">
        <f t="shared" si="419"/>
        <v>0</v>
      </c>
      <c r="R110" s="26">
        <f t="shared" si="252"/>
        <v>5857.3</v>
      </c>
      <c r="S110" s="26">
        <f t="shared" si="253"/>
        <v>5857.3</v>
      </c>
      <c r="T110" s="26">
        <f t="shared" si="254"/>
        <v>5857.3</v>
      </c>
      <c r="U110" s="26">
        <f t="shared" si="420"/>
        <v>0</v>
      </c>
      <c r="V110" s="26">
        <f t="shared" si="421"/>
        <v>0</v>
      </c>
      <c r="W110" s="26">
        <f t="shared" si="422"/>
        <v>0</v>
      </c>
      <c r="X110" s="26">
        <f t="shared" si="255"/>
        <v>5857.3</v>
      </c>
      <c r="Y110" s="26">
        <f t="shared" si="256"/>
        <v>5857.3</v>
      </c>
      <c r="Z110" s="26">
        <f t="shared" si="257"/>
        <v>5857.3</v>
      </c>
      <c r="AA110" s="26">
        <f t="shared" si="423"/>
        <v>0</v>
      </c>
      <c r="AB110" s="26">
        <f t="shared" si="424"/>
        <v>0</v>
      </c>
      <c r="AC110" s="26">
        <f t="shared" si="425"/>
        <v>0</v>
      </c>
      <c r="AD110" s="26">
        <f t="shared" si="258"/>
        <v>5857.3</v>
      </c>
      <c r="AE110" s="26">
        <f t="shared" si="259"/>
        <v>5857.3</v>
      </c>
      <c r="AF110" s="26">
        <f t="shared" si="260"/>
        <v>5857.3</v>
      </c>
      <c r="AG110" s="26">
        <f t="shared" si="426"/>
        <v>0</v>
      </c>
      <c r="AH110" s="26">
        <f t="shared" si="427"/>
        <v>0</v>
      </c>
      <c r="AI110" s="26">
        <f t="shared" si="428"/>
        <v>0</v>
      </c>
      <c r="AJ110" s="26">
        <f t="shared" si="261"/>
        <v>5857.3</v>
      </c>
      <c r="AK110" s="26">
        <f t="shared" si="262"/>
        <v>5857.3</v>
      </c>
      <c r="AL110" s="26">
        <f t="shared" si="263"/>
        <v>5857.3</v>
      </c>
      <c r="AM110" s="26">
        <f t="shared" si="429"/>
        <v>0</v>
      </c>
      <c r="AN110" s="26">
        <f t="shared" si="430"/>
        <v>0</v>
      </c>
      <c r="AO110" s="26">
        <f t="shared" si="431"/>
        <v>0</v>
      </c>
      <c r="AP110" s="26">
        <f t="shared" si="264"/>
        <v>5857.3</v>
      </c>
      <c r="AQ110" s="26">
        <f t="shared" si="265"/>
        <v>5857.3</v>
      </c>
      <c r="AR110" s="26">
        <f t="shared" si="266"/>
        <v>5857.3</v>
      </c>
      <c r="AS110" s="26">
        <f t="shared" si="432"/>
        <v>0</v>
      </c>
      <c r="AT110" s="26">
        <f t="shared" si="433"/>
        <v>0</v>
      </c>
      <c r="AU110" s="26">
        <f t="shared" si="434"/>
        <v>0</v>
      </c>
      <c r="AV110" s="26">
        <f t="shared" si="267"/>
        <v>5857.3</v>
      </c>
      <c r="AW110" s="26">
        <f t="shared" si="268"/>
        <v>5857.3</v>
      </c>
      <c r="AX110" s="26">
        <f t="shared" si="269"/>
        <v>5857.3</v>
      </c>
      <c r="AY110" s="26">
        <f t="shared" si="435"/>
        <v>0</v>
      </c>
      <c r="AZ110" s="26">
        <f t="shared" si="436"/>
        <v>0</v>
      </c>
      <c r="BA110" s="26">
        <f t="shared" si="437"/>
        <v>0</v>
      </c>
      <c r="BB110" s="26">
        <f t="shared" si="270"/>
        <v>5857.3</v>
      </c>
      <c r="BC110" s="26">
        <f t="shared" si="271"/>
        <v>5857.3</v>
      </c>
      <c r="BD110" s="26">
        <f t="shared" si="272"/>
        <v>5857.3</v>
      </c>
      <c r="BE110" s="26">
        <f t="shared" si="438"/>
        <v>0</v>
      </c>
      <c r="BF110" s="26">
        <f t="shared" si="439"/>
        <v>0</v>
      </c>
      <c r="BG110" s="26">
        <f t="shared" si="440"/>
        <v>0</v>
      </c>
      <c r="BH110" s="26">
        <f t="shared" si="273"/>
        <v>5857.3</v>
      </c>
      <c r="BI110" s="26">
        <f t="shared" si="274"/>
        <v>5857.3</v>
      </c>
      <c r="BJ110" s="26">
        <f t="shared" si="275"/>
        <v>5857.3</v>
      </c>
      <c r="BK110" s="26">
        <f t="shared" si="441"/>
        <v>0</v>
      </c>
      <c r="BL110" s="26">
        <f t="shared" si="442"/>
        <v>0</v>
      </c>
      <c r="BM110" s="26">
        <f t="shared" si="443"/>
        <v>0</v>
      </c>
      <c r="BN110" s="26">
        <f t="shared" si="276"/>
        <v>5857.3</v>
      </c>
      <c r="BO110" s="26">
        <f t="shared" si="277"/>
        <v>5857.3</v>
      </c>
      <c r="BP110" s="26">
        <f t="shared" si="278"/>
        <v>5857.3</v>
      </c>
      <c r="BQ110" s="26">
        <f t="shared" si="444"/>
        <v>0</v>
      </c>
      <c r="BR110" s="26">
        <f t="shared" si="445"/>
        <v>0</v>
      </c>
      <c r="BS110" s="26">
        <f t="shared" si="279"/>
        <v>5857.3</v>
      </c>
      <c r="BT110" s="26">
        <f t="shared" si="280"/>
        <v>5857.3</v>
      </c>
      <c r="BU110" s="26">
        <f t="shared" si="281"/>
        <v>5857.3</v>
      </c>
      <c r="BV110" s="26">
        <f t="shared" si="446"/>
        <v>0</v>
      </c>
      <c r="BW110" s="26">
        <f t="shared" si="447"/>
        <v>0</v>
      </c>
      <c r="BX110" s="26">
        <f t="shared" si="282"/>
        <v>5857.3</v>
      </c>
      <c r="BY110" s="26">
        <f t="shared" si="283"/>
        <v>5857.3</v>
      </c>
      <c r="BZ110" s="26">
        <f t="shared" si="284"/>
        <v>5857.3</v>
      </c>
      <c r="CA110" s="26">
        <f t="shared" si="448"/>
        <v>0</v>
      </c>
      <c r="CB110" s="26">
        <f t="shared" si="449"/>
        <v>0</v>
      </c>
      <c r="CC110" s="26">
        <f t="shared" si="450"/>
        <v>0</v>
      </c>
      <c r="CD110" s="26">
        <f t="shared" si="399"/>
        <v>5857.3</v>
      </c>
      <c r="CE110" s="26">
        <f t="shared" si="400"/>
        <v>5857.3</v>
      </c>
      <c r="CF110" s="26">
        <f t="shared" si="401"/>
        <v>5857.3</v>
      </c>
      <c r="CG110" s="26">
        <f t="shared" si="451"/>
        <v>0</v>
      </c>
      <c r="CH110" s="26">
        <f t="shared" si="452"/>
        <v>0</v>
      </c>
      <c r="CI110" s="26">
        <f t="shared" si="453"/>
        <v>0</v>
      </c>
      <c r="CJ110" s="26">
        <f t="shared" si="402"/>
        <v>5857.3</v>
      </c>
      <c r="CK110" s="26">
        <f t="shared" si="403"/>
        <v>5857.3</v>
      </c>
      <c r="CL110" s="26">
        <f t="shared" si="404"/>
        <v>5857.3</v>
      </c>
      <c r="CM110" s="26">
        <f t="shared" si="454"/>
        <v>0</v>
      </c>
      <c r="CN110" s="26">
        <f t="shared" si="455"/>
        <v>0</v>
      </c>
      <c r="CO110" s="26">
        <f t="shared" si="456"/>
        <v>0</v>
      </c>
      <c r="CP110" s="26">
        <f t="shared" si="405"/>
        <v>5857.3</v>
      </c>
      <c r="CQ110" s="26">
        <f t="shared" si="406"/>
        <v>5857.3</v>
      </c>
      <c r="CR110" s="26">
        <f t="shared" si="407"/>
        <v>5857.3</v>
      </c>
      <c r="CS110" s="26">
        <f t="shared" si="457"/>
        <v>0</v>
      </c>
      <c r="CT110" s="19"/>
      <c r="CU110" s="35"/>
      <c r="DA110" s="1" t="s">
        <v>29</v>
      </c>
    </row>
    <row r="111" spans="1:105" ht="46.8" hidden="1" x14ac:dyDescent="0.3">
      <c r="A111" s="16" t="s">
        <v>111</v>
      </c>
      <c r="B111" s="17">
        <v>600</v>
      </c>
      <c r="C111" s="16"/>
      <c r="D111" s="16"/>
      <c r="E111" s="34" t="s">
        <v>43</v>
      </c>
      <c r="F111" s="26">
        <f t="shared" si="411"/>
        <v>5857.3</v>
      </c>
      <c r="G111" s="26">
        <f t="shared" si="412"/>
        <v>5857.3</v>
      </c>
      <c r="H111" s="26">
        <f t="shared" si="413"/>
        <v>5857.3</v>
      </c>
      <c r="I111" s="26">
        <f t="shared" si="414"/>
        <v>0</v>
      </c>
      <c r="J111" s="26">
        <f t="shared" si="415"/>
        <v>0</v>
      </c>
      <c r="K111" s="26">
        <f t="shared" si="416"/>
        <v>0</v>
      </c>
      <c r="L111" s="26">
        <f t="shared" si="249"/>
        <v>5857.3</v>
      </c>
      <c r="M111" s="26">
        <f t="shared" si="250"/>
        <v>5857.3</v>
      </c>
      <c r="N111" s="26">
        <f t="shared" si="251"/>
        <v>5857.3</v>
      </c>
      <c r="O111" s="26">
        <f t="shared" si="417"/>
        <v>0</v>
      </c>
      <c r="P111" s="26">
        <f t="shared" si="418"/>
        <v>0</v>
      </c>
      <c r="Q111" s="26">
        <f t="shared" si="419"/>
        <v>0</v>
      </c>
      <c r="R111" s="26">
        <f t="shared" si="252"/>
        <v>5857.3</v>
      </c>
      <c r="S111" s="26">
        <f t="shared" si="253"/>
        <v>5857.3</v>
      </c>
      <c r="T111" s="26">
        <f t="shared" si="254"/>
        <v>5857.3</v>
      </c>
      <c r="U111" s="26">
        <f t="shared" si="420"/>
        <v>0</v>
      </c>
      <c r="V111" s="26">
        <f t="shared" si="421"/>
        <v>0</v>
      </c>
      <c r="W111" s="26">
        <f t="shared" si="422"/>
        <v>0</v>
      </c>
      <c r="X111" s="26">
        <f t="shared" si="255"/>
        <v>5857.3</v>
      </c>
      <c r="Y111" s="26">
        <f t="shared" si="256"/>
        <v>5857.3</v>
      </c>
      <c r="Z111" s="26">
        <f t="shared" si="257"/>
        <v>5857.3</v>
      </c>
      <c r="AA111" s="26">
        <f t="shared" si="423"/>
        <v>0</v>
      </c>
      <c r="AB111" s="26">
        <f t="shared" si="424"/>
        <v>0</v>
      </c>
      <c r="AC111" s="26">
        <f t="shared" si="425"/>
        <v>0</v>
      </c>
      <c r="AD111" s="26">
        <f t="shared" si="258"/>
        <v>5857.3</v>
      </c>
      <c r="AE111" s="26">
        <f t="shared" si="259"/>
        <v>5857.3</v>
      </c>
      <c r="AF111" s="26">
        <f t="shared" si="260"/>
        <v>5857.3</v>
      </c>
      <c r="AG111" s="26">
        <f t="shared" si="426"/>
        <v>0</v>
      </c>
      <c r="AH111" s="26">
        <f t="shared" si="427"/>
        <v>0</v>
      </c>
      <c r="AI111" s="26">
        <f t="shared" si="428"/>
        <v>0</v>
      </c>
      <c r="AJ111" s="26">
        <f t="shared" si="261"/>
        <v>5857.3</v>
      </c>
      <c r="AK111" s="26">
        <f t="shared" si="262"/>
        <v>5857.3</v>
      </c>
      <c r="AL111" s="26">
        <f t="shared" si="263"/>
        <v>5857.3</v>
      </c>
      <c r="AM111" s="26">
        <f t="shared" si="429"/>
        <v>0</v>
      </c>
      <c r="AN111" s="26">
        <f t="shared" si="430"/>
        <v>0</v>
      </c>
      <c r="AO111" s="26">
        <f t="shared" si="431"/>
        <v>0</v>
      </c>
      <c r="AP111" s="26">
        <f t="shared" si="264"/>
        <v>5857.3</v>
      </c>
      <c r="AQ111" s="26">
        <f t="shared" si="265"/>
        <v>5857.3</v>
      </c>
      <c r="AR111" s="26">
        <f t="shared" si="266"/>
        <v>5857.3</v>
      </c>
      <c r="AS111" s="26">
        <f t="shared" si="432"/>
        <v>0</v>
      </c>
      <c r="AT111" s="26">
        <f t="shared" si="433"/>
        <v>0</v>
      </c>
      <c r="AU111" s="26">
        <f t="shared" si="434"/>
        <v>0</v>
      </c>
      <c r="AV111" s="26">
        <f t="shared" si="267"/>
        <v>5857.3</v>
      </c>
      <c r="AW111" s="26">
        <f t="shared" si="268"/>
        <v>5857.3</v>
      </c>
      <c r="AX111" s="26">
        <f t="shared" si="269"/>
        <v>5857.3</v>
      </c>
      <c r="AY111" s="26">
        <f t="shared" si="435"/>
        <v>0</v>
      </c>
      <c r="AZ111" s="26">
        <f t="shared" si="436"/>
        <v>0</v>
      </c>
      <c r="BA111" s="26">
        <f t="shared" si="437"/>
        <v>0</v>
      </c>
      <c r="BB111" s="26">
        <f t="shared" si="270"/>
        <v>5857.3</v>
      </c>
      <c r="BC111" s="26">
        <f t="shared" si="271"/>
        <v>5857.3</v>
      </c>
      <c r="BD111" s="26">
        <f t="shared" si="272"/>
        <v>5857.3</v>
      </c>
      <c r="BE111" s="26">
        <f t="shared" si="438"/>
        <v>0</v>
      </c>
      <c r="BF111" s="26">
        <f t="shared" si="439"/>
        <v>0</v>
      </c>
      <c r="BG111" s="26">
        <f t="shared" si="440"/>
        <v>0</v>
      </c>
      <c r="BH111" s="26">
        <f t="shared" si="273"/>
        <v>5857.3</v>
      </c>
      <c r="BI111" s="26">
        <f t="shared" si="274"/>
        <v>5857.3</v>
      </c>
      <c r="BJ111" s="26">
        <f t="shared" si="275"/>
        <v>5857.3</v>
      </c>
      <c r="BK111" s="26">
        <f t="shared" si="441"/>
        <v>0</v>
      </c>
      <c r="BL111" s="26">
        <f t="shared" si="442"/>
        <v>0</v>
      </c>
      <c r="BM111" s="26">
        <f t="shared" si="443"/>
        <v>0</v>
      </c>
      <c r="BN111" s="26">
        <f t="shared" si="276"/>
        <v>5857.3</v>
      </c>
      <c r="BO111" s="26">
        <f t="shared" si="277"/>
        <v>5857.3</v>
      </c>
      <c r="BP111" s="26">
        <f t="shared" si="278"/>
        <v>5857.3</v>
      </c>
      <c r="BQ111" s="26">
        <f t="shared" si="444"/>
        <v>0</v>
      </c>
      <c r="BR111" s="26">
        <f t="shared" si="445"/>
        <v>0</v>
      </c>
      <c r="BS111" s="26">
        <f t="shared" si="279"/>
        <v>5857.3</v>
      </c>
      <c r="BT111" s="26">
        <f t="shared" si="280"/>
        <v>5857.3</v>
      </c>
      <c r="BU111" s="26">
        <f t="shared" si="281"/>
        <v>5857.3</v>
      </c>
      <c r="BV111" s="26">
        <f t="shared" si="446"/>
        <v>0</v>
      </c>
      <c r="BW111" s="26">
        <f t="shared" si="447"/>
        <v>0</v>
      </c>
      <c r="BX111" s="26">
        <f t="shared" si="282"/>
        <v>5857.3</v>
      </c>
      <c r="BY111" s="26">
        <f t="shared" si="283"/>
        <v>5857.3</v>
      </c>
      <c r="BZ111" s="26">
        <f t="shared" si="284"/>
        <v>5857.3</v>
      </c>
      <c r="CA111" s="26">
        <f t="shared" si="448"/>
        <v>0</v>
      </c>
      <c r="CB111" s="26">
        <f t="shared" si="449"/>
        <v>0</v>
      </c>
      <c r="CC111" s="26">
        <f t="shared" si="450"/>
        <v>0</v>
      </c>
      <c r="CD111" s="26">
        <f t="shared" si="399"/>
        <v>5857.3</v>
      </c>
      <c r="CE111" s="26">
        <f t="shared" si="400"/>
        <v>5857.3</v>
      </c>
      <c r="CF111" s="26">
        <f t="shared" si="401"/>
        <v>5857.3</v>
      </c>
      <c r="CG111" s="26">
        <f t="shared" si="451"/>
        <v>0</v>
      </c>
      <c r="CH111" s="26">
        <f t="shared" si="452"/>
        <v>0</v>
      </c>
      <c r="CI111" s="26">
        <f t="shared" si="453"/>
        <v>0</v>
      </c>
      <c r="CJ111" s="26">
        <f t="shared" si="402"/>
        <v>5857.3</v>
      </c>
      <c r="CK111" s="26">
        <f t="shared" si="403"/>
        <v>5857.3</v>
      </c>
      <c r="CL111" s="26">
        <f t="shared" si="404"/>
        <v>5857.3</v>
      </c>
      <c r="CM111" s="26">
        <f t="shared" si="454"/>
        <v>0</v>
      </c>
      <c r="CN111" s="26">
        <f t="shared" si="455"/>
        <v>0</v>
      </c>
      <c r="CO111" s="26">
        <f t="shared" si="456"/>
        <v>0</v>
      </c>
      <c r="CP111" s="26">
        <f t="shared" si="405"/>
        <v>5857.3</v>
      </c>
      <c r="CQ111" s="26">
        <f t="shared" si="406"/>
        <v>5857.3</v>
      </c>
      <c r="CR111" s="26">
        <f t="shared" si="407"/>
        <v>5857.3</v>
      </c>
      <c r="CS111" s="26">
        <f t="shared" si="457"/>
        <v>0</v>
      </c>
      <c r="CT111" s="19"/>
      <c r="CU111" s="35"/>
      <c r="CY111" s="1" t="s">
        <v>27</v>
      </c>
    </row>
    <row r="112" spans="1:105" ht="78" hidden="1" x14ac:dyDescent="0.3">
      <c r="A112" s="16" t="s">
        <v>111</v>
      </c>
      <c r="B112" s="17">
        <v>630</v>
      </c>
      <c r="C112" s="16"/>
      <c r="D112" s="16"/>
      <c r="E112" s="34" t="s">
        <v>49</v>
      </c>
      <c r="F112" s="26">
        <f t="shared" si="411"/>
        <v>5857.3</v>
      </c>
      <c r="G112" s="26">
        <f t="shared" si="412"/>
        <v>5857.3</v>
      </c>
      <c r="H112" s="26">
        <f t="shared" si="413"/>
        <v>5857.3</v>
      </c>
      <c r="I112" s="26">
        <f t="shared" si="414"/>
        <v>0</v>
      </c>
      <c r="J112" s="26">
        <f t="shared" si="415"/>
        <v>0</v>
      </c>
      <c r="K112" s="26">
        <f t="shared" si="416"/>
        <v>0</v>
      </c>
      <c r="L112" s="26">
        <f t="shared" si="249"/>
        <v>5857.3</v>
      </c>
      <c r="M112" s="26">
        <f t="shared" si="250"/>
        <v>5857.3</v>
      </c>
      <c r="N112" s="26">
        <f t="shared" si="251"/>
        <v>5857.3</v>
      </c>
      <c r="O112" s="26">
        <f t="shared" si="417"/>
        <v>0</v>
      </c>
      <c r="P112" s="26">
        <f t="shared" si="418"/>
        <v>0</v>
      </c>
      <c r="Q112" s="26">
        <f t="shared" si="419"/>
        <v>0</v>
      </c>
      <c r="R112" s="26">
        <f t="shared" si="252"/>
        <v>5857.3</v>
      </c>
      <c r="S112" s="26">
        <f t="shared" si="253"/>
        <v>5857.3</v>
      </c>
      <c r="T112" s="26">
        <f t="shared" si="254"/>
        <v>5857.3</v>
      </c>
      <c r="U112" s="26">
        <f t="shared" si="420"/>
        <v>0</v>
      </c>
      <c r="V112" s="26">
        <f t="shared" si="421"/>
        <v>0</v>
      </c>
      <c r="W112" s="26">
        <f t="shared" si="422"/>
        <v>0</v>
      </c>
      <c r="X112" s="26">
        <f t="shared" si="255"/>
        <v>5857.3</v>
      </c>
      <c r="Y112" s="26">
        <f t="shared" si="256"/>
        <v>5857.3</v>
      </c>
      <c r="Z112" s="26">
        <f t="shared" si="257"/>
        <v>5857.3</v>
      </c>
      <c r="AA112" s="26">
        <f t="shared" si="423"/>
        <v>0</v>
      </c>
      <c r="AB112" s="26">
        <f t="shared" si="424"/>
        <v>0</v>
      </c>
      <c r="AC112" s="26">
        <f t="shared" si="425"/>
        <v>0</v>
      </c>
      <c r="AD112" s="26">
        <f t="shared" si="258"/>
        <v>5857.3</v>
      </c>
      <c r="AE112" s="26">
        <f t="shared" si="259"/>
        <v>5857.3</v>
      </c>
      <c r="AF112" s="26">
        <f t="shared" si="260"/>
        <v>5857.3</v>
      </c>
      <c r="AG112" s="26">
        <f t="shared" si="426"/>
        <v>0</v>
      </c>
      <c r="AH112" s="26">
        <f t="shared" si="427"/>
        <v>0</v>
      </c>
      <c r="AI112" s="26">
        <f t="shared" si="428"/>
        <v>0</v>
      </c>
      <c r="AJ112" s="26">
        <f t="shared" si="261"/>
        <v>5857.3</v>
      </c>
      <c r="AK112" s="26">
        <f t="shared" si="262"/>
        <v>5857.3</v>
      </c>
      <c r="AL112" s="26">
        <f t="shared" si="263"/>
        <v>5857.3</v>
      </c>
      <c r="AM112" s="26">
        <f t="shared" si="429"/>
        <v>0</v>
      </c>
      <c r="AN112" s="26">
        <f t="shared" si="430"/>
        <v>0</v>
      </c>
      <c r="AO112" s="26">
        <f t="shared" si="431"/>
        <v>0</v>
      </c>
      <c r="AP112" s="26">
        <f t="shared" si="264"/>
        <v>5857.3</v>
      </c>
      <c r="AQ112" s="26">
        <f t="shared" si="265"/>
        <v>5857.3</v>
      </c>
      <c r="AR112" s="26">
        <f t="shared" si="266"/>
        <v>5857.3</v>
      </c>
      <c r="AS112" s="26">
        <f t="shared" si="432"/>
        <v>0</v>
      </c>
      <c r="AT112" s="26">
        <f t="shared" si="433"/>
        <v>0</v>
      </c>
      <c r="AU112" s="26">
        <f t="shared" si="434"/>
        <v>0</v>
      </c>
      <c r="AV112" s="26">
        <f t="shared" si="267"/>
        <v>5857.3</v>
      </c>
      <c r="AW112" s="26">
        <f t="shared" si="268"/>
        <v>5857.3</v>
      </c>
      <c r="AX112" s="26">
        <f t="shared" si="269"/>
        <v>5857.3</v>
      </c>
      <c r="AY112" s="26">
        <f t="shared" si="435"/>
        <v>0</v>
      </c>
      <c r="AZ112" s="26">
        <f t="shared" si="436"/>
        <v>0</v>
      </c>
      <c r="BA112" s="26">
        <f t="shared" si="437"/>
        <v>0</v>
      </c>
      <c r="BB112" s="26">
        <f t="shared" si="270"/>
        <v>5857.3</v>
      </c>
      <c r="BC112" s="26">
        <f t="shared" si="271"/>
        <v>5857.3</v>
      </c>
      <c r="BD112" s="26">
        <f t="shared" si="272"/>
        <v>5857.3</v>
      </c>
      <c r="BE112" s="26">
        <f t="shared" si="438"/>
        <v>0</v>
      </c>
      <c r="BF112" s="26">
        <f t="shared" si="439"/>
        <v>0</v>
      </c>
      <c r="BG112" s="26">
        <f t="shared" si="440"/>
        <v>0</v>
      </c>
      <c r="BH112" s="26">
        <f t="shared" si="273"/>
        <v>5857.3</v>
      </c>
      <c r="BI112" s="26">
        <f t="shared" si="274"/>
        <v>5857.3</v>
      </c>
      <c r="BJ112" s="26">
        <f t="shared" si="275"/>
        <v>5857.3</v>
      </c>
      <c r="BK112" s="26">
        <f t="shared" si="441"/>
        <v>0</v>
      </c>
      <c r="BL112" s="26">
        <f t="shared" si="442"/>
        <v>0</v>
      </c>
      <c r="BM112" s="26">
        <f t="shared" si="443"/>
        <v>0</v>
      </c>
      <c r="BN112" s="26">
        <f t="shared" si="276"/>
        <v>5857.3</v>
      </c>
      <c r="BO112" s="26">
        <f t="shared" si="277"/>
        <v>5857.3</v>
      </c>
      <c r="BP112" s="26">
        <f t="shared" si="278"/>
        <v>5857.3</v>
      </c>
      <c r="BQ112" s="26">
        <f t="shared" si="444"/>
        <v>0</v>
      </c>
      <c r="BR112" s="26">
        <f t="shared" si="445"/>
        <v>0</v>
      </c>
      <c r="BS112" s="26">
        <f t="shared" si="279"/>
        <v>5857.3</v>
      </c>
      <c r="BT112" s="26">
        <f t="shared" si="280"/>
        <v>5857.3</v>
      </c>
      <c r="BU112" s="26">
        <f t="shared" si="281"/>
        <v>5857.3</v>
      </c>
      <c r="BV112" s="26">
        <f t="shared" si="446"/>
        <v>0</v>
      </c>
      <c r="BW112" s="26">
        <f t="shared" si="447"/>
        <v>0</v>
      </c>
      <c r="BX112" s="26">
        <f t="shared" si="282"/>
        <v>5857.3</v>
      </c>
      <c r="BY112" s="26">
        <f t="shared" si="283"/>
        <v>5857.3</v>
      </c>
      <c r="BZ112" s="26">
        <f t="shared" si="284"/>
        <v>5857.3</v>
      </c>
      <c r="CA112" s="26">
        <f t="shared" si="448"/>
        <v>0</v>
      </c>
      <c r="CB112" s="26">
        <f t="shared" si="449"/>
        <v>0</v>
      </c>
      <c r="CC112" s="26">
        <f t="shared" si="450"/>
        <v>0</v>
      </c>
      <c r="CD112" s="26">
        <f t="shared" si="399"/>
        <v>5857.3</v>
      </c>
      <c r="CE112" s="26">
        <f t="shared" si="400"/>
        <v>5857.3</v>
      </c>
      <c r="CF112" s="26">
        <f t="shared" si="401"/>
        <v>5857.3</v>
      </c>
      <c r="CG112" s="26">
        <f t="shared" si="451"/>
        <v>0</v>
      </c>
      <c r="CH112" s="26">
        <f t="shared" si="452"/>
        <v>0</v>
      </c>
      <c r="CI112" s="26">
        <f t="shared" si="453"/>
        <v>0</v>
      </c>
      <c r="CJ112" s="26">
        <f t="shared" si="402"/>
        <v>5857.3</v>
      </c>
      <c r="CK112" s="26">
        <f t="shared" si="403"/>
        <v>5857.3</v>
      </c>
      <c r="CL112" s="26">
        <f t="shared" si="404"/>
        <v>5857.3</v>
      </c>
      <c r="CM112" s="26">
        <f t="shared" si="454"/>
        <v>0</v>
      </c>
      <c r="CN112" s="26">
        <f t="shared" si="455"/>
        <v>0</v>
      </c>
      <c r="CO112" s="26">
        <f t="shared" si="456"/>
        <v>0</v>
      </c>
      <c r="CP112" s="26">
        <f t="shared" si="405"/>
        <v>5857.3</v>
      </c>
      <c r="CQ112" s="26">
        <f t="shared" si="406"/>
        <v>5857.3</v>
      </c>
      <c r="CR112" s="26">
        <f t="shared" si="407"/>
        <v>5857.3</v>
      </c>
      <c r="CS112" s="26">
        <f t="shared" si="457"/>
        <v>0</v>
      </c>
      <c r="CT112" s="19"/>
      <c r="CU112" s="35"/>
      <c r="CZ112" s="1" t="s">
        <v>28</v>
      </c>
    </row>
    <row r="113" spans="1:105" ht="46.8" hidden="1" x14ac:dyDescent="0.3">
      <c r="A113" s="16" t="s">
        <v>111</v>
      </c>
      <c r="B113" s="17">
        <v>630</v>
      </c>
      <c r="C113" s="16" t="s">
        <v>65</v>
      </c>
      <c r="D113" s="16" t="s">
        <v>113</v>
      </c>
      <c r="E113" s="34" t="s">
        <v>114</v>
      </c>
      <c r="F113" s="26">
        <v>5857.3</v>
      </c>
      <c r="G113" s="26">
        <v>5857.3</v>
      </c>
      <c r="H113" s="26">
        <v>5857.3</v>
      </c>
      <c r="I113" s="26"/>
      <c r="J113" s="26"/>
      <c r="K113" s="26"/>
      <c r="L113" s="26">
        <f t="shared" si="249"/>
        <v>5857.3</v>
      </c>
      <c r="M113" s="26">
        <f t="shared" si="250"/>
        <v>5857.3</v>
      </c>
      <c r="N113" s="26">
        <f t="shared" si="251"/>
        <v>5857.3</v>
      </c>
      <c r="O113" s="26"/>
      <c r="P113" s="26"/>
      <c r="Q113" s="26"/>
      <c r="R113" s="26">
        <f t="shared" si="252"/>
        <v>5857.3</v>
      </c>
      <c r="S113" s="26">
        <f t="shared" si="253"/>
        <v>5857.3</v>
      </c>
      <c r="T113" s="26">
        <f t="shared" si="254"/>
        <v>5857.3</v>
      </c>
      <c r="U113" s="26"/>
      <c r="V113" s="26"/>
      <c r="W113" s="26"/>
      <c r="X113" s="26">
        <f t="shared" si="255"/>
        <v>5857.3</v>
      </c>
      <c r="Y113" s="26">
        <f t="shared" si="256"/>
        <v>5857.3</v>
      </c>
      <c r="Z113" s="26">
        <f t="shared" si="257"/>
        <v>5857.3</v>
      </c>
      <c r="AA113" s="26"/>
      <c r="AB113" s="26"/>
      <c r="AC113" s="26"/>
      <c r="AD113" s="26">
        <f t="shared" si="258"/>
        <v>5857.3</v>
      </c>
      <c r="AE113" s="26">
        <f t="shared" si="259"/>
        <v>5857.3</v>
      </c>
      <c r="AF113" s="26">
        <f t="shared" si="260"/>
        <v>5857.3</v>
      </c>
      <c r="AG113" s="26"/>
      <c r="AH113" s="26"/>
      <c r="AI113" s="26"/>
      <c r="AJ113" s="26">
        <f t="shared" si="261"/>
        <v>5857.3</v>
      </c>
      <c r="AK113" s="26">
        <f t="shared" si="262"/>
        <v>5857.3</v>
      </c>
      <c r="AL113" s="26">
        <f t="shared" si="263"/>
        <v>5857.3</v>
      </c>
      <c r="AM113" s="26"/>
      <c r="AN113" s="26"/>
      <c r="AO113" s="26"/>
      <c r="AP113" s="26">
        <f t="shared" si="264"/>
        <v>5857.3</v>
      </c>
      <c r="AQ113" s="26">
        <f t="shared" si="265"/>
        <v>5857.3</v>
      </c>
      <c r="AR113" s="26">
        <f t="shared" si="266"/>
        <v>5857.3</v>
      </c>
      <c r="AS113" s="26"/>
      <c r="AT113" s="26"/>
      <c r="AU113" s="26"/>
      <c r="AV113" s="26">
        <f t="shared" si="267"/>
        <v>5857.3</v>
      </c>
      <c r="AW113" s="26">
        <f t="shared" si="268"/>
        <v>5857.3</v>
      </c>
      <c r="AX113" s="26">
        <f t="shared" si="269"/>
        <v>5857.3</v>
      </c>
      <c r="AY113" s="26"/>
      <c r="AZ113" s="26"/>
      <c r="BA113" s="26"/>
      <c r="BB113" s="26">
        <f t="shared" si="270"/>
        <v>5857.3</v>
      </c>
      <c r="BC113" s="26">
        <f t="shared" si="271"/>
        <v>5857.3</v>
      </c>
      <c r="BD113" s="26">
        <f t="shared" si="272"/>
        <v>5857.3</v>
      </c>
      <c r="BE113" s="26"/>
      <c r="BF113" s="26"/>
      <c r="BG113" s="26"/>
      <c r="BH113" s="26">
        <f t="shared" si="273"/>
        <v>5857.3</v>
      </c>
      <c r="BI113" s="26">
        <f t="shared" si="274"/>
        <v>5857.3</v>
      </c>
      <c r="BJ113" s="26">
        <f t="shared" si="275"/>
        <v>5857.3</v>
      </c>
      <c r="BK113" s="26"/>
      <c r="BL113" s="26"/>
      <c r="BM113" s="26"/>
      <c r="BN113" s="26">
        <f t="shared" si="276"/>
        <v>5857.3</v>
      </c>
      <c r="BO113" s="26">
        <f t="shared" si="277"/>
        <v>5857.3</v>
      </c>
      <c r="BP113" s="26">
        <f t="shared" si="278"/>
        <v>5857.3</v>
      </c>
      <c r="BQ113" s="26"/>
      <c r="BR113" s="26"/>
      <c r="BS113" s="26">
        <f t="shared" si="279"/>
        <v>5857.3</v>
      </c>
      <c r="BT113" s="26">
        <f t="shared" si="280"/>
        <v>5857.3</v>
      </c>
      <c r="BU113" s="26">
        <f t="shared" si="281"/>
        <v>5857.3</v>
      </c>
      <c r="BV113" s="26"/>
      <c r="BW113" s="26"/>
      <c r="BX113" s="26">
        <f t="shared" si="282"/>
        <v>5857.3</v>
      </c>
      <c r="BY113" s="26">
        <f t="shared" si="283"/>
        <v>5857.3</v>
      </c>
      <c r="BZ113" s="26">
        <f t="shared" si="284"/>
        <v>5857.3</v>
      </c>
      <c r="CA113" s="26"/>
      <c r="CB113" s="26"/>
      <c r="CC113" s="26"/>
      <c r="CD113" s="26">
        <f t="shared" si="399"/>
        <v>5857.3</v>
      </c>
      <c r="CE113" s="26">
        <f t="shared" si="400"/>
        <v>5857.3</v>
      </c>
      <c r="CF113" s="26">
        <f t="shared" si="401"/>
        <v>5857.3</v>
      </c>
      <c r="CG113" s="26"/>
      <c r="CH113" s="26"/>
      <c r="CI113" s="26"/>
      <c r="CJ113" s="26">
        <f t="shared" si="402"/>
        <v>5857.3</v>
      </c>
      <c r="CK113" s="26">
        <f t="shared" si="403"/>
        <v>5857.3</v>
      </c>
      <c r="CL113" s="26">
        <f t="shared" si="404"/>
        <v>5857.3</v>
      </c>
      <c r="CM113" s="26"/>
      <c r="CN113" s="26"/>
      <c r="CO113" s="26"/>
      <c r="CP113" s="26">
        <f t="shared" si="405"/>
        <v>5857.3</v>
      </c>
      <c r="CQ113" s="26">
        <f t="shared" si="406"/>
        <v>5857.3</v>
      </c>
      <c r="CR113" s="26">
        <f t="shared" si="407"/>
        <v>5857.3</v>
      </c>
      <c r="CS113" s="26"/>
      <c r="CT113" s="19"/>
      <c r="CU113" s="35"/>
    </row>
    <row r="114" spans="1:105" ht="78" hidden="1" x14ac:dyDescent="0.3">
      <c r="A114" s="16" t="s">
        <v>115</v>
      </c>
      <c r="B114" s="17"/>
      <c r="C114" s="16"/>
      <c r="D114" s="16"/>
      <c r="E114" s="34" t="s">
        <v>116</v>
      </c>
      <c r="F114" s="26">
        <f t="shared" si="411"/>
        <v>100</v>
      </c>
      <c r="G114" s="26">
        <f t="shared" si="412"/>
        <v>100</v>
      </c>
      <c r="H114" s="26">
        <f t="shared" si="413"/>
        <v>100</v>
      </c>
      <c r="I114" s="26">
        <f t="shared" si="414"/>
        <v>0</v>
      </c>
      <c r="J114" s="26">
        <f t="shared" si="415"/>
        <v>0</v>
      </c>
      <c r="K114" s="26">
        <f t="shared" si="416"/>
        <v>0</v>
      </c>
      <c r="L114" s="26">
        <f t="shared" si="249"/>
        <v>100</v>
      </c>
      <c r="M114" s="26">
        <f t="shared" si="250"/>
        <v>100</v>
      </c>
      <c r="N114" s="26">
        <f t="shared" si="251"/>
        <v>100</v>
      </c>
      <c r="O114" s="26">
        <f t="shared" si="417"/>
        <v>0</v>
      </c>
      <c r="P114" s="26">
        <f t="shared" si="418"/>
        <v>0</v>
      </c>
      <c r="Q114" s="26">
        <f t="shared" si="419"/>
        <v>0</v>
      </c>
      <c r="R114" s="26">
        <f t="shared" si="252"/>
        <v>100</v>
      </c>
      <c r="S114" s="26">
        <f t="shared" si="253"/>
        <v>100</v>
      </c>
      <c r="T114" s="26">
        <f t="shared" si="254"/>
        <v>100</v>
      </c>
      <c r="U114" s="26">
        <f t="shared" si="420"/>
        <v>0</v>
      </c>
      <c r="V114" s="26">
        <f t="shared" si="421"/>
        <v>0</v>
      </c>
      <c r="W114" s="26">
        <f t="shared" si="422"/>
        <v>0</v>
      </c>
      <c r="X114" s="26">
        <f t="shared" si="255"/>
        <v>100</v>
      </c>
      <c r="Y114" s="26">
        <f t="shared" si="256"/>
        <v>100</v>
      </c>
      <c r="Z114" s="26">
        <f t="shared" si="257"/>
        <v>100</v>
      </c>
      <c r="AA114" s="26">
        <f t="shared" si="423"/>
        <v>0</v>
      </c>
      <c r="AB114" s="26">
        <f t="shared" si="424"/>
        <v>0</v>
      </c>
      <c r="AC114" s="26">
        <f t="shared" si="425"/>
        <v>0</v>
      </c>
      <c r="AD114" s="26">
        <f t="shared" si="258"/>
        <v>100</v>
      </c>
      <c r="AE114" s="26">
        <f t="shared" si="259"/>
        <v>100</v>
      </c>
      <c r="AF114" s="26">
        <f t="shared" si="260"/>
        <v>100</v>
      </c>
      <c r="AG114" s="26">
        <f t="shared" si="426"/>
        <v>0</v>
      </c>
      <c r="AH114" s="26">
        <f t="shared" si="427"/>
        <v>0</v>
      </c>
      <c r="AI114" s="26">
        <f t="shared" si="428"/>
        <v>0</v>
      </c>
      <c r="AJ114" s="26">
        <f t="shared" si="261"/>
        <v>100</v>
      </c>
      <c r="AK114" s="26">
        <f t="shared" si="262"/>
        <v>100</v>
      </c>
      <c r="AL114" s="26">
        <f t="shared" si="263"/>
        <v>100</v>
      </c>
      <c r="AM114" s="26">
        <f t="shared" si="429"/>
        <v>0</v>
      </c>
      <c r="AN114" s="26">
        <f t="shared" si="430"/>
        <v>0</v>
      </c>
      <c r="AO114" s="26">
        <f t="shared" si="431"/>
        <v>0</v>
      </c>
      <c r="AP114" s="26">
        <f t="shared" si="264"/>
        <v>100</v>
      </c>
      <c r="AQ114" s="26">
        <f t="shared" si="265"/>
        <v>100</v>
      </c>
      <c r="AR114" s="26">
        <f t="shared" si="266"/>
        <v>100</v>
      </c>
      <c r="AS114" s="26">
        <f t="shared" si="432"/>
        <v>0</v>
      </c>
      <c r="AT114" s="26">
        <f t="shared" si="433"/>
        <v>0</v>
      </c>
      <c r="AU114" s="26">
        <f t="shared" si="434"/>
        <v>0</v>
      </c>
      <c r="AV114" s="26">
        <f t="shared" si="267"/>
        <v>100</v>
      </c>
      <c r="AW114" s="26">
        <f t="shared" si="268"/>
        <v>100</v>
      </c>
      <c r="AX114" s="26">
        <f t="shared" si="269"/>
        <v>100</v>
      </c>
      <c r="AY114" s="26">
        <f t="shared" si="435"/>
        <v>0</v>
      </c>
      <c r="AZ114" s="26">
        <f t="shared" si="436"/>
        <v>0</v>
      </c>
      <c r="BA114" s="26">
        <f t="shared" si="437"/>
        <v>0</v>
      </c>
      <c r="BB114" s="26">
        <f t="shared" si="270"/>
        <v>100</v>
      </c>
      <c r="BC114" s="26">
        <f t="shared" si="271"/>
        <v>100</v>
      </c>
      <c r="BD114" s="26">
        <f t="shared" si="272"/>
        <v>100</v>
      </c>
      <c r="BE114" s="26">
        <f t="shared" si="438"/>
        <v>0</v>
      </c>
      <c r="BF114" s="26">
        <f t="shared" si="439"/>
        <v>0</v>
      </c>
      <c r="BG114" s="26">
        <f t="shared" si="440"/>
        <v>0</v>
      </c>
      <c r="BH114" s="26">
        <f t="shared" si="273"/>
        <v>100</v>
      </c>
      <c r="BI114" s="26">
        <f t="shared" si="274"/>
        <v>100</v>
      </c>
      <c r="BJ114" s="26">
        <f t="shared" si="275"/>
        <v>100</v>
      </c>
      <c r="BK114" s="26">
        <f t="shared" si="441"/>
        <v>0</v>
      </c>
      <c r="BL114" s="26">
        <f t="shared" si="442"/>
        <v>0</v>
      </c>
      <c r="BM114" s="26">
        <f t="shared" si="443"/>
        <v>0</v>
      </c>
      <c r="BN114" s="26">
        <f t="shared" si="276"/>
        <v>100</v>
      </c>
      <c r="BO114" s="26">
        <f t="shared" si="277"/>
        <v>100</v>
      </c>
      <c r="BP114" s="26">
        <f t="shared" si="278"/>
        <v>100</v>
      </c>
      <c r="BQ114" s="26">
        <f t="shared" si="444"/>
        <v>0</v>
      </c>
      <c r="BR114" s="26">
        <f t="shared" si="445"/>
        <v>0</v>
      </c>
      <c r="BS114" s="26">
        <f t="shared" si="279"/>
        <v>100</v>
      </c>
      <c r="BT114" s="26">
        <f t="shared" si="280"/>
        <v>100</v>
      </c>
      <c r="BU114" s="26">
        <f t="shared" si="281"/>
        <v>100</v>
      </c>
      <c r="BV114" s="26">
        <f t="shared" si="446"/>
        <v>0</v>
      </c>
      <c r="BW114" s="26">
        <f t="shared" si="447"/>
        <v>0</v>
      </c>
      <c r="BX114" s="26">
        <f t="shared" si="282"/>
        <v>100</v>
      </c>
      <c r="BY114" s="26">
        <f t="shared" si="283"/>
        <v>100</v>
      </c>
      <c r="BZ114" s="26">
        <f t="shared" si="284"/>
        <v>100</v>
      </c>
      <c r="CA114" s="26">
        <f t="shared" si="448"/>
        <v>0</v>
      </c>
      <c r="CB114" s="26">
        <f t="shared" si="449"/>
        <v>0</v>
      </c>
      <c r="CC114" s="26">
        <f t="shared" si="450"/>
        <v>0</v>
      </c>
      <c r="CD114" s="26">
        <f t="shared" si="399"/>
        <v>100</v>
      </c>
      <c r="CE114" s="26">
        <f t="shared" si="400"/>
        <v>100</v>
      </c>
      <c r="CF114" s="26">
        <f t="shared" si="401"/>
        <v>100</v>
      </c>
      <c r="CG114" s="26">
        <f t="shared" si="451"/>
        <v>0</v>
      </c>
      <c r="CH114" s="26">
        <f t="shared" si="452"/>
        <v>0</v>
      </c>
      <c r="CI114" s="26">
        <f t="shared" si="453"/>
        <v>0</v>
      </c>
      <c r="CJ114" s="26">
        <f t="shared" si="402"/>
        <v>100</v>
      </c>
      <c r="CK114" s="26">
        <f t="shared" si="403"/>
        <v>100</v>
      </c>
      <c r="CL114" s="26">
        <f t="shared" si="404"/>
        <v>100</v>
      </c>
      <c r="CM114" s="26">
        <f t="shared" si="454"/>
        <v>0</v>
      </c>
      <c r="CN114" s="26">
        <f t="shared" si="455"/>
        <v>0</v>
      </c>
      <c r="CO114" s="26">
        <f t="shared" si="456"/>
        <v>0</v>
      </c>
      <c r="CP114" s="26">
        <f t="shared" si="405"/>
        <v>100</v>
      </c>
      <c r="CQ114" s="26">
        <f t="shared" si="406"/>
        <v>100</v>
      </c>
      <c r="CR114" s="26">
        <f t="shared" si="407"/>
        <v>100</v>
      </c>
      <c r="CS114" s="26">
        <f t="shared" si="457"/>
        <v>0</v>
      </c>
      <c r="CT114" s="19"/>
      <c r="CU114" s="35"/>
      <c r="CX114" s="1" t="s">
        <v>26</v>
      </c>
    </row>
    <row r="115" spans="1:105" ht="31.2" hidden="1" x14ac:dyDescent="0.3">
      <c r="A115" s="16" t="s">
        <v>117</v>
      </c>
      <c r="B115" s="17"/>
      <c r="C115" s="16"/>
      <c r="D115" s="16"/>
      <c r="E115" s="34" t="s">
        <v>118</v>
      </c>
      <c r="F115" s="26">
        <f t="shared" si="411"/>
        <v>100</v>
      </c>
      <c r="G115" s="26">
        <f t="shared" si="412"/>
        <v>100</v>
      </c>
      <c r="H115" s="26">
        <f t="shared" si="413"/>
        <v>100</v>
      </c>
      <c r="I115" s="26">
        <f t="shared" si="414"/>
        <v>0</v>
      </c>
      <c r="J115" s="26">
        <f t="shared" si="415"/>
        <v>0</v>
      </c>
      <c r="K115" s="26">
        <f t="shared" si="416"/>
        <v>0</v>
      </c>
      <c r="L115" s="26">
        <f t="shared" si="249"/>
        <v>100</v>
      </c>
      <c r="M115" s="26">
        <f t="shared" si="250"/>
        <v>100</v>
      </c>
      <c r="N115" s="26">
        <f t="shared" si="251"/>
        <v>100</v>
      </c>
      <c r="O115" s="26">
        <f t="shared" si="417"/>
        <v>0</v>
      </c>
      <c r="P115" s="26">
        <f t="shared" si="418"/>
        <v>0</v>
      </c>
      <c r="Q115" s="26">
        <f t="shared" si="419"/>
        <v>0</v>
      </c>
      <c r="R115" s="26">
        <f t="shared" si="252"/>
        <v>100</v>
      </c>
      <c r="S115" s="26">
        <f t="shared" si="253"/>
        <v>100</v>
      </c>
      <c r="T115" s="26">
        <f t="shared" si="254"/>
        <v>100</v>
      </c>
      <c r="U115" s="26">
        <f t="shared" si="420"/>
        <v>0</v>
      </c>
      <c r="V115" s="26">
        <f t="shared" si="421"/>
        <v>0</v>
      </c>
      <c r="W115" s="26">
        <f t="shared" si="422"/>
        <v>0</v>
      </c>
      <c r="X115" s="26">
        <f t="shared" si="255"/>
        <v>100</v>
      </c>
      <c r="Y115" s="26">
        <f t="shared" si="256"/>
        <v>100</v>
      </c>
      <c r="Z115" s="26">
        <f t="shared" si="257"/>
        <v>100</v>
      </c>
      <c r="AA115" s="26">
        <f t="shared" si="423"/>
        <v>0</v>
      </c>
      <c r="AB115" s="26">
        <f t="shared" si="424"/>
        <v>0</v>
      </c>
      <c r="AC115" s="26">
        <f t="shared" si="425"/>
        <v>0</v>
      </c>
      <c r="AD115" s="26">
        <f t="shared" si="258"/>
        <v>100</v>
      </c>
      <c r="AE115" s="26">
        <f t="shared" si="259"/>
        <v>100</v>
      </c>
      <c r="AF115" s="26">
        <f t="shared" si="260"/>
        <v>100</v>
      </c>
      <c r="AG115" s="26">
        <f t="shared" si="426"/>
        <v>0</v>
      </c>
      <c r="AH115" s="26">
        <f t="shared" si="427"/>
        <v>0</v>
      </c>
      <c r="AI115" s="26">
        <f t="shared" si="428"/>
        <v>0</v>
      </c>
      <c r="AJ115" s="26">
        <f t="shared" si="261"/>
        <v>100</v>
      </c>
      <c r="AK115" s="26">
        <f t="shared" si="262"/>
        <v>100</v>
      </c>
      <c r="AL115" s="26">
        <f t="shared" si="263"/>
        <v>100</v>
      </c>
      <c r="AM115" s="26">
        <f t="shared" si="429"/>
        <v>0</v>
      </c>
      <c r="AN115" s="26">
        <f t="shared" si="430"/>
        <v>0</v>
      </c>
      <c r="AO115" s="26">
        <f t="shared" si="431"/>
        <v>0</v>
      </c>
      <c r="AP115" s="26">
        <f t="shared" si="264"/>
        <v>100</v>
      </c>
      <c r="AQ115" s="26">
        <f t="shared" si="265"/>
        <v>100</v>
      </c>
      <c r="AR115" s="26">
        <f t="shared" si="266"/>
        <v>100</v>
      </c>
      <c r="AS115" s="26">
        <f t="shared" si="432"/>
        <v>0</v>
      </c>
      <c r="AT115" s="26">
        <f t="shared" si="433"/>
        <v>0</v>
      </c>
      <c r="AU115" s="26">
        <f t="shared" si="434"/>
        <v>0</v>
      </c>
      <c r="AV115" s="26">
        <f t="shared" si="267"/>
        <v>100</v>
      </c>
      <c r="AW115" s="26">
        <f t="shared" si="268"/>
        <v>100</v>
      </c>
      <c r="AX115" s="26">
        <f t="shared" si="269"/>
        <v>100</v>
      </c>
      <c r="AY115" s="26">
        <f t="shared" si="435"/>
        <v>0</v>
      </c>
      <c r="AZ115" s="26">
        <f t="shared" si="436"/>
        <v>0</v>
      </c>
      <c r="BA115" s="26">
        <f t="shared" si="437"/>
        <v>0</v>
      </c>
      <c r="BB115" s="26">
        <f t="shared" si="270"/>
        <v>100</v>
      </c>
      <c r="BC115" s="26">
        <f t="shared" si="271"/>
        <v>100</v>
      </c>
      <c r="BD115" s="26">
        <f t="shared" si="272"/>
        <v>100</v>
      </c>
      <c r="BE115" s="26">
        <f t="shared" si="438"/>
        <v>0</v>
      </c>
      <c r="BF115" s="26">
        <f t="shared" si="439"/>
        <v>0</v>
      </c>
      <c r="BG115" s="26">
        <f t="shared" si="440"/>
        <v>0</v>
      </c>
      <c r="BH115" s="26">
        <f t="shared" si="273"/>
        <v>100</v>
      </c>
      <c r="BI115" s="26">
        <f t="shared" si="274"/>
        <v>100</v>
      </c>
      <c r="BJ115" s="26">
        <f t="shared" si="275"/>
        <v>100</v>
      </c>
      <c r="BK115" s="26">
        <f t="shared" si="441"/>
        <v>0</v>
      </c>
      <c r="BL115" s="26">
        <f t="shared" si="442"/>
        <v>0</v>
      </c>
      <c r="BM115" s="26">
        <f t="shared" si="443"/>
        <v>0</v>
      </c>
      <c r="BN115" s="26">
        <f t="shared" si="276"/>
        <v>100</v>
      </c>
      <c r="BO115" s="26">
        <f t="shared" si="277"/>
        <v>100</v>
      </c>
      <c r="BP115" s="26">
        <f t="shared" si="278"/>
        <v>100</v>
      </c>
      <c r="BQ115" s="26">
        <f t="shared" si="444"/>
        <v>0</v>
      </c>
      <c r="BR115" s="26">
        <f t="shared" si="445"/>
        <v>0</v>
      </c>
      <c r="BS115" s="26">
        <f t="shared" si="279"/>
        <v>100</v>
      </c>
      <c r="BT115" s="26">
        <f t="shared" si="280"/>
        <v>100</v>
      </c>
      <c r="BU115" s="26">
        <f t="shared" si="281"/>
        <v>100</v>
      </c>
      <c r="BV115" s="26">
        <f t="shared" si="446"/>
        <v>0</v>
      </c>
      <c r="BW115" s="26">
        <f t="shared" si="447"/>
        <v>0</v>
      </c>
      <c r="BX115" s="26">
        <f t="shared" si="282"/>
        <v>100</v>
      </c>
      <c r="BY115" s="26">
        <f t="shared" si="283"/>
        <v>100</v>
      </c>
      <c r="BZ115" s="26">
        <f t="shared" si="284"/>
        <v>100</v>
      </c>
      <c r="CA115" s="26">
        <f t="shared" si="448"/>
        <v>0</v>
      </c>
      <c r="CB115" s="26">
        <f t="shared" si="449"/>
        <v>0</v>
      </c>
      <c r="CC115" s="26">
        <f t="shared" si="450"/>
        <v>0</v>
      </c>
      <c r="CD115" s="26">
        <f t="shared" si="399"/>
        <v>100</v>
      </c>
      <c r="CE115" s="26">
        <f t="shared" si="400"/>
        <v>100</v>
      </c>
      <c r="CF115" s="26">
        <f t="shared" si="401"/>
        <v>100</v>
      </c>
      <c r="CG115" s="26">
        <f t="shared" si="451"/>
        <v>0</v>
      </c>
      <c r="CH115" s="26">
        <f t="shared" si="452"/>
        <v>0</v>
      </c>
      <c r="CI115" s="26">
        <f t="shared" si="453"/>
        <v>0</v>
      </c>
      <c r="CJ115" s="26">
        <f t="shared" si="402"/>
        <v>100</v>
      </c>
      <c r="CK115" s="26">
        <f t="shared" si="403"/>
        <v>100</v>
      </c>
      <c r="CL115" s="26">
        <f t="shared" si="404"/>
        <v>100</v>
      </c>
      <c r="CM115" s="26">
        <f t="shared" si="454"/>
        <v>0</v>
      </c>
      <c r="CN115" s="26">
        <f t="shared" si="455"/>
        <v>0</v>
      </c>
      <c r="CO115" s="26">
        <f t="shared" si="456"/>
        <v>0</v>
      </c>
      <c r="CP115" s="26">
        <f t="shared" si="405"/>
        <v>100</v>
      </c>
      <c r="CQ115" s="26">
        <f t="shared" si="406"/>
        <v>100</v>
      </c>
      <c r="CR115" s="26">
        <f t="shared" si="407"/>
        <v>100</v>
      </c>
      <c r="CS115" s="26">
        <f t="shared" si="457"/>
        <v>0</v>
      </c>
      <c r="CT115" s="19"/>
      <c r="CU115" s="35"/>
      <c r="DA115" s="1" t="s">
        <v>29</v>
      </c>
    </row>
    <row r="116" spans="1:105" ht="31.2" hidden="1" x14ac:dyDescent="0.3">
      <c r="A116" s="16" t="s">
        <v>117</v>
      </c>
      <c r="B116" s="17">
        <v>200</v>
      </c>
      <c r="C116" s="16"/>
      <c r="D116" s="16"/>
      <c r="E116" s="34" t="s">
        <v>38</v>
      </c>
      <c r="F116" s="26">
        <f t="shared" si="411"/>
        <v>100</v>
      </c>
      <c r="G116" s="26">
        <f t="shared" si="412"/>
        <v>100</v>
      </c>
      <c r="H116" s="26">
        <f t="shared" si="413"/>
        <v>100</v>
      </c>
      <c r="I116" s="26">
        <f t="shared" si="414"/>
        <v>0</v>
      </c>
      <c r="J116" s="26">
        <f t="shared" si="415"/>
        <v>0</v>
      </c>
      <c r="K116" s="26">
        <f t="shared" si="416"/>
        <v>0</v>
      </c>
      <c r="L116" s="26">
        <f t="shared" si="249"/>
        <v>100</v>
      </c>
      <c r="M116" s="26">
        <f t="shared" si="250"/>
        <v>100</v>
      </c>
      <c r="N116" s="26">
        <f t="shared" si="251"/>
        <v>100</v>
      </c>
      <c r="O116" s="26">
        <f t="shared" si="417"/>
        <v>0</v>
      </c>
      <c r="P116" s="26">
        <f t="shared" si="418"/>
        <v>0</v>
      </c>
      <c r="Q116" s="26">
        <f t="shared" si="419"/>
        <v>0</v>
      </c>
      <c r="R116" s="26">
        <f t="shared" si="252"/>
        <v>100</v>
      </c>
      <c r="S116" s="26">
        <f t="shared" si="253"/>
        <v>100</v>
      </c>
      <c r="T116" s="26">
        <f t="shared" si="254"/>
        <v>100</v>
      </c>
      <c r="U116" s="26">
        <f t="shared" si="420"/>
        <v>0</v>
      </c>
      <c r="V116" s="26">
        <f t="shared" si="421"/>
        <v>0</v>
      </c>
      <c r="W116" s="26">
        <f t="shared" si="422"/>
        <v>0</v>
      </c>
      <c r="X116" s="26">
        <f t="shared" si="255"/>
        <v>100</v>
      </c>
      <c r="Y116" s="26">
        <f t="shared" si="256"/>
        <v>100</v>
      </c>
      <c r="Z116" s="26">
        <f t="shared" si="257"/>
        <v>100</v>
      </c>
      <c r="AA116" s="26">
        <f t="shared" si="423"/>
        <v>0</v>
      </c>
      <c r="AB116" s="26">
        <f t="shared" si="424"/>
        <v>0</v>
      </c>
      <c r="AC116" s="26">
        <f t="shared" si="425"/>
        <v>0</v>
      </c>
      <c r="AD116" s="26">
        <f t="shared" si="258"/>
        <v>100</v>
      </c>
      <c r="AE116" s="26">
        <f t="shared" si="259"/>
        <v>100</v>
      </c>
      <c r="AF116" s="26">
        <f t="shared" si="260"/>
        <v>100</v>
      </c>
      <c r="AG116" s="26">
        <f t="shared" si="426"/>
        <v>0</v>
      </c>
      <c r="AH116" s="26">
        <f t="shared" si="427"/>
        <v>0</v>
      </c>
      <c r="AI116" s="26">
        <f t="shared" si="428"/>
        <v>0</v>
      </c>
      <c r="AJ116" s="26">
        <f t="shared" si="261"/>
        <v>100</v>
      </c>
      <c r="AK116" s="26">
        <f t="shared" si="262"/>
        <v>100</v>
      </c>
      <c r="AL116" s="26">
        <f t="shared" si="263"/>
        <v>100</v>
      </c>
      <c r="AM116" s="26">
        <f t="shared" si="429"/>
        <v>0</v>
      </c>
      <c r="AN116" s="26">
        <f t="shared" si="430"/>
        <v>0</v>
      </c>
      <c r="AO116" s="26">
        <f t="shared" si="431"/>
        <v>0</v>
      </c>
      <c r="AP116" s="26">
        <f t="shared" si="264"/>
        <v>100</v>
      </c>
      <c r="AQ116" s="26">
        <f t="shared" si="265"/>
        <v>100</v>
      </c>
      <c r="AR116" s="26">
        <f t="shared" si="266"/>
        <v>100</v>
      </c>
      <c r="AS116" s="26">
        <f t="shared" si="432"/>
        <v>0</v>
      </c>
      <c r="AT116" s="26">
        <f t="shared" si="433"/>
        <v>0</v>
      </c>
      <c r="AU116" s="26">
        <f t="shared" si="434"/>
        <v>0</v>
      </c>
      <c r="AV116" s="26">
        <f t="shared" si="267"/>
        <v>100</v>
      </c>
      <c r="AW116" s="26">
        <f t="shared" si="268"/>
        <v>100</v>
      </c>
      <c r="AX116" s="26">
        <f t="shared" si="269"/>
        <v>100</v>
      </c>
      <c r="AY116" s="26">
        <f t="shared" si="435"/>
        <v>0</v>
      </c>
      <c r="AZ116" s="26">
        <f t="shared" si="436"/>
        <v>0</v>
      </c>
      <c r="BA116" s="26">
        <f t="shared" si="437"/>
        <v>0</v>
      </c>
      <c r="BB116" s="26">
        <f t="shared" si="270"/>
        <v>100</v>
      </c>
      <c r="BC116" s="26">
        <f t="shared" si="271"/>
        <v>100</v>
      </c>
      <c r="BD116" s="26">
        <f t="shared" si="272"/>
        <v>100</v>
      </c>
      <c r="BE116" s="26">
        <f t="shared" si="438"/>
        <v>0</v>
      </c>
      <c r="BF116" s="26">
        <f t="shared" si="439"/>
        <v>0</v>
      </c>
      <c r="BG116" s="26">
        <f t="shared" si="440"/>
        <v>0</v>
      </c>
      <c r="BH116" s="26">
        <f t="shared" si="273"/>
        <v>100</v>
      </c>
      <c r="BI116" s="26">
        <f t="shared" si="274"/>
        <v>100</v>
      </c>
      <c r="BJ116" s="26">
        <f t="shared" si="275"/>
        <v>100</v>
      </c>
      <c r="BK116" s="26">
        <f t="shared" si="441"/>
        <v>0</v>
      </c>
      <c r="BL116" s="26">
        <f t="shared" si="442"/>
        <v>0</v>
      </c>
      <c r="BM116" s="26">
        <f t="shared" si="443"/>
        <v>0</v>
      </c>
      <c r="BN116" s="26">
        <f t="shared" si="276"/>
        <v>100</v>
      </c>
      <c r="BO116" s="26">
        <f t="shared" si="277"/>
        <v>100</v>
      </c>
      <c r="BP116" s="26">
        <f t="shared" si="278"/>
        <v>100</v>
      </c>
      <c r="BQ116" s="26">
        <f t="shared" si="444"/>
        <v>0</v>
      </c>
      <c r="BR116" s="26">
        <f t="shared" si="445"/>
        <v>0</v>
      </c>
      <c r="BS116" s="26">
        <f t="shared" si="279"/>
        <v>100</v>
      </c>
      <c r="BT116" s="26">
        <f t="shared" si="280"/>
        <v>100</v>
      </c>
      <c r="BU116" s="26">
        <f t="shared" si="281"/>
        <v>100</v>
      </c>
      <c r="BV116" s="26">
        <f t="shared" si="446"/>
        <v>0</v>
      </c>
      <c r="BW116" s="26">
        <f t="shared" si="447"/>
        <v>0</v>
      </c>
      <c r="BX116" s="26">
        <f t="shared" si="282"/>
        <v>100</v>
      </c>
      <c r="BY116" s="26">
        <f t="shared" si="283"/>
        <v>100</v>
      </c>
      <c r="BZ116" s="26">
        <f t="shared" si="284"/>
        <v>100</v>
      </c>
      <c r="CA116" s="26">
        <f t="shared" si="448"/>
        <v>0</v>
      </c>
      <c r="CB116" s="26">
        <f t="shared" si="449"/>
        <v>0</v>
      </c>
      <c r="CC116" s="26">
        <f t="shared" si="450"/>
        <v>0</v>
      </c>
      <c r="CD116" s="26">
        <f t="shared" si="399"/>
        <v>100</v>
      </c>
      <c r="CE116" s="26">
        <f t="shared" si="400"/>
        <v>100</v>
      </c>
      <c r="CF116" s="26">
        <f t="shared" si="401"/>
        <v>100</v>
      </c>
      <c r="CG116" s="26">
        <f t="shared" si="451"/>
        <v>0</v>
      </c>
      <c r="CH116" s="26">
        <f t="shared" si="452"/>
        <v>0</v>
      </c>
      <c r="CI116" s="26">
        <f t="shared" si="453"/>
        <v>0</v>
      </c>
      <c r="CJ116" s="26">
        <f t="shared" si="402"/>
        <v>100</v>
      </c>
      <c r="CK116" s="26">
        <f t="shared" si="403"/>
        <v>100</v>
      </c>
      <c r="CL116" s="26">
        <f t="shared" si="404"/>
        <v>100</v>
      </c>
      <c r="CM116" s="26">
        <f t="shared" si="454"/>
        <v>0</v>
      </c>
      <c r="CN116" s="26">
        <f t="shared" si="455"/>
        <v>0</v>
      </c>
      <c r="CO116" s="26">
        <f t="shared" si="456"/>
        <v>0</v>
      </c>
      <c r="CP116" s="26">
        <f t="shared" si="405"/>
        <v>100</v>
      </c>
      <c r="CQ116" s="26">
        <f t="shared" si="406"/>
        <v>100</v>
      </c>
      <c r="CR116" s="26">
        <f t="shared" si="407"/>
        <v>100</v>
      </c>
      <c r="CS116" s="26">
        <f t="shared" si="457"/>
        <v>0</v>
      </c>
      <c r="CT116" s="19"/>
      <c r="CU116" s="35"/>
      <c r="CY116" s="1" t="s">
        <v>27</v>
      </c>
    </row>
    <row r="117" spans="1:105" ht="46.8" hidden="1" x14ac:dyDescent="0.3">
      <c r="A117" s="16" t="s">
        <v>117</v>
      </c>
      <c r="B117" s="17">
        <v>240</v>
      </c>
      <c r="C117" s="16"/>
      <c r="D117" s="16"/>
      <c r="E117" s="34" t="s">
        <v>39</v>
      </c>
      <c r="F117" s="26">
        <f t="shared" si="411"/>
        <v>100</v>
      </c>
      <c r="G117" s="26">
        <f t="shared" si="412"/>
        <v>100</v>
      </c>
      <c r="H117" s="26">
        <f t="shared" si="413"/>
        <v>100</v>
      </c>
      <c r="I117" s="26">
        <f t="shared" si="414"/>
        <v>0</v>
      </c>
      <c r="J117" s="26">
        <f t="shared" si="415"/>
        <v>0</v>
      </c>
      <c r="K117" s="26">
        <f t="shared" si="416"/>
        <v>0</v>
      </c>
      <c r="L117" s="26">
        <f t="shared" si="249"/>
        <v>100</v>
      </c>
      <c r="M117" s="26">
        <f t="shared" si="250"/>
        <v>100</v>
      </c>
      <c r="N117" s="26">
        <f t="shared" si="251"/>
        <v>100</v>
      </c>
      <c r="O117" s="26">
        <f t="shared" si="417"/>
        <v>0</v>
      </c>
      <c r="P117" s="26">
        <f t="shared" si="418"/>
        <v>0</v>
      </c>
      <c r="Q117" s="26">
        <f t="shared" si="419"/>
        <v>0</v>
      </c>
      <c r="R117" s="26">
        <f t="shared" si="252"/>
        <v>100</v>
      </c>
      <c r="S117" s="26">
        <f t="shared" si="253"/>
        <v>100</v>
      </c>
      <c r="T117" s="26">
        <f t="shared" si="254"/>
        <v>100</v>
      </c>
      <c r="U117" s="26">
        <f t="shared" si="420"/>
        <v>0</v>
      </c>
      <c r="V117" s="26">
        <f t="shared" si="421"/>
        <v>0</v>
      </c>
      <c r="W117" s="26">
        <f t="shared" si="422"/>
        <v>0</v>
      </c>
      <c r="X117" s="26">
        <f t="shared" si="255"/>
        <v>100</v>
      </c>
      <c r="Y117" s="26">
        <f t="shared" si="256"/>
        <v>100</v>
      </c>
      <c r="Z117" s="26">
        <f t="shared" si="257"/>
        <v>100</v>
      </c>
      <c r="AA117" s="26">
        <f t="shared" si="423"/>
        <v>0</v>
      </c>
      <c r="AB117" s="26">
        <f t="shared" si="424"/>
        <v>0</v>
      </c>
      <c r="AC117" s="26">
        <f t="shared" si="425"/>
        <v>0</v>
      </c>
      <c r="AD117" s="26">
        <f t="shared" si="258"/>
        <v>100</v>
      </c>
      <c r="AE117" s="26">
        <f t="shared" si="259"/>
        <v>100</v>
      </c>
      <c r="AF117" s="26">
        <f t="shared" si="260"/>
        <v>100</v>
      </c>
      <c r="AG117" s="26">
        <f t="shared" si="426"/>
        <v>0</v>
      </c>
      <c r="AH117" s="26">
        <f t="shared" si="427"/>
        <v>0</v>
      </c>
      <c r="AI117" s="26">
        <f t="shared" si="428"/>
        <v>0</v>
      </c>
      <c r="AJ117" s="26">
        <f t="shared" si="261"/>
        <v>100</v>
      </c>
      <c r="AK117" s="26">
        <f t="shared" si="262"/>
        <v>100</v>
      </c>
      <c r="AL117" s="26">
        <f t="shared" si="263"/>
        <v>100</v>
      </c>
      <c r="AM117" s="26">
        <f t="shared" si="429"/>
        <v>0</v>
      </c>
      <c r="AN117" s="26">
        <f t="shared" si="430"/>
        <v>0</v>
      </c>
      <c r="AO117" s="26">
        <f t="shared" si="431"/>
        <v>0</v>
      </c>
      <c r="AP117" s="26">
        <f t="shared" si="264"/>
        <v>100</v>
      </c>
      <c r="AQ117" s="26">
        <f t="shared" si="265"/>
        <v>100</v>
      </c>
      <c r="AR117" s="26">
        <f t="shared" si="266"/>
        <v>100</v>
      </c>
      <c r="AS117" s="26">
        <f t="shared" si="432"/>
        <v>0</v>
      </c>
      <c r="AT117" s="26">
        <f t="shared" si="433"/>
        <v>0</v>
      </c>
      <c r="AU117" s="26">
        <f t="shared" si="434"/>
        <v>0</v>
      </c>
      <c r="AV117" s="26">
        <f t="shared" si="267"/>
        <v>100</v>
      </c>
      <c r="AW117" s="26">
        <f t="shared" si="268"/>
        <v>100</v>
      </c>
      <c r="AX117" s="26">
        <f t="shared" si="269"/>
        <v>100</v>
      </c>
      <c r="AY117" s="26">
        <f t="shared" si="435"/>
        <v>0</v>
      </c>
      <c r="AZ117" s="26">
        <f t="shared" si="436"/>
        <v>0</v>
      </c>
      <c r="BA117" s="26">
        <f t="shared" si="437"/>
        <v>0</v>
      </c>
      <c r="BB117" s="26">
        <f t="shared" si="270"/>
        <v>100</v>
      </c>
      <c r="BC117" s="26">
        <f t="shared" si="271"/>
        <v>100</v>
      </c>
      <c r="BD117" s="26">
        <f t="shared" si="272"/>
        <v>100</v>
      </c>
      <c r="BE117" s="26">
        <f t="shared" si="438"/>
        <v>0</v>
      </c>
      <c r="BF117" s="26">
        <f t="shared" si="439"/>
        <v>0</v>
      </c>
      <c r="BG117" s="26">
        <f t="shared" si="440"/>
        <v>0</v>
      </c>
      <c r="BH117" s="26">
        <f t="shared" si="273"/>
        <v>100</v>
      </c>
      <c r="BI117" s="26">
        <f t="shared" si="274"/>
        <v>100</v>
      </c>
      <c r="BJ117" s="26">
        <f t="shared" si="275"/>
        <v>100</v>
      </c>
      <c r="BK117" s="26">
        <f t="shared" si="441"/>
        <v>0</v>
      </c>
      <c r="BL117" s="26">
        <f t="shared" si="442"/>
        <v>0</v>
      </c>
      <c r="BM117" s="26">
        <f t="shared" si="443"/>
        <v>0</v>
      </c>
      <c r="BN117" s="26">
        <f t="shared" si="276"/>
        <v>100</v>
      </c>
      <c r="BO117" s="26">
        <f t="shared" si="277"/>
        <v>100</v>
      </c>
      <c r="BP117" s="26">
        <f t="shared" si="278"/>
        <v>100</v>
      </c>
      <c r="BQ117" s="26">
        <f t="shared" si="444"/>
        <v>0</v>
      </c>
      <c r="BR117" s="26">
        <f t="shared" si="445"/>
        <v>0</v>
      </c>
      <c r="BS117" s="26">
        <f t="shared" si="279"/>
        <v>100</v>
      </c>
      <c r="BT117" s="26">
        <f t="shared" si="280"/>
        <v>100</v>
      </c>
      <c r="BU117" s="26">
        <f t="shared" si="281"/>
        <v>100</v>
      </c>
      <c r="BV117" s="26">
        <f t="shared" si="446"/>
        <v>0</v>
      </c>
      <c r="BW117" s="26">
        <f t="shared" si="447"/>
        <v>0</v>
      </c>
      <c r="BX117" s="26">
        <f t="shared" si="282"/>
        <v>100</v>
      </c>
      <c r="BY117" s="26">
        <f t="shared" si="283"/>
        <v>100</v>
      </c>
      <c r="BZ117" s="26">
        <f t="shared" si="284"/>
        <v>100</v>
      </c>
      <c r="CA117" s="26">
        <f t="shared" si="448"/>
        <v>0</v>
      </c>
      <c r="CB117" s="26">
        <f t="shared" si="449"/>
        <v>0</v>
      </c>
      <c r="CC117" s="26">
        <f t="shared" si="450"/>
        <v>0</v>
      </c>
      <c r="CD117" s="26">
        <f t="shared" si="399"/>
        <v>100</v>
      </c>
      <c r="CE117" s="26">
        <f t="shared" si="400"/>
        <v>100</v>
      </c>
      <c r="CF117" s="26">
        <f t="shared" si="401"/>
        <v>100</v>
      </c>
      <c r="CG117" s="26">
        <f t="shared" si="451"/>
        <v>0</v>
      </c>
      <c r="CH117" s="26">
        <f t="shared" si="452"/>
        <v>0</v>
      </c>
      <c r="CI117" s="26">
        <f t="shared" si="453"/>
        <v>0</v>
      </c>
      <c r="CJ117" s="26">
        <f t="shared" si="402"/>
        <v>100</v>
      </c>
      <c r="CK117" s="26">
        <f t="shared" si="403"/>
        <v>100</v>
      </c>
      <c r="CL117" s="26">
        <f t="shared" si="404"/>
        <v>100</v>
      </c>
      <c r="CM117" s="26">
        <f t="shared" si="454"/>
        <v>0</v>
      </c>
      <c r="CN117" s="26">
        <f t="shared" si="455"/>
        <v>0</v>
      </c>
      <c r="CO117" s="26">
        <f t="shared" si="456"/>
        <v>0</v>
      </c>
      <c r="CP117" s="26">
        <f t="shared" si="405"/>
        <v>100</v>
      </c>
      <c r="CQ117" s="26">
        <f t="shared" si="406"/>
        <v>100</v>
      </c>
      <c r="CR117" s="26">
        <f t="shared" si="407"/>
        <v>100</v>
      </c>
      <c r="CS117" s="26">
        <f t="shared" si="457"/>
        <v>0</v>
      </c>
      <c r="CT117" s="19"/>
      <c r="CU117" s="35"/>
      <c r="CZ117" s="1" t="s">
        <v>28</v>
      </c>
    </row>
    <row r="118" spans="1:105" ht="46.8" hidden="1" x14ac:dyDescent="0.3">
      <c r="A118" s="16" t="s">
        <v>117</v>
      </c>
      <c r="B118" s="17">
        <v>240</v>
      </c>
      <c r="C118" s="16" t="s">
        <v>65</v>
      </c>
      <c r="D118" s="16" t="s">
        <v>113</v>
      </c>
      <c r="E118" s="34" t="s">
        <v>114</v>
      </c>
      <c r="F118" s="26">
        <v>100</v>
      </c>
      <c r="G118" s="26">
        <v>100</v>
      </c>
      <c r="H118" s="26">
        <v>100</v>
      </c>
      <c r="I118" s="26"/>
      <c r="J118" s="26"/>
      <c r="K118" s="26"/>
      <c r="L118" s="26">
        <f t="shared" si="249"/>
        <v>100</v>
      </c>
      <c r="M118" s="26">
        <f t="shared" si="250"/>
        <v>100</v>
      </c>
      <c r="N118" s="26">
        <f t="shared" si="251"/>
        <v>100</v>
      </c>
      <c r="O118" s="26"/>
      <c r="P118" s="26"/>
      <c r="Q118" s="26"/>
      <c r="R118" s="26">
        <f t="shared" si="252"/>
        <v>100</v>
      </c>
      <c r="S118" s="26">
        <f t="shared" si="253"/>
        <v>100</v>
      </c>
      <c r="T118" s="26">
        <f t="shared" si="254"/>
        <v>100</v>
      </c>
      <c r="U118" s="26"/>
      <c r="V118" s="26"/>
      <c r="W118" s="26"/>
      <c r="X118" s="26">
        <f t="shared" si="255"/>
        <v>100</v>
      </c>
      <c r="Y118" s="26">
        <f t="shared" si="256"/>
        <v>100</v>
      </c>
      <c r="Z118" s="26">
        <f t="shared" si="257"/>
        <v>100</v>
      </c>
      <c r="AA118" s="26"/>
      <c r="AB118" s="26"/>
      <c r="AC118" s="26"/>
      <c r="AD118" s="26">
        <f t="shared" si="258"/>
        <v>100</v>
      </c>
      <c r="AE118" s="26">
        <f t="shared" si="259"/>
        <v>100</v>
      </c>
      <c r="AF118" s="26">
        <f t="shared" si="260"/>
        <v>100</v>
      </c>
      <c r="AG118" s="26"/>
      <c r="AH118" s="26"/>
      <c r="AI118" s="26"/>
      <c r="AJ118" s="26">
        <f t="shared" si="261"/>
        <v>100</v>
      </c>
      <c r="AK118" s="26">
        <f t="shared" si="262"/>
        <v>100</v>
      </c>
      <c r="AL118" s="26">
        <f t="shared" si="263"/>
        <v>100</v>
      </c>
      <c r="AM118" s="26"/>
      <c r="AN118" s="26"/>
      <c r="AO118" s="26"/>
      <c r="AP118" s="26">
        <f t="shared" si="264"/>
        <v>100</v>
      </c>
      <c r="AQ118" s="26">
        <f t="shared" si="265"/>
        <v>100</v>
      </c>
      <c r="AR118" s="26">
        <f t="shared" si="266"/>
        <v>100</v>
      </c>
      <c r="AS118" s="26"/>
      <c r="AT118" s="26"/>
      <c r="AU118" s="26"/>
      <c r="AV118" s="26">
        <f t="shared" si="267"/>
        <v>100</v>
      </c>
      <c r="AW118" s="26">
        <f t="shared" si="268"/>
        <v>100</v>
      </c>
      <c r="AX118" s="26">
        <f t="shared" si="269"/>
        <v>100</v>
      </c>
      <c r="AY118" s="26"/>
      <c r="AZ118" s="26"/>
      <c r="BA118" s="26"/>
      <c r="BB118" s="26">
        <f t="shared" si="270"/>
        <v>100</v>
      </c>
      <c r="BC118" s="26">
        <f t="shared" si="271"/>
        <v>100</v>
      </c>
      <c r="BD118" s="26">
        <f t="shared" si="272"/>
        <v>100</v>
      </c>
      <c r="BE118" s="26"/>
      <c r="BF118" s="26"/>
      <c r="BG118" s="26"/>
      <c r="BH118" s="26">
        <f t="shared" si="273"/>
        <v>100</v>
      </c>
      <c r="BI118" s="26">
        <f t="shared" si="274"/>
        <v>100</v>
      </c>
      <c r="BJ118" s="26">
        <f t="shared" si="275"/>
        <v>100</v>
      </c>
      <c r="BK118" s="26"/>
      <c r="BL118" s="26"/>
      <c r="BM118" s="26"/>
      <c r="BN118" s="26">
        <f t="shared" si="276"/>
        <v>100</v>
      </c>
      <c r="BO118" s="26">
        <f t="shared" si="277"/>
        <v>100</v>
      </c>
      <c r="BP118" s="26">
        <f t="shared" si="278"/>
        <v>100</v>
      </c>
      <c r="BQ118" s="26"/>
      <c r="BR118" s="26"/>
      <c r="BS118" s="26">
        <f t="shared" si="279"/>
        <v>100</v>
      </c>
      <c r="BT118" s="26">
        <f t="shared" si="280"/>
        <v>100</v>
      </c>
      <c r="BU118" s="26">
        <f t="shared" si="281"/>
        <v>100</v>
      </c>
      <c r="BV118" s="26"/>
      <c r="BW118" s="26"/>
      <c r="BX118" s="26">
        <f t="shared" si="282"/>
        <v>100</v>
      </c>
      <c r="BY118" s="26">
        <f t="shared" si="283"/>
        <v>100</v>
      </c>
      <c r="BZ118" s="26">
        <f t="shared" si="284"/>
        <v>100</v>
      </c>
      <c r="CA118" s="26"/>
      <c r="CB118" s="26"/>
      <c r="CC118" s="26"/>
      <c r="CD118" s="26">
        <f t="shared" si="399"/>
        <v>100</v>
      </c>
      <c r="CE118" s="26">
        <f t="shared" si="400"/>
        <v>100</v>
      </c>
      <c r="CF118" s="26">
        <f t="shared" si="401"/>
        <v>100</v>
      </c>
      <c r="CG118" s="26"/>
      <c r="CH118" s="26"/>
      <c r="CI118" s="26"/>
      <c r="CJ118" s="26">
        <f t="shared" si="402"/>
        <v>100</v>
      </c>
      <c r="CK118" s="26">
        <f t="shared" si="403"/>
        <v>100</v>
      </c>
      <c r="CL118" s="26">
        <f t="shared" si="404"/>
        <v>100</v>
      </c>
      <c r="CM118" s="26"/>
      <c r="CN118" s="26"/>
      <c r="CO118" s="26"/>
      <c r="CP118" s="26">
        <f t="shared" si="405"/>
        <v>100</v>
      </c>
      <c r="CQ118" s="26">
        <f t="shared" si="406"/>
        <v>100</v>
      </c>
      <c r="CR118" s="26">
        <f t="shared" si="407"/>
        <v>100</v>
      </c>
      <c r="CS118" s="26"/>
      <c r="CT118" s="19"/>
      <c r="CU118" s="35"/>
    </row>
    <row r="119" spans="1:105" ht="31.2" hidden="1" x14ac:dyDescent="0.3">
      <c r="A119" s="16" t="s">
        <v>119</v>
      </c>
      <c r="B119" s="17"/>
      <c r="C119" s="16"/>
      <c r="D119" s="16"/>
      <c r="E119" s="34" t="s">
        <v>120</v>
      </c>
      <c r="F119" s="26">
        <f t="shared" si="411"/>
        <v>9511.2000000000007</v>
      </c>
      <c r="G119" s="26">
        <f t="shared" si="412"/>
        <v>9511.2000000000007</v>
      </c>
      <c r="H119" s="26">
        <f t="shared" si="413"/>
        <v>9511.2000000000007</v>
      </c>
      <c r="I119" s="26">
        <f t="shared" si="414"/>
        <v>0</v>
      </c>
      <c r="J119" s="26">
        <f t="shared" si="415"/>
        <v>0</v>
      </c>
      <c r="K119" s="26">
        <f t="shared" si="416"/>
        <v>0</v>
      </c>
      <c r="L119" s="26">
        <f t="shared" si="249"/>
        <v>9511.2000000000007</v>
      </c>
      <c r="M119" s="26">
        <f t="shared" si="250"/>
        <v>9511.2000000000007</v>
      </c>
      <c r="N119" s="26">
        <f t="shared" si="251"/>
        <v>9511.2000000000007</v>
      </c>
      <c r="O119" s="26">
        <f t="shared" si="417"/>
        <v>0</v>
      </c>
      <c r="P119" s="26">
        <f t="shared" si="418"/>
        <v>0</v>
      </c>
      <c r="Q119" s="26">
        <f t="shared" si="419"/>
        <v>0</v>
      </c>
      <c r="R119" s="26">
        <f t="shared" si="252"/>
        <v>9511.2000000000007</v>
      </c>
      <c r="S119" s="26">
        <f t="shared" si="253"/>
        <v>9511.2000000000007</v>
      </c>
      <c r="T119" s="26">
        <f t="shared" si="254"/>
        <v>9511.2000000000007</v>
      </c>
      <c r="U119" s="26">
        <f t="shared" si="420"/>
        <v>0</v>
      </c>
      <c r="V119" s="26">
        <f t="shared" si="421"/>
        <v>0</v>
      </c>
      <c r="W119" s="26">
        <f t="shared" si="422"/>
        <v>0</v>
      </c>
      <c r="X119" s="26">
        <f t="shared" si="255"/>
        <v>9511.2000000000007</v>
      </c>
      <c r="Y119" s="26">
        <f t="shared" si="256"/>
        <v>9511.2000000000007</v>
      </c>
      <c r="Z119" s="26">
        <f t="shared" si="257"/>
        <v>9511.2000000000007</v>
      </c>
      <c r="AA119" s="26">
        <f t="shared" si="423"/>
        <v>0</v>
      </c>
      <c r="AB119" s="26">
        <f t="shared" si="424"/>
        <v>0</v>
      </c>
      <c r="AC119" s="26">
        <f t="shared" si="425"/>
        <v>0</v>
      </c>
      <c r="AD119" s="26">
        <f t="shared" si="258"/>
        <v>9511.2000000000007</v>
      </c>
      <c r="AE119" s="26">
        <f t="shared" si="259"/>
        <v>9511.2000000000007</v>
      </c>
      <c r="AF119" s="26">
        <f t="shared" si="260"/>
        <v>9511.2000000000007</v>
      </c>
      <c r="AG119" s="26">
        <f t="shared" si="426"/>
        <v>0</v>
      </c>
      <c r="AH119" s="26">
        <f t="shared" si="427"/>
        <v>0</v>
      </c>
      <c r="AI119" s="26">
        <f t="shared" si="428"/>
        <v>0</v>
      </c>
      <c r="AJ119" s="26">
        <f t="shared" si="261"/>
        <v>9511.2000000000007</v>
      </c>
      <c r="AK119" s="26">
        <f t="shared" si="262"/>
        <v>9511.2000000000007</v>
      </c>
      <c r="AL119" s="26">
        <f t="shared" si="263"/>
        <v>9511.2000000000007</v>
      </c>
      <c r="AM119" s="26">
        <f t="shared" si="429"/>
        <v>0</v>
      </c>
      <c r="AN119" s="26">
        <f t="shared" si="430"/>
        <v>0</v>
      </c>
      <c r="AO119" s="26">
        <f t="shared" si="431"/>
        <v>0</v>
      </c>
      <c r="AP119" s="26">
        <f t="shared" si="264"/>
        <v>9511.2000000000007</v>
      </c>
      <c r="AQ119" s="26">
        <f t="shared" si="265"/>
        <v>9511.2000000000007</v>
      </c>
      <c r="AR119" s="26">
        <f t="shared" si="266"/>
        <v>9511.2000000000007</v>
      </c>
      <c r="AS119" s="26">
        <f t="shared" si="432"/>
        <v>0</v>
      </c>
      <c r="AT119" s="26">
        <f t="shared" si="433"/>
        <v>0</v>
      </c>
      <c r="AU119" s="26">
        <f t="shared" si="434"/>
        <v>0</v>
      </c>
      <c r="AV119" s="26">
        <f t="shared" si="267"/>
        <v>9511.2000000000007</v>
      </c>
      <c r="AW119" s="26">
        <f t="shared" si="268"/>
        <v>9511.2000000000007</v>
      </c>
      <c r="AX119" s="26">
        <f t="shared" si="269"/>
        <v>9511.2000000000007</v>
      </c>
      <c r="AY119" s="26">
        <f t="shared" si="435"/>
        <v>0</v>
      </c>
      <c r="AZ119" s="26">
        <f t="shared" si="436"/>
        <v>0</v>
      </c>
      <c r="BA119" s="26">
        <f t="shared" si="437"/>
        <v>0</v>
      </c>
      <c r="BB119" s="26">
        <f t="shared" si="270"/>
        <v>9511.2000000000007</v>
      </c>
      <c r="BC119" s="26">
        <f t="shared" si="271"/>
        <v>9511.2000000000007</v>
      </c>
      <c r="BD119" s="26">
        <f t="shared" si="272"/>
        <v>9511.2000000000007</v>
      </c>
      <c r="BE119" s="26">
        <f t="shared" si="438"/>
        <v>0</v>
      </c>
      <c r="BF119" s="26">
        <f t="shared" si="439"/>
        <v>0</v>
      </c>
      <c r="BG119" s="26">
        <f t="shared" si="440"/>
        <v>0</v>
      </c>
      <c r="BH119" s="26">
        <f t="shared" si="273"/>
        <v>9511.2000000000007</v>
      </c>
      <c r="BI119" s="26">
        <f t="shared" si="274"/>
        <v>9511.2000000000007</v>
      </c>
      <c r="BJ119" s="26">
        <f t="shared" si="275"/>
        <v>9511.2000000000007</v>
      </c>
      <c r="BK119" s="26">
        <f t="shared" si="441"/>
        <v>0</v>
      </c>
      <c r="BL119" s="26">
        <f t="shared" si="442"/>
        <v>0</v>
      </c>
      <c r="BM119" s="26">
        <f t="shared" si="443"/>
        <v>0</v>
      </c>
      <c r="BN119" s="26">
        <f t="shared" si="276"/>
        <v>9511.2000000000007</v>
      </c>
      <c r="BO119" s="26">
        <f t="shared" si="277"/>
        <v>9511.2000000000007</v>
      </c>
      <c r="BP119" s="26">
        <f t="shared" si="278"/>
        <v>9511.2000000000007</v>
      </c>
      <c r="BQ119" s="26">
        <f t="shared" si="444"/>
        <v>0</v>
      </c>
      <c r="BR119" s="26">
        <f t="shared" si="445"/>
        <v>0</v>
      </c>
      <c r="BS119" s="26">
        <f t="shared" si="279"/>
        <v>9511.2000000000007</v>
      </c>
      <c r="BT119" s="26">
        <f t="shared" si="280"/>
        <v>9511.2000000000007</v>
      </c>
      <c r="BU119" s="26">
        <f t="shared" si="281"/>
        <v>9511.2000000000007</v>
      </c>
      <c r="BV119" s="26">
        <f t="shared" si="446"/>
        <v>0</v>
      </c>
      <c r="BW119" s="26">
        <f t="shared" si="447"/>
        <v>0</v>
      </c>
      <c r="BX119" s="26">
        <f t="shared" si="282"/>
        <v>9511.2000000000007</v>
      </c>
      <c r="BY119" s="26">
        <f t="shared" si="283"/>
        <v>9511.2000000000007</v>
      </c>
      <c r="BZ119" s="26">
        <f t="shared" si="284"/>
        <v>9511.2000000000007</v>
      </c>
      <c r="CA119" s="26">
        <f t="shared" si="448"/>
        <v>0</v>
      </c>
      <c r="CB119" s="26">
        <f t="shared" si="449"/>
        <v>0</v>
      </c>
      <c r="CC119" s="26">
        <f t="shared" si="450"/>
        <v>0</v>
      </c>
      <c r="CD119" s="26">
        <f t="shared" si="399"/>
        <v>9511.2000000000007</v>
      </c>
      <c r="CE119" s="26">
        <f t="shared" si="400"/>
        <v>9511.2000000000007</v>
      </c>
      <c r="CF119" s="26">
        <f t="shared" si="401"/>
        <v>9511.2000000000007</v>
      </c>
      <c r="CG119" s="26">
        <f t="shared" si="451"/>
        <v>0</v>
      </c>
      <c r="CH119" s="26">
        <f t="shared" si="452"/>
        <v>0</v>
      </c>
      <c r="CI119" s="26">
        <f t="shared" si="453"/>
        <v>0</v>
      </c>
      <c r="CJ119" s="26">
        <f t="shared" si="402"/>
        <v>9511.2000000000007</v>
      </c>
      <c r="CK119" s="26">
        <f t="shared" si="403"/>
        <v>9511.2000000000007</v>
      </c>
      <c r="CL119" s="26">
        <f t="shared" si="404"/>
        <v>9511.2000000000007</v>
      </c>
      <c r="CM119" s="26">
        <f t="shared" si="454"/>
        <v>0</v>
      </c>
      <c r="CN119" s="26">
        <f t="shared" si="455"/>
        <v>0</v>
      </c>
      <c r="CO119" s="26">
        <f t="shared" si="456"/>
        <v>0</v>
      </c>
      <c r="CP119" s="26">
        <f t="shared" si="405"/>
        <v>9511.2000000000007</v>
      </c>
      <c r="CQ119" s="26">
        <f t="shared" si="406"/>
        <v>9511.2000000000007</v>
      </c>
      <c r="CR119" s="26">
        <f t="shared" si="407"/>
        <v>9511.2000000000007</v>
      </c>
      <c r="CS119" s="26">
        <f t="shared" si="457"/>
        <v>0</v>
      </c>
      <c r="CT119" s="19"/>
      <c r="CU119" s="35"/>
      <c r="CX119" s="1" t="s">
        <v>26</v>
      </c>
    </row>
    <row r="120" spans="1:105" ht="46.8" hidden="1" x14ac:dyDescent="0.3">
      <c r="A120" s="16" t="s">
        <v>121</v>
      </c>
      <c r="B120" s="17"/>
      <c r="C120" s="16"/>
      <c r="D120" s="16"/>
      <c r="E120" s="34" t="s">
        <v>122</v>
      </c>
      <c r="F120" s="26">
        <f t="shared" si="411"/>
        <v>9511.2000000000007</v>
      </c>
      <c r="G120" s="26">
        <f t="shared" si="412"/>
        <v>9511.2000000000007</v>
      </c>
      <c r="H120" s="26">
        <f t="shared" si="413"/>
        <v>9511.2000000000007</v>
      </c>
      <c r="I120" s="26">
        <f t="shared" si="414"/>
        <v>0</v>
      </c>
      <c r="J120" s="26">
        <f t="shared" si="415"/>
        <v>0</v>
      </c>
      <c r="K120" s="26">
        <f t="shared" si="416"/>
        <v>0</v>
      </c>
      <c r="L120" s="26">
        <f t="shared" si="249"/>
        <v>9511.2000000000007</v>
      </c>
      <c r="M120" s="26">
        <f t="shared" si="250"/>
        <v>9511.2000000000007</v>
      </c>
      <c r="N120" s="26">
        <f t="shared" si="251"/>
        <v>9511.2000000000007</v>
      </c>
      <c r="O120" s="26">
        <f t="shared" si="417"/>
        <v>0</v>
      </c>
      <c r="P120" s="26">
        <f t="shared" si="418"/>
        <v>0</v>
      </c>
      <c r="Q120" s="26">
        <f t="shared" si="419"/>
        <v>0</v>
      </c>
      <c r="R120" s="26">
        <f t="shared" si="252"/>
        <v>9511.2000000000007</v>
      </c>
      <c r="S120" s="26">
        <f t="shared" si="253"/>
        <v>9511.2000000000007</v>
      </c>
      <c r="T120" s="26">
        <f t="shared" si="254"/>
        <v>9511.2000000000007</v>
      </c>
      <c r="U120" s="26">
        <f t="shared" si="420"/>
        <v>0</v>
      </c>
      <c r="V120" s="26">
        <f t="shared" si="421"/>
        <v>0</v>
      </c>
      <c r="W120" s="26">
        <f t="shared" si="422"/>
        <v>0</v>
      </c>
      <c r="X120" s="26">
        <f t="shared" si="255"/>
        <v>9511.2000000000007</v>
      </c>
      <c r="Y120" s="26">
        <f t="shared" si="256"/>
        <v>9511.2000000000007</v>
      </c>
      <c r="Z120" s="26">
        <f t="shared" si="257"/>
        <v>9511.2000000000007</v>
      </c>
      <c r="AA120" s="26">
        <f t="shared" si="423"/>
        <v>0</v>
      </c>
      <c r="AB120" s="26">
        <f t="shared" si="424"/>
        <v>0</v>
      </c>
      <c r="AC120" s="26">
        <f t="shared" si="425"/>
        <v>0</v>
      </c>
      <c r="AD120" s="26">
        <f t="shared" si="258"/>
        <v>9511.2000000000007</v>
      </c>
      <c r="AE120" s="26">
        <f t="shared" si="259"/>
        <v>9511.2000000000007</v>
      </c>
      <c r="AF120" s="26">
        <f t="shared" si="260"/>
        <v>9511.2000000000007</v>
      </c>
      <c r="AG120" s="26">
        <f t="shared" si="426"/>
        <v>0</v>
      </c>
      <c r="AH120" s="26">
        <f t="shared" si="427"/>
        <v>0</v>
      </c>
      <c r="AI120" s="26">
        <f t="shared" si="428"/>
        <v>0</v>
      </c>
      <c r="AJ120" s="26">
        <f t="shared" si="261"/>
        <v>9511.2000000000007</v>
      </c>
      <c r="AK120" s="26">
        <f t="shared" si="262"/>
        <v>9511.2000000000007</v>
      </c>
      <c r="AL120" s="26">
        <f t="shared" si="263"/>
        <v>9511.2000000000007</v>
      </c>
      <c r="AM120" s="26">
        <f t="shared" si="429"/>
        <v>0</v>
      </c>
      <c r="AN120" s="26">
        <f t="shared" si="430"/>
        <v>0</v>
      </c>
      <c r="AO120" s="26">
        <f t="shared" si="431"/>
        <v>0</v>
      </c>
      <c r="AP120" s="26">
        <f t="shared" si="264"/>
        <v>9511.2000000000007</v>
      </c>
      <c r="AQ120" s="26">
        <f t="shared" si="265"/>
        <v>9511.2000000000007</v>
      </c>
      <c r="AR120" s="26">
        <f t="shared" si="266"/>
        <v>9511.2000000000007</v>
      </c>
      <c r="AS120" s="26">
        <f t="shared" si="432"/>
        <v>0</v>
      </c>
      <c r="AT120" s="26">
        <f t="shared" si="433"/>
        <v>0</v>
      </c>
      <c r="AU120" s="26">
        <f t="shared" si="434"/>
        <v>0</v>
      </c>
      <c r="AV120" s="26">
        <f t="shared" si="267"/>
        <v>9511.2000000000007</v>
      </c>
      <c r="AW120" s="26">
        <f t="shared" si="268"/>
        <v>9511.2000000000007</v>
      </c>
      <c r="AX120" s="26">
        <f t="shared" si="269"/>
        <v>9511.2000000000007</v>
      </c>
      <c r="AY120" s="26">
        <f t="shared" si="435"/>
        <v>0</v>
      </c>
      <c r="AZ120" s="26">
        <f t="shared" si="436"/>
        <v>0</v>
      </c>
      <c r="BA120" s="26">
        <f t="shared" si="437"/>
        <v>0</v>
      </c>
      <c r="BB120" s="26">
        <f t="shared" si="270"/>
        <v>9511.2000000000007</v>
      </c>
      <c r="BC120" s="26">
        <f t="shared" si="271"/>
        <v>9511.2000000000007</v>
      </c>
      <c r="BD120" s="26">
        <f t="shared" si="272"/>
        <v>9511.2000000000007</v>
      </c>
      <c r="BE120" s="26">
        <f t="shared" si="438"/>
        <v>0</v>
      </c>
      <c r="BF120" s="26">
        <f t="shared" si="439"/>
        <v>0</v>
      </c>
      <c r="BG120" s="26">
        <f t="shared" si="440"/>
        <v>0</v>
      </c>
      <c r="BH120" s="26">
        <f t="shared" si="273"/>
        <v>9511.2000000000007</v>
      </c>
      <c r="BI120" s="26">
        <f t="shared" si="274"/>
        <v>9511.2000000000007</v>
      </c>
      <c r="BJ120" s="26">
        <f t="shared" si="275"/>
        <v>9511.2000000000007</v>
      </c>
      <c r="BK120" s="26">
        <f t="shared" si="441"/>
        <v>0</v>
      </c>
      <c r="BL120" s="26">
        <f t="shared" si="442"/>
        <v>0</v>
      </c>
      <c r="BM120" s="26">
        <f t="shared" si="443"/>
        <v>0</v>
      </c>
      <c r="BN120" s="26">
        <f t="shared" si="276"/>
        <v>9511.2000000000007</v>
      </c>
      <c r="BO120" s="26">
        <f t="shared" si="277"/>
        <v>9511.2000000000007</v>
      </c>
      <c r="BP120" s="26">
        <f t="shared" si="278"/>
        <v>9511.2000000000007</v>
      </c>
      <c r="BQ120" s="26">
        <f t="shared" si="444"/>
        <v>0</v>
      </c>
      <c r="BR120" s="26">
        <f t="shared" si="445"/>
        <v>0</v>
      </c>
      <c r="BS120" s="26">
        <f t="shared" si="279"/>
        <v>9511.2000000000007</v>
      </c>
      <c r="BT120" s="26">
        <f t="shared" si="280"/>
        <v>9511.2000000000007</v>
      </c>
      <c r="BU120" s="26">
        <f t="shared" si="281"/>
        <v>9511.2000000000007</v>
      </c>
      <c r="BV120" s="26">
        <f t="shared" si="446"/>
        <v>0</v>
      </c>
      <c r="BW120" s="26">
        <f t="shared" si="447"/>
        <v>0</v>
      </c>
      <c r="BX120" s="26">
        <f t="shared" si="282"/>
        <v>9511.2000000000007</v>
      </c>
      <c r="BY120" s="26">
        <f t="shared" si="283"/>
        <v>9511.2000000000007</v>
      </c>
      <c r="BZ120" s="26">
        <f t="shared" si="284"/>
        <v>9511.2000000000007</v>
      </c>
      <c r="CA120" s="26">
        <f t="shared" si="448"/>
        <v>0</v>
      </c>
      <c r="CB120" s="26">
        <f t="shared" si="449"/>
        <v>0</v>
      </c>
      <c r="CC120" s="26">
        <f t="shared" si="450"/>
        <v>0</v>
      </c>
      <c r="CD120" s="26">
        <f t="shared" si="399"/>
        <v>9511.2000000000007</v>
      </c>
      <c r="CE120" s="26">
        <f t="shared" si="400"/>
        <v>9511.2000000000007</v>
      </c>
      <c r="CF120" s="26">
        <f t="shared" si="401"/>
        <v>9511.2000000000007</v>
      </c>
      <c r="CG120" s="26">
        <f t="shared" si="451"/>
        <v>0</v>
      </c>
      <c r="CH120" s="26">
        <f t="shared" si="452"/>
        <v>0</v>
      </c>
      <c r="CI120" s="26">
        <f t="shared" si="453"/>
        <v>0</v>
      </c>
      <c r="CJ120" s="26">
        <f t="shared" si="402"/>
        <v>9511.2000000000007</v>
      </c>
      <c r="CK120" s="26">
        <f t="shared" si="403"/>
        <v>9511.2000000000007</v>
      </c>
      <c r="CL120" s="26">
        <f t="shared" si="404"/>
        <v>9511.2000000000007</v>
      </c>
      <c r="CM120" s="26">
        <f t="shared" si="454"/>
        <v>0</v>
      </c>
      <c r="CN120" s="26">
        <f t="shared" si="455"/>
        <v>0</v>
      </c>
      <c r="CO120" s="26">
        <f t="shared" si="456"/>
        <v>0</v>
      </c>
      <c r="CP120" s="26">
        <f t="shared" si="405"/>
        <v>9511.2000000000007</v>
      </c>
      <c r="CQ120" s="26">
        <f t="shared" si="406"/>
        <v>9511.2000000000007</v>
      </c>
      <c r="CR120" s="26">
        <f t="shared" si="407"/>
        <v>9511.2000000000007</v>
      </c>
      <c r="CS120" s="26">
        <f t="shared" si="457"/>
        <v>0</v>
      </c>
      <c r="CT120" s="19"/>
      <c r="CU120" s="35"/>
      <c r="DA120" s="1" t="s">
        <v>29</v>
      </c>
    </row>
    <row r="121" spans="1:105" ht="46.8" hidden="1" x14ac:dyDescent="0.3">
      <c r="A121" s="16" t="s">
        <v>121</v>
      </c>
      <c r="B121" s="17">
        <v>600</v>
      </c>
      <c r="C121" s="16"/>
      <c r="D121" s="16"/>
      <c r="E121" s="34" t="s">
        <v>43</v>
      </c>
      <c r="F121" s="26">
        <f t="shared" ref="F121:K121" si="458">F122+F124</f>
        <v>9511.2000000000007</v>
      </c>
      <c r="G121" s="26">
        <f t="shared" si="458"/>
        <v>9511.2000000000007</v>
      </c>
      <c r="H121" s="26">
        <f t="shared" si="458"/>
        <v>9511.2000000000007</v>
      </c>
      <c r="I121" s="26">
        <f t="shared" si="458"/>
        <v>0</v>
      </c>
      <c r="J121" s="26">
        <f t="shared" si="458"/>
        <v>0</v>
      </c>
      <c r="K121" s="26">
        <f t="shared" si="458"/>
        <v>0</v>
      </c>
      <c r="L121" s="26">
        <f t="shared" si="249"/>
        <v>9511.2000000000007</v>
      </c>
      <c r="M121" s="26">
        <f t="shared" si="250"/>
        <v>9511.2000000000007</v>
      </c>
      <c r="N121" s="26">
        <f t="shared" si="251"/>
        <v>9511.2000000000007</v>
      </c>
      <c r="O121" s="26">
        <f>O122+O124</f>
        <v>0</v>
      </c>
      <c r="P121" s="26">
        <f>P122+P124</f>
        <v>0</v>
      </c>
      <c r="Q121" s="26">
        <f>Q122+Q124</f>
        <v>0</v>
      </c>
      <c r="R121" s="26">
        <f t="shared" si="252"/>
        <v>9511.2000000000007</v>
      </c>
      <c r="S121" s="26">
        <f t="shared" si="253"/>
        <v>9511.2000000000007</v>
      </c>
      <c r="T121" s="26">
        <f t="shared" si="254"/>
        <v>9511.2000000000007</v>
      </c>
      <c r="U121" s="26">
        <f>U122+U124</f>
        <v>0</v>
      </c>
      <c r="V121" s="26">
        <f>V122+V124</f>
        <v>0</v>
      </c>
      <c r="W121" s="26">
        <f>W122+W124</f>
        <v>0</v>
      </c>
      <c r="X121" s="26">
        <f t="shared" si="255"/>
        <v>9511.2000000000007</v>
      </c>
      <c r="Y121" s="26">
        <f t="shared" si="256"/>
        <v>9511.2000000000007</v>
      </c>
      <c r="Z121" s="26">
        <f t="shared" si="257"/>
        <v>9511.2000000000007</v>
      </c>
      <c r="AA121" s="26">
        <f>AA122+AA124</f>
        <v>0</v>
      </c>
      <c r="AB121" s="26">
        <f>AB122+AB124</f>
        <v>0</v>
      </c>
      <c r="AC121" s="26">
        <f>AC122+AC124</f>
        <v>0</v>
      </c>
      <c r="AD121" s="26">
        <f t="shared" si="258"/>
        <v>9511.2000000000007</v>
      </c>
      <c r="AE121" s="26">
        <f t="shared" si="259"/>
        <v>9511.2000000000007</v>
      </c>
      <c r="AF121" s="26">
        <f t="shared" si="260"/>
        <v>9511.2000000000007</v>
      </c>
      <c r="AG121" s="26">
        <f>AG122+AG124</f>
        <v>0</v>
      </c>
      <c r="AH121" s="26">
        <f>AH122+AH124</f>
        <v>0</v>
      </c>
      <c r="AI121" s="26">
        <f>AI122+AI124</f>
        <v>0</v>
      </c>
      <c r="AJ121" s="26">
        <f t="shared" si="261"/>
        <v>9511.2000000000007</v>
      </c>
      <c r="AK121" s="26">
        <f t="shared" si="262"/>
        <v>9511.2000000000007</v>
      </c>
      <c r="AL121" s="26">
        <f t="shared" si="263"/>
        <v>9511.2000000000007</v>
      </c>
      <c r="AM121" s="26">
        <f>AM122+AM124</f>
        <v>0</v>
      </c>
      <c r="AN121" s="26">
        <f>AN122+AN124</f>
        <v>0</v>
      </c>
      <c r="AO121" s="26">
        <f>AO122+AO124</f>
        <v>0</v>
      </c>
      <c r="AP121" s="26">
        <f t="shared" si="264"/>
        <v>9511.2000000000007</v>
      </c>
      <c r="AQ121" s="26">
        <f t="shared" si="265"/>
        <v>9511.2000000000007</v>
      </c>
      <c r="AR121" s="26">
        <f t="shared" si="266"/>
        <v>9511.2000000000007</v>
      </c>
      <c r="AS121" s="26">
        <f>AS122+AS124</f>
        <v>0</v>
      </c>
      <c r="AT121" s="26">
        <f>AT122+AT124</f>
        <v>0</v>
      </c>
      <c r="AU121" s="26">
        <f>AU122+AU124</f>
        <v>0</v>
      </c>
      <c r="AV121" s="26">
        <f t="shared" si="267"/>
        <v>9511.2000000000007</v>
      </c>
      <c r="AW121" s="26">
        <f t="shared" si="268"/>
        <v>9511.2000000000007</v>
      </c>
      <c r="AX121" s="26">
        <f t="shared" si="269"/>
        <v>9511.2000000000007</v>
      </c>
      <c r="AY121" s="26">
        <f>AY122+AY124</f>
        <v>0</v>
      </c>
      <c r="AZ121" s="26">
        <f>AZ122+AZ124</f>
        <v>0</v>
      </c>
      <c r="BA121" s="26">
        <f>BA122+BA124</f>
        <v>0</v>
      </c>
      <c r="BB121" s="26">
        <f t="shared" si="270"/>
        <v>9511.2000000000007</v>
      </c>
      <c r="BC121" s="26">
        <f t="shared" si="271"/>
        <v>9511.2000000000007</v>
      </c>
      <c r="BD121" s="26">
        <f t="shared" si="272"/>
        <v>9511.2000000000007</v>
      </c>
      <c r="BE121" s="26">
        <f>BE122+BE124</f>
        <v>0</v>
      </c>
      <c r="BF121" s="26">
        <f>BF122+BF124</f>
        <v>0</v>
      </c>
      <c r="BG121" s="26">
        <f>BG122+BG124</f>
        <v>0</v>
      </c>
      <c r="BH121" s="26">
        <f t="shared" si="273"/>
        <v>9511.2000000000007</v>
      </c>
      <c r="BI121" s="26">
        <f t="shared" si="274"/>
        <v>9511.2000000000007</v>
      </c>
      <c r="BJ121" s="26">
        <f t="shared" si="275"/>
        <v>9511.2000000000007</v>
      </c>
      <c r="BK121" s="26">
        <f>BK122+BK124</f>
        <v>0</v>
      </c>
      <c r="BL121" s="26">
        <f>BL122+BL124</f>
        <v>0</v>
      </c>
      <c r="BM121" s="26">
        <f>BM122+BM124</f>
        <v>0</v>
      </c>
      <c r="BN121" s="26">
        <f t="shared" si="276"/>
        <v>9511.2000000000007</v>
      </c>
      <c r="BO121" s="26">
        <f t="shared" si="277"/>
        <v>9511.2000000000007</v>
      </c>
      <c r="BP121" s="26">
        <f t="shared" si="278"/>
        <v>9511.2000000000007</v>
      </c>
      <c r="BQ121" s="26">
        <f>BQ122+BQ124</f>
        <v>0</v>
      </c>
      <c r="BR121" s="26">
        <f>BR122+BR124</f>
        <v>0</v>
      </c>
      <c r="BS121" s="26">
        <f t="shared" si="279"/>
        <v>9511.2000000000007</v>
      </c>
      <c r="BT121" s="26">
        <f t="shared" si="280"/>
        <v>9511.2000000000007</v>
      </c>
      <c r="BU121" s="26">
        <f t="shared" si="281"/>
        <v>9511.2000000000007</v>
      </c>
      <c r="BV121" s="26">
        <f>BV122+BV124</f>
        <v>0</v>
      </c>
      <c r="BW121" s="26">
        <f>BW122+BW124</f>
        <v>0</v>
      </c>
      <c r="BX121" s="26">
        <f t="shared" si="282"/>
        <v>9511.2000000000007</v>
      </c>
      <c r="BY121" s="26">
        <f t="shared" si="283"/>
        <v>9511.2000000000007</v>
      </c>
      <c r="BZ121" s="26">
        <f t="shared" si="284"/>
        <v>9511.2000000000007</v>
      </c>
      <c r="CA121" s="26">
        <f>CA122+CA124</f>
        <v>0</v>
      </c>
      <c r="CB121" s="26">
        <f>CB122+CB124</f>
        <v>0</v>
      </c>
      <c r="CC121" s="26">
        <f>CC122+CC124</f>
        <v>0</v>
      </c>
      <c r="CD121" s="26">
        <f t="shared" si="399"/>
        <v>9511.2000000000007</v>
      </c>
      <c r="CE121" s="26">
        <f t="shared" si="400"/>
        <v>9511.2000000000007</v>
      </c>
      <c r="CF121" s="26">
        <f t="shared" si="401"/>
        <v>9511.2000000000007</v>
      </c>
      <c r="CG121" s="26">
        <f>CG122+CG124</f>
        <v>0</v>
      </c>
      <c r="CH121" s="26">
        <f>CH122+CH124</f>
        <v>0</v>
      </c>
      <c r="CI121" s="26">
        <f>CI122+CI124</f>
        <v>0</v>
      </c>
      <c r="CJ121" s="26">
        <f t="shared" si="402"/>
        <v>9511.2000000000007</v>
      </c>
      <c r="CK121" s="26">
        <f t="shared" si="403"/>
        <v>9511.2000000000007</v>
      </c>
      <c r="CL121" s="26">
        <f t="shared" si="404"/>
        <v>9511.2000000000007</v>
      </c>
      <c r="CM121" s="26">
        <f>CM122+CM124</f>
        <v>0</v>
      </c>
      <c r="CN121" s="26">
        <f>CN122+CN124</f>
        <v>0</v>
      </c>
      <c r="CO121" s="26">
        <f>CO122+CO124</f>
        <v>0</v>
      </c>
      <c r="CP121" s="26">
        <f t="shared" si="405"/>
        <v>9511.2000000000007</v>
      </c>
      <c r="CQ121" s="26">
        <f t="shared" si="406"/>
        <v>9511.2000000000007</v>
      </c>
      <c r="CR121" s="26">
        <f t="shared" si="407"/>
        <v>9511.2000000000007</v>
      </c>
      <c r="CS121" s="26">
        <f>CS122+CS124</f>
        <v>0</v>
      </c>
      <c r="CT121" s="19"/>
      <c r="CU121" s="35"/>
      <c r="CY121" s="1" t="s">
        <v>27</v>
      </c>
    </row>
    <row r="122" spans="1:105" hidden="1" x14ac:dyDescent="0.3">
      <c r="A122" s="16" t="s">
        <v>121</v>
      </c>
      <c r="B122" s="17">
        <v>610</v>
      </c>
      <c r="C122" s="16"/>
      <c r="D122" s="16"/>
      <c r="E122" s="34" t="s">
        <v>102</v>
      </c>
      <c r="F122" s="26">
        <f t="shared" ref="F122:K122" si="459">F123</f>
        <v>1105.5</v>
      </c>
      <c r="G122" s="26">
        <f t="shared" si="459"/>
        <v>1105.5</v>
      </c>
      <c r="H122" s="26">
        <f t="shared" si="459"/>
        <v>1105.5</v>
      </c>
      <c r="I122" s="26">
        <f t="shared" si="459"/>
        <v>525.5</v>
      </c>
      <c r="J122" s="26">
        <f t="shared" si="459"/>
        <v>525.5</v>
      </c>
      <c r="K122" s="26">
        <f t="shared" si="459"/>
        <v>525.5</v>
      </c>
      <c r="L122" s="26">
        <f t="shared" si="249"/>
        <v>1631</v>
      </c>
      <c r="M122" s="26">
        <f t="shared" si="250"/>
        <v>1631</v>
      </c>
      <c r="N122" s="26">
        <f t="shared" si="251"/>
        <v>1631</v>
      </c>
      <c r="O122" s="26">
        <f>O123</f>
        <v>0</v>
      </c>
      <c r="P122" s="26">
        <f>P123</f>
        <v>0</v>
      </c>
      <c r="Q122" s="26">
        <f>Q123</f>
        <v>0</v>
      </c>
      <c r="R122" s="26">
        <f t="shared" si="252"/>
        <v>1631</v>
      </c>
      <c r="S122" s="26">
        <f t="shared" si="253"/>
        <v>1631</v>
      </c>
      <c r="T122" s="26">
        <f t="shared" si="254"/>
        <v>1631</v>
      </c>
      <c r="U122" s="26">
        <f>U123</f>
        <v>0</v>
      </c>
      <c r="V122" s="26">
        <f>V123</f>
        <v>0</v>
      </c>
      <c r="W122" s="26">
        <f>W123</f>
        <v>0</v>
      </c>
      <c r="X122" s="26">
        <f t="shared" si="255"/>
        <v>1631</v>
      </c>
      <c r="Y122" s="26">
        <f t="shared" si="256"/>
        <v>1631</v>
      </c>
      <c r="Z122" s="26">
        <f t="shared" si="257"/>
        <v>1631</v>
      </c>
      <c r="AA122" s="26">
        <f>AA123</f>
        <v>0</v>
      </c>
      <c r="AB122" s="26">
        <f>AB123</f>
        <v>0</v>
      </c>
      <c r="AC122" s="26">
        <f>AC123</f>
        <v>0</v>
      </c>
      <c r="AD122" s="26">
        <f t="shared" si="258"/>
        <v>1631</v>
      </c>
      <c r="AE122" s="26">
        <f t="shared" si="259"/>
        <v>1631</v>
      </c>
      <c r="AF122" s="26">
        <f t="shared" si="260"/>
        <v>1631</v>
      </c>
      <c r="AG122" s="26">
        <f>AG123</f>
        <v>0</v>
      </c>
      <c r="AH122" s="26">
        <f>AH123</f>
        <v>0</v>
      </c>
      <c r="AI122" s="26">
        <f>AI123</f>
        <v>0</v>
      </c>
      <c r="AJ122" s="26">
        <f t="shared" si="261"/>
        <v>1631</v>
      </c>
      <c r="AK122" s="26">
        <f t="shared" si="262"/>
        <v>1631</v>
      </c>
      <c r="AL122" s="26">
        <f t="shared" si="263"/>
        <v>1631</v>
      </c>
      <c r="AM122" s="26">
        <f>AM123</f>
        <v>0</v>
      </c>
      <c r="AN122" s="26">
        <f>AN123</f>
        <v>0</v>
      </c>
      <c r="AO122" s="26">
        <f>AO123</f>
        <v>0</v>
      </c>
      <c r="AP122" s="26">
        <f t="shared" si="264"/>
        <v>1631</v>
      </c>
      <c r="AQ122" s="26">
        <f t="shared" si="265"/>
        <v>1631</v>
      </c>
      <c r="AR122" s="26">
        <f t="shared" si="266"/>
        <v>1631</v>
      </c>
      <c r="AS122" s="26">
        <f>AS123</f>
        <v>0</v>
      </c>
      <c r="AT122" s="26">
        <f>AT123</f>
        <v>0</v>
      </c>
      <c r="AU122" s="26">
        <f>AU123</f>
        <v>0</v>
      </c>
      <c r="AV122" s="26">
        <f t="shared" si="267"/>
        <v>1631</v>
      </c>
      <c r="AW122" s="26">
        <f t="shared" si="268"/>
        <v>1631</v>
      </c>
      <c r="AX122" s="26">
        <f t="shared" si="269"/>
        <v>1631</v>
      </c>
      <c r="AY122" s="26">
        <f>AY123</f>
        <v>0</v>
      </c>
      <c r="AZ122" s="26">
        <f>AZ123</f>
        <v>0</v>
      </c>
      <c r="BA122" s="26">
        <f>BA123</f>
        <v>0</v>
      </c>
      <c r="BB122" s="26">
        <f t="shared" si="270"/>
        <v>1631</v>
      </c>
      <c r="BC122" s="26">
        <f t="shared" si="271"/>
        <v>1631</v>
      </c>
      <c r="BD122" s="26">
        <f t="shared" si="272"/>
        <v>1631</v>
      </c>
      <c r="BE122" s="26">
        <f>BE123</f>
        <v>0</v>
      </c>
      <c r="BF122" s="26">
        <f>BF123</f>
        <v>0</v>
      </c>
      <c r="BG122" s="26">
        <f>BG123</f>
        <v>0</v>
      </c>
      <c r="BH122" s="26">
        <f t="shared" si="273"/>
        <v>1631</v>
      </c>
      <c r="BI122" s="26">
        <f t="shared" si="274"/>
        <v>1631</v>
      </c>
      <c r="BJ122" s="26">
        <f t="shared" si="275"/>
        <v>1631</v>
      </c>
      <c r="BK122" s="26">
        <f>BK123</f>
        <v>0</v>
      </c>
      <c r="BL122" s="26">
        <f>BL123</f>
        <v>0</v>
      </c>
      <c r="BM122" s="26">
        <f>BM123</f>
        <v>0</v>
      </c>
      <c r="BN122" s="26">
        <f t="shared" si="276"/>
        <v>1631</v>
      </c>
      <c r="BO122" s="26">
        <f t="shared" si="277"/>
        <v>1631</v>
      </c>
      <c r="BP122" s="26">
        <f t="shared" si="278"/>
        <v>1631</v>
      </c>
      <c r="BQ122" s="26">
        <f>BQ123</f>
        <v>0</v>
      </c>
      <c r="BR122" s="26">
        <f>BR123</f>
        <v>0</v>
      </c>
      <c r="BS122" s="26">
        <f t="shared" si="279"/>
        <v>1631</v>
      </c>
      <c r="BT122" s="26">
        <f t="shared" si="280"/>
        <v>1631</v>
      </c>
      <c r="BU122" s="26">
        <f t="shared" si="281"/>
        <v>1631</v>
      </c>
      <c r="BV122" s="26">
        <f>BV123</f>
        <v>0</v>
      </c>
      <c r="BW122" s="26">
        <f>BW123</f>
        <v>0</v>
      </c>
      <c r="BX122" s="26">
        <f t="shared" si="282"/>
        <v>1631</v>
      </c>
      <c r="BY122" s="26">
        <f t="shared" si="283"/>
        <v>1631</v>
      </c>
      <c r="BZ122" s="26">
        <f t="shared" si="284"/>
        <v>1631</v>
      </c>
      <c r="CA122" s="26">
        <f>CA123</f>
        <v>0</v>
      </c>
      <c r="CB122" s="26">
        <f>CB123</f>
        <v>0</v>
      </c>
      <c r="CC122" s="26">
        <f>CC123</f>
        <v>0</v>
      </c>
      <c r="CD122" s="26">
        <f t="shared" si="399"/>
        <v>1631</v>
      </c>
      <c r="CE122" s="26">
        <f t="shared" si="400"/>
        <v>1631</v>
      </c>
      <c r="CF122" s="26">
        <f t="shared" si="401"/>
        <v>1631</v>
      </c>
      <c r="CG122" s="26">
        <f>CG123</f>
        <v>0</v>
      </c>
      <c r="CH122" s="26">
        <f>CH123</f>
        <v>0</v>
      </c>
      <c r="CI122" s="26">
        <f>CI123</f>
        <v>0</v>
      </c>
      <c r="CJ122" s="26">
        <f t="shared" si="402"/>
        <v>1631</v>
      </c>
      <c r="CK122" s="26">
        <f t="shared" si="403"/>
        <v>1631</v>
      </c>
      <c r="CL122" s="26">
        <f t="shared" si="404"/>
        <v>1631</v>
      </c>
      <c r="CM122" s="26">
        <f>CM123</f>
        <v>0</v>
      </c>
      <c r="CN122" s="26">
        <f>CN123</f>
        <v>0</v>
      </c>
      <c r="CO122" s="26">
        <f>CO123</f>
        <v>0</v>
      </c>
      <c r="CP122" s="26">
        <f t="shared" si="405"/>
        <v>1631</v>
      </c>
      <c r="CQ122" s="26">
        <f t="shared" si="406"/>
        <v>1631</v>
      </c>
      <c r="CR122" s="26">
        <f t="shared" si="407"/>
        <v>1631</v>
      </c>
      <c r="CS122" s="26">
        <f>CS123</f>
        <v>0</v>
      </c>
      <c r="CT122" s="19"/>
      <c r="CU122" s="35"/>
      <c r="CZ122" s="1" t="s">
        <v>28</v>
      </c>
    </row>
    <row r="123" spans="1:105" hidden="1" x14ac:dyDescent="0.3">
      <c r="A123" s="16" t="s">
        <v>121</v>
      </c>
      <c r="B123" s="17">
        <v>610</v>
      </c>
      <c r="C123" s="16" t="s">
        <v>45</v>
      </c>
      <c r="D123" s="16" t="s">
        <v>103</v>
      </c>
      <c r="E123" s="34" t="s">
        <v>104</v>
      </c>
      <c r="F123" s="26">
        <v>1105.5</v>
      </c>
      <c r="G123" s="26">
        <v>1105.5</v>
      </c>
      <c r="H123" s="26">
        <v>1105.5</v>
      </c>
      <c r="I123" s="26">
        <v>525.5</v>
      </c>
      <c r="J123" s="26">
        <v>525.5</v>
      </c>
      <c r="K123" s="26">
        <v>525.5</v>
      </c>
      <c r="L123" s="26">
        <f t="shared" si="249"/>
        <v>1631</v>
      </c>
      <c r="M123" s="26">
        <f t="shared" si="250"/>
        <v>1631</v>
      </c>
      <c r="N123" s="26">
        <f t="shared" si="251"/>
        <v>1631</v>
      </c>
      <c r="O123" s="26"/>
      <c r="P123" s="26"/>
      <c r="Q123" s="26"/>
      <c r="R123" s="26">
        <f t="shared" si="252"/>
        <v>1631</v>
      </c>
      <c r="S123" s="26">
        <f t="shared" si="253"/>
        <v>1631</v>
      </c>
      <c r="T123" s="26">
        <f t="shared" si="254"/>
        <v>1631</v>
      </c>
      <c r="U123" s="26"/>
      <c r="V123" s="26"/>
      <c r="W123" s="26"/>
      <c r="X123" s="26">
        <f t="shared" si="255"/>
        <v>1631</v>
      </c>
      <c r="Y123" s="26">
        <f t="shared" si="256"/>
        <v>1631</v>
      </c>
      <c r="Z123" s="26">
        <f t="shared" si="257"/>
        <v>1631</v>
      </c>
      <c r="AA123" s="26"/>
      <c r="AB123" s="26"/>
      <c r="AC123" s="26"/>
      <c r="AD123" s="26">
        <f t="shared" si="258"/>
        <v>1631</v>
      </c>
      <c r="AE123" s="26">
        <f t="shared" si="259"/>
        <v>1631</v>
      </c>
      <c r="AF123" s="26">
        <f t="shared" si="260"/>
        <v>1631</v>
      </c>
      <c r="AG123" s="26"/>
      <c r="AH123" s="26"/>
      <c r="AI123" s="26"/>
      <c r="AJ123" s="26">
        <f t="shared" si="261"/>
        <v>1631</v>
      </c>
      <c r="AK123" s="26">
        <f t="shared" si="262"/>
        <v>1631</v>
      </c>
      <c r="AL123" s="26">
        <f t="shared" si="263"/>
        <v>1631</v>
      </c>
      <c r="AM123" s="26"/>
      <c r="AN123" s="26"/>
      <c r="AO123" s="26"/>
      <c r="AP123" s="26">
        <f t="shared" si="264"/>
        <v>1631</v>
      </c>
      <c r="AQ123" s="26">
        <f t="shared" si="265"/>
        <v>1631</v>
      </c>
      <c r="AR123" s="26">
        <f t="shared" si="266"/>
        <v>1631</v>
      </c>
      <c r="AS123" s="26"/>
      <c r="AT123" s="26"/>
      <c r="AU123" s="26"/>
      <c r="AV123" s="26">
        <f t="shared" si="267"/>
        <v>1631</v>
      </c>
      <c r="AW123" s="26">
        <f t="shared" si="268"/>
        <v>1631</v>
      </c>
      <c r="AX123" s="26">
        <f t="shared" si="269"/>
        <v>1631</v>
      </c>
      <c r="AY123" s="26"/>
      <c r="AZ123" s="26"/>
      <c r="BA123" s="26"/>
      <c r="BB123" s="26">
        <f t="shared" si="270"/>
        <v>1631</v>
      </c>
      <c r="BC123" s="26">
        <f t="shared" si="271"/>
        <v>1631</v>
      </c>
      <c r="BD123" s="26">
        <f t="shared" si="272"/>
        <v>1631</v>
      </c>
      <c r="BE123" s="26"/>
      <c r="BF123" s="26"/>
      <c r="BG123" s="26"/>
      <c r="BH123" s="26">
        <f t="shared" si="273"/>
        <v>1631</v>
      </c>
      <c r="BI123" s="26">
        <f t="shared" si="274"/>
        <v>1631</v>
      </c>
      <c r="BJ123" s="26">
        <f t="shared" si="275"/>
        <v>1631</v>
      </c>
      <c r="BK123" s="26"/>
      <c r="BL123" s="26"/>
      <c r="BM123" s="26"/>
      <c r="BN123" s="26">
        <f t="shared" si="276"/>
        <v>1631</v>
      </c>
      <c r="BO123" s="26">
        <f t="shared" si="277"/>
        <v>1631</v>
      </c>
      <c r="BP123" s="26">
        <f t="shared" si="278"/>
        <v>1631</v>
      </c>
      <c r="BQ123" s="26"/>
      <c r="BR123" s="26"/>
      <c r="BS123" s="26">
        <f t="shared" si="279"/>
        <v>1631</v>
      </c>
      <c r="BT123" s="26">
        <f t="shared" si="280"/>
        <v>1631</v>
      </c>
      <c r="BU123" s="26">
        <f t="shared" si="281"/>
        <v>1631</v>
      </c>
      <c r="BV123" s="26"/>
      <c r="BW123" s="26"/>
      <c r="BX123" s="26">
        <f t="shared" si="282"/>
        <v>1631</v>
      </c>
      <c r="BY123" s="26">
        <f t="shared" si="283"/>
        <v>1631</v>
      </c>
      <c r="BZ123" s="26">
        <f t="shared" si="284"/>
        <v>1631</v>
      </c>
      <c r="CA123" s="26"/>
      <c r="CB123" s="26"/>
      <c r="CC123" s="26"/>
      <c r="CD123" s="26">
        <f t="shared" si="399"/>
        <v>1631</v>
      </c>
      <c r="CE123" s="26">
        <f t="shared" si="400"/>
        <v>1631</v>
      </c>
      <c r="CF123" s="26">
        <f t="shared" si="401"/>
        <v>1631</v>
      </c>
      <c r="CG123" s="26"/>
      <c r="CH123" s="26"/>
      <c r="CI123" s="26"/>
      <c r="CJ123" s="26">
        <f t="shared" si="402"/>
        <v>1631</v>
      </c>
      <c r="CK123" s="26">
        <f t="shared" si="403"/>
        <v>1631</v>
      </c>
      <c r="CL123" s="26">
        <f t="shared" si="404"/>
        <v>1631</v>
      </c>
      <c r="CM123" s="26"/>
      <c r="CN123" s="26"/>
      <c r="CO123" s="26"/>
      <c r="CP123" s="26">
        <f t="shared" si="405"/>
        <v>1631</v>
      </c>
      <c r="CQ123" s="26">
        <f t="shared" si="406"/>
        <v>1631</v>
      </c>
      <c r="CR123" s="26">
        <f t="shared" si="407"/>
        <v>1631</v>
      </c>
      <c r="CS123" s="26"/>
      <c r="CT123" s="19"/>
      <c r="CU123" s="35">
        <v>48</v>
      </c>
    </row>
    <row r="124" spans="1:105" hidden="1" x14ac:dyDescent="0.3">
      <c r="A124" s="16" t="s">
        <v>121</v>
      </c>
      <c r="B124" s="17">
        <v>620</v>
      </c>
      <c r="C124" s="16"/>
      <c r="D124" s="16"/>
      <c r="E124" s="34" t="s">
        <v>44</v>
      </c>
      <c r="F124" s="26">
        <f t="shared" ref="F124:K124" si="460">F125+F126</f>
        <v>8405.7000000000007</v>
      </c>
      <c r="G124" s="26">
        <f t="shared" si="460"/>
        <v>8405.7000000000007</v>
      </c>
      <c r="H124" s="26">
        <f t="shared" si="460"/>
        <v>8405.7000000000007</v>
      </c>
      <c r="I124" s="26">
        <f t="shared" si="460"/>
        <v>-525.5</v>
      </c>
      <c r="J124" s="26">
        <f t="shared" si="460"/>
        <v>-525.5</v>
      </c>
      <c r="K124" s="26">
        <f t="shared" si="460"/>
        <v>-525.5</v>
      </c>
      <c r="L124" s="26">
        <f t="shared" si="249"/>
        <v>7880.2000000000007</v>
      </c>
      <c r="M124" s="26">
        <f t="shared" si="250"/>
        <v>7880.2000000000007</v>
      </c>
      <c r="N124" s="26">
        <f t="shared" si="251"/>
        <v>7880.2000000000007</v>
      </c>
      <c r="O124" s="26">
        <f>O125+O126</f>
        <v>0</v>
      </c>
      <c r="P124" s="26">
        <f>P125+P126</f>
        <v>0</v>
      </c>
      <c r="Q124" s="26">
        <f>Q125+Q126</f>
        <v>0</v>
      </c>
      <c r="R124" s="26">
        <f t="shared" si="252"/>
        <v>7880.2000000000007</v>
      </c>
      <c r="S124" s="26">
        <f t="shared" si="253"/>
        <v>7880.2000000000007</v>
      </c>
      <c r="T124" s="26">
        <f t="shared" si="254"/>
        <v>7880.2000000000007</v>
      </c>
      <c r="U124" s="26">
        <f>U125+U126</f>
        <v>0</v>
      </c>
      <c r="V124" s="26">
        <f>V125+V126</f>
        <v>0</v>
      </c>
      <c r="W124" s="26">
        <f>W125+W126</f>
        <v>0</v>
      </c>
      <c r="X124" s="26">
        <f t="shared" si="255"/>
        <v>7880.2000000000007</v>
      </c>
      <c r="Y124" s="26">
        <f t="shared" si="256"/>
        <v>7880.2000000000007</v>
      </c>
      <c r="Z124" s="26">
        <f t="shared" si="257"/>
        <v>7880.2000000000007</v>
      </c>
      <c r="AA124" s="26">
        <f>AA125+AA126</f>
        <v>0</v>
      </c>
      <c r="AB124" s="26">
        <f>AB125+AB126</f>
        <v>0</v>
      </c>
      <c r="AC124" s="26">
        <f>AC125+AC126</f>
        <v>0</v>
      </c>
      <c r="AD124" s="26">
        <f t="shared" si="258"/>
        <v>7880.2000000000007</v>
      </c>
      <c r="AE124" s="26">
        <f t="shared" si="259"/>
        <v>7880.2000000000007</v>
      </c>
      <c r="AF124" s="26">
        <f t="shared" si="260"/>
        <v>7880.2000000000007</v>
      </c>
      <c r="AG124" s="26">
        <f>AG125+AG126</f>
        <v>0</v>
      </c>
      <c r="AH124" s="26">
        <f>AH125+AH126</f>
        <v>0</v>
      </c>
      <c r="AI124" s="26">
        <f>AI125+AI126</f>
        <v>0</v>
      </c>
      <c r="AJ124" s="26">
        <f t="shared" si="261"/>
        <v>7880.2000000000007</v>
      </c>
      <c r="AK124" s="26">
        <f t="shared" si="262"/>
        <v>7880.2000000000007</v>
      </c>
      <c r="AL124" s="26">
        <f t="shared" si="263"/>
        <v>7880.2000000000007</v>
      </c>
      <c r="AM124" s="26">
        <f>AM125+AM126</f>
        <v>0</v>
      </c>
      <c r="AN124" s="26">
        <f>AN125+AN126</f>
        <v>0</v>
      </c>
      <c r="AO124" s="26">
        <f>AO125+AO126</f>
        <v>0</v>
      </c>
      <c r="AP124" s="26">
        <f t="shared" si="264"/>
        <v>7880.2000000000007</v>
      </c>
      <c r="AQ124" s="26">
        <f t="shared" si="265"/>
        <v>7880.2000000000007</v>
      </c>
      <c r="AR124" s="26">
        <f t="shared" si="266"/>
        <v>7880.2000000000007</v>
      </c>
      <c r="AS124" s="26">
        <f>AS125+AS126</f>
        <v>0</v>
      </c>
      <c r="AT124" s="26">
        <f>AT125+AT126</f>
        <v>0</v>
      </c>
      <c r="AU124" s="26">
        <f>AU125+AU126</f>
        <v>0</v>
      </c>
      <c r="AV124" s="26">
        <f t="shared" si="267"/>
        <v>7880.2000000000007</v>
      </c>
      <c r="AW124" s="26">
        <f t="shared" si="268"/>
        <v>7880.2000000000007</v>
      </c>
      <c r="AX124" s="26">
        <f t="shared" si="269"/>
        <v>7880.2000000000007</v>
      </c>
      <c r="AY124" s="26">
        <f>AY125+AY126</f>
        <v>0</v>
      </c>
      <c r="AZ124" s="26">
        <f>AZ125+AZ126</f>
        <v>0</v>
      </c>
      <c r="BA124" s="26">
        <f>BA125+BA126</f>
        <v>0</v>
      </c>
      <c r="BB124" s="26">
        <f t="shared" si="270"/>
        <v>7880.2000000000007</v>
      </c>
      <c r="BC124" s="26">
        <f t="shared" si="271"/>
        <v>7880.2000000000007</v>
      </c>
      <c r="BD124" s="26">
        <f t="shared" si="272"/>
        <v>7880.2000000000007</v>
      </c>
      <c r="BE124" s="26">
        <f>BE125+BE126</f>
        <v>0</v>
      </c>
      <c r="BF124" s="26">
        <f>BF125+BF126</f>
        <v>0</v>
      </c>
      <c r="BG124" s="26">
        <f>BG125+BG126</f>
        <v>0</v>
      </c>
      <c r="BH124" s="26">
        <f t="shared" si="273"/>
        <v>7880.2000000000007</v>
      </c>
      <c r="BI124" s="26">
        <f t="shared" si="274"/>
        <v>7880.2000000000007</v>
      </c>
      <c r="BJ124" s="26">
        <f t="shared" si="275"/>
        <v>7880.2000000000007</v>
      </c>
      <c r="BK124" s="26">
        <f>BK125+BK126</f>
        <v>0</v>
      </c>
      <c r="BL124" s="26">
        <f>BL125+BL126</f>
        <v>0</v>
      </c>
      <c r="BM124" s="26">
        <f>BM125+BM126</f>
        <v>0</v>
      </c>
      <c r="BN124" s="26">
        <f t="shared" si="276"/>
        <v>7880.2000000000007</v>
      </c>
      <c r="BO124" s="26">
        <f t="shared" si="277"/>
        <v>7880.2000000000007</v>
      </c>
      <c r="BP124" s="26">
        <f t="shared" si="278"/>
        <v>7880.2000000000007</v>
      </c>
      <c r="BQ124" s="26">
        <f>BQ125+BQ126</f>
        <v>0</v>
      </c>
      <c r="BR124" s="26">
        <f>BR125+BR126</f>
        <v>0</v>
      </c>
      <c r="BS124" s="26">
        <f t="shared" si="279"/>
        <v>7880.2000000000007</v>
      </c>
      <c r="BT124" s="26">
        <f t="shared" si="280"/>
        <v>7880.2000000000007</v>
      </c>
      <c r="BU124" s="26">
        <f t="shared" si="281"/>
        <v>7880.2000000000007</v>
      </c>
      <c r="BV124" s="26">
        <f>BV125+BV126</f>
        <v>0</v>
      </c>
      <c r="BW124" s="26">
        <f>BW125+BW126</f>
        <v>0</v>
      </c>
      <c r="BX124" s="26">
        <f t="shared" si="282"/>
        <v>7880.2000000000007</v>
      </c>
      <c r="BY124" s="26">
        <f t="shared" si="283"/>
        <v>7880.2000000000007</v>
      </c>
      <c r="BZ124" s="26">
        <f t="shared" si="284"/>
        <v>7880.2000000000007</v>
      </c>
      <c r="CA124" s="26">
        <f>CA125+CA126</f>
        <v>0</v>
      </c>
      <c r="CB124" s="26">
        <f>CB125+CB126</f>
        <v>0</v>
      </c>
      <c r="CC124" s="26">
        <f>CC125+CC126</f>
        <v>0</v>
      </c>
      <c r="CD124" s="26">
        <f t="shared" si="399"/>
        <v>7880.2000000000007</v>
      </c>
      <c r="CE124" s="26">
        <f t="shared" si="400"/>
        <v>7880.2000000000007</v>
      </c>
      <c r="CF124" s="26">
        <f t="shared" si="401"/>
        <v>7880.2000000000007</v>
      </c>
      <c r="CG124" s="26">
        <f>CG125+CG126</f>
        <v>0</v>
      </c>
      <c r="CH124" s="26">
        <f>CH125+CH126</f>
        <v>0</v>
      </c>
      <c r="CI124" s="26">
        <f>CI125+CI126</f>
        <v>0</v>
      </c>
      <c r="CJ124" s="26">
        <f t="shared" si="402"/>
        <v>7880.2000000000007</v>
      </c>
      <c r="CK124" s="26">
        <f t="shared" si="403"/>
        <v>7880.2000000000007</v>
      </c>
      <c r="CL124" s="26">
        <f t="shared" si="404"/>
        <v>7880.2000000000007</v>
      </c>
      <c r="CM124" s="26">
        <f>CM125+CM126</f>
        <v>0</v>
      </c>
      <c r="CN124" s="26">
        <f>CN125+CN126</f>
        <v>0</v>
      </c>
      <c r="CO124" s="26">
        <f>CO125+CO126</f>
        <v>0</v>
      </c>
      <c r="CP124" s="26">
        <f t="shared" si="405"/>
        <v>7880.2000000000007</v>
      </c>
      <c r="CQ124" s="26">
        <f t="shared" si="406"/>
        <v>7880.2000000000007</v>
      </c>
      <c r="CR124" s="26">
        <f t="shared" si="407"/>
        <v>7880.2000000000007</v>
      </c>
      <c r="CS124" s="26">
        <f>CS125+CS126</f>
        <v>0</v>
      </c>
      <c r="CT124" s="19"/>
      <c r="CU124" s="35"/>
      <c r="CZ124" s="1" t="s">
        <v>28</v>
      </c>
    </row>
    <row r="125" spans="1:105" hidden="1" x14ac:dyDescent="0.3">
      <c r="A125" s="16" t="s">
        <v>121</v>
      </c>
      <c r="B125" s="17">
        <v>620</v>
      </c>
      <c r="C125" s="16" t="s">
        <v>45</v>
      </c>
      <c r="D125" s="16" t="s">
        <v>45</v>
      </c>
      <c r="E125" s="34" t="s">
        <v>46</v>
      </c>
      <c r="F125" s="26">
        <v>5498.7</v>
      </c>
      <c r="G125" s="26">
        <v>5498.7</v>
      </c>
      <c r="H125" s="26">
        <v>5498.7</v>
      </c>
      <c r="I125" s="26"/>
      <c r="J125" s="26"/>
      <c r="K125" s="26"/>
      <c r="L125" s="26">
        <f t="shared" si="249"/>
        <v>5498.7</v>
      </c>
      <c r="M125" s="26">
        <f t="shared" si="250"/>
        <v>5498.7</v>
      </c>
      <c r="N125" s="26">
        <f t="shared" si="251"/>
        <v>5498.7</v>
      </c>
      <c r="O125" s="26"/>
      <c r="P125" s="26"/>
      <c r="Q125" s="26"/>
      <c r="R125" s="26">
        <f t="shared" si="252"/>
        <v>5498.7</v>
      </c>
      <c r="S125" s="26">
        <f t="shared" si="253"/>
        <v>5498.7</v>
      </c>
      <c r="T125" s="26">
        <f t="shared" si="254"/>
        <v>5498.7</v>
      </c>
      <c r="U125" s="26"/>
      <c r="V125" s="26"/>
      <c r="W125" s="26"/>
      <c r="X125" s="26">
        <f t="shared" si="255"/>
        <v>5498.7</v>
      </c>
      <c r="Y125" s="26">
        <f t="shared" si="256"/>
        <v>5498.7</v>
      </c>
      <c r="Z125" s="26">
        <f t="shared" si="257"/>
        <v>5498.7</v>
      </c>
      <c r="AA125" s="26"/>
      <c r="AB125" s="26"/>
      <c r="AC125" s="26"/>
      <c r="AD125" s="26">
        <f t="shared" si="258"/>
        <v>5498.7</v>
      </c>
      <c r="AE125" s="26">
        <f t="shared" si="259"/>
        <v>5498.7</v>
      </c>
      <c r="AF125" s="26">
        <f t="shared" si="260"/>
        <v>5498.7</v>
      </c>
      <c r="AG125" s="26"/>
      <c r="AH125" s="26"/>
      <c r="AI125" s="26"/>
      <c r="AJ125" s="26">
        <f t="shared" si="261"/>
        <v>5498.7</v>
      </c>
      <c r="AK125" s="26">
        <f t="shared" si="262"/>
        <v>5498.7</v>
      </c>
      <c r="AL125" s="26">
        <f t="shared" si="263"/>
        <v>5498.7</v>
      </c>
      <c r="AM125" s="26"/>
      <c r="AN125" s="26"/>
      <c r="AO125" s="26"/>
      <c r="AP125" s="26">
        <f t="shared" si="264"/>
        <v>5498.7</v>
      </c>
      <c r="AQ125" s="26">
        <f t="shared" si="265"/>
        <v>5498.7</v>
      </c>
      <c r="AR125" s="26">
        <f t="shared" si="266"/>
        <v>5498.7</v>
      </c>
      <c r="AS125" s="26"/>
      <c r="AT125" s="26"/>
      <c r="AU125" s="26"/>
      <c r="AV125" s="26">
        <f t="shared" si="267"/>
        <v>5498.7</v>
      </c>
      <c r="AW125" s="26">
        <f t="shared" si="268"/>
        <v>5498.7</v>
      </c>
      <c r="AX125" s="26">
        <f t="shared" si="269"/>
        <v>5498.7</v>
      </c>
      <c r="AY125" s="26"/>
      <c r="AZ125" s="26"/>
      <c r="BA125" s="26"/>
      <c r="BB125" s="26">
        <f t="shared" si="270"/>
        <v>5498.7</v>
      </c>
      <c r="BC125" s="26">
        <f t="shared" si="271"/>
        <v>5498.7</v>
      </c>
      <c r="BD125" s="26">
        <f t="shared" si="272"/>
        <v>5498.7</v>
      </c>
      <c r="BE125" s="26"/>
      <c r="BF125" s="26"/>
      <c r="BG125" s="26"/>
      <c r="BH125" s="26">
        <f t="shared" si="273"/>
        <v>5498.7</v>
      </c>
      <c r="BI125" s="26">
        <f t="shared" si="274"/>
        <v>5498.7</v>
      </c>
      <c r="BJ125" s="26">
        <f t="shared" si="275"/>
        <v>5498.7</v>
      </c>
      <c r="BK125" s="26"/>
      <c r="BL125" s="26"/>
      <c r="BM125" s="26"/>
      <c r="BN125" s="26">
        <f t="shared" si="276"/>
        <v>5498.7</v>
      </c>
      <c r="BO125" s="26">
        <f t="shared" si="277"/>
        <v>5498.7</v>
      </c>
      <c r="BP125" s="26">
        <f t="shared" si="278"/>
        <v>5498.7</v>
      </c>
      <c r="BQ125" s="26"/>
      <c r="BR125" s="26"/>
      <c r="BS125" s="26">
        <f t="shared" si="279"/>
        <v>5498.7</v>
      </c>
      <c r="BT125" s="26">
        <f t="shared" si="280"/>
        <v>5498.7</v>
      </c>
      <c r="BU125" s="26">
        <f t="shared" si="281"/>
        <v>5498.7</v>
      </c>
      <c r="BV125" s="26"/>
      <c r="BW125" s="26"/>
      <c r="BX125" s="26">
        <f t="shared" si="282"/>
        <v>5498.7</v>
      </c>
      <c r="BY125" s="26">
        <f t="shared" si="283"/>
        <v>5498.7</v>
      </c>
      <c r="BZ125" s="26">
        <f t="shared" si="284"/>
        <v>5498.7</v>
      </c>
      <c r="CA125" s="26"/>
      <c r="CB125" s="26"/>
      <c r="CC125" s="26"/>
      <c r="CD125" s="26">
        <f t="shared" si="399"/>
        <v>5498.7</v>
      </c>
      <c r="CE125" s="26">
        <f t="shared" si="400"/>
        <v>5498.7</v>
      </c>
      <c r="CF125" s="26">
        <f t="shared" si="401"/>
        <v>5498.7</v>
      </c>
      <c r="CG125" s="26"/>
      <c r="CH125" s="26"/>
      <c r="CI125" s="26"/>
      <c r="CJ125" s="26">
        <f t="shared" si="402"/>
        <v>5498.7</v>
      </c>
      <c r="CK125" s="26">
        <f t="shared" si="403"/>
        <v>5498.7</v>
      </c>
      <c r="CL125" s="26">
        <f t="shared" si="404"/>
        <v>5498.7</v>
      </c>
      <c r="CM125" s="26"/>
      <c r="CN125" s="26"/>
      <c r="CO125" s="26"/>
      <c r="CP125" s="26">
        <f t="shared" si="405"/>
        <v>5498.7</v>
      </c>
      <c r="CQ125" s="26">
        <f t="shared" si="406"/>
        <v>5498.7</v>
      </c>
      <c r="CR125" s="26">
        <f t="shared" si="407"/>
        <v>5498.7</v>
      </c>
      <c r="CS125" s="26"/>
      <c r="CT125" s="19"/>
      <c r="CU125" s="35"/>
    </row>
    <row r="126" spans="1:105" hidden="1" x14ac:dyDescent="0.3">
      <c r="A126" s="16" t="s">
        <v>121</v>
      </c>
      <c r="B126" s="17">
        <v>620</v>
      </c>
      <c r="C126" s="16" t="s">
        <v>45</v>
      </c>
      <c r="D126" s="16" t="s">
        <v>103</v>
      </c>
      <c r="E126" s="34" t="s">
        <v>104</v>
      </c>
      <c r="F126" s="26">
        <v>2907</v>
      </c>
      <c r="G126" s="26">
        <v>2907</v>
      </c>
      <c r="H126" s="26">
        <v>2907</v>
      </c>
      <c r="I126" s="26">
        <v>-525.5</v>
      </c>
      <c r="J126" s="26">
        <v>-525.5</v>
      </c>
      <c r="K126" s="26">
        <v>-525.5</v>
      </c>
      <c r="L126" s="26">
        <f t="shared" si="249"/>
        <v>2381.5</v>
      </c>
      <c r="M126" s="26">
        <f t="shared" si="250"/>
        <v>2381.5</v>
      </c>
      <c r="N126" s="26">
        <f t="shared" si="251"/>
        <v>2381.5</v>
      </c>
      <c r="O126" s="26"/>
      <c r="P126" s="26"/>
      <c r="Q126" s="26"/>
      <c r="R126" s="26">
        <f t="shared" si="252"/>
        <v>2381.5</v>
      </c>
      <c r="S126" s="26">
        <f t="shared" si="253"/>
        <v>2381.5</v>
      </c>
      <c r="T126" s="26">
        <f t="shared" si="254"/>
        <v>2381.5</v>
      </c>
      <c r="U126" s="26"/>
      <c r="V126" s="26"/>
      <c r="W126" s="26"/>
      <c r="X126" s="26">
        <f t="shared" si="255"/>
        <v>2381.5</v>
      </c>
      <c r="Y126" s="26">
        <f t="shared" si="256"/>
        <v>2381.5</v>
      </c>
      <c r="Z126" s="26">
        <f t="shared" si="257"/>
        <v>2381.5</v>
      </c>
      <c r="AA126" s="26"/>
      <c r="AB126" s="26"/>
      <c r="AC126" s="26"/>
      <c r="AD126" s="26">
        <f t="shared" si="258"/>
        <v>2381.5</v>
      </c>
      <c r="AE126" s="26">
        <f t="shared" si="259"/>
        <v>2381.5</v>
      </c>
      <c r="AF126" s="26">
        <f t="shared" si="260"/>
        <v>2381.5</v>
      </c>
      <c r="AG126" s="26"/>
      <c r="AH126" s="26"/>
      <c r="AI126" s="26"/>
      <c r="AJ126" s="26">
        <f t="shared" si="261"/>
        <v>2381.5</v>
      </c>
      <c r="AK126" s="26">
        <f t="shared" si="262"/>
        <v>2381.5</v>
      </c>
      <c r="AL126" s="26">
        <f t="shared" si="263"/>
        <v>2381.5</v>
      </c>
      <c r="AM126" s="26"/>
      <c r="AN126" s="26"/>
      <c r="AO126" s="26"/>
      <c r="AP126" s="26">
        <f t="shared" si="264"/>
        <v>2381.5</v>
      </c>
      <c r="AQ126" s="26">
        <f t="shared" si="265"/>
        <v>2381.5</v>
      </c>
      <c r="AR126" s="26">
        <f t="shared" si="266"/>
        <v>2381.5</v>
      </c>
      <c r="AS126" s="26"/>
      <c r="AT126" s="26"/>
      <c r="AU126" s="26"/>
      <c r="AV126" s="26">
        <f t="shared" si="267"/>
        <v>2381.5</v>
      </c>
      <c r="AW126" s="26">
        <f t="shared" si="268"/>
        <v>2381.5</v>
      </c>
      <c r="AX126" s="26">
        <f t="shared" si="269"/>
        <v>2381.5</v>
      </c>
      <c r="AY126" s="26"/>
      <c r="AZ126" s="26"/>
      <c r="BA126" s="26"/>
      <c r="BB126" s="26">
        <f t="shared" si="270"/>
        <v>2381.5</v>
      </c>
      <c r="BC126" s="26">
        <f t="shared" si="271"/>
        <v>2381.5</v>
      </c>
      <c r="BD126" s="26">
        <f t="shared" si="272"/>
        <v>2381.5</v>
      </c>
      <c r="BE126" s="26"/>
      <c r="BF126" s="26"/>
      <c r="BG126" s="26"/>
      <c r="BH126" s="26">
        <f t="shared" si="273"/>
        <v>2381.5</v>
      </c>
      <c r="BI126" s="26">
        <f t="shared" si="274"/>
        <v>2381.5</v>
      </c>
      <c r="BJ126" s="26">
        <f t="shared" si="275"/>
        <v>2381.5</v>
      </c>
      <c r="BK126" s="26"/>
      <c r="BL126" s="26"/>
      <c r="BM126" s="26"/>
      <c r="BN126" s="26">
        <f t="shared" si="276"/>
        <v>2381.5</v>
      </c>
      <c r="BO126" s="26">
        <f t="shared" si="277"/>
        <v>2381.5</v>
      </c>
      <c r="BP126" s="26">
        <f t="shared" si="278"/>
        <v>2381.5</v>
      </c>
      <c r="BQ126" s="26"/>
      <c r="BR126" s="26"/>
      <c r="BS126" s="26">
        <f t="shared" si="279"/>
        <v>2381.5</v>
      </c>
      <c r="BT126" s="26">
        <f t="shared" si="280"/>
        <v>2381.5</v>
      </c>
      <c r="BU126" s="26">
        <f t="shared" si="281"/>
        <v>2381.5</v>
      </c>
      <c r="BV126" s="26"/>
      <c r="BW126" s="26"/>
      <c r="BX126" s="26">
        <f t="shared" si="282"/>
        <v>2381.5</v>
      </c>
      <c r="BY126" s="26">
        <f t="shared" si="283"/>
        <v>2381.5</v>
      </c>
      <c r="BZ126" s="26">
        <f t="shared" si="284"/>
        <v>2381.5</v>
      </c>
      <c r="CA126" s="26"/>
      <c r="CB126" s="26"/>
      <c r="CC126" s="26"/>
      <c r="CD126" s="26">
        <f t="shared" si="399"/>
        <v>2381.5</v>
      </c>
      <c r="CE126" s="26">
        <f t="shared" si="400"/>
        <v>2381.5</v>
      </c>
      <c r="CF126" s="26">
        <f t="shared" si="401"/>
        <v>2381.5</v>
      </c>
      <c r="CG126" s="26"/>
      <c r="CH126" s="26"/>
      <c r="CI126" s="26"/>
      <c r="CJ126" s="26">
        <f t="shared" si="402"/>
        <v>2381.5</v>
      </c>
      <c r="CK126" s="26">
        <f t="shared" si="403"/>
        <v>2381.5</v>
      </c>
      <c r="CL126" s="26">
        <f t="shared" si="404"/>
        <v>2381.5</v>
      </c>
      <c r="CM126" s="26"/>
      <c r="CN126" s="26"/>
      <c r="CO126" s="26"/>
      <c r="CP126" s="26">
        <f t="shared" si="405"/>
        <v>2381.5</v>
      </c>
      <c r="CQ126" s="26">
        <f t="shared" si="406"/>
        <v>2381.5</v>
      </c>
      <c r="CR126" s="26">
        <f t="shared" si="407"/>
        <v>2381.5</v>
      </c>
      <c r="CS126" s="26"/>
      <c r="CT126" s="19"/>
      <c r="CU126" s="35">
        <v>49</v>
      </c>
    </row>
    <row r="127" spans="1:105" s="28" customFormat="1" ht="78" hidden="1" x14ac:dyDescent="0.3">
      <c r="A127" s="29" t="s">
        <v>123</v>
      </c>
      <c r="B127" s="30"/>
      <c r="C127" s="29"/>
      <c r="D127" s="29"/>
      <c r="E127" s="31" t="s">
        <v>124</v>
      </c>
      <c r="F127" s="32">
        <f t="shared" ref="F127:K127" si="461">F128+F155+F173+F150</f>
        <v>309164</v>
      </c>
      <c r="G127" s="32">
        <f t="shared" si="461"/>
        <v>366411.69999999995</v>
      </c>
      <c r="H127" s="32">
        <f t="shared" si="461"/>
        <v>214442.8</v>
      </c>
      <c r="I127" s="32">
        <f t="shared" si="461"/>
        <v>0</v>
      </c>
      <c r="J127" s="32">
        <f t="shared" si="461"/>
        <v>0</v>
      </c>
      <c r="K127" s="32">
        <f t="shared" si="461"/>
        <v>0</v>
      </c>
      <c r="L127" s="32">
        <f t="shared" si="249"/>
        <v>309164</v>
      </c>
      <c r="M127" s="32">
        <f t="shared" si="250"/>
        <v>366411.69999999995</v>
      </c>
      <c r="N127" s="32">
        <f t="shared" si="251"/>
        <v>214442.8</v>
      </c>
      <c r="O127" s="32">
        <f>O128+O155+O173+O150</f>
        <v>0</v>
      </c>
      <c r="P127" s="32">
        <f>P128+P155+P173+P150</f>
        <v>0</v>
      </c>
      <c r="Q127" s="32">
        <f>Q128+Q155+Q173+Q150</f>
        <v>0</v>
      </c>
      <c r="R127" s="32">
        <f t="shared" si="252"/>
        <v>309164</v>
      </c>
      <c r="S127" s="32">
        <f t="shared" si="253"/>
        <v>366411.69999999995</v>
      </c>
      <c r="T127" s="32">
        <f t="shared" si="254"/>
        <v>214442.8</v>
      </c>
      <c r="U127" s="32">
        <f>U128+U155+U173+U150</f>
        <v>0</v>
      </c>
      <c r="V127" s="32">
        <f>V128+V155+V173+V150</f>
        <v>0</v>
      </c>
      <c r="W127" s="32">
        <f>W128+W155+W173+W150</f>
        <v>0</v>
      </c>
      <c r="X127" s="32">
        <f t="shared" si="255"/>
        <v>309164</v>
      </c>
      <c r="Y127" s="32">
        <f t="shared" si="256"/>
        <v>366411.69999999995</v>
      </c>
      <c r="Z127" s="32">
        <f t="shared" si="257"/>
        <v>214442.8</v>
      </c>
      <c r="AA127" s="32">
        <f>AA128+AA155+AA173+AA150</f>
        <v>0</v>
      </c>
      <c r="AB127" s="32">
        <f>AB128+AB155+AB173+AB150</f>
        <v>0</v>
      </c>
      <c r="AC127" s="32">
        <f>AC128+AC155+AC173+AC150</f>
        <v>0</v>
      </c>
      <c r="AD127" s="32">
        <f t="shared" si="258"/>
        <v>309164</v>
      </c>
      <c r="AE127" s="32">
        <f t="shared" si="259"/>
        <v>366411.69999999995</v>
      </c>
      <c r="AF127" s="32">
        <f t="shared" si="260"/>
        <v>214442.8</v>
      </c>
      <c r="AG127" s="32">
        <f>AG128+AG155+AG173+AG150</f>
        <v>0</v>
      </c>
      <c r="AH127" s="32">
        <f>AH128+AH155+AH173+AH150</f>
        <v>0</v>
      </c>
      <c r="AI127" s="32">
        <f>AI128+AI155+AI173+AI150</f>
        <v>0</v>
      </c>
      <c r="AJ127" s="32">
        <f t="shared" si="261"/>
        <v>309164</v>
      </c>
      <c r="AK127" s="32">
        <f t="shared" si="262"/>
        <v>366411.69999999995</v>
      </c>
      <c r="AL127" s="32">
        <f t="shared" si="263"/>
        <v>214442.8</v>
      </c>
      <c r="AM127" s="32">
        <f>AM128+AM155+AM173+AM150</f>
        <v>3715.6059999999998</v>
      </c>
      <c r="AN127" s="32">
        <f>AN128+AN155+AN173+AN150</f>
        <v>0</v>
      </c>
      <c r="AO127" s="32">
        <f>AO128+AO155+AO173+AO150</f>
        <v>0</v>
      </c>
      <c r="AP127" s="32">
        <f t="shared" si="264"/>
        <v>312879.60600000003</v>
      </c>
      <c r="AQ127" s="32">
        <f t="shared" si="265"/>
        <v>366411.69999999995</v>
      </c>
      <c r="AR127" s="32">
        <f t="shared" si="266"/>
        <v>214442.8</v>
      </c>
      <c r="AS127" s="32">
        <f>AS128+AS155+AS173+AS150</f>
        <v>0</v>
      </c>
      <c r="AT127" s="32">
        <f>AT128+AT155+AT173+AT150</f>
        <v>0</v>
      </c>
      <c r="AU127" s="32">
        <f>AU128+AU155+AU173+AU150</f>
        <v>0</v>
      </c>
      <c r="AV127" s="32">
        <f t="shared" si="267"/>
        <v>312879.60600000003</v>
      </c>
      <c r="AW127" s="32">
        <f t="shared" si="268"/>
        <v>366411.69999999995</v>
      </c>
      <c r="AX127" s="32">
        <f t="shared" si="269"/>
        <v>214442.8</v>
      </c>
      <c r="AY127" s="32">
        <f>AY128+AY155+AY173+AY150</f>
        <v>4689.1229999999996</v>
      </c>
      <c r="AZ127" s="32">
        <f>AZ128+AZ155+AZ173+AZ150</f>
        <v>13468.902999999998</v>
      </c>
      <c r="BA127" s="32">
        <f>BA128+BA155+BA173+BA150</f>
        <v>13468.902999999998</v>
      </c>
      <c r="BB127" s="32">
        <f t="shared" si="270"/>
        <v>317568.72900000005</v>
      </c>
      <c r="BC127" s="32">
        <f t="shared" si="271"/>
        <v>379880.60299999994</v>
      </c>
      <c r="BD127" s="32">
        <f t="shared" si="272"/>
        <v>227911.70299999998</v>
      </c>
      <c r="BE127" s="32">
        <f>BE128+BE155+BE173+BE150</f>
        <v>0</v>
      </c>
      <c r="BF127" s="32">
        <f>BF128+BF155+BF173+BF150</f>
        <v>0</v>
      </c>
      <c r="BG127" s="32">
        <f>BG128+BG155+BG173+BG150</f>
        <v>0</v>
      </c>
      <c r="BH127" s="32">
        <f t="shared" si="273"/>
        <v>317568.72900000005</v>
      </c>
      <c r="BI127" s="32">
        <f t="shared" si="274"/>
        <v>379880.60299999994</v>
      </c>
      <c r="BJ127" s="32">
        <f t="shared" si="275"/>
        <v>227911.70299999998</v>
      </c>
      <c r="BK127" s="32">
        <f>BK128+BK155+BK173+BK150</f>
        <v>-57683.9</v>
      </c>
      <c r="BL127" s="32">
        <f>BL128+BL155+BL173+BL150</f>
        <v>57683.9</v>
      </c>
      <c r="BM127" s="32">
        <f>BM128+BM155+BM173+BM150</f>
        <v>0</v>
      </c>
      <c r="BN127" s="32">
        <f t="shared" si="276"/>
        <v>259884.82900000006</v>
      </c>
      <c r="BO127" s="32">
        <f t="shared" si="277"/>
        <v>437564.50299999997</v>
      </c>
      <c r="BP127" s="32">
        <f t="shared" si="278"/>
        <v>227911.70299999998</v>
      </c>
      <c r="BQ127" s="32">
        <f>BQ128+BQ155+BQ173+BQ150</f>
        <v>0</v>
      </c>
      <c r="BR127" s="32">
        <f>BR128+BR155+BR173+BR150</f>
        <v>0</v>
      </c>
      <c r="BS127" s="26">
        <f t="shared" si="279"/>
        <v>259884.82900000006</v>
      </c>
      <c r="BT127" s="26">
        <f t="shared" si="280"/>
        <v>437564.50299999997</v>
      </c>
      <c r="BU127" s="26">
        <f t="shared" si="281"/>
        <v>227911.70299999998</v>
      </c>
      <c r="BV127" s="32">
        <f>BV128+BV155+BV173+BV150</f>
        <v>0</v>
      </c>
      <c r="BW127" s="32">
        <f>BW128+BW155+BW173+BW150</f>
        <v>0</v>
      </c>
      <c r="BX127" s="32">
        <f t="shared" si="282"/>
        <v>259884.82900000006</v>
      </c>
      <c r="BY127" s="32">
        <f t="shared" si="283"/>
        <v>437564.50299999997</v>
      </c>
      <c r="BZ127" s="32">
        <f t="shared" si="284"/>
        <v>227911.70299999998</v>
      </c>
      <c r="CA127" s="32">
        <f>CA128+CA155+CA173+CA150</f>
        <v>-35550.139000000003</v>
      </c>
      <c r="CB127" s="32">
        <f>CB128+CB155+CB173+CB150</f>
        <v>35549</v>
      </c>
      <c r="CC127" s="32">
        <f>CC128+CC155+CC173+CC150</f>
        <v>0</v>
      </c>
      <c r="CD127" s="32">
        <f t="shared" si="399"/>
        <v>224334.69000000006</v>
      </c>
      <c r="CE127" s="32">
        <f t="shared" si="400"/>
        <v>473113.50299999997</v>
      </c>
      <c r="CF127" s="32">
        <f t="shared" si="401"/>
        <v>227911.70299999998</v>
      </c>
      <c r="CG127" s="32">
        <f>CG128+CG155+CG173+CG150</f>
        <v>0</v>
      </c>
      <c r="CH127" s="32">
        <f>CH128+CH155+CH173+CH150</f>
        <v>0</v>
      </c>
      <c r="CI127" s="32">
        <f>CI128+CI155+CI173+CI150</f>
        <v>0</v>
      </c>
      <c r="CJ127" s="32">
        <f t="shared" si="402"/>
        <v>224334.69000000006</v>
      </c>
      <c r="CK127" s="32">
        <f t="shared" si="403"/>
        <v>473113.50299999997</v>
      </c>
      <c r="CL127" s="32">
        <f t="shared" si="404"/>
        <v>227911.70299999998</v>
      </c>
      <c r="CM127" s="32">
        <f>CM128+CM155+CM173+CM150</f>
        <v>0</v>
      </c>
      <c r="CN127" s="32">
        <f>CN128+CN155+CN173+CN150</f>
        <v>0</v>
      </c>
      <c r="CO127" s="32">
        <f>CO128+CO155+CO173+CO150</f>
        <v>0</v>
      </c>
      <c r="CP127" s="32">
        <f t="shared" si="405"/>
        <v>224334.69000000006</v>
      </c>
      <c r="CQ127" s="32">
        <f t="shared" si="406"/>
        <v>473113.50299999997</v>
      </c>
      <c r="CR127" s="32">
        <f t="shared" si="407"/>
        <v>227911.70299999998</v>
      </c>
      <c r="CS127" s="32">
        <f>CS128+CS155+CS173+CS150</f>
        <v>0</v>
      </c>
      <c r="CT127" s="19"/>
      <c r="CU127" s="33"/>
      <c r="CW127" s="28" t="s">
        <v>25</v>
      </c>
    </row>
    <row r="128" spans="1:105" ht="78" hidden="1" x14ac:dyDescent="0.3">
      <c r="A128" s="16" t="s">
        <v>125</v>
      </c>
      <c r="B128" s="17"/>
      <c r="C128" s="16"/>
      <c r="D128" s="16"/>
      <c r="E128" s="34" t="s">
        <v>126</v>
      </c>
      <c r="F128" s="26">
        <f t="shared" ref="F128:K128" si="462">F129+F142+F146</f>
        <v>120432.7</v>
      </c>
      <c r="G128" s="26">
        <f t="shared" si="462"/>
        <v>115918.99999999997</v>
      </c>
      <c r="H128" s="26">
        <f t="shared" si="462"/>
        <v>115918.99999999997</v>
      </c>
      <c r="I128" s="26">
        <f t="shared" si="462"/>
        <v>0</v>
      </c>
      <c r="J128" s="26">
        <f t="shared" si="462"/>
        <v>0</v>
      </c>
      <c r="K128" s="26">
        <f t="shared" si="462"/>
        <v>0</v>
      </c>
      <c r="L128" s="26">
        <f t="shared" si="249"/>
        <v>120432.7</v>
      </c>
      <c r="M128" s="26">
        <f t="shared" si="250"/>
        <v>115918.99999999997</v>
      </c>
      <c r="N128" s="26">
        <f t="shared" si="251"/>
        <v>115918.99999999997</v>
      </c>
      <c r="O128" s="26">
        <f>O129+O142+O146</f>
        <v>0</v>
      </c>
      <c r="P128" s="26">
        <f>P129+P142+P146</f>
        <v>0</v>
      </c>
      <c r="Q128" s="26">
        <f>Q129+Q142+Q146</f>
        <v>0</v>
      </c>
      <c r="R128" s="26">
        <f t="shared" si="252"/>
        <v>120432.7</v>
      </c>
      <c r="S128" s="26">
        <f t="shared" si="253"/>
        <v>115918.99999999997</v>
      </c>
      <c r="T128" s="26">
        <f t="shared" si="254"/>
        <v>115918.99999999997</v>
      </c>
      <c r="U128" s="26">
        <f>U129+U142+U146</f>
        <v>0</v>
      </c>
      <c r="V128" s="26">
        <f>V129+V142+V146</f>
        <v>0</v>
      </c>
      <c r="W128" s="26">
        <f>W129+W142+W146</f>
        <v>0</v>
      </c>
      <c r="X128" s="26">
        <f t="shared" si="255"/>
        <v>120432.7</v>
      </c>
      <c r="Y128" s="26">
        <f t="shared" si="256"/>
        <v>115918.99999999997</v>
      </c>
      <c r="Z128" s="26">
        <f t="shared" si="257"/>
        <v>115918.99999999997</v>
      </c>
      <c r="AA128" s="26">
        <f>AA129+AA142+AA146</f>
        <v>0</v>
      </c>
      <c r="AB128" s="26">
        <f>AB129+AB142+AB146</f>
        <v>0</v>
      </c>
      <c r="AC128" s="26">
        <f>AC129+AC142+AC146</f>
        <v>0</v>
      </c>
      <c r="AD128" s="26">
        <f t="shared" si="258"/>
        <v>120432.7</v>
      </c>
      <c r="AE128" s="26">
        <f t="shared" si="259"/>
        <v>115918.99999999997</v>
      </c>
      <c r="AF128" s="26">
        <f t="shared" si="260"/>
        <v>115918.99999999997</v>
      </c>
      <c r="AG128" s="26">
        <f>AG129+AG142+AG146</f>
        <v>0</v>
      </c>
      <c r="AH128" s="26">
        <f>AH129+AH142+AH146</f>
        <v>0</v>
      </c>
      <c r="AI128" s="26">
        <f>AI129+AI142+AI146</f>
        <v>0</v>
      </c>
      <c r="AJ128" s="26">
        <f t="shared" si="261"/>
        <v>120432.7</v>
      </c>
      <c r="AK128" s="26">
        <f t="shared" si="262"/>
        <v>115918.99999999997</v>
      </c>
      <c r="AL128" s="26">
        <f t="shared" si="263"/>
        <v>115918.99999999997</v>
      </c>
      <c r="AM128" s="26">
        <f>AM129+AM142+AM146</f>
        <v>0</v>
      </c>
      <c r="AN128" s="26">
        <f>AN129+AN142+AN146</f>
        <v>0</v>
      </c>
      <c r="AO128" s="26">
        <f>AO129+AO142+AO146</f>
        <v>0</v>
      </c>
      <c r="AP128" s="26">
        <f t="shared" si="264"/>
        <v>120432.7</v>
      </c>
      <c r="AQ128" s="26">
        <f t="shared" si="265"/>
        <v>115918.99999999997</v>
      </c>
      <c r="AR128" s="26">
        <f t="shared" si="266"/>
        <v>115918.99999999997</v>
      </c>
      <c r="AS128" s="26">
        <f>AS129+AS142+AS146</f>
        <v>0</v>
      </c>
      <c r="AT128" s="26">
        <f>AT129+AT142+AT146</f>
        <v>0</v>
      </c>
      <c r="AU128" s="26">
        <f>AU129+AU142+AU146</f>
        <v>0</v>
      </c>
      <c r="AV128" s="26">
        <f t="shared" si="267"/>
        <v>120432.7</v>
      </c>
      <c r="AW128" s="26">
        <f t="shared" si="268"/>
        <v>115918.99999999997</v>
      </c>
      <c r="AX128" s="26">
        <f t="shared" si="269"/>
        <v>115918.99999999997</v>
      </c>
      <c r="AY128" s="26">
        <f>AY129+AY142+AY146</f>
        <v>1110.0229999999997</v>
      </c>
      <c r="AZ128" s="26">
        <f>AZ129+AZ142+AZ146</f>
        <v>6456.6029999999992</v>
      </c>
      <c r="BA128" s="26">
        <f>BA129+BA142+BA146</f>
        <v>6456.6029999999992</v>
      </c>
      <c r="BB128" s="26">
        <f t="shared" si="270"/>
        <v>121542.723</v>
      </c>
      <c r="BC128" s="26">
        <f t="shared" si="271"/>
        <v>122375.60299999997</v>
      </c>
      <c r="BD128" s="26">
        <f t="shared" si="272"/>
        <v>122375.60299999997</v>
      </c>
      <c r="BE128" s="26">
        <f>BE129+BE142+BE146</f>
        <v>0</v>
      </c>
      <c r="BF128" s="26">
        <f>BF129+BF142+BF146</f>
        <v>0</v>
      </c>
      <c r="BG128" s="26">
        <f>BG129+BG142+BG146</f>
        <v>0</v>
      </c>
      <c r="BH128" s="26">
        <f t="shared" si="273"/>
        <v>121542.723</v>
      </c>
      <c r="BI128" s="26">
        <f t="shared" si="274"/>
        <v>122375.60299999997</v>
      </c>
      <c r="BJ128" s="26">
        <f t="shared" si="275"/>
        <v>122375.60299999997</v>
      </c>
      <c r="BK128" s="26">
        <f>BK129+BK142+BK146</f>
        <v>0</v>
      </c>
      <c r="BL128" s="26">
        <f>BL129+BL142+BL146</f>
        <v>0</v>
      </c>
      <c r="BM128" s="26">
        <f>BM129+BM142+BM146</f>
        <v>0</v>
      </c>
      <c r="BN128" s="26">
        <f t="shared" si="276"/>
        <v>121542.723</v>
      </c>
      <c r="BO128" s="26">
        <f t="shared" si="277"/>
        <v>122375.60299999997</v>
      </c>
      <c r="BP128" s="26">
        <f t="shared" si="278"/>
        <v>122375.60299999997</v>
      </c>
      <c r="BQ128" s="26">
        <f>BQ129+BQ142+BQ146</f>
        <v>0</v>
      </c>
      <c r="BR128" s="26">
        <f>BR129+BR142+BR146</f>
        <v>0</v>
      </c>
      <c r="BS128" s="26">
        <f t="shared" si="279"/>
        <v>121542.723</v>
      </c>
      <c r="BT128" s="26">
        <f t="shared" si="280"/>
        <v>122375.60299999997</v>
      </c>
      <c r="BU128" s="26">
        <f t="shared" si="281"/>
        <v>122375.60299999997</v>
      </c>
      <c r="BV128" s="26">
        <f>BV129+BV142+BV146</f>
        <v>0</v>
      </c>
      <c r="BW128" s="26">
        <f>BW129+BW142+BW146</f>
        <v>0</v>
      </c>
      <c r="BX128" s="26">
        <f t="shared" si="282"/>
        <v>121542.723</v>
      </c>
      <c r="BY128" s="26">
        <f t="shared" si="283"/>
        <v>122375.60299999997</v>
      </c>
      <c r="BZ128" s="26">
        <f t="shared" si="284"/>
        <v>122375.60299999997</v>
      </c>
      <c r="CA128" s="26">
        <f>CA129+CA142+CA146</f>
        <v>0</v>
      </c>
      <c r="CB128" s="26">
        <f>CB129+CB142+CB146</f>
        <v>0</v>
      </c>
      <c r="CC128" s="26">
        <f>CC129+CC142+CC146</f>
        <v>0</v>
      </c>
      <c r="CD128" s="26">
        <f t="shared" si="399"/>
        <v>121542.723</v>
      </c>
      <c r="CE128" s="26">
        <f t="shared" si="400"/>
        <v>122375.60299999997</v>
      </c>
      <c r="CF128" s="26">
        <f t="shared" si="401"/>
        <v>122375.60299999997</v>
      </c>
      <c r="CG128" s="26">
        <f>CG129+CG142+CG146</f>
        <v>0</v>
      </c>
      <c r="CH128" s="26">
        <f>CH129+CH142+CH146</f>
        <v>0</v>
      </c>
      <c r="CI128" s="26">
        <f>CI129+CI142+CI146</f>
        <v>0</v>
      </c>
      <c r="CJ128" s="26">
        <f t="shared" si="402"/>
        <v>121542.723</v>
      </c>
      <c r="CK128" s="26">
        <f t="shared" si="403"/>
        <v>122375.60299999997</v>
      </c>
      <c r="CL128" s="26">
        <f t="shared" si="404"/>
        <v>122375.60299999997</v>
      </c>
      <c r="CM128" s="26">
        <f>CM129+CM142+CM146</f>
        <v>0</v>
      </c>
      <c r="CN128" s="26">
        <f>CN129+CN142+CN146</f>
        <v>0</v>
      </c>
      <c r="CO128" s="26">
        <f>CO129+CO142+CO146</f>
        <v>0</v>
      </c>
      <c r="CP128" s="26">
        <f t="shared" si="405"/>
        <v>121542.723</v>
      </c>
      <c r="CQ128" s="26">
        <f t="shared" si="406"/>
        <v>122375.60299999997</v>
      </c>
      <c r="CR128" s="26">
        <f t="shared" si="407"/>
        <v>122375.60299999997</v>
      </c>
      <c r="CS128" s="26">
        <f>CS129+CS142+CS146</f>
        <v>0</v>
      </c>
      <c r="CT128" s="19"/>
      <c r="CU128" s="35"/>
      <c r="CX128" s="1" t="s">
        <v>26</v>
      </c>
    </row>
    <row r="129" spans="1:105" ht="46.8" hidden="1" x14ac:dyDescent="0.3">
      <c r="A129" s="16" t="s">
        <v>127</v>
      </c>
      <c r="B129" s="17"/>
      <c r="C129" s="16"/>
      <c r="D129" s="16"/>
      <c r="E129" s="34" t="s">
        <v>128</v>
      </c>
      <c r="F129" s="26">
        <f t="shared" ref="F129:K129" si="463">F130+F134+F138</f>
        <v>104435.7</v>
      </c>
      <c r="G129" s="26">
        <f t="shared" si="463"/>
        <v>107836.09999999998</v>
      </c>
      <c r="H129" s="26">
        <f t="shared" si="463"/>
        <v>107836.09999999998</v>
      </c>
      <c r="I129" s="26">
        <f t="shared" si="463"/>
        <v>0</v>
      </c>
      <c r="J129" s="26">
        <f t="shared" si="463"/>
        <v>0</v>
      </c>
      <c r="K129" s="26">
        <f t="shared" si="463"/>
        <v>0</v>
      </c>
      <c r="L129" s="26">
        <f t="shared" si="249"/>
        <v>104435.7</v>
      </c>
      <c r="M129" s="26">
        <f t="shared" si="250"/>
        <v>107836.09999999998</v>
      </c>
      <c r="N129" s="26">
        <f t="shared" si="251"/>
        <v>107836.09999999998</v>
      </c>
      <c r="O129" s="26">
        <f>O130+O134+O138</f>
        <v>0</v>
      </c>
      <c r="P129" s="26">
        <f>P130+P134+P138</f>
        <v>0</v>
      </c>
      <c r="Q129" s="26">
        <f>Q130+Q134+Q138</f>
        <v>0</v>
      </c>
      <c r="R129" s="26">
        <f t="shared" si="252"/>
        <v>104435.7</v>
      </c>
      <c r="S129" s="26">
        <f t="shared" si="253"/>
        <v>107836.09999999998</v>
      </c>
      <c r="T129" s="26">
        <f t="shared" si="254"/>
        <v>107836.09999999998</v>
      </c>
      <c r="U129" s="26">
        <f>U130+U134+U138</f>
        <v>0</v>
      </c>
      <c r="V129" s="26">
        <f>V130+V134+V138</f>
        <v>0</v>
      </c>
      <c r="W129" s="26">
        <f>W130+W134+W138</f>
        <v>0</v>
      </c>
      <c r="X129" s="26">
        <f t="shared" si="255"/>
        <v>104435.7</v>
      </c>
      <c r="Y129" s="26">
        <f t="shared" si="256"/>
        <v>107836.09999999998</v>
      </c>
      <c r="Z129" s="26">
        <f t="shared" si="257"/>
        <v>107836.09999999998</v>
      </c>
      <c r="AA129" s="26">
        <f>AA130+AA134+AA138</f>
        <v>0</v>
      </c>
      <c r="AB129" s="26">
        <f>AB130+AB134+AB138</f>
        <v>0</v>
      </c>
      <c r="AC129" s="26">
        <f>AC130+AC134+AC138</f>
        <v>0</v>
      </c>
      <c r="AD129" s="26">
        <f t="shared" si="258"/>
        <v>104435.7</v>
      </c>
      <c r="AE129" s="26">
        <f t="shared" si="259"/>
        <v>107836.09999999998</v>
      </c>
      <c r="AF129" s="26">
        <f t="shared" si="260"/>
        <v>107836.09999999998</v>
      </c>
      <c r="AG129" s="26">
        <f>AG130+AG134+AG138</f>
        <v>0</v>
      </c>
      <c r="AH129" s="26">
        <f>AH130+AH134+AH138</f>
        <v>0</v>
      </c>
      <c r="AI129" s="26">
        <f>AI130+AI134+AI138</f>
        <v>0</v>
      </c>
      <c r="AJ129" s="26">
        <f t="shared" si="261"/>
        <v>104435.7</v>
      </c>
      <c r="AK129" s="26">
        <f t="shared" si="262"/>
        <v>107836.09999999998</v>
      </c>
      <c r="AL129" s="26">
        <f t="shared" si="263"/>
        <v>107836.09999999998</v>
      </c>
      <c r="AM129" s="26">
        <f>AM130+AM134+AM138</f>
        <v>0</v>
      </c>
      <c r="AN129" s="26">
        <f>AN130+AN134+AN138</f>
        <v>0</v>
      </c>
      <c r="AO129" s="26">
        <f>AO130+AO134+AO138</f>
        <v>0</v>
      </c>
      <c r="AP129" s="26">
        <f t="shared" si="264"/>
        <v>104435.7</v>
      </c>
      <c r="AQ129" s="26">
        <f t="shared" si="265"/>
        <v>107836.09999999998</v>
      </c>
      <c r="AR129" s="26">
        <f t="shared" si="266"/>
        <v>107836.09999999998</v>
      </c>
      <c r="AS129" s="26">
        <f>AS130+AS134+AS138</f>
        <v>0</v>
      </c>
      <c r="AT129" s="26">
        <f>AT130+AT134+AT138</f>
        <v>0</v>
      </c>
      <c r="AU129" s="26">
        <f>AU130+AU134+AU138</f>
        <v>0</v>
      </c>
      <c r="AV129" s="26">
        <f t="shared" si="267"/>
        <v>104435.7</v>
      </c>
      <c r="AW129" s="26">
        <f t="shared" si="268"/>
        <v>107836.09999999998</v>
      </c>
      <c r="AX129" s="26">
        <f t="shared" si="269"/>
        <v>107836.09999999998</v>
      </c>
      <c r="AY129" s="26">
        <f>AY130+AY134+AY138</f>
        <v>3395.0129999999999</v>
      </c>
      <c r="AZ129" s="26">
        <f>AZ130+AZ134+AZ138</f>
        <v>6456.6029999999992</v>
      </c>
      <c r="BA129" s="26">
        <f>BA130+BA134+BA138</f>
        <v>6456.6029999999992</v>
      </c>
      <c r="BB129" s="26">
        <f t="shared" si="270"/>
        <v>107830.713</v>
      </c>
      <c r="BC129" s="26">
        <f t="shared" si="271"/>
        <v>114292.70299999998</v>
      </c>
      <c r="BD129" s="26">
        <f t="shared" si="272"/>
        <v>114292.70299999998</v>
      </c>
      <c r="BE129" s="26">
        <f>BE130+BE134+BE138</f>
        <v>0</v>
      </c>
      <c r="BF129" s="26">
        <f>BF130+BF134+BF138</f>
        <v>0</v>
      </c>
      <c r="BG129" s="26">
        <f>BG130+BG134+BG138</f>
        <v>0</v>
      </c>
      <c r="BH129" s="26">
        <f t="shared" si="273"/>
        <v>107830.713</v>
      </c>
      <c r="BI129" s="26">
        <f t="shared" si="274"/>
        <v>114292.70299999998</v>
      </c>
      <c r="BJ129" s="26">
        <f t="shared" si="275"/>
        <v>114292.70299999998</v>
      </c>
      <c r="BK129" s="26">
        <f>BK130+BK134+BK138</f>
        <v>0</v>
      </c>
      <c r="BL129" s="26">
        <f>BL130+BL134+BL138</f>
        <v>0</v>
      </c>
      <c r="BM129" s="26">
        <f>BM130+BM134+BM138</f>
        <v>0</v>
      </c>
      <c r="BN129" s="26">
        <f t="shared" si="276"/>
        <v>107830.713</v>
      </c>
      <c r="BO129" s="26">
        <f t="shared" si="277"/>
        <v>114292.70299999998</v>
      </c>
      <c r="BP129" s="26">
        <f t="shared" si="278"/>
        <v>114292.70299999998</v>
      </c>
      <c r="BQ129" s="26">
        <f>BQ130+BQ134+BQ138</f>
        <v>0</v>
      </c>
      <c r="BR129" s="26">
        <f>BR130+BR134+BR138</f>
        <v>0</v>
      </c>
      <c r="BS129" s="26">
        <f t="shared" si="279"/>
        <v>107830.713</v>
      </c>
      <c r="BT129" s="26">
        <f t="shared" si="280"/>
        <v>114292.70299999998</v>
      </c>
      <c r="BU129" s="26">
        <f t="shared" si="281"/>
        <v>114292.70299999998</v>
      </c>
      <c r="BV129" s="26">
        <f>BV130+BV134+BV138</f>
        <v>0</v>
      </c>
      <c r="BW129" s="26">
        <f>BW130+BW134+BW138</f>
        <v>0</v>
      </c>
      <c r="BX129" s="26">
        <f t="shared" si="282"/>
        <v>107830.713</v>
      </c>
      <c r="BY129" s="26">
        <f t="shared" si="283"/>
        <v>114292.70299999998</v>
      </c>
      <c r="BZ129" s="26">
        <f t="shared" si="284"/>
        <v>114292.70299999998</v>
      </c>
      <c r="CA129" s="26">
        <f>CA130+CA134+CA138</f>
        <v>0</v>
      </c>
      <c r="CB129" s="26">
        <f>CB130+CB134+CB138</f>
        <v>0</v>
      </c>
      <c r="CC129" s="26">
        <f>CC130+CC134+CC138</f>
        <v>0</v>
      </c>
      <c r="CD129" s="26">
        <f t="shared" si="399"/>
        <v>107830.713</v>
      </c>
      <c r="CE129" s="26">
        <f t="shared" si="400"/>
        <v>114292.70299999998</v>
      </c>
      <c r="CF129" s="26">
        <f t="shared" si="401"/>
        <v>114292.70299999998</v>
      </c>
      <c r="CG129" s="26">
        <f>CG130+CG134+CG138</f>
        <v>0</v>
      </c>
      <c r="CH129" s="26">
        <f>CH130+CH134+CH138</f>
        <v>0</v>
      </c>
      <c r="CI129" s="26">
        <f>CI130+CI134+CI138</f>
        <v>0</v>
      </c>
      <c r="CJ129" s="26">
        <f t="shared" si="402"/>
        <v>107830.713</v>
      </c>
      <c r="CK129" s="26">
        <f t="shared" si="403"/>
        <v>114292.70299999998</v>
      </c>
      <c r="CL129" s="26">
        <f t="shared" si="404"/>
        <v>114292.70299999998</v>
      </c>
      <c r="CM129" s="26">
        <f>CM130+CM134+CM138</f>
        <v>0</v>
      </c>
      <c r="CN129" s="26">
        <f>CN130+CN134+CN138</f>
        <v>0</v>
      </c>
      <c r="CO129" s="26">
        <f>CO130+CO134+CO138</f>
        <v>0</v>
      </c>
      <c r="CP129" s="26">
        <f t="shared" si="405"/>
        <v>107830.713</v>
      </c>
      <c r="CQ129" s="26">
        <f t="shared" si="406"/>
        <v>114292.70299999998</v>
      </c>
      <c r="CR129" s="26">
        <f t="shared" si="407"/>
        <v>114292.70299999998</v>
      </c>
      <c r="CS129" s="26">
        <f>CS130+CS134+CS138</f>
        <v>0</v>
      </c>
      <c r="CT129" s="19"/>
      <c r="CU129" s="35"/>
      <c r="DA129" s="1" t="s">
        <v>29</v>
      </c>
    </row>
    <row r="130" spans="1:105" ht="93.6" hidden="1" x14ac:dyDescent="0.3">
      <c r="A130" s="16" t="s">
        <v>127</v>
      </c>
      <c r="B130" s="17">
        <v>100</v>
      </c>
      <c r="C130" s="16"/>
      <c r="D130" s="16"/>
      <c r="E130" s="34" t="s">
        <v>129</v>
      </c>
      <c r="F130" s="26">
        <f t="shared" ref="F130:K130" si="464">F131</f>
        <v>93662.399999999994</v>
      </c>
      <c r="G130" s="26">
        <f t="shared" si="464"/>
        <v>97062.799999999988</v>
      </c>
      <c r="H130" s="26">
        <f t="shared" si="464"/>
        <v>97062.799999999988</v>
      </c>
      <c r="I130" s="26">
        <f t="shared" si="464"/>
        <v>0</v>
      </c>
      <c r="J130" s="26">
        <f t="shared" si="464"/>
        <v>0</v>
      </c>
      <c r="K130" s="26">
        <f t="shared" si="464"/>
        <v>0</v>
      </c>
      <c r="L130" s="26">
        <f t="shared" si="249"/>
        <v>93662.399999999994</v>
      </c>
      <c r="M130" s="26">
        <f t="shared" si="250"/>
        <v>97062.799999999988</v>
      </c>
      <c r="N130" s="26">
        <f t="shared" si="251"/>
        <v>97062.799999999988</v>
      </c>
      <c r="O130" s="26">
        <f>O131</f>
        <v>0</v>
      </c>
      <c r="P130" s="26">
        <f>P131</f>
        <v>0</v>
      </c>
      <c r="Q130" s="26">
        <f>Q131</f>
        <v>0</v>
      </c>
      <c r="R130" s="26">
        <f t="shared" si="252"/>
        <v>93662.399999999994</v>
      </c>
      <c r="S130" s="26">
        <f t="shared" si="253"/>
        <v>97062.799999999988</v>
      </c>
      <c r="T130" s="26">
        <f t="shared" si="254"/>
        <v>97062.799999999988</v>
      </c>
      <c r="U130" s="26">
        <f>U131</f>
        <v>0</v>
      </c>
      <c r="V130" s="26">
        <f>V131</f>
        <v>0</v>
      </c>
      <c r="W130" s="26">
        <f>W131</f>
        <v>0</v>
      </c>
      <c r="X130" s="26">
        <f t="shared" si="255"/>
        <v>93662.399999999994</v>
      </c>
      <c r="Y130" s="26">
        <f t="shared" si="256"/>
        <v>97062.799999999988</v>
      </c>
      <c r="Z130" s="26">
        <f t="shared" si="257"/>
        <v>97062.799999999988</v>
      </c>
      <c r="AA130" s="26">
        <f>AA131</f>
        <v>0</v>
      </c>
      <c r="AB130" s="26">
        <f>AB131</f>
        <v>0</v>
      </c>
      <c r="AC130" s="26">
        <f>AC131</f>
        <v>0</v>
      </c>
      <c r="AD130" s="26">
        <f t="shared" si="258"/>
        <v>93662.399999999994</v>
      </c>
      <c r="AE130" s="26">
        <f t="shared" si="259"/>
        <v>97062.799999999988</v>
      </c>
      <c r="AF130" s="26">
        <f t="shared" si="260"/>
        <v>97062.799999999988</v>
      </c>
      <c r="AG130" s="26">
        <f>AG131</f>
        <v>0</v>
      </c>
      <c r="AH130" s="26">
        <f>AH131</f>
        <v>0</v>
      </c>
      <c r="AI130" s="26">
        <f>AI131</f>
        <v>0</v>
      </c>
      <c r="AJ130" s="26">
        <f t="shared" si="261"/>
        <v>93662.399999999994</v>
      </c>
      <c r="AK130" s="26">
        <f t="shared" si="262"/>
        <v>97062.799999999988</v>
      </c>
      <c r="AL130" s="26">
        <f t="shared" si="263"/>
        <v>97062.799999999988</v>
      </c>
      <c r="AM130" s="26">
        <f>AM131</f>
        <v>0</v>
      </c>
      <c r="AN130" s="26">
        <f>AN131</f>
        <v>0</v>
      </c>
      <c r="AO130" s="26">
        <f>AO131</f>
        <v>0</v>
      </c>
      <c r="AP130" s="26">
        <f t="shared" si="264"/>
        <v>93662.399999999994</v>
      </c>
      <c r="AQ130" s="26">
        <f t="shared" si="265"/>
        <v>97062.799999999988</v>
      </c>
      <c r="AR130" s="26">
        <f t="shared" si="266"/>
        <v>97062.799999999988</v>
      </c>
      <c r="AS130" s="26">
        <f>AS131</f>
        <v>0</v>
      </c>
      <c r="AT130" s="26">
        <f>AT131</f>
        <v>0</v>
      </c>
      <c r="AU130" s="26">
        <f>AU131</f>
        <v>0</v>
      </c>
      <c r="AV130" s="26">
        <f t="shared" si="267"/>
        <v>93662.399999999994</v>
      </c>
      <c r="AW130" s="26">
        <f t="shared" si="268"/>
        <v>97062.799999999988</v>
      </c>
      <c r="AX130" s="26">
        <f t="shared" si="269"/>
        <v>97062.799999999988</v>
      </c>
      <c r="AY130" s="26">
        <f>AY131</f>
        <v>3395.0129999999999</v>
      </c>
      <c r="AZ130" s="26">
        <f>AZ131</f>
        <v>6456.6029999999992</v>
      </c>
      <c r="BA130" s="26">
        <f>BA131</f>
        <v>6456.6029999999992</v>
      </c>
      <c r="BB130" s="26">
        <f t="shared" si="270"/>
        <v>97057.413</v>
      </c>
      <c r="BC130" s="26">
        <f t="shared" si="271"/>
        <v>103519.40299999999</v>
      </c>
      <c r="BD130" s="26">
        <f t="shared" si="272"/>
        <v>103519.40299999999</v>
      </c>
      <c r="BE130" s="26">
        <f>BE131</f>
        <v>0</v>
      </c>
      <c r="BF130" s="26">
        <f>BF131</f>
        <v>0</v>
      </c>
      <c r="BG130" s="26">
        <f>BG131</f>
        <v>0</v>
      </c>
      <c r="BH130" s="26">
        <f t="shared" si="273"/>
        <v>97057.413</v>
      </c>
      <c r="BI130" s="26">
        <f t="shared" si="274"/>
        <v>103519.40299999999</v>
      </c>
      <c r="BJ130" s="26">
        <f t="shared" si="275"/>
        <v>103519.40299999999</v>
      </c>
      <c r="BK130" s="26">
        <f>BK131</f>
        <v>0</v>
      </c>
      <c r="BL130" s="26">
        <f>BL131</f>
        <v>0</v>
      </c>
      <c r="BM130" s="26">
        <f>BM131</f>
        <v>0</v>
      </c>
      <c r="BN130" s="26">
        <f t="shared" si="276"/>
        <v>97057.413</v>
      </c>
      <c r="BO130" s="26">
        <f t="shared" si="277"/>
        <v>103519.40299999999</v>
      </c>
      <c r="BP130" s="26">
        <f t="shared" si="278"/>
        <v>103519.40299999999</v>
      </c>
      <c r="BQ130" s="26">
        <f>BQ131</f>
        <v>0</v>
      </c>
      <c r="BR130" s="26">
        <f>BR131</f>
        <v>0</v>
      </c>
      <c r="BS130" s="26">
        <f t="shared" si="279"/>
        <v>97057.413</v>
      </c>
      <c r="BT130" s="26">
        <f t="shared" si="280"/>
        <v>103519.40299999999</v>
      </c>
      <c r="BU130" s="26">
        <f t="shared" si="281"/>
        <v>103519.40299999999</v>
      </c>
      <c r="BV130" s="26">
        <f>BV131</f>
        <v>0</v>
      </c>
      <c r="BW130" s="26">
        <f>BW131</f>
        <v>0</v>
      </c>
      <c r="BX130" s="26">
        <f t="shared" si="282"/>
        <v>97057.413</v>
      </c>
      <c r="BY130" s="26">
        <f t="shared" si="283"/>
        <v>103519.40299999999</v>
      </c>
      <c r="BZ130" s="26">
        <f t="shared" si="284"/>
        <v>103519.40299999999</v>
      </c>
      <c r="CA130" s="26">
        <f>CA131</f>
        <v>0</v>
      </c>
      <c r="CB130" s="26">
        <f>CB131</f>
        <v>0</v>
      </c>
      <c r="CC130" s="26">
        <f>CC131</f>
        <v>0</v>
      </c>
      <c r="CD130" s="26">
        <f t="shared" si="399"/>
        <v>97057.413</v>
      </c>
      <c r="CE130" s="26">
        <f t="shared" si="400"/>
        <v>103519.40299999999</v>
      </c>
      <c r="CF130" s="26">
        <f t="shared" si="401"/>
        <v>103519.40299999999</v>
      </c>
      <c r="CG130" s="26">
        <f>CG131</f>
        <v>0</v>
      </c>
      <c r="CH130" s="26">
        <f>CH131</f>
        <v>0</v>
      </c>
      <c r="CI130" s="26">
        <f>CI131</f>
        <v>0</v>
      </c>
      <c r="CJ130" s="26">
        <f t="shared" si="402"/>
        <v>97057.413</v>
      </c>
      <c r="CK130" s="26">
        <f t="shared" si="403"/>
        <v>103519.40299999999</v>
      </c>
      <c r="CL130" s="26">
        <f t="shared" si="404"/>
        <v>103519.40299999999</v>
      </c>
      <c r="CM130" s="26">
        <f>CM131</f>
        <v>0</v>
      </c>
      <c r="CN130" s="26">
        <f>CN131</f>
        <v>0</v>
      </c>
      <c r="CO130" s="26">
        <f>CO131</f>
        <v>0</v>
      </c>
      <c r="CP130" s="26">
        <f t="shared" si="405"/>
        <v>97057.413</v>
      </c>
      <c r="CQ130" s="26">
        <f t="shared" si="406"/>
        <v>103519.40299999999</v>
      </c>
      <c r="CR130" s="26">
        <f t="shared" si="407"/>
        <v>103519.40299999999</v>
      </c>
      <c r="CS130" s="26">
        <f>CS131</f>
        <v>0</v>
      </c>
      <c r="CT130" s="19"/>
      <c r="CU130" s="35"/>
      <c r="CY130" s="1" t="s">
        <v>27</v>
      </c>
    </row>
    <row r="131" spans="1:105" ht="31.2" hidden="1" x14ac:dyDescent="0.3">
      <c r="A131" s="16" t="s">
        <v>127</v>
      </c>
      <c r="B131" s="17">
        <v>110</v>
      </c>
      <c r="C131" s="16"/>
      <c r="D131" s="16"/>
      <c r="E131" s="34" t="s">
        <v>130</v>
      </c>
      <c r="F131" s="26">
        <f t="shared" ref="F131:K131" si="465">F132+F133</f>
        <v>93662.399999999994</v>
      </c>
      <c r="G131" s="26">
        <f t="shared" si="465"/>
        <v>97062.799999999988</v>
      </c>
      <c r="H131" s="26">
        <f t="shared" si="465"/>
        <v>97062.799999999988</v>
      </c>
      <c r="I131" s="26">
        <f t="shared" si="465"/>
        <v>0</v>
      </c>
      <c r="J131" s="26">
        <f t="shared" si="465"/>
        <v>0</v>
      </c>
      <c r="K131" s="26">
        <f t="shared" si="465"/>
        <v>0</v>
      </c>
      <c r="L131" s="26">
        <f t="shared" si="249"/>
        <v>93662.399999999994</v>
      </c>
      <c r="M131" s="26">
        <f t="shared" si="250"/>
        <v>97062.799999999988</v>
      </c>
      <c r="N131" s="26">
        <f t="shared" si="251"/>
        <v>97062.799999999988</v>
      </c>
      <c r="O131" s="26">
        <f>O132+O133</f>
        <v>0</v>
      </c>
      <c r="P131" s="26">
        <f>P132+P133</f>
        <v>0</v>
      </c>
      <c r="Q131" s="26">
        <f>Q132+Q133</f>
        <v>0</v>
      </c>
      <c r="R131" s="26">
        <f t="shared" si="252"/>
        <v>93662.399999999994</v>
      </c>
      <c r="S131" s="26">
        <f t="shared" si="253"/>
        <v>97062.799999999988</v>
      </c>
      <c r="T131" s="26">
        <f t="shared" si="254"/>
        <v>97062.799999999988</v>
      </c>
      <c r="U131" s="26">
        <f>U132+U133</f>
        <v>0</v>
      </c>
      <c r="V131" s="26">
        <f>V132+V133</f>
        <v>0</v>
      </c>
      <c r="W131" s="26">
        <f>W132+W133</f>
        <v>0</v>
      </c>
      <c r="X131" s="26">
        <f t="shared" si="255"/>
        <v>93662.399999999994</v>
      </c>
      <c r="Y131" s="26">
        <f t="shared" si="256"/>
        <v>97062.799999999988</v>
      </c>
      <c r="Z131" s="26">
        <f t="shared" si="257"/>
        <v>97062.799999999988</v>
      </c>
      <c r="AA131" s="26">
        <f>AA132+AA133</f>
        <v>0</v>
      </c>
      <c r="AB131" s="26">
        <f>AB132+AB133</f>
        <v>0</v>
      </c>
      <c r="AC131" s="26">
        <f>AC132+AC133</f>
        <v>0</v>
      </c>
      <c r="AD131" s="26">
        <f t="shared" si="258"/>
        <v>93662.399999999994</v>
      </c>
      <c r="AE131" s="26">
        <f t="shared" si="259"/>
        <v>97062.799999999988</v>
      </c>
      <c r="AF131" s="26">
        <f t="shared" si="260"/>
        <v>97062.799999999988</v>
      </c>
      <c r="AG131" s="26">
        <f>AG132+AG133</f>
        <v>0</v>
      </c>
      <c r="AH131" s="26">
        <f>AH132+AH133</f>
        <v>0</v>
      </c>
      <c r="AI131" s="26">
        <f>AI132+AI133</f>
        <v>0</v>
      </c>
      <c r="AJ131" s="26">
        <f t="shared" si="261"/>
        <v>93662.399999999994</v>
      </c>
      <c r="AK131" s="26">
        <f t="shared" si="262"/>
        <v>97062.799999999988</v>
      </c>
      <c r="AL131" s="26">
        <f t="shared" si="263"/>
        <v>97062.799999999988</v>
      </c>
      <c r="AM131" s="26">
        <f>AM132+AM133</f>
        <v>0</v>
      </c>
      <c r="AN131" s="26">
        <f>AN132+AN133</f>
        <v>0</v>
      </c>
      <c r="AO131" s="26">
        <f>AO132+AO133</f>
        <v>0</v>
      </c>
      <c r="AP131" s="26">
        <f t="shared" si="264"/>
        <v>93662.399999999994</v>
      </c>
      <c r="AQ131" s="26">
        <f t="shared" si="265"/>
        <v>97062.799999999988</v>
      </c>
      <c r="AR131" s="26">
        <f t="shared" si="266"/>
        <v>97062.799999999988</v>
      </c>
      <c r="AS131" s="26">
        <f>AS132+AS133</f>
        <v>0</v>
      </c>
      <c r="AT131" s="26">
        <f>AT132+AT133</f>
        <v>0</v>
      </c>
      <c r="AU131" s="26">
        <f>AU132+AU133</f>
        <v>0</v>
      </c>
      <c r="AV131" s="26">
        <f t="shared" si="267"/>
        <v>93662.399999999994</v>
      </c>
      <c r="AW131" s="26">
        <f t="shared" si="268"/>
        <v>97062.799999999988</v>
      </c>
      <c r="AX131" s="26">
        <f t="shared" si="269"/>
        <v>97062.799999999988</v>
      </c>
      <c r="AY131" s="26">
        <f>AY132+AY133</f>
        <v>3395.0129999999999</v>
      </c>
      <c r="AZ131" s="26">
        <f>AZ132+AZ133</f>
        <v>6456.6029999999992</v>
      </c>
      <c r="BA131" s="26">
        <f>BA132+BA133</f>
        <v>6456.6029999999992</v>
      </c>
      <c r="BB131" s="26">
        <f t="shared" si="270"/>
        <v>97057.413</v>
      </c>
      <c r="BC131" s="26">
        <f t="shared" si="271"/>
        <v>103519.40299999999</v>
      </c>
      <c r="BD131" s="26">
        <f t="shared" si="272"/>
        <v>103519.40299999999</v>
      </c>
      <c r="BE131" s="26">
        <f>BE132+BE133</f>
        <v>0</v>
      </c>
      <c r="BF131" s="26">
        <f>BF132+BF133</f>
        <v>0</v>
      </c>
      <c r="BG131" s="26">
        <f>BG132+BG133</f>
        <v>0</v>
      </c>
      <c r="BH131" s="26">
        <f t="shared" si="273"/>
        <v>97057.413</v>
      </c>
      <c r="BI131" s="26">
        <f t="shared" si="274"/>
        <v>103519.40299999999</v>
      </c>
      <c r="BJ131" s="26">
        <f t="shared" si="275"/>
        <v>103519.40299999999</v>
      </c>
      <c r="BK131" s="26">
        <f>BK132+BK133</f>
        <v>0</v>
      </c>
      <c r="BL131" s="26">
        <f>BL132+BL133</f>
        <v>0</v>
      </c>
      <c r="BM131" s="26">
        <f>BM132+BM133</f>
        <v>0</v>
      </c>
      <c r="BN131" s="26">
        <f t="shared" si="276"/>
        <v>97057.413</v>
      </c>
      <c r="BO131" s="26">
        <f t="shared" si="277"/>
        <v>103519.40299999999</v>
      </c>
      <c r="BP131" s="26">
        <f t="shared" si="278"/>
        <v>103519.40299999999</v>
      </c>
      <c r="BQ131" s="26">
        <f>BQ132+BQ133</f>
        <v>0</v>
      </c>
      <c r="BR131" s="26">
        <f>BR132+BR133</f>
        <v>0</v>
      </c>
      <c r="BS131" s="26">
        <f t="shared" si="279"/>
        <v>97057.413</v>
      </c>
      <c r="BT131" s="26">
        <f t="shared" si="280"/>
        <v>103519.40299999999</v>
      </c>
      <c r="BU131" s="26">
        <f t="shared" si="281"/>
        <v>103519.40299999999</v>
      </c>
      <c r="BV131" s="26">
        <f>BV132+BV133</f>
        <v>0</v>
      </c>
      <c r="BW131" s="26">
        <f>BW132+BW133</f>
        <v>0</v>
      </c>
      <c r="BX131" s="26">
        <f t="shared" si="282"/>
        <v>97057.413</v>
      </c>
      <c r="BY131" s="26">
        <f t="shared" si="283"/>
        <v>103519.40299999999</v>
      </c>
      <c r="BZ131" s="26">
        <f t="shared" si="284"/>
        <v>103519.40299999999</v>
      </c>
      <c r="CA131" s="26">
        <f>CA132+CA133</f>
        <v>0</v>
      </c>
      <c r="CB131" s="26">
        <f>CB132+CB133</f>
        <v>0</v>
      </c>
      <c r="CC131" s="26">
        <f>CC132+CC133</f>
        <v>0</v>
      </c>
      <c r="CD131" s="26">
        <f t="shared" si="399"/>
        <v>97057.413</v>
      </c>
      <c r="CE131" s="26">
        <f t="shared" si="400"/>
        <v>103519.40299999999</v>
      </c>
      <c r="CF131" s="26">
        <f t="shared" si="401"/>
        <v>103519.40299999999</v>
      </c>
      <c r="CG131" s="26">
        <f>CG132+CG133</f>
        <v>0</v>
      </c>
      <c r="CH131" s="26">
        <f>CH132+CH133</f>
        <v>0</v>
      </c>
      <c r="CI131" s="26">
        <f>CI132+CI133</f>
        <v>0</v>
      </c>
      <c r="CJ131" s="26">
        <f t="shared" si="402"/>
        <v>97057.413</v>
      </c>
      <c r="CK131" s="26">
        <f t="shared" si="403"/>
        <v>103519.40299999999</v>
      </c>
      <c r="CL131" s="26">
        <f t="shared" si="404"/>
        <v>103519.40299999999</v>
      </c>
      <c r="CM131" s="26">
        <f>CM132+CM133</f>
        <v>0</v>
      </c>
      <c r="CN131" s="26">
        <f>CN132+CN133</f>
        <v>0</v>
      </c>
      <c r="CO131" s="26">
        <f>CO132+CO133</f>
        <v>0</v>
      </c>
      <c r="CP131" s="26">
        <f t="shared" si="405"/>
        <v>97057.413</v>
      </c>
      <c r="CQ131" s="26">
        <f t="shared" si="406"/>
        <v>103519.40299999999</v>
      </c>
      <c r="CR131" s="26">
        <f t="shared" si="407"/>
        <v>103519.40299999999</v>
      </c>
      <c r="CS131" s="26">
        <f>CS132+CS133</f>
        <v>0</v>
      </c>
      <c r="CT131" s="19"/>
      <c r="CU131" s="35"/>
      <c r="CZ131" s="1" t="s">
        <v>28</v>
      </c>
    </row>
    <row r="132" spans="1:105" hidden="1" x14ac:dyDescent="0.3">
      <c r="A132" s="16" t="s">
        <v>127</v>
      </c>
      <c r="B132" s="17">
        <v>110</v>
      </c>
      <c r="C132" s="16" t="s">
        <v>65</v>
      </c>
      <c r="D132" s="16" t="s">
        <v>103</v>
      </c>
      <c r="E132" s="34" t="s">
        <v>131</v>
      </c>
      <c r="F132" s="26">
        <f>53081-1097</f>
        <v>51984</v>
      </c>
      <c r="G132" s="26">
        <f>55008.1-1136.8</f>
        <v>53871.299999999996</v>
      </c>
      <c r="H132" s="26">
        <f>55008.1-1136.8</f>
        <v>53871.299999999996</v>
      </c>
      <c r="I132" s="26"/>
      <c r="J132" s="26"/>
      <c r="K132" s="26"/>
      <c r="L132" s="26">
        <f t="shared" si="249"/>
        <v>51984</v>
      </c>
      <c r="M132" s="26">
        <f t="shared" si="250"/>
        <v>53871.299999999996</v>
      </c>
      <c r="N132" s="26">
        <f t="shared" si="251"/>
        <v>53871.299999999996</v>
      </c>
      <c r="O132" s="26"/>
      <c r="P132" s="26"/>
      <c r="Q132" s="26"/>
      <c r="R132" s="26">
        <f t="shared" si="252"/>
        <v>51984</v>
      </c>
      <c r="S132" s="26">
        <f t="shared" si="253"/>
        <v>53871.299999999996</v>
      </c>
      <c r="T132" s="26">
        <f t="shared" si="254"/>
        <v>53871.299999999996</v>
      </c>
      <c r="U132" s="26"/>
      <c r="V132" s="26"/>
      <c r="W132" s="26"/>
      <c r="X132" s="26">
        <f t="shared" si="255"/>
        <v>51984</v>
      </c>
      <c r="Y132" s="26">
        <f t="shared" si="256"/>
        <v>53871.299999999996</v>
      </c>
      <c r="Z132" s="26">
        <f t="shared" si="257"/>
        <v>53871.299999999996</v>
      </c>
      <c r="AA132" s="26"/>
      <c r="AB132" s="26"/>
      <c r="AC132" s="26"/>
      <c r="AD132" s="26">
        <f t="shared" si="258"/>
        <v>51984</v>
      </c>
      <c r="AE132" s="26">
        <f t="shared" si="259"/>
        <v>53871.299999999996</v>
      </c>
      <c r="AF132" s="26">
        <f t="shared" si="260"/>
        <v>53871.299999999996</v>
      </c>
      <c r="AG132" s="26"/>
      <c r="AH132" s="26"/>
      <c r="AI132" s="26"/>
      <c r="AJ132" s="26">
        <f t="shared" si="261"/>
        <v>51984</v>
      </c>
      <c r="AK132" s="26">
        <f t="shared" si="262"/>
        <v>53871.299999999996</v>
      </c>
      <c r="AL132" s="26">
        <f t="shared" si="263"/>
        <v>53871.299999999996</v>
      </c>
      <c r="AM132" s="26"/>
      <c r="AN132" s="26"/>
      <c r="AO132" s="26"/>
      <c r="AP132" s="26">
        <f t="shared" si="264"/>
        <v>51984</v>
      </c>
      <c r="AQ132" s="26">
        <f t="shared" si="265"/>
        <v>53871.299999999996</v>
      </c>
      <c r="AR132" s="26">
        <f t="shared" si="266"/>
        <v>53871.299999999996</v>
      </c>
      <c r="AS132" s="26"/>
      <c r="AT132" s="26"/>
      <c r="AU132" s="26"/>
      <c r="AV132" s="26">
        <f t="shared" si="267"/>
        <v>51984</v>
      </c>
      <c r="AW132" s="26">
        <f t="shared" si="268"/>
        <v>53871.299999999996</v>
      </c>
      <c r="AX132" s="26">
        <f t="shared" si="269"/>
        <v>53871.299999999996</v>
      </c>
      <c r="AY132" s="26">
        <v>1840.913</v>
      </c>
      <c r="AZ132" s="26">
        <v>3266.9029999999998</v>
      </c>
      <c r="BA132" s="26">
        <v>3266.9029999999998</v>
      </c>
      <c r="BB132" s="26">
        <f t="shared" si="270"/>
        <v>53824.913</v>
      </c>
      <c r="BC132" s="26">
        <f t="shared" si="271"/>
        <v>57138.202999999994</v>
      </c>
      <c r="BD132" s="26">
        <f t="shared" si="272"/>
        <v>57138.202999999994</v>
      </c>
      <c r="BE132" s="26"/>
      <c r="BF132" s="26"/>
      <c r="BG132" s="26"/>
      <c r="BH132" s="26">
        <f t="shared" si="273"/>
        <v>53824.913</v>
      </c>
      <c r="BI132" s="26">
        <f t="shared" si="274"/>
        <v>57138.202999999994</v>
      </c>
      <c r="BJ132" s="26">
        <f t="shared" si="275"/>
        <v>57138.202999999994</v>
      </c>
      <c r="BK132" s="26"/>
      <c r="BL132" s="26"/>
      <c r="BM132" s="26"/>
      <c r="BN132" s="26">
        <f t="shared" si="276"/>
        <v>53824.913</v>
      </c>
      <c r="BO132" s="26">
        <f t="shared" si="277"/>
        <v>57138.202999999994</v>
      </c>
      <c r="BP132" s="26">
        <f t="shared" si="278"/>
        <v>57138.202999999994</v>
      </c>
      <c r="BQ132" s="26"/>
      <c r="BR132" s="26"/>
      <c r="BS132" s="26">
        <f t="shared" si="279"/>
        <v>53824.913</v>
      </c>
      <c r="BT132" s="26">
        <f t="shared" si="280"/>
        <v>57138.202999999994</v>
      </c>
      <c r="BU132" s="26">
        <f t="shared" si="281"/>
        <v>57138.202999999994</v>
      </c>
      <c r="BV132" s="26"/>
      <c r="BW132" s="26"/>
      <c r="BX132" s="26">
        <f t="shared" si="282"/>
        <v>53824.913</v>
      </c>
      <c r="BY132" s="26">
        <f t="shared" si="283"/>
        <v>57138.202999999994</v>
      </c>
      <c r="BZ132" s="26">
        <f t="shared" si="284"/>
        <v>57138.202999999994</v>
      </c>
      <c r="CA132" s="26"/>
      <c r="CB132" s="26"/>
      <c r="CC132" s="26"/>
      <c r="CD132" s="26">
        <f t="shared" si="399"/>
        <v>53824.913</v>
      </c>
      <c r="CE132" s="26">
        <f t="shared" si="400"/>
        <v>57138.202999999994</v>
      </c>
      <c r="CF132" s="26">
        <f t="shared" si="401"/>
        <v>57138.202999999994</v>
      </c>
      <c r="CG132" s="26"/>
      <c r="CH132" s="26"/>
      <c r="CI132" s="26"/>
      <c r="CJ132" s="26">
        <f t="shared" si="402"/>
        <v>53824.913</v>
      </c>
      <c r="CK132" s="26">
        <f t="shared" si="403"/>
        <v>57138.202999999994</v>
      </c>
      <c r="CL132" s="26">
        <f t="shared" si="404"/>
        <v>57138.202999999994</v>
      </c>
      <c r="CM132" s="26"/>
      <c r="CN132" s="26"/>
      <c r="CO132" s="26"/>
      <c r="CP132" s="26">
        <f t="shared" si="405"/>
        <v>53824.913</v>
      </c>
      <c r="CQ132" s="26">
        <f t="shared" si="406"/>
        <v>57138.202999999994</v>
      </c>
      <c r="CR132" s="26">
        <f t="shared" si="407"/>
        <v>57138.202999999994</v>
      </c>
      <c r="CS132" s="26"/>
      <c r="CT132" s="19"/>
      <c r="CU132" s="35"/>
    </row>
    <row r="133" spans="1:105" ht="46.8" hidden="1" x14ac:dyDescent="0.3">
      <c r="A133" s="16" t="s">
        <v>127</v>
      </c>
      <c r="B133" s="17">
        <v>110</v>
      </c>
      <c r="C133" s="16" t="s">
        <v>65</v>
      </c>
      <c r="D133" s="16" t="s">
        <v>132</v>
      </c>
      <c r="E133" s="34" t="s">
        <v>133</v>
      </c>
      <c r="F133" s="26">
        <v>41678.400000000001</v>
      </c>
      <c r="G133" s="26">
        <v>43191.5</v>
      </c>
      <c r="H133" s="26">
        <v>43191.5</v>
      </c>
      <c r="I133" s="26"/>
      <c r="J133" s="26"/>
      <c r="K133" s="26"/>
      <c r="L133" s="26">
        <f t="shared" si="249"/>
        <v>41678.400000000001</v>
      </c>
      <c r="M133" s="26">
        <f t="shared" si="250"/>
        <v>43191.5</v>
      </c>
      <c r="N133" s="26">
        <f t="shared" si="251"/>
        <v>43191.5</v>
      </c>
      <c r="O133" s="26"/>
      <c r="P133" s="26"/>
      <c r="Q133" s="26"/>
      <c r="R133" s="26">
        <f t="shared" si="252"/>
        <v>41678.400000000001</v>
      </c>
      <c r="S133" s="26">
        <f t="shared" si="253"/>
        <v>43191.5</v>
      </c>
      <c r="T133" s="26">
        <f t="shared" si="254"/>
        <v>43191.5</v>
      </c>
      <c r="U133" s="26"/>
      <c r="V133" s="26"/>
      <c r="W133" s="26"/>
      <c r="X133" s="26">
        <f t="shared" si="255"/>
        <v>41678.400000000001</v>
      </c>
      <c r="Y133" s="26">
        <f t="shared" si="256"/>
        <v>43191.5</v>
      </c>
      <c r="Z133" s="26">
        <f t="shared" si="257"/>
        <v>43191.5</v>
      </c>
      <c r="AA133" s="26"/>
      <c r="AB133" s="26"/>
      <c r="AC133" s="26"/>
      <c r="AD133" s="26">
        <f t="shared" si="258"/>
        <v>41678.400000000001</v>
      </c>
      <c r="AE133" s="26">
        <f t="shared" si="259"/>
        <v>43191.5</v>
      </c>
      <c r="AF133" s="26">
        <f t="shared" si="260"/>
        <v>43191.5</v>
      </c>
      <c r="AG133" s="26"/>
      <c r="AH133" s="26"/>
      <c r="AI133" s="26"/>
      <c r="AJ133" s="26">
        <f t="shared" si="261"/>
        <v>41678.400000000001</v>
      </c>
      <c r="AK133" s="26">
        <f t="shared" si="262"/>
        <v>43191.5</v>
      </c>
      <c r="AL133" s="26">
        <f t="shared" si="263"/>
        <v>43191.5</v>
      </c>
      <c r="AM133" s="26"/>
      <c r="AN133" s="26"/>
      <c r="AO133" s="26"/>
      <c r="AP133" s="26">
        <f t="shared" si="264"/>
        <v>41678.400000000001</v>
      </c>
      <c r="AQ133" s="26">
        <f t="shared" si="265"/>
        <v>43191.5</v>
      </c>
      <c r="AR133" s="26">
        <f t="shared" si="266"/>
        <v>43191.5</v>
      </c>
      <c r="AS133" s="26"/>
      <c r="AT133" s="26"/>
      <c r="AU133" s="26"/>
      <c r="AV133" s="26">
        <f t="shared" si="267"/>
        <v>41678.400000000001</v>
      </c>
      <c r="AW133" s="26">
        <f t="shared" si="268"/>
        <v>43191.5</v>
      </c>
      <c r="AX133" s="26">
        <f t="shared" si="269"/>
        <v>43191.5</v>
      </c>
      <c r="AY133" s="26">
        <v>1554.1</v>
      </c>
      <c r="AZ133" s="26">
        <v>3189.7</v>
      </c>
      <c r="BA133" s="26">
        <v>3189.7</v>
      </c>
      <c r="BB133" s="26">
        <f t="shared" si="270"/>
        <v>43232.5</v>
      </c>
      <c r="BC133" s="26">
        <f t="shared" si="271"/>
        <v>46381.2</v>
      </c>
      <c r="BD133" s="26">
        <f t="shared" si="272"/>
        <v>46381.2</v>
      </c>
      <c r="BE133" s="26"/>
      <c r="BF133" s="26"/>
      <c r="BG133" s="26"/>
      <c r="BH133" s="26">
        <f t="shared" si="273"/>
        <v>43232.5</v>
      </c>
      <c r="BI133" s="26">
        <f t="shared" si="274"/>
        <v>46381.2</v>
      </c>
      <c r="BJ133" s="26">
        <f t="shared" si="275"/>
        <v>46381.2</v>
      </c>
      <c r="BK133" s="26"/>
      <c r="BL133" s="26"/>
      <c r="BM133" s="26"/>
      <c r="BN133" s="26">
        <f t="shared" si="276"/>
        <v>43232.5</v>
      </c>
      <c r="BO133" s="26">
        <f t="shared" si="277"/>
        <v>46381.2</v>
      </c>
      <c r="BP133" s="26">
        <f t="shared" si="278"/>
        <v>46381.2</v>
      </c>
      <c r="BQ133" s="26"/>
      <c r="BR133" s="26"/>
      <c r="BS133" s="26">
        <f t="shared" si="279"/>
        <v>43232.5</v>
      </c>
      <c r="BT133" s="26">
        <f t="shared" si="280"/>
        <v>46381.2</v>
      </c>
      <c r="BU133" s="26">
        <f t="shared" si="281"/>
        <v>46381.2</v>
      </c>
      <c r="BV133" s="26"/>
      <c r="BW133" s="26"/>
      <c r="BX133" s="26">
        <f t="shared" si="282"/>
        <v>43232.5</v>
      </c>
      <c r="BY133" s="26">
        <f t="shared" si="283"/>
        <v>46381.2</v>
      </c>
      <c r="BZ133" s="26">
        <f t="shared" si="284"/>
        <v>46381.2</v>
      </c>
      <c r="CA133" s="26"/>
      <c r="CB133" s="26"/>
      <c r="CC133" s="26"/>
      <c r="CD133" s="26">
        <f t="shared" si="399"/>
        <v>43232.5</v>
      </c>
      <c r="CE133" s="26">
        <f t="shared" si="400"/>
        <v>46381.2</v>
      </c>
      <c r="CF133" s="26">
        <f t="shared" si="401"/>
        <v>46381.2</v>
      </c>
      <c r="CG133" s="26"/>
      <c r="CH133" s="26"/>
      <c r="CI133" s="26"/>
      <c r="CJ133" s="26">
        <f t="shared" si="402"/>
        <v>43232.5</v>
      </c>
      <c r="CK133" s="26">
        <f t="shared" si="403"/>
        <v>46381.2</v>
      </c>
      <c r="CL133" s="26">
        <f t="shared" si="404"/>
        <v>46381.2</v>
      </c>
      <c r="CM133" s="26"/>
      <c r="CN133" s="26"/>
      <c r="CO133" s="26"/>
      <c r="CP133" s="26">
        <f t="shared" si="405"/>
        <v>43232.5</v>
      </c>
      <c r="CQ133" s="26">
        <f t="shared" si="406"/>
        <v>46381.2</v>
      </c>
      <c r="CR133" s="26">
        <f t="shared" si="407"/>
        <v>46381.2</v>
      </c>
      <c r="CS133" s="26"/>
      <c r="CT133" s="19"/>
      <c r="CU133" s="35"/>
    </row>
    <row r="134" spans="1:105" ht="31.2" hidden="1" x14ac:dyDescent="0.3">
      <c r="A134" s="16" t="s">
        <v>127</v>
      </c>
      <c r="B134" s="17">
        <v>200</v>
      </c>
      <c r="C134" s="16"/>
      <c r="D134" s="16"/>
      <c r="E134" s="34" t="s">
        <v>38</v>
      </c>
      <c r="F134" s="26">
        <f t="shared" ref="F134:K134" si="466">F135</f>
        <v>10614.3</v>
      </c>
      <c r="G134" s="26">
        <f t="shared" si="466"/>
        <v>10617.4</v>
      </c>
      <c r="H134" s="26">
        <f t="shared" si="466"/>
        <v>10619.4</v>
      </c>
      <c r="I134" s="26">
        <f t="shared" si="466"/>
        <v>0</v>
      </c>
      <c r="J134" s="26">
        <f t="shared" si="466"/>
        <v>0</v>
      </c>
      <c r="K134" s="26">
        <f t="shared" si="466"/>
        <v>0</v>
      </c>
      <c r="L134" s="26">
        <f t="shared" si="249"/>
        <v>10614.3</v>
      </c>
      <c r="M134" s="26">
        <f t="shared" si="250"/>
        <v>10617.4</v>
      </c>
      <c r="N134" s="26">
        <f t="shared" si="251"/>
        <v>10619.4</v>
      </c>
      <c r="O134" s="26">
        <f>O135</f>
        <v>0</v>
      </c>
      <c r="P134" s="26">
        <f>P135</f>
        <v>0</v>
      </c>
      <c r="Q134" s="26">
        <f>Q135</f>
        <v>0</v>
      </c>
      <c r="R134" s="26">
        <f t="shared" si="252"/>
        <v>10614.3</v>
      </c>
      <c r="S134" s="26">
        <f t="shared" si="253"/>
        <v>10617.4</v>
      </c>
      <c r="T134" s="26">
        <f t="shared" si="254"/>
        <v>10619.4</v>
      </c>
      <c r="U134" s="26">
        <f>U135</f>
        <v>0</v>
      </c>
      <c r="V134" s="26">
        <f>V135</f>
        <v>0</v>
      </c>
      <c r="W134" s="26">
        <f>W135</f>
        <v>0</v>
      </c>
      <c r="X134" s="26">
        <f t="shared" si="255"/>
        <v>10614.3</v>
      </c>
      <c r="Y134" s="26">
        <f t="shared" si="256"/>
        <v>10617.4</v>
      </c>
      <c r="Z134" s="26">
        <f t="shared" si="257"/>
        <v>10619.4</v>
      </c>
      <c r="AA134" s="26">
        <f>AA135</f>
        <v>0</v>
      </c>
      <c r="AB134" s="26">
        <f>AB135</f>
        <v>0</v>
      </c>
      <c r="AC134" s="26">
        <f>AC135</f>
        <v>0</v>
      </c>
      <c r="AD134" s="26">
        <f t="shared" si="258"/>
        <v>10614.3</v>
      </c>
      <c r="AE134" s="26">
        <f t="shared" si="259"/>
        <v>10617.4</v>
      </c>
      <c r="AF134" s="26">
        <f t="shared" si="260"/>
        <v>10619.4</v>
      </c>
      <c r="AG134" s="26">
        <f>AG135</f>
        <v>0</v>
      </c>
      <c r="AH134" s="26">
        <f>AH135</f>
        <v>0</v>
      </c>
      <c r="AI134" s="26">
        <f>AI135</f>
        <v>0</v>
      </c>
      <c r="AJ134" s="26">
        <f t="shared" si="261"/>
        <v>10614.3</v>
      </c>
      <c r="AK134" s="26">
        <f t="shared" si="262"/>
        <v>10617.4</v>
      </c>
      <c r="AL134" s="26">
        <f t="shared" si="263"/>
        <v>10619.4</v>
      </c>
      <c r="AM134" s="26">
        <f>AM135</f>
        <v>0</v>
      </c>
      <c r="AN134" s="26">
        <f>AN135</f>
        <v>0</v>
      </c>
      <c r="AO134" s="26">
        <f>AO135</f>
        <v>0</v>
      </c>
      <c r="AP134" s="26">
        <f t="shared" si="264"/>
        <v>10614.3</v>
      </c>
      <c r="AQ134" s="26">
        <f t="shared" si="265"/>
        <v>10617.4</v>
      </c>
      <c r="AR134" s="26">
        <f t="shared" si="266"/>
        <v>10619.4</v>
      </c>
      <c r="AS134" s="26">
        <f>AS135</f>
        <v>0</v>
      </c>
      <c r="AT134" s="26">
        <f>AT135</f>
        <v>0</v>
      </c>
      <c r="AU134" s="26">
        <f>AU135</f>
        <v>0</v>
      </c>
      <c r="AV134" s="26">
        <f t="shared" si="267"/>
        <v>10614.3</v>
      </c>
      <c r="AW134" s="26">
        <f t="shared" si="268"/>
        <v>10617.4</v>
      </c>
      <c r="AX134" s="26">
        <f t="shared" si="269"/>
        <v>10619.4</v>
      </c>
      <c r="AY134" s="26">
        <f>AY135</f>
        <v>0</v>
      </c>
      <c r="AZ134" s="26">
        <f>AZ135</f>
        <v>0</v>
      </c>
      <c r="BA134" s="26">
        <f>BA135</f>
        <v>0</v>
      </c>
      <c r="BB134" s="26">
        <f t="shared" si="270"/>
        <v>10614.3</v>
      </c>
      <c r="BC134" s="26">
        <f t="shared" si="271"/>
        <v>10617.4</v>
      </c>
      <c r="BD134" s="26">
        <f t="shared" si="272"/>
        <v>10619.4</v>
      </c>
      <c r="BE134" s="26">
        <f>BE135</f>
        <v>0</v>
      </c>
      <c r="BF134" s="26">
        <f>BF135</f>
        <v>0</v>
      </c>
      <c r="BG134" s="26">
        <f>BG135</f>
        <v>0</v>
      </c>
      <c r="BH134" s="26">
        <f t="shared" si="273"/>
        <v>10614.3</v>
      </c>
      <c r="BI134" s="26">
        <f t="shared" si="274"/>
        <v>10617.4</v>
      </c>
      <c r="BJ134" s="26">
        <f t="shared" si="275"/>
        <v>10619.4</v>
      </c>
      <c r="BK134" s="26">
        <f>BK135</f>
        <v>0</v>
      </c>
      <c r="BL134" s="26">
        <f>BL135</f>
        <v>0</v>
      </c>
      <c r="BM134" s="26">
        <f>BM135</f>
        <v>0</v>
      </c>
      <c r="BN134" s="26">
        <f t="shared" si="276"/>
        <v>10614.3</v>
      </c>
      <c r="BO134" s="26">
        <f t="shared" si="277"/>
        <v>10617.4</v>
      </c>
      <c r="BP134" s="26">
        <f t="shared" si="278"/>
        <v>10619.4</v>
      </c>
      <c r="BQ134" s="26">
        <f>BQ135</f>
        <v>0</v>
      </c>
      <c r="BR134" s="26">
        <f>BR135</f>
        <v>0</v>
      </c>
      <c r="BS134" s="26">
        <f t="shared" si="279"/>
        <v>10614.3</v>
      </c>
      <c r="BT134" s="26">
        <f t="shared" si="280"/>
        <v>10617.4</v>
      </c>
      <c r="BU134" s="26">
        <f t="shared" si="281"/>
        <v>10619.4</v>
      </c>
      <c r="BV134" s="26">
        <f>BV135</f>
        <v>0</v>
      </c>
      <c r="BW134" s="26">
        <f>BW135</f>
        <v>0</v>
      </c>
      <c r="BX134" s="26">
        <f t="shared" si="282"/>
        <v>10614.3</v>
      </c>
      <c r="BY134" s="26">
        <f t="shared" si="283"/>
        <v>10617.4</v>
      </c>
      <c r="BZ134" s="26">
        <f t="shared" si="284"/>
        <v>10619.4</v>
      </c>
      <c r="CA134" s="26">
        <f>CA135</f>
        <v>0</v>
      </c>
      <c r="CB134" s="26">
        <f>CB135</f>
        <v>0</v>
      </c>
      <c r="CC134" s="26">
        <f>CC135</f>
        <v>0</v>
      </c>
      <c r="CD134" s="26">
        <f t="shared" si="399"/>
        <v>10614.3</v>
      </c>
      <c r="CE134" s="26">
        <f t="shared" si="400"/>
        <v>10617.4</v>
      </c>
      <c r="CF134" s="26">
        <f t="shared" si="401"/>
        <v>10619.4</v>
      </c>
      <c r="CG134" s="26">
        <f>CG135</f>
        <v>0</v>
      </c>
      <c r="CH134" s="26">
        <f>CH135</f>
        <v>0</v>
      </c>
      <c r="CI134" s="26">
        <f>CI135</f>
        <v>0</v>
      </c>
      <c r="CJ134" s="26">
        <f t="shared" si="402"/>
        <v>10614.3</v>
      </c>
      <c r="CK134" s="26">
        <f t="shared" si="403"/>
        <v>10617.4</v>
      </c>
      <c r="CL134" s="26">
        <f t="shared" si="404"/>
        <v>10619.4</v>
      </c>
      <c r="CM134" s="26">
        <f>CM135</f>
        <v>0</v>
      </c>
      <c r="CN134" s="26">
        <f>CN135</f>
        <v>0</v>
      </c>
      <c r="CO134" s="26">
        <f>CO135</f>
        <v>0</v>
      </c>
      <c r="CP134" s="26">
        <f t="shared" si="405"/>
        <v>10614.3</v>
      </c>
      <c r="CQ134" s="26">
        <f t="shared" si="406"/>
        <v>10617.4</v>
      </c>
      <c r="CR134" s="26">
        <f t="shared" si="407"/>
        <v>10619.4</v>
      </c>
      <c r="CS134" s="26">
        <f>CS135</f>
        <v>0</v>
      </c>
      <c r="CT134" s="19"/>
      <c r="CU134" s="35"/>
      <c r="CY134" s="1" t="s">
        <v>27</v>
      </c>
    </row>
    <row r="135" spans="1:105" ht="46.8" hidden="1" x14ac:dyDescent="0.3">
      <c r="A135" s="16" t="s">
        <v>127</v>
      </c>
      <c r="B135" s="17">
        <v>240</v>
      </c>
      <c r="C135" s="16"/>
      <c r="D135" s="16"/>
      <c r="E135" s="34" t="s">
        <v>39</v>
      </c>
      <c r="F135" s="26">
        <f t="shared" ref="F135:K135" si="467">F136+F137</f>
        <v>10614.3</v>
      </c>
      <c r="G135" s="26">
        <f t="shared" si="467"/>
        <v>10617.4</v>
      </c>
      <c r="H135" s="26">
        <f t="shared" si="467"/>
        <v>10619.4</v>
      </c>
      <c r="I135" s="26">
        <f t="shared" si="467"/>
        <v>0</v>
      </c>
      <c r="J135" s="26">
        <f t="shared" si="467"/>
        <v>0</v>
      </c>
      <c r="K135" s="26">
        <f t="shared" si="467"/>
        <v>0</v>
      </c>
      <c r="L135" s="26">
        <f t="shared" si="249"/>
        <v>10614.3</v>
      </c>
      <c r="M135" s="26">
        <f t="shared" si="250"/>
        <v>10617.4</v>
      </c>
      <c r="N135" s="26">
        <f t="shared" si="251"/>
        <v>10619.4</v>
      </c>
      <c r="O135" s="26">
        <f>O136+O137</f>
        <v>0</v>
      </c>
      <c r="P135" s="26">
        <f>P136+P137</f>
        <v>0</v>
      </c>
      <c r="Q135" s="26">
        <f>Q136+Q137</f>
        <v>0</v>
      </c>
      <c r="R135" s="26">
        <f t="shared" si="252"/>
        <v>10614.3</v>
      </c>
      <c r="S135" s="26">
        <f t="shared" si="253"/>
        <v>10617.4</v>
      </c>
      <c r="T135" s="26">
        <f t="shared" si="254"/>
        <v>10619.4</v>
      </c>
      <c r="U135" s="26">
        <f>U136+U137</f>
        <v>0</v>
      </c>
      <c r="V135" s="26">
        <f>V136+V137</f>
        <v>0</v>
      </c>
      <c r="W135" s="26">
        <f>W136+W137</f>
        <v>0</v>
      </c>
      <c r="X135" s="26">
        <f t="shared" si="255"/>
        <v>10614.3</v>
      </c>
      <c r="Y135" s="26">
        <f t="shared" si="256"/>
        <v>10617.4</v>
      </c>
      <c r="Z135" s="26">
        <f t="shared" si="257"/>
        <v>10619.4</v>
      </c>
      <c r="AA135" s="26">
        <f>AA136+AA137</f>
        <v>0</v>
      </c>
      <c r="AB135" s="26">
        <f>AB136+AB137</f>
        <v>0</v>
      </c>
      <c r="AC135" s="26">
        <f>AC136+AC137</f>
        <v>0</v>
      </c>
      <c r="AD135" s="26">
        <f t="shared" si="258"/>
        <v>10614.3</v>
      </c>
      <c r="AE135" s="26">
        <f t="shared" si="259"/>
        <v>10617.4</v>
      </c>
      <c r="AF135" s="26">
        <f t="shared" si="260"/>
        <v>10619.4</v>
      </c>
      <c r="AG135" s="26">
        <f>AG136+AG137</f>
        <v>0</v>
      </c>
      <c r="AH135" s="26">
        <f>AH136+AH137</f>
        <v>0</v>
      </c>
      <c r="AI135" s="26">
        <f>AI136+AI137</f>
        <v>0</v>
      </c>
      <c r="AJ135" s="26">
        <f t="shared" si="261"/>
        <v>10614.3</v>
      </c>
      <c r="AK135" s="26">
        <f t="shared" si="262"/>
        <v>10617.4</v>
      </c>
      <c r="AL135" s="26">
        <f t="shared" si="263"/>
        <v>10619.4</v>
      </c>
      <c r="AM135" s="26">
        <f>AM136+AM137</f>
        <v>0</v>
      </c>
      <c r="AN135" s="26">
        <f>AN136+AN137</f>
        <v>0</v>
      </c>
      <c r="AO135" s="26">
        <f>AO136+AO137</f>
        <v>0</v>
      </c>
      <c r="AP135" s="26">
        <f t="shared" si="264"/>
        <v>10614.3</v>
      </c>
      <c r="AQ135" s="26">
        <f t="shared" si="265"/>
        <v>10617.4</v>
      </c>
      <c r="AR135" s="26">
        <f t="shared" si="266"/>
        <v>10619.4</v>
      </c>
      <c r="AS135" s="26">
        <f>AS136+AS137</f>
        <v>0</v>
      </c>
      <c r="AT135" s="26">
        <f>AT136+AT137</f>
        <v>0</v>
      </c>
      <c r="AU135" s="26">
        <f>AU136+AU137</f>
        <v>0</v>
      </c>
      <c r="AV135" s="26">
        <f t="shared" si="267"/>
        <v>10614.3</v>
      </c>
      <c r="AW135" s="26">
        <f t="shared" si="268"/>
        <v>10617.4</v>
      </c>
      <c r="AX135" s="26">
        <f t="shared" si="269"/>
        <v>10619.4</v>
      </c>
      <c r="AY135" s="26">
        <f>AY136+AY137</f>
        <v>0</v>
      </c>
      <c r="AZ135" s="26">
        <f>AZ136+AZ137</f>
        <v>0</v>
      </c>
      <c r="BA135" s="26">
        <f>BA136+BA137</f>
        <v>0</v>
      </c>
      <c r="BB135" s="26">
        <f t="shared" si="270"/>
        <v>10614.3</v>
      </c>
      <c r="BC135" s="26">
        <f t="shared" si="271"/>
        <v>10617.4</v>
      </c>
      <c r="BD135" s="26">
        <f t="shared" si="272"/>
        <v>10619.4</v>
      </c>
      <c r="BE135" s="26">
        <f>BE136+BE137</f>
        <v>0</v>
      </c>
      <c r="BF135" s="26">
        <f>BF136+BF137</f>
        <v>0</v>
      </c>
      <c r="BG135" s="26">
        <f>BG136+BG137</f>
        <v>0</v>
      </c>
      <c r="BH135" s="26">
        <f t="shared" si="273"/>
        <v>10614.3</v>
      </c>
      <c r="BI135" s="26">
        <f t="shared" si="274"/>
        <v>10617.4</v>
      </c>
      <c r="BJ135" s="26">
        <f t="shared" si="275"/>
        <v>10619.4</v>
      </c>
      <c r="BK135" s="26">
        <f>BK136+BK137</f>
        <v>0</v>
      </c>
      <c r="BL135" s="26">
        <f>BL136+BL137</f>
        <v>0</v>
      </c>
      <c r="BM135" s="26">
        <f>BM136+BM137</f>
        <v>0</v>
      </c>
      <c r="BN135" s="26">
        <f t="shared" si="276"/>
        <v>10614.3</v>
      </c>
      <c r="BO135" s="26">
        <f t="shared" si="277"/>
        <v>10617.4</v>
      </c>
      <c r="BP135" s="26">
        <f t="shared" si="278"/>
        <v>10619.4</v>
      </c>
      <c r="BQ135" s="26">
        <f>BQ136+BQ137</f>
        <v>0</v>
      </c>
      <c r="BR135" s="26">
        <f>BR136+BR137</f>
        <v>0</v>
      </c>
      <c r="BS135" s="26">
        <f t="shared" si="279"/>
        <v>10614.3</v>
      </c>
      <c r="BT135" s="26">
        <f t="shared" si="280"/>
        <v>10617.4</v>
      </c>
      <c r="BU135" s="26">
        <f t="shared" si="281"/>
        <v>10619.4</v>
      </c>
      <c r="BV135" s="26">
        <f>BV136+BV137</f>
        <v>0</v>
      </c>
      <c r="BW135" s="26">
        <f>BW136+BW137</f>
        <v>0</v>
      </c>
      <c r="BX135" s="26">
        <f t="shared" si="282"/>
        <v>10614.3</v>
      </c>
      <c r="BY135" s="26">
        <f t="shared" si="283"/>
        <v>10617.4</v>
      </c>
      <c r="BZ135" s="26">
        <f t="shared" si="284"/>
        <v>10619.4</v>
      </c>
      <c r="CA135" s="26">
        <f>CA136+CA137</f>
        <v>0</v>
      </c>
      <c r="CB135" s="26">
        <f>CB136+CB137</f>
        <v>0</v>
      </c>
      <c r="CC135" s="26">
        <f>CC136+CC137</f>
        <v>0</v>
      </c>
      <c r="CD135" s="26">
        <f t="shared" si="399"/>
        <v>10614.3</v>
      </c>
      <c r="CE135" s="26">
        <f t="shared" si="400"/>
        <v>10617.4</v>
      </c>
      <c r="CF135" s="26">
        <f t="shared" si="401"/>
        <v>10619.4</v>
      </c>
      <c r="CG135" s="26">
        <f>CG136+CG137</f>
        <v>0</v>
      </c>
      <c r="CH135" s="26">
        <f>CH136+CH137</f>
        <v>0</v>
      </c>
      <c r="CI135" s="26">
        <f>CI136+CI137</f>
        <v>0</v>
      </c>
      <c r="CJ135" s="26">
        <f t="shared" si="402"/>
        <v>10614.3</v>
      </c>
      <c r="CK135" s="26">
        <f t="shared" si="403"/>
        <v>10617.4</v>
      </c>
      <c r="CL135" s="26">
        <f t="shared" si="404"/>
        <v>10619.4</v>
      </c>
      <c r="CM135" s="26">
        <f>CM136+CM137</f>
        <v>0</v>
      </c>
      <c r="CN135" s="26">
        <f>CN136+CN137</f>
        <v>0</v>
      </c>
      <c r="CO135" s="26">
        <f>CO136+CO137</f>
        <v>0</v>
      </c>
      <c r="CP135" s="26">
        <f t="shared" si="405"/>
        <v>10614.3</v>
      </c>
      <c r="CQ135" s="26">
        <f t="shared" si="406"/>
        <v>10617.4</v>
      </c>
      <c r="CR135" s="26">
        <f t="shared" si="407"/>
        <v>10619.4</v>
      </c>
      <c r="CS135" s="26">
        <f>CS136+CS137</f>
        <v>0</v>
      </c>
      <c r="CT135" s="19"/>
      <c r="CU135" s="35"/>
      <c r="CZ135" s="1" t="s">
        <v>28</v>
      </c>
    </row>
    <row r="136" spans="1:105" hidden="1" x14ac:dyDescent="0.3">
      <c r="A136" s="16" t="s">
        <v>127</v>
      </c>
      <c r="B136" s="17">
        <v>240</v>
      </c>
      <c r="C136" s="16" t="s">
        <v>65</v>
      </c>
      <c r="D136" s="16" t="s">
        <v>103</v>
      </c>
      <c r="E136" s="34" t="s">
        <v>131</v>
      </c>
      <c r="F136" s="26">
        <f>6886.5-87</f>
        <v>6799.5</v>
      </c>
      <c r="G136" s="26">
        <f>6886.5-87</f>
        <v>6799.5</v>
      </c>
      <c r="H136" s="26">
        <f>6886.5-87</f>
        <v>6799.5</v>
      </c>
      <c r="I136" s="26"/>
      <c r="J136" s="26"/>
      <c r="K136" s="26"/>
      <c r="L136" s="26">
        <f t="shared" si="249"/>
        <v>6799.5</v>
      </c>
      <c r="M136" s="26">
        <f t="shared" si="250"/>
        <v>6799.5</v>
      </c>
      <c r="N136" s="26">
        <f t="shared" si="251"/>
        <v>6799.5</v>
      </c>
      <c r="O136" s="26"/>
      <c r="P136" s="26"/>
      <c r="Q136" s="26"/>
      <c r="R136" s="26">
        <f t="shared" si="252"/>
        <v>6799.5</v>
      </c>
      <c r="S136" s="26">
        <f t="shared" si="253"/>
        <v>6799.5</v>
      </c>
      <c r="T136" s="26">
        <f t="shared" si="254"/>
        <v>6799.5</v>
      </c>
      <c r="U136" s="26"/>
      <c r="V136" s="26"/>
      <c r="W136" s="26"/>
      <c r="X136" s="26">
        <f t="shared" si="255"/>
        <v>6799.5</v>
      </c>
      <c r="Y136" s="26">
        <f t="shared" si="256"/>
        <v>6799.5</v>
      </c>
      <c r="Z136" s="26">
        <f t="shared" si="257"/>
        <v>6799.5</v>
      </c>
      <c r="AA136" s="26"/>
      <c r="AB136" s="26"/>
      <c r="AC136" s="26"/>
      <c r="AD136" s="26">
        <f t="shared" si="258"/>
        <v>6799.5</v>
      </c>
      <c r="AE136" s="26">
        <f t="shared" si="259"/>
        <v>6799.5</v>
      </c>
      <c r="AF136" s="26">
        <f t="shared" si="260"/>
        <v>6799.5</v>
      </c>
      <c r="AG136" s="26"/>
      <c r="AH136" s="26"/>
      <c r="AI136" s="26"/>
      <c r="AJ136" s="26">
        <f t="shared" si="261"/>
        <v>6799.5</v>
      </c>
      <c r="AK136" s="26">
        <f t="shared" si="262"/>
        <v>6799.5</v>
      </c>
      <c r="AL136" s="26">
        <f t="shared" si="263"/>
        <v>6799.5</v>
      </c>
      <c r="AM136" s="26"/>
      <c r="AN136" s="26"/>
      <c r="AO136" s="26"/>
      <c r="AP136" s="26">
        <f t="shared" si="264"/>
        <v>6799.5</v>
      </c>
      <c r="AQ136" s="26">
        <f t="shared" si="265"/>
        <v>6799.5</v>
      </c>
      <c r="AR136" s="26">
        <f t="shared" si="266"/>
        <v>6799.5</v>
      </c>
      <c r="AS136" s="26"/>
      <c r="AT136" s="26"/>
      <c r="AU136" s="26"/>
      <c r="AV136" s="26">
        <f t="shared" si="267"/>
        <v>6799.5</v>
      </c>
      <c r="AW136" s="26">
        <f t="shared" si="268"/>
        <v>6799.5</v>
      </c>
      <c r="AX136" s="26">
        <f t="shared" si="269"/>
        <v>6799.5</v>
      </c>
      <c r="AY136" s="26"/>
      <c r="AZ136" s="26"/>
      <c r="BA136" s="26"/>
      <c r="BB136" s="26">
        <f t="shared" si="270"/>
        <v>6799.5</v>
      </c>
      <c r="BC136" s="26">
        <f t="shared" si="271"/>
        <v>6799.5</v>
      </c>
      <c r="BD136" s="26">
        <f t="shared" si="272"/>
        <v>6799.5</v>
      </c>
      <c r="BE136" s="26"/>
      <c r="BF136" s="26"/>
      <c r="BG136" s="26"/>
      <c r="BH136" s="26">
        <f t="shared" si="273"/>
        <v>6799.5</v>
      </c>
      <c r="BI136" s="26">
        <f t="shared" si="274"/>
        <v>6799.5</v>
      </c>
      <c r="BJ136" s="26">
        <f t="shared" si="275"/>
        <v>6799.5</v>
      </c>
      <c r="BK136" s="26"/>
      <c r="BL136" s="26"/>
      <c r="BM136" s="26"/>
      <c r="BN136" s="26">
        <f t="shared" si="276"/>
        <v>6799.5</v>
      </c>
      <c r="BO136" s="26">
        <f t="shared" si="277"/>
        <v>6799.5</v>
      </c>
      <c r="BP136" s="26">
        <f t="shared" si="278"/>
        <v>6799.5</v>
      </c>
      <c r="BQ136" s="26"/>
      <c r="BR136" s="26"/>
      <c r="BS136" s="26">
        <f t="shared" si="279"/>
        <v>6799.5</v>
      </c>
      <c r="BT136" s="26">
        <f t="shared" si="280"/>
        <v>6799.5</v>
      </c>
      <c r="BU136" s="26">
        <f t="shared" si="281"/>
        <v>6799.5</v>
      </c>
      <c r="BV136" s="26"/>
      <c r="BW136" s="26"/>
      <c r="BX136" s="26">
        <f t="shared" si="282"/>
        <v>6799.5</v>
      </c>
      <c r="BY136" s="26">
        <f t="shared" si="283"/>
        <v>6799.5</v>
      </c>
      <c r="BZ136" s="26">
        <f t="shared" si="284"/>
        <v>6799.5</v>
      </c>
      <c r="CA136" s="26"/>
      <c r="CB136" s="26"/>
      <c r="CC136" s="26"/>
      <c r="CD136" s="26">
        <f t="shared" si="399"/>
        <v>6799.5</v>
      </c>
      <c r="CE136" s="26">
        <f t="shared" si="400"/>
        <v>6799.5</v>
      </c>
      <c r="CF136" s="26">
        <f t="shared" si="401"/>
        <v>6799.5</v>
      </c>
      <c r="CG136" s="26"/>
      <c r="CH136" s="26"/>
      <c r="CI136" s="26"/>
      <c r="CJ136" s="26">
        <f t="shared" si="402"/>
        <v>6799.5</v>
      </c>
      <c r="CK136" s="26">
        <f t="shared" si="403"/>
        <v>6799.5</v>
      </c>
      <c r="CL136" s="26">
        <f t="shared" si="404"/>
        <v>6799.5</v>
      </c>
      <c r="CM136" s="26"/>
      <c r="CN136" s="26"/>
      <c r="CO136" s="26"/>
      <c r="CP136" s="26">
        <f t="shared" si="405"/>
        <v>6799.5</v>
      </c>
      <c r="CQ136" s="26">
        <f t="shared" si="406"/>
        <v>6799.5</v>
      </c>
      <c r="CR136" s="26">
        <f t="shared" si="407"/>
        <v>6799.5</v>
      </c>
      <c r="CS136" s="26"/>
      <c r="CT136" s="19"/>
      <c r="CU136" s="35"/>
    </row>
    <row r="137" spans="1:105" ht="46.8" hidden="1" x14ac:dyDescent="0.3">
      <c r="A137" s="16" t="s">
        <v>127</v>
      </c>
      <c r="B137" s="17">
        <v>240</v>
      </c>
      <c r="C137" s="16" t="s">
        <v>65</v>
      </c>
      <c r="D137" s="16" t="s">
        <v>132</v>
      </c>
      <c r="E137" s="34" t="s">
        <v>133</v>
      </c>
      <c r="F137" s="26">
        <f>3821.2-6.4</f>
        <v>3814.7999999999997</v>
      </c>
      <c r="G137" s="26">
        <f>3821.2-3.3</f>
        <v>3817.8999999999996</v>
      </c>
      <c r="H137" s="26">
        <f>3821.2-1.3</f>
        <v>3819.8999999999996</v>
      </c>
      <c r="I137" s="26"/>
      <c r="J137" s="26"/>
      <c r="K137" s="26"/>
      <c r="L137" s="26">
        <f t="shared" si="249"/>
        <v>3814.7999999999997</v>
      </c>
      <c r="M137" s="26">
        <f t="shared" si="250"/>
        <v>3817.8999999999996</v>
      </c>
      <c r="N137" s="26">
        <f t="shared" si="251"/>
        <v>3819.8999999999996</v>
      </c>
      <c r="O137" s="26"/>
      <c r="P137" s="26"/>
      <c r="Q137" s="26"/>
      <c r="R137" s="26">
        <f t="shared" si="252"/>
        <v>3814.7999999999997</v>
      </c>
      <c r="S137" s="26">
        <f t="shared" si="253"/>
        <v>3817.8999999999996</v>
      </c>
      <c r="T137" s="26">
        <f t="shared" si="254"/>
        <v>3819.8999999999996</v>
      </c>
      <c r="U137" s="26"/>
      <c r="V137" s="26"/>
      <c r="W137" s="26"/>
      <c r="X137" s="26">
        <f t="shared" si="255"/>
        <v>3814.7999999999997</v>
      </c>
      <c r="Y137" s="26">
        <f t="shared" si="256"/>
        <v>3817.8999999999996</v>
      </c>
      <c r="Z137" s="26">
        <f t="shared" si="257"/>
        <v>3819.8999999999996</v>
      </c>
      <c r="AA137" s="26"/>
      <c r="AB137" s="26"/>
      <c r="AC137" s="26"/>
      <c r="AD137" s="26">
        <f t="shared" si="258"/>
        <v>3814.7999999999997</v>
      </c>
      <c r="AE137" s="26">
        <f t="shared" si="259"/>
        <v>3817.8999999999996</v>
      </c>
      <c r="AF137" s="26">
        <f t="shared" si="260"/>
        <v>3819.8999999999996</v>
      </c>
      <c r="AG137" s="26"/>
      <c r="AH137" s="26"/>
      <c r="AI137" s="26"/>
      <c r="AJ137" s="26">
        <f t="shared" si="261"/>
        <v>3814.7999999999997</v>
      </c>
      <c r="AK137" s="26">
        <f t="shared" si="262"/>
        <v>3817.8999999999996</v>
      </c>
      <c r="AL137" s="26">
        <f t="shared" si="263"/>
        <v>3819.8999999999996</v>
      </c>
      <c r="AM137" s="26"/>
      <c r="AN137" s="26"/>
      <c r="AO137" s="26"/>
      <c r="AP137" s="26">
        <f t="shared" si="264"/>
        <v>3814.7999999999997</v>
      </c>
      <c r="AQ137" s="26">
        <f t="shared" si="265"/>
        <v>3817.8999999999996</v>
      </c>
      <c r="AR137" s="26">
        <f t="shared" si="266"/>
        <v>3819.8999999999996</v>
      </c>
      <c r="AS137" s="26"/>
      <c r="AT137" s="26"/>
      <c r="AU137" s="26"/>
      <c r="AV137" s="26">
        <f t="shared" si="267"/>
        <v>3814.7999999999997</v>
      </c>
      <c r="AW137" s="26">
        <f t="shared" si="268"/>
        <v>3817.8999999999996</v>
      </c>
      <c r="AX137" s="26">
        <f t="shared" si="269"/>
        <v>3819.8999999999996</v>
      </c>
      <c r="AY137" s="26"/>
      <c r="AZ137" s="26"/>
      <c r="BA137" s="26"/>
      <c r="BB137" s="26">
        <f t="shared" si="270"/>
        <v>3814.7999999999997</v>
      </c>
      <c r="BC137" s="26">
        <f t="shared" si="271"/>
        <v>3817.8999999999996</v>
      </c>
      <c r="BD137" s="26">
        <f t="shared" si="272"/>
        <v>3819.8999999999996</v>
      </c>
      <c r="BE137" s="26"/>
      <c r="BF137" s="26"/>
      <c r="BG137" s="26"/>
      <c r="BH137" s="26">
        <f t="shared" si="273"/>
        <v>3814.7999999999997</v>
      </c>
      <c r="BI137" s="26">
        <f t="shared" si="274"/>
        <v>3817.8999999999996</v>
      </c>
      <c r="BJ137" s="26">
        <f t="shared" si="275"/>
        <v>3819.8999999999996</v>
      </c>
      <c r="BK137" s="26"/>
      <c r="BL137" s="26"/>
      <c r="BM137" s="26"/>
      <c r="BN137" s="26">
        <f t="shared" si="276"/>
        <v>3814.7999999999997</v>
      </c>
      <c r="BO137" s="26">
        <f t="shared" si="277"/>
        <v>3817.8999999999996</v>
      </c>
      <c r="BP137" s="26">
        <f t="shared" si="278"/>
        <v>3819.8999999999996</v>
      </c>
      <c r="BQ137" s="26"/>
      <c r="BR137" s="26"/>
      <c r="BS137" s="26">
        <f t="shared" si="279"/>
        <v>3814.7999999999997</v>
      </c>
      <c r="BT137" s="26">
        <f t="shared" si="280"/>
        <v>3817.8999999999996</v>
      </c>
      <c r="BU137" s="26">
        <f t="shared" si="281"/>
        <v>3819.8999999999996</v>
      </c>
      <c r="BV137" s="26"/>
      <c r="BW137" s="26"/>
      <c r="BX137" s="26">
        <f t="shared" si="282"/>
        <v>3814.7999999999997</v>
      </c>
      <c r="BY137" s="26">
        <f t="shared" si="283"/>
        <v>3817.8999999999996</v>
      </c>
      <c r="BZ137" s="26">
        <f t="shared" si="284"/>
        <v>3819.8999999999996</v>
      </c>
      <c r="CA137" s="26"/>
      <c r="CB137" s="26"/>
      <c r="CC137" s="26"/>
      <c r="CD137" s="26">
        <f t="shared" si="399"/>
        <v>3814.7999999999997</v>
      </c>
      <c r="CE137" s="26">
        <f t="shared" si="400"/>
        <v>3817.8999999999996</v>
      </c>
      <c r="CF137" s="26">
        <f t="shared" si="401"/>
        <v>3819.8999999999996</v>
      </c>
      <c r="CG137" s="26"/>
      <c r="CH137" s="26"/>
      <c r="CI137" s="26"/>
      <c r="CJ137" s="26">
        <f t="shared" si="402"/>
        <v>3814.7999999999997</v>
      </c>
      <c r="CK137" s="26">
        <f t="shared" si="403"/>
        <v>3817.8999999999996</v>
      </c>
      <c r="CL137" s="26">
        <f t="shared" si="404"/>
        <v>3819.8999999999996</v>
      </c>
      <c r="CM137" s="26"/>
      <c r="CN137" s="26"/>
      <c r="CO137" s="26"/>
      <c r="CP137" s="26">
        <f t="shared" si="405"/>
        <v>3814.7999999999997</v>
      </c>
      <c r="CQ137" s="26">
        <f t="shared" si="406"/>
        <v>3817.8999999999996</v>
      </c>
      <c r="CR137" s="26">
        <f t="shared" si="407"/>
        <v>3819.8999999999996</v>
      </c>
      <c r="CS137" s="26"/>
      <c r="CT137" s="19"/>
      <c r="CU137" s="35"/>
    </row>
    <row r="138" spans="1:105" hidden="1" x14ac:dyDescent="0.3">
      <c r="A138" s="16" t="s">
        <v>127</v>
      </c>
      <c r="B138" s="17">
        <v>800</v>
      </c>
      <c r="C138" s="16"/>
      <c r="D138" s="16"/>
      <c r="E138" s="34" t="s">
        <v>52</v>
      </c>
      <c r="F138" s="26">
        <f t="shared" ref="F138:K138" si="468">F139</f>
        <v>159</v>
      </c>
      <c r="G138" s="26">
        <f t="shared" si="468"/>
        <v>155.9</v>
      </c>
      <c r="H138" s="26">
        <f t="shared" si="468"/>
        <v>153.9</v>
      </c>
      <c r="I138" s="26">
        <f t="shared" si="468"/>
        <v>0</v>
      </c>
      <c r="J138" s="26">
        <f t="shared" si="468"/>
        <v>0</v>
      </c>
      <c r="K138" s="26">
        <f t="shared" si="468"/>
        <v>0</v>
      </c>
      <c r="L138" s="26">
        <f t="shared" si="249"/>
        <v>159</v>
      </c>
      <c r="M138" s="26">
        <f t="shared" si="250"/>
        <v>155.9</v>
      </c>
      <c r="N138" s="26">
        <f t="shared" si="251"/>
        <v>153.9</v>
      </c>
      <c r="O138" s="26">
        <f>O139</f>
        <v>0</v>
      </c>
      <c r="P138" s="26">
        <f>P139</f>
        <v>0</v>
      </c>
      <c r="Q138" s="26">
        <f>Q139</f>
        <v>0</v>
      </c>
      <c r="R138" s="26">
        <f t="shared" si="252"/>
        <v>159</v>
      </c>
      <c r="S138" s="26">
        <f t="shared" si="253"/>
        <v>155.9</v>
      </c>
      <c r="T138" s="26">
        <f t="shared" si="254"/>
        <v>153.9</v>
      </c>
      <c r="U138" s="26">
        <f>U139</f>
        <v>0</v>
      </c>
      <c r="V138" s="26">
        <f>V139</f>
        <v>0</v>
      </c>
      <c r="W138" s="26">
        <f>W139</f>
        <v>0</v>
      </c>
      <c r="X138" s="26">
        <f t="shared" si="255"/>
        <v>159</v>
      </c>
      <c r="Y138" s="26">
        <f t="shared" si="256"/>
        <v>155.9</v>
      </c>
      <c r="Z138" s="26">
        <f t="shared" si="257"/>
        <v>153.9</v>
      </c>
      <c r="AA138" s="26">
        <f>AA139</f>
        <v>0</v>
      </c>
      <c r="AB138" s="26">
        <f>AB139</f>
        <v>0</v>
      </c>
      <c r="AC138" s="26">
        <f>AC139</f>
        <v>0</v>
      </c>
      <c r="AD138" s="26">
        <f t="shared" si="258"/>
        <v>159</v>
      </c>
      <c r="AE138" s="26">
        <f t="shared" si="259"/>
        <v>155.9</v>
      </c>
      <c r="AF138" s="26">
        <f t="shared" si="260"/>
        <v>153.9</v>
      </c>
      <c r="AG138" s="26">
        <f>AG139</f>
        <v>0</v>
      </c>
      <c r="AH138" s="26">
        <f>AH139</f>
        <v>0</v>
      </c>
      <c r="AI138" s="26">
        <f>AI139</f>
        <v>0</v>
      </c>
      <c r="AJ138" s="26">
        <f t="shared" si="261"/>
        <v>159</v>
      </c>
      <c r="AK138" s="26">
        <f t="shared" si="262"/>
        <v>155.9</v>
      </c>
      <c r="AL138" s="26">
        <f t="shared" si="263"/>
        <v>153.9</v>
      </c>
      <c r="AM138" s="26">
        <f>AM139</f>
        <v>0</v>
      </c>
      <c r="AN138" s="26">
        <f>AN139</f>
        <v>0</v>
      </c>
      <c r="AO138" s="26">
        <f>AO139</f>
        <v>0</v>
      </c>
      <c r="AP138" s="26">
        <f t="shared" si="264"/>
        <v>159</v>
      </c>
      <c r="AQ138" s="26">
        <f t="shared" si="265"/>
        <v>155.9</v>
      </c>
      <c r="AR138" s="26">
        <f t="shared" si="266"/>
        <v>153.9</v>
      </c>
      <c r="AS138" s="26">
        <f>AS139</f>
        <v>0</v>
      </c>
      <c r="AT138" s="26">
        <f>AT139</f>
        <v>0</v>
      </c>
      <c r="AU138" s="26">
        <f>AU139</f>
        <v>0</v>
      </c>
      <c r="AV138" s="26">
        <f t="shared" si="267"/>
        <v>159</v>
      </c>
      <c r="AW138" s="26">
        <f t="shared" si="268"/>
        <v>155.9</v>
      </c>
      <c r="AX138" s="26">
        <f t="shared" si="269"/>
        <v>153.9</v>
      </c>
      <c r="AY138" s="26">
        <f>AY139</f>
        <v>0</v>
      </c>
      <c r="AZ138" s="26">
        <f>AZ139</f>
        <v>0</v>
      </c>
      <c r="BA138" s="26">
        <f>BA139</f>
        <v>0</v>
      </c>
      <c r="BB138" s="26">
        <f t="shared" si="270"/>
        <v>159</v>
      </c>
      <c r="BC138" s="26">
        <f t="shared" si="271"/>
        <v>155.9</v>
      </c>
      <c r="BD138" s="26">
        <f t="shared" si="272"/>
        <v>153.9</v>
      </c>
      <c r="BE138" s="26">
        <f>BE139</f>
        <v>0</v>
      </c>
      <c r="BF138" s="26">
        <f>BF139</f>
        <v>0</v>
      </c>
      <c r="BG138" s="26">
        <f>BG139</f>
        <v>0</v>
      </c>
      <c r="BH138" s="26">
        <f t="shared" si="273"/>
        <v>159</v>
      </c>
      <c r="BI138" s="26">
        <f t="shared" si="274"/>
        <v>155.9</v>
      </c>
      <c r="BJ138" s="26">
        <f t="shared" si="275"/>
        <v>153.9</v>
      </c>
      <c r="BK138" s="26">
        <f>BK139</f>
        <v>0</v>
      </c>
      <c r="BL138" s="26">
        <f>BL139</f>
        <v>0</v>
      </c>
      <c r="BM138" s="26">
        <f>BM139</f>
        <v>0</v>
      </c>
      <c r="BN138" s="26">
        <f t="shared" si="276"/>
        <v>159</v>
      </c>
      <c r="BO138" s="26">
        <f t="shared" si="277"/>
        <v>155.9</v>
      </c>
      <c r="BP138" s="26">
        <f t="shared" si="278"/>
        <v>153.9</v>
      </c>
      <c r="BQ138" s="26">
        <f>BQ139</f>
        <v>0</v>
      </c>
      <c r="BR138" s="26">
        <f>BR139</f>
        <v>0</v>
      </c>
      <c r="BS138" s="26">
        <f t="shared" si="279"/>
        <v>159</v>
      </c>
      <c r="BT138" s="26">
        <f t="shared" si="280"/>
        <v>155.9</v>
      </c>
      <c r="BU138" s="26">
        <f t="shared" si="281"/>
        <v>153.9</v>
      </c>
      <c r="BV138" s="26">
        <f>BV139</f>
        <v>0</v>
      </c>
      <c r="BW138" s="26">
        <f>BW139</f>
        <v>0</v>
      </c>
      <c r="BX138" s="26">
        <f t="shared" si="282"/>
        <v>159</v>
      </c>
      <c r="BY138" s="26">
        <f t="shared" si="283"/>
        <v>155.9</v>
      </c>
      <c r="BZ138" s="26">
        <f t="shared" si="284"/>
        <v>153.9</v>
      </c>
      <c r="CA138" s="26">
        <f>CA139</f>
        <v>0</v>
      </c>
      <c r="CB138" s="26">
        <f>CB139</f>
        <v>0</v>
      </c>
      <c r="CC138" s="26">
        <f>CC139</f>
        <v>0</v>
      </c>
      <c r="CD138" s="26">
        <f t="shared" si="399"/>
        <v>159</v>
      </c>
      <c r="CE138" s="26">
        <f t="shared" si="400"/>
        <v>155.9</v>
      </c>
      <c r="CF138" s="26">
        <f t="shared" si="401"/>
        <v>153.9</v>
      </c>
      <c r="CG138" s="26">
        <f>CG139</f>
        <v>0</v>
      </c>
      <c r="CH138" s="26">
        <f>CH139</f>
        <v>0</v>
      </c>
      <c r="CI138" s="26">
        <f>CI139</f>
        <v>0</v>
      </c>
      <c r="CJ138" s="26">
        <f t="shared" si="402"/>
        <v>159</v>
      </c>
      <c r="CK138" s="26">
        <f t="shared" si="403"/>
        <v>155.9</v>
      </c>
      <c r="CL138" s="26">
        <f t="shared" si="404"/>
        <v>153.9</v>
      </c>
      <c r="CM138" s="26">
        <f>CM139</f>
        <v>0</v>
      </c>
      <c r="CN138" s="26">
        <f>CN139</f>
        <v>0</v>
      </c>
      <c r="CO138" s="26">
        <f>CO139</f>
        <v>0</v>
      </c>
      <c r="CP138" s="26">
        <f t="shared" si="405"/>
        <v>159</v>
      </c>
      <c r="CQ138" s="26">
        <f t="shared" si="406"/>
        <v>155.9</v>
      </c>
      <c r="CR138" s="26">
        <f t="shared" si="407"/>
        <v>153.9</v>
      </c>
      <c r="CS138" s="26">
        <f>CS139</f>
        <v>0</v>
      </c>
      <c r="CT138" s="19"/>
      <c r="CU138" s="35"/>
      <c r="CY138" s="1" t="s">
        <v>27</v>
      </c>
    </row>
    <row r="139" spans="1:105" hidden="1" x14ac:dyDescent="0.3">
      <c r="A139" s="16" t="s">
        <v>127</v>
      </c>
      <c r="B139" s="17">
        <v>850</v>
      </c>
      <c r="C139" s="16"/>
      <c r="D139" s="16"/>
      <c r="E139" s="34" t="s">
        <v>77</v>
      </c>
      <c r="F139" s="26">
        <f t="shared" ref="F139:K139" si="469">F140+F141</f>
        <v>159</v>
      </c>
      <c r="G139" s="26">
        <f t="shared" si="469"/>
        <v>155.9</v>
      </c>
      <c r="H139" s="26">
        <f t="shared" si="469"/>
        <v>153.9</v>
      </c>
      <c r="I139" s="26">
        <f t="shared" si="469"/>
        <v>0</v>
      </c>
      <c r="J139" s="26">
        <f t="shared" si="469"/>
        <v>0</v>
      </c>
      <c r="K139" s="26">
        <f t="shared" si="469"/>
        <v>0</v>
      </c>
      <c r="L139" s="26">
        <f t="shared" ref="L139:L202" si="470">F139+I139</f>
        <v>159</v>
      </c>
      <c r="M139" s="26">
        <f t="shared" ref="M139:M202" si="471">G139+J139</f>
        <v>155.9</v>
      </c>
      <c r="N139" s="26">
        <f t="shared" ref="N139:N202" si="472">H139+K139</f>
        <v>153.9</v>
      </c>
      <c r="O139" s="26">
        <f>O140+O141</f>
        <v>0</v>
      </c>
      <c r="P139" s="26">
        <f>P140+P141</f>
        <v>0</v>
      </c>
      <c r="Q139" s="26">
        <f>Q140+Q141</f>
        <v>0</v>
      </c>
      <c r="R139" s="26">
        <f t="shared" ref="R139:R202" si="473">L139+O139</f>
        <v>159</v>
      </c>
      <c r="S139" s="26">
        <f t="shared" ref="S139:S202" si="474">M139+P139</f>
        <v>155.9</v>
      </c>
      <c r="T139" s="26">
        <f t="shared" ref="T139:T202" si="475">N139+Q139</f>
        <v>153.9</v>
      </c>
      <c r="U139" s="26">
        <f>U140+U141</f>
        <v>0</v>
      </c>
      <c r="V139" s="26">
        <f>V140+V141</f>
        <v>0</v>
      </c>
      <c r="W139" s="26">
        <f>W140+W141</f>
        <v>0</v>
      </c>
      <c r="X139" s="26">
        <f t="shared" ref="X139:X202" si="476">R139+U139</f>
        <v>159</v>
      </c>
      <c r="Y139" s="26">
        <f t="shared" ref="Y139:Y202" si="477">S139+V139</f>
        <v>155.9</v>
      </c>
      <c r="Z139" s="26">
        <f t="shared" ref="Z139:Z202" si="478">T139+W139</f>
        <v>153.9</v>
      </c>
      <c r="AA139" s="26">
        <f>AA140+AA141</f>
        <v>0</v>
      </c>
      <c r="AB139" s="26">
        <f>AB140+AB141</f>
        <v>0</v>
      </c>
      <c r="AC139" s="26">
        <f>AC140+AC141</f>
        <v>0</v>
      </c>
      <c r="AD139" s="26">
        <f t="shared" ref="AD139:AD202" si="479">X139+AA139</f>
        <v>159</v>
      </c>
      <c r="AE139" s="26">
        <f t="shared" ref="AE139:AE202" si="480">Y139+AB139</f>
        <v>155.9</v>
      </c>
      <c r="AF139" s="26">
        <f t="shared" ref="AF139:AF202" si="481">Z139+AC139</f>
        <v>153.9</v>
      </c>
      <c r="AG139" s="26">
        <f>AG140+AG141</f>
        <v>0</v>
      </c>
      <c r="AH139" s="26">
        <f>AH140+AH141</f>
        <v>0</v>
      </c>
      <c r="AI139" s="26">
        <f>AI140+AI141</f>
        <v>0</v>
      </c>
      <c r="AJ139" s="26">
        <f t="shared" ref="AJ139:AJ202" si="482">AD139+AG139</f>
        <v>159</v>
      </c>
      <c r="AK139" s="26">
        <f t="shared" ref="AK139:AK202" si="483">AE139+AH139</f>
        <v>155.9</v>
      </c>
      <c r="AL139" s="26">
        <f t="shared" ref="AL139:AL202" si="484">AF139+AI139</f>
        <v>153.9</v>
      </c>
      <c r="AM139" s="26">
        <f>AM140+AM141</f>
        <v>0</v>
      </c>
      <c r="AN139" s="26">
        <f>AN140+AN141</f>
        <v>0</v>
      </c>
      <c r="AO139" s="26">
        <f>AO140+AO141</f>
        <v>0</v>
      </c>
      <c r="AP139" s="26">
        <f t="shared" ref="AP139:AP202" si="485">AJ139+AM139</f>
        <v>159</v>
      </c>
      <c r="AQ139" s="26">
        <f t="shared" ref="AQ139:AQ202" si="486">AK139+AN139</f>
        <v>155.9</v>
      </c>
      <c r="AR139" s="26">
        <f t="shared" ref="AR139:AR202" si="487">AL139+AO139</f>
        <v>153.9</v>
      </c>
      <c r="AS139" s="26">
        <f>AS140+AS141</f>
        <v>0</v>
      </c>
      <c r="AT139" s="26">
        <f>AT140+AT141</f>
        <v>0</v>
      </c>
      <c r="AU139" s="26">
        <f>AU140+AU141</f>
        <v>0</v>
      </c>
      <c r="AV139" s="26">
        <f t="shared" ref="AV139:AV202" si="488">AP139+AS139</f>
        <v>159</v>
      </c>
      <c r="AW139" s="26">
        <f t="shared" ref="AW139:AW202" si="489">AQ139+AT139</f>
        <v>155.9</v>
      </c>
      <c r="AX139" s="26">
        <f t="shared" ref="AX139:AX202" si="490">AR139+AU139</f>
        <v>153.9</v>
      </c>
      <c r="AY139" s="26">
        <f>AY140+AY141</f>
        <v>0</v>
      </c>
      <c r="AZ139" s="26">
        <f>AZ140+AZ141</f>
        <v>0</v>
      </c>
      <c r="BA139" s="26">
        <f>BA140+BA141</f>
        <v>0</v>
      </c>
      <c r="BB139" s="26">
        <f t="shared" ref="BB139:BB202" si="491">AV139+AY139</f>
        <v>159</v>
      </c>
      <c r="BC139" s="26">
        <f t="shared" ref="BC139:BC202" si="492">AW139+AZ139</f>
        <v>155.9</v>
      </c>
      <c r="BD139" s="26">
        <f t="shared" ref="BD139:BD202" si="493">AX139+BA139</f>
        <v>153.9</v>
      </c>
      <c r="BE139" s="26">
        <f>BE140+BE141</f>
        <v>0</v>
      </c>
      <c r="BF139" s="26">
        <f>BF140+BF141</f>
        <v>0</v>
      </c>
      <c r="BG139" s="26">
        <f>BG140+BG141</f>
        <v>0</v>
      </c>
      <c r="BH139" s="26">
        <f t="shared" ref="BH139:BH202" si="494">BB139+BE139</f>
        <v>159</v>
      </c>
      <c r="BI139" s="26">
        <f t="shared" ref="BI139:BI202" si="495">BC139+BF139</f>
        <v>155.9</v>
      </c>
      <c r="BJ139" s="26">
        <f t="shared" ref="BJ139:BJ202" si="496">BD139+BG139</f>
        <v>153.9</v>
      </c>
      <c r="BK139" s="26">
        <f>BK140+BK141</f>
        <v>0</v>
      </c>
      <c r="BL139" s="26">
        <f>BL140+BL141</f>
        <v>0</v>
      </c>
      <c r="BM139" s="26">
        <f>BM140+BM141</f>
        <v>0</v>
      </c>
      <c r="BN139" s="26">
        <f t="shared" ref="BN139:BN202" si="497">BH139+BK139</f>
        <v>159</v>
      </c>
      <c r="BO139" s="26">
        <f t="shared" ref="BO139:BO202" si="498">BI139+BL139</f>
        <v>155.9</v>
      </c>
      <c r="BP139" s="26">
        <f t="shared" ref="BP139:BP202" si="499">BJ139+BM139</f>
        <v>153.9</v>
      </c>
      <c r="BQ139" s="26">
        <f>BQ140+BQ141</f>
        <v>0</v>
      </c>
      <c r="BR139" s="26">
        <f>BR140+BR141</f>
        <v>0</v>
      </c>
      <c r="BS139" s="26">
        <f t="shared" ref="BS139:BS202" si="500">BQ139+BN139</f>
        <v>159</v>
      </c>
      <c r="BT139" s="26">
        <f t="shared" ref="BT139:BT202" si="501">BR139+BO139</f>
        <v>155.9</v>
      </c>
      <c r="BU139" s="26">
        <f t="shared" ref="BU139:BU202" si="502">BP139</f>
        <v>153.9</v>
      </c>
      <c r="BV139" s="26">
        <f>BV140+BV141</f>
        <v>0</v>
      </c>
      <c r="BW139" s="26">
        <f>BW140+BW141</f>
        <v>0</v>
      </c>
      <c r="BX139" s="26">
        <f t="shared" ref="BX139:BX202" si="503">BS139</f>
        <v>159</v>
      </c>
      <c r="BY139" s="26">
        <f t="shared" ref="BY139:BY202" si="504">BT139+BV139</f>
        <v>155.9</v>
      </c>
      <c r="BZ139" s="26">
        <f t="shared" ref="BZ139:BZ202" si="505">BU139+BW139</f>
        <v>153.9</v>
      </c>
      <c r="CA139" s="26">
        <f>CA140+CA141</f>
        <v>0</v>
      </c>
      <c r="CB139" s="26">
        <f>CB140+CB141</f>
        <v>0</v>
      </c>
      <c r="CC139" s="26">
        <f>CC140+CC141</f>
        <v>0</v>
      </c>
      <c r="CD139" s="26">
        <f t="shared" si="399"/>
        <v>159</v>
      </c>
      <c r="CE139" s="26">
        <f t="shared" si="400"/>
        <v>155.9</v>
      </c>
      <c r="CF139" s="26">
        <f t="shared" si="401"/>
        <v>153.9</v>
      </c>
      <c r="CG139" s="26">
        <f>CG140+CG141</f>
        <v>0</v>
      </c>
      <c r="CH139" s="26">
        <f>CH140+CH141</f>
        <v>0</v>
      </c>
      <c r="CI139" s="26">
        <f>CI140+CI141</f>
        <v>0</v>
      </c>
      <c r="CJ139" s="26">
        <f t="shared" si="402"/>
        <v>159</v>
      </c>
      <c r="CK139" s="26">
        <f t="shared" si="403"/>
        <v>155.9</v>
      </c>
      <c r="CL139" s="26">
        <f t="shared" si="404"/>
        <v>153.9</v>
      </c>
      <c r="CM139" s="26">
        <f>CM140+CM141</f>
        <v>0</v>
      </c>
      <c r="CN139" s="26">
        <f>CN140+CN141</f>
        <v>0</v>
      </c>
      <c r="CO139" s="26">
        <f>CO140+CO141</f>
        <v>0</v>
      </c>
      <c r="CP139" s="26">
        <f t="shared" si="405"/>
        <v>159</v>
      </c>
      <c r="CQ139" s="26">
        <f t="shared" si="406"/>
        <v>155.9</v>
      </c>
      <c r="CR139" s="26">
        <f t="shared" si="407"/>
        <v>153.9</v>
      </c>
      <c r="CS139" s="26">
        <f>CS140+CS141</f>
        <v>0</v>
      </c>
      <c r="CT139" s="19"/>
      <c r="CU139" s="35"/>
      <c r="CZ139" s="1" t="s">
        <v>28</v>
      </c>
    </row>
    <row r="140" spans="1:105" hidden="1" x14ac:dyDescent="0.3">
      <c r="A140" s="16" t="s">
        <v>127</v>
      </c>
      <c r="B140" s="17">
        <v>850</v>
      </c>
      <c r="C140" s="16" t="s">
        <v>65</v>
      </c>
      <c r="D140" s="16" t="s">
        <v>103</v>
      </c>
      <c r="E140" s="34" t="s">
        <v>131</v>
      </c>
      <c r="F140" s="26">
        <v>33.200000000000003</v>
      </c>
      <c r="G140" s="26">
        <v>33.200000000000003</v>
      </c>
      <c r="H140" s="26">
        <v>33.200000000000003</v>
      </c>
      <c r="I140" s="26"/>
      <c r="J140" s="26"/>
      <c r="K140" s="26"/>
      <c r="L140" s="26">
        <f t="shared" si="470"/>
        <v>33.200000000000003</v>
      </c>
      <c r="M140" s="26">
        <f t="shared" si="471"/>
        <v>33.200000000000003</v>
      </c>
      <c r="N140" s="26">
        <f t="shared" si="472"/>
        <v>33.200000000000003</v>
      </c>
      <c r="O140" s="26"/>
      <c r="P140" s="26"/>
      <c r="Q140" s="26"/>
      <c r="R140" s="26">
        <f t="shared" si="473"/>
        <v>33.200000000000003</v>
      </c>
      <c r="S140" s="26">
        <f t="shared" si="474"/>
        <v>33.200000000000003</v>
      </c>
      <c r="T140" s="26">
        <f t="shared" si="475"/>
        <v>33.200000000000003</v>
      </c>
      <c r="U140" s="26"/>
      <c r="V140" s="26"/>
      <c r="W140" s="26"/>
      <c r="X140" s="26">
        <f t="shared" si="476"/>
        <v>33.200000000000003</v>
      </c>
      <c r="Y140" s="26">
        <f t="shared" si="477"/>
        <v>33.200000000000003</v>
      </c>
      <c r="Z140" s="26">
        <f t="shared" si="478"/>
        <v>33.200000000000003</v>
      </c>
      <c r="AA140" s="26"/>
      <c r="AB140" s="26"/>
      <c r="AC140" s="26"/>
      <c r="AD140" s="26">
        <f t="shared" si="479"/>
        <v>33.200000000000003</v>
      </c>
      <c r="AE140" s="26">
        <f t="shared" si="480"/>
        <v>33.200000000000003</v>
      </c>
      <c r="AF140" s="26">
        <f t="shared" si="481"/>
        <v>33.200000000000003</v>
      </c>
      <c r="AG140" s="26"/>
      <c r="AH140" s="26"/>
      <c r="AI140" s="26"/>
      <c r="AJ140" s="26">
        <f t="shared" si="482"/>
        <v>33.200000000000003</v>
      </c>
      <c r="AK140" s="26">
        <f t="shared" si="483"/>
        <v>33.200000000000003</v>
      </c>
      <c r="AL140" s="26">
        <f t="shared" si="484"/>
        <v>33.200000000000003</v>
      </c>
      <c r="AM140" s="26"/>
      <c r="AN140" s="26"/>
      <c r="AO140" s="26"/>
      <c r="AP140" s="26">
        <f t="shared" si="485"/>
        <v>33.200000000000003</v>
      </c>
      <c r="AQ140" s="26">
        <f t="shared" si="486"/>
        <v>33.200000000000003</v>
      </c>
      <c r="AR140" s="26">
        <f t="shared" si="487"/>
        <v>33.200000000000003</v>
      </c>
      <c r="AS140" s="26"/>
      <c r="AT140" s="26"/>
      <c r="AU140" s="26"/>
      <c r="AV140" s="26">
        <f t="shared" si="488"/>
        <v>33.200000000000003</v>
      </c>
      <c r="AW140" s="26">
        <f t="shared" si="489"/>
        <v>33.200000000000003</v>
      </c>
      <c r="AX140" s="26">
        <f t="shared" si="490"/>
        <v>33.200000000000003</v>
      </c>
      <c r="AY140" s="26"/>
      <c r="AZ140" s="26"/>
      <c r="BA140" s="26"/>
      <c r="BB140" s="26">
        <f t="shared" si="491"/>
        <v>33.200000000000003</v>
      </c>
      <c r="BC140" s="26">
        <f t="shared" si="492"/>
        <v>33.200000000000003</v>
      </c>
      <c r="BD140" s="26">
        <f t="shared" si="493"/>
        <v>33.200000000000003</v>
      </c>
      <c r="BE140" s="26"/>
      <c r="BF140" s="26"/>
      <c r="BG140" s="26"/>
      <c r="BH140" s="26">
        <f t="shared" si="494"/>
        <v>33.200000000000003</v>
      </c>
      <c r="BI140" s="26">
        <f t="shared" si="495"/>
        <v>33.200000000000003</v>
      </c>
      <c r="BJ140" s="26">
        <f t="shared" si="496"/>
        <v>33.200000000000003</v>
      </c>
      <c r="BK140" s="26"/>
      <c r="BL140" s="26"/>
      <c r="BM140" s="26"/>
      <c r="BN140" s="26">
        <f t="shared" si="497"/>
        <v>33.200000000000003</v>
      </c>
      <c r="BO140" s="26">
        <f t="shared" si="498"/>
        <v>33.200000000000003</v>
      </c>
      <c r="BP140" s="26">
        <f t="shared" si="499"/>
        <v>33.200000000000003</v>
      </c>
      <c r="BQ140" s="26"/>
      <c r="BR140" s="26"/>
      <c r="BS140" s="26">
        <f t="shared" si="500"/>
        <v>33.200000000000003</v>
      </c>
      <c r="BT140" s="26">
        <f t="shared" si="501"/>
        <v>33.200000000000003</v>
      </c>
      <c r="BU140" s="26">
        <f t="shared" si="502"/>
        <v>33.200000000000003</v>
      </c>
      <c r="BV140" s="26"/>
      <c r="BW140" s="26"/>
      <c r="BX140" s="26">
        <f t="shared" si="503"/>
        <v>33.200000000000003</v>
      </c>
      <c r="BY140" s="26">
        <f t="shared" si="504"/>
        <v>33.200000000000003</v>
      </c>
      <c r="BZ140" s="26">
        <f t="shared" si="505"/>
        <v>33.200000000000003</v>
      </c>
      <c r="CA140" s="26"/>
      <c r="CB140" s="26"/>
      <c r="CC140" s="26"/>
      <c r="CD140" s="26">
        <f t="shared" si="399"/>
        <v>33.200000000000003</v>
      </c>
      <c r="CE140" s="26">
        <f t="shared" si="400"/>
        <v>33.200000000000003</v>
      </c>
      <c r="CF140" s="26">
        <f t="shared" si="401"/>
        <v>33.200000000000003</v>
      </c>
      <c r="CG140" s="26"/>
      <c r="CH140" s="26"/>
      <c r="CI140" s="26"/>
      <c r="CJ140" s="26">
        <f t="shared" si="402"/>
        <v>33.200000000000003</v>
      </c>
      <c r="CK140" s="26">
        <f t="shared" si="403"/>
        <v>33.200000000000003</v>
      </c>
      <c r="CL140" s="26">
        <f t="shared" si="404"/>
        <v>33.200000000000003</v>
      </c>
      <c r="CM140" s="26"/>
      <c r="CN140" s="26"/>
      <c r="CO140" s="26"/>
      <c r="CP140" s="26">
        <f t="shared" si="405"/>
        <v>33.200000000000003</v>
      </c>
      <c r="CQ140" s="26">
        <f t="shared" si="406"/>
        <v>33.200000000000003</v>
      </c>
      <c r="CR140" s="26">
        <f t="shared" si="407"/>
        <v>33.200000000000003</v>
      </c>
      <c r="CS140" s="26"/>
      <c r="CT140" s="19"/>
      <c r="CU140" s="35"/>
    </row>
    <row r="141" spans="1:105" ht="46.8" hidden="1" x14ac:dyDescent="0.3">
      <c r="A141" s="16" t="s">
        <v>127</v>
      </c>
      <c r="B141" s="17">
        <v>850</v>
      </c>
      <c r="C141" s="16" t="s">
        <v>65</v>
      </c>
      <c r="D141" s="16" t="s">
        <v>132</v>
      </c>
      <c r="E141" s="34" t="s">
        <v>133</v>
      </c>
      <c r="F141" s="26">
        <f>119.4+6.4</f>
        <v>125.80000000000001</v>
      </c>
      <c r="G141" s="26">
        <f>119.4+3.3</f>
        <v>122.7</v>
      </c>
      <c r="H141" s="26">
        <f>119.4+1.3</f>
        <v>120.7</v>
      </c>
      <c r="I141" s="26"/>
      <c r="J141" s="26"/>
      <c r="K141" s="26"/>
      <c r="L141" s="26">
        <f t="shared" si="470"/>
        <v>125.80000000000001</v>
      </c>
      <c r="M141" s="26">
        <f t="shared" si="471"/>
        <v>122.7</v>
      </c>
      <c r="N141" s="26">
        <f t="shared" si="472"/>
        <v>120.7</v>
      </c>
      <c r="O141" s="26"/>
      <c r="P141" s="26"/>
      <c r="Q141" s="26"/>
      <c r="R141" s="26">
        <f t="shared" si="473"/>
        <v>125.80000000000001</v>
      </c>
      <c r="S141" s="26">
        <f t="shared" si="474"/>
        <v>122.7</v>
      </c>
      <c r="T141" s="26">
        <f t="shared" si="475"/>
        <v>120.7</v>
      </c>
      <c r="U141" s="26"/>
      <c r="V141" s="26"/>
      <c r="W141" s="26"/>
      <c r="X141" s="26">
        <f t="shared" si="476"/>
        <v>125.80000000000001</v>
      </c>
      <c r="Y141" s="26">
        <f t="shared" si="477"/>
        <v>122.7</v>
      </c>
      <c r="Z141" s="26">
        <f t="shared" si="478"/>
        <v>120.7</v>
      </c>
      <c r="AA141" s="26"/>
      <c r="AB141" s="26"/>
      <c r="AC141" s="26"/>
      <c r="AD141" s="26">
        <f t="shared" si="479"/>
        <v>125.80000000000001</v>
      </c>
      <c r="AE141" s="26">
        <f t="shared" si="480"/>
        <v>122.7</v>
      </c>
      <c r="AF141" s="26">
        <f t="shared" si="481"/>
        <v>120.7</v>
      </c>
      <c r="AG141" s="26"/>
      <c r="AH141" s="26"/>
      <c r="AI141" s="26"/>
      <c r="AJ141" s="26">
        <f t="shared" si="482"/>
        <v>125.80000000000001</v>
      </c>
      <c r="AK141" s="26">
        <f t="shared" si="483"/>
        <v>122.7</v>
      </c>
      <c r="AL141" s="26">
        <f t="shared" si="484"/>
        <v>120.7</v>
      </c>
      <c r="AM141" s="26"/>
      <c r="AN141" s="26"/>
      <c r="AO141" s="26"/>
      <c r="AP141" s="26">
        <f t="shared" si="485"/>
        <v>125.80000000000001</v>
      </c>
      <c r="AQ141" s="26">
        <f t="shared" si="486"/>
        <v>122.7</v>
      </c>
      <c r="AR141" s="26">
        <f t="shared" si="487"/>
        <v>120.7</v>
      </c>
      <c r="AS141" s="26"/>
      <c r="AT141" s="26"/>
      <c r="AU141" s="26"/>
      <c r="AV141" s="26">
        <f t="shared" si="488"/>
        <v>125.80000000000001</v>
      </c>
      <c r="AW141" s="26">
        <f t="shared" si="489"/>
        <v>122.7</v>
      </c>
      <c r="AX141" s="26">
        <f t="shared" si="490"/>
        <v>120.7</v>
      </c>
      <c r="AY141" s="26"/>
      <c r="AZ141" s="26"/>
      <c r="BA141" s="26"/>
      <c r="BB141" s="26">
        <f t="shared" si="491"/>
        <v>125.80000000000001</v>
      </c>
      <c r="BC141" s="26">
        <f t="shared" si="492"/>
        <v>122.7</v>
      </c>
      <c r="BD141" s="26">
        <f t="shared" si="493"/>
        <v>120.7</v>
      </c>
      <c r="BE141" s="26"/>
      <c r="BF141" s="26"/>
      <c r="BG141" s="26"/>
      <c r="BH141" s="26">
        <f t="shared" si="494"/>
        <v>125.80000000000001</v>
      </c>
      <c r="BI141" s="26">
        <f t="shared" si="495"/>
        <v>122.7</v>
      </c>
      <c r="BJ141" s="26">
        <f t="shared" si="496"/>
        <v>120.7</v>
      </c>
      <c r="BK141" s="26"/>
      <c r="BL141" s="26"/>
      <c r="BM141" s="26"/>
      <c r="BN141" s="26">
        <f t="shared" si="497"/>
        <v>125.80000000000001</v>
      </c>
      <c r="BO141" s="26">
        <f t="shared" si="498"/>
        <v>122.7</v>
      </c>
      <c r="BP141" s="26">
        <f t="shared" si="499"/>
        <v>120.7</v>
      </c>
      <c r="BQ141" s="26"/>
      <c r="BR141" s="26"/>
      <c r="BS141" s="26">
        <f t="shared" si="500"/>
        <v>125.80000000000001</v>
      </c>
      <c r="BT141" s="26">
        <f t="shared" si="501"/>
        <v>122.7</v>
      </c>
      <c r="BU141" s="26">
        <f t="shared" si="502"/>
        <v>120.7</v>
      </c>
      <c r="BV141" s="26"/>
      <c r="BW141" s="26"/>
      <c r="BX141" s="26">
        <f t="shared" si="503"/>
        <v>125.80000000000001</v>
      </c>
      <c r="BY141" s="26">
        <f t="shared" si="504"/>
        <v>122.7</v>
      </c>
      <c r="BZ141" s="26">
        <f t="shared" si="505"/>
        <v>120.7</v>
      </c>
      <c r="CA141" s="26"/>
      <c r="CB141" s="26"/>
      <c r="CC141" s="26"/>
      <c r="CD141" s="26">
        <f t="shared" si="399"/>
        <v>125.80000000000001</v>
      </c>
      <c r="CE141" s="26">
        <f t="shared" si="400"/>
        <v>122.7</v>
      </c>
      <c r="CF141" s="26">
        <f t="shared" si="401"/>
        <v>120.7</v>
      </c>
      <c r="CG141" s="26"/>
      <c r="CH141" s="26"/>
      <c r="CI141" s="26"/>
      <c r="CJ141" s="26">
        <f t="shared" si="402"/>
        <v>125.80000000000001</v>
      </c>
      <c r="CK141" s="26">
        <f t="shared" si="403"/>
        <v>122.7</v>
      </c>
      <c r="CL141" s="26">
        <f t="shared" si="404"/>
        <v>120.7</v>
      </c>
      <c r="CM141" s="26"/>
      <c r="CN141" s="26"/>
      <c r="CO141" s="26"/>
      <c r="CP141" s="26">
        <f t="shared" si="405"/>
        <v>125.80000000000001</v>
      </c>
      <c r="CQ141" s="26">
        <f t="shared" si="406"/>
        <v>122.7</v>
      </c>
      <c r="CR141" s="26">
        <f t="shared" si="407"/>
        <v>120.7</v>
      </c>
      <c r="CS141" s="26"/>
      <c r="CT141" s="19"/>
      <c r="CU141" s="35"/>
    </row>
    <row r="142" spans="1:105" ht="62.4" hidden="1" x14ac:dyDescent="0.3">
      <c r="A142" s="16" t="s">
        <v>134</v>
      </c>
      <c r="B142" s="17"/>
      <c r="C142" s="16"/>
      <c r="D142" s="16"/>
      <c r="E142" s="34" t="s">
        <v>135</v>
      </c>
      <c r="F142" s="26">
        <f t="shared" ref="F142:F153" si="506">F143</f>
        <v>2910</v>
      </c>
      <c r="G142" s="26">
        <f t="shared" ref="G142:G153" si="507">G143</f>
        <v>2910</v>
      </c>
      <c r="H142" s="26">
        <f t="shared" ref="H142:H153" si="508">H143</f>
        <v>2910</v>
      </c>
      <c r="I142" s="26">
        <f t="shared" ref="I142:I153" si="509">I143</f>
        <v>0</v>
      </c>
      <c r="J142" s="26">
        <f t="shared" ref="J142:J153" si="510">J143</f>
        <v>0</v>
      </c>
      <c r="K142" s="26">
        <f t="shared" ref="K142:K153" si="511">K143</f>
        <v>0</v>
      </c>
      <c r="L142" s="26">
        <f t="shared" si="470"/>
        <v>2910</v>
      </c>
      <c r="M142" s="26">
        <f t="shared" si="471"/>
        <v>2910</v>
      </c>
      <c r="N142" s="26">
        <f t="shared" si="472"/>
        <v>2910</v>
      </c>
      <c r="O142" s="26">
        <f t="shared" ref="O142:O153" si="512">O143</f>
        <v>0</v>
      </c>
      <c r="P142" s="26">
        <f t="shared" ref="P142:P153" si="513">P143</f>
        <v>0</v>
      </c>
      <c r="Q142" s="26">
        <f t="shared" ref="Q142:Q153" si="514">Q143</f>
        <v>0</v>
      </c>
      <c r="R142" s="26">
        <f t="shared" si="473"/>
        <v>2910</v>
      </c>
      <c r="S142" s="26">
        <f t="shared" si="474"/>
        <v>2910</v>
      </c>
      <c r="T142" s="26">
        <f t="shared" si="475"/>
        <v>2910</v>
      </c>
      <c r="U142" s="26">
        <f t="shared" ref="U142:U153" si="515">U143</f>
        <v>0</v>
      </c>
      <c r="V142" s="26">
        <f t="shared" ref="V142:V153" si="516">V143</f>
        <v>0</v>
      </c>
      <c r="W142" s="26">
        <f t="shared" ref="W142:W153" si="517">W143</f>
        <v>0</v>
      </c>
      <c r="X142" s="26">
        <f t="shared" si="476"/>
        <v>2910</v>
      </c>
      <c r="Y142" s="26">
        <f t="shared" si="477"/>
        <v>2910</v>
      </c>
      <c r="Z142" s="26">
        <f t="shared" si="478"/>
        <v>2910</v>
      </c>
      <c r="AA142" s="26">
        <f t="shared" ref="AA142:AA153" si="518">AA143</f>
        <v>0</v>
      </c>
      <c r="AB142" s="26">
        <f t="shared" ref="AB142:AB153" si="519">AB143</f>
        <v>0</v>
      </c>
      <c r="AC142" s="26">
        <f t="shared" ref="AC142:AC153" si="520">AC143</f>
        <v>0</v>
      </c>
      <c r="AD142" s="26">
        <f t="shared" si="479"/>
        <v>2910</v>
      </c>
      <c r="AE142" s="26">
        <f t="shared" si="480"/>
        <v>2910</v>
      </c>
      <c r="AF142" s="26">
        <f t="shared" si="481"/>
        <v>2910</v>
      </c>
      <c r="AG142" s="26">
        <f t="shared" ref="AG142:AG153" si="521">AG143</f>
        <v>0</v>
      </c>
      <c r="AH142" s="26">
        <f t="shared" ref="AH142:AH153" si="522">AH143</f>
        <v>0</v>
      </c>
      <c r="AI142" s="26">
        <f t="shared" ref="AI142:AI153" si="523">AI143</f>
        <v>0</v>
      </c>
      <c r="AJ142" s="26">
        <f t="shared" si="482"/>
        <v>2910</v>
      </c>
      <c r="AK142" s="26">
        <f t="shared" si="483"/>
        <v>2910</v>
      </c>
      <c r="AL142" s="26">
        <f t="shared" si="484"/>
        <v>2910</v>
      </c>
      <c r="AM142" s="26">
        <f t="shared" ref="AM142:AM153" si="524">AM143</f>
        <v>0</v>
      </c>
      <c r="AN142" s="26">
        <f t="shared" ref="AN142:AN153" si="525">AN143</f>
        <v>0</v>
      </c>
      <c r="AO142" s="26">
        <f t="shared" ref="AO142:AO153" si="526">AO143</f>
        <v>0</v>
      </c>
      <c r="AP142" s="26">
        <f t="shared" si="485"/>
        <v>2910</v>
      </c>
      <c r="AQ142" s="26">
        <f t="shared" si="486"/>
        <v>2910</v>
      </c>
      <c r="AR142" s="26">
        <f t="shared" si="487"/>
        <v>2910</v>
      </c>
      <c r="AS142" s="26">
        <f t="shared" ref="AS142:AS153" si="527">AS143</f>
        <v>0</v>
      </c>
      <c r="AT142" s="26">
        <f t="shared" ref="AT142:AT153" si="528">AT143</f>
        <v>0</v>
      </c>
      <c r="AU142" s="26">
        <f t="shared" ref="AU142:AU153" si="529">AU143</f>
        <v>0</v>
      </c>
      <c r="AV142" s="26">
        <f t="shared" si="488"/>
        <v>2910</v>
      </c>
      <c r="AW142" s="26">
        <f t="shared" si="489"/>
        <v>2910</v>
      </c>
      <c r="AX142" s="26">
        <f t="shared" si="490"/>
        <v>2910</v>
      </c>
      <c r="AY142" s="26">
        <f t="shared" ref="AY142:AY148" si="530">AY143</f>
        <v>0</v>
      </c>
      <c r="AZ142" s="26">
        <f t="shared" ref="AZ142:AZ153" si="531">AZ143</f>
        <v>0</v>
      </c>
      <c r="BA142" s="26">
        <f t="shared" ref="BA142:BA153" si="532">BA143</f>
        <v>0</v>
      </c>
      <c r="BB142" s="26">
        <f t="shared" si="491"/>
        <v>2910</v>
      </c>
      <c r="BC142" s="26">
        <f t="shared" si="492"/>
        <v>2910</v>
      </c>
      <c r="BD142" s="26">
        <f t="shared" si="493"/>
        <v>2910</v>
      </c>
      <c r="BE142" s="26">
        <f t="shared" ref="BE142:BE153" si="533">BE143</f>
        <v>0</v>
      </c>
      <c r="BF142" s="26">
        <f t="shared" ref="BF142:BF153" si="534">BF143</f>
        <v>0</v>
      </c>
      <c r="BG142" s="26">
        <f t="shared" ref="BG142:BG153" si="535">BG143</f>
        <v>0</v>
      </c>
      <c r="BH142" s="26">
        <f t="shared" si="494"/>
        <v>2910</v>
      </c>
      <c r="BI142" s="26">
        <f t="shared" si="495"/>
        <v>2910</v>
      </c>
      <c r="BJ142" s="26">
        <f t="shared" si="496"/>
        <v>2910</v>
      </c>
      <c r="BK142" s="26">
        <f t="shared" ref="BK142:BK153" si="536">BK143</f>
        <v>0</v>
      </c>
      <c r="BL142" s="26">
        <f t="shared" ref="BL142:BL153" si="537">BL143</f>
        <v>0</v>
      </c>
      <c r="BM142" s="26">
        <f t="shared" ref="BM142:BM153" si="538">BM143</f>
        <v>0</v>
      </c>
      <c r="BN142" s="26">
        <f t="shared" si="497"/>
        <v>2910</v>
      </c>
      <c r="BO142" s="26">
        <f t="shared" si="498"/>
        <v>2910</v>
      </c>
      <c r="BP142" s="26">
        <f t="shared" si="499"/>
        <v>2910</v>
      </c>
      <c r="BQ142" s="26">
        <f t="shared" ref="BQ142:BQ153" si="539">BQ143</f>
        <v>0</v>
      </c>
      <c r="BR142" s="26">
        <f t="shared" ref="BR142:BR153" si="540">BR143</f>
        <v>0</v>
      </c>
      <c r="BS142" s="26">
        <f t="shared" si="500"/>
        <v>2910</v>
      </c>
      <c r="BT142" s="26">
        <f t="shared" si="501"/>
        <v>2910</v>
      </c>
      <c r="BU142" s="26">
        <f t="shared" si="502"/>
        <v>2910</v>
      </c>
      <c r="BV142" s="26">
        <f t="shared" ref="BV142:BV153" si="541">BV143</f>
        <v>0</v>
      </c>
      <c r="BW142" s="26">
        <f t="shared" ref="BW142:BW153" si="542">BW143</f>
        <v>0</v>
      </c>
      <c r="BX142" s="26">
        <f t="shared" si="503"/>
        <v>2910</v>
      </c>
      <c r="BY142" s="26">
        <f t="shared" si="504"/>
        <v>2910</v>
      </c>
      <c r="BZ142" s="26">
        <f t="shared" si="505"/>
        <v>2910</v>
      </c>
      <c r="CA142" s="26">
        <f t="shared" ref="CA142:CA153" si="543">CA143</f>
        <v>0</v>
      </c>
      <c r="CB142" s="26">
        <f t="shared" ref="CB142:CB153" si="544">CB143</f>
        <v>0</v>
      </c>
      <c r="CC142" s="26">
        <f t="shared" ref="CC142:CC153" si="545">CC143</f>
        <v>0</v>
      </c>
      <c r="CD142" s="26">
        <f t="shared" si="399"/>
        <v>2910</v>
      </c>
      <c r="CE142" s="26">
        <f t="shared" si="400"/>
        <v>2910</v>
      </c>
      <c r="CF142" s="26">
        <f t="shared" si="401"/>
        <v>2910</v>
      </c>
      <c r="CG142" s="26">
        <f t="shared" ref="CG142:CG153" si="546">CG143</f>
        <v>0</v>
      </c>
      <c r="CH142" s="26">
        <f t="shared" ref="CH142:CH153" si="547">CH143</f>
        <v>0</v>
      </c>
      <c r="CI142" s="26">
        <f t="shared" ref="CI142:CI153" si="548">CI143</f>
        <v>0</v>
      </c>
      <c r="CJ142" s="26">
        <f t="shared" si="402"/>
        <v>2910</v>
      </c>
      <c r="CK142" s="26">
        <f t="shared" si="403"/>
        <v>2910</v>
      </c>
      <c r="CL142" s="26">
        <f t="shared" si="404"/>
        <v>2910</v>
      </c>
      <c r="CM142" s="26">
        <f t="shared" ref="CM142:CM153" si="549">CM143</f>
        <v>0</v>
      </c>
      <c r="CN142" s="26">
        <f t="shared" ref="CN142:CN153" si="550">CN143</f>
        <v>0</v>
      </c>
      <c r="CO142" s="26">
        <f t="shared" ref="CO142:CO153" si="551">CO143</f>
        <v>0</v>
      </c>
      <c r="CP142" s="26">
        <f t="shared" si="405"/>
        <v>2910</v>
      </c>
      <c r="CQ142" s="26">
        <f t="shared" si="406"/>
        <v>2910</v>
      </c>
      <c r="CR142" s="26">
        <f t="shared" si="407"/>
        <v>2910</v>
      </c>
      <c r="CS142" s="26">
        <f t="shared" ref="CS142:CS153" si="552">CS143</f>
        <v>0</v>
      </c>
      <c r="CT142" s="19"/>
      <c r="CU142" s="35"/>
      <c r="DA142" s="1" t="s">
        <v>29</v>
      </c>
    </row>
    <row r="143" spans="1:105" ht="31.2" hidden="1" x14ac:dyDescent="0.3">
      <c r="A143" s="16" t="s">
        <v>134</v>
      </c>
      <c r="B143" s="17">
        <v>200</v>
      </c>
      <c r="C143" s="16"/>
      <c r="D143" s="16"/>
      <c r="E143" s="34" t="s">
        <v>38</v>
      </c>
      <c r="F143" s="26">
        <f t="shared" si="506"/>
        <v>2910</v>
      </c>
      <c r="G143" s="26">
        <f t="shared" si="507"/>
        <v>2910</v>
      </c>
      <c r="H143" s="26">
        <f t="shared" si="508"/>
        <v>2910</v>
      </c>
      <c r="I143" s="26">
        <f t="shared" si="509"/>
        <v>0</v>
      </c>
      <c r="J143" s="26">
        <f t="shared" si="510"/>
        <v>0</v>
      </c>
      <c r="K143" s="26">
        <f t="shared" si="511"/>
        <v>0</v>
      </c>
      <c r="L143" s="26">
        <f t="shared" si="470"/>
        <v>2910</v>
      </c>
      <c r="M143" s="26">
        <f t="shared" si="471"/>
        <v>2910</v>
      </c>
      <c r="N143" s="26">
        <f t="shared" si="472"/>
        <v>2910</v>
      </c>
      <c r="O143" s="26">
        <f t="shared" si="512"/>
        <v>0</v>
      </c>
      <c r="P143" s="26">
        <f t="shared" si="513"/>
        <v>0</v>
      </c>
      <c r="Q143" s="26">
        <f t="shared" si="514"/>
        <v>0</v>
      </c>
      <c r="R143" s="26">
        <f t="shared" si="473"/>
        <v>2910</v>
      </c>
      <c r="S143" s="26">
        <f t="shared" si="474"/>
        <v>2910</v>
      </c>
      <c r="T143" s="26">
        <f t="shared" si="475"/>
        <v>2910</v>
      </c>
      <c r="U143" s="26">
        <f t="shared" si="515"/>
        <v>0</v>
      </c>
      <c r="V143" s="26">
        <f t="shared" si="516"/>
        <v>0</v>
      </c>
      <c r="W143" s="26">
        <f t="shared" si="517"/>
        <v>0</v>
      </c>
      <c r="X143" s="26">
        <f t="shared" si="476"/>
        <v>2910</v>
      </c>
      <c r="Y143" s="26">
        <f t="shared" si="477"/>
        <v>2910</v>
      </c>
      <c r="Z143" s="26">
        <f t="shared" si="478"/>
        <v>2910</v>
      </c>
      <c r="AA143" s="26">
        <f t="shared" si="518"/>
        <v>0</v>
      </c>
      <c r="AB143" s="26">
        <f t="shared" si="519"/>
        <v>0</v>
      </c>
      <c r="AC143" s="26">
        <f t="shared" si="520"/>
        <v>0</v>
      </c>
      <c r="AD143" s="26">
        <f t="shared" si="479"/>
        <v>2910</v>
      </c>
      <c r="AE143" s="26">
        <f t="shared" si="480"/>
        <v>2910</v>
      </c>
      <c r="AF143" s="26">
        <f t="shared" si="481"/>
        <v>2910</v>
      </c>
      <c r="AG143" s="26">
        <f t="shared" si="521"/>
        <v>0</v>
      </c>
      <c r="AH143" s="26">
        <f t="shared" si="522"/>
        <v>0</v>
      </c>
      <c r="AI143" s="26">
        <f t="shared" si="523"/>
        <v>0</v>
      </c>
      <c r="AJ143" s="26">
        <f t="shared" si="482"/>
        <v>2910</v>
      </c>
      <c r="AK143" s="26">
        <f t="shared" si="483"/>
        <v>2910</v>
      </c>
      <c r="AL143" s="26">
        <f t="shared" si="484"/>
        <v>2910</v>
      </c>
      <c r="AM143" s="26">
        <f t="shared" si="524"/>
        <v>0</v>
      </c>
      <c r="AN143" s="26">
        <f t="shared" si="525"/>
        <v>0</v>
      </c>
      <c r="AO143" s="26">
        <f t="shared" si="526"/>
        <v>0</v>
      </c>
      <c r="AP143" s="26">
        <f t="shared" si="485"/>
        <v>2910</v>
      </c>
      <c r="AQ143" s="26">
        <f t="shared" si="486"/>
        <v>2910</v>
      </c>
      <c r="AR143" s="26">
        <f t="shared" si="487"/>
        <v>2910</v>
      </c>
      <c r="AS143" s="26">
        <f t="shared" si="527"/>
        <v>0</v>
      </c>
      <c r="AT143" s="26">
        <f t="shared" si="528"/>
        <v>0</v>
      </c>
      <c r="AU143" s="26">
        <f t="shared" si="529"/>
        <v>0</v>
      </c>
      <c r="AV143" s="26">
        <f t="shared" si="488"/>
        <v>2910</v>
      </c>
      <c r="AW143" s="26">
        <f t="shared" si="489"/>
        <v>2910</v>
      </c>
      <c r="AX143" s="26">
        <f t="shared" si="490"/>
        <v>2910</v>
      </c>
      <c r="AY143" s="26">
        <f t="shared" si="530"/>
        <v>0</v>
      </c>
      <c r="AZ143" s="26">
        <f t="shared" si="531"/>
        <v>0</v>
      </c>
      <c r="BA143" s="26">
        <f t="shared" si="532"/>
        <v>0</v>
      </c>
      <c r="BB143" s="26">
        <f t="shared" si="491"/>
        <v>2910</v>
      </c>
      <c r="BC143" s="26">
        <f t="shared" si="492"/>
        <v>2910</v>
      </c>
      <c r="BD143" s="26">
        <f t="shared" si="493"/>
        <v>2910</v>
      </c>
      <c r="BE143" s="26">
        <f t="shared" si="533"/>
        <v>0</v>
      </c>
      <c r="BF143" s="26">
        <f t="shared" si="534"/>
        <v>0</v>
      </c>
      <c r="BG143" s="26">
        <f t="shared" si="535"/>
        <v>0</v>
      </c>
      <c r="BH143" s="26">
        <f t="shared" si="494"/>
        <v>2910</v>
      </c>
      <c r="BI143" s="26">
        <f t="shared" si="495"/>
        <v>2910</v>
      </c>
      <c r="BJ143" s="26">
        <f t="shared" si="496"/>
        <v>2910</v>
      </c>
      <c r="BK143" s="26">
        <f t="shared" si="536"/>
        <v>0</v>
      </c>
      <c r="BL143" s="26">
        <f t="shared" si="537"/>
        <v>0</v>
      </c>
      <c r="BM143" s="26">
        <f t="shared" si="538"/>
        <v>0</v>
      </c>
      <c r="BN143" s="26">
        <f t="shared" si="497"/>
        <v>2910</v>
      </c>
      <c r="BO143" s="26">
        <f t="shared" si="498"/>
        <v>2910</v>
      </c>
      <c r="BP143" s="26">
        <f t="shared" si="499"/>
        <v>2910</v>
      </c>
      <c r="BQ143" s="26">
        <f t="shared" si="539"/>
        <v>0</v>
      </c>
      <c r="BR143" s="26">
        <f t="shared" si="540"/>
        <v>0</v>
      </c>
      <c r="BS143" s="26">
        <f t="shared" si="500"/>
        <v>2910</v>
      </c>
      <c r="BT143" s="26">
        <f t="shared" si="501"/>
        <v>2910</v>
      </c>
      <c r="BU143" s="26">
        <f t="shared" si="502"/>
        <v>2910</v>
      </c>
      <c r="BV143" s="26">
        <f t="shared" si="541"/>
        <v>0</v>
      </c>
      <c r="BW143" s="26">
        <f t="shared" si="542"/>
        <v>0</v>
      </c>
      <c r="BX143" s="26">
        <f t="shared" si="503"/>
        <v>2910</v>
      </c>
      <c r="BY143" s="26">
        <f t="shared" si="504"/>
        <v>2910</v>
      </c>
      <c r="BZ143" s="26">
        <f t="shared" si="505"/>
        <v>2910</v>
      </c>
      <c r="CA143" s="26">
        <f t="shared" si="543"/>
        <v>0</v>
      </c>
      <c r="CB143" s="26">
        <f t="shared" si="544"/>
        <v>0</v>
      </c>
      <c r="CC143" s="26">
        <f t="shared" si="545"/>
        <v>0</v>
      </c>
      <c r="CD143" s="26">
        <f t="shared" si="399"/>
        <v>2910</v>
      </c>
      <c r="CE143" s="26">
        <f t="shared" si="400"/>
        <v>2910</v>
      </c>
      <c r="CF143" s="26">
        <f t="shared" si="401"/>
        <v>2910</v>
      </c>
      <c r="CG143" s="26">
        <f t="shared" si="546"/>
        <v>0</v>
      </c>
      <c r="CH143" s="26">
        <f t="shared" si="547"/>
        <v>0</v>
      </c>
      <c r="CI143" s="26">
        <f t="shared" si="548"/>
        <v>0</v>
      </c>
      <c r="CJ143" s="26">
        <f t="shared" si="402"/>
        <v>2910</v>
      </c>
      <c r="CK143" s="26">
        <f t="shared" si="403"/>
        <v>2910</v>
      </c>
      <c r="CL143" s="26">
        <f t="shared" si="404"/>
        <v>2910</v>
      </c>
      <c r="CM143" s="26">
        <f t="shared" si="549"/>
        <v>0</v>
      </c>
      <c r="CN143" s="26">
        <f t="shared" si="550"/>
        <v>0</v>
      </c>
      <c r="CO143" s="26">
        <f t="shared" si="551"/>
        <v>0</v>
      </c>
      <c r="CP143" s="26">
        <f t="shared" si="405"/>
        <v>2910</v>
      </c>
      <c r="CQ143" s="26">
        <f t="shared" si="406"/>
        <v>2910</v>
      </c>
      <c r="CR143" s="26">
        <f t="shared" si="407"/>
        <v>2910</v>
      </c>
      <c r="CS143" s="26">
        <f t="shared" si="552"/>
        <v>0</v>
      </c>
      <c r="CT143" s="19"/>
      <c r="CU143" s="35"/>
      <c r="CY143" s="1" t="s">
        <v>27</v>
      </c>
    </row>
    <row r="144" spans="1:105" ht="46.8" hidden="1" x14ac:dyDescent="0.3">
      <c r="A144" s="16" t="s">
        <v>134</v>
      </c>
      <c r="B144" s="17">
        <v>240</v>
      </c>
      <c r="C144" s="16"/>
      <c r="D144" s="16"/>
      <c r="E144" s="34" t="s">
        <v>39</v>
      </c>
      <c r="F144" s="26">
        <f t="shared" si="506"/>
        <v>2910</v>
      </c>
      <c r="G144" s="26">
        <f t="shared" si="507"/>
        <v>2910</v>
      </c>
      <c r="H144" s="26">
        <f t="shared" si="508"/>
        <v>2910</v>
      </c>
      <c r="I144" s="26">
        <f t="shared" si="509"/>
        <v>0</v>
      </c>
      <c r="J144" s="26">
        <f t="shared" si="510"/>
        <v>0</v>
      </c>
      <c r="K144" s="26">
        <f t="shared" si="511"/>
        <v>0</v>
      </c>
      <c r="L144" s="26">
        <f t="shared" si="470"/>
        <v>2910</v>
      </c>
      <c r="M144" s="26">
        <f t="shared" si="471"/>
        <v>2910</v>
      </c>
      <c r="N144" s="26">
        <f t="shared" si="472"/>
        <v>2910</v>
      </c>
      <c r="O144" s="26">
        <f t="shared" si="512"/>
        <v>0</v>
      </c>
      <c r="P144" s="26">
        <f t="shared" si="513"/>
        <v>0</v>
      </c>
      <c r="Q144" s="26">
        <f t="shared" si="514"/>
        <v>0</v>
      </c>
      <c r="R144" s="26">
        <f t="shared" si="473"/>
        <v>2910</v>
      </c>
      <c r="S144" s="26">
        <f t="shared" si="474"/>
        <v>2910</v>
      </c>
      <c r="T144" s="26">
        <f t="shared" si="475"/>
        <v>2910</v>
      </c>
      <c r="U144" s="26">
        <f t="shared" si="515"/>
        <v>0</v>
      </c>
      <c r="V144" s="26">
        <f t="shared" si="516"/>
        <v>0</v>
      </c>
      <c r="W144" s="26">
        <f t="shared" si="517"/>
        <v>0</v>
      </c>
      <c r="X144" s="26">
        <f t="shared" si="476"/>
        <v>2910</v>
      </c>
      <c r="Y144" s="26">
        <f t="shared" si="477"/>
        <v>2910</v>
      </c>
      <c r="Z144" s="26">
        <f t="shared" si="478"/>
        <v>2910</v>
      </c>
      <c r="AA144" s="26">
        <f t="shared" si="518"/>
        <v>0</v>
      </c>
      <c r="AB144" s="26">
        <f t="shared" si="519"/>
        <v>0</v>
      </c>
      <c r="AC144" s="26">
        <f t="shared" si="520"/>
        <v>0</v>
      </c>
      <c r="AD144" s="26">
        <f t="shared" si="479"/>
        <v>2910</v>
      </c>
      <c r="AE144" s="26">
        <f t="shared" si="480"/>
        <v>2910</v>
      </c>
      <c r="AF144" s="26">
        <f t="shared" si="481"/>
        <v>2910</v>
      </c>
      <c r="AG144" s="26">
        <f t="shared" si="521"/>
        <v>0</v>
      </c>
      <c r="AH144" s="26">
        <f t="shared" si="522"/>
        <v>0</v>
      </c>
      <c r="AI144" s="26">
        <f t="shared" si="523"/>
        <v>0</v>
      </c>
      <c r="AJ144" s="26">
        <f t="shared" si="482"/>
        <v>2910</v>
      </c>
      <c r="AK144" s="26">
        <f t="shared" si="483"/>
        <v>2910</v>
      </c>
      <c r="AL144" s="26">
        <f t="shared" si="484"/>
        <v>2910</v>
      </c>
      <c r="AM144" s="26">
        <f t="shared" si="524"/>
        <v>0</v>
      </c>
      <c r="AN144" s="26">
        <f t="shared" si="525"/>
        <v>0</v>
      </c>
      <c r="AO144" s="26">
        <f t="shared" si="526"/>
        <v>0</v>
      </c>
      <c r="AP144" s="26">
        <f t="shared" si="485"/>
        <v>2910</v>
      </c>
      <c r="AQ144" s="26">
        <f t="shared" si="486"/>
        <v>2910</v>
      </c>
      <c r="AR144" s="26">
        <f t="shared" si="487"/>
        <v>2910</v>
      </c>
      <c r="AS144" s="26">
        <f t="shared" si="527"/>
        <v>0</v>
      </c>
      <c r="AT144" s="26">
        <f t="shared" si="528"/>
        <v>0</v>
      </c>
      <c r="AU144" s="26">
        <f t="shared" si="529"/>
        <v>0</v>
      </c>
      <c r="AV144" s="26">
        <f t="shared" si="488"/>
        <v>2910</v>
      </c>
      <c r="AW144" s="26">
        <f t="shared" si="489"/>
        <v>2910</v>
      </c>
      <c r="AX144" s="26">
        <f t="shared" si="490"/>
        <v>2910</v>
      </c>
      <c r="AY144" s="26">
        <f t="shared" si="530"/>
        <v>0</v>
      </c>
      <c r="AZ144" s="26">
        <f t="shared" si="531"/>
        <v>0</v>
      </c>
      <c r="BA144" s="26">
        <f t="shared" si="532"/>
        <v>0</v>
      </c>
      <c r="BB144" s="26">
        <f t="shared" si="491"/>
        <v>2910</v>
      </c>
      <c r="BC144" s="26">
        <f t="shared" si="492"/>
        <v>2910</v>
      </c>
      <c r="BD144" s="26">
        <f t="shared" si="493"/>
        <v>2910</v>
      </c>
      <c r="BE144" s="26">
        <f t="shared" si="533"/>
        <v>0</v>
      </c>
      <c r="BF144" s="26">
        <f t="shared" si="534"/>
        <v>0</v>
      </c>
      <c r="BG144" s="26">
        <f t="shared" si="535"/>
        <v>0</v>
      </c>
      <c r="BH144" s="26">
        <f t="shared" si="494"/>
        <v>2910</v>
      </c>
      <c r="BI144" s="26">
        <f t="shared" si="495"/>
        <v>2910</v>
      </c>
      <c r="BJ144" s="26">
        <f t="shared" si="496"/>
        <v>2910</v>
      </c>
      <c r="BK144" s="26">
        <f t="shared" si="536"/>
        <v>0</v>
      </c>
      <c r="BL144" s="26">
        <f t="shared" si="537"/>
        <v>0</v>
      </c>
      <c r="BM144" s="26">
        <f t="shared" si="538"/>
        <v>0</v>
      </c>
      <c r="BN144" s="26">
        <f t="shared" si="497"/>
        <v>2910</v>
      </c>
      <c r="BO144" s="26">
        <f t="shared" si="498"/>
        <v>2910</v>
      </c>
      <c r="BP144" s="26">
        <f t="shared" si="499"/>
        <v>2910</v>
      </c>
      <c r="BQ144" s="26">
        <f t="shared" si="539"/>
        <v>0</v>
      </c>
      <c r="BR144" s="26">
        <f t="shared" si="540"/>
        <v>0</v>
      </c>
      <c r="BS144" s="26">
        <f t="shared" si="500"/>
        <v>2910</v>
      </c>
      <c r="BT144" s="26">
        <f t="shared" si="501"/>
        <v>2910</v>
      </c>
      <c r="BU144" s="26">
        <f t="shared" si="502"/>
        <v>2910</v>
      </c>
      <c r="BV144" s="26">
        <f t="shared" si="541"/>
        <v>0</v>
      </c>
      <c r="BW144" s="26">
        <f t="shared" si="542"/>
        <v>0</v>
      </c>
      <c r="BX144" s="26">
        <f t="shared" si="503"/>
        <v>2910</v>
      </c>
      <c r="BY144" s="26">
        <f t="shared" si="504"/>
        <v>2910</v>
      </c>
      <c r="BZ144" s="26">
        <f t="shared" si="505"/>
        <v>2910</v>
      </c>
      <c r="CA144" s="26">
        <f t="shared" si="543"/>
        <v>0</v>
      </c>
      <c r="CB144" s="26">
        <f t="shared" si="544"/>
        <v>0</v>
      </c>
      <c r="CC144" s="26">
        <f t="shared" si="545"/>
        <v>0</v>
      </c>
      <c r="CD144" s="26">
        <f t="shared" si="399"/>
        <v>2910</v>
      </c>
      <c r="CE144" s="26">
        <f t="shared" si="400"/>
        <v>2910</v>
      </c>
      <c r="CF144" s="26">
        <f t="shared" si="401"/>
        <v>2910</v>
      </c>
      <c r="CG144" s="26">
        <f t="shared" si="546"/>
        <v>0</v>
      </c>
      <c r="CH144" s="26">
        <f t="shared" si="547"/>
        <v>0</v>
      </c>
      <c r="CI144" s="26">
        <f t="shared" si="548"/>
        <v>0</v>
      </c>
      <c r="CJ144" s="26">
        <f t="shared" si="402"/>
        <v>2910</v>
      </c>
      <c r="CK144" s="26">
        <f t="shared" si="403"/>
        <v>2910</v>
      </c>
      <c r="CL144" s="26">
        <f t="shared" si="404"/>
        <v>2910</v>
      </c>
      <c r="CM144" s="26">
        <f t="shared" si="549"/>
        <v>0</v>
      </c>
      <c r="CN144" s="26">
        <f t="shared" si="550"/>
        <v>0</v>
      </c>
      <c r="CO144" s="26">
        <f t="shared" si="551"/>
        <v>0</v>
      </c>
      <c r="CP144" s="26">
        <f t="shared" si="405"/>
        <v>2910</v>
      </c>
      <c r="CQ144" s="26">
        <f t="shared" si="406"/>
        <v>2910</v>
      </c>
      <c r="CR144" s="26">
        <f t="shared" si="407"/>
        <v>2910</v>
      </c>
      <c r="CS144" s="26">
        <f t="shared" si="552"/>
        <v>0</v>
      </c>
      <c r="CT144" s="19"/>
      <c r="CU144" s="35"/>
      <c r="CZ144" s="1" t="s">
        <v>28</v>
      </c>
    </row>
    <row r="145" spans="1:105" hidden="1" x14ac:dyDescent="0.3">
      <c r="A145" s="16" t="s">
        <v>134</v>
      </c>
      <c r="B145" s="17">
        <v>240</v>
      </c>
      <c r="C145" s="16" t="s">
        <v>65</v>
      </c>
      <c r="D145" s="16" t="s">
        <v>103</v>
      </c>
      <c r="E145" s="34" t="s">
        <v>131</v>
      </c>
      <c r="F145" s="26">
        <v>2910</v>
      </c>
      <c r="G145" s="26">
        <v>2910</v>
      </c>
      <c r="H145" s="26">
        <v>2910</v>
      </c>
      <c r="I145" s="26"/>
      <c r="J145" s="26"/>
      <c r="K145" s="26"/>
      <c r="L145" s="26">
        <f t="shared" si="470"/>
        <v>2910</v>
      </c>
      <c r="M145" s="26">
        <f t="shared" si="471"/>
        <v>2910</v>
      </c>
      <c r="N145" s="26">
        <f t="shared" si="472"/>
        <v>2910</v>
      </c>
      <c r="O145" s="26"/>
      <c r="P145" s="26"/>
      <c r="Q145" s="26"/>
      <c r="R145" s="26">
        <f t="shared" si="473"/>
        <v>2910</v>
      </c>
      <c r="S145" s="26">
        <f t="shared" si="474"/>
        <v>2910</v>
      </c>
      <c r="T145" s="26">
        <f t="shared" si="475"/>
        <v>2910</v>
      </c>
      <c r="U145" s="26"/>
      <c r="V145" s="26"/>
      <c r="W145" s="26"/>
      <c r="X145" s="26">
        <f t="shared" si="476"/>
        <v>2910</v>
      </c>
      <c r="Y145" s="26">
        <f t="shared" si="477"/>
        <v>2910</v>
      </c>
      <c r="Z145" s="26">
        <f t="shared" si="478"/>
        <v>2910</v>
      </c>
      <c r="AA145" s="26"/>
      <c r="AB145" s="26"/>
      <c r="AC145" s="26"/>
      <c r="AD145" s="26">
        <f t="shared" si="479"/>
        <v>2910</v>
      </c>
      <c r="AE145" s="26">
        <f t="shared" si="480"/>
        <v>2910</v>
      </c>
      <c r="AF145" s="26">
        <f t="shared" si="481"/>
        <v>2910</v>
      </c>
      <c r="AG145" s="26"/>
      <c r="AH145" s="26"/>
      <c r="AI145" s="26"/>
      <c r="AJ145" s="26">
        <f t="shared" si="482"/>
        <v>2910</v>
      </c>
      <c r="AK145" s="26">
        <f t="shared" si="483"/>
        <v>2910</v>
      </c>
      <c r="AL145" s="26">
        <f t="shared" si="484"/>
        <v>2910</v>
      </c>
      <c r="AM145" s="26"/>
      <c r="AN145" s="26"/>
      <c r="AO145" s="26"/>
      <c r="AP145" s="26">
        <f t="shared" si="485"/>
        <v>2910</v>
      </c>
      <c r="AQ145" s="26">
        <f t="shared" si="486"/>
        <v>2910</v>
      </c>
      <c r="AR145" s="26">
        <f t="shared" si="487"/>
        <v>2910</v>
      </c>
      <c r="AS145" s="26"/>
      <c r="AT145" s="26"/>
      <c r="AU145" s="26"/>
      <c r="AV145" s="26">
        <f t="shared" si="488"/>
        <v>2910</v>
      </c>
      <c r="AW145" s="26">
        <f t="shared" si="489"/>
        <v>2910</v>
      </c>
      <c r="AX145" s="26">
        <f t="shared" si="490"/>
        <v>2910</v>
      </c>
      <c r="AY145" s="26"/>
      <c r="AZ145" s="26"/>
      <c r="BA145" s="26"/>
      <c r="BB145" s="26">
        <f t="shared" si="491"/>
        <v>2910</v>
      </c>
      <c r="BC145" s="26">
        <f t="shared" si="492"/>
        <v>2910</v>
      </c>
      <c r="BD145" s="26">
        <f t="shared" si="493"/>
        <v>2910</v>
      </c>
      <c r="BE145" s="26"/>
      <c r="BF145" s="26"/>
      <c r="BG145" s="26"/>
      <c r="BH145" s="26">
        <f t="shared" si="494"/>
        <v>2910</v>
      </c>
      <c r="BI145" s="26">
        <f t="shared" si="495"/>
        <v>2910</v>
      </c>
      <c r="BJ145" s="26">
        <f t="shared" si="496"/>
        <v>2910</v>
      </c>
      <c r="BK145" s="26"/>
      <c r="BL145" s="26"/>
      <c r="BM145" s="26"/>
      <c r="BN145" s="26">
        <f t="shared" si="497"/>
        <v>2910</v>
      </c>
      <c r="BO145" s="26">
        <f t="shared" si="498"/>
        <v>2910</v>
      </c>
      <c r="BP145" s="26">
        <f t="shared" si="499"/>
        <v>2910</v>
      </c>
      <c r="BQ145" s="26"/>
      <c r="BR145" s="26"/>
      <c r="BS145" s="26">
        <f t="shared" si="500"/>
        <v>2910</v>
      </c>
      <c r="BT145" s="26">
        <f t="shared" si="501"/>
        <v>2910</v>
      </c>
      <c r="BU145" s="26">
        <f t="shared" si="502"/>
        <v>2910</v>
      </c>
      <c r="BV145" s="26"/>
      <c r="BW145" s="26"/>
      <c r="BX145" s="26">
        <f t="shared" si="503"/>
        <v>2910</v>
      </c>
      <c r="BY145" s="26">
        <f t="shared" si="504"/>
        <v>2910</v>
      </c>
      <c r="BZ145" s="26">
        <f t="shared" si="505"/>
        <v>2910</v>
      </c>
      <c r="CA145" s="26"/>
      <c r="CB145" s="26"/>
      <c r="CC145" s="26"/>
      <c r="CD145" s="26">
        <f t="shared" si="399"/>
        <v>2910</v>
      </c>
      <c r="CE145" s="26">
        <f t="shared" si="400"/>
        <v>2910</v>
      </c>
      <c r="CF145" s="26">
        <f t="shared" si="401"/>
        <v>2910</v>
      </c>
      <c r="CG145" s="26"/>
      <c r="CH145" s="26"/>
      <c r="CI145" s="26"/>
      <c r="CJ145" s="26">
        <f t="shared" si="402"/>
        <v>2910</v>
      </c>
      <c r="CK145" s="26">
        <f t="shared" si="403"/>
        <v>2910</v>
      </c>
      <c r="CL145" s="26">
        <f t="shared" si="404"/>
        <v>2910</v>
      </c>
      <c r="CM145" s="26"/>
      <c r="CN145" s="26"/>
      <c r="CO145" s="26"/>
      <c r="CP145" s="26">
        <f t="shared" si="405"/>
        <v>2910</v>
      </c>
      <c r="CQ145" s="26">
        <f t="shared" si="406"/>
        <v>2910</v>
      </c>
      <c r="CR145" s="26">
        <f t="shared" si="407"/>
        <v>2910</v>
      </c>
      <c r="CS145" s="26"/>
      <c r="CT145" s="19"/>
      <c r="CU145" s="35"/>
    </row>
    <row r="146" spans="1:105" ht="46.8" hidden="1" x14ac:dyDescent="0.3">
      <c r="A146" s="16" t="s">
        <v>136</v>
      </c>
      <c r="B146" s="17"/>
      <c r="C146" s="16"/>
      <c r="D146" s="16"/>
      <c r="E146" s="34" t="s">
        <v>137</v>
      </c>
      <c r="F146" s="26">
        <f t="shared" si="506"/>
        <v>13087</v>
      </c>
      <c r="G146" s="26">
        <f t="shared" si="507"/>
        <v>5172.8999999999996</v>
      </c>
      <c r="H146" s="26">
        <f t="shared" si="508"/>
        <v>5172.8999999999996</v>
      </c>
      <c r="I146" s="26">
        <f t="shared" si="509"/>
        <v>0</v>
      </c>
      <c r="J146" s="26">
        <f t="shared" si="510"/>
        <v>0</v>
      </c>
      <c r="K146" s="26">
        <f t="shared" si="511"/>
        <v>0</v>
      </c>
      <c r="L146" s="26">
        <f t="shared" si="470"/>
        <v>13087</v>
      </c>
      <c r="M146" s="26">
        <f t="shared" si="471"/>
        <v>5172.8999999999996</v>
      </c>
      <c r="N146" s="26">
        <f t="shared" si="472"/>
        <v>5172.8999999999996</v>
      </c>
      <c r="O146" s="26">
        <f t="shared" si="512"/>
        <v>0</v>
      </c>
      <c r="P146" s="26">
        <f t="shared" si="513"/>
        <v>0</v>
      </c>
      <c r="Q146" s="26">
        <f t="shared" si="514"/>
        <v>0</v>
      </c>
      <c r="R146" s="26">
        <f t="shared" si="473"/>
        <v>13087</v>
      </c>
      <c r="S146" s="26">
        <f t="shared" si="474"/>
        <v>5172.8999999999996</v>
      </c>
      <c r="T146" s="26">
        <f t="shared" si="475"/>
        <v>5172.8999999999996</v>
      </c>
      <c r="U146" s="26">
        <f t="shared" si="515"/>
        <v>0</v>
      </c>
      <c r="V146" s="26">
        <f t="shared" si="516"/>
        <v>0</v>
      </c>
      <c r="W146" s="26">
        <f t="shared" si="517"/>
        <v>0</v>
      </c>
      <c r="X146" s="26">
        <f t="shared" si="476"/>
        <v>13087</v>
      </c>
      <c r="Y146" s="26">
        <f t="shared" si="477"/>
        <v>5172.8999999999996</v>
      </c>
      <c r="Z146" s="26">
        <f t="shared" si="478"/>
        <v>5172.8999999999996</v>
      </c>
      <c r="AA146" s="26">
        <f t="shared" si="518"/>
        <v>0</v>
      </c>
      <c r="AB146" s="26">
        <f t="shared" si="519"/>
        <v>0</v>
      </c>
      <c r="AC146" s="26">
        <f t="shared" si="520"/>
        <v>0</v>
      </c>
      <c r="AD146" s="26">
        <f t="shared" si="479"/>
        <v>13087</v>
      </c>
      <c r="AE146" s="26">
        <f t="shared" si="480"/>
        <v>5172.8999999999996</v>
      </c>
      <c r="AF146" s="26">
        <f t="shared" si="481"/>
        <v>5172.8999999999996</v>
      </c>
      <c r="AG146" s="26">
        <f t="shared" si="521"/>
        <v>0</v>
      </c>
      <c r="AH146" s="26">
        <f t="shared" si="522"/>
        <v>0</v>
      </c>
      <c r="AI146" s="26">
        <f t="shared" si="523"/>
        <v>0</v>
      </c>
      <c r="AJ146" s="26">
        <f t="shared" si="482"/>
        <v>13087</v>
      </c>
      <c r="AK146" s="26">
        <f t="shared" si="483"/>
        <v>5172.8999999999996</v>
      </c>
      <c r="AL146" s="26">
        <f t="shared" si="484"/>
        <v>5172.8999999999996</v>
      </c>
      <c r="AM146" s="26">
        <f t="shared" si="524"/>
        <v>0</v>
      </c>
      <c r="AN146" s="26">
        <f t="shared" si="525"/>
        <v>0</v>
      </c>
      <c r="AO146" s="26">
        <f t="shared" si="526"/>
        <v>0</v>
      </c>
      <c r="AP146" s="26">
        <f t="shared" si="485"/>
        <v>13087</v>
      </c>
      <c r="AQ146" s="26">
        <f t="shared" si="486"/>
        <v>5172.8999999999996</v>
      </c>
      <c r="AR146" s="26">
        <f t="shared" si="487"/>
        <v>5172.8999999999996</v>
      </c>
      <c r="AS146" s="26">
        <f t="shared" si="527"/>
        <v>0</v>
      </c>
      <c r="AT146" s="26">
        <f t="shared" si="528"/>
        <v>0</v>
      </c>
      <c r="AU146" s="26">
        <f t="shared" si="529"/>
        <v>0</v>
      </c>
      <c r="AV146" s="26">
        <f t="shared" si="488"/>
        <v>13087</v>
      </c>
      <c r="AW146" s="26">
        <f t="shared" si="489"/>
        <v>5172.8999999999996</v>
      </c>
      <c r="AX146" s="26">
        <f t="shared" si="490"/>
        <v>5172.8999999999996</v>
      </c>
      <c r="AY146" s="26">
        <f t="shared" si="530"/>
        <v>-2284.9900000000002</v>
      </c>
      <c r="AZ146" s="26">
        <f t="shared" si="531"/>
        <v>0</v>
      </c>
      <c r="BA146" s="26">
        <f t="shared" si="532"/>
        <v>0</v>
      </c>
      <c r="BB146" s="26">
        <f t="shared" si="491"/>
        <v>10802.01</v>
      </c>
      <c r="BC146" s="26">
        <f t="shared" si="492"/>
        <v>5172.8999999999996</v>
      </c>
      <c r="BD146" s="26">
        <f t="shared" si="493"/>
        <v>5172.8999999999996</v>
      </c>
      <c r="BE146" s="26">
        <f t="shared" si="533"/>
        <v>0</v>
      </c>
      <c r="BF146" s="26">
        <f t="shared" si="534"/>
        <v>0</v>
      </c>
      <c r="BG146" s="26">
        <f t="shared" si="535"/>
        <v>0</v>
      </c>
      <c r="BH146" s="26">
        <f t="shared" si="494"/>
        <v>10802.01</v>
      </c>
      <c r="BI146" s="26">
        <f t="shared" si="495"/>
        <v>5172.8999999999996</v>
      </c>
      <c r="BJ146" s="26">
        <f t="shared" si="496"/>
        <v>5172.8999999999996</v>
      </c>
      <c r="BK146" s="26">
        <f t="shared" si="536"/>
        <v>0</v>
      </c>
      <c r="BL146" s="26">
        <f t="shared" si="537"/>
        <v>0</v>
      </c>
      <c r="BM146" s="26">
        <f t="shared" si="538"/>
        <v>0</v>
      </c>
      <c r="BN146" s="26">
        <f t="shared" si="497"/>
        <v>10802.01</v>
      </c>
      <c r="BO146" s="26">
        <f t="shared" si="498"/>
        <v>5172.8999999999996</v>
      </c>
      <c r="BP146" s="26">
        <f t="shared" si="499"/>
        <v>5172.8999999999996</v>
      </c>
      <c r="BQ146" s="26">
        <f t="shared" si="539"/>
        <v>0</v>
      </c>
      <c r="BR146" s="26">
        <f t="shared" si="540"/>
        <v>0</v>
      </c>
      <c r="BS146" s="26">
        <f t="shared" si="500"/>
        <v>10802.01</v>
      </c>
      <c r="BT146" s="26">
        <f t="shared" si="501"/>
        <v>5172.8999999999996</v>
      </c>
      <c r="BU146" s="26">
        <f t="shared" si="502"/>
        <v>5172.8999999999996</v>
      </c>
      <c r="BV146" s="26">
        <f t="shared" si="541"/>
        <v>0</v>
      </c>
      <c r="BW146" s="26">
        <f t="shared" si="542"/>
        <v>0</v>
      </c>
      <c r="BX146" s="26">
        <f t="shared" si="503"/>
        <v>10802.01</v>
      </c>
      <c r="BY146" s="26">
        <f t="shared" si="504"/>
        <v>5172.8999999999996</v>
      </c>
      <c r="BZ146" s="26">
        <f t="shared" si="505"/>
        <v>5172.8999999999996</v>
      </c>
      <c r="CA146" s="26">
        <f t="shared" si="543"/>
        <v>0</v>
      </c>
      <c r="CB146" s="26">
        <f t="shared" si="544"/>
        <v>0</v>
      </c>
      <c r="CC146" s="26">
        <f t="shared" si="545"/>
        <v>0</v>
      </c>
      <c r="CD146" s="26">
        <f t="shared" si="399"/>
        <v>10802.01</v>
      </c>
      <c r="CE146" s="26">
        <f t="shared" si="400"/>
        <v>5172.8999999999996</v>
      </c>
      <c r="CF146" s="26">
        <f t="shared" si="401"/>
        <v>5172.8999999999996</v>
      </c>
      <c r="CG146" s="26">
        <f t="shared" si="546"/>
        <v>0</v>
      </c>
      <c r="CH146" s="26">
        <f t="shared" si="547"/>
        <v>0</v>
      </c>
      <c r="CI146" s="26">
        <f t="shared" si="548"/>
        <v>0</v>
      </c>
      <c r="CJ146" s="26">
        <f t="shared" si="402"/>
        <v>10802.01</v>
      </c>
      <c r="CK146" s="26">
        <f t="shared" si="403"/>
        <v>5172.8999999999996</v>
      </c>
      <c r="CL146" s="26">
        <f t="shared" si="404"/>
        <v>5172.8999999999996</v>
      </c>
      <c r="CM146" s="26">
        <f t="shared" si="549"/>
        <v>0</v>
      </c>
      <c r="CN146" s="26">
        <f t="shared" si="550"/>
        <v>0</v>
      </c>
      <c r="CO146" s="26">
        <f t="shared" si="551"/>
        <v>0</v>
      </c>
      <c r="CP146" s="26">
        <f t="shared" si="405"/>
        <v>10802.01</v>
      </c>
      <c r="CQ146" s="26">
        <f t="shared" si="406"/>
        <v>5172.8999999999996</v>
      </c>
      <c r="CR146" s="26">
        <f t="shared" si="407"/>
        <v>5172.8999999999996</v>
      </c>
      <c r="CS146" s="26">
        <f t="shared" si="552"/>
        <v>0</v>
      </c>
      <c r="CT146" s="19"/>
      <c r="CU146" s="35"/>
      <c r="DA146" s="1" t="s">
        <v>29</v>
      </c>
    </row>
    <row r="147" spans="1:105" ht="31.2" hidden="1" x14ac:dyDescent="0.3">
      <c r="A147" s="16" t="s">
        <v>136</v>
      </c>
      <c r="B147" s="17">
        <v>200</v>
      </c>
      <c r="C147" s="16"/>
      <c r="D147" s="16"/>
      <c r="E147" s="34" t="s">
        <v>38</v>
      </c>
      <c r="F147" s="26">
        <f t="shared" si="506"/>
        <v>13087</v>
      </c>
      <c r="G147" s="26">
        <f t="shared" si="507"/>
        <v>5172.8999999999996</v>
      </c>
      <c r="H147" s="26">
        <f t="shared" si="508"/>
        <v>5172.8999999999996</v>
      </c>
      <c r="I147" s="26">
        <f t="shared" si="509"/>
        <v>0</v>
      </c>
      <c r="J147" s="26">
        <f t="shared" si="510"/>
        <v>0</v>
      </c>
      <c r="K147" s="26">
        <f t="shared" si="511"/>
        <v>0</v>
      </c>
      <c r="L147" s="26">
        <f t="shared" si="470"/>
        <v>13087</v>
      </c>
      <c r="M147" s="26">
        <f t="shared" si="471"/>
        <v>5172.8999999999996</v>
      </c>
      <c r="N147" s="26">
        <f t="shared" si="472"/>
        <v>5172.8999999999996</v>
      </c>
      <c r="O147" s="26">
        <f t="shared" si="512"/>
        <v>0</v>
      </c>
      <c r="P147" s="26">
        <f t="shared" si="513"/>
        <v>0</v>
      </c>
      <c r="Q147" s="26">
        <f t="shared" si="514"/>
        <v>0</v>
      </c>
      <c r="R147" s="26">
        <f t="shared" si="473"/>
        <v>13087</v>
      </c>
      <c r="S147" s="26">
        <f t="shared" si="474"/>
        <v>5172.8999999999996</v>
      </c>
      <c r="T147" s="26">
        <f t="shared" si="475"/>
        <v>5172.8999999999996</v>
      </c>
      <c r="U147" s="26">
        <f t="shared" si="515"/>
        <v>0</v>
      </c>
      <c r="V147" s="26">
        <f t="shared" si="516"/>
        <v>0</v>
      </c>
      <c r="W147" s="26">
        <f t="shared" si="517"/>
        <v>0</v>
      </c>
      <c r="X147" s="26">
        <f t="shared" si="476"/>
        <v>13087</v>
      </c>
      <c r="Y147" s="26">
        <f t="shared" si="477"/>
        <v>5172.8999999999996</v>
      </c>
      <c r="Z147" s="26">
        <f t="shared" si="478"/>
        <v>5172.8999999999996</v>
      </c>
      <c r="AA147" s="26">
        <f t="shared" si="518"/>
        <v>0</v>
      </c>
      <c r="AB147" s="26">
        <f t="shared" si="519"/>
        <v>0</v>
      </c>
      <c r="AC147" s="26">
        <f t="shared" si="520"/>
        <v>0</v>
      </c>
      <c r="AD147" s="26">
        <f t="shared" si="479"/>
        <v>13087</v>
      </c>
      <c r="AE147" s="26">
        <f t="shared" si="480"/>
        <v>5172.8999999999996</v>
      </c>
      <c r="AF147" s="26">
        <f t="shared" si="481"/>
        <v>5172.8999999999996</v>
      </c>
      <c r="AG147" s="26">
        <f t="shared" si="521"/>
        <v>0</v>
      </c>
      <c r="AH147" s="26">
        <f t="shared" si="522"/>
        <v>0</v>
      </c>
      <c r="AI147" s="26">
        <f t="shared" si="523"/>
        <v>0</v>
      </c>
      <c r="AJ147" s="26">
        <f t="shared" si="482"/>
        <v>13087</v>
      </c>
      <c r="AK147" s="26">
        <f t="shared" si="483"/>
        <v>5172.8999999999996</v>
      </c>
      <c r="AL147" s="26">
        <f t="shared" si="484"/>
        <v>5172.8999999999996</v>
      </c>
      <c r="AM147" s="26">
        <f t="shared" si="524"/>
        <v>0</v>
      </c>
      <c r="AN147" s="26">
        <f t="shared" si="525"/>
        <v>0</v>
      </c>
      <c r="AO147" s="26">
        <f t="shared" si="526"/>
        <v>0</v>
      </c>
      <c r="AP147" s="26">
        <f t="shared" si="485"/>
        <v>13087</v>
      </c>
      <c r="AQ147" s="26">
        <f t="shared" si="486"/>
        <v>5172.8999999999996</v>
      </c>
      <c r="AR147" s="26">
        <f t="shared" si="487"/>
        <v>5172.8999999999996</v>
      </c>
      <c r="AS147" s="26">
        <f t="shared" si="527"/>
        <v>0</v>
      </c>
      <c r="AT147" s="26">
        <f t="shared" si="528"/>
        <v>0</v>
      </c>
      <c r="AU147" s="26">
        <f t="shared" si="529"/>
        <v>0</v>
      </c>
      <c r="AV147" s="26">
        <f t="shared" si="488"/>
        <v>13087</v>
      </c>
      <c r="AW147" s="26">
        <f t="shared" si="489"/>
        <v>5172.8999999999996</v>
      </c>
      <c r="AX147" s="26">
        <f t="shared" si="490"/>
        <v>5172.8999999999996</v>
      </c>
      <c r="AY147" s="26">
        <f t="shared" si="530"/>
        <v>-2284.9900000000002</v>
      </c>
      <c r="AZ147" s="26">
        <f t="shared" si="531"/>
        <v>0</v>
      </c>
      <c r="BA147" s="26">
        <f t="shared" si="532"/>
        <v>0</v>
      </c>
      <c r="BB147" s="26">
        <f t="shared" si="491"/>
        <v>10802.01</v>
      </c>
      <c r="BC147" s="26">
        <f t="shared" si="492"/>
        <v>5172.8999999999996</v>
      </c>
      <c r="BD147" s="26">
        <f t="shared" si="493"/>
        <v>5172.8999999999996</v>
      </c>
      <c r="BE147" s="26">
        <f t="shared" si="533"/>
        <v>0</v>
      </c>
      <c r="BF147" s="26">
        <f t="shared" si="534"/>
        <v>0</v>
      </c>
      <c r="BG147" s="26">
        <f t="shared" si="535"/>
        <v>0</v>
      </c>
      <c r="BH147" s="26">
        <f t="shared" si="494"/>
        <v>10802.01</v>
      </c>
      <c r="BI147" s="26">
        <f t="shared" si="495"/>
        <v>5172.8999999999996</v>
      </c>
      <c r="BJ147" s="26">
        <f t="shared" si="496"/>
        <v>5172.8999999999996</v>
      </c>
      <c r="BK147" s="26">
        <f t="shared" si="536"/>
        <v>0</v>
      </c>
      <c r="BL147" s="26">
        <f t="shared" si="537"/>
        <v>0</v>
      </c>
      <c r="BM147" s="26">
        <f t="shared" si="538"/>
        <v>0</v>
      </c>
      <c r="BN147" s="26">
        <f t="shared" si="497"/>
        <v>10802.01</v>
      </c>
      <c r="BO147" s="26">
        <f t="shared" si="498"/>
        <v>5172.8999999999996</v>
      </c>
      <c r="BP147" s="26">
        <f t="shared" si="499"/>
        <v>5172.8999999999996</v>
      </c>
      <c r="BQ147" s="26">
        <f t="shared" si="539"/>
        <v>0</v>
      </c>
      <c r="BR147" s="26">
        <f t="shared" si="540"/>
        <v>0</v>
      </c>
      <c r="BS147" s="26">
        <f t="shared" si="500"/>
        <v>10802.01</v>
      </c>
      <c r="BT147" s="26">
        <f t="shared" si="501"/>
        <v>5172.8999999999996</v>
      </c>
      <c r="BU147" s="26">
        <f t="shared" si="502"/>
        <v>5172.8999999999996</v>
      </c>
      <c r="BV147" s="26">
        <f t="shared" si="541"/>
        <v>0</v>
      </c>
      <c r="BW147" s="26">
        <f t="shared" si="542"/>
        <v>0</v>
      </c>
      <c r="BX147" s="26">
        <f t="shared" si="503"/>
        <v>10802.01</v>
      </c>
      <c r="BY147" s="26">
        <f t="shared" si="504"/>
        <v>5172.8999999999996</v>
      </c>
      <c r="BZ147" s="26">
        <f t="shared" si="505"/>
        <v>5172.8999999999996</v>
      </c>
      <c r="CA147" s="26">
        <f t="shared" si="543"/>
        <v>0</v>
      </c>
      <c r="CB147" s="26">
        <f t="shared" si="544"/>
        <v>0</v>
      </c>
      <c r="CC147" s="26">
        <f t="shared" si="545"/>
        <v>0</v>
      </c>
      <c r="CD147" s="26">
        <f t="shared" si="399"/>
        <v>10802.01</v>
      </c>
      <c r="CE147" s="26">
        <f t="shared" si="400"/>
        <v>5172.8999999999996</v>
      </c>
      <c r="CF147" s="26">
        <f t="shared" si="401"/>
        <v>5172.8999999999996</v>
      </c>
      <c r="CG147" s="26">
        <f t="shared" si="546"/>
        <v>0</v>
      </c>
      <c r="CH147" s="26">
        <f t="shared" si="547"/>
        <v>0</v>
      </c>
      <c r="CI147" s="26">
        <f t="shared" si="548"/>
        <v>0</v>
      </c>
      <c r="CJ147" s="26">
        <f t="shared" si="402"/>
        <v>10802.01</v>
      </c>
      <c r="CK147" s="26">
        <f t="shared" si="403"/>
        <v>5172.8999999999996</v>
      </c>
      <c r="CL147" s="26">
        <f t="shared" si="404"/>
        <v>5172.8999999999996</v>
      </c>
      <c r="CM147" s="26">
        <f t="shared" si="549"/>
        <v>0</v>
      </c>
      <c r="CN147" s="26">
        <f t="shared" si="550"/>
        <v>0</v>
      </c>
      <c r="CO147" s="26">
        <f t="shared" si="551"/>
        <v>0</v>
      </c>
      <c r="CP147" s="26">
        <f t="shared" si="405"/>
        <v>10802.01</v>
      </c>
      <c r="CQ147" s="26">
        <f t="shared" si="406"/>
        <v>5172.8999999999996</v>
      </c>
      <c r="CR147" s="26">
        <f t="shared" si="407"/>
        <v>5172.8999999999996</v>
      </c>
      <c r="CS147" s="26">
        <f t="shared" si="552"/>
        <v>0</v>
      </c>
      <c r="CT147" s="19"/>
      <c r="CU147" s="35"/>
      <c r="CY147" s="1" t="s">
        <v>27</v>
      </c>
    </row>
    <row r="148" spans="1:105" ht="46.8" hidden="1" x14ac:dyDescent="0.3">
      <c r="A148" s="16" t="s">
        <v>136</v>
      </c>
      <c r="B148" s="17">
        <v>240</v>
      </c>
      <c r="C148" s="16"/>
      <c r="D148" s="16"/>
      <c r="E148" s="34" t="s">
        <v>39</v>
      </c>
      <c r="F148" s="26">
        <f t="shared" si="506"/>
        <v>13087</v>
      </c>
      <c r="G148" s="26">
        <f t="shared" si="507"/>
        <v>5172.8999999999996</v>
      </c>
      <c r="H148" s="26">
        <f t="shared" si="508"/>
        <v>5172.8999999999996</v>
      </c>
      <c r="I148" s="26">
        <f t="shared" si="509"/>
        <v>0</v>
      </c>
      <c r="J148" s="26">
        <f t="shared" si="510"/>
        <v>0</v>
      </c>
      <c r="K148" s="26">
        <f t="shared" si="511"/>
        <v>0</v>
      </c>
      <c r="L148" s="26">
        <f t="shared" si="470"/>
        <v>13087</v>
      </c>
      <c r="M148" s="26">
        <f t="shared" si="471"/>
        <v>5172.8999999999996</v>
      </c>
      <c r="N148" s="26">
        <f t="shared" si="472"/>
        <v>5172.8999999999996</v>
      </c>
      <c r="O148" s="26">
        <f t="shared" si="512"/>
        <v>0</v>
      </c>
      <c r="P148" s="26">
        <f t="shared" si="513"/>
        <v>0</v>
      </c>
      <c r="Q148" s="26">
        <f t="shared" si="514"/>
        <v>0</v>
      </c>
      <c r="R148" s="26">
        <f t="shared" si="473"/>
        <v>13087</v>
      </c>
      <c r="S148" s="26">
        <f t="shared" si="474"/>
        <v>5172.8999999999996</v>
      </c>
      <c r="T148" s="26">
        <f t="shared" si="475"/>
        <v>5172.8999999999996</v>
      </c>
      <c r="U148" s="26">
        <f t="shared" si="515"/>
        <v>0</v>
      </c>
      <c r="V148" s="26">
        <f t="shared" si="516"/>
        <v>0</v>
      </c>
      <c r="W148" s="26">
        <f t="shared" si="517"/>
        <v>0</v>
      </c>
      <c r="X148" s="26">
        <f t="shared" si="476"/>
        <v>13087</v>
      </c>
      <c r="Y148" s="26">
        <f t="shared" si="477"/>
        <v>5172.8999999999996</v>
      </c>
      <c r="Z148" s="26">
        <f t="shared" si="478"/>
        <v>5172.8999999999996</v>
      </c>
      <c r="AA148" s="26">
        <f t="shared" si="518"/>
        <v>0</v>
      </c>
      <c r="AB148" s="26">
        <f t="shared" si="519"/>
        <v>0</v>
      </c>
      <c r="AC148" s="26">
        <f t="shared" si="520"/>
        <v>0</v>
      </c>
      <c r="AD148" s="26">
        <f t="shared" si="479"/>
        <v>13087</v>
      </c>
      <c r="AE148" s="26">
        <f t="shared" si="480"/>
        <v>5172.8999999999996</v>
      </c>
      <c r="AF148" s="26">
        <f t="shared" si="481"/>
        <v>5172.8999999999996</v>
      </c>
      <c r="AG148" s="26">
        <f t="shared" si="521"/>
        <v>0</v>
      </c>
      <c r="AH148" s="26">
        <f t="shared" si="522"/>
        <v>0</v>
      </c>
      <c r="AI148" s="26">
        <f t="shared" si="523"/>
        <v>0</v>
      </c>
      <c r="AJ148" s="26">
        <f t="shared" si="482"/>
        <v>13087</v>
      </c>
      <c r="AK148" s="26">
        <f t="shared" si="483"/>
        <v>5172.8999999999996</v>
      </c>
      <c r="AL148" s="26">
        <f t="shared" si="484"/>
        <v>5172.8999999999996</v>
      </c>
      <c r="AM148" s="26">
        <f t="shared" si="524"/>
        <v>0</v>
      </c>
      <c r="AN148" s="26">
        <f t="shared" si="525"/>
        <v>0</v>
      </c>
      <c r="AO148" s="26">
        <f t="shared" si="526"/>
        <v>0</v>
      </c>
      <c r="AP148" s="26">
        <f t="shared" si="485"/>
        <v>13087</v>
      </c>
      <c r="AQ148" s="26">
        <f t="shared" si="486"/>
        <v>5172.8999999999996</v>
      </c>
      <c r="AR148" s="26">
        <f t="shared" si="487"/>
        <v>5172.8999999999996</v>
      </c>
      <c r="AS148" s="26">
        <f t="shared" si="527"/>
        <v>0</v>
      </c>
      <c r="AT148" s="26">
        <f t="shared" si="528"/>
        <v>0</v>
      </c>
      <c r="AU148" s="26">
        <f t="shared" si="529"/>
        <v>0</v>
      </c>
      <c r="AV148" s="26">
        <f t="shared" si="488"/>
        <v>13087</v>
      </c>
      <c r="AW148" s="26">
        <f t="shared" si="489"/>
        <v>5172.8999999999996</v>
      </c>
      <c r="AX148" s="26">
        <f t="shared" si="490"/>
        <v>5172.8999999999996</v>
      </c>
      <c r="AY148" s="26">
        <f t="shared" si="530"/>
        <v>-2284.9900000000002</v>
      </c>
      <c r="AZ148" s="26">
        <f t="shared" si="531"/>
        <v>0</v>
      </c>
      <c r="BA148" s="26">
        <f t="shared" si="532"/>
        <v>0</v>
      </c>
      <c r="BB148" s="26">
        <f t="shared" si="491"/>
        <v>10802.01</v>
      </c>
      <c r="BC148" s="26">
        <f t="shared" si="492"/>
        <v>5172.8999999999996</v>
      </c>
      <c r="BD148" s="26">
        <f t="shared" si="493"/>
        <v>5172.8999999999996</v>
      </c>
      <c r="BE148" s="26">
        <f t="shared" si="533"/>
        <v>0</v>
      </c>
      <c r="BF148" s="26">
        <f t="shared" si="534"/>
        <v>0</v>
      </c>
      <c r="BG148" s="26">
        <f t="shared" si="535"/>
        <v>0</v>
      </c>
      <c r="BH148" s="26">
        <f t="shared" si="494"/>
        <v>10802.01</v>
      </c>
      <c r="BI148" s="26">
        <f t="shared" si="495"/>
        <v>5172.8999999999996</v>
      </c>
      <c r="BJ148" s="26">
        <f t="shared" si="496"/>
        <v>5172.8999999999996</v>
      </c>
      <c r="BK148" s="26">
        <f t="shared" si="536"/>
        <v>0</v>
      </c>
      <c r="BL148" s="26">
        <f t="shared" si="537"/>
        <v>0</v>
      </c>
      <c r="BM148" s="26">
        <f t="shared" si="538"/>
        <v>0</v>
      </c>
      <c r="BN148" s="26">
        <f t="shared" si="497"/>
        <v>10802.01</v>
      </c>
      <c r="BO148" s="26">
        <f t="shared" si="498"/>
        <v>5172.8999999999996</v>
      </c>
      <c r="BP148" s="26">
        <f t="shared" si="499"/>
        <v>5172.8999999999996</v>
      </c>
      <c r="BQ148" s="26">
        <f t="shared" si="539"/>
        <v>0</v>
      </c>
      <c r="BR148" s="26">
        <f t="shared" si="540"/>
        <v>0</v>
      </c>
      <c r="BS148" s="26">
        <f t="shared" si="500"/>
        <v>10802.01</v>
      </c>
      <c r="BT148" s="26">
        <f t="shared" si="501"/>
        <v>5172.8999999999996</v>
      </c>
      <c r="BU148" s="26">
        <f t="shared" si="502"/>
        <v>5172.8999999999996</v>
      </c>
      <c r="BV148" s="26">
        <f t="shared" si="541"/>
        <v>0</v>
      </c>
      <c r="BW148" s="26">
        <f t="shared" si="542"/>
        <v>0</v>
      </c>
      <c r="BX148" s="26">
        <f t="shared" si="503"/>
        <v>10802.01</v>
      </c>
      <c r="BY148" s="26">
        <f t="shared" si="504"/>
        <v>5172.8999999999996</v>
      </c>
      <c r="BZ148" s="26">
        <f t="shared" si="505"/>
        <v>5172.8999999999996</v>
      </c>
      <c r="CA148" s="26">
        <f t="shared" si="543"/>
        <v>0</v>
      </c>
      <c r="CB148" s="26">
        <f t="shared" si="544"/>
        <v>0</v>
      </c>
      <c r="CC148" s="26">
        <f t="shared" si="545"/>
        <v>0</v>
      </c>
      <c r="CD148" s="26">
        <f t="shared" si="399"/>
        <v>10802.01</v>
      </c>
      <c r="CE148" s="26">
        <f t="shared" si="400"/>
        <v>5172.8999999999996</v>
      </c>
      <c r="CF148" s="26">
        <f t="shared" si="401"/>
        <v>5172.8999999999996</v>
      </c>
      <c r="CG148" s="26">
        <f t="shared" si="546"/>
        <v>0</v>
      </c>
      <c r="CH148" s="26">
        <f t="shared" si="547"/>
        <v>0</v>
      </c>
      <c r="CI148" s="26">
        <f t="shared" si="548"/>
        <v>0</v>
      </c>
      <c r="CJ148" s="26">
        <f t="shared" si="402"/>
        <v>10802.01</v>
      </c>
      <c r="CK148" s="26">
        <f t="shared" si="403"/>
        <v>5172.8999999999996</v>
      </c>
      <c r="CL148" s="26">
        <f t="shared" si="404"/>
        <v>5172.8999999999996</v>
      </c>
      <c r="CM148" s="26">
        <f t="shared" si="549"/>
        <v>0</v>
      </c>
      <c r="CN148" s="26">
        <f t="shared" si="550"/>
        <v>0</v>
      </c>
      <c r="CO148" s="26">
        <f t="shared" si="551"/>
        <v>0</v>
      </c>
      <c r="CP148" s="26">
        <f t="shared" si="405"/>
        <v>10802.01</v>
      </c>
      <c r="CQ148" s="26">
        <f t="shared" si="406"/>
        <v>5172.8999999999996</v>
      </c>
      <c r="CR148" s="26">
        <f t="shared" si="407"/>
        <v>5172.8999999999996</v>
      </c>
      <c r="CS148" s="26">
        <f t="shared" si="552"/>
        <v>0</v>
      </c>
      <c r="CT148" s="19"/>
      <c r="CU148" s="35"/>
      <c r="CZ148" s="1" t="s">
        <v>28</v>
      </c>
    </row>
    <row r="149" spans="1:105" hidden="1" x14ac:dyDescent="0.3">
      <c r="A149" s="16" t="s">
        <v>136</v>
      </c>
      <c r="B149" s="17">
        <v>240</v>
      </c>
      <c r="C149" s="16" t="s">
        <v>65</v>
      </c>
      <c r="D149" s="16" t="s">
        <v>103</v>
      </c>
      <c r="E149" s="34" t="s">
        <v>131</v>
      </c>
      <c r="F149" s="26">
        <v>13087</v>
      </c>
      <c r="G149" s="26">
        <v>5172.8999999999996</v>
      </c>
      <c r="H149" s="26">
        <v>5172.8999999999996</v>
      </c>
      <c r="I149" s="26"/>
      <c r="J149" s="26"/>
      <c r="K149" s="26"/>
      <c r="L149" s="26">
        <f t="shared" si="470"/>
        <v>13087</v>
      </c>
      <c r="M149" s="26">
        <f t="shared" si="471"/>
        <v>5172.8999999999996</v>
      </c>
      <c r="N149" s="26">
        <f t="shared" si="472"/>
        <v>5172.8999999999996</v>
      </c>
      <c r="O149" s="26"/>
      <c r="P149" s="26"/>
      <c r="Q149" s="26"/>
      <c r="R149" s="26">
        <f t="shared" si="473"/>
        <v>13087</v>
      </c>
      <c r="S149" s="26">
        <f t="shared" si="474"/>
        <v>5172.8999999999996</v>
      </c>
      <c r="T149" s="26">
        <f t="shared" si="475"/>
        <v>5172.8999999999996</v>
      </c>
      <c r="U149" s="26"/>
      <c r="V149" s="26"/>
      <c r="W149" s="26"/>
      <c r="X149" s="26">
        <f t="shared" si="476"/>
        <v>13087</v>
      </c>
      <c r="Y149" s="26">
        <f t="shared" si="477"/>
        <v>5172.8999999999996</v>
      </c>
      <c r="Z149" s="26">
        <f t="shared" si="478"/>
        <v>5172.8999999999996</v>
      </c>
      <c r="AA149" s="26"/>
      <c r="AB149" s="26"/>
      <c r="AC149" s="26"/>
      <c r="AD149" s="26">
        <f t="shared" si="479"/>
        <v>13087</v>
      </c>
      <c r="AE149" s="26">
        <f t="shared" si="480"/>
        <v>5172.8999999999996</v>
      </c>
      <c r="AF149" s="26">
        <f t="shared" si="481"/>
        <v>5172.8999999999996</v>
      </c>
      <c r="AG149" s="26"/>
      <c r="AH149" s="26"/>
      <c r="AI149" s="26"/>
      <c r="AJ149" s="26">
        <f t="shared" si="482"/>
        <v>13087</v>
      </c>
      <c r="AK149" s="26">
        <f t="shared" si="483"/>
        <v>5172.8999999999996</v>
      </c>
      <c r="AL149" s="26">
        <f t="shared" si="484"/>
        <v>5172.8999999999996</v>
      </c>
      <c r="AM149" s="26"/>
      <c r="AN149" s="26"/>
      <c r="AO149" s="26"/>
      <c r="AP149" s="26">
        <f t="shared" si="485"/>
        <v>13087</v>
      </c>
      <c r="AQ149" s="26">
        <f t="shared" si="486"/>
        <v>5172.8999999999996</v>
      </c>
      <c r="AR149" s="26">
        <f t="shared" si="487"/>
        <v>5172.8999999999996</v>
      </c>
      <c r="AS149" s="26"/>
      <c r="AT149" s="26"/>
      <c r="AU149" s="26"/>
      <c r="AV149" s="26">
        <f t="shared" si="488"/>
        <v>13087</v>
      </c>
      <c r="AW149" s="26">
        <f t="shared" si="489"/>
        <v>5172.8999999999996</v>
      </c>
      <c r="AX149" s="26">
        <f t="shared" si="490"/>
        <v>5172.8999999999996</v>
      </c>
      <c r="AY149" s="26">
        <f>-85.686-2199.304</f>
        <v>-2284.9900000000002</v>
      </c>
      <c r="AZ149" s="26"/>
      <c r="BA149" s="26"/>
      <c r="BB149" s="26">
        <f t="shared" si="491"/>
        <v>10802.01</v>
      </c>
      <c r="BC149" s="26">
        <f t="shared" si="492"/>
        <v>5172.8999999999996</v>
      </c>
      <c r="BD149" s="26">
        <f t="shared" si="493"/>
        <v>5172.8999999999996</v>
      </c>
      <c r="BE149" s="26"/>
      <c r="BF149" s="26"/>
      <c r="BG149" s="26"/>
      <c r="BH149" s="26">
        <f t="shared" si="494"/>
        <v>10802.01</v>
      </c>
      <c r="BI149" s="26">
        <f t="shared" si="495"/>
        <v>5172.8999999999996</v>
      </c>
      <c r="BJ149" s="26">
        <f t="shared" si="496"/>
        <v>5172.8999999999996</v>
      </c>
      <c r="BK149" s="26"/>
      <c r="BL149" s="26"/>
      <c r="BM149" s="26"/>
      <c r="BN149" s="26">
        <f t="shared" si="497"/>
        <v>10802.01</v>
      </c>
      <c r="BO149" s="26">
        <f t="shared" si="498"/>
        <v>5172.8999999999996</v>
      </c>
      <c r="BP149" s="26">
        <f t="shared" si="499"/>
        <v>5172.8999999999996</v>
      </c>
      <c r="BQ149" s="26"/>
      <c r="BR149" s="26"/>
      <c r="BS149" s="26">
        <f t="shared" si="500"/>
        <v>10802.01</v>
      </c>
      <c r="BT149" s="26">
        <f t="shared" si="501"/>
        <v>5172.8999999999996</v>
      </c>
      <c r="BU149" s="26">
        <f t="shared" si="502"/>
        <v>5172.8999999999996</v>
      </c>
      <c r="BV149" s="26"/>
      <c r="BW149" s="26"/>
      <c r="BX149" s="26">
        <f t="shared" si="503"/>
        <v>10802.01</v>
      </c>
      <c r="BY149" s="26">
        <f t="shared" si="504"/>
        <v>5172.8999999999996</v>
      </c>
      <c r="BZ149" s="26">
        <f t="shared" si="505"/>
        <v>5172.8999999999996</v>
      </c>
      <c r="CA149" s="26"/>
      <c r="CB149" s="26"/>
      <c r="CC149" s="26"/>
      <c r="CD149" s="26">
        <f t="shared" si="399"/>
        <v>10802.01</v>
      </c>
      <c r="CE149" s="26">
        <f t="shared" si="400"/>
        <v>5172.8999999999996</v>
      </c>
      <c r="CF149" s="26">
        <f t="shared" si="401"/>
        <v>5172.8999999999996</v>
      </c>
      <c r="CG149" s="26"/>
      <c r="CH149" s="26"/>
      <c r="CI149" s="26"/>
      <c r="CJ149" s="26">
        <f t="shared" si="402"/>
        <v>10802.01</v>
      </c>
      <c r="CK149" s="26">
        <f t="shared" si="403"/>
        <v>5172.8999999999996</v>
      </c>
      <c r="CL149" s="26">
        <f t="shared" si="404"/>
        <v>5172.8999999999996</v>
      </c>
      <c r="CM149" s="26"/>
      <c r="CN149" s="26"/>
      <c r="CO149" s="26"/>
      <c r="CP149" s="26">
        <f t="shared" si="405"/>
        <v>10802.01</v>
      </c>
      <c r="CQ149" s="26">
        <f t="shared" si="406"/>
        <v>5172.8999999999996</v>
      </c>
      <c r="CR149" s="26">
        <f t="shared" si="407"/>
        <v>5172.8999999999996</v>
      </c>
      <c r="CS149" s="26"/>
      <c r="CT149" s="19"/>
      <c r="CU149" s="35"/>
    </row>
    <row r="150" spans="1:105" ht="31.2" hidden="1" x14ac:dyDescent="0.3">
      <c r="A150" s="36" t="s">
        <v>138</v>
      </c>
      <c r="B150" s="17"/>
      <c r="C150" s="16"/>
      <c r="D150" s="16"/>
      <c r="E150" s="34" t="s">
        <v>139</v>
      </c>
      <c r="F150" s="26">
        <f t="shared" si="506"/>
        <v>35549</v>
      </c>
      <c r="G150" s="26">
        <f t="shared" si="507"/>
        <v>0</v>
      </c>
      <c r="H150" s="26">
        <f t="shared" si="508"/>
        <v>0</v>
      </c>
      <c r="I150" s="26">
        <f t="shared" si="509"/>
        <v>0</v>
      </c>
      <c r="J150" s="26">
        <f t="shared" si="510"/>
        <v>0</v>
      </c>
      <c r="K150" s="26">
        <f t="shared" si="511"/>
        <v>0</v>
      </c>
      <c r="L150" s="26">
        <f t="shared" si="470"/>
        <v>35549</v>
      </c>
      <c r="M150" s="26">
        <f t="shared" si="471"/>
        <v>0</v>
      </c>
      <c r="N150" s="26">
        <f t="shared" si="472"/>
        <v>0</v>
      </c>
      <c r="O150" s="26">
        <f t="shared" si="512"/>
        <v>0</v>
      </c>
      <c r="P150" s="26">
        <f t="shared" si="513"/>
        <v>0</v>
      </c>
      <c r="Q150" s="26">
        <f t="shared" si="514"/>
        <v>0</v>
      </c>
      <c r="R150" s="26">
        <f t="shared" si="473"/>
        <v>35549</v>
      </c>
      <c r="S150" s="26">
        <f t="shared" si="474"/>
        <v>0</v>
      </c>
      <c r="T150" s="26">
        <f t="shared" si="475"/>
        <v>0</v>
      </c>
      <c r="U150" s="26">
        <f t="shared" si="515"/>
        <v>0</v>
      </c>
      <c r="V150" s="26">
        <f t="shared" si="516"/>
        <v>0</v>
      </c>
      <c r="W150" s="26">
        <f t="shared" si="517"/>
        <v>0</v>
      </c>
      <c r="X150" s="26">
        <f t="shared" si="476"/>
        <v>35549</v>
      </c>
      <c r="Y150" s="26">
        <f t="shared" si="477"/>
        <v>0</v>
      </c>
      <c r="Z150" s="26">
        <f t="shared" si="478"/>
        <v>0</v>
      </c>
      <c r="AA150" s="26">
        <f t="shared" si="518"/>
        <v>0</v>
      </c>
      <c r="AB150" s="26">
        <f t="shared" si="519"/>
        <v>0</v>
      </c>
      <c r="AC150" s="26">
        <f t="shared" si="520"/>
        <v>0</v>
      </c>
      <c r="AD150" s="26">
        <f t="shared" si="479"/>
        <v>35549</v>
      </c>
      <c r="AE150" s="26">
        <f t="shared" si="480"/>
        <v>0</v>
      </c>
      <c r="AF150" s="26">
        <f t="shared" si="481"/>
        <v>0</v>
      </c>
      <c r="AG150" s="26">
        <f t="shared" si="521"/>
        <v>0</v>
      </c>
      <c r="AH150" s="26">
        <f t="shared" si="522"/>
        <v>0</v>
      </c>
      <c r="AI150" s="26">
        <f t="shared" si="523"/>
        <v>0</v>
      </c>
      <c r="AJ150" s="26">
        <f t="shared" si="482"/>
        <v>35549</v>
      </c>
      <c r="AK150" s="26">
        <f t="shared" si="483"/>
        <v>0</v>
      </c>
      <c r="AL150" s="26">
        <f t="shared" si="484"/>
        <v>0</v>
      </c>
      <c r="AM150" s="26">
        <f t="shared" si="524"/>
        <v>0</v>
      </c>
      <c r="AN150" s="26">
        <f t="shared" si="525"/>
        <v>0</v>
      </c>
      <c r="AO150" s="26">
        <f t="shared" si="526"/>
        <v>0</v>
      </c>
      <c r="AP150" s="26">
        <f t="shared" si="485"/>
        <v>35549</v>
      </c>
      <c r="AQ150" s="26">
        <f t="shared" si="486"/>
        <v>0</v>
      </c>
      <c r="AR150" s="26">
        <f t="shared" si="487"/>
        <v>0</v>
      </c>
      <c r="AS150" s="26">
        <f t="shared" si="527"/>
        <v>0</v>
      </c>
      <c r="AT150" s="26">
        <f t="shared" si="528"/>
        <v>0</v>
      </c>
      <c r="AU150" s="26">
        <f t="shared" si="529"/>
        <v>0</v>
      </c>
      <c r="AV150" s="26">
        <f t="shared" si="488"/>
        <v>35549</v>
      </c>
      <c r="AW150" s="26">
        <f t="shared" si="489"/>
        <v>0</v>
      </c>
      <c r="AX150" s="26">
        <f t="shared" si="490"/>
        <v>0</v>
      </c>
      <c r="AY150" s="26">
        <f t="shared" ref="AY150:AY153" si="553">AY151</f>
        <v>0</v>
      </c>
      <c r="AZ150" s="26">
        <f t="shared" si="531"/>
        <v>0</v>
      </c>
      <c r="BA150" s="26">
        <f t="shared" si="532"/>
        <v>0</v>
      </c>
      <c r="BB150" s="26">
        <f t="shared" si="491"/>
        <v>35549</v>
      </c>
      <c r="BC150" s="26">
        <f t="shared" si="492"/>
        <v>0</v>
      </c>
      <c r="BD150" s="26">
        <f t="shared" si="493"/>
        <v>0</v>
      </c>
      <c r="BE150" s="26">
        <f t="shared" si="533"/>
        <v>0</v>
      </c>
      <c r="BF150" s="26">
        <f t="shared" si="534"/>
        <v>0</v>
      </c>
      <c r="BG150" s="26">
        <f t="shared" si="535"/>
        <v>0</v>
      </c>
      <c r="BH150" s="26">
        <f t="shared" si="494"/>
        <v>35549</v>
      </c>
      <c r="BI150" s="26">
        <f t="shared" si="495"/>
        <v>0</v>
      </c>
      <c r="BJ150" s="26">
        <f t="shared" si="496"/>
        <v>0</v>
      </c>
      <c r="BK150" s="26">
        <f t="shared" si="536"/>
        <v>0</v>
      </c>
      <c r="BL150" s="26">
        <f t="shared" si="537"/>
        <v>0</v>
      </c>
      <c r="BM150" s="26">
        <f t="shared" si="538"/>
        <v>0</v>
      </c>
      <c r="BN150" s="26">
        <f t="shared" si="497"/>
        <v>35549</v>
      </c>
      <c r="BO150" s="26">
        <f t="shared" si="498"/>
        <v>0</v>
      </c>
      <c r="BP150" s="26">
        <f t="shared" si="499"/>
        <v>0</v>
      </c>
      <c r="BQ150" s="26">
        <f t="shared" si="539"/>
        <v>0</v>
      </c>
      <c r="BR150" s="26">
        <f t="shared" si="540"/>
        <v>0</v>
      </c>
      <c r="BS150" s="26">
        <f t="shared" si="500"/>
        <v>35549</v>
      </c>
      <c r="BT150" s="26">
        <f t="shared" si="501"/>
        <v>0</v>
      </c>
      <c r="BU150" s="26">
        <f t="shared" si="502"/>
        <v>0</v>
      </c>
      <c r="BV150" s="26">
        <f t="shared" si="541"/>
        <v>0</v>
      </c>
      <c r="BW150" s="26">
        <f t="shared" si="542"/>
        <v>0</v>
      </c>
      <c r="BX150" s="26">
        <f t="shared" si="503"/>
        <v>35549</v>
      </c>
      <c r="BY150" s="26">
        <f t="shared" si="504"/>
        <v>0</v>
      </c>
      <c r="BZ150" s="26">
        <f t="shared" si="505"/>
        <v>0</v>
      </c>
      <c r="CA150" s="26">
        <f t="shared" si="543"/>
        <v>-35549</v>
      </c>
      <c r="CB150" s="26">
        <f t="shared" si="544"/>
        <v>35549</v>
      </c>
      <c r="CC150" s="26">
        <f t="shared" si="545"/>
        <v>0</v>
      </c>
      <c r="CD150" s="26">
        <f t="shared" si="399"/>
        <v>0</v>
      </c>
      <c r="CE150" s="26">
        <f t="shared" si="400"/>
        <v>35549</v>
      </c>
      <c r="CF150" s="26">
        <f t="shared" si="401"/>
        <v>0</v>
      </c>
      <c r="CG150" s="26">
        <f t="shared" si="546"/>
        <v>0</v>
      </c>
      <c r="CH150" s="26">
        <f t="shared" si="547"/>
        <v>0</v>
      </c>
      <c r="CI150" s="26">
        <f t="shared" si="548"/>
        <v>0</v>
      </c>
      <c r="CJ150" s="26">
        <f t="shared" si="402"/>
        <v>0</v>
      </c>
      <c r="CK150" s="26">
        <f t="shared" si="403"/>
        <v>35549</v>
      </c>
      <c r="CL150" s="26">
        <f t="shared" si="404"/>
        <v>0</v>
      </c>
      <c r="CM150" s="26">
        <f t="shared" si="549"/>
        <v>0</v>
      </c>
      <c r="CN150" s="26">
        <f t="shared" si="550"/>
        <v>0</v>
      </c>
      <c r="CO150" s="26">
        <f t="shared" si="551"/>
        <v>0</v>
      </c>
      <c r="CP150" s="26">
        <f t="shared" si="405"/>
        <v>0</v>
      </c>
      <c r="CQ150" s="26">
        <f t="shared" si="406"/>
        <v>35549</v>
      </c>
      <c r="CR150" s="26">
        <f t="shared" si="407"/>
        <v>0</v>
      </c>
      <c r="CS150" s="26">
        <f t="shared" si="552"/>
        <v>0</v>
      </c>
      <c r="CT150" s="19"/>
      <c r="CU150" s="35"/>
      <c r="CX150" s="1" t="s">
        <v>26</v>
      </c>
    </row>
    <row r="151" spans="1:105" ht="46.8" hidden="1" x14ac:dyDescent="0.3">
      <c r="A151" s="36" t="s">
        <v>140</v>
      </c>
      <c r="B151" s="17"/>
      <c r="C151" s="16"/>
      <c r="D151" s="16"/>
      <c r="E151" s="34" t="s">
        <v>141</v>
      </c>
      <c r="F151" s="26">
        <f t="shared" si="506"/>
        <v>35549</v>
      </c>
      <c r="G151" s="26">
        <f t="shared" si="507"/>
        <v>0</v>
      </c>
      <c r="H151" s="26">
        <f t="shared" si="508"/>
        <v>0</v>
      </c>
      <c r="I151" s="26">
        <f t="shared" si="509"/>
        <v>0</v>
      </c>
      <c r="J151" s="26">
        <f t="shared" si="510"/>
        <v>0</v>
      </c>
      <c r="K151" s="26">
        <f t="shared" si="511"/>
        <v>0</v>
      </c>
      <c r="L151" s="26">
        <f t="shared" si="470"/>
        <v>35549</v>
      </c>
      <c r="M151" s="26">
        <f t="shared" si="471"/>
        <v>0</v>
      </c>
      <c r="N151" s="26">
        <f t="shared" si="472"/>
        <v>0</v>
      </c>
      <c r="O151" s="26">
        <f t="shared" si="512"/>
        <v>0</v>
      </c>
      <c r="P151" s="26">
        <f t="shared" si="513"/>
        <v>0</v>
      </c>
      <c r="Q151" s="26">
        <f t="shared" si="514"/>
        <v>0</v>
      </c>
      <c r="R151" s="26">
        <f t="shared" si="473"/>
        <v>35549</v>
      </c>
      <c r="S151" s="26">
        <f t="shared" si="474"/>
        <v>0</v>
      </c>
      <c r="T151" s="26">
        <f t="shared" si="475"/>
        <v>0</v>
      </c>
      <c r="U151" s="26">
        <f t="shared" si="515"/>
        <v>0</v>
      </c>
      <c r="V151" s="26">
        <f t="shared" si="516"/>
        <v>0</v>
      </c>
      <c r="W151" s="26">
        <f t="shared" si="517"/>
        <v>0</v>
      </c>
      <c r="X151" s="26">
        <f t="shared" si="476"/>
        <v>35549</v>
      </c>
      <c r="Y151" s="26">
        <f t="shared" si="477"/>
        <v>0</v>
      </c>
      <c r="Z151" s="26">
        <f t="shared" si="478"/>
        <v>0</v>
      </c>
      <c r="AA151" s="26">
        <f t="shared" si="518"/>
        <v>0</v>
      </c>
      <c r="AB151" s="26">
        <f t="shared" si="519"/>
        <v>0</v>
      </c>
      <c r="AC151" s="26">
        <f t="shared" si="520"/>
        <v>0</v>
      </c>
      <c r="AD151" s="26">
        <f t="shared" si="479"/>
        <v>35549</v>
      </c>
      <c r="AE151" s="26">
        <f t="shared" si="480"/>
        <v>0</v>
      </c>
      <c r="AF151" s="26">
        <f t="shared" si="481"/>
        <v>0</v>
      </c>
      <c r="AG151" s="26">
        <f t="shared" si="521"/>
        <v>0</v>
      </c>
      <c r="AH151" s="26">
        <f t="shared" si="522"/>
        <v>0</v>
      </c>
      <c r="AI151" s="26">
        <f t="shared" si="523"/>
        <v>0</v>
      </c>
      <c r="AJ151" s="26">
        <f t="shared" si="482"/>
        <v>35549</v>
      </c>
      <c r="AK151" s="26">
        <f t="shared" si="483"/>
        <v>0</v>
      </c>
      <c r="AL151" s="26">
        <f t="shared" si="484"/>
        <v>0</v>
      </c>
      <c r="AM151" s="26">
        <f t="shared" si="524"/>
        <v>0</v>
      </c>
      <c r="AN151" s="26">
        <f t="shared" si="525"/>
        <v>0</v>
      </c>
      <c r="AO151" s="26">
        <f t="shared" si="526"/>
        <v>0</v>
      </c>
      <c r="AP151" s="26">
        <f t="shared" si="485"/>
        <v>35549</v>
      </c>
      <c r="AQ151" s="26">
        <f t="shared" si="486"/>
        <v>0</v>
      </c>
      <c r="AR151" s="26">
        <f t="shared" si="487"/>
        <v>0</v>
      </c>
      <c r="AS151" s="26">
        <f t="shared" si="527"/>
        <v>0</v>
      </c>
      <c r="AT151" s="26">
        <f t="shared" si="528"/>
        <v>0</v>
      </c>
      <c r="AU151" s="26">
        <f t="shared" si="529"/>
        <v>0</v>
      </c>
      <c r="AV151" s="26">
        <f t="shared" si="488"/>
        <v>35549</v>
      </c>
      <c r="AW151" s="26">
        <f t="shared" si="489"/>
        <v>0</v>
      </c>
      <c r="AX151" s="26">
        <f t="shared" si="490"/>
        <v>0</v>
      </c>
      <c r="AY151" s="26">
        <f t="shared" si="553"/>
        <v>0</v>
      </c>
      <c r="AZ151" s="26">
        <f t="shared" si="531"/>
        <v>0</v>
      </c>
      <c r="BA151" s="26">
        <f t="shared" si="532"/>
        <v>0</v>
      </c>
      <c r="BB151" s="26">
        <f t="shared" si="491"/>
        <v>35549</v>
      </c>
      <c r="BC151" s="26">
        <f t="shared" si="492"/>
        <v>0</v>
      </c>
      <c r="BD151" s="26">
        <f t="shared" si="493"/>
        <v>0</v>
      </c>
      <c r="BE151" s="26">
        <f t="shared" si="533"/>
        <v>0</v>
      </c>
      <c r="BF151" s="26">
        <f t="shared" si="534"/>
        <v>0</v>
      </c>
      <c r="BG151" s="26">
        <f t="shared" si="535"/>
        <v>0</v>
      </c>
      <c r="BH151" s="26">
        <f t="shared" si="494"/>
        <v>35549</v>
      </c>
      <c r="BI151" s="26">
        <f t="shared" si="495"/>
        <v>0</v>
      </c>
      <c r="BJ151" s="26">
        <f t="shared" si="496"/>
        <v>0</v>
      </c>
      <c r="BK151" s="26">
        <f t="shared" si="536"/>
        <v>0</v>
      </c>
      <c r="BL151" s="26">
        <f t="shared" si="537"/>
        <v>0</v>
      </c>
      <c r="BM151" s="26">
        <f t="shared" si="538"/>
        <v>0</v>
      </c>
      <c r="BN151" s="26">
        <f t="shared" si="497"/>
        <v>35549</v>
      </c>
      <c r="BO151" s="26">
        <f t="shared" si="498"/>
        <v>0</v>
      </c>
      <c r="BP151" s="26">
        <f t="shared" si="499"/>
        <v>0</v>
      </c>
      <c r="BQ151" s="26">
        <f t="shared" si="539"/>
        <v>0</v>
      </c>
      <c r="BR151" s="26">
        <f t="shared" si="540"/>
        <v>0</v>
      </c>
      <c r="BS151" s="26">
        <f t="shared" si="500"/>
        <v>35549</v>
      </c>
      <c r="BT151" s="26">
        <f t="shared" si="501"/>
        <v>0</v>
      </c>
      <c r="BU151" s="26">
        <f t="shared" si="502"/>
        <v>0</v>
      </c>
      <c r="BV151" s="26">
        <f t="shared" si="541"/>
        <v>0</v>
      </c>
      <c r="BW151" s="26">
        <f t="shared" si="542"/>
        <v>0</v>
      </c>
      <c r="BX151" s="26">
        <f t="shared" si="503"/>
        <v>35549</v>
      </c>
      <c r="BY151" s="26">
        <f t="shared" si="504"/>
        <v>0</v>
      </c>
      <c r="BZ151" s="26">
        <f t="shared" si="505"/>
        <v>0</v>
      </c>
      <c r="CA151" s="26">
        <f t="shared" si="543"/>
        <v>-35549</v>
      </c>
      <c r="CB151" s="26">
        <f t="shared" si="544"/>
        <v>35549</v>
      </c>
      <c r="CC151" s="26">
        <f t="shared" si="545"/>
        <v>0</v>
      </c>
      <c r="CD151" s="26">
        <f t="shared" si="399"/>
        <v>0</v>
      </c>
      <c r="CE151" s="26">
        <f t="shared" si="400"/>
        <v>35549</v>
      </c>
      <c r="CF151" s="26">
        <f t="shared" si="401"/>
        <v>0</v>
      </c>
      <c r="CG151" s="26">
        <f t="shared" si="546"/>
        <v>0</v>
      </c>
      <c r="CH151" s="26">
        <f t="shared" si="547"/>
        <v>0</v>
      </c>
      <c r="CI151" s="26">
        <f t="shared" si="548"/>
        <v>0</v>
      </c>
      <c r="CJ151" s="26">
        <f t="shared" si="402"/>
        <v>0</v>
      </c>
      <c r="CK151" s="26">
        <f t="shared" si="403"/>
        <v>35549</v>
      </c>
      <c r="CL151" s="26">
        <f t="shared" si="404"/>
        <v>0</v>
      </c>
      <c r="CM151" s="26">
        <f t="shared" si="549"/>
        <v>0</v>
      </c>
      <c r="CN151" s="26">
        <f t="shared" si="550"/>
        <v>0</v>
      </c>
      <c r="CO151" s="26">
        <f t="shared" si="551"/>
        <v>0</v>
      </c>
      <c r="CP151" s="26">
        <f t="shared" si="405"/>
        <v>0</v>
      </c>
      <c r="CQ151" s="26">
        <f t="shared" si="406"/>
        <v>35549</v>
      </c>
      <c r="CR151" s="26">
        <f t="shared" si="407"/>
        <v>0</v>
      </c>
      <c r="CS151" s="26">
        <f t="shared" si="552"/>
        <v>0</v>
      </c>
      <c r="CT151" s="19"/>
      <c r="CU151" s="35"/>
      <c r="DA151" s="1" t="s">
        <v>29</v>
      </c>
    </row>
    <row r="152" spans="1:105" ht="46.8" hidden="1" x14ac:dyDescent="0.3">
      <c r="A152" s="36" t="s">
        <v>140</v>
      </c>
      <c r="B152" s="17">
        <v>400</v>
      </c>
      <c r="C152" s="16"/>
      <c r="D152" s="16"/>
      <c r="E152" s="34" t="s">
        <v>82</v>
      </c>
      <c r="F152" s="26">
        <f t="shared" si="506"/>
        <v>35549</v>
      </c>
      <c r="G152" s="26">
        <f t="shared" si="507"/>
        <v>0</v>
      </c>
      <c r="H152" s="26">
        <f t="shared" si="508"/>
        <v>0</v>
      </c>
      <c r="I152" s="26">
        <f t="shared" si="509"/>
        <v>0</v>
      </c>
      <c r="J152" s="26">
        <f t="shared" si="510"/>
        <v>0</v>
      </c>
      <c r="K152" s="26">
        <f t="shared" si="511"/>
        <v>0</v>
      </c>
      <c r="L152" s="26">
        <f t="shared" si="470"/>
        <v>35549</v>
      </c>
      <c r="M152" s="26">
        <f t="shared" si="471"/>
        <v>0</v>
      </c>
      <c r="N152" s="26">
        <f t="shared" si="472"/>
        <v>0</v>
      </c>
      <c r="O152" s="26">
        <f t="shared" si="512"/>
        <v>0</v>
      </c>
      <c r="P152" s="26">
        <f t="shared" si="513"/>
        <v>0</v>
      </c>
      <c r="Q152" s="26">
        <f t="shared" si="514"/>
        <v>0</v>
      </c>
      <c r="R152" s="26">
        <f t="shared" si="473"/>
        <v>35549</v>
      </c>
      <c r="S152" s="26">
        <f t="shared" si="474"/>
        <v>0</v>
      </c>
      <c r="T152" s="26">
        <f t="shared" si="475"/>
        <v>0</v>
      </c>
      <c r="U152" s="26">
        <f t="shared" si="515"/>
        <v>0</v>
      </c>
      <c r="V152" s="26">
        <f t="shared" si="516"/>
        <v>0</v>
      </c>
      <c r="W152" s="26">
        <f t="shared" si="517"/>
        <v>0</v>
      </c>
      <c r="X152" s="26">
        <f t="shared" si="476"/>
        <v>35549</v>
      </c>
      <c r="Y152" s="26">
        <f t="shared" si="477"/>
        <v>0</v>
      </c>
      <c r="Z152" s="26">
        <f t="shared" si="478"/>
        <v>0</v>
      </c>
      <c r="AA152" s="26">
        <f t="shared" si="518"/>
        <v>0</v>
      </c>
      <c r="AB152" s="26">
        <f t="shared" si="519"/>
        <v>0</v>
      </c>
      <c r="AC152" s="26">
        <f t="shared" si="520"/>
        <v>0</v>
      </c>
      <c r="AD152" s="26">
        <f t="shared" si="479"/>
        <v>35549</v>
      </c>
      <c r="AE152" s="26">
        <f t="shared" si="480"/>
        <v>0</v>
      </c>
      <c r="AF152" s="26">
        <f t="shared" si="481"/>
        <v>0</v>
      </c>
      <c r="AG152" s="26">
        <f t="shared" si="521"/>
        <v>0</v>
      </c>
      <c r="AH152" s="26">
        <f t="shared" si="522"/>
        <v>0</v>
      </c>
      <c r="AI152" s="26">
        <f t="shared" si="523"/>
        <v>0</v>
      </c>
      <c r="AJ152" s="26">
        <f t="shared" si="482"/>
        <v>35549</v>
      </c>
      <c r="AK152" s="26">
        <f t="shared" si="483"/>
        <v>0</v>
      </c>
      <c r="AL152" s="26">
        <f t="shared" si="484"/>
        <v>0</v>
      </c>
      <c r="AM152" s="26">
        <f t="shared" si="524"/>
        <v>0</v>
      </c>
      <c r="AN152" s="26">
        <f t="shared" si="525"/>
        <v>0</v>
      </c>
      <c r="AO152" s="26">
        <f t="shared" si="526"/>
        <v>0</v>
      </c>
      <c r="AP152" s="26">
        <f t="shared" si="485"/>
        <v>35549</v>
      </c>
      <c r="AQ152" s="26">
        <f t="shared" si="486"/>
        <v>0</v>
      </c>
      <c r="AR152" s="26">
        <f t="shared" si="487"/>
        <v>0</v>
      </c>
      <c r="AS152" s="26">
        <f t="shared" si="527"/>
        <v>0</v>
      </c>
      <c r="AT152" s="26">
        <f t="shared" si="528"/>
        <v>0</v>
      </c>
      <c r="AU152" s="26">
        <f t="shared" si="529"/>
        <v>0</v>
      </c>
      <c r="AV152" s="26">
        <f t="shared" si="488"/>
        <v>35549</v>
      </c>
      <c r="AW152" s="26">
        <f t="shared" si="489"/>
        <v>0</v>
      </c>
      <c r="AX152" s="26">
        <f t="shared" si="490"/>
        <v>0</v>
      </c>
      <c r="AY152" s="26">
        <f t="shared" si="553"/>
        <v>0</v>
      </c>
      <c r="AZ152" s="26">
        <f t="shared" si="531"/>
        <v>0</v>
      </c>
      <c r="BA152" s="26">
        <f t="shared" si="532"/>
        <v>0</v>
      </c>
      <c r="BB152" s="26">
        <f t="shared" si="491"/>
        <v>35549</v>
      </c>
      <c r="BC152" s="26">
        <f t="shared" si="492"/>
        <v>0</v>
      </c>
      <c r="BD152" s="26">
        <f t="shared" si="493"/>
        <v>0</v>
      </c>
      <c r="BE152" s="26">
        <f t="shared" si="533"/>
        <v>0</v>
      </c>
      <c r="BF152" s="26">
        <f t="shared" si="534"/>
        <v>0</v>
      </c>
      <c r="BG152" s="26">
        <f t="shared" si="535"/>
        <v>0</v>
      </c>
      <c r="BH152" s="26">
        <f t="shared" si="494"/>
        <v>35549</v>
      </c>
      <c r="BI152" s="26">
        <f t="shared" si="495"/>
        <v>0</v>
      </c>
      <c r="BJ152" s="26">
        <f t="shared" si="496"/>
        <v>0</v>
      </c>
      <c r="BK152" s="26">
        <f t="shared" si="536"/>
        <v>0</v>
      </c>
      <c r="BL152" s="26">
        <f t="shared" si="537"/>
        <v>0</v>
      </c>
      <c r="BM152" s="26">
        <f t="shared" si="538"/>
        <v>0</v>
      </c>
      <c r="BN152" s="26">
        <f t="shared" si="497"/>
        <v>35549</v>
      </c>
      <c r="BO152" s="26">
        <f t="shared" si="498"/>
        <v>0</v>
      </c>
      <c r="BP152" s="26">
        <f t="shared" si="499"/>
        <v>0</v>
      </c>
      <c r="BQ152" s="26">
        <f t="shared" si="539"/>
        <v>0</v>
      </c>
      <c r="BR152" s="26">
        <f t="shared" si="540"/>
        <v>0</v>
      </c>
      <c r="BS152" s="26">
        <f t="shared" si="500"/>
        <v>35549</v>
      </c>
      <c r="BT152" s="26">
        <f t="shared" si="501"/>
        <v>0</v>
      </c>
      <c r="BU152" s="26">
        <f t="shared" si="502"/>
        <v>0</v>
      </c>
      <c r="BV152" s="26">
        <f t="shared" si="541"/>
        <v>0</v>
      </c>
      <c r="BW152" s="26">
        <f t="shared" si="542"/>
        <v>0</v>
      </c>
      <c r="BX152" s="26">
        <f t="shared" si="503"/>
        <v>35549</v>
      </c>
      <c r="BY152" s="26">
        <f t="shared" si="504"/>
        <v>0</v>
      </c>
      <c r="BZ152" s="26">
        <f t="shared" si="505"/>
        <v>0</v>
      </c>
      <c r="CA152" s="26">
        <f t="shared" si="543"/>
        <v>-35549</v>
      </c>
      <c r="CB152" s="26">
        <f t="shared" si="544"/>
        <v>35549</v>
      </c>
      <c r="CC152" s="26">
        <f t="shared" si="545"/>
        <v>0</v>
      </c>
      <c r="CD152" s="26">
        <f t="shared" si="399"/>
        <v>0</v>
      </c>
      <c r="CE152" s="26">
        <f t="shared" si="400"/>
        <v>35549</v>
      </c>
      <c r="CF152" s="26">
        <f t="shared" si="401"/>
        <v>0</v>
      </c>
      <c r="CG152" s="26">
        <f t="shared" si="546"/>
        <v>0</v>
      </c>
      <c r="CH152" s="26">
        <f t="shared" si="547"/>
        <v>0</v>
      </c>
      <c r="CI152" s="26">
        <f t="shared" si="548"/>
        <v>0</v>
      </c>
      <c r="CJ152" s="26">
        <f t="shared" si="402"/>
        <v>0</v>
      </c>
      <c r="CK152" s="26">
        <f t="shared" si="403"/>
        <v>35549</v>
      </c>
      <c r="CL152" s="26">
        <f t="shared" si="404"/>
        <v>0</v>
      </c>
      <c r="CM152" s="26">
        <f t="shared" si="549"/>
        <v>0</v>
      </c>
      <c r="CN152" s="26">
        <f t="shared" si="550"/>
        <v>0</v>
      </c>
      <c r="CO152" s="26">
        <f t="shared" si="551"/>
        <v>0</v>
      </c>
      <c r="CP152" s="26">
        <f t="shared" si="405"/>
        <v>0</v>
      </c>
      <c r="CQ152" s="26">
        <f t="shared" si="406"/>
        <v>35549</v>
      </c>
      <c r="CR152" s="26">
        <f t="shared" si="407"/>
        <v>0</v>
      </c>
      <c r="CS152" s="26">
        <f t="shared" si="552"/>
        <v>0</v>
      </c>
      <c r="CT152" s="19"/>
      <c r="CU152" s="35"/>
      <c r="CY152" s="1" t="s">
        <v>27</v>
      </c>
    </row>
    <row r="153" spans="1:105" hidden="1" x14ac:dyDescent="0.3">
      <c r="A153" s="36" t="s">
        <v>140</v>
      </c>
      <c r="B153" s="17">
        <v>410</v>
      </c>
      <c r="C153" s="16"/>
      <c r="D153" s="16"/>
      <c r="E153" s="34" t="s">
        <v>83</v>
      </c>
      <c r="F153" s="26">
        <f t="shared" si="506"/>
        <v>35549</v>
      </c>
      <c r="G153" s="26">
        <f t="shared" si="507"/>
        <v>0</v>
      </c>
      <c r="H153" s="26">
        <f t="shared" si="508"/>
        <v>0</v>
      </c>
      <c r="I153" s="26">
        <f t="shared" si="509"/>
        <v>0</v>
      </c>
      <c r="J153" s="26">
        <f t="shared" si="510"/>
        <v>0</v>
      </c>
      <c r="K153" s="26">
        <f t="shared" si="511"/>
        <v>0</v>
      </c>
      <c r="L153" s="26">
        <f t="shared" si="470"/>
        <v>35549</v>
      </c>
      <c r="M153" s="26">
        <f t="shared" si="471"/>
        <v>0</v>
      </c>
      <c r="N153" s="26">
        <f t="shared" si="472"/>
        <v>0</v>
      </c>
      <c r="O153" s="26">
        <f t="shared" si="512"/>
        <v>0</v>
      </c>
      <c r="P153" s="26">
        <f t="shared" si="513"/>
        <v>0</v>
      </c>
      <c r="Q153" s="26">
        <f t="shared" si="514"/>
        <v>0</v>
      </c>
      <c r="R153" s="26">
        <f t="shared" si="473"/>
        <v>35549</v>
      </c>
      <c r="S153" s="26">
        <f t="shared" si="474"/>
        <v>0</v>
      </c>
      <c r="T153" s="26">
        <f t="shared" si="475"/>
        <v>0</v>
      </c>
      <c r="U153" s="26">
        <f t="shared" si="515"/>
        <v>0</v>
      </c>
      <c r="V153" s="26">
        <f t="shared" si="516"/>
        <v>0</v>
      </c>
      <c r="W153" s="26">
        <f t="shared" si="517"/>
        <v>0</v>
      </c>
      <c r="X153" s="26">
        <f t="shared" si="476"/>
        <v>35549</v>
      </c>
      <c r="Y153" s="26">
        <f t="shared" si="477"/>
        <v>0</v>
      </c>
      <c r="Z153" s="26">
        <f t="shared" si="478"/>
        <v>0</v>
      </c>
      <c r="AA153" s="26">
        <f t="shared" si="518"/>
        <v>0</v>
      </c>
      <c r="AB153" s="26">
        <f t="shared" si="519"/>
        <v>0</v>
      </c>
      <c r="AC153" s="26">
        <f t="shared" si="520"/>
        <v>0</v>
      </c>
      <c r="AD153" s="26">
        <f t="shared" si="479"/>
        <v>35549</v>
      </c>
      <c r="AE153" s="26">
        <f t="shared" si="480"/>
        <v>0</v>
      </c>
      <c r="AF153" s="26">
        <f t="shared" si="481"/>
        <v>0</v>
      </c>
      <c r="AG153" s="26">
        <f t="shared" si="521"/>
        <v>0</v>
      </c>
      <c r="AH153" s="26">
        <f t="shared" si="522"/>
        <v>0</v>
      </c>
      <c r="AI153" s="26">
        <f t="shared" si="523"/>
        <v>0</v>
      </c>
      <c r="AJ153" s="26">
        <f t="shared" si="482"/>
        <v>35549</v>
      </c>
      <c r="AK153" s="26">
        <f t="shared" si="483"/>
        <v>0</v>
      </c>
      <c r="AL153" s="26">
        <f t="shared" si="484"/>
        <v>0</v>
      </c>
      <c r="AM153" s="26">
        <f t="shared" si="524"/>
        <v>0</v>
      </c>
      <c r="AN153" s="26">
        <f t="shared" si="525"/>
        <v>0</v>
      </c>
      <c r="AO153" s="26">
        <f t="shared" si="526"/>
        <v>0</v>
      </c>
      <c r="AP153" s="26">
        <f t="shared" si="485"/>
        <v>35549</v>
      </c>
      <c r="AQ153" s="26">
        <f t="shared" si="486"/>
        <v>0</v>
      </c>
      <c r="AR153" s="26">
        <f t="shared" si="487"/>
        <v>0</v>
      </c>
      <c r="AS153" s="26">
        <f t="shared" si="527"/>
        <v>0</v>
      </c>
      <c r="AT153" s="26">
        <f t="shared" si="528"/>
        <v>0</v>
      </c>
      <c r="AU153" s="26">
        <f t="shared" si="529"/>
        <v>0</v>
      </c>
      <c r="AV153" s="26">
        <f t="shared" si="488"/>
        <v>35549</v>
      </c>
      <c r="AW153" s="26">
        <f t="shared" si="489"/>
        <v>0</v>
      </c>
      <c r="AX153" s="26">
        <f t="shared" si="490"/>
        <v>0</v>
      </c>
      <c r="AY153" s="26">
        <f t="shared" si="553"/>
        <v>0</v>
      </c>
      <c r="AZ153" s="26">
        <f t="shared" si="531"/>
        <v>0</v>
      </c>
      <c r="BA153" s="26">
        <f t="shared" si="532"/>
        <v>0</v>
      </c>
      <c r="BB153" s="26">
        <f t="shared" si="491"/>
        <v>35549</v>
      </c>
      <c r="BC153" s="26">
        <f t="shared" si="492"/>
        <v>0</v>
      </c>
      <c r="BD153" s="26">
        <f t="shared" si="493"/>
        <v>0</v>
      </c>
      <c r="BE153" s="26">
        <f t="shared" si="533"/>
        <v>0</v>
      </c>
      <c r="BF153" s="26">
        <f t="shared" si="534"/>
        <v>0</v>
      </c>
      <c r="BG153" s="26">
        <f t="shared" si="535"/>
        <v>0</v>
      </c>
      <c r="BH153" s="26">
        <f t="shared" si="494"/>
        <v>35549</v>
      </c>
      <c r="BI153" s="26">
        <f t="shared" si="495"/>
        <v>0</v>
      </c>
      <c r="BJ153" s="26">
        <f t="shared" si="496"/>
        <v>0</v>
      </c>
      <c r="BK153" s="26">
        <f t="shared" si="536"/>
        <v>0</v>
      </c>
      <c r="BL153" s="26">
        <f t="shared" si="537"/>
        <v>0</v>
      </c>
      <c r="BM153" s="26">
        <f t="shared" si="538"/>
        <v>0</v>
      </c>
      <c r="BN153" s="26">
        <f t="shared" si="497"/>
        <v>35549</v>
      </c>
      <c r="BO153" s="26">
        <f t="shared" si="498"/>
        <v>0</v>
      </c>
      <c r="BP153" s="26">
        <f t="shared" si="499"/>
        <v>0</v>
      </c>
      <c r="BQ153" s="26">
        <f t="shared" si="539"/>
        <v>0</v>
      </c>
      <c r="BR153" s="26">
        <f t="shared" si="540"/>
        <v>0</v>
      </c>
      <c r="BS153" s="26">
        <f t="shared" si="500"/>
        <v>35549</v>
      </c>
      <c r="BT153" s="26">
        <f t="shared" si="501"/>
        <v>0</v>
      </c>
      <c r="BU153" s="26">
        <f t="shared" si="502"/>
        <v>0</v>
      </c>
      <c r="BV153" s="26">
        <f t="shared" si="541"/>
        <v>0</v>
      </c>
      <c r="BW153" s="26">
        <f t="shared" si="542"/>
        <v>0</v>
      </c>
      <c r="BX153" s="26">
        <f t="shared" si="503"/>
        <v>35549</v>
      </c>
      <c r="BY153" s="26">
        <f t="shared" si="504"/>
        <v>0</v>
      </c>
      <c r="BZ153" s="26">
        <f t="shared" si="505"/>
        <v>0</v>
      </c>
      <c r="CA153" s="26">
        <f t="shared" si="543"/>
        <v>-35549</v>
      </c>
      <c r="CB153" s="26">
        <f t="shared" si="544"/>
        <v>35549</v>
      </c>
      <c r="CC153" s="26">
        <f t="shared" si="545"/>
        <v>0</v>
      </c>
      <c r="CD153" s="26">
        <f t="shared" si="399"/>
        <v>0</v>
      </c>
      <c r="CE153" s="26">
        <f t="shared" si="400"/>
        <v>35549</v>
      </c>
      <c r="CF153" s="26">
        <f t="shared" si="401"/>
        <v>0</v>
      </c>
      <c r="CG153" s="26">
        <f t="shared" si="546"/>
        <v>0</v>
      </c>
      <c r="CH153" s="26">
        <f t="shared" si="547"/>
        <v>0</v>
      </c>
      <c r="CI153" s="26">
        <f t="shared" si="548"/>
        <v>0</v>
      </c>
      <c r="CJ153" s="26">
        <f t="shared" si="402"/>
        <v>0</v>
      </c>
      <c r="CK153" s="26">
        <f t="shared" si="403"/>
        <v>35549</v>
      </c>
      <c r="CL153" s="26">
        <f t="shared" si="404"/>
        <v>0</v>
      </c>
      <c r="CM153" s="26">
        <f t="shared" si="549"/>
        <v>0</v>
      </c>
      <c r="CN153" s="26">
        <f t="shared" si="550"/>
        <v>0</v>
      </c>
      <c r="CO153" s="26">
        <f t="shared" si="551"/>
        <v>0</v>
      </c>
      <c r="CP153" s="26">
        <f t="shared" si="405"/>
        <v>0</v>
      </c>
      <c r="CQ153" s="26">
        <f t="shared" si="406"/>
        <v>35549</v>
      </c>
      <c r="CR153" s="26">
        <f t="shared" si="407"/>
        <v>0</v>
      </c>
      <c r="CS153" s="26">
        <f t="shared" si="552"/>
        <v>0</v>
      </c>
      <c r="CT153" s="19"/>
      <c r="CU153" s="35"/>
      <c r="CZ153" s="1" t="s">
        <v>28</v>
      </c>
    </row>
    <row r="154" spans="1:105" ht="46.8" hidden="1" x14ac:dyDescent="0.3">
      <c r="A154" s="36" t="s">
        <v>140</v>
      </c>
      <c r="B154" s="17">
        <v>410</v>
      </c>
      <c r="C154" s="16" t="s">
        <v>65</v>
      </c>
      <c r="D154" s="16" t="s">
        <v>132</v>
      </c>
      <c r="E154" s="34" t="s">
        <v>133</v>
      </c>
      <c r="F154" s="26">
        <v>35549</v>
      </c>
      <c r="G154" s="26"/>
      <c r="H154" s="26"/>
      <c r="I154" s="26"/>
      <c r="J154" s="26"/>
      <c r="K154" s="26"/>
      <c r="L154" s="26">
        <f t="shared" si="470"/>
        <v>35549</v>
      </c>
      <c r="M154" s="26">
        <f t="shared" si="471"/>
        <v>0</v>
      </c>
      <c r="N154" s="26">
        <f t="shared" si="472"/>
        <v>0</v>
      </c>
      <c r="O154" s="26"/>
      <c r="P154" s="26"/>
      <c r="Q154" s="26"/>
      <c r="R154" s="26">
        <f t="shared" si="473"/>
        <v>35549</v>
      </c>
      <c r="S154" s="26">
        <f t="shared" si="474"/>
        <v>0</v>
      </c>
      <c r="T154" s="26">
        <f t="shared" si="475"/>
        <v>0</v>
      </c>
      <c r="U154" s="26"/>
      <c r="V154" s="26"/>
      <c r="W154" s="26"/>
      <c r="X154" s="26">
        <f t="shared" si="476"/>
        <v>35549</v>
      </c>
      <c r="Y154" s="26">
        <f t="shared" si="477"/>
        <v>0</v>
      </c>
      <c r="Z154" s="26">
        <f t="shared" si="478"/>
        <v>0</v>
      </c>
      <c r="AA154" s="26"/>
      <c r="AB154" s="26"/>
      <c r="AC154" s="26"/>
      <c r="AD154" s="26">
        <f t="shared" si="479"/>
        <v>35549</v>
      </c>
      <c r="AE154" s="26">
        <f t="shared" si="480"/>
        <v>0</v>
      </c>
      <c r="AF154" s="26">
        <f t="shared" si="481"/>
        <v>0</v>
      </c>
      <c r="AG154" s="26"/>
      <c r="AH154" s="26"/>
      <c r="AI154" s="26"/>
      <c r="AJ154" s="26">
        <f t="shared" si="482"/>
        <v>35549</v>
      </c>
      <c r="AK154" s="26">
        <f t="shared" si="483"/>
        <v>0</v>
      </c>
      <c r="AL154" s="26">
        <f t="shared" si="484"/>
        <v>0</v>
      </c>
      <c r="AM154" s="26"/>
      <c r="AN154" s="26"/>
      <c r="AO154" s="26"/>
      <c r="AP154" s="26">
        <f t="shared" si="485"/>
        <v>35549</v>
      </c>
      <c r="AQ154" s="26">
        <f t="shared" si="486"/>
        <v>0</v>
      </c>
      <c r="AR154" s="26">
        <f t="shared" si="487"/>
        <v>0</v>
      </c>
      <c r="AS154" s="26"/>
      <c r="AT154" s="26"/>
      <c r="AU154" s="26"/>
      <c r="AV154" s="26">
        <f t="shared" si="488"/>
        <v>35549</v>
      </c>
      <c r="AW154" s="26">
        <f t="shared" si="489"/>
        <v>0</v>
      </c>
      <c r="AX154" s="26">
        <f t="shared" si="490"/>
        <v>0</v>
      </c>
      <c r="AY154" s="26"/>
      <c r="AZ154" s="26"/>
      <c r="BA154" s="26"/>
      <c r="BB154" s="26">
        <f t="shared" si="491"/>
        <v>35549</v>
      </c>
      <c r="BC154" s="26">
        <f t="shared" si="492"/>
        <v>0</v>
      </c>
      <c r="BD154" s="26">
        <f t="shared" si="493"/>
        <v>0</v>
      </c>
      <c r="BE154" s="26"/>
      <c r="BF154" s="26"/>
      <c r="BG154" s="26"/>
      <c r="BH154" s="26">
        <f t="shared" si="494"/>
        <v>35549</v>
      </c>
      <c r="BI154" s="26">
        <f t="shared" si="495"/>
        <v>0</v>
      </c>
      <c r="BJ154" s="26">
        <f t="shared" si="496"/>
        <v>0</v>
      </c>
      <c r="BK154" s="26"/>
      <c r="BL154" s="26"/>
      <c r="BM154" s="26"/>
      <c r="BN154" s="26">
        <f t="shared" si="497"/>
        <v>35549</v>
      </c>
      <c r="BO154" s="26">
        <f t="shared" si="498"/>
        <v>0</v>
      </c>
      <c r="BP154" s="26">
        <f t="shared" si="499"/>
        <v>0</v>
      </c>
      <c r="BQ154" s="26"/>
      <c r="BR154" s="26"/>
      <c r="BS154" s="26">
        <f t="shared" si="500"/>
        <v>35549</v>
      </c>
      <c r="BT154" s="26">
        <f t="shared" si="501"/>
        <v>0</v>
      </c>
      <c r="BU154" s="26">
        <f t="shared" si="502"/>
        <v>0</v>
      </c>
      <c r="BV154" s="26"/>
      <c r="BW154" s="26"/>
      <c r="BX154" s="26">
        <f t="shared" si="503"/>
        <v>35549</v>
      </c>
      <c r="BY154" s="26">
        <f t="shared" si="504"/>
        <v>0</v>
      </c>
      <c r="BZ154" s="26">
        <f t="shared" si="505"/>
        <v>0</v>
      </c>
      <c r="CA154" s="26">
        <v>-35549</v>
      </c>
      <c r="CB154" s="26">
        <v>35549</v>
      </c>
      <c r="CC154" s="26"/>
      <c r="CD154" s="26">
        <f t="shared" si="399"/>
        <v>0</v>
      </c>
      <c r="CE154" s="26">
        <f t="shared" si="400"/>
        <v>35549</v>
      </c>
      <c r="CF154" s="26">
        <f t="shared" si="401"/>
        <v>0</v>
      </c>
      <c r="CG154" s="26"/>
      <c r="CH154" s="26"/>
      <c r="CI154" s="26"/>
      <c r="CJ154" s="26">
        <f t="shared" si="402"/>
        <v>0</v>
      </c>
      <c r="CK154" s="26">
        <f t="shared" si="403"/>
        <v>35549</v>
      </c>
      <c r="CL154" s="26">
        <f t="shared" si="404"/>
        <v>0</v>
      </c>
      <c r="CM154" s="26"/>
      <c r="CN154" s="26"/>
      <c r="CO154" s="26"/>
      <c r="CP154" s="26">
        <f t="shared" si="405"/>
        <v>0</v>
      </c>
      <c r="CQ154" s="26">
        <f t="shared" si="406"/>
        <v>35549</v>
      </c>
      <c r="CR154" s="26">
        <f t="shared" si="407"/>
        <v>0</v>
      </c>
      <c r="CS154" s="26"/>
      <c r="CT154" s="19"/>
      <c r="CU154" s="35"/>
    </row>
    <row r="155" spans="1:105" ht="62.4" hidden="1" x14ac:dyDescent="0.3">
      <c r="A155" s="16" t="s">
        <v>142</v>
      </c>
      <c r="B155" s="17"/>
      <c r="C155" s="16"/>
      <c r="D155" s="16"/>
      <c r="E155" s="34" t="s">
        <v>143</v>
      </c>
      <c r="F155" s="26">
        <f t="shared" ref="F155:K155" si="554">F156+F166</f>
        <v>95498.400000000009</v>
      </c>
      <c r="G155" s="26">
        <f t="shared" si="554"/>
        <v>98523.8</v>
      </c>
      <c r="H155" s="26">
        <f t="shared" si="554"/>
        <v>98523.800000000017</v>
      </c>
      <c r="I155" s="26">
        <f t="shared" si="554"/>
        <v>0</v>
      </c>
      <c r="J155" s="26">
        <f t="shared" si="554"/>
        <v>0</v>
      </c>
      <c r="K155" s="26">
        <f t="shared" si="554"/>
        <v>0</v>
      </c>
      <c r="L155" s="26">
        <f t="shared" si="470"/>
        <v>95498.400000000009</v>
      </c>
      <c r="M155" s="26">
        <f t="shared" si="471"/>
        <v>98523.8</v>
      </c>
      <c r="N155" s="26">
        <f t="shared" si="472"/>
        <v>98523.800000000017</v>
      </c>
      <c r="O155" s="26">
        <f>O156+O166</f>
        <v>0</v>
      </c>
      <c r="P155" s="26">
        <f>P156+P166</f>
        <v>0</v>
      </c>
      <c r="Q155" s="26">
        <f>Q156+Q166</f>
        <v>0</v>
      </c>
      <c r="R155" s="26">
        <f t="shared" si="473"/>
        <v>95498.400000000009</v>
      </c>
      <c r="S155" s="26">
        <f t="shared" si="474"/>
        <v>98523.8</v>
      </c>
      <c r="T155" s="26">
        <f t="shared" si="475"/>
        <v>98523.800000000017</v>
      </c>
      <c r="U155" s="26">
        <f>U156+U166</f>
        <v>0</v>
      </c>
      <c r="V155" s="26">
        <f>V156+V166</f>
        <v>0</v>
      </c>
      <c r="W155" s="26">
        <f>W156+W166</f>
        <v>0</v>
      </c>
      <c r="X155" s="26">
        <f t="shared" si="476"/>
        <v>95498.400000000009</v>
      </c>
      <c r="Y155" s="26">
        <f t="shared" si="477"/>
        <v>98523.8</v>
      </c>
      <c r="Z155" s="26">
        <f t="shared" si="478"/>
        <v>98523.800000000017</v>
      </c>
      <c r="AA155" s="26">
        <f>AA156+AA166</f>
        <v>0</v>
      </c>
      <c r="AB155" s="26">
        <f>AB156+AB166</f>
        <v>0</v>
      </c>
      <c r="AC155" s="26">
        <f>AC156+AC166</f>
        <v>0</v>
      </c>
      <c r="AD155" s="26">
        <f t="shared" si="479"/>
        <v>95498.400000000009</v>
      </c>
      <c r="AE155" s="26">
        <f t="shared" si="480"/>
        <v>98523.8</v>
      </c>
      <c r="AF155" s="26">
        <f t="shared" si="481"/>
        <v>98523.800000000017</v>
      </c>
      <c r="AG155" s="26">
        <f>AG156+AG166</f>
        <v>0</v>
      </c>
      <c r="AH155" s="26">
        <f>AH156+AH166</f>
        <v>0</v>
      </c>
      <c r="AI155" s="26">
        <f>AI156+AI166</f>
        <v>0</v>
      </c>
      <c r="AJ155" s="26">
        <f t="shared" si="482"/>
        <v>95498.400000000009</v>
      </c>
      <c r="AK155" s="26">
        <f t="shared" si="483"/>
        <v>98523.8</v>
      </c>
      <c r="AL155" s="26">
        <f t="shared" si="484"/>
        <v>98523.800000000017</v>
      </c>
      <c r="AM155" s="26">
        <f>AM156+AM166</f>
        <v>3715.6059999999998</v>
      </c>
      <c r="AN155" s="26">
        <f>AN156+AN166</f>
        <v>0</v>
      </c>
      <c r="AO155" s="26">
        <f>AO156+AO166</f>
        <v>0</v>
      </c>
      <c r="AP155" s="26">
        <f t="shared" si="485"/>
        <v>99214.006000000008</v>
      </c>
      <c r="AQ155" s="26">
        <f t="shared" si="486"/>
        <v>98523.8</v>
      </c>
      <c r="AR155" s="26">
        <f t="shared" si="487"/>
        <v>98523.800000000017</v>
      </c>
      <c r="AS155" s="26">
        <f>AS156+AS166</f>
        <v>0</v>
      </c>
      <c r="AT155" s="26">
        <f>AT156+AT166</f>
        <v>0</v>
      </c>
      <c r="AU155" s="26">
        <f>AU156+AU166</f>
        <v>0</v>
      </c>
      <c r="AV155" s="26">
        <f t="shared" si="488"/>
        <v>99214.006000000008</v>
      </c>
      <c r="AW155" s="26">
        <f t="shared" si="489"/>
        <v>98523.8</v>
      </c>
      <c r="AX155" s="26">
        <f t="shared" si="490"/>
        <v>98523.800000000017</v>
      </c>
      <c r="AY155" s="26">
        <f>AY156+AY166</f>
        <v>3579.1</v>
      </c>
      <c r="AZ155" s="26">
        <f>AZ156+AZ166</f>
        <v>7012.3</v>
      </c>
      <c r="BA155" s="26">
        <f>BA156+BA166</f>
        <v>7012.3</v>
      </c>
      <c r="BB155" s="26">
        <f t="shared" si="491"/>
        <v>102793.10600000001</v>
      </c>
      <c r="BC155" s="26">
        <f t="shared" si="492"/>
        <v>105536.1</v>
      </c>
      <c r="BD155" s="26">
        <f t="shared" si="493"/>
        <v>105536.10000000002</v>
      </c>
      <c r="BE155" s="26">
        <f>BE156+BE166</f>
        <v>0</v>
      </c>
      <c r="BF155" s="26">
        <f>BF156+BF166</f>
        <v>0</v>
      </c>
      <c r="BG155" s="26">
        <f>BG156+BG166</f>
        <v>0</v>
      </c>
      <c r="BH155" s="26">
        <f t="shared" si="494"/>
        <v>102793.10600000001</v>
      </c>
      <c r="BI155" s="26">
        <f t="shared" si="495"/>
        <v>105536.1</v>
      </c>
      <c r="BJ155" s="26">
        <f t="shared" si="496"/>
        <v>105536.10000000002</v>
      </c>
      <c r="BK155" s="26">
        <f>BK156+BK166</f>
        <v>0</v>
      </c>
      <c r="BL155" s="26">
        <f>BL156+BL166</f>
        <v>0</v>
      </c>
      <c r="BM155" s="26">
        <f>BM156+BM166</f>
        <v>0</v>
      </c>
      <c r="BN155" s="26">
        <f t="shared" si="497"/>
        <v>102793.10600000001</v>
      </c>
      <c r="BO155" s="26">
        <f t="shared" si="498"/>
        <v>105536.1</v>
      </c>
      <c r="BP155" s="26">
        <f t="shared" si="499"/>
        <v>105536.10000000002</v>
      </c>
      <c r="BQ155" s="26">
        <f>BQ156+BQ166</f>
        <v>0</v>
      </c>
      <c r="BR155" s="26">
        <f>BR156+BR166</f>
        <v>0</v>
      </c>
      <c r="BS155" s="26">
        <f t="shared" si="500"/>
        <v>102793.10600000001</v>
      </c>
      <c r="BT155" s="26">
        <f t="shared" si="501"/>
        <v>105536.1</v>
      </c>
      <c r="BU155" s="26">
        <f t="shared" si="502"/>
        <v>105536.10000000002</v>
      </c>
      <c r="BV155" s="26">
        <f>BV156+BV166</f>
        <v>0</v>
      </c>
      <c r="BW155" s="26">
        <f>BW156+BW166</f>
        <v>0</v>
      </c>
      <c r="BX155" s="26">
        <f t="shared" si="503"/>
        <v>102793.10600000001</v>
      </c>
      <c r="BY155" s="26">
        <f t="shared" si="504"/>
        <v>105536.1</v>
      </c>
      <c r="BZ155" s="26">
        <f t="shared" si="505"/>
        <v>105536.10000000002</v>
      </c>
      <c r="CA155" s="26">
        <f>CA156+CA166</f>
        <v>-1.139</v>
      </c>
      <c r="CB155" s="26">
        <f>CB156+CB166</f>
        <v>0</v>
      </c>
      <c r="CC155" s="26">
        <f>CC156+CC166</f>
        <v>0</v>
      </c>
      <c r="CD155" s="26">
        <f t="shared" si="399"/>
        <v>102791.96700000002</v>
      </c>
      <c r="CE155" s="26">
        <f t="shared" si="400"/>
        <v>105536.1</v>
      </c>
      <c r="CF155" s="26">
        <f t="shared" si="401"/>
        <v>105536.10000000002</v>
      </c>
      <c r="CG155" s="26">
        <f>CG156+CG166</f>
        <v>0</v>
      </c>
      <c r="CH155" s="26">
        <f>CH156+CH166</f>
        <v>0</v>
      </c>
      <c r="CI155" s="26">
        <f>CI156+CI166</f>
        <v>0</v>
      </c>
      <c r="CJ155" s="26">
        <f t="shared" si="402"/>
        <v>102791.96700000002</v>
      </c>
      <c r="CK155" s="26">
        <f t="shared" si="403"/>
        <v>105536.1</v>
      </c>
      <c r="CL155" s="26">
        <f t="shared" si="404"/>
        <v>105536.10000000002</v>
      </c>
      <c r="CM155" s="26">
        <f>CM156+CM166</f>
        <v>0</v>
      </c>
      <c r="CN155" s="26">
        <f>CN156+CN166</f>
        <v>0</v>
      </c>
      <c r="CO155" s="26">
        <f>CO156+CO166</f>
        <v>0</v>
      </c>
      <c r="CP155" s="26">
        <f t="shared" si="405"/>
        <v>102791.96700000002</v>
      </c>
      <c r="CQ155" s="26">
        <f t="shared" si="406"/>
        <v>105536.1</v>
      </c>
      <c r="CR155" s="26">
        <f t="shared" si="407"/>
        <v>105536.10000000002</v>
      </c>
      <c r="CS155" s="26">
        <f>CS156+CS166</f>
        <v>0</v>
      </c>
      <c r="CT155" s="19"/>
      <c r="CU155" s="35"/>
      <c r="CX155" s="1" t="s">
        <v>26</v>
      </c>
    </row>
    <row r="156" spans="1:105" ht="46.8" hidden="1" x14ac:dyDescent="0.3">
      <c r="A156" s="16" t="s">
        <v>144</v>
      </c>
      <c r="B156" s="17"/>
      <c r="C156" s="16"/>
      <c r="D156" s="16"/>
      <c r="E156" s="34" t="s">
        <v>128</v>
      </c>
      <c r="F156" s="26">
        <f t="shared" ref="F156:K156" si="555">F157+F160+F163</f>
        <v>86779.3</v>
      </c>
      <c r="G156" s="26">
        <f t="shared" si="555"/>
        <v>89495.7</v>
      </c>
      <c r="H156" s="26">
        <f t="shared" si="555"/>
        <v>89495.700000000012</v>
      </c>
      <c r="I156" s="26">
        <f t="shared" si="555"/>
        <v>0</v>
      </c>
      <c r="J156" s="26">
        <f t="shared" si="555"/>
        <v>0</v>
      </c>
      <c r="K156" s="26">
        <f t="shared" si="555"/>
        <v>0</v>
      </c>
      <c r="L156" s="26">
        <f t="shared" si="470"/>
        <v>86779.3</v>
      </c>
      <c r="M156" s="26">
        <f t="shared" si="471"/>
        <v>89495.7</v>
      </c>
      <c r="N156" s="26">
        <f t="shared" si="472"/>
        <v>89495.700000000012</v>
      </c>
      <c r="O156" s="26">
        <f>O157+O160+O163</f>
        <v>0</v>
      </c>
      <c r="P156" s="26">
        <f>P157+P160+P163</f>
        <v>0</v>
      </c>
      <c r="Q156" s="26">
        <f>Q157+Q160+Q163</f>
        <v>0</v>
      </c>
      <c r="R156" s="26">
        <f t="shared" si="473"/>
        <v>86779.3</v>
      </c>
      <c r="S156" s="26">
        <f t="shared" si="474"/>
        <v>89495.7</v>
      </c>
      <c r="T156" s="26">
        <f t="shared" si="475"/>
        <v>89495.700000000012</v>
      </c>
      <c r="U156" s="26">
        <f>U157+U160+U163</f>
        <v>0</v>
      </c>
      <c r="V156" s="26">
        <f>V157+V160+V163</f>
        <v>0</v>
      </c>
      <c r="W156" s="26">
        <f>W157+W160+W163</f>
        <v>0</v>
      </c>
      <c r="X156" s="26">
        <f t="shared" si="476"/>
        <v>86779.3</v>
      </c>
      <c r="Y156" s="26">
        <f t="shared" si="477"/>
        <v>89495.7</v>
      </c>
      <c r="Z156" s="26">
        <f t="shared" si="478"/>
        <v>89495.700000000012</v>
      </c>
      <c r="AA156" s="26">
        <f>AA157+AA160+AA163</f>
        <v>0</v>
      </c>
      <c r="AB156" s="26">
        <f>AB157+AB160+AB163</f>
        <v>0</v>
      </c>
      <c r="AC156" s="26">
        <f>AC157+AC160+AC163</f>
        <v>0</v>
      </c>
      <c r="AD156" s="26">
        <f t="shared" si="479"/>
        <v>86779.3</v>
      </c>
      <c r="AE156" s="26">
        <f t="shared" si="480"/>
        <v>89495.7</v>
      </c>
      <c r="AF156" s="26">
        <f t="shared" si="481"/>
        <v>89495.700000000012</v>
      </c>
      <c r="AG156" s="26">
        <f>AG157+AG160+AG163</f>
        <v>0</v>
      </c>
      <c r="AH156" s="26">
        <f>AH157+AH160+AH163</f>
        <v>0</v>
      </c>
      <c r="AI156" s="26">
        <f>AI157+AI160+AI163</f>
        <v>0</v>
      </c>
      <c r="AJ156" s="26">
        <f t="shared" si="482"/>
        <v>86779.3</v>
      </c>
      <c r="AK156" s="26">
        <f t="shared" si="483"/>
        <v>89495.7</v>
      </c>
      <c r="AL156" s="26">
        <f t="shared" si="484"/>
        <v>89495.700000000012</v>
      </c>
      <c r="AM156" s="26">
        <f>AM157+AM160+AM163</f>
        <v>3715.6059999999998</v>
      </c>
      <c r="AN156" s="26">
        <f>AN157+AN160+AN163</f>
        <v>0</v>
      </c>
      <c r="AO156" s="26">
        <f>AO157+AO160+AO163</f>
        <v>0</v>
      </c>
      <c r="AP156" s="26">
        <f t="shared" si="485"/>
        <v>90494.906000000003</v>
      </c>
      <c r="AQ156" s="26">
        <f t="shared" si="486"/>
        <v>89495.7</v>
      </c>
      <c r="AR156" s="26">
        <f t="shared" si="487"/>
        <v>89495.700000000012</v>
      </c>
      <c r="AS156" s="26">
        <f>AS157+AS160+AS163</f>
        <v>0</v>
      </c>
      <c r="AT156" s="26">
        <f>AT157+AT160+AT163</f>
        <v>0</v>
      </c>
      <c r="AU156" s="26">
        <f>AU157+AU160+AU163</f>
        <v>0</v>
      </c>
      <c r="AV156" s="26">
        <f t="shared" si="488"/>
        <v>90494.906000000003</v>
      </c>
      <c r="AW156" s="26">
        <f t="shared" si="489"/>
        <v>89495.7</v>
      </c>
      <c r="AX156" s="26">
        <f t="shared" si="490"/>
        <v>89495.700000000012</v>
      </c>
      <c r="AY156" s="26">
        <f>AY157+AY160+AY163</f>
        <v>2361.6999999999998</v>
      </c>
      <c r="AZ156" s="26">
        <f>AZ157+AZ160+AZ163</f>
        <v>4839.8</v>
      </c>
      <c r="BA156" s="26">
        <f>BA157+BA160+BA163</f>
        <v>4839.8</v>
      </c>
      <c r="BB156" s="26">
        <f t="shared" si="491"/>
        <v>92856.606</v>
      </c>
      <c r="BC156" s="26">
        <f t="shared" si="492"/>
        <v>94335.5</v>
      </c>
      <c r="BD156" s="26">
        <f t="shared" si="493"/>
        <v>94335.500000000015</v>
      </c>
      <c r="BE156" s="26">
        <f>BE157+BE160+BE163</f>
        <v>0</v>
      </c>
      <c r="BF156" s="26">
        <f>BF157+BF160+BF163</f>
        <v>0</v>
      </c>
      <c r="BG156" s="26">
        <f>BG157+BG160+BG163</f>
        <v>0</v>
      </c>
      <c r="BH156" s="26">
        <f t="shared" si="494"/>
        <v>92856.606</v>
      </c>
      <c r="BI156" s="26">
        <f t="shared" si="495"/>
        <v>94335.5</v>
      </c>
      <c r="BJ156" s="26">
        <f t="shared" si="496"/>
        <v>94335.500000000015</v>
      </c>
      <c r="BK156" s="26">
        <f>BK157+BK160+BK163</f>
        <v>0</v>
      </c>
      <c r="BL156" s="26">
        <f>BL157+BL160+BL163</f>
        <v>0</v>
      </c>
      <c r="BM156" s="26">
        <f>BM157+BM160+BM163</f>
        <v>0</v>
      </c>
      <c r="BN156" s="26">
        <f t="shared" si="497"/>
        <v>92856.606</v>
      </c>
      <c r="BO156" s="26">
        <f t="shared" si="498"/>
        <v>94335.5</v>
      </c>
      <c r="BP156" s="26">
        <f t="shared" si="499"/>
        <v>94335.500000000015</v>
      </c>
      <c r="BQ156" s="26">
        <f>BQ157+BQ160+BQ163</f>
        <v>0</v>
      </c>
      <c r="BR156" s="26">
        <f>BR157+BR160+BR163</f>
        <v>0</v>
      </c>
      <c r="BS156" s="26">
        <f t="shared" si="500"/>
        <v>92856.606</v>
      </c>
      <c r="BT156" s="26">
        <f t="shared" si="501"/>
        <v>94335.5</v>
      </c>
      <c r="BU156" s="26">
        <f t="shared" si="502"/>
        <v>94335.500000000015</v>
      </c>
      <c r="BV156" s="26">
        <f>BV157+BV160+BV163</f>
        <v>0</v>
      </c>
      <c r="BW156" s="26">
        <f>BW157+BW160+BW163</f>
        <v>0</v>
      </c>
      <c r="BX156" s="26">
        <f t="shared" si="503"/>
        <v>92856.606</v>
      </c>
      <c r="BY156" s="26">
        <f t="shared" si="504"/>
        <v>94335.5</v>
      </c>
      <c r="BZ156" s="26">
        <f t="shared" si="505"/>
        <v>94335.500000000015</v>
      </c>
      <c r="CA156" s="26">
        <f>CA157+CA160+CA163</f>
        <v>0</v>
      </c>
      <c r="CB156" s="26">
        <f>CB157+CB160+CB163</f>
        <v>0</v>
      </c>
      <c r="CC156" s="26">
        <f>CC157+CC160+CC163</f>
        <v>0</v>
      </c>
      <c r="CD156" s="26">
        <f t="shared" si="399"/>
        <v>92856.606</v>
      </c>
      <c r="CE156" s="26">
        <f t="shared" si="400"/>
        <v>94335.5</v>
      </c>
      <c r="CF156" s="26">
        <f t="shared" si="401"/>
        <v>94335.500000000015</v>
      </c>
      <c r="CG156" s="26">
        <f>CG157+CG160+CG163</f>
        <v>0</v>
      </c>
      <c r="CH156" s="26">
        <f>CH157+CH160+CH163</f>
        <v>0</v>
      </c>
      <c r="CI156" s="26">
        <f>CI157+CI160+CI163</f>
        <v>0</v>
      </c>
      <c r="CJ156" s="26">
        <f t="shared" si="402"/>
        <v>92856.606</v>
      </c>
      <c r="CK156" s="26">
        <f t="shared" si="403"/>
        <v>94335.5</v>
      </c>
      <c r="CL156" s="26">
        <f t="shared" si="404"/>
        <v>94335.500000000015</v>
      </c>
      <c r="CM156" s="26">
        <f>CM157+CM160+CM163</f>
        <v>0</v>
      </c>
      <c r="CN156" s="26">
        <f>CN157+CN160+CN163</f>
        <v>0</v>
      </c>
      <c r="CO156" s="26">
        <f>CO157+CO160+CO163</f>
        <v>0</v>
      </c>
      <c r="CP156" s="26">
        <f t="shared" si="405"/>
        <v>92856.606</v>
      </c>
      <c r="CQ156" s="26">
        <f t="shared" si="406"/>
        <v>94335.5</v>
      </c>
      <c r="CR156" s="26">
        <f t="shared" si="407"/>
        <v>94335.500000000015</v>
      </c>
      <c r="CS156" s="26">
        <f>CS157+CS160+CS163</f>
        <v>0</v>
      </c>
      <c r="CT156" s="19"/>
      <c r="CU156" s="35"/>
      <c r="DA156" s="1" t="s">
        <v>29</v>
      </c>
    </row>
    <row r="157" spans="1:105" ht="93.6" hidden="1" x14ac:dyDescent="0.3">
      <c r="A157" s="16" t="s">
        <v>144</v>
      </c>
      <c r="B157" s="17">
        <v>100</v>
      </c>
      <c r="C157" s="16"/>
      <c r="D157" s="16"/>
      <c r="E157" s="34" t="s">
        <v>129</v>
      </c>
      <c r="F157" s="26">
        <f t="shared" ref="F157:F158" si="556">F158</f>
        <v>75431.600000000006</v>
      </c>
      <c r="G157" s="26">
        <f t="shared" ref="G157:G158" si="557">G158</f>
        <v>78148</v>
      </c>
      <c r="H157" s="26">
        <f t="shared" ref="H157:H158" si="558">H158</f>
        <v>78148</v>
      </c>
      <c r="I157" s="26">
        <f t="shared" ref="I157:I164" si="559">I158</f>
        <v>0</v>
      </c>
      <c r="J157" s="26">
        <f t="shared" ref="J157:J164" si="560">J158</f>
        <v>0</v>
      </c>
      <c r="K157" s="26">
        <f t="shared" ref="K157:K164" si="561">K158</f>
        <v>0</v>
      </c>
      <c r="L157" s="26">
        <f t="shared" si="470"/>
        <v>75431.600000000006</v>
      </c>
      <c r="M157" s="26">
        <f t="shared" si="471"/>
        <v>78148</v>
      </c>
      <c r="N157" s="26">
        <f t="shared" si="472"/>
        <v>78148</v>
      </c>
      <c r="O157" s="26">
        <f t="shared" ref="O157:O164" si="562">O158</f>
        <v>0</v>
      </c>
      <c r="P157" s="26">
        <f t="shared" ref="P157:P164" si="563">P158</f>
        <v>0</v>
      </c>
      <c r="Q157" s="26">
        <f t="shared" ref="Q157:Q164" si="564">Q158</f>
        <v>0</v>
      </c>
      <c r="R157" s="26">
        <f t="shared" si="473"/>
        <v>75431.600000000006</v>
      </c>
      <c r="S157" s="26">
        <f t="shared" si="474"/>
        <v>78148</v>
      </c>
      <c r="T157" s="26">
        <f t="shared" si="475"/>
        <v>78148</v>
      </c>
      <c r="U157" s="26">
        <f t="shared" ref="U157:U164" si="565">U158</f>
        <v>0</v>
      </c>
      <c r="V157" s="26">
        <f t="shared" ref="V157:V164" si="566">V158</f>
        <v>0</v>
      </c>
      <c r="W157" s="26">
        <f t="shared" ref="W157:W164" si="567">W158</f>
        <v>0</v>
      </c>
      <c r="X157" s="26">
        <f t="shared" si="476"/>
        <v>75431.600000000006</v>
      </c>
      <c r="Y157" s="26">
        <f t="shared" si="477"/>
        <v>78148</v>
      </c>
      <c r="Z157" s="26">
        <f t="shared" si="478"/>
        <v>78148</v>
      </c>
      <c r="AA157" s="26">
        <f t="shared" ref="AA157:AA164" si="568">AA158</f>
        <v>0</v>
      </c>
      <c r="AB157" s="26">
        <f t="shared" ref="AB157:AB164" si="569">AB158</f>
        <v>0</v>
      </c>
      <c r="AC157" s="26">
        <f t="shared" ref="AC157:AC164" si="570">AC158</f>
        <v>0</v>
      </c>
      <c r="AD157" s="26">
        <f t="shared" si="479"/>
        <v>75431.600000000006</v>
      </c>
      <c r="AE157" s="26">
        <f t="shared" si="480"/>
        <v>78148</v>
      </c>
      <c r="AF157" s="26">
        <f t="shared" si="481"/>
        <v>78148</v>
      </c>
      <c r="AG157" s="26">
        <f t="shared" ref="AG157:AG164" si="571">AG158</f>
        <v>0</v>
      </c>
      <c r="AH157" s="26">
        <f t="shared" ref="AH157:AH164" si="572">AH158</f>
        <v>0</v>
      </c>
      <c r="AI157" s="26">
        <f t="shared" ref="AI157:AI164" si="573">AI158</f>
        <v>0</v>
      </c>
      <c r="AJ157" s="26">
        <f t="shared" si="482"/>
        <v>75431.600000000006</v>
      </c>
      <c r="AK157" s="26">
        <f t="shared" si="483"/>
        <v>78148</v>
      </c>
      <c r="AL157" s="26">
        <f t="shared" si="484"/>
        <v>78148</v>
      </c>
      <c r="AM157" s="26">
        <f t="shared" ref="AM157:AM164" si="574">AM158</f>
        <v>0</v>
      </c>
      <c r="AN157" s="26">
        <f t="shared" ref="AN157:AN164" si="575">AN158</f>
        <v>0</v>
      </c>
      <c r="AO157" s="26">
        <f t="shared" ref="AO157:AO164" si="576">AO158</f>
        <v>0</v>
      </c>
      <c r="AP157" s="26">
        <f t="shared" si="485"/>
        <v>75431.600000000006</v>
      </c>
      <c r="AQ157" s="26">
        <f t="shared" si="486"/>
        <v>78148</v>
      </c>
      <c r="AR157" s="26">
        <f t="shared" si="487"/>
        <v>78148</v>
      </c>
      <c r="AS157" s="26">
        <f t="shared" ref="AS157:AS164" si="577">AS158</f>
        <v>0</v>
      </c>
      <c r="AT157" s="26">
        <f t="shared" ref="AT157:AT164" si="578">AT158</f>
        <v>0</v>
      </c>
      <c r="AU157" s="26">
        <f t="shared" ref="AU157:AU164" si="579">AU158</f>
        <v>0</v>
      </c>
      <c r="AV157" s="26">
        <f t="shared" si="488"/>
        <v>75431.600000000006</v>
      </c>
      <c r="AW157" s="26">
        <f t="shared" si="489"/>
        <v>78148</v>
      </c>
      <c r="AX157" s="26">
        <f t="shared" si="490"/>
        <v>78148</v>
      </c>
      <c r="AY157" s="26">
        <f t="shared" ref="AY157:AY164" si="580">AY158</f>
        <v>2361.6999999999998</v>
      </c>
      <c r="AZ157" s="26">
        <f t="shared" ref="AZ157:AZ164" si="581">AZ158</f>
        <v>4839.8</v>
      </c>
      <c r="BA157" s="26">
        <f t="shared" ref="BA157:BA164" si="582">BA158</f>
        <v>4839.8</v>
      </c>
      <c r="BB157" s="26">
        <f t="shared" si="491"/>
        <v>77793.3</v>
      </c>
      <c r="BC157" s="26">
        <f t="shared" si="492"/>
        <v>82987.8</v>
      </c>
      <c r="BD157" s="26">
        <f t="shared" si="493"/>
        <v>82987.8</v>
      </c>
      <c r="BE157" s="26">
        <f t="shared" ref="BE157:BE164" si="583">BE158</f>
        <v>0</v>
      </c>
      <c r="BF157" s="26">
        <f t="shared" ref="BF157:BF164" si="584">BF158</f>
        <v>0</v>
      </c>
      <c r="BG157" s="26">
        <f t="shared" ref="BG157:BG164" si="585">BG158</f>
        <v>0</v>
      </c>
      <c r="BH157" s="26">
        <f t="shared" si="494"/>
        <v>77793.3</v>
      </c>
      <c r="BI157" s="26">
        <f t="shared" si="495"/>
        <v>82987.8</v>
      </c>
      <c r="BJ157" s="26">
        <f t="shared" si="496"/>
        <v>82987.8</v>
      </c>
      <c r="BK157" s="26">
        <f t="shared" ref="BK157:BK164" si="586">BK158</f>
        <v>0</v>
      </c>
      <c r="BL157" s="26">
        <f t="shared" ref="BL157:BL164" si="587">BL158</f>
        <v>0</v>
      </c>
      <c r="BM157" s="26">
        <f t="shared" ref="BM157:BM164" si="588">BM158</f>
        <v>0</v>
      </c>
      <c r="BN157" s="26">
        <f t="shared" si="497"/>
        <v>77793.3</v>
      </c>
      <c r="BO157" s="26">
        <f t="shared" si="498"/>
        <v>82987.8</v>
      </c>
      <c r="BP157" s="26">
        <f t="shared" si="499"/>
        <v>82987.8</v>
      </c>
      <c r="BQ157" s="26">
        <f t="shared" ref="BQ157:BQ164" si="589">BQ158</f>
        <v>0</v>
      </c>
      <c r="BR157" s="26">
        <f t="shared" ref="BR157:BR164" si="590">BR158</f>
        <v>0</v>
      </c>
      <c r="BS157" s="26">
        <f t="shared" si="500"/>
        <v>77793.3</v>
      </c>
      <c r="BT157" s="26">
        <f t="shared" si="501"/>
        <v>82987.8</v>
      </c>
      <c r="BU157" s="26">
        <f t="shared" si="502"/>
        <v>82987.8</v>
      </c>
      <c r="BV157" s="26">
        <f t="shared" ref="BV157:BV164" si="591">BV158</f>
        <v>0</v>
      </c>
      <c r="BW157" s="26">
        <f t="shared" ref="BW157:BW164" si="592">BW158</f>
        <v>0</v>
      </c>
      <c r="BX157" s="26">
        <f t="shared" si="503"/>
        <v>77793.3</v>
      </c>
      <c r="BY157" s="26">
        <f t="shared" si="504"/>
        <v>82987.8</v>
      </c>
      <c r="BZ157" s="26">
        <f t="shared" si="505"/>
        <v>82987.8</v>
      </c>
      <c r="CA157" s="26">
        <f t="shared" ref="CA157:CA164" si="593">CA158</f>
        <v>0</v>
      </c>
      <c r="CB157" s="26">
        <f t="shared" ref="CB157:CB164" si="594">CB158</f>
        <v>0</v>
      </c>
      <c r="CC157" s="26">
        <f t="shared" ref="CC157:CC164" si="595">CC158</f>
        <v>0</v>
      </c>
      <c r="CD157" s="26">
        <f t="shared" si="399"/>
        <v>77793.3</v>
      </c>
      <c r="CE157" s="26">
        <f t="shared" si="400"/>
        <v>82987.8</v>
      </c>
      <c r="CF157" s="26">
        <f t="shared" si="401"/>
        <v>82987.8</v>
      </c>
      <c r="CG157" s="26">
        <f t="shared" ref="CG157:CG164" si="596">CG158</f>
        <v>0</v>
      </c>
      <c r="CH157" s="26">
        <f t="shared" ref="CH157:CH164" si="597">CH158</f>
        <v>0</v>
      </c>
      <c r="CI157" s="26">
        <f t="shared" ref="CI157:CI164" si="598">CI158</f>
        <v>0</v>
      </c>
      <c r="CJ157" s="26">
        <f t="shared" si="402"/>
        <v>77793.3</v>
      </c>
      <c r="CK157" s="26">
        <f t="shared" si="403"/>
        <v>82987.8</v>
      </c>
      <c r="CL157" s="26">
        <f t="shared" si="404"/>
        <v>82987.8</v>
      </c>
      <c r="CM157" s="26">
        <f t="shared" ref="CM157:CM164" si="599">CM158</f>
        <v>0</v>
      </c>
      <c r="CN157" s="26">
        <f t="shared" ref="CN157:CN164" si="600">CN158</f>
        <v>0</v>
      </c>
      <c r="CO157" s="26">
        <f t="shared" ref="CO157:CO164" si="601">CO158</f>
        <v>0</v>
      </c>
      <c r="CP157" s="26">
        <f t="shared" si="405"/>
        <v>77793.3</v>
      </c>
      <c r="CQ157" s="26">
        <f t="shared" si="406"/>
        <v>82987.8</v>
      </c>
      <c r="CR157" s="26">
        <f t="shared" si="407"/>
        <v>82987.8</v>
      </c>
      <c r="CS157" s="26">
        <f t="shared" ref="CS157:CS164" si="602">CS158</f>
        <v>0</v>
      </c>
      <c r="CT157" s="19"/>
      <c r="CU157" s="35"/>
      <c r="CY157" s="1" t="s">
        <v>27</v>
      </c>
    </row>
    <row r="158" spans="1:105" ht="31.2" hidden="1" x14ac:dyDescent="0.3">
      <c r="A158" s="16" t="s">
        <v>144</v>
      </c>
      <c r="B158" s="17">
        <v>110</v>
      </c>
      <c r="C158" s="16"/>
      <c r="D158" s="16"/>
      <c r="E158" s="34" t="s">
        <v>130</v>
      </c>
      <c r="F158" s="26">
        <f t="shared" si="556"/>
        <v>75431.600000000006</v>
      </c>
      <c r="G158" s="26">
        <f t="shared" si="557"/>
        <v>78148</v>
      </c>
      <c r="H158" s="26">
        <f t="shared" si="558"/>
        <v>78148</v>
      </c>
      <c r="I158" s="26">
        <f t="shared" si="559"/>
        <v>0</v>
      </c>
      <c r="J158" s="26">
        <f t="shared" si="560"/>
        <v>0</v>
      </c>
      <c r="K158" s="26">
        <f t="shared" si="561"/>
        <v>0</v>
      </c>
      <c r="L158" s="26">
        <f t="shared" si="470"/>
        <v>75431.600000000006</v>
      </c>
      <c r="M158" s="26">
        <f t="shared" si="471"/>
        <v>78148</v>
      </c>
      <c r="N158" s="26">
        <f t="shared" si="472"/>
        <v>78148</v>
      </c>
      <c r="O158" s="26">
        <f t="shared" si="562"/>
        <v>0</v>
      </c>
      <c r="P158" s="26">
        <f t="shared" si="563"/>
        <v>0</v>
      </c>
      <c r="Q158" s="26">
        <f t="shared" si="564"/>
        <v>0</v>
      </c>
      <c r="R158" s="26">
        <f t="shared" si="473"/>
        <v>75431.600000000006</v>
      </c>
      <c r="S158" s="26">
        <f t="shared" si="474"/>
        <v>78148</v>
      </c>
      <c r="T158" s="26">
        <f t="shared" si="475"/>
        <v>78148</v>
      </c>
      <c r="U158" s="26">
        <f t="shared" si="565"/>
        <v>0</v>
      </c>
      <c r="V158" s="26">
        <f t="shared" si="566"/>
        <v>0</v>
      </c>
      <c r="W158" s="26">
        <f t="shared" si="567"/>
        <v>0</v>
      </c>
      <c r="X158" s="26">
        <f t="shared" si="476"/>
        <v>75431.600000000006</v>
      </c>
      <c r="Y158" s="26">
        <f t="shared" si="477"/>
        <v>78148</v>
      </c>
      <c r="Z158" s="26">
        <f t="shared" si="478"/>
        <v>78148</v>
      </c>
      <c r="AA158" s="26">
        <f t="shared" si="568"/>
        <v>0</v>
      </c>
      <c r="AB158" s="26">
        <f t="shared" si="569"/>
        <v>0</v>
      </c>
      <c r="AC158" s="26">
        <f t="shared" si="570"/>
        <v>0</v>
      </c>
      <c r="AD158" s="26">
        <f t="shared" si="479"/>
        <v>75431.600000000006</v>
      </c>
      <c r="AE158" s="26">
        <f t="shared" si="480"/>
        <v>78148</v>
      </c>
      <c r="AF158" s="26">
        <f t="shared" si="481"/>
        <v>78148</v>
      </c>
      <c r="AG158" s="26">
        <f t="shared" si="571"/>
        <v>0</v>
      </c>
      <c r="AH158" s="26">
        <f t="shared" si="572"/>
        <v>0</v>
      </c>
      <c r="AI158" s="26">
        <f t="shared" si="573"/>
        <v>0</v>
      </c>
      <c r="AJ158" s="26">
        <f t="shared" si="482"/>
        <v>75431.600000000006</v>
      </c>
      <c r="AK158" s="26">
        <f t="shared" si="483"/>
        <v>78148</v>
      </c>
      <c r="AL158" s="26">
        <f t="shared" si="484"/>
        <v>78148</v>
      </c>
      <c r="AM158" s="26">
        <f t="shared" si="574"/>
        <v>0</v>
      </c>
      <c r="AN158" s="26">
        <f t="shared" si="575"/>
        <v>0</v>
      </c>
      <c r="AO158" s="26">
        <f t="shared" si="576"/>
        <v>0</v>
      </c>
      <c r="AP158" s="26">
        <f t="shared" si="485"/>
        <v>75431.600000000006</v>
      </c>
      <c r="AQ158" s="26">
        <f t="shared" si="486"/>
        <v>78148</v>
      </c>
      <c r="AR158" s="26">
        <f t="shared" si="487"/>
        <v>78148</v>
      </c>
      <c r="AS158" s="26">
        <f t="shared" si="577"/>
        <v>0</v>
      </c>
      <c r="AT158" s="26">
        <f t="shared" si="578"/>
        <v>0</v>
      </c>
      <c r="AU158" s="26">
        <f t="shared" si="579"/>
        <v>0</v>
      </c>
      <c r="AV158" s="26">
        <f t="shared" si="488"/>
        <v>75431.600000000006</v>
      </c>
      <c r="AW158" s="26">
        <f t="shared" si="489"/>
        <v>78148</v>
      </c>
      <c r="AX158" s="26">
        <f t="shared" si="490"/>
        <v>78148</v>
      </c>
      <c r="AY158" s="26">
        <f t="shared" si="580"/>
        <v>2361.6999999999998</v>
      </c>
      <c r="AZ158" s="26">
        <f t="shared" si="581"/>
        <v>4839.8</v>
      </c>
      <c r="BA158" s="26">
        <f t="shared" si="582"/>
        <v>4839.8</v>
      </c>
      <c r="BB158" s="26">
        <f t="shared" si="491"/>
        <v>77793.3</v>
      </c>
      <c r="BC158" s="26">
        <f t="shared" si="492"/>
        <v>82987.8</v>
      </c>
      <c r="BD158" s="26">
        <f t="shared" si="493"/>
        <v>82987.8</v>
      </c>
      <c r="BE158" s="26">
        <f t="shared" si="583"/>
        <v>0</v>
      </c>
      <c r="BF158" s="26">
        <f t="shared" si="584"/>
        <v>0</v>
      </c>
      <c r="BG158" s="26">
        <f t="shared" si="585"/>
        <v>0</v>
      </c>
      <c r="BH158" s="26">
        <f t="shared" si="494"/>
        <v>77793.3</v>
      </c>
      <c r="BI158" s="26">
        <f t="shared" si="495"/>
        <v>82987.8</v>
      </c>
      <c r="BJ158" s="26">
        <f t="shared" si="496"/>
        <v>82987.8</v>
      </c>
      <c r="BK158" s="26">
        <f t="shared" si="586"/>
        <v>0</v>
      </c>
      <c r="BL158" s="26">
        <f t="shared" si="587"/>
        <v>0</v>
      </c>
      <c r="BM158" s="26">
        <f t="shared" si="588"/>
        <v>0</v>
      </c>
      <c r="BN158" s="26">
        <f t="shared" si="497"/>
        <v>77793.3</v>
      </c>
      <c r="BO158" s="26">
        <f t="shared" si="498"/>
        <v>82987.8</v>
      </c>
      <c r="BP158" s="26">
        <f t="shared" si="499"/>
        <v>82987.8</v>
      </c>
      <c r="BQ158" s="26">
        <f t="shared" si="589"/>
        <v>0</v>
      </c>
      <c r="BR158" s="26">
        <f t="shared" si="590"/>
        <v>0</v>
      </c>
      <c r="BS158" s="26">
        <f t="shared" si="500"/>
        <v>77793.3</v>
      </c>
      <c r="BT158" s="26">
        <f t="shared" si="501"/>
        <v>82987.8</v>
      </c>
      <c r="BU158" s="26">
        <f t="shared" si="502"/>
        <v>82987.8</v>
      </c>
      <c r="BV158" s="26">
        <f t="shared" si="591"/>
        <v>0</v>
      </c>
      <c r="BW158" s="26">
        <f t="shared" si="592"/>
        <v>0</v>
      </c>
      <c r="BX158" s="26">
        <f t="shared" si="503"/>
        <v>77793.3</v>
      </c>
      <c r="BY158" s="26">
        <f t="shared" si="504"/>
        <v>82987.8</v>
      </c>
      <c r="BZ158" s="26">
        <f t="shared" si="505"/>
        <v>82987.8</v>
      </c>
      <c r="CA158" s="26">
        <f t="shared" si="593"/>
        <v>0</v>
      </c>
      <c r="CB158" s="26">
        <f t="shared" si="594"/>
        <v>0</v>
      </c>
      <c r="CC158" s="26">
        <f t="shared" si="595"/>
        <v>0</v>
      </c>
      <c r="CD158" s="26">
        <f t="shared" si="399"/>
        <v>77793.3</v>
      </c>
      <c r="CE158" s="26">
        <f t="shared" si="400"/>
        <v>82987.8</v>
      </c>
      <c r="CF158" s="26">
        <f t="shared" si="401"/>
        <v>82987.8</v>
      </c>
      <c r="CG158" s="26">
        <f t="shared" si="596"/>
        <v>0</v>
      </c>
      <c r="CH158" s="26">
        <f t="shared" si="597"/>
        <v>0</v>
      </c>
      <c r="CI158" s="26">
        <f t="shared" si="598"/>
        <v>0</v>
      </c>
      <c r="CJ158" s="26">
        <f t="shared" si="402"/>
        <v>77793.3</v>
      </c>
      <c r="CK158" s="26">
        <f t="shared" si="403"/>
        <v>82987.8</v>
      </c>
      <c r="CL158" s="26">
        <f t="shared" si="404"/>
        <v>82987.8</v>
      </c>
      <c r="CM158" s="26">
        <f t="shared" si="599"/>
        <v>0</v>
      </c>
      <c r="CN158" s="26">
        <f t="shared" si="600"/>
        <v>0</v>
      </c>
      <c r="CO158" s="26">
        <f t="shared" si="601"/>
        <v>0</v>
      </c>
      <c r="CP158" s="26">
        <f t="shared" si="405"/>
        <v>77793.3</v>
      </c>
      <c r="CQ158" s="26">
        <f t="shared" si="406"/>
        <v>82987.8</v>
      </c>
      <c r="CR158" s="26">
        <f t="shared" si="407"/>
        <v>82987.8</v>
      </c>
      <c r="CS158" s="26">
        <f t="shared" si="602"/>
        <v>0</v>
      </c>
      <c r="CT158" s="19"/>
      <c r="CU158" s="35"/>
      <c r="CZ158" s="1" t="s">
        <v>28</v>
      </c>
    </row>
    <row r="159" spans="1:105" ht="46.8" hidden="1" x14ac:dyDescent="0.3">
      <c r="A159" s="16" t="s">
        <v>144</v>
      </c>
      <c r="B159" s="17">
        <v>110</v>
      </c>
      <c r="C159" s="16" t="s">
        <v>65</v>
      </c>
      <c r="D159" s="16" t="s">
        <v>132</v>
      </c>
      <c r="E159" s="34" t="s">
        <v>133</v>
      </c>
      <c r="F159" s="26">
        <f>76782.6-1351</f>
        <v>75431.600000000006</v>
      </c>
      <c r="G159" s="26">
        <f>79548.1-1400.1</f>
        <v>78148</v>
      </c>
      <c r="H159" s="26">
        <f>79548.1-1400.1</f>
        <v>78148</v>
      </c>
      <c r="I159" s="26"/>
      <c r="J159" s="26"/>
      <c r="K159" s="26"/>
      <c r="L159" s="26">
        <f t="shared" si="470"/>
        <v>75431.600000000006</v>
      </c>
      <c r="M159" s="26">
        <f t="shared" si="471"/>
        <v>78148</v>
      </c>
      <c r="N159" s="26">
        <f t="shared" si="472"/>
        <v>78148</v>
      </c>
      <c r="O159" s="26"/>
      <c r="P159" s="26"/>
      <c r="Q159" s="26"/>
      <c r="R159" s="26">
        <f t="shared" si="473"/>
        <v>75431.600000000006</v>
      </c>
      <c r="S159" s="26">
        <f t="shared" si="474"/>
        <v>78148</v>
      </c>
      <c r="T159" s="26">
        <f t="shared" si="475"/>
        <v>78148</v>
      </c>
      <c r="U159" s="26"/>
      <c r="V159" s="26"/>
      <c r="W159" s="26"/>
      <c r="X159" s="26">
        <f t="shared" si="476"/>
        <v>75431.600000000006</v>
      </c>
      <c r="Y159" s="26">
        <f t="shared" si="477"/>
        <v>78148</v>
      </c>
      <c r="Z159" s="26">
        <f t="shared" si="478"/>
        <v>78148</v>
      </c>
      <c r="AA159" s="26"/>
      <c r="AB159" s="26"/>
      <c r="AC159" s="26"/>
      <c r="AD159" s="26">
        <f t="shared" si="479"/>
        <v>75431.600000000006</v>
      </c>
      <c r="AE159" s="26">
        <f t="shared" si="480"/>
        <v>78148</v>
      </c>
      <c r="AF159" s="26">
        <f t="shared" si="481"/>
        <v>78148</v>
      </c>
      <c r="AG159" s="26"/>
      <c r="AH159" s="26"/>
      <c r="AI159" s="26"/>
      <c r="AJ159" s="26">
        <f t="shared" si="482"/>
        <v>75431.600000000006</v>
      </c>
      <c r="AK159" s="26">
        <f t="shared" si="483"/>
        <v>78148</v>
      </c>
      <c r="AL159" s="26">
        <f t="shared" si="484"/>
        <v>78148</v>
      </c>
      <c r="AM159" s="26"/>
      <c r="AN159" s="26"/>
      <c r="AO159" s="26"/>
      <c r="AP159" s="26">
        <f t="shared" si="485"/>
        <v>75431.600000000006</v>
      </c>
      <c r="AQ159" s="26">
        <f t="shared" si="486"/>
        <v>78148</v>
      </c>
      <c r="AR159" s="26">
        <f t="shared" si="487"/>
        <v>78148</v>
      </c>
      <c r="AS159" s="26"/>
      <c r="AT159" s="26"/>
      <c r="AU159" s="26"/>
      <c r="AV159" s="26">
        <f t="shared" si="488"/>
        <v>75431.600000000006</v>
      </c>
      <c r="AW159" s="26">
        <f t="shared" si="489"/>
        <v>78148</v>
      </c>
      <c r="AX159" s="26">
        <f t="shared" si="490"/>
        <v>78148</v>
      </c>
      <c r="AY159" s="26">
        <v>2361.6999999999998</v>
      </c>
      <c r="AZ159" s="26">
        <v>4839.8</v>
      </c>
      <c r="BA159" s="26">
        <v>4839.8</v>
      </c>
      <c r="BB159" s="26">
        <f t="shared" si="491"/>
        <v>77793.3</v>
      </c>
      <c r="BC159" s="26">
        <f t="shared" si="492"/>
        <v>82987.8</v>
      </c>
      <c r="BD159" s="26">
        <f t="shared" si="493"/>
        <v>82987.8</v>
      </c>
      <c r="BE159" s="26"/>
      <c r="BF159" s="26"/>
      <c r="BG159" s="26"/>
      <c r="BH159" s="26">
        <f t="shared" si="494"/>
        <v>77793.3</v>
      </c>
      <c r="BI159" s="26">
        <f t="shared" si="495"/>
        <v>82987.8</v>
      </c>
      <c r="BJ159" s="26">
        <f t="shared" si="496"/>
        <v>82987.8</v>
      </c>
      <c r="BK159" s="26"/>
      <c r="BL159" s="26"/>
      <c r="BM159" s="26"/>
      <c r="BN159" s="26">
        <f t="shared" si="497"/>
        <v>77793.3</v>
      </c>
      <c r="BO159" s="26">
        <f t="shared" si="498"/>
        <v>82987.8</v>
      </c>
      <c r="BP159" s="26">
        <f t="shared" si="499"/>
        <v>82987.8</v>
      </c>
      <c r="BQ159" s="26"/>
      <c r="BR159" s="26"/>
      <c r="BS159" s="26">
        <f t="shared" si="500"/>
        <v>77793.3</v>
      </c>
      <c r="BT159" s="26">
        <f t="shared" si="501"/>
        <v>82987.8</v>
      </c>
      <c r="BU159" s="26">
        <f t="shared" si="502"/>
        <v>82987.8</v>
      </c>
      <c r="BV159" s="26"/>
      <c r="BW159" s="26"/>
      <c r="BX159" s="26">
        <f t="shared" si="503"/>
        <v>77793.3</v>
      </c>
      <c r="BY159" s="26">
        <f t="shared" si="504"/>
        <v>82987.8</v>
      </c>
      <c r="BZ159" s="26">
        <f t="shared" si="505"/>
        <v>82987.8</v>
      </c>
      <c r="CA159" s="26"/>
      <c r="CB159" s="26"/>
      <c r="CC159" s="26"/>
      <c r="CD159" s="26">
        <f t="shared" si="399"/>
        <v>77793.3</v>
      </c>
      <c r="CE159" s="26">
        <f t="shared" si="400"/>
        <v>82987.8</v>
      </c>
      <c r="CF159" s="26">
        <f t="shared" si="401"/>
        <v>82987.8</v>
      </c>
      <c r="CG159" s="26"/>
      <c r="CH159" s="26"/>
      <c r="CI159" s="26"/>
      <c r="CJ159" s="26">
        <f t="shared" si="402"/>
        <v>77793.3</v>
      </c>
      <c r="CK159" s="26">
        <f t="shared" si="403"/>
        <v>82987.8</v>
      </c>
      <c r="CL159" s="26">
        <f t="shared" si="404"/>
        <v>82987.8</v>
      </c>
      <c r="CM159" s="26"/>
      <c r="CN159" s="26"/>
      <c r="CO159" s="26"/>
      <c r="CP159" s="26">
        <f t="shared" si="405"/>
        <v>77793.3</v>
      </c>
      <c r="CQ159" s="26">
        <f t="shared" si="406"/>
        <v>82987.8</v>
      </c>
      <c r="CR159" s="26">
        <f t="shared" si="407"/>
        <v>82987.8</v>
      </c>
      <c r="CS159" s="26"/>
      <c r="CT159" s="19"/>
      <c r="CU159" s="35"/>
    </row>
    <row r="160" spans="1:105" ht="31.2" hidden="1" x14ac:dyDescent="0.3">
      <c r="A160" s="16" t="s">
        <v>144</v>
      </c>
      <c r="B160" s="17">
        <v>200</v>
      </c>
      <c r="C160" s="16"/>
      <c r="D160" s="16"/>
      <c r="E160" s="34" t="s">
        <v>38</v>
      </c>
      <c r="F160" s="26">
        <f t="shared" ref="F160:F161" si="603">F161</f>
        <v>10853.4</v>
      </c>
      <c r="G160" s="26">
        <f t="shared" ref="G160:G161" si="604">G161</f>
        <v>10859.3</v>
      </c>
      <c r="H160" s="26">
        <f t="shared" ref="H160:H161" si="605">H161</f>
        <v>10865.1</v>
      </c>
      <c r="I160" s="26">
        <f t="shared" si="559"/>
        <v>0</v>
      </c>
      <c r="J160" s="26">
        <f t="shared" si="560"/>
        <v>0</v>
      </c>
      <c r="K160" s="26">
        <f t="shared" si="561"/>
        <v>0</v>
      </c>
      <c r="L160" s="26">
        <f t="shared" si="470"/>
        <v>10853.4</v>
      </c>
      <c r="M160" s="26">
        <f t="shared" si="471"/>
        <v>10859.3</v>
      </c>
      <c r="N160" s="26">
        <f t="shared" si="472"/>
        <v>10865.1</v>
      </c>
      <c r="O160" s="26">
        <f t="shared" si="562"/>
        <v>0</v>
      </c>
      <c r="P160" s="26">
        <f t="shared" si="563"/>
        <v>0</v>
      </c>
      <c r="Q160" s="26">
        <f t="shared" si="564"/>
        <v>0</v>
      </c>
      <c r="R160" s="26">
        <f t="shared" si="473"/>
        <v>10853.4</v>
      </c>
      <c r="S160" s="26">
        <f t="shared" si="474"/>
        <v>10859.3</v>
      </c>
      <c r="T160" s="26">
        <f t="shared" si="475"/>
        <v>10865.1</v>
      </c>
      <c r="U160" s="26">
        <f t="shared" si="565"/>
        <v>0</v>
      </c>
      <c r="V160" s="26">
        <f t="shared" si="566"/>
        <v>0</v>
      </c>
      <c r="W160" s="26">
        <f t="shared" si="567"/>
        <v>0</v>
      </c>
      <c r="X160" s="26">
        <f t="shared" si="476"/>
        <v>10853.4</v>
      </c>
      <c r="Y160" s="26">
        <f t="shared" si="477"/>
        <v>10859.3</v>
      </c>
      <c r="Z160" s="26">
        <f t="shared" si="478"/>
        <v>10865.1</v>
      </c>
      <c r="AA160" s="26">
        <f t="shared" si="568"/>
        <v>0</v>
      </c>
      <c r="AB160" s="26">
        <f t="shared" si="569"/>
        <v>0</v>
      </c>
      <c r="AC160" s="26">
        <f t="shared" si="570"/>
        <v>0</v>
      </c>
      <c r="AD160" s="26">
        <f t="shared" si="479"/>
        <v>10853.4</v>
      </c>
      <c r="AE160" s="26">
        <f t="shared" si="480"/>
        <v>10859.3</v>
      </c>
      <c r="AF160" s="26">
        <f t="shared" si="481"/>
        <v>10865.1</v>
      </c>
      <c r="AG160" s="26">
        <f t="shared" si="571"/>
        <v>0</v>
      </c>
      <c r="AH160" s="26">
        <f t="shared" si="572"/>
        <v>0</v>
      </c>
      <c r="AI160" s="26">
        <f t="shared" si="573"/>
        <v>0</v>
      </c>
      <c r="AJ160" s="26">
        <f t="shared" si="482"/>
        <v>10853.4</v>
      </c>
      <c r="AK160" s="26">
        <f t="shared" si="483"/>
        <v>10859.3</v>
      </c>
      <c r="AL160" s="26">
        <f t="shared" si="484"/>
        <v>10865.1</v>
      </c>
      <c r="AM160" s="26">
        <f t="shared" si="574"/>
        <v>2956.681</v>
      </c>
      <c r="AN160" s="26">
        <f t="shared" si="575"/>
        <v>0</v>
      </c>
      <c r="AO160" s="26">
        <f t="shared" si="576"/>
        <v>0</v>
      </c>
      <c r="AP160" s="26">
        <f t="shared" si="485"/>
        <v>13810.081</v>
      </c>
      <c r="AQ160" s="26">
        <f t="shared" si="486"/>
        <v>10859.3</v>
      </c>
      <c r="AR160" s="26">
        <f t="shared" si="487"/>
        <v>10865.1</v>
      </c>
      <c r="AS160" s="26">
        <f t="shared" si="577"/>
        <v>0</v>
      </c>
      <c r="AT160" s="26">
        <f t="shared" si="578"/>
        <v>0</v>
      </c>
      <c r="AU160" s="26">
        <f t="shared" si="579"/>
        <v>0</v>
      </c>
      <c r="AV160" s="26">
        <f t="shared" si="488"/>
        <v>13810.081</v>
      </c>
      <c r="AW160" s="26">
        <f t="shared" si="489"/>
        <v>10859.3</v>
      </c>
      <c r="AX160" s="26">
        <f t="shared" si="490"/>
        <v>10865.1</v>
      </c>
      <c r="AY160" s="26">
        <f t="shared" si="580"/>
        <v>0</v>
      </c>
      <c r="AZ160" s="26">
        <f t="shared" si="581"/>
        <v>0</v>
      </c>
      <c r="BA160" s="26">
        <f t="shared" si="582"/>
        <v>0</v>
      </c>
      <c r="BB160" s="26">
        <f t="shared" si="491"/>
        <v>13810.081</v>
      </c>
      <c r="BC160" s="26">
        <f t="shared" si="492"/>
        <v>10859.3</v>
      </c>
      <c r="BD160" s="26">
        <f t="shared" si="493"/>
        <v>10865.1</v>
      </c>
      <c r="BE160" s="26">
        <f t="shared" si="583"/>
        <v>0</v>
      </c>
      <c r="BF160" s="26">
        <f t="shared" si="584"/>
        <v>0</v>
      </c>
      <c r="BG160" s="26">
        <f t="shared" si="585"/>
        <v>0</v>
      </c>
      <c r="BH160" s="26">
        <f t="shared" si="494"/>
        <v>13810.081</v>
      </c>
      <c r="BI160" s="26">
        <f t="shared" si="495"/>
        <v>10859.3</v>
      </c>
      <c r="BJ160" s="26">
        <f t="shared" si="496"/>
        <v>10865.1</v>
      </c>
      <c r="BK160" s="26">
        <f t="shared" si="586"/>
        <v>0</v>
      </c>
      <c r="BL160" s="26">
        <f t="shared" si="587"/>
        <v>0</v>
      </c>
      <c r="BM160" s="26">
        <f t="shared" si="588"/>
        <v>0</v>
      </c>
      <c r="BN160" s="26">
        <f t="shared" si="497"/>
        <v>13810.081</v>
      </c>
      <c r="BO160" s="26">
        <f t="shared" si="498"/>
        <v>10859.3</v>
      </c>
      <c r="BP160" s="26">
        <f t="shared" si="499"/>
        <v>10865.1</v>
      </c>
      <c r="BQ160" s="26">
        <f t="shared" si="589"/>
        <v>0</v>
      </c>
      <c r="BR160" s="26">
        <f t="shared" si="590"/>
        <v>0</v>
      </c>
      <c r="BS160" s="26">
        <f t="shared" si="500"/>
        <v>13810.081</v>
      </c>
      <c r="BT160" s="26">
        <f t="shared" si="501"/>
        <v>10859.3</v>
      </c>
      <c r="BU160" s="26">
        <f t="shared" si="502"/>
        <v>10865.1</v>
      </c>
      <c r="BV160" s="26">
        <f t="shared" si="591"/>
        <v>0</v>
      </c>
      <c r="BW160" s="26">
        <f t="shared" si="592"/>
        <v>0</v>
      </c>
      <c r="BX160" s="26">
        <f t="shared" si="503"/>
        <v>13810.081</v>
      </c>
      <c r="BY160" s="26">
        <f t="shared" si="504"/>
        <v>10859.3</v>
      </c>
      <c r="BZ160" s="26">
        <f t="shared" si="505"/>
        <v>10865.1</v>
      </c>
      <c r="CA160" s="26">
        <f t="shared" si="593"/>
        <v>0</v>
      </c>
      <c r="CB160" s="26">
        <f t="shared" si="594"/>
        <v>0</v>
      </c>
      <c r="CC160" s="26">
        <f t="shared" si="595"/>
        <v>0</v>
      </c>
      <c r="CD160" s="26">
        <f t="shared" si="399"/>
        <v>13810.081</v>
      </c>
      <c r="CE160" s="26">
        <f t="shared" si="400"/>
        <v>10859.3</v>
      </c>
      <c r="CF160" s="26">
        <f t="shared" si="401"/>
        <v>10865.1</v>
      </c>
      <c r="CG160" s="26">
        <f t="shared" si="596"/>
        <v>0</v>
      </c>
      <c r="CH160" s="26">
        <f t="shared" si="597"/>
        <v>0</v>
      </c>
      <c r="CI160" s="26">
        <f t="shared" si="598"/>
        <v>0</v>
      </c>
      <c r="CJ160" s="26">
        <f t="shared" si="402"/>
        <v>13810.081</v>
      </c>
      <c r="CK160" s="26">
        <f t="shared" si="403"/>
        <v>10859.3</v>
      </c>
      <c r="CL160" s="26">
        <f t="shared" si="404"/>
        <v>10865.1</v>
      </c>
      <c r="CM160" s="26">
        <f t="shared" si="599"/>
        <v>0</v>
      </c>
      <c r="CN160" s="26">
        <f t="shared" si="600"/>
        <v>0</v>
      </c>
      <c r="CO160" s="26">
        <f t="shared" si="601"/>
        <v>0</v>
      </c>
      <c r="CP160" s="26">
        <f t="shared" si="405"/>
        <v>13810.081</v>
      </c>
      <c r="CQ160" s="26">
        <f t="shared" si="406"/>
        <v>10859.3</v>
      </c>
      <c r="CR160" s="26">
        <f t="shared" si="407"/>
        <v>10865.1</v>
      </c>
      <c r="CS160" s="26">
        <f t="shared" si="602"/>
        <v>0</v>
      </c>
      <c r="CT160" s="19"/>
      <c r="CU160" s="35"/>
      <c r="CY160" s="1" t="s">
        <v>27</v>
      </c>
    </row>
    <row r="161" spans="1:105" ht="46.8" hidden="1" x14ac:dyDescent="0.3">
      <c r="A161" s="16" t="s">
        <v>144</v>
      </c>
      <c r="B161" s="17">
        <v>240</v>
      </c>
      <c r="C161" s="16"/>
      <c r="D161" s="16"/>
      <c r="E161" s="34" t="s">
        <v>39</v>
      </c>
      <c r="F161" s="26">
        <f t="shared" si="603"/>
        <v>10853.4</v>
      </c>
      <c r="G161" s="26">
        <f t="shared" si="604"/>
        <v>10859.3</v>
      </c>
      <c r="H161" s="26">
        <f t="shared" si="605"/>
        <v>10865.1</v>
      </c>
      <c r="I161" s="26">
        <f t="shared" si="559"/>
        <v>0</v>
      </c>
      <c r="J161" s="26">
        <f t="shared" si="560"/>
        <v>0</v>
      </c>
      <c r="K161" s="26">
        <f t="shared" si="561"/>
        <v>0</v>
      </c>
      <c r="L161" s="26">
        <f t="shared" si="470"/>
        <v>10853.4</v>
      </c>
      <c r="M161" s="26">
        <f t="shared" si="471"/>
        <v>10859.3</v>
      </c>
      <c r="N161" s="26">
        <f t="shared" si="472"/>
        <v>10865.1</v>
      </c>
      <c r="O161" s="26">
        <f t="shared" si="562"/>
        <v>0</v>
      </c>
      <c r="P161" s="26">
        <f t="shared" si="563"/>
        <v>0</v>
      </c>
      <c r="Q161" s="26">
        <f t="shared" si="564"/>
        <v>0</v>
      </c>
      <c r="R161" s="26">
        <f t="shared" si="473"/>
        <v>10853.4</v>
      </c>
      <c r="S161" s="26">
        <f t="shared" si="474"/>
        <v>10859.3</v>
      </c>
      <c r="T161" s="26">
        <f t="shared" si="475"/>
        <v>10865.1</v>
      </c>
      <c r="U161" s="26">
        <f t="shared" si="565"/>
        <v>0</v>
      </c>
      <c r="V161" s="26">
        <f t="shared" si="566"/>
        <v>0</v>
      </c>
      <c r="W161" s="26">
        <f t="shared" si="567"/>
        <v>0</v>
      </c>
      <c r="X161" s="26">
        <f t="shared" si="476"/>
        <v>10853.4</v>
      </c>
      <c r="Y161" s="26">
        <f t="shared" si="477"/>
        <v>10859.3</v>
      </c>
      <c r="Z161" s="26">
        <f t="shared" si="478"/>
        <v>10865.1</v>
      </c>
      <c r="AA161" s="26">
        <f t="shared" si="568"/>
        <v>0</v>
      </c>
      <c r="AB161" s="26">
        <f t="shared" si="569"/>
        <v>0</v>
      </c>
      <c r="AC161" s="26">
        <f t="shared" si="570"/>
        <v>0</v>
      </c>
      <c r="AD161" s="26">
        <f t="shared" si="479"/>
        <v>10853.4</v>
      </c>
      <c r="AE161" s="26">
        <f t="shared" si="480"/>
        <v>10859.3</v>
      </c>
      <c r="AF161" s="26">
        <f t="shared" si="481"/>
        <v>10865.1</v>
      </c>
      <c r="AG161" s="26">
        <f t="shared" si="571"/>
        <v>0</v>
      </c>
      <c r="AH161" s="26">
        <f t="shared" si="572"/>
        <v>0</v>
      </c>
      <c r="AI161" s="26">
        <f t="shared" si="573"/>
        <v>0</v>
      </c>
      <c r="AJ161" s="26">
        <f t="shared" si="482"/>
        <v>10853.4</v>
      </c>
      <c r="AK161" s="26">
        <f t="shared" si="483"/>
        <v>10859.3</v>
      </c>
      <c r="AL161" s="26">
        <f t="shared" si="484"/>
        <v>10865.1</v>
      </c>
      <c r="AM161" s="26">
        <f t="shared" si="574"/>
        <v>2956.681</v>
      </c>
      <c r="AN161" s="26">
        <f t="shared" si="575"/>
        <v>0</v>
      </c>
      <c r="AO161" s="26">
        <f t="shared" si="576"/>
        <v>0</v>
      </c>
      <c r="AP161" s="26">
        <f t="shared" si="485"/>
        <v>13810.081</v>
      </c>
      <c r="AQ161" s="26">
        <f t="shared" si="486"/>
        <v>10859.3</v>
      </c>
      <c r="AR161" s="26">
        <f t="shared" si="487"/>
        <v>10865.1</v>
      </c>
      <c r="AS161" s="26">
        <f t="shared" si="577"/>
        <v>0</v>
      </c>
      <c r="AT161" s="26">
        <f t="shared" si="578"/>
        <v>0</v>
      </c>
      <c r="AU161" s="26">
        <f t="shared" si="579"/>
        <v>0</v>
      </c>
      <c r="AV161" s="26">
        <f t="shared" si="488"/>
        <v>13810.081</v>
      </c>
      <c r="AW161" s="26">
        <f t="shared" si="489"/>
        <v>10859.3</v>
      </c>
      <c r="AX161" s="26">
        <f t="shared" si="490"/>
        <v>10865.1</v>
      </c>
      <c r="AY161" s="26">
        <f t="shared" si="580"/>
        <v>0</v>
      </c>
      <c r="AZ161" s="26">
        <f t="shared" si="581"/>
        <v>0</v>
      </c>
      <c r="BA161" s="26">
        <f t="shared" si="582"/>
        <v>0</v>
      </c>
      <c r="BB161" s="26">
        <f t="shared" si="491"/>
        <v>13810.081</v>
      </c>
      <c r="BC161" s="26">
        <f t="shared" si="492"/>
        <v>10859.3</v>
      </c>
      <c r="BD161" s="26">
        <f t="shared" si="493"/>
        <v>10865.1</v>
      </c>
      <c r="BE161" s="26">
        <f t="shared" si="583"/>
        <v>0</v>
      </c>
      <c r="BF161" s="26">
        <f t="shared" si="584"/>
        <v>0</v>
      </c>
      <c r="BG161" s="26">
        <f t="shared" si="585"/>
        <v>0</v>
      </c>
      <c r="BH161" s="26">
        <f t="shared" si="494"/>
        <v>13810.081</v>
      </c>
      <c r="BI161" s="26">
        <f t="shared" si="495"/>
        <v>10859.3</v>
      </c>
      <c r="BJ161" s="26">
        <f t="shared" si="496"/>
        <v>10865.1</v>
      </c>
      <c r="BK161" s="26">
        <f t="shared" si="586"/>
        <v>0</v>
      </c>
      <c r="BL161" s="26">
        <f t="shared" si="587"/>
        <v>0</v>
      </c>
      <c r="BM161" s="26">
        <f t="shared" si="588"/>
        <v>0</v>
      </c>
      <c r="BN161" s="26">
        <f t="shared" si="497"/>
        <v>13810.081</v>
      </c>
      <c r="BO161" s="26">
        <f t="shared" si="498"/>
        <v>10859.3</v>
      </c>
      <c r="BP161" s="26">
        <f t="shared" si="499"/>
        <v>10865.1</v>
      </c>
      <c r="BQ161" s="26">
        <f t="shared" si="589"/>
        <v>0</v>
      </c>
      <c r="BR161" s="26">
        <f t="shared" si="590"/>
        <v>0</v>
      </c>
      <c r="BS161" s="26">
        <f t="shared" si="500"/>
        <v>13810.081</v>
      </c>
      <c r="BT161" s="26">
        <f t="shared" si="501"/>
        <v>10859.3</v>
      </c>
      <c r="BU161" s="26">
        <f t="shared" si="502"/>
        <v>10865.1</v>
      </c>
      <c r="BV161" s="26">
        <f t="shared" si="591"/>
        <v>0</v>
      </c>
      <c r="BW161" s="26">
        <f t="shared" si="592"/>
        <v>0</v>
      </c>
      <c r="BX161" s="26">
        <f t="shared" si="503"/>
        <v>13810.081</v>
      </c>
      <c r="BY161" s="26">
        <f t="shared" si="504"/>
        <v>10859.3</v>
      </c>
      <c r="BZ161" s="26">
        <f t="shared" si="505"/>
        <v>10865.1</v>
      </c>
      <c r="CA161" s="26">
        <f t="shared" si="593"/>
        <v>0</v>
      </c>
      <c r="CB161" s="26">
        <f t="shared" si="594"/>
        <v>0</v>
      </c>
      <c r="CC161" s="26">
        <f t="shared" si="595"/>
        <v>0</v>
      </c>
      <c r="CD161" s="26">
        <f t="shared" si="399"/>
        <v>13810.081</v>
      </c>
      <c r="CE161" s="26">
        <f t="shared" si="400"/>
        <v>10859.3</v>
      </c>
      <c r="CF161" s="26">
        <f t="shared" si="401"/>
        <v>10865.1</v>
      </c>
      <c r="CG161" s="26">
        <f t="shared" si="596"/>
        <v>0</v>
      </c>
      <c r="CH161" s="26">
        <f t="shared" si="597"/>
        <v>0</v>
      </c>
      <c r="CI161" s="26">
        <f t="shared" si="598"/>
        <v>0</v>
      </c>
      <c r="CJ161" s="26">
        <f t="shared" si="402"/>
        <v>13810.081</v>
      </c>
      <c r="CK161" s="26">
        <f t="shared" si="403"/>
        <v>10859.3</v>
      </c>
      <c r="CL161" s="26">
        <f t="shared" si="404"/>
        <v>10865.1</v>
      </c>
      <c r="CM161" s="26">
        <f t="shared" si="599"/>
        <v>0</v>
      </c>
      <c r="CN161" s="26">
        <f t="shared" si="600"/>
        <v>0</v>
      </c>
      <c r="CO161" s="26">
        <f t="shared" si="601"/>
        <v>0</v>
      </c>
      <c r="CP161" s="26">
        <f t="shared" si="405"/>
        <v>13810.081</v>
      </c>
      <c r="CQ161" s="26">
        <f t="shared" si="406"/>
        <v>10859.3</v>
      </c>
      <c r="CR161" s="26">
        <f t="shared" si="407"/>
        <v>10865.1</v>
      </c>
      <c r="CS161" s="26">
        <f t="shared" si="602"/>
        <v>0</v>
      </c>
      <c r="CT161" s="19"/>
      <c r="CU161" s="35"/>
      <c r="CZ161" s="1" t="s">
        <v>28</v>
      </c>
    </row>
    <row r="162" spans="1:105" ht="46.8" hidden="1" x14ac:dyDescent="0.3">
      <c r="A162" s="16" t="s">
        <v>144</v>
      </c>
      <c r="B162" s="17">
        <v>240</v>
      </c>
      <c r="C162" s="16" t="s">
        <v>65</v>
      </c>
      <c r="D162" s="16" t="s">
        <v>132</v>
      </c>
      <c r="E162" s="34" t="s">
        <v>133</v>
      </c>
      <c r="F162" s="26">
        <f>10983.9-130.5</f>
        <v>10853.4</v>
      </c>
      <c r="G162" s="26">
        <f>10989.8-130.5</f>
        <v>10859.3</v>
      </c>
      <c r="H162" s="26">
        <f>10995.6-130.5</f>
        <v>10865.1</v>
      </c>
      <c r="I162" s="26"/>
      <c r="J162" s="26"/>
      <c r="K162" s="26"/>
      <c r="L162" s="26">
        <f t="shared" si="470"/>
        <v>10853.4</v>
      </c>
      <c r="M162" s="26">
        <f t="shared" si="471"/>
        <v>10859.3</v>
      </c>
      <c r="N162" s="26">
        <f t="shared" si="472"/>
        <v>10865.1</v>
      </c>
      <c r="O162" s="26"/>
      <c r="P162" s="26"/>
      <c r="Q162" s="26"/>
      <c r="R162" s="26">
        <f t="shared" si="473"/>
        <v>10853.4</v>
      </c>
      <c r="S162" s="26">
        <f t="shared" si="474"/>
        <v>10859.3</v>
      </c>
      <c r="T162" s="26">
        <f t="shared" si="475"/>
        <v>10865.1</v>
      </c>
      <c r="U162" s="26"/>
      <c r="V162" s="26"/>
      <c r="W162" s="26"/>
      <c r="X162" s="26">
        <f t="shared" si="476"/>
        <v>10853.4</v>
      </c>
      <c r="Y162" s="26">
        <f t="shared" si="477"/>
        <v>10859.3</v>
      </c>
      <c r="Z162" s="26">
        <f t="shared" si="478"/>
        <v>10865.1</v>
      </c>
      <c r="AA162" s="26"/>
      <c r="AB162" s="26"/>
      <c r="AC162" s="26"/>
      <c r="AD162" s="26">
        <f t="shared" si="479"/>
        <v>10853.4</v>
      </c>
      <c r="AE162" s="26">
        <f t="shared" si="480"/>
        <v>10859.3</v>
      </c>
      <c r="AF162" s="26">
        <f t="shared" si="481"/>
        <v>10865.1</v>
      </c>
      <c r="AG162" s="26"/>
      <c r="AH162" s="26"/>
      <c r="AI162" s="26"/>
      <c r="AJ162" s="26">
        <f t="shared" si="482"/>
        <v>10853.4</v>
      </c>
      <c r="AK162" s="26">
        <f t="shared" si="483"/>
        <v>10859.3</v>
      </c>
      <c r="AL162" s="26">
        <f t="shared" si="484"/>
        <v>10865.1</v>
      </c>
      <c r="AM162" s="26">
        <v>2956.681</v>
      </c>
      <c r="AN162" s="26"/>
      <c r="AO162" s="26"/>
      <c r="AP162" s="26">
        <f t="shared" si="485"/>
        <v>13810.081</v>
      </c>
      <c r="AQ162" s="26">
        <f t="shared" si="486"/>
        <v>10859.3</v>
      </c>
      <c r="AR162" s="26">
        <f t="shared" si="487"/>
        <v>10865.1</v>
      </c>
      <c r="AS162" s="26"/>
      <c r="AT162" s="26"/>
      <c r="AU162" s="26"/>
      <c r="AV162" s="26">
        <f t="shared" si="488"/>
        <v>13810.081</v>
      </c>
      <c r="AW162" s="26">
        <f t="shared" si="489"/>
        <v>10859.3</v>
      </c>
      <c r="AX162" s="26">
        <f t="shared" si="490"/>
        <v>10865.1</v>
      </c>
      <c r="AY162" s="26"/>
      <c r="AZ162" s="26"/>
      <c r="BA162" s="26"/>
      <c r="BB162" s="26">
        <f t="shared" si="491"/>
        <v>13810.081</v>
      </c>
      <c r="BC162" s="26">
        <f t="shared" si="492"/>
        <v>10859.3</v>
      </c>
      <c r="BD162" s="26">
        <f t="shared" si="493"/>
        <v>10865.1</v>
      </c>
      <c r="BE162" s="26"/>
      <c r="BF162" s="26"/>
      <c r="BG162" s="26"/>
      <c r="BH162" s="26">
        <f t="shared" si="494"/>
        <v>13810.081</v>
      </c>
      <c r="BI162" s="26">
        <f t="shared" si="495"/>
        <v>10859.3</v>
      </c>
      <c r="BJ162" s="26">
        <f t="shared" si="496"/>
        <v>10865.1</v>
      </c>
      <c r="BK162" s="26"/>
      <c r="BL162" s="26"/>
      <c r="BM162" s="26"/>
      <c r="BN162" s="26">
        <f t="shared" si="497"/>
        <v>13810.081</v>
      </c>
      <c r="BO162" s="26">
        <f t="shared" si="498"/>
        <v>10859.3</v>
      </c>
      <c r="BP162" s="26">
        <f t="shared" si="499"/>
        <v>10865.1</v>
      </c>
      <c r="BQ162" s="26"/>
      <c r="BR162" s="26"/>
      <c r="BS162" s="26">
        <f t="shared" si="500"/>
        <v>13810.081</v>
      </c>
      <c r="BT162" s="26">
        <f t="shared" si="501"/>
        <v>10859.3</v>
      </c>
      <c r="BU162" s="26">
        <f t="shared" si="502"/>
        <v>10865.1</v>
      </c>
      <c r="BV162" s="26"/>
      <c r="BW162" s="26"/>
      <c r="BX162" s="26">
        <f t="shared" si="503"/>
        <v>13810.081</v>
      </c>
      <c r="BY162" s="26">
        <f t="shared" si="504"/>
        <v>10859.3</v>
      </c>
      <c r="BZ162" s="26">
        <f t="shared" si="505"/>
        <v>10865.1</v>
      </c>
      <c r="CA162" s="26"/>
      <c r="CB162" s="26"/>
      <c r="CC162" s="26"/>
      <c r="CD162" s="26">
        <f t="shared" si="399"/>
        <v>13810.081</v>
      </c>
      <c r="CE162" s="26">
        <f t="shared" si="400"/>
        <v>10859.3</v>
      </c>
      <c r="CF162" s="26">
        <f t="shared" si="401"/>
        <v>10865.1</v>
      </c>
      <c r="CG162" s="26"/>
      <c r="CH162" s="26"/>
      <c r="CI162" s="26"/>
      <c r="CJ162" s="26">
        <f t="shared" si="402"/>
        <v>13810.081</v>
      </c>
      <c r="CK162" s="26">
        <f t="shared" si="403"/>
        <v>10859.3</v>
      </c>
      <c r="CL162" s="26">
        <f t="shared" si="404"/>
        <v>10865.1</v>
      </c>
      <c r="CM162" s="26"/>
      <c r="CN162" s="26"/>
      <c r="CO162" s="26"/>
      <c r="CP162" s="26">
        <f t="shared" si="405"/>
        <v>13810.081</v>
      </c>
      <c r="CQ162" s="26">
        <f t="shared" si="406"/>
        <v>10859.3</v>
      </c>
      <c r="CR162" s="26">
        <f t="shared" si="407"/>
        <v>10865.1</v>
      </c>
      <c r="CS162" s="26"/>
      <c r="CT162" s="19"/>
      <c r="CU162" s="35"/>
    </row>
    <row r="163" spans="1:105" hidden="1" x14ac:dyDescent="0.3">
      <c r="A163" s="16" t="s">
        <v>144</v>
      </c>
      <c r="B163" s="17">
        <v>800</v>
      </c>
      <c r="C163" s="16"/>
      <c r="D163" s="16"/>
      <c r="E163" s="34" t="s">
        <v>52</v>
      </c>
      <c r="F163" s="26">
        <f t="shared" ref="F163:F164" si="606">F164</f>
        <v>494.3</v>
      </c>
      <c r="G163" s="26">
        <f t="shared" ref="G163:G164" si="607">G164</f>
        <v>488.4</v>
      </c>
      <c r="H163" s="26">
        <f t="shared" ref="H163:H164" si="608">H164</f>
        <v>482.6</v>
      </c>
      <c r="I163" s="26">
        <f t="shared" si="559"/>
        <v>0</v>
      </c>
      <c r="J163" s="26">
        <f t="shared" si="560"/>
        <v>0</v>
      </c>
      <c r="K163" s="26">
        <f t="shared" si="561"/>
        <v>0</v>
      </c>
      <c r="L163" s="26">
        <f t="shared" si="470"/>
        <v>494.3</v>
      </c>
      <c r="M163" s="26">
        <f t="shared" si="471"/>
        <v>488.4</v>
      </c>
      <c r="N163" s="26">
        <f t="shared" si="472"/>
        <v>482.6</v>
      </c>
      <c r="O163" s="26">
        <f t="shared" si="562"/>
        <v>0</v>
      </c>
      <c r="P163" s="26">
        <f t="shared" si="563"/>
        <v>0</v>
      </c>
      <c r="Q163" s="26">
        <f t="shared" si="564"/>
        <v>0</v>
      </c>
      <c r="R163" s="26">
        <f t="shared" si="473"/>
        <v>494.3</v>
      </c>
      <c r="S163" s="26">
        <f t="shared" si="474"/>
        <v>488.4</v>
      </c>
      <c r="T163" s="26">
        <f t="shared" si="475"/>
        <v>482.6</v>
      </c>
      <c r="U163" s="26">
        <f t="shared" si="565"/>
        <v>0</v>
      </c>
      <c r="V163" s="26">
        <f t="shared" si="566"/>
        <v>0</v>
      </c>
      <c r="W163" s="26">
        <f t="shared" si="567"/>
        <v>0</v>
      </c>
      <c r="X163" s="26">
        <f t="shared" si="476"/>
        <v>494.3</v>
      </c>
      <c r="Y163" s="26">
        <f t="shared" si="477"/>
        <v>488.4</v>
      </c>
      <c r="Z163" s="26">
        <f t="shared" si="478"/>
        <v>482.6</v>
      </c>
      <c r="AA163" s="26">
        <f t="shared" si="568"/>
        <v>0</v>
      </c>
      <c r="AB163" s="26">
        <f t="shared" si="569"/>
        <v>0</v>
      </c>
      <c r="AC163" s="26">
        <f t="shared" si="570"/>
        <v>0</v>
      </c>
      <c r="AD163" s="26">
        <f t="shared" si="479"/>
        <v>494.3</v>
      </c>
      <c r="AE163" s="26">
        <f t="shared" si="480"/>
        <v>488.4</v>
      </c>
      <c r="AF163" s="26">
        <f t="shared" si="481"/>
        <v>482.6</v>
      </c>
      <c r="AG163" s="26">
        <f t="shared" si="571"/>
        <v>0</v>
      </c>
      <c r="AH163" s="26">
        <f t="shared" si="572"/>
        <v>0</v>
      </c>
      <c r="AI163" s="26">
        <f t="shared" si="573"/>
        <v>0</v>
      </c>
      <c r="AJ163" s="26">
        <f t="shared" si="482"/>
        <v>494.3</v>
      </c>
      <c r="AK163" s="26">
        <f t="shared" si="483"/>
        <v>488.4</v>
      </c>
      <c r="AL163" s="26">
        <f t="shared" si="484"/>
        <v>482.6</v>
      </c>
      <c r="AM163" s="26">
        <f t="shared" si="574"/>
        <v>758.92499999999995</v>
      </c>
      <c r="AN163" s="26">
        <f t="shared" si="575"/>
        <v>0</v>
      </c>
      <c r="AO163" s="26">
        <f t="shared" si="576"/>
        <v>0</v>
      </c>
      <c r="AP163" s="26">
        <f t="shared" si="485"/>
        <v>1253.2249999999999</v>
      </c>
      <c r="AQ163" s="26">
        <f t="shared" si="486"/>
        <v>488.4</v>
      </c>
      <c r="AR163" s="26">
        <f t="shared" si="487"/>
        <v>482.6</v>
      </c>
      <c r="AS163" s="26">
        <f t="shared" si="577"/>
        <v>0</v>
      </c>
      <c r="AT163" s="26">
        <f t="shared" si="578"/>
        <v>0</v>
      </c>
      <c r="AU163" s="26">
        <f t="shared" si="579"/>
        <v>0</v>
      </c>
      <c r="AV163" s="26">
        <f t="shared" si="488"/>
        <v>1253.2249999999999</v>
      </c>
      <c r="AW163" s="26">
        <f t="shared" si="489"/>
        <v>488.4</v>
      </c>
      <c r="AX163" s="26">
        <f t="shared" si="490"/>
        <v>482.6</v>
      </c>
      <c r="AY163" s="26">
        <f t="shared" si="580"/>
        <v>0</v>
      </c>
      <c r="AZ163" s="26">
        <f t="shared" si="581"/>
        <v>0</v>
      </c>
      <c r="BA163" s="26">
        <f t="shared" si="582"/>
        <v>0</v>
      </c>
      <c r="BB163" s="26">
        <f t="shared" si="491"/>
        <v>1253.2249999999999</v>
      </c>
      <c r="BC163" s="26">
        <f t="shared" si="492"/>
        <v>488.4</v>
      </c>
      <c r="BD163" s="26">
        <f t="shared" si="493"/>
        <v>482.6</v>
      </c>
      <c r="BE163" s="26">
        <f t="shared" si="583"/>
        <v>0</v>
      </c>
      <c r="BF163" s="26">
        <f t="shared" si="584"/>
        <v>0</v>
      </c>
      <c r="BG163" s="26">
        <f t="shared" si="585"/>
        <v>0</v>
      </c>
      <c r="BH163" s="26">
        <f t="shared" si="494"/>
        <v>1253.2249999999999</v>
      </c>
      <c r="BI163" s="26">
        <f t="shared" si="495"/>
        <v>488.4</v>
      </c>
      <c r="BJ163" s="26">
        <f t="shared" si="496"/>
        <v>482.6</v>
      </c>
      <c r="BK163" s="26">
        <f t="shared" si="586"/>
        <v>0</v>
      </c>
      <c r="BL163" s="26">
        <f t="shared" si="587"/>
        <v>0</v>
      </c>
      <c r="BM163" s="26">
        <f t="shared" si="588"/>
        <v>0</v>
      </c>
      <c r="BN163" s="26">
        <f t="shared" si="497"/>
        <v>1253.2249999999999</v>
      </c>
      <c r="BO163" s="26">
        <f t="shared" si="498"/>
        <v>488.4</v>
      </c>
      <c r="BP163" s="26">
        <f t="shared" si="499"/>
        <v>482.6</v>
      </c>
      <c r="BQ163" s="26">
        <f t="shared" si="589"/>
        <v>0</v>
      </c>
      <c r="BR163" s="26">
        <f t="shared" si="590"/>
        <v>0</v>
      </c>
      <c r="BS163" s="26">
        <f t="shared" si="500"/>
        <v>1253.2249999999999</v>
      </c>
      <c r="BT163" s="26">
        <f t="shared" si="501"/>
        <v>488.4</v>
      </c>
      <c r="BU163" s="26">
        <f t="shared" si="502"/>
        <v>482.6</v>
      </c>
      <c r="BV163" s="26">
        <f t="shared" si="591"/>
        <v>0</v>
      </c>
      <c r="BW163" s="26">
        <f t="shared" si="592"/>
        <v>0</v>
      </c>
      <c r="BX163" s="26">
        <f t="shared" si="503"/>
        <v>1253.2249999999999</v>
      </c>
      <c r="BY163" s="26">
        <f t="shared" si="504"/>
        <v>488.4</v>
      </c>
      <c r="BZ163" s="26">
        <f t="shared" si="505"/>
        <v>482.6</v>
      </c>
      <c r="CA163" s="26">
        <f t="shared" si="593"/>
        <v>0</v>
      </c>
      <c r="CB163" s="26">
        <f t="shared" si="594"/>
        <v>0</v>
      </c>
      <c r="CC163" s="26">
        <f t="shared" si="595"/>
        <v>0</v>
      </c>
      <c r="CD163" s="26">
        <f t="shared" si="399"/>
        <v>1253.2249999999999</v>
      </c>
      <c r="CE163" s="26">
        <f t="shared" si="400"/>
        <v>488.4</v>
      </c>
      <c r="CF163" s="26">
        <f t="shared" si="401"/>
        <v>482.6</v>
      </c>
      <c r="CG163" s="26">
        <f t="shared" si="596"/>
        <v>0</v>
      </c>
      <c r="CH163" s="26">
        <f t="shared" si="597"/>
        <v>0</v>
      </c>
      <c r="CI163" s="26">
        <f t="shared" si="598"/>
        <v>0</v>
      </c>
      <c r="CJ163" s="26">
        <f t="shared" si="402"/>
        <v>1253.2249999999999</v>
      </c>
      <c r="CK163" s="26">
        <f t="shared" si="403"/>
        <v>488.4</v>
      </c>
      <c r="CL163" s="26">
        <f t="shared" si="404"/>
        <v>482.6</v>
      </c>
      <c r="CM163" s="26">
        <f t="shared" si="599"/>
        <v>0</v>
      </c>
      <c r="CN163" s="26">
        <f t="shared" si="600"/>
        <v>0</v>
      </c>
      <c r="CO163" s="26">
        <f t="shared" si="601"/>
        <v>0</v>
      </c>
      <c r="CP163" s="26">
        <f t="shared" si="405"/>
        <v>1253.2249999999999</v>
      </c>
      <c r="CQ163" s="26">
        <f t="shared" si="406"/>
        <v>488.4</v>
      </c>
      <c r="CR163" s="26">
        <f t="shared" si="407"/>
        <v>482.6</v>
      </c>
      <c r="CS163" s="26">
        <f t="shared" si="602"/>
        <v>0</v>
      </c>
      <c r="CT163" s="19"/>
      <c r="CU163" s="35"/>
      <c r="CY163" s="1" t="s">
        <v>27</v>
      </c>
    </row>
    <row r="164" spans="1:105" hidden="1" x14ac:dyDescent="0.3">
      <c r="A164" s="16" t="s">
        <v>144</v>
      </c>
      <c r="B164" s="17">
        <v>850</v>
      </c>
      <c r="C164" s="16"/>
      <c r="D164" s="16"/>
      <c r="E164" s="34" t="s">
        <v>77</v>
      </c>
      <c r="F164" s="26">
        <f t="shared" si="606"/>
        <v>494.3</v>
      </c>
      <c r="G164" s="26">
        <f t="shared" si="607"/>
        <v>488.4</v>
      </c>
      <c r="H164" s="26">
        <f t="shared" si="608"/>
        <v>482.6</v>
      </c>
      <c r="I164" s="26">
        <f t="shared" si="559"/>
        <v>0</v>
      </c>
      <c r="J164" s="26">
        <f t="shared" si="560"/>
        <v>0</v>
      </c>
      <c r="K164" s="26">
        <f t="shared" si="561"/>
        <v>0</v>
      </c>
      <c r="L164" s="26">
        <f t="shared" si="470"/>
        <v>494.3</v>
      </c>
      <c r="M164" s="26">
        <f t="shared" si="471"/>
        <v>488.4</v>
      </c>
      <c r="N164" s="26">
        <f t="shared" si="472"/>
        <v>482.6</v>
      </c>
      <c r="O164" s="26">
        <f t="shared" si="562"/>
        <v>0</v>
      </c>
      <c r="P164" s="26">
        <f t="shared" si="563"/>
        <v>0</v>
      </c>
      <c r="Q164" s="26">
        <f t="shared" si="564"/>
        <v>0</v>
      </c>
      <c r="R164" s="26">
        <f t="shared" si="473"/>
        <v>494.3</v>
      </c>
      <c r="S164" s="26">
        <f t="shared" si="474"/>
        <v>488.4</v>
      </c>
      <c r="T164" s="26">
        <f t="shared" si="475"/>
        <v>482.6</v>
      </c>
      <c r="U164" s="26">
        <f t="shared" si="565"/>
        <v>0</v>
      </c>
      <c r="V164" s="26">
        <f t="shared" si="566"/>
        <v>0</v>
      </c>
      <c r="W164" s="26">
        <f t="shared" si="567"/>
        <v>0</v>
      </c>
      <c r="X164" s="26">
        <f t="shared" si="476"/>
        <v>494.3</v>
      </c>
      <c r="Y164" s="26">
        <f t="shared" si="477"/>
        <v>488.4</v>
      </c>
      <c r="Z164" s="26">
        <f t="shared" si="478"/>
        <v>482.6</v>
      </c>
      <c r="AA164" s="26">
        <f t="shared" si="568"/>
        <v>0</v>
      </c>
      <c r="AB164" s="26">
        <f t="shared" si="569"/>
        <v>0</v>
      </c>
      <c r="AC164" s="26">
        <f t="shared" si="570"/>
        <v>0</v>
      </c>
      <c r="AD164" s="26">
        <f t="shared" si="479"/>
        <v>494.3</v>
      </c>
      <c r="AE164" s="26">
        <f t="shared" si="480"/>
        <v>488.4</v>
      </c>
      <c r="AF164" s="26">
        <f t="shared" si="481"/>
        <v>482.6</v>
      </c>
      <c r="AG164" s="26">
        <f t="shared" si="571"/>
        <v>0</v>
      </c>
      <c r="AH164" s="26">
        <f t="shared" si="572"/>
        <v>0</v>
      </c>
      <c r="AI164" s="26">
        <f t="shared" si="573"/>
        <v>0</v>
      </c>
      <c r="AJ164" s="26">
        <f t="shared" si="482"/>
        <v>494.3</v>
      </c>
      <c r="AK164" s="26">
        <f t="shared" si="483"/>
        <v>488.4</v>
      </c>
      <c r="AL164" s="26">
        <f t="shared" si="484"/>
        <v>482.6</v>
      </c>
      <c r="AM164" s="26">
        <f t="shared" si="574"/>
        <v>758.92499999999995</v>
      </c>
      <c r="AN164" s="26">
        <f t="shared" si="575"/>
        <v>0</v>
      </c>
      <c r="AO164" s="26">
        <f t="shared" si="576"/>
        <v>0</v>
      </c>
      <c r="AP164" s="26">
        <f t="shared" si="485"/>
        <v>1253.2249999999999</v>
      </c>
      <c r="AQ164" s="26">
        <f t="shared" si="486"/>
        <v>488.4</v>
      </c>
      <c r="AR164" s="26">
        <f t="shared" si="487"/>
        <v>482.6</v>
      </c>
      <c r="AS164" s="26">
        <f t="shared" si="577"/>
        <v>0</v>
      </c>
      <c r="AT164" s="26">
        <f t="shared" si="578"/>
        <v>0</v>
      </c>
      <c r="AU164" s="26">
        <f t="shared" si="579"/>
        <v>0</v>
      </c>
      <c r="AV164" s="26">
        <f t="shared" si="488"/>
        <v>1253.2249999999999</v>
      </c>
      <c r="AW164" s="26">
        <f t="shared" si="489"/>
        <v>488.4</v>
      </c>
      <c r="AX164" s="26">
        <f t="shared" si="490"/>
        <v>482.6</v>
      </c>
      <c r="AY164" s="26">
        <f t="shared" si="580"/>
        <v>0</v>
      </c>
      <c r="AZ164" s="26">
        <f t="shared" si="581"/>
        <v>0</v>
      </c>
      <c r="BA164" s="26">
        <f t="shared" si="582"/>
        <v>0</v>
      </c>
      <c r="BB164" s="26">
        <f t="shared" si="491"/>
        <v>1253.2249999999999</v>
      </c>
      <c r="BC164" s="26">
        <f t="shared" si="492"/>
        <v>488.4</v>
      </c>
      <c r="BD164" s="26">
        <f t="shared" si="493"/>
        <v>482.6</v>
      </c>
      <c r="BE164" s="26">
        <f t="shared" si="583"/>
        <v>0</v>
      </c>
      <c r="BF164" s="26">
        <f t="shared" si="584"/>
        <v>0</v>
      </c>
      <c r="BG164" s="26">
        <f t="shared" si="585"/>
        <v>0</v>
      </c>
      <c r="BH164" s="26">
        <f t="shared" si="494"/>
        <v>1253.2249999999999</v>
      </c>
      <c r="BI164" s="26">
        <f t="shared" si="495"/>
        <v>488.4</v>
      </c>
      <c r="BJ164" s="26">
        <f t="shared" si="496"/>
        <v>482.6</v>
      </c>
      <c r="BK164" s="26">
        <f t="shared" si="586"/>
        <v>0</v>
      </c>
      <c r="BL164" s="26">
        <f t="shared" si="587"/>
        <v>0</v>
      </c>
      <c r="BM164" s="26">
        <f t="shared" si="588"/>
        <v>0</v>
      </c>
      <c r="BN164" s="26">
        <f t="shared" si="497"/>
        <v>1253.2249999999999</v>
      </c>
      <c r="BO164" s="26">
        <f t="shared" si="498"/>
        <v>488.4</v>
      </c>
      <c r="BP164" s="26">
        <f t="shared" si="499"/>
        <v>482.6</v>
      </c>
      <c r="BQ164" s="26">
        <f t="shared" si="589"/>
        <v>0</v>
      </c>
      <c r="BR164" s="26">
        <f t="shared" si="590"/>
        <v>0</v>
      </c>
      <c r="BS164" s="26">
        <f t="shared" si="500"/>
        <v>1253.2249999999999</v>
      </c>
      <c r="BT164" s="26">
        <f t="shared" si="501"/>
        <v>488.4</v>
      </c>
      <c r="BU164" s="26">
        <f t="shared" si="502"/>
        <v>482.6</v>
      </c>
      <c r="BV164" s="26">
        <f t="shared" si="591"/>
        <v>0</v>
      </c>
      <c r="BW164" s="26">
        <f t="shared" si="592"/>
        <v>0</v>
      </c>
      <c r="BX164" s="26">
        <f t="shared" si="503"/>
        <v>1253.2249999999999</v>
      </c>
      <c r="BY164" s="26">
        <f t="shared" si="504"/>
        <v>488.4</v>
      </c>
      <c r="BZ164" s="26">
        <f t="shared" si="505"/>
        <v>482.6</v>
      </c>
      <c r="CA164" s="26">
        <f t="shared" si="593"/>
        <v>0</v>
      </c>
      <c r="CB164" s="26">
        <f t="shared" si="594"/>
        <v>0</v>
      </c>
      <c r="CC164" s="26">
        <f t="shared" si="595"/>
        <v>0</v>
      </c>
      <c r="CD164" s="26">
        <f t="shared" si="399"/>
        <v>1253.2249999999999</v>
      </c>
      <c r="CE164" s="26">
        <f t="shared" si="400"/>
        <v>488.4</v>
      </c>
      <c r="CF164" s="26">
        <f t="shared" si="401"/>
        <v>482.6</v>
      </c>
      <c r="CG164" s="26">
        <f t="shared" si="596"/>
        <v>0</v>
      </c>
      <c r="CH164" s="26">
        <f t="shared" si="597"/>
        <v>0</v>
      </c>
      <c r="CI164" s="26">
        <f t="shared" si="598"/>
        <v>0</v>
      </c>
      <c r="CJ164" s="26">
        <f t="shared" si="402"/>
        <v>1253.2249999999999</v>
      </c>
      <c r="CK164" s="26">
        <f t="shared" si="403"/>
        <v>488.4</v>
      </c>
      <c r="CL164" s="26">
        <f t="shared" si="404"/>
        <v>482.6</v>
      </c>
      <c r="CM164" s="26">
        <f t="shared" si="599"/>
        <v>0</v>
      </c>
      <c r="CN164" s="26">
        <f t="shared" si="600"/>
        <v>0</v>
      </c>
      <c r="CO164" s="26">
        <f t="shared" si="601"/>
        <v>0</v>
      </c>
      <c r="CP164" s="26">
        <f t="shared" si="405"/>
        <v>1253.2249999999999</v>
      </c>
      <c r="CQ164" s="26">
        <f t="shared" si="406"/>
        <v>488.4</v>
      </c>
      <c r="CR164" s="26">
        <f t="shared" si="407"/>
        <v>482.6</v>
      </c>
      <c r="CS164" s="26">
        <f t="shared" si="602"/>
        <v>0</v>
      </c>
      <c r="CT164" s="19"/>
      <c r="CU164" s="35"/>
      <c r="CZ164" s="1" t="s">
        <v>28</v>
      </c>
    </row>
    <row r="165" spans="1:105" ht="46.8" hidden="1" x14ac:dyDescent="0.3">
      <c r="A165" s="16" t="s">
        <v>144</v>
      </c>
      <c r="B165" s="17">
        <v>850</v>
      </c>
      <c r="C165" s="16" t="s">
        <v>65</v>
      </c>
      <c r="D165" s="16" t="s">
        <v>132</v>
      </c>
      <c r="E165" s="34" t="s">
        <v>133</v>
      </c>
      <c r="F165" s="26">
        <v>494.3</v>
      </c>
      <c r="G165" s="26">
        <v>488.4</v>
      </c>
      <c r="H165" s="26">
        <v>482.6</v>
      </c>
      <c r="I165" s="26"/>
      <c r="J165" s="26"/>
      <c r="K165" s="26"/>
      <c r="L165" s="26">
        <f t="shared" si="470"/>
        <v>494.3</v>
      </c>
      <c r="M165" s="26">
        <f t="shared" si="471"/>
        <v>488.4</v>
      </c>
      <c r="N165" s="26">
        <f t="shared" si="472"/>
        <v>482.6</v>
      </c>
      <c r="O165" s="26"/>
      <c r="P165" s="26"/>
      <c r="Q165" s="26"/>
      <c r="R165" s="26">
        <f t="shared" si="473"/>
        <v>494.3</v>
      </c>
      <c r="S165" s="26">
        <f t="shared" si="474"/>
        <v>488.4</v>
      </c>
      <c r="T165" s="26">
        <f t="shared" si="475"/>
        <v>482.6</v>
      </c>
      <c r="U165" s="26"/>
      <c r="V165" s="26"/>
      <c r="W165" s="26"/>
      <c r="X165" s="26">
        <f t="shared" si="476"/>
        <v>494.3</v>
      </c>
      <c r="Y165" s="26">
        <f t="shared" si="477"/>
        <v>488.4</v>
      </c>
      <c r="Z165" s="26">
        <f t="shared" si="478"/>
        <v>482.6</v>
      </c>
      <c r="AA165" s="26"/>
      <c r="AB165" s="26"/>
      <c r="AC165" s="26"/>
      <c r="AD165" s="26">
        <f t="shared" si="479"/>
        <v>494.3</v>
      </c>
      <c r="AE165" s="26">
        <f t="shared" si="480"/>
        <v>488.4</v>
      </c>
      <c r="AF165" s="26">
        <f t="shared" si="481"/>
        <v>482.6</v>
      </c>
      <c r="AG165" s="26"/>
      <c r="AH165" s="26"/>
      <c r="AI165" s="26"/>
      <c r="AJ165" s="26">
        <f t="shared" si="482"/>
        <v>494.3</v>
      </c>
      <c r="AK165" s="26">
        <f t="shared" si="483"/>
        <v>488.4</v>
      </c>
      <c r="AL165" s="26">
        <f t="shared" si="484"/>
        <v>482.6</v>
      </c>
      <c r="AM165" s="26">
        <v>758.92499999999995</v>
      </c>
      <c r="AN165" s="26"/>
      <c r="AO165" s="26"/>
      <c r="AP165" s="26">
        <f t="shared" si="485"/>
        <v>1253.2249999999999</v>
      </c>
      <c r="AQ165" s="26">
        <f t="shared" si="486"/>
        <v>488.4</v>
      </c>
      <c r="AR165" s="26">
        <f t="shared" si="487"/>
        <v>482.6</v>
      </c>
      <c r="AS165" s="26"/>
      <c r="AT165" s="26"/>
      <c r="AU165" s="26"/>
      <c r="AV165" s="26">
        <f t="shared" si="488"/>
        <v>1253.2249999999999</v>
      </c>
      <c r="AW165" s="26">
        <f t="shared" si="489"/>
        <v>488.4</v>
      </c>
      <c r="AX165" s="26">
        <f t="shared" si="490"/>
        <v>482.6</v>
      </c>
      <c r="AY165" s="26"/>
      <c r="AZ165" s="26"/>
      <c r="BA165" s="26"/>
      <c r="BB165" s="26">
        <f t="shared" si="491"/>
        <v>1253.2249999999999</v>
      </c>
      <c r="BC165" s="26">
        <f t="shared" si="492"/>
        <v>488.4</v>
      </c>
      <c r="BD165" s="26">
        <f t="shared" si="493"/>
        <v>482.6</v>
      </c>
      <c r="BE165" s="26"/>
      <c r="BF165" s="26"/>
      <c r="BG165" s="26"/>
      <c r="BH165" s="26">
        <f t="shared" si="494"/>
        <v>1253.2249999999999</v>
      </c>
      <c r="BI165" s="26">
        <f t="shared" si="495"/>
        <v>488.4</v>
      </c>
      <c r="BJ165" s="26">
        <f t="shared" si="496"/>
        <v>482.6</v>
      </c>
      <c r="BK165" s="26"/>
      <c r="BL165" s="26"/>
      <c r="BM165" s="26"/>
      <c r="BN165" s="26">
        <f t="shared" si="497"/>
        <v>1253.2249999999999</v>
      </c>
      <c r="BO165" s="26">
        <f t="shared" si="498"/>
        <v>488.4</v>
      </c>
      <c r="BP165" s="26">
        <f t="shared" si="499"/>
        <v>482.6</v>
      </c>
      <c r="BQ165" s="26"/>
      <c r="BR165" s="26"/>
      <c r="BS165" s="26">
        <f t="shared" si="500"/>
        <v>1253.2249999999999</v>
      </c>
      <c r="BT165" s="26">
        <f t="shared" si="501"/>
        <v>488.4</v>
      </c>
      <c r="BU165" s="26">
        <f t="shared" si="502"/>
        <v>482.6</v>
      </c>
      <c r="BV165" s="26"/>
      <c r="BW165" s="26"/>
      <c r="BX165" s="26">
        <f t="shared" si="503"/>
        <v>1253.2249999999999</v>
      </c>
      <c r="BY165" s="26">
        <f t="shared" si="504"/>
        <v>488.4</v>
      </c>
      <c r="BZ165" s="26">
        <f t="shared" si="505"/>
        <v>482.6</v>
      </c>
      <c r="CA165" s="26"/>
      <c r="CB165" s="26"/>
      <c r="CC165" s="26"/>
      <c r="CD165" s="26">
        <f t="shared" si="399"/>
        <v>1253.2249999999999</v>
      </c>
      <c r="CE165" s="26">
        <f t="shared" si="400"/>
        <v>488.4</v>
      </c>
      <c r="CF165" s="26">
        <f t="shared" si="401"/>
        <v>482.6</v>
      </c>
      <c r="CG165" s="26"/>
      <c r="CH165" s="26"/>
      <c r="CI165" s="26"/>
      <c r="CJ165" s="26">
        <f t="shared" si="402"/>
        <v>1253.2249999999999</v>
      </c>
      <c r="CK165" s="26">
        <f t="shared" si="403"/>
        <v>488.4</v>
      </c>
      <c r="CL165" s="26">
        <f t="shared" si="404"/>
        <v>482.6</v>
      </c>
      <c r="CM165" s="26"/>
      <c r="CN165" s="26"/>
      <c r="CO165" s="26"/>
      <c r="CP165" s="26">
        <f t="shared" si="405"/>
        <v>1253.2249999999999</v>
      </c>
      <c r="CQ165" s="26">
        <f t="shared" si="406"/>
        <v>488.4</v>
      </c>
      <c r="CR165" s="26">
        <f t="shared" si="407"/>
        <v>482.6</v>
      </c>
      <c r="CS165" s="26"/>
      <c r="CT165" s="19"/>
      <c r="CU165" s="35"/>
    </row>
    <row r="166" spans="1:105" ht="31.2" hidden="1" x14ac:dyDescent="0.3">
      <c r="A166" s="16" t="s">
        <v>145</v>
      </c>
      <c r="B166" s="17"/>
      <c r="C166" s="16"/>
      <c r="D166" s="16"/>
      <c r="E166" s="34" t="s">
        <v>146</v>
      </c>
      <c r="F166" s="26">
        <f t="shared" ref="F166:K166" si="609">F167+F170</f>
        <v>8719.1</v>
      </c>
      <c r="G166" s="26">
        <f t="shared" si="609"/>
        <v>9028.1</v>
      </c>
      <c r="H166" s="26">
        <f t="shared" si="609"/>
        <v>9028.1</v>
      </c>
      <c r="I166" s="26">
        <f t="shared" si="609"/>
        <v>0</v>
      </c>
      <c r="J166" s="26">
        <f t="shared" si="609"/>
        <v>0</v>
      </c>
      <c r="K166" s="26">
        <f t="shared" si="609"/>
        <v>0</v>
      </c>
      <c r="L166" s="26">
        <f t="shared" si="470"/>
        <v>8719.1</v>
      </c>
      <c r="M166" s="26">
        <f t="shared" si="471"/>
        <v>9028.1</v>
      </c>
      <c r="N166" s="26">
        <f t="shared" si="472"/>
        <v>9028.1</v>
      </c>
      <c r="O166" s="26">
        <f>O167+O170</f>
        <v>0</v>
      </c>
      <c r="P166" s="26">
        <f>P167+P170</f>
        <v>0</v>
      </c>
      <c r="Q166" s="26">
        <f>Q167+Q170</f>
        <v>0</v>
      </c>
      <c r="R166" s="26">
        <f t="shared" si="473"/>
        <v>8719.1</v>
      </c>
      <c r="S166" s="26">
        <f t="shared" si="474"/>
        <v>9028.1</v>
      </c>
      <c r="T166" s="26">
        <f t="shared" si="475"/>
        <v>9028.1</v>
      </c>
      <c r="U166" s="26">
        <f>U167+U170</f>
        <v>0</v>
      </c>
      <c r="V166" s="26">
        <f>V167+V170</f>
        <v>0</v>
      </c>
      <c r="W166" s="26">
        <f>W167+W170</f>
        <v>0</v>
      </c>
      <c r="X166" s="26">
        <f t="shared" si="476"/>
        <v>8719.1</v>
      </c>
      <c r="Y166" s="26">
        <f t="shared" si="477"/>
        <v>9028.1</v>
      </c>
      <c r="Z166" s="26">
        <f t="shared" si="478"/>
        <v>9028.1</v>
      </c>
      <c r="AA166" s="26">
        <f>AA167+AA170</f>
        <v>0</v>
      </c>
      <c r="AB166" s="26">
        <f>AB167+AB170</f>
        <v>0</v>
      </c>
      <c r="AC166" s="26">
        <f>AC167+AC170</f>
        <v>0</v>
      </c>
      <c r="AD166" s="26">
        <f t="shared" si="479"/>
        <v>8719.1</v>
      </c>
      <c r="AE166" s="26">
        <f t="shared" si="480"/>
        <v>9028.1</v>
      </c>
      <c r="AF166" s="26">
        <f t="shared" si="481"/>
        <v>9028.1</v>
      </c>
      <c r="AG166" s="26">
        <f>AG167+AG170</f>
        <v>0</v>
      </c>
      <c r="AH166" s="26">
        <f>AH167+AH170</f>
        <v>0</v>
      </c>
      <c r="AI166" s="26">
        <f>AI167+AI170</f>
        <v>0</v>
      </c>
      <c r="AJ166" s="26">
        <f t="shared" si="482"/>
        <v>8719.1</v>
      </c>
      <c r="AK166" s="26">
        <f t="shared" si="483"/>
        <v>9028.1</v>
      </c>
      <c r="AL166" s="26">
        <f t="shared" si="484"/>
        <v>9028.1</v>
      </c>
      <c r="AM166" s="26">
        <f>AM167+AM170</f>
        <v>0</v>
      </c>
      <c r="AN166" s="26">
        <f>AN167+AN170</f>
        <v>0</v>
      </c>
      <c r="AO166" s="26">
        <f>AO167+AO170</f>
        <v>0</v>
      </c>
      <c r="AP166" s="26">
        <f t="shared" si="485"/>
        <v>8719.1</v>
      </c>
      <c r="AQ166" s="26">
        <f t="shared" si="486"/>
        <v>9028.1</v>
      </c>
      <c r="AR166" s="26">
        <f t="shared" si="487"/>
        <v>9028.1</v>
      </c>
      <c r="AS166" s="26">
        <f>AS167+AS170</f>
        <v>0</v>
      </c>
      <c r="AT166" s="26">
        <f>AT167+AT170</f>
        <v>0</v>
      </c>
      <c r="AU166" s="26">
        <f>AU167+AU170</f>
        <v>0</v>
      </c>
      <c r="AV166" s="26">
        <f t="shared" si="488"/>
        <v>8719.1</v>
      </c>
      <c r="AW166" s="26">
        <f t="shared" si="489"/>
        <v>9028.1</v>
      </c>
      <c r="AX166" s="26">
        <f t="shared" si="490"/>
        <v>9028.1</v>
      </c>
      <c r="AY166" s="26">
        <f>AY167+AY170</f>
        <v>1217.4000000000001</v>
      </c>
      <c r="AZ166" s="26">
        <f>AZ167+AZ170</f>
        <v>2172.5</v>
      </c>
      <c r="BA166" s="26">
        <f>BA167+BA170</f>
        <v>2172.5</v>
      </c>
      <c r="BB166" s="26">
        <f t="shared" si="491"/>
        <v>9936.5</v>
      </c>
      <c r="BC166" s="26">
        <f t="shared" si="492"/>
        <v>11200.6</v>
      </c>
      <c r="BD166" s="26">
        <f t="shared" si="493"/>
        <v>11200.6</v>
      </c>
      <c r="BE166" s="26">
        <f>BE167+BE170</f>
        <v>0</v>
      </c>
      <c r="BF166" s="26">
        <f>BF167+BF170</f>
        <v>0</v>
      </c>
      <c r="BG166" s="26">
        <f>BG167+BG170</f>
        <v>0</v>
      </c>
      <c r="BH166" s="26">
        <f t="shared" si="494"/>
        <v>9936.5</v>
      </c>
      <c r="BI166" s="26">
        <f t="shared" si="495"/>
        <v>11200.6</v>
      </c>
      <c r="BJ166" s="26">
        <f t="shared" si="496"/>
        <v>11200.6</v>
      </c>
      <c r="BK166" s="26">
        <f>BK167+BK170</f>
        <v>0</v>
      </c>
      <c r="BL166" s="26">
        <f>BL167+BL170</f>
        <v>0</v>
      </c>
      <c r="BM166" s="26">
        <f>BM167+BM170</f>
        <v>0</v>
      </c>
      <c r="BN166" s="26">
        <f t="shared" si="497"/>
        <v>9936.5</v>
      </c>
      <c r="BO166" s="26">
        <f t="shared" si="498"/>
        <v>11200.6</v>
      </c>
      <c r="BP166" s="26">
        <f t="shared" si="499"/>
        <v>11200.6</v>
      </c>
      <c r="BQ166" s="26">
        <f>BQ167+BQ170</f>
        <v>0</v>
      </c>
      <c r="BR166" s="26">
        <f>BR167+BR170</f>
        <v>0</v>
      </c>
      <c r="BS166" s="26">
        <f t="shared" si="500"/>
        <v>9936.5</v>
      </c>
      <c r="BT166" s="26">
        <f t="shared" si="501"/>
        <v>11200.6</v>
      </c>
      <c r="BU166" s="26">
        <f t="shared" si="502"/>
        <v>11200.6</v>
      </c>
      <c r="BV166" s="26">
        <f>BV167+BV170</f>
        <v>0</v>
      </c>
      <c r="BW166" s="26">
        <f>BW167+BW170</f>
        <v>0</v>
      </c>
      <c r="BX166" s="26">
        <f t="shared" si="503"/>
        <v>9936.5</v>
      </c>
      <c r="BY166" s="26">
        <f t="shared" si="504"/>
        <v>11200.6</v>
      </c>
      <c r="BZ166" s="26">
        <f t="shared" si="505"/>
        <v>11200.6</v>
      </c>
      <c r="CA166" s="26">
        <f>CA167+CA170</f>
        <v>-1.139</v>
      </c>
      <c r="CB166" s="26">
        <f>CB167+CB170</f>
        <v>0</v>
      </c>
      <c r="CC166" s="26">
        <f>CC167+CC170</f>
        <v>0</v>
      </c>
      <c r="CD166" s="26">
        <f t="shared" si="399"/>
        <v>9935.3610000000008</v>
      </c>
      <c r="CE166" s="26">
        <f t="shared" si="400"/>
        <v>11200.6</v>
      </c>
      <c r="CF166" s="26">
        <f t="shared" si="401"/>
        <v>11200.6</v>
      </c>
      <c r="CG166" s="26">
        <f>CG167+CG170</f>
        <v>0</v>
      </c>
      <c r="CH166" s="26">
        <f>CH167+CH170</f>
        <v>0</v>
      </c>
      <c r="CI166" s="26">
        <f>CI167+CI170</f>
        <v>0</v>
      </c>
      <c r="CJ166" s="26">
        <f t="shared" si="402"/>
        <v>9935.3610000000008</v>
      </c>
      <c r="CK166" s="26">
        <f t="shared" si="403"/>
        <v>11200.6</v>
      </c>
      <c r="CL166" s="26">
        <f t="shared" si="404"/>
        <v>11200.6</v>
      </c>
      <c r="CM166" s="26">
        <f>CM167+CM170</f>
        <v>0</v>
      </c>
      <c r="CN166" s="26">
        <f>CN167+CN170</f>
        <v>0</v>
      </c>
      <c r="CO166" s="26">
        <f>CO167+CO170</f>
        <v>0</v>
      </c>
      <c r="CP166" s="26">
        <f t="shared" si="405"/>
        <v>9935.3610000000008</v>
      </c>
      <c r="CQ166" s="26">
        <f t="shared" si="406"/>
        <v>11200.6</v>
      </c>
      <c r="CR166" s="26">
        <f t="shared" si="407"/>
        <v>11200.6</v>
      </c>
      <c r="CS166" s="26">
        <f>CS167+CS170</f>
        <v>0</v>
      </c>
      <c r="CT166" s="19"/>
      <c r="CU166" s="35"/>
      <c r="DA166" s="1" t="s">
        <v>29</v>
      </c>
    </row>
    <row r="167" spans="1:105" ht="93.6" hidden="1" x14ac:dyDescent="0.3">
      <c r="A167" s="16" t="s">
        <v>145</v>
      </c>
      <c r="B167" s="17">
        <v>100</v>
      </c>
      <c r="C167" s="16"/>
      <c r="D167" s="16"/>
      <c r="E167" s="34" t="s">
        <v>129</v>
      </c>
      <c r="F167" s="26">
        <f t="shared" ref="F167:F176" si="610">F168</f>
        <v>7659.5</v>
      </c>
      <c r="G167" s="26">
        <f t="shared" ref="G167:G176" si="611">G168</f>
        <v>7968.5</v>
      </c>
      <c r="H167" s="26">
        <f t="shared" ref="H167:H176" si="612">H168</f>
        <v>7968.5</v>
      </c>
      <c r="I167" s="26">
        <f t="shared" ref="I167:I176" si="613">I168</f>
        <v>0</v>
      </c>
      <c r="J167" s="26">
        <f t="shared" ref="J167:J176" si="614">J168</f>
        <v>0</v>
      </c>
      <c r="K167" s="26">
        <f t="shared" ref="K167:K176" si="615">K168</f>
        <v>0</v>
      </c>
      <c r="L167" s="26">
        <f t="shared" si="470"/>
        <v>7659.5</v>
      </c>
      <c r="M167" s="26">
        <f t="shared" si="471"/>
        <v>7968.5</v>
      </c>
      <c r="N167" s="26">
        <f t="shared" si="472"/>
        <v>7968.5</v>
      </c>
      <c r="O167" s="26">
        <f t="shared" ref="O167:O176" si="616">O168</f>
        <v>0</v>
      </c>
      <c r="P167" s="26">
        <f t="shared" ref="P167:P176" si="617">P168</f>
        <v>0</v>
      </c>
      <c r="Q167" s="26">
        <f t="shared" ref="Q167:Q176" si="618">Q168</f>
        <v>0</v>
      </c>
      <c r="R167" s="26">
        <f t="shared" si="473"/>
        <v>7659.5</v>
      </c>
      <c r="S167" s="26">
        <f t="shared" si="474"/>
        <v>7968.5</v>
      </c>
      <c r="T167" s="26">
        <f t="shared" si="475"/>
        <v>7968.5</v>
      </c>
      <c r="U167" s="26">
        <f t="shared" ref="U167:U176" si="619">U168</f>
        <v>0</v>
      </c>
      <c r="V167" s="26">
        <f t="shared" ref="V167:V176" si="620">V168</f>
        <v>0</v>
      </c>
      <c r="W167" s="26">
        <f t="shared" ref="W167:W176" si="621">W168</f>
        <v>0</v>
      </c>
      <c r="X167" s="26">
        <f t="shared" si="476"/>
        <v>7659.5</v>
      </c>
      <c r="Y167" s="26">
        <f t="shared" si="477"/>
        <v>7968.5</v>
      </c>
      <c r="Z167" s="26">
        <f t="shared" si="478"/>
        <v>7968.5</v>
      </c>
      <c r="AA167" s="26">
        <f t="shared" ref="AA167:AA176" si="622">AA168</f>
        <v>0</v>
      </c>
      <c r="AB167" s="26">
        <f t="shared" ref="AB167:AB176" si="623">AB168</f>
        <v>0</v>
      </c>
      <c r="AC167" s="26">
        <f t="shared" ref="AC167:AC176" si="624">AC168</f>
        <v>0</v>
      </c>
      <c r="AD167" s="26">
        <f t="shared" si="479"/>
        <v>7659.5</v>
      </c>
      <c r="AE167" s="26">
        <f t="shared" si="480"/>
        <v>7968.5</v>
      </c>
      <c r="AF167" s="26">
        <f t="shared" si="481"/>
        <v>7968.5</v>
      </c>
      <c r="AG167" s="26">
        <f t="shared" ref="AG167:AG176" si="625">AG168</f>
        <v>0</v>
      </c>
      <c r="AH167" s="26">
        <f t="shared" ref="AH167:AH176" si="626">AH168</f>
        <v>0</v>
      </c>
      <c r="AI167" s="26">
        <f t="shared" ref="AI167:AI176" si="627">AI168</f>
        <v>0</v>
      </c>
      <c r="AJ167" s="26">
        <f t="shared" si="482"/>
        <v>7659.5</v>
      </c>
      <c r="AK167" s="26">
        <f t="shared" si="483"/>
        <v>7968.5</v>
      </c>
      <c r="AL167" s="26">
        <f t="shared" si="484"/>
        <v>7968.5</v>
      </c>
      <c r="AM167" s="26">
        <f t="shared" ref="AM167:AM176" si="628">AM168</f>
        <v>0</v>
      </c>
      <c r="AN167" s="26">
        <f t="shared" ref="AN167:AN176" si="629">AN168</f>
        <v>0</v>
      </c>
      <c r="AO167" s="26">
        <f t="shared" ref="AO167:AO176" si="630">AO168</f>
        <v>0</v>
      </c>
      <c r="AP167" s="26">
        <f t="shared" si="485"/>
        <v>7659.5</v>
      </c>
      <c r="AQ167" s="26">
        <f t="shared" si="486"/>
        <v>7968.5</v>
      </c>
      <c r="AR167" s="26">
        <f t="shared" si="487"/>
        <v>7968.5</v>
      </c>
      <c r="AS167" s="26">
        <f t="shared" ref="AS167:AS176" si="631">AS168</f>
        <v>0</v>
      </c>
      <c r="AT167" s="26">
        <f t="shared" ref="AT167:AT176" si="632">AT168</f>
        <v>0</v>
      </c>
      <c r="AU167" s="26">
        <f t="shared" ref="AU167:AU176" si="633">AU168</f>
        <v>0</v>
      </c>
      <c r="AV167" s="26">
        <f t="shared" si="488"/>
        <v>7659.5</v>
      </c>
      <c r="AW167" s="26">
        <f t="shared" si="489"/>
        <v>7968.5</v>
      </c>
      <c r="AX167" s="26">
        <f t="shared" si="490"/>
        <v>7968.5</v>
      </c>
      <c r="AY167" s="26">
        <f t="shared" ref="AY167:AY176" si="634">AY168</f>
        <v>1217.4000000000001</v>
      </c>
      <c r="AZ167" s="26">
        <f t="shared" ref="AZ167:AZ176" si="635">AZ168</f>
        <v>2172.5</v>
      </c>
      <c r="BA167" s="26">
        <f t="shared" ref="BA167:BA176" si="636">BA168</f>
        <v>2172.5</v>
      </c>
      <c r="BB167" s="26">
        <f t="shared" si="491"/>
        <v>8876.9</v>
      </c>
      <c r="BC167" s="26">
        <f t="shared" si="492"/>
        <v>10141</v>
      </c>
      <c r="BD167" s="26">
        <f t="shared" si="493"/>
        <v>10141</v>
      </c>
      <c r="BE167" s="26">
        <f t="shared" ref="BE167:BE176" si="637">BE168</f>
        <v>0</v>
      </c>
      <c r="BF167" s="26">
        <f t="shared" ref="BF167:BF176" si="638">BF168</f>
        <v>0</v>
      </c>
      <c r="BG167" s="26">
        <f t="shared" ref="BG167:BG176" si="639">BG168</f>
        <v>0</v>
      </c>
      <c r="BH167" s="26">
        <f t="shared" si="494"/>
        <v>8876.9</v>
      </c>
      <c r="BI167" s="26">
        <f t="shared" si="495"/>
        <v>10141</v>
      </c>
      <c r="BJ167" s="26">
        <f t="shared" si="496"/>
        <v>10141</v>
      </c>
      <c r="BK167" s="26">
        <f t="shared" ref="BK167:BK176" si="640">BK168</f>
        <v>0</v>
      </c>
      <c r="BL167" s="26">
        <f t="shared" ref="BL167:BL176" si="641">BL168</f>
        <v>0</v>
      </c>
      <c r="BM167" s="26">
        <f t="shared" ref="BM167:BM176" si="642">BM168</f>
        <v>0</v>
      </c>
      <c r="BN167" s="26">
        <f t="shared" si="497"/>
        <v>8876.9</v>
      </c>
      <c r="BO167" s="26">
        <f t="shared" si="498"/>
        <v>10141</v>
      </c>
      <c r="BP167" s="26">
        <f t="shared" si="499"/>
        <v>10141</v>
      </c>
      <c r="BQ167" s="26">
        <f t="shared" ref="BQ167:BQ176" si="643">BQ168</f>
        <v>0</v>
      </c>
      <c r="BR167" s="26">
        <f t="shared" ref="BR167:BR176" si="644">BR168</f>
        <v>0</v>
      </c>
      <c r="BS167" s="26">
        <f t="shared" si="500"/>
        <v>8876.9</v>
      </c>
      <c r="BT167" s="26">
        <f t="shared" si="501"/>
        <v>10141</v>
      </c>
      <c r="BU167" s="26">
        <f t="shared" si="502"/>
        <v>10141</v>
      </c>
      <c r="BV167" s="26">
        <f t="shared" ref="BV167:BV176" si="645">BV168</f>
        <v>0</v>
      </c>
      <c r="BW167" s="26">
        <f t="shared" ref="BW167:BW176" si="646">BW168</f>
        <v>0</v>
      </c>
      <c r="BX167" s="26">
        <f t="shared" si="503"/>
        <v>8876.9</v>
      </c>
      <c r="BY167" s="26">
        <f t="shared" si="504"/>
        <v>10141</v>
      </c>
      <c r="BZ167" s="26">
        <f t="shared" si="505"/>
        <v>10141</v>
      </c>
      <c r="CA167" s="26">
        <f t="shared" ref="CA167:CA176" si="647">CA168</f>
        <v>0</v>
      </c>
      <c r="CB167" s="26">
        <f t="shared" ref="CB167:CB176" si="648">CB168</f>
        <v>0</v>
      </c>
      <c r="CC167" s="26">
        <f t="shared" ref="CC167:CC176" si="649">CC168</f>
        <v>0</v>
      </c>
      <c r="CD167" s="26">
        <f t="shared" si="399"/>
        <v>8876.9</v>
      </c>
      <c r="CE167" s="26">
        <f t="shared" si="400"/>
        <v>10141</v>
      </c>
      <c r="CF167" s="26">
        <f t="shared" si="401"/>
        <v>10141</v>
      </c>
      <c r="CG167" s="26">
        <f t="shared" ref="CG167:CG176" si="650">CG168</f>
        <v>0</v>
      </c>
      <c r="CH167" s="26">
        <f t="shared" ref="CH167:CH176" si="651">CH168</f>
        <v>0</v>
      </c>
      <c r="CI167" s="26">
        <f t="shared" ref="CI167:CI176" si="652">CI168</f>
        <v>0</v>
      </c>
      <c r="CJ167" s="26">
        <f t="shared" si="402"/>
        <v>8876.9</v>
      </c>
      <c r="CK167" s="26">
        <f t="shared" si="403"/>
        <v>10141</v>
      </c>
      <c r="CL167" s="26">
        <f t="shared" si="404"/>
        <v>10141</v>
      </c>
      <c r="CM167" s="26">
        <f t="shared" ref="CM167:CM176" si="653">CM168</f>
        <v>0</v>
      </c>
      <c r="CN167" s="26">
        <f t="shared" ref="CN167:CN176" si="654">CN168</f>
        <v>0</v>
      </c>
      <c r="CO167" s="26">
        <f t="shared" ref="CO167:CO176" si="655">CO168</f>
        <v>0</v>
      </c>
      <c r="CP167" s="26">
        <f t="shared" si="405"/>
        <v>8876.9</v>
      </c>
      <c r="CQ167" s="26">
        <f t="shared" si="406"/>
        <v>10141</v>
      </c>
      <c r="CR167" s="26">
        <f t="shared" si="407"/>
        <v>10141</v>
      </c>
      <c r="CS167" s="26">
        <f t="shared" ref="CS167:CS176" si="656">CS168</f>
        <v>0</v>
      </c>
      <c r="CT167" s="19"/>
      <c r="CU167" s="35"/>
      <c r="CY167" s="1" t="s">
        <v>27</v>
      </c>
    </row>
    <row r="168" spans="1:105" ht="31.2" hidden="1" x14ac:dyDescent="0.3">
      <c r="A168" s="16" t="s">
        <v>145</v>
      </c>
      <c r="B168" s="17">
        <v>110</v>
      </c>
      <c r="C168" s="16"/>
      <c r="D168" s="16"/>
      <c r="E168" s="34" t="s">
        <v>130</v>
      </c>
      <c r="F168" s="26">
        <f t="shared" si="610"/>
        <v>7659.5</v>
      </c>
      <c r="G168" s="26">
        <f t="shared" si="611"/>
        <v>7968.5</v>
      </c>
      <c r="H168" s="26">
        <f t="shared" si="612"/>
        <v>7968.5</v>
      </c>
      <c r="I168" s="26">
        <f t="shared" si="613"/>
        <v>0</v>
      </c>
      <c r="J168" s="26">
        <f t="shared" si="614"/>
        <v>0</v>
      </c>
      <c r="K168" s="26">
        <f t="shared" si="615"/>
        <v>0</v>
      </c>
      <c r="L168" s="26">
        <f t="shared" si="470"/>
        <v>7659.5</v>
      </c>
      <c r="M168" s="26">
        <f t="shared" si="471"/>
        <v>7968.5</v>
      </c>
      <c r="N168" s="26">
        <f t="shared" si="472"/>
        <v>7968.5</v>
      </c>
      <c r="O168" s="26">
        <f t="shared" si="616"/>
        <v>0</v>
      </c>
      <c r="P168" s="26">
        <f t="shared" si="617"/>
        <v>0</v>
      </c>
      <c r="Q168" s="26">
        <f t="shared" si="618"/>
        <v>0</v>
      </c>
      <c r="R168" s="26">
        <f t="shared" si="473"/>
        <v>7659.5</v>
      </c>
      <c r="S168" s="26">
        <f t="shared" si="474"/>
        <v>7968.5</v>
      </c>
      <c r="T168" s="26">
        <f t="shared" si="475"/>
        <v>7968.5</v>
      </c>
      <c r="U168" s="26">
        <f t="shared" si="619"/>
        <v>0</v>
      </c>
      <c r="V168" s="26">
        <f t="shared" si="620"/>
        <v>0</v>
      </c>
      <c r="W168" s="26">
        <f t="shared" si="621"/>
        <v>0</v>
      </c>
      <c r="X168" s="26">
        <f t="shared" si="476"/>
        <v>7659.5</v>
      </c>
      <c r="Y168" s="26">
        <f t="shared" si="477"/>
        <v>7968.5</v>
      </c>
      <c r="Z168" s="26">
        <f t="shared" si="478"/>
        <v>7968.5</v>
      </c>
      <c r="AA168" s="26">
        <f t="shared" si="622"/>
        <v>0</v>
      </c>
      <c r="AB168" s="26">
        <f t="shared" si="623"/>
        <v>0</v>
      </c>
      <c r="AC168" s="26">
        <f t="shared" si="624"/>
        <v>0</v>
      </c>
      <c r="AD168" s="26">
        <f t="shared" si="479"/>
        <v>7659.5</v>
      </c>
      <c r="AE168" s="26">
        <f t="shared" si="480"/>
        <v>7968.5</v>
      </c>
      <c r="AF168" s="26">
        <f t="shared" si="481"/>
        <v>7968.5</v>
      </c>
      <c r="AG168" s="26">
        <f t="shared" si="625"/>
        <v>0</v>
      </c>
      <c r="AH168" s="26">
        <f t="shared" si="626"/>
        <v>0</v>
      </c>
      <c r="AI168" s="26">
        <f t="shared" si="627"/>
        <v>0</v>
      </c>
      <c r="AJ168" s="26">
        <f t="shared" si="482"/>
        <v>7659.5</v>
      </c>
      <c r="AK168" s="26">
        <f t="shared" si="483"/>
        <v>7968.5</v>
      </c>
      <c r="AL168" s="26">
        <f t="shared" si="484"/>
        <v>7968.5</v>
      </c>
      <c r="AM168" s="26">
        <f t="shared" si="628"/>
        <v>0</v>
      </c>
      <c r="AN168" s="26">
        <f t="shared" si="629"/>
        <v>0</v>
      </c>
      <c r="AO168" s="26">
        <f t="shared" si="630"/>
        <v>0</v>
      </c>
      <c r="AP168" s="26">
        <f t="shared" si="485"/>
        <v>7659.5</v>
      </c>
      <c r="AQ168" s="26">
        <f t="shared" si="486"/>
        <v>7968.5</v>
      </c>
      <c r="AR168" s="26">
        <f t="shared" si="487"/>
        <v>7968.5</v>
      </c>
      <c r="AS168" s="26">
        <f t="shared" si="631"/>
        <v>0</v>
      </c>
      <c r="AT168" s="26">
        <f t="shared" si="632"/>
        <v>0</v>
      </c>
      <c r="AU168" s="26">
        <f t="shared" si="633"/>
        <v>0</v>
      </c>
      <c r="AV168" s="26">
        <f t="shared" si="488"/>
        <v>7659.5</v>
      </c>
      <c r="AW168" s="26">
        <f t="shared" si="489"/>
        <v>7968.5</v>
      </c>
      <c r="AX168" s="26">
        <f t="shared" si="490"/>
        <v>7968.5</v>
      </c>
      <c r="AY168" s="26">
        <f t="shared" si="634"/>
        <v>1217.4000000000001</v>
      </c>
      <c r="AZ168" s="26">
        <f t="shared" si="635"/>
        <v>2172.5</v>
      </c>
      <c r="BA168" s="26">
        <f t="shared" si="636"/>
        <v>2172.5</v>
      </c>
      <c r="BB168" s="26">
        <f t="shared" si="491"/>
        <v>8876.9</v>
      </c>
      <c r="BC168" s="26">
        <f t="shared" si="492"/>
        <v>10141</v>
      </c>
      <c r="BD168" s="26">
        <f t="shared" si="493"/>
        <v>10141</v>
      </c>
      <c r="BE168" s="26">
        <f t="shared" si="637"/>
        <v>0</v>
      </c>
      <c r="BF168" s="26">
        <f t="shared" si="638"/>
        <v>0</v>
      </c>
      <c r="BG168" s="26">
        <f t="shared" si="639"/>
        <v>0</v>
      </c>
      <c r="BH168" s="26">
        <f t="shared" si="494"/>
        <v>8876.9</v>
      </c>
      <c r="BI168" s="26">
        <f t="shared" si="495"/>
        <v>10141</v>
      </c>
      <c r="BJ168" s="26">
        <f t="shared" si="496"/>
        <v>10141</v>
      </c>
      <c r="BK168" s="26">
        <f t="shared" si="640"/>
        <v>0</v>
      </c>
      <c r="BL168" s="26">
        <f t="shared" si="641"/>
        <v>0</v>
      </c>
      <c r="BM168" s="26">
        <f t="shared" si="642"/>
        <v>0</v>
      </c>
      <c r="BN168" s="26">
        <f t="shared" si="497"/>
        <v>8876.9</v>
      </c>
      <c r="BO168" s="26">
        <f t="shared" si="498"/>
        <v>10141</v>
      </c>
      <c r="BP168" s="26">
        <f t="shared" si="499"/>
        <v>10141</v>
      </c>
      <c r="BQ168" s="26">
        <f t="shared" si="643"/>
        <v>0</v>
      </c>
      <c r="BR168" s="26">
        <f t="shared" si="644"/>
        <v>0</v>
      </c>
      <c r="BS168" s="26">
        <f t="shared" si="500"/>
        <v>8876.9</v>
      </c>
      <c r="BT168" s="26">
        <f t="shared" si="501"/>
        <v>10141</v>
      </c>
      <c r="BU168" s="26">
        <f t="shared" si="502"/>
        <v>10141</v>
      </c>
      <c r="BV168" s="26">
        <f t="shared" si="645"/>
        <v>0</v>
      </c>
      <c r="BW168" s="26">
        <f t="shared" si="646"/>
        <v>0</v>
      </c>
      <c r="BX168" s="26">
        <f t="shared" si="503"/>
        <v>8876.9</v>
      </c>
      <c r="BY168" s="26">
        <f t="shared" si="504"/>
        <v>10141</v>
      </c>
      <c r="BZ168" s="26">
        <f t="shared" si="505"/>
        <v>10141</v>
      </c>
      <c r="CA168" s="26">
        <f t="shared" si="647"/>
        <v>0</v>
      </c>
      <c r="CB168" s="26">
        <f t="shared" si="648"/>
        <v>0</v>
      </c>
      <c r="CC168" s="26">
        <f t="shared" si="649"/>
        <v>0</v>
      </c>
      <c r="CD168" s="26">
        <f t="shared" ref="CD168:CD231" si="657">BX168+CA168</f>
        <v>8876.9</v>
      </c>
      <c r="CE168" s="26">
        <f t="shared" ref="CE168:CE231" si="658">BY168+CB168</f>
        <v>10141</v>
      </c>
      <c r="CF168" s="26">
        <f t="shared" ref="CF168:CF231" si="659">BZ168+CC168</f>
        <v>10141</v>
      </c>
      <c r="CG168" s="26">
        <f t="shared" si="650"/>
        <v>0</v>
      </c>
      <c r="CH168" s="26">
        <f t="shared" si="651"/>
        <v>0</v>
      </c>
      <c r="CI168" s="26">
        <f t="shared" si="652"/>
        <v>0</v>
      </c>
      <c r="CJ168" s="26">
        <f t="shared" ref="CJ168:CJ231" si="660">CD168+CG168</f>
        <v>8876.9</v>
      </c>
      <c r="CK168" s="26">
        <f t="shared" ref="CK168:CK231" si="661">CE168+CH168</f>
        <v>10141</v>
      </c>
      <c r="CL168" s="26">
        <f t="shared" ref="CL168:CL231" si="662">CF168+CI168</f>
        <v>10141</v>
      </c>
      <c r="CM168" s="26">
        <f t="shared" si="653"/>
        <v>0</v>
      </c>
      <c r="CN168" s="26">
        <f t="shared" si="654"/>
        <v>0</v>
      </c>
      <c r="CO168" s="26">
        <f t="shared" si="655"/>
        <v>0</v>
      </c>
      <c r="CP168" s="26">
        <f t="shared" ref="CP168:CP231" si="663">CJ168+CM168</f>
        <v>8876.9</v>
      </c>
      <c r="CQ168" s="26">
        <f t="shared" ref="CQ168:CQ231" si="664">CK168+CN168</f>
        <v>10141</v>
      </c>
      <c r="CR168" s="26">
        <f t="shared" ref="CR168:CR231" si="665">CL168+CO168</f>
        <v>10141</v>
      </c>
      <c r="CS168" s="26">
        <f t="shared" si="656"/>
        <v>0</v>
      </c>
      <c r="CT168" s="19"/>
      <c r="CU168" s="35"/>
      <c r="CZ168" s="1" t="s">
        <v>28</v>
      </c>
    </row>
    <row r="169" spans="1:105" ht="46.8" hidden="1" x14ac:dyDescent="0.3">
      <c r="A169" s="16" t="s">
        <v>145</v>
      </c>
      <c r="B169" s="17">
        <v>110</v>
      </c>
      <c r="C169" s="16" t="s">
        <v>65</v>
      </c>
      <c r="D169" s="16" t="s">
        <v>132</v>
      </c>
      <c r="E169" s="34" t="s">
        <v>133</v>
      </c>
      <c r="F169" s="26">
        <v>7659.5</v>
      </c>
      <c r="G169" s="26">
        <v>7968.5</v>
      </c>
      <c r="H169" s="26">
        <v>7968.5</v>
      </c>
      <c r="I169" s="26"/>
      <c r="J169" s="26"/>
      <c r="K169" s="26"/>
      <c r="L169" s="26">
        <f t="shared" si="470"/>
        <v>7659.5</v>
      </c>
      <c r="M169" s="26">
        <f t="shared" si="471"/>
        <v>7968.5</v>
      </c>
      <c r="N169" s="26">
        <f t="shared" si="472"/>
        <v>7968.5</v>
      </c>
      <c r="O169" s="26"/>
      <c r="P169" s="26"/>
      <c r="Q169" s="26"/>
      <c r="R169" s="26">
        <f t="shared" si="473"/>
        <v>7659.5</v>
      </c>
      <c r="S169" s="26">
        <f t="shared" si="474"/>
        <v>7968.5</v>
      </c>
      <c r="T169" s="26">
        <f t="shared" si="475"/>
        <v>7968.5</v>
      </c>
      <c r="U169" s="26"/>
      <c r="V169" s="26"/>
      <c r="W169" s="26"/>
      <c r="X169" s="26">
        <f t="shared" si="476"/>
        <v>7659.5</v>
      </c>
      <c r="Y169" s="26">
        <f t="shared" si="477"/>
        <v>7968.5</v>
      </c>
      <c r="Z169" s="26">
        <f t="shared" si="478"/>
        <v>7968.5</v>
      </c>
      <c r="AA169" s="26"/>
      <c r="AB169" s="26"/>
      <c r="AC169" s="26"/>
      <c r="AD169" s="26">
        <f t="shared" si="479"/>
        <v>7659.5</v>
      </c>
      <c r="AE169" s="26">
        <f t="shared" si="480"/>
        <v>7968.5</v>
      </c>
      <c r="AF169" s="26">
        <f t="shared" si="481"/>
        <v>7968.5</v>
      </c>
      <c r="AG169" s="26"/>
      <c r="AH169" s="26"/>
      <c r="AI169" s="26"/>
      <c r="AJ169" s="26">
        <f t="shared" si="482"/>
        <v>7659.5</v>
      </c>
      <c r="AK169" s="26">
        <f t="shared" si="483"/>
        <v>7968.5</v>
      </c>
      <c r="AL169" s="26">
        <f t="shared" si="484"/>
        <v>7968.5</v>
      </c>
      <c r="AM169" s="26"/>
      <c r="AN169" s="26"/>
      <c r="AO169" s="26"/>
      <c r="AP169" s="26">
        <f t="shared" si="485"/>
        <v>7659.5</v>
      </c>
      <c r="AQ169" s="26">
        <f t="shared" si="486"/>
        <v>7968.5</v>
      </c>
      <c r="AR169" s="26">
        <f t="shared" si="487"/>
        <v>7968.5</v>
      </c>
      <c r="AS169" s="26"/>
      <c r="AT169" s="26"/>
      <c r="AU169" s="26"/>
      <c r="AV169" s="26">
        <f t="shared" si="488"/>
        <v>7659.5</v>
      </c>
      <c r="AW169" s="26">
        <f t="shared" si="489"/>
        <v>7968.5</v>
      </c>
      <c r="AX169" s="26">
        <f t="shared" si="490"/>
        <v>7968.5</v>
      </c>
      <c r="AY169" s="26">
        <v>1217.4000000000001</v>
      </c>
      <c r="AZ169" s="26">
        <v>2172.5</v>
      </c>
      <c r="BA169" s="26">
        <v>2172.5</v>
      </c>
      <c r="BB169" s="26">
        <f t="shared" si="491"/>
        <v>8876.9</v>
      </c>
      <c r="BC169" s="26">
        <f t="shared" si="492"/>
        <v>10141</v>
      </c>
      <c r="BD169" s="26">
        <f t="shared" si="493"/>
        <v>10141</v>
      </c>
      <c r="BE169" s="26"/>
      <c r="BF169" s="26"/>
      <c r="BG169" s="26"/>
      <c r="BH169" s="26">
        <f t="shared" si="494"/>
        <v>8876.9</v>
      </c>
      <c r="BI169" s="26">
        <f t="shared" si="495"/>
        <v>10141</v>
      </c>
      <c r="BJ169" s="26">
        <f t="shared" si="496"/>
        <v>10141</v>
      </c>
      <c r="BK169" s="26"/>
      <c r="BL169" s="26"/>
      <c r="BM169" s="26"/>
      <c r="BN169" s="26">
        <f t="shared" si="497"/>
        <v>8876.9</v>
      </c>
      <c r="BO169" s="26">
        <f t="shared" si="498"/>
        <v>10141</v>
      </c>
      <c r="BP169" s="26">
        <f t="shared" si="499"/>
        <v>10141</v>
      </c>
      <c r="BQ169" s="26"/>
      <c r="BR169" s="26"/>
      <c r="BS169" s="26">
        <f t="shared" si="500"/>
        <v>8876.9</v>
      </c>
      <c r="BT169" s="26">
        <f t="shared" si="501"/>
        <v>10141</v>
      </c>
      <c r="BU169" s="26">
        <f t="shared" si="502"/>
        <v>10141</v>
      </c>
      <c r="BV169" s="26"/>
      <c r="BW169" s="26"/>
      <c r="BX169" s="26">
        <f t="shared" si="503"/>
        <v>8876.9</v>
      </c>
      <c r="BY169" s="26">
        <f t="shared" si="504"/>
        <v>10141</v>
      </c>
      <c r="BZ169" s="26">
        <f t="shared" si="505"/>
        <v>10141</v>
      </c>
      <c r="CA169" s="26"/>
      <c r="CB169" s="26"/>
      <c r="CC169" s="26"/>
      <c r="CD169" s="26">
        <f t="shared" si="657"/>
        <v>8876.9</v>
      </c>
      <c r="CE169" s="26">
        <f t="shared" si="658"/>
        <v>10141</v>
      </c>
      <c r="CF169" s="26">
        <f t="shared" si="659"/>
        <v>10141</v>
      </c>
      <c r="CG169" s="26"/>
      <c r="CH169" s="26"/>
      <c r="CI169" s="26"/>
      <c r="CJ169" s="26">
        <f t="shared" si="660"/>
        <v>8876.9</v>
      </c>
      <c r="CK169" s="26">
        <f t="shared" si="661"/>
        <v>10141</v>
      </c>
      <c r="CL169" s="26">
        <f t="shared" si="662"/>
        <v>10141</v>
      </c>
      <c r="CM169" s="26"/>
      <c r="CN169" s="26"/>
      <c r="CO169" s="26"/>
      <c r="CP169" s="26">
        <f t="shared" si="663"/>
        <v>8876.9</v>
      </c>
      <c r="CQ169" s="26">
        <f t="shared" si="664"/>
        <v>10141</v>
      </c>
      <c r="CR169" s="26">
        <f t="shared" si="665"/>
        <v>10141</v>
      </c>
      <c r="CS169" s="26"/>
      <c r="CT169" s="19"/>
      <c r="CU169" s="35"/>
    </row>
    <row r="170" spans="1:105" ht="31.2" hidden="1" x14ac:dyDescent="0.3">
      <c r="A170" s="16" t="s">
        <v>145</v>
      </c>
      <c r="B170" s="17">
        <v>200</v>
      </c>
      <c r="C170" s="16"/>
      <c r="D170" s="16"/>
      <c r="E170" s="34" t="s">
        <v>38</v>
      </c>
      <c r="F170" s="26">
        <f t="shared" si="610"/>
        <v>1059.5999999999999</v>
      </c>
      <c r="G170" s="26">
        <f t="shared" si="611"/>
        <v>1059.5999999999999</v>
      </c>
      <c r="H170" s="26">
        <f t="shared" si="612"/>
        <v>1059.5999999999999</v>
      </c>
      <c r="I170" s="26">
        <f t="shared" si="613"/>
        <v>0</v>
      </c>
      <c r="J170" s="26">
        <f t="shared" si="614"/>
        <v>0</v>
      </c>
      <c r="K170" s="26">
        <f t="shared" si="615"/>
        <v>0</v>
      </c>
      <c r="L170" s="26">
        <f t="shared" si="470"/>
        <v>1059.5999999999999</v>
      </c>
      <c r="M170" s="26">
        <f t="shared" si="471"/>
        <v>1059.5999999999999</v>
      </c>
      <c r="N170" s="26">
        <f t="shared" si="472"/>
        <v>1059.5999999999999</v>
      </c>
      <c r="O170" s="26">
        <f t="shared" si="616"/>
        <v>0</v>
      </c>
      <c r="P170" s="26">
        <f t="shared" si="617"/>
        <v>0</v>
      </c>
      <c r="Q170" s="26">
        <f t="shared" si="618"/>
        <v>0</v>
      </c>
      <c r="R170" s="26">
        <f t="shared" si="473"/>
        <v>1059.5999999999999</v>
      </c>
      <c r="S170" s="26">
        <f t="shared" si="474"/>
        <v>1059.5999999999999</v>
      </c>
      <c r="T170" s="26">
        <f t="shared" si="475"/>
        <v>1059.5999999999999</v>
      </c>
      <c r="U170" s="26">
        <f t="shared" si="619"/>
        <v>0</v>
      </c>
      <c r="V170" s="26">
        <f t="shared" si="620"/>
        <v>0</v>
      </c>
      <c r="W170" s="26">
        <f t="shared" si="621"/>
        <v>0</v>
      </c>
      <c r="X170" s="26">
        <f t="shared" si="476"/>
        <v>1059.5999999999999</v>
      </c>
      <c r="Y170" s="26">
        <f t="shared" si="477"/>
        <v>1059.5999999999999</v>
      </c>
      <c r="Z170" s="26">
        <f t="shared" si="478"/>
        <v>1059.5999999999999</v>
      </c>
      <c r="AA170" s="26">
        <f t="shared" si="622"/>
        <v>0</v>
      </c>
      <c r="AB170" s="26">
        <f t="shared" si="623"/>
        <v>0</v>
      </c>
      <c r="AC170" s="26">
        <f t="shared" si="624"/>
        <v>0</v>
      </c>
      <c r="AD170" s="26">
        <f t="shared" si="479"/>
        <v>1059.5999999999999</v>
      </c>
      <c r="AE170" s="26">
        <f t="shared" si="480"/>
        <v>1059.5999999999999</v>
      </c>
      <c r="AF170" s="26">
        <f t="shared" si="481"/>
        <v>1059.5999999999999</v>
      </c>
      <c r="AG170" s="26">
        <f t="shared" si="625"/>
        <v>0</v>
      </c>
      <c r="AH170" s="26">
        <f t="shared" si="626"/>
        <v>0</v>
      </c>
      <c r="AI170" s="26">
        <f t="shared" si="627"/>
        <v>0</v>
      </c>
      <c r="AJ170" s="26">
        <f t="shared" si="482"/>
        <v>1059.5999999999999</v>
      </c>
      <c r="AK170" s="26">
        <f t="shared" si="483"/>
        <v>1059.5999999999999</v>
      </c>
      <c r="AL170" s="26">
        <f t="shared" si="484"/>
        <v>1059.5999999999999</v>
      </c>
      <c r="AM170" s="26">
        <f t="shared" si="628"/>
        <v>0</v>
      </c>
      <c r="AN170" s="26">
        <f t="shared" si="629"/>
        <v>0</v>
      </c>
      <c r="AO170" s="26">
        <f t="shared" si="630"/>
        <v>0</v>
      </c>
      <c r="AP170" s="26">
        <f t="shared" si="485"/>
        <v>1059.5999999999999</v>
      </c>
      <c r="AQ170" s="26">
        <f t="shared" si="486"/>
        <v>1059.5999999999999</v>
      </c>
      <c r="AR170" s="26">
        <f t="shared" si="487"/>
        <v>1059.5999999999999</v>
      </c>
      <c r="AS170" s="26">
        <f t="shared" si="631"/>
        <v>0</v>
      </c>
      <c r="AT170" s="26">
        <f t="shared" si="632"/>
        <v>0</v>
      </c>
      <c r="AU170" s="26">
        <f t="shared" si="633"/>
        <v>0</v>
      </c>
      <c r="AV170" s="26">
        <f t="shared" si="488"/>
        <v>1059.5999999999999</v>
      </c>
      <c r="AW170" s="26">
        <f t="shared" si="489"/>
        <v>1059.5999999999999</v>
      </c>
      <c r="AX170" s="26">
        <f t="shared" si="490"/>
        <v>1059.5999999999999</v>
      </c>
      <c r="AY170" s="26">
        <f t="shared" si="634"/>
        <v>0</v>
      </c>
      <c r="AZ170" s="26">
        <f t="shared" si="635"/>
        <v>0</v>
      </c>
      <c r="BA170" s="26">
        <f t="shared" si="636"/>
        <v>0</v>
      </c>
      <c r="BB170" s="26">
        <f t="shared" si="491"/>
        <v>1059.5999999999999</v>
      </c>
      <c r="BC170" s="26">
        <f t="shared" si="492"/>
        <v>1059.5999999999999</v>
      </c>
      <c r="BD170" s="26">
        <f t="shared" si="493"/>
        <v>1059.5999999999999</v>
      </c>
      <c r="BE170" s="26">
        <f t="shared" si="637"/>
        <v>0</v>
      </c>
      <c r="BF170" s="26">
        <f t="shared" si="638"/>
        <v>0</v>
      </c>
      <c r="BG170" s="26">
        <f t="shared" si="639"/>
        <v>0</v>
      </c>
      <c r="BH170" s="26">
        <f t="shared" si="494"/>
        <v>1059.5999999999999</v>
      </c>
      <c r="BI170" s="26">
        <f t="shared" si="495"/>
        <v>1059.5999999999999</v>
      </c>
      <c r="BJ170" s="26">
        <f t="shared" si="496"/>
        <v>1059.5999999999999</v>
      </c>
      <c r="BK170" s="26">
        <f t="shared" si="640"/>
        <v>0</v>
      </c>
      <c r="BL170" s="26">
        <f t="shared" si="641"/>
        <v>0</v>
      </c>
      <c r="BM170" s="26">
        <f t="shared" si="642"/>
        <v>0</v>
      </c>
      <c r="BN170" s="26">
        <f t="shared" si="497"/>
        <v>1059.5999999999999</v>
      </c>
      <c r="BO170" s="26">
        <f t="shared" si="498"/>
        <v>1059.5999999999999</v>
      </c>
      <c r="BP170" s="26">
        <f t="shared" si="499"/>
        <v>1059.5999999999999</v>
      </c>
      <c r="BQ170" s="26">
        <f t="shared" si="643"/>
        <v>0</v>
      </c>
      <c r="BR170" s="26">
        <f t="shared" si="644"/>
        <v>0</v>
      </c>
      <c r="BS170" s="26">
        <f t="shared" si="500"/>
        <v>1059.5999999999999</v>
      </c>
      <c r="BT170" s="26">
        <f t="shared" si="501"/>
        <v>1059.5999999999999</v>
      </c>
      <c r="BU170" s="26">
        <f t="shared" si="502"/>
        <v>1059.5999999999999</v>
      </c>
      <c r="BV170" s="26">
        <f t="shared" si="645"/>
        <v>0</v>
      </c>
      <c r="BW170" s="26">
        <f t="shared" si="646"/>
        <v>0</v>
      </c>
      <c r="BX170" s="26">
        <f t="shared" si="503"/>
        <v>1059.5999999999999</v>
      </c>
      <c r="BY170" s="26">
        <f t="shared" si="504"/>
        <v>1059.5999999999999</v>
      </c>
      <c r="BZ170" s="26">
        <f t="shared" si="505"/>
        <v>1059.5999999999999</v>
      </c>
      <c r="CA170" s="26">
        <f t="shared" si="647"/>
        <v>-1.139</v>
      </c>
      <c r="CB170" s="26">
        <f t="shared" si="648"/>
        <v>0</v>
      </c>
      <c r="CC170" s="26">
        <f t="shared" si="649"/>
        <v>0</v>
      </c>
      <c r="CD170" s="26">
        <f t="shared" si="657"/>
        <v>1058.461</v>
      </c>
      <c r="CE170" s="26">
        <f t="shared" si="658"/>
        <v>1059.5999999999999</v>
      </c>
      <c r="CF170" s="26">
        <f t="shared" si="659"/>
        <v>1059.5999999999999</v>
      </c>
      <c r="CG170" s="26">
        <f t="shared" si="650"/>
        <v>0</v>
      </c>
      <c r="CH170" s="26">
        <f t="shared" si="651"/>
        <v>0</v>
      </c>
      <c r="CI170" s="26">
        <f t="shared" si="652"/>
        <v>0</v>
      </c>
      <c r="CJ170" s="26">
        <f t="shared" si="660"/>
        <v>1058.461</v>
      </c>
      <c r="CK170" s="26">
        <f t="shared" si="661"/>
        <v>1059.5999999999999</v>
      </c>
      <c r="CL170" s="26">
        <f t="shared" si="662"/>
        <v>1059.5999999999999</v>
      </c>
      <c r="CM170" s="26">
        <f t="shared" si="653"/>
        <v>0</v>
      </c>
      <c r="CN170" s="26">
        <f t="shared" si="654"/>
        <v>0</v>
      </c>
      <c r="CO170" s="26">
        <f t="shared" si="655"/>
        <v>0</v>
      </c>
      <c r="CP170" s="26">
        <f t="shared" si="663"/>
        <v>1058.461</v>
      </c>
      <c r="CQ170" s="26">
        <f t="shared" si="664"/>
        <v>1059.5999999999999</v>
      </c>
      <c r="CR170" s="26">
        <f t="shared" si="665"/>
        <v>1059.5999999999999</v>
      </c>
      <c r="CS170" s="26">
        <f t="shared" si="656"/>
        <v>0</v>
      </c>
      <c r="CT170" s="19"/>
      <c r="CU170" s="35"/>
      <c r="CY170" s="1" t="s">
        <v>27</v>
      </c>
    </row>
    <row r="171" spans="1:105" ht="46.8" hidden="1" x14ac:dyDescent="0.3">
      <c r="A171" s="16" t="s">
        <v>145</v>
      </c>
      <c r="B171" s="17">
        <v>240</v>
      </c>
      <c r="C171" s="16"/>
      <c r="D171" s="16"/>
      <c r="E171" s="34" t="s">
        <v>39</v>
      </c>
      <c r="F171" s="26">
        <f t="shared" si="610"/>
        <v>1059.5999999999999</v>
      </c>
      <c r="G171" s="26">
        <f t="shared" si="611"/>
        <v>1059.5999999999999</v>
      </c>
      <c r="H171" s="26">
        <f t="shared" si="612"/>
        <v>1059.5999999999999</v>
      </c>
      <c r="I171" s="26">
        <f t="shared" si="613"/>
        <v>0</v>
      </c>
      <c r="J171" s="26">
        <f t="shared" si="614"/>
        <v>0</v>
      </c>
      <c r="K171" s="26">
        <f t="shared" si="615"/>
        <v>0</v>
      </c>
      <c r="L171" s="26">
        <f t="shared" si="470"/>
        <v>1059.5999999999999</v>
      </c>
      <c r="M171" s="26">
        <f t="shared" si="471"/>
        <v>1059.5999999999999</v>
      </c>
      <c r="N171" s="26">
        <f t="shared" si="472"/>
        <v>1059.5999999999999</v>
      </c>
      <c r="O171" s="26">
        <f t="shared" si="616"/>
        <v>0</v>
      </c>
      <c r="P171" s="26">
        <f t="shared" si="617"/>
        <v>0</v>
      </c>
      <c r="Q171" s="26">
        <f t="shared" si="618"/>
        <v>0</v>
      </c>
      <c r="R171" s="26">
        <f t="shared" si="473"/>
        <v>1059.5999999999999</v>
      </c>
      <c r="S171" s="26">
        <f t="shared" si="474"/>
        <v>1059.5999999999999</v>
      </c>
      <c r="T171" s="26">
        <f t="shared" si="475"/>
        <v>1059.5999999999999</v>
      </c>
      <c r="U171" s="26">
        <f t="shared" si="619"/>
        <v>0</v>
      </c>
      <c r="V171" s="26">
        <f t="shared" si="620"/>
        <v>0</v>
      </c>
      <c r="W171" s="26">
        <f t="shared" si="621"/>
        <v>0</v>
      </c>
      <c r="X171" s="26">
        <f t="shared" si="476"/>
        <v>1059.5999999999999</v>
      </c>
      <c r="Y171" s="26">
        <f t="shared" si="477"/>
        <v>1059.5999999999999</v>
      </c>
      <c r="Z171" s="26">
        <f t="shared" si="478"/>
        <v>1059.5999999999999</v>
      </c>
      <c r="AA171" s="26">
        <f t="shared" si="622"/>
        <v>0</v>
      </c>
      <c r="AB171" s="26">
        <f t="shared" si="623"/>
        <v>0</v>
      </c>
      <c r="AC171" s="26">
        <f t="shared" si="624"/>
        <v>0</v>
      </c>
      <c r="AD171" s="26">
        <f t="shared" si="479"/>
        <v>1059.5999999999999</v>
      </c>
      <c r="AE171" s="26">
        <f t="shared" si="480"/>
        <v>1059.5999999999999</v>
      </c>
      <c r="AF171" s="26">
        <f t="shared" si="481"/>
        <v>1059.5999999999999</v>
      </c>
      <c r="AG171" s="26">
        <f t="shared" si="625"/>
        <v>0</v>
      </c>
      <c r="AH171" s="26">
        <f t="shared" si="626"/>
        <v>0</v>
      </c>
      <c r="AI171" s="26">
        <f t="shared" si="627"/>
        <v>0</v>
      </c>
      <c r="AJ171" s="26">
        <f t="shared" si="482"/>
        <v>1059.5999999999999</v>
      </c>
      <c r="AK171" s="26">
        <f t="shared" si="483"/>
        <v>1059.5999999999999</v>
      </c>
      <c r="AL171" s="26">
        <f t="shared" si="484"/>
        <v>1059.5999999999999</v>
      </c>
      <c r="AM171" s="26">
        <f t="shared" si="628"/>
        <v>0</v>
      </c>
      <c r="AN171" s="26">
        <f t="shared" si="629"/>
        <v>0</v>
      </c>
      <c r="AO171" s="26">
        <f t="shared" si="630"/>
        <v>0</v>
      </c>
      <c r="AP171" s="26">
        <f t="shared" si="485"/>
        <v>1059.5999999999999</v>
      </c>
      <c r="AQ171" s="26">
        <f t="shared" si="486"/>
        <v>1059.5999999999999</v>
      </c>
      <c r="AR171" s="26">
        <f t="shared" si="487"/>
        <v>1059.5999999999999</v>
      </c>
      <c r="AS171" s="26">
        <f t="shared" si="631"/>
        <v>0</v>
      </c>
      <c r="AT171" s="26">
        <f t="shared" si="632"/>
        <v>0</v>
      </c>
      <c r="AU171" s="26">
        <f t="shared" si="633"/>
        <v>0</v>
      </c>
      <c r="AV171" s="26">
        <f t="shared" si="488"/>
        <v>1059.5999999999999</v>
      </c>
      <c r="AW171" s="26">
        <f t="shared" si="489"/>
        <v>1059.5999999999999</v>
      </c>
      <c r="AX171" s="26">
        <f t="shared" si="490"/>
        <v>1059.5999999999999</v>
      </c>
      <c r="AY171" s="26">
        <f t="shared" si="634"/>
        <v>0</v>
      </c>
      <c r="AZ171" s="26">
        <f t="shared" si="635"/>
        <v>0</v>
      </c>
      <c r="BA171" s="26">
        <f t="shared" si="636"/>
        <v>0</v>
      </c>
      <c r="BB171" s="26">
        <f t="shared" si="491"/>
        <v>1059.5999999999999</v>
      </c>
      <c r="BC171" s="26">
        <f t="shared" si="492"/>
        <v>1059.5999999999999</v>
      </c>
      <c r="BD171" s="26">
        <f t="shared" si="493"/>
        <v>1059.5999999999999</v>
      </c>
      <c r="BE171" s="26">
        <f t="shared" si="637"/>
        <v>0</v>
      </c>
      <c r="BF171" s="26">
        <f t="shared" si="638"/>
        <v>0</v>
      </c>
      <c r="BG171" s="26">
        <f t="shared" si="639"/>
        <v>0</v>
      </c>
      <c r="BH171" s="26">
        <f t="shared" si="494"/>
        <v>1059.5999999999999</v>
      </c>
      <c r="BI171" s="26">
        <f t="shared" si="495"/>
        <v>1059.5999999999999</v>
      </c>
      <c r="BJ171" s="26">
        <f t="shared" si="496"/>
        <v>1059.5999999999999</v>
      </c>
      <c r="BK171" s="26">
        <f t="shared" si="640"/>
        <v>0</v>
      </c>
      <c r="BL171" s="26">
        <f t="shared" si="641"/>
        <v>0</v>
      </c>
      <c r="BM171" s="26">
        <f t="shared" si="642"/>
        <v>0</v>
      </c>
      <c r="BN171" s="26">
        <f t="shared" si="497"/>
        <v>1059.5999999999999</v>
      </c>
      <c r="BO171" s="26">
        <f t="shared" si="498"/>
        <v>1059.5999999999999</v>
      </c>
      <c r="BP171" s="26">
        <f t="shared" si="499"/>
        <v>1059.5999999999999</v>
      </c>
      <c r="BQ171" s="26">
        <f t="shared" si="643"/>
        <v>0</v>
      </c>
      <c r="BR171" s="26">
        <f t="shared" si="644"/>
        <v>0</v>
      </c>
      <c r="BS171" s="26">
        <f t="shared" si="500"/>
        <v>1059.5999999999999</v>
      </c>
      <c r="BT171" s="26">
        <f t="shared" si="501"/>
        <v>1059.5999999999999</v>
      </c>
      <c r="BU171" s="26">
        <f t="shared" si="502"/>
        <v>1059.5999999999999</v>
      </c>
      <c r="BV171" s="26">
        <f t="shared" si="645"/>
        <v>0</v>
      </c>
      <c r="BW171" s="26">
        <f t="shared" si="646"/>
        <v>0</v>
      </c>
      <c r="BX171" s="26">
        <f t="shared" si="503"/>
        <v>1059.5999999999999</v>
      </c>
      <c r="BY171" s="26">
        <f t="shared" si="504"/>
        <v>1059.5999999999999</v>
      </c>
      <c r="BZ171" s="26">
        <f t="shared" si="505"/>
        <v>1059.5999999999999</v>
      </c>
      <c r="CA171" s="26">
        <f t="shared" si="647"/>
        <v>-1.139</v>
      </c>
      <c r="CB171" s="26">
        <f t="shared" si="648"/>
        <v>0</v>
      </c>
      <c r="CC171" s="26">
        <f t="shared" si="649"/>
        <v>0</v>
      </c>
      <c r="CD171" s="26">
        <f t="shared" si="657"/>
        <v>1058.461</v>
      </c>
      <c r="CE171" s="26">
        <f t="shared" si="658"/>
        <v>1059.5999999999999</v>
      </c>
      <c r="CF171" s="26">
        <f t="shared" si="659"/>
        <v>1059.5999999999999</v>
      </c>
      <c r="CG171" s="26">
        <f t="shared" si="650"/>
        <v>0</v>
      </c>
      <c r="CH171" s="26">
        <f t="shared" si="651"/>
        <v>0</v>
      </c>
      <c r="CI171" s="26">
        <f t="shared" si="652"/>
        <v>0</v>
      </c>
      <c r="CJ171" s="26">
        <f t="shared" si="660"/>
        <v>1058.461</v>
      </c>
      <c r="CK171" s="26">
        <f t="shared" si="661"/>
        <v>1059.5999999999999</v>
      </c>
      <c r="CL171" s="26">
        <f t="shared" si="662"/>
        <v>1059.5999999999999</v>
      </c>
      <c r="CM171" s="26">
        <f t="shared" si="653"/>
        <v>0</v>
      </c>
      <c r="CN171" s="26">
        <f t="shared" si="654"/>
        <v>0</v>
      </c>
      <c r="CO171" s="26">
        <f t="shared" si="655"/>
        <v>0</v>
      </c>
      <c r="CP171" s="26">
        <f t="shared" si="663"/>
        <v>1058.461</v>
      </c>
      <c r="CQ171" s="26">
        <f t="shared" si="664"/>
        <v>1059.5999999999999</v>
      </c>
      <c r="CR171" s="26">
        <f t="shared" si="665"/>
        <v>1059.5999999999999</v>
      </c>
      <c r="CS171" s="26">
        <f t="shared" si="656"/>
        <v>0</v>
      </c>
      <c r="CT171" s="19"/>
      <c r="CU171" s="35"/>
      <c r="CZ171" s="1" t="s">
        <v>28</v>
      </c>
    </row>
    <row r="172" spans="1:105" ht="46.8" hidden="1" x14ac:dyDescent="0.3">
      <c r="A172" s="16" t="s">
        <v>145</v>
      </c>
      <c r="B172" s="17">
        <v>240</v>
      </c>
      <c r="C172" s="16" t="s">
        <v>65</v>
      </c>
      <c r="D172" s="16" t="s">
        <v>132</v>
      </c>
      <c r="E172" s="34" t="s">
        <v>133</v>
      </c>
      <c r="F172" s="26">
        <v>1059.5999999999999</v>
      </c>
      <c r="G172" s="26">
        <v>1059.5999999999999</v>
      </c>
      <c r="H172" s="26">
        <v>1059.5999999999999</v>
      </c>
      <c r="I172" s="26"/>
      <c r="J172" s="26"/>
      <c r="K172" s="26"/>
      <c r="L172" s="26">
        <f t="shared" si="470"/>
        <v>1059.5999999999999</v>
      </c>
      <c r="M172" s="26">
        <f t="shared" si="471"/>
        <v>1059.5999999999999</v>
      </c>
      <c r="N172" s="26">
        <f t="shared" si="472"/>
        <v>1059.5999999999999</v>
      </c>
      <c r="O172" s="26"/>
      <c r="P172" s="26"/>
      <c r="Q172" s="26"/>
      <c r="R172" s="26">
        <f t="shared" si="473"/>
        <v>1059.5999999999999</v>
      </c>
      <c r="S172" s="26">
        <f t="shared" si="474"/>
        <v>1059.5999999999999</v>
      </c>
      <c r="T172" s="26">
        <f t="shared" si="475"/>
        <v>1059.5999999999999</v>
      </c>
      <c r="U172" s="26"/>
      <c r="V172" s="26"/>
      <c r="W172" s="26"/>
      <c r="X172" s="26">
        <f t="shared" si="476"/>
        <v>1059.5999999999999</v>
      </c>
      <c r="Y172" s="26">
        <f t="shared" si="477"/>
        <v>1059.5999999999999</v>
      </c>
      <c r="Z172" s="26">
        <f t="shared" si="478"/>
        <v>1059.5999999999999</v>
      </c>
      <c r="AA172" s="26"/>
      <c r="AB172" s="26"/>
      <c r="AC172" s="26"/>
      <c r="AD172" s="26">
        <f t="shared" si="479"/>
        <v>1059.5999999999999</v>
      </c>
      <c r="AE172" s="26">
        <f t="shared" si="480"/>
        <v>1059.5999999999999</v>
      </c>
      <c r="AF172" s="26">
        <f t="shared" si="481"/>
        <v>1059.5999999999999</v>
      </c>
      <c r="AG172" s="26"/>
      <c r="AH172" s="26"/>
      <c r="AI172" s="26"/>
      <c r="AJ172" s="26">
        <f t="shared" si="482"/>
        <v>1059.5999999999999</v>
      </c>
      <c r="AK172" s="26">
        <f t="shared" si="483"/>
        <v>1059.5999999999999</v>
      </c>
      <c r="AL172" s="26">
        <f t="shared" si="484"/>
        <v>1059.5999999999999</v>
      </c>
      <c r="AM172" s="26"/>
      <c r="AN172" s="26"/>
      <c r="AO172" s="26"/>
      <c r="AP172" s="26">
        <f t="shared" si="485"/>
        <v>1059.5999999999999</v>
      </c>
      <c r="AQ172" s="26">
        <f t="shared" si="486"/>
        <v>1059.5999999999999</v>
      </c>
      <c r="AR172" s="26">
        <f t="shared" si="487"/>
        <v>1059.5999999999999</v>
      </c>
      <c r="AS172" s="26"/>
      <c r="AT172" s="26"/>
      <c r="AU172" s="26"/>
      <c r="AV172" s="26">
        <f t="shared" si="488"/>
        <v>1059.5999999999999</v>
      </c>
      <c r="AW172" s="26">
        <f t="shared" si="489"/>
        <v>1059.5999999999999</v>
      </c>
      <c r="AX172" s="26">
        <f t="shared" si="490"/>
        <v>1059.5999999999999</v>
      </c>
      <c r="AY172" s="26"/>
      <c r="AZ172" s="26"/>
      <c r="BA172" s="26"/>
      <c r="BB172" s="26">
        <f t="shared" si="491"/>
        <v>1059.5999999999999</v>
      </c>
      <c r="BC172" s="26">
        <f t="shared" si="492"/>
        <v>1059.5999999999999</v>
      </c>
      <c r="BD172" s="26">
        <f t="shared" si="493"/>
        <v>1059.5999999999999</v>
      </c>
      <c r="BE172" s="26"/>
      <c r="BF172" s="26"/>
      <c r="BG172" s="26"/>
      <c r="BH172" s="26">
        <f t="shared" si="494"/>
        <v>1059.5999999999999</v>
      </c>
      <c r="BI172" s="26">
        <f t="shared" si="495"/>
        <v>1059.5999999999999</v>
      </c>
      <c r="BJ172" s="26">
        <f t="shared" si="496"/>
        <v>1059.5999999999999</v>
      </c>
      <c r="BK172" s="26"/>
      <c r="BL172" s="26"/>
      <c r="BM172" s="26"/>
      <c r="BN172" s="26">
        <f t="shared" si="497"/>
        <v>1059.5999999999999</v>
      </c>
      <c r="BO172" s="26">
        <f t="shared" si="498"/>
        <v>1059.5999999999999</v>
      </c>
      <c r="BP172" s="26">
        <f t="shared" si="499"/>
        <v>1059.5999999999999</v>
      </c>
      <c r="BQ172" s="26"/>
      <c r="BR172" s="26"/>
      <c r="BS172" s="26">
        <f t="shared" si="500"/>
        <v>1059.5999999999999</v>
      </c>
      <c r="BT172" s="26">
        <f t="shared" si="501"/>
        <v>1059.5999999999999</v>
      </c>
      <c r="BU172" s="26">
        <f t="shared" si="502"/>
        <v>1059.5999999999999</v>
      </c>
      <c r="BV172" s="26"/>
      <c r="BW172" s="26"/>
      <c r="BX172" s="26">
        <f t="shared" si="503"/>
        <v>1059.5999999999999</v>
      </c>
      <c r="BY172" s="26">
        <f t="shared" si="504"/>
        <v>1059.5999999999999</v>
      </c>
      <c r="BZ172" s="26">
        <f t="shared" si="505"/>
        <v>1059.5999999999999</v>
      </c>
      <c r="CA172" s="26">
        <v>-1.139</v>
      </c>
      <c r="CB172" s="26"/>
      <c r="CC172" s="26"/>
      <c r="CD172" s="26">
        <f t="shared" si="657"/>
        <v>1058.461</v>
      </c>
      <c r="CE172" s="26">
        <f t="shared" si="658"/>
        <v>1059.5999999999999</v>
      </c>
      <c r="CF172" s="26">
        <f t="shared" si="659"/>
        <v>1059.5999999999999</v>
      </c>
      <c r="CG172" s="26"/>
      <c r="CH172" s="26"/>
      <c r="CI172" s="26"/>
      <c r="CJ172" s="26">
        <f t="shared" si="660"/>
        <v>1058.461</v>
      </c>
      <c r="CK172" s="26">
        <f t="shared" si="661"/>
        <v>1059.5999999999999</v>
      </c>
      <c r="CL172" s="26">
        <f t="shared" si="662"/>
        <v>1059.5999999999999</v>
      </c>
      <c r="CM172" s="26"/>
      <c r="CN172" s="26"/>
      <c r="CO172" s="26"/>
      <c r="CP172" s="26">
        <f t="shared" si="663"/>
        <v>1058.461</v>
      </c>
      <c r="CQ172" s="26">
        <f t="shared" si="664"/>
        <v>1059.5999999999999</v>
      </c>
      <c r="CR172" s="26">
        <f t="shared" si="665"/>
        <v>1059.5999999999999</v>
      </c>
      <c r="CS172" s="26"/>
      <c r="CT172" s="19"/>
      <c r="CU172" s="35"/>
    </row>
    <row r="173" spans="1:105" ht="62.4" hidden="1" x14ac:dyDescent="0.3">
      <c r="A173" s="16" t="s">
        <v>147</v>
      </c>
      <c r="B173" s="17"/>
      <c r="C173" s="16"/>
      <c r="D173" s="16"/>
      <c r="E173" s="34" t="s">
        <v>148</v>
      </c>
      <c r="F173" s="26">
        <f t="shared" si="610"/>
        <v>57683.9</v>
      </c>
      <c r="G173" s="26">
        <f t="shared" si="611"/>
        <v>151968.9</v>
      </c>
      <c r="H173" s="26">
        <f t="shared" si="612"/>
        <v>0</v>
      </c>
      <c r="I173" s="26">
        <f t="shared" si="613"/>
        <v>0</v>
      </c>
      <c r="J173" s="26">
        <f t="shared" si="614"/>
        <v>0</v>
      </c>
      <c r="K173" s="26">
        <f t="shared" si="615"/>
        <v>0</v>
      </c>
      <c r="L173" s="26">
        <f t="shared" si="470"/>
        <v>57683.9</v>
      </c>
      <c r="M173" s="26">
        <f t="shared" si="471"/>
        <v>151968.9</v>
      </c>
      <c r="N173" s="26">
        <f t="shared" si="472"/>
        <v>0</v>
      </c>
      <c r="O173" s="26">
        <f t="shared" si="616"/>
        <v>0</v>
      </c>
      <c r="P173" s="26">
        <f t="shared" si="617"/>
        <v>0</v>
      </c>
      <c r="Q173" s="26">
        <f t="shared" si="618"/>
        <v>0</v>
      </c>
      <c r="R173" s="26">
        <f t="shared" si="473"/>
        <v>57683.9</v>
      </c>
      <c r="S173" s="26">
        <f t="shared" si="474"/>
        <v>151968.9</v>
      </c>
      <c r="T173" s="26">
        <f t="shared" si="475"/>
        <v>0</v>
      </c>
      <c r="U173" s="26">
        <f t="shared" si="619"/>
        <v>0</v>
      </c>
      <c r="V173" s="26">
        <f t="shared" si="620"/>
        <v>0</v>
      </c>
      <c r="W173" s="26">
        <f t="shared" si="621"/>
        <v>0</v>
      </c>
      <c r="X173" s="26">
        <f t="shared" si="476"/>
        <v>57683.9</v>
      </c>
      <c r="Y173" s="26">
        <f t="shared" si="477"/>
        <v>151968.9</v>
      </c>
      <c r="Z173" s="26">
        <f t="shared" si="478"/>
        <v>0</v>
      </c>
      <c r="AA173" s="26">
        <f t="shared" si="622"/>
        <v>0</v>
      </c>
      <c r="AB173" s="26">
        <f t="shared" si="623"/>
        <v>0</v>
      </c>
      <c r="AC173" s="26">
        <f t="shared" si="624"/>
        <v>0</v>
      </c>
      <c r="AD173" s="26">
        <f t="shared" si="479"/>
        <v>57683.9</v>
      </c>
      <c r="AE173" s="26">
        <f t="shared" si="480"/>
        <v>151968.9</v>
      </c>
      <c r="AF173" s="26">
        <f t="shared" si="481"/>
        <v>0</v>
      </c>
      <c r="AG173" s="26">
        <f t="shared" si="625"/>
        <v>0</v>
      </c>
      <c r="AH173" s="26">
        <f t="shared" si="626"/>
        <v>0</v>
      </c>
      <c r="AI173" s="26">
        <f t="shared" si="627"/>
        <v>0</v>
      </c>
      <c r="AJ173" s="26">
        <f t="shared" si="482"/>
        <v>57683.9</v>
      </c>
      <c r="AK173" s="26">
        <f t="shared" si="483"/>
        <v>151968.9</v>
      </c>
      <c r="AL173" s="26">
        <f t="shared" si="484"/>
        <v>0</v>
      </c>
      <c r="AM173" s="26">
        <f t="shared" si="628"/>
        <v>0</v>
      </c>
      <c r="AN173" s="26">
        <f t="shared" si="629"/>
        <v>0</v>
      </c>
      <c r="AO173" s="26">
        <f t="shared" si="630"/>
        <v>0</v>
      </c>
      <c r="AP173" s="26">
        <f t="shared" si="485"/>
        <v>57683.9</v>
      </c>
      <c r="AQ173" s="26">
        <f t="shared" si="486"/>
        <v>151968.9</v>
      </c>
      <c r="AR173" s="26">
        <f t="shared" si="487"/>
        <v>0</v>
      </c>
      <c r="AS173" s="26">
        <f t="shared" si="631"/>
        <v>0</v>
      </c>
      <c r="AT173" s="26">
        <f t="shared" si="632"/>
        <v>0</v>
      </c>
      <c r="AU173" s="26">
        <f t="shared" si="633"/>
        <v>0</v>
      </c>
      <c r="AV173" s="26">
        <f t="shared" si="488"/>
        <v>57683.9</v>
      </c>
      <c r="AW173" s="26">
        <f t="shared" si="489"/>
        <v>151968.9</v>
      </c>
      <c r="AX173" s="26">
        <f t="shared" si="490"/>
        <v>0</v>
      </c>
      <c r="AY173" s="26">
        <f t="shared" si="634"/>
        <v>0</v>
      </c>
      <c r="AZ173" s="26">
        <f t="shared" si="635"/>
        <v>0</v>
      </c>
      <c r="BA173" s="26">
        <f t="shared" si="636"/>
        <v>0</v>
      </c>
      <c r="BB173" s="26">
        <f t="shared" si="491"/>
        <v>57683.9</v>
      </c>
      <c r="BC173" s="26">
        <f t="shared" si="492"/>
        <v>151968.9</v>
      </c>
      <c r="BD173" s="26">
        <f t="shared" si="493"/>
        <v>0</v>
      </c>
      <c r="BE173" s="26">
        <f t="shared" si="637"/>
        <v>0</v>
      </c>
      <c r="BF173" s="26">
        <f t="shared" si="638"/>
        <v>0</v>
      </c>
      <c r="BG173" s="26">
        <f t="shared" si="639"/>
        <v>0</v>
      </c>
      <c r="BH173" s="26">
        <f t="shared" si="494"/>
        <v>57683.9</v>
      </c>
      <c r="BI173" s="26">
        <f t="shared" si="495"/>
        <v>151968.9</v>
      </c>
      <c r="BJ173" s="26">
        <f t="shared" si="496"/>
        <v>0</v>
      </c>
      <c r="BK173" s="26">
        <f t="shared" si="640"/>
        <v>-57683.9</v>
      </c>
      <c r="BL173" s="26">
        <f t="shared" si="641"/>
        <v>57683.9</v>
      </c>
      <c r="BM173" s="26">
        <f t="shared" si="642"/>
        <v>0</v>
      </c>
      <c r="BN173" s="26">
        <f t="shared" si="497"/>
        <v>0</v>
      </c>
      <c r="BO173" s="26">
        <f t="shared" si="498"/>
        <v>209652.8</v>
      </c>
      <c r="BP173" s="26">
        <f t="shared" si="499"/>
        <v>0</v>
      </c>
      <c r="BQ173" s="26">
        <f t="shared" si="643"/>
        <v>0</v>
      </c>
      <c r="BR173" s="26">
        <f t="shared" si="644"/>
        <v>0</v>
      </c>
      <c r="BS173" s="26">
        <f t="shared" si="500"/>
        <v>0</v>
      </c>
      <c r="BT173" s="26">
        <f t="shared" si="501"/>
        <v>209652.8</v>
      </c>
      <c r="BU173" s="26">
        <f t="shared" si="502"/>
        <v>0</v>
      </c>
      <c r="BV173" s="26">
        <f t="shared" si="645"/>
        <v>0</v>
      </c>
      <c r="BW173" s="26">
        <f t="shared" si="646"/>
        <v>0</v>
      </c>
      <c r="BX173" s="26">
        <f t="shared" si="503"/>
        <v>0</v>
      </c>
      <c r="BY173" s="26">
        <f t="shared" si="504"/>
        <v>209652.8</v>
      </c>
      <c r="BZ173" s="26">
        <f t="shared" si="505"/>
        <v>0</v>
      </c>
      <c r="CA173" s="26">
        <f t="shared" si="647"/>
        <v>0</v>
      </c>
      <c r="CB173" s="26">
        <f t="shared" si="648"/>
        <v>0</v>
      </c>
      <c r="CC173" s="26">
        <f t="shared" si="649"/>
        <v>0</v>
      </c>
      <c r="CD173" s="26">
        <f t="shared" si="657"/>
        <v>0</v>
      </c>
      <c r="CE173" s="26">
        <f t="shared" si="658"/>
        <v>209652.8</v>
      </c>
      <c r="CF173" s="26">
        <f t="shared" si="659"/>
        <v>0</v>
      </c>
      <c r="CG173" s="26">
        <f t="shared" si="650"/>
        <v>0</v>
      </c>
      <c r="CH173" s="26">
        <f t="shared" si="651"/>
        <v>0</v>
      </c>
      <c r="CI173" s="26">
        <f t="shared" si="652"/>
        <v>0</v>
      </c>
      <c r="CJ173" s="26">
        <f t="shared" si="660"/>
        <v>0</v>
      </c>
      <c r="CK173" s="26">
        <f t="shared" si="661"/>
        <v>209652.8</v>
      </c>
      <c r="CL173" s="26">
        <f t="shared" si="662"/>
        <v>0</v>
      </c>
      <c r="CM173" s="26">
        <f t="shared" si="653"/>
        <v>0</v>
      </c>
      <c r="CN173" s="26">
        <f t="shared" si="654"/>
        <v>0</v>
      </c>
      <c r="CO173" s="26">
        <f t="shared" si="655"/>
        <v>0</v>
      </c>
      <c r="CP173" s="26">
        <f t="shared" si="663"/>
        <v>0</v>
      </c>
      <c r="CQ173" s="26">
        <f t="shared" si="664"/>
        <v>209652.8</v>
      </c>
      <c r="CR173" s="26">
        <f t="shared" si="665"/>
        <v>0</v>
      </c>
      <c r="CS173" s="26">
        <f t="shared" si="656"/>
        <v>0</v>
      </c>
      <c r="CT173" s="19"/>
      <c r="CU173" s="35"/>
      <c r="CX173" s="1" t="s">
        <v>26</v>
      </c>
    </row>
    <row r="174" spans="1:105" ht="31.2" hidden="1" x14ac:dyDescent="0.3">
      <c r="A174" s="16" t="s">
        <v>149</v>
      </c>
      <c r="B174" s="17"/>
      <c r="C174" s="16"/>
      <c r="D174" s="16"/>
      <c r="E174" s="34" t="s">
        <v>150</v>
      </c>
      <c r="F174" s="26">
        <f t="shared" si="610"/>
        <v>57683.9</v>
      </c>
      <c r="G174" s="26">
        <f t="shared" si="611"/>
        <v>151968.9</v>
      </c>
      <c r="H174" s="26">
        <f t="shared" si="612"/>
        <v>0</v>
      </c>
      <c r="I174" s="26">
        <f t="shared" si="613"/>
        <v>0</v>
      </c>
      <c r="J174" s="26">
        <f t="shared" si="614"/>
        <v>0</v>
      </c>
      <c r="K174" s="26">
        <f t="shared" si="615"/>
        <v>0</v>
      </c>
      <c r="L174" s="26">
        <f t="shared" si="470"/>
        <v>57683.9</v>
      </c>
      <c r="M174" s="26">
        <f t="shared" si="471"/>
        <v>151968.9</v>
      </c>
      <c r="N174" s="26">
        <f t="shared" si="472"/>
        <v>0</v>
      </c>
      <c r="O174" s="26">
        <f t="shared" si="616"/>
        <v>0</v>
      </c>
      <c r="P174" s="26">
        <f t="shared" si="617"/>
        <v>0</v>
      </c>
      <c r="Q174" s="26">
        <f t="shared" si="618"/>
        <v>0</v>
      </c>
      <c r="R174" s="26">
        <f t="shared" si="473"/>
        <v>57683.9</v>
      </c>
      <c r="S174" s="26">
        <f t="shared" si="474"/>
        <v>151968.9</v>
      </c>
      <c r="T174" s="26">
        <f t="shared" si="475"/>
        <v>0</v>
      </c>
      <c r="U174" s="26">
        <f t="shared" si="619"/>
        <v>0</v>
      </c>
      <c r="V174" s="26">
        <f t="shared" si="620"/>
        <v>0</v>
      </c>
      <c r="W174" s="26">
        <f t="shared" si="621"/>
        <v>0</v>
      </c>
      <c r="X174" s="26">
        <f t="shared" si="476"/>
        <v>57683.9</v>
      </c>
      <c r="Y174" s="26">
        <f t="shared" si="477"/>
        <v>151968.9</v>
      </c>
      <c r="Z174" s="26">
        <f t="shared" si="478"/>
        <v>0</v>
      </c>
      <c r="AA174" s="26">
        <f t="shared" si="622"/>
        <v>0</v>
      </c>
      <c r="AB174" s="26">
        <f t="shared" si="623"/>
        <v>0</v>
      </c>
      <c r="AC174" s="26">
        <f t="shared" si="624"/>
        <v>0</v>
      </c>
      <c r="AD174" s="26">
        <f t="shared" si="479"/>
        <v>57683.9</v>
      </c>
      <c r="AE174" s="26">
        <f t="shared" si="480"/>
        <v>151968.9</v>
      </c>
      <c r="AF174" s="26">
        <f t="shared" si="481"/>
        <v>0</v>
      </c>
      <c r="AG174" s="26">
        <f t="shared" si="625"/>
        <v>0</v>
      </c>
      <c r="AH174" s="26">
        <f t="shared" si="626"/>
        <v>0</v>
      </c>
      <c r="AI174" s="26">
        <f t="shared" si="627"/>
        <v>0</v>
      </c>
      <c r="AJ174" s="26">
        <f t="shared" si="482"/>
        <v>57683.9</v>
      </c>
      <c r="AK174" s="26">
        <f t="shared" si="483"/>
        <v>151968.9</v>
      </c>
      <c r="AL174" s="26">
        <f t="shared" si="484"/>
        <v>0</v>
      </c>
      <c r="AM174" s="26">
        <f t="shared" si="628"/>
        <v>0</v>
      </c>
      <c r="AN174" s="26">
        <f t="shared" si="629"/>
        <v>0</v>
      </c>
      <c r="AO174" s="26">
        <f t="shared" si="630"/>
        <v>0</v>
      </c>
      <c r="AP174" s="26">
        <f t="shared" si="485"/>
        <v>57683.9</v>
      </c>
      <c r="AQ174" s="26">
        <f t="shared" si="486"/>
        <v>151968.9</v>
      </c>
      <c r="AR174" s="26">
        <f t="shared" si="487"/>
        <v>0</v>
      </c>
      <c r="AS174" s="26">
        <f t="shared" si="631"/>
        <v>0</v>
      </c>
      <c r="AT174" s="26">
        <f t="shared" si="632"/>
        <v>0</v>
      </c>
      <c r="AU174" s="26">
        <f t="shared" si="633"/>
        <v>0</v>
      </c>
      <c r="AV174" s="26">
        <f t="shared" si="488"/>
        <v>57683.9</v>
      </c>
      <c r="AW174" s="26">
        <f t="shared" si="489"/>
        <v>151968.9</v>
      </c>
      <c r="AX174" s="26">
        <f t="shared" si="490"/>
        <v>0</v>
      </c>
      <c r="AY174" s="26">
        <f t="shared" si="634"/>
        <v>0</v>
      </c>
      <c r="AZ174" s="26">
        <f t="shared" si="635"/>
        <v>0</v>
      </c>
      <c r="BA174" s="26">
        <f t="shared" si="636"/>
        <v>0</v>
      </c>
      <c r="BB174" s="26">
        <f t="shared" si="491"/>
        <v>57683.9</v>
      </c>
      <c r="BC174" s="26">
        <f t="shared" si="492"/>
        <v>151968.9</v>
      </c>
      <c r="BD174" s="26">
        <f t="shared" si="493"/>
        <v>0</v>
      </c>
      <c r="BE174" s="26">
        <f t="shared" si="637"/>
        <v>0</v>
      </c>
      <c r="BF174" s="26">
        <f t="shared" si="638"/>
        <v>0</v>
      </c>
      <c r="BG174" s="26">
        <f t="shared" si="639"/>
        <v>0</v>
      </c>
      <c r="BH174" s="26">
        <f t="shared" si="494"/>
        <v>57683.9</v>
      </c>
      <c r="BI174" s="26">
        <f t="shared" si="495"/>
        <v>151968.9</v>
      </c>
      <c r="BJ174" s="26">
        <f t="shared" si="496"/>
        <v>0</v>
      </c>
      <c r="BK174" s="26">
        <f t="shared" si="640"/>
        <v>-57683.9</v>
      </c>
      <c r="BL174" s="26">
        <f t="shared" si="641"/>
        <v>57683.9</v>
      </c>
      <c r="BM174" s="26">
        <f t="shared" si="642"/>
        <v>0</v>
      </c>
      <c r="BN174" s="26">
        <f t="shared" si="497"/>
        <v>0</v>
      </c>
      <c r="BO174" s="26">
        <f t="shared" si="498"/>
        <v>209652.8</v>
      </c>
      <c r="BP174" s="26">
        <f t="shared" si="499"/>
        <v>0</v>
      </c>
      <c r="BQ174" s="26">
        <f t="shared" si="643"/>
        <v>0</v>
      </c>
      <c r="BR174" s="26">
        <f t="shared" si="644"/>
        <v>0</v>
      </c>
      <c r="BS174" s="26">
        <f t="shared" si="500"/>
        <v>0</v>
      </c>
      <c r="BT174" s="26">
        <f t="shared" si="501"/>
        <v>209652.8</v>
      </c>
      <c r="BU174" s="26">
        <f t="shared" si="502"/>
        <v>0</v>
      </c>
      <c r="BV174" s="26">
        <f t="shared" si="645"/>
        <v>0</v>
      </c>
      <c r="BW174" s="26">
        <f t="shared" si="646"/>
        <v>0</v>
      </c>
      <c r="BX174" s="26">
        <f t="shared" si="503"/>
        <v>0</v>
      </c>
      <c r="BY174" s="26">
        <f t="shared" si="504"/>
        <v>209652.8</v>
      </c>
      <c r="BZ174" s="26">
        <f t="shared" si="505"/>
        <v>0</v>
      </c>
      <c r="CA174" s="26">
        <f t="shared" si="647"/>
        <v>0</v>
      </c>
      <c r="CB174" s="26">
        <f t="shared" si="648"/>
        <v>0</v>
      </c>
      <c r="CC174" s="26">
        <f t="shared" si="649"/>
        <v>0</v>
      </c>
      <c r="CD174" s="26">
        <f t="shared" si="657"/>
        <v>0</v>
      </c>
      <c r="CE174" s="26">
        <f t="shared" si="658"/>
        <v>209652.8</v>
      </c>
      <c r="CF174" s="26">
        <f t="shared" si="659"/>
        <v>0</v>
      </c>
      <c r="CG174" s="26">
        <f t="shared" si="650"/>
        <v>0</v>
      </c>
      <c r="CH174" s="26">
        <f t="shared" si="651"/>
        <v>0</v>
      </c>
      <c r="CI174" s="26">
        <f t="shared" si="652"/>
        <v>0</v>
      </c>
      <c r="CJ174" s="26">
        <f t="shared" si="660"/>
        <v>0</v>
      </c>
      <c r="CK174" s="26">
        <f t="shared" si="661"/>
        <v>209652.8</v>
      </c>
      <c r="CL174" s="26">
        <f t="shared" si="662"/>
        <v>0</v>
      </c>
      <c r="CM174" s="26">
        <f t="shared" si="653"/>
        <v>0</v>
      </c>
      <c r="CN174" s="26">
        <f t="shared" si="654"/>
        <v>0</v>
      </c>
      <c r="CO174" s="26">
        <f t="shared" si="655"/>
        <v>0</v>
      </c>
      <c r="CP174" s="26">
        <f t="shared" si="663"/>
        <v>0</v>
      </c>
      <c r="CQ174" s="26">
        <f t="shared" si="664"/>
        <v>209652.8</v>
      </c>
      <c r="CR174" s="26">
        <f t="shared" si="665"/>
        <v>0</v>
      </c>
      <c r="CS174" s="26">
        <f t="shared" si="656"/>
        <v>0</v>
      </c>
      <c r="CT174" s="19"/>
      <c r="CU174" s="35"/>
      <c r="DA174" s="1" t="s">
        <v>29</v>
      </c>
    </row>
    <row r="175" spans="1:105" ht="46.8" hidden="1" x14ac:dyDescent="0.3">
      <c r="A175" s="16" t="s">
        <v>149</v>
      </c>
      <c r="B175" s="17">
        <v>400</v>
      </c>
      <c r="C175" s="16"/>
      <c r="D175" s="16"/>
      <c r="E175" s="34" t="s">
        <v>82</v>
      </c>
      <c r="F175" s="26">
        <f t="shared" si="610"/>
        <v>57683.9</v>
      </c>
      <c r="G175" s="26">
        <f t="shared" si="611"/>
        <v>151968.9</v>
      </c>
      <c r="H175" s="26">
        <f t="shared" si="612"/>
        <v>0</v>
      </c>
      <c r="I175" s="26">
        <f t="shared" si="613"/>
        <v>0</v>
      </c>
      <c r="J175" s="26">
        <f t="shared" si="614"/>
        <v>0</v>
      </c>
      <c r="K175" s="26">
        <f t="shared" si="615"/>
        <v>0</v>
      </c>
      <c r="L175" s="26">
        <f t="shared" si="470"/>
        <v>57683.9</v>
      </c>
      <c r="M175" s="26">
        <f t="shared" si="471"/>
        <v>151968.9</v>
      </c>
      <c r="N175" s="26">
        <f t="shared" si="472"/>
        <v>0</v>
      </c>
      <c r="O175" s="26">
        <f t="shared" si="616"/>
        <v>0</v>
      </c>
      <c r="P175" s="26">
        <f t="shared" si="617"/>
        <v>0</v>
      </c>
      <c r="Q175" s="26">
        <f t="shared" si="618"/>
        <v>0</v>
      </c>
      <c r="R175" s="26">
        <f t="shared" si="473"/>
        <v>57683.9</v>
      </c>
      <c r="S175" s="26">
        <f t="shared" si="474"/>
        <v>151968.9</v>
      </c>
      <c r="T175" s="26">
        <f t="shared" si="475"/>
        <v>0</v>
      </c>
      <c r="U175" s="26">
        <f t="shared" si="619"/>
        <v>0</v>
      </c>
      <c r="V175" s="26">
        <f t="shared" si="620"/>
        <v>0</v>
      </c>
      <c r="W175" s="26">
        <f t="shared" si="621"/>
        <v>0</v>
      </c>
      <c r="X175" s="26">
        <f t="shared" si="476"/>
        <v>57683.9</v>
      </c>
      <c r="Y175" s="26">
        <f t="shared" si="477"/>
        <v>151968.9</v>
      </c>
      <c r="Z175" s="26">
        <f t="shared" si="478"/>
        <v>0</v>
      </c>
      <c r="AA175" s="26">
        <f t="shared" si="622"/>
        <v>0</v>
      </c>
      <c r="AB175" s="26">
        <f t="shared" si="623"/>
        <v>0</v>
      </c>
      <c r="AC175" s="26">
        <f t="shared" si="624"/>
        <v>0</v>
      </c>
      <c r="AD175" s="26">
        <f t="shared" si="479"/>
        <v>57683.9</v>
      </c>
      <c r="AE175" s="26">
        <f t="shared" si="480"/>
        <v>151968.9</v>
      </c>
      <c r="AF175" s="26">
        <f t="shared" si="481"/>
        <v>0</v>
      </c>
      <c r="AG175" s="26">
        <f t="shared" si="625"/>
        <v>0</v>
      </c>
      <c r="AH175" s="26">
        <f t="shared" si="626"/>
        <v>0</v>
      </c>
      <c r="AI175" s="26">
        <f t="shared" si="627"/>
        <v>0</v>
      </c>
      <c r="AJ175" s="26">
        <f t="shared" si="482"/>
        <v>57683.9</v>
      </c>
      <c r="AK175" s="26">
        <f t="shared" si="483"/>
        <v>151968.9</v>
      </c>
      <c r="AL175" s="26">
        <f t="shared" si="484"/>
        <v>0</v>
      </c>
      <c r="AM175" s="26">
        <f t="shared" si="628"/>
        <v>0</v>
      </c>
      <c r="AN175" s="26">
        <f t="shared" si="629"/>
        <v>0</v>
      </c>
      <c r="AO175" s="26">
        <f t="shared" si="630"/>
        <v>0</v>
      </c>
      <c r="AP175" s="26">
        <f t="shared" si="485"/>
        <v>57683.9</v>
      </c>
      <c r="AQ175" s="26">
        <f t="shared" si="486"/>
        <v>151968.9</v>
      </c>
      <c r="AR175" s="26">
        <f t="shared" si="487"/>
        <v>0</v>
      </c>
      <c r="AS175" s="26">
        <f t="shared" si="631"/>
        <v>0</v>
      </c>
      <c r="AT175" s="26">
        <f t="shared" si="632"/>
        <v>0</v>
      </c>
      <c r="AU175" s="26">
        <f t="shared" si="633"/>
        <v>0</v>
      </c>
      <c r="AV175" s="26">
        <f t="shared" si="488"/>
        <v>57683.9</v>
      </c>
      <c r="AW175" s="26">
        <f t="shared" si="489"/>
        <v>151968.9</v>
      </c>
      <c r="AX175" s="26">
        <f t="shared" si="490"/>
        <v>0</v>
      </c>
      <c r="AY175" s="26">
        <f t="shared" si="634"/>
        <v>0</v>
      </c>
      <c r="AZ175" s="26">
        <f t="shared" si="635"/>
        <v>0</v>
      </c>
      <c r="BA175" s="26">
        <f t="shared" si="636"/>
        <v>0</v>
      </c>
      <c r="BB175" s="26">
        <f t="shared" si="491"/>
        <v>57683.9</v>
      </c>
      <c r="BC175" s="26">
        <f t="shared" si="492"/>
        <v>151968.9</v>
      </c>
      <c r="BD175" s="26">
        <f t="shared" si="493"/>
        <v>0</v>
      </c>
      <c r="BE175" s="26">
        <f t="shared" si="637"/>
        <v>0</v>
      </c>
      <c r="BF175" s="26">
        <f t="shared" si="638"/>
        <v>0</v>
      </c>
      <c r="BG175" s="26">
        <f t="shared" si="639"/>
        <v>0</v>
      </c>
      <c r="BH175" s="26">
        <f t="shared" si="494"/>
        <v>57683.9</v>
      </c>
      <c r="BI175" s="26">
        <f t="shared" si="495"/>
        <v>151968.9</v>
      </c>
      <c r="BJ175" s="26">
        <f t="shared" si="496"/>
        <v>0</v>
      </c>
      <c r="BK175" s="26">
        <f t="shared" si="640"/>
        <v>-57683.9</v>
      </c>
      <c r="BL175" s="26">
        <f t="shared" si="641"/>
        <v>57683.9</v>
      </c>
      <c r="BM175" s="26">
        <f t="shared" si="642"/>
        <v>0</v>
      </c>
      <c r="BN175" s="26">
        <f t="shared" si="497"/>
        <v>0</v>
      </c>
      <c r="BO175" s="26">
        <f t="shared" si="498"/>
        <v>209652.8</v>
      </c>
      <c r="BP175" s="26">
        <f t="shared" si="499"/>
        <v>0</v>
      </c>
      <c r="BQ175" s="26">
        <f t="shared" si="643"/>
        <v>0</v>
      </c>
      <c r="BR175" s="26">
        <f t="shared" si="644"/>
        <v>0</v>
      </c>
      <c r="BS175" s="26">
        <f t="shared" si="500"/>
        <v>0</v>
      </c>
      <c r="BT175" s="26">
        <f t="shared" si="501"/>
        <v>209652.8</v>
      </c>
      <c r="BU175" s="26">
        <f t="shared" si="502"/>
        <v>0</v>
      </c>
      <c r="BV175" s="26">
        <f t="shared" si="645"/>
        <v>0</v>
      </c>
      <c r="BW175" s="26">
        <f t="shared" si="646"/>
        <v>0</v>
      </c>
      <c r="BX175" s="26">
        <f t="shared" si="503"/>
        <v>0</v>
      </c>
      <c r="BY175" s="26">
        <f t="shared" si="504"/>
        <v>209652.8</v>
      </c>
      <c r="BZ175" s="26">
        <f t="shared" si="505"/>
        <v>0</v>
      </c>
      <c r="CA175" s="26">
        <f t="shared" si="647"/>
        <v>0</v>
      </c>
      <c r="CB175" s="26">
        <f t="shared" si="648"/>
        <v>0</v>
      </c>
      <c r="CC175" s="26">
        <f t="shared" si="649"/>
        <v>0</v>
      </c>
      <c r="CD175" s="26">
        <f t="shared" si="657"/>
        <v>0</v>
      </c>
      <c r="CE175" s="26">
        <f t="shared" si="658"/>
        <v>209652.8</v>
      </c>
      <c r="CF175" s="26">
        <f t="shared" si="659"/>
        <v>0</v>
      </c>
      <c r="CG175" s="26">
        <f t="shared" si="650"/>
        <v>0</v>
      </c>
      <c r="CH175" s="26">
        <f t="shared" si="651"/>
        <v>0</v>
      </c>
      <c r="CI175" s="26">
        <f t="shared" si="652"/>
        <v>0</v>
      </c>
      <c r="CJ175" s="26">
        <f t="shared" si="660"/>
        <v>0</v>
      </c>
      <c r="CK175" s="26">
        <f t="shared" si="661"/>
        <v>209652.8</v>
      </c>
      <c r="CL175" s="26">
        <f t="shared" si="662"/>
        <v>0</v>
      </c>
      <c r="CM175" s="26">
        <f t="shared" si="653"/>
        <v>0</v>
      </c>
      <c r="CN175" s="26">
        <f t="shared" si="654"/>
        <v>0</v>
      </c>
      <c r="CO175" s="26">
        <f t="shared" si="655"/>
        <v>0</v>
      </c>
      <c r="CP175" s="26">
        <f t="shared" si="663"/>
        <v>0</v>
      </c>
      <c r="CQ175" s="26">
        <f t="shared" si="664"/>
        <v>209652.8</v>
      </c>
      <c r="CR175" s="26">
        <f t="shared" si="665"/>
        <v>0</v>
      </c>
      <c r="CS175" s="26">
        <f t="shared" si="656"/>
        <v>0</v>
      </c>
      <c r="CT175" s="19"/>
      <c r="CU175" s="35"/>
      <c r="CY175" s="1" t="s">
        <v>27</v>
      </c>
    </row>
    <row r="176" spans="1:105" hidden="1" x14ac:dyDescent="0.3">
      <c r="A176" s="16" t="s">
        <v>149</v>
      </c>
      <c r="B176" s="17">
        <v>410</v>
      </c>
      <c r="C176" s="16"/>
      <c r="D176" s="16"/>
      <c r="E176" s="34" t="s">
        <v>83</v>
      </c>
      <c r="F176" s="26">
        <f t="shared" si="610"/>
        <v>57683.9</v>
      </c>
      <c r="G176" s="26">
        <f t="shared" si="611"/>
        <v>151968.9</v>
      </c>
      <c r="H176" s="26">
        <f t="shared" si="612"/>
        <v>0</v>
      </c>
      <c r="I176" s="26">
        <f t="shared" si="613"/>
        <v>0</v>
      </c>
      <c r="J176" s="26">
        <f t="shared" si="614"/>
        <v>0</v>
      </c>
      <c r="K176" s="26">
        <f t="shared" si="615"/>
        <v>0</v>
      </c>
      <c r="L176" s="26">
        <f t="shared" si="470"/>
        <v>57683.9</v>
      </c>
      <c r="M176" s="26">
        <f t="shared" si="471"/>
        <v>151968.9</v>
      </c>
      <c r="N176" s="26">
        <f t="shared" si="472"/>
        <v>0</v>
      </c>
      <c r="O176" s="26">
        <f t="shared" si="616"/>
        <v>0</v>
      </c>
      <c r="P176" s="26">
        <f t="shared" si="617"/>
        <v>0</v>
      </c>
      <c r="Q176" s="26">
        <f t="shared" si="618"/>
        <v>0</v>
      </c>
      <c r="R176" s="26">
        <f t="shared" si="473"/>
        <v>57683.9</v>
      </c>
      <c r="S176" s="26">
        <f t="shared" si="474"/>
        <v>151968.9</v>
      </c>
      <c r="T176" s="26">
        <f t="shared" si="475"/>
        <v>0</v>
      </c>
      <c r="U176" s="26">
        <f t="shared" si="619"/>
        <v>0</v>
      </c>
      <c r="V176" s="26">
        <f t="shared" si="620"/>
        <v>0</v>
      </c>
      <c r="W176" s="26">
        <f t="shared" si="621"/>
        <v>0</v>
      </c>
      <c r="X176" s="26">
        <f t="shared" si="476"/>
        <v>57683.9</v>
      </c>
      <c r="Y176" s="26">
        <f t="shared" si="477"/>
        <v>151968.9</v>
      </c>
      <c r="Z176" s="26">
        <f t="shared" si="478"/>
        <v>0</v>
      </c>
      <c r="AA176" s="26">
        <f t="shared" si="622"/>
        <v>0</v>
      </c>
      <c r="AB176" s="26">
        <f t="shared" si="623"/>
        <v>0</v>
      </c>
      <c r="AC176" s="26">
        <f t="shared" si="624"/>
        <v>0</v>
      </c>
      <c r="AD176" s="26">
        <f t="shared" si="479"/>
        <v>57683.9</v>
      </c>
      <c r="AE176" s="26">
        <f t="shared" si="480"/>
        <v>151968.9</v>
      </c>
      <c r="AF176" s="26">
        <f t="shared" si="481"/>
        <v>0</v>
      </c>
      <c r="AG176" s="26">
        <f t="shared" si="625"/>
        <v>0</v>
      </c>
      <c r="AH176" s="26">
        <f t="shared" si="626"/>
        <v>0</v>
      </c>
      <c r="AI176" s="26">
        <f t="shared" si="627"/>
        <v>0</v>
      </c>
      <c r="AJ176" s="26">
        <f t="shared" si="482"/>
        <v>57683.9</v>
      </c>
      <c r="AK176" s="26">
        <f t="shared" si="483"/>
        <v>151968.9</v>
      </c>
      <c r="AL176" s="26">
        <f t="shared" si="484"/>
        <v>0</v>
      </c>
      <c r="AM176" s="26">
        <f t="shared" si="628"/>
        <v>0</v>
      </c>
      <c r="AN176" s="26">
        <f t="shared" si="629"/>
        <v>0</v>
      </c>
      <c r="AO176" s="26">
        <f t="shared" si="630"/>
        <v>0</v>
      </c>
      <c r="AP176" s="26">
        <f t="shared" si="485"/>
        <v>57683.9</v>
      </c>
      <c r="AQ176" s="26">
        <f t="shared" si="486"/>
        <v>151968.9</v>
      </c>
      <c r="AR176" s="26">
        <f t="shared" si="487"/>
        <v>0</v>
      </c>
      <c r="AS176" s="26">
        <f t="shared" si="631"/>
        <v>0</v>
      </c>
      <c r="AT176" s="26">
        <f t="shared" si="632"/>
        <v>0</v>
      </c>
      <c r="AU176" s="26">
        <f t="shared" si="633"/>
        <v>0</v>
      </c>
      <c r="AV176" s="26">
        <f t="shared" si="488"/>
        <v>57683.9</v>
      </c>
      <c r="AW176" s="26">
        <f t="shared" si="489"/>
        <v>151968.9</v>
      </c>
      <c r="AX176" s="26">
        <f t="shared" si="490"/>
        <v>0</v>
      </c>
      <c r="AY176" s="26">
        <f t="shared" si="634"/>
        <v>0</v>
      </c>
      <c r="AZ176" s="26">
        <f t="shared" si="635"/>
        <v>0</v>
      </c>
      <c r="BA176" s="26">
        <f t="shared" si="636"/>
        <v>0</v>
      </c>
      <c r="BB176" s="26">
        <f t="shared" si="491"/>
        <v>57683.9</v>
      </c>
      <c r="BC176" s="26">
        <f t="shared" si="492"/>
        <v>151968.9</v>
      </c>
      <c r="BD176" s="26">
        <f t="shared" si="493"/>
        <v>0</v>
      </c>
      <c r="BE176" s="26">
        <f t="shared" si="637"/>
        <v>0</v>
      </c>
      <c r="BF176" s="26">
        <f t="shared" si="638"/>
        <v>0</v>
      </c>
      <c r="BG176" s="26">
        <f t="shared" si="639"/>
        <v>0</v>
      </c>
      <c r="BH176" s="26">
        <f t="shared" si="494"/>
        <v>57683.9</v>
      </c>
      <c r="BI176" s="26">
        <f t="shared" si="495"/>
        <v>151968.9</v>
      </c>
      <c r="BJ176" s="26">
        <f t="shared" si="496"/>
        <v>0</v>
      </c>
      <c r="BK176" s="26">
        <f t="shared" si="640"/>
        <v>-57683.9</v>
      </c>
      <c r="BL176" s="26">
        <f t="shared" si="641"/>
        <v>57683.9</v>
      </c>
      <c r="BM176" s="26">
        <f t="shared" si="642"/>
        <v>0</v>
      </c>
      <c r="BN176" s="26">
        <f t="shared" si="497"/>
        <v>0</v>
      </c>
      <c r="BO176" s="26">
        <f t="shared" si="498"/>
        <v>209652.8</v>
      </c>
      <c r="BP176" s="26">
        <f t="shared" si="499"/>
        <v>0</v>
      </c>
      <c r="BQ176" s="26">
        <f t="shared" si="643"/>
        <v>0</v>
      </c>
      <c r="BR176" s="26">
        <f t="shared" si="644"/>
        <v>0</v>
      </c>
      <c r="BS176" s="26">
        <f t="shared" si="500"/>
        <v>0</v>
      </c>
      <c r="BT176" s="26">
        <f t="shared" si="501"/>
        <v>209652.8</v>
      </c>
      <c r="BU176" s="26">
        <f t="shared" si="502"/>
        <v>0</v>
      </c>
      <c r="BV176" s="26">
        <f t="shared" si="645"/>
        <v>0</v>
      </c>
      <c r="BW176" s="26">
        <f t="shared" si="646"/>
        <v>0</v>
      </c>
      <c r="BX176" s="26">
        <f t="shared" si="503"/>
        <v>0</v>
      </c>
      <c r="BY176" s="26">
        <f t="shared" si="504"/>
        <v>209652.8</v>
      </c>
      <c r="BZ176" s="26">
        <f t="shared" si="505"/>
        <v>0</v>
      </c>
      <c r="CA176" s="26">
        <f t="shared" si="647"/>
        <v>0</v>
      </c>
      <c r="CB176" s="26">
        <f t="shared" si="648"/>
        <v>0</v>
      </c>
      <c r="CC176" s="26">
        <f t="shared" si="649"/>
        <v>0</v>
      </c>
      <c r="CD176" s="26">
        <f t="shared" si="657"/>
        <v>0</v>
      </c>
      <c r="CE176" s="26">
        <f t="shared" si="658"/>
        <v>209652.8</v>
      </c>
      <c r="CF176" s="26">
        <f t="shared" si="659"/>
        <v>0</v>
      </c>
      <c r="CG176" s="26">
        <f t="shared" si="650"/>
        <v>0</v>
      </c>
      <c r="CH176" s="26">
        <f t="shared" si="651"/>
        <v>0</v>
      </c>
      <c r="CI176" s="26">
        <f t="shared" si="652"/>
        <v>0</v>
      </c>
      <c r="CJ176" s="26">
        <f t="shared" si="660"/>
        <v>0</v>
      </c>
      <c r="CK176" s="26">
        <f t="shared" si="661"/>
        <v>209652.8</v>
      </c>
      <c r="CL176" s="26">
        <f t="shared" si="662"/>
        <v>0</v>
      </c>
      <c r="CM176" s="26">
        <f t="shared" si="653"/>
        <v>0</v>
      </c>
      <c r="CN176" s="26">
        <f t="shared" si="654"/>
        <v>0</v>
      </c>
      <c r="CO176" s="26">
        <f t="shared" si="655"/>
        <v>0</v>
      </c>
      <c r="CP176" s="26">
        <f t="shared" si="663"/>
        <v>0</v>
      </c>
      <c r="CQ176" s="26">
        <f t="shared" si="664"/>
        <v>209652.8</v>
      </c>
      <c r="CR176" s="26">
        <f t="shared" si="665"/>
        <v>0</v>
      </c>
      <c r="CS176" s="26">
        <f t="shared" si="656"/>
        <v>0</v>
      </c>
      <c r="CT176" s="19"/>
      <c r="CU176" s="35"/>
      <c r="CZ176" s="1" t="s">
        <v>28</v>
      </c>
    </row>
    <row r="177" spans="1:105" ht="46.8" hidden="1" x14ac:dyDescent="0.3">
      <c r="A177" s="16" t="s">
        <v>149</v>
      </c>
      <c r="B177" s="17">
        <v>410</v>
      </c>
      <c r="C177" s="16" t="s">
        <v>65</v>
      </c>
      <c r="D177" s="16" t="s">
        <v>132</v>
      </c>
      <c r="E177" s="34" t="s">
        <v>133</v>
      </c>
      <c r="F177" s="26">
        <v>57683.9</v>
      </c>
      <c r="G177" s="26">
        <v>151968.9</v>
      </c>
      <c r="H177" s="26"/>
      <c r="I177" s="26"/>
      <c r="J177" s="26"/>
      <c r="K177" s="26"/>
      <c r="L177" s="26">
        <f t="shared" si="470"/>
        <v>57683.9</v>
      </c>
      <c r="M177" s="26">
        <f t="shared" si="471"/>
        <v>151968.9</v>
      </c>
      <c r="N177" s="26">
        <f t="shared" si="472"/>
        <v>0</v>
      </c>
      <c r="O177" s="26"/>
      <c r="P177" s="26"/>
      <c r="Q177" s="26"/>
      <c r="R177" s="26">
        <f t="shared" si="473"/>
        <v>57683.9</v>
      </c>
      <c r="S177" s="26">
        <f t="shared" si="474"/>
        <v>151968.9</v>
      </c>
      <c r="T177" s="26">
        <f t="shared" si="475"/>
        <v>0</v>
      </c>
      <c r="U177" s="26"/>
      <c r="V177" s="26"/>
      <c r="W177" s="26"/>
      <c r="X177" s="26">
        <f t="shared" si="476"/>
        <v>57683.9</v>
      </c>
      <c r="Y177" s="26">
        <f t="shared" si="477"/>
        <v>151968.9</v>
      </c>
      <c r="Z177" s="26">
        <f t="shared" si="478"/>
        <v>0</v>
      </c>
      <c r="AA177" s="26"/>
      <c r="AB177" s="26"/>
      <c r="AC177" s="26"/>
      <c r="AD177" s="26">
        <f t="shared" si="479"/>
        <v>57683.9</v>
      </c>
      <c r="AE177" s="26">
        <f t="shared" si="480"/>
        <v>151968.9</v>
      </c>
      <c r="AF177" s="26">
        <f t="shared" si="481"/>
        <v>0</v>
      </c>
      <c r="AG177" s="26"/>
      <c r="AH177" s="26"/>
      <c r="AI177" s="26"/>
      <c r="AJ177" s="26">
        <f t="shared" si="482"/>
        <v>57683.9</v>
      </c>
      <c r="AK177" s="26">
        <f t="shared" si="483"/>
        <v>151968.9</v>
      </c>
      <c r="AL177" s="26">
        <f t="shared" si="484"/>
        <v>0</v>
      </c>
      <c r="AM177" s="26"/>
      <c r="AN177" s="26"/>
      <c r="AO177" s="26"/>
      <c r="AP177" s="26">
        <f t="shared" si="485"/>
        <v>57683.9</v>
      </c>
      <c r="AQ177" s="26">
        <f t="shared" si="486"/>
        <v>151968.9</v>
      </c>
      <c r="AR177" s="26">
        <f t="shared" si="487"/>
        <v>0</v>
      </c>
      <c r="AS177" s="26"/>
      <c r="AT177" s="26"/>
      <c r="AU177" s="26"/>
      <c r="AV177" s="26">
        <f t="shared" si="488"/>
        <v>57683.9</v>
      </c>
      <c r="AW177" s="26">
        <f t="shared" si="489"/>
        <v>151968.9</v>
      </c>
      <c r="AX177" s="26">
        <f t="shared" si="490"/>
        <v>0</v>
      </c>
      <c r="AY177" s="26"/>
      <c r="AZ177" s="26"/>
      <c r="BA177" s="26"/>
      <c r="BB177" s="26">
        <f t="shared" si="491"/>
        <v>57683.9</v>
      </c>
      <c r="BC177" s="26">
        <f t="shared" si="492"/>
        <v>151968.9</v>
      </c>
      <c r="BD177" s="26">
        <f t="shared" si="493"/>
        <v>0</v>
      </c>
      <c r="BE177" s="26"/>
      <c r="BF177" s="26"/>
      <c r="BG177" s="26"/>
      <c r="BH177" s="26">
        <f t="shared" si="494"/>
        <v>57683.9</v>
      </c>
      <c r="BI177" s="26">
        <f t="shared" si="495"/>
        <v>151968.9</v>
      </c>
      <c r="BJ177" s="26">
        <f t="shared" si="496"/>
        <v>0</v>
      </c>
      <c r="BK177" s="26">
        <v>-57683.9</v>
      </c>
      <c r="BL177" s="26">
        <v>57683.9</v>
      </c>
      <c r="BM177" s="26"/>
      <c r="BN177" s="26">
        <f t="shared" si="497"/>
        <v>0</v>
      </c>
      <c r="BO177" s="26">
        <f t="shared" si="498"/>
        <v>209652.8</v>
      </c>
      <c r="BP177" s="26">
        <f t="shared" si="499"/>
        <v>0</v>
      </c>
      <c r="BQ177" s="26"/>
      <c r="BR177" s="26"/>
      <c r="BS177" s="26">
        <f t="shared" si="500"/>
        <v>0</v>
      </c>
      <c r="BT177" s="26">
        <f t="shared" si="501"/>
        <v>209652.8</v>
      </c>
      <c r="BU177" s="26">
        <f t="shared" si="502"/>
        <v>0</v>
      </c>
      <c r="BV177" s="26"/>
      <c r="BW177" s="26"/>
      <c r="BX177" s="26">
        <f t="shared" si="503"/>
        <v>0</v>
      </c>
      <c r="BY177" s="26">
        <f t="shared" si="504"/>
        <v>209652.8</v>
      </c>
      <c r="BZ177" s="26">
        <f t="shared" si="505"/>
        <v>0</v>
      </c>
      <c r="CA177" s="26"/>
      <c r="CB177" s="26"/>
      <c r="CC177" s="26"/>
      <c r="CD177" s="26">
        <f t="shared" si="657"/>
        <v>0</v>
      </c>
      <c r="CE177" s="26">
        <f t="shared" si="658"/>
        <v>209652.8</v>
      </c>
      <c r="CF177" s="26">
        <f t="shared" si="659"/>
        <v>0</v>
      </c>
      <c r="CG177" s="26"/>
      <c r="CH177" s="26"/>
      <c r="CI177" s="26"/>
      <c r="CJ177" s="26">
        <f t="shared" si="660"/>
        <v>0</v>
      </c>
      <c r="CK177" s="26">
        <f t="shared" si="661"/>
        <v>209652.8</v>
      </c>
      <c r="CL177" s="26">
        <f t="shared" si="662"/>
        <v>0</v>
      </c>
      <c r="CM177" s="26"/>
      <c r="CN177" s="26"/>
      <c r="CO177" s="26"/>
      <c r="CP177" s="26">
        <f t="shared" si="663"/>
        <v>0</v>
      </c>
      <c r="CQ177" s="26">
        <f t="shared" si="664"/>
        <v>209652.8</v>
      </c>
      <c r="CR177" s="26">
        <f t="shared" si="665"/>
        <v>0</v>
      </c>
      <c r="CS177" s="26"/>
      <c r="CT177" s="19"/>
      <c r="CU177" s="35"/>
    </row>
    <row r="178" spans="1:105" s="28" customFormat="1" ht="62.4" hidden="1" x14ac:dyDescent="0.3">
      <c r="A178" s="29" t="s">
        <v>151</v>
      </c>
      <c r="B178" s="30"/>
      <c r="C178" s="29"/>
      <c r="D178" s="29"/>
      <c r="E178" s="31" t="s">
        <v>152</v>
      </c>
      <c r="F178" s="32">
        <f t="shared" ref="F178:K178" si="666">F179+F195</f>
        <v>35016.6</v>
      </c>
      <c r="G178" s="32">
        <f t="shared" si="666"/>
        <v>19732.699999999997</v>
      </c>
      <c r="H178" s="32">
        <f t="shared" si="666"/>
        <v>24308.499999999996</v>
      </c>
      <c r="I178" s="32">
        <f t="shared" si="666"/>
        <v>-294.39999999999998</v>
      </c>
      <c r="J178" s="32">
        <f t="shared" si="666"/>
        <v>0</v>
      </c>
      <c r="K178" s="32">
        <f t="shared" si="666"/>
        <v>-10.3</v>
      </c>
      <c r="L178" s="32">
        <f t="shared" si="470"/>
        <v>34722.199999999997</v>
      </c>
      <c r="M178" s="32">
        <f t="shared" si="471"/>
        <v>19732.699999999997</v>
      </c>
      <c r="N178" s="32">
        <f t="shared" si="472"/>
        <v>24298.199999999997</v>
      </c>
      <c r="O178" s="32">
        <f>O179+O195</f>
        <v>8333.732</v>
      </c>
      <c r="P178" s="32">
        <f>P179+P195</f>
        <v>0</v>
      </c>
      <c r="Q178" s="32">
        <f>Q179+Q195</f>
        <v>0</v>
      </c>
      <c r="R178" s="32">
        <f t="shared" si="473"/>
        <v>43055.932000000001</v>
      </c>
      <c r="S178" s="32">
        <f t="shared" si="474"/>
        <v>19732.699999999997</v>
      </c>
      <c r="T178" s="32">
        <f t="shared" si="475"/>
        <v>24298.199999999997</v>
      </c>
      <c r="U178" s="32">
        <f>U179+U195</f>
        <v>0</v>
      </c>
      <c r="V178" s="32">
        <f>V179+V195</f>
        <v>0</v>
      </c>
      <c r="W178" s="32">
        <f>W179+W195</f>
        <v>0</v>
      </c>
      <c r="X178" s="32">
        <f t="shared" si="476"/>
        <v>43055.932000000001</v>
      </c>
      <c r="Y178" s="32">
        <f t="shared" si="477"/>
        <v>19732.699999999997</v>
      </c>
      <c r="Z178" s="32">
        <f t="shared" si="478"/>
        <v>24298.199999999997</v>
      </c>
      <c r="AA178" s="32">
        <f>AA179+AA195</f>
        <v>0</v>
      </c>
      <c r="AB178" s="32">
        <f>AB179+AB195</f>
        <v>0</v>
      </c>
      <c r="AC178" s="32">
        <f>AC179+AC195</f>
        <v>0</v>
      </c>
      <c r="AD178" s="32">
        <f t="shared" si="479"/>
        <v>43055.932000000001</v>
      </c>
      <c r="AE178" s="32">
        <f t="shared" si="480"/>
        <v>19732.699999999997</v>
      </c>
      <c r="AF178" s="32">
        <f t="shared" si="481"/>
        <v>24298.199999999997</v>
      </c>
      <c r="AG178" s="32">
        <f>AG179+AG195</f>
        <v>0</v>
      </c>
      <c r="AH178" s="32">
        <f>AH179+AH195</f>
        <v>0</v>
      </c>
      <c r="AI178" s="32">
        <f>AI179+AI195</f>
        <v>0</v>
      </c>
      <c r="AJ178" s="32">
        <f t="shared" si="482"/>
        <v>43055.932000000001</v>
      </c>
      <c r="AK178" s="32">
        <f t="shared" si="483"/>
        <v>19732.699999999997</v>
      </c>
      <c r="AL178" s="32">
        <f t="shared" si="484"/>
        <v>24298.199999999997</v>
      </c>
      <c r="AM178" s="32">
        <f>AM179+AM195</f>
        <v>0</v>
      </c>
      <c r="AN178" s="32">
        <f>AN179+AN195</f>
        <v>0</v>
      </c>
      <c r="AO178" s="32">
        <f>AO179+AO195</f>
        <v>0</v>
      </c>
      <c r="AP178" s="32">
        <f t="shared" si="485"/>
        <v>43055.932000000001</v>
      </c>
      <c r="AQ178" s="32">
        <f t="shared" si="486"/>
        <v>19732.699999999997</v>
      </c>
      <c r="AR178" s="32">
        <f t="shared" si="487"/>
        <v>24298.199999999997</v>
      </c>
      <c r="AS178" s="32">
        <f>AS179+AS195</f>
        <v>0</v>
      </c>
      <c r="AT178" s="32">
        <f>AT179+AT195</f>
        <v>0</v>
      </c>
      <c r="AU178" s="32">
        <f>AU179+AU195</f>
        <v>0</v>
      </c>
      <c r="AV178" s="32">
        <f t="shared" si="488"/>
        <v>43055.932000000001</v>
      </c>
      <c r="AW178" s="32">
        <f t="shared" si="489"/>
        <v>19732.699999999997</v>
      </c>
      <c r="AX178" s="32">
        <f t="shared" si="490"/>
        <v>24298.199999999997</v>
      </c>
      <c r="AY178" s="32">
        <f>AY179+AY195</f>
        <v>6898.6819999999998</v>
      </c>
      <c r="AZ178" s="32">
        <f>AZ179+AZ195</f>
        <v>0</v>
      </c>
      <c r="BA178" s="32">
        <f>BA179+BA195</f>
        <v>0</v>
      </c>
      <c r="BB178" s="32">
        <f t="shared" si="491"/>
        <v>49954.614000000001</v>
      </c>
      <c r="BC178" s="32">
        <f t="shared" si="492"/>
        <v>19732.699999999997</v>
      </c>
      <c r="BD178" s="32">
        <f t="shared" si="493"/>
        <v>24298.199999999997</v>
      </c>
      <c r="BE178" s="32">
        <f>BE179+BE195</f>
        <v>0</v>
      </c>
      <c r="BF178" s="32">
        <f>BF179+BF195</f>
        <v>0</v>
      </c>
      <c r="BG178" s="32">
        <f>BG179+BG195</f>
        <v>0</v>
      </c>
      <c r="BH178" s="32">
        <f t="shared" si="494"/>
        <v>49954.614000000001</v>
      </c>
      <c r="BI178" s="32">
        <f t="shared" si="495"/>
        <v>19732.699999999997</v>
      </c>
      <c r="BJ178" s="32">
        <f t="shared" si="496"/>
        <v>24298.199999999997</v>
      </c>
      <c r="BK178" s="32">
        <f>BK179+BK195</f>
        <v>-9209.2999999999993</v>
      </c>
      <c r="BL178" s="32">
        <f>BL179+BL195</f>
        <v>9209.2999999999993</v>
      </c>
      <c r="BM178" s="32">
        <f>BM179+BM195</f>
        <v>0</v>
      </c>
      <c r="BN178" s="32">
        <f t="shared" si="497"/>
        <v>40745.313999999998</v>
      </c>
      <c r="BO178" s="32">
        <f t="shared" si="498"/>
        <v>28941.999999999996</v>
      </c>
      <c r="BP178" s="32">
        <f t="shared" si="499"/>
        <v>24298.199999999997</v>
      </c>
      <c r="BQ178" s="32">
        <f>BQ179+BQ195</f>
        <v>0</v>
      </c>
      <c r="BR178" s="32">
        <f>BR179+BR195</f>
        <v>0</v>
      </c>
      <c r="BS178" s="26">
        <f t="shared" si="500"/>
        <v>40745.313999999998</v>
      </c>
      <c r="BT178" s="26">
        <f t="shared" si="501"/>
        <v>28941.999999999996</v>
      </c>
      <c r="BU178" s="26">
        <f t="shared" si="502"/>
        <v>24298.199999999997</v>
      </c>
      <c r="BV178" s="32">
        <f>BV179+BV195</f>
        <v>0</v>
      </c>
      <c r="BW178" s="32">
        <f>BW179+BW195</f>
        <v>0</v>
      </c>
      <c r="BX178" s="32">
        <f t="shared" si="503"/>
        <v>40745.313999999998</v>
      </c>
      <c r="BY178" s="32">
        <f t="shared" si="504"/>
        <v>28941.999999999996</v>
      </c>
      <c r="BZ178" s="32">
        <f t="shared" si="505"/>
        <v>24298.199999999997</v>
      </c>
      <c r="CA178" s="32">
        <f>CA179+CA195</f>
        <v>-194.05099999999999</v>
      </c>
      <c r="CB178" s="32">
        <f>CB179+CB195</f>
        <v>0</v>
      </c>
      <c r="CC178" s="32">
        <f>CC179+CC195</f>
        <v>0</v>
      </c>
      <c r="CD178" s="32">
        <f t="shared" si="657"/>
        <v>40551.262999999999</v>
      </c>
      <c r="CE178" s="32">
        <f t="shared" si="658"/>
        <v>28941.999999999996</v>
      </c>
      <c r="CF178" s="32">
        <f t="shared" si="659"/>
        <v>24298.199999999997</v>
      </c>
      <c r="CG178" s="32">
        <f>CG179+CG195</f>
        <v>0</v>
      </c>
      <c r="CH178" s="32">
        <f>CH179+CH195</f>
        <v>0</v>
      </c>
      <c r="CI178" s="32">
        <f>CI179+CI195</f>
        <v>0</v>
      </c>
      <c r="CJ178" s="32">
        <f t="shared" si="660"/>
        <v>40551.262999999999</v>
      </c>
      <c r="CK178" s="32">
        <f t="shared" si="661"/>
        <v>28941.999999999996</v>
      </c>
      <c r="CL178" s="32">
        <f t="shared" si="662"/>
        <v>24298.199999999997</v>
      </c>
      <c r="CM178" s="32">
        <f>CM179+CM195</f>
        <v>0</v>
      </c>
      <c r="CN178" s="32">
        <f>CN179+CN195</f>
        <v>0</v>
      </c>
      <c r="CO178" s="32">
        <f>CO179+CO195</f>
        <v>0</v>
      </c>
      <c r="CP178" s="32">
        <f t="shared" si="663"/>
        <v>40551.262999999999</v>
      </c>
      <c r="CQ178" s="32">
        <f t="shared" si="664"/>
        <v>28941.999999999996</v>
      </c>
      <c r="CR178" s="32">
        <f t="shared" si="665"/>
        <v>24298.199999999997</v>
      </c>
      <c r="CS178" s="32">
        <f>CS179+CS195</f>
        <v>0</v>
      </c>
      <c r="CT178" s="19"/>
      <c r="CU178" s="33"/>
      <c r="CW178" s="28" t="s">
        <v>25</v>
      </c>
    </row>
    <row r="179" spans="1:105" ht="31.2" hidden="1" x14ac:dyDescent="0.3">
      <c r="A179" s="16" t="s">
        <v>153</v>
      </c>
      <c r="B179" s="17"/>
      <c r="C179" s="16"/>
      <c r="D179" s="16"/>
      <c r="E179" s="34" t="s">
        <v>154</v>
      </c>
      <c r="F179" s="26">
        <f t="shared" ref="F179:K179" si="667">F180+F184+F191</f>
        <v>10019.299999999999</v>
      </c>
      <c r="G179" s="26">
        <f t="shared" si="667"/>
        <v>10496.8</v>
      </c>
      <c r="H179" s="26">
        <f t="shared" si="667"/>
        <v>5777.5</v>
      </c>
      <c r="I179" s="26">
        <f t="shared" si="667"/>
        <v>-294.39999999999998</v>
      </c>
      <c r="J179" s="26">
        <f t="shared" si="667"/>
        <v>0</v>
      </c>
      <c r="K179" s="26">
        <f t="shared" si="667"/>
        <v>-10.3</v>
      </c>
      <c r="L179" s="26">
        <f t="shared" si="470"/>
        <v>9724.9</v>
      </c>
      <c r="M179" s="26">
        <f t="shared" si="471"/>
        <v>10496.8</v>
      </c>
      <c r="N179" s="26">
        <f t="shared" si="472"/>
        <v>5767.2</v>
      </c>
      <c r="O179" s="26">
        <f>O180+O184+O191</f>
        <v>0</v>
      </c>
      <c r="P179" s="26">
        <f>P180+P184+P191</f>
        <v>0</v>
      </c>
      <c r="Q179" s="26">
        <f>Q180+Q184+Q191</f>
        <v>0</v>
      </c>
      <c r="R179" s="26">
        <f t="shared" si="473"/>
        <v>9724.9</v>
      </c>
      <c r="S179" s="26">
        <f t="shared" si="474"/>
        <v>10496.8</v>
      </c>
      <c r="T179" s="26">
        <f t="shared" si="475"/>
        <v>5767.2</v>
      </c>
      <c r="U179" s="26">
        <f>U180+U184+U191</f>
        <v>0</v>
      </c>
      <c r="V179" s="26">
        <f>V180+V184+V191</f>
        <v>0</v>
      </c>
      <c r="W179" s="26">
        <f>W180+W184+W191</f>
        <v>0</v>
      </c>
      <c r="X179" s="26">
        <f t="shared" si="476"/>
        <v>9724.9</v>
      </c>
      <c r="Y179" s="26">
        <f t="shared" si="477"/>
        <v>10496.8</v>
      </c>
      <c r="Z179" s="26">
        <f t="shared" si="478"/>
        <v>5767.2</v>
      </c>
      <c r="AA179" s="26">
        <f>AA180+AA184+AA191</f>
        <v>0</v>
      </c>
      <c r="AB179" s="26">
        <f>AB180+AB184+AB191</f>
        <v>0</v>
      </c>
      <c r="AC179" s="26">
        <f>AC180+AC184+AC191</f>
        <v>0</v>
      </c>
      <c r="AD179" s="26">
        <f t="shared" si="479"/>
        <v>9724.9</v>
      </c>
      <c r="AE179" s="26">
        <f t="shared" si="480"/>
        <v>10496.8</v>
      </c>
      <c r="AF179" s="26">
        <f t="shared" si="481"/>
        <v>5767.2</v>
      </c>
      <c r="AG179" s="26">
        <f>AG180+AG184+AG191</f>
        <v>0</v>
      </c>
      <c r="AH179" s="26">
        <f>AH180+AH184+AH191</f>
        <v>0</v>
      </c>
      <c r="AI179" s="26">
        <f>AI180+AI184+AI191</f>
        <v>0</v>
      </c>
      <c r="AJ179" s="26">
        <f t="shared" si="482"/>
        <v>9724.9</v>
      </c>
      <c r="AK179" s="26">
        <f t="shared" si="483"/>
        <v>10496.8</v>
      </c>
      <c r="AL179" s="26">
        <f t="shared" si="484"/>
        <v>5767.2</v>
      </c>
      <c r="AM179" s="26">
        <f>AM180+AM184+AM191</f>
        <v>0</v>
      </c>
      <c r="AN179" s="26">
        <f>AN180+AN184+AN191</f>
        <v>0</v>
      </c>
      <c r="AO179" s="26">
        <f>AO180+AO184+AO191</f>
        <v>0</v>
      </c>
      <c r="AP179" s="26">
        <f t="shared" si="485"/>
        <v>9724.9</v>
      </c>
      <c r="AQ179" s="26">
        <f t="shared" si="486"/>
        <v>10496.8</v>
      </c>
      <c r="AR179" s="26">
        <f t="shared" si="487"/>
        <v>5767.2</v>
      </c>
      <c r="AS179" s="26">
        <f>AS180+AS184+AS191</f>
        <v>0</v>
      </c>
      <c r="AT179" s="26">
        <f>AT180+AT184+AT191</f>
        <v>0</v>
      </c>
      <c r="AU179" s="26">
        <f>AU180+AU184+AU191</f>
        <v>0</v>
      </c>
      <c r="AV179" s="26">
        <f t="shared" si="488"/>
        <v>9724.9</v>
      </c>
      <c r="AW179" s="26">
        <f t="shared" si="489"/>
        <v>10496.8</v>
      </c>
      <c r="AX179" s="26">
        <f t="shared" si="490"/>
        <v>5767.2</v>
      </c>
      <c r="AY179" s="26">
        <f>AY180+AY184+AY191</f>
        <v>6898.6819999999998</v>
      </c>
      <c r="AZ179" s="26">
        <f>AZ180+AZ184+AZ191</f>
        <v>0</v>
      </c>
      <c r="BA179" s="26">
        <f>BA180+BA184+BA191</f>
        <v>0</v>
      </c>
      <c r="BB179" s="26">
        <f t="shared" si="491"/>
        <v>16623.581999999999</v>
      </c>
      <c r="BC179" s="26">
        <f t="shared" si="492"/>
        <v>10496.8</v>
      </c>
      <c r="BD179" s="26">
        <f t="shared" si="493"/>
        <v>5767.2</v>
      </c>
      <c r="BE179" s="26">
        <f>BE180+BE184+BE191</f>
        <v>0</v>
      </c>
      <c r="BF179" s="26">
        <f>BF180+BF184+BF191</f>
        <v>0</v>
      </c>
      <c r="BG179" s="26">
        <f>BG180+BG184+BG191</f>
        <v>0</v>
      </c>
      <c r="BH179" s="26">
        <f t="shared" si="494"/>
        <v>16623.581999999999</v>
      </c>
      <c r="BI179" s="26">
        <f t="shared" si="495"/>
        <v>10496.8</v>
      </c>
      <c r="BJ179" s="26">
        <f t="shared" si="496"/>
        <v>5767.2</v>
      </c>
      <c r="BK179" s="26">
        <f>BK180+BK184+BK191</f>
        <v>0</v>
      </c>
      <c r="BL179" s="26">
        <f>BL180+BL184+BL191</f>
        <v>0</v>
      </c>
      <c r="BM179" s="26">
        <f>BM180+BM184+BM191</f>
        <v>0</v>
      </c>
      <c r="BN179" s="26">
        <f t="shared" si="497"/>
        <v>16623.581999999999</v>
      </c>
      <c r="BO179" s="26">
        <f t="shared" si="498"/>
        <v>10496.8</v>
      </c>
      <c r="BP179" s="26">
        <f t="shared" si="499"/>
        <v>5767.2</v>
      </c>
      <c r="BQ179" s="26">
        <f>BQ180+BQ184+BQ191</f>
        <v>0</v>
      </c>
      <c r="BR179" s="26">
        <f>BR180+BR184+BR191</f>
        <v>0</v>
      </c>
      <c r="BS179" s="26">
        <f t="shared" si="500"/>
        <v>16623.581999999999</v>
      </c>
      <c r="BT179" s="26">
        <f t="shared" si="501"/>
        <v>10496.8</v>
      </c>
      <c r="BU179" s="26">
        <f t="shared" si="502"/>
        <v>5767.2</v>
      </c>
      <c r="BV179" s="26">
        <f>BV180+BV184+BV191</f>
        <v>0</v>
      </c>
      <c r="BW179" s="26">
        <f>BW180+BW184+BW191</f>
        <v>0</v>
      </c>
      <c r="BX179" s="26">
        <f t="shared" si="503"/>
        <v>16623.581999999999</v>
      </c>
      <c r="BY179" s="26">
        <f t="shared" si="504"/>
        <v>10496.8</v>
      </c>
      <c r="BZ179" s="26">
        <f t="shared" si="505"/>
        <v>5767.2</v>
      </c>
      <c r="CA179" s="26">
        <f>CA180+CA184+CA191</f>
        <v>-194.05099999999999</v>
      </c>
      <c r="CB179" s="26">
        <f>CB180+CB184+CB191</f>
        <v>0</v>
      </c>
      <c r="CC179" s="26">
        <f>CC180+CC184+CC191</f>
        <v>0</v>
      </c>
      <c r="CD179" s="26">
        <f t="shared" si="657"/>
        <v>16429.530999999999</v>
      </c>
      <c r="CE179" s="26">
        <f t="shared" si="658"/>
        <v>10496.8</v>
      </c>
      <c r="CF179" s="26">
        <f t="shared" si="659"/>
        <v>5767.2</v>
      </c>
      <c r="CG179" s="26">
        <f>CG180+CG184+CG191</f>
        <v>0</v>
      </c>
      <c r="CH179" s="26">
        <f>CH180+CH184+CH191</f>
        <v>0</v>
      </c>
      <c r="CI179" s="26">
        <f>CI180+CI184+CI191</f>
        <v>0</v>
      </c>
      <c r="CJ179" s="26">
        <f t="shared" si="660"/>
        <v>16429.530999999999</v>
      </c>
      <c r="CK179" s="26">
        <f t="shared" si="661"/>
        <v>10496.8</v>
      </c>
      <c r="CL179" s="26">
        <f t="shared" si="662"/>
        <v>5767.2</v>
      </c>
      <c r="CM179" s="26">
        <f>CM180+CM184+CM191</f>
        <v>0</v>
      </c>
      <c r="CN179" s="26">
        <f>CN180+CN184+CN191</f>
        <v>0</v>
      </c>
      <c r="CO179" s="26">
        <f>CO180+CO184+CO191</f>
        <v>0</v>
      </c>
      <c r="CP179" s="26">
        <f t="shared" si="663"/>
        <v>16429.530999999999</v>
      </c>
      <c r="CQ179" s="26">
        <f t="shared" si="664"/>
        <v>10496.8</v>
      </c>
      <c r="CR179" s="26">
        <f t="shared" si="665"/>
        <v>5767.2</v>
      </c>
      <c r="CS179" s="26">
        <f>CS180+CS184+CS191</f>
        <v>0</v>
      </c>
      <c r="CT179" s="19"/>
      <c r="CU179" s="35"/>
      <c r="CX179" s="1" t="s">
        <v>26</v>
      </c>
    </row>
    <row r="180" spans="1:105" ht="46.8" hidden="1" x14ac:dyDescent="0.3">
      <c r="A180" s="16" t="s">
        <v>155</v>
      </c>
      <c r="B180" s="17"/>
      <c r="C180" s="16"/>
      <c r="D180" s="16"/>
      <c r="E180" s="34" t="s">
        <v>156</v>
      </c>
      <c r="F180" s="26">
        <f t="shared" ref="F180:F182" si="668">F181</f>
        <v>1249.0999999999999</v>
      </c>
      <c r="G180" s="26">
        <f t="shared" ref="G180:G182" si="669">G181</f>
        <v>1249.0999999999999</v>
      </c>
      <c r="H180" s="26">
        <f t="shared" ref="H180:H182" si="670">H181</f>
        <v>1249.0999999999999</v>
      </c>
      <c r="I180" s="26">
        <f t="shared" ref="I180:I182" si="671">I181</f>
        <v>0</v>
      </c>
      <c r="J180" s="26">
        <f t="shared" ref="J180:J182" si="672">J181</f>
        <v>0</v>
      </c>
      <c r="K180" s="26">
        <f t="shared" ref="K180:K182" si="673">K181</f>
        <v>0</v>
      </c>
      <c r="L180" s="26">
        <f t="shared" si="470"/>
        <v>1249.0999999999999</v>
      </c>
      <c r="M180" s="26">
        <f t="shared" si="471"/>
        <v>1249.0999999999999</v>
      </c>
      <c r="N180" s="26">
        <f t="shared" si="472"/>
        <v>1249.0999999999999</v>
      </c>
      <c r="O180" s="26">
        <f t="shared" ref="O180:O182" si="674">O181</f>
        <v>0</v>
      </c>
      <c r="P180" s="26">
        <f t="shared" ref="P180:P182" si="675">P181</f>
        <v>0</v>
      </c>
      <c r="Q180" s="26">
        <f t="shared" ref="Q180:Q182" si="676">Q181</f>
        <v>0</v>
      </c>
      <c r="R180" s="26">
        <f t="shared" si="473"/>
        <v>1249.0999999999999</v>
      </c>
      <c r="S180" s="26">
        <f t="shared" si="474"/>
        <v>1249.0999999999999</v>
      </c>
      <c r="T180" s="26">
        <f t="shared" si="475"/>
        <v>1249.0999999999999</v>
      </c>
      <c r="U180" s="26">
        <f t="shared" ref="U180:U182" si="677">U181</f>
        <v>0</v>
      </c>
      <c r="V180" s="26">
        <f t="shared" ref="V180:V182" si="678">V181</f>
        <v>0</v>
      </c>
      <c r="W180" s="26">
        <f t="shared" ref="W180:W182" si="679">W181</f>
        <v>0</v>
      </c>
      <c r="X180" s="26">
        <f t="shared" si="476"/>
        <v>1249.0999999999999</v>
      </c>
      <c r="Y180" s="26">
        <f t="shared" si="477"/>
        <v>1249.0999999999999</v>
      </c>
      <c r="Z180" s="26">
        <f t="shared" si="478"/>
        <v>1249.0999999999999</v>
      </c>
      <c r="AA180" s="26">
        <f t="shared" ref="AA180:AA182" si="680">AA181</f>
        <v>0</v>
      </c>
      <c r="AB180" s="26">
        <f t="shared" ref="AB180:AB182" si="681">AB181</f>
        <v>0</v>
      </c>
      <c r="AC180" s="26">
        <f t="shared" ref="AC180:AC182" si="682">AC181</f>
        <v>0</v>
      </c>
      <c r="AD180" s="26">
        <f t="shared" si="479"/>
        <v>1249.0999999999999</v>
      </c>
      <c r="AE180" s="26">
        <f t="shared" si="480"/>
        <v>1249.0999999999999</v>
      </c>
      <c r="AF180" s="26">
        <f t="shared" si="481"/>
        <v>1249.0999999999999</v>
      </c>
      <c r="AG180" s="26">
        <f t="shared" ref="AG180:AG182" si="683">AG181</f>
        <v>0</v>
      </c>
      <c r="AH180" s="26">
        <f t="shared" ref="AH180:AH182" si="684">AH181</f>
        <v>0</v>
      </c>
      <c r="AI180" s="26">
        <f t="shared" ref="AI180:AI182" si="685">AI181</f>
        <v>0</v>
      </c>
      <c r="AJ180" s="26">
        <f t="shared" si="482"/>
        <v>1249.0999999999999</v>
      </c>
      <c r="AK180" s="26">
        <f t="shared" si="483"/>
        <v>1249.0999999999999</v>
      </c>
      <c r="AL180" s="26">
        <f t="shared" si="484"/>
        <v>1249.0999999999999</v>
      </c>
      <c r="AM180" s="26">
        <f t="shared" ref="AM180:AM182" si="686">AM181</f>
        <v>0</v>
      </c>
      <c r="AN180" s="26">
        <f t="shared" ref="AN180:AN182" si="687">AN181</f>
        <v>0</v>
      </c>
      <c r="AO180" s="26">
        <f t="shared" ref="AO180:AO182" si="688">AO181</f>
        <v>0</v>
      </c>
      <c r="AP180" s="26">
        <f t="shared" si="485"/>
        <v>1249.0999999999999</v>
      </c>
      <c r="AQ180" s="26">
        <f t="shared" si="486"/>
        <v>1249.0999999999999</v>
      </c>
      <c r="AR180" s="26">
        <f t="shared" si="487"/>
        <v>1249.0999999999999</v>
      </c>
      <c r="AS180" s="26">
        <f t="shared" ref="AS180:AS182" si="689">AS181</f>
        <v>0</v>
      </c>
      <c r="AT180" s="26">
        <f t="shared" ref="AT180:AT182" si="690">AT181</f>
        <v>0</v>
      </c>
      <c r="AU180" s="26">
        <f t="shared" ref="AU180:AU182" si="691">AU181</f>
        <v>0</v>
      </c>
      <c r="AV180" s="26">
        <f t="shared" si="488"/>
        <v>1249.0999999999999</v>
      </c>
      <c r="AW180" s="26">
        <f t="shared" si="489"/>
        <v>1249.0999999999999</v>
      </c>
      <c r="AX180" s="26">
        <f t="shared" si="490"/>
        <v>1249.0999999999999</v>
      </c>
      <c r="AY180" s="26">
        <f t="shared" ref="AY180:AY182" si="692">AY181</f>
        <v>320</v>
      </c>
      <c r="AZ180" s="26">
        <f t="shared" ref="AZ180:AZ182" si="693">AZ181</f>
        <v>0</v>
      </c>
      <c r="BA180" s="26">
        <f t="shared" ref="BA180:BA182" si="694">BA181</f>
        <v>0</v>
      </c>
      <c r="BB180" s="26">
        <f t="shared" si="491"/>
        <v>1569.1</v>
      </c>
      <c r="BC180" s="26">
        <f t="shared" si="492"/>
        <v>1249.0999999999999</v>
      </c>
      <c r="BD180" s="26">
        <f t="shared" si="493"/>
        <v>1249.0999999999999</v>
      </c>
      <c r="BE180" s="26">
        <f t="shared" ref="BE180:BE182" si="695">BE181</f>
        <v>0</v>
      </c>
      <c r="BF180" s="26">
        <f t="shared" ref="BF180:BF182" si="696">BF181</f>
        <v>0</v>
      </c>
      <c r="BG180" s="26">
        <f t="shared" ref="BG180:BG182" si="697">BG181</f>
        <v>0</v>
      </c>
      <c r="BH180" s="26">
        <f t="shared" si="494"/>
        <v>1569.1</v>
      </c>
      <c r="BI180" s="26">
        <f t="shared" si="495"/>
        <v>1249.0999999999999</v>
      </c>
      <c r="BJ180" s="26">
        <f t="shared" si="496"/>
        <v>1249.0999999999999</v>
      </c>
      <c r="BK180" s="26">
        <f t="shared" ref="BK180:BK182" si="698">BK181</f>
        <v>0</v>
      </c>
      <c r="BL180" s="26">
        <f t="shared" ref="BL180:BL182" si="699">BL181</f>
        <v>0</v>
      </c>
      <c r="BM180" s="26">
        <f t="shared" ref="BM180:BM182" si="700">BM181</f>
        <v>0</v>
      </c>
      <c r="BN180" s="26">
        <f t="shared" si="497"/>
        <v>1569.1</v>
      </c>
      <c r="BO180" s="26">
        <f t="shared" si="498"/>
        <v>1249.0999999999999</v>
      </c>
      <c r="BP180" s="26">
        <f t="shared" si="499"/>
        <v>1249.0999999999999</v>
      </c>
      <c r="BQ180" s="26">
        <f t="shared" ref="BQ180:BQ182" si="701">BQ181</f>
        <v>0</v>
      </c>
      <c r="BR180" s="26">
        <f t="shared" ref="BR180:BR182" si="702">BR181</f>
        <v>0</v>
      </c>
      <c r="BS180" s="26">
        <f t="shared" si="500"/>
        <v>1569.1</v>
      </c>
      <c r="BT180" s="26">
        <f t="shared" si="501"/>
        <v>1249.0999999999999</v>
      </c>
      <c r="BU180" s="26">
        <f t="shared" si="502"/>
        <v>1249.0999999999999</v>
      </c>
      <c r="BV180" s="26">
        <f t="shared" ref="BV180:BV182" si="703">BV181</f>
        <v>0</v>
      </c>
      <c r="BW180" s="26">
        <f t="shared" ref="BW180:BW182" si="704">BW181</f>
        <v>0</v>
      </c>
      <c r="BX180" s="26">
        <f t="shared" si="503"/>
        <v>1569.1</v>
      </c>
      <c r="BY180" s="26">
        <f t="shared" si="504"/>
        <v>1249.0999999999999</v>
      </c>
      <c r="BZ180" s="26">
        <f t="shared" si="505"/>
        <v>1249.0999999999999</v>
      </c>
      <c r="CA180" s="26">
        <f t="shared" ref="CA180:CA182" si="705">CA181</f>
        <v>0</v>
      </c>
      <c r="CB180" s="26">
        <f t="shared" ref="CB180:CB182" si="706">CB181</f>
        <v>0</v>
      </c>
      <c r="CC180" s="26">
        <f t="shared" ref="CC180:CC182" si="707">CC181</f>
        <v>0</v>
      </c>
      <c r="CD180" s="26">
        <f t="shared" si="657"/>
        <v>1569.1</v>
      </c>
      <c r="CE180" s="26">
        <f t="shared" si="658"/>
        <v>1249.0999999999999</v>
      </c>
      <c r="CF180" s="26">
        <f t="shared" si="659"/>
        <v>1249.0999999999999</v>
      </c>
      <c r="CG180" s="26">
        <f t="shared" ref="CG180:CG182" si="708">CG181</f>
        <v>0</v>
      </c>
      <c r="CH180" s="26">
        <f t="shared" ref="CH180:CH182" si="709">CH181</f>
        <v>0</v>
      </c>
      <c r="CI180" s="26">
        <f t="shared" ref="CI180:CI182" si="710">CI181</f>
        <v>0</v>
      </c>
      <c r="CJ180" s="26">
        <f t="shared" si="660"/>
        <v>1569.1</v>
      </c>
      <c r="CK180" s="26">
        <f t="shared" si="661"/>
        <v>1249.0999999999999</v>
      </c>
      <c r="CL180" s="26">
        <f t="shared" si="662"/>
        <v>1249.0999999999999</v>
      </c>
      <c r="CM180" s="26">
        <f t="shared" ref="CM180:CM182" si="711">CM181</f>
        <v>0</v>
      </c>
      <c r="CN180" s="26">
        <f t="shared" ref="CN180:CN182" si="712">CN181</f>
        <v>0</v>
      </c>
      <c r="CO180" s="26">
        <f t="shared" ref="CO180:CO182" si="713">CO181</f>
        <v>0</v>
      </c>
      <c r="CP180" s="26">
        <f t="shared" si="663"/>
        <v>1569.1</v>
      </c>
      <c r="CQ180" s="26">
        <f t="shared" si="664"/>
        <v>1249.0999999999999</v>
      </c>
      <c r="CR180" s="26">
        <f t="shared" si="665"/>
        <v>1249.0999999999999</v>
      </c>
      <c r="CS180" s="26">
        <f t="shared" ref="CS180:CS182" si="714">CS181</f>
        <v>0</v>
      </c>
      <c r="CT180" s="19"/>
      <c r="CU180" s="35"/>
      <c r="DA180" s="1" t="s">
        <v>29</v>
      </c>
    </row>
    <row r="181" spans="1:105" ht="31.2" hidden="1" x14ac:dyDescent="0.3">
      <c r="A181" s="16" t="s">
        <v>155</v>
      </c>
      <c r="B181" s="17">
        <v>200</v>
      </c>
      <c r="C181" s="16"/>
      <c r="D181" s="16"/>
      <c r="E181" s="34" t="s">
        <v>38</v>
      </c>
      <c r="F181" s="26">
        <f t="shared" si="668"/>
        <v>1249.0999999999999</v>
      </c>
      <c r="G181" s="26">
        <f t="shared" si="669"/>
        <v>1249.0999999999999</v>
      </c>
      <c r="H181" s="26">
        <f t="shared" si="670"/>
        <v>1249.0999999999999</v>
      </c>
      <c r="I181" s="26">
        <f t="shared" si="671"/>
        <v>0</v>
      </c>
      <c r="J181" s="26">
        <f t="shared" si="672"/>
        <v>0</v>
      </c>
      <c r="K181" s="26">
        <f t="shared" si="673"/>
        <v>0</v>
      </c>
      <c r="L181" s="26">
        <f t="shared" si="470"/>
        <v>1249.0999999999999</v>
      </c>
      <c r="M181" s="26">
        <f t="shared" si="471"/>
        <v>1249.0999999999999</v>
      </c>
      <c r="N181" s="26">
        <f t="shared" si="472"/>
        <v>1249.0999999999999</v>
      </c>
      <c r="O181" s="26">
        <f t="shared" si="674"/>
        <v>0</v>
      </c>
      <c r="P181" s="26">
        <f t="shared" si="675"/>
        <v>0</v>
      </c>
      <c r="Q181" s="26">
        <f t="shared" si="676"/>
        <v>0</v>
      </c>
      <c r="R181" s="26">
        <f t="shared" si="473"/>
        <v>1249.0999999999999</v>
      </c>
      <c r="S181" s="26">
        <f t="shared" si="474"/>
        <v>1249.0999999999999</v>
      </c>
      <c r="T181" s="26">
        <f t="shared" si="475"/>
        <v>1249.0999999999999</v>
      </c>
      <c r="U181" s="26">
        <f t="shared" si="677"/>
        <v>0</v>
      </c>
      <c r="V181" s="26">
        <f t="shared" si="678"/>
        <v>0</v>
      </c>
      <c r="W181" s="26">
        <f t="shared" si="679"/>
        <v>0</v>
      </c>
      <c r="X181" s="26">
        <f t="shared" si="476"/>
        <v>1249.0999999999999</v>
      </c>
      <c r="Y181" s="26">
        <f t="shared" si="477"/>
        <v>1249.0999999999999</v>
      </c>
      <c r="Z181" s="26">
        <f t="shared" si="478"/>
        <v>1249.0999999999999</v>
      </c>
      <c r="AA181" s="26">
        <f t="shared" si="680"/>
        <v>0</v>
      </c>
      <c r="AB181" s="26">
        <f t="shared" si="681"/>
        <v>0</v>
      </c>
      <c r="AC181" s="26">
        <f t="shared" si="682"/>
        <v>0</v>
      </c>
      <c r="AD181" s="26">
        <f t="shared" si="479"/>
        <v>1249.0999999999999</v>
      </c>
      <c r="AE181" s="26">
        <f t="shared" si="480"/>
        <v>1249.0999999999999</v>
      </c>
      <c r="AF181" s="26">
        <f t="shared" si="481"/>
        <v>1249.0999999999999</v>
      </c>
      <c r="AG181" s="26">
        <f t="shared" si="683"/>
        <v>0</v>
      </c>
      <c r="AH181" s="26">
        <f t="shared" si="684"/>
        <v>0</v>
      </c>
      <c r="AI181" s="26">
        <f t="shared" si="685"/>
        <v>0</v>
      </c>
      <c r="AJ181" s="26">
        <f t="shared" si="482"/>
        <v>1249.0999999999999</v>
      </c>
      <c r="AK181" s="26">
        <f t="shared" si="483"/>
        <v>1249.0999999999999</v>
      </c>
      <c r="AL181" s="26">
        <f t="shared" si="484"/>
        <v>1249.0999999999999</v>
      </c>
      <c r="AM181" s="26">
        <f t="shared" si="686"/>
        <v>0</v>
      </c>
      <c r="AN181" s="26">
        <f t="shared" si="687"/>
        <v>0</v>
      </c>
      <c r="AO181" s="26">
        <f t="shared" si="688"/>
        <v>0</v>
      </c>
      <c r="AP181" s="26">
        <f t="shared" si="485"/>
        <v>1249.0999999999999</v>
      </c>
      <c r="AQ181" s="26">
        <f t="shared" si="486"/>
        <v>1249.0999999999999</v>
      </c>
      <c r="AR181" s="26">
        <f t="shared" si="487"/>
        <v>1249.0999999999999</v>
      </c>
      <c r="AS181" s="26">
        <f t="shared" si="689"/>
        <v>0</v>
      </c>
      <c r="AT181" s="26">
        <f t="shared" si="690"/>
        <v>0</v>
      </c>
      <c r="AU181" s="26">
        <f t="shared" si="691"/>
        <v>0</v>
      </c>
      <c r="AV181" s="26">
        <f t="shared" si="488"/>
        <v>1249.0999999999999</v>
      </c>
      <c r="AW181" s="26">
        <f t="shared" si="489"/>
        <v>1249.0999999999999</v>
      </c>
      <c r="AX181" s="26">
        <f t="shared" si="490"/>
        <v>1249.0999999999999</v>
      </c>
      <c r="AY181" s="26">
        <f t="shared" si="692"/>
        <v>320</v>
      </c>
      <c r="AZ181" s="26">
        <f t="shared" si="693"/>
        <v>0</v>
      </c>
      <c r="BA181" s="26">
        <f t="shared" si="694"/>
        <v>0</v>
      </c>
      <c r="BB181" s="26">
        <f t="shared" si="491"/>
        <v>1569.1</v>
      </c>
      <c r="BC181" s="26">
        <f t="shared" si="492"/>
        <v>1249.0999999999999</v>
      </c>
      <c r="BD181" s="26">
        <f t="shared" si="493"/>
        <v>1249.0999999999999</v>
      </c>
      <c r="BE181" s="26">
        <f t="shared" si="695"/>
        <v>0</v>
      </c>
      <c r="BF181" s="26">
        <f t="shared" si="696"/>
        <v>0</v>
      </c>
      <c r="BG181" s="26">
        <f t="shared" si="697"/>
        <v>0</v>
      </c>
      <c r="BH181" s="26">
        <f t="shared" si="494"/>
        <v>1569.1</v>
      </c>
      <c r="BI181" s="26">
        <f t="shared" si="495"/>
        <v>1249.0999999999999</v>
      </c>
      <c r="BJ181" s="26">
        <f t="shared" si="496"/>
        <v>1249.0999999999999</v>
      </c>
      <c r="BK181" s="26">
        <f t="shared" si="698"/>
        <v>0</v>
      </c>
      <c r="BL181" s="26">
        <f t="shared" si="699"/>
        <v>0</v>
      </c>
      <c r="BM181" s="26">
        <f t="shared" si="700"/>
        <v>0</v>
      </c>
      <c r="BN181" s="26">
        <f t="shared" si="497"/>
        <v>1569.1</v>
      </c>
      <c r="BO181" s="26">
        <f t="shared" si="498"/>
        <v>1249.0999999999999</v>
      </c>
      <c r="BP181" s="26">
        <f t="shared" si="499"/>
        <v>1249.0999999999999</v>
      </c>
      <c r="BQ181" s="26">
        <f t="shared" si="701"/>
        <v>0</v>
      </c>
      <c r="BR181" s="26">
        <f t="shared" si="702"/>
        <v>0</v>
      </c>
      <c r="BS181" s="26">
        <f t="shared" si="500"/>
        <v>1569.1</v>
      </c>
      <c r="BT181" s="26">
        <f t="shared" si="501"/>
        <v>1249.0999999999999</v>
      </c>
      <c r="BU181" s="26">
        <f t="shared" si="502"/>
        <v>1249.0999999999999</v>
      </c>
      <c r="BV181" s="26">
        <f t="shared" si="703"/>
        <v>0</v>
      </c>
      <c r="BW181" s="26">
        <f t="shared" si="704"/>
        <v>0</v>
      </c>
      <c r="BX181" s="26">
        <f t="shared" si="503"/>
        <v>1569.1</v>
      </c>
      <c r="BY181" s="26">
        <f t="shared" si="504"/>
        <v>1249.0999999999999</v>
      </c>
      <c r="BZ181" s="26">
        <f t="shared" si="505"/>
        <v>1249.0999999999999</v>
      </c>
      <c r="CA181" s="26">
        <f t="shared" si="705"/>
        <v>0</v>
      </c>
      <c r="CB181" s="26">
        <f t="shared" si="706"/>
        <v>0</v>
      </c>
      <c r="CC181" s="26">
        <f t="shared" si="707"/>
        <v>0</v>
      </c>
      <c r="CD181" s="26">
        <f t="shared" si="657"/>
        <v>1569.1</v>
      </c>
      <c r="CE181" s="26">
        <f t="shared" si="658"/>
        <v>1249.0999999999999</v>
      </c>
      <c r="CF181" s="26">
        <f t="shared" si="659"/>
        <v>1249.0999999999999</v>
      </c>
      <c r="CG181" s="26">
        <f t="shared" si="708"/>
        <v>0</v>
      </c>
      <c r="CH181" s="26">
        <f t="shared" si="709"/>
        <v>0</v>
      </c>
      <c r="CI181" s="26">
        <f t="shared" si="710"/>
        <v>0</v>
      </c>
      <c r="CJ181" s="26">
        <f t="shared" si="660"/>
        <v>1569.1</v>
      </c>
      <c r="CK181" s="26">
        <f t="shared" si="661"/>
        <v>1249.0999999999999</v>
      </c>
      <c r="CL181" s="26">
        <f t="shared" si="662"/>
        <v>1249.0999999999999</v>
      </c>
      <c r="CM181" s="26">
        <f t="shared" si="711"/>
        <v>0</v>
      </c>
      <c r="CN181" s="26">
        <f t="shared" si="712"/>
        <v>0</v>
      </c>
      <c r="CO181" s="26">
        <f t="shared" si="713"/>
        <v>0</v>
      </c>
      <c r="CP181" s="26">
        <f t="shared" si="663"/>
        <v>1569.1</v>
      </c>
      <c r="CQ181" s="26">
        <f t="shared" si="664"/>
        <v>1249.0999999999999</v>
      </c>
      <c r="CR181" s="26">
        <f t="shared" si="665"/>
        <v>1249.0999999999999</v>
      </c>
      <c r="CS181" s="26">
        <f t="shared" si="714"/>
        <v>0</v>
      </c>
      <c r="CT181" s="19"/>
      <c r="CU181" s="35"/>
      <c r="CY181" s="1" t="s">
        <v>27</v>
      </c>
    </row>
    <row r="182" spans="1:105" ht="46.8" hidden="1" x14ac:dyDescent="0.3">
      <c r="A182" s="16" t="s">
        <v>155</v>
      </c>
      <c r="B182" s="17">
        <v>240</v>
      </c>
      <c r="C182" s="16"/>
      <c r="D182" s="16"/>
      <c r="E182" s="34" t="s">
        <v>39</v>
      </c>
      <c r="F182" s="26">
        <f t="shared" si="668"/>
        <v>1249.0999999999999</v>
      </c>
      <c r="G182" s="26">
        <f t="shared" si="669"/>
        <v>1249.0999999999999</v>
      </c>
      <c r="H182" s="26">
        <f t="shared" si="670"/>
        <v>1249.0999999999999</v>
      </c>
      <c r="I182" s="26">
        <f t="shared" si="671"/>
        <v>0</v>
      </c>
      <c r="J182" s="26">
        <f t="shared" si="672"/>
        <v>0</v>
      </c>
      <c r="K182" s="26">
        <f t="shared" si="673"/>
        <v>0</v>
      </c>
      <c r="L182" s="26">
        <f t="shared" si="470"/>
        <v>1249.0999999999999</v>
      </c>
      <c r="M182" s="26">
        <f t="shared" si="471"/>
        <v>1249.0999999999999</v>
      </c>
      <c r="N182" s="26">
        <f t="shared" si="472"/>
        <v>1249.0999999999999</v>
      </c>
      <c r="O182" s="26">
        <f t="shared" si="674"/>
        <v>0</v>
      </c>
      <c r="P182" s="26">
        <f t="shared" si="675"/>
        <v>0</v>
      </c>
      <c r="Q182" s="26">
        <f t="shared" si="676"/>
        <v>0</v>
      </c>
      <c r="R182" s="26">
        <f t="shared" si="473"/>
        <v>1249.0999999999999</v>
      </c>
      <c r="S182" s="26">
        <f t="shared" si="474"/>
        <v>1249.0999999999999</v>
      </c>
      <c r="T182" s="26">
        <f t="shared" si="475"/>
        <v>1249.0999999999999</v>
      </c>
      <c r="U182" s="26">
        <f t="shared" si="677"/>
        <v>0</v>
      </c>
      <c r="V182" s="26">
        <f t="shared" si="678"/>
        <v>0</v>
      </c>
      <c r="W182" s="26">
        <f t="shared" si="679"/>
        <v>0</v>
      </c>
      <c r="X182" s="26">
        <f t="shared" si="476"/>
        <v>1249.0999999999999</v>
      </c>
      <c r="Y182" s="26">
        <f t="shared" si="477"/>
        <v>1249.0999999999999</v>
      </c>
      <c r="Z182" s="26">
        <f t="shared" si="478"/>
        <v>1249.0999999999999</v>
      </c>
      <c r="AA182" s="26">
        <f t="shared" si="680"/>
        <v>0</v>
      </c>
      <c r="AB182" s="26">
        <f t="shared" si="681"/>
        <v>0</v>
      </c>
      <c r="AC182" s="26">
        <f t="shared" si="682"/>
        <v>0</v>
      </c>
      <c r="AD182" s="26">
        <f t="shared" si="479"/>
        <v>1249.0999999999999</v>
      </c>
      <c r="AE182" s="26">
        <f t="shared" si="480"/>
        <v>1249.0999999999999</v>
      </c>
      <c r="AF182" s="26">
        <f t="shared" si="481"/>
        <v>1249.0999999999999</v>
      </c>
      <c r="AG182" s="26">
        <f t="shared" si="683"/>
        <v>0</v>
      </c>
      <c r="AH182" s="26">
        <f t="shared" si="684"/>
        <v>0</v>
      </c>
      <c r="AI182" s="26">
        <f t="shared" si="685"/>
        <v>0</v>
      </c>
      <c r="AJ182" s="26">
        <f t="shared" si="482"/>
        <v>1249.0999999999999</v>
      </c>
      <c r="AK182" s="26">
        <f t="shared" si="483"/>
        <v>1249.0999999999999</v>
      </c>
      <c r="AL182" s="26">
        <f t="shared" si="484"/>
        <v>1249.0999999999999</v>
      </c>
      <c r="AM182" s="26">
        <f t="shared" si="686"/>
        <v>0</v>
      </c>
      <c r="AN182" s="26">
        <f t="shared" si="687"/>
        <v>0</v>
      </c>
      <c r="AO182" s="26">
        <f t="shared" si="688"/>
        <v>0</v>
      </c>
      <c r="AP182" s="26">
        <f t="shared" si="485"/>
        <v>1249.0999999999999</v>
      </c>
      <c r="AQ182" s="26">
        <f t="shared" si="486"/>
        <v>1249.0999999999999</v>
      </c>
      <c r="AR182" s="26">
        <f t="shared" si="487"/>
        <v>1249.0999999999999</v>
      </c>
      <c r="AS182" s="26">
        <f t="shared" si="689"/>
        <v>0</v>
      </c>
      <c r="AT182" s="26">
        <f t="shared" si="690"/>
        <v>0</v>
      </c>
      <c r="AU182" s="26">
        <f t="shared" si="691"/>
        <v>0</v>
      </c>
      <c r="AV182" s="26">
        <f t="shared" si="488"/>
        <v>1249.0999999999999</v>
      </c>
      <c r="AW182" s="26">
        <f t="shared" si="489"/>
        <v>1249.0999999999999</v>
      </c>
      <c r="AX182" s="26">
        <f t="shared" si="490"/>
        <v>1249.0999999999999</v>
      </c>
      <c r="AY182" s="26">
        <f t="shared" si="692"/>
        <v>320</v>
      </c>
      <c r="AZ182" s="26">
        <f t="shared" si="693"/>
        <v>0</v>
      </c>
      <c r="BA182" s="26">
        <f t="shared" si="694"/>
        <v>0</v>
      </c>
      <c r="BB182" s="26">
        <f t="shared" si="491"/>
        <v>1569.1</v>
      </c>
      <c r="BC182" s="26">
        <f t="shared" si="492"/>
        <v>1249.0999999999999</v>
      </c>
      <c r="BD182" s="26">
        <f t="shared" si="493"/>
        <v>1249.0999999999999</v>
      </c>
      <c r="BE182" s="26">
        <f t="shared" si="695"/>
        <v>0</v>
      </c>
      <c r="BF182" s="26">
        <f t="shared" si="696"/>
        <v>0</v>
      </c>
      <c r="BG182" s="26">
        <f t="shared" si="697"/>
        <v>0</v>
      </c>
      <c r="BH182" s="26">
        <f t="shared" si="494"/>
        <v>1569.1</v>
      </c>
      <c r="BI182" s="26">
        <f t="shared" si="495"/>
        <v>1249.0999999999999</v>
      </c>
      <c r="BJ182" s="26">
        <f t="shared" si="496"/>
        <v>1249.0999999999999</v>
      </c>
      <c r="BK182" s="26">
        <f t="shared" si="698"/>
        <v>0</v>
      </c>
      <c r="BL182" s="26">
        <f t="shared" si="699"/>
        <v>0</v>
      </c>
      <c r="BM182" s="26">
        <f t="shared" si="700"/>
        <v>0</v>
      </c>
      <c r="BN182" s="26">
        <f t="shared" si="497"/>
        <v>1569.1</v>
      </c>
      <c r="BO182" s="26">
        <f t="shared" si="498"/>
        <v>1249.0999999999999</v>
      </c>
      <c r="BP182" s="26">
        <f t="shared" si="499"/>
        <v>1249.0999999999999</v>
      </c>
      <c r="BQ182" s="26">
        <f t="shared" si="701"/>
        <v>0</v>
      </c>
      <c r="BR182" s="26">
        <f t="shared" si="702"/>
        <v>0</v>
      </c>
      <c r="BS182" s="26">
        <f t="shared" si="500"/>
        <v>1569.1</v>
      </c>
      <c r="BT182" s="26">
        <f t="shared" si="501"/>
        <v>1249.0999999999999</v>
      </c>
      <c r="BU182" s="26">
        <f t="shared" si="502"/>
        <v>1249.0999999999999</v>
      </c>
      <c r="BV182" s="26">
        <f t="shared" si="703"/>
        <v>0</v>
      </c>
      <c r="BW182" s="26">
        <f t="shared" si="704"/>
        <v>0</v>
      </c>
      <c r="BX182" s="26">
        <f t="shared" si="503"/>
        <v>1569.1</v>
      </c>
      <c r="BY182" s="26">
        <f t="shared" si="504"/>
        <v>1249.0999999999999</v>
      </c>
      <c r="BZ182" s="26">
        <f t="shared" si="505"/>
        <v>1249.0999999999999</v>
      </c>
      <c r="CA182" s="26">
        <f t="shared" si="705"/>
        <v>0</v>
      </c>
      <c r="CB182" s="26">
        <f t="shared" si="706"/>
        <v>0</v>
      </c>
      <c r="CC182" s="26">
        <f t="shared" si="707"/>
        <v>0</v>
      </c>
      <c r="CD182" s="26">
        <f t="shared" si="657"/>
        <v>1569.1</v>
      </c>
      <c r="CE182" s="26">
        <f t="shared" si="658"/>
        <v>1249.0999999999999</v>
      </c>
      <c r="CF182" s="26">
        <f t="shared" si="659"/>
        <v>1249.0999999999999</v>
      </c>
      <c r="CG182" s="26">
        <f t="shared" si="708"/>
        <v>0</v>
      </c>
      <c r="CH182" s="26">
        <f t="shared" si="709"/>
        <v>0</v>
      </c>
      <c r="CI182" s="26">
        <f t="shared" si="710"/>
        <v>0</v>
      </c>
      <c r="CJ182" s="26">
        <f t="shared" si="660"/>
        <v>1569.1</v>
      </c>
      <c r="CK182" s="26">
        <f t="shared" si="661"/>
        <v>1249.0999999999999</v>
      </c>
      <c r="CL182" s="26">
        <f t="shared" si="662"/>
        <v>1249.0999999999999</v>
      </c>
      <c r="CM182" s="26">
        <f t="shared" si="711"/>
        <v>0</v>
      </c>
      <c r="CN182" s="26">
        <f t="shared" si="712"/>
        <v>0</v>
      </c>
      <c r="CO182" s="26">
        <f t="shared" si="713"/>
        <v>0</v>
      </c>
      <c r="CP182" s="26">
        <f t="shared" si="663"/>
        <v>1569.1</v>
      </c>
      <c r="CQ182" s="26">
        <f t="shared" si="664"/>
        <v>1249.0999999999999</v>
      </c>
      <c r="CR182" s="26">
        <f t="shared" si="665"/>
        <v>1249.0999999999999</v>
      </c>
      <c r="CS182" s="26">
        <f t="shared" si="714"/>
        <v>0</v>
      </c>
      <c r="CT182" s="19"/>
      <c r="CU182" s="35"/>
      <c r="CZ182" s="1" t="s">
        <v>28</v>
      </c>
    </row>
    <row r="183" spans="1:105" ht="46.8" hidden="1" x14ac:dyDescent="0.3">
      <c r="A183" s="16" t="s">
        <v>155</v>
      </c>
      <c r="B183" s="17">
        <v>240</v>
      </c>
      <c r="C183" s="16" t="s">
        <v>65</v>
      </c>
      <c r="D183" s="16" t="s">
        <v>132</v>
      </c>
      <c r="E183" s="34" t="s">
        <v>133</v>
      </c>
      <c r="F183" s="26">
        <v>1249.0999999999999</v>
      </c>
      <c r="G183" s="26">
        <v>1249.0999999999999</v>
      </c>
      <c r="H183" s="26">
        <v>1249.0999999999999</v>
      </c>
      <c r="I183" s="26"/>
      <c r="J183" s="26"/>
      <c r="K183" s="26"/>
      <c r="L183" s="26">
        <f t="shared" si="470"/>
        <v>1249.0999999999999</v>
      </c>
      <c r="M183" s="26">
        <f t="shared" si="471"/>
        <v>1249.0999999999999</v>
      </c>
      <c r="N183" s="26">
        <f t="shared" si="472"/>
        <v>1249.0999999999999</v>
      </c>
      <c r="O183" s="26"/>
      <c r="P183" s="26"/>
      <c r="Q183" s="26"/>
      <c r="R183" s="26">
        <f t="shared" si="473"/>
        <v>1249.0999999999999</v>
      </c>
      <c r="S183" s="26">
        <f t="shared" si="474"/>
        <v>1249.0999999999999</v>
      </c>
      <c r="T183" s="26">
        <f t="shared" si="475"/>
        <v>1249.0999999999999</v>
      </c>
      <c r="U183" s="26"/>
      <c r="V183" s="26"/>
      <c r="W183" s="26"/>
      <c r="X183" s="26">
        <f t="shared" si="476"/>
        <v>1249.0999999999999</v>
      </c>
      <c r="Y183" s="26">
        <f t="shared" si="477"/>
        <v>1249.0999999999999</v>
      </c>
      <c r="Z183" s="26">
        <f t="shared" si="478"/>
        <v>1249.0999999999999</v>
      </c>
      <c r="AA183" s="26"/>
      <c r="AB183" s="26"/>
      <c r="AC183" s="26"/>
      <c r="AD183" s="26">
        <f t="shared" si="479"/>
        <v>1249.0999999999999</v>
      </c>
      <c r="AE183" s="26">
        <f t="shared" si="480"/>
        <v>1249.0999999999999</v>
      </c>
      <c r="AF183" s="26">
        <f t="shared" si="481"/>
        <v>1249.0999999999999</v>
      </c>
      <c r="AG183" s="26"/>
      <c r="AH183" s="26"/>
      <c r="AI183" s="26"/>
      <c r="AJ183" s="26">
        <f t="shared" si="482"/>
        <v>1249.0999999999999</v>
      </c>
      <c r="AK183" s="26">
        <f t="shared" si="483"/>
        <v>1249.0999999999999</v>
      </c>
      <c r="AL183" s="26">
        <f t="shared" si="484"/>
        <v>1249.0999999999999</v>
      </c>
      <c r="AM183" s="26"/>
      <c r="AN183" s="26"/>
      <c r="AO183" s="26"/>
      <c r="AP183" s="26">
        <f t="shared" si="485"/>
        <v>1249.0999999999999</v>
      </c>
      <c r="AQ183" s="26">
        <f t="shared" si="486"/>
        <v>1249.0999999999999</v>
      </c>
      <c r="AR183" s="26">
        <f t="shared" si="487"/>
        <v>1249.0999999999999</v>
      </c>
      <c r="AS183" s="26"/>
      <c r="AT183" s="26"/>
      <c r="AU183" s="26"/>
      <c r="AV183" s="26">
        <f t="shared" si="488"/>
        <v>1249.0999999999999</v>
      </c>
      <c r="AW183" s="26">
        <f t="shared" si="489"/>
        <v>1249.0999999999999</v>
      </c>
      <c r="AX183" s="26">
        <f t="shared" si="490"/>
        <v>1249.0999999999999</v>
      </c>
      <c r="AY183" s="26">
        <f>114.608+205.392</f>
        <v>320</v>
      </c>
      <c r="AZ183" s="26"/>
      <c r="BA183" s="26"/>
      <c r="BB183" s="26">
        <f t="shared" si="491"/>
        <v>1569.1</v>
      </c>
      <c r="BC183" s="26">
        <f t="shared" si="492"/>
        <v>1249.0999999999999</v>
      </c>
      <c r="BD183" s="26">
        <f t="shared" si="493"/>
        <v>1249.0999999999999</v>
      </c>
      <c r="BE183" s="26"/>
      <c r="BF183" s="26"/>
      <c r="BG183" s="26"/>
      <c r="BH183" s="26">
        <f t="shared" si="494"/>
        <v>1569.1</v>
      </c>
      <c r="BI183" s="26">
        <f t="shared" si="495"/>
        <v>1249.0999999999999</v>
      </c>
      <c r="BJ183" s="26">
        <f t="shared" si="496"/>
        <v>1249.0999999999999</v>
      </c>
      <c r="BK183" s="26"/>
      <c r="BL183" s="26"/>
      <c r="BM183" s="26"/>
      <c r="BN183" s="26">
        <f t="shared" si="497"/>
        <v>1569.1</v>
      </c>
      <c r="BO183" s="26">
        <f t="shared" si="498"/>
        <v>1249.0999999999999</v>
      </c>
      <c r="BP183" s="26">
        <f t="shared" si="499"/>
        <v>1249.0999999999999</v>
      </c>
      <c r="BQ183" s="26"/>
      <c r="BR183" s="26"/>
      <c r="BS183" s="26">
        <f t="shared" si="500"/>
        <v>1569.1</v>
      </c>
      <c r="BT183" s="26">
        <f t="shared" si="501"/>
        <v>1249.0999999999999</v>
      </c>
      <c r="BU183" s="26">
        <f t="shared" si="502"/>
        <v>1249.0999999999999</v>
      </c>
      <c r="BV183" s="26"/>
      <c r="BW183" s="26"/>
      <c r="BX183" s="26">
        <f t="shared" si="503"/>
        <v>1569.1</v>
      </c>
      <c r="BY183" s="26">
        <f t="shared" si="504"/>
        <v>1249.0999999999999</v>
      </c>
      <c r="BZ183" s="26">
        <f t="shared" si="505"/>
        <v>1249.0999999999999</v>
      </c>
      <c r="CA183" s="26"/>
      <c r="CB183" s="26"/>
      <c r="CC183" s="26"/>
      <c r="CD183" s="26">
        <f t="shared" si="657"/>
        <v>1569.1</v>
      </c>
      <c r="CE183" s="26">
        <f t="shared" si="658"/>
        <v>1249.0999999999999</v>
      </c>
      <c r="CF183" s="26">
        <f t="shared" si="659"/>
        <v>1249.0999999999999</v>
      </c>
      <c r="CG183" s="26"/>
      <c r="CH183" s="26"/>
      <c r="CI183" s="26"/>
      <c r="CJ183" s="26">
        <f t="shared" si="660"/>
        <v>1569.1</v>
      </c>
      <c r="CK183" s="26">
        <f t="shared" si="661"/>
        <v>1249.0999999999999</v>
      </c>
      <c r="CL183" s="26">
        <f t="shared" si="662"/>
        <v>1249.0999999999999</v>
      </c>
      <c r="CM183" s="26"/>
      <c r="CN183" s="26"/>
      <c r="CO183" s="26"/>
      <c r="CP183" s="26">
        <f t="shared" si="663"/>
        <v>1569.1</v>
      </c>
      <c r="CQ183" s="26">
        <f t="shared" si="664"/>
        <v>1249.0999999999999</v>
      </c>
      <c r="CR183" s="26">
        <f t="shared" si="665"/>
        <v>1249.0999999999999</v>
      </c>
      <c r="CS183" s="26"/>
      <c r="CT183" s="19"/>
      <c r="CU183" s="35"/>
    </row>
    <row r="184" spans="1:105" ht="62.4" hidden="1" x14ac:dyDescent="0.3">
      <c r="A184" s="16" t="s">
        <v>157</v>
      </c>
      <c r="B184" s="17"/>
      <c r="C184" s="16"/>
      <c r="D184" s="16"/>
      <c r="E184" s="34" t="s">
        <v>158</v>
      </c>
      <c r="F184" s="26">
        <f t="shared" ref="F184:K184" si="715">F185+F188</f>
        <v>8245.9</v>
      </c>
      <c r="G184" s="26">
        <f t="shared" si="715"/>
        <v>8723.4</v>
      </c>
      <c r="H184" s="26">
        <f t="shared" si="715"/>
        <v>4004.1</v>
      </c>
      <c r="I184" s="26">
        <f t="shared" si="715"/>
        <v>-294.39999999999998</v>
      </c>
      <c r="J184" s="26">
        <f t="shared" si="715"/>
        <v>0</v>
      </c>
      <c r="K184" s="26">
        <f t="shared" si="715"/>
        <v>-10.3</v>
      </c>
      <c r="L184" s="26">
        <f t="shared" si="470"/>
        <v>7951.5</v>
      </c>
      <c r="M184" s="26">
        <f t="shared" si="471"/>
        <v>8723.4</v>
      </c>
      <c r="N184" s="26">
        <f t="shared" si="472"/>
        <v>3993.7999999999997</v>
      </c>
      <c r="O184" s="26">
        <f>O185+O188</f>
        <v>0</v>
      </c>
      <c r="P184" s="26">
        <f>P185+P188</f>
        <v>0</v>
      </c>
      <c r="Q184" s="26">
        <f>Q185+Q188</f>
        <v>0</v>
      </c>
      <c r="R184" s="26">
        <f t="shared" si="473"/>
        <v>7951.5</v>
      </c>
      <c r="S184" s="26">
        <f t="shared" si="474"/>
        <v>8723.4</v>
      </c>
      <c r="T184" s="26">
        <f t="shared" si="475"/>
        <v>3993.7999999999997</v>
      </c>
      <c r="U184" s="26">
        <f>U185+U188</f>
        <v>0</v>
      </c>
      <c r="V184" s="26">
        <f>V185+V188</f>
        <v>0</v>
      </c>
      <c r="W184" s="26">
        <f>W185+W188</f>
        <v>0</v>
      </c>
      <c r="X184" s="26">
        <f t="shared" si="476"/>
        <v>7951.5</v>
      </c>
      <c r="Y184" s="26">
        <f t="shared" si="477"/>
        <v>8723.4</v>
      </c>
      <c r="Z184" s="26">
        <f t="shared" si="478"/>
        <v>3993.7999999999997</v>
      </c>
      <c r="AA184" s="26">
        <f>AA185+AA188</f>
        <v>0</v>
      </c>
      <c r="AB184" s="26">
        <f>AB185+AB188</f>
        <v>0</v>
      </c>
      <c r="AC184" s="26">
        <f>AC185+AC188</f>
        <v>0</v>
      </c>
      <c r="AD184" s="26">
        <f t="shared" si="479"/>
        <v>7951.5</v>
      </c>
      <c r="AE184" s="26">
        <f t="shared" si="480"/>
        <v>8723.4</v>
      </c>
      <c r="AF184" s="26">
        <f t="shared" si="481"/>
        <v>3993.7999999999997</v>
      </c>
      <c r="AG184" s="26">
        <f>AG185+AG188</f>
        <v>0</v>
      </c>
      <c r="AH184" s="26">
        <f>AH185+AH188</f>
        <v>0</v>
      </c>
      <c r="AI184" s="26">
        <f>AI185+AI188</f>
        <v>0</v>
      </c>
      <c r="AJ184" s="26">
        <f t="shared" si="482"/>
        <v>7951.5</v>
      </c>
      <c r="AK184" s="26">
        <f t="shared" si="483"/>
        <v>8723.4</v>
      </c>
      <c r="AL184" s="26">
        <f t="shared" si="484"/>
        <v>3993.7999999999997</v>
      </c>
      <c r="AM184" s="26">
        <f>AM185+AM188</f>
        <v>0</v>
      </c>
      <c r="AN184" s="26">
        <f>AN185+AN188</f>
        <v>0</v>
      </c>
      <c r="AO184" s="26">
        <f>AO185+AO188</f>
        <v>0</v>
      </c>
      <c r="AP184" s="26">
        <f t="shared" si="485"/>
        <v>7951.5</v>
      </c>
      <c r="AQ184" s="26">
        <f t="shared" si="486"/>
        <v>8723.4</v>
      </c>
      <c r="AR184" s="26">
        <f t="shared" si="487"/>
        <v>3993.7999999999997</v>
      </c>
      <c r="AS184" s="26">
        <f>AS185+AS188</f>
        <v>0</v>
      </c>
      <c r="AT184" s="26">
        <f>AT185+AT188</f>
        <v>0</v>
      </c>
      <c r="AU184" s="26">
        <f>AU185+AU188</f>
        <v>0</v>
      </c>
      <c r="AV184" s="26">
        <f t="shared" si="488"/>
        <v>7951.5</v>
      </c>
      <c r="AW184" s="26">
        <f t="shared" si="489"/>
        <v>8723.4</v>
      </c>
      <c r="AX184" s="26">
        <f t="shared" si="490"/>
        <v>3993.7999999999997</v>
      </c>
      <c r="AY184" s="26">
        <f>AY185+AY188</f>
        <v>6578.6819999999998</v>
      </c>
      <c r="AZ184" s="26">
        <f>AZ185+AZ188</f>
        <v>0</v>
      </c>
      <c r="BA184" s="26">
        <f>BA185+BA188</f>
        <v>0</v>
      </c>
      <c r="BB184" s="26">
        <f t="shared" si="491"/>
        <v>14530.182000000001</v>
      </c>
      <c r="BC184" s="26">
        <f t="shared" si="492"/>
        <v>8723.4</v>
      </c>
      <c r="BD184" s="26">
        <f t="shared" si="493"/>
        <v>3993.7999999999997</v>
      </c>
      <c r="BE184" s="26">
        <f>BE185+BE188</f>
        <v>0</v>
      </c>
      <c r="BF184" s="26">
        <f>BF185+BF188</f>
        <v>0</v>
      </c>
      <c r="BG184" s="26">
        <f>BG185+BG188</f>
        <v>0</v>
      </c>
      <c r="BH184" s="26">
        <f t="shared" si="494"/>
        <v>14530.182000000001</v>
      </c>
      <c r="BI184" s="26">
        <f t="shared" si="495"/>
        <v>8723.4</v>
      </c>
      <c r="BJ184" s="26">
        <f t="shared" si="496"/>
        <v>3993.7999999999997</v>
      </c>
      <c r="BK184" s="26">
        <f>BK185+BK188</f>
        <v>0</v>
      </c>
      <c r="BL184" s="26">
        <f>BL185+BL188</f>
        <v>0</v>
      </c>
      <c r="BM184" s="26">
        <f>BM185+BM188</f>
        <v>0</v>
      </c>
      <c r="BN184" s="26">
        <f t="shared" si="497"/>
        <v>14530.182000000001</v>
      </c>
      <c r="BO184" s="26">
        <f t="shared" si="498"/>
        <v>8723.4</v>
      </c>
      <c r="BP184" s="26">
        <f t="shared" si="499"/>
        <v>3993.7999999999997</v>
      </c>
      <c r="BQ184" s="26">
        <f>BQ185+BQ188</f>
        <v>0</v>
      </c>
      <c r="BR184" s="26">
        <f>BR185+BR188</f>
        <v>0</v>
      </c>
      <c r="BS184" s="26">
        <f t="shared" si="500"/>
        <v>14530.182000000001</v>
      </c>
      <c r="BT184" s="26">
        <f t="shared" si="501"/>
        <v>8723.4</v>
      </c>
      <c r="BU184" s="26">
        <f t="shared" si="502"/>
        <v>3993.7999999999997</v>
      </c>
      <c r="BV184" s="26">
        <f>BV185+BV188</f>
        <v>0</v>
      </c>
      <c r="BW184" s="26">
        <f>BW185+BW188</f>
        <v>0</v>
      </c>
      <c r="BX184" s="26">
        <f t="shared" si="503"/>
        <v>14530.182000000001</v>
      </c>
      <c r="BY184" s="26">
        <f t="shared" si="504"/>
        <v>8723.4</v>
      </c>
      <c r="BZ184" s="26">
        <f t="shared" si="505"/>
        <v>3993.7999999999997</v>
      </c>
      <c r="CA184" s="26">
        <f>CA185+CA188</f>
        <v>-194.05099999999999</v>
      </c>
      <c r="CB184" s="26">
        <f>CB185+CB188</f>
        <v>0</v>
      </c>
      <c r="CC184" s="26">
        <f>CC185+CC188</f>
        <v>0</v>
      </c>
      <c r="CD184" s="26">
        <f t="shared" si="657"/>
        <v>14336.131000000001</v>
      </c>
      <c r="CE184" s="26">
        <f t="shared" si="658"/>
        <v>8723.4</v>
      </c>
      <c r="CF184" s="26">
        <f t="shared" si="659"/>
        <v>3993.7999999999997</v>
      </c>
      <c r="CG184" s="26">
        <f>CG185+CG188</f>
        <v>0</v>
      </c>
      <c r="CH184" s="26">
        <f>CH185+CH188</f>
        <v>0</v>
      </c>
      <c r="CI184" s="26">
        <f>CI185+CI188</f>
        <v>0</v>
      </c>
      <c r="CJ184" s="26">
        <f t="shared" si="660"/>
        <v>14336.131000000001</v>
      </c>
      <c r="CK184" s="26">
        <f t="shared" si="661"/>
        <v>8723.4</v>
      </c>
      <c r="CL184" s="26">
        <f t="shared" si="662"/>
        <v>3993.7999999999997</v>
      </c>
      <c r="CM184" s="26">
        <f>CM185+CM188</f>
        <v>0</v>
      </c>
      <c r="CN184" s="26">
        <f>CN185+CN188</f>
        <v>0</v>
      </c>
      <c r="CO184" s="26">
        <f>CO185+CO188</f>
        <v>0</v>
      </c>
      <c r="CP184" s="26">
        <f t="shared" si="663"/>
        <v>14336.131000000001</v>
      </c>
      <c r="CQ184" s="26">
        <f t="shared" si="664"/>
        <v>8723.4</v>
      </c>
      <c r="CR184" s="26">
        <f t="shared" si="665"/>
        <v>3993.7999999999997</v>
      </c>
      <c r="CS184" s="26">
        <f>CS185+CS188</f>
        <v>0</v>
      </c>
      <c r="CT184" s="19"/>
      <c r="CU184" s="35"/>
      <c r="DA184" s="1" t="s">
        <v>29</v>
      </c>
    </row>
    <row r="185" spans="1:105" ht="31.2" hidden="1" x14ac:dyDescent="0.3">
      <c r="A185" s="16" t="s">
        <v>157</v>
      </c>
      <c r="B185" s="17">
        <v>200</v>
      </c>
      <c r="C185" s="16"/>
      <c r="D185" s="16"/>
      <c r="E185" s="34" t="s">
        <v>38</v>
      </c>
      <c r="F185" s="26">
        <f t="shared" ref="F185:F193" si="716">F186</f>
        <v>7357.3</v>
      </c>
      <c r="G185" s="26">
        <f t="shared" ref="G185:G193" si="717">G186</f>
        <v>7834.8</v>
      </c>
      <c r="H185" s="26">
        <f t="shared" ref="H185:H193" si="718">H186</f>
        <v>3115.5</v>
      </c>
      <c r="I185" s="26">
        <f t="shared" ref="I185:I193" si="719">I186</f>
        <v>-294.39999999999998</v>
      </c>
      <c r="J185" s="26">
        <f t="shared" ref="J185:J193" si="720">J186</f>
        <v>0</v>
      </c>
      <c r="K185" s="26">
        <f t="shared" ref="K185:K193" si="721">K186</f>
        <v>-10.3</v>
      </c>
      <c r="L185" s="26">
        <f t="shared" si="470"/>
        <v>7062.9000000000005</v>
      </c>
      <c r="M185" s="26">
        <f t="shared" si="471"/>
        <v>7834.8</v>
      </c>
      <c r="N185" s="26">
        <f t="shared" si="472"/>
        <v>3105.2</v>
      </c>
      <c r="O185" s="26">
        <f t="shared" ref="O185:O193" si="722">O186</f>
        <v>0</v>
      </c>
      <c r="P185" s="26">
        <f t="shared" ref="P185:P193" si="723">P186</f>
        <v>0</v>
      </c>
      <c r="Q185" s="26">
        <f t="shared" ref="Q185:Q193" si="724">Q186</f>
        <v>0</v>
      </c>
      <c r="R185" s="26">
        <f t="shared" si="473"/>
        <v>7062.9000000000005</v>
      </c>
      <c r="S185" s="26">
        <f t="shared" si="474"/>
        <v>7834.8</v>
      </c>
      <c r="T185" s="26">
        <f t="shared" si="475"/>
        <v>3105.2</v>
      </c>
      <c r="U185" s="26">
        <f t="shared" ref="U185:U193" si="725">U186</f>
        <v>0</v>
      </c>
      <c r="V185" s="26">
        <f t="shared" ref="V185:V193" si="726">V186</f>
        <v>0</v>
      </c>
      <c r="W185" s="26">
        <f t="shared" ref="W185:W193" si="727">W186</f>
        <v>0</v>
      </c>
      <c r="X185" s="26">
        <f t="shared" si="476"/>
        <v>7062.9000000000005</v>
      </c>
      <c r="Y185" s="26">
        <f t="shared" si="477"/>
        <v>7834.8</v>
      </c>
      <c r="Z185" s="26">
        <f t="shared" si="478"/>
        <v>3105.2</v>
      </c>
      <c r="AA185" s="26">
        <f t="shared" ref="AA185:AA193" si="728">AA186</f>
        <v>0</v>
      </c>
      <c r="AB185" s="26">
        <f t="shared" ref="AB185:AB193" si="729">AB186</f>
        <v>0</v>
      </c>
      <c r="AC185" s="26">
        <f t="shared" ref="AC185:AC193" si="730">AC186</f>
        <v>0</v>
      </c>
      <c r="AD185" s="26">
        <f t="shared" si="479"/>
        <v>7062.9000000000005</v>
      </c>
      <c r="AE185" s="26">
        <f t="shared" si="480"/>
        <v>7834.8</v>
      </c>
      <c r="AF185" s="26">
        <f t="shared" si="481"/>
        <v>3105.2</v>
      </c>
      <c r="AG185" s="26">
        <f t="shared" ref="AG185:AG193" si="731">AG186</f>
        <v>0</v>
      </c>
      <c r="AH185" s="26">
        <f t="shared" ref="AH185:AH193" si="732">AH186</f>
        <v>0</v>
      </c>
      <c r="AI185" s="26">
        <f t="shared" ref="AI185:AI193" si="733">AI186</f>
        <v>0</v>
      </c>
      <c r="AJ185" s="26">
        <f t="shared" si="482"/>
        <v>7062.9000000000005</v>
      </c>
      <c r="AK185" s="26">
        <f t="shared" si="483"/>
        <v>7834.8</v>
      </c>
      <c r="AL185" s="26">
        <f t="shared" si="484"/>
        <v>3105.2</v>
      </c>
      <c r="AM185" s="26">
        <f t="shared" ref="AM185:AM193" si="734">AM186</f>
        <v>0</v>
      </c>
      <c r="AN185" s="26">
        <f t="shared" ref="AN185:AN193" si="735">AN186</f>
        <v>0</v>
      </c>
      <c r="AO185" s="26">
        <f t="shared" ref="AO185:AO193" si="736">AO186</f>
        <v>0</v>
      </c>
      <c r="AP185" s="26">
        <f t="shared" si="485"/>
        <v>7062.9000000000005</v>
      </c>
      <c r="AQ185" s="26">
        <f t="shared" si="486"/>
        <v>7834.8</v>
      </c>
      <c r="AR185" s="26">
        <f t="shared" si="487"/>
        <v>3105.2</v>
      </c>
      <c r="AS185" s="26">
        <f t="shared" ref="AS185:AS193" si="737">AS186</f>
        <v>0</v>
      </c>
      <c r="AT185" s="26">
        <f t="shared" ref="AT185:AT193" si="738">AT186</f>
        <v>0</v>
      </c>
      <c r="AU185" s="26">
        <f t="shared" ref="AU185:AU193" si="739">AU186</f>
        <v>0</v>
      </c>
      <c r="AV185" s="26">
        <f t="shared" si="488"/>
        <v>7062.9000000000005</v>
      </c>
      <c r="AW185" s="26">
        <f t="shared" si="489"/>
        <v>7834.8</v>
      </c>
      <c r="AX185" s="26">
        <f t="shared" si="490"/>
        <v>3105.2</v>
      </c>
      <c r="AY185" s="26">
        <f t="shared" ref="AY185:AY186" si="740">AY186</f>
        <v>6578.6819999999998</v>
      </c>
      <c r="AZ185" s="26">
        <f t="shared" ref="AZ185:AZ193" si="741">AZ186</f>
        <v>0</v>
      </c>
      <c r="BA185" s="26">
        <f t="shared" ref="BA185:BA193" si="742">BA186</f>
        <v>0</v>
      </c>
      <c r="BB185" s="26">
        <f t="shared" si="491"/>
        <v>13641.582</v>
      </c>
      <c r="BC185" s="26">
        <f t="shared" si="492"/>
        <v>7834.8</v>
      </c>
      <c r="BD185" s="26">
        <f t="shared" si="493"/>
        <v>3105.2</v>
      </c>
      <c r="BE185" s="26">
        <f t="shared" ref="BE185:BE193" si="743">BE186</f>
        <v>0</v>
      </c>
      <c r="BF185" s="26">
        <f t="shared" ref="BF185:BF193" si="744">BF186</f>
        <v>0</v>
      </c>
      <c r="BG185" s="26">
        <f t="shared" ref="BG185:BG193" si="745">BG186</f>
        <v>0</v>
      </c>
      <c r="BH185" s="26">
        <f t="shared" si="494"/>
        <v>13641.582</v>
      </c>
      <c r="BI185" s="26">
        <f t="shared" si="495"/>
        <v>7834.8</v>
      </c>
      <c r="BJ185" s="26">
        <f t="shared" si="496"/>
        <v>3105.2</v>
      </c>
      <c r="BK185" s="26">
        <f t="shared" ref="BK185:BK193" si="746">BK186</f>
        <v>0</v>
      </c>
      <c r="BL185" s="26">
        <f t="shared" ref="BL185:BL193" si="747">BL186</f>
        <v>0</v>
      </c>
      <c r="BM185" s="26">
        <f t="shared" ref="BM185:BM193" si="748">BM186</f>
        <v>0</v>
      </c>
      <c r="BN185" s="26">
        <f t="shared" si="497"/>
        <v>13641.582</v>
      </c>
      <c r="BO185" s="26">
        <f t="shared" si="498"/>
        <v>7834.8</v>
      </c>
      <c r="BP185" s="26">
        <f t="shared" si="499"/>
        <v>3105.2</v>
      </c>
      <c r="BQ185" s="26">
        <f t="shared" ref="BQ185:BQ193" si="749">BQ186</f>
        <v>0</v>
      </c>
      <c r="BR185" s="26">
        <f t="shared" ref="BR185:BR193" si="750">BR186</f>
        <v>0</v>
      </c>
      <c r="BS185" s="26">
        <f t="shared" si="500"/>
        <v>13641.582</v>
      </c>
      <c r="BT185" s="26">
        <f t="shared" si="501"/>
        <v>7834.8</v>
      </c>
      <c r="BU185" s="26">
        <f t="shared" si="502"/>
        <v>3105.2</v>
      </c>
      <c r="BV185" s="26">
        <f t="shared" ref="BV185:BV193" si="751">BV186</f>
        <v>0</v>
      </c>
      <c r="BW185" s="26">
        <f t="shared" ref="BW185:BW193" si="752">BW186</f>
        <v>0</v>
      </c>
      <c r="BX185" s="26">
        <f t="shared" si="503"/>
        <v>13641.582</v>
      </c>
      <c r="BY185" s="26">
        <f t="shared" si="504"/>
        <v>7834.8</v>
      </c>
      <c r="BZ185" s="26">
        <f t="shared" si="505"/>
        <v>3105.2</v>
      </c>
      <c r="CA185" s="26">
        <f t="shared" ref="CA185:CA193" si="753">CA186</f>
        <v>-160.327</v>
      </c>
      <c r="CB185" s="26">
        <f t="shared" ref="CB185:CB193" si="754">CB186</f>
        <v>0</v>
      </c>
      <c r="CC185" s="26">
        <f t="shared" ref="CC185:CC193" si="755">CC186</f>
        <v>0</v>
      </c>
      <c r="CD185" s="26">
        <f t="shared" si="657"/>
        <v>13481.255000000001</v>
      </c>
      <c r="CE185" s="26">
        <f t="shared" si="658"/>
        <v>7834.8</v>
      </c>
      <c r="CF185" s="26">
        <f t="shared" si="659"/>
        <v>3105.2</v>
      </c>
      <c r="CG185" s="26">
        <f t="shared" ref="CG185:CG193" si="756">CG186</f>
        <v>0</v>
      </c>
      <c r="CH185" s="26">
        <f t="shared" ref="CH185:CH193" si="757">CH186</f>
        <v>0</v>
      </c>
      <c r="CI185" s="26">
        <f t="shared" ref="CI185:CI193" si="758">CI186</f>
        <v>0</v>
      </c>
      <c r="CJ185" s="26">
        <f t="shared" si="660"/>
        <v>13481.255000000001</v>
      </c>
      <c r="CK185" s="26">
        <f t="shared" si="661"/>
        <v>7834.8</v>
      </c>
      <c r="CL185" s="26">
        <f t="shared" si="662"/>
        <v>3105.2</v>
      </c>
      <c r="CM185" s="26">
        <f t="shared" ref="CM185:CM193" si="759">CM186</f>
        <v>0</v>
      </c>
      <c r="CN185" s="26">
        <f t="shared" ref="CN185:CN193" si="760">CN186</f>
        <v>0</v>
      </c>
      <c r="CO185" s="26">
        <f t="shared" ref="CO185:CO193" si="761">CO186</f>
        <v>0</v>
      </c>
      <c r="CP185" s="26">
        <f t="shared" si="663"/>
        <v>13481.255000000001</v>
      </c>
      <c r="CQ185" s="26">
        <f t="shared" si="664"/>
        <v>7834.8</v>
      </c>
      <c r="CR185" s="26">
        <f t="shared" si="665"/>
        <v>3105.2</v>
      </c>
      <c r="CS185" s="26">
        <f t="shared" ref="CS185:CS193" si="762">CS186</f>
        <v>0</v>
      </c>
      <c r="CT185" s="19"/>
      <c r="CU185" s="35"/>
      <c r="CY185" s="1" t="s">
        <v>27</v>
      </c>
    </row>
    <row r="186" spans="1:105" ht="46.8" hidden="1" x14ac:dyDescent="0.3">
      <c r="A186" s="16" t="s">
        <v>157</v>
      </c>
      <c r="B186" s="17">
        <v>240</v>
      </c>
      <c r="C186" s="16"/>
      <c r="D186" s="16"/>
      <c r="E186" s="34" t="s">
        <v>39</v>
      </c>
      <c r="F186" s="26">
        <f t="shared" si="716"/>
        <v>7357.3</v>
      </c>
      <c r="G186" s="26">
        <f t="shared" si="717"/>
        <v>7834.8</v>
      </c>
      <c r="H186" s="26">
        <f t="shared" si="718"/>
        <v>3115.5</v>
      </c>
      <c r="I186" s="26">
        <f t="shared" si="719"/>
        <v>-294.39999999999998</v>
      </c>
      <c r="J186" s="26">
        <f t="shared" si="720"/>
        <v>0</v>
      </c>
      <c r="K186" s="26">
        <f t="shared" si="721"/>
        <v>-10.3</v>
      </c>
      <c r="L186" s="26">
        <f t="shared" si="470"/>
        <v>7062.9000000000005</v>
      </c>
      <c r="M186" s="26">
        <f t="shared" si="471"/>
        <v>7834.8</v>
      </c>
      <c r="N186" s="26">
        <f t="shared" si="472"/>
        <v>3105.2</v>
      </c>
      <c r="O186" s="26">
        <f t="shared" si="722"/>
        <v>0</v>
      </c>
      <c r="P186" s="26">
        <f t="shared" si="723"/>
        <v>0</v>
      </c>
      <c r="Q186" s="26">
        <f t="shared" si="724"/>
        <v>0</v>
      </c>
      <c r="R186" s="26">
        <f t="shared" si="473"/>
        <v>7062.9000000000005</v>
      </c>
      <c r="S186" s="26">
        <f t="shared" si="474"/>
        <v>7834.8</v>
      </c>
      <c r="T186" s="26">
        <f t="shared" si="475"/>
        <v>3105.2</v>
      </c>
      <c r="U186" s="26">
        <f t="shared" si="725"/>
        <v>0</v>
      </c>
      <c r="V186" s="26">
        <f t="shared" si="726"/>
        <v>0</v>
      </c>
      <c r="W186" s="26">
        <f t="shared" si="727"/>
        <v>0</v>
      </c>
      <c r="X186" s="26">
        <f t="shared" si="476"/>
        <v>7062.9000000000005</v>
      </c>
      <c r="Y186" s="26">
        <f t="shared" si="477"/>
        <v>7834.8</v>
      </c>
      <c r="Z186" s="26">
        <f t="shared" si="478"/>
        <v>3105.2</v>
      </c>
      <c r="AA186" s="26">
        <f t="shared" si="728"/>
        <v>0</v>
      </c>
      <c r="AB186" s="26">
        <f t="shared" si="729"/>
        <v>0</v>
      </c>
      <c r="AC186" s="26">
        <f t="shared" si="730"/>
        <v>0</v>
      </c>
      <c r="AD186" s="26">
        <f t="shared" si="479"/>
        <v>7062.9000000000005</v>
      </c>
      <c r="AE186" s="26">
        <f t="shared" si="480"/>
        <v>7834.8</v>
      </c>
      <c r="AF186" s="26">
        <f t="shared" si="481"/>
        <v>3105.2</v>
      </c>
      <c r="AG186" s="26">
        <f t="shared" si="731"/>
        <v>0</v>
      </c>
      <c r="AH186" s="26">
        <f t="shared" si="732"/>
        <v>0</v>
      </c>
      <c r="AI186" s="26">
        <f t="shared" si="733"/>
        <v>0</v>
      </c>
      <c r="AJ186" s="26">
        <f t="shared" si="482"/>
        <v>7062.9000000000005</v>
      </c>
      <c r="AK186" s="26">
        <f t="shared" si="483"/>
        <v>7834.8</v>
      </c>
      <c r="AL186" s="26">
        <f t="shared" si="484"/>
        <v>3105.2</v>
      </c>
      <c r="AM186" s="26">
        <f t="shared" si="734"/>
        <v>0</v>
      </c>
      <c r="AN186" s="26">
        <f t="shared" si="735"/>
        <v>0</v>
      </c>
      <c r="AO186" s="26">
        <f t="shared" si="736"/>
        <v>0</v>
      </c>
      <c r="AP186" s="26">
        <f t="shared" si="485"/>
        <v>7062.9000000000005</v>
      </c>
      <c r="AQ186" s="26">
        <f t="shared" si="486"/>
        <v>7834.8</v>
      </c>
      <c r="AR186" s="26">
        <f t="shared" si="487"/>
        <v>3105.2</v>
      </c>
      <c r="AS186" s="26">
        <f t="shared" si="737"/>
        <v>0</v>
      </c>
      <c r="AT186" s="26">
        <f t="shared" si="738"/>
        <v>0</v>
      </c>
      <c r="AU186" s="26">
        <f t="shared" si="739"/>
        <v>0</v>
      </c>
      <c r="AV186" s="26">
        <f t="shared" si="488"/>
        <v>7062.9000000000005</v>
      </c>
      <c r="AW186" s="26">
        <f t="shared" si="489"/>
        <v>7834.8</v>
      </c>
      <c r="AX186" s="26">
        <f t="shared" si="490"/>
        <v>3105.2</v>
      </c>
      <c r="AY186" s="26">
        <f t="shared" si="740"/>
        <v>6578.6819999999998</v>
      </c>
      <c r="AZ186" s="26">
        <f t="shared" si="741"/>
        <v>0</v>
      </c>
      <c r="BA186" s="26">
        <f t="shared" si="742"/>
        <v>0</v>
      </c>
      <c r="BB186" s="26">
        <f t="shared" si="491"/>
        <v>13641.582</v>
      </c>
      <c r="BC186" s="26">
        <f t="shared" si="492"/>
        <v>7834.8</v>
      </c>
      <c r="BD186" s="26">
        <f t="shared" si="493"/>
        <v>3105.2</v>
      </c>
      <c r="BE186" s="26">
        <f t="shared" si="743"/>
        <v>0</v>
      </c>
      <c r="BF186" s="26">
        <f t="shared" si="744"/>
        <v>0</v>
      </c>
      <c r="BG186" s="26">
        <f t="shared" si="745"/>
        <v>0</v>
      </c>
      <c r="BH186" s="26">
        <f t="shared" si="494"/>
        <v>13641.582</v>
      </c>
      <c r="BI186" s="26">
        <f t="shared" si="495"/>
        <v>7834.8</v>
      </c>
      <c r="BJ186" s="26">
        <f t="shared" si="496"/>
        <v>3105.2</v>
      </c>
      <c r="BK186" s="26">
        <f t="shared" si="746"/>
        <v>0</v>
      </c>
      <c r="BL186" s="26">
        <f t="shared" si="747"/>
        <v>0</v>
      </c>
      <c r="BM186" s="26">
        <f t="shared" si="748"/>
        <v>0</v>
      </c>
      <c r="BN186" s="26">
        <f t="shared" si="497"/>
        <v>13641.582</v>
      </c>
      <c r="BO186" s="26">
        <f t="shared" si="498"/>
        <v>7834.8</v>
      </c>
      <c r="BP186" s="26">
        <f t="shared" si="499"/>
        <v>3105.2</v>
      </c>
      <c r="BQ186" s="26">
        <f t="shared" si="749"/>
        <v>0</v>
      </c>
      <c r="BR186" s="26">
        <f t="shared" si="750"/>
        <v>0</v>
      </c>
      <c r="BS186" s="26">
        <f t="shared" si="500"/>
        <v>13641.582</v>
      </c>
      <c r="BT186" s="26">
        <f t="shared" si="501"/>
        <v>7834.8</v>
      </c>
      <c r="BU186" s="26">
        <f t="shared" si="502"/>
        <v>3105.2</v>
      </c>
      <c r="BV186" s="26">
        <f t="shared" si="751"/>
        <v>0</v>
      </c>
      <c r="BW186" s="26">
        <f t="shared" si="752"/>
        <v>0</v>
      </c>
      <c r="BX186" s="26">
        <f t="shared" si="503"/>
        <v>13641.582</v>
      </c>
      <c r="BY186" s="26">
        <f t="shared" si="504"/>
        <v>7834.8</v>
      </c>
      <c r="BZ186" s="26">
        <f t="shared" si="505"/>
        <v>3105.2</v>
      </c>
      <c r="CA186" s="26">
        <f t="shared" si="753"/>
        <v>-160.327</v>
      </c>
      <c r="CB186" s="26">
        <f t="shared" si="754"/>
        <v>0</v>
      </c>
      <c r="CC186" s="26">
        <f t="shared" si="755"/>
        <v>0</v>
      </c>
      <c r="CD186" s="26">
        <f t="shared" si="657"/>
        <v>13481.255000000001</v>
      </c>
      <c r="CE186" s="26">
        <f t="shared" si="658"/>
        <v>7834.8</v>
      </c>
      <c r="CF186" s="26">
        <f t="shared" si="659"/>
        <v>3105.2</v>
      </c>
      <c r="CG186" s="26">
        <f t="shared" si="756"/>
        <v>0</v>
      </c>
      <c r="CH186" s="26">
        <f t="shared" si="757"/>
        <v>0</v>
      </c>
      <c r="CI186" s="26">
        <f t="shared" si="758"/>
        <v>0</v>
      </c>
      <c r="CJ186" s="26">
        <f t="shared" si="660"/>
        <v>13481.255000000001</v>
      </c>
      <c r="CK186" s="26">
        <f t="shared" si="661"/>
        <v>7834.8</v>
      </c>
      <c r="CL186" s="26">
        <f t="shared" si="662"/>
        <v>3105.2</v>
      </c>
      <c r="CM186" s="26">
        <f t="shared" si="759"/>
        <v>0</v>
      </c>
      <c r="CN186" s="26">
        <f t="shared" si="760"/>
        <v>0</v>
      </c>
      <c r="CO186" s="26">
        <f t="shared" si="761"/>
        <v>0</v>
      </c>
      <c r="CP186" s="26">
        <f t="shared" si="663"/>
        <v>13481.255000000001</v>
      </c>
      <c r="CQ186" s="26">
        <f t="shared" si="664"/>
        <v>7834.8</v>
      </c>
      <c r="CR186" s="26">
        <f t="shared" si="665"/>
        <v>3105.2</v>
      </c>
      <c r="CS186" s="26">
        <f t="shared" si="762"/>
        <v>0</v>
      </c>
      <c r="CT186" s="19"/>
      <c r="CU186" s="35"/>
      <c r="CZ186" s="1" t="s">
        <v>28</v>
      </c>
    </row>
    <row r="187" spans="1:105" ht="46.8" hidden="1" x14ac:dyDescent="0.3">
      <c r="A187" s="16" t="s">
        <v>157</v>
      </c>
      <c r="B187" s="17">
        <v>240</v>
      </c>
      <c r="C187" s="16" t="s">
        <v>65</v>
      </c>
      <c r="D187" s="16" t="s">
        <v>132</v>
      </c>
      <c r="E187" s="34" t="s">
        <v>133</v>
      </c>
      <c r="F187" s="26">
        <v>7357.3</v>
      </c>
      <c r="G187" s="26">
        <v>7834.8</v>
      </c>
      <c r="H187" s="26">
        <v>3115.5</v>
      </c>
      <c r="I187" s="26">
        <v>-294.39999999999998</v>
      </c>
      <c r="J187" s="26"/>
      <c r="K187" s="26">
        <v>-10.3</v>
      </c>
      <c r="L187" s="26">
        <f t="shared" si="470"/>
        <v>7062.9000000000005</v>
      </c>
      <c r="M187" s="26">
        <f t="shared" si="471"/>
        <v>7834.8</v>
      </c>
      <c r="N187" s="26">
        <f t="shared" si="472"/>
        <v>3105.2</v>
      </c>
      <c r="O187" s="26"/>
      <c r="P187" s="26"/>
      <c r="Q187" s="26"/>
      <c r="R187" s="26">
        <f t="shared" si="473"/>
        <v>7062.9000000000005</v>
      </c>
      <c r="S187" s="26">
        <f t="shared" si="474"/>
        <v>7834.8</v>
      </c>
      <c r="T187" s="26">
        <f t="shared" si="475"/>
        <v>3105.2</v>
      </c>
      <c r="U187" s="26"/>
      <c r="V187" s="26"/>
      <c r="W187" s="26"/>
      <c r="X187" s="26">
        <f t="shared" si="476"/>
        <v>7062.9000000000005</v>
      </c>
      <c r="Y187" s="26">
        <f t="shared" si="477"/>
        <v>7834.8</v>
      </c>
      <c r="Z187" s="26">
        <f t="shared" si="478"/>
        <v>3105.2</v>
      </c>
      <c r="AA187" s="26"/>
      <c r="AB187" s="26"/>
      <c r="AC187" s="26"/>
      <c r="AD187" s="26">
        <f t="shared" si="479"/>
        <v>7062.9000000000005</v>
      </c>
      <c r="AE187" s="26">
        <f t="shared" si="480"/>
        <v>7834.8</v>
      </c>
      <c r="AF187" s="26">
        <f t="shared" si="481"/>
        <v>3105.2</v>
      </c>
      <c r="AG187" s="26"/>
      <c r="AH187" s="26"/>
      <c r="AI187" s="26"/>
      <c r="AJ187" s="26">
        <f t="shared" si="482"/>
        <v>7062.9000000000005</v>
      </c>
      <c r="AK187" s="26">
        <f t="shared" si="483"/>
        <v>7834.8</v>
      </c>
      <c r="AL187" s="26">
        <f t="shared" si="484"/>
        <v>3105.2</v>
      </c>
      <c r="AM187" s="26"/>
      <c r="AN187" s="26"/>
      <c r="AO187" s="26"/>
      <c r="AP187" s="26">
        <f t="shared" si="485"/>
        <v>7062.9000000000005</v>
      </c>
      <c r="AQ187" s="26">
        <f t="shared" si="486"/>
        <v>7834.8</v>
      </c>
      <c r="AR187" s="26">
        <f t="shared" si="487"/>
        <v>3105.2</v>
      </c>
      <c r="AS187" s="26"/>
      <c r="AT187" s="26"/>
      <c r="AU187" s="26"/>
      <c r="AV187" s="26">
        <f t="shared" si="488"/>
        <v>7062.9000000000005</v>
      </c>
      <c r="AW187" s="26">
        <f t="shared" si="489"/>
        <v>7834.8</v>
      </c>
      <c r="AX187" s="26">
        <f t="shared" si="490"/>
        <v>3105.2</v>
      </c>
      <c r="AY187" s="26">
        <f>-114.608+6693.29</f>
        <v>6578.6819999999998</v>
      </c>
      <c r="AZ187" s="26"/>
      <c r="BA187" s="26"/>
      <c r="BB187" s="26">
        <f t="shared" si="491"/>
        <v>13641.582</v>
      </c>
      <c r="BC187" s="26">
        <f t="shared" si="492"/>
        <v>7834.8</v>
      </c>
      <c r="BD187" s="26">
        <f t="shared" si="493"/>
        <v>3105.2</v>
      </c>
      <c r="BE187" s="26"/>
      <c r="BF187" s="26"/>
      <c r="BG187" s="26"/>
      <c r="BH187" s="26">
        <f t="shared" si="494"/>
        <v>13641.582</v>
      </c>
      <c r="BI187" s="26">
        <f t="shared" si="495"/>
        <v>7834.8</v>
      </c>
      <c r="BJ187" s="26">
        <f t="shared" si="496"/>
        <v>3105.2</v>
      </c>
      <c r="BK187" s="26"/>
      <c r="BL187" s="26"/>
      <c r="BM187" s="26"/>
      <c r="BN187" s="26">
        <f t="shared" si="497"/>
        <v>13641.582</v>
      </c>
      <c r="BO187" s="26">
        <f t="shared" si="498"/>
        <v>7834.8</v>
      </c>
      <c r="BP187" s="26">
        <f t="shared" si="499"/>
        <v>3105.2</v>
      </c>
      <c r="BQ187" s="26"/>
      <c r="BR187" s="26"/>
      <c r="BS187" s="26">
        <f t="shared" si="500"/>
        <v>13641.582</v>
      </c>
      <c r="BT187" s="26">
        <f t="shared" si="501"/>
        <v>7834.8</v>
      </c>
      <c r="BU187" s="26">
        <f t="shared" si="502"/>
        <v>3105.2</v>
      </c>
      <c r="BV187" s="26"/>
      <c r="BW187" s="26"/>
      <c r="BX187" s="26">
        <f t="shared" si="503"/>
        <v>13641.582</v>
      </c>
      <c r="BY187" s="26">
        <f t="shared" si="504"/>
        <v>7834.8</v>
      </c>
      <c r="BZ187" s="26">
        <f t="shared" si="505"/>
        <v>3105.2</v>
      </c>
      <c r="CA187" s="26">
        <f>-135.435-24.892</f>
        <v>-160.327</v>
      </c>
      <c r="CB187" s="26"/>
      <c r="CC187" s="26"/>
      <c r="CD187" s="26">
        <f t="shared" si="657"/>
        <v>13481.255000000001</v>
      </c>
      <c r="CE187" s="26">
        <f t="shared" si="658"/>
        <v>7834.8</v>
      </c>
      <c r="CF187" s="26">
        <f t="shared" si="659"/>
        <v>3105.2</v>
      </c>
      <c r="CG187" s="26"/>
      <c r="CH187" s="26"/>
      <c r="CI187" s="26"/>
      <c r="CJ187" s="26">
        <f t="shared" si="660"/>
        <v>13481.255000000001</v>
      </c>
      <c r="CK187" s="26">
        <f t="shared" si="661"/>
        <v>7834.8</v>
      </c>
      <c r="CL187" s="26">
        <f t="shared" si="662"/>
        <v>3105.2</v>
      </c>
      <c r="CM187" s="26"/>
      <c r="CN187" s="26"/>
      <c r="CO187" s="26"/>
      <c r="CP187" s="26">
        <f t="shared" si="663"/>
        <v>13481.255000000001</v>
      </c>
      <c r="CQ187" s="26">
        <f t="shared" si="664"/>
        <v>7834.8</v>
      </c>
      <c r="CR187" s="26">
        <f t="shared" si="665"/>
        <v>3105.2</v>
      </c>
      <c r="CS187" s="26"/>
      <c r="CT187" s="19"/>
      <c r="CU187" s="35">
        <v>53.64</v>
      </c>
    </row>
    <row r="188" spans="1:105" hidden="1" x14ac:dyDescent="0.3">
      <c r="A188" s="16" t="s">
        <v>157</v>
      </c>
      <c r="B188" s="17">
        <v>800</v>
      </c>
      <c r="C188" s="16"/>
      <c r="D188" s="16"/>
      <c r="E188" s="34" t="s">
        <v>52</v>
      </c>
      <c r="F188" s="26">
        <f t="shared" si="716"/>
        <v>888.6</v>
      </c>
      <c r="G188" s="26">
        <f t="shared" si="717"/>
        <v>888.6</v>
      </c>
      <c r="H188" s="26">
        <f t="shared" si="718"/>
        <v>888.6</v>
      </c>
      <c r="I188" s="26">
        <f t="shared" si="719"/>
        <v>0</v>
      </c>
      <c r="J188" s="26">
        <f t="shared" si="720"/>
        <v>0</v>
      </c>
      <c r="K188" s="26">
        <f t="shared" si="721"/>
        <v>0</v>
      </c>
      <c r="L188" s="26">
        <f t="shared" si="470"/>
        <v>888.6</v>
      </c>
      <c r="M188" s="26">
        <f t="shared" si="471"/>
        <v>888.6</v>
      </c>
      <c r="N188" s="26">
        <f t="shared" si="472"/>
        <v>888.6</v>
      </c>
      <c r="O188" s="26">
        <f t="shared" si="722"/>
        <v>0</v>
      </c>
      <c r="P188" s="26">
        <f t="shared" si="723"/>
        <v>0</v>
      </c>
      <c r="Q188" s="26">
        <f t="shared" si="724"/>
        <v>0</v>
      </c>
      <c r="R188" s="26">
        <f t="shared" si="473"/>
        <v>888.6</v>
      </c>
      <c r="S188" s="26">
        <f t="shared" si="474"/>
        <v>888.6</v>
      </c>
      <c r="T188" s="26">
        <f t="shared" si="475"/>
        <v>888.6</v>
      </c>
      <c r="U188" s="26">
        <f t="shared" si="725"/>
        <v>0</v>
      </c>
      <c r="V188" s="26">
        <f t="shared" si="726"/>
        <v>0</v>
      </c>
      <c r="W188" s="26">
        <f t="shared" si="727"/>
        <v>0</v>
      </c>
      <c r="X188" s="26">
        <f t="shared" si="476"/>
        <v>888.6</v>
      </c>
      <c r="Y188" s="26">
        <f t="shared" si="477"/>
        <v>888.6</v>
      </c>
      <c r="Z188" s="26">
        <f t="shared" si="478"/>
        <v>888.6</v>
      </c>
      <c r="AA188" s="26">
        <f t="shared" si="728"/>
        <v>0</v>
      </c>
      <c r="AB188" s="26">
        <f t="shared" si="729"/>
        <v>0</v>
      </c>
      <c r="AC188" s="26">
        <f t="shared" si="730"/>
        <v>0</v>
      </c>
      <c r="AD188" s="26">
        <f t="shared" si="479"/>
        <v>888.6</v>
      </c>
      <c r="AE188" s="26">
        <f t="shared" si="480"/>
        <v>888.6</v>
      </c>
      <c r="AF188" s="26">
        <f t="shared" si="481"/>
        <v>888.6</v>
      </c>
      <c r="AG188" s="26">
        <f t="shared" si="731"/>
        <v>0</v>
      </c>
      <c r="AH188" s="26">
        <f t="shared" si="732"/>
        <v>0</v>
      </c>
      <c r="AI188" s="26">
        <f t="shared" si="733"/>
        <v>0</v>
      </c>
      <c r="AJ188" s="26">
        <f t="shared" si="482"/>
        <v>888.6</v>
      </c>
      <c r="AK188" s="26">
        <f t="shared" si="483"/>
        <v>888.6</v>
      </c>
      <c r="AL188" s="26">
        <f t="shared" si="484"/>
        <v>888.6</v>
      </c>
      <c r="AM188" s="26">
        <f t="shared" si="734"/>
        <v>0</v>
      </c>
      <c r="AN188" s="26">
        <f t="shared" si="735"/>
        <v>0</v>
      </c>
      <c r="AO188" s="26">
        <f t="shared" si="736"/>
        <v>0</v>
      </c>
      <c r="AP188" s="26">
        <f t="shared" si="485"/>
        <v>888.6</v>
      </c>
      <c r="AQ188" s="26">
        <f t="shared" si="486"/>
        <v>888.6</v>
      </c>
      <c r="AR188" s="26">
        <f t="shared" si="487"/>
        <v>888.6</v>
      </c>
      <c r="AS188" s="26">
        <f t="shared" si="737"/>
        <v>0</v>
      </c>
      <c r="AT188" s="26">
        <f t="shared" si="738"/>
        <v>0</v>
      </c>
      <c r="AU188" s="26">
        <f t="shared" si="739"/>
        <v>0</v>
      </c>
      <c r="AV188" s="26">
        <f t="shared" si="488"/>
        <v>888.6</v>
      </c>
      <c r="AW188" s="26">
        <f t="shared" si="489"/>
        <v>888.6</v>
      </c>
      <c r="AX188" s="26">
        <f t="shared" si="490"/>
        <v>888.6</v>
      </c>
      <c r="AY188" s="26">
        <f t="shared" ref="AY188:AY193" si="763">AY189</f>
        <v>0</v>
      </c>
      <c r="AZ188" s="26">
        <f t="shared" si="741"/>
        <v>0</v>
      </c>
      <c r="BA188" s="26">
        <f t="shared" si="742"/>
        <v>0</v>
      </c>
      <c r="BB188" s="26">
        <f t="shared" si="491"/>
        <v>888.6</v>
      </c>
      <c r="BC188" s="26">
        <f t="shared" si="492"/>
        <v>888.6</v>
      </c>
      <c r="BD188" s="26">
        <f t="shared" si="493"/>
        <v>888.6</v>
      </c>
      <c r="BE188" s="26">
        <f t="shared" si="743"/>
        <v>0</v>
      </c>
      <c r="BF188" s="26">
        <f t="shared" si="744"/>
        <v>0</v>
      </c>
      <c r="BG188" s="26">
        <f t="shared" si="745"/>
        <v>0</v>
      </c>
      <c r="BH188" s="26">
        <f t="shared" si="494"/>
        <v>888.6</v>
      </c>
      <c r="BI188" s="26">
        <f t="shared" si="495"/>
        <v>888.6</v>
      </c>
      <c r="BJ188" s="26">
        <f t="shared" si="496"/>
        <v>888.6</v>
      </c>
      <c r="BK188" s="26">
        <f t="shared" si="746"/>
        <v>0</v>
      </c>
      <c r="BL188" s="26">
        <f t="shared" si="747"/>
        <v>0</v>
      </c>
      <c r="BM188" s="26">
        <f t="shared" si="748"/>
        <v>0</v>
      </c>
      <c r="BN188" s="26">
        <f t="shared" si="497"/>
        <v>888.6</v>
      </c>
      <c r="BO188" s="26">
        <f t="shared" si="498"/>
        <v>888.6</v>
      </c>
      <c r="BP188" s="26">
        <f t="shared" si="499"/>
        <v>888.6</v>
      </c>
      <c r="BQ188" s="26">
        <f t="shared" si="749"/>
        <v>0</v>
      </c>
      <c r="BR188" s="26">
        <f t="shared" si="750"/>
        <v>0</v>
      </c>
      <c r="BS188" s="26">
        <f t="shared" si="500"/>
        <v>888.6</v>
      </c>
      <c r="BT188" s="26">
        <f t="shared" si="501"/>
        <v>888.6</v>
      </c>
      <c r="BU188" s="26">
        <f t="shared" si="502"/>
        <v>888.6</v>
      </c>
      <c r="BV188" s="26">
        <f t="shared" si="751"/>
        <v>0</v>
      </c>
      <c r="BW188" s="26">
        <f t="shared" si="752"/>
        <v>0</v>
      </c>
      <c r="BX188" s="26">
        <f t="shared" si="503"/>
        <v>888.6</v>
      </c>
      <c r="BY188" s="26">
        <f t="shared" si="504"/>
        <v>888.6</v>
      </c>
      <c r="BZ188" s="26">
        <f t="shared" si="505"/>
        <v>888.6</v>
      </c>
      <c r="CA188" s="26">
        <f t="shared" si="753"/>
        <v>-33.723999999999997</v>
      </c>
      <c r="CB188" s="26">
        <f t="shared" si="754"/>
        <v>0</v>
      </c>
      <c r="CC188" s="26">
        <f t="shared" si="755"/>
        <v>0</v>
      </c>
      <c r="CD188" s="26">
        <f t="shared" si="657"/>
        <v>854.87599999999998</v>
      </c>
      <c r="CE188" s="26">
        <f t="shared" si="658"/>
        <v>888.6</v>
      </c>
      <c r="CF188" s="26">
        <f t="shared" si="659"/>
        <v>888.6</v>
      </c>
      <c r="CG188" s="26">
        <f t="shared" si="756"/>
        <v>0</v>
      </c>
      <c r="CH188" s="26">
        <f t="shared" si="757"/>
        <v>0</v>
      </c>
      <c r="CI188" s="26">
        <f t="shared" si="758"/>
        <v>0</v>
      </c>
      <c r="CJ188" s="26">
        <f t="shared" si="660"/>
        <v>854.87599999999998</v>
      </c>
      <c r="CK188" s="26">
        <f t="shared" si="661"/>
        <v>888.6</v>
      </c>
      <c r="CL188" s="26">
        <f t="shared" si="662"/>
        <v>888.6</v>
      </c>
      <c r="CM188" s="26">
        <f t="shared" si="759"/>
        <v>0</v>
      </c>
      <c r="CN188" s="26">
        <f t="shared" si="760"/>
        <v>0</v>
      </c>
      <c r="CO188" s="26">
        <f t="shared" si="761"/>
        <v>0</v>
      </c>
      <c r="CP188" s="26">
        <f t="shared" si="663"/>
        <v>854.87599999999998</v>
      </c>
      <c r="CQ188" s="26">
        <f t="shared" si="664"/>
        <v>888.6</v>
      </c>
      <c r="CR188" s="26">
        <f t="shared" si="665"/>
        <v>888.6</v>
      </c>
      <c r="CS188" s="26">
        <f t="shared" si="762"/>
        <v>0</v>
      </c>
      <c r="CT188" s="19"/>
      <c r="CU188" s="35"/>
      <c r="CY188" s="1" t="s">
        <v>27</v>
      </c>
    </row>
    <row r="189" spans="1:105" hidden="1" x14ac:dyDescent="0.3">
      <c r="A189" s="16" t="s">
        <v>157</v>
      </c>
      <c r="B189" s="17">
        <v>850</v>
      </c>
      <c r="C189" s="16"/>
      <c r="D189" s="16"/>
      <c r="E189" s="34" t="s">
        <v>77</v>
      </c>
      <c r="F189" s="26">
        <f t="shared" si="716"/>
        <v>888.6</v>
      </c>
      <c r="G189" s="26">
        <f t="shared" si="717"/>
        <v>888.6</v>
      </c>
      <c r="H189" s="26">
        <f t="shared" si="718"/>
        <v>888.6</v>
      </c>
      <c r="I189" s="26">
        <f t="shared" si="719"/>
        <v>0</v>
      </c>
      <c r="J189" s="26">
        <f t="shared" si="720"/>
        <v>0</v>
      </c>
      <c r="K189" s="26">
        <f t="shared" si="721"/>
        <v>0</v>
      </c>
      <c r="L189" s="26">
        <f t="shared" si="470"/>
        <v>888.6</v>
      </c>
      <c r="M189" s="26">
        <f t="shared" si="471"/>
        <v>888.6</v>
      </c>
      <c r="N189" s="26">
        <f t="shared" si="472"/>
        <v>888.6</v>
      </c>
      <c r="O189" s="26">
        <f t="shared" si="722"/>
        <v>0</v>
      </c>
      <c r="P189" s="26">
        <f t="shared" si="723"/>
        <v>0</v>
      </c>
      <c r="Q189" s="26">
        <f t="shared" si="724"/>
        <v>0</v>
      </c>
      <c r="R189" s="26">
        <f t="shared" si="473"/>
        <v>888.6</v>
      </c>
      <c r="S189" s="26">
        <f t="shared" si="474"/>
        <v>888.6</v>
      </c>
      <c r="T189" s="26">
        <f t="shared" si="475"/>
        <v>888.6</v>
      </c>
      <c r="U189" s="26">
        <f t="shared" si="725"/>
        <v>0</v>
      </c>
      <c r="V189" s="26">
        <f t="shared" si="726"/>
        <v>0</v>
      </c>
      <c r="W189" s="26">
        <f t="shared" si="727"/>
        <v>0</v>
      </c>
      <c r="X189" s="26">
        <f t="shared" si="476"/>
        <v>888.6</v>
      </c>
      <c r="Y189" s="26">
        <f t="shared" si="477"/>
        <v>888.6</v>
      </c>
      <c r="Z189" s="26">
        <f t="shared" si="478"/>
        <v>888.6</v>
      </c>
      <c r="AA189" s="26">
        <f t="shared" si="728"/>
        <v>0</v>
      </c>
      <c r="AB189" s="26">
        <f t="shared" si="729"/>
        <v>0</v>
      </c>
      <c r="AC189" s="26">
        <f t="shared" si="730"/>
        <v>0</v>
      </c>
      <c r="AD189" s="26">
        <f t="shared" si="479"/>
        <v>888.6</v>
      </c>
      <c r="AE189" s="26">
        <f t="shared" si="480"/>
        <v>888.6</v>
      </c>
      <c r="AF189" s="26">
        <f t="shared" si="481"/>
        <v>888.6</v>
      </c>
      <c r="AG189" s="26">
        <f t="shared" si="731"/>
        <v>0</v>
      </c>
      <c r="AH189" s="26">
        <f t="shared" si="732"/>
        <v>0</v>
      </c>
      <c r="AI189" s="26">
        <f t="shared" si="733"/>
        <v>0</v>
      </c>
      <c r="AJ189" s="26">
        <f t="shared" si="482"/>
        <v>888.6</v>
      </c>
      <c r="AK189" s="26">
        <f t="shared" si="483"/>
        <v>888.6</v>
      </c>
      <c r="AL189" s="26">
        <f t="shared" si="484"/>
        <v>888.6</v>
      </c>
      <c r="AM189" s="26">
        <f t="shared" si="734"/>
        <v>0</v>
      </c>
      <c r="AN189" s="26">
        <f t="shared" si="735"/>
        <v>0</v>
      </c>
      <c r="AO189" s="26">
        <f t="shared" si="736"/>
        <v>0</v>
      </c>
      <c r="AP189" s="26">
        <f t="shared" si="485"/>
        <v>888.6</v>
      </c>
      <c r="AQ189" s="26">
        <f t="shared" si="486"/>
        <v>888.6</v>
      </c>
      <c r="AR189" s="26">
        <f t="shared" si="487"/>
        <v>888.6</v>
      </c>
      <c r="AS189" s="26">
        <f t="shared" si="737"/>
        <v>0</v>
      </c>
      <c r="AT189" s="26">
        <f t="shared" si="738"/>
        <v>0</v>
      </c>
      <c r="AU189" s="26">
        <f t="shared" si="739"/>
        <v>0</v>
      </c>
      <c r="AV189" s="26">
        <f t="shared" si="488"/>
        <v>888.6</v>
      </c>
      <c r="AW189" s="26">
        <f t="shared" si="489"/>
        <v>888.6</v>
      </c>
      <c r="AX189" s="26">
        <f t="shared" si="490"/>
        <v>888.6</v>
      </c>
      <c r="AY189" s="26">
        <f t="shared" si="763"/>
        <v>0</v>
      </c>
      <c r="AZ189" s="26">
        <f t="shared" si="741"/>
        <v>0</v>
      </c>
      <c r="BA189" s="26">
        <f t="shared" si="742"/>
        <v>0</v>
      </c>
      <c r="BB189" s="26">
        <f t="shared" si="491"/>
        <v>888.6</v>
      </c>
      <c r="BC189" s="26">
        <f t="shared" si="492"/>
        <v>888.6</v>
      </c>
      <c r="BD189" s="26">
        <f t="shared" si="493"/>
        <v>888.6</v>
      </c>
      <c r="BE189" s="26">
        <f t="shared" si="743"/>
        <v>0</v>
      </c>
      <c r="BF189" s="26">
        <f t="shared" si="744"/>
        <v>0</v>
      </c>
      <c r="BG189" s="26">
        <f t="shared" si="745"/>
        <v>0</v>
      </c>
      <c r="BH189" s="26">
        <f t="shared" si="494"/>
        <v>888.6</v>
      </c>
      <c r="BI189" s="26">
        <f t="shared" si="495"/>
        <v>888.6</v>
      </c>
      <c r="BJ189" s="26">
        <f t="shared" si="496"/>
        <v>888.6</v>
      </c>
      <c r="BK189" s="26">
        <f t="shared" si="746"/>
        <v>0</v>
      </c>
      <c r="BL189" s="26">
        <f t="shared" si="747"/>
        <v>0</v>
      </c>
      <c r="BM189" s="26">
        <f t="shared" si="748"/>
        <v>0</v>
      </c>
      <c r="BN189" s="26">
        <f t="shared" si="497"/>
        <v>888.6</v>
      </c>
      <c r="BO189" s="26">
        <f t="shared" si="498"/>
        <v>888.6</v>
      </c>
      <c r="BP189" s="26">
        <f t="shared" si="499"/>
        <v>888.6</v>
      </c>
      <c r="BQ189" s="26">
        <f t="shared" si="749"/>
        <v>0</v>
      </c>
      <c r="BR189" s="26">
        <f t="shared" si="750"/>
        <v>0</v>
      </c>
      <c r="BS189" s="26">
        <f t="shared" si="500"/>
        <v>888.6</v>
      </c>
      <c r="BT189" s="26">
        <f t="shared" si="501"/>
        <v>888.6</v>
      </c>
      <c r="BU189" s="26">
        <f t="shared" si="502"/>
        <v>888.6</v>
      </c>
      <c r="BV189" s="26">
        <f t="shared" si="751"/>
        <v>0</v>
      </c>
      <c r="BW189" s="26">
        <f t="shared" si="752"/>
        <v>0</v>
      </c>
      <c r="BX189" s="26">
        <f t="shared" si="503"/>
        <v>888.6</v>
      </c>
      <c r="BY189" s="26">
        <f t="shared" si="504"/>
        <v>888.6</v>
      </c>
      <c r="BZ189" s="26">
        <f t="shared" si="505"/>
        <v>888.6</v>
      </c>
      <c r="CA189" s="26">
        <f t="shared" si="753"/>
        <v>-33.723999999999997</v>
      </c>
      <c r="CB189" s="26">
        <f t="shared" si="754"/>
        <v>0</v>
      </c>
      <c r="CC189" s="26">
        <f t="shared" si="755"/>
        <v>0</v>
      </c>
      <c r="CD189" s="26">
        <f t="shared" si="657"/>
        <v>854.87599999999998</v>
      </c>
      <c r="CE189" s="26">
        <f t="shared" si="658"/>
        <v>888.6</v>
      </c>
      <c r="CF189" s="26">
        <f t="shared" si="659"/>
        <v>888.6</v>
      </c>
      <c r="CG189" s="26">
        <f t="shared" si="756"/>
        <v>0</v>
      </c>
      <c r="CH189" s="26">
        <f t="shared" si="757"/>
        <v>0</v>
      </c>
      <c r="CI189" s="26">
        <f t="shared" si="758"/>
        <v>0</v>
      </c>
      <c r="CJ189" s="26">
        <f t="shared" si="660"/>
        <v>854.87599999999998</v>
      </c>
      <c r="CK189" s="26">
        <f t="shared" si="661"/>
        <v>888.6</v>
      </c>
      <c r="CL189" s="26">
        <f t="shared" si="662"/>
        <v>888.6</v>
      </c>
      <c r="CM189" s="26">
        <f t="shared" si="759"/>
        <v>0</v>
      </c>
      <c r="CN189" s="26">
        <f t="shared" si="760"/>
        <v>0</v>
      </c>
      <c r="CO189" s="26">
        <f t="shared" si="761"/>
        <v>0</v>
      </c>
      <c r="CP189" s="26">
        <f t="shared" si="663"/>
        <v>854.87599999999998</v>
      </c>
      <c r="CQ189" s="26">
        <f t="shared" si="664"/>
        <v>888.6</v>
      </c>
      <c r="CR189" s="26">
        <f t="shared" si="665"/>
        <v>888.6</v>
      </c>
      <c r="CS189" s="26">
        <f t="shared" si="762"/>
        <v>0</v>
      </c>
      <c r="CT189" s="19"/>
      <c r="CU189" s="35"/>
      <c r="CZ189" s="1" t="s">
        <v>28</v>
      </c>
    </row>
    <row r="190" spans="1:105" ht="46.8" hidden="1" x14ac:dyDescent="0.3">
      <c r="A190" s="16" t="s">
        <v>157</v>
      </c>
      <c r="B190" s="17">
        <v>850</v>
      </c>
      <c r="C190" s="16" t="s">
        <v>65</v>
      </c>
      <c r="D190" s="16" t="s">
        <v>132</v>
      </c>
      <c r="E190" s="34" t="s">
        <v>133</v>
      </c>
      <c r="F190" s="26">
        <v>888.6</v>
      </c>
      <c r="G190" s="26">
        <v>888.6</v>
      </c>
      <c r="H190" s="26">
        <v>888.6</v>
      </c>
      <c r="I190" s="26"/>
      <c r="J190" s="26"/>
      <c r="K190" s="26"/>
      <c r="L190" s="26">
        <f t="shared" si="470"/>
        <v>888.6</v>
      </c>
      <c r="M190" s="26">
        <f t="shared" si="471"/>
        <v>888.6</v>
      </c>
      <c r="N190" s="26">
        <f t="shared" si="472"/>
        <v>888.6</v>
      </c>
      <c r="O190" s="26"/>
      <c r="P190" s="26"/>
      <c r="Q190" s="26"/>
      <c r="R190" s="26">
        <f t="shared" si="473"/>
        <v>888.6</v>
      </c>
      <c r="S190" s="26">
        <f t="shared" si="474"/>
        <v>888.6</v>
      </c>
      <c r="T190" s="26">
        <f t="shared" si="475"/>
        <v>888.6</v>
      </c>
      <c r="U190" s="26"/>
      <c r="V190" s="26"/>
      <c r="W190" s="26"/>
      <c r="X190" s="26">
        <f t="shared" si="476"/>
        <v>888.6</v>
      </c>
      <c r="Y190" s="26">
        <f t="shared" si="477"/>
        <v>888.6</v>
      </c>
      <c r="Z190" s="26">
        <f t="shared" si="478"/>
        <v>888.6</v>
      </c>
      <c r="AA190" s="26"/>
      <c r="AB190" s="26"/>
      <c r="AC190" s="26"/>
      <c r="AD190" s="26">
        <f t="shared" si="479"/>
        <v>888.6</v>
      </c>
      <c r="AE190" s="26">
        <f t="shared" si="480"/>
        <v>888.6</v>
      </c>
      <c r="AF190" s="26">
        <f t="shared" si="481"/>
        <v>888.6</v>
      </c>
      <c r="AG190" s="26"/>
      <c r="AH190" s="26"/>
      <c r="AI190" s="26"/>
      <c r="AJ190" s="26">
        <f t="shared" si="482"/>
        <v>888.6</v>
      </c>
      <c r="AK190" s="26">
        <f t="shared" si="483"/>
        <v>888.6</v>
      </c>
      <c r="AL190" s="26">
        <f t="shared" si="484"/>
        <v>888.6</v>
      </c>
      <c r="AM190" s="26"/>
      <c r="AN190" s="26"/>
      <c r="AO190" s="26"/>
      <c r="AP190" s="26">
        <f t="shared" si="485"/>
        <v>888.6</v>
      </c>
      <c r="AQ190" s="26">
        <f t="shared" si="486"/>
        <v>888.6</v>
      </c>
      <c r="AR190" s="26">
        <f t="shared" si="487"/>
        <v>888.6</v>
      </c>
      <c r="AS190" s="26"/>
      <c r="AT190" s="26"/>
      <c r="AU190" s="26"/>
      <c r="AV190" s="26">
        <f t="shared" si="488"/>
        <v>888.6</v>
      </c>
      <c r="AW190" s="26">
        <f t="shared" si="489"/>
        <v>888.6</v>
      </c>
      <c r="AX190" s="26">
        <f t="shared" si="490"/>
        <v>888.6</v>
      </c>
      <c r="AY190" s="26"/>
      <c r="AZ190" s="26"/>
      <c r="BA190" s="26"/>
      <c r="BB190" s="26">
        <f t="shared" si="491"/>
        <v>888.6</v>
      </c>
      <c r="BC190" s="26">
        <f t="shared" si="492"/>
        <v>888.6</v>
      </c>
      <c r="BD190" s="26">
        <f t="shared" si="493"/>
        <v>888.6</v>
      </c>
      <c r="BE190" s="26"/>
      <c r="BF190" s="26"/>
      <c r="BG190" s="26"/>
      <c r="BH190" s="26">
        <f t="shared" si="494"/>
        <v>888.6</v>
      </c>
      <c r="BI190" s="26">
        <f t="shared" si="495"/>
        <v>888.6</v>
      </c>
      <c r="BJ190" s="26">
        <f t="shared" si="496"/>
        <v>888.6</v>
      </c>
      <c r="BK190" s="26"/>
      <c r="BL190" s="26"/>
      <c r="BM190" s="26"/>
      <c r="BN190" s="26">
        <f t="shared" si="497"/>
        <v>888.6</v>
      </c>
      <c r="BO190" s="26">
        <f t="shared" si="498"/>
        <v>888.6</v>
      </c>
      <c r="BP190" s="26">
        <f t="shared" si="499"/>
        <v>888.6</v>
      </c>
      <c r="BQ190" s="26"/>
      <c r="BR190" s="26"/>
      <c r="BS190" s="26">
        <f t="shared" si="500"/>
        <v>888.6</v>
      </c>
      <c r="BT190" s="26">
        <f t="shared" si="501"/>
        <v>888.6</v>
      </c>
      <c r="BU190" s="26">
        <f t="shared" si="502"/>
        <v>888.6</v>
      </c>
      <c r="BV190" s="26"/>
      <c r="BW190" s="26"/>
      <c r="BX190" s="26">
        <f t="shared" si="503"/>
        <v>888.6</v>
      </c>
      <c r="BY190" s="26">
        <f t="shared" si="504"/>
        <v>888.6</v>
      </c>
      <c r="BZ190" s="26">
        <f t="shared" si="505"/>
        <v>888.6</v>
      </c>
      <c r="CA190" s="26">
        <v>-33.723999999999997</v>
      </c>
      <c r="CB190" s="26"/>
      <c r="CC190" s="26"/>
      <c r="CD190" s="26">
        <f t="shared" si="657"/>
        <v>854.87599999999998</v>
      </c>
      <c r="CE190" s="26">
        <f t="shared" si="658"/>
        <v>888.6</v>
      </c>
      <c r="CF190" s="26">
        <f t="shared" si="659"/>
        <v>888.6</v>
      </c>
      <c r="CG190" s="26"/>
      <c r="CH190" s="26"/>
      <c r="CI190" s="26"/>
      <c r="CJ190" s="26">
        <f t="shared" si="660"/>
        <v>854.87599999999998</v>
      </c>
      <c r="CK190" s="26">
        <f t="shared" si="661"/>
        <v>888.6</v>
      </c>
      <c r="CL190" s="26">
        <f t="shared" si="662"/>
        <v>888.6</v>
      </c>
      <c r="CM190" s="26"/>
      <c r="CN190" s="26"/>
      <c r="CO190" s="26"/>
      <c r="CP190" s="26">
        <f t="shared" si="663"/>
        <v>854.87599999999998</v>
      </c>
      <c r="CQ190" s="26">
        <f t="shared" si="664"/>
        <v>888.6</v>
      </c>
      <c r="CR190" s="26">
        <f t="shared" si="665"/>
        <v>888.6</v>
      </c>
      <c r="CS190" s="26"/>
      <c r="CT190" s="19"/>
      <c r="CU190" s="35"/>
    </row>
    <row r="191" spans="1:105" ht="78" hidden="1" x14ac:dyDescent="0.3">
      <c r="A191" s="36" t="s">
        <v>159</v>
      </c>
      <c r="B191" s="17"/>
      <c r="C191" s="16"/>
      <c r="D191" s="16"/>
      <c r="E191" s="34" t="s">
        <v>160</v>
      </c>
      <c r="F191" s="26">
        <f t="shared" si="716"/>
        <v>524.29999999999995</v>
      </c>
      <c r="G191" s="26">
        <f t="shared" si="717"/>
        <v>524.29999999999995</v>
      </c>
      <c r="H191" s="26">
        <f t="shared" si="718"/>
        <v>524.29999999999995</v>
      </c>
      <c r="I191" s="26">
        <f t="shared" si="719"/>
        <v>0</v>
      </c>
      <c r="J191" s="26">
        <f t="shared" si="720"/>
        <v>0</v>
      </c>
      <c r="K191" s="26">
        <f t="shared" si="721"/>
        <v>0</v>
      </c>
      <c r="L191" s="26">
        <f t="shared" si="470"/>
        <v>524.29999999999995</v>
      </c>
      <c r="M191" s="26">
        <f t="shared" si="471"/>
        <v>524.29999999999995</v>
      </c>
      <c r="N191" s="26">
        <f t="shared" si="472"/>
        <v>524.29999999999995</v>
      </c>
      <c r="O191" s="26">
        <f t="shared" si="722"/>
        <v>0</v>
      </c>
      <c r="P191" s="26">
        <f t="shared" si="723"/>
        <v>0</v>
      </c>
      <c r="Q191" s="26">
        <f t="shared" si="724"/>
        <v>0</v>
      </c>
      <c r="R191" s="26">
        <f t="shared" si="473"/>
        <v>524.29999999999995</v>
      </c>
      <c r="S191" s="26">
        <f t="shared" si="474"/>
        <v>524.29999999999995</v>
      </c>
      <c r="T191" s="26">
        <f t="shared" si="475"/>
        <v>524.29999999999995</v>
      </c>
      <c r="U191" s="26">
        <f t="shared" si="725"/>
        <v>0</v>
      </c>
      <c r="V191" s="26">
        <f t="shared" si="726"/>
        <v>0</v>
      </c>
      <c r="W191" s="26">
        <f t="shared" si="727"/>
        <v>0</v>
      </c>
      <c r="X191" s="26">
        <f t="shared" si="476"/>
        <v>524.29999999999995</v>
      </c>
      <c r="Y191" s="26">
        <f t="shared" si="477"/>
        <v>524.29999999999995</v>
      </c>
      <c r="Z191" s="26">
        <f t="shared" si="478"/>
        <v>524.29999999999995</v>
      </c>
      <c r="AA191" s="26">
        <f t="shared" si="728"/>
        <v>0</v>
      </c>
      <c r="AB191" s="26">
        <f t="shared" si="729"/>
        <v>0</v>
      </c>
      <c r="AC191" s="26">
        <f t="shared" si="730"/>
        <v>0</v>
      </c>
      <c r="AD191" s="26">
        <f t="shared" si="479"/>
        <v>524.29999999999995</v>
      </c>
      <c r="AE191" s="26">
        <f t="shared" si="480"/>
        <v>524.29999999999995</v>
      </c>
      <c r="AF191" s="26">
        <f t="shared" si="481"/>
        <v>524.29999999999995</v>
      </c>
      <c r="AG191" s="26">
        <f t="shared" si="731"/>
        <v>0</v>
      </c>
      <c r="AH191" s="26">
        <f t="shared" si="732"/>
        <v>0</v>
      </c>
      <c r="AI191" s="26">
        <f t="shared" si="733"/>
        <v>0</v>
      </c>
      <c r="AJ191" s="26">
        <f t="shared" si="482"/>
        <v>524.29999999999995</v>
      </c>
      <c r="AK191" s="26">
        <f t="shared" si="483"/>
        <v>524.29999999999995</v>
      </c>
      <c r="AL191" s="26">
        <f t="shared" si="484"/>
        <v>524.29999999999995</v>
      </c>
      <c r="AM191" s="26">
        <f t="shared" si="734"/>
        <v>0</v>
      </c>
      <c r="AN191" s="26">
        <f t="shared" si="735"/>
        <v>0</v>
      </c>
      <c r="AO191" s="26">
        <f t="shared" si="736"/>
        <v>0</v>
      </c>
      <c r="AP191" s="26">
        <f t="shared" si="485"/>
        <v>524.29999999999995</v>
      </c>
      <c r="AQ191" s="26">
        <f t="shared" si="486"/>
        <v>524.29999999999995</v>
      </c>
      <c r="AR191" s="26">
        <f t="shared" si="487"/>
        <v>524.29999999999995</v>
      </c>
      <c r="AS191" s="26">
        <f t="shared" si="737"/>
        <v>0</v>
      </c>
      <c r="AT191" s="26">
        <f t="shared" si="738"/>
        <v>0</v>
      </c>
      <c r="AU191" s="26">
        <f t="shared" si="739"/>
        <v>0</v>
      </c>
      <c r="AV191" s="26">
        <f t="shared" si="488"/>
        <v>524.29999999999995</v>
      </c>
      <c r="AW191" s="26">
        <f t="shared" si="489"/>
        <v>524.29999999999995</v>
      </c>
      <c r="AX191" s="26">
        <f t="shared" si="490"/>
        <v>524.29999999999995</v>
      </c>
      <c r="AY191" s="26">
        <f t="shared" si="763"/>
        <v>0</v>
      </c>
      <c r="AZ191" s="26">
        <f t="shared" si="741"/>
        <v>0</v>
      </c>
      <c r="BA191" s="26">
        <f t="shared" si="742"/>
        <v>0</v>
      </c>
      <c r="BB191" s="26">
        <f t="shared" si="491"/>
        <v>524.29999999999995</v>
      </c>
      <c r="BC191" s="26">
        <f t="shared" si="492"/>
        <v>524.29999999999995</v>
      </c>
      <c r="BD191" s="26">
        <f t="shared" si="493"/>
        <v>524.29999999999995</v>
      </c>
      <c r="BE191" s="26">
        <f t="shared" si="743"/>
        <v>0</v>
      </c>
      <c r="BF191" s="26">
        <f t="shared" si="744"/>
        <v>0</v>
      </c>
      <c r="BG191" s="26">
        <f t="shared" si="745"/>
        <v>0</v>
      </c>
      <c r="BH191" s="26">
        <f t="shared" si="494"/>
        <v>524.29999999999995</v>
      </c>
      <c r="BI191" s="26">
        <f t="shared" si="495"/>
        <v>524.29999999999995</v>
      </c>
      <c r="BJ191" s="26">
        <f t="shared" si="496"/>
        <v>524.29999999999995</v>
      </c>
      <c r="BK191" s="26">
        <f t="shared" si="746"/>
        <v>0</v>
      </c>
      <c r="BL191" s="26">
        <f t="shared" si="747"/>
        <v>0</v>
      </c>
      <c r="BM191" s="26">
        <f t="shared" si="748"/>
        <v>0</v>
      </c>
      <c r="BN191" s="26">
        <f t="shared" si="497"/>
        <v>524.29999999999995</v>
      </c>
      <c r="BO191" s="26">
        <f t="shared" si="498"/>
        <v>524.29999999999995</v>
      </c>
      <c r="BP191" s="26">
        <f t="shared" si="499"/>
        <v>524.29999999999995</v>
      </c>
      <c r="BQ191" s="26">
        <f t="shared" si="749"/>
        <v>0</v>
      </c>
      <c r="BR191" s="26">
        <f t="shared" si="750"/>
        <v>0</v>
      </c>
      <c r="BS191" s="26">
        <f t="shared" si="500"/>
        <v>524.29999999999995</v>
      </c>
      <c r="BT191" s="26">
        <f t="shared" si="501"/>
        <v>524.29999999999995</v>
      </c>
      <c r="BU191" s="26">
        <f t="shared" si="502"/>
        <v>524.29999999999995</v>
      </c>
      <c r="BV191" s="26">
        <f t="shared" si="751"/>
        <v>0</v>
      </c>
      <c r="BW191" s="26">
        <f t="shared" si="752"/>
        <v>0</v>
      </c>
      <c r="BX191" s="26">
        <f t="shared" si="503"/>
        <v>524.29999999999995</v>
      </c>
      <c r="BY191" s="26">
        <f t="shared" si="504"/>
        <v>524.29999999999995</v>
      </c>
      <c r="BZ191" s="26">
        <f t="shared" si="505"/>
        <v>524.29999999999995</v>
      </c>
      <c r="CA191" s="26">
        <f t="shared" si="753"/>
        <v>0</v>
      </c>
      <c r="CB191" s="26">
        <f t="shared" si="754"/>
        <v>0</v>
      </c>
      <c r="CC191" s="26">
        <f t="shared" si="755"/>
        <v>0</v>
      </c>
      <c r="CD191" s="26">
        <f t="shared" si="657"/>
        <v>524.29999999999995</v>
      </c>
      <c r="CE191" s="26">
        <f t="shared" si="658"/>
        <v>524.29999999999995</v>
      </c>
      <c r="CF191" s="26">
        <f t="shared" si="659"/>
        <v>524.29999999999995</v>
      </c>
      <c r="CG191" s="26">
        <f t="shared" si="756"/>
        <v>0</v>
      </c>
      <c r="CH191" s="26">
        <f t="shared" si="757"/>
        <v>0</v>
      </c>
      <c r="CI191" s="26">
        <f t="shared" si="758"/>
        <v>0</v>
      </c>
      <c r="CJ191" s="26">
        <f t="shared" si="660"/>
        <v>524.29999999999995</v>
      </c>
      <c r="CK191" s="26">
        <f t="shared" si="661"/>
        <v>524.29999999999995</v>
      </c>
      <c r="CL191" s="26">
        <f t="shared" si="662"/>
        <v>524.29999999999995</v>
      </c>
      <c r="CM191" s="26">
        <f t="shared" si="759"/>
        <v>0</v>
      </c>
      <c r="CN191" s="26">
        <f t="shared" si="760"/>
        <v>0</v>
      </c>
      <c r="CO191" s="26">
        <f t="shared" si="761"/>
        <v>0</v>
      </c>
      <c r="CP191" s="26">
        <f t="shared" si="663"/>
        <v>524.29999999999995</v>
      </c>
      <c r="CQ191" s="26">
        <f t="shared" si="664"/>
        <v>524.29999999999995</v>
      </c>
      <c r="CR191" s="26">
        <f t="shared" si="665"/>
        <v>524.29999999999995</v>
      </c>
      <c r="CS191" s="26">
        <f t="shared" si="762"/>
        <v>0</v>
      </c>
      <c r="CT191" s="19"/>
      <c r="CU191" s="35"/>
      <c r="DA191" s="1" t="s">
        <v>29</v>
      </c>
    </row>
    <row r="192" spans="1:105" ht="46.8" hidden="1" x14ac:dyDescent="0.3">
      <c r="A192" s="36" t="s">
        <v>159</v>
      </c>
      <c r="B192" s="17">
        <v>600</v>
      </c>
      <c r="C192" s="16"/>
      <c r="D192" s="16"/>
      <c r="E192" s="34" t="s">
        <v>43</v>
      </c>
      <c r="F192" s="26">
        <f t="shared" si="716"/>
        <v>524.29999999999995</v>
      </c>
      <c r="G192" s="26">
        <f t="shared" si="717"/>
        <v>524.29999999999995</v>
      </c>
      <c r="H192" s="26">
        <f t="shared" si="718"/>
        <v>524.29999999999995</v>
      </c>
      <c r="I192" s="26">
        <f t="shared" si="719"/>
        <v>0</v>
      </c>
      <c r="J192" s="26">
        <f t="shared" si="720"/>
        <v>0</v>
      </c>
      <c r="K192" s="26">
        <f t="shared" si="721"/>
        <v>0</v>
      </c>
      <c r="L192" s="26">
        <f t="shared" si="470"/>
        <v>524.29999999999995</v>
      </c>
      <c r="M192" s="26">
        <f t="shared" si="471"/>
        <v>524.29999999999995</v>
      </c>
      <c r="N192" s="26">
        <f t="shared" si="472"/>
        <v>524.29999999999995</v>
      </c>
      <c r="O192" s="26">
        <f t="shared" si="722"/>
        <v>0</v>
      </c>
      <c r="P192" s="26">
        <f t="shared" si="723"/>
        <v>0</v>
      </c>
      <c r="Q192" s="26">
        <f t="shared" si="724"/>
        <v>0</v>
      </c>
      <c r="R192" s="26">
        <f t="shared" si="473"/>
        <v>524.29999999999995</v>
      </c>
      <c r="S192" s="26">
        <f t="shared" si="474"/>
        <v>524.29999999999995</v>
      </c>
      <c r="T192" s="26">
        <f t="shared" si="475"/>
        <v>524.29999999999995</v>
      </c>
      <c r="U192" s="26">
        <f t="shared" si="725"/>
        <v>0</v>
      </c>
      <c r="V192" s="26">
        <f t="shared" si="726"/>
        <v>0</v>
      </c>
      <c r="W192" s="26">
        <f t="shared" si="727"/>
        <v>0</v>
      </c>
      <c r="X192" s="26">
        <f t="shared" si="476"/>
        <v>524.29999999999995</v>
      </c>
      <c r="Y192" s="26">
        <f t="shared" si="477"/>
        <v>524.29999999999995</v>
      </c>
      <c r="Z192" s="26">
        <f t="shared" si="478"/>
        <v>524.29999999999995</v>
      </c>
      <c r="AA192" s="26">
        <f t="shared" si="728"/>
        <v>0</v>
      </c>
      <c r="AB192" s="26">
        <f t="shared" si="729"/>
        <v>0</v>
      </c>
      <c r="AC192" s="26">
        <f t="shared" si="730"/>
        <v>0</v>
      </c>
      <c r="AD192" s="26">
        <f t="shared" si="479"/>
        <v>524.29999999999995</v>
      </c>
      <c r="AE192" s="26">
        <f t="shared" si="480"/>
        <v>524.29999999999995</v>
      </c>
      <c r="AF192" s="26">
        <f t="shared" si="481"/>
        <v>524.29999999999995</v>
      </c>
      <c r="AG192" s="26">
        <f t="shared" si="731"/>
        <v>0</v>
      </c>
      <c r="AH192" s="26">
        <f t="shared" si="732"/>
        <v>0</v>
      </c>
      <c r="AI192" s="26">
        <f t="shared" si="733"/>
        <v>0</v>
      </c>
      <c r="AJ192" s="26">
        <f t="shared" si="482"/>
        <v>524.29999999999995</v>
      </c>
      <c r="AK192" s="26">
        <f t="shared" si="483"/>
        <v>524.29999999999995</v>
      </c>
      <c r="AL192" s="26">
        <f t="shared" si="484"/>
        <v>524.29999999999995</v>
      </c>
      <c r="AM192" s="26">
        <f t="shared" si="734"/>
        <v>0</v>
      </c>
      <c r="AN192" s="26">
        <f t="shared" si="735"/>
        <v>0</v>
      </c>
      <c r="AO192" s="26">
        <f t="shared" si="736"/>
        <v>0</v>
      </c>
      <c r="AP192" s="26">
        <f t="shared" si="485"/>
        <v>524.29999999999995</v>
      </c>
      <c r="AQ192" s="26">
        <f t="shared" si="486"/>
        <v>524.29999999999995</v>
      </c>
      <c r="AR192" s="26">
        <f t="shared" si="487"/>
        <v>524.29999999999995</v>
      </c>
      <c r="AS192" s="26">
        <f t="shared" si="737"/>
        <v>0</v>
      </c>
      <c r="AT192" s="26">
        <f t="shared" si="738"/>
        <v>0</v>
      </c>
      <c r="AU192" s="26">
        <f t="shared" si="739"/>
        <v>0</v>
      </c>
      <c r="AV192" s="26">
        <f t="shared" si="488"/>
        <v>524.29999999999995</v>
      </c>
      <c r="AW192" s="26">
        <f t="shared" si="489"/>
        <v>524.29999999999995</v>
      </c>
      <c r="AX192" s="26">
        <f t="shared" si="490"/>
        <v>524.29999999999995</v>
      </c>
      <c r="AY192" s="26">
        <f t="shared" si="763"/>
        <v>0</v>
      </c>
      <c r="AZ192" s="26">
        <f t="shared" si="741"/>
        <v>0</v>
      </c>
      <c r="BA192" s="26">
        <f t="shared" si="742"/>
        <v>0</v>
      </c>
      <c r="BB192" s="26">
        <f t="shared" si="491"/>
        <v>524.29999999999995</v>
      </c>
      <c r="BC192" s="26">
        <f t="shared" si="492"/>
        <v>524.29999999999995</v>
      </c>
      <c r="BD192" s="26">
        <f t="shared" si="493"/>
        <v>524.29999999999995</v>
      </c>
      <c r="BE192" s="26">
        <f t="shared" si="743"/>
        <v>0</v>
      </c>
      <c r="BF192" s="26">
        <f t="shared" si="744"/>
        <v>0</v>
      </c>
      <c r="BG192" s="26">
        <f t="shared" si="745"/>
        <v>0</v>
      </c>
      <c r="BH192" s="26">
        <f t="shared" si="494"/>
        <v>524.29999999999995</v>
      </c>
      <c r="BI192" s="26">
        <f t="shared" si="495"/>
        <v>524.29999999999995</v>
      </c>
      <c r="BJ192" s="26">
        <f t="shared" si="496"/>
        <v>524.29999999999995</v>
      </c>
      <c r="BK192" s="26">
        <f t="shared" si="746"/>
        <v>0</v>
      </c>
      <c r="BL192" s="26">
        <f t="shared" si="747"/>
        <v>0</v>
      </c>
      <c r="BM192" s="26">
        <f t="shared" si="748"/>
        <v>0</v>
      </c>
      <c r="BN192" s="26">
        <f t="shared" si="497"/>
        <v>524.29999999999995</v>
      </c>
      <c r="BO192" s="26">
        <f t="shared" si="498"/>
        <v>524.29999999999995</v>
      </c>
      <c r="BP192" s="26">
        <f t="shared" si="499"/>
        <v>524.29999999999995</v>
      </c>
      <c r="BQ192" s="26">
        <f t="shared" si="749"/>
        <v>0</v>
      </c>
      <c r="BR192" s="26">
        <f t="shared" si="750"/>
        <v>0</v>
      </c>
      <c r="BS192" s="26">
        <f t="shared" si="500"/>
        <v>524.29999999999995</v>
      </c>
      <c r="BT192" s="26">
        <f t="shared" si="501"/>
        <v>524.29999999999995</v>
      </c>
      <c r="BU192" s="26">
        <f t="shared" si="502"/>
        <v>524.29999999999995</v>
      </c>
      <c r="BV192" s="26">
        <f t="shared" si="751"/>
        <v>0</v>
      </c>
      <c r="BW192" s="26">
        <f t="shared" si="752"/>
        <v>0</v>
      </c>
      <c r="BX192" s="26">
        <f t="shared" si="503"/>
        <v>524.29999999999995</v>
      </c>
      <c r="BY192" s="26">
        <f t="shared" si="504"/>
        <v>524.29999999999995</v>
      </c>
      <c r="BZ192" s="26">
        <f t="shared" si="505"/>
        <v>524.29999999999995</v>
      </c>
      <c r="CA192" s="26">
        <f t="shared" si="753"/>
        <v>0</v>
      </c>
      <c r="CB192" s="26">
        <f t="shared" si="754"/>
        <v>0</v>
      </c>
      <c r="CC192" s="26">
        <f t="shared" si="755"/>
        <v>0</v>
      </c>
      <c r="CD192" s="26">
        <f t="shared" si="657"/>
        <v>524.29999999999995</v>
      </c>
      <c r="CE192" s="26">
        <f t="shared" si="658"/>
        <v>524.29999999999995</v>
      </c>
      <c r="CF192" s="26">
        <f t="shared" si="659"/>
        <v>524.29999999999995</v>
      </c>
      <c r="CG192" s="26">
        <f t="shared" si="756"/>
        <v>0</v>
      </c>
      <c r="CH192" s="26">
        <f t="shared" si="757"/>
        <v>0</v>
      </c>
      <c r="CI192" s="26">
        <f t="shared" si="758"/>
        <v>0</v>
      </c>
      <c r="CJ192" s="26">
        <f t="shared" si="660"/>
        <v>524.29999999999995</v>
      </c>
      <c r="CK192" s="26">
        <f t="shared" si="661"/>
        <v>524.29999999999995</v>
      </c>
      <c r="CL192" s="26">
        <f t="shared" si="662"/>
        <v>524.29999999999995</v>
      </c>
      <c r="CM192" s="26">
        <f t="shared" si="759"/>
        <v>0</v>
      </c>
      <c r="CN192" s="26">
        <f t="shared" si="760"/>
        <v>0</v>
      </c>
      <c r="CO192" s="26">
        <f t="shared" si="761"/>
        <v>0</v>
      </c>
      <c r="CP192" s="26">
        <f t="shared" si="663"/>
        <v>524.29999999999995</v>
      </c>
      <c r="CQ192" s="26">
        <f t="shared" si="664"/>
        <v>524.29999999999995</v>
      </c>
      <c r="CR192" s="26">
        <f t="shared" si="665"/>
        <v>524.29999999999995</v>
      </c>
      <c r="CS192" s="26">
        <f t="shared" si="762"/>
        <v>0</v>
      </c>
      <c r="CT192" s="19"/>
      <c r="CU192" s="35"/>
      <c r="CY192" s="1" t="s">
        <v>27</v>
      </c>
    </row>
    <row r="193" spans="1:105" ht="78" hidden="1" x14ac:dyDescent="0.3">
      <c r="A193" s="36" t="s">
        <v>159</v>
      </c>
      <c r="B193" s="17">
        <v>630</v>
      </c>
      <c r="C193" s="16"/>
      <c r="D193" s="16"/>
      <c r="E193" s="34" t="s">
        <v>49</v>
      </c>
      <c r="F193" s="26">
        <f t="shared" si="716"/>
        <v>524.29999999999995</v>
      </c>
      <c r="G193" s="26">
        <f t="shared" si="717"/>
        <v>524.29999999999995</v>
      </c>
      <c r="H193" s="26">
        <f t="shared" si="718"/>
        <v>524.29999999999995</v>
      </c>
      <c r="I193" s="26">
        <f t="shared" si="719"/>
        <v>0</v>
      </c>
      <c r="J193" s="26">
        <f t="shared" si="720"/>
        <v>0</v>
      </c>
      <c r="K193" s="26">
        <f t="shared" si="721"/>
        <v>0</v>
      </c>
      <c r="L193" s="26">
        <f t="shared" si="470"/>
        <v>524.29999999999995</v>
      </c>
      <c r="M193" s="26">
        <f t="shared" si="471"/>
        <v>524.29999999999995</v>
      </c>
      <c r="N193" s="26">
        <f t="shared" si="472"/>
        <v>524.29999999999995</v>
      </c>
      <c r="O193" s="26">
        <f t="shared" si="722"/>
        <v>0</v>
      </c>
      <c r="P193" s="26">
        <f t="shared" si="723"/>
        <v>0</v>
      </c>
      <c r="Q193" s="26">
        <f t="shared" si="724"/>
        <v>0</v>
      </c>
      <c r="R193" s="26">
        <f t="shared" si="473"/>
        <v>524.29999999999995</v>
      </c>
      <c r="S193" s="26">
        <f t="shared" si="474"/>
        <v>524.29999999999995</v>
      </c>
      <c r="T193" s="26">
        <f t="shared" si="475"/>
        <v>524.29999999999995</v>
      </c>
      <c r="U193" s="26">
        <f t="shared" si="725"/>
        <v>0</v>
      </c>
      <c r="V193" s="26">
        <f t="shared" si="726"/>
        <v>0</v>
      </c>
      <c r="W193" s="26">
        <f t="shared" si="727"/>
        <v>0</v>
      </c>
      <c r="X193" s="26">
        <f t="shared" si="476"/>
        <v>524.29999999999995</v>
      </c>
      <c r="Y193" s="26">
        <f t="shared" si="477"/>
        <v>524.29999999999995</v>
      </c>
      <c r="Z193" s="26">
        <f t="shared" si="478"/>
        <v>524.29999999999995</v>
      </c>
      <c r="AA193" s="26">
        <f t="shared" si="728"/>
        <v>0</v>
      </c>
      <c r="AB193" s="26">
        <f t="shared" si="729"/>
        <v>0</v>
      </c>
      <c r="AC193" s="26">
        <f t="shared" si="730"/>
        <v>0</v>
      </c>
      <c r="AD193" s="26">
        <f t="shared" si="479"/>
        <v>524.29999999999995</v>
      </c>
      <c r="AE193" s="26">
        <f t="shared" si="480"/>
        <v>524.29999999999995</v>
      </c>
      <c r="AF193" s="26">
        <f t="shared" si="481"/>
        <v>524.29999999999995</v>
      </c>
      <c r="AG193" s="26">
        <f t="shared" si="731"/>
        <v>0</v>
      </c>
      <c r="AH193" s="26">
        <f t="shared" si="732"/>
        <v>0</v>
      </c>
      <c r="AI193" s="26">
        <f t="shared" si="733"/>
        <v>0</v>
      </c>
      <c r="AJ193" s="26">
        <f t="shared" si="482"/>
        <v>524.29999999999995</v>
      </c>
      <c r="AK193" s="26">
        <f t="shared" si="483"/>
        <v>524.29999999999995</v>
      </c>
      <c r="AL193" s="26">
        <f t="shared" si="484"/>
        <v>524.29999999999995</v>
      </c>
      <c r="AM193" s="26">
        <f t="shared" si="734"/>
        <v>0</v>
      </c>
      <c r="AN193" s="26">
        <f t="shared" si="735"/>
        <v>0</v>
      </c>
      <c r="AO193" s="26">
        <f t="shared" si="736"/>
        <v>0</v>
      </c>
      <c r="AP193" s="26">
        <f t="shared" si="485"/>
        <v>524.29999999999995</v>
      </c>
      <c r="AQ193" s="26">
        <f t="shared" si="486"/>
        <v>524.29999999999995</v>
      </c>
      <c r="AR193" s="26">
        <f t="shared" si="487"/>
        <v>524.29999999999995</v>
      </c>
      <c r="AS193" s="26">
        <f t="shared" si="737"/>
        <v>0</v>
      </c>
      <c r="AT193" s="26">
        <f t="shared" si="738"/>
        <v>0</v>
      </c>
      <c r="AU193" s="26">
        <f t="shared" si="739"/>
        <v>0</v>
      </c>
      <c r="AV193" s="26">
        <f t="shared" si="488"/>
        <v>524.29999999999995</v>
      </c>
      <c r="AW193" s="26">
        <f t="shared" si="489"/>
        <v>524.29999999999995</v>
      </c>
      <c r="AX193" s="26">
        <f t="shared" si="490"/>
        <v>524.29999999999995</v>
      </c>
      <c r="AY193" s="26">
        <f t="shared" si="763"/>
        <v>0</v>
      </c>
      <c r="AZ193" s="26">
        <f t="shared" si="741"/>
        <v>0</v>
      </c>
      <c r="BA193" s="26">
        <f t="shared" si="742"/>
        <v>0</v>
      </c>
      <c r="BB193" s="26">
        <f t="shared" si="491"/>
        <v>524.29999999999995</v>
      </c>
      <c r="BC193" s="26">
        <f t="shared" si="492"/>
        <v>524.29999999999995</v>
      </c>
      <c r="BD193" s="26">
        <f t="shared" si="493"/>
        <v>524.29999999999995</v>
      </c>
      <c r="BE193" s="26">
        <f t="shared" si="743"/>
        <v>0</v>
      </c>
      <c r="BF193" s="26">
        <f t="shared" si="744"/>
        <v>0</v>
      </c>
      <c r="BG193" s="26">
        <f t="shared" si="745"/>
        <v>0</v>
      </c>
      <c r="BH193" s="26">
        <f t="shared" si="494"/>
        <v>524.29999999999995</v>
      </c>
      <c r="BI193" s="26">
        <f t="shared" si="495"/>
        <v>524.29999999999995</v>
      </c>
      <c r="BJ193" s="26">
        <f t="shared" si="496"/>
        <v>524.29999999999995</v>
      </c>
      <c r="BK193" s="26">
        <f t="shared" si="746"/>
        <v>0</v>
      </c>
      <c r="BL193" s="26">
        <f t="shared" si="747"/>
        <v>0</v>
      </c>
      <c r="BM193" s="26">
        <f t="shared" si="748"/>
        <v>0</v>
      </c>
      <c r="BN193" s="26">
        <f t="shared" si="497"/>
        <v>524.29999999999995</v>
      </c>
      <c r="BO193" s="26">
        <f t="shared" si="498"/>
        <v>524.29999999999995</v>
      </c>
      <c r="BP193" s="26">
        <f t="shared" si="499"/>
        <v>524.29999999999995</v>
      </c>
      <c r="BQ193" s="26">
        <f t="shared" si="749"/>
        <v>0</v>
      </c>
      <c r="BR193" s="26">
        <f t="shared" si="750"/>
        <v>0</v>
      </c>
      <c r="BS193" s="26">
        <f t="shared" si="500"/>
        <v>524.29999999999995</v>
      </c>
      <c r="BT193" s="26">
        <f t="shared" si="501"/>
        <v>524.29999999999995</v>
      </c>
      <c r="BU193" s="26">
        <f t="shared" si="502"/>
        <v>524.29999999999995</v>
      </c>
      <c r="BV193" s="26">
        <f t="shared" si="751"/>
        <v>0</v>
      </c>
      <c r="BW193" s="26">
        <f t="shared" si="752"/>
        <v>0</v>
      </c>
      <c r="BX193" s="26">
        <f t="shared" si="503"/>
        <v>524.29999999999995</v>
      </c>
      <c r="BY193" s="26">
        <f t="shared" si="504"/>
        <v>524.29999999999995</v>
      </c>
      <c r="BZ193" s="26">
        <f t="shared" si="505"/>
        <v>524.29999999999995</v>
      </c>
      <c r="CA193" s="26">
        <f t="shared" si="753"/>
        <v>0</v>
      </c>
      <c r="CB193" s="26">
        <f t="shared" si="754"/>
        <v>0</v>
      </c>
      <c r="CC193" s="26">
        <f t="shared" si="755"/>
        <v>0</v>
      </c>
      <c r="CD193" s="26">
        <f t="shared" si="657"/>
        <v>524.29999999999995</v>
      </c>
      <c r="CE193" s="26">
        <f t="shared" si="658"/>
        <v>524.29999999999995</v>
      </c>
      <c r="CF193" s="26">
        <f t="shared" si="659"/>
        <v>524.29999999999995</v>
      </c>
      <c r="CG193" s="26">
        <f t="shared" si="756"/>
        <v>0</v>
      </c>
      <c r="CH193" s="26">
        <f t="shared" si="757"/>
        <v>0</v>
      </c>
      <c r="CI193" s="26">
        <f t="shared" si="758"/>
        <v>0</v>
      </c>
      <c r="CJ193" s="26">
        <f t="shared" si="660"/>
        <v>524.29999999999995</v>
      </c>
      <c r="CK193" s="26">
        <f t="shared" si="661"/>
        <v>524.29999999999995</v>
      </c>
      <c r="CL193" s="26">
        <f t="shared" si="662"/>
        <v>524.29999999999995</v>
      </c>
      <c r="CM193" s="26">
        <f t="shared" si="759"/>
        <v>0</v>
      </c>
      <c r="CN193" s="26">
        <f t="shared" si="760"/>
        <v>0</v>
      </c>
      <c r="CO193" s="26">
        <f t="shared" si="761"/>
        <v>0</v>
      </c>
      <c r="CP193" s="26">
        <f t="shared" si="663"/>
        <v>524.29999999999995</v>
      </c>
      <c r="CQ193" s="26">
        <f t="shared" si="664"/>
        <v>524.29999999999995</v>
      </c>
      <c r="CR193" s="26">
        <f t="shared" si="665"/>
        <v>524.29999999999995</v>
      </c>
      <c r="CS193" s="26">
        <f t="shared" si="762"/>
        <v>0</v>
      </c>
      <c r="CT193" s="19"/>
      <c r="CU193" s="35"/>
      <c r="CZ193" s="1" t="s">
        <v>28</v>
      </c>
    </row>
    <row r="194" spans="1:105" ht="46.8" hidden="1" x14ac:dyDescent="0.3">
      <c r="A194" s="36" t="s">
        <v>159</v>
      </c>
      <c r="B194" s="17">
        <v>630</v>
      </c>
      <c r="C194" s="16" t="s">
        <v>65</v>
      </c>
      <c r="D194" s="16" t="s">
        <v>132</v>
      </c>
      <c r="E194" s="34" t="s">
        <v>133</v>
      </c>
      <c r="F194" s="26">
        <v>524.29999999999995</v>
      </c>
      <c r="G194" s="26">
        <v>524.29999999999995</v>
      </c>
      <c r="H194" s="26">
        <v>524.29999999999995</v>
      </c>
      <c r="I194" s="26"/>
      <c r="J194" s="26"/>
      <c r="K194" s="26"/>
      <c r="L194" s="26">
        <f t="shared" si="470"/>
        <v>524.29999999999995</v>
      </c>
      <c r="M194" s="26">
        <f t="shared" si="471"/>
        <v>524.29999999999995</v>
      </c>
      <c r="N194" s="26">
        <f t="shared" si="472"/>
        <v>524.29999999999995</v>
      </c>
      <c r="O194" s="26"/>
      <c r="P194" s="26"/>
      <c r="Q194" s="26"/>
      <c r="R194" s="26">
        <f t="shared" si="473"/>
        <v>524.29999999999995</v>
      </c>
      <c r="S194" s="26">
        <f t="shared" si="474"/>
        <v>524.29999999999995</v>
      </c>
      <c r="T194" s="26">
        <f t="shared" si="475"/>
        <v>524.29999999999995</v>
      </c>
      <c r="U194" s="26"/>
      <c r="V194" s="26"/>
      <c r="W194" s="26"/>
      <c r="X194" s="26">
        <f t="shared" si="476"/>
        <v>524.29999999999995</v>
      </c>
      <c r="Y194" s="26">
        <f t="shared" si="477"/>
        <v>524.29999999999995</v>
      </c>
      <c r="Z194" s="26">
        <f t="shared" si="478"/>
        <v>524.29999999999995</v>
      </c>
      <c r="AA194" s="26"/>
      <c r="AB194" s="26"/>
      <c r="AC194" s="26"/>
      <c r="AD194" s="26">
        <f t="shared" si="479"/>
        <v>524.29999999999995</v>
      </c>
      <c r="AE194" s="26">
        <f t="shared" si="480"/>
        <v>524.29999999999995</v>
      </c>
      <c r="AF194" s="26">
        <f t="shared" si="481"/>
        <v>524.29999999999995</v>
      </c>
      <c r="AG194" s="26"/>
      <c r="AH194" s="26"/>
      <c r="AI194" s="26"/>
      <c r="AJ194" s="26">
        <f t="shared" si="482"/>
        <v>524.29999999999995</v>
      </c>
      <c r="AK194" s="26">
        <f t="shared" si="483"/>
        <v>524.29999999999995</v>
      </c>
      <c r="AL194" s="26">
        <f t="shared" si="484"/>
        <v>524.29999999999995</v>
      </c>
      <c r="AM194" s="26"/>
      <c r="AN194" s="26"/>
      <c r="AO194" s="26"/>
      <c r="AP194" s="26">
        <f t="shared" si="485"/>
        <v>524.29999999999995</v>
      </c>
      <c r="AQ194" s="26">
        <f t="shared" si="486"/>
        <v>524.29999999999995</v>
      </c>
      <c r="AR194" s="26">
        <f t="shared" si="487"/>
        <v>524.29999999999995</v>
      </c>
      <c r="AS194" s="26"/>
      <c r="AT194" s="26"/>
      <c r="AU194" s="26"/>
      <c r="AV194" s="26">
        <f t="shared" si="488"/>
        <v>524.29999999999995</v>
      </c>
      <c r="AW194" s="26">
        <f t="shared" si="489"/>
        <v>524.29999999999995</v>
      </c>
      <c r="AX194" s="26">
        <f t="shared" si="490"/>
        <v>524.29999999999995</v>
      </c>
      <c r="AY194" s="26"/>
      <c r="AZ194" s="26"/>
      <c r="BA194" s="26"/>
      <c r="BB194" s="26">
        <f t="shared" si="491"/>
        <v>524.29999999999995</v>
      </c>
      <c r="BC194" s="26">
        <f t="shared" si="492"/>
        <v>524.29999999999995</v>
      </c>
      <c r="BD194" s="26">
        <f t="shared" si="493"/>
        <v>524.29999999999995</v>
      </c>
      <c r="BE194" s="26"/>
      <c r="BF194" s="26"/>
      <c r="BG194" s="26"/>
      <c r="BH194" s="26">
        <f t="shared" si="494"/>
        <v>524.29999999999995</v>
      </c>
      <c r="BI194" s="26">
        <f t="shared" si="495"/>
        <v>524.29999999999995</v>
      </c>
      <c r="BJ194" s="26">
        <f t="shared" si="496"/>
        <v>524.29999999999995</v>
      </c>
      <c r="BK194" s="26"/>
      <c r="BL194" s="26"/>
      <c r="BM194" s="26"/>
      <c r="BN194" s="26">
        <f t="shared" si="497"/>
        <v>524.29999999999995</v>
      </c>
      <c r="BO194" s="26">
        <f t="shared" si="498"/>
        <v>524.29999999999995</v>
      </c>
      <c r="BP194" s="26">
        <f t="shared" si="499"/>
        <v>524.29999999999995</v>
      </c>
      <c r="BQ194" s="26"/>
      <c r="BR194" s="26"/>
      <c r="BS194" s="26">
        <f t="shared" si="500"/>
        <v>524.29999999999995</v>
      </c>
      <c r="BT194" s="26">
        <f t="shared" si="501"/>
        <v>524.29999999999995</v>
      </c>
      <c r="BU194" s="26">
        <f t="shared" si="502"/>
        <v>524.29999999999995</v>
      </c>
      <c r="BV194" s="26"/>
      <c r="BW194" s="26"/>
      <c r="BX194" s="26">
        <f t="shared" si="503"/>
        <v>524.29999999999995</v>
      </c>
      <c r="BY194" s="26">
        <f t="shared" si="504"/>
        <v>524.29999999999995</v>
      </c>
      <c r="BZ194" s="26">
        <f t="shared" si="505"/>
        <v>524.29999999999995</v>
      </c>
      <c r="CA194" s="26"/>
      <c r="CB194" s="26"/>
      <c r="CC194" s="26"/>
      <c r="CD194" s="26">
        <f t="shared" si="657"/>
        <v>524.29999999999995</v>
      </c>
      <c r="CE194" s="26">
        <f t="shared" si="658"/>
        <v>524.29999999999995</v>
      </c>
      <c r="CF194" s="26">
        <f t="shared" si="659"/>
        <v>524.29999999999995</v>
      </c>
      <c r="CG194" s="26"/>
      <c r="CH194" s="26"/>
      <c r="CI194" s="26"/>
      <c r="CJ194" s="26">
        <f t="shared" si="660"/>
        <v>524.29999999999995</v>
      </c>
      <c r="CK194" s="26">
        <f t="shared" si="661"/>
        <v>524.29999999999995</v>
      </c>
      <c r="CL194" s="26">
        <f t="shared" si="662"/>
        <v>524.29999999999995</v>
      </c>
      <c r="CM194" s="26"/>
      <c r="CN194" s="26"/>
      <c r="CO194" s="26"/>
      <c r="CP194" s="26">
        <f t="shared" si="663"/>
        <v>524.29999999999995</v>
      </c>
      <c r="CQ194" s="26">
        <f t="shared" si="664"/>
        <v>524.29999999999995</v>
      </c>
      <c r="CR194" s="26">
        <f t="shared" si="665"/>
        <v>524.29999999999995</v>
      </c>
      <c r="CS194" s="26"/>
      <c r="CT194" s="19"/>
      <c r="CU194" s="35"/>
    </row>
    <row r="195" spans="1:105" ht="62.4" hidden="1" x14ac:dyDescent="0.3">
      <c r="A195" s="16" t="s">
        <v>161</v>
      </c>
      <c r="B195" s="17"/>
      <c r="C195" s="16"/>
      <c r="D195" s="16"/>
      <c r="E195" s="34" t="s">
        <v>162</v>
      </c>
      <c r="F195" s="26">
        <f t="shared" ref="F195:K195" si="764">F204+F208+F212+F220+F196+F200+F224+F228+F232</f>
        <v>24997.3</v>
      </c>
      <c r="G195" s="26">
        <f t="shared" si="764"/>
        <v>9235.9</v>
      </c>
      <c r="H195" s="26">
        <f t="shared" si="764"/>
        <v>18530.999999999996</v>
      </c>
      <c r="I195" s="26">
        <f t="shared" si="764"/>
        <v>0</v>
      </c>
      <c r="J195" s="26">
        <f t="shared" si="764"/>
        <v>0</v>
      </c>
      <c r="K195" s="26">
        <f t="shared" si="764"/>
        <v>0</v>
      </c>
      <c r="L195" s="26">
        <f t="shared" si="470"/>
        <v>24997.3</v>
      </c>
      <c r="M195" s="26">
        <f t="shared" si="471"/>
        <v>9235.9</v>
      </c>
      <c r="N195" s="26">
        <f t="shared" si="472"/>
        <v>18530.999999999996</v>
      </c>
      <c r="O195" s="26">
        <f>O204+O208+O212+O220+O196+O200+O224+O228+O232+O216</f>
        <v>8333.732</v>
      </c>
      <c r="P195" s="26">
        <f>P204+P208+P212+P220+P196+P200+P224+P228+P232+P216</f>
        <v>0</v>
      </c>
      <c r="Q195" s="26">
        <f>Q204+Q208+Q212+Q220+Q196+Q200+Q224+Q228+Q232+Q216</f>
        <v>0</v>
      </c>
      <c r="R195" s="26">
        <f t="shared" si="473"/>
        <v>33331.031999999999</v>
      </c>
      <c r="S195" s="26">
        <f t="shared" si="474"/>
        <v>9235.9</v>
      </c>
      <c r="T195" s="26">
        <f t="shared" si="475"/>
        <v>18530.999999999996</v>
      </c>
      <c r="U195" s="26">
        <f>U204+U208+U212+U220+U196+U200+U224+U228+U232+U216</f>
        <v>0</v>
      </c>
      <c r="V195" s="26">
        <f>V204+V208+V212+V220+V196+V200+V224+V228+V232+V216</f>
        <v>0</v>
      </c>
      <c r="W195" s="26">
        <f>W204+W208+W212+W220+W196+W200+W224+W228+W232+W216</f>
        <v>0</v>
      </c>
      <c r="X195" s="26">
        <f t="shared" si="476"/>
        <v>33331.031999999999</v>
      </c>
      <c r="Y195" s="26">
        <f t="shared" si="477"/>
        <v>9235.9</v>
      </c>
      <c r="Z195" s="26">
        <f t="shared" si="478"/>
        <v>18530.999999999996</v>
      </c>
      <c r="AA195" s="26">
        <f>AA204+AA208+AA212+AA220+AA196+AA200+AA224+AA228+AA232+AA216</f>
        <v>0</v>
      </c>
      <c r="AB195" s="26">
        <f>AB204+AB208+AB212+AB220+AB196+AB200+AB224+AB228+AB232+AB216</f>
        <v>0</v>
      </c>
      <c r="AC195" s="26">
        <f>AC204+AC208+AC212+AC220+AC196+AC200+AC224+AC228+AC232+AC216</f>
        <v>0</v>
      </c>
      <c r="AD195" s="26">
        <f t="shared" si="479"/>
        <v>33331.031999999999</v>
      </c>
      <c r="AE195" s="26">
        <f t="shared" si="480"/>
        <v>9235.9</v>
      </c>
      <c r="AF195" s="26">
        <f t="shared" si="481"/>
        <v>18530.999999999996</v>
      </c>
      <c r="AG195" s="26">
        <f>AG204+AG208+AG212+AG220+AG196+AG200+AG224+AG228+AG232+AG216</f>
        <v>0</v>
      </c>
      <c r="AH195" s="26">
        <f>AH204+AH208+AH212+AH220+AH196+AH200+AH224+AH228+AH232+AH216</f>
        <v>0</v>
      </c>
      <c r="AI195" s="26">
        <f>AI204+AI208+AI212+AI220+AI196+AI200+AI224+AI228+AI232+AI216</f>
        <v>0</v>
      </c>
      <c r="AJ195" s="26">
        <f t="shared" si="482"/>
        <v>33331.031999999999</v>
      </c>
      <c r="AK195" s="26">
        <f t="shared" si="483"/>
        <v>9235.9</v>
      </c>
      <c r="AL195" s="26">
        <f t="shared" si="484"/>
        <v>18530.999999999996</v>
      </c>
      <c r="AM195" s="26">
        <f>AM204+AM208+AM212+AM220+AM196+AM200+AM224+AM228+AM232+AM216</f>
        <v>0</v>
      </c>
      <c r="AN195" s="26">
        <f>AN204+AN208+AN212+AN220+AN196+AN200+AN224+AN228+AN232+AN216</f>
        <v>0</v>
      </c>
      <c r="AO195" s="26">
        <f>AO204+AO208+AO212+AO220+AO196+AO200+AO224+AO228+AO232+AO216</f>
        <v>0</v>
      </c>
      <c r="AP195" s="26">
        <f t="shared" si="485"/>
        <v>33331.031999999999</v>
      </c>
      <c r="AQ195" s="26">
        <f t="shared" si="486"/>
        <v>9235.9</v>
      </c>
      <c r="AR195" s="26">
        <f t="shared" si="487"/>
        <v>18530.999999999996</v>
      </c>
      <c r="AS195" s="26">
        <f>AS204+AS208+AS212+AS220+AS196+AS200+AS224+AS228+AS232+AS216</f>
        <v>0</v>
      </c>
      <c r="AT195" s="26">
        <f>AT204+AT208+AT212+AT220+AT196+AT200+AT224+AT228+AT232+AT216</f>
        <v>0</v>
      </c>
      <c r="AU195" s="26">
        <f>AU204+AU208+AU212+AU220+AU196+AU200+AU224+AU228+AU232+AU216</f>
        <v>0</v>
      </c>
      <c r="AV195" s="26">
        <f t="shared" si="488"/>
        <v>33331.031999999999</v>
      </c>
      <c r="AW195" s="26">
        <f t="shared" si="489"/>
        <v>9235.9</v>
      </c>
      <c r="AX195" s="26">
        <f t="shared" si="490"/>
        <v>18530.999999999996</v>
      </c>
      <c r="AY195" s="26">
        <f>AY204+AY208+AY212+AY220+AY196+AY200+AY224+AY228+AY232+AY216</f>
        <v>0</v>
      </c>
      <c r="AZ195" s="26">
        <f>AZ204+AZ208+AZ212+AZ220+AZ196+AZ200+AZ224+AZ228+AZ232+AZ216</f>
        <v>0</v>
      </c>
      <c r="BA195" s="26">
        <f>BA204+BA208+BA212+BA220+BA196+BA200+BA224+BA228+BA232+BA216</f>
        <v>0</v>
      </c>
      <c r="BB195" s="26">
        <f t="shared" si="491"/>
        <v>33331.031999999999</v>
      </c>
      <c r="BC195" s="26">
        <f t="shared" si="492"/>
        <v>9235.9</v>
      </c>
      <c r="BD195" s="26">
        <f t="shared" si="493"/>
        <v>18530.999999999996</v>
      </c>
      <c r="BE195" s="26">
        <f>BE204+BE208+BE212+BE220+BE196+BE200+BE224+BE228+BE232+BE216</f>
        <v>0</v>
      </c>
      <c r="BF195" s="26">
        <f>BF204+BF208+BF212+BF220+BF196+BF200+BF224+BF228+BF232+BF216</f>
        <v>0</v>
      </c>
      <c r="BG195" s="26">
        <f>BG204+BG208+BG212+BG220+BG196+BG200+BG224+BG228+BG232+BG216</f>
        <v>0</v>
      </c>
      <c r="BH195" s="26">
        <f t="shared" si="494"/>
        <v>33331.031999999999</v>
      </c>
      <c r="BI195" s="26">
        <f t="shared" si="495"/>
        <v>9235.9</v>
      </c>
      <c r="BJ195" s="26">
        <f t="shared" si="496"/>
        <v>18530.999999999996</v>
      </c>
      <c r="BK195" s="26">
        <f>BK204+BK208+BK212+BK220+BK196+BK200+BK224+BK228+BK232+BK216</f>
        <v>-9209.2999999999993</v>
      </c>
      <c r="BL195" s="26">
        <f>BL204+BL208+BL212+BL220+BL196+BL200+BL224+BL228+BL232+BL216</f>
        <v>9209.2999999999993</v>
      </c>
      <c r="BM195" s="26">
        <f>BM204+BM208+BM212+BM220+BM196+BM200+BM224+BM228+BM232+BM216</f>
        <v>0</v>
      </c>
      <c r="BN195" s="26">
        <f t="shared" si="497"/>
        <v>24121.732</v>
      </c>
      <c r="BO195" s="26">
        <f t="shared" si="498"/>
        <v>18445.199999999997</v>
      </c>
      <c r="BP195" s="26">
        <f t="shared" si="499"/>
        <v>18530.999999999996</v>
      </c>
      <c r="BQ195" s="26">
        <f>BQ204+BQ208+BQ212+BQ220+BQ196+BQ200+BQ224+BQ228+BQ232+BQ216</f>
        <v>0</v>
      </c>
      <c r="BR195" s="26">
        <f>BR204+BR208+BR212+BR220+BR196+BR200+BR224+BR228+BR232+BR216</f>
        <v>0</v>
      </c>
      <c r="BS195" s="26">
        <f t="shared" si="500"/>
        <v>24121.732</v>
      </c>
      <c r="BT195" s="26">
        <f t="shared" si="501"/>
        <v>18445.199999999997</v>
      </c>
      <c r="BU195" s="26">
        <f t="shared" si="502"/>
        <v>18530.999999999996</v>
      </c>
      <c r="BV195" s="26">
        <f>BV204+BV208+BV212+BV220+BV196+BV200+BV224+BV228+BV232+BV216</f>
        <v>0</v>
      </c>
      <c r="BW195" s="26">
        <f>BW204+BW208+BW212+BW220+BW196+BW200+BW224+BW228+BW232+BW216</f>
        <v>0</v>
      </c>
      <c r="BX195" s="26">
        <f t="shared" si="503"/>
        <v>24121.732</v>
      </c>
      <c r="BY195" s="26">
        <f t="shared" si="504"/>
        <v>18445.199999999997</v>
      </c>
      <c r="BZ195" s="26">
        <f t="shared" si="505"/>
        <v>18530.999999999996</v>
      </c>
      <c r="CA195" s="26">
        <f>CA204+CA208+CA212+CA220+CA196+CA200+CA224+CA228+CA232+CA216</f>
        <v>0</v>
      </c>
      <c r="CB195" s="26">
        <f>CB204+CB208+CB212+CB220+CB196+CB200+CB224+CB228+CB232+CB216</f>
        <v>0</v>
      </c>
      <c r="CC195" s="26">
        <f>CC204+CC208+CC212+CC220+CC196+CC200+CC224+CC228+CC232+CC216</f>
        <v>0</v>
      </c>
      <c r="CD195" s="26">
        <f t="shared" si="657"/>
        <v>24121.732</v>
      </c>
      <c r="CE195" s="26">
        <f t="shared" si="658"/>
        <v>18445.199999999997</v>
      </c>
      <c r="CF195" s="26">
        <f t="shared" si="659"/>
        <v>18530.999999999996</v>
      </c>
      <c r="CG195" s="26">
        <f>CG204+CG208+CG212+CG220+CG196+CG200+CG224+CG228+CG232+CG216</f>
        <v>0</v>
      </c>
      <c r="CH195" s="26">
        <f>CH204+CH208+CH212+CH220+CH196+CH200+CH224+CH228+CH232+CH216</f>
        <v>0</v>
      </c>
      <c r="CI195" s="26">
        <f>CI204+CI208+CI212+CI220+CI196+CI200+CI224+CI228+CI232+CI216</f>
        <v>0</v>
      </c>
      <c r="CJ195" s="26">
        <f t="shared" si="660"/>
        <v>24121.732</v>
      </c>
      <c r="CK195" s="26">
        <f t="shared" si="661"/>
        <v>18445.199999999997</v>
      </c>
      <c r="CL195" s="26">
        <f t="shared" si="662"/>
        <v>18530.999999999996</v>
      </c>
      <c r="CM195" s="26">
        <f>CM204+CM208+CM212+CM220+CM196+CM200+CM224+CM228+CM232+CM216</f>
        <v>0</v>
      </c>
      <c r="CN195" s="26">
        <f>CN204+CN208+CN212+CN220+CN196+CN200+CN224+CN228+CN232+CN216</f>
        <v>0</v>
      </c>
      <c r="CO195" s="26">
        <f>CO204+CO208+CO212+CO220+CO196+CO200+CO224+CO228+CO232+CO216</f>
        <v>0</v>
      </c>
      <c r="CP195" s="26">
        <f t="shared" si="663"/>
        <v>24121.732</v>
      </c>
      <c r="CQ195" s="26">
        <f t="shared" si="664"/>
        <v>18445.199999999997</v>
      </c>
      <c r="CR195" s="26">
        <f t="shared" si="665"/>
        <v>18530.999999999996</v>
      </c>
      <c r="CS195" s="26">
        <f>CS204+CS208+CS212+CS220+CS196+CS200+CS224+CS228+CS232+CS216</f>
        <v>0</v>
      </c>
      <c r="CT195" s="19"/>
      <c r="CU195" s="35"/>
      <c r="CX195" s="1" t="s">
        <v>26</v>
      </c>
    </row>
    <row r="196" spans="1:105" ht="46.8" hidden="1" x14ac:dyDescent="0.3">
      <c r="A196" s="36" t="s">
        <v>163</v>
      </c>
      <c r="B196" s="36"/>
      <c r="C196" s="34"/>
      <c r="D196" s="16"/>
      <c r="E196" s="34" t="s">
        <v>164</v>
      </c>
      <c r="F196" s="26">
        <f t="shared" ref="F196:F234" si="765">F197</f>
        <v>0</v>
      </c>
      <c r="G196" s="26">
        <f t="shared" ref="G196:G234" si="766">G197</f>
        <v>668.1</v>
      </c>
      <c r="H196" s="26">
        <f t="shared" ref="H196:H234" si="767">H197</f>
        <v>8231.5</v>
      </c>
      <c r="I196" s="26">
        <f t="shared" ref="I196:I234" si="768">I197</f>
        <v>0</v>
      </c>
      <c r="J196" s="26">
        <f t="shared" ref="J196:J234" si="769">J197</f>
        <v>0</v>
      </c>
      <c r="K196" s="26">
        <f t="shared" ref="K196:K234" si="770">K197</f>
        <v>0</v>
      </c>
      <c r="L196" s="26">
        <f t="shared" si="470"/>
        <v>0</v>
      </c>
      <c r="M196" s="26">
        <f t="shared" si="471"/>
        <v>668.1</v>
      </c>
      <c r="N196" s="26">
        <f t="shared" si="472"/>
        <v>8231.5</v>
      </c>
      <c r="O196" s="26">
        <f t="shared" ref="O196:O234" si="771">O197</f>
        <v>0</v>
      </c>
      <c r="P196" s="26">
        <f t="shared" ref="P196:P234" si="772">P197</f>
        <v>0</v>
      </c>
      <c r="Q196" s="26">
        <f t="shared" ref="Q196:Q234" si="773">Q197</f>
        <v>0</v>
      </c>
      <c r="R196" s="26">
        <f t="shared" si="473"/>
        <v>0</v>
      </c>
      <c r="S196" s="26">
        <f t="shared" si="474"/>
        <v>668.1</v>
      </c>
      <c r="T196" s="26">
        <f t="shared" si="475"/>
        <v>8231.5</v>
      </c>
      <c r="U196" s="26">
        <f t="shared" ref="U196:U234" si="774">U197</f>
        <v>0</v>
      </c>
      <c r="V196" s="26">
        <f t="shared" ref="V196:V234" si="775">V197</f>
        <v>0</v>
      </c>
      <c r="W196" s="26">
        <f t="shared" ref="W196:W234" si="776">W197</f>
        <v>0</v>
      </c>
      <c r="X196" s="26">
        <f t="shared" si="476"/>
        <v>0</v>
      </c>
      <c r="Y196" s="26">
        <f t="shared" si="477"/>
        <v>668.1</v>
      </c>
      <c r="Z196" s="26">
        <f t="shared" si="478"/>
        <v>8231.5</v>
      </c>
      <c r="AA196" s="26">
        <f t="shared" ref="AA196:AA234" si="777">AA197</f>
        <v>0</v>
      </c>
      <c r="AB196" s="26">
        <f t="shared" ref="AB196:AB234" si="778">AB197</f>
        <v>0</v>
      </c>
      <c r="AC196" s="26">
        <f t="shared" ref="AC196:AC234" si="779">AC197</f>
        <v>0</v>
      </c>
      <c r="AD196" s="26">
        <f t="shared" si="479"/>
        <v>0</v>
      </c>
      <c r="AE196" s="26">
        <f t="shared" si="480"/>
        <v>668.1</v>
      </c>
      <c r="AF196" s="26">
        <f t="shared" si="481"/>
        <v>8231.5</v>
      </c>
      <c r="AG196" s="26">
        <f t="shared" ref="AG196:AG234" si="780">AG197</f>
        <v>0</v>
      </c>
      <c r="AH196" s="26">
        <f t="shared" ref="AH196:AH234" si="781">AH197</f>
        <v>0</v>
      </c>
      <c r="AI196" s="26">
        <f t="shared" ref="AI196:AI234" si="782">AI197</f>
        <v>0</v>
      </c>
      <c r="AJ196" s="26">
        <f t="shared" si="482"/>
        <v>0</v>
      </c>
      <c r="AK196" s="26">
        <f t="shared" si="483"/>
        <v>668.1</v>
      </c>
      <c r="AL196" s="26">
        <f t="shared" si="484"/>
        <v>8231.5</v>
      </c>
      <c r="AM196" s="26">
        <f t="shared" ref="AM196:AM234" si="783">AM197</f>
        <v>0</v>
      </c>
      <c r="AN196" s="26">
        <f t="shared" ref="AN196:AN234" si="784">AN197</f>
        <v>0</v>
      </c>
      <c r="AO196" s="26">
        <f t="shared" ref="AO196:AO234" si="785">AO197</f>
        <v>0</v>
      </c>
      <c r="AP196" s="26">
        <f t="shared" si="485"/>
        <v>0</v>
      </c>
      <c r="AQ196" s="26">
        <f t="shared" si="486"/>
        <v>668.1</v>
      </c>
      <c r="AR196" s="26">
        <f t="shared" si="487"/>
        <v>8231.5</v>
      </c>
      <c r="AS196" s="26">
        <f t="shared" ref="AS196:AS234" si="786">AS197</f>
        <v>0</v>
      </c>
      <c r="AT196" s="26">
        <f t="shared" ref="AT196:AT234" si="787">AT197</f>
        <v>0</v>
      </c>
      <c r="AU196" s="26">
        <f t="shared" ref="AU196:AU234" si="788">AU197</f>
        <v>0</v>
      </c>
      <c r="AV196" s="26">
        <f t="shared" si="488"/>
        <v>0</v>
      </c>
      <c r="AW196" s="26">
        <f t="shared" si="489"/>
        <v>668.1</v>
      </c>
      <c r="AX196" s="26">
        <f t="shared" si="490"/>
        <v>8231.5</v>
      </c>
      <c r="AY196" s="26">
        <f t="shared" ref="AY196:AY234" si="789">AY197</f>
        <v>0</v>
      </c>
      <c r="AZ196" s="26">
        <f t="shared" ref="AZ196:AZ234" si="790">AZ197</f>
        <v>0</v>
      </c>
      <c r="BA196" s="26">
        <f t="shared" ref="BA196:BA234" si="791">BA197</f>
        <v>0</v>
      </c>
      <c r="BB196" s="26">
        <f t="shared" si="491"/>
        <v>0</v>
      </c>
      <c r="BC196" s="26">
        <f t="shared" si="492"/>
        <v>668.1</v>
      </c>
      <c r="BD196" s="26">
        <f t="shared" si="493"/>
        <v>8231.5</v>
      </c>
      <c r="BE196" s="26">
        <f t="shared" ref="BE196:BE234" si="792">BE197</f>
        <v>0</v>
      </c>
      <c r="BF196" s="26">
        <f t="shared" ref="BF196:BF234" si="793">BF197</f>
        <v>0</v>
      </c>
      <c r="BG196" s="26">
        <f t="shared" ref="BG196:BG234" si="794">BG197</f>
        <v>0</v>
      </c>
      <c r="BH196" s="26">
        <f t="shared" si="494"/>
        <v>0</v>
      </c>
      <c r="BI196" s="26">
        <f t="shared" si="495"/>
        <v>668.1</v>
      </c>
      <c r="BJ196" s="26">
        <f t="shared" si="496"/>
        <v>8231.5</v>
      </c>
      <c r="BK196" s="26">
        <f t="shared" ref="BK196:BK234" si="795">BK197</f>
        <v>0</v>
      </c>
      <c r="BL196" s="26">
        <f t="shared" ref="BL196:BL234" si="796">BL197</f>
        <v>0</v>
      </c>
      <c r="BM196" s="26">
        <f t="shared" ref="BM196:BM234" si="797">BM197</f>
        <v>0</v>
      </c>
      <c r="BN196" s="26">
        <f t="shared" si="497"/>
        <v>0</v>
      </c>
      <c r="BO196" s="26">
        <f t="shared" si="498"/>
        <v>668.1</v>
      </c>
      <c r="BP196" s="26">
        <f t="shared" si="499"/>
        <v>8231.5</v>
      </c>
      <c r="BQ196" s="26">
        <f t="shared" ref="BQ196:BQ234" si="798">BQ197</f>
        <v>0</v>
      </c>
      <c r="BR196" s="26">
        <f t="shared" ref="BR196:BR234" si="799">BR197</f>
        <v>0</v>
      </c>
      <c r="BS196" s="26">
        <f t="shared" si="500"/>
        <v>0</v>
      </c>
      <c r="BT196" s="26">
        <f t="shared" si="501"/>
        <v>668.1</v>
      </c>
      <c r="BU196" s="26">
        <f t="shared" si="502"/>
        <v>8231.5</v>
      </c>
      <c r="BV196" s="26">
        <f t="shared" ref="BV196:BV234" si="800">BV197</f>
        <v>0</v>
      </c>
      <c r="BW196" s="26">
        <f t="shared" ref="BW196:BW234" si="801">BW197</f>
        <v>0</v>
      </c>
      <c r="BX196" s="26">
        <f t="shared" si="503"/>
        <v>0</v>
      </c>
      <c r="BY196" s="26">
        <f t="shared" si="504"/>
        <v>668.1</v>
      </c>
      <c r="BZ196" s="26">
        <f t="shared" si="505"/>
        <v>8231.5</v>
      </c>
      <c r="CA196" s="26">
        <f t="shared" ref="CA196:CA234" si="802">CA197</f>
        <v>0</v>
      </c>
      <c r="CB196" s="26">
        <f t="shared" ref="CB196:CB234" si="803">CB197</f>
        <v>0</v>
      </c>
      <c r="CC196" s="26">
        <f t="shared" ref="CC196:CC234" si="804">CC197</f>
        <v>0</v>
      </c>
      <c r="CD196" s="26">
        <f t="shared" si="657"/>
        <v>0</v>
      </c>
      <c r="CE196" s="26">
        <f t="shared" si="658"/>
        <v>668.1</v>
      </c>
      <c r="CF196" s="26">
        <f t="shared" si="659"/>
        <v>8231.5</v>
      </c>
      <c r="CG196" s="26">
        <f t="shared" ref="CG196:CG234" si="805">CG197</f>
        <v>0</v>
      </c>
      <c r="CH196" s="26">
        <f t="shared" ref="CH196:CH234" si="806">CH197</f>
        <v>0</v>
      </c>
      <c r="CI196" s="26">
        <f t="shared" ref="CI196:CI234" si="807">CI197</f>
        <v>0</v>
      </c>
      <c r="CJ196" s="26">
        <f t="shared" si="660"/>
        <v>0</v>
      </c>
      <c r="CK196" s="26">
        <f t="shared" si="661"/>
        <v>668.1</v>
      </c>
      <c r="CL196" s="26">
        <f t="shared" si="662"/>
        <v>8231.5</v>
      </c>
      <c r="CM196" s="26">
        <f t="shared" ref="CM196:CM234" si="808">CM197</f>
        <v>0</v>
      </c>
      <c r="CN196" s="26">
        <f t="shared" ref="CN196:CN234" si="809">CN197</f>
        <v>0</v>
      </c>
      <c r="CO196" s="26">
        <f t="shared" ref="CO196:CO234" si="810">CO197</f>
        <v>0</v>
      </c>
      <c r="CP196" s="26">
        <f t="shared" si="663"/>
        <v>0</v>
      </c>
      <c r="CQ196" s="26">
        <f t="shared" si="664"/>
        <v>668.1</v>
      </c>
      <c r="CR196" s="26">
        <f t="shared" si="665"/>
        <v>8231.5</v>
      </c>
      <c r="CS196" s="26">
        <f t="shared" ref="CS196:CS234" si="811">CS197</f>
        <v>0</v>
      </c>
      <c r="CT196" s="19"/>
      <c r="CU196" s="35"/>
      <c r="DA196" s="1" t="s">
        <v>29</v>
      </c>
    </row>
    <row r="197" spans="1:105" ht="46.8" hidden="1" x14ac:dyDescent="0.3">
      <c r="A197" s="36" t="s">
        <v>163</v>
      </c>
      <c r="B197" s="17">
        <v>400</v>
      </c>
      <c r="C197" s="16"/>
      <c r="D197" s="16"/>
      <c r="E197" s="34" t="s">
        <v>82</v>
      </c>
      <c r="F197" s="26">
        <f t="shared" si="765"/>
        <v>0</v>
      </c>
      <c r="G197" s="26">
        <f t="shared" si="766"/>
        <v>668.1</v>
      </c>
      <c r="H197" s="26">
        <f t="shared" si="767"/>
        <v>8231.5</v>
      </c>
      <c r="I197" s="26">
        <f t="shared" si="768"/>
        <v>0</v>
      </c>
      <c r="J197" s="26">
        <f t="shared" si="769"/>
        <v>0</v>
      </c>
      <c r="K197" s="26">
        <f t="shared" si="770"/>
        <v>0</v>
      </c>
      <c r="L197" s="26">
        <f t="shared" si="470"/>
        <v>0</v>
      </c>
      <c r="M197" s="26">
        <f t="shared" si="471"/>
        <v>668.1</v>
      </c>
      <c r="N197" s="26">
        <f t="shared" si="472"/>
        <v>8231.5</v>
      </c>
      <c r="O197" s="26">
        <f t="shared" si="771"/>
        <v>0</v>
      </c>
      <c r="P197" s="26">
        <f t="shared" si="772"/>
        <v>0</v>
      </c>
      <c r="Q197" s="26">
        <f t="shared" si="773"/>
        <v>0</v>
      </c>
      <c r="R197" s="26">
        <f t="shared" si="473"/>
        <v>0</v>
      </c>
      <c r="S197" s="26">
        <f t="shared" si="474"/>
        <v>668.1</v>
      </c>
      <c r="T197" s="26">
        <f t="shared" si="475"/>
        <v>8231.5</v>
      </c>
      <c r="U197" s="26">
        <f t="shared" si="774"/>
        <v>0</v>
      </c>
      <c r="V197" s="26">
        <f t="shared" si="775"/>
        <v>0</v>
      </c>
      <c r="W197" s="26">
        <f t="shared" si="776"/>
        <v>0</v>
      </c>
      <c r="X197" s="26">
        <f t="shared" si="476"/>
        <v>0</v>
      </c>
      <c r="Y197" s="26">
        <f t="shared" si="477"/>
        <v>668.1</v>
      </c>
      <c r="Z197" s="26">
        <f t="shared" si="478"/>
        <v>8231.5</v>
      </c>
      <c r="AA197" s="26">
        <f t="shared" si="777"/>
        <v>0</v>
      </c>
      <c r="AB197" s="26">
        <f t="shared" si="778"/>
        <v>0</v>
      </c>
      <c r="AC197" s="26">
        <f t="shared" si="779"/>
        <v>0</v>
      </c>
      <c r="AD197" s="26">
        <f t="shared" si="479"/>
        <v>0</v>
      </c>
      <c r="AE197" s="26">
        <f t="shared" si="480"/>
        <v>668.1</v>
      </c>
      <c r="AF197" s="26">
        <f t="shared" si="481"/>
        <v>8231.5</v>
      </c>
      <c r="AG197" s="26">
        <f t="shared" si="780"/>
        <v>0</v>
      </c>
      <c r="AH197" s="26">
        <f t="shared" si="781"/>
        <v>0</v>
      </c>
      <c r="AI197" s="26">
        <f t="shared" si="782"/>
        <v>0</v>
      </c>
      <c r="AJ197" s="26">
        <f t="shared" si="482"/>
        <v>0</v>
      </c>
      <c r="AK197" s="26">
        <f t="shared" si="483"/>
        <v>668.1</v>
      </c>
      <c r="AL197" s="26">
        <f t="shared" si="484"/>
        <v>8231.5</v>
      </c>
      <c r="AM197" s="26">
        <f t="shared" si="783"/>
        <v>0</v>
      </c>
      <c r="AN197" s="26">
        <f t="shared" si="784"/>
        <v>0</v>
      </c>
      <c r="AO197" s="26">
        <f t="shared" si="785"/>
        <v>0</v>
      </c>
      <c r="AP197" s="26">
        <f t="shared" si="485"/>
        <v>0</v>
      </c>
      <c r="AQ197" s="26">
        <f t="shared" si="486"/>
        <v>668.1</v>
      </c>
      <c r="AR197" s="26">
        <f t="shared" si="487"/>
        <v>8231.5</v>
      </c>
      <c r="AS197" s="26">
        <f t="shared" si="786"/>
        <v>0</v>
      </c>
      <c r="AT197" s="26">
        <f t="shared" si="787"/>
        <v>0</v>
      </c>
      <c r="AU197" s="26">
        <f t="shared" si="788"/>
        <v>0</v>
      </c>
      <c r="AV197" s="26">
        <f t="shared" si="488"/>
        <v>0</v>
      </c>
      <c r="AW197" s="26">
        <f t="shared" si="489"/>
        <v>668.1</v>
      </c>
      <c r="AX197" s="26">
        <f t="shared" si="490"/>
        <v>8231.5</v>
      </c>
      <c r="AY197" s="26">
        <f t="shared" si="789"/>
        <v>0</v>
      </c>
      <c r="AZ197" s="26">
        <f t="shared" si="790"/>
        <v>0</v>
      </c>
      <c r="BA197" s="26">
        <f t="shared" si="791"/>
        <v>0</v>
      </c>
      <c r="BB197" s="26">
        <f t="shared" si="491"/>
        <v>0</v>
      </c>
      <c r="BC197" s="26">
        <f t="shared" si="492"/>
        <v>668.1</v>
      </c>
      <c r="BD197" s="26">
        <f t="shared" si="493"/>
        <v>8231.5</v>
      </c>
      <c r="BE197" s="26">
        <f t="shared" si="792"/>
        <v>0</v>
      </c>
      <c r="BF197" s="26">
        <f t="shared" si="793"/>
        <v>0</v>
      </c>
      <c r="BG197" s="26">
        <f t="shared" si="794"/>
        <v>0</v>
      </c>
      <c r="BH197" s="26">
        <f t="shared" si="494"/>
        <v>0</v>
      </c>
      <c r="BI197" s="26">
        <f t="shared" si="495"/>
        <v>668.1</v>
      </c>
      <c r="BJ197" s="26">
        <f t="shared" si="496"/>
        <v>8231.5</v>
      </c>
      <c r="BK197" s="26">
        <f t="shared" si="795"/>
        <v>0</v>
      </c>
      <c r="BL197" s="26">
        <f t="shared" si="796"/>
        <v>0</v>
      </c>
      <c r="BM197" s="26">
        <f t="shared" si="797"/>
        <v>0</v>
      </c>
      <c r="BN197" s="26">
        <f t="shared" si="497"/>
        <v>0</v>
      </c>
      <c r="BO197" s="26">
        <f t="shared" si="498"/>
        <v>668.1</v>
      </c>
      <c r="BP197" s="26">
        <f t="shared" si="499"/>
        <v>8231.5</v>
      </c>
      <c r="BQ197" s="26">
        <f t="shared" si="798"/>
        <v>0</v>
      </c>
      <c r="BR197" s="26">
        <f t="shared" si="799"/>
        <v>0</v>
      </c>
      <c r="BS197" s="26">
        <f t="shared" si="500"/>
        <v>0</v>
      </c>
      <c r="BT197" s="26">
        <f t="shared" si="501"/>
        <v>668.1</v>
      </c>
      <c r="BU197" s="26">
        <f t="shared" si="502"/>
        <v>8231.5</v>
      </c>
      <c r="BV197" s="26">
        <f t="shared" si="800"/>
        <v>0</v>
      </c>
      <c r="BW197" s="26">
        <f t="shared" si="801"/>
        <v>0</v>
      </c>
      <c r="BX197" s="26">
        <f t="shared" si="503"/>
        <v>0</v>
      </c>
      <c r="BY197" s="26">
        <f t="shared" si="504"/>
        <v>668.1</v>
      </c>
      <c r="BZ197" s="26">
        <f t="shared" si="505"/>
        <v>8231.5</v>
      </c>
      <c r="CA197" s="26">
        <f t="shared" si="802"/>
        <v>0</v>
      </c>
      <c r="CB197" s="26">
        <f t="shared" si="803"/>
        <v>0</v>
      </c>
      <c r="CC197" s="26">
        <f t="shared" si="804"/>
        <v>0</v>
      </c>
      <c r="CD197" s="26">
        <f t="shared" si="657"/>
        <v>0</v>
      </c>
      <c r="CE197" s="26">
        <f t="shared" si="658"/>
        <v>668.1</v>
      </c>
      <c r="CF197" s="26">
        <f t="shared" si="659"/>
        <v>8231.5</v>
      </c>
      <c r="CG197" s="26">
        <f t="shared" si="805"/>
        <v>0</v>
      </c>
      <c r="CH197" s="26">
        <f t="shared" si="806"/>
        <v>0</v>
      </c>
      <c r="CI197" s="26">
        <f t="shared" si="807"/>
        <v>0</v>
      </c>
      <c r="CJ197" s="26">
        <f t="shared" si="660"/>
        <v>0</v>
      </c>
      <c r="CK197" s="26">
        <f t="shared" si="661"/>
        <v>668.1</v>
      </c>
      <c r="CL197" s="26">
        <f t="shared" si="662"/>
        <v>8231.5</v>
      </c>
      <c r="CM197" s="26">
        <f t="shared" si="808"/>
        <v>0</v>
      </c>
      <c r="CN197" s="26">
        <f t="shared" si="809"/>
        <v>0</v>
      </c>
      <c r="CO197" s="26">
        <f t="shared" si="810"/>
        <v>0</v>
      </c>
      <c r="CP197" s="26">
        <f t="shared" si="663"/>
        <v>0</v>
      </c>
      <c r="CQ197" s="26">
        <f t="shared" si="664"/>
        <v>668.1</v>
      </c>
      <c r="CR197" s="26">
        <f t="shared" si="665"/>
        <v>8231.5</v>
      </c>
      <c r="CS197" s="26">
        <f t="shared" si="811"/>
        <v>0</v>
      </c>
      <c r="CT197" s="19"/>
      <c r="CU197" s="35"/>
      <c r="CY197" s="1" t="s">
        <v>27</v>
      </c>
    </row>
    <row r="198" spans="1:105" hidden="1" x14ac:dyDescent="0.3">
      <c r="A198" s="36" t="s">
        <v>163</v>
      </c>
      <c r="B198" s="17">
        <v>410</v>
      </c>
      <c r="C198" s="16"/>
      <c r="D198" s="16"/>
      <c r="E198" s="34" t="s">
        <v>83</v>
      </c>
      <c r="F198" s="26">
        <f t="shared" si="765"/>
        <v>0</v>
      </c>
      <c r="G198" s="26">
        <f t="shared" si="766"/>
        <v>668.1</v>
      </c>
      <c r="H198" s="26">
        <f t="shared" si="767"/>
        <v>8231.5</v>
      </c>
      <c r="I198" s="26">
        <f t="shared" si="768"/>
        <v>0</v>
      </c>
      <c r="J198" s="26">
        <f t="shared" si="769"/>
        <v>0</v>
      </c>
      <c r="K198" s="26">
        <f t="shared" si="770"/>
        <v>0</v>
      </c>
      <c r="L198" s="26">
        <f t="shared" si="470"/>
        <v>0</v>
      </c>
      <c r="M198" s="26">
        <f t="shared" si="471"/>
        <v>668.1</v>
      </c>
      <c r="N198" s="26">
        <f t="shared" si="472"/>
        <v>8231.5</v>
      </c>
      <c r="O198" s="26">
        <f t="shared" si="771"/>
        <v>0</v>
      </c>
      <c r="P198" s="26">
        <f t="shared" si="772"/>
        <v>0</v>
      </c>
      <c r="Q198" s="26">
        <f t="shared" si="773"/>
        <v>0</v>
      </c>
      <c r="R198" s="26">
        <f t="shared" si="473"/>
        <v>0</v>
      </c>
      <c r="S198" s="26">
        <f t="shared" si="474"/>
        <v>668.1</v>
      </c>
      <c r="T198" s="26">
        <f t="shared" si="475"/>
        <v>8231.5</v>
      </c>
      <c r="U198" s="26">
        <f t="shared" si="774"/>
        <v>0</v>
      </c>
      <c r="V198" s="26">
        <f t="shared" si="775"/>
        <v>0</v>
      </c>
      <c r="W198" s="26">
        <f t="shared" si="776"/>
        <v>0</v>
      </c>
      <c r="X198" s="26">
        <f t="shared" si="476"/>
        <v>0</v>
      </c>
      <c r="Y198" s="26">
        <f t="shared" si="477"/>
        <v>668.1</v>
      </c>
      <c r="Z198" s="26">
        <f t="shared" si="478"/>
        <v>8231.5</v>
      </c>
      <c r="AA198" s="26">
        <f t="shared" si="777"/>
        <v>0</v>
      </c>
      <c r="AB198" s="26">
        <f t="shared" si="778"/>
        <v>0</v>
      </c>
      <c r="AC198" s="26">
        <f t="shared" si="779"/>
        <v>0</v>
      </c>
      <c r="AD198" s="26">
        <f t="shared" si="479"/>
        <v>0</v>
      </c>
      <c r="AE198" s="26">
        <f t="shared" si="480"/>
        <v>668.1</v>
      </c>
      <c r="AF198" s="26">
        <f t="shared" si="481"/>
        <v>8231.5</v>
      </c>
      <c r="AG198" s="26">
        <f t="shared" si="780"/>
        <v>0</v>
      </c>
      <c r="AH198" s="26">
        <f t="shared" si="781"/>
        <v>0</v>
      </c>
      <c r="AI198" s="26">
        <f t="shared" si="782"/>
        <v>0</v>
      </c>
      <c r="AJ198" s="26">
        <f t="shared" si="482"/>
        <v>0</v>
      </c>
      <c r="AK198" s="26">
        <f t="shared" si="483"/>
        <v>668.1</v>
      </c>
      <c r="AL198" s="26">
        <f t="shared" si="484"/>
        <v>8231.5</v>
      </c>
      <c r="AM198" s="26">
        <f t="shared" si="783"/>
        <v>0</v>
      </c>
      <c r="AN198" s="26">
        <f t="shared" si="784"/>
        <v>0</v>
      </c>
      <c r="AO198" s="26">
        <f t="shared" si="785"/>
        <v>0</v>
      </c>
      <c r="AP198" s="26">
        <f t="shared" si="485"/>
        <v>0</v>
      </c>
      <c r="AQ198" s="26">
        <f t="shared" si="486"/>
        <v>668.1</v>
      </c>
      <c r="AR198" s="26">
        <f t="shared" si="487"/>
        <v>8231.5</v>
      </c>
      <c r="AS198" s="26">
        <f t="shared" si="786"/>
        <v>0</v>
      </c>
      <c r="AT198" s="26">
        <f t="shared" si="787"/>
        <v>0</v>
      </c>
      <c r="AU198" s="26">
        <f t="shared" si="788"/>
        <v>0</v>
      </c>
      <c r="AV198" s="26">
        <f t="shared" si="488"/>
        <v>0</v>
      </c>
      <c r="AW198" s="26">
        <f t="shared" si="489"/>
        <v>668.1</v>
      </c>
      <c r="AX198" s="26">
        <f t="shared" si="490"/>
        <v>8231.5</v>
      </c>
      <c r="AY198" s="26">
        <f t="shared" si="789"/>
        <v>0</v>
      </c>
      <c r="AZ198" s="26">
        <f t="shared" si="790"/>
        <v>0</v>
      </c>
      <c r="BA198" s="26">
        <f t="shared" si="791"/>
        <v>0</v>
      </c>
      <c r="BB198" s="26">
        <f t="shared" si="491"/>
        <v>0</v>
      </c>
      <c r="BC198" s="26">
        <f t="shared" si="492"/>
        <v>668.1</v>
      </c>
      <c r="BD198" s="26">
        <f t="shared" si="493"/>
        <v>8231.5</v>
      </c>
      <c r="BE198" s="26">
        <f t="shared" si="792"/>
        <v>0</v>
      </c>
      <c r="BF198" s="26">
        <f t="shared" si="793"/>
        <v>0</v>
      </c>
      <c r="BG198" s="26">
        <f t="shared" si="794"/>
        <v>0</v>
      </c>
      <c r="BH198" s="26">
        <f t="shared" si="494"/>
        <v>0</v>
      </c>
      <c r="BI198" s="26">
        <f t="shared" si="495"/>
        <v>668.1</v>
      </c>
      <c r="BJ198" s="26">
        <f t="shared" si="496"/>
        <v>8231.5</v>
      </c>
      <c r="BK198" s="26">
        <f t="shared" si="795"/>
        <v>0</v>
      </c>
      <c r="BL198" s="26">
        <f t="shared" si="796"/>
        <v>0</v>
      </c>
      <c r="BM198" s="26">
        <f t="shared" si="797"/>
        <v>0</v>
      </c>
      <c r="BN198" s="26">
        <f t="shared" si="497"/>
        <v>0</v>
      </c>
      <c r="BO198" s="26">
        <f t="shared" si="498"/>
        <v>668.1</v>
      </c>
      <c r="BP198" s="26">
        <f t="shared" si="499"/>
        <v>8231.5</v>
      </c>
      <c r="BQ198" s="26">
        <f t="shared" si="798"/>
        <v>0</v>
      </c>
      <c r="BR198" s="26">
        <f t="shared" si="799"/>
        <v>0</v>
      </c>
      <c r="BS198" s="26">
        <f t="shared" si="500"/>
        <v>0</v>
      </c>
      <c r="BT198" s="26">
        <f t="shared" si="501"/>
        <v>668.1</v>
      </c>
      <c r="BU198" s="26">
        <f t="shared" si="502"/>
        <v>8231.5</v>
      </c>
      <c r="BV198" s="26">
        <f t="shared" si="800"/>
        <v>0</v>
      </c>
      <c r="BW198" s="26">
        <f t="shared" si="801"/>
        <v>0</v>
      </c>
      <c r="BX198" s="26">
        <f t="shared" si="503"/>
        <v>0</v>
      </c>
      <c r="BY198" s="26">
        <f t="shared" si="504"/>
        <v>668.1</v>
      </c>
      <c r="BZ198" s="26">
        <f t="shared" si="505"/>
        <v>8231.5</v>
      </c>
      <c r="CA198" s="26">
        <f t="shared" si="802"/>
        <v>0</v>
      </c>
      <c r="CB198" s="26">
        <f t="shared" si="803"/>
        <v>0</v>
      </c>
      <c r="CC198" s="26">
        <f t="shared" si="804"/>
        <v>0</v>
      </c>
      <c r="CD198" s="26">
        <f t="shared" si="657"/>
        <v>0</v>
      </c>
      <c r="CE198" s="26">
        <f t="shared" si="658"/>
        <v>668.1</v>
      </c>
      <c r="CF198" s="26">
        <f t="shared" si="659"/>
        <v>8231.5</v>
      </c>
      <c r="CG198" s="26">
        <f t="shared" si="805"/>
        <v>0</v>
      </c>
      <c r="CH198" s="26">
        <f t="shared" si="806"/>
        <v>0</v>
      </c>
      <c r="CI198" s="26">
        <f t="shared" si="807"/>
        <v>0</v>
      </c>
      <c r="CJ198" s="26">
        <f t="shared" si="660"/>
        <v>0</v>
      </c>
      <c r="CK198" s="26">
        <f t="shared" si="661"/>
        <v>668.1</v>
      </c>
      <c r="CL198" s="26">
        <f t="shared" si="662"/>
        <v>8231.5</v>
      </c>
      <c r="CM198" s="26">
        <f t="shared" si="808"/>
        <v>0</v>
      </c>
      <c r="CN198" s="26">
        <f t="shared" si="809"/>
        <v>0</v>
      </c>
      <c r="CO198" s="26">
        <f t="shared" si="810"/>
        <v>0</v>
      </c>
      <c r="CP198" s="26">
        <f t="shared" si="663"/>
        <v>0</v>
      </c>
      <c r="CQ198" s="26">
        <f t="shared" si="664"/>
        <v>668.1</v>
      </c>
      <c r="CR198" s="26">
        <f t="shared" si="665"/>
        <v>8231.5</v>
      </c>
      <c r="CS198" s="26">
        <f t="shared" si="811"/>
        <v>0</v>
      </c>
      <c r="CT198" s="19"/>
      <c r="CU198" s="35"/>
      <c r="CZ198" s="1" t="s">
        <v>28</v>
      </c>
    </row>
    <row r="199" spans="1:105" ht="46.8" hidden="1" x14ac:dyDescent="0.3">
      <c r="A199" s="36" t="s">
        <v>163</v>
      </c>
      <c r="B199" s="17">
        <v>410</v>
      </c>
      <c r="C199" s="16" t="s">
        <v>65</v>
      </c>
      <c r="D199" s="16" t="s">
        <v>132</v>
      </c>
      <c r="E199" s="34" t="s">
        <v>133</v>
      </c>
      <c r="F199" s="26"/>
      <c r="G199" s="26">
        <v>668.1</v>
      </c>
      <c r="H199" s="26">
        <v>8231.5</v>
      </c>
      <c r="I199" s="26"/>
      <c r="J199" s="26"/>
      <c r="K199" s="26"/>
      <c r="L199" s="26">
        <f t="shared" si="470"/>
        <v>0</v>
      </c>
      <c r="M199" s="26">
        <f t="shared" si="471"/>
        <v>668.1</v>
      </c>
      <c r="N199" s="26">
        <f t="shared" si="472"/>
        <v>8231.5</v>
      </c>
      <c r="O199" s="26"/>
      <c r="P199" s="26"/>
      <c r="Q199" s="26"/>
      <c r="R199" s="26">
        <f t="shared" si="473"/>
        <v>0</v>
      </c>
      <c r="S199" s="26">
        <f t="shared" si="474"/>
        <v>668.1</v>
      </c>
      <c r="T199" s="26">
        <f t="shared" si="475"/>
        <v>8231.5</v>
      </c>
      <c r="U199" s="26"/>
      <c r="V199" s="26"/>
      <c r="W199" s="26"/>
      <c r="X199" s="26">
        <f t="shared" si="476"/>
        <v>0</v>
      </c>
      <c r="Y199" s="26">
        <f t="shared" si="477"/>
        <v>668.1</v>
      </c>
      <c r="Z199" s="26">
        <f t="shared" si="478"/>
        <v>8231.5</v>
      </c>
      <c r="AA199" s="26"/>
      <c r="AB199" s="26"/>
      <c r="AC199" s="26"/>
      <c r="AD199" s="26">
        <f t="shared" si="479"/>
        <v>0</v>
      </c>
      <c r="AE199" s="26">
        <f t="shared" si="480"/>
        <v>668.1</v>
      </c>
      <c r="AF199" s="26">
        <f t="shared" si="481"/>
        <v>8231.5</v>
      </c>
      <c r="AG199" s="26"/>
      <c r="AH199" s="26"/>
      <c r="AI199" s="26"/>
      <c r="AJ199" s="26">
        <f t="shared" si="482"/>
        <v>0</v>
      </c>
      <c r="AK199" s="26">
        <f t="shared" si="483"/>
        <v>668.1</v>
      </c>
      <c r="AL199" s="26">
        <f t="shared" si="484"/>
        <v>8231.5</v>
      </c>
      <c r="AM199" s="26"/>
      <c r="AN199" s="26"/>
      <c r="AO199" s="26"/>
      <c r="AP199" s="26">
        <f t="shared" si="485"/>
        <v>0</v>
      </c>
      <c r="AQ199" s="26">
        <f t="shared" si="486"/>
        <v>668.1</v>
      </c>
      <c r="AR199" s="26">
        <f t="shared" si="487"/>
        <v>8231.5</v>
      </c>
      <c r="AS199" s="26"/>
      <c r="AT199" s="26"/>
      <c r="AU199" s="26"/>
      <c r="AV199" s="26">
        <f t="shared" si="488"/>
        <v>0</v>
      </c>
      <c r="AW199" s="26">
        <f t="shared" si="489"/>
        <v>668.1</v>
      </c>
      <c r="AX199" s="26">
        <f t="shared" si="490"/>
        <v>8231.5</v>
      </c>
      <c r="AY199" s="26"/>
      <c r="AZ199" s="26"/>
      <c r="BA199" s="26"/>
      <c r="BB199" s="26">
        <f t="shared" si="491"/>
        <v>0</v>
      </c>
      <c r="BC199" s="26">
        <f t="shared" si="492"/>
        <v>668.1</v>
      </c>
      <c r="BD199" s="26">
        <f t="shared" si="493"/>
        <v>8231.5</v>
      </c>
      <c r="BE199" s="26"/>
      <c r="BF199" s="26"/>
      <c r="BG199" s="26"/>
      <c r="BH199" s="26">
        <f t="shared" si="494"/>
        <v>0</v>
      </c>
      <c r="BI199" s="26">
        <f t="shared" si="495"/>
        <v>668.1</v>
      </c>
      <c r="BJ199" s="26">
        <f t="shared" si="496"/>
        <v>8231.5</v>
      </c>
      <c r="BK199" s="26"/>
      <c r="BL199" s="26"/>
      <c r="BM199" s="26"/>
      <c r="BN199" s="26">
        <f t="shared" si="497"/>
        <v>0</v>
      </c>
      <c r="BO199" s="26">
        <f t="shared" si="498"/>
        <v>668.1</v>
      </c>
      <c r="BP199" s="26">
        <f t="shared" si="499"/>
        <v>8231.5</v>
      </c>
      <c r="BQ199" s="26"/>
      <c r="BR199" s="26"/>
      <c r="BS199" s="26">
        <f t="shared" si="500"/>
        <v>0</v>
      </c>
      <c r="BT199" s="26">
        <f t="shared" si="501"/>
        <v>668.1</v>
      </c>
      <c r="BU199" s="26">
        <f t="shared" si="502"/>
        <v>8231.5</v>
      </c>
      <c r="BV199" s="26"/>
      <c r="BW199" s="26"/>
      <c r="BX199" s="26">
        <f t="shared" si="503"/>
        <v>0</v>
      </c>
      <c r="BY199" s="26">
        <f t="shared" si="504"/>
        <v>668.1</v>
      </c>
      <c r="BZ199" s="26">
        <f t="shared" si="505"/>
        <v>8231.5</v>
      </c>
      <c r="CA199" s="26"/>
      <c r="CB199" s="26"/>
      <c r="CC199" s="26"/>
      <c r="CD199" s="26">
        <f t="shared" si="657"/>
        <v>0</v>
      </c>
      <c r="CE199" s="26">
        <f t="shared" si="658"/>
        <v>668.1</v>
      </c>
      <c r="CF199" s="26">
        <f t="shared" si="659"/>
        <v>8231.5</v>
      </c>
      <c r="CG199" s="26"/>
      <c r="CH199" s="26"/>
      <c r="CI199" s="26"/>
      <c r="CJ199" s="26">
        <f t="shared" si="660"/>
        <v>0</v>
      </c>
      <c r="CK199" s="26">
        <f t="shared" si="661"/>
        <v>668.1</v>
      </c>
      <c r="CL199" s="26">
        <f t="shared" si="662"/>
        <v>8231.5</v>
      </c>
      <c r="CM199" s="26"/>
      <c r="CN199" s="26"/>
      <c r="CO199" s="26"/>
      <c r="CP199" s="26">
        <f t="shared" si="663"/>
        <v>0</v>
      </c>
      <c r="CQ199" s="26">
        <f t="shared" si="664"/>
        <v>668.1</v>
      </c>
      <c r="CR199" s="26">
        <f t="shared" si="665"/>
        <v>8231.5</v>
      </c>
      <c r="CS199" s="26"/>
      <c r="CT199" s="19"/>
      <c r="CU199" s="35"/>
    </row>
    <row r="200" spans="1:105" ht="46.8" hidden="1" x14ac:dyDescent="0.3">
      <c r="A200" s="36" t="s">
        <v>165</v>
      </c>
      <c r="B200" s="17"/>
      <c r="C200" s="16"/>
      <c r="D200" s="16"/>
      <c r="E200" s="34" t="s">
        <v>166</v>
      </c>
      <c r="F200" s="26">
        <f t="shared" si="765"/>
        <v>0</v>
      </c>
      <c r="G200" s="26">
        <f t="shared" si="766"/>
        <v>668.1</v>
      </c>
      <c r="H200" s="26">
        <f t="shared" si="767"/>
        <v>8231.5</v>
      </c>
      <c r="I200" s="26">
        <f t="shared" si="768"/>
        <v>0</v>
      </c>
      <c r="J200" s="26">
        <f t="shared" si="769"/>
        <v>0</v>
      </c>
      <c r="K200" s="26">
        <f t="shared" si="770"/>
        <v>0</v>
      </c>
      <c r="L200" s="26">
        <f t="shared" si="470"/>
        <v>0</v>
      </c>
      <c r="M200" s="26">
        <f t="shared" si="471"/>
        <v>668.1</v>
      </c>
      <c r="N200" s="26">
        <f t="shared" si="472"/>
        <v>8231.5</v>
      </c>
      <c r="O200" s="26">
        <f t="shared" si="771"/>
        <v>0</v>
      </c>
      <c r="P200" s="26">
        <f t="shared" si="772"/>
        <v>0</v>
      </c>
      <c r="Q200" s="26">
        <f t="shared" si="773"/>
        <v>0</v>
      </c>
      <c r="R200" s="26">
        <f t="shared" si="473"/>
        <v>0</v>
      </c>
      <c r="S200" s="26">
        <f t="shared" si="474"/>
        <v>668.1</v>
      </c>
      <c r="T200" s="26">
        <f t="shared" si="475"/>
        <v>8231.5</v>
      </c>
      <c r="U200" s="26">
        <f t="shared" si="774"/>
        <v>0</v>
      </c>
      <c r="V200" s="26">
        <f t="shared" si="775"/>
        <v>0</v>
      </c>
      <c r="W200" s="26">
        <f t="shared" si="776"/>
        <v>0</v>
      </c>
      <c r="X200" s="26">
        <f t="shared" si="476"/>
        <v>0</v>
      </c>
      <c r="Y200" s="26">
        <f t="shared" si="477"/>
        <v>668.1</v>
      </c>
      <c r="Z200" s="26">
        <f t="shared" si="478"/>
        <v>8231.5</v>
      </c>
      <c r="AA200" s="26">
        <f t="shared" si="777"/>
        <v>0</v>
      </c>
      <c r="AB200" s="26">
        <f t="shared" si="778"/>
        <v>0</v>
      </c>
      <c r="AC200" s="26">
        <f t="shared" si="779"/>
        <v>0</v>
      </c>
      <c r="AD200" s="26">
        <f t="shared" si="479"/>
        <v>0</v>
      </c>
      <c r="AE200" s="26">
        <f t="shared" si="480"/>
        <v>668.1</v>
      </c>
      <c r="AF200" s="26">
        <f t="shared" si="481"/>
        <v>8231.5</v>
      </c>
      <c r="AG200" s="26">
        <f t="shared" si="780"/>
        <v>0</v>
      </c>
      <c r="AH200" s="26">
        <f t="shared" si="781"/>
        <v>0</v>
      </c>
      <c r="AI200" s="26">
        <f t="shared" si="782"/>
        <v>0</v>
      </c>
      <c r="AJ200" s="26">
        <f t="shared" si="482"/>
        <v>0</v>
      </c>
      <c r="AK200" s="26">
        <f t="shared" si="483"/>
        <v>668.1</v>
      </c>
      <c r="AL200" s="26">
        <f t="shared" si="484"/>
        <v>8231.5</v>
      </c>
      <c r="AM200" s="26">
        <f t="shared" si="783"/>
        <v>0</v>
      </c>
      <c r="AN200" s="26">
        <f t="shared" si="784"/>
        <v>0</v>
      </c>
      <c r="AO200" s="26">
        <f t="shared" si="785"/>
        <v>0</v>
      </c>
      <c r="AP200" s="26">
        <f t="shared" si="485"/>
        <v>0</v>
      </c>
      <c r="AQ200" s="26">
        <f t="shared" si="486"/>
        <v>668.1</v>
      </c>
      <c r="AR200" s="26">
        <f t="shared" si="487"/>
        <v>8231.5</v>
      </c>
      <c r="AS200" s="26">
        <f t="shared" si="786"/>
        <v>0</v>
      </c>
      <c r="AT200" s="26">
        <f t="shared" si="787"/>
        <v>0</v>
      </c>
      <c r="AU200" s="26">
        <f t="shared" si="788"/>
        <v>0</v>
      </c>
      <c r="AV200" s="26">
        <f t="shared" si="488"/>
        <v>0</v>
      </c>
      <c r="AW200" s="26">
        <f t="shared" si="489"/>
        <v>668.1</v>
      </c>
      <c r="AX200" s="26">
        <f t="shared" si="490"/>
        <v>8231.5</v>
      </c>
      <c r="AY200" s="26">
        <f t="shared" si="789"/>
        <v>0</v>
      </c>
      <c r="AZ200" s="26">
        <f t="shared" si="790"/>
        <v>0</v>
      </c>
      <c r="BA200" s="26">
        <f t="shared" si="791"/>
        <v>0</v>
      </c>
      <c r="BB200" s="26">
        <f t="shared" si="491"/>
        <v>0</v>
      </c>
      <c r="BC200" s="26">
        <f t="shared" si="492"/>
        <v>668.1</v>
      </c>
      <c r="BD200" s="26">
        <f t="shared" si="493"/>
        <v>8231.5</v>
      </c>
      <c r="BE200" s="26">
        <f t="shared" si="792"/>
        <v>0</v>
      </c>
      <c r="BF200" s="26">
        <f t="shared" si="793"/>
        <v>0</v>
      </c>
      <c r="BG200" s="26">
        <f t="shared" si="794"/>
        <v>0</v>
      </c>
      <c r="BH200" s="26">
        <f t="shared" si="494"/>
        <v>0</v>
      </c>
      <c r="BI200" s="26">
        <f t="shared" si="495"/>
        <v>668.1</v>
      </c>
      <c r="BJ200" s="26">
        <f t="shared" si="496"/>
        <v>8231.5</v>
      </c>
      <c r="BK200" s="26">
        <f t="shared" si="795"/>
        <v>0</v>
      </c>
      <c r="BL200" s="26">
        <f t="shared" si="796"/>
        <v>0</v>
      </c>
      <c r="BM200" s="26">
        <f t="shared" si="797"/>
        <v>0</v>
      </c>
      <c r="BN200" s="26">
        <f t="shared" si="497"/>
        <v>0</v>
      </c>
      <c r="BO200" s="26">
        <f t="shared" si="498"/>
        <v>668.1</v>
      </c>
      <c r="BP200" s="26">
        <f t="shared" si="499"/>
        <v>8231.5</v>
      </c>
      <c r="BQ200" s="26">
        <f t="shared" si="798"/>
        <v>0</v>
      </c>
      <c r="BR200" s="26">
        <f t="shared" si="799"/>
        <v>0</v>
      </c>
      <c r="BS200" s="26">
        <f t="shared" si="500"/>
        <v>0</v>
      </c>
      <c r="BT200" s="26">
        <f t="shared" si="501"/>
        <v>668.1</v>
      </c>
      <c r="BU200" s="26">
        <f t="shared" si="502"/>
        <v>8231.5</v>
      </c>
      <c r="BV200" s="26">
        <f t="shared" si="800"/>
        <v>0</v>
      </c>
      <c r="BW200" s="26">
        <f t="shared" si="801"/>
        <v>0</v>
      </c>
      <c r="BX200" s="26">
        <f t="shared" si="503"/>
        <v>0</v>
      </c>
      <c r="BY200" s="26">
        <f t="shared" si="504"/>
        <v>668.1</v>
      </c>
      <c r="BZ200" s="26">
        <f t="shared" si="505"/>
        <v>8231.5</v>
      </c>
      <c r="CA200" s="26">
        <f t="shared" si="802"/>
        <v>0</v>
      </c>
      <c r="CB200" s="26">
        <f t="shared" si="803"/>
        <v>0</v>
      </c>
      <c r="CC200" s="26">
        <f t="shared" si="804"/>
        <v>0</v>
      </c>
      <c r="CD200" s="26">
        <f t="shared" si="657"/>
        <v>0</v>
      </c>
      <c r="CE200" s="26">
        <f t="shared" si="658"/>
        <v>668.1</v>
      </c>
      <c r="CF200" s="26">
        <f t="shared" si="659"/>
        <v>8231.5</v>
      </c>
      <c r="CG200" s="26">
        <f t="shared" si="805"/>
        <v>0</v>
      </c>
      <c r="CH200" s="26">
        <f t="shared" si="806"/>
        <v>0</v>
      </c>
      <c r="CI200" s="26">
        <f t="shared" si="807"/>
        <v>0</v>
      </c>
      <c r="CJ200" s="26">
        <f t="shared" si="660"/>
        <v>0</v>
      </c>
      <c r="CK200" s="26">
        <f t="shared" si="661"/>
        <v>668.1</v>
      </c>
      <c r="CL200" s="26">
        <f t="shared" si="662"/>
        <v>8231.5</v>
      </c>
      <c r="CM200" s="26">
        <f t="shared" si="808"/>
        <v>0</v>
      </c>
      <c r="CN200" s="26">
        <f t="shared" si="809"/>
        <v>0</v>
      </c>
      <c r="CO200" s="26">
        <f t="shared" si="810"/>
        <v>0</v>
      </c>
      <c r="CP200" s="26">
        <f t="shared" si="663"/>
        <v>0</v>
      </c>
      <c r="CQ200" s="26">
        <f t="shared" si="664"/>
        <v>668.1</v>
      </c>
      <c r="CR200" s="26">
        <f t="shared" si="665"/>
        <v>8231.5</v>
      </c>
      <c r="CS200" s="26">
        <f t="shared" si="811"/>
        <v>0</v>
      </c>
      <c r="CT200" s="19"/>
      <c r="CU200" s="35"/>
      <c r="DA200" s="1" t="s">
        <v>29</v>
      </c>
    </row>
    <row r="201" spans="1:105" ht="46.8" hidden="1" x14ac:dyDescent="0.3">
      <c r="A201" s="36" t="s">
        <v>165</v>
      </c>
      <c r="B201" s="17">
        <v>400</v>
      </c>
      <c r="C201" s="16"/>
      <c r="D201" s="16"/>
      <c r="E201" s="34" t="s">
        <v>82</v>
      </c>
      <c r="F201" s="26">
        <f t="shared" si="765"/>
        <v>0</v>
      </c>
      <c r="G201" s="26">
        <f t="shared" si="766"/>
        <v>668.1</v>
      </c>
      <c r="H201" s="26">
        <f t="shared" si="767"/>
        <v>8231.5</v>
      </c>
      <c r="I201" s="26">
        <f t="shared" si="768"/>
        <v>0</v>
      </c>
      <c r="J201" s="26">
        <f t="shared" si="769"/>
        <v>0</v>
      </c>
      <c r="K201" s="26">
        <f t="shared" si="770"/>
        <v>0</v>
      </c>
      <c r="L201" s="26">
        <f t="shared" si="470"/>
        <v>0</v>
      </c>
      <c r="M201" s="26">
        <f t="shared" si="471"/>
        <v>668.1</v>
      </c>
      <c r="N201" s="26">
        <f t="shared" si="472"/>
        <v>8231.5</v>
      </c>
      <c r="O201" s="26">
        <f t="shared" si="771"/>
        <v>0</v>
      </c>
      <c r="P201" s="26">
        <f t="shared" si="772"/>
        <v>0</v>
      </c>
      <c r="Q201" s="26">
        <f t="shared" si="773"/>
        <v>0</v>
      </c>
      <c r="R201" s="26">
        <f t="shared" si="473"/>
        <v>0</v>
      </c>
      <c r="S201" s="26">
        <f t="shared" si="474"/>
        <v>668.1</v>
      </c>
      <c r="T201" s="26">
        <f t="shared" si="475"/>
        <v>8231.5</v>
      </c>
      <c r="U201" s="26">
        <f t="shared" si="774"/>
        <v>0</v>
      </c>
      <c r="V201" s="26">
        <f t="shared" si="775"/>
        <v>0</v>
      </c>
      <c r="W201" s="26">
        <f t="shared" si="776"/>
        <v>0</v>
      </c>
      <c r="X201" s="26">
        <f t="shared" si="476"/>
        <v>0</v>
      </c>
      <c r="Y201" s="26">
        <f t="shared" si="477"/>
        <v>668.1</v>
      </c>
      <c r="Z201" s="26">
        <f t="shared" si="478"/>
        <v>8231.5</v>
      </c>
      <c r="AA201" s="26">
        <f t="shared" si="777"/>
        <v>0</v>
      </c>
      <c r="AB201" s="26">
        <f t="shared" si="778"/>
        <v>0</v>
      </c>
      <c r="AC201" s="26">
        <f t="shared" si="779"/>
        <v>0</v>
      </c>
      <c r="AD201" s="26">
        <f t="shared" si="479"/>
        <v>0</v>
      </c>
      <c r="AE201" s="26">
        <f t="shared" si="480"/>
        <v>668.1</v>
      </c>
      <c r="AF201" s="26">
        <f t="shared" si="481"/>
        <v>8231.5</v>
      </c>
      <c r="AG201" s="26">
        <f t="shared" si="780"/>
        <v>0</v>
      </c>
      <c r="AH201" s="26">
        <f t="shared" si="781"/>
        <v>0</v>
      </c>
      <c r="AI201" s="26">
        <f t="shared" si="782"/>
        <v>0</v>
      </c>
      <c r="AJ201" s="26">
        <f t="shared" si="482"/>
        <v>0</v>
      </c>
      <c r="AK201" s="26">
        <f t="shared" si="483"/>
        <v>668.1</v>
      </c>
      <c r="AL201" s="26">
        <f t="shared" si="484"/>
        <v>8231.5</v>
      </c>
      <c r="AM201" s="26">
        <f t="shared" si="783"/>
        <v>0</v>
      </c>
      <c r="AN201" s="26">
        <f t="shared" si="784"/>
        <v>0</v>
      </c>
      <c r="AO201" s="26">
        <f t="shared" si="785"/>
        <v>0</v>
      </c>
      <c r="AP201" s="26">
        <f t="shared" si="485"/>
        <v>0</v>
      </c>
      <c r="AQ201" s="26">
        <f t="shared" si="486"/>
        <v>668.1</v>
      </c>
      <c r="AR201" s="26">
        <f t="shared" si="487"/>
        <v>8231.5</v>
      </c>
      <c r="AS201" s="26">
        <f t="shared" si="786"/>
        <v>0</v>
      </c>
      <c r="AT201" s="26">
        <f t="shared" si="787"/>
        <v>0</v>
      </c>
      <c r="AU201" s="26">
        <f t="shared" si="788"/>
        <v>0</v>
      </c>
      <c r="AV201" s="26">
        <f t="shared" si="488"/>
        <v>0</v>
      </c>
      <c r="AW201" s="26">
        <f t="shared" si="489"/>
        <v>668.1</v>
      </c>
      <c r="AX201" s="26">
        <f t="shared" si="490"/>
        <v>8231.5</v>
      </c>
      <c r="AY201" s="26">
        <f t="shared" si="789"/>
        <v>0</v>
      </c>
      <c r="AZ201" s="26">
        <f t="shared" si="790"/>
        <v>0</v>
      </c>
      <c r="BA201" s="26">
        <f t="shared" si="791"/>
        <v>0</v>
      </c>
      <c r="BB201" s="26">
        <f t="shared" si="491"/>
        <v>0</v>
      </c>
      <c r="BC201" s="26">
        <f t="shared" si="492"/>
        <v>668.1</v>
      </c>
      <c r="BD201" s="26">
        <f t="shared" si="493"/>
        <v>8231.5</v>
      </c>
      <c r="BE201" s="26">
        <f t="shared" si="792"/>
        <v>0</v>
      </c>
      <c r="BF201" s="26">
        <f t="shared" si="793"/>
        <v>0</v>
      </c>
      <c r="BG201" s="26">
        <f t="shared" si="794"/>
        <v>0</v>
      </c>
      <c r="BH201" s="26">
        <f t="shared" si="494"/>
        <v>0</v>
      </c>
      <c r="BI201" s="26">
        <f t="shared" si="495"/>
        <v>668.1</v>
      </c>
      <c r="BJ201" s="26">
        <f t="shared" si="496"/>
        <v>8231.5</v>
      </c>
      <c r="BK201" s="26">
        <f t="shared" si="795"/>
        <v>0</v>
      </c>
      <c r="BL201" s="26">
        <f t="shared" si="796"/>
        <v>0</v>
      </c>
      <c r="BM201" s="26">
        <f t="shared" si="797"/>
        <v>0</v>
      </c>
      <c r="BN201" s="26">
        <f t="shared" si="497"/>
        <v>0</v>
      </c>
      <c r="BO201" s="26">
        <f t="shared" si="498"/>
        <v>668.1</v>
      </c>
      <c r="BP201" s="26">
        <f t="shared" si="499"/>
        <v>8231.5</v>
      </c>
      <c r="BQ201" s="26">
        <f t="shared" si="798"/>
        <v>0</v>
      </c>
      <c r="BR201" s="26">
        <f t="shared" si="799"/>
        <v>0</v>
      </c>
      <c r="BS201" s="26">
        <f t="shared" si="500"/>
        <v>0</v>
      </c>
      <c r="BT201" s="26">
        <f t="shared" si="501"/>
        <v>668.1</v>
      </c>
      <c r="BU201" s="26">
        <f t="shared" si="502"/>
        <v>8231.5</v>
      </c>
      <c r="BV201" s="26">
        <f t="shared" si="800"/>
        <v>0</v>
      </c>
      <c r="BW201" s="26">
        <f t="shared" si="801"/>
        <v>0</v>
      </c>
      <c r="BX201" s="26">
        <f t="shared" si="503"/>
        <v>0</v>
      </c>
      <c r="BY201" s="26">
        <f t="shared" si="504"/>
        <v>668.1</v>
      </c>
      <c r="BZ201" s="26">
        <f t="shared" si="505"/>
        <v>8231.5</v>
      </c>
      <c r="CA201" s="26">
        <f t="shared" si="802"/>
        <v>0</v>
      </c>
      <c r="CB201" s="26">
        <f t="shared" si="803"/>
        <v>0</v>
      </c>
      <c r="CC201" s="26">
        <f t="shared" si="804"/>
        <v>0</v>
      </c>
      <c r="CD201" s="26">
        <f t="shared" si="657"/>
        <v>0</v>
      </c>
      <c r="CE201" s="26">
        <f t="shared" si="658"/>
        <v>668.1</v>
      </c>
      <c r="CF201" s="26">
        <f t="shared" si="659"/>
        <v>8231.5</v>
      </c>
      <c r="CG201" s="26">
        <f t="shared" si="805"/>
        <v>0</v>
      </c>
      <c r="CH201" s="26">
        <f t="shared" si="806"/>
        <v>0</v>
      </c>
      <c r="CI201" s="26">
        <f t="shared" si="807"/>
        <v>0</v>
      </c>
      <c r="CJ201" s="26">
        <f t="shared" si="660"/>
        <v>0</v>
      </c>
      <c r="CK201" s="26">
        <f t="shared" si="661"/>
        <v>668.1</v>
      </c>
      <c r="CL201" s="26">
        <f t="shared" si="662"/>
        <v>8231.5</v>
      </c>
      <c r="CM201" s="26">
        <f t="shared" si="808"/>
        <v>0</v>
      </c>
      <c r="CN201" s="26">
        <f t="shared" si="809"/>
        <v>0</v>
      </c>
      <c r="CO201" s="26">
        <f t="shared" si="810"/>
        <v>0</v>
      </c>
      <c r="CP201" s="26">
        <f t="shared" si="663"/>
        <v>0</v>
      </c>
      <c r="CQ201" s="26">
        <f t="shared" si="664"/>
        <v>668.1</v>
      </c>
      <c r="CR201" s="26">
        <f t="shared" si="665"/>
        <v>8231.5</v>
      </c>
      <c r="CS201" s="26">
        <f t="shared" si="811"/>
        <v>0</v>
      </c>
      <c r="CT201" s="19"/>
      <c r="CU201" s="35"/>
      <c r="CY201" s="1" t="s">
        <v>27</v>
      </c>
    </row>
    <row r="202" spans="1:105" hidden="1" x14ac:dyDescent="0.3">
      <c r="A202" s="36" t="s">
        <v>165</v>
      </c>
      <c r="B202" s="17">
        <v>410</v>
      </c>
      <c r="C202" s="16"/>
      <c r="D202" s="16"/>
      <c r="E202" s="34" t="s">
        <v>83</v>
      </c>
      <c r="F202" s="26">
        <f t="shared" si="765"/>
        <v>0</v>
      </c>
      <c r="G202" s="26">
        <f t="shared" si="766"/>
        <v>668.1</v>
      </c>
      <c r="H202" s="26">
        <f t="shared" si="767"/>
        <v>8231.5</v>
      </c>
      <c r="I202" s="26">
        <f t="shared" si="768"/>
        <v>0</v>
      </c>
      <c r="J202" s="26">
        <f t="shared" si="769"/>
        <v>0</v>
      </c>
      <c r="K202" s="26">
        <f t="shared" si="770"/>
        <v>0</v>
      </c>
      <c r="L202" s="26">
        <f t="shared" si="470"/>
        <v>0</v>
      </c>
      <c r="M202" s="26">
        <f t="shared" si="471"/>
        <v>668.1</v>
      </c>
      <c r="N202" s="26">
        <f t="shared" si="472"/>
        <v>8231.5</v>
      </c>
      <c r="O202" s="26">
        <f t="shared" si="771"/>
        <v>0</v>
      </c>
      <c r="P202" s="26">
        <f t="shared" si="772"/>
        <v>0</v>
      </c>
      <c r="Q202" s="26">
        <f t="shared" si="773"/>
        <v>0</v>
      </c>
      <c r="R202" s="26">
        <f t="shared" si="473"/>
        <v>0</v>
      </c>
      <c r="S202" s="26">
        <f t="shared" si="474"/>
        <v>668.1</v>
      </c>
      <c r="T202" s="26">
        <f t="shared" si="475"/>
        <v>8231.5</v>
      </c>
      <c r="U202" s="26">
        <f t="shared" si="774"/>
        <v>0</v>
      </c>
      <c r="V202" s="26">
        <f t="shared" si="775"/>
        <v>0</v>
      </c>
      <c r="W202" s="26">
        <f t="shared" si="776"/>
        <v>0</v>
      </c>
      <c r="X202" s="26">
        <f t="shared" si="476"/>
        <v>0</v>
      </c>
      <c r="Y202" s="26">
        <f t="shared" si="477"/>
        <v>668.1</v>
      </c>
      <c r="Z202" s="26">
        <f t="shared" si="478"/>
        <v>8231.5</v>
      </c>
      <c r="AA202" s="26">
        <f t="shared" si="777"/>
        <v>0</v>
      </c>
      <c r="AB202" s="26">
        <f t="shared" si="778"/>
        <v>0</v>
      </c>
      <c r="AC202" s="26">
        <f t="shared" si="779"/>
        <v>0</v>
      </c>
      <c r="AD202" s="26">
        <f t="shared" si="479"/>
        <v>0</v>
      </c>
      <c r="AE202" s="26">
        <f t="shared" si="480"/>
        <v>668.1</v>
      </c>
      <c r="AF202" s="26">
        <f t="shared" si="481"/>
        <v>8231.5</v>
      </c>
      <c r="AG202" s="26">
        <f t="shared" si="780"/>
        <v>0</v>
      </c>
      <c r="AH202" s="26">
        <f t="shared" si="781"/>
        <v>0</v>
      </c>
      <c r="AI202" s="26">
        <f t="shared" si="782"/>
        <v>0</v>
      </c>
      <c r="AJ202" s="26">
        <f t="shared" si="482"/>
        <v>0</v>
      </c>
      <c r="AK202" s="26">
        <f t="shared" si="483"/>
        <v>668.1</v>
      </c>
      <c r="AL202" s="26">
        <f t="shared" si="484"/>
        <v>8231.5</v>
      </c>
      <c r="AM202" s="26">
        <f t="shared" si="783"/>
        <v>0</v>
      </c>
      <c r="AN202" s="26">
        <f t="shared" si="784"/>
        <v>0</v>
      </c>
      <c r="AO202" s="26">
        <f t="shared" si="785"/>
        <v>0</v>
      </c>
      <c r="AP202" s="26">
        <f t="shared" si="485"/>
        <v>0</v>
      </c>
      <c r="AQ202" s="26">
        <f t="shared" si="486"/>
        <v>668.1</v>
      </c>
      <c r="AR202" s="26">
        <f t="shared" si="487"/>
        <v>8231.5</v>
      </c>
      <c r="AS202" s="26">
        <f t="shared" si="786"/>
        <v>0</v>
      </c>
      <c r="AT202" s="26">
        <f t="shared" si="787"/>
        <v>0</v>
      </c>
      <c r="AU202" s="26">
        <f t="shared" si="788"/>
        <v>0</v>
      </c>
      <c r="AV202" s="26">
        <f t="shared" si="488"/>
        <v>0</v>
      </c>
      <c r="AW202" s="26">
        <f t="shared" si="489"/>
        <v>668.1</v>
      </c>
      <c r="AX202" s="26">
        <f t="shared" si="490"/>
        <v>8231.5</v>
      </c>
      <c r="AY202" s="26">
        <f t="shared" si="789"/>
        <v>0</v>
      </c>
      <c r="AZ202" s="26">
        <f t="shared" si="790"/>
        <v>0</v>
      </c>
      <c r="BA202" s="26">
        <f t="shared" si="791"/>
        <v>0</v>
      </c>
      <c r="BB202" s="26">
        <f t="shared" si="491"/>
        <v>0</v>
      </c>
      <c r="BC202" s="26">
        <f t="shared" si="492"/>
        <v>668.1</v>
      </c>
      <c r="BD202" s="26">
        <f t="shared" si="493"/>
        <v>8231.5</v>
      </c>
      <c r="BE202" s="26">
        <f t="shared" si="792"/>
        <v>0</v>
      </c>
      <c r="BF202" s="26">
        <f t="shared" si="793"/>
        <v>0</v>
      </c>
      <c r="BG202" s="26">
        <f t="shared" si="794"/>
        <v>0</v>
      </c>
      <c r="BH202" s="26">
        <f t="shared" si="494"/>
        <v>0</v>
      </c>
      <c r="BI202" s="26">
        <f t="shared" si="495"/>
        <v>668.1</v>
      </c>
      <c r="BJ202" s="26">
        <f t="shared" si="496"/>
        <v>8231.5</v>
      </c>
      <c r="BK202" s="26">
        <f t="shared" si="795"/>
        <v>0</v>
      </c>
      <c r="BL202" s="26">
        <f t="shared" si="796"/>
        <v>0</v>
      </c>
      <c r="BM202" s="26">
        <f t="shared" si="797"/>
        <v>0</v>
      </c>
      <c r="BN202" s="26">
        <f t="shared" si="497"/>
        <v>0</v>
      </c>
      <c r="BO202" s="26">
        <f t="shared" si="498"/>
        <v>668.1</v>
      </c>
      <c r="BP202" s="26">
        <f t="shared" si="499"/>
        <v>8231.5</v>
      </c>
      <c r="BQ202" s="26">
        <f t="shared" si="798"/>
        <v>0</v>
      </c>
      <c r="BR202" s="26">
        <f t="shared" si="799"/>
        <v>0</v>
      </c>
      <c r="BS202" s="26">
        <f t="shared" si="500"/>
        <v>0</v>
      </c>
      <c r="BT202" s="26">
        <f t="shared" si="501"/>
        <v>668.1</v>
      </c>
      <c r="BU202" s="26">
        <f t="shared" si="502"/>
        <v>8231.5</v>
      </c>
      <c r="BV202" s="26">
        <f t="shared" si="800"/>
        <v>0</v>
      </c>
      <c r="BW202" s="26">
        <f t="shared" si="801"/>
        <v>0</v>
      </c>
      <c r="BX202" s="26">
        <f t="shared" si="503"/>
        <v>0</v>
      </c>
      <c r="BY202" s="26">
        <f t="shared" si="504"/>
        <v>668.1</v>
      </c>
      <c r="BZ202" s="26">
        <f t="shared" si="505"/>
        <v>8231.5</v>
      </c>
      <c r="CA202" s="26">
        <f t="shared" si="802"/>
        <v>0</v>
      </c>
      <c r="CB202" s="26">
        <f t="shared" si="803"/>
        <v>0</v>
      </c>
      <c r="CC202" s="26">
        <f t="shared" si="804"/>
        <v>0</v>
      </c>
      <c r="CD202" s="26">
        <f t="shared" si="657"/>
        <v>0</v>
      </c>
      <c r="CE202" s="26">
        <f t="shared" si="658"/>
        <v>668.1</v>
      </c>
      <c r="CF202" s="26">
        <f t="shared" si="659"/>
        <v>8231.5</v>
      </c>
      <c r="CG202" s="26">
        <f t="shared" si="805"/>
        <v>0</v>
      </c>
      <c r="CH202" s="26">
        <f t="shared" si="806"/>
        <v>0</v>
      </c>
      <c r="CI202" s="26">
        <f t="shared" si="807"/>
        <v>0</v>
      </c>
      <c r="CJ202" s="26">
        <f t="shared" si="660"/>
        <v>0</v>
      </c>
      <c r="CK202" s="26">
        <f t="shared" si="661"/>
        <v>668.1</v>
      </c>
      <c r="CL202" s="26">
        <f t="shared" si="662"/>
        <v>8231.5</v>
      </c>
      <c r="CM202" s="26">
        <f t="shared" si="808"/>
        <v>0</v>
      </c>
      <c r="CN202" s="26">
        <f t="shared" si="809"/>
        <v>0</v>
      </c>
      <c r="CO202" s="26">
        <f t="shared" si="810"/>
        <v>0</v>
      </c>
      <c r="CP202" s="26">
        <f t="shared" si="663"/>
        <v>0</v>
      </c>
      <c r="CQ202" s="26">
        <f t="shared" si="664"/>
        <v>668.1</v>
      </c>
      <c r="CR202" s="26">
        <f t="shared" si="665"/>
        <v>8231.5</v>
      </c>
      <c r="CS202" s="26">
        <f t="shared" si="811"/>
        <v>0</v>
      </c>
      <c r="CT202" s="19"/>
      <c r="CU202" s="35"/>
      <c r="CZ202" s="1" t="s">
        <v>28</v>
      </c>
    </row>
    <row r="203" spans="1:105" ht="46.8" hidden="1" x14ac:dyDescent="0.3">
      <c r="A203" s="36" t="s">
        <v>165</v>
      </c>
      <c r="B203" s="17">
        <v>410</v>
      </c>
      <c r="C203" s="16" t="s">
        <v>65</v>
      </c>
      <c r="D203" s="16" t="s">
        <v>132</v>
      </c>
      <c r="E203" s="34" t="s">
        <v>133</v>
      </c>
      <c r="F203" s="26"/>
      <c r="G203" s="26">
        <v>668.1</v>
      </c>
      <c r="H203" s="26">
        <v>8231.5</v>
      </c>
      <c r="I203" s="26"/>
      <c r="J203" s="26"/>
      <c r="K203" s="26"/>
      <c r="L203" s="26">
        <f t="shared" ref="L203:L266" si="812">F203+I203</f>
        <v>0</v>
      </c>
      <c r="M203" s="26">
        <f t="shared" ref="M203:M266" si="813">G203+J203</f>
        <v>668.1</v>
      </c>
      <c r="N203" s="26">
        <f t="shared" ref="N203:N266" si="814">H203+K203</f>
        <v>8231.5</v>
      </c>
      <c r="O203" s="26"/>
      <c r="P203" s="26"/>
      <c r="Q203" s="26"/>
      <c r="R203" s="26">
        <f t="shared" ref="R203:R266" si="815">L203+O203</f>
        <v>0</v>
      </c>
      <c r="S203" s="26">
        <f t="shared" ref="S203:S266" si="816">M203+P203</f>
        <v>668.1</v>
      </c>
      <c r="T203" s="26">
        <f t="shared" ref="T203:T266" si="817">N203+Q203</f>
        <v>8231.5</v>
      </c>
      <c r="U203" s="26"/>
      <c r="V203" s="26"/>
      <c r="W203" s="26"/>
      <c r="X203" s="26">
        <f t="shared" ref="X203:X266" si="818">R203+U203</f>
        <v>0</v>
      </c>
      <c r="Y203" s="26">
        <f t="shared" ref="Y203:Y266" si="819">S203+V203</f>
        <v>668.1</v>
      </c>
      <c r="Z203" s="26">
        <f t="shared" ref="Z203:Z266" si="820">T203+W203</f>
        <v>8231.5</v>
      </c>
      <c r="AA203" s="26"/>
      <c r="AB203" s="26"/>
      <c r="AC203" s="26"/>
      <c r="AD203" s="26">
        <f t="shared" ref="AD203:AD266" si="821">X203+AA203</f>
        <v>0</v>
      </c>
      <c r="AE203" s="26">
        <f t="shared" ref="AE203:AE266" si="822">Y203+AB203</f>
        <v>668.1</v>
      </c>
      <c r="AF203" s="26">
        <f t="shared" ref="AF203:AF266" si="823">Z203+AC203</f>
        <v>8231.5</v>
      </c>
      <c r="AG203" s="26"/>
      <c r="AH203" s="26"/>
      <c r="AI203" s="26"/>
      <c r="AJ203" s="26">
        <f t="shared" ref="AJ203:AJ266" si="824">AD203+AG203</f>
        <v>0</v>
      </c>
      <c r="AK203" s="26">
        <f t="shared" ref="AK203:AK266" si="825">AE203+AH203</f>
        <v>668.1</v>
      </c>
      <c r="AL203" s="26">
        <f t="shared" ref="AL203:AL266" si="826">AF203+AI203</f>
        <v>8231.5</v>
      </c>
      <c r="AM203" s="26"/>
      <c r="AN203" s="26"/>
      <c r="AO203" s="26"/>
      <c r="AP203" s="26">
        <f t="shared" ref="AP203:AP266" si="827">AJ203+AM203</f>
        <v>0</v>
      </c>
      <c r="AQ203" s="26">
        <f t="shared" ref="AQ203:AQ266" si="828">AK203+AN203</f>
        <v>668.1</v>
      </c>
      <c r="AR203" s="26">
        <f t="shared" ref="AR203:AR266" si="829">AL203+AO203</f>
        <v>8231.5</v>
      </c>
      <c r="AS203" s="26"/>
      <c r="AT203" s="26"/>
      <c r="AU203" s="26"/>
      <c r="AV203" s="26">
        <f t="shared" ref="AV203:AV266" si="830">AP203+AS203</f>
        <v>0</v>
      </c>
      <c r="AW203" s="26">
        <f t="shared" ref="AW203:AW266" si="831">AQ203+AT203</f>
        <v>668.1</v>
      </c>
      <c r="AX203" s="26">
        <f t="shared" ref="AX203:AX266" si="832">AR203+AU203</f>
        <v>8231.5</v>
      </c>
      <c r="AY203" s="26"/>
      <c r="AZ203" s="26"/>
      <c r="BA203" s="26"/>
      <c r="BB203" s="26">
        <f t="shared" ref="BB203:BB266" si="833">AV203+AY203</f>
        <v>0</v>
      </c>
      <c r="BC203" s="26">
        <f t="shared" ref="BC203:BC266" si="834">AW203+AZ203</f>
        <v>668.1</v>
      </c>
      <c r="BD203" s="26">
        <f t="shared" ref="BD203:BD266" si="835">AX203+BA203</f>
        <v>8231.5</v>
      </c>
      <c r="BE203" s="26"/>
      <c r="BF203" s="26"/>
      <c r="BG203" s="26"/>
      <c r="BH203" s="26">
        <f t="shared" ref="BH203:BH266" si="836">BB203+BE203</f>
        <v>0</v>
      </c>
      <c r="BI203" s="26">
        <f t="shared" ref="BI203:BI266" si="837">BC203+BF203</f>
        <v>668.1</v>
      </c>
      <c r="BJ203" s="26">
        <f t="shared" ref="BJ203:BJ266" si="838">BD203+BG203</f>
        <v>8231.5</v>
      </c>
      <c r="BK203" s="26"/>
      <c r="BL203" s="26"/>
      <c r="BM203" s="26"/>
      <c r="BN203" s="26">
        <f t="shared" ref="BN203:BN266" si="839">BH203+BK203</f>
        <v>0</v>
      </c>
      <c r="BO203" s="26">
        <f t="shared" ref="BO203:BO266" si="840">BI203+BL203</f>
        <v>668.1</v>
      </c>
      <c r="BP203" s="26">
        <f t="shared" ref="BP203:BP266" si="841">BJ203+BM203</f>
        <v>8231.5</v>
      </c>
      <c r="BQ203" s="26"/>
      <c r="BR203" s="26"/>
      <c r="BS203" s="26">
        <f t="shared" ref="BS203:BS266" si="842">BQ203+BN203</f>
        <v>0</v>
      </c>
      <c r="BT203" s="26">
        <f t="shared" ref="BT203:BT266" si="843">BR203+BO203</f>
        <v>668.1</v>
      </c>
      <c r="BU203" s="26">
        <f t="shared" ref="BU203:BU266" si="844">BP203</f>
        <v>8231.5</v>
      </c>
      <c r="BV203" s="26"/>
      <c r="BW203" s="26"/>
      <c r="BX203" s="26">
        <f t="shared" ref="BX203:BX266" si="845">BS203</f>
        <v>0</v>
      </c>
      <c r="BY203" s="26">
        <f t="shared" ref="BY203:BY266" si="846">BT203+BV203</f>
        <v>668.1</v>
      </c>
      <c r="BZ203" s="26">
        <f t="shared" ref="BZ203:BZ266" si="847">BU203+BW203</f>
        <v>8231.5</v>
      </c>
      <c r="CA203" s="26"/>
      <c r="CB203" s="26"/>
      <c r="CC203" s="26"/>
      <c r="CD203" s="26">
        <f t="shared" si="657"/>
        <v>0</v>
      </c>
      <c r="CE203" s="26">
        <f t="shared" si="658"/>
        <v>668.1</v>
      </c>
      <c r="CF203" s="26">
        <f t="shared" si="659"/>
        <v>8231.5</v>
      </c>
      <c r="CG203" s="26"/>
      <c r="CH203" s="26"/>
      <c r="CI203" s="26"/>
      <c r="CJ203" s="26">
        <f t="shared" si="660"/>
        <v>0</v>
      </c>
      <c r="CK203" s="26">
        <f t="shared" si="661"/>
        <v>668.1</v>
      </c>
      <c r="CL203" s="26">
        <f t="shared" si="662"/>
        <v>8231.5</v>
      </c>
      <c r="CM203" s="26"/>
      <c r="CN203" s="26"/>
      <c r="CO203" s="26"/>
      <c r="CP203" s="26">
        <f t="shared" si="663"/>
        <v>0</v>
      </c>
      <c r="CQ203" s="26">
        <f t="shared" si="664"/>
        <v>668.1</v>
      </c>
      <c r="CR203" s="26">
        <f t="shared" si="665"/>
        <v>8231.5</v>
      </c>
      <c r="CS203" s="26"/>
      <c r="CT203" s="19"/>
      <c r="CU203" s="35"/>
    </row>
    <row r="204" spans="1:105" ht="62.4" hidden="1" x14ac:dyDescent="0.3">
      <c r="A204" s="36" t="s">
        <v>167</v>
      </c>
      <c r="B204" s="17"/>
      <c r="C204" s="16"/>
      <c r="D204" s="16"/>
      <c r="E204" s="34" t="s">
        <v>168</v>
      </c>
      <c r="F204" s="26">
        <f t="shared" si="765"/>
        <v>9209.2999999999993</v>
      </c>
      <c r="G204" s="26">
        <f t="shared" si="766"/>
        <v>0</v>
      </c>
      <c r="H204" s="26">
        <f t="shared" si="767"/>
        <v>0</v>
      </c>
      <c r="I204" s="26">
        <f t="shared" si="768"/>
        <v>0</v>
      </c>
      <c r="J204" s="26">
        <f t="shared" si="769"/>
        <v>0</v>
      </c>
      <c r="K204" s="26">
        <f t="shared" si="770"/>
        <v>0</v>
      </c>
      <c r="L204" s="26">
        <f t="shared" si="812"/>
        <v>9209.2999999999993</v>
      </c>
      <c r="M204" s="26">
        <f t="shared" si="813"/>
        <v>0</v>
      </c>
      <c r="N204" s="26">
        <f t="shared" si="814"/>
        <v>0</v>
      </c>
      <c r="O204" s="26">
        <f t="shared" si="771"/>
        <v>0</v>
      </c>
      <c r="P204" s="26">
        <f t="shared" si="772"/>
        <v>0</v>
      </c>
      <c r="Q204" s="26">
        <f t="shared" si="773"/>
        <v>0</v>
      </c>
      <c r="R204" s="26">
        <f t="shared" si="815"/>
        <v>9209.2999999999993</v>
      </c>
      <c r="S204" s="26">
        <f t="shared" si="816"/>
        <v>0</v>
      </c>
      <c r="T204" s="26">
        <f t="shared" si="817"/>
        <v>0</v>
      </c>
      <c r="U204" s="26">
        <f t="shared" si="774"/>
        <v>0</v>
      </c>
      <c r="V204" s="26">
        <f t="shared" si="775"/>
        <v>0</v>
      </c>
      <c r="W204" s="26">
        <f t="shared" si="776"/>
        <v>0</v>
      </c>
      <c r="X204" s="26">
        <f t="shared" si="818"/>
        <v>9209.2999999999993</v>
      </c>
      <c r="Y204" s="26">
        <f t="shared" si="819"/>
        <v>0</v>
      </c>
      <c r="Z204" s="26">
        <f t="shared" si="820"/>
        <v>0</v>
      </c>
      <c r="AA204" s="26">
        <f t="shared" si="777"/>
        <v>0</v>
      </c>
      <c r="AB204" s="26">
        <f t="shared" si="778"/>
        <v>0</v>
      </c>
      <c r="AC204" s="26">
        <f t="shared" si="779"/>
        <v>0</v>
      </c>
      <c r="AD204" s="26">
        <f t="shared" si="821"/>
        <v>9209.2999999999993</v>
      </c>
      <c r="AE204" s="26">
        <f t="shared" si="822"/>
        <v>0</v>
      </c>
      <c r="AF204" s="26">
        <f t="shared" si="823"/>
        <v>0</v>
      </c>
      <c r="AG204" s="26">
        <f t="shared" si="780"/>
        <v>0</v>
      </c>
      <c r="AH204" s="26">
        <f t="shared" si="781"/>
        <v>0</v>
      </c>
      <c r="AI204" s="26">
        <f t="shared" si="782"/>
        <v>0</v>
      </c>
      <c r="AJ204" s="26">
        <f t="shared" si="824"/>
        <v>9209.2999999999993</v>
      </c>
      <c r="AK204" s="26">
        <f t="shared" si="825"/>
        <v>0</v>
      </c>
      <c r="AL204" s="26">
        <f t="shared" si="826"/>
        <v>0</v>
      </c>
      <c r="AM204" s="26">
        <f t="shared" si="783"/>
        <v>0</v>
      </c>
      <c r="AN204" s="26">
        <f t="shared" si="784"/>
        <v>0</v>
      </c>
      <c r="AO204" s="26">
        <f t="shared" si="785"/>
        <v>0</v>
      </c>
      <c r="AP204" s="26">
        <f t="shared" si="827"/>
        <v>9209.2999999999993</v>
      </c>
      <c r="AQ204" s="26">
        <f t="shared" si="828"/>
        <v>0</v>
      </c>
      <c r="AR204" s="26">
        <f t="shared" si="829"/>
        <v>0</v>
      </c>
      <c r="AS204" s="26">
        <f t="shared" si="786"/>
        <v>0</v>
      </c>
      <c r="AT204" s="26">
        <f t="shared" si="787"/>
        <v>0</v>
      </c>
      <c r="AU204" s="26">
        <f t="shared" si="788"/>
        <v>0</v>
      </c>
      <c r="AV204" s="26">
        <f t="shared" si="830"/>
        <v>9209.2999999999993</v>
      </c>
      <c r="AW204" s="26">
        <f t="shared" si="831"/>
        <v>0</v>
      </c>
      <c r="AX204" s="26">
        <f t="shared" si="832"/>
        <v>0</v>
      </c>
      <c r="AY204" s="26">
        <f t="shared" si="789"/>
        <v>0</v>
      </c>
      <c r="AZ204" s="26">
        <f t="shared" si="790"/>
        <v>0</v>
      </c>
      <c r="BA204" s="26">
        <f t="shared" si="791"/>
        <v>0</v>
      </c>
      <c r="BB204" s="26">
        <f t="shared" si="833"/>
        <v>9209.2999999999993</v>
      </c>
      <c r="BC204" s="26">
        <f t="shared" si="834"/>
        <v>0</v>
      </c>
      <c r="BD204" s="26">
        <f t="shared" si="835"/>
        <v>0</v>
      </c>
      <c r="BE204" s="26">
        <f t="shared" si="792"/>
        <v>0</v>
      </c>
      <c r="BF204" s="26">
        <f t="shared" si="793"/>
        <v>0</v>
      </c>
      <c r="BG204" s="26">
        <f t="shared" si="794"/>
        <v>0</v>
      </c>
      <c r="BH204" s="26">
        <f t="shared" si="836"/>
        <v>9209.2999999999993</v>
      </c>
      <c r="BI204" s="26">
        <f t="shared" si="837"/>
        <v>0</v>
      </c>
      <c r="BJ204" s="26">
        <f t="shared" si="838"/>
        <v>0</v>
      </c>
      <c r="BK204" s="26">
        <f t="shared" si="795"/>
        <v>-9209.2999999999993</v>
      </c>
      <c r="BL204" s="26">
        <f t="shared" si="796"/>
        <v>9209.2999999999993</v>
      </c>
      <c r="BM204" s="26">
        <f t="shared" si="797"/>
        <v>0</v>
      </c>
      <c r="BN204" s="26">
        <f t="shared" si="839"/>
        <v>0</v>
      </c>
      <c r="BO204" s="26">
        <f t="shared" si="840"/>
        <v>9209.2999999999993</v>
      </c>
      <c r="BP204" s="26">
        <f t="shared" si="841"/>
        <v>0</v>
      </c>
      <c r="BQ204" s="26">
        <f t="shared" si="798"/>
        <v>0</v>
      </c>
      <c r="BR204" s="26">
        <f t="shared" si="799"/>
        <v>0</v>
      </c>
      <c r="BS204" s="26">
        <f t="shared" si="842"/>
        <v>0</v>
      </c>
      <c r="BT204" s="26">
        <f t="shared" si="843"/>
        <v>9209.2999999999993</v>
      </c>
      <c r="BU204" s="26">
        <f t="shared" si="844"/>
        <v>0</v>
      </c>
      <c r="BV204" s="26">
        <f t="shared" si="800"/>
        <v>0</v>
      </c>
      <c r="BW204" s="26">
        <f t="shared" si="801"/>
        <v>0</v>
      </c>
      <c r="BX204" s="26">
        <f t="shared" si="845"/>
        <v>0</v>
      </c>
      <c r="BY204" s="26">
        <f t="shared" si="846"/>
        <v>9209.2999999999993</v>
      </c>
      <c r="BZ204" s="26">
        <f t="shared" si="847"/>
        <v>0</v>
      </c>
      <c r="CA204" s="26">
        <f t="shared" si="802"/>
        <v>0</v>
      </c>
      <c r="CB204" s="26">
        <f t="shared" si="803"/>
        <v>0</v>
      </c>
      <c r="CC204" s="26">
        <f t="shared" si="804"/>
        <v>0</v>
      </c>
      <c r="CD204" s="26">
        <f t="shared" si="657"/>
        <v>0</v>
      </c>
      <c r="CE204" s="26">
        <f t="shared" si="658"/>
        <v>9209.2999999999993</v>
      </c>
      <c r="CF204" s="26">
        <f t="shared" si="659"/>
        <v>0</v>
      </c>
      <c r="CG204" s="26">
        <f t="shared" si="805"/>
        <v>0</v>
      </c>
      <c r="CH204" s="26">
        <f t="shared" si="806"/>
        <v>0</v>
      </c>
      <c r="CI204" s="26">
        <f t="shared" si="807"/>
        <v>0</v>
      </c>
      <c r="CJ204" s="26">
        <f t="shared" si="660"/>
        <v>0</v>
      </c>
      <c r="CK204" s="26">
        <f t="shared" si="661"/>
        <v>9209.2999999999993</v>
      </c>
      <c r="CL204" s="26">
        <f t="shared" si="662"/>
        <v>0</v>
      </c>
      <c r="CM204" s="26">
        <f t="shared" si="808"/>
        <v>0</v>
      </c>
      <c r="CN204" s="26">
        <f t="shared" si="809"/>
        <v>0</v>
      </c>
      <c r="CO204" s="26">
        <f t="shared" si="810"/>
        <v>0</v>
      </c>
      <c r="CP204" s="26">
        <f t="shared" si="663"/>
        <v>0</v>
      </c>
      <c r="CQ204" s="26">
        <f t="shared" si="664"/>
        <v>9209.2999999999993</v>
      </c>
      <c r="CR204" s="26">
        <f t="shared" si="665"/>
        <v>0</v>
      </c>
      <c r="CS204" s="26">
        <f t="shared" si="811"/>
        <v>0</v>
      </c>
      <c r="CT204" s="19"/>
      <c r="CU204" s="35"/>
      <c r="DA204" s="1" t="s">
        <v>29</v>
      </c>
    </row>
    <row r="205" spans="1:105" ht="46.8" hidden="1" x14ac:dyDescent="0.3">
      <c r="A205" s="36" t="s">
        <v>167</v>
      </c>
      <c r="B205" s="17">
        <v>400</v>
      </c>
      <c r="C205" s="16"/>
      <c r="D205" s="16"/>
      <c r="E205" s="34" t="s">
        <v>82</v>
      </c>
      <c r="F205" s="26">
        <f t="shared" si="765"/>
        <v>9209.2999999999993</v>
      </c>
      <c r="G205" s="26">
        <f t="shared" si="766"/>
        <v>0</v>
      </c>
      <c r="H205" s="26">
        <f t="shared" si="767"/>
        <v>0</v>
      </c>
      <c r="I205" s="26">
        <f t="shared" si="768"/>
        <v>0</v>
      </c>
      <c r="J205" s="26">
        <f t="shared" si="769"/>
        <v>0</v>
      </c>
      <c r="K205" s="26">
        <f t="shared" si="770"/>
        <v>0</v>
      </c>
      <c r="L205" s="26">
        <f t="shared" si="812"/>
        <v>9209.2999999999993</v>
      </c>
      <c r="M205" s="26">
        <f t="shared" si="813"/>
        <v>0</v>
      </c>
      <c r="N205" s="26">
        <f t="shared" si="814"/>
        <v>0</v>
      </c>
      <c r="O205" s="26">
        <f t="shared" si="771"/>
        <v>0</v>
      </c>
      <c r="P205" s="26">
        <f t="shared" si="772"/>
        <v>0</v>
      </c>
      <c r="Q205" s="26">
        <f t="shared" si="773"/>
        <v>0</v>
      </c>
      <c r="R205" s="26">
        <f t="shared" si="815"/>
        <v>9209.2999999999993</v>
      </c>
      <c r="S205" s="26">
        <f t="shared" si="816"/>
        <v>0</v>
      </c>
      <c r="T205" s="26">
        <f t="shared" si="817"/>
        <v>0</v>
      </c>
      <c r="U205" s="26">
        <f t="shared" si="774"/>
        <v>0</v>
      </c>
      <c r="V205" s="26">
        <f t="shared" si="775"/>
        <v>0</v>
      </c>
      <c r="W205" s="26">
        <f t="shared" si="776"/>
        <v>0</v>
      </c>
      <c r="X205" s="26">
        <f t="shared" si="818"/>
        <v>9209.2999999999993</v>
      </c>
      <c r="Y205" s="26">
        <f t="shared" si="819"/>
        <v>0</v>
      </c>
      <c r="Z205" s="26">
        <f t="shared" si="820"/>
        <v>0</v>
      </c>
      <c r="AA205" s="26">
        <f t="shared" si="777"/>
        <v>0</v>
      </c>
      <c r="AB205" s="26">
        <f t="shared" si="778"/>
        <v>0</v>
      </c>
      <c r="AC205" s="26">
        <f t="shared" si="779"/>
        <v>0</v>
      </c>
      <c r="AD205" s="26">
        <f t="shared" si="821"/>
        <v>9209.2999999999993</v>
      </c>
      <c r="AE205" s="26">
        <f t="shared" si="822"/>
        <v>0</v>
      </c>
      <c r="AF205" s="26">
        <f t="shared" si="823"/>
        <v>0</v>
      </c>
      <c r="AG205" s="26">
        <f t="shared" si="780"/>
        <v>0</v>
      </c>
      <c r="AH205" s="26">
        <f t="shared" si="781"/>
        <v>0</v>
      </c>
      <c r="AI205" s="26">
        <f t="shared" si="782"/>
        <v>0</v>
      </c>
      <c r="AJ205" s="26">
        <f t="shared" si="824"/>
        <v>9209.2999999999993</v>
      </c>
      <c r="AK205" s="26">
        <f t="shared" si="825"/>
        <v>0</v>
      </c>
      <c r="AL205" s="26">
        <f t="shared" si="826"/>
        <v>0</v>
      </c>
      <c r="AM205" s="26">
        <f t="shared" si="783"/>
        <v>0</v>
      </c>
      <c r="AN205" s="26">
        <f t="shared" si="784"/>
        <v>0</v>
      </c>
      <c r="AO205" s="26">
        <f t="shared" si="785"/>
        <v>0</v>
      </c>
      <c r="AP205" s="26">
        <f t="shared" si="827"/>
        <v>9209.2999999999993</v>
      </c>
      <c r="AQ205" s="26">
        <f t="shared" si="828"/>
        <v>0</v>
      </c>
      <c r="AR205" s="26">
        <f t="shared" si="829"/>
        <v>0</v>
      </c>
      <c r="AS205" s="26">
        <f t="shared" si="786"/>
        <v>0</v>
      </c>
      <c r="AT205" s="26">
        <f t="shared" si="787"/>
        <v>0</v>
      </c>
      <c r="AU205" s="26">
        <f t="shared" si="788"/>
        <v>0</v>
      </c>
      <c r="AV205" s="26">
        <f t="shared" si="830"/>
        <v>9209.2999999999993</v>
      </c>
      <c r="AW205" s="26">
        <f t="shared" si="831"/>
        <v>0</v>
      </c>
      <c r="AX205" s="26">
        <f t="shared" si="832"/>
        <v>0</v>
      </c>
      <c r="AY205" s="26">
        <f t="shared" si="789"/>
        <v>0</v>
      </c>
      <c r="AZ205" s="26">
        <f t="shared" si="790"/>
        <v>0</v>
      </c>
      <c r="BA205" s="26">
        <f t="shared" si="791"/>
        <v>0</v>
      </c>
      <c r="BB205" s="26">
        <f t="shared" si="833"/>
        <v>9209.2999999999993</v>
      </c>
      <c r="BC205" s="26">
        <f t="shared" si="834"/>
        <v>0</v>
      </c>
      <c r="BD205" s="26">
        <f t="shared" si="835"/>
        <v>0</v>
      </c>
      <c r="BE205" s="26">
        <f t="shared" si="792"/>
        <v>0</v>
      </c>
      <c r="BF205" s="26">
        <f t="shared" si="793"/>
        <v>0</v>
      </c>
      <c r="BG205" s="26">
        <f t="shared" si="794"/>
        <v>0</v>
      </c>
      <c r="BH205" s="26">
        <f t="shared" si="836"/>
        <v>9209.2999999999993</v>
      </c>
      <c r="BI205" s="26">
        <f t="shared" si="837"/>
        <v>0</v>
      </c>
      <c r="BJ205" s="26">
        <f t="shared" si="838"/>
        <v>0</v>
      </c>
      <c r="BK205" s="26">
        <f t="shared" si="795"/>
        <v>-9209.2999999999993</v>
      </c>
      <c r="BL205" s="26">
        <f t="shared" si="796"/>
        <v>9209.2999999999993</v>
      </c>
      <c r="BM205" s="26">
        <f t="shared" si="797"/>
        <v>0</v>
      </c>
      <c r="BN205" s="26">
        <f t="shared" si="839"/>
        <v>0</v>
      </c>
      <c r="BO205" s="26">
        <f t="shared" si="840"/>
        <v>9209.2999999999993</v>
      </c>
      <c r="BP205" s="26">
        <f t="shared" si="841"/>
        <v>0</v>
      </c>
      <c r="BQ205" s="26">
        <f t="shared" si="798"/>
        <v>0</v>
      </c>
      <c r="BR205" s="26">
        <f t="shared" si="799"/>
        <v>0</v>
      </c>
      <c r="BS205" s="26">
        <f t="shared" si="842"/>
        <v>0</v>
      </c>
      <c r="BT205" s="26">
        <f t="shared" si="843"/>
        <v>9209.2999999999993</v>
      </c>
      <c r="BU205" s="26">
        <f t="shared" si="844"/>
        <v>0</v>
      </c>
      <c r="BV205" s="26">
        <f t="shared" si="800"/>
        <v>0</v>
      </c>
      <c r="BW205" s="26">
        <f t="shared" si="801"/>
        <v>0</v>
      </c>
      <c r="BX205" s="26">
        <f t="shared" si="845"/>
        <v>0</v>
      </c>
      <c r="BY205" s="26">
        <f t="shared" si="846"/>
        <v>9209.2999999999993</v>
      </c>
      <c r="BZ205" s="26">
        <f t="shared" si="847"/>
        <v>0</v>
      </c>
      <c r="CA205" s="26">
        <f t="shared" si="802"/>
        <v>0</v>
      </c>
      <c r="CB205" s="26">
        <f t="shared" si="803"/>
        <v>0</v>
      </c>
      <c r="CC205" s="26">
        <f t="shared" si="804"/>
        <v>0</v>
      </c>
      <c r="CD205" s="26">
        <f t="shared" si="657"/>
        <v>0</v>
      </c>
      <c r="CE205" s="26">
        <f t="shared" si="658"/>
        <v>9209.2999999999993</v>
      </c>
      <c r="CF205" s="26">
        <f t="shared" si="659"/>
        <v>0</v>
      </c>
      <c r="CG205" s="26">
        <f t="shared" si="805"/>
        <v>0</v>
      </c>
      <c r="CH205" s="26">
        <f t="shared" si="806"/>
        <v>0</v>
      </c>
      <c r="CI205" s="26">
        <f t="shared" si="807"/>
        <v>0</v>
      </c>
      <c r="CJ205" s="26">
        <f t="shared" si="660"/>
        <v>0</v>
      </c>
      <c r="CK205" s="26">
        <f t="shared" si="661"/>
        <v>9209.2999999999993</v>
      </c>
      <c r="CL205" s="26">
        <f t="shared" si="662"/>
        <v>0</v>
      </c>
      <c r="CM205" s="26">
        <f t="shared" si="808"/>
        <v>0</v>
      </c>
      <c r="CN205" s="26">
        <f t="shared" si="809"/>
        <v>0</v>
      </c>
      <c r="CO205" s="26">
        <f t="shared" si="810"/>
        <v>0</v>
      </c>
      <c r="CP205" s="26">
        <f t="shared" si="663"/>
        <v>0</v>
      </c>
      <c r="CQ205" s="26">
        <f t="shared" si="664"/>
        <v>9209.2999999999993</v>
      </c>
      <c r="CR205" s="26">
        <f t="shared" si="665"/>
        <v>0</v>
      </c>
      <c r="CS205" s="26">
        <f t="shared" si="811"/>
        <v>0</v>
      </c>
      <c r="CT205" s="19"/>
      <c r="CU205" s="35"/>
      <c r="CY205" s="1" t="s">
        <v>27</v>
      </c>
    </row>
    <row r="206" spans="1:105" hidden="1" x14ac:dyDescent="0.3">
      <c r="A206" s="36" t="s">
        <v>167</v>
      </c>
      <c r="B206" s="17">
        <v>410</v>
      </c>
      <c r="C206" s="16"/>
      <c r="D206" s="16"/>
      <c r="E206" s="34" t="s">
        <v>83</v>
      </c>
      <c r="F206" s="26">
        <f t="shared" si="765"/>
        <v>9209.2999999999993</v>
      </c>
      <c r="G206" s="26">
        <f t="shared" si="766"/>
        <v>0</v>
      </c>
      <c r="H206" s="26">
        <f t="shared" si="767"/>
        <v>0</v>
      </c>
      <c r="I206" s="26">
        <f t="shared" si="768"/>
        <v>0</v>
      </c>
      <c r="J206" s="26">
        <f t="shared" si="769"/>
        <v>0</v>
      </c>
      <c r="K206" s="26">
        <f t="shared" si="770"/>
        <v>0</v>
      </c>
      <c r="L206" s="26">
        <f t="shared" si="812"/>
        <v>9209.2999999999993</v>
      </c>
      <c r="M206" s="26">
        <f t="shared" si="813"/>
        <v>0</v>
      </c>
      <c r="N206" s="26">
        <f t="shared" si="814"/>
        <v>0</v>
      </c>
      <c r="O206" s="26">
        <f t="shared" si="771"/>
        <v>0</v>
      </c>
      <c r="P206" s="26">
        <f t="shared" si="772"/>
        <v>0</v>
      </c>
      <c r="Q206" s="26">
        <f t="shared" si="773"/>
        <v>0</v>
      </c>
      <c r="R206" s="26">
        <f t="shared" si="815"/>
        <v>9209.2999999999993</v>
      </c>
      <c r="S206" s="26">
        <f t="shared" si="816"/>
        <v>0</v>
      </c>
      <c r="T206" s="26">
        <f t="shared" si="817"/>
        <v>0</v>
      </c>
      <c r="U206" s="26">
        <f t="shared" si="774"/>
        <v>0</v>
      </c>
      <c r="V206" s="26">
        <f t="shared" si="775"/>
        <v>0</v>
      </c>
      <c r="W206" s="26">
        <f t="shared" si="776"/>
        <v>0</v>
      </c>
      <c r="X206" s="26">
        <f t="shared" si="818"/>
        <v>9209.2999999999993</v>
      </c>
      <c r="Y206" s="26">
        <f t="shared" si="819"/>
        <v>0</v>
      </c>
      <c r="Z206" s="26">
        <f t="shared" si="820"/>
        <v>0</v>
      </c>
      <c r="AA206" s="26">
        <f t="shared" si="777"/>
        <v>0</v>
      </c>
      <c r="AB206" s="26">
        <f t="shared" si="778"/>
        <v>0</v>
      </c>
      <c r="AC206" s="26">
        <f t="shared" si="779"/>
        <v>0</v>
      </c>
      <c r="AD206" s="26">
        <f t="shared" si="821"/>
        <v>9209.2999999999993</v>
      </c>
      <c r="AE206" s="26">
        <f t="shared" si="822"/>
        <v>0</v>
      </c>
      <c r="AF206" s="26">
        <f t="shared" si="823"/>
        <v>0</v>
      </c>
      <c r="AG206" s="26">
        <f t="shared" si="780"/>
        <v>0</v>
      </c>
      <c r="AH206" s="26">
        <f t="shared" si="781"/>
        <v>0</v>
      </c>
      <c r="AI206" s="26">
        <f t="shared" si="782"/>
        <v>0</v>
      </c>
      <c r="AJ206" s="26">
        <f t="shared" si="824"/>
        <v>9209.2999999999993</v>
      </c>
      <c r="AK206" s="26">
        <f t="shared" si="825"/>
        <v>0</v>
      </c>
      <c r="AL206" s="26">
        <f t="shared" si="826"/>
        <v>0</v>
      </c>
      <c r="AM206" s="26">
        <f t="shared" si="783"/>
        <v>0</v>
      </c>
      <c r="AN206" s="26">
        <f t="shared" si="784"/>
        <v>0</v>
      </c>
      <c r="AO206" s="26">
        <f t="shared" si="785"/>
        <v>0</v>
      </c>
      <c r="AP206" s="26">
        <f t="shared" si="827"/>
        <v>9209.2999999999993</v>
      </c>
      <c r="AQ206" s="26">
        <f t="shared" si="828"/>
        <v>0</v>
      </c>
      <c r="AR206" s="26">
        <f t="shared" si="829"/>
        <v>0</v>
      </c>
      <c r="AS206" s="26">
        <f t="shared" si="786"/>
        <v>0</v>
      </c>
      <c r="AT206" s="26">
        <f t="shared" si="787"/>
        <v>0</v>
      </c>
      <c r="AU206" s="26">
        <f t="shared" si="788"/>
        <v>0</v>
      </c>
      <c r="AV206" s="26">
        <f t="shared" si="830"/>
        <v>9209.2999999999993</v>
      </c>
      <c r="AW206" s="26">
        <f t="shared" si="831"/>
        <v>0</v>
      </c>
      <c r="AX206" s="26">
        <f t="shared" si="832"/>
        <v>0</v>
      </c>
      <c r="AY206" s="26">
        <f t="shared" si="789"/>
        <v>0</v>
      </c>
      <c r="AZ206" s="26">
        <f t="shared" si="790"/>
        <v>0</v>
      </c>
      <c r="BA206" s="26">
        <f t="shared" si="791"/>
        <v>0</v>
      </c>
      <c r="BB206" s="26">
        <f t="shared" si="833"/>
        <v>9209.2999999999993</v>
      </c>
      <c r="BC206" s="26">
        <f t="shared" si="834"/>
        <v>0</v>
      </c>
      <c r="BD206" s="26">
        <f t="shared" si="835"/>
        <v>0</v>
      </c>
      <c r="BE206" s="26">
        <f t="shared" si="792"/>
        <v>0</v>
      </c>
      <c r="BF206" s="26">
        <f t="shared" si="793"/>
        <v>0</v>
      </c>
      <c r="BG206" s="26">
        <f t="shared" si="794"/>
        <v>0</v>
      </c>
      <c r="BH206" s="26">
        <f t="shared" si="836"/>
        <v>9209.2999999999993</v>
      </c>
      <c r="BI206" s="26">
        <f t="shared" si="837"/>
        <v>0</v>
      </c>
      <c r="BJ206" s="26">
        <f t="shared" si="838"/>
        <v>0</v>
      </c>
      <c r="BK206" s="26">
        <f t="shared" si="795"/>
        <v>-9209.2999999999993</v>
      </c>
      <c r="BL206" s="26">
        <f t="shared" si="796"/>
        <v>9209.2999999999993</v>
      </c>
      <c r="BM206" s="26">
        <f t="shared" si="797"/>
        <v>0</v>
      </c>
      <c r="BN206" s="26">
        <f t="shared" si="839"/>
        <v>0</v>
      </c>
      <c r="BO206" s="26">
        <f t="shared" si="840"/>
        <v>9209.2999999999993</v>
      </c>
      <c r="BP206" s="26">
        <f t="shared" si="841"/>
        <v>0</v>
      </c>
      <c r="BQ206" s="26">
        <f t="shared" si="798"/>
        <v>0</v>
      </c>
      <c r="BR206" s="26">
        <f t="shared" si="799"/>
        <v>0</v>
      </c>
      <c r="BS206" s="26">
        <f t="shared" si="842"/>
        <v>0</v>
      </c>
      <c r="BT206" s="26">
        <f t="shared" si="843"/>
        <v>9209.2999999999993</v>
      </c>
      <c r="BU206" s="26">
        <f t="shared" si="844"/>
        <v>0</v>
      </c>
      <c r="BV206" s="26">
        <f t="shared" si="800"/>
        <v>0</v>
      </c>
      <c r="BW206" s="26">
        <f t="shared" si="801"/>
        <v>0</v>
      </c>
      <c r="BX206" s="26">
        <f t="shared" si="845"/>
        <v>0</v>
      </c>
      <c r="BY206" s="26">
        <f t="shared" si="846"/>
        <v>9209.2999999999993</v>
      </c>
      <c r="BZ206" s="26">
        <f t="shared" si="847"/>
        <v>0</v>
      </c>
      <c r="CA206" s="26">
        <f t="shared" si="802"/>
        <v>0</v>
      </c>
      <c r="CB206" s="26">
        <f t="shared" si="803"/>
        <v>0</v>
      </c>
      <c r="CC206" s="26">
        <f t="shared" si="804"/>
        <v>0</v>
      </c>
      <c r="CD206" s="26">
        <f t="shared" si="657"/>
        <v>0</v>
      </c>
      <c r="CE206" s="26">
        <f t="shared" si="658"/>
        <v>9209.2999999999993</v>
      </c>
      <c r="CF206" s="26">
        <f t="shared" si="659"/>
        <v>0</v>
      </c>
      <c r="CG206" s="26">
        <f t="shared" si="805"/>
        <v>0</v>
      </c>
      <c r="CH206" s="26">
        <f t="shared" si="806"/>
        <v>0</v>
      </c>
      <c r="CI206" s="26">
        <f t="shared" si="807"/>
        <v>0</v>
      </c>
      <c r="CJ206" s="26">
        <f t="shared" si="660"/>
        <v>0</v>
      </c>
      <c r="CK206" s="26">
        <f t="shared" si="661"/>
        <v>9209.2999999999993</v>
      </c>
      <c r="CL206" s="26">
        <f t="shared" si="662"/>
        <v>0</v>
      </c>
      <c r="CM206" s="26">
        <f t="shared" si="808"/>
        <v>0</v>
      </c>
      <c r="CN206" s="26">
        <f t="shared" si="809"/>
        <v>0</v>
      </c>
      <c r="CO206" s="26">
        <f t="shared" si="810"/>
        <v>0</v>
      </c>
      <c r="CP206" s="26">
        <f t="shared" si="663"/>
        <v>0</v>
      </c>
      <c r="CQ206" s="26">
        <f t="shared" si="664"/>
        <v>9209.2999999999993</v>
      </c>
      <c r="CR206" s="26">
        <f t="shared" si="665"/>
        <v>0</v>
      </c>
      <c r="CS206" s="26">
        <f t="shared" si="811"/>
        <v>0</v>
      </c>
      <c r="CT206" s="19"/>
      <c r="CU206" s="35"/>
      <c r="CZ206" s="1" t="s">
        <v>28</v>
      </c>
    </row>
    <row r="207" spans="1:105" ht="46.8" hidden="1" x14ac:dyDescent="0.3">
      <c r="A207" s="36" t="s">
        <v>167</v>
      </c>
      <c r="B207" s="17">
        <v>410</v>
      </c>
      <c r="C207" s="16" t="s">
        <v>65</v>
      </c>
      <c r="D207" s="16" t="s">
        <v>132</v>
      </c>
      <c r="E207" s="34" t="s">
        <v>133</v>
      </c>
      <c r="F207" s="26">
        <v>9209.2999999999993</v>
      </c>
      <c r="G207" s="26"/>
      <c r="H207" s="26"/>
      <c r="I207" s="26"/>
      <c r="J207" s="26"/>
      <c r="K207" s="26"/>
      <c r="L207" s="26">
        <f t="shared" si="812"/>
        <v>9209.2999999999993</v>
      </c>
      <c r="M207" s="26">
        <f t="shared" si="813"/>
        <v>0</v>
      </c>
      <c r="N207" s="26">
        <f t="shared" si="814"/>
        <v>0</v>
      </c>
      <c r="O207" s="26"/>
      <c r="P207" s="26"/>
      <c r="Q207" s="26"/>
      <c r="R207" s="26">
        <f t="shared" si="815"/>
        <v>9209.2999999999993</v>
      </c>
      <c r="S207" s="26">
        <f t="shared" si="816"/>
        <v>0</v>
      </c>
      <c r="T207" s="26">
        <f t="shared" si="817"/>
        <v>0</v>
      </c>
      <c r="U207" s="26"/>
      <c r="V207" s="26"/>
      <c r="W207" s="26"/>
      <c r="X207" s="26">
        <f t="shared" si="818"/>
        <v>9209.2999999999993</v>
      </c>
      <c r="Y207" s="26">
        <f t="shared" si="819"/>
        <v>0</v>
      </c>
      <c r="Z207" s="26">
        <f t="shared" si="820"/>
        <v>0</v>
      </c>
      <c r="AA207" s="26"/>
      <c r="AB207" s="26"/>
      <c r="AC207" s="26"/>
      <c r="AD207" s="26">
        <f t="shared" si="821"/>
        <v>9209.2999999999993</v>
      </c>
      <c r="AE207" s="26">
        <f t="shared" si="822"/>
        <v>0</v>
      </c>
      <c r="AF207" s="26">
        <f t="shared" si="823"/>
        <v>0</v>
      </c>
      <c r="AG207" s="26"/>
      <c r="AH207" s="26"/>
      <c r="AI207" s="26"/>
      <c r="AJ207" s="26">
        <f t="shared" si="824"/>
        <v>9209.2999999999993</v>
      </c>
      <c r="AK207" s="26">
        <f t="shared" si="825"/>
        <v>0</v>
      </c>
      <c r="AL207" s="26">
        <f t="shared" si="826"/>
        <v>0</v>
      </c>
      <c r="AM207" s="26"/>
      <c r="AN207" s="26"/>
      <c r="AO207" s="26"/>
      <c r="AP207" s="26">
        <f t="shared" si="827"/>
        <v>9209.2999999999993</v>
      </c>
      <c r="AQ207" s="26">
        <f t="shared" si="828"/>
        <v>0</v>
      </c>
      <c r="AR207" s="26">
        <f t="shared" si="829"/>
        <v>0</v>
      </c>
      <c r="AS207" s="26"/>
      <c r="AT207" s="26"/>
      <c r="AU207" s="26"/>
      <c r="AV207" s="26">
        <f t="shared" si="830"/>
        <v>9209.2999999999993</v>
      </c>
      <c r="AW207" s="26">
        <f t="shared" si="831"/>
        <v>0</v>
      </c>
      <c r="AX207" s="26">
        <f t="shared" si="832"/>
        <v>0</v>
      </c>
      <c r="AY207" s="26"/>
      <c r="AZ207" s="26"/>
      <c r="BA207" s="26"/>
      <c r="BB207" s="26">
        <f t="shared" si="833"/>
        <v>9209.2999999999993</v>
      </c>
      <c r="BC207" s="26">
        <f t="shared" si="834"/>
        <v>0</v>
      </c>
      <c r="BD207" s="26">
        <f t="shared" si="835"/>
        <v>0</v>
      </c>
      <c r="BE207" s="26"/>
      <c r="BF207" s="26"/>
      <c r="BG207" s="26"/>
      <c r="BH207" s="26">
        <f t="shared" si="836"/>
        <v>9209.2999999999993</v>
      </c>
      <c r="BI207" s="26">
        <f t="shared" si="837"/>
        <v>0</v>
      </c>
      <c r="BJ207" s="26">
        <f t="shared" si="838"/>
        <v>0</v>
      </c>
      <c r="BK207" s="26">
        <v>-9209.2999999999993</v>
      </c>
      <c r="BL207" s="26">
        <v>9209.2999999999993</v>
      </c>
      <c r="BM207" s="26"/>
      <c r="BN207" s="26">
        <f t="shared" si="839"/>
        <v>0</v>
      </c>
      <c r="BO207" s="26">
        <f t="shared" si="840"/>
        <v>9209.2999999999993</v>
      </c>
      <c r="BP207" s="26">
        <f t="shared" si="841"/>
        <v>0</v>
      </c>
      <c r="BQ207" s="26"/>
      <c r="BR207" s="26"/>
      <c r="BS207" s="26">
        <f t="shared" si="842"/>
        <v>0</v>
      </c>
      <c r="BT207" s="26">
        <f t="shared" si="843"/>
        <v>9209.2999999999993</v>
      </c>
      <c r="BU207" s="26">
        <f t="shared" si="844"/>
        <v>0</v>
      </c>
      <c r="BV207" s="26"/>
      <c r="BW207" s="26"/>
      <c r="BX207" s="26">
        <f t="shared" si="845"/>
        <v>0</v>
      </c>
      <c r="BY207" s="26">
        <f t="shared" si="846"/>
        <v>9209.2999999999993</v>
      </c>
      <c r="BZ207" s="26">
        <f t="shared" si="847"/>
        <v>0</v>
      </c>
      <c r="CA207" s="26"/>
      <c r="CB207" s="26"/>
      <c r="CC207" s="26"/>
      <c r="CD207" s="26">
        <f t="shared" si="657"/>
        <v>0</v>
      </c>
      <c r="CE207" s="26">
        <f t="shared" si="658"/>
        <v>9209.2999999999993</v>
      </c>
      <c r="CF207" s="26">
        <f t="shared" si="659"/>
        <v>0</v>
      </c>
      <c r="CG207" s="26"/>
      <c r="CH207" s="26"/>
      <c r="CI207" s="26"/>
      <c r="CJ207" s="26">
        <f t="shared" si="660"/>
        <v>0</v>
      </c>
      <c r="CK207" s="26">
        <f t="shared" si="661"/>
        <v>9209.2999999999993</v>
      </c>
      <c r="CL207" s="26">
        <f t="shared" si="662"/>
        <v>0</v>
      </c>
      <c r="CM207" s="26"/>
      <c r="CN207" s="26"/>
      <c r="CO207" s="26"/>
      <c r="CP207" s="26">
        <f t="shared" si="663"/>
        <v>0</v>
      </c>
      <c r="CQ207" s="26">
        <f t="shared" si="664"/>
        <v>9209.2999999999993</v>
      </c>
      <c r="CR207" s="26">
        <f t="shared" si="665"/>
        <v>0</v>
      </c>
      <c r="CS207" s="26"/>
      <c r="CT207" s="19"/>
      <c r="CU207" s="35"/>
    </row>
    <row r="208" spans="1:105" ht="46.8" hidden="1" x14ac:dyDescent="0.3">
      <c r="A208" s="36" t="s">
        <v>169</v>
      </c>
      <c r="B208" s="17"/>
      <c r="C208" s="16"/>
      <c r="D208" s="16"/>
      <c r="E208" s="34" t="s">
        <v>170</v>
      </c>
      <c r="F208" s="26">
        <f t="shared" si="765"/>
        <v>640.5</v>
      </c>
      <c r="G208" s="26">
        <f t="shared" si="766"/>
        <v>7899.7</v>
      </c>
      <c r="H208" s="26">
        <f t="shared" si="767"/>
        <v>0</v>
      </c>
      <c r="I208" s="26">
        <f t="shared" si="768"/>
        <v>0</v>
      </c>
      <c r="J208" s="26">
        <f t="shared" si="769"/>
        <v>0</v>
      </c>
      <c r="K208" s="26">
        <f t="shared" si="770"/>
        <v>0</v>
      </c>
      <c r="L208" s="26">
        <f t="shared" si="812"/>
        <v>640.5</v>
      </c>
      <c r="M208" s="26">
        <f t="shared" si="813"/>
        <v>7899.7</v>
      </c>
      <c r="N208" s="26">
        <f t="shared" si="814"/>
        <v>0</v>
      </c>
      <c r="O208" s="26">
        <f t="shared" si="771"/>
        <v>0</v>
      </c>
      <c r="P208" s="26">
        <f t="shared" si="772"/>
        <v>0</v>
      </c>
      <c r="Q208" s="26">
        <f t="shared" si="773"/>
        <v>0</v>
      </c>
      <c r="R208" s="26">
        <f t="shared" si="815"/>
        <v>640.5</v>
      </c>
      <c r="S208" s="26">
        <f t="shared" si="816"/>
        <v>7899.7</v>
      </c>
      <c r="T208" s="26">
        <f t="shared" si="817"/>
        <v>0</v>
      </c>
      <c r="U208" s="26">
        <f t="shared" si="774"/>
        <v>0</v>
      </c>
      <c r="V208" s="26">
        <f t="shared" si="775"/>
        <v>0</v>
      </c>
      <c r="W208" s="26">
        <f t="shared" si="776"/>
        <v>0</v>
      </c>
      <c r="X208" s="26">
        <f t="shared" si="818"/>
        <v>640.5</v>
      </c>
      <c r="Y208" s="26">
        <f t="shared" si="819"/>
        <v>7899.7</v>
      </c>
      <c r="Z208" s="26">
        <f t="shared" si="820"/>
        <v>0</v>
      </c>
      <c r="AA208" s="26">
        <f t="shared" si="777"/>
        <v>0</v>
      </c>
      <c r="AB208" s="26">
        <f t="shared" si="778"/>
        <v>0</v>
      </c>
      <c r="AC208" s="26">
        <f t="shared" si="779"/>
        <v>0</v>
      </c>
      <c r="AD208" s="26">
        <f t="shared" si="821"/>
        <v>640.5</v>
      </c>
      <c r="AE208" s="26">
        <f t="shared" si="822"/>
        <v>7899.7</v>
      </c>
      <c r="AF208" s="26">
        <f t="shared" si="823"/>
        <v>0</v>
      </c>
      <c r="AG208" s="26">
        <f t="shared" si="780"/>
        <v>0</v>
      </c>
      <c r="AH208" s="26">
        <f t="shared" si="781"/>
        <v>0</v>
      </c>
      <c r="AI208" s="26">
        <f t="shared" si="782"/>
        <v>0</v>
      </c>
      <c r="AJ208" s="26">
        <f t="shared" si="824"/>
        <v>640.5</v>
      </c>
      <c r="AK208" s="26">
        <f t="shared" si="825"/>
        <v>7899.7</v>
      </c>
      <c r="AL208" s="26">
        <f t="shared" si="826"/>
        <v>0</v>
      </c>
      <c r="AM208" s="26">
        <f t="shared" si="783"/>
        <v>0</v>
      </c>
      <c r="AN208" s="26">
        <f t="shared" si="784"/>
        <v>0</v>
      </c>
      <c r="AO208" s="26">
        <f t="shared" si="785"/>
        <v>0</v>
      </c>
      <c r="AP208" s="26">
        <f t="shared" si="827"/>
        <v>640.5</v>
      </c>
      <c r="AQ208" s="26">
        <f t="shared" si="828"/>
        <v>7899.7</v>
      </c>
      <c r="AR208" s="26">
        <f t="shared" si="829"/>
        <v>0</v>
      </c>
      <c r="AS208" s="26">
        <f t="shared" si="786"/>
        <v>0</v>
      </c>
      <c r="AT208" s="26">
        <f t="shared" si="787"/>
        <v>0</v>
      </c>
      <c r="AU208" s="26">
        <f t="shared" si="788"/>
        <v>0</v>
      </c>
      <c r="AV208" s="26">
        <f t="shared" si="830"/>
        <v>640.5</v>
      </c>
      <c r="AW208" s="26">
        <f t="shared" si="831"/>
        <v>7899.7</v>
      </c>
      <c r="AX208" s="26">
        <f t="shared" si="832"/>
        <v>0</v>
      </c>
      <c r="AY208" s="26">
        <f t="shared" si="789"/>
        <v>0</v>
      </c>
      <c r="AZ208" s="26">
        <f t="shared" si="790"/>
        <v>0</v>
      </c>
      <c r="BA208" s="26">
        <f t="shared" si="791"/>
        <v>0</v>
      </c>
      <c r="BB208" s="26">
        <f t="shared" si="833"/>
        <v>640.5</v>
      </c>
      <c r="BC208" s="26">
        <f t="shared" si="834"/>
        <v>7899.7</v>
      </c>
      <c r="BD208" s="26">
        <f t="shared" si="835"/>
        <v>0</v>
      </c>
      <c r="BE208" s="26">
        <f t="shared" si="792"/>
        <v>0</v>
      </c>
      <c r="BF208" s="26">
        <f t="shared" si="793"/>
        <v>0</v>
      </c>
      <c r="BG208" s="26">
        <f t="shared" si="794"/>
        <v>0</v>
      </c>
      <c r="BH208" s="26">
        <f t="shared" si="836"/>
        <v>640.5</v>
      </c>
      <c r="BI208" s="26">
        <f t="shared" si="837"/>
        <v>7899.7</v>
      </c>
      <c r="BJ208" s="26">
        <f t="shared" si="838"/>
        <v>0</v>
      </c>
      <c r="BK208" s="26">
        <f t="shared" si="795"/>
        <v>0</v>
      </c>
      <c r="BL208" s="26">
        <f t="shared" si="796"/>
        <v>0</v>
      </c>
      <c r="BM208" s="26">
        <f t="shared" si="797"/>
        <v>0</v>
      </c>
      <c r="BN208" s="26">
        <f t="shared" si="839"/>
        <v>640.5</v>
      </c>
      <c r="BO208" s="26">
        <f t="shared" si="840"/>
        <v>7899.7</v>
      </c>
      <c r="BP208" s="26">
        <f t="shared" si="841"/>
        <v>0</v>
      </c>
      <c r="BQ208" s="26">
        <f t="shared" si="798"/>
        <v>0</v>
      </c>
      <c r="BR208" s="26">
        <f t="shared" si="799"/>
        <v>0</v>
      </c>
      <c r="BS208" s="26">
        <f t="shared" si="842"/>
        <v>640.5</v>
      </c>
      <c r="BT208" s="26">
        <f t="shared" si="843"/>
        <v>7899.7</v>
      </c>
      <c r="BU208" s="26">
        <f t="shared" si="844"/>
        <v>0</v>
      </c>
      <c r="BV208" s="26">
        <f t="shared" si="800"/>
        <v>0</v>
      </c>
      <c r="BW208" s="26">
        <f t="shared" si="801"/>
        <v>0</v>
      </c>
      <c r="BX208" s="26">
        <f t="shared" si="845"/>
        <v>640.5</v>
      </c>
      <c r="BY208" s="26">
        <f t="shared" si="846"/>
        <v>7899.7</v>
      </c>
      <c r="BZ208" s="26">
        <f t="shared" si="847"/>
        <v>0</v>
      </c>
      <c r="CA208" s="26">
        <f t="shared" si="802"/>
        <v>0</v>
      </c>
      <c r="CB208" s="26">
        <f t="shared" si="803"/>
        <v>0</v>
      </c>
      <c r="CC208" s="26">
        <f t="shared" si="804"/>
        <v>0</v>
      </c>
      <c r="CD208" s="26">
        <f t="shared" si="657"/>
        <v>640.5</v>
      </c>
      <c r="CE208" s="26">
        <f t="shared" si="658"/>
        <v>7899.7</v>
      </c>
      <c r="CF208" s="26">
        <f t="shared" si="659"/>
        <v>0</v>
      </c>
      <c r="CG208" s="26">
        <f t="shared" si="805"/>
        <v>0</v>
      </c>
      <c r="CH208" s="26">
        <f t="shared" si="806"/>
        <v>0</v>
      </c>
      <c r="CI208" s="26">
        <f t="shared" si="807"/>
        <v>0</v>
      </c>
      <c r="CJ208" s="26">
        <f t="shared" si="660"/>
        <v>640.5</v>
      </c>
      <c r="CK208" s="26">
        <f t="shared" si="661"/>
        <v>7899.7</v>
      </c>
      <c r="CL208" s="26">
        <f t="shared" si="662"/>
        <v>0</v>
      </c>
      <c r="CM208" s="26">
        <f t="shared" si="808"/>
        <v>0</v>
      </c>
      <c r="CN208" s="26">
        <f t="shared" si="809"/>
        <v>0</v>
      </c>
      <c r="CO208" s="26">
        <f t="shared" si="810"/>
        <v>0</v>
      </c>
      <c r="CP208" s="26">
        <f t="shared" si="663"/>
        <v>640.5</v>
      </c>
      <c r="CQ208" s="26">
        <f t="shared" si="664"/>
        <v>7899.7</v>
      </c>
      <c r="CR208" s="26">
        <f t="shared" si="665"/>
        <v>0</v>
      </c>
      <c r="CS208" s="26">
        <f t="shared" si="811"/>
        <v>0</v>
      </c>
      <c r="CT208" s="19"/>
      <c r="CU208" s="35"/>
      <c r="DA208" s="1" t="s">
        <v>29</v>
      </c>
    </row>
    <row r="209" spans="1:105" ht="46.8" hidden="1" x14ac:dyDescent="0.3">
      <c r="A209" s="36" t="s">
        <v>169</v>
      </c>
      <c r="B209" s="17">
        <v>400</v>
      </c>
      <c r="C209" s="16"/>
      <c r="D209" s="16"/>
      <c r="E209" s="34" t="s">
        <v>82</v>
      </c>
      <c r="F209" s="26">
        <f t="shared" si="765"/>
        <v>640.5</v>
      </c>
      <c r="G209" s="26">
        <f t="shared" si="766"/>
        <v>7899.7</v>
      </c>
      <c r="H209" s="26">
        <f t="shared" si="767"/>
        <v>0</v>
      </c>
      <c r="I209" s="26">
        <f t="shared" si="768"/>
        <v>0</v>
      </c>
      <c r="J209" s="26">
        <f t="shared" si="769"/>
        <v>0</v>
      </c>
      <c r="K209" s="26">
        <f t="shared" si="770"/>
        <v>0</v>
      </c>
      <c r="L209" s="26">
        <f t="shared" si="812"/>
        <v>640.5</v>
      </c>
      <c r="M209" s="26">
        <f t="shared" si="813"/>
        <v>7899.7</v>
      </c>
      <c r="N209" s="26">
        <f t="shared" si="814"/>
        <v>0</v>
      </c>
      <c r="O209" s="26">
        <f t="shared" si="771"/>
        <v>0</v>
      </c>
      <c r="P209" s="26">
        <f t="shared" si="772"/>
        <v>0</v>
      </c>
      <c r="Q209" s="26">
        <f t="shared" si="773"/>
        <v>0</v>
      </c>
      <c r="R209" s="26">
        <f t="shared" si="815"/>
        <v>640.5</v>
      </c>
      <c r="S209" s="26">
        <f t="shared" si="816"/>
        <v>7899.7</v>
      </c>
      <c r="T209" s="26">
        <f t="shared" si="817"/>
        <v>0</v>
      </c>
      <c r="U209" s="26">
        <f t="shared" si="774"/>
        <v>0</v>
      </c>
      <c r="V209" s="26">
        <f t="shared" si="775"/>
        <v>0</v>
      </c>
      <c r="W209" s="26">
        <f t="shared" si="776"/>
        <v>0</v>
      </c>
      <c r="X209" s="26">
        <f t="shared" si="818"/>
        <v>640.5</v>
      </c>
      <c r="Y209" s="26">
        <f t="shared" si="819"/>
        <v>7899.7</v>
      </c>
      <c r="Z209" s="26">
        <f t="shared" si="820"/>
        <v>0</v>
      </c>
      <c r="AA209" s="26">
        <f t="shared" si="777"/>
        <v>0</v>
      </c>
      <c r="AB209" s="26">
        <f t="shared" si="778"/>
        <v>0</v>
      </c>
      <c r="AC209" s="26">
        <f t="shared" si="779"/>
        <v>0</v>
      </c>
      <c r="AD209" s="26">
        <f t="shared" si="821"/>
        <v>640.5</v>
      </c>
      <c r="AE209" s="26">
        <f t="shared" si="822"/>
        <v>7899.7</v>
      </c>
      <c r="AF209" s="26">
        <f t="shared" si="823"/>
        <v>0</v>
      </c>
      <c r="AG209" s="26">
        <f t="shared" si="780"/>
        <v>0</v>
      </c>
      <c r="AH209" s="26">
        <f t="shared" si="781"/>
        <v>0</v>
      </c>
      <c r="AI209" s="26">
        <f t="shared" si="782"/>
        <v>0</v>
      </c>
      <c r="AJ209" s="26">
        <f t="shared" si="824"/>
        <v>640.5</v>
      </c>
      <c r="AK209" s="26">
        <f t="shared" si="825"/>
        <v>7899.7</v>
      </c>
      <c r="AL209" s="26">
        <f t="shared" si="826"/>
        <v>0</v>
      </c>
      <c r="AM209" s="26">
        <f t="shared" si="783"/>
        <v>0</v>
      </c>
      <c r="AN209" s="26">
        <f t="shared" si="784"/>
        <v>0</v>
      </c>
      <c r="AO209" s="26">
        <f t="shared" si="785"/>
        <v>0</v>
      </c>
      <c r="AP209" s="26">
        <f t="shared" si="827"/>
        <v>640.5</v>
      </c>
      <c r="AQ209" s="26">
        <f t="shared" si="828"/>
        <v>7899.7</v>
      </c>
      <c r="AR209" s="26">
        <f t="shared" si="829"/>
        <v>0</v>
      </c>
      <c r="AS209" s="26">
        <f t="shared" si="786"/>
        <v>0</v>
      </c>
      <c r="AT209" s="26">
        <f t="shared" si="787"/>
        <v>0</v>
      </c>
      <c r="AU209" s="26">
        <f t="shared" si="788"/>
        <v>0</v>
      </c>
      <c r="AV209" s="26">
        <f t="shared" si="830"/>
        <v>640.5</v>
      </c>
      <c r="AW209" s="26">
        <f t="shared" si="831"/>
        <v>7899.7</v>
      </c>
      <c r="AX209" s="26">
        <f t="shared" si="832"/>
        <v>0</v>
      </c>
      <c r="AY209" s="26">
        <f t="shared" si="789"/>
        <v>0</v>
      </c>
      <c r="AZ209" s="26">
        <f t="shared" si="790"/>
        <v>0</v>
      </c>
      <c r="BA209" s="26">
        <f t="shared" si="791"/>
        <v>0</v>
      </c>
      <c r="BB209" s="26">
        <f t="shared" si="833"/>
        <v>640.5</v>
      </c>
      <c r="BC209" s="26">
        <f t="shared" si="834"/>
        <v>7899.7</v>
      </c>
      <c r="BD209" s="26">
        <f t="shared" si="835"/>
        <v>0</v>
      </c>
      <c r="BE209" s="26">
        <f t="shared" si="792"/>
        <v>0</v>
      </c>
      <c r="BF209" s="26">
        <f t="shared" si="793"/>
        <v>0</v>
      </c>
      <c r="BG209" s="26">
        <f t="shared" si="794"/>
        <v>0</v>
      </c>
      <c r="BH209" s="26">
        <f t="shared" si="836"/>
        <v>640.5</v>
      </c>
      <c r="BI209" s="26">
        <f t="shared" si="837"/>
        <v>7899.7</v>
      </c>
      <c r="BJ209" s="26">
        <f t="shared" si="838"/>
        <v>0</v>
      </c>
      <c r="BK209" s="26">
        <f t="shared" si="795"/>
        <v>0</v>
      </c>
      <c r="BL209" s="26">
        <f t="shared" si="796"/>
        <v>0</v>
      </c>
      <c r="BM209" s="26">
        <f t="shared" si="797"/>
        <v>0</v>
      </c>
      <c r="BN209" s="26">
        <f t="shared" si="839"/>
        <v>640.5</v>
      </c>
      <c r="BO209" s="26">
        <f t="shared" si="840"/>
        <v>7899.7</v>
      </c>
      <c r="BP209" s="26">
        <f t="shared" si="841"/>
        <v>0</v>
      </c>
      <c r="BQ209" s="26">
        <f t="shared" si="798"/>
        <v>0</v>
      </c>
      <c r="BR209" s="26">
        <f t="shared" si="799"/>
        <v>0</v>
      </c>
      <c r="BS209" s="26">
        <f t="shared" si="842"/>
        <v>640.5</v>
      </c>
      <c r="BT209" s="26">
        <f t="shared" si="843"/>
        <v>7899.7</v>
      </c>
      <c r="BU209" s="26">
        <f t="shared" si="844"/>
        <v>0</v>
      </c>
      <c r="BV209" s="26">
        <f t="shared" si="800"/>
        <v>0</v>
      </c>
      <c r="BW209" s="26">
        <f t="shared" si="801"/>
        <v>0</v>
      </c>
      <c r="BX209" s="26">
        <f t="shared" si="845"/>
        <v>640.5</v>
      </c>
      <c r="BY209" s="26">
        <f t="shared" si="846"/>
        <v>7899.7</v>
      </c>
      <c r="BZ209" s="26">
        <f t="shared" si="847"/>
        <v>0</v>
      </c>
      <c r="CA209" s="26">
        <f t="shared" si="802"/>
        <v>0</v>
      </c>
      <c r="CB209" s="26">
        <f t="shared" si="803"/>
        <v>0</v>
      </c>
      <c r="CC209" s="26">
        <f t="shared" si="804"/>
        <v>0</v>
      </c>
      <c r="CD209" s="26">
        <f t="shared" si="657"/>
        <v>640.5</v>
      </c>
      <c r="CE209" s="26">
        <f t="shared" si="658"/>
        <v>7899.7</v>
      </c>
      <c r="CF209" s="26">
        <f t="shared" si="659"/>
        <v>0</v>
      </c>
      <c r="CG209" s="26">
        <f t="shared" si="805"/>
        <v>0</v>
      </c>
      <c r="CH209" s="26">
        <f t="shared" si="806"/>
        <v>0</v>
      </c>
      <c r="CI209" s="26">
        <f t="shared" si="807"/>
        <v>0</v>
      </c>
      <c r="CJ209" s="26">
        <f t="shared" si="660"/>
        <v>640.5</v>
      </c>
      <c r="CK209" s="26">
        <f t="shared" si="661"/>
        <v>7899.7</v>
      </c>
      <c r="CL209" s="26">
        <f t="shared" si="662"/>
        <v>0</v>
      </c>
      <c r="CM209" s="26">
        <f t="shared" si="808"/>
        <v>0</v>
      </c>
      <c r="CN209" s="26">
        <f t="shared" si="809"/>
        <v>0</v>
      </c>
      <c r="CO209" s="26">
        <f t="shared" si="810"/>
        <v>0</v>
      </c>
      <c r="CP209" s="26">
        <f t="shared" si="663"/>
        <v>640.5</v>
      </c>
      <c r="CQ209" s="26">
        <f t="shared" si="664"/>
        <v>7899.7</v>
      </c>
      <c r="CR209" s="26">
        <f t="shared" si="665"/>
        <v>0</v>
      </c>
      <c r="CS209" s="26">
        <f t="shared" si="811"/>
        <v>0</v>
      </c>
      <c r="CT209" s="19"/>
      <c r="CU209" s="35"/>
      <c r="CY209" s="1" t="s">
        <v>27</v>
      </c>
    </row>
    <row r="210" spans="1:105" hidden="1" x14ac:dyDescent="0.3">
      <c r="A210" s="36" t="s">
        <v>169</v>
      </c>
      <c r="B210" s="17">
        <v>410</v>
      </c>
      <c r="C210" s="16"/>
      <c r="D210" s="16"/>
      <c r="E210" s="34" t="s">
        <v>83</v>
      </c>
      <c r="F210" s="26">
        <f t="shared" si="765"/>
        <v>640.5</v>
      </c>
      <c r="G210" s="26">
        <f t="shared" si="766"/>
        <v>7899.7</v>
      </c>
      <c r="H210" s="26">
        <f t="shared" si="767"/>
        <v>0</v>
      </c>
      <c r="I210" s="26">
        <f t="shared" si="768"/>
        <v>0</v>
      </c>
      <c r="J210" s="26">
        <f t="shared" si="769"/>
        <v>0</v>
      </c>
      <c r="K210" s="26">
        <f t="shared" si="770"/>
        <v>0</v>
      </c>
      <c r="L210" s="26">
        <f t="shared" si="812"/>
        <v>640.5</v>
      </c>
      <c r="M210" s="26">
        <f t="shared" si="813"/>
        <v>7899.7</v>
      </c>
      <c r="N210" s="26">
        <f t="shared" si="814"/>
        <v>0</v>
      </c>
      <c r="O210" s="26">
        <f t="shared" si="771"/>
        <v>0</v>
      </c>
      <c r="P210" s="26">
        <f t="shared" si="772"/>
        <v>0</v>
      </c>
      <c r="Q210" s="26">
        <f t="shared" si="773"/>
        <v>0</v>
      </c>
      <c r="R210" s="26">
        <f t="shared" si="815"/>
        <v>640.5</v>
      </c>
      <c r="S210" s="26">
        <f t="shared" si="816"/>
        <v>7899.7</v>
      </c>
      <c r="T210" s="26">
        <f t="shared" si="817"/>
        <v>0</v>
      </c>
      <c r="U210" s="26">
        <f t="shared" si="774"/>
        <v>0</v>
      </c>
      <c r="V210" s="26">
        <f t="shared" si="775"/>
        <v>0</v>
      </c>
      <c r="W210" s="26">
        <f t="shared" si="776"/>
        <v>0</v>
      </c>
      <c r="X210" s="26">
        <f t="shared" si="818"/>
        <v>640.5</v>
      </c>
      <c r="Y210" s="26">
        <f t="shared" si="819"/>
        <v>7899.7</v>
      </c>
      <c r="Z210" s="26">
        <f t="shared" si="820"/>
        <v>0</v>
      </c>
      <c r="AA210" s="26">
        <f t="shared" si="777"/>
        <v>0</v>
      </c>
      <c r="AB210" s="26">
        <f t="shared" si="778"/>
        <v>0</v>
      </c>
      <c r="AC210" s="26">
        <f t="shared" si="779"/>
        <v>0</v>
      </c>
      <c r="AD210" s="26">
        <f t="shared" si="821"/>
        <v>640.5</v>
      </c>
      <c r="AE210" s="26">
        <f t="shared" si="822"/>
        <v>7899.7</v>
      </c>
      <c r="AF210" s="26">
        <f t="shared" si="823"/>
        <v>0</v>
      </c>
      <c r="AG210" s="26">
        <f t="shared" si="780"/>
        <v>0</v>
      </c>
      <c r="AH210" s="26">
        <f t="shared" si="781"/>
        <v>0</v>
      </c>
      <c r="AI210" s="26">
        <f t="shared" si="782"/>
        <v>0</v>
      </c>
      <c r="AJ210" s="26">
        <f t="shared" si="824"/>
        <v>640.5</v>
      </c>
      <c r="AK210" s="26">
        <f t="shared" si="825"/>
        <v>7899.7</v>
      </c>
      <c r="AL210" s="26">
        <f t="shared" si="826"/>
        <v>0</v>
      </c>
      <c r="AM210" s="26">
        <f t="shared" si="783"/>
        <v>0</v>
      </c>
      <c r="AN210" s="26">
        <f t="shared" si="784"/>
        <v>0</v>
      </c>
      <c r="AO210" s="26">
        <f t="shared" si="785"/>
        <v>0</v>
      </c>
      <c r="AP210" s="26">
        <f t="shared" si="827"/>
        <v>640.5</v>
      </c>
      <c r="AQ210" s="26">
        <f t="shared" si="828"/>
        <v>7899.7</v>
      </c>
      <c r="AR210" s="26">
        <f t="shared" si="829"/>
        <v>0</v>
      </c>
      <c r="AS210" s="26">
        <f t="shared" si="786"/>
        <v>0</v>
      </c>
      <c r="AT210" s="26">
        <f t="shared" si="787"/>
        <v>0</v>
      </c>
      <c r="AU210" s="26">
        <f t="shared" si="788"/>
        <v>0</v>
      </c>
      <c r="AV210" s="26">
        <f t="shared" si="830"/>
        <v>640.5</v>
      </c>
      <c r="AW210" s="26">
        <f t="shared" si="831"/>
        <v>7899.7</v>
      </c>
      <c r="AX210" s="26">
        <f t="shared" si="832"/>
        <v>0</v>
      </c>
      <c r="AY210" s="26">
        <f t="shared" si="789"/>
        <v>0</v>
      </c>
      <c r="AZ210" s="26">
        <f t="shared" si="790"/>
        <v>0</v>
      </c>
      <c r="BA210" s="26">
        <f t="shared" si="791"/>
        <v>0</v>
      </c>
      <c r="BB210" s="26">
        <f t="shared" si="833"/>
        <v>640.5</v>
      </c>
      <c r="BC210" s="26">
        <f t="shared" si="834"/>
        <v>7899.7</v>
      </c>
      <c r="BD210" s="26">
        <f t="shared" si="835"/>
        <v>0</v>
      </c>
      <c r="BE210" s="26">
        <f t="shared" si="792"/>
        <v>0</v>
      </c>
      <c r="BF210" s="26">
        <f t="shared" si="793"/>
        <v>0</v>
      </c>
      <c r="BG210" s="26">
        <f t="shared" si="794"/>
        <v>0</v>
      </c>
      <c r="BH210" s="26">
        <f t="shared" si="836"/>
        <v>640.5</v>
      </c>
      <c r="BI210" s="26">
        <f t="shared" si="837"/>
        <v>7899.7</v>
      </c>
      <c r="BJ210" s="26">
        <f t="shared" si="838"/>
        <v>0</v>
      </c>
      <c r="BK210" s="26">
        <f t="shared" si="795"/>
        <v>0</v>
      </c>
      <c r="BL210" s="26">
        <f t="shared" si="796"/>
        <v>0</v>
      </c>
      <c r="BM210" s="26">
        <f t="shared" si="797"/>
        <v>0</v>
      </c>
      <c r="BN210" s="26">
        <f t="shared" si="839"/>
        <v>640.5</v>
      </c>
      <c r="BO210" s="26">
        <f t="shared" si="840"/>
        <v>7899.7</v>
      </c>
      <c r="BP210" s="26">
        <f t="shared" si="841"/>
        <v>0</v>
      </c>
      <c r="BQ210" s="26">
        <f t="shared" si="798"/>
        <v>0</v>
      </c>
      <c r="BR210" s="26">
        <f t="shared" si="799"/>
        <v>0</v>
      </c>
      <c r="BS210" s="26">
        <f t="shared" si="842"/>
        <v>640.5</v>
      </c>
      <c r="BT210" s="26">
        <f t="shared" si="843"/>
        <v>7899.7</v>
      </c>
      <c r="BU210" s="26">
        <f t="shared" si="844"/>
        <v>0</v>
      </c>
      <c r="BV210" s="26">
        <f t="shared" si="800"/>
        <v>0</v>
      </c>
      <c r="BW210" s="26">
        <f t="shared" si="801"/>
        <v>0</v>
      </c>
      <c r="BX210" s="26">
        <f t="shared" si="845"/>
        <v>640.5</v>
      </c>
      <c r="BY210" s="26">
        <f t="shared" si="846"/>
        <v>7899.7</v>
      </c>
      <c r="BZ210" s="26">
        <f t="shared" si="847"/>
        <v>0</v>
      </c>
      <c r="CA210" s="26">
        <f t="shared" si="802"/>
        <v>0</v>
      </c>
      <c r="CB210" s="26">
        <f t="shared" si="803"/>
        <v>0</v>
      </c>
      <c r="CC210" s="26">
        <f t="shared" si="804"/>
        <v>0</v>
      </c>
      <c r="CD210" s="26">
        <f t="shared" si="657"/>
        <v>640.5</v>
      </c>
      <c r="CE210" s="26">
        <f t="shared" si="658"/>
        <v>7899.7</v>
      </c>
      <c r="CF210" s="26">
        <f t="shared" si="659"/>
        <v>0</v>
      </c>
      <c r="CG210" s="26">
        <f t="shared" si="805"/>
        <v>0</v>
      </c>
      <c r="CH210" s="26">
        <f t="shared" si="806"/>
        <v>0</v>
      </c>
      <c r="CI210" s="26">
        <f t="shared" si="807"/>
        <v>0</v>
      </c>
      <c r="CJ210" s="26">
        <f t="shared" si="660"/>
        <v>640.5</v>
      </c>
      <c r="CK210" s="26">
        <f t="shared" si="661"/>
        <v>7899.7</v>
      </c>
      <c r="CL210" s="26">
        <f t="shared" si="662"/>
        <v>0</v>
      </c>
      <c r="CM210" s="26">
        <f t="shared" si="808"/>
        <v>0</v>
      </c>
      <c r="CN210" s="26">
        <f t="shared" si="809"/>
        <v>0</v>
      </c>
      <c r="CO210" s="26">
        <f t="shared" si="810"/>
        <v>0</v>
      </c>
      <c r="CP210" s="26">
        <f t="shared" si="663"/>
        <v>640.5</v>
      </c>
      <c r="CQ210" s="26">
        <f t="shared" si="664"/>
        <v>7899.7</v>
      </c>
      <c r="CR210" s="26">
        <f t="shared" si="665"/>
        <v>0</v>
      </c>
      <c r="CS210" s="26">
        <f t="shared" si="811"/>
        <v>0</v>
      </c>
      <c r="CT210" s="19"/>
      <c r="CU210" s="35"/>
      <c r="CZ210" s="1" t="s">
        <v>28</v>
      </c>
    </row>
    <row r="211" spans="1:105" ht="46.8" hidden="1" x14ac:dyDescent="0.3">
      <c r="A211" s="36" t="s">
        <v>169</v>
      </c>
      <c r="B211" s="17">
        <v>410</v>
      </c>
      <c r="C211" s="16" t="s">
        <v>65</v>
      </c>
      <c r="D211" s="16" t="s">
        <v>132</v>
      </c>
      <c r="E211" s="34" t="s">
        <v>133</v>
      </c>
      <c r="F211" s="26">
        <v>640.5</v>
      </c>
      <c r="G211" s="26">
        <v>7899.7</v>
      </c>
      <c r="H211" s="26"/>
      <c r="I211" s="26"/>
      <c r="J211" s="26"/>
      <c r="K211" s="26"/>
      <c r="L211" s="26">
        <f t="shared" si="812"/>
        <v>640.5</v>
      </c>
      <c r="M211" s="26">
        <f t="shared" si="813"/>
        <v>7899.7</v>
      </c>
      <c r="N211" s="26">
        <f t="shared" si="814"/>
        <v>0</v>
      </c>
      <c r="O211" s="26"/>
      <c r="P211" s="26"/>
      <c r="Q211" s="26"/>
      <c r="R211" s="26">
        <f t="shared" si="815"/>
        <v>640.5</v>
      </c>
      <c r="S211" s="26">
        <f t="shared" si="816"/>
        <v>7899.7</v>
      </c>
      <c r="T211" s="26">
        <f t="shared" si="817"/>
        <v>0</v>
      </c>
      <c r="U211" s="26"/>
      <c r="V211" s="26"/>
      <c r="W211" s="26"/>
      <c r="X211" s="26">
        <f t="shared" si="818"/>
        <v>640.5</v>
      </c>
      <c r="Y211" s="26">
        <f t="shared" si="819"/>
        <v>7899.7</v>
      </c>
      <c r="Z211" s="26">
        <f t="shared" si="820"/>
        <v>0</v>
      </c>
      <c r="AA211" s="26"/>
      <c r="AB211" s="26"/>
      <c r="AC211" s="26"/>
      <c r="AD211" s="26">
        <f t="shared" si="821"/>
        <v>640.5</v>
      </c>
      <c r="AE211" s="26">
        <f t="shared" si="822"/>
        <v>7899.7</v>
      </c>
      <c r="AF211" s="26">
        <f t="shared" si="823"/>
        <v>0</v>
      </c>
      <c r="AG211" s="26"/>
      <c r="AH211" s="26"/>
      <c r="AI211" s="26"/>
      <c r="AJ211" s="26">
        <f t="shared" si="824"/>
        <v>640.5</v>
      </c>
      <c r="AK211" s="26">
        <f t="shared" si="825"/>
        <v>7899.7</v>
      </c>
      <c r="AL211" s="26">
        <f t="shared" si="826"/>
        <v>0</v>
      </c>
      <c r="AM211" s="26"/>
      <c r="AN211" s="26"/>
      <c r="AO211" s="26"/>
      <c r="AP211" s="26">
        <f t="shared" si="827"/>
        <v>640.5</v>
      </c>
      <c r="AQ211" s="26">
        <f t="shared" si="828"/>
        <v>7899.7</v>
      </c>
      <c r="AR211" s="26">
        <f t="shared" si="829"/>
        <v>0</v>
      </c>
      <c r="AS211" s="26"/>
      <c r="AT211" s="26"/>
      <c r="AU211" s="26"/>
      <c r="AV211" s="26">
        <f t="shared" si="830"/>
        <v>640.5</v>
      </c>
      <c r="AW211" s="26">
        <f t="shared" si="831"/>
        <v>7899.7</v>
      </c>
      <c r="AX211" s="26">
        <f t="shared" si="832"/>
        <v>0</v>
      </c>
      <c r="AY211" s="26"/>
      <c r="AZ211" s="26"/>
      <c r="BA211" s="26"/>
      <c r="BB211" s="26">
        <f t="shared" si="833"/>
        <v>640.5</v>
      </c>
      <c r="BC211" s="26">
        <f t="shared" si="834"/>
        <v>7899.7</v>
      </c>
      <c r="BD211" s="26">
        <f t="shared" si="835"/>
        <v>0</v>
      </c>
      <c r="BE211" s="26"/>
      <c r="BF211" s="26"/>
      <c r="BG211" s="26"/>
      <c r="BH211" s="26">
        <f t="shared" si="836"/>
        <v>640.5</v>
      </c>
      <c r="BI211" s="26">
        <f t="shared" si="837"/>
        <v>7899.7</v>
      </c>
      <c r="BJ211" s="26">
        <f t="shared" si="838"/>
        <v>0</v>
      </c>
      <c r="BK211" s="26"/>
      <c r="BL211" s="26"/>
      <c r="BM211" s="26"/>
      <c r="BN211" s="26">
        <f t="shared" si="839"/>
        <v>640.5</v>
      </c>
      <c r="BO211" s="26">
        <f t="shared" si="840"/>
        <v>7899.7</v>
      </c>
      <c r="BP211" s="26">
        <f t="shared" si="841"/>
        <v>0</v>
      </c>
      <c r="BQ211" s="26"/>
      <c r="BR211" s="26"/>
      <c r="BS211" s="26">
        <f t="shared" si="842"/>
        <v>640.5</v>
      </c>
      <c r="BT211" s="26">
        <f t="shared" si="843"/>
        <v>7899.7</v>
      </c>
      <c r="BU211" s="26">
        <f t="shared" si="844"/>
        <v>0</v>
      </c>
      <c r="BV211" s="26"/>
      <c r="BW211" s="26"/>
      <c r="BX211" s="26">
        <f t="shared" si="845"/>
        <v>640.5</v>
      </c>
      <c r="BY211" s="26">
        <f t="shared" si="846"/>
        <v>7899.7</v>
      </c>
      <c r="BZ211" s="26">
        <f t="shared" si="847"/>
        <v>0</v>
      </c>
      <c r="CA211" s="26"/>
      <c r="CB211" s="26"/>
      <c r="CC211" s="26"/>
      <c r="CD211" s="26">
        <f t="shared" si="657"/>
        <v>640.5</v>
      </c>
      <c r="CE211" s="26">
        <f t="shared" si="658"/>
        <v>7899.7</v>
      </c>
      <c r="CF211" s="26">
        <f t="shared" si="659"/>
        <v>0</v>
      </c>
      <c r="CG211" s="26"/>
      <c r="CH211" s="26"/>
      <c r="CI211" s="26"/>
      <c r="CJ211" s="26">
        <f t="shared" si="660"/>
        <v>640.5</v>
      </c>
      <c r="CK211" s="26">
        <f t="shared" si="661"/>
        <v>7899.7</v>
      </c>
      <c r="CL211" s="26">
        <f t="shared" si="662"/>
        <v>0</v>
      </c>
      <c r="CM211" s="26"/>
      <c r="CN211" s="26"/>
      <c r="CO211" s="26"/>
      <c r="CP211" s="26">
        <f t="shared" si="663"/>
        <v>640.5</v>
      </c>
      <c r="CQ211" s="26">
        <f t="shared" si="664"/>
        <v>7899.7</v>
      </c>
      <c r="CR211" s="26">
        <f t="shared" si="665"/>
        <v>0</v>
      </c>
      <c r="CS211" s="26"/>
      <c r="CT211" s="19"/>
      <c r="CU211" s="35"/>
    </row>
    <row r="212" spans="1:105" ht="62.4" hidden="1" x14ac:dyDescent="0.3">
      <c r="A212" s="36" t="s">
        <v>171</v>
      </c>
      <c r="B212" s="17"/>
      <c r="C212" s="16"/>
      <c r="D212" s="16"/>
      <c r="E212" s="34" t="s">
        <v>172</v>
      </c>
      <c r="F212" s="26">
        <f t="shared" si="765"/>
        <v>7573.5</v>
      </c>
      <c r="G212" s="26">
        <f t="shared" si="766"/>
        <v>0</v>
      </c>
      <c r="H212" s="26">
        <f t="shared" si="767"/>
        <v>0</v>
      </c>
      <c r="I212" s="26">
        <f t="shared" si="768"/>
        <v>0</v>
      </c>
      <c r="J212" s="26">
        <f t="shared" si="769"/>
        <v>0</v>
      </c>
      <c r="K212" s="26">
        <f t="shared" si="770"/>
        <v>0</v>
      </c>
      <c r="L212" s="26">
        <f t="shared" si="812"/>
        <v>7573.5</v>
      </c>
      <c r="M212" s="26">
        <f t="shared" si="813"/>
        <v>0</v>
      </c>
      <c r="N212" s="26">
        <f t="shared" si="814"/>
        <v>0</v>
      </c>
      <c r="O212" s="26">
        <f t="shared" si="771"/>
        <v>314.48500000000001</v>
      </c>
      <c r="P212" s="26">
        <f t="shared" si="772"/>
        <v>0</v>
      </c>
      <c r="Q212" s="26">
        <f t="shared" si="773"/>
        <v>0</v>
      </c>
      <c r="R212" s="26">
        <f t="shared" si="815"/>
        <v>7887.9849999999997</v>
      </c>
      <c r="S212" s="26">
        <f t="shared" si="816"/>
        <v>0</v>
      </c>
      <c r="T212" s="26">
        <f t="shared" si="817"/>
        <v>0</v>
      </c>
      <c r="U212" s="26">
        <f t="shared" si="774"/>
        <v>0</v>
      </c>
      <c r="V212" s="26">
        <f t="shared" si="775"/>
        <v>0</v>
      </c>
      <c r="W212" s="26">
        <f t="shared" si="776"/>
        <v>0</v>
      </c>
      <c r="X212" s="26">
        <f t="shared" si="818"/>
        <v>7887.9849999999997</v>
      </c>
      <c r="Y212" s="26">
        <f t="shared" si="819"/>
        <v>0</v>
      </c>
      <c r="Z212" s="26">
        <f t="shared" si="820"/>
        <v>0</v>
      </c>
      <c r="AA212" s="26">
        <f t="shared" si="777"/>
        <v>0</v>
      </c>
      <c r="AB212" s="26">
        <f t="shared" si="778"/>
        <v>0</v>
      </c>
      <c r="AC212" s="26">
        <f t="shared" si="779"/>
        <v>0</v>
      </c>
      <c r="AD212" s="26">
        <f t="shared" si="821"/>
        <v>7887.9849999999997</v>
      </c>
      <c r="AE212" s="26">
        <f t="shared" si="822"/>
        <v>0</v>
      </c>
      <c r="AF212" s="26">
        <f t="shared" si="823"/>
        <v>0</v>
      </c>
      <c r="AG212" s="26">
        <f t="shared" si="780"/>
        <v>0</v>
      </c>
      <c r="AH212" s="26">
        <f t="shared" si="781"/>
        <v>0</v>
      </c>
      <c r="AI212" s="26">
        <f t="shared" si="782"/>
        <v>0</v>
      </c>
      <c r="AJ212" s="26">
        <f t="shared" si="824"/>
        <v>7887.9849999999997</v>
      </c>
      <c r="AK212" s="26">
        <f t="shared" si="825"/>
        <v>0</v>
      </c>
      <c r="AL212" s="26">
        <f t="shared" si="826"/>
        <v>0</v>
      </c>
      <c r="AM212" s="26">
        <f t="shared" si="783"/>
        <v>0</v>
      </c>
      <c r="AN212" s="26">
        <f t="shared" si="784"/>
        <v>0</v>
      </c>
      <c r="AO212" s="26">
        <f t="shared" si="785"/>
        <v>0</v>
      </c>
      <c r="AP212" s="26">
        <f t="shared" si="827"/>
        <v>7887.9849999999997</v>
      </c>
      <c r="AQ212" s="26">
        <f t="shared" si="828"/>
        <v>0</v>
      </c>
      <c r="AR212" s="26">
        <f t="shared" si="829"/>
        <v>0</v>
      </c>
      <c r="AS212" s="26">
        <f t="shared" si="786"/>
        <v>0</v>
      </c>
      <c r="AT212" s="26">
        <f t="shared" si="787"/>
        <v>0</v>
      </c>
      <c r="AU212" s="26">
        <f t="shared" si="788"/>
        <v>0</v>
      </c>
      <c r="AV212" s="26">
        <f t="shared" si="830"/>
        <v>7887.9849999999997</v>
      </c>
      <c r="AW212" s="26">
        <f t="shared" si="831"/>
        <v>0</v>
      </c>
      <c r="AX212" s="26">
        <f t="shared" si="832"/>
        <v>0</v>
      </c>
      <c r="AY212" s="26">
        <f t="shared" si="789"/>
        <v>0</v>
      </c>
      <c r="AZ212" s="26">
        <f t="shared" si="790"/>
        <v>0</v>
      </c>
      <c r="BA212" s="26">
        <f t="shared" si="791"/>
        <v>0</v>
      </c>
      <c r="BB212" s="26">
        <f t="shared" si="833"/>
        <v>7887.9849999999997</v>
      </c>
      <c r="BC212" s="26">
        <f t="shared" si="834"/>
        <v>0</v>
      </c>
      <c r="BD212" s="26">
        <f t="shared" si="835"/>
        <v>0</v>
      </c>
      <c r="BE212" s="26">
        <f t="shared" si="792"/>
        <v>0</v>
      </c>
      <c r="BF212" s="26">
        <f t="shared" si="793"/>
        <v>0</v>
      </c>
      <c r="BG212" s="26">
        <f t="shared" si="794"/>
        <v>0</v>
      </c>
      <c r="BH212" s="26">
        <f t="shared" si="836"/>
        <v>7887.9849999999997</v>
      </c>
      <c r="BI212" s="26">
        <f t="shared" si="837"/>
        <v>0</v>
      </c>
      <c r="BJ212" s="26">
        <f t="shared" si="838"/>
        <v>0</v>
      </c>
      <c r="BK212" s="26">
        <f t="shared" si="795"/>
        <v>0</v>
      </c>
      <c r="BL212" s="26">
        <f t="shared" si="796"/>
        <v>0</v>
      </c>
      <c r="BM212" s="26">
        <f t="shared" si="797"/>
        <v>0</v>
      </c>
      <c r="BN212" s="26">
        <f t="shared" si="839"/>
        <v>7887.9849999999997</v>
      </c>
      <c r="BO212" s="26">
        <f t="shared" si="840"/>
        <v>0</v>
      </c>
      <c r="BP212" s="26">
        <f t="shared" si="841"/>
        <v>0</v>
      </c>
      <c r="BQ212" s="26">
        <f t="shared" si="798"/>
        <v>0</v>
      </c>
      <c r="BR212" s="26">
        <f t="shared" si="799"/>
        <v>0</v>
      </c>
      <c r="BS212" s="26">
        <f t="shared" si="842"/>
        <v>7887.9849999999997</v>
      </c>
      <c r="BT212" s="26">
        <f t="shared" si="843"/>
        <v>0</v>
      </c>
      <c r="BU212" s="26">
        <f t="shared" si="844"/>
        <v>0</v>
      </c>
      <c r="BV212" s="26">
        <f t="shared" si="800"/>
        <v>0</v>
      </c>
      <c r="BW212" s="26">
        <f t="shared" si="801"/>
        <v>0</v>
      </c>
      <c r="BX212" s="26">
        <f t="shared" si="845"/>
        <v>7887.9849999999997</v>
      </c>
      <c r="BY212" s="26">
        <f t="shared" si="846"/>
        <v>0</v>
      </c>
      <c r="BZ212" s="26">
        <f t="shared" si="847"/>
        <v>0</v>
      </c>
      <c r="CA212" s="26">
        <f t="shared" si="802"/>
        <v>0</v>
      </c>
      <c r="CB212" s="26">
        <f t="shared" si="803"/>
        <v>0</v>
      </c>
      <c r="CC212" s="26">
        <f t="shared" si="804"/>
        <v>0</v>
      </c>
      <c r="CD212" s="26">
        <f t="shared" si="657"/>
        <v>7887.9849999999997</v>
      </c>
      <c r="CE212" s="26">
        <f t="shared" si="658"/>
        <v>0</v>
      </c>
      <c r="CF212" s="26">
        <f t="shared" si="659"/>
        <v>0</v>
      </c>
      <c r="CG212" s="26">
        <f t="shared" si="805"/>
        <v>0</v>
      </c>
      <c r="CH212" s="26">
        <f t="shared" si="806"/>
        <v>0</v>
      </c>
      <c r="CI212" s="26">
        <f t="shared" si="807"/>
        <v>0</v>
      </c>
      <c r="CJ212" s="26">
        <f t="shared" si="660"/>
        <v>7887.9849999999997</v>
      </c>
      <c r="CK212" s="26">
        <f t="shared" si="661"/>
        <v>0</v>
      </c>
      <c r="CL212" s="26">
        <f t="shared" si="662"/>
        <v>0</v>
      </c>
      <c r="CM212" s="26">
        <f t="shared" si="808"/>
        <v>0</v>
      </c>
      <c r="CN212" s="26">
        <f t="shared" si="809"/>
        <v>0</v>
      </c>
      <c r="CO212" s="26">
        <f t="shared" si="810"/>
        <v>0</v>
      </c>
      <c r="CP212" s="26">
        <f t="shared" si="663"/>
        <v>7887.9849999999997</v>
      </c>
      <c r="CQ212" s="26">
        <f t="shared" si="664"/>
        <v>0</v>
      </c>
      <c r="CR212" s="26">
        <f t="shared" si="665"/>
        <v>0</v>
      </c>
      <c r="CS212" s="26">
        <f t="shared" si="811"/>
        <v>0</v>
      </c>
      <c r="CT212" s="19"/>
      <c r="CU212" s="35"/>
      <c r="DA212" s="1" t="s">
        <v>29</v>
      </c>
    </row>
    <row r="213" spans="1:105" ht="46.8" hidden="1" x14ac:dyDescent="0.3">
      <c r="A213" s="36" t="s">
        <v>171</v>
      </c>
      <c r="B213" s="17">
        <v>400</v>
      </c>
      <c r="C213" s="16"/>
      <c r="D213" s="16"/>
      <c r="E213" s="34" t="s">
        <v>82</v>
      </c>
      <c r="F213" s="26">
        <f t="shared" si="765"/>
        <v>7573.5</v>
      </c>
      <c r="G213" s="26">
        <f t="shared" si="766"/>
        <v>0</v>
      </c>
      <c r="H213" s="26">
        <f t="shared" si="767"/>
        <v>0</v>
      </c>
      <c r="I213" s="26">
        <f t="shared" si="768"/>
        <v>0</v>
      </c>
      <c r="J213" s="26">
        <f t="shared" si="769"/>
        <v>0</v>
      </c>
      <c r="K213" s="26">
        <f t="shared" si="770"/>
        <v>0</v>
      </c>
      <c r="L213" s="26">
        <f t="shared" si="812"/>
        <v>7573.5</v>
      </c>
      <c r="M213" s="26">
        <f t="shared" si="813"/>
        <v>0</v>
      </c>
      <c r="N213" s="26">
        <f t="shared" si="814"/>
        <v>0</v>
      </c>
      <c r="O213" s="26">
        <f t="shared" si="771"/>
        <v>314.48500000000001</v>
      </c>
      <c r="P213" s="26">
        <f t="shared" si="772"/>
        <v>0</v>
      </c>
      <c r="Q213" s="26">
        <f t="shared" si="773"/>
        <v>0</v>
      </c>
      <c r="R213" s="26">
        <f t="shared" si="815"/>
        <v>7887.9849999999997</v>
      </c>
      <c r="S213" s="26">
        <f t="shared" si="816"/>
        <v>0</v>
      </c>
      <c r="T213" s="26">
        <f t="shared" si="817"/>
        <v>0</v>
      </c>
      <c r="U213" s="26">
        <f t="shared" si="774"/>
        <v>0</v>
      </c>
      <c r="V213" s="26">
        <f t="shared" si="775"/>
        <v>0</v>
      </c>
      <c r="W213" s="26">
        <f t="shared" si="776"/>
        <v>0</v>
      </c>
      <c r="X213" s="26">
        <f t="shared" si="818"/>
        <v>7887.9849999999997</v>
      </c>
      <c r="Y213" s="26">
        <f t="shared" si="819"/>
        <v>0</v>
      </c>
      <c r="Z213" s="26">
        <f t="shared" si="820"/>
        <v>0</v>
      </c>
      <c r="AA213" s="26">
        <f t="shared" si="777"/>
        <v>0</v>
      </c>
      <c r="AB213" s="26">
        <f t="shared" si="778"/>
        <v>0</v>
      </c>
      <c r="AC213" s="26">
        <f t="shared" si="779"/>
        <v>0</v>
      </c>
      <c r="AD213" s="26">
        <f t="shared" si="821"/>
        <v>7887.9849999999997</v>
      </c>
      <c r="AE213" s="26">
        <f t="shared" si="822"/>
        <v>0</v>
      </c>
      <c r="AF213" s="26">
        <f t="shared" si="823"/>
        <v>0</v>
      </c>
      <c r="AG213" s="26">
        <f t="shared" si="780"/>
        <v>0</v>
      </c>
      <c r="AH213" s="26">
        <f t="shared" si="781"/>
        <v>0</v>
      </c>
      <c r="AI213" s="26">
        <f t="shared" si="782"/>
        <v>0</v>
      </c>
      <c r="AJ213" s="26">
        <f t="shared" si="824"/>
        <v>7887.9849999999997</v>
      </c>
      <c r="AK213" s="26">
        <f t="shared" si="825"/>
        <v>0</v>
      </c>
      <c r="AL213" s="26">
        <f t="shared" si="826"/>
        <v>0</v>
      </c>
      <c r="AM213" s="26">
        <f t="shared" si="783"/>
        <v>0</v>
      </c>
      <c r="AN213" s="26">
        <f t="shared" si="784"/>
        <v>0</v>
      </c>
      <c r="AO213" s="26">
        <f t="shared" si="785"/>
        <v>0</v>
      </c>
      <c r="AP213" s="26">
        <f t="shared" si="827"/>
        <v>7887.9849999999997</v>
      </c>
      <c r="AQ213" s="26">
        <f t="shared" si="828"/>
        <v>0</v>
      </c>
      <c r="AR213" s="26">
        <f t="shared" si="829"/>
        <v>0</v>
      </c>
      <c r="AS213" s="26">
        <f t="shared" si="786"/>
        <v>0</v>
      </c>
      <c r="AT213" s="26">
        <f t="shared" si="787"/>
        <v>0</v>
      </c>
      <c r="AU213" s="26">
        <f t="shared" si="788"/>
        <v>0</v>
      </c>
      <c r="AV213" s="26">
        <f t="shared" si="830"/>
        <v>7887.9849999999997</v>
      </c>
      <c r="AW213" s="26">
        <f t="shared" si="831"/>
        <v>0</v>
      </c>
      <c r="AX213" s="26">
        <f t="shared" si="832"/>
        <v>0</v>
      </c>
      <c r="AY213" s="26">
        <f t="shared" si="789"/>
        <v>0</v>
      </c>
      <c r="AZ213" s="26">
        <f t="shared" si="790"/>
        <v>0</v>
      </c>
      <c r="BA213" s="26">
        <f t="shared" si="791"/>
        <v>0</v>
      </c>
      <c r="BB213" s="26">
        <f t="shared" si="833"/>
        <v>7887.9849999999997</v>
      </c>
      <c r="BC213" s="26">
        <f t="shared" si="834"/>
        <v>0</v>
      </c>
      <c r="BD213" s="26">
        <f t="shared" si="835"/>
        <v>0</v>
      </c>
      <c r="BE213" s="26">
        <f t="shared" si="792"/>
        <v>0</v>
      </c>
      <c r="BF213" s="26">
        <f t="shared" si="793"/>
        <v>0</v>
      </c>
      <c r="BG213" s="26">
        <f t="shared" si="794"/>
        <v>0</v>
      </c>
      <c r="BH213" s="26">
        <f t="shared" si="836"/>
        <v>7887.9849999999997</v>
      </c>
      <c r="BI213" s="26">
        <f t="shared" si="837"/>
        <v>0</v>
      </c>
      <c r="BJ213" s="26">
        <f t="shared" si="838"/>
        <v>0</v>
      </c>
      <c r="BK213" s="26">
        <f t="shared" si="795"/>
        <v>0</v>
      </c>
      <c r="BL213" s="26">
        <f t="shared" si="796"/>
        <v>0</v>
      </c>
      <c r="BM213" s="26">
        <f t="shared" si="797"/>
        <v>0</v>
      </c>
      <c r="BN213" s="26">
        <f t="shared" si="839"/>
        <v>7887.9849999999997</v>
      </c>
      <c r="BO213" s="26">
        <f t="shared" si="840"/>
        <v>0</v>
      </c>
      <c r="BP213" s="26">
        <f t="shared" si="841"/>
        <v>0</v>
      </c>
      <c r="BQ213" s="26">
        <f t="shared" si="798"/>
        <v>0</v>
      </c>
      <c r="BR213" s="26">
        <f t="shared" si="799"/>
        <v>0</v>
      </c>
      <c r="BS213" s="26">
        <f t="shared" si="842"/>
        <v>7887.9849999999997</v>
      </c>
      <c r="BT213" s="26">
        <f t="shared" si="843"/>
        <v>0</v>
      </c>
      <c r="BU213" s="26">
        <f t="shared" si="844"/>
        <v>0</v>
      </c>
      <c r="BV213" s="26">
        <f t="shared" si="800"/>
        <v>0</v>
      </c>
      <c r="BW213" s="26">
        <f t="shared" si="801"/>
        <v>0</v>
      </c>
      <c r="BX213" s="26">
        <f t="shared" si="845"/>
        <v>7887.9849999999997</v>
      </c>
      <c r="BY213" s="26">
        <f t="shared" si="846"/>
        <v>0</v>
      </c>
      <c r="BZ213" s="26">
        <f t="shared" si="847"/>
        <v>0</v>
      </c>
      <c r="CA213" s="26">
        <f t="shared" si="802"/>
        <v>0</v>
      </c>
      <c r="CB213" s="26">
        <f t="shared" si="803"/>
        <v>0</v>
      </c>
      <c r="CC213" s="26">
        <f t="shared" si="804"/>
        <v>0</v>
      </c>
      <c r="CD213" s="26">
        <f t="shared" si="657"/>
        <v>7887.9849999999997</v>
      </c>
      <c r="CE213" s="26">
        <f t="shared" si="658"/>
        <v>0</v>
      </c>
      <c r="CF213" s="26">
        <f t="shared" si="659"/>
        <v>0</v>
      </c>
      <c r="CG213" s="26">
        <f t="shared" si="805"/>
        <v>0</v>
      </c>
      <c r="CH213" s="26">
        <f t="shared" si="806"/>
        <v>0</v>
      </c>
      <c r="CI213" s="26">
        <f t="shared" si="807"/>
        <v>0</v>
      </c>
      <c r="CJ213" s="26">
        <f t="shared" si="660"/>
        <v>7887.9849999999997</v>
      </c>
      <c r="CK213" s="26">
        <f t="shared" si="661"/>
        <v>0</v>
      </c>
      <c r="CL213" s="26">
        <f t="shared" si="662"/>
        <v>0</v>
      </c>
      <c r="CM213" s="26">
        <f t="shared" si="808"/>
        <v>0</v>
      </c>
      <c r="CN213" s="26">
        <f t="shared" si="809"/>
        <v>0</v>
      </c>
      <c r="CO213" s="26">
        <f t="shared" si="810"/>
        <v>0</v>
      </c>
      <c r="CP213" s="26">
        <f t="shared" si="663"/>
        <v>7887.9849999999997</v>
      </c>
      <c r="CQ213" s="26">
        <f t="shared" si="664"/>
        <v>0</v>
      </c>
      <c r="CR213" s="26">
        <f t="shared" si="665"/>
        <v>0</v>
      </c>
      <c r="CS213" s="26">
        <f t="shared" si="811"/>
        <v>0</v>
      </c>
      <c r="CT213" s="19"/>
      <c r="CU213" s="35"/>
      <c r="CY213" s="1" t="s">
        <v>27</v>
      </c>
    </row>
    <row r="214" spans="1:105" hidden="1" x14ac:dyDescent="0.3">
      <c r="A214" s="36" t="s">
        <v>171</v>
      </c>
      <c r="B214" s="17">
        <v>410</v>
      </c>
      <c r="C214" s="16"/>
      <c r="D214" s="16"/>
      <c r="E214" s="34" t="s">
        <v>83</v>
      </c>
      <c r="F214" s="26">
        <f t="shared" si="765"/>
        <v>7573.5</v>
      </c>
      <c r="G214" s="26">
        <f t="shared" si="766"/>
        <v>0</v>
      </c>
      <c r="H214" s="26">
        <f t="shared" si="767"/>
        <v>0</v>
      </c>
      <c r="I214" s="26">
        <f t="shared" si="768"/>
        <v>0</v>
      </c>
      <c r="J214" s="26">
        <f t="shared" si="769"/>
        <v>0</v>
      </c>
      <c r="K214" s="26">
        <f t="shared" si="770"/>
        <v>0</v>
      </c>
      <c r="L214" s="26">
        <f t="shared" si="812"/>
        <v>7573.5</v>
      </c>
      <c r="M214" s="26">
        <f t="shared" si="813"/>
        <v>0</v>
      </c>
      <c r="N214" s="26">
        <f t="shared" si="814"/>
        <v>0</v>
      </c>
      <c r="O214" s="26">
        <f t="shared" si="771"/>
        <v>314.48500000000001</v>
      </c>
      <c r="P214" s="26">
        <f t="shared" si="772"/>
        <v>0</v>
      </c>
      <c r="Q214" s="26">
        <f t="shared" si="773"/>
        <v>0</v>
      </c>
      <c r="R214" s="26">
        <f t="shared" si="815"/>
        <v>7887.9849999999997</v>
      </c>
      <c r="S214" s="26">
        <f t="shared" si="816"/>
        <v>0</v>
      </c>
      <c r="T214" s="26">
        <f t="shared" si="817"/>
        <v>0</v>
      </c>
      <c r="U214" s="26">
        <f t="shared" si="774"/>
        <v>0</v>
      </c>
      <c r="V214" s="26">
        <f t="shared" si="775"/>
        <v>0</v>
      </c>
      <c r="W214" s="26">
        <f t="shared" si="776"/>
        <v>0</v>
      </c>
      <c r="X214" s="26">
        <f t="shared" si="818"/>
        <v>7887.9849999999997</v>
      </c>
      <c r="Y214" s="26">
        <f t="shared" si="819"/>
        <v>0</v>
      </c>
      <c r="Z214" s="26">
        <f t="shared" si="820"/>
        <v>0</v>
      </c>
      <c r="AA214" s="26">
        <f t="shared" si="777"/>
        <v>0</v>
      </c>
      <c r="AB214" s="26">
        <f t="shared" si="778"/>
        <v>0</v>
      </c>
      <c r="AC214" s="26">
        <f t="shared" si="779"/>
        <v>0</v>
      </c>
      <c r="AD214" s="26">
        <f t="shared" si="821"/>
        <v>7887.9849999999997</v>
      </c>
      <c r="AE214" s="26">
        <f t="shared" si="822"/>
        <v>0</v>
      </c>
      <c r="AF214" s="26">
        <f t="shared" si="823"/>
        <v>0</v>
      </c>
      <c r="AG214" s="26">
        <f t="shared" si="780"/>
        <v>0</v>
      </c>
      <c r="AH214" s="26">
        <f t="shared" si="781"/>
        <v>0</v>
      </c>
      <c r="AI214" s="26">
        <f t="shared" si="782"/>
        <v>0</v>
      </c>
      <c r="AJ214" s="26">
        <f t="shared" si="824"/>
        <v>7887.9849999999997</v>
      </c>
      <c r="AK214" s="26">
        <f t="shared" si="825"/>
        <v>0</v>
      </c>
      <c r="AL214" s="26">
        <f t="shared" si="826"/>
        <v>0</v>
      </c>
      <c r="AM214" s="26">
        <f t="shared" si="783"/>
        <v>0</v>
      </c>
      <c r="AN214" s="26">
        <f t="shared" si="784"/>
        <v>0</v>
      </c>
      <c r="AO214" s="26">
        <f t="shared" si="785"/>
        <v>0</v>
      </c>
      <c r="AP214" s="26">
        <f t="shared" si="827"/>
        <v>7887.9849999999997</v>
      </c>
      <c r="AQ214" s="26">
        <f t="shared" si="828"/>
        <v>0</v>
      </c>
      <c r="AR214" s="26">
        <f t="shared" si="829"/>
        <v>0</v>
      </c>
      <c r="AS214" s="26">
        <f t="shared" si="786"/>
        <v>0</v>
      </c>
      <c r="AT214" s="26">
        <f t="shared" si="787"/>
        <v>0</v>
      </c>
      <c r="AU214" s="26">
        <f t="shared" si="788"/>
        <v>0</v>
      </c>
      <c r="AV214" s="26">
        <f t="shared" si="830"/>
        <v>7887.9849999999997</v>
      </c>
      <c r="AW214" s="26">
        <f t="shared" si="831"/>
        <v>0</v>
      </c>
      <c r="AX214" s="26">
        <f t="shared" si="832"/>
        <v>0</v>
      </c>
      <c r="AY214" s="26">
        <f t="shared" si="789"/>
        <v>0</v>
      </c>
      <c r="AZ214" s="26">
        <f t="shared" si="790"/>
        <v>0</v>
      </c>
      <c r="BA214" s="26">
        <f t="shared" si="791"/>
        <v>0</v>
      </c>
      <c r="BB214" s="26">
        <f t="shared" si="833"/>
        <v>7887.9849999999997</v>
      </c>
      <c r="BC214" s="26">
        <f t="shared" si="834"/>
        <v>0</v>
      </c>
      <c r="BD214" s="26">
        <f t="shared" si="835"/>
        <v>0</v>
      </c>
      <c r="BE214" s="26">
        <f t="shared" si="792"/>
        <v>0</v>
      </c>
      <c r="BF214" s="26">
        <f t="shared" si="793"/>
        <v>0</v>
      </c>
      <c r="BG214" s="26">
        <f t="shared" si="794"/>
        <v>0</v>
      </c>
      <c r="BH214" s="26">
        <f t="shared" si="836"/>
        <v>7887.9849999999997</v>
      </c>
      <c r="BI214" s="26">
        <f t="shared" si="837"/>
        <v>0</v>
      </c>
      <c r="BJ214" s="26">
        <f t="shared" si="838"/>
        <v>0</v>
      </c>
      <c r="BK214" s="26">
        <f t="shared" si="795"/>
        <v>0</v>
      </c>
      <c r="BL214" s="26">
        <f t="shared" si="796"/>
        <v>0</v>
      </c>
      <c r="BM214" s="26">
        <f t="shared" si="797"/>
        <v>0</v>
      </c>
      <c r="BN214" s="26">
        <f t="shared" si="839"/>
        <v>7887.9849999999997</v>
      </c>
      <c r="BO214" s="26">
        <f t="shared" si="840"/>
        <v>0</v>
      </c>
      <c r="BP214" s="26">
        <f t="shared" si="841"/>
        <v>0</v>
      </c>
      <c r="BQ214" s="26">
        <f t="shared" si="798"/>
        <v>0</v>
      </c>
      <c r="BR214" s="26">
        <f t="shared" si="799"/>
        <v>0</v>
      </c>
      <c r="BS214" s="26">
        <f t="shared" si="842"/>
        <v>7887.9849999999997</v>
      </c>
      <c r="BT214" s="26">
        <f t="shared" si="843"/>
        <v>0</v>
      </c>
      <c r="BU214" s="26">
        <f t="shared" si="844"/>
        <v>0</v>
      </c>
      <c r="BV214" s="26">
        <f t="shared" si="800"/>
        <v>0</v>
      </c>
      <c r="BW214" s="26">
        <f t="shared" si="801"/>
        <v>0</v>
      </c>
      <c r="BX214" s="26">
        <f t="shared" si="845"/>
        <v>7887.9849999999997</v>
      </c>
      <c r="BY214" s="26">
        <f t="shared" si="846"/>
        <v>0</v>
      </c>
      <c r="BZ214" s="26">
        <f t="shared" si="847"/>
        <v>0</v>
      </c>
      <c r="CA214" s="26">
        <f t="shared" si="802"/>
        <v>0</v>
      </c>
      <c r="CB214" s="26">
        <f t="shared" si="803"/>
        <v>0</v>
      </c>
      <c r="CC214" s="26">
        <f t="shared" si="804"/>
        <v>0</v>
      </c>
      <c r="CD214" s="26">
        <f t="shared" si="657"/>
        <v>7887.9849999999997</v>
      </c>
      <c r="CE214" s="26">
        <f t="shared" si="658"/>
        <v>0</v>
      </c>
      <c r="CF214" s="26">
        <f t="shared" si="659"/>
        <v>0</v>
      </c>
      <c r="CG214" s="26">
        <f t="shared" si="805"/>
        <v>0</v>
      </c>
      <c r="CH214" s="26">
        <f t="shared" si="806"/>
        <v>0</v>
      </c>
      <c r="CI214" s="26">
        <f t="shared" si="807"/>
        <v>0</v>
      </c>
      <c r="CJ214" s="26">
        <f t="shared" si="660"/>
        <v>7887.9849999999997</v>
      </c>
      <c r="CK214" s="26">
        <f t="shared" si="661"/>
        <v>0</v>
      </c>
      <c r="CL214" s="26">
        <f t="shared" si="662"/>
        <v>0</v>
      </c>
      <c r="CM214" s="26">
        <f t="shared" si="808"/>
        <v>0</v>
      </c>
      <c r="CN214" s="26">
        <f t="shared" si="809"/>
        <v>0</v>
      </c>
      <c r="CO214" s="26">
        <f t="shared" si="810"/>
        <v>0</v>
      </c>
      <c r="CP214" s="26">
        <f t="shared" si="663"/>
        <v>7887.9849999999997</v>
      </c>
      <c r="CQ214" s="26">
        <f t="shared" si="664"/>
        <v>0</v>
      </c>
      <c r="CR214" s="26">
        <f t="shared" si="665"/>
        <v>0</v>
      </c>
      <c r="CS214" s="26">
        <f t="shared" si="811"/>
        <v>0</v>
      </c>
      <c r="CT214" s="19"/>
      <c r="CU214" s="35"/>
      <c r="CZ214" s="1" t="s">
        <v>28</v>
      </c>
    </row>
    <row r="215" spans="1:105" ht="46.8" hidden="1" x14ac:dyDescent="0.3">
      <c r="A215" s="36" t="s">
        <v>171</v>
      </c>
      <c r="B215" s="17">
        <v>410</v>
      </c>
      <c r="C215" s="16" t="s">
        <v>65</v>
      </c>
      <c r="D215" s="16" t="s">
        <v>132</v>
      </c>
      <c r="E215" s="34" t="s">
        <v>133</v>
      </c>
      <c r="F215" s="26">
        <v>7573.5</v>
      </c>
      <c r="G215" s="26"/>
      <c r="H215" s="26"/>
      <c r="I215" s="26"/>
      <c r="J215" s="26"/>
      <c r="K215" s="26"/>
      <c r="L215" s="26">
        <f t="shared" si="812"/>
        <v>7573.5</v>
      </c>
      <c r="M215" s="26">
        <f t="shared" si="813"/>
        <v>0</v>
      </c>
      <c r="N215" s="26">
        <f t="shared" si="814"/>
        <v>0</v>
      </c>
      <c r="O215" s="26">
        <v>314.48500000000001</v>
      </c>
      <c r="P215" s="26"/>
      <c r="Q215" s="26"/>
      <c r="R215" s="26">
        <f t="shared" si="815"/>
        <v>7887.9849999999997</v>
      </c>
      <c r="S215" s="26">
        <f t="shared" si="816"/>
        <v>0</v>
      </c>
      <c r="T215" s="26">
        <f t="shared" si="817"/>
        <v>0</v>
      </c>
      <c r="U215" s="26"/>
      <c r="V215" s="26"/>
      <c r="W215" s="26"/>
      <c r="X215" s="26">
        <f t="shared" si="818"/>
        <v>7887.9849999999997</v>
      </c>
      <c r="Y215" s="26">
        <f t="shared" si="819"/>
        <v>0</v>
      </c>
      <c r="Z215" s="26">
        <f t="shared" si="820"/>
        <v>0</v>
      </c>
      <c r="AA215" s="26"/>
      <c r="AB215" s="26"/>
      <c r="AC215" s="26"/>
      <c r="AD215" s="26">
        <f t="shared" si="821"/>
        <v>7887.9849999999997</v>
      </c>
      <c r="AE215" s="26">
        <f t="shared" si="822"/>
        <v>0</v>
      </c>
      <c r="AF215" s="26">
        <f t="shared" si="823"/>
        <v>0</v>
      </c>
      <c r="AG215" s="26"/>
      <c r="AH215" s="26"/>
      <c r="AI215" s="26"/>
      <c r="AJ215" s="26">
        <f t="shared" si="824"/>
        <v>7887.9849999999997</v>
      </c>
      <c r="AK215" s="26">
        <f t="shared" si="825"/>
        <v>0</v>
      </c>
      <c r="AL215" s="26">
        <f t="shared" si="826"/>
        <v>0</v>
      </c>
      <c r="AM215" s="26"/>
      <c r="AN215" s="26"/>
      <c r="AO215" s="26"/>
      <c r="AP215" s="26">
        <f t="shared" si="827"/>
        <v>7887.9849999999997</v>
      </c>
      <c r="AQ215" s="26">
        <f t="shared" si="828"/>
        <v>0</v>
      </c>
      <c r="AR215" s="26">
        <f t="shared" si="829"/>
        <v>0</v>
      </c>
      <c r="AS215" s="26"/>
      <c r="AT215" s="26"/>
      <c r="AU215" s="26"/>
      <c r="AV215" s="26">
        <f t="shared" si="830"/>
        <v>7887.9849999999997</v>
      </c>
      <c r="AW215" s="26">
        <f t="shared" si="831"/>
        <v>0</v>
      </c>
      <c r="AX215" s="26">
        <f t="shared" si="832"/>
        <v>0</v>
      </c>
      <c r="AY215" s="26"/>
      <c r="AZ215" s="26"/>
      <c r="BA215" s="26"/>
      <c r="BB215" s="26">
        <f t="shared" si="833"/>
        <v>7887.9849999999997</v>
      </c>
      <c r="BC215" s="26">
        <f t="shared" si="834"/>
        <v>0</v>
      </c>
      <c r="BD215" s="26">
        <f t="shared" si="835"/>
        <v>0</v>
      </c>
      <c r="BE215" s="26"/>
      <c r="BF215" s="26"/>
      <c r="BG215" s="26"/>
      <c r="BH215" s="26">
        <f t="shared" si="836"/>
        <v>7887.9849999999997</v>
      </c>
      <c r="BI215" s="26">
        <f t="shared" si="837"/>
        <v>0</v>
      </c>
      <c r="BJ215" s="26">
        <f t="shared" si="838"/>
        <v>0</v>
      </c>
      <c r="BK215" s="26"/>
      <c r="BL215" s="26"/>
      <c r="BM215" s="26"/>
      <c r="BN215" s="26">
        <f t="shared" si="839"/>
        <v>7887.9849999999997</v>
      </c>
      <c r="BO215" s="26">
        <f t="shared" si="840"/>
        <v>0</v>
      </c>
      <c r="BP215" s="26">
        <f t="shared" si="841"/>
        <v>0</v>
      </c>
      <c r="BQ215" s="26"/>
      <c r="BR215" s="26"/>
      <c r="BS215" s="26">
        <f t="shared" si="842"/>
        <v>7887.9849999999997</v>
      </c>
      <c r="BT215" s="26">
        <f t="shared" si="843"/>
        <v>0</v>
      </c>
      <c r="BU215" s="26">
        <f t="shared" si="844"/>
        <v>0</v>
      </c>
      <c r="BV215" s="26"/>
      <c r="BW215" s="26"/>
      <c r="BX215" s="26">
        <f t="shared" si="845"/>
        <v>7887.9849999999997</v>
      </c>
      <c r="BY215" s="26">
        <f t="shared" si="846"/>
        <v>0</v>
      </c>
      <c r="BZ215" s="26">
        <f t="shared" si="847"/>
        <v>0</v>
      </c>
      <c r="CA215" s="26"/>
      <c r="CB215" s="26"/>
      <c r="CC215" s="26"/>
      <c r="CD215" s="26">
        <f t="shared" si="657"/>
        <v>7887.9849999999997</v>
      </c>
      <c r="CE215" s="26">
        <f t="shared" si="658"/>
        <v>0</v>
      </c>
      <c r="CF215" s="26">
        <f t="shared" si="659"/>
        <v>0</v>
      </c>
      <c r="CG215" s="26"/>
      <c r="CH215" s="26"/>
      <c r="CI215" s="26"/>
      <c r="CJ215" s="26">
        <f t="shared" si="660"/>
        <v>7887.9849999999997</v>
      </c>
      <c r="CK215" s="26">
        <f t="shared" si="661"/>
        <v>0</v>
      </c>
      <c r="CL215" s="26">
        <f t="shared" si="662"/>
        <v>0</v>
      </c>
      <c r="CM215" s="26"/>
      <c r="CN215" s="26"/>
      <c r="CO215" s="26"/>
      <c r="CP215" s="26">
        <f t="shared" si="663"/>
        <v>7887.9849999999997</v>
      </c>
      <c r="CQ215" s="26">
        <f t="shared" si="664"/>
        <v>0</v>
      </c>
      <c r="CR215" s="26">
        <f t="shared" si="665"/>
        <v>0</v>
      </c>
      <c r="CS215" s="26"/>
      <c r="CT215" s="19"/>
      <c r="CU215" s="35"/>
    </row>
    <row r="216" spans="1:105" ht="46.8" hidden="1" x14ac:dyDescent="0.3">
      <c r="A216" s="36" t="s">
        <v>173</v>
      </c>
      <c r="B216" s="17"/>
      <c r="C216" s="16"/>
      <c r="D216" s="16"/>
      <c r="E216" s="34" t="s">
        <v>174</v>
      </c>
      <c r="F216" s="26"/>
      <c r="G216" s="26"/>
      <c r="H216" s="26"/>
      <c r="I216" s="26"/>
      <c r="J216" s="26"/>
      <c r="K216" s="26"/>
      <c r="L216" s="26"/>
      <c r="M216" s="26"/>
      <c r="N216" s="26"/>
      <c r="O216" s="26">
        <f t="shared" si="771"/>
        <v>7704.7619999999997</v>
      </c>
      <c r="P216" s="26">
        <f t="shared" si="772"/>
        <v>0</v>
      </c>
      <c r="Q216" s="26">
        <f t="shared" si="773"/>
        <v>0</v>
      </c>
      <c r="R216" s="26">
        <f t="shared" si="815"/>
        <v>7704.7619999999997</v>
      </c>
      <c r="S216" s="26">
        <f t="shared" si="816"/>
        <v>0</v>
      </c>
      <c r="T216" s="26">
        <f t="shared" si="817"/>
        <v>0</v>
      </c>
      <c r="U216" s="26">
        <f t="shared" si="774"/>
        <v>0</v>
      </c>
      <c r="V216" s="26">
        <f t="shared" si="775"/>
        <v>0</v>
      </c>
      <c r="W216" s="26">
        <f t="shared" si="776"/>
        <v>0</v>
      </c>
      <c r="X216" s="26">
        <f t="shared" si="818"/>
        <v>7704.7619999999997</v>
      </c>
      <c r="Y216" s="26">
        <f t="shared" si="819"/>
        <v>0</v>
      </c>
      <c r="Z216" s="26">
        <f t="shared" si="820"/>
        <v>0</v>
      </c>
      <c r="AA216" s="26">
        <f t="shared" si="777"/>
        <v>0</v>
      </c>
      <c r="AB216" s="26">
        <f t="shared" si="778"/>
        <v>0</v>
      </c>
      <c r="AC216" s="26">
        <f t="shared" si="779"/>
        <v>0</v>
      </c>
      <c r="AD216" s="26">
        <f t="shared" si="821"/>
        <v>7704.7619999999997</v>
      </c>
      <c r="AE216" s="26">
        <f t="shared" si="822"/>
        <v>0</v>
      </c>
      <c r="AF216" s="26">
        <f t="shared" si="823"/>
        <v>0</v>
      </c>
      <c r="AG216" s="26">
        <f t="shared" si="780"/>
        <v>0</v>
      </c>
      <c r="AH216" s="26">
        <f t="shared" si="781"/>
        <v>0</v>
      </c>
      <c r="AI216" s="26">
        <f t="shared" si="782"/>
        <v>0</v>
      </c>
      <c r="AJ216" s="26">
        <f t="shared" si="824"/>
        <v>7704.7619999999997</v>
      </c>
      <c r="AK216" s="26">
        <f t="shared" si="825"/>
        <v>0</v>
      </c>
      <c r="AL216" s="26">
        <f t="shared" si="826"/>
        <v>0</v>
      </c>
      <c r="AM216" s="26">
        <f t="shared" si="783"/>
        <v>0</v>
      </c>
      <c r="AN216" s="26">
        <f t="shared" si="784"/>
        <v>0</v>
      </c>
      <c r="AO216" s="26">
        <f t="shared" si="785"/>
        <v>0</v>
      </c>
      <c r="AP216" s="26">
        <f t="shared" si="827"/>
        <v>7704.7619999999997</v>
      </c>
      <c r="AQ216" s="26">
        <f t="shared" si="828"/>
        <v>0</v>
      </c>
      <c r="AR216" s="26">
        <f t="shared" si="829"/>
        <v>0</v>
      </c>
      <c r="AS216" s="26">
        <f t="shared" si="786"/>
        <v>0</v>
      </c>
      <c r="AT216" s="26">
        <f t="shared" si="787"/>
        <v>0</v>
      </c>
      <c r="AU216" s="26">
        <f t="shared" si="788"/>
        <v>0</v>
      </c>
      <c r="AV216" s="26">
        <f t="shared" si="830"/>
        <v>7704.7619999999997</v>
      </c>
      <c r="AW216" s="26">
        <f t="shared" si="831"/>
        <v>0</v>
      </c>
      <c r="AX216" s="26">
        <f t="shared" si="832"/>
        <v>0</v>
      </c>
      <c r="AY216" s="26">
        <f t="shared" si="789"/>
        <v>0</v>
      </c>
      <c r="AZ216" s="26">
        <f t="shared" si="790"/>
        <v>0</v>
      </c>
      <c r="BA216" s="26">
        <f t="shared" si="791"/>
        <v>0</v>
      </c>
      <c r="BB216" s="26">
        <f t="shared" si="833"/>
        <v>7704.7619999999997</v>
      </c>
      <c r="BC216" s="26">
        <f t="shared" si="834"/>
        <v>0</v>
      </c>
      <c r="BD216" s="26">
        <f t="shared" si="835"/>
        <v>0</v>
      </c>
      <c r="BE216" s="26">
        <f t="shared" si="792"/>
        <v>0</v>
      </c>
      <c r="BF216" s="26">
        <f t="shared" si="793"/>
        <v>0</v>
      </c>
      <c r="BG216" s="26">
        <f t="shared" si="794"/>
        <v>0</v>
      </c>
      <c r="BH216" s="26">
        <f t="shared" si="836"/>
        <v>7704.7619999999997</v>
      </c>
      <c r="BI216" s="26">
        <f t="shared" si="837"/>
        <v>0</v>
      </c>
      <c r="BJ216" s="26">
        <f t="shared" si="838"/>
        <v>0</v>
      </c>
      <c r="BK216" s="26">
        <f t="shared" si="795"/>
        <v>0</v>
      </c>
      <c r="BL216" s="26">
        <f t="shared" si="796"/>
        <v>0</v>
      </c>
      <c r="BM216" s="26">
        <f t="shared" si="797"/>
        <v>0</v>
      </c>
      <c r="BN216" s="26">
        <f t="shared" si="839"/>
        <v>7704.7619999999997</v>
      </c>
      <c r="BO216" s="26">
        <f t="shared" si="840"/>
        <v>0</v>
      </c>
      <c r="BP216" s="26">
        <f t="shared" si="841"/>
        <v>0</v>
      </c>
      <c r="BQ216" s="26">
        <f t="shared" si="798"/>
        <v>0</v>
      </c>
      <c r="BR216" s="26">
        <f t="shared" si="799"/>
        <v>0</v>
      </c>
      <c r="BS216" s="26">
        <f t="shared" si="842"/>
        <v>7704.7619999999997</v>
      </c>
      <c r="BT216" s="26">
        <f t="shared" si="843"/>
        <v>0</v>
      </c>
      <c r="BU216" s="26">
        <f t="shared" si="844"/>
        <v>0</v>
      </c>
      <c r="BV216" s="26">
        <f t="shared" si="800"/>
        <v>0</v>
      </c>
      <c r="BW216" s="26">
        <f t="shared" si="801"/>
        <v>0</v>
      </c>
      <c r="BX216" s="26">
        <f t="shared" si="845"/>
        <v>7704.7619999999997</v>
      </c>
      <c r="BY216" s="26">
        <f t="shared" si="846"/>
        <v>0</v>
      </c>
      <c r="BZ216" s="26">
        <f t="shared" si="847"/>
        <v>0</v>
      </c>
      <c r="CA216" s="26">
        <f t="shared" si="802"/>
        <v>0</v>
      </c>
      <c r="CB216" s="26">
        <f t="shared" si="803"/>
        <v>0</v>
      </c>
      <c r="CC216" s="26">
        <f t="shared" si="804"/>
        <v>0</v>
      </c>
      <c r="CD216" s="26">
        <f t="shared" si="657"/>
        <v>7704.7619999999997</v>
      </c>
      <c r="CE216" s="26">
        <f t="shared" si="658"/>
        <v>0</v>
      </c>
      <c r="CF216" s="26">
        <f t="shared" si="659"/>
        <v>0</v>
      </c>
      <c r="CG216" s="26">
        <f t="shared" si="805"/>
        <v>0</v>
      </c>
      <c r="CH216" s="26">
        <f t="shared" si="806"/>
        <v>0</v>
      </c>
      <c r="CI216" s="26">
        <f t="shared" si="807"/>
        <v>0</v>
      </c>
      <c r="CJ216" s="26">
        <f t="shared" si="660"/>
        <v>7704.7619999999997</v>
      </c>
      <c r="CK216" s="26">
        <f t="shared" si="661"/>
        <v>0</v>
      </c>
      <c r="CL216" s="26">
        <f t="shared" si="662"/>
        <v>0</v>
      </c>
      <c r="CM216" s="26">
        <f t="shared" si="808"/>
        <v>0</v>
      </c>
      <c r="CN216" s="26">
        <f t="shared" si="809"/>
        <v>0</v>
      </c>
      <c r="CO216" s="26">
        <f t="shared" si="810"/>
        <v>0</v>
      </c>
      <c r="CP216" s="26">
        <f t="shared" si="663"/>
        <v>7704.7619999999997</v>
      </c>
      <c r="CQ216" s="26">
        <f t="shared" si="664"/>
        <v>0</v>
      </c>
      <c r="CR216" s="26">
        <f t="shared" si="665"/>
        <v>0</v>
      </c>
      <c r="CS216" s="26">
        <f t="shared" si="811"/>
        <v>0</v>
      </c>
      <c r="CT216" s="19"/>
      <c r="CU216" s="35"/>
    </row>
    <row r="217" spans="1:105" ht="46.8" hidden="1" x14ac:dyDescent="0.3">
      <c r="A217" s="36" t="s">
        <v>173</v>
      </c>
      <c r="B217" s="17">
        <v>400</v>
      </c>
      <c r="C217" s="16"/>
      <c r="D217" s="16"/>
      <c r="E217" s="34" t="s">
        <v>82</v>
      </c>
      <c r="F217" s="26"/>
      <c r="G217" s="26"/>
      <c r="H217" s="26"/>
      <c r="I217" s="26"/>
      <c r="J217" s="26"/>
      <c r="K217" s="26"/>
      <c r="L217" s="26"/>
      <c r="M217" s="26"/>
      <c r="N217" s="26"/>
      <c r="O217" s="26">
        <f t="shared" si="771"/>
        <v>7704.7619999999997</v>
      </c>
      <c r="P217" s="26">
        <f t="shared" si="772"/>
        <v>0</v>
      </c>
      <c r="Q217" s="26">
        <f t="shared" si="773"/>
        <v>0</v>
      </c>
      <c r="R217" s="26">
        <f t="shared" si="815"/>
        <v>7704.7619999999997</v>
      </c>
      <c r="S217" s="26">
        <f t="shared" si="816"/>
        <v>0</v>
      </c>
      <c r="T217" s="26">
        <f t="shared" si="817"/>
        <v>0</v>
      </c>
      <c r="U217" s="26">
        <f t="shared" si="774"/>
        <v>0</v>
      </c>
      <c r="V217" s="26">
        <f t="shared" si="775"/>
        <v>0</v>
      </c>
      <c r="W217" s="26">
        <f t="shared" si="776"/>
        <v>0</v>
      </c>
      <c r="X217" s="26">
        <f t="shared" si="818"/>
        <v>7704.7619999999997</v>
      </c>
      <c r="Y217" s="26">
        <f t="shared" si="819"/>
        <v>0</v>
      </c>
      <c r="Z217" s="26">
        <f t="shared" si="820"/>
        <v>0</v>
      </c>
      <c r="AA217" s="26">
        <f t="shared" si="777"/>
        <v>0</v>
      </c>
      <c r="AB217" s="26">
        <f t="shared" si="778"/>
        <v>0</v>
      </c>
      <c r="AC217" s="26">
        <f t="shared" si="779"/>
        <v>0</v>
      </c>
      <c r="AD217" s="26">
        <f t="shared" si="821"/>
        <v>7704.7619999999997</v>
      </c>
      <c r="AE217" s="26">
        <f t="shared" si="822"/>
        <v>0</v>
      </c>
      <c r="AF217" s="26">
        <f t="shared" si="823"/>
        <v>0</v>
      </c>
      <c r="AG217" s="26">
        <f t="shared" si="780"/>
        <v>0</v>
      </c>
      <c r="AH217" s="26">
        <f t="shared" si="781"/>
        <v>0</v>
      </c>
      <c r="AI217" s="26">
        <f t="shared" si="782"/>
        <v>0</v>
      </c>
      <c r="AJ217" s="26">
        <f t="shared" si="824"/>
        <v>7704.7619999999997</v>
      </c>
      <c r="AK217" s="26">
        <f t="shared" si="825"/>
        <v>0</v>
      </c>
      <c r="AL217" s="26">
        <f t="shared" si="826"/>
        <v>0</v>
      </c>
      <c r="AM217" s="26">
        <f t="shared" si="783"/>
        <v>0</v>
      </c>
      <c r="AN217" s="26">
        <f t="shared" si="784"/>
        <v>0</v>
      </c>
      <c r="AO217" s="26">
        <f t="shared" si="785"/>
        <v>0</v>
      </c>
      <c r="AP217" s="26">
        <f t="shared" si="827"/>
        <v>7704.7619999999997</v>
      </c>
      <c r="AQ217" s="26">
        <f t="shared" si="828"/>
        <v>0</v>
      </c>
      <c r="AR217" s="26">
        <f t="shared" si="829"/>
        <v>0</v>
      </c>
      <c r="AS217" s="26">
        <f t="shared" si="786"/>
        <v>0</v>
      </c>
      <c r="AT217" s="26">
        <f t="shared" si="787"/>
        <v>0</v>
      </c>
      <c r="AU217" s="26">
        <f t="shared" si="788"/>
        <v>0</v>
      </c>
      <c r="AV217" s="26">
        <f t="shared" si="830"/>
        <v>7704.7619999999997</v>
      </c>
      <c r="AW217" s="26">
        <f t="shared" si="831"/>
        <v>0</v>
      </c>
      <c r="AX217" s="26">
        <f t="shared" si="832"/>
        <v>0</v>
      </c>
      <c r="AY217" s="26">
        <f t="shared" si="789"/>
        <v>0</v>
      </c>
      <c r="AZ217" s="26">
        <f t="shared" si="790"/>
        <v>0</v>
      </c>
      <c r="BA217" s="26">
        <f t="shared" si="791"/>
        <v>0</v>
      </c>
      <c r="BB217" s="26">
        <f t="shared" si="833"/>
        <v>7704.7619999999997</v>
      </c>
      <c r="BC217" s="26">
        <f t="shared" si="834"/>
        <v>0</v>
      </c>
      <c r="BD217" s="26">
        <f t="shared" si="835"/>
        <v>0</v>
      </c>
      <c r="BE217" s="26">
        <f t="shared" si="792"/>
        <v>0</v>
      </c>
      <c r="BF217" s="26">
        <f t="shared" si="793"/>
        <v>0</v>
      </c>
      <c r="BG217" s="26">
        <f t="shared" si="794"/>
        <v>0</v>
      </c>
      <c r="BH217" s="26">
        <f t="shared" si="836"/>
        <v>7704.7619999999997</v>
      </c>
      <c r="BI217" s="26">
        <f t="shared" si="837"/>
        <v>0</v>
      </c>
      <c r="BJ217" s="26">
        <f t="shared" si="838"/>
        <v>0</v>
      </c>
      <c r="BK217" s="26">
        <f t="shared" si="795"/>
        <v>0</v>
      </c>
      <c r="BL217" s="26">
        <f t="shared" si="796"/>
        <v>0</v>
      </c>
      <c r="BM217" s="26">
        <f t="shared" si="797"/>
        <v>0</v>
      </c>
      <c r="BN217" s="26">
        <f t="shared" si="839"/>
        <v>7704.7619999999997</v>
      </c>
      <c r="BO217" s="26">
        <f t="shared" si="840"/>
        <v>0</v>
      </c>
      <c r="BP217" s="26">
        <f t="shared" si="841"/>
        <v>0</v>
      </c>
      <c r="BQ217" s="26">
        <f t="shared" si="798"/>
        <v>0</v>
      </c>
      <c r="BR217" s="26">
        <f t="shared" si="799"/>
        <v>0</v>
      </c>
      <c r="BS217" s="26">
        <f t="shared" si="842"/>
        <v>7704.7619999999997</v>
      </c>
      <c r="BT217" s="26">
        <f t="shared" si="843"/>
        <v>0</v>
      </c>
      <c r="BU217" s="26">
        <f t="shared" si="844"/>
        <v>0</v>
      </c>
      <c r="BV217" s="26">
        <f t="shared" si="800"/>
        <v>0</v>
      </c>
      <c r="BW217" s="26">
        <f t="shared" si="801"/>
        <v>0</v>
      </c>
      <c r="BX217" s="26">
        <f t="shared" si="845"/>
        <v>7704.7619999999997</v>
      </c>
      <c r="BY217" s="26">
        <f t="shared" si="846"/>
        <v>0</v>
      </c>
      <c r="BZ217" s="26">
        <f t="shared" si="847"/>
        <v>0</v>
      </c>
      <c r="CA217" s="26">
        <f t="shared" si="802"/>
        <v>0</v>
      </c>
      <c r="CB217" s="26">
        <f t="shared" si="803"/>
        <v>0</v>
      </c>
      <c r="CC217" s="26">
        <f t="shared" si="804"/>
        <v>0</v>
      </c>
      <c r="CD217" s="26">
        <f t="shared" si="657"/>
        <v>7704.7619999999997</v>
      </c>
      <c r="CE217" s="26">
        <f t="shared" si="658"/>
        <v>0</v>
      </c>
      <c r="CF217" s="26">
        <f t="shared" si="659"/>
        <v>0</v>
      </c>
      <c r="CG217" s="26">
        <f t="shared" si="805"/>
        <v>0</v>
      </c>
      <c r="CH217" s="26">
        <f t="shared" si="806"/>
        <v>0</v>
      </c>
      <c r="CI217" s="26">
        <f t="shared" si="807"/>
        <v>0</v>
      </c>
      <c r="CJ217" s="26">
        <f t="shared" si="660"/>
        <v>7704.7619999999997</v>
      </c>
      <c r="CK217" s="26">
        <f t="shared" si="661"/>
        <v>0</v>
      </c>
      <c r="CL217" s="26">
        <f t="shared" si="662"/>
        <v>0</v>
      </c>
      <c r="CM217" s="26">
        <f t="shared" si="808"/>
        <v>0</v>
      </c>
      <c r="CN217" s="26">
        <f t="shared" si="809"/>
        <v>0</v>
      </c>
      <c r="CO217" s="26">
        <f t="shared" si="810"/>
        <v>0</v>
      </c>
      <c r="CP217" s="26">
        <f t="shared" si="663"/>
        <v>7704.7619999999997</v>
      </c>
      <c r="CQ217" s="26">
        <f t="shared" si="664"/>
        <v>0</v>
      </c>
      <c r="CR217" s="26">
        <f t="shared" si="665"/>
        <v>0</v>
      </c>
      <c r="CS217" s="26">
        <f t="shared" si="811"/>
        <v>0</v>
      </c>
      <c r="CT217" s="19"/>
      <c r="CU217" s="35"/>
    </row>
    <row r="218" spans="1:105" hidden="1" x14ac:dyDescent="0.3">
      <c r="A218" s="36" t="s">
        <v>173</v>
      </c>
      <c r="B218" s="17">
        <v>410</v>
      </c>
      <c r="C218" s="16"/>
      <c r="D218" s="16"/>
      <c r="E218" s="34" t="s">
        <v>83</v>
      </c>
      <c r="F218" s="26"/>
      <c r="G218" s="26"/>
      <c r="H218" s="26"/>
      <c r="I218" s="26"/>
      <c r="J218" s="26"/>
      <c r="K218" s="26"/>
      <c r="L218" s="26"/>
      <c r="M218" s="26"/>
      <c r="N218" s="26"/>
      <c r="O218" s="26">
        <f t="shared" si="771"/>
        <v>7704.7619999999997</v>
      </c>
      <c r="P218" s="26">
        <f t="shared" si="772"/>
        <v>0</v>
      </c>
      <c r="Q218" s="26">
        <f t="shared" si="773"/>
        <v>0</v>
      </c>
      <c r="R218" s="26">
        <f t="shared" si="815"/>
        <v>7704.7619999999997</v>
      </c>
      <c r="S218" s="26">
        <f t="shared" si="816"/>
        <v>0</v>
      </c>
      <c r="T218" s="26">
        <f t="shared" si="817"/>
        <v>0</v>
      </c>
      <c r="U218" s="26">
        <f t="shared" si="774"/>
        <v>0</v>
      </c>
      <c r="V218" s="26">
        <f t="shared" si="775"/>
        <v>0</v>
      </c>
      <c r="W218" s="26">
        <f t="shared" si="776"/>
        <v>0</v>
      </c>
      <c r="X218" s="26">
        <f t="shared" si="818"/>
        <v>7704.7619999999997</v>
      </c>
      <c r="Y218" s="26">
        <f t="shared" si="819"/>
        <v>0</v>
      </c>
      <c r="Z218" s="26">
        <f t="shared" si="820"/>
        <v>0</v>
      </c>
      <c r="AA218" s="26">
        <f t="shared" si="777"/>
        <v>0</v>
      </c>
      <c r="AB218" s="26">
        <f t="shared" si="778"/>
        <v>0</v>
      </c>
      <c r="AC218" s="26">
        <f t="shared" si="779"/>
        <v>0</v>
      </c>
      <c r="AD218" s="26">
        <f t="shared" si="821"/>
        <v>7704.7619999999997</v>
      </c>
      <c r="AE218" s="26">
        <f t="shared" si="822"/>
        <v>0</v>
      </c>
      <c r="AF218" s="26">
        <f t="shared" si="823"/>
        <v>0</v>
      </c>
      <c r="AG218" s="26">
        <f t="shared" si="780"/>
        <v>0</v>
      </c>
      <c r="AH218" s="26">
        <f t="shared" si="781"/>
        <v>0</v>
      </c>
      <c r="AI218" s="26">
        <f t="shared" si="782"/>
        <v>0</v>
      </c>
      <c r="AJ218" s="26">
        <f t="shared" si="824"/>
        <v>7704.7619999999997</v>
      </c>
      <c r="AK218" s="26">
        <f t="shared" si="825"/>
        <v>0</v>
      </c>
      <c r="AL218" s="26">
        <f t="shared" si="826"/>
        <v>0</v>
      </c>
      <c r="AM218" s="26">
        <f t="shared" si="783"/>
        <v>0</v>
      </c>
      <c r="AN218" s="26">
        <f t="shared" si="784"/>
        <v>0</v>
      </c>
      <c r="AO218" s="26">
        <f t="shared" si="785"/>
        <v>0</v>
      </c>
      <c r="AP218" s="26">
        <f t="shared" si="827"/>
        <v>7704.7619999999997</v>
      </c>
      <c r="AQ218" s="26">
        <f t="shared" si="828"/>
        <v>0</v>
      </c>
      <c r="AR218" s="26">
        <f t="shared" si="829"/>
        <v>0</v>
      </c>
      <c r="AS218" s="26">
        <f t="shared" si="786"/>
        <v>0</v>
      </c>
      <c r="AT218" s="26">
        <f t="shared" si="787"/>
        <v>0</v>
      </c>
      <c r="AU218" s="26">
        <f t="shared" si="788"/>
        <v>0</v>
      </c>
      <c r="AV218" s="26">
        <f t="shared" si="830"/>
        <v>7704.7619999999997</v>
      </c>
      <c r="AW218" s="26">
        <f t="shared" si="831"/>
        <v>0</v>
      </c>
      <c r="AX218" s="26">
        <f t="shared" si="832"/>
        <v>0</v>
      </c>
      <c r="AY218" s="26">
        <f t="shared" si="789"/>
        <v>0</v>
      </c>
      <c r="AZ218" s="26">
        <f t="shared" si="790"/>
        <v>0</v>
      </c>
      <c r="BA218" s="26">
        <f t="shared" si="791"/>
        <v>0</v>
      </c>
      <c r="BB218" s="26">
        <f t="shared" si="833"/>
        <v>7704.7619999999997</v>
      </c>
      <c r="BC218" s="26">
        <f t="shared" si="834"/>
        <v>0</v>
      </c>
      <c r="BD218" s="26">
        <f t="shared" si="835"/>
        <v>0</v>
      </c>
      <c r="BE218" s="26">
        <f t="shared" si="792"/>
        <v>0</v>
      </c>
      <c r="BF218" s="26">
        <f t="shared" si="793"/>
        <v>0</v>
      </c>
      <c r="BG218" s="26">
        <f t="shared" si="794"/>
        <v>0</v>
      </c>
      <c r="BH218" s="26">
        <f t="shared" si="836"/>
        <v>7704.7619999999997</v>
      </c>
      <c r="BI218" s="26">
        <f t="shared" si="837"/>
        <v>0</v>
      </c>
      <c r="BJ218" s="26">
        <f t="shared" si="838"/>
        <v>0</v>
      </c>
      <c r="BK218" s="26">
        <f t="shared" si="795"/>
        <v>0</v>
      </c>
      <c r="BL218" s="26">
        <f t="shared" si="796"/>
        <v>0</v>
      </c>
      <c r="BM218" s="26">
        <f t="shared" si="797"/>
        <v>0</v>
      </c>
      <c r="BN218" s="26">
        <f t="shared" si="839"/>
        <v>7704.7619999999997</v>
      </c>
      <c r="BO218" s="26">
        <f t="shared" si="840"/>
        <v>0</v>
      </c>
      <c r="BP218" s="26">
        <f t="shared" si="841"/>
        <v>0</v>
      </c>
      <c r="BQ218" s="26">
        <f t="shared" si="798"/>
        <v>0</v>
      </c>
      <c r="BR218" s="26">
        <f t="shared" si="799"/>
        <v>0</v>
      </c>
      <c r="BS218" s="26">
        <f t="shared" si="842"/>
        <v>7704.7619999999997</v>
      </c>
      <c r="BT218" s="26">
        <f t="shared" si="843"/>
        <v>0</v>
      </c>
      <c r="BU218" s="26">
        <f t="shared" si="844"/>
        <v>0</v>
      </c>
      <c r="BV218" s="26">
        <f t="shared" si="800"/>
        <v>0</v>
      </c>
      <c r="BW218" s="26">
        <f t="shared" si="801"/>
        <v>0</v>
      </c>
      <c r="BX218" s="26">
        <f t="shared" si="845"/>
        <v>7704.7619999999997</v>
      </c>
      <c r="BY218" s="26">
        <f t="shared" si="846"/>
        <v>0</v>
      </c>
      <c r="BZ218" s="26">
        <f t="shared" si="847"/>
        <v>0</v>
      </c>
      <c r="CA218" s="26">
        <f t="shared" si="802"/>
        <v>0</v>
      </c>
      <c r="CB218" s="26">
        <f t="shared" si="803"/>
        <v>0</v>
      </c>
      <c r="CC218" s="26">
        <f t="shared" si="804"/>
        <v>0</v>
      </c>
      <c r="CD218" s="26">
        <f t="shared" si="657"/>
        <v>7704.7619999999997</v>
      </c>
      <c r="CE218" s="26">
        <f t="shared" si="658"/>
        <v>0</v>
      </c>
      <c r="CF218" s="26">
        <f t="shared" si="659"/>
        <v>0</v>
      </c>
      <c r="CG218" s="26">
        <f t="shared" si="805"/>
        <v>0</v>
      </c>
      <c r="CH218" s="26">
        <f t="shared" si="806"/>
        <v>0</v>
      </c>
      <c r="CI218" s="26">
        <f t="shared" si="807"/>
        <v>0</v>
      </c>
      <c r="CJ218" s="26">
        <f t="shared" si="660"/>
        <v>7704.7619999999997</v>
      </c>
      <c r="CK218" s="26">
        <f t="shared" si="661"/>
        <v>0</v>
      </c>
      <c r="CL218" s="26">
        <f t="shared" si="662"/>
        <v>0</v>
      </c>
      <c r="CM218" s="26">
        <f t="shared" si="808"/>
        <v>0</v>
      </c>
      <c r="CN218" s="26">
        <f t="shared" si="809"/>
        <v>0</v>
      </c>
      <c r="CO218" s="26">
        <f t="shared" si="810"/>
        <v>0</v>
      </c>
      <c r="CP218" s="26">
        <f t="shared" si="663"/>
        <v>7704.7619999999997</v>
      </c>
      <c r="CQ218" s="26">
        <f t="shared" si="664"/>
        <v>0</v>
      </c>
      <c r="CR218" s="26">
        <f t="shared" si="665"/>
        <v>0</v>
      </c>
      <c r="CS218" s="26">
        <f t="shared" si="811"/>
        <v>0</v>
      </c>
      <c r="CT218" s="19"/>
      <c r="CU218" s="35"/>
    </row>
    <row r="219" spans="1:105" ht="46.8" hidden="1" x14ac:dyDescent="0.3">
      <c r="A219" s="36" t="s">
        <v>173</v>
      </c>
      <c r="B219" s="17">
        <v>410</v>
      </c>
      <c r="C219" s="16" t="s">
        <v>65</v>
      </c>
      <c r="D219" s="16" t="s">
        <v>132</v>
      </c>
      <c r="E219" s="34" t="s">
        <v>133</v>
      </c>
      <c r="F219" s="26"/>
      <c r="G219" s="26"/>
      <c r="H219" s="26"/>
      <c r="I219" s="26"/>
      <c r="J219" s="26"/>
      <c r="K219" s="26"/>
      <c r="L219" s="26"/>
      <c r="M219" s="26"/>
      <c r="N219" s="26"/>
      <c r="O219" s="26">
        <v>7704.7619999999997</v>
      </c>
      <c r="P219" s="26"/>
      <c r="Q219" s="26"/>
      <c r="R219" s="26">
        <f t="shared" si="815"/>
        <v>7704.7619999999997</v>
      </c>
      <c r="S219" s="26">
        <f t="shared" si="816"/>
        <v>0</v>
      </c>
      <c r="T219" s="26">
        <f t="shared" si="817"/>
        <v>0</v>
      </c>
      <c r="U219" s="26"/>
      <c r="V219" s="26"/>
      <c r="W219" s="26"/>
      <c r="X219" s="26">
        <f t="shared" si="818"/>
        <v>7704.7619999999997</v>
      </c>
      <c r="Y219" s="26">
        <f t="shared" si="819"/>
        <v>0</v>
      </c>
      <c r="Z219" s="26">
        <f t="shared" si="820"/>
        <v>0</v>
      </c>
      <c r="AA219" s="26"/>
      <c r="AB219" s="26"/>
      <c r="AC219" s="26"/>
      <c r="AD219" s="26">
        <f t="shared" si="821"/>
        <v>7704.7619999999997</v>
      </c>
      <c r="AE219" s="26">
        <f t="shared" si="822"/>
        <v>0</v>
      </c>
      <c r="AF219" s="26">
        <f t="shared" si="823"/>
        <v>0</v>
      </c>
      <c r="AG219" s="26"/>
      <c r="AH219" s="26"/>
      <c r="AI219" s="26"/>
      <c r="AJ219" s="26">
        <f t="shared" si="824"/>
        <v>7704.7619999999997</v>
      </c>
      <c r="AK219" s="26">
        <f t="shared" si="825"/>
        <v>0</v>
      </c>
      <c r="AL219" s="26">
        <f t="shared" si="826"/>
        <v>0</v>
      </c>
      <c r="AM219" s="26"/>
      <c r="AN219" s="26"/>
      <c r="AO219" s="26"/>
      <c r="AP219" s="26">
        <f t="shared" si="827"/>
        <v>7704.7619999999997</v>
      </c>
      <c r="AQ219" s="26">
        <f t="shared" si="828"/>
        <v>0</v>
      </c>
      <c r="AR219" s="26">
        <f t="shared" si="829"/>
        <v>0</v>
      </c>
      <c r="AS219" s="26"/>
      <c r="AT219" s="26"/>
      <c r="AU219" s="26"/>
      <c r="AV219" s="26">
        <f t="shared" si="830"/>
        <v>7704.7619999999997</v>
      </c>
      <c r="AW219" s="26">
        <f t="shared" si="831"/>
        <v>0</v>
      </c>
      <c r="AX219" s="26">
        <f t="shared" si="832"/>
        <v>0</v>
      </c>
      <c r="AY219" s="26"/>
      <c r="AZ219" s="26"/>
      <c r="BA219" s="26"/>
      <c r="BB219" s="26">
        <f t="shared" si="833"/>
        <v>7704.7619999999997</v>
      </c>
      <c r="BC219" s="26">
        <f t="shared" si="834"/>
        <v>0</v>
      </c>
      <c r="BD219" s="26">
        <f t="shared" si="835"/>
        <v>0</v>
      </c>
      <c r="BE219" s="26"/>
      <c r="BF219" s="26"/>
      <c r="BG219" s="26"/>
      <c r="BH219" s="26">
        <f t="shared" si="836"/>
        <v>7704.7619999999997</v>
      </c>
      <c r="BI219" s="26">
        <f t="shared" si="837"/>
        <v>0</v>
      </c>
      <c r="BJ219" s="26">
        <f t="shared" si="838"/>
        <v>0</v>
      </c>
      <c r="BK219" s="26"/>
      <c r="BL219" s="26"/>
      <c r="BM219" s="26"/>
      <c r="BN219" s="26">
        <f t="shared" si="839"/>
        <v>7704.7619999999997</v>
      </c>
      <c r="BO219" s="26">
        <f t="shared" si="840"/>
        <v>0</v>
      </c>
      <c r="BP219" s="26">
        <f t="shared" si="841"/>
        <v>0</v>
      </c>
      <c r="BQ219" s="26"/>
      <c r="BR219" s="26"/>
      <c r="BS219" s="26">
        <f t="shared" si="842"/>
        <v>7704.7619999999997</v>
      </c>
      <c r="BT219" s="26">
        <f t="shared" si="843"/>
        <v>0</v>
      </c>
      <c r="BU219" s="26">
        <f t="shared" si="844"/>
        <v>0</v>
      </c>
      <c r="BV219" s="26"/>
      <c r="BW219" s="26"/>
      <c r="BX219" s="26">
        <f t="shared" si="845"/>
        <v>7704.7619999999997</v>
      </c>
      <c r="BY219" s="26">
        <f t="shared" si="846"/>
        <v>0</v>
      </c>
      <c r="BZ219" s="26">
        <f t="shared" si="847"/>
        <v>0</v>
      </c>
      <c r="CA219" s="26"/>
      <c r="CB219" s="26"/>
      <c r="CC219" s="26"/>
      <c r="CD219" s="26">
        <f t="shared" si="657"/>
        <v>7704.7619999999997</v>
      </c>
      <c r="CE219" s="26">
        <f t="shared" si="658"/>
        <v>0</v>
      </c>
      <c r="CF219" s="26">
        <f t="shared" si="659"/>
        <v>0</v>
      </c>
      <c r="CG219" s="26"/>
      <c r="CH219" s="26"/>
      <c r="CI219" s="26"/>
      <c r="CJ219" s="26">
        <f t="shared" si="660"/>
        <v>7704.7619999999997</v>
      </c>
      <c r="CK219" s="26">
        <f t="shared" si="661"/>
        <v>0</v>
      </c>
      <c r="CL219" s="26">
        <f t="shared" si="662"/>
        <v>0</v>
      </c>
      <c r="CM219" s="26"/>
      <c r="CN219" s="26"/>
      <c r="CO219" s="26"/>
      <c r="CP219" s="26">
        <f t="shared" si="663"/>
        <v>7704.7619999999997</v>
      </c>
      <c r="CQ219" s="26">
        <f t="shared" si="664"/>
        <v>0</v>
      </c>
      <c r="CR219" s="26">
        <f t="shared" si="665"/>
        <v>0</v>
      </c>
      <c r="CS219" s="26"/>
      <c r="CT219" s="19"/>
      <c r="CU219" s="35"/>
    </row>
    <row r="220" spans="1:105" ht="46.8" hidden="1" x14ac:dyDescent="0.3">
      <c r="A220" s="36" t="s">
        <v>175</v>
      </c>
      <c r="B220" s="17"/>
      <c r="C220" s="16"/>
      <c r="D220" s="16"/>
      <c r="E220" s="34" t="s">
        <v>176</v>
      </c>
      <c r="F220" s="26">
        <f t="shared" si="765"/>
        <v>7574</v>
      </c>
      <c r="G220" s="26">
        <f t="shared" si="766"/>
        <v>0</v>
      </c>
      <c r="H220" s="26">
        <f t="shared" si="767"/>
        <v>0</v>
      </c>
      <c r="I220" s="26">
        <f t="shared" si="768"/>
        <v>0</v>
      </c>
      <c r="J220" s="26">
        <f t="shared" si="769"/>
        <v>0</v>
      </c>
      <c r="K220" s="26">
        <f t="shared" si="770"/>
        <v>0</v>
      </c>
      <c r="L220" s="26">
        <f t="shared" si="812"/>
        <v>7574</v>
      </c>
      <c r="M220" s="26">
        <f t="shared" si="813"/>
        <v>0</v>
      </c>
      <c r="N220" s="26">
        <f t="shared" si="814"/>
        <v>0</v>
      </c>
      <c r="O220" s="26">
        <f t="shared" si="771"/>
        <v>314.48500000000001</v>
      </c>
      <c r="P220" s="26">
        <f t="shared" si="772"/>
        <v>0</v>
      </c>
      <c r="Q220" s="26">
        <f t="shared" si="773"/>
        <v>0</v>
      </c>
      <c r="R220" s="26">
        <f t="shared" si="815"/>
        <v>7888.4849999999997</v>
      </c>
      <c r="S220" s="26">
        <f t="shared" si="816"/>
        <v>0</v>
      </c>
      <c r="T220" s="26">
        <f t="shared" si="817"/>
        <v>0</v>
      </c>
      <c r="U220" s="26">
        <f t="shared" si="774"/>
        <v>0</v>
      </c>
      <c r="V220" s="26">
        <f t="shared" si="775"/>
        <v>0</v>
      </c>
      <c r="W220" s="26">
        <f t="shared" si="776"/>
        <v>0</v>
      </c>
      <c r="X220" s="26">
        <f t="shared" si="818"/>
        <v>7888.4849999999997</v>
      </c>
      <c r="Y220" s="26">
        <f t="shared" si="819"/>
        <v>0</v>
      </c>
      <c r="Z220" s="26">
        <f t="shared" si="820"/>
        <v>0</v>
      </c>
      <c r="AA220" s="26">
        <f t="shared" si="777"/>
        <v>0</v>
      </c>
      <c r="AB220" s="26">
        <f t="shared" si="778"/>
        <v>0</v>
      </c>
      <c r="AC220" s="26">
        <f t="shared" si="779"/>
        <v>0</v>
      </c>
      <c r="AD220" s="26">
        <f t="shared" si="821"/>
        <v>7888.4849999999997</v>
      </c>
      <c r="AE220" s="26">
        <f t="shared" si="822"/>
        <v>0</v>
      </c>
      <c r="AF220" s="26">
        <f t="shared" si="823"/>
        <v>0</v>
      </c>
      <c r="AG220" s="26">
        <f t="shared" si="780"/>
        <v>0</v>
      </c>
      <c r="AH220" s="26">
        <f t="shared" si="781"/>
        <v>0</v>
      </c>
      <c r="AI220" s="26">
        <f t="shared" si="782"/>
        <v>0</v>
      </c>
      <c r="AJ220" s="26">
        <f t="shared" si="824"/>
        <v>7888.4849999999997</v>
      </c>
      <c r="AK220" s="26">
        <f t="shared" si="825"/>
        <v>0</v>
      </c>
      <c r="AL220" s="26">
        <f t="shared" si="826"/>
        <v>0</v>
      </c>
      <c r="AM220" s="26">
        <f t="shared" si="783"/>
        <v>0</v>
      </c>
      <c r="AN220" s="26">
        <f t="shared" si="784"/>
        <v>0</v>
      </c>
      <c r="AO220" s="26">
        <f t="shared" si="785"/>
        <v>0</v>
      </c>
      <c r="AP220" s="26">
        <f t="shared" si="827"/>
        <v>7888.4849999999997</v>
      </c>
      <c r="AQ220" s="26">
        <f t="shared" si="828"/>
        <v>0</v>
      </c>
      <c r="AR220" s="26">
        <f t="shared" si="829"/>
        <v>0</v>
      </c>
      <c r="AS220" s="26">
        <f t="shared" si="786"/>
        <v>0</v>
      </c>
      <c r="AT220" s="26">
        <f t="shared" si="787"/>
        <v>0</v>
      </c>
      <c r="AU220" s="26">
        <f t="shared" si="788"/>
        <v>0</v>
      </c>
      <c r="AV220" s="26">
        <f t="shared" si="830"/>
        <v>7888.4849999999997</v>
      </c>
      <c r="AW220" s="26">
        <f t="shared" si="831"/>
        <v>0</v>
      </c>
      <c r="AX220" s="26">
        <f t="shared" si="832"/>
        <v>0</v>
      </c>
      <c r="AY220" s="26">
        <f t="shared" si="789"/>
        <v>0</v>
      </c>
      <c r="AZ220" s="26">
        <f t="shared" si="790"/>
        <v>0</v>
      </c>
      <c r="BA220" s="26">
        <f t="shared" si="791"/>
        <v>0</v>
      </c>
      <c r="BB220" s="26">
        <f t="shared" si="833"/>
        <v>7888.4849999999997</v>
      </c>
      <c r="BC220" s="26">
        <f t="shared" si="834"/>
        <v>0</v>
      </c>
      <c r="BD220" s="26">
        <f t="shared" si="835"/>
        <v>0</v>
      </c>
      <c r="BE220" s="26">
        <f t="shared" si="792"/>
        <v>0</v>
      </c>
      <c r="BF220" s="26">
        <f t="shared" si="793"/>
        <v>0</v>
      </c>
      <c r="BG220" s="26">
        <f t="shared" si="794"/>
        <v>0</v>
      </c>
      <c r="BH220" s="26">
        <f t="shared" si="836"/>
        <v>7888.4849999999997</v>
      </c>
      <c r="BI220" s="26">
        <f t="shared" si="837"/>
        <v>0</v>
      </c>
      <c r="BJ220" s="26">
        <f t="shared" si="838"/>
        <v>0</v>
      </c>
      <c r="BK220" s="26">
        <f t="shared" si="795"/>
        <v>0</v>
      </c>
      <c r="BL220" s="26">
        <f t="shared" si="796"/>
        <v>0</v>
      </c>
      <c r="BM220" s="26">
        <f t="shared" si="797"/>
        <v>0</v>
      </c>
      <c r="BN220" s="26">
        <f t="shared" si="839"/>
        <v>7888.4849999999997</v>
      </c>
      <c r="BO220" s="26">
        <f t="shared" si="840"/>
        <v>0</v>
      </c>
      <c r="BP220" s="26">
        <f t="shared" si="841"/>
        <v>0</v>
      </c>
      <c r="BQ220" s="26">
        <f t="shared" si="798"/>
        <v>0</v>
      </c>
      <c r="BR220" s="26">
        <f t="shared" si="799"/>
        <v>0</v>
      </c>
      <c r="BS220" s="26">
        <f t="shared" si="842"/>
        <v>7888.4849999999997</v>
      </c>
      <c r="BT220" s="26">
        <f t="shared" si="843"/>
        <v>0</v>
      </c>
      <c r="BU220" s="26">
        <f t="shared" si="844"/>
        <v>0</v>
      </c>
      <c r="BV220" s="26">
        <f t="shared" si="800"/>
        <v>0</v>
      </c>
      <c r="BW220" s="26">
        <f t="shared" si="801"/>
        <v>0</v>
      </c>
      <c r="BX220" s="26">
        <f t="shared" si="845"/>
        <v>7888.4849999999997</v>
      </c>
      <c r="BY220" s="26">
        <f t="shared" si="846"/>
        <v>0</v>
      </c>
      <c r="BZ220" s="26">
        <f t="shared" si="847"/>
        <v>0</v>
      </c>
      <c r="CA220" s="26">
        <f t="shared" si="802"/>
        <v>0</v>
      </c>
      <c r="CB220" s="26">
        <f t="shared" si="803"/>
        <v>0</v>
      </c>
      <c r="CC220" s="26">
        <f t="shared" si="804"/>
        <v>0</v>
      </c>
      <c r="CD220" s="26">
        <f t="shared" si="657"/>
        <v>7888.4849999999997</v>
      </c>
      <c r="CE220" s="26">
        <f t="shared" si="658"/>
        <v>0</v>
      </c>
      <c r="CF220" s="26">
        <f t="shared" si="659"/>
        <v>0</v>
      </c>
      <c r="CG220" s="26">
        <f t="shared" si="805"/>
        <v>0</v>
      </c>
      <c r="CH220" s="26">
        <f t="shared" si="806"/>
        <v>0</v>
      </c>
      <c r="CI220" s="26">
        <f t="shared" si="807"/>
        <v>0</v>
      </c>
      <c r="CJ220" s="26">
        <f t="shared" si="660"/>
        <v>7888.4849999999997</v>
      </c>
      <c r="CK220" s="26">
        <f t="shared" si="661"/>
        <v>0</v>
      </c>
      <c r="CL220" s="26">
        <f t="shared" si="662"/>
        <v>0</v>
      </c>
      <c r="CM220" s="26">
        <f t="shared" si="808"/>
        <v>0</v>
      </c>
      <c r="CN220" s="26">
        <f t="shared" si="809"/>
        <v>0</v>
      </c>
      <c r="CO220" s="26">
        <f t="shared" si="810"/>
        <v>0</v>
      </c>
      <c r="CP220" s="26">
        <f t="shared" si="663"/>
        <v>7888.4849999999997</v>
      </c>
      <c r="CQ220" s="26">
        <f t="shared" si="664"/>
        <v>0</v>
      </c>
      <c r="CR220" s="26">
        <f t="shared" si="665"/>
        <v>0</v>
      </c>
      <c r="CS220" s="26">
        <f t="shared" si="811"/>
        <v>0</v>
      </c>
      <c r="CT220" s="19"/>
      <c r="CU220" s="35"/>
      <c r="DA220" s="1" t="s">
        <v>29</v>
      </c>
    </row>
    <row r="221" spans="1:105" ht="46.8" hidden="1" x14ac:dyDescent="0.3">
      <c r="A221" s="36" t="s">
        <v>175</v>
      </c>
      <c r="B221" s="17">
        <v>400</v>
      </c>
      <c r="C221" s="16"/>
      <c r="D221" s="16"/>
      <c r="E221" s="34" t="s">
        <v>82</v>
      </c>
      <c r="F221" s="26">
        <f t="shared" si="765"/>
        <v>7574</v>
      </c>
      <c r="G221" s="26">
        <f t="shared" si="766"/>
        <v>0</v>
      </c>
      <c r="H221" s="26">
        <f t="shared" si="767"/>
        <v>0</v>
      </c>
      <c r="I221" s="26">
        <f t="shared" si="768"/>
        <v>0</v>
      </c>
      <c r="J221" s="26">
        <f t="shared" si="769"/>
        <v>0</v>
      </c>
      <c r="K221" s="26">
        <f t="shared" si="770"/>
        <v>0</v>
      </c>
      <c r="L221" s="26">
        <f t="shared" si="812"/>
        <v>7574</v>
      </c>
      <c r="M221" s="26">
        <f t="shared" si="813"/>
        <v>0</v>
      </c>
      <c r="N221" s="26">
        <f t="shared" si="814"/>
        <v>0</v>
      </c>
      <c r="O221" s="26">
        <f t="shared" si="771"/>
        <v>314.48500000000001</v>
      </c>
      <c r="P221" s="26">
        <f t="shared" si="772"/>
        <v>0</v>
      </c>
      <c r="Q221" s="26">
        <f t="shared" si="773"/>
        <v>0</v>
      </c>
      <c r="R221" s="26">
        <f t="shared" si="815"/>
        <v>7888.4849999999997</v>
      </c>
      <c r="S221" s="26">
        <f t="shared" si="816"/>
        <v>0</v>
      </c>
      <c r="T221" s="26">
        <f t="shared" si="817"/>
        <v>0</v>
      </c>
      <c r="U221" s="26">
        <f t="shared" si="774"/>
        <v>0</v>
      </c>
      <c r="V221" s="26">
        <f t="shared" si="775"/>
        <v>0</v>
      </c>
      <c r="W221" s="26">
        <f t="shared" si="776"/>
        <v>0</v>
      </c>
      <c r="X221" s="26">
        <f t="shared" si="818"/>
        <v>7888.4849999999997</v>
      </c>
      <c r="Y221" s="26">
        <f t="shared" si="819"/>
        <v>0</v>
      </c>
      <c r="Z221" s="26">
        <f t="shared" si="820"/>
        <v>0</v>
      </c>
      <c r="AA221" s="26">
        <f t="shared" si="777"/>
        <v>0</v>
      </c>
      <c r="AB221" s="26">
        <f t="shared" si="778"/>
        <v>0</v>
      </c>
      <c r="AC221" s="26">
        <f t="shared" si="779"/>
        <v>0</v>
      </c>
      <c r="AD221" s="26">
        <f t="shared" si="821"/>
        <v>7888.4849999999997</v>
      </c>
      <c r="AE221" s="26">
        <f t="shared" si="822"/>
        <v>0</v>
      </c>
      <c r="AF221" s="26">
        <f t="shared" si="823"/>
        <v>0</v>
      </c>
      <c r="AG221" s="26">
        <f t="shared" si="780"/>
        <v>0</v>
      </c>
      <c r="AH221" s="26">
        <f t="shared" si="781"/>
        <v>0</v>
      </c>
      <c r="AI221" s="26">
        <f t="shared" si="782"/>
        <v>0</v>
      </c>
      <c r="AJ221" s="26">
        <f t="shared" si="824"/>
        <v>7888.4849999999997</v>
      </c>
      <c r="AK221" s="26">
        <f t="shared" si="825"/>
        <v>0</v>
      </c>
      <c r="AL221" s="26">
        <f t="shared" si="826"/>
        <v>0</v>
      </c>
      <c r="AM221" s="26">
        <f t="shared" si="783"/>
        <v>0</v>
      </c>
      <c r="AN221" s="26">
        <f t="shared" si="784"/>
        <v>0</v>
      </c>
      <c r="AO221" s="26">
        <f t="shared" si="785"/>
        <v>0</v>
      </c>
      <c r="AP221" s="26">
        <f t="shared" si="827"/>
        <v>7888.4849999999997</v>
      </c>
      <c r="AQ221" s="26">
        <f t="shared" si="828"/>
        <v>0</v>
      </c>
      <c r="AR221" s="26">
        <f t="shared" si="829"/>
        <v>0</v>
      </c>
      <c r="AS221" s="26">
        <f t="shared" si="786"/>
        <v>0</v>
      </c>
      <c r="AT221" s="26">
        <f t="shared" si="787"/>
        <v>0</v>
      </c>
      <c r="AU221" s="26">
        <f t="shared" si="788"/>
        <v>0</v>
      </c>
      <c r="AV221" s="26">
        <f t="shared" si="830"/>
        <v>7888.4849999999997</v>
      </c>
      <c r="AW221" s="26">
        <f t="shared" si="831"/>
        <v>0</v>
      </c>
      <c r="AX221" s="26">
        <f t="shared" si="832"/>
        <v>0</v>
      </c>
      <c r="AY221" s="26">
        <f t="shared" si="789"/>
        <v>0</v>
      </c>
      <c r="AZ221" s="26">
        <f t="shared" si="790"/>
        <v>0</v>
      </c>
      <c r="BA221" s="26">
        <f t="shared" si="791"/>
        <v>0</v>
      </c>
      <c r="BB221" s="26">
        <f t="shared" si="833"/>
        <v>7888.4849999999997</v>
      </c>
      <c r="BC221" s="26">
        <f t="shared" si="834"/>
        <v>0</v>
      </c>
      <c r="BD221" s="26">
        <f t="shared" si="835"/>
        <v>0</v>
      </c>
      <c r="BE221" s="26">
        <f t="shared" si="792"/>
        <v>0</v>
      </c>
      <c r="BF221" s="26">
        <f t="shared" si="793"/>
        <v>0</v>
      </c>
      <c r="BG221" s="26">
        <f t="shared" si="794"/>
        <v>0</v>
      </c>
      <c r="BH221" s="26">
        <f t="shared" si="836"/>
        <v>7888.4849999999997</v>
      </c>
      <c r="BI221" s="26">
        <f t="shared" si="837"/>
        <v>0</v>
      </c>
      <c r="BJ221" s="26">
        <f t="shared" si="838"/>
        <v>0</v>
      </c>
      <c r="BK221" s="26">
        <f t="shared" si="795"/>
        <v>0</v>
      </c>
      <c r="BL221" s="26">
        <f t="shared" si="796"/>
        <v>0</v>
      </c>
      <c r="BM221" s="26">
        <f t="shared" si="797"/>
        <v>0</v>
      </c>
      <c r="BN221" s="26">
        <f t="shared" si="839"/>
        <v>7888.4849999999997</v>
      </c>
      <c r="BO221" s="26">
        <f t="shared" si="840"/>
        <v>0</v>
      </c>
      <c r="BP221" s="26">
        <f t="shared" si="841"/>
        <v>0</v>
      </c>
      <c r="BQ221" s="26">
        <f t="shared" si="798"/>
        <v>0</v>
      </c>
      <c r="BR221" s="26">
        <f t="shared" si="799"/>
        <v>0</v>
      </c>
      <c r="BS221" s="26">
        <f t="shared" si="842"/>
        <v>7888.4849999999997</v>
      </c>
      <c r="BT221" s="26">
        <f t="shared" si="843"/>
        <v>0</v>
      </c>
      <c r="BU221" s="26">
        <f t="shared" si="844"/>
        <v>0</v>
      </c>
      <c r="BV221" s="26">
        <f t="shared" si="800"/>
        <v>0</v>
      </c>
      <c r="BW221" s="26">
        <f t="shared" si="801"/>
        <v>0</v>
      </c>
      <c r="BX221" s="26">
        <f t="shared" si="845"/>
        <v>7888.4849999999997</v>
      </c>
      <c r="BY221" s="26">
        <f t="shared" si="846"/>
        <v>0</v>
      </c>
      <c r="BZ221" s="26">
        <f t="shared" si="847"/>
        <v>0</v>
      </c>
      <c r="CA221" s="26">
        <f t="shared" si="802"/>
        <v>0</v>
      </c>
      <c r="CB221" s="26">
        <f t="shared" si="803"/>
        <v>0</v>
      </c>
      <c r="CC221" s="26">
        <f t="shared" si="804"/>
        <v>0</v>
      </c>
      <c r="CD221" s="26">
        <f t="shared" si="657"/>
        <v>7888.4849999999997</v>
      </c>
      <c r="CE221" s="26">
        <f t="shared" si="658"/>
        <v>0</v>
      </c>
      <c r="CF221" s="26">
        <f t="shared" si="659"/>
        <v>0</v>
      </c>
      <c r="CG221" s="26">
        <f t="shared" si="805"/>
        <v>0</v>
      </c>
      <c r="CH221" s="26">
        <f t="shared" si="806"/>
        <v>0</v>
      </c>
      <c r="CI221" s="26">
        <f t="shared" si="807"/>
        <v>0</v>
      </c>
      <c r="CJ221" s="26">
        <f t="shared" si="660"/>
        <v>7888.4849999999997</v>
      </c>
      <c r="CK221" s="26">
        <f t="shared" si="661"/>
        <v>0</v>
      </c>
      <c r="CL221" s="26">
        <f t="shared" si="662"/>
        <v>0</v>
      </c>
      <c r="CM221" s="26">
        <f t="shared" si="808"/>
        <v>0</v>
      </c>
      <c r="CN221" s="26">
        <f t="shared" si="809"/>
        <v>0</v>
      </c>
      <c r="CO221" s="26">
        <f t="shared" si="810"/>
        <v>0</v>
      </c>
      <c r="CP221" s="26">
        <f t="shared" si="663"/>
        <v>7888.4849999999997</v>
      </c>
      <c r="CQ221" s="26">
        <f t="shared" si="664"/>
        <v>0</v>
      </c>
      <c r="CR221" s="26">
        <f t="shared" si="665"/>
        <v>0</v>
      </c>
      <c r="CS221" s="26">
        <f t="shared" si="811"/>
        <v>0</v>
      </c>
      <c r="CT221" s="19"/>
      <c r="CU221" s="35"/>
      <c r="CY221" s="1" t="s">
        <v>27</v>
      </c>
    </row>
    <row r="222" spans="1:105" hidden="1" x14ac:dyDescent="0.3">
      <c r="A222" s="36" t="s">
        <v>175</v>
      </c>
      <c r="B222" s="17">
        <v>410</v>
      </c>
      <c r="C222" s="16"/>
      <c r="D222" s="16"/>
      <c r="E222" s="34" t="s">
        <v>83</v>
      </c>
      <c r="F222" s="26">
        <f t="shared" si="765"/>
        <v>7574</v>
      </c>
      <c r="G222" s="26">
        <f t="shared" si="766"/>
        <v>0</v>
      </c>
      <c r="H222" s="26">
        <f t="shared" si="767"/>
        <v>0</v>
      </c>
      <c r="I222" s="26">
        <f t="shared" si="768"/>
        <v>0</v>
      </c>
      <c r="J222" s="26">
        <f t="shared" si="769"/>
        <v>0</v>
      </c>
      <c r="K222" s="26">
        <f t="shared" si="770"/>
        <v>0</v>
      </c>
      <c r="L222" s="26">
        <f t="shared" si="812"/>
        <v>7574</v>
      </c>
      <c r="M222" s="26">
        <f t="shared" si="813"/>
        <v>0</v>
      </c>
      <c r="N222" s="26">
        <f t="shared" si="814"/>
        <v>0</v>
      </c>
      <c r="O222" s="26">
        <f t="shared" si="771"/>
        <v>314.48500000000001</v>
      </c>
      <c r="P222" s="26">
        <f t="shared" si="772"/>
        <v>0</v>
      </c>
      <c r="Q222" s="26">
        <f t="shared" si="773"/>
        <v>0</v>
      </c>
      <c r="R222" s="26">
        <f t="shared" si="815"/>
        <v>7888.4849999999997</v>
      </c>
      <c r="S222" s="26">
        <f t="shared" si="816"/>
        <v>0</v>
      </c>
      <c r="T222" s="26">
        <f t="shared" si="817"/>
        <v>0</v>
      </c>
      <c r="U222" s="26">
        <f t="shared" si="774"/>
        <v>0</v>
      </c>
      <c r="V222" s="26">
        <f t="shared" si="775"/>
        <v>0</v>
      </c>
      <c r="W222" s="26">
        <f t="shared" si="776"/>
        <v>0</v>
      </c>
      <c r="X222" s="26">
        <f t="shared" si="818"/>
        <v>7888.4849999999997</v>
      </c>
      <c r="Y222" s="26">
        <f t="shared" si="819"/>
        <v>0</v>
      </c>
      <c r="Z222" s="26">
        <f t="shared" si="820"/>
        <v>0</v>
      </c>
      <c r="AA222" s="26">
        <f t="shared" si="777"/>
        <v>0</v>
      </c>
      <c r="AB222" s="26">
        <f t="shared" si="778"/>
        <v>0</v>
      </c>
      <c r="AC222" s="26">
        <f t="shared" si="779"/>
        <v>0</v>
      </c>
      <c r="AD222" s="26">
        <f t="shared" si="821"/>
        <v>7888.4849999999997</v>
      </c>
      <c r="AE222" s="26">
        <f t="shared" si="822"/>
        <v>0</v>
      </c>
      <c r="AF222" s="26">
        <f t="shared" si="823"/>
        <v>0</v>
      </c>
      <c r="AG222" s="26">
        <f t="shared" si="780"/>
        <v>0</v>
      </c>
      <c r="AH222" s="26">
        <f t="shared" si="781"/>
        <v>0</v>
      </c>
      <c r="AI222" s="26">
        <f t="shared" si="782"/>
        <v>0</v>
      </c>
      <c r="AJ222" s="26">
        <f t="shared" si="824"/>
        <v>7888.4849999999997</v>
      </c>
      <c r="AK222" s="26">
        <f t="shared" si="825"/>
        <v>0</v>
      </c>
      <c r="AL222" s="26">
        <f t="shared" si="826"/>
        <v>0</v>
      </c>
      <c r="AM222" s="26">
        <f t="shared" si="783"/>
        <v>0</v>
      </c>
      <c r="AN222" s="26">
        <f t="shared" si="784"/>
        <v>0</v>
      </c>
      <c r="AO222" s="26">
        <f t="shared" si="785"/>
        <v>0</v>
      </c>
      <c r="AP222" s="26">
        <f t="shared" si="827"/>
        <v>7888.4849999999997</v>
      </c>
      <c r="AQ222" s="26">
        <f t="shared" si="828"/>
        <v>0</v>
      </c>
      <c r="AR222" s="26">
        <f t="shared" si="829"/>
        <v>0</v>
      </c>
      <c r="AS222" s="26">
        <f t="shared" si="786"/>
        <v>0</v>
      </c>
      <c r="AT222" s="26">
        <f t="shared" si="787"/>
        <v>0</v>
      </c>
      <c r="AU222" s="26">
        <f t="shared" si="788"/>
        <v>0</v>
      </c>
      <c r="AV222" s="26">
        <f t="shared" si="830"/>
        <v>7888.4849999999997</v>
      </c>
      <c r="AW222" s="26">
        <f t="shared" si="831"/>
        <v>0</v>
      </c>
      <c r="AX222" s="26">
        <f t="shared" si="832"/>
        <v>0</v>
      </c>
      <c r="AY222" s="26">
        <f t="shared" si="789"/>
        <v>0</v>
      </c>
      <c r="AZ222" s="26">
        <f t="shared" si="790"/>
        <v>0</v>
      </c>
      <c r="BA222" s="26">
        <f t="shared" si="791"/>
        <v>0</v>
      </c>
      <c r="BB222" s="26">
        <f t="shared" si="833"/>
        <v>7888.4849999999997</v>
      </c>
      <c r="BC222" s="26">
        <f t="shared" si="834"/>
        <v>0</v>
      </c>
      <c r="BD222" s="26">
        <f t="shared" si="835"/>
        <v>0</v>
      </c>
      <c r="BE222" s="26">
        <f t="shared" si="792"/>
        <v>0</v>
      </c>
      <c r="BF222" s="26">
        <f t="shared" si="793"/>
        <v>0</v>
      </c>
      <c r="BG222" s="26">
        <f t="shared" si="794"/>
        <v>0</v>
      </c>
      <c r="BH222" s="26">
        <f t="shared" si="836"/>
        <v>7888.4849999999997</v>
      </c>
      <c r="BI222" s="26">
        <f t="shared" si="837"/>
        <v>0</v>
      </c>
      <c r="BJ222" s="26">
        <f t="shared" si="838"/>
        <v>0</v>
      </c>
      <c r="BK222" s="26">
        <f t="shared" si="795"/>
        <v>0</v>
      </c>
      <c r="BL222" s="26">
        <f t="shared" si="796"/>
        <v>0</v>
      </c>
      <c r="BM222" s="26">
        <f t="shared" si="797"/>
        <v>0</v>
      </c>
      <c r="BN222" s="26">
        <f t="shared" si="839"/>
        <v>7888.4849999999997</v>
      </c>
      <c r="BO222" s="26">
        <f t="shared" si="840"/>
        <v>0</v>
      </c>
      <c r="BP222" s="26">
        <f t="shared" si="841"/>
        <v>0</v>
      </c>
      <c r="BQ222" s="26">
        <f t="shared" si="798"/>
        <v>0</v>
      </c>
      <c r="BR222" s="26">
        <f t="shared" si="799"/>
        <v>0</v>
      </c>
      <c r="BS222" s="26">
        <f t="shared" si="842"/>
        <v>7888.4849999999997</v>
      </c>
      <c r="BT222" s="26">
        <f t="shared" si="843"/>
        <v>0</v>
      </c>
      <c r="BU222" s="26">
        <f t="shared" si="844"/>
        <v>0</v>
      </c>
      <c r="BV222" s="26">
        <f t="shared" si="800"/>
        <v>0</v>
      </c>
      <c r="BW222" s="26">
        <f t="shared" si="801"/>
        <v>0</v>
      </c>
      <c r="BX222" s="26">
        <f t="shared" si="845"/>
        <v>7888.4849999999997</v>
      </c>
      <c r="BY222" s="26">
        <f t="shared" si="846"/>
        <v>0</v>
      </c>
      <c r="BZ222" s="26">
        <f t="shared" si="847"/>
        <v>0</v>
      </c>
      <c r="CA222" s="26">
        <f t="shared" si="802"/>
        <v>0</v>
      </c>
      <c r="CB222" s="26">
        <f t="shared" si="803"/>
        <v>0</v>
      </c>
      <c r="CC222" s="26">
        <f t="shared" si="804"/>
        <v>0</v>
      </c>
      <c r="CD222" s="26">
        <f t="shared" si="657"/>
        <v>7888.4849999999997</v>
      </c>
      <c r="CE222" s="26">
        <f t="shared" si="658"/>
        <v>0</v>
      </c>
      <c r="CF222" s="26">
        <f t="shared" si="659"/>
        <v>0</v>
      </c>
      <c r="CG222" s="26">
        <f t="shared" si="805"/>
        <v>0</v>
      </c>
      <c r="CH222" s="26">
        <f t="shared" si="806"/>
        <v>0</v>
      </c>
      <c r="CI222" s="26">
        <f t="shared" si="807"/>
        <v>0</v>
      </c>
      <c r="CJ222" s="26">
        <f t="shared" si="660"/>
        <v>7888.4849999999997</v>
      </c>
      <c r="CK222" s="26">
        <f t="shared" si="661"/>
        <v>0</v>
      </c>
      <c r="CL222" s="26">
        <f t="shared" si="662"/>
        <v>0</v>
      </c>
      <c r="CM222" s="26">
        <f t="shared" si="808"/>
        <v>0</v>
      </c>
      <c r="CN222" s="26">
        <f t="shared" si="809"/>
        <v>0</v>
      </c>
      <c r="CO222" s="26">
        <f t="shared" si="810"/>
        <v>0</v>
      </c>
      <c r="CP222" s="26">
        <f t="shared" si="663"/>
        <v>7888.4849999999997</v>
      </c>
      <c r="CQ222" s="26">
        <f t="shared" si="664"/>
        <v>0</v>
      </c>
      <c r="CR222" s="26">
        <f t="shared" si="665"/>
        <v>0</v>
      </c>
      <c r="CS222" s="26">
        <f t="shared" si="811"/>
        <v>0</v>
      </c>
      <c r="CT222" s="19"/>
      <c r="CU222" s="35"/>
      <c r="CZ222" s="1" t="s">
        <v>28</v>
      </c>
    </row>
    <row r="223" spans="1:105" ht="46.8" hidden="1" x14ac:dyDescent="0.3">
      <c r="A223" s="36" t="s">
        <v>175</v>
      </c>
      <c r="B223" s="17">
        <v>410</v>
      </c>
      <c r="C223" s="16" t="s">
        <v>65</v>
      </c>
      <c r="D223" s="16" t="s">
        <v>132</v>
      </c>
      <c r="E223" s="34" t="s">
        <v>133</v>
      </c>
      <c r="F223" s="26">
        <v>7574</v>
      </c>
      <c r="G223" s="26"/>
      <c r="H223" s="26"/>
      <c r="I223" s="26"/>
      <c r="J223" s="26"/>
      <c r="K223" s="26"/>
      <c r="L223" s="26">
        <f t="shared" si="812"/>
        <v>7574</v>
      </c>
      <c r="M223" s="26">
        <f t="shared" si="813"/>
        <v>0</v>
      </c>
      <c r="N223" s="26">
        <f t="shared" si="814"/>
        <v>0</v>
      </c>
      <c r="O223" s="26">
        <v>314.48500000000001</v>
      </c>
      <c r="P223" s="26"/>
      <c r="Q223" s="26"/>
      <c r="R223" s="26">
        <f t="shared" si="815"/>
        <v>7888.4849999999997</v>
      </c>
      <c r="S223" s="26">
        <f t="shared" si="816"/>
        <v>0</v>
      </c>
      <c r="T223" s="26">
        <f t="shared" si="817"/>
        <v>0</v>
      </c>
      <c r="U223" s="26"/>
      <c r="V223" s="26"/>
      <c r="W223" s="26"/>
      <c r="X223" s="26">
        <f t="shared" si="818"/>
        <v>7888.4849999999997</v>
      </c>
      <c r="Y223" s="26">
        <f t="shared" si="819"/>
        <v>0</v>
      </c>
      <c r="Z223" s="26">
        <f t="shared" si="820"/>
        <v>0</v>
      </c>
      <c r="AA223" s="26"/>
      <c r="AB223" s="26"/>
      <c r="AC223" s="26"/>
      <c r="AD223" s="26">
        <f t="shared" si="821"/>
        <v>7888.4849999999997</v>
      </c>
      <c r="AE223" s="26">
        <f t="shared" si="822"/>
        <v>0</v>
      </c>
      <c r="AF223" s="26">
        <f t="shared" si="823"/>
        <v>0</v>
      </c>
      <c r="AG223" s="26"/>
      <c r="AH223" s="26"/>
      <c r="AI223" s="26"/>
      <c r="AJ223" s="26">
        <f t="shared" si="824"/>
        <v>7888.4849999999997</v>
      </c>
      <c r="AK223" s="26">
        <f t="shared" si="825"/>
        <v>0</v>
      </c>
      <c r="AL223" s="26">
        <f t="shared" si="826"/>
        <v>0</v>
      </c>
      <c r="AM223" s="26"/>
      <c r="AN223" s="26"/>
      <c r="AO223" s="26"/>
      <c r="AP223" s="26">
        <f t="shared" si="827"/>
        <v>7888.4849999999997</v>
      </c>
      <c r="AQ223" s="26">
        <f t="shared" si="828"/>
        <v>0</v>
      </c>
      <c r="AR223" s="26">
        <f t="shared" si="829"/>
        <v>0</v>
      </c>
      <c r="AS223" s="26"/>
      <c r="AT223" s="26"/>
      <c r="AU223" s="26"/>
      <c r="AV223" s="26">
        <f t="shared" si="830"/>
        <v>7888.4849999999997</v>
      </c>
      <c r="AW223" s="26">
        <f t="shared" si="831"/>
        <v>0</v>
      </c>
      <c r="AX223" s="26">
        <f t="shared" si="832"/>
        <v>0</v>
      </c>
      <c r="AY223" s="26"/>
      <c r="AZ223" s="26"/>
      <c r="BA223" s="26"/>
      <c r="BB223" s="26">
        <f t="shared" si="833"/>
        <v>7888.4849999999997</v>
      </c>
      <c r="BC223" s="26">
        <f t="shared" si="834"/>
        <v>0</v>
      </c>
      <c r="BD223" s="26">
        <f t="shared" si="835"/>
        <v>0</v>
      </c>
      <c r="BE223" s="26"/>
      <c r="BF223" s="26"/>
      <c r="BG223" s="26"/>
      <c r="BH223" s="26">
        <f t="shared" si="836"/>
        <v>7888.4849999999997</v>
      </c>
      <c r="BI223" s="26">
        <f t="shared" si="837"/>
        <v>0</v>
      </c>
      <c r="BJ223" s="26">
        <f t="shared" si="838"/>
        <v>0</v>
      </c>
      <c r="BK223" s="26"/>
      <c r="BL223" s="26"/>
      <c r="BM223" s="26"/>
      <c r="BN223" s="26">
        <f t="shared" si="839"/>
        <v>7888.4849999999997</v>
      </c>
      <c r="BO223" s="26">
        <f t="shared" si="840"/>
        <v>0</v>
      </c>
      <c r="BP223" s="26">
        <f t="shared" si="841"/>
        <v>0</v>
      </c>
      <c r="BQ223" s="26"/>
      <c r="BR223" s="26"/>
      <c r="BS223" s="26">
        <f t="shared" si="842"/>
        <v>7888.4849999999997</v>
      </c>
      <c r="BT223" s="26">
        <f t="shared" si="843"/>
        <v>0</v>
      </c>
      <c r="BU223" s="26">
        <f t="shared" si="844"/>
        <v>0</v>
      </c>
      <c r="BV223" s="26"/>
      <c r="BW223" s="26"/>
      <c r="BX223" s="26">
        <f t="shared" si="845"/>
        <v>7888.4849999999997</v>
      </c>
      <c r="BY223" s="26">
        <f t="shared" si="846"/>
        <v>0</v>
      </c>
      <c r="BZ223" s="26">
        <f t="shared" si="847"/>
        <v>0</v>
      </c>
      <c r="CA223" s="26"/>
      <c r="CB223" s="26"/>
      <c r="CC223" s="26"/>
      <c r="CD223" s="26">
        <f t="shared" si="657"/>
        <v>7888.4849999999997</v>
      </c>
      <c r="CE223" s="26">
        <f t="shared" si="658"/>
        <v>0</v>
      </c>
      <c r="CF223" s="26">
        <f t="shared" si="659"/>
        <v>0</v>
      </c>
      <c r="CG223" s="26"/>
      <c r="CH223" s="26"/>
      <c r="CI223" s="26"/>
      <c r="CJ223" s="26">
        <f t="shared" si="660"/>
        <v>7888.4849999999997</v>
      </c>
      <c r="CK223" s="26">
        <f t="shared" si="661"/>
        <v>0</v>
      </c>
      <c r="CL223" s="26">
        <f t="shared" si="662"/>
        <v>0</v>
      </c>
      <c r="CM223" s="26"/>
      <c r="CN223" s="26"/>
      <c r="CO223" s="26"/>
      <c r="CP223" s="26">
        <f t="shared" si="663"/>
        <v>7888.4849999999997</v>
      </c>
      <c r="CQ223" s="26">
        <f t="shared" si="664"/>
        <v>0</v>
      </c>
      <c r="CR223" s="26">
        <f t="shared" si="665"/>
        <v>0</v>
      </c>
      <c r="CS223" s="26"/>
      <c r="CT223" s="19"/>
      <c r="CU223" s="35"/>
    </row>
    <row r="224" spans="1:105" ht="62.4" hidden="1" x14ac:dyDescent="0.3">
      <c r="A224" s="36" t="s">
        <v>177</v>
      </c>
      <c r="B224" s="17"/>
      <c r="C224" s="16"/>
      <c r="D224" s="16"/>
      <c r="E224" s="34" t="s">
        <v>178</v>
      </c>
      <c r="F224" s="26">
        <f t="shared" si="765"/>
        <v>0</v>
      </c>
      <c r="G224" s="26">
        <f t="shared" si="766"/>
        <v>0</v>
      </c>
      <c r="H224" s="26">
        <f t="shared" si="767"/>
        <v>675.8</v>
      </c>
      <c r="I224" s="26">
        <f t="shared" si="768"/>
        <v>0</v>
      </c>
      <c r="J224" s="26">
        <f t="shared" si="769"/>
        <v>0</v>
      </c>
      <c r="K224" s="26">
        <f t="shared" si="770"/>
        <v>0</v>
      </c>
      <c r="L224" s="26">
        <f t="shared" si="812"/>
        <v>0</v>
      </c>
      <c r="M224" s="26">
        <f t="shared" si="813"/>
        <v>0</v>
      </c>
      <c r="N224" s="26">
        <f t="shared" si="814"/>
        <v>675.8</v>
      </c>
      <c r="O224" s="26">
        <f t="shared" si="771"/>
        <v>0</v>
      </c>
      <c r="P224" s="26">
        <f t="shared" si="772"/>
        <v>0</v>
      </c>
      <c r="Q224" s="26">
        <f t="shared" si="773"/>
        <v>0</v>
      </c>
      <c r="R224" s="26">
        <f t="shared" si="815"/>
        <v>0</v>
      </c>
      <c r="S224" s="26">
        <f t="shared" si="816"/>
        <v>0</v>
      </c>
      <c r="T224" s="26">
        <f t="shared" si="817"/>
        <v>675.8</v>
      </c>
      <c r="U224" s="26">
        <f t="shared" si="774"/>
        <v>0</v>
      </c>
      <c r="V224" s="26">
        <f t="shared" si="775"/>
        <v>0</v>
      </c>
      <c r="W224" s="26">
        <f t="shared" si="776"/>
        <v>0</v>
      </c>
      <c r="X224" s="26">
        <f t="shared" si="818"/>
        <v>0</v>
      </c>
      <c r="Y224" s="26">
        <f t="shared" si="819"/>
        <v>0</v>
      </c>
      <c r="Z224" s="26">
        <f t="shared" si="820"/>
        <v>675.8</v>
      </c>
      <c r="AA224" s="26">
        <f t="shared" si="777"/>
        <v>0</v>
      </c>
      <c r="AB224" s="26">
        <f t="shared" si="778"/>
        <v>0</v>
      </c>
      <c r="AC224" s="26">
        <f t="shared" si="779"/>
        <v>0</v>
      </c>
      <c r="AD224" s="26">
        <f t="shared" si="821"/>
        <v>0</v>
      </c>
      <c r="AE224" s="26">
        <f t="shared" si="822"/>
        <v>0</v>
      </c>
      <c r="AF224" s="26">
        <f t="shared" si="823"/>
        <v>675.8</v>
      </c>
      <c r="AG224" s="26">
        <f t="shared" si="780"/>
        <v>0</v>
      </c>
      <c r="AH224" s="26">
        <f t="shared" si="781"/>
        <v>0</v>
      </c>
      <c r="AI224" s="26">
        <f t="shared" si="782"/>
        <v>0</v>
      </c>
      <c r="AJ224" s="26">
        <f t="shared" si="824"/>
        <v>0</v>
      </c>
      <c r="AK224" s="26">
        <f t="shared" si="825"/>
        <v>0</v>
      </c>
      <c r="AL224" s="26">
        <f t="shared" si="826"/>
        <v>675.8</v>
      </c>
      <c r="AM224" s="26">
        <f t="shared" si="783"/>
        <v>0</v>
      </c>
      <c r="AN224" s="26">
        <f t="shared" si="784"/>
        <v>0</v>
      </c>
      <c r="AO224" s="26">
        <f t="shared" si="785"/>
        <v>0</v>
      </c>
      <c r="AP224" s="26">
        <f t="shared" si="827"/>
        <v>0</v>
      </c>
      <c r="AQ224" s="26">
        <f t="shared" si="828"/>
        <v>0</v>
      </c>
      <c r="AR224" s="26">
        <f t="shared" si="829"/>
        <v>675.8</v>
      </c>
      <c r="AS224" s="26">
        <f t="shared" si="786"/>
        <v>0</v>
      </c>
      <c r="AT224" s="26">
        <f t="shared" si="787"/>
        <v>0</v>
      </c>
      <c r="AU224" s="26">
        <f t="shared" si="788"/>
        <v>0</v>
      </c>
      <c r="AV224" s="26">
        <f t="shared" si="830"/>
        <v>0</v>
      </c>
      <c r="AW224" s="26">
        <f t="shared" si="831"/>
        <v>0</v>
      </c>
      <c r="AX224" s="26">
        <f t="shared" si="832"/>
        <v>675.8</v>
      </c>
      <c r="AY224" s="26">
        <f t="shared" si="789"/>
        <v>0</v>
      </c>
      <c r="AZ224" s="26">
        <f t="shared" si="790"/>
        <v>0</v>
      </c>
      <c r="BA224" s="26">
        <f t="shared" si="791"/>
        <v>0</v>
      </c>
      <c r="BB224" s="26">
        <f t="shared" si="833"/>
        <v>0</v>
      </c>
      <c r="BC224" s="26">
        <f t="shared" si="834"/>
        <v>0</v>
      </c>
      <c r="BD224" s="26">
        <f t="shared" si="835"/>
        <v>675.8</v>
      </c>
      <c r="BE224" s="26">
        <f t="shared" si="792"/>
        <v>0</v>
      </c>
      <c r="BF224" s="26">
        <f t="shared" si="793"/>
        <v>0</v>
      </c>
      <c r="BG224" s="26">
        <f t="shared" si="794"/>
        <v>0</v>
      </c>
      <c r="BH224" s="26">
        <f t="shared" si="836"/>
        <v>0</v>
      </c>
      <c r="BI224" s="26">
        <f t="shared" si="837"/>
        <v>0</v>
      </c>
      <c r="BJ224" s="26">
        <f t="shared" si="838"/>
        <v>675.8</v>
      </c>
      <c r="BK224" s="26">
        <f t="shared" si="795"/>
        <v>0</v>
      </c>
      <c r="BL224" s="26">
        <f t="shared" si="796"/>
        <v>0</v>
      </c>
      <c r="BM224" s="26">
        <f t="shared" si="797"/>
        <v>0</v>
      </c>
      <c r="BN224" s="26">
        <f t="shared" si="839"/>
        <v>0</v>
      </c>
      <c r="BO224" s="26">
        <f t="shared" si="840"/>
        <v>0</v>
      </c>
      <c r="BP224" s="26">
        <f t="shared" si="841"/>
        <v>675.8</v>
      </c>
      <c r="BQ224" s="26">
        <f t="shared" si="798"/>
        <v>0</v>
      </c>
      <c r="BR224" s="26">
        <f t="shared" si="799"/>
        <v>0</v>
      </c>
      <c r="BS224" s="26">
        <f t="shared" si="842"/>
        <v>0</v>
      </c>
      <c r="BT224" s="26">
        <f t="shared" si="843"/>
        <v>0</v>
      </c>
      <c r="BU224" s="26">
        <f t="shared" si="844"/>
        <v>675.8</v>
      </c>
      <c r="BV224" s="26">
        <f t="shared" si="800"/>
        <v>0</v>
      </c>
      <c r="BW224" s="26">
        <f t="shared" si="801"/>
        <v>0</v>
      </c>
      <c r="BX224" s="26">
        <f t="shared" si="845"/>
        <v>0</v>
      </c>
      <c r="BY224" s="26">
        <f t="shared" si="846"/>
        <v>0</v>
      </c>
      <c r="BZ224" s="26">
        <f t="shared" si="847"/>
        <v>675.8</v>
      </c>
      <c r="CA224" s="26">
        <f t="shared" si="802"/>
        <v>0</v>
      </c>
      <c r="CB224" s="26">
        <f t="shared" si="803"/>
        <v>0</v>
      </c>
      <c r="CC224" s="26">
        <f t="shared" si="804"/>
        <v>0</v>
      </c>
      <c r="CD224" s="26">
        <f t="shared" si="657"/>
        <v>0</v>
      </c>
      <c r="CE224" s="26">
        <f t="shared" si="658"/>
        <v>0</v>
      </c>
      <c r="CF224" s="26">
        <f t="shared" si="659"/>
        <v>675.8</v>
      </c>
      <c r="CG224" s="26">
        <f t="shared" si="805"/>
        <v>0</v>
      </c>
      <c r="CH224" s="26">
        <f t="shared" si="806"/>
        <v>0</v>
      </c>
      <c r="CI224" s="26">
        <f t="shared" si="807"/>
        <v>0</v>
      </c>
      <c r="CJ224" s="26">
        <f t="shared" si="660"/>
        <v>0</v>
      </c>
      <c r="CK224" s="26">
        <f t="shared" si="661"/>
        <v>0</v>
      </c>
      <c r="CL224" s="26">
        <f t="shared" si="662"/>
        <v>675.8</v>
      </c>
      <c r="CM224" s="26">
        <f t="shared" si="808"/>
        <v>0</v>
      </c>
      <c r="CN224" s="26">
        <f t="shared" si="809"/>
        <v>0</v>
      </c>
      <c r="CO224" s="26">
        <f t="shared" si="810"/>
        <v>0</v>
      </c>
      <c r="CP224" s="26">
        <f t="shared" si="663"/>
        <v>0</v>
      </c>
      <c r="CQ224" s="26">
        <f t="shared" si="664"/>
        <v>0</v>
      </c>
      <c r="CR224" s="26">
        <f t="shared" si="665"/>
        <v>675.8</v>
      </c>
      <c r="CS224" s="26">
        <f t="shared" si="811"/>
        <v>0</v>
      </c>
      <c r="CT224" s="19"/>
      <c r="CU224" s="35"/>
      <c r="DA224" s="1" t="s">
        <v>29</v>
      </c>
    </row>
    <row r="225" spans="1:105" ht="46.8" hidden="1" x14ac:dyDescent="0.3">
      <c r="A225" s="36" t="s">
        <v>177</v>
      </c>
      <c r="B225" s="17">
        <v>400</v>
      </c>
      <c r="C225" s="16"/>
      <c r="D225" s="16"/>
      <c r="E225" s="34" t="s">
        <v>82</v>
      </c>
      <c r="F225" s="26">
        <f t="shared" si="765"/>
        <v>0</v>
      </c>
      <c r="G225" s="26">
        <f t="shared" si="766"/>
        <v>0</v>
      </c>
      <c r="H225" s="26">
        <f t="shared" si="767"/>
        <v>675.8</v>
      </c>
      <c r="I225" s="26">
        <f t="shared" si="768"/>
        <v>0</v>
      </c>
      <c r="J225" s="26">
        <f t="shared" si="769"/>
        <v>0</v>
      </c>
      <c r="K225" s="26">
        <f t="shared" si="770"/>
        <v>0</v>
      </c>
      <c r="L225" s="26">
        <f t="shared" si="812"/>
        <v>0</v>
      </c>
      <c r="M225" s="26">
        <f t="shared" si="813"/>
        <v>0</v>
      </c>
      <c r="N225" s="26">
        <f t="shared" si="814"/>
        <v>675.8</v>
      </c>
      <c r="O225" s="26">
        <f t="shared" si="771"/>
        <v>0</v>
      </c>
      <c r="P225" s="26">
        <f t="shared" si="772"/>
        <v>0</v>
      </c>
      <c r="Q225" s="26">
        <f t="shared" si="773"/>
        <v>0</v>
      </c>
      <c r="R225" s="26">
        <f t="shared" si="815"/>
        <v>0</v>
      </c>
      <c r="S225" s="26">
        <f t="shared" si="816"/>
        <v>0</v>
      </c>
      <c r="T225" s="26">
        <f t="shared" si="817"/>
        <v>675.8</v>
      </c>
      <c r="U225" s="26">
        <f t="shared" si="774"/>
        <v>0</v>
      </c>
      <c r="V225" s="26">
        <f t="shared" si="775"/>
        <v>0</v>
      </c>
      <c r="W225" s="26">
        <f t="shared" si="776"/>
        <v>0</v>
      </c>
      <c r="X225" s="26">
        <f t="shared" si="818"/>
        <v>0</v>
      </c>
      <c r="Y225" s="26">
        <f t="shared" si="819"/>
        <v>0</v>
      </c>
      <c r="Z225" s="26">
        <f t="shared" si="820"/>
        <v>675.8</v>
      </c>
      <c r="AA225" s="26">
        <f t="shared" si="777"/>
        <v>0</v>
      </c>
      <c r="AB225" s="26">
        <f t="shared" si="778"/>
        <v>0</v>
      </c>
      <c r="AC225" s="26">
        <f t="shared" si="779"/>
        <v>0</v>
      </c>
      <c r="AD225" s="26">
        <f t="shared" si="821"/>
        <v>0</v>
      </c>
      <c r="AE225" s="26">
        <f t="shared" si="822"/>
        <v>0</v>
      </c>
      <c r="AF225" s="26">
        <f t="shared" si="823"/>
        <v>675.8</v>
      </c>
      <c r="AG225" s="26">
        <f t="shared" si="780"/>
        <v>0</v>
      </c>
      <c r="AH225" s="26">
        <f t="shared" si="781"/>
        <v>0</v>
      </c>
      <c r="AI225" s="26">
        <f t="shared" si="782"/>
        <v>0</v>
      </c>
      <c r="AJ225" s="26">
        <f t="shared" si="824"/>
        <v>0</v>
      </c>
      <c r="AK225" s="26">
        <f t="shared" si="825"/>
        <v>0</v>
      </c>
      <c r="AL225" s="26">
        <f t="shared" si="826"/>
        <v>675.8</v>
      </c>
      <c r="AM225" s="26">
        <f t="shared" si="783"/>
        <v>0</v>
      </c>
      <c r="AN225" s="26">
        <f t="shared" si="784"/>
        <v>0</v>
      </c>
      <c r="AO225" s="26">
        <f t="shared" si="785"/>
        <v>0</v>
      </c>
      <c r="AP225" s="26">
        <f t="shared" si="827"/>
        <v>0</v>
      </c>
      <c r="AQ225" s="26">
        <f t="shared" si="828"/>
        <v>0</v>
      </c>
      <c r="AR225" s="26">
        <f t="shared" si="829"/>
        <v>675.8</v>
      </c>
      <c r="AS225" s="26">
        <f t="shared" si="786"/>
        <v>0</v>
      </c>
      <c r="AT225" s="26">
        <f t="shared" si="787"/>
        <v>0</v>
      </c>
      <c r="AU225" s="26">
        <f t="shared" si="788"/>
        <v>0</v>
      </c>
      <c r="AV225" s="26">
        <f t="shared" si="830"/>
        <v>0</v>
      </c>
      <c r="AW225" s="26">
        <f t="shared" si="831"/>
        <v>0</v>
      </c>
      <c r="AX225" s="26">
        <f t="shared" si="832"/>
        <v>675.8</v>
      </c>
      <c r="AY225" s="26">
        <f t="shared" si="789"/>
        <v>0</v>
      </c>
      <c r="AZ225" s="26">
        <f t="shared" si="790"/>
        <v>0</v>
      </c>
      <c r="BA225" s="26">
        <f t="shared" si="791"/>
        <v>0</v>
      </c>
      <c r="BB225" s="26">
        <f t="shared" si="833"/>
        <v>0</v>
      </c>
      <c r="BC225" s="26">
        <f t="shared" si="834"/>
        <v>0</v>
      </c>
      <c r="BD225" s="26">
        <f t="shared" si="835"/>
        <v>675.8</v>
      </c>
      <c r="BE225" s="26">
        <f t="shared" si="792"/>
        <v>0</v>
      </c>
      <c r="BF225" s="26">
        <f t="shared" si="793"/>
        <v>0</v>
      </c>
      <c r="BG225" s="26">
        <f t="shared" si="794"/>
        <v>0</v>
      </c>
      <c r="BH225" s="26">
        <f t="shared" si="836"/>
        <v>0</v>
      </c>
      <c r="BI225" s="26">
        <f t="shared" si="837"/>
        <v>0</v>
      </c>
      <c r="BJ225" s="26">
        <f t="shared" si="838"/>
        <v>675.8</v>
      </c>
      <c r="BK225" s="26">
        <f t="shared" si="795"/>
        <v>0</v>
      </c>
      <c r="BL225" s="26">
        <f t="shared" si="796"/>
        <v>0</v>
      </c>
      <c r="BM225" s="26">
        <f t="shared" si="797"/>
        <v>0</v>
      </c>
      <c r="BN225" s="26">
        <f t="shared" si="839"/>
        <v>0</v>
      </c>
      <c r="BO225" s="26">
        <f t="shared" si="840"/>
        <v>0</v>
      </c>
      <c r="BP225" s="26">
        <f t="shared" si="841"/>
        <v>675.8</v>
      </c>
      <c r="BQ225" s="26">
        <f t="shared" si="798"/>
        <v>0</v>
      </c>
      <c r="BR225" s="26">
        <f t="shared" si="799"/>
        <v>0</v>
      </c>
      <c r="BS225" s="26">
        <f t="shared" si="842"/>
        <v>0</v>
      </c>
      <c r="BT225" s="26">
        <f t="shared" si="843"/>
        <v>0</v>
      </c>
      <c r="BU225" s="26">
        <f t="shared" si="844"/>
        <v>675.8</v>
      </c>
      <c r="BV225" s="26">
        <f t="shared" si="800"/>
        <v>0</v>
      </c>
      <c r="BW225" s="26">
        <f t="shared" si="801"/>
        <v>0</v>
      </c>
      <c r="BX225" s="26">
        <f t="shared" si="845"/>
        <v>0</v>
      </c>
      <c r="BY225" s="26">
        <f t="shared" si="846"/>
        <v>0</v>
      </c>
      <c r="BZ225" s="26">
        <f t="shared" si="847"/>
        <v>675.8</v>
      </c>
      <c r="CA225" s="26">
        <f t="shared" si="802"/>
        <v>0</v>
      </c>
      <c r="CB225" s="26">
        <f t="shared" si="803"/>
        <v>0</v>
      </c>
      <c r="CC225" s="26">
        <f t="shared" si="804"/>
        <v>0</v>
      </c>
      <c r="CD225" s="26">
        <f t="shared" si="657"/>
        <v>0</v>
      </c>
      <c r="CE225" s="26">
        <f t="shared" si="658"/>
        <v>0</v>
      </c>
      <c r="CF225" s="26">
        <f t="shared" si="659"/>
        <v>675.8</v>
      </c>
      <c r="CG225" s="26">
        <f t="shared" si="805"/>
        <v>0</v>
      </c>
      <c r="CH225" s="26">
        <f t="shared" si="806"/>
        <v>0</v>
      </c>
      <c r="CI225" s="26">
        <f t="shared" si="807"/>
        <v>0</v>
      </c>
      <c r="CJ225" s="26">
        <f t="shared" si="660"/>
        <v>0</v>
      </c>
      <c r="CK225" s="26">
        <f t="shared" si="661"/>
        <v>0</v>
      </c>
      <c r="CL225" s="26">
        <f t="shared" si="662"/>
        <v>675.8</v>
      </c>
      <c r="CM225" s="26">
        <f t="shared" si="808"/>
        <v>0</v>
      </c>
      <c r="CN225" s="26">
        <f t="shared" si="809"/>
        <v>0</v>
      </c>
      <c r="CO225" s="26">
        <f t="shared" si="810"/>
        <v>0</v>
      </c>
      <c r="CP225" s="26">
        <f t="shared" si="663"/>
        <v>0</v>
      </c>
      <c r="CQ225" s="26">
        <f t="shared" si="664"/>
        <v>0</v>
      </c>
      <c r="CR225" s="26">
        <f t="shared" si="665"/>
        <v>675.8</v>
      </c>
      <c r="CS225" s="26">
        <f t="shared" si="811"/>
        <v>0</v>
      </c>
      <c r="CT225" s="19"/>
      <c r="CU225" s="35"/>
      <c r="CY225" s="1" t="s">
        <v>27</v>
      </c>
    </row>
    <row r="226" spans="1:105" hidden="1" x14ac:dyDescent="0.3">
      <c r="A226" s="36" t="s">
        <v>177</v>
      </c>
      <c r="B226" s="17">
        <v>410</v>
      </c>
      <c r="C226" s="16"/>
      <c r="D226" s="16"/>
      <c r="E226" s="34" t="s">
        <v>83</v>
      </c>
      <c r="F226" s="26">
        <f t="shared" si="765"/>
        <v>0</v>
      </c>
      <c r="G226" s="26">
        <f t="shared" si="766"/>
        <v>0</v>
      </c>
      <c r="H226" s="26">
        <f t="shared" si="767"/>
        <v>675.8</v>
      </c>
      <c r="I226" s="26">
        <f t="shared" si="768"/>
        <v>0</v>
      </c>
      <c r="J226" s="26">
        <f t="shared" si="769"/>
        <v>0</v>
      </c>
      <c r="K226" s="26">
        <f t="shared" si="770"/>
        <v>0</v>
      </c>
      <c r="L226" s="26">
        <f t="shared" si="812"/>
        <v>0</v>
      </c>
      <c r="M226" s="26">
        <f t="shared" si="813"/>
        <v>0</v>
      </c>
      <c r="N226" s="26">
        <f t="shared" si="814"/>
        <v>675.8</v>
      </c>
      <c r="O226" s="26">
        <f t="shared" si="771"/>
        <v>0</v>
      </c>
      <c r="P226" s="26">
        <f t="shared" si="772"/>
        <v>0</v>
      </c>
      <c r="Q226" s="26">
        <f t="shared" si="773"/>
        <v>0</v>
      </c>
      <c r="R226" s="26">
        <f t="shared" si="815"/>
        <v>0</v>
      </c>
      <c r="S226" s="26">
        <f t="shared" si="816"/>
        <v>0</v>
      </c>
      <c r="T226" s="26">
        <f t="shared" si="817"/>
        <v>675.8</v>
      </c>
      <c r="U226" s="26">
        <f t="shared" si="774"/>
        <v>0</v>
      </c>
      <c r="V226" s="26">
        <f t="shared" si="775"/>
        <v>0</v>
      </c>
      <c r="W226" s="26">
        <f t="shared" si="776"/>
        <v>0</v>
      </c>
      <c r="X226" s="26">
        <f t="shared" si="818"/>
        <v>0</v>
      </c>
      <c r="Y226" s="26">
        <f t="shared" si="819"/>
        <v>0</v>
      </c>
      <c r="Z226" s="26">
        <f t="shared" si="820"/>
        <v>675.8</v>
      </c>
      <c r="AA226" s="26">
        <f t="shared" si="777"/>
        <v>0</v>
      </c>
      <c r="AB226" s="26">
        <f t="shared" si="778"/>
        <v>0</v>
      </c>
      <c r="AC226" s="26">
        <f t="shared" si="779"/>
        <v>0</v>
      </c>
      <c r="AD226" s="26">
        <f t="shared" si="821"/>
        <v>0</v>
      </c>
      <c r="AE226" s="26">
        <f t="shared" si="822"/>
        <v>0</v>
      </c>
      <c r="AF226" s="26">
        <f t="shared" si="823"/>
        <v>675.8</v>
      </c>
      <c r="AG226" s="26">
        <f t="shared" si="780"/>
        <v>0</v>
      </c>
      <c r="AH226" s="26">
        <f t="shared" si="781"/>
        <v>0</v>
      </c>
      <c r="AI226" s="26">
        <f t="shared" si="782"/>
        <v>0</v>
      </c>
      <c r="AJ226" s="26">
        <f t="shared" si="824"/>
        <v>0</v>
      </c>
      <c r="AK226" s="26">
        <f t="shared" si="825"/>
        <v>0</v>
      </c>
      <c r="AL226" s="26">
        <f t="shared" si="826"/>
        <v>675.8</v>
      </c>
      <c r="AM226" s="26">
        <f t="shared" si="783"/>
        <v>0</v>
      </c>
      <c r="AN226" s="26">
        <f t="shared" si="784"/>
        <v>0</v>
      </c>
      <c r="AO226" s="26">
        <f t="shared" si="785"/>
        <v>0</v>
      </c>
      <c r="AP226" s="26">
        <f t="shared" si="827"/>
        <v>0</v>
      </c>
      <c r="AQ226" s="26">
        <f t="shared" si="828"/>
        <v>0</v>
      </c>
      <c r="AR226" s="26">
        <f t="shared" si="829"/>
        <v>675.8</v>
      </c>
      <c r="AS226" s="26">
        <f t="shared" si="786"/>
        <v>0</v>
      </c>
      <c r="AT226" s="26">
        <f t="shared" si="787"/>
        <v>0</v>
      </c>
      <c r="AU226" s="26">
        <f t="shared" si="788"/>
        <v>0</v>
      </c>
      <c r="AV226" s="26">
        <f t="shared" si="830"/>
        <v>0</v>
      </c>
      <c r="AW226" s="26">
        <f t="shared" si="831"/>
        <v>0</v>
      </c>
      <c r="AX226" s="26">
        <f t="shared" si="832"/>
        <v>675.8</v>
      </c>
      <c r="AY226" s="26">
        <f t="shared" si="789"/>
        <v>0</v>
      </c>
      <c r="AZ226" s="26">
        <f t="shared" si="790"/>
        <v>0</v>
      </c>
      <c r="BA226" s="26">
        <f t="shared" si="791"/>
        <v>0</v>
      </c>
      <c r="BB226" s="26">
        <f t="shared" si="833"/>
        <v>0</v>
      </c>
      <c r="BC226" s="26">
        <f t="shared" si="834"/>
        <v>0</v>
      </c>
      <c r="BD226" s="26">
        <f t="shared" si="835"/>
        <v>675.8</v>
      </c>
      <c r="BE226" s="26">
        <f t="shared" si="792"/>
        <v>0</v>
      </c>
      <c r="BF226" s="26">
        <f t="shared" si="793"/>
        <v>0</v>
      </c>
      <c r="BG226" s="26">
        <f t="shared" si="794"/>
        <v>0</v>
      </c>
      <c r="BH226" s="26">
        <f t="shared" si="836"/>
        <v>0</v>
      </c>
      <c r="BI226" s="26">
        <f t="shared" si="837"/>
        <v>0</v>
      </c>
      <c r="BJ226" s="26">
        <f t="shared" si="838"/>
        <v>675.8</v>
      </c>
      <c r="BK226" s="26">
        <f t="shared" si="795"/>
        <v>0</v>
      </c>
      <c r="BL226" s="26">
        <f t="shared" si="796"/>
        <v>0</v>
      </c>
      <c r="BM226" s="26">
        <f t="shared" si="797"/>
        <v>0</v>
      </c>
      <c r="BN226" s="26">
        <f t="shared" si="839"/>
        <v>0</v>
      </c>
      <c r="BO226" s="26">
        <f t="shared" si="840"/>
        <v>0</v>
      </c>
      <c r="BP226" s="26">
        <f t="shared" si="841"/>
        <v>675.8</v>
      </c>
      <c r="BQ226" s="26">
        <f t="shared" si="798"/>
        <v>0</v>
      </c>
      <c r="BR226" s="26">
        <f t="shared" si="799"/>
        <v>0</v>
      </c>
      <c r="BS226" s="26">
        <f t="shared" si="842"/>
        <v>0</v>
      </c>
      <c r="BT226" s="26">
        <f t="shared" si="843"/>
        <v>0</v>
      </c>
      <c r="BU226" s="26">
        <f t="shared" si="844"/>
        <v>675.8</v>
      </c>
      <c r="BV226" s="26">
        <f t="shared" si="800"/>
        <v>0</v>
      </c>
      <c r="BW226" s="26">
        <f t="shared" si="801"/>
        <v>0</v>
      </c>
      <c r="BX226" s="26">
        <f t="shared" si="845"/>
        <v>0</v>
      </c>
      <c r="BY226" s="26">
        <f t="shared" si="846"/>
        <v>0</v>
      </c>
      <c r="BZ226" s="26">
        <f t="shared" si="847"/>
        <v>675.8</v>
      </c>
      <c r="CA226" s="26">
        <f t="shared" si="802"/>
        <v>0</v>
      </c>
      <c r="CB226" s="26">
        <f t="shared" si="803"/>
        <v>0</v>
      </c>
      <c r="CC226" s="26">
        <f t="shared" si="804"/>
        <v>0</v>
      </c>
      <c r="CD226" s="26">
        <f t="shared" si="657"/>
        <v>0</v>
      </c>
      <c r="CE226" s="26">
        <f t="shared" si="658"/>
        <v>0</v>
      </c>
      <c r="CF226" s="26">
        <f t="shared" si="659"/>
        <v>675.8</v>
      </c>
      <c r="CG226" s="26">
        <f t="shared" si="805"/>
        <v>0</v>
      </c>
      <c r="CH226" s="26">
        <f t="shared" si="806"/>
        <v>0</v>
      </c>
      <c r="CI226" s="26">
        <f t="shared" si="807"/>
        <v>0</v>
      </c>
      <c r="CJ226" s="26">
        <f t="shared" si="660"/>
        <v>0</v>
      </c>
      <c r="CK226" s="26">
        <f t="shared" si="661"/>
        <v>0</v>
      </c>
      <c r="CL226" s="26">
        <f t="shared" si="662"/>
        <v>675.8</v>
      </c>
      <c r="CM226" s="26">
        <f t="shared" si="808"/>
        <v>0</v>
      </c>
      <c r="CN226" s="26">
        <f t="shared" si="809"/>
        <v>0</v>
      </c>
      <c r="CO226" s="26">
        <f t="shared" si="810"/>
        <v>0</v>
      </c>
      <c r="CP226" s="26">
        <f t="shared" si="663"/>
        <v>0</v>
      </c>
      <c r="CQ226" s="26">
        <f t="shared" si="664"/>
        <v>0</v>
      </c>
      <c r="CR226" s="26">
        <f t="shared" si="665"/>
        <v>675.8</v>
      </c>
      <c r="CS226" s="26">
        <f t="shared" si="811"/>
        <v>0</v>
      </c>
      <c r="CT226" s="19"/>
      <c r="CU226" s="35"/>
      <c r="CZ226" s="1" t="s">
        <v>28</v>
      </c>
    </row>
    <row r="227" spans="1:105" ht="46.8" hidden="1" x14ac:dyDescent="0.3">
      <c r="A227" s="36" t="s">
        <v>177</v>
      </c>
      <c r="B227" s="17">
        <v>410</v>
      </c>
      <c r="C227" s="16" t="s">
        <v>65</v>
      </c>
      <c r="D227" s="16" t="s">
        <v>132</v>
      </c>
      <c r="E227" s="34" t="s">
        <v>133</v>
      </c>
      <c r="F227" s="26"/>
      <c r="G227" s="26"/>
      <c r="H227" s="26">
        <v>675.8</v>
      </c>
      <c r="I227" s="26"/>
      <c r="J227" s="26"/>
      <c r="K227" s="26"/>
      <c r="L227" s="26">
        <f t="shared" si="812"/>
        <v>0</v>
      </c>
      <c r="M227" s="26">
        <f t="shared" si="813"/>
        <v>0</v>
      </c>
      <c r="N227" s="26">
        <f t="shared" si="814"/>
        <v>675.8</v>
      </c>
      <c r="O227" s="26"/>
      <c r="P227" s="26"/>
      <c r="Q227" s="26"/>
      <c r="R227" s="26">
        <f t="shared" si="815"/>
        <v>0</v>
      </c>
      <c r="S227" s="26">
        <f t="shared" si="816"/>
        <v>0</v>
      </c>
      <c r="T227" s="26">
        <f t="shared" si="817"/>
        <v>675.8</v>
      </c>
      <c r="U227" s="26"/>
      <c r="V227" s="26"/>
      <c r="W227" s="26"/>
      <c r="X227" s="26">
        <f t="shared" si="818"/>
        <v>0</v>
      </c>
      <c r="Y227" s="26">
        <f t="shared" si="819"/>
        <v>0</v>
      </c>
      <c r="Z227" s="26">
        <f t="shared" si="820"/>
        <v>675.8</v>
      </c>
      <c r="AA227" s="26"/>
      <c r="AB227" s="26"/>
      <c r="AC227" s="26"/>
      <c r="AD227" s="26">
        <f t="shared" si="821"/>
        <v>0</v>
      </c>
      <c r="AE227" s="26">
        <f t="shared" si="822"/>
        <v>0</v>
      </c>
      <c r="AF227" s="26">
        <f t="shared" si="823"/>
        <v>675.8</v>
      </c>
      <c r="AG227" s="26"/>
      <c r="AH227" s="26"/>
      <c r="AI227" s="26"/>
      <c r="AJ227" s="26">
        <f t="shared" si="824"/>
        <v>0</v>
      </c>
      <c r="AK227" s="26">
        <f t="shared" si="825"/>
        <v>0</v>
      </c>
      <c r="AL227" s="26">
        <f t="shared" si="826"/>
        <v>675.8</v>
      </c>
      <c r="AM227" s="26"/>
      <c r="AN227" s="26"/>
      <c r="AO227" s="26"/>
      <c r="AP227" s="26">
        <f t="shared" si="827"/>
        <v>0</v>
      </c>
      <c r="AQ227" s="26">
        <f t="shared" si="828"/>
        <v>0</v>
      </c>
      <c r="AR227" s="26">
        <f t="shared" si="829"/>
        <v>675.8</v>
      </c>
      <c r="AS227" s="26"/>
      <c r="AT227" s="26"/>
      <c r="AU227" s="26"/>
      <c r="AV227" s="26">
        <f t="shared" si="830"/>
        <v>0</v>
      </c>
      <c r="AW227" s="26">
        <f t="shared" si="831"/>
        <v>0</v>
      </c>
      <c r="AX227" s="26">
        <f t="shared" si="832"/>
        <v>675.8</v>
      </c>
      <c r="AY227" s="26"/>
      <c r="AZ227" s="26"/>
      <c r="BA227" s="26"/>
      <c r="BB227" s="26">
        <f t="shared" si="833"/>
        <v>0</v>
      </c>
      <c r="BC227" s="26">
        <f t="shared" si="834"/>
        <v>0</v>
      </c>
      <c r="BD227" s="26">
        <f t="shared" si="835"/>
        <v>675.8</v>
      </c>
      <c r="BE227" s="26"/>
      <c r="BF227" s="26"/>
      <c r="BG227" s="26"/>
      <c r="BH227" s="26">
        <f t="shared" si="836"/>
        <v>0</v>
      </c>
      <c r="BI227" s="26">
        <f t="shared" si="837"/>
        <v>0</v>
      </c>
      <c r="BJ227" s="26">
        <f t="shared" si="838"/>
        <v>675.8</v>
      </c>
      <c r="BK227" s="26"/>
      <c r="BL227" s="26"/>
      <c r="BM227" s="26"/>
      <c r="BN227" s="26">
        <f t="shared" si="839"/>
        <v>0</v>
      </c>
      <c r="BO227" s="26">
        <f t="shared" si="840"/>
        <v>0</v>
      </c>
      <c r="BP227" s="26">
        <f t="shared" si="841"/>
        <v>675.8</v>
      </c>
      <c r="BQ227" s="26"/>
      <c r="BR227" s="26"/>
      <c r="BS227" s="26">
        <f t="shared" si="842"/>
        <v>0</v>
      </c>
      <c r="BT227" s="26">
        <f t="shared" si="843"/>
        <v>0</v>
      </c>
      <c r="BU227" s="26">
        <f t="shared" si="844"/>
        <v>675.8</v>
      </c>
      <c r="BV227" s="26"/>
      <c r="BW227" s="26"/>
      <c r="BX227" s="26">
        <f t="shared" si="845"/>
        <v>0</v>
      </c>
      <c r="BY227" s="26">
        <f t="shared" si="846"/>
        <v>0</v>
      </c>
      <c r="BZ227" s="26">
        <f t="shared" si="847"/>
        <v>675.8</v>
      </c>
      <c r="CA227" s="26"/>
      <c r="CB227" s="26"/>
      <c r="CC227" s="26"/>
      <c r="CD227" s="26">
        <f t="shared" si="657"/>
        <v>0</v>
      </c>
      <c r="CE227" s="26">
        <f t="shared" si="658"/>
        <v>0</v>
      </c>
      <c r="CF227" s="26">
        <f t="shared" si="659"/>
        <v>675.8</v>
      </c>
      <c r="CG227" s="26"/>
      <c r="CH227" s="26"/>
      <c r="CI227" s="26"/>
      <c r="CJ227" s="26">
        <f t="shared" si="660"/>
        <v>0</v>
      </c>
      <c r="CK227" s="26">
        <f t="shared" si="661"/>
        <v>0</v>
      </c>
      <c r="CL227" s="26">
        <f t="shared" si="662"/>
        <v>675.8</v>
      </c>
      <c r="CM227" s="26"/>
      <c r="CN227" s="26"/>
      <c r="CO227" s="26"/>
      <c r="CP227" s="26">
        <f t="shared" si="663"/>
        <v>0</v>
      </c>
      <c r="CQ227" s="26">
        <f t="shared" si="664"/>
        <v>0</v>
      </c>
      <c r="CR227" s="26">
        <f t="shared" si="665"/>
        <v>675.8</v>
      </c>
      <c r="CS227" s="26"/>
      <c r="CT227" s="19"/>
      <c r="CU227" s="35"/>
    </row>
    <row r="228" spans="1:105" ht="46.8" hidden="1" x14ac:dyDescent="0.3">
      <c r="A228" s="36" t="s">
        <v>179</v>
      </c>
      <c r="B228" s="17"/>
      <c r="C228" s="16"/>
      <c r="D228" s="16"/>
      <c r="E228" s="34" t="s">
        <v>180</v>
      </c>
      <c r="F228" s="26">
        <f t="shared" si="765"/>
        <v>0</v>
      </c>
      <c r="G228" s="26">
        <f t="shared" si="766"/>
        <v>0</v>
      </c>
      <c r="H228" s="26">
        <f t="shared" si="767"/>
        <v>696.1</v>
      </c>
      <c r="I228" s="26">
        <f t="shared" si="768"/>
        <v>0</v>
      </c>
      <c r="J228" s="26">
        <f t="shared" si="769"/>
        <v>0</v>
      </c>
      <c r="K228" s="26">
        <f t="shared" si="770"/>
        <v>0</v>
      </c>
      <c r="L228" s="26">
        <f t="shared" si="812"/>
        <v>0</v>
      </c>
      <c r="M228" s="26">
        <f t="shared" si="813"/>
        <v>0</v>
      </c>
      <c r="N228" s="26">
        <f t="shared" si="814"/>
        <v>696.1</v>
      </c>
      <c r="O228" s="26">
        <f t="shared" si="771"/>
        <v>0</v>
      </c>
      <c r="P228" s="26">
        <f t="shared" si="772"/>
        <v>0</v>
      </c>
      <c r="Q228" s="26">
        <f t="shared" si="773"/>
        <v>0</v>
      </c>
      <c r="R228" s="26">
        <f t="shared" si="815"/>
        <v>0</v>
      </c>
      <c r="S228" s="26">
        <f t="shared" si="816"/>
        <v>0</v>
      </c>
      <c r="T228" s="26">
        <f t="shared" si="817"/>
        <v>696.1</v>
      </c>
      <c r="U228" s="26">
        <f t="shared" si="774"/>
        <v>0</v>
      </c>
      <c r="V228" s="26">
        <f t="shared" si="775"/>
        <v>0</v>
      </c>
      <c r="W228" s="26">
        <f t="shared" si="776"/>
        <v>0</v>
      </c>
      <c r="X228" s="26">
        <f t="shared" si="818"/>
        <v>0</v>
      </c>
      <c r="Y228" s="26">
        <f t="shared" si="819"/>
        <v>0</v>
      </c>
      <c r="Z228" s="26">
        <f t="shared" si="820"/>
        <v>696.1</v>
      </c>
      <c r="AA228" s="26">
        <f t="shared" si="777"/>
        <v>0</v>
      </c>
      <c r="AB228" s="26">
        <f t="shared" si="778"/>
        <v>0</v>
      </c>
      <c r="AC228" s="26">
        <f t="shared" si="779"/>
        <v>0</v>
      </c>
      <c r="AD228" s="26">
        <f t="shared" si="821"/>
        <v>0</v>
      </c>
      <c r="AE228" s="26">
        <f t="shared" si="822"/>
        <v>0</v>
      </c>
      <c r="AF228" s="26">
        <f t="shared" si="823"/>
        <v>696.1</v>
      </c>
      <c r="AG228" s="26">
        <f t="shared" si="780"/>
        <v>0</v>
      </c>
      <c r="AH228" s="26">
        <f t="shared" si="781"/>
        <v>0</v>
      </c>
      <c r="AI228" s="26">
        <f t="shared" si="782"/>
        <v>0</v>
      </c>
      <c r="AJ228" s="26">
        <f t="shared" si="824"/>
        <v>0</v>
      </c>
      <c r="AK228" s="26">
        <f t="shared" si="825"/>
        <v>0</v>
      </c>
      <c r="AL228" s="26">
        <f t="shared" si="826"/>
        <v>696.1</v>
      </c>
      <c r="AM228" s="26">
        <f t="shared" si="783"/>
        <v>0</v>
      </c>
      <c r="AN228" s="26">
        <f t="shared" si="784"/>
        <v>0</v>
      </c>
      <c r="AO228" s="26">
        <f t="shared" si="785"/>
        <v>0</v>
      </c>
      <c r="AP228" s="26">
        <f t="shared" si="827"/>
        <v>0</v>
      </c>
      <c r="AQ228" s="26">
        <f t="shared" si="828"/>
        <v>0</v>
      </c>
      <c r="AR228" s="26">
        <f t="shared" si="829"/>
        <v>696.1</v>
      </c>
      <c r="AS228" s="26">
        <f t="shared" si="786"/>
        <v>0</v>
      </c>
      <c r="AT228" s="26">
        <f t="shared" si="787"/>
        <v>0</v>
      </c>
      <c r="AU228" s="26">
        <f t="shared" si="788"/>
        <v>0</v>
      </c>
      <c r="AV228" s="26">
        <f t="shared" si="830"/>
        <v>0</v>
      </c>
      <c r="AW228" s="26">
        <f t="shared" si="831"/>
        <v>0</v>
      </c>
      <c r="AX228" s="26">
        <f t="shared" si="832"/>
        <v>696.1</v>
      </c>
      <c r="AY228" s="26">
        <f t="shared" si="789"/>
        <v>0</v>
      </c>
      <c r="AZ228" s="26">
        <f t="shared" si="790"/>
        <v>0</v>
      </c>
      <c r="BA228" s="26">
        <f t="shared" si="791"/>
        <v>0</v>
      </c>
      <c r="BB228" s="26">
        <f t="shared" si="833"/>
        <v>0</v>
      </c>
      <c r="BC228" s="26">
        <f t="shared" si="834"/>
        <v>0</v>
      </c>
      <c r="BD228" s="26">
        <f t="shared" si="835"/>
        <v>696.1</v>
      </c>
      <c r="BE228" s="26">
        <f t="shared" si="792"/>
        <v>0</v>
      </c>
      <c r="BF228" s="26">
        <f t="shared" si="793"/>
        <v>0</v>
      </c>
      <c r="BG228" s="26">
        <f t="shared" si="794"/>
        <v>0</v>
      </c>
      <c r="BH228" s="26">
        <f t="shared" si="836"/>
        <v>0</v>
      </c>
      <c r="BI228" s="26">
        <f t="shared" si="837"/>
        <v>0</v>
      </c>
      <c r="BJ228" s="26">
        <f t="shared" si="838"/>
        <v>696.1</v>
      </c>
      <c r="BK228" s="26">
        <f t="shared" si="795"/>
        <v>0</v>
      </c>
      <c r="BL228" s="26">
        <f t="shared" si="796"/>
        <v>0</v>
      </c>
      <c r="BM228" s="26">
        <f t="shared" si="797"/>
        <v>0</v>
      </c>
      <c r="BN228" s="26">
        <f t="shared" si="839"/>
        <v>0</v>
      </c>
      <c r="BO228" s="26">
        <f t="shared" si="840"/>
        <v>0</v>
      </c>
      <c r="BP228" s="26">
        <f t="shared" si="841"/>
        <v>696.1</v>
      </c>
      <c r="BQ228" s="26">
        <f t="shared" si="798"/>
        <v>0</v>
      </c>
      <c r="BR228" s="26">
        <f t="shared" si="799"/>
        <v>0</v>
      </c>
      <c r="BS228" s="26">
        <f t="shared" si="842"/>
        <v>0</v>
      </c>
      <c r="BT228" s="26">
        <f t="shared" si="843"/>
        <v>0</v>
      </c>
      <c r="BU228" s="26">
        <f t="shared" si="844"/>
        <v>696.1</v>
      </c>
      <c r="BV228" s="26">
        <f t="shared" si="800"/>
        <v>0</v>
      </c>
      <c r="BW228" s="26">
        <f t="shared" si="801"/>
        <v>0</v>
      </c>
      <c r="BX228" s="26">
        <f t="shared" si="845"/>
        <v>0</v>
      </c>
      <c r="BY228" s="26">
        <f t="shared" si="846"/>
        <v>0</v>
      </c>
      <c r="BZ228" s="26">
        <f t="shared" si="847"/>
        <v>696.1</v>
      </c>
      <c r="CA228" s="26">
        <f t="shared" si="802"/>
        <v>0</v>
      </c>
      <c r="CB228" s="26">
        <f t="shared" si="803"/>
        <v>0</v>
      </c>
      <c r="CC228" s="26">
        <f t="shared" si="804"/>
        <v>0</v>
      </c>
      <c r="CD228" s="26">
        <f t="shared" si="657"/>
        <v>0</v>
      </c>
      <c r="CE228" s="26">
        <f t="shared" si="658"/>
        <v>0</v>
      </c>
      <c r="CF228" s="26">
        <f t="shared" si="659"/>
        <v>696.1</v>
      </c>
      <c r="CG228" s="26">
        <f t="shared" si="805"/>
        <v>0</v>
      </c>
      <c r="CH228" s="26">
        <f t="shared" si="806"/>
        <v>0</v>
      </c>
      <c r="CI228" s="26">
        <f t="shared" si="807"/>
        <v>0</v>
      </c>
      <c r="CJ228" s="26">
        <f t="shared" si="660"/>
        <v>0</v>
      </c>
      <c r="CK228" s="26">
        <f t="shared" si="661"/>
        <v>0</v>
      </c>
      <c r="CL228" s="26">
        <f t="shared" si="662"/>
        <v>696.1</v>
      </c>
      <c r="CM228" s="26">
        <f t="shared" si="808"/>
        <v>0</v>
      </c>
      <c r="CN228" s="26">
        <f t="shared" si="809"/>
        <v>0</v>
      </c>
      <c r="CO228" s="26">
        <f t="shared" si="810"/>
        <v>0</v>
      </c>
      <c r="CP228" s="26">
        <f t="shared" si="663"/>
        <v>0</v>
      </c>
      <c r="CQ228" s="26">
        <f t="shared" si="664"/>
        <v>0</v>
      </c>
      <c r="CR228" s="26">
        <f t="shared" si="665"/>
        <v>696.1</v>
      </c>
      <c r="CS228" s="26">
        <f t="shared" si="811"/>
        <v>0</v>
      </c>
      <c r="CT228" s="19"/>
      <c r="CU228" s="35"/>
      <c r="DA228" s="1" t="s">
        <v>29</v>
      </c>
    </row>
    <row r="229" spans="1:105" ht="46.8" hidden="1" x14ac:dyDescent="0.3">
      <c r="A229" s="36" t="s">
        <v>179</v>
      </c>
      <c r="B229" s="17">
        <v>400</v>
      </c>
      <c r="C229" s="16"/>
      <c r="D229" s="16"/>
      <c r="E229" s="34" t="s">
        <v>82</v>
      </c>
      <c r="F229" s="26">
        <f t="shared" si="765"/>
        <v>0</v>
      </c>
      <c r="G229" s="26">
        <f t="shared" si="766"/>
        <v>0</v>
      </c>
      <c r="H229" s="26">
        <f t="shared" si="767"/>
        <v>696.1</v>
      </c>
      <c r="I229" s="26">
        <f t="shared" si="768"/>
        <v>0</v>
      </c>
      <c r="J229" s="26">
        <f t="shared" si="769"/>
        <v>0</v>
      </c>
      <c r="K229" s="26">
        <f t="shared" si="770"/>
        <v>0</v>
      </c>
      <c r="L229" s="26">
        <f t="shared" si="812"/>
        <v>0</v>
      </c>
      <c r="M229" s="26">
        <f t="shared" si="813"/>
        <v>0</v>
      </c>
      <c r="N229" s="26">
        <f t="shared" si="814"/>
        <v>696.1</v>
      </c>
      <c r="O229" s="26">
        <f t="shared" si="771"/>
        <v>0</v>
      </c>
      <c r="P229" s="26">
        <f t="shared" si="772"/>
        <v>0</v>
      </c>
      <c r="Q229" s="26">
        <f t="shared" si="773"/>
        <v>0</v>
      </c>
      <c r="R229" s="26">
        <f t="shared" si="815"/>
        <v>0</v>
      </c>
      <c r="S229" s="26">
        <f t="shared" si="816"/>
        <v>0</v>
      </c>
      <c r="T229" s="26">
        <f t="shared" si="817"/>
        <v>696.1</v>
      </c>
      <c r="U229" s="26">
        <f t="shared" si="774"/>
        <v>0</v>
      </c>
      <c r="V229" s="26">
        <f t="shared" si="775"/>
        <v>0</v>
      </c>
      <c r="W229" s="26">
        <f t="shared" si="776"/>
        <v>0</v>
      </c>
      <c r="X229" s="26">
        <f t="shared" si="818"/>
        <v>0</v>
      </c>
      <c r="Y229" s="26">
        <f t="shared" si="819"/>
        <v>0</v>
      </c>
      <c r="Z229" s="26">
        <f t="shared" si="820"/>
        <v>696.1</v>
      </c>
      <c r="AA229" s="26">
        <f t="shared" si="777"/>
        <v>0</v>
      </c>
      <c r="AB229" s="26">
        <f t="shared" si="778"/>
        <v>0</v>
      </c>
      <c r="AC229" s="26">
        <f t="shared" si="779"/>
        <v>0</v>
      </c>
      <c r="AD229" s="26">
        <f t="shared" si="821"/>
        <v>0</v>
      </c>
      <c r="AE229" s="26">
        <f t="shared" si="822"/>
        <v>0</v>
      </c>
      <c r="AF229" s="26">
        <f t="shared" si="823"/>
        <v>696.1</v>
      </c>
      <c r="AG229" s="26">
        <f t="shared" si="780"/>
        <v>0</v>
      </c>
      <c r="AH229" s="26">
        <f t="shared" si="781"/>
        <v>0</v>
      </c>
      <c r="AI229" s="26">
        <f t="shared" si="782"/>
        <v>0</v>
      </c>
      <c r="AJ229" s="26">
        <f t="shared" si="824"/>
        <v>0</v>
      </c>
      <c r="AK229" s="26">
        <f t="shared" si="825"/>
        <v>0</v>
      </c>
      <c r="AL229" s="26">
        <f t="shared" si="826"/>
        <v>696.1</v>
      </c>
      <c r="AM229" s="26">
        <f t="shared" si="783"/>
        <v>0</v>
      </c>
      <c r="AN229" s="26">
        <f t="shared" si="784"/>
        <v>0</v>
      </c>
      <c r="AO229" s="26">
        <f t="shared" si="785"/>
        <v>0</v>
      </c>
      <c r="AP229" s="26">
        <f t="shared" si="827"/>
        <v>0</v>
      </c>
      <c r="AQ229" s="26">
        <f t="shared" si="828"/>
        <v>0</v>
      </c>
      <c r="AR229" s="26">
        <f t="shared" si="829"/>
        <v>696.1</v>
      </c>
      <c r="AS229" s="26">
        <f t="shared" si="786"/>
        <v>0</v>
      </c>
      <c r="AT229" s="26">
        <f t="shared" si="787"/>
        <v>0</v>
      </c>
      <c r="AU229" s="26">
        <f t="shared" si="788"/>
        <v>0</v>
      </c>
      <c r="AV229" s="26">
        <f t="shared" si="830"/>
        <v>0</v>
      </c>
      <c r="AW229" s="26">
        <f t="shared" si="831"/>
        <v>0</v>
      </c>
      <c r="AX229" s="26">
        <f t="shared" si="832"/>
        <v>696.1</v>
      </c>
      <c r="AY229" s="26">
        <f t="shared" si="789"/>
        <v>0</v>
      </c>
      <c r="AZ229" s="26">
        <f t="shared" si="790"/>
        <v>0</v>
      </c>
      <c r="BA229" s="26">
        <f t="shared" si="791"/>
        <v>0</v>
      </c>
      <c r="BB229" s="26">
        <f t="shared" si="833"/>
        <v>0</v>
      </c>
      <c r="BC229" s="26">
        <f t="shared" si="834"/>
        <v>0</v>
      </c>
      <c r="BD229" s="26">
        <f t="shared" si="835"/>
        <v>696.1</v>
      </c>
      <c r="BE229" s="26">
        <f t="shared" si="792"/>
        <v>0</v>
      </c>
      <c r="BF229" s="26">
        <f t="shared" si="793"/>
        <v>0</v>
      </c>
      <c r="BG229" s="26">
        <f t="shared" si="794"/>
        <v>0</v>
      </c>
      <c r="BH229" s="26">
        <f t="shared" si="836"/>
        <v>0</v>
      </c>
      <c r="BI229" s="26">
        <f t="shared" si="837"/>
        <v>0</v>
      </c>
      <c r="BJ229" s="26">
        <f t="shared" si="838"/>
        <v>696.1</v>
      </c>
      <c r="BK229" s="26">
        <f t="shared" si="795"/>
        <v>0</v>
      </c>
      <c r="BL229" s="26">
        <f t="shared" si="796"/>
        <v>0</v>
      </c>
      <c r="BM229" s="26">
        <f t="shared" si="797"/>
        <v>0</v>
      </c>
      <c r="BN229" s="26">
        <f t="shared" si="839"/>
        <v>0</v>
      </c>
      <c r="BO229" s="26">
        <f t="shared" si="840"/>
        <v>0</v>
      </c>
      <c r="BP229" s="26">
        <f t="shared" si="841"/>
        <v>696.1</v>
      </c>
      <c r="BQ229" s="26">
        <f t="shared" si="798"/>
        <v>0</v>
      </c>
      <c r="BR229" s="26">
        <f t="shared" si="799"/>
        <v>0</v>
      </c>
      <c r="BS229" s="26">
        <f t="shared" si="842"/>
        <v>0</v>
      </c>
      <c r="BT229" s="26">
        <f t="shared" si="843"/>
        <v>0</v>
      </c>
      <c r="BU229" s="26">
        <f t="shared" si="844"/>
        <v>696.1</v>
      </c>
      <c r="BV229" s="26">
        <f t="shared" si="800"/>
        <v>0</v>
      </c>
      <c r="BW229" s="26">
        <f t="shared" si="801"/>
        <v>0</v>
      </c>
      <c r="BX229" s="26">
        <f t="shared" si="845"/>
        <v>0</v>
      </c>
      <c r="BY229" s="26">
        <f t="shared" si="846"/>
        <v>0</v>
      </c>
      <c r="BZ229" s="26">
        <f t="shared" si="847"/>
        <v>696.1</v>
      </c>
      <c r="CA229" s="26">
        <f t="shared" si="802"/>
        <v>0</v>
      </c>
      <c r="CB229" s="26">
        <f t="shared" si="803"/>
        <v>0</v>
      </c>
      <c r="CC229" s="26">
        <f t="shared" si="804"/>
        <v>0</v>
      </c>
      <c r="CD229" s="26">
        <f t="shared" si="657"/>
        <v>0</v>
      </c>
      <c r="CE229" s="26">
        <f t="shared" si="658"/>
        <v>0</v>
      </c>
      <c r="CF229" s="26">
        <f t="shared" si="659"/>
        <v>696.1</v>
      </c>
      <c r="CG229" s="26">
        <f t="shared" si="805"/>
        <v>0</v>
      </c>
      <c r="CH229" s="26">
        <f t="shared" si="806"/>
        <v>0</v>
      </c>
      <c r="CI229" s="26">
        <f t="shared" si="807"/>
        <v>0</v>
      </c>
      <c r="CJ229" s="26">
        <f t="shared" si="660"/>
        <v>0</v>
      </c>
      <c r="CK229" s="26">
        <f t="shared" si="661"/>
        <v>0</v>
      </c>
      <c r="CL229" s="26">
        <f t="shared" si="662"/>
        <v>696.1</v>
      </c>
      <c r="CM229" s="26">
        <f t="shared" si="808"/>
        <v>0</v>
      </c>
      <c r="CN229" s="26">
        <f t="shared" si="809"/>
        <v>0</v>
      </c>
      <c r="CO229" s="26">
        <f t="shared" si="810"/>
        <v>0</v>
      </c>
      <c r="CP229" s="26">
        <f t="shared" si="663"/>
        <v>0</v>
      </c>
      <c r="CQ229" s="26">
        <f t="shared" si="664"/>
        <v>0</v>
      </c>
      <c r="CR229" s="26">
        <f t="shared" si="665"/>
        <v>696.1</v>
      </c>
      <c r="CS229" s="26">
        <f t="shared" si="811"/>
        <v>0</v>
      </c>
      <c r="CT229" s="19"/>
      <c r="CU229" s="35"/>
      <c r="CY229" s="1" t="s">
        <v>27</v>
      </c>
    </row>
    <row r="230" spans="1:105" hidden="1" x14ac:dyDescent="0.3">
      <c r="A230" s="36" t="s">
        <v>179</v>
      </c>
      <c r="B230" s="17">
        <v>410</v>
      </c>
      <c r="C230" s="16"/>
      <c r="D230" s="16"/>
      <c r="E230" s="34" t="s">
        <v>83</v>
      </c>
      <c r="F230" s="26">
        <f t="shared" si="765"/>
        <v>0</v>
      </c>
      <c r="G230" s="26">
        <f t="shared" si="766"/>
        <v>0</v>
      </c>
      <c r="H230" s="26">
        <f t="shared" si="767"/>
        <v>696.1</v>
      </c>
      <c r="I230" s="26">
        <f t="shared" si="768"/>
        <v>0</v>
      </c>
      <c r="J230" s="26">
        <f t="shared" si="769"/>
        <v>0</v>
      </c>
      <c r="K230" s="26">
        <f t="shared" si="770"/>
        <v>0</v>
      </c>
      <c r="L230" s="26">
        <f t="shared" si="812"/>
        <v>0</v>
      </c>
      <c r="M230" s="26">
        <f t="shared" si="813"/>
        <v>0</v>
      </c>
      <c r="N230" s="26">
        <f t="shared" si="814"/>
        <v>696.1</v>
      </c>
      <c r="O230" s="26">
        <f t="shared" si="771"/>
        <v>0</v>
      </c>
      <c r="P230" s="26">
        <f t="shared" si="772"/>
        <v>0</v>
      </c>
      <c r="Q230" s="26">
        <f t="shared" si="773"/>
        <v>0</v>
      </c>
      <c r="R230" s="26">
        <f t="shared" si="815"/>
        <v>0</v>
      </c>
      <c r="S230" s="26">
        <f t="shared" si="816"/>
        <v>0</v>
      </c>
      <c r="T230" s="26">
        <f t="shared" si="817"/>
        <v>696.1</v>
      </c>
      <c r="U230" s="26">
        <f t="shared" si="774"/>
        <v>0</v>
      </c>
      <c r="V230" s="26">
        <f t="shared" si="775"/>
        <v>0</v>
      </c>
      <c r="W230" s="26">
        <f t="shared" si="776"/>
        <v>0</v>
      </c>
      <c r="X230" s="26">
        <f t="shared" si="818"/>
        <v>0</v>
      </c>
      <c r="Y230" s="26">
        <f t="shared" si="819"/>
        <v>0</v>
      </c>
      <c r="Z230" s="26">
        <f t="shared" si="820"/>
        <v>696.1</v>
      </c>
      <c r="AA230" s="26">
        <f t="shared" si="777"/>
        <v>0</v>
      </c>
      <c r="AB230" s="26">
        <f t="shared" si="778"/>
        <v>0</v>
      </c>
      <c r="AC230" s="26">
        <f t="shared" si="779"/>
        <v>0</v>
      </c>
      <c r="AD230" s="26">
        <f t="shared" si="821"/>
        <v>0</v>
      </c>
      <c r="AE230" s="26">
        <f t="shared" si="822"/>
        <v>0</v>
      </c>
      <c r="AF230" s="26">
        <f t="shared" si="823"/>
        <v>696.1</v>
      </c>
      <c r="AG230" s="26">
        <f t="shared" si="780"/>
        <v>0</v>
      </c>
      <c r="AH230" s="26">
        <f t="shared" si="781"/>
        <v>0</v>
      </c>
      <c r="AI230" s="26">
        <f t="shared" si="782"/>
        <v>0</v>
      </c>
      <c r="AJ230" s="26">
        <f t="shared" si="824"/>
        <v>0</v>
      </c>
      <c r="AK230" s="26">
        <f t="shared" si="825"/>
        <v>0</v>
      </c>
      <c r="AL230" s="26">
        <f t="shared" si="826"/>
        <v>696.1</v>
      </c>
      <c r="AM230" s="26">
        <f t="shared" si="783"/>
        <v>0</v>
      </c>
      <c r="AN230" s="26">
        <f t="shared" si="784"/>
        <v>0</v>
      </c>
      <c r="AO230" s="26">
        <f t="shared" si="785"/>
        <v>0</v>
      </c>
      <c r="AP230" s="26">
        <f t="shared" si="827"/>
        <v>0</v>
      </c>
      <c r="AQ230" s="26">
        <f t="shared" si="828"/>
        <v>0</v>
      </c>
      <c r="AR230" s="26">
        <f t="shared" si="829"/>
        <v>696.1</v>
      </c>
      <c r="AS230" s="26">
        <f t="shared" si="786"/>
        <v>0</v>
      </c>
      <c r="AT230" s="26">
        <f t="shared" si="787"/>
        <v>0</v>
      </c>
      <c r="AU230" s="26">
        <f t="shared" si="788"/>
        <v>0</v>
      </c>
      <c r="AV230" s="26">
        <f t="shared" si="830"/>
        <v>0</v>
      </c>
      <c r="AW230" s="26">
        <f t="shared" si="831"/>
        <v>0</v>
      </c>
      <c r="AX230" s="26">
        <f t="shared" si="832"/>
        <v>696.1</v>
      </c>
      <c r="AY230" s="26">
        <f t="shared" si="789"/>
        <v>0</v>
      </c>
      <c r="AZ230" s="26">
        <f t="shared" si="790"/>
        <v>0</v>
      </c>
      <c r="BA230" s="26">
        <f t="shared" si="791"/>
        <v>0</v>
      </c>
      <c r="BB230" s="26">
        <f t="shared" si="833"/>
        <v>0</v>
      </c>
      <c r="BC230" s="26">
        <f t="shared" si="834"/>
        <v>0</v>
      </c>
      <c r="BD230" s="26">
        <f t="shared" si="835"/>
        <v>696.1</v>
      </c>
      <c r="BE230" s="26">
        <f t="shared" si="792"/>
        <v>0</v>
      </c>
      <c r="BF230" s="26">
        <f t="shared" si="793"/>
        <v>0</v>
      </c>
      <c r="BG230" s="26">
        <f t="shared" si="794"/>
        <v>0</v>
      </c>
      <c r="BH230" s="26">
        <f t="shared" si="836"/>
        <v>0</v>
      </c>
      <c r="BI230" s="26">
        <f t="shared" si="837"/>
        <v>0</v>
      </c>
      <c r="BJ230" s="26">
        <f t="shared" si="838"/>
        <v>696.1</v>
      </c>
      <c r="BK230" s="26">
        <f t="shared" si="795"/>
        <v>0</v>
      </c>
      <c r="BL230" s="26">
        <f t="shared" si="796"/>
        <v>0</v>
      </c>
      <c r="BM230" s="26">
        <f t="shared" si="797"/>
        <v>0</v>
      </c>
      <c r="BN230" s="26">
        <f t="shared" si="839"/>
        <v>0</v>
      </c>
      <c r="BO230" s="26">
        <f t="shared" si="840"/>
        <v>0</v>
      </c>
      <c r="BP230" s="26">
        <f t="shared" si="841"/>
        <v>696.1</v>
      </c>
      <c r="BQ230" s="26">
        <f t="shared" si="798"/>
        <v>0</v>
      </c>
      <c r="BR230" s="26">
        <f t="shared" si="799"/>
        <v>0</v>
      </c>
      <c r="BS230" s="26">
        <f t="shared" si="842"/>
        <v>0</v>
      </c>
      <c r="BT230" s="26">
        <f t="shared" si="843"/>
        <v>0</v>
      </c>
      <c r="BU230" s="26">
        <f t="shared" si="844"/>
        <v>696.1</v>
      </c>
      <c r="BV230" s="26">
        <f t="shared" si="800"/>
        <v>0</v>
      </c>
      <c r="BW230" s="26">
        <f t="shared" si="801"/>
        <v>0</v>
      </c>
      <c r="BX230" s="26">
        <f t="shared" si="845"/>
        <v>0</v>
      </c>
      <c r="BY230" s="26">
        <f t="shared" si="846"/>
        <v>0</v>
      </c>
      <c r="BZ230" s="26">
        <f t="shared" si="847"/>
        <v>696.1</v>
      </c>
      <c r="CA230" s="26">
        <f t="shared" si="802"/>
        <v>0</v>
      </c>
      <c r="CB230" s="26">
        <f t="shared" si="803"/>
        <v>0</v>
      </c>
      <c r="CC230" s="26">
        <f t="shared" si="804"/>
        <v>0</v>
      </c>
      <c r="CD230" s="26">
        <f t="shared" si="657"/>
        <v>0</v>
      </c>
      <c r="CE230" s="26">
        <f t="shared" si="658"/>
        <v>0</v>
      </c>
      <c r="CF230" s="26">
        <f t="shared" si="659"/>
        <v>696.1</v>
      </c>
      <c r="CG230" s="26">
        <f t="shared" si="805"/>
        <v>0</v>
      </c>
      <c r="CH230" s="26">
        <f t="shared" si="806"/>
        <v>0</v>
      </c>
      <c r="CI230" s="26">
        <f t="shared" si="807"/>
        <v>0</v>
      </c>
      <c r="CJ230" s="26">
        <f t="shared" si="660"/>
        <v>0</v>
      </c>
      <c r="CK230" s="26">
        <f t="shared" si="661"/>
        <v>0</v>
      </c>
      <c r="CL230" s="26">
        <f t="shared" si="662"/>
        <v>696.1</v>
      </c>
      <c r="CM230" s="26">
        <f t="shared" si="808"/>
        <v>0</v>
      </c>
      <c r="CN230" s="26">
        <f t="shared" si="809"/>
        <v>0</v>
      </c>
      <c r="CO230" s="26">
        <f t="shared" si="810"/>
        <v>0</v>
      </c>
      <c r="CP230" s="26">
        <f t="shared" si="663"/>
        <v>0</v>
      </c>
      <c r="CQ230" s="26">
        <f t="shared" si="664"/>
        <v>0</v>
      </c>
      <c r="CR230" s="26">
        <f t="shared" si="665"/>
        <v>696.1</v>
      </c>
      <c r="CS230" s="26">
        <f t="shared" si="811"/>
        <v>0</v>
      </c>
      <c r="CT230" s="19"/>
      <c r="CU230" s="35"/>
      <c r="CZ230" s="1" t="s">
        <v>28</v>
      </c>
    </row>
    <row r="231" spans="1:105" ht="46.8" hidden="1" x14ac:dyDescent="0.3">
      <c r="A231" s="36" t="s">
        <v>179</v>
      </c>
      <c r="B231" s="17">
        <v>410</v>
      </c>
      <c r="C231" s="16" t="s">
        <v>65</v>
      </c>
      <c r="D231" s="16" t="s">
        <v>132</v>
      </c>
      <c r="E231" s="34" t="s">
        <v>133</v>
      </c>
      <c r="F231" s="26"/>
      <c r="G231" s="26"/>
      <c r="H231" s="26">
        <v>696.1</v>
      </c>
      <c r="I231" s="26"/>
      <c r="J231" s="26"/>
      <c r="K231" s="26"/>
      <c r="L231" s="26">
        <f t="shared" si="812"/>
        <v>0</v>
      </c>
      <c r="M231" s="26">
        <f t="shared" si="813"/>
        <v>0</v>
      </c>
      <c r="N231" s="26">
        <f t="shared" si="814"/>
        <v>696.1</v>
      </c>
      <c r="O231" s="26"/>
      <c r="P231" s="26"/>
      <c r="Q231" s="26"/>
      <c r="R231" s="26">
        <f t="shared" si="815"/>
        <v>0</v>
      </c>
      <c r="S231" s="26">
        <f t="shared" si="816"/>
        <v>0</v>
      </c>
      <c r="T231" s="26">
        <f t="shared" si="817"/>
        <v>696.1</v>
      </c>
      <c r="U231" s="26"/>
      <c r="V231" s="26"/>
      <c r="W231" s="26"/>
      <c r="X231" s="26">
        <f t="shared" si="818"/>
        <v>0</v>
      </c>
      <c r="Y231" s="26">
        <f t="shared" si="819"/>
        <v>0</v>
      </c>
      <c r="Z231" s="26">
        <f t="shared" si="820"/>
        <v>696.1</v>
      </c>
      <c r="AA231" s="26"/>
      <c r="AB231" s="26"/>
      <c r="AC231" s="26"/>
      <c r="AD231" s="26">
        <f t="shared" si="821"/>
        <v>0</v>
      </c>
      <c r="AE231" s="26">
        <f t="shared" si="822"/>
        <v>0</v>
      </c>
      <c r="AF231" s="26">
        <f t="shared" si="823"/>
        <v>696.1</v>
      </c>
      <c r="AG231" s="26"/>
      <c r="AH231" s="26"/>
      <c r="AI231" s="26"/>
      <c r="AJ231" s="26">
        <f t="shared" si="824"/>
        <v>0</v>
      </c>
      <c r="AK231" s="26">
        <f t="shared" si="825"/>
        <v>0</v>
      </c>
      <c r="AL231" s="26">
        <f t="shared" si="826"/>
        <v>696.1</v>
      </c>
      <c r="AM231" s="26"/>
      <c r="AN231" s="26"/>
      <c r="AO231" s="26"/>
      <c r="AP231" s="26">
        <f t="shared" si="827"/>
        <v>0</v>
      </c>
      <c r="AQ231" s="26">
        <f t="shared" si="828"/>
        <v>0</v>
      </c>
      <c r="AR231" s="26">
        <f t="shared" si="829"/>
        <v>696.1</v>
      </c>
      <c r="AS231" s="26"/>
      <c r="AT231" s="26"/>
      <c r="AU231" s="26"/>
      <c r="AV231" s="26">
        <f t="shared" si="830"/>
        <v>0</v>
      </c>
      <c r="AW231" s="26">
        <f t="shared" si="831"/>
        <v>0</v>
      </c>
      <c r="AX231" s="26">
        <f t="shared" si="832"/>
        <v>696.1</v>
      </c>
      <c r="AY231" s="26"/>
      <c r="AZ231" s="26"/>
      <c r="BA231" s="26"/>
      <c r="BB231" s="26">
        <f t="shared" si="833"/>
        <v>0</v>
      </c>
      <c r="BC231" s="26">
        <f t="shared" si="834"/>
        <v>0</v>
      </c>
      <c r="BD231" s="26">
        <f t="shared" si="835"/>
        <v>696.1</v>
      </c>
      <c r="BE231" s="26"/>
      <c r="BF231" s="26"/>
      <c r="BG231" s="26"/>
      <c r="BH231" s="26">
        <f t="shared" si="836"/>
        <v>0</v>
      </c>
      <c r="BI231" s="26">
        <f t="shared" si="837"/>
        <v>0</v>
      </c>
      <c r="BJ231" s="26">
        <f t="shared" si="838"/>
        <v>696.1</v>
      </c>
      <c r="BK231" s="26"/>
      <c r="BL231" s="26"/>
      <c r="BM231" s="26"/>
      <c r="BN231" s="26">
        <f t="shared" si="839"/>
        <v>0</v>
      </c>
      <c r="BO231" s="26">
        <f t="shared" si="840"/>
        <v>0</v>
      </c>
      <c r="BP231" s="26">
        <f t="shared" si="841"/>
        <v>696.1</v>
      </c>
      <c r="BQ231" s="26"/>
      <c r="BR231" s="26"/>
      <c r="BS231" s="26">
        <f t="shared" si="842"/>
        <v>0</v>
      </c>
      <c r="BT231" s="26">
        <f t="shared" si="843"/>
        <v>0</v>
      </c>
      <c r="BU231" s="26">
        <f t="shared" si="844"/>
        <v>696.1</v>
      </c>
      <c r="BV231" s="26"/>
      <c r="BW231" s="26"/>
      <c r="BX231" s="26">
        <f t="shared" si="845"/>
        <v>0</v>
      </c>
      <c r="BY231" s="26">
        <f t="shared" si="846"/>
        <v>0</v>
      </c>
      <c r="BZ231" s="26">
        <f t="shared" si="847"/>
        <v>696.1</v>
      </c>
      <c r="CA231" s="26"/>
      <c r="CB231" s="26"/>
      <c r="CC231" s="26"/>
      <c r="CD231" s="26">
        <f t="shared" si="657"/>
        <v>0</v>
      </c>
      <c r="CE231" s="26">
        <f t="shared" si="658"/>
        <v>0</v>
      </c>
      <c r="CF231" s="26">
        <f t="shared" si="659"/>
        <v>696.1</v>
      </c>
      <c r="CG231" s="26"/>
      <c r="CH231" s="26"/>
      <c r="CI231" s="26"/>
      <c r="CJ231" s="26">
        <f t="shared" si="660"/>
        <v>0</v>
      </c>
      <c r="CK231" s="26">
        <f t="shared" si="661"/>
        <v>0</v>
      </c>
      <c r="CL231" s="26">
        <f t="shared" si="662"/>
        <v>696.1</v>
      </c>
      <c r="CM231" s="26"/>
      <c r="CN231" s="26"/>
      <c r="CO231" s="26"/>
      <c r="CP231" s="26">
        <f t="shared" si="663"/>
        <v>0</v>
      </c>
      <c r="CQ231" s="26">
        <f t="shared" si="664"/>
        <v>0</v>
      </c>
      <c r="CR231" s="26">
        <f t="shared" si="665"/>
        <v>696.1</v>
      </c>
      <c r="CS231" s="26"/>
      <c r="CT231" s="19"/>
      <c r="CU231" s="35"/>
    </row>
    <row r="232" spans="1:105" ht="46.8" hidden="1" x14ac:dyDescent="0.3">
      <c r="A232" s="36" t="s">
        <v>181</v>
      </c>
      <c r="B232" s="17"/>
      <c r="C232" s="16"/>
      <c r="D232" s="16"/>
      <c r="E232" s="34" t="s">
        <v>182</v>
      </c>
      <c r="F232" s="26">
        <f t="shared" si="765"/>
        <v>0</v>
      </c>
      <c r="G232" s="26">
        <f t="shared" si="766"/>
        <v>0</v>
      </c>
      <c r="H232" s="26">
        <f t="shared" si="767"/>
        <v>696.1</v>
      </c>
      <c r="I232" s="26">
        <f t="shared" si="768"/>
        <v>0</v>
      </c>
      <c r="J232" s="26">
        <f t="shared" si="769"/>
        <v>0</v>
      </c>
      <c r="K232" s="26">
        <f t="shared" si="770"/>
        <v>0</v>
      </c>
      <c r="L232" s="26">
        <f t="shared" si="812"/>
        <v>0</v>
      </c>
      <c r="M232" s="26">
        <f t="shared" si="813"/>
        <v>0</v>
      </c>
      <c r="N232" s="26">
        <f t="shared" si="814"/>
        <v>696.1</v>
      </c>
      <c r="O232" s="26">
        <f t="shared" si="771"/>
        <v>0</v>
      </c>
      <c r="P232" s="26">
        <f t="shared" si="772"/>
        <v>0</v>
      </c>
      <c r="Q232" s="26">
        <f t="shared" si="773"/>
        <v>0</v>
      </c>
      <c r="R232" s="26">
        <f t="shared" si="815"/>
        <v>0</v>
      </c>
      <c r="S232" s="26">
        <f t="shared" si="816"/>
        <v>0</v>
      </c>
      <c r="T232" s="26">
        <f t="shared" si="817"/>
        <v>696.1</v>
      </c>
      <c r="U232" s="26">
        <f t="shared" si="774"/>
        <v>0</v>
      </c>
      <c r="V232" s="26">
        <f t="shared" si="775"/>
        <v>0</v>
      </c>
      <c r="W232" s="26">
        <f t="shared" si="776"/>
        <v>0</v>
      </c>
      <c r="X232" s="26">
        <f t="shared" si="818"/>
        <v>0</v>
      </c>
      <c r="Y232" s="26">
        <f t="shared" si="819"/>
        <v>0</v>
      </c>
      <c r="Z232" s="26">
        <f t="shared" si="820"/>
        <v>696.1</v>
      </c>
      <c r="AA232" s="26">
        <f t="shared" si="777"/>
        <v>0</v>
      </c>
      <c r="AB232" s="26">
        <f t="shared" si="778"/>
        <v>0</v>
      </c>
      <c r="AC232" s="26">
        <f t="shared" si="779"/>
        <v>0</v>
      </c>
      <c r="AD232" s="26">
        <f t="shared" si="821"/>
        <v>0</v>
      </c>
      <c r="AE232" s="26">
        <f t="shared" si="822"/>
        <v>0</v>
      </c>
      <c r="AF232" s="26">
        <f t="shared" si="823"/>
        <v>696.1</v>
      </c>
      <c r="AG232" s="26">
        <f t="shared" si="780"/>
        <v>0</v>
      </c>
      <c r="AH232" s="26">
        <f t="shared" si="781"/>
        <v>0</v>
      </c>
      <c r="AI232" s="26">
        <f t="shared" si="782"/>
        <v>0</v>
      </c>
      <c r="AJ232" s="26">
        <f t="shared" si="824"/>
        <v>0</v>
      </c>
      <c r="AK232" s="26">
        <f t="shared" si="825"/>
        <v>0</v>
      </c>
      <c r="AL232" s="26">
        <f t="shared" si="826"/>
        <v>696.1</v>
      </c>
      <c r="AM232" s="26">
        <f t="shared" si="783"/>
        <v>0</v>
      </c>
      <c r="AN232" s="26">
        <f t="shared" si="784"/>
        <v>0</v>
      </c>
      <c r="AO232" s="26">
        <f t="shared" si="785"/>
        <v>0</v>
      </c>
      <c r="AP232" s="26">
        <f t="shared" si="827"/>
        <v>0</v>
      </c>
      <c r="AQ232" s="26">
        <f t="shared" si="828"/>
        <v>0</v>
      </c>
      <c r="AR232" s="26">
        <f t="shared" si="829"/>
        <v>696.1</v>
      </c>
      <c r="AS232" s="26">
        <f t="shared" si="786"/>
        <v>0</v>
      </c>
      <c r="AT232" s="26">
        <f t="shared" si="787"/>
        <v>0</v>
      </c>
      <c r="AU232" s="26">
        <f t="shared" si="788"/>
        <v>0</v>
      </c>
      <c r="AV232" s="26">
        <f t="shared" si="830"/>
        <v>0</v>
      </c>
      <c r="AW232" s="26">
        <f t="shared" si="831"/>
        <v>0</v>
      </c>
      <c r="AX232" s="26">
        <f t="shared" si="832"/>
        <v>696.1</v>
      </c>
      <c r="AY232" s="26">
        <f t="shared" si="789"/>
        <v>0</v>
      </c>
      <c r="AZ232" s="26">
        <f t="shared" si="790"/>
        <v>0</v>
      </c>
      <c r="BA232" s="26">
        <f t="shared" si="791"/>
        <v>0</v>
      </c>
      <c r="BB232" s="26">
        <f t="shared" si="833"/>
        <v>0</v>
      </c>
      <c r="BC232" s="26">
        <f t="shared" si="834"/>
        <v>0</v>
      </c>
      <c r="BD232" s="26">
        <f t="shared" si="835"/>
        <v>696.1</v>
      </c>
      <c r="BE232" s="26">
        <f t="shared" si="792"/>
        <v>0</v>
      </c>
      <c r="BF232" s="26">
        <f t="shared" si="793"/>
        <v>0</v>
      </c>
      <c r="BG232" s="26">
        <f t="shared" si="794"/>
        <v>0</v>
      </c>
      <c r="BH232" s="26">
        <f t="shared" si="836"/>
        <v>0</v>
      </c>
      <c r="BI232" s="26">
        <f t="shared" si="837"/>
        <v>0</v>
      </c>
      <c r="BJ232" s="26">
        <f t="shared" si="838"/>
        <v>696.1</v>
      </c>
      <c r="BK232" s="26">
        <f t="shared" si="795"/>
        <v>0</v>
      </c>
      <c r="BL232" s="26">
        <f t="shared" si="796"/>
        <v>0</v>
      </c>
      <c r="BM232" s="26">
        <f t="shared" si="797"/>
        <v>0</v>
      </c>
      <c r="BN232" s="26">
        <f t="shared" si="839"/>
        <v>0</v>
      </c>
      <c r="BO232" s="26">
        <f t="shared" si="840"/>
        <v>0</v>
      </c>
      <c r="BP232" s="26">
        <f t="shared" si="841"/>
        <v>696.1</v>
      </c>
      <c r="BQ232" s="26">
        <f t="shared" si="798"/>
        <v>0</v>
      </c>
      <c r="BR232" s="26">
        <f t="shared" si="799"/>
        <v>0</v>
      </c>
      <c r="BS232" s="26">
        <f t="shared" si="842"/>
        <v>0</v>
      </c>
      <c r="BT232" s="26">
        <f t="shared" si="843"/>
        <v>0</v>
      </c>
      <c r="BU232" s="26">
        <f t="shared" si="844"/>
        <v>696.1</v>
      </c>
      <c r="BV232" s="26">
        <f t="shared" si="800"/>
        <v>0</v>
      </c>
      <c r="BW232" s="26">
        <f t="shared" si="801"/>
        <v>0</v>
      </c>
      <c r="BX232" s="26">
        <f t="shared" si="845"/>
        <v>0</v>
      </c>
      <c r="BY232" s="26">
        <f t="shared" si="846"/>
        <v>0</v>
      </c>
      <c r="BZ232" s="26">
        <f t="shared" si="847"/>
        <v>696.1</v>
      </c>
      <c r="CA232" s="26">
        <f t="shared" si="802"/>
        <v>0</v>
      </c>
      <c r="CB232" s="26">
        <f t="shared" si="803"/>
        <v>0</v>
      </c>
      <c r="CC232" s="26">
        <f t="shared" si="804"/>
        <v>0</v>
      </c>
      <c r="CD232" s="26">
        <f t="shared" ref="CD232:CD295" si="848">BX232+CA232</f>
        <v>0</v>
      </c>
      <c r="CE232" s="26">
        <f t="shared" ref="CE232:CE295" si="849">BY232+CB232</f>
        <v>0</v>
      </c>
      <c r="CF232" s="26">
        <f t="shared" ref="CF232:CF295" si="850">BZ232+CC232</f>
        <v>696.1</v>
      </c>
      <c r="CG232" s="26">
        <f t="shared" si="805"/>
        <v>0</v>
      </c>
      <c r="CH232" s="26">
        <f t="shared" si="806"/>
        <v>0</v>
      </c>
      <c r="CI232" s="26">
        <f t="shared" si="807"/>
        <v>0</v>
      </c>
      <c r="CJ232" s="26">
        <f t="shared" ref="CJ232:CJ295" si="851">CD232+CG232</f>
        <v>0</v>
      </c>
      <c r="CK232" s="26">
        <f t="shared" ref="CK232:CK295" si="852">CE232+CH232</f>
        <v>0</v>
      </c>
      <c r="CL232" s="26">
        <f t="shared" ref="CL232:CL295" si="853">CF232+CI232</f>
        <v>696.1</v>
      </c>
      <c r="CM232" s="26">
        <f t="shared" si="808"/>
        <v>0</v>
      </c>
      <c r="CN232" s="26">
        <f t="shared" si="809"/>
        <v>0</v>
      </c>
      <c r="CO232" s="26">
        <f t="shared" si="810"/>
        <v>0</v>
      </c>
      <c r="CP232" s="26">
        <f t="shared" ref="CP232:CP295" si="854">CJ232+CM232</f>
        <v>0</v>
      </c>
      <c r="CQ232" s="26">
        <f t="shared" ref="CQ232:CQ295" si="855">CK232+CN232</f>
        <v>0</v>
      </c>
      <c r="CR232" s="26">
        <f t="shared" ref="CR232:CR295" si="856">CL232+CO232</f>
        <v>696.1</v>
      </c>
      <c r="CS232" s="26">
        <f t="shared" si="811"/>
        <v>0</v>
      </c>
      <c r="CT232" s="19"/>
      <c r="CU232" s="35"/>
      <c r="DA232" s="1" t="s">
        <v>29</v>
      </c>
    </row>
    <row r="233" spans="1:105" ht="46.8" hidden="1" x14ac:dyDescent="0.3">
      <c r="A233" s="36" t="s">
        <v>181</v>
      </c>
      <c r="B233" s="17">
        <v>400</v>
      </c>
      <c r="C233" s="16"/>
      <c r="D233" s="16"/>
      <c r="E233" s="34" t="s">
        <v>82</v>
      </c>
      <c r="F233" s="26">
        <f t="shared" si="765"/>
        <v>0</v>
      </c>
      <c r="G233" s="26">
        <f t="shared" si="766"/>
        <v>0</v>
      </c>
      <c r="H233" s="26">
        <f t="shared" si="767"/>
        <v>696.1</v>
      </c>
      <c r="I233" s="26">
        <f t="shared" si="768"/>
        <v>0</v>
      </c>
      <c r="J233" s="26">
        <f t="shared" si="769"/>
        <v>0</v>
      </c>
      <c r="K233" s="26">
        <f t="shared" si="770"/>
        <v>0</v>
      </c>
      <c r="L233" s="26">
        <f t="shared" si="812"/>
        <v>0</v>
      </c>
      <c r="M233" s="26">
        <f t="shared" si="813"/>
        <v>0</v>
      </c>
      <c r="N233" s="26">
        <f t="shared" si="814"/>
        <v>696.1</v>
      </c>
      <c r="O233" s="26">
        <f t="shared" si="771"/>
        <v>0</v>
      </c>
      <c r="P233" s="26">
        <f t="shared" si="772"/>
        <v>0</v>
      </c>
      <c r="Q233" s="26">
        <f t="shared" si="773"/>
        <v>0</v>
      </c>
      <c r="R233" s="26">
        <f t="shared" si="815"/>
        <v>0</v>
      </c>
      <c r="S233" s="26">
        <f t="shared" si="816"/>
        <v>0</v>
      </c>
      <c r="T233" s="26">
        <f t="shared" si="817"/>
        <v>696.1</v>
      </c>
      <c r="U233" s="26">
        <f t="shared" si="774"/>
        <v>0</v>
      </c>
      <c r="V233" s="26">
        <f t="shared" si="775"/>
        <v>0</v>
      </c>
      <c r="W233" s="26">
        <f t="shared" si="776"/>
        <v>0</v>
      </c>
      <c r="X233" s="26">
        <f t="shared" si="818"/>
        <v>0</v>
      </c>
      <c r="Y233" s="26">
        <f t="shared" si="819"/>
        <v>0</v>
      </c>
      <c r="Z233" s="26">
        <f t="shared" si="820"/>
        <v>696.1</v>
      </c>
      <c r="AA233" s="26">
        <f t="shared" si="777"/>
        <v>0</v>
      </c>
      <c r="AB233" s="26">
        <f t="shared" si="778"/>
        <v>0</v>
      </c>
      <c r="AC233" s="26">
        <f t="shared" si="779"/>
        <v>0</v>
      </c>
      <c r="AD233" s="26">
        <f t="shared" si="821"/>
        <v>0</v>
      </c>
      <c r="AE233" s="26">
        <f t="shared" si="822"/>
        <v>0</v>
      </c>
      <c r="AF233" s="26">
        <f t="shared" si="823"/>
        <v>696.1</v>
      </c>
      <c r="AG233" s="26">
        <f t="shared" si="780"/>
        <v>0</v>
      </c>
      <c r="AH233" s="26">
        <f t="shared" si="781"/>
        <v>0</v>
      </c>
      <c r="AI233" s="26">
        <f t="shared" si="782"/>
        <v>0</v>
      </c>
      <c r="AJ233" s="26">
        <f t="shared" si="824"/>
        <v>0</v>
      </c>
      <c r="AK233" s="26">
        <f t="shared" si="825"/>
        <v>0</v>
      </c>
      <c r="AL233" s="26">
        <f t="shared" si="826"/>
        <v>696.1</v>
      </c>
      <c r="AM233" s="26">
        <f t="shared" si="783"/>
        <v>0</v>
      </c>
      <c r="AN233" s="26">
        <f t="shared" si="784"/>
        <v>0</v>
      </c>
      <c r="AO233" s="26">
        <f t="shared" si="785"/>
        <v>0</v>
      </c>
      <c r="AP233" s="26">
        <f t="shared" si="827"/>
        <v>0</v>
      </c>
      <c r="AQ233" s="26">
        <f t="shared" si="828"/>
        <v>0</v>
      </c>
      <c r="AR233" s="26">
        <f t="shared" si="829"/>
        <v>696.1</v>
      </c>
      <c r="AS233" s="26">
        <f t="shared" si="786"/>
        <v>0</v>
      </c>
      <c r="AT233" s="26">
        <f t="shared" si="787"/>
        <v>0</v>
      </c>
      <c r="AU233" s="26">
        <f t="shared" si="788"/>
        <v>0</v>
      </c>
      <c r="AV233" s="26">
        <f t="shared" si="830"/>
        <v>0</v>
      </c>
      <c r="AW233" s="26">
        <f t="shared" si="831"/>
        <v>0</v>
      </c>
      <c r="AX233" s="26">
        <f t="shared" si="832"/>
        <v>696.1</v>
      </c>
      <c r="AY233" s="26">
        <f t="shared" si="789"/>
        <v>0</v>
      </c>
      <c r="AZ233" s="26">
        <f t="shared" si="790"/>
        <v>0</v>
      </c>
      <c r="BA233" s="26">
        <f t="shared" si="791"/>
        <v>0</v>
      </c>
      <c r="BB233" s="26">
        <f t="shared" si="833"/>
        <v>0</v>
      </c>
      <c r="BC233" s="26">
        <f t="shared" si="834"/>
        <v>0</v>
      </c>
      <c r="BD233" s="26">
        <f t="shared" si="835"/>
        <v>696.1</v>
      </c>
      <c r="BE233" s="26">
        <f t="shared" si="792"/>
        <v>0</v>
      </c>
      <c r="BF233" s="26">
        <f t="shared" si="793"/>
        <v>0</v>
      </c>
      <c r="BG233" s="26">
        <f t="shared" si="794"/>
        <v>0</v>
      </c>
      <c r="BH233" s="26">
        <f t="shared" si="836"/>
        <v>0</v>
      </c>
      <c r="BI233" s="26">
        <f t="shared" si="837"/>
        <v>0</v>
      </c>
      <c r="BJ233" s="26">
        <f t="shared" si="838"/>
        <v>696.1</v>
      </c>
      <c r="BK233" s="26">
        <f t="shared" si="795"/>
        <v>0</v>
      </c>
      <c r="BL233" s="26">
        <f t="shared" si="796"/>
        <v>0</v>
      </c>
      <c r="BM233" s="26">
        <f t="shared" si="797"/>
        <v>0</v>
      </c>
      <c r="BN233" s="26">
        <f t="shared" si="839"/>
        <v>0</v>
      </c>
      <c r="BO233" s="26">
        <f t="shared" si="840"/>
        <v>0</v>
      </c>
      <c r="BP233" s="26">
        <f t="shared" si="841"/>
        <v>696.1</v>
      </c>
      <c r="BQ233" s="26">
        <f t="shared" si="798"/>
        <v>0</v>
      </c>
      <c r="BR233" s="26">
        <f t="shared" si="799"/>
        <v>0</v>
      </c>
      <c r="BS233" s="26">
        <f t="shared" si="842"/>
        <v>0</v>
      </c>
      <c r="BT233" s="26">
        <f t="shared" si="843"/>
        <v>0</v>
      </c>
      <c r="BU233" s="26">
        <f t="shared" si="844"/>
        <v>696.1</v>
      </c>
      <c r="BV233" s="26">
        <f t="shared" si="800"/>
        <v>0</v>
      </c>
      <c r="BW233" s="26">
        <f t="shared" si="801"/>
        <v>0</v>
      </c>
      <c r="BX233" s="26">
        <f t="shared" si="845"/>
        <v>0</v>
      </c>
      <c r="BY233" s="26">
        <f t="shared" si="846"/>
        <v>0</v>
      </c>
      <c r="BZ233" s="26">
        <f t="shared" si="847"/>
        <v>696.1</v>
      </c>
      <c r="CA233" s="26">
        <f t="shared" si="802"/>
        <v>0</v>
      </c>
      <c r="CB233" s="26">
        <f t="shared" si="803"/>
        <v>0</v>
      </c>
      <c r="CC233" s="26">
        <f t="shared" si="804"/>
        <v>0</v>
      </c>
      <c r="CD233" s="26">
        <f t="shared" si="848"/>
        <v>0</v>
      </c>
      <c r="CE233" s="26">
        <f t="shared" si="849"/>
        <v>0</v>
      </c>
      <c r="CF233" s="26">
        <f t="shared" si="850"/>
        <v>696.1</v>
      </c>
      <c r="CG233" s="26">
        <f t="shared" si="805"/>
        <v>0</v>
      </c>
      <c r="CH233" s="26">
        <f t="shared" si="806"/>
        <v>0</v>
      </c>
      <c r="CI233" s="26">
        <f t="shared" si="807"/>
        <v>0</v>
      </c>
      <c r="CJ233" s="26">
        <f t="shared" si="851"/>
        <v>0</v>
      </c>
      <c r="CK233" s="26">
        <f t="shared" si="852"/>
        <v>0</v>
      </c>
      <c r="CL233" s="26">
        <f t="shared" si="853"/>
        <v>696.1</v>
      </c>
      <c r="CM233" s="26">
        <f t="shared" si="808"/>
        <v>0</v>
      </c>
      <c r="CN233" s="26">
        <f t="shared" si="809"/>
        <v>0</v>
      </c>
      <c r="CO233" s="26">
        <f t="shared" si="810"/>
        <v>0</v>
      </c>
      <c r="CP233" s="26">
        <f t="shared" si="854"/>
        <v>0</v>
      </c>
      <c r="CQ233" s="26">
        <f t="shared" si="855"/>
        <v>0</v>
      </c>
      <c r="CR233" s="26">
        <f t="shared" si="856"/>
        <v>696.1</v>
      </c>
      <c r="CS233" s="26">
        <f t="shared" si="811"/>
        <v>0</v>
      </c>
      <c r="CT233" s="19"/>
      <c r="CU233" s="35"/>
      <c r="CY233" s="1" t="s">
        <v>27</v>
      </c>
    </row>
    <row r="234" spans="1:105" hidden="1" x14ac:dyDescent="0.3">
      <c r="A234" s="36" t="s">
        <v>181</v>
      </c>
      <c r="B234" s="17">
        <v>410</v>
      </c>
      <c r="C234" s="16"/>
      <c r="D234" s="16"/>
      <c r="E234" s="34" t="s">
        <v>83</v>
      </c>
      <c r="F234" s="26">
        <f t="shared" si="765"/>
        <v>0</v>
      </c>
      <c r="G234" s="26">
        <f t="shared" si="766"/>
        <v>0</v>
      </c>
      <c r="H234" s="26">
        <f t="shared" si="767"/>
        <v>696.1</v>
      </c>
      <c r="I234" s="26">
        <f t="shared" si="768"/>
        <v>0</v>
      </c>
      <c r="J234" s="26">
        <f t="shared" si="769"/>
        <v>0</v>
      </c>
      <c r="K234" s="26">
        <f t="shared" si="770"/>
        <v>0</v>
      </c>
      <c r="L234" s="26">
        <f t="shared" si="812"/>
        <v>0</v>
      </c>
      <c r="M234" s="26">
        <f t="shared" si="813"/>
        <v>0</v>
      </c>
      <c r="N234" s="26">
        <f t="shared" si="814"/>
        <v>696.1</v>
      </c>
      <c r="O234" s="26">
        <f t="shared" si="771"/>
        <v>0</v>
      </c>
      <c r="P234" s="26">
        <f t="shared" si="772"/>
        <v>0</v>
      </c>
      <c r="Q234" s="26">
        <f t="shared" si="773"/>
        <v>0</v>
      </c>
      <c r="R234" s="26">
        <f t="shared" si="815"/>
        <v>0</v>
      </c>
      <c r="S234" s="26">
        <f t="shared" si="816"/>
        <v>0</v>
      </c>
      <c r="T234" s="26">
        <f t="shared" si="817"/>
        <v>696.1</v>
      </c>
      <c r="U234" s="26">
        <f t="shared" si="774"/>
        <v>0</v>
      </c>
      <c r="V234" s="26">
        <f t="shared" si="775"/>
        <v>0</v>
      </c>
      <c r="W234" s="26">
        <f t="shared" si="776"/>
        <v>0</v>
      </c>
      <c r="X234" s="26">
        <f t="shared" si="818"/>
        <v>0</v>
      </c>
      <c r="Y234" s="26">
        <f t="shared" si="819"/>
        <v>0</v>
      </c>
      <c r="Z234" s="26">
        <f t="shared" si="820"/>
        <v>696.1</v>
      </c>
      <c r="AA234" s="26">
        <f t="shared" si="777"/>
        <v>0</v>
      </c>
      <c r="AB234" s="26">
        <f t="shared" si="778"/>
        <v>0</v>
      </c>
      <c r="AC234" s="26">
        <f t="shared" si="779"/>
        <v>0</v>
      </c>
      <c r="AD234" s="26">
        <f t="shared" si="821"/>
        <v>0</v>
      </c>
      <c r="AE234" s="26">
        <f t="shared" si="822"/>
        <v>0</v>
      </c>
      <c r="AF234" s="26">
        <f t="shared" si="823"/>
        <v>696.1</v>
      </c>
      <c r="AG234" s="26">
        <f t="shared" si="780"/>
        <v>0</v>
      </c>
      <c r="AH234" s="26">
        <f t="shared" si="781"/>
        <v>0</v>
      </c>
      <c r="AI234" s="26">
        <f t="shared" si="782"/>
        <v>0</v>
      </c>
      <c r="AJ234" s="26">
        <f t="shared" si="824"/>
        <v>0</v>
      </c>
      <c r="AK234" s="26">
        <f t="shared" si="825"/>
        <v>0</v>
      </c>
      <c r="AL234" s="26">
        <f t="shared" si="826"/>
        <v>696.1</v>
      </c>
      <c r="AM234" s="26">
        <f t="shared" si="783"/>
        <v>0</v>
      </c>
      <c r="AN234" s="26">
        <f t="shared" si="784"/>
        <v>0</v>
      </c>
      <c r="AO234" s="26">
        <f t="shared" si="785"/>
        <v>0</v>
      </c>
      <c r="AP234" s="26">
        <f t="shared" si="827"/>
        <v>0</v>
      </c>
      <c r="AQ234" s="26">
        <f t="shared" si="828"/>
        <v>0</v>
      </c>
      <c r="AR234" s="26">
        <f t="shared" si="829"/>
        <v>696.1</v>
      </c>
      <c r="AS234" s="26">
        <f t="shared" si="786"/>
        <v>0</v>
      </c>
      <c r="AT234" s="26">
        <f t="shared" si="787"/>
        <v>0</v>
      </c>
      <c r="AU234" s="26">
        <f t="shared" si="788"/>
        <v>0</v>
      </c>
      <c r="AV234" s="26">
        <f t="shared" si="830"/>
        <v>0</v>
      </c>
      <c r="AW234" s="26">
        <f t="shared" si="831"/>
        <v>0</v>
      </c>
      <c r="AX234" s="26">
        <f t="shared" si="832"/>
        <v>696.1</v>
      </c>
      <c r="AY234" s="26">
        <f t="shared" si="789"/>
        <v>0</v>
      </c>
      <c r="AZ234" s="26">
        <f t="shared" si="790"/>
        <v>0</v>
      </c>
      <c r="BA234" s="26">
        <f t="shared" si="791"/>
        <v>0</v>
      </c>
      <c r="BB234" s="26">
        <f t="shared" si="833"/>
        <v>0</v>
      </c>
      <c r="BC234" s="26">
        <f t="shared" si="834"/>
        <v>0</v>
      </c>
      <c r="BD234" s="26">
        <f t="shared" si="835"/>
        <v>696.1</v>
      </c>
      <c r="BE234" s="26">
        <f t="shared" si="792"/>
        <v>0</v>
      </c>
      <c r="BF234" s="26">
        <f t="shared" si="793"/>
        <v>0</v>
      </c>
      <c r="BG234" s="26">
        <f t="shared" si="794"/>
        <v>0</v>
      </c>
      <c r="BH234" s="26">
        <f t="shared" si="836"/>
        <v>0</v>
      </c>
      <c r="BI234" s="26">
        <f t="shared" si="837"/>
        <v>0</v>
      </c>
      <c r="BJ234" s="26">
        <f t="shared" si="838"/>
        <v>696.1</v>
      </c>
      <c r="BK234" s="26">
        <f t="shared" si="795"/>
        <v>0</v>
      </c>
      <c r="BL234" s="26">
        <f t="shared" si="796"/>
        <v>0</v>
      </c>
      <c r="BM234" s="26">
        <f t="shared" si="797"/>
        <v>0</v>
      </c>
      <c r="BN234" s="26">
        <f t="shared" si="839"/>
        <v>0</v>
      </c>
      <c r="BO234" s="26">
        <f t="shared" si="840"/>
        <v>0</v>
      </c>
      <c r="BP234" s="26">
        <f t="shared" si="841"/>
        <v>696.1</v>
      </c>
      <c r="BQ234" s="26">
        <f t="shared" si="798"/>
        <v>0</v>
      </c>
      <c r="BR234" s="26">
        <f t="shared" si="799"/>
        <v>0</v>
      </c>
      <c r="BS234" s="26">
        <f t="shared" si="842"/>
        <v>0</v>
      </c>
      <c r="BT234" s="26">
        <f t="shared" si="843"/>
        <v>0</v>
      </c>
      <c r="BU234" s="26">
        <f t="shared" si="844"/>
        <v>696.1</v>
      </c>
      <c r="BV234" s="26">
        <f t="shared" si="800"/>
        <v>0</v>
      </c>
      <c r="BW234" s="26">
        <f t="shared" si="801"/>
        <v>0</v>
      </c>
      <c r="BX234" s="26">
        <f t="shared" si="845"/>
        <v>0</v>
      </c>
      <c r="BY234" s="26">
        <f t="shared" si="846"/>
        <v>0</v>
      </c>
      <c r="BZ234" s="26">
        <f t="shared" si="847"/>
        <v>696.1</v>
      </c>
      <c r="CA234" s="26">
        <f t="shared" si="802"/>
        <v>0</v>
      </c>
      <c r="CB234" s="26">
        <f t="shared" si="803"/>
        <v>0</v>
      </c>
      <c r="CC234" s="26">
        <f t="shared" si="804"/>
        <v>0</v>
      </c>
      <c r="CD234" s="26">
        <f t="shared" si="848"/>
        <v>0</v>
      </c>
      <c r="CE234" s="26">
        <f t="shared" si="849"/>
        <v>0</v>
      </c>
      <c r="CF234" s="26">
        <f t="shared" si="850"/>
        <v>696.1</v>
      </c>
      <c r="CG234" s="26">
        <f t="shared" si="805"/>
        <v>0</v>
      </c>
      <c r="CH234" s="26">
        <f t="shared" si="806"/>
        <v>0</v>
      </c>
      <c r="CI234" s="26">
        <f t="shared" si="807"/>
        <v>0</v>
      </c>
      <c r="CJ234" s="26">
        <f t="shared" si="851"/>
        <v>0</v>
      </c>
      <c r="CK234" s="26">
        <f t="shared" si="852"/>
        <v>0</v>
      </c>
      <c r="CL234" s="26">
        <f t="shared" si="853"/>
        <v>696.1</v>
      </c>
      <c r="CM234" s="26">
        <f t="shared" si="808"/>
        <v>0</v>
      </c>
      <c r="CN234" s="26">
        <f t="shared" si="809"/>
        <v>0</v>
      </c>
      <c r="CO234" s="26">
        <f t="shared" si="810"/>
        <v>0</v>
      </c>
      <c r="CP234" s="26">
        <f t="shared" si="854"/>
        <v>0</v>
      </c>
      <c r="CQ234" s="26">
        <f t="shared" si="855"/>
        <v>0</v>
      </c>
      <c r="CR234" s="26">
        <f t="shared" si="856"/>
        <v>696.1</v>
      </c>
      <c r="CS234" s="26">
        <f t="shared" si="811"/>
        <v>0</v>
      </c>
      <c r="CT234" s="19"/>
      <c r="CU234" s="35"/>
      <c r="CZ234" s="1" t="s">
        <v>28</v>
      </c>
    </row>
    <row r="235" spans="1:105" ht="46.8" hidden="1" x14ac:dyDescent="0.3">
      <c r="A235" s="36" t="s">
        <v>181</v>
      </c>
      <c r="B235" s="17">
        <v>410</v>
      </c>
      <c r="C235" s="16" t="s">
        <v>65</v>
      </c>
      <c r="D235" s="16" t="s">
        <v>132</v>
      </c>
      <c r="E235" s="34" t="s">
        <v>133</v>
      </c>
      <c r="F235" s="26"/>
      <c r="G235" s="26"/>
      <c r="H235" s="26">
        <v>696.1</v>
      </c>
      <c r="I235" s="26"/>
      <c r="J235" s="26"/>
      <c r="K235" s="26"/>
      <c r="L235" s="26">
        <f t="shared" si="812"/>
        <v>0</v>
      </c>
      <c r="M235" s="26">
        <f t="shared" si="813"/>
        <v>0</v>
      </c>
      <c r="N235" s="26">
        <f t="shared" si="814"/>
        <v>696.1</v>
      </c>
      <c r="O235" s="26"/>
      <c r="P235" s="26"/>
      <c r="Q235" s="26"/>
      <c r="R235" s="26">
        <f t="shared" si="815"/>
        <v>0</v>
      </c>
      <c r="S235" s="26">
        <f t="shared" si="816"/>
        <v>0</v>
      </c>
      <c r="T235" s="26">
        <f t="shared" si="817"/>
        <v>696.1</v>
      </c>
      <c r="U235" s="26"/>
      <c r="V235" s="26"/>
      <c r="W235" s="26"/>
      <c r="X235" s="26">
        <f t="shared" si="818"/>
        <v>0</v>
      </c>
      <c r="Y235" s="26">
        <f t="shared" si="819"/>
        <v>0</v>
      </c>
      <c r="Z235" s="26">
        <f t="shared" si="820"/>
        <v>696.1</v>
      </c>
      <c r="AA235" s="26"/>
      <c r="AB235" s="26"/>
      <c r="AC235" s="26"/>
      <c r="AD235" s="26">
        <f t="shared" si="821"/>
        <v>0</v>
      </c>
      <c r="AE235" s="26">
        <f t="shared" si="822"/>
        <v>0</v>
      </c>
      <c r="AF235" s="26">
        <f t="shared" si="823"/>
        <v>696.1</v>
      </c>
      <c r="AG235" s="26"/>
      <c r="AH235" s="26"/>
      <c r="AI235" s="26"/>
      <c r="AJ235" s="26">
        <f t="shared" si="824"/>
        <v>0</v>
      </c>
      <c r="AK235" s="26">
        <f t="shared" si="825"/>
        <v>0</v>
      </c>
      <c r="AL235" s="26">
        <f t="shared" si="826"/>
        <v>696.1</v>
      </c>
      <c r="AM235" s="26"/>
      <c r="AN235" s="26"/>
      <c r="AO235" s="26"/>
      <c r="AP235" s="26">
        <f t="shared" si="827"/>
        <v>0</v>
      </c>
      <c r="AQ235" s="26">
        <f t="shared" si="828"/>
        <v>0</v>
      </c>
      <c r="AR235" s="26">
        <f t="shared" si="829"/>
        <v>696.1</v>
      </c>
      <c r="AS235" s="26"/>
      <c r="AT235" s="26"/>
      <c r="AU235" s="26"/>
      <c r="AV235" s="26">
        <f t="shared" si="830"/>
        <v>0</v>
      </c>
      <c r="AW235" s="26">
        <f t="shared" si="831"/>
        <v>0</v>
      </c>
      <c r="AX235" s="26">
        <f t="shared" si="832"/>
        <v>696.1</v>
      </c>
      <c r="AY235" s="26"/>
      <c r="AZ235" s="26"/>
      <c r="BA235" s="26"/>
      <c r="BB235" s="26">
        <f t="shared" si="833"/>
        <v>0</v>
      </c>
      <c r="BC235" s="26">
        <f t="shared" si="834"/>
        <v>0</v>
      </c>
      <c r="BD235" s="26">
        <f t="shared" si="835"/>
        <v>696.1</v>
      </c>
      <c r="BE235" s="26"/>
      <c r="BF235" s="26"/>
      <c r="BG235" s="26"/>
      <c r="BH235" s="26">
        <f t="shared" si="836"/>
        <v>0</v>
      </c>
      <c r="BI235" s="26">
        <f t="shared" si="837"/>
        <v>0</v>
      </c>
      <c r="BJ235" s="26">
        <f t="shared" si="838"/>
        <v>696.1</v>
      </c>
      <c r="BK235" s="26"/>
      <c r="BL235" s="26"/>
      <c r="BM235" s="26"/>
      <c r="BN235" s="26">
        <f t="shared" si="839"/>
        <v>0</v>
      </c>
      <c r="BO235" s="26">
        <f t="shared" si="840"/>
        <v>0</v>
      </c>
      <c r="BP235" s="26">
        <f t="shared" si="841"/>
        <v>696.1</v>
      </c>
      <c r="BQ235" s="26"/>
      <c r="BR235" s="26"/>
      <c r="BS235" s="26">
        <f t="shared" si="842"/>
        <v>0</v>
      </c>
      <c r="BT235" s="26">
        <f t="shared" si="843"/>
        <v>0</v>
      </c>
      <c r="BU235" s="26">
        <f t="shared" si="844"/>
        <v>696.1</v>
      </c>
      <c r="BV235" s="26"/>
      <c r="BW235" s="26"/>
      <c r="BX235" s="26">
        <f t="shared" si="845"/>
        <v>0</v>
      </c>
      <c r="BY235" s="26">
        <f t="shared" si="846"/>
        <v>0</v>
      </c>
      <c r="BZ235" s="26">
        <f t="shared" si="847"/>
        <v>696.1</v>
      </c>
      <c r="CA235" s="26"/>
      <c r="CB235" s="26"/>
      <c r="CC235" s="26"/>
      <c r="CD235" s="26">
        <f t="shared" si="848"/>
        <v>0</v>
      </c>
      <c r="CE235" s="26">
        <f t="shared" si="849"/>
        <v>0</v>
      </c>
      <c r="CF235" s="26">
        <f t="shared" si="850"/>
        <v>696.1</v>
      </c>
      <c r="CG235" s="26"/>
      <c r="CH235" s="26"/>
      <c r="CI235" s="26"/>
      <c r="CJ235" s="26">
        <f t="shared" si="851"/>
        <v>0</v>
      </c>
      <c r="CK235" s="26">
        <f t="shared" si="852"/>
        <v>0</v>
      </c>
      <c r="CL235" s="26">
        <f t="shared" si="853"/>
        <v>696.1</v>
      </c>
      <c r="CM235" s="26"/>
      <c r="CN235" s="26"/>
      <c r="CO235" s="26"/>
      <c r="CP235" s="26">
        <f t="shared" si="854"/>
        <v>0</v>
      </c>
      <c r="CQ235" s="26">
        <f t="shared" si="855"/>
        <v>0</v>
      </c>
      <c r="CR235" s="26">
        <f t="shared" si="856"/>
        <v>696.1</v>
      </c>
      <c r="CS235" s="26"/>
      <c r="CT235" s="19"/>
      <c r="CU235" s="35"/>
    </row>
    <row r="236" spans="1:105" s="21" customFormat="1" ht="31.2" hidden="1" x14ac:dyDescent="0.3">
      <c r="A236" s="22" t="s">
        <v>183</v>
      </c>
      <c r="B236" s="23"/>
      <c r="C236" s="22"/>
      <c r="D236" s="22"/>
      <c r="E236" s="24" t="s">
        <v>184</v>
      </c>
      <c r="F236" s="25">
        <f t="shared" ref="F236:K236" si="857">F237+F261+F285+F309+F346</f>
        <v>1882536.7000000002</v>
      </c>
      <c r="G236" s="25">
        <f t="shared" si="857"/>
        <v>1810920.1</v>
      </c>
      <c r="H236" s="25">
        <f t="shared" si="857"/>
        <v>1818900.1</v>
      </c>
      <c r="I236" s="25">
        <f t="shared" si="857"/>
        <v>0</v>
      </c>
      <c r="J236" s="25">
        <f t="shared" si="857"/>
        <v>0</v>
      </c>
      <c r="K236" s="25">
        <f t="shared" si="857"/>
        <v>0</v>
      </c>
      <c r="L236" s="25">
        <f t="shared" si="812"/>
        <v>1882536.7000000002</v>
      </c>
      <c r="M236" s="25">
        <f t="shared" si="813"/>
        <v>1810920.1</v>
      </c>
      <c r="N236" s="25">
        <f t="shared" si="814"/>
        <v>1818900.1</v>
      </c>
      <c r="O236" s="25">
        <f>O237+O261+O285+O309+O346</f>
        <v>0</v>
      </c>
      <c r="P236" s="25">
        <f>P237+P261+P285+P309+P346</f>
        <v>0</v>
      </c>
      <c r="Q236" s="25">
        <f>Q237+Q261+Q285+Q309+Q346</f>
        <v>0</v>
      </c>
      <c r="R236" s="25">
        <f t="shared" si="815"/>
        <v>1882536.7000000002</v>
      </c>
      <c r="S236" s="25">
        <f t="shared" si="816"/>
        <v>1810920.1</v>
      </c>
      <c r="T236" s="25">
        <f t="shared" si="817"/>
        <v>1818900.1</v>
      </c>
      <c r="U236" s="25">
        <f>U237+U261+U285+U309+U346</f>
        <v>0</v>
      </c>
      <c r="V236" s="25">
        <f>V237+V261+V285+V309+V346</f>
        <v>0</v>
      </c>
      <c r="W236" s="25">
        <f>W237+W261+W285+W309+W346</f>
        <v>0</v>
      </c>
      <c r="X236" s="25">
        <f t="shared" si="818"/>
        <v>1882536.7000000002</v>
      </c>
      <c r="Y236" s="25">
        <f t="shared" si="819"/>
        <v>1810920.1</v>
      </c>
      <c r="Z236" s="25">
        <f t="shared" si="820"/>
        <v>1818900.1</v>
      </c>
      <c r="AA236" s="25">
        <f>AA237+AA261+AA285+AA309+AA346</f>
        <v>0</v>
      </c>
      <c r="AB236" s="25">
        <f>AB237+AB261+AB285+AB309+AB346</f>
        <v>0</v>
      </c>
      <c r="AC236" s="25">
        <f>AC237+AC261+AC285+AC309+AC346</f>
        <v>0</v>
      </c>
      <c r="AD236" s="25">
        <f t="shared" si="821"/>
        <v>1882536.7000000002</v>
      </c>
      <c r="AE236" s="25">
        <f t="shared" si="822"/>
        <v>1810920.1</v>
      </c>
      <c r="AF236" s="25">
        <f t="shared" si="823"/>
        <v>1818900.1</v>
      </c>
      <c r="AG236" s="25">
        <f>AG237+AG261+AG285+AG309+AG346</f>
        <v>0</v>
      </c>
      <c r="AH236" s="25">
        <f>AH237+AH261+AH285+AH309+AH346</f>
        <v>0</v>
      </c>
      <c r="AI236" s="25">
        <f>AI237+AI261+AI285+AI309+AI346</f>
        <v>0</v>
      </c>
      <c r="AJ236" s="25">
        <f t="shared" si="824"/>
        <v>1882536.7000000002</v>
      </c>
      <c r="AK236" s="25">
        <f t="shared" si="825"/>
        <v>1810920.1</v>
      </c>
      <c r="AL236" s="25">
        <f t="shared" si="826"/>
        <v>1818900.1</v>
      </c>
      <c r="AM236" s="25">
        <f>AM237+AM261+AM285+AM309+AM346</f>
        <v>38952.080999999998</v>
      </c>
      <c r="AN236" s="25">
        <f>AN237+AN261+AN285+AN309+AN346</f>
        <v>0</v>
      </c>
      <c r="AO236" s="25">
        <f>AO237+AO261+AO285+AO309+AO346</f>
        <v>0</v>
      </c>
      <c r="AP236" s="25">
        <f t="shared" si="827"/>
        <v>1921488.7810000002</v>
      </c>
      <c r="AQ236" s="25">
        <f t="shared" si="828"/>
        <v>1810920.1</v>
      </c>
      <c r="AR236" s="25">
        <f t="shared" si="829"/>
        <v>1818900.1</v>
      </c>
      <c r="AS236" s="25">
        <f>AS237+AS261+AS285+AS309+AS346</f>
        <v>0</v>
      </c>
      <c r="AT236" s="25">
        <f>AT237+AT261+AT285+AT309+AT346</f>
        <v>0</v>
      </c>
      <c r="AU236" s="25">
        <f>AU237+AU261+AU285+AU309+AU346</f>
        <v>0</v>
      </c>
      <c r="AV236" s="25">
        <f t="shared" si="830"/>
        <v>1921488.7810000002</v>
      </c>
      <c r="AW236" s="25">
        <f t="shared" si="831"/>
        <v>1810920.1</v>
      </c>
      <c r="AX236" s="25">
        <f t="shared" si="832"/>
        <v>1818900.1</v>
      </c>
      <c r="AY236" s="25">
        <f>AY237+AY261+AY285+AY309+AY346</f>
        <v>24584.947999999997</v>
      </c>
      <c r="AZ236" s="25">
        <f>AZ237+AZ261+AZ285+AZ309+AZ346</f>
        <v>6459.6959999999999</v>
      </c>
      <c r="BA236" s="25">
        <f>BA237+BA261+BA285+BA309+BA346</f>
        <v>6459.6959999999999</v>
      </c>
      <c r="BB236" s="25">
        <f t="shared" si="833"/>
        <v>1946073.7290000003</v>
      </c>
      <c r="BC236" s="25">
        <f t="shared" si="834"/>
        <v>1817379.7960000001</v>
      </c>
      <c r="BD236" s="25">
        <f t="shared" si="835"/>
        <v>1825359.7960000001</v>
      </c>
      <c r="BE236" s="25">
        <f>BE237+BE261+BE285+BE309+BE346</f>
        <v>0</v>
      </c>
      <c r="BF236" s="25">
        <f>BF237+BF261+BF285+BF309+BF346</f>
        <v>0</v>
      </c>
      <c r="BG236" s="25">
        <f>BG237+BG261+BG285+BG309+BG346</f>
        <v>0</v>
      </c>
      <c r="BH236" s="25">
        <f t="shared" si="836"/>
        <v>1946073.7290000003</v>
      </c>
      <c r="BI236" s="25">
        <f t="shared" si="837"/>
        <v>1817379.7960000001</v>
      </c>
      <c r="BJ236" s="25">
        <f t="shared" si="838"/>
        <v>1825359.7960000001</v>
      </c>
      <c r="BK236" s="25">
        <f>BK237+BK261+BK285+BK309+BK346</f>
        <v>79786.149999999994</v>
      </c>
      <c r="BL236" s="25">
        <f>BL237+BL261+BL285+BL309+BL346</f>
        <v>0</v>
      </c>
      <c r="BM236" s="25">
        <f>BM237+BM261+BM285+BM309+BM346</f>
        <v>0</v>
      </c>
      <c r="BN236" s="25">
        <f t="shared" si="839"/>
        <v>2025859.8790000002</v>
      </c>
      <c r="BO236" s="25">
        <f t="shared" si="840"/>
        <v>1817379.7960000001</v>
      </c>
      <c r="BP236" s="25">
        <f t="shared" si="841"/>
        <v>1825359.7960000001</v>
      </c>
      <c r="BQ236" s="25">
        <f>BQ237+BQ261+BQ285+BQ309+BQ346</f>
        <v>-222.37</v>
      </c>
      <c r="BR236" s="25">
        <f>BR237+BR261+BR285+BR309+BR346</f>
        <v>0</v>
      </c>
      <c r="BS236" s="26">
        <f t="shared" si="842"/>
        <v>2025637.5090000001</v>
      </c>
      <c r="BT236" s="26">
        <f t="shared" si="843"/>
        <v>1817379.7960000001</v>
      </c>
      <c r="BU236" s="26">
        <f t="shared" si="844"/>
        <v>1825359.7960000001</v>
      </c>
      <c r="BV236" s="25">
        <f>BV237+BV261+BV285+BV309+BV346</f>
        <v>0</v>
      </c>
      <c r="BW236" s="25">
        <f>BW237+BW261+BW285+BW309+BW346</f>
        <v>0</v>
      </c>
      <c r="BX236" s="25">
        <f t="shared" si="845"/>
        <v>2025637.5090000001</v>
      </c>
      <c r="BY236" s="25">
        <f t="shared" si="846"/>
        <v>1817379.7960000001</v>
      </c>
      <c r="BZ236" s="25">
        <f t="shared" si="847"/>
        <v>1825359.7960000001</v>
      </c>
      <c r="CA236" s="25">
        <f>CA237+CA261+CA285+CA309+CA346</f>
        <v>55697.532000000007</v>
      </c>
      <c r="CB236" s="25">
        <f>CB237+CB261+CB285+CB309+CB346</f>
        <v>0</v>
      </c>
      <c r="CC236" s="25">
        <f>CC237+CC261+CC285+CC309+CC346</f>
        <v>0</v>
      </c>
      <c r="CD236" s="25">
        <f t="shared" si="848"/>
        <v>2081335.0410000002</v>
      </c>
      <c r="CE236" s="25">
        <f t="shared" si="849"/>
        <v>1817379.7960000001</v>
      </c>
      <c r="CF236" s="25">
        <f t="shared" si="850"/>
        <v>1825359.7960000001</v>
      </c>
      <c r="CG236" s="25">
        <f>CG237+CG261+CG285+CG309+CG346</f>
        <v>0</v>
      </c>
      <c r="CH236" s="25">
        <f>CH237+CH261+CH285+CH309+CH346</f>
        <v>0</v>
      </c>
      <c r="CI236" s="25">
        <f>CI237+CI261+CI285+CI309+CI346</f>
        <v>0</v>
      </c>
      <c r="CJ236" s="25">
        <f t="shared" si="851"/>
        <v>2081335.0410000002</v>
      </c>
      <c r="CK236" s="25">
        <f t="shared" si="852"/>
        <v>1817379.7960000001</v>
      </c>
      <c r="CL236" s="25">
        <f t="shared" si="853"/>
        <v>1825359.7960000001</v>
      </c>
      <c r="CM236" s="25">
        <f>CM237+CM261+CM285+CM309+CM346</f>
        <v>0</v>
      </c>
      <c r="CN236" s="25">
        <f>CN237+CN261+CN285+CN309+CN346</f>
        <v>0</v>
      </c>
      <c r="CO236" s="25">
        <f>CO237+CO261+CO285+CO309+CO346</f>
        <v>0</v>
      </c>
      <c r="CP236" s="25">
        <f t="shared" si="854"/>
        <v>2081335.0410000002</v>
      </c>
      <c r="CQ236" s="25">
        <f t="shared" si="855"/>
        <v>1817379.7960000001</v>
      </c>
      <c r="CR236" s="25">
        <f t="shared" si="856"/>
        <v>1825359.7960000001</v>
      </c>
      <c r="CS236" s="25">
        <f>CS237+CS261+CS285+CS309+CS346</f>
        <v>0</v>
      </c>
      <c r="CT236" s="19"/>
      <c r="CU236" s="35"/>
      <c r="CV236" s="21" t="s">
        <v>24</v>
      </c>
    </row>
    <row r="237" spans="1:105" s="28" customFormat="1" ht="31.2" hidden="1" x14ac:dyDescent="0.3">
      <c r="A237" s="29" t="s">
        <v>185</v>
      </c>
      <c r="B237" s="30"/>
      <c r="C237" s="29"/>
      <c r="D237" s="29"/>
      <c r="E237" s="31" t="s">
        <v>186</v>
      </c>
      <c r="F237" s="32">
        <f t="shared" ref="F237:K237" si="858">F238</f>
        <v>191641.4</v>
      </c>
      <c r="G237" s="32">
        <f t="shared" si="858"/>
        <v>191037.7</v>
      </c>
      <c r="H237" s="32">
        <f t="shared" si="858"/>
        <v>199644.2</v>
      </c>
      <c r="I237" s="32">
        <f t="shared" si="858"/>
        <v>0</v>
      </c>
      <c r="J237" s="32">
        <f t="shared" si="858"/>
        <v>0</v>
      </c>
      <c r="K237" s="32">
        <f t="shared" si="858"/>
        <v>0</v>
      </c>
      <c r="L237" s="32">
        <f t="shared" si="812"/>
        <v>191641.4</v>
      </c>
      <c r="M237" s="32">
        <f t="shared" si="813"/>
        <v>191037.7</v>
      </c>
      <c r="N237" s="32">
        <f t="shared" si="814"/>
        <v>199644.2</v>
      </c>
      <c r="O237" s="32">
        <f>O238</f>
        <v>0</v>
      </c>
      <c r="P237" s="32">
        <f>P238</f>
        <v>0</v>
      </c>
      <c r="Q237" s="32">
        <f>Q238</f>
        <v>0</v>
      </c>
      <c r="R237" s="32">
        <f t="shared" si="815"/>
        <v>191641.4</v>
      </c>
      <c r="S237" s="32">
        <f t="shared" si="816"/>
        <v>191037.7</v>
      </c>
      <c r="T237" s="32">
        <f t="shared" si="817"/>
        <v>199644.2</v>
      </c>
      <c r="U237" s="32">
        <f>U238</f>
        <v>0</v>
      </c>
      <c r="V237" s="32">
        <f>V238</f>
        <v>0</v>
      </c>
      <c r="W237" s="32">
        <f>W238</f>
        <v>0</v>
      </c>
      <c r="X237" s="32">
        <f t="shared" si="818"/>
        <v>191641.4</v>
      </c>
      <c r="Y237" s="32">
        <f t="shared" si="819"/>
        <v>191037.7</v>
      </c>
      <c r="Z237" s="32">
        <f t="shared" si="820"/>
        <v>199644.2</v>
      </c>
      <c r="AA237" s="32">
        <f>AA238</f>
        <v>0</v>
      </c>
      <c r="AB237" s="32">
        <f>AB238</f>
        <v>0</v>
      </c>
      <c r="AC237" s="32">
        <f>AC238</f>
        <v>0</v>
      </c>
      <c r="AD237" s="32">
        <f t="shared" si="821"/>
        <v>191641.4</v>
      </c>
      <c r="AE237" s="32">
        <f t="shared" si="822"/>
        <v>191037.7</v>
      </c>
      <c r="AF237" s="32">
        <f t="shared" si="823"/>
        <v>199644.2</v>
      </c>
      <c r="AG237" s="32">
        <f>AG238</f>
        <v>0</v>
      </c>
      <c r="AH237" s="32">
        <f>AH238</f>
        <v>0</v>
      </c>
      <c r="AI237" s="32">
        <f>AI238</f>
        <v>0</v>
      </c>
      <c r="AJ237" s="32">
        <f t="shared" si="824"/>
        <v>191641.4</v>
      </c>
      <c r="AK237" s="32">
        <f t="shared" si="825"/>
        <v>191037.7</v>
      </c>
      <c r="AL237" s="32">
        <f t="shared" si="826"/>
        <v>199644.2</v>
      </c>
      <c r="AM237" s="32">
        <f>AM238</f>
        <v>-153.39500000000001</v>
      </c>
      <c r="AN237" s="32">
        <f>AN238</f>
        <v>0</v>
      </c>
      <c r="AO237" s="32">
        <f>AO238</f>
        <v>0</v>
      </c>
      <c r="AP237" s="32">
        <f t="shared" si="827"/>
        <v>191488.005</v>
      </c>
      <c r="AQ237" s="32">
        <f t="shared" si="828"/>
        <v>191037.7</v>
      </c>
      <c r="AR237" s="32">
        <f t="shared" si="829"/>
        <v>199644.2</v>
      </c>
      <c r="AS237" s="32">
        <f>AS238</f>
        <v>0</v>
      </c>
      <c r="AT237" s="32">
        <f>AT238</f>
        <v>0</v>
      </c>
      <c r="AU237" s="32">
        <f>AU238</f>
        <v>0</v>
      </c>
      <c r="AV237" s="32">
        <f t="shared" si="830"/>
        <v>191488.005</v>
      </c>
      <c r="AW237" s="32">
        <f t="shared" si="831"/>
        <v>191037.7</v>
      </c>
      <c r="AX237" s="32">
        <f t="shared" si="832"/>
        <v>199644.2</v>
      </c>
      <c r="AY237" s="32">
        <f>AY238</f>
        <v>3229.848</v>
      </c>
      <c r="AZ237" s="32">
        <f>AZ238</f>
        <v>6459.6959999999999</v>
      </c>
      <c r="BA237" s="32">
        <f>BA238</f>
        <v>6459.6959999999999</v>
      </c>
      <c r="BB237" s="32">
        <f t="shared" si="833"/>
        <v>194717.853</v>
      </c>
      <c r="BC237" s="32">
        <f t="shared" si="834"/>
        <v>197497.39600000001</v>
      </c>
      <c r="BD237" s="32">
        <f t="shared" si="835"/>
        <v>206103.89600000001</v>
      </c>
      <c r="BE237" s="32">
        <f>BE238</f>
        <v>0</v>
      </c>
      <c r="BF237" s="32">
        <f>BF238</f>
        <v>0</v>
      </c>
      <c r="BG237" s="32">
        <f>BG238</f>
        <v>0</v>
      </c>
      <c r="BH237" s="32">
        <f t="shared" si="836"/>
        <v>194717.853</v>
      </c>
      <c r="BI237" s="32">
        <f t="shared" si="837"/>
        <v>197497.39600000001</v>
      </c>
      <c r="BJ237" s="32">
        <f t="shared" si="838"/>
        <v>206103.89600000001</v>
      </c>
      <c r="BK237" s="32">
        <f>BK238</f>
        <v>34070.673000000003</v>
      </c>
      <c r="BL237" s="32">
        <f>BL238</f>
        <v>0</v>
      </c>
      <c r="BM237" s="32">
        <f>BM238</f>
        <v>0</v>
      </c>
      <c r="BN237" s="32">
        <f t="shared" si="839"/>
        <v>228788.52600000001</v>
      </c>
      <c r="BO237" s="32">
        <f t="shared" si="840"/>
        <v>197497.39600000001</v>
      </c>
      <c r="BP237" s="32">
        <f t="shared" si="841"/>
        <v>206103.89600000001</v>
      </c>
      <c r="BQ237" s="32">
        <f>BQ238</f>
        <v>-222.37</v>
      </c>
      <c r="BR237" s="32">
        <f>BR238</f>
        <v>0</v>
      </c>
      <c r="BS237" s="26">
        <f t="shared" si="842"/>
        <v>228566.15600000002</v>
      </c>
      <c r="BT237" s="26">
        <f t="shared" si="843"/>
        <v>197497.39600000001</v>
      </c>
      <c r="BU237" s="26">
        <f t="shared" si="844"/>
        <v>206103.89600000001</v>
      </c>
      <c r="BV237" s="32">
        <f>BV238</f>
        <v>0</v>
      </c>
      <c r="BW237" s="32">
        <f>BW238</f>
        <v>0</v>
      </c>
      <c r="BX237" s="32">
        <f t="shared" si="845"/>
        <v>228566.15600000002</v>
      </c>
      <c r="BY237" s="32">
        <f t="shared" si="846"/>
        <v>197497.39600000001</v>
      </c>
      <c r="BZ237" s="32">
        <f t="shared" si="847"/>
        <v>206103.89600000001</v>
      </c>
      <c r="CA237" s="32">
        <f>CA238</f>
        <v>0</v>
      </c>
      <c r="CB237" s="32">
        <f>CB238</f>
        <v>0</v>
      </c>
      <c r="CC237" s="32">
        <f>CC238</f>
        <v>0</v>
      </c>
      <c r="CD237" s="32">
        <f t="shared" si="848"/>
        <v>228566.15600000002</v>
      </c>
      <c r="CE237" s="32">
        <f t="shared" si="849"/>
        <v>197497.39600000001</v>
      </c>
      <c r="CF237" s="32">
        <f t="shared" si="850"/>
        <v>206103.89600000001</v>
      </c>
      <c r="CG237" s="32">
        <f>CG238</f>
        <v>0</v>
      </c>
      <c r="CH237" s="32">
        <f>CH238</f>
        <v>0</v>
      </c>
      <c r="CI237" s="32">
        <f>CI238</f>
        <v>0</v>
      </c>
      <c r="CJ237" s="32">
        <f t="shared" si="851"/>
        <v>228566.15600000002</v>
      </c>
      <c r="CK237" s="32">
        <f t="shared" si="852"/>
        <v>197497.39600000001</v>
      </c>
      <c r="CL237" s="32">
        <f t="shared" si="853"/>
        <v>206103.89600000001</v>
      </c>
      <c r="CM237" s="32">
        <f>CM238</f>
        <v>0</v>
      </c>
      <c r="CN237" s="32">
        <f>CN238</f>
        <v>0</v>
      </c>
      <c r="CO237" s="32">
        <f>CO238</f>
        <v>0</v>
      </c>
      <c r="CP237" s="32">
        <f t="shared" si="854"/>
        <v>228566.15600000002</v>
      </c>
      <c r="CQ237" s="32">
        <f t="shared" si="855"/>
        <v>197497.39600000001</v>
      </c>
      <c r="CR237" s="32">
        <f t="shared" si="856"/>
        <v>206103.89600000001</v>
      </c>
      <c r="CS237" s="32">
        <f>CS238</f>
        <v>0</v>
      </c>
      <c r="CT237" s="19"/>
      <c r="CU237" s="33"/>
      <c r="CW237" s="28" t="s">
        <v>25</v>
      </c>
    </row>
    <row r="238" spans="1:105" ht="31.2" hidden="1" x14ac:dyDescent="0.3">
      <c r="A238" s="16" t="s">
        <v>187</v>
      </c>
      <c r="B238" s="17"/>
      <c r="C238" s="16"/>
      <c r="D238" s="16"/>
      <c r="E238" s="34" t="s">
        <v>188</v>
      </c>
      <c r="F238" s="26">
        <f t="shared" ref="F238:K238" si="859">F239+F245+F257</f>
        <v>191641.4</v>
      </c>
      <c r="G238" s="26">
        <f t="shared" si="859"/>
        <v>191037.7</v>
      </c>
      <c r="H238" s="26">
        <f t="shared" si="859"/>
        <v>199644.2</v>
      </c>
      <c r="I238" s="26">
        <f t="shared" si="859"/>
        <v>0</v>
      </c>
      <c r="J238" s="26">
        <f t="shared" si="859"/>
        <v>0</v>
      </c>
      <c r="K238" s="26">
        <f t="shared" si="859"/>
        <v>0</v>
      </c>
      <c r="L238" s="26">
        <f t="shared" si="812"/>
        <v>191641.4</v>
      </c>
      <c r="M238" s="26">
        <f t="shared" si="813"/>
        <v>191037.7</v>
      </c>
      <c r="N238" s="26">
        <f t="shared" si="814"/>
        <v>199644.2</v>
      </c>
      <c r="O238" s="26">
        <f>O239+O245+O257</f>
        <v>0</v>
      </c>
      <c r="P238" s="26">
        <f>P239+P245+P257</f>
        <v>0</v>
      </c>
      <c r="Q238" s="26">
        <f>Q239+Q245+Q257</f>
        <v>0</v>
      </c>
      <c r="R238" s="26">
        <f t="shared" si="815"/>
        <v>191641.4</v>
      </c>
      <c r="S238" s="26">
        <f t="shared" si="816"/>
        <v>191037.7</v>
      </c>
      <c r="T238" s="26">
        <f t="shared" si="817"/>
        <v>199644.2</v>
      </c>
      <c r="U238" s="26">
        <f>U239+U245+U257</f>
        <v>0</v>
      </c>
      <c r="V238" s="26">
        <f>V239+V245+V257</f>
        <v>0</v>
      </c>
      <c r="W238" s="26">
        <f>W239+W245+W257</f>
        <v>0</v>
      </c>
      <c r="X238" s="26">
        <f t="shared" si="818"/>
        <v>191641.4</v>
      </c>
      <c r="Y238" s="26">
        <f t="shared" si="819"/>
        <v>191037.7</v>
      </c>
      <c r="Z238" s="26">
        <f t="shared" si="820"/>
        <v>199644.2</v>
      </c>
      <c r="AA238" s="26">
        <f>AA239+AA245+AA257</f>
        <v>0</v>
      </c>
      <c r="AB238" s="26">
        <f>AB239+AB245+AB257</f>
        <v>0</v>
      </c>
      <c r="AC238" s="26">
        <f>AC239+AC245+AC257</f>
        <v>0</v>
      </c>
      <c r="AD238" s="26">
        <f t="shared" si="821"/>
        <v>191641.4</v>
      </c>
      <c r="AE238" s="26">
        <f t="shared" si="822"/>
        <v>191037.7</v>
      </c>
      <c r="AF238" s="26">
        <f t="shared" si="823"/>
        <v>199644.2</v>
      </c>
      <c r="AG238" s="26">
        <f>AG239+AG245+AG257</f>
        <v>0</v>
      </c>
      <c r="AH238" s="26">
        <f>AH239+AH245+AH257</f>
        <v>0</v>
      </c>
      <c r="AI238" s="26">
        <f>AI239+AI245+AI257</f>
        <v>0</v>
      </c>
      <c r="AJ238" s="26">
        <f t="shared" si="824"/>
        <v>191641.4</v>
      </c>
      <c r="AK238" s="26">
        <f t="shared" si="825"/>
        <v>191037.7</v>
      </c>
      <c r="AL238" s="26">
        <f t="shared" si="826"/>
        <v>199644.2</v>
      </c>
      <c r="AM238" s="26">
        <f>AM239+AM245+AM257</f>
        <v>-153.39500000000001</v>
      </c>
      <c r="AN238" s="26">
        <f>AN239+AN245+AN257</f>
        <v>0</v>
      </c>
      <c r="AO238" s="26">
        <f>AO239+AO245+AO257</f>
        <v>0</v>
      </c>
      <c r="AP238" s="26">
        <f t="shared" si="827"/>
        <v>191488.005</v>
      </c>
      <c r="AQ238" s="26">
        <f t="shared" si="828"/>
        <v>191037.7</v>
      </c>
      <c r="AR238" s="26">
        <f t="shared" si="829"/>
        <v>199644.2</v>
      </c>
      <c r="AS238" s="26">
        <f>AS239+AS245+AS257</f>
        <v>0</v>
      </c>
      <c r="AT238" s="26">
        <f>AT239+AT245+AT257</f>
        <v>0</v>
      </c>
      <c r="AU238" s="26">
        <f>AU239+AU245+AU257</f>
        <v>0</v>
      </c>
      <c r="AV238" s="26">
        <f t="shared" si="830"/>
        <v>191488.005</v>
      </c>
      <c r="AW238" s="26">
        <f t="shared" si="831"/>
        <v>191037.7</v>
      </c>
      <c r="AX238" s="26">
        <f t="shared" si="832"/>
        <v>199644.2</v>
      </c>
      <c r="AY238" s="26">
        <f>AY239+AY245+AY257</f>
        <v>3229.848</v>
      </c>
      <c r="AZ238" s="26">
        <f>AZ239+AZ245+AZ257</f>
        <v>6459.6959999999999</v>
      </c>
      <c r="BA238" s="26">
        <f>BA239+BA245+BA257</f>
        <v>6459.6959999999999</v>
      </c>
      <c r="BB238" s="26">
        <f t="shared" si="833"/>
        <v>194717.853</v>
      </c>
      <c r="BC238" s="26">
        <f t="shared" si="834"/>
        <v>197497.39600000001</v>
      </c>
      <c r="BD238" s="26">
        <f t="shared" si="835"/>
        <v>206103.89600000001</v>
      </c>
      <c r="BE238" s="26">
        <f>BE239+BE245+BE257</f>
        <v>0</v>
      </c>
      <c r="BF238" s="26">
        <f>BF239+BF245+BF257</f>
        <v>0</v>
      </c>
      <c r="BG238" s="26">
        <f>BG239+BG245+BG257</f>
        <v>0</v>
      </c>
      <c r="BH238" s="26">
        <f t="shared" si="836"/>
        <v>194717.853</v>
      </c>
      <c r="BI238" s="26">
        <f t="shared" si="837"/>
        <v>197497.39600000001</v>
      </c>
      <c r="BJ238" s="26">
        <f t="shared" si="838"/>
        <v>206103.89600000001</v>
      </c>
      <c r="BK238" s="26">
        <f>BK239+BK245+BK257</f>
        <v>34070.673000000003</v>
      </c>
      <c r="BL238" s="26">
        <f>BL239+BL245+BL257</f>
        <v>0</v>
      </c>
      <c r="BM238" s="26">
        <f>BM239+BM245+BM257</f>
        <v>0</v>
      </c>
      <c r="BN238" s="26">
        <f t="shared" si="839"/>
        <v>228788.52600000001</v>
      </c>
      <c r="BO238" s="26">
        <f t="shared" si="840"/>
        <v>197497.39600000001</v>
      </c>
      <c r="BP238" s="26">
        <f t="shared" si="841"/>
        <v>206103.89600000001</v>
      </c>
      <c r="BQ238" s="26">
        <f>BQ239+BQ245+BQ257</f>
        <v>-222.37</v>
      </c>
      <c r="BR238" s="26">
        <f>BR239+BR245+BR257</f>
        <v>0</v>
      </c>
      <c r="BS238" s="26">
        <f t="shared" si="842"/>
        <v>228566.15600000002</v>
      </c>
      <c r="BT238" s="26">
        <f t="shared" si="843"/>
        <v>197497.39600000001</v>
      </c>
      <c r="BU238" s="26">
        <f t="shared" si="844"/>
        <v>206103.89600000001</v>
      </c>
      <c r="BV238" s="26">
        <f>BV239+BV245+BV257</f>
        <v>0</v>
      </c>
      <c r="BW238" s="26">
        <f>BW239+BW245+BW257</f>
        <v>0</v>
      </c>
      <c r="BX238" s="26">
        <f t="shared" si="845"/>
        <v>228566.15600000002</v>
      </c>
      <c r="BY238" s="26">
        <f t="shared" si="846"/>
        <v>197497.39600000001</v>
      </c>
      <c r="BZ238" s="26">
        <f t="shared" si="847"/>
        <v>206103.89600000001</v>
      </c>
      <c r="CA238" s="26">
        <f>CA239+CA245+CA257</f>
        <v>0</v>
      </c>
      <c r="CB238" s="26">
        <f>CB239+CB245+CB257</f>
        <v>0</v>
      </c>
      <c r="CC238" s="26">
        <f>CC239+CC245+CC257</f>
        <v>0</v>
      </c>
      <c r="CD238" s="26">
        <f t="shared" si="848"/>
        <v>228566.15600000002</v>
      </c>
      <c r="CE238" s="26">
        <f t="shared" si="849"/>
        <v>197497.39600000001</v>
      </c>
      <c r="CF238" s="26">
        <f t="shared" si="850"/>
        <v>206103.89600000001</v>
      </c>
      <c r="CG238" s="26">
        <f>CG239+CG245+CG257</f>
        <v>0</v>
      </c>
      <c r="CH238" s="26">
        <f>CH239+CH245+CH257</f>
        <v>0</v>
      </c>
      <c r="CI238" s="26">
        <f>CI239+CI245+CI257</f>
        <v>0</v>
      </c>
      <c r="CJ238" s="26">
        <f t="shared" si="851"/>
        <v>228566.15600000002</v>
      </c>
      <c r="CK238" s="26">
        <f t="shared" si="852"/>
        <v>197497.39600000001</v>
      </c>
      <c r="CL238" s="26">
        <f t="shared" si="853"/>
        <v>206103.89600000001</v>
      </c>
      <c r="CM238" s="26">
        <f>CM239+CM245+CM257</f>
        <v>0</v>
      </c>
      <c r="CN238" s="26">
        <f>CN239+CN245+CN257</f>
        <v>0</v>
      </c>
      <c r="CO238" s="26">
        <f>CO239+CO245+CO257</f>
        <v>0</v>
      </c>
      <c r="CP238" s="26">
        <f t="shared" si="854"/>
        <v>228566.15600000002</v>
      </c>
      <c r="CQ238" s="26">
        <f t="shared" si="855"/>
        <v>197497.39600000001</v>
      </c>
      <c r="CR238" s="26">
        <f t="shared" si="856"/>
        <v>206103.89600000001</v>
      </c>
      <c r="CS238" s="26">
        <f>CS239+CS245+CS257</f>
        <v>0</v>
      </c>
      <c r="CT238" s="19"/>
      <c r="CU238" s="35"/>
      <c r="CX238" s="1" t="s">
        <v>26</v>
      </c>
    </row>
    <row r="239" spans="1:105" ht="46.8" hidden="1" x14ac:dyDescent="0.3">
      <c r="A239" s="16" t="s">
        <v>189</v>
      </c>
      <c r="B239" s="17"/>
      <c r="C239" s="16"/>
      <c r="D239" s="16"/>
      <c r="E239" s="34" t="s">
        <v>128</v>
      </c>
      <c r="F239" s="26">
        <f t="shared" ref="F239:K239" si="860">F240</f>
        <v>96752.1</v>
      </c>
      <c r="G239" s="26">
        <f t="shared" si="860"/>
        <v>96752.1</v>
      </c>
      <c r="H239" s="26">
        <f t="shared" si="860"/>
        <v>96752.1</v>
      </c>
      <c r="I239" s="26">
        <f t="shared" si="860"/>
        <v>0</v>
      </c>
      <c r="J239" s="26">
        <f t="shared" si="860"/>
        <v>0</v>
      </c>
      <c r="K239" s="26">
        <f t="shared" si="860"/>
        <v>0</v>
      </c>
      <c r="L239" s="26">
        <f t="shared" si="812"/>
        <v>96752.1</v>
      </c>
      <c r="M239" s="26">
        <f t="shared" si="813"/>
        <v>96752.1</v>
      </c>
      <c r="N239" s="26">
        <f t="shared" si="814"/>
        <v>96752.1</v>
      </c>
      <c r="O239" s="26">
        <f>O240</f>
        <v>0</v>
      </c>
      <c r="P239" s="26">
        <f>P240</f>
        <v>0</v>
      </c>
      <c r="Q239" s="26">
        <f>Q240</f>
        <v>0</v>
      </c>
      <c r="R239" s="26">
        <f t="shared" si="815"/>
        <v>96752.1</v>
      </c>
      <c r="S239" s="26">
        <f t="shared" si="816"/>
        <v>96752.1</v>
      </c>
      <c r="T239" s="26">
        <f t="shared" si="817"/>
        <v>96752.1</v>
      </c>
      <c r="U239" s="26">
        <f>U240</f>
        <v>0</v>
      </c>
      <c r="V239" s="26">
        <f>V240</f>
        <v>0</v>
      </c>
      <c r="W239" s="26">
        <f>W240</f>
        <v>0</v>
      </c>
      <c r="X239" s="26">
        <f t="shared" si="818"/>
        <v>96752.1</v>
      </c>
      <c r="Y239" s="26">
        <f t="shared" si="819"/>
        <v>96752.1</v>
      </c>
      <c r="Z239" s="26">
        <f t="shared" si="820"/>
        <v>96752.1</v>
      </c>
      <c r="AA239" s="26">
        <f>AA240</f>
        <v>0</v>
      </c>
      <c r="AB239" s="26">
        <f>AB240</f>
        <v>0</v>
      </c>
      <c r="AC239" s="26">
        <f>AC240</f>
        <v>0</v>
      </c>
      <c r="AD239" s="26">
        <f t="shared" si="821"/>
        <v>96752.1</v>
      </c>
      <c r="AE239" s="26">
        <f t="shared" si="822"/>
        <v>96752.1</v>
      </c>
      <c r="AF239" s="26">
        <f t="shared" si="823"/>
        <v>96752.1</v>
      </c>
      <c r="AG239" s="26">
        <f>AG240</f>
        <v>0</v>
      </c>
      <c r="AH239" s="26">
        <f>AH240</f>
        <v>0</v>
      </c>
      <c r="AI239" s="26">
        <f>AI240</f>
        <v>0</v>
      </c>
      <c r="AJ239" s="26">
        <f t="shared" si="824"/>
        <v>96752.1</v>
      </c>
      <c r="AK239" s="26">
        <f t="shared" si="825"/>
        <v>96752.1</v>
      </c>
      <c r="AL239" s="26">
        <f t="shared" si="826"/>
        <v>96752.1</v>
      </c>
      <c r="AM239" s="26">
        <f>AM240</f>
        <v>0</v>
      </c>
      <c r="AN239" s="26">
        <f>AN240</f>
        <v>0</v>
      </c>
      <c r="AO239" s="26">
        <f>AO240</f>
        <v>0</v>
      </c>
      <c r="AP239" s="26">
        <f t="shared" si="827"/>
        <v>96752.1</v>
      </c>
      <c r="AQ239" s="26">
        <f t="shared" si="828"/>
        <v>96752.1</v>
      </c>
      <c r="AR239" s="26">
        <f t="shared" si="829"/>
        <v>96752.1</v>
      </c>
      <c r="AS239" s="26">
        <f>AS240</f>
        <v>0</v>
      </c>
      <c r="AT239" s="26">
        <f>AT240</f>
        <v>0</v>
      </c>
      <c r="AU239" s="26">
        <f>AU240</f>
        <v>0</v>
      </c>
      <c r="AV239" s="26">
        <f t="shared" si="830"/>
        <v>96752.1</v>
      </c>
      <c r="AW239" s="26">
        <f t="shared" si="831"/>
        <v>96752.1</v>
      </c>
      <c r="AX239" s="26">
        <f t="shared" si="832"/>
        <v>96752.1</v>
      </c>
      <c r="AY239" s="26">
        <f>AY240</f>
        <v>0</v>
      </c>
      <c r="AZ239" s="26">
        <f>AZ240</f>
        <v>0</v>
      </c>
      <c r="BA239" s="26">
        <f>BA240</f>
        <v>0</v>
      </c>
      <c r="BB239" s="26">
        <f t="shared" si="833"/>
        <v>96752.1</v>
      </c>
      <c r="BC239" s="26">
        <f t="shared" si="834"/>
        <v>96752.1</v>
      </c>
      <c r="BD239" s="26">
        <f t="shared" si="835"/>
        <v>96752.1</v>
      </c>
      <c r="BE239" s="26">
        <f>BE240</f>
        <v>0</v>
      </c>
      <c r="BF239" s="26">
        <f>BF240</f>
        <v>0</v>
      </c>
      <c r="BG239" s="26">
        <f>BG240</f>
        <v>0</v>
      </c>
      <c r="BH239" s="26">
        <f t="shared" si="836"/>
        <v>96752.1</v>
      </c>
      <c r="BI239" s="26">
        <f t="shared" si="837"/>
        <v>96752.1</v>
      </c>
      <c r="BJ239" s="26">
        <f t="shared" si="838"/>
        <v>96752.1</v>
      </c>
      <c r="BK239" s="26">
        <f>BK240</f>
        <v>833.303</v>
      </c>
      <c r="BL239" s="26">
        <f>BL240</f>
        <v>0</v>
      </c>
      <c r="BM239" s="26">
        <f>BM240</f>
        <v>0</v>
      </c>
      <c r="BN239" s="26">
        <f t="shared" si="839"/>
        <v>97585.403000000006</v>
      </c>
      <c r="BO239" s="26">
        <f t="shared" si="840"/>
        <v>96752.1</v>
      </c>
      <c r="BP239" s="26">
        <f t="shared" si="841"/>
        <v>96752.1</v>
      </c>
      <c r="BQ239" s="26">
        <f>BQ240</f>
        <v>0</v>
      </c>
      <c r="BR239" s="26">
        <f>BR240</f>
        <v>0</v>
      </c>
      <c r="BS239" s="26">
        <f t="shared" si="842"/>
        <v>97585.403000000006</v>
      </c>
      <c r="BT239" s="26">
        <f t="shared" si="843"/>
        <v>96752.1</v>
      </c>
      <c r="BU239" s="26">
        <f t="shared" si="844"/>
        <v>96752.1</v>
      </c>
      <c r="BV239" s="26">
        <f>BV240</f>
        <v>0</v>
      </c>
      <c r="BW239" s="26">
        <f>BW240</f>
        <v>0</v>
      </c>
      <c r="BX239" s="26">
        <f t="shared" si="845"/>
        <v>97585.403000000006</v>
      </c>
      <c r="BY239" s="26">
        <f t="shared" si="846"/>
        <v>96752.1</v>
      </c>
      <c r="BZ239" s="26">
        <f t="shared" si="847"/>
        <v>96752.1</v>
      </c>
      <c r="CA239" s="26">
        <f>CA240</f>
        <v>0</v>
      </c>
      <c r="CB239" s="26">
        <f>CB240</f>
        <v>0</v>
      </c>
      <c r="CC239" s="26">
        <f>CC240</f>
        <v>0</v>
      </c>
      <c r="CD239" s="26">
        <f t="shared" si="848"/>
        <v>97585.403000000006</v>
      </c>
      <c r="CE239" s="26">
        <f t="shared" si="849"/>
        <v>96752.1</v>
      </c>
      <c r="CF239" s="26">
        <f t="shared" si="850"/>
        <v>96752.1</v>
      </c>
      <c r="CG239" s="26">
        <f>CG240</f>
        <v>0</v>
      </c>
      <c r="CH239" s="26">
        <f>CH240</f>
        <v>0</v>
      </c>
      <c r="CI239" s="26">
        <f>CI240</f>
        <v>0</v>
      </c>
      <c r="CJ239" s="26">
        <f t="shared" si="851"/>
        <v>97585.403000000006</v>
      </c>
      <c r="CK239" s="26">
        <f t="shared" si="852"/>
        <v>96752.1</v>
      </c>
      <c r="CL239" s="26">
        <f t="shared" si="853"/>
        <v>96752.1</v>
      </c>
      <c r="CM239" s="26">
        <f>CM240</f>
        <v>0</v>
      </c>
      <c r="CN239" s="26">
        <f>CN240</f>
        <v>0</v>
      </c>
      <c r="CO239" s="26">
        <f>CO240</f>
        <v>0</v>
      </c>
      <c r="CP239" s="26">
        <f t="shared" si="854"/>
        <v>97585.403000000006</v>
      </c>
      <c r="CQ239" s="26">
        <f t="shared" si="855"/>
        <v>96752.1</v>
      </c>
      <c r="CR239" s="26">
        <f t="shared" si="856"/>
        <v>96752.1</v>
      </c>
      <c r="CS239" s="26">
        <f>CS240</f>
        <v>0</v>
      </c>
      <c r="CT239" s="19"/>
      <c r="CU239" s="35"/>
      <c r="DA239" s="1" t="s">
        <v>29</v>
      </c>
    </row>
    <row r="240" spans="1:105" ht="46.8" hidden="1" x14ac:dyDescent="0.3">
      <c r="A240" s="16" t="s">
        <v>189</v>
      </c>
      <c r="B240" s="17">
        <v>600</v>
      </c>
      <c r="C240" s="16"/>
      <c r="D240" s="16"/>
      <c r="E240" s="34" t="s">
        <v>43</v>
      </c>
      <c r="F240" s="26">
        <f t="shared" ref="F240:K240" si="861">F241+F243</f>
        <v>96752.1</v>
      </c>
      <c r="G240" s="26">
        <f t="shared" si="861"/>
        <v>96752.1</v>
      </c>
      <c r="H240" s="26">
        <f t="shared" si="861"/>
        <v>96752.1</v>
      </c>
      <c r="I240" s="26">
        <f t="shared" si="861"/>
        <v>0</v>
      </c>
      <c r="J240" s="26">
        <f t="shared" si="861"/>
        <v>0</v>
      </c>
      <c r="K240" s="26">
        <f t="shared" si="861"/>
        <v>0</v>
      </c>
      <c r="L240" s="26">
        <f t="shared" si="812"/>
        <v>96752.1</v>
      </c>
      <c r="M240" s="26">
        <f t="shared" si="813"/>
        <v>96752.1</v>
      </c>
      <c r="N240" s="26">
        <f t="shared" si="814"/>
        <v>96752.1</v>
      </c>
      <c r="O240" s="26">
        <f>O241+O243</f>
        <v>0</v>
      </c>
      <c r="P240" s="26">
        <f>P241+P243</f>
        <v>0</v>
      </c>
      <c r="Q240" s="26">
        <f>Q241+Q243</f>
        <v>0</v>
      </c>
      <c r="R240" s="26">
        <f t="shared" si="815"/>
        <v>96752.1</v>
      </c>
      <c r="S240" s="26">
        <f t="shared" si="816"/>
        <v>96752.1</v>
      </c>
      <c r="T240" s="26">
        <f t="shared" si="817"/>
        <v>96752.1</v>
      </c>
      <c r="U240" s="26">
        <f>U241+U243</f>
        <v>0</v>
      </c>
      <c r="V240" s="26">
        <f>V241+V243</f>
        <v>0</v>
      </c>
      <c r="W240" s="26">
        <f>W241+W243</f>
        <v>0</v>
      </c>
      <c r="X240" s="26">
        <f t="shared" si="818"/>
        <v>96752.1</v>
      </c>
      <c r="Y240" s="26">
        <f t="shared" si="819"/>
        <v>96752.1</v>
      </c>
      <c r="Z240" s="26">
        <f t="shared" si="820"/>
        <v>96752.1</v>
      </c>
      <c r="AA240" s="26">
        <f>AA241+AA243</f>
        <v>0</v>
      </c>
      <c r="AB240" s="26">
        <f>AB241+AB243</f>
        <v>0</v>
      </c>
      <c r="AC240" s="26">
        <f>AC241+AC243</f>
        <v>0</v>
      </c>
      <c r="AD240" s="26">
        <f t="shared" si="821"/>
        <v>96752.1</v>
      </c>
      <c r="AE240" s="26">
        <f t="shared" si="822"/>
        <v>96752.1</v>
      </c>
      <c r="AF240" s="26">
        <f t="shared" si="823"/>
        <v>96752.1</v>
      </c>
      <c r="AG240" s="26">
        <f>AG241+AG243</f>
        <v>0</v>
      </c>
      <c r="AH240" s="26">
        <f>AH241+AH243</f>
        <v>0</v>
      </c>
      <c r="AI240" s="26">
        <f>AI241+AI243</f>
        <v>0</v>
      </c>
      <c r="AJ240" s="26">
        <f t="shared" si="824"/>
        <v>96752.1</v>
      </c>
      <c r="AK240" s="26">
        <f t="shared" si="825"/>
        <v>96752.1</v>
      </c>
      <c r="AL240" s="26">
        <f t="shared" si="826"/>
        <v>96752.1</v>
      </c>
      <c r="AM240" s="26">
        <f>AM241+AM243</f>
        <v>0</v>
      </c>
      <c r="AN240" s="26">
        <f>AN241+AN243</f>
        <v>0</v>
      </c>
      <c r="AO240" s="26">
        <f>AO241+AO243</f>
        <v>0</v>
      </c>
      <c r="AP240" s="26">
        <f t="shared" si="827"/>
        <v>96752.1</v>
      </c>
      <c r="AQ240" s="26">
        <f t="shared" si="828"/>
        <v>96752.1</v>
      </c>
      <c r="AR240" s="26">
        <f t="shared" si="829"/>
        <v>96752.1</v>
      </c>
      <c r="AS240" s="26">
        <f>AS241+AS243</f>
        <v>0</v>
      </c>
      <c r="AT240" s="26">
        <f>AT241+AT243</f>
        <v>0</v>
      </c>
      <c r="AU240" s="26">
        <f>AU241+AU243</f>
        <v>0</v>
      </c>
      <c r="AV240" s="26">
        <f t="shared" si="830"/>
        <v>96752.1</v>
      </c>
      <c r="AW240" s="26">
        <f t="shared" si="831"/>
        <v>96752.1</v>
      </c>
      <c r="AX240" s="26">
        <f t="shared" si="832"/>
        <v>96752.1</v>
      </c>
      <c r="AY240" s="26">
        <f>AY241+AY243</f>
        <v>0</v>
      </c>
      <c r="AZ240" s="26">
        <f>AZ241+AZ243</f>
        <v>0</v>
      </c>
      <c r="BA240" s="26">
        <f>BA241+BA243</f>
        <v>0</v>
      </c>
      <c r="BB240" s="26">
        <f t="shared" si="833"/>
        <v>96752.1</v>
      </c>
      <c r="BC240" s="26">
        <f t="shared" si="834"/>
        <v>96752.1</v>
      </c>
      <c r="BD240" s="26">
        <f t="shared" si="835"/>
        <v>96752.1</v>
      </c>
      <c r="BE240" s="26">
        <f>BE241+BE243</f>
        <v>0</v>
      </c>
      <c r="BF240" s="26">
        <f>BF241+BF243</f>
        <v>0</v>
      </c>
      <c r="BG240" s="26">
        <f>BG241+BG243</f>
        <v>0</v>
      </c>
      <c r="BH240" s="26">
        <f t="shared" si="836"/>
        <v>96752.1</v>
      </c>
      <c r="BI240" s="26">
        <f t="shared" si="837"/>
        <v>96752.1</v>
      </c>
      <c r="BJ240" s="26">
        <f t="shared" si="838"/>
        <v>96752.1</v>
      </c>
      <c r="BK240" s="26">
        <f>BK241+BK243</f>
        <v>833.303</v>
      </c>
      <c r="BL240" s="26">
        <f>BL241+BL243</f>
        <v>0</v>
      </c>
      <c r="BM240" s="26">
        <f>BM241+BM243</f>
        <v>0</v>
      </c>
      <c r="BN240" s="26">
        <f t="shared" si="839"/>
        <v>97585.403000000006</v>
      </c>
      <c r="BO240" s="26">
        <f t="shared" si="840"/>
        <v>96752.1</v>
      </c>
      <c r="BP240" s="26">
        <f t="shared" si="841"/>
        <v>96752.1</v>
      </c>
      <c r="BQ240" s="26">
        <f>BQ241+BQ243</f>
        <v>0</v>
      </c>
      <c r="BR240" s="26">
        <f>BR241+BR243</f>
        <v>0</v>
      </c>
      <c r="BS240" s="26">
        <f t="shared" si="842"/>
        <v>97585.403000000006</v>
      </c>
      <c r="BT240" s="26">
        <f t="shared" si="843"/>
        <v>96752.1</v>
      </c>
      <c r="BU240" s="26">
        <f t="shared" si="844"/>
        <v>96752.1</v>
      </c>
      <c r="BV240" s="26">
        <f>BV241+BV243</f>
        <v>0</v>
      </c>
      <c r="BW240" s="26">
        <f>BW241+BW243</f>
        <v>0</v>
      </c>
      <c r="BX240" s="26">
        <f t="shared" si="845"/>
        <v>97585.403000000006</v>
      </c>
      <c r="BY240" s="26">
        <f t="shared" si="846"/>
        <v>96752.1</v>
      </c>
      <c r="BZ240" s="26">
        <f t="shared" si="847"/>
        <v>96752.1</v>
      </c>
      <c r="CA240" s="26">
        <f>CA241+CA243</f>
        <v>0</v>
      </c>
      <c r="CB240" s="26">
        <f>CB241+CB243</f>
        <v>0</v>
      </c>
      <c r="CC240" s="26">
        <f>CC241+CC243</f>
        <v>0</v>
      </c>
      <c r="CD240" s="26">
        <f t="shared" si="848"/>
        <v>97585.403000000006</v>
      </c>
      <c r="CE240" s="26">
        <f t="shared" si="849"/>
        <v>96752.1</v>
      </c>
      <c r="CF240" s="26">
        <f t="shared" si="850"/>
        <v>96752.1</v>
      </c>
      <c r="CG240" s="26">
        <f>CG241+CG243</f>
        <v>0</v>
      </c>
      <c r="CH240" s="26">
        <f>CH241+CH243</f>
        <v>0</v>
      </c>
      <c r="CI240" s="26">
        <f>CI241+CI243</f>
        <v>0</v>
      </c>
      <c r="CJ240" s="26">
        <f t="shared" si="851"/>
        <v>97585.403000000006</v>
      </c>
      <c r="CK240" s="26">
        <f t="shared" si="852"/>
        <v>96752.1</v>
      </c>
      <c r="CL240" s="26">
        <f t="shared" si="853"/>
        <v>96752.1</v>
      </c>
      <c r="CM240" s="26">
        <f>CM241+CM243</f>
        <v>0</v>
      </c>
      <c r="CN240" s="26">
        <f>CN241+CN243</f>
        <v>0</v>
      </c>
      <c r="CO240" s="26">
        <f>CO241+CO243</f>
        <v>0</v>
      </c>
      <c r="CP240" s="26">
        <f t="shared" si="854"/>
        <v>97585.403000000006</v>
      </c>
      <c r="CQ240" s="26">
        <f t="shared" si="855"/>
        <v>96752.1</v>
      </c>
      <c r="CR240" s="26">
        <f t="shared" si="856"/>
        <v>96752.1</v>
      </c>
      <c r="CS240" s="26">
        <f>CS241+CS243</f>
        <v>0</v>
      </c>
      <c r="CT240" s="19"/>
      <c r="CU240" s="35"/>
      <c r="CY240" s="1" t="s">
        <v>27</v>
      </c>
    </row>
    <row r="241" spans="1:105" hidden="1" x14ac:dyDescent="0.3">
      <c r="A241" s="16" t="s">
        <v>189</v>
      </c>
      <c r="B241" s="17">
        <v>610</v>
      </c>
      <c r="C241" s="16"/>
      <c r="D241" s="16"/>
      <c r="E241" s="34" t="s">
        <v>102</v>
      </c>
      <c r="F241" s="26">
        <f t="shared" ref="F241:K241" si="862">F242</f>
        <v>87145.3</v>
      </c>
      <c r="G241" s="26">
        <f t="shared" si="862"/>
        <v>87145.3</v>
      </c>
      <c r="H241" s="26">
        <f t="shared" si="862"/>
        <v>87145.3</v>
      </c>
      <c r="I241" s="26">
        <f t="shared" si="862"/>
        <v>0</v>
      </c>
      <c r="J241" s="26">
        <f t="shared" si="862"/>
        <v>0</v>
      </c>
      <c r="K241" s="26">
        <f t="shared" si="862"/>
        <v>0</v>
      </c>
      <c r="L241" s="26">
        <f t="shared" si="812"/>
        <v>87145.3</v>
      </c>
      <c r="M241" s="26">
        <f t="shared" si="813"/>
        <v>87145.3</v>
      </c>
      <c r="N241" s="26">
        <f t="shared" si="814"/>
        <v>87145.3</v>
      </c>
      <c r="O241" s="26">
        <f>O242</f>
        <v>0</v>
      </c>
      <c r="P241" s="26">
        <f>P242</f>
        <v>0</v>
      </c>
      <c r="Q241" s="26">
        <f>Q242</f>
        <v>0</v>
      </c>
      <c r="R241" s="26">
        <f t="shared" si="815"/>
        <v>87145.3</v>
      </c>
      <c r="S241" s="26">
        <f t="shared" si="816"/>
        <v>87145.3</v>
      </c>
      <c r="T241" s="26">
        <f t="shared" si="817"/>
        <v>87145.3</v>
      </c>
      <c r="U241" s="26">
        <f>U242</f>
        <v>0</v>
      </c>
      <c r="V241" s="26">
        <f>V242</f>
        <v>0</v>
      </c>
      <c r="W241" s="26">
        <f>W242</f>
        <v>0</v>
      </c>
      <c r="X241" s="26">
        <f t="shared" si="818"/>
        <v>87145.3</v>
      </c>
      <c r="Y241" s="26">
        <f t="shared" si="819"/>
        <v>87145.3</v>
      </c>
      <c r="Z241" s="26">
        <f t="shared" si="820"/>
        <v>87145.3</v>
      </c>
      <c r="AA241" s="26">
        <f>AA242</f>
        <v>0</v>
      </c>
      <c r="AB241" s="26">
        <f>AB242</f>
        <v>0</v>
      </c>
      <c r="AC241" s="26">
        <f>AC242</f>
        <v>0</v>
      </c>
      <c r="AD241" s="26">
        <f t="shared" si="821"/>
        <v>87145.3</v>
      </c>
      <c r="AE241" s="26">
        <f t="shared" si="822"/>
        <v>87145.3</v>
      </c>
      <c r="AF241" s="26">
        <f t="shared" si="823"/>
        <v>87145.3</v>
      </c>
      <c r="AG241" s="26">
        <f>AG242</f>
        <v>0</v>
      </c>
      <c r="AH241" s="26">
        <f>AH242</f>
        <v>0</v>
      </c>
      <c r="AI241" s="26">
        <f>AI242</f>
        <v>0</v>
      </c>
      <c r="AJ241" s="26">
        <f t="shared" si="824"/>
        <v>87145.3</v>
      </c>
      <c r="AK241" s="26">
        <f t="shared" si="825"/>
        <v>87145.3</v>
      </c>
      <c r="AL241" s="26">
        <f t="shared" si="826"/>
        <v>87145.3</v>
      </c>
      <c r="AM241" s="26">
        <f>AM242</f>
        <v>0</v>
      </c>
      <c r="AN241" s="26">
        <f>AN242</f>
        <v>0</v>
      </c>
      <c r="AO241" s="26">
        <f>AO242</f>
        <v>0</v>
      </c>
      <c r="AP241" s="26">
        <f t="shared" si="827"/>
        <v>87145.3</v>
      </c>
      <c r="AQ241" s="26">
        <f t="shared" si="828"/>
        <v>87145.3</v>
      </c>
      <c r="AR241" s="26">
        <f t="shared" si="829"/>
        <v>87145.3</v>
      </c>
      <c r="AS241" s="26">
        <f>AS242</f>
        <v>0</v>
      </c>
      <c r="AT241" s="26">
        <f>AT242</f>
        <v>0</v>
      </c>
      <c r="AU241" s="26">
        <f>AU242</f>
        <v>0</v>
      </c>
      <c r="AV241" s="26">
        <f t="shared" si="830"/>
        <v>87145.3</v>
      </c>
      <c r="AW241" s="26">
        <f t="shared" si="831"/>
        <v>87145.3</v>
      </c>
      <c r="AX241" s="26">
        <f t="shared" si="832"/>
        <v>87145.3</v>
      </c>
      <c r="AY241" s="26">
        <f>AY242</f>
        <v>0</v>
      </c>
      <c r="AZ241" s="26">
        <f>AZ242</f>
        <v>0</v>
      </c>
      <c r="BA241" s="26">
        <f>BA242</f>
        <v>0</v>
      </c>
      <c r="BB241" s="26">
        <f t="shared" si="833"/>
        <v>87145.3</v>
      </c>
      <c r="BC241" s="26">
        <f t="shared" si="834"/>
        <v>87145.3</v>
      </c>
      <c r="BD241" s="26">
        <f t="shared" si="835"/>
        <v>87145.3</v>
      </c>
      <c r="BE241" s="26">
        <f>BE242</f>
        <v>0</v>
      </c>
      <c r="BF241" s="26">
        <f>BF242</f>
        <v>0</v>
      </c>
      <c r="BG241" s="26">
        <f>BG242</f>
        <v>0</v>
      </c>
      <c r="BH241" s="26">
        <f t="shared" si="836"/>
        <v>87145.3</v>
      </c>
      <c r="BI241" s="26">
        <f t="shared" si="837"/>
        <v>87145.3</v>
      </c>
      <c r="BJ241" s="26">
        <f t="shared" si="838"/>
        <v>87145.3</v>
      </c>
      <c r="BK241" s="26">
        <f>BK242</f>
        <v>0</v>
      </c>
      <c r="BL241" s="26">
        <f>BL242</f>
        <v>0</v>
      </c>
      <c r="BM241" s="26">
        <f>BM242</f>
        <v>0</v>
      </c>
      <c r="BN241" s="26">
        <f t="shared" si="839"/>
        <v>87145.3</v>
      </c>
      <c r="BO241" s="26">
        <f t="shared" si="840"/>
        <v>87145.3</v>
      </c>
      <c r="BP241" s="26">
        <f t="shared" si="841"/>
        <v>87145.3</v>
      </c>
      <c r="BQ241" s="26">
        <f>BQ242</f>
        <v>0</v>
      </c>
      <c r="BR241" s="26">
        <f>BR242</f>
        <v>0</v>
      </c>
      <c r="BS241" s="26">
        <f t="shared" si="842"/>
        <v>87145.3</v>
      </c>
      <c r="BT241" s="26">
        <f t="shared" si="843"/>
        <v>87145.3</v>
      </c>
      <c r="BU241" s="26">
        <f t="shared" si="844"/>
        <v>87145.3</v>
      </c>
      <c r="BV241" s="26">
        <f>BV242</f>
        <v>0</v>
      </c>
      <c r="BW241" s="26">
        <f>BW242</f>
        <v>0</v>
      </c>
      <c r="BX241" s="26">
        <f t="shared" si="845"/>
        <v>87145.3</v>
      </c>
      <c r="BY241" s="26">
        <f t="shared" si="846"/>
        <v>87145.3</v>
      </c>
      <c r="BZ241" s="26">
        <f t="shared" si="847"/>
        <v>87145.3</v>
      </c>
      <c r="CA241" s="26">
        <f>CA242</f>
        <v>0</v>
      </c>
      <c r="CB241" s="26">
        <f>CB242</f>
        <v>0</v>
      </c>
      <c r="CC241" s="26">
        <f>CC242</f>
        <v>0</v>
      </c>
      <c r="CD241" s="26">
        <f t="shared" si="848"/>
        <v>87145.3</v>
      </c>
      <c r="CE241" s="26">
        <f t="shared" si="849"/>
        <v>87145.3</v>
      </c>
      <c r="CF241" s="26">
        <f t="shared" si="850"/>
        <v>87145.3</v>
      </c>
      <c r="CG241" s="26">
        <f>CG242</f>
        <v>0</v>
      </c>
      <c r="CH241" s="26">
        <f>CH242</f>
        <v>0</v>
      </c>
      <c r="CI241" s="26">
        <f>CI242</f>
        <v>0</v>
      </c>
      <c r="CJ241" s="26">
        <f t="shared" si="851"/>
        <v>87145.3</v>
      </c>
      <c r="CK241" s="26">
        <f t="shared" si="852"/>
        <v>87145.3</v>
      </c>
      <c r="CL241" s="26">
        <f t="shared" si="853"/>
        <v>87145.3</v>
      </c>
      <c r="CM241" s="26">
        <f>CM242</f>
        <v>0</v>
      </c>
      <c r="CN241" s="26">
        <f>CN242</f>
        <v>0</v>
      </c>
      <c r="CO241" s="26">
        <f>CO242</f>
        <v>0</v>
      </c>
      <c r="CP241" s="26">
        <f t="shared" si="854"/>
        <v>87145.3</v>
      </c>
      <c r="CQ241" s="26">
        <f t="shared" si="855"/>
        <v>87145.3</v>
      </c>
      <c r="CR241" s="26">
        <f t="shared" si="856"/>
        <v>87145.3</v>
      </c>
      <c r="CS241" s="26">
        <f>CS242</f>
        <v>0</v>
      </c>
      <c r="CT241" s="19"/>
      <c r="CU241" s="35"/>
      <c r="CZ241" s="1" t="s">
        <v>28</v>
      </c>
    </row>
    <row r="242" spans="1:105" hidden="1" x14ac:dyDescent="0.3">
      <c r="A242" s="16" t="s">
        <v>189</v>
      </c>
      <c r="B242" s="17">
        <v>610</v>
      </c>
      <c r="C242" s="16" t="s">
        <v>47</v>
      </c>
      <c r="D242" s="16" t="s">
        <v>40</v>
      </c>
      <c r="E242" s="34" t="s">
        <v>48</v>
      </c>
      <c r="F242" s="26">
        <v>87145.3</v>
      </c>
      <c r="G242" s="26">
        <v>87145.3</v>
      </c>
      <c r="H242" s="26">
        <v>87145.3</v>
      </c>
      <c r="I242" s="26"/>
      <c r="J242" s="26"/>
      <c r="K242" s="26"/>
      <c r="L242" s="26">
        <f t="shared" si="812"/>
        <v>87145.3</v>
      </c>
      <c r="M242" s="26">
        <f t="shared" si="813"/>
        <v>87145.3</v>
      </c>
      <c r="N242" s="26">
        <f t="shared" si="814"/>
        <v>87145.3</v>
      </c>
      <c r="O242" s="26"/>
      <c r="P242" s="26"/>
      <c r="Q242" s="26"/>
      <c r="R242" s="26">
        <f t="shared" si="815"/>
        <v>87145.3</v>
      </c>
      <c r="S242" s="26">
        <f t="shared" si="816"/>
        <v>87145.3</v>
      </c>
      <c r="T242" s="26">
        <f t="shared" si="817"/>
        <v>87145.3</v>
      </c>
      <c r="U242" s="26"/>
      <c r="V242" s="26"/>
      <c r="W242" s="26"/>
      <c r="X242" s="26">
        <f t="shared" si="818"/>
        <v>87145.3</v>
      </c>
      <c r="Y242" s="26">
        <f t="shared" si="819"/>
        <v>87145.3</v>
      </c>
      <c r="Z242" s="26">
        <f t="shared" si="820"/>
        <v>87145.3</v>
      </c>
      <c r="AA242" s="26"/>
      <c r="AB242" s="26"/>
      <c r="AC242" s="26"/>
      <c r="AD242" s="26">
        <f t="shared" si="821"/>
        <v>87145.3</v>
      </c>
      <c r="AE242" s="26">
        <f t="shared" si="822"/>
        <v>87145.3</v>
      </c>
      <c r="AF242" s="26">
        <f t="shared" si="823"/>
        <v>87145.3</v>
      </c>
      <c r="AG242" s="26"/>
      <c r="AH242" s="26"/>
      <c r="AI242" s="26"/>
      <c r="AJ242" s="26">
        <f t="shared" si="824"/>
        <v>87145.3</v>
      </c>
      <c r="AK242" s="26">
        <f t="shared" si="825"/>
        <v>87145.3</v>
      </c>
      <c r="AL242" s="26">
        <f t="shared" si="826"/>
        <v>87145.3</v>
      </c>
      <c r="AM242" s="26"/>
      <c r="AN242" s="26"/>
      <c r="AO242" s="26"/>
      <c r="AP242" s="26">
        <f t="shared" si="827"/>
        <v>87145.3</v>
      </c>
      <c r="AQ242" s="26">
        <f t="shared" si="828"/>
        <v>87145.3</v>
      </c>
      <c r="AR242" s="26">
        <f t="shared" si="829"/>
        <v>87145.3</v>
      </c>
      <c r="AS242" s="26"/>
      <c r="AT242" s="26"/>
      <c r="AU242" s="26"/>
      <c r="AV242" s="26">
        <f t="shared" si="830"/>
        <v>87145.3</v>
      </c>
      <c r="AW242" s="26">
        <f t="shared" si="831"/>
        <v>87145.3</v>
      </c>
      <c r="AX242" s="26">
        <f t="shared" si="832"/>
        <v>87145.3</v>
      </c>
      <c r="AY242" s="26"/>
      <c r="AZ242" s="26"/>
      <c r="BA242" s="26"/>
      <c r="BB242" s="26">
        <f t="shared" si="833"/>
        <v>87145.3</v>
      </c>
      <c r="BC242" s="26">
        <f t="shared" si="834"/>
        <v>87145.3</v>
      </c>
      <c r="BD242" s="26">
        <f t="shared" si="835"/>
        <v>87145.3</v>
      </c>
      <c r="BE242" s="26"/>
      <c r="BF242" s="26"/>
      <c r="BG242" s="26"/>
      <c r="BH242" s="26">
        <f t="shared" si="836"/>
        <v>87145.3</v>
      </c>
      <c r="BI242" s="26">
        <f t="shared" si="837"/>
        <v>87145.3</v>
      </c>
      <c r="BJ242" s="26">
        <f t="shared" si="838"/>
        <v>87145.3</v>
      </c>
      <c r="BK242" s="26"/>
      <c r="BL242" s="26"/>
      <c r="BM242" s="26"/>
      <c r="BN242" s="26">
        <f t="shared" si="839"/>
        <v>87145.3</v>
      </c>
      <c r="BO242" s="26">
        <f t="shared" si="840"/>
        <v>87145.3</v>
      </c>
      <c r="BP242" s="26">
        <f t="shared" si="841"/>
        <v>87145.3</v>
      </c>
      <c r="BQ242" s="26"/>
      <c r="BR242" s="26"/>
      <c r="BS242" s="26">
        <f t="shared" si="842"/>
        <v>87145.3</v>
      </c>
      <c r="BT242" s="26">
        <f t="shared" si="843"/>
        <v>87145.3</v>
      </c>
      <c r="BU242" s="26">
        <f t="shared" si="844"/>
        <v>87145.3</v>
      </c>
      <c r="BV242" s="26"/>
      <c r="BW242" s="26"/>
      <c r="BX242" s="26">
        <f t="shared" si="845"/>
        <v>87145.3</v>
      </c>
      <c r="BY242" s="26">
        <f t="shared" si="846"/>
        <v>87145.3</v>
      </c>
      <c r="BZ242" s="26">
        <f t="shared" si="847"/>
        <v>87145.3</v>
      </c>
      <c r="CA242" s="26"/>
      <c r="CB242" s="26"/>
      <c r="CC242" s="26"/>
      <c r="CD242" s="26">
        <f t="shared" si="848"/>
        <v>87145.3</v>
      </c>
      <c r="CE242" s="26">
        <f t="shared" si="849"/>
        <v>87145.3</v>
      </c>
      <c r="CF242" s="26">
        <f t="shared" si="850"/>
        <v>87145.3</v>
      </c>
      <c r="CG242" s="26"/>
      <c r="CH242" s="26"/>
      <c r="CI242" s="26"/>
      <c r="CJ242" s="26">
        <f t="shared" si="851"/>
        <v>87145.3</v>
      </c>
      <c r="CK242" s="26">
        <f t="shared" si="852"/>
        <v>87145.3</v>
      </c>
      <c r="CL242" s="26">
        <f t="shared" si="853"/>
        <v>87145.3</v>
      </c>
      <c r="CM242" s="26"/>
      <c r="CN242" s="26"/>
      <c r="CO242" s="26"/>
      <c r="CP242" s="26">
        <f t="shared" si="854"/>
        <v>87145.3</v>
      </c>
      <c r="CQ242" s="26">
        <f t="shared" si="855"/>
        <v>87145.3</v>
      </c>
      <c r="CR242" s="26">
        <f t="shared" si="856"/>
        <v>87145.3</v>
      </c>
      <c r="CS242" s="26"/>
      <c r="CT242" s="19"/>
      <c r="CU242" s="35"/>
    </row>
    <row r="243" spans="1:105" hidden="1" x14ac:dyDescent="0.3">
      <c r="A243" s="16" t="s">
        <v>189</v>
      </c>
      <c r="B243" s="17">
        <v>620</v>
      </c>
      <c r="C243" s="16"/>
      <c r="D243" s="16"/>
      <c r="E243" s="34" t="s">
        <v>44</v>
      </c>
      <c r="F243" s="26">
        <f t="shared" ref="F243:K243" si="863">F244</f>
        <v>9606.7999999999993</v>
      </c>
      <c r="G243" s="26">
        <f t="shared" si="863"/>
        <v>9606.7999999999993</v>
      </c>
      <c r="H243" s="26">
        <f t="shared" si="863"/>
        <v>9606.7999999999993</v>
      </c>
      <c r="I243" s="26">
        <f t="shared" si="863"/>
        <v>0</v>
      </c>
      <c r="J243" s="26">
        <f t="shared" si="863"/>
        <v>0</v>
      </c>
      <c r="K243" s="26">
        <f t="shared" si="863"/>
        <v>0</v>
      </c>
      <c r="L243" s="26">
        <f t="shared" si="812"/>
        <v>9606.7999999999993</v>
      </c>
      <c r="M243" s="26">
        <f t="shared" si="813"/>
        <v>9606.7999999999993</v>
      </c>
      <c r="N243" s="26">
        <f t="shared" si="814"/>
        <v>9606.7999999999993</v>
      </c>
      <c r="O243" s="26">
        <f>O244</f>
        <v>0</v>
      </c>
      <c r="P243" s="26">
        <f>P244</f>
        <v>0</v>
      </c>
      <c r="Q243" s="26">
        <f>Q244</f>
        <v>0</v>
      </c>
      <c r="R243" s="26">
        <f t="shared" si="815"/>
        <v>9606.7999999999993</v>
      </c>
      <c r="S243" s="26">
        <f t="shared" si="816"/>
        <v>9606.7999999999993</v>
      </c>
      <c r="T243" s="26">
        <f t="shared" si="817"/>
        <v>9606.7999999999993</v>
      </c>
      <c r="U243" s="26">
        <f>U244</f>
        <v>0</v>
      </c>
      <c r="V243" s="26">
        <f>V244</f>
        <v>0</v>
      </c>
      <c r="W243" s="26">
        <f>W244</f>
        <v>0</v>
      </c>
      <c r="X243" s="26">
        <f t="shared" si="818"/>
        <v>9606.7999999999993</v>
      </c>
      <c r="Y243" s="26">
        <f t="shared" si="819"/>
        <v>9606.7999999999993</v>
      </c>
      <c r="Z243" s="26">
        <f t="shared" si="820"/>
        <v>9606.7999999999993</v>
      </c>
      <c r="AA243" s="26">
        <f>AA244</f>
        <v>0</v>
      </c>
      <c r="AB243" s="26">
        <f>AB244</f>
        <v>0</v>
      </c>
      <c r="AC243" s="26">
        <f>AC244</f>
        <v>0</v>
      </c>
      <c r="AD243" s="26">
        <f t="shared" si="821"/>
        <v>9606.7999999999993</v>
      </c>
      <c r="AE243" s="26">
        <f t="shared" si="822"/>
        <v>9606.7999999999993</v>
      </c>
      <c r="AF243" s="26">
        <f t="shared" si="823"/>
        <v>9606.7999999999993</v>
      </c>
      <c r="AG243" s="26">
        <f>AG244</f>
        <v>0</v>
      </c>
      <c r="AH243" s="26">
        <f>AH244</f>
        <v>0</v>
      </c>
      <c r="AI243" s="26">
        <f>AI244</f>
        <v>0</v>
      </c>
      <c r="AJ243" s="26">
        <f t="shared" si="824"/>
        <v>9606.7999999999993</v>
      </c>
      <c r="AK243" s="26">
        <f t="shared" si="825"/>
        <v>9606.7999999999993</v>
      </c>
      <c r="AL243" s="26">
        <f t="shared" si="826"/>
        <v>9606.7999999999993</v>
      </c>
      <c r="AM243" s="26">
        <f>AM244</f>
        <v>0</v>
      </c>
      <c r="AN243" s="26">
        <f>AN244</f>
        <v>0</v>
      </c>
      <c r="AO243" s="26">
        <f>AO244</f>
        <v>0</v>
      </c>
      <c r="AP243" s="26">
        <f t="shared" si="827"/>
        <v>9606.7999999999993</v>
      </c>
      <c r="AQ243" s="26">
        <f t="shared" si="828"/>
        <v>9606.7999999999993</v>
      </c>
      <c r="AR243" s="26">
        <f t="shared" si="829"/>
        <v>9606.7999999999993</v>
      </c>
      <c r="AS243" s="26">
        <f>AS244</f>
        <v>0</v>
      </c>
      <c r="AT243" s="26">
        <f>AT244</f>
        <v>0</v>
      </c>
      <c r="AU243" s="26">
        <f>AU244</f>
        <v>0</v>
      </c>
      <c r="AV243" s="26">
        <f t="shared" si="830"/>
        <v>9606.7999999999993</v>
      </c>
      <c r="AW243" s="26">
        <f t="shared" si="831"/>
        <v>9606.7999999999993</v>
      </c>
      <c r="AX243" s="26">
        <f t="shared" si="832"/>
        <v>9606.7999999999993</v>
      </c>
      <c r="AY243" s="26">
        <f>AY244</f>
        <v>0</v>
      </c>
      <c r="AZ243" s="26">
        <f>AZ244</f>
        <v>0</v>
      </c>
      <c r="BA243" s="26">
        <f>BA244</f>
        <v>0</v>
      </c>
      <c r="BB243" s="26">
        <f t="shared" si="833"/>
        <v>9606.7999999999993</v>
      </c>
      <c r="BC243" s="26">
        <f t="shared" si="834"/>
        <v>9606.7999999999993</v>
      </c>
      <c r="BD243" s="26">
        <f t="shared" si="835"/>
        <v>9606.7999999999993</v>
      </c>
      <c r="BE243" s="26">
        <f>BE244</f>
        <v>0</v>
      </c>
      <c r="BF243" s="26">
        <f>BF244</f>
        <v>0</v>
      </c>
      <c r="BG243" s="26">
        <f>BG244</f>
        <v>0</v>
      </c>
      <c r="BH243" s="26">
        <f t="shared" si="836"/>
        <v>9606.7999999999993</v>
      </c>
      <c r="BI243" s="26">
        <f t="shared" si="837"/>
        <v>9606.7999999999993</v>
      </c>
      <c r="BJ243" s="26">
        <f t="shared" si="838"/>
        <v>9606.7999999999993</v>
      </c>
      <c r="BK243" s="26">
        <f>BK244</f>
        <v>833.303</v>
      </c>
      <c r="BL243" s="26">
        <f>BL244</f>
        <v>0</v>
      </c>
      <c r="BM243" s="26">
        <f>BM244</f>
        <v>0</v>
      </c>
      <c r="BN243" s="26">
        <f t="shared" si="839"/>
        <v>10440.102999999999</v>
      </c>
      <c r="BO243" s="26">
        <f t="shared" si="840"/>
        <v>9606.7999999999993</v>
      </c>
      <c r="BP243" s="26">
        <f t="shared" si="841"/>
        <v>9606.7999999999993</v>
      </c>
      <c r="BQ243" s="26">
        <f>BQ244</f>
        <v>0</v>
      </c>
      <c r="BR243" s="26">
        <f>BR244</f>
        <v>0</v>
      </c>
      <c r="BS243" s="26">
        <f t="shared" si="842"/>
        <v>10440.102999999999</v>
      </c>
      <c r="BT243" s="26">
        <f t="shared" si="843"/>
        <v>9606.7999999999993</v>
      </c>
      <c r="BU243" s="26">
        <f t="shared" si="844"/>
        <v>9606.7999999999993</v>
      </c>
      <c r="BV243" s="26">
        <f>BV244</f>
        <v>0</v>
      </c>
      <c r="BW243" s="26">
        <f>BW244</f>
        <v>0</v>
      </c>
      <c r="BX243" s="26">
        <f t="shared" si="845"/>
        <v>10440.102999999999</v>
      </c>
      <c r="BY243" s="26">
        <f t="shared" si="846"/>
        <v>9606.7999999999993</v>
      </c>
      <c r="BZ243" s="26">
        <f t="shared" si="847"/>
        <v>9606.7999999999993</v>
      </c>
      <c r="CA243" s="26">
        <f>CA244</f>
        <v>0</v>
      </c>
      <c r="CB243" s="26">
        <f>CB244</f>
        <v>0</v>
      </c>
      <c r="CC243" s="26">
        <f>CC244</f>
        <v>0</v>
      </c>
      <c r="CD243" s="26">
        <f t="shared" si="848"/>
        <v>10440.102999999999</v>
      </c>
      <c r="CE243" s="26">
        <f t="shared" si="849"/>
        <v>9606.7999999999993</v>
      </c>
      <c r="CF243" s="26">
        <f t="shared" si="850"/>
        <v>9606.7999999999993</v>
      </c>
      <c r="CG243" s="26">
        <f>CG244</f>
        <v>0</v>
      </c>
      <c r="CH243" s="26">
        <f>CH244</f>
        <v>0</v>
      </c>
      <c r="CI243" s="26">
        <f>CI244</f>
        <v>0</v>
      </c>
      <c r="CJ243" s="26">
        <f t="shared" si="851"/>
        <v>10440.102999999999</v>
      </c>
      <c r="CK243" s="26">
        <f t="shared" si="852"/>
        <v>9606.7999999999993</v>
      </c>
      <c r="CL243" s="26">
        <f t="shared" si="853"/>
        <v>9606.7999999999993</v>
      </c>
      <c r="CM243" s="26">
        <f>CM244</f>
        <v>0</v>
      </c>
      <c r="CN243" s="26">
        <f>CN244</f>
        <v>0</v>
      </c>
      <c r="CO243" s="26">
        <f>CO244</f>
        <v>0</v>
      </c>
      <c r="CP243" s="26">
        <f t="shared" si="854"/>
        <v>10440.102999999999</v>
      </c>
      <c r="CQ243" s="26">
        <f t="shared" si="855"/>
        <v>9606.7999999999993</v>
      </c>
      <c r="CR243" s="26">
        <f t="shared" si="856"/>
        <v>9606.7999999999993</v>
      </c>
      <c r="CS243" s="26">
        <f>CS244</f>
        <v>0</v>
      </c>
      <c r="CT243" s="19"/>
      <c r="CU243" s="35"/>
      <c r="CZ243" s="1" t="s">
        <v>28</v>
      </c>
    </row>
    <row r="244" spans="1:105" hidden="1" x14ac:dyDescent="0.3">
      <c r="A244" s="16" t="s">
        <v>189</v>
      </c>
      <c r="B244" s="17">
        <v>620</v>
      </c>
      <c r="C244" s="16" t="s">
        <v>47</v>
      </c>
      <c r="D244" s="16" t="s">
        <v>40</v>
      </c>
      <c r="E244" s="34" t="s">
        <v>48</v>
      </c>
      <c r="F244" s="26">
        <v>9606.7999999999993</v>
      </c>
      <c r="G244" s="26">
        <v>9606.7999999999993</v>
      </c>
      <c r="H244" s="26">
        <v>9606.7999999999993</v>
      </c>
      <c r="I244" s="26"/>
      <c r="J244" s="26"/>
      <c r="K244" s="26"/>
      <c r="L244" s="26">
        <f t="shared" si="812"/>
        <v>9606.7999999999993</v>
      </c>
      <c r="M244" s="26">
        <f t="shared" si="813"/>
        <v>9606.7999999999993</v>
      </c>
      <c r="N244" s="26">
        <f t="shared" si="814"/>
        <v>9606.7999999999993</v>
      </c>
      <c r="O244" s="26"/>
      <c r="P244" s="26"/>
      <c r="Q244" s="26"/>
      <c r="R244" s="26">
        <f t="shared" si="815"/>
        <v>9606.7999999999993</v>
      </c>
      <c r="S244" s="26">
        <f t="shared" si="816"/>
        <v>9606.7999999999993</v>
      </c>
      <c r="T244" s="26">
        <f t="shared" si="817"/>
        <v>9606.7999999999993</v>
      </c>
      <c r="U244" s="26"/>
      <c r="V244" s="26"/>
      <c r="W244" s="26"/>
      <c r="X244" s="26">
        <f t="shared" si="818"/>
        <v>9606.7999999999993</v>
      </c>
      <c r="Y244" s="26">
        <f t="shared" si="819"/>
        <v>9606.7999999999993</v>
      </c>
      <c r="Z244" s="26">
        <f t="shared" si="820"/>
        <v>9606.7999999999993</v>
      </c>
      <c r="AA244" s="26"/>
      <c r="AB244" s="26"/>
      <c r="AC244" s="26"/>
      <c r="AD244" s="26">
        <f t="shared" si="821"/>
        <v>9606.7999999999993</v>
      </c>
      <c r="AE244" s="26">
        <f t="shared" si="822"/>
        <v>9606.7999999999993</v>
      </c>
      <c r="AF244" s="26">
        <f t="shared" si="823"/>
        <v>9606.7999999999993</v>
      </c>
      <c r="AG244" s="26"/>
      <c r="AH244" s="26"/>
      <c r="AI244" s="26"/>
      <c r="AJ244" s="26">
        <f t="shared" si="824"/>
        <v>9606.7999999999993</v>
      </c>
      <c r="AK244" s="26">
        <f t="shared" si="825"/>
        <v>9606.7999999999993</v>
      </c>
      <c r="AL244" s="26">
        <f t="shared" si="826"/>
        <v>9606.7999999999993</v>
      </c>
      <c r="AM244" s="26"/>
      <c r="AN244" s="26"/>
      <c r="AO244" s="26"/>
      <c r="AP244" s="26">
        <f t="shared" si="827"/>
        <v>9606.7999999999993</v>
      </c>
      <c r="AQ244" s="26">
        <f t="shared" si="828"/>
        <v>9606.7999999999993</v>
      </c>
      <c r="AR244" s="26">
        <f t="shared" si="829"/>
        <v>9606.7999999999993</v>
      </c>
      <c r="AS244" s="26"/>
      <c r="AT244" s="26"/>
      <c r="AU244" s="26"/>
      <c r="AV244" s="26">
        <f t="shared" si="830"/>
        <v>9606.7999999999993</v>
      </c>
      <c r="AW244" s="26">
        <f t="shared" si="831"/>
        <v>9606.7999999999993</v>
      </c>
      <c r="AX244" s="26">
        <f t="shared" si="832"/>
        <v>9606.7999999999993</v>
      </c>
      <c r="AY244" s="26"/>
      <c r="AZ244" s="26"/>
      <c r="BA244" s="26"/>
      <c r="BB244" s="26">
        <f t="shared" si="833"/>
        <v>9606.7999999999993</v>
      </c>
      <c r="BC244" s="26">
        <f t="shared" si="834"/>
        <v>9606.7999999999993</v>
      </c>
      <c r="BD244" s="26">
        <f t="shared" si="835"/>
        <v>9606.7999999999993</v>
      </c>
      <c r="BE244" s="26"/>
      <c r="BF244" s="26"/>
      <c r="BG244" s="26"/>
      <c r="BH244" s="26">
        <f t="shared" si="836"/>
        <v>9606.7999999999993</v>
      </c>
      <c r="BI244" s="26">
        <f t="shared" si="837"/>
        <v>9606.7999999999993</v>
      </c>
      <c r="BJ244" s="26">
        <f t="shared" si="838"/>
        <v>9606.7999999999993</v>
      </c>
      <c r="BK244" s="26">
        <v>833.303</v>
      </c>
      <c r="BL244" s="26"/>
      <c r="BM244" s="26"/>
      <c r="BN244" s="26">
        <f t="shared" si="839"/>
        <v>10440.102999999999</v>
      </c>
      <c r="BO244" s="26">
        <f t="shared" si="840"/>
        <v>9606.7999999999993</v>
      </c>
      <c r="BP244" s="26">
        <f t="shared" si="841"/>
        <v>9606.7999999999993</v>
      </c>
      <c r="BQ244" s="26"/>
      <c r="BR244" s="26"/>
      <c r="BS244" s="26">
        <f t="shared" si="842"/>
        <v>10440.102999999999</v>
      </c>
      <c r="BT244" s="26">
        <f t="shared" si="843"/>
        <v>9606.7999999999993</v>
      </c>
      <c r="BU244" s="26">
        <f t="shared" si="844"/>
        <v>9606.7999999999993</v>
      </c>
      <c r="BV244" s="26"/>
      <c r="BW244" s="26"/>
      <c r="BX244" s="26">
        <f t="shared" si="845"/>
        <v>10440.102999999999</v>
      </c>
      <c r="BY244" s="26">
        <f t="shared" si="846"/>
        <v>9606.7999999999993</v>
      </c>
      <c r="BZ244" s="26">
        <f t="shared" si="847"/>
        <v>9606.7999999999993</v>
      </c>
      <c r="CA244" s="26"/>
      <c r="CB244" s="26"/>
      <c r="CC244" s="26"/>
      <c r="CD244" s="26">
        <f t="shared" si="848"/>
        <v>10440.102999999999</v>
      </c>
      <c r="CE244" s="26">
        <f t="shared" si="849"/>
        <v>9606.7999999999993</v>
      </c>
      <c r="CF244" s="26">
        <f t="shared" si="850"/>
        <v>9606.7999999999993</v>
      </c>
      <c r="CG244" s="26"/>
      <c r="CH244" s="26"/>
      <c r="CI244" s="26"/>
      <c r="CJ244" s="26">
        <f t="shared" si="851"/>
        <v>10440.102999999999</v>
      </c>
      <c r="CK244" s="26">
        <f t="shared" si="852"/>
        <v>9606.7999999999993</v>
      </c>
      <c r="CL244" s="26">
        <f t="shared" si="853"/>
        <v>9606.7999999999993</v>
      </c>
      <c r="CM244" s="26"/>
      <c r="CN244" s="26"/>
      <c r="CO244" s="26"/>
      <c r="CP244" s="26">
        <f t="shared" si="854"/>
        <v>10440.102999999999</v>
      </c>
      <c r="CQ244" s="26">
        <f t="shared" si="855"/>
        <v>9606.7999999999993</v>
      </c>
      <c r="CR244" s="26">
        <f t="shared" si="856"/>
        <v>9606.7999999999993</v>
      </c>
      <c r="CS244" s="26"/>
      <c r="CT244" s="19"/>
      <c r="CU244" s="35"/>
    </row>
    <row r="245" spans="1:105" ht="46.8" hidden="1" x14ac:dyDescent="0.3">
      <c r="A245" s="16" t="s">
        <v>190</v>
      </c>
      <c r="B245" s="17"/>
      <c r="C245" s="16"/>
      <c r="D245" s="16"/>
      <c r="E245" s="34" t="s">
        <v>191</v>
      </c>
      <c r="F245" s="26">
        <f t="shared" ref="F245:K245" si="864">F246+F249+F252</f>
        <v>77967</v>
      </c>
      <c r="G245" s="26">
        <f t="shared" si="864"/>
        <v>77628.399999999994</v>
      </c>
      <c r="H245" s="26">
        <f t="shared" si="864"/>
        <v>79728.399999999994</v>
      </c>
      <c r="I245" s="26">
        <f t="shared" si="864"/>
        <v>0</v>
      </c>
      <c r="J245" s="26">
        <f t="shared" si="864"/>
        <v>0</v>
      </c>
      <c r="K245" s="26">
        <f t="shared" si="864"/>
        <v>0</v>
      </c>
      <c r="L245" s="26">
        <f t="shared" si="812"/>
        <v>77967</v>
      </c>
      <c r="M245" s="26">
        <f t="shared" si="813"/>
        <v>77628.399999999994</v>
      </c>
      <c r="N245" s="26">
        <f t="shared" si="814"/>
        <v>79728.399999999994</v>
      </c>
      <c r="O245" s="26">
        <f>O246+O249+O252</f>
        <v>0</v>
      </c>
      <c r="P245" s="26">
        <f>P246+P249+P252</f>
        <v>0</v>
      </c>
      <c r="Q245" s="26">
        <f>Q246+Q249+Q252</f>
        <v>0</v>
      </c>
      <c r="R245" s="26">
        <f t="shared" si="815"/>
        <v>77967</v>
      </c>
      <c r="S245" s="26">
        <f t="shared" si="816"/>
        <v>77628.399999999994</v>
      </c>
      <c r="T245" s="26">
        <f t="shared" si="817"/>
        <v>79728.399999999994</v>
      </c>
      <c r="U245" s="26">
        <f>U246+U249+U252</f>
        <v>0</v>
      </c>
      <c r="V245" s="26">
        <f>V246+V249+V252</f>
        <v>0</v>
      </c>
      <c r="W245" s="26">
        <f>W246+W249+W252</f>
        <v>0</v>
      </c>
      <c r="X245" s="26">
        <f t="shared" si="818"/>
        <v>77967</v>
      </c>
      <c r="Y245" s="26">
        <f t="shared" si="819"/>
        <v>77628.399999999994</v>
      </c>
      <c r="Z245" s="26">
        <f t="shared" si="820"/>
        <v>79728.399999999994</v>
      </c>
      <c r="AA245" s="26">
        <f>AA246+AA249+AA252</f>
        <v>0</v>
      </c>
      <c r="AB245" s="26">
        <f>AB246+AB249+AB252</f>
        <v>0</v>
      </c>
      <c r="AC245" s="26">
        <f>AC246+AC249+AC252</f>
        <v>0</v>
      </c>
      <c r="AD245" s="26">
        <f t="shared" si="821"/>
        <v>77967</v>
      </c>
      <c r="AE245" s="26">
        <f t="shared" si="822"/>
        <v>77628.399999999994</v>
      </c>
      <c r="AF245" s="26">
        <f t="shared" si="823"/>
        <v>79728.399999999994</v>
      </c>
      <c r="AG245" s="26">
        <f>AG246+AG249+AG252</f>
        <v>0</v>
      </c>
      <c r="AH245" s="26">
        <f>AH246+AH249+AH252</f>
        <v>0</v>
      </c>
      <c r="AI245" s="26">
        <f>AI246+AI249+AI252</f>
        <v>0</v>
      </c>
      <c r="AJ245" s="26">
        <f t="shared" si="824"/>
        <v>77967</v>
      </c>
      <c r="AK245" s="26">
        <f t="shared" si="825"/>
        <v>77628.399999999994</v>
      </c>
      <c r="AL245" s="26">
        <f t="shared" si="826"/>
        <v>79728.399999999994</v>
      </c>
      <c r="AM245" s="26">
        <f>AM246+AM249+AM252</f>
        <v>-153.39500000000001</v>
      </c>
      <c r="AN245" s="26">
        <f>AN246+AN249+AN252</f>
        <v>0</v>
      </c>
      <c r="AO245" s="26">
        <f>AO246+AO249+AO252</f>
        <v>0</v>
      </c>
      <c r="AP245" s="26">
        <f t="shared" si="827"/>
        <v>77813.604999999996</v>
      </c>
      <c r="AQ245" s="26">
        <f t="shared" si="828"/>
        <v>77628.399999999994</v>
      </c>
      <c r="AR245" s="26">
        <f t="shared" si="829"/>
        <v>79728.399999999994</v>
      </c>
      <c r="AS245" s="26">
        <f>AS246+AS249+AS252</f>
        <v>0</v>
      </c>
      <c r="AT245" s="26">
        <f>AT246+AT249+AT252</f>
        <v>0</v>
      </c>
      <c r="AU245" s="26">
        <f>AU246+AU249+AU252</f>
        <v>0</v>
      </c>
      <c r="AV245" s="26">
        <f t="shared" si="830"/>
        <v>77813.604999999996</v>
      </c>
      <c r="AW245" s="26">
        <f t="shared" si="831"/>
        <v>77628.399999999994</v>
      </c>
      <c r="AX245" s="26">
        <f t="shared" si="832"/>
        <v>79728.399999999994</v>
      </c>
      <c r="AY245" s="26">
        <f>AY246+AY249+AY252</f>
        <v>3229.848</v>
      </c>
      <c r="AZ245" s="26">
        <f>AZ246+AZ249+AZ252</f>
        <v>6459.6959999999999</v>
      </c>
      <c r="BA245" s="26">
        <f>BA246+BA249+BA252</f>
        <v>6459.6959999999999</v>
      </c>
      <c r="BB245" s="26">
        <f t="shared" si="833"/>
        <v>81043.452999999994</v>
      </c>
      <c r="BC245" s="26">
        <f t="shared" si="834"/>
        <v>84088.09599999999</v>
      </c>
      <c r="BD245" s="26">
        <f t="shared" si="835"/>
        <v>86188.09599999999</v>
      </c>
      <c r="BE245" s="26">
        <f>BE246+BE249+BE252</f>
        <v>0</v>
      </c>
      <c r="BF245" s="26">
        <f>BF246+BF249+BF252</f>
        <v>0</v>
      </c>
      <c r="BG245" s="26">
        <f>BG246+BG249+BG252</f>
        <v>0</v>
      </c>
      <c r="BH245" s="26">
        <f t="shared" si="836"/>
        <v>81043.452999999994</v>
      </c>
      <c r="BI245" s="26">
        <f t="shared" si="837"/>
        <v>84088.09599999999</v>
      </c>
      <c r="BJ245" s="26">
        <f t="shared" si="838"/>
        <v>86188.09599999999</v>
      </c>
      <c r="BK245" s="26">
        <f>BK246+BK249+BK252</f>
        <v>33237.370000000003</v>
      </c>
      <c r="BL245" s="26">
        <f>BL246+BL249+BL252</f>
        <v>0</v>
      </c>
      <c r="BM245" s="26">
        <f>BM246+BM249+BM252</f>
        <v>0</v>
      </c>
      <c r="BN245" s="26">
        <f t="shared" si="839"/>
        <v>114280.823</v>
      </c>
      <c r="BO245" s="26">
        <f t="shared" si="840"/>
        <v>84088.09599999999</v>
      </c>
      <c r="BP245" s="26">
        <f t="shared" si="841"/>
        <v>86188.09599999999</v>
      </c>
      <c r="BQ245" s="26">
        <f>BQ246+BQ249+BQ252</f>
        <v>-222.37</v>
      </c>
      <c r="BR245" s="26">
        <f>BR246+BR249+BR252</f>
        <v>0</v>
      </c>
      <c r="BS245" s="26">
        <f t="shared" si="842"/>
        <v>114058.45300000001</v>
      </c>
      <c r="BT245" s="26">
        <f t="shared" si="843"/>
        <v>84088.09599999999</v>
      </c>
      <c r="BU245" s="26">
        <f t="shared" si="844"/>
        <v>86188.09599999999</v>
      </c>
      <c r="BV245" s="26">
        <f>BV246+BV249+BV252</f>
        <v>0</v>
      </c>
      <c r="BW245" s="26">
        <f>BW246+BW249+BW252</f>
        <v>0</v>
      </c>
      <c r="BX245" s="26">
        <f t="shared" si="845"/>
        <v>114058.45300000001</v>
      </c>
      <c r="BY245" s="26">
        <f t="shared" si="846"/>
        <v>84088.09599999999</v>
      </c>
      <c r="BZ245" s="26">
        <f t="shared" si="847"/>
        <v>86188.09599999999</v>
      </c>
      <c r="CA245" s="26">
        <f>CA246+CA249+CA252</f>
        <v>0</v>
      </c>
      <c r="CB245" s="26">
        <f>CB246+CB249+CB252</f>
        <v>0</v>
      </c>
      <c r="CC245" s="26">
        <f>CC246+CC249+CC252</f>
        <v>0</v>
      </c>
      <c r="CD245" s="26">
        <f t="shared" si="848"/>
        <v>114058.45300000001</v>
      </c>
      <c r="CE245" s="26">
        <f t="shared" si="849"/>
        <v>84088.09599999999</v>
      </c>
      <c r="CF245" s="26">
        <f t="shared" si="850"/>
        <v>86188.09599999999</v>
      </c>
      <c r="CG245" s="26">
        <f>CG246+CG249+CG252</f>
        <v>0</v>
      </c>
      <c r="CH245" s="26">
        <f>CH246+CH249+CH252</f>
        <v>0</v>
      </c>
      <c r="CI245" s="26">
        <f>CI246+CI249+CI252</f>
        <v>0</v>
      </c>
      <c r="CJ245" s="26">
        <f t="shared" si="851"/>
        <v>114058.45300000001</v>
      </c>
      <c r="CK245" s="26">
        <f t="shared" si="852"/>
        <v>84088.09599999999</v>
      </c>
      <c r="CL245" s="26">
        <f t="shared" si="853"/>
        <v>86188.09599999999</v>
      </c>
      <c r="CM245" s="26">
        <f>CM246+CM249+CM252</f>
        <v>0</v>
      </c>
      <c r="CN245" s="26">
        <f>CN246+CN249+CN252</f>
        <v>0</v>
      </c>
      <c r="CO245" s="26">
        <f>CO246+CO249+CO252</f>
        <v>0</v>
      </c>
      <c r="CP245" s="26">
        <f t="shared" si="854"/>
        <v>114058.45300000001</v>
      </c>
      <c r="CQ245" s="26">
        <f t="shared" si="855"/>
        <v>84088.09599999999</v>
      </c>
      <c r="CR245" s="26">
        <f t="shared" si="856"/>
        <v>86188.09599999999</v>
      </c>
      <c r="CS245" s="26">
        <f>CS246+CS249+CS252</f>
        <v>0</v>
      </c>
      <c r="CT245" s="19"/>
      <c r="CU245" s="35"/>
      <c r="DA245" s="1" t="s">
        <v>29</v>
      </c>
    </row>
    <row r="246" spans="1:105" ht="31.2" hidden="1" x14ac:dyDescent="0.3">
      <c r="A246" s="16" t="s">
        <v>190</v>
      </c>
      <c r="B246" s="17">
        <v>200</v>
      </c>
      <c r="C246" s="16"/>
      <c r="D246" s="16"/>
      <c r="E246" s="34" t="s">
        <v>38</v>
      </c>
      <c r="F246" s="26">
        <f t="shared" ref="F246:F250" si="865">F247</f>
        <v>9583.2999999999993</v>
      </c>
      <c r="G246" s="26">
        <f t="shared" ref="G246:G250" si="866">G247</f>
        <v>9253.2999999999993</v>
      </c>
      <c r="H246" s="26">
        <f t="shared" ref="H246:H250" si="867">H247</f>
        <v>11353.3</v>
      </c>
      <c r="I246" s="26">
        <f t="shared" ref="I246:I250" si="868">I247</f>
        <v>0</v>
      </c>
      <c r="J246" s="26">
        <f t="shared" ref="J246:J250" si="869">J247</f>
        <v>0</v>
      </c>
      <c r="K246" s="26">
        <f t="shared" ref="K246:K250" si="870">K247</f>
        <v>0</v>
      </c>
      <c r="L246" s="26">
        <f t="shared" si="812"/>
        <v>9583.2999999999993</v>
      </c>
      <c r="M246" s="26">
        <f t="shared" si="813"/>
        <v>9253.2999999999993</v>
      </c>
      <c r="N246" s="26">
        <f t="shared" si="814"/>
        <v>11353.3</v>
      </c>
      <c r="O246" s="26">
        <f t="shared" ref="O246:O250" si="871">O247</f>
        <v>0</v>
      </c>
      <c r="P246" s="26">
        <f t="shared" ref="P246:P250" si="872">P247</f>
        <v>0</v>
      </c>
      <c r="Q246" s="26">
        <f t="shared" ref="Q246:Q250" si="873">Q247</f>
        <v>0</v>
      </c>
      <c r="R246" s="26">
        <f t="shared" si="815"/>
        <v>9583.2999999999993</v>
      </c>
      <c r="S246" s="26">
        <f t="shared" si="816"/>
        <v>9253.2999999999993</v>
      </c>
      <c r="T246" s="26">
        <f t="shared" si="817"/>
        <v>11353.3</v>
      </c>
      <c r="U246" s="26">
        <f t="shared" ref="U246:U250" si="874">U247</f>
        <v>0</v>
      </c>
      <c r="V246" s="26">
        <f t="shared" ref="V246:V250" si="875">V247</f>
        <v>0</v>
      </c>
      <c r="W246" s="26">
        <f t="shared" ref="W246:W250" si="876">W247</f>
        <v>0</v>
      </c>
      <c r="X246" s="26">
        <f t="shared" si="818"/>
        <v>9583.2999999999993</v>
      </c>
      <c r="Y246" s="26">
        <f t="shared" si="819"/>
        <v>9253.2999999999993</v>
      </c>
      <c r="Z246" s="26">
        <f t="shared" si="820"/>
        <v>11353.3</v>
      </c>
      <c r="AA246" s="26">
        <f t="shared" ref="AA246:AA250" si="877">AA247</f>
        <v>0</v>
      </c>
      <c r="AB246" s="26">
        <f t="shared" ref="AB246:AB250" si="878">AB247</f>
        <v>0</v>
      </c>
      <c r="AC246" s="26">
        <f t="shared" ref="AC246:AC250" si="879">AC247</f>
        <v>0</v>
      </c>
      <c r="AD246" s="26">
        <f t="shared" si="821"/>
        <v>9583.2999999999993</v>
      </c>
      <c r="AE246" s="26">
        <f t="shared" si="822"/>
        <v>9253.2999999999993</v>
      </c>
      <c r="AF246" s="26">
        <f t="shared" si="823"/>
        <v>11353.3</v>
      </c>
      <c r="AG246" s="26">
        <f t="shared" ref="AG246:AG250" si="880">AG247</f>
        <v>0</v>
      </c>
      <c r="AH246" s="26">
        <f t="shared" ref="AH246:AH250" si="881">AH247</f>
        <v>0</v>
      </c>
      <c r="AI246" s="26">
        <f t="shared" ref="AI246:AI250" si="882">AI247</f>
        <v>0</v>
      </c>
      <c r="AJ246" s="26">
        <f t="shared" si="824"/>
        <v>9583.2999999999993</v>
      </c>
      <c r="AK246" s="26">
        <f t="shared" si="825"/>
        <v>9253.2999999999993</v>
      </c>
      <c r="AL246" s="26">
        <f t="shared" si="826"/>
        <v>11353.3</v>
      </c>
      <c r="AM246" s="26">
        <f t="shared" ref="AM246:AM250" si="883">AM247</f>
        <v>-3.2229999999999999</v>
      </c>
      <c r="AN246" s="26">
        <f t="shared" ref="AN246:AN250" si="884">AN247</f>
        <v>0</v>
      </c>
      <c r="AO246" s="26">
        <f t="shared" ref="AO246:AO250" si="885">AO247</f>
        <v>0</v>
      </c>
      <c r="AP246" s="26">
        <f t="shared" si="827"/>
        <v>9580.0769999999993</v>
      </c>
      <c r="AQ246" s="26">
        <f t="shared" si="828"/>
        <v>9253.2999999999993</v>
      </c>
      <c r="AR246" s="26">
        <f t="shared" si="829"/>
        <v>11353.3</v>
      </c>
      <c r="AS246" s="26">
        <f t="shared" ref="AS246:AS250" si="886">AS247</f>
        <v>0</v>
      </c>
      <c r="AT246" s="26">
        <f t="shared" ref="AT246:AT250" si="887">AT247</f>
        <v>0</v>
      </c>
      <c r="AU246" s="26">
        <f t="shared" ref="AU246:AU250" si="888">AU247</f>
        <v>0</v>
      </c>
      <c r="AV246" s="26">
        <f t="shared" si="830"/>
        <v>9580.0769999999993</v>
      </c>
      <c r="AW246" s="26">
        <f t="shared" si="831"/>
        <v>9253.2999999999993</v>
      </c>
      <c r="AX246" s="26">
        <f t="shared" si="832"/>
        <v>11353.3</v>
      </c>
      <c r="AY246" s="26">
        <f t="shared" ref="AY246:AY250" si="889">AY247</f>
        <v>0</v>
      </c>
      <c r="AZ246" s="26">
        <f t="shared" ref="AZ246:AZ250" si="890">AZ247</f>
        <v>0</v>
      </c>
      <c r="BA246" s="26">
        <f t="shared" ref="BA246:BA250" si="891">BA247</f>
        <v>0</v>
      </c>
      <c r="BB246" s="26">
        <f t="shared" si="833"/>
        <v>9580.0769999999993</v>
      </c>
      <c r="BC246" s="26">
        <f t="shared" si="834"/>
        <v>9253.2999999999993</v>
      </c>
      <c r="BD246" s="26">
        <f t="shared" si="835"/>
        <v>11353.3</v>
      </c>
      <c r="BE246" s="26">
        <f t="shared" ref="BE246:BE250" si="892">BE247</f>
        <v>0</v>
      </c>
      <c r="BF246" s="26">
        <f t="shared" ref="BF246:BF250" si="893">BF247</f>
        <v>0</v>
      </c>
      <c r="BG246" s="26">
        <f t="shared" ref="BG246:BG250" si="894">BG247</f>
        <v>0</v>
      </c>
      <c r="BH246" s="26">
        <f t="shared" si="836"/>
        <v>9580.0769999999993</v>
      </c>
      <c r="BI246" s="26">
        <f t="shared" si="837"/>
        <v>9253.2999999999993</v>
      </c>
      <c r="BJ246" s="26">
        <f t="shared" si="838"/>
        <v>11353.3</v>
      </c>
      <c r="BK246" s="26">
        <f t="shared" ref="BK246:BK250" si="895">BK247</f>
        <v>0</v>
      </c>
      <c r="BL246" s="26">
        <f t="shared" ref="BL246:BL250" si="896">BL247</f>
        <v>0</v>
      </c>
      <c r="BM246" s="26">
        <f t="shared" ref="BM246:BM250" si="897">BM247</f>
        <v>0</v>
      </c>
      <c r="BN246" s="26">
        <f t="shared" si="839"/>
        <v>9580.0769999999993</v>
      </c>
      <c r="BO246" s="26">
        <f t="shared" si="840"/>
        <v>9253.2999999999993</v>
      </c>
      <c r="BP246" s="26">
        <f t="shared" si="841"/>
        <v>11353.3</v>
      </c>
      <c r="BQ246" s="26">
        <f t="shared" ref="BQ246:BQ250" si="898">BQ247</f>
        <v>0</v>
      </c>
      <c r="BR246" s="26">
        <f t="shared" ref="BR246:BR250" si="899">BR247</f>
        <v>0</v>
      </c>
      <c r="BS246" s="26">
        <f t="shared" si="842"/>
        <v>9580.0769999999993</v>
      </c>
      <c r="BT246" s="26">
        <f t="shared" si="843"/>
        <v>9253.2999999999993</v>
      </c>
      <c r="BU246" s="26">
        <f t="shared" si="844"/>
        <v>11353.3</v>
      </c>
      <c r="BV246" s="26">
        <f t="shared" ref="BV246:BV250" si="900">BV247</f>
        <v>0</v>
      </c>
      <c r="BW246" s="26">
        <f t="shared" ref="BW246:BW250" si="901">BW247</f>
        <v>0</v>
      </c>
      <c r="BX246" s="26">
        <f t="shared" si="845"/>
        <v>9580.0769999999993</v>
      </c>
      <c r="BY246" s="26">
        <f t="shared" si="846"/>
        <v>9253.2999999999993</v>
      </c>
      <c r="BZ246" s="26">
        <f t="shared" si="847"/>
        <v>11353.3</v>
      </c>
      <c r="CA246" s="26">
        <f t="shared" ref="CA246:CA250" si="902">CA247</f>
        <v>0</v>
      </c>
      <c r="CB246" s="26">
        <f t="shared" ref="CB246:CB250" si="903">CB247</f>
        <v>0</v>
      </c>
      <c r="CC246" s="26">
        <f t="shared" ref="CC246:CC250" si="904">CC247</f>
        <v>0</v>
      </c>
      <c r="CD246" s="26">
        <f t="shared" si="848"/>
        <v>9580.0769999999993</v>
      </c>
      <c r="CE246" s="26">
        <f t="shared" si="849"/>
        <v>9253.2999999999993</v>
      </c>
      <c r="CF246" s="26">
        <f t="shared" si="850"/>
        <v>11353.3</v>
      </c>
      <c r="CG246" s="26">
        <f t="shared" ref="CG246:CG250" si="905">CG247</f>
        <v>0</v>
      </c>
      <c r="CH246" s="26">
        <f t="shared" ref="CH246:CH250" si="906">CH247</f>
        <v>0</v>
      </c>
      <c r="CI246" s="26">
        <f t="shared" ref="CI246:CI250" si="907">CI247</f>
        <v>0</v>
      </c>
      <c r="CJ246" s="26">
        <f t="shared" si="851"/>
        <v>9580.0769999999993</v>
      </c>
      <c r="CK246" s="26">
        <f t="shared" si="852"/>
        <v>9253.2999999999993</v>
      </c>
      <c r="CL246" s="26">
        <f t="shared" si="853"/>
        <v>11353.3</v>
      </c>
      <c r="CM246" s="26">
        <f t="shared" ref="CM246:CM250" si="908">CM247</f>
        <v>0</v>
      </c>
      <c r="CN246" s="26">
        <f t="shared" ref="CN246:CN250" si="909">CN247</f>
        <v>0</v>
      </c>
      <c r="CO246" s="26">
        <f t="shared" ref="CO246:CO250" si="910">CO247</f>
        <v>0</v>
      </c>
      <c r="CP246" s="26">
        <f t="shared" si="854"/>
        <v>9580.0769999999993</v>
      </c>
      <c r="CQ246" s="26">
        <f t="shared" si="855"/>
        <v>9253.2999999999993</v>
      </c>
      <c r="CR246" s="26">
        <f t="shared" si="856"/>
        <v>11353.3</v>
      </c>
      <c r="CS246" s="26">
        <f t="shared" ref="CS246:CS250" si="911">CS247</f>
        <v>0</v>
      </c>
      <c r="CT246" s="19"/>
      <c r="CU246" s="35"/>
      <c r="CY246" s="1" t="s">
        <v>27</v>
      </c>
    </row>
    <row r="247" spans="1:105" ht="46.8" hidden="1" x14ac:dyDescent="0.3">
      <c r="A247" s="16" t="s">
        <v>190</v>
      </c>
      <c r="B247" s="17">
        <v>240</v>
      </c>
      <c r="C247" s="16"/>
      <c r="D247" s="16"/>
      <c r="E247" s="34" t="s">
        <v>39</v>
      </c>
      <c r="F247" s="26">
        <f t="shared" si="865"/>
        <v>9583.2999999999993</v>
      </c>
      <c r="G247" s="26">
        <f t="shared" si="866"/>
        <v>9253.2999999999993</v>
      </c>
      <c r="H247" s="26">
        <f t="shared" si="867"/>
        <v>11353.3</v>
      </c>
      <c r="I247" s="26">
        <f t="shared" si="868"/>
        <v>0</v>
      </c>
      <c r="J247" s="26">
        <f t="shared" si="869"/>
        <v>0</v>
      </c>
      <c r="K247" s="26">
        <f t="shared" si="870"/>
        <v>0</v>
      </c>
      <c r="L247" s="26">
        <f t="shared" si="812"/>
        <v>9583.2999999999993</v>
      </c>
      <c r="M247" s="26">
        <f t="shared" si="813"/>
        <v>9253.2999999999993</v>
      </c>
      <c r="N247" s="26">
        <f t="shared" si="814"/>
        <v>11353.3</v>
      </c>
      <c r="O247" s="26">
        <f t="shared" si="871"/>
        <v>0</v>
      </c>
      <c r="P247" s="26">
        <f t="shared" si="872"/>
        <v>0</v>
      </c>
      <c r="Q247" s="26">
        <f t="shared" si="873"/>
        <v>0</v>
      </c>
      <c r="R247" s="26">
        <f t="shared" si="815"/>
        <v>9583.2999999999993</v>
      </c>
      <c r="S247" s="26">
        <f t="shared" si="816"/>
        <v>9253.2999999999993</v>
      </c>
      <c r="T247" s="26">
        <f t="shared" si="817"/>
        <v>11353.3</v>
      </c>
      <c r="U247" s="26">
        <f t="shared" si="874"/>
        <v>0</v>
      </c>
      <c r="V247" s="26">
        <f t="shared" si="875"/>
        <v>0</v>
      </c>
      <c r="W247" s="26">
        <f t="shared" si="876"/>
        <v>0</v>
      </c>
      <c r="X247" s="26">
        <f t="shared" si="818"/>
        <v>9583.2999999999993</v>
      </c>
      <c r="Y247" s="26">
        <f t="shared" si="819"/>
        <v>9253.2999999999993</v>
      </c>
      <c r="Z247" s="26">
        <f t="shared" si="820"/>
        <v>11353.3</v>
      </c>
      <c r="AA247" s="26">
        <f t="shared" si="877"/>
        <v>0</v>
      </c>
      <c r="AB247" s="26">
        <f t="shared" si="878"/>
        <v>0</v>
      </c>
      <c r="AC247" s="26">
        <f t="shared" si="879"/>
        <v>0</v>
      </c>
      <c r="AD247" s="26">
        <f t="shared" si="821"/>
        <v>9583.2999999999993</v>
      </c>
      <c r="AE247" s="26">
        <f t="shared" si="822"/>
        <v>9253.2999999999993</v>
      </c>
      <c r="AF247" s="26">
        <f t="shared" si="823"/>
        <v>11353.3</v>
      </c>
      <c r="AG247" s="26">
        <f t="shared" si="880"/>
        <v>0</v>
      </c>
      <c r="AH247" s="26">
        <f t="shared" si="881"/>
        <v>0</v>
      </c>
      <c r="AI247" s="26">
        <f t="shared" si="882"/>
        <v>0</v>
      </c>
      <c r="AJ247" s="26">
        <f t="shared" si="824"/>
        <v>9583.2999999999993</v>
      </c>
      <c r="AK247" s="26">
        <f t="shared" si="825"/>
        <v>9253.2999999999993</v>
      </c>
      <c r="AL247" s="26">
        <f t="shared" si="826"/>
        <v>11353.3</v>
      </c>
      <c r="AM247" s="26">
        <f t="shared" si="883"/>
        <v>-3.2229999999999999</v>
      </c>
      <c r="AN247" s="26">
        <f t="shared" si="884"/>
        <v>0</v>
      </c>
      <c r="AO247" s="26">
        <f t="shared" si="885"/>
        <v>0</v>
      </c>
      <c r="AP247" s="26">
        <f t="shared" si="827"/>
        <v>9580.0769999999993</v>
      </c>
      <c r="AQ247" s="26">
        <f t="shared" si="828"/>
        <v>9253.2999999999993</v>
      </c>
      <c r="AR247" s="26">
        <f t="shared" si="829"/>
        <v>11353.3</v>
      </c>
      <c r="AS247" s="26">
        <f t="shared" si="886"/>
        <v>0</v>
      </c>
      <c r="AT247" s="26">
        <f t="shared" si="887"/>
        <v>0</v>
      </c>
      <c r="AU247" s="26">
        <f t="shared" si="888"/>
        <v>0</v>
      </c>
      <c r="AV247" s="26">
        <f t="shared" si="830"/>
        <v>9580.0769999999993</v>
      </c>
      <c r="AW247" s="26">
        <f t="shared" si="831"/>
        <v>9253.2999999999993</v>
      </c>
      <c r="AX247" s="26">
        <f t="shared" si="832"/>
        <v>11353.3</v>
      </c>
      <c r="AY247" s="26">
        <f t="shared" si="889"/>
        <v>0</v>
      </c>
      <c r="AZ247" s="26">
        <f t="shared" si="890"/>
        <v>0</v>
      </c>
      <c r="BA247" s="26">
        <f t="shared" si="891"/>
        <v>0</v>
      </c>
      <c r="BB247" s="26">
        <f t="shared" si="833"/>
        <v>9580.0769999999993</v>
      </c>
      <c r="BC247" s="26">
        <f t="shared" si="834"/>
        <v>9253.2999999999993</v>
      </c>
      <c r="BD247" s="26">
        <f t="shared" si="835"/>
        <v>11353.3</v>
      </c>
      <c r="BE247" s="26">
        <f t="shared" si="892"/>
        <v>0</v>
      </c>
      <c r="BF247" s="26">
        <f t="shared" si="893"/>
        <v>0</v>
      </c>
      <c r="BG247" s="26">
        <f t="shared" si="894"/>
        <v>0</v>
      </c>
      <c r="BH247" s="26">
        <f t="shared" si="836"/>
        <v>9580.0769999999993</v>
      </c>
      <c r="BI247" s="26">
        <f t="shared" si="837"/>
        <v>9253.2999999999993</v>
      </c>
      <c r="BJ247" s="26">
        <f t="shared" si="838"/>
        <v>11353.3</v>
      </c>
      <c r="BK247" s="26">
        <f t="shared" si="895"/>
        <v>0</v>
      </c>
      <c r="BL247" s="26">
        <f t="shared" si="896"/>
        <v>0</v>
      </c>
      <c r="BM247" s="26">
        <f t="shared" si="897"/>
        <v>0</v>
      </c>
      <c r="BN247" s="26">
        <f t="shared" si="839"/>
        <v>9580.0769999999993</v>
      </c>
      <c r="BO247" s="26">
        <f t="shared" si="840"/>
        <v>9253.2999999999993</v>
      </c>
      <c r="BP247" s="26">
        <f t="shared" si="841"/>
        <v>11353.3</v>
      </c>
      <c r="BQ247" s="26">
        <f t="shared" si="898"/>
        <v>0</v>
      </c>
      <c r="BR247" s="26">
        <f t="shared" si="899"/>
        <v>0</v>
      </c>
      <c r="BS247" s="26">
        <f t="shared" si="842"/>
        <v>9580.0769999999993</v>
      </c>
      <c r="BT247" s="26">
        <f t="shared" si="843"/>
        <v>9253.2999999999993</v>
      </c>
      <c r="BU247" s="26">
        <f t="shared" si="844"/>
        <v>11353.3</v>
      </c>
      <c r="BV247" s="26">
        <f t="shared" si="900"/>
        <v>0</v>
      </c>
      <c r="BW247" s="26">
        <f t="shared" si="901"/>
        <v>0</v>
      </c>
      <c r="BX247" s="26">
        <f t="shared" si="845"/>
        <v>9580.0769999999993</v>
      </c>
      <c r="BY247" s="26">
        <f t="shared" si="846"/>
        <v>9253.2999999999993</v>
      </c>
      <c r="BZ247" s="26">
        <f t="shared" si="847"/>
        <v>11353.3</v>
      </c>
      <c r="CA247" s="26">
        <f t="shared" si="902"/>
        <v>0</v>
      </c>
      <c r="CB247" s="26">
        <f t="shared" si="903"/>
        <v>0</v>
      </c>
      <c r="CC247" s="26">
        <f t="shared" si="904"/>
        <v>0</v>
      </c>
      <c r="CD247" s="26">
        <f t="shared" si="848"/>
        <v>9580.0769999999993</v>
      </c>
      <c r="CE247" s="26">
        <f t="shared" si="849"/>
        <v>9253.2999999999993</v>
      </c>
      <c r="CF247" s="26">
        <f t="shared" si="850"/>
        <v>11353.3</v>
      </c>
      <c r="CG247" s="26">
        <f t="shared" si="905"/>
        <v>0</v>
      </c>
      <c r="CH247" s="26">
        <f t="shared" si="906"/>
        <v>0</v>
      </c>
      <c r="CI247" s="26">
        <f t="shared" si="907"/>
        <v>0</v>
      </c>
      <c r="CJ247" s="26">
        <f t="shared" si="851"/>
        <v>9580.0769999999993</v>
      </c>
      <c r="CK247" s="26">
        <f t="shared" si="852"/>
        <v>9253.2999999999993</v>
      </c>
      <c r="CL247" s="26">
        <f t="shared" si="853"/>
        <v>11353.3</v>
      </c>
      <c r="CM247" s="26">
        <f t="shared" si="908"/>
        <v>0</v>
      </c>
      <c r="CN247" s="26">
        <f t="shared" si="909"/>
        <v>0</v>
      </c>
      <c r="CO247" s="26">
        <f t="shared" si="910"/>
        <v>0</v>
      </c>
      <c r="CP247" s="26">
        <f t="shared" si="854"/>
        <v>9580.0769999999993</v>
      </c>
      <c r="CQ247" s="26">
        <f t="shared" si="855"/>
        <v>9253.2999999999993</v>
      </c>
      <c r="CR247" s="26">
        <f t="shared" si="856"/>
        <v>11353.3</v>
      </c>
      <c r="CS247" s="26">
        <f t="shared" si="911"/>
        <v>0</v>
      </c>
      <c r="CT247" s="19"/>
      <c r="CU247" s="35"/>
      <c r="CZ247" s="1" t="s">
        <v>28</v>
      </c>
    </row>
    <row r="248" spans="1:105" hidden="1" x14ac:dyDescent="0.3">
      <c r="A248" s="16" t="s">
        <v>190</v>
      </c>
      <c r="B248" s="17">
        <v>240</v>
      </c>
      <c r="C248" s="16" t="s">
        <v>47</v>
      </c>
      <c r="D248" s="16" t="s">
        <v>40</v>
      </c>
      <c r="E248" s="34" t="s">
        <v>48</v>
      </c>
      <c r="F248" s="26">
        <v>9583.2999999999993</v>
      </c>
      <c r="G248" s="26">
        <v>9253.2999999999993</v>
      </c>
      <c r="H248" s="26">
        <v>11353.3</v>
      </c>
      <c r="I248" s="26"/>
      <c r="J248" s="26"/>
      <c r="K248" s="26"/>
      <c r="L248" s="26">
        <f t="shared" si="812"/>
        <v>9583.2999999999993</v>
      </c>
      <c r="M248" s="26">
        <f t="shared" si="813"/>
        <v>9253.2999999999993</v>
      </c>
      <c r="N248" s="26">
        <f t="shared" si="814"/>
        <v>11353.3</v>
      </c>
      <c r="O248" s="26"/>
      <c r="P248" s="26"/>
      <c r="Q248" s="26"/>
      <c r="R248" s="26">
        <f t="shared" si="815"/>
        <v>9583.2999999999993</v>
      </c>
      <c r="S248" s="26">
        <f t="shared" si="816"/>
        <v>9253.2999999999993</v>
      </c>
      <c r="T248" s="26">
        <f t="shared" si="817"/>
        <v>11353.3</v>
      </c>
      <c r="U248" s="26"/>
      <c r="V248" s="26"/>
      <c r="W248" s="26"/>
      <c r="X248" s="26">
        <f t="shared" si="818"/>
        <v>9583.2999999999993</v>
      </c>
      <c r="Y248" s="26">
        <f t="shared" si="819"/>
        <v>9253.2999999999993</v>
      </c>
      <c r="Z248" s="26">
        <f t="shared" si="820"/>
        <v>11353.3</v>
      </c>
      <c r="AA248" s="26"/>
      <c r="AB248" s="26"/>
      <c r="AC248" s="26"/>
      <c r="AD248" s="26">
        <f t="shared" si="821"/>
        <v>9583.2999999999993</v>
      </c>
      <c r="AE248" s="26">
        <f t="shared" si="822"/>
        <v>9253.2999999999993</v>
      </c>
      <c r="AF248" s="26">
        <f t="shared" si="823"/>
        <v>11353.3</v>
      </c>
      <c r="AG248" s="26"/>
      <c r="AH248" s="26"/>
      <c r="AI248" s="26"/>
      <c r="AJ248" s="26">
        <f t="shared" si="824"/>
        <v>9583.2999999999993</v>
      </c>
      <c r="AK248" s="26">
        <f t="shared" si="825"/>
        <v>9253.2999999999993</v>
      </c>
      <c r="AL248" s="26">
        <f t="shared" si="826"/>
        <v>11353.3</v>
      </c>
      <c r="AM248" s="26">
        <v>-3.2229999999999999</v>
      </c>
      <c r="AN248" s="26"/>
      <c r="AO248" s="26"/>
      <c r="AP248" s="26">
        <f t="shared" si="827"/>
        <v>9580.0769999999993</v>
      </c>
      <c r="AQ248" s="26">
        <f t="shared" si="828"/>
        <v>9253.2999999999993</v>
      </c>
      <c r="AR248" s="26">
        <f t="shared" si="829"/>
        <v>11353.3</v>
      </c>
      <c r="AS248" s="26"/>
      <c r="AT248" s="26"/>
      <c r="AU248" s="26"/>
      <c r="AV248" s="26">
        <f t="shared" si="830"/>
        <v>9580.0769999999993</v>
      </c>
      <c r="AW248" s="26">
        <f t="shared" si="831"/>
        <v>9253.2999999999993</v>
      </c>
      <c r="AX248" s="26">
        <f t="shared" si="832"/>
        <v>11353.3</v>
      </c>
      <c r="AY248" s="26"/>
      <c r="AZ248" s="26"/>
      <c r="BA248" s="26"/>
      <c r="BB248" s="26">
        <f t="shared" si="833"/>
        <v>9580.0769999999993</v>
      </c>
      <c r="BC248" s="26">
        <f t="shared" si="834"/>
        <v>9253.2999999999993</v>
      </c>
      <c r="BD248" s="26">
        <f t="shared" si="835"/>
        <v>11353.3</v>
      </c>
      <c r="BE248" s="26"/>
      <c r="BF248" s="26"/>
      <c r="BG248" s="26"/>
      <c r="BH248" s="26">
        <f t="shared" si="836"/>
        <v>9580.0769999999993</v>
      </c>
      <c r="BI248" s="26">
        <f t="shared" si="837"/>
        <v>9253.2999999999993</v>
      </c>
      <c r="BJ248" s="26">
        <f t="shared" si="838"/>
        <v>11353.3</v>
      </c>
      <c r="BK248" s="26"/>
      <c r="BL248" s="26"/>
      <c r="BM248" s="26"/>
      <c r="BN248" s="26">
        <f t="shared" si="839"/>
        <v>9580.0769999999993</v>
      </c>
      <c r="BO248" s="26">
        <f t="shared" si="840"/>
        <v>9253.2999999999993</v>
      </c>
      <c r="BP248" s="26">
        <f t="shared" si="841"/>
        <v>11353.3</v>
      </c>
      <c r="BQ248" s="26"/>
      <c r="BR248" s="26"/>
      <c r="BS248" s="26">
        <f t="shared" si="842"/>
        <v>9580.0769999999993</v>
      </c>
      <c r="BT248" s="26">
        <f t="shared" si="843"/>
        <v>9253.2999999999993</v>
      </c>
      <c r="BU248" s="26">
        <f t="shared" si="844"/>
        <v>11353.3</v>
      </c>
      <c r="BV248" s="26"/>
      <c r="BW248" s="26"/>
      <c r="BX248" s="26">
        <f t="shared" si="845"/>
        <v>9580.0769999999993</v>
      </c>
      <c r="BY248" s="26">
        <f t="shared" si="846"/>
        <v>9253.2999999999993</v>
      </c>
      <c r="BZ248" s="26">
        <f t="shared" si="847"/>
        <v>11353.3</v>
      </c>
      <c r="CA248" s="26"/>
      <c r="CB248" s="26"/>
      <c r="CC248" s="26"/>
      <c r="CD248" s="26">
        <f t="shared" si="848"/>
        <v>9580.0769999999993</v>
      </c>
      <c r="CE248" s="26">
        <f t="shared" si="849"/>
        <v>9253.2999999999993</v>
      </c>
      <c r="CF248" s="26">
        <f t="shared" si="850"/>
        <v>11353.3</v>
      </c>
      <c r="CG248" s="26"/>
      <c r="CH248" s="26"/>
      <c r="CI248" s="26"/>
      <c r="CJ248" s="26">
        <f t="shared" si="851"/>
        <v>9580.0769999999993</v>
      </c>
      <c r="CK248" s="26">
        <f t="shared" si="852"/>
        <v>9253.2999999999993</v>
      </c>
      <c r="CL248" s="26">
        <f t="shared" si="853"/>
        <v>11353.3</v>
      </c>
      <c r="CM248" s="26"/>
      <c r="CN248" s="26"/>
      <c r="CO248" s="26"/>
      <c r="CP248" s="26">
        <f t="shared" si="854"/>
        <v>9580.0769999999993</v>
      </c>
      <c r="CQ248" s="26">
        <f t="shared" si="855"/>
        <v>9253.2999999999993</v>
      </c>
      <c r="CR248" s="26">
        <f t="shared" si="856"/>
        <v>11353.3</v>
      </c>
      <c r="CS248" s="26"/>
      <c r="CT248" s="19"/>
      <c r="CU248" s="35"/>
    </row>
    <row r="249" spans="1:105" ht="31.2" hidden="1" x14ac:dyDescent="0.3">
      <c r="A249" s="16" t="s">
        <v>190</v>
      </c>
      <c r="B249" s="17">
        <v>300</v>
      </c>
      <c r="C249" s="16"/>
      <c r="D249" s="16"/>
      <c r="E249" s="34" t="s">
        <v>192</v>
      </c>
      <c r="F249" s="26">
        <f t="shared" si="865"/>
        <v>804.6</v>
      </c>
      <c r="G249" s="26">
        <f t="shared" si="866"/>
        <v>804.6</v>
      </c>
      <c r="H249" s="26">
        <f t="shared" si="867"/>
        <v>804.6</v>
      </c>
      <c r="I249" s="26">
        <f t="shared" si="868"/>
        <v>0</v>
      </c>
      <c r="J249" s="26">
        <f t="shared" si="869"/>
        <v>0</v>
      </c>
      <c r="K249" s="26">
        <f t="shared" si="870"/>
        <v>0</v>
      </c>
      <c r="L249" s="26">
        <f t="shared" si="812"/>
        <v>804.6</v>
      </c>
      <c r="M249" s="26">
        <f t="shared" si="813"/>
        <v>804.6</v>
      </c>
      <c r="N249" s="26">
        <f t="shared" si="814"/>
        <v>804.6</v>
      </c>
      <c r="O249" s="26">
        <f t="shared" si="871"/>
        <v>0</v>
      </c>
      <c r="P249" s="26">
        <f t="shared" si="872"/>
        <v>0</v>
      </c>
      <c r="Q249" s="26">
        <f t="shared" si="873"/>
        <v>0</v>
      </c>
      <c r="R249" s="26">
        <f t="shared" si="815"/>
        <v>804.6</v>
      </c>
      <c r="S249" s="26">
        <f t="shared" si="816"/>
        <v>804.6</v>
      </c>
      <c r="T249" s="26">
        <f t="shared" si="817"/>
        <v>804.6</v>
      </c>
      <c r="U249" s="26">
        <f t="shared" si="874"/>
        <v>0</v>
      </c>
      <c r="V249" s="26">
        <f t="shared" si="875"/>
        <v>0</v>
      </c>
      <c r="W249" s="26">
        <f t="shared" si="876"/>
        <v>0</v>
      </c>
      <c r="X249" s="26">
        <f t="shared" si="818"/>
        <v>804.6</v>
      </c>
      <c r="Y249" s="26">
        <f t="shared" si="819"/>
        <v>804.6</v>
      </c>
      <c r="Z249" s="26">
        <f t="shared" si="820"/>
        <v>804.6</v>
      </c>
      <c r="AA249" s="26">
        <f t="shared" si="877"/>
        <v>0</v>
      </c>
      <c r="AB249" s="26">
        <f t="shared" si="878"/>
        <v>0</v>
      </c>
      <c r="AC249" s="26">
        <f t="shared" si="879"/>
        <v>0</v>
      </c>
      <c r="AD249" s="26">
        <f t="shared" si="821"/>
        <v>804.6</v>
      </c>
      <c r="AE249" s="26">
        <f t="shared" si="822"/>
        <v>804.6</v>
      </c>
      <c r="AF249" s="26">
        <f t="shared" si="823"/>
        <v>804.6</v>
      </c>
      <c r="AG249" s="26">
        <f t="shared" si="880"/>
        <v>0</v>
      </c>
      <c r="AH249" s="26">
        <f t="shared" si="881"/>
        <v>0</v>
      </c>
      <c r="AI249" s="26">
        <f t="shared" si="882"/>
        <v>0</v>
      </c>
      <c r="AJ249" s="26">
        <f t="shared" si="824"/>
        <v>804.6</v>
      </c>
      <c r="AK249" s="26">
        <f t="shared" si="825"/>
        <v>804.6</v>
      </c>
      <c r="AL249" s="26">
        <f t="shared" si="826"/>
        <v>804.6</v>
      </c>
      <c r="AM249" s="26">
        <f t="shared" si="883"/>
        <v>0</v>
      </c>
      <c r="AN249" s="26">
        <f t="shared" si="884"/>
        <v>0</v>
      </c>
      <c r="AO249" s="26">
        <f t="shared" si="885"/>
        <v>0</v>
      </c>
      <c r="AP249" s="26">
        <f t="shared" si="827"/>
        <v>804.6</v>
      </c>
      <c r="AQ249" s="26">
        <f t="shared" si="828"/>
        <v>804.6</v>
      </c>
      <c r="AR249" s="26">
        <f t="shared" si="829"/>
        <v>804.6</v>
      </c>
      <c r="AS249" s="26">
        <f t="shared" si="886"/>
        <v>0</v>
      </c>
      <c r="AT249" s="26">
        <f t="shared" si="887"/>
        <v>0</v>
      </c>
      <c r="AU249" s="26">
        <f t="shared" si="888"/>
        <v>0</v>
      </c>
      <c r="AV249" s="26">
        <f t="shared" si="830"/>
        <v>804.6</v>
      </c>
      <c r="AW249" s="26">
        <f t="shared" si="831"/>
        <v>804.6</v>
      </c>
      <c r="AX249" s="26">
        <f t="shared" si="832"/>
        <v>804.6</v>
      </c>
      <c r="AY249" s="26">
        <f t="shared" si="889"/>
        <v>0</v>
      </c>
      <c r="AZ249" s="26">
        <f t="shared" si="890"/>
        <v>0</v>
      </c>
      <c r="BA249" s="26">
        <f t="shared" si="891"/>
        <v>0</v>
      </c>
      <c r="BB249" s="26">
        <f t="shared" si="833"/>
        <v>804.6</v>
      </c>
      <c r="BC249" s="26">
        <f t="shared" si="834"/>
        <v>804.6</v>
      </c>
      <c r="BD249" s="26">
        <f t="shared" si="835"/>
        <v>804.6</v>
      </c>
      <c r="BE249" s="26">
        <f t="shared" si="892"/>
        <v>0</v>
      </c>
      <c r="BF249" s="26">
        <f t="shared" si="893"/>
        <v>0</v>
      </c>
      <c r="BG249" s="26">
        <f t="shared" si="894"/>
        <v>0</v>
      </c>
      <c r="BH249" s="26">
        <f t="shared" si="836"/>
        <v>804.6</v>
      </c>
      <c r="BI249" s="26">
        <f t="shared" si="837"/>
        <v>804.6</v>
      </c>
      <c r="BJ249" s="26">
        <f t="shared" si="838"/>
        <v>804.6</v>
      </c>
      <c r="BK249" s="26">
        <f t="shared" si="895"/>
        <v>0</v>
      </c>
      <c r="BL249" s="26">
        <f t="shared" si="896"/>
        <v>0</v>
      </c>
      <c r="BM249" s="26">
        <f t="shared" si="897"/>
        <v>0</v>
      </c>
      <c r="BN249" s="26">
        <f t="shared" si="839"/>
        <v>804.6</v>
      </c>
      <c r="BO249" s="26">
        <f t="shared" si="840"/>
        <v>804.6</v>
      </c>
      <c r="BP249" s="26">
        <f t="shared" si="841"/>
        <v>804.6</v>
      </c>
      <c r="BQ249" s="26">
        <f t="shared" si="898"/>
        <v>0</v>
      </c>
      <c r="BR249" s="26">
        <f t="shared" si="899"/>
        <v>0</v>
      </c>
      <c r="BS249" s="26">
        <f t="shared" si="842"/>
        <v>804.6</v>
      </c>
      <c r="BT249" s="26">
        <f t="shared" si="843"/>
        <v>804.6</v>
      </c>
      <c r="BU249" s="26">
        <f t="shared" si="844"/>
        <v>804.6</v>
      </c>
      <c r="BV249" s="26">
        <f t="shared" si="900"/>
        <v>0</v>
      </c>
      <c r="BW249" s="26">
        <f t="shared" si="901"/>
        <v>0</v>
      </c>
      <c r="BX249" s="26">
        <f t="shared" si="845"/>
        <v>804.6</v>
      </c>
      <c r="BY249" s="26">
        <f t="shared" si="846"/>
        <v>804.6</v>
      </c>
      <c r="BZ249" s="26">
        <f t="shared" si="847"/>
        <v>804.6</v>
      </c>
      <c r="CA249" s="26">
        <f t="shared" si="902"/>
        <v>0</v>
      </c>
      <c r="CB249" s="26">
        <f t="shared" si="903"/>
        <v>0</v>
      </c>
      <c r="CC249" s="26">
        <f t="shared" si="904"/>
        <v>0</v>
      </c>
      <c r="CD249" s="26">
        <f t="shared" si="848"/>
        <v>804.6</v>
      </c>
      <c r="CE249" s="26">
        <f t="shared" si="849"/>
        <v>804.6</v>
      </c>
      <c r="CF249" s="26">
        <f t="shared" si="850"/>
        <v>804.6</v>
      </c>
      <c r="CG249" s="26">
        <f t="shared" si="905"/>
        <v>0</v>
      </c>
      <c r="CH249" s="26">
        <f t="shared" si="906"/>
        <v>0</v>
      </c>
      <c r="CI249" s="26">
        <f t="shared" si="907"/>
        <v>0</v>
      </c>
      <c r="CJ249" s="26">
        <f t="shared" si="851"/>
        <v>804.6</v>
      </c>
      <c r="CK249" s="26">
        <f t="shared" si="852"/>
        <v>804.6</v>
      </c>
      <c r="CL249" s="26">
        <f t="shared" si="853"/>
        <v>804.6</v>
      </c>
      <c r="CM249" s="26">
        <f t="shared" si="908"/>
        <v>0</v>
      </c>
      <c r="CN249" s="26">
        <f t="shared" si="909"/>
        <v>0</v>
      </c>
      <c r="CO249" s="26">
        <f t="shared" si="910"/>
        <v>0</v>
      </c>
      <c r="CP249" s="26">
        <f t="shared" si="854"/>
        <v>804.6</v>
      </c>
      <c r="CQ249" s="26">
        <f t="shared" si="855"/>
        <v>804.6</v>
      </c>
      <c r="CR249" s="26">
        <f t="shared" si="856"/>
        <v>804.6</v>
      </c>
      <c r="CS249" s="26">
        <f t="shared" si="911"/>
        <v>0</v>
      </c>
      <c r="CT249" s="19"/>
      <c r="CU249" s="35"/>
      <c r="CY249" s="1" t="s">
        <v>27</v>
      </c>
    </row>
    <row r="250" spans="1:105" hidden="1" x14ac:dyDescent="0.3">
      <c r="A250" s="16" t="s">
        <v>190</v>
      </c>
      <c r="B250" s="17">
        <v>350</v>
      </c>
      <c r="C250" s="16"/>
      <c r="D250" s="16"/>
      <c r="E250" s="34" t="s">
        <v>193</v>
      </c>
      <c r="F250" s="26">
        <f t="shared" si="865"/>
        <v>804.6</v>
      </c>
      <c r="G250" s="26">
        <f t="shared" si="866"/>
        <v>804.6</v>
      </c>
      <c r="H250" s="26">
        <f t="shared" si="867"/>
        <v>804.6</v>
      </c>
      <c r="I250" s="26">
        <f t="shared" si="868"/>
        <v>0</v>
      </c>
      <c r="J250" s="26">
        <f t="shared" si="869"/>
        <v>0</v>
      </c>
      <c r="K250" s="26">
        <f t="shared" si="870"/>
        <v>0</v>
      </c>
      <c r="L250" s="26">
        <f t="shared" si="812"/>
        <v>804.6</v>
      </c>
      <c r="M250" s="26">
        <f t="shared" si="813"/>
        <v>804.6</v>
      </c>
      <c r="N250" s="26">
        <f t="shared" si="814"/>
        <v>804.6</v>
      </c>
      <c r="O250" s="26">
        <f t="shared" si="871"/>
        <v>0</v>
      </c>
      <c r="P250" s="26">
        <f t="shared" si="872"/>
        <v>0</v>
      </c>
      <c r="Q250" s="26">
        <f t="shared" si="873"/>
        <v>0</v>
      </c>
      <c r="R250" s="26">
        <f t="shared" si="815"/>
        <v>804.6</v>
      </c>
      <c r="S250" s="26">
        <f t="shared" si="816"/>
        <v>804.6</v>
      </c>
      <c r="T250" s="26">
        <f t="shared" si="817"/>
        <v>804.6</v>
      </c>
      <c r="U250" s="26">
        <f t="shared" si="874"/>
        <v>0</v>
      </c>
      <c r="V250" s="26">
        <f t="shared" si="875"/>
        <v>0</v>
      </c>
      <c r="W250" s="26">
        <f t="shared" si="876"/>
        <v>0</v>
      </c>
      <c r="X250" s="26">
        <f t="shared" si="818"/>
        <v>804.6</v>
      </c>
      <c r="Y250" s="26">
        <f t="shared" si="819"/>
        <v>804.6</v>
      </c>
      <c r="Z250" s="26">
        <f t="shared" si="820"/>
        <v>804.6</v>
      </c>
      <c r="AA250" s="26">
        <f t="shared" si="877"/>
        <v>0</v>
      </c>
      <c r="AB250" s="26">
        <f t="shared" si="878"/>
        <v>0</v>
      </c>
      <c r="AC250" s="26">
        <f t="shared" si="879"/>
        <v>0</v>
      </c>
      <c r="AD250" s="26">
        <f t="shared" si="821"/>
        <v>804.6</v>
      </c>
      <c r="AE250" s="26">
        <f t="shared" si="822"/>
        <v>804.6</v>
      </c>
      <c r="AF250" s="26">
        <f t="shared" si="823"/>
        <v>804.6</v>
      </c>
      <c r="AG250" s="26">
        <f t="shared" si="880"/>
        <v>0</v>
      </c>
      <c r="AH250" s="26">
        <f t="shared" si="881"/>
        <v>0</v>
      </c>
      <c r="AI250" s="26">
        <f t="shared" si="882"/>
        <v>0</v>
      </c>
      <c r="AJ250" s="26">
        <f t="shared" si="824"/>
        <v>804.6</v>
      </c>
      <c r="AK250" s="26">
        <f t="shared" si="825"/>
        <v>804.6</v>
      </c>
      <c r="AL250" s="26">
        <f t="shared" si="826"/>
        <v>804.6</v>
      </c>
      <c r="AM250" s="26">
        <f t="shared" si="883"/>
        <v>0</v>
      </c>
      <c r="AN250" s="26">
        <f t="shared" si="884"/>
        <v>0</v>
      </c>
      <c r="AO250" s="26">
        <f t="shared" si="885"/>
        <v>0</v>
      </c>
      <c r="AP250" s="26">
        <f t="shared" si="827"/>
        <v>804.6</v>
      </c>
      <c r="AQ250" s="26">
        <f t="shared" si="828"/>
        <v>804.6</v>
      </c>
      <c r="AR250" s="26">
        <f t="shared" si="829"/>
        <v>804.6</v>
      </c>
      <c r="AS250" s="26">
        <f t="shared" si="886"/>
        <v>0</v>
      </c>
      <c r="AT250" s="26">
        <f t="shared" si="887"/>
        <v>0</v>
      </c>
      <c r="AU250" s="26">
        <f t="shared" si="888"/>
        <v>0</v>
      </c>
      <c r="AV250" s="26">
        <f t="shared" si="830"/>
        <v>804.6</v>
      </c>
      <c r="AW250" s="26">
        <f t="shared" si="831"/>
        <v>804.6</v>
      </c>
      <c r="AX250" s="26">
        <f t="shared" si="832"/>
        <v>804.6</v>
      </c>
      <c r="AY250" s="26">
        <f t="shared" si="889"/>
        <v>0</v>
      </c>
      <c r="AZ250" s="26">
        <f t="shared" si="890"/>
        <v>0</v>
      </c>
      <c r="BA250" s="26">
        <f t="shared" si="891"/>
        <v>0</v>
      </c>
      <c r="BB250" s="26">
        <f t="shared" si="833"/>
        <v>804.6</v>
      </c>
      <c r="BC250" s="26">
        <f t="shared" si="834"/>
        <v>804.6</v>
      </c>
      <c r="BD250" s="26">
        <f t="shared" si="835"/>
        <v>804.6</v>
      </c>
      <c r="BE250" s="26">
        <f t="shared" si="892"/>
        <v>0</v>
      </c>
      <c r="BF250" s="26">
        <f t="shared" si="893"/>
        <v>0</v>
      </c>
      <c r="BG250" s="26">
        <f t="shared" si="894"/>
        <v>0</v>
      </c>
      <c r="BH250" s="26">
        <f t="shared" si="836"/>
        <v>804.6</v>
      </c>
      <c r="BI250" s="26">
        <f t="shared" si="837"/>
        <v>804.6</v>
      </c>
      <c r="BJ250" s="26">
        <f t="shared" si="838"/>
        <v>804.6</v>
      </c>
      <c r="BK250" s="26">
        <f t="shared" si="895"/>
        <v>0</v>
      </c>
      <c r="BL250" s="26">
        <f t="shared" si="896"/>
        <v>0</v>
      </c>
      <c r="BM250" s="26">
        <f t="shared" si="897"/>
        <v>0</v>
      </c>
      <c r="BN250" s="26">
        <f t="shared" si="839"/>
        <v>804.6</v>
      </c>
      <c r="BO250" s="26">
        <f t="shared" si="840"/>
        <v>804.6</v>
      </c>
      <c r="BP250" s="26">
        <f t="shared" si="841"/>
        <v>804.6</v>
      </c>
      <c r="BQ250" s="26">
        <f t="shared" si="898"/>
        <v>0</v>
      </c>
      <c r="BR250" s="26">
        <f t="shared" si="899"/>
        <v>0</v>
      </c>
      <c r="BS250" s="26">
        <f t="shared" si="842"/>
        <v>804.6</v>
      </c>
      <c r="BT250" s="26">
        <f t="shared" si="843"/>
        <v>804.6</v>
      </c>
      <c r="BU250" s="26">
        <f t="shared" si="844"/>
        <v>804.6</v>
      </c>
      <c r="BV250" s="26">
        <f t="shared" si="900"/>
        <v>0</v>
      </c>
      <c r="BW250" s="26">
        <f t="shared" si="901"/>
        <v>0</v>
      </c>
      <c r="BX250" s="26">
        <f t="shared" si="845"/>
        <v>804.6</v>
      </c>
      <c r="BY250" s="26">
        <f t="shared" si="846"/>
        <v>804.6</v>
      </c>
      <c r="BZ250" s="26">
        <f t="shared" si="847"/>
        <v>804.6</v>
      </c>
      <c r="CA250" s="26">
        <f t="shared" si="902"/>
        <v>0</v>
      </c>
      <c r="CB250" s="26">
        <f t="shared" si="903"/>
        <v>0</v>
      </c>
      <c r="CC250" s="26">
        <f t="shared" si="904"/>
        <v>0</v>
      </c>
      <c r="CD250" s="26">
        <f t="shared" si="848"/>
        <v>804.6</v>
      </c>
      <c r="CE250" s="26">
        <f t="shared" si="849"/>
        <v>804.6</v>
      </c>
      <c r="CF250" s="26">
        <f t="shared" si="850"/>
        <v>804.6</v>
      </c>
      <c r="CG250" s="26">
        <f t="shared" si="905"/>
        <v>0</v>
      </c>
      <c r="CH250" s="26">
        <f t="shared" si="906"/>
        <v>0</v>
      </c>
      <c r="CI250" s="26">
        <f t="shared" si="907"/>
        <v>0</v>
      </c>
      <c r="CJ250" s="26">
        <f t="shared" si="851"/>
        <v>804.6</v>
      </c>
      <c r="CK250" s="26">
        <f t="shared" si="852"/>
        <v>804.6</v>
      </c>
      <c r="CL250" s="26">
        <f t="shared" si="853"/>
        <v>804.6</v>
      </c>
      <c r="CM250" s="26">
        <f t="shared" si="908"/>
        <v>0</v>
      </c>
      <c r="CN250" s="26">
        <f t="shared" si="909"/>
        <v>0</v>
      </c>
      <c r="CO250" s="26">
        <f t="shared" si="910"/>
        <v>0</v>
      </c>
      <c r="CP250" s="26">
        <f t="shared" si="854"/>
        <v>804.6</v>
      </c>
      <c r="CQ250" s="26">
        <f t="shared" si="855"/>
        <v>804.6</v>
      </c>
      <c r="CR250" s="26">
        <f t="shared" si="856"/>
        <v>804.6</v>
      </c>
      <c r="CS250" s="26">
        <f t="shared" si="911"/>
        <v>0</v>
      </c>
      <c r="CT250" s="19"/>
      <c r="CU250" s="35"/>
      <c r="CZ250" s="1" t="s">
        <v>28</v>
      </c>
    </row>
    <row r="251" spans="1:105" hidden="1" x14ac:dyDescent="0.3">
      <c r="A251" s="16" t="s">
        <v>190</v>
      </c>
      <c r="B251" s="17">
        <v>350</v>
      </c>
      <c r="C251" s="16" t="s">
        <v>47</v>
      </c>
      <c r="D251" s="16" t="s">
        <v>40</v>
      </c>
      <c r="E251" s="34" t="s">
        <v>48</v>
      </c>
      <c r="F251" s="26">
        <v>804.6</v>
      </c>
      <c r="G251" s="26">
        <v>804.6</v>
      </c>
      <c r="H251" s="26">
        <v>804.6</v>
      </c>
      <c r="I251" s="26"/>
      <c r="J251" s="26"/>
      <c r="K251" s="26"/>
      <c r="L251" s="26">
        <f t="shared" si="812"/>
        <v>804.6</v>
      </c>
      <c r="M251" s="26">
        <f t="shared" si="813"/>
        <v>804.6</v>
      </c>
      <c r="N251" s="26">
        <f t="shared" si="814"/>
        <v>804.6</v>
      </c>
      <c r="O251" s="26"/>
      <c r="P251" s="26"/>
      <c r="Q251" s="26"/>
      <c r="R251" s="26">
        <f t="shared" si="815"/>
        <v>804.6</v>
      </c>
      <c r="S251" s="26">
        <f t="shared" si="816"/>
        <v>804.6</v>
      </c>
      <c r="T251" s="26">
        <f t="shared" si="817"/>
        <v>804.6</v>
      </c>
      <c r="U251" s="26"/>
      <c r="V251" s="26"/>
      <c r="W251" s="26"/>
      <c r="X251" s="26">
        <f t="shared" si="818"/>
        <v>804.6</v>
      </c>
      <c r="Y251" s="26">
        <f t="shared" si="819"/>
        <v>804.6</v>
      </c>
      <c r="Z251" s="26">
        <f t="shared" si="820"/>
        <v>804.6</v>
      </c>
      <c r="AA251" s="26"/>
      <c r="AB251" s="26"/>
      <c r="AC251" s="26"/>
      <c r="AD251" s="26">
        <f t="shared" si="821"/>
        <v>804.6</v>
      </c>
      <c r="AE251" s="26">
        <f t="shared" si="822"/>
        <v>804.6</v>
      </c>
      <c r="AF251" s="26">
        <f t="shared" si="823"/>
        <v>804.6</v>
      </c>
      <c r="AG251" s="26"/>
      <c r="AH251" s="26"/>
      <c r="AI251" s="26"/>
      <c r="AJ251" s="26">
        <f t="shared" si="824"/>
        <v>804.6</v>
      </c>
      <c r="AK251" s="26">
        <f t="shared" si="825"/>
        <v>804.6</v>
      </c>
      <c r="AL251" s="26">
        <f t="shared" si="826"/>
        <v>804.6</v>
      </c>
      <c r="AM251" s="26"/>
      <c r="AN251" s="26"/>
      <c r="AO251" s="26"/>
      <c r="AP251" s="26">
        <f t="shared" si="827"/>
        <v>804.6</v>
      </c>
      <c r="AQ251" s="26">
        <f t="shared" si="828"/>
        <v>804.6</v>
      </c>
      <c r="AR251" s="26">
        <f t="shared" si="829"/>
        <v>804.6</v>
      </c>
      <c r="AS251" s="26"/>
      <c r="AT251" s="26"/>
      <c r="AU251" s="26"/>
      <c r="AV251" s="26">
        <f t="shared" si="830"/>
        <v>804.6</v>
      </c>
      <c r="AW251" s="26">
        <f t="shared" si="831"/>
        <v>804.6</v>
      </c>
      <c r="AX251" s="26">
        <f t="shared" si="832"/>
        <v>804.6</v>
      </c>
      <c r="AY251" s="26"/>
      <c r="AZ251" s="26"/>
      <c r="BA251" s="26"/>
      <c r="BB251" s="26">
        <f t="shared" si="833"/>
        <v>804.6</v>
      </c>
      <c r="BC251" s="26">
        <f t="shared" si="834"/>
        <v>804.6</v>
      </c>
      <c r="BD251" s="26">
        <f t="shared" si="835"/>
        <v>804.6</v>
      </c>
      <c r="BE251" s="26"/>
      <c r="BF251" s="26"/>
      <c r="BG251" s="26"/>
      <c r="BH251" s="26">
        <f t="shared" si="836"/>
        <v>804.6</v>
      </c>
      <c r="BI251" s="26">
        <f t="shared" si="837"/>
        <v>804.6</v>
      </c>
      <c r="BJ251" s="26">
        <f t="shared" si="838"/>
        <v>804.6</v>
      </c>
      <c r="BK251" s="26"/>
      <c r="BL251" s="26"/>
      <c r="BM251" s="26"/>
      <c r="BN251" s="26">
        <f t="shared" si="839"/>
        <v>804.6</v>
      </c>
      <c r="BO251" s="26">
        <f t="shared" si="840"/>
        <v>804.6</v>
      </c>
      <c r="BP251" s="26">
        <f t="shared" si="841"/>
        <v>804.6</v>
      </c>
      <c r="BQ251" s="26"/>
      <c r="BR251" s="26"/>
      <c r="BS251" s="26">
        <f t="shared" si="842"/>
        <v>804.6</v>
      </c>
      <c r="BT251" s="26">
        <f t="shared" si="843"/>
        <v>804.6</v>
      </c>
      <c r="BU251" s="26">
        <f t="shared" si="844"/>
        <v>804.6</v>
      </c>
      <c r="BV251" s="26"/>
      <c r="BW251" s="26"/>
      <c r="BX251" s="26">
        <f t="shared" si="845"/>
        <v>804.6</v>
      </c>
      <c r="BY251" s="26">
        <f t="shared" si="846"/>
        <v>804.6</v>
      </c>
      <c r="BZ251" s="26">
        <f t="shared" si="847"/>
        <v>804.6</v>
      </c>
      <c r="CA251" s="26"/>
      <c r="CB251" s="26"/>
      <c r="CC251" s="26"/>
      <c r="CD251" s="26">
        <f t="shared" si="848"/>
        <v>804.6</v>
      </c>
      <c r="CE251" s="26">
        <f t="shared" si="849"/>
        <v>804.6</v>
      </c>
      <c r="CF251" s="26">
        <f t="shared" si="850"/>
        <v>804.6</v>
      </c>
      <c r="CG251" s="26"/>
      <c r="CH251" s="26"/>
      <c r="CI251" s="26"/>
      <c r="CJ251" s="26">
        <f t="shared" si="851"/>
        <v>804.6</v>
      </c>
      <c r="CK251" s="26">
        <f t="shared" si="852"/>
        <v>804.6</v>
      </c>
      <c r="CL251" s="26">
        <f t="shared" si="853"/>
        <v>804.6</v>
      </c>
      <c r="CM251" s="26"/>
      <c r="CN251" s="26"/>
      <c r="CO251" s="26"/>
      <c r="CP251" s="26">
        <f t="shared" si="854"/>
        <v>804.6</v>
      </c>
      <c r="CQ251" s="26">
        <f t="shared" si="855"/>
        <v>804.6</v>
      </c>
      <c r="CR251" s="26">
        <f t="shared" si="856"/>
        <v>804.6</v>
      </c>
      <c r="CS251" s="26"/>
      <c r="CT251" s="19"/>
      <c r="CU251" s="35"/>
    </row>
    <row r="252" spans="1:105" ht="46.8" hidden="1" x14ac:dyDescent="0.3">
      <c r="A252" s="16" t="s">
        <v>190</v>
      </c>
      <c r="B252" s="17">
        <v>600</v>
      </c>
      <c r="C252" s="16"/>
      <c r="D252" s="16"/>
      <c r="E252" s="34" t="s">
        <v>43</v>
      </c>
      <c r="F252" s="26">
        <f t="shared" ref="F252:K252" si="912">F253+F255</f>
        <v>67579.100000000006</v>
      </c>
      <c r="G252" s="26">
        <f t="shared" si="912"/>
        <v>67570.5</v>
      </c>
      <c r="H252" s="26">
        <f t="shared" si="912"/>
        <v>67570.5</v>
      </c>
      <c r="I252" s="26">
        <f t="shared" si="912"/>
        <v>0</v>
      </c>
      <c r="J252" s="26">
        <f t="shared" si="912"/>
        <v>0</v>
      </c>
      <c r="K252" s="26">
        <f t="shared" si="912"/>
        <v>0</v>
      </c>
      <c r="L252" s="26">
        <f t="shared" si="812"/>
        <v>67579.100000000006</v>
      </c>
      <c r="M252" s="26">
        <f t="shared" si="813"/>
        <v>67570.5</v>
      </c>
      <c r="N252" s="26">
        <f t="shared" si="814"/>
        <v>67570.5</v>
      </c>
      <c r="O252" s="26">
        <f>O253+O255</f>
        <v>0</v>
      </c>
      <c r="P252" s="26">
        <f>P253+P255</f>
        <v>0</v>
      </c>
      <c r="Q252" s="26">
        <f>Q253+Q255</f>
        <v>0</v>
      </c>
      <c r="R252" s="26">
        <f t="shared" si="815"/>
        <v>67579.100000000006</v>
      </c>
      <c r="S252" s="26">
        <f t="shared" si="816"/>
        <v>67570.5</v>
      </c>
      <c r="T252" s="26">
        <f t="shared" si="817"/>
        <v>67570.5</v>
      </c>
      <c r="U252" s="26">
        <f>U253+U255</f>
        <v>0</v>
      </c>
      <c r="V252" s="26">
        <f>V253+V255</f>
        <v>0</v>
      </c>
      <c r="W252" s="26">
        <f>W253+W255</f>
        <v>0</v>
      </c>
      <c r="X252" s="26">
        <f t="shared" si="818"/>
        <v>67579.100000000006</v>
      </c>
      <c r="Y252" s="26">
        <f t="shared" si="819"/>
        <v>67570.5</v>
      </c>
      <c r="Z252" s="26">
        <f t="shared" si="820"/>
        <v>67570.5</v>
      </c>
      <c r="AA252" s="26">
        <f>AA253+AA255</f>
        <v>0</v>
      </c>
      <c r="AB252" s="26">
        <f>AB253+AB255</f>
        <v>0</v>
      </c>
      <c r="AC252" s="26">
        <f>AC253+AC255</f>
        <v>0</v>
      </c>
      <c r="AD252" s="26">
        <f t="shared" si="821"/>
        <v>67579.100000000006</v>
      </c>
      <c r="AE252" s="26">
        <f t="shared" si="822"/>
        <v>67570.5</v>
      </c>
      <c r="AF252" s="26">
        <f t="shared" si="823"/>
        <v>67570.5</v>
      </c>
      <c r="AG252" s="26">
        <f>AG253+AG255</f>
        <v>0</v>
      </c>
      <c r="AH252" s="26">
        <f>AH253+AH255</f>
        <v>0</v>
      </c>
      <c r="AI252" s="26">
        <f>AI253+AI255</f>
        <v>0</v>
      </c>
      <c r="AJ252" s="26">
        <f t="shared" si="824"/>
        <v>67579.100000000006</v>
      </c>
      <c r="AK252" s="26">
        <f t="shared" si="825"/>
        <v>67570.5</v>
      </c>
      <c r="AL252" s="26">
        <f t="shared" si="826"/>
        <v>67570.5</v>
      </c>
      <c r="AM252" s="26">
        <f>AM253+AM255</f>
        <v>-150.172</v>
      </c>
      <c r="AN252" s="26">
        <f>AN253+AN255</f>
        <v>0</v>
      </c>
      <c r="AO252" s="26">
        <f>AO253+AO255</f>
        <v>0</v>
      </c>
      <c r="AP252" s="26">
        <f t="shared" si="827"/>
        <v>67428.928</v>
      </c>
      <c r="AQ252" s="26">
        <f t="shared" si="828"/>
        <v>67570.5</v>
      </c>
      <c r="AR252" s="26">
        <f t="shared" si="829"/>
        <v>67570.5</v>
      </c>
      <c r="AS252" s="26">
        <f>AS253+AS255</f>
        <v>0</v>
      </c>
      <c r="AT252" s="26">
        <f>AT253+AT255</f>
        <v>0</v>
      </c>
      <c r="AU252" s="26">
        <f>AU253+AU255</f>
        <v>0</v>
      </c>
      <c r="AV252" s="26">
        <f t="shared" si="830"/>
        <v>67428.928</v>
      </c>
      <c r="AW252" s="26">
        <f t="shared" si="831"/>
        <v>67570.5</v>
      </c>
      <c r="AX252" s="26">
        <f t="shared" si="832"/>
        <v>67570.5</v>
      </c>
      <c r="AY252" s="26">
        <f>AY253+AY255</f>
        <v>3229.848</v>
      </c>
      <c r="AZ252" s="26">
        <f>AZ253+AZ255</f>
        <v>6459.6959999999999</v>
      </c>
      <c r="BA252" s="26">
        <f>BA253+BA255</f>
        <v>6459.6959999999999</v>
      </c>
      <c r="BB252" s="26">
        <f t="shared" si="833"/>
        <v>70658.775999999998</v>
      </c>
      <c r="BC252" s="26">
        <f t="shared" si="834"/>
        <v>74030.195999999996</v>
      </c>
      <c r="BD252" s="26">
        <f t="shared" si="835"/>
        <v>74030.195999999996</v>
      </c>
      <c r="BE252" s="26">
        <f>BE253+BE255</f>
        <v>0</v>
      </c>
      <c r="BF252" s="26">
        <f>BF253+BF255</f>
        <v>0</v>
      </c>
      <c r="BG252" s="26">
        <f>BG253+BG255</f>
        <v>0</v>
      </c>
      <c r="BH252" s="26">
        <f t="shared" si="836"/>
        <v>70658.775999999998</v>
      </c>
      <c r="BI252" s="26">
        <f t="shared" si="837"/>
        <v>74030.195999999996</v>
      </c>
      <c r="BJ252" s="26">
        <f t="shared" si="838"/>
        <v>74030.195999999996</v>
      </c>
      <c r="BK252" s="26">
        <f>BK253+BK255</f>
        <v>33237.370000000003</v>
      </c>
      <c r="BL252" s="26">
        <f>BL253+BL255</f>
        <v>0</v>
      </c>
      <c r="BM252" s="26">
        <f>BM253+BM255</f>
        <v>0</v>
      </c>
      <c r="BN252" s="26">
        <f t="shared" si="839"/>
        <v>103896.14600000001</v>
      </c>
      <c r="BO252" s="26">
        <f t="shared" si="840"/>
        <v>74030.195999999996</v>
      </c>
      <c r="BP252" s="26">
        <f t="shared" si="841"/>
        <v>74030.195999999996</v>
      </c>
      <c r="BQ252" s="26">
        <f>BQ253+BQ255</f>
        <v>-222.37</v>
      </c>
      <c r="BR252" s="26">
        <f>BR253+BR255</f>
        <v>0</v>
      </c>
      <c r="BS252" s="26">
        <f t="shared" si="842"/>
        <v>103673.77600000001</v>
      </c>
      <c r="BT252" s="26">
        <f t="shared" si="843"/>
        <v>74030.195999999996</v>
      </c>
      <c r="BU252" s="26">
        <f t="shared" si="844"/>
        <v>74030.195999999996</v>
      </c>
      <c r="BV252" s="26">
        <f>BV253+BV255</f>
        <v>0</v>
      </c>
      <c r="BW252" s="26">
        <f>BW253+BW255</f>
        <v>0</v>
      </c>
      <c r="BX252" s="26">
        <f t="shared" si="845"/>
        <v>103673.77600000001</v>
      </c>
      <c r="BY252" s="26">
        <f t="shared" si="846"/>
        <v>74030.195999999996</v>
      </c>
      <c r="BZ252" s="26">
        <f t="shared" si="847"/>
        <v>74030.195999999996</v>
      </c>
      <c r="CA252" s="26">
        <f>CA253+CA255</f>
        <v>0</v>
      </c>
      <c r="CB252" s="26">
        <f>CB253+CB255</f>
        <v>0</v>
      </c>
      <c r="CC252" s="26">
        <f>CC253+CC255</f>
        <v>0</v>
      </c>
      <c r="CD252" s="26">
        <f t="shared" si="848"/>
        <v>103673.77600000001</v>
      </c>
      <c r="CE252" s="26">
        <f t="shared" si="849"/>
        <v>74030.195999999996</v>
      </c>
      <c r="CF252" s="26">
        <f t="shared" si="850"/>
        <v>74030.195999999996</v>
      </c>
      <c r="CG252" s="26">
        <f>CG253+CG255</f>
        <v>0</v>
      </c>
      <c r="CH252" s="26">
        <f>CH253+CH255</f>
        <v>0</v>
      </c>
      <c r="CI252" s="26">
        <f>CI253+CI255</f>
        <v>0</v>
      </c>
      <c r="CJ252" s="26">
        <f t="shared" si="851"/>
        <v>103673.77600000001</v>
      </c>
      <c r="CK252" s="26">
        <f t="shared" si="852"/>
        <v>74030.195999999996</v>
      </c>
      <c r="CL252" s="26">
        <f t="shared" si="853"/>
        <v>74030.195999999996</v>
      </c>
      <c r="CM252" s="26">
        <f>CM253+CM255</f>
        <v>0</v>
      </c>
      <c r="CN252" s="26">
        <f>CN253+CN255</f>
        <v>0</v>
      </c>
      <c r="CO252" s="26">
        <f>CO253+CO255</f>
        <v>0</v>
      </c>
      <c r="CP252" s="26">
        <f t="shared" si="854"/>
        <v>103673.77600000001</v>
      </c>
      <c r="CQ252" s="26">
        <f t="shared" si="855"/>
        <v>74030.195999999996</v>
      </c>
      <c r="CR252" s="26">
        <f t="shared" si="856"/>
        <v>74030.195999999996</v>
      </c>
      <c r="CS252" s="26">
        <f>CS253+CS255</f>
        <v>0</v>
      </c>
      <c r="CT252" s="19"/>
      <c r="CU252" s="35"/>
      <c r="CY252" s="1" t="s">
        <v>27</v>
      </c>
    </row>
    <row r="253" spans="1:105" hidden="1" x14ac:dyDescent="0.3">
      <c r="A253" s="16" t="s">
        <v>190</v>
      </c>
      <c r="B253" s="17">
        <v>610</v>
      </c>
      <c r="C253" s="16"/>
      <c r="D253" s="16"/>
      <c r="E253" s="34" t="s">
        <v>102</v>
      </c>
      <c r="F253" s="26">
        <f t="shared" ref="F253:K253" si="913">F254</f>
        <v>47634.7</v>
      </c>
      <c r="G253" s="26">
        <f t="shared" si="913"/>
        <v>47626.1</v>
      </c>
      <c r="H253" s="26">
        <f t="shared" si="913"/>
        <v>47626.1</v>
      </c>
      <c r="I253" s="26">
        <f t="shared" si="913"/>
        <v>0</v>
      </c>
      <c r="J253" s="26">
        <f t="shared" si="913"/>
        <v>0</v>
      </c>
      <c r="K253" s="26">
        <f t="shared" si="913"/>
        <v>0</v>
      </c>
      <c r="L253" s="26">
        <f t="shared" si="812"/>
        <v>47634.7</v>
      </c>
      <c r="M253" s="26">
        <f t="shared" si="813"/>
        <v>47626.1</v>
      </c>
      <c r="N253" s="26">
        <f t="shared" si="814"/>
        <v>47626.1</v>
      </c>
      <c r="O253" s="26">
        <f>O254</f>
        <v>0</v>
      </c>
      <c r="P253" s="26">
        <f>P254</f>
        <v>0</v>
      </c>
      <c r="Q253" s="26">
        <f>Q254</f>
        <v>0</v>
      </c>
      <c r="R253" s="26">
        <f t="shared" si="815"/>
        <v>47634.7</v>
      </c>
      <c r="S253" s="26">
        <f t="shared" si="816"/>
        <v>47626.1</v>
      </c>
      <c r="T253" s="26">
        <f t="shared" si="817"/>
        <v>47626.1</v>
      </c>
      <c r="U253" s="26">
        <f>U254</f>
        <v>0</v>
      </c>
      <c r="V253" s="26">
        <f>V254</f>
        <v>0</v>
      </c>
      <c r="W253" s="26">
        <f>W254</f>
        <v>0</v>
      </c>
      <c r="X253" s="26">
        <f t="shared" si="818"/>
        <v>47634.7</v>
      </c>
      <c r="Y253" s="26">
        <f t="shared" si="819"/>
        <v>47626.1</v>
      </c>
      <c r="Z253" s="26">
        <f t="shared" si="820"/>
        <v>47626.1</v>
      </c>
      <c r="AA253" s="26">
        <f>AA254</f>
        <v>0</v>
      </c>
      <c r="AB253" s="26">
        <f>AB254</f>
        <v>0</v>
      </c>
      <c r="AC253" s="26">
        <f>AC254</f>
        <v>0</v>
      </c>
      <c r="AD253" s="26">
        <f t="shared" si="821"/>
        <v>47634.7</v>
      </c>
      <c r="AE253" s="26">
        <f t="shared" si="822"/>
        <v>47626.1</v>
      </c>
      <c r="AF253" s="26">
        <f t="shared" si="823"/>
        <v>47626.1</v>
      </c>
      <c r="AG253" s="26">
        <f>AG254</f>
        <v>0</v>
      </c>
      <c r="AH253" s="26">
        <f>AH254</f>
        <v>0</v>
      </c>
      <c r="AI253" s="26">
        <f>AI254</f>
        <v>0</v>
      </c>
      <c r="AJ253" s="26">
        <f t="shared" si="824"/>
        <v>47634.7</v>
      </c>
      <c r="AK253" s="26">
        <f t="shared" si="825"/>
        <v>47626.1</v>
      </c>
      <c r="AL253" s="26">
        <f t="shared" si="826"/>
        <v>47626.1</v>
      </c>
      <c r="AM253" s="26">
        <f>AM254</f>
        <v>-150.172</v>
      </c>
      <c r="AN253" s="26">
        <f>AN254</f>
        <v>0</v>
      </c>
      <c r="AO253" s="26">
        <f>AO254</f>
        <v>0</v>
      </c>
      <c r="AP253" s="26">
        <f t="shared" si="827"/>
        <v>47484.527999999998</v>
      </c>
      <c r="AQ253" s="26">
        <f t="shared" si="828"/>
        <v>47626.1</v>
      </c>
      <c r="AR253" s="26">
        <f t="shared" si="829"/>
        <v>47626.1</v>
      </c>
      <c r="AS253" s="26">
        <f>AS254</f>
        <v>0</v>
      </c>
      <c r="AT253" s="26">
        <f>AT254</f>
        <v>0</v>
      </c>
      <c r="AU253" s="26">
        <f>AU254</f>
        <v>0</v>
      </c>
      <c r="AV253" s="26">
        <f t="shared" si="830"/>
        <v>47484.527999999998</v>
      </c>
      <c r="AW253" s="26">
        <f t="shared" si="831"/>
        <v>47626.1</v>
      </c>
      <c r="AX253" s="26">
        <f t="shared" si="832"/>
        <v>47626.1</v>
      </c>
      <c r="AY253" s="26">
        <f>AY254</f>
        <v>0</v>
      </c>
      <c r="AZ253" s="26">
        <f>AZ254</f>
        <v>0</v>
      </c>
      <c r="BA253" s="26">
        <f>BA254</f>
        <v>0</v>
      </c>
      <c r="BB253" s="26">
        <f t="shared" si="833"/>
        <v>47484.527999999998</v>
      </c>
      <c r="BC253" s="26">
        <f t="shared" si="834"/>
        <v>47626.1</v>
      </c>
      <c r="BD253" s="26">
        <f t="shared" si="835"/>
        <v>47626.1</v>
      </c>
      <c r="BE253" s="26">
        <f>BE254</f>
        <v>0</v>
      </c>
      <c r="BF253" s="26">
        <f>BF254</f>
        <v>0</v>
      </c>
      <c r="BG253" s="26">
        <f>BG254</f>
        <v>0</v>
      </c>
      <c r="BH253" s="26">
        <f t="shared" si="836"/>
        <v>47484.527999999998</v>
      </c>
      <c r="BI253" s="26">
        <f t="shared" si="837"/>
        <v>47626.1</v>
      </c>
      <c r="BJ253" s="26">
        <f t="shared" si="838"/>
        <v>47626.1</v>
      </c>
      <c r="BK253" s="26">
        <f>BK254</f>
        <v>33237.370000000003</v>
      </c>
      <c r="BL253" s="26">
        <f>BL254</f>
        <v>0</v>
      </c>
      <c r="BM253" s="26">
        <f>BM254</f>
        <v>0</v>
      </c>
      <c r="BN253" s="26">
        <f t="shared" si="839"/>
        <v>80721.898000000001</v>
      </c>
      <c r="BO253" s="26">
        <f t="shared" si="840"/>
        <v>47626.1</v>
      </c>
      <c r="BP253" s="26">
        <f t="shared" si="841"/>
        <v>47626.1</v>
      </c>
      <c r="BQ253" s="26">
        <f>BQ254</f>
        <v>-222.37</v>
      </c>
      <c r="BR253" s="26">
        <f>BR254</f>
        <v>0</v>
      </c>
      <c r="BS253" s="26">
        <f t="shared" si="842"/>
        <v>80499.528000000006</v>
      </c>
      <c r="BT253" s="26">
        <f t="shared" si="843"/>
        <v>47626.1</v>
      </c>
      <c r="BU253" s="26">
        <f t="shared" si="844"/>
        <v>47626.1</v>
      </c>
      <c r="BV253" s="26">
        <f>BV254</f>
        <v>0</v>
      </c>
      <c r="BW253" s="26">
        <f>BW254</f>
        <v>0</v>
      </c>
      <c r="BX253" s="26">
        <f t="shared" si="845"/>
        <v>80499.528000000006</v>
      </c>
      <c r="BY253" s="26">
        <f t="shared" si="846"/>
        <v>47626.1</v>
      </c>
      <c r="BZ253" s="26">
        <f t="shared" si="847"/>
        <v>47626.1</v>
      </c>
      <c r="CA253" s="26">
        <f>CA254</f>
        <v>0</v>
      </c>
      <c r="CB253" s="26">
        <f>CB254</f>
        <v>0</v>
      </c>
      <c r="CC253" s="26">
        <f>CC254</f>
        <v>0</v>
      </c>
      <c r="CD253" s="26">
        <f t="shared" si="848"/>
        <v>80499.528000000006</v>
      </c>
      <c r="CE253" s="26">
        <f t="shared" si="849"/>
        <v>47626.1</v>
      </c>
      <c r="CF253" s="26">
        <f t="shared" si="850"/>
        <v>47626.1</v>
      </c>
      <c r="CG253" s="26">
        <f>CG254</f>
        <v>0</v>
      </c>
      <c r="CH253" s="26">
        <f>CH254</f>
        <v>0</v>
      </c>
      <c r="CI253" s="26">
        <f>CI254</f>
        <v>0</v>
      </c>
      <c r="CJ253" s="26">
        <f t="shared" si="851"/>
        <v>80499.528000000006</v>
      </c>
      <c r="CK253" s="26">
        <f t="shared" si="852"/>
        <v>47626.1</v>
      </c>
      <c r="CL253" s="26">
        <f t="shared" si="853"/>
        <v>47626.1</v>
      </c>
      <c r="CM253" s="26">
        <f>CM254</f>
        <v>0</v>
      </c>
      <c r="CN253" s="26">
        <f>CN254</f>
        <v>0</v>
      </c>
      <c r="CO253" s="26">
        <f>CO254</f>
        <v>0</v>
      </c>
      <c r="CP253" s="26">
        <f t="shared" si="854"/>
        <v>80499.528000000006</v>
      </c>
      <c r="CQ253" s="26">
        <f t="shared" si="855"/>
        <v>47626.1</v>
      </c>
      <c r="CR253" s="26">
        <f t="shared" si="856"/>
        <v>47626.1</v>
      </c>
      <c r="CS253" s="26">
        <f>CS254</f>
        <v>0</v>
      </c>
      <c r="CT253" s="19"/>
      <c r="CU253" s="35"/>
      <c r="CZ253" s="1" t="s">
        <v>28</v>
      </c>
    </row>
    <row r="254" spans="1:105" hidden="1" x14ac:dyDescent="0.3">
      <c r="A254" s="16" t="s">
        <v>190</v>
      </c>
      <c r="B254" s="17">
        <v>610</v>
      </c>
      <c r="C254" s="16" t="s">
        <v>47</v>
      </c>
      <c r="D254" s="16" t="s">
        <v>40</v>
      </c>
      <c r="E254" s="34" t="s">
        <v>48</v>
      </c>
      <c r="F254" s="26">
        <v>47634.7</v>
      </c>
      <c r="G254" s="26">
        <v>47626.1</v>
      </c>
      <c r="H254" s="26">
        <v>47626.1</v>
      </c>
      <c r="I254" s="26"/>
      <c r="J254" s="26"/>
      <c r="K254" s="26"/>
      <c r="L254" s="26">
        <f t="shared" si="812"/>
        <v>47634.7</v>
      </c>
      <c r="M254" s="26">
        <f t="shared" si="813"/>
        <v>47626.1</v>
      </c>
      <c r="N254" s="26">
        <f t="shared" si="814"/>
        <v>47626.1</v>
      </c>
      <c r="O254" s="26"/>
      <c r="P254" s="26"/>
      <c r="Q254" s="26"/>
      <c r="R254" s="26">
        <f t="shared" si="815"/>
        <v>47634.7</v>
      </c>
      <c r="S254" s="26">
        <f t="shared" si="816"/>
        <v>47626.1</v>
      </c>
      <c r="T254" s="26">
        <f t="shared" si="817"/>
        <v>47626.1</v>
      </c>
      <c r="U254" s="26"/>
      <c r="V254" s="26"/>
      <c r="W254" s="26"/>
      <c r="X254" s="26">
        <f t="shared" si="818"/>
        <v>47634.7</v>
      </c>
      <c r="Y254" s="26">
        <f t="shared" si="819"/>
        <v>47626.1</v>
      </c>
      <c r="Z254" s="26">
        <f t="shared" si="820"/>
        <v>47626.1</v>
      </c>
      <c r="AA254" s="26"/>
      <c r="AB254" s="26"/>
      <c r="AC254" s="26"/>
      <c r="AD254" s="26">
        <f t="shared" si="821"/>
        <v>47634.7</v>
      </c>
      <c r="AE254" s="26">
        <f t="shared" si="822"/>
        <v>47626.1</v>
      </c>
      <c r="AF254" s="26">
        <f t="shared" si="823"/>
        <v>47626.1</v>
      </c>
      <c r="AG254" s="26"/>
      <c r="AH254" s="26"/>
      <c r="AI254" s="26"/>
      <c r="AJ254" s="26">
        <f t="shared" si="824"/>
        <v>47634.7</v>
      </c>
      <c r="AK254" s="26">
        <f t="shared" si="825"/>
        <v>47626.1</v>
      </c>
      <c r="AL254" s="26">
        <f t="shared" si="826"/>
        <v>47626.1</v>
      </c>
      <c r="AM254" s="26">
        <v>-150.172</v>
      </c>
      <c r="AN254" s="26"/>
      <c r="AO254" s="26"/>
      <c r="AP254" s="26">
        <f t="shared" si="827"/>
        <v>47484.527999999998</v>
      </c>
      <c r="AQ254" s="26">
        <f t="shared" si="828"/>
        <v>47626.1</v>
      </c>
      <c r="AR254" s="26">
        <f t="shared" si="829"/>
        <v>47626.1</v>
      </c>
      <c r="AS254" s="26"/>
      <c r="AT254" s="26"/>
      <c r="AU254" s="26"/>
      <c r="AV254" s="26">
        <f t="shared" si="830"/>
        <v>47484.527999999998</v>
      </c>
      <c r="AW254" s="26">
        <f t="shared" si="831"/>
        <v>47626.1</v>
      </c>
      <c r="AX254" s="26">
        <f t="shared" si="832"/>
        <v>47626.1</v>
      </c>
      <c r="AY254" s="26"/>
      <c r="AZ254" s="26"/>
      <c r="BA254" s="26"/>
      <c r="BB254" s="26">
        <f t="shared" si="833"/>
        <v>47484.527999999998</v>
      </c>
      <c r="BC254" s="26">
        <f t="shared" si="834"/>
        <v>47626.1</v>
      </c>
      <c r="BD254" s="26">
        <f t="shared" si="835"/>
        <v>47626.1</v>
      </c>
      <c r="BE254" s="26"/>
      <c r="BF254" s="26"/>
      <c r="BG254" s="26"/>
      <c r="BH254" s="26">
        <f t="shared" si="836"/>
        <v>47484.527999999998</v>
      </c>
      <c r="BI254" s="26">
        <f t="shared" si="837"/>
        <v>47626.1</v>
      </c>
      <c r="BJ254" s="26">
        <f t="shared" si="838"/>
        <v>47626.1</v>
      </c>
      <c r="BK254" s="26">
        <v>33237.370000000003</v>
      </c>
      <c r="BL254" s="26"/>
      <c r="BM254" s="26"/>
      <c r="BN254" s="26">
        <f t="shared" si="839"/>
        <v>80721.898000000001</v>
      </c>
      <c r="BO254" s="26">
        <f t="shared" si="840"/>
        <v>47626.1</v>
      </c>
      <c r="BP254" s="26">
        <f t="shared" si="841"/>
        <v>47626.1</v>
      </c>
      <c r="BQ254" s="26">
        <v>-222.37</v>
      </c>
      <c r="BR254" s="26"/>
      <c r="BS254" s="26">
        <f t="shared" si="842"/>
        <v>80499.528000000006</v>
      </c>
      <c r="BT254" s="26">
        <f t="shared" si="843"/>
        <v>47626.1</v>
      </c>
      <c r="BU254" s="26">
        <f t="shared" si="844"/>
        <v>47626.1</v>
      </c>
      <c r="BV254" s="26"/>
      <c r="BW254" s="26"/>
      <c r="BX254" s="26">
        <f t="shared" si="845"/>
        <v>80499.528000000006</v>
      </c>
      <c r="BY254" s="26">
        <f t="shared" si="846"/>
        <v>47626.1</v>
      </c>
      <c r="BZ254" s="26">
        <f t="shared" si="847"/>
        <v>47626.1</v>
      </c>
      <c r="CA254" s="26"/>
      <c r="CB254" s="26"/>
      <c r="CC254" s="26"/>
      <c r="CD254" s="26">
        <f t="shared" si="848"/>
        <v>80499.528000000006</v>
      </c>
      <c r="CE254" s="26">
        <f t="shared" si="849"/>
        <v>47626.1</v>
      </c>
      <c r="CF254" s="26">
        <f t="shared" si="850"/>
        <v>47626.1</v>
      </c>
      <c r="CG254" s="26"/>
      <c r="CH254" s="26"/>
      <c r="CI254" s="26"/>
      <c r="CJ254" s="26">
        <f t="shared" si="851"/>
        <v>80499.528000000006</v>
      </c>
      <c r="CK254" s="26">
        <f t="shared" si="852"/>
        <v>47626.1</v>
      </c>
      <c r="CL254" s="26">
        <f t="shared" si="853"/>
        <v>47626.1</v>
      </c>
      <c r="CM254" s="26"/>
      <c r="CN254" s="26"/>
      <c r="CO254" s="26"/>
      <c r="CP254" s="26">
        <f t="shared" si="854"/>
        <v>80499.528000000006</v>
      </c>
      <c r="CQ254" s="26">
        <f t="shared" si="855"/>
        <v>47626.1</v>
      </c>
      <c r="CR254" s="26">
        <f t="shared" si="856"/>
        <v>47626.1</v>
      </c>
      <c r="CS254" s="26"/>
      <c r="CT254" s="19"/>
      <c r="CU254" s="35"/>
    </row>
    <row r="255" spans="1:105" hidden="1" x14ac:dyDescent="0.3">
      <c r="A255" s="16" t="s">
        <v>190</v>
      </c>
      <c r="B255" s="17">
        <v>620</v>
      </c>
      <c r="C255" s="16"/>
      <c r="D255" s="16"/>
      <c r="E255" s="34" t="s">
        <v>44</v>
      </c>
      <c r="F255" s="26">
        <f t="shared" ref="F255:K255" si="914">F256</f>
        <v>19944.400000000001</v>
      </c>
      <c r="G255" s="26">
        <f t="shared" si="914"/>
        <v>19944.400000000001</v>
      </c>
      <c r="H255" s="26">
        <f t="shared" si="914"/>
        <v>19944.400000000001</v>
      </c>
      <c r="I255" s="26">
        <f t="shared" si="914"/>
        <v>0</v>
      </c>
      <c r="J255" s="26">
        <f t="shared" si="914"/>
        <v>0</v>
      </c>
      <c r="K255" s="26">
        <f t="shared" si="914"/>
        <v>0</v>
      </c>
      <c r="L255" s="26">
        <f t="shared" si="812"/>
        <v>19944.400000000001</v>
      </c>
      <c r="M255" s="26">
        <f t="shared" si="813"/>
        <v>19944.400000000001</v>
      </c>
      <c r="N255" s="26">
        <f t="shared" si="814"/>
        <v>19944.400000000001</v>
      </c>
      <c r="O255" s="26">
        <f>O256</f>
        <v>0</v>
      </c>
      <c r="P255" s="26">
        <f>P256</f>
        <v>0</v>
      </c>
      <c r="Q255" s="26">
        <f>Q256</f>
        <v>0</v>
      </c>
      <c r="R255" s="26">
        <f t="shared" si="815"/>
        <v>19944.400000000001</v>
      </c>
      <c r="S255" s="26">
        <f t="shared" si="816"/>
        <v>19944.400000000001</v>
      </c>
      <c r="T255" s="26">
        <f t="shared" si="817"/>
        <v>19944.400000000001</v>
      </c>
      <c r="U255" s="26">
        <f>U256</f>
        <v>0</v>
      </c>
      <c r="V255" s="26">
        <f>V256</f>
        <v>0</v>
      </c>
      <c r="W255" s="26">
        <f>W256</f>
        <v>0</v>
      </c>
      <c r="X255" s="26">
        <f t="shared" si="818"/>
        <v>19944.400000000001</v>
      </c>
      <c r="Y255" s="26">
        <f t="shared" si="819"/>
        <v>19944.400000000001</v>
      </c>
      <c r="Z255" s="26">
        <f t="shared" si="820"/>
        <v>19944.400000000001</v>
      </c>
      <c r="AA255" s="26">
        <f>AA256</f>
        <v>0</v>
      </c>
      <c r="AB255" s="26">
        <f>AB256</f>
        <v>0</v>
      </c>
      <c r="AC255" s="26">
        <f>AC256</f>
        <v>0</v>
      </c>
      <c r="AD255" s="26">
        <f t="shared" si="821"/>
        <v>19944.400000000001</v>
      </c>
      <c r="AE255" s="26">
        <f t="shared" si="822"/>
        <v>19944.400000000001</v>
      </c>
      <c r="AF255" s="26">
        <f t="shared" si="823"/>
        <v>19944.400000000001</v>
      </c>
      <c r="AG255" s="26">
        <f>AG256</f>
        <v>0</v>
      </c>
      <c r="AH255" s="26">
        <f>AH256</f>
        <v>0</v>
      </c>
      <c r="AI255" s="26">
        <f>AI256</f>
        <v>0</v>
      </c>
      <c r="AJ255" s="26">
        <f t="shared" si="824"/>
        <v>19944.400000000001</v>
      </c>
      <c r="AK255" s="26">
        <f t="shared" si="825"/>
        <v>19944.400000000001</v>
      </c>
      <c r="AL255" s="26">
        <f t="shared" si="826"/>
        <v>19944.400000000001</v>
      </c>
      <c r="AM255" s="26">
        <f>AM256</f>
        <v>0</v>
      </c>
      <c r="AN255" s="26">
        <f>AN256</f>
        <v>0</v>
      </c>
      <c r="AO255" s="26">
        <f>AO256</f>
        <v>0</v>
      </c>
      <c r="AP255" s="26">
        <f t="shared" si="827"/>
        <v>19944.400000000001</v>
      </c>
      <c r="AQ255" s="26">
        <f t="shared" si="828"/>
        <v>19944.400000000001</v>
      </c>
      <c r="AR255" s="26">
        <f t="shared" si="829"/>
        <v>19944.400000000001</v>
      </c>
      <c r="AS255" s="26">
        <f>AS256</f>
        <v>0</v>
      </c>
      <c r="AT255" s="26">
        <f>AT256</f>
        <v>0</v>
      </c>
      <c r="AU255" s="26">
        <f>AU256</f>
        <v>0</v>
      </c>
      <c r="AV255" s="26">
        <f t="shared" si="830"/>
        <v>19944.400000000001</v>
      </c>
      <c r="AW255" s="26">
        <f t="shared" si="831"/>
        <v>19944.400000000001</v>
      </c>
      <c r="AX255" s="26">
        <f t="shared" si="832"/>
        <v>19944.400000000001</v>
      </c>
      <c r="AY255" s="26">
        <f>AY256</f>
        <v>3229.848</v>
      </c>
      <c r="AZ255" s="26">
        <f>AZ256</f>
        <v>6459.6959999999999</v>
      </c>
      <c r="BA255" s="26">
        <f>BA256</f>
        <v>6459.6959999999999</v>
      </c>
      <c r="BB255" s="26">
        <f t="shared" si="833"/>
        <v>23174.248</v>
      </c>
      <c r="BC255" s="26">
        <f t="shared" si="834"/>
        <v>26404.096000000001</v>
      </c>
      <c r="BD255" s="26">
        <f t="shared" si="835"/>
        <v>26404.096000000001</v>
      </c>
      <c r="BE255" s="26">
        <f>BE256</f>
        <v>0</v>
      </c>
      <c r="BF255" s="26">
        <f>BF256</f>
        <v>0</v>
      </c>
      <c r="BG255" s="26">
        <f>BG256</f>
        <v>0</v>
      </c>
      <c r="BH255" s="26">
        <f t="shared" si="836"/>
        <v>23174.248</v>
      </c>
      <c r="BI255" s="26">
        <f t="shared" si="837"/>
        <v>26404.096000000001</v>
      </c>
      <c r="BJ255" s="26">
        <f t="shared" si="838"/>
        <v>26404.096000000001</v>
      </c>
      <c r="BK255" s="26">
        <f>BK256</f>
        <v>0</v>
      </c>
      <c r="BL255" s="26">
        <f>BL256</f>
        <v>0</v>
      </c>
      <c r="BM255" s="26">
        <f>BM256</f>
        <v>0</v>
      </c>
      <c r="BN255" s="26">
        <f t="shared" si="839"/>
        <v>23174.248</v>
      </c>
      <c r="BO255" s="26">
        <f t="shared" si="840"/>
        <v>26404.096000000001</v>
      </c>
      <c r="BP255" s="26">
        <f t="shared" si="841"/>
        <v>26404.096000000001</v>
      </c>
      <c r="BQ255" s="26">
        <f>BQ256</f>
        <v>0</v>
      </c>
      <c r="BR255" s="26">
        <f>BR256</f>
        <v>0</v>
      </c>
      <c r="BS255" s="26">
        <f t="shared" si="842"/>
        <v>23174.248</v>
      </c>
      <c r="BT255" s="26">
        <f t="shared" si="843"/>
        <v>26404.096000000001</v>
      </c>
      <c r="BU255" s="26">
        <f t="shared" si="844"/>
        <v>26404.096000000001</v>
      </c>
      <c r="BV255" s="26">
        <f>BV256</f>
        <v>0</v>
      </c>
      <c r="BW255" s="26">
        <f>BW256</f>
        <v>0</v>
      </c>
      <c r="BX255" s="26">
        <f t="shared" si="845"/>
        <v>23174.248</v>
      </c>
      <c r="BY255" s="26">
        <f t="shared" si="846"/>
        <v>26404.096000000001</v>
      </c>
      <c r="BZ255" s="26">
        <f t="shared" si="847"/>
        <v>26404.096000000001</v>
      </c>
      <c r="CA255" s="26">
        <f>CA256</f>
        <v>0</v>
      </c>
      <c r="CB255" s="26">
        <f>CB256</f>
        <v>0</v>
      </c>
      <c r="CC255" s="26">
        <f>CC256</f>
        <v>0</v>
      </c>
      <c r="CD255" s="26">
        <f t="shared" si="848"/>
        <v>23174.248</v>
      </c>
      <c r="CE255" s="26">
        <f t="shared" si="849"/>
        <v>26404.096000000001</v>
      </c>
      <c r="CF255" s="26">
        <f t="shared" si="850"/>
        <v>26404.096000000001</v>
      </c>
      <c r="CG255" s="26">
        <f>CG256</f>
        <v>0</v>
      </c>
      <c r="CH255" s="26">
        <f>CH256</f>
        <v>0</v>
      </c>
      <c r="CI255" s="26">
        <f>CI256</f>
        <v>0</v>
      </c>
      <c r="CJ255" s="26">
        <f t="shared" si="851"/>
        <v>23174.248</v>
      </c>
      <c r="CK255" s="26">
        <f t="shared" si="852"/>
        <v>26404.096000000001</v>
      </c>
      <c r="CL255" s="26">
        <f t="shared" si="853"/>
        <v>26404.096000000001</v>
      </c>
      <c r="CM255" s="26">
        <f>CM256</f>
        <v>0</v>
      </c>
      <c r="CN255" s="26">
        <f>CN256</f>
        <v>0</v>
      </c>
      <c r="CO255" s="26">
        <f>CO256</f>
        <v>0</v>
      </c>
      <c r="CP255" s="26">
        <f t="shared" si="854"/>
        <v>23174.248</v>
      </c>
      <c r="CQ255" s="26">
        <f t="shared" si="855"/>
        <v>26404.096000000001</v>
      </c>
      <c r="CR255" s="26">
        <f t="shared" si="856"/>
        <v>26404.096000000001</v>
      </c>
      <c r="CS255" s="26">
        <f>CS256</f>
        <v>0</v>
      </c>
      <c r="CT255" s="19"/>
      <c r="CU255" s="35"/>
      <c r="CZ255" s="1" t="s">
        <v>28</v>
      </c>
    </row>
    <row r="256" spans="1:105" hidden="1" x14ac:dyDescent="0.3">
      <c r="A256" s="16" t="s">
        <v>190</v>
      </c>
      <c r="B256" s="17">
        <v>620</v>
      </c>
      <c r="C256" s="16" t="s">
        <v>47</v>
      </c>
      <c r="D256" s="16" t="s">
        <v>40</v>
      </c>
      <c r="E256" s="34" t="s">
        <v>48</v>
      </c>
      <c r="F256" s="26">
        <v>19944.400000000001</v>
      </c>
      <c r="G256" s="26">
        <v>19944.400000000001</v>
      </c>
      <c r="H256" s="26">
        <v>19944.400000000001</v>
      </c>
      <c r="I256" s="26"/>
      <c r="J256" s="26"/>
      <c r="K256" s="26"/>
      <c r="L256" s="26">
        <f t="shared" si="812"/>
        <v>19944.400000000001</v>
      </c>
      <c r="M256" s="26">
        <f t="shared" si="813"/>
        <v>19944.400000000001</v>
      </c>
      <c r="N256" s="26">
        <f t="shared" si="814"/>
        <v>19944.400000000001</v>
      </c>
      <c r="O256" s="26"/>
      <c r="P256" s="26"/>
      <c r="Q256" s="26"/>
      <c r="R256" s="26">
        <f t="shared" si="815"/>
        <v>19944.400000000001</v>
      </c>
      <c r="S256" s="26">
        <f t="shared" si="816"/>
        <v>19944.400000000001</v>
      </c>
      <c r="T256" s="26">
        <f t="shared" si="817"/>
        <v>19944.400000000001</v>
      </c>
      <c r="U256" s="26"/>
      <c r="V256" s="26"/>
      <c r="W256" s="26"/>
      <c r="X256" s="26">
        <f t="shared" si="818"/>
        <v>19944.400000000001</v>
      </c>
      <c r="Y256" s="26">
        <f t="shared" si="819"/>
        <v>19944.400000000001</v>
      </c>
      <c r="Z256" s="26">
        <f t="shared" si="820"/>
        <v>19944.400000000001</v>
      </c>
      <c r="AA256" s="26"/>
      <c r="AB256" s="26"/>
      <c r="AC256" s="26"/>
      <c r="AD256" s="26">
        <f t="shared" si="821"/>
        <v>19944.400000000001</v>
      </c>
      <c r="AE256" s="26">
        <f t="shared" si="822"/>
        <v>19944.400000000001</v>
      </c>
      <c r="AF256" s="26">
        <f t="shared" si="823"/>
        <v>19944.400000000001</v>
      </c>
      <c r="AG256" s="26"/>
      <c r="AH256" s="26"/>
      <c r="AI256" s="26"/>
      <c r="AJ256" s="26">
        <f t="shared" si="824"/>
        <v>19944.400000000001</v>
      </c>
      <c r="AK256" s="26">
        <f t="shared" si="825"/>
        <v>19944.400000000001</v>
      </c>
      <c r="AL256" s="26">
        <f t="shared" si="826"/>
        <v>19944.400000000001</v>
      </c>
      <c r="AM256" s="26"/>
      <c r="AN256" s="26"/>
      <c r="AO256" s="26"/>
      <c r="AP256" s="26">
        <f t="shared" si="827"/>
        <v>19944.400000000001</v>
      </c>
      <c r="AQ256" s="26">
        <f t="shared" si="828"/>
        <v>19944.400000000001</v>
      </c>
      <c r="AR256" s="26">
        <f t="shared" si="829"/>
        <v>19944.400000000001</v>
      </c>
      <c r="AS256" s="26"/>
      <c r="AT256" s="26"/>
      <c r="AU256" s="26"/>
      <c r="AV256" s="26">
        <f t="shared" si="830"/>
        <v>19944.400000000001</v>
      </c>
      <c r="AW256" s="26">
        <f t="shared" si="831"/>
        <v>19944.400000000001</v>
      </c>
      <c r="AX256" s="26">
        <f t="shared" si="832"/>
        <v>19944.400000000001</v>
      </c>
      <c r="AY256" s="26">
        <v>3229.848</v>
      </c>
      <c r="AZ256" s="26">
        <v>6459.6959999999999</v>
      </c>
      <c r="BA256" s="26">
        <v>6459.6959999999999</v>
      </c>
      <c r="BB256" s="26">
        <f t="shared" si="833"/>
        <v>23174.248</v>
      </c>
      <c r="BC256" s="26">
        <f t="shared" si="834"/>
        <v>26404.096000000001</v>
      </c>
      <c r="BD256" s="26">
        <f t="shared" si="835"/>
        <v>26404.096000000001</v>
      </c>
      <c r="BE256" s="26"/>
      <c r="BF256" s="26"/>
      <c r="BG256" s="26"/>
      <c r="BH256" s="26">
        <f t="shared" si="836"/>
        <v>23174.248</v>
      </c>
      <c r="BI256" s="26">
        <f t="shared" si="837"/>
        <v>26404.096000000001</v>
      </c>
      <c r="BJ256" s="26">
        <f t="shared" si="838"/>
        <v>26404.096000000001</v>
      </c>
      <c r="BK256" s="26"/>
      <c r="BL256" s="26"/>
      <c r="BM256" s="26"/>
      <c r="BN256" s="26">
        <f t="shared" si="839"/>
        <v>23174.248</v>
      </c>
      <c r="BO256" s="26">
        <f t="shared" si="840"/>
        <v>26404.096000000001</v>
      </c>
      <c r="BP256" s="26">
        <f t="shared" si="841"/>
        <v>26404.096000000001</v>
      </c>
      <c r="BQ256" s="26"/>
      <c r="BR256" s="26"/>
      <c r="BS256" s="26">
        <f t="shared" si="842"/>
        <v>23174.248</v>
      </c>
      <c r="BT256" s="26">
        <f t="shared" si="843"/>
        <v>26404.096000000001</v>
      </c>
      <c r="BU256" s="26">
        <f t="shared" si="844"/>
        <v>26404.096000000001</v>
      </c>
      <c r="BV256" s="26"/>
      <c r="BW256" s="26"/>
      <c r="BX256" s="26">
        <f t="shared" si="845"/>
        <v>23174.248</v>
      </c>
      <c r="BY256" s="26">
        <f t="shared" si="846"/>
        <v>26404.096000000001</v>
      </c>
      <c r="BZ256" s="26">
        <f t="shared" si="847"/>
        <v>26404.096000000001</v>
      </c>
      <c r="CA256" s="26"/>
      <c r="CB256" s="26"/>
      <c r="CC256" s="26"/>
      <c r="CD256" s="26">
        <f t="shared" si="848"/>
        <v>23174.248</v>
      </c>
      <c r="CE256" s="26">
        <f t="shared" si="849"/>
        <v>26404.096000000001</v>
      </c>
      <c r="CF256" s="26">
        <f t="shared" si="850"/>
        <v>26404.096000000001</v>
      </c>
      <c r="CG256" s="26"/>
      <c r="CH256" s="26"/>
      <c r="CI256" s="26"/>
      <c r="CJ256" s="26">
        <f t="shared" si="851"/>
        <v>23174.248</v>
      </c>
      <c r="CK256" s="26">
        <f t="shared" si="852"/>
        <v>26404.096000000001</v>
      </c>
      <c r="CL256" s="26">
        <f t="shared" si="853"/>
        <v>26404.096000000001</v>
      </c>
      <c r="CM256" s="26"/>
      <c r="CN256" s="26"/>
      <c r="CO256" s="26"/>
      <c r="CP256" s="26">
        <f t="shared" si="854"/>
        <v>23174.248</v>
      </c>
      <c r="CQ256" s="26">
        <f t="shared" si="855"/>
        <v>26404.096000000001</v>
      </c>
      <c r="CR256" s="26">
        <f t="shared" si="856"/>
        <v>26404.096000000001</v>
      </c>
      <c r="CS256" s="26"/>
      <c r="CT256" s="19"/>
      <c r="CU256" s="35"/>
    </row>
    <row r="257" spans="1:105" ht="31.2" hidden="1" x14ac:dyDescent="0.3">
      <c r="A257" s="36" t="s">
        <v>194</v>
      </c>
      <c r="B257" s="17"/>
      <c r="C257" s="16"/>
      <c r="D257" s="16"/>
      <c r="E257" s="34" t="s">
        <v>195</v>
      </c>
      <c r="F257" s="26">
        <f t="shared" ref="F257:F261" si="915">F258</f>
        <v>16922.3</v>
      </c>
      <c r="G257" s="26">
        <f t="shared" ref="G257:G261" si="916">G258</f>
        <v>16657.2</v>
      </c>
      <c r="H257" s="26">
        <f t="shared" ref="H257:H261" si="917">H258</f>
        <v>23163.7</v>
      </c>
      <c r="I257" s="26">
        <f t="shared" ref="I257:I261" si="918">I258</f>
        <v>0</v>
      </c>
      <c r="J257" s="26">
        <f t="shared" ref="J257:J261" si="919">J258</f>
        <v>0</v>
      </c>
      <c r="K257" s="26">
        <f t="shared" ref="K257:K261" si="920">K258</f>
        <v>0</v>
      </c>
      <c r="L257" s="26">
        <f t="shared" si="812"/>
        <v>16922.3</v>
      </c>
      <c r="M257" s="26">
        <f t="shared" si="813"/>
        <v>16657.2</v>
      </c>
      <c r="N257" s="26">
        <f t="shared" si="814"/>
        <v>23163.7</v>
      </c>
      <c r="O257" s="26">
        <f t="shared" ref="O257:O261" si="921">O258</f>
        <v>0</v>
      </c>
      <c r="P257" s="26">
        <f t="shared" ref="P257:P261" si="922">P258</f>
        <v>0</v>
      </c>
      <c r="Q257" s="26">
        <f t="shared" ref="Q257:Q261" si="923">Q258</f>
        <v>0</v>
      </c>
      <c r="R257" s="26">
        <f t="shared" si="815"/>
        <v>16922.3</v>
      </c>
      <c r="S257" s="26">
        <f t="shared" si="816"/>
        <v>16657.2</v>
      </c>
      <c r="T257" s="26">
        <f t="shared" si="817"/>
        <v>23163.7</v>
      </c>
      <c r="U257" s="26">
        <f t="shared" ref="U257:U261" si="924">U258</f>
        <v>0</v>
      </c>
      <c r="V257" s="26">
        <f t="shared" ref="V257:V261" si="925">V258</f>
        <v>0</v>
      </c>
      <c r="W257" s="26">
        <f t="shared" ref="W257:W261" si="926">W258</f>
        <v>0</v>
      </c>
      <c r="X257" s="26">
        <f t="shared" si="818"/>
        <v>16922.3</v>
      </c>
      <c r="Y257" s="26">
        <f t="shared" si="819"/>
        <v>16657.2</v>
      </c>
      <c r="Z257" s="26">
        <f t="shared" si="820"/>
        <v>23163.7</v>
      </c>
      <c r="AA257" s="26">
        <f t="shared" ref="AA257:AA261" si="927">AA258</f>
        <v>0</v>
      </c>
      <c r="AB257" s="26">
        <f t="shared" ref="AB257:AB261" si="928">AB258</f>
        <v>0</v>
      </c>
      <c r="AC257" s="26">
        <f t="shared" ref="AC257:AC261" si="929">AC258</f>
        <v>0</v>
      </c>
      <c r="AD257" s="26">
        <f t="shared" si="821"/>
        <v>16922.3</v>
      </c>
      <c r="AE257" s="26">
        <f t="shared" si="822"/>
        <v>16657.2</v>
      </c>
      <c r="AF257" s="26">
        <f t="shared" si="823"/>
        <v>23163.7</v>
      </c>
      <c r="AG257" s="26">
        <f t="shared" ref="AG257:AG261" si="930">AG258</f>
        <v>0</v>
      </c>
      <c r="AH257" s="26">
        <f t="shared" ref="AH257:AH261" si="931">AH258</f>
        <v>0</v>
      </c>
      <c r="AI257" s="26">
        <f t="shared" ref="AI257:AI261" si="932">AI258</f>
        <v>0</v>
      </c>
      <c r="AJ257" s="26">
        <f t="shared" si="824"/>
        <v>16922.3</v>
      </c>
      <c r="AK257" s="26">
        <f t="shared" si="825"/>
        <v>16657.2</v>
      </c>
      <c r="AL257" s="26">
        <f t="shared" si="826"/>
        <v>23163.7</v>
      </c>
      <c r="AM257" s="26">
        <f t="shared" ref="AM257:AM261" si="933">AM258</f>
        <v>0</v>
      </c>
      <c r="AN257" s="26">
        <f t="shared" ref="AN257:AN261" si="934">AN258</f>
        <v>0</v>
      </c>
      <c r="AO257" s="26">
        <f t="shared" ref="AO257:AO261" si="935">AO258</f>
        <v>0</v>
      </c>
      <c r="AP257" s="26">
        <f t="shared" si="827"/>
        <v>16922.3</v>
      </c>
      <c r="AQ257" s="26">
        <f t="shared" si="828"/>
        <v>16657.2</v>
      </c>
      <c r="AR257" s="26">
        <f t="shared" si="829"/>
        <v>23163.7</v>
      </c>
      <c r="AS257" s="26">
        <f t="shared" ref="AS257:AS261" si="936">AS258</f>
        <v>0</v>
      </c>
      <c r="AT257" s="26">
        <f t="shared" ref="AT257:AT261" si="937">AT258</f>
        <v>0</v>
      </c>
      <c r="AU257" s="26">
        <f t="shared" ref="AU257:AU261" si="938">AU258</f>
        <v>0</v>
      </c>
      <c r="AV257" s="26">
        <f t="shared" si="830"/>
        <v>16922.3</v>
      </c>
      <c r="AW257" s="26">
        <f t="shared" si="831"/>
        <v>16657.2</v>
      </c>
      <c r="AX257" s="26">
        <f t="shared" si="832"/>
        <v>23163.7</v>
      </c>
      <c r="AY257" s="26">
        <f t="shared" ref="AY257:AY261" si="939">AY258</f>
        <v>0</v>
      </c>
      <c r="AZ257" s="26">
        <f t="shared" ref="AZ257:AZ261" si="940">AZ258</f>
        <v>0</v>
      </c>
      <c r="BA257" s="26">
        <f t="shared" ref="BA257:BA261" si="941">BA258</f>
        <v>0</v>
      </c>
      <c r="BB257" s="26">
        <f t="shared" si="833"/>
        <v>16922.3</v>
      </c>
      <c r="BC257" s="26">
        <f t="shared" si="834"/>
        <v>16657.2</v>
      </c>
      <c r="BD257" s="26">
        <f t="shared" si="835"/>
        <v>23163.7</v>
      </c>
      <c r="BE257" s="26">
        <f t="shared" ref="BE257:BE261" si="942">BE258</f>
        <v>0</v>
      </c>
      <c r="BF257" s="26">
        <f t="shared" ref="BF257:BF261" si="943">BF258</f>
        <v>0</v>
      </c>
      <c r="BG257" s="26">
        <f t="shared" ref="BG257:BG261" si="944">BG258</f>
        <v>0</v>
      </c>
      <c r="BH257" s="26">
        <f t="shared" si="836"/>
        <v>16922.3</v>
      </c>
      <c r="BI257" s="26">
        <f t="shared" si="837"/>
        <v>16657.2</v>
      </c>
      <c r="BJ257" s="26">
        <f t="shared" si="838"/>
        <v>23163.7</v>
      </c>
      <c r="BK257" s="26">
        <f t="shared" ref="BK257:BK261" si="945">BK258</f>
        <v>0</v>
      </c>
      <c r="BL257" s="26">
        <f t="shared" ref="BL257:BL261" si="946">BL258</f>
        <v>0</v>
      </c>
      <c r="BM257" s="26">
        <f t="shared" ref="BM257:BM261" si="947">BM258</f>
        <v>0</v>
      </c>
      <c r="BN257" s="26">
        <f t="shared" si="839"/>
        <v>16922.3</v>
      </c>
      <c r="BO257" s="26">
        <f t="shared" si="840"/>
        <v>16657.2</v>
      </c>
      <c r="BP257" s="26">
        <f t="shared" si="841"/>
        <v>23163.7</v>
      </c>
      <c r="BQ257" s="26">
        <f t="shared" ref="BQ257:BQ261" si="948">BQ258</f>
        <v>0</v>
      </c>
      <c r="BR257" s="26">
        <f t="shared" ref="BR257:BR261" si="949">BR258</f>
        <v>0</v>
      </c>
      <c r="BS257" s="26">
        <f t="shared" si="842"/>
        <v>16922.3</v>
      </c>
      <c r="BT257" s="26">
        <f t="shared" si="843"/>
        <v>16657.2</v>
      </c>
      <c r="BU257" s="26">
        <f t="shared" si="844"/>
        <v>23163.7</v>
      </c>
      <c r="BV257" s="26">
        <f t="shared" ref="BV257:BV261" si="950">BV258</f>
        <v>0</v>
      </c>
      <c r="BW257" s="26">
        <f t="shared" ref="BW257:BW261" si="951">BW258</f>
        <v>0</v>
      </c>
      <c r="BX257" s="26">
        <f t="shared" si="845"/>
        <v>16922.3</v>
      </c>
      <c r="BY257" s="26">
        <f t="shared" si="846"/>
        <v>16657.2</v>
      </c>
      <c r="BZ257" s="26">
        <f t="shared" si="847"/>
        <v>23163.7</v>
      </c>
      <c r="CA257" s="26">
        <f t="shared" ref="CA257:CA261" si="952">CA258</f>
        <v>0</v>
      </c>
      <c r="CB257" s="26">
        <f t="shared" ref="CB257:CB261" si="953">CB258</f>
        <v>0</v>
      </c>
      <c r="CC257" s="26">
        <f t="shared" ref="CC257:CC261" si="954">CC258</f>
        <v>0</v>
      </c>
      <c r="CD257" s="26">
        <f t="shared" si="848"/>
        <v>16922.3</v>
      </c>
      <c r="CE257" s="26">
        <f t="shared" si="849"/>
        <v>16657.2</v>
      </c>
      <c r="CF257" s="26">
        <f t="shared" si="850"/>
        <v>23163.7</v>
      </c>
      <c r="CG257" s="26">
        <f t="shared" ref="CG257:CG261" si="955">CG258</f>
        <v>0</v>
      </c>
      <c r="CH257" s="26">
        <f t="shared" ref="CH257:CH261" si="956">CH258</f>
        <v>0</v>
      </c>
      <c r="CI257" s="26">
        <f t="shared" ref="CI257:CI261" si="957">CI258</f>
        <v>0</v>
      </c>
      <c r="CJ257" s="26">
        <f t="shared" si="851"/>
        <v>16922.3</v>
      </c>
      <c r="CK257" s="26">
        <f t="shared" si="852"/>
        <v>16657.2</v>
      </c>
      <c r="CL257" s="26">
        <f t="shared" si="853"/>
        <v>23163.7</v>
      </c>
      <c r="CM257" s="26">
        <f t="shared" ref="CM257:CM261" si="958">CM258</f>
        <v>0</v>
      </c>
      <c r="CN257" s="26">
        <f t="shared" ref="CN257:CN261" si="959">CN258</f>
        <v>0</v>
      </c>
      <c r="CO257" s="26">
        <f t="shared" ref="CO257:CO261" si="960">CO258</f>
        <v>0</v>
      </c>
      <c r="CP257" s="26">
        <f t="shared" si="854"/>
        <v>16922.3</v>
      </c>
      <c r="CQ257" s="26">
        <f t="shared" si="855"/>
        <v>16657.2</v>
      </c>
      <c r="CR257" s="26">
        <f t="shared" si="856"/>
        <v>23163.7</v>
      </c>
      <c r="CS257" s="26">
        <f t="shared" ref="CS257:CS261" si="961">CS258</f>
        <v>0</v>
      </c>
      <c r="CT257" s="19"/>
      <c r="CU257" s="35"/>
      <c r="DA257" s="1" t="s">
        <v>29</v>
      </c>
    </row>
    <row r="258" spans="1:105" ht="46.8" hidden="1" x14ac:dyDescent="0.3">
      <c r="A258" s="36" t="s">
        <v>194</v>
      </c>
      <c r="B258" s="17">
        <v>600</v>
      </c>
      <c r="C258" s="16"/>
      <c r="D258" s="16"/>
      <c r="E258" s="34" t="s">
        <v>43</v>
      </c>
      <c r="F258" s="26">
        <f t="shared" si="915"/>
        <v>16922.3</v>
      </c>
      <c r="G258" s="26">
        <f t="shared" si="916"/>
        <v>16657.2</v>
      </c>
      <c r="H258" s="26">
        <f t="shared" si="917"/>
        <v>23163.7</v>
      </c>
      <c r="I258" s="26">
        <f t="shared" si="918"/>
        <v>0</v>
      </c>
      <c r="J258" s="26">
        <f t="shared" si="919"/>
        <v>0</v>
      </c>
      <c r="K258" s="26">
        <f t="shared" si="920"/>
        <v>0</v>
      </c>
      <c r="L258" s="26">
        <f t="shared" si="812"/>
        <v>16922.3</v>
      </c>
      <c r="M258" s="26">
        <f t="shared" si="813"/>
        <v>16657.2</v>
      </c>
      <c r="N258" s="26">
        <f t="shared" si="814"/>
        <v>23163.7</v>
      </c>
      <c r="O258" s="26">
        <f t="shared" si="921"/>
        <v>0</v>
      </c>
      <c r="P258" s="26">
        <f t="shared" si="922"/>
        <v>0</v>
      </c>
      <c r="Q258" s="26">
        <f t="shared" si="923"/>
        <v>0</v>
      </c>
      <c r="R258" s="26">
        <f t="shared" si="815"/>
        <v>16922.3</v>
      </c>
      <c r="S258" s="26">
        <f t="shared" si="816"/>
        <v>16657.2</v>
      </c>
      <c r="T258" s="26">
        <f t="shared" si="817"/>
        <v>23163.7</v>
      </c>
      <c r="U258" s="26">
        <f t="shared" si="924"/>
        <v>0</v>
      </c>
      <c r="V258" s="26">
        <f t="shared" si="925"/>
        <v>0</v>
      </c>
      <c r="W258" s="26">
        <f t="shared" si="926"/>
        <v>0</v>
      </c>
      <c r="X258" s="26">
        <f t="shared" si="818"/>
        <v>16922.3</v>
      </c>
      <c r="Y258" s="26">
        <f t="shared" si="819"/>
        <v>16657.2</v>
      </c>
      <c r="Z258" s="26">
        <f t="shared" si="820"/>
        <v>23163.7</v>
      </c>
      <c r="AA258" s="26">
        <f t="shared" si="927"/>
        <v>0</v>
      </c>
      <c r="AB258" s="26">
        <f t="shared" si="928"/>
        <v>0</v>
      </c>
      <c r="AC258" s="26">
        <f t="shared" si="929"/>
        <v>0</v>
      </c>
      <c r="AD258" s="26">
        <f t="shared" si="821"/>
        <v>16922.3</v>
      </c>
      <c r="AE258" s="26">
        <f t="shared" si="822"/>
        <v>16657.2</v>
      </c>
      <c r="AF258" s="26">
        <f t="shared" si="823"/>
        <v>23163.7</v>
      </c>
      <c r="AG258" s="26">
        <f t="shared" si="930"/>
        <v>0</v>
      </c>
      <c r="AH258" s="26">
        <f t="shared" si="931"/>
        <v>0</v>
      </c>
      <c r="AI258" s="26">
        <f t="shared" si="932"/>
        <v>0</v>
      </c>
      <c r="AJ258" s="26">
        <f t="shared" si="824"/>
        <v>16922.3</v>
      </c>
      <c r="AK258" s="26">
        <f t="shared" si="825"/>
        <v>16657.2</v>
      </c>
      <c r="AL258" s="26">
        <f t="shared" si="826"/>
        <v>23163.7</v>
      </c>
      <c r="AM258" s="26">
        <f t="shared" si="933"/>
        <v>0</v>
      </c>
      <c r="AN258" s="26">
        <f t="shared" si="934"/>
        <v>0</v>
      </c>
      <c r="AO258" s="26">
        <f t="shared" si="935"/>
        <v>0</v>
      </c>
      <c r="AP258" s="26">
        <f t="shared" si="827"/>
        <v>16922.3</v>
      </c>
      <c r="AQ258" s="26">
        <f t="shared" si="828"/>
        <v>16657.2</v>
      </c>
      <c r="AR258" s="26">
        <f t="shared" si="829"/>
        <v>23163.7</v>
      </c>
      <c r="AS258" s="26">
        <f t="shared" si="936"/>
        <v>0</v>
      </c>
      <c r="AT258" s="26">
        <f t="shared" si="937"/>
        <v>0</v>
      </c>
      <c r="AU258" s="26">
        <f t="shared" si="938"/>
        <v>0</v>
      </c>
      <c r="AV258" s="26">
        <f t="shared" si="830"/>
        <v>16922.3</v>
      </c>
      <c r="AW258" s="26">
        <f t="shared" si="831"/>
        <v>16657.2</v>
      </c>
      <c r="AX258" s="26">
        <f t="shared" si="832"/>
        <v>23163.7</v>
      </c>
      <c r="AY258" s="26">
        <f t="shared" si="939"/>
        <v>0</v>
      </c>
      <c r="AZ258" s="26">
        <f t="shared" si="940"/>
        <v>0</v>
      </c>
      <c r="BA258" s="26">
        <f t="shared" si="941"/>
        <v>0</v>
      </c>
      <c r="BB258" s="26">
        <f t="shared" si="833"/>
        <v>16922.3</v>
      </c>
      <c r="BC258" s="26">
        <f t="shared" si="834"/>
        <v>16657.2</v>
      </c>
      <c r="BD258" s="26">
        <f t="shared" si="835"/>
        <v>23163.7</v>
      </c>
      <c r="BE258" s="26">
        <f t="shared" si="942"/>
        <v>0</v>
      </c>
      <c r="BF258" s="26">
        <f t="shared" si="943"/>
        <v>0</v>
      </c>
      <c r="BG258" s="26">
        <f t="shared" si="944"/>
        <v>0</v>
      </c>
      <c r="BH258" s="26">
        <f t="shared" si="836"/>
        <v>16922.3</v>
      </c>
      <c r="BI258" s="26">
        <f t="shared" si="837"/>
        <v>16657.2</v>
      </c>
      <c r="BJ258" s="26">
        <f t="shared" si="838"/>
        <v>23163.7</v>
      </c>
      <c r="BK258" s="26">
        <f t="shared" si="945"/>
        <v>0</v>
      </c>
      <c r="BL258" s="26">
        <f t="shared" si="946"/>
        <v>0</v>
      </c>
      <c r="BM258" s="26">
        <f t="shared" si="947"/>
        <v>0</v>
      </c>
      <c r="BN258" s="26">
        <f t="shared" si="839"/>
        <v>16922.3</v>
      </c>
      <c r="BO258" s="26">
        <f t="shared" si="840"/>
        <v>16657.2</v>
      </c>
      <c r="BP258" s="26">
        <f t="shared" si="841"/>
        <v>23163.7</v>
      </c>
      <c r="BQ258" s="26">
        <f t="shared" si="948"/>
        <v>0</v>
      </c>
      <c r="BR258" s="26">
        <f t="shared" si="949"/>
        <v>0</v>
      </c>
      <c r="BS258" s="26">
        <f t="shared" si="842"/>
        <v>16922.3</v>
      </c>
      <c r="BT258" s="26">
        <f t="shared" si="843"/>
        <v>16657.2</v>
      </c>
      <c r="BU258" s="26">
        <f t="shared" si="844"/>
        <v>23163.7</v>
      </c>
      <c r="BV258" s="26">
        <f t="shared" si="950"/>
        <v>0</v>
      </c>
      <c r="BW258" s="26">
        <f t="shared" si="951"/>
        <v>0</v>
      </c>
      <c r="BX258" s="26">
        <f t="shared" si="845"/>
        <v>16922.3</v>
      </c>
      <c r="BY258" s="26">
        <f t="shared" si="846"/>
        <v>16657.2</v>
      </c>
      <c r="BZ258" s="26">
        <f t="shared" si="847"/>
        <v>23163.7</v>
      </c>
      <c r="CA258" s="26">
        <f t="shared" si="952"/>
        <v>0</v>
      </c>
      <c r="CB258" s="26">
        <f t="shared" si="953"/>
        <v>0</v>
      </c>
      <c r="CC258" s="26">
        <f t="shared" si="954"/>
        <v>0</v>
      </c>
      <c r="CD258" s="26">
        <f t="shared" si="848"/>
        <v>16922.3</v>
      </c>
      <c r="CE258" s="26">
        <f t="shared" si="849"/>
        <v>16657.2</v>
      </c>
      <c r="CF258" s="26">
        <f t="shared" si="850"/>
        <v>23163.7</v>
      </c>
      <c r="CG258" s="26">
        <f t="shared" si="955"/>
        <v>0</v>
      </c>
      <c r="CH258" s="26">
        <f t="shared" si="956"/>
        <v>0</v>
      </c>
      <c r="CI258" s="26">
        <f t="shared" si="957"/>
        <v>0</v>
      </c>
      <c r="CJ258" s="26">
        <f t="shared" si="851"/>
        <v>16922.3</v>
      </c>
      <c r="CK258" s="26">
        <f t="shared" si="852"/>
        <v>16657.2</v>
      </c>
      <c r="CL258" s="26">
        <f t="shared" si="853"/>
        <v>23163.7</v>
      </c>
      <c r="CM258" s="26">
        <f t="shared" si="958"/>
        <v>0</v>
      </c>
      <c r="CN258" s="26">
        <f t="shared" si="959"/>
        <v>0</v>
      </c>
      <c r="CO258" s="26">
        <f t="shared" si="960"/>
        <v>0</v>
      </c>
      <c r="CP258" s="26">
        <f t="shared" si="854"/>
        <v>16922.3</v>
      </c>
      <c r="CQ258" s="26">
        <f t="shared" si="855"/>
        <v>16657.2</v>
      </c>
      <c r="CR258" s="26">
        <f t="shared" si="856"/>
        <v>23163.7</v>
      </c>
      <c r="CS258" s="26">
        <f t="shared" si="961"/>
        <v>0</v>
      </c>
      <c r="CT258" s="19"/>
      <c r="CU258" s="35"/>
      <c r="CY258" s="1" t="s">
        <v>27</v>
      </c>
    </row>
    <row r="259" spans="1:105" hidden="1" x14ac:dyDescent="0.3">
      <c r="A259" s="36" t="s">
        <v>194</v>
      </c>
      <c r="B259" s="17">
        <v>610</v>
      </c>
      <c r="C259" s="16"/>
      <c r="D259" s="16"/>
      <c r="E259" s="34" t="s">
        <v>102</v>
      </c>
      <c r="F259" s="26">
        <f t="shared" si="915"/>
        <v>16922.3</v>
      </c>
      <c r="G259" s="26">
        <f t="shared" si="916"/>
        <v>16657.2</v>
      </c>
      <c r="H259" s="26">
        <f t="shared" si="917"/>
        <v>23163.7</v>
      </c>
      <c r="I259" s="26">
        <f t="shared" si="918"/>
        <v>0</v>
      </c>
      <c r="J259" s="26">
        <f t="shared" si="919"/>
        <v>0</v>
      </c>
      <c r="K259" s="26">
        <f t="shared" si="920"/>
        <v>0</v>
      </c>
      <c r="L259" s="26">
        <f t="shared" si="812"/>
        <v>16922.3</v>
      </c>
      <c r="M259" s="26">
        <f t="shared" si="813"/>
        <v>16657.2</v>
      </c>
      <c r="N259" s="26">
        <f t="shared" si="814"/>
        <v>23163.7</v>
      </c>
      <c r="O259" s="26">
        <f t="shared" si="921"/>
        <v>0</v>
      </c>
      <c r="P259" s="26">
        <f t="shared" si="922"/>
        <v>0</v>
      </c>
      <c r="Q259" s="26">
        <f t="shared" si="923"/>
        <v>0</v>
      </c>
      <c r="R259" s="26">
        <f t="shared" si="815"/>
        <v>16922.3</v>
      </c>
      <c r="S259" s="26">
        <f t="shared" si="816"/>
        <v>16657.2</v>
      </c>
      <c r="T259" s="26">
        <f t="shared" si="817"/>
        <v>23163.7</v>
      </c>
      <c r="U259" s="26">
        <f t="shared" si="924"/>
        <v>0</v>
      </c>
      <c r="V259" s="26">
        <f t="shared" si="925"/>
        <v>0</v>
      </c>
      <c r="W259" s="26">
        <f t="shared" si="926"/>
        <v>0</v>
      </c>
      <c r="X259" s="26">
        <f t="shared" si="818"/>
        <v>16922.3</v>
      </c>
      <c r="Y259" s="26">
        <f t="shared" si="819"/>
        <v>16657.2</v>
      </c>
      <c r="Z259" s="26">
        <f t="shared" si="820"/>
        <v>23163.7</v>
      </c>
      <c r="AA259" s="26">
        <f t="shared" si="927"/>
        <v>0</v>
      </c>
      <c r="AB259" s="26">
        <f t="shared" si="928"/>
        <v>0</v>
      </c>
      <c r="AC259" s="26">
        <f t="shared" si="929"/>
        <v>0</v>
      </c>
      <c r="AD259" s="26">
        <f t="shared" si="821"/>
        <v>16922.3</v>
      </c>
      <c r="AE259" s="26">
        <f t="shared" si="822"/>
        <v>16657.2</v>
      </c>
      <c r="AF259" s="26">
        <f t="shared" si="823"/>
        <v>23163.7</v>
      </c>
      <c r="AG259" s="26">
        <f t="shared" si="930"/>
        <v>0</v>
      </c>
      <c r="AH259" s="26">
        <f t="shared" si="931"/>
        <v>0</v>
      </c>
      <c r="AI259" s="26">
        <f t="shared" si="932"/>
        <v>0</v>
      </c>
      <c r="AJ259" s="26">
        <f t="shared" si="824"/>
        <v>16922.3</v>
      </c>
      <c r="AK259" s="26">
        <f t="shared" si="825"/>
        <v>16657.2</v>
      </c>
      <c r="AL259" s="26">
        <f t="shared" si="826"/>
        <v>23163.7</v>
      </c>
      <c r="AM259" s="26">
        <f t="shared" si="933"/>
        <v>0</v>
      </c>
      <c r="AN259" s="26">
        <f t="shared" si="934"/>
        <v>0</v>
      </c>
      <c r="AO259" s="26">
        <f t="shared" si="935"/>
        <v>0</v>
      </c>
      <c r="AP259" s="26">
        <f t="shared" si="827"/>
        <v>16922.3</v>
      </c>
      <c r="AQ259" s="26">
        <f t="shared" si="828"/>
        <v>16657.2</v>
      </c>
      <c r="AR259" s="26">
        <f t="shared" si="829"/>
        <v>23163.7</v>
      </c>
      <c r="AS259" s="26">
        <f t="shared" si="936"/>
        <v>0</v>
      </c>
      <c r="AT259" s="26">
        <f t="shared" si="937"/>
        <v>0</v>
      </c>
      <c r="AU259" s="26">
        <f t="shared" si="938"/>
        <v>0</v>
      </c>
      <c r="AV259" s="26">
        <f t="shared" si="830"/>
        <v>16922.3</v>
      </c>
      <c r="AW259" s="26">
        <f t="shared" si="831"/>
        <v>16657.2</v>
      </c>
      <c r="AX259" s="26">
        <f t="shared" si="832"/>
        <v>23163.7</v>
      </c>
      <c r="AY259" s="26">
        <f t="shared" si="939"/>
        <v>0</v>
      </c>
      <c r="AZ259" s="26">
        <f t="shared" si="940"/>
        <v>0</v>
      </c>
      <c r="BA259" s="26">
        <f t="shared" si="941"/>
        <v>0</v>
      </c>
      <c r="BB259" s="26">
        <f t="shared" si="833"/>
        <v>16922.3</v>
      </c>
      <c r="BC259" s="26">
        <f t="shared" si="834"/>
        <v>16657.2</v>
      </c>
      <c r="BD259" s="26">
        <f t="shared" si="835"/>
        <v>23163.7</v>
      </c>
      <c r="BE259" s="26">
        <f t="shared" si="942"/>
        <v>0</v>
      </c>
      <c r="BF259" s="26">
        <f t="shared" si="943"/>
        <v>0</v>
      </c>
      <c r="BG259" s="26">
        <f t="shared" si="944"/>
        <v>0</v>
      </c>
      <c r="BH259" s="26">
        <f t="shared" si="836"/>
        <v>16922.3</v>
      </c>
      <c r="BI259" s="26">
        <f t="shared" si="837"/>
        <v>16657.2</v>
      </c>
      <c r="BJ259" s="26">
        <f t="shared" si="838"/>
        <v>23163.7</v>
      </c>
      <c r="BK259" s="26">
        <f t="shared" si="945"/>
        <v>0</v>
      </c>
      <c r="BL259" s="26">
        <f t="shared" si="946"/>
        <v>0</v>
      </c>
      <c r="BM259" s="26">
        <f t="shared" si="947"/>
        <v>0</v>
      </c>
      <c r="BN259" s="26">
        <f t="shared" si="839"/>
        <v>16922.3</v>
      </c>
      <c r="BO259" s="26">
        <f t="shared" si="840"/>
        <v>16657.2</v>
      </c>
      <c r="BP259" s="26">
        <f t="shared" si="841"/>
        <v>23163.7</v>
      </c>
      <c r="BQ259" s="26">
        <f t="shared" si="948"/>
        <v>0</v>
      </c>
      <c r="BR259" s="26">
        <f t="shared" si="949"/>
        <v>0</v>
      </c>
      <c r="BS259" s="26">
        <f t="shared" si="842"/>
        <v>16922.3</v>
      </c>
      <c r="BT259" s="26">
        <f t="shared" si="843"/>
        <v>16657.2</v>
      </c>
      <c r="BU259" s="26">
        <f t="shared" si="844"/>
        <v>23163.7</v>
      </c>
      <c r="BV259" s="26">
        <f t="shared" si="950"/>
        <v>0</v>
      </c>
      <c r="BW259" s="26">
        <f t="shared" si="951"/>
        <v>0</v>
      </c>
      <c r="BX259" s="26">
        <f t="shared" si="845"/>
        <v>16922.3</v>
      </c>
      <c r="BY259" s="26">
        <f t="shared" si="846"/>
        <v>16657.2</v>
      </c>
      <c r="BZ259" s="26">
        <f t="shared" si="847"/>
        <v>23163.7</v>
      </c>
      <c r="CA259" s="26">
        <f t="shared" si="952"/>
        <v>0</v>
      </c>
      <c r="CB259" s="26">
        <f t="shared" si="953"/>
        <v>0</v>
      </c>
      <c r="CC259" s="26">
        <f t="shared" si="954"/>
        <v>0</v>
      </c>
      <c r="CD259" s="26">
        <f t="shared" si="848"/>
        <v>16922.3</v>
      </c>
      <c r="CE259" s="26">
        <f t="shared" si="849"/>
        <v>16657.2</v>
      </c>
      <c r="CF259" s="26">
        <f t="shared" si="850"/>
        <v>23163.7</v>
      </c>
      <c r="CG259" s="26">
        <f t="shared" si="955"/>
        <v>0</v>
      </c>
      <c r="CH259" s="26">
        <f t="shared" si="956"/>
        <v>0</v>
      </c>
      <c r="CI259" s="26">
        <f t="shared" si="957"/>
        <v>0</v>
      </c>
      <c r="CJ259" s="26">
        <f t="shared" si="851"/>
        <v>16922.3</v>
      </c>
      <c r="CK259" s="26">
        <f t="shared" si="852"/>
        <v>16657.2</v>
      </c>
      <c r="CL259" s="26">
        <f t="shared" si="853"/>
        <v>23163.7</v>
      </c>
      <c r="CM259" s="26">
        <f t="shared" si="958"/>
        <v>0</v>
      </c>
      <c r="CN259" s="26">
        <f t="shared" si="959"/>
        <v>0</v>
      </c>
      <c r="CO259" s="26">
        <f t="shared" si="960"/>
        <v>0</v>
      </c>
      <c r="CP259" s="26">
        <f t="shared" si="854"/>
        <v>16922.3</v>
      </c>
      <c r="CQ259" s="26">
        <f t="shared" si="855"/>
        <v>16657.2</v>
      </c>
      <c r="CR259" s="26">
        <f t="shared" si="856"/>
        <v>23163.7</v>
      </c>
      <c r="CS259" s="26">
        <f t="shared" si="961"/>
        <v>0</v>
      </c>
      <c r="CT259" s="19"/>
      <c r="CU259" s="35"/>
      <c r="CZ259" s="1" t="s">
        <v>28</v>
      </c>
    </row>
    <row r="260" spans="1:105" hidden="1" x14ac:dyDescent="0.3">
      <c r="A260" s="36" t="s">
        <v>194</v>
      </c>
      <c r="B260" s="17">
        <v>610</v>
      </c>
      <c r="C260" s="16" t="s">
        <v>47</v>
      </c>
      <c r="D260" s="16" t="s">
        <v>40</v>
      </c>
      <c r="E260" s="34" t="s">
        <v>48</v>
      </c>
      <c r="F260" s="26">
        <v>16922.3</v>
      </c>
      <c r="G260" s="26">
        <v>16657.2</v>
      </c>
      <c r="H260" s="26">
        <v>23163.7</v>
      </c>
      <c r="I260" s="26"/>
      <c r="J260" s="26"/>
      <c r="K260" s="26"/>
      <c r="L260" s="26">
        <f t="shared" si="812"/>
        <v>16922.3</v>
      </c>
      <c r="M260" s="26">
        <f t="shared" si="813"/>
        <v>16657.2</v>
      </c>
      <c r="N260" s="26">
        <f t="shared" si="814"/>
        <v>23163.7</v>
      </c>
      <c r="O260" s="26"/>
      <c r="P260" s="26"/>
      <c r="Q260" s="26"/>
      <c r="R260" s="26">
        <f t="shared" si="815"/>
        <v>16922.3</v>
      </c>
      <c r="S260" s="26">
        <f t="shared" si="816"/>
        <v>16657.2</v>
      </c>
      <c r="T260" s="26">
        <f t="shared" si="817"/>
        <v>23163.7</v>
      </c>
      <c r="U260" s="26"/>
      <c r="V260" s="26"/>
      <c r="W260" s="26"/>
      <c r="X260" s="26">
        <f t="shared" si="818"/>
        <v>16922.3</v>
      </c>
      <c r="Y260" s="26">
        <f t="shared" si="819"/>
        <v>16657.2</v>
      </c>
      <c r="Z260" s="26">
        <f t="shared" si="820"/>
        <v>23163.7</v>
      </c>
      <c r="AA260" s="26"/>
      <c r="AB260" s="26"/>
      <c r="AC260" s="26"/>
      <c r="AD260" s="26">
        <f t="shared" si="821"/>
        <v>16922.3</v>
      </c>
      <c r="AE260" s="26">
        <f t="shared" si="822"/>
        <v>16657.2</v>
      </c>
      <c r="AF260" s="26">
        <f t="shared" si="823"/>
        <v>23163.7</v>
      </c>
      <c r="AG260" s="26"/>
      <c r="AH260" s="26"/>
      <c r="AI260" s="26"/>
      <c r="AJ260" s="26">
        <f t="shared" si="824"/>
        <v>16922.3</v>
      </c>
      <c r="AK260" s="26">
        <f t="shared" si="825"/>
        <v>16657.2</v>
      </c>
      <c r="AL260" s="26">
        <f t="shared" si="826"/>
        <v>23163.7</v>
      </c>
      <c r="AM260" s="26"/>
      <c r="AN260" s="26"/>
      <c r="AO260" s="26"/>
      <c r="AP260" s="26">
        <f t="shared" si="827"/>
        <v>16922.3</v>
      </c>
      <c r="AQ260" s="26">
        <f t="shared" si="828"/>
        <v>16657.2</v>
      </c>
      <c r="AR260" s="26">
        <f t="shared" si="829"/>
        <v>23163.7</v>
      </c>
      <c r="AS260" s="26"/>
      <c r="AT260" s="26"/>
      <c r="AU260" s="26"/>
      <c r="AV260" s="26">
        <f t="shared" si="830"/>
        <v>16922.3</v>
      </c>
      <c r="AW260" s="26">
        <f t="shared" si="831"/>
        <v>16657.2</v>
      </c>
      <c r="AX260" s="26">
        <f t="shared" si="832"/>
        <v>23163.7</v>
      </c>
      <c r="AY260" s="26"/>
      <c r="AZ260" s="26"/>
      <c r="BA260" s="26"/>
      <c r="BB260" s="26">
        <f t="shared" si="833"/>
        <v>16922.3</v>
      </c>
      <c r="BC260" s="26">
        <f t="shared" si="834"/>
        <v>16657.2</v>
      </c>
      <c r="BD260" s="26">
        <f t="shared" si="835"/>
        <v>23163.7</v>
      </c>
      <c r="BE260" s="26"/>
      <c r="BF260" s="26"/>
      <c r="BG260" s="26"/>
      <c r="BH260" s="26">
        <f t="shared" si="836"/>
        <v>16922.3</v>
      </c>
      <c r="BI260" s="26">
        <f t="shared" si="837"/>
        <v>16657.2</v>
      </c>
      <c r="BJ260" s="26">
        <f t="shared" si="838"/>
        <v>23163.7</v>
      </c>
      <c r="BK260" s="26"/>
      <c r="BL260" s="26"/>
      <c r="BM260" s="26"/>
      <c r="BN260" s="26">
        <f t="shared" si="839"/>
        <v>16922.3</v>
      </c>
      <c r="BO260" s="26">
        <f t="shared" si="840"/>
        <v>16657.2</v>
      </c>
      <c r="BP260" s="26">
        <f t="shared" si="841"/>
        <v>23163.7</v>
      </c>
      <c r="BQ260" s="26"/>
      <c r="BR260" s="26"/>
      <c r="BS260" s="26">
        <f t="shared" si="842"/>
        <v>16922.3</v>
      </c>
      <c r="BT260" s="26">
        <f t="shared" si="843"/>
        <v>16657.2</v>
      </c>
      <c r="BU260" s="26">
        <f t="shared" si="844"/>
        <v>23163.7</v>
      </c>
      <c r="BV260" s="26"/>
      <c r="BW260" s="26"/>
      <c r="BX260" s="26">
        <f t="shared" si="845"/>
        <v>16922.3</v>
      </c>
      <c r="BY260" s="26">
        <f t="shared" si="846"/>
        <v>16657.2</v>
      </c>
      <c r="BZ260" s="26">
        <f t="shared" si="847"/>
        <v>23163.7</v>
      </c>
      <c r="CA260" s="26"/>
      <c r="CB260" s="26"/>
      <c r="CC260" s="26"/>
      <c r="CD260" s="26">
        <f t="shared" si="848"/>
        <v>16922.3</v>
      </c>
      <c r="CE260" s="26">
        <f t="shared" si="849"/>
        <v>16657.2</v>
      </c>
      <c r="CF260" s="26">
        <f t="shared" si="850"/>
        <v>23163.7</v>
      </c>
      <c r="CG260" s="26"/>
      <c r="CH260" s="26"/>
      <c r="CI260" s="26"/>
      <c r="CJ260" s="26">
        <f t="shared" si="851"/>
        <v>16922.3</v>
      </c>
      <c r="CK260" s="26">
        <f t="shared" si="852"/>
        <v>16657.2</v>
      </c>
      <c r="CL260" s="26">
        <f t="shared" si="853"/>
        <v>23163.7</v>
      </c>
      <c r="CM260" s="26"/>
      <c r="CN260" s="26"/>
      <c r="CO260" s="26"/>
      <c r="CP260" s="26">
        <f t="shared" si="854"/>
        <v>16922.3</v>
      </c>
      <c r="CQ260" s="26">
        <f t="shared" si="855"/>
        <v>16657.2</v>
      </c>
      <c r="CR260" s="26">
        <f t="shared" si="856"/>
        <v>23163.7</v>
      </c>
      <c r="CS260" s="26"/>
      <c r="CT260" s="19"/>
      <c r="CU260" s="35"/>
    </row>
    <row r="261" spans="1:105" s="28" customFormat="1" ht="46.8" hidden="1" x14ac:dyDescent="0.3">
      <c r="A261" s="29" t="s">
        <v>196</v>
      </c>
      <c r="B261" s="30"/>
      <c r="C261" s="29"/>
      <c r="D261" s="29"/>
      <c r="E261" s="31" t="s">
        <v>197</v>
      </c>
      <c r="F261" s="32">
        <f t="shared" si="915"/>
        <v>850138</v>
      </c>
      <c r="G261" s="32">
        <f t="shared" si="916"/>
        <v>850138</v>
      </c>
      <c r="H261" s="32">
        <f t="shared" si="917"/>
        <v>850131.5</v>
      </c>
      <c r="I261" s="32">
        <f t="shared" si="918"/>
        <v>0</v>
      </c>
      <c r="J261" s="32">
        <f t="shared" si="919"/>
        <v>0</v>
      </c>
      <c r="K261" s="32">
        <f t="shared" si="920"/>
        <v>0</v>
      </c>
      <c r="L261" s="32">
        <f t="shared" si="812"/>
        <v>850138</v>
      </c>
      <c r="M261" s="32">
        <f t="shared" si="813"/>
        <v>850138</v>
      </c>
      <c r="N261" s="32">
        <f t="shared" si="814"/>
        <v>850131.5</v>
      </c>
      <c r="O261" s="32">
        <f t="shared" si="921"/>
        <v>0</v>
      </c>
      <c r="P261" s="32">
        <f t="shared" si="922"/>
        <v>0</v>
      </c>
      <c r="Q261" s="32">
        <f t="shared" si="923"/>
        <v>0</v>
      </c>
      <c r="R261" s="32">
        <f t="shared" si="815"/>
        <v>850138</v>
      </c>
      <c r="S261" s="32">
        <f t="shared" si="816"/>
        <v>850138</v>
      </c>
      <c r="T261" s="32">
        <f t="shared" si="817"/>
        <v>850131.5</v>
      </c>
      <c r="U261" s="32">
        <f t="shared" si="924"/>
        <v>0</v>
      </c>
      <c r="V261" s="32">
        <f t="shared" si="925"/>
        <v>0</v>
      </c>
      <c r="W261" s="32">
        <f t="shared" si="926"/>
        <v>0</v>
      </c>
      <c r="X261" s="32">
        <f t="shared" si="818"/>
        <v>850138</v>
      </c>
      <c r="Y261" s="32">
        <f t="shared" si="819"/>
        <v>850138</v>
      </c>
      <c r="Z261" s="32">
        <f t="shared" si="820"/>
        <v>850131.5</v>
      </c>
      <c r="AA261" s="32">
        <f t="shared" si="927"/>
        <v>0</v>
      </c>
      <c r="AB261" s="32">
        <f t="shared" si="928"/>
        <v>0</v>
      </c>
      <c r="AC261" s="32">
        <f t="shared" si="929"/>
        <v>0</v>
      </c>
      <c r="AD261" s="32">
        <f t="shared" si="821"/>
        <v>850138</v>
      </c>
      <c r="AE261" s="32">
        <f t="shared" si="822"/>
        <v>850138</v>
      </c>
      <c r="AF261" s="32">
        <f t="shared" si="823"/>
        <v>850131.5</v>
      </c>
      <c r="AG261" s="32">
        <f t="shared" si="930"/>
        <v>0</v>
      </c>
      <c r="AH261" s="32">
        <f t="shared" si="931"/>
        <v>0</v>
      </c>
      <c r="AI261" s="32">
        <f t="shared" si="932"/>
        <v>0</v>
      </c>
      <c r="AJ261" s="32">
        <f t="shared" si="824"/>
        <v>850138</v>
      </c>
      <c r="AK261" s="32">
        <f t="shared" si="825"/>
        <v>850138</v>
      </c>
      <c r="AL261" s="32">
        <f t="shared" si="826"/>
        <v>850131.5</v>
      </c>
      <c r="AM261" s="32">
        <f t="shared" si="933"/>
        <v>0</v>
      </c>
      <c r="AN261" s="32">
        <f t="shared" si="934"/>
        <v>0</v>
      </c>
      <c r="AO261" s="32">
        <f t="shared" si="935"/>
        <v>0</v>
      </c>
      <c r="AP261" s="32">
        <f t="shared" si="827"/>
        <v>850138</v>
      </c>
      <c r="AQ261" s="32">
        <f t="shared" si="828"/>
        <v>850138</v>
      </c>
      <c r="AR261" s="32">
        <f t="shared" si="829"/>
        <v>850131.5</v>
      </c>
      <c r="AS261" s="32">
        <f t="shared" si="936"/>
        <v>0</v>
      </c>
      <c r="AT261" s="32">
        <f t="shared" si="937"/>
        <v>0</v>
      </c>
      <c r="AU261" s="32">
        <f t="shared" si="938"/>
        <v>0</v>
      </c>
      <c r="AV261" s="32">
        <f t="shared" si="830"/>
        <v>850138</v>
      </c>
      <c r="AW261" s="32">
        <f t="shared" si="831"/>
        <v>850138</v>
      </c>
      <c r="AX261" s="32">
        <f t="shared" si="832"/>
        <v>850131.5</v>
      </c>
      <c r="AY261" s="32">
        <f t="shared" si="939"/>
        <v>0</v>
      </c>
      <c r="AZ261" s="32">
        <f t="shared" si="940"/>
        <v>0</v>
      </c>
      <c r="BA261" s="32">
        <f t="shared" si="941"/>
        <v>0</v>
      </c>
      <c r="BB261" s="32">
        <f t="shared" si="833"/>
        <v>850138</v>
      </c>
      <c r="BC261" s="32">
        <f t="shared" si="834"/>
        <v>850138</v>
      </c>
      <c r="BD261" s="32">
        <f t="shared" si="835"/>
        <v>850131.5</v>
      </c>
      <c r="BE261" s="32">
        <f t="shared" si="942"/>
        <v>0</v>
      </c>
      <c r="BF261" s="32">
        <f t="shared" si="943"/>
        <v>0</v>
      </c>
      <c r="BG261" s="32">
        <f t="shared" si="944"/>
        <v>0</v>
      </c>
      <c r="BH261" s="32">
        <f t="shared" si="836"/>
        <v>850138</v>
      </c>
      <c r="BI261" s="32">
        <f t="shared" si="837"/>
        <v>850138</v>
      </c>
      <c r="BJ261" s="32">
        <f t="shared" si="838"/>
        <v>850131.5</v>
      </c>
      <c r="BK261" s="32">
        <f t="shared" si="945"/>
        <v>0</v>
      </c>
      <c r="BL261" s="32">
        <f t="shared" si="946"/>
        <v>0</v>
      </c>
      <c r="BM261" s="32">
        <f t="shared" si="947"/>
        <v>0</v>
      </c>
      <c r="BN261" s="32">
        <f t="shared" si="839"/>
        <v>850138</v>
      </c>
      <c r="BO261" s="32">
        <f t="shared" si="840"/>
        <v>850138</v>
      </c>
      <c r="BP261" s="32">
        <f t="shared" si="841"/>
        <v>850131.5</v>
      </c>
      <c r="BQ261" s="32">
        <f t="shared" si="948"/>
        <v>0</v>
      </c>
      <c r="BR261" s="32">
        <f t="shared" si="949"/>
        <v>0</v>
      </c>
      <c r="BS261" s="26">
        <f t="shared" si="842"/>
        <v>850138</v>
      </c>
      <c r="BT261" s="26">
        <f t="shared" si="843"/>
        <v>850138</v>
      </c>
      <c r="BU261" s="26">
        <f t="shared" si="844"/>
        <v>850131.5</v>
      </c>
      <c r="BV261" s="32">
        <f t="shared" si="950"/>
        <v>0</v>
      </c>
      <c r="BW261" s="32">
        <f t="shared" si="951"/>
        <v>0</v>
      </c>
      <c r="BX261" s="32">
        <f t="shared" si="845"/>
        <v>850138</v>
      </c>
      <c r="BY261" s="32">
        <f t="shared" si="846"/>
        <v>850138</v>
      </c>
      <c r="BZ261" s="32">
        <f t="shared" si="847"/>
        <v>850131.5</v>
      </c>
      <c r="CA261" s="32">
        <f t="shared" si="952"/>
        <v>55299.532000000007</v>
      </c>
      <c r="CB261" s="32">
        <f t="shared" si="953"/>
        <v>0</v>
      </c>
      <c r="CC261" s="32">
        <f t="shared" si="954"/>
        <v>0</v>
      </c>
      <c r="CD261" s="32">
        <f t="shared" si="848"/>
        <v>905437.53200000001</v>
      </c>
      <c r="CE261" s="32">
        <f t="shared" si="849"/>
        <v>850138</v>
      </c>
      <c r="CF261" s="32">
        <f t="shared" si="850"/>
        <v>850131.5</v>
      </c>
      <c r="CG261" s="32">
        <f t="shared" si="955"/>
        <v>0</v>
      </c>
      <c r="CH261" s="32">
        <f t="shared" si="956"/>
        <v>0</v>
      </c>
      <c r="CI261" s="32">
        <f t="shared" si="957"/>
        <v>0</v>
      </c>
      <c r="CJ261" s="32">
        <f t="shared" si="851"/>
        <v>905437.53200000001</v>
      </c>
      <c r="CK261" s="32">
        <f t="shared" si="852"/>
        <v>850138</v>
      </c>
      <c r="CL261" s="32">
        <f t="shared" si="853"/>
        <v>850131.5</v>
      </c>
      <c r="CM261" s="32">
        <f t="shared" si="958"/>
        <v>0</v>
      </c>
      <c r="CN261" s="32">
        <f t="shared" si="959"/>
        <v>0</v>
      </c>
      <c r="CO261" s="32">
        <f t="shared" si="960"/>
        <v>0</v>
      </c>
      <c r="CP261" s="32">
        <f t="shared" si="854"/>
        <v>905437.53200000001</v>
      </c>
      <c r="CQ261" s="32">
        <f t="shared" si="855"/>
        <v>850138</v>
      </c>
      <c r="CR261" s="32">
        <f t="shared" si="856"/>
        <v>850131.5</v>
      </c>
      <c r="CS261" s="32">
        <f t="shared" si="961"/>
        <v>0</v>
      </c>
      <c r="CT261" s="19"/>
      <c r="CU261" s="33"/>
      <c r="CW261" s="28" t="s">
        <v>25</v>
      </c>
    </row>
    <row r="262" spans="1:105" ht="62.4" hidden="1" x14ac:dyDescent="0.3">
      <c r="A262" s="16" t="s">
        <v>198</v>
      </c>
      <c r="B262" s="17"/>
      <c r="C262" s="16"/>
      <c r="D262" s="16"/>
      <c r="E262" s="34" t="s">
        <v>199</v>
      </c>
      <c r="F262" s="26">
        <f t="shared" ref="F262:K262" si="962">F263+F269+F281</f>
        <v>850138</v>
      </c>
      <c r="G262" s="26">
        <f t="shared" si="962"/>
        <v>850138</v>
      </c>
      <c r="H262" s="26">
        <f t="shared" si="962"/>
        <v>850131.5</v>
      </c>
      <c r="I262" s="26">
        <f t="shared" si="962"/>
        <v>0</v>
      </c>
      <c r="J262" s="26">
        <f t="shared" si="962"/>
        <v>0</v>
      </c>
      <c r="K262" s="26">
        <f t="shared" si="962"/>
        <v>0</v>
      </c>
      <c r="L262" s="26">
        <f t="shared" si="812"/>
        <v>850138</v>
      </c>
      <c r="M262" s="26">
        <f t="shared" si="813"/>
        <v>850138</v>
      </c>
      <c r="N262" s="26">
        <f t="shared" si="814"/>
        <v>850131.5</v>
      </c>
      <c r="O262" s="26">
        <f>O263+O269+O281</f>
        <v>0</v>
      </c>
      <c r="P262" s="26">
        <f>P263+P269+P281</f>
        <v>0</v>
      </c>
      <c r="Q262" s="26">
        <f>Q263+Q269+Q281</f>
        <v>0</v>
      </c>
      <c r="R262" s="26">
        <f t="shared" si="815"/>
        <v>850138</v>
      </c>
      <c r="S262" s="26">
        <f t="shared" si="816"/>
        <v>850138</v>
      </c>
      <c r="T262" s="26">
        <f t="shared" si="817"/>
        <v>850131.5</v>
      </c>
      <c r="U262" s="26">
        <f>U263+U269+U281</f>
        <v>0</v>
      </c>
      <c r="V262" s="26">
        <f>V263+V269+V281</f>
        <v>0</v>
      </c>
      <c r="W262" s="26">
        <f>W263+W269+W281</f>
        <v>0</v>
      </c>
      <c r="X262" s="26">
        <f t="shared" si="818"/>
        <v>850138</v>
      </c>
      <c r="Y262" s="26">
        <f t="shared" si="819"/>
        <v>850138</v>
      </c>
      <c r="Z262" s="26">
        <f t="shared" si="820"/>
        <v>850131.5</v>
      </c>
      <c r="AA262" s="26">
        <f>AA263+AA269+AA281</f>
        <v>0</v>
      </c>
      <c r="AB262" s="26">
        <f>AB263+AB269+AB281</f>
        <v>0</v>
      </c>
      <c r="AC262" s="26">
        <f>AC263+AC269+AC281</f>
        <v>0</v>
      </c>
      <c r="AD262" s="26">
        <f t="shared" si="821"/>
        <v>850138</v>
      </c>
      <c r="AE262" s="26">
        <f t="shared" si="822"/>
        <v>850138</v>
      </c>
      <c r="AF262" s="26">
        <f t="shared" si="823"/>
        <v>850131.5</v>
      </c>
      <c r="AG262" s="26">
        <f>AG263+AG269+AG281</f>
        <v>0</v>
      </c>
      <c r="AH262" s="26">
        <f>AH263+AH269+AH281</f>
        <v>0</v>
      </c>
      <c r="AI262" s="26">
        <f>AI263+AI269+AI281</f>
        <v>0</v>
      </c>
      <c r="AJ262" s="26">
        <f t="shared" si="824"/>
        <v>850138</v>
      </c>
      <c r="AK262" s="26">
        <f t="shared" si="825"/>
        <v>850138</v>
      </c>
      <c r="AL262" s="26">
        <f t="shared" si="826"/>
        <v>850131.5</v>
      </c>
      <c r="AM262" s="26">
        <f>AM263+AM269+AM281</f>
        <v>0</v>
      </c>
      <c r="AN262" s="26">
        <f>AN263+AN269+AN281</f>
        <v>0</v>
      </c>
      <c r="AO262" s="26">
        <f>AO263+AO269+AO281</f>
        <v>0</v>
      </c>
      <c r="AP262" s="26">
        <f t="shared" si="827"/>
        <v>850138</v>
      </c>
      <c r="AQ262" s="26">
        <f t="shared" si="828"/>
        <v>850138</v>
      </c>
      <c r="AR262" s="26">
        <f t="shared" si="829"/>
        <v>850131.5</v>
      </c>
      <c r="AS262" s="26">
        <f>AS263+AS269+AS281</f>
        <v>0</v>
      </c>
      <c r="AT262" s="26">
        <f>AT263+AT269+AT281</f>
        <v>0</v>
      </c>
      <c r="AU262" s="26">
        <f>AU263+AU269+AU281</f>
        <v>0</v>
      </c>
      <c r="AV262" s="26">
        <f t="shared" si="830"/>
        <v>850138</v>
      </c>
      <c r="AW262" s="26">
        <f t="shared" si="831"/>
        <v>850138</v>
      </c>
      <c r="AX262" s="26">
        <f t="shared" si="832"/>
        <v>850131.5</v>
      </c>
      <c r="AY262" s="26">
        <f>AY263+AY269+AY281</f>
        <v>0</v>
      </c>
      <c r="AZ262" s="26">
        <f>AZ263+AZ269+AZ281</f>
        <v>0</v>
      </c>
      <c r="BA262" s="26">
        <f>BA263+BA269+BA281</f>
        <v>0</v>
      </c>
      <c r="BB262" s="26">
        <f t="shared" si="833"/>
        <v>850138</v>
      </c>
      <c r="BC262" s="26">
        <f t="shared" si="834"/>
        <v>850138</v>
      </c>
      <c r="BD262" s="26">
        <f t="shared" si="835"/>
        <v>850131.5</v>
      </c>
      <c r="BE262" s="26">
        <f>BE263+BE269+BE281</f>
        <v>0</v>
      </c>
      <c r="BF262" s="26">
        <f>BF263+BF269+BF281</f>
        <v>0</v>
      </c>
      <c r="BG262" s="26">
        <f>BG263+BG269+BG281</f>
        <v>0</v>
      </c>
      <c r="BH262" s="26">
        <f t="shared" si="836"/>
        <v>850138</v>
      </c>
      <c r="BI262" s="26">
        <f t="shared" si="837"/>
        <v>850138</v>
      </c>
      <c r="BJ262" s="26">
        <f t="shared" si="838"/>
        <v>850131.5</v>
      </c>
      <c r="BK262" s="26">
        <f>BK263+BK269+BK281</f>
        <v>0</v>
      </c>
      <c r="BL262" s="26">
        <f>BL263+BL269+BL281</f>
        <v>0</v>
      </c>
      <c r="BM262" s="26">
        <f>BM263+BM269+BM281</f>
        <v>0</v>
      </c>
      <c r="BN262" s="26">
        <f t="shared" si="839"/>
        <v>850138</v>
      </c>
      <c r="BO262" s="26">
        <f t="shared" si="840"/>
        <v>850138</v>
      </c>
      <c r="BP262" s="26">
        <f t="shared" si="841"/>
        <v>850131.5</v>
      </c>
      <c r="BQ262" s="26">
        <f>BQ263+BQ269+BQ281</f>
        <v>0</v>
      </c>
      <c r="BR262" s="26">
        <f>BR263+BR269+BR281</f>
        <v>0</v>
      </c>
      <c r="BS262" s="26">
        <f t="shared" si="842"/>
        <v>850138</v>
      </c>
      <c r="BT262" s="26">
        <f t="shared" si="843"/>
        <v>850138</v>
      </c>
      <c r="BU262" s="26">
        <f t="shared" si="844"/>
        <v>850131.5</v>
      </c>
      <c r="BV262" s="26">
        <f>BV263+BV269+BV281</f>
        <v>0</v>
      </c>
      <c r="BW262" s="26">
        <f>BW263+BW269+BW281</f>
        <v>0</v>
      </c>
      <c r="BX262" s="26">
        <f t="shared" si="845"/>
        <v>850138</v>
      </c>
      <c r="BY262" s="26">
        <f t="shared" si="846"/>
        <v>850138</v>
      </c>
      <c r="BZ262" s="26">
        <f t="shared" si="847"/>
        <v>850131.5</v>
      </c>
      <c r="CA262" s="26">
        <f>CA263+CA269+CA281+CA275</f>
        <v>55299.532000000007</v>
      </c>
      <c r="CB262" s="26">
        <f>CB263+CB269+CB281+CB275</f>
        <v>0</v>
      </c>
      <c r="CC262" s="26">
        <f>CC263+CC269+CC281+CC275</f>
        <v>0</v>
      </c>
      <c r="CD262" s="26">
        <f t="shared" si="848"/>
        <v>905437.53200000001</v>
      </c>
      <c r="CE262" s="26">
        <f t="shared" si="849"/>
        <v>850138</v>
      </c>
      <c r="CF262" s="26">
        <f t="shared" si="850"/>
        <v>850131.5</v>
      </c>
      <c r="CG262" s="26">
        <f>CG263+CG269+CG281+CG275</f>
        <v>0</v>
      </c>
      <c r="CH262" s="26">
        <f>CH263+CH269+CH281+CH275</f>
        <v>0</v>
      </c>
      <c r="CI262" s="26">
        <f>CI263+CI269+CI281+CI275</f>
        <v>0</v>
      </c>
      <c r="CJ262" s="26">
        <f t="shared" si="851"/>
        <v>905437.53200000001</v>
      </c>
      <c r="CK262" s="26">
        <f t="shared" si="852"/>
        <v>850138</v>
      </c>
      <c r="CL262" s="26">
        <f t="shared" si="853"/>
        <v>850131.5</v>
      </c>
      <c r="CM262" s="26">
        <f>CM263+CM269+CM281+CM275</f>
        <v>0</v>
      </c>
      <c r="CN262" s="26">
        <f>CN263+CN269+CN281+CN275</f>
        <v>0</v>
      </c>
      <c r="CO262" s="26">
        <f>CO263+CO269+CO281+CO275</f>
        <v>0</v>
      </c>
      <c r="CP262" s="26">
        <f t="shared" si="854"/>
        <v>905437.53200000001</v>
      </c>
      <c r="CQ262" s="26">
        <f t="shared" si="855"/>
        <v>850138</v>
      </c>
      <c r="CR262" s="26">
        <f t="shared" si="856"/>
        <v>850131.5</v>
      </c>
      <c r="CS262" s="26">
        <f>CS263+CS269+CS281+CS275</f>
        <v>0</v>
      </c>
      <c r="CT262" s="19"/>
      <c r="CU262" s="35"/>
      <c r="CX262" s="1" t="s">
        <v>26</v>
      </c>
    </row>
    <row r="263" spans="1:105" ht="46.8" hidden="1" x14ac:dyDescent="0.3">
      <c r="A263" s="16" t="s">
        <v>200</v>
      </c>
      <c r="B263" s="17"/>
      <c r="C263" s="16"/>
      <c r="D263" s="16"/>
      <c r="E263" s="34" t="s">
        <v>128</v>
      </c>
      <c r="F263" s="26">
        <f t="shared" ref="F263:K263" si="963">F264</f>
        <v>583818.6</v>
      </c>
      <c r="G263" s="26">
        <f t="shared" si="963"/>
        <v>583818.6</v>
      </c>
      <c r="H263" s="26">
        <f t="shared" si="963"/>
        <v>583818.6</v>
      </c>
      <c r="I263" s="26">
        <f t="shared" si="963"/>
        <v>0</v>
      </c>
      <c r="J263" s="26">
        <f t="shared" si="963"/>
        <v>0</v>
      </c>
      <c r="K263" s="26">
        <f t="shared" si="963"/>
        <v>0</v>
      </c>
      <c r="L263" s="26">
        <f t="shared" si="812"/>
        <v>583818.6</v>
      </c>
      <c r="M263" s="26">
        <f t="shared" si="813"/>
        <v>583818.6</v>
      </c>
      <c r="N263" s="26">
        <f t="shared" si="814"/>
        <v>583818.6</v>
      </c>
      <c r="O263" s="26">
        <f>O264</f>
        <v>0</v>
      </c>
      <c r="P263" s="26">
        <f>P264</f>
        <v>0</v>
      </c>
      <c r="Q263" s="26">
        <f>Q264</f>
        <v>0</v>
      </c>
      <c r="R263" s="26">
        <f t="shared" si="815"/>
        <v>583818.6</v>
      </c>
      <c r="S263" s="26">
        <f t="shared" si="816"/>
        <v>583818.6</v>
      </c>
      <c r="T263" s="26">
        <f t="shared" si="817"/>
        <v>583818.6</v>
      </c>
      <c r="U263" s="26">
        <f>U264</f>
        <v>0</v>
      </c>
      <c r="V263" s="26">
        <f>V264</f>
        <v>0</v>
      </c>
      <c r="W263" s="26">
        <f>W264</f>
        <v>0</v>
      </c>
      <c r="X263" s="26">
        <f t="shared" si="818"/>
        <v>583818.6</v>
      </c>
      <c r="Y263" s="26">
        <f t="shared" si="819"/>
        <v>583818.6</v>
      </c>
      <c r="Z263" s="26">
        <f t="shared" si="820"/>
        <v>583818.6</v>
      </c>
      <c r="AA263" s="26">
        <f>AA264</f>
        <v>0</v>
      </c>
      <c r="AB263" s="26">
        <f>AB264</f>
        <v>0</v>
      </c>
      <c r="AC263" s="26">
        <f>AC264</f>
        <v>0</v>
      </c>
      <c r="AD263" s="26">
        <f t="shared" si="821"/>
        <v>583818.6</v>
      </c>
      <c r="AE263" s="26">
        <f t="shared" si="822"/>
        <v>583818.6</v>
      </c>
      <c r="AF263" s="26">
        <f t="shared" si="823"/>
        <v>583818.6</v>
      </c>
      <c r="AG263" s="26">
        <f>AG264</f>
        <v>0</v>
      </c>
      <c r="AH263" s="26">
        <f>AH264</f>
        <v>0</v>
      </c>
      <c r="AI263" s="26">
        <f>AI264</f>
        <v>0</v>
      </c>
      <c r="AJ263" s="26">
        <f t="shared" si="824"/>
        <v>583818.6</v>
      </c>
      <c r="AK263" s="26">
        <f t="shared" si="825"/>
        <v>583818.6</v>
      </c>
      <c r="AL263" s="26">
        <f t="shared" si="826"/>
        <v>583818.6</v>
      </c>
      <c r="AM263" s="26">
        <f>AM264</f>
        <v>0</v>
      </c>
      <c r="AN263" s="26">
        <f>AN264</f>
        <v>0</v>
      </c>
      <c r="AO263" s="26">
        <f>AO264</f>
        <v>0</v>
      </c>
      <c r="AP263" s="26">
        <f t="shared" si="827"/>
        <v>583818.6</v>
      </c>
      <c r="AQ263" s="26">
        <f t="shared" si="828"/>
        <v>583818.6</v>
      </c>
      <c r="AR263" s="26">
        <f t="shared" si="829"/>
        <v>583818.6</v>
      </c>
      <c r="AS263" s="26">
        <f>AS264</f>
        <v>0</v>
      </c>
      <c r="AT263" s="26">
        <f>AT264</f>
        <v>0</v>
      </c>
      <c r="AU263" s="26">
        <f>AU264</f>
        <v>0</v>
      </c>
      <c r="AV263" s="26">
        <f t="shared" si="830"/>
        <v>583818.6</v>
      </c>
      <c r="AW263" s="26">
        <f t="shared" si="831"/>
        <v>583818.6</v>
      </c>
      <c r="AX263" s="26">
        <f t="shared" si="832"/>
        <v>583818.6</v>
      </c>
      <c r="AY263" s="26">
        <f>AY264</f>
        <v>0</v>
      </c>
      <c r="AZ263" s="26">
        <f>AZ264</f>
        <v>0</v>
      </c>
      <c r="BA263" s="26">
        <f>BA264</f>
        <v>0</v>
      </c>
      <c r="BB263" s="26">
        <f t="shared" si="833"/>
        <v>583818.6</v>
      </c>
      <c r="BC263" s="26">
        <f t="shared" si="834"/>
        <v>583818.6</v>
      </c>
      <c r="BD263" s="26">
        <f t="shared" si="835"/>
        <v>583818.6</v>
      </c>
      <c r="BE263" s="26">
        <f>BE264</f>
        <v>0</v>
      </c>
      <c r="BF263" s="26">
        <f>BF264</f>
        <v>0</v>
      </c>
      <c r="BG263" s="26">
        <f>BG264</f>
        <v>0</v>
      </c>
      <c r="BH263" s="26">
        <f t="shared" si="836"/>
        <v>583818.6</v>
      </c>
      <c r="BI263" s="26">
        <f t="shared" si="837"/>
        <v>583818.6</v>
      </c>
      <c r="BJ263" s="26">
        <f t="shared" si="838"/>
        <v>583818.6</v>
      </c>
      <c r="BK263" s="26">
        <f>BK264</f>
        <v>0</v>
      </c>
      <c r="BL263" s="26">
        <f>BL264</f>
        <v>0</v>
      </c>
      <c r="BM263" s="26">
        <f>BM264</f>
        <v>0</v>
      </c>
      <c r="BN263" s="26">
        <f t="shared" si="839"/>
        <v>583818.6</v>
      </c>
      <c r="BO263" s="26">
        <f t="shared" si="840"/>
        <v>583818.6</v>
      </c>
      <c r="BP263" s="26">
        <f t="shared" si="841"/>
        <v>583818.6</v>
      </c>
      <c r="BQ263" s="26">
        <f>BQ264</f>
        <v>0</v>
      </c>
      <c r="BR263" s="26">
        <f>BR264</f>
        <v>0</v>
      </c>
      <c r="BS263" s="26">
        <f t="shared" si="842"/>
        <v>583818.6</v>
      </c>
      <c r="BT263" s="26">
        <f t="shared" si="843"/>
        <v>583818.6</v>
      </c>
      <c r="BU263" s="26">
        <f t="shared" si="844"/>
        <v>583818.6</v>
      </c>
      <c r="BV263" s="26">
        <f>BV264</f>
        <v>0</v>
      </c>
      <c r="BW263" s="26">
        <f>BW264</f>
        <v>0</v>
      </c>
      <c r="BX263" s="26">
        <f t="shared" si="845"/>
        <v>583818.6</v>
      </c>
      <c r="BY263" s="26">
        <f t="shared" si="846"/>
        <v>583818.6</v>
      </c>
      <c r="BZ263" s="26">
        <f t="shared" si="847"/>
        <v>583818.6</v>
      </c>
      <c r="CA263" s="26">
        <f>CA264</f>
        <v>-247.07799999999997</v>
      </c>
      <c r="CB263" s="26">
        <f>CB264</f>
        <v>0</v>
      </c>
      <c r="CC263" s="26">
        <f>CC264</f>
        <v>0</v>
      </c>
      <c r="CD263" s="26">
        <f t="shared" si="848"/>
        <v>583571.522</v>
      </c>
      <c r="CE263" s="26">
        <f t="shared" si="849"/>
        <v>583818.6</v>
      </c>
      <c r="CF263" s="26">
        <f t="shared" si="850"/>
        <v>583818.6</v>
      </c>
      <c r="CG263" s="26">
        <f>CG264</f>
        <v>0</v>
      </c>
      <c r="CH263" s="26">
        <f>CH264</f>
        <v>0</v>
      </c>
      <c r="CI263" s="26">
        <f>CI264</f>
        <v>0</v>
      </c>
      <c r="CJ263" s="26">
        <f t="shared" si="851"/>
        <v>583571.522</v>
      </c>
      <c r="CK263" s="26">
        <f t="shared" si="852"/>
        <v>583818.6</v>
      </c>
      <c r="CL263" s="26">
        <f t="shared" si="853"/>
        <v>583818.6</v>
      </c>
      <c r="CM263" s="26">
        <f>CM264</f>
        <v>0</v>
      </c>
      <c r="CN263" s="26">
        <f>CN264</f>
        <v>0</v>
      </c>
      <c r="CO263" s="26">
        <f>CO264</f>
        <v>0</v>
      </c>
      <c r="CP263" s="26">
        <f t="shared" si="854"/>
        <v>583571.522</v>
      </c>
      <c r="CQ263" s="26">
        <f t="shared" si="855"/>
        <v>583818.6</v>
      </c>
      <c r="CR263" s="26">
        <f t="shared" si="856"/>
        <v>583818.6</v>
      </c>
      <c r="CS263" s="26">
        <f>CS264</f>
        <v>0</v>
      </c>
      <c r="CT263" s="19"/>
      <c r="CU263" s="35"/>
      <c r="DA263" s="1" t="s">
        <v>29</v>
      </c>
    </row>
    <row r="264" spans="1:105" ht="46.8" hidden="1" x14ac:dyDescent="0.3">
      <c r="A264" s="16" t="s">
        <v>200</v>
      </c>
      <c r="B264" s="17">
        <v>600</v>
      </c>
      <c r="C264" s="16"/>
      <c r="D264" s="16"/>
      <c r="E264" s="34" t="s">
        <v>43</v>
      </c>
      <c r="F264" s="26">
        <f t="shared" ref="F264:K264" si="964">F265+F267</f>
        <v>583818.6</v>
      </c>
      <c r="G264" s="26">
        <f t="shared" si="964"/>
        <v>583818.6</v>
      </c>
      <c r="H264" s="26">
        <f t="shared" si="964"/>
        <v>583818.6</v>
      </c>
      <c r="I264" s="26">
        <f t="shared" si="964"/>
        <v>0</v>
      </c>
      <c r="J264" s="26">
        <f t="shared" si="964"/>
        <v>0</v>
      </c>
      <c r="K264" s="26">
        <f t="shared" si="964"/>
        <v>0</v>
      </c>
      <c r="L264" s="26">
        <f t="shared" si="812"/>
        <v>583818.6</v>
      </c>
      <c r="M264" s="26">
        <f t="shared" si="813"/>
        <v>583818.6</v>
      </c>
      <c r="N264" s="26">
        <f t="shared" si="814"/>
        <v>583818.6</v>
      </c>
      <c r="O264" s="26">
        <f>O265+O267</f>
        <v>0</v>
      </c>
      <c r="P264" s="26">
        <f>P265+P267</f>
        <v>0</v>
      </c>
      <c r="Q264" s="26">
        <f>Q265+Q267</f>
        <v>0</v>
      </c>
      <c r="R264" s="26">
        <f t="shared" si="815"/>
        <v>583818.6</v>
      </c>
      <c r="S264" s="26">
        <f t="shared" si="816"/>
        <v>583818.6</v>
      </c>
      <c r="T264" s="26">
        <f t="shared" si="817"/>
        <v>583818.6</v>
      </c>
      <c r="U264" s="26">
        <f>U265+U267</f>
        <v>0</v>
      </c>
      <c r="V264" s="26">
        <f>V265+V267</f>
        <v>0</v>
      </c>
      <c r="W264" s="26">
        <f>W265+W267</f>
        <v>0</v>
      </c>
      <c r="X264" s="26">
        <f t="shared" si="818"/>
        <v>583818.6</v>
      </c>
      <c r="Y264" s="26">
        <f t="shared" si="819"/>
        <v>583818.6</v>
      </c>
      <c r="Z264" s="26">
        <f t="shared" si="820"/>
        <v>583818.6</v>
      </c>
      <c r="AA264" s="26">
        <f>AA265+AA267</f>
        <v>0</v>
      </c>
      <c r="AB264" s="26">
        <f>AB265+AB267</f>
        <v>0</v>
      </c>
      <c r="AC264" s="26">
        <f>AC265+AC267</f>
        <v>0</v>
      </c>
      <c r="AD264" s="26">
        <f t="shared" si="821"/>
        <v>583818.6</v>
      </c>
      <c r="AE264" s="26">
        <f t="shared" si="822"/>
        <v>583818.6</v>
      </c>
      <c r="AF264" s="26">
        <f t="shared" si="823"/>
        <v>583818.6</v>
      </c>
      <c r="AG264" s="26">
        <f>AG265+AG267</f>
        <v>0</v>
      </c>
      <c r="AH264" s="26">
        <f>AH265+AH267</f>
        <v>0</v>
      </c>
      <c r="AI264" s="26">
        <f>AI265+AI267</f>
        <v>0</v>
      </c>
      <c r="AJ264" s="26">
        <f t="shared" si="824"/>
        <v>583818.6</v>
      </c>
      <c r="AK264" s="26">
        <f t="shared" si="825"/>
        <v>583818.6</v>
      </c>
      <c r="AL264" s="26">
        <f t="shared" si="826"/>
        <v>583818.6</v>
      </c>
      <c r="AM264" s="26">
        <f>AM265+AM267</f>
        <v>0</v>
      </c>
      <c r="AN264" s="26">
        <f>AN265+AN267</f>
        <v>0</v>
      </c>
      <c r="AO264" s="26">
        <f>AO265+AO267</f>
        <v>0</v>
      </c>
      <c r="AP264" s="26">
        <f t="shared" si="827"/>
        <v>583818.6</v>
      </c>
      <c r="AQ264" s="26">
        <f t="shared" si="828"/>
        <v>583818.6</v>
      </c>
      <c r="AR264" s="26">
        <f t="shared" si="829"/>
        <v>583818.6</v>
      </c>
      <c r="AS264" s="26">
        <f>AS265+AS267</f>
        <v>0</v>
      </c>
      <c r="AT264" s="26">
        <f>AT265+AT267</f>
        <v>0</v>
      </c>
      <c r="AU264" s="26">
        <f>AU265+AU267</f>
        <v>0</v>
      </c>
      <c r="AV264" s="26">
        <f t="shared" si="830"/>
        <v>583818.6</v>
      </c>
      <c r="AW264" s="26">
        <f t="shared" si="831"/>
        <v>583818.6</v>
      </c>
      <c r="AX264" s="26">
        <f t="shared" si="832"/>
        <v>583818.6</v>
      </c>
      <c r="AY264" s="26">
        <f>AY265+AY267</f>
        <v>0</v>
      </c>
      <c r="AZ264" s="26">
        <f>AZ265+AZ267</f>
        <v>0</v>
      </c>
      <c r="BA264" s="26">
        <f>BA265+BA267</f>
        <v>0</v>
      </c>
      <c r="BB264" s="26">
        <f t="shared" si="833"/>
        <v>583818.6</v>
      </c>
      <c r="BC264" s="26">
        <f t="shared" si="834"/>
        <v>583818.6</v>
      </c>
      <c r="BD264" s="26">
        <f t="shared" si="835"/>
        <v>583818.6</v>
      </c>
      <c r="BE264" s="26">
        <f>BE265+BE267</f>
        <v>0</v>
      </c>
      <c r="BF264" s="26">
        <f>BF265+BF267</f>
        <v>0</v>
      </c>
      <c r="BG264" s="26">
        <f>BG265+BG267</f>
        <v>0</v>
      </c>
      <c r="BH264" s="26">
        <f t="shared" si="836"/>
        <v>583818.6</v>
      </c>
      <c r="BI264" s="26">
        <f t="shared" si="837"/>
        <v>583818.6</v>
      </c>
      <c r="BJ264" s="26">
        <f t="shared" si="838"/>
        <v>583818.6</v>
      </c>
      <c r="BK264" s="26">
        <f>BK265+BK267</f>
        <v>0</v>
      </c>
      <c r="BL264" s="26">
        <f>BL265+BL267</f>
        <v>0</v>
      </c>
      <c r="BM264" s="26">
        <f>BM265+BM267</f>
        <v>0</v>
      </c>
      <c r="BN264" s="26">
        <f t="shared" si="839"/>
        <v>583818.6</v>
      </c>
      <c r="BO264" s="26">
        <f t="shared" si="840"/>
        <v>583818.6</v>
      </c>
      <c r="BP264" s="26">
        <f t="shared" si="841"/>
        <v>583818.6</v>
      </c>
      <c r="BQ264" s="26">
        <f>BQ265+BQ267</f>
        <v>0</v>
      </c>
      <c r="BR264" s="26">
        <f>BR265+BR267</f>
        <v>0</v>
      </c>
      <c r="BS264" s="26">
        <f t="shared" si="842"/>
        <v>583818.6</v>
      </c>
      <c r="BT264" s="26">
        <f t="shared" si="843"/>
        <v>583818.6</v>
      </c>
      <c r="BU264" s="26">
        <f t="shared" si="844"/>
        <v>583818.6</v>
      </c>
      <c r="BV264" s="26">
        <f>BV265+BV267</f>
        <v>0</v>
      </c>
      <c r="BW264" s="26">
        <f>BW265+BW267</f>
        <v>0</v>
      </c>
      <c r="BX264" s="26">
        <f t="shared" si="845"/>
        <v>583818.6</v>
      </c>
      <c r="BY264" s="26">
        <f t="shared" si="846"/>
        <v>583818.6</v>
      </c>
      <c r="BZ264" s="26">
        <f t="shared" si="847"/>
        <v>583818.6</v>
      </c>
      <c r="CA264" s="26">
        <f>CA265+CA267</f>
        <v>-247.07799999999997</v>
      </c>
      <c r="CB264" s="26">
        <f>CB265+CB267</f>
        <v>0</v>
      </c>
      <c r="CC264" s="26">
        <f>CC265+CC267</f>
        <v>0</v>
      </c>
      <c r="CD264" s="26">
        <f t="shared" si="848"/>
        <v>583571.522</v>
      </c>
      <c r="CE264" s="26">
        <f t="shared" si="849"/>
        <v>583818.6</v>
      </c>
      <c r="CF264" s="26">
        <f t="shared" si="850"/>
        <v>583818.6</v>
      </c>
      <c r="CG264" s="26">
        <f>CG265+CG267</f>
        <v>0</v>
      </c>
      <c r="CH264" s="26">
        <f>CH265+CH267</f>
        <v>0</v>
      </c>
      <c r="CI264" s="26">
        <f>CI265+CI267</f>
        <v>0</v>
      </c>
      <c r="CJ264" s="26">
        <f t="shared" si="851"/>
        <v>583571.522</v>
      </c>
      <c r="CK264" s="26">
        <f t="shared" si="852"/>
        <v>583818.6</v>
      </c>
      <c r="CL264" s="26">
        <f t="shared" si="853"/>
        <v>583818.6</v>
      </c>
      <c r="CM264" s="26">
        <f>CM265+CM267</f>
        <v>0</v>
      </c>
      <c r="CN264" s="26">
        <f>CN265+CN267</f>
        <v>0</v>
      </c>
      <c r="CO264" s="26">
        <f>CO265+CO267</f>
        <v>0</v>
      </c>
      <c r="CP264" s="26">
        <f t="shared" si="854"/>
        <v>583571.522</v>
      </c>
      <c r="CQ264" s="26">
        <f t="shared" si="855"/>
        <v>583818.6</v>
      </c>
      <c r="CR264" s="26">
        <f t="shared" si="856"/>
        <v>583818.6</v>
      </c>
      <c r="CS264" s="26">
        <f>CS265+CS267</f>
        <v>0</v>
      </c>
      <c r="CT264" s="19"/>
      <c r="CU264" s="35"/>
      <c r="CY264" s="1" t="s">
        <v>27</v>
      </c>
    </row>
    <row r="265" spans="1:105" hidden="1" x14ac:dyDescent="0.3">
      <c r="A265" s="16" t="s">
        <v>200</v>
      </c>
      <c r="B265" s="17">
        <v>610</v>
      </c>
      <c r="C265" s="16"/>
      <c r="D265" s="16"/>
      <c r="E265" s="34" t="s">
        <v>102</v>
      </c>
      <c r="F265" s="26">
        <f t="shared" ref="F265:K265" si="965">F266</f>
        <v>96737.4</v>
      </c>
      <c r="G265" s="26">
        <f t="shared" si="965"/>
        <v>96737.4</v>
      </c>
      <c r="H265" s="26">
        <f t="shared" si="965"/>
        <v>96737.4</v>
      </c>
      <c r="I265" s="26">
        <f t="shared" si="965"/>
        <v>0</v>
      </c>
      <c r="J265" s="26">
        <f t="shared" si="965"/>
        <v>0</v>
      </c>
      <c r="K265" s="26">
        <f t="shared" si="965"/>
        <v>0</v>
      </c>
      <c r="L265" s="26">
        <f t="shared" si="812"/>
        <v>96737.4</v>
      </c>
      <c r="M265" s="26">
        <f t="shared" si="813"/>
        <v>96737.4</v>
      </c>
      <c r="N265" s="26">
        <f t="shared" si="814"/>
        <v>96737.4</v>
      </c>
      <c r="O265" s="26">
        <f>O266</f>
        <v>0</v>
      </c>
      <c r="P265" s="26">
        <f>P266</f>
        <v>0</v>
      </c>
      <c r="Q265" s="26">
        <f>Q266</f>
        <v>0</v>
      </c>
      <c r="R265" s="26">
        <f t="shared" si="815"/>
        <v>96737.4</v>
      </c>
      <c r="S265" s="26">
        <f t="shared" si="816"/>
        <v>96737.4</v>
      </c>
      <c r="T265" s="26">
        <f t="shared" si="817"/>
        <v>96737.4</v>
      </c>
      <c r="U265" s="26">
        <f>U266</f>
        <v>0</v>
      </c>
      <c r="V265" s="26">
        <f>V266</f>
        <v>0</v>
      </c>
      <c r="W265" s="26">
        <f>W266</f>
        <v>0</v>
      </c>
      <c r="X265" s="26">
        <f t="shared" si="818"/>
        <v>96737.4</v>
      </c>
      <c r="Y265" s="26">
        <f t="shared" si="819"/>
        <v>96737.4</v>
      </c>
      <c r="Z265" s="26">
        <f t="shared" si="820"/>
        <v>96737.4</v>
      </c>
      <c r="AA265" s="26">
        <f>AA266</f>
        <v>0</v>
      </c>
      <c r="AB265" s="26">
        <f>AB266</f>
        <v>0</v>
      </c>
      <c r="AC265" s="26">
        <f>AC266</f>
        <v>0</v>
      </c>
      <c r="AD265" s="26">
        <f t="shared" si="821"/>
        <v>96737.4</v>
      </c>
      <c r="AE265" s="26">
        <f t="shared" si="822"/>
        <v>96737.4</v>
      </c>
      <c r="AF265" s="26">
        <f t="shared" si="823"/>
        <v>96737.4</v>
      </c>
      <c r="AG265" s="26">
        <f>AG266</f>
        <v>0</v>
      </c>
      <c r="AH265" s="26">
        <f>AH266</f>
        <v>0</v>
      </c>
      <c r="AI265" s="26">
        <f>AI266</f>
        <v>0</v>
      </c>
      <c r="AJ265" s="26">
        <f t="shared" si="824"/>
        <v>96737.4</v>
      </c>
      <c r="AK265" s="26">
        <f t="shared" si="825"/>
        <v>96737.4</v>
      </c>
      <c r="AL265" s="26">
        <f t="shared" si="826"/>
        <v>96737.4</v>
      </c>
      <c r="AM265" s="26">
        <f>AM266</f>
        <v>0</v>
      </c>
      <c r="AN265" s="26">
        <f>AN266</f>
        <v>0</v>
      </c>
      <c r="AO265" s="26">
        <f>AO266</f>
        <v>0</v>
      </c>
      <c r="AP265" s="26">
        <f t="shared" si="827"/>
        <v>96737.4</v>
      </c>
      <c r="AQ265" s="26">
        <f t="shared" si="828"/>
        <v>96737.4</v>
      </c>
      <c r="AR265" s="26">
        <f t="shared" si="829"/>
        <v>96737.4</v>
      </c>
      <c r="AS265" s="26">
        <f>AS266</f>
        <v>0</v>
      </c>
      <c r="AT265" s="26">
        <f>AT266</f>
        <v>0</v>
      </c>
      <c r="AU265" s="26">
        <f>AU266</f>
        <v>0</v>
      </c>
      <c r="AV265" s="26">
        <f t="shared" si="830"/>
        <v>96737.4</v>
      </c>
      <c r="AW265" s="26">
        <f t="shared" si="831"/>
        <v>96737.4</v>
      </c>
      <c r="AX265" s="26">
        <f t="shared" si="832"/>
        <v>96737.4</v>
      </c>
      <c r="AY265" s="26">
        <f>AY266</f>
        <v>0</v>
      </c>
      <c r="AZ265" s="26">
        <f>AZ266</f>
        <v>0</v>
      </c>
      <c r="BA265" s="26">
        <f>BA266</f>
        <v>0</v>
      </c>
      <c r="BB265" s="26">
        <f t="shared" si="833"/>
        <v>96737.4</v>
      </c>
      <c r="BC265" s="26">
        <f t="shared" si="834"/>
        <v>96737.4</v>
      </c>
      <c r="BD265" s="26">
        <f t="shared" si="835"/>
        <v>96737.4</v>
      </c>
      <c r="BE265" s="26">
        <f>BE266</f>
        <v>0</v>
      </c>
      <c r="BF265" s="26">
        <f>BF266</f>
        <v>0</v>
      </c>
      <c r="BG265" s="26">
        <f>BG266</f>
        <v>0</v>
      </c>
      <c r="BH265" s="26">
        <f t="shared" si="836"/>
        <v>96737.4</v>
      </c>
      <c r="BI265" s="26">
        <f t="shared" si="837"/>
        <v>96737.4</v>
      </c>
      <c r="BJ265" s="26">
        <f t="shared" si="838"/>
        <v>96737.4</v>
      </c>
      <c r="BK265" s="26">
        <f>BK266</f>
        <v>0</v>
      </c>
      <c r="BL265" s="26">
        <f>BL266</f>
        <v>0</v>
      </c>
      <c r="BM265" s="26">
        <f>BM266</f>
        <v>0</v>
      </c>
      <c r="BN265" s="26">
        <f t="shared" si="839"/>
        <v>96737.4</v>
      </c>
      <c r="BO265" s="26">
        <f t="shared" si="840"/>
        <v>96737.4</v>
      </c>
      <c r="BP265" s="26">
        <f t="shared" si="841"/>
        <v>96737.4</v>
      </c>
      <c r="BQ265" s="26">
        <f>BQ266</f>
        <v>0</v>
      </c>
      <c r="BR265" s="26">
        <f>BR266</f>
        <v>0</v>
      </c>
      <c r="BS265" s="26">
        <f t="shared" si="842"/>
        <v>96737.4</v>
      </c>
      <c r="BT265" s="26">
        <f t="shared" si="843"/>
        <v>96737.4</v>
      </c>
      <c r="BU265" s="26">
        <f t="shared" si="844"/>
        <v>96737.4</v>
      </c>
      <c r="BV265" s="26">
        <f>BV266</f>
        <v>0</v>
      </c>
      <c r="BW265" s="26">
        <f>BW266</f>
        <v>0</v>
      </c>
      <c r="BX265" s="26">
        <f t="shared" si="845"/>
        <v>96737.4</v>
      </c>
      <c r="BY265" s="26">
        <f t="shared" si="846"/>
        <v>96737.4</v>
      </c>
      <c r="BZ265" s="26">
        <f t="shared" si="847"/>
        <v>96737.4</v>
      </c>
      <c r="CA265" s="26">
        <f>CA266</f>
        <v>-6.5149999999999997</v>
      </c>
      <c r="CB265" s="26">
        <f>CB266</f>
        <v>0</v>
      </c>
      <c r="CC265" s="26">
        <f>CC266</f>
        <v>0</v>
      </c>
      <c r="CD265" s="26">
        <f t="shared" si="848"/>
        <v>96730.884999999995</v>
      </c>
      <c r="CE265" s="26">
        <f t="shared" si="849"/>
        <v>96737.4</v>
      </c>
      <c r="CF265" s="26">
        <f t="shared" si="850"/>
        <v>96737.4</v>
      </c>
      <c r="CG265" s="26">
        <f>CG266</f>
        <v>0</v>
      </c>
      <c r="CH265" s="26">
        <f>CH266</f>
        <v>0</v>
      </c>
      <c r="CI265" s="26">
        <f>CI266</f>
        <v>0</v>
      </c>
      <c r="CJ265" s="26">
        <f t="shared" si="851"/>
        <v>96730.884999999995</v>
      </c>
      <c r="CK265" s="26">
        <f t="shared" si="852"/>
        <v>96737.4</v>
      </c>
      <c r="CL265" s="26">
        <f t="shared" si="853"/>
        <v>96737.4</v>
      </c>
      <c r="CM265" s="26">
        <f>CM266</f>
        <v>0</v>
      </c>
      <c r="CN265" s="26">
        <f>CN266</f>
        <v>0</v>
      </c>
      <c r="CO265" s="26">
        <f>CO266</f>
        <v>0</v>
      </c>
      <c r="CP265" s="26">
        <f t="shared" si="854"/>
        <v>96730.884999999995</v>
      </c>
      <c r="CQ265" s="26">
        <f t="shared" si="855"/>
        <v>96737.4</v>
      </c>
      <c r="CR265" s="26">
        <f t="shared" si="856"/>
        <v>96737.4</v>
      </c>
      <c r="CS265" s="26">
        <f>CS266</f>
        <v>0</v>
      </c>
      <c r="CT265" s="19"/>
      <c r="CU265" s="35"/>
      <c r="CZ265" s="1" t="s">
        <v>28</v>
      </c>
    </row>
    <row r="266" spans="1:105" hidden="1" x14ac:dyDescent="0.3">
      <c r="A266" s="16" t="s">
        <v>200</v>
      </c>
      <c r="B266" s="17">
        <v>610</v>
      </c>
      <c r="C266" s="16" t="s">
        <v>47</v>
      </c>
      <c r="D266" s="16" t="s">
        <v>40</v>
      </c>
      <c r="E266" s="34" t="s">
        <v>48</v>
      </c>
      <c r="F266" s="26">
        <v>96737.4</v>
      </c>
      <c r="G266" s="26">
        <v>96737.4</v>
      </c>
      <c r="H266" s="26">
        <v>96737.4</v>
      </c>
      <c r="I266" s="26"/>
      <c r="J266" s="26"/>
      <c r="K266" s="26"/>
      <c r="L266" s="26">
        <f t="shared" si="812"/>
        <v>96737.4</v>
      </c>
      <c r="M266" s="26">
        <f t="shared" si="813"/>
        <v>96737.4</v>
      </c>
      <c r="N266" s="26">
        <f t="shared" si="814"/>
        <v>96737.4</v>
      </c>
      <c r="O266" s="26"/>
      <c r="P266" s="26"/>
      <c r="Q266" s="26"/>
      <c r="R266" s="26">
        <f t="shared" si="815"/>
        <v>96737.4</v>
      </c>
      <c r="S266" s="26">
        <f t="shared" si="816"/>
        <v>96737.4</v>
      </c>
      <c r="T266" s="26">
        <f t="shared" si="817"/>
        <v>96737.4</v>
      </c>
      <c r="U266" s="26"/>
      <c r="V266" s="26"/>
      <c r="W266" s="26"/>
      <c r="X266" s="26">
        <f t="shared" si="818"/>
        <v>96737.4</v>
      </c>
      <c r="Y266" s="26">
        <f t="shared" si="819"/>
        <v>96737.4</v>
      </c>
      <c r="Z266" s="26">
        <f t="shared" si="820"/>
        <v>96737.4</v>
      </c>
      <c r="AA266" s="26"/>
      <c r="AB266" s="26"/>
      <c r="AC266" s="26"/>
      <c r="AD266" s="26">
        <f t="shared" si="821"/>
        <v>96737.4</v>
      </c>
      <c r="AE266" s="26">
        <f t="shared" si="822"/>
        <v>96737.4</v>
      </c>
      <c r="AF266" s="26">
        <f t="shared" si="823"/>
        <v>96737.4</v>
      </c>
      <c r="AG266" s="26"/>
      <c r="AH266" s="26"/>
      <c r="AI266" s="26"/>
      <c r="AJ266" s="26">
        <f t="shared" si="824"/>
        <v>96737.4</v>
      </c>
      <c r="AK266" s="26">
        <f t="shared" si="825"/>
        <v>96737.4</v>
      </c>
      <c r="AL266" s="26">
        <f t="shared" si="826"/>
        <v>96737.4</v>
      </c>
      <c r="AM266" s="26"/>
      <c r="AN266" s="26"/>
      <c r="AO266" s="26"/>
      <c r="AP266" s="26">
        <f t="shared" si="827"/>
        <v>96737.4</v>
      </c>
      <c r="AQ266" s="26">
        <f t="shared" si="828"/>
        <v>96737.4</v>
      </c>
      <c r="AR266" s="26">
        <f t="shared" si="829"/>
        <v>96737.4</v>
      </c>
      <c r="AS266" s="26"/>
      <c r="AT266" s="26"/>
      <c r="AU266" s="26"/>
      <c r="AV266" s="26">
        <f t="shared" si="830"/>
        <v>96737.4</v>
      </c>
      <c r="AW266" s="26">
        <f t="shared" si="831"/>
        <v>96737.4</v>
      </c>
      <c r="AX266" s="26">
        <f t="shared" si="832"/>
        <v>96737.4</v>
      </c>
      <c r="AY266" s="26"/>
      <c r="AZ266" s="26"/>
      <c r="BA266" s="26"/>
      <c r="BB266" s="26">
        <f t="shared" si="833"/>
        <v>96737.4</v>
      </c>
      <c r="BC266" s="26">
        <f t="shared" si="834"/>
        <v>96737.4</v>
      </c>
      <c r="BD266" s="26">
        <f t="shared" si="835"/>
        <v>96737.4</v>
      </c>
      <c r="BE266" s="26"/>
      <c r="BF266" s="26"/>
      <c r="BG266" s="26"/>
      <c r="BH266" s="26">
        <f t="shared" si="836"/>
        <v>96737.4</v>
      </c>
      <c r="BI266" s="26">
        <f t="shared" si="837"/>
        <v>96737.4</v>
      </c>
      <c r="BJ266" s="26">
        <f t="shared" si="838"/>
        <v>96737.4</v>
      </c>
      <c r="BK266" s="26"/>
      <c r="BL266" s="26"/>
      <c r="BM266" s="26"/>
      <c r="BN266" s="26">
        <f t="shared" si="839"/>
        <v>96737.4</v>
      </c>
      <c r="BO266" s="26">
        <f t="shared" si="840"/>
        <v>96737.4</v>
      </c>
      <c r="BP266" s="26">
        <f t="shared" si="841"/>
        <v>96737.4</v>
      </c>
      <c r="BQ266" s="26"/>
      <c r="BR266" s="26"/>
      <c r="BS266" s="26">
        <f t="shared" si="842"/>
        <v>96737.4</v>
      </c>
      <c r="BT266" s="26">
        <f t="shared" si="843"/>
        <v>96737.4</v>
      </c>
      <c r="BU266" s="26">
        <f t="shared" si="844"/>
        <v>96737.4</v>
      </c>
      <c r="BV266" s="26"/>
      <c r="BW266" s="26"/>
      <c r="BX266" s="26">
        <f t="shared" si="845"/>
        <v>96737.4</v>
      </c>
      <c r="BY266" s="26">
        <f t="shared" si="846"/>
        <v>96737.4</v>
      </c>
      <c r="BZ266" s="26">
        <f t="shared" si="847"/>
        <v>96737.4</v>
      </c>
      <c r="CA266" s="26">
        <v>-6.5149999999999997</v>
      </c>
      <c r="CB266" s="26"/>
      <c r="CC266" s="26"/>
      <c r="CD266" s="26">
        <f t="shared" si="848"/>
        <v>96730.884999999995</v>
      </c>
      <c r="CE266" s="26">
        <f t="shared" si="849"/>
        <v>96737.4</v>
      </c>
      <c r="CF266" s="26">
        <f t="shared" si="850"/>
        <v>96737.4</v>
      </c>
      <c r="CG266" s="26"/>
      <c r="CH266" s="26"/>
      <c r="CI266" s="26"/>
      <c r="CJ266" s="26">
        <f t="shared" si="851"/>
        <v>96730.884999999995</v>
      </c>
      <c r="CK266" s="26">
        <f t="shared" si="852"/>
        <v>96737.4</v>
      </c>
      <c r="CL266" s="26">
        <f t="shared" si="853"/>
        <v>96737.4</v>
      </c>
      <c r="CM266" s="26"/>
      <c r="CN266" s="26"/>
      <c r="CO266" s="26"/>
      <c r="CP266" s="26">
        <f t="shared" si="854"/>
        <v>96730.884999999995</v>
      </c>
      <c r="CQ266" s="26">
        <f t="shared" si="855"/>
        <v>96737.4</v>
      </c>
      <c r="CR266" s="26">
        <f t="shared" si="856"/>
        <v>96737.4</v>
      </c>
      <c r="CS266" s="26"/>
      <c r="CT266" s="19"/>
      <c r="CU266" s="35"/>
    </row>
    <row r="267" spans="1:105" hidden="1" x14ac:dyDescent="0.3">
      <c r="A267" s="16" t="s">
        <v>200</v>
      </c>
      <c r="B267" s="17">
        <v>620</v>
      </c>
      <c r="C267" s="16"/>
      <c r="D267" s="16"/>
      <c r="E267" s="34" t="s">
        <v>44</v>
      </c>
      <c r="F267" s="26">
        <f t="shared" ref="F267:K267" si="966">F268</f>
        <v>487081.2</v>
      </c>
      <c r="G267" s="26">
        <f t="shared" si="966"/>
        <v>487081.2</v>
      </c>
      <c r="H267" s="26">
        <f t="shared" si="966"/>
        <v>487081.2</v>
      </c>
      <c r="I267" s="26">
        <f t="shared" si="966"/>
        <v>0</v>
      </c>
      <c r="J267" s="26">
        <f t="shared" si="966"/>
        <v>0</v>
      </c>
      <c r="K267" s="26">
        <f t="shared" si="966"/>
        <v>0</v>
      </c>
      <c r="L267" s="26">
        <f t="shared" ref="L267:L330" si="967">F267+I267</f>
        <v>487081.2</v>
      </c>
      <c r="M267" s="26">
        <f t="shared" ref="M267:M330" si="968">G267+J267</f>
        <v>487081.2</v>
      </c>
      <c r="N267" s="26">
        <f t="shared" ref="N267:N330" si="969">H267+K267</f>
        <v>487081.2</v>
      </c>
      <c r="O267" s="26">
        <f>O268</f>
        <v>0</v>
      </c>
      <c r="P267" s="26">
        <f>P268</f>
        <v>0</v>
      </c>
      <c r="Q267" s="26">
        <f>Q268</f>
        <v>0</v>
      </c>
      <c r="R267" s="26">
        <f t="shared" ref="R267:R330" si="970">L267+O267</f>
        <v>487081.2</v>
      </c>
      <c r="S267" s="26">
        <f t="shared" ref="S267:S330" si="971">M267+P267</f>
        <v>487081.2</v>
      </c>
      <c r="T267" s="26">
        <f t="shared" ref="T267:T330" si="972">N267+Q267</f>
        <v>487081.2</v>
      </c>
      <c r="U267" s="26">
        <f>U268</f>
        <v>0</v>
      </c>
      <c r="V267" s="26">
        <f>V268</f>
        <v>0</v>
      </c>
      <c r="W267" s="26">
        <f>W268</f>
        <v>0</v>
      </c>
      <c r="X267" s="26">
        <f t="shared" ref="X267:X330" si="973">R267+U267</f>
        <v>487081.2</v>
      </c>
      <c r="Y267" s="26">
        <f t="shared" ref="Y267:Y330" si="974">S267+V267</f>
        <v>487081.2</v>
      </c>
      <c r="Z267" s="26">
        <f t="shared" ref="Z267:Z330" si="975">T267+W267</f>
        <v>487081.2</v>
      </c>
      <c r="AA267" s="26">
        <f>AA268</f>
        <v>0</v>
      </c>
      <c r="AB267" s="26">
        <f>AB268</f>
        <v>0</v>
      </c>
      <c r="AC267" s="26">
        <f>AC268</f>
        <v>0</v>
      </c>
      <c r="AD267" s="26">
        <f t="shared" ref="AD267:AD330" si="976">X267+AA267</f>
        <v>487081.2</v>
      </c>
      <c r="AE267" s="26">
        <f t="shared" ref="AE267:AE330" si="977">Y267+AB267</f>
        <v>487081.2</v>
      </c>
      <c r="AF267" s="26">
        <f t="shared" ref="AF267:AF330" si="978">Z267+AC267</f>
        <v>487081.2</v>
      </c>
      <c r="AG267" s="26">
        <f>AG268</f>
        <v>0</v>
      </c>
      <c r="AH267" s="26">
        <f>AH268</f>
        <v>0</v>
      </c>
      <c r="AI267" s="26">
        <f>AI268</f>
        <v>0</v>
      </c>
      <c r="AJ267" s="26">
        <f t="shared" ref="AJ267:AJ330" si="979">AD267+AG267</f>
        <v>487081.2</v>
      </c>
      <c r="AK267" s="26">
        <f t="shared" ref="AK267:AK330" si="980">AE267+AH267</f>
        <v>487081.2</v>
      </c>
      <c r="AL267" s="26">
        <f t="shared" ref="AL267:AL330" si="981">AF267+AI267</f>
        <v>487081.2</v>
      </c>
      <c r="AM267" s="26">
        <f>AM268</f>
        <v>0</v>
      </c>
      <c r="AN267" s="26">
        <f>AN268</f>
        <v>0</v>
      </c>
      <c r="AO267" s="26">
        <f>AO268</f>
        <v>0</v>
      </c>
      <c r="AP267" s="26">
        <f t="shared" ref="AP267:AP330" si="982">AJ267+AM267</f>
        <v>487081.2</v>
      </c>
      <c r="AQ267" s="26">
        <f t="shared" ref="AQ267:AQ330" si="983">AK267+AN267</f>
        <v>487081.2</v>
      </c>
      <c r="AR267" s="26">
        <f t="shared" ref="AR267:AR330" si="984">AL267+AO267</f>
        <v>487081.2</v>
      </c>
      <c r="AS267" s="26">
        <f>AS268</f>
        <v>0</v>
      </c>
      <c r="AT267" s="26">
        <f>AT268</f>
        <v>0</v>
      </c>
      <c r="AU267" s="26">
        <f>AU268</f>
        <v>0</v>
      </c>
      <c r="AV267" s="26">
        <f t="shared" ref="AV267:AV330" si="985">AP267+AS267</f>
        <v>487081.2</v>
      </c>
      <c r="AW267" s="26">
        <f t="shared" ref="AW267:AW330" si="986">AQ267+AT267</f>
        <v>487081.2</v>
      </c>
      <c r="AX267" s="26">
        <f t="shared" ref="AX267:AX330" si="987">AR267+AU267</f>
        <v>487081.2</v>
      </c>
      <c r="AY267" s="26">
        <f>AY268</f>
        <v>0</v>
      </c>
      <c r="AZ267" s="26">
        <f>AZ268</f>
        <v>0</v>
      </c>
      <c r="BA267" s="26">
        <f>BA268</f>
        <v>0</v>
      </c>
      <c r="BB267" s="26">
        <f t="shared" ref="BB267:BB330" si="988">AV267+AY267</f>
        <v>487081.2</v>
      </c>
      <c r="BC267" s="26">
        <f t="shared" ref="BC267:BC330" si="989">AW267+AZ267</f>
        <v>487081.2</v>
      </c>
      <c r="BD267" s="26">
        <f t="shared" ref="BD267:BD330" si="990">AX267+BA267</f>
        <v>487081.2</v>
      </c>
      <c r="BE267" s="26">
        <f>BE268</f>
        <v>0</v>
      </c>
      <c r="BF267" s="26">
        <f>BF268</f>
        <v>0</v>
      </c>
      <c r="BG267" s="26">
        <f>BG268</f>
        <v>0</v>
      </c>
      <c r="BH267" s="26">
        <f t="shared" ref="BH267:BH330" si="991">BB267+BE267</f>
        <v>487081.2</v>
      </c>
      <c r="BI267" s="26">
        <f t="shared" ref="BI267:BI330" si="992">BC267+BF267</f>
        <v>487081.2</v>
      </c>
      <c r="BJ267" s="26">
        <f t="shared" ref="BJ267:BJ330" si="993">BD267+BG267</f>
        <v>487081.2</v>
      </c>
      <c r="BK267" s="26">
        <f>BK268</f>
        <v>0</v>
      </c>
      <c r="BL267" s="26">
        <f>BL268</f>
        <v>0</v>
      </c>
      <c r="BM267" s="26">
        <f>BM268</f>
        <v>0</v>
      </c>
      <c r="BN267" s="26">
        <f t="shared" ref="BN267:BN330" si="994">BH267+BK267</f>
        <v>487081.2</v>
      </c>
      <c r="BO267" s="26">
        <f t="shared" ref="BO267:BO330" si="995">BI267+BL267</f>
        <v>487081.2</v>
      </c>
      <c r="BP267" s="26">
        <f t="shared" ref="BP267:BP330" si="996">BJ267+BM267</f>
        <v>487081.2</v>
      </c>
      <c r="BQ267" s="26">
        <f>BQ268</f>
        <v>0</v>
      </c>
      <c r="BR267" s="26">
        <f>BR268</f>
        <v>0</v>
      </c>
      <c r="BS267" s="26">
        <f t="shared" ref="BS267:BS330" si="997">BQ267+BN267</f>
        <v>487081.2</v>
      </c>
      <c r="BT267" s="26">
        <f t="shared" ref="BT267:BT330" si="998">BR267+BO267</f>
        <v>487081.2</v>
      </c>
      <c r="BU267" s="26">
        <f t="shared" ref="BU267:BU330" si="999">BP267</f>
        <v>487081.2</v>
      </c>
      <c r="BV267" s="26">
        <f>BV268</f>
        <v>0</v>
      </c>
      <c r="BW267" s="26">
        <f>BW268</f>
        <v>0</v>
      </c>
      <c r="BX267" s="26">
        <f t="shared" ref="BX267:BX330" si="1000">BS267</f>
        <v>487081.2</v>
      </c>
      <c r="BY267" s="26">
        <f t="shared" ref="BY267:BY330" si="1001">BT267+BV267</f>
        <v>487081.2</v>
      </c>
      <c r="BZ267" s="26">
        <f t="shared" ref="BZ267:BZ330" si="1002">BU267+BW267</f>
        <v>487081.2</v>
      </c>
      <c r="CA267" s="26">
        <f>CA268</f>
        <v>-240.56299999999999</v>
      </c>
      <c r="CB267" s="26">
        <f>CB268</f>
        <v>0</v>
      </c>
      <c r="CC267" s="26">
        <f>CC268</f>
        <v>0</v>
      </c>
      <c r="CD267" s="26">
        <f t="shared" si="848"/>
        <v>486840.63699999999</v>
      </c>
      <c r="CE267" s="26">
        <f t="shared" si="849"/>
        <v>487081.2</v>
      </c>
      <c r="CF267" s="26">
        <f t="shared" si="850"/>
        <v>487081.2</v>
      </c>
      <c r="CG267" s="26">
        <f>CG268</f>
        <v>0</v>
      </c>
      <c r="CH267" s="26">
        <f>CH268</f>
        <v>0</v>
      </c>
      <c r="CI267" s="26">
        <f>CI268</f>
        <v>0</v>
      </c>
      <c r="CJ267" s="26">
        <f t="shared" si="851"/>
        <v>486840.63699999999</v>
      </c>
      <c r="CK267" s="26">
        <f t="shared" si="852"/>
        <v>487081.2</v>
      </c>
      <c r="CL267" s="26">
        <f t="shared" si="853"/>
        <v>487081.2</v>
      </c>
      <c r="CM267" s="26">
        <f>CM268</f>
        <v>0</v>
      </c>
      <c r="CN267" s="26">
        <f>CN268</f>
        <v>0</v>
      </c>
      <c r="CO267" s="26">
        <f>CO268</f>
        <v>0</v>
      </c>
      <c r="CP267" s="26">
        <f t="shared" si="854"/>
        <v>486840.63699999999</v>
      </c>
      <c r="CQ267" s="26">
        <f t="shared" si="855"/>
        <v>487081.2</v>
      </c>
      <c r="CR267" s="26">
        <f t="shared" si="856"/>
        <v>487081.2</v>
      </c>
      <c r="CS267" s="26">
        <f>CS268</f>
        <v>0</v>
      </c>
      <c r="CT267" s="19"/>
      <c r="CU267" s="35"/>
      <c r="CZ267" s="1" t="s">
        <v>28</v>
      </c>
    </row>
    <row r="268" spans="1:105" hidden="1" x14ac:dyDescent="0.3">
      <c r="A268" s="16" t="s">
        <v>200</v>
      </c>
      <c r="B268" s="17">
        <v>620</v>
      </c>
      <c r="C268" s="16" t="s">
        <v>47</v>
      </c>
      <c r="D268" s="16" t="s">
        <v>40</v>
      </c>
      <c r="E268" s="34" t="s">
        <v>48</v>
      </c>
      <c r="F268" s="26">
        <v>487081.2</v>
      </c>
      <c r="G268" s="26">
        <v>487081.2</v>
      </c>
      <c r="H268" s="26">
        <v>487081.2</v>
      </c>
      <c r="I268" s="26"/>
      <c r="J268" s="26"/>
      <c r="K268" s="26"/>
      <c r="L268" s="26">
        <f t="shared" si="967"/>
        <v>487081.2</v>
      </c>
      <c r="M268" s="26">
        <f t="shared" si="968"/>
        <v>487081.2</v>
      </c>
      <c r="N268" s="26">
        <f t="shared" si="969"/>
        <v>487081.2</v>
      </c>
      <c r="O268" s="26"/>
      <c r="P268" s="26"/>
      <c r="Q268" s="26"/>
      <c r="R268" s="26">
        <f t="shared" si="970"/>
        <v>487081.2</v>
      </c>
      <c r="S268" s="26">
        <f t="shared" si="971"/>
        <v>487081.2</v>
      </c>
      <c r="T268" s="26">
        <f t="shared" si="972"/>
        <v>487081.2</v>
      </c>
      <c r="U268" s="26"/>
      <c r="V268" s="26"/>
      <c r="W268" s="26"/>
      <c r="X268" s="26">
        <f t="shared" si="973"/>
        <v>487081.2</v>
      </c>
      <c r="Y268" s="26">
        <f t="shared" si="974"/>
        <v>487081.2</v>
      </c>
      <c r="Z268" s="26">
        <f t="shared" si="975"/>
        <v>487081.2</v>
      </c>
      <c r="AA268" s="26"/>
      <c r="AB268" s="26"/>
      <c r="AC268" s="26"/>
      <c r="AD268" s="26">
        <f t="shared" si="976"/>
        <v>487081.2</v>
      </c>
      <c r="AE268" s="26">
        <f t="shared" si="977"/>
        <v>487081.2</v>
      </c>
      <c r="AF268" s="26">
        <f t="shared" si="978"/>
        <v>487081.2</v>
      </c>
      <c r="AG268" s="26"/>
      <c r="AH268" s="26"/>
      <c r="AI268" s="26"/>
      <c r="AJ268" s="26">
        <f t="shared" si="979"/>
        <v>487081.2</v>
      </c>
      <c r="AK268" s="26">
        <f t="shared" si="980"/>
        <v>487081.2</v>
      </c>
      <c r="AL268" s="26">
        <f t="shared" si="981"/>
        <v>487081.2</v>
      </c>
      <c r="AM268" s="26"/>
      <c r="AN268" s="26"/>
      <c r="AO268" s="26"/>
      <c r="AP268" s="26">
        <f t="shared" si="982"/>
        <v>487081.2</v>
      </c>
      <c r="AQ268" s="26">
        <f t="shared" si="983"/>
        <v>487081.2</v>
      </c>
      <c r="AR268" s="26">
        <f t="shared" si="984"/>
        <v>487081.2</v>
      </c>
      <c r="AS268" s="26"/>
      <c r="AT268" s="26"/>
      <c r="AU268" s="26"/>
      <c r="AV268" s="26">
        <f t="shared" si="985"/>
        <v>487081.2</v>
      </c>
      <c r="AW268" s="26">
        <f t="shared" si="986"/>
        <v>487081.2</v>
      </c>
      <c r="AX268" s="26">
        <f t="shared" si="987"/>
        <v>487081.2</v>
      </c>
      <c r="AY268" s="26"/>
      <c r="AZ268" s="26"/>
      <c r="BA268" s="26"/>
      <c r="BB268" s="26">
        <f t="shared" si="988"/>
        <v>487081.2</v>
      </c>
      <c r="BC268" s="26">
        <f t="shared" si="989"/>
        <v>487081.2</v>
      </c>
      <c r="BD268" s="26">
        <f t="shared" si="990"/>
        <v>487081.2</v>
      </c>
      <c r="BE268" s="26"/>
      <c r="BF268" s="26"/>
      <c r="BG268" s="26"/>
      <c r="BH268" s="26">
        <f t="shared" si="991"/>
        <v>487081.2</v>
      </c>
      <c r="BI268" s="26">
        <f t="shared" si="992"/>
        <v>487081.2</v>
      </c>
      <c r="BJ268" s="26">
        <f t="shared" si="993"/>
        <v>487081.2</v>
      </c>
      <c r="BK268" s="26"/>
      <c r="BL268" s="26"/>
      <c r="BM268" s="26"/>
      <c r="BN268" s="26">
        <f t="shared" si="994"/>
        <v>487081.2</v>
      </c>
      <c r="BO268" s="26">
        <f t="shared" si="995"/>
        <v>487081.2</v>
      </c>
      <c r="BP268" s="26">
        <f t="shared" si="996"/>
        <v>487081.2</v>
      </c>
      <c r="BQ268" s="26"/>
      <c r="BR268" s="26"/>
      <c r="BS268" s="26">
        <f t="shared" si="997"/>
        <v>487081.2</v>
      </c>
      <c r="BT268" s="26">
        <f t="shared" si="998"/>
        <v>487081.2</v>
      </c>
      <c r="BU268" s="26">
        <f t="shared" si="999"/>
        <v>487081.2</v>
      </c>
      <c r="BV268" s="26"/>
      <c r="BW268" s="26"/>
      <c r="BX268" s="26">
        <f t="shared" si="1000"/>
        <v>487081.2</v>
      </c>
      <c r="BY268" s="26">
        <f t="shared" si="1001"/>
        <v>487081.2</v>
      </c>
      <c r="BZ268" s="26">
        <f t="shared" si="1002"/>
        <v>487081.2</v>
      </c>
      <c r="CA268" s="26">
        <v>-240.56299999999999</v>
      </c>
      <c r="CB268" s="26"/>
      <c r="CC268" s="26"/>
      <c r="CD268" s="26">
        <f t="shared" si="848"/>
        <v>486840.63699999999</v>
      </c>
      <c r="CE268" s="26">
        <f t="shared" si="849"/>
        <v>487081.2</v>
      </c>
      <c r="CF268" s="26">
        <f t="shared" si="850"/>
        <v>487081.2</v>
      </c>
      <c r="CG268" s="26"/>
      <c r="CH268" s="26"/>
      <c r="CI268" s="26"/>
      <c r="CJ268" s="26">
        <f t="shared" si="851"/>
        <v>486840.63699999999</v>
      </c>
      <c r="CK268" s="26">
        <f t="shared" si="852"/>
        <v>487081.2</v>
      </c>
      <c r="CL268" s="26">
        <f t="shared" si="853"/>
        <v>487081.2</v>
      </c>
      <c r="CM268" s="26"/>
      <c r="CN268" s="26"/>
      <c r="CO268" s="26"/>
      <c r="CP268" s="26">
        <f t="shared" si="854"/>
        <v>486840.63699999999</v>
      </c>
      <c r="CQ268" s="26">
        <f t="shared" si="855"/>
        <v>487081.2</v>
      </c>
      <c r="CR268" s="26">
        <f t="shared" si="856"/>
        <v>487081.2</v>
      </c>
      <c r="CS268" s="26"/>
      <c r="CT268" s="19"/>
      <c r="CU268" s="35"/>
    </row>
    <row r="269" spans="1:105" ht="46.8" hidden="1" x14ac:dyDescent="0.3">
      <c r="A269" s="16" t="s">
        <v>201</v>
      </c>
      <c r="B269" s="17"/>
      <c r="C269" s="16"/>
      <c r="D269" s="16"/>
      <c r="E269" s="34" t="s">
        <v>202</v>
      </c>
      <c r="F269" s="26">
        <f t="shared" ref="F269:K269" si="1003">F270</f>
        <v>15300</v>
      </c>
      <c r="G269" s="26">
        <f t="shared" si="1003"/>
        <v>15300</v>
      </c>
      <c r="H269" s="26">
        <f t="shared" si="1003"/>
        <v>15293.5</v>
      </c>
      <c r="I269" s="26">
        <f t="shared" si="1003"/>
        <v>0</v>
      </c>
      <c r="J269" s="26">
        <f t="shared" si="1003"/>
        <v>0</v>
      </c>
      <c r="K269" s="26">
        <f t="shared" si="1003"/>
        <v>0</v>
      </c>
      <c r="L269" s="26">
        <f t="shared" si="967"/>
        <v>15300</v>
      </c>
      <c r="M269" s="26">
        <f t="shared" si="968"/>
        <v>15300</v>
      </c>
      <c r="N269" s="26">
        <f t="shared" si="969"/>
        <v>15293.5</v>
      </c>
      <c r="O269" s="26">
        <f>O270</f>
        <v>0</v>
      </c>
      <c r="P269" s="26">
        <f>P270</f>
        <v>0</v>
      </c>
      <c r="Q269" s="26">
        <f>Q270</f>
        <v>0</v>
      </c>
      <c r="R269" s="26">
        <f t="shared" si="970"/>
        <v>15300</v>
      </c>
      <c r="S269" s="26">
        <f t="shared" si="971"/>
        <v>15300</v>
      </c>
      <c r="T269" s="26">
        <f t="shared" si="972"/>
        <v>15293.5</v>
      </c>
      <c r="U269" s="26">
        <f>U270</f>
        <v>0</v>
      </c>
      <c r="V269" s="26">
        <f>V270</f>
        <v>0</v>
      </c>
      <c r="W269" s="26">
        <f>W270</f>
        <v>0</v>
      </c>
      <c r="X269" s="26">
        <f t="shared" si="973"/>
        <v>15300</v>
      </c>
      <c r="Y269" s="26">
        <f t="shared" si="974"/>
        <v>15300</v>
      </c>
      <c r="Z269" s="26">
        <f t="shared" si="975"/>
        <v>15293.5</v>
      </c>
      <c r="AA269" s="26">
        <f>AA270</f>
        <v>0</v>
      </c>
      <c r="AB269" s="26">
        <f>AB270</f>
        <v>0</v>
      </c>
      <c r="AC269" s="26">
        <f>AC270</f>
        <v>0</v>
      </c>
      <c r="AD269" s="26">
        <f t="shared" si="976"/>
        <v>15300</v>
      </c>
      <c r="AE269" s="26">
        <f t="shared" si="977"/>
        <v>15300</v>
      </c>
      <c r="AF269" s="26">
        <f t="shared" si="978"/>
        <v>15293.5</v>
      </c>
      <c r="AG269" s="26">
        <f>AG270</f>
        <v>0</v>
      </c>
      <c r="AH269" s="26">
        <f>AH270</f>
        <v>0</v>
      </c>
      <c r="AI269" s="26">
        <f>AI270</f>
        <v>0</v>
      </c>
      <c r="AJ269" s="26">
        <f t="shared" si="979"/>
        <v>15300</v>
      </c>
      <c r="AK269" s="26">
        <f t="shared" si="980"/>
        <v>15300</v>
      </c>
      <c r="AL269" s="26">
        <f t="shared" si="981"/>
        <v>15293.5</v>
      </c>
      <c r="AM269" s="26">
        <f>AM270</f>
        <v>0</v>
      </c>
      <c r="AN269" s="26">
        <f>AN270</f>
        <v>0</v>
      </c>
      <c r="AO269" s="26">
        <f>AO270</f>
        <v>0</v>
      </c>
      <c r="AP269" s="26">
        <f t="shared" si="982"/>
        <v>15300</v>
      </c>
      <c r="AQ269" s="26">
        <f t="shared" si="983"/>
        <v>15300</v>
      </c>
      <c r="AR269" s="26">
        <f t="shared" si="984"/>
        <v>15293.5</v>
      </c>
      <c r="AS269" s="26">
        <f>AS270</f>
        <v>0</v>
      </c>
      <c r="AT269" s="26">
        <f>AT270</f>
        <v>0</v>
      </c>
      <c r="AU269" s="26">
        <f>AU270</f>
        <v>0</v>
      </c>
      <c r="AV269" s="26">
        <f t="shared" si="985"/>
        <v>15300</v>
      </c>
      <c r="AW269" s="26">
        <f t="shared" si="986"/>
        <v>15300</v>
      </c>
      <c r="AX269" s="26">
        <f t="shared" si="987"/>
        <v>15293.5</v>
      </c>
      <c r="AY269" s="26">
        <f>AY270</f>
        <v>0</v>
      </c>
      <c r="AZ269" s="26">
        <f>AZ270</f>
        <v>0</v>
      </c>
      <c r="BA269" s="26">
        <f>BA270</f>
        <v>0</v>
      </c>
      <c r="BB269" s="26">
        <f t="shared" si="988"/>
        <v>15300</v>
      </c>
      <c r="BC269" s="26">
        <f t="shared" si="989"/>
        <v>15300</v>
      </c>
      <c r="BD269" s="26">
        <f t="shared" si="990"/>
        <v>15293.5</v>
      </c>
      <c r="BE269" s="26">
        <f>BE270</f>
        <v>0</v>
      </c>
      <c r="BF269" s="26">
        <f>BF270</f>
        <v>0</v>
      </c>
      <c r="BG269" s="26">
        <f>BG270</f>
        <v>0</v>
      </c>
      <c r="BH269" s="26">
        <f t="shared" si="991"/>
        <v>15300</v>
      </c>
      <c r="BI269" s="26">
        <f t="shared" si="992"/>
        <v>15300</v>
      </c>
      <c r="BJ269" s="26">
        <f t="shared" si="993"/>
        <v>15293.5</v>
      </c>
      <c r="BK269" s="26">
        <f>BK270</f>
        <v>0</v>
      </c>
      <c r="BL269" s="26">
        <f>BL270</f>
        <v>0</v>
      </c>
      <c r="BM269" s="26">
        <f>BM270</f>
        <v>0</v>
      </c>
      <c r="BN269" s="26">
        <f t="shared" si="994"/>
        <v>15300</v>
      </c>
      <c r="BO269" s="26">
        <f t="shared" si="995"/>
        <v>15300</v>
      </c>
      <c r="BP269" s="26">
        <f t="shared" si="996"/>
        <v>15293.5</v>
      </c>
      <c r="BQ269" s="26">
        <f>BQ270</f>
        <v>0</v>
      </c>
      <c r="BR269" s="26">
        <f>BR270</f>
        <v>0</v>
      </c>
      <c r="BS269" s="26">
        <f t="shared" si="997"/>
        <v>15300</v>
      </c>
      <c r="BT269" s="26">
        <f t="shared" si="998"/>
        <v>15300</v>
      </c>
      <c r="BU269" s="26">
        <f t="shared" si="999"/>
        <v>15293.5</v>
      </c>
      <c r="BV269" s="26">
        <f>BV270</f>
        <v>0</v>
      </c>
      <c r="BW269" s="26">
        <f>BW270</f>
        <v>0</v>
      </c>
      <c r="BX269" s="26">
        <f t="shared" si="1000"/>
        <v>15300</v>
      </c>
      <c r="BY269" s="26">
        <f t="shared" si="1001"/>
        <v>15300</v>
      </c>
      <c r="BZ269" s="26">
        <f t="shared" si="1002"/>
        <v>15293.5</v>
      </c>
      <c r="CA269" s="26">
        <f>CA270</f>
        <v>0</v>
      </c>
      <c r="CB269" s="26">
        <f>CB270</f>
        <v>0</v>
      </c>
      <c r="CC269" s="26">
        <f>CC270</f>
        <v>0</v>
      </c>
      <c r="CD269" s="26">
        <f t="shared" si="848"/>
        <v>15300</v>
      </c>
      <c r="CE269" s="26">
        <f t="shared" si="849"/>
        <v>15300</v>
      </c>
      <c r="CF269" s="26">
        <f t="shared" si="850"/>
        <v>15293.5</v>
      </c>
      <c r="CG269" s="26">
        <f>CG270</f>
        <v>0</v>
      </c>
      <c r="CH269" s="26">
        <f>CH270</f>
        <v>0</v>
      </c>
      <c r="CI269" s="26">
        <f>CI270</f>
        <v>0</v>
      </c>
      <c r="CJ269" s="26">
        <f t="shared" si="851"/>
        <v>15300</v>
      </c>
      <c r="CK269" s="26">
        <f t="shared" si="852"/>
        <v>15300</v>
      </c>
      <c r="CL269" s="26">
        <f t="shared" si="853"/>
        <v>15293.5</v>
      </c>
      <c r="CM269" s="26">
        <f>CM270</f>
        <v>0</v>
      </c>
      <c r="CN269" s="26">
        <f>CN270</f>
        <v>0</v>
      </c>
      <c r="CO269" s="26">
        <f>CO270</f>
        <v>0</v>
      </c>
      <c r="CP269" s="26">
        <f t="shared" si="854"/>
        <v>15300</v>
      </c>
      <c r="CQ269" s="26">
        <f t="shared" si="855"/>
        <v>15300</v>
      </c>
      <c r="CR269" s="26">
        <f t="shared" si="856"/>
        <v>15293.5</v>
      </c>
      <c r="CS269" s="26">
        <f>CS270</f>
        <v>0</v>
      </c>
      <c r="CT269" s="19"/>
      <c r="CU269" s="35"/>
      <c r="DA269" s="1" t="s">
        <v>29</v>
      </c>
    </row>
    <row r="270" spans="1:105" ht="46.8" hidden="1" x14ac:dyDescent="0.3">
      <c r="A270" s="16" t="s">
        <v>201</v>
      </c>
      <c r="B270" s="17">
        <v>600</v>
      </c>
      <c r="C270" s="16"/>
      <c r="D270" s="16"/>
      <c r="E270" s="34" t="s">
        <v>43</v>
      </c>
      <c r="F270" s="26">
        <f t="shared" ref="F270:K270" si="1004">F271+F273</f>
        <v>15300</v>
      </c>
      <c r="G270" s="26">
        <f t="shared" si="1004"/>
        <v>15300</v>
      </c>
      <c r="H270" s="26">
        <f t="shared" si="1004"/>
        <v>15293.5</v>
      </c>
      <c r="I270" s="26">
        <f t="shared" si="1004"/>
        <v>0</v>
      </c>
      <c r="J270" s="26">
        <f t="shared" si="1004"/>
        <v>0</v>
      </c>
      <c r="K270" s="26">
        <f t="shared" si="1004"/>
        <v>0</v>
      </c>
      <c r="L270" s="26">
        <f t="shared" si="967"/>
        <v>15300</v>
      </c>
      <c r="M270" s="26">
        <f t="shared" si="968"/>
        <v>15300</v>
      </c>
      <c r="N270" s="26">
        <f t="shared" si="969"/>
        <v>15293.5</v>
      </c>
      <c r="O270" s="26">
        <f>O271+O273</f>
        <v>0</v>
      </c>
      <c r="P270" s="26">
        <f>P271+P273</f>
        <v>0</v>
      </c>
      <c r="Q270" s="26">
        <f>Q271+Q273</f>
        <v>0</v>
      </c>
      <c r="R270" s="26">
        <f t="shared" si="970"/>
        <v>15300</v>
      </c>
      <c r="S270" s="26">
        <f t="shared" si="971"/>
        <v>15300</v>
      </c>
      <c r="T270" s="26">
        <f t="shared" si="972"/>
        <v>15293.5</v>
      </c>
      <c r="U270" s="26">
        <f>U271+U273</f>
        <v>0</v>
      </c>
      <c r="V270" s="26">
        <f>V271+V273</f>
        <v>0</v>
      </c>
      <c r="W270" s="26">
        <f>W271+W273</f>
        <v>0</v>
      </c>
      <c r="X270" s="26">
        <f t="shared" si="973"/>
        <v>15300</v>
      </c>
      <c r="Y270" s="26">
        <f t="shared" si="974"/>
        <v>15300</v>
      </c>
      <c r="Z270" s="26">
        <f t="shared" si="975"/>
        <v>15293.5</v>
      </c>
      <c r="AA270" s="26">
        <f>AA271+AA273</f>
        <v>0</v>
      </c>
      <c r="AB270" s="26">
        <f>AB271+AB273</f>
        <v>0</v>
      </c>
      <c r="AC270" s="26">
        <f>AC271+AC273</f>
        <v>0</v>
      </c>
      <c r="AD270" s="26">
        <f t="shared" si="976"/>
        <v>15300</v>
      </c>
      <c r="AE270" s="26">
        <f t="shared" si="977"/>
        <v>15300</v>
      </c>
      <c r="AF270" s="26">
        <f t="shared" si="978"/>
        <v>15293.5</v>
      </c>
      <c r="AG270" s="26">
        <f>AG271+AG273</f>
        <v>0</v>
      </c>
      <c r="AH270" s="26">
        <f>AH271+AH273</f>
        <v>0</v>
      </c>
      <c r="AI270" s="26">
        <f>AI271+AI273</f>
        <v>0</v>
      </c>
      <c r="AJ270" s="26">
        <f t="shared" si="979"/>
        <v>15300</v>
      </c>
      <c r="AK270" s="26">
        <f t="shared" si="980"/>
        <v>15300</v>
      </c>
      <c r="AL270" s="26">
        <f t="shared" si="981"/>
        <v>15293.5</v>
      </c>
      <c r="AM270" s="26">
        <f>AM271+AM273</f>
        <v>0</v>
      </c>
      <c r="AN270" s="26">
        <f>AN271+AN273</f>
        <v>0</v>
      </c>
      <c r="AO270" s="26">
        <f>AO271+AO273</f>
        <v>0</v>
      </c>
      <c r="AP270" s="26">
        <f t="shared" si="982"/>
        <v>15300</v>
      </c>
      <c r="AQ270" s="26">
        <f t="shared" si="983"/>
        <v>15300</v>
      </c>
      <c r="AR270" s="26">
        <f t="shared" si="984"/>
        <v>15293.5</v>
      </c>
      <c r="AS270" s="26">
        <f>AS271+AS273</f>
        <v>0</v>
      </c>
      <c r="AT270" s="26">
        <f>AT271+AT273</f>
        <v>0</v>
      </c>
      <c r="AU270" s="26">
        <f>AU271+AU273</f>
        <v>0</v>
      </c>
      <c r="AV270" s="26">
        <f t="shared" si="985"/>
        <v>15300</v>
      </c>
      <c r="AW270" s="26">
        <f t="shared" si="986"/>
        <v>15300</v>
      </c>
      <c r="AX270" s="26">
        <f t="shared" si="987"/>
        <v>15293.5</v>
      </c>
      <c r="AY270" s="26">
        <f>AY271+AY273</f>
        <v>0</v>
      </c>
      <c r="AZ270" s="26">
        <f>AZ271+AZ273</f>
        <v>0</v>
      </c>
      <c r="BA270" s="26">
        <f>BA271+BA273</f>
        <v>0</v>
      </c>
      <c r="BB270" s="26">
        <f t="shared" si="988"/>
        <v>15300</v>
      </c>
      <c r="BC270" s="26">
        <f t="shared" si="989"/>
        <v>15300</v>
      </c>
      <c r="BD270" s="26">
        <f t="shared" si="990"/>
        <v>15293.5</v>
      </c>
      <c r="BE270" s="26">
        <f>BE271+BE273</f>
        <v>0</v>
      </c>
      <c r="BF270" s="26">
        <f>BF271+BF273</f>
        <v>0</v>
      </c>
      <c r="BG270" s="26">
        <f>BG271+BG273</f>
        <v>0</v>
      </c>
      <c r="BH270" s="26">
        <f t="shared" si="991"/>
        <v>15300</v>
      </c>
      <c r="BI270" s="26">
        <f t="shared" si="992"/>
        <v>15300</v>
      </c>
      <c r="BJ270" s="26">
        <f t="shared" si="993"/>
        <v>15293.5</v>
      </c>
      <c r="BK270" s="26">
        <f>BK271+BK273</f>
        <v>0</v>
      </c>
      <c r="BL270" s="26">
        <f>BL271+BL273</f>
        <v>0</v>
      </c>
      <c r="BM270" s="26">
        <f>BM271+BM273</f>
        <v>0</v>
      </c>
      <c r="BN270" s="26">
        <f t="shared" si="994"/>
        <v>15300</v>
      </c>
      <c r="BO270" s="26">
        <f t="shared" si="995"/>
        <v>15300</v>
      </c>
      <c r="BP270" s="26">
        <f t="shared" si="996"/>
        <v>15293.5</v>
      </c>
      <c r="BQ270" s="26">
        <f>BQ271+BQ273</f>
        <v>0</v>
      </c>
      <c r="BR270" s="26">
        <f>BR271+BR273</f>
        <v>0</v>
      </c>
      <c r="BS270" s="26">
        <f t="shared" si="997"/>
        <v>15300</v>
      </c>
      <c r="BT270" s="26">
        <f t="shared" si="998"/>
        <v>15300</v>
      </c>
      <c r="BU270" s="26">
        <f t="shared" si="999"/>
        <v>15293.5</v>
      </c>
      <c r="BV270" s="26">
        <f>BV271+BV273</f>
        <v>0</v>
      </c>
      <c r="BW270" s="26">
        <f>BW271+BW273</f>
        <v>0</v>
      </c>
      <c r="BX270" s="26">
        <f t="shared" si="1000"/>
        <v>15300</v>
      </c>
      <c r="BY270" s="26">
        <f t="shared" si="1001"/>
        <v>15300</v>
      </c>
      <c r="BZ270" s="26">
        <f t="shared" si="1002"/>
        <v>15293.5</v>
      </c>
      <c r="CA270" s="26">
        <f>CA271+CA273</f>
        <v>0</v>
      </c>
      <c r="CB270" s="26">
        <f>CB271+CB273</f>
        <v>0</v>
      </c>
      <c r="CC270" s="26">
        <f>CC271+CC273</f>
        <v>0</v>
      </c>
      <c r="CD270" s="26">
        <f t="shared" si="848"/>
        <v>15300</v>
      </c>
      <c r="CE270" s="26">
        <f t="shared" si="849"/>
        <v>15300</v>
      </c>
      <c r="CF270" s="26">
        <f t="shared" si="850"/>
        <v>15293.5</v>
      </c>
      <c r="CG270" s="26">
        <f>CG271+CG273</f>
        <v>0</v>
      </c>
      <c r="CH270" s="26">
        <f>CH271+CH273</f>
        <v>0</v>
      </c>
      <c r="CI270" s="26">
        <f>CI271+CI273</f>
        <v>0</v>
      </c>
      <c r="CJ270" s="26">
        <f t="shared" si="851"/>
        <v>15300</v>
      </c>
      <c r="CK270" s="26">
        <f t="shared" si="852"/>
        <v>15300</v>
      </c>
      <c r="CL270" s="26">
        <f t="shared" si="853"/>
        <v>15293.5</v>
      </c>
      <c r="CM270" s="26">
        <f>CM271+CM273</f>
        <v>0</v>
      </c>
      <c r="CN270" s="26">
        <f>CN271+CN273</f>
        <v>0</v>
      </c>
      <c r="CO270" s="26">
        <f>CO271+CO273</f>
        <v>0</v>
      </c>
      <c r="CP270" s="26">
        <f t="shared" si="854"/>
        <v>15300</v>
      </c>
      <c r="CQ270" s="26">
        <f t="shared" si="855"/>
        <v>15300</v>
      </c>
      <c r="CR270" s="26">
        <f t="shared" si="856"/>
        <v>15293.5</v>
      </c>
      <c r="CS270" s="26">
        <f>CS271+CS273</f>
        <v>0</v>
      </c>
      <c r="CT270" s="19"/>
      <c r="CU270" s="35"/>
      <c r="CY270" s="1" t="s">
        <v>27</v>
      </c>
    </row>
    <row r="271" spans="1:105" hidden="1" x14ac:dyDescent="0.3">
      <c r="A271" s="16" t="s">
        <v>201</v>
      </c>
      <c r="B271" s="17">
        <v>610</v>
      </c>
      <c r="C271" s="16"/>
      <c r="D271" s="16"/>
      <c r="E271" s="34" t="s">
        <v>102</v>
      </c>
      <c r="F271" s="26">
        <f t="shared" ref="F271:K271" si="1005">F272</f>
        <v>2900</v>
      </c>
      <c r="G271" s="26">
        <f t="shared" si="1005"/>
        <v>2900</v>
      </c>
      <c r="H271" s="26">
        <f t="shared" si="1005"/>
        <v>2893.5</v>
      </c>
      <c r="I271" s="26">
        <f t="shared" si="1005"/>
        <v>0</v>
      </c>
      <c r="J271" s="26">
        <f t="shared" si="1005"/>
        <v>0</v>
      </c>
      <c r="K271" s="26">
        <f t="shared" si="1005"/>
        <v>0</v>
      </c>
      <c r="L271" s="26">
        <f t="shared" si="967"/>
        <v>2900</v>
      </c>
      <c r="M271" s="26">
        <f t="shared" si="968"/>
        <v>2900</v>
      </c>
      <c r="N271" s="26">
        <f t="shared" si="969"/>
        <v>2893.5</v>
      </c>
      <c r="O271" s="26">
        <f>O272</f>
        <v>0</v>
      </c>
      <c r="P271" s="26">
        <f>P272</f>
        <v>0</v>
      </c>
      <c r="Q271" s="26">
        <f>Q272</f>
        <v>0</v>
      </c>
      <c r="R271" s="26">
        <f t="shared" si="970"/>
        <v>2900</v>
      </c>
      <c r="S271" s="26">
        <f t="shared" si="971"/>
        <v>2900</v>
      </c>
      <c r="T271" s="26">
        <f t="shared" si="972"/>
        <v>2893.5</v>
      </c>
      <c r="U271" s="26">
        <f>U272</f>
        <v>0</v>
      </c>
      <c r="V271" s="26">
        <f>V272</f>
        <v>0</v>
      </c>
      <c r="W271" s="26">
        <f>W272</f>
        <v>0</v>
      </c>
      <c r="X271" s="26">
        <f t="shared" si="973"/>
        <v>2900</v>
      </c>
      <c r="Y271" s="26">
        <f t="shared" si="974"/>
        <v>2900</v>
      </c>
      <c r="Z271" s="26">
        <f t="shared" si="975"/>
        <v>2893.5</v>
      </c>
      <c r="AA271" s="26">
        <f>AA272</f>
        <v>0</v>
      </c>
      <c r="AB271" s="26">
        <f>AB272</f>
        <v>0</v>
      </c>
      <c r="AC271" s="26">
        <f>AC272</f>
        <v>0</v>
      </c>
      <c r="AD271" s="26">
        <f t="shared" si="976"/>
        <v>2900</v>
      </c>
      <c r="AE271" s="26">
        <f t="shared" si="977"/>
        <v>2900</v>
      </c>
      <c r="AF271" s="26">
        <f t="shared" si="978"/>
        <v>2893.5</v>
      </c>
      <c r="AG271" s="26">
        <f>AG272</f>
        <v>0</v>
      </c>
      <c r="AH271" s="26">
        <f>AH272</f>
        <v>0</v>
      </c>
      <c r="AI271" s="26">
        <f>AI272</f>
        <v>0</v>
      </c>
      <c r="AJ271" s="26">
        <f t="shared" si="979"/>
        <v>2900</v>
      </c>
      <c r="AK271" s="26">
        <f t="shared" si="980"/>
        <v>2900</v>
      </c>
      <c r="AL271" s="26">
        <f t="shared" si="981"/>
        <v>2893.5</v>
      </c>
      <c r="AM271" s="26">
        <f>AM272</f>
        <v>0</v>
      </c>
      <c r="AN271" s="26">
        <f>AN272</f>
        <v>0</v>
      </c>
      <c r="AO271" s="26">
        <f>AO272</f>
        <v>0</v>
      </c>
      <c r="AP271" s="26">
        <f t="shared" si="982"/>
        <v>2900</v>
      </c>
      <c r="AQ271" s="26">
        <f t="shared" si="983"/>
        <v>2900</v>
      </c>
      <c r="AR271" s="26">
        <f t="shared" si="984"/>
        <v>2893.5</v>
      </c>
      <c r="AS271" s="26">
        <f>AS272</f>
        <v>0</v>
      </c>
      <c r="AT271" s="26">
        <f>AT272</f>
        <v>0</v>
      </c>
      <c r="AU271" s="26">
        <f>AU272</f>
        <v>0</v>
      </c>
      <c r="AV271" s="26">
        <f t="shared" si="985"/>
        <v>2900</v>
      </c>
      <c r="AW271" s="26">
        <f t="shared" si="986"/>
        <v>2900</v>
      </c>
      <c r="AX271" s="26">
        <f t="shared" si="987"/>
        <v>2893.5</v>
      </c>
      <c r="AY271" s="26">
        <f>AY272</f>
        <v>0</v>
      </c>
      <c r="AZ271" s="26">
        <f>AZ272</f>
        <v>0</v>
      </c>
      <c r="BA271" s="26">
        <f>BA272</f>
        <v>0</v>
      </c>
      <c r="BB271" s="26">
        <f t="shared" si="988"/>
        <v>2900</v>
      </c>
      <c r="BC271" s="26">
        <f t="shared" si="989"/>
        <v>2900</v>
      </c>
      <c r="BD271" s="26">
        <f t="shared" si="990"/>
        <v>2893.5</v>
      </c>
      <c r="BE271" s="26">
        <f>BE272</f>
        <v>0</v>
      </c>
      <c r="BF271" s="26">
        <f>BF272</f>
        <v>0</v>
      </c>
      <c r="BG271" s="26">
        <f>BG272</f>
        <v>0</v>
      </c>
      <c r="BH271" s="26">
        <f t="shared" si="991"/>
        <v>2900</v>
      </c>
      <c r="BI271" s="26">
        <f t="shared" si="992"/>
        <v>2900</v>
      </c>
      <c r="BJ271" s="26">
        <f t="shared" si="993"/>
        <v>2893.5</v>
      </c>
      <c r="BK271" s="26">
        <f>BK272</f>
        <v>0</v>
      </c>
      <c r="BL271" s="26">
        <f>BL272</f>
        <v>0</v>
      </c>
      <c r="BM271" s="26">
        <f>BM272</f>
        <v>0</v>
      </c>
      <c r="BN271" s="26">
        <f t="shared" si="994"/>
        <v>2900</v>
      </c>
      <c r="BO271" s="26">
        <f t="shared" si="995"/>
        <v>2900</v>
      </c>
      <c r="BP271" s="26">
        <f t="shared" si="996"/>
        <v>2893.5</v>
      </c>
      <c r="BQ271" s="26">
        <f>BQ272</f>
        <v>0</v>
      </c>
      <c r="BR271" s="26">
        <f>BR272</f>
        <v>0</v>
      </c>
      <c r="BS271" s="26">
        <f t="shared" si="997"/>
        <v>2900</v>
      </c>
      <c r="BT271" s="26">
        <f t="shared" si="998"/>
        <v>2900</v>
      </c>
      <c r="BU271" s="26">
        <f t="shared" si="999"/>
        <v>2893.5</v>
      </c>
      <c r="BV271" s="26">
        <f>BV272</f>
        <v>0</v>
      </c>
      <c r="BW271" s="26">
        <f>BW272</f>
        <v>0</v>
      </c>
      <c r="BX271" s="26">
        <f t="shared" si="1000"/>
        <v>2900</v>
      </c>
      <c r="BY271" s="26">
        <f t="shared" si="1001"/>
        <v>2900</v>
      </c>
      <c r="BZ271" s="26">
        <f t="shared" si="1002"/>
        <v>2893.5</v>
      </c>
      <c r="CA271" s="26">
        <f>CA272</f>
        <v>0</v>
      </c>
      <c r="CB271" s="26">
        <f>CB272</f>
        <v>0</v>
      </c>
      <c r="CC271" s="26">
        <f>CC272</f>
        <v>0</v>
      </c>
      <c r="CD271" s="26">
        <f t="shared" si="848"/>
        <v>2900</v>
      </c>
      <c r="CE271" s="26">
        <f t="shared" si="849"/>
        <v>2900</v>
      </c>
      <c r="CF271" s="26">
        <f t="shared" si="850"/>
        <v>2893.5</v>
      </c>
      <c r="CG271" s="26">
        <f>CG272</f>
        <v>0</v>
      </c>
      <c r="CH271" s="26">
        <f>CH272</f>
        <v>0</v>
      </c>
      <c r="CI271" s="26">
        <f>CI272</f>
        <v>0</v>
      </c>
      <c r="CJ271" s="26">
        <f t="shared" si="851"/>
        <v>2900</v>
      </c>
      <c r="CK271" s="26">
        <f t="shared" si="852"/>
        <v>2900</v>
      </c>
      <c r="CL271" s="26">
        <f t="shared" si="853"/>
        <v>2893.5</v>
      </c>
      <c r="CM271" s="26">
        <f>CM272</f>
        <v>0</v>
      </c>
      <c r="CN271" s="26">
        <f>CN272</f>
        <v>0</v>
      </c>
      <c r="CO271" s="26">
        <f>CO272</f>
        <v>0</v>
      </c>
      <c r="CP271" s="26">
        <f t="shared" si="854"/>
        <v>2900</v>
      </c>
      <c r="CQ271" s="26">
        <f t="shared" si="855"/>
        <v>2900</v>
      </c>
      <c r="CR271" s="26">
        <f t="shared" si="856"/>
        <v>2893.5</v>
      </c>
      <c r="CS271" s="26">
        <f>CS272</f>
        <v>0</v>
      </c>
      <c r="CT271" s="19"/>
      <c r="CU271" s="35"/>
      <c r="CZ271" s="1" t="s">
        <v>28</v>
      </c>
    </row>
    <row r="272" spans="1:105" hidden="1" x14ac:dyDescent="0.3">
      <c r="A272" s="16" t="s">
        <v>201</v>
      </c>
      <c r="B272" s="17">
        <v>610</v>
      </c>
      <c r="C272" s="16" t="s">
        <v>47</v>
      </c>
      <c r="D272" s="16" t="s">
        <v>40</v>
      </c>
      <c r="E272" s="34" t="s">
        <v>48</v>
      </c>
      <c r="F272" s="26">
        <v>2900</v>
      </c>
      <c r="G272" s="26">
        <v>2900</v>
      </c>
      <c r="H272" s="26">
        <v>2893.5</v>
      </c>
      <c r="I272" s="26"/>
      <c r="J272" s="26"/>
      <c r="K272" s="26"/>
      <c r="L272" s="26">
        <f t="shared" si="967"/>
        <v>2900</v>
      </c>
      <c r="M272" s="26">
        <f t="shared" si="968"/>
        <v>2900</v>
      </c>
      <c r="N272" s="26">
        <f t="shared" si="969"/>
        <v>2893.5</v>
      </c>
      <c r="O272" s="26"/>
      <c r="P272" s="26"/>
      <c r="Q272" s="26"/>
      <c r="R272" s="26">
        <f t="shared" si="970"/>
        <v>2900</v>
      </c>
      <c r="S272" s="26">
        <f t="shared" si="971"/>
        <v>2900</v>
      </c>
      <c r="T272" s="26">
        <f t="shared" si="972"/>
        <v>2893.5</v>
      </c>
      <c r="U272" s="26"/>
      <c r="V272" s="26"/>
      <c r="W272" s="26"/>
      <c r="X272" s="26">
        <f t="shared" si="973"/>
        <v>2900</v>
      </c>
      <c r="Y272" s="26">
        <f t="shared" si="974"/>
        <v>2900</v>
      </c>
      <c r="Z272" s="26">
        <f t="shared" si="975"/>
        <v>2893.5</v>
      </c>
      <c r="AA272" s="26"/>
      <c r="AB272" s="26"/>
      <c r="AC272" s="26"/>
      <c r="AD272" s="26">
        <f t="shared" si="976"/>
        <v>2900</v>
      </c>
      <c r="AE272" s="26">
        <f t="shared" si="977"/>
        <v>2900</v>
      </c>
      <c r="AF272" s="26">
        <f t="shared" si="978"/>
        <v>2893.5</v>
      </c>
      <c r="AG272" s="26"/>
      <c r="AH272" s="26"/>
      <c r="AI272" s="26"/>
      <c r="AJ272" s="26">
        <f t="shared" si="979"/>
        <v>2900</v>
      </c>
      <c r="AK272" s="26">
        <f t="shared" si="980"/>
        <v>2900</v>
      </c>
      <c r="AL272" s="26">
        <f t="shared" si="981"/>
        <v>2893.5</v>
      </c>
      <c r="AM272" s="26"/>
      <c r="AN272" s="26"/>
      <c r="AO272" s="26"/>
      <c r="AP272" s="26">
        <f t="shared" si="982"/>
        <v>2900</v>
      </c>
      <c r="AQ272" s="26">
        <f t="shared" si="983"/>
        <v>2900</v>
      </c>
      <c r="AR272" s="26">
        <f t="shared" si="984"/>
        <v>2893.5</v>
      </c>
      <c r="AS272" s="26"/>
      <c r="AT272" s="26"/>
      <c r="AU272" s="26"/>
      <c r="AV272" s="26">
        <f t="shared" si="985"/>
        <v>2900</v>
      </c>
      <c r="AW272" s="26">
        <f t="shared" si="986"/>
        <v>2900</v>
      </c>
      <c r="AX272" s="26">
        <f t="shared" si="987"/>
        <v>2893.5</v>
      </c>
      <c r="AY272" s="26"/>
      <c r="AZ272" s="26"/>
      <c r="BA272" s="26"/>
      <c r="BB272" s="26">
        <f t="shared" si="988"/>
        <v>2900</v>
      </c>
      <c r="BC272" s="26">
        <f t="shared" si="989"/>
        <v>2900</v>
      </c>
      <c r="BD272" s="26">
        <f t="shared" si="990"/>
        <v>2893.5</v>
      </c>
      <c r="BE272" s="26"/>
      <c r="BF272" s="26"/>
      <c r="BG272" s="26"/>
      <c r="BH272" s="26">
        <f t="shared" si="991"/>
        <v>2900</v>
      </c>
      <c r="BI272" s="26">
        <f t="shared" si="992"/>
        <v>2900</v>
      </c>
      <c r="BJ272" s="26">
        <f t="shared" si="993"/>
        <v>2893.5</v>
      </c>
      <c r="BK272" s="26"/>
      <c r="BL272" s="26"/>
      <c r="BM272" s="26"/>
      <c r="BN272" s="26">
        <f t="shared" si="994"/>
        <v>2900</v>
      </c>
      <c r="BO272" s="26">
        <f t="shared" si="995"/>
        <v>2900</v>
      </c>
      <c r="BP272" s="26">
        <f t="shared" si="996"/>
        <v>2893.5</v>
      </c>
      <c r="BQ272" s="26"/>
      <c r="BR272" s="26"/>
      <c r="BS272" s="26">
        <f t="shared" si="997"/>
        <v>2900</v>
      </c>
      <c r="BT272" s="26">
        <f t="shared" si="998"/>
        <v>2900</v>
      </c>
      <c r="BU272" s="26">
        <f t="shared" si="999"/>
        <v>2893.5</v>
      </c>
      <c r="BV272" s="26"/>
      <c r="BW272" s="26"/>
      <c r="BX272" s="26">
        <f t="shared" si="1000"/>
        <v>2900</v>
      </c>
      <c r="BY272" s="26">
        <f t="shared" si="1001"/>
        <v>2900</v>
      </c>
      <c r="BZ272" s="26">
        <f t="shared" si="1002"/>
        <v>2893.5</v>
      </c>
      <c r="CA272" s="26"/>
      <c r="CB272" s="26"/>
      <c r="CC272" s="26"/>
      <c r="CD272" s="26">
        <f t="shared" si="848"/>
        <v>2900</v>
      </c>
      <c r="CE272" s="26">
        <f t="shared" si="849"/>
        <v>2900</v>
      </c>
      <c r="CF272" s="26">
        <f t="shared" si="850"/>
        <v>2893.5</v>
      </c>
      <c r="CG272" s="26"/>
      <c r="CH272" s="26"/>
      <c r="CI272" s="26"/>
      <c r="CJ272" s="26">
        <f t="shared" si="851"/>
        <v>2900</v>
      </c>
      <c r="CK272" s="26">
        <f t="shared" si="852"/>
        <v>2900</v>
      </c>
      <c r="CL272" s="26">
        <f t="shared" si="853"/>
        <v>2893.5</v>
      </c>
      <c r="CM272" s="26"/>
      <c r="CN272" s="26"/>
      <c r="CO272" s="26"/>
      <c r="CP272" s="26">
        <f t="shared" si="854"/>
        <v>2900</v>
      </c>
      <c r="CQ272" s="26">
        <f t="shared" si="855"/>
        <v>2900</v>
      </c>
      <c r="CR272" s="26">
        <f t="shared" si="856"/>
        <v>2893.5</v>
      </c>
      <c r="CS272" s="26"/>
      <c r="CT272" s="19"/>
      <c r="CU272" s="35"/>
    </row>
    <row r="273" spans="1:105" hidden="1" x14ac:dyDescent="0.3">
      <c r="A273" s="16" t="s">
        <v>201</v>
      </c>
      <c r="B273" s="17">
        <v>620</v>
      </c>
      <c r="C273" s="16"/>
      <c r="D273" s="16"/>
      <c r="E273" s="34" t="s">
        <v>44</v>
      </c>
      <c r="F273" s="26">
        <f t="shared" ref="F273:K273" si="1006">F274</f>
        <v>12400</v>
      </c>
      <c r="G273" s="26">
        <f t="shared" si="1006"/>
        <v>12400</v>
      </c>
      <c r="H273" s="26">
        <f t="shared" si="1006"/>
        <v>12400</v>
      </c>
      <c r="I273" s="26">
        <f t="shared" si="1006"/>
        <v>0</v>
      </c>
      <c r="J273" s="26">
        <f t="shared" si="1006"/>
        <v>0</v>
      </c>
      <c r="K273" s="26">
        <f t="shared" si="1006"/>
        <v>0</v>
      </c>
      <c r="L273" s="26">
        <f t="shared" si="967"/>
        <v>12400</v>
      </c>
      <c r="M273" s="26">
        <f t="shared" si="968"/>
        <v>12400</v>
      </c>
      <c r="N273" s="26">
        <f t="shared" si="969"/>
        <v>12400</v>
      </c>
      <c r="O273" s="26">
        <f>O274</f>
        <v>0</v>
      </c>
      <c r="P273" s="26">
        <f>P274</f>
        <v>0</v>
      </c>
      <c r="Q273" s="26">
        <f>Q274</f>
        <v>0</v>
      </c>
      <c r="R273" s="26">
        <f t="shared" si="970"/>
        <v>12400</v>
      </c>
      <c r="S273" s="26">
        <f t="shared" si="971"/>
        <v>12400</v>
      </c>
      <c r="T273" s="26">
        <f t="shared" si="972"/>
        <v>12400</v>
      </c>
      <c r="U273" s="26">
        <f>U274</f>
        <v>0</v>
      </c>
      <c r="V273" s="26">
        <f>V274</f>
        <v>0</v>
      </c>
      <c r="W273" s="26">
        <f>W274</f>
        <v>0</v>
      </c>
      <c r="X273" s="26">
        <f t="shared" si="973"/>
        <v>12400</v>
      </c>
      <c r="Y273" s="26">
        <f t="shared" si="974"/>
        <v>12400</v>
      </c>
      <c r="Z273" s="26">
        <f t="shared" si="975"/>
        <v>12400</v>
      </c>
      <c r="AA273" s="26">
        <f>AA274</f>
        <v>0</v>
      </c>
      <c r="AB273" s="26">
        <f>AB274</f>
        <v>0</v>
      </c>
      <c r="AC273" s="26">
        <f>AC274</f>
        <v>0</v>
      </c>
      <c r="AD273" s="26">
        <f t="shared" si="976"/>
        <v>12400</v>
      </c>
      <c r="AE273" s="26">
        <f t="shared" si="977"/>
        <v>12400</v>
      </c>
      <c r="AF273" s="26">
        <f t="shared" si="978"/>
        <v>12400</v>
      </c>
      <c r="AG273" s="26">
        <f>AG274</f>
        <v>0</v>
      </c>
      <c r="AH273" s="26">
        <f>AH274</f>
        <v>0</v>
      </c>
      <c r="AI273" s="26">
        <f>AI274</f>
        <v>0</v>
      </c>
      <c r="AJ273" s="26">
        <f t="shared" si="979"/>
        <v>12400</v>
      </c>
      <c r="AK273" s="26">
        <f t="shared" si="980"/>
        <v>12400</v>
      </c>
      <c r="AL273" s="26">
        <f t="shared" si="981"/>
        <v>12400</v>
      </c>
      <c r="AM273" s="26">
        <f>AM274</f>
        <v>0</v>
      </c>
      <c r="AN273" s="26">
        <f>AN274</f>
        <v>0</v>
      </c>
      <c r="AO273" s="26">
        <f>AO274</f>
        <v>0</v>
      </c>
      <c r="AP273" s="26">
        <f t="shared" si="982"/>
        <v>12400</v>
      </c>
      <c r="AQ273" s="26">
        <f t="shared" si="983"/>
        <v>12400</v>
      </c>
      <c r="AR273" s="26">
        <f t="shared" si="984"/>
        <v>12400</v>
      </c>
      <c r="AS273" s="26">
        <f>AS274</f>
        <v>0</v>
      </c>
      <c r="AT273" s="26">
        <f>AT274</f>
        <v>0</v>
      </c>
      <c r="AU273" s="26">
        <f>AU274</f>
        <v>0</v>
      </c>
      <c r="AV273" s="26">
        <f t="shared" si="985"/>
        <v>12400</v>
      </c>
      <c r="AW273" s="26">
        <f t="shared" si="986"/>
        <v>12400</v>
      </c>
      <c r="AX273" s="26">
        <f t="shared" si="987"/>
        <v>12400</v>
      </c>
      <c r="AY273" s="26">
        <f>AY274</f>
        <v>0</v>
      </c>
      <c r="AZ273" s="26">
        <f>AZ274</f>
        <v>0</v>
      </c>
      <c r="BA273" s="26">
        <f>BA274</f>
        <v>0</v>
      </c>
      <c r="BB273" s="26">
        <f t="shared" si="988"/>
        <v>12400</v>
      </c>
      <c r="BC273" s="26">
        <f t="shared" si="989"/>
        <v>12400</v>
      </c>
      <c r="BD273" s="26">
        <f t="shared" si="990"/>
        <v>12400</v>
      </c>
      <c r="BE273" s="26">
        <f>BE274</f>
        <v>0</v>
      </c>
      <c r="BF273" s="26">
        <f>BF274</f>
        <v>0</v>
      </c>
      <c r="BG273" s="26">
        <f>BG274</f>
        <v>0</v>
      </c>
      <c r="BH273" s="26">
        <f t="shared" si="991"/>
        <v>12400</v>
      </c>
      <c r="BI273" s="26">
        <f t="shared" si="992"/>
        <v>12400</v>
      </c>
      <c r="BJ273" s="26">
        <f t="shared" si="993"/>
        <v>12400</v>
      </c>
      <c r="BK273" s="26">
        <f>BK274</f>
        <v>0</v>
      </c>
      <c r="BL273" s="26">
        <f>BL274</f>
        <v>0</v>
      </c>
      <c r="BM273" s="26">
        <f>BM274</f>
        <v>0</v>
      </c>
      <c r="BN273" s="26">
        <f t="shared" si="994"/>
        <v>12400</v>
      </c>
      <c r="BO273" s="26">
        <f t="shared" si="995"/>
        <v>12400</v>
      </c>
      <c r="BP273" s="26">
        <f t="shared" si="996"/>
        <v>12400</v>
      </c>
      <c r="BQ273" s="26">
        <f>BQ274</f>
        <v>0</v>
      </c>
      <c r="BR273" s="26">
        <f>BR274</f>
        <v>0</v>
      </c>
      <c r="BS273" s="26">
        <f t="shared" si="997"/>
        <v>12400</v>
      </c>
      <c r="BT273" s="26">
        <f t="shared" si="998"/>
        <v>12400</v>
      </c>
      <c r="BU273" s="26">
        <f t="shared" si="999"/>
        <v>12400</v>
      </c>
      <c r="BV273" s="26">
        <f>BV274</f>
        <v>0</v>
      </c>
      <c r="BW273" s="26">
        <f>BW274</f>
        <v>0</v>
      </c>
      <c r="BX273" s="26">
        <f t="shared" si="1000"/>
        <v>12400</v>
      </c>
      <c r="BY273" s="26">
        <f t="shared" si="1001"/>
        <v>12400</v>
      </c>
      <c r="BZ273" s="26">
        <f t="shared" si="1002"/>
        <v>12400</v>
      </c>
      <c r="CA273" s="26">
        <f>CA274</f>
        <v>0</v>
      </c>
      <c r="CB273" s="26">
        <f>CB274</f>
        <v>0</v>
      </c>
      <c r="CC273" s="26">
        <f>CC274</f>
        <v>0</v>
      </c>
      <c r="CD273" s="26">
        <f t="shared" si="848"/>
        <v>12400</v>
      </c>
      <c r="CE273" s="26">
        <f t="shared" si="849"/>
        <v>12400</v>
      </c>
      <c r="CF273" s="26">
        <f t="shared" si="850"/>
        <v>12400</v>
      </c>
      <c r="CG273" s="26">
        <f>CG274</f>
        <v>0</v>
      </c>
      <c r="CH273" s="26">
        <f>CH274</f>
        <v>0</v>
      </c>
      <c r="CI273" s="26">
        <f>CI274</f>
        <v>0</v>
      </c>
      <c r="CJ273" s="26">
        <f t="shared" si="851"/>
        <v>12400</v>
      </c>
      <c r="CK273" s="26">
        <f t="shared" si="852"/>
        <v>12400</v>
      </c>
      <c r="CL273" s="26">
        <f t="shared" si="853"/>
        <v>12400</v>
      </c>
      <c r="CM273" s="26">
        <f>CM274</f>
        <v>0</v>
      </c>
      <c r="CN273" s="26">
        <f>CN274</f>
        <v>0</v>
      </c>
      <c r="CO273" s="26">
        <f>CO274</f>
        <v>0</v>
      </c>
      <c r="CP273" s="26">
        <f t="shared" si="854"/>
        <v>12400</v>
      </c>
      <c r="CQ273" s="26">
        <f t="shared" si="855"/>
        <v>12400</v>
      </c>
      <c r="CR273" s="26">
        <f t="shared" si="856"/>
        <v>12400</v>
      </c>
      <c r="CS273" s="26">
        <f>CS274</f>
        <v>0</v>
      </c>
      <c r="CT273" s="19"/>
      <c r="CU273" s="35"/>
      <c r="CZ273" s="1" t="s">
        <v>28</v>
      </c>
    </row>
    <row r="274" spans="1:105" hidden="1" x14ac:dyDescent="0.3">
      <c r="A274" s="16" t="s">
        <v>201</v>
      </c>
      <c r="B274" s="17">
        <v>620</v>
      </c>
      <c r="C274" s="16" t="s">
        <v>47</v>
      </c>
      <c r="D274" s="16" t="s">
        <v>40</v>
      </c>
      <c r="E274" s="34" t="s">
        <v>48</v>
      </c>
      <c r="F274" s="26">
        <v>12400</v>
      </c>
      <c r="G274" s="26">
        <v>12400</v>
      </c>
      <c r="H274" s="26">
        <v>12400</v>
      </c>
      <c r="I274" s="26"/>
      <c r="J274" s="26"/>
      <c r="K274" s="26"/>
      <c r="L274" s="26">
        <f t="shared" si="967"/>
        <v>12400</v>
      </c>
      <c r="M274" s="26">
        <f t="shared" si="968"/>
        <v>12400</v>
      </c>
      <c r="N274" s="26">
        <f t="shared" si="969"/>
        <v>12400</v>
      </c>
      <c r="O274" s="26"/>
      <c r="P274" s="26"/>
      <c r="Q274" s="26"/>
      <c r="R274" s="26">
        <f t="shared" si="970"/>
        <v>12400</v>
      </c>
      <c r="S274" s="26">
        <f t="shared" si="971"/>
        <v>12400</v>
      </c>
      <c r="T274" s="26">
        <f t="shared" si="972"/>
        <v>12400</v>
      </c>
      <c r="U274" s="26"/>
      <c r="V274" s="26"/>
      <c r="W274" s="26"/>
      <c r="X274" s="26">
        <f t="shared" si="973"/>
        <v>12400</v>
      </c>
      <c r="Y274" s="26">
        <f t="shared" si="974"/>
        <v>12400</v>
      </c>
      <c r="Z274" s="26">
        <f t="shared" si="975"/>
        <v>12400</v>
      </c>
      <c r="AA274" s="26"/>
      <c r="AB274" s="26"/>
      <c r="AC274" s="26"/>
      <c r="AD274" s="26">
        <f t="shared" si="976"/>
        <v>12400</v>
      </c>
      <c r="AE274" s="26">
        <f t="shared" si="977"/>
        <v>12400</v>
      </c>
      <c r="AF274" s="26">
        <f t="shared" si="978"/>
        <v>12400</v>
      </c>
      <c r="AG274" s="26"/>
      <c r="AH274" s="26"/>
      <c r="AI274" s="26"/>
      <c r="AJ274" s="26">
        <f t="shared" si="979"/>
        <v>12400</v>
      </c>
      <c r="AK274" s="26">
        <f t="shared" si="980"/>
        <v>12400</v>
      </c>
      <c r="AL274" s="26">
        <f t="shared" si="981"/>
        <v>12400</v>
      </c>
      <c r="AM274" s="26"/>
      <c r="AN274" s="26"/>
      <c r="AO274" s="26"/>
      <c r="AP274" s="26">
        <f t="shared" si="982"/>
        <v>12400</v>
      </c>
      <c r="AQ274" s="26">
        <f t="shared" si="983"/>
        <v>12400</v>
      </c>
      <c r="AR274" s="26">
        <f t="shared" si="984"/>
        <v>12400</v>
      </c>
      <c r="AS274" s="26"/>
      <c r="AT274" s="26"/>
      <c r="AU274" s="26"/>
      <c r="AV274" s="26">
        <f t="shared" si="985"/>
        <v>12400</v>
      </c>
      <c r="AW274" s="26">
        <f t="shared" si="986"/>
        <v>12400</v>
      </c>
      <c r="AX274" s="26">
        <f t="shared" si="987"/>
        <v>12400</v>
      </c>
      <c r="AY274" s="26"/>
      <c r="AZ274" s="26"/>
      <c r="BA274" s="26"/>
      <c r="BB274" s="26">
        <f t="shared" si="988"/>
        <v>12400</v>
      </c>
      <c r="BC274" s="26">
        <f t="shared" si="989"/>
        <v>12400</v>
      </c>
      <c r="BD274" s="26">
        <f t="shared" si="990"/>
        <v>12400</v>
      </c>
      <c r="BE274" s="26"/>
      <c r="BF274" s="26"/>
      <c r="BG274" s="26"/>
      <c r="BH274" s="26">
        <f t="shared" si="991"/>
        <v>12400</v>
      </c>
      <c r="BI274" s="26">
        <f t="shared" si="992"/>
        <v>12400</v>
      </c>
      <c r="BJ274" s="26">
        <f t="shared" si="993"/>
        <v>12400</v>
      </c>
      <c r="BK274" s="26"/>
      <c r="BL274" s="26"/>
      <c r="BM274" s="26"/>
      <c r="BN274" s="26">
        <f t="shared" si="994"/>
        <v>12400</v>
      </c>
      <c r="BO274" s="26">
        <f t="shared" si="995"/>
        <v>12400</v>
      </c>
      <c r="BP274" s="26">
        <f t="shared" si="996"/>
        <v>12400</v>
      </c>
      <c r="BQ274" s="26"/>
      <c r="BR274" s="26"/>
      <c r="BS274" s="26">
        <f t="shared" si="997"/>
        <v>12400</v>
      </c>
      <c r="BT274" s="26">
        <f t="shared" si="998"/>
        <v>12400</v>
      </c>
      <c r="BU274" s="26">
        <f t="shared" si="999"/>
        <v>12400</v>
      </c>
      <c r="BV274" s="26"/>
      <c r="BW274" s="26"/>
      <c r="BX274" s="26">
        <f t="shared" si="1000"/>
        <v>12400</v>
      </c>
      <c r="BY274" s="26">
        <f t="shared" si="1001"/>
        <v>12400</v>
      </c>
      <c r="BZ274" s="26">
        <f t="shared" si="1002"/>
        <v>12400</v>
      </c>
      <c r="CA274" s="26"/>
      <c r="CB274" s="26"/>
      <c r="CC274" s="26"/>
      <c r="CD274" s="26">
        <f t="shared" si="848"/>
        <v>12400</v>
      </c>
      <c r="CE274" s="26">
        <f t="shared" si="849"/>
        <v>12400</v>
      </c>
      <c r="CF274" s="26">
        <f t="shared" si="850"/>
        <v>12400</v>
      </c>
      <c r="CG274" s="26"/>
      <c r="CH274" s="26"/>
      <c r="CI274" s="26"/>
      <c r="CJ274" s="26">
        <f t="shared" si="851"/>
        <v>12400</v>
      </c>
      <c r="CK274" s="26">
        <f t="shared" si="852"/>
        <v>12400</v>
      </c>
      <c r="CL274" s="26">
        <f t="shared" si="853"/>
        <v>12400</v>
      </c>
      <c r="CM274" s="26"/>
      <c r="CN274" s="26"/>
      <c r="CO274" s="26"/>
      <c r="CP274" s="26">
        <f t="shared" si="854"/>
        <v>12400</v>
      </c>
      <c r="CQ274" s="26">
        <f t="shared" si="855"/>
        <v>12400</v>
      </c>
      <c r="CR274" s="26">
        <f t="shared" si="856"/>
        <v>12400</v>
      </c>
      <c r="CS274" s="26"/>
      <c r="CT274" s="19"/>
      <c r="CU274" s="35"/>
    </row>
    <row r="275" spans="1:105" ht="31.2" hidden="1" x14ac:dyDescent="0.3">
      <c r="A275" s="16" t="s">
        <v>203</v>
      </c>
      <c r="B275" s="17"/>
      <c r="C275" s="16"/>
      <c r="D275" s="16"/>
      <c r="E275" s="34" t="s">
        <v>204</v>
      </c>
      <c r="F275" s="26"/>
      <c r="G275" s="26"/>
      <c r="H275" s="26"/>
      <c r="I275" s="26"/>
      <c r="J275" s="26"/>
      <c r="K275" s="26"/>
      <c r="L275" s="26"/>
      <c r="M275" s="26"/>
      <c r="N275" s="26"/>
      <c r="O275" s="26"/>
      <c r="P275" s="26"/>
      <c r="Q275" s="26"/>
      <c r="R275" s="26"/>
      <c r="S275" s="26"/>
      <c r="T275" s="26"/>
      <c r="U275" s="26"/>
      <c r="V275" s="26"/>
      <c r="W275" s="26"/>
      <c r="X275" s="26"/>
      <c r="Y275" s="26"/>
      <c r="Z275" s="26"/>
      <c r="AA275" s="26"/>
      <c r="AB275" s="26"/>
      <c r="AC275" s="26"/>
      <c r="AD275" s="26"/>
      <c r="AE275" s="26"/>
      <c r="AF275" s="26"/>
      <c r="AG275" s="26"/>
      <c r="AH275" s="26"/>
      <c r="AI275" s="26"/>
      <c r="AJ275" s="26"/>
      <c r="AK275" s="26"/>
      <c r="AL275" s="26"/>
      <c r="AM275" s="26"/>
      <c r="AN275" s="26"/>
      <c r="AO275" s="26"/>
      <c r="AP275" s="26"/>
      <c r="AQ275" s="26"/>
      <c r="AR275" s="26"/>
      <c r="AS275" s="26"/>
      <c r="AT275" s="26"/>
      <c r="AU275" s="26"/>
      <c r="AV275" s="26"/>
      <c r="AW275" s="26"/>
      <c r="AX275" s="26"/>
      <c r="AY275" s="26"/>
      <c r="AZ275" s="26"/>
      <c r="BA275" s="26"/>
      <c r="BB275" s="26"/>
      <c r="BC275" s="26"/>
      <c r="BD275" s="26"/>
      <c r="BE275" s="26"/>
      <c r="BF275" s="26"/>
      <c r="BG275" s="26"/>
      <c r="BH275" s="26"/>
      <c r="BI275" s="26"/>
      <c r="BJ275" s="26"/>
      <c r="BK275" s="26"/>
      <c r="BL275" s="26"/>
      <c r="BM275" s="26"/>
      <c r="BN275" s="26"/>
      <c r="BO275" s="26"/>
      <c r="BP275" s="26"/>
      <c r="BQ275" s="26"/>
      <c r="BR275" s="26"/>
      <c r="BS275" s="26"/>
      <c r="BT275" s="26"/>
      <c r="BU275" s="26"/>
      <c r="BV275" s="26"/>
      <c r="BW275" s="26"/>
      <c r="BX275" s="26"/>
      <c r="BY275" s="26"/>
      <c r="BZ275" s="26"/>
      <c r="CA275" s="26">
        <f>CA276</f>
        <v>55547.600000000006</v>
      </c>
      <c r="CB275" s="26">
        <f>CB276</f>
        <v>0</v>
      </c>
      <c r="CC275" s="26">
        <f>CC276</f>
        <v>0</v>
      </c>
      <c r="CD275" s="26">
        <f t="shared" si="848"/>
        <v>55547.600000000006</v>
      </c>
      <c r="CE275" s="26">
        <f t="shared" si="849"/>
        <v>0</v>
      </c>
      <c r="CF275" s="26">
        <f t="shared" si="850"/>
        <v>0</v>
      </c>
      <c r="CG275" s="26">
        <f>CG276</f>
        <v>0</v>
      </c>
      <c r="CH275" s="26">
        <f>CH276</f>
        <v>0</v>
      </c>
      <c r="CI275" s="26">
        <f>CI276</f>
        <v>0</v>
      </c>
      <c r="CJ275" s="26">
        <f t="shared" si="851"/>
        <v>55547.600000000006</v>
      </c>
      <c r="CK275" s="26">
        <f t="shared" si="852"/>
        <v>0</v>
      </c>
      <c r="CL275" s="26">
        <f t="shared" si="853"/>
        <v>0</v>
      </c>
      <c r="CM275" s="26">
        <f>CM276</f>
        <v>0</v>
      </c>
      <c r="CN275" s="26">
        <f>CN276</f>
        <v>0</v>
      </c>
      <c r="CO275" s="26">
        <f>CO276</f>
        <v>0</v>
      </c>
      <c r="CP275" s="26">
        <f t="shared" si="854"/>
        <v>55547.600000000006</v>
      </c>
      <c r="CQ275" s="26">
        <f t="shared" si="855"/>
        <v>0</v>
      </c>
      <c r="CR275" s="26">
        <f t="shared" si="856"/>
        <v>0</v>
      </c>
      <c r="CS275" s="26">
        <f>CS276</f>
        <v>0</v>
      </c>
      <c r="CT275" s="19"/>
      <c r="CU275" s="35"/>
    </row>
    <row r="276" spans="1:105" ht="46.8" hidden="1" x14ac:dyDescent="0.3">
      <c r="A276" s="16" t="s">
        <v>203</v>
      </c>
      <c r="B276" s="17">
        <v>600</v>
      </c>
      <c r="C276" s="16"/>
      <c r="D276" s="16"/>
      <c r="E276" s="34" t="s">
        <v>43</v>
      </c>
      <c r="F276" s="26"/>
      <c r="G276" s="26"/>
      <c r="H276" s="26"/>
      <c r="I276" s="26"/>
      <c r="J276" s="26"/>
      <c r="K276" s="26"/>
      <c r="L276" s="26"/>
      <c r="M276" s="26"/>
      <c r="N276" s="26"/>
      <c r="O276" s="26"/>
      <c r="P276" s="26"/>
      <c r="Q276" s="26"/>
      <c r="R276" s="26"/>
      <c r="S276" s="26"/>
      <c r="T276" s="26"/>
      <c r="U276" s="26"/>
      <c r="V276" s="26"/>
      <c r="W276" s="26"/>
      <c r="X276" s="26"/>
      <c r="Y276" s="26"/>
      <c r="Z276" s="26"/>
      <c r="AA276" s="26"/>
      <c r="AB276" s="26"/>
      <c r="AC276" s="26"/>
      <c r="AD276" s="26"/>
      <c r="AE276" s="26"/>
      <c r="AF276" s="26"/>
      <c r="AG276" s="26"/>
      <c r="AH276" s="26"/>
      <c r="AI276" s="26"/>
      <c r="AJ276" s="26"/>
      <c r="AK276" s="26"/>
      <c r="AL276" s="26"/>
      <c r="AM276" s="26"/>
      <c r="AN276" s="26"/>
      <c r="AO276" s="26"/>
      <c r="AP276" s="26"/>
      <c r="AQ276" s="26"/>
      <c r="AR276" s="26"/>
      <c r="AS276" s="26"/>
      <c r="AT276" s="26"/>
      <c r="AU276" s="26"/>
      <c r="AV276" s="26"/>
      <c r="AW276" s="26"/>
      <c r="AX276" s="26"/>
      <c r="AY276" s="26"/>
      <c r="AZ276" s="26"/>
      <c r="BA276" s="26"/>
      <c r="BB276" s="26"/>
      <c r="BC276" s="26"/>
      <c r="BD276" s="26"/>
      <c r="BE276" s="26"/>
      <c r="BF276" s="26"/>
      <c r="BG276" s="26"/>
      <c r="BH276" s="26"/>
      <c r="BI276" s="26"/>
      <c r="BJ276" s="26"/>
      <c r="BK276" s="26"/>
      <c r="BL276" s="26"/>
      <c r="BM276" s="26"/>
      <c r="BN276" s="26"/>
      <c r="BO276" s="26"/>
      <c r="BP276" s="26"/>
      <c r="BQ276" s="26"/>
      <c r="BR276" s="26"/>
      <c r="BS276" s="26"/>
      <c r="BT276" s="26"/>
      <c r="BU276" s="26"/>
      <c r="BV276" s="26"/>
      <c r="BW276" s="26"/>
      <c r="BX276" s="26"/>
      <c r="BY276" s="26"/>
      <c r="BZ276" s="26"/>
      <c r="CA276" s="26">
        <f>CA277+CA279</f>
        <v>55547.600000000006</v>
      </c>
      <c r="CB276" s="26">
        <f>CB277+CB279</f>
        <v>0</v>
      </c>
      <c r="CC276" s="26">
        <f>CC277+CC279</f>
        <v>0</v>
      </c>
      <c r="CD276" s="26">
        <f t="shared" si="848"/>
        <v>55547.600000000006</v>
      </c>
      <c r="CE276" s="26">
        <f t="shared" si="849"/>
        <v>0</v>
      </c>
      <c r="CF276" s="26">
        <f t="shared" si="850"/>
        <v>0</v>
      </c>
      <c r="CG276" s="26">
        <f>CG277+CG279</f>
        <v>0</v>
      </c>
      <c r="CH276" s="26">
        <f>CH277+CH279</f>
        <v>0</v>
      </c>
      <c r="CI276" s="26">
        <f>CI277+CI279</f>
        <v>0</v>
      </c>
      <c r="CJ276" s="26">
        <f t="shared" si="851"/>
        <v>55547.600000000006</v>
      </c>
      <c r="CK276" s="26">
        <f t="shared" si="852"/>
        <v>0</v>
      </c>
      <c r="CL276" s="26">
        <f t="shared" si="853"/>
        <v>0</v>
      </c>
      <c r="CM276" s="26">
        <f>CM277+CM279</f>
        <v>0</v>
      </c>
      <c r="CN276" s="26">
        <f>CN277+CN279</f>
        <v>0</v>
      </c>
      <c r="CO276" s="26">
        <f>CO277+CO279</f>
        <v>0</v>
      </c>
      <c r="CP276" s="26">
        <f t="shared" si="854"/>
        <v>55547.600000000006</v>
      </c>
      <c r="CQ276" s="26">
        <f t="shared" si="855"/>
        <v>0</v>
      </c>
      <c r="CR276" s="26">
        <f t="shared" si="856"/>
        <v>0</v>
      </c>
      <c r="CS276" s="26">
        <f>CS277+CS279</f>
        <v>0</v>
      </c>
      <c r="CT276" s="19"/>
      <c r="CU276" s="35"/>
    </row>
    <row r="277" spans="1:105" hidden="1" x14ac:dyDescent="0.3">
      <c r="A277" s="16" t="s">
        <v>203</v>
      </c>
      <c r="B277" s="17">
        <v>610</v>
      </c>
      <c r="C277" s="16"/>
      <c r="D277" s="16"/>
      <c r="E277" s="34" t="s">
        <v>102</v>
      </c>
      <c r="F277" s="26"/>
      <c r="G277" s="26"/>
      <c r="H277" s="26"/>
      <c r="I277" s="26"/>
      <c r="J277" s="26"/>
      <c r="K277" s="26"/>
      <c r="L277" s="26"/>
      <c r="M277" s="26"/>
      <c r="N277" s="26"/>
      <c r="O277" s="26"/>
      <c r="P277" s="26"/>
      <c r="Q277" s="26"/>
      <c r="R277" s="26"/>
      <c r="S277" s="26"/>
      <c r="T277" s="26"/>
      <c r="U277" s="26"/>
      <c r="V277" s="26"/>
      <c r="W277" s="26"/>
      <c r="X277" s="26"/>
      <c r="Y277" s="26"/>
      <c r="Z277" s="26"/>
      <c r="AA277" s="26"/>
      <c r="AB277" s="26"/>
      <c r="AC277" s="26"/>
      <c r="AD277" s="26"/>
      <c r="AE277" s="26"/>
      <c r="AF277" s="26"/>
      <c r="AG277" s="26"/>
      <c r="AH277" s="26"/>
      <c r="AI277" s="26"/>
      <c r="AJ277" s="26"/>
      <c r="AK277" s="26"/>
      <c r="AL277" s="26"/>
      <c r="AM277" s="26"/>
      <c r="AN277" s="26"/>
      <c r="AO277" s="26"/>
      <c r="AP277" s="26"/>
      <c r="AQ277" s="26"/>
      <c r="AR277" s="26"/>
      <c r="AS277" s="26"/>
      <c r="AT277" s="26"/>
      <c r="AU277" s="26"/>
      <c r="AV277" s="26"/>
      <c r="AW277" s="26"/>
      <c r="AX277" s="26"/>
      <c r="AY277" s="26"/>
      <c r="AZ277" s="26"/>
      <c r="BA277" s="26"/>
      <c r="BB277" s="26"/>
      <c r="BC277" s="26"/>
      <c r="BD277" s="26"/>
      <c r="BE277" s="26"/>
      <c r="BF277" s="26"/>
      <c r="BG277" s="26"/>
      <c r="BH277" s="26"/>
      <c r="BI277" s="26"/>
      <c r="BJ277" s="26"/>
      <c r="BK277" s="26"/>
      <c r="BL277" s="26"/>
      <c r="BM277" s="26"/>
      <c r="BN277" s="26"/>
      <c r="BO277" s="26"/>
      <c r="BP277" s="26"/>
      <c r="BQ277" s="26"/>
      <c r="BR277" s="26"/>
      <c r="BS277" s="26"/>
      <c r="BT277" s="26"/>
      <c r="BU277" s="26"/>
      <c r="BV277" s="26"/>
      <c r="BW277" s="26"/>
      <c r="BX277" s="26"/>
      <c r="BY277" s="26"/>
      <c r="BZ277" s="26"/>
      <c r="CA277" s="26">
        <f>CA278</f>
        <v>22280.3</v>
      </c>
      <c r="CB277" s="26">
        <f>CB278</f>
        <v>0</v>
      </c>
      <c r="CC277" s="26">
        <f>CC278</f>
        <v>0</v>
      </c>
      <c r="CD277" s="26">
        <f t="shared" si="848"/>
        <v>22280.3</v>
      </c>
      <c r="CE277" s="26">
        <f t="shared" si="849"/>
        <v>0</v>
      </c>
      <c r="CF277" s="26">
        <f t="shared" si="850"/>
        <v>0</v>
      </c>
      <c r="CG277" s="26">
        <f>CG278</f>
        <v>0</v>
      </c>
      <c r="CH277" s="26">
        <f>CH278</f>
        <v>0</v>
      </c>
      <c r="CI277" s="26">
        <f>CI278</f>
        <v>0</v>
      </c>
      <c r="CJ277" s="26">
        <f t="shared" si="851"/>
        <v>22280.3</v>
      </c>
      <c r="CK277" s="26">
        <f t="shared" si="852"/>
        <v>0</v>
      </c>
      <c r="CL277" s="26">
        <f t="shared" si="853"/>
        <v>0</v>
      </c>
      <c r="CM277" s="26">
        <f>CM278</f>
        <v>0</v>
      </c>
      <c r="CN277" s="26">
        <f>CN278</f>
        <v>0</v>
      </c>
      <c r="CO277" s="26">
        <f>CO278</f>
        <v>0</v>
      </c>
      <c r="CP277" s="26">
        <f t="shared" si="854"/>
        <v>22280.3</v>
      </c>
      <c r="CQ277" s="26">
        <f t="shared" si="855"/>
        <v>0</v>
      </c>
      <c r="CR277" s="26">
        <f t="shared" si="856"/>
        <v>0</v>
      </c>
      <c r="CS277" s="26">
        <f>CS278</f>
        <v>0</v>
      </c>
      <c r="CT277" s="19"/>
      <c r="CU277" s="35"/>
    </row>
    <row r="278" spans="1:105" hidden="1" x14ac:dyDescent="0.3">
      <c r="A278" s="16" t="s">
        <v>203</v>
      </c>
      <c r="B278" s="17">
        <v>610</v>
      </c>
      <c r="C278" s="16" t="s">
        <v>47</v>
      </c>
      <c r="D278" s="16" t="s">
        <v>40</v>
      </c>
      <c r="E278" s="34" t="s">
        <v>48</v>
      </c>
      <c r="F278" s="26"/>
      <c r="G278" s="26"/>
      <c r="H278" s="26"/>
      <c r="I278" s="26"/>
      <c r="J278" s="26"/>
      <c r="K278" s="26"/>
      <c r="L278" s="26"/>
      <c r="M278" s="26"/>
      <c r="N278" s="26"/>
      <c r="O278" s="26"/>
      <c r="P278" s="26"/>
      <c r="Q278" s="26"/>
      <c r="R278" s="26"/>
      <c r="S278" s="26"/>
      <c r="T278" s="26"/>
      <c r="U278" s="26"/>
      <c r="V278" s="26"/>
      <c r="W278" s="26"/>
      <c r="X278" s="26"/>
      <c r="Y278" s="26"/>
      <c r="Z278" s="26"/>
      <c r="AA278" s="26"/>
      <c r="AB278" s="26"/>
      <c r="AC278" s="26"/>
      <c r="AD278" s="26"/>
      <c r="AE278" s="26"/>
      <c r="AF278" s="26"/>
      <c r="AG278" s="26"/>
      <c r="AH278" s="26"/>
      <c r="AI278" s="26"/>
      <c r="AJ278" s="26"/>
      <c r="AK278" s="26"/>
      <c r="AL278" s="26"/>
      <c r="AM278" s="26"/>
      <c r="AN278" s="26"/>
      <c r="AO278" s="26"/>
      <c r="AP278" s="26"/>
      <c r="AQ278" s="26"/>
      <c r="AR278" s="26"/>
      <c r="AS278" s="26"/>
      <c r="AT278" s="26"/>
      <c r="AU278" s="26"/>
      <c r="AV278" s="26"/>
      <c r="AW278" s="26"/>
      <c r="AX278" s="26"/>
      <c r="AY278" s="26"/>
      <c r="AZ278" s="26"/>
      <c r="BA278" s="26"/>
      <c r="BB278" s="26"/>
      <c r="BC278" s="26"/>
      <c r="BD278" s="26"/>
      <c r="BE278" s="26"/>
      <c r="BF278" s="26"/>
      <c r="BG278" s="26"/>
      <c r="BH278" s="26"/>
      <c r="BI278" s="26"/>
      <c r="BJ278" s="26"/>
      <c r="BK278" s="26"/>
      <c r="BL278" s="26"/>
      <c r="BM278" s="26"/>
      <c r="BN278" s="26"/>
      <c r="BO278" s="26"/>
      <c r="BP278" s="26"/>
      <c r="BQ278" s="26"/>
      <c r="BR278" s="26"/>
      <c r="BS278" s="26"/>
      <c r="BT278" s="26"/>
      <c r="BU278" s="26"/>
      <c r="BV278" s="26"/>
      <c r="BW278" s="26"/>
      <c r="BX278" s="26"/>
      <c r="BY278" s="26"/>
      <c r="BZ278" s="26"/>
      <c r="CA278" s="26">
        <v>22280.3</v>
      </c>
      <c r="CB278" s="26"/>
      <c r="CC278" s="26"/>
      <c r="CD278" s="26">
        <f t="shared" si="848"/>
        <v>22280.3</v>
      </c>
      <c r="CE278" s="26">
        <f t="shared" si="849"/>
        <v>0</v>
      </c>
      <c r="CF278" s="26">
        <f t="shared" si="850"/>
        <v>0</v>
      </c>
      <c r="CG278" s="26"/>
      <c r="CH278" s="26"/>
      <c r="CI278" s="26"/>
      <c r="CJ278" s="26">
        <f t="shared" si="851"/>
        <v>22280.3</v>
      </c>
      <c r="CK278" s="26">
        <f t="shared" si="852"/>
        <v>0</v>
      </c>
      <c r="CL278" s="26">
        <f t="shared" si="853"/>
        <v>0</v>
      </c>
      <c r="CM278" s="26"/>
      <c r="CN278" s="26"/>
      <c r="CO278" s="26"/>
      <c r="CP278" s="26">
        <f t="shared" si="854"/>
        <v>22280.3</v>
      </c>
      <c r="CQ278" s="26">
        <f t="shared" si="855"/>
        <v>0</v>
      </c>
      <c r="CR278" s="26">
        <f t="shared" si="856"/>
        <v>0</v>
      </c>
      <c r="CS278" s="26"/>
      <c r="CT278" s="19"/>
      <c r="CU278" s="35"/>
    </row>
    <row r="279" spans="1:105" hidden="1" x14ac:dyDescent="0.3">
      <c r="A279" s="16" t="s">
        <v>203</v>
      </c>
      <c r="B279" s="17">
        <v>620</v>
      </c>
      <c r="C279" s="16"/>
      <c r="D279" s="16"/>
      <c r="E279" s="34" t="s">
        <v>44</v>
      </c>
      <c r="F279" s="26"/>
      <c r="G279" s="26"/>
      <c r="H279" s="26"/>
      <c r="I279" s="26"/>
      <c r="J279" s="26"/>
      <c r="K279" s="26"/>
      <c r="L279" s="26"/>
      <c r="M279" s="26"/>
      <c r="N279" s="26"/>
      <c r="O279" s="26"/>
      <c r="P279" s="26"/>
      <c r="Q279" s="26"/>
      <c r="R279" s="26"/>
      <c r="S279" s="26"/>
      <c r="T279" s="26"/>
      <c r="U279" s="26"/>
      <c r="V279" s="26"/>
      <c r="W279" s="26"/>
      <c r="X279" s="26"/>
      <c r="Y279" s="26"/>
      <c r="Z279" s="26"/>
      <c r="AA279" s="26"/>
      <c r="AB279" s="26"/>
      <c r="AC279" s="26"/>
      <c r="AD279" s="26"/>
      <c r="AE279" s="26"/>
      <c r="AF279" s="26"/>
      <c r="AG279" s="26"/>
      <c r="AH279" s="26"/>
      <c r="AI279" s="26"/>
      <c r="AJ279" s="26"/>
      <c r="AK279" s="26"/>
      <c r="AL279" s="26"/>
      <c r="AM279" s="26"/>
      <c r="AN279" s="26"/>
      <c r="AO279" s="26"/>
      <c r="AP279" s="26"/>
      <c r="AQ279" s="26"/>
      <c r="AR279" s="26"/>
      <c r="AS279" s="26"/>
      <c r="AT279" s="26"/>
      <c r="AU279" s="26"/>
      <c r="AV279" s="26"/>
      <c r="AW279" s="26"/>
      <c r="AX279" s="26"/>
      <c r="AY279" s="26"/>
      <c r="AZ279" s="26"/>
      <c r="BA279" s="26"/>
      <c r="BB279" s="26"/>
      <c r="BC279" s="26"/>
      <c r="BD279" s="26"/>
      <c r="BE279" s="26"/>
      <c r="BF279" s="26"/>
      <c r="BG279" s="26"/>
      <c r="BH279" s="26"/>
      <c r="BI279" s="26"/>
      <c r="BJ279" s="26"/>
      <c r="BK279" s="26"/>
      <c r="BL279" s="26"/>
      <c r="BM279" s="26"/>
      <c r="BN279" s="26"/>
      <c r="BO279" s="26"/>
      <c r="BP279" s="26"/>
      <c r="BQ279" s="26"/>
      <c r="BR279" s="26"/>
      <c r="BS279" s="26"/>
      <c r="BT279" s="26"/>
      <c r="BU279" s="26"/>
      <c r="BV279" s="26"/>
      <c r="BW279" s="26"/>
      <c r="BX279" s="26"/>
      <c r="BY279" s="26"/>
      <c r="BZ279" s="26"/>
      <c r="CA279" s="26">
        <f>CA280</f>
        <v>33267.300000000003</v>
      </c>
      <c r="CB279" s="26">
        <f>CB280</f>
        <v>0</v>
      </c>
      <c r="CC279" s="26">
        <f>CC280</f>
        <v>0</v>
      </c>
      <c r="CD279" s="26">
        <f t="shared" si="848"/>
        <v>33267.300000000003</v>
      </c>
      <c r="CE279" s="26">
        <f t="shared" si="849"/>
        <v>0</v>
      </c>
      <c r="CF279" s="26">
        <f t="shared" si="850"/>
        <v>0</v>
      </c>
      <c r="CG279" s="26">
        <f>CG280</f>
        <v>0</v>
      </c>
      <c r="CH279" s="26">
        <f>CH280</f>
        <v>0</v>
      </c>
      <c r="CI279" s="26">
        <f>CI280</f>
        <v>0</v>
      </c>
      <c r="CJ279" s="26">
        <f t="shared" si="851"/>
        <v>33267.300000000003</v>
      </c>
      <c r="CK279" s="26">
        <f t="shared" si="852"/>
        <v>0</v>
      </c>
      <c r="CL279" s="26">
        <f t="shared" si="853"/>
        <v>0</v>
      </c>
      <c r="CM279" s="26">
        <f>CM280</f>
        <v>0</v>
      </c>
      <c r="CN279" s="26">
        <f>CN280</f>
        <v>0</v>
      </c>
      <c r="CO279" s="26">
        <f>CO280</f>
        <v>0</v>
      </c>
      <c r="CP279" s="26">
        <f t="shared" si="854"/>
        <v>33267.300000000003</v>
      </c>
      <c r="CQ279" s="26">
        <f t="shared" si="855"/>
        <v>0</v>
      </c>
      <c r="CR279" s="26">
        <f t="shared" si="856"/>
        <v>0</v>
      </c>
      <c r="CS279" s="26">
        <f>CS280</f>
        <v>0</v>
      </c>
      <c r="CT279" s="19"/>
      <c r="CU279" s="35"/>
    </row>
    <row r="280" spans="1:105" hidden="1" x14ac:dyDescent="0.3">
      <c r="A280" s="16" t="s">
        <v>203</v>
      </c>
      <c r="B280" s="17">
        <v>620</v>
      </c>
      <c r="C280" s="16" t="s">
        <v>47</v>
      </c>
      <c r="D280" s="16" t="s">
        <v>40</v>
      </c>
      <c r="E280" s="34" t="s">
        <v>48</v>
      </c>
      <c r="F280" s="26"/>
      <c r="G280" s="26"/>
      <c r="H280" s="26"/>
      <c r="I280" s="26"/>
      <c r="J280" s="26"/>
      <c r="K280" s="26"/>
      <c r="L280" s="26"/>
      <c r="M280" s="26"/>
      <c r="N280" s="26"/>
      <c r="O280" s="26"/>
      <c r="P280" s="26"/>
      <c r="Q280" s="26"/>
      <c r="R280" s="26"/>
      <c r="S280" s="26"/>
      <c r="T280" s="26"/>
      <c r="U280" s="26"/>
      <c r="V280" s="26"/>
      <c r="W280" s="26"/>
      <c r="X280" s="26"/>
      <c r="Y280" s="26"/>
      <c r="Z280" s="26"/>
      <c r="AA280" s="26"/>
      <c r="AB280" s="26"/>
      <c r="AC280" s="26"/>
      <c r="AD280" s="26"/>
      <c r="AE280" s="26"/>
      <c r="AF280" s="26"/>
      <c r="AG280" s="26"/>
      <c r="AH280" s="26"/>
      <c r="AI280" s="26"/>
      <c r="AJ280" s="26"/>
      <c r="AK280" s="26"/>
      <c r="AL280" s="26"/>
      <c r="AM280" s="26"/>
      <c r="AN280" s="26"/>
      <c r="AO280" s="26"/>
      <c r="AP280" s="26"/>
      <c r="AQ280" s="26"/>
      <c r="AR280" s="26"/>
      <c r="AS280" s="26"/>
      <c r="AT280" s="26"/>
      <c r="AU280" s="26"/>
      <c r="AV280" s="26"/>
      <c r="AW280" s="26"/>
      <c r="AX280" s="26"/>
      <c r="AY280" s="26"/>
      <c r="AZ280" s="26"/>
      <c r="BA280" s="26"/>
      <c r="BB280" s="26"/>
      <c r="BC280" s="26"/>
      <c r="BD280" s="26"/>
      <c r="BE280" s="26"/>
      <c r="BF280" s="26"/>
      <c r="BG280" s="26"/>
      <c r="BH280" s="26"/>
      <c r="BI280" s="26"/>
      <c r="BJ280" s="26"/>
      <c r="BK280" s="26"/>
      <c r="BL280" s="26"/>
      <c r="BM280" s="26"/>
      <c r="BN280" s="26"/>
      <c r="BO280" s="26"/>
      <c r="BP280" s="26"/>
      <c r="BQ280" s="26"/>
      <c r="BR280" s="26"/>
      <c r="BS280" s="26"/>
      <c r="BT280" s="26"/>
      <c r="BU280" s="26"/>
      <c r="BV280" s="26"/>
      <c r="BW280" s="26"/>
      <c r="BX280" s="26"/>
      <c r="BY280" s="26"/>
      <c r="BZ280" s="26"/>
      <c r="CA280" s="26">
        <v>33267.300000000003</v>
      </c>
      <c r="CB280" s="26"/>
      <c r="CC280" s="26"/>
      <c r="CD280" s="26">
        <f t="shared" si="848"/>
        <v>33267.300000000003</v>
      </c>
      <c r="CE280" s="26">
        <f t="shared" si="849"/>
        <v>0</v>
      </c>
      <c r="CF280" s="26">
        <f t="shared" si="850"/>
        <v>0</v>
      </c>
      <c r="CG280" s="26"/>
      <c r="CH280" s="26"/>
      <c r="CI280" s="26"/>
      <c r="CJ280" s="26">
        <f t="shared" si="851"/>
        <v>33267.300000000003</v>
      </c>
      <c r="CK280" s="26">
        <f t="shared" si="852"/>
        <v>0</v>
      </c>
      <c r="CL280" s="26">
        <f t="shared" si="853"/>
        <v>0</v>
      </c>
      <c r="CM280" s="26"/>
      <c r="CN280" s="26"/>
      <c r="CO280" s="26"/>
      <c r="CP280" s="26">
        <f t="shared" si="854"/>
        <v>33267.300000000003</v>
      </c>
      <c r="CQ280" s="26">
        <f t="shared" si="855"/>
        <v>0</v>
      </c>
      <c r="CR280" s="26">
        <f t="shared" si="856"/>
        <v>0</v>
      </c>
      <c r="CS280" s="26"/>
      <c r="CT280" s="19"/>
      <c r="CU280" s="35"/>
    </row>
    <row r="281" spans="1:105" hidden="1" x14ac:dyDescent="0.3">
      <c r="A281" s="16" t="s">
        <v>205</v>
      </c>
      <c r="B281" s="17"/>
      <c r="C281" s="16"/>
      <c r="D281" s="16"/>
      <c r="E281" s="34" t="s">
        <v>206</v>
      </c>
      <c r="F281" s="26">
        <f t="shared" ref="F281:F285" si="1007">F282</f>
        <v>251019.4</v>
      </c>
      <c r="G281" s="26">
        <f t="shared" ref="G281:G285" si="1008">G282</f>
        <v>251019.4</v>
      </c>
      <c r="H281" s="26">
        <f t="shared" ref="H281:H285" si="1009">H282</f>
        <v>251019.4</v>
      </c>
      <c r="I281" s="26">
        <f t="shared" ref="I281:I285" si="1010">I282</f>
        <v>0</v>
      </c>
      <c r="J281" s="26">
        <f t="shared" ref="J281:J285" si="1011">J282</f>
        <v>0</v>
      </c>
      <c r="K281" s="26">
        <f t="shared" ref="K281:K285" si="1012">K282</f>
        <v>0</v>
      </c>
      <c r="L281" s="26">
        <f t="shared" si="967"/>
        <v>251019.4</v>
      </c>
      <c r="M281" s="26">
        <f t="shared" si="968"/>
        <v>251019.4</v>
      </c>
      <c r="N281" s="26">
        <f t="shared" si="969"/>
        <v>251019.4</v>
      </c>
      <c r="O281" s="26">
        <f t="shared" ref="O281:O285" si="1013">O282</f>
        <v>0</v>
      </c>
      <c r="P281" s="26">
        <f t="shared" ref="P281:P285" si="1014">P282</f>
        <v>0</v>
      </c>
      <c r="Q281" s="26">
        <f t="shared" ref="Q281:Q285" si="1015">Q282</f>
        <v>0</v>
      </c>
      <c r="R281" s="26">
        <f t="shared" si="970"/>
        <v>251019.4</v>
      </c>
      <c r="S281" s="26">
        <f t="shared" si="971"/>
        <v>251019.4</v>
      </c>
      <c r="T281" s="26">
        <f t="shared" si="972"/>
        <v>251019.4</v>
      </c>
      <c r="U281" s="26">
        <f t="shared" ref="U281:U285" si="1016">U282</f>
        <v>0</v>
      </c>
      <c r="V281" s="26">
        <f t="shared" ref="V281:V285" si="1017">V282</f>
        <v>0</v>
      </c>
      <c r="W281" s="26">
        <f t="shared" ref="W281:W285" si="1018">W282</f>
        <v>0</v>
      </c>
      <c r="X281" s="26">
        <f t="shared" si="973"/>
        <v>251019.4</v>
      </c>
      <c r="Y281" s="26">
        <f t="shared" si="974"/>
        <v>251019.4</v>
      </c>
      <c r="Z281" s="26">
        <f t="shared" si="975"/>
        <v>251019.4</v>
      </c>
      <c r="AA281" s="26">
        <f t="shared" ref="AA281:AA285" si="1019">AA282</f>
        <v>0</v>
      </c>
      <c r="AB281" s="26">
        <f t="shared" ref="AB281:AB285" si="1020">AB282</f>
        <v>0</v>
      </c>
      <c r="AC281" s="26">
        <f t="shared" ref="AC281:AC285" si="1021">AC282</f>
        <v>0</v>
      </c>
      <c r="AD281" s="26">
        <f t="shared" si="976"/>
        <v>251019.4</v>
      </c>
      <c r="AE281" s="26">
        <f t="shared" si="977"/>
        <v>251019.4</v>
      </c>
      <c r="AF281" s="26">
        <f t="shared" si="978"/>
        <v>251019.4</v>
      </c>
      <c r="AG281" s="26">
        <f t="shared" ref="AG281:AG285" si="1022">AG282</f>
        <v>0</v>
      </c>
      <c r="AH281" s="26">
        <f t="shared" ref="AH281:AH285" si="1023">AH282</f>
        <v>0</v>
      </c>
      <c r="AI281" s="26">
        <f t="shared" ref="AI281:AI285" si="1024">AI282</f>
        <v>0</v>
      </c>
      <c r="AJ281" s="26">
        <f t="shared" si="979"/>
        <v>251019.4</v>
      </c>
      <c r="AK281" s="26">
        <f t="shared" si="980"/>
        <v>251019.4</v>
      </c>
      <c r="AL281" s="26">
        <f t="shared" si="981"/>
        <v>251019.4</v>
      </c>
      <c r="AM281" s="26">
        <f t="shared" ref="AM281:AM285" si="1025">AM282</f>
        <v>0</v>
      </c>
      <c r="AN281" s="26">
        <f t="shared" ref="AN281:AN285" si="1026">AN282</f>
        <v>0</v>
      </c>
      <c r="AO281" s="26">
        <f t="shared" ref="AO281:AO285" si="1027">AO282</f>
        <v>0</v>
      </c>
      <c r="AP281" s="26">
        <f t="shared" si="982"/>
        <v>251019.4</v>
      </c>
      <c r="AQ281" s="26">
        <f t="shared" si="983"/>
        <v>251019.4</v>
      </c>
      <c r="AR281" s="26">
        <f t="shared" si="984"/>
        <v>251019.4</v>
      </c>
      <c r="AS281" s="26">
        <f t="shared" ref="AS281:AS285" si="1028">AS282</f>
        <v>0</v>
      </c>
      <c r="AT281" s="26">
        <f t="shared" ref="AT281:AT285" si="1029">AT282</f>
        <v>0</v>
      </c>
      <c r="AU281" s="26">
        <f t="shared" ref="AU281:AU285" si="1030">AU282</f>
        <v>0</v>
      </c>
      <c r="AV281" s="26">
        <f t="shared" si="985"/>
        <v>251019.4</v>
      </c>
      <c r="AW281" s="26">
        <f t="shared" si="986"/>
        <v>251019.4</v>
      </c>
      <c r="AX281" s="26">
        <f t="shared" si="987"/>
        <v>251019.4</v>
      </c>
      <c r="AY281" s="26">
        <f t="shared" ref="AY281:AY285" si="1031">AY282</f>
        <v>0</v>
      </c>
      <c r="AZ281" s="26">
        <f t="shared" ref="AZ281:AZ285" si="1032">AZ282</f>
        <v>0</v>
      </c>
      <c r="BA281" s="26">
        <f t="shared" ref="BA281:BA285" si="1033">BA282</f>
        <v>0</v>
      </c>
      <c r="BB281" s="26">
        <f t="shared" si="988"/>
        <v>251019.4</v>
      </c>
      <c r="BC281" s="26">
        <f t="shared" si="989"/>
        <v>251019.4</v>
      </c>
      <c r="BD281" s="26">
        <f t="shared" si="990"/>
        <v>251019.4</v>
      </c>
      <c r="BE281" s="26">
        <f t="shared" ref="BE281:BE285" si="1034">BE282</f>
        <v>0</v>
      </c>
      <c r="BF281" s="26">
        <f t="shared" ref="BF281:BF285" si="1035">BF282</f>
        <v>0</v>
      </c>
      <c r="BG281" s="26">
        <f t="shared" ref="BG281:BG285" si="1036">BG282</f>
        <v>0</v>
      </c>
      <c r="BH281" s="26">
        <f t="shared" si="991"/>
        <v>251019.4</v>
      </c>
      <c r="BI281" s="26">
        <f t="shared" si="992"/>
        <v>251019.4</v>
      </c>
      <c r="BJ281" s="26">
        <f t="shared" si="993"/>
        <v>251019.4</v>
      </c>
      <c r="BK281" s="26">
        <f t="shared" ref="BK281:BK285" si="1037">BK282</f>
        <v>0</v>
      </c>
      <c r="BL281" s="26">
        <f t="shared" ref="BL281:BL285" si="1038">BL282</f>
        <v>0</v>
      </c>
      <c r="BM281" s="26">
        <f t="shared" ref="BM281:BM285" si="1039">BM282</f>
        <v>0</v>
      </c>
      <c r="BN281" s="26">
        <f t="shared" si="994"/>
        <v>251019.4</v>
      </c>
      <c r="BO281" s="26">
        <f t="shared" si="995"/>
        <v>251019.4</v>
      </c>
      <c r="BP281" s="26">
        <f t="shared" si="996"/>
        <v>251019.4</v>
      </c>
      <c r="BQ281" s="26">
        <f t="shared" ref="BQ281:BQ285" si="1040">BQ282</f>
        <v>0</v>
      </c>
      <c r="BR281" s="26">
        <f t="shared" ref="BR281:BR285" si="1041">BR282</f>
        <v>0</v>
      </c>
      <c r="BS281" s="26">
        <f t="shared" si="997"/>
        <v>251019.4</v>
      </c>
      <c r="BT281" s="26">
        <f t="shared" si="998"/>
        <v>251019.4</v>
      </c>
      <c r="BU281" s="26">
        <f t="shared" si="999"/>
        <v>251019.4</v>
      </c>
      <c r="BV281" s="26">
        <f t="shared" ref="BV281:BV285" si="1042">BV282</f>
        <v>0</v>
      </c>
      <c r="BW281" s="26">
        <f t="shared" ref="BW281:BW285" si="1043">BW282</f>
        <v>0</v>
      </c>
      <c r="BX281" s="26">
        <f t="shared" si="1000"/>
        <v>251019.4</v>
      </c>
      <c r="BY281" s="26">
        <f t="shared" si="1001"/>
        <v>251019.4</v>
      </c>
      <c r="BZ281" s="26">
        <f t="shared" si="1002"/>
        <v>251019.4</v>
      </c>
      <c r="CA281" s="26">
        <f t="shared" ref="CA281:CA285" si="1044">CA282</f>
        <v>-0.99</v>
      </c>
      <c r="CB281" s="26">
        <f t="shared" ref="CB281:CB285" si="1045">CB282</f>
        <v>0</v>
      </c>
      <c r="CC281" s="26">
        <f t="shared" ref="CC281:CC285" si="1046">CC282</f>
        <v>0</v>
      </c>
      <c r="CD281" s="26">
        <f t="shared" si="848"/>
        <v>251018.41</v>
      </c>
      <c r="CE281" s="26">
        <f t="shared" si="849"/>
        <v>251019.4</v>
      </c>
      <c r="CF281" s="26">
        <f t="shared" si="850"/>
        <v>251019.4</v>
      </c>
      <c r="CG281" s="26">
        <f t="shared" ref="CG281:CG285" si="1047">CG282</f>
        <v>0</v>
      </c>
      <c r="CH281" s="26">
        <f t="shared" ref="CH281:CH285" si="1048">CH282</f>
        <v>0</v>
      </c>
      <c r="CI281" s="26">
        <f t="shared" ref="CI281:CI285" si="1049">CI282</f>
        <v>0</v>
      </c>
      <c r="CJ281" s="26">
        <f t="shared" si="851"/>
        <v>251018.41</v>
      </c>
      <c r="CK281" s="26">
        <f t="shared" si="852"/>
        <v>251019.4</v>
      </c>
      <c r="CL281" s="26">
        <f t="shared" si="853"/>
        <v>251019.4</v>
      </c>
      <c r="CM281" s="26">
        <f t="shared" ref="CM281:CM285" si="1050">CM282</f>
        <v>0</v>
      </c>
      <c r="CN281" s="26">
        <f t="shared" ref="CN281:CN285" si="1051">CN282</f>
        <v>0</v>
      </c>
      <c r="CO281" s="26">
        <f t="shared" ref="CO281:CO285" si="1052">CO282</f>
        <v>0</v>
      </c>
      <c r="CP281" s="26">
        <f t="shared" si="854"/>
        <v>251018.41</v>
      </c>
      <c r="CQ281" s="26">
        <f t="shared" si="855"/>
        <v>251019.4</v>
      </c>
      <c r="CR281" s="26">
        <f t="shared" si="856"/>
        <v>251019.4</v>
      </c>
      <c r="CS281" s="26">
        <f t="shared" ref="CS281:CS285" si="1053">CS282</f>
        <v>0</v>
      </c>
      <c r="CT281" s="19"/>
      <c r="CU281" s="35"/>
      <c r="DA281" s="1" t="s">
        <v>29</v>
      </c>
    </row>
    <row r="282" spans="1:105" ht="46.8" hidden="1" x14ac:dyDescent="0.3">
      <c r="A282" s="16" t="s">
        <v>205</v>
      </c>
      <c r="B282" s="17">
        <v>600</v>
      </c>
      <c r="C282" s="16"/>
      <c r="D282" s="16"/>
      <c r="E282" s="34" t="s">
        <v>43</v>
      </c>
      <c r="F282" s="26">
        <f t="shared" si="1007"/>
        <v>251019.4</v>
      </c>
      <c r="G282" s="26">
        <f t="shared" si="1008"/>
        <v>251019.4</v>
      </c>
      <c r="H282" s="26">
        <f t="shared" si="1009"/>
        <v>251019.4</v>
      </c>
      <c r="I282" s="26">
        <f t="shared" si="1010"/>
        <v>0</v>
      </c>
      <c r="J282" s="26">
        <f t="shared" si="1011"/>
        <v>0</v>
      </c>
      <c r="K282" s="26">
        <f t="shared" si="1012"/>
        <v>0</v>
      </c>
      <c r="L282" s="26">
        <f t="shared" si="967"/>
        <v>251019.4</v>
      </c>
      <c r="M282" s="26">
        <f t="shared" si="968"/>
        <v>251019.4</v>
      </c>
      <c r="N282" s="26">
        <f t="shared" si="969"/>
        <v>251019.4</v>
      </c>
      <c r="O282" s="26">
        <f t="shared" si="1013"/>
        <v>0</v>
      </c>
      <c r="P282" s="26">
        <f t="shared" si="1014"/>
        <v>0</v>
      </c>
      <c r="Q282" s="26">
        <f t="shared" si="1015"/>
        <v>0</v>
      </c>
      <c r="R282" s="26">
        <f t="shared" si="970"/>
        <v>251019.4</v>
      </c>
      <c r="S282" s="26">
        <f t="shared" si="971"/>
        <v>251019.4</v>
      </c>
      <c r="T282" s="26">
        <f t="shared" si="972"/>
        <v>251019.4</v>
      </c>
      <c r="U282" s="26">
        <f t="shared" si="1016"/>
        <v>0</v>
      </c>
      <c r="V282" s="26">
        <f t="shared" si="1017"/>
        <v>0</v>
      </c>
      <c r="W282" s="26">
        <f t="shared" si="1018"/>
        <v>0</v>
      </c>
      <c r="X282" s="26">
        <f t="shared" si="973"/>
        <v>251019.4</v>
      </c>
      <c r="Y282" s="26">
        <f t="shared" si="974"/>
        <v>251019.4</v>
      </c>
      <c r="Z282" s="26">
        <f t="shared" si="975"/>
        <v>251019.4</v>
      </c>
      <c r="AA282" s="26">
        <f t="shared" si="1019"/>
        <v>0</v>
      </c>
      <c r="AB282" s="26">
        <f t="shared" si="1020"/>
        <v>0</v>
      </c>
      <c r="AC282" s="26">
        <f t="shared" si="1021"/>
        <v>0</v>
      </c>
      <c r="AD282" s="26">
        <f t="shared" si="976"/>
        <v>251019.4</v>
      </c>
      <c r="AE282" s="26">
        <f t="shared" si="977"/>
        <v>251019.4</v>
      </c>
      <c r="AF282" s="26">
        <f t="shared" si="978"/>
        <v>251019.4</v>
      </c>
      <c r="AG282" s="26">
        <f t="shared" si="1022"/>
        <v>0</v>
      </c>
      <c r="AH282" s="26">
        <f t="shared" si="1023"/>
        <v>0</v>
      </c>
      <c r="AI282" s="26">
        <f t="shared" si="1024"/>
        <v>0</v>
      </c>
      <c r="AJ282" s="26">
        <f t="shared" si="979"/>
        <v>251019.4</v>
      </c>
      <c r="AK282" s="26">
        <f t="shared" si="980"/>
        <v>251019.4</v>
      </c>
      <c r="AL282" s="26">
        <f t="shared" si="981"/>
        <v>251019.4</v>
      </c>
      <c r="AM282" s="26">
        <f t="shared" si="1025"/>
        <v>0</v>
      </c>
      <c r="AN282" s="26">
        <f t="shared" si="1026"/>
        <v>0</v>
      </c>
      <c r="AO282" s="26">
        <f t="shared" si="1027"/>
        <v>0</v>
      </c>
      <c r="AP282" s="26">
        <f t="shared" si="982"/>
        <v>251019.4</v>
      </c>
      <c r="AQ282" s="26">
        <f t="shared" si="983"/>
        <v>251019.4</v>
      </c>
      <c r="AR282" s="26">
        <f t="shared" si="984"/>
        <v>251019.4</v>
      </c>
      <c r="AS282" s="26">
        <f t="shared" si="1028"/>
        <v>0</v>
      </c>
      <c r="AT282" s="26">
        <f t="shared" si="1029"/>
        <v>0</v>
      </c>
      <c r="AU282" s="26">
        <f t="shared" si="1030"/>
        <v>0</v>
      </c>
      <c r="AV282" s="26">
        <f t="shared" si="985"/>
        <v>251019.4</v>
      </c>
      <c r="AW282" s="26">
        <f t="shared" si="986"/>
        <v>251019.4</v>
      </c>
      <c r="AX282" s="26">
        <f t="shared" si="987"/>
        <v>251019.4</v>
      </c>
      <c r="AY282" s="26">
        <f t="shared" si="1031"/>
        <v>0</v>
      </c>
      <c r="AZ282" s="26">
        <f t="shared" si="1032"/>
        <v>0</v>
      </c>
      <c r="BA282" s="26">
        <f t="shared" si="1033"/>
        <v>0</v>
      </c>
      <c r="BB282" s="26">
        <f t="shared" si="988"/>
        <v>251019.4</v>
      </c>
      <c r="BC282" s="26">
        <f t="shared" si="989"/>
        <v>251019.4</v>
      </c>
      <c r="BD282" s="26">
        <f t="shared" si="990"/>
        <v>251019.4</v>
      </c>
      <c r="BE282" s="26">
        <f t="shared" si="1034"/>
        <v>0</v>
      </c>
      <c r="BF282" s="26">
        <f t="shared" si="1035"/>
        <v>0</v>
      </c>
      <c r="BG282" s="26">
        <f t="shared" si="1036"/>
        <v>0</v>
      </c>
      <c r="BH282" s="26">
        <f t="shared" si="991"/>
        <v>251019.4</v>
      </c>
      <c r="BI282" s="26">
        <f t="shared" si="992"/>
        <v>251019.4</v>
      </c>
      <c r="BJ282" s="26">
        <f t="shared" si="993"/>
        <v>251019.4</v>
      </c>
      <c r="BK282" s="26">
        <f t="shared" si="1037"/>
        <v>0</v>
      </c>
      <c r="BL282" s="26">
        <f t="shared" si="1038"/>
        <v>0</v>
      </c>
      <c r="BM282" s="26">
        <f t="shared" si="1039"/>
        <v>0</v>
      </c>
      <c r="BN282" s="26">
        <f t="shared" si="994"/>
        <v>251019.4</v>
      </c>
      <c r="BO282" s="26">
        <f t="shared" si="995"/>
        <v>251019.4</v>
      </c>
      <c r="BP282" s="26">
        <f t="shared" si="996"/>
        <v>251019.4</v>
      </c>
      <c r="BQ282" s="26">
        <f t="shared" si="1040"/>
        <v>0</v>
      </c>
      <c r="BR282" s="26">
        <f t="shared" si="1041"/>
        <v>0</v>
      </c>
      <c r="BS282" s="26">
        <f t="shared" si="997"/>
        <v>251019.4</v>
      </c>
      <c r="BT282" s="26">
        <f t="shared" si="998"/>
        <v>251019.4</v>
      </c>
      <c r="BU282" s="26">
        <f t="shared" si="999"/>
        <v>251019.4</v>
      </c>
      <c r="BV282" s="26">
        <f t="shared" si="1042"/>
        <v>0</v>
      </c>
      <c r="BW282" s="26">
        <f t="shared" si="1043"/>
        <v>0</v>
      </c>
      <c r="BX282" s="26">
        <f t="shared" si="1000"/>
        <v>251019.4</v>
      </c>
      <c r="BY282" s="26">
        <f t="shared" si="1001"/>
        <v>251019.4</v>
      </c>
      <c r="BZ282" s="26">
        <f t="shared" si="1002"/>
        <v>251019.4</v>
      </c>
      <c r="CA282" s="26">
        <f t="shared" si="1044"/>
        <v>-0.99</v>
      </c>
      <c r="CB282" s="26">
        <f t="shared" si="1045"/>
        <v>0</v>
      </c>
      <c r="CC282" s="26">
        <f t="shared" si="1046"/>
        <v>0</v>
      </c>
      <c r="CD282" s="26">
        <f t="shared" si="848"/>
        <v>251018.41</v>
      </c>
      <c r="CE282" s="26">
        <f t="shared" si="849"/>
        <v>251019.4</v>
      </c>
      <c r="CF282" s="26">
        <f t="shared" si="850"/>
        <v>251019.4</v>
      </c>
      <c r="CG282" s="26">
        <f t="shared" si="1047"/>
        <v>0</v>
      </c>
      <c r="CH282" s="26">
        <f t="shared" si="1048"/>
        <v>0</v>
      </c>
      <c r="CI282" s="26">
        <f t="shared" si="1049"/>
        <v>0</v>
      </c>
      <c r="CJ282" s="26">
        <f t="shared" si="851"/>
        <v>251018.41</v>
      </c>
      <c r="CK282" s="26">
        <f t="shared" si="852"/>
        <v>251019.4</v>
      </c>
      <c r="CL282" s="26">
        <f t="shared" si="853"/>
        <v>251019.4</v>
      </c>
      <c r="CM282" s="26">
        <f t="shared" si="1050"/>
        <v>0</v>
      </c>
      <c r="CN282" s="26">
        <f t="shared" si="1051"/>
        <v>0</v>
      </c>
      <c r="CO282" s="26">
        <f t="shared" si="1052"/>
        <v>0</v>
      </c>
      <c r="CP282" s="26">
        <f t="shared" si="854"/>
        <v>251018.41</v>
      </c>
      <c r="CQ282" s="26">
        <f t="shared" si="855"/>
        <v>251019.4</v>
      </c>
      <c r="CR282" s="26">
        <f t="shared" si="856"/>
        <v>251019.4</v>
      </c>
      <c r="CS282" s="26">
        <f t="shared" si="1053"/>
        <v>0</v>
      </c>
      <c r="CT282" s="19"/>
      <c r="CU282" s="35"/>
      <c r="CY282" s="1" t="s">
        <v>27</v>
      </c>
    </row>
    <row r="283" spans="1:105" hidden="1" x14ac:dyDescent="0.3">
      <c r="A283" s="16" t="s">
        <v>205</v>
      </c>
      <c r="B283" s="17">
        <v>610</v>
      </c>
      <c r="C283" s="16"/>
      <c r="D283" s="16"/>
      <c r="E283" s="34" t="s">
        <v>102</v>
      </c>
      <c r="F283" s="26">
        <f t="shared" si="1007"/>
        <v>251019.4</v>
      </c>
      <c r="G283" s="26">
        <f t="shared" si="1008"/>
        <v>251019.4</v>
      </c>
      <c r="H283" s="26">
        <f t="shared" si="1009"/>
        <v>251019.4</v>
      </c>
      <c r="I283" s="26">
        <f t="shared" si="1010"/>
        <v>0</v>
      </c>
      <c r="J283" s="26">
        <f t="shared" si="1011"/>
        <v>0</v>
      </c>
      <c r="K283" s="26">
        <f t="shared" si="1012"/>
        <v>0</v>
      </c>
      <c r="L283" s="26">
        <f t="shared" si="967"/>
        <v>251019.4</v>
      </c>
      <c r="M283" s="26">
        <f t="shared" si="968"/>
        <v>251019.4</v>
      </c>
      <c r="N283" s="26">
        <f t="shared" si="969"/>
        <v>251019.4</v>
      </c>
      <c r="O283" s="26">
        <f t="shared" si="1013"/>
        <v>0</v>
      </c>
      <c r="P283" s="26">
        <f t="shared" si="1014"/>
        <v>0</v>
      </c>
      <c r="Q283" s="26">
        <f t="shared" si="1015"/>
        <v>0</v>
      </c>
      <c r="R283" s="26">
        <f t="shared" si="970"/>
        <v>251019.4</v>
      </c>
      <c r="S283" s="26">
        <f t="shared" si="971"/>
        <v>251019.4</v>
      </c>
      <c r="T283" s="26">
        <f t="shared" si="972"/>
        <v>251019.4</v>
      </c>
      <c r="U283" s="26">
        <f t="shared" si="1016"/>
        <v>0</v>
      </c>
      <c r="V283" s="26">
        <f t="shared" si="1017"/>
        <v>0</v>
      </c>
      <c r="W283" s="26">
        <f t="shared" si="1018"/>
        <v>0</v>
      </c>
      <c r="X283" s="26">
        <f t="shared" si="973"/>
        <v>251019.4</v>
      </c>
      <c r="Y283" s="26">
        <f t="shared" si="974"/>
        <v>251019.4</v>
      </c>
      <c r="Z283" s="26">
        <f t="shared" si="975"/>
        <v>251019.4</v>
      </c>
      <c r="AA283" s="26">
        <f t="shared" si="1019"/>
        <v>0</v>
      </c>
      <c r="AB283" s="26">
        <f t="shared" si="1020"/>
        <v>0</v>
      </c>
      <c r="AC283" s="26">
        <f t="shared" si="1021"/>
        <v>0</v>
      </c>
      <c r="AD283" s="26">
        <f t="shared" si="976"/>
        <v>251019.4</v>
      </c>
      <c r="AE283" s="26">
        <f t="shared" si="977"/>
        <v>251019.4</v>
      </c>
      <c r="AF283" s="26">
        <f t="shared" si="978"/>
        <v>251019.4</v>
      </c>
      <c r="AG283" s="26">
        <f t="shared" si="1022"/>
        <v>0</v>
      </c>
      <c r="AH283" s="26">
        <f t="shared" si="1023"/>
        <v>0</v>
      </c>
      <c r="AI283" s="26">
        <f t="shared" si="1024"/>
        <v>0</v>
      </c>
      <c r="AJ283" s="26">
        <f t="shared" si="979"/>
        <v>251019.4</v>
      </c>
      <c r="AK283" s="26">
        <f t="shared" si="980"/>
        <v>251019.4</v>
      </c>
      <c r="AL283" s="26">
        <f t="shared" si="981"/>
        <v>251019.4</v>
      </c>
      <c r="AM283" s="26">
        <f t="shared" si="1025"/>
        <v>0</v>
      </c>
      <c r="AN283" s="26">
        <f t="shared" si="1026"/>
        <v>0</v>
      </c>
      <c r="AO283" s="26">
        <f t="shared" si="1027"/>
        <v>0</v>
      </c>
      <c r="AP283" s="26">
        <f t="shared" si="982"/>
        <v>251019.4</v>
      </c>
      <c r="AQ283" s="26">
        <f t="shared" si="983"/>
        <v>251019.4</v>
      </c>
      <c r="AR283" s="26">
        <f t="shared" si="984"/>
        <v>251019.4</v>
      </c>
      <c r="AS283" s="26">
        <f t="shared" si="1028"/>
        <v>0</v>
      </c>
      <c r="AT283" s="26">
        <f t="shared" si="1029"/>
        <v>0</v>
      </c>
      <c r="AU283" s="26">
        <f t="shared" si="1030"/>
        <v>0</v>
      </c>
      <c r="AV283" s="26">
        <f t="shared" si="985"/>
        <v>251019.4</v>
      </c>
      <c r="AW283" s="26">
        <f t="shared" si="986"/>
        <v>251019.4</v>
      </c>
      <c r="AX283" s="26">
        <f t="shared" si="987"/>
        <v>251019.4</v>
      </c>
      <c r="AY283" s="26">
        <f t="shared" si="1031"/>
        <v>0</v>
      </c>
      <c r="AZ283" s="26">
        <f t="shared" si="1032"/>
        <v>0</v>
      </c>
      <c r="BA283" s="26">
        <f t="shared" si="1033"/>
        <v>0</v>
      </c>
      <c r="BB283" s="26">
        <f t="shared" si="988"/>
        <v>251019.4</v>
      </c>
      <c r="BC283" s="26">
        <f t="shared" si="989"/>
        <v>251019.4</v>
      </c>
      <c r="BD283" s="26">
        <f t="shared" si="990"/>
        <v>251019.4</v>
      </c>
      <c r="BE283" s="26">
        <f t="shared" si="1034"/>
        <v>0</v>
      </c>
      <c r="BF283" s="26">
        <f t="shared" si="1035"/>
        <v>0</v>
      </c>
      <c r="BG283" s="26">
        <f t="shared" si="1036"/>
        <v>0</v>
      </c>
      <c r="BH283" s="26">
        <f t="shared" si="991"/>
        <v>251019.4</v>
      </c>
      <c r="BI283" s="26">
        <f t="shared" si="992"/>
        <v>251019.4</v>
      </c>
      <c r="BJ283" s="26">
        <f t="shared" si="993"/>
        <v>251019.4</v>
      </c>
      <c r="BK283" s="26">
        <f t="shared" si="1037"/>
        <v>0</v>
      </c>
      <c r="BL283" s="26">
        <f t="shared" si="1038"/>
        <v>0</v>
      </c>
      <c r="BM283" s="26">
        <f t="shared" si="1039"/>
        <v>0</v>
      </c>
      <c r="BN283" s="26">
        <f t="shared" si="994"/>
        <v>251019.4</v>
      </c>
      <c r="BO283" s="26">
        <f t="shared" si="995"/>
        <v>251019.4</v>
      </c>
      <c r="BP283" s="26">
        <f t="shared" si="996"/>
        <v>251019.4</v>
      </c>
      <c r="BQ283" s="26">
        <f t="shared" si="1040"/>
        <v>0</v>
      </c>
      <c r="BR283" s="26">
        <f t="shared" si="1041"/>
        <v>0</v>
      </c>
      <c r="BS283" s="26">
        <f t="shared" si="997"/>
        <v>251019.4</v>
      </c>
      <c r="BT283" s="26">
        <f t="shared" si="998"/>
        <v>251019.4</v>
      </c>
      <c r="BU283" s="26">
        <f t="shared" si="999"/>
        <v>251019.4</v>
      </c>
      <c r="BV283" s="26">
        <f t="shared" si="1042"/>
        <v>0</v>
      </c>
      <c r="BW283" s="26">
        <f t="shared" si="1043"/>
        <v>0</v>
      </c>
      <c r="BX283" s="26">
        <f t="shared" si="1000"/>
        <v>251019.4</v>
      </c>
      <c r="BY283" s="26">
        <f t="shared" si="1001"/>
        <v>251019.4</v>
      </c>
      <c r="BZ283" s="26">
        <f t="shared" si="1002"/>
        <v>251019.4</v>
      </c>
      <c r="CA283" s="26">
        <f t="shared" si="1044"/>
        <v>-0.99</v>
      </c>
      <c r="CB283" s="26">
        <f t="shared" si="1045"/>
        <v>0</v>
      </c>
      <c r="CC283" s="26">
        <f t="shared" si="1046"/>
        <v>0</v>
      </c>
      <c r="CD283" s="26">
        <f t="shared" si="848"/>
        <v>251018.41</v>
      </c>
      <c r="CE283" s="26">
        <f t="shared" si="849"/>
        <v>251019.4</v>
      </c>
      <c r="CF283" s="26">
        <f t="shared" si="850"/>
        <v>251019.4</v>
      </c>
      <c r="CG283" s="26">
        <f t="shared" si="1047"/>
        <v>0</v>
      </c>
      <c r="CH283" s="26">
        <f t="shared" si="1048"/>
        <v>0</v>
      </c>
      <c r="CI283" s="26">
        <f t="shared" si="1049"/>
        <v>0</v>
      </c>
      <c r="CJ283" s="26">
        <f t="shared" si="851"/>
        <v>251018.41</v>
      </c>
      <c r="CK283" s="26">
        <f t="shared" si="852"/>
        <v>251019.4</v>
      </c>
      <c r="CL283" s="26">
        <f t="shared" si="853"/>
        <v>251019.4</v>
      </c>
      <c r="CM283" s="26">
        <f t="shared" si="1050"/>
        <v>0</v>
      </c>
      <c r="CN283" s="26">
        <f t="shared" si="1051"/>
        <v>0</v>
      </c>
      <c r="CO283" s="26">
        <f t="shared" si="1052"/>
        <v>0</v>
      </c>
      <c r="CP283" s="26">
        <f t="shared" si="854"/>
        <v>251018.41</v>
      </c>
      <c r="CQ283" s="26">
        <f t="shared" si="855"/>
        <v>251019.4</v>
      </c>
      <c r="CR283" s="26">
        <f t="shared" si="856"/>
        <v>251019.4</v>
      </c>
      <c r="CS283" s="26">
        <f t="shared" si="1053"/>
        <v>0</v>
      </c>
      <c r="CT283" s="19"/>
      <c r="CU283" s="35"/>
      <c r="CZ283" s="1" t="s">
        <v>28</v>
      </c>
    </row>
    <row r="284" spans="1:105" hidden="1" x14ac:dyDescent="0.3">
      <c r="A284" s="16" t="s">
        <v>205</v>
      </c>
      <c r="B284" s="17">
        <v>610</v>
      </c>
      <c r="C284" s="16" t="s">
        <v>47</v>
      </c>
      <c r="D284" s="16" t="s">
        <v>40</v>
      </c>
      <c r="E284" s="34" t="s">
        <v>48</v>
      </c>
      <c r="F284" s="26">
        <v>251019.4</v>
      </c>
      <c r="G284" s="26">
        <v>251019.4</v>
      </c>
      <c r="H284" s="26">
        <v>251019.4</v>
      </c>
      <c r="I284" s="26"/>
      <c r="J284" s="26"/>
      <c r="K284" s="26"/>
      <c r="L284" s="26">
        <f t="shared" si="967"/>
        <v>251019.4</v>
      </c>
      <c r="M284" s="26">
        <f t="shared" si="968"/>
        <v>251019.4</v>
      </c>
      <c r="N284" s="26">
        <f t="shared" si="969"/>
        <v>251019.4</v>
      </c>
      <c r="O284" s="26"/>
      <c r="P284" s="26"/>
      <c r="Q284" s="26"/>
      <c r="R284" s="26">
        <f t="shared" si="970"/>
        <v>251019.4</v>
      </c>
      <c r="S284" s="26">
        <f t="shared" si="971"/>
        <v>251019.4</v>
      </c>
      <c r="T284" s="26">
        <f t="shared" si="972"/>
        <v>251019.4</v>
      </c>
      <c r="U284" s="26"/>
      <c r="V284" s="26"/>
      <c r="W284" s="26"/>
      <c r="X284" s="26">
        <f t="shared" si="973"/>
        <v>251019.4</v>
      </c>
      <c r="Y284" s="26">
        <f t="shared" si="974"/>
        <v>251019.4</v>
      </c>
      <c r="Z284" s="26">
        <f t="shared" si="975"/>
        <v>251019.4</v>
      </c>
      <c r="AA284" s="26"/>
      <c r="AB284" s="26"/>
      <c r="AC284" s="26"/>
      <c r="AD284" s="26">
        <f t="shared" si="976"/>
        <v>251019.4</v>
      </c>
      <c r="AE284" s="26">
        <f t="shared" si="977"/>
        <v>251019.4</v>
      </c>
      <c r="AF284" s="26">
        <f t="shared" si="978"/>
        <v>251019.4</v>
      </c>
      <c r="AG284" s="26"/>
      <c r="AH284" s="26"/>
      <c r="AI284" s="26"/>
      <c r="AJ284" s="26">
        <f t="shared" si="979"/>
        <v>251019.4</v>
      </c>
      <c r="AK284" s="26">
        <f t="shared" si="980"/>
        <v>251019.4</v>
      </c>
      <c r="AL284" s="26">
        <f t="shared" si="981"/>
        <v>251019.4</v>
      </c>
      <c r="AM284" s="26"/>
      <c r="AN284" s="26"/>
      <c r="AO284" s="26"/>
      <c r="AP284" s="26">
        <f t="shared" si="982"/>
        <v>251019.4</v>
      </c>
      <c r="AQ284" s="26">
        <f t="shared" si="983"/>
        <v>251019.4</v>
      </c>
      <c r="AR284" s="26">
        <f t="shared" si="984"/>
        <v>251019.4</v>
      </c>
      <c r="AS284" s="26"/>
      <c r="AT284" s="26"/>
      <c r="AU284" s="26"/>
      <c r="AV284" s="26">
        <f t="shared" si="985"/>
        <v>251019.4</v>
      </c>
      <c r="AW284" s="26">
        <f t="shared" si="986"/>
        <v>251019.4</v>
      </c>
      <c r="AX284" s="26">
        <f t="shared" si="987"/>
        <v>251019.4</v>
      </c>
      <c r="AY284" s="26"/>
      <c r="AZ284" s="26"/>
      <c r="BA284" s="26"/>
      <c r="BB284" s="26">
        <f t="shared" si="988"/>
        <v>251019.4</v>
      </c>
      <c r="BC284" s="26">
        <f t="shared" si="989"/>
        <v>251019.4</v>
      </c>
      <c r="BD284" s="26">
        <f t="shared" si="990"/>
        <v>251019.4</v>
      </c>
      <c r="BE284" s="26"/>
      <c r="BF284" s="26"/>
      <c r="BG284" s="26"/>
      <c r="BH284" s="26">
        <f t="shared" si="991"/>
        <v>251019.4</v>
      </c>
      <c r="BI284" s="26">
        <f t="shared" si="992"/>
        <v>251019.4</v>
      </c>
      <c r="BJ284" s="26">
        <f t="shared" si="993"/>
        <v>251019.4</v>
      </c>
      <c r="BK284" s="26"/>
      <c r="BL284" s="26"/>
      <c r="BM284" s="26"/>
      <c r="BN284" s="26">
        <f t="shared" si="994"/>
        <v>251019.4</v>
      </c>
      <c r="BO284" s="26">
        <f t="shared" si="995"/>
        <v>251019.4</v>
      </c>
      <c r="BP284" s="26">
        <f t="shared" si="996"/>
        <v>251019.4</v>
      </c>
      <c r="BQ284" s="26"/>
      <c r="BR284" s="26"/>
      <c r="BS284" s="26">
        <f t="shared" si="997"/>
        <v>251019.4</v>
      </c>
      <c r="BT284" s="26">
        <f t="shared" si="998"/>
        <v>251019.4</v>
      </c>
      <c r="BU284" s="26">
        <f t="shared" si="999"/>
        <v>251019.4</v>
      </c>
      <c r="BV284" s="26"/>
      <c r="BW284" s="26"/>
      <c r="BX284" s="26">
        <f t="shared" si="1000"/>
        <v>251019.4</v>
      </c>
      <c r="BY284" s="26">
        <f t="shared" si="1001"/>
        <v>251019.4</v>
      </c>
      <c r="BZ284" s="26">
        <f t="shared" si="1002"/>
        <v>251019.4</v>
      </c>
      <c r="CA284" s="26">
        <v>-0.99</v>
      </c>
      <c r="CB284" s="26"/>
      <c r="CC284" s="26"/>
      <c r="CD284" s="26">
        <f t="shared" si="848"/>
        <v>251018.41</v>
      </c>
      <c r="CE284" s="26">
        <f t="shared" si="849"/>
        <v>251019.4</v>
      </c>
      <c r="CF284" s="26">
        <f t="shared" si="850"/>
        <v>251019.4</v>
      </c>
      <c r="CG284" s="26"/>
      <c r="CH284" s="26"/>
      <c r="CI284" s="26"/>
      <c r="CJ284" s="26">
        <f t="shared" si="851"/>
        <v>251018.41</v>
      </c>
      <c r="CK284" s="26">
        <f t="shared" si="852"/>
        <v>251019.4</v>
      </c>
      <c r="CL284" s="26">
        <f t="shared" si="853"/>
        <v>251019.4</v>
      </c>
      <c r="CM284" s="26"/>
      <c r="CN284" s="26"/>
      <c r="CO284" s="26"/>
      <c r="CP284" s="26">
        <f t="shared" si="854"/>
        <v>251018.41</v>
      </c>
      <c r="CQ284" s="26">
        <f t="shared" si="855"/>
        <v>251019.4</v>
      </c>
      <c r="CR284" s="26">
        <f t="shared" si="856"/>
        <v>251019.4</v>
      </c>
      <c r="CS284" s="26"/>
      <c r="CT284" s="19"/>
      <c r="CU284" s="35"/>
    </row>
    <row r="285" spans="1:105" s="28" customFormat="1" ht="31.2" hidden="1" x14ac:dyDescent="0.3">
      <c r="A285" s="29" t="s">
        <v>207</v>
      </c>
      <c r="B285" s="30"/>
      <c r="C285" s="29"/>
      <c r="D285" s="29"/>
      <c r="E285" s="31" t="s">
        <v>208</v>
      </c>
      <c r="F285" s="32">
        <f t="shared" si="1007"/>
        <v>224597.4</v>
      </c>
      <c r="G285" s="32">
        <f t="shared" si="1008"/>
        <v>148258.5</v>
      </c>
      <c r="H285" s="32">
        <f t="shared" si="1009"/>
        <v>148258.5</v>
      </c>
      <c r="I285" s="32">
        <f t="shared" si="1010"/>
        <v>0</v>
      </c>
      <c r="J285" s="32">
        <f t="shared" si="1011"/>
        <v>0</v>
      </c>
      <c r="K285" s="32">
        <f t="shared" si="1012"/>
        <v>0</v>
      </c>
      <c r="L285" s="32">
        <f t="shared" si="967"/>
        <v>224597.4</v>
      </c>
      <c r="M285" s="32">
        <f t="shared" si="968"/>
        <v>148258.5</v>
      </c>
      <c r="N285" s="32">
        <f t="shared" si="969"/>
        <v>148258.5</v>
      </c>
      <c r="O285" s="32">
        <f t="shared" si="1013"/>
        <v>0</v>
      </c>
      <c r="P285" s="32">
        <f t="shared" si="1014"/>
        <v>0</v>
      </c>
      <c r="Q285" s="32">
        <f t="shared" si="1015"/>
        <v>0</v>
      </c>
      <c r="R285" s="32">
        <f t="shared" si="970"/>
        <v>224597.4</v>
      </c>
      <c r="S285" s="32">
        <f t="shared" si="971"/>
        <v>148258.5</v>
      </c>
      <c r="T285" s="32">
        <f t="shared" si="972"/>
        <v>148258.5</v>
      </c>
      <c r="U285" s="32">
        <f t="shared" si="1016"/>
        <v>0</v>
      </c>
      <c r="V285" s="32">
        <f t="shared" si="1017"/>
        <v>0</v>
      </c>
      <c r="W285" s="32">
        <f t="shared" si="1018"/>
        <v>0</v>
      </c>
      <c r="X285" s="32">
        <f t="shared" si="973"/>
        <v>224597.4</v>
      </c>
      <c r="Y285" s="32">
        <f t="shared" si="974"/>
        <v>148258.5</v>
      </c>
      <c r="Z285" s="32">
        <f t="shared" si="975"/>
        <v>148258.5</v>
      </c>
      <c r="AA285" s="32">
        <f t="shared" si="1019"/>
        <v>0</v>
      </c>
      <c r="AB285" s="32">
        <f t="shared" si="1020"/>
        <v>0</v>
      </c>
      <c r="AC285" s="32">
        <f t="shared" si="1021"/>
        <v>0</v>
      </c>
      <c r="AD285" s="32">
        <f t="shared" si="976"/>
        <v>224597.4</v>
      </c>
      <c r="AE285" s="32">
        <f t="shared" si="977"/>
        <v>148258.5</v>
      </c>
      <c r="AF285" s="32">
        <f t="shared" si="978"/>
        <v>148258.5</v>
      </c>
      <c r="AG285" s="32">
        <f t="shared" si="1022"/>
        <v>0</v>
      </c>
      <c r="AH285" s="32">
        <f t="shared" si="1023"/>
        <v>0</v>
      </c>
      <c r="AI285" s="32">
        <f t="shared" si="1024"/>
        <v>0</v>
      </c>
      <c r="AJ285" s="32">
        <f t="shared" si="979"/>
        <v>224597.4</v>
      </c>
      <c r="AK285" s="32">
        <f t="shared" si="980"/>
        <v>148258.5</v>
      </c>
      <c r="AL285" s="32">
        <f t="shared" si="981"/>
        <v>148258.5</v>
      </c>
      <c r="AM285" s="32">
        <f t="shared" si="1025"/>
        <v>3239.9250000000002</v>
      </c>
      <c r="AN285" s="32">
        <f t="shared" si="1026"/>
        <v>0</v>
      </c>
      <c r="AO285" s="32">
        <f t="shared" si="1027"/>
        <v>0</v>
      </c>
      <c r="AP285" s="32">
        <f t="shared" si="982"/>
        <v>227837.32499999998</v>
      </c>
      <c r="AQ285" s="32">
        <f t="shared" si="983"/>
        <v>148258.5</v>
      </c>
      <c r="AR285" s="32">
        <f t="shared" si="984"/>
        <v>148258.5</v>
      </c>
      <c r="AS285" s="32">
        <f t="shared" si="1028"/>
        <v>0</v>
      </c>
      <c r="AT285" s="32">
        <f t="shared" si="1029"/>
        <v>0</v>
      </c>
      <c r="AU285" s="32">
        <f t="shared" si="1030"/>
        <v>0</v>
      </c>
      <c r="AV285" s="32">
        <f t="shared" si="985"/>
        <v>227837.32499999998</v>
      </c>
      <c r="AW285" s="32">
        <f t="shared" si="986"/>
        <v>148258.5</v>
      </c>
      <c r="AX285" s="32">
        <f t="shared" si="987"/>
        <v>148258.5</v>
      </c>
      <c r="AY285" s="32">
        <f t="shared" si="1031"/>
        <v>0</v>
      </c>
      <c r="AZ285" s="32">
        <f t="shared" si="1032"/>
        <v>0</v>
      </c>
      <c r="BA285" s="32">
        <f t="shared" si="1033"/>
        <v>0</v>
      </c>
      <c r="BB285" s="32">
        <f t="shared" si="988"/>
        <v>227837.32499999998</v>
      </c>
      <c r="BC285" s="32">
        <f t="shared" si="989"/>
        <v>148258.5</v>
      </c>
      <c r="BD285" s="32">
        <f t="shared" si="990"/>
        <v>148258.5</v>
      </c>
      <c r="BE285" s="32">
        <f t="shared" si="1034"/>
        <v>0</v>
      </c>
      <c r="BF285" s="32">
        <f t="shared" si="1035"/>
        <v>0</v>
      </c>
      <c r="BG285" s="32">
        <f t="shared" si="1036"/>
        <v>0</v>
      </c>
      <c r="BH285" s="32">
        <f t="shared" si="991"/>
        <v>227837.32499999998</v>
      </c>
      <c r="BI285" s="32">
        <f t="shared" si="992"/>
        <v>148258.5</v>
      </c>
      <c r="BJ285" s="32">
        <f t="shared" si="993"/>
        <v>148258.5</v>
      </c>
      <c r="BK285" s="32">
        <f t="shared" si="1037"/>
        <v>0</v>
      </c>
      <c r="BL285" s="32">
        <f t="shared" si="1038"/>
        <v>0</v>
      </c>
      <c r="BM285" s="32">
        <f t="shared" si="1039"/>
        <v>0</v>
      </c>
      <c r="BN285" s="32">
        <f t="shared" si="994"/>
        <v>227837.32499999998</v>
      </c>
      <c r="BO285" s="32">
        <f t="shared" si="995"/>
        <v>148258.5</v>
      </c>
      <c r="BP285" s="32">
        <f t="shared" si="996"/>
        <v>148258.5</v>
      </c>
      <c r="BQ285" s="32">
        <f t="shared" si="1040"/>
        <v>0</v>
      </c>
      <c r="BR285" s="32">
        <f t="shared" si="1041"/>
        <v>0</v>
      </c>
      <c r="BS285" s="26">
        <f t="shared" si="997"/>
        <v>227837.32499999998</v>
      </c>
      <c r="BT285" s="26">
        <f t="shared" si="998"/>
        <v>148258.5</v>
      </c>
      <c r="BU285" s="26">
        <f t="shared" si="999"/>
        <v>148258.5</v>
      </c>
      <c r="BV285" s="32">
        <f t="shared" si="1042"/>
        <v>0</v>
      </c>
      <c r="BW285" s="32">
        <f t="shared" si="1043"/>
        <v>0</v>
      </c>
      <c r="BX285" s="32">
        <f t="shared" si="1000"/>
        <v>227837.32499999998</v>
      </c>
      <c r="BY285" s="32">
        <f t="shared" si="1001"/>
        <v>148258.5</v>
      </c>
      <c r="BZ285" s="32">
        <f t="shared" si="1002"/>
        <v>148258.5</v>
      </c>
      <c r="CA285" s="32">
        <f t="shared" si="1044"/>
        <v>0</v>
      </c>
      <c r="CB285" s="32">
        <f t="shared" si="1045"/>
        <v>0</v>
      </c>
      <c r="CC285" s="32">
        <f t="shared" si="1046"/>
        <v>0</v>
      </c>
      <c r="CD285" s="32">
        <f t="shared" si="848"/>
        <v>227837.32499999998</v>
      </c>
      <c r="CE285" s="32">
        <f t="shared" si="849"/>
        <v>148258.5</v>
      </c>
      <c r="CF285" s="32">
        <f t="shared" si="850"/>
        <v>148258.5</v>
      </c>
      <c r="CG285" s="32">
        <f t="shared" si="1047"/>
        <v>0</v>
      </c>
      <c r="CH285" s="32">
        <f t="shared" si="1048"/>
        <v>0</v>
      </c>
      <c r="CI285" s="32">
        <f t="shared" si="1049"/>
        <v>0</v>
      </c>
      <c r="CJ285" s="32">
        <f t="shared" si="851"/>
        <v>227837.32499999998</v>
      </c>
      <c r="CK285" s="32">
        <f t="shared" si="852"/>
        <v>148258.5</v>
      </c>
      <c r="CL285" s="32">
        <f t="shared" si="853"/>
        <v>148258.5</v>
      </c>
      <c r="CM285" s="32">
        <f t="shared" si="1050"/>
        <v>0</v>
      </c>
      <c r="CN285" s="32">
        <f t="shared" si="1051"/>
        <v>0</v>
      </c>
      <c r="CO285" s="32">
        <f t="shared" si="1052"/>
        <v>0</v>
      </c>
      <c r="CP285" s="32">
        <f t="shared" si="854"/>
        <v>227837.32499999998</v>
      </c>
      <c r="CQ285" s="32">
        <f t="shared" si="855"/>
        <v>148258.5</v>
      </c>
      <c r="CR285" s="32">
        <f t="shared" si="856"/>
        <v>148258.5</v>
      </c>
      <c r="CS285" s="32">
        <f t="shared" si="1053"/>
        <v>0</v>
      </c>
      <c r="CT285" s="19"/>
      <c r="CU285" s="33"/>
      <c r="CW285" s="28" t="s">
        <v>25</v>
      </c>
    </row>
    <row r="286" spans="1:105" ht="46.8" hidden="1" x14ac:dyDescent="0.3">
      <c r="A286" s="16" t="s">
        <v>209</v>
      </c>
      <c r="B286" s="17"/>
      <c r="C286" s="16"/>
      <c r="D286" s="16"/>
      <c r="E286" s="34" t="s">
        <v>210</v>
      </c>
      <c r="F286" s="26">
        <f t="shared" ref="F286:K286" si="1054">F287+F291+F298+F305</f>
        <v>224597.4</v>
      </c>
      <c r="G286" s="26">
        <f t="shared" si="1054"/>
        <v>148258.5</v>
      </c>
      <c r="H286" s="26">
        <f t="shared" si="1054"/>
        <v>148258.5</v>
      </c>
      <c r="I286" s="26">
        <f t="shared" si="1054"/>
        <v>0</v>
      </c>
      <c r="J286" s="26">
        <f t="shared" si="1054"/>
        <v>0</v>
      </c>
      <c r="K286" s="26">
        <f t="shared" si="1054"/>
        <v>0</v>
      </c>
      <c r="L286" s="26">
        <f t="shared" si="967"/>
        <v>224597.4</v>
      </c>
      <c r="M286" s="26">
        <f t="shared" si="968"/>
        <v>148258.5</v>
      </c>
      <c r="N286" s="26">
        <f t="shared" si="969"/>
        <v>148258.5</v>
      </c>
      <c r="O286" s="26">
        <f>O287+O291+O298+O305</f>
        <v>0</v>
      </c>
      <c r="P286" s="26">
        <f>P287+P291+P298+P305</f>
        <v>0</v>
      </c>
      <c r="Q286" s="26">
        <f>Q287+Q291+Q298+Q305</f>
        <v>0</v>
      </c>
      <c r="R286" s="26">
        <f t="shared" si="970"/>
        <v>224597.4</v>
      </c>
      <c r="S286" s="26">
        <f t="shared" si="971"/>
        <v>148258.5</v>
      </c>
      <c r="T286" s="26">
        <f t="shared" si="972"/>
        <v>148258.5</v>
      </c>
      <c r="U286" s="26">
        <f>U287+U291+U298+U305</f>
        <v>0</v>
      </c>
      <c r="V286" s="26">
        <f>V287+V291+V298+V305</f>
        <v>0</v>
      </c>
      <c r="W286" s="26">
        <f>W287+W291+W298+W305</f>
        <v>0</v>
      </c>
      <c r="X286" s="26">
        <f t="shared" si="973"/>
        <v>224597.4</v>
      </c>
      <c r="Y286" s="26">
        <f t="shared" si="974"/>
        <v>148258.5</v>
      </c>
      <c r="Z286" s="26">
        <f t="shared" si="975"/>
        <v>148258.5</v>
      </c>
      <c r="AA286" s="26">
        <f>AA287+AA291+AA298+AA305</f>
        <v>0</v>
      </c>
      <c r="AB286" s="26">
        <f>AB287+AB291+AB298+AB305</f>
        <v>0</v>
      </c>
      <c r="AC286" s="26">
        <f>AC287+AC291+AC298+AC305</f>
        <v>0</v>
      </c>
      <c r="AD286" s="26">
        <f t="shared" si="976"/>
        <v>224597.4</v>
      </c>
      <c r="AE286" s="26">
        <f t="shared" si="977"/>
        <v>148258.5</v>
      </c>
      <c r="AF286" s="26">
        <f t="shared" si="978"/>
        <v>148258.5</v>
      </c>
      <c r="AG286" s="26">
        <f>AG287+AG291+AG298+AG305</f>
        <v>0</v>
      </c>
      <c r="AH286" s="26">
        <f>AH287+AH291+AH298+AH305</f>
        <v>0</v>
      </c>
      <c r="AI286" s="26">
        <f>AI287+AI291+AI298+AI305</f>
        <v>0</v>
      </c>
      <c r="AJ286" s="26">
        <f t="shared" si="979"/>
        <v>224597.4</v>
      </c>
      <c r="AK286" s="26">
        <f t="shared" si="980"/>
        <v>148258.5</v>
      </c>
      <c r="AL286" s="26">
        <f t="shared" si="981"/>
        <v>148258.5</v>
      </c>
      <c r="AM286" s="26">
        <f>AM287+AM291+AM298+AM305</f>
        <v>3239.9250000000002</v>
      </c>
      <c r="AN286" s="26">
        <f>AN287+AN291+AN298+AN305</f>
        <v>0</v>
      </c>
      <c r="AO286" s="26">
        <f>AO287+AO291+AO298+AO305</f>
        <v>0</v>
      </c>
      <c r="AP286" s="26">
        <f t="shared" si="982"/>
        <v>227837.32499999998</v>
      </c>
      <c r="AQ286" s="26">
        <f t="shared" si="983"/>
        <v>148258.5</v>
      </c>
      <c r="AR286" s="26">
        <f t="shared" si="984"/>
        <v>148258.5</v>
      </c>
      <c r="AS286" s="26">
        <f>AS287+AS291+AS298+AS305</f>
        <v>0</v>
      </c>
      <c r="AT286" s="26">
        <f>AT287+AT291+AT298+AT305</f>
        <v>0</v>
      </c>
      <c r="AU286" s="26">
        <f>AU287+AU291+AU298+AU305</f>
        <v>0</v>
      </c>
      <c r="AV286" s="26">
        <f t="shared" si="985"/>
        <v>227837.32499999998</v>
      </c>
      <c r="AW286" s="26">
        <f t="shared" si="986"/>
        <v>148258.5</v>
      </c>
      <c r="AX286" s="26">
        <f t="shared" si="987"/>
        <v>148258.5</v>
      </c>
      <c r="AY286" s="26">
        <f>AY287+AY291+AY298+AY305</f>
        <v>0</v>
      </c>
      <c r="AZ286" s="26">
        <f>AZ287+AZ291+AZ298+AZ305</f>
        <v>0</v>
      </c>
      <c r="BA286" s="26">
        <f>BA287+BA291+BA298+BA305</f>
        <v>0</v>
      </c>
      <c r="BB286" s="26">
        <f t="shared" si="988"/>
        <v>227837.32499999998</v>
      </c>
      <c r="BC286" s="26">
        <f t="shared" si="989"/>
        <v>148258.5</v>
      </c>
      <c r="BD286" s="26">
        <f t="shared" si="990"/>
        <v>148258.5</v>
      </c>
      <c r="BE286" s="26">
        <f>BE287+BE291+BE298+BE305</f>
        <v>0</v>
      </c>
      <c r="BF286" s="26">
        <f>BF287+BF291+BF298+BF305</f>
        <v>0</v>
      </c>
      <c r="BG286" s="26">
        <f>BG287+BG291+BG298+BG305</f>
        <v>0</v>
      </c>
      <c r="BH286" s="26">
        <f t="shared" si="991"/>
        <v>227837.32499999998</v>
      </c>
      <c r="BI286" s="26">
        <f t="shared" si="992"/>
        <v>148258.5</v>
      </c>
      <c r="BJ286" s="26">
        <f t="shared" si="993"/>
        <v>148258.5</v>
      </c>
      <c r="BK286" s="26">
        <f>BK287+BK291+BK298+BK305</f>
        <v>0</v>
      </c>
      <c r="BL286" s="26">
        <f>BL287+BL291+BL298+BL305</f>
        <v>0</v>
      </c>
      <c r="BM286" s="26">
        <f>BM287+BM291+BM298+BM305</f>
        <v>0</v>
      </c>
      <c r="BN286" s="26">
        <f t="shared" si="994"/>
        <v>227837.32499999998</v>
      </c>
      <c r="BO286" s="26">
        <f t="shared" si="995"/>
        <v>148258.5</v>
      </c>
      <c r="BP286" s="26">
        <f t="shared" si="996"/>
        <v>148258.5</v>
      </c>
      <c r="BQ286" s="26">
        <f>BQ287+BQ291+BQ298+BQ305</f>
        <v>0</v>
      </c>
      <c r="BR286" s="26">
        <f>BR287+BR291+BR298+BR305</f>
        <v>0</v>
      </c>
      <c r="BS286" s="26">
        <f t="shared" si="997"/>
        <v>227837.32499999998</v>
      </c>
      <c r="BT286" s="26">
        <f t="shared" si="998"/>
        <v>148258.5</v>
      </c>
      <c r="BU286" s="26">
        <f t="shared" si="999"/>
        <v>148258.5</v>
      </c>
      <c r="BV286" s="26">
        <f>BV287+BV291+BV298+BV305</f>
        <v>0</v>
      </c>
      <c r="BW286" s="26">
        <f>BW287+BW291+BW298+BW305</f>
        <v>0</v>
      </c>
      <c r="BX286" s="26">
        <f t="shared" si="1000"/>
        <v>227837.32499999998</v>
      </c>
      <c r="BY286" s="26">
        <f t="shared" si="1001"/>
        <v>148258.5</v>
      </c>
      <c r="BZ286" s="26">
        <f t="shared" si="1002"/>
        <v>148258.5</v>
      </c>
      <c r="CA286" s="26">
        <f>CA287+CA291+CA298+CA305</f>
        <v>0</v>
      </c>
      <c r="CB286" s="26">
        <f>CB287+CB291+CB298+CB305</f>
        <v>0</v>
      </c>
      <c r="CC286" s="26">
        <f>CC287+CC291+CC298+CC305</f>
        <v>0</v>
      </c>
      <c r="CD286" s="26">
        <f t="shared" si="848"/>
        <v>227837.32499999998</v>
      </c>
      <c r="CE286" s="26">
        <f t="shared" si="849"/>
        <v>148258.5</v>
      </c>
      <c r="CF286" s="26">
        <f t="shared" si="850"/>
        <v>148258.5</v>
      </c>
      <c r="CG286" s="26">
        <f>CG287+CG291+CG298+CG305</f>
        <v>0</v>
      </c>
      <c r="CH286" s="26">
        <f>CH287+CH291+CH298+CH305</f>
        <v>0</v>
      </c>
      <c r="CI286" s="26">
        <f>CI287+CI291+CI298+CI305</f>
        <v>0</v>
      </c>
      <c r="CJ286" s="26">
        <f t="shared" si="851"/>
        <v>227837.32499999998</v>
      </c>
      <c r="CK286" s="26">
        <f t="shared" si="852"/>
        <v>148258.5</v>
      </c>
      <c r="CL286" s="26">
        <f t="shared" si="853"/>
        <v>148258.5</v>
      </c>
      <c r="CM286" s="26">
        <f>CM287+CM291+CM298+CM305</f>
        <v>0</v>
      </c>
      <c r="CN286" s="26">
        <f>CN287+CN291+CN298+CN305</f>
        <v>0</v>
      </c>
      <c r="CO286" s="26">
        <f>CO287+CO291+CO298+CO305</f>
        <v>0</v>
      </c>
      <c r="CP286" s="26">
        <f t="shared" si="854"/>
        <v>227837.32499999998</v>
      </c>
      <c r="CQ286" s="26">
        <f t="shared" si="855"/>
        <v>148258.5</v>
      </c>
      <c r="CR286" s="26">
        <f t="shared" si="856"/>
        <v>148258.5</v>
      </c>
      <c r="CS286" s="26">
        <f>CS287+CS291+CS298+CS305</f>
        <v>0</v>
      </c>
      <c r="CT286" s="19"/>
      <c r="CU286" s="35"/>
      <c r="CX286" s="1" t="s">
        <v>26</v>
      </c>
    </row>
    <row r="287" spans="1:105" ht="31.2" hidden="1" x14ac:dyDescent="0.3">
      <c r="A287" s="16" t="s">
        <v>211</v>
      </c>
      <c r="B287" s="17"/>
      <c r="C287" s="16"/>
      <c r="D287" s="16"/>
      <c r="E287" s="34" t="s">
        <v>212</v>
      </c>
      <c r="F287" s="26">
        <f t="shared" ref="F287:F291" si="1055">F288</f>
        <v>2312.1</v>
      </c>
      <c r="G287" s="26">
        <f t="shared" ref="G287:G291" si="1056">G288</f>
        <v>2317</v>
      </c>
      <c r="H287" s="26">
        <f t="shared" ref="H287:H291" si="1057">H288</f>
        <v>2317</v>
      </c>
      <c r="I287" s="26">
        <f t="shared" ref="I287:I291" si="1058">I288</f>
        <v>0</v>
      </c>
      <c r="J287" s="26">
        <f t="shared" ref="J287:J291" si="1059">J288</f>
        <v>0</v>
      </c>
      <c r="K287" s="26">
        <f t="shared" ref="K287:K291" si="1060">K288</f>
        <v>0</v>
      </c>
      <c r="L287" s="26">
        <f t="shared" si="967"/>
        <v>2312.1</v>
      </c>
      <c r="M287" s="26">
        <f t="shared" si="968"/>
        <v>2317</v>
      </c>
      <c r="N287" s="26">
        <f t="shared" si="969"/>
        <v>2317</v>
      </c>
      <c r="O287" s="26">
        <f t="shared" ref="O287:O291" si="1061">O288</f>
        <v>0</v>
      </c>
      <c r="P287" s="26">
        <f t="shared" ref="P287:P291" si="1062">P288</f>
        <v>0</v>
      </c>
      <c r="Q287" s="26">
        <f t="shared" ref="Q287:Q291" si="1063">Q288</f>
        <v>0</v>
      </c>
      <c r="R287" s="26">
        <f t="shared" si="970"/>
        <v>2312.1</v>
      </c>
      <c r="S287" s="26">
        <f t="shared" si="971"/>
        <v>2317</v>
      </c>
      <c r="T287" s="26">
        <f t="shared" si="972"/>
        <v>2317</v>
      </c>
      <c r="U287" s="26">
        <f t="shared" ref="U287:U291" si="1064">U288</f>
        <v>0</v>
      </c>
      <c r="V287" s="26">
        <f t="shared" ref="V287:V291" si="1065">V288</f>
        <v>0</v>
      </c>
      <c r="W287" s="26">
        <f t="shared" ref="W287:W291" si="1066">W288</f>
        <v>0</v>
      </c>
      <c r="X287" s="26">
        <f t="shared" si="973"/>
        <v>2312.1</v>
      </c>
      <c r="Y287" s="26">
        <f t="shared" si="974"/>
        <v>2317</v>
      </c>
      <c r="Z287" s="26">
        <f t="shared" si="975"/>
        <v>2317</v>
      </c>
      <c r="AA287" s="26">
        <f t="shared" ref="AA287:AA291" si="1067">AA288</f>
        <v>0</v>
      </c>
      <c r="AB287" s="26">
        <f t="shared" ref="AB287:AB291" si="1068">AB288</f>
        <v>0</v>
      </c>
      <c r="AC287" s="26">
        <f t="shared" ref="AC287:AC291" si="1069">AC288</f>
        <v>0</v>
      </c>
      <c r="AD287" s="26">
        <f t="shared" si="976"/>
        <v>2312.1</v>
      </c>
      <c r="AE287" s="26">
        <f t="shared" si="977"/>
        <v>2317</v>
      </c>
      <c r="AF287" s="26">
        <f t="shared" si="978"/>
        <v>2317</v>
      </c>
      <c r="AG287" s="26">
        <f t="shared" ref="AG287:AG291" si="1070">AG288</f>
        <v>0</v>
      </c>
      <c r="AH287" s="26">
        <f t="shared" ref="AH287:AH291" si="1071">AH288</f>
        <v>0</v>
      </c>
      <c r="AI287" s="26">
        <f t="shared" ref="AI287:AI291" si="1072">AI288</f>
        <v>0</v>
      </c>
      <c r="AJ287" s="26">
        <f t="shared" si="979"/>
        <v>2312.1</v>
      </c>
      <c r="AK287" s="26">
        <f t="shared" si="980"/>
        <v>2317</v>
      </c>
      <c r="AL287" s="26">
        <f t="shared" si="981"/>
        <v>2317</v>
      </c>
      <c r="AM287" s="26">
        <f t="shared" ref="AM287:AM291" si="1073">AM288</f>
        <v>3239.9250000000002</v>
      </c>
      <c r="AN287" s="26">
        <f t="shared" ref="AN287:AN291" si="1074">AN288</f>
        <v>0</v>
      </c>
      <c r="AO287" s="26">
        <f t="shared" ref="AO287:AO291" si="1075">AO288</f>
        <v>0</v>
      </c>
      <c r="AP287" s="26">
        <f t="shared" si="982"/>
        <v>5552.0249999999996</v>
      </c>
      <c r="AQ287" s="26">
        <f t="shared" si="983"/>
        <v>2317</v>
      </c>
      <c r="AR287" s="26">
        <f t="shared" si="984"/>
        <v>2317</v>
      </c>
      <c r="AS287" s="26">
        <f t="shared" ref="AS287:AS291" si="1076">AS288</f>
        <v>0</v>
      </c>
      <c r="AT287" s="26">
        <f t="shared" ref="AT287:AT291" si="1077">AT288</f>
        <v>0</v>
      </c>
      <c r="AU287" s="26">
        <f t="shared" ref="AU287:AU291" si="1078">AU288</f>
        <v>0</v>
      </c>
      <c r="AV287" s="26">
        <f t="shared" si="985"/>
        <v>5552.0249999999996</v>
      </c>
      <c r="AW287" s="26">
        <f t="shared" si="986"/>
        <v>2317</v>
      </c>
      <c r="AX287" s="26">
        <f t="shared" si="987"/>
        <v>2317</v>
      </c>
      <c r="AY287" s="26">
        <f t="shared" ref="AY287:AY291" si="1079">AY288</f>
        <v>0</v>
      </c>
      <c r="AZ287" s="26">
        <f t="shared" ref="AZ287:AZ291" si="1080">AZ288</f>
        <v>0</v>
      </c>
      <c r="BA287" s="26">
        <f t="shared" ref="BA287:BA291" si="1081">BA288</f>
        <v>0</v>
      </c>
      <c r="BB287" s="26">
        <f t="shared" si="988"/>
        <v>5552.0249999999996</v>
      </c>
      <c r="BC287" s="26">
        <f t="shared" si="989"/>
        <v>2317</v>
      </c>
      <c r="BD287" s="26">
        <f t="shared" si="990"/>
        <v>2317</v>
      </c>
      <c r="BE287" s="26">
        <f t="shared" ref="BE287:BE291" si="1082">BE288</f>
        <v>0</v>
      </c>
      <c r="BF287" s="26">
        <f t="shared" ref="BF287:BF291" si="1083">BF288</f>
        <v>0</v>
      </c>
      <c r="BG287" s="26">
        <f t="shared" ref="BG287:BG291" si="1084">BG288</f>
        <v>0</v>
      </c>
      <c r="BH287" s="26">
        <f t="shared" si="991"/>
        <v>5552.0249999999996</v>
      </c>
      <c r="BI287" s="26">
        <f t="shared" si="992"/>
        <v>2317</v>
      </c>
      <c r="BJ287" s="26">
        <f t="shared" si="993"/>
        <v>2317</v>
      </c>
      <c r="BK287" s="26">
        <f t="shared" ref="BK287:BK291" si="1085">BK288</f>
        <v>0</v>
      </c>
      <c r="BL287" s="26">
        <f t="shared" ref="BL287:BL291" si="1086">BL288</f>
        <v>0</v>
      </c>
      <c r="BM287" s="26">
        <f t="shared" ref="BM287:BM291" si="1087">BM288</f>
        <v>0</v>
      </c>
      <c r="BN287" s="26">
        <f t="shared" si="994"/>
        <v>5552.0249999999996</v>
      </c>
      <c r="BO287" s="26">
        <f t="shared" si="995"/>
        <v>2317</v>
      </c>
      <c r="BP287" s="26">
        <f t="shared" si="996"/>
        <v>2317</v>
      </c>
      <c r="BQ287" s="26">
        <f t="shared" ref="BQ287:BQ291" si="1088">BQ288</f>
        <v>0</v>
      </c>
      <c r="BR287" s="26">
        <f t="shared" ref="BR287:BR291" si="1089">BR288</f>
        <v>0</v>
      </c>
      <c r="BS287" s="26">
        <f t="shared" si="997"/>
        <v>5552.0249999999996</v>
      </c>
      <c r="BT287" s="26">
        <f t="shared" si="998"/>
        <v>2317</v>
      </c>
      <c r="BU287" s="26">
        <f t="shared" si="999"/>
        <v>2317</v>
      </c>
      <c r="BV287" s="26">
        <f t="shared" ref="BV287:BV291" si="1090">BV288</f>
        <v>0</v>
      </c>
      <c r="BW287" s="26">
        <f t="shared" ref="BW287:BW291" si="1091">BW288</f>
        <v>0</v>
      </c>
      <c r="BX287" s="26">
        <f t="shared" si="1000"/>
        <v>5552.0249999999996</v>
      </c>
      <c r="BY287" s="26">
        <f t="shared" si="1001"/>
        <v>2317</v>
      </c>
      <c r="BZ287" s="26">
        <f t="shared" si="1002"/>
        <v>2317</v>
      </c>
      <c r="CA287" s="26">
        <f t="shared" ref="CA287:CA291" si="1092">CA288</f>
        <v>0</v>
      </c>
      <c r="CB287" s="26">
        <f t="shared" ref="CB287:CB291" si="1093">CB288</f>
        <v>0</v>
      </c>
      <c r="CC287" s="26">
        <f t="shared" ref="CC287:CC291" si="1094">CC288</f>
        <v>0</v>
      </c>
      <c r="CD287" s="26">
        <f t="shared" si="848"/>
        <v>5552.0249999999996</v>
      </c>
      <c r="CE287" s="26">
        <f t="shared" si="849"/>
        <v>2317</v>
      </c>
      <c r="CF287" s="26">
        <f t="shared" si="850"/>
        <v>2317</v>
      </c>
      <c r="CG287" s="26">
        <f t="shared" ref="CG287:CG291" si="1095">CG288</f>
        <v>0</v>
      </c>
      <c r="CH287" s="26">
        <f t="shared" ref="CH287:CH291" si="1096">CH288</f>
        <v>0</v>
      </c>
      <c r="CI287" s="26">
        <f t="shared" ref="CI287:CI291" si="1097">CI288</f>
        <v>0</v>
      </c>
      <c r="CJ287" s="26">
        <f t="shared" si="851"/>
        <v>5552.0249999999996</v>
      </c>
      <c r="CK287" s="26">
        <f t="shared" si="852"/>
        <v>2317</v>
      </c>
      <c r="CL287" s="26">
        <f t="shared" si="853"/>
        <v>2317</v>
      </c>
      <c r="CM287" s="26">
        <f t="shared" ref="CM287:CM291" si="1098">CM288</f>
        <v>0</v>
      </c>
      <c r="CN287" s="26">
        <f t="shared" ref="CN287:CN291" si="1099">CN288</f>
        <v>0</v>
      </c>
      <c r="CO287" s="26">
        <f t="shared" ref="CO287:CO291" si="1100">CO288</f>
        <v>0</v>
      </c>
      <c r="CP287" s="26">
        <f t="shared" si="854"/>
        <v>5552.0249999999996</v>
      </c>
      <c r="CQ287" s="26">
        <f t="shared" si="855"/>
        <v>2317</v>
      </c>
      <c r="CR287" s="26">
        <f t="shared" si="856"/>
        <v>2317</v>
      </c>
      <c r="CS287" s="26">
        <f t="shared" ref="CS287:CS291" si="1101">CS288</f>
        <v>0</v>
      </c>
      <c r="CT287" s="19"/>
      <c r="CU287" s="35"/>
      <c r="DA287" s="1" t="s">
        <v>29</v>
      </c>
    </row>
    <row r="288" spans="1:105" ht="46.8" hidden="1" x14ac:dyDescent="0.3">
      <c r="A288" s="16" t="s">
        <v>211</v>
      </c>
      <c r="B288" s="17">
        <v>600</v>
      </c>
      <c r="C288" s="16"/>
      <c r="D288" s="16"/>
      <c r="E288" s="34" t="s">
        <v>43</v>
      </c>
      <c r="F288" s="26">
        <f t="shared" si="1055"/>
        <v>2312.1</v>
      </c>
      <c r="G288" s="26">
        <f t="shared" si="1056"/>
        <v>2317</v>
      </c>
      <c r="H288" s="26">
        <f t="shared" si="1057"/>
        <v>2317</v>
      </c>
      <c r="I288" s="26">
        <f t="shared" si="1058"/>
        <v>0</v>
      </c>
      <c r="J288" s="26">
        <f t="shared" si="1059"/>
        <v>0</v>
      </c>
      <c r="K288" s="26">
        <f t="shared" si="1060"/>
        <v>0</v>
      </c>
      <c r="L288" s="26">
        <f t="shared" si="967"/>
        <v>2312.1</v>
      </c>
      <c r="M288" s="26">
        <f t="shared" si="968"/>
        <v>2317</v>
      </c>
      <c r="N288" s="26">
        <f t="shared" si="969"/>
        <v>2317</v>
      </c>
      <c r="O288" s="26">
        <f t="shared" si="1061"/>
        <v>0</v>
      </c>
      <c r="P288" s="26">
        <f t="shared" si="1062"/>
        <v>0</v>
      </c>
      <c r="Q288" s="26">
        <f t="shared" si="1063"/>
        <v>0</v>
      </c>
      <c r="R288" s="26">
        <f t="shared" si="970"/>
        <v>2312.1</v>
      </c>
      <c r="S288" s="26">
        <f t="shared" si="971"/>
        <v>2317</v>
      </c>
      <c r="T288" s="26">
        <f t="shared" si="972"/>
        <v>2317</v>
      </c>
      <c r="U288" s="26">
        <f t="shared" si="1064"/>
        <v>0</v>
      </c>
      <c r="V288" s="26">
        <f t="shared" si="1065"/>
        <v>0</v>
      </c>
      <c r="W288" s="26">
        <f t="shared" si="1066"/>
        <v>0</v>
      </c>
      <c r="X288" s="26">
        <f t="shared" si="973"/>
        <v>2312.1</v>
      </c>
      <c r="Y288" s="26">
        <f t="shared" si="974"/>
        <v>2317</v>
      </c>
      <c r="Z288" s="26">
        <f t="shared" si="975"/>
        <v>2317</v>
      </c>
      <c r="AA288" s="26">
        <f t="shared" si="1067"/>
        <v>0</v>
      </c>
      <c r="AB288" s="26">
        <f t="shared" si="1068"/>
        <v>0</v>
      </c>
      <c r="AC288" s="26">
        <f t="shared" si="1069"/>
        <v>0</v>
      </c>
      <c r="AD288" s="26">
        <f t="shared" si="976"/>
        <v>2312.1</v>
      </c>
      <c r="AE288" s="26">
        <f t="shared" si="977"/>
        <v>2317</v>
      </c>
      <c r="AF288" s="26">
        <f t="shared" si="978"/>
        <v>2317</v>
      </c>
      <c r="AG288" s="26">
        <f t="shared" si="1070"/>
        <v>0</v>
      </c>
      <c r="AH288" s="26">
        <f t="shared" si="1071"/>
        <v>0</v>
      </c>
      <c r="AI288" s="26">
        <f t="shared" si="1072"/>
        <v>0</v>
      </c>
      <c r="AJ288" s="26">
        <f t="shared" si="979"/>
        <v>2312.1</v>
      </c>
      <c r="AK288" s="26">
        <f t="shared" si="980"/>
        <v>2317</v>
      </c>
      <c r="AL288" s="26">
        <f t="shared" si="981"/>
        <v>2317</v>
      </c>
      <c r="AM288" s="26">
        <f t="shared" si="1073"/>
        <v>3239.9250000000002</v>
      </c>
      <c r="AN288" s="26">
        <f t="shared" si="1074"/>
        <v>0</v>
      </c>
      <c r="AO288" s="26">
        <f t="shared" si="1075"/>
        <v>0</v>
      </c>
      <c r="AP288" s="26">
        <f t="shared" si="982"/>
        <v>5552.0249999999996</v>
      </c>
      <c r="AQ288" s="26">
        <f t="shared" si="983"/>
        <v>2317</v>
      </c>
      <c r="AR288" s="26">
        <f t="shared" si="984"/>
        <v>2317</v>
      </c>
      <c r="AS288" s="26">
        <f t="shared" si="1076"/>
        <v>0</v>
      </c>
      <c r="AT288" s="26">
        <f t="shared" si="1077"/>
        <v>0</v>
      </c>
      <c r="AU288" s="26">
        <f t="shared" si="1078"/>
        <v>0</v>
      </c>
      <c r="AV288" s="26">
        <f t="shared" si="985"/>
        <v>5552.0249999999996</v>
      </c>
      <c r="AW288" s="26">
        <f t="shared" si="986"/>
        <v>2317</v>
      </c>
      <c r="AX288" s="26">
        <f t="shared" si="987"/>
        <v>2317</v>
      </c>
      <c r="AY288" s="26">
        <f t="shared" si="1079"/>
        <v>0</v>
      </c>
      <c r="AZ288" s="26">
        <f t="shared" si="1080"/>
        <v>0</v>
      </c>
      <c r="BA288" s="26">
        <f t="shared" si="1081"/>
        <v>0</v>
      </c>
      <c r="BB288" s="26">
        <f t="shared" si="988"/>
        <v>5552.0249999999996</v>
      </c>
      <c r="BC288" s="26">
        <f t="shared" si="989"/>
        <v>2317</v>
      </c>
      <c r="BD288" s="26">
        <f t="shared" si="990"/>
        <v>2317</v>
      </c>
      <c r="BE288" s="26">
        <f t="shared" si="1082"/>
        <v>0</v>
      </c>
      <c r="BF288" s="26">
        <f t="shared" si="1083"/>
        <v>0</v>
      </c>
      <c r="BG288" s="26">
        <f t="shared" si="1084"/>
        <v>0</v>
      </c>
      <c r="BH288" s="26">
        <f t="shared" si="991"/>
        <v>5552.0249999999996</v>
      </c>
      <c r="BI288" s="26">
        <f t="shared" si="992"/>
        <v>2317</v>
      </c>
      <c r="BJ288" s="26">
        <f t="shared" si="993"/>
        <v>2317</v>
      </c>
      <c r="BK288" s="26">
        <f t="shared" si="1085"/>
        <v>0</v>
      </c>
      <c r="BL288" s="26">
        <f t="shared" si="1086"/>
        <v>0</v>
      </c>
      <c r="BM288" s="26">
        <f t="shared" si="1087"/>
        <v>0</v>
      </c>
      <c r="BN288" s="26">
        <f t="shared" si="994"/>
        <v>5552.0249999999996</v>
      </c>
      <c r="BO288" s="26">
        <f t="shared" si="995"/>
        <v>2317</v>
      </c>
      <c r="BP288" s="26">
        <f t="shared" si="996"/>
        <v>2317</v>
      </c>
      <c r="BQ288" s="26">
        <f t="shared" si="1088"/>
        <v>0</v>
      </c>
      <c r="BR288" s="26">
        <f t="shared" si="1089"/>
        <v>0</v>
      </c>
      <c r="BS288" s="26">
        <f t="shared" si="997"/>
        <v>5552.0249999999996</v>
      </c>
      <c r="BT288" s="26">
        <f t="shared" si="998"/>
        <v>2317</v>
      </c>
      <c r="BU288" s="26">
        <f t="shared" si="999"/>
        <v>2317</v>
      </c>
      <c r="BV288" s="26">
        <f t="shared" si="1090"/>
        <v>0</v>
      </c>
      <c r="BW288" s="26">
        <f t="shared" si="1091"/>
        <v>0</v>
      </c>
      <c r="BX288" s="26">
        <f t="shared" si="1000"/>
        <v>5552.0249999999996</v>
      </c>
      <c r="BY288" s="26">
        <f t="shared" si="1001"/>
        <v>2317</v>
      </c>
      <c r="BZ288" s="26">
        <f t="shared" si="1002"/>
        <v>2317</v>
      </c>
      <c r="CA288" s="26">
        <f t="shared" si="1092"/>
        <v>0</v>
      </c>
      <c r="CB288" s="26">
        <f t="shared" si="1093"/>
        <v>0</v>
      </c>
      <c r="CC288" s="26">
        <f t="shared" si="1094"/>
        <v>0</v>
      </c>
      <c r="CD288" s="26">
        <f t="shared" si="848"/>
        <v>5552.0249999999996</v>
      </c>
      <c r="CE288" s="26">
        <f t="shared" si="849"/>
        <v>2317</v>
      </c>
      <c r="CF288" s="26">
        <f t="shared" si="850"/>
        <v>2317</v>
      </c>
      <c r="CG288" s="26">
        <f t="shared" si="1095"/>
        <v>0</v>
      </c>
      <c r="CH288" s="26">
        <f t="shared" si="1096"/>
        <v>0</v>
      </c>
      <c r="CI288" s="26">
        <f t="shared" si="1097"/>
        <v>0</v>
      </c>
      <c r="CJ288" s="26">
        <f t="shared" si="851"/>
        <v>5552.0249999999996</v>
      </c>
      <c r="CK288" s="26">
        <f t="shared" si="852"/>
        <v>2317</v>
      </c>
      <c r="CL288" s="26">
        <f t="shared" si="853"/>
        <v>2317</v>
      </c>
      <c r="CM288" s="26">
        <f t="shared" si="1098"/>
        <v>0</v>
      </c>
      <c r="CN288" s="26">
        <f t="shared" si="1099"/>
        <v>0</v>
      </c>
      <c r="CO288" s="26">
        <f t="shared" si="1100"/>
        <v>0</v>
      </c>
      <c r="CP288" s="26">
        <f t="shared" si="854"/>
        <v>5552.0249999999996</v>
      </c>
      <c r="CQ288" s="26">
        <f t="shared" si="855"/>
        <v>2317</v>
      </c>
      <c r="CR288" s="26">
        <f t="shared" si="856"/>
        <v>2317</v>
      </c>
      <c r="CS288" s="26">
        <f t="shared" si="1101"/>
        <v>0</v>
      </c>
      <c r="CT288" s="19"/>
      <c r="CU288" s="35"/>
      <c r="CY288" s="1" t="s">
        <v>27</v>
      </c>
    </row>
    <row r="289" spans="1:105" hidden="1" x14ac:dyDescent="0.3">
      <c r="A289" s="16" t="s">
        <v>211</v>
      </c>
      <c r="B289" s="17">
        <v>620</v>
      </c>
      <c r="C289" s="16"/>
      <c r="D289" s="16"/>
      <c r="E289" s="34" t="s">
        <v>44</v>
      </c>
      <c r="F289" s="26">
        <f t="shared" si="1055"/>
        <v>2312.1</v>
      </c>
      <c r="G289" s="26">
        <f t="shared" si="1056"/>
        <v>2317</v>
      </c>
      <c r="H289" s="26">
        <f t="shared" si="1057"/>
        <v>2317</v>
      </c>
      <c r="I289" s="26">
        <f t="shared" si="1058"/>
        <v>0</v>
      </c>
      <c r="J289" s="26">
        <f t="shared" si="1059"/>
        <v>0</v>
      </c>
      <c r="K289" s="26">
        <f t="shared" si="1060"/>
        <v>0</v>
      </c>
      <c r="L289" s="26">
        <f t="shared" si="967"/>
        <v>2312.1</v>
      </c>
      <c r="M289" s="26">
        <f t="shared" si="968"/>
        <v>2317</v>
      </c>
      <c r="N289" s="26">
        <f t="shared" si="969"/>
        <v>2317</v>
      </c>
      <c r="O289" s="26">
        <f t="shared" si="1061"/>
        <v>0</v>
      </c>
      <c r="P289" s="26">
        <f t="shared" si="1062"/>
        <v>0</v>
      </c>
      <c r="Q289" s="26">
        <f t="shared" si="1063"/>
        <v>0</v>
      </c>
      <c r="R289" s="26">
        <f t="shared" si="970"/>
        <v>2312.1</v>
      </c>
      <c r="S289" s="26">
        <f t="shared" si="971"/>
        <v>2317</v>
      </c>
      <c r="T289" s="26">
        <f t="shared" si="972"/>
        <v>2317</v>
      </c>
      <c r="U289" s="26">
        <f t="shared" si="1064"/>
        <v>0</v>
      </c>
      <c r="V289" s="26">
        <f t="shared" si="1065"/>
        <v>0</v>
      </c>
      <c r="W289" s="26">
        <f t="shared" si="1066"/>
        <v>0</v>
      </c>
      <c r="X289" s="26">
        <f t="shared" si="973"/>
        <v>2312.1</v>
      </c>
      <c r="Y289" s="26">
        <f t="shared" si="974"/>
        <v>2317</v>
      </c>
      <c r="Z289" s="26">
        <f t="shared" si="975"/>
        <v>2317</v>
      </c>
      <c r="AA289" s="26">
        <f t="shared" si="1067"/>
        <v>0</v>
      </c>
      <c r="AB289" s="26">
        <f t="shared" si="1068"/>
        <v>0</v>
      </c>
      <c r="AC289" s="26">
        <f t="shared" si="1069"/>
        <v>0</v>
      </c>
      <c r="AD289" s="26">
        <f t="shared" si="976"/>
        <v>2312.1</v>
      </c>
      <c r="AE289" s="26">
        <f t="shared" si="977"/>
        <v>2317</v>
      </c>
      <c r="AF289" s="26">
        <f t="shared" si="978"/>
        <v>2317</v>
      </c>
      <c r="AG289" s="26">
        <f t="shared" si="1070"/>
        <v>0</v>
      </c>
      <c r="AH289" s="26">
        <f t="shared" si="1071"/>
        <v>0</v>
      </c>
      <c r="AI289" s="26">
        <f t="shared" si="1072"/>
        <v>0</v>
      </c>
      <c r="AJ289" s="26">
        <f t="shared" si="979"/>
        <v>2312.1</v>
      </c>
      <c r="AK289" s="26">
        <f t="shared" si="980"/>
        <v>2317</v>
      </c>
      <c r="AL289" s="26">
        <f t="shared" si="981"/>
        <v>2317</v>
      </c>
      <c r="AM289" s="26">
        <f t="shared" si="1073"/>
        <v>3239.9250000000002</v>
      </c>
      <c r="AN289" s="26">
        <f t="shared" si="1074"/>
        <v>0</v>
      </c>
      <c r="AO289" s="26">
        <f t="shared" si="1075"/>
        <v>0</v>
      </c>
      <c r="AP289" s="26">
        <f t="shared" si="982"/>
        <v>5552.0249999999996</v>
      </c>
      <c r="AQ289" s="26">
        <f t="shared" si="983"/>
        <v>2317</v>
      </c>
      <c r="AR289" s="26">
        <f t="shared" si="984"/>
        <v>2317</v>
      </c>
      <c r="AS289" s="26">
        <f t="shared" si="1076"/>
        <v>0</v>
      </c>
      <c r="AT289" s="26">
        <f t="shared" si="1077"/>
        <v>0</v>
      </c>
      <c r="AU289" s="26">
        <f t="shared" si="1078"/>
        <v>0</v>
      </c>
      <c r="AV289" s="26">
        <f t="shared" si="985"/>
        <v>5552.0249999999996</v>
      </c>
      <c r="AW289" s="26">
        <f t="shared" si="986"/>
        <v>2317</v>
      </c>
      <c r="AX289" s="26">
        <f t="shared" si="987"/>
        <v>2317</v>
      </c>
      <c r="AY289" s="26">
        <f t="shared" si="1079"/>
        <v>0</v>
      </c>
      <c r="AZ289" s="26">
        <f t="shared" si="1080"/>
        <v>0</v>
      </c>
      <c r="BA289" s="26">
        <f t="shared" si="1081"/>
        <v>0</v>
      </c>
      <c r="BB289" s="26">
        <f t="shared" si="988"/>
        <v>5552.0249999999996</v>
      </c>
      <c r="BC289" s="26">
        <f t="shared" si="989"/>
        <v>2317</v>
      </c>
      <c r="BD289" s="26">
        <f t="shared" si="990"/>
        <v>2317</v>
      </c>
      <c r="BE289" s="26">
        <f t="shared" si="1082"/>
        <v>0</v>
      </c>
      <c r="BF289" s="26">
        <f t="shared" si="1083"/>
        <v>0</v>
      </c>
      <c r="BG289" s="26">
        <f t="shared" si="1084"/>
        <v>0</v>
      </c>
      <c r="BH289" s="26">
        <f t="shared" si="991"/>
        <v>5552.0249999999996</v>
      </c>
      <c r="BI289" s="26">
        <f t="shared" si="992"/>
        <v>2317</v>
      </c>
      <c r="BJ289" s="26">
        <f t="shared" si="993"/>
        <v>2317</v>
      </c>
      <c r="BK289" s="26">
        <f t="shared" si="1085"/>
        <v>0</v>
      </c>
      <c r="BL289" s="26">
        <f t="shared" si="1086"/>
        <v>0</v>
      </c>
      <c r="BM289" s="26">
        <f t="shared" si="1087"/>
        <v>0</v>
      </c>
      <c r="BN289" s="26">
        <f t="shared" si="994"/>
        <v>5552.0249999999996</v>
      </c>
      <c r="BO289" s="26">
        <f t="shared" si="995"/>
        <v>2317</v>
      </c>
      <c r="BP289" s="26">
        <f t="shared" si="996"/>
        <v>2317</v>
      </c>
      <c r="BQ289" s="26">
        <f t="shared" si="1088"/>
        <v>0</v>
      </c>
      <c r="BR289" s="26">
        <f t="shared" si="1089"/>
        <v>0</v>
      </c>
      <c r="BS289" s="26">
        <f t="shared" si="997"/>
        <v>5552.0249999999996</v>
      </c>
      <c r="BT289" s="26">
        <f t="shared" si="998"/>
        <v>2317</v>
      </c>
      <c r="BU289" s="26">
        <f t="shared" si="999"/>
        <v>2317</v>
      </c>
      <c r="BV289" s="26">
        <f t="shared" si="1090"/>
        <v>0</v>
      </c>
      <c r="BW289" s="26">
        <f t="shared" si="1091"/>
        <v>0</v>
      </c>
      <c r="BX289" s="26">
        <f t="shared" si="1000"/>
        <v>5552.0249999999996</v>
      </c>
      <c r="BY289" s="26">
        <f t="shared" si="1001"/>
        <v>2317</v>
      </c>
      <c r="BZ289" s="26">
        <f t="shared" si="1002"/>
        <v>2317</v>
      </c>
      <c r="CA289" s="26">
        <f t="shared" si="1092"/>
        <v>0</v>
      </c>
      <c r="CB289" s="26">
        <f t="shared" si="1093"/>
        <v>0</v>
      </c>
      <c r="CC289" s="26">
        <f t="shared" si="1094"/>
        <v>0</v>
      </c>
      <c r="CD289" s="26">
        <f t="shared" si="848"/>
        <v>5552.0249999999996</v>
      </c>
      <c r="CE289" s="26">
        <f t="shared" si="849"/>
        <v>2317</v>
      </c>
      <c r="CF289" s="26">
        <f t="shared" si="850"/>
        <v>2317</v>
      </c>
      <c r="CG289" s="26">
        <f t="shared" si="1095"/>
        <v>0</v>
      </c>
      <c r="CH289" s="26">
        <f t="shared" si="1096"/>
        <v>0</v>
      </c>
      <c r="CI289" s="26">
        <f t="shared" si="1097"/>
        <v>0</v>
      </c>
      <c r="CJ289" s="26">
        <f t="shared" si="851"/>
        <v>5552.0249999999996</v>
      </c>
      <c r="CK289" s="26">
        <f t="shared" si="852"/>
        <v>2317</v>
      </c>
      <c r="CL289" s="26">
        <f t="shared" si="853"/>
        <v>2317</v>
      </c>
      <c r="CM289" s="26">
        <f t="shared" si="1098"/>
        <v>0</v>
      </c>
      <c r="CN289" s="26">
        <f t="shared" si="1099"/>
        <v>0</v>
      </c>
      <c r="CO289" s="26">
        <f t="shared" si="1100"/>
        <v>0</v>
      </c>
      <c r="CP289" s="26">
        <f t="shared" si="854"/>
        <v>5552.0249999999996</v>
      </c>
      <c r="CQ289" s="26">
        <f t="shared" si="855"/>
        <v>2317</v>
      </c>
      <c r="CR289" s="26">
        <f t="shared" si="856"/>
        <v>2317</v>
      </c>
      <c r="CS289" s="26">
        <f t="shared" si="1101"/>
        <v>0</v>
      </c>
      <c r="CT289" s="19"/>
      <c r="CU289" s="35"/>
      <c r="CZ289" s="1" t="s">
        <v>28</v>
      </c>
    </row>
    <row r="290" spans="1:105" hidden="1" x14ac:dyDescent="0.3">
      <c r="A290" s="16" t="s">
        <v>211</v>
      </c>
      <c r="B290" s="17">
        <v>620</v>
      </c>
      <c r="C290" s="16" t="s">
        <v>47</v>
      </c>
      <c r="D290" s="16" t="s">
        <v>40</v>
      </c>
      <c r="E290" s="34" t="s">
        <v>48</v>
      </c>
      <c r="F290" s="26">
        <v>2312.1</v>
      </c>
      <c r="G290" s="26">
        <v>2317</v>
      </c>
      <c r="H290" s="26">
        <v>2317</v>
      </c>
      <c r="I290" s="26"/>
      <c r="J290" s="26"/>
      <c r="K290" s="26"/>
      <c r="L290" s="26">
        <f t="shared" si="967"/>
        <v>2312.1</v>
      </c>
      <c r="M290" s="26">
        <f t="shared" si="968"/>
        <v>2317</v>
      </c>
      <c r="N290" s="26">
        <f t="shared" si="969"/>
        <v>2317</v>
      </c>
      <c r="O290" s="26"/>
      <c r="P290" s="26"/>
      <c r="Q290" s="26"/>
      <c r="R290" s="26">
        <f t="shared" si="970"/>
        <v>2312.1</v>
      </c>
      <c r="S290" s="26">
        <f t="shared" si="971"/>
        <v>2317</v>
      </c>
      <c r="T290" s="26">
        <f t="shared" si="972"/>
        <v>2317</v>
      </c>
      <c r="U290" s="26"/>
      <c r="V290" s="26"/>
      <c r="W290" s="26"/>
      <c r="X290" s="26">
        <f t="shared" si="973"/>
        <v>2312.1</v>
      </c>
      <c r="Y290" s="26">
        <f t="shared" si="974"/>
        <v>2317</v>
      </c>
      <c r="Z290" s="26">
        <f t="shared" si="975"/>
        <v>2317</v>
      </c>
      <c r="AA290" s="26"/>
      <c r="AB290" s="26"/>
      <c r="AC290" s="26"/>
      <c r="AD290" s="26">
        <f t="shared" si="976"/>
        <v>2312.1</v>
      </c>
      <c r="AE290" s="26">
        <f t="shared" si="977"/>
        <v>2317</v>
      </c>
      <c r="AF290" s="26">
        <f t="shared" si="978"/>
        <v>2317</v>
      </c>
      <c r="AG290" s="26"/>
      <c r="AH290" s="26"/>
      <c r="AI290" s="26"/>
      <c r="AJ290" s="26">
        <f t="shared" si="979"/>
        <v>2312.1</v>
      </c>
      <c r="AK290" s="26">
        <f t="shared" si="980"/>
        <v>2317</v>
      </c>
      <c r="AL290" s="26">
        <f t="shared" si="981"/>
        <v>2317</v>
      </c>
      <c r="AM290" s="26">
        <v>3239.9250000000002</v>
      </c>
      <c r="AN290" s="26"/>
      <c r="AO290" s="26"/>
      <c r="AP290" s="26">
        <f t="shared" si="982"/>
        <v>5552.0249999999996</v>
      </c>
      <c r="AQ290" s="26">
        <f t="shared" si="983"/>
        <v>2317</v>
      </c>
      <c r="AR290" s="26">
        <f t="shared" si="984"/>
        <v>2317</v>
      </c>
      <c r="AS290" s="26"/>
      <c r="AT290" s="26"/>
      <c r="AU290" s="26"/>
      <c r="AV290" s="26">
        <f t="shared" si="985"/>
        <v>5552.0249999999996</v>
      </c>
      <c r="AW290" s="26">
        <f t="shared" si="986"/>
        <v>2317</v>
      </c>
      <c r="AX290" s="26">
        <f t="shared" si="987"/>
        <v>2317</v>
      </c>
      <c r="AY290" s="26"/>
      <c r="AZ290" s="26"/>
      <c r="BA290" s="26"/>
      <c r="BB290" s="26">
        <f t="shared" si="988"/>
        <v>5552.0249999999996</v>
      </c>
      <c r="BC290" s="26">
        <f t="shared" si="989"/>
        <v>2317</v>
      </c>
      <c r="BD290" s="26">
        <f t="shared" si="990"/>
        <v>2317</v>
      </c>
      <c r="BE290" s="26"/>
      <c r="BF290" s="26"/>
      <c r="BG290" s="26"/>
      <c r="BH290" s="26">
        <f t="shared" si="991"/>
        <v>5552.0249999999996</v>
      </c>
      <c r="BI290" s="26">
        <f t="shared" si="992"/>
        <v>2317</v>
      </c>
      <c r="BJ290" s="26">
        <f t="shared" si="993"/>
        <v>2317</v>
      </c>
      <c r="BK290" s="26"/>
      <c r="BL290" s="26"/>
      <c r="BM290" s="26"/>
      <c r="BN290" s="26">
        <f t="shared" si="994"/>
        <v>5552.0249999999996</v>
      </c>
      <c r="BO290" s="26">
        <f t="shared" si="995"/>
        <v>2317</v>
      </c>
      <c r="BP290" s="26">
        <f t="shared" si="996"/>
        <v>2317</v>
      </c>
      <c r="BQ290" s="26"/>
      <c r="BR290" s="26"/>
      <c r="BS290" s="26">
        <f t="shared" si="997"/>
        <v>5552.0249999999996</v>
      </c>
      <c r="BT290" s="26">
        <f t="shared" si="998"/>
        <v>2317</v>
      </c>
      <c r="BU290" s="26">
        <f t="shared" si="999"/>
        <v>2317</v>
      </c>
      <c r="BV290" s="26"/>
      <c r="BW290" s="26"/>
      <c r="BX290" s="26">
        <f t="shared" si="1000"/>
        <v>5552.0249999999996</v>
      </c>
      <c r="BY290" s="26">
        <f t="shared" si="1001"/>
        <v>2317</v>
      </c>
      <c r="BZ290" s="26">
        <f t="shared" si="1002"/>
        <v>2317</v>
      </c>
      <c r="CA290" s="26"/>
      <c r="CB290" s="26"/>
      <c r="CC290" s="26"/>
      <c r="CD290" s="26">
        <f t="shared" si="848"/>
        <v>5552.0249999999996</v>
      </c>
      <c r="CE290" s="26">
        <f t="shared" si="849"/>
        <v>2317</v>
      </c>
      <c r="CF290" s="26">
        <f t="shared" si="850"/>
        <v>2317</v>
      </c>
      <c r="CG290" s="26"/>
      <c r="CH290" s="26"/>
      <c r="CI290" s="26"/>
      <c r="CJ290" s="26">
        <f t="shared" si="851"/>
        <v>5552.0249999999996</v>
      </c>
      <c r="CK290" s="26">
        <f t="shared" si="852"/>
        <v>2317</v>
      </c>
      <c r="CL290" s="26">
        <f t="shared" si="853"/>
        <v>2317</v>
      </c>
      <c r="CM290" s="26"/>
      <c r="CN290" s="26"/>
      <c r="CO290" s="26"/>
      <c r="CP290" s="26">
        <f t="shared" si="854"/>
        <v>5552.0249999999996</v>
      </c>
      <c r="CQ290" s="26">
        <f t="shared" si="855"/>
        <v>2317</v>
      </c>
      <c r="CR290" s="26">
        <f t="shared" si="856"/>
        <v>2317</v>
      </c>
      <c r="CS290" s="26"/>
      <c r="CT290" s="19"/>
      <c r="CU290" s="35"/>
    </row>
    <row r="291" spans="1:105" ht="31.2" hidden="1" x14ac:dyDescent="0.3">
      <c r="A291" s="16" t="s">
        <v>213</v>
      </c>
      <c r="B291" s="17"/>
      <c r="C291" s="16"/>
      <c r="D291" s="16"/>
      <c r="E291" s="34" t="s">
        <v>214</v>
      </c>
      <c r="F291" s="26">
        <f t="shared" si="1055"/>
        <v>1604.1</v>
      </c>
      <c r="G291" s="26">
        <f t="shared" si="1056"/>
        <v>1668.5</v>
      </c>
      <c r="H291" s="26">
        <f t="shared" si="1057"/>
        <v>1668.5</v>
      </c>
      <c r="I291" s="26">
        <f t="shared" si="1058"/>
        <v>0</v>
      </c>
      <c r="J291" s="26">
        <f t="shared" si="1059"/>
        <v>0</v>
      </c>
      <c r="K291" s="26">
        <f t="shared" si="1060"/>
        <v>0</v>
      </c>
      <c r="L291" s="26">
        <f t="shared" si="967"/>
        <v>1604.1</v>
      </c>
      <c r="M291" s="26">
        <f t="shared" si="968"/>
        <v>1668.5</v>
      </c>
      <c r="N291" s="26">
        <f t="shared" si="969"/>
        <v>1668.5</v>
      </c>
      <c r="O291" s="26">
        <f t="shared" si="1061"/>
        <v>0</v>
      </c>
      <c r="P291" s="26">
        <f t="shared" si="1062"/>
        <v>0</v>
      </c>
      <c r="Q291" s="26">
        <f t="shared" si="1063"/>
        <v>0</v>
      </c>
      <c r="R291" s="26">
        <f t="shared" si="970"/>
        <v>1604.1</v>
      </c>
      <c r="S291" s="26">
        <f t="shared" si="971"/>
        <v>1668.5</v>
      </c>
      <c r="T291" s="26">
        <f t="shared" si="972"/>
        <v>1668.5</v>
      </c>
      <c r="U291" s="26">
        <f t="shared" si="1064"/>
        <v>0</v>
      </c>
      <c r="V291" s="26">
        <f t="shared" si="1065"/>
        <v>0</v>
      </c>
      <c r="W291" s="26">
        <f t="shared" si="1066"/>
        <v>0</v>
      </c>
      <c r="X291" s="26">
        <f t="shared" si="973"/>
        <v>1604.1</v>
      </c>
      <c r="Y291" s="26">
        <f t="shared" si="974"/>
        <v>1668.5</v>
      </c>
      <c r="Z291" s="26">
        <f t="shared" si="975"/>
        <v>1668.5</v>
      </c>
      <c r="AA291" s="26">
        <f t="shared" si="1067"/>
        <v>0</v>
      </c>
      <c r="AB291" s="26">
        <f t="shared" si="1068"/>
        <v>0</v>
      </c>
      <c r="AC291" s="26">
        <f t="shared" si="1069"/>
        <v>0</v>
      </c>
      <c r="AD291" s="26">
        <f t="shared" si="976"/>
        <v>1604.1</v>
      </c>
      <c r="AE291" s="26">
        <f t="shared" si="977"/>
        <v>1668.5</v>
      </c>
      <c r="AF291" s="26">
        <f t="shared" si="978"/>
        <v>1668.5</v>
      </c>
      <c r="AG291" s="26">
        <f t="shared" si="1070"/>
        <v>0</v>
      </c>
      <c r="AH291" s="26">
        <f t="shared" si="1071"/>
        <v>0</v>
      </c>
      <c r="AI291" s="26">
        <f t="shared" si="1072"/>
        <v>0</v>
      </c>
      <c r="AJ291" s="26">
        <f t="shared" si="979"/>
        <v>1604.1</v>
      </c>
      <c r="AK291" s="26">
        <f t="shared" si="980"/>
        <v>1668.5</v>
      </c>
      <c r="AL291" s="26">
        <f t="shared" si="981"/>
        <v>1668.5</v>
      </c>
      <c r="AM291" s="26">
        <f t="shared" si="1073"/>
        <v>0</v>
      </c>
      <c r="AN291" s="26">
        <f t="shared" si="1074"/>
        <v>0</v>
      </c>
      <c r="AO291" s="26">
        <f t="shared" si="1075"/>
        <v>0</v>
      </c>
      <c r="AP291" s="26">
        <f t="shared" si="982"/>
        <v>1604.1</v>
      </c>
      <c r="AQ291" s="26">
        <f t="shared" si="983"/>
        <v>1668.5</v>
      </c>
      <c r="AR291" s="26">
        <f t="shared" si="984"/>
        <v>1668.5</v>
      </c>
      <c r="AS291" s="26">
        <f t="shared" si="1076"/>
        <v>0</v>
      </c>
      <c r="AT291" s="26">
        <f t="shared" si="1077"/>
        <v>0</v>
      </c>
      <c r="AU291" s="26">
        <f t="shared" si="1078"/>
        <v>0</v>
      </c>
      <c r="AV291" s="26">
        <f t="shared" si="985"/>
        <v>1604.1</v>
      </c>
      <c r="AW291" s="26">
        <f t="shared" si="986"/>
        <v>1668.5</v>
      </c>
      <c r="AX291" s="26">
        <f t="shared" si="987"/>
        <v>1668.5</v>
      </c>
      <c r="AY291" s="26">
        <f t="shared" si="1079"/>
        <v>0</v>
      </c>
      <c r="AZ291" s="26">
        <f t="shared" si="1080"/>
        <v>0</v>
      </c>
      <c r="BA291" s="26">
        <f t="shared" si="1081"/>
        <v>0</v>
      </c>
      <c r="BB291" s="26">
        <f t="shared" si="988"/>
        <v>1604.1</v>
      </c>
      <c r="BC291" s="26">
        <f t="shared" si="989"/>
        <v>1668.5</v>
      </c>
      <c r="BD291" s="26">
        <f t="shared" si="990"/>
        <v>1668.5</v>
      </c>
      <c r="BE291" s="26">
        <f t="shared" si="1082"/>
        <v>0</v>
      </c>
      <c r="BF291" s="26">
        <f t="shared" si="1083"/>
        <v>0</v>
      </c>
      <c r="BG291" s="26">
        <f t="shared" si="1084"/>
        <v>0</v>
      </c>
      <c r="BH291" s="26">
        <f t="shared" si="991"/>
        <v>1604.1</v>
      </c>
      <c r="BI291" s="26">
        <f t="shared" si="992"/>
        <v>1668.5</v>
      </c>
      <c r="BJ291" s="26">
        <f t="shared" si="993"/>
        <v>1668.5</v>
      </c>
      <c r="BK291" s="26">
        <f t="shared" si="1085"/>
        <v>0</v>
      </c>
      <c r="BL291" s="26">
        <f t="shared" si="1086"/>
        <v>0</v>
      </c>
      <c r="BM291" s="26">
        <f t="shared" si="1087"/>
        <v>0</v>
      </c>
      <c r="BN291" s="26">
        <f t="shared" si="994"/>
        <v>1604.1</v>
      </c>
      <c r="BO291" s="26">
        <f t="shared" si="995"/>
        <v>1668.5</v>
      </c>
      <c r="BP291" s="26">
        <f t="shared" si="996"/>
        <v>1668.5</v>
      </c>
      <c r="BQ291" s="26">
        <f t="shared" si="1088"/>
        <v>0</v>
      </c>
      <c r="BR291" s="26">
        <f t="shared" si="1089"/>
        <v>0</v>
      </c>
      <c r="BS291" s="26">
        <f t="shared" si="997"/>
        <v>1604.1</v>
      </c>
      <c r="BT291" s="26">
        <f t="shared" si="998"/>
        <v>1668.5</v>
      </c>
      <c r="BU291" s="26">
        <f t="shared" si="999"/>
        <v>1668.5</v>
      </c>
      <c r="BV291" s="26">
        <f t="shared" si="1090"/>
        <v>0</v>
      </c>
      <c r="BW291" s="26">
        <f t="shared" si="1091"/>
        <v>0</v>
      </c>
      <c r="BX291" s="26">
        <f t="shared" si="1000"/>
        <v>1604.1</v>
      </c>
      <c r="BY291" s="26">
        <f t="shared" si="1001"/>
        <v>1668.5</v>
      </c>
      <c r="BZ291" s="26">
        <f t="shared" si="1002"/>
        <v>1668.5</v>
      </c>
      <c r="CA291" s="26">
        <f t="shared" si="1092"/>
        <v>0</v>
      </c>
      <c r="CB291" s="26">
        <f t="shared" si="1093"/>
        <v>0</v>
      </c>
      <c r="CC291" s="26">
        <f t="shared" si="1094"/>
        <v>0</v>
      </c>
      <c r="CD291" s="26">
        <f t="shared" si="848"/>
        <v>1604.1</v>
      </c>
      <c r="CE291" s="26">
        <f t="shared" si="849"/>
        <v>1668.5</v>
      </c>
      <c r="CF291" s="26">
        <f t="shared" si="850"/>
        <v>1668.5</v>
      </c>
      <c r="CG291" s="26">
        <f t="shared" si="1095"/>
        <v>0</v>
      </c>
      <c r="CH291" s="26">
        <f t="shared" si="1096"/>
        <v>0</v>
      </c>
      <c r="CI291" s="26">
        <f t="shared" si="1097"/>
        <v>0</v>
      </c>
      <c r="CJ291" s="26">
        <f t="shared" si="851"/>
        <v>1604.1</v>
      </c>
      <c r="CK291" s="26">
        <f t="shared" si="852"/>
        <v>1668.5</v>
      </c>
      <c r="CL291" s="26">
        <f t="shared" si="853"/>
        <v>1668.5</v>
      </c>
      <c r="CM291" s="26">
        <f t="shared" si="1098"/>
        <v>0</v>
      </c>
      <c r="CN291" s="26">
        <f t="shared" si="1099"/>
        <v>0</v>
      </c>
      <c r="CO291" s="26">
        <f t="shared" si="1100"/>
        <v>0</v>
      </c>
      <c r="CP291" s="26">
        <f t="shared" si="854"/>
        <v>1604.1</v>
      </c>
      <c r="CQ291" s="26">
        <f t="shared" si="855"/>
        <v>1668.5</v>
      </c>
      <c r="CR291" s="26">
        <f t="shared" si="856"/>
        <v>1668.5</v>
      </c>
      <c r="CS291" s="26">
        <f t="shared" si="1101"/>
        <v>0</v>
      </c>
      <c r="CT291" s="19"/>
      <c r="CU291" s="35"/>
      <c r="DA291" s="1" t="s">
        <v>29</v>
      </c>
    </row>
    <row r="292" spans="1:105" ht="46.8" hidden="1" x14ac:dyDescent="0.3">
      <c r="A292" s="16" t="s">
        <v>213</v>
      </c>
      <c r="B292" s="17">
        <v>600</v>
      </c>
      <c r="C292" s="16"/>
      <c r="D292" s="16"/>
      <c r="E292" s="34" t="s">
        <v>43</v>
      </c>
      <c r="F292" s="26">
        <f t="shared" ref="F292:K292" si="1102">F293+F295</f>
        <v>1604.1</v>
      </c>
      <c r="G292" s="26">
        <f t="shared" si="1102"/>
        <v>1668.5</v>
      </c>
      <c r="H292" s="26">
        <f t="shared" si="1102"/>
        <v>1668.5</v>
      </c>
      <c r="I292" s="26">
        <f t="shared" si="1102"/>
        <v>0</v>
      </c>
      <c r="J292" s="26">
        <f t="shared" si="1102"/>
        <v>0</v>
      </c>
      <c r="K292" s="26">
        <f t="shared" si="1102"/>
        <v>0</v>
      </c>
      <c r="L292" s="26">
        <f t="shared" si="967"/>
        <v>1604.1</v>
      </c>
      <c r="M292" s="26">
        <f t="shared" si="968"/>
        <v>1668.5</v>
      </c>
      <c r="N292" s="26">
        <f t="shared" si="969"/>
        <v>1668.5</v>
      </c>
      <c r="O292" s="26">
        <f>O293+O295</f>
        <v>0</v>
      </c>
      <c r="P292" s="26">
        <f>P293+P295</f>
        <v>0</v>
      </c>
      <c r="Q292" s="26">
        <f>Q293+Q295</f>
        <v>0</v>
      </c>
      <c r="R292" s="26">
        <f t="shared" si="970"/>
        <v>1604.1</v>
      </c>
      <c r="S292" s="26">
        <f t="shared" si="971"/>
        <v>1668.5</v>
      </c>
      <c r="T292" s="26">
        <f t="shared" si="972"/>
        <v>1668.5</v>
      </c>
      <c r="U292" s="26">
        <f>U293+U295</f>
        <v>0</v>
      </c>
      <c r="V292" s="26">
        <f>V293+V295</f>
        <v>0</v>
      </c>
      <c r="W292" s="26">
        <f>W293+W295</f>
        <v>0</v>
      </c>
      <c r="X292" s="26">
        <f t="shared" si="973"/>
        <v>1604.1</v>
      </c>
      <c r="Y292" s="26">
        <f t="shared" si="974"/>
        <v>1668.5</v>
      </c>
      <c r="Z292" s="26">
        <f t="shared" si="975"/>
        <v>1668.5</v>
      </c>
      <c r="AA292" s="26">
        <f>AA293+AA295</f>
        <v>0</v>
      </c>
      <c r="AB292" s="26">
        <f>AB293+AB295</f>
        <v>0</v>
      </c>
      <c r="AC292" s="26">
        <f>AC293+AC295</f>
        <v>0</v>
      </c>
      <c r="AD292" s="26">
        <f t="shared" si="976"/>
        <v>1604.1</v>
      </c>
      <c r="AE292" s="26">
        <f t="shared" si="977"/>
        <v>1668.5</v>
      </c>
      <c r="AF292" s="26">
        <f t="shared" si="978"/>
        <v>1668.5</v>
      </c>
      <c r="AG292" s="26">
        <f>AG293+AG295</f>
        <v>0</v>
      </c>
      <c r="AH292" s="26">
        <f>AH293+AH295</f>
        <v>0</v>
      </c>
      <c r="AI292" s="26">
        <f>AI293+AI295</f>
        <v>0</v>
      </c>
      <c r="AJ292" s="26">
        <f t="shared" si="979"/>
        <v>1604.1</v>
      </c>
      <c r="AK292" s="26">
        <f t="shared" si="980"/>
        <v>1668.5</v>
      </c>
      <c r="AL292" s="26">
        <f t="shared" si="981"/>
        <v>1668.5</v>
      </c>
      <c r="AM292" s="26">
        <f>AM293+AM295</f>
        <v>0</v>
      </c>
      <c r="AN292" s="26">
        <f>AN293+AN295</f>
        <v>0</v>
      </c>
      <c r="AO292" s="26">
        <f>AO293+AO295</f>
        <v>0</v>
      </c>
      <c r="AP292" s="26">
        <f t="shared" si="982"/>
        <v>1604.1</v>
      </c>
      <c r="AQ292" s="26">
        <f t="shared" si="983"/>
        <v>1668.5</v>
      </c>
      <c r="AR292" s="26">
        <f t="shared" si="984"/>
        <v>1668.5</v>
      </c>
      <c r="AS292" s="26">
        <f>AS293+AS295</f>
        <v>0</v>
      </c>
      <c r="AT292" s="26">
        <f>AT293+AT295</f>
        <v>0</v>
      </c>
      <c r="AU292" s="26">
        <f>AU293+AU295</f>
        <v>0</v>
      </c>
      <c r="AV292" s="26">
        <f t="shared" si="985"/>
        <v>1604.1</v>
      </c>
      <c r="AW292" s="26">
        <f t="shared" si="986"/>
        <v>1668.5</v>
      </c>
      <c r="AX292" s="26">
        <f t="shared" si="987"/>
        <v>1668.5</v>
      </c>
      <c r="AY292" s="26">
        <f>AY293+AY295</f>
        <v>0</v>
      </c>
      <c r="AZ292" s="26">
        <f>AZ293+AZ295</f>
        <v>0</v>
      </c>
      <c r="BA292" s="26">
        <f>BA293+BA295</f>
        <v>0</v>
      </c>
      <c r="BB292" s="26">
        <f t="shared" si="988"/>
        <v>1604.1</v>
      </c>
      <c r="BC292" s="26">
        <f t="shared" si="989"/>
        <v>1668.5</v>
      </c>
      <c r="BD292" s="26">
        <f t="shared" si="990"/>
        <v>1668.5</v>
      </c>
      <c r="BE292" s="26">
        <f>BE293+BE295</f>
        <v>0</v>
      </c>
      <c r="BF292" s="26">
        <f>BF293+BF295</f>
        <v>0</v>
      </c>
      <c r="BG292" s="26">
        <f>BG293+BG295</f>
        <v>0</v>
      </c>
      <c r="BH292" s="26">
        <f t="shared" si="991"/>
        <v>1604.1</v>
      </c>
      <c r="BI292" s="26">
        <f t="shared" si="992"/>
        <v>1668.5</v>
      </c>
      <c r="BJ292" s="26">
        <f t="shared" si="993"/>
        <v>1668.5</v>
      </c>
      <c r="BK292" s="26">
        <f>BK293+BK295</f>
        <v>0</v>
      </c>
      <c r="BL292" s="26">
        <f>BL293+BL295</f>
        <v>0</v>
      </c>
      <c r="BM292" s="26">
        <f>BM293+BM295</f>
        <v>0</v>
      </c>
      <c r="BN292" s="26">
        <f t="shared" si="994"/>
        <v>1604.1</v>
      </c>
      <c r="BO292" s="26">
        <f t="shared" si="995"/>
        <v>1668.5</v>
      </c>
      <c r="BP292" s="26">
        <f t="shared" si="996"/>
        <v>1668.5</v>
      </c>
      <c r="BQ292" s="26">
        <f>BQ293+BQ295</f>
        <v>0</v>
      </c>
      <c r="BR292" s="26">
        <f>BR293+BR295</f>
        <v>0</v>
      </c>
      <c r="BS292" s="26">
        <f t="shared" si="997"/>
        <v>1604.1</v>
      </c>
      <c r="BT292" s="26">
        <f t="shared" si="998"/>
        <v>1668.5</v>
      </c>
      <c r="BU292" s="26">
        <f t="shared" si="999"/>
        <v>1668.5</v>
      </c>
      <c r="BV292" s="26">
        <f>BV293+BV295</f>
        <v>0</v>
      </c>
      <c r="BW292" s="26">
        <f>BW293+BW295</f>
        <v>0</v>
      </c>
      <c r="BX292" s="26">
        <f t="shared" si="1000"/>
        <v>1604.1</v>
      </c>
      <c r="BY292" s="26">
        <f t="shared" si="1001"/>
        <v>1668.5</v>
      </c>
      <c r="BZ292" s="26">
        <f t="shared" si="1002"/>
        <v>1668.5</v>
      </c>
      <c r="CA292" s="26">
        <f>CA293+CA295</f>
        <v>0</v>
      </c>
      <c r="CB292" s="26">
        <f>CB293+CB295</f>
        <v>0</v>
      </c>
      <c r="CC292" s="26">
        <f>CC293+CC295</f>
        <v>0</v>
      </c>
      <c r="CD292" s="26">
        <f t="shared" si="848"/>
        <v>1604.1</v>
      </c>
      <c r="CE292" s="26">
        <f t="shared" si="849"/>
        <v>1668.5</v>
      </c>
      <c r="CF292" s="26">
        <f t="shared" si="850"/>
        <v>1668.5</v>
      </c>
      <c r="CG292" s="26">
        <f>CG293+CG295</f>
        <v>0</v>
      </c>
      <c r="CH292" s="26">
        <f>CH293+CH295</f>
        <v>0</v>
      </c>
      <c r="CI292" s="26">
        <f>CI293+CI295</f>
        <v>0</v>
      </c>
      <c r="CJ292" s="26">
        <f t="shared" si="851"/>
        <v>1604.1</v>
      </c>
      <c r="CK292" s="26">
        <f t="shared" si="852"/>
        <v>1668.5</v>
      </c>
      <c r="CL292" s="26">
        <f t="shared" si="853"/>
        <v>1668.5</v>
      </c>
      <c r="CM292" s="26">
        <f>CM293+CM295</f>
        <v>0</v>
      </c>
      <c r="CN292" s="26">
        <f>CN293+CN295</f>
        <v>0</v>
      </c>
      <c r="CO292" s="26">
        <f>CO293+CO295</f>
        <v>0</v>
      </c>
      <c r="CP292" s="26">
        <f t="shared" si="854"/>
        <v>1604.1</v>
      </c>
      <c r="CQ292" s="26">
        <f t="shared" si="855"/>
        <v>1668.5</v>
      </c>
      <c r="CR292" s="26">
        <f t="shared" si="856"/>
        <v>1668.5</v>
      </c>
      <c r="CS292" s="26">
        <f>CS293+CS295</f>
        <v>0</v>
      </c>
      <c r="CT292" s="19"/>
      <c r="CU292" s="35"/>
      <c r="CY292" s="1" t="s">
        <v>27</v>
      </c>
    </row>
    <row r="293" spans="1:105" hidden="1" x14ac:dyDescent="0.3">
      <c r="A293" s="16" t="s">
        <v>213</v>
      </c>
      <c r="B293" s="17">
        <v>610</v>
      </c>
      <c r="C293" s="16"/>
      <c r="D293" s="16"/>
      <c r="E293" s="34" t="s">
        <v>102</v>
      </c>
      <c r="F293" s="26">
        <f t="shared" ref="F293:K293" si="1103">F294</f>
        <v>978.2</v>
      </c>
      <c r="G293" s="26">
        <f t="shared" si="1103"/>
        <v>1017.5</v>
      </c>
      <c r="H293" s="26">
        <f t="shared" si="1103"/>
        <v>1017.5</v>
      </c>
      <c r="I293" s="26">
        <f t="shared" si="1103"/>
        <v>0</v>
      </c>
      <c r="J293" s="26">
        <f t="shared" si="1103"/>
        <v>0</v>
      </c>
      <c r="K293" s="26">
        <f t="shared" si="1103"/>
        <v>0</v>
      </c>
      <c r="L293" s="26">
        <f t="shared" si="967"/>
        <v>978.2</v>
      </c>
      <c r="M293" s="26">
        <f t="shared" si="968"/>
        <v>1017.5</v>
      </c>
      <c r="N293" s="26">
        <f t="shared" si="969"/>
        <v>1017.5</v>
      </c>
      <c r="O293" s="26">
        <f>O294</f>
        <v>0</v>
      </c>
      <c r="P293" s="26">
        <f>P294</f>
        <v>0</v>
      </c>
      <c r="Q293" s="26">
        <f>Q294</f>
        <v>0</v>
      </c>
      <c r="R293" s="26">
        <f t="shared" si="970"/>
        <v>978.2</v>
      </c>
      <c r="S293" s="26">
        <f t="shared" si="971"/>
        <v>1017.5</v>
      </c>
      <c r="T293" s="26">
        <f t="shared" si="972"/>
        <v>1017.5</v>
      </c>
      <c r="U293" s="26">
        <f>U294</f>
        <v>0</v>
      </c>
      <c r="V293" s="26">
        <f>V294</f>
        <v>0</v>
      </c>
      <c r="W293" s="26">
        <f>W294</f>
        <v>0</v>
      </c>
      <c r="X293" s="26">
        <f t="shared" si="973"/>
        <v>978.2</v>
      </c>
      <c r="Y293" s="26">
        <f t="shared" si="974"/>
        <v>1017.5</v>
      </c>
      <c r="Z293" s="26">
        <f t="shared" si="975"/>
        <v>1017.5</v>
      </c>
      <c r="AA293" s="26">
        <f>AA294</f>
        <v>0</v>
      </c>
      <c r="AB293" s="26">
        <f>AB294</f>
        <v>0</v>
      </c>
      <c r="AC293" s="26">
        <f>AC294</f>
        <v>0</v>
      </c>
      <c r="AD293" s="26">
        <f t="shared" si="976"/>
        <v>978.2</v>
      </c>
      <c r="AE293" s="26">
        <f t="shared" si="977"/>
        <v>1017.5</v>
      </c>
      <c r="AF293" s="26">
        <f t="shared" si="978"/>
        <v>1017.5</v>
      </c>
      <c r="AG293" s="26">
        <f>AG294</f>
        <v>0</v>
      </c>
      <c r="AH293" s="26">
        <f>AH294</f>
        <v>0</v>
      </c>
      <c r="AI293" s="26">
        <f>AI294</f>
        <v>0</v>
      </c>
      <c r="AJ293" s="26">
        <f t="shared" si="979"/>
        <v>978.2</v>
      </c>
      <c r="AK293" s="26">
        <f t="shared" si="980"/>
        <v>1017.5</v>
      </c>
      <c r="AL293" s="26">
        <f t="shared" si="981"/>
        <v>1017.5</v>
      </c>
      <c r="AM293" s="26">
        <f>AM294</f>
        <v>0</v>
      </c>
      <c r="AN293" s="26">
        <f>AN294</f>
        <v>0</v>
      </c>
      <c r="AO293" s="26">
        <f>AO294</f>
        <v>0</v>
      </c>
      <c r="AP293" s="26">
        <f t="shared" si="982"/>
        <v>978.2</v>
      </c>
      <c r="AQ293" s="26">
        <f t="shared" si="983"/>
        <v>1017.5</v>
      </c>
      <c r="AR293" s="26">
        <f t="shared" si="984"/>
        <v>1017.5</v>
      </c>
      <c r="AS293" s="26">
        <f>AS294</f>
        <v>0</v>
      </c>
      <c r="AT293" s="26">
        <f>AT294</f>
        <v>0</v>
      </c>
      <c r="AU293" s="26">
        <f>AU294</f>
        <v>0</v>
      </c>
      <c r="AV293" s="26">
        <f t="shared" si="985"/>
        <v>978.2</v>
      </c>
      <c r="AW293" s="26">
        <f t="shared" si="986"/>
        <v>1017.5</v>
      </c>
      <c r="AX293" s="26">
        <f t="shared" si="987"/>
        <v>1017.5</v>
      </c>
      <c r="AY293" s="26">
        <f>AY294</f>
        <v>0</v>
      </c>
      <c r="AZ293" s="26">
        <f>AZ294</f>
        <v>0</v>
      </c>
      <c r="BA293" s="26">
        <f>BA294</f>
        <v>0</v>
      </c>
      <c r="BB293" s="26">
        <f t="shared" si="988"/>
        <v>978.2</v>
      </c>
      <c r="BC293" s="26">
        <f t="shared" si="989"/>
        <v>1017.5</v>
      </c>
      <c r="BD293" s="26">
        <f t="shared" si="990"/>
        <v>1017.5</v>
      </c>
      <c r="BE293" s="26">
        <f>BE294</f>
        <v>0</v>
      </c>
      <c r="BF293" s="26">
        <f>BF294</f>
        <v>0</v>
      </c>
      <c r="BG293" s="26">
        <f>BG294</f>
        <v>0</v>
      </c>
      <c r="BH293" s="26">
        <f t="shared" si="991"/>
        <v>978.2</v>
      </c>
      <c r="BI293" s="26">
        <f t="shared" si="992"/>
        <v>1017.5</v>
      </c>
      <c r="BJ293" s="26">
        <f t="shared" si="993"/>
        <v>1017.5</v>
      </c>
      <c r="BK293" s="26">
        <f>BK294</f>
        <v>0</v>
      </c>
      <c r="BL293" s="26">
        <f>BL294</f>
        <v>0</v>
      </c>
      <c r="BM293" s="26">
        <f>BM294</f>
        <v>0</v>
      </c>
      <c r="BN293" s="26">
        <f t="shared" si="994"/>
        <v>978.2</v>
      </c>
      <c r="BO293" s="26">
        <f t="shared" si="995"/>
        <v>1017.5</v>
      </c>
      <c r="BP293" s="26">
        <f t="shared" si="996"/>
        <v>1017.5</v>
      </c>
      <c r="BQ293" s="26">
        <f>BQ294</f>
        <v>0</v>
      </c>
      <c r="BR293" s="26">
        <f>BR294</f>
        <v>0</v>
      </c>
      <c r="BS293" s="26">
        <f t="shared" si="997"/>
        <v>978.2</v>
      </c>
      <c r="BT293" s="26">
        <f t="shared" si="998"/>
        <v>1017.5</v>
      </c>
      <c r="BU293" s="26">
        <f t="shared" si="999"/>
        <v>1017.5</v>
      </c>
      <c r="BV293" s="26">
        <f>BV294</f>
        <v>0</v>
      </c>
      <c r="BW293" s="26">
        <f>BW294</f>
        <v>0</v>
      </c>
      <c r="BX293" s="26">
        <f t="shared" si="1000"/>
        <v>978.2</v>
      </c>
      <c r="BY293" s="26">
        <f t="shared" si="1001"/>
        <v>1017.5</v>
      </c>
      <c r="BZ293" s="26">
        <f t="shared" si="1002"/>
        <v>1017.5</v>
      </c>
      <c r="CA293" s="26">
        <f>CA294</f>
        <v>0</v>
      </c>
      <c r="CB293" s="26">
        <f>CB294</f>
        <v>0</v>
      </c>
      <c r="CC293" s="26">
        <f>CC294</f>
        <v>0</v>
      </c>
      <c r="CD293" s="26">
        <f t="shared" si="848"/>
        <v>978.2</v>
      </c>
      <c r="CE293" s="26">
        <f t="shared" si="849"/>
        <v>1017.5</v>
      </c>
      <c r="CF293" s="26">
        <f t="shared" si="850"/>
        <v>1017.5</v>
      </c>
      <c r="CG293" s="26">
        <f>CG294</f>
        <v>0</v>
      </c>
      <c r="CH293" s="26">
        <f>CH294</f>
        <v>0</v>
      </c>
      <c r="CI293" s="26">
        <f>CI294</f>
        <v>0</v>
      </c>
      <c r="CJ293" s="26">
        <f t="shared" si="851"/>
        <v>978.2</v>
      </c>
      <c r="CK293" s="26">
        <f t="shared" si="852"/>
        <v>1017.5</v>
      </c>
      <c r="CL293" s="26">
        <f t="shared" si="853"/>
        <v>1017.5</v>
      </c>
      <c r="CM293" s="26">
        <f>CM294</f>
        <v>0</v>
      </c>
      <c r="CN293" s="26">
        <f>CN294</f>
        <v>0</v>
      </c>
      <c r="CO293" s="26">
        <f>CO294</f>
        <v>0</v>
      </c>
      <c r="CP293" s="26">
        <f t="shared" si="854"/>
        <v>978.2</v>
      </c>
      <c r="CQ293" s="26">
        <f t="shared" si="855"/>
        <v>1017.5</v>
      </c>
      <c r="CR293" s="26">
        <f t="shared" si="856"/>
        <v>1017.5</v>
      </c>
      <c r="CS293" s="26">
        <f>CS294</f>
        <v>0</v>
      </c>
      <c r="CT293" s="19"/>
      <c r="CU293" s="35"/>
      <c r="CZ293" s="1" t="s">
        <v>28</v>
      </c>
    </row>
    <row r="294" spans="1:105" hidden="1" x14ac:dyDescent="0.3">
      <c r="A294" s="16" t="s">
        <v>213</v>
      </c>
      <c r="B294" s="17">
        <v>610</v>
      </c>
      <c r="C294" s="16" t="s">
        <v>47</v>
      </c>
      <c r="D294" s="16" t="s">
        <v>40</v>
      </c>
      <c r="E294" s="34" t="s">
        <v>48</v>
      </c>
      <c r="F294" s="26">
        <v>978.2</v>
      </c>
      <c r="G294" s="26">
        <v>1017.5</v>
      </c>
      <c r="H294" s="26">
        <v>1017.5</v>
      </c>
      <c r="I294" s="26"/>
      <c r="J294" s="26"/>
      <c r="K294" s="26"/>
      <c r="L294" s="26">
        <f t="shared" si="967"/>
        <v>978.2</v>
      </c>
      <c r="M294" s="26">
        <f t="shared" si="968"/>
        <v>1017.5</v>
      </c>
      <c r="N294" s="26">
        <f t="shared" si="969"/>
        <v>1017.5</v>
      </c>
      <c r="O294" s="26"/>
      <c r="P294" s="26"/>
      <c r="Q294" s="26"/>
      <c r="R294" s="26">
        <f t="shared" si="970"/>
        <v>978.2</v>
      </c>
      <c r="S294" s="26">
        <f t="shared" si="971"/>
        <v>1017.5</v>
      </c>
      <c r="T294" s="26">
        <f t="shared" si="972"/>
        <v>1017.5</v>
      </c>
      <c r="U294" s="26"/>
      <c r="V294" s="26"/>
      <c r="W294" s="26"/>
      <c r="X294" s="26">
        <f t="shared" si="973"/>
        <v>978.2</v>
      </c>
      <c r="Y294" s="26">
        <f t="shared" si="974"/>
        <v>1017.5</v>
      </c>
      <c r="Z294" s="26">
        <f t="shared" si="975"/>
        <v>1017.5</v>
      </c>
      <c r="AA294" s="26"/>
      <c r="AB294" s="26"/>
      <c r="AC294" s="26"/>
      <c r="AD294" s="26">
        <f t="shared" si="976"/>
        <v>978.2</v>
      </c>
      <c r="AE294" s="26">
        <f t="shared" si="977"/>
        <v>1017.5</v>
      </c>
      <c r="AF294" s="26">
        <f t="shared" si="978"/>
        <v>1017.5</v>
      </c>
      <c r="AG294" s="26"/>
      <c r="AH294" s="26"/>
      <c r="AI294" s="26"/>
      <c r="AJ294" s="26">
        <f t="shared" si="979"/>
        <v>978.2</v>
      </c>
      <c r="AK294" s="26">
        <f t="shared" si="980"/>
        <v>1017.5</v>
      </c>
      <c r="AL294" s="26">
        <f t="shared" si="981"/>
        <v>1017.5</v>
      </c>
      <c r="AM294" s="26"/>
      <c r="AN294" s="26"/>
      <c r="AO294" s="26"/>
      <c r="AP294" s="26">
        <f t="shared" si="982"/>
        <v>978.2</v>
      </c>
      <c r="AQ294" s="26">
        <f t="shared" si="983"/>
        <v>1017.5</v>
      </c>
      <c r="AR294" s="26">
        <f t="shared" si="984"/>
        <v>1017.5</v>
      </c>
      <c r="AS294" s="26"/>
      <c r="AT294" s="26"/>
      <c r="AU294" s="26"/>
      <c r="AV294" s="26">
        <f t="shared" si="985"/>
        <v>978.2</v>
      </c>
      <c r="AW294" s="26">
        <f t="shared" si="986"/>
        <v>1017.5</v>
      </c>
      <c r="AX294" s="26">
        <f t="shared" si="987"/>
        <v>1017.5</v>
      </c>
      <c r="AY294" s="26"/>
      <c r="AZ294" s="26"/>
      <c r="BA294" s="26"/>
      <c r="BB294" s="26">
        <f t="shared" si="988"/>
        <v>978.2</v>
      </c>
      <c r="BC294" s="26">
        <f t="shared" si="989"/>
        <v>1017.5</v>
      </c>
      <c r="BD294" s="26">
        <f t="shared" si="990"/>
        <v>1017.5</v>
      </c>
      <c r="BE294" s="26"/>
      <c r="BF294" s="26"/>
      <c r="BG294" s="26"/>
      <c r="BH294" s="26">
        <f t="shared" si="991"/>
        <v>978.2</v>
      </c>
      <c r="BI294" s="26">
        <f t="shared" si="992"/>
        <v>1017.5</v>
      </c>
      <c r="BJ294" s="26">
        <f t="shared" si="993"/>
        <v>1017.5</v>
      </c>
      <c r="BK294" s="26"/>
      <c r="BL294" s="26"/>
      <c r="BM294" s="26"/>
      <c r="BN294" s="26">
        <f t="shared" si="994"/>
        <v>978.2</v>
      </c>
      <c r="BO294" s="26">
        <f t="shared" si="995"/>
        <v>1017.5</v>
      </c>
      <c r="BP294" s="26">
        <f t="shared" si="996"/>
        <v>1017.5</v>
      </c>
      <c r="BQ294" s="26"/>
      <c r="BR294" s="26"/>
      <c r="BS294" s="26">
        <f t="shared" si="997"/>
        <v>978.2</v>
      </c>
      <c r="BT294" s="26">
        <f t="shared" si="998"/>
        <v>1017.5</v>
      </c>
      <c r="BU294" s="26">
        <f t="shared" si="999"/>
        <v>1017.5</v>
      </c>
      <c r="BV294" s="26"/>
      <c r="BW294" s="26"/>
      <c r="BX294" s="26">
        <f t="shared" si="1000"/>
        <v>978.2</v>
      </c>
      <c r="BY294" s="26">
        <f t="shared" si="1001"/>
        <v>1017.5</v>
      </c>
      <c r="BZ294" s="26">
        <f t="shared" si="1002"/>
        <v>1017.5</v>
      </c>
      <c r="CA294" s="26"/>
      <c r="CB294" s="26"/>
      <c r="CC294" s="26"/>
      <c r="CD294" s="26">
        <f t="shared" si="848"/>
        <v>978.2</v>
      </c>
      <c r="CE294" s="26">
        <f t="shared" si="849"/>
        <v>1017.5</v>
      </c>
      <c r="CF294" s="26">
        <f t="shared" si="850"/>
        <v>1017.5</v>
      </c>
      <c r="CG294" s="26"/>
      <c r="CH294" s="26"/>
      <c r="CI294" s="26"/>
      <c r="CJ294" s="26">
        <f t="shared" si="851"/>
        <v>978.2</v>
      </c>
      <c r="CK294" s="26">
        <f t="shared" si="852"/>
        <v>1017.5</v>
      </c>
      <c r="CL294" s="26">
        <f t="shared" si="853"/>
        <v>1017.5</v>
      </c>
      <c r="CM294" s="26"/>
      <c r="CN294" s="26"/>
      <c r="CO294" s="26"/>
      <c r="CP294" s="26">
        <f t="shared" si="854"/>
        <v>978.2</v>
      </c>
      <c r="CQ294" s="26">
        <f t="shared" si="855"/>
        <v>1017.5</v>
      </c>
      <c r="CR294" s="26">
        <f t="shared" si="856"/>
        <v>1017.5</v>
      </c>
      <c r="CS294" s="26"/>
      <c r="CT294" s="19"/>
      <c r="CU294" s="35"/>
    </row>
    <row r="295" spans="1:105" hidden="1" x14ac:dyDescent="0.3">
      <c r="A295" s="16" t="s">
        <v>213</v>
      </c>
      <c r="B295" s="17">
        <v>620</v>
      </c>
      <c r="C295" s="16"/>
      <c r="D295" s="16"/>
      <c r="E295" s="34" t="s">
        <v>44</v>
      </c>
      <c r="F295" s="26">
        <f t="shared" ref="F295:K295" si="1104">F296+F297</f>
        <v>625.9</v>
      </c>
      <c r="G295" s="26">
        <f t="shared" si="1104"/>
        <v>651</v>
      </c>
      <c r="H295" s="26">
        <f t="shared" si="1104"/>
        <v>651</v>
      </c>
      <c r="I295" s="26">
        <f t="shared" si="1104"/>
        <v>0</v>
      </c>
      <c r="J295" s="26">
        <f t="shared" si="1104"/>
        <v>0</v>
      </c>
      <c r="K295" s="26">
        <f t="shared" si="1104"/>
        <v>0</v>
      </c>
      <c r="L295" s="26">
        <f t="shared" si="967"/>
        <v>625.9</v>
      </c>
      <c r="M295" s="26">
        <f t="shared" si="968"/>
        <v>651</v>
      </c>
      <c r="N295" s="26">
        <f t="shared" si="969"/>
        <v>651</v>
      </c>
      <c r="O295" s="26">
        <f>O296+O297</f>
        <v>0</v>
      </c>
      <c r="P295" s="26">
        <f>P296+P297</f>
        <v>0</v>
      </c>
      <c r="Q295" s="26">
        <f>Q296+Q297</f>
        <v>0</v>
      </c>
      <c r="R295" s="26">
        <f t="shared" si="970"/>
        <v>625.9</v>
      </c>
      <c r="S295" s="26">
        <f t="shared" si="971"/>
        <v>651</v>
      </c>
      <c r="T295" s="26">
        <f t="shared" si="972"/>
        <v>651</v>
      </c>
      <c r="U295" s="26">
        <f>U296+U297</f>
        <v>0</v>
      </c>
      <c r="V295" s="26">
        <f>V296+V297</f>
        <v>0</v>
      </c>
      <c r="W295" s="26">
        <f>W296+W297</f>
        <v>0</v>
      </c>
      <c r="X295" s="26">
        <f t="shared" si="973"/>
        <v>625.9</v>
      </c>
      <c r="Y295" s="26">
        <f t="shared" si="974"/>
        <v>651</v>
      </c>
      <c r="Z295" s="26">
        <f t="shared" si="975"/>
        <v>651</v>
      </c>
      <c r="AA295" s="26">
        <f>AA296+AA297</f>
        <v>0</v>
      </c>
      <c r="AB295" s="26">
        <f>AB296+AB297</f>
        <v>0</v>
      </c>
      <c r="AC295" s="26">
        <f>AC296+AC297</f>
        <v>0</v>
      </c>
      <c r="AD295" s="26">
        <f t="shared" si="976"/>
        <v>625.9</v>
      </c>
      <c r="AE295" s="26">
        <f t="shared" si="977"/>
        <v>651</v>
      </c>
      <c r="AF295" s="26">
        <f t="shared" si="978"/>
        <v>651</v>
      </c>
      <c r="AG295" s="26">
        <f>AG296+AG297</f>
        <v>0</v>
      </c>
      <c r="AH295" s="26">
        <f>AH296+AH297</f>
        <v>0</v>
      </c>
      <c r="AI295" s="26">
        <f>AI296+AI297</f>
        <v>0</v>
      </c>
      <c r="AJ295" s="26">
        <f t="shared" si="979"/>
        <v>625.9</v>
      </c>
      <c r="AK295" s="26">
        <f t="shared" si="980"/>
        <v>651</v>
      </c>
      <c r="AL295" s="26">
        <f t="shared" si="981"/>
        <v>651</v>
      </c>
      <c r="AM295" s="26">
        <f>AM296+AM297</f>
        <v>0</v>
      </c>
      <c r="AN295" s="26">
        <f>AN296+AN297</f>
        <v>0</v>
      </c>
      <c r="AO295" s="26">
        <f>AO296+AO297</f>
        <v>0</v>
      </c>
      <c r="AP295" s="26">
        <f t="shared" si="982"/>
        <v>625.9</v>
      </c>
      <c r="AQ295" s="26">
        <f t="shared" si="983"/>
        <v>651</v>
      </c>
      <c r="AR295" s="26">
        <f t="shared" si="984"/>
        <v>651</v>
      </c>
      <c r="AS295" s="26">
        <f>AS296+AS297</f>
        <v>0</v>
      </c>
      <c r="AT295" s="26">
        <f>AT296+AT297</f>
        <v>0</v>
      </c>
      <c r="AU295" s="26">
        <f>AU296+AU297</f>
        <v>0</v>
      </c>
      <c r="AV295" s="26">
        <f t="shared" si="985"/>
        <v>625.9</v>
      </c>
      <c r="AW295" s="26">
        <f t="shared" si="986"/>
        <v>651</v>
      </c>
      <c r="AX295" s="26">
        <f t="shared" si="987"/>
        <v>651</v>
      </c>
      <c r="AY295" s="26">
        <f>AY296+AY297</f>
        <v>0</v>
      </c>
      <c r="AZ295" s="26">
        <f>AZ296+AZ297</f>
        <v>0</v>
      </c>
      <c r="BA295" s="26">
        <f>BA296+BA297</f>
        <v>0</v>
      </c>
      <c r="BB295" s="26">
        <f t="shared" si="988"/>
        <v>625.9</v>
      </c>
      <c r="BC295" s="26">
        <f t="shared" si="989"/>
        <v>651</v>
      </c>
      <c r="BD295" s="26">
        <f t="shared" si="990"/>
        <v>651</v>
      </c>
      <c r="BE295" s="26">
        <f>BE296+BE297</f>
        <v>0</v>
      </c>
      <c r="BF295" s="26">
        <f>BF296+BF297</f>
        <v>0</v>
      </c>
      <c r="BG295" s="26">
        <f>BG296+BG297</f>
        <v>0</v>
      </c>
      <c r="BH295" s="26">
        <f t="shared" si="991"/>
        <v>625.9</v>
      </c>
      <c r="BI295" s="26">
        <f t="shared" si="992"/>
        <v>651</v>
      </c>
      <c r="BJ295" s="26">
        <f t="shared" si="993"/>
        <v>651</v>
      </c>
      <c r="BK295" s="26">
        <f>BK296+BK297</f>
        <v>0</v>
      </c>
      <c r="BL295" s="26">
        <f>BL296+BL297</f>
        <v>0</v>
      </c>
      <c r="BM295" s="26">
        <f>BM296+BM297</f>
        <v>0</v>
      </c>
      <c r="BN295" s="26">
        <f t="shared" si="994"/>
        <v>625.9</v>
      </c>
      <c r="BO295" s="26">
        <f t="shared" si="995"/>
        <v>651</v>
      </c>
      <c r="BP295" s="26">
        <f t="shared" si="996"/>
        <v>651</v>
      </c>
      <c r="BQ295" s="26">
        <f>BQ296+BQ297</f>
        <v>0</v>
      </c>
      <c r="BR295" s="26">
        <f>BR296+BR297</f>
        <v>0</v>
      </c>
      <c r="BS295" s="26">
        <f t="shared" si="997"/>
        <v>625.9</v>
      </c>
      <c r="BT295" s="26">
        <f t="shared" si="998"/>
        <v>651</v>
      </c>
      <c r="BU295" s="26">
        <f t="shared" si="999"/>
        <v>651</v>
      </c>
      <c r="BV295" s="26">
        <f>BV296+BV297</f>
        <v>0</v>
      </c>
      <c r="BW295" s="26">
        <f>BW296+BW297</f>
        <v>0</v>
      </c>
      <c r="BX295" s="26">
        <f t="shared" si="1000"/>
        <v>625.9</v>
      </c>
      <c r="BY295" s="26">
        <f t="shared" si="1001"/>
        <v>651</v>
      </c>
      <c r="BZ295" s="26">
        <f t="shared" si="1002"/>
        <v>651</v>
      </c>
      <c r="CA295" s="26">
        <f>CA296+CA297</f>
        <v>0</v>
      </c>
      <c r="CB295" s="26">
        <f>CB296+CB297</f>
        <v>0</v>
      </c>
      <c r="CC295" s="26">
        <f>CC296+CC297</f>
        <v>0</v>
      </c>
      <c r="CD295" s="26">
        <f t="shared" si="848"/>
        <v>625.9</v>
      </c>
      <c r="CE295" s="26">
        <f t="shared" si="849"/>
        <v>651</v>
      </c>
      <c r="CF295" s="26">
        <f t="shared" si="850"/>
        <v>651</v>
      </c>
      <c r="CG295" s="26">
        <f>CG296+CG297</f>
        <v>0</v>
      </c>
      <c r="CH295" s="26">
        <f>CH296+CH297</f>
        <v>0</v>
      </c>
      <c r="CI295" s="26">
        <f>CI296+CI297</f>
        <v>0</v>
      </c>
      <c r="CJ295" s="26">
        <f t="shared" si="851"/>
        <v>625.9</v>
      </c>
      <c r="CK295" s="26">
        <f t="shared" si="852"/>
        <v>651</v>
      </c>
      <c r="CL295" s="26">
        <f t="shared" si="853"/>
        <v>651</v>
      </c>
      <c r="CM295" s="26">
        <f>CM296+CM297</f>
        <v>0</v>
      </c>
      <c r="CN295" s="26">
        <f>CN296+CN297</f>
        <v>0</v>
      </c>
      <c r="CO295" s="26">
        <f>CO296+CO297</f>
        <v>0</v>
      </c>
      <c r="CP295" s="26">
        <f t="shared" si="854"/>
        <v>625.9</v>
      </c>
      <c r="CQ295" s="26">
        <f t="shared" si="855"/>
        <v>651</v>
      </c>
      <c r="CR295" s="26">
        <f t="shared" si="856"/>
        <v>651</v>
      </c>
      <c r="CS295" s="26">
        <f>CS296+CS297</f>
        <v>0</v>
      </c>
      <c r="CT295" s="19"/>
      <c r="CU295" s="35"/>
      <c r="CZ295" s="1" t="s">
        <v>28</v>
      </c>
    </row>
    <row r="296" spans="1:105" hidden="1" x14ac:dyDescent="0.3">
      <c r="A296" s="16" t="s">
        <v>213</v>
      </c>
      <c r="B296" s="17">
        <v>620</v>
      </c>
      <c r="C296" s="16" t="s">
        <v>45</v>
      </c>
      <c r="D296" s="16" t="s">
        <v>65</v>
      </c>
      <c r="E296" s="34" t="s">
        <v>215</v>
      </c>
      <c r="F296" s="26">
        <v>372.2</v>
      </c>
      <c r="G296" s="26">
        <v>387.1</v>
      </c>
      <c r="H296" s="26">
        <v>387.1</v>
      </c>
      <c r="I296" s="26"/>
      <c r="J296" s="26"/>
      <c r="K296" s="26"/>
      <c r="L296" s="26">
        <f t="shared" si="967"/>
        <v>372.2</v>
      </c>
      <c r="M296" s="26">
        <f t="shared" si="968"/>
        <v>387.1</v>
      </c>
      <c r="N296" s="26">
        <f t="shared" si="969"/>
        <v>387.1</v>
      </c>
      <c r="O296" s="26"/>
      <c r="P296" s="26"/>
      <c r="Q296" s="26"/>
      <c r="R296" s="26">
        <f t="shared" si="970"/>
        <v>372.2</v>
      </c>
      <c r="S296" s="26">
        <f t="shared" si="971"/>
        <v>387.1</v>
      </c>
      <c r="T296" s="26">
        <f t="shared" si="972"/>
        <v>387.1</v>
      </c>
      <c r="U296" s="26"/>
      <c r="V296" s="26"/>
      <c r="W296" s="26"/>
      <c r="X296" s="26">
        <f t="shared" si="973"/>
        <v>372.2</v>
      </c>
      <c r="Y296" s="26">
        <f t="shared" si="974"/>
        <v>387.1</v>
      </c>
      <c r="Z296" s="26">
        <f t="shared" si="975"/>
        <v>387.1</v>
      </c>
      <c r="AA296" s="26"/>
      <c r="AB296" s="26"/>
      <c r="AC296" s="26"/>
      <c r="AD296" s="26">
        <f t="shared" si="976"/>
        <v>372.2</v>
      </c>
      <c r="AE296" s="26">
        <f t="shared" si="977"/>
        <v>387.1</v>
      </c>
      <c r="AF296" s="26">
        <f t="shared" si="978"/>
        <v>387.1</v>
      </c>
      <c r="AG296" s="26"/>
      <c r="AH296" s="26"/>
      <c r="AI296" s="26"/>
      <c r="AJ296" s="26">
        <f t="shared" si="979"/>
        <v>372.2</v>
      </c>
      <c r="AK296" s="26">
        <f t="shared" si="980"/>
        <v>387.1</v>
      </c>
      <c r="AL296" s="26">
        <f t="shared" si="981"/>
        <v>387.1</v>
      </c>
      <c r="AM296" s="26"/>
      <c r="AN296" s="26"/>
      <c r="AO296" s="26"/>
      <c r="AP296" s="26">
        <f t="shared" si="982"/>
        <v>372.2</v>
      </c>
      <c r="AQ296" s="26">
        <f t="shared" si="983"/>
        <v>387.1</v>
      </c>
      <c r="AR296" s="26">
        <f t="shared" si="984"/>
        <v>387.1</v>
      </c>
      <c r="AS296" s="26"/>
      <c r="AT296" s="26"/>
      <c r="AU296" s="26"/>
      <c r="AV296" s="26">
        <f t="shared" si="985"/>
        <v>372.2</v>
      </c>
      <c r="AW296" s="26">
        <f t="shared" si="986"/>
        <v>387.1</v>
      </c>
      <c r="AX296" s="26">
        <f t="shared" si="987"/>
        <v>387.1</v>
      </c>
      <c r="AY296" s="26"/>
      <c r="AZ296" s="26"/>
      <c r="BA296" s="26"/>
      <c r="BB296" s="26">
        <f t="shared" si="988"/>
        <v>372.2</v>
      </c>
      <c r="BC296" s="26">
        <f t="shared" si="989"/>
        <v>387.1</v>
      </c>
      <c r="BD296" s="26">
        <f t="shared" si="990"/>
        <v>387.1</v>
      </c>
      <c r="BE296" s="26"/>
      <c r="BF296" s="26"/>
      <c r="BG296" s="26"/>
      <c r="BH296" s="26">
        <f t="shared" si="991"/>
        <v>372.2</v>
      </c>
      <c r="BI296" s="26">
        <f t="shared" si="992"/>
        <v>387.1</v>
      </c>
      <c r="BJ296" s="26">
        <f t="shared" si="993"/>
        <v>387.1</v>
      </c>
      <c r="BK296" s="26"/>
      <c r="BL296" s="26"/>
      <c r="BM296" s="26"/>
      <c r="BN296" s="26">
        <f t="shared" si="994"/>
        <v>372.2</v>
      </c>
      <c r="BO296" s="26">
        <f t="shared" si="995"/>
        <v>387.1</v>
      </c>
      <c r="BP296" s="26">
        <f t="shared" si="996"/>
        <v>387.1</v>
      </c>
      <c r="BQ296" s="26"/>
      <c r="BR296" s="26"/>
      <c r="BS296" s="26">
        <f t="shared" si="997"/>
        <v>372.2</v>
      </c>
      <c r="BT296" s="26">
        <f t="shared" si="998"/>
        <v>387.1</v>
      </c>
      <c r="BU296" s="26">
        <f t="shared" si="999"/>
        <v>387.1</v>
      </c>
      <c r="BV296" s="26"/>
      <c r="BW296" s="26"/>
      <c r="BX296" s="26">
        <f t="shared" si="1000"/>
        <v>372.2</v>
      </c>
      <c r="BY296" s="26">
        <f t="shared" si="1001"/>
        <v>387.1</v>
      </c>
      <c r="BZ296" s="26">
        <f t="shared" si="1002"/>
        <v>387.1</v>
      </c>
      <c r="CA296" s="26"/>
      <c r="CB296" s="26"/>
      <c r="CC296" s="26"/>
      <c r="CD296" s="26">
        <f t="shared" ref="CD296:CD359" si="1105">BX296+CA296</f>
        <v>372.2</v>
      </c>
      <c r="CE296" s="26">
        <f t="shared" ref="CE296:CE359" si="1106">BY296+CB296</f>
        <v>387.1</v>
      </c>
      <c r="CF296" s="26">
        <f t="shared" ref="CF296:CF359" si="1107">BZ296+CC296</f>
        <v>387.1</v>
      </c>
      <c r="CG296" s="26"/>
      <c r="CH296" s="26"/>
      <c r="CI296" s="26"/>
      <c r="CJ296" s="26">
        <f t="shared" ref="CJ296:CJ359" si="1108">CD296+CG296</f>
        <v>372.2</v>
      </c>
      <c r="CK296" s="26">
        <f t="shared" ref="CK296:CK359" si="1109">CE296+CH296</f>
        <v>387.1</v>
      </c>
      <c r="CL296" s="26">
        <f t="shared" ref="CL296:CL359" si="1110">CF296+CI296</f>
        <v>387.1</v>
      </c>
      <c r="CM296" s="26"/>
      <c r="CN296" s="26"/>
      <c r="CO296" s="26"/>
      <c r="CP296" s="26">
        <f t="shared" ref="CP296:CP359" si="1111">CJ296+CM296</f>
        <v>372.2</v>
      </c>
      <c r="CQ296" s="26">
        <f t="shared" ref="CQ296:CQ359" si="1112">CK296+CN296</f>
        <v>387.1</v>
      </c>
      <c r="CR296" s="26">
        <f t="shared" ref="CR296:CR359" si="1113">CL296+CO296</f>
        <v>387.1</v>
      </c>
      <c r="CS296" s="26"/>
      <c r="CT296" s="19"/>
      <c r="CU296" s="35"/>
    </row>
    <row r="297" spans="1:105" hidden="1" x14ac:dyDescent="0.3">
      <c r="A297" s="16" t="s">
        <v>213</v>
      </c>
      <c r="B297" s="17">
        <v>620</v>
      </c>
      <c r="C297" s="16" t="s">
        <v>47</v>
      </c>
      <c r="D297" s="16" t="s">
        <v>40</v>
      </c>
      <c r="E297" s="34" t="s">
        <v>48</v>
      </c>
      <c r="F297" s="26">
        <v>253.7</v>
      </c>
      <c r="G297" s="26">
        <v>263.89999999999998</v>
      </c>
      <c r="H297" s="26">
        <v>263.89999999999998</v>
      </c>
      <c r="I297" s="26"/>
      <c r="J297" s="26"/>
      <c r="K297" s="26"/>
      <c r="L297" s="26">
        <f t="shared" si="967"/>
        <v>253.7</v>
      </c>
      <c r="M297" s="26">
        <f t="shared" si="968"/>
        <v>263.89999999999998</v>
      </c>
      <c r="N297" s="26">
        <f t="shared" si="969"/>
        <v>263.89999999999998</v>
      </c>
      <c r="O297" s="26"/>
      <c r="P297" s="26"/>
      <c r="Q297" s="26"/>
      <c r="R297" s="26">
        <f t="shared" si="970"/>
        <v>253.7</v>
      </c>
      <c r="S297" s="26">
        <f t="shared" si="971"/>
        <v>263.89999999999998</v>
      </c>
      <c r="T297" s="26">
        <f t="shared" si="972"/>
        <v>263.89999999999998</v>
      </c>
      <c r="U297" s="26"/>
      <c r="V297" s="26"/>
      <c r="W297" s="26"/>
      <c r="X297" s="26">
        <f t="shared" si="973"/>
        <v>253.7</v>
      </c>
      <c r="Y297" s="26">
        <f t="shared" si="974"/>
        <v>263.89999999999998</v>
      </c>
      <c r="Z297" s="26">
        <f t="shared" si="975"/>
        <v>263.89999999999998</v>
      </c>
      <c r="AA297" s="26"/>
      <c r="AB297" s="26"/>
      <c r="AC297" s="26"/>
      <c r="AD297" s="26">
        <f t="shared" si="976"/>
        <v>253.7</v>
      </c>
      <c r="AE297" s="26">
        <f t="shared" si="977"/>
        <v>263.89999999999998</v>
      </c>
      <c r="AF297" s="26">
        <f t="shared" si="978"/>
        <v>263.89999999999998</v>
      </c>
      <c r="AG297" s="26"/>
      <c r="AH297" s="26"/>
      <c r="AI297" s="26"/>
      <c r="AJ297" s="26">
        <f t="shared" si="979"/>
        <v>253.7</v>
      </c>
      <c r="AK297" s="26">
        <f t="shared" si="980"/>
        <v>263.89999999999998</v>
      </c>
      <c r="AL297" s="26">
        <f t="shared" si="981"/>
        <v>263.89999999999998</v>
      </c>
      <c r="AM297" s="26"/>
      <c r="AN297" s="26"/>
      <c r="AO297" s="26"/>
      <c r="AP297" s="26">
        <f t="shared" si="982"/>
        <v>253.7</v>
      </c>
      <c r="AQ297" s="26">
        <f t="shared" si="983"/>
        <v>263.89999999999998</v>
      </c>
      <c r="AR297" s="26">
        <f t="shared" si="984"/>
        <v>263.89999999999998</v>
      </c>
      <c r="AS297" s="26"/>
      <c r="AT297" s="26"/>
      <c r="AU297" s="26"/>
      <c r="AV297" s="26">
        <f t="shared" si="985"/>
        <v>253.7</v>
      </c>
      <c r="AW297" s="26">
        <f t="shared" si="986"/>
        <v>263.89999999999998</v>
      </c>
      <c r="AX297" s="26">
        <f t="shared" si="987"/>
        <v>263.89999999999998</v>
      </c>
      <c r="AY297" s="26"/>
      <c r="AZ297" s="26"/>
      <c r="BA297" s="26"/>
      <c r="BB297" s="26">
        <f t="shared" si="988"/>
        <v>253.7</v>
      </c>
      <c r="BC297" s="26">
        <f t="shared" si="989"/>
        <v>263.89999999999998</v>
      </c>
      <c r="BD297" s="26">
        <f t="shared" si="990"/>
        <v>263.89999999999998</v>
      </c>
      <c r="BE297" s="26"/>
      <c r="BF297" s="26"/>
      <c r="BG297" s="26"/>
      <c r="BH297" s="26">
        <f t="shared" si="991"/>
        <v>253.7</v>
      </c>
      <c r="BI297" s="26">
        <f t="shared" si="992"/>
        <v>263.89999999999998</v>
      </c>
      <c r="BJ297" s="26">
        <f t="shared" si="993"/>
        <v>263.89999999999998</v>
      </c>
      <c r="BK297" s="26"/>
      <c r="BL297" s="26"/>
      <c r="BM297" s="26"/>
      <c r="BN297" s="26">
        <f t="shared" si="994"/>
        <v>253.7</v>
      </c>
      <c r="BO297" s="26">
        <f t="shared" si="995"/>
        <v>263.89999999999998</v>
      </c>
      <c r="BP297" s="26">
        <f t="shared" si="996"/>
        <v>263.89999999999998</v>
      </c>
      <c r="BQ297" s="26"/>
      <c r="BR297" s="26"/>
      <c r="BS297" s="26">
        <f t="shared" si="997"/>
        <v>253.7</v>
      </c>
      <c r="BT297" s="26">
        <f t="shared" si="998"/>
        <v>263.89999999999998</v>
      </c>
      <c r="BU297" s="26">
        <f t="shared" si="999"/>
        <v>263.89999999999998</v>
      </c>
      <c r="BV297" s="26"/>
      <c r="BW297" s="26"/>
      <c r="BX297" s="26">
        <f t="shared" si="1000"/>
        <v>253.7</v>
      </c>
      <c r="BY297" s="26">
        <f t="shared" si="1001"/>
        <v>263.89999999999998</v>
      </c>
      <c r="BZ297" s="26">
        <f t="shared" si="1002"/>
        <v>263.89999999999998</v>
      </c>
      <c r="CA297" s="26"/>
      <c r="CB297" s="26"/>
      <c r="CC297" s="26"/>
      <c r="CD297" s="26">
        <f t="shared" si="1105"/>
        <v>253.7</v>
      </c>
      <c r="CE297" s="26">
        <f t="shared" si="1106"/>
        <v>263.89999999999998</v>
      </c>
      <c r="CF297" s="26">
        <f t="shared" si="1107"/>
        <v>263.89999999999998</v>
      </c>
      <c r="CG297" s="26"/>
      <c r="CH297" s="26"/>
      <c r="CI297" s="26"/>
      <c r="CJ297" s="26">
        <f t="shared" si="1108"/>
        <v>253.7</v>
      </c>
      <c r="CK297" s="26">
        <f t="shared" si="1109"/>
        <v>263.89999999999998</v>
      </c>
      <c r="CL297" s="26">
        <f t="shared" si="1110"/>
        <v>263.89999999999998</v>
      </c>
      <c r="CM297" s="26"/>
      <c r="CN297" s="26"/>
      <c r="CO297" s="26"/>
      <c r="CP297" s="26">
        <f t="shared" si="1111"/>
        <v>253.7</v>
      </c>
      <c r="CQ297" s="26">
        <f t="shared" si="1112"/>
        <v>263.89999999999998</v>
      </c>
      <c r="CR297" s="26">
        <f t="shared" si="1113"/>
        <v>263.89999999999998</v>
      </c>
      <c r="CS297" s="26"/>
      <c r="CT297" s="19"/>
      <c r="CU297" s="35"/>
    </row>
    <row r="298" spans="1:105" ht="62.4" hidden="1" x14ac:dyDescent="0.3">
      <c r="A298" s="16" t="s">
        <v>216</v>
      </c>
      <c r="B298" s="17"/>
      <c r="C298" s="16"/>
      <c r="D298" s="16"/>
      <c r="E298" s="34" t="s">
        <v>217</v>
      </c>
      <c r="F298" s="26">
        <f t="shared" ref="F298:K298" si="1114">F299</f>
        <v>177681.19999999998</v>
      </c>
      <c r="G298" s="26">
        <f t="shared" si="1114"/>
        <v>144273</v>
      </c>
      <c r="H298" s="26">
        <f t="shared" si="1114"/>
        <v>144273</v>
      </c>
      <c r="I298" s="26">
        <f t="shared" si="1114"/>
        <v>0</v>
      </c>
      <c r="J298" s="26">
        <f t="shared" si="1114"/>
        <v>0</v>
      </c>
      <c r="K298" s="26">
        <f t="shared" si="1114"/>
        <v>0</v>
      </c>
      <c r="L298" s="26">
        <f t="shared" si="967"/>
        <v>177681.19999999998</v>
      </c>
      <c r="M298" s="26">
        <f t="shared" si="968"/>
        <v>144273</v>
      </c>
      <c r="N298" s="26">
        <f t="shared" si="969"/>
        <v>144273</v>
      </c>
      <c r="O298" s="26">
        <f>O299</f>
        <v>0</v>
      </c>
      <c r="P298" s="26">
        <f>P299</f>
        <v>0</v>
      </c>
      <c r="Q298" s="26">
        <f>Q299</f>
        <v>0</v>
      </c>
      <c r="R298" s="26">
        <f t="shared" si="970"/>
        <v>177681.19999999998</v>
      </c>
      <c r="S298" s="26">
        <f t="shared" si="971"/>
        <v>144273</v>
      </c>
      <c r="T298" s="26">
        <f t="shared" si="972"/>
        <v>144273</v>
      </c>
      <c r="U298" s="26">
        <f>U299</f>
        <v>0</v>
      </c>
      <c r="V298" s="26">
        <f>V299</f>
        <v>0</v>
      </c>
      <c r="W298" s="26">
        <f>W299</f>
        <v>0</v>
      </c>
      <c r="X298" s="26">
        <f t="shared" si="973"/>
        <v>177681.19999999998</v>
      </c>
      <c r="Y298" s="26">
        <f t="shared" si="974"/>
        <v>144273</v>
      </c>
      <c r="Z298" s="26">
        <f t="shared" si="975"/>
        <v>144273</v>
      </c>
      <c r="AA298" s="26">
        <f>AA299</f>
        <v>0</v>
      </c>
      <c r="AB298" s="26">
        <f>AB299</f>
        <v>0</v>
      </c>
      <c r="AC298" s="26">
        <f>AC299</f>
        <v>0</v>
      </c>
      <c r="AD298" s="26">
        <f t="shared" si="976"/>
        <v>177681.19999999998</v>
      </c>
      <c r="AE298" s="26">
        <f t="shared" si="977"/>
        <v>144273</v>
      </c>
      <c r="AF298" s="26">
        <f t="shared" si="978"/>
        <v>144273</v>
      </c>
      <c r="AG298" s="26">
        <f>AG299</f>
        <v>0</v>
      </c>
      <c r="AH298" s="26">
        <f>AH299</f>
        <v>0</v>
      </c>
      <c r="AI298" s="26">
        <f>AI299</f>
        <v>0</v>
      </c>
      <c r="AJ298" s="26">
        <f t="shared" si="979"/>
        <v>177681.19999999998</v>
      </c>
      <c r="AK298" s="26">
        <f t="shared" si="980"/>
        <v>144273</v>
      </c>
      <c r="AL298" s="26">
        <f t="shared" si="981"/>
        <v>144273</v>
      </c>
      <c r="AM298" s="26">
        <f>AM299</f>
        <v>0</v>
      </c>
      <c r="AN298" s="26">
        <f>AN299</f>
        <v>0</v>
      </c>
      <c r="AO298" s="26">
        <f>AO299</f>
        <v>0</v>
      </c>
      <c r="AP298" s="26">
        <f t="shared" si="982"/>
        <v>177681.19999999998</v>
      </c>
      <c r="AQ298" s="26">
        <f t="shared" si="983"/>
        <v>144273</v>
      </c>
      <c r="AR298" s="26">
        <f t="shared" si="984"/>
        <v>144273</v>
      </c>
      <c r="AS298" s="26">
        <f>AS299</f>
        <v>0</v>
      </c>
      <c r="AT298" s="26">
        <f>AT299</f>
        <v>0</v>
      </c>
      <c r="AU298" s="26">
        <f>AU299</f>
        <v>0</v>
      </c>
      <c r="AV298" s="26">
        <f t="shared" si="985"/>
        <v>177681.19999999998</v>
      </c>
      <c r="AW298" s="26">
        <f t="shared" si="986"/>
        <v>144273</v>
      </c>
      <c r="AX298" s="26">
        <f t="shared" si="987"/>
        <v>144273</v>
      </c>
      <c r="AY298" s="26">
        <f>AY299</f>
        <v>0</v>
      </c>
      <c r="AZ298" s="26">
        <f>AZ299</f>
        <v>0</v>
      </c>
      <c r="BA298" s="26">
        <f>BA299</f>
        <v>0</v>
      </c>
      <c r="BB298" s="26">
        <f t="shared" si="988"/>
        <v>177681.19999999998</v>
      </c>
      <c r="BC298" s="26">
        <f t="shared" si="989"/>
        <v>144273</v>
      </c>
      <c r="BD298" s="26">
        <f t="shared" si="990"/>
        <v>144273</v>
      </c>
      <c r="BE298" s="26">
        <f>BE299</f>
        <v>0</v>
      </c>
      <c r="BF298" s="26">
        <f>BF299</f>
        <v>0</v>
      </c>
      <c r="BG298" s="26">
        <f>BG299</f>
        <v>0</v>
      </c>
      <c r="BH298" s="26">
        <f t="shared" si="991"/>
        <v>177681.19999999998</v>
      </c>
      <c r="BI298" s="26">
        <f t="shared" si="992"/>
        <v>144273</v>
      </c>
      <c r="BJ298" s="26">
        <f t="shared" si="993"/>
        <v>144273</v>
      </c>
      <c r="BK298" s="26">
        <f>BK299</f>
        <v>0</v>
      </c>
      <c r="BL298" s="26">
        <f>BL299</f>
        <v>0</v>
      </c>
      <c r="BM298" s="26">
        <f>BM299</f>
        <v>0</v>
      </c>
      <c r="BN298" s="26">
        <f t="shared" si="994"/>
        <v>177681.19999999998</v>
      </c>
      <c r="BO298" s="26">
        <f t="shared" si="995"/>
        <v>144273</v>
      </c>
      <c r="BP298" s="26">
        <f t="shared" si="996"/>
        <v>144273</v>
      </c>
      <c r="BQ298" s="26">
        <f>BQ299</f>
        <v>0</v>
      </c>
      <c r="BR298" s="26">
        <f>BR299</f>
        <v>0</v>
      </c>
      <c r="BS298" s="26">
        <f t="shared" si="997"/>
        <v>177681.19999999998</v>
      </c>
      <c r="BT298" s="26">
        <f t="shared" si="998"/>
        <v>144273</v>
      </c>
      <c r="BU298" s="26">
        <f t="shared" si="999"/>
        <v>144273</v>
      </c>
      <c r="BV298" s="26">
        <f>BV299</f>
        <v>0</v>
      </c>
      <c r="BW298" s="26">
        <f>BW299</f>
        <v>0</v>
      </c>
      <c r="BX298" s="26">
        <f t="shared" si="1000"/>
        <v>177681.19999999998</v>
      </c>
      <c r="BY298" s="26">
        <f t="shared" si="1001"/>
        <v>144273</v>
      </c>
      <c r="BZ298" s="26">
        <f t="shared" si="1002"/>
        <v>144273</v>
      </c>
      <c r="CA298" s="26">
        <f>CA299</f>
        <v>0</v>
      </c>
      <c r="CB298" s="26">
        <f>CB299</f>
        <v>0</v>
      </c>
      <c r="CC298" s="26">
        <f>CC299</f>
        <v>0</v>
      </c>
      <c r="CD298" s="26">
        <f t="shared" si="1105"/>
        <v>177681.19999999998</v>
      </c>
      <c r="CE298" s="26">
        <f t="shared" si="1106"/>
        <v>144273</v>
      </c>
      <c r="CF298" s="26">
        <f t="shared" si="1107"/>
        <v>144273</v>
      </c>
      <c r="CG298" s="26">
        <f>CG299</f>
        <v>0</v>
      </c>
      <c r="CH298" s="26">
        <f>CH299</f>
        <v>0</v>
      </c>
      <c r="CI298" s="26">
        <f>CI299</f>
        <v>0</v>
      </c>
      <c r="CJ298" s="26">
        <f t="shared" si="1108"/>
        <v>177681.19999999998</v>
      </c>
      <c r="CK298" s="26">
        <f t="shared" si="1109"/>
        <v>144273</v>
      </c>
      <c r="CL298" s="26">
        <f t="shared" si="1110"/>
        <v>144273</v>
      </c>
      <c r="CM298" s="26">
        <f>CM299</f>
        <v>0</v>
      </c>
      <c r="CN298" s="26">
        <f>CN299</f>
        <v>0</v>
      </c>
      <c r="CO298" s="26">
        <f>CO299</f>
        <v>0</v>
      </c>
      <c r="CP298" s="26">
        <f t="shared" si="1111"/>
        <v>177681.19999999998</v>
      </c>
      <c r="CQ298" s="26">
        <f t="shared" si="1112"/>
        <v>144273</v>
      </c>
      <c r="CR298" s="26">
        <f t="shared" si="1113"/>
        <v>144273</v>
      </c>
      <c r="CS298" s="26">
        <f>CS299</f>
        <v>0</v>
      </c>
      <c r="CT298" s="19"/>
      <c r="CU298" s="35"/>
      <c r="DA298" s="1" t="s">
        <v>29</v>
      </c>
    </row>
    <row r="299" spans="1:105" ht="46.8" hidden="1" x14ac:dyDescent="0.3">
      <c r="A299" s="16" t="s">
        <v>216</v>
      </c>
      <c r="B299" s="17">
        <v>600</v>
      </c>
      <c r="C299" s="16"/>
      <c r="D299" s="16"/>
      <c r="E299" s="34" t="s">
        <v>43</v>
      </c>
      <c r="F299" s="26">
        <f t="shared" ref="F299:K299" si="1115">F300+F302</f>
        <v>177681.19999999998</v>
      </c>
      <c r="G299" s="26">
        <f t="shared" si="1115"/>
        <v>144273</v>
      </c>
      <c r="H299" s="26">
        <f t="shared" si="1115"/>
        <v>144273</v>
      </c>
      <c r="I299" s="26">
        <f t="shared" si="1115"/>
        <v>0</v>
      </c>
      <c r="J299" s="26">
        <f t="shared" si="1115"/>
        <v>0</v>
      </c>
      <c r="K299" s="26">
        <f t="shared" si="1115"/>
        <v>0</v>
      </c>
      <c r="L299" s="26">
        <f t="shared" si="967"/>
        <v>177681.19999999998</v>
      </c>
      <c r="M299" s="26">
        <f t="shared" si="968"/>
        <v>144273</v>
      </c>
      <c r="N299" s="26">
        <f t="shared" si="969"/>
        <v>144273</v>
      </c>
      <c r="O299" s="26">
        <f>O300+O302</f>
        <v>0</v>
      </c>
      <c r="P299" s="26">
        <f>P300+P302</f>
        <v>0</v>
      </c>
      <c r="Q299" s="26">
        <f>Q300+Q302</f>
        <v>0</v>
      </c>
      <c r="R299" s="26">
        <f t="shared" si="970"/>
        <v>177681.19999999998</v>
      </c>
      <c r="S299" s="26">
        <f t="shared" si="971"/>
        <v>144273</v>
      </c>
      <c r="T299" s="26">
        <f t="shared" si="972"/>
        <v>144273</v>
      </c>
      <c r="U299" s="26">
        <f>U300+U302</f>
        <v>0</v>
      </c>
      <c r="V299" s="26">
        <f>V300+V302</f>
        <v>0</v>
      </c>
      <c r="W299" s="26">
        <f>W300+W302</f>
        <v>0</v>
      </c>
      <c r="X299" s="26">
        <f t="shared" si="973"/>
        <v>177681.19999999998</v>
      </c>
      <c r="Y299" s="26">
        <f t="shared" si="974"/>
        <v>144273</v>
      </c>
      <c r="Z299" s="26">
        <f t="shared" si="975"/>
        <v>144273</v>
      </c>
      <c r="AA299" s="26">
        <f>AA300+AA302</f>
        <v>0</v>
      </c>
      <c r="AB299" s="26">
        <f>AB300+AB302</f>
        <v>0</v>
      </c>
      <c r="AC299" s="26">
        <f>AC300+AC302</f>
        <v>0</v>
      </c>
      <c r="AD299" s="26">
        <f t="shared" si="976"/>
        <v>177681.19999999998</v>
      </c>
      <c r="AE299" s="26">
        <f t="shared" si="977"/>
        <v>144273</v>
      </c>
      <c r="AF299" s="26">
        <f t="shared" si="978"/>
        <v>144273</v>
      </c>
      <c r="AG299" s="26">
        <f>AG300+AG302</f>
        <v>0</v>
      </c>
      <c r="AH299" s="26">
        <f>AH300+AH302</f>
        <v>0</v>
      </c>
      <c r="AI299" s="26">
        <f>AI300+AI302</f>
        <v>0</v>
      </c>
      <c r="AJ299" s="26">
        <f t="shared" si="979"/>
        <v>177681.19999999998</v>
      </c>
      <c r="AK299" s="26">
        <f t="shared" si="980"/>
        <v>144273</v>
      </c>
      <c r="AL299" s="26">
        <f t="shared" si="981"/>
        <v>144273</v>
      </c>
      <c r="AM299" s="26">
        <f>AM300+AM302</f>
        <v>0</v>
      </c>
      <c r="AN299" s="26">
        <f>AN300+AN302</f>
        <v>0</v>
      </c>
      <c r="AO299" s="26">
        <f>AO300+AO302</f>
        <v>0</v>
      </c>
      <c r="AP299" s="26">
        <f t="shared" si="982"/>
        <v>177681.19999999998</v>
      </c>
      <c r="AQ299" s="26">
        <f t="shared" si="983"/>
        <v>144273</v>
      </c>
      <c r="AR299" s="26">
        <f t="shared" si="984"/>
        <v>144273</v>
      </c>
      <c r="AS299" s="26">
        <f>AS300+AS302</f>
        <v>0</v>
      </c>
      <c r="AT299" s="26">
        <f>AT300+AT302</f>
        <v>0</v>
      </c>
      <c r="AU299" s="26">
        <f>AU300+AU302</f>
        <v>0</v>
      </c>
      <c r="AV299" s="26">
        <f t="shared" si="985"/>
        <v>177681.19999999998</v>
      </c>
      <c r="AW299" s="26">
        <f t="shared" si="986"/>
        <v>144273</v>
      </c>
      <c r="AX299" s="26">
        <f t="shared" si="987"/>
        <v>144273</v>
      </c>
      <c r="AY299" s="26">
        <f>AY300+AY302</f>
        <v>0</v>
      </c>
      <c r="AZ299" s="26">
        <f>AZ300+AZ302</f>
        <v>0</v>
      </c>
      <c r="BA299" s="26">
        <f>BA300+BA302</f>
        <v>0</v>
      </c>
      <c r="BB299" s="26">
        <f t="shared" si="988"/>
        <v>177681.19999999998</v>
      </c>
      <c r="BC299" s="26">
        <f t="shared" si="989"/>
        <v>144273</v>
      </c>
      <c r="BD299" s="26">
        <f t="shared" si="990"/>
        <v>144273</v>
      </c>
      <c r="BE299" s="26">
        <f>BE300+BE302</f>
        <v>0</v>
      </c>
      <c r="BF299" s="26">
        <f>BF300+BF302</f>
        <v>0</v>
      </c>
      <c r="BG299" s="26">
        <f>BG300+BG302</f>
        <v>0</v>
      </c>
      <c r="BH299" s="26">
        <f t="shared" si="991"/>
        <v>177681.19999999998</v>
      </c>
      <c r="BI299" s="26">
        <f t="shared" si="992"/>
        <v>144273</v>
      </c>
      <c r="BJ299" s="26">
        <f t="shared" si="993"/>
        <v>144273</v>
      </c>
      <c r="BK299" s="26">
        <f>BK300+BK302</f>
        <v>0</v>
      </c>
      <c r="BL299" s="26">
        <f>BL300+BL302</f>
        <v>0</v>
      </c>
      <c r="BM299" s="26">
        <f>BM300+BM302</f>
        <v>0</v>
      </c>
      <c r="BN299" s="26">
        <f t="shared" si="994"/>
        <v>177681.19999999998</v>
      </c>
      <c r="BO299" s="26">
        <f t="shared" si="995"/>
        <v>144273</v>
      </c>
      <c r="BP299" s="26">
        <f t="shared" si="996"/>
        <v>144273</v>
      </c>
      <c r="BQ299" s="26">
        <f>BQ300+BQ302</f>
        <v>0</v>
      </c>
      <c r="BR299" s="26">
        <f>BR300+BR302</f>
        <v>0</v>
      </c>
      <c r="BS299" s="26">
        <f t="shared" si="997"/>
        <v>177681.19999999998</v>
      </c>
      <c r="BT299" s="26">
        <f t="shared" si="998"/>
        <v>144273</v>
      </c>
      <c r="BU299" s="26">
        <f t="shared" si="999"/>
        <v>144273</v>
      </c>
      <c r="BV299" s="26">
        <f>BV300+BV302</f>
        <v>0</v>
      </c>
      <c r="BW299" s="26">
        <f>BW300+BW302</f>
        <v>0</v>
      </c>
      <c r="BX299" s="26">
        <f t="shared" si="1000"/>
        <v>177681.19999999998</v>
      </c>
      <c r="BY299" s="26">
        <f t="shared" si="1001"/>
        <v>144273</v>
      </c>
      <c r="BZ299" s="26">
        <f t="shared" si="1002"/>
        <v>144273</v>
      </c>
      <c r="CA299" s="26">
        <f>CA300+CA302</f>
        <v>0</v>
      </c>
      <c r="CB299" s="26">
        <f>CB300+CB302</f>
        <v>0</v>
      </c>
      <c r="CC299" s="26">
        <f>CC300+CC302</f>
        <v>0</v>
      </c>
      <c r="CD299" s="26">
        <f t="shared" si="1105"/>
        <v>177681.19999999998</v>
      </c>
      <c r="CE299" s="26">
        <f t="shared" si="1106"/>
        <v>144273</v>
      </c>
      <c r="CF299" s="26">
        <f t="shared" si="1107"/>
        <v>144273</v>
      </c>
      <c r="CG299" s="26">
        <f>CG300+CG302</f>
        <v>0</v>
      </c>
      <c r="CH299" s="26">
        <f>CH300+CH302</f>
        <v>0</v>
      </c>
      <c r="CI299" s="26">
        <f>CI300+CI302</f>
        <v>0</v>
      </c>
      <c r="CJ299" s="26">
        <f t="shared" si="1108"/>
        <v>177681.19999999998</v>
      </c>
      <c r="CK299" s="26">
        <f t="shared" si="1109"/>
        <v>144273</v>
      </c>
      <c r="CL299" s="26">
        <f t="shared" si="1110"/>
        <v>144273</v>
      </c>
      <c r="CM299" s="26">
        <f>CM300+CM302</f>
        <v>0</v>
      </c>
      <c r="CN299" s="26">
        <f>CN300+CN302</f>
        <v>0</v>
      </c>
      <c r="CO299" s="26">
        <f>CO300+CO302</f>
        <v>0</v>
      </c>
      <c r="CP299" s="26">
        <f t="shared" si="1111"/>
        <v>177681.19999999998</v>
      </c>
      <c r="CQ299" s="26">
        <f t="shared" si="1112"/>
        <v>144273</v>
      </c>
      <c r="CR299" s="26">
        <f t="shared" si="1113"/>
        <v>144273</v>
      </c>
      <c r="CS299" s="26">
        <f>CS300+CS302</f>
        <v>0</v>
      </c>
      <c r="CT299" s="19"/>
      <c r="CU299" s="35"/>
      <c r="CY299" s="1" t="s">
        <v>27</v>
      </c>
    </row>
    <row r="300" spans="1:105" hidden="1" x14ac:dyDescent="0.3">
      <c r="A300" s="16" t="s">
        <v>216</v>
      </c>
      <c r="B300" s="17">
        <v>610</v>
      </c>
      <c r="C300" s="16"/>
      <c r="D300" s="16"/>
      <c r="E300" s="34" t="s">
        <v>102</v>
      </c>
      <c r="F300" s="26">
        <f t="shared" ref="F300:K300" si="1116">F301</f>
        <v>39872.400000000001</v>
      </c>
      <c r="G300" s="26">
        <f t="shared" si="1116"/>
        <v>45540.1</v>
      </c>
      <c r="H300" s="26">
        <f t="shared" si="1116"/>
        <v>30892.2</v>
      </c>
      <c r="I300" s="26">
        <f t="shared" si="1116"/>
        <v>0</v>
      </c>
      <c r="J300" s="26">
        <f t="shared" si="1116"/>
        <v>0</v>
      </c>
      <c r="K300" s="26">
        <f t="shared" si="1116"/>
        <v>0</v>
      </c>
      <c r="L300" s="26">
        <f t="shared" si="967"/>
        <v>39872.400000000001</v>
      </c>
      <c r="M300" s="26">
        <f t="shared" si="968"/>
        <v>45540.1</v>
      </c>
      <c r="N300" s="26">
        <f t="shared" si="969"/>
        <v>30892.2</v>
      </c>
      <c r="O300" s="26">
        <f>O301</f>
        <v>0</v>
      </c>
      <c r="P300" s="26">
        <f>P301</f>
        <v>0</v>
      </c>
      <c r="Q300" s="26">
        <f>Q301</f>
        <v>0</v>
      </c>
      <c r="R300" s="26">
        <f t="shared" si="970"/>
        <v>39872.400000000001</v>
      </c>
      <c r="S300" s="26">
        <f t="shared" si="971"/>
        <v>45540.1</v>
      </c>
      <c r="T300" s="26">
        <f t="shared" si="972"/>
        <v>30892.2</v>
      </c>
      <c r="U300" s="26">
        <f>U301</f>
        <v>0</v>
      </c>
      <c r="V300" s="26">
        <f>V301</f>
        <v>0</v>
      </c>
      <c r="W300" s="26">
        <f>W301</f>
        <v>0</v>
      </c>
      <c r="X300" s="26">
        <f t="shared" si="973"/>
        <v>39872.400000000001</v>
      </c>
      <c r="Y300" s="26">
        <f t="shared" si="974"/>
        <v>45540.1</v>
      </c>
      <c r="Z300" s="26">
        <f t="shared" si="975"/>
        <v>30892.2</v>
      </c>
      <c r="AA300" s="26">
        <f>AA301</f>
        <v>0</v>
      </c>
      <c r="AB300" s="26">
        <f>AB301</f>
        <v>0</v>
      </c>
      <c r="AC300" s="26">
        <f>AC301</f>
        <v>0</v>
      </c>
      <c r="AD300" s="26">
        <f t="shared" si="976"/>
        <v>39872.400000000001</v>
      </c>
      <c r="AE300" s="26">
        <f t="shared" si="977"/>
        <v>45540.1</v>
      </c>
      <c r="AF300" s="26">
        <f t="shared" si="978"/>
        <v>30892.2</v>
      </c>
      <c r="AG300" s="26">
        <f>AG301</f>
        <v>0</v>
      </c>
      <c r="AH300" s="26">
        <f>AH301</f>
        <v>0</v>
      </c>
      <c r="AI300" s="26">
        <f>AI301</f>
        <v>0</v>
      </c>
      <c r="AJ300" s="26">
        <f t="shared" si="979"/>
        <v>39872.400000000001</v>
      </c>
      <c r="AK300" s="26">
        <f t="shared" si="980"/>
        <v>45540.1</v>
      </c>
      <c r="AL300" s="26">
        <f t="shared" si="981"/>
        <v>30892.2</v>
      </c>
      <c r="AM300" s="26">
        <f>AM301</f>
        <v>0</v>
      </c>
      <c r="AN300" s="26">
        <f>AN301</f>
        <v>0</v>
      </c>
      <c r="AO300" s="26">
        <f>AO301</f>
        <v>0</v>
      </c>
      <c r="AP300" s="26">
        <f t="shared" si="982"/>
        <v>39872.400000000001</v>
      </c>
      <c r="AQ300" s="26">
        <f t="shared" si="983"/>
        <v>45540.1</v>
      </c>
      <c r="AR300" s="26">
        <f t="shared" si="984"/>
        <v>30892.2</v>
      </c>
      <c r="AS300" s="26">
        <f>AS301</f>
        <v>0</v>
      </c>
      <c r="AT300" s="26">
        <f>AT301</f>
        <v>0</v>
      </c>
      <c r="AU300" s="26">
        <f>AU301</f>
        <v>0</v>
      </c>
      <c r="AV300" s="26">
        <f t="shared" si="985"/>
        <v>39872.400000000001</v>
      </c>
      <c r="AW300" s="26">
        <f t="shared" si="986"/>
        <v>45540.1</v>
      </c>
      <c r="AX300" s="26">
        <f t="shared" si="987"/>
        <v>30892.2</v>
      </c>
      <c r="AY300" s="26">
        <f>AY301</f>
        <v>0</v>
      </c>
      <c r="AZ300" s="26">
        <f>AZ301</f>
        <v>0</v>
      </c>
      <c r="BA300" s="26">
        <f>BA301</f>
        <v>0</v>
      </c>
      <c r="BB300" s="26">
        <f t="shared" si="988"/>
        <v>39872.400000000001</v>
      </c>
      <c r="BC300" s="26">
        <f t="shared" si="989"/>
        <v>45540.1</v>
      </c>
      <c r="BD300" s="26">
        <f t="shared" si="990"/>
        <v>30892.2</v>
      </c>
      <c r="BE300" s="26">
        <f>BE301</f>
        <v>0</v>
      </c>
      <c r="BF300" s="26">
        <f>BF301</f>
        <v>0</v>
      </c>
      <c r="BG300" s="26">
        <f>BG301</f>
        <v>0</v>
      </c>
      <c r="BH300" s="26">
        <f t="shared" si="991"/>
        <v>39872.400000000001</v>
      </c>
      <c r="BI300" s="26">
        <f t="shared" si="992"/>
        <v>45540.1</v>
      </c>
      <c r="BJ300" s="26">
        <f t="shared" si="993"/>
        <v>30892.2</v>
      </c>
      <c r="BK300" s="26">
        <f>BK301</f>
        <v>0</v>
      </c>
      <c r="BL300" s="26">
        <f>BL301</f>
        <v>0</v>
      </c>
      <c r="BM300" s="26">
        <f>BM301</f>
        <v>0</v>
      </c>
      <c r="BN300" s="26">
        <f t="shared" si="994"/>
        <v>39872.400000000001</v>
      </c>
      <c r="BO300" s="26">
        <f t="shared" si="995"/>
        <v>45540.1</v>
      </c>
      <c r="BP300" s="26">
        <f t="shared" si="996"/>
        <v>30892.2</v>
      </c>
      <c r="BQ300" s="26">
        <f>BQ301</f>
        <v>0</v>
      </c>
      <c r="BR300" s="26">
        <f>BR301</f>
        <v>0</v>
      </c>
      <c r="BS300" s="26">
        <f t="shared" si="997"/>
        <v>39872.400000000001</v>
      </c>
      <c r="BT300" s="26">
        <f t="shared" si="998"/>
        <v>45540.1</v>
      </c>
      <c r="BU300" s="26">
        <f t="shared" si="999"/>
        <v>30892.2</v>
      </c>
      <c r="BV300" s="26">
        <f>BV301</f>
        <v>0</v>
      </c>
      <c r="BW300" s="26">
        <f>BW301</f>
        <v>0</v>
      </c>
      <c r="BX300" s="26">
        <f t="shared" si="1000"/>
        <v>39872.400000000001</v>
      </c>
      <c r="BY300" s="26">
        <f t="shared" si="1001"/>
        <v>45540.1</v>
      </c>
      <c r="BZ300" s="26">
        <f t="shared" si="1002"/>
        <v>30892.2</v>
      </c>
      <c r="CA300" s="26">
        <f>CA301</f>
        <v>0</v>
      </c>
      <c r="CB300" s="26">
        <f>CB301</f>
        <v>0</v>
      </c>
      <c r="CC300" s="26">
        <f>CC301</f>
        <v>0</v>
      </c>
      <c r="CD300" s="26">
        <f t="shared" si="1105"/>
        <v>39872.400000000001</v>
      </c>
      <c r="CE300" s="26">
        <f t="shared" si="1106"/>
        <v>45540.1</v>
      </c>
      <c r="CF300" s="26">
        <f t="shared" si="1107"/>
        <v>30892.2</v>
      </c>
      <c r="CG300" s="26">
        <f>CG301</f>
        <v>0</v>
      </c>
      <c r="CH300" s="26">
        <f>CH301</f>
        <v>0</v>
      </c>
      <c r="CI300" s="26">
        <f>CI301</f>
        <v>0</v>
      </c>
      <c r="CJ300" s="26">
        <f t="shared" si="1108"/>
        <v>39872.400000000001</v>
      </c>
      <c r="CK300" s="26">
        <f t="shared" si="1109"/>
        <v>45540.1</v>
      </c>
      <c r="CL300" s="26">
        <f t="shared" si="1110"/>
        <v>30892.2</v>
      </c>
      <c r="CM300" s="26">
        <f>CM301</f>
        <v>0</v>
      </c>
      <c r="CN300" s="26">
        <f>CN301</f>
        <v>0</v>
      </c>
      <c r="CO300" s="26">
        <f>CO301</f>
        <v>0</v>
      </c>
      <c r="CP300" s="26">
        <f t="shared" si="1111"/>
        <v>39872.400000000001</v>
      </c>
      <c r="CQ300" s="26">
        <f t="shared" si="1112"/>
        <v>45540.1</v>
      </c>
      <c r="CR300" s="26">
        <f t="shared" si="1113"/>
        <v>30892.2</v>
      </c>
      <c r="CS300" s="26">
        <f>CS301</f>
        <v>0</v>
      </c>
      <c r="CT300" s="19"/>
      <c r="CU300" s="35"/>
      <c r="CZ300" s="1" t="s">
        <v>28</v>
      </c>
    </row>
    <row r="301" spans="1:105" hidden="1" x14ac:dyDescent="0.3">
      <c r="A301" s="16" t="s">
        <v>216</v>
      </c>
      <c r="B301" s="17">
        <v>610</v>
      </c>
      <c r="C301" s="16" t="s">
        <v>47</v>
      </c>
      <c r="D301" s="16" t="s">
        <v>40</v>
      </c>
      <c r="E301" s="34" t="s">
        <v>48</v>
      </c>
      <c r="F301" s="26">
        <v>39872.400000000001</v>
      </c>
      <c r="G301" s="26">
        <v>45540.1</v>
      </c>
      <c r="H301" s="26">
        <v>30892.2</v>
      </c>
      <c r="I301" s="26"/>
      <c r="J301" s="26"/>
      <c r="K301" s="26"/>
      <c r="L301" s="26">
        <f t="shared" si="967"/>
        <v>39872.400000000001</v>
      </c>
      <c r="M301" s="26">
        <f t="shared" si="968"/>
        <v>45540.1</v>
      </c>
      <c r="N301" s="26">
        <f t="shared" si="969"/>
        <v>30892.2</v>
      </c>
      <c r="O301" s="26"/>
      <c r="P301" s="26"/>
      <c r="Q301" s="26"/>
      <c r="R301" s="26">
        <f t="shared" si="970"/>
        <v>39872.400000000001</v>
      </c>
      <c r="S301" s="26">
        <f t="shared" si="971"/>
        <v>45540.1</v>
      </c>
      <c r="T301" s="26">
        <f t="shared" si="972"/>
        <v>30892.2</v>
      </c>
      <c r="U301" s="26"/>
      <c r="V301" s="26"/>
      <c r="W301" s="26"/>
      <c r="X301" s="26">
        <f t="shared" si="973"/>
        <v>39872.400000000001</v>
      </c>
      <c r="Y301" s="26">
        <f t="shared" si="974"/>
        <v>45540.1</v>
      </c>
      <c r="Z301" s="26">
        <f t="shared" si="975"/>
        <v>30892.2</v>
      </c>
      <c r="AA301" s="26"/>
      <c r="AB301" s="26"/>
      <c r="AC301" s="26"/>
      <c r="AD301" s="26">
        <f t="shared" si="976"/>
        <v>39872.400000000001</v>
      </c>
      <c r="AE301" s="26">
        <f t="shared" si="977"/>
        <v>45540.1</v>
      </c>
      <c r="AF301" s="26">
        <f t="shared" si="978"/>
        <v>30892.2</v>
      </c>
      <c r="AG301" s="26"/>
      <c r="AH301" s="26"/>
      <c r="AI301" s="26"/>
      <c r="AJ301" s="26">
        <f t="shared" si="979"/>
        <v>39872.400000000001</v>
      </c>
      <c r="AK301" s="26">
        <f t="shared" si="980"/>
        <v>45540.1</v>
      </c>
      <c r="AL301" s="26">
        <f t="shared" si="981"/>
        <v>30892.2</v>
      </c>
      <c r="AM301" s="26"/>
      <c r="AN301" s="26"/>
      <c r="AO301" s="26"/>
      <c r="AP301" s="26">
        <f t="shared" si="982"/>
        <v>39872.400000000001</v>
      </c>
      <c r="AQ301" s="26">
        <f t="shared" si="983"/>
        <v>45540.1</v>
      </c>
      <c r="AR301" s="26">
        <f t="shared" si="984"/>
        <v>30892.2</v>
      </c>
      <c r="AS301" s="26"/>
      <c r="AT301" s="26"/>
      <c r="AU301" s="26"/>
      <c r="AV301" s="26">
        <f t="shared" si="985"/>
        <v>39872.400000000001</v>
      </c>
      <c r="AW301" s="26">
        <f t="shared" si="986"/>
        <v>45540.1</v>
      </c>
      <c r="AX301" s="26">
        <f t="shared" si="987"/>
        <v>30892.2</v>
      </c>
      <c r="AY301" s="26"/>
      <c r="AZ301" s="26"/>
      <c r="BA301" s="26"/>
      <c r="BB301" s="26">
        <f t="shared" si="988"/>
        <v>39872.400000000001</v>
      </c>
      <c r="BC301" s="26">
        <f t="shared" si="989"/>
        <v>45540.1</v>
      </c>
      <c r="BD301" s="26">
        <f t="shared" si="990"/>
        <v>30892.2</v>
      </c>
      <c r="BE301" s="26"/>
      <c r="BF301" s="26"/>
      <c r="BG301" s="26"/>
      <c r="BH301" s="26">
        <f t="shared" si="991"/>
        <v>39872.400000000001</v>
      </c>
      <c r="BI301" s="26">
        <f t="shared" si="992"/>
        <v>45540.1</v>
      </c>
      <c r="BJ301" s="26">
        <f t="shared" si="993"/>
        <v>30892.2</v>
      </c>
      <c r="BK301" s="26"/>
      <c r="BL301" s="26"/>
      <c r="BM301" s="26"/>
      <c r="BN301" s="26">
        <f t="shared" si="994"/>
        <v>39872.400000000001</v>
      </c>
      <c r="BO301" s="26">
        <f t="shared" si="995"/>
        <v>45540.1</v>
      </c>
      <c r="BP301" s="26">
        <f t="shared" si="996"/>
        <v>30892.2</v>
      </c>
      <c r="BQ301" s="26"/>
      <c r="BR301" s="26"/>
      <c r="BS301" s="26">
        <f t="shared" si="997"/>
        <v>39872.400000000001</v>
      </c>
      <c r="BT301" s="26">
        <f t="shared" si="998"/>
        <v>45540.1</v>
      </c>
      <c r="BU301" s="26">
        <f t="shared" si="999"/>
        <v>30892.2</v>
      </c>
      <c r="BV301" s="26"/>
      <c r="BW301" s="26"/>
      <c r="BX301" s="26">
        <f t="shared" si="1000"/>
        <v>39872.400000000001</v>
      </c>
      <c r="BY301" s="26">
        <f t="shared" si="1001"/>
        <v>45540.1</v>
      </c>
      <c r="BZ301" s="26">
        <f t="shared" si="1002"/>
        <v>30892.2</v>
      </c>
      <c r="CA301" s="26"/>
      <c r="CB301" s="26"/>
      <c r="CC301" s="26"/>
      <c r="CD301" s="26">
        <f t="shared" si="1105"/>
        <v>39872.400000000001</v>
      </c>
      <c r="CE301" s="26">
        <f t="shared" si="1106"/>
        <v>45540.1</v>
      </c>
      <c r="CF301" s="26">
        <f t="shared" si="1107"/>
        <v>30892.2</v>
      </c>
      <c r="CG301" s="26"/>
      <c r="CH301" s="26"/>
      <c r="CI301" s="26"/>
      <c r="CJ301" s="26">
        <f t="shared" si="1108"/>
        <v>39872.400000000001</v>
      </c>
      <c r="CK301" s="26">
        <f t="shared" si="1109"/>
        <v>45540.1</v>
      </c>
      <c r="CL301" s="26">
        <f t="shared" si="1110"/>
        <v>30892.2</v>
      </c>
      <c r="CM301" s="26"/>
      <c r="CN301" s="26"/>
      <c r="CO301" s="26"/>
      <c r="CP301" s="26">
        <f t="shared" si="1111"/>
        <v>39872.400000000001</v>
      </c>
      <c r="CQ301" s="26">
        <f t="shared" si="1112"/>
        <v>45540.1</v>
      </c>
      <c r="CR301" s="26">
        <f t="shared" si="1113"/>
        <v>30892.2</v>
      </c>
      <c r="CS301" s="26"/>
      <c r="CT301" s="19"/>
      <c r="CU301" s="35"/>
    </row>
    <row r="302" spans="1:105" hidden="1" x14ac:dyDescent="0.3">
      <c r="A302" s="16" t="s">
        <v>216</v>
      </c>
      <c r="B302" s="17">
        <v>620</v>
      </c>
      <c r="C302" s="16"/>
      <c r="D302" s="16"/>
      <c r="E302" s="34" t="s">
        <v>44</v>
      </c>
      <c r="F302" s="26">
        <f t="shared" ref="F302:K302" si="1117">F303+F304</f>
        <v>137808.79999999999</v>
      </c>
      <c r="G302" s="26">
        <f t="shared" si="1117"/>
        <v>98732.9</v>
      </c>
      <c r="H302" s="26">
        <f t="shared" si="1117"/>
        <v>113380.8</v>
      </c>
      <c r="I302" s="26">
        <f t="shared" si="1117"/>
        <v>0</v>
      </c>
      <c r="J302" s="26">
        <f t="shared" si="1117"/>
        <v>0</v>
      </c>
      <c r="K302" s="26">
        <f t="shared" si="1117"/>
        <v>0</v>
      </c>
      <c r="L302" s="26">
        <f t="shared" si="967"/>
        <v>137808.79999999999</v>
      </c>
      <c r="M302" s="26">
        <f t="shared" si="968"/>
        <v>98732.9</v>
      </c>
      <c r="N302" s="26">
        <f t="shared" si="969"/>
        <v>113380.8</v>
      </c>
      <c r="O302" s="26">
        <f>O303+O304</f>
        <v>0</v>
      </c>
      <c r="P302" s="26">
        <f>P303+P304</f>
        <v>0</v>
      </c>
      <c r="Q302" s="26">
        <f>Q303+Q304</f>
        <v>0</v>
      </c>
      <c r="R302" s="26">
        <f t="shared" si="970"/>
        <v>137808.79999999999</v>
      </c>
      <c r="S302" s="26">
        <f t="shared" si="971"/>
        <v>98732.9</v>
      </c>
      <c r="T302" s="26">
        <f t="shared" si="972"/>
        <v>113380.8</v>
      </c>
      <c r="U302" s="26">
        <f>U303+U304</f>
        <v>0</v>
      </c>
      <c r="V302" s="26">
        <f>V303+V304</f>
        <v>0</v>
      </c>
      <c r="W302" s="26">
        <f>W303+W304</f>
        <v>0</v>
      </c>
      <c r="X302" s="26">
        <f t="shared" si="973"/>
        <v>137808.79999999999</v>
      </c>
      <c r="Y302" s="26">
        <f t="shared" si="974"/>
        <v>98732.9</v>
      </c>
      <c r="Z302" s="26">
        <f t="shared" si="975"/>
        <v>113380.8</v>
      </c>
      <c r="AA302" s="26">
        <f>AA303+AA304</f>
        <v>0</v>
      </c>
      <c r="AB302" s="26">
        <f>AB303+AB304</f>
        <v>0</v>
      </c>
      <c r="AC302" s="26">
        <f>AC303+AC304</f>
        <v>0</v>
      </c>
      <c r="AD302" s="26">
        <f t="shared" si="976"/>
        <v>137808.79999999999</v>
      </c>
      <c r="AE302" s="26">
        <f t="shared" si="977"/>
        <v>98732.9</v>
      </c>
      <c r="AF302" s="26">
        <f t="shared" si="978"/>
        <v>113380.8</v>
      </c>
      <c r="AG302" s="26">
        <f>AG303+AG304</f>
        <v>0</v>
      </c>
      <c r="AH302" s="26">
        <f>AH303+AH304</f>
        <v>0</v>
      </c>
      <c r="AI302" s="26">
        <f>AI303+AI304</f>
        <v>0</v>
      </c>
      <c r="AJ302" s="26">
        <f t="shared" si="979"/>
        <v>137808.79999999999</v>
      </c>
      <c r="AK302" s="26">
        <f t="shared" si="980"/>
        <v>98732.9</v>
      </c>
      <c r="AL302" s="26">
        <f t="shared" si="981"/>
        <v>113380.8</v>
      </c>
      <c r="AM302" s="26">
        <f>AM303+AM304</f>
        <v>0</v>
      </c>
      <c r="AN302" s="26">
        <f>AN303+AN304</f>
        <v>0</v>
      </c>
      <c r="AO302" s="26">
        <f>AO303+AO304</f>
        <v>0</v>
      </c>
      <c r="AP302" s="26">
        <f t="shared" si="982"/>
        <v>137808.79999999999</v>
      </c>
      <c r="AQ302" s="26">
        <f t="shared" si="983"/>
        <v>98732.9</v>
      </c>
      <c r="AR302" s="26">
        <f t="shared" si="984"/>
        <v>113380.8</v>
      </c>
      <c r="AS302" s="26">
        <f>AS303+AS304</f>
        <v>0</v>
      </c>
      <c r="AT302" s="26">
        <f>AT303+AT304</f>
        <v>0</v>
      </c>
      <c r="AU302" s="26">
        <f>AU303+AU304</f>
        <v>0</v>
      </c>
      <c r="AV302" s="26">
        <f t="shared" si="985"/>
        <v>137808.79999999999</v>
      </c>
      <c r="AW302" s="26">
        <f t="shared" si="986"/>
        <v>98732.9</v>
      </c>
      <c r="AX302" s="26">
        <f t="shared" si="987"/>
        <v>113380.8</v>
      </c>
      <c r="AY302" s="26">
        <f>AY303+AY304</f>
        <v>0</v>
      </c>
      <c r="AZ302" s="26">
        <f>AZ303+AZ304</f>
        <v>0</v>
      </c>
      <c r="BA302" s="26">
        <f>BA303+BA304</f>
        <v>0</v>
      </c>
      <c r="BB302" s="26">
        <f t="shared" si="988"/>
        <v>137808.79999999999</v>
      </c>
      <c r="BC302" s="26">
        <f t="shared" si="989"/>
        <v>98732.9</v>
      </c>
      <c r="BD302" s="26">
        <f t="shared" si="990"/>
        <v>113380.8</v>
      </c>
      <c r="BE302" s="26">
        <f>BE303+BE304</f>
        <v>0</v>
      </c>
      <c r="BF302" s="26">
        <f>BF303+BF304</f>
        <v>0</v>
      </c>
      <c r="BG302" s="26">
        <f>BG303+BG304</f>
        <v>0</v>
      </c>
      <c r="BH302" s="26">
        <f t="shared" si="991"/>
        <v>137808.79999999999</v>
      </c>
      <c r="BI302" s="26">
        <f t="shared" si="992"/>
        <v>98732.9</v>
      </c>
      <c r="BJ302" s="26">
        <f t="shared" si="993"/>
        <v>113380.8</v>
      </c>
      <c r="BK302" s="26">
        <f>BK303+BK304</f>
        <v>0</v>
      </c>
      <c r="BL302" s="26">
        <f>BL303+BL304</f>
        <v>0</v>
      </c>
      <c r="BM302" s="26">
        <f>BM303+BM304</f>
        <v>0</v>
      </c>
      <c r="BN302" s="26">
        <f t="shared" si="994"/>
        <v>137808.79999999999</v>
      </c>
      <c r="BO302" s="26">
        <f t="shared" si="995"/>
        <v>98732.9</v>
      </c>
      <c r="BP302" s="26">
        <f t="shared" si="996"/>
        <v>113380.8</v>
      </c>
      <c r="BQ302" s="26">
        <f>BQ303+BQ304</f>
        <v>0</v>
      </c>
      <c r="BR302" s="26">
        <f>BR303+BR304</f>
        <v>0</v>
      </c>
      <c r="BS302" s="26">
        <f t="shared" si="997"/>
        <v>137808.79999999999</v>
      </c>
      <c r="BT302" s="26">
        <f t="shared" si="998"/>
        <v>98732.9</v>
      </c>
      <c r="BU302" s="26">
        <f t="shared" si="999"/>
        <v>113380.8</v>
      </c>
      <c r="BV302" s="26">
        <f>BV303+BV304</f>
        <v>0</v>
      </c>
      <c r="BW302" s="26">
        <f>BW303+BW304</f>
        <v>0</v>
      </c>
      <c r="BX302" s="26">
        <f t="shared" si="1000"/>
        <v>137808.79999999999</v>
      </c>
      <c r="BY302" s="26">
        <f t="shared" si="1001"/>
        <v>98732.9</v>
      </c>
      <c r="BZ302" s="26">
        <f t="shared" si="1002"/>
        <v>113380.8</v>
      </c>
      <c r="CA302" s="26">
        <f>CA303+CA304</f>
        <v>0</v>
      </c>
      <c r="CB302" s="26">
        <f>CB303+CB304</f>
        <v>0</v>
      </c>
      <c r="CC302" s="26">
        <f>CC303+CC304</f>
        <v>0</v>
      </c>
      <c r="CD302" s="26">
        <f t="shared" si="1105"/>
        <v>137808.79999999999</v>
      </c>
      <c r="CE302" s="26">
        <f t="shared" si="1106"/>
        <v>98732.9</v>
      </c>
      <c r="CF302" s="26">
        <f t="shared" si="1107"/>
        <v>113380.8</v>
      </c>
      <c r="CG302" s="26">
        <f>CG303+CG304</f>
        <v>0</v>
      </c>
      <c r="CH302" s="26">
        <f>CH303+CH304</f>
        <v>0</v>
      </c>
      <c r="CI302" s="26">
        <f>CI303+CI304</f>
        <v>0</v>
      </c>
      <c r="CJ302" s="26">
        <f t="shared" si="1108"/>
        <v>137808.79999999999</v>
      </c>
      <c r="CK302" s="26">
        <f t="shared" si="1109"/>
        <v>98732.9</v>
      </c>
      <c r="CL302" s="26">
        <f t="shared" si="1110"/>
        <v>113380.8</v>
      </c>
      <c r="CM302" s="26">
        <f>CM303+CM304</f>
        <v>0</v>
      </c>
      <c r="CN302" s="26">
        <f>CN303+CN304</f>
        <v>0</v>
      </c>
      <c r="CO302" s="26">
        <f>CO303+CO304</f>
        <v>0</v>
      </c>
      <c r="CP302" s="26">
        <f t="shared" si="1111"/>
        <v>137808.79999999999</v>
      </c>
      <c r="CQ302" s="26">
        <f t="shared" si="1112"/>
        <v>98732.9</v>
      </c>
      <c r="CR302" s="26">
        <f t="shared" si="1113"/>
        <v>113380.8</v>
      </c>
      <c r="CS302" s="26">
        <f>CS303+CS304</f>
        <v>0</v>
      </c>
      <c r="CT302" s="19"/>
      <c r="CU302" s="35"/>
      <c r="CZ302" s="1" t="s">
        <v>28</v>
      </c>
    </row>
    <row r="303" spans="1:105" hidden="1" x14ac:dyDescent="0.3">
      <c r="A303" s="16" t="s">
        <v>216</v>
      </c>
      <c r="B303" s="17">
        <v>620</v>
      </c>
      <c r="C303" s="16" t="s">
        <v>45</v>
      </c>
      <c r="D303" s="16" t="s">
        <v>65</v>
      </c>
      <c r="E303" s="34" t="s">
        <v>215</v>
      </c>
      <c r="F303" s="26">
        <v>66259.100000000006</v>
      </c>
      <c r="G303" s="26">
        <v>28177.7</v>
      </c>
      <c r="H303" s="26">
        <v>2092.8000000000002</v>
      </c>
      <c r="I303" s="26"/>
      <c r="J303" s="26"/>
      <c r="K303" s="26"/>
      <c r="L303" s="26">
        <f t="shared" si="967"/>
        <v>66259.100000000006</v>
      </c>
      <c r="M303" s="26">
        <f t="shared" si="968"/>
        <v>28177.7</v>
      </c>
      <c r="N303" s="26">
        <f t="shared" si="969"/>
        <v>2092.8000000000002</v>
      </c>
      <c r="O303" s="26"/>
      <c r="P303" s="26"/>
      <c r="Q303" s="26"/>
      <c r="R303" s="26">
        <f t="shared" si="970"/>
        <v>66259.100000000006</v>
      </c>
      <c r="S303" s="26">
        <f t="shared" si="971"/>
        <v>28177.7</v>
      </c>
      <c r="T303" s="26">
        <f t="shared" si="972"/>
        <v>2092.8000000000002</v>
      </c>
      <c r="U303" s="26"/>
      <c r="V303" s="26"/>
      <c r="W303" s="26"/>
      <c r="X303" s="26">
        <f t="shared" si="973"/>
        <v>66259.100000000006</v>
      </c>
      <c r="Y303" s="26">
        <f t="shared" si="974"/>
        <v>28177.7</v>
      </c>
      <c r="Z303" s="26">
        <f t="shared" si="975"/>
        <v>2092.8000000000002</v>
      </c>
      <c r="AA303" s="26"/>
      <c r="AB303" s="26"/>
      <c r="AC303" s="26"/>
      <c r="AD303" s="26">
        <f t="shared" si="976"/>
        <v>66259.100000000006</v>
      </c>
      <c r="AE303" s="26">
        <f t="shared" si="977"/>
        <v>28177.7</v>
      </c>
      <c r="AF303" s="26">
        <f t="shared" si="978"/>
        <v>2092.8000000000002</v>
      </c>
      <c r="AG303" s="26"/>
      <c r="AH303" s="26"/>
      <c r="AI303" s="26"/>
      <c r="AJ303" s="26">
        <f t="shared" si="979"/>
        <v>66259.100000000006</v>
      </c>
      <c r="AK303" s="26">
        <f t="shared" si="980"/>
        <v>28177.7</v>
      </c>
      <c r="AL303" s="26">
        <f t="shared" si="981"/>
        <v>2092.8000000000002</v>
      </c>
      <c r="AM303" s="26"/>
      <c r="AN303" s="26"/>
      <c r="AO303" s="26"/>
      <c r="AP303" s="26">
        <f t="shared" si="982"/>
        <v>66259.100000000006</v>
      </c>
      <c r="AQ303" s="26">
        <f t="shared" si="983"/>
        <v>28177.7</v>
      </c>
      <c r="AR303" s="26">
        <f t="shared" si="984"/>
        <v>2092.8000000000002</v>
      </c>
      <c r="AS303" s="26"/>
      <c r="AT303" s="26"/>
      <c r="AU303" s="26"/>
      <c r="AV303" s="26">
        <f t="shared" si="985"/>
        <v>66259.100000000006</v>
      </c>
      <c r="AW303" s="26">
        <f t="shared" si="986"/>
        <v>28177.7</v>
      </c>
      <c r="AX303" s="26">
        <f t="shared" si="987"/>
        <v>2092.8000000000002</v>
      </c>
      <c r="AY303" s="26"/>
      <c r="AZ303" s="26"/>
      <c r="BA303" s="26"/>
      <c r="BB303" s="26">
        <f t="shared" si="988"/>
        <v>66259.100000000006</v>
      </c>
      <c r="BC303" s="26">
        <f t="shared" si="989"/>
        <v>28177.7</v>
      </c>
      <c r="BD303" s="26">
        <f t="shared" si="990"/>
        <v>2092.8000000000002</v>
      </c>
      <c r="BE303" s="26"/>
      <c r="BF303" s="26"/>
      <c r="BG303" s="26"/>
      <c r="BH303" s="26">
        <f t="shared" si="991"/>
        <v>66259.100000000006</v>
      </c>
      <c r="BI303" s="26">
        <f t="shared" si="992"/>
        <v>28177.7</v>
      </c>
      <c r="BJ303" s="26">
        <f t="shared" si="993"/>
        <v>2092.8000000000002</v>
      </c>
      <c r="BK303" s="26"/>
      <c r="BL303" s="26"/>
      <c r="BM303" s="26"/>
      <c r="BN303" s="26">
        <f t="shared" si="994"/>
        <v>66259.100000000006</v>
      </c>
      <c r="BO303" s="26">
        <f t="shared" si="995"/>
        <v>28177.7</v>
      </c>
      <c r="BP303" s="26">
        <f t="shared" si="996"/>
        <v>2092.8000000000002</v>
      </c>
      <c r="BQ303" s="26"/>
      <c r="BR303" s="26"/>
      <c r="BS303" s="26">
        <f t="shared" si="997"/>
        <v>66259.100000000006</v>
      </c>
      <c r="BT303" s="26">
        <f t="shared" si="998"/>
        <v>28177.7</v>
      </c>
      <c r="BU303" s="26">
        <f t="shared" si="999"/>
        <v>2092.8000000000002</v>
      </c>
      <c r="BV303" s="26"/>
      <c r="BW303" s="26"/>
      <c r="BX303" s="26">
        <f t="shared" si="1000"/>
        <v>66259.100000000006</v>
      </c>
      <c r="BY303" s="26">
        <f t="shared" si="1001"/>
        <v>28177.7</v>
      </c>
      <c r="BZ303" s="26">
        <f t="shared" si="1002"/>
        <v>2092.8000000000002</v>
      </c>
      <c r="CA303" s="26"/>
      <c r="CB303" s="26"/>
      <c r="CC303" s="26"/>
      <c r="CD303" s="26">
        <f t="shared" si="1105"/>
        <v>66259.100000000006</v>
      </c>
      <c r="CE303" s="26">
        <f t="shared" si="1106"/>
        <v>28177.7</v>
      </c>
      <c r="CF303" s="26">
        <f t="shared" si="1107"/>
        <v>2092.8000000000002</v>
      </c>
      <c r="CG303" s="26"/>
      <c r="CH303" s="26"/>
      <c r="CI303" s="26"/>
      <c r="CJ303" s="26">
        <f t="shared" si="1108"/>
        <v>66259.100000000006</v>
      </c>
      <c r="CK303" s="26">
        <f t="shared" si="1109"/>
        <v>28177.7</v>
      </c>
      <c r="CL303" s="26">
        <f t="shared" si="1110"/>
        <v>2092.8000000000002</v>
      </c>
      <c r="CM303" s="26"/>
      <c r="CN303" s="26"/>
      <c r="CO303" s="26"/>
      <c r="CP303" s="26">
        <f t="shared" si="1111"/>
        <v>66259.100000000006</v>
      </c>
      <c r="CQ303" s="26">
        <f t="shared" si="1112"/>
        <v>28177.7</v>
      </c>
      <c r="CR303" s="26">
        <f t="shared" si="1113"/>
        <v>2092.8000000000002</v>
      </c>
      <c r="CS303" s="26"/>
      <c r="CT303" s="19"/>
      <c r="CU303" s="35"/>
    </row>
    <row r="304" spans="1:105" hidden="1" x14ac:dyDescent="0.3">
      <c r="A304" s="16" t="s">
        <v>216</v>
      </c>
      <c r="B304" s="17">
        <v>620</v>
      </c>
      <c r="C304" s="16" t="s">
        <v>47</v>
      </c>
      <c r="D304" s="16" t="s">
        <v>40</v>
      </c>
      <c r="E304" s="34" t="s">
        <v>48</v>
      </c>
      <c r="F304" s="26">
        <v>71549.7</v>
      </c>
      <c r="G304" s="26">
        <v>70555.199999999997</v>
      </c>
      <c r="H304" s="26">
        <v>111288</v>
      </c>
      <c r="I304" s="26"/>
      <c r="J304" s="26"/>
      <c r="K304" s="26"/>
      <c r="L304" s="26">
        <f t="shared" si="967"/>
        <v>71549.7</v>
      </c>
      <c r="M304" s="26">
        <f t="shared" si="968"/>
        <v>70555.199999999997</v>
      </c>
      <c r="N304" s="26">
        <f t="shared" si="969"/>
        <v>111288</v>
      </c>
      <c r="O304" s="26"/>
      <c r="P304" s="26"/>
      <c r="Q304" s="26"/>
      <c r="R304" s="26">
        <f t="shared" si="970"/>
        <v>71549.7</v>
      </c>
      <c r="S304" s="26">
        <f t="shared" si="971"/>
        <v>70555.199999999997</v>
      </c>
      <c r="T304" s="26">
        <f t="shared" si="972"/>
        <v>111288</v>
      </c>
      <c r="U304" s="26"/>
      <c r="V304" s="26"/>
      <c r="W304" s="26"/>
      <c r="X304" s="26">
        <f t="shared" si="973"/>
        <v>71549.7</v>
      </c>
      <c r="Y304" s="26">
        <f t="shared" si="974"/>
        <v>70555.199999999997</v>
      </c>
      <c r="Z304" s="26">
        <f t="shared" si="975"/>
        <v>111288</v>
      </c>
      <c r="AA304" s="26"/>
      <c r="AB304" s="26"/>
      <c r="AC304" s="26"/>
      <c r="AD304" s="26">
        <f t="shared" si="976"/>
        <v>71549.7</v>
      </c>
      <c r="AE304" s="26">
        <f t="shared" si="977"/>
        <v>70555.199999999997</v>
      </c>
      <c r="AF304" s="26">
        <f t="shared" si="978"/>
        <v>111288</v>
      </c>
      <c r="AG304" s="26"/>
      <c r="AH304" s="26"/>
      <c r="AI304" s="26"/>
      <c r="AJ304" s="26">
        <f t="shared" si="979"/>
        <v>71549.7</v>
      </c>
      <c r="AK304" s="26">
        <f t="shared" si="980"/>
        <v>70555.199999999997</v>
      </c>
      <c r="AL304" s="26">
        <f t="shared" si="981"/>
        <v>111288</v>
      </c>
      <c r="AM304" s="26"/>
      <c r="AN304" s="26"/>
      <c r="AO304" s="26"/>
      <c r="AP304" s="26">
        <f t="shared" si="982"/>
        <v>71549.7</v>
      </c>
      <c r="AQ304" s="26">
        <f t="shared" si="983"/>
        <v>70555.199999999997</v>
      </c>
      <c r="AR304" s="26">
        <f t="shared" si="984"/>
        <v>111288</v>
      </c>
      <c r="AS304" s="26"/>
      <c r="AT304" s="26"/>
      <c r="AU304" s="26"/>
      <c r="AV304" s="26">
        <f t="shared" si="985"/>
        <v>71549.7</v>
      </c>
      <c r="AW304" s="26">
        <f t="shared" si="986"/>
        <v>70555.199999999997</v>
      </c>
      <c r="AX304" s="26">
        <f t="shared" si="987"/>
        <v>111288</v>
      </c>
      <c r="AY304" s="26"/>
      <c r="AZ304" s="26"/>
      <c r="BA304" s="26"/>
      <c r="BB304" s="26">
        <f t="shared" si="988"/>
        <v>71549.7</v>
      </c>
      <c r="BC304" s="26">
        <f t="shared" si="989"/>
        <v>70555.199999999997</v>
      </c>
      <c r="BD304" s="26">
        <f t="shared" si="990"/>
        <v>111288</v>
      </c>
      <c r="BE304" s="26"/>
      <c r="BF304" s="26"/>
      <c r="BG304" s="26"/>
      <c r="BH304" s="26">
        <f t="shared" si="991"/>
        <v>71549.7</v>
      </c>
      <c r="BI304" s="26">
        <f t="shared" si="992"/>
        <v>70555.199999999997</v>
      </c>
      <c r="BJ304" s="26">
        <f t="shared" si="993"/>
        <v>111288</v>
      </c>
      <c r="BK304" s="26"/>
      <c r="BL304" s="26"/>
      <c r="BM304" s="26"/>
      <c r="BN304" s="26">
        <f t="shared" si="994"/>
        <v>71549.7</v>
      </c>
      <c r="BO304" s="26">
        <f t="shared" si="995"/>
        <v>70555.199999999997</v>
      </c>
      <c r="BP304" s="26">
        <f t="shared" si="996"/>
        <v>111288</v>
      </c>
      <c r="BQ304" s="26"/>
      <c r="BR304" s="26"/>
      <c r="BS304" s="26">
        <f t="shared" si="997"/>
        <v>71549.7</v>
      </c>
      <c r="BT304" s="26">
        <f t="shared" si="998"/>
        <v>70555.199999999997</v>
      </c>
      <c r="BU304" s="26">
        <f t="shared" si="999"/>
        <v>111288</v>
      </c>
      <c r="BV304" s="26"/>
      <c r="BW304" s="26"/>
      <c r="BX304" s="26">
        <f t="shared" si="1000"/>
        <v>71549.7</v>
      </c>
      <c r="BY304" s="26">
        <f t="shared" si="1001"/>
        <v>70555.199999999997</v>
      </c>
      <c r="BZ304" s="26">
        <f t="shared" si="1002"/>
        <v>111288</v>
      </c>
      <c r="CA304" s="26"/>
      <c r="CB304" s="26"/>
      <c r="CC304" s="26"/>
      <c r="CD304" s="26">
        <f t="shared" si="1105"/>
        <v>71549.7</v>
      </c>
      <c r="CE304" s="26">
        <f t="shared" si="1106"/>
        <v>70555.199999999997</v>
      </c>
      <c r="CF304" s="26">
        <f t="shared" si="1107"/>
        <v>111288</v>
      </c>
      <c r="CG304" s="26"/>
      <c r="CH304" s="26"/>
      <c r="CI304" s="26"/>
      <c r="CJ304" s="26">
        <f t="shared" si="1108"/>
        <v>71549.7</v>
      </c>
      <c r="CK304" s="26">
        <f t="shared" si="1109"/>
        <v>70555.199999999997</v>
      </c>
      <c r="CL304" s="26">
        <f t="shared" si="1110"/>
        <v>111288</v>
      </c>
      <c r="CM304" s="26"/>
      <c r="CN304" s="26"/>
      <c r="CO304" s="26"/>
      <c r="CP304" s="26">
        <f t="shared" si="1111"/>
        <v>71549.7</v>
      </c>
      <c r="CQ304" s="26">
        <f t="shared" si="1112"/>
        <v>70555.199999999997</v>
      </c>
      <c r="CR304" s="26">
        <f t="shared" si="1113"/>
        <v>111288</v>
      </c>
      <c r="CS304" s="26"/>
      <c r="CT304" s="19"/>
      <c r="CU304" s="35"/>
    </row>
    <row r="305" spans="1:105" ht="78" hidden="1" x14ac:dyDescent="0.3">
      <c r="A305" s="16" t="s">
        <v>218</v>
      </c>
      <c r="B305" s="17"/>
      <c r="C305" s="16"/>
      <c r="D305" s="16"/>
      <c r="E305" s="34" t="s">
        <v>219</v>
      </c>
      <c r="F305" s="26">
        <f t="shared" ref="F305:F309" si="1118">F306</f>
        <v>43000</v>
      </c>
      <c r="G305" s="26">
        <f t="shared" ref="G305:G309" si="1119">G306</f>
        <v>0</v>
      </c>
      <c r="H305" s="26">
        <f t="shared" ref="H305:H309" si="1120">H306</f>
        <v>0</v>
      </c>
      <c r="I305" s="26">
        <f t="shared" ref="I305:I309" si="1121">I306</f>
        <v>0</v>
      </c>
      <c r="J305" s="26">
        <f t="shared" ref="J305:J309" si="1122">J306</f>
        <v>0</v>
      </c>
      <c r="K305" s="26">
        <f t="shared" ref="K305:K309" si="1123">K306</f>
        <v>0</v>
      </c>
      <c r="L305" s="26">
        <f t="shared" si="967"/>
        <v>43000</v>
      </c>
      <c r="M305" s="26">
        <f t="shared" si="968"/>
        <v>0</v>
      </c>
      <c r="N305" s="26">
        <f t="shared" si="969"/>
        <v>0</v>
      </c>
      <c r="O305" s="26">
        <f t="shared" ref="O305:O309" si="1124">O306</f>
        <v>0</v>
      </c>
      <c r="P305" s="26">
        <f t="shared" ref="P305:P309" si="1125">P306</f>
        <v>0</v>
      </c>
      <c r="Q305" s="26">
        <f t="shared" ref="Q305:Q309" si="1126">Q306</f>
        <v>0</v>
      </c>
      <c r="R305" s="26">
        <f t="shared" si="970"/>
        <v>43000</v>
      </c>
      <c r="S305" s="26">
        <f t="shared" si="971"/>
        <v>0</v>
      </c>
      <c r="T305" s="26">
        <f t="shared" si="972"/>
        <v>0</v>
      </c>
      <c r="U305" s="26">
        <f t="shared" ref="U305:U309" si="1127">U306</f>
        <v>0</v>
      </c>
      <c r="V305" s="26">
        <f t="shared" ref="V305:V309" si="1128">V306</f>
        <v>0</v>
      </c>
      <c r="W305" s="26">
        <f t="shared" ref="W305:W309" si="1129">W306</f>
        <v>0</v>
      </c>
      <c r="X305" s="26">
        <f t="shared" si="973"/>
        <v>43000</v>
      </c>
      <c r="Y305" s="26">
        <f t="shared" si="974"/>
        <v>0</v>
      </c>
      <c r="Z305" s="26">
        <f t="shared" si="975"/>
        <v>0</v>
      </c>
      <c r="AA305" s="26">
        <f t="shared" ref="AA305:AA309" si="1130">AA306</f>
        <v>0</v>
      </c>
      <c r="AB305" s="26">
        <f t="shared" ref="AB305:AB309" si="1131">AB306</f>
        <v>0</v>
      </c>
      <c r="AC305" s="26">
        <f t="shared" ref="AC305:AC309" si="1132">AC306</f>
        <v>0</v>
      </c>
      <c r="AD305" s="26">
        <f t="shared" si="976"/>
        <v>43000</v>
      </c>
      <c r="AE305" s="26">
        <f t="shared" si="977"/>
        <v>0</v>
      </c>
      <c r="AF305" s="26">
        <f t="shared" si="978"/>
        <v>0</v>
      </c>
      <c r="AG305" s="26">
        <f t="shared" ref="AG305:AG309" si="1133">AG306</f>
        <v>0</v>
      </c>
      <c r="AH305" s="26">
        <f t="shared" ref="AH305:AH309" si="1134">AH306</f>
        <v>0</v>
      </c>
      <c r="AI305" s="26">
        <f t="shared" ref="AI305:AI309" si="1135">AI306</f>
        <v>0</v>
      </c>
      <c r="AJ305" s="26">
        <f t="shared" si="979"/>
        <v>43000</v>
      </c>
      <c r="AK305" s="26">
        <f t="shared" si="980"/>
        <v>0</v>
      </c>
      <c r="AL305" s="26">
        <f t="shared" si="981"/>
        <v>0</v>
      </c>
      <c r="AM305" s="26">
        <f t="shared" ref="AM305:AM309" si="1136">AM306</f>
        <v>0</v>
      </c>
      <c r="AN305" s="26">
        <f t="shared" ref="AN305:AN309" si="1137">AN306</f>
        <v>0</v>
      </c>
      <c r="AO305" s="26">
        <f t="shared" ref="AO305:AO309" si="1138">AO306</f>
        <v>0</v>
      </c>
      <c r="AP305" s="26">
        <f t="shared" si="982"/>
        <v>43000</v>
      </c>
      <c r="AQ305" s="26">
        <f t="shared" si="983"/>
        <v>0</v>
      </c>
      <c r="AR305" s="26">
        <f t="shared" si="984"/>
        <v>0</v>
      </c>
      <c r="AS305" s="26">
        <f t="shared" ref="AS305:AS309" si="1139">AS306</f>
        <v>0</v>
      </c>
      <c r="AT305" s="26">
        <f t="shared" ref="AT305:AT309" si="1140">AT306</f>
        <v>0</v>
      </c>
      <c r="AU305" s="26">
        <f t="shared" ref="AU305:AU309" si="1141">AU306</f>
        <v>0</v>
      </c>
      <c r="AV305" s="26">
        <f t="shared" si="985"/>
        <v>43000</v>
      </c>
      <c r="AW305" s="26">
        <f t="shared" si="986"/>
        <v>0</v>
      </c>
      <c r="AX305" s="26">
        <f t="shared" si="987"/>
        <v>0</v>
      </c>
      <c r="AY305" s="26">
        <f t="shared" ref="AY305:AY309" si="1142">AY306</f>
        <v>0</v>
      </c>
      <c r="AZ305" s="26">
        <f t="shared" ref="AZ305:AZ309" si="1143">AZ306</f>
        <v>0</v>
      </c>
      <c r="BA305" s="26">
        <f t="shared" ref="BA305:BA309" si="1144">BA306</f>
        <v>0</v>
      </c>
      <c r="BB305" s="26">
        <f t="shared" si="988"/>
        <v>43000</v>
      </c>
      <c r="BC305" s="26">
        <f t="shared" si="989"/>
        <v>0</v>
      </c>
      <c r="BD305" s="26">
        <f t="shared" si="990"/>
        <v>0</v>
      </c>
      <c r="BE305" s="26">
        <f t="shared" ref="BE305:BE309" si="1145">BE306</f>
        <v>0</v>
      </c>
      <c r="BF305" s="26">
        <f t="shared" ref="BF305:BF309" si="1146">BF306</f>
        <v>0</v>
      </c>
      <c r="BG305" s="26">
        <f t="shared" ref="BG305:BG309" si="1147">BG306</f>
        <v>0</v>
      </c>
      <c r="BH305" s="26">
        <f t="shared" si="991"/>
        <v>43000</v>
      </c>
      <c r="BI305" s="26">
        <f t="shared" si="992"/>
        <v>0</v>
      </c>
      <c r="BJ305" s="26">
        <f t="shared" si="993"/>
        <v>0</v>
      </c>
      <c r="BK305" s="26">
        <f t="shared" ref="BK305:BK309" si="1148">BK306</f>
        <v>0</v>
      </c>
      <c r="BL305" s="26">
        <f t="shared" ref="BL305:BL309" si="1149">BL306</f>
        <v>0</v>
      </c>
      <c r="BM305" s="26">
        <f t="shared" ref="BM305:BM309" si="1150">BM306</f>
        <v>0</v>
      </c>
      <c r="BN305" s="26">
        <f t="shared" si="994"/>
        <v>43000</v>
      </c>
      <c r="BO305" s="26">
        <f t="shared" si="995"/>
        <v>0</v>
      </c>
      <c r="BP305" s="26">
        <f t="shared" si="996"/>
        <v>0</v>
      </c>
      <c r="BQ305" s="26">
        <f t="shared" ref="BQ305:BQ309" si="1151">BQ306</f>
        <v>0</v>
      </c>
      <c r="BR305" s="26">
        <f t="shared" ref="BR305:BR309" si="1152">BR306</f>
        <v>0</v>
      </c>
      <c r="BS305" s="26">
        <f t="shared" si="997"/>
        <v>43000</v>
      </c>
      <c r="BT305" s="26">
        <f t="shared" si="998"/>
        <v>0</v>
      </c>
      <c r="BU305" s="26">
        <f t="shared" si="999"/>
        <v>0</v>
      </c>
      <c r="BV305" s="26">
        <f t="shared" ref="BV305:BV309" si="1153">BV306</f>
        <v>0</v>
      </c>
      <c r="BW305" s="26">
        <f t="shared" ref="BW305:BW309" si="1154">BW306</f>
        <v>0</v>
      </c>
      <c r="BX305" s="26">
        <f t="shared" si="1000"/>
        <v>43000</v>
      </c>
      <c r="BY305" s="26">
        <f t="shared" si="1001"/>
        <v>0</v>
      </c>
      <c r="BZ305" s="26">
        <f t="shared" si="1002"/>
        <v>0</v>
      </c>
      <c r="CA305" s="26">
        <f t="shared" ref="CA305:CA309" si="1155">CA306</f>
        <v>0</v>
      </c>
      <c r="CB305" s="26">
        <f t="shared" ref="CB305:CB309" si="1156">CB306</f>
        <v>0</v>
      </c>
      <c r="CC305" s="26">
        <f t="shared" ref="CC305:CC309" si="1157">CC306</f>
        <v>0</v>
      </c>
      <c r="CD305" s="26">
        <f t="shared" si="1105"/>
        <v>43000</v>
      </c>
      <c r="CE305" s="26">
        <f t="shared" si="1106"/>
        <v>0</v>
      </c>
      <c r="CF305" s="26">
        <f t="shared" si="1107"/>
        <v>0</v>
      </c>
      <c r="CG305" s="26">
        <f t="shared" ref="CG305:CG309" si="1158">CG306</f>
        <v>0</v>
      </c>
      <c r="CH305" s="26">
        <f t="shared" ref="CH305:CH309" si="1159">CH306</f>
        <v>0</v>
      </c>
      <c r="CI305" s="26">
        <f t="shared" ref="CI305:CI309" si="1160">CI306</f>
        <v>0</v>
      </c>
      <c r="CJ305" s="26">
        <f t="shared" si="1108"/>
        <v>43000</v>
      </c>
      <c r="CK305" s="26">
        <f t="shared" si="1109"/>
        <v>0</v>
      </c>
      <c r="CL305" s="26">
        <f t="shared" si="1110"/>
        <v>0</v>
      </c>
      <c r="CM305" s="26">
        <f t="shared" ref="CM305:CM309" si="1161">CM306</f>
        <v>0</v>
      </c>
      <c r="CN305" s="26">
        <f t="shared" ref="CN305:CN309" si="1162">CN306</f>
        <v>0</v>
      </c>
      <c r="CO305" s="26">
        <f t="shared" ref="CO305:CO309" si="1163">CO306</f>
        <v>0</v>
      </c>
      <c r="CP305" s="26">
        <f t="shared" si="1111"/>
        <v>43000</v>
      </c>
      <c r="CQ305" s="26">
        <f t="shared" si="1112"/>
        <v>0</v>
      </c>
      <c r="CR305" s="26">
        <f t="shared" si="1113"/>
        <v>0</v>
      </c>
      <c r="CS305" s="26">
        <f t="shared" ref="CS305:CS309" si="1164">CS306</f>
        <v>0</v>
      </c>
      <c r="CT305" s="19"/>
      <c r="CU305" s="35"/>
      <c r="DA305" s="1" t="s">
        <v>29</v>
      </c>
    </row>
    <row r="306" spans="1:105" ht="46.8" hidden="1" x14ac:dyDescent="0.3">
      <c r="A306" s="16" t="s">
        <v>218</v>
      </c>
      <c r="B306" s="17">
        <v>600</v>
      </c>
      <c r="C306" s="16"/>
      <c r="D306" s="16"/>
      <c r="E306" s="34" t="s">
        <v>43</v>
      </c>
      <c r="F306" s="26">
        <f t="shared" si="1118"/>
        <v>43000</v>
      </c>
      <c r="G306" s="26">
        <f t="shared" si="1119"/>
        <v>0</v>
      </c>
      <c r="H306" s="26">
        <f t="shared" si="1120"/>
        <v>0</v>
      </c>
      <c r="I306" s="26">
        <f t="shared" si="1121"/>
        <v>0</v>
      </c>
      <c r="J306" s="26">
        <f t="shared" si="1122"/>
        <v>0</v>
      </c>
      <c r="K306" s="26">
        <f t="shared" si="1123"/>
        <v>0</v>
      </c>
      <c r="L306" s="26">
        <f t="shared" si="967"/>
        <v>43000</v>
      </c>
      <c r="M306" s="26">
        <f t="shared" si="968"/>
        <v>0</v>
      </c>
      <c r="N306" s="26">
        <f t="shared" si="969"/>
        <v>0</v>
      </c>
      <c r="O306" s="26">
        <f t="shared" si="1124"/>
        <v>0</v>
      </c>
      <c r="P306" s="26">
        <f t="shared" si="1125"/>
        <v>0</v>
      </c>
      <c r="Q306" s="26">
        <f t="shared" si="1126"/>
        <v>0</v>
      </c>
      <c r="R306" s="26">
        <f t="shared" si="970"/>
        <v>43000</v>
      </c>
      <c r="S306" s="26">
        <f t="shared" si="971"/>
        <v>0</v>
      </c>
      <c r="T306" s="26">
        <f t="shared" si="972"/>
        <v>0</v>
      </c>
      <c r="U306" s="26">
        <f t="shared" si="1127"/>
        <v>0</v>
      </c>
      <c r="V306" s="26">
        <f t="shared" si="1128"/>
        <v>0</v>
      </c>
      <c r="W306" s="26">
        <f t="shared" si="1129"/>
        <v>0</v>
      </c>
      <c r="X306" s="26">
        <f t="shared" si="973"/>
        <v>43000</v>
      </c>
      <c r="Y306" s="26">
        <f t="shared" si="974"/>
        <v>0</v>
      </c>
      <c r="Z306" s="26">
        <f t="shared" si="975"/>
        <v>0</v>
      </c>
      <c r="AA306" s="26">
        <f t="shared" si="1130"/>
        <v>0</v>
      </c>
      <c r="AB306" s="26">
        <f t="shared" si="1131"/>
        <v>0</v>
      </c>
      <c r="AC306" s="26">
        <f t="shared" si="1132"/>
        <v>0</v>
      </c>
      <c r="AD306" s="26">
        <f t="shared" si="976"/>
        <v>43000</v>
      </c>
      <c r="AE306" s="26">
        <f t="shared" si="977"/>
        <v>0</v>
      </c>
      <c r="AF306" s="26">
        <f t="shared" si="978"/>
        <v>0</v>
      </c>
      <c r="AG306" s="26">
        <f t="shared" si="1133"/>
        <v>0</v>
      </c>
      <c r="AH306" s="26">
        <f t="shared" si="1134"/>
        <v>0</v>
      </c>
      <c r="AI306" s="26">
        <f t="shared" si="1135"/>
        <v>0</v>
      </c>
      <c r="AJ306" s="26">
        <f t="shared" si="979"/>
        <v>43000</v>
      </c>
      <c r="AK306" s="26">
        <f t="shared" si="980"/>
        <v>0</v>
      </c>
      <c r="AL306" s="26">
        <f t="shared" si="981"/>
        <v>0</v>
      </c>
      <c r="AM306" s="26">
        <f t="shared" si="1136"/>
        <v>0</v>
      </c>
      <c r="AN306" s="26">
        <f t="shared" si="1137"/>
        <v>0</v>
      </c>
      <c r="AO306" s="26">
        <f t="shared" si="1138"/>
        <v>0</v>
      </c>
      <c r="AP306" s="26">
        <f t="shared" si="982"/>
        <v>43000</v>
      </c>
      <c r="AQ306" s="26">
        <f t="shared" si="983"/>
        <v>0</v>
      </c>
      <c r="AR306" s="26">
        <f t="shared" si="984"/>
        <v>0</v>
      </c>
      <c r="AS306" s="26">
        <f t="shared" si="1139"/>
        <v>0</v>
      </c>
      <c r="AT306" s="26">
        <f t="shared" si="1140"/>
        <v>0</v>
      </c>
      <c r="AU306" s="26">
        <f t="shared" si="1141"/>
        <v>0</v>
      </c>
      <c r="AV306" s="26">
        <f t="shared" si="985"/>
        <v>43000</v>
      </c>
      <c r="AW306" s="26">
        <f t="shared" si="986"/>
        <v>0</v>
      </c>
      <c r="AX306" s="26">
        <f t="shared" si="987"/>
        <v>0</v>
      </c>
      <c r="AY306" s="26">
        <f t="shared" si="1142"/>
        <v>0</v>
      </c>
      <c r="AZ306" s="26">
        <f t="shared" si="1143"/>
        <v>0</v>
      </c>
      <c r="BA306" s="26">
        <f t="shared" si="1144"/>
        <v>0</v>
      </c>
      <c r="BB306" s="26">
        <f t="shared" si="988"/>
        <v>43000</v>
      </c>
      <c r="BC306" s="26">
        <f t="shared" si="989"/>
        <v>0</v>
      </c>
      <c r="BD306" s="26">
        <f t="shared" si="990"/>
        <v>0</v>
      </c>
      <c r="BE306" s="26">
        <f t="shared" si="1145"/>
        <v>0</v>
      </c>
      <c r="BF306" s="26">
        <f t="shared" si="1146"/>
        <v>0</v>
      </c>
      <c r="BG306" s="26">
        <f t="shared" si="1147"/>
        <v>0</v>
      </c>
      <c r="BH306" s="26">
        <f t="shared" si="991"/>
        <v>43000</v>
      </c>
      <c r="BI306" s="26">
        <f t="shared" si="992"/>
        <v>0</v>
      </c>
      <c r="BJ306" s="26">
        <f t="shared" si="993"/>
        <v>0</v>
      </c>
      <c r="BK306" s="26">
        <f t="shared" si="1148"/>
        <v>0</v>
      </c>
      <c r="BL306" s="26">
        <f t="shared" si="1149"/>
        <v>0</v>
      </c>
      <c r="BM306" s="26">
        <f t="shared" si="1150"/>
        <v>0</v>
      </c>
      <c r="BN306" s="26">
        <f t="shared" si="994"/>
        <v>43000</v>
      </c>
      <c r="BO306" s="26">
        <f t="shared" si="995"/>
        <v>0</v>
      </c>
      <c r="BP306" s="26">
        <f t="shared" si="996"/>
        <v>0</v>
      </c>
      <c r="BQ306" s="26">
        <f t="shared" si="1151"/>
        <v>0</v>
      </c>
      <c r="BR306" s="26">
        <f t="shared" si="1152"/>
        <v>0</v>
      </c>
      <c r="BS306" s="26">
        <f t="shared" si="997"/>
        <v>43000</v>
      </c>
      <c r="BT306" s="26">
        <f t="shared" si="998"/>
        <v>0</v>
      </c>
      <c r="BU306" s="26">
        <f t="shared" si="999"/>
        <v>0</v>
      </c>
      <c r="BV306" s="26">
        <f t="shared" si="1153"/>
        <v>0</v>
      </c>
      <c r="BW306" s="26">
        <f t="shared" si="1154"/>
        <v>0</v>
      </c>
      <c r="BX306" s="26">
        <f t="shared" si="1000"/>
        <v>43000</v>
      </c>
      <c r="BY306" s="26">
        <f t="shared" si="1001"/>
        <v>0</v>
      </c>
      <c r="BZ306" s="26">
        <f t="shared" si="1002"/>
        <v>0</v>
      </c>
      <c r="CA306" s="26">
        <f t="shared" si="1155"/>
        <v>0</v>
      </c>
      <c r="CB306" s="26">
        <f t="shared" si="1156"/>
        <v>0</v>
      </c>
      <c r="CC306" s="26">
        <f t="shared" si="1157"/>
        <v>0</v>
      </c>
      <c r="CD306" s="26">
        <f t="shared" si="1105"/>
        <v>43000</v>
      </c>
      <c r="CE306" s="26">
        <f t="shared" si="1106"/>
        <v>0</v>
      </c>
      <c r="CF306" s="26">
        <f t="shared" si="1107"/>
        <v>0</v>
      </c>
      <c r="CG306" s="26">
        <f t="shared" si="1158"/>
        <v>0</v>
      </c>
      <c r="CH306" s="26">
        <f t="shared" si="1159"/>
        <v>0</v>
      </c>
      <c r="CI306" s="26">
        <f t="shared" si="1160"/>
        <v>0</v>
      </c>
      <c r="CJ306" s="26">
        <f t="shared" si="1108"/>
        <v>43000</v>
      </c>
      <c r="CK306" s="26">
        <f t="shared" si="1109"/>
        <v>0</v>
      </c>
      <c r="CL306" s="26">
        <f t="shared" si="1110"/>
        <v>0</v>
      </c>
      <c r="CM306" s="26">
        <f t="shared" si="1161"/>
        <v>0</v>
      </c>
      <c r="CN306" s="26">
        <f t="shared" si="1162"/>
        <v>0</v>
      </c>
      <c r="CO306" s="26">
        <f t="shared" si="1163"/>
        <v>0</v>
      </c>
      <c r="CP306" s="26">
        <f t="shared" si="1111"/>
        <v>43000</v>
      </c>
      <c r="CQ306" s="26">
        <f t="shared" si="1112"/>
        <v>0</v>
      </c>
      <c r="CR306" s="26">
        <f t="shared" si="1113"/>
        <v>0</v>
      </c>
      <c r="CS306" s="26">
        <f t="shared" si="1164"/>
        <v>0</v>
      </c>
      <c r="CT306" s="19"/>
      <c r="CU306" s="35"/>
      <c r="CY306" s="1" t="s">
        <v>27</v>
      </c>
    </row>
    <row r="307" spans="1:105" hidden="1" x14ac:dyDescent="0.3">
      <c r="A307" s="16" t="s">
        <v>218</v>
      </c>
      <c r="B307" s="17">
        <v>620</v>
      </c>
      <c r="C307" s="16"/>
      <c r="D307" s="16"/>
      <c r="E307" s="34" t="s">
        <v>44</v>
      </c>
      <c r="F307" s="26">
        <f t="shared" si="1118"/>
        <v>43000</v>
      </c>
      <c r="G307" s="26">
        <f t="shared" si="1119"/>
        <v>0</v>
      </c>
      <c r="H307" s="26">
        <f t="shared" si="1120"/>
        <v>0</v>
      </c>
      <c r="I307" s="26">
        <f t="shared" si="1121"/>
        <v>0</v>
      </c>
      <c r="J307" s="26">
        <f t="shared" si="1122"/>
        <v>0</v>
      </c>
      <c r="K307" s="26">
        <f t="shared" si="1123"/>
        <v>0</v>
      </c>
      <c r="L307" s="26">
        <f t="shared" si="967"/>
        <v>43000</v>
      </c>
      <c r="M307" s="26">
        <f t="shared" si="968"/>
        <v>0</v>
      </c>
      <c r="N307" s="26">
        <f t="shared" si="969"/>
        <v>0</v>
      </c>
      <c r="O307" s="26">
        <f t="shared" si="1124"/>
        <v>0</v>
      </c>
      <c r="P307" s="26">
        <f t="shared" si="1125"/>
        <v>0</v>
      </c>
      <c r="Q307" s="26">
        <f t="shared" si="1126"/>
        <v>0</v>
      </c>
      <c r="R307" s="26">
        <f t="shared" si="970"/>
        <v>43000</v>
      </c>
      <c r="S307" s="26">
        <f t="shared" si="971"/>
        <v>0</v>
      </c>
      <c r="T307" s="26">
        <f t="shared" si="972"/>
        <v>0</v>
      </c>
      <c r="U307" s="26">
        <f t="shared" si="1127"/>
        <v>0</v>
      </c>
      <c r="V307" s="26">
        <f t="shared" si="1128"/>
        <v>0</v>
      </c>
      <c r="W307" s="26">
        <f t="shared" si="1129"/>
        <v>0</v>
      </c>
      <c r="X307" s="26">
        <f t="shared" si="973"/>
        <v>43000</v>
      </c>
      <c r="Y307" s="26">
        <f t="shared" si="974"/>
        <v>0</v>
      </c>
      <c r="Z307" s="26">
        <f t="shared" si="975"/>
        <v>0</v>
      </c>
      <c r="AA307" s="26">
        <f t="shared" si="1130"/>
        <v>0</v>
      </c>
      <c r="AB307" s="26">
        <f t="shared" si="1131"/>
        <v>0</v>
      </c>
      <c r="AC307" s="26">
        <f t="shared" si="1132"/>
        <v>0</v>
      </c>
      <c r="AD307" s="26">
        <f t="shared" si="976"/>
        <v>43000</v>
      </c>
      <c r="AE307" s="26">
        <f t="shared" si="977"/>
        <v>0</v>
      </c>
      <c r="AF307" s="26">
        <f t="shared" si="978"/>
        <v>0</v>
      </c>
      <c r="AG307" s="26">
        <f t="shared" si="1133"/>
        <v>0</v>
      </c>
      <c r="AH307" s="26">
        <f t="shared" si="1134"/>
        <v>0</v>
      </c>
      <c r="AI307" s="26">
        <f t="shared" si="1135"/>
        <v>0</v>
      </c>
      <c r="AJ307" s="26">
        <f t="shared" si="979"/>
        <v>43000</v>
      </c>
      <c r="AK307" s="26">
        <f t="shared" si="980"/>
        <v>0</v>
      </c>
      <c r="AL307" s="26">
        <f t="shared" si="981"/>
        <v>0</v>
      </c>
      <c r="AM307" s="26">
        <f t="shared" si="1136"/>
        <v>0</v>
      </c>
      <c r="AN307" s="26">
        <f t="shared" si="1137"/>
        <v>0</v>
      </c>
      <c r="AO307" s="26">
        <f t="shared" si="1138"/>
        <v>0</v>
      </c>
      <c r="AP307" s="26">
        <f t="shared" si="982"/>
        <v>43000</v>
      </c>
      <c r="AQ307" s="26">
        <f t="shared" si="983"/>
        <v>0</v>
      </c>
      <c r="AR307" s="26">
        <f t="shared" si="984"/>
        <v>0</v>
      </c>
      <c r="AS307" s="26">
        <f t="shared" si="1139"/>
        <v>0</v>
      </c>
      <c r="AT307" s="26">
        <f t="shared" si="1140"/>
        <v>0</v>
      </c>
      <c r="AU307" s="26">
        <f t="shared" si="1141"/>
        <v>0</v>
      </c>
      <c r="AV307" s="26">
        <f t="shared" si="985"/>
        <v>43000</v>
      </c>
      <c r="AW307" s="26">
        <f t="shared" si="986"/>
        <v>0</v>
      </c>
      <c r="AX307" s="26">
        <f t="shared" si="987"/>
        <v>0</v>
      </c>
      <c r="AY307" s="26">
        <f t="shared" si="1142"/>
        <v>0</v>
      </c>
      <c r="AZ307" s="26">
        <f t="shared" si="1143"/>
        <v>0</v>
      </c>
      <c r="BA307" s="26">
        <f t="shared" si="1144"/>
        <v>0</v>
      </c>
      <c r="BB307" s="26">
        <f t="shared" si="988"/>
        <v>43000</v>
      </c>
      <c r="BC307" s="26">
        <f t="shared" si="989"/>
        <v>0</v>
      </c>
      <c r="BD307" s="26">
        <f t="shared" si="990"/>
        <v>0</v>
      </c>
      <c r="BE307" s="26">
        <f t="shared" si="1145"/>
        <v>0</v>
      </c>
      <c r="BF307" s="26">
        <f t="shared" si="1146"/>
        <v>0</v>
      </c>
      <c r="BG307" s="26">
        <f t="shared" si="1147"/>
        <v>0</v>
      </c>
      <c r="BH307" s="26">
        <f t="shared" si="991"/>
        <v>43000</v>
      </c>
      <c r="BI307" s="26">
        <f t="shared" si="992"/>
        <v>0</v>
      </c>
      <c r="BJ307" s="26">
        <f t="shared" si="993"/>
        <v>0</v>
      </c>
      <c r="BK307" s="26">
        <f t="shared" si="1148"/>
        <v>0</v>
      </c>
      <c r="BL307" s="26">
        <f t="shared" si="1149"/>
        <v>0</v>
      </c>
      <c r="BM307" s="26">
        <f t="shared" si="1150"/>
        <v>0</v>
      </c>
      <c r="BN307" s="26">
        <f t="shared" si="994"/>
        <v>43000</v>
      </c>
      <c r="BO307" s="26">
        <f t="shared" si="995"/>
        <v>0</v>
      </c>
      <c r="BP307" s="26">
        <f t="shared" si="996"/>
        <v>0</v>
      </c>
      <c r="BQ307" s="26">
        <f t="shared" si="1151"/>
        <v>0</v>
      </c>
      <c r="BR307" s="26">
        <f t="shared" si="1152"/>
        <v>0</v>
      </c>
      <c r="BS307" s="26">
        <f t="shared" si="997"/>
        <v>43000</v>
      </c>
      <c r="BT307" s="26">
        <f t="shared" si="998"/>
        <v>0</v>
      </c>
      <c r="BU307" s="26">
        <f t="shared" si="999"/>
        <v>0</v>
      </c>
      <c r="BV307" s="26">
        <f t="shared" si="1153"/>
        <v>0</v>
      </c>
      <c r="BW307" s="26">
        <f t="shared" si="1154"/>
        <v>0</v>
      </c>
      <c r="BX307" s="26">
        <f t="shared" si="1000"/>
        <v>43000</v>
      </c>
      <c r="BY307" s="26">
        <f t="shared" si="1001"/>
        <v>0</v>
      </c>
      <c r="BZ307" s="26">
        <f t="shared" si="1002"/>
        <v>0</v>
      </c>
      <c r="CA307" s="26">
        <f t="shared" si="1155"/>
        <v>0</v>
      </c>
      <c r="CB307" s="26">
        <f t="shared" si="1156"/>
        <v>0</v>
      </c>
      <c r="CC307" s="26">
        <f t="shared" si="1157"/>
        <v>0</v>
      </c>
      <c r="CD307" s="26">
        <f t="shared" si="1105"/>
        <v>43000</v>
      </c>
      <c r="CE307" s="26">
        <f t="shared" si="1106"/>
        <v>0</v>
      </c>
      <c r="CF307" s="26">
        <f t="shared" si="1107"/>
        <v>0</v>
      </c>
      <c r="CG307" s="26">
        <f t="shared" si="1158"/>
        <v>0</v>
      </c>
      <c r="CH307" s="26">
        <f t="shared" si="1159"/>
        <v>0</v>
      </c>
      <c r="CI307" s="26">
        <f t="shared" si="1160"/>
        <v>0</v>
      </c>
      <c r="CJ307" s="26">
        <f t="shared" si="1108"/>
        <v>43000</v>
      </c>
      <c r="CK307" s="26">
        <f t="shared" si="1109"/>
        <v>0</v>
      </c>
      <c r="CL307" s="26">
        <f t="shared" si="1110"/>
        <v>0</v>
      </c>
      <c r="CM307" s="26">
        <f t="shared" si="1161"/>
        <v>0</v>
      </c>
      <c r="CN307" s="26">
        <f t="shared" si="1162"/>
        <v>0</v>
      </c>
      <c r="CO307" s="26">
        <f t="shared" si="1163"/>
        <v>0</v>
      </c>
      <c r="CP307" s="26">
        <f t="shared" si="1111"/>
        <v>43000</v>
      </c>
      <c r="CQ307" s="26">
        <f t="shared" si="1112"/>
        <v>0</v>
      </c>
      <c r="CR307" s="26">
        <f t="shared" si="1113"/>
        <v>0</v>
      </c>
      <c r="CS307" s="26">
        <f t="shared" si="1164"/>
        <v>0</v>
      </c>
      <c r="CT307" s="19"/>
      <c r="CU307" s="35"/>
      <c r="CZ307" s="1" t="s">
        <v>28</v>
      </c>
    </row>
    <row r="308" spans="1:105" hidden="1" x14ac:dyDescent="0.3">
      <c r="A308" s="16" t="s">
        <v>218</v>
      </c>
      <c r="B308" s="17">
        <v>620</v>
      </c>
      <c r="C308" s="16" t="s">
        <v>47</v>
      </c>
      <c r="D308" s="16" t="s">
        <v>40</v>
      </c>
      <c r="E308" s="34" t="s">
        <v>48</v>
      </c>
      <c r="F308" s="26">
        <v>43000</v>
      </c>
      <c r="G308" s="26"/>
      <c r="H308" s="26"/>
      <c r="I308" s="26"/>
      <c r="J308" s="26"/>
      <c r="K308" s="26"/>
      <c r="L308" s="26">
        <f t="shared" si="967"/>
        <v>43000</v>
      </c>
      <c r="M308" s="26">
        <f t="shared" si="968"/>
        <v>0</v>
      </c>
      <c r="N308" s="26">
        <f t="shared" si="969"/>
        <v>0</v>
      </c>
      <c r="O308" s="26"/>
      <c r="P308" s="26"/>
      <c r="Q308" s="26"/>
      <c r="R308" s="26">
        <f t="shared" si="970"/>
        <v>43000</v>
      </c>
      <c r="S308" s="26">
        <f t="shared" si="971"/>
        <v>0</v>
      </c>
      <c r="T308" s="26">
        <f t="shared" si="972"/>
        <v>0</v>
      </c>
      <c r="U308" s="26"/>
      <c r="V308" s="26"/>
      <c r="W308" s="26"/>
      <c r="X308" s="26">
        <f t="shared" si="973"/>
        <v>43000</v>
      </c>
      <c r="Y308" s="26">
        <f t="shared" si="974"/>
        <v>0</v>
      </c>
      <c r="Z308" s="26">
        <f t="shared" si="975"/>
        <v>0</v>
      </c>
      <c r="AA308" s="26"/>
      <c r="AB308" s="26"/>
      <c r="AC308" s="26"/>
      <c r="AD308" s="26">
        <f t="shared" si="976"/>
        <v>43000</v>
      </c>
      <c r="AE308" s="26">
        <f t="shared" si="977"/>
        <v>0</v>
      </c>
      <c r="AF308" s="26">
        <f t="shared" si="978"/>
        <v>0</v>
      </c>
      <c r="AG308" s="26"/>
      <c r="AH308" s="26"/>
      <c r="AI308" s="26"/>
      <c r="AJ308" s="26">
        <f t="shared" si="979"/>
        <v>43000</v>
      </c>
      <c r="AK308" s="26">
        <f t="shared" si="980"/>
        <v>0</v>
      </c>
      <c r="AL308" s="26">
        <f t="shared" si="981"/>
        <v>0</v>
      </c>
      <c r="AM308" s="26"/>
      <c r="AN308" s="26"/>
      <c r="AO308" s="26"/>
      <c r="AP308" s="26">
        <f t="shared" si="982"/>
        <v>43000</v>
      </c>
      <c r="AQ308" s="26">
        <f t="shared" si="983"/>
        <v>0</v>
      </c>
      <c r="AR308" s="26">
        <f t="shared" si="984"/>
        <v>0</v>
      </c>
      <c r="AS308" s="26"/>
      <c r="AT308" s="26"/>
      <c r="AU308" s="26"/>
      <c r="AV308" s="26">
        <f t="shared" si="985"/>
        <v>43000</v>
      </c>
      <c r="AW308" s="26">
        <f t="shared" si="986"/>
        <v>0</v>
      </c>
      <c r="AX308" s="26">
        <f t="shared" si="987"/>
        <v>0</v>
      </c>
      <c r="AY308" s="26"/>
      <c r="AZ308" s="26"/>
      <c r="BA308" s="26"/>
      <c r="BB308" s="26">
        <f t="shared" si="988"/>
        <v>43000</v>
      </c>
      <c r="BC308" s="26">
        <f t="shared" si="989"/>
        <v>0</v>
      </c>
      <c r="BD308" s="26">
        <f t="shared" si="990"/>
        <v>0</v>
      </c>
      <c r="BE308" s="26"/>
      <c r="BF308" s="26"/>
      <c r="BG308" s="26"/>
      <c r="BH308" s="26">
        <f t="shared" si="991"/>
        <v>43000</v>
      </c>
      <c r="BI308" s="26">
        <f t="shared" si="992"/>
        <v>0</v>
      </c>
      <c r="BJ308" s="26">
        <f t="shared" si="993"/>
        <v>0</v>
      </c>
      <c r="BK308" s="26"/>
      <c r="BL308" s="26"/>
      <c r="BM308" s="26"/>
      <c r="BN308" s="26">
        <f t="shared" si="994"/>
        <v>43000</v>
      </c>
      <c r="BO308" s="26">
        <f t="shared" si="995"/>
        <v>0</v>
      </c>
      <c r="BP308" s="26">
        <f t="shared" si="996"/>
        <v>0</v>
      </c>
      <c r="BQ308" s="26"/>
      <c r="BR308" s="26"/>
      <c r="BS308" s="26">
        <f t="shared" si="997"/>
        <v>43000</v>
      </c>
      <c r="BT308" s="26">
        <f t="shared" si="998"/>
        <v>0</v>
      </c>
      <c r="BU308" s="26">
        <f t="shared" si="999"/>
        <v>0</v>
      </c>
      <c r="BV308" s="26"/>
      <c r="BW308" s="26"/>
      <c r="BX308" s="26">
        <f t="shared" si="1000"/>
        <v>43000</v>
      </c>
      <c r="BY308" s="26">
        <f t="shared" si="1001"/>
        <v>0</v>
      </c>
      <c r="BZ308" s="26">
        <f t="shared" si="1002"/>
        <v>0</v>
      </c>
      <c r="CA308" s="26"/>
      <c r="CB308" s="26"/>
      <c r="CC308" s="26"/>
      <c r="CD308" s="26">
        <f t="shared" si="1105"/>
        <v>43000</v>
      </c>
      <c r="CE308" s="26">
        <f t="shared" si="1106"/>
        <v>0</v>
      </c>
      <c r="CF308" s="26">
        <f t="shared" si="1107"/>
        <v>0</v>
      </c>
      <c r="CG308" s="26"/>
      <c r="CH308" s="26"/>
      <c r="CI308" s="26"/>
      <c r="CJ308" s="26">
        <f t="shared" si="1108"/>
        <v>43000</v>
      </c>
      <c r="CK308" s="26">
        <f t="shared" si="1109"/>
        <v>0</v>
      </c>
      <c r="CL308" s="26">
        <f t="shared" si="1110"/>
        <v>0</v>
      </c>
      <c r="CM308" s="26"/>
      <c r="CN308" s="26"/>
      <c r="CO308" s="26"/>
      <c r="CP308" s="26">
        <f t="shared" si="1111"/>
        <v>43000</v>
      </c>
      <c r="CQ308" s="26">
        <f t="shared" si="1112"/>
        <v>0</v>
      </c>
      <c r="CR308" s="26">
        <f t="shared" si="1113"/>
        <v>0</v>
      </c>
      <c r="CS308" s="26"/>
      <c r="CT308" s="19"/>
      <c r="CU308" s="35"/>
    </row>
    <row r="309" spans="1:105" s="28" customFormat="1" ht="31.2" hidden="1" x14ac:dyDescent="0.3">
      <c r="A309" s="29" t="s">
        <v>220</v>
      </c>
      <c r="B309" s="30"/>
      <c r="C309" s="29"/>
      <c r="D309" s="29"/>
      <c r="E309" s="31" t="s">
        <v>221</v>
      </c>
      <c r="F309" s="32">
        <f t="shared" si="1118"/>
        <v>601770.90000000014</v>
      </c>
      <c r="G309" s="32">
        <f t="shared" si="1119"/>
        <v>607096.9</v>
      </c>
      <c r="H309" s="32">
        <f t="shared" si="1120"/>
        <v>606476.9</v>
      </c>
      <c r="I309" s="32">
        <f t="shared" si="1121"/>
        <v>0</v>
      </c>
      <c r="J309" s="32">
        <f t="shared" si="1122"/>
        <v>0</v>
      </c>
      <c r="K309" s="32">
        <f t="shared" si="1123"/>
        <v>0</v>
      </c>
      <c r="L309" s="32">
        <f t="shared" si="967"/>
        <v>601770.90000000014</v>
      </c>
      <c r="M309" s="32">
        <f t="shared" si="968"/>
        <v>607096.9</v>
      </c>
      <c r="N309" s="32">
        <f t="shared" si="969"/>
        <v>606476.9</v>
      </c>
      <c r="O309" s="32">
        <f t="shared" si="1124"/>
        <v>0</v>
      </c>
      <c r="P309" s="32">
        <f t="shared" si="1125"/>
        <v>0</v>
      </c>
      <c r="Q309" s="32">
        <f t="shared" si="1126"/>
        <v>0</v>
      </c>
      <c r="R309" s="32">
        <f t="shared" si="970"/>
        <v>601770.90000000014</v>
      </c>
      <c r="S309" s="32">
        <f t="shared" si="971"/>
        <v>607096.9</v>
      </c>
      <c r="T309" s="32">
        <f t="shared" si="972"/>
        <v>606476.9</v>
      </c>
      <c r="U309" s="32">
        <f t="shared" si="1127"/>
        <v>0</v>
      </c>
      <c r="V309" s="32">
        <f t="shared" si="1128"/>
        <v>0</v>
      </c>
      <c r="W309" s="32">
        <f t="shared" si="1129"/>
        <v>0</v>
      </c>
      <c r="X309" s="32">
        <f t="shared" si="973"/>
        <v>601770.90000000014</v>
      </c>
      <c r="Y309" s="32">
        <f t="shared" si="974"/>
        <v>607096.9</v>
      </c>
      <c r="Z309" s="32">
        <f t="shared" si="975"/>
        <v>606476.9</v>
      </c>
      <c r="AA309" s="32">
        <f t="shared" si="1130"/>
        <v>0</v>
      </c>
      <c r="AB309" s="32">
        <f t="shared" si="1131"/>
        <v>0</v>
      </c>
      <c r="AC309" s="32">
        <f t="shared" si="1132"/>
        <v>0</v>
      </c>
      <c r="AD309" s="32">
        <f t="shared" si="976"/>
        <v>601770.90000000014</v>
      </c>
      <c r="AE309" s="32">
        <f t="shared" si="977"/>
        <v>607096.9</v>
      </c>
      <c r="AF309" s="32">
        <f t="shared" si="978"/>
        <v>606476.9</v>
      </c>
      <c r="AG309" s="32">
        <f t="shared" si="1133"/>
        <v>0</v>
      </c>
      <c r="AH309" s="32">
        <f t="shared" si="1134"/>
        <v>0</v>
      </c>
      <c r="AI309" s="32">
        <f t="shared" si="1135"/>
        <v>0</v>
      </c>
      <c r="AJ309" s="32">
        <f t="shared" si="979"/>
        <v>601770.90000000014</v>
      </c>
      <c r="AK309" s="32">
        <f t="shared" si="980"/>
        <v>607096.9</v>
      </c>
      <c r="AL309" s="32">
        <f t="shared" si="981"/>
        <v>606476.9</v>
      </c>
      <c r="AM309" s="32">
        <f t="shared" si="1136"/>
        <v>35865.550999999999</v>
      </c>
      <c r="AN309" s="32">
        <f t="shared" si="1137"/>
        <v>0</v>
      </c>
      <c r="AO309" s="32">
        <f t="shared" si="1138"/>
        <v>0</v>
      </c>
      <c r="AP309" s="32">
        <f t="shared" si="982"/>
        <v>637636.45100000012</v>
      </c>
      <c r="AQ309" s="32">
        <f t="shared" si="983"/>
        <v>607096.9</v>
      </c>
      <c r="AR309" s="32">
        <f t="shared" si="984"/>
        <v>606476.9</v>
      </c>
      <c r="AS309" s="32">
        <f t="shared" si="1139"/>
        <v>0</v>
      </c>
      <c r="AT309" s="32">
        <f t="shared" si="1140"/>
        <v>0</v>
      </c>
      <c r="AU309" s="32">
        <f t="shared" si="1141"/>
        <v>0</v>
      </c>
      <c r="AV309" s="32">
        <f t="shared" si="985"/>
        <v>637636.45100000012</v>
      </c>
      <c r="AW309" s="32">
        <f t="shared" si="986"/>
        <v>607096.9</v>
      </c>
      <c r="AX309" s="32">
        <f t="shared" si="987"/>
        <v>606476.9</v>
      </c>
      <c r="AY309" s="32">
        <f t="shared" si="1142"/>
        <v>21355.1</v>
      </c>
      <c r="AZ309" s="32">
        <f t="shared" si="1143"/>
        <v>0</v>
      </c>
      <c r="BA309" s="32">
        <f t="shared" si="1144"/>
        <v>0</v>
      </c>
      <c r="BB309" s="32">
        <f t="shared" si="988"/>
        <v>658991.55100000009</v>
      </c>
      <c r="BC309" s="32">
        <f t="shared" si="989"/>
        <v>607096.9</v>
      </c>
      <c r="BD309" s="32">
        <f t="shared" si="990"/>
        <v>606476.9</v>
      </c>
      <c r="BE309" s="32">
        <f t="shared" si="1145"/>
        <v>0</v>
      </c>
      <c r="BF309" s="32">
        <f t="shared" si="1146"/>
        <v>0</v>
      </c>
      <c r="BG309" s="32">
        <f t="shared" si="1147"/>
        <v>0</v>
      </c>
      <c r="BH309" s="32">
        <f t="shared" si="991"/>
        <v>658991.55100000009</v>
      </c>
      <c r="BI309" s="32">
        <f t="shared" si="992"/>
        <v>607096.9</v>
      </c>
      <c r="BJ309" s="32">
        <f t="shared" si="993"/>
        <v>606476.9</v>
      </c>
      <c r="BK309" s="32">
        <f t="shared" si="1148"/>
        <v>45715.476999999999</v>
      </c>
      <c r="BL309" s="32">
        <f t="shared" si="1149"/>
        <v>0</v>
      </c>
      <c r="BM309" s="32">
        <f t="shared" si="1150"/>
        <v>0</v>
      </c>
      <c r="BN309" s="32">
        <f t="shared" si="994"/>
        <v>704707.02800000005</v>
      </c>
      <c r="BO309" s="32">
        <f t="shared" si="995"/>
        <v>607096.9</v>
      </c>
      <c r="BP309" s="32">
        <f t="shared" si="996"/>
        <v>606476.9</v>
      </c>
      <c r="BQ309" s="32">
        <f t="shared" si="1151"/>
        <v>0</v>
      </c>
      <c r="BR309" s="32">
        <f t="shared" si="1152"/>
        <v>0</v>
      </c>
      <c r="BS309" s="26">
        <f t="shared" si="997"/>
        <v>704707.02800000005</v>
      </c>
      <c r="BT309" s="26">
        <f t="shared" si="998"/>
        <v>607096.9</v>
      </c>
      <c r="BU309" s="26">
        <f t="shared" si="999"/>
        <v>606476.9</v>
      </c>
      <c r="BV309" s="32">
        <f t="shared" si="1153"/>
        <v>0</v>
      </c>
      <c r="BW309" s="32">
        <f t="shared" si="1154"/>
        <v>0</v>
      </c>
      <c r="BX309" s="32">
        <f t="shared" si="1000"/>
        <v>704707.02800000005</v>
      </c>
      <c r="BY309" s="32">
        <f t="shared" si="1001"/>
        <v>607096.9</v>
      </c>
      <c r="BZ309" s="32">
        <f t="shared" si="1002"/>
        <v>606476.9</v>
      </c>
      <c r="CA309" s="32">
        <f t="shared" si="1155"/>
        <v>0</v>
      </c>
      <c r="CB309" s="32">
        <f t="shared" si="1156"/>
        <v>0</v>
      </c>
      <c r="CC309" s="32">
        <f t="shared" si="1157"/>
        <v>0</v>
      </c>
      <c r="CD309" s="32">
        <f t="shared" si="1105"/>
        <v>704707.02800000005</v>
      </c>
      <c r="CE309" s="32">
        <f t="shared" si="1106"/>
        <v>607096.9</v>
      </c>
      <c r="CF309" s="32">
        <f t="shared" si="1107"/>
        <v>606476.9</v>
      </c>
      <c r="CG309" s="32">
        <f t="shared" si="1158"/>
        <v>0</v>
      </c>
      <c r="CH309" s="32">
        <f t="shared" si="1159"/>
        <v>0</v>
      </c>
      <c r="CI309" s="32">
        <f t="shared" si="1160"/>
        <v>0</v>
      </c>
      <c r="CJ309" s="32">
        <f t="shared" si="1108"/>
        <v>704707.02800000005</v>
      </c>
      <c r="CK309" s="32">
        <f t="shared" si="1109"/>
        <v>607096.9</v>
      </c>
      <c r="CL309" s="32">
        <f t="shared" si="1110"/>
        <v>606476.9</v>
      </c>
      <c r="CM309" s="32">
        <f t="shared" si="1161"/>
        <v>0</v>
      </c>
      <c r="CN309" s="32">
        <f t="shared" si="1162"/>
        <v>0</v>
      </c>
      <c r="CO309" s="32">
        <f t="shared" si="1163"/>
        <v>0</v>
      </c>
      <c r="CP309" s="32">
        <f t="shared" si="1111"/>
        <v>704707.02800000005</v>
      </c>
      <c r="CQ309" s="32">
        <f t="shared" si="1112"/>
        <v>607096.9</v>
      </c>
      <c r="CR309" s="32">
        <f t="shared" si="1113"/>
        <v>606476.9</v>
      </c>
      <c r="CS309" s="32">
        <f t="shared" si="1164"/>
        <v>0</v>
      </c>
      <c r="CT309" s="19"/>
      <c r="CU309" s="33"/>
      <c r="CW309" s="28" t="s">
        <v>25</v>
      </c>
    </row>
    <row r="310" spans="1:105" ht="62.4" hidden="1" x14ac:dyDescent="0.3">
      <c r="A310" s="16" t="s">
        <v>222</v>
      </c>
      <c r="B310" s="17"/>
      <c r="C310" s="16"/>
      <c r="D310" s="16"/>
      <c r="E310" s="34" t="s">
        <v>223</v>
      </c>
      <c r="F310" s="26">
        <f t="shared" ref="F310:K310" si="1165">F311+F315+F337+F342+F329+F325</f>
        <v>601770.90000000014</v>
      </c>
      <c r="G310" s="26">
        <f t="shared" si="1165"/>
        <v>607096.9</v>
      </c>
      <c r="H310" s="26">
        <f t="shared" si="1165"/>
        <v>606476.9</v>
      </c>
      <c r="I310" s="26">
        <f t="shared" si="1165"/>
        <v>0</v>
      </c>
      <c r="J310" s="26">
        <f t="shared" si="1165"/>
        <v>0</v>
      </c>
      <c r="K310" s="26">
        <f t="shared" si="1165"/>
        <v>0</v>
      </c>
      <c r="L310" s="26">
        <f t="shared" si="967"/>
        <v>601770.90000000014</v>
      </c>
      <c r="M310" s="26">
        <f t="shared" si="968"/>
        <v>607096.9</v>
      </c>
      <c r="N310" s="26">
        <f t="shared" si="969"/>
        <v>606476.9</v>
      </c>
      <c r="O310" s="26">
        <f>O311+O315+O337+O342+O329+O325</f>
        <v>0</v>
      </c>
      <c r="P310" s="26">
        <f>P311+P315+P337+P342+P329+P325</f>
        <v>0</v>
      </c>
      <c r="Q310" s="26">
        <f>Q311+Q315+Q337+Q342+Q329+Q325</f>
        <v>0</v>
      </c>
      <c r="R310" s="26">
        <f t="shared" si="970"/>
        <v>601770.90000000014</v>
      </c>
      <c r="S310" s="26">
        <f t="shared" si="971"/>
        <v>607096.9</v>
      </c>
      <c r="T310" s="26">
        <f t="shared" si="972"/>
        <v>606476.9</v>
      </c>
      <c r="U310" s="26">
        <f>U311+U315+U337+U342+U329+U325</f>
        <v>0</v>
      </c>
      <c r="V310" s="26">
        <f>V311+V315+V337+V342+V329+V325</f>
        <v>0</v>
      </c>
      <c r="W310" s="26">
        <f>W311+W315+W337+W342+W329+W325</f>
        <v>0</v>
      </c>
      <c r="X310" s="26">
        <f t="shared" si="973"/>
        <v>601770.90000000014</v>
      </c>
      <c r="Y310" s="26">
        <f t="shared" si="974"/>
        <v>607096.9</v>
      </c>
      <c r="Z310" s="26">
        <f t="shared" si="975"/>
        <v>606476.9</v>
      </c>
      <c r="AA310" s="26">
        <f>AA311+AA315+AA337+AA342+AA329+AA325</f>
        <v>0</v>
      </c>
      <c r="AB310" s="26">
        <f>AB311+AB315+AB337+AB342+AB329+AB325</f>
        <v>0</v>
      </c>
      <c r="AC310" s="26">
        <f>AC311+AC315+AC337+AC342+AC329+AC325</f>
        <v>0</v>
      </c>
      <c r="AD310" s="26">
        <f t="shared" si="976"/>
        <v>601770.90000000014</v>
      </c>
      <c r="AE310" s="26">
        <f t="shared" si="977"/>
        <v>607096.9</v>
      </c>
      <c r="AF310" s="26">
        <f t="shared" si="978"/>
        <v>606476.9</v>
      </c>
      <c r="AG310" s="26">
        <f>AG311+AG315+AG337+AG342+AG329+AG325</f>
        <v>0</v>
      </c>
      <c r="AH310" s="26">
        <f>AH311+AH315+AH337+AH342+AH329+AH325</f>
        <v>0</v>
      </c>
      <c r="AI310" s="26">
        <f>AI311+AI315+AI337+AI342+AI329+AI325</f>
        <v>0</v>
      </c>
      <c r="AJ310" s="26">
        <f t="shared" si="979"/>
        <v>601770.90000000014</v>
      </c>
      <c r="AK310" s="26">
        <f t="shared" si="980"/>
        <v>607096.9</v>
      </c>
      <c r="AL310" s="26">
        <f t="shared" si="981"/>
        <v>606476.9</v>
      </c>
      <c r="AM310" s="26">
        <f>AM311+AM315+AM337+AM342+AM329+AM325+AM333</f>
        <v>35865.550999999999</v>
      </c>
      <c r="AN310" s="26">
        <f>AN311+AN315+AN337+AN342+AN329+AN325+AN333</f>
        <v>0</v>
      </c>
      <c r="AO310" s="26">
        <f>AO311+AO315+AO337+AO342+AO329+AO325+AO333</f>
        <v>0</v>
      </c>
      <c r="AP310" s="26">
        <f t="shared" si="982"/>
        <v>637636.45100000012</v>
      </c>
      <c r="AQ310" s="26">
        <f t="shared" si="983"/>
        <v>607096.9</v>
      </c>
      <c r="AR310" s="26">
        <f t="shared" si="984"/>
        <v>606476.9</v>
      </c>
      <c r="AS310" s="26">
        <f>AS311+AS315+AS337+AS342+AS329+AS325+AS333</f>
        <v>0</v>
      </c>
      <c r="AT310" s="26">
        <f>AT311+AT315+AT337+AT342+AT329+AT325+AT333</f>
        <v>0</v>
      </c>
      <c r="AU310" s="26">
        <f>AU311+AU315+AU337+AU342+AU329+AU325+AU333</f>
        <v>0</v>
      </c>
      <c r="AV310" s="26">
        <f t="shared" si="985"/>
        <v>637636.45100000012</v>
      </c>
      <c r="AW310" s="26">
        <f t="shared" si="986"/>
        <v>607096.9</v>
      </c>
      <c r="AX310" s="26">
        <f t="shared" si="987"/>
        <v>606476.9</v>
      </c>
      <c r="AY310" s="26">
        <f>AY311+AY315+AY337+AY342+AY329+AY325+AY333</f>
        <v>21355.1</v>
      </c>
      <c r="AZ310" s="26">
        <f>AZ311+AZ315+AZ337+AZ342+AZ329+AZ325+AZ333</f>
        <v>0</v>
      </c>
      <c r="BA310" s="26">
        <f>BA311+BA315+BA337+BA342+BA329+BA325+BA333</f>
        <v>0</v>
      </c>
      <c r="BB310" s="26">
        <f t="shared" si="988"/>
        <v>658991.55100000009</v>
      </c>
      <c r="BC310" s="26">
        <f t="shared" si="989"/>
        <v>607096.9</v>
      </c>
      <c r="BD310" s="26">
        <f t="shared" si="990"/>
        <v>606476.9</v>
      </c>
      <c r="BE310" s="26">
        <f>BE311+BE315+BE337+BE342+BE329+BE325+BE333</f>
        <v>0</v>
      </c>
      <c r="BF310" s="26">
        <f>BF311+BF315+BF337+BF342+BF329+BF325+BF333</f>
        <v>0</v>
      </c>
      <c r="BG310" s="26">
        <f>BG311+BG315+BG337+BG342+BG329+BG325+BG333</f>
        <v>0</v>
      </c>
      <c r="BH310" s="26">
        <f t="shared" si="991"/>
        <v>658991.55100000009</v>
      </c>
      <c r="BI310" s="26">
        <f t="shared" si="992"/>
        <v>607096.9</v>
      </c>
      <c r="BJ310" s="26">
        <f t="shared" si="993"/>
        <v>606476.9</v>
      </c>
      <c r="BK310" s="26">
        <f>BK311+BK315+BK337+BK342+BK329+BK325+BK333</f>
        <v>45715.476999999999</v>
      </c>
      <c r="BL310" s="26">
        <f>BL311+BL315+BL337+BL342+BL329+BL325+BL333</f>
        <v>0</v>
      </c>
      <c r="BM310" s="26">
        <f>BM311+BM315+BM337+BM342+BM329+BM325+BM333</f>
        <v>0</v>
      </c>
      <c r="BN310" s="26">
        <f t="shared" si="994"/>
        <v>704707.02800000005</v>
      </c>
      <c r="BO310" s="26">
        <f t="shared" si="995"/>
        <v>607096.9</v>
      </c>
      <c r="BP310" s="26">
        <f t="shared" si="996"/>
        <v>606476.9</v>
      </c>
      <c r="BQ310" s="26">
        <f>BQ311+BQ315+BQ337+BQ342+BQ329+BQ325+BQ333</f>
        <v>0</v>
      </c>
      <c r="BR310" s="26">
        <f>BR311+BR315+BR337+BR342+BR329+BR325+BR333</f>
        <v>0</v>
      </c>
      <c r="BS310" s="26">
        <f t="shared" si="997"/>
        <v>704707.02800000005</v>
      </c>
      <c r="BT310" s="26">
        <f t="shared" si="998"/>
        <v>607096.9</v>
      </c>
      <c r="BU310" s="26">
        <f t="shared" si="999"/>
        <v>606476.9</v>
      </c>
      <c r="BV310" s="26">
        <f>BV311+BV315+BV337+BV342+BV329+BV325+BV333</f>
        <v>0</v>
      </c>
      <c r="BW310" s="26">
        <f>BW311+BW315+BW337+BW342+BW329+BW325+BW333</f>
        <v>0</v>
      </c>
      <c r="BX310" s="26">
        <f t="shared" si="1000"/>
        <v>704707.02800000005</v>
      </c>
      <c r="BY310" s="26">
        <f t="shared" si="1001"/>
        <v>607096.9</v>
      </c>
      <c r="BZ310" s="26">
        <f t="shared" si="1002"/>
        <v>606476.9</v>
      </c>
      <c r="CA310" s="26">
        <f>CA311+CA315+CA337+CA342+CA329+CA325+CA333</f>
        <v>0</v>
      </c>
      <c r="CB310" s="26">
        <f>CB311+CB315+CB337+CB342+CB329+CB325+CB333</f>
        <v>0</v>
      </c>
      <c r="CC310" s="26">
        <f>CC311+CC315+CC337+CC342+CC329+CC325+CC333</f>
        <v>0</v>
      </c>
      <c r="CD310" s="26">
        <f t="shared" si="1105"/>
        <v>704707.02800000005</v>
      </c>
      <c r="CE310" s="26">
        <f t="shared" si="1106"/>
        <v>607096.9</v>
      </c>
      <c r="CF310" s="26">
        <f t="shared" si="1107"/>
        <v>606476.9</v>
      </c>
      <c r="CG310" s="26">
        <f>CG311+CG315+CG337+CG342+CG329+CG325+CG333</f>
        <v>0</v>
      </c>
      <c r="CH310" s="26">
        <f>CH311+CH315+CH337+CH342+CH329+CH325+CH333</f>
        <v>0</v>
      </c>
      <c r="CI310" s="26">
        <f>CI311+CI315+CI337+CI342+CI329+CI325+CI333</f>
        <v>0</v>
      </c>
      <c r="CJ310" s="26">
        <f t="shared" si="1108"/>
        <v>704707.02800000005</v>
      </c>
      <c r="CK310" s="26">
        <f t="shared" si="1109"/>
        <v>607096.9</v>
      </c>
      <c r="CL310" s="26">
        <f t="shared" si="1110"/>
        <v>606476.9</v>
      </c>
      <c r="CM310" s="26">
        <f>CM311+CM315+CM337+CM342+CM329+CM325+CM333</f>
        <v>0</v>
      </c>
      <c r="CN310" s="26">
        <f>CN311+CN315+CN337+CN342+CN329+CN325+CN333</f>
        <v>0</v>
      </c>
      <c r="CO310" s="26">
        <f>CO311+CO315+CO337+CO342+CO329+CO325+CO333</f>
        <v>0</v>
      </c>
      <c r="CP310" s="26">
        <f t="shared" si="1111"/>
        <v>704707.02800000005</v>
      </c>
      <c r="CQ310" s="26">
        <f t="shared" si="1112"/>
        <v>607096.9</v>
      </c>
      <c r="CR310" s="26">
        <f t="shared" si="1113"/>
        <v>606476.9</v>
      </c>
      <c r="CS310" s="26">
        <f>CS311+CS315+CS337+CS342+CS329+CS325+CS333</f>
        <v>0</v>
      </c>
      <c r="CT310" s="19"/>
      <c r="CU310" s="35"/>
      <c r="CX310" s="1" t="s">
        <v>26</v>
      </c>
    </row>
    <row r="311" spans="1:105" ht="46.8" hidden="1" x14ac:dyDescent="0.3">
      <c r="A311" s="16" t="s">
        <v>224</v>
      </c>
      <c r="B311" s="17"/>
      <c r="C311" s="16"/>
      <c r="D311" s="16"/>
      <c r="E311" s="34" t="s">
        <v>128</v>
      </c>
      <c r="F311" s="26">
        <f t="shared" ref="F311:F313" si="1166">F312</f>
        <v>574622.80000000005</v>
      </c>
      <c r="G311" s="26">
        <f t="shared" ref="G311:G313" si="1167">G312</f>
        <v>581745.1</v>
      </c>
      <c r="H311" s="26">
        <f t="shared" ref="H311:H313" si="1168">H312</f>
        <v>581745.1</v>
      </c>
      <c r="I311" s="26">
        <f t="shared" ref="I311:I313" si="1169">I312</f>
        <v>0</v>
      </c>
      <c r="J311" s="26">
        <f t="shared" ref="J311:J313" si="1170">J312</f>
        <v>0</v>
      </c>
      <c r="K311" s="26">
        <f t="shared" ref="K311:K313" si="1171">K312</f>
        <v>0</v>
      </c>
      <c r="L311" s="26">
        <f t="shared" si="967"/>
        <v>574622.80000000005</v>
      </c>
      <c r="M311" s="26">
        <f t="shared" si="968"/>
        <v>581745.1</v>
      </c>
      <c r="N311" s="26">
        <f t="shared" si="969"/>
        <v>581745.1</v>
      </c>
      <c r="O311" s="26">
        <f t="shared" ref="O311:O313" si="1172">O312</f>
        <v>0</v>
      </c>
      <c r="P311" s="26">
        <f t="shared" ref="P311:P313" si="1173">P312</f>
        <v>0</v>
      </c>
      <c r="Q311" s="26">
        <f t="shared" ref="Q311:Q313" si="1174">Q312</f>
        <v>0</v>
      </c>
      <c r="R311" s="26">
        <f t="shared" si="970"/>
        <v>574622.80000000005</v>
      </c>
      <c r="S311" s="26">
        <f t="shared" si="971"/>
        <v>581745.1</v>
      </c>
      <c r="T311" s="26">
        <f t="shared" si="972"/>
        <v>581745.1</v>
      </c>
      <c r="U311" s="26">
        <f t="shared" ref="U311:U313" si="1175">U312</f>
        <v>0</v>
      </c>
      <c r="V311" s="26">
        <f t="shared" ref="V311:V313" si="1176">V312</f>
        <v>0</v>
      </c>
      <c r="W311" s="26">
        <f t="shared" ref="W311:W313" si="1177">W312</f>
        <v>0</v>
      </c>
      <c r="X311" s="26">
        <f t="shared" si="973"/>
        <v>574622.80000000005</v>
      </c>
      <c r="Y311" s="26">
        <f t="shared" si="974"/>
        <v>581745.1</v>
      </c>
      <c r="Z311" s="26">
        <f t="shared" si="975"/>
        <v>581745.1</v>
      </c>
      <c r="AA311" s="26">
        <f t="shared" ref="AA311:AA313" si="1178">AA312</f>
        <v>0</v>
      </c>
      <c r="AB311" s="26">
        <f t="shared" ref="AB311:AB313" si="1179">AB312</f>
        <v>0</v>
      </c>
      <c r="AC311" s="26">
        <f t="shared" ref="AC311:AC313" si="1180">AC312</f>
        <v>0</v>
      </c>
      <c r="AD311" s="26">
        <f t="shared" si="976"/>
        <v>574622.80000000005</v>
      </c>
      <c r="AE311" s="26">
        <f t="shared" si="977"/>
        <v>581745.1</v>
      </c>
      <c r="AF311" s="26">
        <f t="shared" si="978"/>
        <v>581745.1</v>
      </c>
      <c r="AG311" s="26">
        <f t="shared" ref="AG311:AG313" si="1181">AG312</f>
        <v>0</v>
      </c>
      <c r="AH311" s="26">
        <f t="shared" ref="AH311:AH313" si="1182">AH312</f>
        <v>0</v>
      </c>
      <c r="AI311" s="26">
        <f t="shared" ref="AI311:AI313" si="1183">AI312</f>
        <v>0</v>
      </c>
      <c r="AJ311" s="26">
        <f t="shared" si="979"/>
        <v>574622.80000000005</v>
      </c>
      <c r="AK311" s="26">
        <f t="shared" si="980"/>
        <v>581745.1</v>
      </c>
      <c r="AL311" s="26">
        <f t="shared" si="981"/>
        <v>581745.1</v>
      </c>
      <c r="AM311" s="26">
        <f t="shared" ref="AM311:AM313" si="1184">AM312</f>
        <v>0</v>
      </c>
      <c r="AN311" s="26">
        <f t="shared" ref="AN311:AN313" si="1185">AN312</f>
        <v>0</v>
      </c>
      <c r="AO311" s="26">
        <f t="shared" ref="AO311:AO313" si="1186">AO312</f>
        <v>0</v>
      </c>
      <c r="AP311" s="26">
        <f t="shared" si="982"/>
        <v>574622.80000000005</v>
      </c>
      <c r="AQ311" s="26">
        <f t="shared" si="983"/>
        <v>581745.1</v>
      </c>
      <c r="AR311" s="26">
        <f t="shared" si="984"/>
        <v>581745.1</v>
      </c>
      <c r="AS311" s="26">
        <f t="shared" ref="AS311:AS313" si="1187">AS312</f>
        <v>0</v>
      </c>
      <c r="AT311" s="26">
        <f t="shared" ref="AT311:AT313" si="1188">AT312</f>
        <v>0</v>
      </c>
      <c r="AU311" s="26">
        <f t="shared" ref="AU311:AU313" si="1189">AU312</f>
        <v>0</v>
      </c>
      <c r="AV311" s="26">
        <f t="shared" si="985"/>
        <v>574622.80000000005</v>
      </c>
      <c r="AW311" s="26">
        <f t="shared" si="986"/>
        <v>581745.1</v>
      </c>
      <c r="AX311" s="26">
        <f t="shared" si="987"/>
        <v>581745.1</v>
      </c>
      <c r="AY311" s="26">
        <f t="shared" ref="AY311:AY313" si="1190">AY312</f>
        <v>0</v>
      </c>
      <c r="AZ311" s="26">
        <f t="shared" ref="AZ311:AZ313" si="1191">AZ312</f>
        <v>0</v>
      </c>
      <c r="BA311" s="26">
        <f t="shared" ref="BA311:BA313" si="1192">BA312</f>
        <v>0</v>
      </c>
      <c r="BB311" s="26">
        <f t="shared" si="988"/>
        <v>574622.80000000005</v>
      </c>
      <c r="BC311" s="26">
        <f t="shared" si="989"/>
        <v>581745.1</v>
      </c>
      <c r="BD311" s="26">
        <f t="shared" si="990"/>
        <v>581745.1</v>
      </c>
      <c r="BE311" s="26">
        <f t="shared" ref="BE311:BE313" si="1193">BE312</f>
        <v>0</v>
      </c>
      <c r="BF311" s="26">
        <f t="shared" ref="BF311:BF313" si="1194">BF312</f>
        <v>0</v>
      </c>
      <c r="BG311" s="26">
        <f t="shared" ref="BG311:BG313" si="1195">BG312</f>
        <v>0</v>
      </c>
      <c r="BH311" s="26">
        <f t="shared" si="991"/>
        <v>574622.80000000005</v>
      </c>
      <c r="BI311" s="26">
        <f t="shared" si="992"/>
        <v>581745.1</v>
      </c>
      <c r="BJ311" s="26">
        <f t="shared" si="993"/>
        <v>581745.1</v>
      </c>
      <c r="BK311" s="26">
        <f t="shared" ref="BK311:BK313" si="1196">BK312</f>
        <v>0</v>
      </c>
      <c r="BL311" s="26">
        <f t="shared" ref="BL311:BL313" si="1197">BL312</f>
        <v>0</v>
      </c>
      <c r="BM311" s="26">
        <f t="shared" ref="BM311:BM313" si="1198">BM312</f>
        <v>0</v>
      </c>
      <c r="BN311" s="26">
        <f t="shared" si="994"/>
        <v>574622.80000000005</v>
      </c>
      <c r="BO311" s="26">
        <f t="shared" si="995"/>
        <v>581745.1</v>
      </c>
      <c r="BP311" s="26">
        <f t="shared" si="996"/>
        <v>581745.1</v>
      </c>
      <c r="BQ311" s="26">
        <f t="shared" ref="BQ311:BQ313" si="1199">BQ312</f>
        <v>0</v>
      </c>
      <c r="BR311" s="26">
        <f t="shared" ref="BR311:BR313" si="1200">BR312</f>
        <v>0</v>
      </c>
      <c r="BS311" s="26">
        <f t="shared" si="997"/>
        <v>574622.80000000005</v>
      </c>
      <c r="BT311" s="26">
        <f t="shared" si="998"/>
        <v>581745.1</v>
      </c>
      <c r="BU311" s="26">
        <f t="shared" si="999"/>
        <v>581745.1</v>
      </c>
      <c r="BV311" s="26">
        <f t="shared" ref="BV311:BV313" si="1201">BV312</f>
        <v>0</v>
      </c>
      <c r="BW311" s="26">
        <f t="shared" ref="BW311:BW313" si="1202">BW312</f>
        <v>0</v>
      </c>
      <c r="BX311" s="26">
        <f t="shared" si="1000"/>
        <v>574622.80000000005</v>
      </c>
      <c r="BY311" s="26">
        <f t="shared" si="1001"/>
        <v>581745.1</v>
      </c>
      <c r="BZ311" s="26">
        <f t="shared" si="1002"/>
        <v>581745.1</v>
      </c>
      <c r="CA311" s="26">
        <f t="shared" ref="CA311:CA313" si="1203">CA312</f>
        <v>0</v>
      </c>
      <c r="CB311" s="26">
        <f t="shared" ref="CB311:CB313" si="1204">CB312</f>
        <v>0</v>
      </c>
      <c r="CC311" s="26">
        <f t="shared" ref="CC311:CC313" si="1205">CC312</f>
        <v>0</v>
      </c>
      <c r="CD311" s="26">
        <f t="shared" si="1105"/>
        <v>574622.80000000005</v>
      </c>
      <c r="CE311" s="26">
        <f t="shared" si="1106"/>
        <v>581745.1</v>
      </c>
      <c r="CF311" s="26">
        <f t="shared" si="1107"/>
        <v>581745.1</v>
      </c>
      <c r="CG311" s="26">
        <f t="shared" ref="CG311:CG313" si="1206">CG312</f>
        <v>0</v>
      </c>
      <c r="CH311" s="26">
        <f t="shared" ref="CH311:CH313" si="1207">CH312</f>
        <v>0</v>
      </c>
      <c r="CI311" s="26">
        <f t="shared" ref="CI311:CI313" si="1208">CI312</f>
        <v>0</v>
      </c>
      <c r="CJ311" s="26">
        <f t="shared" si="1108"/>
        <v>574622.80000000005</v>
      </c>
      <c r="CK311" s="26">
        <f t="shared" si="1109"/>
        <v>581745.1</v>
      </c>
      <c r="CL311" s="26">
        <f t="shared" si="1110"/>
        <v>581745.1</v>
      </c>
      <c r="CM311" s="26">
        <f t="shared" ref="CM311:CM313" si="1209">CM312</f>
        <v>0</v>
      </c>
      <c r="CN311" s="26">
        <f t="shared" ref="CN311:CN313" si="1210">CN312</f>
        <v>0</v>
      </c>
      <c r="CO311" s="26">
        <f t="shared" ref="CO311:CO313" si="1211">CO312</f>
        <v>0</v>
      </c>
      <c r="CP311" s="26">
        <f t="shared" si="1111"/>
        <v>574622.80000000005</v>
      </c>
      <c r="CQ311" s="26">
        <f t="shared" si="1112"/>
        <v>581745.1</v>
      </c>
      <c r="CR311" s="26">
        <f t="shared" si="1113"/>
        <v>581745.1</v>
      </c>
      <c r="CS311" s="26">
        <f t="shared" ref="CS311:CS313" si="1212">CS312</f>
        <v>0</v>
      </c>
      <c r="CT311" s="19"/>
      <c r="CU311" s="35"/>
      <c r="DA311" s="1" t="s">
        <v>29</v>
      </c>
    </row>
    <row r="312" spans="1:105" ht="46.8" hidden="1" x14ac:dyDescent="0.3">
      <c r="A312" s="16" t="s">
        <v>224</v>
      </c>
      <c r="B312" s="17">
        <v>600</v>
      </c>
      <c r="C312" s="16"/>
      <c r="D312" s="16"/>
      <c r="E312" s="34" t="s">
        <v>43</v>
      </c>
      <c r="F312" s="26">
        <f t="shared" si="1166"/>
        <v>574622.80000000005</v>
      </c>
      <c r="G312" s="26">
        <f t="shared" si="1167"/>
        <v>581745.1</v>
      </c>
      <c r="H312" s="26">
        <f t="shared" si="1168"/>
        <v>581745.1</v>
      </c>
      <c r="I312" s="26">
        <f t="shared" si="1169"/>
        <v>0</v>
      </c>
      <c r="J312" s="26">
        <f t="shared" si="1170"/>
        <v>0</v>
      </c>
      <c r="K312" s="26">
        <f t="shared" si="1171"/>
        <v>0</v>
      </c>
      <c r="L312" s="26">
        <f t="shared" si="967"/>
        <v>574622.80000000005</v>
      </c>
      <c r="M312" s="26">
        <f t="shared" si="968"/>
        <v>581745.1</v>
      </c>
      <c r="N312" s="26">
        <f t="shared" si="969"/>
        <v>581745.1</v>
      </c>
      <c r="O312" s="26">
        <f t="shared" si="1172"/>
        <v>0</v>
      </c>
      <c r="P312" s="26">
        <f t="shared" si="1173"/>
        <v>0</v>
      </c>
      <c r="Q312" s="26">
        <f t="shared" si="1174"/>
        <v>0</v>
      </c>
      <c r="R312" s="26">
        <f t="shared" si="970"/>
        <v>574622.80000000005</v>
      </c>
      <c r="S312" s="26">
        <f t="shared" si="971"/>
        <v>581745.1</v>
      </c>
      <c r="T312" s="26">
        <f t="shared" si="972"/>
        <v>581745.1</v>
      </c>
      <c r="U312" s="26">
        <f t="shared" si="1175"/>
        <v>0</v>
      </c>
      <c r="V312" s="26">
        <f t="shared" si="1176"/>
        <v>0</v>
      </c>
      <c r="W312" s="26">
        <f t="shared" si="1177"/>
        <v>0</v>
      </c>
      <c r="X312" s="26">
        <f t="shared" si="973"/>
        <v>574622.80000000005</v>
      </c>
      <c r="Y312" s="26">
        <f t="shared" si="974"/>
        <v>581745.1</v>
      </c>
      <c r="Z312" s="26">
        <f t="shared" si="975"/>
        <v>581745.1</v>
      </c>
      <c r="AA312" s="26">
        <f t="shared" si="1178"/>
        <v>0</v>
      </c>
      <c r="AB312" s="26">
        <f t="shared" si="1179"/>
        <v>0</v>
      </c>
      <c r="AC312" s="26">
        <f t="shared" si="1180"/>
        <v>0</v>
      </c>
      <c r="AD312" s="26">
        <f t="shared" si="976"/>
        <v>574622.80000000005</v>
      </c>
      <c r="AE312" s="26">
        <f t="shared" si="977"/>
        <v>581745.1</v>
      </c>
      <c r="AF312" s="26">
        <f t="shared" si="978"/>
        <v>581745.1</v>
      </c>
      <c r="AG312" s="26">
        <f t="shared" si="1181"/>
        <v>0</v>
      </c>
      <c r="AH312" s="26">
        <f t="shared" si="1182"/>
        <v>0</v>
      </c>
      <c r="AI312" s="26">
        <f t="shared" si="1183"/>
        <v>0</v>
      </c>
      <c r="AJ312" s="26">
        <f t="shared" si="979"/>
        <v>574622.80000000005</v>
      </c>
      <c r="AK312" s="26">
        <f t="shared" si="980"/>
        <v>581745.1</v>
      </c>
      <c r="AL312" s="26">
        <f t="shared" si="981"/>
        <v>581745.1</v>
      </c>
      <c r="AM312" s="26">
        <f t="shared" si="1184"/>
        <v>0</v>
      </c>
      <c r="AN312" s="26">
        <f t="shared" si="1185"/>
        <v>0</v>
      </c>
      <c r="AO312" s="26">
        <f t="shared" si="1186"/>
        <v>0</v>
      </c>
      <c r="AP312" s="26">
        <f t="shared" si="982"/>
        <v>574622.80000000005</v>
      </c>
      <c r="AQ312" s="26">
        <f t="shared" si="983"/>
        <v>581745.1</v>
      </c>
      <c r="AR312" s="26">
        <f t="shared" si="984"/>
        <v>581745.1</v>
      </c>
      <c r="AS312" s="26">
        <f t="shared" si="1187"/>
        <v>0</v>
      </c>
      <c r="AT312" s="26">
        <f t="shared" si="1188"/>
        <v>0</v>
      </c>
      <c r="AU312" s="26">
        <f t="shared" si="1189"/>
        <v>0</v>
      </c>
      <c r="AV312" s="26">
        <f t="shared" si="985"/>
        <v>574622.80000000005</v>
      </c>
      <c r="AW312" s="26">
        <f t="shared" si="986"/>
        <v>581745.1</v>
      </c>
      <c r="AX312" s="26">
        <f t="shared" si="987"/>
        <v>581745.1</v>
      </c>
      <c r="AY312" s="26">
        <f t="shared" si="1190"/>
        <v>0</v>
      </c>
      <c r="AZ312" s="26">
        <f t="shared" si="1191"/>
        <v>0</v>
      </c>
      <c r="BA312" s="26">
        <f t="shared" si="1192"/>
        <v>0</v>
      </c>
      <c r="BB312" s="26">
        <f t="shared" si="988"/>
        <v>574622.80000000005</v>
      </c>
      <c r="BC312" s="26">
        <f t="shared" si="989"/>
        <v>581745.1</v>
      </c>
      <c r="BD312" s="26">
        <f t="shared" si="990"/>
        <v>581745.1</v>
      </c>
      <c r="BE312" s="26">
        <f t="shared" si="1193"/>
        <v>0</v>
      </c>
      <c r="BF312" s="26">
        <f t="shared" si="1194"/>
        <v>0</v>
      </c>
      <c r="BG312" s="26">
        <f t="shared" si="1195"/>
        <v>0</v>
      </c>
      <c r="BH312" s="26">
        <f t="shared" si="991"/>
        <v>574622.80000000005</v>
      </c>
      <c r="BI312" s="26">
        <f t="shared" si="992"/>
        <v>581745.1</v>
      </c>
      <c r="BJ312" s="26">
        <f t="shared" si="993"/>
        <v>581745.1</v>
      </c>
      <c r="BK312" s="26">
        <f t="shared" si="1196"/>
        <v>0</v>
      </c>
      <c r="BL312" s="26">
        <f t="shared" si="1197"/>
        <v>0</v>
      </c>
      <c r="BM312" s="26">
        <f t="shared" si="1198"/>
        <v>0</v>
      </c>
      <c r="BN312" s="26">
        <f t="shared" si="994"/>
        <v>574622.80000000005</v>
      </c>
      <c r="BO312" s="26">
        <f t="shared" si="995"/>
        <v>581745.1</v>
      </c>
      <c r="BP312" s="26">
        <f t="shared" si="996"/>
        <v>581745.1</v>
      </c>
      <c r="BQ312" s="26">
        <f t="shared" si="1199"/>
        <v>0</v>
      </c>
      <c r="BR312" s="26">
        <f t="shared" si="1200"/>
        <v>0</v>
      </c>
      <c r="BS312" s="26">
        <f t="shared" si="997"/>
        <v>574622.80000000005</v>
      </c>
      <c r="BT312" s="26">
        <f t="shared" si="998"/>
        <v>581745.1</v>
      </c>
      <c r="BU312" s="26">
        <f t="shared" si="999"/>
        <v>581745.1</v>
      </c>
      <c r="BV312" s="26">
        <f t="shared" si="1201"/>
        <v>0</v>
      </c>
      <c r="BW312" s="26">
        <f t="shared" si="1202"/>
        <v>0</v>
      </c>
      <c r="BX312" s="26">
        <f t="shared" si="1000"/>
        <v>574622.80000000005</v>
      </c>
      <c r="BY312" s="26">
        <f t="shared" si="1001"/>
        <v>581745.1</v>
      </c>
      <c r="BZ312" s="26">
        <f t="shared" si="1002"/>
        <v>581745.1</v>
      </c>
      <c r="CA312" s="26">
        <f t="shared" si="1203"/>
        <v>0</v>
      </c>
      <c r="CB312" s="26">
        <f t="shared" si="1204"/>
        <v>0</v>
      </c>
      <c r="CC312" s="26">
        <f t="shared" si="1205"/>
        <v>0</v>
      </c>
      <c r="CD312" s="26">
        <f t="shared" si="1105"/>
        <v>574622.80000000005</v>
      </c>
      <c r="CE312" s="26">
        <f t="shared" si="1106"/>
        <v>581745.1</v>
      </c>
      <c r="CF312" s="26">
        <f t="shared" si="1107"/>
        <v>581745.1</v>
      </c>
      <c r="CG312" s="26">
        <f t="shared" si="1206"/>
        <v>0</v>
      </c>
      <c r="CH312" s="26">
        <f t="shared" si="1207"/>
        <v>0</v>
      </c>
      <c r="CI312" s="26">
        <f t="shared" si="1208"/>
        <v>0</v>
      </c>
      <c r="CJ312" s="26">
        <f t="shared" si="1108"/>
        <v>574622.80000000005</v>
      </c>
      <c r="CK312" s="26">
        <f t="shared" si="1109"/>
        <v>581745.1</v>
      </c>
      <c r="CL312" s="26">
        <f t="shared" si="1110"/>
        <v>581745.1</v>
      </c>
      <c r="CM312" s="26">
        <f t="shared" si="1209"/>
        <v>0</v>
      </c>
      <c r="CN312" s="26">
        <f t="shared" si="1210"/>
        <v>0</v>
      </c>
      <c r="CO312" s="26">
        <f t="shared" si="1211"/>
        <v>0</v>
      </c>
      <c r="CP312" s="26">
        <f t="shared" si="1111"/>
        <v>574622.80000000005</v>
      </c>
      <c r="CQ312" s="26">
        <f t="shared" si="1112"/>
        <v>581745.1</v>
      </c>
      <c r="CR312" s="26">
        <f t="shared" si="1113"/>
        <v>581745.1</v>
      </c>
      <c r="CS312" s="26">
        <f t="shared" si="1212"/>
        <v>0</v>
      </c>
      <c r="CT312" s="19"/>
      <c r="CU312" s="35"/>
      <c r="CY312" s="1" t="s">
        <v>27</v>
      </c>
    </row>
    <row r="313" spans="1:105" hidden="1" x14ac:dyDescent="0.3">
      <c r="A313" s="16" t="s">
        <v>224</v>
      </c>
      <c r="B313" s="17">
        <v>620</v>
      </c>
      <c r="C313" s="16"/>
      <c r="D313" s="16"/>
      <c r="E313" s="34" t="s">
        <v>44</v>
      </c>
      <c r="F313" s="26">
        <f t="shared" si="1166"/>
        <v>574622.80000000005</v>
      </c>
      <c r="G313" s="26">
        <f t="shared" si="1167"/>
        <v>581745.1</v>
      </c>
      <c r="H313" s="26">
        <f t="shared" si="1168"/>
        <v>581745.1</v>
      </c>
      <c r="I313" s="26">
        <f t="shared" si="1169"/>
        <v>0</v>
      </c>
      <c r="J313" s="26">
        <f t="shared" si="1170"/>
        <v>0</v>
      </c>
      <c r="K313" s="26">
        <f t="shared" si="1171"/>
        <v>0</v>
      </c>
      <c r="L313" s="26">
        <f t="shared" si="967"/>
        <v>574622.80000000005</v>
      </c>
      <c r="M313" s="26">
        <f t="shared" si="968"/>
        <v>581745.1</v>
      </c>
      <c r="N313" s="26">
        <f t="shared" si="969"/>
        <v>581745.1</v>
      </c>
      <c r="O313" s="26">
        <f t="shared" si="1172"/>
        <v>0</v>
      </c>
      <c r="P313" s="26">
        <f t="shared" si="1173"/>
        <v>0</v>
      </c>
      <c r="Q313" s="26">
        <f t="shared" si="1174"/>
        <v>0</v>
      </c>
      <c r="R313" s="26">
        <f t="shared" si="970"/>
        <v>574622.80000000005</v>
      </c>
      <c r="S313" s="26">
        <f t="shared" si="971"/>
        <v>581745.1</v>
      </c>
      <c r="T313" s="26">
        <f t="shared" si="972"/>
        <v>581745.1</v>
      </c>
      <c r="U313" s="26">
        <f t="shared" si="1175"/>
        <v>0</v>
      </c>
      <c r="V313" s="26">
        <f t="shared" si="1176"/>
        <v>0</v>
      </c>
      <c r="W313" s="26">
        <f t="shared" si="1177"/>
        <v>0</v>
      </c>
      <c r="X313" s="26">
        <f t="shared" si="973"/>
        <v>574622.80000000005</v>
      </c>
      <c r="Y313" s="26">
        <f t="shared" si="974"/>
        <v>581745.1</v>
      </c>
      <c r="Z313" s="26">
        <f t="shared" si="975"/>
        <v>581745.1</v>
      </c>
      <c r="AA313" s="26">
        <f t="shared" si="1178"/>
        <v>0</v>
      </c>
      <c r="AB313" s="26">
        <f t="shared" si="1179"/>
        <v>0</v>
      </c>
      <c r="AC313" s="26">
        <f t="shared" si="1180"/>
        <v>0</v>
      </c>
      <c r="AD313" s="26">
        <f t="shared" si="976"/>
        <v>574622.80000000005</v>
      </c>
      <c r="AE313" s="26">
        <f t="shared" si="977"/>
        <v>581745.1</v>
      </c>
      <c r="AF313" s="26">
        <f t="shared" si="978"/>
        <v>581745.1</v>
      </c>
      <c r="AG313" s="26">
        <f t="shared" si="1181"/>
        <v>0</v>
      </c>
      <c r="AH313" s="26">
        <f t="shared" si="1182"/>
        <v>0</v>
      </c>
      <c r="AI313" s="26">
        <f t="shared" si="1183"/>
        <v>0</v>
      </c>
      <c r="AJ313" s="26">
        <f t="shared" si="979"/>
        <v>574622.80000000005</v>
      </c>
      <c r="AK313" s="26">
        <f t="shared" si="980"/>
        <v>581745.1</v>
      </c>
      <c r="AL313" s="26">
        <f t="shared" si="981"/>
        <v>581745.1</v>
      </c>
      <c r="AM313" s="26">
        <f t="shared" si="1184"/>
        <v>0</v>
      </c>
      <c r="AN313" s="26">
        <f t="shared" si="1185"/>
        <v>0</v>
      </c>
      <c r="AO313" s="26">
        <f t="shared" si="1186"/>
        <v>0</v>
      </c>
      <c r="AP313" s="26">
        <f t="shared" si="982"/>
        <v>574622.80000000005</v>
      </c>
      <c r="AQ313" s="26">
        <f t="shared" si="983"/>
        <v>581745.1</v>
      </c>
      <c r="AR313" s="26">
        <f t="shared" si="984"/>
        <v>581745.1</v>
      </c>
      <c r="AS313" s="26">
        <f t="shared" si="1187"/>
        <v>0</v>
      </c>
      <c r="AT313" s="26">
        <f t="shared" si="1188"/>
        <v>0</v>
      </c>
      <c r="AU313" s="26">
        <f t="shared" si="1189"/>
        <v>0</v>
      </c>
      <c r="AV313" s="26">
        <f t="shared" si="985"/>
        <v>574622.80000000005</v>
      </c>
      <c r="AW313" s="26">
        <f t="shared" si="986"/>
        <v>581745.1</v>
      </c>
      <c r="AX313" s="26">
        <f t="shared" si="987"/>
        <v>581745.1</v>
      </c>
      <c r="AY313" s="26">
        <f t="shared" si="1190"/>
        <v>0</v>
      </c>
      <c r="AZ313" s="26">
        <f t="shared" si="1191"/>
        <v>0</v>
      </c>
      <c r="BA313" s="26">
        <f t="shared" si="1192"/>
        <v>0</v>
      </c>
      <c r="BB313" s="26">
        <f t="shared" si="988"/>
        <v>574622.80000000005</v>
      </c>
      <c r="BC313" s="26">
        <f t="shared" si="989"/>
        <v>581745.1</v>
      </c>
      <c r="BD313" s="26">
        <f t="shared" si="990"/>
        <v>581745.1</v>
      </c>
      <c r="BE313" s="26">
        <f t="shared" si="1193"/>
        <v>0</v>
      </c>
      <c r="BF313" s="26">
        <f t="shared" si="1194"/>
        <v>0</v>
      </c>
      <c r="BG313" s="26">
        <f t="shared" si="1195"/>
        <v>0</v>
      </c>
      <c r="BH313" s="26">
        <f t="shared" si="991"/>
        <v>574622.80000000005</v>
      </c>
      <c r="BI313" s="26">
        <f t="shared" si="992"/>
        <v>581745.1</v>
      </c>
      <c r="BJ313" s="26">
        <f t="shared" si="993"/>
        <v>581745.1</v>
      </c>
      <c r="BK313" s="26">
        <f t="shared" si="1196"/>
        <v>0</v>
      </c>
      <c r="BL313" s="26">
        <f t="shared" si="1197"/>
        <v>0</v>
      </c>
      <c r="BM313" s="26">
        <f t="shared" si="1198"/>
        <v>0</v>
      </c>
      <c r="BN313" s="26">
        <f t="shared" si="994"/>
        <v>574622.80000000005</v>
      </c>
      <c r="BO313" s="26">
        <f t="shared" si="995"/>
        <v>581745.1</v>
      </c>
      <c r="BP313" s="26">
        <f t="shared" si="996"/>
        <v>581745.1</v>
      </c>
      <c r="BQ313" s="26">
        <f t="shared" si="1199"/>
        <v>0</v>
      </c>
      <c r="BR313" s="26">
        <f t="shared" si="1200"/>
        <v>0</v>
      </c>
      <c r="BS313" s="26">
        <f t="shared" si="997"/>
        <v>574622.80000000005</v>
      </c>
      <c r="BT313" s="26">
        <f t="shared" si="998"/>
        <v>581745.1</v>
      </c>
      <c r="BU313" s="26">
        <f t="shared" si="999"/>
        <v>581745.1</v>
      </c>
      <c r="BV313" s="26">
        <f t="shared" si="1201"/>
        <v>0</v>
      </c>
      <c r="BW313" s="26">
        <f t="shared" si="1202"/>
        <v>0</v>
      </c>
      <c r="BX313" s="26">
        <f t="shared" si="1000"/>
        <v>574622.80000000005</v>
      </c>
      <c r="BY313" s="26">
        <f t="shared" si="1001"/>
        <v>581745.1</v>
      </c>
      <c r="BZ313" s="26">
        <f t="shared" si="1002"/>
        <v>581745.1</v>
      </c>
      <c r="CA313" s="26">
        <f t="shared" si="1203"/>
        <v>0</v>
      </c>
      <c r="CB313" s="26">
        <f t="shared" si="1204"/>
        <v>0</v>
      </c>
      <c r="CC313" s="26">
        <f t="shared" si="1205"/>
        <v>0</v>
      </c>
      <c r="CD313" s="26">
        <f t="shared" si="1105"/>
        <v>574622.80000000005</v>
      </c>
      <c r="CE313" s="26">
        <f t="shared" si="1106"/>
        <v>581745.1</v>
      </c>
      <c r="CF313" s="26">
        <f t="shared" si="1107"/>
        <v>581745.1</v>
      </c>
      <c r="CG313" s="26">
        <f t="shared" si="1206"/>
        <v>0</v>
      </c>
      <c r="CH313" s="26">
        <f t="shared" si="1207"/>
        <v>0</v>
      </c>
      <c r="CI313" s="26">
        <f t="shared" si="1208"/>
        <v>0</v>
      </c>
      <c r="CJ313" s="26">
        <f t="shared" si="1108"/>
        <v>574622.80000000005</v>
      </c>
      <c r="CK313" s="26">
        <f t="shared" si="1109"/>
        <v>581745.1</v>
      </c>
      <c r="CL313" s="26">
        <f t="shared" si="1110"/>
        <v>581745.1</v>
      </c>
      <c r="CM313" s="26">
        <f t="shared" si="1209"/>
        <v>0</v>
      </c>
      <c r="CN313" s="26">
        <f t="shared" si="1210"/>
        <v>0</v>
      </c>
      <c r="CO313" s="26">
        <f t="shared" si="1211"/>
        <v>0</v>
      </c>
      <c r="CP313" s="26">
        <f t="shared" si="1111"/>
        <v>574622.80000000005</v>
      </c>
      <c r="CQ313" s="26">
        <f t="shared" si="1112"/>
        <v>581745.1</v>
      </c>
      <c r="CR313" s="26">
        <f t="shared" si="1113"/>
        <v>581745.1</v>
      </c>
      <c r="CS313" s="26">
        <f t="shared" si="1212"/>
        <v>0</v>
      </c>
      <c r="CT313" s="19"/>
      <c r="CU313" s="35"/>
      <c r="CZ313" s="1" t="s">
        <v>28</v>
      </c>
    </row>
    <row r="314" spans="1:105" hidden="1" x14ac:dyDescent="0.3">
      <c r="A314" s="16" t="s">
        <v>224</v>
      </c>
      <c r="B314" s="17">
        <v>620</v>
      </c>
      <c r="C314" s="16" t="s">
        <v>45</v>
      </c>
      <c r="D314" s="16" t="s">
        <v>65</v>
      </c>
      <c r="E314" s="34" t="s">
        <v>215</v>
      </c>
      <c r="F314" s="26">
        <v>574622.80000000005</v>
      </c>
      <c r="G314" s="26">
        <v>581745.1</v>
      </c>
      <c r="H314" s="26">
        <v>581745.1</v>
      </c>
      <c r="I314" s="26"/>
      <c r="J314" s="26"/>
      <c r="K314" s="26"/>
      <c r="L314" s="26">
        <f t="shared" si="967"/>
        <v>574622.80000000005</v>
      </c>
      <c r="M314" s="26">
        <f t="shared" si="968"/>
        <v>581745.1</v>
      </c>
      <c r="N314" s="26">
        <f t="shared" si="969"/>
        <v>581745.1</v>
      </c>
      <c r="O314" s="26"/>
      <c r="P314" s="26"/>
      <c r="Q314" s="26"/>
      <c r="R314" s="26">
        <f t="shared" si="970"/>
        <v>574622.80000000005</v>
      </c>
      <c r="S314" s="26">
        <f t="shared" si="971"/>
        <v>581745.1</v>
      </c>
      <c r="T314" s="26">
        <f t="shared" si="972"/>
        <v>581745.1</v>
      </c>
      <c r="U314" s="26"/>
      <c r="V314" s="26"/>
      <c r="W314" s="26"/>
      <c r="X314" s="26">
        <f t="shared" si="973"/>
        <v>574622.80000000005</v>
      </c>
      <c r="Y314" s="26">
        <f t="shared" si="974"/>
        <v>581745.1</v>
      </c>
      <c r="Z314" s="26">
        <f t="shared" si="975"/>
        <v>581745.1</v>
      </c>
      <c r="AA314" s="26"/>
      <c r="AB314" s="26"/>
      <c r="AC314" s="26"/>
      <c r="AD314" s="26">
        <f t="shared" si="976"/>
        <v>574622.80000000005</v>
      </c>
      <c r="AE314" s="26">
        <f t="shared" si="977"/>
        <v>581745.1</v>
      </c>
      <c r="AF314" s="26">
        <f t="shared" si="978"/>
        <v>581745.1</v>
      </c>
      <c r="AG314" s="26"/>
      <c r="AH314" s="26"/>
      <c r="AI314" s="26"/>
      <c r="AJ314" s="26">
        <f t="shared" si="979"/>
        <v>574622.80000000005</v>
      </c>
      <c r="AK314" s="26">
        <f t="shared" si="980"/>
        <v>581745.1</v>
      </c>
      <c r="AL314" s="26">
        <f t="shared" si="981"/>
        <v>581745.1</v>
      </c>
      <c r="AM314" s="26"/>
      <c r="AN314" s="26"/>
      <c r="AO314" s="26"/>
      <c r="AP314" s="26">
        <f t="shared" si="982"/>
        <v>574622.80000000005</v>
      </c>
      <c r="AQ314" s="26">
        <f t="shared" si="983"/>
        <v>581745.1</v>
      </c>
      <c r="AR314" s="26">
        <f t="shared" si="984"/>
        <v>581745.1</v>
      </c>
      <c r="AS314" s="26"/>
      <c r="AT314" s="26"/>
      <c r="AU314" s="26"/>
      <c r="AV314" s="26">
        <f t="shared" si="985"/>
        <v>574622.80000000005</v>
      </c>
      <c r="AW314" s="26">
        <f t="shared" si="986"/>
        <v>581745.1</v>
      </c>
      <c r="AX314" s="26">
        <f t="shared" si="987"/>
        <v>581745.1</v>
      </c>
      <c r="AY314" s="26"/>
      <c r="AZ314" s="26"/>
      <c r="BA314" s="26"/>
      <c r="BB314" s="26">
        <f t="shared" si="988"/>
        <v>574622.80000000005</v>
      </c>
      <c r="BC314" s="26">
        <f t="shared" si="989"/>
        <v>581745.1</v>
      </c>
      <c r="BD314" s="26">
        <f t="shared" si="990"/>
        <v>581745.1</v>
      </c>
      <c r="BE314" s="26"/>
      <c r="BF314" s="26"/>
      <c r="BG314" s="26"/>
      <c r="BH314" s="26">
        <f t="shared" si="991"/>
        <v>574622.80000000005</v>
      </c>
      <c r="BI314" s="26">
        <f t="shared" si="992"/>
        <v>581745.1</v>
      </c>
      <c r="BJ314" s="26">
        <f t="shared" si="993"/>
        <v>581745.1</v>
      </c>
      <c r="BK314" s="26"/>
      <c r="BL314" s="26"/>
      <c r="BM314" s="26"/>
      <c r="BN314" s="26">
        <f t="shared" si="994"/>
        <v>574622.80000000005</v>
      </c>
      <c r="BO314" s="26">
        <f t="shared" si="995"/>
        <v>581745.1</v>
      </c>
      <c r="BP314" s="26">
        <f t="shared" si="996"/>
        <v>581745.1</v>
      </c>
      <c r="BQ314" s="26"/>
      <c r="BR314" s="26"/>
      <c r="BS314" s="26">
        <f t="shared" si="997"/>
        <v>574622.80000000005</v>
      </c>
      <c r="BT314" s="26">
        <f t="shared" si="998"/>
        <v>581745.1</v>
      </c>
      <c r="BU314" s="26">
        <f t="shared" si="999"/>
        <v>581745.1</v>
      </c>
      <c r="BV314" s="26"/>
      <c r="BW314" s="26"/>
      <c r="BX314" s="26">
        <f t="shared" si="1000"/>
        <v>574622.80000000005</v>
      </c>
      <c r="BY314" s="26">
        <f t="shared" si="1001"/>
        <v>581745.1</v>
      </c>
      <c r="BZ314" s="26">
        <f t="shared" si="1002"/>
        <v>581745.1</v>
      </c>
      <c r="CA314" s="26"/>
      <c r="CB314" s="26"/>
      <c r="CC314" s="26"/>
      <c r="CD314" s="26">
        <f t="shared" si="1105"/>
        <v>574622.80000000005</v>
      </c>
      <c r="CE314" s="26">
        <f t="shared" si="1106"/>
        <v>581745.1</v>
      </c>
      <c r="CF314" s="26">
        <f t="shared" si="1107"/>
        <v>581745.1</v>
      </c>
      <c r="CG314" s="26"/>
      <c r="CH314" s="26"/>
      <c r="CI314" s="26"/>
      <c r="CJ314" s="26">
        <f t="shared" si="1108"/>
        <v>574622.80000000005</v>
      </c>
      <c r="CK314" s="26">
        <f t="shared" si="1109"/>
        <v>581745.1</v>
      </c>
      <c r="CL314" s="26">
        <f t="shared" si="1110"/>
        <v>581745.1</v>
      </c>
      <c r="CM314" s="26"/>
      <c r="CN314" s="26"/>
      <c r="CO314" s="26"/>
      <c r="CP314" s="26">
        <f t="shared" si="1111"/>
        <v>574622.80000000005</v>
      </c>
      <c r="CQ314" s="26">
        <f t="shared" si="1112"/>
        <v>581745.1</v>
      </c>
      <c r="CR314" s="26">
        <f t="shared" si="1113"/>
        <v>581745.1</v>
      </c>
      <c r="CS314" s="26"/>
      <c r="CT314" s="19"/>
      <c r="CU314" s="35"/>
    </row>
    <row r="315" spans="1:105" ht="31.2" hidden="1" x14ac:dyDescent="0.3">
      <c r="A315" s="16" t="s">
        <v>225</v>
      </c>
      <c r="B315" s="17"/>
      <c r="C315" s="16"/>
      <c r="D315" s="16"/>
      <c r="E315" s="34" t="s">
        <v>226</v>
      </c>
      <c r="F315" s="26">
        <f t="shared" ref="F315:K315" si="1213">F322+F316+F319</f>
        <v>2316</v>
      </c>
      <c r="G315" s="26">
        <f t="shared" si="1213"/>
        <v>2316</v>
      </c>
      <c r="H315" s="26">
        <f t="shared" si="1213"/>
        <v>2316</v>
      </c>
      <c r="I315" s="26">
        <f t="shared" si="1213"/>
        <v>0</v>
      </c>
      <c r="J315" s="26">
        <f t="shared" si="1213"/>
        <v>0</v>
      </c>
      <c r="K315" s="26">
        <f t="shared" si="1213"/>
        <v>0</v>
      </c>
      <c r="L315" s="26">
        <f t="shared" si="967"/>
        <v>2316</v>
      </c>
      <c r="M315" s="26">
        <f t="shared" si="968"/>
        <v>2316</v>
      </c>
      <c r="N315" s="26">
        <f t="shared" si="969"/>
        <v>2316</v>
      </c>
      <c r="O315" s="26">
        <f>O322+O316+O319</f>
        <v>0</v>
      </c>
      <c r="P315" s="26">
        <f>P322+P316+P319</f>
        <v>0</v>
      </c>
      <c r="Q315" s="26">
        <f>Q322+Q316+Q319</f>
        <v>0</v>
      </c>
      <c r="R315" s="26">
        <f t="shared" si="970"/>
        <v>2316</v>
      </c>
      <c r="S315" s="26">
        <f t="shared" si="971"/>
        <v>2316</v>
      </c>
      <c r="T315" s="26">
        <f t="shared" si="972"/>
        <v>2316</v>
      </c>
      <c r="U315" s="26">
        <f>U322+U316+U319</f>
        <v>0</v>
      </c>
      <c r="V315" s="26">
        <f>V322+V316+V319</f>
        <v>0</v>
      </c>
      <c r="W315" s="26">
        <f>W322+W316+W319</f>
        <v>0</v>
      </c>
      <c r="X315" s="26">
        <f t="shared" si="973"/>
        <v>2316</v>
      </c>
      <c r="Y315" s="26">
        <f t="shared" si="974"/>
        <v>2316</v>
      </c>
      <c r="Z315" s="26">
        <f t="shared" si="975"/>
        <v>2316</v>
      </c>
      <c r="AA315" s="26">
        <f>AA322+AA316+AA319</f>
        <v>0</v>
      </c>
      <c r="AB315" s="26">
        <f>AB322+AB316+AB319</f>
        <v>0</v>
      </c>
      <c r="AC315" s="26">
        <f>AC322+AC316+AC319</f>
        <v>0</v>
      </c>
      <c r="AD315" s="26">
        <f t="shared" si="976"/>
        <v>2316</v>
      </c>
      <c r="AE315" s="26">
        <f t="shared" si="977"/>
        <v>2316</v>
      </c>
      <c r="AF315" s="26">
        <f t="shared" si="978"/>
        <v>2316</v>
      </c>
      <c r="AG315" s="26">
        <f>AG322+AG316+AG319</f>
        <v>0</v>
      </c>
      <c r="AH315" s="26">
        <f>AH322+AH316+AH319</f>
        <v>0</v>
      </c>
      <c r="AI315" s="26">
        <f>AI322+AI316+AI319</f>
        <v>0</v>
      </c>
      <c r="AJ315" s="26">
        <f t="shared" si="979"/>
        <v>2316</v>
      </c>
      <c r="AK315" s="26">
        <f t="shared" si="980"/>
        <v>2316</v>
      </c>
      <c r="AL315" s="26">
        <f t="shared" si="981"/>
        <v>2316</v>
      </c>
      <c r="AM315" s="26">
        <f>AM322+AM316+AM319</f>
        <v>0</v>
      </c>
      <c r="AN315" s="26">
        <f>AN322+AN316+AN319</f>
        <v>0</v>
      </c>
      <c r="AO315" s="26">
        <f>AO322+AO316+AO319</f>
        <v>0</v>
      </c>
      <c r="AP315" s="26">
        <f t="shared" si="982"/>
        <v>2316</v>
      </c>
      <c r="AQ315" s="26">
        <f t="shared" si="983"/>
        <v>2316</v>
      </c>
      <c r="AR315" s="26">
        <f t="shared" si="984"/>
        <v>2316</v>
      </c>
      <c r="AS315" s="26">
        <f>AS322+AS316+AS319</f>
        <v>0</v>
      </c>
      <c r="AT315" s="26">
        <f>AT322+AT316+AT319</f>
        <v>0</v>
      </c>
      <c r="AU315" s="26">
        <f>AU322+AU316+AU319</f>
        <v>0</v>
      </c>
      <c r="AV315" s="26">
        <f t="shared" si="985"/>
        <v>2316</v>
      </c>
      <c r="AW315" s="26">
        <f t="shared" si="986"/>
        <v>2316</v>
      </c>
      <c r="AX315" s="26">
        <f t="shared" si="987"/>
        <v>2316</v>
      </c>
      <c r="AY315" s="26">
        <f>AY322+AY316+AY319</f>
        <v>0</v>
      </c>
      <c r="AZ315" s="26">
        <f>AZ322+AZ316+AZ319</f>
        <v>0</v>
      </c>
      <c r="BA315" s="26">
        <f>BA322+BA316+BA319</f>
        <v>0</v>
      </c>
      <c r="BB315" s="26">
        <f t="shared" si="988"/>
        <v>2316</v>
      </c>
      <c r="BC315" s="26">
        <f t="shared" si="989"/>
        <v>2316</v>
      </c>
      <c r="BD315" s="26">
        <f t="shared" si="990"/>
        <v>2316</v>
      </c>
      <c r="BE315" s="26">
        <f>BE322+BE316+BE319</f>
        <v>0</v>
      </c>
      <c r="BF315" s="26">
        <f>BF322+BF316+BF319</f>
        <v>0</v>
      </c>
      <c r="BG315" s="26">
        <f>BG322+BG316+BG319</f>
        <v>0</v>
      </c>
      <c r="BH315" s="26">
        <f t="shared" si="991"/>
        <v>2316</v>
      </c>
      <c r="BI315" s="26">
        <f t="shared" si="992"/>
        <v>2316</v>
      </c>
      <c r="BJ315" s="26">
        <f t="shared" si="993"/>
        <v>2316</v>
      </c>
      <c r="BK315" s="26">
        <f>BK322+BK316+BK319</f>
        <v>0</v>
      </c>
      <c r="BL315" s="26">
        <f>BL322+BL316+BL319</f>
        <v>0</v>
      </c>
      <c r="BM315" s="26">
        <f>BM322+BM316+BM319</f>
        <v>0</v>
      </c>
      <c r="BN315" s="26">
        <f t="shared" si="994"/>
        <v>2316</v>
      </c>
      <c r="BO315" s="26">
        <f t="shared" si="995"/>
        <v>2316</v>
      </c>
      <c r="BP315" s="26">
        <f t="shared" si="996"/>
        <v>2316</v>
      </c>
      <c r="BQ315" s="26">
        <f>BQ322+BQ316+BQ319</f>
        <v>0</v>
      </c>
      <c r="BR315" s="26">
        <f>BR322+BR316+BR319</f>
        <v>0</v>
      </c>
      <c r="BS315" s="26">
        <f t="shared" si="997"/>
        <v>2316</v>
      </c>
      <c r="BT315" s="26">
        <f t="shared" si="998"/>
        <v>2316</v>
      </c>
      <c r="BU315" s="26">
        <f t="shared" si="999"/>
        <v>2316</v>
      </c>
      <c r="BV315" s="26">
        <f>BV322+BV316+BV319</f>
        <v>0</v>
      </c>
      <c r="BW315" s="26">
        <f>BW322+BW316+BW319</f>
        <v>0</v>
      </c>
      <c r="BX315" s="26">
        <f t="shared" si="1000"/>
        <v>2316</v>
      </c>
      <c r="BY315" s="26">
        <f t="shared" si="1001"/>
        <v>2316</v>
      </c>
      <c r="BZ315" s="26">
        <f t="shared" si="1002"/>
        <v>2316</v>
      </c>
      <c r="CA315" s="26">
        <f>CA322+CA316+CA319</f>
        <v>0</v>
      </c>
      <c r="CB315" s="26">
        <f>CB322+CB316+CB319</f>
        <v>0</v>
      </c>
      <c r="CC315" s="26">
        <f>CC322+CC316+CC319</f>
        <v>0</v>
      </c>
      <c r="CD315" s="26">
        <f t="shared" si="1105"/>
        <v>2316</v>
      </c>
      <c r="CE315" s="26">
        <f t="shared" si="1106"/>
        <v>2316</v>
      </c>
      <c r="CF315" s="26">
        <f t="shared" si="1107"/>
        <v>2316</v>
      </c>
      <c r="CG315" s="26">
        <f>CG322+CG316+CG319</f>
        <v>0</v>
      </c>
      <c r="CH315" s="26">
        <f>CH322+CH316+CH319</f>
        <v>0</v>
      </c>
      <c r="CI315" s="26">
        <f>CI322+CI316+CI319</f>
        <v>0</v>
      </c>
      <c r="CJ315" s="26">
        <f t="shared" si="1108"/>
        <v>2316</v>
      </c>
      <c r="CK315" s="26">
        <f t="shared" si="1109"/>
        <v>2316</v>
      </c>
      <c r="CL315" s="26">
        <f t="shared" si="1110"/>
        <v>2316</v>
      </c>
      <c r="CM315" s="26">
        <f>CM322+CM316+CM319</f>
        <v>0</v>
      </c>
      <c r="CN315" s="26">
        <f>CN322+CN316+CN319</f>
        <v>0</v>
      </c>
      <c r="CO315" s="26">
        <f>CO322+CO316+CO319</f>
        <v>0</v>
      </c>
      <c r="CP315" s="26">
        <f t="shared" si="1111"/>
        <v>2316</v>
      </c>
      <c r="CQ315" s="26">
        <f t="shared" si="1112"/>
        <v>2316</v>
      </c>
      <c r="CR315" s="26">
        <f t="shared" si="1113"/>
        <v>2316</v>
      </c>
      <c r="CS315" s="26">
        <f>CS322+CS316+CS319</f>
        <v>0</v>
      </c>
      <c r="CT315" s="19"/>
      <c r="CU315" s="35"/>
      <c r="DA315" s="1" t="s">
        <v>29</v>
      </c>
    </row>
    <row r="316" spans="1:105" ht="31.2" hidden="1" x14ac:dyDescent="0.3">
      <c r="A316" s="16" t="s">
        <v>225</v>
      </c>
      <c r="B316" s="17">
        <v>200</v>
      </c>
      <c r="C316" s="16"/>
      <c r="D316" s="16"/>
      <c r="E316" s="34" t="s">
        <v>38</v>
      </c>
      <c r="F316" s="26">
        <f t="shared" ref="F316:F338" si="1214">F317</f>
        <v>5</v>
      </c>
      <c r="G316" s="26">
        <f t="shared" ref="G316:G338" si="1215">G317</f>
        <v>5</v>
      </c>
      <c r="H316" s="26">
        <f t="shared" ref="H316:H338" si="1216">H317</f>
        <v>5</v>
      </c>
      <c r="I316" s="26">
        <f t="shared" ref="I316:I338" si="1217">I317</f>
        <v>0</v>
      </c>
      <c r="J316" s="26">
        <f t="shared" ref="J316:J338" si="1218">J317</f>
        <v>0</v>
      </c>
      <c r="K316" s="26">
        <f t="shared" ref="K316:K338" si="1219">K317</f>
        <v>0</v>
      </c>
      <c r="L316" s="26">
        <f t="shared" si="967"/>
        <v>5</v>
      </c>
      <c r="M316" s="26">
        <f t="shared" si="968"/>
        <v>5</v>
      </c>
      <c r="N316" s="26">
        <f t="shared" si="969"/>
        <v>5</v>
      </c>
      <c r="O316" s="26">
        <f t="shared" ref="O316:O338" si="1220">O317</f>
        <v>0</v>
      </c>
      <c r="P316" s="26">
        <f t="shared" ref="P316:P338" si="1221">P317</f>
        <v>0</v>
      </c>
      <c r="Q316" s="26">
        <f t="shared" ref="Q316:Q338" si="1222">Q317</f>
        <v>0</v>
      </c>
      <c r="R316" s="26">
        <f t="shared" si="970"/>
        <v>5</v>
      </c>
      <c r="S316" s="26">
        <f t="shared" si="971"/>
        <v>5</v>
      </c>
      <c r="T316" s="26">
        <f t="shared" si="972"/>
        <v>5</v>
      </c>
      <c r="U316" s="26">
        <f t="shared" ref="U316:U338" si="1223">U317</f>
        <v>0</v>
      </c>
      <c r="V316" s="26">
        <f t="shared" ref="V316:V338" si="1224">V317</f>
        <v>0</v>
      </c>
      <c r="W316" s="26">
        <f t="shared" ref="W316:W338" si="1225">W317</f>
        <v>0</v>
      </c>
      <c r="X316" s="26">
        <f t="shared" si="973"/>
        <v>5</v>
      </c>
      <c r="Y316" s="26">
        <f t="shared" si="974"/>
        <v>5</v>
      </c>
      <c r="Z316" s="26">
        <f t="shared" si="975"/>
        <v>5</v>
      </c>
      <c r="AA316" s="26">
        <f t="shared" ref="AA316:AA338" si="1226">AA317</f>
        <v>0</v>
      </c>
      <c r="AB316" s="26">
        <f t="shared" ref="AB316:AB338" si="1227">AB317</f>
        <v>0</v>
      </c>
      <c r="AC316" s="26">
        <f t="shared" ref="AC316:AC338" si="1228">AC317</f>
        <v>0</v>
      </c>
      <c r="AD316" s="26">
        <f t="shared" si="976"/>
        <v>5</v>
      </c>
      <c r="AE316" s="26">
        <f t="shared" si="977"/>
        <v>5</v>
      </c>
      <c r="AF316" s="26">
        <f t="shared" si="978"/>
        <v>5</v>
      </c>
      <c r="AG316" s="26">
        <f t="shared" ref="AG316:AG338" si="1229">AG317</f>
        <v>0</v>
      </c>
      <c r="AH316" s="26">
        <f t="shared" ref="AH316:AH338" si="1230">AH317</f>
        <v>0</v>
      </c>
      <c r="AI316" s="26">
        <f t="shared" ref="AI316:AI338" si="1231">AI317</f>
        <v>0</v>
      </c>
      <c r="AJ316" s="26">
        <f t="shared" si="979"/>
        <v>5</v>
      </c>
      <c r="AK316" s="26">
        <f t="shared" si="980"/>
        <v>5</v>
      </c>
      <c r="AL316" s="26">
        <f t="shared" si="981"/>
        <v>5</v>
      </c>
      <c r="AM316" s="26">
        <f t="shared" ref="AM316:AM338" si="1232">AM317</f>
        <v>0</v>
      </c>
      <c r="AN316" s="26">
        <f t="shared" ref="AN316:AN338" si="1233">AN317</f>
        <v>0</v>
      </c>
      <c r="AO316" s="26">
        <f t="shared" ref="AO316:AO338" si="1234">AO317</f>
        <v>0</v>
      </c>
      <c r="AP316" s="26">
        <f t="shared" si="982"/>
        <v>5</v>
      </c>
      <c r="AQ316" s="26">
        <f t="shared" si="983"/>
        <v>5</v>
      </c>
      <c r="AR316" s="26">
        <f t="shared" si="984"/>
        <v>5</v>
      </c>
      <c r="AS316" s="26">
        <f t="shared" ref="AS316:AS338" si="1235">AS317</f>
        <v>0</v>
      </c>
      <c r="AT316" s="26">
        <f t="shared" ref="AT316:AT338" si="1236">AT317</f>
        <v>0</v>
      </c>
      <c r="AU316" s="26">
        <f t="shared" ref="AU316:AU338" si="1237">AU317</f>
        <v>0</v>
      </c>
      <c r="AV316" s="26">
        <f t="shared" si="985"/>
        <v>5</v>
      </c>
      <c r="AW316" s="26">
        <f t="shared" si="986"/>
        <v>5</v>
      </c>
      <c r="AX316" s="26">
        <f t="shared" si="987"/>
        <v>5</v>
      </c>
      <c r="AY316" s="26">
        <f t="shared" ref="AY316:AY338" si="1238">AY317</f>
        <v>0</v>
      </c>
      <c r="AZ316" s="26">
        <f t="shared" ref="AZ316:AZ338" si="1239">AZ317</f>
        <v>0</v>
      </c>
      <c r="BA316" s="26">
        <f t="shared" ref="BA316:BA338" si="1240">BA317</f>
        <v>0</v>
      </c>
      <c r="BB316" s="26">
        <f t="shared" si="988"/>
        <v>5</v>
      </c>
      <c r="BC316" s="26">
        <f t="shared" si="989"/>
        <v>5</v>
      </c>
      <c r="BD316" s="26">
        <f t="shared" si="990"/>
        <v>5</v>
      </c>
      <c r="BE316" s="26">
        <f t="shared" ref="BE316:BE338" si="1241">BE317</f>
        <v>0</v>
      </c>
      <c r="BF316" s="26">
        <f t="shared" ref="BF316:BF338" si="1242">BF317</f>
        <v>0</v>
      </c>
      <c r="BG316" s="26">
        <f t="shared" ref="BG316:BG338" si="1243">BG317</f>
        <v>0</v>
      </c>
      <c r="BH316" s="26">
        <f t="shared" si="991"/>
        <v>5</v>
      </c>
      <c r="BI316" s="26">
        <f t="shared" si="992"/>
        <v>5</v>
      </c>
      <c r="BJ316" s="26">
        <f t="shared" si="993"/>
        <v>5</v>
      </c>
      <c r="BK316" s="26">
        <f t="shared" ref="BK316:BK338" si="1244">BK317</f>
        <v>0</v>
      </c>
      <c r="BL316" s="26">
        <f t="shared" ref="BL316:BL338" si="1245">BL317</f>
        <v>0</v>
      </c>
      <c r="BM316" s="26">
        <f t="shared" ref="BM316:BM338" si="1246">BM317</f>
        <v>0</v>
      </c>
      <c r="BN316" s="26">
        <f t="shared" si="994"/>
        <v>5</v>
      </c>
      <c r="BO316" s="26">
        <f t="shared" si="995"/>
        <v>5</v>
      </c>
      <c r="BP316" s="26">
        <f t="shared" si="996"/>
        <v>5</v>
      </c>
      <c r="BQ316" s="26">
        <f t="shared" ref="BQ316:BQ338" si="1247">BQ317</f>
        <v>0</v>
      </c>
      <c r="BR316" s="26">
        <f t="shared" ref="BR316:BR338" si="1248">BR317</f>
        <v>0</v>
      </c>
      <c r="BS316" s="26">
        <f t="shared" si="997"/>
        <v>5</v>
      </c>
      <c r="BT316" s="26">
        <f t="shared" si="998"/>
        <v>5</v>
      </c>
      <c r="BU316" s="26">
        <f t="shared" si="999"/>
        <v>5</v>
      </c>
      <c r="BV316" s="26">
        <f t="shared" ref="BV316:BV338" si="1249">BV317</f>
        <v>0</v>
      </c>
      <c r="BW316" s="26">
        <f t="shared" ref="BW316:BW338" si="1250">BW317</f>
        <v>0</v>
      </c>
      <c r="BX316" s="26">
        <f t="shared" si="1000"/>
        <v>5</v>
      </c>
      <c r="BY316" s="26">
        <f t="shared" si="1001"/>
        <v>5</v>
      </c>
      <c r="BZ316" s="26">
        <f t="shared" si="1002"/>
        <v>5</v>
      </c>
      <c r="CA316" s="26">
        <f t="shared" ref="CA316:CA338" si="1251">CA317</f>
        <v>0</v>
      </c>
      <c r="CB316" s="26">
        <f t="shared" ref="CB316:CB338" si="1252">CB317</f>
        <v>0</v>
      </c>
      <c r="CC316" s="26">
        <f t="shared" ref="CC316:CC338" si="1253">CC317</f>
        <v>0</v>
      </c>
      <c r="CD316" s="26">
        <f t="shared" si="1105"/>
        <v>5</v>
      </c>
      <c r="CE316" s="26">
        <f t="shared" si="1106"/>
        <v>5</v>
      </c>
      <c r="CF316" s="26">
        <f t="shared" si="1107"/>
        <v>5</v>
      </c>
      <c r="CG316" s="26">
        <f t="shared" ref="CG316:CG338" si="1254">CG317</f>
        <v>0</v>
      </c>
      <c r="CH316" s="26">
        <f t="shared" ref="CH316:CH338" si="1255">CH317</f>
        <v>0</v>
      </c>
      <c r="CI316" s="26">
        <f t="shared" ref="CI316:CI338" si="1256">CI317</f>
        <v>0</v>
      </c>
      <c r="CJ316" s="26">
        <f t="shared" si="1108"/>
        <v>5</v>
      </c>
      <c r="CK316" s="26">
        <f t="shared" si="1109"/>
        <v>5</v>
      </c>
      <c r="CL316" s="26">
        <f t="shared" si="1110"/>
        <v>5</v>
      </c>
      <c r="CM316" s="26">
        <f t="shared" ref="CM316:CM338" si="1257">CM317</f>
        <v>0</v>
      </c>
      <c r="CN316" s="26">
        <f t="shared" ref="CN316:CN338" si="1258">CN317</f>
        <v>0</v>
      </c>
      <c r="CO316" s="26">
        <f t="shared" ref="CO316:CO338" si="1259">CO317</f>
        <v>0</v>
      </c>
      <c r="CP316" s="26">
        <f t="shared" si="1111"/>
        <v>5</v>
      </c>
      <c r="CQ316" s="26">
        <f t="shared" si="1112"/>
        <v>5</v>
      </c>
      <c r="CR316" s="26">
        <f t="shared" si="1113"/>
        <v>5</v>
      </c>
      <c r="CS316" s="26">
        <f t="shared" ref="CS316:CS338" si="1260">CS317</f>
        <v>0</v>
      </c>
      <c r="CT316" s="19"/>
      <c r="CU316" s="35"/>
      <c r="CY316" s="1" t="s">
        <v>27</v>
      </c>
    </row>
    <row r="317" spans="1:105" ht="46.8" hidden="1" x14ac:dyDescent="0.3">
      <c r="A317" s="16" t="s">
        <v>225</v>
      </c>
      <c r="B317" s="17">
        <v>240</v>
      </c>
      <c r="C317" s="16"/>
      <c r="D317" s="16"/>
      <c r="E317" s="34" t="s">
        <v>39</v>
      </c>
      <c r="F317" s="26">
        <f t="shared" si="1214"/>
        <v>5</v>
      </c>
      <c r="G317" s="26">
        <f t="shared" si="1215"/>
        <v>5</v>
      </c>
      <c r="H317" s="26">
        <f t="shared" si="1216"/>
        <v>5</v>
      </c>
      <c r="I317" s="26">
        <f t="shared" si="1217"/>
        <v>0</v>
      </c>
      <c r="J317" s="26">
        <f t="shared" si="1218"/>
        <v>0</v>
      </c>
      <c r="K317" s="26">
        <f t="shared" si="1219"/>
        <v>0</v>
      </c>
      <c r="L317" s="26">
        <f t="shared" si="967"/>
        <v>5</v>
      </c>
      <c r="M317" s="26">
        <f t="shared" si="968"/>
        <v>5</v>
      </c>
      <c r="N317" s="26">
        <f t="shared" si="969"/>
        <v>5</v>
      </c>
      <c r="O317" s="26">
        <f t="shared" si="1220"/>
        <v>0</v>
      </c>
      <c r="P317" s="26">
        <f t="shared" si="1221"/>
        <v>0</v>
      </c>
      <c r="Q317" s="26">
        <f t="shared" si="1222"/>
        <v>0</v>
      </c>
      <c r="R317" s="26">
        <f t="shared" si="970"/>
        <v>5</v>
      </c>
      <c r="S317" s="26">
        <f t="shared" si="971"/>
        <v>5</v>
      </c>
      <c r="T317" s="26">
        <f t="shared" si="972"/>
        <v>5</v>
      </c>
      <c r="U317" s="26">
        <f t="shared" si="1223"/>
        <v>0</v>
      </c>
      <c r="V317" s="26">
        <f t="shared" si="1224"/>
        <v>0</v>
      </c>
      <c r="W317" s="26">
        <f t="shared" si="1225"/>
        <v>0</v>
      </c>
      <c r="X317" s="26">
        <f t="shared" si="973"/>
        <v>5</v>
      </c>
      <c r="Y317" s="26">
        <f t="shared" si="974"/>
        <v>5</v>
      </c>
      <c r="Z317" s="26">
        <f t="shared" si="975"/>
        <v>5</v>
      </c>
      <c r="AA317" s="26">
        <f t="shared" si="1226"/>
        <v>0</v>
      </c>
      <c r="AB317" s="26">
        <f t="shared" si="1227"/>
        <v>0</v>
      </c>
      <c r="AC317" s="26">
        <f t="shared" si="1228"/>
        <v>0</v>
      </c>
      <c r="AD317" s="26">
        <f t="shared" si="976"/>
        <v>5</v>
      </c>
      <c r="AE317" s="26">
        <f t="shared" si="977"/>
        <v>5</v>
      </c>
      <c r="AF317" s="26">
        <f t="shared" si="978"/>
        <v>5</v>
      </c>
      <c r="AG317" s="26">
        <f t="shared" si="1229"/>
        <v>0</v>
      </c>
      <c r="AH317" s="26">
        <f t="shared" si="1230"/>
        <v>0</v>
      </c>
      <c r="AI317" s="26">
        <f t="shared" si="1231"/>
        <v>0</v>
      </c>
      <c r="AJ317" s="26">
        <f t="shared" si="979"/>
        <v>5</v>
      </c>
      <c r="AK317" s="26">
        <f t="shared" si="980"/>
        <v>5</v>
      </c>
      <c r="AL317" s="26">
        <f t="shared" si="981"/>
        <v>5</v>
      </c>
      <c r="AM317" s="26">
        <f t="shared" si="1232"/>
        <v>0</v>
      </c>
      <c r="AN317" s="26">
        <f t="shared" si="1233"/>
        <v>0</v>
      </c>
      <c r="AO317" s="26">
        <f t="shared" si="1234"/>
        <v>0</v>
      </c>
      <c r="AP317" s="26">
        <f t="shared" si="982"/>
        <v>5</v>
      </c>
      <c r="AQ317" s="26">
        <f t="shared" si="983"/>
        <v>5</v>
      </c>
      <c r="AR317" s="26">
        <f t="shared" si="984"/>
        <v>5</v>
      </c>
      <c r="AS317" s="26">
        <f t="shared" si="1235"/>
        <v>0</v>
      </c>
      <c r="AT317" s="26">
        <f t="shared" si="1236"/>
        <v>0</v>
      </c>
      <c r="AU317" s="26">
        <f t="shared" si="1237"/>
        <v>0</v>
      </c>
      <c r="AV317" s="26">
        <f t="shared" si="985"/>
        <v>5</v>
      </c>
      <c r="AW317" s="26">
        <f t="shared" si="986"/>
        <v>5</v>
      </c>
      <c r="AX317" s="26">
        <f t="shared" si="987"/>
        <v>5</v>
      </c>
      <c r="AY317" s="26">
        <f t="shared" si="1238"/>
        <v>0</v>
      </c>
      <c r="AZ317" s="26">
        <f t="shared" si="1239"/>
        <v>0</v>
      </c>
      <c r="BA317" s="26">
        <f t="shared" si="1240"/>
        <v>0</v>
      </c>
      <c r="BB317" s="26">
        <f t="shared" si="988"/>
        <v>5</v>
      </c>
      <c r="BC317" s="26">
        <f t="shared" si="989"/>
        <v>5</v>
      </c>
      <c r="BD317" s="26">
        <f t="shared" si="990"/>
        <v>5</v>
      </c>
      <c r="BE317" s="26">
        <f t="shared" si="1241"/>
        <v>0</v>
      </c>
      <c r="BF317" s="26">
        <f t="shared" si="1242"/>
        <v>0</v>
      </c>
      <c r="BG317" s="26">
        <f t="shared" si="1243"/>
        <v>0</v>
      </c>
      <c r="BH317" s="26">
        <f t="shared" si="991"/>
        <v>5</v>
      </c>
      <c r="BI317" s="26">
        <f t="shared" si="992"/>
        <v>5</v>
      </c>
      <c r="BJ317" s="26">
        <f t="shared" si="993"/>
        <v>5</v>
      </c>
      <c r="BK317" s="26">
        <f t="shared" si="1244"/>
        <v>0</v>
      </c>
      <c r="BL317" s="26">
        <f t="shared" si="1245"/>
        <v>0</v>
      </c>
      <c r="BM317" s="26">
        <f t="shared" si="1246"/>
        <v>0</v>
      </c>
      <c r="BN317" s="26">
        <f t="shared" si="994"/>
        <v>5</v>
      </c>
      <c r="BO317" s="26">
        <f t="shared" si="995"/>
        <v>5</v>
      </c>
      <c r="BP317" s="26">
        <f t="shared" si="996"/>
        <v>5</v>
      </c>
      <c r="BQ317" s="26">
        <f t="shared" si="1247"/>
        <v>0</v>
      </c>
      <c r="BR317" s="26">
        <f t="shared" si="1248"/>
        <v>0</v>
      </c>
      <c r="BS317" s="26">
        <f t="shared" si="997"/>
        <v>5</v>
      </c>
      <c r="BT317" s="26">
        <f t="shared" si="998"/>
        <v>5</v>
      </c>
      <c r="BU317" s="26">
        <f t="shared" si="999"/>
        <v>5</v>
      </c>
      <c r="BV317" s="26">
        <f t="shared" si="1249"/>
        <v>0</v>
      </c>
      <c r="BW317" s="26">
        <f t="shared" si="1250"/>
        <v>0</v>
      </c>
      <c r="BX317" s="26">
        <f t="shared" si="1000"/>
        <v>5</v>
      </c>
      <c r="BY317" s="26">
        <f t="shared" si="1001"/>
        <v>5</v>
      </c>
      <c r="BZ317" s="26">
        <f t="shared" si="1002"/>
        <v>5</v>
      </c>
      <c r="CA317" s="26">
        <f t="shared" si="1251"/>
        <v>0</v>
      </c>
      <c r="CB317" s="26">
        <f t="shared" si="1252"/>
        <v>0</v>
      </c>
      <c r="CC317" s="26">
        <f t="shared" si="1253"/>
        <v>0</v>
      </c>
      <c r="CD317" s="26">
        <f t="shared" si="1105"/>
        <v>5</v>
      </c>
      <c r="CE317" s="26">
        <f t="shared" si="1106"/>
        <v>5</v>
      </c>
      <c r="CF317" s="26">
        <f t="shared" si="1107"/>
        <v>5</v>
      </c>
      <c r="CG317" s="26">
        <f t="shared" si="1254"/>
        <v>0</v>
      </c>
      <c r="CH317" s="26">
        <f t="shared" si="1255"/>
        <v>0</v>
      </c>
      <c r="CI317" s="26">
        <f t="shared" si="1256"/>
        <v>0</v>
      </c>
      <c r="CJ317" s="26">
        <f t="shared" si="1108"/>
        <v>5</v>
      </c>
      <c r="CK317" s="26">
        <f t="shared" si="1109"/>
        <v>5</v>
      </c>
      <c r="CL317" s="26">
        <f t="shared" si="1110"/>
        <v>5</v>
      </c>
      <c r="CM317" s="26">
        <f t="shared" si="1257"/>
        <v>0</v>
      </c>
      <c r="CN317" s="26">
        <f t="shared" si="1258"/>
        <v>0</v>
      </c>
      <c r="CO317" s="26">
        <f t="shared" si="1259"/>
        <v>0</v>
      </c>
      <c r="CP317" s="26">
        <f t="shared" si="1111"/>
        <v>5</v>
      </c>
      <c r="CQ317" s="26">
        <f t="shared" si="1112"/>
        <v>5</v>
      </c>
      <c r="CR317" s="26">
        <f t="shared" si="1113"/>
        <v>5</v>
      </c>
      <c r="CS317" s="26">
        <f t="shared" si="1260"/>
        <v>0</v>
      </c>
      <c r="CT317" s="19"/>
      <c r="CU317" s="35"/>
      <c r="CZ317" s="1" t="s">
        <v>28</v>
      </c>
    </row>
    <row r="318" spans="1:105" hidden="1" x14ac:dyDescent="0.3">
      <c r="A318" s="16" t="s">
        <v>225</v>
      </c>
      <c r="B318" s="17">
        <v>240</v>
      </c>
      <c r="C318" s="16" t="s">
        <v>45</v>
      </c>
      <c r="D318" s="16" t="s">
        <v>103</v>
      </c>
      <c r="E318" s="34" t="s">
        <v>104</v>
      </c>
      <c r="F318" s="26">
        <v>5</v>
      </c>
      <c r="G318" s="26">
        <v>5</v>
      </c>
      <c r="H318" s="26">
        <v>5</v>
      </c>
      <c r="I318" s="26"/>
      <c r="J318" s="26"/>
      <c r="K318" s="26"/>
      <c r="L318" s="26">
        <f t="shared" si="967"/>
        <v>5</v>
      </c>
      <c r="M318" s="26">
        <f t="shared" si="968"/>
        <v>5</v>
      </c>
      <c r="N318" s="26">
        <f t="shared" si="969"/>
        <v>5</v>
      </c>
      <c r="O318" s="26"/>
      <c r="P318" s="26"/>
      <c r="Q318" s="26"/>
      <c r="R318" s="26">
        <f t="shared" si="970"/>
        <v>5</v>
      </c>
      <c r="S318" s="26">
        <f t="shared" si="971"/>
        <v>5</v>
      </c>
      <c r="T318" s="26">
        <f t="shared" si="972"/>
        <v>5</v>
      </c>
      <c r="U318" s="26"/>
      <c r="V318" s="26"/>
      <c r="W318" s="26"/>
      <c r="X318" s="26">
        <f t="shared" si="973"/>
        <v>5</v>
      </c>
      <c r="Y318" s="26">
        <f t="shared" si="974"/>
        <v>5</v>
      </c>
      <c r="Z318" s="26">
        <f t="shared" si="975"/>
        <v>5</v>
      </c>
      <c r="AA318" s="26"/>
      <c r="AB318" s="26"/>
      <c r="AC318" s="26"/>
      <c r="AD318" s="26">
        <f t="shared" si="976"/>
        <v>5</v>
      </c>
      <c r="AE318" s="26">
        <f t="shared" si="977"/>
        <v>5</v>
      </c>
      <c r="AF318" s="26">
        <f t="shared" si="978"/>
        <v>5</v>
      </c>
      <c r="AG318" s="26"/>
      <c r="AH318" s="26"/>
      <c r="AI318" s="26"/>
      <c r="AJ318" s="26">
        <f t="shared" si="979"/>
        <v>5</v>
      </c>
      <c r="AK318" s="26">
        <f t="shared" si="980"/>
        <v>5</v>
      </c>
      <c r="AL318" s="26">
        <f t="shared" si="981"/>
        <v>5</v>
      </c>
      <c r="AM318" s="26"/>
      <c r="AN318" s="26"/>
      <c r="AO318" s="26"/>
      <c r="AP318" s="26">
        <f t="shared" si="982"/>
        <v>5</v>
      </c>
      <c r="AQ318" s="26">
        <f t="shared" si="983"/>
        <v>5</v>
      </c>
      <c r="AR318" s="26">
        <f t="shared" si="984"/>
        <v>5</v>
      </c>
      <c r="AS318" s="26"/>
      <c r="AT318" s="26"/>
      <c r="AU318" s="26"/>
      <c r="AV318" s="26">
        <f t="shared" si="985"/>
        <v>5</v>
      </c>
      <c r="AW318" s="26">
        <f t="shared" si="986"/>
        <v>5</v>
      </c>
      <c r="AX318" s="26">
        <f t="shared" si="987"/>
        <v>5</v>
      </c>
      <c r="AY318" s="26"/>
      <c r="AZ318" s="26"/>
      <c r="BA318" s="26"/>
      <c r="BB318" s="26">
        <f t="shared" si="988"/>
        <v>5</v>
      </c>
      <c r="BC318" s="26">
        <f t="shared" si="989"/>
        <v>5</v>
      </c>
      <c r="BD318" s="26">
        <f t="shared" si="990"/>
        <v>5</v>
      </c>
      <c r="BE318" s="26"/>
      <c r="BF318" s="26"/>
      <c r="BG318" s="26"/>
      <c r="BH318" s="26">
        <f t="shared" si="991"/>
        <v>5</v>
      </c>
      <c r="BI318" s="26">
        <f t="shared" si="992"/>
        <v>5</v>
      </c>
      <c r="BJ318" s="26">
        <f t="shared" si="993"/>
        <v>5</v>
      </c>
      <c r="BK318" s="26"/>
      <c r="BL318" s="26"/>
      <c r="BM318" s="26"/>
      <c r="BN318" s="26">
        <f t="shared" si="994"/>
        <v>5</v>
      </c>
      <c r="BO318" s="26">
        <f t="shared" si="995"/>
        <v>5</v>
      </c>
      <c r="BP318" s="26">
        <f t="shared" si="996"/>
        <v>5</v>
      </c>
      <c r="BQ318" s="26"/>
      <c r="BR318" s="26"/>
      <c r="BS318" s="26">
        <f t="shared" si="997"/>
        <v>5</v>
      </c>
      <c r="BT318" s="26">
        <f t="shared" si="998"/>
        <v>5</v>
      </c>
      <c r="BU318" s="26">
        <f t="shared" si="999"/>
        <v>5</v>
      </c>
      <c r="BV318" s="26"/>
      <c r="BW318" s="26"/>
      <c r="BX318" s="26">
        <f t="shared" si="1000"/>
        <v>5</v>
      </c>
      <c r="BY318" s="26">
        <f t="shared" si="1001"/>
        <v>5</v>
      </c>
      <c r="BZ318" s="26">
        <f t="shared" si="1002"/>
        <v>5</v>
      </c>
      <c r="CA318" s="26"/>
      <c r="CB318" s="26"/>
      <c r="CC318" s="26"/>
      <c r="CD318" s="26">
        <f t="shared" si="1105"/>
        <v>5</v>
      </c>
      <c r="CE318" s="26">
        <f t="shared" si="1106"/>
        <v>5</v>
      </c>
      <c r="CF318" s="26">
        <f t="shared" si="1107"/>
        <v>5</v>
      </c>
      <c r="CG318" s="26"/>
      <c r="CH318" s="26"/>
      <c r="CI318" s="26"/>
      <c r="CJ318" s="26">
        <f t="shared" si="1108"/>
        <v>5</v>
      </c>
      <c r="CK318" s="26">
        <f t="shared" si="1109"/>
        <v>5</v>
      </c>
      <c r="CL318" s="26">
        <f t="shared" si="1110"/>
        <v>5</v>
      </c>
      <c r="CM318" s="26"/>
      <c r="CN318" s="26"/>
      <c r="CO318" s="26"/>
      <c r="CP318" s="26">
        <f t="shared" si="1111"/>
        <v>5</v>
      </c>
      <c r="CQ318" s="26">
        <f t="shared" si="1112"/>
        <v>5</v>
      </c>
      <c r="CR318" s="26">
        <f t="shared" si="1113"/>
        <v>5</v>
      </c>
      <c r="CS318" s="26"/>
      <c r="CT318" s="19"/>
      <c r="CU318" s="35"/>
    </row>
    <row r="319" spans="1:105" ht="31.2" hidden="1" x14ac:dyDescent="0.3">
      <c r="A319" s="16" t="s">
        <v>225</v>
      </c>
      <c r="B319" s="17">
        <v>300</v>
      </c>
      <c r="C319" s="16"/>
      <c r="D319" s="16"/>
      <c r="E319" s="34" t="s">
        <v>192</v>
      </c>
      <c r="F319" s="26">
        <f t="shared" si="1214"/>
        <v>220</v>
      </c>
      <c r="G319" s="26">
        <f t="shared" si="1215"/>
        <v>220</v>
      </c>
      <c r="H319" s="26">
        <f t="shared" si="1216"/>
        <v>220</v>
      </c>
      <c r="I319" s="26">
        <f t="shared" si="1217"/>
        <v>0</v>
      </c>
      <c r="J319" s="26">
        <f t="shared" si="1218"/>
        <v>0</v>
      </c>
      <c r="K319" s="26">
        <f t="shared" si="1219"/>
        <v>0</v>
      </c>
      <c r="L319" s="26">
        <f t="shared" si="967"/>
        <v>220</v>
      </c>
      <c r="M319" s="26">
        <f t="shared" si="968"/>
        <v>220</v>
      </c>
      <c r="N319" s="26">
        <f t="shared" si="969"/>
        <v>220</v>
      </c>
      <c r="O319" s="26">
        <f t="shared" si="1220"/>
        <v>0</v>
      </c>
      <c r="P319" s="26">
        <f t="shared" si="1221"/>
        <v>0</v>
      </c>
      <c r="Q319" s="26">
        <f t="shared" si="1222"/>
        <v>0</v>
      </c>
      <c r="R319" s="26">
        <f t="shared" si="970"/>
        <v>220</v>
      </c>
      <c r="S319" s="26">
        <f t="shared" si="971"/>
        <v>220</v>
      </c>
      <c r="T319" s="26">
        <f t="shared" si="972"/>
        <v>220</v>
      </c>
      <c r="U319" s="26">
        <f t="shared" si="1223"/>
        <v>0</v>
      </c>
      <c r="V319" s="26">
        <f t="shared" si="1224"/>
        <v>0</v>
      </c>
      <c r="W319" s="26">
        <f t="shared" si="1225"/>
        <v>0</v>
      </c>
      <c r="X319" s="26">
        <f t="shared" si="973"/>
        <v>220</v>
      </c>
      <c r="Y319" s="26">
        <f t="shared" si="974"/>
        <v>220</v>
      </c>
      <c r="Z319" s="26">
        <f t="shared" si="975"/>
        <v>220</v>
      </c>
      <c r="AA319" s="26">
        <f t="shared" si="1226"/>
        <v>0</v>
      </c>
      <c r="AB319" s="26">
        <f t="shared" si="1227"/>
        <v>0</v>
      </c>
      <c r="AC319" s="26">
        <f t="shared" si="1228"/>
        <v>0</v>
      </c>
      <c r="AD319" s="26">
        <f t="shared" si="976"/>
        <v>220</v>
      </c>
      <c r="AE319" s="26">
        <f t="shared" si="977"/>
        <v>220</v>
      </c>
      <c r="AF319" s="26">
        <f t="shared" si="978"/>
        <v>220</v>
      </c>
      <c r="AG319" s="26">
        <f t="shared" si="1229"/>
        <v>0</v>
      </c>
      <c r="AH319" s="26">
        <f t="shared" si="1230"/>
        <v>0</v>
      </c>
      <c r="AI319" s="26">
        <f t="shared" si="1231"/>
        <v>0</v>
      </c>
      <c r="AJ319" s="26">
        <f t="shared" si="979"/>
        <v>220</v>
      </c>
      <c r="AK319" s="26">
        <f t="shared" si="980"/>
        <v>220</v>
      </c>
      <c r="AL319" s="26">
        <f t="shared" si="981"/>
        <v>220</v>
      </c>
      <c r="AM319" s="26">
        <f t="shared" si="1232"/>
        <v>0</v>
      </c>
      <c r="AN319" s="26">
        <f t="shared" si="1233"/>
        <v>0</v>
      </c>
      <c r="AO319" s="26">
        <f t="shared" si="1234"/>
        <v>0</v>
      </c>
      <c r="AP319" s="26">
        <f t="shared" si="982"/>
        <v>220</v>
      </c>
      <c r="AQ319" s="26">
        <f t="shared" si="983"/>
        <v>220</v>
      </c>
      <c r="AR319" s="26">
        <f t="shared" si="984"/>
        <v>220</v>
      </c>
      <c r="AS319" s="26">
        <f t="shared" si="1235"/>
        <v>0</v>
      </c>
      <c r="AT319" s="26">
        <f t="shared" si="1236"/>
        <v>0</v>
      </c>
      <c r="AU319" s="26">
        <f t="shared" si="1237"/>
        <v>0</v>
      </c>
      <c r="AV319" s="26">
        <f t="shared" si="985"/>
        <v>220</v>
      </c>
      <c r="AW319" s="26">
        <f t="shared" si="986"/>
        <v>220</v>
      </c>
      <c r="AX319" s="26">
        <f t="shared" si="987"/>
        <v>220</v>
      </c>
      <c r="AY319" s="26">
        <f t="shared" si="1238"/>
        <v>0</v>
      </c>
      <c r="AZ319" s="26">
        <f t="shared" si="1239"/>
        <v>0</v>
      </c>
      <c r="BA319" s="26">
        <f t="shared" si="1240"/>
        <v>0</v>
      </c>
      <c r="BB319" s="26">
        <f t="shared" si="988"/>
        <v>220</v>
      </c>
      <c r="BC319" s="26">
        <f t="shared" si="989"/>
        <v>220</v>
      </c>
      <c r="BD319" s="26">
        <f t="shared" si="990"/>
        <v>220</v>
      </c>
      <c r="BE319" s="26">
        <f t="shared" si="1241"/>
        <v>0</v>
      </c>
      <c r="BF319" s="26">
        <f t="shared" si="1242"/>
        <v>0</v>
      </c>
      <c r="BG319" s="26">
        <f t="shared" si="1243"/>
        <v>0</v>
      </c>
      <c r="BH319" s="26">
        <f t="shared" si="991"/>
        <v>220</v>
      </c>
      <c r="BI319" s="26">
        <f t="shared" si="992"/>
        <v>220</v>
      </c>
      <c r="BJ319" s="26">
        <f t="shared" si="993"/>
        <v>220</v>
      </c>
      <c r="BK319" s="26">
        <f t="shared" si="1244"/>
        <v>0</v>
      </c>
      <c r="BL319" s="26">
        <f t="shared" si="1245"/>
        <v>0</v>
      </c>
      <c r="BM319" s="26">
        <f t="shared" si="1246"/>
        <v>0</v>
      </c>
      <c r="BN319" s="26">
        <f t="shared" si="994"/>
        <v>220</v>
      </c>
      <c r="BO319" s="26">
        <f t="shared" si="995"/>
        <v>220</v>
      </c>
      <c r="BP319" s="26">
        <f t="shared" si="996"/>
        <v>220</v>
      </c>
      <c r="BQ319" s="26">
        <f t="shared" si="1247"/>
        <v>0</v>
      </c>
      <c r="BR319" s="26">
        <f t="shared" si="1248"/>
        <v>0</v>
      </c>
      <c r="BS319" s="26">
        <f t="shared" si="997"/>
        <v>220</v>
      </c>
      <c r="BT319" s="26">
        <f t="shared" si="998"/>
        <v>220</v>
      </c>
      <c r="BU319" s="26">
        <f t="shared" si="999"/>
        <v>220</v>
      </c>
      <c r="BV319" s="26">
        <f t="shared" si="1249"/>
        <v>0</v>
      </c>
      <c r="BW319" s="26">
        <f t="shared" si="1250"/>
        <v>0</v>
      </c>
      <c r="BX319" s="26">
        <f t="shared" si="1000"/>
        <v>220</v>
      </c>
      <c r="BY319" s="26">
        <f t="shared" si="1001"/>
        <v>220</v>
      </c>
      <c r="BZ319" s="26">
        <f t="shared" si="1002"/>
        <v>220</v>
      </c>
      <c r="CA319" s="26">
        <f t="shared" si="1251"/>
        <v>0</v>
      </c>
      <c r="CB319" s="26">
        <f t="shared" si="1252"/>
        <v>0</v>
      </c>
      <c r="CC319" s="26">
        <f t="shared" si="1253"/>
        <v>0</v>
      </c>
      <c r="CD319" s="26">
        <f t="shared" si="1105"/>
        <v>220</v>
      </c>
      <c r="CE319" s="26">
        <f t="shared" si="1106"/>
        <v>220</v>
      </c>
      <c r="CF319" s="26">
        <f t="shared" si="1107"/>
        <v>220</v>
      </c>
      <c r="CG319" s="26">
        <f t="shared" si="1254"/>
        <v>0</v>
      </c>
      <c r="CH319" s="26">
        <f t="shared" si="1255"/>
        <v>0</v>
      </c>
      <c r="CI319" s="26">
        <f t="shared" si="1256"/>
        <v>0</v>
      </c>
      <c r="CJ319" s="26">
        <f t="shared" si="1108"/>
        <v>220</v>
      </c>
      <c r="CK319" s="26">
        <f t="shared" si="1109"/>
        <v>220</v>
      </c>
      <c r="CL319" s="26">
        <f t="shared" si="1110"/>
        <v>220</v>
      </c>
      <c r="CM319" s="26">
        <f t="shared" si="1257"/>
        <v>0</v>
      </c>
      <c r="CN319" s="26">
        <f t="shared" si="1258"/>
        <v>0</v>
      </c>
      <c r="CO319" s="26">
        <f t="shared" si="1259"/>
        <v>0</v>
      </c>
      <c r="CP319" s="26">
        <f t="shared" si="1111"/>
        <v>220</v>
      </c>
      <c r="CQ319" s="26">
        <f t="shared" si="1112"/>
        <v>220</v>
      </c>
      <c r="CR319" s="26">
        <f t="shared" si="1113"/>
        <v>220</v>
      </c>
      <c r="CS319" s="26">
        <f t="shared" si="1260"/>
        <v>0</v>
      </c>
      <c r="CT319" s="19"/>
      <c r="CU319" s="35"/>
      <c r="CY319" s="1" t="s">
        <v>27</v>
      </c>
    </row>
    <row r="320" spans="1:105" hidden="1" x14ac:dyDescent="0.3">
      <c r="A320" s="16" t="s">
        <v>225</v>
      </c>
      <c r="B320" s="17">
        <v>350</v>
      </c>
      <c r="C320" s="16"/>
      <c r="D320" s="16"/>
      <c r="E320" s="34" t="s">
        <v>193</v>
      </c>
      <c r="F320" s="26">
        <f t="shared" si="1214"/>
        <v>220</v>
      </c>
      <c r="G320" s="26">
        <f t="shared" si="1215"/>
        <v>220</v>
      </c>
      <c r="H320" s="26">
        <f t="shared" si="1216"/>
        <v>220</v>
      </c>
      <c r="I320" s="26">
        <f t="shared" si="1217"/>
        <v>0</v>
      </c>
      <c r="J320" s="26">
        <f t="shared" si="1218"/>
        <v>0</v>
      </c>
      <c r="K320" s="26">
        <f t="shared" si="1219"/>
        <v>0</v>
      </c>
      <c r="L320" s="26">
        <f t="shared" si="967"/>
        <v>220</v>
      </c>
      <c r="M320" s="26">
        <f t="shared" si="968"/>
        <v>220</v>
      </c>
      <c r="N320" s="26">
        <f t="shared" si="969"/>
        <v>220</v>
      </c>
      <c r="O320" s="26">
        <f t="shared" si="1220"/>
        <v>0</v>
      </c>
      <c r="P320" s="26">
        <f t="shared" si="1221"/>
        <v>0</v>
      </c>
      <c r="Q320" s="26">
        <f t="shared" si="1222"/>
        <v>0</v>
      </c>
      <c r="R320" s="26">
        <f t="shared" si="970"/>
        <v>220</v>
      </c>
      <c r="S320" s="26">
        <f t="shared" si="971"/>
        <v>220</v>
      </c>
      <c r="T320" s="26">
        <f t="shared" si="972"/>
        <v>220</v>
      </c>
      <c r="U320" s="26">
        <f t="shared" si="1223"/>
        <v>0</v>
      </c>
      <c r="V320" s="26">
        <f t="shared" si="1224"/>
        <v>0</v>
      </c>
      <c r="W320" s="26">
        <f t="shared" si="1225"/>
        <v>0</v>
      </c>
      <c r="X320" s="26">
        <f t="shared" si="973"/>
        <v>220</v>
      </c>
      <c r="Y320" s="26">
        <f t="shared" si="974"/>
        <v>220</v>
      </c>
      <c r="Z320" s="26">
        <f t="shared" si="975"/>
        <v>220</v>
      </c>
      <c r="AA320" s="26">
        <f t="shared" si="1226"/>
        <v>0</v>
      </c>
      <c r="AB320" s="26">
        <f t="shared" si="1227"/>
        <v>0</v>
      </c>
      <c r="AC320" s="26">
        <f t="shared" si="1228"/>
        <v>0</v>
      </c>
      <c r="AD320" s="26">
        <f t="shared" si="976"/>
        <v>220</v>
      </c>
      <c r="AE320" s="26">
        <f t="shared" si="977"/>
        <v>220</v>
      </c>
      <c r="AF320" s="26">
        <f t="shared" si="978"/>
        <v>220</v>
      </c>
      <c r="AG320" s="26">
        <f t="shared" si="1229"/>
        <v>0</v>
      </c>
      <c r="AH320" s="26">
        <f t="shared" si="1230"/>
        <v>0</v>
      </c>
      <c r="AI320" s="26">
        <f t="shared" si="1231"/>
        <v>0</v>
      </c>
      <c r="AJ320" s="26">
        <f t="shared" si="979"/>
        <v>220</v>
      </c>
      <c r="AK320" s="26">
        <f t="shared" si="980"/>
        <v>220</v>
      </c>
      <c r="AL320" s="26">
        <f t="shared" si="981"/>
        <v>220</v>
      </c>
      <c r="AM320" s="26">
        <f t="shared" si="1232"/>
        <v>0</v>
      </c>
      <c r="AN320" s="26">
        <f t="shared" si="1233"/>
        <v>0</v>
      </c>
      <c r="AO320" s="26">
        <f t="shared" si="1234"/>
        <v>0</v>
      </c>
      <c r="AP320" s="26">
        <f t="shared" si="982"/>
        <v>220</v>
      </c>
      <c r="AQ320" s="26">
        <f t="shared" si="983"/>
        <v>220</v>
      </c>
      <c r="AR320" s="26">
        <f t="shared" si="984"/>
        <v>220</v>
      </c>
      <c r="AS320" s="26">
        <f t="shared" si="1235"/>
        <v>0</v>
      </c>
      <c r="AT320" s="26">
        <f t="shared" si="1236"/>
        <v>0</v>
      </c>
      <c r="AU320" s="26">
        <f t="shared" si="1237"/>
        <v>0</v>
      </c>
      <c r="AV320" s="26">
        <f t="shared" si="985"/>
        <v>220</v>
      </c>
      <c r="AW320" s="26">
        <f t="shared" si="986"/>
        <v>220</v>
      </c>
      <c r="AX320" s="26">
        <f t="shared" si="987"/>
        <v>220</v>
      </c>
      <c r="AY320" s="26">
        <f t="shared" si="1238"/>
        <v>0</v>
      </c>
      <c r="AZ320" s="26">
        <f t="shared" si="1239"/>
        <v>0</v>
      </c>
      <c r="BA320" s="26">
        <f t="shared" si="1240"/>
        <v>0</v>
      </c>
      <c r="BB320" s="26">
        <f t="shared" si="988"/>
        <v>220</v>
      </c>
      <c r="BC320" s="26">
        <f t="shared" si="989"/>
        <v>220</v>
      </c>
      <c r="BD320" s="26">
        <f t="shared" si="990"/>
        <v>220</v>
      </c>
      <c r="BE320" s="26">
        <f t="shared" si="1241"/>
        <v>0</v>
      </c>
      <c r="BF320" s="26">
        <f t="shared" si="1242"/>
        <v>0</v>
      </c>
      <c r="BG320" s="26">
        <f t="shared" si="1243"/>
        <v>0</v>
      </c>
      <c r="BH320" s="26">
        <f t="shared" si="991"/>
        <v>220</v>
      </c>
      <c r="BI320" s="26">
        <f t="shared" si="992"/>
        <v>220</v>
      </c>
      <c r="BJ320" s="26">
        <f t="shared" si="993"/>
        <v>220</v>
      </c>
      <c r="BK320" s="26">
        <f t="shared" si="1244"/>
        <v>0</v>
      </c>
      <c r="BL320" s="26">
        <f t="shared" si="1245"/>
        <v>0</v>
      </c>
      <c r="BM320" s="26">
        <f t="shared" si="1246"/>
        <v>0</v>
      </c>
      <c r="BN320" s="26">
        <f t="shared" si="994"/>
        <v>220</v>
      </c>
      <c r="BO320" s="26">
        <f t="shared" si="995"/>
        <v>220</v>
      </c>
      <c r="BP320" s="26">
        <f t="shared" si="996"/>
        <v>220</v>
      </c>
      <c r="BQ320" s="26">
        <f t="shared" si="1247"/>
        <v>0</v>
      </c>
      <c r="BR320" s="26">
        <f t="shared" si="1248"/>
        <v>0</v>
      </c>
      <c r="BS320" s="26">
        <f t="shared" si="997"/>
        <v>220</v>
      </c>
      <c r="BT320" s="26">
        <f t="shared" si="998"/>
        <v>220</v>
      </c>
      <c r="BU320" s="26">
        <f t="shared" si="999"/>
        <v>220</v>
      </c>
      <c r="BV320" s="26">
        <f t="shared" si="1249"/>
        <v>0</v>
      </c>
      <c r="BW320" s="26">
        <f t="shared" si="1250"/>
        <v>0</v>
      </c>
      <c r="BX320" s="26">
        <f t="shared" si="1000"/>
        <v>220</v>
      </c>
      <c r="BY320" s="26">
        <f t="shared" si="1001"/>
        <v>220</v>
      </c>
      <c r="BZ320" s="26">
        <f t="shared" si="1002"/>
        <v>220</v>
      </c>
      <c r="CA320" s="26">
        <f t="shared" si="1251"/>
        <v>0</v>
      </c>
      <c r="CB320" s="26">
        <f t="shared" si="1252"/>
        <v>0</v>
      </c>
      <c r="CC320" s="26">
        <f t="shared" si="1253"/>
        <v>0</v>
      </c>
      <c r="CD320" s="26">
        <f t="shared" si="1105"/>
        <v>220</v>
      </c>
      <c r="CE320" s="26">
        <f t="shared" si="1106"/>
        <v>220</v>
      </c>
      <c r="CF320" s="26">
        <f t="shared" si="1107"/>
        <v>220</v>
      </c>
      <c r="CG320" s="26">
        <f t="shared" si="1254"/>
        <v>0</v>
      </c>
      <c r="CH320" s="26">
        <f t="shared" si="1255"/>
        <v>0</v>
      </c>
      <c r="CI320" s="26">
        <f t="shared" si="1256"/>
        <v>0</v>
      </c>
      <c r="CJ320" s="26">
        <f t="shared" si="1108"/>
        <v>220</v>
      </c>
      <c r="CK320" s="26">
        <f t="shared" si="1109"/>
        <v>220</v>
      </c>
      <c r="CL320" s="26">
        <f t="shared" si="1110"/>
        <v>220</v>
      </c>
      <c r="CM320" s="26">
        <f t="shared" si="1257"/>
        <v>0</v>
      </c>
      <c r="CN320" s="26">
        <f t="shared" si="1258"/>
        <v>0</v>
      </c>
      <c r="CO320" s="26">
        <f t="shared" si="1259"/>
        <v>0</v>
      </c>
      <c r="CP320" s="26">
        <f t="shared" si="1111"/>
        <v>220</v>
      </c>
      <c r="CQ320" s="26">
        <f t="shared" si="1112"/>
        <v>220</v>
      </c>
      <c r="CR320" s="26">
        <f t="shared" si="1113"/>
        <v>220</v>
      </c>
      <c r="CS320" s="26">
        <f t="shared" si="1260"/>
        <v>0</v>
      </c>
      <c r="CT320" s="19"/>
      <c r="CU320" s="35"/>
      <c r="CZ320" s="1" t="s">
        <v>28</v>
      </c>
    </row>
    <row r="321" spans="1:105" hidden="1" x14ac:dyDescent="0.3">
      <c r="A321" s="16" t="s">
        <v>225</v>
      </c>
      <c r="B321" s="17">
        <v>350</v>
      </c>
      <c r="C321" s="16" t="s">
        <v>45</v>
      </c>
      <c r="D321" s="16" t="s">
        <v>103</v>
      </c>
      <c r="E321" s="34" t="s">
        <v>104</v>
      </c>
      <c r="F321" s="26">
        <v>220</v>
      </c>
      <c r="G321" s="26">
        <v>220</v>
      </c>
      <c r="H321" s="26">
        <v>220</v>
      </c>
      <c r="I321" s="26"/>
      <c r="J321" s="26"/>
      <c r="K321" s="26"/>
      <c r="L321" s="26">
        <f t="shared" si="967"/>
        <v>220</v>
      </c>
      <c r="M321" s="26">
        <f t="shared" si="968"/>
        <v>220</v>
      </c>
      <c r="N321" s="26">
        <f t="shared" si="969"/>
        <v>220</v>
      </c>
      <c r="O321" s="26"/>
      <c r="P321" s="26"/>
      <c r="Q321" s="26"/>
      <c r="R321" s="26">
        <f t="shared" si="970"/>
        <v>220</v>
      </c>
      <c r="S321" s="26">
        <f t="shared" si="971"/>
        <v>220</v>
      </c>
      <c r="T321" s="26">
        <f t="shared" si="972"/>
        <v>220</v>
      </c>
      <c r="U321" s="26"/>
      <c r="V321" s="26"/>
      <c r="W321" s="26"/>
      <c r="X321" s="26">
        <f t="shared" si="973"/>
        <v>220</v>
      </c>
      <c r="Y321" s="26">
        <f t="shared" si="974"/>
        <v>220</v>
      </c>
      <c r="Z321" s="26">
        <f t="shared" si="975"/>
        <v>220</v>
      </c>
      <c r="AA321" s="26"/>
      <c r="AB321" s="26"/>
      <c r="AC321" s="26"/>
      <c r="AD321" s="26">
        <f t="shared" si="976"/>
        <v>220</v>
      </c>
      <c r="AE321" s="26">
        <f t="shared" si="977"/>
        <v>220</v>
      </c>
      <c r="AF321" s="26">
        <f t="shared" si="978"/>
        <v>220</v>
      </c>
      <c r="AG321" s="26"/>
      <c r="AH321" s="26"/>
      <c r="AI321" s="26"/>
      <c r="AJ321" s="26">
        <f t="shared" si="979"/>
        <v>220</v>
      </c>
      <c r="AK321" s="26">
        <f t="shared" si="980"/>
        <v>220</v>
      </c>
      <c r="AL321" s="26">
        <f t="shared" si="981"/>
        <v>220</v>
      </c>
      <c r="AM321" s="26"/>
      <c r="AN321" s="26"/>
      <c r="AO321" s="26"/>
      <c r="AP321" s="26">
        <f t="shared" si="982"/>
        <v>220</v>
      </c>
      <c r="AQ321" s="26">
        <f t="shared" si="983"/>
        <v>220</v>
      </c>
      <c r="AR321" s="26">
        <f t="shared" si="984"/>
        <v>220</v>
      </c>
      <c r="AS321" s="26"/>
      <c r="AT321" s="26"/>
      <c r="AU321" s="26"/>
      <c r="AV321" s="26">
        <f t="shared" si="985"/>
        <v>220</v>
      </c>
      <c r="AW321" s="26">
        <f t="shared" si="986"/>
        <v>220</v>
      </c>
      <c r="AX321" s="26">
        <f t="shared" si="987"/>
        <v>220</v>
      </c>
      <c r="AY321" s="26"/>
      <c r="AZ321" s="26"/>
      <c r="BA321" s="26"/>
      <c r="BB321" s="26">
        <f t="shared" si="988"/>
        <v>220</v>
      </c>
      <c r="BC321" s="26">
        <f t="shared" si="989"/>
        <v>220</v>
      </c>
      <c r="BD321" s="26">
        <f t="shared" si="990"/>
        <v>220</v>
      </c>
      <c r="BE321" s="26"/>
      <c r="BF321" s="26"/>
      <c r="BG321" s="26"/>
      <c r="BH321" s="26">
        <f t="shared" si="991"/>
        <v>220</v>
      </c>
      <c r="BI321" s="26">
        <f t="shared" si="992"/>
        <v>220</v>
      </c>
      <c r="BJ321" s="26">
        <f t="shared" si="993"/>
        <v>220</v>
      </c>
      <c r="BK321" s="26"/>
      <c r="BL321" s="26"/>
      <c r="BM321" s="26"/>
      <c r="BN321" s="26">
        <f t="shared" si="994"/>
        <v>220</v>
      </c>
      <c r="BO321" s="26">
        <f t="shared" si="995"/>
        <v>220</v>
      </c>
      <c r="BP321" s="26">
        <f t="shared" si="996"/>
        <v>220</v>
      </c>
      <c r="BQ321" s="26"/>
      <c r="BR321" s="26"/>
      <c r="BS321" s="26">
        <f t="shared" si="997"/>
        <v>220</v>
      </c>
      <c r="BT321" s="26">
        <f t="shared" si="998"/>
        <v>220</v>
      </c>
      <c r="BU321" s="26">
        <f t="shared" si="999"/>
        <v>220</v>
      </c>
      <c r="BV321" s="26"/>
      <c r="BW321" s="26"/>
      <c r="BX321" s="26">
        <f t="shared" si="1000"/>
        <v>220</v>
      </c>
      <c r="BY321" s="26">
        <f t="shared" si="1001"/>
        <v>220</v>
      </c>
      <c r="BZ321" s="26">
        <f t="shared" si="1002"/>
        <v>220</v>
      </c>
      <c r="CA321" s="26"/>
      <c r="CB321" s="26"/>
      <c r="CC321" s="26"/>
      <c r="CD321" s="26">
        <f t="shared" si="1105"/>
        <v>220</v>
      </c>
      <c r="CE321" s="26">
        <f t="shared" si="1106"/>
        <v>220</v>
      </c>
      <c r="CF321" s="26">
        <f t="shared" si="1107"/>
        <v>220</v>
      </c>
      <c r="CG321" s="26"/>
      <c r="CH321" s="26"/>
      <c r="CI321" s="26"/>
      <c r="CJ321" s="26">
        <f t="shared" si="1108"/>
        <v>220</v>
      </c>
      <c r="CK321" s="26">
        <f t="shared" si="1109"/>
        <v>220</v>
      </c>
      <c r="CL321" s="26">
        <f t="shared" si="1110"/>
        <v>220</v>
      </c>
      <c r="CM321" s="26"/>
      <c r="CN321" s="26"/>
      <c r="CO321" s="26"/>
      <c r="CP321" s="26">
        <f t="shared" si="1111"/>
        <v>220</v>
      </c>
      <c r="CQ321" s="26">
        <f t="shared" si="1112"/>
        <v>220</v>
      </c>
      <c r="CR321" s="26">
        <f t="shared" si="1113"/>
        <v>220</v>
      </c>
      <c r="CS321" s="26"/>
      <c r="CT321" s="19"/>
      <c r="CU321" s="35"/>
    </row>
    <row r="322" spans="1:105" ht="46.8" hidden="1" x14ac:dyDescent="0.3">
      <c r="A322" s="16" t="s">
        <v>225</v>
      </c>
      <c r="B322" s="17">
        <v>600</v>
      </c>
      <c r="C322" s="16"/>
      <c r="D322" s="16"/>
      <c r="E322" s="34" t="s">
        <v>43</v>
      </c>
      <c r="F322" s="26">
        <f t="shared" si="1214"/>
        <v>2091</v>
      </c>
      <c r="G322" s="26">
        <f t="shared" si="1215"/>
        <v>2091</v>
      </c>
      <c r="H322" s="26">
        <f t="shared" si="1216"/>
        <v>2091</v>
      </c>
      <c r="I322" s="26">
        <f t="shared" si="1217"/>
        <v>0</v>
      </c>
      <c r="J322" s="26">
        <f t="shared" si="1218"/>
        <v>0</v>
      </c>
      <c r="K322" s="26">
        <f t="shared" si="1219"/>
        <v>0</v>
      </c>
      <c r="L322" s="26">
        <f t="shared" si="967"/>
        <v>2091</v>
      </c>
      <c r="M322" s="26">
        <f t="shared" si="968"/>
        <v>2091</v>
      </c>
      <c r="N322" s="26">
        <f t="shared" si="969"/>
        <v>2091</v>
      </c>
      <c r="O322" s="26">
        <f t="shared" si="1220"/>
        <v>0</v>
      </c>
      <c r="P322" s="26">
        <f t="shared" si="1221"/>
        <v>0</v>
      </c>
      <c r="Q322" s="26">
        <f t="shared" si="1222"/>
        <v>0</v>
      </c>
      <c r="R322" s="26">
        <f t="shared" si="970"/>
        <v>2091</v>
      </c>
      <c r="S322" s="26">
        <f t="shared" si="971"/>
        <v>2091</v>
      </c>
      <c r="T322" s="26">
        <f t="shared" si="972"/>
        <v>2091</v>
      </c>
      <c r="U322" s="26">
        <f t="shared" si="1223"/>
        <v>0</v>
      </c>
      <c r="V322" s="26">
        <f t="shared" si="1224"/>
        <v>0</v>
      </c>
      <c r="W322" s="26">
        <f t="shared" si="1225"/>
        <v>0</v>
      </c>
      <c r="X322" s="26">
        <f t="shared" si="973"/>
        <v>2091</v>
      </c>
      <c r="Y322" s="26">
        <f t="shared" si="974"/>
        <v>2091</v>
      </c>
      <c r="Z322" s="26">
        <f t="shared" si="975"/>
        <v>2091</v>
      </c>
      <c r="AA322" s="26">
        <f t="shared" si="1226"/>
        <v>0</v>
      </c>
      <c r="AB322" s="26">
        <f t="shared" si="1227"/>
        <v>0</v>
      </c>
      <c r="AC322" s="26">
        <f t="shared" si="1228"/>
        <v>0</v>
      </c>
      <c r="AD322" s="26">
        <f t="shared" si="976"/>
        <v>2091</v>
      </c>
      <c r="AE322" s="26">
        <f t="shared" si="977"/>
        <v>2091</v>
      </c>
      <c r="AF322" s="26">
        <f t="shared" si="978"/>
        <v>2091</v>
      </c>
      <c r="AG322" s="26">
        <f t="shared" si="1229"/>
        <v>0</v>
      </c>
      <c r="AH322" s="26">
        <f t="shared" si="1230"/>
        <v>0</v>
      </c>
      <c r="AI322" s="26">
        <f t="shared" si="1231"/>
        <v>0</v>
      </c>
      <c r="AJ322" s="26">
        <f t="shared" si="979"/>
        <v>2091</v>
      </c>
      <c r="AK322" s="26">
        <f t="shared" si="980"/>
        <v>2091</v>
      </c>
      <c r="AL322" s="26">
        <f t="shared" si="981"/>
        <v>2091</v>
      </c>
      <c r="AM322" s="26">
        <f t="shared" si="1232"/>
        <v>0</v>
      </c>
      <c r="AN322" s="26">
        <f t="shared" si="1233"/>
        <v>0</v>
      </c>
      <c r="AO322" s="26">
        <f t="shared" si="1234"/>
        <v>0</v>
      </c>
      <c r="AP322" s="26">
        <f t="shared" si="982"/>
        <v>2091</v>
      </c>
      <c r="AQ322" s="26">
        <f t="shared" si="983"/>
        <v>2091</v>
      </c>
      <c r="AR322" s="26">
        <f t="shared" si="984"/>
        <v>2091</v>
      </c>
      <c r="AS322" s="26">
        <f t="shared" si="1235"/>
        <v>0</v>
      </c>
      <c r="AT322" s="26">
        <f t="shared" si="1236"/>
        <v>0</v>
      </c>
      <c r="AU322" s="26">
        <f t="shared" si="1237"/>
        <v>0</v>
      </c>
      <c r="AV322" s="26">
        <f t="shared" si="985"/>
        <v>2091</v>
      </c>
      <c r="AW322" s="26">
        <f t="shared" si="986"/>
        <v>2091</v>
      </c>
      <c r="AX322" s="26">
        <f t="shared" si="987"/>
        <v>2091</v>
      </c>
      <c r="AY322" s="26">
        <f t="shared" si="1238"/>
        <v>0</v>
      </c>
      <c r="AZ322" s="26">
        <f t="shared" si="1239"/>
        <v>0</v>
      </c>
      <c r="BA322" s="26">
        <f t="shared" si="1240"/>
        <v>0</v>
      </c>
      <c r="BB322" s="26">
        <f t="shared" si="988"/>
        <v>2091</v>
      </c>
      <c r="BC322" s="26">
        <f t="shared" si="989"/>
        <v>2091</v>
      </c>
      <c r="BD322" s="26">
        <f t="shared" si="990"/>
        <v>2091</v>
      </c>
      <c r="BE322" s="26">
        <f t="shared" si="1241"/>
        <v>0</v>
      </c>
      <c r="BF322" s="26">
        <f t="shared" si="1242"/>
        <v>0</v>
      </c>
      <c r="BG322" s="26">
        <f t="shared" si="1243"/>
        <v>0</v>
      </c>
      <c r="BH322" s="26">
        <f t="shared" si="991"/>
        <v>2091</v>
      </c>
      <c r="BI322" s="26">
        <f t="shared" si="992"/>
        <v>2091</v>
      </c>
      <c r="BJ322" s="26">
        <f t="shared" si="993"/>
        <v>2091</v>
      </c>
      <c r="BK322" s="26">
        <f t="shared" si="1244"/>
        <v>0</v>
      </c>
      <c r="BL322" s="26">
        <f t="shared" si="1245"/>
        <v>0</v>
      </c>
      <c r="BM322" s="26">
        <f t="shared" si="1246"/>
        <v>0</v>
      </c>
      <c r="BN322" s="26">
        <f t="shared" si="994"/>
        <v>2091</v>
      </c>
      <c r="BO322" s="26">
        <f t="shared" si="995"/>
        <v>2091</v>
      </c>
      <c r="BP322" s="26">
        <f t="shared" si="996"/>
        <v>2091</v>
      </c>
      <c r="BQ322" s="26">
        <f t="shared" si="1247"/>
        <v>0</v>
      </c>
      <c r="BR322" s="26">
        <f t="shared" si="1248"/>
        <v>0</v>
      </c>
      <c r="BS322" s="26">
        <f t="shared" si="997"/>
        <v>2091</v>
      </c>
      <c r="BT322" s="26">
        <f t="shared" si="998"/>
        <v>2091</v>
      </c>
      <c r="BU322" s="26">
        <f t="shared" si="999"/>
        <v>2091</v>
      </c>
      <c r="BV322" s="26">
        <f t="shared" si="1249"/>
        <v>0</v>
      </c>
      <c r="BW322" s="26">
        <f t="shared" si="1250"/>
        <v>0</v>
      </c>
      <c r="BX322" s="26">
        <f t="shared" si="1000"/>
        <v>2091</v>
      </c>
      <c r="BY322" s="26">
        <f t="shared" si="1001"/>
        <v>2091</v>
      </c>
      <c r="BZ322" s="26">
        <f t="shared" si="1002"/>
        <v>2091</v>
      </c>
      <c r="CA322" s="26">
        <f t="shared" si="1251"/>
        <v>0</v>
      </c>
      <c r="CB322" s="26">
        <f t="shared" si="1252"/>
        <v>0</v>
      </c>
      <c r="CC322" s="26">
        <f t="shared" si="1253"/>
        <v>0</v>
      </c>
      <c r="CD322" s="26">
        <f t="shared" si="1105"/>
        <v>2091</v>
      </c>
      <c r="CE322" s="26">
        <f t="shared" si="1106"/>
        <v>2091</v>
      </c>
      <c r="CF322" s="26">
        <f t="shared" si="1107"/>
        <v>2091</v>
      </c>
      <c r="CG322" s="26">
        <f t="shared" si="1254"/>
        <v>0</v>
      </c>
      <c r="CH322" s="26">
        <f t="shared" si="1255"/>
        <v>0</v>
      </c>
      <c r="CI322" s="26">
        <f t="shared" si="1256"/>
        <v>0</v>
      </c>
      <c r="CJ322" s="26">
        <f t="shared" si="1108"/>
        <v>2091</v>
      </c>
      <c r="CK322" s="26">
        <f t="shared" si="1109"/>
        <v>2091</v>
      </c>
      <c r="CL322" s="26">
        <f t="shared" si="1110"/>
        <v>2091</v>
      </c>
      <c r="CM322" s="26">
        <f t="shared" si="1257"/>
        <v>0</v>
      </c>
      <c r="CN322" s="26">
        <f t="shared" si="1258"/>
        <v>0</v>
      </c>
      <c r="CO322" s="26">
        <f t="shared" si="1259"/>
        <v>0</v>
      </c>
      <c r="CP322" s="26">
        <f t="shared" si="1111"/>
        <v>2091</v>
      </c>
      <c r="CQ322" s="26">
        <f t="shared" si="1112"/>
        <v>2091</v>
      </c>
      <c r="CR322" s="26">
        <f t="shared" si="1113"/>
        <v>2091</v>
      </c>
      <c r="CS322" s="26">
        <f t="shared" si="1260"/>
        <v>0</v>
      </c>
      <c r="CT322" s="19"/>
      <c r="CU322" s="35"/>
      <c r="CY322" s="1" t="s">
        <v>27</v>
      </c>
    </row>
    <row r="323" spans="1:105" hidden="1" x14ac:dyDescent="0.3">
      <c r="A323" s="16" t="s">
        <v>225</v>
      </c>
      <c r="B323" s="17">
        <v>620</v>
      </c>
      <c r="C323" s="16"/>
      <c r="D323" s="16"/>
      <c r="E323" s="34" t="s">
        <v>44</v>
      </c>
      <c r="F323" s="26">
        <f t="shared" si="1214"/>
        <v>2091</v>
      </c>
      <c r="G323" s="26">
        <f t="shared" si="1215"/>
        <v>2091</v>
      </c>
      <c r="H323" s="26">
        <f t="shared" si="1216"/>
        <v>2091</v>
      </c>
      <c r="I323" s="26">
        <f t="shared" si="1217"/>
        <v>0</v>
      </c>
      <c r="J323" s="26">
        <f t="shared" si="1218"/>
        <v>0</v>
      </c>
      <c r="K323" s="26">
        <f t="shared" si="1219"/>
        <v>0</v>
      </c>
      <c r="L323" s="26">
        <f t="shared" si="967"/>
        <v>2091</v>
      </c>
      <c r="M323" s="26">
        <f t="shared" si="968"/>
        <v>2091</v>
      </c>
      <c r="N323" s="26">
        <f t="shared" si="969"/>
        <v>2091</v>
      </c>
      <c r="O323" s="26">
        <f t="shared" si="1220"/>
        <v>0</v>
      </c>
      <c r="P323" s="26">
        <f t="shared" si="1221"/>
        <v>0</v>
      </c>
      <c r="Q323" s="26">
        <f t="shared" si="1222"/>
        <v>0</v>
      </c>
      <c r="R323" s="26">
        <f t="shared" si="970"/>
        <v>2091</v>
      </c>
      <c r="S323" s="26">
        <f t="shared" si="971"/>
        <v>2091</v>
      </c>
      <c r="T323" s="26">
        <f t="shared" si="972"/>
        <v>2091</v>
      </c>
      <c r="U323" s="26">
        <f t="shared" si="1223"/>
        <v>0</v>
      </c>
      <c r="V323" s="26">
        <f t="shared" si="1224"/>
        <v>0</v>
      </c>
      <c r="W323" s="26">
        <f t="shared" si="1225"/>
        <v>0</v>
      </c>
      <c r="X323" s="26">
        <f t="shared" si="973"/>
        <v>2091</v>
      </c>
      <c r="Y323" s="26">
        <f t="shared" si="974"/>
        <v>2091</v>
      </c>
      <c r="Z323" s="26">
        <f t="shared" si="975"/>
        <v>2091</v>
      </c>
      <c r="AA323" s="26">
        <f t="shared" si="1226"/>
        <v>0</v>
      </c>
      <c r="AB323" s="26">
        <f t="shared" si="1227"/>
        <v>0</v>
      </c>
      <c r="AC323" s="26">
        <f t="shared" si="1228"/>
        <v>0</v>
      </c>
      <c r="AD323" s="26">
        <f t="shared" si="976"/>
        <v>2091</v>
      </c>
      <c r="AE323" s="26">
        <f t="shared" si="977"/>
        <v>2091</v>
      </c>
      <c r="AF323" s="26">
        <f t="shared" si="978"/>
        <v>2091</v>
      </c>
      <c r="AG323" s="26">
        <f t="shared" si="1229"/>
        <v>0</v>
      </c>
      <c r="AH323" s="26">
        <f t="shared" si="1230"/>
        <v>0</v>
      </c>
      <c r="AI323" s="26">
        <f t="shared" si="1231"/>
        <v>0</v>
      </c>
      <c r="AJ323" s="26">
        <f t="shared" si="979"/>
        <v>2091</v>
      </c>
      <c r="AK323" s="26">
        <f t="shared" si="980"/>
        <v>2091</v>
      </c>
      <c r="AL323" s="26">
        <f t="shared" si="981"/>
        <v>2091</v>
      </c>
      <c r="AM323" s="26">
        <f t="shared" si="1232"/>
        <v>0</v>
      </c>
      <c r="AN323" s="26">
        <f t="shared" si="1233"/>
        <v>0</v>
      </c>
      <c r="AO323" s="26">
        <f t="shared" si="1234"/>
        <v>0</v>
      </c>
      <c r="AP323" s="26">
        <f t="shared" si="982"/>
        <v>2091</v>
      </c>
      <c r="AQ323" s="26">
        <f t="shared" si="983"/>
        <v>2091</v>
      </c>
      <c r="AR323" s="26">
        <f t="shared" si="984"/>
        <v>2091</v>
      </c>
      <c r="AS323" s="26">
        <f t="shared" si="1235"/>
        <v>0</v>
      </c>
      <c r="AT323" s="26">
        <f t="shared" si="1236"/>
        <v>0</v>
      </c>
      <c r="AU323" s="26">
        <f t="shared" si="1237"/>
        <v>0</v>
      </c>
      <c r="AV323" s="26">
        <f t="shared" si="985"/>
        <v>2091</v>
      </c>
      <c r="AW323" s="26">
        <f t="shared" si="986"/>
        <v>2091</v>
      </c>
      <c r="AX323" s="26">
        <f t="shared" si="987"/>
        <v>2091</v>
      </c>
      <c r="AY323" s="26">
        <f t="shared" si="1238"/>
        <v>0</v>
      </c>
      <c r="AZ323" s="26">
        <f t="shared" si="1239"/>
        <v>0</v>
      </c>
      <c r="BA323" s="26">
        <f t="shared" si="1240"/>
        <v>0</v>
      </c>
      <c r="BB323" s="26">
        <f t="shared" si="988"/>
        <v>2091</v>
      </c>
      <c r="BC323" s="26">
        <f t="shared" si="989"/>
        <v>2091</v>
      </c>
      <c r="BD323" s="26">
        <f t="shared" si="990"/>
        <v>2091</v>
      </c>
      <c r="BE323" s="26">
        <f t="shared" si="1241"/>
        <v>0</v>
      </c>
      <c r="BF323" s="26">
        <f t="shared" si="1242"/>
        <v>0</v>
      </c>
      <c r="BG323" s="26">
        <f t="shared" si="1243"/>
        <v>0</v>
      </c>
      <c r="BH323" s="26">
        <f t="shared" si="991"/>
        <v>2091</v>
      </c>
      <c r="BI323" s="26">
        <f t="shared" si="992"/>
        <v>2091</v>
      </c>
      <c r="BJ323" s="26">
        <f t="shared" si="993"/>
        <v>2091</v>
      </c>
      <c r="BK323" s="26">
        <f t="shared" si="1244"/>
        <v>0</v>
      </c>
      <c r="BL323" s="26">
        <f t="shared" si="1245"/>
        <v>0</v>
      </c>
      <c r="BM323" s="26">
        <f t="shared" si="1246"/>
        <v>0</v>
      </c>
      <c r="BN323" s="26">
        <f t="shared" si="994"/>
        <v>2091</v>
      </c>
      <c r="BO323" s="26">
        <f t="shared" si="995"/>
        <v>2091</v>
      </c>
      <c r="BP323" s="26">
        <f t="shared" si="996"/>
        <v>2091</v>
      </c>
      <c r="BQ323" s="26">
        <f t="shared" si="1247"/>
        <v>0</v>
      </c>
      <c r="BR323" s="26">
        <f t="shared" si="1248"/>
        <v>0</v>
      </c>
      <c r="BS323" s="26">
        <f t="shared" si="997"/>
        <v>2091</v>
      </c>
      <c r="BT323" s="26">
        <f t="shared" si="998"/>
        <v>2091</v>
      </c>
      <c r="BU323" s="26">
        <f t="shared" si="999"/>
        <v>2091</v>
      </c>
      <c r="BV323" s="26">
        <f t="shared" si="1249"/>
        <v>0</v>
      </c>
      <c r="BW323" s="26">
        <f t="shared" si="1250"/>
        <v>0</v>
      </c>
      <c r="BX323" s="26">
        <f t="shared" si="1000"/>
        <v>2091</v>
      </c>
      <c r="BY323" s="26">
        <f t="shared" si="1001"/>
        <v>2091</v>
      </c>
      <c r="BZ323" s="26">
        <f t="shared" si="1002"/>
        <v>2091</v>
      </c>
      <c r="CA323" s="26">
        <f t="shared" si="1251"/>
        <v>0</v>
      </c>
      <c r="CB323" s="26">
        <f t="shared" si="1252"/>
        <v>0</v>
      </c>
      <c r="CC323" s="26">
        <f t="shared" si="1253"/>
        <v>0</v>
      </c>
      <c r="CD323" s="26">
        <f t="shared" si="1105"/>
        <v>2091</v>
      </c>
      <c r="CE323" s="26">
        <f t="shared" si="1106"/>
        <v>2091</v>
      </c>
      <c r="CF323" s="26">
        <f t="shared" si="1107"/>
        <v>2091</v>
      </c>
      <c r="CG323" s="26">
        <f t="shared" si="1254"/>
        <v>0</v>
      </c>
      <c r="CH323" s="26">
        <f t="shared" si="1255"/>
        <v>0</v>
      </c>
      <c r="CI323" s="26">
        <f t="shared" si="1256"/>
        <v>0</v>
      </c>
      <c r="CJ323" s="26">
        <f t="shared" si="1108"/>
        <v>2091</v>
      </c>
      <c r="CK323" s="26">
        <f t="shared" si="1109"/>
        <v>2091</v>
      </c>
      <c r="CL323" s="26">
        <f t="shared" si="1110"/>
        <v>2091</v>
      </c>
      <c r="CM323" s="26">
        <f t="shared" si="1257"/>
        <v>0</v>
      </c>
      <c r="CN323" s="26">
        <f t="shared" si="1258"/>
        <v>0</v>
      </c>
      <c r="CO323" s="26">
        <f t="shared" si="1259"/>
        <v>0</v>
      </c>
      <c r="CP323" s="26">
        <f t="shared" si="1111"/>
        <v>2091</v>
      </c>
      <c r="CQ323" s="26">
        <f t="shared" si="1112"/>
        <v>2091</v>
      </c>
      <c r="CR323" s="26">
        <f t="shared" si="1113"/>
        <v>2091</v>
      </c>
      <c r="CS323" s="26">
        <f t="shared" si="1260"/>
        <v>0</v>
      </c>
      <c r="CT323" s="19"/>
      <c r="CU323" s="35"/>
      <c r="CZ323" s="1" t="s">
        <v>28</v>
      </c>
    </row>
    <row r="324" spans="1:105" hidden="1" x14ac:dyDescent="0.3">
      <c r="A324" s="16" t="s">
        <v>225</v>
      </c>
      <c r="B324" s="17">
        <v>620</v>
      </c>
      <c r="C324" s="16" t="s">
        <v>45</v>
      </c>
      <c r="D324" s="16" t="s">
        <v>103</v>
      </c>
      <c r="E324" s="34" t="s">
        <v>104</v>
      </c>
      <c r="F324" s="26">
        <v>2091</v>
      </c>
      <c r="G324" s="26">
        <v>2091</v>
      </c>
      <c r="H324" s="26">
        <v>2091</v>
      </c>
      <c r="I324" s="26"/>
      <c r="J324" s="26"/>
      <c r="K324" s="26"/>
      <c r="L324" s="26">
        <f t="shared" si="967"/>
        <v>2091</v>
      </c>
      <c r="M324" s="26">
        <f t="shared" si="968"/>
        <v>2091</v>
      </c>
      <c r="N324" s="26">
        <f t="shared" si="969"/>
        <v>2091</v>
      </c>
      <c r="O324" s="26"/>
      <c r="P324" s="26"/>
      <c r="Q324" s="26"/>
      <c r="R324" s="26">
        <f t="shared" si="970"/>
        <v>2091</v>
      </c>
      <c r="S324" s="26">
        <f t="shared" si="971"/>
        <v>2091</v>
      </c>
      <c r="T324" s="26">
        <f t="shared" si="972"/>
        <v>2091</v>
      </c>
      <c r="U324" s="26"/>
      <c r="V324" s="26"/>
      <c r="W324" s="26"/>
      <c r="X324" s="26">
        <f t="shared" si="973"/>
        <v>2091</v>
      </c>
      <c r="Y324" s="26">
        <f t="shared" si="974"/>
        <v>2091</v>
      </c>
      <c r="Z324" s="26">
        <f t="shared" si="975"/>
        <v>2091</v>
      </c>
      <c r="AA324" s="26"/>
      <c r="AB324" s="26"/>
      <c r="AC324" s="26"/>
      <c r="AD324" s="26">
        <f t="shared" si="976"/>
        <v>2091</v>
      </c>
      <c r="AE324" s="26">
        <f t="shared" si="977"/>
        <v>2091</v>
      </c>
      <c r="AF324" s="26">
        <f t="shared" si="978"/>
        <v>2091</v>
      </c>
      <c r="AG324" s="26"/>
      <c r="AH324" s="26"/>
      <c r="AI324" s="26"/>
      <c r="AJ324" s="26">
        <f t="shared" si="979"/>
        <v>2091</v>
      </c>
      <c r="AK324" s="26">
        <f t="shared" si="980"/>
        <v>2091</v>
      </c>
      <c r="AL324" s="26">
        <f t="shared" si="981"/>
        <v>2091</v>
      </c>
      <c r="AM324" s="26"/>
      <c r="AN324" s="26"/>
      <c r="AO324" s="26"/>
      <c r="AP324" s="26">
        <f t="shared" si="982"/>
        <v>2091</v>
      </c>
      <c r="AQ324" s="26">
        <f t="shared" si="983"/>
        <v>2091</v>
      </c>
      <c r="AR324" s="26">
        <f t="shared" si="984"/>
        <v>2091</v>
      </c>
      <c r="AS324" s="26"/>
      <c r="AT324" s="26"/>
      <c r="AU324" s="26"/>
      <c r="AV324" s="26">
        <f t="shared" si="985"/>
        <v>2091</v>
      </c>
      <c r="AW324" s="26">
        <f t="shared" si="986"/>
        <v>2091</v>
      </c>
      <c r="AX324" s="26">
        <f t="shared" si="987"/>
        <v>2091</v>
      </c>
      <c r="AY324" s="26"/>
      <c r="AZ324" s="26"/>
      <c r="BA324" s="26"/>
      <c r="BB324" s="26">
        <f t="shared" si="988"/>
        <v>2091</v>
      </c>
      <c r="BC324" s="26">
        <f t="shared" si="989"/>
        <v>2091</v>
      </c>
      <c r="BD324" s="26">
        <f t="shared" si="990"/>
        <v>2091</v>
      </c>
      <c r="BE324" s="26"/>
      <c r="BF324" s="26"/>
      <c r="BG324" s="26"/>
      <c r="BH324" s="26">
        <f t="shared" si="991"/>
        <v>2091</v>
      </c>
      <c r="BI324" s="26">
        <f t="shared" si="992"/>
        <v>2091</v>
      </c>
      <c r="BJ324" s="26">
        <f t="shared" si="993"/>
        <v>2091</v>
      </c>
      <c r="BK324" s="26"/>
      <c r="BL324" s="26"/>
      <c r="BM324" s="26"/>
      <c r="BN324" s="26">
        <f t="shared" si="994"/>
        <v>2091</v>
      </c>
      <c r="BO324" s="26">
        <f t="shared" si="995"/>
        <v>2091</v>
      </c>
      <c r="BP324" s="26">
        <f t="shared" si="996"/>
        <v>2091</v>
      </c>
      <c r="BQ324" s="26"/>
      <c r="BR324" s="26"/>
      <c r="BS324" s="26">
        <f t="shared" si="997"/>
        <v>2091</v>
      </c>
      <c r="BT324" s="26">
        <f t="shared" si="998"/>
        <v>2091</v>
      </c>
      <c r="BU324" s="26">
        <f t="shared" si="999"/>
        <v>2091</v>
      </c>
      <c r="BV324" s="26"/>
      <c r="BW324" s="26"/>
      <c r="BX324" s="26">
        <f t="shared" si="1000"/>
        <v>2091</v>
      </c>
      <c r="BY324" s="26">
        <f t="shared" si="1001"/>
        <v>2091</v>
      </c>
      <c r="BZ324" s="26">
        <f t="shared" si="1002"/>
        <v>2091</v>
      </c>
      <c r="CA324" s="26"/>
      <c r="CB324" s="26"/>
      <c r="CC324" s="26"/>
      <c r="CD324" s="26">
        <f t="shared" si="1105"/>
        <v>2091</v>
      </c>
      <c r="CE324" s="26">
        <f t="shared" si="1106"/>
        <v>2091</v>
      </c>
      <c r="CF324" s="26">
        <f t="shared" si="1107"/>
        <v>2091</v>
      </c>
      <c r="CG324" s="26"/>
      <c r="CH324" s="26"/>
      <c r="CI324" s="26"/>
      <c r="CJ324" s="26">
        <f t="shared" si="1108"/>
        <v>2091</v>
      </c>
      <c r="CK324" s="26">
        <f t="shared" si="1109"/>
        <v>2091</v>
      </c>
      <c r="CL324" s="26">
        <f t="shared" si="1110"/>
        <v>2091</v>
      </c>
      <c r="CM324" s="26"/>
      <c r="CN324" s="26"/>
      <c r="CO324" s="26"/>
      <c r="CP324" s="26">
        <f t="shared" si="1111"/>
        <v>2091</v>
      </c>
      <c r="CQ324" s="26">
        <f t="shared" si="1112"/>
        <v>2091</v>
      </c>
      <c r="CR324" s="26">
        <f t="shared" si="1113"/>
        <v>2091</v>
      </c>
      <c r="CS324" s="26"/>
      <c r="CT324" s="19"/>
      <c r="CU324" s="35"/>
    </row>
    <row r="325" spans="1:105" ht="31.2" hidden="1" x14ac:dyDescent="0.3">
      <c r="A325" s="16" t="s">
        <v>227</v>
      </c>
      <c r="B325" s="17"/>
      <c r="C325" s="16"/>
      <c r="D325" s="16"/>
      <c r="E325" s="34" t="s">
        <v>204</v>
      </c>
      <c r="F325" s="26">
        <f t="shared" si="1214"/>
        <v>1715.3</v>
      </c>
      <c r="G325" s="26">
        <f t="shared" si="1215"/>
        <v>0</v>
      </c>
      <c r="H325" s="26">
        <f t="shared" si="1216"/>
        <v>0</v>
      </c>
      <c r="I325" s="26">
        <f t="shared" si="1217"/>
        <v>0</v>
      </c>
      <c r="J325" s="26">
        <f t="shared" si="1218"/>
        <v>0</v>
      </c>
      <c r="K325" s="26">
        <f t="shared" si="1219"/>
        <v>0</v>
      </c>
      <c r="L325" s="26">
        <f t="shared" si="967"/>
        <v>1715.3</v>
      </c>
      <c r="M325" s="26">
        <f t="shared" si="968"/>
        <v>0</v>
      </c>
      <c r="N325" s="26">
        <f t="shared" si="969"/>
        <v>0</v>
      </c>
      <c r="O325" s="26">
        <f t="shared" si="1220"/>
        <v>0</v>
      </c>
      <c r="P325" s="26">
        <f t="shared" si="1221"/>
        <v>0</v>
      </c>
      <c r="Q325" s="26">
        <f t="shared" si="1222"/>
        <v>0</v>
      </c>
      <c r="R325" s="26">
        <f t="shared" si="970"/>
        <v>1715.3</v>
      </c>
      <c r="S325" s="26">
        <f t="shared" si="971"/>
        <v>0</v>
      </c>
      <c r="T325" s="26">
        <f t="shared" si="972"/>
        <v>0</v>
      </c>
      <c r="U325" s="26">
        <f t="shared" si="1223"/>
        <v>0</v>
      </c>
      <c r="V325" s="26">
        <f t="shared" si="1224"/>
        <v>0</v>
      </c>
      <c r="W325" s="26">
        <f t="shared" si="1225"/>
        <v>0</v>
      </c>
      <c r="X325" s="26">
        <f t="shared" si="973"/>
        <v>1715.3</v>
      </c>
      <c r="Y325" s="26">
        <f t="shared" si="974"/>
        <v>0</v>
      </c>
      <c r="Z325" s="26">
        <f t="shared" si="975"/>
        <v>0</v>
      </c>
      <c r="AA325" s="26">
        <f t="shared" si="1226"/>
        <v>0</v>
      </c>
      <c r="AB325" s="26">
        <f t="shared" si="1227"/>
        <v>0</v>
      </c>
      <c r="AC325" s="26">
        <f t="shared" si="1228"/>
        <v>0</v>
      </c>
      <c r="AD325" s="26">
        <f t="shared" si="976"/>
        <v>1715.3</v>
      </c>
      <c r="AE325" s="26">
        <f t="shared" si="977"/>
        <v>0</v>
      </c>
      <c r="AF325" s="26">
        <f t="shared" si="978"/>
        <v>0</v>
      </c>
      <c r="AG325" s="26">
        <f t="shared" si="1229"/>
        <v>0</v>
      </c>
      <c r="AH325" s="26">
        <f t="shared" si="1230"/>
        <v>0</v>
      </c>
      <c r="AI325" s="26">
        <f t="shared" si="1231"/>
        <v>0</v>
      </c>
      <c r="AJ325" s="26">
        <f t="shared" si="979"/>
        <v>1715.3</v>
      </c>
      <c r="AK325" s="26">
        <f t="shared" si="980"/>
        <v>0</v>
      </c>
      <c r="AL325" s="26">
        <f t="shared" si="981"/>
        <v>0</v>
      </c>
      <c r="AM325" s="26">
        <f t="shared" si="1232"/>
        <v>0</v>
      </c>
      <c r="AN325" s="26">
        <f t="shared" si="1233"/>
        <v>0</v>
      </c>
      <c r="AO325" s="26">
        <f t="shared" si="1234"/>
        <v>0</v>
      </c>
      <c r="AP325" s="26">
        <f t="shared" si="982"/>
        <v>1715.3</v>
      </c>
      <c r="AQ325" s="26">
        <f t="shared" si="983"/>
        <v>0</v>
      </c>
      <c r="AR325" s="26">
        <f t="shared" si="984"/>
        <v>0</v>
      </c>
      <c r="AS325" s="26">
        <f t="shared" si="1235"/>
        <v>0</v>
      </c>
      <c r="AT325" s="26">
        <f t="shared" si="1236"/>
        <v>0</v>
      </c>
      <c r="AU325" s="26">
        <f t="shared" si="1237"/>
        <v>0</v>
      </c>
      <c r="AV325" s="26">
        <f t="shared" si="985"/>
        <v>1715.3</v>
      </c>
      <c r="AW325" s="26">
        <f t="shared" si="986"/>
        <v>0</v>
      </c>
      <c r="AX325" s="26">
        <f t="shared" si="987"/>
        <v>0</v>
      </c>
      <c r="AY325" s="26">
        <f t="shared" si="1238"/>
        <v>21355.1</v>
      </c>
      <c r="AZ325" s="26">
        <f t="shared" si="1239"/>
        <v>0</v>
      </c>
      <c r="BA325" s="26">
        <f t="shared" si="1240"/>
        <v>0</v>
      </c>
      <c r="BB325" s="26">
        <f t="shared" si="988"/>
        <v>23070.399999999998</v>
      </c>
      <c r="BC325" s="26">
        <f t="shared" si="989"/>
        <v>0</v>
      </c>
      <c r="BD325" s="26">
        <f t="shared" si="990"/>
        <v>0</v>
      </c>
      <c r="BE325" s="26">
        <f t="shared" si="1241"/>
        <v>0</v>
      </c>
      <c r="BF325" s="26">
        <f t="shared" si="1242"/>
        <v>0</v>
      </c>
      <c r="BG325" s="26">
        <f t="shared" si="1243"/>
        <v>0</v>
      </c>
      <c r="BH325" s="26">
        <f t="shared" si="991"/>
        <v>23070.399999999998</v>
      </c>
      <c r="BI325" s="26">
        <f t="shared" si="992"/>
        <v>0</v>
      </c>
      <c r="BJ325" s="26">
        <f t="shared" si="993"/>
        <v>0</v>
      </c>
      <c r="BK325" s="26">
        <f t="shared" si="1244"/>
        <v>41312</v>
      </c>
      <c r="BL325" s="26">
        <f t="shared" si="1245"/>
        <v>0</v>
      </c>
      <c r="BM325" s="26">
        <f t="shared" si="1246"/>
        <v>0</v>
      </c>
      <c r="BN325" s="26">
        <f t="shared" si="994"/>
        <v>64382.399999999994</v>
      </c>
      <c r="BO325" s="26">
        <f t="shared" si="995"/>
        <v>0</v>
      </c>
      <c r="BP325" s="26">
        <f t="shared" si="996"/>
        <v>0</v>
      </c>
      <c r="BQ325" s="26">
        <f t="shared" si="1247"/>
        <v>0</v>
      </c>
      <c r="BR325" s="26">
        <f t="shared" si="1248"/>
        <v>0</v>
      </c>
      <c r="BS325" s="26">
        <f t="shared" si="997"/>
        <v>64382.399999999994</v>
      </c>
      <c r="BT325" s="26">
        <f t="shared" si="998"/>
        <v>0</v>
      </c>
      <c r="BU325" s="26">
        <f t="shared" si="999"/>
        <v>0</v>
      </c>
      <c r="BV325" s="26">
        <f t="shared" si="1249"/>
        <v>0</v>
      </c>
      <c r="BW325" s="26">
        <f t="shared" si="1250"/>
        <v>0</v>
      </c>
      <c r="BX325" s="26">
        <f t="shared" si="1000"/>
        <v>64382.399999999994</v>
      </c>
      <c r="BY325" s="26">
        <f t="shared" si="1001"/>
        <v>0</v>
      </c>
      <c r="BZ325" s="26">
        <f t="shared" si="1002"/>
        <v>0</v>
      </c>
      <c r="CA325" s="26">
        <f t="shared" si="1251"/>
        <v>0</v>
      </c>
      <c r="CB325" s="26">
        <f t="shared" si="1252"/>
        <v>0</v>
      </c>
      <c r="CC325" s="26">
        <f t="shared" si="1253"/>
        <v>0</v>
      </c>
      <c r="CD325" s="26">
        <f t="shared" si="1105"/>
        <v>64382.399999999994</v>
      </c>
      <c r="CE325" s="26">
        <f t="shared" si="1106"/>
        <v>0</v>
      </c>
      <c r="CF325" s="26">
        <f t="shared" si="1107"/>
        <v>0</v>
      </c>
      <c r="CG325" s="26">
        <f t="shared" si="1254"/>
        <v>0</v>
      </c>
      <c r="CH325" s="26">
        <f t="shared" si="1255"/>
        <v>0</v>
      </c>
      <c r="CI325" s="26">
        <f t="shared" si="1256"/>
        <v>0</v>
      </c>
      <c r="CJ325" s="26">
        <f t="shared" si="1108"/>
        <v>64382.399999999994</v>
      </c>
      <c r="CK325" s="26">
        <f t="shared" si="1109"/>
        <v>0</v>
      </c>
      <c r="CL325" s="26">
        <f t="shared" si="1110"/>
        <v>0</v>
      </c>
      <c r="CM325" s="26">
        <f t="shared" si="1257"/>
        <v>0</v>
      </c>
      <c r="CN325" s="26">
        <f t="shared" si="1258"/>
        <v>0</v>
      </c>
      <c r="CO325" s="26">
        <f t="shared" si="1259"/>
        <v>0</v>
      </c>
      <c r="CP325" s="26">
        <f t="shared" si="1111"/>
        <v>64382.399999999994</v>
      </c>
      <c r="CQ325" s="26">
        <f t="shared" si="1112"/>
        <v>0</v>
      </c>
      <c r="CR325" s="26">
        <f t="shared" si="1113"/>
        <v>0</v>
      </c>
      <c r="CS325" s="26">
        <f t="shared" si="1260"/>
        <v>0</v>
      </c>
      <c r="CT325" s="19"/>
      <c r="CU325" s="35"/>
      <c r="DA325" s="1" t="s">
        <v>29</v>
      </c>
    </row>
    <row r="326" spans="1:105" ht="46.8" hidden="1" x14ac:dyDescent="0.3">
      <c r="A326" s="16" t="s">
        <v>227</v>
      </c>
      <c r="B326" s="17">
        <v>600</v>
      </c>
      <c r="C326" s="16"/>
      <c r="D326" s="16"/>
      <c r="E326" s="34" t="s">
        <v>43</v>
      </c>
      <c r="F326" s="26">
        <f t="shared" si="1214"/>
        <v>1715.3</v>
      </c>
      <c r="G326" s="26">
        <f t="shared" si="1215"/>
        <v>0</v>
      </c>
      <c r="H326" s="26">
        <f t="shared" si="1216"/>
        <v>0</v>
      </c>
      <c r="I326" s="26">
        <f t="shared" si="1217"/>
        <v>0</v>
      </c>
      <c r="J326" s="26">
        <f t="shared" si="1218"/>
        <v>0</v>
      </c>
      <c r="K326" s="26">
        <f t="shared" si="1219"/>
        <v>0</v>
      </c>
      <c r="L326" s="26">
        <f t="shared" si="967"/>
        <v>1715.3</v>
      </c>
      <c r="M326" s="26">
        <f t="shared" si="968"/>
        <v>0</v>
      </c>
      <c r="N326" s="26">
        <f t="shared" si="969"/>
        <v>0</v>
      </c>
      <c r="O326" s="26">
        <f t="shared" si="1220"/>
        <v>0</v>
      </c>
      <c r="P326" s="26">
        <f t="shared" si="1221"/>
        <v>0</v>
      </c>
      <c r="Q326" s="26">
        <f t="shared" si="1222"/>
        <v>0</v>
      </c>
      <c r="R326" s="26">
        <f t="shared" si="970"/>
        <v>1715.3</v>
      </c>
      <c r="S326" s="26">
        <f t="shared" si="971"/>
        <v>0</v>
      </c>
      <c r="T326" s="26">
        <f t="shared" si="972"/>
        <v>0</v>
      </c>
      <c r="U326" s="26">
        <f t="shared" si="1223"/>
        <v>0</v>
      </c>
      <c r="V326" s="26">
        <f t="shared" si="1224"/>
        <v>0</v>
      </c>
      <c r="W326" s="26">
        <f t="shared" si="1225"/>
        <v>0</v>
      </c>
      <c r="X326" s="26">
        <f t="shared" si="973"/>
        <v>1715.3</v>
      </c>
      <c r="Y326" s="26">
        <f t="shared" si="974"/>
        <v>0</v>
      </c>
      <c r="Z326" s="26">
        <f t="shared" si="975"/>
        <v>0</v>
      </c>
      <c r="AA326" s="26">
        <f t="shared" si="1226"/>
        <v>0</v>
      </c>
      <c r="AB326" s="26">
        <f t="shared" si="1227"/>
        <v>0</v>
      </c>
      <c r="AC326" s="26">
        <f t="shared" si="1228"/>
        <v>0</v>
      </c>
      <c r="AD326" s="26">
        <f t="shared" si="976"/>
        <v>1715.3</v>
      </c>
      <c r="AE326" s="26">
        <f t="shared" si="977"/>
        <v>0</v>
      </c>
      <c r="AF326" s="26">
        <f t="shared" si="978"/>
        <v>0</v>
      </c>
      <c r="AG326" s="26">
        <f t="shared" si="1229"/>
        <v>0</v>
      </c>
      <c r="AH326" s="26">
        <f t="shared" si="1230"/>
        <v>0</v>
      </c>
      <c r="AI326" s="26">
        <f t="shared" si="1231"/>
        <v>0</v>
      </c>
      <c r="AJ326" s="26">
        <f t="shared" si="979"/>
        <v>1715.3</v>
      </c>
      <c r="AK326" s="26">
        <f t="shared" si="980"/>
        <v>0</v>
      </c>
      <c r="AL326" s="26">
        <f t="shared" si="981"/>
        <v>0</v>
      </c>
      <c r="AM326" s="26">
        <f t="shared" si="1232"/>
        <v>0</v>
      </c>
      <c r="AN326" s="26">
        <f t="shared" si="1233"/>
        <v>0</v>
      </c>
      <c r="AO326" s="26">
        <f t="shared" si="1234"/>
        <v>0</v>
      </c>
      <c r="AP326" s="26">
        <f t="shared" si="982"/>
        <v>1715.3</v>
      </c>
      <c r="AQ326" s="26">
        <f t="shared" si="983"/>
        <v>0</v>
      </c>
      <c r="AR326" s="26">
        <f t="shared" si="984"/>
        <v>0</v>
      </c>
      <c r="AS326" s="26">
        <f t="shared" si="1235"/>
        <v>0</v>
      </c>
      <c r="AT326" s="26">
        <f t="shared" si="1236"/>
        <v>0</v>
      </c>
      <c r="AU326" s="26">
        <f t="shared" si="1237"/>
        <v>0</v>
      </c>
      <c r="AV326" s="26">
        <f t="shared" si="985"/>
        <v>1715.3</v>
      </c>
      <c r="AW326" s="26">
        <f t="shared" si="986"/>
        <v>0</v>
      </c>
      <c r="AX326" s="26">
        <f t="shared" si="987"/>
        <v>0</v>
      </c>
      <c r="AY326" s="26">
        <f t="shared" si="1238"/>
        <v>21355.1</v>
      </c>
      <c r="AZ326" s="26">
        <f t="shared" si="1239"/>
        <v>0</v>
      </c>
      <c r="BA326" s="26">
        <f t="shared" si="1240"/>
        <v>0</v>
      </c>
      <c r="BB326" s="26">
        <f t="shared" si="988"/>
        <v>23070.399999999998</v>
      </c>
      <c r="BC326" s="26">
        <f t="shared" si="989"/>
        <v>0</v>
      </c>
      <c r="BD326" s="26">
        <f t="shared" si="990"/>
        <v>0</v>
      </c>
      <c r="BE326" s="26">
        <f t="shared" si="1241"/>
        <v>0</v>
      </c>
      <c r="BF326" s="26">
        <f t="shared" si="1242"/>
        <v>0</v>
      </c>
      <c r="BG326" s="26">
        <f t="shared" si="1243"/>
        <v>0</v>
      </c>
      <c r="BH326" s="26">
        <f t="shared" si="991"/>
        <v>23070.399999999998</v>
      </c>
      <c r="BI326" s="26">
        <f t="shared" si="992"/>
        <v>0</v>
      </c>
      <c r="BJ326" s="26">
        <f t="shared" si="993"/>
        <v>0</v>
      </c>
      <c r="BK326" s="26">
        <f t="shared" si="1244"/>
        <v>41312</v>
      </c>
      <c r="BL326" s="26">
        <f t="shared" si="1245"/>
        <v>0</v>
      </c>
      <c r="BM326" s="26">
        <f t="shared" si="1246"/>
        <v>0</v>
      </c>
      <c r="BN326" s="26">
        <f t="shared" si="994"/>
        <v>64382.399999999994</v>
      </c>
      <c r="BO326" s="26">
        <f t="shared" si="995"/>
        <v>0</v>
      </c>
      <c r="BP326" s="26">
        <f t="shared" si="996"/>
        <v>0</v>
      </c>
      <c r="BQ326" s="26">
        <f t="shared" si="1247"/>
        <v>0</v>
      </c>
      <c r="BR326" s="26">
        <f t="shared" si="1248"/>
        <v>0</v>
      </c>
      <c r="BS326" s="26">
        <f t="shared" si="997"/>
        <v>64382.399999999994</v>
      </c>
      <c r="BT326" s="26">
        <f t="shared" si="998"/>
        <v>0</v>
      </c>
      <c r="BU326" s="26">
        <f t="shared" si="999"/>
        <v>0</v>
      </c>
      <c r="BV326" s="26">
        <f t="shared" si="1249"/>
        <v>0</v>
      </c>
      <c r="BW326" s="26">
        <f t="shared" si="1250"/>
        <v>0</v>
      </c>
      <c r="BX326" s="26">
        <f t="shared" si="1000"/>
        <v>64382.399999999994</v>
      </c>
      <c r="BY326" s="26">
        <f t="shared" si="1001"/>
        <v>0</v>
      </c>
      <c r="BZ326" s="26">
        <f t="shared" si="1002"/>
        <v>0</v>
      </c>
      <c r="CA326" s="26">
        <f t="shared" si="1251"/>
        <v>0</v>
      </c>
      <c r="CB326" s="26">
        <f t="shared" si="1252"/>
        <v>0</v>
      </c>
      <c r="CC326" s="26">
        <f t="shared" si="1253"/>
        <v>0</v>
      </c>
      <c r="CD326" s="26">
        <f t="shared" si="1105"/>
        <v>64382.399999999994</v>
      </c>
      <c r="CE326" s="26">
        <f t="shared" si="1106"/>
        <v>0</v>
      </c>
      <c r="CF326" s="26">
        <f t="shared" si="1107"/>
        <v>0</v>
      </c>
      <c r="CG326" s="26">
        <f t="shared" si="1254"/>
        <v>0</v>
      </c>
      <c r="CH326" s="26">
        <f t="shared" si="1255"/>
        <v>0</v>
      </c>
      <c r="CI326" s="26">
        <f t="shared" si="1256"/>
        <v>0</v>
      </c>
      <c r="CJ326" s="26">
        <f t="shared" si="1108"/>
        <v>64382.399999999994</v>
      </c>
      <c r="CK326" s="26">
        <f t="shared" si="1109"/>
        <v>0</v>
      </c>
      <c r="CL326" s="26">
        <f t="shared" si="1110"/>
        <v>0</v>
      </c>
      <c r="CM326" s="26">
        <f t="shared" si="1257"/>
        <v>0</v>
      </c>
      <c r="CN326" s="26">
        <f t="shared" si="1258"/>
        <v>0</v>
      </c>
      <c r="CO326" s="26">
        <f t="shared" si="1259"/>
        <v>0</v>
      </c>
      <c r="CP326" s="26">
        <f t="shared" si="1111"/>
        <v>64382.399999999994</v>
      </c>
      <c r="CQ326" s="26">
        <f t="shared" si="1112"/>
        <v>0</v>
      </c>
      <c r="CR326" s="26">
        <f t="shared" si="1113"/>
        <v>0</v>
      </c>
      <c r="CS326" s="26">
        <f t="shared" si="1260"/>
        <v>0</v>
      </c>
      <c r="CT326" s="19"/>
      <c r="CU326" s="35"/>
      <c r="CY326" s="1" t="s">
        <v>27</v>
      </c>
    </row>
    <row r="327" spans="1:105" hidden="1" x14ac:dyDescent="0.3">
      <c r="A327" s="16" t="s">
        <v>227</v>
      </c>
      <c r="B327" s="17">
        <v>620</v>
      </c>
      <c r="C327" s="16"/>
      <c r="D327" s="16"/>
      <c r="E327" s="34" t="s">
        <v>44</v>
      </c>
      <c r="F327" s="26">
        <f t="shared" si="1214"/>
        <v>1715.3</v>
      </c>
      <c r="G327" s="26">
        <f t="shared" si="1215"/>
        <v>0</v>
      </c>
      <c r="H327" s="26">
        <f t="shared" si="1216"/>
        <v>0</v>
      </c>
      <c r="I327" s="26">
        <f t="shared" si="1217"/>
        <v>0</v>
      </c>
      <c r="J327" s="26">
        <f t="shared" si="1218"/>
        <v>0</v>
      </c>
      <c r="K327" s="26">
        <f t="shared" si="1219"/>
        <v>0</v>
      </c>
      <c r="L327" s="26">
        <f t="shared" si="967"/>
        <v>1715.3</v>
      </c>
      <c r="M327" s="26">
        <f t="shared" si="968"/>
        <v>0</v>
      </c>
      <c r="N327" s="26">
        <f t="shared" si="969"/>
        <v>0</v>
      </c>
      <c r="O327" s="26">
        <f t="shared" si="1220"/>
        <v>0</v>
      </c>
      <c r="P327" s="26">
        <f t="shared" si="1221"/>
        <v>0</v>
      </c>
      <c r="Q327" s="26">
        <f t="shared" si="1222"/>
        <v>0</v>
      </c>
      <c r="R327" s="26">
        <f t="shared" si="970"/>
        <v>1715.3</v>
      </c>
      <c r="S327" s="26">
        <f t="shared" si="971"/>
        <v>0</v>
      </c>
      <c r="T327" s="26">
        <f t="shared" si="972"/>
        <v>0</v>
      </c>
      <c r="U327" s="26">
        <f t="shared" si="1223"/>
        <v>0</v>
      </c>
      <c r="V327" s="26">
        <f t="shared" si="1224"/>
        <v>0</v>
      </c>
      <c r="W327" s="26">
        <f t="shared" si="1225"/>
        <v>0</v>
      </c>
      <c r="X327" s="26">
        <f t="shared" si="973"/>
        <v>1715.3</v>
      </c>
      <c r="Y327" s="26">
        <f t="shared" si="974"/>
        <v>0</v>
      </c>
      <c r="Z327" s="26">
        <f t="shared" si="975"/>
        <v>0</v>
      </c>
      <c r="AA327" s="26">
        <f t="shared" si="1226"/>
        <v>0</v>
      </c>
      <c r="AB327" s="26">
        <f t="shared" si="1227"/>
        <v>0</v>
      </c>
      <c r="AC327" s="26">
        <f t="shared" si="1228"/>
        <v>0</v>
      </c>
      <c r="AD327" s="26">
        <f t="shared" si="976"/>
        <v>1715.3</v>
      </c>
      <c r="AE327" s="26">
        <f t="shared" si="977"/>
        <v>0</v>
      </c>
      <c r="AF327" s="26">
        <f t="shared" si="978"/>
        <v>0</v>
      </c>
      <c r="AG327" s="26">
        <f t="shared" si="1229"/>
        <v>0</v>
      </c>
      <c r="AH327" s="26">
        <f t="shared" si="1230"/>
        <v>0</v>
      </c>
      <c r="AI327" s="26">
        <f t="shared" si="1231"/>
        <v>0</v>
      </c>
      <c r="AJ327" s="26">
        <f t="shared" si="979"/>
        <v>1715.3</v>
      </c>
      <c r="AK327" s="26">
        <f t="shared" si="980"/>
        <v>0</v>
      </c>
      <c r="AL327" s="26">
        <f t="shared" si="981"/>
        <v>0</v>
      </c>
      <c r="AM327" s="26">
        <f t="shared" si="1232"/>
        <v>0</v>
      </c>
      <c r="AN327" s="26">
        <f t="shared" si="1233"/>
        <v>0</v>
      </c>
      <c r="AO327" s="26">
        <f t="shared" si="1234"/>
        <v>0</v>
      </c>
      <c r="AP327" s="26">
        <f t="shared" si="982"/>
        <v>1715.3</v>
      </c>
      <c r="AQ327" s="26">
        <f t="shared" si="983"/>
        <v>0</v>
      </c>
      <c r="AR327" s="26">
        <f t="shared" si="984"/>
        <v>0</v>
      </c>
      <c r="AS327" s="26">
        <f t="shared" si="1235"/>
        <v>0</v>
      </c>
      <c r="AT327" s="26">
        <f t="shared" si="1236"/>
        <v>0</v>
      </c>
      <c r="AU327" s="26">
        <f t="shared" si="1237"/>
        <v>0</v>
      </c>
      <c r="AV327" s="26">
        <f t="shared" si="985"/>
        <v>1715.3</v>
      </c>
      <c r="AW327" s="26">
        <f t="shared" si="986"/>
        <v>0</v>
      </c>
      <c r="AX327" s="26">
        <f t="shared" si="987"/>
        <v>0</v>
      </c>
      <c r="AY327" s="26">
        <f t="shared" si="1238"/>
        <v>21355.1</v>
      </c>
      <c r="AZ327" s="26">
        <f t="shared" si="1239"/>
        <v>0</v>
      </c>
      <c r="BA327" s="26">
        <f t="shared" si="1240"/>
        <v>0</v>
      </c>
      <c r="BB327" s="26">
        <f t="shared" si="988"/>
        <v>23070.399999999998</v>
      </c>
      <c r="BC327" s="26">
        <f t="shared" si="989"/>
        <v>0</v>
      </c>
      <c r="BD327" s="26">
        <f t="shared" si="990"/>
        <v>0</v>
      </c>
      <c r="BE327" s="26">
        <f t="shared" si="1241"/>
        <v>0</v>
      </c>
      <c r="BF327" s="26">
        <f t="shared" si="1242"/>
        <v>0</v>
      </c>
      <c r="BG327" s="26">
        <f t="shared" si="1243"/>
        <v>0</v>
      </c>
      <c r="BH327" s="26">
        <f t="shared" si="991"/>
        <v>23070.399999999998</v>
      </c>
      <c r="BI327" s="26">
        <f t="shared" si="992"/>
        <v>0</v>
      </c>
      <c r="BJ327" s="26">
        <f t="shared" si="993"/>
        <v>0</v>
      </c>
      <c r="BK327" s="26">
        <f t="shared" si="1244"/>
        <v>41312</v>
      </c>
      <c r="BL327" s="26">
        <f t="shared" si="1245"/>
        <v>0</v>
      </c>
      <c r="BM327" s="26">
        <f t="shared" si="1246"/>
        <v>0</v>
      </c>
      <c r="BN327" s="26">
        <f t="shared" si="994"/>
        <v>64382.399999999994</v>
      </c>
      <c r="BO327" s="26">
        <f t="shared" si="995"/>
        <v>0</v>
      </c>
      <c r="BP327" s="26">
        <f t="shared" si="996"/>
        <v>0</v>
      </c>
      <c r="BQ327" s="26">
        <f t="shared" si="1247"/>
        <v>0</v>
      </c>
      <c r="BR327" s="26">
        <f t="shared" si="1248"/>
        <v>0</v>
      </c>
      <c r="BS327" s="26">
        <f t="shared" si="997"/>
        <v>64382.399999999994</v>
      </c>
      <c r="BT327" s="26">
        <f t="shared" si="998"/>
        <v>0</v>
      </c>
      <c r="BU327" s="26">
        <f t="shared" si="999"/>
        <v>0</v>
      </c>
      <c r="BV327" s="26">
        <f t="shared" si="1249"/>
        <v>0</v>
      </c>
      <c r="BW327" s="26">
        <f t="shared" si="1250"/>
        <v>0</v>
      </c>
      <c r="BX327" s="26">
        <f t="shared" si="1000"/>
        <v>64382.399999999994</v>
      </c>
      <c r="BY327" s="26">
        <f t="shared" si="1001"/>
        <v>0</v>
      </c>
      <c r="BZ327" s="26">
        <f t="shared" si="1002"/>
        <v>0</v>
      </c>
      <c r="CA327" s="26">
        <f t="shared" si="1251"/>
        <v>0</v>
      </c>
      <c r="CB327" s="26">
        <f t="shared" si="1252"/>
        <v>0</v>
      </c>
      <c r="CC327" s="26">
        <f t="shared" si="1253"/>
        <v>0</v>
      </c>
      <c r="CD327" s="26">
        <f t="shared" si="1105"/>
        <v>64382.399999999994</v>
      </c>
      <c r="CE327" s="26">
        <f t="shared" si="1106"/>
        <v>0</v>
      </c>
      <c r="CF327" s="26">
        <f t="shared" si="1107"/>
        <v>0</v>
      </c>
      <c r="CG327" s="26">
        <f t="shared" si="1254"/>
        <v>0</v>
      </c>
      <c r="CH327" s="26">
        <f t="shared" si="1255"/>
        <v>0</v>
      </c>
      <c r="CI327" s="26">
        <f t="shared" si="1256"/>
        <v>0</v>
      </c>
      <c r="CJ327" s="26">
        <f t="shared" si="1108"/>
        <v>64382.399999999994</v>
      </c>
      <c r="CK327" s="26">
        <f t="shared" si="1109"/>
        <v>0</v>
      </c>
      <c r="CL327" s="26">
        <f t="shared" si="1110"/>
        <v>0</v>
      </c>
      <c r="CM327" s="26">
        <f t="shared" si="1257"/>
        <v>0</v>
      </c>
      <c r="CN327" s="26">
        <f t="shared" si="1258"/>
        <v>0</v>
      </c>
      <c r="CO327" s="26">
        <f t="shared" si="1259"/>
        <v>0</v>
      </c>
      <c r="CP327" s="26">
        <f t="shared" si="1111"/>
        <v>64382.399999999994</v>
      </c>
      <c r="CQ327" s="26">
        <f t="shared" si="1112"/>
        <v>0</v>
      </c>
      <c r="CR327" s="26">
        <f t="shared" si="1113"/>
        <v>0</v>
      </c>
      <c r="CS327" s="26">
        <f t="shared" si="1260"/>
        <v>0</v>
      </c>
      <c r="CT327" s="19"/>
      <c r="CU327" s="35"/>
      <c r="CZ327" s="1" t="s">
        <v>28</v>
      </c>
    </row>
    <row r="328" spans="1:105" hidden="1" x14ac:dyDescent="0.3">
      <c r="A328" s="16" t="s">
        <v>227</v>
      </c>
      <c r="B328" s="17">
        <v>620</v>
      </c>
      <c r="C328" s="16" t="s">
        <v>45</v>
      </c>
      <c r="D328" s="16" t="s">
        <v>65</v>
      </c>
      <c r="E328" s="34" t="s">
        <v>215</v>
      </c>
      <c r="F328" s="26">
        <v>1715.3</v>
      </c>
      <c r="G328" s="26"/>
      <c r="H328" s="26"/>
      <c r="I328" s="26"/>
      <c r="J328" s="26"/>
      <c r="K328" s="26"/>
      <c r="L328" s="26">
        <f t="shared" si="967"/>
        <v>1715.3</v>
      </c>
      <c r="M328" s="26">
        <f t="shared" si="968"/>
        <v>0</v>
      </c>
      <c r="N328" s="26">
        <f t="shared" si="969"/>
        <v>0</v>
      </c>
      <c r="O328" s="26"/>
      <c r="P328" s="26"/>
      <c r="Q328" s="26"/>
      <c r="R328" s="26">
        <f t="shared" si="970"/>
        <v>1715.3</v>
      </c>
      <c r="S328" s="26">
        <f t="shared" si="971"/>
        <v>0</v>
      </c>
      <c r="T328" s="26">
        <f t="shared" si="972"/>
        <v>0</v>
      </c>
      <c r="U328" s="26"/>
      <c r="V328" s="26"/>
      <c r="W328" s="26"/>
      <c r="X328" s="26">
        <f t="shared" si="973"/>
        <v>1715.3</v>
      </c>
      <c r="Y328" s="26">
        <f t="shared" si="974"/>
        <v>0</v>
      </c>
      <c r="Z328" s="26">
        <f t="shared" si="975"/>
        <v>0</v>
      </c>
      <c r="AA328" s="26"/>
      <c r="AB328" s="26"/>
      <c r="AC328" s="26"/>
      <c r="AD328" s="26">
        <f t="shared" si="976"/>
        <v>1715.3</v>
      </c>
      <c r="AE328" s="26">
        <f t="shared" si="977"/>
        <v>0</v>
      </c>
      <c r="AF328" s="26">
        <f t="shared" si="978"/>
        <v>0</v>
      </c>
      <c r="AG328" s="26"/>
      <c r="AH328" s="26"/>
      <c r="AI328" s="26"/>
      <c r="AJ328" s="26">
        <f t="shared" si="979"/>
        <v>1715.3</v>
      </c>
      <c r="AK328" s="26">
        <f t="shared" si="980"/>
        <v>0</v>
      </c>
      <c r="AL328" s="26">
        <f t="shared" si="981"/>
        <v>0</v>
      </c>
      <c r="AM328" s="26"/>
      <c r="AN328" s="26"/>
      <c r="AO328" s="26"/>
      <c r="AP328" s="26">
        <f t="shared" si="982"/>
        <v>1715.3</v>
      </c>
      <c r="AQ328" s="26">
        <f t="shared" si="983"/>
        <v>0</v>
      </c>
      <c r="AR328" s="26">
        <f t="shared" si="984"/>
        <v>0</v>
      </c>
      <c r="AS328" s="26"/>
      <c r="AT328" s="26"/>
      <c r="AU328" s="26"/>
      <c r="AV328" s="26">
        <f t="shared" si="985"/>
        <v>1715.3</v>
      </c>
      <c r="AW328" s="26">
        <f t="shared" si="986"/>
        <v>0</v>
      </c>
      <c r="AX328" s="26">
        <f t="shared" si="987"/>
        <v>0</v>
      </c>
      <c r="AY328" s="26">
        <v>21355.1</v>
      </c>
      <c r="AZ328" s="26"/>
      <c r="BA328" s="26"/>
      <c r="BB328" s="26">
        <f t="shared" si="988"/>
        <v>23070.399999999998</v>
      </c>
      <c r="BC328" s="26">
        <f t="shared" si="989"/>
        <v>0</v>
      </c>
      <c r="BD328" s="26">
        <f t="shared" si="990"/>
        <v>0</v>
      </c>
      <c r="BE328" s="26"/>
      <c r="BF328" s="26"/>
      <c r="BG328" s="26"/>
      <c r="BH328" s="26">
        <f t="shared" si="991"/>
        <v>23070.399999999998</v>
      </c>
      <c r="BI328" s="26">
        <f t="shared" si="992"/>
        <v>0</v>
      </c>
      <c r="BJ328" s="26">
        <f t="shared" si="993"/>
        <v>0</v>
      </c>
      <c r="BK328" s="26">
        <v>41312</v>
      </c>
      <c r="BL328" s="26"/>
      <c r="BM328" s="26"/>
      <c r="BN328" s="26">
        <f t="shared" si="994"/>
        <v>64382.399999999994</v>
      </c>
      <c r="BO328" s="26">
        <f t="shared" si="995"/>
        <v>0</v>
      </c>
      <c r="BP328" s="26">
        <f t="shared" si="996"/>
        <v>0</v>
      </c>
      <c r="BQ328" s="26"/>
      <c r="BR328" s="26"/>
      <c r="BS328" s="26">
        <f t="shared" si="997"/>
        <v>64382.399999999994</v>
      </c>
      <c r="BT328" s="26">
        <f t="shared" si="998"/>
        <v>0</v>
      </c>
      <c r="BU328" s="26">
        <f t="shared" si="999"/>
        <v>0</v>
      </c>
      <c r="BV328" s="26"/>
      <c r="BW328" s="26"/>
      <c r="BX328" s="26">
        <f t="shared" si="1000"/>
        <v>64382.399999999994</v>
      </c>
      <c r="BY328" s="26">
        <f t="shared" si="1001"/>
        <v>0</v>
      </c>
      <c r="BZ328" s="26">
        <f t="shared" si="1002"/>
        <v>0</v>
      </c>
      <c r="CA328" s="26"/>
      <c r="CB328" s="26"/>
      <c r="CC328" s="26"/>
      <c r="CD328" s="26">
        <f t="shared" si="1105"/>
        <v>64382.399999999994</v>
      </c>
      <c r="CE328" s="26">
        <f t="shared" si="1106"/>
        <v>0</v>
      </c>
      <c r="CF328" s="26">
        <f t="shared" si="1107"/>
        <v>0</v>
      </c>
      <c r="CG328" s="26"/>
      <c r="CH328" s="26"/>
      <c r="CI328" s="26"/>
      <c r="CJ328" s="26">
        <f t="shared" si="1108"/>
        <v>64382.399999999994</v>
      </c>
      <c r="CK328" s="26">
        <f t="shared" si="1109"/>
        <v>0</v>
      </c>
      <c r="CL328" s="26">
        <f t="shared" si="1110"/>
        <v>0</v>
      </c>
      <c r="CM328" s="26"/>
      <c r="CN328" s="26"/>
      <c r="CO328" s="26"/>
      <c r="CP328" s="26">
        <f t="shared" si="1111"/>
        <v>64382.399999999994</v>
      </c>
      <c r="CQ328" s="26">
        <f t="shared" si="1112"/>
        <v>0</v>
      </c>
      <c r="CR328" s="26">
        <f t="shared" si="1113"/>
        <v>0</v>
      </c>
      <c r="CS328" s="26"/>
      <c r="CT328" s="19"/>
      <c r="CU328" s="35"/>
    </row>
    <row r="329" spans="1:105" ht="31.2" hidden="1" x14ac:dyDescent="0.3">
      <c r="A329" s="16" t="s">
        <v>228</v>
      </c>
      <c r="B329" s="17"/>
      <c r="C329" s="16"/>
      <c r="D329" s="16"/>
      <c r="E329" s="34" t="s">
        <v>229</v>
      </c>
      <c r="F329" s="26">
        <f t="shared" si="1214"/>
        <v>2560</v>
      </c>
      <c r="G329" s="26">
        <f t="shared" si="1215"/>
        <v>2560</v>
      </c>
      <c r="H329" s="26">
        <f t="shared" si="1216"/>
        <v>2560</v>
      </c>
      <c r="I329" s="26">
        <f t="shared" si="1217"/>
        <v>0</v>
      </c>
      <c r="J329" s="26">
        <f t="shared" si="1218"/>
        <v>0</v>
      </c>
      <c r="K329" s="26">
        <f t="shared" si="1219"/>
        <v>0</v>
      </c>
      <c r="L329" s="26">
        <f t="shared" si="967"/>
        <v>2560</v>
      </c>
      <c r="M329" s="26">
        <f t="shared" si="968"/>
        <v>2560</v>
      </c>
      <c r="N329" s="26">
        <f t="shared" si="969"/>
        <v>2560</v>
      </c>
      <c r="O329" s="26">
        <f t="shared" si="1220"/>
        <v>0</v>
      </c>
      <c r="P329" s="26">
        <f t="shared" si="1221"/>
        <v>0</v>
      </c>
      <c r="Q329" s="26">
        <f t="shared" si="1222"/>
        <v>0</v>
      </c>
      <c r="R329" s="26">
        <f t="shared" si="970"/>
        <v>2560</v>
      </c>
      <c r="S329" s="26">
        <f t="shared" si="971"/>
        <v>2560</v>
      </c>
      <c r="T329" s="26">
        <f t="shared" si="972"/>
        <v>2560</v>
      </c>
      <c r="U329" s="26">
        <f t="shared" si="1223"/>
        <v>0</v>
      </c>
      <c r="V329" s="26">
        <f t="shared" si="1224"/>
        <v>0</v>
      </c>
      <c r="W329" s="26">
        <f t="shared" si="1225"/>
        <v>0</v>
      </c>
      <c r="X329" s="26">
        <f t="shared" si="973"/>
        <v>2560</v>
      </c>
      <c r="Y329" s="26">
        <f t="shared" si="974"/>
        <v>2560</v>
      </c>
      <c r="Z329" s="26">
        <f t="shared" si="975"/>
        <v>2560</v>
      </c>
      <c r="AA329" s="26">
        <f t="shared" si="1226"/>
        <v>0</v>
      </c>
      <c r="AB329" s="26">
        <f t="shared" si="1227"/>
        <v>0</v>
      </c>
      <c r="AC329" s="26">
        <f t="shared" si="1228"/>
        <v>0</v>
      </c>
      <c r="AD329" s="26">
        <f t="shared" si="976"/>
        <v>2560</v>
      </c>
      <c r="AE329" s="26">
        <f t="shared" si="977"/>
        <v>2560</v>
      </c>
      <c r="AF329" s="26">
        <f t="shared" si="978"/>
        <v>2560</v>
      </c>
      <c r="AG329" s="26">
        <f t="shared" si="1229"/>
        <v>0</v>
      </c>
      <c r="AH329" s="26">
        <f t="shared" si="1230"/>
        <v>0</v>
      </c>
      <c r="AI329" s="26">
        <f t="shared" si="1231"/>
        <v>0</v>
      </c>
      <c r="AJ329" s="26">
        <f t="shared" si="979"/>
        <v>2560</v>
      </c>
      <c r="AK329" s="26">
        <f t="shared" si="980"/>
        <v>2560</v>
      </c>
      <c r="AL329" s="26">
        <f t="shared" si="981"/>
        <v>2560</v>
      </c>
      <c r="AM329" s="26">
        <f t="shared" si="1232"/>
        <v>0</v>
      </c>
      <c r="AN329" s="26">
        <f t="shared" si="1233"/>
        <v>0</v>
      </c>
      <c r="AO329" s="26">
        <f t="shared" si="1234"/>
        <v>0</v>
      </c>
      <c r="AP329" s="26">
        <f t="shared" si="982"/>
        <v>2560</v>
      </c>
      <c r="AQ329" s="26">
        <f t="shared" si="983"/>
        <v>2560</v>
      </c>
      <c r="AR329" s="26">
        <f t="shared" si="984"/>
        <v>2560</v>
      </c>
      <c r="AS329" s="26">
        <f t="shared" si="1235"/>
        <v>0</v>
      </c>
      <c r="AT329" s="26">
        <f t="shared" si="1236"/>
        <v>0</v>
      </c>
      <c r="AU329" s="26">
        <f t="shared" si="1237"/>
        <v>0</v>
      </c>
      <c r="AV329" s="26">
        <f t="shared" si="985"/>
        <v>2560</v>
      </c>
      <c r="AW329" s="26">
        <f t="shared" si="986"/>
        <v>2560</v>
      </c>
      <c r="AX329" s="26">
        <f t="shared" si="987"/>
        <v>2560</v>
      </c>
      <c r="AY329" s="26">
        <f t="shared" si="1238"/>
        <v>0</v>
      </c>
      <c r="AZ329" s="26">
        <f t="shared" si="1239"/>
        <v>0</v>
      </c>
      <c r="BA329" s="26">
        <f t="shared" si="1240"/>
        <v>0</v>
      </c>
      <c r="BB329" s="26">
        <f t="shared" si="988"/>
        <v>2560</v>
      </c>
      <c r="BC329" s="26">
        <f t="shared" si="989"/>
        <v>2560</v>
      </c>
      <c r="BD329" s="26">
        <f t="shared" si="990"/>
        <v>2560</v>
      </c>
      <c r="BE329" s="26">
        <f t="shared" si="1241"/>
        <v>0</v>
      </c>
      <c r="BF329" s="26">
        <f t="shared" si="1242"/>
        <v>0</v>
      </c>
      <c r="BG329" s="26">
        <f t="shared" si="1243"/>
        <v>0</v>
      </c>
      <c r="BH329" s="26">
        <f t="shared" si="991"/>
        <v>2560</v>
      </c>
      <c r="BI329" s="26">
        <f t="shared" si="992"/>
        <v>2560</v>
      </c>
      <c r="BJ329" s="26">
        <f t="shared" si="993"/>
        <v>2560</v>
      </c>
      <c r="BK329" s="26">
        <f t="shared" si="1244"/>
        <v>0</v>
      </c>
      <c r="BL329" s="26">
        <f t="shared" si="1245"/>
        <v>0</v>
      </c>
      <c r="BM329" s="26">
        <f t="shared" si="1246"/>
        <v>0</v>
      </c>
      <c r="BN329" s="26">
        <f t="shared" si="994"/>
        <v>2560</v>
      </c>
      <c r="BO329" s="26">
        <f t="shared" si="995"/>
        <v>2560</v>
      </c>
      <c r="BP329" s="26">
        <f t="shared" si="996"/>
        <v>2560</v>
      </c>
      <c r="BQ329" s="26">
        <f t="shared" si="1247"/>
        <v>0</v>
      </c>
      <c r="BR329" s="26">
        <f t="shared" si="1248"/>
        <v>0</v>
      </c>
      <c r="BS329" s="26">
        <f t="shared" si="997"/>
        <v>2560</v>
      </c>
      <c r="BT329" s="26">
        <f t="shared" si="998"/>
        <v>2560</v>
      </c>
      <c r="BU329" s="26">
        <f t="shared" si="999"/>
        <v>2560</v>
      </c>
      <c r="BV329" s="26">
        <f t="shared" si="1249"/>
        <v>0</v>
      </c>
      <c r="BW329" s="26">
        <f t="shared" si="1250"/>
        <v>0</v>
      </c>
      <c r="BX329" s="26">
        <f t="shared" si="1000"/>
        <v>2560</v>
      </c>
      <c r="BY329" s="26">
        <f t="shared" si="1001"/>
        <v>2560</v>
      </c>
      <c r="BZ329" s="26">
        <f t="shared" si="1002"/>
        <v>2560</v>
      </c>
      <c r="CA329" s="26">
        <f t="shared" si="1251"/>
        <v>0</v>
      </c>
      <c r="CB329" s="26">
        <f t="shared" si="1252"/>
        <v>0</v>
      </c>
      <c r="CC329" s="26">
        <f t="shared" si="1253"/>
        <v>0</v>
      </c>
      <c r="CD329" s="26">
        <f t="shared" si="1105"/>
        <v>2560</v>
      </c>
      <c r="CE329" s="26">
        <f t="shared" si="1106"/>
        <v>2560</v>
      </c>
      <c r="CF329" s="26">
        <f t="shared" si="1107"/>
        <v>2560</v>
      </c>
      <c r="CG329" s="26">
        <f t="shared" si="1254"/>
        <v>0</v>
      </c>
      <c r="CH329" s="26">
        <f t="shared" si="1255"/>
        <v>0</v>
      </c>
      <c r="CI329" s="26">
        <f t="shared" si="1256"/>
        <v>0</v>
      </c>
      <c r="CJ329" s="26">
        <f t="shared" si="1108"/>
        <v>2560</v>
      </c>
      <c r="CK329" s="26">
        <f t="shared" si="1109"/>
        <v>2560</v>
      </c>
      <c r="CL329" s="26">
        <f t="shared" si="1110"/>
        <v>2560</v>
      </c>
      <c r="CM329" s="26">
        <f t="shared" si="1257"/>
        <v>0</v>
      </c>
      <c r="CN329" s="26">
        <f t="shared" si="1258"/>
        <v>0</v>
      </c>
      <c r="CO329" s="26">
        <f t="shared" si="1259"/>
        <v>0</v>
      </c>
      <c r="CP329" s="26">
        <f t="shared" si="1111"/>
        <v>2560</v>
      </c>
      <c r="CQ329" s="26">
        <f t="shared" si="1112"/>
        <v>2560</v>
      </c>
      <c r="CR329" s="26">
        <f t="shared" si="1113"/>
        <v>2560</v>
      </c>
      <c r="CS329" s="26">
        <f t="shared" si="1260"/>
        <v>0</v>
      </c>
      <c r="CT329" s="19"/>
      <c r="CU329" s="35"/>
      <c r="DA329" s="1" t="s">
        <v>29</v>
      </c>
    </row>
    <row r="330" spans="1:105" ht="46.8" hidden="1" x14ac:dyDescent="0.3">
      <c r="A330" s="16" t="s">
        <v>228</v>
      </c>
      <c r="B330" s="17">
        <v>600</v>
      </c>
      <c r="C330" s="16"/>
      <c r="D330" s="16"/>
      <c r="E330" s="34" t="s">
        <v>43</v>
      </c>
      <c r="F330" s="26">
        <f t="shared" si="1214"/>
        <v>2560</v>
      </c>
      <c r="G330" s="26">
        <f t="shared" si="1215"/>
        <v>2560</v>
      </c>
      <c r="H330" s="26">
        <f t="shared" si="1216"/>
        <v>2560</v>
      </c>
      <c r="I330" s="26">
        <f t="shared" si="1217"/>
        <v>0</v>
      </c>
      <c r="J330" s="26">
        <f t="shared" si="1218"/>
        <v>0</v>
      </c>
      <c r="K330" s="26">
        <f t="shared" si="1219"/>
        <v>0</v>
      </c>
      <c r="L330" s="26">
        <f t="shared" si="967"/>
        <v>2560</v>
      </c>
      <c r="M330" s="26">
        <f t="shared" si="968"/>
        <v>2560</v>
      </c>
      <c r="N330" s="26">
        <f t="shared" si="969"/>
        <v>2560</v>
      </c>
      <c r="O330" s="26">
        <f t="shared" si="1220"/>
        <v>0</v>
      </c>
      <c r="P330" s="26">
        <f t="shared" si="1221"/>
        <v>0</v>
      </c>
      <c r="Q330" s="26">
        <f t="shared" si="1222"/>
        <v>0</v>
      </c>
      <c r="R330" s="26">
        <f t="shared" si="970"/>
        <v>2560</v>
      </c>
      <c r="S330" s="26">
        <f t="shared" si="971"/>
        <v>2560</v>
      </c>
      <c r="T330" s="26">
        <f t="shared" si="972"/>
        <v>2560</v>
      </c>
      <c r="U330" s="26">
        <f t="shared" si="1223"/>
        <v>0</v>
      </c>
      <c r="V330" s="26">
        <f t="shared" si="1224"/>
        <v>0</v>
      </c>
      <c r="W330" s="26">
        <f t="shared" si="1225"/>
        <v>0</v>
      </c>
      <c r="X330" s="26">
        <f t="shared" si="973"/>
        <v>2560</v>
      </c>
      <c r="Y330" s="26">
        <f t="shared" si="974"/>
        <v>2560</v>
      </c>
      <c r="Z330" s="26">
        <f t="shared" si="975"/>
        <v>2560</v>
      </c>
      <c r="AA330" s="26">
        <f t="shared" si="1226"/>
        <v>0</v>
      </c>
      <c r="AB330" s="26">
        <f t="shared" si="1227"/>
        <v>0</v>
      </c>
      <c r="AC330" s="26">
        <f t="shared" si="1228"/>
        <v>0</v>
      </c>
      <c r="AD330" s="26">
        <f t="shared" si="976"/>
        <v>2560</v>
      </c>
      <c r="AE330" s="26">
        <f t="shared" si="977"/>
        <v>2560</v>
      </c>
      <c r="AF330" s="26">
        <f t="shared" si="978"/>
        <v>2560</v>
      </c>
      <c r="AG330" s="26">
        <f t="shared" si="1229"/>
        <v>0</v>
      </c>
      <c r="AH330" s="26">
        <f t="shared" si="1230"/>
        <v>0</v>
      </c>
      <c r="AI330" s="26">
        <f t="shared" si="1231"/>
        <v>0</v>
      </c>
      <c r="AJ330" s="26">
        <f t="shared" si="979"/>
        <v>2560</v>
      </c>
      <c r="AK330" s="26">
        <f t="shared" si="980"/>
        <v>2560</v>
      </c>
      <c r="AL330" s="26">
        <f t="shared" si="981"/>
        <v>2560</v>
      </c>
      <c r="AM330" s="26">
        <f t="shared" si="1232"/>
        <v>0</v>
      </c>
      <c r="AN330" s="26">
        <f t="shared" si="1233"/>
        <v>0</v>
      </c>
      <c r="AO330" s="26">
        <f t="shared" si="1234"/>
        <v>0</v>
      </c>
      <c r="AP330" s="26">
        <f t="shared" si="982"/>
        <v>2560</v>
      </c>
      <c r="AQ330" s="26">
        <f t="shared" si="983"/>
        <v>2560</v>
      </c>
      <c r="AR330" s="26">
        <f t="shared" si="984"/>
        <v>2560</v>
      </c>
      <c r="AS330" s="26">
        <f t="shared" si="1235"/>
        <v>0</v>
      </c>
      <c r="AT330" s="26">
        <f t="shared" si="1236"/>
        <v>0</v>
      </c>
      <c r="AU330" s="26">
        <f t="shared" si="1237"/>
        <v>0</v>
      </c>
      <c r="AV330" s="26">
        <f t="shared" si="985"/>
        <v>2560</v>
      </c>
      <c r="AW330" s="26">
        <f t="shared" si="986"/>
        <v>2560</v>
      </c>
      <c r="AX330" s="26">
        <f t="shared" si="987"/>
        <v>2560</v>
      </c>
      <c r="AY330" s="26">
        <f t="shared" si="1238"/>
        <v>0</v>
      </c>
      <c r="AZ330" s="26">
        <f t="shared" si="1239"/>
        <v>0</v>
      </c>
      <c r="BA330" s="26">
        <f t="shared" si="1240"/>
        <v>0</v>
      </c>
      <c r="BB330" s="26">
        <f t="shared" si="988"/>
        <v>2560</v>
      </c>
      <c r="BC330" s="26">
        <f t="shared" si="989"/>
        <v>2560</v>
      </c>
      <c r="BD330" s="26">
        <f t="shared" si="990"/>
        <v>2560</v>
      </c>
      <c r="BE330" s="26">
        <f t="shared" si="1241"/>
        <v>0</v>
      </c>
      <c r="BF330" s="26">
        <f t="shared" si="1242"/>
        <v>0</v>
      </c>
      <c r="BG330" s="26">
        <f t="shared" si="1243"/>
        <v>0</v>
      </c>
      <c r="BH330" s="26">
        <f t="shared" si="991"/>
        <v>2560</v>
      </c>
      <c r="BI330" s="26">
        <f t="shared" si="992"/>
        <v>2560</v>
      </c>
      <c r="BJ330" s="26">
        <f t="shared" si="993"/>
        <v>2560</v>
      </c>
      <c r="BK330" s="26">
        <f t="shared" si="1244"/>
        <v>0</v>
      </c>
      <c r="BL330" s="26">
        <f t="shared" si="1245"/>
        <v>0</v>
      </c>
      <c r="BM330" s="26">
        <f t="shared" si="1246"/>
        <v>0</v>
      </c>
      <c r="BN330" s="26">
        <f t="shared" si="994"/>
        <v>2560</v>
      </c>
      <c r="BO330" s="26">
        <f t="shared" si="995"/>
        <v>2560</v>
      </c>
      <c r="BP330" s="26">
        <f t="shared" si="996"/>
        <v>2560</v>
      </c>
      <c r="BQ330" s="26">
        <f t="shared" si="1247"/>
        <v>0</v>
      </c>
      <c r="BR330" s="26">
        <f t="shared" si="1248"/>
        <v>0</v>
      </c>
      <c r="BS330" s="26">
        <f t="shared" si="997"/>
        <v>2560</v>
      </c>
      <c r="BT330" s="26">
        <f t="shared" si="998"/>
        <v>2560</v>
      </c>
      <c r="BU330" s="26">
        <f t="shared" si="999"/>
        <v>2560</v>
      </c>
      <c r="BV330" s="26">
        <f t="shared" si="1249"/>
        <v>0</v>
      </c>
      <c r="BW330" s="26">
        <f t="shared" si="1250"/>
        <v>0</v>
      </c>
      <c r="BX330" s="26">
        <f t="shared" si="1000"/>
        <v>2560</v>
      </c>
      <c r="BY330" s="26">
        <f t="shared" si="1001"/>
        <v>2560</v>
      </c>
      <c r="BZ330" s="26">
        <f t="shared" si="1002"/>
        <v>2560</v>
      </c>
      <c r="CA330" s="26">
        <f t="shared" si="1251"/>
        <v>0</v>
      </c>
      <c r="CB330" s="26">
        <f t="shared" si="1252"/>
        <v>0</v>
      </c>
      <c r="CC330" s="26">
        <f t="shared" si="1253"/>
        <v>0</v>
      </c>
      <c r="CD330" s="26">
        <f t="shared" si="1105"/>
        <v>2560</v>
      </c>
      <c r="CE330" s="26">
        <f t="shared" si="1106"/>
        <v>2560</v>
      </c>
      <c r="CF330" s="26">
        <f t="shared" si="1107"/>
        <v>2560</v>
      </c>
      <c r="CG330" s="26">
        <f t="shared" si="1254"/>
        <v>0</v>
      </c>
      <c r="CH330" s="26">
        <f t="shared" si="1255"/>
        <v>0</v>
      </c>
      <c r="CI330" s="26">
        <f t="shared" si="1256"/>
        <v>0</v>
      </c>
      <c r="CJ330" s="26">
        <f t="shared" si="1108"/>
        <v>2560</v>
      </c>
      <c r="CK330" s="26">
        <f t="shared" si="1109"/>
        <v>2560</v>
      </c>
      <c r="CL330" s="26">
        <f t="shared" si="1110"/>
        <v>2560</v>
      </c>
      <c r="CM330" s="26">
        <f t="shared" si="1257"/>
        <v>0</v>
      </c>
      <c r="CN330" s="26">
        <f t="shared" si="1258"/>
        <v>0</v>
      </c>
      <c r="CO330" s="26">
        <f t="shared" si="1259"/>
        <v>0</v>
      </c>
      <c r="CP330" s="26">
        <f t="shared" si="1111"/>
        <v>2560</v>
      </c>
      <c r="CQ330" s="26">
        <f t="shared" si="1112"/>
        <v>2560</v>
      </c>
      <c r="CR330" s="26">
        <f t="shared" si="1113"/>
        <v>2560</v>
      </c>
      <c r="CS330" s="26">
        <f t="shared" si="1260"/>
        <v>0</v>
      </c>
      <c r="CT330" s="19"/>
      <c r="CU330" s="35"/>
      <c r="CY330" s="1" t="s">
        <v>27</v>
      </c>
    </row>
    <row r="331" spans="1:105" hidden="1" x14ac:dyDescent="0.3">
      <c r="A331" s="16" t="s">
        <v>228</v>
      </c>
      <c r="B331" s="17">
        <v>620</v>
      </c>
      <c r="C331" s="16"/>
      <c r="D331" s="16"/>
      <c r="E331" s="34" t="s">
        <v>44</v>
      </c>
      <c r="F331" s="26">
        <f t="shared" si="1214"/>
        <v>2560</v>
      </c>
      <c r="G331" s="26">
        <f t="shared" si="1215"/>
        <v>2560</v>
      </c>
      <c r="H331" s="26">
        <f t="shared" si="1216"/>
        <v>2560</v>
      </c>
      <c r="I331" s="26">
        <f t="shared" si="1217"/>
        <v>0</v>
      </c>
      <c r="J331" s="26">
        <f t="shared" si="1218"/>
        <v>0</v>
      </c>
      <c r="K331" s="26">
        <f t="shared" si="1219"/>
        <v>0</v>
      </c>
      <c r="L331" s="26">
        <f t="shared" ref="L331:L394" si="1261">F331+I331</f>
        <v>2560</v>
      </c>
      <c r="M331" s="26">
        <f t="shared" ref="M331:M394" si="1262">G331+J331</f>
        <v>2560</v>
      </c>
      <c r="N331" s="26">
        <f t="shared" ref="N331:N394" si="1263">H331+K331</f>
        <v>2560</v>
      </c>
      <c r="O331" s="26">
        <f t="shared" si="1220"/>
        <v>0</v>
      </c>
      <c r="P331" s="26">
        <f t="shared" si="1221"/>
        <v>0</v>
      </c>
      <c r="Q331" s="26">
        <f t="shared" si="1222"/>
        <v>0</v>
      </c>
      <c r="R331" s="26">
        <f t="shared" ref="R331:R394" si="1264">L331+O331</f>
        <v>2560</v>
      </c>
      <c r="S331" s="26">
        <f t="shared" ref="S331:S394" si="1265">M331+P331</f>
        <v>2560</v>
      </c>
      <c r="T331" s="26">
        <f t="shared" ref="T331:T394" si="1266">N331+Q331</f>
        <v>2560</v>
      </c>
      <c r="U331" s="26">
        <f t="shared" si="1223"/>
        <v>0</v>
      </c>
      <c r="V331" s="26">
        <f t="shared" si="1224"/>
        <v>0</v>
      </c>
      <c r="W331" s="26">
        <f t="shared" si="1225"/>
        <v>0</v>
      </c>
      <c r="X331" s="26">
        <f t="shared" ref="X331:X394" si="1267">R331+U331</f>
        <v>2560</v>
      </c>
      <c r="Y331" s="26">
        <f t="shared" ref="Y331:Y394" si="1268">S331+V331</f>
        <v>2560</v>
      </c>
      <c r="Z331" s="26">
        <f t="shared" ref="Z331:Z394" si="1269">T331+W331</f>
        <v>2560</v>
      </c>
      <c r="AA331" s="26">
        <f t="shared" si="1226"/>
        <v>0</v>
      </c>
      <c r="AB331" s="26">
        <f t="shared" si="1227"/>
        <v>0</v>
      </c>
      <c r="AC331" s="26">
        <f t="shared" si="1228"/>
        <v>0</v>
      </c>
      <c r="AD331" s="26">
        <f t="shared" ref="AD331:AD394" si="1270">X331+AA331</f>
        <v>2560</v>
      </c>
      <c r="AE331" s="26">
        <f t="shared" ref="AE331:AE394" si="1271">Y331+AB331</f>
        <v>2560</v>
      </c>
      <c r="AF331" s="26">
        <f t="shared" ref="AF331:AF394" si="1272">Z331+AC331</f>
        <v>2560</v>
      </c>
      <c r="AG331" s="26">
        <f t="shared" si="1229"/>
        <v>0</v>
      </c>
      <c r="AH331" s="26">
        <f t="shared" si="1230"/>
        <v>0</v>
      </c>
      <c r="AI331" s="26">
        <f t="shared" si="1231"/>
        <v>0</v>
      </c>
      <c r="AJ331" s="26">
        <f t="shared" ref="AJ331:AJ394" si="1273">AD331+AG331</f>
        <v>2560</v>
      </c>
      <c r="AK331" s="26">
        <f t="shared" ref="AK331:AK394" si="1274">AE331+AH331</f>
        <v>2560</v>
      </c>
      <c r="AL331" s="26">
        <f t="shared" ref="AL331:AL394" si="1275">AF331+AI331</f>
        <v>2560</v>
      </c>
      <c r="AM331" s="26">
        <f t="shared" si="1232"/>
        <v>0</v>
      </c>
      <c r="AN331" s="26">
        <f t="shared" si="1233"/>
        <v>0</v>
      </c>
      <c r="AO331" s="26">
        <f t="shared" si="1234"/>
        <v>0</v>
      </c>
      <c r="AP331" s="26">
        <f t="shared" ref="AP331:AP394" si="1276">AJ331+AM331</f>
        <v>2560</v>
      </c>
      <c r="AQ331" s="26">
        <f t="shared" ref="AQ331:AQ394" si="1277">AK331+AN331</f>
        <v>2560</v>
      </c>
      <c r="AR331" s="26">
        <f t="shared" ref="AR331:AR394" si="1278">AL331+AO331</f>
        <v>2560</v>
      </c>
      <c r="AS331" s="26">
        <f t="shared" si="1235"/>
        <v>0</v>
      </c>
      <c r="AT331" s="26">
        <f t="shared" si="1236"/>
        <v>0</v>
      </c>
      <c r="AU331" s="26">
        <f t="shared" si="1237"/>
        <v>0</v>
      </c>
      <c r="AV331" s="26">
        <f t="shared" ref="AV331:AV394" si="1279">AP331+AS331</f>
        <v>2560</v>
      </c>
      <c r="AW331" s="26">
        <f t="shared" ref="AW331:AW394" si="1280">AQ331+AT331</f>
        <v>2560</v>
      </c>
      <c r="AX331" s="26">
        <f t="shared" ref="AX331:AX394" si="1281">AR331+AU331</f>
        <v>2560</v>
      </c>
      <c r="AY331" s="26">
        <f t="shared" si="1238"/>
        <v>0</v>
      </c>
      <c r="AZ331" s="26">
        <f t="shared" si="1239"/>
        <v>0</v>
      </c>
      <c r="BA331" s="26">
        <f t="shared" si="1240"/>
        <v>0</v>
      </c>
      <c r="BB331" s="26">
        <f t="shared" ref="BB331:BB394" si="1282">AV331+AY331</f>
        <v>2560</v>
      </c>
      <c r="BC331" s="26">
        <f t="shared" ref="BC331:BC394" si="1283">AW331+AZ331</f>
        <v>2560</v>
      </c>
      <c r="BD331" s="26">
        <f t="shared" ref="BD331:BD394" si="1284">AX331+BA331</f>
        <v>2560</v>
      </c>
      <c r="BE331" s="26">
        <f t="shared" si="1241"/>
        <v>0</v>
      </c>
      <c r="BF331" s="26">
        <f t="shared" si="1242"/>
        <v>0</v>
      </c>
      <c r="BG331" s="26">
        <f t="shared" si="1243"/>
        <v>0</v>
      </c>
      <c r="BH331" s="26">
        <f t="shared" ref="BH331:BH394" si="1285">BB331+BE331</f>
        <v>2560</v>
      </c>
      <c r="BI331" s="26">
        <f t="shared" ref="BI331:BI394" si="1286">BC331+BF331</f>
        <v>2560</v>
      </c>
      <c r="BJ331" s="26">
        <f t="shared" ref="BJ331:BJ394" si="1287">BD331+BG331</f>
        <v>2560</v>
      </c>
      <c r="BK331" s="26">
        <f t="shared" si="1244"/>
        <v>0</v>
      </c>
      <c r="BL331" s="26">
        <f t="shared" si="1245"/>
        <v>0</v>
      </c>
      <c r="BM331" s="26">
        <f t="shared" si="1246"/>
        <v>0</v>
      </c>
      <c r="BN331" s="26">
        <f t="shared" ref="BN331:BN394" si="1288">BH331+BK331</f>
        <v>2560</v>
      </c>
      <c r="BO331" s="26">
        <f t="shared" ref="BO331:BO394" si="1289">BI331+BL331</f>
        <v>2560</v>
      </c>
      <c r="BP331" s="26">
        <f t="shared" ref="BP331:BP394" si="1290">BJ331+BM331</f>
        <v>2560</v>
      </c>
      <c r="BQ331" s="26">
        <f t="shared" si="1247"/>
        <v>0</v>
      </c>
      <c r="BR331" s="26">
        <f t="shared" si="1248"/>
        <v>0</v>
      </c>
      <c r="BS331" s="26">
        <f t="shared" ref="BS331:BS394" si="1291">BQ331+BN331</f>
        <v>2560</v>
      </c>
      <c r="BT331" s="26">
        <f t="shared" ref="BT331:BT394" si="1292">BR331+BO331</f>
        <v>2560</v>
      </c>
      <c r="BU331" s="26">
        <f t="shared" ref="BU331:BU394" si="1293">BP331</f>
        <v>2560</v>
      </c>
      <c r="BV331" s="26">
        <f t="shared" si="1249"/>
        <v>0</v>
      </c>
      <c r="BW331" s="26">
        <f t="shared" si="1250"/>
        <v>0</v>
      </c>
      <c r="BX331" s="26">
        <f t="shared" ref="BX331:BX394" si="1294">BS331</f>
        <v>2560</v>
      </c>
      <c r="BY331" s="26">
        <f t="shared" ref="BY331:BY394" si="1295">BT331+BV331</f>
        <v>2560</v>
      </c>
      <c r="BZ331" s="26">
        <f t="shared" ref="BZ331:BZ394" si="1296">BU331+BW331</f>
        <v>2560</v>
      </c>
      <c r="CA331" s="26">
        <f t="shared" si="1251"/>
        <v>0</v>
      </c>
      <c r="CB331" s="26">
        <f t="shared" si="1252"/>
        <v>0</v>
      </c>
      <c r="CC331" s="26">
        <f t="shared" si="1253"/>
        <v>0</v>
      </c>
      <c r="CD331" s="26">
        <f t="shared" si="1105"/>
        <v>2560</v>
      </c>
      <c r="CE331" s="26">
        <f t="shared" si="1106"/>
        <v>2560</v>
      </c>
      <c r="CF331" s="26">
        <f t="shared" si="1107"/>
        <v>2560</v>
      </c>
      <c r="CG331" s="26">
        <f t="shared" si="1254"/>
        <v>0</v>
      </c>
      <c r="CH331" s="26">
        <f t="shared" si="1255"/>
        <v>0</v>
      </c>
      <c r="CI331" s="26">
        <f t="shared" si="1256"/>
        <v>0</v>
      </c>
      <c r="CJ331" s="26">
        <f t="shared" si="1108"/>
        <v>2560</v>
      </c>
      <c r="CK331" s="26">
        <f t="shared" si="1109"/>
        <v>2560</v>
      </c>
      <c r="CL331" s="26">
        <f t="shared" si="1110"/>
        <v>2560</v>
      </c>
      <c r="CM331" s="26">
        <f t="shared" si="1257"/>
        <v>0</v>
      </c>
      <c r="CN331" s="26">
        <f t="shared" si="1258"/>
        <v>0</v>
      </c>
      <c r="CO331" s="26">
        <f t="shared" si="1259"/>
        <v>0</v>
      </c>
      <c r="CP331" s="26">
        <f t="shared" si="1111"/>
        <v>2560</v>
      </c>
      <c r="CQ331" s="26">
        <f t="shared" si="1112"/>
        <v>2560</v>
      </c>
      <c r="CR331" s="26">
        <f t="shared" si="1113"/>
        <v>2560</v>
      </c>
      <c r="CS331" s="26">
        <f t="shared" si="1260"/>
        <v>0</v>
      </c>
      <c r="CT331" s="19"/>
      <c r="CU331" s="35"/>
      <c r="CZ331" s="1" t="s">
        <v>28</v>
      </c>
    </row>
    <row r="332" spans="1:105" hidden="1" x14ac:dyDescent="0.3">
      <c r="A332" s="16" t="s">
        <v>228</v>
      </c>
      <c r="B332" s="17">
        <v>620</v>
      </c>
      <c r="C332" s="16" t="s">
        <v>45</v>
      </c>
      <c r="D332" s="16" t="s">
        <v>65</v>
      </c>
      <c r="E332" s="34" t="s">
        <v>215</v>
      </c>
      <c r="F332" s="26">
        <v>2560</v>
      </c>
      <c r="G332" s="26">
        <v>2560</v>
      </c>
      <c r="H332" s="26">
        <v>2560</v>
      </c>
      <c r="I332" s="26"/>
      <c r="J332" s="26"/>
      <c r="K332" s="26"/>
      <c r="L332" s="26">
        <f t="shared" si="1261"/>
        <v>2560</v>
      </c>
      <c r="M332" s="26">
        <f t="shared" si="1262"/>
        <v>2560</v>
      </c>
      <c r="N332" s="26">
        <f t="shared" si="1263"/>
        <v>2560</v>
      </c>
      <c r="O332" s="26"/>
      <c r="P332" s="26"/>
      <c r="Q332" s="26"/>
      <c r="R332" s="26">
        <f t="shared" si="1264"/>
        <v>2560</v>
      </c>
      <c r="S332" s="26">
        <f t="shared" si="1265"/>
        <v>2560</v>
      </c>
      <c r="T332" s="26">
        <f t="shared" si="1266"/>
        <v>2560</v>
      </c>
      <c r="U332" s="26"/>
      <c r="V332" s="26"/>
      <c r="W332" s="26"/>
      <c r="X332" s="26">
        <f t="shared" si="1267"/>
        <v>2560</v>
      </c>
      <c r="Y332" s="26">
        <f t="shared" si="1268"/>
        <v>2560</v>
      </c>
      <c r="Z332" s="26">
        <f t="shared" si="1269"/>
        <v>2560</v>
      </c>
      <c r="AA332" s="26"/>
      <c r="AB332" s="26"/>
      <c r="AC332" s="26"/>
      <c r="AD332" s="26">
        <f t="shared" si="1270"/>
        <v>2560</v>
      </c>
      <c r="AE332" s="26">
        <f t="shared" si="1271"/>
        <v>2560</v>
      </c>
      <c r="AF332" s="26">
        <f t="shared" si="1272"/>
        <v>2560</v>
      </c>
      <c r="AG332" s="26"/>
      <c r="AH332" s="26"/>
      <c r="AI332" s="26"/>
      <c r="AJ332" s="26">
        <f t="shared" si="1273"/>
        <v>2560</v>
      </c>
      <c r="AK332" s="26">
        <f t="shared" si="1274"/>
        <v>2560</v>
      </c>
      <c r="AL332" s="26">
        <f t="shared" si="1275"/>
        <v>2560</v>
      </c>
      <c r="AM332" s="26"/>
      <c r="AN332" s="26"/>
      <c r="AO332" s="26"/>
      <c r="AP332" s="26">
        <f t="shared" si="1276"/>
        <v>2560</v>
      </c>
      <c r="AQ332" s="26">
        <f t="shared" si="1277"/>
        <v>2560</v>
      </c>
      <c r="AR332" s="26">
        <f t="shared" si="1278"/>
        <v>2560</v>
      </c>
      <c r="AS332" s="26"/>
      <c r="AT332" s="26"/>
      <c r="AU332" s="26"/>
      <c r="AV332" s="26">
        <f t="shared" si="1279"/>
        <v>2560</v>
      </c>
      <c r="AW332" s="26">
        <f t="shared" si="1280"/>
        <v>2560</v>
      </c>
      <c r="AX332" s="26">
        <f t="shared" si="1281"/>
        <v>2560</v>
      </c>
      <c r="AY332" s="26"/>
      <c r="AZ332" s="26"/>
      <c r="BA332" s="26"/>
      <c r="BB332" s="26">
        <f t="shared" si="1282"/>
        <v>2560</v>
      </c>
      <c r="BC332" s="26">
        <f t="shared" si="1283"/>
        <v>2560</v>
      </c>
      <c r="BD332" s="26">
        <f t="shared" si="1284"/>
        <v>2560</v>
      </c>
      <c r="BE332" s="26"/>
      <c r="BF332" s="26"/>
      <c r="BG332" s="26"/>
      <c r="BH332" s="26">
        <f t="shared" si="1285"/>
        <v>2560</v>
      </c>
      <c r="BI332" s="26">
        <f t="shared" si="1286"/>
        <v>2560</v>
      </c>
      <c r="BJ332" s="26">
        <f t="shared" si="1287"/>
        <v>2560</v>
      </c>
      <c r="BK332" s="26"/>
      <c r="BL332" s="26"/>
      <c r="BM332" s="26"/>
      <c r="BN332" s="26">
        <f t="shared" si="1288"/>
        <v>2560</v>
      </c>
      <c r="BO332" s="26">
        <f t="shared" si="1289"/>
        <v>2560</v>
      </c>
      <c r="BP332" s="26">
        <f t="shared" si="1290"/>
        <v>2560</v>
      </c>
      <c r="BQ332" s="26"/>
      <c r="BR332" s="26"/>
      <c r="BS332" s="26">
        <f t="shared" si="1291"/>
        <v>2560</v>
      </c>
      <c r="BT332" s="26">
        <f t="shared" si="1292"/>
        <v>2560</v>
      </c>
      <c r="BU332" s="26">
        <f t="shared" si="1293"/>
        <v>2560</v>
      </c>
      <c r="BV332" s="26"/>
      <c r="BW332" s="26"/>
      <c r="BX332" s="26">
        <f t="shared" si="1294"/>
        <v>2560</v>
      </c>
      <c r="BY332" s="26">
        <f t="shared" si="1295"/>
        <v>2560</v>
      </c>
      <c r="BZ332" s="26">
        <f t="shared" si="1296"/>
        <v>2560</v>
      </c>
      <c r="CA332" s="26"/>
      <c r="CB332" s="26"/>
      <c r="CC332" s="26"/>
      <c r="CD332" s="26">
        <f t="shared" si="1105"/>
        <v>2560</v>
      </c>
      <c r="CE332" s="26">
        <f t="shared" si="1106"/>
        <v>2560</v>
      </c>
      <c r="CF332" s="26">
        <f t="shared" si="1107"/>
        <v>2560</v>
      </c>
      <c r="CG332" s="26"/>
      <c r="CH332" s="26"/>
      <c r="CI332" s="26"/>
      <c r="CJ332" s="26">
        <f t="shared" si="1108"/>
        <v>2560</v>
      </c>
      <c r="CK332" s="26">
        <f t="shared" si="1109"/>
        <v>2560</v>
      </c>
      <c r="CL332" s="26">
        <f t="shared" si="1110"/>
        <v>2560</v>
      </c>
      <c r="CM332" s="26"/>
      <c r="CN332" s="26"/>
      <c r="CO332" s="26"/>
      <c r="CP332" s="26">
        <f t="shared" si="1111"/>
        <v>2560</v>
      </c>
      <c r="CQ332" s="26">
        <f t="shared" si="1112"/>
        <v>2560</v>
      </c>
      <c r="CR332" s="26">
        <f t="shared" si="1113"/>
        <v>2560</v>
      </c>
      <c r="CS332" s="26"/>
      <c r="CT332" s="19"/>
      <c r="CU332" s="35"/>
    </row>
    <row r="333" spans="1:105" ht="31.2" hidden="1" x14ac:dyDescent="0.3">
      <c r="A333" s="36" t="s">
        <v>230</v>
      </c>
      <c r="B333" s="17"/>
      <c r="C333" s="16"/>
      <c r="D333" s="16"/>
      <c r="E333" s="34" t="s">
        <v>231</v>
      </c>
      <c r="F333" s="26"/>
      <c r="G333" s="26"/>
      <c r="H333" s="26"/>
      <c r="I333" s="26"/>
      <c r="J333" s="26"/>
      <c r="K333" s="26"/>
      <c r="L333" s="26"/>
      <c r="M333" s="26"/>
      <c r="N333" s="26"/>
      <c r="O333" s="26"/>
      <c r="P333" s="26"/>
      <c r="Q333" s="26"/>
      <c r="R333" s="26"/>
      <c r="S333" s="26"/>
      <c r="T333" s="26"/>
      <c r="U333" s="26"/>
      <c r="V333" s="26"/>
      <c r="W333" s="26"/>
      <c r="X333" s="26"/>
      <c r="Y333" s="26"/>
      <c r="Z333" s="26"/>
      <c r="AA333" s="26"/>
      <c r="AB333" s="26"/>
      <c r="AC333" s="26"/>
      <c r="AD333" s="26"/>
      <c r="AE333" s="26"/>
      <c r="AF333" s="26"/>
      <c r="AG333" s="26"/>
      <c r="AH333" s="26"/>
      <c r="AI333" s="26"/>
      <c r="AJ333" s="26"/>
      <c r="AK333" s="26"/>
      <c r="AL333" s="26"/>
      <c r="AM333" s="26">
        <f t="shared" si="1232"/>
        <v>35865.550999999999</v>
      </c>
      <c r="AN333" s="26">
        <f t="shared" si="1233"/>
        <v>0</v>
      </c>
      <c r="AO333" s="26">
        <f t="shared" si="1234"/>
        <v>0</v>
      </c>
      <c r="AP333" s="26">
        <f t="shared" si="1276"/>
        <v>35865.550999999999</v>
      </c>
      <c r="AQ333" s="26">
        <f t="shared" si="1277"/>
        <v>0</v>
      </c>
      <c r="AR333" s="26">
        <f t="shared" si="1278"/>
        <v>0</v>
      </c>
      <c r="AS333" s="26">
        <f t="shared" si="1235"/>
        <v>0</v>
      </c>
      <c r="AT333" s="26">
        <f t="shared" si="1236"/>
        <v>0</v>
      </c>
      <c r="AU333" s="26">
        <f t="shared" si="1237"/>
        <v>0</v>
      </c>
      <c r="AV333" s="26">
        <f t="shared" si="1279"/>
        <v>35865.550999999999</v>
      </c>
      <c r="AW333" s="26">
        <f t="shared" si="1280"/>
        <v>0</v>
      </c>
      <c r="AX333" s="26">
        <f t="shared" si="1281"/>
        <v>0</v>
      </c>
      <c r="AY333" s="26">
        <f t="shared" si="1238"/>
        <v>0</v>
      </c>
      <c r="AZ333" s="26">
        <f t="shared" si="1239"/>
        <v>0</v>
      </c>
      <c r="BA333" s="26">
        <f t="shared" si="1240"/>
        <v>0</v>
      </c>
      <c r="BB333" s="26">
        <f t="shared" si="1282"/>
        <v>35865.550999999999</v>
      </c>
      <c r="BC333" s="26">
        <f t="shared" si="1283"/>
        <v>0</v>
      </c>
      <c r="BD333" s="26">
        <f t="shared" si="1284"/>
        <v>0</v>
      </c>
      <c r="BE333" s="26">
        <f t="shared" si="1241"/>
        <v>0</v>
      </c>
      <c r="BF333" s="26">
        <f t="shared" si="1242"/>
        <v>0</v>
      </c>
      <c r="BG333" s="26">
        <f t="shared" si="1243"/>
        <v>0</v>
      </c>
      <c r="BH333" s="26">
        <f t="shared" si="1285"/>
        <v>35865.550999999999</v>
      </c>
      <c r="BI333" s="26">
        <f t="shared" si="1286"/>
        <v>0</v>
      </c>
      <c r="BJ333" s="26">
        <f t="shared" si="1287"/>
        <v>0</v>
      </c>
      <c r="BK333" s="26">
        <f t="shared" si="1244"/>
        <v>4403.4769999999999</v>
      </c>
      <c r="BL333" s="26">
        <f t="shared" si="1245"/>
        <v>0</v>
      </c>
      <c r="BM333" s="26">
        <f t="shared" si="1246"/>
        <v>0</v>
      </c>
      <c r="BN333" s="26">
        <f t="shared" si="1288"/>
        <v>40269.027999999998</v>
      </c>
      <c r="BO333" s="26">
        <f t="shared" si="1289"/>
        <v>0</v>
      </c>
      <c r="BP333" s="26">
        <f t="shared" si="1290"/>
        <v>0</v>
      </c>
      <c r="BQ333" s="26">
        <f t="shared" si="1247"/>
        <v>0</v>
      </c>
      <c r="BR333" s="26">
        <f t="shared" si="1248"/>
        <v>0</v>
      </c>
      <c r="BS333" s="26">
        <f t="shared" si="1291"/>
        <v>40269.027999999998</v>
      </c>
      <c r="BT333" s="26">
        <f t="shared" si="1292"/>
        <v>0</v>
      </c>
      <c r="BU333" s="26">
        <f t="shared" si="1293"/>
        <v>0</v>
      </c>
      <c r="BV333" s="26">
        <f t="shared" si="1249"/>
        <v>0</v>
      </c>
      <c r="BW333" s="26">
        <f t="shared" si="1250"/>
        <v>0</v>
      </c>
      <c r="BX333" s="26">
        <f t="shared" si="1294"/>
        <v>40269.027999999998</v>
      </c>
      <c r="BY333" s="26">
        <f t="shared" si="1295"/>
        <v>0</v>
      </c>
      <c r="BZ333" s="26">
        <f t="shared" si="1296"/>
        <v>0</v>
      </c>
      <c r="CA333" s="26">
        <f t="shared" si="1251"/>
        <v>0</v>
      </c>
      <c r="CB333" s="26">
        <f t="shared" si="1252"/>
        <v>0</v>
      </c>
      <c r="CC333" s="26">
        <f t="shared" si="1253"/>
        <v>0</v>
      </c>
      <c r="CD333" s="26">
        <f t="shared" si="1105"/>
        <v>40269.027999999998</v>
      </c>
      <c r="CE333" s="26">
        <f t="shared" si="1106"/>
        <v>0</v>
      </c>
      <c r="CF333" s="26">
        <f t="shared" si="1107"/>
        <v>0</v>
      </c>
      <c r="CG333" s="26">
        <f t="shared" si="1254"/>
        <v>0</v>
      </c>
      <c r="CH333" s="26">
        <f t="shared" si="1255"/>
        <v>0</v>
      </c>
      <c r="CI333" s="26">
        <f t="shared" si="1256"/>
        <v>0</v>
      </c>
      <c r="CJ333" s="26">
        <f t="shared" si="1108"/>
        <v>40269.027999999998</v>
      </c>
      <c r="CK333" s="26">
        <f t="shared" si="1109"/>
        <v>0</v>
      </c>
      <c r="CL333" s="26">
        <f t="shared" si="1110"/>
        <v>0</v>
      </c>
      <c r="CM333" s="26">
        <f t="shared" si="1257"/>
        <v>0</v>
      </c>
      <c r="CN333" s="26">
        <f t="shared" si="1258"/>
        <v>0</v>
      </c>
      <c r="CO333" s="26">
        <f t="shared" si="1259"/>
        <v>0</v>
      </c>
      <c r="CP333" s="26">
        <f t="shared" si="1111"/>
        <v>40269.027999999998</v>
      </c>
      <c r="CQ333" s="26">
        <f t="shared" si="1112"/>
        <v>0</v>
      </c>
      <c r="CR333" s="26">
        <f t="shared" si="1113"/>
        <v>0</v>
      </c>
      <c r="CS333" s="26">
        <f t="shared" si="1260"/>
        <v>0</v>
      </c>
      <c r="CT333" s="19"/>
      <c r="CU333" s="35"/>
    </row>
    <row r="334" spans="1:105" ht="46.8" hidden="1" x14ac:dyDescent="0.3">
      <c r="A334" s="36" t="s">
        <v>230</v>
      </c>
      <c r="B334" s="17">
        <v>600</v>
      </c>
      <c r="C334" s="16"/>
      <c r="D334" s="16"/>
      <c r="E334" s="34" t="s">
        <v>43</v>
      </c>
      <c r="F334" s="26"/>
      <c r="G334" s="26"/>
      <c r="H334" s="26"/>
      <c r="I334" s="26"/>
      <c r="J334" s="26"/>
      <c r="K334" s="26"/>
      <c r="L334" s="26"/>
      <c r="M334" s="26"/>
      <c r="N334" s="26"/>
      <c r="O334" s="26"/>
      <c r="P334" s="26"/>
      <c r="Q334" s="26"/>
      <c r="R334" s="26"/>
      <c r="S334" s="26"/>
      <c r="T334" s="26"/>
      <c r="U334" s="26"/>
      <c r="V334" s="26"/>
      <c r="W334" s="26"/>
      <c r="X334" s="26"/>
      <c r="Y334" s="26"/>
      <c r="Z334" s="26"/>
      <c r="AA334" s="26"/>
      <c r="AB334" s="26"/>
      <c r="AC334" s="26"/>
      <c r="AD334" s="26"/>
      <c r="AE334" s="26"/>
      <c r="AF334" s="26"/>
      <c r="AG334" s="26"/>
      <c r="AH334" s="26"/>
      <c r="AI334" s="26"/>
      <c r="AJ334" s="26"/>
      <c r="AK334" s="26"/>
      <c r="AL334" s="26"/>
      <c r="AM334" s="26">
        <f t="shared" si="1232"/>
        <v>35865.550999999999</v>
      </c>
      <c r="AN334" s="26">
        <f t="shared" si="1233"/>
        <v>0</v>
      </c>
      <c r="AO334" s="26">
        <f t="shared" si="1234"/>
        <v>0</v>
      </c>
      <c r="AP334" s="26">
        <f t="shared" si="1276"/>
        <v>35865.550999999999</v>
      </c>
      <c r="AQ334" s="26">
        <f t="shared" si="1277"/>
        <v>0</v>
      </c>
      <c r="AR334" s="26">
        <f t="shared" si="1278"/>
        <v>0</v>
      </c>
      <c r="AS334" s="26">
        <f t="shared" si="1235"/>
        <v>0</v>
      </c>
      <c r="AT334" s="26">
        <f t="shared" si="1236"/>
        <v>0</v>
      </c>
      <c r="AU334" s="26">
        <f t="shared" si="1237"/>
        <v>0</v>
      </c>
      <c r="AV334" s="26">
        <f t="shared" si="1279"/>
        <v>35865.550999999999</v>
      </c>
      <c r="AW334" s="26">
        <f t="shared" si="1280"/>
        <v>0</v>
      </c>
      <c r="AX334" s="26">
        <f t="shared" si="1281"/>
        <v>0</v>
      </c>
      <c r="AY334" s="26">
        <f t="shared" si="1238"/>
        <v>0</v>
      </c>
      <c r="AZ334" s="26">
        <f t="shared" si="1239"/>
        <v>0</v>
      </c>
      <c r="BA334" s="26">
        <f t="shared" si="1240"/>
        <v>0</v>
      </c>
      <c r="BB334" s="26">
        <f t="shared" si="1282"/>
        <v>35865.550999999999</v>
      </c>
      <c r="BC334" s="26">
        <f t="shared" si="1283"/>
        <v>0</v>
      </c>
      <c r="BD334" s="26">
        <f t="shared" si="1284"/>
        <v>0</v>
      </c>
      <c r="BE334" s="26">
        <f t="shared" si="1241"/>
        <v>0</v>
      </c>
      <c r="BF334" s="26">
        <f t="shared" si="1242"/>
        <v>0</v>
      </c>
      <c r="BG334" s="26">
        <f t="shared" si="1243"/>
        <v>0</v>
      </c>
      <c r="BH334" s="26">
        <f t="shared" si="1285"/>
        <v>35865.550999999999</v>
      </c>
      <c r="BI334" s="26">
        <f t="shared" si="1286"/>
        <v>0</v>
      </c>
      <c r="BJ334" s="26">
        <f t="shared" si="1287"/>
        <v>0</v>
      </c>
      <c r="BK334" s="26">
        <f t="shared" si="1244"/>
        <v>4403.4769999999999</v>
      </c>
      <c r="BL334" s="26">
        <f t="shared" si="1245"/>
        <v>0</v>
      </c>
      <c r="BM334" s="26">
        <f t="shared" si="1246"/>
        <v>0</v>
      </c>
      <c r="BN334" s="26">
        <f t="shared" si="1288"/>
        <v>40269.027999999998</v>
      </c>
      <c r="BO334" s="26">
        <f t="shared" si="1289"/>
        <v>0</v>
      </c>
      <c r="BP334" s="26">
        <f t="shared" si="1290"/>
        <v>0</v>
      </c>
      <c r="BQ334" s="26">
        <f t="shared" si="1247"/>
        <v>0</v>
      </c>
      <c r="BR334" s="26">
        <f t="shared" si="1248"/>
        <v>0</v>
      </c>
      <c r="BS334" s="26">
        <f t="shared" si="1291"/>
        <v>40269.027999999998</v>
      </c>
      <c r="BT334" s="26">
        <f t="shared" si="1292"/>
        <v>0</v>
      </c>
      <c r="BU334" s="26">
        <f t="shared" si="1293"/>
        <v>0</v>
      </c>
      <c r="BV334" s="26">
        <f t="shared" si="1249"/>
        <v>0</v>
      </c>
      <c r="BW334" s="26">
        <f t="shared" si="1250"/>
        <v>0</v>
      </c>
      <c r="BX334" s="26">
        <f t="shared" si="1294"/>
        <v>40269.027999999998</v>
      </c>
      <c r="BY334" s="26">
        <f t="shared" si="1295"/>
        <v>0</v>
      </c>
      <c r="BZ334" s="26">
        <f t="shared" si="1296"/>
        <v>0</v>
      </c>
      <c r="CA334" s="26">
        <f t="shared" si="1251"/>
        <v>0</v>
      </c>
      <c r="CB334" s="26">
        <f t="shared" si="1252"/>
        <v>0</v>
      </c>
      <c r="CC334" s="26">
        <f t="shared" si="1253"/>
        <v>0</v>
      </c>
      <c r="CD334" s="26">
        <f t="shared" si="1105"/>
        <v>40269.027999999998</v>
      </c>
      <c r="CE334" s="26">
        <f t="shared" si="1106"/>
        <v>0</v>
      </c>
      <c r="CF334" s="26">
        <f t="shared" si="1107"/>
        <v>0</v>
      </c>
      <c r="CG334" s="26">
        <f t="shared" si="1254"/>
        <v>0</v>
      </c>
      <c r="CH334" s="26">
        <f t="shared" si="1255"/>
        <v>0</v>
      </c>
      <c r="CI334" s="26">
        <f t="shared" si="1256"/>
        <v>0</v>
      </c>
      <c r="CJ334" s="26">
        <f t="shared" si="1108"/>
        <v>40269.027999999998</v>
      </c>
      <c r="CK334" s="26">
        <f t="shared" si="1109"/>
        <v>0</v>
      </c>
      <c r="CL334" s="26">
        <f t="shared" si="1110"/>
        <v>0</v>
      </c>
      <c r="CM334" s="26">
        <f t="shared" si="1257"/>
        <v>0</v>
      </c>
      <c r="CN334" s="26">
        <f t="shared" si="1258"/>
        <v>0</v>
      </c>
      <c r="CO334" s="26">
        <f t="shared" si="1259"/>
        <v>0</v>
      </c>
      <c r="CP334" s="26">
        <f t="shared" si="1111"/>
        <v>40269.027999999998</v>
      </c>
      <c r="CQ334" s="26">
        <f t="shared" si="1112"/>
        <v>0</v>
      </c>
      <c r="CR334" s="26">
        <f t="shared" si="1113"/>
        <v>0</v>
      </c>
      <c r="CS334" s="26">
        <f t="shared" si="1260"/>
        <v>0</v>
      </c>
      <c r="CT334" s="19"/>
      <c r="CU334" s="35"/>
    </row>
    <row r="335" spans="1:105" hidden="1" x14ac:dyDescent="0.3">
      <c r="A335" s="36" t="s">
        <v>230</v>
      </c>
      <c r="B335" s="17">
        <v>620</v>
      </c>
      <c r="C335" s="16"/>
      <c r="D335" s="16"/>
      <c r="E335" s="34" t="s">
        <v>44</v>
      </c>
      <c r="F335" s="26"/>
      <c r="G335" s="26"/>
      <c r="H335" s="26"/>
      <c r="I335" s="26"/>
      <c r="J335" s="26"/>
      <c r="K335" s="26"/>
      <c r="L335" s="26"/>
      <c r="M335" s="26"/>
      <c r="N335" s="26"/>
      <c r="O335" s="26"/>
      <c r="P335" s="26"/>
      <c r="Q335" s="26"/>
      <c r="R335" s="26"/>
      <c r="S335" s="26"/>
      <c r="T335" s="26"/>
      <c r="U335" s="26"/>
      <c r="V335" s="26"/>
      <c r="W335" s="26"/>
      <c r="X335" s="26"/>
      <c r="Y335" s="26"/>
      <c r="Z335" s="26"/>
      <c r="AA335" s="26"/>
      <c r="AB335" s="26"/>
      <c r="AC335" s="26"/>
      <c r="AD335" s="26"/>
      <c r="AE335" s="26"/>
      <c r="AF335" s="26"/>
      <c r="AG335" s="26"/>
      <c r="AH335" s="26"/>
      <c r="AI335" s="26"/>
      <c r="AJ335" s="26"/>
      <c r="AK335" s="26"/>
      <c r="AL335" s="26"/>
      <c r="AM335" s="26">
        <f t="shared" si="1232"/>
        <v>35865.550999999999</v>
      </c>
      <c r="AN335" s="26">
        <f t="shared" si="1233"/>
        <v>0</v>
      </c>
      <c r="AO335" s="26">
        <f t="shared" si="1234"/>
        <v>0</v>
      </c>
      <c r="AP335" s="26">
        <f t="shared" si="1276"/>
        <v>35865.550999999999</v>
      </c>
      <c r="AQ335" s="26">
        <f t="shared" si="1277"/>
        <v>0</v>
      </c>
      <c r="AR335" s="26">
        <f t="shared" si="1278"/>
        <v>0</v>
      </c>
      <c r="AS335" s="26">
        <f t="shared" si="1235"/>
        <v>0</v>
      </c>
      <c r="AT335" s="26">
        <f t="shared" si="1236"/>
        <v>0</v>
      </c>
      <c r="AU335" s="26">
        <f t="shared" si="1237"/>
        <v>0</v>
      </c>
      <c r="AV335" s="26">
        <f t="shared" si="1279"/>
        <v>35865.550999999999</v>
      </c>
      <c r="AW335" s="26">
        <f t="shared" si="1280"/>
        <v>0</v>
      </c>
      <c r="AX335" s="26">
        <f t="shared" si="1281"/>
        <v>0</v>
      </c>
      <c r="AY335" s="26">
        <f t="shared" si="1238"/>
        <v>0</v>
      </c>
      <c r="AZ335" s="26">
        <f t="shared" si="1239"/>
        <v>0</v>
      </c>
      <c r="BA335" s="26">
        <f t="shared" si="1240"/>
        <v>0</v>
      </c>
      <c r="BB335" s="26">
        <f t="shared" si="1282"/>
        <v>35865.550999999999</v>
      </c>
      <c r="BC335" s="26">
        <f t="shared" si="1283"/>
        <v>0</v>
      </c>
      <c r="BD335" s="26">
        <f t="shared" si="1284"/>
        <v>0</v>
      </c>
      <c r="BE335" s="26">
        <f t="shared" si="1241"/>
        <v>0</v>
      </c>
      <c r="BF335" s="26">
        <f t="shared" si="1242"/>
        <v>0</v>
      </c>
      <c r="BG335" s="26">
        <f t="shared" si="1243"/>
        <v>0</v>
      </c>
      <c r="BH335" s="26">
        <f t="shared" si="1285"/>
        <v>35865.550999999999</v>
      </c>
      <c r="BI335" s="26">
        <f t="shared" si="1286"/>
        <v>0</v>
      </c>
      <c r="BJ335" s="26">
        <f t="shared" si="1287"/>
        <v>0</v>
      </c>
      <c r="BK335" s="26">
        <f t="shared" si="1244"/>
        <v>4403.4769999999999</v>
      </c>
      <c r="BL335" s="26">
        <f t="shared" si="1245"/>
        <v>0</v>
      </c>
      <c r="BM335" s="26">
        <f t="shared" si="1246"/>
        <v>0</v>
      </c>
      <c r="BN335" s="26">
        <f t="shared" si="1288"/>
        <v>40269.027999999998</v>
      </c>
      <c r="BO335" s="26">
        <f t="shared" si="1289"/>
        <v>0</v>
      </c>
      <c r="BP335" s="26">
        <f t="shared" si="1290"/>
        <v>0</v>
      </c>
      <c r="BQ335" s="26">
        <f t="shared" si="1247"/>
        <v>0</v>
      </c>
      <c r="BR335" s="26">
        <f t="shared" si="1248"/>
        <v>0</v>
      </c>
      <c r="BS335" s="26">
        <f t="shared" si="1291"/>
        <v>40269.027999999998</v>
      </c>
      <c r="BT335" s="26">
        <f t="shared" si="1292"/>
        <v>0</v>
      </c>
      <c r="BU335" s="26">
        <f t="shared" si="1293"/>
        <v>0</v>
      </c>
      <c r="BV335" s="26">
        <f t="shared" si="1249"/>
        <v>0</v>
      </c>
      <c r="BW335" s="26">
        <f t="shared" si="1250"/>
        <v>0</v>
      </c>
      <c r="BX335" s="26">
        <f t="shared" si="1294"/>
        <v>40269.027999999998</v>
      </c>
      <c r="BY335" s="26">
        <f t="shared" si="1295"/>
        <v>0</v>
      </c>
      <c r="BZ335" s="26">
        <f t="shared" si="1296"/>
        <v>0</v>
      </c>
      <c r="CA335" s="26">
        <f t="shared" si="1251"/>
        <v>0</v>
      </c>
      <c r="CB335" s="26">
        <f t="shared" si="1252"/>
        <v>0</v>
      </c>
      <c r="CC335" s="26">
        <f t="shared" si="1253"/>
        <v>0</v>
      </c>
      <c r="CD335" s="26">
        <f t="shared" si="1105"/>
        <v>40269.027999999998</v>
      </c>
      <c r="CE335" s="26">
        <f t="shared" si="1106"/>
        <v>0</v>
      </c>
      <c r="CF335" s="26">
        <f t="shared" si="1107"/>
        <v>0</v>
      </c>
      <c r="CG335" s="26">
        <f t="shared" si="1254"/>
        <v>0</v>
      </c>
      <c r="CH335" s="26">
        <f t="shared" si="1255"/>
        <v>0</v>
      </c>
      <c r="CI335" s="26">
        <f t="shared" si="1256"/>
        <v>0</v>
      </c>
      <c r="CJ335" s="26">
        <f t="shared" si="1108"/>
        <v>40269.027999999998</v>
      </c>
      <c r="CK335" s="26">
        <f t="shared" si="1109"/>
        <v>0</v>
      </c>
      <c r="CL335" s="26">
        <f t="shared" si="1110"/>
        <v>0</v>
      </c>
      <c r="CM335" s="26">
        <f t="shared" si="1257"/>
        <v>0</v>
      </c>
      <c r="CN335" s="26">
        <f t="shared" si="1258"/>
        <v>0</v>
      </c>
      <c r="CO335" s="26">
        <f t="shared" si="1259"/>
        <v>0</v>
      </c>
      <c r="CP335" s="26">
        <f t="shared" si="1111"/>
        <v>40269.027999999998</v>
      </c>
      <c r="CQ335" s="26">
        <f t="shared" si="1112"/>
        <v>0</v>
      </c>
      <c r="CR335" s="26">
        <f t="shared" si="1113"/>
        <v>0</v>
      </c>
      <c r="CS335" s="26">
        <f t="shared" si="1260"/>
        <v>0</v>
      </c>
      <c r="CT335" s="19"/>
      <c r="CU335" s="35"/>
    </row>
    <row r="336" spans="1:105" hidden="1" x14ac:dyDescent="0.3">
      <c r="A336" s="36" t="s">
        <v>230</v>
      </c>
      <c r="B336" s="17">
        <v>620</v>
      </c>
      <c r="C336" s="16" t="s">
        <v>45</v>
      </c>
      <c r="D336" s="16" t="s">
        <v>65</v>
      </c>
      <c r="E336" s="34" t="s">
        <v>215</v>
      </c>
      <c r="F336" s="26"/>
      <c r="G336" s="26"/>
      <c r="H336" s="26"/>
      <c r="I336" s="26"/>
      <c r="J336" s="26"/>
      <c r="K336" s="26"/>
      <c r="L336" s="26"/>
      <c r="M336" s="26"/>
      <c r="N336" s="26"/>
      <c r="O336" s="26"/>
      <c r="P336" s="26"/>
      <c r="Q336" s="26"/>
      <c r="R336" s="26"/>
      <c r="S336" s="26"/>
      <c r="T336" s="26"/>
      <c r="U336" s="26"/>
      <c r="V336" s="26"/>
      <c r="W336" s="26"/>
      <c r="X336" s="26"/>
      <c r="Y336" s="26"/>
      <c r="Z336" s="26"/>
      <c r="AA336" s="26"/>
      <c r="AB336" s="26"/>
      <c r="AC336" s="26"/>
      <c r="AD336" s="26"/>
      <c r="AE336" s="26"/>
      <c r="AF336" s="26"/>
      <c r="AG336" s="26"/>
      <c r="AH336" s="26"/>
      <c r="AI336" s="26"/>
      <c r="AJ336" s="26"/>
      <c r="AK336" s="26"/>
      <c r="AL336" s="26"/>
      <c r="AM336" s="26">
        <v>35865.550999999999</v>
      </c>
      <c r="AN336" s="26"/>
      <c r="AO336" s="26"/>
      <c r="AP336" s="26">
        <f t="shared" si="1276"/>
        <v>35865.550999999999</v>
      </c>
      <c r="AQ336" s="26">
        <f t="shared" si="1277"/>
        <v>0</v>
      </c>
      <c r="AR336" s="26">
        <f t="shared" si="1278"/>
        <v>0</v>
      </c>
      <c r="AS336" s="26"/>
      <c r="AT336" s="26"/>
      <c r="AU336" s="26"/>
      <c r="AV336" s="26">
        <f t="shared" si="1279"/>
        <v>35865.550999999999</v>
      </c>
      <c r="AW336" s="26">
        <f t="shared" si="1280"/>
        <v>0</v>
      </c>
      <c r="AX336" s="26">
        <f t="shared" si="1281"/>
        <v>0</v>
      </c>
      <c r="AY336" s="26"/>
      <c r="AZ336" s="26"/>
      <c r="BA336" s="26"/>
      <c r="BB336" s="26">
        <f t="shared" si="1282"/>
        <v>35865.550999999999</v>
      </c>
      <c r="BC336" s="26">
        <f t="shared" si="1283"/>
        <v>0</v>
      </c>
      <c r="BD336" s="26">
        <f t="shared" si="1284"/>
        <v>0</v>
      </c>
      <c r="BE336" s="26"/>
      <c r="BF336" s="26"/>
      <c r="BG336" s="26"/>
      <c r="BH336" s="26">
        <f t="shared" si="1285"/>
        <v>35865.550999999999</v>
      </c>
      <c r="BI336" s="26">
        <f t="shared" si="1286"/>
        <v>0</v>
      </c>
      <c r="BJ336" s="26">
        <f t="shared" si="1287"/>
        <v>0</v>
      </c>
      <c r="BK336" s="26">
        <v>4403.4769999999999</v>
      </c>
      <c r="BL336" s="26"/>
      <c r="BM336" s="26"/>
      <c r="BN336" s="26">
        <f t="shared" si="1288"/>
        <v>40269.027999999998</v>
      </c>
      <c r="BO336" s="26">
        <f t="shared" si="1289"/>
        <v>0</v>
      </c>
      <c r="BP336" s="26">
        <f t="shared" si="1290"/>
        <v>0</v>
      </c>
      <c r="BQ336" s="26"/>
      <c r="BR336" s="26"/>
      <c r="BS336" s="26">
        <f t="shared" si="1291"/>
        <v>40269.027999999998</v>
      </c>
      <c r="BT336" s="26">
        <f t="shared" si="1292"/>
        <v>0</v>
      </c>
      <c r="BU336" s="26">
        <f t="shared" si="1293"/>
        <v>0</v>
      </c>
      <c r="BV336" s="26"/>
      <c r="BW336" s="26"/>
      <c r="BX336" s="26">
        <f t="shared" si="1294"/>
        <v>40269.027999999998</v>
      </c>
      <c r="BY336" s="26">
        <f t="shared" si="1295"/>
        <v>0</v>
      </c>
      <c r="BZ336" s="26">
        <f t="shared" si="1296"/>
        <v>0</v>
      </c>
      <c r="CA336" s="26"/>
      <c r="CB336" s="26"/>
      <c r="CC336" s="26"/>
      <c r="CD336" s="26">
        <f t="shared" si="1105"/>
        <v>40269.027999999998</v>
      </c>
      <c r="CE336" s="26">
        <f t="shared" si="1106"/>
        <v>0</v>
      </c>
      <c r="CF336" s="26">
        <f t="shared" si="1107"/>
        <v>0</v>
      </c>
      <c r="CG336" s="26"/>
      <c r="CH336" s="26"/>
      <c r="CI336" s="26"/>
      <c r="CJ336" s="26">
        <f t="shared" si="1108"/>
        <v>40269.027999999998</v>
      </c>
      <c r="CK336" s="26">
        <f t="shared" si="1109"/>
        <v>0</v>
      </c>
      <c r="CL336" s="26">
        <f t="shared" si="1110"/>
        <v>0</v>
      </c>
      <c r="CM336" s="26"/>
      <c r="CN336" s="26"/>
      <c r="CO336" s="26"/>
      <c r="CP336" s="26">
        <f t="shared" si="1111"/>
        <v>40269.027999999998</v>
      </c>
      <c r="CQ336" s="26">
        <f t="shared" si="1112"/>
        <v>0</v>
      </c>
      <c r="CR336" s="26">
        <f t="shared" si="1113"/>
        <v>0</v>
      </c>
      <c r="CS336" s="26"/>
      <c r="CT336" s="19"/>
      <c r="CU336" s="35"/>
    </row>
    <row r="337" spans="1:105" ht="46.8" hidden="1" x14ac:dyDescent="0.3">
      <c r="A337" s="16" t="s">
        <v>232</v>
      </c>
      <c r="B337" s="17"/>
      <c r="C337" s="16"/>
      <c r="D337" s="16"/>
      <c r="E337" s="34" t="s">
        <v>233</v>
      </c>
      <c r="F337" s="26">
        <f t="shared" si="1214"/>
        <v>20076.8</v>
      </c>
      <c r="G337" s="26">
        <f t="shared" si="1215"/>
        <v>19995.8</v>
      </c>
      <c r="H337" s="26">
        <f t="shared" si="1216"/>
        <v>19375.8</v>
      </c>
      <c r="I337" s="26">
        <f t="shared" si="1217"/>
        <v>0</v>
      </c>
      <c r="J337" s="26">
        <f t="shared" si="1218"/>
        <v>0</v>
      </c>
      <c r="K337" s="26">
        <f t="shared" si="1219"/>
        <v>0</v>
      </c>
      <c r="L337" s="26">
        <f t="shared" si="1261"/>
        <v>20076.8</v>
      </c>
      <c r="M337" s="26">
        <f t="shared" si="1262"/>
        <v>19995.8</v>
      </c>
      <c r="N337" s="26">
        <f t="shared" si="1263"/>
        <v>19375.8</v>
      </c>
      <c r="O337" s="26">
        <f t="shared" si="1220"/>
        <v>0</v>
      </c>
      <c r="P337" s="26">
        <f t="shared" si="1221"/>
        <v>0</v>
      </c>
      <c r="Q337" s="26">
        <f t="shared" si="1222"/>
        <v>0</v>
      </c>
      <c r="R337" s="26">
        <f t="shared" si="1264"/>
        <v>20076.8</v>
      </c>
      <c r="S337" s="26">
        <f t="shared" si="1265"/>
        <v>19995.8</v>
      </c>
      <c r="T337" s="26">
        <f t="shared" si="1266"/>
        <v>19375.8</v>
      </c>
      <c r="U337" s="26">
        <f t="shared" si="1223"/>
        <v>0</v>
      </c>
      <c r="V337" s="26">
        <f t="shared" si="1224"/>
        <v>0</v>
      </c>
      <c r="W337" s="26">
        <f t="shared" si="1225"/>
        <v>0</v>
      </c>
      <c r="X337" s="26">
        <f t="shared" si="1267"/>
        <v>20076.8</v>
      </c>
      <c r="Y337" s="26">
        <f t="shared" si="1268"/>
        <v>19995.8</v>
      </c>
      <c r="Z337" s="26">
        <f t="shared" si="1269"/>
        <v>19375.8</v>
      </c>
      <c r="AA337" s="26">
        <f t="shared" si="1226"/>
        <v>0</v>
      </c>
      <c r="AB337" s="26">
        <f t="shared" si="1227"/>
        <v>0</v>
      </c>
      <c r="AC337" s="26">
        <f t="shared" si="1228"/>
        <v>0</v>
      </c>
      <c r="AD337" s="26">
        <f t="shared" si="1270"/>
        <v>20076.8</v>
      </c>
      <c r="AE337" s="26">
        <f t="shared" si="1271"/>
        <v>19995.8</v>
      </c>
      <c r="AF337" s="26">
        <f t="shared" si="1272"/>
        <v>19375.8</v>
      </c>
      <c r="AG337" s="26">
        <f t="shared" si="1229"/>
        <v>0</v>
      </c>
      <c r="AH337" s="26">
        <f t="shared" si="1230"/>
        <v>0</v>
      </c>
      <c r="AI337" s="26">
        <f t="shared" si="1231"/>
        <v>0</v>
      </c>
      <c r="AJ337" s="26">
        <f t="shared" si="1273"/>
        <v>20076.8</v>
      </c>
      <c r="AK337" s="26">
        <f t="shared" si="1274"/>
        <v>19995.8</v>
      </c>
      <c r="AL337" s="26">
        <f t="shared" si="1275"/>
        <v>19375.8</v>
      </c>
      <c r="AM337" s="26">
        <f t="shared" si="1232"/>
        <v>0</v>
      </c>
      <c r="AN337" s="26">
        <f t="shared" si="1233"/>
        <v>0</v>
      </c>
      <c r="AO337" s="26">
        <f t="shared" si="1234"/>
        <v>0</v>
      </c>
      <c r="AP337" s="26">
        <f t="shared" si="1276"/>
        <v>20076.8</v>
      </c>
      <c r="AQ337" s="26">
        <f t="shared" si="1277"/>
        <v>19995.8</v>
      </c>
      <c r="AR337" s="26">
        <f t="shared" si="1278"/>
        <v>19375.8</v>
      </c>
      <c r="AS337" s="26">
        <f t="shared" si="1235"/>
        <v>0</v>
      </c>
      <c r="AT337" s="26">
        <f t="shared" si="1236"/>
        <v>0</v>
      </c>
      <c r="AU337" s="26">
        <f t="shared" si="1237"/>
        <v>0</v>
      </c>
      <c r="AV337" s="26">
        <f t="shared" si="1279"/>
        <v>20076.8</v>
      </c>
      <c r="AW337" s="26">
        <f t="shared" si="1280"/>
        <v>19995.8</v>
      </c>
      <c r="AX337" s="26">
        <f t="shared" si="1281"/>
        <v>19375.8</v>
      </c>
      <c r="AY337" s="26">
        <f t="shared" si="1238"/>
        <v>0</v>
      </c>
      <c r="AZ337" s="26">
        <f t="shared" si="1239"/>
        <v>0</v>
      </c>
      <c r="BA337" s="26">
        <f t="shared" si="1240"/>
        <v>0</v>
      </c>
      <c r="BB337" s="26">
        <f t="shared" si="1282"/>
        <v>20076.8</v>
      </c>
      <c r="BC337" s="26">
        <f t="shared" si="1283"/>
        <v>19995.8</v>
      </c>
      <c r="BD337" s="26">
        <f t="shared" si="1284"/>
        <v>19375.8</v>
      </c>
      <c r="BE337" s="26">
        <f t="shared" si="1241"/>
        <v>0</v>
      </c>
      <c r="BF337" s="26">
        <f t="shared" si="1242"/>
        <v>0</v>
      </c>
      <c r="BG337" s="26">
        <f t="shared" si="1243"/>
        <v>0</v>
      </c>
      <c r="BH337" s="26">
        <f t="shared" si="1285"/>
        <v>20076.8</v>
      </c>
      <c r="BI337" s="26">
        <f t="shared" si="1286"/>
        <v>19995.8</v>
      </c>
      <c r="BJ337" s="26">
        <f t="shared" si="1287"/>
        <v>19375.8</v>
      </c>
      <c r="BK337" s="26">
        <f t="shared" si="1244"/>
        <v>0</v>
      </c>
      <c r="BL337" s="26">
        <f t="shared" si="1245"/>
        <v>0</v>
      </c>
      <c r="BM337" s="26">
        <f t="shared" si="1246"/>
        <v>0</v>
      </c>
      <c r="BN337" s="26">
        <f t="shared" si="1288"/>
        <v>20076.8</v>
      </c>
      <c r="BO337" s="26">
        <f t="shared" si="1289"/>
        <v>19995.8</v>
      </c>
      <c r="BP337" s="26">
        <f t="shared" si="1290"/>
        <v>19375.8</v>
      </c>
      <c r="BQ337" s="26">
        <f t="shared" si="1247"/>
        <v>0</v>
      </c>
      <c r="BR337" s="26">
        <f t="shared" si="1248"/>
        <v>0</v>
      </c>
      <c r="BS337" s="26">
        <f t="shared" si="1291"/>
        <v>20076.8</v>
      </c>
      <c r="BT337" s="26">
        <f t="shared" si="1292"/>
        <v>19995.8</v>
      </c>
      <c r="BU337" s="26">
        <f t="shared" si="1293"/>
        <v>19375.8</v>
      </c>
      <c r="BV337" s="26">
        <f t="shared" si="1249"/>
        <v>0</v>
      </c>
      <c r="BW337" s="26">
        <f t="shared" si="1250"/>
        <v>0</v>
      </c>
      <c r="BX337" s="26">
        <f t="shared" si="1294"/>
        <v>20076.8</v>
      </c>
      <c r="BY337" s="26">
        <f t="shared" si="1295"/>
        <v>19995.8</v>
      </c>
      <c r="BZ337" s="26">
        <f t="shared" si="1296"/>
        <v>19375.8</v>
      </c>
      <c r="CA337" s="26">
        <f t="shared" si="1251"/>
        <v>0</v>
      </c>
      <c r="CB337" s="26">
        <f t="shared" si="1252"/>
        <v>0</v>
      </c>
      <c r="CC337" s="26">
        <f t="shared" si="1253"/>
        <v>0</v>
      </c>
      <c r="CD337" s="26">
        <f t="shared" si="1105"/>
        <v>20076.8</v>
      </c>
      <c r="CE337" s="26">
        <f t="shared" si="1106"/>
        <v>19995.8</v>
      </c>
      <c r="CF337" s="26">
        <f t="shared" si="1107"/>
        <v>19375.8</v>
      </c>
      <c r="CG337" s="26">
        <f t="shared" si="1254"/>
        <v>0</v>
      </c>
      <c r="CH337" s="26">
        <f t="shared" si="1255"/>
        <v>0</v>
      </c>
      <c r="CI337" s="26">
        <f t="shared" si="1256"/>
        <v>0</v>
      </c>
      <c r="CJ337" s="26">
        <f t="shared" si="1108"/>
        <v>20076.8</v>
      </c>
      <c r="CK337" s="26">
        <f t="shared" si="1109"/>
        <v>19995.8</v>
      </c>
      <c r="CL337" s="26">
        <f t="shared" si="1110"/>
        <v>19375.8</v>
      </c>
      <c r="CM337" s="26">
        <f t="shared" si="1257"/>
        <v>0</v>
      </c>
      <c r="CN337" s="26">
        <f t="shared" si="1258"/>
        <v>0</v>
      </c>
      <c r="CO337" s="26">
        <f t="shared" si="1259"/>
        <v>0</v>
      </c>
      <c r="CP337" s="26">
        <f t="shared" si="1111"/>
        <v>20076.8</v>
      </c>
      <c r="CQ337" s="26">
        <f t="shared" si="1112"/>
        <v>19995.8</v>
      </c>
      <c r="CR337" s="26">
        <f t="shared" si="1113"/>
        <v>19375.8</v>
      </c>
      <c r="CS337" s="26">
        <f t="shared" si="1260"/>
        <v>0</v>
      </c>
      <c r="CT337" s="19"/>
      <c r="CU337" s="35"/>
      <c r="DA337" s="1" t="s">
        <v>29</v>
      </c>
    </row>
    <row r="338" spans="1:105" ht="46.8" hidden="1" x14ac:dyDescent="0.3">
      <c r="A338" s="16" t="s">
        <v>232</v>
      </c>
      <c r="B338" s="17">
        <v>600</v>
      </c>
      <c r="C338" s="16"/>
      <c r="D338" s="16"/>
      <c r="E338" s="34" t="s">
        <v>43</v>
      </c>
      <c r="F338" s="26">
        <f t="shared" si="1214"/>
        <v>20076.8</v>
      </c>
      <c r="G338" s="26">
        <f t="shared" si="1215"/>
        <v>19995.8</v>
      </c>
      <c r="H338" s="26">
        <f t="shared" si="1216"/>
        <v>19375.8</v>
      </c>
      <c r="I338" s="26">
        <f t="shared" si="1217"/>
        <v>0</v>
      </c>
      <c r="J338" s="26">
        <f t="shared" si="1218"/>
        <v>0</v>
      </c>
      <c r="K338" s="26">
        <f t="shared" si="1219"/>
        <v>0</v>
      </c>
      <c r="L338" s="26">
        <f t="shared" si="1261"/>
        <v>20076.8</v>
      </c>
      <c r="M338" s="26">
        <f t="shared" si="1262"/>
        <v>19995.8</v>
      </c>
      <c r="N338" s="26">
        <f t="shared" si="1263"/>
        <v>19375.8</v>
      </c>
      <c r="O338" s="26">
        <f t="shared" si="1220"/>
        <v>0</v>
      </c>
      <c r="P338" s="26">
        <f t="shared" si="1221"/>
        <v>0</v>
      </c>
      <c r="Q338" s="26">
        <f t="shared" si="1222"/>
        <v>0</v>
      </c>
      <c r="R338" s="26">
        <f t="shared" si="1264"/>
        <v>20076.8</v>
      </c>
      <c r="S338" s="26">
        <f t="shared" si="1265"/>
        <v>19995.8</v>
      </c>
      <c r="T338" s="26">
        <f t="shared" si="1266"/>
        <v>19375.8</v>
      </c>
      <c r="U338" s="26">
        <f t="shared" si="1223"/>
        <v>0</v>
      </c>
      <c r="V338" s="26">
        <f t="shared" si="1224"/>
        <v>0</v>
      </c>
      <c r="W338" s="26">
        <f t="shared" si="1225"/>
        <v>0</v>
      </c>
      <c r="X338" s="26">
        <f t="shared" si="1267"/>
        <v>20076.8</v>
      </c>
      <c r="Y338" s="26">
        <f t="shared" si="1268"/>
        <v>19995.8</v>
      </c>
      <c r="Z338" s="26">
        <f t="shared" si="1269"/>
        <v>19375.8</v>
      </c>
      <c r="AA338" s="26">
        <f t="shared" si="1226"/>
        <v>0</v>
      </c>
      <c r="AB338" s="26">
        <f t="shared" si="1227"/>
        <v>0</v>
      </c>
      <c r="AC338" s="26">
        <f t="shared" si="1228"/>
        <v>0</v>
      </c>
      <c r="AD338" s="26">
        <f t="shared" si="1270"/>
        <v>20076.8</v>
      </c>
      <c r="AE338" s="26">
        <f t="shared" si="1271"/>
        <v>19995.8</v>
      </c>
      <c r="AF338" s="26">
        <f t="shared" si="1272"/>
        <v>19375.8</v>
      </c>
      <c r="AG338" s="26">
        <f t="shared" si="1229"/>
        <v>0</v>
      </c>
      <c r="AH338" s="26">
        <f t="shared" si="1230"/>
        <v>0</v>
      </c>
      <c r="AI338" s="26">
        <f t="shared" si="1231"/>
        <v>0</v>
      </c>
      <c r="AJ338" s="26">
        <f t="shared" si="1273"/>
        <v>20076.8</v>
      </c>
      <c r="AK338" s="26">
        <f t="shared" si="1274"/>
        <v>19995.8</v>
      </c>
      <c r="AL338" s="26">
        <f t="shared" si="1275"/>
        <v>19375.8</v>
      </c>
      <c r="AM338" s="26">
        <f t="shared" si="1232"/>
        <v>0</v>
      </c>
      <c r="AN338" s="26">
        <f t="shared" si="1233"/>
        <v>0</v>
      </c>
      <c r="AO338" s="26">
        <f t="shared" si="1234"/>
        <v>0</v>
      </c>
      <c r="AP338" s="26">
        <f t="shared" si="1276"/>
        <v>20076.8</v>
      </c>
      <c r="AQ338" s="26">
        <f t="shared" si="1277"/>
        <v>19995.8</v>
      </c>
      <c r="AR338" s="26">
        <f t="shared" si="1278"/>
        <v>19375.8</v>
      </c>
      <c r="AS338" s="26">
        <f t="shared" si="1235"/>
        <v>0</v>
      </c>
      <c r="AT338" s="26">
        <f t="shared" si="1236"/>
        <v>0</v>
      </c>
      <c r="AU338" s="26">
        <f t="shared" si="1237"/>
        <v>0</v>
      </c>
      <c r="AV338" s="26">
        <f t="shared" si="1279"/>
        <v>20076.8</v>
      </c>
      <c r="AW338" s="26">
        <f t="shared" si="1280"/>
        <v>19995.8</v>
      </c>
      <c r="AX338" s="26">
        <f t="shared" si="1281"/>
        <v>19375.8</v>
      </c>
      <c r="AY338" s="26">
        <f t="shared" si="1238"/>
        <v>0</v>
      </c>
      <c r="AZ338" s="26">
        <f t="shared" si="1239"/>
        <v>0</v>
      </c>
      <c r="BA338" s="26">
        <f t="shared" si="1240"/>
        <v>0</v>
      </c>
      <c r="BB338" s="26">
        <f t="shared" si="1282"/>
        <v>20076.8</v>
      </c>
      <c r="BC338" s="26">
        <f t="shared" si="1283"/>
        <v>19995.8</v>
      </c>
      <c r="BD338" s="26">
        <f t="shared" si="1284"/>
        <v>19375.8</v>
      </c>
      <c r="BE338" s="26">
        <f t="shared" si="1241"/>
        <v>0</v>
      </c>
      <c r="BF338" s="26">
        <f t="shared" si="1242"/>
        <v>0</v>
      </c>
      <c r="BG338" s="26">
        <f t="shared" si="1243"/>
        <v>0</v>
      </c>
      <c r="BH338" s="26">
        <f t="shared" si="1285"/>
        <v>20076.8</v>
      </c>
      <c r="BI338" s="26">
        <f t="shared" si="1286"/>
        <v>19995.8</v>
      </c>
      <c r="BJ338" s="26">
        <f t="shared" si="1287"/>
        <v>19375.8</v>
      </c>
      <c r="BK338" s="26">
        <f t="shared" si="1244"/>
        <v>0</v>
      </c>
      <c r="BL338" s="26">
        <f t="shared" si="1245"/>
        <v>0</v>
      </c>
      <c r="BM338" s="26">
        <f t="shared" si="1246"/>
        <v>0</v>
      </c>
      <c r="BN338" s="26">
        <f t="shared" si="1288"/>
        <v>20076.8</v>
      </c>
      <c r="BO338" s="26">
        <f t="shared" si="1289"/>
        <v>19995.8</v>
      </c>
      <c r="BP338" s="26">
        <f t="shared" si="1290"/>
        <v>19375.8</v>
      </c>
      <c r="BQ338" s="26">
        <f t="shared" si="1247"/>
        <v>0</v>
      </c>
      <c r="BR338" s="26">
        <f t="shared" si="1248"/>
        <v>0</v>
      </c>
      <c r="BS338" s="26">
        <f t="shared" si="1291"/>
        <v>20076.8</v>
      </c>
      <c r="BT338" s="26">
        <f t="shared" si="1292"/>
        <v>19995.8</v>
      </c>
      <c r="BU338" s="26">
        <f t="shared" si="1293"/>
        <v>19375.8</v>
      </c>
      <c r="BV338" s="26">
        <f t="shared" si="1249"/>
        <v>0</v>
      </c>
      <c r="BW338" s="26">
        <f t="shared" si="1250"/>
        <v>0</v>
      </c>
      <c r="BX338" s="26">
        <f t="shared" si="1294"/>
        <v>20076.8</v>
      </c>
      <c r="BY338" s="26">
        <f t="shared" si="1295"/>
        <v>19995.8</v>
      </c>
      <c r="BZ338" s="26">
        <f t="shared" si="1296"/>
        <v>19375.8</v>
      </c>
      <c r="CA338" s="26">
        <f t="shared" si="1251"/>
        <v>0</v>
      </c>
      <c r="CB338" s="26">
        <f t="shared" si="1252"/>
        <v>0</v>
      </c>
      <c r="CC338" s="26">
        <f t="shared" si="1253"/>
        <v>0</v>
      </c>
      <c r="CD338" s="26">
        <f t="shared" si="1105"/>
        <v>20076.8</v>
      </c>
      <c r="CE338" s="26">
        <f t="shared" si="1106"/>
        <v>19995.8</v>
      </c>
      <c r="CF338" s="26">
        <f t="shared" si="1107"/>
        <v>19375.8</v>
      </c>
      <c r="CG338" s="26">
        <f t="shared" si="1254"/>
        <v>0</v>
      </c>
      <c r="CH338" s="26">
        <f t="shared" si="1255"/>
        <v>0</v>
      </c>
      <c r="CI338" s="26">
        <f t="shared" si="1256"/>
        <v>0</v>
      </c>
      <c r="CJ338" s="26">
        <f t="shared" si="1108"/>
        <v>20076.8</v>
      </c>
      <c r="CK338" s="26">
        <f t="shared" si="1109"/>
        <v>19995.8</v>
      </c>
      <c r="CL338" s="26">
        <f t="shared" si="1110"/>
        <v>19375.8</v>
      </c>
      <c r="CM338" s="26">
        <f t="shared" si="1257"/>
        <v>0</v>
      </c>
      <c r="CN338" s="26">
        <f t="shared" si="1258"/>
        <v>0</v>
      </c>
      <c r="CO338" s="26">
        <f t="shared" si="1259"/>
        <v>0</v>
      </c>
      <c r="CP338" s="26">
        <f t="shared" si="1111"/>
        <v>20076.8</v>
      </c>
      <c r="CQ338" s="26">
        <f t="shared" si="1112"/>
        <v>19995.8</v>
      </c>
      <c r="CR338" s="26">
        <f t="shared" si="1113"/>
        <v>19375.8</v>
      </c>
      <c r="CS338" s="26">
        <f t="shared" si="1260"/>
        <v>0</v>
      </c>
      <c r="CT338" s="19"/>
      <c r="CU338" s="35"/>
      <c r="CY338" s="1" t="s">
        <v>27</v>
      </c>
    </row>
    <row r="339" spans="1:105" hidden="1" x14ac:dyDescent="0.3">
      <c r="A339" s="16" t="s">
        <v>232</v>
      </c>
      <c r="B339" s="17">
        <v>620</v>
      </c>
      <c r="C339" s="16"/>
      <c r="D339" s="16"/>
      <c r="E339" s="34" t="s">
        <v>44</v>
      </c>
      <c r="F339" s="26">
        <f t="shared" ref="F339:K339" si="1297">F340+F341</f>
        <v>20076.8</v>
      </c>
      <c r="G339" s="26">
        <f t="shared" si="1297"/>
        <v>19995.8</v>
      </c>
      <c r="H339" s="26">
        <f t="shared" si="1297"/>
        <v>19375.8</v>
      </c>
      <c r="I339" s="26">
        <f t="shared" si="1297"/>
        <v>0</v>
      </c>
      <c r="J339" s="26">
        <f t="shared" si="1297"/>
        <v>0</v>
      </c>
      <c r="K339" s="26">
        <f t="shared" si="1297"/>
        <v>0</v>
      </c>
      <c r="L339" s="26">
        <f t="shared" si="1261"/>
        <v>20076.8</v>
      </c>
      <c r="M339" s="26">
        <f t="shared" si="1262"/>
        <v>19995.8</v>
      </c>
      <c r="N339" s="26">
        <f t="shared" si="1263"/>
        <v>19375.8</v>
      </c>
      <c r="O339" s="26">
        <f>O340+O341</f>
        <v>0</v>
      </c>
      <c r="P339" s="26">
        <f>P340+P341</f>
        <v>0</v>
      </c>
      <c r="Q339" s="26">
        <f>Q340+Q341</f>
        <v>0</v>
      </c>
      <c r="R339" s="26">
        <f t="shared" si="1264"/>
        <v>20076.8</v>
      </c>
      <c r="S339" s="26">
        <f t="shared" si="1265"/>
        <v>19995.8</v>
      </c>
      <c r="T339" s="26">
        <f t="shared" si="1266"/>
        <v>19375.8</v>
      </c>
      <c r="U339" s="26">
        <f>U340+U341</f>
        <v>0</v>
      </c>
      <c r="V339" s="26">
        <f>V340+V341</f>
        <v>0</v>
      </c>
      <c r="W339" s="26">
        <f>W340+W341</f>
        <v>0</v>
      </c>
      <c r="X339" s="26">
        <f t="shared" si="1267"/>
        <v>20076.8</v>
      </c>
      <c r="Y339" s="26">
        <f t="shared" si="1268"/>
        <v>19995.8</v>
      </c>
      <c r="Z339" s="26">
        <f t="shared" si="1269"/>
        <v>19375.8</v>
      </c>
      <c r="AA339" s="26">
        <f>AA340+AA341</f>
        <v>0</v>
      </c>
      <c r="AB339" s="26">
        <f>AB340+AB341</f>
        <v>0</v>
      </c>
      <c r="AC339" s="26">
        <f>AC340+AC341</f>
        <v>0</v>
      </c>
      <c r="AD339" s="26">
        <f t="shared" si="1270"/>
        <v>20076.8</v>
      </c>
      <c r="AE339" s="26">
        <f t="shared" si="1271"/>
        <v>19995.8</v>
      </c>
      <c r="AF339" s="26">
        <f t="shared" si="1272"/>
        <v>19375.8</v>
      </c>
      <c r="AG339" s="26">
        <f>AG340+AG341</f>
        <v>0</v>
      </c>
      <c r="AH339" s="26">
        <f>AH340+AH341</f>
        <v>0</v>
      </c>
      <c r="AI339" s="26">
        <f>AI340+AI341</f>
        <v>0</v>
      </c>
      <c r="AJ339" s="26">
        <f t="shared" si="1273"/>
        <v>20076.8</v>
      </c>
      <c r="AK339" s="26">
        <f t="shared" si="1274"/>
        <v>19995.8</v>
      </c>
      <c r="AL339" s="26">
        <f t="shared" si="1275"/>
        <v>19375.8</v>
      </c>
      <c r="AM339" s="26">
        <f>AM340+AM341</f>
        <v>0</v>
      </c>
      <c r="AN339" s="26">
        <f>AN340+AN341</f>
        <v>0</v>
      </c>
      <c r="AO339" s="26">
        <f>AO340+AO341</f>
        <v>0</v>
      </c>
      <c r="AP339" s="26">
        <f t="shared" si="1276"/>
        <v>20076.8</v>
      </c>
      <c r="AQ339" s="26">
        <f t="shared" si="1277"/>
        <v>19995.8</v>
      </c>
      <c r="AR339" s="26">
        <f t="shared" si="1278"/>
        <v>19375.8</v>
      </c>
      <c r="AS339" s="26">
        <f>AS340+AS341</f>
        <v>0</v>
      </c>
      <c r="AT339" s="26">
        <f>AT340+AT341</f>
        <v>0</v>
      </c>
      <c r="AU339" s="26">
        <f>AU340+AU341</f>
        <v>0</v>
      </c>
      <c r="AV339" s="26">
        <f t="shared" si="1279"/>
        <v>20076.8</v>
      </c>
      <c r="AW339" s="26">
        <f t="shared" si="1280"/>
        <v>19995.8</v>
      </c>
      <c r="AX339" s="26">
        <f t="shared" si="1281"/>
        <v>19375.8</v>
      </c>
      <c r="AY339" s="26">
        <f>AY340+AY341</f>
        <v>0</v>
      </c>
      <c r="AZ339" s="26">
        <f>AZ340+AZ341</f>
        <v>0</v>
      </c>
      <c r="BA339" s="26">
        <f>BA340+BA341</f>
        <v>0</v>
      </c>
      <c r="BB339" s="26">
        <f t="shared" si="1282"/>
        <v>20076.8</v>
      </c>
      <c r="BC339" s="26">
        <f t="shared" si="1283"/>
        <v>19995.8</v>
      </c>
      <c r="BD339" s="26">
        <f t="shared" si="1284"/>
        <v>19375.8</v>
      </c>
      <c r="BE339" s="26">
        <f>BE340+BE341</f>
        <v>0</v>
      </c>
      <c r="BF339" s="26">
        <f>BF340+BF341</f>
        <v>0</v>
      </c>
      <c r="BG339" s="26">
        <f>BG340+BG341</f>
        <v>0</v>
      </c>
      <c r="BH339" s="26">
        <f t="shared" si="1285"/>
        <v>20076.8</v>
      </c>
      <c r="BI339" s="26">
        <f t="shared" si="1286"/>
        <v>19995.8</v>
      </c>
      <c r="BJ339" s="26">
        <f t="shared" si="1287"/>
        <v>19375.8</v>
      </c>
      <c r="BK339" s="26">
        <f>BK340+BK341</f>
        <v>0</v>
      </c>
      <c r="BL339" s="26">
        <f>BL340+BL341</f>
        <v>0</v>
      </c>
      <c r="BM339" s="26">
        <f>BM340+BM341</f>
        <v>0</v>
      </c>
      <c r="BN339" s="26">
        <f t="shared" si="1288"/>
        <v>20076.8</v>
      </c>
      <c r="BO339" s="26">
        <f t="shared" si="1289"/>
        <v>19995.8</v>
      </c>
      <c r="BP339" s="26">
        <f t="shared" si="1290"/>
        <v>19375.8</v>
      </c>
      <c r="BQ339" s="26">
        <f>BQ340+BQ341</f>
        <v>0</v>
      </c>
      <c r="BR339" s="26">
        <f>BR340+BR341</f>
        <v>0</v>
      </c>
      <c r="BS339" s="26">
        <f t="shared" si="1291"/>
        <v>20076.8</v>
      </c>
      <c r="BT339" s="26">
        <f t="shared" si="1292"/>
        <v>19995.8</v>
      </c>
      <c r="BU339" s="26">
        <f t="shared" si="1293"/>
        <v>19375.8</v>
      </c>
      <c r="BV339" s="26">
        <f>BV340+BV341</f>
        <v>0</v>
      </c>
      <c r="BW339" s="26">
        <f>BW340+BW341</f>
        <v>0</v>
      </c>
      <c r="BX339" s="26">
        <f t="shared" si="1294"/>
        <v>20076.8</v>
      </c>
      <c r="BY339" s="26">
        <f t="shared" si="1295"/>
        <v>19995.8</v>
      </c>
      <c r="BZ339" s="26">
        <f t="shared" si="1296"/>
        <v>19375.8</v>
      </c>
      <c r="CA339" s="26">
        <f>CA340+CA341</f>
        <v>0</v>
      </c>
      <c r="CB339" s="26">
        <f>CB340+CB341</f>
        <v>0</v>
      </c>
      <c r="CC339" s="26">
        <f>CC340+CC341</f>
        <v>0</v>
      </c>
      <c r="CD339" s="26">
        <f t="shared" si="1105"/>
        <v>20076.8</v>
      </c>
      <c r="CE339" s="26">
        <f t="shared" si="1106"/>
        <v>19995.8</v>
      </c>
      <c r="CF339" s="26">
        <f t="shared" si="1107"/>
        <v>19375.8</v>
      </c>
      <c r="CG339" s="26">
        <f>CG340+CG341</f>
        <v>0</v>
      </c>
      <c r="CH339" s="26">
        <f>CH340+CH341</f>
        <v>0</v>
      </c>
      <c r="CI339" s="26">
        <f>CI340+CI341</f>
        <v>0</v>
      </c>
      <c r="CJ339" s="26">
        <f t="shared" si="1108"/>
        <v>20076.8</v>
      </c>
      <c r="CK339" s="26">
        <f t="shared" si="1109"/>
        <v>19995.8</v>
      </c>
      <c r="CL339" s="26">
        <f t="shared" si="1110"/>
        <v>19375.8</v>
      </c>
      <c r="CM339" s="26">
        <f>CM340+CM341</f>
        <v>0</v>
      </c>
      <c r="CN339" s="26">
        <f>CN340+CN341</f>
        <v>0</v>
      </c>
      <c r="CO339" s="26">
        <f>CO340+CO341</f>
        <v>0</v>
      </c>
      <c r="CP339" s="26">
        <f t="shared" si="1111"/>
        <v>20076.8</v>
      </c>
      <c r="CQ339" s="26">
        <f t="shared" si="1112"/>
        <v>19995.8</v>
      </c>
      <c r="CR339" s="26">
        <f t="shared" si="1113"/>
        <v>19375.8</v>
      </c>
      <c r="CS339" s="26">
        <f>CS340+CS341</f>
        <v>0</v>
      </c>
      <c r="CT339" s="19"/>
      <c r="CU339" s="35"/>
      <c r="CZ339" s="1" t="s">
        <v>28</v>
      </c>
    </row>
    <row r="340" spans="1:105" hidden="1" x14ac:dyDescent="0.3">
      <c r="A340" s="16" t="s">
        <v>232</v>
      </c>
      <c r="B340" s="17">
        <v>620</v>
      </c>
      <c r="C340" s="16" t="s">
        <v>45</v>
      </c>
      <c r="D340" s="16" t="s">
        <v>65</v>
      </c>
      <c r="E340" s="34" t="s">
        <v>215</v>
      </c>
      <c r="F340" s="26">
        <v>19826.8</v>
      </c>
      <c r="G340" s="26">
        <v>19795.8</v>
      </c>
      <c r="H340" s="26">
        <v>19175.8</v>
      </c>
      <c r="I340" s="26"/>
      <c r="J340" s="26"/>
      <c r="K340" s="26"/>
      <c r="L340" s="26">
        <f t="shared" si="1261"/>
        <v>19826.8</v>
      </c>
      <c r="M340" s="26">
        <f t="shared" si="1262"/>
        <v>19795.8</v>
      </c>
      <c r="N340" s="26">
        <f t="shared" si="1263"/>
        <v>19175.8</v>
      </c>
      <c r="O340" s="26"/>
      <c r="P340" s="26"/>
      <c r="Q340" s="26"/>
      <c r="R340" s="26">
        <f t="shared" si="1264"/>
        <v>19826.8</v>
      </c>
      <c r="S340" s="26">
        <f t="shared" si="1265"/>
        <v>19795.8</v>
      </c>
      <c r="T340" s="26">
        <f t="shared" si="1266"/>
        <v>19175.8</v>
      </c>
      <c r="U340" s="26"/>
      <c r="V340" s="26"/>
      <c r="W340" s="26"/>
      <c r="X340" s="26">
        <f t="shared" si="1267"/>
        <v>19826.8</v>
      </c>
      <c r="Y340" s="26">
        <f t="shared" si="1268"/>
        <v>19795.8</v>
      </c>
      <c r="Z340" s="26">
        <f t="shared" si="1269"/>
        <v>19175.8</v>
      </c>
      <c r="AA340" s="26"/>
      <c r="AB340" s="26"/>
      <c r="AC340" s="26"/>
      <c r="AD340" s="26">
        <f t="shared" si="1270"/>
        <v>19826.8</v>
      </c>
      <c r="AE340" s="26">
        <f t="shared" si="1271"/>
        <v>19795.8</v>
      </c>
      <c r="AF340" s="26">
        <f t="shared" si="1272"/>
        <v>19175.8</v>
      </c>
      <c r="AG340" s="26"/>
      <c r="AH340" s="26"/>
      <c r="AI340" s="26"/>
      <c r="AJ340" s="26">
        <f t="shared" si="1273"/>
        <v>19826.8</v>
      </c>
      <c r="AK340" s="26">
        <f t="shared" si="1274"/>
        <v>19795.8</v>
      </c>
      <c r="AL340" s="26">
        <f t="shared" si="1275"/>
        <v>19175.8</v>
      </c>
      <c r="AM340" s="26"/>
      <c r="AN340" s="26"/>
      <c r="AO340" s="26"/>
      <c r="AP340" s="26">
        <f t="shared" si="1276"/>
        <v>19826.8</v>
      </c>
      <c r="AQ340" s="26">
        <f t="shared" si="1277"/>
        <v>19795.8</v>
      </c>
      <c r="AR340" s="26">
        <f t="shared" si="1278"/>
        <v>19175.8</v>
      </c>
      <c r="AS340" s="26"/>
      <c r="AT340" s="26"/>
      <c r="AU340" s="26"/>
      <c r="AV340" s="26">
        <f t="shared" si="1279"/>
        <v>19826.8</v>
      </c>
      <c r="AW340" s="26">
        <f t="shared" si="1280"/>
        <v>19795.8</v>
      </c>
      <c r="AX340" s="26">
        <f t="shared" si="1281"/>
        <v>19175.8</v>
      </c>
      <c r="AY340" s="26"/>
      <c r="AZ340" s="26"/>
      <c r="BA340" s="26"/>
      <c r="BB340" s="26">
        <f t="shared" si="1282"/>
        <v>19826.8</v>
      </c>
      <c r="BC340" s="26">
        <f t="shared" si="1283"/>
        <v>19795.8</v>
      </c>
      <c r="BD340" s="26">
        <f t="shared" si="1284"/>
        <v>19175.8</v>
      </c>
      <c r="BE340" s="26"/>
      <c r="BF340" s="26"/>
      <c r="BG340" s="26"/>
      <c r="BH340" s="26">
        <f t="shared" si="1285"/>
        <v>19826.8</v>
      </c>
      <c r="BI340" s="26">
        <f t="shared" si="1286"/>
        <v>19795.8</v>
      </c>
      <c r="BJ340" s="26">
        <f t="shared" si="1287"/>
        <v>19175.8</v>
      </c>
      <c r="BK340" s="26"/>
      <c r="BL340" s="26"/>
      <c r="BM340" s="26"/>
      <c r="BN340" s="26">
        <f t="shared" si="1288"/>
        <v>19826.8</v>
      </c>
      <c r="BO340" s="26">
        <f t="shared" si="1289"/>
        <v>19795.8</v>
      </c>
      <c r="BP340" s="26">
        <f t="shared" si="1290"/>
        <v>19175.8</v>
      </c>
      <c r="BQ340" s="26"/>
      <c r="BR340" s="26"/>
      <c r="BS340" s="26">
        <f t="shared" si="1291"/>
        <v>19826.8</v>
      </c>
      <c r="BT340" s="26">
        <f t="shared" si="1292"/>
        <v>19795.8</v>
      </c>
      <c r="BU340" s="26">
        <f t="shared" si="1293"/>
        <v>19175.8</v>
      </c>
      <c r="BV340" s="26"/>
      <c r="BW340" s="26"/>
      <c r="BX340" s="26">
        <f t="shared" si="1294"/>
        <v>19826.8</v>
      </c>
      <c r="BY340" s="26">
        <f t="shared" si="1295"/>
        <v>19795.8</v>
      </c>
      <c r="BZ340" s="26">
        <f t="shared" si="1296"/>
        <v>19175.8</v>
      </c>
      <c r="CA340" s="26"/>
      <c r="CB340" s="26"/>
      <c r="CC340" s="26"/>
      <c r="CD340" s="26">
        <f t="shared" si="1105"/>
        <v>19826.8</v>
      </c>
      <c r="CE340" s="26">
        <f t="shared" si="1106"/>
        <v>19795.8</v>
      </c>
      <c r="CF340" s="26">
        <f t="shared" si="1107"/>
        <v>19175.8</v>
      </c>
      <c r="CG340" s="26"/>
      <c r="CH340" s="26"/>
      <c r="CI340" s="26"/>
      <c r="CJ340" s="26">
        <f t="shared" si="1108"/>
        <v>19826.8</v>
      </c>
      <c r="CK340" s="26">
        <f t="shared" si="1109"/>
        <v>19795.8</v>
      </c>
      <c r="CL340" s="26">
        <f t="shared" si="1110"/>
        <v>19175.8</v>
      </c>
      <c r="CM340" s="26"/>
      <c r="CN340" s="26"/>
      <c r="CO340" s="26"/>
      <c r="CP340" s="26">
        <f t="shared" si="1111"/>
        <v>19826.8</v>
      </c>
      <c r="CQ340" s="26">
        <f t="shared" si="1112"/>
        <v>19795.8</v>
      </c>
      <c r="CR340" s="26">
        <f t="shared" si="1113"/>
        <v>19175.8</v>
      </c>
      <c r="CS340" s="26"/>
      <c r="CT340" s="19"/>
      <c r="CU340" s="35"/>
    </row>
    <row r="341" spans="1:105" hidden="1" x14ac:dyDescent="0.3">
      <c r="A341" s="16" t="s">
        <v>232</v>
      </c>
      <c r="B341" s="17">
        <v>620</v>
      </c>
      <c r="C341" s="16" t="s">
        <v>132</v>
      </c>
      <c r="D341" s="16" t="s">
        <v>65</v>
      </c>
      <c r="E341" s="34" t="s">
        <v>234</v>
      </c>
      <c r="F341" s="26">
        <v>250</v>
      </c>
      <c r="G341" s="26">
        <v>200</v>
      </c>
      <c r="H341" s="26">
        <v>200</v>
      </c>
      <c r="I341" s="26"/>
      <c r="J341" s="26"/>
      <c r="K341" s="26"/>
      <c r="L341" s="26">
        <f t="shared" si="1261"/>
        <v>250</v>
      </c>
      <c r="M341" s="26">
        <f t="shared" si="1262"/>
        <v>200</v>
      </c>
      <c r="N341" s="26">
        <f t="shared" si="1263"/>
        <v>200</v>
      </c>
      <c r="O341" s="26"/>
      <c r="P341" s="26"/>
      <c r="Q341" s="26"/>
      <c r="R341" s="26">
        <f t="shared" si="1264"/>
        <v>250</v>
      </c>
      <c r="S341" s="26">
        <f t="shared" si="1265"/>
        <v>200</v>
      </c>
      <c r="T341" s="26">
        <f t="shared" si="1266"/>
        <v>200</v>
      </c>
      <c r="U341" s="26"/>
      <c r="V341" s="26"/>
      <c r="W341" s="26"/>
      <c r="X341" s="26">
        <f t="shared" si="1267"/>
        <v>250</v>
      </c>
      <c r="Y341" s="26">
        <f t="shared" si="1268"/>
        <v>200</v>
      </c>
      <c r="Z341" s="26">
        <f t="shared" si="1269"/>
        <v>200</v>
      </c>
      <c r="AA341" s="26"/>
      <c r="AB341" s="26"/>
      <c r="AC341" s="26"/>
      <c r="AD341" s="26">
        <f t="shared" si="1270"/>
        <v>250</v>
      </c>
      <c r="AE341" s="26">
        <f t="shared" si="1271"/>
        <v>200</v>
      </c>
      <c r="AF341" s="26">
        <f t="shared" si="1272"/>
        <v>200</v>
      </c>
      <c r="AG341" s="26"/>
      <c r="AH341" s="26"/>
      <c r="AI341" s="26"/>
      <c r="AJ341" s="26">
        <f t="shared" si="1273"/>
        <v>250</v>
      </c>
      <c r="AK341" s="26">
        <f t="shared" si="1274"/>
        <v>200</v>
      </c>
      <c r="AL341" s="26">
        <f t="shared" si="1275"/>
        <v>200</v>
      </c>
      <c r="AM341" s="26"/>
      <c r="AN341" s="26"/>
      <c r="AO341" s="26"/>
      <c r="AP341" s="26">
        <f t="shared" si="1276"/>
        <v>250</v>
      </c>
      <c r="AQ341" s="26">
        <f t="shared" si="1277"/>
        <v>200</v>
      </c>
      <c r="AR341" s="26">
        <f t="shared" si="1278"/>
        <v>200</v>
      </c>
      <c r="AS341" s="26"/>
      <c r="AT341" s="26"/>
      <c r="AU341" s="26"/>
      <c r="AV341" s="26">
        <f t="shared" si="1279"/>
        <v>250</v>
      </c>
      <c r="AW341" s="26">
        <f t="shared" si="1280"/>
        <v>200</v>
      </c>
      <c r="AX341" s="26">
        <f t="shared" si="1281"/>
        <v>200</v>
      </c>
      <c r="AY341" s="26"/>
      <c r="AZ341" s="26"/>
      <c r="BA341" s="26"/>
      <c r="BB341" s="26">
        <f t="shared" si="1282"/>
        <v>250</v>
      </c>
      <c r="BC341" s="26">
        <f t="shared" si="1283"/>
        <v>200</v>
      </c>
      <c r="BD341" s="26">
        <f t="shared" si="1284"/>
        <v>200</v>
      </c>
      <c r="BE341" s="26"/>
      <c r="BF341" s="26"/>
      <c r="BG341" s="26"/>
      <c r="BH341" s="26">
        <f t="shared" si="1285"/>
        <v>250</v>
      </c>
      <c r="BI341" s="26">
        <f t="shared" si="1286"/>
        <v>200</v>
      </c>
      <c r="BJ341" s="26">
        <f t="shared" si="1287"/>
        <v>200</v>
      </c>
      <c r="BK341" s="26"/>
      <c r="BL341" s="26"/>
      <c r="BM341" s="26"/>
      <c r="BN341" s="26">
        <f t="shared" si="1288"/>
        <v>250</v>
      </c>
      <c r="BO341" s="26">
        <f t="shared" si="1289"/>
        <v>200</v>
      </c>
      <c r="BP341" s="26">
        <f t="shared" si="1290"/>
        <v>200</v>
      </c>
      <c r="BQ341" s="26"/>
      <c r="BR341" s="26"/>
      <c r="BS341" s="26">
        <f t="shared" si="1291"/>
        <v>250</v>
      </c>
      <c r="BT341" s="26">
        <f t="shared" si="1292"/>
        <v>200</v>
      </c>
      <c r="BU341" s="26">
        <f t="shared" si="1293"/>
        <v>200</v>
      </c>
      <c r="BV341" s="26"/>
      <c r="BW341" s="26"/>
      <c r="BX341" s="26">
        <f t="shared" si="1294"/>
        <v>250</v>
      </c>
      <c r="BY341" s="26">
        <f t="shared" si="1295"/>
        <v>200</v>
      </c>
      <c r="BZ341" s="26">
        <f t="shared" si="1296"/>
        <v>200</v>
      </c>
      <c r="CA341" s="26"/>
      <c r="CB341" s="26"/>
      <c r="CC341" s="26"/>
      <c r="CD341" s="26">
        <f t="shared" si="1105"/>
        <v>250</v>
      </c>
      <c r="CE341" s="26">
        <f t="shared" si="1106"/>
        <v>200</v>
      </c>
      <c r="CF341" s="26">
        <f t="shared" si="1107"/>
        <v>200</v>
      </c>
      <c r="CG341" s="26"/>
      <c r="CH341" s="26"/>
      <c r="CI341" s="26"/>
      <c r="CJ341" s="26">
        <f t="shared" si="1108"/>
        <v>250</v>
      </c>
      <c r="CK341" s="26">
        <f t="shared" si="1109"/>
        <v>200</v>
      </c>
      <c r="CL341" s="26">
        <f t="shared" si="1110"/>
        <v>200</v>
      </c>
      <c r="CM341" s="26"/>
      <c r="CN341" s="26"/>
      <c r="CO341" s="26"/>
      <c r="CP341" s="26">
        <f t="shared" si="1111"/>
        <v>250</v>
      </c>
      <c r="CQ341" s="26">
        <f t="shared" si="1112"/>
        <v>200</v>
      </c>
      <c r="CR341" s="26">
        <f t="shared" si="1113"/>
        <v>200</v>
      </c>
      <c r="CS341" s="26"/>
      <c r="CT341" s="19"/>
      <c r="CU341" s="35"/>
    </row>
    <row r="342" spans="1:105" ht="46.8" hidden="1" x14ac:dyDescent="0.3">
      <c r="A342" s="16" t="s">
        <v>235</v>
      </c>
      <c r="B342" s="17"/>
      <c r="C342" s="16"/>
      <c r="D342" s="16"/>
      <c r="E342" s="34" t="s">
        <v>236</v>
      </c>
      <c r="F342" s="26">
        <f t="shared" ref="F342:F350" si="1298">F343</f>
        <v>480</v>
      </c>
      <c r="G342" s="26">
        <f t="shared" ref="G342:G350" si="1299">G343</f>
        <v>480</v>
      </c>
      <c r="H342" s="26">
        <f t="shared" ref="H342:H350" si="1300">H343</f>
        <v>480</v>
      </c>
      <c r="I342" s="26">
        <f t="shared" ref="I342:I350" si="1301">I343</f>
        <v>0</v>
      </c>
      <c r="J342" s="26">
        <f t="shared" ref="J342:J350" si="1302">J343</f>
        <v>0</v>
      </c>
      <c r="K342" s="26">
        <f t="shared" ref="K342:K350" si="1303">K343</f>
        <v>0</v>
      </c>
      <c r="L342" s="26">
        <f t="shared" si="1261"/>
        <v>480</v>
      </c>
      <c r="M342" s="26">
        <f t="shared" si="1262"/>
        <v>480</v>
      </c>
      <c r="N342" s="26">
        <f t="shared" si="1263"/>
        <v>480</v>
      </c>
      <c r="O342" s="26">
        <f t="shared" ref="O342:O350" si="1304">O343</f>
        <v>0</v>
      </c>
      <c r="P342" s="26">
        <f t="shared" ref="P342:P350" si="1305">P343</f>
        <v>0</v>
      </c>
      <c r="Q342" s="26">
        <f t="shared" ref="Q342:Q350" si="1306">Q343</f>
        <v>0</v>
      </c>
      <c r="R342" s="26">
        <f t="shared" si="1264"/>
        <v>480</v>
      </c>
      <c r="S342" s="26">
        <f t="shared" si="1265"/>
        <v>480</v>
      </c>
      <c r="T342" s="26">
        <f t="shared" si="1266"/>
        <v>480</v>
      </c>
      <c r="U342" s="26">
        <f t="shared" ref="U342:U350" si="1307">U343</f>
        <v>0</v>
      </c>
      <c r="V342" s="26">
        <f t="shared" ref="V342:V350" si="1308">V343</f>
        <v>0</v>
      </c>
      <c r="W342" s="26">
        <f t="shared" ref="W342:W350" si="1309">W343</f>
        <v>0</v>
      </c>
      <c r="X342" s="26">
        <f t="shared" si="1267"/>
        <v>480</v>
      </c>
      <c r="Y342" s="26">
        <f t="shared" si="1268"/>
        <v>480</v>
      </c>
      <c r="Z342" s="26">
        <f t="shared" si="1269"/>
        <v>480</v>
      </c>
      <c r="AA342" s="26">
        <f t="shared" ref="AA342:AA350" si="1310">AA343</f>
        <v>0</v>
      </c>
      <c r="AB342" s="26">
        <f t="shared" ref="AB342:AB350" si="1311">AB343</f>
        <v>0</v>
      </c>
      <c r="AC342" s="26">
        <f t="shared" ref="AC342:AC350" si="1312">AC343</f>
        <v>0</v>
      </c>
      <c r="AD342" s="26">
        <f t="shared" si="1270"/>
        <v>480</v>
      </c>
      <c r="AE342" s="26">
        <f t="shared" si="1271"/>
        <v>480</v>
      </c>
      <c r="AF342" s="26">
        <f t="shared" si="1272"/>
        <v>480</v>
      </c>
      <c r="AG342" s="26">
        <f t="shared" ref="AG342:AG350" si="1313">AG343</f>
        <v>0</v>
      </c>
      <c r="AH342" s="26">
        <f t="shared" ref="AH342:AH350" si="1314">AH343</f>
        <v>0</v>
      </c>
      <c r="AI342" s="26">
        <f t="shared" ref="AI342:AI350" si="1315">AI343</f>
        <v>0</v>
      </c>
      <c r="AJ342" s="26">
        <f t="shared" si="1273"/>
        <v>480</v>
      </c>
      <c r="AK342" s="26">
        <f t="shared" si="1274"/>
        <v>480</v>
      </c>
      <c r="AL342" s="26">
        <f t="shared" si="1275"/>
        <v>480</v>
      </c>
      <c r="AM342" s="26">
        <f t="shared" ref="AM342:AM350" si="1316">AM343</f>
        <v>0</v>
      </c>
      <c r="AN342" s="26">
        <f t="shared" ref="AN342:AN350" si="1317">AN343</f>
        <v>0</v>
      </c>
      <c r="AO342" s="26">
        <f t="shared" ref="AO342:AO350" si="1318">AO343</f>
        <v>0</v>
      </c>
      <c r="AP342" s="26">
        <f t="shared" si="1276"/>
        <v>480</v>
      </c>
      <c r="AQ342" s="26">
        <f t="shared" si="1277"/>
        <v>480</v>
      </c>
      <c r="AR342" s="26">
        <f t="shared" si="1278"/>
        <v>480</v>
      </c>
      <c r="AS342" s="26">
        <f t="shared" ref="AS342:AS350" si="1319">AS343</f>
        <v>0</v>
      </c>
      <c r="AT342" s="26">
        <f t="shared" ref="AT342:AT350" si="1320">AT343</f>
        <v>0</v>
      </c>
      <c r="AU342" s="26">
        <f t="shared" ref="AU342:AU350" si="1321">AU343</f>
        <v>0</v>
      </c>
      <c r="AV342" s="26">
        <f t="shared" si="1279"/>
        <v>480</v>
      </c>
      <c r="AW342" s="26">
        <f t="shared" si="1280"/>
        <v>480</v>
      </c>
      <c r="AX342" s="26">
        <f t="shared" si="1281"/>
        <v>480</v>
      </c>
      <c r="AY342" s="26">
        <f t="shared" ref="AY342:AY350" si="1322">AY343</f>
        <v>0</v>
      </c>
      <c r="AZ342" s="26">
        <f t="shared" ref="AZ342:AZ350" si="1323">AZ343</f>
        <v>0</v>
      </c>
      <c r="BA342" s="26">
        <f t="shared" ref="BA342:BA350" si="1324">BA343</f>
        <v>0</v>
      </c>
      <c r="BB342" s="26">
        <f t="shared" si="1282"/>
        <v>480</v>
      </c>
      <c r="BC342" s="26">
        <f t="shared" si="1283"/>
        <v>480</v>
      </c>
      <c r="BD342" s="26">
        <f t="shared" si="1284"/>
        <v>480</v>
      </c>
      <c r="BE342" s="26">
        <f t="shared" ref="BE342:BE350" si="1325">BE343</f>
        <v>0</v>
      </c>
      <c r="BF342" s="26">
        <f t="shared" ref="BF342:BF350" si="1326">BF343</f>
        <v>0</v>
      </c>
      <c r="BG342" s="26">
        <f t="shared" ref="BG342:BG350" si="1327">BG343</f>
        <v>0</v>
      </c>
      <c r="BH342" s="26">
        <f t="shared" si="1285"/>
        <v>480</v>
      </c>
      <c r="BI342" s="26">
        <f t="shared" si="1286"/>
        <v>480</v>
      </c>
      <c r="BJ342" s="26">
        <f t="shared" si="1287"/>
        <v>480</v>
      </c>
      <c r="BK342" s="26">
        <f t="shared" ref="BK342:BK350" si="1328">BK343</f>
        <v>0</v>
      </c>
      <c r="BL342" s="26">
        <f t="shared" ref="BL342:BL350" si="1329">BL343</f>
        <v>0</v>
      </c>
      <c r="BM342" s="26">
        <f t="shared" ref="BM342:BM350" si="1330">BM343</f>
        <v>0</v>
      </c>
      <c r="BN342" s="26">
        <f t="shared" si="1288"/>
        <v>480</v>
      </c>
      <c r="BO342" s="26">
        <f t="shared" si="1289"/>
        <v>480</v>
      </c>
      <c r="BP342" s="26">
        <f t="shared" si="1290"/>
        <v>480</v>
      </c>
      <c r="BQ342" s="26">
        <f t="shared" ref="BQ342:BQ350" si="1331">BQ343</f>
        <v>0</v>
      </c>
      <c r="BR342" s="26">
        <f t="shared" ref="BR342:BR350" si="1332">BR343</f>
        <v>0</v>
      </c>
      <c r="BS342" s="26">
        <f t="shared" si="1291"/>
        <v>480</v>
      </c>
      <c r="BT342" s="26">
        <f t="shared" si="1292"/>
        <v>480</v>
      </c>
      <c r="BU342" s="26">
        <f t="shared" si="1293"/>
        <v>480</v>
      </c>
      <c r="BV342" s="26">
        <f t="shared" ref="BV342:BV350" si="1333">BV343</f>
        <v>0</v>
      </c>
      <c r="BW342" s="26">
        <f t="shared" ref="BW342:BW350" si="1334">BW343</f>
        <v>0</v>
      </c>
      <c r="BX342" s="26">
        <f t="shared" si="1294"/>
        <v>480</v>
      </c>
      <c r="BY342" s="26">
        <f t="shared" si="1295"/>
        <v>480</v>
      </c>
      <c r="BZ342" s="26">
        <f t="shared" si="1296"/>
        <v>480</v>
      </c>
      <c r="CA342" s="26">
        <f t="shared" ref="CA342:CA354" si="1335">CA343</f>
        <v>0</v>
      </c>
      <c r="CB342" s="26">
        <f t="shared" ref="CB342:CB354" si="1336">CB343</f>
        <v>0</v>
      </c>
      <c r="CC342" s="26">
        <f t="shared" ref="CC342:CC354" si="1337">CC343</f>
        <v>0</v>
      </c>
      <c r="CD342" s="26">
        <f t="shared" si="1105"/>
        <v>480</v>
      </c>
      <c r="CE342" s="26">
        <f t="shared" si="1106"/>
        <v>480</v>
      </c>
      <c r="CF342" s="26">
        <f t="shared" si="1107"/>
        <v>480</v>
      </c>
      <c r="CG342" s="26">
        <f t="shared" ref="CG342:CG346" si="1338">CG343</f>
        <v>0</v>
      </c>
      <c r="CH342" s="26">
        <f t="shared" ref="CH342:CH346" si="1339">CH343</f>
        <v>0</v>
      </c>
      <c r="CI342" s="26">
        <f t="shared" ref="CI342:CI346" si="1340">CI343</f>
        <v>0</v>
      </c>
      <c r="CJ342" s="26">
        <f t="shared" si="1108"/>
        <v>480</v>
      </c>
      <c r="CK342" s="26">
        <f t="shared" si="1109"/>
        <v>480</v>
      </c>
      <c r="CL342" s="26">
        <f t="shared" si="1110"/>
        <v>480</v>
      </c>
      <c r="CM342" s="26">
        <f t="shared" ref="CM342:CM346" si="1341">CM343</f>
        <v>0</v>
      </c>
      <c r="CN342" s="26">
        <f t="shared" ref="CN342:CN346" si="1342">CN343</f>
        <v>0</v>
      </c>
      <c r="CO342" s="26">
        <f t="shared" ref="CO342:CO346" si="1343">CO343</f>
        <v>0</v>
      </c>
      <c r="CP342" s="26">
        <f t="shared" si="1111"/>
        <v>480</v>
      </c>
      <c r="CQ342" s="26">
        <f t="shared" si="1112"/>
        <v>480</v>
      </c>
      <c r="CR342" s="26">
        <f t="shared" si="1113"/>
        <v>480</v>
      </c>
      <c r="CS342" s="26">
        <f t="shared" ref="CS342:CS346" si="1344">CS343</f>
        <v>0</v>
      </c>
      <c r="CT342" s="19"/>
      <c r="CU342" s="35"/>
      <c r="DA342" s="1" t="s">
        <v>29</v>
      </c>
    </row>
    <row r="343" spans="1:105" ht="31.2" hidden="1" x14ac:dyDescent="0.3">
      <c r="A343" s="16" t="s">
        <v>235</v>
      </c>
      <c r="B343" s="17">
        <v>300</v>
      </c>
      <c r="C343" s="16"/>
      <c r="D343" s="16"/>
      <c r="E343" s="34" t="s">
        <v>192</v>
      </c>
      <c r="F343" s="26">
        <f t="shared" si="1298"/>
        <v>480</v>
      </c>
      <c r="G343" s="26">
        <f t="shared" si="1299"/>
        <v>480</v>
      </c>
      <c r="H343" s="26">
        <f t="shared" si="1300"/>
        <v>480</v>
      </c>
      <c r="I343" s="26">
        <f t="shared" si="1301"/>
        <v>0</v>
      </c>
      <c r="J343" s="26">
        <f t="shared" si="1302"/>
        <v>0</v>
      </c>
      <c r="K343" s="26">
        <f t="shared" si="1303"/>
        <v>0</v>
      </c>
      <c r="L343" s="26">
        <f t="shared" si="1261"/>
        <v>480</v>
      </c>
      <c r="M343" s="26">
        <f t="shared" si="1262"/>
        <v>480</v>
      </c>
      <c r="N343" s="26">
        <f t="shared" si="1263"/>
        <v>480</v>
      </c>
      <c r="O343" s="26">
        <f t="shared" si="1304"/>
        <v>0</v>
      </c>
      <c r="P343" s="26">
        <f t="shared" si="1305"/>
        <v>0</v>
      </c>
      <c r="Q343" s="26">
        <f t="shared" si="1306"/>
        <v>0</v>
      </c>
      <c r="R343" s="26">
        <f t="shared" si="1264"/>
        <v>480</v>
      </c>
      <c r="S343" s="26">
        <f t="shared" si="1265"/>
        <v>480</v>
      </c>
      <c r="T343" s="26">
        <f t="shared" si="1266"/>
        <v>480</v>
      </c>
      <c r="U343" s="26">
        <f t="shared" si="1307"/>
        <v>0</v>
      </c>
      <c r="V343" s="26">
        <f t="shared" si="1308"/>
        <v>0</v>
      </c>
      <c r="W343" s="26">
        <f t="shared" si="1309"/>
        <v>0</v>
      </c>
      <c r="X343" s="26">
        <f t="shared" si="1267"/>
        <v>480</v>
      </c>
      <c r="Y343" s="26">
        <f t="shared" si="1268"/>
        <v>480</v>
      </c>
      <c r="Z343" s="26">
        <f t="shared" si="1269"/>
        <v>480</v>
      </c>
      <c r="AA343" s="26">
        <f t="shared" si="1310"/>
        <v>0</v>
      </c>
      <c r="AB343" s="26">
        <f t="shared" si="1311"/>
        <v>0</v>
      </c>
      <c r="AC343" s="26">
        <f t="shared" si="1312"/>
        <v>0</v>
      </c>
      <c r="AD343" s="26">
        <f t="shared" si="1270"/>
        <v>480</v>
      </c>
      <c r="AE343" s="26">
        <f t="shared" si="1271"/>
        <v>480</v>
      </c>
      <c r="AF343" s="26">
        <f t="shared" si="1272"/>
        <v>480</v>
      </c>
      <c r="AG343" s="26">
        <f t="shared" si="1313"/>
        <v>0</v>
      </c>
      <c r="AH343" s="26">
        <f t="shared" si="1314"/>
        <v>0</v>
      </c>
      <c r="AI343" s="26">
        <f t="shared" si="1315"/>
        <v>0</v>
      </c>
      <c r="AJ343" s="26">
        <f t="shared" si="1273"/>
        <v>480</v>
      </c>
      <c r="AK343" s="26">
        <f t="shared" si="1274"/>
        <v>480</v>
      </c>
      <c r="AL343" s="26">
        <f t="shared" si="1275"/>
        <v>480</v>
      </c>
      <c r="AM343" s="26">
        <f t="shared" si="1316"/>
        <v>0</v>
      </c>
      <c r="AN343" s="26">
        <f t="shared" si="1317"/>
        <v>0</v>
      </c>
      <c r="AO343" s="26">
        <f t="shared" si="1318"/>
        <v>0</v>
      </c>
      <c r="AP343" s="26">
        <f t="shared" si="1276"/>
        <v>480</v>
      </c>
      <c r="AQ343" s="26">
        <f t="shared" si="1277"/>
        <v>480</v>
      </c>
      <c r="AR343" s="26">
        <f t="shared" si="1278"/>
        <v>480</v>
      </c>
      <c r="AS343" s="26">
        <f t="shared" si="1319"/>
        <v>0</v>
      </c>
      <c r="AT343" s="26">
        <f t="shared" si="1320"/>
        <v>0</v>
      </c>
      <c r="AU343" s="26">
        <f t="shared" si="1321"/>
        <v>0</v>
      </c>
      <c r="AV343" s="26">
        <f t="shared" si="1279"/>
        <v>480</v>
      </c>
      <c r="AW343" s="26">
        <f t="shared" si="1280"/>
        <v>480</v>
      </c>
      <c r="AX343" s="26">
        <f t="shared" si="1281"/>
        <v>480</v>
      </c>
      <c r="AY343" s="26">
        <f t="shared" si="1322"/>
        <v>0</v>
      </c>
      <c r="AZ343" s="26">
        <f t="shared" si="1323"/>
        <v>0</v>
      </c>
      <c r="BA343" s="26">
        <f t="shared" si="1324"/>
        <v>0</v>
      </c>
      <c r="BB343" s="26">
        <f t="shared" si="1282"/>
        <v>480</v>
      </c>
      <c r="BC343" s="26">
        <f t="shared" si="1283"/>
        <v>480</v>
      </c>
      <c r="BD343" s="26">
        <f t="shared" si="1284"/>
        <v>480</v>
      </c>
      <c r="BE343" s="26">
        <f t="shared" si="1325"/>
        <v>0</v>
      </c>
      <c r="BF343" s="26">
        <f t="shared" si="1326"/>
        <v>0</v>
      </c>
      <c r="BG343" s="26">
        <f t="shared" si="1327"/>
        <v>0</v>
      </c>
      <c r="BH343" s="26">
        <f t="shared" si="1285"/>
        <v>480</v>
      </c>
      <c r="BI343" s="26">
        <f t="shared" si="1286"/>
        <v>480</v>
      </c>
      <c r="BJ343" s="26">
        <f t="shared" si="1287"/>
        <v>480</v>
      </c>
      <c r="BK343" s="26">
        <f t="shared" si="1328"/>
        <v>0</v>
      </c>
      <c r="BL343" s="26">
        <f t="shared" si="1329"/>
        <v>0</v>
      </c>
      <c r="BM343" s="26">
        <f t="shared" si="1330"/>
        <v>0</v>
      </c>
      <c r="BN343" s="26">
        <f t="shared" si="1288"/>
        <v>480</v>
      </c>
      <c r="BO343" s="26">
        <f t="shared" si="1289"/>
        <v>480</v>
      </c>
      <c r="BP343" s="26">
        <f t="shared" si="1290"/>
        <v>480</v>
      </c>
      <c r="BQ343" s="26">
        <f t="shared" si="1331"/>
        <v>0</v>
      </c>
      <c r="BR343" s="26">
        <f t="shared" si="1332"/>
        <v>0</v>
      </c>
      <c r="BS343" s="26">
        <f t="shared" si="1291"/>
        <v>480</v>
      </c>
      <c r="BT343" s="26">
        <f t="shared" si="1292"/>
        <v>480</v>
      </c>
      <c r="BU343" s="26">
        <f t="shared" si="1293"/>
        <v>480</v>
      </c>
      <c r="BV343" s="26">
        <f t="shared" si="1333"/>
        <v>0</v>
      </c>
      <c r="BW343" s="26">
        <f t="shared" si="1334"/>
        <v>0</v>
      </c>
      <c r="BX343" s="26">
        <f t="shared" si="1294"/>
        <v>480</v>
      </c>
      <c r="BY343" s="26">
        <f t="shared" si="1295"/>
        <v>480</v>
      </c>
      <c r="BZ343" s="26">
        <f t="shared" si="1296"/>
        <v>480</v>
      </c>
      <c r="CA343" s="26">
        <f t="shared" si="1335"/>
        <v>0</v>
      </c>
      <c r="CB343" s="26">
        <f t="shared" si="1336"/>
        <v>0</v>
      </c>
      <c r="CC343" s="26">
        <f t="shared" si="1337"/>
        <v>0</v>
      </c>
      <c r="CD343" s="26">
        <f t="shared" si="1105"/>
        <v>480</v>
      </c>
      <c r="CE343" s="26">
        <f t="shared" si="1106"/>
        <v>480</v>
      </c>
      <c r="CF343" s="26">
        <f t="shared" si="1107"/>
        <v>480</v>
      </c>
      <c r="CG343" s="26">
        <f t="shared" si="1338"/>
        <v>0</v>
      </c>
      <c r="CH343" s="26">
        <f t="shared" si="1339"/>
        <v>0</v>
      </c>
      <c r="CI343" s="26">
        <f t="shared" si="1340"/>
        <v>0</v>
      </c>
      <c r="CJ343" s="26">
        <f t="shared" si="1108"/>
        <v>480</v>
      </c>
      <c r="CK343" s="26">
        <f t="shared" si="1109"/>
        <v>480</v>
      </c>
      <c r="CL343" s="26">
        <f t="shared" si="1110"/>
        <v>480</v>
      </c>
      <c r="CM343" s="26">
        <f t="shared" si="1341"/>
        <v>0</v>
      </c>
      <c r="CN343" s="26">
        <f t="shared" si="1342"/>
        <v>0</v>
      </c>
      <c r="CO343" s="26">
        <f t="shared" si="1343"/>
        <v>0</v>
      </c>
      <c r="CP343" s="26">
        <f t="shared" si="1111"/>
        <v>480</v>
      </c>
      <c r="CQ343" s="26">
        <f t="shared" si="1112"/>
        <v>480</v>
      </c>
      <c r="CR343" s="26">
        <f t="shared" si="1113"/>
        <v>480</v>
      </c>
      <c r="CS343" s="26">
        <f t="shared" si="1344"/>
        <v>0</v>
      </c>
      <c r="CT343" s="19"/>
      <c r="CU343" s="35"/>
      <c r="CY343" s="1" t="s">
        <v>27</v>
      </c>
    </row>
    <row r="344" spans="1:105" hidden="1" x14ac:dyDescent="0.3">
      <c r="A344" s="16" t="s">
        <v>235</v>
      </c>
      <c r="B344" s="17">
        <v>340</v>
      </c>
      <c r="C344" s="16"/>
      <c r="D344" s="16"/>
      <c r="E344" s="34" t="s">
        <v>237</v>
      </c>
      <c r="F344" s="26">
        <f t="shared" si="1298"/>
        <v>480</v>
      </c>
      <c r="G344" s="26">
        <f t="shared" si="1299"/>
        <v>480</v>
      </c>
      <c r="H344" s="26">
        <f t="shared" si="1300"/>
        <v>480</v>
      </c>
      <c r="I344" s="26">
        <f t="shared" si="1301"/>
        <v>0</v>
      </c>
      <c r="J344" s="26">
        <f t="shared" si="1302"/>
        <v>0</v>
      </c>
      <c r="K344" s="26">
        <f t="shared" si="1303"/>
        <v>0</v>
      </c>
      <c r="L344" s="26">
        <f t="shared" si="1261"/>
        <v>480</v>
      </c>
      <c r="M344" s="26">
        <f t="shared" si="1262"/>
        <v>480</v>
      </c>
      <c r="N344" s="26">
        <f t="shared" si="1263"/>
        <v>480</v>
      </c>
      <c r="O344" s="26">
        <f t="shared" si="1304"/>
        <v>0</v>
      </c>
      <c r="P344" s="26">
        <f t="shared" si="1305"/>
        <v>0</v>
      </c>
      <c r="Q344" s="26">
        <f t="shared" si="1306"/>
        <v>0</v>
      </c>
      <c r="R344" s="26">
        <f t="shared" si="1264"/>
        <v>480</v>
      </c>
      <c r="S344" s="26">
        <f t="shared" si="1265"/>
        <v>480</v>
      </c>
      <c r="T344" s="26">
        <f t="shared" si="1266"/>
        <v>480</v>
      </c>
      <c r="U344" s="26">
        <f t="shared" si="1307"/>
        <v>0</v>
      </c>
      <c r="V344" s="26">
        <f t="shared" si="1308"/>
        <v>0</v>
      </c>
      <c r="W344" s="26">
        <f t="shared" si="1309"/>
        <v>0</v>
      </c>
      <c r="X344" s="26">
        <f t="shared" si="1267"/>
        <v>480</v>
      </c>
      <c r="Y344" s="26">
        <f t="shared" si="1268"/>
        <v>480</v>
      </c>
      <c r="Z344" s="26">
        <f t="shared" si="1269"/>
        <v>480</v>
      </c>
      <c r="AA344" s="26">
        <f t="shared" si="1310"/>
        <v>0</v>
      </c>
      <c r="AB344" s="26">
        <f t="shared" si="1311"/>
        <v>0</v>
      </c>
      <c r="AC344" s="26">
        <f t="shared" si="1312"/>
        <v>0</v>
      </c>
      <c r="AD344" s="26">
        <f t="shared" si="1270"/>
        <v>480</v>
      </c>
      <c r="AE344" s="26">
        <f t="shared" si="1271"/>
        <v>480</v>
      </c>
      <c r="AF344" s="26">
        <f t="shared" si="1272"/>
        <v>480</v>
      </c>
      <c r="AG344" s="26">
        <f t="shared" si="1313"/>
        <v>0</v>
      </c>
      <c r="AH344" s="26">
        <f t="shared" si="1314"/>
        <v>0</v>
      </c>
      <c r="AI344" s="26">
        <f t="shared" si="1315"/>
        <v>0</v>
      </c>
      <c r="AJ344" s="26">
        <f t="shared" si="1273"/>
        <v>480</v>
      </c>
      <c r="AK344" s="26">
        <f t="shared" si="1274"/>
        <v>480</v>
      </c>
      <c r="AL344" s="26">
        <f t="shared" si="1275"/>
        <v>480</v>
      </c>
      <c r="AM344" s="26">
        <f t="shared" si="1316"/>
        <v>0</v>
      </c>
      <c r="AN344" s="26">
        <f t="shared" si="1317"/>
        <v>0</v>
      </c>
      <c r="AO344" s="26">
        <f t="shared" si="1318"/>
        <v>0</v>
      </c>
      <c r="AP344" s="26">
        <f t="shared" si="1276"/>
        <v>480</v>
      </c>
      <c r="AQ344" s="26">
        <f t="shared" si="1277"/>
        <v>480</v>
      </c>
      <c r="AR344" s="26">
        <f t="shared" si="1278"/>
        <v>480</v>
      </c>
      <c r="AS344" s="26">
        <f t="shared" si="1319"/>
        <v>0</v>
      </c>
      <c r="AT344" s="26">
        <f t="shared" si="1320"/>
        <v>0</v>
      </c>
      <c r="AU344" s="26">
        <f t="shared" si="1321"/>
        <v>0</v>
      </c>
      <c r="AV344" s="26">
        <f t="shared" si="1279"/>
        <v>480</v>
      </c>
      <c r="AW344" s="26">
        <f t="shared" si="1280"/>
        <v>480</v>
      </c>
      <c r="AX344" s="26">
        <f t="shared" si="1281"/>
        <v>480</v>
      </c>
      <c r="AY344" s="26">
        <f t="shared" si="1322"/>
        <v>0</v>
      </c>
      <c r="AZ344" s="26">
        <f t="shared" si="1323"/>
        <v>0</v>
      </c>
      <c r="BA344" s="26">
        <f t="shared" si="1324"/>
        <v>0</v>
      </c>
      <c r="BB344" s="26">
        <f t="shared" si="1282"/>
        <v>480</v>
      </c>
      <c r="BC344" s="26">
        <f t="shared" si="1283"/>
        <v>480</v>
      </c>
      <c r="BD344" s="26">
        <f t="shared" si="1284"/>
        <v>480</v>
      </c>
      <c r="BE344" s="26">
        <f t="shared" si="1325"/>
        <v>0</v>
      </c>
      <c r="BF344" s="26">
        <f t="shared" si="1326"/>
        <v>0</v>
      </c>
      <c r="BG344" s="26">
        <f t="shared" si="1327"/>
        <v>0</v>
      </c>
      <c r="BH344" s="26">
        <f t="shared" si="1285"/>
        <v>480</v>
      </c>
      <c r="BI344" s="26">
        <f t="shared" si="1286"/>
        <v>480</v>
      </c>
      <c r="BJ344" s="26">
        <f t="shared" si="1287"/>
        <v>480</v>
      </c>
      <c r="BK344" s="26">
        <f t="shared" si="1328"/>
        <v>0</v>
      </c>
      <c r="BL344" s="26">
        <f t="shared" si="1329"/>
        <v>0</v>
      </c>
      <c r="BM344" s="26">
        <f t="shared" si="1330"/>
        <v>0</v>
      </c>
      <c r="BN344" s="26">
        <f t="shared" si="1288"/>
        <v>480</v>
      </c>
      <c r="BO344" s="26">
        <f t="shared" si="1289"/>
        <v>480</v>
      </c>
      <c r="BP344" s="26">
        <f t="shared" si="1290"/>
        <v>480</v>
      </c>
      <c r="BQ344" s="26">
        <f t="shared" si="1331"/>
        <v>0</v>
      </c>
      <c r="BR344" s="26">
        <f t="shared" si="1332"/>
        <v>0</v>
      </c>
      <c r="BS344" s="26">
        <f t="shared" si="1291"/>
        <v>480</v>
      </c>
      <c r="BT344" s="26">
        <f t="shared" si="1292"/>
        <v>480</v>
      </c>
      <c r="BU344" s="26">
        <f t="shared" si="1293"/>
        <v>480</v>
      </c>
      <c r="BV344" s="26">
        <f t="shared" si="1333"/>
        <v>0</v>
      </c>
      <c r="BW344" s="26">
        <f t="shared" si="1334"/>
        <v>0</v>
      </c>
      <c r="BX344" s="26">
        <f t="shared" si="1294"/>
        <v>480</v>
      </c>
      <c r="BY344" s="26">
        <f t="shared" si="1295"/>
        <v>480</v>
      </c>
      <c r="BZ344" s="26">
        <f t="shared" si="1296"/>
        <v>480</v>
      </c>
      <c r="CA344" s="26">
        <f t="shared" si="1335"/>
        <v>0</v>
      </c>
      <c r="CB344" s="26">
        <f t="shared" si="1336"/>
        <v>0</v>
      </c>
      <c r="CC344" s="26">
        <f t="shared" si="1337"/>
        <v>0</v>
      </c>
      <c r="CD344" s="26">
        <f t="shared" si="1105"/>
        <v>480</v>
      </c>
      <c r="CE344" s="26">
        <f t="shared" si="1106"/>
        <v>480</v>
      </c>
      <c r="CF344" s="26">
        <f t="shared" si="1107"/>
        <v>480</v>
      </c>
      <c r="CG344" s="26">
        <f t="shared" si="1338"/>
        <v>0</v>
      </c>
      <c r="CH344" s="26">
        <f t="shared" si="1339"/>
        <v>0</v>
      </c>
      <c r="CI344" s="26">
        <f t="shared" si="1340"/>
        <v>0</v>
      </c>
      <c r="CJ344" s="26">
        <f t="shared" si="1108"/>
        <v>480</v>
      </c>
      <c r="CK344" s="26">
        <f t="shared" si="1109"/>
        <v>480</v>
      </c>
      <c r="CL344" s="26">
        <f t="shared" si="1110"/>
        <v>480</v>
      </c>
      <c r="CM344" s="26">
        <f t="shared" si="1341"/>
        <v>0</v>
      </c>
      <c r="CN344" s="26">
        <f t="shared" si="1342"/>
        <v>0</v>
      </c>
      <c r="CO344" s="26">
        <f t="shared" si="1343"/>
        <v>0</v>
      </c>
      <c r="CP344" s="26">
        <f t="shared" si="1111"/>
        <v>480</v>
      </c>
      <c r="CQ344" s="26">
        <f t="shared" si="1112"/>
        <v>480</v>
      </c>
      <c r="CR344" s="26">
        <f t="shared" si="1113"/>
        <v>480</v>
      </c>
      <c r="CS344" s="26">
        <f t="shared" si="1344"/>
        <v>0</v>
      </c>
      <c r="CT344" s="19"/>
      <c r="CU344" s="35"/>
      <c r="CZ344" s="1" t="s">
        <v>28</v>
      </c>
    </row>
    <row r="345" spans="1:105" hidden="1" x14ac:dyDescent="0.3">
      <c r="A345" s="16" t="s">
        <v>235</v>
      </c>
      <c r="B345" s="17">
        <v>340</v>
      </c>
      <c r="C345" s="16" t="s">
        <v>45</v>
      </c>
      <c r="D345" s="16" t="s">
        <v>103</v>
      </c>
      <c r="E345" s="34" t="s">
        <v>104</v>
      </c>
      <c r="F345" s="26">
        <v>480</v>
      </c>
      <c r="G345" s="26">
        <v>480</v>
      </c>
      <c r="H345" s="26">
        <v>480</v>
      </c>
      <c r="I345" s="26"/>
      <c r="J345" s="26"/>
      <c r="K345" s="26"/>
      <c r="L345" s="26">
        <f t="shared" si="1261"/>
        <v>480</v>
      </c>
      <c r="M345" s="26">
        <f t="shared" si="1262"/>
        <v>480</v>
      </c>
      <c r="N345" s="26">
        <f t="shared" si="1263"/>
        <v>480</v>
      </c>
      <c r="O345" s="26"/>
      <c r="P345" s="26"/>
      <c r="Q345" s="26"/>
      <c r="R345" s="26">
        <f t="shared" si="1264"/>
        <v>480</v>
      </c>
      <c r="S345" s="26">
        <f t="shared" si="1265"/>
        <v>480</v>
      </c>
      <c r="T345" s="26">
        <f t="shared" si="1266"/>
        <v>480</v>
      </c>
      <c r="U345" s="26"/>
      <c r="V345" s="26"/>
      <c r="W345" s="26"/>
      <c r="X345" s="26">
        <f t="shared" si="1267"/>
        <v>480</v>
      </c>
      <c r="Y345" s="26">
        <f t="shared" si="1268"/>
        <v>480</v>
      </c>
      <c r="Z345" s="26">
        <f t="shared" si="1269"/>
        <v>480</v>
      </c>
      <c r="AA345" s="26"/>
      <c r="AB345" s="26"/>
      <c r="AC345" s="26"/>
      <c r="AD345" s="26">
        <f t="shared" si="1270"/>
        <v>480</v>
      </c>
      <c r="AE345" s="26">
        <f t="shared" si="1271"/>
        <v>480</v>
      </c>
      <c r="AF345" s="26">
        <f t="shared" si="1272"/>
        <v>480</v>
      </c>
      <c r="AG345" s="26"/>
      <c r="AH345" s="26"/>
      <c r="AI345" s="26"/>
      <c r="AJ345" s="26">
        <f t="shared" si="1273"/>
        <v>480</v>
      </c>
      <c r="AK345" s="26">
        <f t="shared" si="1274"/>
        <v>480</v>
      </c>
      <c r="AL345" s="26">
        <f t="shared" si="1275"/>
        <v>480</v>
      </c>
      <c r="AM345" s="26"/>
      <c r="AN345" s="26"/>
      <c r="AO345" s="26"/>
      <c r="AP345" s="26">
        <f t="shared" si="1276"/>
        <v>480</v>
      </c>
      <c r="AQ345" s="26">
        <f t="shared" si="1277"/>
        <v>480</v>
      </c>
      <c r="AR345" s="26">
        <f t="shared" si="1278"/>
        <v>480</v>
      </c>
      <c r="AS345" s="26"/>
      <c r="AT345" s="26"/>
      <c r="AU345" s="26"/>
      <c r="AV345" s="26">
        <f t="shared" si="1279"/>
        <v>480</v>
      </c>
      <c r="AW345" s="26">
        <f t="shared" si="1280"/>
        <v>480</v>
      </c>
      <c r="AX345" s="26">
        <f t="shared" si="1281"/>
        <v>480</v>
      </c>
      <c r="AY345" s="26"/>
      <c r="AZ345" s="26"/>
      <c r="BA345" s="26"/>
      <c r="BB345" s="26">
        <f t="shared" si="1282"/>
        <v>480</v>
      </c>
      <c r="BC345" s="26">
        <f t="shared" si="1283"/>
        <v>480</v>
      </c>
      <c r="BD345" s="26">
        <f t="shared" si="1284"/>
        <v>480</v>
      </c>
      <c r="BE345" s="26"/>
      <c r="BF345" s="26"/>
      <c r="BG345" s="26"/>
      <c r="BH345" s="26">
        <f t="shared" si="1285"/>
        <v>480</v>
      </c>
      <c r="BI345" s="26">
        <f t="shared" si="1286"/>
        <v>480</v>
      </c>
      <c r="BJ345" s="26">
        <f t="shared" si="1287"/>
        <v>480</v>
      </c>
      <c r="BK345" s="26"/>
      <c r="BL345" s="26"/>
      <c r="BM345" s="26"/>
      <c r="BN345" s="26">
        <f t="shared" si="1288"/>
        <v>480</v>
      </c>
      <c r="BO345" s="26">
        <f t="shared" si="1289"/>
        <v>480</v>
      </c>
      <c r="BP345" s="26">
        <f t="shared" si="1290"/>
        <v>480</v>
      </c>
      <c r="BQ345" s="26"/>
      <c r="BR345" s="26"/>
      <c r="BS345" s="26">
        <f t="shared" si="1291"/>
        <v>480</v>
      </c>
      <c r="BT345" s="26">
        <f t="shared" si="1292"/>
        <v>480</v>
      </c>
      <c r="BU345" s="26">
        <f t="shared" si="1293"/>
        <v>480</v>
      </c>
      <c r="BV345" s="26"/>
      <c r="BW345" s="26"/>
      <c r="BX345" s="26">
        <f t="shared" si="1294"/>
        <v>480</v>
      </c>
      <c r="BY345" s="26">
        <f t="shared" si="1295"/>
        <v>480</v>
      </c>
      <c r="BZ345" s="26">
        <f t="shared" si="1296"/>
        <v>480</v>
      </c>
      <c r="CA345" s="26"/>
      <c r="CB345" s="26"/>
      <c r="CC345" s="26"/>
      <c r="CD345" s="26">
        <f t="shared" si="1105"/>
        <v>480</v>
      </c>
      <c r="CE345" s="26">
        <f t="shared" si="1106"/>
        <v>480</v>
      </c>
      <c r="CF345" s="26">
        <f t="shared" si="1107"/>
        <v>480</v>
      </c>
      <c r="CG345" s="26"/>
      <c r="CH345" s="26"/>
      <c r="CI345" s="26"/>
      <c r="CJ345" s="26">
        <f t="shared" si="1108"/>
        <v>480</v>
      </c>
      <c r="CK345" s="26">
        <f t="shared" si="1109"/>
        <v>480</v>
      </c>
      <c r="CL345" s="26">
        <f t="shared" si="1110"/>
        <v>480</v>
      </c>
      <c r="CM345" s="26"/>
      <c r="CN345" s="26"/>
      <c r="CO345" s="26"/>
      <c r="CP345" s="26">
        <f t="shared" si="1111"/>
        <v>480</v>
      </c>
      <c r="CQ345" s="26">
        <f t="shared" si="1112"/>
        <v>480</v>
      </c>
      <c r="CR345" s="26">
        <f t="shared" si="1113"/>
        <v>480</v>
      </c>
      <c r="CS345" s="26"/>
      <c r="CT345" s="19"/>
      <c r="CU345" s="35"/>
    </row>
    <row r="346" spans="1:105" s="28" customFormat="1" ht="46.8" hidden="1" x14ac:dyDescent="0.3">
      <c r="A346" s="29" t="s">
        <v>238</v>
      </c>
      <c r="B346" s="30"/>
      <c r="C346" s="29"/>
      <c r="D346" s="29"/>
      <c r="E346" s="31" t="s">
        <v>239</v>
      </c>
      <c r="F346" s="32">
        <f t="shared" si="1298"/>
        <v>14389</v>
      </c>
      <c r="G346" s="32">
        <f t="shared" si="1299"/>
        <v>14389</v>
      </c>
      <c r="H346" s="32">
        <f t="shared" si="1300"/>
        <v>14389</v>
      </c>
      <c r="I346" s="32">
        <f t="shared" si="1301"/>
        <v>0</v>
      </c>
      <c r="J346" s="32">
        <f t="shared" si="1302"/>
        <v>0</v>
      </c>
      <c r="K346" s="32">
        <f t="shared" si="1303"/>
        <v>0</v>
      </c>
      <c r="L346" s="32">
        <f t="shared" si="1261"/>
        <v>14389</v>
      </c>
      <c r="M346" s="32">
        <f t="shared" si="1262"/>
        <v>14389</v>
      </c>
      <c r="N346" s="32">
        <f t="shared" si="1263"/>
        <v>14389</v>
      </c>
      <c r="O346" s="32">
        <f t="shared" si="1304"/>
        <v>0</v>
      </c>
      <c r="P346" s="32">
        <f t="shared" si="1305"/>
        <v>0</v>
      </c>
      <c r="Q346" s="32">
        <f t="shared" si="1306"/>
        <v>0</v>
      </c>
      <c r="R346" s="32">
        <f t="shared" si="1264"/>
        <v>14389</v>
      </c>
      <c r="S346" s="32">
        <f t="shared" si="1265"/>
        <v>14389</v>
      </c>
      <c r="T346" s="32">
        <f t="shared" si="1266"/>
        <v>14389</v>
      </c>
      <c r="U346" s="32">
        <f t="shared" si="1307"/>
        <v>0</v>
      </c>
      <c r="V346" s="32">
        <f t="shared" si="1308"/>
        <v>0</v>
      </c>
      <c r="W346" s="32">
        <f t="shared" si="1309"/>
        <v>0</v>
      </c>
      <c r="X346" s="32">
        <f t="shared" si="1267"/>
        <v>14389</v>
      </c>
      <c r="Y346" s="32">
        <f t="shared" si="1268"/>
        <v>14389</v>
      </c>
      <c r="Z346" s="32">
        <f t="shared" si="1269"/>
        <v>14389</v>
      </c>
      <c r="AA346" s="32">
        <f t="shared" si="1310"/>
        <v>0</v>
      </c>
      <c r="AB346" s="32">
        <f t="shared" si="1311"/>
        <v>0</v>
      </c>
      <c r="AC346" s="32">
        <f t="shared" si="1312"/>
        <v>0</v>
      </c>
      <c r="AD346" s="32">
        <f t="shared" si="1270"/>
        <v>14389</v>
      </c>
      <c r="AE346" s="32">
        <f t="shared" si="1271"/>
        <v>14389</v>
      </c>
      <c r="AF346" s="32">
        <f t="shared" si="1272"/>
        <v>14389</v>
      </c>
      <c r="AG346" s="32">
        <f t="shared" si="1313"/>
        <v>0</v>
      </c>
      <c r="AH346" s="32">
        <f t="shared" si="1314"/>
        <v>0</v>
      </c>
      <c r="AI346" s="32">
        <f t="shared" si="1315"/>
        <v>0</v>
      </c>
      <c r="AJ346" s="32">
        <f t="shared" si="1273"/>
        <v>14389</v>
      </c>
      <c r="AK346" s="32">
        <f t="shared" si="1274"/>
        <v>14389</v>
      </c>
      <c r="AL346" s="32">
        <f t="shared" si="1275"/>
        <v>14389</v>
      </c>
      <c r="AM346" s="32">
        <f t="shared" si="1316"/>
        <v>0</v>
      </c>
      <c r="AN346" s="32">
        <f t="shared" si="1317"/>
        <v>0</v>
      </c>
      <c r="AO346" s="32">
        <f t="shared" si="1318"/>
        <v>0</v>
      </c>
      <c r="AP346" s="32">
        <f t="shared" si="1276"/>
        <v>14389</v>
      </c>
      <c r="AQ346" s="32">
        <f t="shared" si="1277"/>
        <v>14389</v>
      </c>
      <c r="AR346" s="32">
        <f t="shared" si="1278"/>
        <v>14389</v>
      </c>
      <c r="AS346" s="32">
        <f t="shared" si="1319"/>
        <v>0</v>
      </c>
      <c r="AT346" s="32">
        <f t="shared" si="1320"/>
        <v>0</v>
      </c>
      <c r="AU346" s="32">
        <f t="shared" si="1321"/>
        <v>0</v>
      </c>
      <c r="AV346" s="32">
        <f t="shared" si="1279"/>
        <v>14389</v>
      </c>
      <c r="AW346" s="32">
        <f t="shared" si="1280"/>
        <v>14389</v>
      </c>
      <c r="AX346" s="32">
        <f t="shared" si="1281"/>
        <v>14389</v>
      </c>
      <c r="AY346" s="32">
        <f t="shared" si="1322"/>
        <v>0</v>
      </c>
      <c r="AZ346" s="32">
        <f t="shared" si="1323"/>
        <v>0</v>
      </c>
      <c r="BA346" s="32">
        <f t="shared" si="1324"/>
        <v>0</v>
      </c>
      <c r="BB346" s="32">
        <f t="shared" si="1282"/>
        <v>14389</v>
      </c>
      <c r="BC346" s="32">
        <f t="shared" si="1283"/>
        <v>14389</v>
      </c>
      <c r="BD346" s="32">
        <f t="shared" si="1284"/>
        <v>14389</v>
      </c>
      <c r="BE346" s="32">
        <f t="shared" si="1325"/>
        <v>0</v>
      </c>
      <c r="BF346" s="32">
        <f t="shared" si="1326"/>
        <v>0</v>
      </c>
      <c r="BG346" s="32">
        <f t="shared" si="1327"/>
        <v>0</v>
      </c>
      <c r="BH346" s="32">
        <f t="shared" si="1285"/>
        <v>14389</v>
      </c>
      <c r="BI346" s="32">
        <f t="shared" si="1286"/>
        <v>14389</v>
      </c>
      <c r="BJ346" s="32">
        <f t="shared" si="1287"/>
        <v>14389</v>
      </c>
      <c r="BK346" s="32">
        <f t="shared" si="1328"/>
        <v>0</v>
      </c>
      <c r="BL346" s="32">
        <f t="shared" si="1329"/>
        <v>0</v>
      </c>
      <c r="BM346" s="32">
        <f t="shared" si="1330"/>
        <v>0</v>
      </c>
      <c r="BN346" s="32">
        <f t="shared" si="1288"/>
        <v>14389</v>
      </c>
      <c r="BO346" s="32">
        <f t="shared" si="1289"/>
        <v>14389</v>
      </c>
      <c r="BP346" s="32">
        <f t="shared" si="1290"/>
        <v>14389</v>
      </c>
      <c r="BQ346" s="32">
        <f t="shared" si="1331"/>
        <v>0</v>
      </c>
      <c r="BR346" s="32">
        <f t="shared" si="1332"/>
        <v>0</v>
      </c>
      <c r="BS346" s="26">
        <f t="shared" si="1291"/>
        <v>14389</v>
      </c>
      <c r="BT346" s="26">
        <f t="shared" si="1292"/>
        <v>14389</v>
      </c>
      <c r="BU346" s="26">
        <f t="shared" si="1293"/>
        <v>14389</v>
      </c>
      <c r="BV346" s="32">
        <f t="shared" si="1333"/>
        <v>0</v>
      </c>
      <c r="BW346" s="32">
        <f t="shared" si="1334"/>
        <v>0</v>
      </c>
      <c r="BX346" s="32">
        <f t="shared" si="1294"/>
        <v>14389</v>
      </c>
      <c r="BY346" s="32">
        <f t="shared" si="1295"/>
        <v>14389</v>
      </c>
      <c r="BZ346" s="32">
        <f t="shared" si="1296"/>
        <v>14389</v>
      </c>
      <c r="CA346" s="32">
        <f t="shared" si="1335"/>
        <v>398</v>
      </c>
      <c r="CB346" s="32">
        <f t="shared" si="1336"/>
        <v>0</v>
      </c>
      <c r="CC346" s="32">
        <f t="shared" si="1337"/>
        <v>0</v>
      </c>
      <c r="CD346" s="32">
        <f t="shared" si="1105"/>
        <v>14787</v>
      </c>
      <c r="CE346" s="32">
        <f t="shared" si="1106"/>
        <v>14389</v>
      </c>
      <c r="CF346" s="32">
        <f t="shared" si="1107"/>
        <v>14389</v>
      </c>
      <c r="CG346" s="32">
        <f t="shared" si="1338"/>
        <v>0</v>
      </c>
      <c r="CH346" s="32">
        <f t="shared" si="1339"/>
        <v>0</v>
      </c>
      <c r="CI346" s="32">
        <f t="shared" si="1340"/>
        <v>0</v>
      </c>
      <c r="CJ346" s="32">
        <f t="shared" si="1108"/>
        <v>14787</v>
      </c>
      <c r="CK346" s="32">
        <f t="shared" si="1109"/>
        <v>14389</v>
      </c>
      <c r="CL346" s="32">
        <f t="shared" si="1110"/>
        <v>14389</v>
      </c>
      <c r="CM346" s="32">
        <f t="shared" si="1341"/>
        <v>0</v>
      </c>
      <c r="CN346" s="32">
        <f t="shared" si="1342"/>
        <v>0</v>
      </c>
      <c r="CO346" s="32">
        <f t="shared" si="1343"/>
        <v>0</v>
      </c>
      <c r="CP346" s="32">
        <f t="shared" si="1111"/>
        <v>14787</v>
      </c>
      <c r="CQ346" s="32">
        <f t="shared" si="1112"/>
        <v>14389</v>
      </c>
      <c r="CR346" s="32">
        <f t="shared" si="1113"/>
        <v>14389</v>
      </c>
      <c r="CS346" s="32">
        <f t="shared" si="1344"/>
        <v>0</v>
      </c>
      <c r="CT346" s="19"/>
      <c r="CU346" s="33"/>
      <c r="CW346" s="28" t="s">
        <v>25</v>
      </c>
    </row>
    <row r="347" spans="1:105" ht="62.4" hidden="1" x14ac:dyDescent="0.3">
      <c r="A347" s="16" t="s">
        <v>240</v>
      </c>
      <c r="B347" s="17"/>
      <c r="C347" s="16"/>
      <c r="D347" s="16"/>
      <c r="E347" s="34" t="s">
        <v>241</v>
      </c>
      <c r="F347" s="26">
        <f t="shared" si="1298"/>
        <v>14389</v>
      </c>
      <c r="G347" s="26">
        <f t="shared" si="1299"/>
        <v>14389</v>
      </c>
      <c r="H347" s="26">
        <f t="shared" si="1300"/>
        <v>14389</v>
      </c>
      <c r="I347" s="26">
        <f t="shared" si="1301"/>
        <v>0</v>
      </c>
      <c r="J347" s="26">
        <f t="shared" si="1302"/>
        <v>0</v>
      </c>
      <c r="K347" s="26">
        <f t="shared" si="1303"/>
        <v>0</v>
      </c>
      <c r="L347" s="26">
        <f t="shared" si="1261"/>
        <v>14389</v>
      </c>
      <c r="M347" s="26">
        <f t="shared" si="1262"/>
        <v>14389</v>
      </c>
      <c r="N347" s="26">
        <f t="shared" si="1263"/>
        <v>14389</v>
      </c>
      <c r="O347" s="26">
        <f t="shared" si="1304"/>
        <v>0</v>
      </c>
      <c r="P347" s="26">
        <f t="shared" si="1305"/>
        <v>0</v>
      </c>
      <c r="Q347" s="26">
        <f t="shared" si="1306"/>
        <v>0</v>
      </c>
      <c r="R347" s="26">
        <f t="shared" si="1264"/>
        <v>14389</v>
      </c>
      <c r="S347" s="26">
        <f t="shared" si="1265"/>
        <v>14389</v>
      </c>
      <c r="T347" s="26">
        <f t="shared" si="1266"/>
        <v>14389</v>
      </c>
      <c r="U347" s="26">
        <f t="shared" si="1307"/>
        <v>0</v>
      </c>
      <c r="V347" s="26">
        <f t="shared" si="1308"/>
        <v>0</v>
      </c>
      <c r="W347" s="26">
        <f t="shared" si="1309"/>
        <v>0</v>
      </c>
      <c r="X347" s="26">
        <f t="shared" si="1267"/>
        <v>14389</v>
      </c>
      <c r="Y347" s="26">
        <f t="shared" si="1268"/>
        <v>14389</v>
      </c>
      <c r="Z347" s="26">
        <f t="shared" si="1269"/>
        <v>14389</v>
      </c>
      <c r="AA347" s="26">
        <f t="shared" si="1310"/>
        <v>0</v>
      </c>
      <c r="AB347" s="26">
        <f t="shared" si="1311"/>
        <v>0</v>
      </c>
      <c r="AC347" s="26">
        <f t="shared" si="1312"/>
        <v>0</v>
      </c>
      <c r="AD347" s="26">
        <f t="shared" si="1270"/>
        <v>14389</v>
      </c>
      <c r="AE347" s="26">
        <f t="shared" si="1271"/>
        <v>14389</v>
      </c>
      <c r="AF347" s="26">
        <f t="shared" si="1272"/>
        <v>14389</v>
      </c>
      <c r="AG347" s="26">
        <f t="shared" si="1313"/>
        <v>0</v>
      </c>
      <c r="AH347" s="26">
        <f t="shared" si="1314"/>
        <v>0</v>
      </c>
      <c r="AI347" s="26">
        <f t="shared" si="1315"/>
        <v>0</v>
      </c>
      <c r="AJ347" s="26">
        <f t="shared" si="1273"/>
        <v>14389</v>
      </c>
      <c r="AK347" s="26">
        <f t="shared" si="1274"/>
        <v>14389</v>
      </c>
      <c r="AL347" s="26">
        <f t="shared" si="1275"/>
        <v>14389</v>
      </c>
      <c r="AM347" s="26">
        <f t="shared" si="1316"/>
        <v>0</v>
      </c>
      <c r="AN347" s="26">
        <f t="shared" si="1317"/>
        <v>0</v>
      </c>
      <c r="AO347" s="26">
        <f t="shared" si="1318"/>
        <v>0</v>
      </c>
      <c r="AP347" s="26">
        <f t="shared" si="1276"/>
        <v>14389</v>
      </c>
      <c r="AQ347" s="26">
        <f t="shared" si="1277"/>
        <v>14389</v>
      </c>
      <c r="AR347" s="26">
        <f t="shared" si="1278"/>
        <v>14389</v>
      </c>
      <c r="AS347" s="26">
        <f t="shared" si="1319"/>
        <v>0</v>
      </c>
      <c r="AT347" s="26">
        <f t="shared" si="1320"/>
        <v>0</v>
      </c>
      <c r="AU347" s="26">
        <f t="shared" si="1321"/>
        <v>0</v>
      </c>
      <c r="AV347" s="26">
        <f t="shared" si="1279"/>
        <v>14389</v>
      </c>
      <c r="AW347" s="26">
        <f t="shared" si="1280"/>
        <v>14389</v>
      </c>
      <c r="AX347" s="26">
        <f t="shared" si="1281"/>
        <v>14389</v>
      </c>
      <c r="AY347" s="26">
        <f t="shared" si="1322"/>
        <v>0</v>
      </c>
      <c r="AZ347" s="26">
        <f t="shared" si="1323"/>
        <v>0</v>
      </c>
      <c r="BA347" s="26">
        <f t="shared" si="1324"/>
        <v>0</v>
      </c>
      <c r="BB347" s="26">
        <f t="shared" si="1282"/>
        <v>14389</v>
      </c>
      <c r="BC347" s="26">
        <f t="shared" si="1283"/>
        <v>14389</v>
      </c>
      <c r="BD347" s="26">
        <f t="shared" si="1284"/>
        <v>14389</v>
      </c>
      <c r="BE347" s="26">
        <f t="shared" si="1325"/>
        <v>0</v>
      </c>
      <c r="BF347" s="26">
        <f t="shared" si="1326"/>
        <v>0</v>
      </c>
      <c r="BG347" s="26">
        <f t="shared" si="1327"/>
        <v>0</v>
      </c>
      <c r="BH347" s="26">
        <f t="shared" si="1285"/>
        <v>14389</v>
      </c>
      <c r="BI347" s="26">
        <f t="shared" si="1286"/>
        <v>14389</v>
      </c>
      <c r="BJ347" s="26">
        <f t="shared" si="1287"/>
        <v>14389</v>
      </c>
      <c r="BK347" s="26">
        <f t="shared" si="1328"/>
        <v>0</v>
      </c>
      <c r="BL347" s="26">
        <f t="shared" si="1329"/>
        <v>0</v>
      </c>
      <c r="BM347" s="26">
        <f t="shared" si="1330"/>
        <v>0</v>
      </c>
      <c r="BN347" s="26">
        <f t="shared" si="1288"/>
        <v>14389</v>
      </c>
      <c r="BO347" s="26">
        <f t="shared" si="1289"/>
        <v>14389</v>
      </c>
      <c r="BP347" s="26">
        <f t="shared" si="1290"/>
        <v>14389</v>
      </c>
      <c r="BQ347" s="26">
        <f t="shared" si="1331"/>
        <v>0</v>
      </c>
      <c r="BR347" s="26">
        <f t="shared" si="1332"/>
        <v>0</v>
      </c>
      <c r="BS347" s="26">
        <f t="shared" si="1291"/>
        <v>14389</v>
      </c>
      <c r="BT347" s="26">
        <f t="shared" si="1292"/>
        <v>14389</v>
      </c>
      <c r="BU347" s="26">
        <f t="shared" si="1293"/>
        <v>14389</v>
      </c>
      <c r="BV347" s="26">
        <f t="shared" si="1333"/>
        <v>0</v>
      </c>
      <c r="BW347" s="26">
        <f t="shared" si="1334"/>
        <v>0</v>
      </c>
      <c r="BX347" s="26">
        <f t="shared" si="1294"/>
        <v>14389</v>
      </c>
      <c r="BY347" s="26">
        <f t="shared" si="1295"/>
        <v>14389</v>
      </c>
      <c r="BZ347" s="26">
        <f t="shared" si="1296"/>
        <v>14389</v>
      </c>
      <c r="CA347" s="26">
        <f>CA348+CA352</f>
        <v>398</v>
      </c>
      <c r="CB347" s="26">
        <f>CB348+CB352</f>
        <v>0</v>
      </c>
      <c r="CC347" s="26">
        <f>CC348+CC352</f>
        <v>0</v>
      </c>
      <c r="CD347" s="26">
        <f t="shared" si="1105"/>
        <v>14787</v>
      </c>
      <c r="CE347" s="26">
        <f t="shared" si="1106"/>
        <v>14389</v>
      </c>
      <c r="CF347" s="26">
        <f t="shared" si="1107"/>
        <v>14389</v>
      </c>
      <c r="CG347" s="26">
        <f>CG348+CG352</f>
        <v>0</v>
      </c>
      <c r="CH347" s="26">
        <f>CH348+CH352</f>
        <v>0</v>
      </c>
      <c r="CI347" s="26">
        <f>CI348+CI352</f>
        <v>0</v>
      </c>
      <c r="CJ347" s="26">
        <f t="shared" si="1108"/>
        <v>14787</v>
      </c>
      <c r="CK347" s="26">
        <f t="shared" si="1109"/>
        <v>14389</v>
      </c>
      <c r="CL347" s="26">
        <f t="shared" si="1110"/>
        <v>14389</v>
      </c>
      <c r="CM347" s="26">
        <f>CM348+CM352</f>
        <v>0</v>
      </c>
      <c r="CN347" s="26">
        <f>CN348+CN352</f>
        <v>0</v>
      </c>
      <c r="CO347" s="26">
        <f>CO348+CO352</f>
        <v>0</v>
      </c>
      <c r="CP347" s="26">
        <f t="shared" si="1111"/>
        <v>14787</v>
      </c>
      <c r="CQ347" s="26">
        <f t="shared" si="1112"/>
        <v>14389</v>
      </c>
      <c r="CR347" s="26">
        <f t="shared" si="1113"/>
        <v>14389</v>
      </c>
      <c r="CS347" s="26">
        <f>CS348+CS352</f>
        <v>0</v>
      </c>
      <c r="CT347" s="19"/>
      <c r="CU347" s="35"/>
      <c r="CX347" s="1" t="s">
        <v>26</v>
      </c>
    </row>
    <row r="348" spans="1:105" ht="46.8" hidden="1" x14ac:dyDescent="0.3">
      <c r="A348" s="16" t="s">
        <v>242</v>
      </c>
      <c r="B348" s="17"/>
      <c r="C348" s="16"/>
      <c r="D348" s="16"/>
      <c r="E348" s="34" t="s">
        <v>128</v>
      </c>
      <c r="F348" s="26">
        <f t="shared" si="1298"/>
        <v>14389</v>
      </c>
      <c r="G348" s="26">
        <f t="shared" si="1299"/>
        <v>14389</v>
      </c>
      <c r="H348" s="26">
        <f t="shared" si="1300"/>
        <v>14389</v>
      </c>
      <c r="I348" s="26">
        <f t="shared" si="1301"/>
        <v>0</v>
      </c>
      <c r="J348" s="26">
        <f t="shared" si="1302"/>
        <v>0</v>
      </c>
      <c r="K348" s="26">
        <f t="shared" si="1303"/>
        <v>0</v>
      </c>
      <c r="L348" s="26">
        <f t="shared" si="1261"/>
        <v>14389</v>
      </c>
      <c r="M348" s="26">
        <f t="shared" si="1262"/>
        <v>14389</v>
      </c>
      <c r="N348" s="26">
        <f t="shared" si="1263"/>
        <v>14389</v>
      </c>
      <c r="O348" s="26">
        <f t="shared" si="1304"/>
        <v>0</v>
      </c>
      <c r="P348" s="26">
        <f t="shared" si="1305"/>
        <v>0</v>
      </c>
      <c r="Q348" s="26">
        <f t="shared" si="1306"/>
        <v>0</v>
      </c>
      <c r="R348" s="26">
        <f t="shared" si="1264"/>
        <v>14389</v>
      </c>
      <c r="S348" s="26">
        <f t="shared" si="1265"/>
        <v>14389</v>
      </c>
      <c r="T348" s="26">
        <f t="shared" si="1266"/>
        <v>14389</v>
      </c>
      <c r="U348" s="26">
        <f t="shared" si="1307"/>
        <v>0</v>
      </c>
      <c r="V348" s="26">
        <f t="shared" si="1308"/>
        <v>0</v>
      </c>
      <c r="W348" s="26">
        <f t="shared" si="1309"/>
        <v>0</v>
      </c>
      <c r="X348" s="26">
        <f t="shared" si="1267"/>
        <v>14389</v>
      </c>
      <c r="Y348" s="26">
        <f t="shared" si="1268"/>
        <v>14389</v>
      </c>
      <c r="Z348" s="26">
        <f t="shared" si="1269"/>
        <v>14389</v>
      </c>
      <c r="AA348" s="26">
        <f t="shared" si="1310"/>
        <v>0</v>
      </c>
      <c r="AB348" s="26">
        <f t="shared" si="1311"/>
        <v>0</v>
      </c>
      <c r="AC348" s="26">
        <f t="shared" si="1312"/>
        <v>0</v>
      </c>
      <c r="AD348" s="26">
        <f t="shared" si="1270"/>
        <v>14389</v>
      </c>
      <c r="AE348" s="26">
        <f t="shared" si="1271"/>
        <v>14389</v>
      </c>
      <c r="AF348" s="26">
        <f t="shared" si="1272"/>
        <v>14389</v>
      </c>
      <c r="AG348" s="26">
        <f t="shared" si="1313"/>
        <v>0</v>
      </c>
      <c r="AH348" s="26">
        <f t="shared" si="1314"/>
        <v>0</v>
      </c>
      <c r="AI348" s="26">
        <f t="shared" si="1315"/>
        <v>0</v>
      </c>
      <c r="AJ348" s="26">
        <f t="shared" si="1273"/>
        <v>14389</v>
      </c>
      <c r="AK348" s="26">
        <f t="shared" si="1274"/>
        <v>14389</v>
      </c>
      <c r="AL348" s="26">
        <f t="shared" si="1275"/>
        <v>14389</v>
      </c>
      <c r="AM348" s="26">
        <f t="shared" si="1316"/>
        <v>0</v>
      </c>
      <c r="AN348" s="26">
        <f t="shared" si="1317"/>
        <v>0</v>
      </c>
      <c r="AO348" s="26">
        <f t="shared" si="1318"/>
        <v>0</v>
      </c>
      <c r="AP348" s="26">
        <f t="shared" si="1276"/>
        <v>14389</v>
      </c>
      <c r="AQ348" s="26">
        <f t="shared" si="1277"/>
        <v>14389</v>
      </c>
      <c r="AR348" s="26">
        <f t="shared" si="1278"/>
        <v>14389</v>
      </c>
      <c r="AS348" s="26">
        <f t="shared" si="1319"/>
        <v>0</v>
      </c>
      <c r="AT348" s="26">
        <f t="shared" si="1320"/>
        <v>0</v>
      </c>
      <c r="AU348" s="26">
        <f t="shared" si="1321"/>
        <v>0</v>
      </c>
      <c r="AV348" s="26">
        <f t="shared" si="1279"/>
        <v>14389</v>
      </c>
      <c r="AW348" s="26">
        <f t="shared" si="1280"/>
        <v>14389</v>
      </c>
      <c r="AX348" s="26">
        <f t="shared" si="1281"/>
        <v>14389</v>
      </c>
      <c r="AY348" s="26">
        <f t="shared" si="1322"/>
        <v>0</v>
      </c>
      <c r="AZ348" s="26">
        <f t="shared" si="1323"/>
        <v>0</v>
      </c>
      <c r="BA348" s="26">
        <f t="shared" si="1324"/>
        <v>0</v>
      </c>
      <c r="BB348" s="26">
        <f t="shared" si="1282"/>
        <v>14389</v>
      </c>
      <c r="BC348" s="26">
        <f t="shared" si="1283"/>
        <v>14389</v>
      </c>
      <c r="BD348" s="26">
        <f t="shared" si="1284"/>
        <v>14389</v>
      </c>
      <c r="BE348" s="26">
        <f t="shared" si="1325"/>
        <v>0</v>
      </c>
      <c r="BF348" s="26">
        <f t="shared" si="1326"/>
        <v>0</v>
      </c>
      <c r="BG348" s="26">
        <f t="shared" si="1327"/>
        <v>0</v>
      </c>
      <c r="BH348" s="26">
        <f t="shared" si="1285"/>
        <v>14389</v>
      </c>
      <c r="BI348" s="26">
        <f t="shared" si="1286"/>
        <v>14389</v>
      </c>
      <c r="BJ348" s="26">
        <f t="shared" si="1287"/>
        <v>14389</v>
      </c>
      <c r="BK348" s="26">
        <f t="shared" si="1328"/>
        <v>0</v>
      </c>
      <c r="BL348" s="26">
        <f t="shared" si="1329"/>
        <v>0</v>
      </c>
      <c r="BM348" s="26">
        <f t="shared" si="1330"/>
        <v>0</v>
      </c>
      <c r="BN348" s="26">
        <f t="shared" si="1288"/>
        <v>14389</v>
      </c>
      <c r="BO348" s="26">
        <f t="shared" si="1289"/>
        <v>14389</v>
      </c>
      <c r="BP348" s="26">
        <f t="shared" si="1290"/>
        <v>14389</v>
      </c>
      <c r="BQ348" s="26">
        <f t="shared" si="1331"/>
        <v>0</v>
      </c>
      <c r="BR348" s="26">
        <f t="shared" si="1332"/>
        <v>0</v>
      </c>
      <c r="BS348" s="26">
        <f t="shared" si="1291"/>
        <v>14389</v>
      </c>
      <c r="BT348" s="26">
        <f t="shared" si="1292"/>
        <v>14389</v>
      </c>
      <c r="BU348" s="26">
        <f t="shared" si="1293"/>
        <v>14389</v>
      </c>
      <c r="BV348" s="26">
        <f t="shared" si="1333"/>
        <v>0</v>
      </c>
      <c r="BW348" s="26">
        <f t="shared" si="1334"/>
        <v>0</v>
      </c>
      <c r="BX348" s="26">
        <f t="shared" si="1294"/>
        <v>14389</v>
      </c>
      <c r="BY348" s="26">
        <f t="shared" si="1295"/>
        <v>14389</v>
      </c>
      <c r="BZ348" s="26">
        <f t="shared" si="1296"/>
        <v>14389</v>
      </c>
      <c r="CA348" s="26">
        <f t="shared" si="1335"/>
        <v>0</v>
      </c>
      <c r="CB348" s="26">
        <f t="shared" si="1336"/>
        <v>0</v>
      </c>
      <c r="CC348" s="26">
        <f t="shared" si="1337"/>
        <v>0</v>
      </c>
      <c r="CD348" s="26">
        <f t="shared" si="1105"/>
        <v>14389</v>
      </c>
      <c r="CE348" s="26">
        <f t="shared" si="1106"/>
        <v>14389</v>
      </c>
      <c r="CF348" s="26">
        <f t="shared" si="1107"/>
        <v>14389</v>
      </c>
      <c r="CG348" s="26">
        <f t="shared" ref="CG348:CG354" si="1345">CG349</f>
        <v>0</v>
      </c>
      <c r="CH348" s="26">
        <f t="shared" ref="CH348:CH354" si="1346">CH349</f>
        <v>0</v>
      </c>
      <c r="CI348" s="26">
        <f t="shared" ref="CI348:CI354" si="1347">CI349</f>
        <v>0</v>
      </c>
      <c r="CJ348" s="26">
        <f t="shared" si="1108"/>
        <v>14389</v>
      </c>
      <c r="CK348" s="26">
        <f t="shared" si="1109"/>
        <v>14389</v>
      </c>
      <c r="CL348" s="26">
        <f t="shared" si="1110"/>
        <v>14389</v>
      </c>
      <c r="CM348" s="26">
        <f t="shared" ref="CM348:CM354" si="1348">CM349</f>
        <v>0</v>
      </c>
      <c r="CN348" s="26">
        <f t="shared" ref="CN348:CN354" si="1349">CN349</f>
        <v>0</v>
      </c>
      <c r="CO348" s="26">
        <f t="shared" ref="CO348:CO354" si="1350">CO349</f>
        <v>0</v>
      </c>
      <c r="CP348" s="26">
        <f t="shared" si="1111"/>
        <v>14389</v>
      </c>
      <c r="CQ348" s="26">
        <f t="shared" si="1112"/>
        <v>14389</v>
      </c>
      <c r="CR348" s="26">
        <f t="shared" si="1113"/>
        <v>14389</v>
      </c>
      <c r="CS348" s="26">
        <f t="shared" ref="CS348:CS354" si="1351">CS349</f>
        <v>0</v>
      </c>
      <c r="CT348" s="19"/>
      <c r="CU348" s="35"/>
      <c r="DA348" s="1" t="s">
        <v>29</v>
      </c>
    </row>
    <row r="349" spans="1:105" ht="46.8" hidden="1" x14ac:dyDescent="0.3">
      <c r="A349" s="16" t="s">
        <v>242</v>
      </c>
      <c r="B349" s="17">
        <v>600</v>
      </c>
      <c r="C349" s="16"/>
      <c r="D349" s="16"/>
      <c r="E349" s="34" t="s">
        <v>43</v>
      </c>
      <c r="F349" s="26">
        <f t="shared" si="1298"/>
        <v>14389</v>
      </c>
      <c r="G349" s="26">
        <f t="shared" si="1299"/>
        <v>14389</v>
      </c>
      <c r="H349" s="26">
        <f t="shared" si="1300"/>
        <v>14389</v>
      </c>
      <c r="I349" s="26">
        <f t="shared" si="1301"/>
        <v>0</v>
      </c>
      <c r="J349" s="26">
        <f t="shared" si="1302"/>
        <v>0</v>
      </c>
      <c r="K349" s="26">
        <f t="shared" si="1303"/>
        <v>0</v>
      </c>
      <c r="L349" s="26">
        <f t="shared" si="1261"/>
        <v>14389</v>
      </c>
      <c r="M349" s="26">
        <f t="shared" si="1262"/>
        <v>14389</v>
      </c>
      <c r="N349" s="26">
        <f t="shared" si="1263"/>
        <v>14389</v>
      </c>
      <c r="O349" s="26">
        <f t="shared" si="1304"/>
        <v>0</v>
      </c>
      <c r="P349" s="26">
        <f t="shared" si="1305"/>
        <v>0</v>
      </c>
      <c r="Q349" s="26">
        <f t="shared" si="1306"/>
        <v>0</v>
      </c>
      <c r="R349" s="26">
        <f t="shared" si="1264"/>
        <v>14389</v>
      </c>
      <c r="S349" s="26">
        <f t="shared" si="1265"/>
        <v>14389</v>
      </c>
      <c r="T349" s="26">
        <f t="shared" si="1266"/>
        <v>14389</v>
      </c>
      <c r="U349" s="26">
        <f t="shared" si="1307"/>
        <v>0</v>
      </c>
      <c r="V349" s="26">
        <f t="shared" si="1308"/>
        <v>0</v>
      </c>
      <c r="W349" s="26">
        <f t="shared" si="1309"/>
        <v>0</v>
      </c>
      <c r="X349" s="26">
        <f t="shared" si="1267"/>
        <v>14389</v>
      </c>
      <c r="Y349" s="26">
        <f t="shared" si="1268"/>
        <v>14389</v>
      </c>
      <c r="Z349" s="26">
        <f t="shared" si="1269"/>
        <v>14389</v>
      </c>
      <c r="AA349" s="26">
        <f t="shared" si="1310"/>
        <v>0</v>
      </c>
      <c r="AB349" s="26">
        <f t="shared" si="1311"/>
        <v>0</v>
      </c>
      <c r="AC349" s="26">
        <f t="shared" si="1312"/>
        <v>0</v>
      </c>
      <c r="AD349" s="26">
        <f t="shared" si="1270"/>
        <v>14389</v>
      </c>
      <c r="AE349" s="26">
        <f t="shared" si="1271"/>
        <v>14389</v>
      </c>
      <c r="AF349" s="26">
        <f t="shared" si="1272"/>
        <v>14389</v>
      </c>
      <c r="AG349" s="26">
        <f t="shared" si="1313"/>
        <v>0</v>
      </c>
      <c r="AH349" s="26">
        <f t="shared" si="1314"/>
        <v>0</v>
      </c>
      <c r="AI349" s="26">
        <f t="shared" si="1315"/>
        <v>0</v>
      </c>
      <c r="AJ349" s="26">
        <f t="shared" si="1273"/>
        <v>14389</v>
      </c>
      <c r="AK349" s="26">
        <f t="shared" si="1274"/>
        <v>14389</v>
      </c>
      <c r="AL349" s="26">
        <f t="shared" si="1275"/>
        <v>14389</v>
      </c>
      <c r="AM349" s="26">
        <f t="shared" si="1316"/>
        <v>0</v>
      </c>
      <c r="AN349" s="26">
        <f t="shared" si="1317"/>
        <v>0</v>
      </c>
      <c r="AO349" s="26">
        <f t="shared" si="1318"/>
        <v>0</v>
      </c>
      <c r="AP349" s="26">
        <f t="shared" si="1276"/>
        <v>14389</v>
      </c>
      <c r="AQ349" s="26">
        <f t="shared" si="1277"/>
        <v>14389</v>
      </c>
      <c r="AR349" s="26">
        <f t="shared" si="1278"/>
        <v>14389</v>
      </c>
      <c r="AS349" s="26">
        <f t="shared" si="1319"/>
        <v>0</v>
      </c>
      <c r="AT349" s="26">
        <f t="shared" si="1320"/>
        <v>0</v>
      </c>
      <c r="AU349" s="26">
        <f t="shared" si="1321"/>
        <v>0</v>
      </c>
      <c r="AV349" s="26">
        <f t="shared" si="1279"/>
        <v>14389</v>
      </c>
      <c r="AW349" s="26">
        <f t="shared" si="1280"/>
        <v>14389</v>
      </c>
      <c r="AX349" s="26">
        <f t="shared" si="1281"/>
        <v>14389</v>
      </c>
      <c r="AY349" s="26">
        <f t="shared" si="1322"/>
        <v>0</v>
      </c>
      <c r="AZ349" s="26">
        <f t="shared" si="1323"/>
        <v>0</v>
      </c>
      <c r="BA349" s="26">
        <f t="shared" si="1324"/>
        <v>0</v>
      </c>
      <c r="BB349" s="26">
        <f t="shared" si="1282"/>
        <v>14389</v>
      </c>
      <c r="BC349" s="26">
        <f t="shared" si="1283"/>
        <v>14389</v>
      </c>
      <c r="BD349" s="26">
        <f t="shared" si="1284"/>
        <v>14389</v>
      </c>
      <c r="BE349" s="26">
        <f t="shared" si="1325"/>
        <v>0</v>
      </c>
      <c r="BF349" s="26">
        <f t="shared" si="1326"/>
        <v>0</v>
      </c>
      <c r="BG349" s="26">
        <f t="shared" si="1327"/>
        <v>0</v>
      </c>
      <c r="BH349" s="26">
        <f t="shared" si="1285"/>
        <v>14389</v>
      </c>
      <c r="BI349" s="26">
        <f t="shared" si="1286"/>
        <v>14389</v>
      </c>
      <c r="BJ349" s="26">
        <f t="shared" si="1287"/>
        <v>14389</v>
      </c>
      <c r="BK349" s="26">
        <f t="shared" si="1328"/>
        <v>0</v>
      </c>
      <c r="BL349" s="26">
        <f t="shared" si="1329"/>
        <v>0</v>
      </c>
      <c r="BM349" s="26">
        <f t="shared" si="1330"/>
        <v>0</v>
      </c>
      <c r="BN349" s="26">
        <f t="shared" si="1288"/>
        <v>14389</v>
      </c>
      <c r="BO349" s="26">
        <f t="shared" si="1289"/>
        <v>14389</v>
      </c>
      <c r="BP349" s="26">
        <f t="shared" si="1290"/>
        <v>14389</v>
      </c>
      <c r="BQ349" s="26">
        <f t="shared" si="1331"/>
        <v>0</v>
      </c>
      <c r="BR349" s="26">
        <f t="shared" si="1332"/>
        <v>0</v>
      </c>
      <c r="BS349" s="26">
        <f t="shared" si="1291"/>
        <v>14389</v>
      </c>
      <c r="BT349" s="26">
        <f t="shared" si="1292"/>
        <v>14389</v>
      </c>
      <c r="BU349" s="26">
        <f t="shared" si="1293"/>
        <v>14389</v>
      </c>
      <c r="BV349" s="26">
        <f t="shared" si="1333"/>
        <v>0</v>
      </c>
      <c r="BW349" s="26">
        <f t="shared" si="1334"/>
        <v>0</v>
      </c>
      <c r="BX349" s="26">
        <f t="shared" si="1294"/>
        <v>14389</v>
      </c>
      <c r="BY349" s="26">
        <f t="shared" si="1295"/>
        <v>14389</v>
      </c>
      <c r="BZ349" s="26">
        <f t="shared" si="1296"/>
        <v>14389</v>
      </c>
      <c r="CA349" s="26">
        <f t="shared" si="1335"/>
        <v>0</v>
      </c>
      <c r="CB349" s="26">
        <f t="shared" si="1336"/>
        <v>0</v>
      </c>
      <c r="CC349" s="26">
        <f t="shared" si="1337"/>
        <v>0</v>
      </c>
      <c r="CD349" s="26">
        <f t="shared" si="1105"/>
        <v>14389</v>
      </c>
      <c r="CE349" s="26">
        <f t="shared" si="1106"/>
        <v>14389</v>
      </c>
      <c r="CF349" s="26">
        <f t="shared" si="1107"/>
        <v>14389</v>
      </c>
      <c r="CG349" s="26">
        <f t="shared" si="1345"/>
        <v>0</v>
      </c>
      <c r="CH349" s="26">
        <f t="shared" si="1346"/>
        <v>0</v>
      </c>
      <c r="CI349" s="26">
        <f t="shared" si="1347"/>
        <v>0</v>
      </c>
      <c r="CJ349" s="26">
        <f t="shared" si="1108"/>
        <v>14389</v>
      </c>
      <c r="CK349" s="26">
        <f t="shared" si="1109"/>
        <v>14389</v>
      </c>
      <c r="CL349" s="26">
        <f t="shared" si="1110"/>
        <v>14389</v>
      </c>
      <c r="CM349" s="26">
        <f t="shared" si="1348"/>
        <v>0</v>
      </c>
      <c r="CN349" s="26">
        <f t="shared" si="1349"/>
        <v>0</v>
      </c>
      <c r="CO349" s="26">
        <f t="shared" si="1350"/>
        <v>0</v>
      </c>
      <c r="CP349" s="26">
        <f t="shared" si="1111"/>
        <v>14389</v>
      </c>
      <c r="CQ349" s="26">
        <f t="shared" si="1112"/>
        <v>14389</v>
      </c>
      <c r="CR349" s="26">
        <f t="shared" si="1113"/>
        <v>14389</v>
      </c>
      <c r="CS349" s="26">
        <f t="shared" si="1351"/>
        <v>0</v>
      </c>
      <c r="CT349" s="19"/>
      <c r="CU349" s="35"/>
      <c r="CY349" s="1" t="s">
        <v>27</v>
      </c>
    </row>
    <row r="350" spans="1:105" hidden="1" x14ac:dyDescent="0.3">
      <c r="A350" s="16" t="s">
        <v>242</v>
      </c>
      <c r="B350" s="17">
        <v>620</v>
      </c>
      <c r="C350" s="16"/>
      <c r="D350" s="16"/>
      <c r="E350" s="34" t="s">
        <v>44</v>
      </c>
      <c r="F350" s="26">
        <f t="shared" si="1298"/>
        <v>14389</v>
      </c>
      <c r="G350" s="26">
        <f t="shared" si="1299"/>
        <v>14389</v>
      </c>
      <c r="H350" s="26">
        <f t="shared" si="1300"/>
        <v>14389</v>
      </c>
      <c r="I350" s="26">
        <f t="shared" si="1301"/>
        <v>0</v>
      </c>
      <c r="J350" s="26">
        <f t="shared" si="1302"/>
        <v>0</v>
      </c>
      <c r="K350" s="26">
        <f t="shared" si="1303"/>
        <v>0</v>
      </c>
      <c r="L350" s="26">
        <f t="shared" si="1261"/>
        <v>14389</v>
      </c>
      <c r="M350" s="26">
        <f t="shared" si="1262"/>
        <v>14389</v>
      </c>
      <c r="N350" s="26">
        <f t="shared" si="1263"/>
        <v>14389</v>
      </c>
      <c r="O350" s="26">
        <f t="shared" si="1304"/>
        <v>0</v>
      </c>
      <c r="P350" s="26">
        <f t="shared" si="1305"/>
        <v>0</v>
      </c>
      <c r="Q350" s="26">
        <f t="shared" si="1306"/>
        <v>0</v>
      </c>
      <c r="R350" s="26">
        <f t="shared" si="1264"/>
        <v>14389</v>
      </c>
      <c r="S350" s="26">
        <f t="shared" si="1265"/>
        <v>14389</v>
      </c>
      <c r="T350" s="26">
        <f t="shared" si="1266"/>
        <v>14389</v>
      </c>
      <c r="U350" s="26">
        <f t="shared" si="1307"/>
        <v>0</v>
      </c>
      <c r="V350" s="26">
        <f t="shared" si="1308"/>
        <v>0</v>
      </c>
      <c r="W350" s="26">
        <f t="shared" si="1309"/>
        <v>0</v>
      </c>
      <c r="X350" s="26">
        <f t="shared" si="1267"/>
        <v>14389</v>
      </c>
      <c r="Y350" s="26">
        <f t="shared" si="1268"/>
        <v>14389</v>
      </c>
      <c r="Z350" s="26">
        <f t="shared" si="1269"/>
        <v>14389</v>
      </c>
      <c r="AA350" s="26">
        <f t="shared" si="1310"/>
        <v>0</v>
      </c>
      <c r="AB350" s="26">
        <f t="shared" si="1311"/>
        <v>0</v>
      </c>
      <c r="AC350" s="26">
        <f t="shared" si="1312"/>
        <v>0</v>
      </c>
      <c r="AD350" s="26">
        <f t="shared" si="1270"/>
        <v>14389</v>
      </c>
      <c r="AE350" s="26">
        <f t="shared" si="1271"/>
        <v>14389</v>
      </c>
      <c r="AF350" s="26">
        <f t="shared" si="1272"/>
        <v>14389</v>
      </c>
      <c r="AG350" s="26">
        <f t="shared" si="1313"/>
        <v>0</v>
      </c>
      <c r="AH350" s="26">
        <f t="shared" si="1314"/>
        <v>0</v>
      </c>
      <c r="AI350" s="26">
        <f t="shared" si="1315"/>
        <v>0</v>
      </c>
      <c r="AJ350" s="26">
        <f t="shared" si="1273"/>
        <v>14389</v>
      </c>
      <c r="AK350" s="26">
        <f t="shared" si="1274"/>
        <v>14389</v>
      </c>
      <c r="AL350" s="26">
        <f t="shared" si="1275"/>
        <v>14389</v>
      </c>
      <c r="AM350" s="26">
        <f t="shared" si="1316"/>
        <v>0</v>
      </c>
      <c r="AN350" s="26">
        <f t="shared" si="1317"/>
        <v>0</v>
      </c>
      <c r="AO350" s="26">
        <f t="shared" si="1318"/>
        <v>0</v>
      </c>
      <c r="AP350" s="26">
        <f t="shared" si="1276"/>
        <v>14389</v>
      </c>
      <c r="AQ350" s="26">
        <f t="shared" si="1277"/>
        <v>14389</v>
      </c>
      <c r="AR350" s="26">
        <f t="shared" si="1278"/>
        <v>14389</v>
      </c>
      <c r="AS350" s="26">
        <f t="shared" si="1319"/>
        <v>0</v>
      </c>
      <c r="AT350" s="26">
        <f t="shared" si="1320"/>
        <v>0</v>
      </c>
      <c r="AU350" s="26">
        <f t="shared" si="1321"/>
        <v>0</v>
      </c>
      <c r="AV350" s="26">
        <f t="shared" si="1279"/>
        <v>14389</v>
      </c>
      <c r="AW350" s="26">
        <f t="shared" si="1280"/>
        <v>14389</v>
      </c>
      <c r="AX350" s="26">
        <f t="shared" si="1281"/>
        <v>14389</v>
      </c>
      <c r="AY350" s="26">
        <f t="shared" si="1322"/>
        <v>0</v>
      </c>
      <c r="AZ350" s="26">
        <f t="shared" si="1323"/>
        <v>0</v>
      </c>
      <c r="BA350" s="26">
        <f t="shared" si="1324"/>
        <v>0</v>
      </c>
      <c r="BB350" s="26">
        <f t="shared" si="1282"/>
        <v>14389</v>
      </c>
      <c r="BC350" s="26">
        <f t="shared" si="1283"/>
        <v>14389</v>
      </c>
      <c r="BD350" s="26">
        <f t="shared" si="1284"/>
        <v>14389</v>
      </c>
      <c r="BE350" s="26">
        <f t="shared" si="1325"/>
        <v>0</v>
      </c>
      <c r="BF350" s="26">
        <f t="shared" si="1326"/>
        <v>0</v>
      </c>
      <c r="BG350" s="26">
        <f t="shared" si="1327"/>
        <v>0</v>
      </c>
      <c r="BH350" s="26">
        <f t="shared" si="1285"/>
        <v>14389</v>
      </c>
      <c r="BI350" s="26">
        <f t="shared" si="1286"/>
        <v>14389</v>
      </c>
      <c r="BJ350" s="26">
        <f t="shared" si="1287"/>
        <v>14389</v>
      </c>
      <c r="BK350" s="26">
        <f t="shared" si="1328"/>
        <v>0</v>
      </c>
      <c r="BL350" s="26">
        <f t="shared" si="1329"/>
        <v>0</v>
      </c>
      <c r="BM350" s="26">
        <f t="shared" si="1330"/>
        <v>0</v>
      </c>
      <c r="BN350" s="26">
        <f t="shared" si="1288"/>
        <v>14389</v>
      </c>
      <c r="BO350" s="26">
        <f t="shared" si="1289"/>
        <v>14389</v>
      </c>
      <c r="BP350" s="26">
        <f t="shared" si="1290"/>
        <v>14389</v>
      </c>
      <c r="BQ350" s="26">
        <f t="shared" si="1331"/>
        <v>0</v>
      </c>
      <c r="BR350" s="26">
        <f t="shared" si="1332"/>
        <v>0</v>
      </c>
      <c r="BS350" s="26">
        <f t="shared" si="1291"/>
        <v>14389</v>
      </c>
      <c r="BT350" s="26">
        <f t="shared" si="1292"/>
        <v>14389</v>
      </c>
      <c r="BU350" s="26">
        <f t="shared" si="1293"/>
        <v>14389</v>
      </c>
      <c r="BV350" s="26">
        <f t="shared" si="1333"/>
        <v>0</v>
      </c>
      <c r="BW350" s="26">
        <f t="shared" si="1334"/>
        <v>0</v>
      </c>
      <c r="BX350" s="26">
        <f t="shared" si="1294"/>
        <v>14389</v>
      </c>
      <c r="BY350" s="26">
        <f t="shared" si="1295"/>
        <v>14389</v>
      </c>
      <c r="BZ350" s="26">
        <f t="shared" si="1296"/>
        <v>14389</v>
      </c>
      <c r="CA350" s="26">
        <f t="shared" si="1335"/>
        <v>0</v>
      </c>
      <c r="CB350" s="26">
        <f t="shared" si="1336"/>
        <v>0</v>
      </c>
      <c r="CC350" s="26">
        <f t="shared" si="1337"/>
        <v>0</v>
      </c>
      <c r="CD350" s="26">
        <f t="shared" si="1105"/>
        <v>14389</v>
      </c>
      <c r="CE350" s="26">
        <f t="shared" si="1106"/>
        <v>14389</v>
      </c>
      <c r="CF350" s="26">
        <f t="shared" si="1107"/>
        <v>14389</v>
      </c>
      <c r="CG350" s="26">
        <f t="shared" si="1345"/>
        <v>0</v>
      </c>
      <c r="CH350" s="26">
        <f t="shared" si="1346"/>
        <v>0</v>
      </c>
      <c r="CI350" s="26">
        <f t="shared" si="1347"/>
        <v>0</v>
      </c>
      <c r="CJ350" s="26">
        <f t="shared" si="1108"/>
        <v>14389</v>
      </c>
      <c r="CK350" s="26">
        <f t="shared" si="1109"/>
        <v>14389</v>
      </c>
      <c r="CL350" s="26">
        <f t="shared" si="1110"/>
        <v>14389</v>
      </c>
      <c r="CM350" s="26">
        <f t="shared" si="1348"/>
        <v>0</v>
      </c>
      <c r="CN350" s="26">
        <f t="shared" si="1349"/>
        <v>0</v>
      </c>
      <c r="CO350" s="26">
        <f t="shared" si="1350"/>
        <v>0</v>
      </c>
      <c r="CP350" s="26">
        <f t="shared" si="1111"/>
        <v>14389</v>
      </c>
      <c r="CQ350" s="26">
        <f t="shared" si="1112"/>
        <v>14389</v>
      </c>
      <c r="CR350" s="26">
        <f t="shared" si="1113"/>
        <v>14389</v>
      </c>
      <c r="CS350" s="26">
        <f t="shared" si="1351"/>
        <v>0</v>
      </c>
      <c r="CT350" s="19"/>
      <c r="CU350" s="35"/>
      <c r="CZ350" s="1" t="s">
        <v>28</v>
      </c>
    </row>
    <row r="351" spans="1:105" hidden="1" x14ac:dyDescent="0.3">
      <c r="A351" s="16" t="s">
        <v>242</v>
      </c>
      <c r="B351" s="17">
        <v>620</v>
      </c>
      <c r="C351" s="16" t="s">
        <v>47</v>
      </c>
      <c r="D351" s="16" t="s">
        <v>40</v>
      </c>
      <c r="E351" s="34" t="s">
        <v>48</v>
      </c>
      <c r="F351" s="26">
        <v>14389</v>
      </c>
      <c r="G351" s="26">
        <v>14389</v>
      </c>
      <c r="H351" s="26">
        <v>14389</v>
      </c>
      <c r="I351" s="26"/>
      <c r="J351" s="26"/>
      <c r="K351" s="26"/>
      <c r="L351" s="26">
        <f t="shared" si="1261"/>
        <v>14389</v>
      </c>
      <c r="M351" s="26">
        <f t="shared" si="1262"/>
        <v>14389</v>
      </c>
      <c r="N351" s="26">
        <f t="shared" si="1263"/>
        <v>14389</v>
      </c>
      <c r="O351" s="26"/>
      <c r="P351" s="26"/>
      <c r="Q351" s="26"/>
      <c r="R351" s="26">
        <f t="shared" si="1264"/>
        <v>14389</v>
      </c>
      <c r="S351" s="26">
        <f t="shared" si="1265"/>
        <v>14389</v>
      </c>
      <c r="T351" s="26">
        <f t="shared" si="1266"/>
        <v>14389</v>
      </c>
      <c r="U351" s="26"/>
      <c r="V351" s="26"/>
      <c r="W351" s="26"/>
      <c r="X351" s="26">
        <f t="shared" si="1267"/>
        <v>14389</v>
      </c>
      <c r="Y351" s="26">
        <f t="shared" si="1268"/>
        <v>14389</v>
      </c>
      <c r="Z351" s="26">
        <f t="shared" si="1269"/>
        <v>14389</v>
      </c>
      <c r="AA351" s="26"/>
      <c r="AB351" s="26"/>
      <c r="AC351" s="26"/>
      <c r="AD351" s="26">
        <f t="shared" si="1270"/>
        <v>14389</v>
      </c>
      <c r="AE351" s="26">
        <f t="shared" si="1271"/>
        <v>14389</v>
      </c>
      <c r="AF351" s="26">
        <f t="shared" si="1272"/>
        <v>14389</v>
      </c>
      <c r="AG351" s="26"/>
      <c r="AH351" s="26"/>
      <c r="AI351" s="26"/>
      <c r="AJ351" s="26">
        <f t="shared" si="1273"/>
        <v>14389</v>
      </c>
      <c r="AK351" s="26">
        <f t="shared" si="1274"/>
        <v>14389</v>
      </c>
      <c r="AL351" s="26">
        <f t="shared" si="1275"/>
        <v>14389</v>
      </c>
      <c r="AM351" s="26"/>
      <c r="AN351" s="26"/>
      <c r="AO351" s="26"/>
      <c r="AP351" s="26">
        <f t="shared" si="1276"/>
        <v>14389</v>
      </c>
      <c r="AQ351" s="26">
        <f t="shared" si="1277"/>
        <v>14389</v>
      </c>
      <c r="AR351" s="26">
        <f t="shared" si="1278"/>
        <v>14389</v>
      </c>
      <c r="AS351" s="26"/>
      <c r="AT351" s="26"/>
      <c r="AU351" s="26"/>
      <c r="AV351" s="26">
        <f t="shared" si="1279"/>
        <v>14389</v>
      </c>
      <c r="AW351" s="26">
        <f t="shared" si="1280"/>
        <v>14389</v>
      </c>
      <c r="AX351" s="26">
        <f t="shared" si="1281"/>
        <v>14389</v>
      </c>
      <c r="AY351" s="26"/>
      <c r="AZ351" s="26"/>
      <c r="BA351" s="26"/>
      <c r="BB351" s="26">
        <f t="shared" si="1282"/>
        <v>14389</v>
      </c>
      <c r="BC351" s="26">
        <f t="shared" si="1283"/>
        <v>14389</v>
      </c>
      <c r="BD351" s="26">
        <f t="shared" si="1284"/>
        <v>14389</v>
      </c>
      <c r="BE351" s="26"/>
      <c r="BF351" s="26"/>
      <c r="BG351" s="26"/>
      <c r="BH351" s="26">
        <f t="shared" si="1285"/>
        <v>14389</v>
      </c>
      <c r="BI351" s="26">
        <f t="shared" si="1286"/>
        <v>14389</v>
      </c>
      <c r="BJ351" s="26">
        <f t="shared" si="1287"/>
        <v>14389</v>
      </c>
      <c r="BK351" s="26"/>
      <c r="BL351" s="26"/>
      <c r="BM351" s="26"/>
      <c r="BN351" s="26">
        <f t="shared" si="1288"/>
        <v>14389</v>
      </c>
      <c r="BO351" s="26">
        <f t="shared" si="1289"/>
        <v>14389</v>
      </c>
      <c r="BP351" s="26">
        <f t="shared" si="1290"/>
        <v>14389</v>
      </c>
      <c r="BQ351" s="26"/>
      <c r="BR351" s="26"/>
      <c r="BS351" s="26">
        <f t="shared" si="1291"/>
        <v>14389</v>
      </c>
      <c r="BT351" s="26">
        <f t="shared" si="1292"/>
        <v>14389</v>
      </c>
      <c r="BU351" s="26">
        <f t="shared" si="1293"/>
        <v>14389</v>
      </c>
      <c r="BV351" s="26"/>
      <c r="BW351" s="26"/>
      <c r="BX351" s="26">
        <f t="shared" si="1294"/>
        <v>14389</v>
      </c>
      <c r="BY351" s="26">
        <f t="shared" si="1295"/>
        <v>14389</v>
      </c>
      <c r="BZ351" s="26">
        <f t="shared" si="1296"/>
        <v>14389</v>
      </c>
      <c r="CA351" s="26"/>
      <c r="CB351" s="26"/>
      <c r="CC351" s="26"/>
      <c r="CD351" s="26">
        <f t="shared" si="1105"/>
        <v>14389</v>
      </c>
      <c r="CE351" s="26">
        <f t="shared" si="1106"/>
        <v>14389</v>
      </c>
      <c r="CF351" s="26">
        <f t="shared" si="1107"/>
        <v>14389</v>
      </c>
      <c r="CG351" s="26"/>
      <c r="CH351" s="26"/>
      <c r="CI351" s="26"/>
      <c r="CJ351" s="26">
        <f t="shared" si="1108"/>
        <v>14389</v>
      </c>
      <c r="CK351" s="26">
        <f t="shared" si="1109"/>
        <v>14389</v>
      </c>
      <c r="CL351" s="26">
        <f t="shared" si="1110"/>
        <v>14389</v>
      </c>
      <c r="CM351" s="26"/>
      <c r="CN351" s="26"/>
      <c r="CO351" s="26"/>
      <c r="CP351" s="26">
        <f t="shared" si="1111"/>
        <v>14389</v>
      </c>
      <c r="CQ351" s="26">
        <f t="shared" si="1112"/>
        <v>14389</v>
      </c>
      <c r="CR351" s="26">
        <f t="shared" si="1113"/>
        <v>14389</v>
      </c>
      <c r="CS351" s="26"/>
      <c r="CT351" s="19"/>
      <c r="CU351" s="35"/>
    </row>
    <row r="352" spans="1:105" ht="31.2" hidden="1" x14ac:dyDescent="0.3">
      <c r="A352" s="16" t="s">
        <v>243</v>
      </c>
      <c r="B352" s="17"/>
      <c r="C352" s="16"/>
      <c r="D352" s="16"/>
      <c r="E352" s="34" t="s">
        <v>204</v>
      </c>
      <c r="F352" s="26"/>
      <c r="G352" s="26"/>
      <c r="H352" s="26"/>
      <c r="I352" s="26"/>
      <c r="J352" s="26"/>
      <c r="K352" s="26"/>
      <c r="L352" s="26"/>
      <c r="M352" s="26"/>
      <c r="N352" s="26"/>
      <c r="O352" s="26"/>
      <c r="P352" s="26"/>
      <c r="Q352" s="26"/>
      <c r="R352" s="26"/>
      <c r="S352" s="26"/>
      <c r="T352" s="26"/>
      <c r="U352" s="26"/>
      <c r="V352" s="26"/>
      <c r="W352" s="26"/>
      <c r="X352" s="26"/>
      <c r="Y352" s="26"/>
      <c r="Z352" s="26"/>
      <c r="AA352" s="26"/>
      <c r="AB352" s="26"/>
      <c r="AC352" s="26"/>
      <c r="AD352" s="26"/>
      <c r="AE352" s="26"/>
      <c r="AF352" s="26"/>
      <c r="AG352" s="26"/>
      <c r="AH352" s="26"/>
      <c r="AI352" s="26"/>
      <c r="AJ352" s="26"/>
      <c r="AK352" s="26"/>
      <c r="AL352" s="26"/>
      <c r="AM352" s="26"/>
      <c r="AN352" s="26"/>
      <c r="AO352" s="26"/>
      <c r="AP352" s="26"/>
      <c r="AQ352" s="26"/>
      <c r="AR352" s="26"/>
      <c r="AS352" s="26"/>
      <c r="AT352" s="26"/>
      <c r="AU352" s="26"/>
      <c r="AV352" s="26"/>
      <c r="AW352" s="26"/>
      <c r="AX352" s="26"/>
      <c r="AY352" s="26"/>
      <c r="AZ352" s="26"/>
      <c r="BA352" s="26"/>
      <c r="BB352" s="26"/>
      <c r="BC352" s="26"/>
      <c r="BD352" s="26"/>
      <c r="BE352" s="26"/>
      <c r="BF352" s="26"/>
      <c r="BG352" s="26"/>
      <c r="BH352" s="26"/>
      <c r="BI352" s="26"/>
      <c r="BJ352" s="26"/>
      <c r="BK352" s="26"/>
      <c r="BL352" s="26"/>
      <c r="BM352" s="26"/>
      <c r="BN352" s="26"/>
      <c r="BO352" s="26"/>
      <c r="BP352" s="26"/>
      <c r="BQ352" s="26"/>
      <c r="BR352" s="26"/>
      <c r="BS352" s="26"/>
      <c r="BT352" s="26"/>
      <c r="BU352" s="26"/>
      <c r="BV352" s="26"/>
      <c r="BW352" s="26"/>
      <c r="BX352" s="26"/>
      <c r="BY352" s="26"/>
      <c r="BZ352" s="26"/>
      <c r="CA352" s="26">
        <f t="shared" si="1335"/>
        <v>398</v>
      </c>
      <c r="CB352" s="26">
        <f t="shared" si="1336"/>
        <v>0</v>
      </c>
      <c r="CC352" s="26">
        <f t="shared" si="1337"/>
        <v>0</v>
      </c>
      <c r="CD352" s="26">
        <f t="shared" si="1105"/>
        <v>398</v>
      </c>
      <c r="CE352" s="26">
        <f t="shared" si="1106"/>
        <v>0</v>
      </c>
      <c r="CF352" s="26">
        <f t="shared" si="1107"/>
        <v>0</v>
      </c>
      <c r="CG352" s="26">
        <f t="shared" si="1345"/>
        <v>0</v>
      </c>
      <c r="CH352" s="26">
        <f t="shared" si="1346"/>
        <v>0</v>
      </c>
      <c r="CI352" s="26">
        <f t="shared" si="1347"/>
        <v>0</v>
      </c>
      <c r="CJ352" s="26">
        <f t="shared" si="1108"/>
        <v>398</v>
      </c>
      <c r="CK352" s="26">
        <f t="shared" si="1109"/>
        <v>0</v>
      </c>
      <c r="CL352" s="26">
        <f t="shared" si="1110"/>
        <v>0</v>
      </c>
      <c r="CM352" s="26">
        <f t="shared" si="1348"/>
        <v>0</v>
      </c>
      <c r="CN352" s="26">
        <f t="shared" si="1349"/>
        <v>0</v>
      </c>
      <c r="CO352" s="26">
        <f t="shared" si="1350"/>
        <v>0</v>
      </c>
      <c r="CP352" s="26">
        <f t="shared" si="1111"/>
        <v>398</v>
      </c>
      <c r="CQ352" s="26">
        <f t="shared" si="1112"/>
        <v>0</v>
      </c>
      <c r="CR352" s="26">
        <f t="shared" si="1113"/>
        <v>0</v>
      </c>
      <c r="CS352" s="26">
        <f t="shared" si="1351"/>
        <v>0</v>
      </c>
      <c r="CT352" s="19"/>
      <c r="CU352" s="35"/>
    </row>
    <row r="353" spans="1:105" ht="46.8" hidden="1" x14ac:dyDescent="0.3">
      <c r="A353" s="16" t="s">
        <v>243</v>
      </c>
      <c r="B353" s="17">
        <v>600</v>
      </c>
      <c r="C353" s="16"/>
      <c r="D353" s="16"/>
      <c r="E353" s="34" t="s">
        <v>43</v>
      </c>
      <c r="F353" s="26"/>
      <c r="G353" s="26"/>
      <c r="H353" s="26"/>
      <c r="I353" s="26"/>
      <c r="J353" s="26"/>
      <c r="K353" s="26"/>
      <c r="L353" s="26"/>
      <c r="M353" s="26"/>
      <c r="N353" s="26"/>
      <c r="O353" s="26"/>
      <c r="P353" s="26"/>
      <c r="Q353" s="26"/>
      <c r="R353" s="26"/>
      <c r="S353" s="26"/>
      <c r="T353" s="26"/>
      <c r="U353" s="26"/>
      <c r="V353" s="26"/>
      <c r="W353" s="26"/>
      <c r="X353" s="26"/>
      <c r="Y353" s="26"/>
      <c r="Z353" s="26"/>
      <c r="AA353" s="26"/>
      <c r="AB353" s="26"/>
      <c r="AC353" s="26"/>
      <c r="AD353" s="26"/>
      <c r="AE353" s="26"/>
      <c r="AF353" s="26"/>
      <c r="AG353" s="26"/>
      <c r="AH353" s="26"/>
      <c r="AI353" s="26"/>
      <c r="AJ353" s="26"/>
      <c r="AK353" s="26"/>
      <c r="AL353" s="26"/>
      <c r="AM353" s="26"/>
      <c r="AN353" s="26"/>
      <c r="AO353" s="26"/>
      <c r="AP353" s="26"/>
      <c r="AQ353" s="26"/>
      <c r="AR353" s="26"/>
      <c r="AS353" s="26"/>
      <c r="AT353" s="26"/>
      <c r="AU353" s="26"/>
      <c r="AV353" s="26"/>
      <c r="AW353" s="26"/>
      <c r="AX353" s="26"/>
      <c r="AY353" s="26"/>
      <c r="AZ353" s="26"/>
      <c r="BA353" s="26"/>
      <c r="BB353" s="26"/>
      <c r="BC353" s="26"/>
      <c r="BD353" s="26"/>
      <c r="BE353" s="26"/>
      <c r="BF353" s="26"/>
      <c r="BG353" s="26"/>
      <c r="BH353" s="26"/>
      <c r="BI353" s="26"/>
      <c r="BJ353" s="26"/>
      <c r="BK353" s="26"/>
      <c r="BL353" s="26"/>
      <c r="BM353" s="26"/>
      <c r="BN353" s="26"/>
      <c r="BO353" s="26"/>
      <c r="BP353" s="26"/>
      <c r="BQ353" s="26"/>
      <c r="BR353" s="26"/>
      <c r="BS353" s="26"/>
      <c r="BT353" s="26"/>
      <c r="BU353" s="26"/>
      <c r="BV353" s="26"/>
      <c r="BW353" s="26"/>
      <c r="BX353" s="26"/>
      <c r="BY353" s="26"/>
      <c r="BZ353" s="26"/>
      <c r="CA353" s="26">
        <f t="shared" si="1335"/>
        <v>398</v>
      </c>
      <c r="CB353" s="26">
        <f t="shared" si="1336"/>
        <v>0</v>
      </c>
      <c r="CC353" s="26">
        <f t="shared" si="1337"/>
        <v>0</v>
      </c>
      <c r="CD353" s="26">
        <f t="shared" si="1105"/>
        <v>398</v>
      </c>
      <c r="CE353" s="26">
        <f t="shared" si="1106"/>
        <v>0</v>
      </c>
      <c r="CF353" s="26">
        <f t="shared" si="1107"/>
        <v>0</v>
      </c>
      <c r="CG353" s="26">
        <f t="shared" si="1345"/>
        <v>0</v>
      </c>
      <c r="CH353" s="26">
        <f t="shared" si="1346"/>
        <v>0</v>
      </c>
      <c r="CI353" s="26">
        <f t="shared" si="1347"/>
        <v>0</v>
      </c>
      <c r="CJ353" s="26">
        <f t="shared" si="1108"/>
        <v>398</v>
      </c>
      <c r="CK353" s="26">
        <f t="shared" si="1109"/>
        <v>0</v>
      </c>
      <c r="CL353" s="26">
        <f t="shared" si="1110"/>
        <v>0</v>
      </c>
      <c r="CM353" s="26">
        <f t="shared" si="1348"/>
        <v>0</v>
      </c>
      <c r="CN353" s="26">
        <f t="shared" si="1349"/>
        <v>0</v>
      </c>
      <c r="CO353" s="26">
        <f t="shared" si="1350"/>
        <v>0</v>
      </c>
      <c r="CP353" s="26">
        <f t="shared" si="1111"/>
        <v>398</v>
      </c>
      <c r="CQ353" s="26">
        <f t="shared" si="1112"/>
        <v>0</v>
      </c>
      <c r="CR353" s="26">
        <f t="shared" si="1113"/>
        <v>0</v>
      </c>
      <c r="CS353" s="26">
        <f t="shared" si="1351"/>
        <v>0</v>
      </c>
      <c r="CT353" s="19"/>
      <c r="CU353" s="35"/>
    </row>
    <row r="354" spans="1:105" hidden="1" x14ac:dyDescent="0.3">
      <c r="A354" s="16" t="s">
        <v>243</v>
      </c>
      <c r="B354" s="17">
        <v>620</v>
      </c>
      <c r="C354" s="16"/>
      <c r="D354" s="16"/>
      <c r="E354" s="34" t="s">
        <v>44</v>
      </c>
      <c r="F354" s="26"/>
      <c r="G354" s="26"/>
      <c r="H354" s="26"/>
      <c r="I354" s="26"/>
      <c r="J354" s="26"/>
      <c r="K354" s="26"/>
      <c r="L354" s="26"/>
      <c r="M354" s="26"/>
      <c r="N354" s="26"/>
      <c r="O354" s="26"/>
      <c r="P354" s="26"/>
      <c r="Q354" s="26"/>
      <c r="R354" s="26"/>
      <c r="S354" s="26"/>
      <c r="T354" s="26"/>
      <c r="U354" s="26"/>
      <c r="V354" s="26"/>
      <c r="W354" s="26"/>
      <c r="X354" s="26"/>
      <c r="Y354" s="26"/>
      <c r="Z354" s="26"/>
      <c r="AA354" s="26"/>
      <c r="AB354" s="26"/>
      <c r="AC354" s="26"/>
      <c r="AD354" s="26"/>
      <c r="AE354" s="26"/>
      <c r="AF354" s="26"/>
      <c r="AG354" s="26"/>
      <c r="AH354" s="26"/>
      <c r="AI354" s="26"/>
      <c r="AJ354" s="26"/>
      <c r="AK354" s="26"/>
      <c r="AL354" s="26"/>
      <c r="AM354" s="26"/>
      <c r="AN354" s="26"/>
      <c r="AO354" s="26"/>
      <c r="AP354" s="26"/>
      <c r="AQ354" s="26"/>
      <c r="AR354" s="26"/>
      <c r="AS354" s="26"/>
      <c r="AT354" s="26"/>
      <c r="AU354" s="26"/>
      <c r="AV354" s="26"/>
      <c r="AW354" s="26"/>
      <c r="AX354" s="26"/>
      <c r="AY354" s="26"/>
      <c r="AZ354" s="26"/>
      <c r="BA354" s="26"/>
      <c r="BB354" s="26"/>
      <c r="BC354" s="26"/>
      <c r="BD354" s="26"/>
      <c r="BE354" s="26"/>
      <c r="BF354" s="26"/>
      <c r="BG354" s="26"/>
      <c r="BH354" s="26"/>
      <c r="BI354" s="26"/>
      <c r="BJ354" s="26"/>
      <c r="BK354" s="26"/>
      <c r="BL354" s="26"/>
      <c r="BM354" s="26"/>
      <c r="BN354" s="26"/>
      <c r="BO354" s="26"/>
      <c r="BP354" s="26"/>
      <c r="BQ354" s="26"/>
      <c r="BR354" s="26"/>
      <c r="BS354" s="26"/>
      <c r="BT354" s="26"/>
      <c r="BU354" s="26"/>
      <c r="BV354" s="26"/>
      <c r="BW354" s="26"/>
      <c r="BX354" s="26"/>
      <c r="BY354" s="26"/>
      <c r="BZ354" s="26"/>
      <c r="CA354" s="26">
        <f t="shared" si="1335"/>
        <v>398</v>
      </c>
      <c r="CB354" s="26">
        <f t="shared" si="1336"/>
        <v>0</v>
      </c>
      <c r="CC354" s="26">
        <f t="shared" si="1337"/>
        <v>0</v>
      </c>
      <c r="CD354" s="26">
        <f t="shared" si="1105"/>
        <v>398</v>
      </c>
      <c r="CE354" s="26">
        <f t="shared" si="1106"/>
        <v>0</v>
      </c>
      <c r="CF354" s="26">
        <f t="shared" si="1107"/>
        <v>0</v>
      </c>
      <c r="CG354" s="26">
        <f t="shared" si="1345"/>
        <v>0</v>
      </c>
      <c r="CH354" s="26">
        <f t="shared" si="1346"/>
        <v>0</v>
      </c>
      <c r="CI354" s="26">
        <f t="shared" si="1347"/>
        <v>0</v>
      </c>
      <c r="CJ354" s="26">
        <f t="shared" si="1108"/>
        <v>398</v>
      </c>
      <c r="CK354" s="26">
        <f t="shared" si="1109"/>
        <v>0</v>
      </c>
      <c r="CL354" s="26">
        <f t="shared" si="1110"/>
        <v>0</v>
      </c>
      <c r="CM354" s="26">
        <f t="shared" si="1348"/>
        <v>0</v>
      </c>
      <c r="CN354" s="26">
        <f t="shared" si="1349"/>
        <v>0</v>
      </c>
      <c r="CO354" s="26">
        <f t="shared" si="1350"/>
        <v>0</v>
      </c>
      <c r="CP354" s="26">
        <f t="shared" si="1111"/>
        <v>398</v>
      </c>
      <c r="CQ354" s="26">
        <f t="shared" si="1112"/>
        <v>0</v>
      </c>
      <c r="CR354" s="26">
        <f t="shared" si="1113"/>
        <v>0</v>
      </c>
      <c r="CS354" s="26">
        <f t="shared" si="1351"/>
        <v>0</v>
      </c>
      <c r="CT354" s="19"/>
      <c r="CU354" s="35"/>
    </row>
    <row r="355" spans="1:105" hidden="1" x14ac:dyDescent="0.3">
      <c r="A355" s="16" t="s">
        <v>243</v>
      </c>
      <c r="B355" s="17">
        <v>620</v>
      </c>
      <c r="C355" s="16" t="s">
        <v>47</v>
      </c>
      <c r="D355" s="16" t="s">
        <v>40</v>
      </c>
      <c r="E355" s="34" t="s">
        <v>48</v>
      </c>
      <c r="F355" s="26"/>
      <c r="G355" s="26"/>
      <c r="H355" s="26"/>
      <c r="I355" s="26"/>
      <c r="J355" s="26"/>
      <c r="K355" s="26"/>
      <c r="L355" s="26"/>
      <c r="M355" s="26"/>
      <c r="N355" s="26"/>
      <c r="O355" s="26"/>
      <c r="P355" s="26"/>
      <c r="Q355" s="26"/>
      <c r="R355" s="26"/>
      <c r="S355" s="26"/>
      <c r="T355" s="26"/>
      <c r="U355" s="26"/>
      <c r="V355" s="26"/>
      <c r="W355" s="26"/>
      <c r="X355" s="26"/>
      <c r="Y355" s="26"/>
      <c r="Z355" s="26"/>
      <c r="AA355" s="26"/>
      <c r="AB355" s="26"/>
      <c r="AC355" s="26"/>
      <c r="AD355" s="26"/>
      <c r="AE355" s="26"/>
      <c r="AF355" s="26"/>
      <c r="AG355" s="26"/>
      <c r="AH355" s="26"/>
      <c r="AI355" s="26"/>
      <c r="AJ355" s="26"/>
      <c r="AK355" s="26"/>
      <c r="AL355" s="26"/>
      <c r="AM355" s="26"/>
      <c r="AN355" s="26"/>
      <c r="AO355" s="26"/>
      <c r="AP355" s="26"/>
      <c r="AQ355" s="26"/>
      <c r="AR355" s="26"/>
      <c r="AS355" s="26"/>
      <c r="AT355" s="26"/>
      <c r="AU355" s="26"/>
      <c r="AV355" s="26"/>
      <c r="AW355" s="26"/>
      <c r="AX355" s="26"/>
      <c r="AY355" s="26"/>
      <c r="AZ355" s="26"/>
      <c r="BA355" s="26"/>
      <c r="BB355" s="26"/>
      <c r="BC355" s="26"/>
      <c r="BD355" s="26"/>
      <c r="BE355" s="26"/>
      <c r="BF355" s="26"/>
      <c r="BG355" s="26"/>
      <c r="BH355" s="26"/>
      <c r="BI355" s="26"/>
      <c r="BJ355" s="26"/>
      <c r="BK355" s="26"/>
      <c r="BL355" s="26"/>
      <c r="BM355" s="26"/>
      <c r="BN355" s="26"/>
      <c r="BO355" s="26"/>
      <c r="BP355" s="26"/>
      <c r="BQ355" s="26"/>
      <c r="BR355" s="26"/>
      <c r="BS355" s="26"/>
      <c r="BT355" s="26"/>
      <c r="BU355" s="26"/>
      <c r="BV355" s="26"/>
      <c r="BW355" s="26"/>
      <c r="BX355" s="26"/>
      <c r="BY355" s="26"/>
      <c r="BZ355" s="26"/>
      <c r="CA355" s="26">
        <v>398</v>
      </c>
      <c r="CB355" s="26"/>
      <c r="CC355" s="26"/>
      <c r="CD355" s="26">
        <f t="shared" si="1105"/>
        <v>398</v>
      </c>
      <c r="CE355" s="26">
        <f t="shared" si="1106"/>
        <v>0</v>
      </c>
      <c r="CF355" s="26">
        <f t="shared" si="1107"/>
        <v>0</v>
      </c>
      <c r="CG355" s="26"/>
      <c r="CH355" s="26"/>
      <c r="CI355" s="26"/>
      <c r="CJ355" s="26">
        <f t="shared" si="1108"/>
        <v>398</v>
      </c>
      <c r="CK355" s="26">
        <f t="shared" si="1109"/>
        <v>0</v>
      </c>
      <c r="CL355" s="26">
        <f t="shared" si="1110"/>
        <v>0</v>
      </c>
      <c r="CM355" s="26"/>
      <c r="CN355" s="26"/>
      <c r="CO355" s="26"/>
      <c r="CP355" s="26">
        <f t="shared" si="1111"/>
        <v>398</v>
      </c>
      <c r="CQ355" s="26">
        <f t="shared" si="1112"/>
        <v>0</v>
      </c>
      <c r="CR355" s="26">
        <f t="shared" si="1113"/>
        <v>0</v>
      </c>
      <c r="CS355" s="26"/>
      <c r="CT355" s="19"/>
      <c r="CU355" s="35"/>
    </row>
    <row r="356" spans="1:105" s="21" customFormat="1" ht="31.2" hidden="1" x14ac:dyDescent="0.3">
      <c r="A356" s="22" t="s">
        <v>244</v>
      </c>
      <c r="B356" s="23"/>
      <c r="C356" s="22"/>
      <c r="D356" s="22"/>
      <c r="E356" s="24" t="s">
        <v>245</v>
      </c>
      <c r="F356" s="25">
        <f t="shared" ref="F356:K356" si="1352">F357+F386</f>
        <v>53150.7</v>
      </c>
      <c r="G356" s="25">
        <f t="shared" si="1352"/>
        <v>53502</v>
      </c>
      <c r="H356" s="25">
        <f t="shared" si="1352"/>
        <v>53502</v>
      </c>
      <c r="I356" s="25">
        <f t="shared" si="1352"/>
        <v>0</v>
      </c>
      <c r="J356" s="25">
        <f t="shared" si="1352"/>
        <v>0</v>
      </c>
      <c r="K356" s="25">
        <f t="shared" si="1352"/>
        <v>0</v>
      </c>
      <c r="L356" s="25">
        <f t="shared" si="1261"/>
        <v>53150.7</v>
      </c>
      <c r="M356" s="25">
        <f t="shared" si="1262"/>
        <v>53502</v>
      </c>
      <c r="N356" s="25">
        <f t="shared" si="1263"/>
        <v>53502</v>
      </c>
      <c r="O356" s="25">
        <f>O357+O386</f>
        <v>96537.514999999999</v>
      </c>
      <c r="P356" s="25">
        <f>P357+P386</f>
        <v>15304.7</v>
      </c>
      <c r="Q356" s="25">
        <f>Q357+Q386</f>
        <v>15304.7</v>
      </c>
      <c r="R356" s="25">
        <f t="shared" si="1264"/>
        <v>149688.215</v>
      </c>
      <c r="S356" s="25">
        <f t="shared" si="1265"/>
        <v>68806.7</v>
      </c>
      <c r="T356" s="25">
        <f t="shared" si="1266"/>
        <v>68806.7</v>
      </c>
      <c r="U356" s="25">
        <f>U357+U386</f>
        <v>0</v>
      </c>
      <c r="V356" s="25">
        <f>V357+V386</f>
        <v>0</v>
      </c>
      <c r="W356" s="25">
        <f>W357+W386</f>
        <v>0</v>
      </c>
      <c r="X356" s="25">
        <f t="shared" si="1267"/>
        <v>149688.215</v>
      </c>
      <c r="Y356" s="25">
        <f t="shared" si="1268"/>
        <v>68806.7</v>
      </c>
      <c r="Z356" s="25">
        <f t="shared" si="1269"/>
        <v>68806.7</v>
      </c>
      <c r="AA356" s="25">
        <f>AA357+AA386</f>
        <v>0</v>
      </c>
      <c r="AB356" s="25">
        <f>AB357+AB386</f>
        <v>0</v>
      </c>
      <c r="AC356" s="25">
        <f>AC357+AC386</f>
        <v>0</v>
      </c>
      <c r="AD356" s="25">
        <f t="shared" si="1270"/>
        <v>149688.215</v>
      </c>
      <c r="AE356" s="25">
        <f t="shared" si="1271"/>
        <v>68806.7</v>
      </c>
      <c r="AF356" s="25">
        <f t="shared" si="1272"/>
        <v>68806.7</v>
      </c>
      <c r="AG356" s="25">
        <f>AG357+AG386</f>
        <v>0</v>
      </c>
      <c r="AH356" s="25">
        <f>AH357+AH386</f>
        <v>0</v>
      </c>
      <c r="AI356" s="25">
        <f>AI357+AI386</f>
        <v>0</v>
      </c>
      <c r="AJ356" s="25">
        <f t="shared" si="1273"/>
        <v>149688.215</v>
      </c>
      <c r="AK356" s="25">
        <f t="shared" si="1274"/>
        <v>68806.7</v>
      </c>
      <c r="AL356" s="25">
        <f t="shared" si="1275"/>
        <v>68806.7</v>
      </c>
      <c r="AM356" s="25">
        <f>AM357+AM386</f>
        <v>0</v>
      </c>
      <c r="AN356" s="25">
        <f>AN357+AN386</f>
        <v>0</v>
      </c>
      <c r="AO356" s="25">
        <f>AO357+AO386</f>
        <v>0</v>
      </c>
      <c r="AP356" s="25">
        <f t="shared" si="1276"/>
        <v>149688.215</v>
      </c>
      <c r="AQ356" s="25">
        <f t="shared" si="1277"/>
        <v>68806.7</v>
      </c>
      <c r="AR356" s="25">
        <f t="shared" si="1278"/>
        <v>68806.7</v>
      </c>
      <c r="AS356" s="25">
        <f>AS357+AS386</f>
        <v>0</v>
      </c>
      <c r="AT356" s="25">
        <f>AT357+AT386</f>
        <v>0</v>
      </c>
      <c r="AU356" s="25">
        <f>AU357+AU386</f>
        <v>0</v>
      </c>
      <c r="AV356" s="25">
        <f t="shared" si="1279"/>
        <v>149688.215</v>
      </c>
      <c r="AW356" s="25">
        <f t="shared" si="1280"/>
        <v>68806.7</v>
      </c>
      <c r="AX356" s="25">
        <f t="shared" si="1281"/>
        <v>68806.7</v>
      </c>
      <c r="AY356" s="25">
        <f>AY357+AY386</f>
        <v>0</v>
      </c>
      <c r="AZ356" s="25">
        <f>AZ357+AZ386</f>
        <v>0</v>
      </c>
      <c r="BA356" s="25">
        <f>BA357+BA386</f>
        <v>0</v>
      </c>
      <c r="BB356" s="25">
        <f t="shared" si="1282"/>
        <v>149688.215</v>
      </c>
      <c r="BC356" s="25">
        <f t="shared" si="1283"/>
        <v>68806.7</v>
      </c>
      <c r="BD356" s="25">
        <f t="shared" si="1284"/>
        <v>68806.7</v>
      </c>
      <c r="BE356" s="25">
        <f>BE357+BE386</f>
        <v>0</v>
      </c>
      <c r="BF356" s="25">
        <f>BF357+BF386</f>
        <v>0</v>
      </c>
      <c r="BG356" s="25">
        <f>BG357+BG386</f>
        <v>0</v>
      </c>
      <c r="BH356" s="25">
        <f t="shared" si="1285"/>
        <v>149688.215</v>
      </c>
      <c r="BI356" s="25">
        <f t="shared" si="1286"/>
        <v>68806.7</v>
      </c>
      <c r="BJ356" s="25">
        <f t="shared" si="1287"/>
        <v>68806.7</v>
      </c>
      <c r="BK356" s="25">
        <f>BK357+BK386</f>
        <v>0</v>
      </c>
      <c r="BL356" s="25">
        <f>BL357+BL386</f>
        <v>0</v>
      </c>
      <c r="BM356" s="25">
        <f>BM357+BM386</f>
        <v>0</v>
      </c>
      <c r="BN356" s="25">
        <f t="shared" si="1288"/>
        <v>149688.215</v>
      </c>
      <c r="BO356" s="25">
        <f t="shared" si="1289"/>
        <v>68806.7</v>
      </c>
      <c r="BP356" s="25">
        <f t="shared" si="1290"/>
        <v>68806.7</v>
      </c>
      <c r="BQ356" s="25">
        <f>BQ357+BQ386</f>
        <v>0</v>
      </c>
      <c r="BR356" s="25">
        <f>BR357+BR386</f>
        <v>0</v>
      </c>
      <c r="BS356" s="26">
        <f t="shared" si="1291"/>
        <v>149688.215</v>
      </c>
      <c r="BT356" s="26">
        <f t="shared" si="1292"/>
        <v>68806.7</v>
      </c>
      <c r="BU356" s="26">
        <f t="shared" si="1293"/>
        <v>68806.7</v>
      </c>
      <c r="BV356" s="25">
        <f>BV357+BV386</f>
        <v>0</v>
      </c>
      <c r="BW356" s="25">
        <f>BW357+BW386</f>
        <v>0</v>
      </c>
      <c r="BX356" s="25">
        <f t="shared" si="1294"/>
        <v>149688.215</v>
      </c>
      <c r="BY356" s="25">
        <f t="shared" si="1295"/>
        <v>68806.7</v>
      </c>
      <c r="BZ356" s="25">
        <f t="shared" si="1296"/>
        <v>68806.7</v>
      </c>
      <c r="CA356" s="25">
        <f>CA357+CA386</f>
        <v>0</v>
      </c>
      <c r="CB356" s="25">
        <f>CB357+CB386</f>
        <v>0</v>
      </c>
      <c r="CC356" s="25">
        <f>CC357+CC386</f>
        <v>0</v>
      </c>
      <c r="CD356" s="25">
        <f t="shared" si="1105"/>
        <v>149688.215</v>
      </c>
      <c r="CE356" s="25">
        <f t="shared" si="1106"/>
        <v>68806.7</v>
      </c>
      <c r="CF356" s="25">
        <f t="shared" si="1107"/>
        <v>68806.7</v>
      </c>
      <c r="CG356" s="25">
        <f>CG357+CG386</f>
        <v>0</v>
      </c>
      <c r="CH356" s="25">
        <f>CH357+CH386</f>
        <v>0</v>
      </c>
      <c r="CI356" s="25">
        <f>CI357+CI386</f>
        <v>0</v>
      </c>
      <c r="CJ356" s="25">
        <f t="shared" si="1108"/>
        <v>149688.215</v>
      </c>
      <c r="CK356" s="25">
        <f t="shared" si="1109"/>
        <v>68806.7</v>
      </c>
      <c r="CL356" s="25">
        <f t="shared" si="1110"/>
        <v>68806.7</v>
      </c>
      <c r="CM356" s="25">
        <f>CM357+CM386</f>
        <v>0</v>
      </c>
      <c r="CN356" s="25">
        <f>CN357+CN386</f>
        <v>0</v>
      </c>
      <c r="CO356" s="25">
        <f>CO357+CO386</f>
        <v>0</v>
      </c>
      <c r="CP356" s="25">
        <f t="shared" si="1111"/>
        <v>149688.215</v>
      </c>
      <c r="CQ356" s="25">
        <f t="shared" si="1112"/>
        <v>68806.7</v>
      </c>
      <c r="CR356" s="25">
        <f t="shared" si="1113"/>
        <v>68806.7</v>
      </c>
      <c r="CS356" s="25">
        <f>CS357+CS386</f>
        <v>0</v>
      </c>
      <c r="CT356" s="19"/>
      <c r="CU356" s="35"/>
      <c r="CV356" s="21" t="s">
        <v>24</v>
      </c>
    </row>
    <row r="357" spans="1:105" s="28" customFormat="1" ht="46.8" hidden="1" x14ac:dyDescent="0.3">
      <c r="A357" s="29" t="s">
        <v>246</v>
      </c>
      <c r="B357" s="30"/>
      <c r="C357" s="29"/>
      <c r="D357" s="29"/>
      <c r="E357" s="31" t="s">
        <v>247</v>
      </c>
      <c r="F357" s="32">
        <f t="shared" ref="F357:K357" si="1353">F358</f>
        <v>20275.2</v>
      </c>
      <c r="G357" s="32">
        <f t="shared" si="1353"/>
        <v>20626.5</v>
      </c>
      <c r="H357" s="32">
        <f t="shared" si="1353"/>
        <v>20626.5</v>
      </c>
      <c r="I357" s="32">
        <f t="shared" si="1353"/>
        <v>0</v>
      </c>
      <c r="J357" s="32">
        <f t="shared" si="1353"/>
        <v>0</v>
      </c>
      <c r="K357" s="32">
        <f t="shared" si="1353"/>
        <v>0</v>
      </c>
      <c r="L357" s="32">
        <f t="shared" si="1261"/>
        <v>20275.2</v>
      </c>
      <c r="M357" s="32">
        <f t="shared" si="1262"/>
        <v>20626.5</v>
      </c>
      <c r="N357" s="32">
        <f t="shared" si="1263"/>
        <v>20626.5</v>
      </c>
      <c r="O357" s="32">
        <f>O358+O381</f>
        <v>96537.514999999999</v>
      </c>
      <c r="P357" s="32">
        <f>P358+P381</f>
        <v>15304.7</v>
      </c>
      <c r="Q357" s="32">
        <f>Q358+Q381</f>
        <v>15304.7</v>
      </c>
      <c r="R357" s="32">
        <f t="shared" si="1264"/>
        <v>116812.715</v>
      </c>
      <c r="S357" s="32">
        <f t="shared" si="1265"/>
        <v>35931.199999999997</v>
      </c>
      <c r="T357" s="32">
        <f t="shared" si="1266"/>
        <v>35931.199999999997</v>
      </c>
      <c r="U357" s="32">
        <f>U358+U381</f>
        <v>0</v>
      </c>
      <c r="V357" s="32">
        <f>V358+V381</f>
        <v>0</v>
      </c>
      <c r="W357" s="32">
        <f>W358+W381</f>
        <v>0</v>
      </c>
      <c r="X357" s="32">
        <f t="shared" si="1267"/>
        <v>116812.715</v>
      </c>
      <c r="Y357" s="32">
        <f t="shared" si="1268"/>
        <v>35931.199999999997</v>
      </c>
      <c r="Z357" s="32">
        <f t="shared" si="1269"/>
        <v>35931.199999999997</v>
      </c>
      <c r="AA357" s="32">
        <f>AA358+AA381</f>
        <v>0</v>
      </c>
      <c r="AB357" s="32">
        <f>AB358+AB381</f>
        <v>0</v>
      </c>
      <c r="AC357" s="32">
        <f>AC358+AC381</f>
        <v>0</v>
      </c>
      <c r="AD357" s="32">
        <f t="shared" si="1270"/>
        <v>116812.715</v>
      </c>
      <c r="AE357" s="32">
        <f t="shared" si="1271"/>
        <v>35931.199999999997</v>
      </c>
      <c r="AF357" s="32">
        <f t="shared" si="1272"/>
        <v>35931.199999999997</v>
      </c>
      <c r="AG357" s="32">
        <f>AG358+AG381</f>
        <v>0</v>
      </c>
      <c r="AH357" s="32">
        <f>AH358+AH381</f>
        <v>0</v>
      </c>
      <c r="AI357" s="32">
        <f>AI358+AI381</f>
        <v>0</v>
      </c>
      <c r="AJ357" s="32">
        <f t="shared" si="1273"/>
        <v>116812.715</v>
      </c>
      <c r="AK357" s="32">
        <f t="shared" si="1274"/>
        <v>35931.199999999997</v>
      </c>
      <c r="AL357" s="32">
        <f t="shared" si="1275"/>
        <v>35931.199999999997</v>
      </c>
      <c r="AM357" s="32">
        <f>AM358+AM381</f>
        <v>0</v>
      </c>
      <c r="AN357" s="32">
        <f>AN358+AN381</f>
        <v>0</v>
      </c>
      <c r="AO357" s="32">
        <f>AO358+AO381</f>
        <v>0</v>
      </c>
      <c r="AP357" s="32">
        <f t="shared" si="1276"/>
        <v>116812.715</v>
      </c>
      <c r="AQ357" s="32">
        <f t="shared" si="1277"/>
        <v>35931.199999999997</v>
      </c>
      <c r="AR357" s="32">
        <f t="shared" si="1278"/>
        <v>35931.199999999997</v>
      </c>
      <c r="AS357" s="32">
        <f>AS358+AS381</f>
        <v>0</v>
      </c>
      <c r="AT357" s="32">
        <f>AT358+AT381</f>
        <v>0</v>
      </c>
      <c r="AU357" s="32">
        <f>AU358+AU381</f>
        <v>0</v>
      </c>
      <c r="AV357" s="32">
        <f t="shared" si="1279"/>
        <v>116812.715</v>
      </c>
      <c r="AW357" s="32">
        <f t="shared" si="1280"/>
        <v>35931.199999999997</v>
      </c>
      <c r="AX357" s="32">
        <f t="shared" si="1281"/>
        <v>35931.199999999997</v>
      </c>
      <c r="AY357" s="32">
        <f>AY358+AY381</f>
        <v>0</v>
      </c>
      <c r="AZ357" s="32">
        <f>AZ358+AZ381</f>
        <v>0</v>
      </c>
      <c r="BA357" s="32">
        <f>BA358+BA381</f>
        <v>0</v>
      </c>
      <c r="BB357" s="32">
        <f t="shared" si="1282"/>
        <v>116812.715</v>
      </c>
      <c r="BC357" s="32">
        <f t="shared" si="1283"/>
        <v>35931.199999999997</v>
      </c>
      <c r="BD357" s="32">
        <f t="shared" si="1284"/>
        <v>35931.199999999997</v>
      </c>
      <c r="BE357" s="32">
        <f>BE358+BE381</f>
        <v>0</v>
      </c>
      <c r="BF357" s="32">
        <f>BF358+BF381</f>
        <v>0</v>
      </c>
      <c r="BG357" s="32">
        <f>BG358+BG381</f>
        <v>0</v>
      </c>
      <c r="BH357" s="32">
        <f t="shared" si="1285"/>
        <v>116812.715</v>
      </c>
      <c r="BI357" s="32">
        <f t="shared" si="1286"/>
        <v>35931.199999999997</v>
      </c>
      <c r="BJ357" s="32">
        <f t="shared" si="1287"/>
        <v>35931.199999999997</v>
      </c>
      <c r="BK357" s="32">
        <f>BK358+BK381</f>
        <v>0</v>
      </c>
      <c r="BL357" s="32">
        <f>BL358+BL381</f>
        <v>0</v>
      </c>
      <c r="BM357" s="32">
        <f>BM358+BM381</f>
        <v>0</v>
      </c>
      <c r="BN357" s="32">
        <f t="shared" si="1288"/>
        <v>116812.715</v>
      </c>
      <c r="BO357" s="32">
        <f t="shared" si="1289"/>
        <v>35931.199999999997</v>
      </c>
      <c r="BP357" s="32">
        <f t="shared" si="1290"/>
        <v>35931.199999999997</v>
      </c>
      <c r="BQ357" s="32">
        <f>BQ358+BQ381</f>
        <v>0</v>
      </c>
      <c r="BR357" s="32">
        <f>BR358+BR381</f>
        <v>0</v>
      </c>
      <c r="BS357" s="26">
        <f t="shared" si="1291"/>
        <v>116812.715</v>
      </c>
      <c r="BT357" s="26">
        <f t="shared" si="1292"/>
        <v>35931.199999999997</v>
      </c>
      <c r="BU357" s="26">
        <f t="shared" si="1293"/>
        <v>35931.199999999997</v>
      </c>
      <c r="BV357" s="32">
        <f>BV358+BV381</f>
        <v>0</v>
      </c>
      <c r="BW357" s="32">
        <f>BW358+BW381</f>
        <v>0</v>
      </c>
      <c r="BX357" s="32">
        <f t="shared" si="1294"/>
        <v>116812.715</v>
      </c>
      <c r="BY357" s="32">
        <f t="shared" si="1295"/>
        <v>35931.199999999997</v>
      </c>
      <c r="BZ357" s="32">
        <f t="shared" si="1296"/>
        <v>35931.199999999997</v>
      </c>
      <c r="CA357" s="32">
        <f>CA358+CA381</f>
        <v>0</v>
      </c>
      <c r="CB357" s="32">
        <f>CB358+CB381</f>
        <v>0</v>
      </c>
      <c r="CC357" s="32">
        <f>CC358+CC381</f>
        <v>0</v>
      </c>
      <c r="CD357" s="32">
        <f t="shared" si="1105"/>
        <v>116812.715</v>
      </c>
      <c r="CE357" s="32">
        <f t="shared" si="1106"/>
        <v>35931.199999999997</v>
      </c>
      <c r="CF357" s="32">
        <f t="shared" si="1107"/>
        <v>35931.199999999997</v>
      </c>
      <c r="CG357" s="32">
        <f>CG358+CG381</f>
        <v>0</v>
      </c>
      <c r="CH357" s="32">
        <f>CH358+CH381</f>
        <v>0</v>
      </c>
      <c r="CI357" s="32">
        <f>CI358+CI381</f>
        <v>0</v>
      </c>
      <c r="CJ357" s="32">
        <f t="shared" si="1108"/>
        <v>116812.715</v>
      </c>
      <c r="CK357" s="32">
        <f t="shared" si="1109"/>
        <v>35931.199999999997</v>
      </c>
      <c r="CL357" s="32">
        <f t="shared" si="1110"/>
        <v>35931.199999999997</v>
      </c>
      <c r="CM357" s="32">
        <f>CM358+CM381</f>
        <v>0</v>
      </c>
      <c r="CN357" s="32">
        <f>CN358+CN381</f>
        <v>0</v>
      </c>
      <c r="CO357" s="32">
        <f>CO358+CO381</f>
        <v>0</v>
      </c>
      <c r="CP357" s="32">
        <f t="shared" si="1111"/>
        <v>116812.715</v>
      </c>
      <c r="CQ357" s="32">
        <f t="shared" si="1112"/>
        <v>35931.199999999997</v>
      </c>
      <c r="CR357" s="32">
        <f t="shared" si="1113"/>
        <v>35931.199999999997</v>
      </c>
      <c r="CS357" s="32">
        <f>CS358+CS381</f>
        <v>0</v>
      </c>
      <c r="CT357" s="19"/>
      <c r="CU357" s="33"/>
      <c r="CW357" s="28" t="s">
        <v>25</v>
      </c>
    </row>
    <row r="358" spans="1:105" ht="31.2" hidden="1" x14ac:dyDescent="0.3">
      <c r="A358" s="16" t="s">
        <v>248</v>
      </c>
      <c r="B358" s="17"/>
      <c r="C358" s="16"/>
      <c r="D358" s="16"/>
      <c r="E358" s="34" t="s">
        <v>249</v>
      </c>
      <c r="F358" s="26">
        <f t="shared" ref="F358:K358" si="1354">F359+F367+F377+F363</f>
        <v>20275.2</v>
      </c>
      <c r="G358" s="26">
        <f t="shared" si="1354"/>
        <v>20626.5</v>
      </c>
      <c r="H358" s="26">
        <f t="shared" si="1354"/>
        <v>20626.5</v>
      </c>
      <c r="I358" s="26">
        <f t="shared" si="1354"/>
        <v>0</v>
      </c>
      <c r="J358" s="26">
        <f t="shared" si="1354"/>
        <v>0</v>
      </c>
      <c r="K358" s="26">
        <f t="shared" si="1354"/>
        <v>0</v>
      </c>
      <c r="L358" s="26">
        <f t="shared" si="1261"/>
        <v>20275.2</v>
      </c>
      <c r="M358" s="26">
        <f t="shared" si="1262"/>
        <v>20626.5</v>
      </c>
      <c r="N358" s="26">
        <f t="shared" si="1263"/>
        <v>20626.5</v>
      </c>
      <c r="O358" s="26">
        <f>O359+O367+O377+O363</f>
        <v>14053.416999999999</v>
      </c>
      <c r="P358" s="26">
        <f>P359+P367+P377+P363</f>
        <v>15304.7</v>
      </c>
      <c r="Q358" s="26">
        <f>Q359+Q367+Q377+Q363</f>
        <v>15304.7</v>
      </c>
      <c r="R358" s="26">
        <f t="shared" si="1264"/>
        <v>34328.616999999998</v>
      </c>
      <c r="S358" s="26">
        <f t="shared" si="1265"/>
        <v>35931.199999999997</v>
      </c>
      <c r="T358" s="26">
        <f t="shared" si="1266"/>
        <v>35931.199999999997</v>
      </c>
      <c r="U358" s="26">
        <f>U359+U367+U377+U363</f>
        <v>0</v>
      </c>
      <c r="V358" s="26">
        <f>V359+V367+V377+V363</f>
        <v>0</v>
      </c>
      <c r="W358" s="26">
        <f>W359+W367+W377+W363</f>
        <v>0</v>
      </c>
      <c r="X358" s="26">
        <f t="shared" si="1267"/>
        <v>34328.616999999998</v>
      </c>
      <c r="Y358" s="26">
        <f t="shared" si="1268"/>
        <v>35931.199999999997</v>
      </c>
      <c r="Z358" s="26">
        <f t="shared" si="1269"/>
        <v>35931.199999999997</v>
      </c>
      <c r="AA358" s="26">
        <f>AA359+AA367+AA377+AA363</f>
        <v>0</v>
      </c>
      <c r="AB358" s="26">
        <f>AB359+AB367+AB377+AB363</f>
        <v>0</v>
      </c>
      <c r="AC358" s="26">
        <f>AC359+AC367+AC377+AC363</f>
        <v>0</v>
      </c>
      <c r="AD358" s="26">
        <f t="shared" si="1270"/>
        <v>34328.616999999998</v>
      </c>
      <c r="AE358" s="26">
        <f t="shared" si="1271"/>
        <v>35931.199999999997</v>
      </c>
      <c r="AF358" s="26">
        <f t="shared" si="1272"/>
        <v>35931.199999999997</v>
      </c>
      <c r="AG358" s="26">
        <f>AG359+AG367+AG377+AG363</f>
        <v>0</v>
      </c>
      <c r="AH358" s="26">
        <f>AH359+AH367+AH377+AH363</f>
        <v>0</v>
      </c>
      <c r="AI358" s="26">
        <f>AI359+AI367+AI377+AI363</f>
        <v>0</v>
      </c>
      <c r="AJ358" s="26">
        <f t="shared" si="1273"/>
        <v>34328.616999999998</v>
      </c>
      <c r="AK358" s="26">
        <f t="shared" si="1274"/>
        <v>35931.199999999997</v>
      </c>
      <c r="AL358" s="26">
        <f t="shared" si="1275"/>
        <v>35931.199999999997</v>
      </c>
      <c r="AM358" s="26">
        <f>AM359+AM367+AM377+AM363</f>
        <v>0</v>
      </c>
      <c r="AN358" s="26">
        <f>AN359+AN367+AN377+AN363</f>
        <v>0</v>
      </c>
      <c r="AO358" s="26">
        <f>AO359+AO367+AO377+AO363</f>
        <v>0</v>
      </c>
      <c r="AP358" s="26">
        <f t="shared" si="1276"/>
        <v>34328.616999999998</v>
      </c>
      <c r="AQ358" s="26">
        <f t="shared" si="1277"/>
        <v>35931.199999999997</v>
      </c>
      <c r="AR358" s="26">
        <f t="shared" si="1278"/>
        <v>35931.199999999997</v>
      </c>
      <c r="AS358" s="26">
        <f>AS359+AS367+AS377+AS363</f>
        <v>0</v>
      </c>
      <c r="AT358" s="26">
        <f>AT359+AT367+AT377+AT363</f>
        <v>0</v>
      </c>
      <c r="AU358" s="26">
        <f>AU359+AU367+AU377+AU363</f>
        <v>0</v>
      </c>
      <c r="AV358" s="26">
        <f t="shared" si="1279"/>
        <v>34328.616999999998</v>
      </c>
      <c r="AW358" s="26">
        <f t="shared" si="1280"/>
        <v>35931.199999999997</v>
      </c>
      <c r="AX358" s="26">
        <f t="shared" si="1281"/>
        <v>35931.199999999997</v>
      </c>
      <c r="AY358" s="26">
        <f>AY359+AY367+AY377+AY363</f>
        <v>0</v>
      </c>
      <c r="AZ358" s="26">
        <f>AZ359+AZ367+AZ377+AZ363</f>
        <v>0</v>
      </c>
      <c r="BA358" s="26">
        <f>BA359+BA367+BA377+BA363</f>
        <v>0</v>
      </c>
      <c r="BB358" s="26">
        <f t="shared" si="1282"/>
        <v>34328.616999999998</v>
      </c>
      <c r="BC358" s="26">
        <f t="shared" si="1283"/>
        <v>35931.199999999997</v>
      </c>
      <c r="BD358" s="26">
        <f t="shared" si="1284"/>
        <v>35931.199999999997</v>
      </c>
      <c r="BE358" s="26">
        <f>BE359+BE367+BE377+BE363</f>
        <v>0</v>
      </c>
      <c r="BF358" s="26">
        <f>BF359+BF367+BF377+BF363</f>
        <v>0</v>
      </c>
      <c r="BG358" s="26">
        <f>BG359+BG367+BG377+BG363</f>
        <v>0</v>
      </c>
      <c r="BH358" s="26">
        <f t="shared" si="1285"/>
        <v>34328.616999999998</v>
      </c>
      <c r="BI358" s="26">
        <f t="shared" si="1286"/>
        <v>35931.199999999997</v>
      </c>
      <c r="BJ358" s="26">
        <f t="shared" si="1287"/>
        <v>35931.199999999997</v>
      </c>
      <c r="BK358" s="26">
        <f>BK359+BK367+BK377+BK363</f>
        <v>0</v>
      </c>
      <c r="BL358" s="26">
        <f>BL359+BL367+BL377+BL363</f>
        <v>0</v>
      </c>
      <c r="BM358" s="26">
        <f>BM359+BM367+BM377+BM363</f>
        <v>0</v>
      </c>
      <c r="BN358" s="26">
        <f t="shared" si="1288"/>
        <v>34328.616999999998</v>
      </c>
      <c r="BO358" s="26">
        <f t="shared" si="1289"/>
        <v>35931.199999999997</v>
      </c>
      <c r="BP358" s="26">
        <f t="shared" si="1290"/>
        <v>35931.199999999997</v>
      </c>
      <c r="BQ358" s="26">
        <f>BQ359+BQ367+BQ377+BQ363</f>
        <v>0</v>
      </c>
      <c r="BR358" s="26">
        <f>BR359+BR367+BR377+BR363</f>
        <v>0</v>
      </c>
      <c r="BS358" s="26">
        <f t="shared" si="1291"/>
        <v>34328.616999999998</v>
      </c>
      <c r="BT358" s="26">
        <f t="shared" si="1292"/>
        <v>35931.199999999997</v>
      </c>
      <c r="BU358" s="26">
        <f t="shared" si="1293"/>
        <v>35931.199999999997</v>
      </c>
      <c r="BV358" s="26">
        <f>BV359+BV367+BV377+BV363</f>
        <v>0</v>
      </c>
      <c r="BW358" s="26">
        <f>BW359+BW367+BW377+BW363</f>
        <v>0</v>
      </c>
      <c r="BX358" s="26">
        <f t="shared" si="1294"/>
        <v>34328.616999999998</v>
      </c>
      <c r="BY358" s="26">
        <f t="shared" si="1295"/>
        <v>35931.199999999997</v>
      </c>
      <c r="BZ358" s="26">
        <f t="shared" si="1296"/>
        <v>35931.199999999997</v>
      </c>
      <c r="CA358" s="26">
        <f>CA359+CA367+CA377+CA363</f>
        <v>0</v>
      </c>
      <c r="CB358" s="26">
        <f>CB359+CB367+CB377+CB363</f>
        <v>0</v>
      </c>
      <c r="CC358" s="26">
        <f>CC359+CC367+CC377+CC363</f>
        <v>0</v>
      </c>
      <c r="CD358" s="26">
        <f t="shared" si="1105"/>
        <v>34328.616999999998</v>
      </c>
      <c r="CE358" s="26">
        <f t="shared" si="1106"/>
        <v>35931.199999999997</v>
      </c>
      <c r="CF358" s="26">
        <f t="shared" si="1107"/>
        <v>35931.199999999997</v>
      </c>
      <c r="CG358" s="26">
        <f>CG359+CG367+CG377+CG363</f>
        <v>0</v>
      </c>
      <c r="CH358" s="26">
        <f>CH359+CH367+CH377+CH363</f>
        <v>0</v>
      </c>
      <c r="CI358" s="26">
        <f>CI359+CI367+CI377+CI363</f>
        <v>0</v>
      </c>
      <c r="CJ358" s="26">
        <f t="shared" si="1108"/>
        <v>34328.616999999998</v>
      </c>
      <c r="CK358" s="26">
        <f t="shared" si="1109"/>
        <v>35931.199999999997</v>
      </c>
      <c r="CL358" s="26">
        <f t="shared" si="1110"/>
        <v>35931.199999999997</v>
      </c>
      <c r="CM358" s="26">
        <f>CM359+CM367+CM377+CM363</f>
        <v>0</v>
      </c>
      <c r="CN358" s="26">
        <f>CN359+CN367+CN377+CN363</f>
        <v>0</v>
      </c>
      <c r="CO358" s="26">
        <f>CO359+CO367+CO377+CO363</f>
        <v>0</v>
      </c>
      <c r="CP358" s="26">
        <f t="shared" si="1111"/>
        <v>34328.616999999998</v>
      </c>
      <c r="CQ358" s="26">
        <f t="shared" si="1112"/>
        <v>35931.199999999997</v>
      </c>
      <c r="CR358" s="26">
        <f t="shared" si="1113"/>
        <v>35931.199999999997</v>
      </c>
      <c r="CS358" s="26">
        <f>CS359+CS367+CS377+CS363</f>
        <v>0</v>
      </c>
      <c r="CT358" s="19"/>
      <c r="CU358" s="35"/>
      <c r="CX358" s="1" t="s">
        <v>26</v>
      </c>
    </row>
    <row r="359" spans="1:105" ht="46.8" hidden="1" x14ac:dyDescent="0.3">
      <c r="A359" s="16" t="s">
        <v>250</v>
      </c>
      <c r="B359" s="17"/>
      <c r="C359" s="16"/>
      <c r="D359" s="16"/>
      <c r="E359" s="34" t="s">
        <v>128</v>
      </c>
      <c r="F359" s="26">
        <f t="shared" ref="F359:F365" si="1355">F360</f>
        <v>15798.1</v>
      </c>
      <c r="G359" s="26">
        <f t="shared" ref="G359:G365" si="1356">G360</f>
        <v>16188.8</v>
      </c>
      <c r="H359" s="26">
        <f t="shared" ref="H359:H365" si="1357">H360</f>
        <v>16188.8</v>
      </c>
      <c r="I359" s="26">
        <f t="shared" ref="I359:I365" si="1358">I360</f>
        <v>0</v>
      </c>
      <c r="J359" s="26">
        <f t="shared" ref="J359:J365" si="1359">J360</f>
        <v>0</v>
      </c>
      <c r="K359" s="26">
        <f t="shared" ref="K359:K365" si="1360">K360</f>
        <v>0</v>
      </c>
      <c r="L359" s="26">
        <f t="shared" si="1261"/>
        <v>15798.1</v>
      </c>
      <c r="M359" s="26">
        <f t="shared" si="1262"/>
        <v>16188.8</v>
      </c>
      <c r="N359" s="26">
        <f t="shared" si="1263"/>
        <v>16188.8</v>
      </c>
      <c r="O359" s="26">
        <f t="shared" ref="O359:O365" si="1361">O360</f>
        <v>13962.017</v>
      </c>
      <c r="P359" s="26">
        <f t="shared" ref="P359:P365" si="1362">P360</f>
        <v>15304.7</v>
      </c>
      <c r="Q359" s="26">
        <f t="shared" ref="Q359:Q365" si="1363">Q360</f>
        <v>15304.7</v>
      </c>
      <c r="R359" s="26">
        <f t="shared" si="1264"/>
        <v>29760.116999999998</v>
      </c>
      <c r="S359" s="26">
        <f t="shared" si="1265"/>
        <v>31493.5</v>
      </c>
      <c r="T359" s="26">
        <f t="shared" si="1266"/>
        <v>31493.5</v>
      </c>
      <c r="U359" s="26">
        <f t="shared" ref="U359:U365" si="1364">U360</f>
        <v>0</v>
      </c>
      <c r="V359" s="26">
        <f t="shared" ref="V359:V365" si="1365">V360</f>
        <v>0</v>
      </c>
      <c r="W359" s="26">
        <f t="shared" ref="W359:W365" si="1366">W360</f>
        <v>0</v>
      </c>
      <c r="X359" s="26">
        <f t="shared" si="1267"/>
        <v>29760.116999999998</v>
      </c>
      <c r="Y359" s="26">
        <f t="shared" si="1268"/>
        <v>31493.5</v>
      </c>
      <c r="Z359" s="26">
        <f t="shared" si="1269"/>
        <v>31493.5</v>
      </c>
      <c r="AA359" s="26">
        <f t="shared" ref="AA359:AA365" si="1367">AA360</f>
        <v>0</v>
      </c>
      <c r="AB359" s="26">
        <f t="shared" ref="AB359:AB365" si="1368">AB360</f>
        <v>0</v>
      </c>
      <c r="AC359" s="26">
        <f t="shared" ref="AC359:AC365" si="1369">AC360</f>
        <v>0</v>
      </c>
      <c r="AD359" s="26">
        <f t="shared" si="1270"/>
        <v>29760.116999999998</v>
      </c>
      <c r="AE359" s="26">
        <f t="shared" si="1271"/>
        <v>31493.5</v>
      </c>
      <c r="AF359" s="26">
        <f t="shared" si="1272"/>
        <v>31493.5</v>
      </c>
      <c r="AG359" s="26">
        <f t="shared" ref="AG359:AG365" si="1370">AG360</f>
        <v>0</v>
      </c>
      <c r="AH359" s="26">
        <f t="shared" ref="AH359:AH365" si="1371">AH360</f>
        <v>0</v>
      </c>
      <c r="AI359" s="26">
        <f t="shared" ref="AI359:AI365" si="1372">AI360</f>
        <v>0</v>
      </c>
      <c r="AJ359" s="26">
        <f t="shared" si="1273"/>
        <v>29760.116999999998</v>
      </c>
      <c r="AK359" s="26">
        <f t="shared" si="1274"/>
        <v>31493.5</v>
      </c>
      <c r="AL359" s="26">
        <f t="shared" si="1275"/>
        <v>31493.5</v>
      </c>
      <c r="AM359" s="26">
        <f t="shared" ref="AM359:AM365" si="1373">AM360</f>
        <v>0</v>
      </c>
      <c r="AN359" s="26">
        <f t="shared" ref="AN359:AN365" si="1374">AN360</f>
        <v>0</v>
      </c>
      <c r="AO359" s="26">
        <f t="shared" ref="AO359:AO365" si="1375">AO360</f>
        <v>0</v>
      </c>
      <c r="AP359" s="26">
        <f t="shared" si="1276"/>
        <v>29760.116999999998</v>
      </c>
      <c r="AQ359" s="26">
        <f t="shared" si="1277"/>
        <v>31493.5</v>
      </c>
      <c r="AR359" s="26">
        <f t="shared" si="1278"/>
        <v>31493.5</v>
      </c>
      <c r="AS359" s="26">
        <f t="shared" ref="AS359:AS365" si="1376">AS360</f>
        <v>0</v>
      </c>
      <c r="AT359" s="26">
        <f t="shared" ref="AT359:AT365" si="1377">AT360</f>
        <v>0</v>
      </c>
      <c r="AU359" s="26">
        <f t="shared" ref="AU359:AU365" si="1378">AU360</f>
        <v>0</v>
      </c>
      <c r="AV359" s="26">
        <f t="shared" si="1279"/>
        <v>29760.116999999998</v>
      </c>
      <c r="AW359" s="26">
        <f t="shared" si="1280"/>
        <v>31493.5</v>
      </c>
      <c r="AX359" s="26">
        <f t="shared" si="1281"/>
        <v>31493.5</v>
      </c>
      <c r="AY359" s="26">
        <f t="shared" ref="AY359:AY365" si="1379">AY360</f>
        <v>0</v>
      </c>
      <c r="AZ359" s="26">
        <f t="shared" ref="AZ359:AZ365" si="1380">AZ360</f>
        <v>0</v>
      </c>
      <c r="BA359" s="26">
        <f t="shared" ref="BA359:BA365" si="1381">BA360</f>
        <v>0</v>
      </c>
      <c r="BB359" s="26">
        <f t="shared" si="1282"/>
        <v>29760.116999999998</v>
      </c>
      <c r="BC359" s="26">
        <f t="shared" si="1283"/>
        <v>31493.5</v>
      </c>
      <c r="BD359" s="26">
        <f t="shared" si="1284"/>
        <v>31493.5</v>
      </c>
      <c r="BE359" s="26">
        <f t="shared" ref="BE359:BE365" si="1382">BE360</f>
        <v>0</v>
      </c>
      <c r="BF359" s="26">
        <f t="shared" ref="BF359:BF365" si="1383">BF360</f>
        <v>0</v>
      </c>
      <c r="BG359" s="26">
        <f t="shared" ref="BG359:BG365" si="1384">BG360</f>
        <v>0</v>
      </c>
      <c r="BH359" s="26">
        <f t="shared" si="1285"/>
        <v>29760.116999999998</v>
      </c>
      <c r="BI359" s="26">
        <f t="shared" si="1286"/>
        <v>31493.5</v>
      </c>
      <c r="BJ359" s="26">
        <f t="shared" si="1287"/>
        <v>31493.5</v>
      </c>
      <c r="BK359" s="26">
        <f t="shared" ref="BK359:BK365" si="1385">BK360</f>
        <v>0</v>
      </c>
      <c r="BL359" s="26">
        <f t="shared" ref="BL359:BL365" si="1386">BL360</f>
        <v>0</v>
      </c>
      <c r="BM359" s="26">
        <f t="shared" ref="BM359:BM365" si="1387">BM360</f>
        <v>0</v>
      </c>
      <c r="BN359" s="26">
        <f t="shared" si="1288"/>
        <v>29760.116999999998</v>
      </c>
      <c r="BO359" s="26">
        <f t="shared" si="1289"/>
        <v>31493.5</v>
      </c>
      <c r="BP359" s="26">
        <f t="shared" si="1290"/>
        <v>31493.5</v>
      </c>
      <c r="BQ359" s="26">
        <f t="shared" ref="BQ359:BQ365" si="1388">BQ360</f>
        <v>0</v>
      </c>
      <c r="BR359" s="26">
        <f t="shared" ref="BR359:BR365" si="1389">BR360</f>
        <v>0</v>
      </c>
      <c r="BS359" s="26">
        <f t="shared" si="1291"/>
        <v>29760.116999999998</v>
      </c>
      <c r="BT359" s="26">
        <f t="shared" si="1292"/>
        <v>31493.5</v>
      </c>
      <c r="BU359" s="26">
        <f t="shared" si="1293"/>
        <v>31493.5</v>
      </c>
      <c r="BV359" s="26">
        <f t="shared" ref="BV359:BV365" si="1390">BV360</f>
        <v>0</v>
      </c>
      <c r="BW359" s="26">
        <f t="shared" ref="BW359:BW365" si="1391">BW360</f>
        <v>0</v>
      </c>
      <c r="BX359" s="26">
        <f t="shared" si="1294"/>
        <v>29760.116999999998</v>
      </c>
      <c r="BY359" s="26">
        <f t="shared" si="1295"/>
        <v>31493.5</v>
      </c>
      <c r="BZ359" s="26">
        <f t="shared" si="1296"/>
        <v>31493.5</v>
      </c>
      <c r="CA359" s="26">
        <f t="shared" ref="CA359:CA365" si="1392">CA360</f>
        <v>0</v>
      </c>
      <c r="CB359" s="26">
        <f t="shared" ref="CB359:CB365" si="1393">CB360</f>
        <v>0</v>
      </c>
      <c r="CC359" s="26">
        <f t="shared" ref="CC359:CC365" si="1394">CC360</f>
        <v>0</v>
      </c>
      <c r="CD359" s="26">
        <f t="shared" si="1105"/>
        <v>29760.116999999998</v>
      </c>
      <c r="CE359" s="26">
        <f t="shared" si="1106"/>
        <v>31493.5</v>
      </c>
      <c r="CF359" s="26">
        <f t="shared" si="1107"/>
        <v>31493.5</v>
      </c>
      <c r="CG359" s="26">
        <f t="shared" ref="CG359:CG365" si="1395">CG360</f>
        <v>0</v>
      </c>
      <c r="CH359" s="26">
        <f t="shared" ref="CH359:CH365" si="1396">CH360</f>
        <v>0</v>
      </c>
      <c r="CI359" s="26">
        <f t="shared" ref="CI359:CI365" si="1397">CI360</f>
        <v>0</v>
      </c>
      <c r="CJ359" s="26">
        <f t="shared" si="1108"/>
        <v>29760.116999999998</v>
      </c>
      <c r="CK359" s="26">
        <f t="shared" si="1109"/>
        <v>31493.5</v>
      </c>
      <c r="CL359" s="26">
        <f t="shared" si="1110"/>
        <v>31493.5</v>
      </c>
      <c r="CM359" s="26">
        <f t="shared" ref="CM359:CM365" si="1398">CM360</f>
        <v>0</v>
      </c>
      <c r="CN359" s="26">
        <f t="shared" ref="CN359:CN365" si="1399">CN360</f>
        <v>0</v>
      </c>
      <c r="CO359" s="26">
        <f t="shared" ref="CO359:CO365" si="1400">CO360</f>
        <v>0</v>
      </c>
      <c r="CP359" s="26">
        <f t="shared" si="1111"/>
        <v>29760.116999999998</v>
      </c>
      <c r="CQ359" s="26">
        <f t="shared" si="1112"/>
        <v>31493.5</v>
      </c>
      <c r="CR359" s="26">
        <f t="shared" si="1113"/>
        <v>31493.5</v>
      </c>
      <c r="CS359" s="26">
        <f t="shared" ref="CS359:CS365" si="1401">CS360</f>
        <v>0</v>
      </c>
      <c r="CT359" s="19"/>
      <c r="CU359" s="35"/>
      <c r="DA359" s="1" t="s">
        <v>29</v>
      </c>
    </row>
    <row r="360" spans="1:105" ht="46.8" hidden="1" x14ac:dyDescent="0.3">
      <c r="A360" s="16" t="s">
        <v>250</v>
      </c>
      <c r="B360" s="17">
        <v>600</v>
      </c>
      <c r="C360" s="16"/>
      <c r="D360" s="16"/>
      <c r="E360" s="34" t="s">
        <v>43</v>
      </c>
      <c r="F360" s="26">
        <f t="shared" si="1355"/>
        <v>15798.1</v>
      </c>
      <c r="G360" s="26">
        <f t="shared" si="1356"/>
        <v>16188.8</v>
      </c>
      <c r="H360" s="26">
        <f t="shared" si="1357"/>
        <v>16188.8</v>
      </c>
      <c r="I360" s="26">
        <f t="shared" si="1358"/>
        <v>0</v>
      </c>
      <c r="J360" s="26">
        <f t="shared" si="1359"/>
        <v>0</v>
      </c>
      <c r="K360" s="26">
        <f t="shared" si="1360"/>
        <v>0</v>
      </c>
      <c r="L360" s="26">
        <f t="shared" si="1261"/>
        <v>15798.1</v>
      </c>
      <c r="M360" s="26">
        <f t="shared" si="1262"/>
        <v>16188.8</v>
      </c>
      <c r="N360" s="26">
        <f t="shared" si="1263"/>
        <v>16188.8</v>
      </c>
      <c r="O360" s="26">
        <f t="shared" si="1361"/>
        <v>13962.017</v>
      </c>
      <c r="P360" s="26">
        <f t="shared" si="1362"/>
        <v>15304.7</v>
      </c>
      <c r="Q360" s="26">
        <f t="shared" si="1363"/>
        <v>15304.7</v>
      </c>
      <c r="R360" s="26">
        <f t="shared" si="1264"/>
        <v>29760.116999999998</v>
      </c>
      <c r="S360" s="26">
        <f t="shared" si="1265"/>
        <v>31493.5</v>
      </c>
      <c r="T360" s="26">
        <f t="shared" si="1266"/>
        <v>31493.5</v>
      </c>
      <c r="U360" s="26">
        <f t="shared" si="1364"/>
        <v>0</v>
      </c>
      <c r="V360" s="26">
        <f t="shared" si="1365"/>
        <v>0</v>
      </c>
      <c r="W360" s="26">
        <f t="shared" si="1366"/>
        <v>0</v>
      </c>
      <c r="X360" s="26">
        <f t="shared" si="1267"/>
        <v>29760.116999999998</v>
      </c>
      <c r="Y360" s="26">
        <f t="shared" si="1268"/>
        <v>31493.5</v>
      </c>
      <c r="Z360" s="26">
        <f t="shared" si="1269"/>
        <v>31493.5</v>
      </c>
      <c r="AA360" s="26">
        <f t="shared" si="1367"/>
        <v>0</v>
      </c>
      <c r="AB360" s="26">
        <f t="shared" si="1368"/>
        <v>0</v>
      </c>
      <c r="AC360" s="26">
        <f t="shared" si="1369"/>
        <v>0</v>
      </c>
      <c r="AD360" s="26">
        <f t="shared" si="1270"/>
        <v>29760.116999999998</v>
      </c>
      <c r="AE360" s="26">
        <f t="shared" si="1271"/>
        <v>31493.5</v>
      </c>
      <c r="AF360" s="26">
        <f t="shared" si="1272"/>
        <v>31493.5</v>
      </c>
      <c r="AG360" s="26">
        <f t="shared" si="1370"/>
        <v>0</v>
      </c>
      <c r="AH360" s="26">
        <f t="shared" si="1371"/>
        <v>0</v>
      </c>
      <c r="AI360" s="26">
        <f t="shared" si="1372"/>
        <v>0</v>
      </c>
      <c r="AJ360" s="26">
        <f t="shared" si="1273"/>
        <v>29760.116999999998</v>
      </c>
      <c r="AK360" s="26">
        <f t="shared" si="1274"/>
        <v>31493.5</v>
      </c>
      <c r="AL360" s="26">
        <f t="shared" si="1275"/>
        <v>31493.5</v>
      </c>
      <c r="AM360" s="26">
        <f t="shared" si="1373"/>
        <v>0</v>
      </c>
      <c r="AN360" s="26">
        <f t="shared" si="1374"/>
        <v>0</v>
      </c>
      <c r="AO360" s="26">
        <f t="shared" si="1375"/>
        <v>0</v>
      </c>
      <c r="AP360" s="26">
        <f t="shared" si="1276"/>
        <v>29760.116999999998</v>
      </c>
      <c r="AQ360" s="26">
        <f t="shared" si="1277"/>
        <v>31493.5</v>
      </c>
      <c r="AR360" s="26">
        <f t="shared" si="1278"/>
        <v>31493.5</v>
      </c>
      <c r="AS360" s="26">
        <f t="shared" si="1376"/>
        <v>0</v>
      </c>
      <c r="AT360" s="26">
        <f t="shared" si="1377"/>
        <v>0</v>
      </c>
      <c r="AU360" s="26">
        <f t="shared" si="1378"/>
        <v>0</v>
      </c>
      <c r="AV360" s="26">
        <f t="shared" si="1279"/>
        <v>29760.116999999998</v>
      </c>
      <c r="AW360" s="26">
        <f t="shared" si="1280"/>
        <v>31493.5</v>
      </c>
      <c r="AX360" s="26">
        <f t="shared" si="1281"/>
        <v>31493.5</v>
      </c>
      <c r="AY360" s="26">
        <f t="shared" si="1379"/>
        <v>0</v>
      </c>
      <c r="AZ360" s="26">
        <f t="shared" si="1380"/>
        <v>0</v>
      </c>
      <c r="BA360" s="26">
        <f t="shared" si="1381"/>
        <v>0</v>
      </c>
      <c r="BB360" s="26">
        <f t="shared" si="1282"/>
        <v>29760.116999999998</v>
      </c>
      <c r="BC360" s="26">
        <f t="shared" si="1283"/>
        <v>31493.5</v>
      </c>
      <c r="BD360" s="26">
        <f t="shared" si="1284"/>
        <v>31493.5</v>
      </c>
      <c r="BE360" s="26">
        <f t="shared" si="1382"/>
        <v>0</v>
      </c>
      <c r="BF360" s="26">
        <f t="shared" si="1383"/>
        <v>0</v>
      </c>
      <c r="BG360" s="26">
        <f t="shared" si="1384"/>
        <v>0</v>
      </c>
      <c r="BH360" s="26">
        <f t="shared" si="1285"/>
        <v>29760.116999999998</v>
      </c>
      <c r="BI360" s="26">
        <f t="shared" si="1286"/>
        <v>31493.5</v>
      </c>
      <c r="BJ360" s="26">
        <f t="shared" si="1287"/>
        <v>31493.5</v>
      </c>
      <c r="BK360" s="26">
        <f t="shared" si="1385"/>
        <v>0</v>
      </c>
      <c r="BL360" s="26">
        <f t="shared" si="1386"/>
        <v>0</v>
      </c>
      <c r="BM360" s="26">
        <f t="shared" si="1387"/>
        <v>0</v>
      </c>
      <c r="BN360" s="26">
        <f t="shared" si="1288"/>
        <v>29760.116999999998</v>
      </c>
      <c r="BO360" s="26">
        <f t="shared" si="1289"/>
        <v>31493.5</v>
      </c>
      <c r="BP360" s="26">
        <f t="shared" si="1290"/>
        <v>31493.5</v>
      </c>
      <c r="BQ360" s="26">
        <f t="shared" si="1388"/>
        <v>0</v>
      </c>
      <c r="BR360" s="26">
        <f t="shared" si="1389"/>
        <v>0</v>
      </c>
      <c r="BS360" s="26">
        <f t="shared" si="1291"/>
        <v>29760.116999999998</v>
      </c>
      <c r="BT360" s="26">
        <f t="shared" si="1292"/>
        <v>31493.5</v>
      </c>
      <c r="BU360" s="26">
        <f t="shared" si="1293"/>
        <v>31493.5</v>
      </c>
      <c r="BV360" s="26">
        <f t="shared" si="1390"/>
        <v>0</v>
      </c>
      <c r="BW360" s="26">
        <f t="shared" si="1391"/>
        <v>0</v>
      </c>
      <c r="BX360" s="26">
        <f t="shared" si="1294"/>
        <v>29760.116999999998</v>
      </c>
      <c r="BY360" s="26">
        <f t="shared" si="1295"/>
        <v>31493.5</v>
      </c>
      <c r="BZ360" s="26">
        <f t="shared" si="1296"/>
        <v>31493.5</v>
      </c>
      <c r="CA360" s="26">
        <f t="shared" si="1392"/>
        <v>0</v>
      </c>
      <c r="CB360" s="26">
        <f t="shared" si="1393"/>
        <v>0</v>
      </c>
      <c r="CC360" s="26">
        <f t="shared" si="1394"/>
        <v>0</v>
      </c>
      <c r="CD360" s="26">
        <f t="shared" ref="CD360:CD423" si="1402">BX360+CA360</f>
        <v>29760.116999999998</v>
      </c>
      <c r="CE360" s="26">
        <f t="shared" ref="CE360:CE423" si="1403">BY360+CB360</f>
        <v>31493.5</v>
      </c>
      <c r="CF360" s="26">
        <f t="shared" ref="CF360:CF423" si="1404">BZ360+CC360</f>
        <v>31493.5</v>
      </c>
      <c r="CG360" s="26">
        <f t="shared" si="1395"/>
        <v>0</v>
      </c>
      <c r="CH360" s="26">
        <f t="shared" si="1396"/>
        <v>0</v>
      </c>
      <c r="CI360" s="26">
        <f t="shared" si="1397"/>
        <v>0</v>
      </c>
      <c r="CJ360" s="26">
        <f t="shared" ref="CJ360:CJ423" si="1405">CD360+CG360</f>
        <v>29760.116999999998</v>
      </c>
      <c r="CK360" s="26">
        <f t="shared" ref="CK360:CK423" si="1406">CE360+CH360</f>
        <v>31493.5</v>
      </c>
      <c r="CL360" s="26">
        <f t="shared" ref="CL360:CL423" si="1407">CF360+CI360</f>
        <v>31493.5</v>
      </c>
      <c r="CM360" s="26">
        <f t="shared" si="1398"/>
        <v>0</v>
      </c>
      <c r="CN360" s="26">
        <f t="shared" si="1399"/>
        <v>0</v>
      </c>
      <c r="CO360" s="26">
        <f t="shared" si="1400"/>
        <v>0</v>
      </c>
      <c r="CP360" s="26">
        <f t="shared" ref="CP360:CP423" si="1408">CJ360+CM360</f>
        <v>29760.116999999998</v>
      </c>
      <c r="CQ360" s="26">
        <f t="shared" ref="CQ360:CQ423" si="1409">CK360+CN360</f>
        <v>31493.5</v>
      </c>
      <c r="CR360" s="26">
        <f t="shared" ref="CR360:CR423" si="1410">CL360+CO360</f>
        <v>31493.5</v>
      </c>
      <c r="CS360" s="26">
        <f t="shared" si="1401"/>
        <v>0</v>
      </c>
      <c r="CT360" s="19"/>
      <c r="CU360" s="35"/>
      <c r="CY360" s="1" t="s">
        <v>27</v>
      </c>
    </row>
    <row r="361" spans="1:105" hidden="1" x14ac:dyDescent="0.3">
      <c r="A361" s="16" t="s">
        <v>250</v>
      </c>
      <c r="B361" s="17">
        <v>620</v>
      </c>
      <c r="C361" s="16"/>
      <c r="D361" s="16"/>
      <c r="E361" s="34" t="s">
        <v>44</v>
      </c>
      <c r="F361" s="26">
        <f t="shared" si="1355"/>
        <v>15798.1</v>
      </c>
      <c r="G361" s="26">
        <f t="shared" si="1356"/>
        <v>16188.8</v>
      </c>
      <c r="H361" s="26">
        <f t="shared" si="1357"/>
        <v>16188.8</v>
      </c>
      <c r="I361" s="26">
        <f t="shared" si="1358"/>
        <v>0</v>
      </c>
      <c r="J361" s="26">
        <f t="shared" si="1359"/>
        <v>0</v>
      </c>
      <c r="K361" s="26">
        <f t="shared" si="1360"/>
        <v>0</v>
      </c>
      <c r="L361" s="26">
        <f t="shared" si="1261"/>
        <v>15798.1</v>
      </c>
      <c r="M361" s="26">
        <f t="shared" si="1262"/>
        <v>16188.8</v>
      </c>
      <c r="N361" s="26">
        <f t="shared" si="1263"/>
        <v>16188.8</v>
      </c>
      <c r="O361" s="26">
        <f t="shared" si="1361"/>
        <v>13962.017</v>
      </c>
      <c r="P361" s="26">
        <f t="shared" si="1362"/>
        <v>15304.7</v>
      </c>
      <c r="Q361" s="26">
        <f t="shared" si="1363"/>
        <v>15304.7</v>
      </c>
      <c r="R361" s="26">
        <f t="shared" si="1264"/>
        <v>29760.116999999998</v>
      </c>
      <c r="S361" s="26">
        <f t="shared" si="1265"/>
        <v>31493.5</v>
      </c>
      <c r="T361" s="26">
        <f t="shared" si="1266"/>
        <v>31493.5</v>
      </c>
      <c r="U361" s="26">
        <f t="shared" si="1364"/>
        <v>0</v>
      </c>
      <c r="V361" s="26">
        <f t="shared" si="1365"/>
        <v>0</v>
      </c>
      <c r="W361" s="26">
        <f t="shared" si="1366"/>
        <v>0</v>
      </c>
      <c r="X361" s="26">
        <f t="shared" si="1267"/>
        <v>29760.116999999998</v>
      </c>
      <c r="Y361" s="26">
        <f t="shared" si="1268"/>
        <v>31493.5</v>
      </c>
      <c r="Z361" s="26">
        <f t="shared" si="1269"/>
        <v>31493.5</v>
      </c>
      <c r="AA361" s="26">
        <f t="shared" si="1367"/>
        <v>0</v>
      </c>
      <c r="AB361" s="26">
        <f t="shared" si="1368"/>
        <v>0</v>
      </c>
      <c r="AC361" s="26">
        <f t="shared" si="1369"/>
        <v>0</v>
      </c>
      <c r="AD361" s="26">
        <f t="shared" si="1270"/>
        <v>29760.116999999998</v>
      </c>
      <c r="AE361" s="26">
        <f t="shared" si="1271"/>
        <v>31493.5</v>
      </c>
      <c r="AF361" s="26">
        <f t="shared" si="1272"/>
        <v>31493.5</v>
      </c>
      <c r="AG361" s="26">
        <f t="shared" si="1370"/>
        <v>0</v>
      </c>
      <c r="AH361" s="26">
        <f t="shared" si="1371"/>
        <v>0</v>
      </c>
      <c r="AI361" s="26">
        <f t="shared" si="1372"/>
        <v>0</v>
      </c>
      <c r="AJ361" s="26">
        <f t="shared" si="1273"/>
        <v>29760.116999999998</v>
      </c>
      <c r="AK361" s="26">
        <f t="shared" si="1274"/>
        <v>31493.5</v>
      </c>
      <c r="AL361" s="26">
        <f t="shared" si="1275"/>
        <v>31493.5</v>
      </c>
      <c r="AM361" s="26">
        <f t="shared" si="1373"/>
        <v>0</v>
      </c>
      <c r="AN361" s="26">
        <f t="shared" si="1374"/>
        <v>0</v>
      </c>
      <c r="AO361" s="26">
        <f t="shared" si="1375"/>
        <v>0</v>
      </c>
      <c r="AP361" s="26">
        <f t="shared" si="1276"/>
        <v>29760.116999999998</v>
      </c>
      <c r="AQ361" s="26">
        <f t="shared" si="1277"/>
        <v>31493.5</v>
      </c>
      <c r="AR361" s="26">
        <f t="shared" si="1278"/>
        <v>31493.5</v>
      </c>
      <c r="AS361" s="26">
        <f t="shared" si="1376"/>
        <v>0</v>
      </c>
      <c r="AT361" s="26">
        <f t="shared" si="1377"/>
        <v>0</v>
      </c>
      <c r="AU361" s="26">
        <f t="shared" si="1378"/>
        <v>0</v>
      </c>
      <c r="AV361" s="26">
        <f t="shared" si="1279"/>
        <v>29760.116999999998</v>
      </c>
      <c r="AW361" s="26">
        <f t="shared" si="1280"/>
        <v>31493.5</v>
      </c>
      <c r="AX361" s="26">
        <f t="shared" si="1281"/>
        <v>31493.5</v>
      </c>
      <c r="AY361" s="26">
        <f t="shared" si="1379"/>
        <v>0</v>
      </c>
      <c r="AZ361" s="26">
        <f t="shared" si="1380"/>
        <v>0</v>
      </c>
      <c r="BA361" s="26">
        <f t="shared" si="1381"/>
        <v>0</v>
      </c>
      <c r="BB361" s="26">
        <f t="shared" si="1282"/>
        <v>29760.116999999998</v>
      </c>
      <c r="BC361" s="26">
        <f t="shared" si="1283"/>
        <v>31493.5</v>
      </c>
      <c r="BD361" s="26">
        <f t="shared" si="1284"/>
        <v>31493.5</v>
      </c>
      <c r="BE361" s="26">
        <f t="shared" si="1382"/>
        <v>0</v>
      </c>
      <c r="BF361" s="26">
        <f t="shared" si="1383"/>
        <v>0</v>
      </c>
      <c r="BG361" s="26">
        <f t="shared" si="1384"/>
        <v>0</v>
      </c>
      <c r="BH361" s="26">
        <f t="shared" si="1285"/>
        <v>29760.116999999998</v>
      </c>
      <c r="BI361" s="26">
        <f t="shared" si="1286"/>
        <v>31493.5</v>
      </c>
      <c r="BJ361" s="26">
        <f t="shared" si="1287"/>
        <v>31493.5</v>
      </c>
      <c r="BK361" s="26">
        <f t="shared" si="1385"/>
        <v>0</v>
      </c>
      <c r="BL361" s="26">
        <f t="shared" si="1386"/>
        <v>0</v>
      </c>
      <c r="BM361" s="26">
        <f t="shared" si="1387"/>
        <v>0</v>
      </c>
      <c r="BN361" s="26">
        <f t="shared" si="1288"/>
        <v>29760.116999999998</v>
      </c>
      <c r="BO361" s="26">
        <f t="shared" si="1289"/>
        <v>31493.5</v>
      </c>
      <c r="BP361" s="26">
        <f t="shared" si="1290"/>
        <v>31493.5</v>
      </c>
      <c r="BQ361" s="26">
        <f t="shared" si="1388"/>
        <v>0</v>
      </c>
      <c r="BR361" s="26">
        <f t="shared" si="1389"/>
        <v>0</v>
      </c>
      <c r="BS361" s="26">
        <f t="shared" si="1291"/>
        <v>29760.116999999998</v>
      </c>
      <c r="BT361" s="26">
        <f t="shared" si="1292"/>
        <v>31493.5</v>
      </c>
      <c r="BU361" s="26">
        <f t="shared" si="1293"/>
        <v>31493.5</v>
      </c>
      <c r="BV361" s="26">
        <f t="shared" si="1390"/>
        <v>0</v>
      </c>
      <c r="BW361" s="26">
        <f t="shared" si="1391"/>
        <v>0</v>
      </c>
      <c r="BX361" s="26">
        <f t="shared" si="1294"/>
        <v>29760.116999999998</v>
      </c>
      <c r="BY361" s="26">
        <f t="shared" si="1295"/>
        <v>31493.5</v>
      </c>
      <c r="BZ361" s="26">
        <f t="shared" si="1296"/>
        <v>31493.5</v>
      </c>
      <c r="CA361" s="26">
        <f t="shared" si="1392"/>
        <v>0</v>
      </c>
      <c r="CB361" s="26">
        <f t="shared" si="1393"/>
        <v>0</v>
      </c>
      <c r="CC361" s="26">
        <f t="shared" si="1394"/>
        <v>0</v>
      </c>
      <c r="CD361" s="26">
        <f t="shared" si="1402"/>
        <v>29760.116999999998</v>
      </c>
      <c r="CE361" s="26">
        <f t="shared" si="1403"/>
        <v>31493.5</v>
      </c>
      <c r="CF361" s="26">
        <f t="shared" si="1404"/>
        <v>31493.5</v>
      </c>
      <c r="CG361" s="26">
        <f t="shared" si="1395"/>
        <v>0</v>
      </c>
      <c r="CH361" s="26">
        <f t="shared" si="1396"/>
        <v>0</v>
      </c>
      <c r="CI361" s="26">
        <f t="shared" si="1397"/>
        <v>0</v>
      </c>
      <c r="CJ361" s="26">
        <f t="shared" si="1405"/>
        <v>29760.116999999998</v>
      </c>
      <c r="CK361" s="26">
        <f t="shared" si="1406"/>
        <v>31493.5</v>
      </c>
      <c r="CL361" s="26">
        <f t="shared" si="1407"/>
        <v>31493.5</v>
      </c>
      <c r="CM361" s="26">
        <f t="shared" si="1398"/>
        <v>0</v>
      </c>
      <c r="CN361" s="26">
        <f t="shared" si="1399"/>
        <v>0</v>
      </c>
      <c r="CO361" s="26">
        <f t="shared" si="1400"/>
        <v>0</v>
      </c>
      <c r="CP361" s="26">
        <f t="shared" si="1408"/>
        <v>29760.116999999998</v>
      </c>
      <c r="CQ361" s="26">
        <f t="shared" si="1409"/>
        <v>31493.5</v>
      </c>
      <c r="CR361" s="26">
        <f t="shared" si="1410"/>
        <v>31493.5</v>
      </c>
      <c r="CS361" s="26">
        <f t="shared" si="1401"/>
        <v>0</v>
      </c>
      <c r="CT361" s="19"/>
      <c r="CU361" s="35"/>
      <c r="CZ361" s="1" t="s">
        <v>28</v>
      </c>
    </row>
    <row r="362" spans="1:105" hidden="1" x14ac:dyDescent="0.3">
      <c r="A362" s="16" t="s">
        <v>250</v>
      </c>
      <c r="B362" s="17">
        <v>620</v>
      </c>
      <c r="C362" s="16" t="s">
        <v>45</v>
      </c>
      <c r="D362" s="16" t="s">
        <v>45</v>
      </c>
      <c r="E362" s="34" t="s">
        <v>46</v>
      </c>
      <c r="F362" s="26">
        <v>15798.1</v>
      </c>
      <c r="G362" s="26">
        <v>16188.8</v>
      </c>
      <c r="H362" s="26">
        <v>16188.8</v>
      </c>
      <c r="I362" s="26"/>
      <c r="J362" s="26"/>
      <c r="K362" s="26"/>
      <c r="L362" s="26">
        <f t="shared" si="1261"/>
        <v>15798.1</v>
      </c>
      <c r="M362" s="26">
        <f t="shared" si="1262"/>
        <v>16188.8</v>
      </c>
      <c r="N362" s="26">
        <f t="shared" si="1263"/>
        <v>16188.8</v>
      </c>
      <c r="O362" s="26">
        <v>13962.017</v>
      </c>
      <c r="P362" s="26">
        <v>15304.7</v>
      </c>
      <c r="Q362" s="26">
        <v>15304.7</v>
      </c>
      <c r="R362" s="26">
        <f t="shared" si="1264"/>
        <v>29760.116999999998</v>
      </c>
      <c r="S362" s="26">
        <f t="shared" si="1265"/>
        <v>31493.5</v>
      </c>
      <c r="T362" s="26">
        <f t="shared" si="1266"/>
        <v>31493.5</v>
      </c>
      <c r="U362" s="26"/>
      <c r="V362" s="26"/>
      <c r="W362" s="26"/>
      <c r="X362" s="26">
        <f t="shared" si="1267"/>
        <v>29760.116999999998</v>
      </c>
      <c r="Y362" s="26">
        <f t="shared" si="1268"/>
        <v>31493.5</v>
      </c>
      <c r="Z362" s="26">
        <f t="shared" si="1269"/>
        <v>31493.5</v>
      </c>
      <c r="AA362" s="26"/>
      <c r="AB362" s="26"/>
      <c r="AC362" s="26"/>
      <c r="AD362" s="26">
        <f t="shared" si="1270"/>
        <v>29760.116999999998</v>
      </c>
      <c r="AE362" s="26">
        <f t="shared" si="1271"/>
        <v>31493.5</v>
      </c>
      <c r="AF362" s="26">
        <f t="shared" si="1272"/>
        <v>31493.5</v>
      </c>
      <c r="AG362" s="26"/>
      <c r="AH362" s="26"/>
      <c r="AI362" s="26"/>
      <c r="AJ362" s="26">
        <f t="shared" si="1273"/>
        <v>29760.116999999998</v>
      </c>
      <c r="AK362" s="26">
        <f t="shared" si="1274"/>
        <v>31493.5</v>
      </c>
      <c r="AL362" s="26">
        <f t="shared" si="1275"/>
        <v>31493.5</v>
      </c>
      <c r="AM362" s="26"/>
      <c r="AN362" s="26"/>
      <c r="AO362" s="26"/>
      <c r="AP362" s="26">
        <f t="shared" si="1276"/>
        <v>29760.116999999998</v>
      </c>
      <c r="AQ362" s="26">
        <f t="shared" si="1277"/>
        <v>31493.5</v>
      </c>
      <c r="AR362" s="26">
        <f t="shared" si="1278"/>
        <v>31493.5</v>
      </c>
      <c r="AS362" s="26"/>
      <c r="AT362" s="26"/>
      <c r="AU362" s="26"/>
      <c r="AV362" s="26">
        <f t="shared" si="1279"/>
        <v>29760.116999999998</v>
      </c>
      <c r="AW362" s="26">
        <f t="shared" si="1280"/>
        <v>31493.5</v>
      </c>
      <c r="AX362" s="26">
        <f t="shared" si="1281"/>
        <v>31493.5</v>
      </c>
      <c r="AY362" s="26"/>
      <c r="AZ362" s="26"/>
      <c r="BA362" s="26"/>
      <c r="BB362" s="26">
        <f t="shared" si="1282"/>
        <v>29760.116999999998</v>
      </c>
      <c r="BC362" s="26">
        <f t="shared" si="1283"/>
        <v>31493.5</v>
      </c>
      <c r="BD362" s="26">
        <f t="shared" si="1284"/>
        <v>31493.5</v>
      </c>
      <c r="BE362" s="26"/>
      <c r="BF362" s="26"/>
      <c r="BG362" s="26"/>
      <c r="BH362" s="26">
        <f t="shared" si="1285"/>
        <v>29760.116999999998</v>
      </c>
      <c r="BI362" s="26">
        <f t="shared" si="1286"/>
        <v>31493.5</v>
      </c>
      <c r="BJ362" s="26">
        <f t="shared" si="1287"/>
        <v>31493.5</v>
      </c>
      <c r="BK362" s="26"/>
      <c r="BL362" s="26"/>
      <c r="BM362" s="26"/>
      <c r="BN362" s="26">
        <f t="shared" si="1288"/>
        <v>29760.116999999998</v>
      </c>
      <c r="BO362" s="26">
        <f t="shared" si="1289"/>
        <v>31493.5</v>
      </c>
      <c r="BP362" s="26">
        <f t="shared" si="1290"/>
        <v>31493.5</v>
      </c>
      <c r="BQ362" s="26"/>
      <c r="BR362" s="26"/>
      <c r="BS362" s="26">
        <f t="shared" si="1291"/>
        <v>29760.116999999998</v>
      </c>
      <c r="BT362" s="26">
        <f t="shared" si="1292"/>
        <v>31493.5</v>
      </c>
      <c r="BU362" s="26">
        <f t="shared" si="1293"/>
        <v>31493.5</v>
      </c>
      <c r="BV362" s="26"/>
      <c r="BW362" s="26"/>
      <c r="BX362" s="26">
        <f t="shared" si="1294"/>
        <v>29760.116999999998</v>
      </c>
      <c r="BY362" s="26">
        <f t="shared" si="1295"/>
        <v>31493.5</v>
      </c>
      <c r="BZ362" s="26">
        <f t="shared" si="1296"/>
        <v>31493.5</v>
      </c>
      <c r="CA362" s="26"/>
      <c r="CB362" s="26"/>
      <c r="CC362" s="26"/>
      <c r="CD362" s="26">
        <f t="shared" si="1402"/>
        <v>29760.116999999998</v>
      </c>
      <c r="CE362" s="26">
        <f t="shared" si="1403"/>
        <v>31493.5</v>
      </c>
      <c r="CF362" s="26">
        <f t="shared" si="1404"/>
        <v>31493.5</v>
      </c>
      <c r="CG362" s="26"/>
      <c r="CH362" s="26"/>
      <c r="CI362" s="26"/>
      <c r="CJ362" s="26">
        <f t="shared" si="1405"/>
        <v>29760.116999999998</v>
      </c>
      <c r="CK362" s="26">
        <f t="shared" si="1406"/>
        <v>31493.5</v>
      </c>
      <c r="CL362" s="26">
        <f t="shared" si="1407"/>
        <v>31493.5</v>
      </c>
      <c r="CM362" s="26"/>
      <c r="CN362" s="26"/>
      <c r="CO362" s="26"/>
      <c r="CP362" s="26">
        <f t="shared" si="1408"/>
        <v>29760.116999999998</v>
      </c>
      <c r="CQ362" s="26">
        <f t="shared" si="1409"/>
        <v>31493.5</v>
      </c>
      <c r="CR362" s="26">
        <f t="shared" si="1410"/>
        <v>31493.5</v>
      </c>
      <c r="CS362" s="26"/>
      <c r="CT362" s="19"/>
      <c r="CU362" s="35"/>
    </row>
    <row r="363" spans="1:105" ht="31.2" hidden="1" x14ac:dyDescent="0.3">
      <c r="A363" s="16" t="s">
        <v>251</v>
      </c>
      <c r="B363" s="17"/>
      <c r="C363" s="16"/>
      <c r="D363" s="16"/>
      <c r="E363" s="34" t="s">
        <v>204</v>
      </c>
      <c r="F363" s="26">
        <f t="shared" si="1355"/>
        <v>97.7</v>
      </c>
      <c r="G363" s="26">
        <f t="shared" si="1356"/>
        <v>0</v>
      </c>
      <c r="H363" s="26">
        <f t="shared" si="1357"/>
        <v>0</v>
      </c>
      <c r="I363" s="26">
        <f t="shared" si="1358"/>
        <v>0</v>
      </c>
      <c r="J363" s="26">
        <f t="shared" si="1359"/>
        <v>0</v>
      </c>
      <c r="K363" s="26">
        <f t="shared" si="1360"/>
        <v>0</v>
      </c>
      <c r="L363" s="26">
        <f t="shared" si="1261"/>
        <v>97.7</v>
      </c>
      <c r="M363" s="26">
        <f t="shared" si="1262"/>
        <v>0</v>
      </c>
      <c r="N363" s="26">
        <f t="shared" si="1263"/>
        <v>0</v>
      </c>
      <c r="O363" s="26">
        <f t="shared" si="1361"/>
        <v>91.4</v>
      </c>
      <c r="P363" s="26">
        <f t="shared" si="1362"/>
        <v>0</v>
      </c>
      <c r="Q363" s="26">
        <f t="shared" si="1363"/>
        <v>0</v>
      </c>
      <c r="R363" s="26">
        <f t="shared" si="1264"/>
        <v>189.10000000000002</v>
      </c>
      <c r="S363" s="26">
        <f t="shared" si="1265"/>
        <v>0</v>
      </c>
      <c r="T363" s="26">
        <f t="shared" si="1266"/>
        <v>0</v>
      </c>
      <c r="U363" s="26">
        <f t="shared" si="1364"/>
        <v>0</v>
      </c>
      <c r="V363" s="26">
        <f t="shared" si="1365"/>
        <v>0</v>
      </c>
      <c r="W363" s="26">
        <f t="shared" si="1366"/>
        <v>0</v>
      </c>
      <c r="X363" s="26">
        <f t="shared" si="1267"/>
        <v>189.10000000000002</v>
      </c>
      <c r="Y363" s="26">
        <f t="shared" si="1268"/>
        <v>0</v>
      </c>
      <c r="Z363" s="26">
        <f t="shared" si="1269"/>
        <v>0</v>
      </c>
      <c r="AA363" s="26">
        <f t="shared" si="1367"/>
        <v>0</v>
      </c>
      <c r="AB363" s="26">
        <f t="shared" si="1368"/>
        <v>0</v>
      </c>
      <c r="AC363" s="26">
        <f t="shared" si="1369"/>
        <v>0</v>
      </c>
      <c r="AD363" s="26">
        <f t="shared" si="1270"/>
        <v>189.10000000000002</v>
      </c>
      <c r="AE363" s="26">
        <f t="shared" si="1271"/>
        <v>0</v>
      </c>
      <c r="AF363" s="26">
        <f t="shared" si="1272"/>
        <v>0</v>
      </c>
      <c r="AG363" s="26">
        <f t="shared" si="1370"/>
        <v>0</v>
      </c>
      <c r="AH363" s="26">
        <f t="shared" si="1371"/>
        <v>0</v>
      </c>
      <c r="AI363" s="26">
        <f t="shared" si="1372"/>
        <v>0</v>
      </c>
      <c r="AJ363" s="26">
        <f t="shared" si="1273"/>
        <v>189.10000000000002</v>
      </c>
      <c r="AK363" s="26">
        <f t="shared" si="1274"/>
        <v>0</v>
      </c>
      <c r="AL363" s="26">
        <f t="shared" si="1275"/>
        <v>0</v>
      </c>
      <c r="AM363" s="26">
        <f t="shared" si="1373"/>
        <v>0</v>
      </c>
      <c r="AN363" s="26">
        <f t="shared" si="1374"/>
        <v>0</v>
      </c>
      <c r="AO363" s="26">
        <f t="shared" si="1375"/>
        <v>0</v>
      </c>
      <c r="AP363" s="26">
        <f t="shared" si="1276"/>
        <v>189.10000000000002</v>
      </c>
      <c r="AQ363" s="26">
        <f t="shared" si="1277"/>
        <v>0</v>
      </c>
      <c r="AR363" s="26">
        <f t="shared" si="1278"/>
        <v>0</v>
      </c>
      <c r="AS363" s="26">
        <f t="shared" si="1376"/>
        <v>0</v>
      </c>
      <c r="AT363" s="26">
        <f t="shared" si="1377"/>
        <v>0</v>
      </c>
      <c r="AU363" s="26">
        <f t="shared" si="1378"/>
        <v>0</v>
      </c>
      <c r="AV363" s="26">
        <f t="shared" si="1279"/>
        <v>189.10000000000002</v>
      </c>
      <c r="AW363" s="26">
        <f t="shared" si="1280"/>
        <v>0</v>
      </c>
      <c r="AX363" s="26">
        <f t="shared" si="1281"/>
        <v>0</v>
      </c>
      <c r="AY363" s="26">
        <f t="shared" si="1379"/>
        <v>0</v>
      </c>
      <c r="AZ363" s="26">
        <f t="shared" si="1380"/>
        <v>0</v>
      </c>
      <c r="BA363" s="26">
        <f t="shared" si="1381"/>
        <v>0</v>
      </c>
      <c r="BB363" s="26">
        <f t="shared" si="1282"/>
        <v>189.10000000000002</v>
      </c>
      <c r="BC363" s="26">
        <f t="shared" si="1283"/>
        <v>0</v>
      </c>
      <c r="BD363" s="26">
        <f t="shared" si="1284"/>
        <v>0</v>
      </c>
      <c r="BE363" s="26">
        <f t="shared" si="1382"/>
        <v>0</v>
      </c>
      <c r="BF363" s="26">
        <f t="shared" si="1383"/>
        <v>0</v>
      </c>
      <c r="BG363" s="26">
        <f t="shared" si="1384"/>
        <v>0</v>
      </c>
      <c r="BH363" s="26">
        <f t="shared" si="1285"/>
        <v>189.10000000000002</v>
      </c>
      <c r="BI363" s="26">
        <f t="shared" si="1286"/>
        <v>0</v>
      </c>
      <c r="BJ363" s="26">
        <f t="shared" si="1287"/>
        <v>0</v>
      </c>
      <c r="BK363" s="26">
        <f t="shared" si="1385"/>
        <v>0</v>
      </c>
      <c r="BL363" s="26">
        <f t="shared" si="1386"/>
        <v>0</v>
      </c>
      <c r="BM363" s="26">
        <f t="shared" si="1387"/>
        <v>0</v>
      </c>
      <c r="BN363" s="26">
        <f t="shared" si="1288"/>
        <v>189.10000000000002</v>
      </c>
      <c r="BO363" s="26">
        <f t="shared" si="1289"/>
        <v>0</v>
      </c>
      <c r="BP363" s="26">
        <f t="shared" si="1290"/>
        <v>0</v>
      </c>
      <c r="BQ363" s="26">
        <f t="shared" si="1388"/>
        <v>0</v>
      </c>
      <c r="BR363" s="26">
        <f t="shared" si="1389"/>
        <v>0</v>
      </c>
      <c r="BS363" s="26">
        <f t="shared" si="1291"/>
        <v>189.10000000000002</v>
      </c>
      <c r="BT363" s="26">
        <f t="shared" si="1292"/>
        <v>0</v>
      </c>
      <c r="BU363" s="26">
        <f t="shared" si="1293"/>
        <v>0</v>
      </c>
      <c r="BV363" s="26">
        <f t="shared" si="1390"/>
        <v>0</v>
      </c>
      <c r="BW363" s="26">
        <f t="shared" si="1391"/>
        <v>0</v>
      </c>
      <c r="BX363" s="26">
        <f t="shared" si="1294"/>
        <v>189.10000000000002</v>
      </c>
      <c r="BY363" s="26">
        <f t="shared" si="1295"/>
        <v>0</v>
      </c>
      <c r="BZ363" s="26">
        <f t="shared" si="1296"/>
        <v>0</v>
      </c>
      <c r="CA363" s="26">
        <f t="shared" si="1392"/>
        <v>0</v>
      </c>
      <c r="CB363" s="26">
        <f t="shared" si="1393"/>
        <v>0</v>
      </c>
      <c r="CC363" s="26">
        <f t="shared" si="1394"/>
        <v>0</v>
      </c>
      <c r="CD363" s="26">
        <f t="shared" si="1402"/>
        <v>189.10000000000002</v>
      </c>
      <c r="CE363" s="26">
        <f t="shared" si="1403"/>
        <v>0</v>
      </c>
      <c r="CF363" s="26">
        <f t="shared" si="1404"/>
        <v>0</v>
      </c>
      <c r="CG363" s="26">
        <f t="shared" si="1395"/>
        <v>0</v>
      </c>
      <c r="CH363" s="26">
        <f t="shared" si="1396"/>
        <v>0</v>
      </c>
      <c r="CI363" s="26">
        <f t="shared" si="1397"/>
        <v>0</v>
      </c>
      <c r="CJ363" s="26">
        <f t="shared" si="1405"/>
        <v>189.10000000000002</v>
      </c>
      <c r="CK363" s="26">
        <f t="shared" si="1406"/>
        <v>0</v>
      </c>
      <c r="CL363" s="26">
        <f t="shared" si="1407"/>
        <v>0</v>
      </c>
      <c r="CM363" s="26">
        <f t="shared" si="1398"/>
        <v>0</v>
      </c>
      <c r="CN363" s="26">
        <f t="shared" si="1399"/>
        <v>0</v>
      </c>
      <c r="CO363" s="26">
        <f t="shared" si="1400"/>
        <v>0</v>
      </c>
      <c r="CP363" s="26">
        <f t="shared" si="1408"/>
        <v>189.10000000000002</v>
      </c>
      <c r="CQ363" s="26">
        <f t="shared" si="1409"/>
        <v>0</v>
      </c>
      <c r="CR363" s="26">
        <f t="shared" si="1410"/>
        <v>0</v>
      </c>
      <c r="CS363" s="26">
        <f t="shared" si="1401"/>
        <v>0</v>
      </c>
      <c r="CT363" s="19"/>
      <c r="CU363" s="35"/>
      <c r="DA363" s="1" t="s">
        <v>29</v>
      </c>
    </row>
    <row r="364" spans="1:105" ht="46.8" hidden="1" x14ac:dyDescent="0.3">
      <c r="A364" s="16" t="s">
        <v>251</v>
      </c>
      <c r="B364" s="17">
        <v>600</v>
      </c>
      <c r="C364" s="16"/>
      <c r="D364" s="16"/>
      <c r="E364" s="34" t="s">
        <v>43</v>
      </c>
      <c r="F364" s="26">
        <f t="shared" si="1355"/>
        <v>97.7</v>
      </c>
      <c r="G364" s="26">
        <f t="shared" si="1356"/>
        <v>0</v>
      </c>
      <c r="H364" s="26">
        <f t="shared" si="1357"/>
        <v>0</v>
      </c>
      <c r="I364" s="26">
        <f t="shared" si="1358"/>
        <v>0</v>
      </c>
      <c r="J364" s="26">
        <f t="shared" si="1359"/>
        <v>0</v>
      </c>
      <c r="K364" s="26">
        <f t="shared" si="1360"/>
        <v>0</v>
      </c>
      <c r="L364" s="26">
        <f t="shared" si="1261"/>
        <v>97.7</v>
      </c>
      <c r="M364" s="26">
        <f t="shared" si="1262"/>
        <v>0</v>
      </c>
      <c r="N364" s="26">
        <f t="shared" si="1263"/>
        <v>0</v>
      </c>
      <c r="O364" s="26">
        <f t="shared" si="1361"/>
        <v>91.4</v>
      </c>
      <c r="P364" s="26">
        <f t="shared" si="1362"/>
        <v>0</v>
      </c>
      <c r="Q364" s="26">
        <f t="shared" si="1363"/>
        <v>0</v>
      </c>
      <c r="R364" s="26">
        <f t="shared" si="1264"/>
        <v>189.10000000000002</v>
      </c>
      <c r="S364" s="26">
        <f t="shared" si="1265"/>
        <v>0</v>
      </c>
      <c r="T364" s="26">
        <f t="shared" si="1266"/>
        <v>0</v>
      </c>
      <c r="U364" s="26">
        <f t="shared" si="1364"/>
        <v>0</v>
      </c>
      <c r="V364" s="26">
        <f t="shared" si="1365"/>
        <v>0</v>
      </c>
      <c r="W364" s="26">
        <f t="shared" si="1366"/>
        <v>0</v>
      </c>
      <c r="X364" s="26">
        <f t="shared" si="1267"/>
        <v>189.10000000000002</v>
      </c>
      <c r="Y364" s="26">
        <f t="shared" si="1268"/>
        <v>0</v>
      </c>
      <c r="Z364" s="26">
        <f t="shared" si="1269"/>
        <v>0</v>
      </c>
      <c r="AA364" s="26">
        <f t="shared" si="1367"/>
        <v>0</v>
      </c>
      <c r="AB364" s="26">
        <f t="shared" si="1368"/>
        <v>0</v>
      </c>
      <c r="AC364" s="26">
        <f t="shared" si="1369"/>
        <v>0</v>
      </c>
      <c r="AD364" s="26">
        <f t="shared" si="1270"/>
        <v>189.10000000000002</v>
      </c>
      <c r="AE364" s="26">
        <f t="shared" si="1271"/>
        <v>0</v>
      </c>
      <c r="AF364" s="26">
        <f t="shared" si="1272"/>
        <v>0</v>
      </c>
      <c r="AG364" s="26">
        <f t="shared" si="1370"/>
        <v>0</v>
      </c>
      <c r="AH364" s="26">
        <f t="shared" si="1371"/>
        <v>0</v>
      </c>
      <c r="AI364" s="26">
        <f t="shared" si="1372"/>
        <v>0</v>
      </c>
      <c r="AJ364" s="26">
        <f t="shared" si="1273"/>
        <v>189.10000000000002</v>
      </c>
      <c r="AK364" s="26">
        <f t="shared" si="1274"/>
        <v>0</v>
      </c>
      <c r="AL364" s="26">
        <f t="shared" si="1275"/>
        <v>0</v>
      </c>
      <c r="AM364" s="26">
        <f t="shared" si="1373"/>
        <v>0</v>
      </c>
      <c r="AN364" s="26">
        <f t="shared" si="1374"/>
        <v>0</v>
      </c>
      <c r="AO364" s="26">
        <f t="shared" si="1375"/>
        <v>0</v>
      </c>
      <c r="AP364" s="26">
        <f t="shared" si="1276"/>
        <v>189.10000000000002</v>
      </c>
      <c r="AQ364" s="26">
        <f t="shared" si="1277"/>
        <v>0</v>
      </c>
      <c r="AR364" s="26">
        <f t="shared" si="1278"/>
        <v>0</v>
      </c>
      <c r="AS364" s="26">
        <f t="shared" si="1376"/>
        <v>0</v>
      </c>
      <c r="AT364" s="26">
        <f t="shared" si="1377"/>
        <v>0</v>
      </c>
      <c r="AU364" s="26">
        <f t="shared" si="1378"/>
        <v>0</v>
      </c>
      <c r="AV364" s="26">
        <f t="shared" si="1279"/>
        <v>189.10000000000002</v>
      </c>
      <c r="AW364" s="26">
        <f t="shared" si="1280"/>
        <v>0</v>
      </c>
      <c r="AX364" s="26">
        <f t="shared" si="1281"/>
        <v>0</v>
      </c>
      <c r="AY364" s="26">
        <f t="shared" si="1379"/>
        <v>0</v>
      </c>
      <c r="AZ364" s="26">
        <f t="shared" si="1380"/>
        <v>0</v>
      </c>
      <c r="BA364" s="26">
        <f t="shared" si="1381"/>
        <v>0</v>
      </c>
      <c r="BB364" s="26">
        <f t="shared" si="1282"/>
        <v>189.10000000000002</v>
      </c>
      <c r="BC364" s="26">
        <f t="shared" si="1283"/>
        <v>0</v>
      </c>
      <c r="BD364" s="26">
        <f t="shared" si="1284"/>
        <v>0</v>
      </c>
      <c r="BE364" s="26">
        <f t="shared" si="1382"/>
        <v>0</v>
      </c>
      <c r="BF364" s="26">
        <f t="shared" si="1383"/>
        <v>0</v>
      </c>
      <c r="BG364" s="26">
        <f t="shared" si="1384"/>
        <v>0</v>
      </c>
      <c r="BH364" s="26">
        <f t="shared" si="1285"/>
        <v>189.10000000000002</v>
      </c>
      <c r="BI364" s="26">
        <f t="shared" si="1286"/>
        <v>0</v>
      </c>
      <c r="BJ364" s="26">
        <f t="shared" si="1287"/>
        <v>0</v>
      </c>
      <c r="BK364" s="26">
        <f t="shared" si="1385"/>
        <v>0</v>
      </c>
      <c r="BL364" s="26">
        <f t="shared" si="1386"/>
        <v>0</v>
      </c>
      <c r="BM364" s="26">
        <f t="shared" si="1387"/>
        <v>0</v>
      </c>
      <c r="BN364" s="26">
        <f t="shared" si="1288"/>
        <v>189.10000000000002</v>
      </c>
      <c r="BO364" s="26">
        <f t="shared" si="1289"/>
        <v>0</v>
      </c>
      <c r="BP364" s="26">
        <f t="shared" si="1290"/>
        <v>0</v>
      </c>
      <c r="BQ364" s="26">
        <f t="shared" si="1388"/>
        <v>0</v>
      </c>
      <c r="BR364" s="26">
        <f t="shared" si="1389"/>
        <v>0</v>
      </c>
      <c r="BS364" s="26">
        <f t="shared" si="1291"/>
        <v>189.10000000000002</v>
      </c>
      <c r="BT364" s="26">
        <f t="shared" si="1292"/>
        <v>0</v>
      </c>
      <c r="BU364" s="26">
        <f t="shared" si="1293"/>
        <v>0</v>
      </c>
      <c r="BV364" s="26">
        <f t="shared" si="1390"/>
        <v>0</v>
      </c>
      <c r="BW364" s="26">
        <f t="shared" si="1391"/>
        <v>0</v>
      </c>
      <c r="BX364" s="26">
        <f t="shared" si="1294"/>
        <v>189.10000000000002</v>
      </c>
      <c r="BY364" s="26">
        <f t="shared" si="1295"/>
        <v>0</v>
      </c>
      <c r="BZ364" s="26">
        <f t="shared" si="1296"/>
        <v>0</v>
      </c>
      <c r="CA364" s="26">
        <f t="shared" si="1392"/>
        <v>0</v>
      </c>
      <c r="CB364" s="26">
        <f t="shared" si="1393"/>
        <v>0</v>
      </c>
      <c r="CC364" s="26">
        <f t="shared" si="1394"/>
        <v>0</v>
      </c>
      <c r="CD364" s="26">
        <f t="shared" si="1402"/>
        <v>189.10000000000002</v>
      </c>
      <c r="CE364" s="26">
        <f t="shared" si="1403"/>
        <v>0</v>
      </c>
      <c r="CF364" s="26">
        <f t="shared" si="1404"/>
        <v>0</v>
      </c>
      <c r="CG364" s="26">
        <f t="shared" si="1395"/>
        <v>0</v>
      </c>
      <c r="CH364" s="26">
        <f t="shared" si="1396"/>
        <v>0</v>
      </c>
      <c r="CI364" s="26">
        <f t="shared" si="1397"/>
        <v>0</v>
      </c>
      <c r="CJ364" s="26">
        <f t="shared" si="1405"/>
        <v>189.10000000000002</v>
      </c>
      <c r="CK364" s="26">
        <f t="shared" si="1406"/>
        <v>0</v>
      </c>
      <c r="CL364" s="26">
        <f t="shared" si="1407"/>
        <v>0</v>
      </c>
      <c r="CM364" s="26">
        <f t="shared" si="1398"/>
        <v>0</v>
      </c>
      <c r="CN364" s="26">
        <f t="shared" si="1399"/>
        <v>0</v>
      </c>
      <c r="CO364" s="26">
        <f t="shared" si="1400"/>
        <v>0</v>
      </c>
      <c r="CP364" s="26">
        <f t="shared" si="1408"/>
        <v>189.10000000000002</v>
      </c>
      <c r="CQ364" s="26">
        <f t="shared" si="1409"/>
        <v>0</v>
      </c>
      <c r="CR364" s="26">
        <f t="shared" si="1410"/>
        <v>0</v>
      </c>
      <c r="CS364" s="26">
        <f t="shared" si="1401"/>
        <v>0</v>
      </c>
      <c r="CT364" s="19"/>
      <c r="CU364" s="35"/>
      <c r="CY364" s="1" t="s">
        <v>27</v>
      </c>
    </row>
    <row r="365" spans="1:105" hidden="1" x14ac:dyDescent="0.3">
      <c r="A365" s="16" t="s">
        <v>251</v>
      </c>
      <c r="B365" s="17">
        <v>620</v>
      </c>
      <c r="C365" s="16"/>
      <c r="D365" s="16"/>
      <c r="E365" s="34" t="s">
        <v>44</v>
      </c>
      <c r="F365" s="26">
        <f t="shared" si="1355"/>
        <v>97.7</v>
      </c>
      <c r="G365" s="26">
        <f t="shared" si="1356"/>
        <v>0</v>
      </c>
      <c r="H365" s="26">
        <f t="shared" si="1357"/>
        <v>0</v>
      </c>
      <c r="I365" s="26">
        <f t="shared" si="1358"/>
        <v>0</v>
      </c>
      <c r="J365" s="26">
        <f t="shared" si="1359"/>
        <v>0</v>
      </c>
      <c r="K365" s="26">
        <f t="shared" si="1360"/>
        <v>0</v>
      </c>
      <c r="L365" s="26">
        <f t="shared" si="1261"/>
        <v>97.7</v>
      </c>
      <c r="M365" s="26">
        <f t="shared" si="1262"/>
        <v>0</v>
      </c>
      <c r="N365" s="26">
        <f t="shared" si="1263"/>
        <v>0</v>
      </c>
      <c r="O365" s="26">
        <f t="shared" si="1361"/>
        <v>91.4</v>
      </c>
      <c r="P365" s="26">
        <f t="shared" si="1362"/>
        <v>0</v>
      </c>
      <c r="Q365" s="26">
        <f t="shared" si="1363"/>
        <v>0</v>
      </c>
      <c r="R365" s="26">
        <f t="shared" si="1264"/>
        <v>189.10000000000002</v>
      </c>
      <c r="S365" s="26">
        <f t="shared" si="1265"/>
        <v>0</v>
      </c>
      <c r="T365" s="26">
        <f t="shared" si="1266"/>
        <v>0</v>
      </c>
      <c r="U365" s="26">
        <f t="shared" si="1364"/>
        <v>0</v>
      </c>
      <c r="V365" s="26">
        <f t="shared" si="1365"/>
        <v>0</v>
      </c>
      <c r="W365" s="26">
        <f t="shared" si="1366"/>
        <v>0</v>
      </c>
      <c r="X365" s="26">
        <f t="shared" si="1267"/>
        <v>189.10000000000002</v>
      </c>
      <c r="Y365" s="26">
        <f t="shared" si="1268"/>
        <v>0</v>
      </c>
      <c r="Z365" s="26">
        <f t="shared" si="1269"/>
        <v>0</v>
      </c>
      <c r="AA365" s="26">
        <f t="shared" si="1367"/>
        <v>0</v>
      </c>
      <c r="AB365" s="26">
        <f t="shared" si="1368"/>
        <v>0</v>
      </c>
      <c r="AC365" s="26">
        <f t="shared" si="1369"/>
        <v>0</v>
      </c>
      <c r="AD365" s="26">
        <f t="shared" si="1270"/>
        <v>189.10000000000002</v>
      </c>
      <c r="AE365" s="26">
        <f t="shared" si="1271"/>
        <v>0</v>
      </c>
      <c r="AF365" s="26">
        <f t="shared" si="1272"/>
        <v>0</v>
      </c>
      <c r="AG365" s="26">
        <f t="shared" si="1370"/>
        <v>0</v>
      </c>
      <c r="AH365" s="26">
        <f t="shared" si="1371"/>
        <v>0</v>
      </c>
      <c r="AI365" s="26">
        <f t="shared" si="1372"/>
        <v>0</v>
      </c>
      <c r="AJ365" s="26">
        <f t="shared" si="1273"/>
        <v>189.10000000000002</v>
      </c>
      <c r="AK365" s="26">
        <f t="shared" si="1274"/>
        <v>0</v>
      </c>
      <c r="AL365" s="26">
        <f t="shared" si="1275"/>
        <v>0</v>
      </c>
      <c r="AM365" s="26">
        <f t="shared" si="1373"/>
        <v>0</v>
      </c>
      <c r="AN365" s="26">
        <f t="shared" si="1374"/>
        <v>0</v>
      </c>
      <c r="AO365" s="26">
        <f t="shared" si="1375"/>
        <v>0</v>
      </c>
      <c r="AP365" s="26">
        <f t="shared" si="1276"/>
        <v>189.10000000000002</v>
      </c>
      <c r="AQ365" s="26">
        <f t="shared" si="1277"/>
        <v>0</v>
      </c>
      <c r="AR365" s="26">
        <f t="shared" si="1278"/>
        <v>0</v>
      </c>
      <c r="AS365" s="26">
        <f t="shared" si="1376"/>
        <v>0</v>
      </c>
      <c r="AT365" s="26">
        <f t="shared" si="1377"/>
        <v>0</v>
      </c>
      <c r="AU365" s="26">
        <f t="shared" si="1378"/>
        <v>0</v>
      </c>
      <c r="AV365" s="26">
        <f t="shared" si="1279"/>
        <v>189.10000000000002</v>
      </c>
      <c r="AW365" s="26">
        <f t="shared" si="1280"/>
        <v>0</v>
      </c>
      <c r="AX365" s="26">
        <f t="shared" si="1281"/>
        <v>0</v>
      </c>
      <c r="AY365" s="26">
        <f t="shared" si="1379"/>
        <v>0</v>
      </c>
      <c r="AZ365" s="26">
        <f t="shared" si="1380"/>
        <v>0</v>
      </c>
      <c r="BA365" s="26">
        <f t="shared" si="1381"/>
        <v>0</v>
      </c>
      <c r="BB365" s="26">
        <f t="shared" si="1282"/>
        <v>189.10000000000002</v>
      </c>
      <c r="BC365" s="26">
        <f t="shared" si="1283"/>
        <v>0</v>
      </c>
      <c r="BD365" s="26">
        <f t="shared" si="1284"/>
        <v>0</v>
      </c>
      <c r="BE365" s="26">
        <f t="shared" si="1382"/>
        <v>0</v>
      </c>
      <c r="BF365" s="26">
        <f t="shared" si="1383"/>
        <v>0</v>
      </c>
      <c r="BG365" s="26">
        <f t="shared" si="1384"/>
        <v>0</v>
      </c>
      <c r="BH365" s="26">
        <f t="shared" si="1285"/>
        <v>189.10000000000002</v>
      </c>
      <c r="BI365" s="26">
        <f t="shared" si="1286"/>
        <v>0</v>
      </c>
      <c r="BJ365" s="26">
        <f t="shared" si="1287"/>
        <v>0</v>
      </c>
      <c r="BK365" s="26">
        <f t="shared" si="1385"/>
        <v>0</v>
      </c>
      <c r="BL365" s="26">
        <f t="shared" si="1386"/>
        <v>0</v>
      </c>
      <c r="BM365" s="26">
        <f t="shared" si="1387"/>
        <v>0</v>
      </c>
      <c r="BN365" s="26">
        <f t="shared" si="1288"/>
        <v>189.10000000000002</v>
      </c>
      <c r="BO365" s="26">
        <f t="shared" si="1289"/>
        <v>0</v>
      </c>
      <c r="BP365" s="26">
        <f t="shared" si="1290"/>
        <v>0</v>
      </c>
      <c r="BQ365" s="26">
        <f t="shared" si="1388"/>
        <v>0</v>
      </c>
      <c r="BR365" s="26">
        <f t="shared" si="1389"/>
        <v>0</v>
      </c>
      <c r="BS365" s="26">
        <f t="shared" si="1291"/>
        <v>189.10000000000002</v>
      </c>
      <c r="BT365" s="26">
        <f t="shared" si="1292"/>
        <v>0</v>
      </c>
      <c r="BU365" s="26">
        <f t="shared" si="1293"/>
        <v>0</v>
      </c>
      <c r="BV365" s="26">
        <f t="shared" si="1390"/>
        <v>0</v>
      </c>
      <c r="BW365" s="26">
        <f t="shared" si="1391"/>
        <v>0</v>
      </c>
      <c r="BX365" s="26">
        <f t="shared" si="1294"/>
        <v>189.10000000000002</v>
      </c>
      <c r="BY365" s="26">
        <f t="shared" si="1295"/>
        <v>0</v>
      </c>
      <c r="BZ365" s="26">
        <f t="shared" si="1296"/>
        <v>0</v>
      </c>
      <c r="CA365" s="26">
        <f t="shared" si="1392"/>
        <v>0</v>
      </c>
      <c r="CB365" s="26">
        <f t="shared" si="1393"/>
        <v>0</v>
      </c>
      <c r="CC365" s="26">
        <f t="shared" si="1394"/>
        <v>0</v>
      </c>
      <c r="CD365" s="26">
        <f t="shared" si="1402"/>
        <v>189.10000000000002</v>
      </c>
      <c r="CE365" s="26">
        <f t="shared" si="1403"/>
        <v>0</v>
      </c>
      <c r="CF365" s="26">
        <f t="shared" si="1404"/>
        <v>0</v>
      </c>
      <c r="CG365" s="26">
        <f t="shared" si="1395"/>
        <v>0</v>
      </c>
      <c r="CH365" s="26">
        <f t="shared" si="1396"/>
        <v>0</v>
      </c>
      <c r="CI365" s="26">
        <f t="shared" si="1397"/>
        <v>0</v>
      </c>
      <c r="CJ365" s="26">
        <f t="shared" si="1405"/>
        <v>189.10000000000002</v>
      </c>
      <c r="CK365" s="26">
        <f t="shared" si="1406"/>
        <v>0</v>
      </c>
      <c r="CL365" s="26">
        <f t="shared" si="1407"/>
        <v>0</v>
      </c>
      <c r="CM365" s="26">
        <f t="shared" si="1398"/>
        <v>0</v>
      </c>
      <c r="CN365" s="26">
        <f t="shared" si="1399"/>
        <v>0</v>
      </c>
      <c r="CO365" s="26">
        <f t="shared" si="1400"/>
        <v>0</v>
      </c>
      <c r="CP365" s="26">
        <f t="shared" si="1408"/>
        <v>189.10000000000002</v>
      </c>
      <c r="CQ365" s="26">
        <f t="shared" si="1409"/>
        <v>0</v>
      </c>
      <c r="CR365" s="26">
        <f t="shared" si="1410"/>
        <v>0</v>
      </c>
      <c r="CS365" s="26">
        <f t="shared" si="1401"/>
        <v>0</v>
      </c>
      <c r="CT365" s="19"/>
      <c r="CU365" s="35"/>
      <c r="CZ365" s="1" t="s">
        <v>28</v>
      </c>
    </row>
    <row r="366" spans="1:105" hidden="1" x14ac:dyDescent="0.3">
      <c r="A366" s="16" t="s">
        <v>251</v>
      </c>
      <c r="B366" s="17">
        <v>620</v>
      </c>
      <c r="C366" s="16" t="s">
        <v>45</v>
      </c>
      <c r="D366" s="16" t="s">
        <v>45</v>
      </c>
      <c r="E366" s="34" t="s">
        <v>46</v>
      </c>
      <c r="F366" s="26">
        <v>97.7</v>
      </c>
      <c r="G366" s="26"/>
      <c r="H366" s="26"/>
      <c r="I366" s="26"/>
      <c r="J366" s="26"/>
      <c r="K366" s="26"/>
      <c r="L366" s="26">
        <f t="shared" si="1261"/>
        <v>97.7</v>
      </c>
      <c r="M366" s="26">
        <f t="shared" si="1262"/>
        <v>0</v>
      </c>
      <c r="N366" s="26">
        <f t="shared" si="1263"/>
        <v>0</v>
      </c>
      <c r="O366" s="26">
        <v>91.4</v>
      </c>
      <c r="P366" s="26"/>
      <c r="Q366" s="26"/>
      <c r="R366" s="26">
        <f t="shared" si="1264"/>
        <v>189.10000000000002</v>
      </c>
      <c r="S366" s="26">
        <f t="shared" si="1265"/>
        <v>0</v>
      </c>
      <c r="T366" s="26">
        <f t="shared" si="1266"/>
        <v>0</v>
      </c>
      <c r="U366" s="26"/>
      <c r="V366" s="26"/>
      <c r="W366" s="26"/>
      <c r="X366" s="26">
        <f t="shared" si="1267"/>
        <v>189.10000000000002</v>
      </c>
      <c r="Y366" s="26">
        <f t="shared" si="1268"/>
        <v>0</v>
      </c>
      <c r="Z366" s="26">
        <f t="shared" si="1269"/>
        <v>0</v>
      </c>
      <c r="AA366" s="26"/>
      <c r="AB366" s="26"/>
      <c r="AC366" s="26"/>
      <c r="AD366" s="26">
        <f t="shared" si="1270"/>
        <v>189.10000000000002</v>
      </c>
      <c r="AE366" s="26">
        <f t="shared" si="1271"/>
        <v>0</v>
      </c>
      <c r="AF366" s="26">
        <f t="shared" si="1272"/>
        <v>0</v>
      </c>
      <c r="AG366" s="26"/>
      <c r="AH366" s="26"/>
      <c r="AI366" s="26"/>
      <c r="AJ366" s="26">
        <f t="shared" si="1273"/>
        <v>189.10000000000002</v>
      </c>
      <c r="AK366" s="26">
        <f t="shared" si="1274"/>
        <v>0</v>
      </c>
      <c r="AL366" s="26">
        <f t="shared" si="1275"/>
        <v>0</v>
      </c>
      <c r="AM366" s="26"/>
      <c r="AN366" s="26"/>
      <c r="AO366" s="26"/>
      <c r="AP366" s="26">
        <f t="shared" si="1276"/>
        <v>189.10000000000002</v>
      </c>
      <c r="AQ366" s="26">
        <f t="shared" si="1277"/>
        <v>0</v>
      </c>
      <c r="AR366" s="26">
        <f t="shared" si="1278"/>
        <v>0</v>
      </c>
      <c r="AS366" s="26"/>
      <c r="AT366" s="26"/>
      <c r="AU366" s="26"/>
      <c r="AV366" s="26">
        <f t="shared" si="1279"/>
        <v>189.10000000000002</v>
      </c>
      <c r="AW366" s="26">
        <f t="shared" si="1280"/>
        <v>0</v>
      </c>
      <c r="AX366" s="26">
        <f t="shared" si="1281"/>
        <v>0</v>
      </c>
      <c r="AY366" s="26"/>
      <c r="AZ366" s="26"/>
      <c r="BA366" s="26"/>
      <c r="BB366" s="26">
        <f t="shared" si="1282"/>
        <v>189.10000000000002</v>
      </c>
      <c r="BC366" s="26">
        <f t="shared" si="1283"/>
        <v>0</v>
      </c>
      <c r="BD366" s="26">
        <f t="shared" si="1284"/>
        <v>0</v>
      </c>
      <c r="BE366" s="26"/>
      <c r="BF366" s="26"/>
      <c r="BG366" s="26"/>
      <c r="BH366" s="26">
        <f t="shared" si="1285"/>
        <v>189.10000000000002</v>
      </c>
      <c r="BI366" s="26">
        <f t="shared" si="1286"/>
        <v>0</v>
      </c>
      <c r="BJ366" s="26">
        <f t="shared" si="1287"/>
        <v>0</v>
      </c>
      <c r="BK366" s="26"/>
      <c r="BL366" s="26"/>
      <c r="BM366" s="26"/>
      <c r="BN366" s="26">
        <f t="shared" si="1288"/>
        <v>189.10000000000002</v>
      </c>
      <c r="BO366" s="26">
        <f t="shared" si="1289"/>
        <v>0</v>
      </c>
      <c r="BP366" s="26">
        <f t="shared" si="1290"/>
        <v>0</v>
      </c>
      <c r="BQ366" s="26"/>
      <c r="BR366" s="26"/>
      <c r="BS366" s="26">
        <f t="shared" si="1291"/>
        <v>189.10000000000002</v>
      </c>
      <c r="BT366" s="26">
        <f t="shared" si="1292"/>
        <v>0</v>
      </c>
      <c r="BU366" s="26">
        <f t="shared" si="1293"/>
        <v>0</v>
      </c>
      <c r="BV366" s="26"/>
      <c r="BW366" s="26"/>
      <c r="BX366" s="26">
        <f t="shared" si="1294"/>
        <v>189.10000000000002</v>
      </c>
      <c r="BY366" s="26">
        <f t="shared" si="1295"/>
        <v>0</v>
      </c>
      <c r="BZ366" s="26">
        <f t="shared" si="1296"/>
        <v>0</v>
      </c>
      <c r="CA366" s="26"/>
      <c r="CB366" s="26"/>
      <c r="CC366" s="26"/>
      <c r="CD366" s="26">
        <f t="shared" si="1402"/>
        <v>189.10000000000002</v>
      </c>
      <c r="CE366" s="26">
        <f t="shared" si="1403"/>
        <v>0</v>
      </c>
      <c r="CF366" s="26">
        <f t="shared" si="1404"/>
        <v>0</v>
      </c>
      <c r="CG366" s="26"/>
      <c r="CH366" s="26"/>
      <c r="CI366" s="26"/>
      <c r="CJ366" s="26">
        <f t="shared" si="1405"/>
        <v>189.10000000000002</v>
      </c>
      <c r="CK366" s="26">
        <f t="shared" si="1406"/>
        <v>0</v>
      </c>
      <c r="CL366" s="26">
        <f t="shared" si="1407"/>
        <v>0</v>
      </c>
      <c r="CM366" s="26"/>
      <c r="CN366" s="26"/>
      <c r="CO366" s="26"/>
      <c r="CP366" s="26">
        <f t="shared" si="1408"/>
        <v>189.10000000000002</v>
      </c>
      <c r="CQ366" s="26">
        <f t="shared" si="1409"/>
        <v>0</v>
      </c>
      <c r="CR366" s="26">
        <f t="shared" si="1410"/>
        <v>0</v>
      </c>
      <c r="CS366" s="26"/>
      <c r="CT366" s="19"/>
      <c r="CU366" s="35"/>
    </row>
    <row r="367" spans="1:105" ht="31.2" hidden="1" x14ac:dyDescent="0.3">
      <c r="A367" s="16" t="s">
        <v>252</v>
      </c>
      <c r="B367" s="17"/>
      <c r="C367" s="16"/>
      <c r="D367" s="16"/>
      <c r="E367" s="34" t="s">
        <v>253</v>
      </c>
      <c r="F367" s="26">
        <f t="shared" ref="F367:K367" si="1411">F368+F371+F374</f>
        <v>2158.1999999999998</v>
      </c>
      <c r="G367" s="26">
        <f t="shared" si="1411"/>
        <v>2158.1999999999998</v>
      </c>
      <c r="H367" s="26">
        <f t="shared" si="1411"/>
        <v>2158.1999999999998</v>
      </c>
      <c r="I367" s="26">
        <f t="shared" si="1411"/>
        <v>0</v>
      </c>
      <c r="J367" s="26">
        <f t="shared" si="1411"/>
        <v>0</v>
      </c>
      <c r="K367" s="26">
        <f t="shared" si="1411"/>
        <v>0</v>
      </c>
      <c r="L367" s="26">
        <f t="shared" si="1261"/>
        <v>2158.1999999999998</v>
      </c>
      <c r="M367" s="26">
        <f t="shared" si="1262"/>
        <v>2158.1999999999998</v>
      </c>
      <c r="N367" s="26">
        <f t="shared" si="1263"/>
        <v>2158.1999999999998</v>
      </c>
      <c r="O367" s="26">
        <f>O368+O371+O374</f>
        <v>0</v>
      </c>
      <c r="P367" s="26">
        <f>P368+P371+P374</f>
        <v>0</v>
      </c>
      <c r="Q367" s="26">
        <f>Q368+Q371+Q374</f>
        <v>0</v>
      </c>
      <c r="R367" s="26">
        <f t="shared" si="1264"/>
        <v>2158.1999999999998</v>
      </c>
      <c r="S367" s="26">
        <f t="shared" si="1265"/>
        <v>2158.1999999999998</v>
      </c>
      <c r="T367" s="26">
        <f t="shared" si="1266"/>
        <v>2158.1999999999998</v>
      </c>
      <c r="U367" s="26">
        <f>U368+U371+U374</f>
        <v>0</v>
      </c>
      <c r="V367" s="26">
        <f>V368+V371+V374</f>
        <v>0</v>
      </c>
      <c r="W367" s="26">
        <f>W368+W371+W374</f>
        <v>0</v>
      </c>
      <c r="X367" s="26">
        <f t="shared" si="1267"/>
        <v>2158.1999999999998</v>
      </c>
      <c r="Y367" s="26">
        <f t="shared" si="1268"/>
        <v>2158.1999999999998</v>
      </c>
      <c r="Z367" s="26">
        <f t="shared" si="1269"/>
        <v>2158.1999999999998</v>
      </c>
      <c r="AA367" s="26">
        <f>AA368+AA371+AA374</f>
        <v>0</v>
      </c>
      <c r="AB367" s="26">
        <f>AB368+AB371+AB374</f>
        <v>0</v>
      </c>
      <c r="AC367" s="26">
        <f>AC368+AC371+AC374</f>
        <v>0</v>
      </c>
      <c r="AD367" s="26">
        <f t="shared" si="1270"/>
        <v>2158.1999999999998</v>
      </c>
      <c r="AE367" s="26">
        <f t="shared" si="1271"/>
        <v>2158.1999999999998</v>
      </c>
      <c r="AF367" s="26">
        <f t="shared" si="1272"/>
        <v>2158.1999999999998</v>
      </c>
      <c r="AG367" s="26">
        <f>AG368+AG371+AG374</f>
        <v>0</v>
      </c>
      <c r="AH367" s="26">
        <f>AH368+AH371+AH374</f>
        <v>0</v>
      </c>
      <c r="AI367" s="26">
        <f>AI368+AI371+AI374</f>
        <v>0</v>
      </c>
      <c r="AJ367" s="26">
        <f t="shared" si="1273"/>
        <v>2158.1999999999998</v>
      </c>
      <c r="AK367" s="26">
        <f t="shared" si="1274"/>
        <v>2158.1999999999998</v>
      </c>
      <c r="AL367" s="26">
        <f t="shared" si="1275"/>
        <v>2158.1999999999998</v>
      </c>
      <c r="AM367" s="26">
        <f>AM368+AM371+AM374</f>
        <v>0</v>
      </c>
      <c r="AN367" s="26">
        <f>AN368+AN371+AN374</f>
        <v>0</v>
      </c>
      <c r="AO367" s="26">
        <f>AO368+AO371+AO374</f>
        <v>0</v>
      </c>
      <c r="AP367" s="26">
        <f t="shared" si="1276"/>
        <v>2158.1999999999998</v>
      </c>
      <c r="AQ367" s="26">
        <f t="shared" si="1277"/>
        <v>2158.1999999999998</v>
      </c>
      <c r="AR367" s="26">
        <f t="shared" si="1278"/>
        <v>2158.1999999999998</v>
      </c>
      <c r="AS367" s="26">
        <f>AS368+AS371+AS374</f>
        <v>0</v>
      </c>
      <c r="AT367" s="26">
        <f>AT368+AT371+AT374</f>
        <v>0</v>
      </c>
      <c r="AU367" s="26">
        <f>AU368+AU371+AU374</f>
        <v>0</v>
      </c>
      <c r="AV367" s="26">
        <f t="shared" si="1279"/>
        <v>2158.1999999999998</v>
      </c>
      <c r="AW367" s="26">
        <f t="shared" si="1280"/>
        <v>2158.1999999999998</v>
      </c>
      <c r="AX367" s="26">
        <f t="shared" si="1281"/>
        <v>2158.1999999999998</v>
      </c>
      <c r="AY367" s="26">
        <f>AY368+AY371+AY374</f>
        <v>0</v>
      </c>
      <c r="AZ367" s="26">
        <f>AZ368+AZ371+AZ374</f>
        <v>0</v>
      </c>
      <c r="BA367" s="26">
        <f>BA368+BA371+BA374</f>
        <v>0</v>
      </c>
      <c r="BB367" s="26">
        <f t="shared" si="1282"/>
        <v>2158.1999999999998</v>
      </c>
      <c r="BC367" s="26">
        <f t="shared" si="1283"/>
        <v>2158.1999999999998</v>
      </c>
      <c r="BD367" s="26">
        <f t="shared" si="1284"/>
        <v>2158.1999999999998</v>
      </c>
      <c r="BE367" s="26">
        <f>BE368+BE371+BE374</f>
        <v>0</v>
      </c>
      <c r="BF367" s="26">
        <f>BF368+BF371+BF374</f>
        <v>0</v>
      </c>
      <c r="BG367" s="26">
        <f>BG368+BG371+BG374</f>
        <v>0</v>
      </c>
      <c r="BH367" s="26">
        <f t="shared" si="1285"/>
        <v>2158.1999999999998</v>
      </c>
      <c r="BI367" s="26">
        <f t="shared" si="1286"/>
        <v>2158.1999999999998</v>
      </c>
      <c r="BJ367" s="26">
        <f t="shared" si="1287"/>
        <v>2158.1999999999998</v>
      </c>
      <c r="BK367" s="26">
        <f>BK368+BK371+BK374</f>
        <v>0</v>
      </c>
      <c r="BL367" s="26">
        <f>BL368+BL371+BL374</f>
        <v>0</v>
      </c>
      <c r="BM367" s="26">
        <f>BM368+BM371+BM374</f>
        <v>0</v>
      </c>
      <c r="BN367" s="26">
        <f t="shared" si="1288"/>
        <v>2158.1999999999998</v>
      </c>
      <c r="BO367" s="26">
        <f t="shared" si="1289"/>
        <v>2158.1999999999998</v>
      </c>
      <c r="BP367" s="26">
        <f t="shared" si="1290"/>
        <v>2158.1999999999998</v>
      </c>
      <c r="BQ367" s="26">
        <f>BQ368+BQ371+BQ374</f>
        <v>0</v>
      </c>
      <c r="BR367" s="26">
        <f>BR368+BR371+BR374</f>
        <v>0</v>
      </c>
      <c r="BS367" s="26">
        <f t="shared" si="1291"/>
        <v>2158.1999999999998</v>
      </c>
      <c r="BT367" s="26">
        <f t="shared" si="1292"/>
        <v>2158.1999999999998</v>
      </c>
      <c r="BU367" s="26">
        <f t="shared" si="1293"/>
        <v>2158.1999999999998</v>
      </c>
      <c r="BV367" s="26">
        <f>BV368+BV371+BV374</f>
        <v>0</v>
      </c>
      <c r="BW367" s="26">
        <f>BW368+BW371+BW374</f>
        <v>0</v>
      </c>
      <c r="BX367" s="26">
        <f t="shared" si="1294"/>
        <v>2158.1999999999998</v>
      </c>
      <c r="BY367" s="26">
        <f t="shared" si="1295"/>
        <v>2158.1999999999998</v>
      </c>
      <c r="BZ367" s="26">
        <f t="shared" si="1296"/>
        <v>2158.1999999999998</v>
      </c>
      <c r="CA367" s="26">
        <f>CA368+CA371+CA374</f>
        <v>0</v>
      </c>
      <c r="CB367" s="26">
        <f>CB368+CB371+CB374</f>
        <v>0</v>
      </c>
      <c r="CC367" s="26">
        <f>CC368+CC371+CC374</f>
        <v>0</v>
      </c>
      <c r="CD367" s="26">
        <f t="shared" si="1402"/>
        <v>2158.1999999999998</v>
      </c>
      <c r="CE367" s="26">
        <f t="shared" si="1403"/>
        <v>2158.1999999999998</v>
      </c>
      <c r="CF367" s="26">
        <f t="shared" si="1404"/>
        <v>2158.1999999999998</v>
      </c>
      <c r="CG367" s="26">
        <f>CG368+CG371+CG374</f>
        <v>0</v>
      </c>
      <c r="CH367" s="26">
        <f>CH368+CH371+CH374</f>
        <v>0</v>
      </c>
      <c r="CI367" s="26">
        <f>CI368+CI371+CI374</f>
        <v>0</v>
      </c>
      <c r="CJ367" s="26">
        <f t="shared" si="1405"/>
        <v>2158.1999999999998</v>
      </c>
      <c r="CK367" s="26">
        <f t="shared" si="1406"/>
        <v>2158.1999999999998</v>
      </c>
      <c r="CL367" s="26">
        <f t="shared" si="1407"/>
        <v>2158.1999999999998</v>
      </c>
      <c r="CM367" s="26">
        <f>CM368+CM371+CM374</f>
        <v>0</v>
      </c>
      <c r="CN367" s="26">
        <f>CN368+CN371+CN374</f>
        <v>0</v>
      </c>
      <c r="CO367" s="26">
        <f>CO368+CO371+CO374</f>
        <v>0</v>
      </c>
      <c r="CP367" s="26">
        <f t="shared" si="1408"/>
        <v>2158.1999999999998</v>
      </c>
      <c r="CQ367" s="26">
        <f t="shared" si="1409"/>
        <v>2158.1999999999998</v>
      </c>
      <c r="CR367" s="26">
        <f t="shared" si="1410"/>
        <v>2158.1999999999998</v>
      </c>
      <c r="CS367" s="26">
        <f>CS368+CS371+CS374</f>
        <v>0</v>
      </c>
      <c r="CT367" s="19"/>
      <c r="CU367" s="35"/>
      <c r="DA367" s="1" t="s">
        <v>29</v>
      </c>
    </row>
    <row r="368" spans="1:105" ht="31.2" hidden="1" x14ac:dyDescent="0.3">
      <c r="A368" s="16" t="s">
        <v>252</v>
      </c>
      <c r="B368" s="17">
        <v>200</v>
      </c>
      <c r="C368" s="16"/>
      <c r="D368" s="16"/>
      <c r="E368" s="34" t="s">
        <v>38</v>
      </c>
      <c r="F368" s="26">
        <f t="shared" ref="F368:F386" si="1412">F369</f>
        <v>729.7</v>
      </c>
      <c r="G368" s="26">
        <f t="shared" ref="G368:G386" si="1413">G369</f>
        <v>729.7</v>
      </c>
      <c r="H368" s="26">
        <f t="shared" ref="H368:H386" si="1414">H369</f>
        <v>729.7</v>
      </c>
      <c r="I368" s="26">
        <f t="shared" ref="I368:I386" si="1415">I369</f>
        <v>0</v>
      </c>
      <c r="J368" s="26">
        <f t="shared" ref="J368:J386" si="1416">J369</f>
        <v>0</v>
      </c>
      <c r="K368" s="26">
        <f t="shared" ref="K368:K386" si="1417">K369</f>
        <v>0</v>
      </c>
      <c r="L368" s="26">
        <f t="shared" si="1261"/>
        <v>729.7</v>
      </c>
      <c r="M368" s="26">
        <f t="shared" si="1262"/>
        <v>729.7</v>
      </c>
      <c r="N368" s="26">
        <f t="shared" si="1263"/>
        <v>729.7</v>
      </c>
      <c r="O368" s="26">
        <f t="shared" ref="O368:O386" si="1418">O369</f>
        <v>0</v>
      </c>
      <c r="P368" s="26">
        <f t="shared" ref="P368:P386" si="1419">P369</f>
        <v>0</v>
      </c>
      <c r="Q368" s="26">
        <f t="shared" ref="Q368:Q386" si="1420">Q369</f>
        <v>0</v>
      </c>
      <c r="R368" s="26">
        <f t="shared" si="1264"/>
        <v>729.7</v>
      </c>
      <c r="S368" s="26">
        <f t="shared" si="1265"/>
        <v>729.7</v>
      </c>
      <c r="T368" s="26">
        <f t="shared" si="1266"/>
        <v>729.7</v>
      </c>
      <c r="U368" s="26">
        <f t="shared" ref="U368:U386" si="1421">U369</f>
        <v>0</v>
      </c>
      <c r="V368" s="26">
        <f t="shared" ref="V368:V386" si="1422">V369</f>
        <v>0</v>
      </c>
      <c r="W368" s="26">
        <f t="shared" ref="W368:W386" si="1423">W369</f>
        <v>0</v>
      </c>
      <c r="X368" s="26">
        <f t="shared" si="1267"/>
        <v>729.7</v>
      </c>
      <c r="Y368" s="26">
        <f t="shared" si="1268"/>
        <v>729.7</v>
      </c>
      <c r="Z368" s="26">
        <f t="shared" si="1269"/>
        <v>729.7</v>
      </c>
      <c r="AA368" s="26">
        <f t="shared" ref="AA368:AA386" si="1424">AA369</f>
        <v>0</v>
      </c>
      <c r="AB368" s="26">
        <f t="shared" ref="AB368:AB386" si="1425">AB369</f>
        <v>0</v>
      </c>
      <c r="AC368" s="26">
        <f t="shared" ref="AC368:AC386" si="1426">AC369</f>
        <v>0</v>
      </c>
      <c r="AD368" s="26">
        <f t="shared" si="1270"/>
        <v>729.7</v>
      </c>
      <c r="AE368" s="26">
        <f t="shared" si="1271"/>
        <v>729.7</v>
      </c>
      <c r="AF368" s="26">
        <f t="shared" si="1272"/>
        <v>729.7</v>
      </c>
      <c r="AG368" s="26">
        <f t="shared" ref="AG368:AG386" si="1427">AG369</f>
        <v>0</v>
      </c>
      <c r="AH368" s="26">
        <f t="shared" ref="AH368:AH386" si="1428">AH369</f>
        <v>0</v>
      </c>
      <c r="AI368" s="26">
        <f t="shared" ref="AI368:AI386" si="1429">AI369</f>
        <v>0</v>
      </c>
      <c r="AJ368" s="26">
        <f t="shared" si="1273"/>
        <v>729.7</v>
      </c>
      <c r="AK368" s="26">
        <f t="shared" si="1274"/>
        <v>729.7</v>
      </c>
      <c r="AL368" s="26">
        <f t="shared" si="1275"/>
        <v>729.7</v>
      </c>
      <c r="AM368" s="26">
        <f t="shared" ref="AM368:AM386" si="1430">AM369</f>
        <v>0</v>
      </c>
      <c r="AN368" s="26">
        <f t="shared" ref="AN368:AN386" si="1431">AN369</f>
        <v>0</v>
      </c>
      <c r="AO368" s="26">
        <f t="shared" ref="AO368:AO386" si="1432">AO369</f>
        <v>0</v>
      </c>
      <c r="AP368" s="26">
        <f t="shared" si="1276"/>
        <v>729.7</v>
      </c>
      <c r="AQ368" s="26">
        <f t="shared" si="1277"/>
        <v>729.7</v>
      </c>
      <c r="AR368" s="26">
        <f t="shared" si="1278"/>
        <v>729.7</v>
      </c>
      <c r="AS368" s="26">
        <f t="shared" ref="AS368:AS386" si="1433">AS369</f>
        <v>0</v>
      </c>
      <c r="AT368" s="26">
        <f t="shared" ref="AT368:AT386" si="1434">AT369</f>
        <v>0</v>
      </c>
      <c r="AU368" s="26">
        <f t="shared" ref="AU368:AU386" si="1435">AU369</f>
        <v>0</v>
      </c>
      <c r="AV368" s="26">
        <f t="shared" si="1279"/>
        <v>729.7</v>
      </c>
      <c r="AW368" s="26">
        <f t="shared" si="1280"/>
        <v>729.7</v>
      </c>
      <c r="AX368" s="26">
        <f t="shared" si="1281"/>
        <v>729.7</v>
      </c>
      <c r="AY368" s="26">
        <f t="shared" ref="AY368:AY386" si="1436">AY369</f>
        <v>0</v>
      </c>
      <c r="AZ368" s="26">
        <f t="shared" ref="AZ368:AZ386" si="1437">AZ369</f>
        <v>0</v>
      </c>
      <c r="BA368" s="26">
        <f t="shared" ref="BA368:BA386" si="1438">BA369</f>
        <v>0</v>
      </c>
      <c r="BB368" s="26">
        <f t="shared" si="1282"/>
        <v>729.7</v>
      </c>
      <c r="BC368" s="26">
        <f t="shared" si="1283"/>
        <v>729.7</v>
      </c>
      <c r="BD368" s="26">
        <f t="shared" si="1284"/>
        <v>729.7</v>
      </c>
      <c r="BE368" s="26">
        <f t="shared" ref="BE368:BE386" si="1439">BE369</f>
        <v>0</v>
      </c>
      <c r="BF368" s="26">
        <f t="shared" ref="BF368:BF386" si="1440">BF369</f>
        <v>0</v>
      </c>
      <c r="BG368" s="26">
        <f t="shared" ref="BG368:BG386" si="1441">BG369</f>
        <v>0</v>
      </c>
      <c r="BH368" s="26">
        <f t="shared" si="1285"/>
        <v>729.7</v>
      </c>
      <c r="BI368" s="26">
        <f t="shared" si="1286"/>
        <v>729.7</v>
      </c>
      <c r="BJ368" s="26">
        <f t="shared" si="1287"/>
        <v>729.7</v>
      </c>
      <c r="BK368" s="26">
        <f t="shared" ref="BK368:BK386" si="1442">BK369</f>
        <v>0</v>
      </c>
      <c r="BL368" s="26">
        <f t="shared" ref="BL368:BL386" si="1443">BL369</f>
        <v>0</v>
      </c>
      <c r="BM368" s="26">
        <f t="shared" ref="BM368:BM386" si="1444">BM369</f>
        <v>0</v>
      </c>
      <c r="BN368" s="26">
        <f t="shared" si="1288"/>
        <v>729.7</v>
      </c>
      <c r="BO368" s="26">
        <f t="shared" si="1289"/>
        <v>729.7</v>
      </c>
      <c r="BP368" s="26">
        <f t="shared" si="1290"/>
        <v>729.7</v>
      </c>
      <c r="BQ368" s="26">
        <f t="shared" ref="BQ368:BQ386" si="1445">BQ369</f>
        <v>0</v>
      </c>
      <c r="BR368" s="26">
        <f t="shared" ref="BR368:BR386" si="1446">BR369</f>
        <v>0</v>
      </c>
      <c r="BS368" s="26">
        <f t="shared" si="1291"/>
        <v>729.7</v>
      </c>
      <c r="BT368" s="26">
        <f t="shared" si="1292"/>
        <v>729.7</v>
      </c>
      <c r="BU368" s="26">
        <f t="shared" si="1293"/>
        <v>729.7</v>
      </c>
      <c r="BV368" s="26">
        <f t="shared" ref="BV368:BV386" si="1447">BV369</f>
        <v>0</v>
      </c>
      <c r="BW368" s="26">
        <f t="shared" ref="BW368:BW386" si="1448">BW369</f>
        <v>0</v>
      </c>
      <c r="BX368" s="26">
        <f t="shared" si="1294"/>
        <v>729.7</v>
      </c>
      <c r="BY368" s="26">
        <f t="shared" si="1295"/>
        <v>729.7</v>
      </c>
      <c r="BZ368" s="26">
        <f t="shared" si="1296"/>
        <v>729.7</v>
      </c>
      <c r="CA368" s="26">
        <f t="shared" ref="CA368:CA386" si="1449">CA369</f>
        <v>0</v>
      </c>
      <c r="CB368" s="26">
        <f t="shared" ref="CB368:CB386" si="1450">CB369</f>
        <v>0</v>
      </c>
      <c r="CC368" s="26">
        <f t="shared" ref="CC368:CC386" si="1451">CC369</f>
        <v>0</v>
      </c>
      <c r="CD368" s="26">
        <f t="shared" si="1402"/>
        <v>729.7</v>
      </c>
      <c r="CE368" s="26">
        <f t="shared" si="1403"/>
        <v>729.7</v>
      </c>
      <c r="CF368" s="26">
        <f t="shared" si="1404"/>
        <v>729.7</v>
      </c>
      <c r="CG368" s="26">
        <f t="shared" ref="CG368:CG386" si="1452">CG369</f>
        <v>0</v>
      </c>
      <c r="CH368" s="26">
        <f t="shared" ref="CH368:CH386" si="1453">CH369</f>
        <v>0</v>
      </c>
      <c r="CI368" s="26">
        <f t="shared" ref="CI368:CI386" si="1454">CI369</f>
        <v>0</v>
      </c>
      <c r="CJ368" s="26">
        <f t="shared" si="1405"/>
        <v>729.7</v>
      </c>
      <c r="CK368" s="26">
        <f t="shared" si="1406"/>
        <v>729.7</v>
      </c>
      <c r="CL368" s="26">
        <f t="shared" si="1407"/>
        <v>729.7</v>
      </c>
      <c r="CM368" s="26">
        <f t="shared" ref="CM368:CM386" si="1455">CM369</f>
        <v>0</v>
      </c>
      <c r="CN368" s="26">
        <f t="shared" ref="CN368:CN386" si="1456">CN369</f>
        <v>0</v>
      </c>
      <c r="CO368" s="26">
        <f t="shared" ref="CO368:CO386" si="1457">CO369</f>
        <v>0</v>
      </c>
      <c r="CP368" s="26">
        <f t="shared" si="1408"/>
        <v>729.7</v>
      </c>
      <c r="CQ368" s="26">
        <f t="shared" si="1409"/>
        <v>729.7</v>
      </c>
      <c r="CR368" s="26">
        <f t="shared" si="1410"/>
        <v>729.7</v>
      </c>
      <c r="CS368" s="26">
        <f t="shared" ref="CS368:CS386" si="1458">CS369</f>
        <v>0</v>
      </c>
      <c r="CT368" s="19"/>
      <c r="CU368" s="35"/>
      <c r="CY368" s="1" t="s">
        <v>27</v>
      </c>
    </row>
    <row r="369" spans="1:105" ht="46.8" hidden="1" x14ac:dyDescent="0.3">
      <c r="A369" s="16" t="s">
        <v>252</v>
      </c>
      <c r="B369" s="17">
        <v>240</v>
      </c>
      <c r="C369" s="16"/>
      <c r="D369" s="16"/>
      <c r="E369" s="34" t="s">
        <v>39</v>
      </c>
      <c r="F369" s="26">
        <f t="shared" si="1412"/>
        <v>729.7</v>
      </c>
      <c r="G369" s="26">
        <f t="shared" si="1413"/>
        <v>729.7</v>
      </c>
      <c r="H369" s="26">
        <f t="shared" si="1414"/>
        <v>729.7</v>
      </c>
      <c r="I369" s="26">
        <f t="shared" si="1415"/>
        <v>0</v>
      </c>
      <c r="J369" s="26">
        <f t="shared" si="1416"/>
        <v>0</v>
      </c>
      <c r="K369" s="26">
        <f t="shared" si="1417"/>
        <v>0</v>
      </c>
      <c r="L369" s="26">
        <f t="shared" si="1261"/>
        <v>729.7</v>
      </c>
      <c r="M369" s="26">
        <f t="shared" si="1262"/>
        <v>729.7</v>
      </c>
      <c r="N369" s="26">
        <f t="shared" si="1263"/>
        <v>729.7</v>
      </c>
      <c r="O369" s="26">
        <f t="shared" si="1418"/>
        <v>0</v>
      </c>
      <c r="P369" s="26">
        <f t="shared" si="1419"/>
        <v>0</v>
      </c>
      <c r="Q369" s="26">
        <f t="shared" si="1420"/>
        <v>0</v>
      </c>
      <c r="R369" s="26">
        <f t="shared" si="1264"/>
        <v>729.7</v>
      </c>
      <c r="S369" s="26">
        <f t="shared" si="1265"/>
        <v>729.7</v>
      </c>
      <c r="T369" s="26">
        <f t="shared" si="1266"/>
        <v>729.7</v>
      </c>
      <c r="U369" s="26">
        <f t="shared" si="1421"/>
        <v>0</v>
      </c>
      <c r="V369" s="26">
        <f t="shared" si="1422"/>
        <v>0</v>
      </c>
      <c r="W369" s="26">
        <f t="shared" si="1423"/>
        <v>0</v>
      </c>
      <c r="X369" s="26">
        <f t="shared" si="1267"/>
        <v>729.7</v>
      </c>
      <c r="Y369" s="26">
        <f t="shared" si="1268"/>
        <v>729.7</v>
      </c>
      <c r="Z369" s="26">
        <f t="shared" si="1269"/>
        <v>729.7</v>
      </c>
      <c r="AA369" s="26">
        <f t="shared" si="1424"/>
        <v>0</v>
      </c>
      <c r="AB369" s="26">
        <f t="shared" si="1425"/>
        <v>0</v>
      </c>
      <c r="AC369" s="26">
        <f t="shared" si="1426"/>
        <v>0</v>
      </c>
      <c r="AD369" s="26">
        <f t="shared" si="1270"/>
        <v>729.7</v>
      </c>
      <c r="AE369" s="26">
        <f t="shared" si="1271"/>
        <v>729.7</v>
      </c>
      <c r="AF369" s="26">
        <f t="shared" si="1272"/>
        <v>729.7</v>
      </c>
      <c r="AG369" s="26">
        <f t="shared" si="1427"/>
        <v>0</v>
      </c>
      <c r="AH369" s="26">
        <f t="shared" si="1428"/>
        <v>0</v>
      </c>
      <c r="AI369" s="26">
        <f t="shared" si="1429"/>
        <v>0</v>
      </c>
      <c r="AJ369" s="26">
        <f t="shared" si="1273"/>
        <v>729.7</v>
      </c>
      <c r="AK369" s="26">
        <f t="shared" si="1274"/>
        <v>729.7</v>
      </c>
      <c r="AL369" s="26">
        <f t="shared" si="1275"/>
        <v>729.7</v>
      </c>
      <c r="AM369" s="26">
        <f t="shared" si="1430"/>
        <v>0</v>
      </c>
      <c r="AN369" s="26">
        <f t="shared" si="1431"/>
        <v>0</v>
      </c>
      <c r="AO369" s="26">
        <f t="shared" si="1432"/>
        <v>0</v>
      </c>
      <c r="AP369" s="26">
        <f t="shared" si="1276"/>
        <v>729.7</v>
      </c>
      <c r="AQ369" s="26">
        <f t="shared" si="1277"/>
        <v>729.7</v>
      </c>
      <c r="AR369" s="26">
        <f t="shared" si="1278"/>
        <v>729.7</v>
      </c>
      <c r="AS369" s="26">
        <f t="shared" si="1433"/>
        <v>0</v>
      </c>
      <c r="AT369" s="26">
        <f t="shared" si="1434"/>
        <v>0</v>
      </c>
      <c r="AU369" s="26">
        <f t="shared" si="1435"/>
        <v>0</v>
      </c>
      <c r="AV369" s="26">
        <f t="shared" si="1279"/>
        <v>729.7</v>
      </c>
      <c r="AW369" s="26">
        <f t="shared" si="1280"/>
        <v>729.7</v>
      </c>
      <c r="AX369" s="26">
        <f t="shared" si="1281"/>
        <v>729.7</v>
      </c>
      <c r="AY369" s="26">
        <f t="shared" si="1436"/>
        <v>0</v>
      </c>
      <c r="AZ369" s="26">
        <f t="shared" si="1437"/>
        <v>0</v>
      </c>
      <c r="BA369" s="26">
        <f t="shared" si="1438"/>
        <v>0</v>
      </c>
      <c r="BB369" s="26">
        <f t="shared" si="1282"/>
        <v>729.7</v>
      </c>
      <c r="BC369" s="26">
        <f t="shared" si="1283"/>
        <v>729.7</v>
      </c>
      <c r="BD369" s="26">
        <f t="shared" si="1284"/>
        <v>729.7</v>
      </c>
      <c r="BE369" s="26">
        <f t="shared" si="1439"/>
        <v>0</v>
      </c>
      <c r="BF369" s="26">
        <f t="shared" si="1440"/>
        <v>0</v>
      </c>
      <c r="BG369" s="26">
        <f t="shared" si="1441"/>
        <v>0</v>
      </c>
      <c r="BH369" s="26">
        <f t="shared" si="1285"/>
        <v>729.7</v>
      </c>
      <c r="BI369" s="26">
        <f t="shared" si="1286"/>
        <v>729.7</v>
      </c>
      <c r="BJ369" s="26">
        <f t="shared" si="1287"/>
        <v>729.7</v>
      </c>
      <c r="BK369" s="26">
        <f t="shared" si="1442"/>
        <v>0</v>
      </c>
      <c r="BL369" s="26">
        <f t="shared" si="1443"/>
        <v>0</v>
      </c>
      <c r="BM369" s="26">
        <f t="shared" si="1444"/>
        <v>0</v>
      </c>
      <c r="BN369" s="26">
        <f t="shared" si="1288"/>
        <v>729.7</v>
      </c>
      <c r="BO369" s="26">
        <f t="shared" si="1289"/>
        <v>729.7</v>
      </c>
      <c r="BP369" s="26">
        <f t="shared" si="1290"/>
        <v>729.7</v>
      </c>
      <c r="BQ369" s="26">
        <f t="shared" si="1445"/>
        <v>0</v>
      </c>
      <c r="BR369" s="26">
        <f t="shared" si="1446"/>
        <v>0</v>
      </c>
      <c r="BS369" s="26">
        <f t="shared" si="1291"/>
        <v>729.7</v>
      </c>
      <c r="BT369" s="26">
        <f t="shared" si="1292"/>
        <v>729.7</v>
      </c>
      <c r="BU369" s="26">
        <f t="shared" si="1293"/>
        <v>729.7</v>
      </c>
      <c r="BV369" s="26">
        <f t="shared" si="1447"/>
        <v>0</v>
      </c>
      <c r="BW369" s="26">
        <f t="shared" si="1448"/>
        <v>0</v>
      </c>
      <c r="BX369" s="26">
        <f t="shared" si="1294"/>
        <v>729.7</v>
      </c>
      <c r="BY369" s="26">
        <f t="shared" si="1295"/>
        <v>729.7</v>
      </c>
      <c r="BZ369" s="26">
        <f t="shared" si="1296"/>
        <v>729.7</v>
      </c>
      <c r="CA369" s="26">
        <f t="shared" si="1449"/>
        <v>0</v>
      </c>
      <c r="CB369" s="26">
        <f t="shared" si="1450"/>
        <v>0</v>
      </c>
      <c r="CC369" s="26">
        <f t="shared" si="1451"/>
        <v>0</v>
      </c>
      <c r="CD369" s="26">
        <f t="shared" si="1402"/>
        <v>729.7</v>
      </c>
      <c r="CE369" s="26">
        <f t="shared" si="1403"/>
        <v>729.7</v>
      </c>
      <c r="CF369" s="26">
        <f t="shared" si="1404"/>
        <v>729.7</v>
      </c>
      <c r="CG369" s="26">
        <f t="shared" si="1452"/>
        <v>0</v>
      </c>
      <c r="CH369" s="26">
        <f t="shared" si="1453"/>
        <v>0</v>
      </c>
      <c r="CI369" s="26">
        <f t="shared" si="1454"/>
        <v>0</v>
      </c>
      <c r="CJ369" s="26">
        <f t="shared" si="1405"/>
        <v>729.7</v>
      </c>
      <c r="CK369" s="26">
        <f t="shared" si="1406"/>
        <v>729.7</v>
      </c>
      <c r="CL369" s="26">
        <f t="shared" si="1407"/>
        <v>729.7</v>
      </c>
      <c r="CM369" s="26">
        <f t="shared" si="1455"/>
        <v>0</v>
      </c>
      <c r="CN369" s="26">
        <f t="shared" si="1456"/>
        <v>0</v>
      </c>
      <c r="CO369" s="26">
        <f t="shared" si="1457"/>
        <v>0</v>
      </c>
      <c r="CP369" s="26">
        <f t="shared" si="1408"/>
        <v>729.7</v>
      </c>
      <c r="CQ369" s="26">
        <f t="shared" si="1409"/>
        <v>729.7</v>
      </c>
      <c r="CR369" s="26">
        <f t="shared" si="1410"/>
        <v>729.7</v>
      </c>
      <c r="CS369" s="26">
        <f t="shared" si="1458"/>
        <v>0</v>
      </c>
      <c r="CT369" s="19"/>
      <c r="CU369" s="35"/>
      <c r="CZ369" s="1" t="s">
        <v>28</v>
      </c>
    </row>
    <row r="370" spans="1:105" hidden="1" x14ac:dyDescent="0.3">
      <c r="A370" s="16" t="s">
        <v>252</v>
      </c>
      <c r="B370" s="17">
        <v>240</v>
      </c>
      <c r="C370" s="16" t="s">
        <v>45</v>
      </c>
      <c r="D370" s="16" t="s">
        <v>45</v>
      </c>
      <c r="E370" s="34" t="s">
        <v>46</v>
      </c>
      <c r="F370" s="26">
        <v>729.7</v>
      </c>
      <c r="G370" s="26">
        <v>729.7</v>
      </c>
      <c r="H370" s="26">
        <v>729.7</v>
      </c>
      <c r="I370" s="26"/>
      <c r="J370" s="26"/>
      <c r="K370" s="26"/>
      <c r="L370" s="26">
        <f t="shared" si="1261"/>
        <v>729.7</v>
      </c>
      <c r="M370" s="26">
        <f t="shared" si="1262"/>
        <v>729.7</v>
      </c>
      <c r="N370" s="26">
        <f t="shared" si="1263"/>
        <v>729.7</v>
      </c>
      <c r="O370" s="26"/>
      <c r="P370" s="26"/>
      <c r="Q370" s="26"/>
      <c r="R370" s="26">
        <f t="shared" si="1264"/>
        <v>729.7</v>
      </c>
      <c r="S370" s="26">
        <f t="shared" si="1265"/>
        <v>729.7</v>
      </c>
      <c r="T370" s="26">
        <f t="shared" si="1266"/>
        <v>729.7</v>
      </c>
      <c r="U370" s="26"/>
      <c r="V370" s="26"/>
      <c r="W370" s="26"/>
      <c r="X370" s="26">
        <f t="shared" si="1267"/>
        <v>729.7</v>
      </c>
      <c r="Y370" s="26">
        <f t="shared" si="1268"/>
        <v>729.7</v>
      </c>
      <c r="Z370" s="26">
        <f t="shared" si="1269"/>
        <v>729.7</v>
      </c>
      <c r="AA370" s="26"/>
      <c r="AB370" s="26"/>
      <c r="AC370" s="26"/>
      <c r="AD370" s="26">
        <f t="shared" si="1270"/>
        <v>729.7</v>
      </c>
      <c r="AE370" s="26">
        <f t="shared" si="1271"/>
        <v>729.7</v>
      </c>
      <c r="AF370" s="26">
        <f t="shared" si="1272"/>
        <v>729.7</v>
      </c>
      <c r="AG370" s="26"/>
      <c r="AH370" s="26"/>
      <c r="AI370" s="26"/>
      <c r="AJ370" s="26">
        <f t="shared" si="1273"/>
        <v>729.7</v>
      </c>
      <c r="AK370" s="26">
        <f t="shared" si="1274"/>
        <v>729.7</v>
      </c>
      <c r="AL370" s="26">
        <f t="shared" si="1275"/>
        <v>729.7</v>
      </c>
      <c r="AM370" s="26"/>
      <c r="AN370" s="26"/>
      <c r="AO370" s="26"/>
      <c r="AP370" s="26">
        <f t="shared" si="1276"/>
        <v>729.7</v>
      </c>
      <c r="AQ370" s="26">
        <f t="shared" si="1277"/>
        <v>729.7</v>
      </c>
      <c r="AR370" s="26">
        <f t="shared" si="1278"/>
        <v>729.7</v>
      </c>
      <c r="AS370" s="26"/>
      <c r="AT370" s="26"/>
      <c r="AU370" s="26"/>
      <c r="AV370" s="26">
        <f t="shared" si="1279"/>
        <v>729.7</v>
      </c>
      <c r="AW370" s="26">
        <f t="shared" si="1280"/>
        <v>729.7</v>
      </c>
      <c r="AX370" s="26">
        <f t="shared" si="1281"/>
        <v>729.7</v>
      </c>
      <c r="AY370" s="26"/>
      <c r="AZ370" s="26"/>
      <c r="BA370" s="26"/>
      <c r="BB370" s="26">
        <f t="shared" si="1282"/>
        <v>729.7</v>
      </c>
      <c r="BC370" s="26">
        <f t="shared" si="1283"/>
        <v>729.7</v>
      </c>
      <c r="BD370" s="26">
        <f t="shared" si="1284"/>
        <v>729.7</v>
      </c>
      <c r="BE370" s="26"/>
      <c r="BF370" s="26"/>
      <c r="BG370" s="26"/>
      <c r="BH370" s="26">
        <f t="shared" si="1285"/>
        <v>729.7</v>
      </c>
      <c r="BI370" s="26">
        <f t="shared" si="1286"/>
        <v>729.7</v>
      </c>
      <c r="BJ370" s="26">
        <f t="shared" si="1287"/>
        <v>729.7</v>
      </c>
      <c r="BK370" s="26"/>
      <c r="BL370" s="26"/>
      <c r="BM370" s="26"/>
      <c r="BN370" s="26">
        <f t="shared" si="1288"/>
        <v>729.7</v>
      </c>
      <c r="BO370" s="26">
        <f t="shared" si="1289"/>
        <v>729.7</v>
      </c>
      <c r="BP370" s="26">
        <f t="shared" si="1290"/>
        <v>729.7</v>
      </c>
      <c r="BQ370" s="26"/>
      <c r="BR370" s="26"/>
      <c r="BS370" s="26">
        <f t="shared" si="1291"/>
        <v>729.7</v>
      </c>
      <c r="BT370" s="26">
        <f t="shared" si="1292"/>
        <v>729.7</v>
      </c>
      <c r="BU370" s="26">
        <f t="shared" si="1293"/>
        <v>729.7</v>
      </c>
      <c r="BV370" s="26"/>
      <c r="BW370" s="26"/>
      <c r="BX370" s="26">
        <f t="shared" si="1294"/>
        <v>729.7</v>
      </c>
      <c r="BY370" s="26">
        <f t="shared" si="1295"/>
        <v>729.7</v>
      </c>
      <c r="BZ370" s="26">
        <f t="shared" si="1296"/>
        <v>729.7</v>
      </c>
      <c r="CA370" s="26"/>
      <c r="CB370" s="26"/>
      <c r="CC370" s="26"/>
      <c r="CD370" s="26">
        <f t="shared" si="1402"/>
        <v>729.7</v>
      </c>
      <c r="CE370" s="26">
        <f t="shared" si="1403"/>
        <v>729.7</v>
      </c>
      <c r="CF370" s="26">
        <f t="shared" si="1404"/>
        <v>729.7</v>
      </c>
      <c r="CG370" s="26"/>
      <c r="CH370" s="26"/>
      <c r="CI370" s="26"/>
      <c r="CJ370" s="26">
        <f t="shared" si="1405"/>
        <v>729.7</v>
      </c>
      <c r="CK370" s="26">
        <f t="shared" si="1406"/>
        <v>729.7</v>
      </c>
      <c r="CL370" s="26">
        <f t="shared" si="1407"/>
        <v>729.7</v>
      </c>
      <c r="CM370" s="26"/>
      <c r="CN370" s="26"/>
      <c r="CO370" s="26"/>
      <c r="CP370" s="26">
        <f t="shared" si="1408"/>
        <v>729.7</v>
      </c>
      <c r="CQ370" s="26">
        <f t="shared" si="1409"/>
        <v>729.7</v>
      </c>
      <c r="CR370" s="26">
        <f t="shared" si="1410"/>
        <v>729.7</v>
      </c>
      <c r="CS370" s="26"/>
      <c r="CT370" s="19"/>
      <c r="CU370" s="35"/>
    </row>
    <row r="371" spans="1:105" ht="31.2" hidden="1" x14ac:dyDescent="0.3">
      <c r="A371" s="16" t="s">
        <v>252</v>
      </c>
      <c r="B371" s="17">
        <v>300</v>
      </c>
      <c r="C371" s="16"/>
      <c r="D371" s="16"/>
      <c r="E371" s="34" t="s">
        <v>192</v>
      </c>
      <c r="F371" s="26">
        <f t="shared" si="1412"/>
        <v>400</v>
      </c>
      <c r="G371" s="26">
        <f t="shared" si="1413"/>
        <v>400</v>
      </c>
      <c r="H371" s="26">
        <f t="shared" si="1414"/>
        <v>400</v>
      </c>
      <c r="I371" s="26">
        <f t="shared" si="1415"/>
        <v>0</v>
      </c>
      <c r="J371" s="26">
        <f t="shared" si="1416"/>
        <v>0</v>
      </c>
      <c r="K371" s="26">
        <f t="shared" si="1417"/>
        <v>0</v>
      </c>
      <c r="L371" s="26">
        <f t="shared" si="1261"/>
        <v>400</v>
      </c>
      <c r="M371" s="26">
        <f t="shared" si="1262"/>
        <v>400</v>
      </c>
      <c r="N371" s="26">
        <f t="shared" si="1263"/>
        <v>400</v>
      </c>
      <c r="O371" s="26">
        <f t="shared" si="1418"/>
        <v>0</v>
      </c>
      <c r="P371" s="26">
        <f t="shared" si="1419"/>
        <v>0</v>
      </c>
      <c r="Q371" s="26">
        <f t="shared" si="1420"/>
        <v>0</v>
      </c>
      <c r="R371" s="26">
        <f t="shared" si="1264"/>
        <v>400</v>
      </c>
      <c r="S371" s="26">
        <f t="shared" si="1265"/>
        <v>400</v>
      </c>
      <c r="T371" s="26">
        <f t="shared" si="1266"/>
        <v>400</v>
      </c>
      <c r="U371" s="26">
        <f t="shared" si="1421"/>
        <v>0</v>
      </c>
      <c r="V371" s="26">
        <f t="shared" si="1422"/>
        <v>0</v>
      </c>
      <c r="W371" s="26">
        <f t="shared" si="1423"/>
        <v>0</v>
      </c>
      <c r="X371" s="26">
        <f t="shared" si="1267"/>
        <v>400</v>
      </c>
      <c r="Y371" s="26">
        <f t="shared" si="1268"/>
        <v>400</v>
      </c>
      <c r="Z371" s="26">
        <f t="shared" si="1269"/>
        <v>400</v>
      </c>
      <c r="AA371" s="26">
        <f t="shared" si="1424"/>
        <v>0</v>
      </c>
      <c r="AB371" s="26">
        <f t="shared" si="1425"/>
        <v>0</v>
      </c>
      <c r="AC371" s="26">
        <f t="shared" si="1426"/>
        <v>0</v>
      </c>
      <c r="AD371" s="26">
        <f t="shared" si="1270"/>
        <v>400</v>
      </c>
      <c r="AE371" s="26">
        <f t="shared" si="1271"/>
        <v>400</v>
      </c>
      <c r="AF371" s="26">
        <f t="shared" si="1272"/>
        <v>400</v>
      </c>
      <c r="AG371" s="26">
        <f t="shared" si="1427"/>
        <v>0</v>
      </c>
      <c r="AH371" s="26">
        <f t="shared" si="1428"/>
        <v>0</v>
      </c>
      <c r="AI371" s="26">
        <f t="shared" si="1429"/>
        <v>0</v>
      </c>
      <c r="AJ371" s="26">
        <f t="shared" si="1273"/>
        <v>400</v>
      </c>
      <c r="AK371" s="26">
        <f t="shared" si="1274"/>
        <v>400</v>
      </c>
      <c r="AL371" s="26">
        <f t="shared" si="1275"/>
        <v>400</v>
      </c>
      <c r="AM371" s="26">
        <f t="shared" si="1430"/>
        <v>0</v>
      </c>
      <c r="AN371" s="26">
        <f t="shared" si="1431"/>
        <v>0</v>
      </c>
      <c r="AO371" s="26">
        <f t="shared" si="1432"/>
        <v>0</v>
      </c>
      <c r="AP371" s="26">
        <f t="shared" si="1276"/>
        <v>400</v>
      </c>
      <c r="AQ371" s="26">
        <f t="shared" si="1277"/>
        <v>400</v>
      </c>
      <c r="AR371" s="26">
        <f t="shared" si="1278"/>
        <v>400</v>
      </c>
      <c r="AS371" s="26">
        <f t="shared" si="1433"/>
        <v>0</v>
      </c>
      <c r="AT371" s="26">
        <f t="shared" si="1434"/>
        <v>0</v>
      </c>
      <c r="AU371" s="26">
        <f t="shared" si="1435"/>
        <v>0</v>
      </c>
      <c r="AV371" s="26">
        <f t="shared" si="1279"/>
        <v>400</v>
      </c>
      <c r="AW371" s="26">
        <f t="shared" si="1280"/>
        <v>400</v>
      </c>
      <c r="AX371" s="26">
        <f t="shared" si="1281"/>
        <v>400</v>
      </c>
      <c r="AY371" s="26">
        <f t="shared" si="1436"/>
        <v>0</v>
      </c>
      <c r="AZ371" s="26">
        <f t="shared" si="1437"/>
        <v>0</v>
      </c>
      <c r="BA371" s="26">
        <f t="shared" si="1438"/>
        <v>0</v>
      </c>
      <c r="BB371" s="26">
        <f t="shared" si="1282"/>
        <v>400</v>
      </c>
      <c r="BC371" s="26">
        <f t="shared" si="1283"/>
        <v>400</v>
      </c>
      <c r="BD371" s="26">
        <f t="shared" si="1284"/>
        <v>400</v>
      </c>
      <c r="BE371" s="26">
        <f t="shared" si="1439"/>
        <v>0</v>
      </c>
      <c r="BF371" s="26">
        <f t="shared" si="1440"/>
        <v>0</v>
      </c>
      <c r="BG371" s="26">
        <f t="shared" si="1441"/>
        <v>0</v>
      </c>
      <c r="BH371" s="26">
        <f t="shared" si="1285"/>
        <v>400</v>
      </c>
      <c r="BI371" s="26">
        <f t="shared" si="1286"/>
        <v>400</v>
      </c>
      <c r="BJ371" s="26">
        <f t="shared" si="1287"/>
        <v>400</v>
      </c>
      <c r="BK371" s="26">
        <f t="shared" si="1442"/>
        <v>0</v>
      </c>
      <c r="BL371" s="26">
        <f t="shared" si="1443"/>
        <v>0</v>
      </c>
      <c r="BM371" s="26">
        <f t="shared" si="1444"/>
        <v>0</v>
      </c>
      <c r="BN371" s="26">
        <f t="shared" si="1288"/>
        <v>400</v>
      </c>
      <c r="BO371" s="26">
        <f t="shared" si="1289"/>
        <v>400</v>
      </c>
      <c r="BP371" s="26">
        <f t="shared" si="1290"/>
        <v>400</v>
      </c>
      <c r="BQ371" s="26">
        <f t="shared" si="1445"/>
        <v>0</v>
      </c>
      <c r="BR371" s="26">
        <f t="shared" si="1446"/>
        <v>0</v>
      </c>
      <c r="BS371" s="26">
        <f t="shared" si="1291"/>
        <v>400</v>
      </c>
      <c r="BT371" s="26">
        <f t="shared" si="1292"/>
        <v>400</v>
      </c>
      <c r="BU371" s="26">
        <f t="shared" si="1293"/>
        <v>400</v>
      </c>
      <c r="BV371" s="26">
        <f t="shared" si="1447"/>
        <v>0</v>
      </c>
      <c r="BW371" s="26">
        <f t="shared" si="1448"/>
        <v>0</v>
      </c>
      <c r="BX371" s="26">
        <f t="shared" si="1294"/>
        <v>400</v>
      </c>
      <c r="BY371" s="26">
        <f t="shared" si="1295"/>
        <v>400</v>
      </c>
      <c r="BZ371" s="26">
        <f t="shared" si="1296"/>
        <v>400</v>
      </c>
      <c r="CA371" s="26">
        <f t="shared" si="1449"/>
        <v>0</v>
      </c>
      <c r="CB371" s="26">
        <f t="shared" si="1450"/>
        <v>0</v>
      </c>
      <c r="CC371" s="26">
        <f t="shared" si="1451"/>
        <v>0</v>
      </c>
      <c r="CD371" s="26">
        <f t="shared" si="1402"/>
        <v>400</v>
      </c>
      <c r="CE371" s="26">
        <f t="shared" si="1403"/>
        <v>400</v>
      </c>
      <c r="CF371" s="26">
        <f t="shared" si="1404"/>
        <v>400</v>
      </c>
      <c r="CG371" s="26">
        <f t="shared" si="1452"/>
        <v>0</v>
      </c>
      <c r="CH371" s="26">
        <f t="shared" si="1453"/>
        <v>0</v>
      </c>
      <c r="CI371" s="26">
        <f t="shared" si="1454"/>
        <v>0</v>
      </c>
      <c r="CJ371" s="26">
        <f t="shared" si="1405"/>
        <v>400</v>
      </c>
      <c r="CK371" s="26">
        <f t="shared" si="1406"/>
        <v>400</v>
      </c>
      <c r="CL371" s="26">
        <f t="shared" si="1407"/>
        <v>400</v>
      </c>
      <c r="CM371" s="26">
        <f t="shared" si="1455"/>
        <v>0</v>
      </c>
      <c r="CN371" s="26">
        <f t="shared" si="1456"/>
        <v>0</v>
      </c>
      <c r="CO371" s="26">
        <f t="shared" si="1457"/>
        <v>0</v>
      </c>
      <c r="CP371" s="26">
        <f t="shared" si="1408"/>
        <v>400</v>
      </c>
      <c r="CQ371" s="26">
        <f t="shared" si="1409"/>
        <v>400</v>
      </c>
      <c r="CR371" s="26">
        <f t="shared" si="1410"/>
        <v>400</v>
      </c>
      <c r="CS371" s="26">
        <f t="shared" si="1458"/>
        <v>0</v>
      </c>
      <c r="CT371" s="19"/>
      <c r="CU371" s="35"/>
      <c r="CY371" s="1" t="s">
        <v>27</v>
      </c>
    </row>
    <row r="372" spans="1:105" hidden="1" x14ac:dyDescent="0.3">
      <c r="A372" s="16" t="s">
        <v>252</v>
      </c>
      <c r="B372" s="17">
        <v>350</v>
      </c>
      <c r="C372" s="16"/>
      <c r="D372" s="16"/>
      <c r="E372" s="34" t="s">
        <v>193</v>
      </c>
      <c r="F372" s="26">
        <f t="shared" si="1412"/>
        <v>400</v>
      </c>
      <c r="G372" s="26">
        <f t="shared" si="1413"/>
        <v>400</v>
      </c>
      <c r="H372" s="26">
        <f t="shared" si="1414"/>
        <v>400</v>
      </c>
      <c r="I372" s="26">
        <f t="shared" si="1415"/>
        <v>0</v>
      </c>
      <c r="J372" s="26">
        <f t="shared" si="1416"/>
        <v>0</v>
      </c>
      <c r="K372" s="26">
        <f t="shared" si="1417"/>
        <v>0</v>
      </c>
      <c r="L372" s="26">
        <f t="shared" si="1261"/>
        <v>400</v>
      </c>
      <c r="M372" s="26">
        <f t="shared" si="1262"/>
        <v>400</v>
      </c>
      <c r="N372" s="26">
        <f t="shared" si="1263"/>
        <v>400</v>
      </c>
      <c r="O372" s="26">
        <f t="shared" si="1418"/>
        <v>0</v>
      </c>
      <c r="P372" s="26">
        <f t="shared" si="1419"/>
        <v>0</v>
      </c>
      <c r="Q372" s="26">
        <f t="shared" si="1420"/>
        <v>0</v>
      </c>
      <c r="R372" s="26">
        <f t="shared" si="1264"/>
        <v>400</v>
      </c>
      <c r="S372" s="26">
        <f t="shared" si="1265"/>
        <v>400</v>
      </c>
      <c r="T372" s="26">
        <f t="shared" si="1266"/>
        <v>400</v>
      </c>
      <c r="U372" s="26">
        <f t="shared" si="1421"/>
        <v>0</v>
      </c>
      <c r="V372" s="26">
        <f t="shared" si="1422"/>
        <v>0</v>
      </c>
      <c r="W372" s="26">
        <f t="shared" si="1423"/>
        <v>0</v>
      </c>
      <c r="X372" s="26">
        <f t="shared" si="1267"/>
        <v>400</v>
      </c>
      <c r="Y372" s="26">
        <f t="shared" si="1268"/>
        <v>400</v>
      </c>
      <c r="Z372" s="26">
        <f t="shared" si="1269"/>
        <v>400</v>
      </c>
      <c r="AA372" s="26">
        <f t="shared" si="1424"/>
        <v>0</v>
      </c>
      <c r="AB372" s="26">
        <f t="shared" si="1425"/>
        <v>0</v>
      </c>
      <c r="AC372" s="26">
        <f t="shared" si="1426"/>
        <v>0</v>
      </c>
      <c r="AD372" s="26">
        <f t="shared" si="1270"/>
        <v>400</v>
      </c>
      <c r="AE372" s="26">
        <f t="shared" si="1271"/>
        <v>400</v>
      </c>
      <c r="AF372" s="26">
        <f t="shared" si="1272"/>
        <v>400</v>
      </c>
      <c r="AG372" s="26">
        <f t="shared" si="1427"/>
        <v>0</v>
      </c>
      <c r="AH372" s="26">
        <f t="shared" si="1428"/>
        <v>0</v>
      </c>
      <c r="AI372" s="26">
        <f t="shared" si="1429"/>
        <v>0</v>
      </c>
      <c r="AJ372" s="26">
        <f t="shared" si="1273"/>
        <v>400</v>
      </c>
      <c r="AK372" s="26">
        <f t="shared" si="1274"/>
        <v>400</v>
      </c>
      <c r="AL372" s="26">
        <f t="shared" si="1275"/>
        <v>400</v>
      </c>
      <c r="AM372" s="26">
        <f t="shared" si="1430"/>
        <v>0</v>
      </c>
      <c r="AN372" s="26">
        <f t="shared" si="1431"/>
        <v>0</v>
      </c>
      <c r="AO372" s="26">
        <f t="shared" si="1432"/>
        <v>0</v>
      </c>
      <c r="AP372" s="26">
        <f t="shared" si="1276"/>
        <v>400</v>
      </c>
      <c r="AQ372" s="26">
        <f t="shared" si="1277"/>
        <v>400</v>
      </c>
      <c r="AR372" s="26">
        <f t="shared" si="1278"/>
        <v>400</v>
      </c>
      <c r="AS372" s="26">
        <f t="shared" si="1433"/>
        <v>0</v>
      </c>
      <c r="AT372" s="26">
        <f t="shared" si="1434"/>
        <v>0</v>
      </c>
      <c r="AU372" s="26">
        <f t="shared" si="1435"/>
        <v>0</v>
      </c>
      <c r="AV372" s="26">
        <f t="shared" si="1279"/>
        <v>400</v>
      </c>
      <c r="AW372" s="26">
        <f t="shared" si="1280"/>
        <v>400</v>
      </c>
      <c r="AX372" s="26">
        <f t="shared" si="1281"/>
        <v>400</v>
      </c>
      <c r="AY372" s="26">
        <f t="shared" si="1436"/>
        <v>0</v>
      </c>
      <c r="AZ372" s="26">
        <f t="shared" si="1437"/>
        <v>0</v>
      </c>
      <c r="BA372" s="26">
        <f t="shared" si="1438"/>
        <v>0</v>
      </c>
      <c r="BB372" s="26">
        <f t="shared" si="1282"/>
        <v>400</v>
      </c>
      <c r="BC372" s="26">
        <f t="shared" si="1283"/>
        <v>400</v>
      </c>
      <c r="BD372" s="26">
        <f t="shared" si="1284"/>
        <v>400</v>
      </c>
      <c r="BE372" s="26">
        <f t="shared" si="1439"/>
        <v>0</v>
      </c>
      <c r="BF372" s="26">
        <f t="shared" si="1440"/>
        <v>0</v>
      </c>
      <c r="BG372" s="26">
        <f t="shared" si="1441"/>
        <v>0</v>
      </c>
      <c r="BH372" s="26">
        <f t="shared" si="1285"/>
        <v>400</v>
      </c>
      <c r="BI372" s="26">
        <f t="shared" si="1286"/>
        <v>400</v>
      </c>
      <c r="BJ372" s="26">
        <f t="shared" si="1287"/>
        <v>400</v>
      </c>
      <c r="BK372" s="26">
        <f t="shared" si="1442"/>
        <v>0</v>
      </c>
      <c r="BL372" s="26">
        <f t="shared" si="1443"/>
        <v>0</v>
      </c>
      <c r="BM372" s="26">
        <f t="shared" si="1444"/>
        <v>0</v>
      </c>
      <c r="BN372" s="26">
        <f t="shared" si="1288"/>
        <v>400</v>
      </c>
      <c r="BO372" s="26">
        <f t="shared" si="1289"/>
        <v>400</v>
      </c>
      <c r="BP372" s="26">
        <f t="shared" si="1290"/>
        <v>400</v>
      </c>
      <c r="BQ372" s="26">
        <f t="shared" si="1445"/>
        <v>0</v>
      </c>
      <c r="BR372" s="26">
        <f t="shared" si="1446"/>
        <v>0</v>
      </c>
      <c r="BS372" s="26">
        <f t="shared" si="1291"/>
        <v>400</v>
      </c>
      <c r="BT372" s="26">
        <f t="shared" si="1292"/>
        <v>400</v>
      </c>
      <c r="BU372" s="26">
        <f t="shared" si="1293"/>
        <v>400</v>
      </c>
      <c r="BV372" s="26">
        <f t="shared" si="1447"/>
        <v>0</v>
      </c>
      <c r="BW372" s="26">
        <f t="shared" si="1448"/>
        <v>0</v>
      </c>
      <c r="BX372" s="26">
        <f t="shared" si="1294"/>
        <v>400</v>
      </c>
      <c r="BY372" s="26">
        <f t="shared" si="1295"/>
        <v>400</v>
      </c>
      <c r="BZ372" s="26">
        <f t="shared" si="1296"/>
        <v>400</v>
      </c>
      <c r="CA372" s="26">
        <f t="shared" si="1449"/>
        <v>0</v>
      </c>
      <c r="CB372" s="26">
        <f t="shared" si="1450"/>
        <v>0</v>
      </c>
      <c r="CC372" s="26">
        <f t="shared" si="1451"/>
        <v>0</v>
      </c>
      <c r="CD372" s="26">
        <f t="shared" si="1402"/>
        <v>400</v>
      </c>
      <c r="CE372" s="26">
        <f t="shared" si="1403"/>
        <v>400</v>
      </c>
      <c r="CF372" s="26">
        <f t="shared" si="1404"/>
        <v>400</v>
      </c>
      <c r="CG372" s="26">
        <f t="shared" si="1452"/>
        <v>0</v>
      </c>
      <c r="CH372" s="26">
        <f t="shared" si="1453"/>
        <v>0</v>
      </c>
      <c r="CI372" s="26">
        <f t="shared" si="1454"/>
        <v>0</v>
      </c>
      <c r="CJ372" s="26">
        <f t="shared" si="1405"/>
        <v>400</v>
      </c>
      <c r="CK372" s="26">
        <f t="shared" si="1406"/>
        <v>400</v>
      </c>
      <c r="CL372" s="26">
        <f t="shared" si="1407"/>
        <v>400</v>
      </c>
      <c r="CM372" s="26">
        <f t="shared" si="1455"/>
        <v>0</v>
      </c>
      <c r="CN372" s="26">
        <f t="shared" si="1456"/>
        <v>0</v>
      </c>
      <c r="CO372" s="26">
        <f t="shared" si="1457"/>
        <v>0</v>
      </c>
      <c r="CP372" s="26">
        <f t="shared" si="1408"/>
        <v>400</v>
      </c>
      <c r="CQ372" s="26">
        <f t="shared" si="1409"/>
        <v>400</v>
      </c>
      <c r="CR372" s="26">
        <f t="shared" si="1410"/>
        <v>400</v>
      </c>
      <c r="CS372" s="26">
        <f t="shared" si="1458"/>
        <v>0</v>
      </c>
      <c r="CT372" s="19"/>
      <c r="CU372" s="35"/>
      <c r="CZ372" s="1" t="s">
        <v>28</v>
      </c>
    </row>
    <row r="373" spans="1:105" hidden="1" x14ac:dyDescent="0.3">
      <c r="A373" s="16" t="s">
        <v>252</v>
      </c>
      <c r="B373" s="17">
        <v>350</v>
      </c>
      <c r="C373" s="16" t="s">
        <v>45</v>
      </c>
      <c r="D373" s="16" t="s">
        <v>45</v>
      </c>
      <c r="E373" s="34" t="s">
        <v>46</v>
      </c>
      <c r="F373" s="26">
        <v>400</v>
      </c>
      <c r="G373" s="26">
        <v>400</v>
      </c>
      <c r="H373" s="26">
        <v>400</v>
      </c>
      <c r="I373" s="26"/>
      <c r="J373" s="26"/>
      <c r="K373" s="26"/>
      <c r="L373" s="26">
        <f t="shared" si="1261"/>
        <v>400</v>
      </c>
      <c r="M373" s="26">
        <f t="shared" si="1262"/>
        <v>400</v>
      </c>
      <c r="N373" s="26">
        <f t="shared" si="1263"/>
        <v>400</v>
      </c>
      <c r="O373" s="26"/>
      <c r="P373" s="26"/>
      <c r="Q373" s="26"/>
      <c r="R373" s="26">
        <f t="shared" si="1264"/>
        <v>400</v>
      </c>
      <c r="S373" s="26">
        <f t="shared" si="1265"/>
        <v>400</v>
      </c>
      <c r="T373" s="26">
        <f t="shared" si="1266"/>
        <v>400</v>
      </c>
      <c r="U373" s="26"/>
      <c r="V373" s="26"/>
      <c r="W373" s="26"/>
      <c r="X373" s="26">
        <f t="shared" si="1267"/>
        <v>400</v>
      </c>
      <c r="Y373" s="26">
        <f t="shared" si="1268"/>
        <v>400</v>
      </c>
      <c r="Z373" s="26">
        <f t="shared" si="1269"/>
        <v>400</v>
      </c>
      <c r="AA373" s="26"/>
      <c r="AB373" s="26"/>
      <c r="AC373" s="26"/>
      <c r="AD373" s="26">
        <f t="shared" si="1270"/>
        <v>400</v>
      </c>
      <c r="AE373" s="26">
        <f t="shared" si="1271"/>
        <v>400</v>
      </c>
      <c r="AF373" s="26">
        <f t="shared" si="1272"/>
        <v>400</v>
      </c>
      <c r="AG373" s="26"/>
      <c r="AH373" s="26"/>
      <c r="AI373" s="26"/>
      <c r="AJ373" s="26">
        <f t="shared" si="1273"/>
        <v>400</v>
      </c>
      <c r="AK373" s="26">
        <f t="shared" si="1274"/>
        <v>400</v>
      </c>
      <c r="AL373" s="26">
        <f t="shared" si="1275"/>
        <v>400</v>
      </c>
      <c r="AM373" s="26"/>
      <c r="AN373" s="26"/>
      <c r="AO373" s="26"/>
      <c r="AP373" s="26">
        <f t="shared" si="1276"/>
        <v>400</v>
      </c>
      <c r="AQ373" s="26">
        <f t="shared" si="1277"/>
        <v>400</v>
      </c>
      <c r="AR373" s="26">
        <f t="shared" si="1278"/>
        <v>400</v>
      </c>
      <c r="AS373" s="26"/>
      <c r="AT373" s="26"/>
      <c r="AU373" s="26"/>
      <c r="AV373" s="26">
        <f t="shared" si="1279"/>
        <v>400</v>
      </c>
      <c r="AW373" s="26">
        <f t="shared" si="1280"/>
        <v>400</v>
      </c>
      <c r="AX373" s="26">
        <f t="shared" si="1281"/>
        <v>400</v>
      </c>
      <c r="AY373" s="26"/>
      <c r="AZ373" s="26"/>
      <c r="BA373" s="26"/>
      <c r="BB373" s="26">
        <f t="shared" si="1282"/>
        <v>400</v>
      </c>
      <c r="BC373" s="26">
        <f t="shared" si="1283"/>
        <v>400</v>
      </c>
      <c r="BD373" s="26">
        <f t="shared" si="1284"/>
        <v>400</v>
      </c>
      <c r="BE373" s="26"/>
      <c r="BF373" s="26"/>
      <c r="BG373" s="26"/>
      <c r="BH373" s="26">
        <f t="shared" si="1285"/>
        <v>400</v>
      </c>
      <c r="BI373" s="26">
        <f t="shared" si="1286"/>
        <v>400</v>
      </c>
      <c r="BJ373" s="26">
        <f t="shared" si="1287"/>
        <v>400</v>
      </c>
      <c r="BK373" s="26"/>
      <c r="BL373" s="26"/>
      <c r="BM373" s="26"/>
      <c r="BN373" s="26">
        <f t="shared" si="1288"/>
        <v>400</v>
      </c>
      <c r="BO373" s="26">
        <f t="shared" si="1289"/>
        <v>400</v>
      </c>
      <c r="BP373" s="26">
        <f t="shared" si="1290"/>
        <v>400</v>
      </c>
      <c r="BQ373" s="26"/>
      <c r="BR373" s="26"/>
      <c r="BS373" s="26">
        <f t="shared" si="1291"/>
        <v>400</v>
      </c>
      <c r="BT373" s="26">
        <f t="shared" si="1292"/>
        <v>400</v>
      </c>
      <c r="BU373" s="26">
        <f t="shared" si="1293"/>
        <v>400</v>
      </c>
      <c r="BV373" s="26"/>
      <c r="BW373" s="26"/>
      <c r="BX373" s="26">
        <f t="shared" si="1294"/>
        <v>400</v>
      </c>
      <c r="BY373" s="26">
        <f t="shared" si="1295"/>
        <v>400</v>
      </c>
      <c r="BZ373" s="26">
        <f t="shared" si="1296"/>
        <v>400</v>
      </c>
      <c r="CA373" s="26"/>
      <c r="CB373" s="26"/>
      <c r="CC373" s="26"/>
      <c r="CD373" s="26">
        <f t="shared" si="1402"/>
        <v>400</v>
      </c>
      <c r="CE373" s="26">
        <f t="shared" si="1403"/>
        <v>400</v>
      </c>
      <c r="CF373" s="26">
        <f t="shared" si="1404"/>
        <v>400</v>
      </c>
      <c r="CG373" s="26"/>
      <c r="CH373" s="26"/>
      <c r="CI373" s="26"/>
      <c r="CJ373" s="26">
        <f t="shared" si="1405"/>
        <v>400</v>
      </c>
      <c r="CK373" s="26">
        <f t="shared" si="1406"/>
        <v>400</v>
      </c>
      <c r="CL373" s="26">
        <f t="shared" si="1407"/>
        <v>400</v>
      </c>
      <c r="CM373" s="26"/>
      <c r="CN373" s="26"/>
      <c r="CO373" s="26"/>
      <c r="CP373" s="26">
        <f t="shared" si="1408"/>
        <v>400</v>
      </c>
      <c r="CQ373" s="26">
        <f t="shared" si="1409"/>
        <v>400</v>
      </c>
      <c r="CR373" s="26">
        <f t="shared" si="1410"/>
        <v>400</v>
      </c>
      <c r="CS373" s="26"/>
      <c r="CT373" s="19"/>
      <c r="CU373" s="35"/>
    </row>
    <row r="374" spans="1:105" ht="46.8" hidden="1" x14ac:dyDescent="0.3">
      <c r="A374" s="16" t="s">
        <v>252</v>
      </c>
      <c r="B374" s="17">
        <v>600</v>
      </c>
      <c r="C374" s="16"/>
      <c r="D374" s="16"/>
      <c r="E374" s="34" t="s">
        <v>43</v>
      </c>
      <c r="F374" s="26">
        <f t="shared" si="1412"/>
        <v>1028.5</v>
      </c>
      <c r="G374" s="26">
        <f t="shared" si="1413"/>
        <v>1028.5</v>
      </c>
      <c r="H374" s="26">
        <f t="shared" si="1414"/>
        <v>1028.5</v>
      </c>
      <c r="I374" s="26">
        <f t="shared" si="1415"/>
        <v>0</v>
      </c>
      <c r="J374" s="26">
        <f t="shared" si="1416"/>
        <v>0</v>
      </c>
      <c r="K374" s="26">
        <f t="shared" si="1417"/>
        <v>0</v>
      </c>
      <c r="L374" s="26">
        <f t="shared" si="1261"/>
        <v>1028.5</v>
      </c>
      <c r="M374" s="26">
        <f t="shared" si="1262"/>
        <v>1028.5</v>
      </c>
      <c r="N374" s="26">
        <f t="shared" si="1263"/>
        <v>1028.5</v>
      </c>
      <c r="O374" s="26">
        <f t="shared" si="1418"/>
        <v>0</v>
      </c>
      <c r="P374" s="26">
        <f t="shared" si="1419"/>
        <v>0</v>
      </c>
      <c r="Q374" s="26">
        <f t="shared" si="1420"/>
        <v>0</v>
      </c>
      <c r="R374" s="26">
        <f t="shared" si="1264"/>
        <v>1028.5</v>
      </c>
      <c r="S374" s="26">
        <f t="shared" si="1265"/>
        <v>1028.5</v>
      </c>
      <c r="T374" s="26">
        <f t="shared" si="1266"/>
        <v>1028.5</v>
      </c>
      <c r="U374" s="26">
        <f t="shared" si="1421"/>
        <v>0</v>
      </c>
      <c r="V374" s="26">
        <f t="shared" si="1422"/>
        <v>0</v>
      </c>
      <c r="W374" s="26">
        <f t="shared" si="1423"/>
        <v>0</v>
      </c>
      <c r="X374" s="26">
        <f t="shared" si="1267"/>
        <v>1028.5</v>
      </c>
      <c r="Y374" s="26">
        <f t="shared" si="1268"/>
        <v>1028.5</v>
      </c>
      <c r="Z374" s="26">
        <f t="shared" si="1269"/>
        <v>1028.5</v>
      </c>
      <c r="AA374" s="26">
        <f t="shared" si="1424"/>
        <v>0</v>
      </c>
      <c r="AB374" s="26">
        <f t="shared" si="1425"/>
        <v>0</v>
      </c>
      <c r="AC374" s="26">
        <f t="shared" si="1426"/>
        <v>0</v>
      </c>
      <c r="AD374" s="26">
        <f t="shared" si="1270"/>
        <v>1028.5</v>
      </c>
      <c r="AE374" s="26">
        <f t="shared" si="1271"/>
        <v>1028.5</v>
      </c>
      <c r="AF374" s="26">
        <f t="shared" si="1272"/>
        <v>1028.5</v>
      </c>
      <c r="AG374" s="26">
        <f t="shared" si="1427"/>
        <v>0</v>
      </c>
      <c r="AH374" s="26">
        <f t="shared" si="1428"/>
        <v>0</v>
      </c>
      <c r="AI374" s="26">
        <f t="shared" si="1429"/>
        <v>0</v>
      </c>
      <c r="AJ374" s="26">
        <f t="shared" si="1273"/>
        <v>1028.5</v>
      </c>
      <c r="AK374" s="26">
        <f t="shared" si="1274"/>
        <v>1028.5</v>
      </c>
      <c r="AL374" s="26">
        <f t="shared" si="1275"/>
        <v>1028.5</v>
      </c>
      <c r="AM374" s="26">
        <f t="shared" si="1430"/>
        <v>0</v>
      </c>
      <c r="AN374" s="26">
        <f t="shared" si="1431"/>
        <v>0</v>
      </c>
      <c r="AO374" s="26">
        <f t="shared" si="1432"/>
        <v>0</v>
      </c>
      <c r="AP374" s="26">
        <f t="shared" si="1276"/>
        <v>1028.5</v>
      </c>
      <c r="AQ374" s="26">
        <f t="shared" si="1277"/>
        <v>1028.5</v>
      </c>
      <c r="AR374" s="26">
        <f t="shared" si="1278"/>
        <v>1028.5</v>
      </c>
      <c r="AS374" s="26">
        <f t="shared" si="1433"/>
        <v>0</v>
      </c>
      <c r="AT374" s="26">
        <f t="shared" si="1434"/>
        <v>0</v>
      </c>
      <c r="AU374" s="26">
        <f t="shared" si="1435"/>
        <v>0</v>
      </c>
      <c r="AV374" s="26">
        <f t="shared" si="1279"/>
        <v>1028.5</v>
      </c>
      <c r="AW374" s="26">
        <f t="shared" si="1280"/>
        <v>1028.5</v>
      </c>
      <c r="AX374" s="26">
        <f t="shared" si="1281"/>
        <v>1028.5</v>
      </c>
      <c r="AY374" s="26">
        <f t="shared" si="1436"/>
        <v>0</v>
      </c>
      <c r="AZ374" s="26">
        <f t="shared" si="1437"/>
        <v>0</v>
      </c>
      <c r="BA374" s="26">
        <f t="shared" si="1438"/>
        <v>0</v>
      </c>
      <c r="BB374" s="26">
        <f t="shared" si="1282"/>
        <v>1028.5</v>
      </c>
      <c r="BC374" s="26">
        <f t="shared" si="1283"/>
        <v>1028.5</v>
      </c>
      <c r="BD374" s="26">
        <f t="shared" si="1284"/>
        <v>1028.5</v>
      </c>
      <c r="BE374" s="26">
        <f t="shared" si="1439"/>
        <v>0</v>
      </c>
      <c r="BF374" s="26">
        <f t="shared" si="1440"/>
        <v>0</v>
      </c>
      <c r="BG374" s="26">
        <f t="shared" si="1441"/>
        <v>0</v>
      </c>
      <c r="BH374" s="26">
        <f t="shared" si="1285"/>
        <v>1028.5</v>
      </c>
      <c r="BI374" s="26">
        <f t="shared" si="1286"/>
        <v>1028.5</v>
      </c>
      <c r="BJ374" s="26">
        <f t="shared" si="1287"/>
        <v>1028.5</v>
      </c>
      <c r="BK374" s="26">
        <f t="shared" si="1442"/>
        <v>0</v>
      </c>
      <c r="BL374" s="26">
        <f t="shared" si="1443"/>
        <v>0</v>
      </c>
      <c r="BM374" s="26">
        <f t="shared" si="1444"/>
        <v>0</v>
      </c>
      <c r="BN374" s="26">
        <f t="shared" si="1288"/>
        <v>1028.5</v>
      </c>
      <c r="BO374" s="26">
        <f t="shared" si="1289"/>
        <v>1028.5</v>
      </c>
      <c r="BP374" s="26">
        <f t="shared" si="1290"/>
        <v>1028.5</v>
      </c>
      <c r="BQ374" s="26">
        <f t="shared" si="1445"/>
        <v>0</v>
      </c>
      <c r="BR374" s="26">
        <f t="shared" si="1446"/>
        <v>0</v>
      </c>
      <c r="BS374" s="26">
        <f t="shared" si="1291"/>
        <v>1028.5</v>
      </c>
      <c r="BT374" s="26">
        <f t="shared" si="1292"/>
        <v>1028.5</v>
      </c>
      <c r="BU374" s="26">
        <f t="shared" si="1293"/>
        <v>1028.5</v>
      </c>
      <c r="BV374" s="26">
        <f t="shared" si="1447"/>
        <v>0</v>
      </c>
      <c r="BW374" s="26">
        <f t="shared" si="1448"/>
        <v>0</v>
      </c>
      <c r="BX374" s="26">
        <f t="shared" si="1294"/>
        <v>1028.5</v>
      </c>
      <c r="BY374" s="26">
        <f t="shared" si="1295"/>
        <v>1028.5</v>
      </c>
      <c r="BZ374" s="26">
        <f t="shared" si="1296"/>
        <v>1028.5</v>
      </c>
      <c r="CA374" s="26">
        <f t="shared" si="1449"/>
        <v>0</v>
      </c>
      <c r="CB374" s="26">
        <f t="shared" si="1450"/>
        <v>0</v>
      </c>
      <c r="CC374" s="26">
        <f t="shared" si="1451"/>
        <v>0</v>
      </c>
      <c r="CD374" s="26">
        <f t="shared" si="1402"/>
        <v>1028.5</v>
      </c>
      <c r="CE374" s="26">
        <f t="shared" si="1403"/>
        <v>1028.5</v>
      </c>
      <c r="CF374" s="26">
        <f t="shared" si="1404"/>
        <v>1028.5</v>
      </c>
      <c r="CG374" s="26">
        <f t="shared" si="1452"/>
        <v>0</v>
      </c>
      <c r="CH374" s="26">
        <f t="shared" si="1453"/>
        <v>0</v>
      </c>
      <c r="CI374" s="26">
        <f t="shared" si="1454"/>
        <v>0</v>
      </c>
      <c r="CJ374" s="26">
        <f t="shared" si="1405"/>
        <v>1028.5</v>
      </c>
      <c r="CK374" s="26">
        <f t="shared" si="1406"/>
        <v>1028.5</v>
      </c>
      <c r="CL374" s="26">
        <f t="shared" si="1407"/>
        <v>1028.5</v>
      </c>
      <c r="CM374" s="26">
        <f t="shared" si="1455"/>
        <v>0</v>
      </c>
      <c r="CN374" s="26">
        <f t="shared" si="1456"/>
        <v>0</v>
      </c>
      <c r="CO374" s="26">
        <f t="shared" si="1457"/>
        <v>0</v>
      </c>
      <c r="CP374" s="26">
        <f t="shared" si="1408"/>
        <v>1028.5</v>
      </c>
      <c r="CQ374" s="26">
        <f t="shared" si="1409"/>
        <v>1028.5</v>
      </c>
      <c r="CR374" s="26">
        <f t="shared" si="1410"/>
        <v>1028.5</v>
      </c>
      <c r="CS374" s="26">
        <f t="shared" si="1458"/>
        <v>0</v>
      </c>
      <c r="CT374" s="19"/>
      <c r="CU374" s="35"/>
      <c r="CY374" s="1" t="s">
        <v>27</v>
      </c>
    </row>
    <row r="375" spans="1:105" hidden="1" x14ac:dyDescent="0.3">
      <c r="A375" s="16" t="s">
        <v>252</v>
      </c>
      <c r="B375" s="17">
        <v>620</v>
      </c>
      <c r="C375" s="16"/>
      <c r="D375" s="16"/>
      <c r="E375" s="34" t="s">
        <v>44</v>
      </c>
      <c r="F375" s="26">
        <f t="shared" si="1412"/>
        <v>1028.5</v>
      </c>
      <c r="G375" s="26">
        <f t="shared" si="1413"/>
        <v>1028.5</v>
      </c>
      <c r="H375" s="26">
        <f t="shared" si="1414"/>
        <v>1028.5</v>
      </c>
      <c r="I375" s="26">
        <f t="shared" si="1415"/>
        <v>0</v>
      </c>
      <c r="J375" s="26">
        <f t="shared" si="1416"/>
        <v>0</v>
      </c>
      <c r="K375" s="26">
        <f t="shared" si="1417"/>
        <v>0</v>
      </c>
      <c r="L375" s="26">
        <f t="shared" si="1261"/>
        <v>1028.5</v>
      </c>
      <c r="M375" s="26">
        <f t="shared" si="1262"/>
        <v>1028.5</v>
      </c>
      <c r="N375" s="26">
        <f t="shared" si="1263"/>
        <v>1028.5</v>
      </c>
      <c r="O375" s="26">
        <f t="shared" si="1418"/>
        <v>0</v>
      </c>
      <c r="P375" s="26">
        <f t="shared" si="1419"/>
        <v>0</v>
      </c>
      <c r="Q375" s="26">
        <f t="shared" si="1420"/>
        <v>0</v>
      </c>
      <c r="R375" s="26">
        <f t="shared" si="1264"/>
        <v>1028.5</v>
      </c>
      <c r="S375" s="26">
        <f t="shared" si="1265"/>
        <v>1028.5</v>
      </c>
      <c r="T375" s="26">
        <f t="shared" si="1266"/>
        <v>1028.5</v>
      </c>
      <c r="U375" s="26">
        <f t="shared" si="1421"/>
        <v>0</v>
      </c>
      <c r="V375" s="26">
        <f t="shared" si="1422"/>
        <v>0</v>
      </c>
      <c r="W375" s="26">
        <f t="shared" si="1423"/>
        <v>0</v>
      </c>
      <c r="X375" s="26">
        <f t="shared" si="1267"/>
        <v>1028.5</v>
      </c>
      <c r="Y375" s="26">
        <f t="shared" si="1268"/>
        <v>1028.5</v>
      </c>
      <c r="Z375" s="26">
        <f t="shared" si="1269"/>
        <v>1028.5</v>
      </c>
      <c r="AA375" s="26">
        <f t="shared" si="1424"/>
        <v>0</v>
      </c>
      <c r="AB375" s="26">
        <f t="shared" si="1425"/>
        <v>0</v>
      </c>
      <c r="AC375" s="26">
        <f t="shared" si="1426"/>
        <v>0</v>
      </c>
      <c r="AD375" s="26">
        <f t="shared" si="1270"/>
        <v>1028.5</v>
      </c>
      <c r="AE375" s="26">
        <f t="shared" si="1271"/>
        <v>1028.5</v>
      </c>
      <c r="AF375" s="26">
        <f t="shared" si="1272"/>
        <v>1028.5</v>
      </c>
      <c r="AG375" s="26">
        <f t="shared" si="1427"/>
        <v>0</v>
      </c>
      <c r="AH375" s="26">
        <f t="shared" si="1428"/>
        <v>0</v>
      </c>
      <c r="AI375" s="26">
        <f t="shared" si="1429"/>
        <v>0</v>
      </c>
      <c r="AJ375" s="26">
        <f t="shared" si="1273"/>
        <v>1028.5</v>
      </c>
      <c r="AK375" s="26">
        <f t="shared" si="1274"/>
        <v>1028.5</v>
      </c>
      <c r="AL375" s="26">
        <f t="shared" si="1275"/>
        <v>1028.5</v>
      </c>
      <c r="AM375" s="26">
        <f t="shared" si="1430"/>
        <v>0</v>
      </c>
      <c r="AN375" s="26">
        <f t="shared" si="1431"/>
        <v>0</v>
      </c>
      <c r="AO375" s="26">
        <f t="shared" si="1432"/>
        <v>0</v>
      </c>
      <c r="AP375" s="26">
        <f t="shared" si="1276"/>
        <v>1028.5</v>
      </c>
      <c r="AQ375" s="26">
        <f t="shared" si="1277"/>
        <v>1028.5</v>
      </c>
      <c r="AR375" s="26">
        <f t="shared" si="1278"/>
        <v>1028.5</v>
      </c>
      <c r="AS375" s="26">
        <f t="shared" si="1433"/>
        <v>0</v>
      </c>
      <c r="AT375" s="26">
        <f t="shared" si="1434"/>
        <v>0</v>
      </c>
      <c r="AU375" s="26">
        <f t="shared" si="1435"/>
        <v>0</v>
      </c>
      <c r="AV375" s="26">
        <f t="shared" si="1279"/>
        <v>1028.5</v>
      </c>
      <c r="AW375" s="26">
        <f t="shared" si="1280"/>
        <v>1028.5</v>
      </c>
      <c r="AX375" s="26">
        <f t="shared" si="1281"/>
        <v>1028.5</v>
      </c>
      <c r="AY375" s="26">
        <f t="shared" si="1436"/>
        <v>0</v>
      </c>
      <c r="AZ375" s="26">
        <f t="shared" si="1437"/>
        <v>0</v>
      </c>
      <c r="BA375" s="26">
        <f t="shared" si="1438"/>
        <v>0</v>
      </c>
      <c r="BB375" s="26">
        <f t="shared" si="1282"/>
        <v>1028.5</v>
      </c>
      <c r="BC375" s="26">
        <f t="shared" si="1283"/>
        <v>1028.5</v>
      </c>
      <c r="BD375" s="26">
        <f t="shared" si="1284"/>
        <v>1028.5</v>
      </c>
      <c r="BE375" s="26">
        <f t="shared" si="1439"/>
        <v>0</v>
      </c>
      <c r="BF375" s="26">
        <f t="shared" si="1440"/>
        <v>0</v>
      </c>
      <c r="BG375" s="26">
        <f t="shared" si="1441"/>
        <v>0</v>
      </c>
      <c r="BH375" s="26">
        <f t="shared" si="1285"/>
        <v>1028.5</v>
      </c>
      <c r="BI375" s="26">
        <f t="shared" si="1286"/>
        <v>1028.5</v>
      </c>
      <c r="BJ375" s="26">
        <f t="shared" si="1287"/>
        <v>1028.5</v>
      </c>
      <c r="BK375" s="26">
        <f t="shared" si="1442"/>
        <v>0</v>
      </c>
      <c r="BL375" s="26">
        <f t="shared" si="1443"/>
        <v>0</v>
      </c>
      <c r="BM375" s="26">
        <f t="shared" si="1444"/>
        <v>0</v>
      </c>
      <c r="BN375" s="26">
        <f t="shared" si="1288"/>
        <v>1028.5</v>
      </c>
      <c r="BO375" s="26">
        <f t="shared" si="1289"/>
        <v>1028.5</v>
      </c>
      <c r="BP375" s="26">
        <f t="shared" si="1290"/>
        <v>1028.5</v>
      </c>
      <c r="BQ375" s="26">
        <f t="shared" si="1445"/>
        <v>0</v>
      </c>
      <c r="BR375" s="26">
        <f t="shared" si="1446"/>
        <v>0</v>
      </c>
      <c r="BS375" s="26">
        <f t="shared" si="1291"/>
        <v>1028.5</v>
      </c>
      <c r="BT375" s="26">
        <f t="shared" si="1292"/>
        <v>1028.5</v>
      </c>
      <c r="BU375" s="26">
        <f t="shared" si="1293"/>
        <v>1028.5</v>
      </c>
      <c r="BV375" s="26">
        <f t="shared" si="1447"/>
        <v>0</v>
      </c>
      <c r="BW375" s="26">
        <f t="shared" si="1448"/>
        <v>0</v>
      </c>
      <c r="BX375" s="26">
        <f t="shared" si="1294"/>
        <v>1028.5</v>
      </c>
      <c r="BY375" s="26">
        <f t="shared" si="1295"/>
        <v>1028.5</v>
      </c>
      <c r="BZ375" s="26">
        <f t="shared" si="1296"/>
        <v>1028.5</v>
      </c>
      <c r="CA375" s="26">
        <f t="shared" si="1449"/>
        <v>0</v>
      </c>
      <c r="CB375" s="26">
        <f t="shared" si="1450"/>
        <v>0</v>
      </c>
      <c r="CC375" s="26">
        <f t="shared" si="1451"/>
        <v>0</v>
      </c>
      <c r="CD375" s="26">
        <f t="shared" si="1402"/>
        <v>1028.5</v>
      </c>
      <c r="CE375" s="26">
        <f t="shared" si="1403"/>
        <v>1028.5</v>
      </c>
      <c r="CF375" s="26">
        <f t="shared" si="1404"/>
        <v>1028.5</v>
      </c>
      <c r="CG375" s="26">
        <f t="shared" si="1452"/>
        <v>0</v>
      </c>
      <c r="CH375" s="26">
        <f t="shared" si="1453"/>
        <v>0</v>
      </c>
      <c r="CI375" s="26">
        <f t="shared" si="1454"/>
        <v>0</v>
      </c>
      <c r="CJ375" s="26">
        <f t="shared" si="1405"/>
        <v>1028.5</v>
      </c>
      <c r="CK375" s="26">
        <f t="shared" si="1406"/>
        <v>1028.5</v>
      </c>
      <c r="CL375" s="26">
        <f t="shared" si="1407"/>
        <v>1028.5</v>
      </c>
      <c r="CM375" s="26">
        <f t="shared" si="1455"/>
        <v>0</v>
      </c>
      <c r="CN375" s="26">
        <f t="shared" si="1456"/>
        <v>0</v>
      </c>
      <c r="CO375" s="26">
        <f t="shared" si="1457"/>
        <v>0</v>
      </c>
      <c r="CP375" s="26">
        <f t="shared" si="1408"/>
        <v>1028.5</v>
      </c>
      <c r="CQ375" s="26">
        <f t="shared" si="1409"/>
        <v>1028.5</v>
      </c>
      <c r="CR375" s="26">
        <f t="shared" si="1410"/>
        <v>1028.5</v>
      </c>
      <c r="CS375" s="26">
        <f t="shared" si="1458"/>
        <v>0</v>
      </c>
      <c r="CT375" s="19"/>
      <c r="CU375" s="35"/>
      <c r="CZ375" s="1" t="s">
        <v>28</v>
      </c>
    </row>
    <row r="376" spans="1:105" hidden="1" x14ac:dyDescent="0.3">
      <c r="A376" s="16" t="s">
        <v>252</v>
      </c>
      <c r="B376" s="17">
        <v>620</v>
      </c>
      <c r="C376" s="16" t="s">
        <v>45</v>
      </c>
      <c r="D376" s="16" t="s">
        <v>45</v>
      </c>
      <c r="E376" s="34" t="s">
        <v>46</v>
      </c>
      <c r="F376" s="26">
        <v>1028.5</v>
      </c>
      <c r="G376" s="26">
        <v>1028.5</v>
      </c>
      <c r="H376" s="26">
        <v>1028.5</v>
      </c>
      <c r="I376" s="26"/>
      <c r="J376" s="26"/>
      <c r="K376" s="26"/>
      <c r="L376" s="26">
        <f t="shared" si="1261"/>
        <v>1028.5</v>
      </c>
      <c r="M376" s="26">
        <f t="shared" si="1262"/>
        <v>1028.5</v>
      </c>
      <c r="N376" s="26">
        <f t="shared" si="1263"/>
        <v>1028.5</v>
      </c>
      <c r="O376" s="26"/>
      <c r="P376" s="26"/>
      <c r="Q376" s="26"/>
      <c r="R376" s="26">
        <f t="shared" si="1264"/>
        <v>1028.5</v>
      </c>
      <c r="S376" s="26">
        <f t="shared" si="1265"/>
        <v>1028.5</v>
      </c>
      <c r="T376" s="26">
        <f t="shared" si="1266"/>
        <v>1028.5</v>
      </c>
      <c r="U376" s="26"/>
      <c r="V376" s="26"/>
      <c r="W376" s="26"/>
      <c r="X376" s="26">
        <f t="shared" si="1267"/>
        <v>1028.5</v>
      </c>
      <c r="Y376" s="26">
        <f t="shared" si="1268"/>
        <v>1028.5</v>
      </c>
      <c r="Z376" s="26">
        <f t="shared" si="1269"/>
        <v>1028.5</v>
      </c>
      <c r="AA376" s="26"/>
      <c r="AB376" s="26"/>
      <c r="AC376" s="26"/>
      <c r="AD376" s="26">
        <f t="shared" si="1270"/>
        <v>1028.5</v>
      </c>
      <c r="AE376" s="26">
        <f t="shared" si="1271"/>
        <v>1028.5</v>
      </c>
      <c r="AF376" s="26">
        <f t="shared" si="1272"/>
        <v>1028.5</v>
      </c>
      <c r="AG376" s="26"/>
      <c r="AH376" s="26"/>
      <c r="AI376" s="26"/>
      <c r="AJ376" s="26">
        <f t="shared" si="1273"/>
        <v>1028.5</v>
      </c>
      <c r="AK376" s="26">
        <f t="shared" si="1274"/>
        <v>1028.5</v>
      </c>
      <c r="AL376" s="26">
        <f t="shared" si="1275"/>
        <v>1028.5</v>
      </c>
      <c r="AM376" s="26"/>
      <c r="AN376" s="26"/>
      <c r="AO376" s="26"/>
      <c r="AP376" s="26">
        <f t="shared" si="1276"/>
        <v>1028.5</v>
      </c>
      <c r="AQ376" s="26">
        <f t="shared" si="1277"/>
        <v>1028.5</v>
      </c>
      <c r="AR376" s="26">
        <f t="shared" si="1278"/>
        <v>1028.5</v>
      </c>
      <c r="AS376" s="26"/>
      <c r="AT376" s="26"/>
      <c r="AU376" s="26"/>
      <c r="AV376" s="26">
        <f t="shared" si="1279"/>
        <v>1028.5</v>
      </c>
      <c r="AW376" s="26">
        <f t="shared" si="1280"/>
        <v>1028.5</v>
      </c>
      <c r="AX376" s="26">
        <f t="shared" si="1281"/>
        <v>1028.5</v>
      </c>
      <c r="AY376" s="26"/>
      <c r="AZ376" s="26"/>
      <c r="BA376" s="26"/>
      <c r="BB376" s="26">
        <f t="shared" si="1282"/>
        <v>1028.5</v>
      </c>
      <c r="BC376" s="26">
        <f t="shared" si="1283"/>
        <v>1028.5</v>
      </c>
      <c r="BD376" s="26">
        <f t="shared" si="1284"/>
        <v>1028.5</v>
      </c>
      <c r="BE376" s="26"/>
      <c r="BF376" s="26"/>
      <c r="BG376" s="26"/>
      <c r="BH376" s="26">
        <f t="shared" si="1285"/>
        <v>1028.5</v>
      </c>
      <c r="BI376" s="26">
        <f t="shared" si="1286"/>
        <v>1028.5</v>
      </c>
      <c r="BJ376" s="26">
        <f t="shared" si="1287"/>
        <v>1028.5</v>
      </c>
      <c r="BK376" s="26"/>
      <c r="BL376" s="26"/>
      <c r="BM376" s="26"/>
      <c r="BN376" s="26">
        <f t="shared" si="1288"/>
        <v>1028.5</v>
      </c>
      <c r="BO376" s="26">
        <f t="shared" si="1289"/>
        <v>1028.5</v>
      </c>
      <c r="BP376" s="26">
        <f t="shared" si="1290"/>
        <v>1028.5</v>
      </c>
      <c r="BQ376" s="26"/>
      <c r="BR376" s="26"/>
      <c r="BS376" s="26">
        <f t="shared" si="1291"/>
        <v>1028.5</v>
      </c>
      <c r="BT376" s="26">
        <f t="shared" si="1292"/>
        <v>1028.5</v>
      </c>
      <c r="BU376" s="26">
        <f t="shared" si="1293"/>
        <v>1028.5</v>
      </c>
      <c r="BV376" s="26"/>
      <c r="BW376" s="26"/>
      <c r="BX376" s="26">
        <f t="shared" si="1294"/>
        <v>1028.5</v>
      </c>
      <c r="BY376" s="26">
        <f t="shared" si="1295"/>
        <v>1028.5</v>
      </c>
      <c r="BZ376" s="26">
        <f t="shared" si="1296"/>
        <v>1028.5</v>
      </c>
      <c r="CA376" s="26"/>
      <c r="CB376" s="26"/>
      <c r="CC376" s="26"/>
      <c r="CD376" s="26">
        <f t="shared" si="1402"/>
        <v>1028.5</v>
      </c>
      <c r="CE376" s="26">
        <f t="shared" si="1403"/>
        <v>1028.5</v>
      </c>
      <c r="CF376" s="26">
        <f t="shared" si="1404"/>
        <v>1028.5</v>
      </c>
      <c r="CG376" s="26"/>
      <c r="CH376" s="26"/>
      <c r="CI376" s="26"/>
      <c r="CJ376" s="26">
        <f t="shared" si="1405"/>
        <v>1028.5</v>
      </c>
      <c r="CK376" s="26">
        <f t="shared" si="1406"/>
        <v>1028.5</v>
      </c>
      <c r="CL376" s="26">
        <f t="shared" si="1407"/>
        <v>1028.5</v>
      </c>
      <c r="CM376" s="26"/>
      <c r="CN376" s="26"/>
      <c r="CO376" s="26"/>
      <c r="CP376" s="26">
        <f t="shared" si="1408"/>
        <v>1028.5</v>
      </c>
      <c r="CQ376" s="26">
        <f t="shared" si="1409"/>
        <v>1028.5</v>
      </c>
      <c r="CR376" s="26">
        <f t="shared" si="1410"/>
        <v>1028.5</v>
      </c>
      <c r="CS376" s="26"/>
      <c r="CT376" s="19"/>
      <c r="CU376" s="35"/>
    </row>
    <row r="377" spans="1:105" ht="78" hidden="1" x14ac:dyDescent="0.3">
      <c r="A377" s="16" t="s">
        <v>254</v>
      </c>
      <c r="B377" s="17"/>
      <c r="C377" s="16"/>
      <c r="D377" s="16"/>
      <c r="E377" s="34" t="s">
        <v>255</v>
      </c>
      <c r="F377" s="26">
        <f t="shared" si="1412"/>
        <v>2221.1999999999998</v>
      </c>
      <c r="G377" s="26">
        <f t="shared" si="1413"/>
        <v>2279.5</v>
      </c>
      <c r="H377" s="26">
        <f t="shared" si="1414"/>
        <v>2279.5</v>
      </c>
      <c r="I377" s="26">
        <f t="shared" si="1415"/>
        <v>0</v>
      </c>
      <c r="J377" s="26">
        <f t="shared" si="1416"/>
        <v>0</v>
      </c>
      <c r="K377" s="26">
        <f t="shared" si="1417"/>
        <v>0</v>
      </c>
      <c r="L377" s="26">
        <f t="shared" si="1261"/>
        <v>2221.1999999999998</v>
      </c>
      <c r="M377" s="26">
        <f t="shared" si="1262"/>
        <v>2279.5</v>
      </c>
      <c r="N377" s="26">
        <f t="shared" si="1263"/>
        <v>2279.5</v>
      </c>
      <c r="O377" s="26">
        <f t="shared" si="1418"/>
        <v>0</v>
      </c>
      <c r="P377" s="26">
        <f t="shared" si="1419"/>
        <v>0</v>
      </c>
      <c r="Q377" s="26">
        <f t="shared" si="1420"/>
        <v>0</v>
      </c>
      <c r="R377" s="26">
        <f t="shared" si="1264"/>
        <v>2221.1999999999998</v>
      </c>
      <c r="S377" s="26">
        <f t="shared" si="1265"/>
        <v>2279.5</v>
      </c>
      <c r="T377" s="26">
        <f t="shared" si="1266"/>
        <v>2279.5</v>
      </c>
      <c r="U377" s="26">
        <f t="shared" si="1421"/>
        <v>0</v>
      </c>
      <c r="V377" s="26">
        <f t="shared" si="1422"/>
        <v>0</v>
      </c>
      <c r="W377" s="26">
        <f t="shared" si="1423"/>
        <v>0</v>
      </c>
      <c r="X377" s="26">
        <f t="shared" si="1267"/>
        <v>2221.1999999999998</v>
      </c>
      <c r="Y377" s="26">
        <f t="shared" si="1268"/>
        <v>2279.5</v>
      </c>
      <c r="Z377" s="26">
        <f t="shared" si="1269"/>
        <v>2279.5</v>
      </c>
      <c r="AA377" s="26">
        <f t="shared" si="1424"/>
        <v>0</v>
      </c>
      <c r="AB377" s="26">
        <f t="shared" si="1425"/>
        <v>0</v>
      </c>
      <c r="AC377" s="26">
        <f t="shared" si="1426"/>
        <v>0</v>
      </c>
      <c r="AD377" s="26">
        <f t="shared" si="1270"/>
        <v>2221.1999999999998</v>
      </c>
      <c r="AE377" s="26">
        <f t="shared" si="1271"/>
        <v>2279.5</v>
      </c>
      <c r="AF377" s="26">
        <f t="shared" si="1272"/>
        <v>2279.5</v>
      </c>
      <c r="AG377" s="26">
        <f t="shared" si="1427"/>
        <v>0</v>
      </c>
      <c r="AH377" s="26">
        <f t="shared" si="1428"/>
        <v>0</v>
      </c>
      <c r="AI377" s="26">
        <f t="shared" si="1429"/>
        <v>0</v>
      </c>
      <c r="AJ377" s="26">
        <f t="shared" si="1273"/>
        <v>2221.1999999999998</v>
      </c>
      <c r="AK377" s="26">
        <f t="shared" si="1274"/>
        <v>2279.5</v>
      </c>
      <c r="AL377" s="26">
        <f t="shared" si="1275"/>
        <v>2279.5</v>
      </c>
      <c r="AM377" s="26">
        <f t="shared" si="1430"/>
        <v>0</v>
      </c>
      <c r="AN377" s="26">
        <f t="shared" si="1431"/>
        <v>0</v>
      </c>
      <c r="AO377" s="26">
        <f t="shared" si="1432"/>
        <v>0</v>
      </c>
      <c r="AP377" s="26">
        <f t="shared" si="1276"/>
        <v>2221.1999999999998</v>
      </c>
      <c r="AQ377" s="26">
        <f t="shared" si="1277"/>
        <v>2279.5</v>
      </c>
      <c r="AR377" s="26">
        <f t="shared" si="1278"/>
        <v>2279.5</v>
      </c>
      <c r="AS377" s="26">
        <f t="shared" si="1433"/>
        <v>0</v>
      </c>
      <c r="AT377" s="26">
        <f t="shared" si="1434"/>
        <v>0</v>
      </c>
      <c r="AU377" s="26">
        <f t="shared" si="1435"/>
        <v>0</v>
      </c>
      <c r="AV377" s="26">
        <f t="shared" si="1279"/>
        <v>2221.1999999999998</v>
      </c>
      <c r="AW377" s="26">
        <f t="shared" si="1280"/>
        <v>2279.5</v>
      </c>
      <c r="AX377" s="26">
        <f t="shared" si="1281"/>
        <v>2279.5</v>
      </c>
      <c r="AY377" s="26">
        <f t="shared" si="1436"/>
        <v>0</v>
      </c>
      <c r="AZ377" s="26">
        <f t="shared" si="1437"/>
        <v>0</v>
      </c>
      <c r="BA377" s="26">
        <f t="shared" si="1438"/>
        <v>0</v>
      </c>
      <c r="BB377" s="26">
        <f t="shared" si="1282"/>
        <v>2221.1999999999998</v>
      </c>
      <c r="BC377" s="26">
        <f t="shared" si="1283"/>
        <v>2279.5</v>
      </c>
      <c r="BD377" s="26">
        <f t="shared" si="1284"/>
        <v>2279.5</v>
      </c>
      <c r="BE377" s="26">
        <f t="shared" si="1439"/>
        <v>0</v>
      </c>
      <c r="BF377" s="26">
        <f t="shared" si="1440"/>
        <v>0</v>
      </c>
      <c r="BG377" s="26">
        <f t="shared" si="1441"/>
        <v>0</v>
      </c>
      <c r="BH377" s="26">
        <f t="shared" si="1285"/>
        <v>2221.1999999999998</v>
      </c>
      <c r="BI377" s="26">
        <f t="shared" si="1286"/>
        <v>2279.5</v>
      </c>
      <c r="BJ377" s="26">
        <f t="shared" si="1287"/>
        <v>2279.5</v>
      </c>
      <c r="BK377" s="26">
        <f t="shared" si="1442"/>
        <v>0</v>
      </c>
      <c r="BL377" s="26">
        <f t="shared" si="1443"/>
        <v>0</v>
      </c>
      <c r="BM377" s="26">
        <f t="shared" si="1444"/>
        <v>0</v>
      </c>
      <c r="BN377" s="26">
        <f t="shared" si="1288"/>
        <v>2221.1999999999998</v>
      </c>
      <c r="BO377" s="26">
        <f t="shared" si="1289"/>
        <v>2279.5</v>
      </c>
      <c r="BP377" s="26">
        <f t="shared" si="1290"/>
        <v>2279.5</v>
      </c>
      <c r="BQ377" s="26">
        <f t="shared" si="1445"/>
        <v>0</v>
      </c>
      <c r="BR377" s="26">
        <f t="shared" si="1446"/>
        <v>0</v>
      </c>
      <c r="BS377" s="26">
        <f t="shared" si="1291"/>
        <v>2221.1999999999998</v>
      </c>
      <c r="BT377" s="26">
        <f t="shared" si="1292"/>
        <v>2279.5</v>
      </c>
      <c r="BU377" s="26">
        <f t="shared" si="1293"/>
        <v>2279.5</v>
      </c>
      <c r="BV377" s="26">
        <f t="shared" si="1447"/>
        <v>0</v>
      </c>
      <c r="BW377" s="26">
        <f t="shared" si="1448"/>
        <v>0</v>
      </c>
      <c r="BX377" s="26">
        <f t="shared" si="1294"/>
        <v>2221.1999999999998</v>
      </c>
      <c r="BY377" s="26">
        <f t="shared" si="1295"/>
        <v>2279.5</v>
      </c>
      <c r="BZ377" s="26">
        <f t="shared" si="1296"/>
        <v>2279.5</v>
      </c>
      <c r="CA377" s="26">
        <f t="shared" si="1449"/>
        <v>0</v>
      </c>
      <c r="CB377" s="26">
        <f t="shared" si="1450"/>
        <v>0</v>
      </c>
      <c r="CC377" s="26">
        <f t="shared" si="1451"/>
        <v>0</v>
      </c>
      <c r="CD377" s="26">
        <f t="shared" si="1402"/>
        <v>2221.1999999999998</v>
      </c>
      <c r="CE377" s="26">
        <f t="shared" si="1403"/>
        <v>2279.5</v>
      </c>
      <c r="CF377" s="26">
        <f t="shared" si="1404"/>
        <v>2279.5</v>
      </c>
      <c r="CG377" s="26">
        <f t="shared" si="1452"/>
        <v>0</v>
      </c>
      <c r="CH377" s="26">
        <f t="shared" si="1453"/>
        <v>0</v>
      </c>
      <c r="CI377" s="26">
        <f t="shared" si="1454"/>
        <v>0</v>
      </c>
      <c r="CJ377" s="26">
        <f t="shared" si="1405"/>
        <v>2221.1999999999998</v>
      </c>
      <c r="CK377" s="26">
        <f t="shared" si="1406"/>
        <v>2279.5</v>
      </c>
      <c r="CL377" s="26">
        <f t="shared" si="1407"/>
        <v>2279.5</v>
      </c>
      <c r="CM377" s="26">
        <f t="shared" si="1455"/>
        <v>0</v>
      </c>
      <c r="CN377" s="26">
        <f t="shared" si="1456"/>
        <v>0</v>
      </c>
      <c r="CO377" s="26">
        <f t="shared" si="1457"/>
        <v>0</v>
      </c>
      <c r="CP377" s="26">
        <f t="shared" si="1408"/>
        <v>2221.1999999999998</v>
      </c>
      <c r="CQ377" s="26">
        <f t="shared" si="1409"/>
        <v>2279.5</v>
      </c>
      <c r="CR377" s="26">
        <f t="shared" si="1410"/>
        <v>2279.5</v>
      </c>
      <c r="CS377" s="26">
        <f t="shared" si="1458"/>
        <v>0</v>
      </c>
      <c r="CT377" s="19"/>
      <c r="CU377" s="35"/>
      <c r="DA377" s="1" t="s">
        <v>29</v>
      </c>
    </row>
    <row r="378" spans="1:105" ht="46.8" hidden="1" x14ac:dyDescent="0.3">
      <c r="A378" s="16" t="s">
        <v>254</v>
      </c>
      <c r="B378" s="17">
        <v>600</v>
      </c>
      <c r="C378" s="16"/>
      <c r="D378" s="16"/>
      <c r="E378" s="34" t="s">
        <v>43</v>
      </c>
      <c r="F378" s="26">
        <f t="shared" si="1412"/>
        <v>2221.1999999999998</v>
      </c>
      <c r="G378" s="26">
        <f t="shared" si="1413"/>
        <v>2279.5</v>
      </c>
      <c r="H378" s="26">
        <f t="shared" si="1414"/>
        <v>2279.5</v>
      </c>
      <c r="I378" s="26">
        <f t="shared" si="1415"/>
        <v>0</v>
      </c>
      <c r="J378" s="26">
        <f t="shared" si="1416"/>
        <v>0</v>
      </c>
      <c r="K378" s="26">
        <f t="shared" si="1417"/>
        <v>0</v>
      </c>
      <c r="L378" s="26">
        <f t="shared" si="1261"/>
        <v>2221.1999999999998</v>
      </c>
      <c r="M378" s="26">
        <f t="shared" si="1262"/>
        <v>2279.5</v>
      </c>
      <c r="N378" s="26">
        <f t="shared" si="1263"/>
        <v>2279.5</v>
      </c>
      <c r="O378" s="26">
        <f t="shared" si="1418"/>
        <v>0</v>
      </c>
      <c r="P378" s="26">
        <f t="shared" si="1419"/>
        <v>0</v>
      </c>
      <c r="Q378" s="26">
        <f t="shared" si="1420"/>
        <v>0</v>
      </c>
      <c r="R378" s="26">
        <f t="shared" si="1264"/>
        <v>2221.1999999999998</v>
      </c>
      <c r="S378" s="26">
        <f t="shared" si="1265"/>
        <v>2279.5</v>
      </c>
      <c r="T378" s="26">
        <f t="shared" si="1266"/>
        <v>2279.5</v>
      </c>
      <c r="U378" s="26">
        <f t="shared" si="1421"/>
        <v>0</v>
      </c>
      <c r="V378" s="26">
        <f t="shared" si="1422"/>
        <v>0</v>
      </c>
      <c r="W378" s="26">
        <f t="shared" si="1423"/>
        <v>0</v>
      </c>
      <c r="X378" s="26">
        <f t="shared" si="1267"/>
        <v>2221.1999999999998</v>
      </c>
      <c r="Y378" s="26">
        <f t="shared" si="1268"/>
        <v>2279.5</v>
      </c>
      <c r="Z378" s="26">
        <f t="shared" si="1269"/>
        <v>2279.5</v>
      </c>
      <c r="AA378" s="26">
        <f t="shared" si="1424"/>
        <v>0</v>
      </c>
      <c r="AB378" s="26">
        <f t="shared" si="1425"/>
        <v>0</v>
      </c>
      <c r="AC378" s="26">
        <f t="shared" si="1426"/>
        <v>0</v>
      </c>
      <c r="AD378" s="26">
        <f t="shared" si="1270"/>
        <v>2221.1999999999998</v>
      </c>
      <c r="AE378" s="26">
        <f t="shared" si="1271"/>
        <v>2279.5</v>
      </c>
      <c r="AF378" s="26">
        <f t="shared" si="1272"/>
        <v>2279.5</v>
      </c>
      <c r="AG378" s="26">
        <f t="shared" si="1427"/>
        <v>0</v>
      </c>
      <c r="AH378" s="26">
        <f t="shared" si="1428"/>
        <v>0</v>
      </c>
      <c r="AI378" s="26">
        <f t="shared" si="1429"/>
        <v>0</v>
      </c>
      <c r="AJ378" s="26">
        <f t="shared" si="1273"/>
        <v>2221.1999999999998</v>
      </c>
      <c r="AK378" s="26">
        <f t="shared" si="1274"/>
        <v>2279.5</v>
      </c>
      <c r="AL378" s="26">
        <f t="shared" si="1275"/>
        <v>2279.5</v>
      </c>
      <c r="AM378" s="26">
        <f t="shared" si="1430"/>
        <v>0</v>
      </c>
      <c r="AN378" s="26">
        <f t="shared" si="1431"/>
        <v>0</v>
      </c>
      <c r="AO378" s="26">
        <f t="shared" si="1432"/>
        <v>0</v>
      </c>
      <c r="AP378" s="26">
        <f t="shared" si="1276"/>
        <v>2221.1999999999998</v>
      </c>
      <c r="AQ378" s="26">
        <f t="shared" si="1277"/>
        <v>2279.5</v>
      </c>
      <c r="AR378" s="26">
        <f t="shared" si="1278"/>
        <v>2279.5</v>
      </c>
      <c r="AS378" s="26">
        <f t="shared" si="1433"/>
        <v>0</v>
      </c>
      <c r="AT378" s="26">
        <f t="shared" si="1434"/>
        <v>0</v>
      </c>
      <c r="AU378" s="26">
        <f t="shared" si="1435"/>
        <v>0</v>
      </c>
      <c r="AV378" s="26">
        <f t="shared" si="1279"/>
        <v>2221.1999999999998</v>
      </c>
      <c r="AW378" s="26">
        <f t="shared" si="1280"/>
        <v>2279.5</v>
      </c>
      <c r="AX378" s="26">
        <f t="shared" si="1281"/>
        <v>2279.5</v>
      </c>
      <c r="AY378" s="26">
        <f t="shared" si="1436"/>
        <v>0</v>
      </c>
      <c r="AZ378" s="26">
        <f t="shared" si="1437"/>
        <v>0</v>
      </c>
      <c r="BA378" s="26">
        <f t="shared" si="1438"/>
        <v>0</v>
      </c>
      <c r="BB378" s="26">
        <f t="shared" si="1282"/>
        <v>2221.1999999999998</v>
      </c>
      <c r="BC378" s="26">
        <f t="shared" si="1283"/>
        <v>2279.5</v>
      </c>
      <c r="BD378" s="26">
        <f t="shared" si="1284"/>
        <v>2279.5</v>
      </c>
      <c r="BE378" s="26">
        <f t="shared" si="1439"/>
        <v>0</v>
      </c>
      <c r="BF378" s="26">
        <f t="shared" si="1440"/>
        <v>0</v>
      </c>
      <c r="BG378" s="26">
        <f t="shared" si="1441"/>
        <v>0</v>
      </c>
      <c r="BH378" s="26">
        <f t="shared" si="1285"/>
        <v>2221.1999999999998</v>
      </c>
      <c r="BI378" s="26">
        <f t="shared" si="1286"/>
        <v>2279.5</v>
      </c>
      <c r="BJ378" s="26">
        <f t="shared" si="1287"/>
        <v>2279.5</v>
      </c>
      <c r="BK378" s="26">
        <f t="shared" si="1442"/>
        <v>0</v>
      </c>
      <c r="BL378" s="26">
        <f t="shared" si="1443"/>
        <v>0</v>
      </c>
      <c r="BM378" s="26">
        <f t="shared" si="1444"/>
        <v>0</v>
      </c>
      <c r="BN378" s="26">
        <f t="shared" si="1288"/>
        <v>2221.1999999999998</v>
      </c>
      <c r="BO378" s="26">
        <f t="shared" si="1289"/>
        <v>2279.5</v>
      </c>
      <c r="BP378" s="26">
        <f t="shared" si="1290"/>
        <v>2279.5</v>
      </c>
      <c r="BQ378" s="26">
        <f t="shared" si="1445"/>
        <v>0</v>
      </c>
      <c r="BR378" s="26">
        <f t="shared" si="1446"/>
        <v>0</v>
      </c>
      <c r="BS378" s="26">
        <f t="shared" si="1291"/>
        <v>2221.1999999999998</v>
      </c>
      <c r="BT378" s="26">
        <f t="shared" si="1292"/>
        <v>2279.5</v>
      </c>
      <c r="BU378" s="26">
        <f t="shared" si="1293"/>
        <v>2279.5</v>
      </c>
      <c r="BV378" s="26">
        <f t="shared" si="1447"/>
        <v>0</v>
      </c>
      <c r="BW378" s="26">
        <f t="shared" si="1448"/>
        <v>0</v>
      </c>
      <c r="BX378" s="26">
        <f t="shared" si="1294"/>
        <v>2221.1999999999998</v>
      </c>
      <c r="BY378" s="26">
        <f t="shared" si="1295"/>
        <v>2279.5</v>
      </c>
      <c r="BZ378" s="26">
        <f t="shared" si="1296"/>
        <v>2279.5</v>
      </c>
      <c r="CA378" s="26">
        <f t="shared" si="1449"/>
        <v>0</v>
      </c>
      <c r="CB378" s="26">
        <f t="shared" si="1450"/>
        <v>0</v>
      </c>
      <c r="CC378" s="26">
        <f t="shared" si="1451"/>
        <v>0</v>
      </c>
      <c r="CD378" s="26">
        <f t="shared" si="1402"/>
        <v>2221.1999999999998</v>
      </c>
      <c r="CE378" s="26">
        <f t="shared" si="1403"/>
        <v>2279.5</v>
      </c>
      <c r="CF378" s="26">
        <f t="shared" si="1404"/>
        <v>2279.5</v>
      </c>
      <c r="CG378" s="26">
        <f t="shared" si="1452"/>
        <v>0</v>
      </c>
      <c r="CH378" s="26">
        <f t="shared" si="1453"/>
        <v>0</v>
      </c>
      <c r="CI378" s="26">
        <f t="shared" si="1454"/>
        <v>0</v>
      </c>
      <c r="CJ378" s="26">
        <f t="shared" si="1405"/>
        <v>2221.1999999999998</v>
      </c>
      <c r="CK378" s="26">
        <f t="shared" si="1406"/>
        <v>2279.5</v>
      </c>
      <c r="CL378" s="26">
        <f t="shared" si="1407"/>
        <v>2279.5</v>
      </c>
      <c r="CM378" s="26">
        <f t="shared" si="1455"/>
        <v>0</v>
      </c>
      <c r="CN378" s="26">
        <f t="shared" si="1456"/>
        <v>0</v>
      </c>
      <c r="CO378" s="26">
        <f t="shared" si="1457"/>
        <v>0</v>
      </c>
      <c r="CP378" s="26">
        <f t="shared" si="1408"/>
        <v>2221.1999999999998</v>
      </c>
      <c r="CQ378" s="26">
        <f t="shared" si="1409"/>
        <v>2279.5</v>
      </c>
      <c r="CR378" s="26">
        <f t="shared" si="1410"/>
        <v>2279.5</v>
      </c>
      <c r="CS378" s="26">
        <f t="shared" si="1458"/>
        <v>0</v>
      </c>
      <c r="CT378" s="19"/>
      <c r="CU378" s="35"/>
      <c r="CY378" s="1" t="s">
        <v>27</v>
      </c>
    </row>
    <row r="379" spans="1:105" ht="78" hidden="1" x14ac:dyDescent="0.3">
      <c r="A379" s="16" t="s">
        <v>254</v>
      </c>
      <c r="B379" s="17">
        <v>630</v>
      </c>
      <c r="C379" s="16"/>
      <c r="D379" s="16"/>
      <c r="E379" s="34" t="s">
        <v>49</v>
      </c>
      <c r="F379" s="26">
        <f t="shared" si="1412"/>
        <v>2221.1999999999998</v>
      </c>
      <c r="G379" s="26">
        <f t="shared" si="1413"/>
        <v>2279.5</v>
      </c>
      <c r="H379" s="26">
        <f t="shared" si="1414"/>
        <v>2279.5</v>
      </c>
      <c r="I379" s="26">
        <f t="shared" si="1415"/>
        <v>0</v>
      </c>
      <c r="J379" s="26">
        <f t="shared" si="1416"/>
        <v>0</v>
      </c>
      <c r="K379" s="26">
        <f t="shared" si="1417"/>
        <v>0</v>
      </c>
      <c r="L379" s="26">
        <f t="shared" si="1261"/>
        <v>2221.1999999999998</v>
      </c>
      <c r="M379" s="26">
        <f t="shared" si="1262"/>
        <v>2279.5</v>
      </c>
      <c r="N379" s="26">
        <f t="shared" si="1263"/>
        <v>2279.5</v>
      </c>
      <c r="O379" s="26">
        <f t="shared" si="1418"/>
        <v>0</v>
      </c>
      <c r="P379" s="26">
        <f t="shared" si="1419"/>
        <v>0</v>
      </c>
      <c r="Q379" s="26">
        <f t="shared" si="1420"/>
        <v>0</v>
      </c>
      <c r="R379" s="26">
        <f t="shared" si="1264"/>
        <v>2221.1999999999998</v>
      </c>
      <c r="S379" s="26">
        <f t="shared" si="1265"/>
        <v>2279.5</v>
      </c>
      <c r="T379" s="26">
        <f t="shared" si="1266"/>
        <v>2279.5</v>
      </c>
      <c r="U379" s="26">
        <f t="shared" si="1421"/>
        <v>0</v>
      </c>
      <c r="V379" s="26">
        <f t="shared" si="1422"/>
        <v>0</v>
      </c>
      <c r="W379" s="26">
        <f t="shared" si="1423"/>
        <v>0</v>
      </c>
      <c r="X379" s="26">
        <f t="shared" si="1267"/>
        <v>2221.1999999999998</v>
      </c>
      <c r="Y379" s="26">
        <f t="shared" si="1268"/>
        <v>2279.5</v>
      </c>
      <c r="Z379" s="26">
        <f t="shared" si="1269"/>
        <v>2279.5</v>
      </c>
      <c r="AA379" s="26">
        <f t="shared" si="1424"/>
        <v>0</v>
      </c>
      <c r="AB379" s="26">
        <f t="shared" si="1425"/>
        <v>0</v>
      </c>
      <c r="AC379" s="26">
        <f t="shared" si="1426"/>
        <v>0</v>
      </c>
      <c r="AD379" s="26">
        <f t="shared" si="1270"/>
        <v>2221.1999999999998</v>
      </c>
      <c r="AE379" s="26">
        <f t="shared" si="1271"/>
        <v>2279.5</v>
      </c>
      <c r="AF379" s="26">
        <f t="shared" si="1272"/>
        <v>2279.5</v>
      </c>
      <c r="AG379" s="26">
        <f t="shared" si="1427"/>
        <v>0</v>
      </c>
      <c r="AH379" s="26">
        <f t="shared" si="1428"/>
        <v>0</v>
      </c>
      <c r="AI379" s="26">
        <f t="shared" si="1429"/>
        <v>0</v>
      </c>
      <c r="AJ379" s="26">
        <f t="shared" si="1273"/>
        <v>2221.1999999999998</v>
      </c>
      <c r="AK379" s="26">
        <f t="shared" si="1274"/>
        <v>2279.5</v>
      </c>
      <c r="AL379" s="26">
        <f t="shared" si="1275"/>
        <v>2279.5</v>
      </c>
      <c r="AM379" s="26">
        <f t="shared" si="1430"/>
        <v>0</v>
      </c>
      <c r="AN379" s="26">
        <f t="shared" si="1431"/>
        <v>0</v>
      </c>
      <c r="AO379" s="26">
        <f t="shared" si="1432"/>
        <v>0</v>
      </c>
      <c r="AP379" s="26">
        <f t="shared" si="1276"/>
        <v>2221.1999999999998</v>
      </c>
      <c r="AQ379" s="26">
        <f t="shared" si="1277"/>
        <v>2279.5</v>
      </c>
      <c r="AR379" s="26">
        <f t="shared" si="1278"/>
        <v>2279.5</v>
      </c>
      <c r="AS379" s="26">
        <f t="shared" si="1433"/>
        <v>0</v>
      </c>
      <c r="AT379" s="26">
        <f t="shared" si="1434"/>
        <v>0</v>
      </c>
      <c r="AU379" s="26">
        <f t="shared" si="1435"/>
        <v>0</v>
      </c>
      <c r="AV379" s="26">
        <f t="shared" si="1279"/>
        <v>2221.1999999999998</v>
      </c>
      <c r="AW379" s="26">
        <f t="shared" si="1280"/>
        <v>2279.5</v>
      </c>
      <c r="AX379" s="26">
        <f t="shared" si="1281"/>
        <v>2279.5</v>
      </c>
      <c r="AY379" s="26">
        <f t="shared" si="1436"/>
        <v>0</v>
      </c>
      <c r="AZ379" s="26">
        <f t="shared" si="1437"/>
        <v>0</v>
      </c>
      <c r="BA379" s="26">
        <f t="shared" si="1438"/>
        <v>0</v>
      </c>
      <c r="BB379" s="26">
        <f t="shared" si="1282"/>
        <v>2221.1999999999998</v>
      </c>
      <c r="BC379" s="26">
        <f t="shared" si="1283"/>
        <v>2279.5</v>
      </c>
      <c r="BD379" s="26">
        <f t="shared" si="1284"/>
        <v>2279.5</v>
      </c>
      <c r="BE379" s="26">
        <f t="shared" si="1439"/>
        <v>0</v>
      </c>
      <c r="BF379" s="26">
        <f t="shared" si="1440"/>
        <v>0</v>
      </c>
      <c r="BG379" s="26">
        <f t="shared" si="1441"/>
        <v>0</v>
      </c>
      <c r="BH379" s="26">
        <f t="shared" si="1285"/>
        <v>2221.1999999999998</v>
      </c>
      <c r="BI379" s="26">
        <f t="shared" si="1286"/>
        <v>2279.5</v>
      </c>
      <c r="BJ379" s="26">
        <f t="shared" si="1287"/>
        <v>2279.5</v>
      </c>
      <c r="BK379" s="26">
        <f t="shared" si="1442"/>
        <v>0</v>
      </c>
      <c r="BL379" s="26">
        <f t="shared" si="1443"/>
        <v>0</v>
      </c>
      <c r="BM379" s="26">
        <f t="shared" si="1444"/>
        <v>0</v>
      </c>
      <c r="BN379" s="26">
        <f t="shared" si="1288"/>
        <v>2221.1999999999998</v>
      </c>
      <c r="BO379" s="26">
        <f t="shared" si="1289"/>
        <v>2279.5</v>
      </c>
      <c r="BP379" s="26">
        <f t="shared" si="1290"/>
        <v>2279.5</v>
      </c>
      <c r="BQ379" s="26">
        <f t="shared" si="1445"/>
        <v>0</v>
      </c>
      <c r="BR379" s="26">
        <f t="shared" si="1446"/>
        <v>0</v>
      </c>
      <c r="BS379" s="26">
        <f t="shared" si="1291"/>
        <v>2221.1999999999998</v>
      </c>
      <c r="BT379" s="26">
        <f t="shared" si="1292"/>
        <v>2279.5</v>
      </c>
      <c r="BU379" s="26">
        <f t="shared" si="1293"/>
        <v>2279.5</v>
      </c>
      <c r="BV379" s="26">
        <f t="shared" si="1447"/>
        <v>0</v>
      </c>
      <c r="BW379" s="26">
        <f t="shared" si="1448"/>
        <v>0</v>
      </c>
      <c r="BX379" s="26">
        <f t="shared" si="1294"/>
        <v>2221.1999999999998</v>
      </c>
      <c r="BY379" s="26">
        <f t="shared" si="1295"/>
        <v>2279.5</v>
      </c>
      <c r="BZ379" s="26">
        <f t="shared" si="1296"/>
        <v>2279.5</v>
      </c>
      <c r="CA379" s="26">
        <f t="shared" si="1449"/>
        <v>0</v>
      </c>
      <c r="CB379" s="26">
        <f t="shared" si="1450"/>
        <v>0</v>
      </c>
      <c r="CC379" s="26">
        <f t="shared" si="1451"/>
        <v>0</v>
      </c>
      <c r="CD379" s="26">
        <f t="shared" si="1402"/>
        <v>2221.1999999999998</v>
      </c>
      <c r="CE379" s="26">
        <f t="shared" si="1403"/>
        <v>2279.5</v>
      </c>
      <c r="CF379" s="26">
        <f t="shared" si="1404"/>
        <v>2279.5</v>
      </c>
      <c r="CG379" s="26">
        <f t="shared" si="1452"/>
        <v>0</v>
      </c>
      <c r="CH379" s="26">
        <f t="shared" si="1453"/>
        <v>0</v>
      </c>
      <c r="CI379" s="26">
        <f t="shared" si="1454"/>
        <v>0</v>
      </c>
      <c r="CJ379" s="26">
        <f t="shared" si="1405"/>
        <v>2221.1999999999998</v>
      </c>
      <c r="CK379" s="26">
        <f t="shared" si="1406"/>
        <v>2279.5</v>
      </c>
      <c r="CL379" s="26">
        <f t="shared" si="1407"/>
        <v>2279.5</v>
      </c>
      <c r="CM379" s="26">
        <f t="shared" si="1455"/>
        <v>0</v>
      </c>
      <c r="CN379" s="26">
        <f t="shared" si="1456"/>
        <v>0</v>
      </c>
      <c r="CO379" s="26">
        <f t="shared" si="1457"/>
        <v>0</v>
      </c>
      <c r="CP379" s="26">
        <f t="shared" si="1408"/>
        <v>2221.1999999999998</v>
      </c>
      <c r="CQ379" s="26">
        <f t="shared" si="1409"/>
        <v>2279.5</v>
      </c>
      <c r="CR379" s="26">
        <f t="shared" si="1410"/>
        <v>2279.5</v>
      </c>
      <c r="CS379" s="26">
        <f t="shared" si="1458"/>
        <v>0</v>
      </c>
      <c r="CT379" s="19"/>
      <c r="CU379" s="35"/>
      <c r="CZ379" s="1" t="s">
        <v>28</v>
      </c>
    </row>
    <row r="380" spans="1:105" hidden="1" x14ac:dyDescent="0.3">
      <c r="A380" s="16" t="s">
        <v>254</v>
      </c>
      <c r="B380" s="17">
        <v>630</v>
      </c>
      <c r="C380" s="16" t="s">
        <v>45</v>
      </c>
      <c r="D380" s="16" t="s">
        <v>45</v>
      </c>
      <c r="E380" s="34" t="s">
        <v>46</v>
      </c>
      <c r="F380" s="26">
        <v>2221.1999999999998</v>
      </c>
      <c r="G380" s="26">
        <v>2279.5</v>
      </c>
      <c r="H380" s="26">
        <v>2279.5</v>
      </c>
      <c r="I380" s="26"/>
      <c r="J380" s="26"/>
      <c r="K380" s="26"/>
      <c r="L380" s="26">
        <f t="shared" si="1261"/>
        <v>2221.1999999999998</v>
      </c>
      <c r="M380" s="26">
        <f t="shared" si="1262"/>
        <v>2279.5</v>
      </c>
      <c r="N380" s="26">
        <f t="shared" si="1263"/>
        <v>2279.5</v>
      </c>
      <c r="O380" s="26"/>
      <c r="P380" s="26"/>
      <c r="Q380" s="26"/>
      <c r="R380" s="26">
        <f t="shared" si="1264"/>
        <v>2221.1999999999998</v>
      </c>
      <c r="S380" s="26">
        <f t="shared" si="1265"/>
        <v>2279.5</v>
      </c>
      <c r="T380" s="26">
        <f t="shared" si="1266"/>
        <v>2279.5</v>
      </c>
      <c r="U380" s="26"/>
      <c r="V380" s="26"/>
      <c r="W380" s="26"/>
      <c r="X380" s="26">
        <f t="shared" si="1267"/>
        <v>2221.1999999999998</v>
      </c>
      <c r="Y380" s="26">
        <f t="shared" si="1268"/>
        <v>2279.5</v>
      </c>
      <c r="Z380" s="26">
        <f t="shared" si="1269"/>
        <v>2279.5</v>
      </c>
      <c r="AA380" s="26"/>
      <c r="AB380" s="26"/>
      <c r="AC380" s="26"/>
      <c r="AD380" s="26">
        <f t="shared" si="1270"/>
        <v>2221.1999999999998</v>
      </c>
      <c r="AE380" s="26">
        <f t="shared" si="1271"/>
        <v>2279.5</v>
      </c>
      <c r="AF380" s="26">
        <f t="shared" si="1272"/>
        <v>2279.5</v>
      </c>
      <c r="AG380" s="26"/>
      <c r="AH380" s="26"/>
      <c r="AI380" s="26"/>
      <c r="AJ380" s="26">
        <f t="shared" si="1273"/>
        <v>2221.1999999999998</v>
      </c>
      <c r="AK380" s="26">
        <f t="shared" si="1274"/>
        <v>2279.5</v>
      </c>
      <c r="AL380" s="26">
        <f t="shared" si="1275"/>
        <v>2279.5</v>
      </c>
      <c r="AM380" s="26"/>
      <c r="AN380" s="26"/>
      <c r="AO380" s="26"/>
      <c r="AP380" s="26">
        <f t="shared" si="1276"/>
        <v>2221.1999999999998</v>
      </c>
      <c r="AQ380" s="26">
        <f t="shared" si="1277"/>
        <v>2279.5</v>
      </c>
      <c r="AR380" s="26">
        <f t="shared" si="1278"/>
        <v>2279.5</v>
      </c>
      <c r="AS380" s="26"/>
      <c r="AT380" s="26"/>
      <c r="AU380" s="26"/>
      <c r="AV380" s="26">
        <f t="shared" si="1279"/>
        <v>2221.1999999999998</v>
      </c>
      <c r="AW380" s="26">
        <f t="shared" si="1280"/>
        <v>2279.5</v>
      </c>
      <c r="AX380" s="26">
        <f t="shared" si="1281"/>
        <v>2279.5</v>
      </c>
      <c r="AY380" s="26"/>
      <c r="AZ380" s="26"/>
      <c r="BA380" s="26"/>
      <c r="BB380" s="26">
        <f t="shared" si="1282"/>
        <v>2221.1999999999998</v>
      </c>
      <c r="BC380" s="26">
        <f t="shared" si="1283"/>
        <v>2279.5</v>
      </c>
      <c r="BD380" s="26">
        <f t="shared" si="1284"/>
        <v>2279.5</v>
      </c>
      <c r="BE380" s="26"/>
      <c r="BF380" s="26"/>
      <c r="BG380" s="26"/>
      <c r="BH380" s="26">
        <f t="shared" si="1285"/>
        <v>2221.1999999999998</v>
      </c>
      <c r="BI380" s="26">
        <f t="shared" si="1286"/>
        <v>2279.5</v>
      </c>
      <c r="BJ380" s="26">
        <f t="shared" si="1287"/>
        <v>2279.5</v>
      </c>
      <c r="BK380" s="26"/>
      <c r="BL380" s="26"/>
      <c r="BM380" s="26"/>
      <c r="BN380" s="26">
        <f t="shared" si="1288"/>
        <v>2221.1999999999998</v>
      </c>
      <c r="BO380" s="26">
        <f t="shared" si="1289"/>
        <v>2279.5</v>
      </c>
      <c r="BP380" s="26">
        <f t="shared" si="1290"/>
        <v>2279.5</v>
      </c>
      <c r="BQ380" s="26"/>
      <c r="BR380" s="26"/>
      <c r="BS380" s="26">
        <f t="shared" si="1291"/>
        <v>2221.1999999999998</v>
      </c>
      <c r="BT380" s="26">
        <f t="shared" si="1292"/>
        <v>2279.5</v>
      </c>
      <c r="BU380" s="26">
        <f t="shared" si="1293"/>
        <v>2279.5</v>
      </c>
      <c r="BV380" s="26"/>
      <c r="BW380" s="26"/>
      <c r="BX380" s="26">
        <f t="shared" si="1294"/>
        <v>2221.1999999999998</v>
      </c>
      <c r="BY380" s="26">
        <f t="shared" si="1295"/>
        <v>2279.5</v>
      </c>
      <c r="BZ380" s="26">
        <f t="shared" si="1296"/>
        <v>2279.5</v>
      </c>
      <c r="CA380" s="26"/>
      <c r="CB380" s="26"/>
      <c r="CC380" s="26"/>
      <c r="CD380" s="26">
        <f t="shared" si="1402"/>
        <v>2221.1999999999998</v>
      </c>
      <c r="CE380" s="26">
        <f t="shared" si="1403"/>
        <v>2279.5</v>
      </c>
      <c r="CF380" s="26">
        <f t="shared" si="1404"/>
        <v>2279.5</v>
      </c>
      <c r="CG380" s="26"/>
      <c r="CH380" s="26"/>
      <c r="CI380" s="26"/>
      <c r="CJ380" s="26">
        <f t="shared" si="1405"/>
        <v>2221.1999999999998</v>
      </c>
      <c r="CK380" s="26">
        <f t="shared" si="1406"/>
        <v>2279.5</v>
      </c>
      <c r="CL380" s="26">
        <f t="shared" si="1407"/>
        <v>2279.5</v>
      </c>
      <c r="CM380" s="26"/>
      <c r="CN380" s="26"/>
      <c r="CO380" s="26"/>
      <c r="CP380" s="26">
        <f t="shared" si="1408"/>
        <v>2221.1999999999998</v>
      </c>
      <c r="CQ380" s="26">
        <f t="shared" si="1409"/>
        <v>2279.5</v>
      </c>
      <c r="CR380" s="26">
        <f t="shared" si="1410"/>
        <v>2279.5</v>
      </c>
      <c r="CS380" s="26"/>
      <c r="CT380" s="19"/>
      <c r="CU380" s="35"/>
    </row>
    <row r="381" spans="1:105" ht="62.4" hidden="1" x14ac:dyDescent="0.3">
      <c r="A381" s="16" t="s">
        <v>256</v>
      </c>
      <c r="B381" s="17"/>
      <c r="C381" s="16"/>
      <c r="D381" s="16"/>
      <c r="E381" s="34" t="s">
        <v>257</v>
      </c>
      <c r="F381" s="26"/>
      <c r="G381" s="26"/>
      <c r="H381" s="26"/>
      <c r="I381" s="26"/>
      <c r="J381" s="26"/>
      <c r="K381" s="26"/>
      <c r="L381" s="26"/>
      <c r="M381" s="26"/>
      <c r="N381" s="26"/>
      <c r="O381" s="26">
        <f t="shared" si="1418"/>
        <v>82484.097999999998</v>
      </c>
      <c r="P381" s="26">
        <f t="shared" si="1419"/>
        <v>0</v>
      </c>
      <c r="Q381" s="26">
        <f t="shared" si="1420"/>
        <v>0</v>
      </c>
      <c r="R381" s="26">
        <f t="shared" si="1264"/>
        <v>82484.097999999998</v>
      </c>
      <c r="S381" s="26">
        <f t="shared" si="1265"/>
        <v>0</v>
      </c>
      <c r="T381" s="26">
        <f t="shared" si="1266"/>
        <v>0</v>
      </c>
      <c r="U381" s="26">
        <f t="shared" si="1421"/>
        <v>0</v>
      </c>
      <c r="V381" s="26">
        <f t="shared" si="1422"/>
        <v>0</v>
      </c>
      <c r="W381" s="26">
        <f t="shared" si="1423"/>
        <v>0</v>
      </c>
      <c r="X381" s="26">
        <f t="shared" si="1267"/>
        <v>82484.097999999998</v>
      </c>
      <c r="Y381" s="26">
        <f t="shared" si="1268"/>
        <v>0</v>
      </c>
      <c r="Z381" s="26">
        <f t="shared" si="1269"/>
        <v>0</v>
      </c>
      <c r="AA381" s="26">
        <f t="shared" si="1424"/>
        <v>0</v>
      </c>
      <c r="AB381" s="26">
        <f t="shared" si="1425"/>
        <v>0</v>
      </c>
      <c r="AC381" s="26">
        <f t="shared" si="1426"/>
        <v>0</v>
      </c>
      <c r="AD381" s="26">
        <f t="shared" si="1270"/>
        <v>82484.097999999998</v>
      </c>
      <c r="AE381" s="26">
        <f t="shared" si="1271"/>
        <v>0</v>
      </c>
      <c r="AF381" s="26">
        <f t="shared" si="1272"/>
        <v>0</v>
      </c>
      <c r="AG381" s="26">
        <f t="shared" si="1427"/>
        <v>0</v>
      </c>
      <c r="AH381" s="26">
        <f t="shared" si="1428"/>
        <v>0</v>
      </c>
      <c r="AI381" s="26">
        <f t="shared" si="1429"/>
        <v>0</v>
      </c>
      <c r="AJ381" s="26">
        <f t="shared" si="1273"/>
        <v>82484.097999999998</v>
      </c>
      <c r="AK381" s="26">
        <f t="shared" si="1274"/>
        <v>0</v>
      </c>
      <c r="AL381" s="26">
        <f t="shared" si="1275"/>
        <v>0</v>
      </c>
      <c r="AM381" s="26">
        <f t="shared" si="1430"/>
        <v>0</v>
      </c>
      <c r="AN381" s="26">
        <f t="shared" si="1431"/>
        <v>0</v>
      </c>
      <c r="AO381" s="26">
        <f t="shared" si="1432"/>
        <v>0</v>
      </c>
      <c r="AP381" s="26">
        <f t="shared" si="1276"/>
        <v>82484.097999999998</v>
      </c>
      <c r="AQ381" s="26">
        <f t="shared" si="1277"/>
        <v>0</v>
      </c>
      <c r="AR381" s="26">
        <f t="shared" si="1278"/>
        <v>0</v>
      </c>
      <c r="AS381" s="26">
        <f t="shared" si="1433"/>
        <v>0</v>
      </c>
      <c r="AT381" s="26">
        <f t="shared" si="1434"/>
        <v>0</v>
      </c>
      <c r="AU381" s="26">
        <f t="shared" si="1435"/>
        <v>0</v>
      </c>
      <c r="AV381" s="26">
        <f t="shared" si="1279"/>
        <v>82484.097999999998</v>
      </c>
      <c r="AW381" s="26">
        <f t="shared" si="1280"/>
        <v>0</v>
      </c>
      <c r="AX381" s="26">
        <f t="shared" si="1281"/>
        <v>0</v>
      </c>
      <c r="AY381" s="26">
        <f t="shared" si="1436"/>
        <v>0</v>
      </c>
      <c r="AZ381" s="26">
        <f t="shared" si="1437"/>
        <v>0</v>
      </c>
      <c r="BA381" s="26">
        <f t="shared" si="1438"/>
        <v>0</v>
      </c>
      <c r="BB381" s="26">
        <f t="shared" si="1282"/>
        <v>82484.097999999998</v>
      </c>
      <c r="BC381" s="26">
        <f t="shared" si="1283"/>
        <v>0</v>
      </c>
      <c r="BD381" s="26">
        <f t="shared" si="1284"/>
        <v>0</v>
      </c>
      <c r="BE381" s="26">
        <f t="shared" si="1439"/>
        <v>0</v>
      </c>
      <c r="BF381" s="26">
        <f t="shared" si="1440"/>
        <v>0</v>
      </c>
      <c r="BG381" s="26">
        <f t="shared" si="1441"/>
        <v>0</v>
      </c>
      <c r="BH381" s="26">
        <f t="shared" si="1285"/>
        <v>82484.097999999998</v>
      </c>
      <c r="BI381" s="26">
        <f t="shared" si="1286"/>
        <v>0</v>
      </c>
      <c r="BJ381" s="26">
        <f t="shared" si="1287"/>
        <v>0</v>
      </c>
      <c r="BK381" s="26">
        <f t="shared" si="1442"/>
        <v>0</v>
      </c>
      <c r="BL381" s="26">
        <f t="shared" si="1443"/>
        <v>0</v>
      </c>
      <c r="BM381" s="26">
        <f t="shared" si="1444"/>
        <v>0</v>
      </c>
      <c r="BN381" s="26">
        <f t="shared" si="1288"/>
        <v>82484.097999999998</v>
      </c>
      <c r="BO381" s="26">
        <f t="shared" si="1289"/>
        <v>0</v>
      </c>
      <c r="BP381" s="26">
        <f t="shared" si="1290"/>
        <v>0</v>
      </c>
      <c r="BQ381" s="26">
        <f t="shared" si="1445"/>
        <v>0</v>
      </c>
      <c r="BR381" s="26">
        <f t="shared" si="1446"/>
        <v>0</v>
      </c>
      <c r="BS381" s="26">
        <f t="shared" si="1291"/>
        <v>82484.097999999998</v>
      </c>
      <c r="BT381" s="26">
        <f t="shared" si="1292"/>
        <v>0</v>
      </c>
      <c r="BU381" s="26">
        <f t="shared" si="1293"/>
        <v>0</v>
      </c>
      <c r="BV381" s="26">
        <f t="shared" si="1447"/>
        <v>0</v>
      </c>
      <c r="BW381" s="26">
        <f t="shared" si="1448"/>
        <v>0</v>
      </c>
      <c r="BX381" s="26">
        <f t="shared" si="1294"/>
        <v>82484.097999999998</v>
      </c>
      <c r="BY381" s="26">
        <f t="shared" si="1295"/>
        <v>0</v>
      </c>
      <c r="BZ381" s="26">
        <f t="shared" si="1296"/>
        <v>0</v>
      </c>
      <c r="CA381" s="26">
        <f t="shared" si="1449"/>
        <v>0</v>
      </c>
      <c r="CB381" s="26">
        <f t="shared" si="1450"/>
        <v>0</v>
      </c>
      <c r="CC381" s="26">
        <f t="shared" si="1451"/>
        <v>0</v>
      </c>
      <c r="CD381" s="26">
        <f t="shared" si="1402"/>
        <v>82484.097999999998</v>
      </c>
      <c r="CE381" s="26">
        <f t="shared" si="1403"/>
        <v>0</v>
      </c>
      <c r="CF381" s="26">
        <f t="shared" si="1404"/>
        <v>0</v>
      </c>
      <c r="CG381" s="26">
        <f t="shared" si="1452"/>
        <v>0</v>
      </c>
      <c r="CH381" s="26">
        <f t="shared" si="1453"/>
        <v>0</v>
      </c>
      <c r="CI381" s="26">
        <f t="shared" si="1454"/>
        <v>0</v>
      </c>
      <c r="CJ381" s="26">
        <f t="shared" si="1405"/>
        <v>82484.097999999998</v>
      </c>
      <c r="CK381" s="26">
        <f t="shared" si="1406"/>
        <v>0</v>
      </c>
      <c r="CL381" s="26">
        <f t="shared" si="1407"/>
        <v>0</v>
      </c>
      <c r="CM381" s="26">
        <f t="shared" si="1455"/>
        <v>0</v>
      </c>
      <c r="CN381" s="26">
        <f t="shared" si="1456"/>
        <v>0</v>
      </c>
      <c r="CO381" s="26">
        <f t="shared" si="1457"/>
        <v>0</v>
      </c>
      <c r="CP381" s="26">
        <f t="shared" si="1408"/>
        <v>82484.097999999998</v>
      </c>
      <c r="CQ381" s="26">
        <f t="shared" si="1409"/>
        <v>0</v>
      </c>
      <c r="CR381" s="26">
        <f t="shared" si="1410"/>
        <v>0</v>
      </c>
      <c r="CS381" s="26">
        <f t="shared" si="1458"/>
        <v>0</v>
      </c>
      <c r="CT381" s="19"/>
      <c r="CU381" s="35"/>
    </row>
    <row r="382" spans="1:105" ht="31.2" hidden="1" x14ac:dyDescent="0.3">
      <c r="A382" s="16" t="s">
        <v>258</v>
      </c>
      <c r="B382" s="17"/>
      <c r="C382" s="16"/>
      <c r="D382" s="16"/>
      <c r="E382" s="34" t="s">
        <v>259</v>
      </c>
      <c r="F382" s="26"/>
      <c r="G382" s="26"/>
      <c r="H382" s="26"/>
      <c r="I382" s="26"/>
      <c r="J382" s="26"/>
      <c r="K382" s="26"/>
      <c r="L382" s="26"/>
      <c r="M382" s="26"/>
      <c r="N382" s="26"/>
      <c r="O382" s="26">
        <f t="shared" si="1418"/>
        <v>82484.097999999998</v>
      </c>
      <c r="P382" s="26">
        <f t="shared" si="1419"/>
        <v>0</v>
      </c>
      <c r="Q382" s="26">
        <f t="shared" si="1420"/>
        <v>0</v>
      </c>
      <c r="R382" s="26">
        <f t="shared" si="1264"/>
        <v>82484.097999999998</v>
      </c>
      <c r="S382" s="26">
        <f t="shared" si="1265"/>
        <v>0</v>
      </c>
      <c r="T382" s="26">
        <f t="shared" si="1266"/>
        <v>0</v>
      </c>
      <c r="U382" s="26">
        <f t="shared" si="1421"/>
        <v>0</v>
      </c>
      <c r="V382" s="26">
        <f t="shared" si="1422"/>
        <v>0</v>
      </c>
      <c r="W382" s="26">
        <f t="shared" si="1423"/>
        <v>0</v>
      </c>
      <c r="X382" s="26">
        <f t="shared" si="1267"/>
        <v>82484.097999999998</v>
      </c>
      <c r="Y382" s="26">
        <f t="shared" si="1268"/>
        <v>0</v>
      </c>
      <c r="Z382" s="26">
        <f t="shared" si="1269"/>
        <v>0</v>
      </c>
      <c r="AA382" s="26">
        <f t="shared" si="1424"/>
        <v>0</v>
      </c>
      <c r="AB382" s="26">
        <f t="shared" si="1425"/>
        <v>0</v>
      </c>
      <c r="AC382" s="26">
        <f t="shared" si="1426"/>
        <v>0</v>
      </c>
      <c r="AD382" s="26">
        <f t="shared" si="1270"/>
        <v>82484.097999999998</v>
      </c>
      <c r="AE382" s="26">
        <f t="shared" si="1271"/>
        <v>0</v>
      </c>
      <c r="AF382" s="26">
        <f t="shared" si="1272"/>
        <v>0</v>
      </c>
      <c r="AG382" s="26">
        <f t="shared" si="1427"/>
        <v>0</v>
      </c>
      <c r="AH382" s="26">
        <f t="shared" si="1428"/>
        <v>0</v>
      </c>
      <c r="AI382" s="26">
        <f t="shared" si="1429"/>
        <v>0</v>
      </c>
      <c r="AJ382" s="26">
        <f t="shared" si="1273"/>
        <v>82484.097999999998</v>
      </c>
      <c r="AK382" s="26">
        <f t="shared" si="1274"/>
        <v>0</v>
      </c>
      <c r="AL382" s="26">
        <f t="shared" si="1275"/>
        <v>0</v>
      </c>
      <c r="AM382" s="26">
        <f t="shared" si="1430"/>
        <v>0</v>
      </c>
      <c r="AN382" s="26">
        <f t="shared" si="1431"/>
        <v>0</v>
      </c>
      <c r="AO382" s="26">
        <f t="shared" si="1432"/>
        <v>0</v>
      </c>
      <c r="AP382" s="26">
        <f t="shared" si="1276"/>
        <v>82484.097999999998</v>
      </c>
      <c r="AQ382" s="26">
        <f t="shared" si="1277"/>
        <v>0</v>
      </c>
      <c r="AR382" s="26">
        <f t="shared" si="1278"/>
        <v>0</v>
      </c>
      <c r="AS382" s="26">
        <f t="shared" si="1433"/>
        <v>0</v>
      </c>
      <c r="AT382" s="26">
        <f t="shared" si="1434"/>
        <v>0</v>
      </c>
      <c r="AU382" s="26">
        <f t="shared" si="1435"/>
        <v>0</v>
      </c>
      <c r="AV382" s="26">
        <f t="shared" si="1279"/>
        <v>82484.097999999998</v>
      </c>
      <c r="AW382" s="26">
        <f t="shared" si="1280"/>
        <v>0</v>
      </c>
      <c r="AX382" s="26">
        <f t="shared" si="1281"/>
        <v>0</v>
      </c>
      <c r="AY382" s="26">
        <f t="shared" si="1436"/>
        <v>0</v>
      </c>
      <c r="AZ382" s="26">
        <f t="shared" si="1437"/>
        <v>0</v>
      </c>
      <c r="BA382" s="26">
        <f t="shared" si="1438"/>
        <v>0</v>
      </c>
      <c r="BB382" s="26">
        <f t="shared" si="1282"/>
        <v>82484.097999999998</v>
      </c>
      <c r="BC382" s="26">
        <f t="shared" si="1283"/>
        <v>0</v>
      </c>
      <c r="BD382" s="26">
        <f t="shared" si="1284"/>
        <v>0</v>
      </c>
      <c r="BE382" s="26">
        <f t="shared" si="1439"/>
        <v>0</v>
      </c>
      <c r="BF382" s="26">
        <f t="shared" si="1440"/>
        <v>0</v>
      </c>
      <c r="BG382" s="26">
        <f t="shared" si="1441"/>
        <v>0</v>
      </c>
      <c r="BH382" s="26">
        <f t="shared" si="1285"/>
        <v>82484.097999999998</v>
      </c>
      <c r="BI382" s="26">
        <f t="shared" si="1286"/>
        <v>0</v>
      </c>
      <c r="BJ382" s="26">
        <f t="shared" si="1287"/>
        <v>0</v>
      </c>
      <c r="BK382" s="26">
        <f t="shared" si="1442"/>
        <v>0</v>
      </c>
      <c r="BL382" s="26">
        <f t="shared" si="1443"/>
        <v>0</v>
      </c>
      <c r="BM382" s="26">
        <f t="shared" si="1444"/>
        <v>0</v>
      </c>
      <c r="BN382" s="26">
        <f t="shared" si="1288"/>
        <v>82484.097999999998</v>
      </c>
      <c r="BO382" s="26">
        <f t="shared" si="1289"/>
        <v>0</v>
      </c>
      <c r="BP382" s="26">
        <f t="shared" si="1290"/>
        <v>0</v>
      </c>
      <c r="BQ382" s="26">
        <f t="shared" si="1445"/>
        <v>0</v>
      </c>
      <c r="BR382" s="26">
        <f t="shared" si="1446"/>
        <v>0</v>
      </c>
      <c r="BS382" s="26">
        <f t="shared" si="1291"/>
        <v>82484.097999999998</v>
      </c>
      <c r="BT382" s="26">
        <f t="shared" si="1292"/>
        <v>0</v>
      </c>
      <c r="BU382" s="26">
        <f t="shared" si="1293"/>
        <v>0</v>
      </c>
      <c r="BV382" s="26">
        <f t="shared" si="1447"/>
        <v>0</v>
      </c>
      <c r="BW382" s="26">
        <f t="shared" si="1448"/>
        <v>0</v>
      </c>
      <c r="BX382" s="26">
        <f t="shared" si="1294"/>
        <v>82484.097999999998</v>
      </c>
      <c r="BY382" s="26">
        <f t="shared" si="1295"/>
        <v>0</v>
      </c>
      <c r="BZ382" s="26">
        <f t="shared" si="1296"/>
        <v>0</v>
      </c>
      <c r="CA382" s="26">
        <f t="shared" si="1449"/>
        <v>0</v>
      </c>
      <c r="CB382" s="26">
        <f t="shared" si="1450"/>
        <v>0</v>
      </c>
      <c r="CC382" s="26">
        <f t="shared" si="1451"/>
        <v>0</v>
      </c>
      <c r="CD382" s="26">
        <f t="shared" si="1402"/>
        <v>82484.097999999998</v>
      </c>
      <c r="CE382" s="26">
        <f t="shared" si="1403"/>
        <v>0</v>
      </c>
      <c r="CF382" s="26">
        <f t="shared" si="1404"/>
        <v>0</v>
      </c>
      <c r="CG382" s="26">
        <f t="shared" si="1452"/>
        <v>0</v>
      </c>
      <c r="CH382" s="26">
        <f t="shared" si="1453"/>
        <v>0</v>
      </c>
      <c r="CI382" s="26">
        <f t="shared" si="1454"/>
        <v>0</v>
      </c>
      <c r="CJ382" s="26">
        <f t="shared" si="1405"/>
        <v>82484.097999999998</v>
      </c>
      <c r="CK382" s="26">
        <f t="shared" si="1406"/>
        <v>0</v>
      </c>
      <c r="CL382" s="26">
        <f t="shared" si="1407"/>
        <v>0</v>
      </c>
      <c r="CM382" s="26">
        <f t="shared" si="1455"/>
        <v>0</v>
      </c>
      <c r="CN382" s="26">
        <f t="shared" si="1456"/>
        <v>0</v>
      </c>
      <c r="CO382" s="26">
        <f t="shared" si="1457"/>
        <v>0</v>
      </c>
      <c r="CP382" s="26">
        <f t="shared" si="1408"/>
        <v>82484.097999999998</v>
      </c>
      <c r="CQ382" s="26">
        <f t="shared" si="1409"/>
        <v>0</v>
      </c>
      <c r="CR382" s="26">
        <f t="shared" si="1410"/>
        <v>0</v>
      </c>
      <c r="CS382" s="26">
        <f t="shared" si="1458"/>
        <v>0</v>
      </c>
      <c r="CT382" s="19"/>
      <c r="CU382" s="35"/>
    </row>
    <row r="383" spans="1:105" ht="46.8" hidden="1" x14ac:dyDescent="0.3">
      <c r="A383" s="16" t="s">
        <v>258</v>
      </c>
      <c r="B383" s="17">
        <v>400</v>
      </c>
      <c r="C383" s="16"/>
      <c r="D383" s="16"/>
      <c r="E383" s="34" t="s">
        <v>82</v>
      </c>
      <c r="F383" s="26"/>
      <c r="G383" s="26"/>
      <c r="H383" s="26"/>
      <c r="I383" s="26"/>
      <c r="J383" s="26"/>
      <c r="K383" s="26"/>
      <c r="L383" s="26"/>
      <c r="M383" s="26"/>
      <c r="N383" s="26"/>
      <c r="O383" s="26">
        <f t="shared" si="1418"/>
        <v>82484.097999999998</v>
      </c>
      <c r="P383" s="26">
        <f t="shared" si="1419"/>
        <v>0</v>
      </c>
      <c r="Q383" s="26">
        <f t="shared" si="1420"/>
        <v>0</v>
      </c>
      <c r="R383" s="26">
        <f t="shared" si="1264"/>
        <v>82484.097999999998</v>
      </c>
      <c r="S383" s="26">
        <f t="shared" si="1265"/>
        <v>0</v>
      </c>
      <c r="T383" s="26">
        <f t="shared" si="1266"/>
        <v>0</v>
      </c>
      <c r="U383" s="26">
        <f t="shared" si="1421"/>
        <v>0</v>
      </c>
      <c r="V383" s="26">
        <f t="shared" si="1422"/>
        <v>0</v>
      </c>
      <c r="W383" s="26">
        <f t="shared" si="1423"/>
        <v>0</v>
      </c>
      <c r="X383" s="26">
        <f t="shared" si="1267"/>
        <v>82484.097999999998</v>
      </c>
      <c r="Y383" s="26">
        <f t="shared" si="1268"/>
        <v>0</v>
      </c>
      <c r="Z383" s="26">
        <f t="shared" si="1269"/>
        <v>0</v>
      </c>
      <c r="AA383" s="26">
        <f t="shared" si="1424"/>
        <v>0</v>
      </c>
      <c r="AB383" s="26">
        <f t="shared" si="1425"/>
        <v>0</v>
      </c>
      <c r="AC383" s="26">
        <f t="shared" si="1426"/>
        <v>0</v>
      </c>
      <c r="AD383" s="26">
        <f t="shared" si="1270"/>
        <v>82484.097999999998</v>
      </c>
      <c r="AE383" s="26">
        <f t="shared" si="1271"/>
        <v>0</v>
      </c>
      <c r="AF383" s="26">
        <f t="shared" si="1272"/>
        <v>0</v>
      </c>
      <c r="AG383" s="26">
        <f t="shared" si="1427"/>
        <v>0</v>
      </c>
      <c r="AH383" s="26">
        <f t="shared" si="1428"/>
        <v>0</v>
      </c>
      <c r="AI383" s="26">
        <f t="shared" si="1429"/>
        <v>0</v>
      </c>
      <c r="AJ383" s="26">
        <f t="shared" si="1273"/>
        <v>82484.097999999998</v>
      </c>
      <c r="AK383" s="26">
        <f t="shared" si="1274"/>
        <v>0</v>
      </c>
      <c r="AL383" s="26">
        <f t="shared" si="1275"/>
        <v>0</v>
      </c>
      <c r="AM383" s="26">
        <f t="shared" si="1430"/>
        <v>0</v>
      </c>
      <c r="AN383" s="26">
        <f t="shared" si="1431"/>
        <v>0</v>
      </c>
      <c r="AO383" s="26">
        <f t="shared" si="1432"/>
        <v>0</v>
      </c>
      <c r="AP383" s="26">
        <f t="shared" si="1276"/>
        <v>82484.097999999998</v>
      </c>
      <c r="AQ383" s="26">
        <f t="shared" si="1277"/>
        <v>0</v>
      </c>
      <c r="AR383" s="26">
        <f t="shared" si="1278"/>
        <v>0</v>
      </c>
      <c r="AS383" s="26">
        <f t="shared" si="1433"/>
        <v>0</v>
      </c>
      <c r="AT383" s="26">
        <f t="shared" si="1434"/>
        <v>0</v>
      </c>
      <c r="AU383" s="26">
        <f t="shared" si="1435"/>
        <v>0</v>
      </c>
      <c r="AV383" s="26">
        <f t="shared" si="1279"/>
        <v>82484.097999999998</v>
      </c>
      <c r="AW383" s="26">
        <f t="shared" si="1280"/>
        <v>0</v>
      </c>
      <c r="AX383" s="26">
        <f t="shared" si="1281"/>
        <v>0</v>
      </c>
      <c r="AY383" s="26">
        <f t="shared" si="1436"/>
        <v>0</v>
      </c>
      <c r="AZ383" s="26">
        <f t="shared" si="1437"/>
        <v>0</v>
      </c>
      <c r="BA383" s="26">
        <f t="shared" si="1438"/>
        <v>0</v>
      </c>
      <c r="BB383" s="26">
        <f t="shared" si="1282"/>
        <v>82484.097999999998</v>
      </c>
      <c r="BC383" s="26">
        <f t="shared" si="1283"/>
        <v>0</v>
      </c>
      <c r="BD383" s="26">
        <f t="shared" si="1284"/>
        <v>0</v>
      </c>
      <c r="BE383" s="26">
        <f t="shared" si="1439"/>
        <v>0</v>
      </c>
      <c r="BF383" s="26">
        <f t="shared" si="1440"/>
        <v>0</v>
      </c>
      <c r="BG383" s="26">
        <f t="shared" si="1441"/>
        <v>0</v>
      </c>
      <c r="BH383" s="26">
        <f t="shared" si="1285"/>
        <v>82484.097999999998</v>
      </c>
      <c r="BI383" s="26">
        <f t="shared" si="1286"/>
        <v>0</v>
      </c>
      <c r="BJ383" s="26">
        <f t="shared" si="1287"/>
        <v>0</v>
      </c>
      <c r="BK383" s="26">
        <f t="shared" si="1442"/>
        <v>0</v>
      </c>
      <c r="BL383" s="26">
        <f t="shared" si="1443"/>
        <v>0</v>
      </c>
      <c r="BM383" s="26">
        <f t="shared" si="1444"/>
        <v>0</v>
      </c>
      <c r="BN383" s="26">
        <f t="shared" si="1288"/>
        <v>82484.097999999998</v>
      </c>
      <c r="BO383" s="26">
        <f t="shared" si="1289"/>
        <v>0</v>
      </c>
      <c r="BP383" s="26">
        <f t="shared" si="1290"/>
        <v>0</v>
      </c>
      <c r="BQ383" s="26">
        <f t="shared" si="1445"/>
        <v>0</v>
      </c>
      <c r="BR383" s="26">
        <f t="shared" si="1446"/>
        <v>0</v>
      </c>
      <c r="BS383" s="26">
        <f t="shared" si="1291"/>
        <v>82484.097999999998</v>
      </c>
      <c r="BT383" s="26">
        <f t="shared" si="1292"/>
        <v>0</v>
      </c>
      <c r="BU383" s="26">
        <f t="shared" si="1293"/>
        <v>0</v>
      </c>
      <c r="BV383" s="26">
        <f t="shared" si="1447"/>
        <v>0</v>
      </c>
      <c r="BW383" s="26">
        <f t="shared" si="1448"/>
        <v>0</v>
      </c>
      <c r="BX383" s="26">
        <f t="shared" si="1294"/>
        <v>82484.097999999998</v>
      </c>
      <c r="BY383" s="26">
        <f t="shared" si="1295"/>
        <v>0</v>
      </c>
      <c r="BZ383" s="26">
        <f t="shared" si="1296"/>
        <v>0</v>
      </c>
      <c r="CA383" s="26">
        <f t="shared" si="1449"/>
        <v>0</v>
      </c>
      <c r="CB383" s="26">
        <f t="shared" si="1450"/>
        <v>0</v>
      </c>
      <c r="CC383" s="26">
        <f t="shared" si="1451"/>
        <v>0</v>
      </c>
      <c r="CD383" s="26">
        <f t="shared" si="1402"/>
        <v>82484.097999999998</v>
      </c>
      <c r="CE383" s="26">
        <f t="shared" si="1403"/>
        <v>0</v>
      </c>
      <c r="CF383" s="26">
        <f t="shared" si="1404"/>
        <v>0</v>
      </c>
      <c r="CG383" s="26">
        <f t="shared" si="1452"/>
        <v>0</v>
      </c>
      <c r="CH383" s="26">
        <f t="shared" si="1453"/>
        <v>0</v>
      </c>
      <c r="CI383" s="26">
        <f t="shared" si="1454"/>
        <v>0</v>
      </c>
      <c r="CJ383" s="26">
        <f t="shared" si="1405"/>
        <v>82484.097999999998</v>
      </c>
      <c r="CK383" s="26">
        <f t="shared" si="1406"/>
        <v>0</v>
      </c>
      <c r="CL383" s="26">
        <f t="shared" si="1407"/>
        <v>0</v>
      </c>
      <c r="CM383" s="26">
        <f t="shared" si="1455"/>
        <v>0</v>
      </c>
      <c r="CN383" s="26">
        <f t="shared" si="1456"/>
        <v>0</v>
      </c>
      <c r="CO383" s="26">
        <f t="shared" si="1457"/>
        <v>0</v>
      </c>
      <c r="CP383" s="26">
        <f t="shared" si="1408"/>
        <v>82484.097999999998</v>
      </c>
      <c r="CQ383" s="26">
        <f t="shared" si="1409"/>
        <v>0</v>
      </c>
      <c r="CR383" s="26">
        <f t="shared" si="1410"/>
        <v>0</v>
      </c>
      <c r="CS383" s="26">
        <f t="shared" si="1458"/>
        <v>0</v>
      </c>
      <c r="CT383" s="19"/>
      <c r="CU383" s="35"/>
    </row>
    <row r="384" spans="1:105" hidden="1" x14ac:dyDescent="0.3">
      <c r="A384" s="16" t="s">
        <v>258</v>
      </c>
      <c r="B384" s="17">
        <v>410</v>
      </c>
      <c r="C384" s="16"/>
      <c r="D384" s="16"/>
      <c r="E384" s="34" t="s">
        <v>83</v>
      </c>
      <c r="F384" s="26"/>
      <c r="G384" s="26"/>
      <c r="H384" s="26"/>
      <c r="I384" s="26"/>
      <c r="J384" s="26"/>
      <c r="K384" s="26"/>
      <c r="L384" s="26"/>
      <c r="M384" s="26"/>
      <c r="N384" s="26"/>
      <c r="O384" s="26">
        <f t="shared" si="1418"/>
        <v>82484.097999999998</v>
      </c>
      <c r="P384" s="26">
        <f t="shared" si="1419"/>
        <v>0</v>
      </c>
      <c r="Q384" s="26">
        <f t="shared" si="1420"/>
        <v>0</v>
      </c>
      <c r="R384" s="26">
        <f t="shared" si="1264"/>
        <v>82484.097999999998</v>
      </c>
      <c r="S384" s="26">
        <f t="shared" si="1265"/>
        <v>0</v>
      </c>
      <c r="T384" s="26">
        <f t="shared" si="1266"/>
        <v>0</v>
      </c>
      <c r="U384" s="26">
        <f t="shared" si="1421"/>
        <v>0</v>
      </c>
      <c r="V384" s="26">
        <f t="shared" si="1422"/>
        <v>0</v>
      </c>
      <c r="W384" s="26">
        <f t="shared" si="1423"/>
        <v>0</v>
      </c>
      <c r="X384" s="26">
        <f t="shared" si="1267"/>
        <v>82484.097999999998</v>
      </c>
      <c r="Y384" s="26">
        <f t="shared" si="1268"/>
        <v>0</v>
      </c>
      <c r="Z384" s="26">
        <f t="shared" si="1269"/>
        <v>0</v>
      </c>
      <c r="AA384" s="26">
        <f t="shared" si="1424"/>
        <v>0</v>
      </c>
      <c r="AB384" s="26">
        <f t="shared" si="1425"/>
        <v>0</v>
      </c>
      <c r="AC384" s="26">
        <f t="shared" si="1426"/>
        <v>0</v>
      </c>
      <c r="AD384" s="26">
        <f t="shared" si="1270"/>
        <v>82484.097999999998</v>
      </c>
      <c r="AE384" s="26">
        <f t="shared" si="1271"/>
        <v>0</v>
      </c>
      <c r="AF384" s="26">
        <f t="shared" si="1272"/>
        <v>0</v>
      </c>
      <c r="AG384" s="26">
        <f t="shared" si="1427"/>
        <v>0</v>
      </c>
      <c r="AH384" s="26">
        <f t="shared" si="1428"/>
        <v>0</v>
      </c>
      <c r="AI384" s="26">
        <f t="shared" si="1429"/>
        <v>0</v>
      </c>
      <c r="AJ384" s="26">
        <f t="shared" si="1273"/>
        <v>82484.097999999998</v>
      </c>
      <c r="AK384" s="26">
        <f t="shared" si="1274"/>
        <v>0</v>
      </c>
      <c r="AL384" s="26">
        <f t="shared" si="1275"/>
        <v>0</v>
      </c>
      <c r="AM384" s="26">
        <f t="shared" si="1430"/>
        <v>0</v>
      </c>
      <c r="AN384" s="26">
        <f t="shared" si="1431"/>
        <v>0</v>
      </c>
      <c r="AO384" s="26">
        <f t="shared" si="1432"/>
        <v>0</v>
      </c>
      <c r="AP384" s="26">
        <f t="shared" si="1276"/>
        <v>82484.097999999998</v>
      </c>
      <c r="AQ384" s="26">
        <f t="shared" si="1277"/>
        <v>0</v>
      </c>
      <c r="AR384" s="26">
        <f t="shared" si="1278"/>
        <v>0</v>
      </c>
      <c r="AS384" s="26">
        <f t="shared" si="1433"/>
        <v>0</v>
      </c>
      <c r="AT384" s="26">
        <f t="shared" si="1434"/>
        <v>0</v>
      </c>
      <c r="AU384" s="26">
        <f t="shared" si="1435"/>
        <v>0</v>
      </c>
      <c r="AV384" s="26">
        <f t="shared" si="1279"/>
        <v>82484.097999999998</v>
      </c>
      <c r="AW384" s="26">
        <f t="shared" si="1280"/>
        <v>0</v>
      </c>
      <c r="AX384" s="26">
        <f t="shared" si="1281"/>
        <v>0</v>
      </c>
      <c r="AY384" s="26">
        <f t="shared" si="1436"/>
        <v>0</v>
      </c>
      <c r="AZ384" s="26">
        <f t="shared" si="1437"/>
        <v>0</v>
      </c>
      <c r="BA384" s="26">
        <f t="shared" si="1438"/>
        <v>0</v>
      </c>
      <c r="BB384" s="26">
        <f t="shared" si="1282"/>
        <v>82484.097999999998</v>
      </c>
      <c r="BC384" s="26">
        <f t="shared" si="1283"/>
        <v>0</v>
      </c>
      <c r="BD384" s="26">
        <f t="shared" si="1284"/>
        <v>0</v>
      </c>
      <c r="BE384" s="26">
        <f t="shared" si="1439"/>
        <v>0</v>
      </c>
      <c r="BF384" s="26">
        <f t="shared" si="1440"/>
        <v>0</v>
      </c>
      <c r="BG384" s="26">
        <f t="shared" si="1441"/>
        <v>0</v>
      </c>
      <c r="BH384" s="26">
        <f t="shared" si="1285"/>
        <v>82484.097999999998</v>
      </c>
      <c r="BI384" s="26">
        <f t="shared" si="1286"/>
        <v>0</v>
      </c>
      <c r="BJ384" s="26">
        <f t="shared" si="1287"/>
        <v>0</v>
      </c>
      <c r="BK384" s="26">
        <f t="shared" si="1442"/>
        <v>0</v>
      </c>
      <c r="BL384" s="26">
        <f t="shared" si="1443"/>
        <v>0</v>
      </c>
      <c r="BM384" s="26">
        <f t="shared" si="1444"/>
        <v>0</v>
      </c>
      <c r="BN384" s="26">
        <f t="shared" si="1288"/>
        <v>82484.097999999998</v>
      </c>
      <c r="BO384" s="26">
        <f t="shared" si="1289"/>
        <v>0</v>
      </c>
      <c r="BP384" s="26">
        <f t="shared" si="1290"/>
        <v>0</v>
      </c>
      <c r="BQ384" s="26">
        <f t="shared" si="1445"/>
        <v>0</v>
      </c>
      <c r="BR384" s="26">
        <f t="shared" si="1446"/>
        <v>0</v>
      </c>
      <c r="BS384" s="26">
        <f t="shared" si="1291"/>
        <v>82484.097999999998</v>
      </c>
      <c r="BT384" s="26">
        <f t="shared" si="1292"/>
        <v>0</v>
      </c>
      <c r="BU384" s="26">
        <f t="shared" si="1293"/>
        <v>0</v>
      </c>
      <c r="BV384" s="26">
        <f t="shared" si="1447"/>
        <v>0</v>
      </c>
      <c r="BW384" s="26">
        <f t="shared" si="1448"/>
        <v>0</v>
      </c>
      <c r="BX384" s="26">
        <f t="shared" si="1294"/>
        <v>82484.097999999998</v>
      </c>
      <c r="BY384" s="26">
        <f t="shared" si="1295"/>
        <v>0</v>
      </c>
      <c r="BZ384" s="26">
        <f t="shared" si="1296"/>
        <v>0</v>
      </c>
      <c r="CA384" s="26">
        <f t="shared" si="1449"/>
        <v>0</v>
      </c>
      <c r="CB384" s="26">
        <f t="shared" si="1450"/>
        <v>0</v>
      </c>
      <c r="CC384" s="26">
        <f t="shared" si="1451"/>
        <v>0</v>
      </c>
      <c r="CD384" s="26">
        <f t="shared" si="1402"/>
        <v>82484.097999999998</v>
      </c>
      <c r="CE384" s="26">
        <f t="shared" si="1403"/>
        <v>0</v>
      </c>
      <c r="CF384" s="26">
        <f t="shared" si="1404"/>
        <v>0</v>
      </c>
      <c r="CG384" s="26">
        <f t="shared" si="1452"/>
        <v>0</v>
      </c>
      <c r="CH384" s="26">
        <f t="shared" si="1453"/>
        <v>0</v>
      </c>
      <c r="CI384" s="26">
        <f t="shared" si="1454"/>
        <v>0</v>
      </c>
      <c r="CJ384" s="26">
        <f t="shared" si="1405"/>
        <v>82484.097999999998</v>
      </c>
      <c r="CK384" s="26">
        <f t="shared" si="1406"/>
        <v>0</v>
      </c>
      <c r="CL384" s="26">
        <f t="shared" si="1407"/>
        <v>0</v>
      </c>
      <c r="CM384" s="26">
        <f t="shared" si="1455"/>
        <v>0</v>
      </c>
      <c r="CN384" s="26">
        <f t="shared" si="1456"/>
        <v>0</v>
      </c>
      <c r="CO384" s="26">
        <f t="shared" si="1457"/>
        <v>0</v>
      </c>
      <c r="CP384" s="26">
        <f t="shared" si="1408"/>
        <v>82484.097999999998</v>
      </c>
      <c r="CQ384" s="26">
        <f t="shared" si="1409"/>
        <v>0</v>
      </c>
      <c r="CR384" s="26">
        <f t="shared" si="1410"/>
        <v>0</v>
      </c>
      <c r="CS384" s="26">
        <f t="shared" si="1458"/>
        <v>0</v>
      </c>
      <c r="CT384" s="19"/>
      <c r="CU384" s="35"/>
    </row>
    <row r="385" spans="1:105" hidden="1" x14ac:dyDescent="0.3">
      <c r="A385" s="16" t="s">
        <v>258</v>
      </c>
      <c r="B385" s="17">
        <v>410</v>
      </c>
      <c r="C385" s="16" t="s">
        <v>45</v>
      </c>
      <c r="D385" s="16" t="s">
        <v>45</v>
      </c>
      <c r="E385" s="34" t="s">
        <v>46</v>
      </c>
      <c r="F385" s="26"/>
      <c r="G385" s="26"/>
      <c r="H385" s="26"/>
      <c r="I385" s="26"/>
      <c r="J385" s="26"/>
      <c r="K385" s="26"/>
      <c r="L385" s="26"/>
      <c r="M385" s="26"/>
      <c r="N385" s="26"/>
      <c r="O385" s="26">
        <v>82484.097999999998</v>
      </c>
      <c r="P385" s="26"/>
      <c r="Q385" s="26"/>
      <c r="R385" s="26">
        <f t="shared" si="1264"/>
        <v>82484.097999999998</v>
      </c>
      <c r="S385" s="26">
        <f t="shared" si="1265"/>
        <v>0</v>
      </c>
      <c r="T385" s="26">
        <f t="shared" si="1266"/>
        <v>0</v>
      </c>
      <c r="U385" s="26"/>
      <c r="V385" s="26"/>
      <c r="W385" s="26"/>
      <c r="X385" s="26">
        <f t="shared" si="1267"/>
        <v>82484.097999999998</v>
      </c>
      <c r="Y385" s="26">
        <f t="shared" si="1268"/>
        <v>0</v>
      </c>
      <c r="Z385" s="26">
        <f t="shared" si="1269"/>
        <v>0</v>
      </c>
      <c r="AA385" s="26"/>
      <c r="AB385" s="26"/>
      <c r="AC385" s="26"/>
      <c r="AD385" s="26">
        <f t="shared" si="1270"/>
        <v>82484.097999999998</v>
      </c>
      <c r="AE385" s="26">
        <f t="shared" si="1271"/>
        <v>0</v>
      </c>
      <c r="AF385" s="26">
        <f t="shared" si="1272"/>
        <v>0</v>
      </c>
      <c r="AG385" s="26"/>
      <c r="AH385" s="26"/>
      <c r="AI385" s="26"/>
      <c r="AJ385" s="26">
        <f t="shared" si="1273"/>
        <v>82484.097999999998</v>
      </c>
      <c r="AK385" s="26">
        <f t="shared" si="1274"/>
        <v>0</v>
      </c>
      <c r="AL385" s="26">
        <f t="shared" si="1275"/>
        <v>0</v>
      </c>
      <c r="AM385" s="26"/>
      <c r="AN385" s="26"/>
      <c r="AO385" s="26"/>
      <c r="AP385" s="26">
        <f t="shared" si="1276"/>
        <v>82484.097999999998</v>
      </c>
      <c r="AQ385" s="26">
        <f t="shared" si="1277"/>
        <v>0</v>
      </c>
      <c r="AR385" s="26">
        <f t="shared" si="1278"/>
        <v>0</v>
      </c>
      <c r="AS385" s="26"/>
      <c r="AT385" s="26"/>
      <c r="AU385" s="26"/>
      <c r="AV385" s="26">
        <f t="shared" si="1279"/>
        <v>82484.097999999998</v>
      </c>
      <c r="AW385" s="26">
        <f t="shared" si="1280"/>
        <v>0</v>
      </c>
      <c r="AX385" s="26">
        <f t="shared" si="1281"/>
        <v>0</v>
      </c>
      <c r="AY385" s="26"/>
      <c r="AZ385" s="26"/>
      <c r="BA385" s="26"/>
      <c r="BB385" s="26">
        <f t="shared" si="1282"/>
        <v>82484.097999999998</v>
      </c>
      <c r="BC385" s="26">
        <f t="shared" si="1283"/>
        <v>0</v>
      </c>
      <c r="BD385" s="26">
        <f t="shared" si="1284"/>
        <v>0</v>
      </c>
      <c r="BE385" s="26"/>
      <c r="BF385" s="26"/>
      <c r="BG385" s="26"/>
      <c r="BH385" s="26">
        <f t="shared" si="1285"/>
        <v>82484.097999999998</v>
      </c>
      <c r="BI385" s="26">
        <f t="shared" si="1286"/>
        <v>0</v>
      </c>
      <c r="BJ385" s="26">
        <f t="shared" si="1287"/>
        <v>0</v>
      </c>
      <c r="BK385" s="26"/>
      <c r="BL385" s="26"/>
      <c r="BM385" s="26"/>
      <c r="BN385" s="26">
        <f t="shared" si="1288"/>
        <v>82484.097999999998</v>
      </c>
      <c r="BO385" s="26">
        <f t="shared" si="1289"/>
        <v>0</v>
      </c>
      <c r="BP385" s="26">
        <f t="shared" si="1290"/>
        <v>0</v>
      </c>
      <c r="BQ385" s="26"/>
      <c r="BR385" s="26"/>
      <c r="BS385" s="26">
        <f t="shared" si="1291"/>
        <v>82484.097999999998</v>
      </c>
      <c r="BT385" s="26">
        <f t="shared" si="1292"/>
        <v>0</v>
      </c>
      <c r="BU385" s="26">
        <f t="shared" si="1293"/>
        <v>0</v>
      </c>
      <c r="BV385" s="26"/>
      <c r="BW385" s="26"/>
      <c r="BX385" s="26">
        <f t="shared" si="1294"/>
        <v>82484.097999999998</v>
      </c>
      <c r="BY385" s="26">
        <f t="shared" si="1295"/>
        <v>0</v>
      </c>
      <c r="BZ385" s="26">
        <f t="shared" si="1296"/>
        <v>0</v>
      </c>
      <c r="CA385" s="26"/>
      <c r="CB385" s="26"/>
      <c r="CC385" s="26"/>
      <c r="CD385" s="26">
        <f t="shared" si="1402"/>
        <v>82484.097999999998</v>
      </c>
      <c r="CE385" s="26">
        <f t="shared" si="1403"/>
        <v>0</v>
      </c>
      <c r="CF385" s="26">
        <f t="shared" si="1404"/>
        <v>0</v>
      </c>
      <c r="CG385" s="26"/>
      <c r="CH385" s="26"/>
      <c r="CI385" s="26"/>
      <c r="CJ385" s="26">
        <f t="shared" si="1405"/>
        <v>82484.097999999998</v>
      </c>
      <c r="CK385" s="26">
        <f t="shared" si="1406"/>
        <v>0</v>
      </c>
      <c r="CL385" s="26">
        <f t="shared" si="1407"/>
        <v>0</v>
      </c>
      <c r="CM385" s="26"/>
      <c r="CN385" s="26"/>
      <c r="CO385" s="26"/>
      <c r="CP385" s="26">
        <f t="shared" si="1408"/>
        <v>82484.097999999998</v>
      </c>
      <c r="CQ385" s="26">
        <f t="shared" si="1409"/>
        <v>0</v>
      </c>
      <c r="CR385" s="26">
        <f t="shared" si="1410"/>
        <v>0</v>
      </c>
      <c r="CS385" s="26"/>
      <c r="CT385" s="19"/>
      <c r="CU385" s="35"/>
    </row>
    <row r="386" spans="1:105" s="28" customFormat="1" ht="46.8" hidden="1" x14ac:dyDescent="0.3">
      <c r="A386" s="29" t="s">
        <v>260</v>
      </c>
      <c r="B386" s="30"/>
      <c r="C386" s="29"/>
      <c r="D386" s="29"/>
      <c r="E386" s="31" t="s">
        <v>261</v>
      </c>
      <c r="F386" s="32">
        <f t="shared" si="1412"/>
        <v>32875.5</v>
      </c>
      <c r="G386" s="32">
        <f t="shared" si="1413"/>
        <v>32875.5</v>
      </c>
      <c r="H386" s="32">
        <f t="shared" si="1414"/>
        <v>32875.5</v>
      </c>
      <c r="I386" s="32">
        <f t="shared" si="1415"/>
        <v>0</v>
      </c>
      <c r="J386" s="32">
        <f t="shared" si="1416"/>
        <v>0</v>
      </c>
      <c r="K386" s="32">
        <f t="shared" si="1417"/>
        <v>0</v>
      </c>
      <c r="L386" s="32">
        <f t="shared" si="1261"/>
        <v>32875.5</v>
      </c>
      <c r="M386" s="32">
        <f t="shared" si="1262"/>
        <v>32875.5</v>
      </c>
      <c r="N386" s="32">
        <f t="shared" si="1263"/>
        <v>32875.5</v>
      </c>
      <c r="O386" s="32">
        <f t="shared" si="1418"/>
        <v>0</v>
      </c>
      <c r="P386" s="32">
        <f t="shared" si="1419"/>
        <v>0</v>
      </c>
      <c r="Q386" s="32">
        <f t="shared" si="1420"/>
        <v>0</v>
      </c>
      <c r="R386" s="32">
        <f t="shared" si="1264"/>
        <v>32875.5</v>
      </c>
      <c r="S386" s="32">
        <f t="shared" si="1265"/>
        <v>32875.5</v>
      </c>
      <c r="T386" s="32">
        <f t="shared" si="1266"/>
        <v>32875.5</v>
      </c>
      <c r="U386" s="32">
        <f t="shared" si="1421"/>
        <v>0</v>
      </c>
      <c r="V386" s="32">
        <f t="shared" si="1422"/>
        <v>0</v>
      </c>
      <c r="W386" s="32">
        <f t="shared" si="1423"/>
        <v>0</v>
      </c>
      <c r="X386" s="32">
        <f t="shared" si="1267"/>
        <v>32875.5</v>
      </c>
      <c r="Y386" s="32">
        <f t="shared" si="1268"/>
        <v>32875.5</v>
      </c>
      <c r="Z386" s="32">
        <f t="shared" si="1269"/>
        <v>32875.5</v>
      </c>
      <c r="AA386" s="32">
        <f t="shared" si="1424"/>
        <v>0</v>
      </c>
      <c r="AB386" s="32">
        <f t="shared" si="1425"/>
        <v>0</v>
      </c>
      <c r="AC386" s="32">
        <f t="shared" si="1426"/>
        <v>0</v>
      </c>
      <c r="AD386" s="32">
        <f t="shared" si="1270"/>
        <v>32875.5</v>
      </c>
      <c r="AE386" s="32">
        <f t="shared" si="1271"/>
        <v>32875.5</v>
      </c>
      <c r="AF386" s="32">
        <f t="shared" si="1272"/>
        <v>32875.5</v>
      </c>
      <c r="AG386" s="32">
        <f t="shared" si="1427"/>
        <v>0</v>
      </c>
      <c r="AH386" s="32">
        <f t="shared" si="1428"/>
        <v>0</v>
      </c>
      <c r="AI386" s="32">
        <f t="shared" si="1429"/>
        <v>0</v>
      </c>
      <c r="AJ386" s="32">
        <f t="shared" si="1273"/>
        <v>32875.5</v>
      </c>
      <c r="AK386" s="32">
        <f t="shared" si="1274"/>
        <v>32875.5</v>
      </c>
      <c r="AL386" s="32">
        <f t="shared" si="1275"/>
        <v>32875.5</v>
      </c>
      <c r="AM386" s="32">
        <f t="shared" si="1430"/>
        <v>0</v>
      </c>
      <c r="AN386" s="32">
        <f t="shared" si="1431"/>
        <v>0</v>
      </c>
      <c r="AO386" s="32">
        <f t="shared" si="1432"/>
        <v>0</v>
      </c>
      <c r="AP386" s="32">
        <f t="shared" si="1276"/>
        <v>32875.5</v>
      </c>
      <c r="AQ386" s="32">
        <f t="shared" si="1277"/>
        <v>32875.5</v>
      </c>
      <c r="AR386" s="32">
        <f t="shared" si="1278"/>
        <v>32875.5</v>
      </c>
      <c r="AS386" s="32">
        <f t="shared" si="1433"/>
        <v>0</v>
      </c>
      <c r="AT386" s="32">
        <f t="shared" si="1434"/>
        <v>0</v>
      </c>
      <c r="AU386" s="32">
        <f t="shared" si="1435"/>
        <v>0</v>
      </c>
      <c r="AV386" s="32">
        <f t="shared" si="1279"/>
        <v>32875.5</v>
      </c>
      <c r="AW386" s="32">
        <f t="shared" si="1280"/>
        <v>32875.5</v>
      </c>
      <c r="AX386" s="32">
        <f t="shared" si="1281"/>
        <v>32875.5</v>
      </c>
      <c r="AY386" s="32">
        <f t="shared" si="1436"/>
        <v>0</v>
      </c>
      <c r="AZ386" s="32">
        <f t="shared" si="1437"/>
        <v>0</v>
      </c>
      <c r="BA386" s="32">
        <f t="shared" si="1438"/>
        <v>0</v>
      </c>
      <c r="BB386" s="32">
        <f t="shared" si="1282"/>
        <v>32875.5</v>
      </c>
      <c r="BC386" s="32">
        <f t="shared" si="1283"/>
        <v>32875.5</v>
      </c>
      <c r="BD386" s="32">
        <f t="shared" si="1284"/>
        <v>32875.5</v>
      </c>
      <c r="BE386" s="32">
        <f t="shared" si="1439"/>
        <v>0</v>
      </c>
      <c r="BF386" s="32">
        <f t="shared" si="1440"/>
        <v>0</v>
      </c>
      <c r="BG386" s="32">
        <f t="shared" si="1441"/>
        <v>0</v>
      </c>
      <c r="BH386" s="32">
        <f t="shared" si="1285"/>
        <v>32875.5</v>
      </c>
      <c r="BI386" s="32">
        <f t="shared" si="1286"/>
        <v>32875.5</v>
      </c>
      <c r="BJ386" s="32">
        <f t="shared" si="1287"/>
        <v>32875.5</v>
      </c>
      <c r="BK386" s="32">
        <f t="shared" si="1442"/>
        <v>0</v>
      </c>
      <c r="BL386" s="32">
        <f t="shared" si="1443"/>
        <v>0</v>
      </c>
      <c r="BM386" s="32">
        <f t="shared" si="1444"/>
        <v>0</v>
      </c>
      <c r="BN386" s="32">
        <f t="shared" si="1288"/>
        <v>32875.5</v>
      </c>
      <c r="BO386" s="32">
        <f t="shared" si="1289"/>
        <v>32875.5</v>
      </c>
      <c r="BP386" s="32">
        <f t="shared" si="1290"/>
        <v>32875.5</v>
      </c>
      <c r="BQ386" s="32">
        <f t="shared" si="1445"/>
        <v>0</v>
      </c>
      <c r="BR386" s="32">
        <f t="shared" si="1446"/>
        <v>0</v>
      </c>
      <c r="BS386" s="26">
        <f t="shared" si="1291"/>
        <v>32875.5</v>
      </c>
      <c r="BT386" s="26">
        <f t="shared" si="1292"/>
        <v>32875.5</v>
      </c>
      <c r="BU386" s="26">
        <f t="shared" si="1293"/>
        <v>32875.5</v>
      </c>
      <c r="BV386" s="32">
        <f t="shared" si="1447"/>
        <v>0</v>
      </c>
      <c r="BW386" s="32">
        <f t="shared" si="1448"/>
        <v>0</v>
      </c>
      <c r="BX386" s="32">
        <f t="shared" si="1294"/>
        <v>32875.5</v>
      </c>
      <c r="BY386" s="32">
        <f t="shared" si="1295"/>
        <v>32875.5</v>
      </c>
      <c r="BZ386" s="32">
        <f t="shared" si="1296"/>
        <v>32875.5</v>
      </c>
      <c r="CA386" s="32">
        <f t="shared" si="1449"/>
        <v>0</v>
      </c>
      <c r="CB386" s="32">
        <f t="shared" si="1450"/>
        <v>0</v>
      </c>
      <c r="CC386" s="32">
        <f t="shared" si="1451"/>
        <v>0</v>
      </c>
      <c r="CD386" s="32">
        <f t="shared" si="1402"/>
        <v>32875.5</v>
      </c>
      <c r="CE386" s="32">
        <f t="shared" si="1403"/>
        <v>32875.5</v>
      </c>
      <c r="CF386" s="32">
        <f t="shared" si="1404"/>
        <v>32875.5</v>
      </c>
      <c r="CG386" s="32">
        <f t="shared" si="1452"/>
        <v>0</v>
      </c>
      <c r="CH386" s="32">
        <f t="shared" si="1453"/>
        <v>0</v>
      </c>
      <c r="CI386" s="32">
        <f t="shared" si="1454"/>
        <v>0</v>
      </c>
      <c r="CJ386" s="32">
        <f t="shared" si="1405"/>
        <v>32875.5</v>
      </c>
      <c r="CK386" s="32">
        <f t="shared" si="1406"/>
        <v>32875.5</v>
      </c>
      <c r="CL386" s="32">
        <f t="shared" si="1407"/>
        <v>32875.5</v>
      </c>
      <c r="CM386" s="32">
        <f t="shared" si="1455"/>
        <v>0</v>
      </c>
      <c r="CN386" s="32">
        <f t="shared" si="1456"/>
        <v>0</v>
      </c>
      <c r="CO386" s="32">
        <f t="shared" si="1457"/>
        <v>0</v>
      </c>
      <c r="CP386" s="32">
        <f t="shared" si="1408"/>
        <v>32875.5</v>
      </c>
      <c r="CQ386" s="32">
        <f t="shared" si="1409"/>
        <v>32875.5</v>
      </c>
      <c r="CR386" s="32">
        <f t="shared" si="1410"/>
        <v>32875.5</v>
      </c>
      <c r="CS386" s="32">
        <f t="shared" si="1458"/>
        <v>0</v>
      </c>
      <c r="CT386" s="19"/>
      <c r="CU386" s="33"/>
      <c r="CW386" s="28" t="s">
        <v>25</v>
      </c>
    </row>
    <row r="387" spans="1:105" ht="46.8" hidden="1" x14ac:dyDescent="0.3">
      <c r="A387" s="16" t="s">
        <v>262</v>
      </c>
      <c r="B387" s="17"/>
      <c r="C387" s="16"/>
      <c r="D387" s="16"/>
      <c r="E387" s="34" t="s">
        <v>263</v>
      </c>
      <c r="F387" s="26">
        <f t="shared" ref="F387:K387" si="1459">F388+F392</f>
        <v>32875.5</v>
      </c>
      <c r="G387" s="26">
        <f t="shared" si="1459"/>
        <v>32875.5</v>
      </c>
      <c r="H387" s="26">
        <f t="shared" si="1459"/>
        <v>32875.5</v>
      </c>
      <c r="I387" s="26">
        <f t="shared" si="1459"/>
        <v>0</v>
      </c>
      <c r="J387" s="26">
        <f t="shared" si="1459"/>
        <v>0</v>
      </c>
      <c r="K387" s="26">
        <f t="shared" si="1459"/>
        <v>0</v>
      </c>
      <c r="L387" s="26">
        <f t="shared" si="1261"/>
        <v>32875.5</v>
      </c>
      <c r="M387" s="26">
        <f t="shared" si="1262"/>
        <v>32875.5</v>
      </c>
      <c r="N387" s="26">
        <f t="shared" si="1263"/>
        <v>32875.5</v>
      </c>
      <c r="O387" s="26">
        <f>O388+O392</f>
        <v>0</v>
      </c>
      <c r="P387" s="26">
        <f>P388+P392</f>
        <v>0</v>
      </c>
      <c r="Q387" s="26">
        <f>Q388+Q392</f>
        <v>0</v>
      </c>
      <c r="R387" s="26">
        <f t="shared" si="1264"/>
        <v>32875.5</v>
      </c>
      <c r="S387" s="26">
        <f t="shared" si="1265"/>
        <v>32875.5</v>
      </c>
      <c r="T387" s="26">
        <f t="shared" si="1266"/>
        <v>32875.5</v>
      </c>
      <c r="U387" s="26">
        <f>U388+U392</f>
        <v>0</v>
      </c>
      <c r="V387" s="26">
        <f>V388+V392</f>
        <v>0</v>
      </c>
      <c r="W387" s="26">
        <f>W388+W392</f>
        <v>0</v>
      </c>
      <c r="X387" s="26">
        <f t="shared" si="1267"/>
        <v>32875.5</v>
      </c>
      <c r="Y387" s="26">
        <f t="shared" si="1268"/>
        <v>32875.5</v>
      </c>
      <c r="Z387" s="26">
        <f t="shared" si="1269"/>
        <v>32875.5</v>
      </c>
      <c r="AA387" s="26">
        <f>AA388+AA392</f>
        <v>0</v>
      </c>
      <c r="AB387" s="26">
        <f>AB388+AB392</f>
        <v>0</v>
      </c>
      <c r="AC387" s="26">
        <f>AC388+AC392</f>
        <v>0</v>
      </c>
      <c r="AD387" s="26">
        <f t="shared" si="1270"/>
        <v>32875.5</v>
      </c>
      <c r="AE387" s="26">
        <f t="shared" si="1271"/>
        <v>32875.5</v>
      </c>
      <c r="AF387" s="26">
        <f t="shared" si="1272"/>
        <v>32875.5</v>
      </c>
      <c r="AG387" s="26">
        <f>AG388+AG392</f>
        <v>0</v>
      </c>
      <c r="AH387" s="26">
        <f>AH388+AH392</f>
        <v>0</v>
      </c>
      <c r="AI387" s="26">
        <f>AI388+AI392</f>
        <v>0</v>
      </c>
      <c r="AJ387" s="26">
        <f t="shared" si="1273"/>
        <v>32875.5</v>
      </c>
      <c r="AK387" s="26">
        <f t="shared" si="1274"/>
        <v>32875.5</v>
      </c>
      <c r="AL387" s="26">
        <f t="shared" si="1275"/>
        <v>32875.5</v>
      </c>
      <c r="AM387" s="26">
        <f>AM388+AM392</f>
        <v>0</v>
      </c>
      <c r="AN387" s="26">
        <f>AN388+AN392</f>
        <v>0</v>
      </c>
      <c r="AO387" s="26">
        <f>AO388+AO392</f>
        <v>0</v>
      </c>
      <c r="AP387" s="26">
        <f t="shared" si="1276"/>
        <v>32875.5</v>
      </c>
      <c r="AQ387" s="26">
        <f t="shared" si="1277"/>
        <v>32875.5</v>
      </c>
      <c r="AR387" s="26">
        <f t="shared" si="1278"/>
        <v>32875.5</v>
      </c>
      <c r="AS387" s="26">
        <f>AS388+AS392</f>
        <v>0</v>
      </c>
      <c r="AT387" s="26">
        <f>AT388+AT392</f>
        <v>0</v>
      </c>
      <c r="AU387" s="26">
        <f>AU388+AU392</f>
        <v>0</v>
      </c>
      <c r="AV387" s="26">
        <f t="shared" si="1279"/>
        <v>32875.5</v>
      </c>
      <c r="AW387" s="26">
        <f t="shared" si="1280"/>
        <v>32875.5</v>
      </c>
      <c r="AX387" s="26">
        <f t="shared" si="1281"/>
        <v>32875.5</v>
      </c>
      <c r="AY387" s="26">
        <f>AY388+AY392</f>
        <v>0</v>
      </c>
      <c r="AZ387" s="26">
        <f>AZ388+AZ392</f>
        <v>0</v>
      </c>
      <c r="BA387" s="26">
        <f>BA388+BA392</f>
        <v>0</v>
      </c>
      <c r="BB387" s="26">
        <f t="shared" si="1282"/>
        <v>32875.5</v>
      </c>
      <c r="BC387" s="26">
        <f t="shared" si="1283"/>
        <v>32875.5</v>
      </c>
      <c r="BD387" s="26">
        <f t="shared" si="1284"/>
        <v>32875.5</v>
      </c>
      <c r="BE387" s="26">
        <f>BE388+BE392</f>
        <v>0</v>
      </c>
      <c r="BF387" s="26">
        <f>BF388+BF392</f>
        <v>0</v>
      </c>
      <c r="BG387" s="26">
        <f>BG388+BG392</f>
        <v>0</v>
      </c>
      <c r="BH387" s="26">
        <f t="shared" si="1285"/>
        <v>32875.5</v>
      </c>
      <c r="BI387" s="26">
        <f t="shared" si="1286"/>
        <v>32875.5</v>
      </c>
      <c r="BJ387" s="26">
        <f t="shared" si="1287"/>
        <v>32875.5</v>
      </c>
      <c r="BK387" s="26">
        <f>BK388+BK392</f>
        <v>0</v>
      </c>
      <c r="BL387" s="26">
        <f>BL388+BL392</f>
        <v>0</v>
      </c>
      <c r="BM387" s="26">
        <f>BM388+BM392</f>
        <v>0</v>
      </c>
      <c r="BN387" s="26">
        <f t="shared" si="1288"/>
        <v>32875.5</v>
      </c>
      <c r="BO387" s="26">
        <f t="shared" si="1289"/>
        <v>32875.5</v>
      </c>
      <c r="BP387" s="26">
        <f t="shared" si="1290"/>
        <v>32875.5</v>
      </c>
      <c r="BQ387" s="26">
        <f>BQ388+BQ392</f>
        <v>0</v>
      </c>
      <c r="BR387" s="26">
        <f>BR388+BR392</f>
        <v>0</v>
      </c>
      <c r="BS387" s="26">
        <f t="shared" si="1291"/>
        <v>32875.5</v>
      </c>
      <c r="BT387" s="26">
        <f t="shared" si="1292"/>
        <v>32875.5</v>
      </c>
      <c r="BU387" s="26">
        <f t="shared" si="1293"/>
        <v>32875.5</v>
      </c>
      <c r="BV387" s="26">
        <f>BV388+BV392</f>
        <v>0</v>
      </c>
      <c r="BW387" s="26">
        <f>BW388+BW392</f>
        <v>0</v>
      </c>
      <c r="BX387" s="26">
        <f t="shared" si="1294"/>
        <v>32875.5</v>
      </c>
      <c r="BY387" s="26">
        <f t="shared" si="1295"/>
        <v>32875.5</v>
      </c>
      <c r="BZ387" s="26">
        <f t="shared" si="1296"/>
        <v>32875.5</v>
      </c>
      <c r="CA387" s="26">
        <f>CA388+CA392</f>
        <v>0</v>
      </c>
      <c r="CB387" s="26">
        <f>CB388+CB392</f>
        <v>0</v>
      </c>
      <c r="CC387" s="26">
        <f>CC388+CC392</f>
        <v>0</v>
      </c>
      <c r="CD387" s="26">
        <f t="shared" si="1402"/>
        <v>32875.5</v>
      </c>
      <c r="CE387" s="26">
        <f t="shared" si="1403"/>
        <v>32875.5</v>
      </c>
      <c r="CF387" s="26">
        <f t="shared" si="1404"/>
        <v>32875.5</v>
      </c>
      <c r="CG387" s="26">
        <f>CG388+CG392</f>
        <v>0</v>
      </c>
      <c r="CH387" s="26">
        <f>CH388+CH392</f>
        <v>0</v>
      </c>
      <c r="CI387" s="26">
        <f>CI388+CI392</f>
        <v>0</v>
      </c>
      <c r="CJ387" s="26">
        <f t="shared" si="1405"/>
        <v>32875.5</v>
      </c>
      <c r="CK387" s="26">
        <f t="shared" si="1406"/>
        <v>32875.5</v>
      </c>
      <c r="CL387" s="26">
        <f t="shared" si="1407"/>
        <v>32875.5</v>
      </c>
      <c r="CM387" s="26">
        <f>CM388+CM392</f>
        <v>0</v>
      </c>
      <c r="CN387" s="26">
        <f>CN388+CN392</f>
        <v>0</v>
      </c>
      <c r="CO387" s="26">
        <f>CO388+CO392</f>
        <v>0</v>
      </c>
      <c r="CP387" s="26">
        <f t="shared" si="1408"/>
        <v>32875.5</v>
      </c>
      <c r="CQ387" s="26">
        <f t="shared" si="1409"/>
        <v>32875.5</v>
      </c>
      <c r="CR387" s="26">
        <f t="shared" si="1410"/>
        <v>32875.5</v>
      </c>
      <c r="CS387" s="26">
        <f>CS388+CS392</f>
        <v>0</v>
      </c>
      <c r="CT387" s="19"/>
      <c r="CU387" s="35"/>
      <c r="CX387" s="1" t="s">
        <v>26</v>
      </c>
    </row>
    <row r="388" spans="1:105" ht="31.2" hidden="1" x14ac:dyDescent="0.3">
      <c r="A388" s="16" t="s">
        <v>264</v>
      </c>
      <c r="B388" s="17"/>
      <c r="C388" s="16"/>
      <c r="D388" s="16"/>
      <c r="E388" s="34" t="s">
        <v>265</v>
      </c>
      <c r="F388" s="26">
        <f t="shared" ref="F388:F394" si="1460">F389</f>
        <v>6374.4</v>
      </c>
      <c r="G388" s="26">
        <f t="shared" ref="G388:G394" si="1461">G389</f>
        <v>6374.4</v>
      </c>
      <c r="H388" s="26">
        <f t="shared" ref="H388:H394" si="1462">H389</f>
        <v>6374.4</v>
      </c>
      <c r="I388" s="26">
        <f t="shared" ref="I388:I394" si="1463">I389</f>
        <v>0</v>
      </c>
      <c r="J388" s="26">
        <f t="shared" ref="J388:J394" si="1464">J389</f>
        <v>0</v>
      </c>
      <c r="K388" s="26">
        <f t="shared" ref="K388:K394" si="1465">K389</f>
        <v>0</v>
      </c>
      <c r="L388" s="26">
        <f t="shared" si="1261"/>
        <v>6374.4</v>
      </c>
      <c r="M388" s="26">
        <f t="shared" si="1262"/>
        <v>6374.4</v>
      </c>
      <c r="N388" s="26">
        <f t="shared" si="1263"/>
        <v>6374.4</v>
      </c>
      <c r="O388" s="26">
        <f t="shared" ref="O388:O394" si="1466">O389</f>
        <v>0</v>
      </c>
      <c r="P388" s="26">
        <f t="shared" ref="P388:P394" si="1467">P389</f>
        <v>0</v>
      </c>
      <c r="Q388" s="26">
        <f t="shared" ref="Q388:Q394" si="1468">Q389</f>
        <v>0</v>
      </c>
      <c r="R388" s="26">
        <f t="shared" si="1264"/>
        <v>6374.4</v>
      </c>
      <c r="S388" s="26">
        <f t="shared" si="1265"/>
        <v>6374.4</v>
      </c>
      <c r="T388" s="26">
        <f t="shared" si="1266"/>
        <v>6374.4</v>
      </c>
      <c r="U388" s="26">
        <f t="shared" ref="U388:U394" si="1469">U389</f>
        <v>0</v>
      </c>
      <c r="V388" s="26">
        <f t="shared" ref="V388:V394" si="1470">V389</f>
        <v>0</v>
      </c>
      <c r="W388" s="26">
        <f t="shared" ref="W388:W394" si="1471">W389</f>
        <v>0</v>
      </c>
      <c r="X388" s="26">
        <f t="shared" si="1267"/>
        <v>6374.4</v>
      </c>
      <c r="Y388" s="26">
        <f t="shared" si="1268"/>
        <v>6374.4</v>
      </c>
      <c r="Z388" s="26">
        <f t="shared" si="1269"/>
        <v>6374.4</v>
      </c>
      <c r="AA388" s="26">
        <f t="shared" ref="AA388:AA394" si="1472">AA389</f>
        <v>0</v>
      </c>
      <c r="AB388" s="26">
        <f t="shared" ref="AB388:AB394" si="1473">AB389</f>
        <v>0</v>
      </c>
      <c r="AC388" s="26">
        <f t="shared" ref="AC388:AC394" si="1474">AC389</f>
        <v>0</v>
      </c>
      <c r="AD388" s="26">
        <f t="shared" si="1270"/>
        <v>6374.4</v>
      </c>
      <c r="AE388" s="26">
        <f t="shared" si="1271"/>
        <v>6374.4</v>
      </c>
      <c r="AF388" s="26">
        <f t="shared" si="1272"/>
        <v>6374.4</v>
      </c>
      <c r="AG388" s="26">
        <f t="shared" ref="AG388:AG394" si="1475">AG389</f>
        <v>0</v>
      </c>
      <c r="AH388" s="26">
        <f t="shared" ref="AH388:AH394" si="1476">AH389</f>
        <v>0</v>
      </c>
      <c r="AI388" s="26">
        <f t="shared" ref="AI388:AI394" si="1477">AI389</f>
        <v>0</v>
      </c>
      <c r="AJ388" s="26">
        <f t="shared" si="1273"/>
        <v>6374.4</v>
      </c>
      <c r="AK388" s="26">
        <f t="shared" si="1274"/>
        <v>6374.4</v>
      </c>
      <c r="AL388" s="26">
        <f t="shared" si="1275"/>
        <v>6374.4</v>
      </c>
      <c r="AM388" s="26">
        <f t="shared" ref="AM388:AM394" si="1478">AM389</f>
        <v>0</v>
      </c>
      <c r="AN388" s="26">
        <f t="shared" ref="AN388:AN394" si="1479">AN389</f>
        <v>0</v>
      </c>
      <c r="AO388" s="26">
        <f t="shared" ref="AO388:AO394" si="1480">AO389</f>
        <v>0</v>
      </c>
      <c r="AP388" s="26">
        <f t="shared" si="1276"/>
        <v>6374.4</v>
      </c>
      <c r="AQ388" s="26">
        <f t="shared" si="1277"/>
        <v>6374.4</v>
      </c>
      <c r="AR388" s="26">
        <f t="shared" si="1278"/>
        <v>6374.4</v>
      </c>
      <c r="AS388" s="26">
        <f t="shared" ref="AS388:AS394" si="1481">AS389</f>
        <v>0</v>
      </c>
      <c r="AT388" s="26">
        <f t="shared" ref="AT388:AT394" si="1482">AT389</f>
        <v>0</v>
      </c>
      <c r="AU388" s="26">
        <f t="shared" ref="AU388:AU394" si="1483">AU389</f>
        <v>0</v>
      </c>
      <c r="AV388" s="26">
        <f t="shared" si="1279"/>
        <v>6374.4</v>
      </c>
      <c r="AW388" s="26">
        <f t="shared" si="1280"/>
        <v>6374.4</v>
      </c>
      <c r="AX388" s="26">
        <f t="shared" si="1281"/>
        <v>6374.4</v>
      </c>
      <c r="AY388" s="26">
        <f t="shared" ref="AY388:AY394" si="1484">AY389</f>
        <v>0</v>
      </c>
      <c r="AZ388" s="26">
        <f t="shared" ref="AZ388:AZ394" si="1485">AZ389</f>
        <v>0</v>
      </c>
      <c r="BA388" s="26">
        <f t="shared" ref="BA388:BA394" si="1486">BA389</f>
        <v>0</v>
      </c>
      <c r="BB388" s="26">
        <f t="shared" si="1282"/>
        <v>6374.4</v>
      </c>
      <c r="BC388" s="26">
        <f t="shared" si="1283"/>
        <v>6374.4</v>
      </c>
      <c r="BD388" s="26">
        <f t="shared" si="1284"/>
        <v>6374.4</v>
      </c>
      <c r="BE388" s="26">
        <f t="shared" ref="BE388:BE394" si="1487">BE389</f>
        <v>0</v>
      </c>
      <c r="BF388" s="26">
        <f t="shared" ref="BF388:BF394" si="1488">BF389</f>
        <v>0</v>
      </c>
      <c r="BG388" s="26">
        <f t="shared" ref="BG388:BG394" si="1489">BG389</f>
        <v>0</v>
      </c>
      <c r="BH388" s="26">
        <f t="shared" si="1285"/>
        <v>6374.4</v>
      </c>
      <c r="BI388" s="26">
        <f t="shared" si="1286"/>
        <v>6374.4</v>
      </c>
      <c r="BJ388" s="26">
        <f t="shared" si="1287"/>
        <v>6374.4</v>
      </c>
      <c r="BK388" s="26">
        <f t="shared" ref="BK388:BK394" si="1490">BK389</f>
        <v>0</v>
      </c>
      <c r="BL388" s="26">
        <f t="shared" ref="BL388:BL394" si="1491">BL389</f>
        <v>0</v>
      </c>
      <c r="BM388" s="26">
        <f t="shared" ref="BM388:BM394" si="1492">BM389</f>
        <v>0</v>
      </c>
      <c r="BN388" s="26">
        <f t="shared" si="1288"/>
        <v>6374.4</v>
      </c>
      <c r="BO388" s="26">
        <f t="shared" si="1289"/>
        <v>6374.4</v>
      </c>
      <c r="BP388" s="26">
        <f t="shared" si="1290"/>
        <v>6374.4</v>
      </c>
      <c r="BQ388" s="26">
        <f t="shared" ref="BQ388:BQ394" si="1493">BQ389</f>
        <v>0</v>
      </c>
      <c r="BR388" s="26">
        <f t="shared" ref="BR388:BR394" si="1494">BR389</f>
        <v>0</v>
      </c>
      <c r="BS388" s="26">
        <f t="shared" si="1291"/>
        <v>6374.4</v>
      </c>
      <c r="BT388" s="26">
        <f t="shared" si="1292"/>
        <v>6374.4</v>
      </c>
      <c r="BU388" s="26">
        <f t="shared" si="1293"/>
        <v>6374.4</v>
      </c>
      <c r="BV388" s="26">
        <f t="shared" ref="BV388:BV394" si="1495">BV389</f>
        <v>0</v>
      </c>
      <c r="BW388" s="26">
        <f t="shared" ref="BW388:BW394" si="1496">BW389</f>
        <v>0</v>
      </c>
      <c r="BX388" s="26">
        <f t="shared" si="1294"/>
        <v>6374.4</v>
      </c>
      <c r="BY388" s="26">
        <f t="shared" si="1295"/>
        <v>6374.4</v>
      </c>
      <c r="BZ388" s="26">
        <f t="shared" si="1296"/>
        <v>6374.4</v>
      </c>
      <c r="CA388" s="26">
        <f t="shared" ref="CA388:CA394" si="1497">CA389</f>
        <v>0</v>
      </c>
      <c r="CB388" s="26">
        <f t="shared" ref="CB388:CB394" si="1498">CB389</f>
        <v>0</v>
      </c>
      <c r="CC388" s="26">
        <f t="shared" ref="CC388:CC394" si="1499">CC389</f>
        <v>0</v>
      </c>
      <c r="CD388" s="26">
        <f t="shared" si="1402"/>
        <v>6374.4</v>
      </c>
      <c r="CE388" s="26">
        <f t="shared" si="1403"/>
        <v>6374.4</v>
      </c>
      <c r="CF388" s="26">
        <f t="shared" si="1404"/>
        <v>6374.4</v>
      </c>
      <c r="CG388" s="26">
        <f t="shared" ref="CG388:CG394" si="1500">CG389</f>
        <v>0</v>
      </c>
      <c r="CH388" s="26">
        <f t="shared" ref="CH388:CH394" si="1501">CH389</f>
        <v>0</v>
      </c>
      <c r="CI388" s="26">
        <f t="shared" ref="CI388:CI394" si="1502">CI389</f>
        <v>0</v>
      </c>
      <c r="CJ388" s="26">
        <f t="shared" si="1405"/>
        <v>6374.4</v>
      </c>
      <c r="CK388" s="26">
        <f t="shared" si="1406"/>
        <v>6374.4</v>
      </c>
      <c r="CL388" s="26">
        <f t="shared" si="1407"/>
        <v>6374.4</v>
      </c>
      <c r="CM388" s="26">
        <f t="shared" ref="CM388:CM394" si="1503">CM389</f>
        <v>0</v>
      </c>
      <c r="CN388" s="26">
        <f t="shared" ref="CN388:CN394" si="1504">CN389</f>
        <v>0</v>
      </c>
      <c r="CO388" s="26">
        <f t="shared" ref="CO388:CO394" si="1505">CO389</f>
        <v>0</v>
      </c>
      <c r="CP388" s="26">
        <f t="shared" si="1408"/>
        <v>6374.4</v>
      </c>
      <c r="CQ388" s="26">
        <f t="shared" si="1409"/>
        <v>6374.4</v>
      </c>
      <c r="CR388" s="26">
        <f t="shared" si="1410"/>
        <v>6374.4</v>
      </c>
      <c r="CS388" s="26">
        <f t="shared" ref="CS388:CS394" si="1506">CS389</f>
        <v>0</v>
      </c>
      <c r="CT388" s="19"/>
      <c r="CU388" s="35"/>
      <c r="DA388" s="1" t="s">
        <v>29</v>
      </c>
    </row>
    <row r="389" spans="1:105" ht="46.8" hidden="1" x14ac:dyDescent="0.3">
      <c r="A389" s="16" t="s">
        <v>264</v>
      </c>
      <c r="B389" s="17">
        <v>600</v>
      </c>
      <c r="C389" s="16"/>
      <c r="D389" s="16"/>
      <c r="E389" s="34" t="s">
        <v>43</v>
      </c>
      <c r="F389" s="26">
        <f t="shared" si="1460"/>
        <v>6374.4</v>
      </c>
      <c r="G389" s="26">
        <f t="shared" si="1461"/>
        <v>6374.4</v>
      </c>
      <c r="H389" s="26">
        <f t="shared" si="1462"/>
        <v>6374.4</v>
      </c>
      <c r="I389" s="26">
        <f t="shared" si="1463"/>
        <v>0</v>
      </c>
      <c r="J389" s="26">
        <f t="shared" si="1464"/>
        <v>0</v>
      </c>
      <c r="K389" s="26">
        <f t="shared" si="1465"/>
        <v>0</v>
      </c>
      <c r="L389" s="26">
        <f t="shared" si="1261"/>
        <v>6374.4</v>
      </c>
      <c r="M389" s="26">
        <f t="shared" si="1262"/>
        <v>6374.4</v>
      </c>
      <c r="N389" s="26">
        <f t="shared" si="1263"/>
        <v>6374.4</v>
      </c>
      <c r="O389" s="26">
        <f t="shared" si="1466"/>
        <v>0</v>
      </c>
      <c r="P389" s="26">
        <f t="shared" si="1467"/>
        <v>0</v>
      </c>
      <c r="Q389" s="26">
        <f t="shared" si="1468"/>
        <v>0</v>
      </c>
      <c r="R389" s="26">
        <f t="shared" si="1264"/>
        <v>6374.4</v>
      </c>
      <c r="S389" s="26">
        <f t="shared" si="1265"/>
        <v>6374.4</v>
      </c>
      <c r="T389" s="26">
        <f t="shared" si="1266"/>
        <v>6374.4</v>
      </c>
      <c r="U389" s="26">
        <f t="shared" si="1469"/>
        <v>0</v>
      </c>
      <c r="V389" s="26">
        <f t="shared" si="1470"/>
        <v>0</v>
      </c>
      <c r="W389" s="26">
        <f t="shared" si="1471"/>
        <v>0</v>
      </c>
      <c r="X389" s="26">
        <f t="shared" si="1267"/>
        <v>6374.4</v>
      </c>
      <c r="Y389" s="26">
        <f t="shared" si="1268"/>
        <v>6374.4</v>
      </c>
      <c r="Z389" s="26">
        <f t="shared" si="1269"/>
        <v>6374.4</v>
      </c>
      <c r="AA389" s="26">
        <f t="shared" si="1472"/>
        <v>0</v>
      </c>
      <c r="AB389" s="26">
        <f t="shared" si="1473"/>
        <v>0</v>
      </c>
      <c r="AC389" s="26">
        <f t="shared" si="1474"/>
        <v>0</v>
      </c>
      <c r="AD389" s="26">
        <f t="shared" si="1270"/>
        <v>6374.4</v>
      </c>
      <c r="AE389" s="26">
        <f t="shared" si="1271"/>
        <v>6374.4</v>
      </c>
      <c r="AF389" s="26">
        <f t="shared" si="1272"/>
        <v>6374.4</v>
      </c>
      <c r="AG389" s="26">
        <f t="shared" si="1475"/>
        <v>0</v>
      </c>
      <c r="AH389" s="26">
        <f t="shared" si="1476"/>
        <v>0</v>
      </c>
      <c r="AI389" s="26">
        <f t="shared" si="1477"/>
        <v>0</v>
      </c>
      <c r="AJ389" s="26">
        <f t="shared" si="1273"/>
        <v>6374.4</v>
      </c>
      <c r="AK389" s="26">
        <f t="shared" si="1274"/>
        <v>6374.4</v>
      </c>
      <c r="AL389" s="26">
        <f t="shared" si="1275"/>
        <v>6374.4</v>
      </c>
      <c r="AM389" s="26">
        <f t="shared" si="1478"/>
        <v>0</v>
      </c>
      <c r="AN389" s="26">
        <f t="shared" si="1479"/>
        <v>0</v>
      </c>
      <c r="AO389" s="26">
        <f t="shared" si="1480"/>
        <v>0</v>
      </c>
      <c r="AP389" s="26">
        <f t="shared" si="1276"/>
        <v>6374.4</v>
      </c>
      <c r="AQ389" s="26">
        <f t="shared" si="1277"/>
        <v>6374.4</v>
      </c>
      <c r="AR389" s="26">
        <f t="shared" si="1278"/>
        <v>6374.4</v>
      </c>
      <c r="AS389" s="26">
        <f t="shared" si="1481"/>
        <v>0</v>
      </c>
      <c r="AT389" s="26">
        <f t="shared" si="1482"/>
        <v>0</v>
      </c>
      <c r="AU389" s="26">
        <f t="shared" si="1483"/>
        <v>0</v>
      </c>
      <c r="AV389" s="26">
        <f t="shared" si="1279"/>
        <v>6374.4</v>
      </c>
      <c r="AW389" s="26">
        <f t="shared" si="1280"/>
        <v>6374.4</v>
      </c>
      <c r="AX389" s="26">
        <f t="shared" si="1281"/>
        <v>6374.4</v>
      </c>
      <c r="AY389" s="26">
        <f t="shared" si="1484"/>
        <v>0</v>
      </c>
      <c r="AZ389" s="26">
        <f t="shared" si="1485"/>
        <v>0</v>
      </c>
      <c r="BA389" s="26">
        <f t="shared" si="1486"/>
        <v>0</v>
      </c>
      <c r="BB389" s="26">
        <f t="shared" si="1282"/>
        <v>6374.4</v>
      </c>
      <c r="BC389" s="26">
        <f t="shared" si="1283"/>
        <v>6374.4</v>
      </c>
      <c r="BD389" s="26">
        <f t="shared" si="1284"/>
        <v>6374.4</v>
      </c>
      <c r="BE389" s="26">
        <f t="shared" si="1487"/>
        <v>0</v>
      </c>
      <c r="BF389" s="26">
        <f t="shared" si="1488"/>
        <v>0</v>
      </c>
      <c r="BG389" s="26">
        <f t="shared" si="1489"/>
        <v>0</v>
      </c>
      <c r="BH389" s="26">
        <f t="shared" si="1285"/>
        <v>6374.4</v>
      </c>
      <c r="BI389" s="26">
        <f t="shared" si="1286"/>
        <v>6374.4</v>
      </c>
      <c r="BJ389" s="26">
        <f t="shared" si="1287"/>
        <v>6374.4</v>
      </c>
      <c r="BK389" s="26">
        <f t="shared" si="1490"/>
        <v>0</v>
      </c>
      <c r="BL389" s="26">
        <f t="shared" si="1491"/>
        <v>0</v>
      </c>
      <c r="BM389" s="26">
        <f t="shared" si="1492"/>
        <v>0</v>
      </c>
      <c r="BN389" s="26">
        <f t="shared" si="1288"/>
        <v>6374.4</v>
      </c>
      <c r="BO389" s="26">
        <f t="shared" si="1289"/>
        <v>6374.4</v>
      </c>
      <c r="BP389" s="26">
        <f t="shared" si="1290"/>
        <v>6374.4</v>
      </c>
      <c r="BQ389" s="26">
        <f t="shared" si="1493"/>
        <v>0</v>
      </c>
      <c r="BR389" s="26">
        <f t="shared" si="1494"/>
        <v>0</v>
      </c>
      <c r="BS389" s="26">
        <f t="shared" si="1291"/>
        <v>6374.4</v>
      </c>
      <c r="BT389" s="26">
        <f t="shared" si="1292"/>
        <v>6374.4</v>
      </c>
      <c r="BU389" s="26">
        <f t="shared" si="1293"/>
        <v>6374.4</v>
      </c>
      <c r="BV389" s="26">
        <f t="shared" si="1495"/>
        <v>0</v>
      </c>
      <c r="BW389" s="26">
        <f t="shared" si="1496"/>
        <v>0</v>
      </c>
      <c r="BX389" s="26">
        <f t="shared" si="1294"/>
        <v>6374.4</v>
      </c>
      <c r="BY389" s="26">
        <f t="shared" si="1295"/>
        <v>6374.4</v>
      </c>
      <c r="BZ389" s="26">
        <f t="shared" si="1296"/>
        <v>6374.4</v>
      </c>
      <c r="CA389" s="26">
        <f t="shared" si="1497"/>
        <v>0</v>
      </c>
      <c r="CB389" s="26">
        <f t="shared" si="1498"/>
        <v>0</v>
      </c>
      <c r="CC389" s="26">
        <f t="shared" si="1499"/>
        <v>0</v>
      </c>
      <c r="CD389" s="26">
        <f t="shared" si="1402"/>
        <v>6374.4</v>
      </c>
      <c r="CE389" s="26">
        <f t="shared" si="1403"/>
        <v>6374.4</v>
      </c>
      <c r="CF389" s="26">
        <f t="shared" si="1404"/>
        <v>6374.4</v>
      </c>
      <c r="CG389" s="26">
        <f t="shared" si="1500"/>
        <v>0</v>
      </c>
      <c r="CH389" s="26">
        <f t="shared" si="1501"/>
        <v>0</v>
      </c>
      <c r="CI389" s="26">
        <f t="shared" si="1502"/>
        <v>0</v>
      </c>
      <c r="CJ389" s="26">
        <f t="shared" si="1405"/>
        <v>6374.4</v>
      </c>
      <c r="CK389" s="26">
        <f t="shared" si="1406"/>
        <v>6374.4</v>
      </c>
      <c r="CL389" s="26">
        <f t="shared" si="1407"/>
        <v>6374.4</v>
      </c>
      <c r="CM389" s="26">
        <f t="shared" si="1503"/>
        <v>0</v>
      </c>
      <c r="CN389" s="26">
        <f t="shared" si="1504"/>
        <v>0</v>
      </c>
      <c r="CO389" s="26">
        <f t="shared" si="1505"/>
        <v>0</v>
      </c>
      <c r="CP389" s="26">
        <f t="shared" si="1408"/>
        <v>6374.4</v>
      </c>
      <c r="CQ389" s="26">
        <f t="shared" si="1409"/>
        <v>6374.4</v>
      </c>
      <c r="CR389" s="26">
        <f t="shared" si="1410"/>
        <v>6374.4</v>
      </c>
      <c r="CS389" s="26">
        <f t="shared" si="1506"/>
        <v>0</v>
      </c>
      <c r="CT389" s="19"/>
      <c r="CU389" s="35"/>
      <c r="CY389" s="1" t="s">
        <v>27</v>
      </c>
    </row>
    <row r="390" spans="1:105" hidden="1" x14ac:dyDescent="0.3">
      <c r="A390" s="16" t="s">
        <v>264</v>
      </c>
      <c r="B390" s="17">
        <v>620</v>
      </c>
      <c r="C390" s="16"/>
      <c r="D390" s="16"/>
      <c r="E390" s="34" t="s">
        <v>44</v>
      </c>
      <c r="F390" s="26">
        <f t="shared" si="1460"/>
        <v>6374.4</v>
      </c>
      <c r="G390" s="26">
        <f t="shared" si="1461"/>
        <v>6374.4</v>
      </c>
      <c r="H390" s="26">
        <f t="shared" si="1462"/>
        <v>6374.4</v>
      </c>
      <c r="I390" s="26">
        <f t="shared" si="1463"/>
        <v>0</v>
      </c>
      <c r="J390" s="26">
        <f t="shared" si="1464"/>
        <v>0</v>
      </c>
      <c r="K390" s="26">
        <f t="shared" si="1465"/>
        <v>0</v>
      </c>
      <c r="L390" s="26">
        <f t="shared" si="1261"/>
        <v>6374.4</v>
      </c>
      <c r="M390" s="26">
        <f t="shared" si="1262"/>
        <v>6374.4</v>
      </c>
      <c r="N390" s="26">
        <f t="shared" si="1263"/>
        <v>6374.4</v>
      </c>
      <c r="O390" s="26">
        <f t="shared" si="1466"/>
        <v>0</v>
      </c>
      <c r="P390" s="26">
        <f t="shared" si="1467"/>
        <v>0</v>
      </c>
      <c r="Q390" s="26">
        <f t="shared" si="1468"/>
        <v>0</v>
      </c>
      <c r="R390" s="26">
        <f t="shared" si="1264"/>
        <v>6374.4</v>
      </c>
      <c r="S390" s="26">
        <f t="shared" si="1265"/>
        <v>6374.4</v>
      </c>
      <c r="T390" s="26">
        <f t="shared" si="1266"/>
        <v>6374.4</v>
      </c>
      <c r="U390" s="26">
        <f t="shared" si="1469"/>
        <v>0</v>
      </c>
      <c r="V390" s="26">
        <f t="shared" si="1470"/>
        <v>0</v>
      </c>
      <c r="W390" s="26">
        <f t="shared" si="1471"/>
        <v>0</v>
      </c>
      <c r="X390" s="26">
        <f t="shared" si="1267"/>
        <v>6374.4</v>
      </c>
      <c r="Y390" s="26">
        <f t="shared" si="1268"/>
        <v>6374.4</v>
      </c>
      <c r="Z390" s="26">
        <f t="shared" si="1269"/>
        <v>6374.4</v>
      </c>
      <c r="AA390" s="26">
        <f t="shared" si="1472"/>
        <v>0</v>
      </c>
      <c r="AB390" s="26">
        <f t="shared" si="1473"/>
        <v>0</v>
      </c>
      <c r="AC390" s="26">
        <f t="shared" si="1474"/>
        <v>0</v>
      </c>
      <c r="AD390" s="26">
        <f t="shared" si="1270"/>
        <v>6374.4</v>
      </c>
      <c r="AE390" s="26">
        <f t="shared" si="1271"/>
        <v>6374.4</v>
      </c>
      <c r="AF390" s="26">
        <f t="shared" si="1272"/>
        <v>6374.4</v>
      </c>
      <c r="AG390" s="26">
        <f t="shared" si="1475"/>
        <v>0</v>
      </c>
      <c r="AH390" s="26">
        <f t="shared" si="1476"/>
        <v>0</v>
      </c>
      <c r="AI390" s="26">
        <f t="shared" si="1477"/>
        <v>0</v>
      </c>
      <c r="AJ390" s="26">
        <f t="shared" si="1273"/>
        <v>6374.4</v>
      </c>
      <c r="AK390" s="26">
        <f t="shared" si="1274"/>
        <v>6374.4</v>
      </c>
      <c r="AL390" s="26">
        <f t="shared" si="1275"/>
        <v>6374.4</v>
      </c>
      <c r="AM390" s="26">
        <f t="shared" si="1478"/>
        <v>0</v>
      </c>
      <c r="AN390" s="26">
        <f t="shared" si="1479"/>
        <v>0</v>
      </c>
      <c r="AO390" s="26">
        <f t="shared" si="1480"/>
        <v>0</v>
      </c>
      <c r="AP390" s="26">
        <f t="shared" si="1276"/>
        <v>6374.4</v>
      </c>
      <c r="AQ390" s="26">
        <f t="shared" si="1277"/>
        <v>6374.4</v>
      </c>
      <c r="AR390" s="26">
        <f t="shared" si="1278"/>
        <v>6374.4</v>
      </c>
      <c r="AS390" s="26">
        <f t="shared" si="1481"/>
        <v>0</v>
      </c>
      <c r="AT390" s="26">
        <f t="shared" si="1482"/>
        <v>0</v>
      </c>
      <c r="AU390" s="26">
        <f t="shared" si="1483"/>
        <v>0</v>
      </c>
      <c r="AV390" s="26">
        <f t="shared" si="1279"/>
        <v>6374.4</v>
      </c>
      <c r="AW390" s="26">
        <f t="shared" si="1280"/>
        <v>6374.4</v>
      </c>
      <c r="AX390" s="26">
        <f t="shared" si="1281"/>
        <v>6374.4</v>
      </c>
      <c r="AY390" s="26">
        <f t="shared" si="1484"/>
        <v>0</v>
      </c>
      <c r="AZ390" s="26">
        <f t="shared" si="1485"/>
        <v>0</v>
      </c>
      <c r="BA390" s="26">
        <f t="shared" si="1486"/>
        <v>0</v>
      </c>
      <c r="BB390" s="26">
        <f t="shared" si="1282"/>
        <v>6374.4</v>
      </c>
      <c r="BC390" s="26">
        <f t="shared" si="1283"/>
        <v>6374.4</v>
      </c>
      <c r="BD390" s="26">
        <f t="shared" si="1284"/>
        <v>6374.4</v>
      </c>
      <c r="BE390" s="26">
        <f t="shared" si="1487"/>
        <v>0</v>
      </c>
      <c r="BF390" s="26">
        <f t="shared" si="1488"/>
        <v>0</v>
      </c>
      <c r="BG390" s="26">
        <f t="shared" si="1489"/>
        <v>0</v>
      </c>
      <c r="BH390" s="26">
        <f t="shared" si="1285"/>
        <v>6374.4</v>
      </c>
      <c r="BI390" s="26">
        <f t="shared" si="1286"/>
        <v>6374.4</v>
      </c>
      <c r="BJ390" s="26">
        <f t="shared" si="1287"/>
        <v>6374.4</v>
      </c>
      <c r="BK390" s="26">
        <f t="shared" si="1490"/>
        <v>0</v>
      </c>
      <c r="BL390" s="26">
        <f t="shared" si="1491"/>
        <v>0</v>
      </c>
      <c r="BM390" s="26">
        <f t="shared" si="1492"/>
        <v>0</v>
      </c>
      <c r="BN390" s="26">
        <f t="shared" si="1288"/>
        <v>6374.4</v>
      </c>
      <c r="BO390" s="26">
        <f t="shared" si="1289"/>
        <v>6374.4</v>
      </c>
      <c r="BP390" s="26">
        <f t="shared" si="1290"/>
        <v>6374.4</v>
      </c>
      <c r="BQ390" s="26">
        <f t="shared" si="1493"/>
        <v>0</v>
      </c>
      <c r="BR390" s="26">
        <f t="shared" si="1494"/>
        <v>0</v>
      </c>
      <c r="BS390" s="26">
        <f t="shared" si="1291"/>
        <v>6374.4</v>
      </c>
      <c r="BT390" s="26">
        <f t="shared" si="1292"/>
        <v>6374.4</v>
      </c>
      <c r="BU390" s="26">
        <f t="shared" si="1293"/>
        <v>6374.4</v>
      </c>
      <c r="BV390" s="26">
        <f t="shared" si="1495"/>
        <v>0</v>
      </c>
      <c r="BW390" s="26">
        <f t="shared" si="1496"/>
        <v>0</v>
      </c>
      <c r="BX390" s="26">
        <f t="shared" si="1294"/>
        <v>6374.4</v>
      </c>
      <c r="BY390" s="26">
        <f t="shared" si="1295"/>
        <v>6374.4</v>
      </c>
      <c r="BZ390" s="26">
        <f t="shared" si="1296"/>
        <v>6374.4</v>
      </c>
      <c r="CA390" s="26">
        <f t="shared" si="1497"/>
        <v>0</v>
      </c>
      <c r="CB390" s="26">
        <f t="shared" si="1498"/>
        <v>0</v>
      </c>
      <c r="CC390" s="26">
        <f t="shared" si="1499"/>
        <v>0</v>
      </c>
      <c r="CD390" s="26">
        <f t="shared" si="1402"/>
        <v>6374.4</v>
      </c>
      <c r="CE390" s="26">
        <f t="shared" si="1403"/>
        <v>6374.4</v>
      </c>
      <c r="CF390" s="26">
        <f t="shared" si="1404"/>
        <v>6374.4</v>
      </c>
      <c r="CG390" s="26">
        <f t="shared" si="1500"/>
        <v>0</v>
      </c>
      <c r="CH390" s="26">
        <f t="shared" si="1501"/>
        <v>0</v>
      </c>
      <c r="CI390" s="26">
        <f t="shared" si="1502"/>
        <v>0</v>
      </c>
      <c r="CJ390" s="26">
        <f t="shared" si="1405"/>
        <v>6374.4</v>
      </c>
      <c r="CK390" s="26">
        <f t="shared" si="1406"/>
        <v>6374.4</v>
      </c>
      <c r="CL390" s="26">
        <f t="shared" si="1407"/>
        <v>6374.4</v>
      </c>
      <c r="CM390" s="26">
        <f t="shared" si="1503"/>
        <v>0</v>
      </c>
      <c r="CN390" s="26">
        <f t="shared" si="1504"/>
        <v>0</v>
      </c>
      <c r="CO390" s="26">
        <f t="shared" si="1505"/>
        <v>0</v>
      </c>
      <c r="CP390" s="26">
        <f t="shared" si="1408"/>
        <v>6374.4</v>
      </c>
      <c r="CQ390" s="26">
        <f t="shared" si="1409"/>
        <v>6374.4</v>
      </c>
      <c r="CR390" s="26">
        <f t="shared" si="1410"/>
        <v>6374.4</v>
      </c>
      <c r="CS390" s="26">
        <f t="shared" si="1506"/>
        <v>0</v>
      </c>
      <c r="CT390" s="19"/>
      <c r="CU390" s="35"/>
      <c r="CZ390" s="1" t="s">
        <v>28</v>
      </c>
    </row>
    <row r="391" spans="1:105" hidden="1" x14ac:dyDescent="0.3">
      <c r="A391" s="16" t="s">
        <v>264</v>
      </c>
      <c r="B391" s="17">
        <v>620</v>
      </c>
      <c r="C391" s="16" t="s">
        <v>45</v>
      </c>
      <c r="D391" s="16" t="s">
        <v>45</v>
      </c>
      <c r="E391" s="34" t="s">
        <v>46</v>
      </c>
      <c r="F391" s="26">
        <v>6374.4</v>
      </c>
      <c r="G391" s="26">
        <v>6374.4</v>
      </c>
      <c r="H391" s="26">
        <v>6374.4</v>
      </c>
      <c r="I391" s="26"/>
      <c r="J391" s="26"/>
      <c r="K391" s="26"/>
      <c r="L391" s="26">
        <f t="shared" si="1261"/>
        <v>6374.4</v>
      </c>
      <c r="M391" s="26">
        <f t="shared" si="1262"/>
        <v>6374.4</v>
      </c>
      <c r="N391" s="26">
        <f t="shared" si="1263"/>
        <v>6374.4</v>
      </c>
      <c r="O391" s="26"/>
      <c r="P391" s="26"/>
      <c r="Q391" s="26"/>
      <c r="R391" s="26">
        <f t="shared" si="1264"/>
        <v>6374.4</v>
      </c>
      <c r="S391" s="26">
        <f t="shared" si="1265"/>
        <v>6374.4</v>
      </c>
      <c r="T391" s="26">
        <f t="shared" si="1266"/>
        <v>6374.4</v>
      </c>
      <c r="U391" s="26"/>
      <c r="V391" s="26"/>
      <c r="W391" s="26"/>
      <c r="X391" s="26">
        <f t="shared" si="1267"/>
        <v>6374.4</v>
      </c>
      <c r="Y391" s="26">
        <f t="shared" si="1268"/>
        <v>6374.4</v>
      </c>
      <c r="Z391" s="26">
        <f t="shared" si="1269"/>
        <v>6374.4</v>
      </c>
      <c r="AA391" s="26"/>
      <c r="AB391" s="26"/>
      <c r="AC391" s="26"/>
      <c r="AD391" s="26">
        <f t="shared" si="1270"/>
        <v>6374.4</v>
      </c>
      <c r="AE391" s="26">
        <f t="shared" si="1271"/>
        <v>6374.4</v>
      </c>
      <c r="AF391" s="26">
        <f t="shared" si="1272"/>
        <v>6374.4</v>
      </c>
      <c r="AG391" s="26"/>
      <c r="AH391" s="26"/>
      <c r="AI391" s="26"/>
      <c r="AJ391" s="26">
        <f t="shared" si="1273"/>
        <v>6374.4</v>
      </c>
      <c r="AK391" s="26">
        <f t="shared" si="1274"/>
        <v>6374.4</v>
      </c>
      <c r="AL391" s="26">
        <f t="shared" si="1275"/>
        <v>6374.4</v>
      </c>
      <c r="AM391" s="26"/>
      <c r="AN391" s="26"/>
      <c r="AO391" s="26"/>
      <c r="AP391" s="26">
        <f t="shared" si="1276"/>
        <v>6374.4</v>
      </c>
      <c r="AQ391" s="26">
        <f t="shared" si="1277"/>
        <v>6374.4</v>
      </c>
      <c r="AR391" s="26">
        <f t="shared" si="1278"/>
        <v>6374.4</v>
      </c>
      <c r="AS391" s="26"/>
      <c r="AT391" s="26"/>
      <c r="AU391" s="26"/>
      <c r="AV391" s="26">
        <f t="shared" si="1279"/>
        <v>6374.4</v>
      </c>
      <c r="AW391" s="26">
        <f t="shared" si="1280"/>
        <v>6374.4</v>
      </c>
      <c r="AX391" s="26">
        <f t="shared" si="1281"/>
        <v>6374.4</v>
      </c>
      <c r="AY391" s="26"/>
      <c r="AZ391" s="26"/>
      <c r="BA391" s="26"/>
      <c r="BB391" s="26">
        <f t="shared" si="1282"/>
        <v>6374.4</v>
      </c>
      <c r="BC391" s="26">
        <f t="shared" si="1283"/>
        <v>6374.4</v>
      </c>
      <c r="BD391" s="26">
        <f t="shared" si="1284"/>
        <v>6374.4</v>
      </c>
      <c r="BE391" s="26"/>
      <c r="BF391" s="26"/>
      <c r="BG391" s="26"/>
      <c r="BH391" s="26">
        <f t="shared" si="1285"/>
        <v>6374.4</v>
      </c>
      <c r="BI391" s="26">
        <f t="shared" si="1286"/>
        <v>6374.4</v>
      </c>
      <c r="BJ391" s="26">
        <f t="shared" si="1287"/>
        <v>6374.4</v>
      </c>
      <c r="BK391" s="26"/>
      <c r="BL391" s="26"/>
      <c r="BM391" s="26"/>
      <c r="BN391" s="26">
        <f t="shared" si="1288"/>
        <v>6374.4</v>
      </c>
      <c r="BO391" s="26">
        <f t="shared" si="1289"/>
        <v>6374.4</v>
      </c>
      <c r="BP391" s="26">
        <f t="shared" si="1290"/>
        <v>6374.4</v>
      </c>
      <c r="BQ391" s="26"/>
      <c r="BR391" s="26"/>
      <c r="BS391" s="26">
        <f t="shared" si="1291"/>
        <v>6374.4</v>
      </c>
      <c r="BT391" s="26">
        <f t="shared" si="1292"/>
        <v>6374.4</v>
      </c>
      <c r="BU391" s="26">
        <f t="shared" si="1293"/>
        <v>6374.4</v>
      </c>
      <c r="BV391" s="26"/>
      <c r="BW391" s="26"/>
      <c r="BX391" s="26">
        <f t="shared" si="1294"/>
        <v>6374.4</v>
      </c>
      <c r="BY391" s="26">
        <f t="shared" si="1295"/>
        <v>6374.4</v>
      </c>
      <c r="BZ391" s="26">
        <f t="shared" si="1296"/>
        <v>6374.4</v>
      </c>
      <c r="CA391" s="26"/>
      <c r="CB391" s="26"/>
      <c r="CC391" s="26"/>
      <c r="CD391" s="26">
        <f t="shared" si="1402"/>
        <v>6374.4</v>
      </c>
      <c r="CE391" s="26">
        <f t="shared" si="1403"/>
        <v>6374.4</v>
      </c>
      <c r="CF391" s="26">
        <f t="shared" si="1404"/>
        <v>6374.4</v>
      </c>
      <c r="CG391" s="26"/>
      <c r="CH391" s="26"/>
      <c r="CI391" s="26"/>
      <c r="CJ391" s="26">
        <f t="shared" si="1405"/>
        <v>6374.4</v>
      </c>
      <c r="CK391" s="26">
        <f t="shared" si="1406"/>
        <v>6374.4</v>
      </c>
      <c r="CL391" s="26">
        <f t="shared" si="1407"/>
        <v>6374.4</v>
      </c>
      <c r="CM391" s="26"/>
      <c r="CN391" s="26"/>
      <c r="CO391" s="26"/>
      <c r="CP391" s="26">
        <f t="shared" si="1408"/>
        <v>6374.4</v>
      </c>
      <c r="CQ391" s="26">
        <f t="shared" si="1409"/>
        <v>6374.4</v>
      </c>
      <c r="CR391" s="26">
        <f t="shared" si="1410"/>
        <v>6374.4</v>
      </c>
      <c r="CS391" s="26"/>
      <c r="CT391" s="19"/>
      <c r="CU391" s="35"/>
    </row>
    <row r="392" spans="1:105" ht="78" hidden="1" x14ac:dyDescent="0.3">
      <c r="A392" s="16" t="s">
        <v>266</v>
      </c>
      <c r="B392" s="17"/>
      <c r="C392" s="16"/>
      <c r="D392" s="16"/>
      <c r="E392" s="34" t="s">
        <v>267</v>
      </c>
      <c r="F392" s="26">
        <f t="shared" si="1460"/>
        <v>26501.1</v>
      </c>
      <c r="G392" s="26">
        <f t="shared" si="1461"/>
        <v>26501.1</v>
      </c>
      <c r="H392" s="26">
        <f t="shared" si="1462"/>
        <v>26501.1</v>
      </c>
      <c r="I392" s="26">
        <f t="shared" si="1463"/>
        <v>0</v>
      </c>
      <c r="J392" s="26">
        <f t="shared" si="1464"/>
        <v>0</v>
      </c>
      <c r="K392" s="26">
        <f t="shared" si="1465"/>
        <v>0</v>
      </c>
      <c r="L392" s="26">
        <f t="shared" si="1261"/>
        <v>26501.1</v>
      </c>
      <c r="M392" s="26">
        <f t="shared" si="1262"/>
        <v>26501.1</v>
      </c>
      <c r="N392" s="26">
        <f t="shared" si="1263"/>
        <v>26501.1</v>
      </c>
      <c r="O392" s="26">
        <f t="shared" si="1466"/>
        <v>0</v>
      </c>
      <c r="P392" s="26">
        <f t="shared" si="1467"/>
        <v>0</v>
      </c>
      <c r="Q392" s="26">
        <f t="shared" si="1468"/>
        <v>0</v>
      </c>
      <c r="R392" s="26">
        <f t="shared" si="1264"/>
        <v>26501.1</v>
      </c>
      <c r="S392" s="26">
        <f t="shared" si="1265"/>
        <v>26501.1</v>
      </c>
      <c r="T392" s="26">
        <f t="shared" si="1266"/>
        <v>26501.1</v>
      </c>
      <c r="U392" s="26">
        <f t="shared" si="1469"/>
        <v>0</v>
      </c>
      <c r="V392" s="26">
        <f t="shared" si="1470"/>
        <v>0</v>
      </c>
      <c r="W392" s="26">
        <f t="shared" si="1471"/>
        <v>0</v>
      </c>
      <c r="X392" s="26">
        <f t="shared" si="1267"/>
        <v>26501.1</v>
      </c>
      <c r="Y392" s="26">
        <f t="shared" si="1268"/>
        <v>26501.1</v>
      </c>
      <c r="Z392" s="26">
        <f t="shared" si="1269"/>
        <v>26501.1</v>
      </c>
      <c r="AA392" s="26">
        <f t="shared" si="1472"/>
        <v>0</v>
      </c>
      <c r="AB392" s="26">
        <f t="shared" si="1473"/>
        <v>0</v>
      </c>
      <c r="AC392" s="26">
        <f t="shared" si="1474"/>
        <v>0</v>
      </c>
      <c r="AD392" s="26">
        <f t="shared" si="1270"/>
        <v>26501.1</v>
      </c>
      <c r="AE392" s="26">
        <f t="shared" si="1271"/>
        <v>26501.1</v>
      </c>
      <c r="AF392" s="26">
        <f t="shared" si="1272"/>
        <v>26501.1</v>
      </c>
      <c r="AG392" s="26">
        <f t="shared" si="1475"/>
        <v>0</v>
      </c>
      <c r="AH392" s="26">
        <f t="shared" si="1476"/>
        <v>0</v>
      </c>
      <c r="AI392" s="26">
        <f t="shared" si="1477"/>
        <v>0</v>
      </c>
      <c r="AJ392" s="26">
        <f t="shared" si="1273"/>
        <v>26501.1</v>
      </c>
      <c r="AK392" s="26">
        <f t="shared" si="1274"/>
        <v>26501.1</v>
      </c>
      <c r="AL392" s="26">
        <f t="shared" si="1275"/>
        <v>26501.1</v>
      </c>
      <c r="AM392" s="26">
        <f t="shared" si="1478"/>
        <v>0</v>
      </c>
      <c r="AN392" s="26">
        <f t="shared" si="1479"/>
        <v>0</v>
      </c>
      <c r="AO392" s="26">
        <f t="shared" si="1480"/>
        <v>0</v>
      </c>
      <c r="AP392" s="26">
        <f t="shared" si="1276"/>
        <v>26501.1</v>
      </c>
      <c r="AQ392" s="26">
        <f t="shared" si="1277"/>
        <v>26501.1</v>
      </c>
      <c r="AR392" s="26">
        <f t="shared" si="1278"/>
        <v>26501.1</v>
      </c>
      <c r="AS392" s="26">
        <f t="shared" si="1481"/>
        <v>0</v>
      </c>
      <c r="AT392" s="26">
        <f t="shared" si="1482"/>
        <v>0</v>
      </c>
      <c r="AU392" s="26">
        <f t="shared" si="1483"/>
        <v>0</v>
      </c>
      <c r="AV392" s="26">
        <f t="shared" si="1279"/>
        <v>26501.1</v>
      </c>
      <c r="AW392" s="26">
        <f t="shared" si="1280"/>
        <v>26501.1</v>
      </c>
      <c r="AX392" s="26">
        <f t="shared" si="1281"/>
        <v>26501.1</v>
      </c>
      <c r="AY392" s="26">
        <f t="shared" si="1484"/>
        <v>0</v>
      </c>
      <c r="AZ392" s="26">
        <f t="shared" si="1485"/>
        <v>0</v>
      </c>
      <c r="BA392" s="26">
        <f t="shared" si="1486"/>
        <v>0</v>
      </c>
      <c r="BB392" s="26">
        <f t="shared" si="1282"/>
        <v>26501.1</v>
      </c>
      <c r="BC392" s="26">
        <f t="shared" si="1283"/>
        <v>26501.1</v>
      </c>
      <c r="BD392" s="26">
        <f t="shared" si="1284"/>
        <v>26501.1</v>
      </c>
      <c r="BE392" s="26">
        <f t="shared" si="1487"/>
        <v>0</v>
      </c>
      <c r="BF392" s="26">
        <f t="shared" si="1488"/>
        <v>0</v>
      </c>
      <c r="BG392" s="26">
        <f t="shared" si="1489"/>
        <v>0</v>
      </c>
      <c r="BH392" s="26">
        <f t="shared" si="1285"/>
        <v>26501.1</v>
      </c>
      <c r="BI392" s="26">
        <f t="shared" si="1286"/>
        <v>26501.1</v>
      </c>
      <c r="BJ392" s="26">
        <f t="shared" si="1287"/>
        <v>26501.1</v>
      </c>
      <c r="BK392" s="26">
        <f t="shared" si="1490"/>
        <v>0</v>
      </c>
      <c r="BL392" s="26">
        <f t="shared" si="1491"/>
        <v>0</v>
      </c>
      <c r="BM392" s="26">
        <f t="shared" si="1492"/>
        <v>0</v>
      </c>
      <c r="BN392" s="26">
        <f t="shared" si="1288"/>
        <v>26501.1</v>
      </c>
      <c r="BO392" s="26">
        <f t="shared" si="1289"/>
        <v>26501.1</v>
      </c>
      <c r="BP392" s="26">
        <f t="shared" si="1290"/>
        <v>26501.1</v>
      </c>
      <c r="BQ392" s="26">
        <f t="shared" si="1493"/>
        <v>0</v>
      </c>
      <c r="BR392" s="26">
        <f t="shared" si="1494"/>
        <v>0</v>
      </c>
      <c r="BS392" s="26">
        <f t="shared" si="1291"/>
        <v>26501.1</v>
      </c>
      <c r="BT392" s="26">
        <f t="shared" si="1292"/>
        <v>26501.1</v>
      </c>
      <c r="BU392" s="26">
        <f t="shared" si="1293"/>
        <v>26501.1</v>
      </c>
      <c r="BV392" s="26">
        <f t="shared" si="1495"/>
        <v>0</v>
      </c>
      <c r="BW392" s="26">
        <f t="shared" si="1496"/>
        <v>0</v>
      </c>
      <c r="BX392" s="26">
        <f t="shared" si="1294"/>
        <v>26501.1</v>
      </c>
      <c r="BY392" s="26">
        <f t="shared" si="1295"/>
        <v>26501.1</v>
      </c>
      <c r="BZ392" s="26">
        <f t="shared" si="1296"/>
        <v>26501.1</v>
      </c>
      <c r="CA392" s="26">
        <f t="shared" si="1497"/>
        <v>0</v>
      </c>
      <c r="CB392" s="26">
        <f t="shared" si="1498"/>
        <v>0</v>
      </c>
      <c r="CC392" s="26">
        <f t="shared" si="1499"/>
        <v>0</v>
      </c>
      <c r="CD392" s="26">
        <f t="shared" si="1402"/>
        <v>26501.1</v>
      </c>
      <c r="CE392" s="26">
        <f t="shared" si="1403"/>
        <v>26501.1</v>
      </c>
      <c r="CF392" s="26">
        <f t="shared" si="1404"/>
        <v>26501.1</v>
      </c>
      <c r="CG392" s="26">
        <f t="shared" si="1500"/>
        <v>0</v>
      </c>
      <c r="CH392" s="26">
        <f t="shared" si="1501"/>
        <v>0</v>
      </c>
      <c r="CI392" s="26">
        <f t="shared" si="1502"/>
        <v>0</v>
      </c>
      <c r="CJ392" s="26">
        <f t="shared" si="1405"/>
        <v>26501.1</v>
      </c>
      <c r="CK392" s="26">
        <f t="shared" si="1406"/>
        <v>26501.1</v>
      </c>
      <c r="CL392" s="26">
        <f t="shared" si="1407"/>
        <v>26501.1</v>
      </c>
      <c r="CM392" s="26">
        <f t="shared" si="1503"/>
        <v>0</v>
      </c>
      <c r="CN392" s="26">
        <f t="shared" si="1504"/>
        <v>0</v>
      </c>
      <c r="CO392" s="26">
        <f t="shared" si="1505"/>
        <v>0</v>
      </c>
      <c r="CP392" s="26">
        <f t="shared" si="1408"/>
        <v>26501.1</v>
      </c>
      <c r="CQ392" s="26">
        <f t="shared" si="1409"/>
        <v>26501.1</v>
      </c>
      <c r="CR392" s="26">
        <f t="shared" si="1410"/>
        <v>26501.1</v>
      </c>
      <c r="CS392" s="26">
        <f t="shared" si="1506"/>
        <v>0</v>
      </c>
      <c r="CT392" s="19"/>
      <c r="CU392" s="35"/>
      <c r="DA392" s="1" t="s">
        <v>29</v>
      </c>
    </row>
    <row r="393" spans="1:105" ht="46.8" hidden="1" x14ac:dyDescent="0.3">
      <c r="A393" s="16" t="s">
        <v>266</v>
      </c>
      <c r="B393" s="17">
        <v>600</v>
      </c>
      <c r="C393" s="16"/>
      <c r="D393" s="16"/>
      <c r="E393" s="34" t="s">
        <v>43</v>
      </c>
      <c r="F393" s="26">
        <f t="shared" si="1460"/>
        <v>26501.1</v>
      </c>
      <c r="G393" s="26">
        <f t="shared" si="1461"/>
        <v>26501.1</v>
      </c>
      <c r="H393" s="26">
        <f t="shared" si="1462"/>
        <v>26501.1</v>
      </c>
      <c r="I393" s="26">
        <f t="shared" si="1463"/>
        <v>0</v>
      </c>
      <c r="J393" s="26">
        <f t="shared" si="1464"/>
        <v>0</v>
      </c>
      <c r="K393" s="26">
        <f t="shared" si="1465"/>
        <v>0</v>
      </c>
      <c r="L393" s="26">
        <f t="shared" si="1261"/>
        <v>26501.1</v>
      </c>
      <c r="M393" s="26">
        <f t="shared" si="1262"/>
        <v>26501.1</v>
      </c>
      <c r="N393" s="26">
        <f t="shared" si="1263"/>
        <v>26501.1</v>
      </c>
      <c r="O393" s="26">
        <f t="shared" si="1466"/>
        <v>0</v>
      </c>
      <c r="P393" s="26">
        <f t="shared" si="1467"/>
        <v>0</v>
      </c>
      <c r="Q393" s="26">
        <f t="shared" si="1468"/>
        <v>0</v>
      </c>
      <c r="R393" s="26">
        <f t="shared" si="1264"/>
        <v>26501.1</v>
      </c>
      <c r="S393" s="26">
        <f t="shared" si="1265"/>
        <v>26501.1</v>
      </c>
      <c r="T393" s="26">
        <f t="shared" si="1266"/>
        <v>26501.1</v>
      </c>
      <c r="U393" s="26">
        <f t="shared" si="1469"/>
        <v>0</v>
      </c>
      <c r="V393" s="26">
        <f t="shared" si="1470"/>
        <v>0</v>
      </c>
      <c r="W393" s="26">
        <f t="shared" si="1471"/>
        <v>0</v>
      </c>
      <c r="X393" s="26">
        <f t="shared" si="1267"/>
        <v>26501.1</v>
      </c>
      <c r="Y393" s="26">
        <f t="shared" si="1268"/>
        <v>26501.1</v>
      </c>
      <c r="Z393" s="26">
        <f t="shared" si="1269"/>
        <v>26501.1</v>
      </c>
      <c r="AA393" s="26">
        <f t="shared" si="1472"/>
        <v>0</v>
      </c>
      <c r="AB393" s="26">
        <f t="shared" si="1473"/>
        <v>0</v>
      </c>
      <c r="AC393" s="26">
        <f t="shared" si="1474"/>
        <v>0</v>
      </c>
      <c r="AD393" s="26">
        <f t="shared" si="1270"/>
        <v>26501.1</v>
      </c>
      <c r="AE393" s="26">
        <f t="shared" si="1271"/>
        <v>26501.1</v>
      </c>
      <c r="AF393" s="26">
        <f t="shared" si="1272"/>
        <v>26501.1</v>
      </c>
      <c r="AG393" s="26">
        <f t="shared" si="1475"/>
        <v>0</v>
      </c>
      <c r="AH393" s="26">
        <f t="shared" si="1476"/>
        <v>0</v>
      </c>
      <c r="AI393" s="26">
        <f t="shared" si="1477"/>
        <v>0</v>
      </c>
      <c r="AJ393" s="26">
        <f t="shared" si="1273"/>
        <v>26501.1</v>
      </c>
      <c r="AK393" s="26">
        <f t="shared" si="1274"/>
        <v>26501.1</v>
      </c>
      <c r="AL393" s="26">
        <f t="shared" si="1275"/>
        <v>26501.1</v>
      </c>
      <c r="AM393" s="26">
        <f t="shared" si="1478"/>
        <v>0</v>
      </c>
      <c r="AN393" s="26">
        <f t="shared" si="1479"/>
        <v>0</v>
      </c>
      <c r="AO393" s="26">
        <f t="shared" si="1480"/>
        <v>0</v>
      </c>
      <c r="AP393" s="26">
        <f t="shared" si="1276"/>
        <v>26501.1</v>
      </c>
      <c r="AQ393" s="26">
        <f t="shared" si="1277"/>
        <v>26501.1</v>
      </c>
      <c r="AR393" s="26">
        <f t="shared" si="1278"/>
        <v>26501.1</v>
      </c>
      <c r="AS393" s="26">
        <f t="shared" si="1481"/>
        <v>0</v>
      </c>
      <c r="AT393" s="26">
        <f t="shared" si="1482"/>
        <v>0</v>
      </c>
      <c r="AU393" s="26">
        <f t="shared" si="1483"/>
        <v>0</v>
      </c>
      <c r="AV393" s="26">
        <f t="shared" si="1279"/>
        <v>26501.1</v>
      </c>
      <c r="AW393" s="26">
        <f t="shared" si="1280"/>
        <v>26501.1</v>
      </c>
      <c r="AX393" s="26">
        <f t="shared" si="1281"/>
        <v>26501.1</v>
      </c>
      <c r="AY393" s="26">
        <f t="shared" si="1484"/>
        <v>0</v>
      </c>
      <c r="AZ393" s="26">
        <f t="shared" si="1485"/>
        <v>0</v>
      </c>
      <c r="BA393" s="26">
        <f t="shared" si="1486"/>
        <v>0</v>
      </c>
      <c r="BB393" s="26">
        <f t="shared" si="1282"/>
        <v>26501.1</v>
      </c>
      <c r="BC393" s="26">
        <f t="shared" si="1283"/>
        <v>26501.1</v>
      </c>
      <c r="BD393" s="26">
        <f t="shared" si="1284"/>
        <v>26501.1</v>
      </c>
      <c r="BE393" s="26">
        <f t="shared" si="1487"/>
        <v>0</v>
      </c>
      <c r="BF393" s="26">
        <f t="shared" si="1488"/>
        <v>0</v>
      </c>
      <c r="BG393" s="26">
        <f t="shared" si="1489"/>
        <v>0</v>
      </c>
      <c r="BH393" s="26">
        <f t="shared" si="1285"/>
        <v>26501.1</v>
      </c>
      <c r="BI393" s="26">
        <f t="shared" si="1286"/>
        <v>26501.1</v>
      </c>
      <c r="BJ393" s="26">
        <f t="shared" si="1287"/>
        <v>26501.1</v>
      </c>
      <c r="BK393" s="26">
        <f t="shared" si="1490"/>
        <v>0</v>
      </c>
      <c r="BL393" s="26">
        <f t="shared" si="1491"/>
        <v>0</v>
      </c>
      <c r="BM393" s="26">
        <f t="shared" si="1492"/>
        <v>0</v>
      </c>
      <c r="BN393" s="26">
        <f t="shared" si="1288"/>
        <v>26501.1</v>
      </c>
      <c r="BO393" s="26">
        <f t="shared" si="1289"/>
        <v>26501.1</v>
      </c>
      <c r="BP393" s="26">
        <f t="shared" si="1290"/>
        <v>26501.1</v>
      </c>
      <c r="BQ393" s="26">
        <f t="shared" si="1493"/>
        <v>0</v>
      </c>
      <c r="BR393" s="26">
        <f t="shared" si="1494"/>
        <v>0</v>
      </c>
      <c r="BS393" s="26">
        <f t="shared" si="1291"/>
        <v>26501.1</v>
      </c>
      <c r="BT393" s="26">
        <f t="shared" si="1292"/>
        <v>26501.1</v>
      </c>
      <c r="BU393" s="26">
        <f t="shared" si="1293"/>
        <v>26501.1</v>
      </c>
      <c r="BV393" s="26">
        <f t="shared" si="1495"/>
        <v>0</v>
      </c>
      <c r="BW393" s="26">
        <f t="shared" si="1496"/>
        <v>0</v>
      </c>
      <c r="BX393" s="26">
        <f t="shared" si="1294"/>
        <v>26501.1</v>
      </c>
      <c r="BY393" s="26">
        <f t="shared" si="1295"/>
        <v>26501.1</v>
      </c>
      <c r="BZ393" s="26">
        <f t="shared" si="1296"/>
        <v>26501.1</v>
      </c>
      <c r="CA393" s="26">
        <f t="shared" si="1497"/>
        <v>0</v>
      </c>
      <c r="CB393" s="26">
        <f t="shared" si="1498"/>
        <v>0</v>
      </c>
      <c r="CC393" s="26">
        <f t="shared" si="1499"/>
        <v>0</v>
      </c>
      <c r="CD393" s="26">
        <f t="shared" si="1402"/>
        <v>26501.1</v>
      </c>
      <c r="CE393" s="26">
        <f t="shared" si="1403"/>
        <v>26501.1</v>
      </c>
      <c r="CF393" s="26">
        <f t="shared" si="1404"/>
        <v>26501.1</v>
      </c>
      <c r="CG393" s="26">
        <f t="shared" si="1500"/>
        <v>0</v>
      </c>
      <c r="CH393" s="26">
        <f t="shared" si="1501"/>
        <v>0</v>
      </c>
      <c r="CI393" s="26">
        <f t="shared" si="1502"/>
        <v>0</v>
      </c>
      <c r="CJ393" s="26">
        <f t="shared" si="1405"/>
        <v>26501.1</v>
      </c>
      <c r="CK393" s="26">
        <f t="shared" si="1406"/>
        <v>26501.1</v>
      </c>
      <c r="CL393" s="26">
        <f t="shared" si="1407"/>
        <v>26501.1</v>
      </c>
      <c r="CM393" s="26">
        <f t="shared" si="1503"/>
        <v>0</v>
      </c>
      <c r="CN393" s="26">
        <f t="shared" si="1504"/>
        <v>0</v>
      </c>
      <c r="CO393" s="26">
        <f t="shared" si="1505"/>
        <v>0</v>
      </c>
      <c r="CP393" s="26">
        <f t="shared" si="1408"/>
        <v>26501.1</v>
      </c>
      <c r="CQ393" s="26">
        <f t="shared" si="1409"/>
        <v>26501.1</v>
      </c>
      <c r="CR393" s="26">
        <f t="shared" si="1410"/>
        <v>26501.1</v>
      </c>
      <c r="CS393" s="26">
        <f t="shared" si="1506"/>
        <v>0</v>
      </c>
      <c r="CT393" s="19"/>
      <c r="CU393" s="35"/>
      <c r="CY393" s="1" t="s">
        <v>27</v>
      </c>
    </row>
    <row r="394" spans="1:105" ht="78" hidden="1" x14ac:dyDescent="0.3">
      <c r="A394" s="16" t="s">
        <v>266</v>
      </c>
      <c r="B394" s="17">
        <v>630</v>
      </c>
      <c r="C394" s="16"/>
      <c r="D394" s="16"/>
      <c r="E394" s="34" t="s">
        <v>49</v>
      </c>
      <c r="F394" s="26">
        <f t="shared" si="1460"/>
        <v>26501.1</v>
      </c>
      <c r="G394" s="26">
        <f t="shared" si="1461"/>
        <v>26501.1</v>
      </c>
      <c r="H394" s="26">
        <f t="shared" si="1462"/>
        <v>26501.1</v>
      </c>
      <c r="I394" s="26">
        <f t="shared" si="1463"/>
        <v>0</v>
      </c>
      <c r="J394" s="26">
        <f t="shared" si="1464"/>
        <v>0</v>
      </c>
      <c r="K394" s="26">
        <f t="shared" si="1465"/>
        <v>0</v>
      </c>
      <c r="L394" s="26">
        <f t="shared" si="1261"/>
        <v>26501.1</v>
      </c>
      <c r="M394" s="26">
        <f t="shared" si="1262"/>
        <v>26501.1</v>
      </c>
      <c r="N394" s="26">
        <f t="shared" si="1263"/>
        <v>26501.1</v>
      </c>
      <c r="O394" s="26">
        <f t="shared" si="1466"/>
        <v>0</v>
      </c>
      <c r="P394" s="26">
        <f t="shared" si="1467"/>
        <v>0</v>
      </c>
      <c r="Q394" s="26">
        <f t="shared" si="1468"/>
        <v>0</v>
      </c>
      <c r="R394" s="26">
        <f t="shared" si="1264"/>
        <v>26501.1</v>
      </c>
      <c r="S394" s="26">
        <f t="shared" si="1265"/>
        <v>26501.1</v>
      </c>
      <c r="T394" s="26">
        <f t="shared" si="1266"/>
        <v>26501.1</v>
      </c>
      <c r="U394" s="26">
        <f t="shared" si="1469"/>
        <v>0</v>
      </c>
      <c r="V394" s="26">
        <f t="shared" si="1470"/>
        <v>0</v>
      </c>
      <c r="W394" s="26">
        <f t="shared" si="1471"/>
        <v>0</v>
      </c>
      <c r="X394" s="26">
        <f t="shared" si="1267"/>
        <v>26501.1</v>
      </c>
      <c r="Y394" s="26">
        <f t="shared" si="1268"/>
        <v>26501.1</v>
      </c>
      <c r="Z394" s="26">
        <f t="shared" si="1269"/>
        <v>26501.1</v>
      </c>
      <c r="AA394" s="26">
        <f t="shared" si="1472"/>
        <v>0</v>
      </c>
      <c r="AB394" s="26">
        <f t="shared" si="1473"/>
        <v>0</v>
      </c>
      <c r="AC394" s="26">
        <f t="shared" si="1474"/>
        <v>0</v>
      </c>
      <c r="AD394" s="26">
        <f t="shared" si="1270"/>
        <v>26501.1</v>
      </c>
      <c r="AE394" s="26">
        <f t="shared" si="1271"/>
        <v>26501.1</v>
      </c>
      <c r="AF394" s="26">
        <f t="shared" si="1272"/>
        <v>26501.1</v>
      </c>
      <c r="AG394" s="26">
        <f t="shared" si="1475"/>
        <v>0</v>
      </c>
      <c r="AH394" s="26">
        <f t="shared" si="1476"/>
        <v>0</v>
      </c>
      <c r="AI394" s="26">
        <f t="shared" si="1477"/>
        <v>0</v>
      </c>
      <c r="AJ394" s="26">
        <f t="shared" si="1273"/>
        <v>26501.1</v>
      </c>
      <c r="AK394" s="26">
        <f t="shared" si="1274"/>
        <v>26501.1</v>
      </c>
      <c r="AL394" s="26">
        <f t="shared" si="1275"/>
        <v>26501.1</v>
      </c>
      <c r="AM394" s="26">
        <f t="shared" si="1478"/>
        <v>0</v>
      </c>
      <c r="AN394" s="26">
        <f t="shared" si="1479"/>
        <v>0</v>
      </c>
      <c r="AO394" s="26">
        <f t="shared" si="1480"/>
        <v>0</v>
      </c>
      <c r="AP394" s="26">
        <f t="shared" si="1276"/>
        <v>26501.1</v>
      </c>
      <c r="AQ394" s="26">
        <f t="shared" si="1277"/>
        <v>26501.1</v>
      </c>
      <c r="AR394" s="26">
        <f t="shared" si="1278"/>
        <v>26501.1</v>
      </c>
      <c r="AS394" s="26">
        <f t="shared" si="1481"/>
        <v>0</v>
      </c>
      <c r="AT394" s="26">
        <f t="shared" si="1482"/>
        <v>0</v>
      </c>
      <c r="AU394" s="26">
        <f t="shared" si="1483"/>
        <v>0</v>
      </c>
      <c r="AV394" s="26">
        <f t="shared" si="1279"/>
        <v>26501.1</v>
      </c>
      <c r="AW394" s="26">
        <f t="shared" si="1280"/>
        <v>26501.1</v>
      </c>
      <c r="AX394" s="26">
        <f t="shared" si="1281"/>
        <v>26501.1</v>
      </c>
      <c r="AY394" s="26">
        <f t="shared" si="1484"/>
        <v>0</v>
      </c>
      <c r="AZ394" s="26">
        <f t="shared" si="1485"/>
        <v>0</v>
      </c>
      <c r="BA394" s="26">
        <f t="shared" si="1486"/>
        <v>0</v>
      </c>
      <c r="BB394" s="26">
        <f t="shared" si="1282"/>
        <v>26501.1</v>
      </c>
      <c r="BC394" s="26">
        <f t="shared" si="1283"/>
        <v>26501.1</v>
      </c>
      <c r="BD394" s="26">
        <f t="shared" si="1284"/>
        <v>26501.1</v>
      </c>
      <c r="BE394" s="26">
        <f t="shared" si="1487"/>
        <v>0</v>
      </c>
      <c r="BF394" s="26">
        <f t="shared" si="1488"/>
        <v>0</v>
      </c>
      <c r="BG394" s="26">
        <f t="shared" si="1489"/>
        <v>0</v>
      </c>
      <c r="BH394" s="26">
        <f t="shared" si="1285"/>
        <v>26501.1</v>
      </c>
      <c r="BI394" s="26">
        <f t="shared" si="1286"/>
        <v>26501.1</v>
      </c>
      <c r="BJ394" s="26">
        <f t="shared" si="1287"/>
        <v>26501.1</v>
      </c>
      <c r="BK394" s="26">
        <f t="shared" si="1490"/>
        <v>0</v>
      </c>
      <c r="BL394" s="26">
        <f t="shared" si="1491"/>
        <v>0</v>
      </c>
      <c r="BM394" s="26">
        <f t="shared" si="1492"/>
        <v>0</v>
      </c>
      <c r="BN394" s="26">
        <f t="shared" si="1288"/>
        <v>26501.1</v>
      </c>
      <c r="BO394" s="26">
        <f t="shared" si="1289"/>
        <v>26501.1</v>
      </c>
      <c r="BP394" s="26">
        <f t="shared" si="1290"/>
        <v>26501.1</v>
      </c>
      <c r="BQ394" s="26">
        <f t="shared" si="1493"/>
        <v>0</v>
      </c>
      <c r="BR394" s="26">
        <f t="shared" si="1494"/>
        <v>0</v>
      </c>
      <c r="BS394" s="26">
        <f t="shared" si="1291"/>
        <v>26501.1</v>
      </c>
      <c r="BT394" s="26">
        <f t="shared" si="1292"/>
        <v>26501.1</v>
      </c>
      <c r="BU394" s="26">
        <f t="shared" si="1293"/>
        <v>26501.1</v>
      </c>
      <c r="BV394" s="26">
        <f t="shared" si="1495"/>
        <v>0</v>
      </c>
      <c r="BW394" s="26">
        <f t="shared" si="1496"/>
        <v>0</v>
      </c>
      <c r="BX394" s="26">
        <f t="shared" si="1294"/>
        <v>26501.1</v>
      </c>
      <c r="BY394" s="26">
        <f t="shared" si="1295"/>
        <v>26501.1</v>
      </c>
      <c r="BZ394" s="26">
        <f t="shared" si="1296"/>
        <v>26501.1</v>
      </c>
      <c r="CA394" s="26">
        <f t="shared" si="1497"/>
        <v>0</v>
      </c>
      <c r="CB394" s="26">
        <f t="shared" si="1498"/>
        <v>0</v>
      </c>
      <c r="CC394" s="26">
        <f t="shared" si="1499"/>
        <v>0</v>
      </c>
      <c r="CD394" s="26">
        <f t="shared" si="1402"/>
        <v>26501.1</v>
      </c>
      <c r="CE394" s="26">
        <f t="shared" si="1403"/>
        <v>26501.1</v>
      </c>
      <c r="CF394" s="26">
        <f t="shared" si="1404"/>
        <v>26501.1</v>
      </c>
      <c r="CG394" s="26">
        <f t="shared" si="1500"/>
        <v>0</v>
      </c>
      <c r="CH394" s="26">
        <f t="shared" si="1501"/>
        <v>0</v>
      </c>
      <c r="CI394" s="26">
        <f t="shared" si="1502"/>
        <v>0</v>
      </c>
      <c r="CJ394" s="26">
        <f t="shared" si="1405"/>
        <v>26501.1</v>
      </c>
      <c r="CK394" s="26">
        <f t="shared" si="1406"/>
        <v>26501.1</v>
      </c>
      <c r="CL394" s="26">
        <f t="shared" si="1407"/>
        <v>26501.1</v>
      </c>
      <c r="CM394" s="26">
        <f t="shared" si="1503"/>
        <v>0</v>
      </c>
      <c r="CN394" s="26">
        <f t="shared" si="1504"/>
        <v>0</v>
      </c>
      <c r="CO394" s="26">
        <f t="shared" si="1505"/>
        <v>0</v>
      </c>
      <c r="CP394" s="26">
        <f t="shared" si="1408"/>
        <v>26501.1</v>
      </c>
      <c r="CQ394" s="26">
        <f t="shared" si="1409"/>
        <v>26501.1</v>
      </c>
      <c r="CR394" s="26">
        <f t="shared" si="1410"/>
        <v>26501.1</v>
      </c>
      <c r="CS394" s="26">
        <f t="shared" si="1506"/>
        <v>0</v>
      </c>
      <c r="CT394" s="19"/>
      <c r="CU394" s="35"/>
      <c r="CZ394" s="1" t="s">
        <v>28</v>
      </c>
    </row>
    <row r="395" spans="1:105" hidden="1" x14ac:dyDescent="0.3">
      <c r="A395" s="16" t="s">
        <v>266</v>
      </c>
      <c r="B395" s="17">
        <v>630</v>
      </c>
      <c r="C395" s="16" t="s">
        <v>45</v>
      </c>
      <c r="D395" s="16" t="s">
        <v>45</v>
      </c>
      <c r="E395" s="34" t="s">
        <v>46</v>
      </c>
      <c r="F395" s="26">
        <v>26501.1</v>
      </c>
      <c r="G395" s="26">
        <v>26501.1</v>
      </c>
      <c r="H395" s="26">
        <v>26501.1</v>
      </c>
      <c r="I395" s="26"/>
      <c r="J395" s="26"/>
      <c r="K395" s="26"/>
      <c r="L395" s="26">
        <f t="shared" ref="L395:L458" si="1507">F395+I395</f>
        <v>26501.1</v>
      </c>
      <c r="M395" s="26">
        <f t="shared" ref="M395:M458" si="1508">G395+J395</f>
        <v>26501.1</v>
      </c>
      <c r="N395" s="26">
        <f t="shared" ref="N395:N458" si="1509">H395+K395</f>
        <v>26501.1</v>
      </c>
      <c r="O395" s="26"/>
      <c r="P395" s="26"/>
      <c r="Q395" s="26"/>
      <c r="R395" s="26">
        <f t="shared" ref="R395:R458" si="1510">L395+O395</f>
        <v>26501.1</v>
      </c>
      <c r="S395" s="26">
        <f t="shared" ref="S395:S458" si="1511">M395+P395</f>
        <v>26501.1</v>
      </c>
      <c r="T395" s="26">
        <f t="shared" ref="T395:T458" si="1512">N395+Q395</f>
        <v>26501.1</v>
      </c>
      <c r="U395" s="26"/>
      <c r="V395" s="26"/>
      <c r="W395" s="26"/>
      <c r="X395" s="26">
        <f t="shared" ref="X395:X458" si="1513">R395+U395</f>
        <v>26501.1</v>
      </c>
      <c r="Y395" s="26">
        <f t="shared" ref="Y395:Y458" si="1514">S395+V395</f>
        <v>26501.1</v>
      </c>
      <c r="Z395" s="26">
        <f t="shared" ref="Z395:Z458" si="1515">T395+W395</f>
        <v>26501.1</v>
      </c>
      <c r="AA395" s="26"/>
      <c r="AB395" s="26"/>
      <c r="AC395" s="26"/>
      <c r="AD395" s="26">
        <f t="shared" ref="AD395:AD458" si="1516">X395+AA395</f>
        <v>26501.1</v>
      </c>
      <c r="AE395" s="26">
        <f t="shared" ref="AE395:AE458" si="1517">Y395+AB395</f>
        <v>26501.1</v>
      </c>
      <c r="AF395" s="26">
        <f t="shared" ref="AF395:AF458" si="1518">Z395+AC395</f>
        <v>26501.1</v>
      </c>
      <c r="AG395" s="26"/>
      <c r="AH395" s="26"/>
      <c r="AI395" s="26"/>
      <c r="AJ395" s="26">
        <f t="shared" ref="AJ395:AJ458" si="1519">AD395+AG395</f>
        <v>26501.1</v>
      </c>
      <c r="AK395" s="26">
        <f t="shared" ref="AK395:AK458" si="1520">AE395+AH395</f>
        <v>26501.1</v>
      </c>
      <c r="AL395" s="26">
        <f t="shared" ref="AL395:AL458" si="1521">AF395+AI395</f>
        <v>26501.1</v>
      </c>
      <c r="AM395" s="26"/>
      <c r="AN395" s="26"/>
      <c r="AO395" s="26"/>
      <c r="AP395" s="26">
        <f t="shared" ref="AP395:AP458" si="1522">AJ395+AM395</f>
        <v>26501.1</v>
      </c>
      <c r="AQ395" s="26">
        <f t="shared" ref="AQ395:AQ458" si="1523">AK395+AN395</f>
        <v>26501.1</v>
      </c>
      <c r="AR395" s="26">
        <f t="shared" ref="AR395:AR458" si="1524">AL395+AO395</f>
        <v>26501.1</v>
      </c>
      <c r="AS395" s="26"/>
      <c r="AT395" s="26"/>
      <c r="AU395" s="26"/>
      <c r="AV395" s="26">
        <f t="shared" ref="AV395:AV458" si="1525">AP395+AS395</f>
        <v>26501.1</v>
      </c>
      <c r="AW395" s="26">
        <f t="shared" ref="AW395:AW458" si="1526">AQ395+AT395</f>
        <v>26501.1</v>
      </c>
      <c r="AX395" s="26">
        <f t="shared" ref="AX395:AX458" si="1527">AR395+AU395</f>
        <v>26501.1</v>
      </c>
      <c r="AY395" s="26"/>
      <c r="AZ395" s="26"/>
      <c r="BA395" s="26"/>
      <c r="BB395" s="26">
        <f t="shared" ref="BB395:BB458" si="1528">AV395+AY395</f>
        <v>26501.1</v>
      </c>
      <c r="BC395" s="26">
        <f t="shared" ref="BC395:BC458" si="1529">AW395+AZ395</f>
        <v>26501.1</v>
      </c>
      <c r="BD395" s="26">
        <f t="shared" ref="BD395:BD458" si="1530">AX395+BA395</f>
        <v>26501.1</v>
      </c>
      <c r="BE395" s="26"/>
      <c r="BF395" s="26"/>
      <c r="BG395" s="26"/>
      <c r="BH395" s="26">
        <f t="shared" ref="BH395:BH458" si="1531">BB395+BE395</f>
        <v>26501.1</v>
      </c>
      <c r="BI395" s="26">
        <f t="shared" ref="BI395:BI458" si="1532">BC395+BF395</f>
        <v>26501.1</v>
      </c>
      <c r="BJ395" s="26">
        <f t="shared" ref="BJ395:BJ458" si="1533">BD395+BG395</f>
        <v>26501.1</v>
      </c>
      <c r="BK395" s="26"/>
      <c r="BL395" s="26"/>
      <c r="BM395" s="26"/>
      <c r="BN395" s="26">
        <f t="shared" ref="BN395:BN458" si="1534">BH395+BK395</f>
        <v>26501.1</v>
      </c>
      <c r="BO395" s="26">
        <f t="shared" ref="BO395:BO458" si="1535">BI395+BL395</f>
        <v>26501.1</v>
      </c>
      <c r="BP395" s="26">
        <f t="shared" ref="BP395:BP458" si="1536">BJ395+BM395</f>
        <v>26501.1</v>
      </c>
      <c r="BQ395" s="26"/>
      <c r="BR395" s="26"/>
      <c r="BS395" s="26">
        <f t="shared" ref="BS395:BS458" si="1537">BQ395+BN395</f>
        <v>26501.1</v>
      </c>
      <c r="BT395" s="26">
        <f t="shared" ref="BT395:BT458" si="1538">BR395+BO395</f>
        <v>26501.1</v>
      </c>
      <c r="BU395" s="26">
        <f t="shared" ref="BU395:BU458" si="1539">BP395</f>
        <v>26501.1</v>
      </c>
      <c r="BV395" s="26"/>
      <c r="BW395" s="26"/>
      <c r="BX395" s="26">
        <f t="shared" ref="BX395:BX458" si="1540">BS395</f>
        <v>26501.1</v>
      </c>
      <c r="BY395" s="26">
        <f t="shared" ref="BY395:BY458" si="1541">BT395+BV395</f>
        <v>26501.1</v>
      </c>
      <c r="BZ395" s="26">
        <f t="shared" ref="BZ395:BZ458" si="1542">BU395+BW395</f>
        <v>26501.1</v>
      </c>
      <c r="CA395" s="26"/>
      <c r="CB395" s="26"/>
      <c r="CC395" s="26"/>
      <c r="CD395" s="26">
        <f t="shared" si="1402"/>
        <v>26501.1</v>
      </c>
      <c r="CE395" s="26">
        <f t="shared" si="1403"/>
        <v>26501.1</v>
      </c>
      <c r="CF395" s="26">
        <f t="shared" si="1404"/>
        <v>26501.1</v>
      </c>
      <c r="CG395" s="26"/>
      <c r="CH395" s="26"/>
      <c r="CI395" s="26"/>
      <c r="CJ395" s="26">
        <f t="shared" si="1405"/>
        <v>26501.1</v>
      </c>
      <c r="CK395" s="26">
        <f t="shared" si="1406"/>
        <v>26501.1</v>
      </c>
      <c r="CL395" s="26">
        <f t="shared" si="1407"/>
        <v>26501.1</v>
      </c>
      <c r="CM395" s="26"/>
      <c r="CN395" s="26"/>
      <c r="CO395" s="26"/>
      <c r="CP395" s="26">
        <f t="shared" si="1408"/>
        <v>26501.1</v>
      </c>
      <c r="CQ395" s="26">
        <f t="shared" si="1409"/>
        <v>26501.1</v>
      </c>
      <c r="CR395" s="26">
        <f t="shared" si="1410"/>
        <v>26501.1</v>
      </c>
      <c r="CS395" s="26"/>
      <c r="CT395" s="19"/>
      <c r="CU395" s="35"/>
    </row>
    <row r="396" spans="1:105" s="21" customFormat="1" ht="46.8" hidden="1" x14ac:dyDescent="0.3">
      <c r="A396" s="22" t="s">
        <v>268</v>
      </c>
      <c r="B396" s="23"/>
      <c r="C396" s="22"/>
      <c r="D396" s="22"/>
      <c r="E396" s="24" t="s">
        <v>269</v>
      </c>
      <c r="F396" s="25">
        <f t="shared" ref="F396:K396" si="1543">F397+F461</f>
        <v>1182371.3999999999</v>
      </c>
      <c r="G396" s="25">
        <f t="shared" si="1543"/>
        <v>1500957.8</v>
      </c>
      <c r="H396" s="25">
        <f t="shared" si="1543"/>
        <v>1463368.4</v>
      </c>
      <c r="I396" s="25">
        <f t="shared" si="1543"/>
        <v>21548.3</v>
      </c>
      <c r="J396" s="25">
        <f t="shared" si="1543"/>
        <v>-5883.3</v>
      </c>
      <c r="K396" s="25">
        <f t="shared" si="1543"/>
        <v>-15858.4</v>
      </c>
      <c r="L396" s="25">
        <f t="shared" si="1507"/>
        <v>1203919.7</v>
      </c>
      <c r="M396" s="25">
        <f t="shared" si="1508"/>
        <v>1495074.5</v>
      </c>
      <c r="N396" s="25">
        <f t="shared" si="1509"/>
        <v>1447510</v>
      </c>
      <c r="O396" s="25">
        <f>O397+O461</f>
        <v>162491.14499999999</v>
      </c>
      <c r="P396" s="25">
        <f>P397+P461</f>
        <v>0</v>
      </c>
      <c r="Q396" s="25">
        <f>Q397+Q461</f>
        <v>0</v>
      </c>
      <c r="R396" s="25">
        <f t="shared" si="1510"/>
        <v>1366410.845</v>
      </c>
      <c r="S396" s="25">
        <f t="shared" si="1511"/>
        <v>1495074.5</v>
      </c>
      <c r="T396" s="25">
        <f t="shared" si="1512"/>
        <v>1447510</v>
      </c>
      <c r="U396" s="25">
        <f>U397+U461</f>
        <v>0</v>
      </c>
      <c r="V396" s="25">
        <f>V397+V461</f>
        <v>0</v>
      </c>
      <c r="W396" s="25">
        <f>W397+W461</f>
        <v>0</v>
      </c>
      <c r="X396" s="25">
        <f t="shared" si="1513"/>
        <v>1366410.845</v>
      </c>
      <c r="Y396" s="25">
        <f t="shared" si="1514"/>
        <v>1495074.5</v>
      </c>
      <c r="Z396" s="25">
        <f t="shared" si="1515"/>
        <v>1447510</v>
      </c>
      <c r="AA396" s="25">
        <f>AA397+AA461</f>
        <v>0</v>
      </c>
      <c r="AB396" s="25">
        <f>AB397+AB461</f>
        <v>0</v>
      </c>
      <c r="AC396" s="25">
        <f>AC397+AC461</f>
        <v>0</v>
      </c>
      <c r="AD396" s="25">
        <f t="shared" si="1516"/>
        <v>1366410.845</v>
      </c>
      <c r="AE396" s="25">
        <f t="shared" si="1517"/>
        <v>1495074.5</v>
      </c>
      <c r="AF396" s="25">
        <f t="shared" si="1518"/>
        <v>1447510</v>
      </c>
      <c r="AG396" s="25">
        <f>AG397+AG461</f>
        <v>0</v>
      </c>
      <c r="AH396" s="25">
        <f>AH397+AH461</f>
        <v>0</v>
      </c>
      <c r="AI396" s="25">
        <f>AI397+AI461</f>
        <v>0</v>
      </c>
      <c r="AJ396" s="25">
        <f t="shared" si="1519"/>
        <v>1366410.845</v>
      </c>
      <c r="AK396" s="25">
        <f t="shared" si="1520"/>
        <v>1495074.5</v>
      </c>
      <c r="AL396" s="25">
        <f t="shared" si="1521"/>
        <v>1447510</v>
      </c>
      <c r="AM396" s="25">
        <f>AM397+AM461</f>
        <v>6227.5439999999999</v>
      </c>
      <c r="AN396" s="25">
        <f>AN397+AN461</f>
        <v>0</v>
      </c>
      <c r="AO396" s="25">
        <f>AO397+AO461</f>
        <v>0</v>
      </c>
      <c r="AP396" s="25">
        <f t="shared" si="1522"/>
        <v>1372638.389</v>
      </c>
      <c r="AQ396" s="25">
        <f t="shared" si="1523"/>
        <v>1495074.5</v>
      </c>
      <c r="AR396" s="25">
        <f t="shared" si="1524"/>
        <v>1447510</v>
      </c>
      <c r="AS396" s="25">
        <f>AS397+AS461</f>
        <v>0</v>
      </c>
      <c r="AT396" s="25">
        <f>AT397+AT461</f>
        <v>0</v>
      </c>
      <c r="AU396" s="25">
        <f>AU397+AU461</f>
        <v>0</v>
      </c>
      <c r="AV396" s="25">
        <f t="shared" si="1525"/>
        <v>1372638.389</v>
      </c>
      <c r="AW396" s="25">
        <f t="shared" si="1526"/>
        <v>1495074.5</v>
      </c>
      <c r="AX396" s="25">
        <f t="shared" si="1527"/>
        <v>1447510</v>
      </c>
      <c r="AY396" s="25">
        <f>AY397+AY461</f>
        <v>33053.861999999994</v>
      </c>
      <c r="AZ396" s="25">
        <f>AZ397+AZ461</f>
        <v>25889.006999999998</v>
      </c>
      <c r="BA396" s="25">
        <f>BA397+BA461</f>
        <v>42117.649000000005</v>
      </c>
      <c r="BB396" s="25">
        <f t="shared" si="1528"/>
        <v>1405692.2509999999</v>
      </c>
      <c r="BC396" s="25">
        <f t="shared" si="1529"/>
        <v>1520963.507</v>
      </c>
      <c r="BD396" s="25">
        <f t="shared" si="1530"/>
        <v>1489627.649</v>
      </c>
      <c r="BE396" s="25">
        <f>BE397+BE461</f>
        <v>-384</v>
      </c>
      <c r="BF396" s="25">
        <f>BF397+BF461</f>
        <v>0</v>
      </c>
      <c r="BG396" s="25">
        <f>BG397+BG461</f>
        <v>0</v>
      </c>
      <c r="BH396" s="25">
        <f t="shared" si="1531"/>
        <v>1405308.2509999999</v>
      </c>
      <c r="BI396" s="25">
        <f t="shared" si="1532"/>
        <v>1520963.507</v>
      </c>
      <c r="BJ396" s="25">
        <f t="shared" si="1533"/>
        <v>1489627.649</v>
      </c>
      <c r="BK396" s="25">
        <f>BK397+BK461</f>
        <v>54888.75</v>
      </c>
      <c r="BL396" s="25">
        <f>BL397+BL461</f>
        <v>0</v>
      </c>
      <c r="BM396" s="25">
        <f>BM397+BM461</f>
        <v>0</v>
      </c>
      <c r="BN396" s="25">
        <f t="shared" si="1534"/>
        <v>1460197.0009999999</v>
      </c>
      <c r="BO396" s="25">
        <f t="shared" si="1535"/>
        <v>1520963.507</v>
      </c>
      <c r="BP396" s="25">
        <f t="shared" si="1536"/>
        <v>1489627.649</v>
      </c>
      <c r="BQ396" s="25">
        <f>BQ397+BQ461</f>
        <v>0</v>
      </c>
      <c r="BR396" s="25">
        <f>BR397+BR461</f>
        <v>0</v>
      </c>
      <c r="BS396" s="26">
        <f t="shared" si="1537"/>
        <v>1460197.0009999999</v>
      </c>
      <c r="BT396" s="26">
        <f t="shared" si="1538"/>
        <v>1520963.507</v>
      </c>
      <c r="BU396" s="26">
        <f t="shared" si="1539"/>
        <v>1489627.649</v>
      </c>
      <c r="BV396" s="25">
        <f>BV397+BV461</f>
        <v>0</v>
      </c>
      <c r="BW396" s="25">
        <f>BW397+BW461</f>
        <v>0</v>
      </c>
      <c r="BX396" s="25">
        <f t="shared" si="1540"/>
        <v>1460197.0009999999</v>
      </c>
      <c r="BY396" s="25">
        <f t="shared" si="1541"/>
        <v>1520963.507</v>
      </c>
      <c r="BZ396" s="25">
        <f t="shared" si="1542"/>
        <v>1489627.649</v>
      </c>
      <c r="CA396" s="25">
        <f>CA397+CA461</f>
        <v>15140.778000000002</v>
      </c>
      <c r="CB396" s="25">
        <f>CB397+CB461</f>
        <v>0</v>
      </c>
      <c r="CC396" s="25">
        <f>CC397+CC461</f>
        <v>0</v>
      </c>
      <c r="CD396" s="25">
        <f t="shared" si="1402"/>
        <v>1475337.7789999999</v>
      </c>
      <c r="CE396" s="25">
        <f t="shared" si="1403"/>
        <v>1520963.507</v>
      </c>
      <c r="CF396" s="25">
        <f t="shared" si="1404"/>
        <v>1489627.649</v>
      </c>
      <c r="CG396" s="25">
        <f>CG397+CG461</f>
        <v>0</v>
      </c>
      <c r="CH396" s="25">
        <f>CH397+CH461</f>
        <v>0</v>
      </c>
      <c r="CI396" s="25">
        <f>CI397+CI461</f>
        <v>0</v>
      </c>
      <c r="CJ396" s="25">
        <f t="shared" si="1405"/>
        <v>1475337.7789999999</v>
      </c>
      <c r="CK396" s="25">
        <f t="shared" si="1406"/>
        <v>1520963.507</v>
      </c>
      <c r="CL396" s="25">
        <f t="shared" si="1407"/>
        <v>1489627.649</v>
      </c>
      <c r="CM396" s="25">
        <f>CM397+CM461</f>
        <v>0</v>
      </c>
      <c r="CN396" s="25">
        <f>CN397+CN461</f>
        <v>0</v>
      </c>
      <c r="CO396" s="25">
        <f>CO397+CO461</f>
        <v>0</v>
      </c>
      <c r="CP396" s="25">
        <f t="shared" si="1408"/>
        <v>1475337.7789999999</v>
      </c>
      <c r="CQ396" s="25">
        <f t="shared" si="1409"/>
        <v>1520963.507</v>
      </c>
      <c r="CR396" s="25">
        <f t="shared" si="1410"/>
        <v>1489627.649</v>
      </c>
      <c r="CS396" s="25">
        <f>CS397+CS461</f>
        <v>0</v>
      </c>
      <c r="CT396" s="19"/>
      <c r="CU396" s="35"/>
      <c r="CV396" s="21" t="s">
        <v>24</v>
      </c>
    </row>
    <row r="397" spans="1:105" s="28" customFormat="1" ht="31.2" hidden="1" x14ac:dyDescent="0.3">
      <c r="A397" s="29" t="s">
        <v>270</v>
      </c>
      <c r="B397" s="30"/>
      <c r="C397" s="29"/>
      <c r="D397" s="29"/>
      <c r="E397" s="31" t="s">
        <v>271</v>
      </c>
      <c r="F397" s="32">
        <f t="shared" ref="F397:K397" si="1544">F398+F417+F452</f>
        <v>151471.9</v>
      </c>
      <c r="G397" s="32">
        <f t="shared" si="1544"/>
        <v>462930.5</v>
      </c>
      <c r="H397" s="32">
        <f t="shared" si="1544"/>
        <v>425341.1</v>
      </c>
      <c r="I397" s="32">
        <f t="shared" si="1544"/>
        <v>22145.3</v>
      </c>
      <c r="J397" s="32">
        <f t="shared" si="1544"/>
        <v>-5286.3</v>
      </c>
      <c r="K397" s="32">
        <f t="shared" si="1544"/>
        <v>-15261.4</v>
      </c>
      <c r="L397" s="32">
        <f t="shared" si="1507"/>
        <v>173617.19999999998</v>
      </c>
      <c r="M397" s="32">
        <f t="shared" si="1508"/>
        <v>457644.2</v>
      </c>
      <c r="N397" s="32">
        <f t="shared" si="1509"/>
        <v>410079.69999999995</v>
      </c>
      <c r="O397" s="32">
        <f>O398+O417+O452</f>
        <v>162491.14499999999</v>
      </c>
      <c r="P397" s="32">
        <f>P398+P417+P452</f>
        <v>0</v>
      </c>
      <c r="Q397" s="32">
        <f>Q398+Q417+Q452</f>
        <v>0</v>
      </c>
      <c r="R397" s="32">
        <f t="shared" si="1510"/>
        <v>336108.34499999997</v>
      </c>
      <c r="S397" s="32">
        <f t="shared" si="1511"/>
        <v>457644.2</v>
      </c>
      <c r="T397" s="32">
        <f t="shared" si="1512"/>
        <v>410079.69999999995</v>
      </c>
      <c r="U397" s="32">
        <f>U398+U417+U452</f>
        <v>0</v>
      </c>
      <c r="V397" s="32">
        <f>V398+V417+V452</f>
        <v>0</v>
      </c>
      <c r="W397" s="32">
        <f>W398+W417+W452</f>
        <v>0</v>
      </c>
      <c r="X397" s="32">
        <f t="shared" si="1513"/>
        <v>336108.34499999997</v>
      </c>
      <c r="Y397" s="32">
        <f t="shared" si="1514"/>
        <v>457644.2</v>
      </c>
      <c r="Z397" s="32">
        <f t="shared" si="1515"/>
        <v>410079.69999999995</v>
      </c>
      <c r="AA397" s="32">
        <f>AA398+AA417+AA452</f>
        <v>0</v>
      </c>
      <c r="AB397" s="32">
        <f>AB398+AB417+AB452</f>
        <v>0</v>
      </c>
      <c r="AC397" s="32">
        <f>AC398+AC417+AC452</f>
        <v>0</v>
      </c>
      <c r="AD397" s="32">
        <f t="shared" si="1516"/>
        <v>336108.34499999997</v>
      </c>
      <c r="AE397" s="32">
        <f t="shared" si="1517"/>
        <v>457644.2</v>
      </c>
      <c r="AF397" s="32">
        <f t="shared" si="1518"/>
        <v>410079.69999999995</v>
      </c>
      <c r="AG397" s="32">
        <f>AG398+AG417+AG452</f>
        <v>0</v>
      </c>
      <c r="AH397" s="32">
        <f>AH398+AH417+AH452</f>
        <v>0</v>
      </c>
      <c r="AI397" s="32">
        <f>AI398+AI417+AI452</f>
        <v>0</v>
      </c>
      <c r="AJ397" s="32">
        <f t="shared" si="1519"/>
        <v>336108.34499999997</v>
      </c>
      <c r="AK397" s="32">
        <f t="shared" si="1520"/>
        <v>457644.2</v>
      </c>
      <c r="AL397" s="32">
        <f t="shared" si="1521"/>
        <v>410079.69999999995</v>
      </c>
      <c r="AM397" s="32">
        <f>AM398+AM417+AM452</f>
        <v>5881.991</v>
      </c>
      <c r="AN397" s="32">
        <f>AN398+AN417+AN452</f>
        <v>0</v>
      </c>
      <c r="AO397" s="32">
        <f>AO398+AO417+AO452</f>
        <v>0</v>
      </c>
      <c r="AP397" s="32">
        <f t="shared" si="1522"/>
        <v>341990.33599999995</v>
      </c>
      <c r="AQ397" s="32">
        <f t="shared" si="1523"/>
        <v>457644.2</v>
      </c>
      <c r="AR397" s="32">
        <f t="shared" si="1524"/>
        <v>410079.69999999995</v>
      </c>
      <c r="AS397" s="32">
        <f>AS398+AS417+AS452</f>
        <v>0</v>
      </c>
      <c r="AT397" s="32">
        <f>AT398+AT417+AT452</f>
        <v>0</v>
      </c>
      <c r="AU397" s="32">
        <f>AU398+AU417+AU452</f>
        <v>0</v>
      </c>
      <c r="AV397" s="32">
        <f t="shared" si="1525"/>
        <v>341990.33599999995</v>
      </c>
      <c r="AW397" s="32">
        <f t="shared" si="1526"/>
        <v>457644.2</v>
      </c>
      <c r="AX397" s="32">
        <f t="shared" si="1527"/>
        <v>410079.69999999995</v>
      </c>
      <c r="AY397" s="32">
        <f>AY398+AY417+AY452</f>
        <v>22324.472999999998</v>
      </c>
      <c r="AZ397" s="32">
        <f>AZ398+AZ417+AZ452</f>
        <v>0</v>
      </c>
      <c r="BA397" s="32">
        <f>BA398+BA417+BA452</f>
        <v>0</v>
      </c>
      <c r="BB397" s="32">
        <f t="shared" si="1528"/>
        <v>364314.80899999995</v>
      </c>
      <c r="BC397" s="32">
        <f t="shared" si="1529"/>
        <v>457644.2</v>
      </c>
      <c r="BD397" s="32">
        <f t="shared" si="1530"/>
        <v>410079.69999999995</v>
      </c>
      <c r="BE397" s="32">
        <f>BE398+BE417+BE452</f>
        <v>0</v>
      </c>
      <c r="BF397" s="32">
        <f>BF398+BF417+BF452</f>
        <v>0</v>
      </c>
      <c r="BG397" s="32">
        <f>BG398+BG417+BG452</f>
        <v>0</v>
      </c>
      <c r="BH397" s="32">
        <f t="shared" si="1531"/>
        <v>364314.80899999995</v>
      </c>
      <c r="BI397" s="32">
        <f t="shared" si="1532"/>
        <v>457644.2</v>
      </c>
      <c r="BJ397" s="32">
        <f t="shared" si="1533"/>
        <v>410079.69999999995</v>
      </c>
      <c r="BK397" s="32">
        <f>BK398+BK417+BK452</f>
        <v>2455.4</v>
      </c>
      <c r="BL397" s="32">
        <f>BL398+BL417+BL452</f>
        <v>0</v>
      </c>
      <c r="BM397" s="32">
        <f>BM398+BM417+BM452</f>
        <v>0</v>
      </c>
      <c r="BN397" s="32">
        <f t="shared" si="1534"/>
        <v>366770.20899999997</v>
      </c>
      <c r="BO397" s="32">
        <f t="shared" si="1535"/>
        <v>457644.2</v>
      </c>
      <c r="BP397" s="32">
        <f t="shared" si="1536"/>
        <v>410079.69999999995</v>
      </c>
      <c r="BQ397" s="32">
        <f>BQ398+BQ417+BQ452</f>
        <v>0</v>
      </c>
      <c r="BR397" s="32">
        <f>BR398+BR417+BR452</f>
        <v>0</v>
      </c>
      <c r="BS397" s="26">
        <f t="shared" si="1537"/>
        <v>366770.20899999997</v>
      </c>
      <c r="BT397" s="26">
        <f t="shared" si="1538"/>
        <v>457644.2</v>
      </c>
      <c r="BU397" s="26">
        <f t="shared" si="1539"/>
        <v>410079.69999999995</v>
      </c>
      <c r="BV397" s="32">
        <f>BV398+BV417+BV452</f>
        <v>0</v>
      </c>
      <c r="BW397" s="32">
        <f>BW398+BW417+BW452</f>
        <v>0</v>
      </c>
      <c r="BX397" s="32">
        <f t="shared" si="1540"/>
        <v>366770.20899999997</v>
      </c>
      <c r="BY397" s="32">
        <f t="shared" si="1541"/>
        <v>457644.2</v>
      </c>
      <c r="BZ397" s="32">
        <f t="shared" si="1542"/>
        <v>410079.69999999995</v>
      </c>
      <c r="CA397" s="32">
        <f>CA398+CA417+CA452</f>
        <v>2415.0479999999998</v>
      </c>
      <c r="CB397" s="32">
        <f>CB398+CB417+CB452</f>
        <v>0</v>
      </c>
      <c r="CC397" s="32">
        <f>CC398+CC417+CC452</f>
        <v>0</v>
      </c>
      <c r="CD397" s="32">
        <f t="shared" si="1402"/>
        <v>369185.25699999998</v>
      </c>
      <c r="CE397" s="32">
        <f t="shared" si="1403"/>
        <v>457644.2</v>
      </c>
      <c r="CF397" s="32">
        <f t="shared" si="1404"/>
        <v>410079.69999999995</v>
      </c>
      <c r="CG397" s="32">
        <f>CG398+CG417+CG452</f>
        <v>0</v>
      </c>
      <c r="CH397" s="32">
        <f>CH398+CH417+CH452</f>
        <v>0</v>
      </c>
      <c r="CI397" s="32">
        <f>CI398+CI417+CI452</f>
        <v>0</v>
      </c>
      <c r="CJ397" s="32">
        <f t="shared" si="1405"/>
        <v>369185.25699999998</v>
      </c>
      <c r="CK397" s="32">
        <f t="shared" si="1406"/>
        <v>457644.2</v>
      </c>
      <c r="CL397" s="32">
        <f t="shared" si="1407"/>
        <v>410079.69999999995</v>
      </c>
      <c r="CM397" s="32">
        <f>CM398+CM417+CM452</f>
        <v>0</v>
      </c>
      <c r="CN397" s="32">
        <f>CN398+CN417+CN452</f>
        <v>0</v>
      </c>
      <c r="CO397" s="32">
        <f>CO398+CO417+CO452</f>
        <v>0</v>
      </c>
      <c r="CP397" s="32">
        <f t="shared" si="1408"/>
        <v>369185.25699999998</v>
      </c>
      <c r="CQ397" s="32">
        <f t="shared" si="1409"/>
        <v>457644.2</v>
      </c>
      <c r="CR397" s="32">
        <f t="shared" si="1410"/>
        <v>410079.69999999995</v>
      </c>
      <c r="CS397" s="32">
        <f>CS398+CS417+CS452</f>
        <v>0</v>
      </c>
      <c r="CT397" s="19"/>
      <c r="CU397" s="33"/>
      <c r="CW397" s="28" t="s">
        <v>25</v>
      </c>
    </row>
    <row r="398" spans="1:105" ht="62.4" hidden="1" x14ac:dyDescent="0.3">
      <c r="A398" s="16" t="s">
        <v>272</v>
      </c>
      <c r="B398" s="17"/>
      <c r="C398" s="16"/>
      <c r="D398" s="16"/>
      <c r="E398" s="34" t="s">
        <v>273</v>
      </c>
      <c r="F398" s="26">
        <f t="shared" ref="F398:K398" si="1545">F403+F407+F411+F399</f>
        <v>34000.1</v>
      </c>
      <c r="G398" s="26">
        <f t="shared" si="1545"/>
        <v>350759.2</v>
      </c>
      <c r="H398" s="26">
        <f t="shared" si="1545"/>
        <v>313169.8</v>
      </c>
      <c r="I398" s="26">
        <f t="shared" si="1545"/>
        <v>0</v>
      </c>
      <c r="J398" s="26">
        <f t="shared" si="1545"/>
        <v>-5270.1</v>
      </c>
      <c r="K398" s="26">
        <f t="shared" si="1545"/>
        <v>0</v>
      </c>
      <c r="L398" s="26">
        <f t="shared" si="1507"/>
        <v>34000.1</v>
      </c>
      <c r="M398" s="26">
        <f t="shared" si="1508"/>
        <v>345489.10000000003</v>
      </c>
      <c r="N398" s="26">
        <f t="shared" si="1509"/>
        <v>313169.8</v>
      </c>
      <c r="O398" s="26">
        <f>O403+O407+O411+O399</f>
        <v>156277.141</v>
      </c>
      <c r="P398" s="26">
        <f>P403+P407+P411+P399</f>
        <v>0</v>
      </c>
      <c r="Q398" s="26">
        <f>Q403+Q407+Q411+Q399</f>
        <v>0</v>
      </c>
      <c r="R398" s="26">
        <f t="shared" si="1510"/>
        <v>190277.24100000001</v>
      </c>
      <c r="S398" s="26">
        <f t="shared" si="1511"/>
        <v>345489.10000000003</v>
      </c>
      <c r="T398" s="26">
        <f t="shared" si="1512"/>
        <v>313169.8</v>
      </c>
      <c r="U398" s="26">
        <f>U403+U407+U411+U399</f>
        <v>0</v>
      </c>
      <c r="V398" s="26">
        <f>V403+V407+V411+V399</f>
        <v>0</v>
      </c>
      <c r="W398" s="26">
        <f>W403+W407+W411+W399</f>
        <v>0</v>
      </c>
      <c r="X398" s="26">
        <f t="shared" si="1513"/>
        <v>190277.24100000001</v>
      </c>
      <c r="Y398" s="26">
        <f t="shared" si="1514"/>
        <v>345489.10000000003</v>
      </c>
      <c r="Z398" s="26">
        <f t="shared" si="1515"/>
        <v>313169.8</v>
      </c>
      <c r="AA398" s="26">
        <f>AA403+AA407+AA411+AA399</f>
        <v>0</v>
      </c>
      <c r="AB398" s="26">
        <f>AB403+AB407+AB411+AB399</f>
        <v>0</v>
      </c>
      <c r="AC398" s="26">
        <f>AC403+AC407+AC411+AC399</f>
        <v>0</v>
      </c>
      <c r="AD398" s="26">
        <f t="shared" si="1516"/>
        <v>190277.24100000001</v>
      </c>
      <c r="AE398" s="26">
        <f t="shared" si="1517"/>
        <v>345489.10000000003</v>
      </c>
      <c r="AF398" s="26">
        <f t="shared" si="1518"/>
        <v>313169.8</v>
      </c>
      <c r="AG398" s="26">
        <f>AG403+AG407+AG411+AG399</f>
        <v>0</v>
      </c>
      <c r="AH398" s="26">
        <f>AH403+AH407+AH411+AH399</f>
        <v>0</v>
      </c>
      <c r="AI398" s="26">
        <f>AI403+AI407+AI411+AI399</f>
        <v>0</v>
      </c>
      <c r="AJ398" s="26">
        <f t="shared" si="1519"/>
        <v>190277.24100000001</v>
      </c>
      <c r="AK398" s="26">
        <f t="shared" si="1520"/>
        <v>345489.10000000003</v>
      </c>
      <c r="AL398" s="26">
        <f t="shared" si="1521"/>
        <v>313169.8</v>
      </c>
      <c r="AM398" s="26">
        <f>AM403+AM407+AM411+AM399</f>
        <v>0</v>
      </c>
      <c r="AN398" s="26">
        <f>AN403+AN407+AN411+AN399</f>
        <v>0</v>
      </c>
      <c r="AO398" s="26">
        <f>AO403+AO407+AO411+AO399</f>
        <v>0</v>
      </c>
      <c r="AP398" s="26">
        <f t="shared" si="1522"/>
        <v>190277.24100000001</v>
      </c>
      <c r="AQ398" s="26">
        <f t="shared" si="1523"/>
        <v>345489.10000000003</v>
      </c>
      <c r="AR398" s="26">
        <f t="shared" si="1524"/>
        <v>313169.8</v>
      </c>
      <c r="AS398" s="26">
        <f>AS403+AS407+AS411+AS399</f>
        <v>0</v>
      </c>
      <c r="AT398" s="26">
        <f>AT403+AT407+AT411+AT399</f>
        <v>0</v>
      </c>
      <c r="AU398" s="26">
        <f>AU403+AU407+AU411+AU399</f>
        <v>0</v>
      </c>
      <c r="AV398" s="26">
        <f t="shared" si="1525"/>
        <v>190277.24100000001</v>
      </c>
      <c r="AW398" s="26">
        <f t="shared" si="1526"/>
        <v>345489.10000000003</v>
      </c>
      <c r="AX398" s="26">
        <f t="shared" si="1527"/>
        <v>313169.8</v>
      </c>
      <c r="AY398" s="26">
        <f>AY403+AY407+AY411+AY399</f>
        <v>0</v>
      </c>
      <c r="AZ398" s="26">
        <f>AZ403+AZ407+AZ411+AZ399</f>
        <v>0</v>
      </c>
      <c r="BA398" s="26">
        <f>BA403+BA407+BA411+BA399</f>
        <v>0</v>
      </c>
      <c r="BB398" s="26">
        <f t="shared" si="1528"/>
        <v>190277.24100000001</v>
      </c>
      <c r="BC398" s="26">
        <f t="shared" si="1529"/>
        <v>345489.10000000003</v>
      </c>
      <c r="BD398" s="26">
        <f t="shared" si="1530"/>
        <v>313169.8</v>
      </c>
      <c r="BE398" s="26">
        <f>BE403+BE407+BE411+BE399</f>
        <v>0</v>
      </c>
      <c r="BF398" s="26">
        <f>BF403+BF407+BF411+BF399</f>
        <v>0</v>
      </c>
      <c r="BG398" s="26">
        <f>BG403+BG407+BG411+BG399</f>
        <v>0</v>
      </c>
      <c r="BH398" s="26">
        <f t="shared" si="1531"/>
        <v>190277.24100000001</v>
      </c>
      <c r="BI398" s="26">
        <f t="shared" si="1532"/>
        <v>345489.10000000003</v>
      </c>
      <c r="BJ398" s="26">
        <f t="shared" si="1533"/>
        <v>313169.8</v>
      </c>
      <c r="BK398" s="26">
        <f>BK403+BK407+BK411+BK399</f>
        <v>0</v>
      </c>
      <c r="BL398" s="26">
        <f>BL403+BL407+BL411+BL399</f>
        <v>0</v>
      </c>
      <c r="BM398" s="26">
        <f>BM403+BM407+BM411+BM399</f>
        <v>0</v>
      </c>
      <c r="BN398" s="26">
        <f t="shared" si="1534"/>
        <v>190277.24100000001</v>
      </c>
      <c r="BO398" s="26">
        <f t="shared" si="1535"/>
        <v>345489.10000000003</v>
      </c>
      <c r="BP398" s="26">
        <f t="shared" si="1536"/>
        <v>313169.8</v>
      </c>
      <c r="BQ398" s="26">
        <f>BQ403+BQ407+BQ411+BQ399</f>
        <v>0</v>
      </c>
      <c r="BR398" s="26">
        <f>BR403+BR407+BR411+BR399</f>
        <v>0</v>
      </c>
      <c r="BS398" s="26">
        <f t="shared" si="1537"/>
        <v>190277.24100000001</v>
      </c>
      <c r="BT398" s="26">
        <f t="shared" si="1538"/>
        <v>345489.10000000003</v>
      </c>
      <c r="BU398" s="26">
        <f t="shared" si="1539"/>
        <v>313169.8</v>
      </c>
      <c r="BV398" s="26">
        <f>BV403+BV407+BV411+BV399</f>
        <v>0</v>
      </c>
      <c r="BW398" s="26">
        <f>BW403+BW407+BW411+BW399</f>
        <v>0</v>
      </c>
      <c r="BX398" s="26">
        <f t="shared" si="1540"/>
        <v>190277.24100000001</v>
      </c>
      <c r="BY398" s="26">
        <f t="shared" si="1541"/>
        <v>345489.10000000003</v>
      </c>
      <c r="BZ398" s="26">
        <f t="shared" si="1542"/>
        <v>313169.8</v>
      </c>
      <c r="CA398" s="26">
        <f>CA403+CA407+CA411+CA399</f>
        <v>0</v>
      </c>
      <c r="CB398" s="26">
        <f>CB403+CB407+CB411+CB399</f>
        <v>0</v>
      </c>
      <c r="CC398" s="26">
        <f>CC403+CC407+CC411+CC399</f>
        <v>0</v>
      </c>
      <c r="CD398" s="26">
        <f t="shared" si="1402"/>
        <v>190277.24100000001</v>
      </c>
      <c r="CE398" s="26">
        <f t="shared" si="1403"/>
        <v>345489.10000000003</v>
      </c>
      <c r="CF398" s="26">
        <f t="shared" si="1404"/>
        <v>313169.8</v>
      </c>
      <c r="CG398" s="26">
        <f>CG403+CG407+CG411+CG399</f>
        <v>0</v>
      </c>
      <c r="CH398" s="26">
        <f>CH403+CH407+CH411+CH399</f>
        <v>0</v>
      </c>
      <c r="CI398" s="26">
        <f>CI403+CI407+CI411+CI399</f>
        <v>0</v>
      </c>
      <c r="CJ398" s="26">
        <f t="shared" si="1405"/>
        <v>190277.24100000001</v>
      </c>
      <c r="CK398" s="26">
        <f t="shared" si="1406"/>
        <v>345489.10000000003</v>
      </c>
      <c r="CL398" s="26">
        <f t="shared" si="1407"/>
        <v>313169.8</v>
      </c>
      <c r="CM398" s="26">
        <f>CM403+CM407+CM411+CM399</f>
        <v>0</v>
      </c>
      <c r="CN398" s="26">
        <f>CN403+CN407+CN411+CN399</f>
        <v>0</v>
      </c>
      <c r="CO398" s="26">
        <f>CO403+CO407+CO411+CO399</f>
        <v>0</v>
      </c>
      <c r="CP398" s="26">
        <f t="shared" si="1408"/>
        <v>190277.24100000001</v>
      </c>
      <c r="CQ398" s="26">
        <f t="shared" si="1409"/>
        <v>345489.10000000003</v>
      </c>
      <c r="CR398" s="26">
        <f t="shared" si="1410"/>
        <v>313169.8</v>
      </c>
      <c r="CS398" s="26">
        <f>CS403+CS407+CS411+CS399</f>
        <v>0</v>
      </c>
      <c r="CT398" s="19"/>
      <c r="CU398" s="35"/>
      <c r="CX398" s="1" t="s">
        <v>26</v>
      </c>
    </row>
    <row r="399" spans="1:105" ht="31.2" hidden="1" x14ac:dyDescent="0.3">
      <c r="A399" s="36" t="s">
        <v>274</v>
      </c>
      <c r="B399" s="17"/>
      <c r="C399" s="16"/>
      <c r="D399" s="16"/>
      <c r="E399" s="34" t="s">
        <v>275</v>
      </c>
      <c r="F399" s="37">
        <f t="shared" ref="F399:F411" si="1546">F400</f>
        <v>0</v>
      </c>
      <c r="G399" s="37">
        <f t="shared" ref="G399:G411" si="1547">G400</f>
        <v>0</v>
      </c>
      <c r="H399" s="37">
        <f t="shared" ref="H399:H411" si="1548">H400</f>
        <v>0</v>
      </c>
      <c r="I399" s="37">
        <f t="shared" ref="I399:I411" si="1549">I400</f>
        <v>0</v>
      </c>
      <c r="J399" s="37">
        <f t="shared" ref="J399:J411" si="1550">J400</f>
        <v>0</v>
      </c>
      <c r="K399" s="37">
        <f t="shared" ref="K399:K411" si="1551">K400</f>
        <v>0</v>
      </c>
      <c r="L399" s="37">
        <f t="shared" si="1507"/>
        <v>0</v>
      </c>
      <c r="M399" s="37">
        <f t="shared" si="1508"/>
        <v>0</v>
      </c>
      <c r="N399" s="37">
        <f t="shared" si="1509"/>
        <v>0</v>
      </c>
      <c r="O399" s="37">
        <f t="shared" ref="O399:O411" si="1552">O400</f>
        <v>40243.669000000002</v>
      </c>
      <c r="P399" s="37">
        <f t="shared" ref="P399:P411" si="1553">P400</f>
        <v>0</v>
      </c>
      <c r="Q399" s="37">
        <f t="shared" ref="Q399:Q411" si="1554">Q400</f>
        <v>0</v>
      </c>
      <c r="R399" s="37">
        <f t="shared" si="1510"/>
        <v>40243.669000000002</v>
      </c>
      <c r="S399" s="37">
        <f t="shared" si="1511"/>
        <v>0</v>
      </c>
      <c r="T399" s="37">
        <f t="shared" si="1512"/>
        <v>0</v>
      </c>
      <c r="U399" s="37">
        <f t="shared" ref="U399:U411" si="1555">U400</f>
        <v>0</v>
      </c>
      <c r="V399" s="37">
        <f t="shared" ref="V399:V411" si="1556">V400</f>
        <v>0</v>
      </c>
      <c r="W399" s="37">
        <f t="shared" ref="W399:W411" si="1557">W400</f>
        <v>0</v>
      </c>
      <c r="X399" s="37">
        <f t="shared" si="1513"/>
        <v>40243.669000000002</v>
      </c>
      <c r="Y399" s="37">
        <f t="shared" si="1514"/>
        <v>0</v>
      </c>
      <c r="Z399" s="37">
        <f t="shared" si="1515"/>
        <v>0</v>
      </c>
      <c r="AA399" s="37">
        <f t="shared" ref="AA399:AA411" si="1558">AA400</f>
        <v>0</v>
      </c>
      <c r="AB399" s="37">
        <f t="shared" ref="AB399:AB411" si="1559">AB400</f>
        <v>0</v>
      </c>
      <c r="AC399" s="37">
        <f t="shared" ref="AC399:AC411" si="1560">AC400</f>
        <v>0</v>
      </c>
      <c r="AD399" s="37">
        <f t="shared" si="1516"/>
        <v>40243.669000000002</v>
      </c>
      <c r="AE399" s="37">
        <f t="shared" si="1517"/>
        <v>0</v>
      </c>
      <c r="AF399" s="37">
        <f t="shared" si="1518"/>
        <v>0</v>
      </c>
      <c r="AG399" s="37">
        <f t="shared" ref="AG399:AG411" si="1561">AG400</f>
        <v>0</v>
      </c>
      <c r="AH399" s="37">
        <f t="shared" ref="AH399:AH411" si="1562">AH400</f>
        <v>0</v>
      </c>
      <c r="AI399" s="37">
        <f t="shared" ref="AI399:AI411" si="1563">AI400</f>
        <v>0</v>
      </c>
      <c r="AJ399" s="37">
        <f t="shared" si="1519"/>
        <v>40243.669000000002</v>
      </c>
      <c r="AK399" s="37">
        <f t="shared" si="1520"/>
        <v>0</v>
      </c>
      <c r="AL399" s="37">
        <f t="shared" si="1521"/>
        <v>0</v>
      </c>
      <c r="AM399" s="37">
        <f t="shared" ref="AM399:AM411" si="1564">AM400</f>
        <v>0</v>
      </c>
      <c r="AN399" s="37">
        <f t="shared" ref="AN399:AN411" si="1565">AN400</f>
        <v>0</v>
      </c>
      <c r="AO399" s="37">
        <f t="shared" ref="AO399:AO411" si="1566">AO400</f>
        <v>0</v>
      </c>
      <c r="AP399" s="37">
        <f t="shared" si="1522"/>
        <v>40243.669000000002</v>
      </c>
      <c r="AQ399" s="37">
        <f t="shared" si="1523"/>
        <v>0</v>
      </c>
      <c r="AR399" s="37">
        <f t="shared" si="1524"/>
        <v>0</v>
      </c>
      <c r="AS399" s="37">
        <f t="shared" ref="AS399:AS411" si="1567">AS400</f>
        <v>0</v>
      </c>
      <c r="AT399" s="37">
        <f t="shared" ref="AT399:AT411" si="1568">AT400</f>
        <v>0</v>
      </c>
      <c r="AU399" s="37">
        <f t="shared" ref="AU399:AU411" si="1569">AU400</f>
        <v>0</v>
      </c>
      <c r="AV399" s="37">
        <f t="shared" si="1525"/>
        <v>40243.669000000002</v>
      </c>
      <c r="AW399" s="37">
        <f t="shared" si="1526"/>
        <v>0</v>
      </c>
      <c r="AX399" s="37">
        <f t="shared" si="1527"/>
        <v>0</v>
      </c>
      <c r="AY399" s="37">
        <f t="shared" ref="AY399:AY411" si="1570">AY400</f>
        <v>0</v>
      </c>
      <c r="AZ399" s="37">
        <f t="shared" ref="AZ399:AZ411" si="1571">AZ400</f>
        <v>0</v>
      </c>
      <c r="BA399" s="37">
        <f t="shared" ref="BA399:BA411" si="1572">BA400</f>
        <v>0</v>
      </c>
      <c r="BB399" s="37">
        <f t="shared" si="1528"/>
        <v>40243.669000000002</v>
      </c>
      <c r="BC399" s="37">
        <f t="shared" si="1529"/>
        <v>0</v>
      </c>
      <c r="BD399" s="37">
        <f t="shared" si="1530"/>
        <v>0</v>
      </c>
      <c r="BE399" s="37">
        <f t="shared" ref="BE399:BE411" si="1573">BE400</f>
        <v>0</v>
      </c>
      <c r="BF399" s="37">
        <f t="shared" ref="BF399:BF411" si="1574">BF400</f>
        <v>0</v>
      </c>
      <c r="BG399" s="37">
        <f t="shared" ref="BG399:BG411" si="1575">BG400</f>
        <v>0</v>
      </c>
      <c r="BH399" s="37">
        <f t="shared" si="1531"/>
        <v>40243.669000000002</v>
      </c>
      <c r="BI399" s="37">
        <f t="shared" si="1532"/>
        <v>0</v>
      </c>
      <c r="BJ399" s="37">
        <f t="shared" si="1533"/>
        <v>0</v>
      </c>
      <c r="BK399" s="37">
        <f t="shared" ref="BK399:BK411" si="1576">BK400</f>
        <v>0</v>
      </c>
      <c r="BL399" s="37">
        <f t="shared" ref="BL399:BL411" si="1577">BL400</f>
        <v>0</v>
      </c>
      <c r="BM399" s="37">
        <f t="shared" ref="BM399:BM411" si="1578">BM400</f>
        <v>0</v>
      </c>
      <c r="BN399" s="37">
        <f t="shared" si="1534"/>
        <v>40243.669000000002</v>
      </c>
      <c r="BO399" s="37">
        <f t="shared" si="1535"/>
        <v>0</v>
      </c>
      <c r="BP399" s="37">
        <f t="shared" si="1536"/>
        <v>0</v>
      </c>
      <c r="BQ399" s="37">
        <f t="shared" ref="BQ399:BQ411" si="1579">BQ400</f>
        <v>0</v>
      </c>
      <c r="BR399" s="37">
        <f t="shared" ref="BR399:BR411" si="1580">BR400</f>
        <v>0</v>
      </c>
      <c r="BS399" s="26">
        <f t="shared" si="1537"/>
        <v>40243.669000000002</v>
      </c>
      <c r="BT399" s="26">
        <f t="shared" si="1538"/>
        <v>0</v>
      </c>
      <c r="BU399" s="26">
        <f t="shared" si="1539"/>
        <v>0</v>
      </c>
      <c r="BV399" s="37">
        <f t="shared" ref="BV399:BV411" si="1581">BV400</f>
        <v>0</v>
      </c>
      <c r="BW399" s="37">
        <f t="shared" ref="BW399:BW411" si="1582">BW400</f>
        <v>0</v>
      </c>
      <c r="BX399" s="37">
        <f t="shared" si="1540"/>
        <v>40243.669000000002</v>
      </c>
      <c r="BY399" s="37">
        <f t="shared" si="1541"/>
        <v>0</v>
      </c>
      <c r="BZ399" s="37">
        <f t="shared" si="1542"/>
        <v>0</v>
      </c>
      <c r="CA399" s="37">
        <f t="shared" ref="CA399:CA411" si="1583">CA400</f>
        <v>0</v>
      </c>
      <c r="CB399" s="37">
        <f t="shared" ref="CB399:CB411" si="1584">CB400</f>
        <v>0</v>
      </c>
      <c r="CC399" s="37">
        <f t="shared" ref="CC399:CC411" si="1585">CC400</f>
        <v>0</v>
      </c>
      <c r="CD399" s="37">
        <f t="shared" si="1402"/>
        <v>40243.669000000002</v>
      </c>
      <c r="CE399" s="37">
        <f t="shared" si="1403"/>
        <v>0</v>
      </c>
      <c r="CF399" s="37">
        <f t="shared" si="1404"/>
        <v>0</v>
      </c>
      <c r="CG399" s="37">
        <f t="shared" ref="CG399:CG411" si="1586">CG400</f>
        <v>0</v>
      </c>
      <c r="CH399" s="37">
        <f t="shared" ref="CH399:CH411" si="1587">CH400</f>
        <v>0</v>
      </c>
      <c r="CI399" s="37">
        <f t="shared" ref="CI399:CI411" si="1588">CI400</f>
        <v>0</v>
      </c>
      <c r="CJ399" s="37">
        <f t="shared" si="1405"/>
        <v>40243.669000000002</v>
      </c>
      <c r="CK399" s="37">
        <f t="shared" si="1406"/>
        <v>0</v>
      </c>
      <c r="CL399" s="37">
        <f t="shared" si="1407"/>
        <v>0</v>
      </c>
      <c r="CM399" s="37">
        <f t="shared" ref="CM399:CM411" si="1589">CM400</f>
        <v>0</v>
      </c>
      <c r="CN399" s="37">
        <f t="shared" ref="CN399:CN411" si="1590">CN400</f>
        <v>0</v>
      </c>
      <c r="CO399" s="37">
        <f t="shared" ref="CO399:CO411" si="1591">CO400</f>
        <v>0</v>
      </c>
      <c r="CP399" s="37">
        <f t="shared" si="1408"/>
        <v>40243.669000000002</v>
      </c>
      <c r="CQ399" s="37">
        <f t="shared" si="1409"/>
        <v>0</v>
      </c>
      <c r="CR399" s="37">
        <f t="shared" si="1410"/>
        <v>0</v>
      </c>
      <c r="CS399" s="37">
        <f t="shared" ref="CS399:CS411" si="1592">CS400</f>
        <v>0</v>
      </c>
      <c r="CT399" s="19"/>
      <c r="CU399" s="35"/>
      <c r="DA399" s="1" t="s">
        <v>29</v>
      </c>
    </row>
    <row r="400" spans="1:105" ht="46.8" hidden="1" x14ac:dyDescent="0.3">
      <c r="A400" s="36" t="s">
        <v>274</v>
      </c>
      <c r="B400" s="17">
        <v>400</v>
      </c>
      <c r="C400" s="16"/>
      <c r="D400" s="16"/>
      <c r="E400" s="34" t="s">
        <v>82</v>
      </c>
      <c r="F400" s="37">
        <f t="shared" si="1546"/>
        <v>0</v>
      </c>
      <c r="G400" s="37">
        <f t="shared" si="1547"/>
        <v>0</v>
      </c>
      <c r="H400" s="37">
        <f t="shared" si="1548"/>
        <v>0</v>
      </c>
      <c r="I400" s="37">
        <f t="shared" si="1549"/>
        <v>0</v>
      </c>
      <c r="J400" s="37">
        <f t="shared" si="1550"/>
        <v>0</v>
      </c>
      <c r="K400" s="37">
        <f t="shared" si="1551"/>
        <v>0</v>
      </c>
      <c r="L400" s="37">
        <f t="shared" si="1507"/>
        <v>0</v>
      </c>
      <c r="M400" s="37">
        <f t="shared" si="1508"/>
        <v>0</v>
      </c>
      <c r="N400" s="37">
        <f t="shared" si="1509"/>
        <v>0</v>
      </c>
      <c r="O400" s="37">
        <f t="shared" si="1552"/>
        <v>40243.669000000002</v>
      </c>
      <c r="P400" s="37">
        <f t="shared" si="1553"/>
        <v>0</v>
      </c>
      <c r="Q400" s="37">
        <f t="shared" si="1554"/>
        <v>0</v>
      </c>
      <c r="R400" s="37">
        <f t="shared" si="1510"/>
        <v>40243.669000000002</v>
      </c>
      <c r="S400" s="37">
        <f t="shared" si="1511"/>
        <v>0</v>
      </c>
      <c r="T400" s="37">
        <f t="shared" si="1512"/>
        <v>0</v>
      </c>
      <c r="U400" s="37">
        <f t="shared" si="1555"/>
        <v>0</v>
      </c>
      <c r="V400" s="37">
        <f t="shared" si="1556"/>
        <v>0</v>
      </c>
      <c r="W400" s="37">
        <f t="shared" si="1557"/>
        <v>0</v>
      </c>
      <c r="X400" s="37">
        <f t="shared" si="1513"/>
        <v>40243.669000000002</v>
      </c>
      <c r="Y400" s="37">
        <f t="shared" si="1514"/>
        <v>0</v>
      </c>
      <c r="Z400" s="37">
        <f t="shared" si="1515"/>
        <v>0</v>
      </c>
      <c r="AA400" s="37">
        <f t="shared" si="1558"/>
        <v>0</v>
      </c>
      <c r="AB400" s="37">
        <f t="shared" si="1559"/>
        <v>0</v>
      </c>
      <c r="AC400" s="37">
        <f t="shared" si="1560"/>
        <v>0</v>
      </c>
      <c r="AD400" s="37">
        <f t="shared" si="1516"/>
        <v>40243.669000000002</v>
      </c>
      <c r="AE400" s="37">
        <f t="shared" si="1517"/>
        <v>0</v>
      </c>
      <c r="AF400" s="37">
        <f t="shared" si="1518"/>
        <v>0</v>
      </c>
      <c r="AG400" s="37">
        <f t="shared" si="1561"/>
        <v>0</v>
      </c>
      <c r="AH400" s="37">
        <f t="shared" si="1562"/>
        <v>0</v>
      </c>
      <c r="AI400" s="37">
        <f t="shared" si="1563"/>
        <v>0</v>
      </c>
      <c r="AJ400" s="37">
        <f t="shared" si="1519"/>
        <v>40243.669000000002</v>
      </c>
      <c r="AK400" s="37">
        <f t="shared" si="1520"/>
        <v>0</v>
      </c>
      <c r="AL400" s="37">
        <f t="shared" si="1521"/>
        <v>0</v>
      </c>
      <c r="AM400" s="37">
        <f t="shared" si="1564"/>
        <v>0</v>
      </c>
      <c r="AN400" s="37">
        <f t="shared" si="1565"/>
        <v>0</v>
      </c>
      <c r="AO400" s="37">
        <f t="shared" si="1566"/>
        <v>0</v>
      </c>
      <c r="AP400" s="37">
        <f t="shared" si="1522"/>
        <v>40243.669000000002</v>
      </c>
      <c r="AQ400" s="37">
        <f t="shared" si="1523"/>
        <v>0</v>
      </c>
      <c r="AR400" s="37">
        <f t="shared" si="1524"/>
        <v>0</v>
      </c>
      <c r="AS400" s="37">
        <f t="shared" si="1567"/>
        <v>0</v>
      </c>
      <c r="AT400" s="37">
        <f t="shared" si="1568"/>
        <v>0</v>
      </c>
      <c r="AU400" s="37">
        <f t="shared" si="1569"/>
        <v>0</v>
      </c>
      <c r="AV400" s="37">
        <f t="shared" si="1525"/>
        <v>40243.669000000002</v>
      </c>
      <c r="AW400" s="37">
        <f t="shared" si="1526"/>
        <v>0</v>
      </c>
      <c r="AX400" s="37">
        <f t="shared" si="1527"/>
        <v>0</v>
      </c>
      <c r="AY400" s="37">
        <f t="shared" si="1570"/>
        <v>0</v>
      </c>
      <c r="AZ400" s="37">
        <f t="shared" si="1571"/>
        <v>0</v>
      </c>
      <c r="BA400" s="37">
        <f t="shared" si="1572"/>
        <v>0</v>
      </c>
      <c r="BB400" s="37">
        <f t="shared" si="1528"/>
        <v>40243.669000000002</v>
      </c>
      <c r="BC400" s="37">
        <f t="shared" si="1529"/>
        <v>0</v>
      </c>
      <c r="BD400" s="37">
        <f t="shared" si="1530"/>
        <v>0</v>
      </c>
      <c r="BE400" s="37">
        <f t="shared" si="1573"/>
        <v>0</v>
      </c>
      <c r="BF400" s="37">
        <f t="shared" si="1574"/>
        <v>0</v>
      </c>
      <c r="BG400" s="37">
        <f t="shared" si="1575"/>
        <v>0</v>
      </c>
      <c r="BH400" s="37">
        <f t="shared" si="1531"/>
        <v>40243.669000000002</v>
      </c>
      <c r="BI400" s="37">
        <f t="shared" si="1532"/>
        <v>0</v>
      </c>
      <c r="BJ400" s="37">
        <f t="shared" si="1533"/>
        <v>0</v>
      </c>
      <c r="BK400" s="37">
        <f t="shared" si="1576"/>
        <v>0</v>
      </c>
      <c r="BL400" s="37">
        <f t="shared" si="1577"/>
        <v>0</v>
      </c>
      <c r="BM400" s="37">
        <f t="shared" si="1578"/>
        <v>0</v>
      </c>
      <c r="BN400" s="37">
        <f t="shared" si="1534"/>
        <v>40243.669000000002</v>
      </c>
      <c r="BO400" s="37">
        <f t="shared" si="1535"/>
        <v>0</v>
      </c>
      <c r="BP400" s="37">
        <f t="shared" si="1536"/>
        <v>0</v>
      </c>
      <c r="BQ400" s="37">
        <f t="shared" si="1579"/>
        <v>0</v>
      </c>
      <c r="BR400" s="37">
        <f t="shared" si="1580"/>
        <v>0</v>
      </c>
      <c r="BS400" s="26">
        <f t="shared" si="1537"/>
        <v>40243.669000000002</v>
      </c>
      <c r="BT400" s="26">
        <f t="shared" si="1538"/>
        <v>0</v>
      </c>
      <c r="BU400" s="26">
        <f t="shared" si="1539"/>
        <v>0</v>
      </c>
      <c r="BV400" s="37">
        <f t="shared" si="1581"/>
        <v>0</v>
      </c>
      <c r="BW400" s="37">
        <f t="shared" si="1582"/>
        <v>0</v>
      </c>
      <c r="BX400" s="37">
        <f t="shared" si="1540"/>
        <v>40243.669000000002</v>
      </c>
      <c r="BY400" s="37">
        <f t="shared" si="1541"/>
        <v>0</v>
      </c>
      <c r="BZ400" s="37">
        <f t="shared" si="1542"/>
        <v>0</v>
      </c>
      <c r="CA400" s="37">
        <f t="shared" si="1583"/>
        <v>0</v>
      </c>
      <c r="CB400" s="37">
        <f t="shared" si="1584"/>
        <v>0</v>
      </c>
      <c r="CC400" s="37">
        <f t="shared" si="1585"/>
        <v>0</v>
      </c>
      <c r="CD400" s="37">
        <f t="shared" si="1402"/>
        <v>40243.669000000002</v>
      </c>
      <c r="CE400" s="37">
        <f t="shared" si="1403"/>
        <v>0</v>
      </c>
      <c r="CF400" s="37">
        <f t="shared" si="1404"/>
        <v>0</v>
      </c>
      <c r="CG400" s="37">
        <f t="shared" si="1586"/>
        <v>0</v>
      </c>
      <c r="CH400" s="37">
        <f t="shared" si="1587"/>
        <v>0</v>
      </c>
      <c r="CI400" s="37">
        <f t="shared" si="1588"/>
        <v>0</v>
      </c>
      <c r="CJ400" s="37">
        <f t="shared" si="1405"/>
        <v>40243.669000000002</v>
      </c>
      <c r="CK400" s="37">
        <f t="shared" si="1406"/>
        <v>0</v>
      </c>
      <c r="CL400" s="37">
        <f t="shared" si="1407"/>
        <v>0</v>
      </c>
      <c r="CM400" s="37">
        <f t="shared" si="1589"/>
        <v>0</v>
      </c>
      <c r="CN400" s="37">
        <f t="shared" si="1590"/>
        <v>0</v>
      </c>
      <c r="CO400" s="37">
        <f t="shared" si="1591"/>
        <v>0</v>
      </c>
      <c r="CP400" s="37">
        <f t="shared" si="1408"/>
        <v>40243.669000000002</v>
      </c>
      <c r="CQ400" s="37">
        <f t="shared" si="1409"/>
        <v>0</v>
      </c>
      <c r="CR400" s="37">
        <f t="shared" si="1410"/>
        <v>0</v>
      </c>
      <c r="CS400" s="37">
        <f t="shared" si="1592"/>
        <v>0</v>
      </c>
      <c r="CT400" s="19"/>
      <c r="CU400" s="35"/>
      <c r="CY400" s="1" t="s">
        <v>27</v>
      </c>
    </row>
    <row r="401" spans="1:105" hidden="1" x14ac:dyDescent="0.3">
      <c r="A401" s="36" t="s">
        <v>274</v>
      </c>
      <c r="B401" s="17">
        <v>410</v>
      </c>
      <c r="C401" s="16"/>
      <c r="D401" s="16"/>
      <c r="E401" s="34" t="s">
        <v>83</v>
      </c>
      <c r="F401" s="37">
        <f t="shared" si="1546"/>
        <v>0</v>
      </c>
      <c r="G401" s="37">
        <f t="shared" si="1547"/>
        <v>0</v>
      </c>
      <c r="H401" s="37">
        <f t="shared" si="1548"/>
        <v>0</v>
      </c>
      <c r="I401" s="37">
        <f t="shared" si="1549"/>
        <v>0</v>
      </c>
      <c r="J401" s="37">
        <f t="shared" si="1550"/>
        <v>0</v>
      </c>
      <c r="K401" s="37">
        <f t="shared" si="1551"/>
        <v>0</v>
      </c>
      <c r="L401" s="37">
        <f t="shared" si="1507"/>
        <v>0</v>
      </c>
      <c r="M401" s="37">
        <f t="shared" si="1508"/>
        <v>0</v>
      </c>
      <c r="N401" s="37">
        <f t="shared" si="1509"/>
        <v>0</v>
      </c>
      <c r="O401" s="37">
        <f t="shared" si="1552"/>
        <v>40243.669000000002</v>
      </c>
      <c r="P401" s="37">
        <f t="shared" si="1553"/>
        <v>0</v>
      </c>
      <c r="Q401" s="37">
        <f t="shared" si="1554"/>
        <v>0</v>
      </c>
      <c r="R401" s="37">
        <f t="shared" si="1510"/>
        <v>40243.669000000002</v>
      </c>
      <c r="S401" s="37">
        <f t="shared" si="1511"/>
        <v>0</v>
      </c>
      <c r="T401" s="37">
        <f t="shared" si="1512"/>
        <v>0</v>
      </c>
      <c r="U401" s="37">
        <f t="shared" si="1555"/>
        <v>0</v>
      </c>
      <c r="V401" s="37">
        <f t="shared" si="1556"/>
        <v>0</v>
      </c>
      <c r="W401" s="37">
        <f t="shared" si="1557"/>
        <v>0</v>
      </c>
      <c r="X401" s="37">
        <f t="shared" si="1513"/>
        <v>40243.669000000002</v>
      </c>
      <c r="Y401" s="37">
        <f t="shared" si="1514"/>
        <v>0</v>
      </c>
      <c r="Z401" s="37">
        <f t="shared" si="1515"/>
        <v>0</v>
      </c>
      <c r="AA401" s="37">
        <f t="shared" si="1558"/>
        <v>0</v>
      </c>
      <c r="AB401" s="37">
        <f t="shared" si="1559"/>
        <v>0</v>
      </c>
      <c r="AC401" s="37">
        <f t="shared" si="1560"/>
        <v>0</v>
      </c>
      <c r="AD401" s="37">
        <f t="shared" si="1516"/>
        <v>40243.669000000002</v>
      </c>
      <c r="AE401" s="37">
        <f t="shared" si="1517"/>
        <v>0</v>
      </c>
      <c r="AF401" s="37">
        <f t="shared" si="1518"/>
        <v>0</v>
      </c>
      <c r="AG401" s="37">
        <f t="shared" si="1561"/>
        <v>0</v>
      </c>
      <c r="AH401" s="37">
        <f t="shared" si="1562"/>
        <v>0</v>
      </c>
      <c r="AI401" s="37">
        <f t="shared" si="1563"/>
        <v>0</v>
      </c>
      <c r="AJ401" s="37">
        <f t="shared" si="1519"/>
        <v>40243.669000000002</v>
      </c>
      <c r="AK401" s="37">
        <f t="shared" si="1520"/>
        <v>0</v>
      </c>
      <c r="AL401" s="37">
        <f t="shared" si="1521"/>
        <v>0</v>
      </c>
      <c r="AM401" s="37">
        <f t="shared" si="1564"/>
        <v>0</v>
      </c>
      <c r="AN401" s="37">
        <f t="shared" si="1565"/>
        <v>0</v>
      </c>
      <c r="AO401" s="37">
        <f t="shared" si="1566"/>
        <v>0</v>
      </c>
      <c r="AP401" s="37">
        <f t="shared" si="1522"/>
        <v>40243.669000000002</v>
      </c>
      <c r="AQ401" s="37">
        <f t="shared" si="1523"/>
        <v>0</v>
      </c>
      <c r="AR401" s="37">
        <f t="shared" si="1524"/>
        <v>0</v>
      </c>
      <c r="AS401" s="37">
        <f t="shared" si="1567"/>
        <v>0</v>
      </c>
      <c r="AT401" s="37">
        <f t="shared" si="1568"/>
        <v>0</v>
      </c>
      <c r="AU401" s="37">
        <f t="shared" si="1569"/>
        <v>0</v>
      </c>
      <c r="AV401" s="37">
        <f t="shared" si="1525"/>
        <v>40243.669000000002</v>
      </c>
      <c r="AW401" s="37">
        <f t="shared" si="1526"/>
        <v>0</v>
      </c>
      <c r="AX401" s="37">
        <f t="shared" si="1527"/>
        <v>0</v>
      </c>
      <c r="AY401" s="37">
        <f t="shared" si="1570"/>
        <v>0</v>
      </c>
      <c r="AZ401" s="37">
        <f t="shared" si="1571"/>
        <v>0</v>
      </c>
      <c r="BA401" s="37">
        <f t="shared" si="1572"/>
        <v>0</v>
      </c>
      <c r="BB401" s="37">
        <f t="shared" si="1528"/>
        <v>40243.669000000002</v>
      </c>
      <c r="BC401" s="37">
        <f t="shared" si="1529"/>
        <v>0</v>
      </c>
      <c r="BD401" s="37">
        <f t="shared" si="1530"/>
        <v>0</v>
      </c>
      <c r="BE401" s="37">
        <f t="shared" si="1573"/>
        <v>0</v>
      </c>
      <c r="BF401" s="37">
        <f t="shared" si="1574"/>
        <v>0</v>
      </c>
      <c r="BG401" s="37">
        <f t="shared" si="1575"/>
        <v>0</v>
      </c>
      <c r="BH401" s="37">
        <f t="shared" si="1531"/>
        <v>40243.669000000002</v>
      </c>
      <c r="BI401" s="37">
        <f t="shared" si="1532"/>
        <v>0</v>
      </c>
      <c r="BJ401" s="37">
        <f t="shared" si="1533"/>
        <v>0</v>
      </c>
      <c r="BK401" s="37">
        <f t="shared" si="1576"/>
        <v>0</v>
      </c>
      <c r="BL401" s="37">
        <f t="shared" si="1577"/>
        <v>0</v>
      </c>
      <c r="BM401" s="37">
        <f t="shared" si="1578"/>
        <v>0</v>
      </c>
      <c r="BN401" s="37">
        <f t="shared" si="1534"/>
        <v>40243.669000000002</v>
      </c>
      <c r="BO401" s="37">
        <f t="shared" si="1535"/>
        <v>0</v>
      </c>
      <c r="BP401" s="37">
        <f t="shared" si="1536"/>
        <v>0</v>
      </c>
      <c r="BQ401" s="37">
        <f t="shared" si="1579"/>
        <v>0</v>
      </c>
      <c r="BR401" s="37">
        <f t="shared" si="1580"/>
        <v>0</v>
      </c>
      <c r="BS401" s="26">
        <f t="shared" si="1537"/>
        <v>40243.669000000002</v>
      </c>
      <c r="BT401" s="26">
        <f t="shared" si="1538"/>
        <v>0</v>
      </c>
      <c r="BU401" s="26">
        <f t="shared" si="1539"/>
        <v>0</v>
      </c>
      <c r="BV401" s="37">
        <f t="shared" si="1581"/>
        <v>0</v>
      </c>
      <c r="BW401" s="37">
        <f t="shared" si="1582"/>
        <v>0</v>
      </c>
      <c r="BX401" s="37">
        <f t="shared" si="1540"/>
        <v>40243.669000000002</v>
      </c>
      <c r="BY401" s="37">
        <f t="shared" si="1541"/>
        <v>0</v>
      </c>
      <c r="BZ401" s="37">
        <f t="shared" si="1542"/>
        <v>0</v>
      </c>
      <c r="CA401" s="37">
        <f t="shared" si="1583"/>
        <v>0</v>
      </c>
      <c r="CB401" s="37">
        <f t="shared" si="1584"/>
        <v>0</v>
      </c>
      <c r="CC401" s="37">
        <f t="shared" si="1585"/>
        <v>0</v>
      </c>
      <c r="CD401" s="37">
        <f t="shared" si="1402"/>
        <v>40243.669000000002</v>
      </c>
      <c r="CE401" s="37">
        <f t="shared" si="1403"/>
        <v>0</v>
      </c>
      <c r="CF401" s="37">
        <f t="shared" si="1404"/>
        <v>0</v>
      </c>
      <c r="CG401" s="37">
        <f t="shared" si="1586"/>
        <v>0</v>
      </c>
      <c r="CH401" s="37">
        <f t="shared" si="1587"/>
        <v>0</v>
      </c>
      <c r="CI401" s="37">
        <f t="shared" si="1588"/>
        <v>0</v>
      </c>
      <c r="CJ401" s="37">
        <f t="shared" si="1405"/>
        <v>40243.669000000002</v>
      </c>
      <c r="CK401" s="37">
        <f t="shared" si="1406"/>
        <v>0</v>
      </c>
      <c r="CL401" s="37">
        <f t="shared" si="1407"/>
        <v>0</v>
      </c>
      <c r="CM401" s="37">
        <f t="shared" si="1589"/>
        <v>0</v>
      </c>
      <c r="CN401" s="37">
        <f t="shared" si="1590"/>
        <v>0</v>
      </c>
      <c r="CO401" s="37">
        <f t="shared" si="1591"/>
        <v>0</v>
      </c>
      <c r="CP401" s="37">
        <f t="shared" si="1408"/>
        <v>40243.669000000002</v>
      </c>
      <c r="CQ401" s="37">
        <f t="shared" si="1409"/>
        <v>0</v>
      </c>
      <c r="CR401" s="37">
        <f t="shared" si="1410"/>
        <v>0</v>
      </c>
      <c r="CS401" s="37">
        <f t="shared" si="1592"/>
        <v>0</v>
      </c>
      <c r="CT401" s="19"/>
      <c r="CU401" s="35"/>
      <c r="CZ401" s="1" t="s">
        <v>28</v>
      </c>
    </row>
    <row r="402" spans="1:105" hidden="1" x14ac:dyDescent="0.3">
      <c r="A402" s="36" t="s">
        <v>274</v>
      </c>
      <c r="B402" s="17">
        <v>410</v>
      </c>
      <c r="C402" s="16" t="s">
        <v>276</v>
      </c>
      <c r="D402" s="16" t="s">
        <v>65</v>
      </c>
      <c r="E402" s="34" t="s">
        <v>277</v>
      </c>
      <c r="F402" s="37"/>
      <c r="G402" s="37"/>
      <c r="H402" s="37"/>
      <c r="I402" s="37"/>
      <c r="J402" s="37"/>
      <c r="K402" s="37"/>
      <c r="L402" s="37">
        <f t="shared" si="1507"/>
        <v>0</v>
      </c>
      <c r="M402" s="37">
        <f t="shared" si="1508"/>
        <v>0</v>
      </c>
      <c r="N402" s="37">
        <f t="shared" si="1509"/>
        <v>0</v>
      </c>
      <c r="O402" s="37">
        <v>40243.669000000002</v>
      </c>
      <c r="P402" s="37"/>
      <c r="Q402" s="37"/>
      <c r="R402" s="37">
        <f t="shared" si="1510"/>
        <v>40243.669000000002</v>
      </c>
      <c r="S402" s="37">
        <f t="shared" si="1511"/>
        <v>0</v>
      </c>
      <c r="T402" s="37">
        <f t="shared" si="1512"/>
        <v>0</v>
      </c>
      <c r="U402" s="37"/>
      <c r="V402" s="37"/>
      <c r="W402" s="37"/>
      <c r="X402" s="37">
        <f t="shared" si="1513"/>
        <v>40243.669000000002</v>
      </c>
      <c r="Y402" s="37">
        <f t="shared" si="1514"/>
        <v>0</v>
      </c>
      <c r="Z402" s="37">
        <f t="shared" si="1515"/>
        <v>0</v>
      </c>
      <c r="AA402" s="37"/>
      <c r="AB402" s="37"/>
      <c r="AC402" s="37"/>
      <c r="AD402" s="37">
        <f t="shared" si="1516"/>
        <v>40243.669000000002</v>
      </c>
      <c r="AE402" s="37">
        <f t="shared" si="1517"/>
        <v>0</v>
      </c>
      <c r="AF402" s="37">
        <f t="shared" si="1518"/>
        <v>0</v>
      </c>
      <c r="AG402" s="37"/>
      <c r="AH402" s="37"/>
      <c r="AI402" s="37"/>
      <c r="AJ402" s="37">
        <f t="shared" si="1519"/>
        <v>40243.669000000002</v>
      </c>
      <c r="AK402" s="37">
        <f t="shared" si="1520"/>
        <v>0</v>
      </c>
      <c r="AL402" s="37">
        <f t="shared" si="1521"/>
        <v>0</v>
      </c>
      <c r="AM402" s="37"/>
      <c r="AN402" s="37"/>
      <c r="AO402" s="37"/>
      <c r="AP402" s="37">
        <f t="shared" si="1522"/>
        <v>40243.669000000002</v>
      </c>
      <c r="AQ402" s="37">
        <f t="shared" si="1523"/>
        <v>0</v>
      </c>
      <c r="AR402" s="37">
        <f t="shared" si="1524"/>
        <v>0</v>
      </c>
      <c r="AS402" s="37"/>
      <c r="AT402" s="37"/>
      <c r="AU402" s="37"/>
      <c r="AV402" s="37">
        <f t="shared" si="1525"/>
        <v>40243.669000000002</v>
      </c>
      <c r="AW402" s="37">
        <f t="shared" si="1526"/>
        <v>0</v>
      </c>
      <c r="AX402" s="37">
        <f t="shared" si="1527"/>
        <v>0</v>
      </c>
      <c r="AY402" s="37"/>
      <c r="AZ402" s="37"/>
      <c r="BA402" s="37"/>
      <c r="BB402" s="37">
        <f t="shared" si="1528"/>
        <v>40243.669000000002</v>
      </c>
      <c r="BC402" s="37">
        <f t="shared" si="1529"/>
        <v>0</v>
      </c>
      <c r="BD402" s="37">
        <f t="shared" si="1530"/>
        <v>0</v>
      </c>
      <c r="BE402" s="37"/>
      <c r="BF402" s="37"/>
      <c r="BG402" s="37"/>
      <c r="BH402" s="37">
        <f t="shared" si="1531"/>
        <v>40243.669000000002</v>
      </c>
      <c r="BI402" s="37">
        <f t="shared" si="1532"/>
        <v>0</v>
      </c>
      <c r="BJ402" s="37">
        <f t="shared" si="1533"/>
        <v>0</v>
      </c>
      <c r="BK402" s="37"/>
      <c r="BL402" s="37"/>
      <c r="BM402" s="37"/>
      <c r="BN402" s="37">
        <f t="shared" si="1534"/>
        <v>40243.669000000002</v>
      </c>
      <c r="BO402" s="37">
        <f t="shared" si="1535"/>
        <v>0</v>
      </c>
      <c r="BP402" s="37">
        <f t="shared" si="1536"/>
        <v>0</v>
      </c>
      <c r="BQ402" s="37"/>
      <c r="BR402" s="37"/>
      <c r="BS402" s="26">
        <f t="shared" si="1537"/>
        <v>40243.669000000002</v>
      </c>
      <c r="BT402" s="26">
        <f t="shared" si="1538"/>
        <v>0</v>
      </c>
      <c r="BU402" s="26">
        <f t="shared" si="1539"/>
        <v>0</v>
      </c>
      <c r="BV402" s="37"/>
      <c r="BW402" s="37"/>
      <c r="BX402" s="37">
        <f t="shared" si="1540"/>
        <v>40243.669000000002</v>
      </c>
      <c r="BY402" s="37">
        <f t="shared" si="1541"/>
        <v>0</v>
      </c>
      <c r="BZ402" s="37">
        <f t="shared" si="1542"/>
        <v>0</v>
      </c>
      <c r="CA402" s="37"/>
      <c r="CB402" s="37"/>
      <c r="CC402" s="37"/>
      <c r="CD402" s="37">
        <f t="shared" si="1402"/>
        <v>40243.669000000002</v>
      </c>
      <c r="CE402" s="37">
        <f t="shared" si="1403"/>
        <v>0</v>
      </c>
      <c r="CF402" s="37">
        <f t="shared" si="1404"/>
        <v>0</v>
      </c>
      <c r="CG402" s="37"/>
      <c r="CH402" s="37"/>
      <c r="CI402" s="37"/>
      <c r="CJ402" s="37">
        <f t="shared" si="1405"/>
        <v>40243.669000000002</v>
      </c>
      <c r="CK402" s="37">
        <f t="shared" si="1406"/>
        <v>0</v>
      </c>
      <c r="CL402" s="37">
        <f t="shared" si="1407"/>
        <v>0</v>
      </c>
      <c r="CM402" s="37"/>
      <c r="CN402" s="37"/>
      <c r="CO402" s="37"/>
      <c r="CP402" s="37">
        <f t="shared" si="1408"/>
        <v>40243.669000000002</v>
      </c>
      <c r="CQ402" s="37">
        <f t="shared" si="1409"/>
        <v>0</v>
      </c>
      <c r="CR402" s="37">
        <f t="shared" si="1410"/>
        <v>0</v>
      </c>
      <c r="CS402" s="37"/>
      <c r="CT402" s="19"/>
      <c r="CU402" s="35"/>
    </row>
    <row r="403" spans="1:105" ht="31.2" hidden="1" x14ac:dyDescent="0.3">
      <c r="A403" s="16" t="s">
        <v>278</v>
      </c>
      <c r="B403" s="17"/>
      <c r="C403" s="16"/>
      <c r="D403" s="16"/>
      <c r="E403" s="34" t="s">
        <v>279</v>
      </c>
      <c r="F403" s="26">
        <f t="shared" si="1546"/>
        <v>34000.1</v>
      </c>
      <c r="G403" s="26">
        <f t="shared" si="1547"/>
        <v>190073.7</v>
      </c>
      <c r="H403" s="26">
        <f t="shared" si="1548"/>
        <v>313169.8</v>
      </c>
      <c r="I403" s="26">
        <f t="shared" si="1549"/>
        <v>0</v>
      </c>
      <c r="J403" s="26">
        <f t="shared" si="1550"/>
        <v>0</v>
      </c>
      <c r="K403" s="26">
        <f t="shared" si="1551"/>
        <v>0</v>
      </c>
      <c r="L403" s="26">
        <f t="shared" si="1507"/>
        <v>34000.1</v>
      </c>
      <c r="M403" s="26">
        <f t="shared" si="1508"/>
        <v>190073.7</v>
      </c>
      <c r="N403" s="26">
        <f t="shared" si="1509"/>
        <v>313169.8</v>
      </c>
      <c r="O403" s="26">
        <f t="shared" si="1552"/>
        <v>0</v>
      </c>
      <c r="P403" s="26">
        <f t="shared" si="1553"/>
        <v>0</v>
      </c>
      <c r="Q403" s="26">
        <f t="shared" si="1554"/>
        <v>0</v>
      </c>
      <c r="R403" s="26">
        <f t="shared" si="1510"/>
        <v>34000.1</v>
      </c>
      <c r="S403" s="26">
        <f t="shared" si="1511"/>
        <v>190073.7</v>
      </c>
      <c r="T403" s="26">
        <f t="shared" si="1512"/>
        <v>313169.8</v>
      </c>
      <c r="U403" s="26">
        <f t="shared" si="1555"/>
        <v>0</v>
      </c>
      <c r="V403" s="26">
        <f t="shared" si="1556"/>
        <v>0</v>
      </c>
      <c r="W403" s="26">
        <f t="shared" si="1557"/>
        <v>0</v>
      </c>
      <c r="X403" s="26">
        <f t="shared" si="1513"/>
        <v>34000.1</v>
      </c>
      <c r="Y403" s="26">
        <f t="shared" si="1514"/>
        <v>190073.7</v>
      </c>
      <c r="Z403" s="26">
        <f t="shared" si="1515"/>
        <v>313169.8</v>
      </c>
      <c r="AA403" s="26">
        <f t="shared" si="1558"/>
        <v>0</v>
      </c>
      <c r="AB403" s="26">
        <f t="shared" si="1559"/>
        <v>0</v>
      </c>
      <c r="AC403" s="26">
        <f t="shared" si="1560"/>
        <v>0</v>
      </c>
      <c r="AD403" s="26">
        <f t="shared" si="1516"/>
        <v>34000.1</v>
      </c>
      <c r="AE403" s="26">
        <f t="shared" si="1517"/>
        <v>190073.7</v>
      </c>
      <c r="AF403" s="26">
        <f t="shared" si="1518"/>
        <v>313169.8</v>
      </c>
      <c r="AG403" s="26">
        <f t="shared" si="1561"/>
        <v>0</v>
      </c>
      <c r="AH403" s="26">
        <f t="shared" si="1562"/>
        <v>0</v>
      </c>
      <c r="AI403" s="26">
        <f t="shared" si="1563"/>
        <v>0</v>
      </c>
      <c r="AJ403" s="26">
        <f t="shared" si="1519"/>
        <v>34000.1</v>
      </c>
      <c r="AK403" s="26">
        <f t="shared" si="1520"/>
        <v>190073.7</v>
      </c>
      <c r="AL403" s="26">
        <f t="shared" si="1521"/>
        <v>313169.8</v>
      </c>
      <c r="AM403" s="26">
        <f t="shared" si="1564"/>
        <v>0</v>
      </c>
      <c r="AN403" s="26">
        <f t="shared" si="1565"/>
        <v>0</v>
      </c>
      <c r="AO403" s="26">
        <f t="shared" si="1566"/>
        <v>0</v>
      </c>
      <c r="AP403" s="26">
        <f t="shared" si="1522"/>
        <v>34000.1</v>
      </c>
      <c r="AQ403" s="26">
        <f t="shared" si="1523"/>
        <v>190073.7</v>
      </c>
      <c r="AR403" s="26">
        <f t="shared" si="1524"/>
        <v>313169.8</v>
      </c>
      <c r="AS403" s="26">
        <f t="shared" si="1567"/>
        <v>0</v>
      </c>
      <c r="AT403" s="26">
        <f t="shared" si="1568"/>
        <v>0</v>
      </c>
      <c r="AU403" s="26">
        <f t="shared" si="1569"/>
        <v>0</v>
      </c>
      <c r="AV403" s="26">
        <f t="shared" si="1525"/>
        <v>34000.1</v>
      </c>
      <c r="AW403" s="26">
        <f t="shared" si="1526"/>
        <v>190073.7</v>
      </c>
      <c r="AX403" s="26">
        <f t="shared" si="1527"/>
        <v>313169.8</v>
      </c>
      <c r="AY403" s="26">
        <f t="shared" si="1570"/>
        <v>0</v>
      </c>
      <c r="AZ403" s="26">
        <f t="shared" si="1571"/>
        <v>0</v>
      </c>
      <c r="BA403" s="26">
        <f t="shared" si="1572"/>
        <v>0</v>
      </c>
      <c r="BB403" s="26">
        <f t="shared" si="1528"/>
        <v>34000.1</v>
      </c>
      <c r="BC403" s="26">
        <f t="shared" si="1529"/>
        <v>190073.7</v>
      </c>
      <c r="BD403" s="26">
        <f t="shared" si="1530"/>
        <v>313169.8</v>
      </c>
      <c r="BE403" s="26">
        <f t="shared" si="1573"/>
        <v>0</v>
      </c>
      <c r="BF403" s="26">
        <f t="shared" si="1574"/>
        <v>0</v>
      </c>
      <c r="BG403" s="26">
        <f t="shared" si="1575"/>
        <v>0</v>
      </c>
      <c r="BH403" s="26">
        <f t="shared" si="1531"/>
        <v>34000.1</v>
      </c>
      <c r="BI403" s="26">
        <f t="shared" si="1532"/>
        <v>190073.7</v>
      </c>
      <c r="BJ403" s="26">
        <f t="shared" si="1533"/>
        <v>313169.8</v>
      </c>
      <c r="BK403" s="26">
        <f t="shared" si="1576"/>
        <v>0</v>
      </c>
      <c r="BL403" s="26">
        <f t="shared" si="1577"/>
        <v>0</v>
      </c>
      <c r="BM403" s="26">
        <f t="shared" si="1578"/>
        <v>0</v>
      </c>
      <c r="BN403" s="26">
        <f t="shared" si="1534"/>
        <v>34000.1</v>
      </c>
      <c r="BO403" s="26">
        <f t="shared" si="1535"/>
        <v>190073.7</v>
      </c>
      <c r="BP403" s="26">
        <f t="shared" si="1536"/>
        <v>313169.8</v>
      </c>
      <c r="BQ403" s="26">
        <f t="shared" si="1579"/>
        <v>0</v>
      </c>
      <c r="BR403" s="26">
        <f t="shared" si="1580"/>
        <v>0</v>
      </c>
      <c r="BS403" s="26">
        <f t="shared" si="1537"/>
        <v>34000.1</v>
      </c>
      <c r="BT403" s="26">
        <f t="shared" si="1538"/>
        <v>190073.7</v>
      </c>
      <c r="BU403" s="26">
        <f t="shared" si="1539"/>
        <v>313169.8</v>
      </c>
      <c r="BV403" s="26">
        <f t="shared" si="1581"/>
        <v>0</v>
      </c>
      <c r="BW403" s="26">
        <f t="shared" si="1582"/>
        <v>0</v>
      </c>
      <c r="BX403" s="26">
        <f t="shared" si="1540"/>
        <v>34000.1</v>
      </c>
      <c r="BY403" s="26">
        <f t="shared" si="1541"/>
        <v>190073.7</v>
      </c>
      <c r="BZ403" s="26">
        <f t="shared" si="1542"/>
        <v>313169.8</v>
      </c>
      <c r="CA403" s="26">
        <f t="shared" si="1583"/>
        <v>0</v>
      </c>
      <c r="CB403" s="26">
        <f t="shared" si="1584"/>
        <v>0</v>
      </c>
      <c r="CC403" s="26">
        <f t="shared" si="1585"/>
        <v>0</v>
      </c>
      <c r="CD403" s="26">
        <f t="shared" si="1402"/>
        <v>34000.1</v>
      </c>
      <c r="CE403" s="26">
        <f t="shared" si="1403"/>
        <v>190073.7</v>
      </c>
      <c r="CF403" s="26">
        <f t="shared" si="1404"/>
        <v>313169.8</v>
      </c>
      <c r="CG403" s="26">
        <f t="shared" si="1586"/>
        <v>0</v>
      </c>
      <c r="CH403" s="26">
        <f t="shared" si="1587"/>
        <v>0</v>
      </c>
      <c r="CI403" s="26">
        <f t="shared" si="1588"/>
        <v>0</v>
      </c>
      <c r="CJ403" s="26">
        <f t="shared" si="1405"/>
        <v>34000.1</v>
      </c>
      <c r="CK403" s="26">
        <f t="shared" si="1406"/>
        <v>190073.7</v>
      </c>
      <c r="CL403" s="26">
        <f t="shared" si="1407"/>
        <v>313169.8</v>
      </c>
      <c r="CM403" s="26">
        <f t="shared" si="1589"/>
        <v>0</v>
      </c>
      <c r="CN403" s="26">
        <f t="shared" si="1590"/>
        <v>0</v>
      </c>
      <c r="CO403" s="26">
        <f t="shared" si="1591"/>
        <v>0</v>
      </c>
      <c r="CP403" s="26">
        <f t="shared" si="1408"/>
        <v>34000.1</v>
      </c>
      <c r="CQ403" s="26">
        <f t="shared" si="1409"/>
        <v>190073.7</v>
      </c>
      <c r="CR403" s="26">
        <f t="shared" si="1410"/>
        <v>313169.8</v>
      </c>
      <c r="CS403" s="26">
        <f t="shared" si="1592"/>
        <v>0</v>
      </c>
      <c r="CT403" s="19"/>
      <c r="CU403" s="35"/>
      <c r="DA403" s="1" t="s">
        <v>29</v>
      </c>
    </row>
    <row r="404" spans="1:105" ht="46.8" hidden="1" x14ac:dyDescent="0.3">
      <c r="A404" s="16" t="s">
        <v>278</v>
      </c>
      <c r="B404" s="17">
        <v>400</v>
      </c>
      <c r="C404" s="16"/>
      <c r="D404" s="16"/>
      <c r="E404" s="34" t="s">
        <v>82</v>
      </c>
      <c r="F404" s="26">
        <f t="shared" si="1546"/>
        <v>34000.1</v>
      </c>
      <c r="G404" s="26">
        <f t="shared" si="1547"/>
        <v>190073.7</v>
      </c>
      <c r="H404" s="26">
        <f t="shared" si="1548"/>
        <v>313169.8</v>
      </c>
      <c r="I404" s="26">
        <f t="shared" si="1549"/>
        <v>0</v>
      </c>
      <c r="J404" s="26">
        <f t="shared" si="1550"/>
        <v>0</v>
      </c>
      <c r="K404" s="26">
        <f t="shared" si="1551"/>
        <v>0</v>
      </c>
      <c r="L404" s="26">
        <f t="shared" si="1507"/>
        <v>34000.1</v>
      </c>
      <c r="M404" s="26">
        <f t="shared" si="1508"/>
        <v>190073.7</v>
      </c>
      <c r="N404" s="26">
        <f t="shared" si="1509"/>
        <v>313169.8</v>
      </c>
      <c r="O404" s="26">
        <f t="shared" si="1552"/>
        <v>0</v>
      </c>
      <c r="P404" s="26">
        <f t="shared" si="1553"/>
        <v>0</v>
      </c>
      <c r="Q404" s="26">
        <f t="shared" si="1554"/>
        <v>0</v>
      </c>
      <c r="R404" s="26">
        <f t="shared" si="1510"/>
        <v>34000.1</v>
      </c>
      <c r="S404" s="26">
        <f t="shared" si="1511"/>
        <v>190073.7</v>
      </c>
      <c r="T404" s="26">
        <f t="shared" si="1512"/>
        <v>313169.8</v>
      </c>
      <c r="U404" s="26">
        <f t="shared" si="1555"/>
        <v>0</v>
      </c>
      <c r="V404" s="26">
        <f t="shared" si="1556"/>
        <v>0</v>
      </c>
      <c r="W404" s="26">
        <f t="shared" si="1557"/>
        <v>0</v>
      </c>
      <c r="X404" s="26">
        <f t="shared" si="1513"/>
        <v>34000.1</v>
      </c>
      <c r="Y404" s="26">
        <f t="shared" si="1514"/>
        <v>190073.7</v>
      </c>
      <c r="Z404" s="26">
        <f t="shared" si="1515"/>
        <v>313169.8</v>
      </c>
      <c r="AA404" s="26">
        <f t="shared" si="1558"/>
        <v>0</v>
      </c>
      <c r="AB404" s="26">
        <f t="shared" si="1559"/>
        <v>0</v>
      </c>
      <c r="AC404" s="26">
        <f t="shared" si="1560"/>
        <v>0</v>
      </c>
      <c r="AD404" s="26">
        <f t="shared" si="1516"/>
        <v>34000.1</v>
      </c>
      <c r="AE404" s="26">
        <f t="shared" si="1517"/>
        <v>190073.7</v>
      </c>
      <c r="AF404" s="26">
        <f t="shared" si="1518"/>
        <v>313169.8</v>
      </c>
      <c r="AG404" s="26">
        <f t="shared" si="1561"/>
        <v>0</v>
      </c>
      <c r="AH404" s="26">
        <f t="shared" si="1562"/>
        <v>0</v>
      </c>
      <c r="AI404" s="26">
        <f t="shared" si="1563"/>
        <v>0</v>
      </c>
      <c r="AJ404" s="26">
        <f t="shared" si="1519"/>
        <v>34000.1</v>
      </c>
      <c r="AK404" s="26">
        <f t="shared" si="1520"/>
        <v>190073.7</v>
      </c>
      <c r="AL404" s="26">
        <f t="shared" si="1521"/>
        <v>313169.8</v>
      </c>
      <c r="AM404" s="26">
        <f t="shared" si="1564"/>
        <v>0</v>
      </c>
      <c r="AN404" s="26">
        <f t="shared" si="1565"/>
        <v>0</v>
      </c>
      <c r="AO404" s="26">
        <f t="shared" si="1566"/>
        <v>0</v>
      </c>
      <c r="AP404" s="26">
        <f t="shared" si="1522"/>
        <v>34000.1</v>
      </c>
      <c r="AQ404" s="26">
        <f t="shared" si="1523"/>
        <v>190073.7</v>
      </c>
      <c r="AR404" s="26">
        <f t="shared" si="1524"/>
        <v>313169.8</v>
      </c>
      <c r="AS404" s="26">
        <f t="shared" si="1567"/>
        <v>0</v>
      </c>
      <c r="AT404" s="26">
        <f t="shared" si="1568"/>
        <v>0</v>
      </c>
      <c r="AU404" s="26">
        <f t="shared" si="1569"/>
        <v>0</v>
      </c>
      <c r="AV404" s="26">
        <f t="shared" si="1525"/>
        <v>34000.1</v>
      </c>
      <c r="AW404" s="26">
        <f t="shared" si="1526"/>
        <v>190073.7</v>
      </c>
      <c r="AX404" s="26">
        <f t="shared" si="1527"/>
        <v>313169.8</v>
      </c>
      <c r="AY404" s="26">
        <f t="shared" si="1570"/>
        <v>0</v>
      </c>
      <c r="AZ404" s="26">
        <f t="shared" si="1571"/>
        <v>0</v>
      </c>
      <c r="BA404" s="26">
        <f t="shared" si="1572"/>
        <v>0</v>
      </c>
      <c r="BB404" s="26">
        <f t="shared" si="1528"/>
        <v>34000.1</v>
      </c>
      <c r="BC404" s="26">
        <f t="shared" si="1529"/>
        <v>190073.7</v>
      </c>
      <c r="BD404" s="26">
        <f t="shared" si="1530"/>
        <v>313169.8</v>
      </c>
      <c r="BE404" s="26">
        <f t="shared" si="1573"/>
        <v>0</v>
      </c>
      <c r="BF404" s="26">
        <f t="shared" si="1574"/>
        <v>0</v>
      </c>
      <c r="BG404" s="26">
        <f t="shared" si="1575"/>
        <v>0</v>
      </c>
      <c r="BH404" s="26">
        <f t="shared" si="1531"/>
        <v>34000.1</v>
      </c>
      <c r="BI404" s="26">
        <f t="shared" si="1532"/>
        <v>190073.7</v>
      </c>
      <c r="BJ404" s="26">
        <f t="shared" si="1533"/>
        <v>313169.8</v>
      </c>
      <c r="BK404" s="26">
        <f t="shared" si="1576"/>
        <v>0</v>
      </c>
      <c r="BL404" s="26">
        <f t="shared" si="1577"/>
        <v>0</v>
      </c>
      <c r="BM404" s="26">
        <f t="shared" si="1578"/>
        <v>0</v>
      </c>
      <c r="BN404" s="26">
        <f t="shared" si="1534"/>
        <v>34000.1</v>
      </c>
      <c r="BO404" s="26">
        <f t="shared" si="1535"/>
        <v>190073.7</v>
      </c>
      <c r="BP404" s="26">
        <f t="shared" si="1536"/>
        <v>313169.8</v>
      </c>
      <c r="BQ404" s="26">
        <f t="shared" si="1579"/>
        <v>0</v>
      </c>
      <c r="BR404" s="26">
        <f t="shared" si="1580"/>
        <v>0</v>
      </c>
      <c r="BS404" s="26">
        <f t="shared" si="1537"/>
        <v>34000.1</v>
      </c>
      <c r="BT404" s="26">
        <f t="shared" si="1538"/>
        <v>190073.7</v>
      </c>
      <c r="BU404" s="26">
        <f t="shared" si="1539"/>
        <v>313169.8</v>
      </c>
      <c r="BV404" s="26">
        <f t="shared" si="1581"/>
        <v>0</v>
      </c>
      <c r="BW404" s="26">
        <f t="shared" si="1582"/>
        <v>0</v>
      </c>
      <c r="BX404" s="26">
        <f t="shared" si="1540"/>
        <v>34000.1</v>
      </c>
      <c r="BY404" s="26">
        <f t="shared" si="1541"/>
        <v>190073.7</v>
      </c>
      <c r="BZ404" s="26">
        <f t="shared" si="1542"/>
        <v>313169.8</v>
      </c>
      <c r="CA404" s="26">
        <f t="shared" si="1583"/>
        <v>0</v>
      </c>
      <c r="CB404" s="26">
        <f t="shared" si="1584"/>
        <v>0</v>
      </c>
      <c r="CC404" s="26">
        <f t="shared" si="1585"/>
        <v>0</v>
      </c>
      <c r="CD404" s="26">
        <f t="shared" si="1402"/>
        <v>34000.1</v>
      </c>
      <c r="CE404" s="26">
        <f t="shared" si="1403"/>
        <v>190073.7</v>
      </c>
      <c r="CF404" s="26">
        <f t="shared" si="1404"/>
        <v>313169.8</v>
      </c>
      <c r="CG404" s="26">
        <f t="shared" si="1586"/>
        <v>0</v>
      </c>
      <c r="CH404" s="26">
        <f t="shared" si="1587"/>
        <v>0</v>
      </c>
      <c r="CI404" s="26">
        <f t="shared" si="1588"/>
        <v>0</v>
      </c>
      <c r="CJ404" s="26">
        <f t="shared" si="1405"/>
        <v>34000.1</v>
      </c>
      <c r="CK404" s="26">
        <f t="shared" si="1406"/>
        <v>190073.7</v>
      </c>
      <c r="CL404" s="26">
        <f t="shared" si="1407"/>
        <v>313169.8</v>
      </c>
      <c r="CM404" s="26">
        <f t="shared" si="1589"/>
        <v>0</v>
      </c>
      <c r="CN404" s="26">
        <f t="shared" si="1590"/>
        <v>0</v>
      </c>
      <c r="CO404" s="26">
        <f t="shared" si="1591"/>
        <v>0</v>
      </c>
      <c r="CP404" s="26">
        <f t="shared" si="1408"/>
        <v>34000.1</v>
      </c>
      <c r="CQ404" s="26">
        <f t="shared" si="1409"/>
        <v>190073.7</v>
      </c>
      <c r="CR404" s="26">
        <f t="shared" si="1410"/>
        <v>313169.8</v>
      </c>
      <c r="CS404" s="26">
        <f t="shared" si="1592"/>
        <v>0</v>
      </c>
      <c r="CT404" s="19"/>
      <c r="CU404" s="35"/>
      <c r="CY404" s="1" t="s">
        <v>27</v>
      </c>
    </row>
    <row r="405" spans="1:105" hidden="1" x14ac:dyDescent="0.3">
      <c r="A405" s="16" t="s">
        <v>278</v>
      </c>
      <c r="B405" s="17">
        <v>410</v>
      </c>
      <c r="C405" s="16"/>
      <c r="D405" s="16"/>
      <c r="E405" s="34" t="s">
        <v>83</v>
      </c>
      <c r="F405" s="26">
        <f t="shared" si="1546"/>
        <v>34000.1</v>
      </c>
      <c r="G405" s="26">
        <f t="shared" si="1547"/>
        <v>190073.7</v>
      </c>
      <c r="H405" s="26">
        <f t="shared" si="1548"/>
        <v>313169.8</v>
      </c>
      <c r="I405" s="26">
        <f t="shared" si="1549"/>
        <v>0</v>
      </c>
      <c r="J405" s="26">
        <f t="shared" si="1550"/>
        <v>0</v>
      </c>
      <c r="K405" s="26">
        <f t="shared" si="1551"/>
        <v>0</v>
      </c>
      <c r="L405" s="26">
        <f t="shared" si="1507"/>
        <v>34000.1</v>
      </c>
      <c r="M405" s="26">
        <f t="shared" si="1508"/>
        <v>190073.7</v>
      </c>
      <c r="N405" s="26">
        <f t="shared" si="1509"/>
        <v>313169.8</v>
      </c>
      <c r="O405" s="26">
        <f t="shared" si="1552"/>
        <v>0</v>
      </c>
      <c r="P405" s="26">
        <f t="shared" si="1553"/>
        <v>0</v>
      </c>
      <c r="Q405" s="26">
        <f t="shared" si="1554"/>
        <v>0</v>
      </c>
      <c r="R405" s="26">
        <f t="shared" si="1510"/>
        <v>34000.1</v>
      </c>
      <c r="S405" s="26">
        <f t="shared" si="1511"/>
        <v>190073.7</v>
      </c>
      <c r="T405" s="26">
        <f t="shared" si="1512"/>
        <v>313169.8</v>
      </c>
      <c r="U405" s="26">
        <f t="shared" si="1555"/>
        <v>0</v>
      </c>
      <c r="V405" s="26">
        <f t="shared" si="1556"/>
        <v>0</v>
      </c>
      <c r="W405" s="26">
        <f t="shared" si="1557"/>
        <v>0</v>
      </c>
      <c r="X405" s="26">
        <f t="shared" si="1513"/>
        <v>34000.1</v>
      </c>
      <c r="Y405" s="26">
        <f t="shared" si="1514"/>
        <v>190073.7</v>
      </c>
      <c r="Z405" s="26">
        <f t="shared" si="1515"/>
        <v>313169.8</v>
      </c>
      <c r="AA405" s="26">
        <f t="shared" si="1558"/>
        <v>0</v>
      </c>
      <c r="AB405" s="26">
        <f t="shared" si="1559"/>
        <v>0</v>
      </c>
      <c r="AC405" s="26">
        <f t="shared" si="1560"/>
        <v>0</v>
      </c>
      <c r="AD405" s="26">
        <f t="shared" si="1516"/>
        <v>34000.1</v>
      </c>
      <c r="AE405" s="26">
        <f t="shared" si="1517"/>
        <v>190073.7</v>
      </c>
      <c r="AF405" s="26">
        <f t="shared" si="1518"/>
        <v>313169.8</v>
      </c>
      <c r="AG405" s="26">
        <f t="shared" si="1561"/>
        <v>0</v>
      </c>
      <c r="AH405" s="26">
        <f t="shared" si="1562"/>
        <v>0</v>
      </c>
      <c r="AI405" s="26">
        <f t="shared" si="1563"/>
        <v>0</v>
      </c>
      <c r="AJ405" s="26">
        <f t="shared" si="1519"/>
        <v>34000.1</v>
      </c>
      <c r="AK405" s="26">
        <f t="shared" si="1520"/>
        <v>190073.7</v>
      </c>
      <c r="AL405" s="26">
        <f t="shared" si="1521"/>
        <v>313169.8</v>
      </c>
      <c r="AM405" s="26">
        <f t="shared" si="1564"/>
        <v>0</v>
      </c>
      <c r="AN405" s="26">
        <f t="shared" si="1565"/>
        <v>0</v>
      </c>
      <c r="AO405" s="26">
        <f t="shared" si="1566"/>
        <v>0</v>
      </c>
      <c r="AP405" s="26">
        <f t="shared" si="1522"/>
        <v>34000.1</v>
      </c>
      <c r="AQ405" s="26">
        <f t="shared" si="1523"/>
        <v>190073.7</v>
      </c>
      <c r="AR405" s="26">
        <f t="shared" si="1524"/>
        <v>313169.8</v>
      </c>
      <c r="AS405" s="26">
        <f t="shared" si="1567"/>
        <v>0</v>
      </c>
      <c r="AT405" s="26">
        <f t="shared" si="1568"/>
        <v>0</v>
      </c>
      <c r="AU405" s="26">
        <f t="shared" si="1569"/>
        <v>0</v>
      </c>
      <c r="AV405" s="26">
        <f t="shared" si="1525"/>
        <v>34000.1</v>
      </c>
      <c r="AW405" s="26">
        <f t="shared" si="1526"/>
        <v>190073.7</v>
      </c>
      <c r="AX405" s="26">
        <f t="shared" si="1527"/>
        <v>313169.8</v>
      </c>
      <c r="AY405" s="26">
        <f t="shared" si="1570"/>
        <v>0</v>
      </c>
      <c r="AZ405" s="26">
        <f t="shared" si="1571"/>
        <v>0</v>
      </c>
      <c r="BA405" s="26">
        <f t="shared" si="1572"/>
        <v>0</v>
      </c>
      <c r="BB405" s="26">
        <f t="shared" si="1528"/>
        <v>34000.1</v>
      </c>
      <c r="BC405" s="26">
        <f t="shared" si="1529"/>
        <v>190073.7</v>
      </c>
      <c r="BD405" s="26">
        <f t="shared" si="1530"/>
        <v>313169.8</v>
      </c>
      <c r="BE405" s="26">
        <f t="shared" si="1573"/>
        <v>0</v>
      </c>
      <c r="BF405" s="26">
        <f t="shared" si="1574"/>
        <v>0</v>
      </c>
      <c r="BG405" s="26">
        <f t="shared" si="1575"/>
        <v>0</v>
      </c>
      <c r="BH405" s="26">
        <f t="shared" si="1531"/>
        <v>34000.1</v>
      </c>
      <c r="BI405" s="26">
        <f t="shared" si="1532"/>
        <v>190073.7</v>
      </c>
      <c r="BJ405" s="26">
        <f t="shared" si="1533"/>
        <v>313169.8</v>
      </c>
      <c r="BK405" s="26">
        <f t="shared" si="1576"/>
        <v>0</v>
      </c>
      <c r="BL405" s="26">
        <f t="shared" si="1577"/>
        <v>0</v>
      </c>
      <c r="BM405" s="26">
        <f t="shared" si="1578"/>
        <v>0</v>
      </c>
      <c r="BN405" s="26">
        <f t="shared" si="1534"/>
        <v>34000.1</v>
      </c>
      <c r="BO405" s="26">
        <f t="shared" si="1535"/>
        <v>190073.7</v>
      </c>
      <c r="BP405" s="26">
        <f t="shared" si="1536"/>
        <v>313169.8</v>
      </c>
      <c r="BQ405" s="26">
        <f t="shared" si="1579"/>
        <v>0</v>
      </c>
      <c r="BR405" s="26">
        <f t="shared" si="1580"/>
        <v>0</v>
      </c>
      <c r="BS405" s="26">
        <f t="shared" si="1537"/>
        <v>34000.1</v>
      </c>
      <c r="BT405" s="26">
        <f t="shared" si="1538"/>
        <v>190073.7</v>
      </c>
      <c r="BU405" s="26">
        <f t="shared" si="1539"/>
        <v>313169.8</v>
      </c>
      <c r="BV405" s="26">
        <f t="shared" si="1581"/>
        <v>0</v>
      </c>
      <c r="BW405" s="26">
        <f t="shared" si="1582"/>
        <v>0</v>
      </c>
      <c r="BX405" s="26">
        <f t="shared" si="1540"/>
        <v>34000.1</v>
      </c>
      <c r="BY405" s="26">
        <f t="shared" si="1541"/>
        <v>190073.7</v>
      </c>
      <c r="BZ405" s="26">
        <f t="shared" si="1542"/>
        <v>313169.8</v>
      </c>
      <c r="CA405" s="26">
        <f t="shared" si="1583"/>
        <v>0</v>
      </c>
      <c r="CB405" s="26">
        <f t="shared" si="1584"/>
        <v>0</v>
      </c>
      <c r="CC405" s="26">
        <f t="shared" si="1585"/>
        <v>0</v>
      </c>
      <c r="CD405" s="26">
        <f t="shared" si="1402"/>
        <v>34000.1</v>
      </c>
      <c r="CE405" s="26">
        <f t="shared" si="1403"/>
        <v>190073.7</v>
      </c>
      <c r="CF405" s="26">
        <f t="shared" si="1404"/>
        <v>313169.8</v>
      </c>
      <c r="CG405" s="26">
        <f t="shared" si="1586"/>
        <v>0</v>
      </c>
      <c r="CH405" s="26">
        <f t="shared" si="1587"/>
        <v>0</v>
      </c>
      <c r="CI405" s="26">
        <f t="shared" si="1588"/>
        <v>0</v>
      </c>
      <c r="CJ405" s="26">
        <f t="shared" si="1405"/>
        <v>34000.1</v>
      </c>
      <c r="CK405" s="26">
        <f t="shared" si="1406"/>
        <v>190073.7</v>
      </c>
      <c r="CL405" s="26">
        <f t="shared" si="1407"/>
        <v>313169.8</v>
      </c>
      <c r="CM405" s="26">
        <f t="shared" si="1589"/>
        <v>0</v>
      </c>
      <c r="CN405" s="26">
        <f t="shared" si="1590"/>
        <v>0</v>
      </c>
      <c r="CO405" s="26">
        <f t="shared" si="1591"/>
        <v>0</v>
      </c>
      <c r="CP405" s="26">
        <f t="shared" si="1408"/>
        <v>34000.1</v>
      </c>
      <c r="CQ405" s="26">
        <f t="shared" si="1409"/>
        <v>190073.7</v>
      </c>
      <c r="CR405" s="26">
        <f t="shared" si="1410"/>
        <v>313169.8</v>
      </c>
      <c r="CS405" s="26">
        <f t="shared" si="1592"/>
        <v>0</v>
      </c>
      <c r="CT405" s="19"/>
      <c r="CU405" s="35"/>
      <c r="CZ405" s="1" t="s">
        <v>28</v>
      </c>
    </row>
    <row r="406" spans="1:105" hidden="1" x14ac:dyDescent="0.3">
      <c r="A406" s="16" t="s">
        <v>278</v>
      </c>
      <c r="B406" s="17">
        <v>410</v>
      </c>
      <c r="C406" s="16" t="s">
        <v>276</v>
      </c>
      <c r="D406" s="16" t="s">
        <v>65</v>
      </c>
      <c r="E406" s="34" t="s">
        <v>277</v>
      </c>
      <c r="F406" s="26">
        <v>34000.1</v>
      </c>
      <c r="G406" s="26">
        <v>190073.7</v>
      </c>
      <c r="H406" s="26">
        <v>313169.8</v>
      </c>
      <c r="I406" s="26"/>
      <c r="J406" s="26"/>
      <c r="K406" s="26"/>
      <c r="L406" s="26">
        <f t="shared" si="1507"/>
        <v>34000.1</v>
      </c>
      <c r="M406" s="26">
        <f t="shared" si="1508"/>
        <v>190073.7</v>
      </c>
      <c r="N406" s="26">
        <f t="shared" si="1509"/>
        <v>313169.8</v>
      </c>
      <c r="O406" s="26"/>
      <c r="P406" s="26"/>
      <c r="Q406" s="26"/>
      <c r="R406" s="26">
        <f t="shared" si="1510"/>
        <v>34000.1</v>
      </c>
      <c r="S406" s="26">
        <f t="shared" si="1511"/>
        <v>190073.7</v>
      </c>
      <c r="T406" s="26">
        <f t="shared" si="1512"/>
        <v>313169.8</v>
      </c>
      <c r="U406" s="26"/>
      <c r="V406" s="26"/>
      <c r="W406" s="26"/>
      <c r="X406" s="26">
        <f t="shared" si="1513"/>
        <v>34000.1</v>
      </c>
      <c r="Y406" s="26">
        <f t="shared" si="1514"/>
        <v>190073.7</v>
      </c>
      <c r="Z406" s="26">
        <f t="shared" si="1515"/>
        <v>313169.8</v>
      </c>
      <c r="AA406" s="26"/>
      <c r="AB406" s="26"/>
      <c r="AC406" s="26"/>
      <c r="AD406" s="26">
        <f t="shared" si="1516"/>
        <v>34000.1</v>
      </c>
      <c r="AE406" s="26">
        <f t="shared" si="1517"/>
        <v>190073.7</v>
      </c>
      <c r="AF406" s="26">
        <f t="shared" si="1518"/>
        <v>313169.8</v>
      </c>
      <c r="AG406" s="26"/>
      <c r="AH406" s="26"/>
      <c r="AI406" s="26"/>
      <c r="AJ406" s="26">
        <f t="shared" si="1519"/>
        <v>34000.1</v>
      </c>
      <c r="AK406" s="26">
        <f t="shared" si="1520"/>
        <v>190073.7</v>
      </c>
      <c r="AL406" s="26">
        <f t="shared" si="1521"/>
        <v>313169.8</v>
      </c>
      <c r="AM406" s="26"/>
      <c r="AN406" s="26"/>
      <c r="AO406" s="26"/>
      <c r="AP406" s="26">
        <f t="shared" si="1522"/>
        <v>34000.1</v>
      </c>
      <c r="AQ406" s="26">
        <f t="shared" si="1523"/>
        <v>190073.7</v>
      </c>
      <c r="AR406" s="26">
        <f t="shared" si="1524"/>
        <v>313169.8</v>
      </c>
      <c r="AS406" s="26"/>
      <c r="AT406" s="26"/>
      <c r="AU406" s="26"/>
      <c r="AV406" s="26">
        <f t="shared" si="1525"/>
        <v>34000.1</v>
      </c>
      <c r="AW406" s="26">
        <f t="shared" si="1526"/>
        <v>190073.7</v>
      </c>
      <c r="AX406" s="26">
        <f t="shared" si="1527"/>
        <v>313169.8</v>
      </c>
      <c r="AY406" s="26"/>
      <c r="AZ406" s="26"/>
      <c r="BA406" s="26"/>
      <c r="BB406" s="26">
        <f t="shared" si="1528"/>
        <v>34000.1</v>
      </c>
      <c r="BC406" s="26">
        <f t="shared" si="1529"/>
        <v>190073.7</v>
      </c>
      <c r="BD406" s="26">
        <f t="shared" si="1530"/>
        <v>313169.8</v>
      </c>
      <c r="BE406" s="26"/>
      <c r="BF406" s="26"/>
      <c r="BG406" s="26"/>
      <c r="BH406" s="26">
        <f t="shared" si="1531"/>
        <v>34000.1</v>
      </c>
      <c r="BI406" s="26">
        <f t="shared" si="1532"/>
        <v>190073.7</v>
      </c>
      <c r="BJ406" s="26">
        <f t="shared" si="1533"/>
        <v>313169.8</v>
      </c>
      <c r="BK406" s="26"/>
      <c r="BL406" s="26"/>
      <c r="BM406" s="26"/>
      <c r="BN406" s="26">
        <f t="shared" si="1534"/>
        <v>34000.1</v>
      </c>
      <c r="BO406" s="26">
        <f t="shared" si="1535"/>
        <v>190073.7</v>
      </c>
      <c r="BP406" s="26">
        <f t="shared" si="1536"/>
        <v>313169.8</v>
      </c>
      <c r="BQ406" s="26"/>
      <c r="BR406" s="26"/>
      <c r="BS406" s="26">
        <f t="shared" si="1537"/>
        <v>34000.1</v>
      </c>
      <c r="BT406" s="26">
        <f t="shared" si="1538"/>
        <v>190073.7</v>
      </c>
      <c r="BU406" s="26">
        <f t="shared" si="1539"/>
        <v>313169.8</v>
      </c>
      <c r="BV406" s="26"/>
      <c r="BW406" s="26"/>
      <c r="BX406" s="26">
        <f t="shared" si="1540"/>
        <v>34000.1</v>
      </c>
      <c r="BY406" s="26">
        <f t="shared" si="1541"/>
        <v>190073.7</v>
      </c>
      <c r="BZ406" s="26">
        <f t="shared" si="1542"/>
        <v>313169.8</v>
      </c>
      <c r="CA406" s="26"/>
      <c r="CB406" s="26"/>
      <c r="CC406" s="26"/>
      <c r="CD406" s="26">
        <f t="shared" si="1402"/>
        <v>34000.1</v>
      </c>
      <c r="CE406" s="26">
        <f t="shared" si="1403"/>
        <v>190073.7</v>
      </c>
      <c r="CF406" s="26">
        <f t="shared" si="1404"/>
        <v>313169.8</v>
      </c>
      <c r="CG406" s="26"/>
      <c r="CH406" s="26"/>
      <c r="CI406" s="26"/>
      <c r="CJ406" s="26">
        <f t="shared" si="1405"/>
        <v>34000.1</v>
      </c>
      <c r="CK406" s="26">
        <f t="shared" si="1406"/>
        <v>190073.7</v>
      </c>
      <c r="CL406" s="26">
        <f t="shared" si="1407"/>
        <v>313169.8</v>
      </c>
      <c r="CM406" s="26"/>
      <c r="CN406" s="26"/>
      <c r="CO406" s="26"/>
      <c r="CP406" s="26">
        <f t="shared" si="1408"/>
        <v>34000.1</v>
      </c>
      <c r="CQ406" s="26">
        <f t="shared" si="1409"/>
        <v>190073.7</v>
      </c>
      <c r="CR406" s="26">
        <f t="shared" si="1410"/>
        <v>313169.8</v>
      </c>
      <c r="CS406" s="26"/>
      <c r="CT406" s="19"/>
      <c r="CU406" s="35"/>
    </row>
    <row r="407" spans="1:105" ht="46.8" hidden="1" x14ac:dyDescent="0.3">
      <c r="A407" s="16" t="s">
        <v>280</v>
      </c>
      <c r="B407" s="17"/>
      <c r="C407" s="16"/>
      <c r="D407" s="16"/>
      <c r="E407" s="34" t="s">
        <v>281</v>
      </c>
      <c r="F407" s="26">
        <f t="shared" si="1546"/>
        <v>0</v>
      </c>
      <c r="G407" s="26">
        <f t="shared" si="1547"/>
        <v>160685.5</v>
      </c>
      <c r="H407" s="26">
        <f t="shared" si="1548"/>
        <v>0</v>
      </c>
      <c r="I407" s="26">
        <f t="shared" si="1549"/>
        <v>0</v>
      </c>
      <c r="J407" s="26">
        <f t="shared" si="1550"/>
        <v>-5270.1</v>
      </c>
      <c r="K407" s="26">
        <f t="shared" si="1551"/>
        <v>0</v>
      </c>
      <c r="L407" s="26">
        <f t="shared" si="1507"/>
        <v>0</v>
      </c>
      <c r="M407" s="26">
        <f t="shared" si="1508"/>
        <v>155415.4</v>
      </c>
      <c r="N407" s="26">
        <f t="shared" si="1509"/>
        <v>0</v>
      </c>
      <c r="O407" s="26">
        <f t="shared" si="1552"/>
        <v>0</v>
      </c>
      <c r="P407" s="26">
        <f t="shared" si="1553"/>
        <v>0</v>
      </c>
      <c r="Q407" s="26">
        <f t="shared" si="1554"/>
        <v>0</v>
      </c>
      <c r="R407" s="26">
        <f t="shared" si="1510"/>
        <v>0</v>
      </c>
      <c r="S407" s="26">
        <f t="shared" si="1511"/>
        <v>155415.4</v>
      </c>
      <c r="T407" s="26">
        <f t="shared" si="1512"/>
        <v>0</v>
      </c>
      <c r="U407" s="26">
        <f t="shared" si="1555"/>
        <v>0</v>
      </c>
      <c r="V407" s="26">
        <f t="shared" si="1556"/>
        <v>0</v>
      </c>
      <c r="W407" s="26">
        <f t="shared" si="1557"/>
        <v>0</v>
      </c>
      <c r="X407" s="26">
        <f t="shared" si="1513"/>
        <v>0</v>
      </c>
      <c r="Y407" s="26">
        <f t="shared" si="1514"/>
        <v>155415.4</v>
      </c>
      <c r="Z407" s="26">
        <f t="shared" si="1515"/>
        <v>0</v>
      </c>
      <c r="AA407" s="26">
        <f t="shared" si="1558"/>
        <v>0</v>
      </c>
      <c r="AB407" s="26">
        <f t="shared" si="1559"/>
        <v>0</v>
      </c>
      <c r="AC407" s="26">
        <f t="shared" si="1560"/>
        <v>0</v>
      </c>
      <c r="AD407" s="26">
        <f t="shared" si="1516"/>
        <v>0</v>
      </c>
      <c r="AE407" s="26">
        <f t="shared" si="1517"/>
        <v>155415.4</v>
      </c>
      <c r="AF407" s="26">
        <f t="shared" si="1518"/>
        <v>0</v>
      </c>
      <c r="AG407" s="26">
        <f t="shared" si="1561"/>
        <v>0</v>
      </c>
      <c r="AH407" s="26">
        <f t="shared" si="1562"/>
        <v>0</v>
      </c>
      <c r="AI407" s="26">
        <f t="shared" si="1563"/>
        <v>0</v>
      </c>
      <c r="AJ407" s="26">
        <f t="shared" si="1519"/>
        <v>0</v>
      </c>
      <c r="AK407" s="26">
        <f t="shared" si="1520"/>
        <v>155415.4</v>
      </c>
      <c r="AL407" s="26">
        <f t="shared" si="1521"/>
        <v>0</v>
      </c>
      <c r="AM407" s="26">
        <f t="shared" si="1564"/>
        <v>0</v>
      </c>
      <c r="AN407" s="26">
        <f t="shared" si="1565"/>
        <v>0</v>
      </c>
      <c r="AO407" s="26">
        <f t="shared" si="1566"/>
        <v>0</v>
      </c>
      <c r="AP407" s="26">
        <f t="shared" si="1522"/>
        <v>0</v>
      </c>
      <c r="AQ407" s="26">
        <f t="shared" si="1523"/>
        <v>155415.4</v>
      </c>
      <c r="AR407" s="26">
        <f t="shared" si="1524"/>
        <v>0</v>
      </c>
      <c r="AS407" s="26">
        <f t="shared" si="1567"/>
        <v>0</v>
      </c>
      <c r="AT407" s="26">
        <f t="shared" si="1568"/>
        <v>0</v>
      </c>
      <c r="AU407" s="26">
        <f t="shared" si="1569"/>
        <v>0</v>
      </c>
      <c r="AV407" s="26">
        <f t="shared" si="1525"/>
        <v>0</v>
      </c>
      <c r="AW407" s="26">
        <f t="shared" si="1526"/>
        <v>155415.4</v>
      </c>
      <c r="AX407" s="26">
        <f t="shared" si="1527"/>
        <v>0</v>
      </c>
      <c r="AY407" s="26">
        <f t="shared" si="1570"/>
        <v>0</v>
      </c>
      <c r="AZ407" s="26">
        <f t="shared" si="1571"/>
        <v>0</v>
      </c>
      <c r="BA407" s="26">
        <f t="shared" si="1572"/>
        <v>0</v>
      </c>
      <c r="BB407" s="26">
        <f t="shared" si="1528"/>
        <v>0</v>
      </c>
      <c r="BC407" s="26">
        <f t="shared" si="1529"/>
        <v>155415.4</v>
      </c>
      <c r="BD407" s="26">
        <f t="shared" si="1530"/>
        <v>0</v>
      </c>
      <c r="BE407" s="26">
        <f t="shared" si="1573"/>
        <v>0</v>
      </c>
      <c r="BF407" s="26">
        <f t="shared" si="1574"/>
        <v>0</v>
      </c>
      <c r="BG407" s="26">
        <f t="shared" si="1575"/>
        <v>0</v>
      </c>
      <c r="BH407" s="26">
        <f t="shared" si="1531"/>
        <v>0</v>
      </c>
      <c r="BI407" s="26">
        <f t="shared" si="1532"/>
        <v>155415.4</v>
      </c>
      <c r="BJ407" s="26">
        <f t="shared" si="1533"/>
        <v>0</v>
      </c>
      <c r="BK407" s="26">
        <f t="shared" si="1576"/>
        <v>0</v>
      </c>
      <c r="BL407" s="26">
        <f t="shared" si="1577"/>
        <v>0</v>
      </c>
      <c r="BM407" s="26">
        <f t="shared" si="1578"/>
        <v>0</v>
      </c>
      <c r="BN407" s="26">
        <f t="shared" si="1534"/>
        <v>0</v>
      </c>
      <c r="BO407" s="26">
        <f t="shared" si="1535"/>
        <v>155415.4</v>
      </c>
      <c r="BP407" s="26">
        <f t="shared" si="1536"/>
        <v>0</v>
      </c>
      <c r="BQ407" s="26">
        <f t="shared" si="1579"/>
        <v>0</v>
      </c>
      <c r="BR407" s="26">
        <f t="shared" si="1580"/>
        <v>0</v>
      </c>
      <c r="BS407" s="26">
        <f t="shared" si="1537"/>
        <v>0</v>
      </c>
      <c r="BT407" s="26">
        <f t="shared" si="1538"/>
        <v>155415.4</v>
      </c>
      <c r="BU407" s="26">
        <f t="shared" si="1539"/>
        <v>0</v>
      </c>
      <c r="BV407" s="26">
        <f t="shared" si="1581"/>
        <v>0</v>
      </c>
      <c r="BW407" s="26">
        <f t="shared" si="1582"/>
        <v>0</v>
      </c>
      <c r="BX407" s="26">
        <f t="shared" si="1540"/>
        <v>0</v>
      </c>
      <c r="BY407" s="26">
        <f t="shared" si="1541"/>
        <v>155415.4</v>
      </c>
      <c r="BZ407" s="26">
        <f t="shared" si="1542"/>
        <v>0</v>
      </c>
      <c r="CA407" s="26">
        <f t="shared" si="1583"/>
        <v>0</v>
      </c>
      <c r="CB407" s="26">
        <f t="shared" si="1584"/>
        <v>0</v>
      </c>
      <c r="CC407" s="26">
        <f t="shared" si="1585"/>
        <v>0</v>
      </c>
      <c r="CD407" s="26">
        <f t="shared" si="1402"/>
        <v>0</v>
      </c>
      <c r="CE407" s="26">
        <f t="shared" si="1403"/>
        <v>155415.4</v>
      </c>
      <c r="CF407" s="26">
        <f t="shared" si="1404"/>
        <v>0</v>
      </c>
      <c r="CG407" s="26">
        <f t="shared" si="1586"/>
        <v>0</v>
      </c>
      <c r="CH407" s="26">
        <f t="shared" si="1587"/>
        <v>0</v>
      </c>
      <c r="CI407" s="26">
        <f t="shared" si="1588"/>
        <v>0</v>
      </c>
      <c r="CJ407" s="26">
        <f t="shared" si="1405"/>
        <v>0</v>
      </c>
      <c r="CK407" s="26">
        <f t="shared" si="1406"/>
        <v>155415.4</v>
      </c>
      <c r="CL407" s="26">
        <f t="shared" si="1407"/>
        <v>0</v>
      </c>
      <c r="CM407" s="26">
        <f t="shared" si="1589"/>
        <v>0</v>
      </c>
      <c r="CN407" s="26">
        <f t="shared" si="1590"/>
        <v>0</v>
      </c>
      <c r="CO407" s="26">
        <f t="shared" si="1591"/>
        <v>0</v>
      </c>
      <c r="CP407" s="26">
        <f t="shared" si="1408"/>
        <v>0</v>
      </c>
      <c r="CQ407" s="26">
        <f t="shared" si="1409"/>
        <v>155415.4</v>
      </c>
      <c r="CR407" s="26">
        <f t="shared" si="1410"/>
        <v>0</v>
      </c>
      <c r="CS407" s="26">
        <f t="shared" si="1592"/>
        <v>0</v>
      </c>
      <c r="CT407" s="19"/>
      <c r="CU407" s="35"/>
      <c r="DA407" s="1" t="s">
        <v>29</v>
      </c>
    </row>
    <row r="408" spans="1:105" ht="46.8" hidden="1" x14ac:dyDescent="0.3">
      <c r="A408" s="16" t="s">
        <v>280</v>
      </c>
      <c r="B408" s="17">
        <v>400</v>
      </c>
      <c r="C408" s="16"/>
      <c r="D408" s="16"/>
      <c r="E408" s="34" t="s">
        <v>82</v>
      </c>
      <c r="F408" s="26">
        <f t="shared" si="1546"/>
        <v>0</v>
      </c>
      <c r="G408" s="26">
        <f t="shared" si="1547"/>
        <v>160685.5</v>
      </c>
      <c r="H408" s="26">
        <f t="shared" si="1548"/>
        <v>0</v>
      </c>
      <c r="I408" s="26">
        <f t="shared" si="1549"/>
        <v>0</v>
      </c>
      <c r="J408" s="26">
        <f t="shared" si="1550"/>
        <v>-5270.1</v>
      </c>
      <c r="K408" s="26">
        <f t="shared" si="1551"/>
        <v>0</v>
      </c>
      <c r="L408" s="26">
        <f t="shared" si="1507"/>
        <v>0</v>
      </c>
      <c r="M408" s="26">
        <f t="shared" si="1508"/>
        <v>155415.4</v>
      </c>
      <c r="N408" s="26">
        <f t="shared" si="1509"/>
        <v>0</v>
      </c>
      <c r="O408" s="26">
        <f t="shared" si="1552"/>
        <v>0</v>
      </c>
      <c r="P408" s="26">
        <f t="shared" si="1553"/>
        <v>0</v>
      </c>
      <c r="Q408" s="26">
        <f t="shared" si="1554"/>
        <v>0</v>
      </c>
      <c r="R408" s="26">
        <f t="shared" si="1510"/>
        <v>0</v>
      </c>
      <c r="S408" s="26">
        <f t="shared" si="1511"/>
        <v>155415.4</v>
      </c>
      <c r="T408" s="26">
        <f t="shared" si="1512"/>
        <v>0</v>
      </c>
      <c r="U408" s="26">
        <f t="shared" si="1555"/>
        <v>0</v>
      </c>
      <c r="V408" s="26">
        <f t="shared" si="1556"/>
        <v>0</v>
      </c>
      <c r="W408" s="26">
        <f t="shared" si="1557"/>
        <v>0</v>
      </c>
      <c r="X408" s="26">
        <f t="shared" si="1513"/>
        <v>0</v>
      </c>
      <c r="Y408" s="26">
        <f t="shared" si="1514"/>
        <v>155415.4</v>
      </c>
      <c r="Z408" s="26">
        <f t="shared" si="1515"/>
        <v>0</v>
      </c>
      <c r="AA408" s="26">
        <f t="shared" si="1558"/>
        <v>0</v>
      </c>
      <c r="AB408" s="26">
        <f t="shared" si="1559"/>
        <v>0</v>
      </c>
      <c r="AC408" s="26">
        <f t="shared" si="1560"/>
        <v>0</v>
      </c>
      <c r="AD408" s="26">
        <f t="shared" si="1516"/>
        <v>0</v>
      </c>
      <c r="AE408" s="26">
        <f t="shared" si="1517"/>
        <v>155415.4</v>
      </c>
      <c r="AF408" s="26">
        <f t="shared" si="1518"/>
        <v>0</v>
      </c>
      <c r="AG408" s="26">
        <f t="shared" si="1561"/>
        <v>0</v>
      </c>
      <c r="AH408" s="26">
        <f t="shared" si="1562"/>
        <v>0</v>
      </c>
      <c r="AI408" s="26">
        <f t="shared" si="1563"/>
        <v>0</v>
      </c>
      <c r="AJ408" s="26">
        <f t="shared" si="1519"/>
        <v>0</v>
      </c>
      <c r="AK408" s="26">
        <f t="shared" si="1520"/>
        <v>155415.4</v>
      </c>
      <c r="AL408" s="26">
        <f t="shared" si="1521"/>
        <v>0</v>
      </c>
      <c r="AM408" s="26">
        <f t="shared" si="1564"/>
        <v>0</v>
      </c>
      <c r="AN408" s="26">
        <f t="shared" si="1565"/>
        <v>0</v>
      </c>
      <c r="AO408" s="26">
        <f t="shared" si="1566"/>
        <v>0</v>
      </c>
      <c r="AP408" s="26">
        <f t="shared" si="1522"/>
        <v>0</v>
      </c>
      <c r="AQ408" s="26">
        <f t="shared" si="1523"/>
        <v>155415.4</v>
      </c>
      <c r="AR408" s="26">
        <f t="shared" si="1524"/>
        <v>0</v>
      </c>
      <c r="AS408" s="26">
        <f t="shared" si="1567"/>
        <v>0</v>
      </c>
      <c r="AT408" s="26">
        <f t="shared" si="1568"/>
        <v>0</v>
      </c>
      <c r="AU408" s="26">
        <f t="shared" si="1569"/>
        <v>0</v>
      </c>
      <c r="AV408" s="26">
        <f t="shared" si="1525"/>
        <v>0</v>
      </c>
      <c r="AW408" s="26">
        <f t="shared" si="1526"/>
        <v>155415.4</v>
      </c>
      <c r="AX408" s="26">
        <f t="shared" si="1527"/>
        <v>0</v>
      </c>
      <c r="AY408" s="26">
        <f t="shared" si="1570"/>
        <v>0</v>
      </c>
      <c r="AZ408" s="26">
        <f t="shared" si="1571"/>
        <v>0</v>
      </c>
      <c r="BA408" s="26">
        <f t="shared" si="1572"/>
        <v>0</v>
      </c>
      <c r="BB408" s="26">
        <f t="shared" si="1528"/>
        <v>0</v>
      </c>
      <c r="BC408" s="26">
        <f t="shared" si="1529"/>
        <v>155415.4</v>
      </c>
      <c r="BD408" s="26">
        <f t="shared" si="1530"/>
        <v>0</v>
      </c>
      <c r="BE408" s="26">
        <f t="shared" si="1573"/>
        <v>0</v>
      </c>
      <c r="BF408" s="26">
        <f t="shared" si="1574"/>
        <v>0</v>
      </c>
      <c r="BG408" s="26">
        <f t="shared" si="1575"/>
        <v>0</v>
      </c>
      <c r="BH408" s="26">
        <f t="shared" si="1531"/>
        <v>0</v>
      </c>
      <c r="BI408" s="26">
        <f t="shared" si="1532"/>
        <v>155415.4</v>
      </c>
      <c r="BJ408" s="26">
        <f t="shared" si="1533"/>
        <v>0</v>
      </c>
      <c r="BK408" s="26">
        <f t="shared" si="1576"/>
        <v>0</v>
      </c>
      <c r="BL408" s="26">
        <f t="shared" si="1577"/>
        <v>0</v>
      </c>
      <c r="BM408" s="26">
        <f t="shared" si="1578"/>
        <v>0</v>
      </c>
      <c r="BN408" s="26">
        <f t="shared" si="1534"/>
        <v>0</v>
      </c>
      <c r="BO408" s="26">
        <f t="shared" si="1535"/>
        <v>155415.4</v>
      </c>
      <c r="BP408" s="26">
        <f t="shared" si="1536"/>
        <v>0</v>
      </c>
      <c r="BQ408" s="26">
        <f t="shared" si="1579"/>
        <v>0</v>
      </c>
      <c r="BR408" s="26">
        <f t="shared" si="1580"/>
        <v>0</v>
      </c>
      <c r="BS408" s="26">
        <f t="shared" si="1537"/>
        <v>0</v>
      </c>
      <c r="BT408" s="26">
        <f t="shared" si="1538"/>
        <v>155415.4</v>
      </c>
      <c r="BU408" s="26">
        <f t="shared" si="1539"/>
        <v>0</v>
      </c>
      <c r="BV408" s="26">
        <f t="shared" si="1581"/>
        <v>0</v>
      </c>
      <c r="BW408" s="26">
        <f t="shared" si="1582"/>
        <v>0</v>
      </c>
      <c r="BX408" s="26">
        <f t="shared" si="1540"/>
        <v>0</v>
      </c>
      <c r="BY408" s="26">
        <f t="shared" si="1541"/>
        <v>155415.4</v>
      </c>
      <c r="BZ408" s="26">
        <f t="shared" si="1542"/>
        <v>0</v>
      </c>
      <c r="CA408" s="26">
        <f t="shared" si="1583"/>
        <v>0</v>
      </c>
      <c r="CB408" s="26">
        <f t="shared" si="1584"/>
        <v>0</v>
      </c>
      <c r="CC408" s="26">
        <f t="shared" si="1585"/>
        <v>0</v>
      </c>
      <c r="CD408" s="26">
        <f t="shared" si="1402"/>
        <v>0</v>
      </c>
      <c r="CE408" s="26">
        <f t="shared" si="1403"/>
        <v>155415.4</v>
      </c>
      <c r="CF408" s="26">
        <f t="shared" si="1404"/>
        <v>0</v>
      </c>
      <c r="CG408" s="26">
        <f t="shared" si="1586"/>
        <v>0</v>
      </c>
      <c r="CH408" s="26">
        <f t="shared" si="1587"/>
        <v>0</v>
      </c>
      <c r="CI408" s="26">
        <f t="shared" si="1588"/>
        <v>0</v>
      </c>
      <c r="CJ408" s="26">
        <f t="shared" si="1405"/>
        <v>0</v>
      </c>
      <c r="CK408" s="26">
        <f t="shared" si="1406"/>
        <v>155415.4</v>
      </c>
      <c r="CL408" s="26">
        <f t="shared" si="1407"/>
        <v>0</v>
      </c>
      <c r="CM408" s="26">
        <f t="shared" si="1589"/>
        <v>0</v>
      </c>
      <c r="CN408" s="26">
        <f t="shared" si="1590"/>
        <v>0</v>
      </c>
      <c r="CO408" s="26">
        <f t="shared" si="1591"/>
        <v>0</v>
      </c>
      <c r="CP408" s="26">
        <f t="shared" si="1408"/>
        <v>0</v>
      </c>
      <c r="CQ408" s="26">
        <f t="shared" si="1409"/>
        <v>155415.4</v>
      </c>
      <c r="CR408" s="26">
        <f t="shared" si="1410"/>
        <v>0</v>
      </c>
      <c r="CS408" s="26">
        <f t="shared" si="1592"/>
        <v>0</v>
      </c>
      <c r="CT408" s="19"/>
      <c r="CU408" s="35"/>
      <c r="CY408" s="1" t="s">
        <v>27</v>
      </c>
    </row>
    <row r="409" spans="1:105" hidden="1" x14ac:dyDescent="0.3">
      <c r="A409" s="16" t="s">
        <v>280</v>
      </c>
      <c r="B409" s="17">
        <v>410</v>
      </c>
      <c r="C409" s="16"/>
      <c r="D409" s="16"/>
      <c r="E409" s="34" t="s">
        <v>83</v>
      </c>
      <c r="F409" s="26">
        <f t="shared" si="1546"/>
        <v>0</v>
      </c>
      <c r="G409" s="26">
        <f t="shared" si="1547"/>
        <v>160685.5</v>
      </c>
      <c r="H409" s="26">
        <f t="shared" si="1548"/>
        <v>0</v>
      </c>
      <c r="I409" s="26">
        <f t="shared" si="1549"/>
        <v>0</v>
      </c>
      <c r="J409" s="26">
        <f t="shared" si="1550"/>
        <v>-5270.1</v>
      </c>
      <c r="K409" s="26">
        <f t="shared" si="1551"/>
        <v>0</v>
      </c>
      <c r="L409" s="26">
        <f t="shared" si="1507"/>
        <v>0</v>
      </c>
      <c r="M409" s="26">
        <f t="shared" si="1508"/>
        <v>155415.4</v>
      </c>
      <c r="N409" s="26">
        <f t="shared" si="1509"/>
        <v>0</v>
      </c>
      <c r="O409" s="26">
        <f t="shared" si="1552"/>
        <v>0</v>
      </c>
      <c r="P409" s="26">
        <f t="shared" si="1553"/>
        <v>0</v>
      </c>
      <c r="Q409" s="26">
        <f t="shared" si="1554"/>
        <v>0</v>
      </c>
      <c r="R409" s="26">
        <f t="shared" si="1510"/>
        <v>0</v>
      </c>
      <c r="S409" s="26">
        <f t="shared" si="1511"/>
        <v>155415.4</v>
      </c>
      <c r="T409" s="26">
        <f t="shared" si="1512"/>
        <v>0</v>
      </c>
      <c r="U409" s="26">
        <f t="shared" si="1555"/>
        <v>0</v>
      </c>
      <c r="V409" s="26">
        <f t="shared" si="1556"/>
        <v>0</v>
      </c>
      <c r="W409" s="26">
        <f t="shared" si="1557"/>
        <v>0</v>
      </c>
      <c r="X409" s="26">
        <f t="shared" si="1513"/>
        <v>0</v>
      </c>
      <c r="Y409" s="26">
        <f t="shared" si="1514"/>
        <v>155415.4</v>
      </c>
      <c r="Z409" s="26">
        <f t="shared" si="1515"/>
        <v>0</v>
      </c>
      <c r="AA409" s="26">
        <f t="shared" si="1558"/>
        <v>0</v>
      </c>
      <c r="AB409" s="26">
        <f t="shared" si="1559"/>
        <v>0</v>
      </c>
      <c r="AC409" s="26">
        <f t="shared" si="1560"/>
        <v>0</v>
      </c>
      <c r="AD409" s="26">
        <f t="shared" si="1516"/>
        <v>0</v>
      </c>
      <c r="AE409" s="26">
        <f t="shared" si="1517"/>
        <v>155415.4</v>
      </c>
      <c r="AF409" s="26">
        <f t="shared" si="1518"/>
        <v>0</v>
      </c>
      <c r="AG409" s="26">
        <f t="shared" si="1561"/>
        <v>0</v>
      </c>
      <c r="AH409" s="26">
        <f t="shared" si="1562"/>
        <v>0</v>
      </c>
      <c r="AI409" s="26">
        <f t="shared" si="1563"/>
        <v>0</v>
      </c>
      <c r="AJ409" s="26">
        <f t="shared" si="1519"/>
        <v>0</v>
      </c>
      <c r="AK409" s="26">
        <f t="shared" si="1520"/>
        <v>155415.4</v>
      </c>
      <c r="AL409" s="26">
        <f t="shared" si="1521"/>
        <v>0</v>
      </c>
      <c r="AM409" s="26">
        <f t="shared" si="1564"/>
        <v>0</v>
      </c>
      <c r="AN409" s="26">
        <f t="shared" si="1565"/>
        <v>0</v>
      </c>
      <c r="AO409" s="26">
        <f t="shared" si="1566"/>
        <v>0</v>
      </c>
      <c r="AP409" s="26">
        <f t="shared" si="1522"/>
        <v>0</v>
      </c>
      <c r="AQ409" s="26">
        <f t="shared" si="1523"/>
        <v>155415.4</v>
      </c>
      <c r="AR409" s="26">
        <f t="shared" si="1524"/>
        <v>0</v>
      </c>
      <c r="AS409" s="26">
        <f t="shared" si="1567"/>
        <v>0</v>
      </c>
      <c r="AT409" s="26">
        <f t="shared" si="1568"/>
        <v>0</v>
      </c>
      <c r="AU409" s="26">
        <f t="shared" si="1569"/>
        <v>0</v>
      </c>
      <c r="AV409" s="26">
        <f t="shared" si="1525"/>
        <v>0</v>
      </c>
      <c r="AW409" s="26">
        <f t="shared" si="1526"/>
        <v>155415.4</v>
      </c>
      <c r="AX409" s="26">
        <f t="shared" si="1527"/>
        <v>0</v>
      </c>
      <c r="AY409" s="26">
        <f t="shared" si="1570"/>
        <v>0</v>
      </c>
      <c r="AZ409" s="26">
        <f t="shared" si="1571"/>
        <v>0</v>
      </c>
      <c r="BA409" s="26">
        <f t="shared" si="1572"/>
        <v>0</v>
      </c>
      <c r="BB409" s="26">
        <f t="shared" si="1528"/>
        <v>0</v>
      </c>
      <c r="BC409" s="26">
        <f t="shared" si="1529"/>
        <v>155415.4</v>
      </c>
      <c r="BD409" s="26">
        <f t="shared" si="1530"/>
        <v>0</v>
      </c>
      <c r="BE409" s="26">
        <f t="shared" si="1573"/>
        <v>0</v>
      </c>
      <c r="BF409" s="26">
        <f t="shared" si="1574"/>
        <v>0</v>
      </c>
      <c r="BG409" s="26">
        <f t="shared" si="1575"/>
        <v>0</v>
      </c>
      <c r="BH409" s="26">
        <f t="shared" si="1531"/>
        <v>0</v>
      </c>
      <c r="BI409" s="26">
        <f t="shared" si="1532"/>
        <v>155415.4</v>
      </c>
      <c r="BJ409" s="26">
        <f t="shared" si="1533"/>
        <v>0</v>
      </c>
      <c r="BK409" s="26">
        <f t="shared" si="1576"/>
        <v>0</v>
      </c>
      <c r="BL409" s="26">
        <f t="shared" si="1577"/>
        <v>0</v>
      </c>
      <c r="BM409" s="26">
        <f t="shared" si="1578"/>
        <v>0</v>
      </c>
      <c r="BN409" s="26">
        <f t="shared" si="1534"/>
        <v>0</v>
      </c>
      <c r="BO409" s="26">
        <f t="shared" si="1535"/>
        <v>155415.4</v>
      </c>
      <c r="BP409" s="26">
        <f t="shared" si="1536"/>
        <v>0</v>
      </c>
      <c r="BQ409" s="26">
        <f t="shared" si="1579"/>
        <v>0</v>
      </c>
      <c r="BR409" s="26">
        <f t="shared" si="1580"/>
        <v>0</v>
      </c>
      <c r="BS409" s="26">
        <f t="shared" si="1537"/>
        <v>0</v>
      </c>
      <c r="BT409" s="26">
        <f t="shared" si="1538"/>
        <v>155415.4</v>
      </c>
      <c r="BU409" s="26">
        <f t="shared" si="1539"/>
        <v>0</v>
      </c>
      <c r="BV409" s="26">
        <f t="shared" si="1581"/>
        <v>0</v>
      </c>
      <c r="BW409" s="26">
        <f t="shared" si="1582"/>
        <v>0</v>
      </c>
      <c r="BX409" s="26">
        <f t="shared" si="1540"/>
        <v>0</v>
      </c>
      <c r="BY409" s="26">
        <f t="shared" si="1541"/>
        <v>155415.4</v>
      </c>
      <c r="BZ409" s="26">
        <f t="shared" si="1542"/>
        <v>0</v>
      </c>
      <c r="CA409" s="26">
        <f t="shared" si="1583"/>
        <v>0</v>
      </c>
      <c r="CB409" s="26">
        <f t="shared" si="1584"/>
        <v>0</v>
      </c>
      <c r="CC409" s="26">
        <f t="shared" si="1585"/>
        <v>0</v>
      </c>
      <c r="CD409" s="26">
        <f t="shared" si="1402"/>
        <v>0</v>
      </c>
      <c r="CE409" s="26">
        <f t="shared" si="1403"/>
        <v>155415.4</v>
      </c>
      <c r="CF409" s="26">
        <f t="shared" si="1404"/>
        <v>0</v>
      </c>
      <c r="CG409" s="26">
        <f t="shared" si="1586"/>
        <v>0</v>
      </c>
      <c r="CH409" s="26">
        <f t="shared" si="1587"/>
        <v>0</v>
      </c>
      <c r="CI409" s="26">
        <f t="shared" si="1588"/>
        <v>0</v>
      </c>
      <c r="CJ409" s="26">
        <f t="shared" si="1405"/>
        <v>0</v>
      </c>
      <c r="CK409" s="26">
        <f t="shared" si="1406"/>
        <v>155415.4</v>
      </c>
      <c r="CL409" s="26">
        <f t="shared" si="1407"/>
        <v>0</v>
      </c>
      <c r="CM409" s="26">
        <f t="shared" si="1589"/>
        <v>0</v>
      </c>
      <c r="CN409" s="26">
        <f t="shared" si="1590"/>
        <v>0</v>
      </c>
      <c r="CO409" s="26">
        <f t="shared" si="1591"/>
        <v>0</v>
      </c>
      <c r="CP409" s="26">
        <f t="shared" si="1408"/>
        <v>0</v>
      </c>
      <c r="CQ409" s="26">
        <f t="shared" si="1409"/>
        <v>155415.4</v>
      </c>
      <c r="CR409" s="26">
        <f t="shared" si="1410"/>
        <v>0</v>
      </c>
      <c r="CS409" s="26">
        <f t="shared" si="1592"/>
        <v>0</v>
      </c>
      <c r="CT409" s="19"/>
      <c r="CU409" s="35"/>
      <c r="CZ409" s="1" t="s">
        <v>28</v>
      </c>
    </row>
    <row r="410" spans="1:105" hidden="1" x14ac:dyDescent="0.3">
      <c r="A410" s="16" t="s">
        <v>280</v>
      </c>
      <c r="B410" s="17">
        <v>410</v>
      </c>
      <c r="C410" s="16" t="s">
        <v>276</v>
      </c>
      <c r="D410" s="16" t="s">
        <v>65</v>
      </c>
      <c r="E410" s="34" t="s">
        <v>277</v>
      </c>
      <c r="F410" s="26"/>
      <c r="G410" s="26">
        <v>160685.5</v>
      </c>
      <c r="H410" s="26"/>
      <c r="I410" s="26"/>
      <c r="J410" s="26">
        <v>-5270.1</v>
      </c>
      <c r="K410" s="26"/>
      <c r="L410" s="26">
        <f t="shared" si="1507"/>
        <v>0</v>
      </c>
      <c r="M410" s="26">
        <f t="shared" si="1508"/>
        <v>155415.4</v>
      </c>
      <c r="N410" s="26">
        <f t="shared" si="1509"/>
        <v>0</v>
      </c>
      <c r="O410" s="26"/>
      <c r="P410" s="26"/>
      <c r="Q410" s="26"/>
      <c r="R410" s="26">
        <f t="shared" si="1510"/>
        <v>0</v>
      </c>
      <c r="S410" s="26">
        <f t="shared" si="1511"/>
        <v>155415.4</v>
      </c>
      <c r="T410" s="26">
        <f t="shared" si="1512"/>
        <v>0</v>
      </c>
      <c r="U410" s="26"/>
      <c r="V410" s="26"/>
      <c r="W410" s="26"/>
      <c r="X410" s="26">
        <f t="shared" si="1513"/>
        <v>0</v>
      </c>
      <c r="Y410" s="26">
        <f t="shared" si="1514"/>
        <v>155415.4</v>
      </c>
      <c r="Z410" s="26">
        <f t="shared" si="1515"/>
        <v>0</v>
      </c>
      <c r="AA410" s="26"/>
      <c r="AB410" s="26"/>
      <c r="AC410" s="26"/>
      <c r="AD410" s="26">
        <f t="shared" si="1516"/>
        <v>0</v>
      </c>
      <c r="AE410" s="26">
        <f t="shared" si="1517"/>
        <v>155415.4</v>
      </c>
      <c r="AF410" s="26">
        <f t="shared" si="1518"/>
        <v>0</v>
      </c>
      <c r="AG410" s="26"/>
      <c r="AH410" s="26"/>
      <c r="AI410" s="26"/>
      <c r="AJ410" s="26">
        <f t="shared" si="1519"/>
        <v>0</v>
      </c>
      <c r="AK410" s="26">
        <f t="shared" si="1520"/>
        <v>155415.4</v>
      </c>
      <c r="AL410" s="26">
        <f t="shared" si="1521"/>
        <v>0</v>
      </c>
      <c r="AM410" s="26"/>
      <c r="AN410" s="26"/>
      <c r="AO410" s="26"/>
      <c r="AP410" s="26">
        <f t="shared" si="1522"/>
        <v>0</v>
      </c>
      <c r="AQ410" s="26">
        <f t="shared" si="1523"/>
        <v>155415.4</v>
      </c>
      <c r="AR410" s="26">
        <f t="shared" si="1524"/>
        <v>0</v>
      </c>
      <c r="AS410" s="26"/>
      <c r="AT410" s="26"/>
      <c r="AU410" s="26"/>
      <c r="AV410" s="26">
        <f t="shared" si="1525"/>
        <v>0</v>
      </c>
      <c r="AW410" s="26">
        <f t="shared" si="1526"/>
        <v>155415.4</v>
      </c>
      <c r="AX410" s="26">
        <f t="shared" si="1527"/>
        <v>0</v>
      </c>
      <c r="AY410" s="26"/>
      <c r="AZ410" s="26"/>
      <c r="BA410" s="26"/>
      <c r="BB410" s="26">
        <f t="shared" si="1528"/>
        <v>0</v>
      </c>
      <c r="BC410" s="26">
        <f t="shared" si="1529"/>
        <v>155415.4</v>
      </c>
      <c r="BD410" s="26">
        <f t="shared" si="1530"/>
        <v>0</v>
      </c>
      <c r="BE410" s="26"/>
      <c r="BF410" s="26"/>
      <c r="BG410" s="26"/>
      <c r="BH410" s="26">
        <f t="shared" si="1531"/>
        <v>0</v>
      </c>
      <c r="BI410" s="26">
        <f t="shared" si="1532"/>
        <v>155415.4</v>
      </c>
      <c r="BJ410" s="26">
        <f t="shared" si="1533"/>
        <v>0</v>
      </c>
      <c r="BK410" s="26"/>
      <c r="BL410" s="26"/>
      <c r="BM410" s="26"/>
      <c r="BN410" s="26">
        <f t="shared" si="1534"/>
        <v>0</v>
      </c>
      <c r="BO410" s="26">
        <f t="shared" si="1535"/>
        <v>155415.4</v>
      </c>
      <c r="BP410" s="26">
        <f t="shared" si="1536"/>
        <v>0</v>
      </c>
      <c r="BQ410" s="26"/>
      <c r="BR410" s="26"/>
      <c r="BS410" s="26">
        <f t="shared" si="1537"/>
        <v>0</v>
      </c>
      <c r="BT410" s="26">
        <f t="shared" si="1538"/>
        <v>155415.4</v>
      </c>
      <c r="BU410" s="26">
        <f t="shared" si="1539"/>
        <v>0</v>
      </c>
      <c r="BV410" s="26"/>
      <c r="BW410" s="26"/>
      <c r="BX410" s="26">
        <f t="shared" si="1540"/>
        <v>0</v>
      </c>
      <c r="BY410" s="26">
        <f t="shared" si="1541"/>
        <v>155415.4</v>
      </c>
      <c r="BZ410" s="26">
        <f t="shared" si="1542"/>
        <v>0</v>
      </c>
      <c r="CA410" s="26"/>
      <c r="CB410" s="26"/>
      <c r="CC410" s="26"/>
      <c r="CD410" s="26">
        <f t="shared" si="1402"/>
        <v>0</v>
      </c>
      <c r="CE410" s="26">
        <f t="shared" si="1403"/>
        <v>155415.4</v>
      </c>
      <c r="CF410" s="26">
        <f t="shared" si="1404"/>
        <v>0</v>
      </c>
      <c r="CG410" s="26"/>
      <c r="CH410" s="26"/>
      <c r="CI410" s="26"/>
      <c r="CJ410" s="26">
        <f t="shared" si="1405"/>
        <v>0</v>
      </c>
      <c r="CK410" s="26">
        <f t="shared" si="1406"/>
        <v>155415.4</v>
      </c>
      <c r="CL410" s="26">
        <f t="shared" si="1407"/>
        <v>0</v>
      </c>
      <c r="CM410" s="26"/>
      <c r="CN410" s="26"/>
      <c r="CO410" s="26"/>
      <c r="CP410" s="26">
        <f t="shared" si="1408"/>
        <v>0</v>
      </c>
      <c r="CQ410" s="26">
        <f t="shared" si="1409"/>
        <v>155415.4</v>
      </c>
      <c r="CR410" s="26">
        <f t="shared" si="1410"/>
        <v>0</v>
      </c>
      <c r="CS410" s="26"/>
      <c r="CT410" s="19"/>
      <c r="CU410" s="35">
        <v>66</v>
      </c>
    </row>
    <row r="411" spans="1:105" ht="31.2" hidden="1" x14ac:dyDescent="0.3">
      <c r="A411" s="16" t="s">
        <v>282</v>
      </c>
      <c r="B411" s="17"/>
      <c r="C411" s="16"/>
      <c r="D411" s="16"/>
      <c r="E411" s="34" t="s">
        <v>283</v>
      </c>
      <c r="F411" s="26">
        <f t="shared" si="1546"/>
        <v>0</v>
      </c>
      <c r="G411" s="26">
        <f t="shared" si="1547"/>
        <v>0</v>
      </c>
      <c r="H411" s="26">
        <f t="shared" si="1548"/>
        <v>0</v>
      </c>
      <c r="I411" s="26">
        <f t="shared" si="1549"/>
        <v>0</v>
      </c>
      <c r="J411" s="26">
        <f t="shared" si="1550"/>
        <v>0</v>
      </c>
      <c r="K411" s="26">
        <f t="shared" si="1551"/>
        <v>0</v>
      </c>
      <c r="L411" s="26">
        <f t="shared" si="1507"/>
        <v>0</v>
      </c>
      <c r="M411" s="26">
        <f t="shared" si="1508"/>
        <v>0</v>
      </c>
      <c r="N411" s="26">
        <f t="shared" si="1509"/>
        <v>0</v>
      </c>
      <c r="O411" s="26">
        <f t="shared" si="1552"/>
        <v>116033.47199999999</v>
      </c>
      <c r="P411" s="26">
        <f t="shared" si="1553"/>
        <v>0</v>
      </c>
      <c r="Q411" s="26">
        <f t="shared" si="1554"/>
        <v>0</v>
      </c>
      <c r="R411" s="26">
        <f t="shared" si="1510"/>
        <v>116033.47199999999</v>
      </c>
      <c r="S411" s="26">
        <f t="shared" si="1511"/>
        <v>0</v>
      </c>
      <c r="T411" s="26">
        <f t="shared" si="1512"/>
        <v>0</v>
      </c>
      <c r="U411" s="26">
        <f t="shared" si="1555"/>
        <v>0</v>
      </c>
      <c r="V411" s="26">
        <f t="shared" si="1556"/>
        <v>0</v>
      </c>
      <c r="W411" s="26">
        <f t="shared" si="1557"/>
        <v>0</v>
      </c>
      <c r="X411" s="26">
        <f t="shared" si="1513"/>
        <v>116033.47199999999</v>
      </c>
      <c r="Y411" s="26">
        <f t="shared" si="1514"/>
        <v>0</v>
      </c>
      <c r="Z411" s="26">
        <f t="shared" si="1515"/>
        <v>0</v>
      </c>
      <c r="AA411" s="26">
        <f t="shared" si="1558"/>
        <v>0</v>
      </c>
      <c r="AB411" s="26">
        <f t="shared" si="1559"/>
        <v>0</v>
      </c>
      <c r="AC411" s="26">
        <f t="shared" si="1560"/>
        <v>0</v>
      </c>
      <c r="AD411" s="26">
        <f t="shared" si="1516"/>
        <v>116033.47199999999</v>
      </c>
      <c r="AE411" s="26">
        <f t="shared" si="1517"/>
        <v>0</v>
      </c>
      <c r="AF411" s="26">
        <f t="shared" si="1518"/>
        <v>0</v>
      </c>
      <c r="AG411" s="26">
        <f t="shared" si="1561"/>
        <v>0</v>
      </c>
      <c r="AH411" s="26">
        <f t="shared" si="1562"/>
        <v>0</v>
      </c>
      <c r="AI411" s="26">
        <f t="shared" si="1563"/>
        <v>0</v>
      </c>
      <c r="AJ411" s="26">
        <f t="shared" si="1519"/>
        <v>116033.47199999999</v>
      </c>
      <c r="AK411" s="26">
        <f t="shared" si="1520"/>
        <v>0</v>
      </c>
      <c r="AL411" s="26">
        <f t="shared" si="1521"/>
        <v>0</v>
      </c>
      <c r="AM411" s="26">
        <f t="shared" si="1564"/>
        <v>0</v>
      </c>
      <c r="AN411" s="26">
        <f t="shared" si="1565"/>
        <v>0</v>
      </c>
      <c r="AO411" s="26">
        <f t="shared" si="1566"/>
        <v>0</v>
      </c>
      <c r="AP411" s="26">
        <f t="shared" si="1522"/>
        <v>116033.47199999999</v>
      </c>
      <c r="AQ411" s="26">
        <f t="shared" si="1523"/>
        <v>0</v>
      </c>
      <c r="AR411" s="26">
        <f t="shared" si="1524"/>
        <v>0</v>
      </c>
      <c r="AS411" s="26">
        <f t="shared" si="1567"/>
        <v>0</v>
      </c>
      <c r="AT411" s="26">
        <f t="shared" si="1568"/>
        <v>0</v>
      </c>
      <c r="AU411" s="26">
        <f t="shared" si="1569"/>
        <v>0</v>
      </c>
      <c r="AV411" s="26">
        <f t="shared" si="1525"/>
        <v>116033.47199999999</v>
      </c>
      <c r="AW411" s="26">
        <f t="shared" si="1526"/>
        <v>0</v>
      </c>
      <c r="AX411" s="26">
        <f t="shared" si="1527"/>
        <v>0</v>
      </c>
      <c r="AY411" s="26">
        <f t="shared" si="1570"/>
        <v>0</v>
      </c>
      <c r="AZ411" s="26">
        <f t="shared" si="1571"/>
        <v>0</v>
      </c>
      <c r="BA411" s="26">
        <f t="shared" si="1572"/>
        <v>0</v>
      </c>
      <c r="BB411" s="26">
        <f t="shared" si="1528"/>
        <v>116033.47199999999</v>
      </c>
      <c r="BC411" s="26">
        <f t="shared" si="1529"/>
        <v>0</v>
      </c>
      <c r="BD411" s="26">
        <f t="shared" si="1530"/>
        <v>0</v>
      </c>
      <c r="BE411" s="26">
        <f t="shared" si="1573"/>
        <v>0</v>
      </c>
      <c r="BF411" s="26">
        <f t="shared" si="1574"/>
        <v>0</v>
      </c>
      <c r="BG411" s="26">
        <f t="shared" si="1575"/>
        <v>0</v>
      </c>
      <c r="BH411" s="26">
        <f t="shared" si="1531"/>
        <v>116033.47199999999</v>
      </c>
      <c r="BI411" s="26">
        <f t="shared" si="1532"/>
        <v>0</v>
      </c>
      <c r="BJ411" s="26">
        <f t="shared" si="1533"/>
        <v>0</v>
      </c>
      <c r="BK411" s="26">
        <f t="shared" si="1576"/>
        <v>0</v>
      </c>
      <c r="BL411" s="26">
        <f t="shared" si="1577"/>
        <v>0</v>
      </c>
      <c r="BM411" s="26">
        <f t="shared" si="1578"/>
        <v>0</v>
      </c>
      <c r="BN411" s="26">
        <f t="shared" si="1534"/>
        <v>116033.47199999999</v>
      </c>
      <c r="BO411" s="26">
        <f t="shared" si="1535"/>
        <v>0</v>
      </c>
      <c r="BP411" s="26">
        <f t="shared" si="1536"/>
        <v>0</v>
      </c>
      <c r="BQ411" s="26">
        <f t="shared" si="1579"/>
        <v>0</v>
      </c>
      <c r="BR411" s="26">
        <f t="shared" si="1580"/>
        <v>0</v>
      </c>
      <c r="BS411" s="26">
        <f t="shared" si="1537"/>
        <v>116033.47199999999</v>
      </c>
      <c r="BT411" s="26">
        <f t="shared" si="1538"/>
        <v>0</v>
      </c>
      <c r="BU411" s="26">
        <f t="shared" si="1539"/>
        <v>0</v>
      </c>
      <c r="BV411" s="26">
        <f t="shared" si="1581"/>
        <v>0</v>
      </c>
      <c r="BW411" s="26">
        <f t="shared" si="1582"/>
        <v>0</v>
      </c>
      <c r="BX411" s="26">
        <f t="shared" si="1540"/>
        <v>116033.47199999999</v>
      </c>
      <c r="BY411" s="26">
        <f t="shared" si="1541"/>
        <v>0</v>
      </c>
      <c r="BZ411" s="26">
        <f t="shared" si="1542"/>
        <v>0</v>
      </c>
      <c r="CA411" s="26">
        <f t="shared" si="1583"/>
        <v>0</v>
      </c>
      <c r="CB411" s="26">
        <f t="shared" si="1584"/>
        <v>0</v>
      </c>
      <c r="CC411" s="26">
        <f t="shared" si="1585"/>
        <v>0</v>
      </c>
      <c r="CD411" s="26">
        <f t="shared" si="1402"/>
        <v>116033.47199999999</v>
      </c>
      <c r="CE411" s="26">
        <f t="shared" si="1403"/>
        <v>0</v>
      </c>
      <c r="CF411" s="26">
        <f t="shared" si="1404"/>
        <v>0</v>
      </c>
      <c r="CG411" s="26">
        <f t="shared" si="1586"/>
        <v>0</v>
      </c>
      <c r="CH411" s="26">
        <f t="shared" si="1587"/>
        <v>0</v>
      </c>
      <c r="CI411" s="26">
        <f t="shared" si="1588"/>
        <v>0</v>
      </c>
      <c r="CJ411" s="26">
        <f t="shared" si="1405"/>
        <v>116033.47199999999</v>
      </c>
      <c r="CK411" s="26">
        <f t="shared" si="1406"/>
        <v>0</v>
      </c>
      <c r="CL411" s="26">
        <f t="shared" si="1407"/>
        <v>0</v>
      </c>
      <c r="CM411" s="26">
        <f t="shared" si="1589"/>
        <v>0</v>
      </c>
      <c r="CN411" s="26">
        <f t="shared" si="1590"/>
        <v>0</v>
      </c>
      <c r="CO411" s="26">
        <f t="shared" si="1591"/>
        <v>0</v>
      </c>
      <c r="CP411" s="26">
        <f t="shared" si="1408"/>
        <v>116033.47199999999</v>
      </c>
      <c r="CQ411" s="26">
        <f t="shared" si="1409"/>
        <v>0</v>
      </c>
      <c r="CR411" s="26">
        <f t="shared" si="1410"/>
        <v>0</v>
      </c>
      <c r="CS411" s="26">
        <f t="shared" si="1592"/>
        <v>0</v>
      </c>
      <c r="CT411" s="19"/>
      <c r="CU411" s="35"/>
      <c r="DA411" s="1" t="s">
        <v>29</v>
      </c>
    </row>
    <row r="412" spans="1:105" ht="46.8" hidden="1" x14ac:dyDescent="0.3">
      <c r="A412" s="16" t="s">
        <v>282</v>
      </c>
      <c r="B412" s="17">
        <v>400</v>
      </c>
      <c r="C412" s="16"/>
      <c r="D412" s="16"/>
      <c r="E412" s="34" t="s">
        <v>82</v>
      </c>
      <c r="F412" s="26">
        <f t="shared" ref="F412:K412" si="1593">F413+F415</f>
        <v>0</v>
      </c>
      <c r="G412" s="26">
        <f t="shared" si="1593"/>
        <v>0</v>
      </c>
      <c r="H412" s="26">
        <f t="shared" si="1593"/>
        <v>0</v>
      </c>
      <c r="I412" s="26">
        <f t="shared" si="1593"/>
        <v>0</v>
      </c>
      <c r="J412" s="26">
        <f t="shared" si="1593"/>
        <v>0</v>
      </c>
      <c r="K412" s="26">
        <f t="shared" si="1593"/>
        <v>0</v>
      </c>
      <c r="L412" s="26">
        <f t="shared" si="1507"/>
        <v>0</v>
      </c>
      <c r="M412" s="26">
        <f t="shared" si="1508"/>
        <v>0</v>
      </c>
      <c r="N412" s="26">
        <f t="shared" si="1509"/>
        <v>0</v>
      </c>
      <c r="O412" s="26">
        <f>O413+O415</f>
        <v>116033.47199999999</v>
      </c>
      <c r="P412" s="26">
        <f>P413+P415</f>
        <v>0</v>
      </c>
      <c r="Q412" s="26">
        <f>Q413+Q415</f>
        <v>0</v>
      </c>
      <c r="R412" s="26">
        <f t="shared" si="1510"/>
        <v>116033.47199999999</v>
      </c>
      <c r="S412" s="26">
        <f t="shared" si="1511"/>
        <v>0</v>
      </c>
      <c r="T412" s="26">
        <f t="shared" si="1512"/>
        <v>0</v>
      </c>
      <c r="U412" s="26">
        <f>U413+U415</f>
        <v>0</v>
      </c>
      <c r="V412" s="26">
        <f>V413+V415</f>
        <v>0</v>
      </c>
      <c r="W412" s="26">
        <f>W413+W415</f>
        <v>0</v>
      </c>
      <c r="X412" s="26">
        <f t="shared" si="1513"/>
        <v>116033.47199999999</v>
      </c>
      <c r="Y412" s="26">
        <f t="shared" si="1514"/>
        <v>0</v>
      </c>
      <c r="Z412" s="26">
        <f t="shared" si="1515"/>
        <v>0</v>
      </c>
      <c r="AA412" s="26">
        <f>AA413+AA415</f>
        <v>0</v>
      </c>
      <c r="AB412" s="26">
        <f>AB413+AB415</f>
        <v>0</v>
      </c>
      <c r="AC412" s="26">
        <f>AC413+AC415</f>
        <v>0</v>
      </c>
      <c r="AD412" s="26">
        <f t="shared" si="1516"/>
        <v>116033.47199999999</v>
      </c>
      <c r="AE412" s="26">
        <f t="shared" si="1517"/>
        <v>0</v>
      </c>
      <c r="AF412" s="26">
        <f t="shared" si="1518"/>
        <v>0</v>
      </c>
      <c r="AG412" s="26">
        <f>AG413+AG415</f>
        <v>0</v>
      </c>
      <c r="AH412" s="26">
        <f>AH413+AH415</f>
        <v>0</v>
      </c>
      <c r="AI412" s="26">
        <f>AI413+AI415</f>
        <v>0</v>
      </c>
      <c r="AJ412" s="26">
        <f t="shared" si="1519"/>
        <v>116033.47199999999</v>
      </c>
      <c r="AK412" s="26">
        <f t="shared" si="1520"/>
        <v>0</v>
      </c>
      <c r="AL412" s="26">
        <f t="shared" si="1521"/>
        <v>0</v>
      </c>
      <c r="AM412" s="26">
        <f>AM413+AM415</f>
        <v>0</v>
      </c>
      <c r="AN412" s="26">
        <f>AN413+AN415</f>
        <v>0</v>
      </c>
      <c r="AO412" s="26">
        <f>AO413+AO415</f>
        <v>0</v>
      </c>
      <c r="AP412" s="26">
        <f t="shared" si="1522"/>
        <v>116033.47199999999</v>
      </c>
      <c r="AQ412" s="26">
        <f t="shared" si="1523"/>
        <v>0</v>
      </c>
      <c r="AR412" s="26">
        <f t="shared" si="1524"/>
        <v>0</v>
      </c>
      <c r="AS412" s="26">
        <f>AS413+AS415</f>
        <v>0</v>
      </c>
      <c r="AT412" s="26">
        <f>AT413+AT415</f>
        <v>0</v>
      </c>
      <c r="AU412" s="26">
        <f>AU413+AU415</f>
        <v>0</v>
      </c>
      <c r="AV412" s="26">
        <f t="shared" si="1525"/>
        <v>116033.47199999999</v>
      </c>
      <c r="AW412" s="26">
        <f t="shared" si="1526"/>
        <v>0</v>
      </c>
      <c r="AX412" s="26">
        <f t="shared" si="1527"/>
        <v>0</v>
      </c>
      <c r="AY412" s="26">
        <f>AY413+AY415</f>
        <v>0</v>
      </c>
      <c r="AZ412" s="26">
        <f>AZ413+AZ415</f>
        <v>0</v>
      </c>
      <c r="BA412" s="26">
        <f>BA413+BA415</f>
        <v>0</v>
      </c>
      <c r="BB412" s="26">
        <f t="shared" si="1528"/>
        <v>116033.47199999999</v>
      </c>
      <c r="BC412" s="26">
        <f t="shared" si="1529"/>
        <v>0</v>
      </c>
      <c r="BD412" s="26">
        <f t="shared" si="1530"/>
        <v>0</v>
      </c>
      <c r="BE412" s="26">
        <f>BE413+BE415</f>
        <v>0</v>
      </c>
      <c r="BF412" s="26">
        <f>BF413+BF415</f>
        <v>0</v>
      </c>
      <c r="BG412" s="26">
        <f>BG413+BG415</f>
        <v>0</v>
      </c>
      <c r="BH412" s="26">
        <f t="shared" si="1531"/>
        <v>116033.47199999999</v>
      </c>
      <c r="BI412" s="26">
        <f t="shared" si="1532"/>
        <v>0</v>
      </c>
      <c r="BJ412" s="26">
        <f t="shared" si="1533"/>
        <v>0</v>
      </c>
      <c r="BK412" s="26">
        <f>BK413+BK415</f>
        <v>0</v>
      </c>
      <c r="BL412" s="26">
        <f>BL413+BL415</f>
        <v>0</v>
      </c>
      <c r="BM412" s="26">
        <f>BM413+BM415</f>
        <v>0</v>
      </c>
      <c r="BN412" s="26">
        <f t="shared" si="1534"/>
        <v>116033.47199999999</v>
      </c>
      <c r="BO412" s="26">
        <f t="shared" si="1535"/>
        <v>0</v>
      </c>
      <c r="BP412" s="26">
        <f t="shared" si="1536"/>
        <v>0</v>
      </c>
      <c r="BQ412" s="26">
        <f>BQ413+BQ415</f>
        <v>0</v>
      </c>
      <c r="BR412" s="26">
        <f>BR413+BR415</f>
        <v>0</v>
      </c>
      <c r="BS412" s="26">
        <f t="shared" si="1537"/>
        <v>116033.47199999999</v>
      </c>
      <c r="BT412" s="26">
        <f t="shared" si="1538"/>
        <v>0</v>
      </c>
      <c r="BU412" s="26">
        <f t="shared" si="1539"/>
        <v>0</v>
      </c>
      <c r="BV412" s="26">
        <f>BV413+BV415</f>
        <v>0</v>
      </c>
      <c r="BW412" s="26">
        <f>BW413+BW415</f>
        <v>0</v>
      </c>
      <c r="BX412" s="26">
        <f t="shared" si="1540"/>
        <v>116033.47199999999</v>
      </c>
      <c r="BY412" s="26">
        <f t="shared" si="1541"/>
        <v>0</v>
      </c>
      <c r="BZ412" s="26">
        <f t="shared" si="1542"/>
        <v>0</v>
      </c>
      <c r="CA412" s="26">
        <f>CA413+CA415</f>
        <v>0</v>
      </c>
      <c r="CB412" s="26">
        <f>CB413+CB415</f>
        <v>0</v>
      </c>
      <c r="CC412" s="26">
        <f>CC413+CC415</f>
        <v>0</v>
      </c>
      <c r="CD412" s="26">
        <f t="shared" si="1402"/>
        <v>116033.47199999999</v>
      </c>
      <c r="CE412" s="26">
        <f t="shared" si="1403"/>
        <v>0</v>
      </c>
      <c r="CF412" s="26">
        <f t="shared" si="1404"/>
        <v>0</v>
      </c>
      <c r="CG412" s="26">
        <f>CG413+CG415</f>
        <v>0</v>
      </c>
      <c r="CH412" s="26">
        <f>CH413+CH415</f>
        <v>0</v>
      </c>
      <c r="CI412" s="26">
        <f>CI413+CI415</f>
        <v>0</v>
      </c>
      <c r="CJ412" s="26">
        <f t="shared" si="1405"/>
        <v>116033.47199999999</v>
      </c>
      <c r="CK412" s="26">
        <f t="shared" si="1406"/>
        <v>0</v>
      </c>
      <c r="CL412" s="26">
        <f t="shared" si="1407"/>
        <v>0</v>
      </c>
      <c r="CM412" s="26">
        <f>CM413+CM415</f>
        <v>0</v>
      </c>
      <c r="CN412" s="26">
        <f>CN413+CN415</f>
        <v>0</v>
      </c>
      <c r="CO412" s="26">
        <f>CO413+CO415</f>
        <v>0</v>
      </c>
      <c r="CP412" s="26">
        <f t="shared" si="1408"/>
        <v>116033.47199999999</v>
      </c>
      <c r="CQ412" s="26">
        <f t="shared" si="1409"/>
        <v>0</v>
      </c>
      <c r="CR412" s="26">
        <f t="shared" si="1410"/>
        <v>0</v>
      </c>
      <c r="CS412" s="26">
        <f>CS413+CS415</f>
        <v>0</v>
      </c>
      <c r="CT412" s="19"/>
      <c r="CU412" s="35"/>
      <c r="CY412" s="1" t="s">
        <v>27</v>
      </c>
    </row>
    <row r="413" spans="1:105" hidden="1" x14ac:dyDescent="0.3">
      <c r="A413" s="16" t="s">
        <v>282</v>
      </c>
      <c r="B413" s="17">
        <v>410</v>
      </c>
      <c r="C413" s="16"/>
      <c r="D413" s="16"/>
      <c r="E413" s="34" t="s">
        <v>83</v>
      </c>
      <c r="F413" s="26">
        <f t="shared" ref="F413:K413" si="1594">F414</f>
        <v>0</v>
      </c>
      <c r="G413" s="26">
        <f t="shared" si="1594"/>
        <v>0</v>
      </c>
      <c r="H413" s="26">
        <f t="shared" si="1594"/>
        <v>0</v>
      </c>
      <c r="I413" s="26">
        <f t="shared" si="1594"/>
        <v>0</v>
      </c>
      <c r="J413" s="26">
        <f t="shared" si="1594"/>
        <v>0</v>
      </c>
      <c r="K413" s="26">
        <f t="shared" si="1594"/>
        <v>0</v>
      </c>
      <c r="L413" s="26">
        <f t="shared" si="1507"/>
        <v>0</v>
      </c>
      <c r="M413" s="26">
        <f t="shared" si="1508"/>
        <v>0</v>
      </c>
      <c r="N413" s="26">
        <f t="shared" si="1509"/>
        <v>0</v>
      </c>
      <c r="O413" s="26">
        <f>O414</f>
        <v>116033.47199999999</v>
      </c>
      <c r="P413" s="26">
        <f>P414</f>
        <v>0</v>
      </c>
      <c r="Q413" s="26">
        <f>Q414</f>
        <v>0</v>
      </c>
      <c r="R413" s="26">
        <f t="shared" si="1510"/>
        <v>116033.47199999999</v>
      </c>
      <c r="S413" s="26">
        <f t="shared" si="1511"/>
        <v>0</v>
      </c>
      <c r="T413" s="26">
        <f t="shared" si="1512"/>
        <v>0</v>
      </c>
      <c r="U413" s="26">
        <f>U414</f>
        <v>0</v>
      </c>
      <c r="V413" s="26">
        <f>V414</f>
        <v>0</v>
      </c>
      <c r="W413" s="26">
        <f>W414</f>
        <v>0</v>
      </c>
      <c r="X413" s="26">
        <f t="shared" si="1513"/>
        <v>116033.47199999999</v>
      </c>
      <c r="Y413" s="26">
        <f t="shared" si="1514"/>
        <v>0</v>
      </c>
      <c r="Z413" s="26">
        <f t="shared" si="1515"/>
        <v>0</v>
      </c>
      <c r="AA413" s="26">
        <f>AA414</f>
        <v>0</v>
      </c>
      <c r="AB413" s="26">
        <f>AB414</f>
        <v>0</v>
      </c>
      <c r="AC413" s="26">
        <f>AC414</f>
        <v>0</v>
      </c>
      <c r="AD413" s="26">
        <f t="shared" si="1516"/>
        <v>116033.47199999999</v>
      </c>
      <c r="AE413" s="26">
        <f t="shared" si="1517"/>
        <v>0</v>
      </c>
      <c r="AF413" s="26">
        <f t="shared" si="1518"/>
        <v>0</v>
      </c>
      <c r="AG413" s="26">
        <f>AG414</f>
        <v>0</v>
      </c>
      <c r="AH413" s="26">
        <f>AH414</f>
        <v>0</v>
      </c>
      <c r="AI413" s="26">
        <f>AI414</f>
        <v>0</v>
      </c>
      <c r="AJ413" s="26">
        <f t="shared" si="1519"/>
        <v>116033.47199999999</v>
      </c>
      <c r="AK413" s="26">
        <f t="shared" si="1520"/>
        <v>0</v>
      </c>
      <c r="AL413" s="26">
        <f t="shared" si="1521"/>
        <v>0</v>
      </c>
      <c r="AM413" s="26">
        <f>AM414</f>
        <v>0</v>
      </c>
      <c r="AN413" s="26">
        <f>AN414</f>
        <v>0</v>
      </c>
      <c r="AO413" s="26">
        <f>AO414</f>
        <v>0</v>
      </c>
      <c r="AP413" s="26">
        <f t="shared" si="1522"/>
        <v>116033.47199999999</v>
      </c>
      <c r="AQ413" s="26">
        <f t="shared" si="1523"/>
        <v>0</v>
      </c>
      <c r="AR413" s="26">
        <f t="shared" si="1524"/>
        <v>0</v>
      </c>
      <c r="AS413" s="26">
        <f>AS414</f>
        <v>0</v>
      </c>
      <c r="AT413" s="26">
        <f>AT414</f>
        <v>0</v>
      </c>
      <c r="AU413" s="26">
        <f>AU414</f>
        <v>0</v>
      </c>
      <c r="AV413" s="26">
        <f t="shared" si="1525"/>
        <v>116033.47199999999</v>
      </c>
      <c r="AW413" s="26">
        <f t="shared" si="1526"/>
        <v>0</v>
      </c>
      <c r="AX413" s="26">
        <f t="shared" si="1527"/>
        <v>0</v>
      </c>
      <c r="AY413" s="26">
        <f>AY414</f>
        <v>0</v>
      </c>
      <c r="AZ413" s="26">
        <f>AZ414</f>
        <v>0</v>
      </c>
      <c r="BA413" s="26">
        <f>BA414</f>
        <v>0</v>
      </c>
      <c r="BB413" s="26">
        <f t="shared" si="1528"/>
        <v>116033.47199999999</v>
      </c>
      <c r="BC413" s="26">
        <f t="shared" si="1529"/>
        <v>0</v>
      </c>
      <c r="BD413" s="26">
        <f t="shared" si="1530"/>
        <v>0</v>
      </c>
      <c r="BE413" s="26">
        <f>BE414</f>
        <v>0</v>
      </c>
      <c r="BF413" s="26">
        <f>BF414</f>
        <v>0</v>
      </c>
      <c r="BG413" s="26">
        <f>BG414</f>
        <v>0</v>
      </c>
      <c r="BH413" s="26">
        <f t="shared" si="1531"/>
        <v>116033.47199999999</v>
      </c>
      <c r="BI413" s="26">
        <f t="shared" si="1532"/>
        <v>0</v>
      </c>
      <c r="BJ413" s="26">
        <f t="shared" si="1533"/>
        <v>0</v>
      </c>
      <c r="BK413" s="26">
        <f>BK414</f>
        <v>0</v>
      </c>
      <c r="BL413" s="26">
        <f>BL414</f>
        <v>0</v>
      </c>
      <c r="BM413" s="26">
        <f>BM414</f>
        <v>0</v>
      </c>
      <c r="BN413" s="26">
        <f t="shared" si="1534"/>
        <v>116033.47199999999</v>
      </c>
      <c r="BO413" s="26">
        <f t="shared" si="1535"/>
        <v>0</v>
      </c>
      <c r="BP413" s="26">
        <f t="shared" si="1536"/>
        <v>0</v>
      </c>
      <c r="BQ413" s="26">
        <f>BQ414</f>
        <v>0</v>
      </c>
      <c r="BR413" s="26">
        <f>BR414</f>
        <v>0</v>
      </c>
      <c r="BS413" s="26">
        <f t="shared" si="1537"/>
        <v>116033.47199999999</v>
      </c>
      <c r="BT413" s="26">
        <f t="shared" si="1538"/>
        <v>0</v>
      </c>
      <c r="BU413" s="26">
        <f t="shared" si="1539"/>
        <v>0</v>
      </c>
      <c r="BV413" s="26">
        <f>BV414</f>
        <v>0</v>
      </c>
      <c r="BW413" s="26">
        <f>BW414</f>
        <v>0</v>
      </c>
      <c r="BX413" s="26">
        <f t="shared" si="1540"/>
        <v>116033.47199999999</v>
      </c>
      <c r="BY413" s="26">
        <f t="shared" si="1541"/>
        <v>0</v>
      </c>
      <c r="BZ413" s="26">
        <f t="shared" si="1542"/>
        <v>0</v>
      </c>
      <c r="CA413" s="26">
        <f>CA414</f>
        <v>0</v>
      </c>
      <c r="CB413" s="26">
        <f>CB414</f>
        <v>0</v>
      </c>
      <c r="CC413" s="26">
        <f>CC414</f>
        <v>0</v>
      </c>
      <c r="CD413" s="26">
        <f t="shared" si="1402"/>
        <v>116033.47199999999</v>
      </c>
      <c r="CE413" s="26">
        <f t="shared" si="1403"/>
        <v>0</v>
      </c>
      <c r="CF413" s="26">
        <f t="shared" si="1404"/>
        <v>0</v>
      </c>
      <c r="CG413" s="26">
        <f>CG414</f>
        <v>0</v>
      </c>
      <c r="CH413" s="26">
        <f>CH414</f>
        <v>0</v>
      </c>
      <c r="CI413" s="26">
        <f>CI414</f>
        <v>0</v>
      </c>
      <c r="CJ413" s="26">
        <f t="shared" si="1405"/>
        <v>116033.47199999999</v>
      </c>
      <c r="CK413" s="26">
        <f t="shared" si="1406"/>
        <v>0</v>
      </c>
      <c r="CL413" s="26">
        <f t="shared" si="1407"/>
        <v>0</v>
      </c>
      <c r="CM413" s="26">
        <f>CM414</f>
        <v>0</v>
      </c>
      <c r="CN413" s="26">
        <f>CN414</f>
        <v>0</v>
      </c>
      <c r="CO413" s="26">
        <f>CO414</f>
        <v>0</v>
      </c>
      <c r="CP413" s="26">
        <f t="shared" si="1408"/>
        <v>116033.47199999999</v>
      </c>
      <c r="CQ413" s="26">
        <f t="shared" si="1409"/>
        <v>0</v>
      </c>
      <c r="CR413" s="26">
        <f t="shared" si="1410"/>
        <v>0</v>
      </c>
      <c r="CS413" s="26">
        <f>CS414</f>
        <v>0</v>
      </c>
      <c r="CT413" s="19"/>
      <c r="CU413" s="35"/>
      <c r="CZ413" s="1" t="s">
        <v>28</v>
      </c>
    </row>
    <row r="414" spans="1:105" hidden="1" x14ac:dyDescent="0.3">
      <c r="A414" s="16" t="s">
        <v>282</v>
      </c>
      <c r="B414" s="17">
        <v>410</v>
      </c>
      <c r="C414" s="16" t="s">
        <v>276</v>
      </c>
      <c r="D414" s="16" t="s">
        <v>65</v>
      </c>
      <c r="E414" s="34" t="s">
        <v>277</v>
      </c>
      <c r="F414" s="37"/>
      <c r="G414" s="37"/>
      <c r="H414" s="37"/>
      <c r="I414" s="37"/>
      <c r="J414" s="37"/>
      <c r="K414" s="37"/>
      <c r="L414" s="37">
        <f t="shared" si="1507"/>
        <v>0</v>
      </c>
      <c r="M414" s="37">
        <f t="shared" si="1508"/>
        <v>0</v>
      </c>
      <c r="N414" s="37">
        <f t="shared" si="1509"/>
        <v>0</v>
      </c>
      <c r="O414" s="37">
        <v>116033.47199999999</v>
      </c>
      <c r="P414" s="37"/>
      <c r="Q414" s="37"/>
      <c r="R414" s="37">
        <f t="shared" si="1510"/>
        <v>116033.47199999999</v>
      </c>
      <c r="S414" s="37">
        <f t="shared" si="1511"/>
        <v>0</v>
      </c>
      <c r="T414" s="37">
        <f t="shared" si="1512"/>
        <v>0</v>
      </c>
      <c r="U414" s="37"/>
      <c r="V414" s="37"/>
      <c r="W414" s="37"/>
      <c r="X414" s="37">
        <f t="shared" si="1513"/>
        <v>116033.47199999999</v>
      </c>
      <c r="Y414" s="37">
        <f t="shared" si="1514"/>
        <v>0</v>
      </c>
      <c r="Z414" s="37">
        <f t="shared" si="1515"/>
        <v>0</v>
      </c>
      <c r="AA414" s="37"/>
      <c r="AB414" s="37"/>
      <c r="AC414" s="37"/>
      <c r="AD414" s="37">
        <f t="shared" si="1516"/>
        <v>116033.47199999999</v>
      </c>
      <c r="AE414" s="37">
        <f t="shared" si="1517"/>
        <v>0</v>
      </c>
      <c r="AF414" s="37">
        <f t="shared" si="1518"/>
        <v>0</v>
      </c>
      <c r="AG414" s="37"/>
      <c r="AH414" s="37"/>
      <c r="AI414" s="37"/>
      <c r="AJ414" s="37">
        <f t="shared" si="1519"/>
        <v>116033.47199999999</v>
      </c>
      <c r="AK414" s="37">
        <f t="shared" si="1520"/>
        <v>0</v>
      </c>
      <c r="AL414" s="37">
        <f t="shared" si="1521"/>
        <v>0</v>
      </c>
      <c r="AM414" s="37"/>
      <c r="AN414" s="37"/>
      <c r="AO414" s="37"/>
      <c r="AP414" s="37">
        <f t="shared" si="1522"/>
        <v>116033.47199999999</v>
      </c>
      <c r="AQ414" s="37">
        <f t="shared" si="1523"/>
        <v>0</v>
      </c>
      <c r="AR414" s="37">
        <f t="shared" si="1524"/>
        <v>0</v>
      </c>
      <c r="AS414" s="37"/>
      <c r="AT414" s="37"/>
      <c r="AU414" s="37"/>
      <c r="AV414" s="37">
        <f t="shared" si="1525"/>
        <v>116033.47199999999</v>
      </c>
      <c r="AW414" s="37">
        <f t="shared" si="1526"/>
        <v>0</v>
      </c>
      <c r="AX414" s="37">
        <f t="shared" si="1527"/>
        <v>0</v>
      </c>
      <c r="AY414" s="37"/>
      <c r="AZ414" s="37"/>
      <c r="BA414" s="37"/>
      <c r="BB414" s="37">
        <f t="shared" si="1528"/>
        <v>116033.47199999999</v>
      </c>
      <c r="BC414" s="37">
        <f t="shared" si="1529"/>
        <v>0</v>
      </c>
      <c r="BD414" s="37">
        <f t="shared" si="1530"/>
        <v>0</v>
      </c>
      <c r="BE414" s="37"/>
      <c r="BF414" s="37"/>
      <c r="BG414" s="37"/>
      <c r="BH414" s="37">
        <f t="shared" si="1531"/>
        <v>116033.47199999999</v>
      </c>
      <c r="BI414" s="37">
        <f t="shared" si="1532"/>
        <v>0</v>
      </c>
      <c r="BJ414" s="37">
        <f t="shared" si="1533"/>
        <v>0</v>
      </c>
      <c r="BK414" s="37"/>
      <c r="BL414" s="37"/>
      <c r="BM414" s="37"/>
      <c r="BN414" s="37">
        <f t="shared" si="1534"/>
        <v>116033.47199999999</v>
      </c>
      <c r="BO414" s="37">
        <f t="shared" si="1535"/>
        <v>0</v>
      </c>
      <c r="BP414" s="37">
        <f t="shared" si="1536"/>
        <v>0</v>
      </c>
      <c r="BQ414" s="37"/>
      <c r="BR414" s="37"/>
      <c r="BS414" s="26">
        <f t="shared" si="1537"/>
        <v>116033.47199999999</v>
      </c>
      <c r="BT414" s="26">
        <f t="shared" si="1538"/>
        <v>0</v>
      </c>
      <c r="BU414" s="26">
        <f t="shared" si="1539"/>
        <v>0</v>
      </c>
      <c r="BV414" s="37"/>
      <c r="BW414" s="37"/>
      <c r="BX414" s="37">
        <f t="shared" si="1540"/>
        <v>116033.47199999999</v>
      </c>
      <c r="BY414" s="37">
        <f t="shared" si="1541"/>
        <v>0</v>
      </c>
      <c r="BZ414" s="37">
        <f t="shared" si="1542"/>
        <v>0</v>
      </c>
      <c r="CA414" s="37"/>
      <c r="CB414" s="37"/>
      <c r="CC414" s="37"/>
      <c r="CD414" s="37">
        <f t="shared" si="1402"/>
        <v>116033.47199999999</v>
      </c>
      <c r="CE414" s="37">
        <f t="shared" si="1403"/>
        <v>0</v>
      </c>
      <c r="CF414" s="37">
        <f t="shared" si="1404"/>
        <v>0</v>
      </c>
      <c r="CG414" s="37"/>
      <c r="CH414" s="37"/>
      <c r="CI414" s="37"/>
      <c r="CJ414" s="37">
        <f t="shared" si="1405"/>
        <v>116033.47199999999</v>
      </c>
      <c r="CK414" s="37">
        <f t="shared" si="1406"/>
        <v>0</v>
      </c>
      <c r="CL414" s="37">
        <f t="shared" si="1407"/>
        <v>0</v>
      </c>
      <c r="CM414" s="37"/>
      <c r="CN414" s="37"/>
      <c r="CO414" s="37"/>
      <c r="CP414" s="37">
        <f t="shared" si="1408"/>
        <v>116033.47199999999</v>
      </c>
      <c r="CQ414" s="37">
        <f t="shared" si="1409"/>
        <v>0</v>
      </c>
      <c r="CR414" s="37">
        <f t="shared" si="1410"/>
        <v>0</v>
      </c>
      <c r="CS414" s="37"/>
      <c r="CT414" s="19"/>
      <c r="CU414" s="35"/>
    </row>
    <row r="415" spans="1:105" ht="140.4" hidden="1" x14ac:dyDescent="0.3">
      <c r="A415" s="16" t="s">
        <v>282</v>
      </c>
      <c r="B415" s="17">
        <v>460</v>
      </c>
      <c r="C415" s="16"/>
      <c r="D415" s="16"/>
      <c r="E415" s="34" t="s">
        <v>284</v>
      </c>
      <c r="F415" s="26">
        <f t="shared" ref="F415:K415" si="1595">F416</f>
        <v>0</v>
      </c>
      <c r="G415" s="26">
        <f t="shared" si="1595"/>
        <v>0</v>
      </c>
      <c r="H415" s="26">
        <f t="shared" si="1595"/>
        <v>0</v>
      </c>
      <c r="I415" s="26">
        <f t="shared" si="1595"/>
        <v>0</v>
      </c>
      <c r="J415" s="26">
        <f t="shared" si="1595"/>
        <v>0</v>
      </c>
      <c r="K415" s="26">
        <f t="shared" si="1595"/>
        <v>0</v>
      </c>
      <c r="L415" s="26">
        <f t="shared" si="1507"/>
        <v>0</v>
      </c>
      <c r="M415" s="26">
        <f t="shared" si="1508"/>
        <v>0</v>
      </c>
      <c r="N415" s="26">
        <f t="shared" si="1509"/>
        <v>0</v>
      </c>
      <c r="O415" s="26">
        <f>O416</f>
        <v>0</v>
      </c>
      <c r="P415" s="26">
        <f>P416</f>
        <v>0</v>
      </c>
      <c r="Q415" s="26">
        <f>Q416</f>
        <v>0</v>
      </c>
      <c r="R415" s="26">
        <f t="shared" si="1510"/>
        <v>0</v>
      </c>
      <c r="S415" s="26">
        <f t="shared" si="1511"/>
        <v>0</v>
      </c>
      <c r="T415" s="26">
        <f t="shared" si="1512"/>
        <v>0</v>
      </c>
      <c r="U415" s="26">
        <f>U416</f>
        <v>0</v>
      </c>
      <c r="V415" s="26">
        <f>V416</f>
        <v>0</v>
      </c>
      <c r="W415" s="26">
        <f>W416</f>
        <v>0</v>
      </c>
      <c r="X415" s="26">
        <f t="shared" si="1513"/>
        <v>0</v>
      </c>
      <c r="Y415" s="26">
        <f t="shared" si="1514"/>
        <v>0</v>
      </c>
      <c r="Z415" s="26">
        <f t="shared" si="1515"/>
        <v>0</v>
      </c>
      <c r="AA415" s="26">
        <f>AA416</f>
        <v>0</v>
      </c>
      <c r="AB415" s="26">
        <f>AB416</f>
        <v>0</v>
      </c>
      <c r="AC415" s="26">
        <f>AC416</f>
        <v>0</v>
      </c>
      <c r="AD415" s="26">
        <f t="shared" si="1516"/>
        <v>0</v>
      </c>
      <c r="AE415" s="26">
        <f t="shared" si="1517"/>
        <v>0</v>
      </c>
      <c r="AF415" s="26">
        <f t="shared" si="1518"/>
        <v>0</v>
      </c>
      <c r="AG415" s="26">
        <f>AG416</f>
        <v>0</v>
      </c>
      <c r="AH415" s="26">
        <f>AH416</f>
        <v>0</v>
      </c>
      <c r="AI415" s="26">
        <f>AI416</f>
        <v>0</v>
      </c>
      <c r="AJ415" s="26">
        <f t="shared" si="1519"/>
        <v>0</v>
      </c>
      <c r="AK415" s="26">
        <f t="shared" si="1520"/>
        <v>0</v>
      </c>
      <c r="AL415" s="26">
        <f t="shared" si="1521"/>
        <v>0</v>
      </c>
      <c r="AM415" s="26">
        <f>AM416</f>
        <v>0</v>
      </c>
      <c r="AN415" s="26">
        <f>AN416</f>
        <v>0</v>
      </c>
      <c r="AO415" s="26">
        <f>AO416</f>
        <v>0</v>
      </c>
      <c r="AP415" s="26">
        <f t="shared" si="1522"/>
        <v>0</v>
      </c>
      <c r="AQ415" s="26">
        <f t="shared" si="1523"/>
        <v>0</v>
      </c>
      <c r="AR415" s="26">
        <f t="shared" si="1524"/>
        <v>0</v>
      </c>
      <c r="AS415" s="26">
        <f>AS416</f>
        <v>0</v>
      </c>
      <c r="AT415" s="26">
        <f>AT416</f>
        <v>0</v>
      </c>
      <c r="AU415" s="26">
        <f>AU416</f>
        <v>0</v>
      </c>
      <c r="AV415" s="26">
        <f t="shared" si="1525"/>
        <v>0</v>
      </c>
      <c r="AW415" s="26">
        <f t="shared" si="1526"/>
        <v>0</v>
      </c>
      <c r="AX415" s="26">
        <f t="shared" si="1527"/>
        <v>0</v>
      </c>
      <c r="AY415" s="26">
        <f>AY416</f>
        <v>0</v>
      </c>
      <c r="AZ415" s="26">
        <f>AZ416</f>
        <v>0</v>
      </c>
      <c r="BA415" s="26">
        <f>BA416</f>
        <v>0</v>
      </c>
      <c r="BB415" s="26">
        <f t="shared" si="1528"/>
        <v>0</v>
      </c>
      <c r="BC415" s="26">
        <f t="shared" si="1529"/>
        <v>0</v>
      </c>
      <c r="BD415" s="26">
        <f t="shared" si="1530"/>
        <v>0</v>
      </c>
      <c r="BE415" s="26">
        <f>BE416</f>
        <v>0</v>
      </c>
      <c r="BF415" s="26">
        <f>BF416</f>
        <v>0</v>
      </c>
      <c r="BG415" s="26">
        <f>BG416</f>
        <v>0</v>
      </c>
      <c r="BH415" s="26">
        <f t="shared" si="1531"/>
        <v>0</v>
      </c>
      <c r="BI415" s="26">
        <f t="shared" si="1532"/>
        <v>0</v>
      </c>
      <c r="BJ415" s="26">
        <f t="shared" si="1533"/>
        <v>0</v>
      </c>
      <c r="BK415" s="26">
        <f>BK416</f>
        <v>0</v>
      </c>
      <c r="BL415" s="26">
        <f>BL416</f>
        <v>0</v>
      </c>
      <c r="BM415" s="26">
        <f>BM416</f>
        <v>0</v>
      </c>
      <c r="BN415" s="26">
        <f t="shared" si="1534"/>
        <v>0</v>
      </c>
      <c r="BO415" s="26">
        <f t="shared" si="1535"/>
        <v>0</v>
      </c>
      <c r="BP415" s="26">
        <f t="shared" si="1536"/>
        <v>0</v>
      </c>
      <c r="BQ415" s="26">
        <f>BQ416</f>
        <v>0</v>
      </c>
      <c r="BR415" s="26">
        <f>BR416</f>
        <v>0</v>
      </c>
      <c r="BS415" s="26">
        <f t="shared" si="1537"/>
        <v>0</v>
      </c>
      <c r="BT415" s="26">
        <f t="shared" si="1538"/>
        <v>0</v>
      </c>
      <c r="BU415" s="26">
        <f t="shared" si="1539"/>
        <v>0</v>
      </c>
      <c r="BV415" s="26">
        <f>BV416</f>
        <v>0</v>
      </c>
      <c r="BW415" s="26">
        <f>BW416</f>
        <v>0</v>
      </c>
      <c r="BX415" s="26">
        <f t="shared" si="1540"/>
        <v>0</v>
      </c>
      <c r="BY415" s="26">
        <f t="shared" si="1541"/>
        <v>0</v>
      </c>
      <c r="BZ415" s="26">
        <f t="shared" si="1542"/>
        <v>0</v>
      </c>
      <c r="CA415" s="26">
        <f>CA416</f>
        <v>0</v>
      </c>
      <c r="CB415" s="26">
        <f>CB416</f>
        <v>0</v>
      </c>
      <c r="CC415" s="26">
        <f>CC416</f>
        <v>0</v>
      </c>
      <c r="CD415" s="26">
        <f t="shared" si="1402"/>
        <v>0</v>
      </c>
      <c r="CE415" s="26">
        <f t="shared" si="1403"/>
        <v>0</v>
      </c>
      <c r="CF415" s="26">
        <f t="shared" si="1404"/>
        <v>0</v>
      </c>
      <c r="CG415" s="26">
        <f>CG416</f>
        <v>0</v>
      </c>
      <c r="CH415" s="26">
        <f>CH416</f>
        <v>0</v>
      </c>
      <c r="CI415" s="26">
        <f>CI416</f>
        <v>0</v>
      </c>
      <c r="CJ415" s="26">
        <f t="shared" si="1405"/>
        <v>0</v>
      </c>
      <c r="CK415" s="26">
        <f t="shared" si="1406"/>
        <v>0</v>
      </c>
      <c r="CL415" s="26">
        <f t="shared" si="1407"/>
        <v>0</v>
      </c>
      <c r="CM415" s="26">
        <f>CM416</f>
        <v>0</v>
      </c>
      <c r="CN415" s="26">
        <f>CN416</f>
        <v>0</v>
      </c>
      <c r="CO415" s="26">
        <f>CO416</f>
        <v>0</v>
      </c>
      <c r="CP415" s="26">
        <f t="shared" si="1408"/>
        <v>0</v>
      </c>
      <c r="CQ415" s="26">
        <f t="shared" si="1409"/>
        <v>0</v>
      </c>
      <c r="CR415" s="26">
        <f t="shared" si="1410"/>
        <v>0</v>
      </c>
      <c r="CS415" s="26">
        <f>CS416</f>
        <v>0</v>
      </c>
      <c r="CT415" s="19">
        <v>0</v>
      </c>
      <c r="CU415" s="35"/>
      <c r="CZ415" s="1" t="s">
        <v>28</v>
      </c>
    </row>
    <row r="416" spans="1:105" hidden="1" x14ac:dyDescent="0.3">
      <c r="A416" s="16" t="s">
        <v>282</v>
      </c>
      <c r="B416" s="17">
        <v>460</v>
      </c>
      <c r="C416" s="16" t="s">
        <v>276</v>
      </c>
      <c r="D416" s="16" t="s">
        <v>65</v>
      </c>
      <c r="E416" s="34" t="s">
        <v>277</v>
      </c>
      <c r="F416" s="37"/>
      <c r="G416" s="37"/>
      <c r="H416" s="37"/>
      <c r="I416" s="37"/>
      <c r="J416" s="37"/>
      <c r="K416" s="37"/>
      <c r="L416" s="37">
        <f t="shared" si="1507"/>
        <v>0</v>
      </c>
      <c r="M416" s="37">
        <f t="shared" si="1508"/>
        <v>0</v>
      </c>
      <c r="N416" s="37">
        <f t="shared" si="1509"/>
        <v>0</v>
      </c>
      <c r="O416" s="37"/>
      <c r="P416" s="37"/>
      <c r="Q416" s="37"/>
      <c r="R416" s="37">
        <f t="shared" si="1510"/>
        <v>0</v>
      </c>
      <c r="S416" s="37">
        <f t="shared" si="1511"/>
        <v>0</v>
      </c>
      <c r="T416" s="37">
        <f t="shared" si="1512"/>
        <v>0</v>
      </c>
      <c r="U416" s="37"/>
      <c r="V416" s="37"/>
      <c r="W416" s="37"/>
      <c r="X416" s="37">
        <f t="shared" si="1513"/>
        <v>0</v>
      </c>
      <c r="Y416" s="37">
        <f t="shared" si="1514"/>
        <v>0</v>
      </c>
      <c r="Z416" s="37">
        <f t="shared" si="1515"/>
        <v>0</v>
      </c>
      <c r="AA416" s="37"/>
      <c r="AB416" s="37"/>
      <c r="AC416" s="37"/>
      <c r="AD416" s="37">
        <f t="shared" si="1516"/>
        <v>0</v>
      </c>
      <c r="AE416" s="37">
        <f t="shared" si="1517"/>
        <v>0</v>
      </c>
      <c r="AF416" s="37">
        <f t="shared" si="1518"/>
        <v>0</v>
      </c>
      <c r="AG416" s="37"/>
      <c r="AH416" s="37"/>
      <c r="AI416" s="37"/>
      <c r="AJ416" s="37">
        <f t="shared" si="1519"/>
        <v>0</v>
      </c>
      <c r="AK416" s="37">
        <f t="shared" si="1520"/>
        <v>0</v>
      </c>
      <c r="AL416" s="37">
        <f t="shared" si="1521"/>
        <v>0</v>
      </c>
      <c r="AM416" s="37"/>
      <c r="AN416" s="37"/>
      <c r="AO416" s="37"/>
      <c r="AP416" s="37">
        <f t="shared" si="1522"/>
        <v>0</v>
      </c>
      <c r="AQ416" s="37">
        <f t="shared" si="1523"/>
        <v>0</v>
      </c>
      <c r="AR416" s="37">
        <f t="shared" si="1524"/>
        <v>0</v>
      </c>
      <c r="AS416" s="37"/>
      <c r="AT416" s="37"/>
      <c r="AU416" s="37"/>
      <c r="AV416" s="37">
        <f t="shared" si="1525"/>
        <v>0</v>
      </c>
      <c r="AW416" s="37">
        <f t="shared" si="1526"/>
        <v>0</v>
      </c>
      <c r="AX416" s="37">
        <f t="shared" si="1527"/>
        <v>0</v>
      </c>
      <c r="AY416" s="37"/>
      <c r="AZ416" s="37"/>
      <c r="BA416" s="37"/>
      <c r="BB416" s="37">
        <f t="shared" si="1528"/>
        <v>0</v>
      </c>
      <c r="BC416" s="37">
        <f t="shared" si="1529"/>
        <v>0</v>
      </c>
      <c r="BD416" s="37">
        <f t="shared" si="1530"/>
        <v>0</v>
      </c>
      <c r="BE416" s="37"/>
      <c r="BF416" s="37"/>
      <c r="BG416" s="37"/>
      <c r="BH416" s="37">
        <f t="shared" si="1531"/>
        <v>0</v>
      </c>
      <c r="BI416" s="37">
        <f t="shared" si="1532"/>
        <v>0</v>
      </c>
      <c r="BJ416" s="37">
        <f t="shared" si="1533"/>
        <v>0</v>
      </c>
      <c r="BK416" s="37"/>
      <c r="BL416" s="37"/>
      <c r="BM416" s="37"/>
      <c r="BN416" s="37">
        <f t="shared" si="1534"/>
        <v>0</v>
      </c>
      <c r="BO416" s="37">
        <f t="shared" si="1535"/>
        <v>0</v>
      </c>
      <c r="BP416" s="37">
        <f t="shared" si="1536"/>
        <v>0</v>
      </c>
      <c r="BQ416" s="37"/>
      <c r="BR416" s="37"/>
      <c r="BS416" s="26">
        <f t="shared" si="1537"/>
        <v>0</v>
      </c>
      <c r="BT416" s="26">
        <f t="shared" si="1538"/>
        <v>0</v>
      </c>
      <c r="BU416" s="26">
        <f t="shared" si="1539"/>
        <v>0</v>
      </c>
      <c r="BV416" s="37"/>
      <c r="BW416" s="37"/>
      <c r="BX416" s="37">
        <f t="shared" si="1540"/>
        <v>0</v>
      </c>
      <c r="BY416" s="37">
        <f t="shared" si="1541"/>
        <v>0</v>
      </c>
      <c r="BZ416" s="37">
        <f t="shared" si="1542"/>
        <v>0</v>
      </c>
      <c r="CA416" s="37"/>
      <c r="CB416" s="37"/>
      <c r="CC416" s="37"/>
      <c r="CD416" s="37">
        <f t="shared" si="1402"/>
        <v>0</v>
      </c>
      <c r="CE416" s="37">
        <f t="shared" si="1403"/>
        <v>0</v>
      </c>
      <c r="CF416" s="37">
        <f t="shared" si="1404"/>
        <v>0</v>
      </c>
      <c r="CG416" s="37"/>
      <c r="CH416" s="37"/>
      <c r="CI416" s="37"/>
      <c r="CJ416" s="37">
        <f t="shared" si="1405"/>
        <v>0</v>
      </c>
      <c r="CK416" s="37">
        <f t="shared" si="1406"/>
        <v>0</v>
      </c>
      <c r="CL416" s="37">
        <f t="shared" si="1407"/>
        <v>0</v>
      </c>
      <c r="CM416" s="37"/>
      <c r="CN416" s="37"/>
      <c r="CO416" s="37"/>
      <c r="CP416" s="37">
        <f t="shared" si="1408"/>
        <v>0</v>
      </c>
      <c r="CQ416" s="37">
        <f t="shared" si="1409"/>
        <v>0</v>
      </c>
      <c r="CR416" s="37">
        <f t="shared" si="1410"/>
        <v>0</v>
      </c>
      <c r="CS416" s="37"/>
      <c r="CT416" s="19">
        <v>0</v>
      </c>
      <c r="CU416" s="35"/>
    </row>
    <row r="417" spans="1:105" ht="62.4" hidden="1" x14ac:dyDescent="0.3">
      <c r="A417" s="16" t="s">
        <v>285</v>
      </c>
      <c r="B417" s="17"/>
      <c r="C417" s="16"/>
      <c r="D417" s="16"/>
      <c r="E417" s="34" t="s">
        <v>286</v>
      </c>
      <c r="F417" s="26">
        <f>F422+F429+F436</f>
        <v>117471.8</v>
      </c>
      <c r="G417" s="26">
        <f>G422+G429+G436</f>
        <v>112171.3</v>
      </c>
      <c r="H417" s="26">
        <f>H422+H429+H436</f>
        <v>112171.3</v>
      </c>
      <c r="I417" s="26">
        <f>I422+I429+I436+I447</f>
        <v>22145.3</v>
      </c>
      <c r="J417" s="26">
        <f>J422+J429+J436+J447</f>
        <v>-16.2</v>
      </c>
      <c r="K417" s="26">
        <f>K422+K429+K436+K447</f>
        <v>-15261.4</v>
      </c>
      <c r="L417" s="26">
        <f t="shared" si="1507"/>
        <v>139617.1</v>
      </c>
      <c r="M417" s="26">
        <f t="shared" si="1508"/>
        <v>112155.1</v>
      </c>
      <c r="N417" s="26">
        <f t="shared" si="1509"/>
        <v>96909.900000000009</v>
      </c>
      <c r="O417" s="26">
        <f>O422+O429+O436+O447</f>
        <v>6214.003999999999</v>
      </c>
      <c r="P417" s="26">
        <f>P422+P429+P436+P447</f>
        <v>0</v>
      </c>
      <c r="Q417" s="26">
        <f>Q422+Q429+Q436+Q447</f>
        <v>0</v>
      </c>
      <c r="R417" s="26">
        <f t="shared" si="1510"/>
        <v>145831.10399999999</v>
      </c>
      <c r="S417" s="26">
        <f t="shared" si="1511"/>
        <v>112155.1</v>
      </c>
      <c r="T417" s="26">
        <f t="shared" si="1512"/>
        <v>96909.900000000009</v>
      </c>
      <c r="U417" s="26">
        <f>U422+U429+U436+U447</f>
        <v>0</v>
      </c>
      <c r="V417" s="26">
        <f>V422+V429+V436+V447</f>
        <v>0</v>
      </c>
      <c r="W417" s="26">
        <f>W422+W429+W436+W447</f>
        <v>0</v>
      </c>
      <c r="X417" s="26">
        <f t="shared" si="1513"/>
        <v>145831.10399999999</v>
      </c>
      <c r="Y417" s="26">
        <f t="shared" si="1514"/>
        <v>112155.1</v>
      </c>
      <c r="Z417" s="26">
        <f t="shared" si="1515"/>
        <v>96909.900000000009</v>
      </c>
      <c r="AA417" s="26">
        <f>AA422+AA429+AA436+AA447</f>
        <v>0</v>
      </c>
      <c r="AB417" s="26">
        <f>AB422+AB429+AB436+AB447</f>
        <v>0</v>
      </c>
      <c r="AC417" s="26">
        <f>AC422+AC429+AC436+AC447</f>
        <v>0</v>
      </c>
      <c r="AD417" s="26">
        <f t="shared" si="1516"/>
        <v>145831.10399999999</v>
      </c>
      <c r="AE417" s="26">
        <f t="shared" si="1517"/>
        <v>112155.1</v>
      </c>
      <c r="AF417" s="26">
        <f t="shared" si="1518"/>
        <v>96909.900000000009</v>
      </c>
      <c r="AG417" s="26">
        <f>AG422+AG429+AG436+AG447</f>
        <v>0</v>
      </c>
      <c r="AH417" s="26">
        <f>AH422+AH429+AH436+AH447</f>
        <v>0</v>
      </c>
      <c r="AI417" s="26">
        <f>AI422+AI429+AI436+AI447</f>
        <v>0</v>
      </c>
      <c r="AJ417" s="26">
        <f t="shared" si="1519"/>
        <v>145831.10399999999</v>
      </c>
      <c r="AK417" s="26">
        <f t="shared" si="1520"/>
        <v>112155.1</v>
      </c>
      <c r="AL417" s="26">
        <f t="shared" si="1521"/>
        <v>96909.900000000009</v>
      </c>
      <c r="AM417" s="26">
        <f>AM422+AM429+AM436+AM447</f>
        <v>5881.991</v>
      </c>
      <c r="AN417" s="26">
        <f>AN422+AN429+AN436+AN447</f>
        <v>0</v>
      </c>
      <c r="AO417" s="26">
        <f>AO422+AO429+AO436+AO447</f>
        <v>0</v>
      </c>
      <c r="AP417" s="26">
        <f t="shared" si="1522"/>
        <v>151713.095</v>
      </c>
      <c r="AQ417" s="26">
        <f t="shared" si="1523"/>
        <v>112155.1</v>
      </c>
      <c r="AR417" s="26">
        <f t="shared" si="1524"/>
        <v>96909.900000000009</v>
      </c>
      <c r="AS417" s="26">
        <f>AS422+AS429+AS436+AS447</f>
        <v>0</v>
      </c>
      <c r="AT417" s="26">
        <f>AT422+AT429+AT436+AT447</f>
        <v>0</v>
      </c>
      <c r="AU417" s="26">
        <f>AU422+AU429+AU436+AU447</f>
        <v>0</v>
      </c>
      <c r="AV417" s="26">
        <f t="shared" si="1525"/>
        <v>151713.095</v>
      </c>
      <c r="AW417" s="26">
        <f t="shared" si="1526"/>
        <v>112155.1</v>
      </c>
      <c r="AX417" s="26">
        <f t="shared" si="1527"/>
        <v>96909.900000000009</v>
      </c>
      <c r="AY417" s="26">
        <f>AY422+AY429+AY436+AY447+AY418</f>
        <v>22324.472999999998</v>
      </c>
      <c r="AZ417" s="26">
        <f>AZ422+AZ429+AZ436+AZ447+AZ418</f>
        <v>0</v>
      </c>
      <c r="BA417" s="26">
        <f>BA422+BA429+BA436+BA447+BA418</f>
        <v>0</v>
      </c>
      <c r="BB417" s="26">
        <f t="shared" si="1528"/>
        <v>174037.568</v>
      </c>
      <c r="BC417" s="26">
        <f t="shared" si="1529"/>
        <v>112155.1</v>
      </c>
      <c r="BD417" s="26">
        <f t="shared" si="1530"/>
        <v>96909.900000000009</v>
      </c>
      <c r="BE417" s="26">
        <f>BE422+BE429+BE436+BE447+BE418+BE442</f>
        <v>0</v>
      </c>
      <c r="BF417" s="26">
        <f>BF422+BF429+BF436+BF447+BF418+BF442</f>
        <v>0</v>
      </c>
      <c r="BG417" s="26">
        <f>BG422+BG429+BG436+BG447+BG418+BG442</f>
        <v>0</v>
      </c>
      <c r="BH417" s="26">
        <f t="shared" si="1531"/>
        <v>174037.568</v>
      </c>
      <c r="BI417" s="26">
        <f t="shared" si="1532"/>
        <v>112155.1</v>
      </c>
      <c r="BJ417" s="26">
        <f t="shared" si="1533"/>
        <v>96909.900000000009</v>
      </c>
      <c r="BK417" s="26">
        <f>BK422+BK429+BK436+BK447+BK418+BK442</f>
        <v>2455.4</v>
      </c>
      <c r="BL417" s="26">
        <f>BL422+BL429+BL436+BL447+BL418+BL442</f>
        <v>0</v>
      </c>
      <c r="BM417" s="26">
        <f>BM422+BM429+BM436+BM447+BM418+BM442</f>
        <v>0</v>
      </c>
      <c r="BN417" s="26">
        <f t="shared" si="1534"/>
        <v>176492.96799999999</v>
      </c>
      <c r="BO417" s="26">
        <f t="shared" si="1535"/>
        <v>112155.1</v>
      </c>
      <c r="BP417" s="26">
        <f t="shared" si="1536"/>
        <v>96909.900000000009</v>
      </c>
      <c r="BQ417" s="26">
        <f>BQ422+BQ429+BQ436+BQ447+BQ418+BQ442</f>
        <v>0</v>
      </c>
      <c r="BR417" s="26">
        <f>BR422+BR429+BR436+BR447+BR418+BR442</f>
        <v>0</v>
      </c>
      <c r="BS417" s="26">
        <f t="shared" si="1537"/>
        <v>176492.96799999999</v>
      </c>
      <c r="BT417" s="26">
        <f t="shared" si="1538"/>
        <v>112155.1</v>
      </c>
      <c r="BU417" s="26">
        <f t="shared" si="1539"/>
        <v>96909.900000000009</v>
      </c>
      <c r="BV417" s="26">
        <f>BV422+BV429+BV436+BV447+BV418+BV442</f>
        <v>0</v>
      </c>
      <c r="BW417" s="26">
        <f>BW422+BW429+BW436+BW447+BW418+BW442</f>
        <v>0</v>
      </c>
      <c r="BX417" s="26">
        <f t="shared" si="1540"/>
        <v>176492.96799999999</v>
      </c>
      <c r="BY417" s="26">
        <f t="shared" si="1541"/>
        <v>112155.1</v>
      </c>
      <c r="BZ417" s="26">
        <f t="shared" si="1542"/>
        <v>96909.900000000009</v>
      </c>
      <c r="CA417" s="26">
        <f>CA422+CA429+CA436+CA447+CA418+CA442</f>
        <v>2415.0479999999998</v>
      </c>
      <c r="CB417" s="26">
        <f>CB422+CB429+CB436+CB447+CB418+CB442</f>
        <v>0</v>
      </c>
      <c r="CC417" s="26">
        <f>CC422+CC429+CC436+CC447+CC418+CC442</f>
        <v>0</v>
      </c>
      <c r="CD417" s="26">
        <f t="shared" si="1402"/>
        <v>178908.016</v>
      </c>
      <c r="CE417" s="26">
        <f t="shared" si="1403"/>
        <v>112155.1</v>
      </c>
      <c r="CF417" s="26">
        <f t="shared" si="1404"/>
        <v>96909.900000000009</v>
      </c>
      <c r="CG417" s="26">
        <f>CG422+CG429+CG436+CG447+CG418+CG442</f>
        <v>0</v>
      </c>
      <c r="CH417" s="26">
        <f>CH422+CH429+CH436+CH447+CH418+CH442</f>
        <v>0</v>
      </c>
      <c r="CI417" s="26">
        <f>CI422+CI429+CI436+CI447+CI418+CI442</f>
        <v>0</v>
      </c>
      <c r="CJ417" s="26">
        <f t="shared" si="1405"/>
        <v>178908.016</v>
      </c>
      <c r="CK417" s="26">
        <f t="shared" si="1406"/>
        <v>112155.1</v>
      </c>
      <c r="CL417" s="26">
        <f t="shared" si="1407"/>
        <v>96909.900000000009</v>
      </c>
      <c r="CM417" s="26">
        <f>CM422+CM429+CM436+CM447+CM418+CM442</f>
        <v>0</v>
      </c>
      <c r="CN417" s="26">
        <f>CN422+CN429+CN436+CN447+CN418+CN442</f>
        <v>0</v>
      </c>
      <c r="CO417" s="26">
        <f>CO422+CO429+CO436+CO447+CO418+CO442</f>
        <v>0</v>
      </c>
      <c r="CP417" s="26">
        <f t="shared" si="1408"/>
        <v>178908.016</v>
      </c>
      <c r="CQ417" s="26">
        <f t="shared" si="1409"/>
        <v>112155.1</v>
      </c>
      <c r="CR417" s="26">
        <f t="shared" si="1410"/>
        <v>96909.900000000009</v>
      </c>
      <c r="CS417" s="26">
        <f>CS422+CS429+CS436+CS447+CS418+CS442</f>
        <v>0</v>
      </c>
      <c r="CT417" s="19"/>
      <c r="CU417" s="35"/>
      <c r="CX417" s="1" t="s">
        <v>26</v>
      </c>
    </row>
    <row r="418" spans="1:105" ht="31.2" hidden="1" x14ac:dyDescent="0.3">
      <c r="A418" s="36" t="s">
        <v>287</v>
      </c>
      <c r="B418" s="17"/>
      <c r="C418" s="16"/>
      <c r="D418" s="16"/>
      <c r="E418" s="34" t="s">
        <v>288</v>
      </c>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6"/>
      <c r="AR418" s="26"/>
      <c r="AS418" s="26"/>
      <c r="AT418" s="26"/>
      <c r="AU418" s="26"/>
      <c r="AV418" s="26"/>
      <c r="AW418" s="26"/>
      <c r="AX418" s="26"/>
      <c r="AY418" s="26">
        <f t="shared" ref="AY418:AY422" si="1596">AY419</f>
        <v>768.03</v>
      </c>
      <c r="AZ418" s="26">
        <f t="shared" ref="AZ418:AZ422" si="1597">AZ419</f>
        <v>0</v>
      </c>
      <c r="BA418" s="26">
        <f t="shared" ref="BA418:BA422" si="1598">BA419</f>
        <v>0</v>
      </c>
      <c r="BB418" s="26">
        <f t="shared" si="1528"/>
        <v>768.03</v>
      </c>
      <c r="BC418" s="26">
        <f t="shared" si="1529"/>
        <v>0</v>
      </c>
      <c r="BD418" s="26">
        <f t="shared" si="1530"/>
        <v>0</v>
      </c>
      <c r="BE418" s="26">
        <f t="shared" ref="BE418:BE422" si="1599">BE419</f>
        <v>0</v>
      </c>
      <c r="BF418" s="26">
        <f t="shared" ref="BF418:BF422" si="1600">BF419</f>
        <v>0</v>
      </c>
      <c r="BG418" s="26">
        <f t="shared" ref="BG418:BG422" si="1601">BG419</f>
        <v>0</v>
      </c>
      <c r="BH418" s="26">
        <f t="shared" si="1531"/>
        <v>768.03</v>
      </c>
      <c r="BI418" s="26">
        <f t="shared" si="1532"/>
        <v>0</v>
      </c>
      <c r="BJ418" s="26">
        <f t="shared" si="1533"/>
        <v>0</v>
      </c>
      <c r="BK418" s="26">
        <f t="shared" ref="BK418:BK422" si="1602">BK419</f>
        <v>0</v>
      </c>
      <c r="BL418" s="26">
        <f t="shared" ref="BL418:BL422" si="1603">BL419</f>
        <v>0</v>
      </c>
      <c r="BM418" s="26">
        <f t="shared" ref="BM418:BM422" si="1604">BM419</f>
        <v>0</v>
      </c>
      <c r="BN418" s="26">
        <f t="shared" si="1534"/>
        <v>768.03</v>
      </c>
      <c r="BO418" s="26">
        <f t="shared" si="1535"/>
        <v>0</v>
      </c>
      <c r="BP418" s="26">
        <f t="shared" si="1536"/>
        <v>0</v>
      </c>
      <c r="BQ418" s="26">
        <f t="shared" ref="BQ418:BQ422" si="1605">BQ419</f>
        <v>0</v>
      </c>
      <c r="BR418" s="26">
        <f t="shared" ref="BR418:BR422" si="1606">BR419</f>
        <v>0</v>
      </c>
      <c r="BS418" s="26">
        <f t="shared" si="1537"/>
        <v>768.03</v>
      </c>
      <c r="BT418" s="26">
        <f t="shared" si="1538"/>
        <v>0</v>
      </c>
      <c r="BU418" s="26">
        <f t="shared" si="1539"/>
        <v>0</v>
      </c>
      <c r="BV418" s="26">
        <f t="shared" ref="BV418:BV422" si="1607">BV419</f>
        <v>0</v>
      </c>
      <c r="BW418" s="26">
        <f t="shared" ref="BW418:BW422" si="1608">BW419</f>
        <v>0</v>
      </c>
      <c r="BX418" s="26">
        <f t="shared" si="1540"/>
        <v>768.03</v>
      </c>
      <c r="BY418" s="26">
        <f t="shared" si="1541"/>
        <v>0</v>
      </c>
      <c r="BZ418" s="26">
        <f t="shared" si="1542"/>
        <v>0</v>
      </c>
      <c r="CA418" s="26">
        <f t="shared" ref="CA418:CA422" si="1609">CA419</f>
        <v>220</v>
      </c>
      <c r="CB418" s="26">
        <f t="shared" ref="CB418:CB422" si="1610">CB419</f>
        <v>0</v>
      </c>
      <c r="CC418" s="26">
        <f t="shared" ref="CC418:CC422" si="1611">CC419</f>
        <v>0</v>
      </c>
      <c r="CD418" s="26">
        <f t="shared" si="1402"/>
        <v>988.03</v>
      </c>
      <c r="CE418" s="26">
        <f t="shared" si="1403"/>
        <v>0</v>
      </c>
      <c r="CF418" s="26">
        <f t="shared" si="1404"/>
        <v>0</v>
      </c>
      <c r="CG418" s="26">
        <f t="shared" ref="CG418:CG422" si="1612">CG419</f>
        <v>0</v>
      </c>
      <c r="CH418" s="26">
        <f t="shared" ref="CH418:CH422" si="1613">CH419</f>
        <v>0</v>
      </c>
      <c r="CI418" s="26">
        <f t="shared" ref="CI418:CI422" si="1614">CI419</f>
        <v>0</v>
      </c>
      <c r="CJ418" s="26">
        <f t="shared" si="1405"/>
        <v>988.03</v>
      </c>
      <c r="CK418" s="26">
        <f t="shared" si="1406"/>
        <v>0</v>
      </c>
      <c r="CL418" s="26">
        <f t="shared" si="1407"/>
        <v>0</v>
      </c>
      <c r="CM418" s="26">
        <f t="shared" ref="CM418:CM422" si="1615">CM419</f>
        <v>0</v>
      </c>
      <c r="CN418" s="26">
        <f t="shared" ref="CN418:CN422" si="1616">CN419</f>
        <v>0</v>
      </c>
      <c r="CO418" s="26">
        <f t="shared" ref="CO418:CO422" si="1617">CO419</f>
        <v>0</v>
      </c>
      <c r="CP418" s="26">
        <f t="shared" si="1408"/>
        <v>988.03</v>
      </c>
      <c r="CQ418" s="26">
        <f t="shared" si="1409"/>
        <v>0</v>
      </c>
      <c r="CR418" s="26">
        <f t="shared" si="1410"/>
        <v>0</v>
      </c>
      <c r="CS418" s="26">
        <f t="shared" ref="CS418:CS422" si="1618">CS419</f>
        <v>0</v>
      </c>
      <c r="CT418" s="19"/>
      <c r="CU418" s="35"/>
    </row>
    <row r="419" spans="1:105" ht="46.8" hidden="1" x14ac:dyDescent="0.3">
      <c r="A419" s="36" t="s">
        <v>287</v>
      </c>
      <c r="B419" s="17">
        <v>600</v>
      </c>
      <c r="C419" s="16"/>
      <c r="D419" s="16"/>
      <c r="E419" s="34" t="s">
        <v>43</v>
      </c>
      <c r="F419" s="26"/>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E419" s="26"/>
      <c r="AF419" s="26"/>
      <c r="AG419" s="26"/>
      <c r="AH419" s="26"/>
      <c r="AI419" s="26"/>
      <c r="AJ419" s="26"/>
      <c r="AK419" s="26"/>
      <c r="AL419" s="26"/>
      <c r="AM419" s="26"/>
      <c r="AN419" s="26"/>
      <c r="AO419" s="26"/>
      <c r="AP419" s="26"/>
      <c r="AQ419" s="26"/>
      <c r="AR419" s="26"/>
      <c r="AS419" s="26"/>
      <c r="AT419" s="26"/>
      <c r="AU419" s="26"/>
      <c r="AV419" s="26"/>
      <c r="AW419" s="26"/>
      <c r="AX419" s="26"/>
      <c r="AY419" s="26">
        <f t="shared" si="1596"/>
        <v>768.03</v>
      </c>
      <c r="AZ419" s="26">
        <f t="shared" si="1597"/>
        <v>0</v>
      </c>
      <c r="BA419" s="26">
        <f t="shared" si="1598"/>
        <v>0</v>
      </c>
      <c r="BB419" s="26">
        <f t="shared" si="1528"/>
        <v>768.03</v>
      </c>
      <c r="BC419" s="26">
        <f t="shared" si="1529"/>
        <v>0</v>
      </c>
      <c r="BD419" s="26">
        <f t="shared" si="1530"/>
        <v>0</v>
      </c>
      <c r="BE419" s="26">
        <f t="shared" si="1599"/>
        <v>0</v>
      </c>
      <c r="BF419" s="26">
        <f t="shared" si="1600"/>
        <v>0</v>
      </c>
      <c r="BG419" s="26">
        <f t="shared" si="1601"/>
        <v>0</v>
      </c>
      <c r="BH419" s="26">
        <f t="shared" si="1531"/>
        <v>768.03</v>
      </c>
      <c r="BI419" s="26">
        <f t="shared" si="1532"/>
        <v>0</v>
      </c>
      <c r="BJ419" s="26">
        <f t="shared" si="1533"/>
        <v>0</v>
      </c>
      <c r="BK419" s="26">
        <f t="shared" si="1602"/>
        <v>0</v>
      </c>
      <c r="BL419" s="26">
        <f t="shared" si="1603"/>
        <v>0</v>
      </c>
      <c r="BM419" s="26">
        <f t="shared" si="1604"/>
        <v>0</v>
      </c>
      <c r="BN419" s="26">
        <f t="shared" si="1534"/>
        <v>768.03</v>
      </c>
      <c r="BO419" s="26">
        <f t="shared" si="1535"/>
        <v>0</v>
      </c>
      <c r="BP419" s="26">
        <f t="shared" si="1536"/>
        <v>0</v>
      </c>
      <c r="BQ419" s="26">
        <f t="shared" si="1605"/>
        <v>0</v>
      </c>
      <c r="BR419" s="26">
        <f t="shared" si="1606"/>
        <v>0</v>
      </c>
      <c r="BS419" s="26">
        <f t="shared" si="1537"/>
        <v>768.03</v>
      </c>
      <c r="BT419" s="26">
        <f t="shared" si="1538"/>
        <v>0</v>
      </c>
      <c r="BU419" s="26">
        <f t="shared" si="1539"/>
        <v>0</v>
      </c>
      <c r="BV419" s="26">
        <f t="shared" si="1607"/>
        <v>0</v>
      </c>
      <c r="BW419" s="26">
        <f t="shared" si="1608"/>
        <v>0</v>
      </c>
      <c r="BX419" s="26">
        <f t="shared" si="1540"/>
        <v>768.03</v>
      </c>
      <c r="BY419" s="26">
        <f t="shared" si="1541"/>
        <v>0</v>
      </c>
      <c r="BZ419" s="26">
        <f t="shared" si="1542"/>
        <v>0</v>
      </c>
      <c r="CA419" s="26">
        <f t="shared" si="1609"/>
        <v>220</v>
      </c>
      <c r="CB419" s="26">
        <f t="shared" si="1610"/>
        <v>0</v>
      </c>
      <c r="CC419" s="26">
        <f t="shared" si="1611"/>
        <v>0</v>
      </c>
      <c r="CD419" s="26">
        <f t="shared" si="1402"/>
        <v>988.03</v>
      </c>
      <c r="CE419" s="26">
        <f t="shared" si="1403"/>
        <v>0</v>
      </c>
      <c r="CF419" s="26">
        <f t="shared" si="1404"/>
        <v>0</v>
      </c>
      <c r="CG419" s="26">
        <f t="shared" si="1612"/>
        <v>0</v>
      </c>
      <c r="CH419" s="26">
        <f t="shared" si="1613"/>
        <v>0</v>
      </c>
      <c r="CI419" s="26">
        <f t="shared" si="1614"/>
        <v>0</v>
      </c>
      <c r="CJ419" s="26">
        <f t="shared" si="1405"/>
        <v>988.03</v>
      </c>
      <c r="CK419" s="26">
        <f t="shared" si="1406"/>
        <v>0</v>
      </c>
      <c r="CL419" s="26">
        <f t="shared" si="1407"/>
        <v>0</v>
      </c>
      <c r="CM419" s="26">
        <f t="shared" si="1615"/>
        <v>0</v>
      </c>
      <c r="CN419" s="26">
        <f t="shared" si="1616"/>
        <v>0</v>
      </c>
      <c r="CO419" s="26">
        <f t="shared" si="1617"/>
        <v>0</v>
      </c>
      <c r="CP419" s="26">
        <f t="shared" si="1408"/>
        <v>988.03</v>
      </c>
      <c r="CQ419" s="26">
        <f t="shared" si="1409"/>
        <v>0</v>
      </c>
      <c r="CR419" s="26">
        <f t="shared" si="1410"/>
        <v>0</v>
      </c>
      <c r="CS419" s="26">
        <f t="shared" si="1618"/>
        <v>0</v>
      </c>
      <c r="CT419" s="19"/>
      <c r="CU419" s="35"/>
    </row>
    <row r="420" spans="1:105" hidden="1" x14ac:dyDescent="0.3">
      <c r="A420" s="36" t="s">
        <v>287</v>
      </c>
      <c r="B420" s="17">
        <v>620</v>
      </c>
      <c r="C420" s="16"/>
      <c r="D420" s="16"/>
      <c r="E420" s="34" t="s">
        <v>44</v>
      </c>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c r="AF420" s="26"/>
      <c r="AG420" s="26"/>
      <c r="AH420" s="26"/>
      <c r="AI420" s="26"/>
      <c r="AJ420" s="26"/>
      <c r="AK420" s="26"/>
      <c r="AL420" s="26"/>
      <c r="AM420" s="26"/>
      <c r="AN420" s="26"/>
      <c r="AO420" s="26"/>
      <c r="AP420" s="26"/>
      <c r="AQ420" s="26"/>
      <c r="AR420" s="26"/>
      <c r="AS420" s="26"/>
      <c r="AT420" s="26"/>
      <c r="AU420" s="26"/>
      <c r="AV420" s="26"/>
      <c r="AW420" s="26"/>
      <c r="AX420" s="26"/>
      <c r="AY420" s="26">
        <f t="shared" si="1596"/>
        <v>768.03</v>
      </c>
      <c r="AZ420" s="26">
        <f t="shared" si="1597"/>
        <v>0</v>
      </c>
      <c r="BA420" s="26">
        <f t="shared" si="1598"/>
        <v>0</v>
      </c>
      <c r="BB420" s="26">
        <f t="shared" si="1528"/>
        <v>768.03</v>
      </c>
      <c r="BC420" s="26">
        <f t="shared" si="1529"/>
        <v>0</v>
      </c>
      <c r="BD420" s="26">
        <f t="shared" si="1530"/>
        <v>0</v>
      </c>
      <c r="BE420" s="26">
        <f t="shared" si="1599"/>
        <v>0</v>
      </c>
      <c r="BF420" s="26">
        <f t="shared" si="1600"/>
        <v>0</v>
      </c>
      <c r="BG420" s="26">
        <f t="shared" si="1601"/>
        <v>0</v>
      </c>
      <c r="BH420" s="26">
        <f t="shared" si="1531"/>
        <v>768.03</v>
      </c>
      <c r="BI420" s="26">
        <f t="shared" si="1532"/>
        <v>0</v>
      </c>
      <c r="BJ420" s="26">
        <f t="shared" si="1533"/>
        <v>0</v>
      </c>
      <c r="BK420" s="26">
        <f t="shared" si="1602"/>
        <v>0</v>
      </c>
      <c r="BL420" s="26">
        <f t="shared" si="1603"/>
        <v>0</v>
      </c>
      <c r="BM420" s="26">
        <f t="shared" si="1604"/>
        <v>0</v>
      </c>
      <c r="BN420" s="26">
        <f t="shared" si="1534"/>
        <v>768.03</v>
      </c>
      <c r="BO420" s="26">
        <f t="shared" si="1535"/>
        <v>0</v>
      </c>
      <c r="BP420" s="26">
        <f t="shared" si="1536"/>
        <v>0</v>
      </c>
      <c r="BQ420" s="26">
        <f t="shared" si="1605"/>
        <v>0</v>
      </c>
      <c r="BR420" s="26">
        <f t="shared" si="1606"/>
        <v>0</v>
      </c>
      <c r="BS420" s="26">
        <f t="shared" si="1537"/>
        <v>768.03</v>
      </c>
      <c r="BT420" s="26">
        <f t="shared" si="1538"/>
        <v>0</v>
      </c>
      <c r="BU420" s="26">
        <f t="shared" si="1539"/>
        <v>0</v>
      </c>
      <c r="BV420" s="26">
        <f t="shared" si="1607"/>
        <v>0</v>
      </c>
      <c r="BW420" s="26">
        <f t="shared" si="1608"/>
        <v>0</v>
      </c>
      <c r="BX420" s="26">
        <f t="shared" si="1540"/>
        <v>768.03</v>
      </c>
      <c r="BY420" s="26">
        <f t="shared" si="1541"/>
        <v>0</v>
      </c>
      <c r="BZ420" s="26">
        <f t="shared" si="1542"/>
        <v>0</v>
      </c>
      <c r="CA420" s="26">
        <f t="shared" si="1609"/>
        <v>220</v>
      </c>
      <c r="CB420" s="26">
        <f t="shared" si="1610"/>
        <v>0</v>
      </c>
      <c r="CC420" s="26">
        <f t="shared" si="1611"/>
        <v>0</v>
      </c>
      <c r="CD420" s="26">
        <f t="shared" si="1402"/>
        <v>988.03</v>
      </c>
      <c r="CE420" s="26">
        <f t="shared" si="1403"/>
        <v>0</v>
      </c>
      <c r="CF420" s="26">
        <f t="shared" si="1404"/>
        <v>0</v>
      </c>
      <c r="CG420" s="26">
        <f t="shared" si="1612"/>
        <v>0</v>
      </c>
      <c r="CH420" s="26">
        <f t="shared" si="1613"/>
        <v>0</v>
      </c>
      <c r="CI420" s="26">
        <f t="shared" si="1614"/>
        <v>0</v>
      </c>
      <c r="CJ420" s="26">
        <f t="shared" si="1405"/>
        <v>988.03</v>
      </c>
      <c r="CK420" s="26">
        <f t="shared" si="1406"/>
        <v>0</v>
      </c>
      <c r="CL420" s="26">
        <f t="shared" si="1407"/>
        <v>0</v>
      </c>
      <c r="CM420" s="26">
        <f t="shared" si="1615"/>
        <v>0</v>
      </c>
      <c r="CN420" s="26">
        <f t="shared" si="1616"/>
        <v>0</v>
      </c>
      <c r="CO420" s="26">
        <f t="shared" si="1617"/>
        <v>0</v>
      </c>
      <c r="CP420" s="26">
        <f t="shared" si="1408"/>
        <v>988.03</v>
      </c>
      <c r="CQ420" s="26">
        <f t="shared" si="1409"/>
        <v>0</v>
      </c>
      <c r="CR420" s="26">
        <f t="shared" si="1410"/>
        <v>0</v>
      </c>
      <c r="CS420" s="26">
        <f t="shared" si="1618"/>
        <v>0</v>
      </c>
      <c r="CT420" s="19"/>
      <c r="CU420" s="35"/>
    </row>
    <row r="421" spans="1:105" hidden="1" x14ac:dyDescent="0.3">
      <c r="A421" s="36" t="s">
        <v>287</v>
      </c>
      <c r="B421" s="17">
        <v>620</v>
      </c>
      <c r="C421" s="16" t="s">
        <v>276</v>
      </c>
      <c r="D421" s="16" t="s">
        <v>40</v>
      </c>
      <c r="E421" s="34" t="s">
        <v>289</v>
      </c>
      <c r="F421" s="26"/>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c r="AN421" s="26"/>
      <c r="AO421" s="26"/>
      <c r="AP421" s="26"/>
      <c r="AQ421" s="26"/>
      <c r="AR421" s="26"/>
      <c r="AS421" s="26"/>
      <c r="AT421" s="26"/>
      <c r="AU421" s="26"/>
      <c r="AV421" s="26"/>
      <c r="AW421" s="26"/>
      <c r="AX421" s="26"/>
      <c r="AY421" s="26">
        <v>768.03</v>
      </c>
      <c r="AZ421" s="26"/>
      <c r="BA421" s="26"/>
      <c r="BB421" s="26">
        <f t="shared" si="1528"/>
        <v>768.03</v>
      </c>
      <c r="BC421" s="26">
        <f t="shared" si="1529"/>
        <v>0</v>
      </c>
      <c r="BD421" s="26">
        <f t="shared" si="1530"/>
        <v>0</v>
      </c>
      <c r="BE421" s="26"/>
      <c r="BF421" s="26"/>
      <c r="BG421" s="26"/>
      <c r="BH421" s="26">
        <f t="shared" si="1531"/>
        <v>768.03</v>
      </c>
      <c r="BI421" s="26">
        <f t="shared" si="1532"/>
        <v>0</v>
      </c>
      <c r="BJ421" s="26">
        <f t="shared" si="1533"/>
        <v>0</v>
      </c>
      <c r="BK421" s="26"/>
      <c r="BL421" s="26"/>
      <c r="BM421" s="26"/>
      <c r="BN421" s="26">
        <f t="shared" si="1534"/>
        <v>768.03</v>
      </c>
      <c r="BO421" s="26">
        <f t="shared" si="1535"/>
        <v>0</v>
      </c>
      <c r="BP421" s="26">
        <f t="shared" si="1536"/>
        <v>0</v>
      </c>
      <c r="BQ421" s="26"/>
      <c r="BR421" s="26"/>
      <c r="BS421" s="26">
        <f t="shared" si="1537"/>
        <v>768.03</v>
      </c>
      <c r="BT421" s="26">
        <f t="shared" si="1538"/>
        <v>0</v>
      </c>
      <c r="BU421" s="26">
        <f t="shared" si="1539"/>
        <v>0</v>
      </c>
      <c r="BV421" s="26"/>
      <c r="BW421" s="26"/>
      <c r="BX421" s="26">
        <f t="shared" si="1540"/>
        <v>768.03</v>
      </c>
      <c r="BY421" s="26">
        <f t="shared" si="1541"/>
        <v>0</v>
      </c>
      <c r="BZ421" s="26">
        <f t="shared" si="1542"/>
        <v>0</v>
      </c>
      <c r="CA421" s="26">
        <v>220</v>
      </c>
      <c r="CB421" s="26"/>
      <c r="CC421" s="26"/>
      <c r="CD421" s="26">
        <f t="shared" si="1402"/>
        <v>988.03</v>
      </c>
      <c r="CE421" s="26">
        <f t="shared" si="1403"/>
        <v>0</v>
      </c>
      <c r="CF421" s="26">
        <f t="shared" si="1404"/>
        <v>0</v>
      </c>
      <c r="CG421" s="26"/>
      <c r="CH421" s="26"/>
      <c r="CI421" s="26"/>
      <c r="CJ421" s="26">
        <f t="shared" si="1405"/>
        <v>988.03</v>
      </c>
      <c r="CK421" s="26">
        <f t="shared" si="1406"/>
        <v>0</v>
      </c>
      <c r="CL421" s="26">
        <f t="shared" si="1407"/>
        <v>0</v>
      </c>
      <c r="CM421" s="26"/>
      <c r="CN421" s="26"/>
      <c r="CO421" s="26"/>
      <c r="CP421" s="26">
        <f t="shared" si="1408"/>
        <v>988.03</v>
      </c>
      <c r="CQ421" s="26">
        <f t="shared" si="1409"/>
        <v>0</v>
      </c>
      <c r="CR421" s="26">
        <f t="shared" si="1410"/>
        <v>0</v>
      </c>
      <c r="CS421" s="26"/>
      <c r="CT421" s="19"/>
      <c r="CU421" s="35"/>
    </row>
    <row r="422" spans="1:105" ht="31.2" hidden="1" x14ac:dyDescent="0.3">
      <c r="A422" s="16" t="s">
        <v>290</v>
      </c>
      <c r="B422" s="17"/>
      <c r="C422" s="16"/>
      <c r="D422" s="16"/>
      <c r="E422" s="34" t="s">
        <v>214</v>
      </c>
      <c r="F422" s="26">
        <f t="shared" ref="F422:K422" si="1619">F423</f>
        <v>770.7</v>
      </c>
      <c r="G422" s="26">
        <f t="shared" si="1619"/>
        <v>801.69999999999993</v>
      </c>
      <c r="H422" s="26">
        <f t="shared" si="1619"/>
        <v>801.69999999999993</v>
      </c>
      <c r="I422" s="26">
        <f t="shared" si="1619"/>
        <v>0</v>
      </c>
      <c r="J422" s="26">
        <f t="shared" si="1619"/>
        <v>0</v>
      </c>
      <c r="K422" s="26">
        <f t="shared" si="1619"/>
        <v>0</v>
      </c>
      <c r="L422" s="26">
        <f t="shared" si="1507"/>
        <v>770.7</v>
      </c>
      <c r="M422" s="26">
        <f t="shared" si="1508"/>
        <v>801.69999999999993</v>
      </c>
      <c r="N422" s="26">
        <f t="shared" si="1509"/>
        <v>801.69999999999993</v>
      </c>
      <c r="O422" s="26">
        <f>O423</f>
        <v>0</v>
      </c>
      <c r="P422" s="26">
        <f>P423</f>
        <v>0</v>
      </c>
      <c r="Q422" s="26">
        <f>Q423</f>
        <v>0</v>
      </c>
      <c r="R422" s="26">
        <f t="shared" si="1510"/>
        <v>770.7</v>
      </c>
      <c r="S422" s="26">
        <f t="shared" si="1511"/>
        <v>801.69999999999993</v>
      </c>
      <c r="T422" s="26">
        <f t="shared" si="1512"/>
        <v>801.69999999999993</v>
      </c>
      <c r="U422" s="26">
        <f>U423</f>
        <v>0</v>
      </c>
      <c r="V422" s="26">
        <f>V423</f>
        <v>0</v>
      </c>
      <c r="W422" s="26">
        <f>W423</f>
        <v>0</v>
      </c>
      <c r="X422" s="26">
        <f t="shared" si="1513"/>
        <v>770.7</v>
      </c>
      <c r="Y422" s="26">
        <f t="shared" si="1514"/>
        <v>801.69999999999993</v>
      </c>
      <c r="Z422" s="26">
        <f t="shared" si="1515"/>
        <v>801.69999999999993</v>
      </c>
      <c r="AA422" s="26">
        <f>AA423</f>
        <v>0</v>
      </c>
      <c r="AB422" s="26">
        <f>AB423</f>
        <v>0</v>
      </c>
      <c r="AC422" s="26">
        <f>AC423</f>
        <v>0</v>
      </c>
      <c r="AD422" s="26">
        <f t="shared" si="1516"/>
        <v>770.7</v>
      </c>
      <c r="AE422" s="26">
        <f t="shared" si="1517"/>
        <v>801.69999999999993</v>
      </c>
      <c r="AF422" s="26">
        <f t="shared" si="1518"/>
        <v>801.69999999999993</v>
      </c>
      <c r="AG422" s="26">
        <f>AG423</f>
        <v>0</v>
      </c>
      <c r="AH422" s="26">
        <f>AH423</f>
        <v>0</v>
      </c>
      <c r="AI422" s="26">
        <f>AI423</f>
        <v>0</v>
      </c>
      <c r="AJ422" s="26">
        <f t="shared" si="1519"/>
        <v>770.7</v>
      </c>
      <c r="AK422" s="26">
        <f t="shared" si="1520"/>
        <v>801.69999999999993</v>
      </c>
      <c r="AL422" s="26">
        <f t="shared" si="1521"/>
        <v>801.69999999999993</v>
      </c>
      <c r="AM422" s="26">
        <f>AM423</f>
        <v>0</v>
      </c>
      <c r="AN422" s="26">
        <f>AN423</f>
        <v>0</v>
      </c>
      <c r="AO422" s="26">
        <f>AO423</f>
        <v>0</v>
      </c>
      <c r="AP422" s="26">
        <f t="shared" si="1522"/>
        <v>770.7</v>
      </c>
      <c r="AQ422" s="26">
        <f t="shared" si="1523"/>
        <v>801.69999999999993</v>
      </c>
      <c r="AR422" s="26">
        <f t="shared" si="1524"/>
        <v>801.69999999999993</v>
      </c>
      <c r="AS422" s="26">
        <f>AS423</f>
        <v>0</v>
      </c>
      <c r="AT422" s="26">
        <f>AT423</f>
        <v>0</v>
      </c>
      <c r="AU422" s="26">
        <f>AU423</f>
        <v>0</v>
      </c>
      <c r="AV422" s="26">
        <f t="shared" si="1525"/>
        <v>770.7</v>
      </c>
      <c r="AW422" s="26">
        <f t="shared" si="1526"/>
        <v>801.69999999999993</v>
      </c>
      <c r="AX422" s="26">
        <f t="shared" si="1527"/>
        <v>801.69999999999993</v>
      </c>
      <c r="AY422" s="26">
        <f t="shared" si="1596"/>
        <v>0</v>
      </c>
      <c r="AZ422" s="26">
        <f t="shared" si="1597"/>
        <v>0</v>
      </c>
      <c r="BA422" s="26">
        <f t="shared" si="1598"/>
        <v>0</v>
      </c>
      <c r="BB422" s="26">
        <f t="shared" si="1528"/>
        <v>770.7</v>
      </c>
      <c r="BC422" s="26">
        <f t="shared" si="1529"/>
        <v>801.69999999999993</v>
      </c>
      <c r="BD422" s="26">
        <f t="shared" si="1530"/>
        <v>801.69999999999993</v>
      </c>
      <c r="BE422" s="26">
        <f t="shared" si="1599"/>
        <v>0</v>
      </c>
      <c r="BF422" s="26">
        <f t="shared" si="1600"/>
        <v>0</v>
      </c>
      <c r="BG422" s="26">
        <f t="shared" si="1601"/>
        <v>0</v>
      </c>
      <c r="BH422" s="26">
        <f t="shared" si="1531"/>
        <v>770.7</v>
      </c>
      <c r="BI422" s="26">
        <f t="shared" si="1532"/>
        <v>801.69999999999993</v>
      </c>
      <c r="BJ422" s="26">
        <f t="shared" si="1533"/>
        <v>801.69999999999993</v>
      </c>
      <c r="BK422" s="26">
        <f t="shared" si="1602"/>
        <v>0</v>
      </c>
      <c r="BL422" s="26">
        <f t="shared" si="1603"/>
        <v>0</v>
      </c>
      <c r="BM422" s="26">
        <f t="shared" si="1604"/>
        <v>0</v>
      </c>
      <c r="BN422" s="26">
        <f t="shared" si="1534"/>
        <v>770.7</v>
      </c>
      <c r="BO422" s="26">
        <f t="shared" si="1535"/>
        <v>801.69999999999993</v>
      </c>
      <c r="BP422" s="26">
        <f t="shared" si="1536"/>
        <v>801.69999999999993</v>
      </c>
      <c r="BQ422" s="26">
        <f t="shared" si="1605"/>
        <v>0</v>
      </c>
      <c r="BR422" s="26">
        <f t="shared" si="1606"/>
        <v>0</v>
      </c>
      <c r="BS422" s="26">
        <f t="shared" si="1537"/>
        <v>770.7</v>
      </c>
      <c r="BT422" s="26">
        <f t="shared" si="1538"/>
        <v>801.69999999999993</v>
      </c>
      <c r="BU422" s="26">
        <f t="shared" si="1539"/>
        <v>801.69999999999993</v>
      </c>
      <c r="BV422" s="26">
        <f t="shared" si="1607"/>
        <v>0</v>
      </c>
      <c r="BW422" s="26">
        <f t="shared" si="1608"/>
        <v>0</v>
      </c>
      <c r="BX422" s="26">
        <f t="shared" si="1540"/>
        <v>770.7</v>
      </c>
      <c r="BY422" s="26">
        <f t="shared" si="1541"/>
        <v>801.69999999999993</v>
      </c>
      <c r="BZ422" s="26">
        <f t="shared" si="1542"/>
        <v>801.69999999999993</v>
      </c>
      <c r="CA422" s="26">
        <f t="shared" si="1609"/>
        <v>0</v>
      </c>
      <c r="CB422" s="26">
        <f t="shared" si="1610"/>
        <v>0</v>
      </c>
      <c r="CC422" s="26">
        <f t="shared" si="1611"/>
        <v>0</v>
      </c>
      <c r="CD422" s="26">
        <f t="shared" si="1402"/>
        <v>770.7</v>
      </c>
      <c r="CE422" s="26">
        <f t="shared" si="1403"/>
        <v>801.69999999999993</v>
      </c>
      <c r="CF422" s="26">
        <f t="shared" si="1404"/>
        <v>801.69999999999993</v>
      </c>
      <c r="CG422" s="26">
        <f t="shared" si="1612"/>
        <v>0</v>
      </c>
      <c r="CH422" s="26">
        <f t="shared" si="1613"/>
        <v>0</v>
      </c>
      <c r="CI422" s="26">
        <f t="shared" si="1614"/>
        <v>0</v>
      </c>
      <c r="CJ422" s="26">
        <f t="shared" si="1405"/>
        <v>770.7</v>
      </c>
      <c r="CK422" s="26">
        <f t="shared" si="1406"/>
        <v>801.69999999999993</v>
      </c>
      <c r="CL422" s="26">
        <f t="shared" si="1407"/>
        <v>801.69999999999993</v>
      </c>
      <c r="CM422" s="26">
        <f t="shared" si="1615"/>
        <v>0</v>
      </c>
      <c r="CN422" s="26">
        <f t="shared" si="1616"/>
        <v>0</v>
      </c>
      <c r="CO422" s="26">
        <f t="shared" si="1617"/>
        <v>0</v>
      </c>
      <c r="CP422" s="26">
        <f t="shared" si="1408"/>
        <v>770.7</v>
      </c>
      <c r="CQ422" s="26">
        <f t="shared" si="1409"/>
        <v>801.69999999999993</v>
      </c>
      <c r="CR422" s="26">
        <f t="shared" si="1410"/>
        <v>801.69999999999993</v>
      </c>
      <c r="CS422" s="26">
        <f t="shared" si="1618"/>
        <v>0</v>
      </c>
      <c r="CT422" s="19"/>
      <c r="CU422" s="35"/>
      <c r="DA422" s="1" t="s">
        <v>29</v>
      </c>
    </row>
    <row r="423" spans="1:105" ht="46.8" hidden="1" x14ac:dyDescent="0.3">
      <c r="A423" s="16" t="s">
        <v>290</v>
      </c>
      <c r="B423" s="17">
        <v>600</v>
      </c>
      <c r="C423" s="16"/>
      <c r="D423" s="16"/>
      <c r="E423" s="34" t="s">
        <v>43</v>
      </c>
      <c r="F423" s="26">
        <f t="shared" ref="F423:K423" si="1620">F424+F426</f>
        <v>770.7</v>
      </c>
      <c r="G423" s="26">
        <f t="shared" si="1620"/>
        <v>801.69999999999993</v>
      </c>
      <c r="H423" s="26">
        <f t="shared" si="1620"/>
        <v>801.69999999999993</v>
      </c>
      <c r="I423" s="26">
        <f t="shared" si="1620"/>
        <v>0</v>
      </c>
      <c r="J423" s="26">
        <f t="shared" si="1620"/>
        <v>0</v>
      </c>
      <c r="K423" s="26">
        <f t="shared" si="1620"/>
        <v>0</v>
      </c>
      <c r="L423" s="26">
        <f t="shared" si="1507"/>
        <v>770.7</v>
      </c>
      <c r="M423" s="26">
        <f t="shared" si="1508"/>
        <v>801.69999999999993</v>
      </c>
      <c r="N423" s="26">
        <f t="shared" si="1509"/>
        <v>801.69999999999993</v>
      </c>
      <c r="O423" s="26">
        <f>O424+O426</f>
        <v>0</v>
      </c>
      <c r="P423" s="26">
        <f>P424+P426</f>
        <v>0</v>
      </c>
      <c r="Q423" s="26">
        <f>Q424+Q426</f>
        <v>0</v>
      </c>
      <c r="R423" s="26">
        <f t="shared" si="1510"/>
        <v>770.7</v>
      </c>
      <c r="S423" s="26">
        <f t="shared" si="1511"/>
        <v>801.69999999999993</v>
      </c>
      <c r="T423" s="26">
        <f t="shared" si="1512"/>
        <v>801.69999999999993</v>
      </c>
      <c r="U423" s="26">
        <f>U424+U426</f>
        <v>0</v>
      </c>
      <c r="V423" s="26">
        <f>V424+V426</f>
        <v>0</v>
      </c>
      <c r="W423" s="26">
        <f>W424+W426</f>
        <v>0</v>
      </c>
      <c r="X423" s="26">
        <f t="shared" si="1513"/>
        <v>770.7</v>
      </c>
      <c r="Y423" s="26">
        <f t="shared" si="1514"/>
        <v>801.69999999999993</v>
      </c>
      <c r="Z423" s="26">
        <f t="shared" si="1515"/>
        <v>801.69999999999993</v>
      </c>
      <c r="AA423" s="26">
        <f>AA424+AA426</f>
        <v>0</v>
      </c>
      <c r="AB423" s="26">
        <f>AB424+AB426</f>
        <v>0</v>
      </c>
      <c r="AC423" s="26">
        <f>AC424+AC426</f>
        <v>0</v>
      </c>
      <c r="AD423" s="26">
        <f t="shared" si="1516"/>
        <v>770.7</v>
      </c>
      <c r="AE423" s="26">
        <f t="shared" si="1517"/>
        <v>801.69999999999993</v>
      </c>
      <c r="AF423" s="26">
        <f t="shared" si="1518"/>
        <v>801.69999999999993</v>
      </c>
      <c r="AG423" s="26">
        <f>AG424+AG426</f>
        <v>0</v>
      </c>
      <c r="AH423" s="26">
        <f>AH424+AH426</f>
        <v>0</v>
      </c>
      <c r="AI423" s="26">
        <f>AI424+AI426</f>
        <v>0</v>
      </c>
      <c r="AJ423" s="26">
        <f t="shared" si="1519"/>
        <v>770.7</v>
      </c>
      <c r="AK423" s="26">
        <f t="shared" si="1520"/>
        <v>801.69999999999993</v>
      </c>
      <c r="AL423" s="26">
        <f t="shared" si="1521"/>
        <v>801.69999999999993</v>
      </c>
      <c r="AM423" s="26">
        <f>AM424+AM426</f>
        <v>0</v>
      </c>
      <c r="AN423" s="26">
        <f>AN424+AN426</f>
        <v>0</v>
      </c>
      <c r="AO423" s="26">
        <f>AO424+AO426</f>
        <v>0</v>
      </c>
      <c r="AP423" s="26">
        <f t="shared" si="1522"/>
        <v>770.7</v>
      </c>
      <c r="AQ423" s="26">
        <f t="shared" si="1523"/>
        <v>801.69999999999993</v>
      </c>
      <c r="AR423" s="26">
        <f t="shared" si="1524"/>
        <v>801.69999999999993</v>
      </c>
      <c r="AS423" s="26">
        <f>AS424+AS426</f>
        <v>0</v>
      </c>
      <c r="AT423" s="26">
        <f>AT424+AT426</f>
        <v>0</v>
      </c>
      <c r="AU423" s="26">
        <f>AU424+AU426</f>
        <v>0</v>
      </c>
      <c r="AV423" s="26">
        <f t="shared" si="1525"/>
        <v>770.7</v>
      </c>
      <c r="AW423" s="26">
        <f t="shared" si="1526"/>
        <v>801.69999999999993</v>
      </c>
      <c r="AX423" s="26">
        <f t="shared" si="1527"/>
        <v>801.69999999999993</v>
      </c>
      <c r="AY423" s="26">
        <f>AY424+AY426</f>
        <v>0</v>
      </c>
      <c r="AZ423" s="26">
        <f>AZ424+AZ426</f>
        <v>0</v>
      </c>
      <c r="BA423" s="26">
        <f>BA424+BA426</f>
        <v>0</v>
      </c>
      <c r="BB423" s="26">
        <f t="shared" si="1528"/>
        <v>770.7</v>
      </c>
      <c r="BC423" s="26">
        <f t="shared" si="1529"/>
        <v>801.69999999999993</v>
      </c>
      <c r="BD423" s="26">
        <f t="shared" si="1530"/>
        <v>801.69999999999993</v>
      </c>
      <c r="BE423" s="26">
        <f>BE424+BE426</f>
        <v>0</v>
      </c>
      <c r="BF423" s="26">
        <f>BF424+BF426</f>
        <v>0</v>
      </c>
      <c r="BG423" s="26">
        <f>BG424+BG426</f>
        <v>0</v>
      </c>
      <c r="BH423" s="26">
        <f t="shared" si="1531"/>
        <v>770.7</v>
      </c>
      <c r="BI423" s="26">
        <f t="shared" si="1532"/>
        <v>801.69999999999993</v>
      </c>
      <c r="BJ423" s="26">
        <f t="shared" si="1533"/>
        <v>801.69999999999993</v>
      </c>
      <c r="BK423" s="26">
        <f>BK424+BK426</f>
        <v>0</v>
      </c>
      <c r="BL423" s="26">
        <f>BL424+BL426</f>
        <v>0</v>
      </c>
      <c r="BM423" s="26">
        <f>BM424+BM426</f>
        <v>0</v>
      </c>
      <c r="BN423" s="26">
        <f t="shared" si="1534"/>
        <v>770.7</v>
      </c>
      <c r="BO423" s="26">
        <f t="shared" si="1535"/>
        <v>801.69999999999993</v>
      </c>
      <c r="BP423" s="26">
        <f t="shared" si="1536"/>
        <v>801.69999999999993</v>
      </c>
      <c r="BQ423" s="26">
        <f>BQ424+BQ426</f>
        <v>0</v>
      </c>
      <c r="BR423" s="26">
        <f>BR424+BR426</f>
        <v>0</v>
      </c>
      <c r="BS423" s="26">
        <f t="shared" si="1537"/>
        <v>770.7</v>
      </c>
      <c r="BT423" s="26">
        <f t="shared" si="1538"/>
        <v>801.69999999999993</v>
      </c>
      <c r="BU423" s="26">
        <f t="shared" si="1539"/>
        <v>801.69999999999993</v>
      </c>
      <c r="BV423" s="26">
        <f>BV424+BV426</f>
        <v>0</v>
      </c>
      <c r="BW423" s="26">
        <f>BW424+BW426</f>
        <v>0</v>
      </c>
      <c r="BX423" s="26">
        <f t="shared" si="1540"/>
        <v>770.7</v>
      </c>
      <c r="BY423" s="26">
        <f t="shared" si="1541"/>
        <v>801.69999999999993</v>
      </c>
      <c r="BZ423" s="26">
        <f t="shared" si="1542"/>
        <v>801.69999999999993</v>
      </c>
      <c r="CA423" s="26">
        <f>CA424+CA426</f>
        <v>0</v>
      </c>
      <c r="CB423" s="26">
        <f>CB424+CB426</f>
        <v>0</v>
      </c>
      <c r="CC423" s="26">
        <f>CC424+CC426</f>
        <v>0</v>
      </c>
      <c r="CD423" s="26">
        <f t="shared" si="1402"/>
        <v>770.7</v>
      </c>
      <c r="CE423" s="26">
        <f t="shared" si="1403"/>
        <v>801.69999999999993</v>
      </c>
      <c r="CF423" s="26">
        <f t="shared" si="1404"/>
        <v>801.69999999999993</v>
      </c>
      <c r="CG423" s="26">
        <f>CG424+CG426</f>
        <v>0</v>
      </c>
      <c r="CH423" s="26">
        <f>CH424+CH426</f>
        <v>0</v>
      </c>
      <c r="CI423" s="26">
        <f>CI424+CI426</f>
        <v>0</v>
      </c>
      <c r="CJ423" s="26">
        <f t="shared" si="1405"/>
        <v>770.7</v>
      </c>
      <c r="CK423" s="26">
        <f t="shared" si="1406"/>
        <v>801.69999999999993</v>
      </c>
      <c r="CL423" s="26">
        <f t="shared" si="1407"/>
        <v>801.69999999999993</v>
      </c>
      <c r="CM423" s="26">
        <f>CM424+CM426</f>
        <v>0</v>
      </c>
      <c r="CN423" s="26">
        <f>CN424+CN426</f>
        <v>0</v>
      </c>
      <c r="CO423" s="26">
        <f>CO424+CO426</f>
        <v>0</v>
      </c>
      <c r="CP423" s="26">
        <f t="shared" si="1408"/>
        <v>770.7</v>
      </c>
      <c r="CQ423" s="26">
        <f t="shared" si="1409"/>
        <v>801.69999999999993</v>
      </c>
      <c r="CR423" s="26">
        <f t="shared" si="1410"/>
        <v>801.69999999999993</v>
      </c>
      <c r="CS423" s="26">
        <f>CS424+CS426</f>
        <v>0</v>
      </c>
      <c r="CT423" s="19"/>
      <c r="CU423" s="35"/>
      <c r="CY423" s="1" t="s">
        <v>27</v>
      </c>
    </row>
    <row r="424" spans="1:105" hidden="1" x14ac:dyDescent="0.3">
      <c r="A424" s="16" t="s">
        <v>290</v>
      </c>
      <c r="B424" s="17">
        <v>610</v>
      </c>
      <c r="C424" s="16"/>
      <c r="D424" s="16"/>
      <c r="E424" s="34" t="s">
        <v>102</v>
      </c>
      <c r="F424" s="26">
        <f t="shared" ref="F424:K424" si="1621">F425</f>
        <v>277.8</v>
      </c>
      <c r="G424" s="26">
        <f t="shared" si="1621"/>
        <v>289</v>
      </c>
      <c r="H424" s="26">
        <f t="shared" si="1621"/>
        <v>289</v>
      </c>
      <c r="I424" s="26">
        <f t="shared" si="1621"/>
        <v>0</v>
      </c>
      <c r="J424" s="26">
        <f t="shared" si="1621"/>
        <v>0</v>
      </c>
      <c r="K424" s="26">
        <f t="shared" si="1621"/>
        <v>0</v>
      </c>
      <c r="L424" s="26">
        <f t="shared" si="1507"/>
        <v>277.8</v>
      </c>
      <c r="M424" s="26">
        <f t="shared" si="1508"/>
        <v>289</v>
      </c>
      <c r="N424" s="26">
        <f t="shared" si="1509"/>
        <v>289</v>
      </c>
      <c r="O424" s="26">
        <f>O425</f>
        <v>0</v>
      </c>
      <c r="P424" s="26">
        <f>P425</f>
        <v>0</v>
      </c>
      <c r="Q424" s="26">
        <f>Q425</f>
        <v>0</v>
      </c>
      <c r="R424" s="26">
        <f t="shared" si="1510"/>
        <v>277.8</v>
      </c>
      <c r="S424" s="26">
        <f t="shared" si="1511"/>
        <v>289</v>
      </c>
      <c r="T424" s="26">
        <f t="shared" si="1512"/>
        <v>289</v>
      </c>
      <c r="U424" s="26">
        <f>U425</f>
        <v>0</v>
      </c>
      <c r="V424" s="26">
        <f>V425</f>
        <v>0</v>
      </c>
      <c r="W424" s="26">
        <f>W425</f>
        <v>0</v>
      </c>
      <c r="X424" s="26">
        <f t="shared" si="1513"/>
        <v>277.8</v>
      </c>
      <c r="Y424" s="26">
        <f t="shared" si="1514"/>
        <v>289</v>
      </c>
      <c r="Z424" s="26">
        <f t="shared" si="1515"/>
        <v>289</v>
      </c>
      <c r="AA424" s="26">
        <f>AA425</f>
        <v>0</v>
      </c>
      <c r="AB424" s="26">
        <f>AB425</f>
        <v>0</v>
      </c>
      <c r="AC424" s="26">
        <f>AC425</f>
        <v>0</v>
      </c>
      <c r="AD424" s="26">
        <f t="shared" si="1516"/>
        <v>277.8</v>
      </c>
      <c r="AE424" s="26">
        <f t="shared" si="1517"/>
        <v>289</v>
      </c>
      <c r="AF424" s="26">
        <f t="shared" si="1518"/>
        <v>289</v>
      </c>
      <c r="AG424" s="26">
        <f>AG425</f>
        <v>0</v>
      </c>
      <c r="AH424" s="26">
        <f>AH425</f>
        <v>0</v>
      </c>
      <c r="AI424" s="26">
        <f>AI425</f>
        <v>0</v>
      </c>
      <c r="AJ424" s="26">
        <f t="shared" si="1519"/>
        <v>277.8</v>
      </c>
      <c r="AK424" s="26">
        <f t="shared" si="1520"/>
        <v>289</v>
      </c>
      <c r="AL424" s="26">
        <f t="shared" si="1521"/>
        <v>289</v>
      </c>
      <c r="AM424" s="26">
        <f>AM425</f>
        <v>0</v>
      </c>
      <c r="AN424" s="26">
        <f>AN425</f>
        <v>0</v>
      </c>
      <c r="AO424" s="26">
        <f>AO425</f>
        <v>0</v>
      </c>
      <c r="AP424" s="26">
        <f t="shared" si="1522"/>
        <v>277.8</v>
      </c>
      <c r="AQ424" s="26">
        <f t="shared" si="1523"/>
        <v>289</v>
      </c>
      <c r="AR424" s="26">
        <f t="shared" si="1524"/>
        <v>289</v>
      </c>
      <c r="AS424" s="26">
        <f>AS425</f>
        <v>0</v>
      </c>
      <c r="AT424" s="26">
        <f>AT425</f>
        <v>0</v>
      </c>
      <c r="AU424" s="26">
        <f>AU425</f>
        <v>0</v>
      </c>
      <c r="AV424" s="26">
        <f t="shared" si="1525"/>
        <v>277.8</v>
      </c>
      <c r="AW424" s="26">
        <f t="shared" si="1526"/>
        <v>289</v>
      </c>
      <c r="AX424" s="26">
        <f t="shared" si="1527"/>
        <v>289</v>
      </c>
      <c r="AY424" s="26">
        <f>AY425</f>
        <v>0</v>
      </c>
      <c r="AZ424" s="26">
        <f>AZ425</f>
        <v>0</v>
      </c>
      <c r="BA424" s="26">
        <f>BA425</f>
        <v>0</v>
      </c>
      <c r="BB424" s="26">
        <f t="shared" si="1528"/>
        <v>277.8</v>
      </c>
      <c r="BC424" s="26">
        <f t="shared" si="1529"/>
        <v>289</v>
      </c>
      <c r="BD424" s="26">
        <f t="shared" si="1530"/>
        <v>289</v>
      </c>
      <c r="BE424" s="26">
        <f>BE425</f>
        <v>0</v>
      </c>
      <c r="BF424" s="26">
        <f>BF425</f>
        <v>0</v>
      </c>
      <c r="BG424" s="26">
        <f>BG425</f>
        <v>0</v>
      </c>
      <c r="BH424" s="26">
        <f t="shared" si="1531"/>
        <v>277.8</v>
      </c>
      <c r="BI424" s="26">
        <f t="shared" si="1532"/>
        <v>289</v>
      </c>
      <c r="BJ424" s="26">
        <f t="shared" si="1533"/>
        <v>289</v>
      </c>
      <c r="BK424" s="26">
        <f>BK425</f>
        <v>0</v>
      </c>
      <c r="BL424" s="26">
        <f>BL425</f>
        <v>0</v>
      </c>
      <c r="BM424" s="26">
        <f>BM425</f>
        <v>0</v>
      </c>
      <c r="BN424" s="26">
        <f t="shared" si="1534"/>
        <v>277.8</v>
      </c>
      <c r="BO424" s="26">
        <f t="shared" si="1535"/>
        <v>289</v>
      </c>
      <c r="BP424" s="26">
        <f t="shared" si="1536"/>
        <v>289</v>
      </c>
      <c r="BQ424" s="26">
        <f>BQ425</f>
        <v>0</v>
      </c>
      <c r="BR424" s="26">
        <f>BR425</f>
        <v>0</v>
      </c>
      <c r="BS424" s="26">
        <f t="shared" si="1537"/>
        <v>277.8</v>
      </c>
      <c r="BT424" s="26">
        <f t="shared" si="1538"/>
        <v>289</v>
      </c>
      <c r="BU424" s="26">
        <f t="shared" si="1539"/>
        <v>289</v>
      </c>
      <c r="BV424" s="26">
        <f>BV425</f>
        <v>0</v>
      </c>
      <c r="BW424" s="26">
        <f>BW425</f>
        <v>0</v>
      </c>
      <c r="BX424" s="26">
        <f t="shared" si="1540"/>
        <v>277.8</v>
      </c>
      <c r="BY424" s="26">
        <f t="shared" si="1541"/>
        <v>289</v>
      </c>
      <c r="BZ424" s="26">
        <f t="shared" si="1542"/>
        <v>289</v>
      </c>
      <c r="CA424" s="26">
        <f>CA425</f>
        <v>0</v>
      </c>
      <c r="CB424" s="26">
        <f>CB425</f>
        <v>0</v>
      </c>
      <c r="CC424" s="26">
        <f>CC425</f>
        <v>0</v>
      </c>
      <c r="CD424" s="26">
        <f t="shared" ref="CD424:CD487" si="1622">BX424+CA424</f>
        <v>277.8</v>
      </c>
      <c r="CE424" s="26">
        <f t="shared" ref="CE424:CE487" si="1623">BY424+CB424</f>
        <v>289</v>
      </c>
      <c r="CF424" s="26">
        <f t="shared" ref="CF424:CF487" si="1624">BZ424+CC424</f>
        <v>289</v>
      </c>
      <c r="CG424" s="26">
        <f>CG425</f>
        <v>0</v>
      </c>
      <c r="CH424" s="26">
        <f>CH425</f>
        <v>0</v>
      </c>
      <c r="CI424" s="26">
        <f>CI425</f>
        <v>0</v>
      </c>
      <c r="CJ424" s="26">
        <f t="shared" ref="CJ424:CJ487" si="1625">CD424+CG424</f>
        <v>277.8</v>
      </c>
      <c r="CK424" s="26">
        <f t="shared" ref="CK424:CK487" si="1626">CE424+CH424</f>
        <v>289</v>
      </c>
      <c r="CL424" s="26">
        <f t="shared" ref="CL424:CL487" si="1627">CF424+CI424</f>
        <v>289</v>
      </c>
      <c r="CM424" s="26">
        <f>CM425</f>
        <v>0</v>
      </c>
      <c r="CN424" s="26">
        <f>CN425</f>
        <v>0</v>
      </c>
      <c r="CO424" s="26">
        <f>CO425</f>
        <v>0</v>
      </c>
      <c r="CP424" s="26">
        <f t="shared" ref="CP424:CP487" si="1628">CJ424+CM424</f>
        <v>277.8</v>
      </c>
      <c r="CQ424" s="26">
        <f t="shared" ref="CQ424:CQ487" si="1629">CK424+CN424</f>
        <v>289</v>
      </c>
      <c r="CR424" s="26">
        <f t="shared" ref="CR424:CR487" si="1630">CL424+CO424</f>
        <v>289</v>
      </c>
      <c r="CS424" s="26">
        <f>CS425</f>
        <v>0</v>
      </c>
      <c r="CT424" s="19"/>
      <c r="CU424" s="35"/>
      <c r="CZ424" s="1" t="s">
        <v>28</v>
      </c>
    </row>
    <row r="425" spans="1:105" hidden="1" x14ac:dyDescent="0.3">
      <c r="A425" s="16" t="s">
        <v>290</v>
      </c>
      <c r="B425" s="17">
        <v>610</v>
      </c>
      <c r="C425" s="16" t="s">
        <v>276</v>
      </c>
      <c r="D425" s="16" t="s">
        <v>65</v>
      </c>
      <c r="E425" s="34" t="s">
        <v>277</v>
      </c>
      <c r="F425" s="26">
        <v>277.8</v>
      </c>
      <c r="G425" s="26">
        <v>289</v>
      </c>
      <c r="H425" s="26">
        <v>289</v>
      </c>
      <c r="I425" s="26"/>
      <c r="J425" s="26"/>
      <c r="K425" s="26"/>
      <c r="L425" s="26">
        <f t="shared" si="1507"/>
        <v>277.8</v>
      </c>
      <c r="M425" s="26">
        <f t="shared" si="1508"/>
        <v>289</v>
      </c>
      <c r="N425" s="26">
        <f t="shared" si="1509"/>
        <v>289</v>
      </c>
      <c r="O425" s="26"/>
      <c r="P425" s="26"/>
      <c r="Q425" s="26"/>
      <c r="R425" s="26">
        <f t="shared" si="1510"/>
        <v>277.8</v>
      </c>
      <c r="S425" s="26">
        <f t="shared" si="1511"/>
        <v>289</v>
      </c>
      <c r="T425" s="26">
        <f t="shared" si="1512"/>
        <v>289</v>
      </c>
      <c r="U425" s="26"/>
      <c r="V425" s="26"/>
      <c r="W425" s="26"/>
      <c r="X425" s="26">
        <f t="shared" si="1513"/>
        <v>277.8</v>
      </c>
      <c r="Y425" s="26">
        <f t="shared" si="1514"/>
        <v>289</v>
      </c>
      <c r="Z425" s="26">
        <f t="shared" si="1515"/>
        <v>289</v>
      </c>
      <c r="AA425" s="26"/>
      <c r="AB425" s="26"/>
      <c r="AC425" s="26"/>
      <c r="AD425" s="26">
        <f t="shared" si="1516"/>
        <v>277.8</v>
      </c>
      <c r="AE425" s="26">
        <f t="shared" si="1517"/>
        <v>289</v>
      </c>
      <c r="AF425" s="26">
        <f t="shared" si="1518"/>
        <v>289</v>
      </c>
      <c r="AG425" s="26"/>
      <c r="AH425" s="26"/>
      <c r="AI425" s="26"/>
      <c r="AJ425" s="26">
        <f t="shared" si="1519"/>
        <v>277.8</v>
      </c>
      <c r="AK425" s="26">
        <f t="shared" si="1520"/>
        <v>289</v>
      </c>
      <c r="AL425" s="26">
        <f t="shared" si="1521"/>
        <v>289</v>
      </c>
      <c r="AM425" s="26"/>
      <c r="AN425" s="26"/>
      <c r="AO425" s="26"/>
      <c r="AP425" s="26">
        <f t="shared" si="1522"/>
        <v>277.8</v>
      </c>
      <c r="AQ425" s="26">
        <f t="shared" si="1523"/>
        <v>289</v>
      </c>
      <c r="AR425" s="26">
        <f t="shared" si="1524"/>
        <v>289</v>
      </c>
      <c r="AS425" s="26"/>
      <c r="AT425" s="26"/>
      <c r="AU425" s="26"/>
      <c r="AV425" s="26">
        <f t="shared" si="1525"/>
        <v>277.8</v>
      </c>
      <c r="AW425" s="26">
        <f t="shared" si="1526"/>
        <v>289</v>
      </c>
      <c r="AX425" s="26">
        <f t="shared" si="1527"/>
        <v>289</v>
      </c>
      <c r="AY425" s="26"/>
      <c r="AZ425" s="26"/>
      <c r="BA425" s="26"/>
      <c r="BB425" s="26">
        <f t="shared" si="1528"/>
        <v>277.8</v>
      </c>
      <c r="BC425" s="26">
        <f t="shared" si="1529"/>
        <v>289</v>
      </c>
      <c r="BD425" s="26">
        <f t="shared" si="1530"/>
        <v>289</v>
      </c>
      <c r="BE425" s="26"/>
      <c r="BF425" s="26"/>
      <c r="BG425" s="26"/>
      <c r="BH425" s="26">
        <f t="shared" si="1531"/>
        <v>277.8</v>
      </c>
      <c r="BI425" s="26">
        <f t="shared" si="1532"/>
        <v>289</v>
      </c>
      <c r="BJ425" s="26">
        <f t="shared" si="1533"/>
        <v>289</v>
      </c>
      <c r="BK425" s="26"/>
      <c r="BL425" s="26"/>
      <c r="BM425" s="26"/>
      <c r="BN425" s="26">
        <f t="shared" si="1534"/>
        <v>277.8</v>
      </c>
      <c r="BO425" s="26">
        <f t="shared" si="1535"/>
        <v>289</v>
      </c>
      <c r="BP425" s="26">
        <f t="shared" si="1536"/>
        <v>289</v>
      </c>
      <c r="BQ425" s="26"/>
      <c r="BR425" s="26"/>
      <c r="BS425" s="26">
        <f t="shared" si="1537"/>
        <v>277.8</v>
      </c>
      <c r="BT425" s="26">
        <f t="shared" si="1538"/>
        <v>289</v>
      </c>
      <c r="BU425" s="26">
        <f t="shared" si="1539"/>
        <v>289</v>
      </c>
      <c r="BV425" s="26"/>
      <c r="BW425" s="26"/>
      <c r="BX425" s="26">
        <f t="shared" si="1540"/>
        <v>277.8</v>
      </c>
      <c r="BY425" s="26">
        <f t="shared" si="1541"/>
        <v>289</v>
      </c>
      <c r="BZ425" s="26">
        <f t="shared" si="1542"/>
        <v>289</v>
      </c>
      <c r="CA425" s="26"/>
      <c r="CB425" s="26"/>
      <c r="CC425" s="26"/>
      <c r="CD425" s="26">
        <f t="shared" si="1622"/>
        <v>277.8</v>
      </c>
      <c r="CE425" s="26">
        <f t="shared" si="1623"/>
        <v>289</v>
      </c>
      <c r="CF425" s="26">
        <f t="shared" si="1624"/>
        <v>289</v>
      </c>
      <c r="CG425" s="26"/>
      <c r="CH425" s="26"/>
      <c r="CI425" s="26"/>
      <c r="CJ425" s="26">
        <f t="shared" si="1625"/>
        <v>277.8</v>
      </c>
      <c r="CK425" s="26">
        <f t="shared" si="1626"/>
        <v>289</v>
      </c>
      <c r="CL425" s="26">
        <f t="shared" si="1627"/>
        <v>289</v>
      </c>
      <c r="CM425" s="26"/>
      <c r="CN425" s="26"/>
      <c r="CO425" s="26"/>
      <c r="CP425" s="26">
        <f t="shared" si="1628"/>
        <v>277.8</v>
      </c>
      <c r="CQ425" s="26">
        <f t="shared" si="1629"/>
        <v>289</v>
      </c>
      <c r="CR425" s="26">
        <f t="shared" si="1630"/>
        <v>289</v>
      </c>
      <c r="CS425" s="26"/>
      <c r="CT425" s="19"/>
      <c r="CU425" s="35"/>
    </row>
    <row r="426" spans="1:105" hidden="1" x14ac:dyDescent="0.3">
      <c r="A426" s="16" t="s">
        <v>290</v>
      </c>
      <c r="B426" s="17">
        <v>620</v>
      </c>
      <c r="C426" s="16"/>
      <c r="D426" s="16"/>
      <c r="E426" s="34" t="s">
        <v>44</v>
      </c>
      <c r="F426" s="26">
        <f t="shared" ref="F426:K426" si="1631">F427+F428</f>
        <v>492.9</v>
      </c>
      <c r="G426" s="26">
        <f t="shared" si="1631"/>
        <v>512.69999999999993</v>
      </c>
      <c r="H426" s="26">
        <f t="shared" si="1631"/>
        <v>512.69999999999993</v>
      </c>
      <c r="I426" s="26">
        <f t="shared" si="1631"/>
        <v>0</v>
      </c>
      <c r="J426" s="26">
        <f t="shared" si="1631"/>
        <v>0</v>
      </c>
      <c r="K426" s="26">
        <f t="shared" si="1631"/>
        <v>0</v>
      </c>
      <c r="L426" s="26">
        <f t="shared" si="1507"/>
        <v>492.9</v>
      </c>
      <c r="M426" s="26">
        <f t="shared" si="1508"/>
        <v>512.69999999999993</v>
      </c>
      <c r="N426" s="26">
        <f t="shared" si="1509"/>
        <v>512.69999999999993</v>
      </c>
      <c r="O426" s="26">
        <f>O427+O428</f>
        <v>0</v>
      </c>
      <c r="P426" s="26">
        <f>P427+P428</f>
        <v>0</v>
      </c>
      <c r="Q426" s="26">
        <f>Q427+Q428</f>
        <v>0</v>
      </c>
      <c r="R426" s="26">
        <f t="shared" si="1510"/>
        <v>492.9</v>
      </c>
      <c r="S426" s="26">
        <f t="shared" si="1511"/>
        <v>512.69999999999993</v>
      </c>
      <c r="T426" s="26">
        <f t="shared" si="1512"/>
        <v>512.69999999999993</v>
      </c>
      <c r="U426" s="26">
        <f>U427+U428</f>
        <v>0</v>
      </c>
      <c r="V426" s="26">
        <f>V427+V428</f>
        <v>0</v>
      </c>
      <c r="W426" s="26">
        <f>W427+W428</f>
        <v>0</v>
      </c>
      <c r="X426" s="26">
        <f t="shared" si="1513"/>
        <v>492.9</v>
      </c>
      <c r="Y426" s="26">
        <f t="shared" si="1514"/>
        <v>512.69999999999993</v>
      </c>
      <c r="Z426" s="26">
        <f t="shared" si="1515"/>
        <v>512.69999999999993</v>
      </c>
      <c r="AA426" s="26">
        <f>AA427+AA428</f>
        <v>0</v>
      </c>
      <c r="AB426" s="26">
        <f>AB427+AB428</f>
        <v>0</v>
      </c>
      <c r="AC426" s="26">
        <f>AC427+AC428</f>
        <v>0</v>
      </c>
      <c r="AD426" s="26">
        <f t="shared" si="1516"/>
        <v>492.9</v>
      </c>
      <c r="AE426" s="26">
        <f t="shared" si="1517"/>
        <v>512.69999999999993</v>
      </c>
      <c r="AF426" s="26">
        <f t="shared" si="1518"/>
        <v>512.69999999999993</v>
      </c>
      <c r="AG426" s="26">
        <f>AG427+AG428</f>
        <v>0</v>
      </c>
      <c r="AH426" s="26">
        <f>AH427+AH428</f>
        <v>0</v>
      </c>
      <c r="AI426" s="26">
        <f>AI427+AI428</f>
        <v>0</v>
      </c>
      <c r="AJ426" s="26">
        <f t="shared" si="1519"/>
        <v>492.9</v>
      </c>
      <c r="AK426" s="26">
        <f t="shared" si="1520"/>
        <v>512.69999999999993</v>
      </c>
      <c r="AL426" s="26">
        <f t="shared" si="1521"/>
        <v>512.69999999999993</v>
      </c>
      <c r="AM426" s="26">
        <f>AM427+AM428</f>
        <v>0</v>
      </c>
      <c r="AN426" s="26">
        <f>AN427+AN428</f>
        <v>0</v>
      </c>
      <c r="AO426" s="26">
        <f>AO427+AO428</f>
        <v>0</v>
      </c>
      <c r="AP426" s="26">
        <f t="shared" si="1522"/>
        <v>492.9</v>
      </c>
      <c r="AQ426" s="26">
        <f t="shared" si="1523"/>
        <v>512.69999999999993</v>
      </c>
      <c r="AR426" s="26">
        <f t="shared" si="1524"/>
        <v>512.69999999999993</v>
      </c>
      <c r="AS426" s="26">
        <f>AS427+AS428</f>
        <v>0</v>
      </c>
      <c r="AT426" s="26">
        <f>AT427+AT428</f>
        <v>0</v>
      </c>
      <c r="AU426" s="26">
        <f>AU427+AU428</f>
        <v>0</v>
      </c>
      <c r="AV426" s="26">
        <f t="shared" si="1525"/>
        <v>492.9</v>
      </c>
      <c r="AW426" s="26">
        <f t="shared" si="1526"/>
        <v>512.69999999999993</v>
      </c>
      <c r="AX426" s="26">
        <f t="shared" si="1527"/>
        <v>512.69999999999993</v>
      </c>
      <c r="AY426" s="26">
        <f>AY427+AY428</f>
        <v>0</v>
      </c>
      <c r="AZ426" s="26">
        <f>AZ427+AZ428</f>
        <v>0</v>
      </c>
      <c r="BA426" s="26">
        <f>BA427+BA428</f>
        <v>0</v>
      </c>
      <c r="BB426" s="26">
        <f t="shared" si="1528"/>
        <v>492.9</v>
      </c>
      <c r="BC426" s="26">
        <f t="shared" si="1529"/>
        <v>512.69999999999993</v>
      </c>
      <c r="BD426" s="26">
        <f t="shared" si="1530"/>
        <v>512.69999999999993</v>
      </c>
      <c r="BE426" s="26">
        <f>BE427+BE428</f>
        <v>0</v>
      </c>
      <c r="BF426" s="26">
        <f>BF427+BF428</f>
        <v>0</v>
      </c>
      <c r="BG426" s="26">
        <f>BG427+BG428</f>
        <v>0</v>
      </c>
      <c r="BH426" s="26">
        <f t="shared" si="1531"/>
        <v>492.9</v>
      </c>
      <c r="BI426" s="26">
        <f t="shared" si="1532"/>
        <v>512.69999999999993</v>
      </c>
      <c r="BJ426" s="26">
        <f t="shared" si="1533"/>
        <v>512.69999999999993</v>
      </c>
      <c r="BK426" s="26">
        <f>BK427+BK428</f>
        <v>0</v>
      </c>
      <c r="BL426" s="26">
        <f>BL427+BL428</f>
        <v>0</v>
      </c>
      <c r="BM426" s="26">
        <f>BM427+BM428</f>
        <v>0</v>
      </c>
      <c r="BN426" s="26">
        <f t="shared" si="1534"/>
        <v>492.9</v>
      </c>
      <c r="BO426" s="26">
        <f t="shared" si="1535"/>
        <v>512.69999999999993</v>
      </c>
      <c r="BP426" s="26">
        <f t="shared" si="1536"/>
        <v>512.69999999999993</v>
      </c>
      <c r="BQ426" s="26">
        <f>BQ427+BQ428</f>
        <v>0</v>
      </c>
      <c r="BR426" s="26">
        <f>BR427+BR428</f>
        <v>0</v>
      </c>
      <c r="BS426" s="26">
        <f t="shared" si="1537"/>
        <v>492.9</v>
      </c>
      <c r="BT426" s="26">
        <f t="shared" si="1538"/>
        <v>512.69999999999993</v>
      </c>
      <c r="BU426" s="26">
        <f t="shared" si="1539"/>
        <v>512.69999999999993</v>
      </c>
      <c r="BV426" s="26">
        <f>BV427+BV428</f>
        <v>0</v>
      </c>
      <c r="BW426" s="26">
        <f>BW427+BW428</f>
        <v>0</v>
      </c>
      <c r="BX426" s="26">
        <f t="shared" si="1540"/>
        <v>492.9</v>
      </c>
      <c r="BY426" s="26">
        <f t="shared" si="1541"/>
        <v>512.69999999999993</v>
      </c>
      <c r="BZ426" s="26">
        <f t="shared" si="1542"/>
        <v>512.69999999999993</v>
      </c>
      <c r="CA426" s="26">
        <f>CA427+CA428</f>
        <v>0</v>
      </c>
      <c r="CB426" s="26">
        <f>CB427+CB428</f>
        <v>0</v>
      </c>
      <c r="CC426" s="26">
        <f>CC427+CC428</f>
        <v>0</v>
      </c>
      <c r="CD426" s="26">
        <f t="shared" si="1622"/>
        <v>492.9</v>
      </c>
      <c r="CE426" s="26">
        <f t="shared" si="1623"/>
        <v>512.69999999999993</v>
      </c>
      <c r="CF426" s="26">
        <f t="shared" si="1624"/>
        <v>512.69999999999993</v>
      </c>
      <c r="CG426" s="26">
        <f>CG427+CG428</f>
        <v>0</v>
      </c>
      <c r="CH426" s="26">
        <f>CH427+CH428</f>
        <v>0</v>
      </c>
      <c r="CI426" s="26">
        <f>CI427+CI428</f>
        <v>0</v>
      </c>
      <c r="CJ426" s="26">
        <f t="shared" si="1625"/>
        <v>492.9</v>
      </c>
      <c r="CK426" s="26">
        <f t="shared" si="1626"/>
        <v>512.69999999999993</v>
      </c>
      <c r="CL426" s="26">
        <f t="shared" si="1627"/>
        <v>512.69999999999993</v>
      </c>
      <c r="CM426" s="26">
        <f>CM427+CM428</f>
        <v>0</v>
      </c>
      <c r="CN426" s="26">
        <f>CN427+CN428</f>
        <v>0</v>
      </c>
      <c r="CO426" s="26">
        <f>CO427+CO428</f>
        <v>0</v>
      </c>
      <c r="CP426" s="26">
        <f t="shared" si="1628"/>
        <v>492.9</v>
      </c>
      <c r="CQ426" s="26">
        <f t="shared" si="1629"/>
        <v>512.69999999999993</v>
      </c>
      <c r="CR426" s="26">
        <f t="shared" si="1630"/>
        <v>512.69999999999993</v>
      </c>
      <c r="CS426" s="26">
        <f>CS427+CS428</f>
        <v>0</v>
      </c>
      <c r="CT426" s="19"/>
      <c r="CU426" s="35"/>
      <c r="CZ426" s="1" t="s">
        <v>28</v>
      </c>
    </row>
    <row r="427" spans="1:105" hidden="1" x14ac:dyDescent="0.3">
      <c r="A427" s="16" t="s">
        <v>290</v>
      </c>
      <c r="B427" s="17">
        <v>620</v>
      </c>
      <c r="C427" s="16" t="s">
        <v>276</v>
      </c>
      <c r="D427" s="16" t="s">
        <v>40</v>
      </c>
      <c r="E427" s="34" t="s">
        <v>289</v>
      </c>
      <c r="F427" s="26">
        <v>58</v>
      </c>
      <c r="G427" s="26">
        <v>60.3</v>
      </c>
      <c r="H427" s="26">
        <v>60.3</v>
      </c>
      <c r="I427" s="26"/>
      <c r="J427" s="26"/>
      <c r="K427" s="26"/>
      <c r="L427" s="26">
        <f t="shared" si="1507"/>
        <v>58</v>
      </c>
      <c r="M427" s="26">
        <f t="shared" si="1508"/>
        <v>60.3</v>
      </c>
      <c r="N427" s="26">
        <f t="shared" si="1509"/>
        <v>60.3</v>
      </c>
      <c r="O427" s="26"/>
      <c r="P427" s="26"/>
      <c r="Q427" s="26"/>
      <c r="R427" s="26">
        <f t="shared" si="1510"/>
        <v>58</v>
      </c>
      <c r="S427" s="26">
        <f t="shared" si="1511"/>
        <v>60.3</v>
      </c>
      <c r="T427" s="26">
        <f t="shared" si="1512"/>
        <v>60.3</v>
      </c>
      <c r="U427" s="26"/>
      <c r="V427" s="26"/>
      <c r="W427" s="26"/>
      <c r="X427" s="26">
        <f t="shared" si="1513"/>
        <v>58</v>
      </c>
      <c r="Y427" s="26">
        <f t="shared" si="1514"/>
        <v>60.3</v>
      </c>
      <c r="Z427" s="26">
        <f t="shared" si="1515"/>
        <v>60.3</v>
      </c>
      <c r="AA427" s="26"/>
      <c r="AB427" s="26"/>
      <c r="AC427" s="26"/>
      <c r="AD427" s="26">
        <f t="shared" si="1516"/>
        <v>58</v>
      </c>
      <c r="AE427" s="26">
        <f t="shared" si="1517"/>
        <v>60.3</v>
      </c>
      <c r="AF427" s="26">
        <f t="shared" si="1518"/>
        <v>60.3</v>
      </c>
      <c r="AG427" s="26"/>
      <c r="AH427" s="26"/>
      <c r="AI427" s="26"/>
      <c r="AJ427" s="26">
        <f t="shared" si="1519"/>
        <v>58</v>
      </c>
      <c r="AK427" s="26">
        <f t="shared" si="1520"/>
        <v>60.3</v>
      </c>
      <c r="AL427" s="26">
        <f t="shared" si="1521"/>
        <v>60.3</v>
      </c>
      <c r="AM427" s="26"/>
      <c r="AN427" s="26"/>
      <c r="AO427" s="26"/>
      <c r="AP427" s="26">
        <f t="shared" si="1522"/>
        <v>58</v>
      </c>
      <c r="AQ427" s="26">
        <f t="shared" si="1523"/>
        <v>60.3</v>
      </c>
      <c r="AR427" s="26">
        <f t="shared" si="1524"/>
        <v>60.3</v>
      </c>
      <c r="AS427" s="26"/>
      <c r="AT427" s="26"/>
      <c r="AU427" s="26"/>
      <c r="AV427" s="26">
        <f t="shared" si="1525"/>
        <v>58</v>
      </c>
      <c r="AW427" s="26">
        <f t="shared" si="1526"/>
        <v>60.3</v>
      </c>
      <c r="AX427" s="26">
        <f t="shared" si="1527"/>
        <v>60.3</v>
      </c>
      <c r="AY427" s="26"/>
      <c r="AZ427" s="26"/>
      <c r="BA427" s="26"/>
      <c r="BB427" s="26">
        <f t="shared" si="1528"/>
        <v>58</v>
      </c>
      <c r="BC427" s="26">
        <f t="shared" si="1529"/>
        <v>60.3</v>
      </c>
      <c r="BD427" s="26">
        <f t="shared" si="1530"/>
        <v>60.3</v>
      </c>
      <c r="BE427" s="26"/>
      <c r="BF427" s="26"/>
      <c r="BG427" s="26"/>
      <c r="BH427" s="26">
        <f t="shared" si="1531"/>
        <v>58</v>
      </c>
      <c r="BI427" s="26">
        <f t="shared" si="1532"/>
        <v>60.3</v>
      </c>
      <c r="BJ427" s="26">
        <f t="shared" si="1533"/>
        <v>60.3</v>
      </c>
      <c r="BK427" s="26"/>
      <c r="BL427" s="26"/>
      <c r="BM427" s="26"/>
      <c r="BN427" s="26">
        <f t="shared" si="1534"/>
        <v>58</v>
      </c>
      <c r="BO427" s="26">
        <f t="shared" si="1535"/>
        <v>60.3</v>
      </c>
      <c r="BP427" s="26">
        <f t="shared" si="1536"/>
        <v>60.3</v>
      </c>
      <c r="BQ427" s="26"/>
      <c r="BR427" s="26"/>
      <c r="BS427" s="26">
        <f t="shared" si="1537"/>
        <v>58</v>
      </c>
      <c r="BT427" s="26">
        <f t="shared" si="1538"/>
        <v>60.3</v>
      </c>
      <c r="BU427" s="26">
        <f t="shared" si="1539"/>
        <v>60.3</v>
      </c>
      <c r="BV427" s="26"/>
      <c r="BW427" s="26"/>
      <c r="BX427" s="26">
        <f t="shared" si="1540"/>
        <v>58</v>
      </c>
      <c r="BY427" s="26">
        <f t="shared" si="1541"/>
        <v>60.3</v>
      </c>
      <c r="BZ427" s="26">
        <f t="shared" si="1542"/>
        <v>60.3</v>
      </c>
      <c r="CA427" s="26"/>
      <c r="CB427" s="26"/>
      <c r="CC427" s="26"/>
      <c r="CD427" s="26">
        <f t="shared" si="1622"/>
        <v>58</v>
      </c>
      <c r="CE427" s="26">
        <f t="shared" si="1623"/>
        <v>60.3</v>
      </c>
      <c r="CF427" s="26">
        <f t="shared" si="1624"/>
        <v>60.3</v>
      </c>
      <c r="CG427" s="26"/>
      <c r="CH427" s="26"/>
      <c r="CI427" s="26"/>
      <c r="CJ427" s="26">
        <f t="shared" si="1625"/>
        <v>58</v>
      </c>
      <c r="CK427" s="26">
        <f t="shared" si="1626"/>
        <v>60.3</v>
      </c>
      <c r="CL427" s="26">
        <f t="shared" si="1627"/>
        <v>60.3</v>
      </c>
      <c r="CM427" s="26"/>
      <c r="CN427" s="26"/>
      <c r="CO427" s="26"/>
      <c r="CP427" s="26">
        <f t="shared" si="1628"/>
        <v>58</v>
      </c>
      <c r="CQ427" s="26">
        <f t="shared" si="1629"/>
        <v>60.3</v>
      </c>
      <c r="CR427" s="26">
        <f t="shared" si="1630"/>
        <v>60.3</v>
      </c>
      <c r="CS427" s="26"/>
      <c r="CT427" s="19"/>
      <c r="CU427" s="35"/>
    </row>
    <row r="428" spans="1:105" hidden="1" x14ac:dyDescent="0.3">
      <c r="A428" s="16" t="s">
        <v>290</v>
      </c>
      <c r="B428" s="17">
        <v>620</v>
      </c>
      <c r="C428" s="16" t="s">
        <v>276</v>
      </c>
      <c r="D428" s="16" t="s">
        <v>65</v>
      </c>
      <c r="E428" s="34" t="s">
        <v>277</v>
      </c>
      <c r="F428" s="26">
        <v>434.9</v>
      </c>
      <c r="G428" s="26">
        <v>452.4</v>
      </c>
      <c r="H428" s="26">
        <v>452.4</v>
      </c>
      <c r="I428" s="26"/>
      <c r="J428" s="26"/>
      <c r="K428" s="26"/>
      <c r="L428" s="26">
        <f t="shared" si="1507"/>
        <v>434.9</v>
      </c>
      <c r="M428" s="26">
        <f t="shared" si="1508"/>
        <v>452.4</v>
      </c>
      <c r="N428" s="26">
        <f t="shared" si="1509"/>
        <v>452.4</v>
      </c>
      <c r="O428" s="26"/>
      <c r="P428" s="26"/>
      <c r="Q428" s="26"/>
      <c r="R428" s="26">
        <f t="shared" si="1510"/>
        <v>434.9</v>
      </c>
      <c r="S428" s="26">
        <f t="shared" si="1511"/>
        <v>452.4</v>
      </c>
      <c r="T428" s="26">
        <f t="shared" si="1512"/>
        <v>452.4</v>
      </c>
      <c r="U428" s="26"/>
      <c r="V428" s="26"/>
      <c r="W428" s="26"/>
      <c r="X428" s="26">
        <f t="shared" si="1513"/>
        <v>434.9</v>
      </c>
      <c r="Y428" s="26">
        <f t="shared" si="1514"/>
        <v>452.4</v>
      </c>
      <c r="Z428" s="26">
        <f t="shared" si="1515"/>
        <v>452.4</v>
      </c>
      <c r="AA428" s="26"/>
      <c r="AB428" s="26"/>
      <c r="AC428" s="26"/>
      <c r="AD428" s="26">
        <f t="shared" si="1516"/>
        <v>434.9</v>
      </c>
      <c r="AE428" s="26">
        <f t="shared" si="1517"/>
        <v>452.4</v>
      </c>
      <c r="AF428" s="26">
        <f t="shared" si="1518"/>
        <v>452.4</v>
      </c>
      <c r="AG428" s="26"/>
      <c r="AH428" s="26"/>
      <c r="AI428" s="26"/>
      <c r="AJ428" s="26">
        <f t="shared" si="1519"/>
        <v>434.9</v>
      </c>
      <c r="AK428" s="26">
        <f t="shared" si="1520"/>
        <v>452.4</v>
      </c>
      <c r="AL428" s="26">
        <f t="shared" si="1521"/>
        <v>452.4</v>
      </c>
      <c r="AM428" s="26"/>
      <c r="AN428" s="26"/>
      <c r="AO428" s="26"/>
      <c r="AP428" s="26">
        <f t="shared" si="1522"/>
        <v>434.9</v>
      </c>
      <c r="AQ428" s="26">
        <f t="shared" si="1523"/>
        <v>452.4</v>
      </c>
      <c r="AR428" s="26">
        <f t="shared" si="1524"/>
        <v>452.4</v>
      </c>
      <c r="AS428" s="26"/>
      <c r="AT428" s="26"/>
      <c r="AU428" s="26"/>
      <c r="AV428" s="26">
        <f t="shared" si="1525"/>
        <v>434.9</v>
      </c>
      <c r="AW428" s="26">
        <f t="shared" si="1526"/>
        <v>452.4</v>
      </c>
      <c r="AX428" s="26">
        <f t="shared" si="1527"/>
        <v>452.4</v>
      </c>
      <c r="AY428" s="26"/>
      <c r="AZ428" s="26"/>
      <c r="BA428" s="26"/>
      <c r="BB428" s="26">
        <f t="shared" si="1528"/>
        <v>434.9</v>
      </c>
      <c r="BC428" s="26">
        <f t="shared" si="1529"/>
        <v>452.4</v>
      </c>
      <c r="BD428" s="26">
        <f t="shared" si="1530"/>
        <v>452.4</v>
      </c>
      <c r="BE428" s="26"/>
      <c r="BF428" s="26"/>
      <c r="BG428" s="26"/>
      <c r="BH428" s="26">
        <f t="shared" si="1531"/>
        <v>434.9</v>
      </c>
      <c r="BI428" s="26">
        <f t="shared" si="1532"/>
        <v>452.4</v>
      </c>
      <c r="BJ428" s="26">
        <f t="shared" si="1533"/>
        <v>452.4</v>
      </c>
      <c r="BK428" s="26"/>
      <c r="BL428" s="26"/>
      <c r="BM428" s="26"/>
      <c r="BN428" s="26">
        <f t="shared" si="1534"/>
        <v>434.9</v>
      </c>
      <c r="BO428" s="26">
        <f t="shared" si="1535"/>
        <v>452.4</v>
      </c>
      <c r="BP428" s="26">
        <f t="shared" si="1536"/>
        <v>452.4</v>
      </c>
      <c r="BQ428" s="26"/>
      <c r="BR428" s="26"/>
      <c r="BS428" s="26">
        <f t="shared" si="1537"/>
        <v>434.9</v>
      </c>
      <c r="BT428" s="26">
        <f t="shared" si="1538"/>
        <v>452.4</v>
      </c>
      <c r="BU428" s="26">
        <f t="shared" si="1539"/>
        <v>452.4</v>
      </c>
      <c r="BV428" s="26"/>
      <c r="BW428" s="26"/>
      <c r="BX428" s="26">
        <f t="shared" si="1540"/>
        <v>434.9</v>
      </c>
      <c r="BY428" s="26">
        <f t="shared" si="1541"/>
        <v>452.4</v>
      </c>
      <c r="BZ428" s="26">
        <f t="shared" si="1542"/>
        <v>452.4</v>
      </c>
      <c r="CA428" s="26"/>
      <c r="CB428" s="26"/>
      <c r="CC428" s="26"/>
      <c r="CD428" s="26">
        <f t="shared" si="1622"/>
        <v>434.9</v>
      </c>
      <c r="CE428" s="26">
        <f t="shared" si="1623"/>
        <v>452.4</v>
      </c>
      <c r="CF428" s="26">
        <f t="shared" si="1624"/>
        <v>452.4</v>
      </c>
      <c r="CG428" s="26"/>
      <c r="CH428" s="26"/>
      <c r="CI428" s="26"/>
      <c r="CJ428" s="26">
        <f t="shared" si="1625"/>
        <v>434.9</v>
      </c>
      <c r="CK428" s="26">
        <f t="shared" si="1626"/>
        <v>452.4</v>
      </c>
      <c r="CL428" s="26">
        <f t="shared" si="1627"/>
        <v>452.4</v>
      </c>
      <c r="CM428" s="26"/>
      <c r="CN428" s="26"/>
      <c r="CO428" s="26"/>
      <c r="CP428" s="26">
        <f t="shared" si="1628"/>
        <v>434.9</v>
      </c>
      <c r="CQ428" s="26">
        <f t="shared" si="1629"/>
        <v>452.4</v>
      </c>
      <c r="CR428" s="26">
        <f t="shared" si="1630"/>
        <v>452.4</v>
      </c>
      <c r="CS428" s="26"/>
      <c r="CT428" s="19"/>
      <c r="CU428" s="35"/>
    </row>
    <row r="429" spans="1:105" ht="46.8" hidden="1" x14ac:dyDescent="0.3">
      <c r="A429" s="16" t="s">
        <v>291</v>
      </c>
      <c r="B429" s="17"/>
      <c r="C429" s="16"/>
      <c r="D429" s="16"/>
      <c r="E429" s="34" t="s">
        <v>292</v>
      </c>
      <c r="F429" s="26">
        <f t="shared" ref="F429:K429" si="1632">F430</f>
        <v>98918.3</v>
      </c>
      <c r="G429" s="26">
        <f t="shared" si="1632"/>
        <v>99605.6</v>
      </c>
      <c r="H429" s="26">
        <f t="shared" si="1632"/>
        <v>99605.6</v>
      </c>
      <c r="I429" s="26">
        <f t="shared" si="1632"/>
        <v>14681.3</v>
      </c>
      <c r="J429" s="26">
        <f t="shared" si="1632"/>
        <v>-16.2</v>
      </c>
      <c r="K429" s="26">
        <f t="shared" si="1632"/>
        <v>-15261.4</v>
      </c>
      <c r="L429" s="26">
        <f t="shared" si="1507"/>
        <v>113599.6</v>
      </c>
      <c r="M429" s="26">
        <f t="shared" si="1508"/>
        <v>99589.400000000009</v>
      </c>
      <c r="N429" s="26">
        <f t="shared" si="1509"/>
        <v>84344.200000000012</v>
      </c>
      <c r="O429" s="26">
        <f>O430</f>
        <v>-12490.242</v>
      </c>
      <c r="P429" s="26">
        <f>P430</f>
        <v>0</v>
      </c>
      <c r="Q429" s="26">
        <f>Q430</f>
        <v>0</v>
      </c>
      <c r="R429" s="26">
        <f t="shared" si="1510"/>
        <v>101109.35800000001</v>
      </c>
      <c r="S429" s="26">
        <f t="shared" si="1511"/>
        <v>99589.400000000009</v>
      </c>
      <c r="T429" s="26">
        <f t="shared" si="1512"/>
        <v>84344.200000000012</v>
      </c>
      <c r="U429" s="26">
        <f>U430</f>
        <v>0</v>
      </c>
      <c r="V429" s="26">
        <f>V430</f>
        <v>0</v>
      </c>
      <c r="W429" s="26">
        <f>W430</f>
        <v>0</v>
      </c>
      <c r="X429" s="26">
        <f t="shared" si="1513"/>
        <v>101109.35800000001</v>
      </c>
      <c r="Y429" s="26">
        <f t="shared" si="1514"/>
        <v>99589.400000000009</v>
      </c>
      <c r="Z429" s="26">
        <f t="shared" si="1515"/>
        <v>84344.200000000012</v>
      </c>
      <c r="AA429" s="26">
        <f>AA430</f>
        <v>0</v>
      </c>
      <c r="AB429" s="26">
        <f>AB430</f>
        <v>0</v>
      </c>
      <c r="AC429" s="26">
        <f>AC430</f>
        <v>0</v>
      </c>
      <c r="AD429" s="26">
        <f t="shared" si="1516"/>
        <v>101109.35800000001</v>
      </c>
      <c r="AE429" s="26">
        <f t="shared" si="1517"/>
        <v>99589.400000000009</v>
      </c>
      <c r="AF429" s="26">
        <f t="shared" si="1518"/>
        <v>84344.200000000012</v>
      </c>
      <c r="AG429" s="26">
        <f>AG430</f>
        <v>0</v>
      </c>
      <c r="AH429" s="26">
        <f>AH430</f>
        <v>0</v>
      </c>
      <c r="AI429" s="26">
        <f>AI430</f>
        <v>0</v>
      </c>
      <c r="AJ429" s="26">
        <f t="shared" si="1519"/>
        <v>101109.35800000001</v>
      </c>
      <c r="AK429" s="26">
        <f t="shared" si="1520"/>
        <v>99589.400000000009</v>
      </c>
      <c r="AL429" s="26">
        <f t="shared" si="1521"/>
        <v>84344.200000000012</v>
      </c>
      <c r="AM429" s="26">
        <f>AM430</f>
        <v>3000.0079999999998</v>
      </c>
      <c r="AN429" s="26">
        <f>AN430</f>
        <v>0</v>
      </c>
      <c r="AO429" s="26">
        <f>AO430</f>
        <v>0</v>
      </c>
      <c r="AP429" s="26">
        <f t="shared" si="1522"/>
        <v>104109.36600000001</v>
      </c>
      <c r="AQ429" s="26">
        <f t="shared" si="1523"/>
        <v>99589.400000000009</v>
      </c>
      <c r="AR429" s="26">
        <f t="shared" si="1524"/>
        <v>84344.200000000012</v>
      </c>
      <c r="AS429" s="26">
        <f>AS430</f>
        <v>0</v>
      </c>
      <c r="AT429" s="26">
        <f>AT430</f>
        <v>0</v>
      </c>
      <c r="AU429" s="26">
        <f>AU430</f>
        <v>0</v>
      </c>
      <c r="AV429" s="26">
        <f t="shared" si="1525"/>
        <v>104109.36600000001</v>
      </c>
      <c r="AW429" s="26">
        <f t="shared" si="1526"/>
        <v>99589.400000000009</v>
      </c>
      <c r="AX429" s="26">
        <f t="shared" si="1527"/>
        <v>84344.200000000012</v>
      </c>
      <c r="AY429" s="26">
        <f>AY430</f>
        <v>21556.442999999999</v>
      </c>
      <c r="AZ429" s="26">
        <f>AZ430</f>
        <v>0</v>
      </c>
      <c r="BA429" s="26">
        <f>BA430</f>
        <v>0</v>
      </c>
      <c r="BB429" s="26">
        <f t="shared" si="1528"/>
        <v>125665.80900000001</v>
      </c>
      <c r="BC429" s="26">
        <f t="shared" si="1529"/>
        <v>99589.400000000009</v>
      </c>
      <c r="BD429" s="26">
        <f t="shared" si="1530"/>
        <v>84344.200000000012</v>
      </c>
      <c r="BE429" s="26">
        <f>BE430</f>
        <v>-3081.326</v>
      </c>
      <c r="BF429" s="26">
        <f>BF430</f>
        <v>0</v>
      </c>
      <c r="BG429" s="26">
        <f>BG430</f>
        <v>0</v>
      </c>
      <c r="BH429" s="26">
        <f t="shared" si="1531"/>
        <v>122584.48300000001</v>
      </c>
      <c r="BI429" s="26">
        <f t="shared" si="1532"/>
        <v>99589.400000000009</v>
      </c>
      <c r="BJ429" s="26">
        <f t="shared" si="1533"/>
        <v>84344.200000000012</v>
      </c>
      <c r="BK429" s="26">
        <f>BK430</f>
        <v>0</v>
      </c>
      <c r="BL429" s="26">
        <f>BL430</f>
        <v>0</v>
      </c>
      <c r="BM429" s="26">
        <f>BM430</f>
        <v>0</v>
      </c>
      <c r="BN429" s="26">
        <f t="shared" si="1534"/>
        <v>122584.48300000001</v>
      </c>
      <c r="BO429" s="26">
        <f t="shared" si="1535"/>
        <v>99589.400000000009</v>
      </c>
      <c r="BP429" s="26">
        <f t="shared" si="1536"/>
        <v>84344.200000000012</v>
      </c>
      <c r="BQ429" s="26">
        <f>BQ430</f>
        <v>0</v>
      </c>
      <c r="BR429" s="26">
        <f>BR430</f>
        <v>0</v>
      </c>
      <c r="BS429" s="26">
        <f t="shared" si="1537"/>
        <v>122584.48300000001</v>
      </c>
      <c r="BT429" s="26">
        <f t="shared" si="1538"/>
        <v>99589.400000000009</v>
      </c>
      <c r="BU429" s="26">
        <f t="shared" si="1539"/>
        <v>84344.200000000012</v>
      </c>
      <c r="BV429" s="26">
        <f>BV430</f>
        <v>0</v>
      </c>
      <c r="BW429" s="26">
        <f>BW430</f>
        <v>0</v>
      </c>
      <c r="BX429" s="26">
        <f t="shared" si="1540"/>
        <v>122584.48300000001</v>
      </c>
      <c r="BY429" s="26">
        <f t="shared" si="1541"/>
        <v>99589.400000000009</v>
      </c>
      <c r="BZ429" s="26">
        <f t="shared" si="1542"/>
        <v>84344.200000000012</v>
      </c>
      <c r="CA429" s="26">
        <f>CA430</f>
        <v>2195.0479999999998</v>
      </c>
      <c r="CB429" s="26">
        <f>CB430</f>
        <v>0</v>
      </c>
      <c r="CC429" s="26">
        <f>CC430</f>
        <v>0</v>
      </c>
      <c r="CD429" s="26">
        <f t="shared" si="1622"/>
        <v>124779.531</v>
      </c>
      <c r="CE429" s="26">
        <f t="shared" si="1623"/>
        <v>99589.400000000009</v>
      </c>
      <c r="CF429" s="26">
        <f t="shared" si="1624"/>
        <v>84344.200000000012</v>
      </c>
      <c r="CG429" s="26">
        <f>CG430</f>
        <v>0</v>
      </c>
      <c r="CH429" s="26">
        <f>CH430</f>
        <v>0</v>
      </c>
      <c r="CI429" s="26">
        <f>CI430</f>
        <v>0</v>
      </c>
      <c r="CJ429" s="26">
        <f t="shared" si="1625"/>
        <v>124779.531</v>
      </c>
      <c r="CK429" s="26">
        <f t="shared" si="1626"/>
        <v>99589.400000000009</v>
      </c>
      <c r="CL429" s="26">
        <f t="shared" si="1627"/>
        <v>84344.200000000012</v>
      </c>
      <c r="CM429" s="26">
        <f>CM430</f>
        <v>0</v>
      </c>
      <c r="CN429" s="26">
        <f>CN430</f>
        <v>0</v>
      </c>
      <c r="CO429" s="26">
        <f>CO430</f>
        <v>0</v>
      </c>
      <c r="CP429" s="26">
        <f t="shared" si="1628"/>
        <v>124779.531</v>
      </c>
      <c r="CQ429" s="26">
        <f t="shared" si="1629"/>
        <v>99589.400000000009</v>
      </c>
      <c r="CR429" s="26">
        <f t="shared" si="1630"/>
        <v>84344.200000000012</v>
      </c>
      <c r="CS429" s="26">
        <f>CS430</f>
        <v>0</v>
      </c>
      <c r="CT429" s="19"/>
      <c r="CU429" s="35"/>
      <c r="DA429" s="1" t="s">
        <v>29</v>
      </c>
    </row>
    <row r="430" spans="1:105" ht="46.8" hidden="1" x14ac:dyDescent="0.3">
      <c r="A430" s="16" t="s">
        <v>291</v>
      </c>
      <c r="B430" s="17">
        <v>600</v>
      </c>
      <c r="C430" s="16"/>
      <c r="D430" s="16"/>
      <c r="E430" s="34" t="s">
        <v>43</v>
      </c>
      <c r="F430" s="26">
        <f t="shared" ref="F430:K430" si="1633">F431+F433</f>
        <v>98918.3</v>
      </c>
      <c r="G430" s="26">
        <f t="shared" si="1633"/>
        <v>99605.6</v>
      </c>
      <c r="H430" s="26">
        <f t="shared" si="1633"/>
        <v>99605.6</v>
      </c>
      <c r="I430" s="26">
        <f t="shared" si="1633"/>
        <v>14681.3</v>
      </c>
      <c r="J430" s="26">
        <f t="shared" si="1633"/>
        <v>-16.2</v>
      </c>
      <c r="K430" s="26">
        <f t="shared" si="1633"/>
        <v>-15261.4</v>
      </c>
      <c r="L430" s="26">
        <f t="shared" si="1507"/>
        <v>113599.6</v>
      </c>
      <c r="M430" s="26">
        <f t="shared" si="1508"/>
        <v>99589.400000000009</v>
      </c>
      <c r="N430" s="26">
        <f t="shared" si="1509"/>
        <v>84344.200000000012</v>
      </c>
      <c r="O430" s="26">
        <f>O431+O433</f>
        <v>-12490.242</v>
      </c>
      <c r="P430" s="26">
        <f>P431+P433</f>
        <v>0</v>
      </c>
      <c r="Q430" s="26">
        <f>Q431+Q433</f>
        <v>0</v>
      </c>
      <c r="R430" s="26">
        <f t="shared" si="1510"/>
        <v>101109.35800000001</v>
      </c>
      <c r="S430" s="26">
        <f t="shared" si="1511"/>
        <v>99589.400000000009</v>
      </c>
      <c r="T430" s="26">
        <f t="shared" si="1512"/>
        <v>84344.200000000012</v>
      </c>
      <c r="U430" s="26">
        <f>U431+U433</f>
        <v>0</v>
      </c>
      <c r="V430" s="26">
        <f>V431+V433</f>
        <v>0</v>
      </c>
      <c r="W430" s="26">
        <f>W431+W433</f>
        <v>0</v>
      </c>
      <c r="X430" s="26">
        <f t="shared" si="1513"/>
        <v>101109.35800000001</v>
      </c>
      <c r="Y430" s="26">
        <f t="shared" si="1514"/>
        <v>99589.400000000009</v>
      </c>
      <c r="Z430" s="26">
        <f t="shared" si="1515"/>
        <v>84344.200000000012</v>
      </c>
      <c r="AA430" s="26">
        <f>AA431+AA433</f>
        <v>0</v>
      </c>
      <c r="AB430" s="26">
        <f>AB431+AB433</f>
        <v>0</v>
      </c>
      <c r="AC430" s="26">
        <f>AC431+AC433</f>
        <v>0</v>
      </c>
      <c r="AD430" s="26">
        <f t="shared" si="1516"/>
        <v>101109.35800000001</v>
      </c>
      <c r="AE430" s="26">
        <f t="shared" si="1517"/>
        <v>99589.400000000009</v>
      </c>
      <c r="AF430" s="26">
        <f t="shared" si="1518"/>
        <v>84344.200000000012</v>
      </c>
      <c r="AG430" s="26">
        <f>AG431+AG433</f>
        <v>0</v>
      </c>
      <c r="AH430" s="26">
        <f>AH431+AH433</f>
        <v>0</v>
      </c>
      <c r="AI430" s="26">
        <f>AI431+AI433</f>
        <v>0</v>
      </c>
      <c r="AJ430" s="26">
        <f t="shared" si="1519"/>
        <v>101109.35800000001</v>
      </c>
      <c r="AK430" s="26">
        <f t="shared" si="1520"/>
        <v>99589.400000000009</v>
      </c>
      <c r="AL430" s="26">
        <f t="shared" si="1521"/>
        <v>84344.200000000012</v>
      </c>
      <c r="AM430" s="26">
        <f>AM431+AM433</f>
        <v>3000.0079999999998</v>
      </c>
      <c r="AN430" s="26">
        <f>AN431+AN433</f>
        <v>0</v>
      </c>
      <c r="AO430" s="26">
        <f>AO431+AO433</f>
        <v>0</v>
      </c>
      <c r="AP430" s="26">
        <f t="shared" si="1522"/>
        <v>104109.36600000001</v>
      </c>
      <c r="AQ430" s="26">
        <f t="shared" si="1523"/>
        <v>99589.400000000009</v>
      </c>
      <c r="AR430" s="26">
        <f t="shared" si="1524"/>
        <v>84344.200000000012</v>
      </c>
      <c r="AS430" s="26">
        <f>AS431+AS433</f>
        <v>0</v>
      </c>
      <c r="AT430" s="26">
        <f>AT431+AT433</f>
        <v>0</v>
      </c>
      <c r="AU430" s="26">
        <f>AU431+AU433</f>
        <v>0</v>
      </c>
      <c r="AV430" s="26">
        <f t="shared" si="1525"/>
        <v>104109.36600000001</v>
      </c>
      <c r="AW430" s="26">
        <f t="shared" si="1526"/>
        <v>99589.400000000009</v>
      </c>
      <c r="AX430" s="26">
        <f t="shared" si="1527"/>
        <v>84344.200000000012</v>
      </c>
      <c r="AY430" s="26">
        <f>AY431+AY433</f>
        <v>21556.442999999999</v>
      </c>
      <c r="AZ430" s="26">
        <f>AZ431+AZ433</f>
        <v>0</v>
      </c>
      <c r="BA430" s="26">
        <f>BA431+BA433</f>
        <v>0</v>
      </c>
      <c r="BB430" s="26">
        <f t="shared" si="1528"/>
        <v>125665.80900000001</v>
      </c>
      <c r="BC430" s="26">
        <f t="shared" si="1529"/>
        <v>99589.400000000009</v>
      </c>
      <c r="BD430" s="26">
        <f t="shared" si="1530"/>
        <v>84344.200000000012</v>
      </c>
      <c r="BE430" s="26">
        <f>BE431+BE433</f>
        <v>-3081.326</v>
      </c>
      <c r="BF430" s="26">
        <f>BF431+BF433</f>
        <v>0</v>
      </c>
      <c r="BG430" s="26">
        <f>BG431+BG433</f>
        <v>0</v>
      </c>
      <c r="BH430" s="26">
        <f t="shared" si="1531"/>
        <v>122584.48300000001</v>
      </c>
      <c r="BI430" s="26">
        <f t="shared" si="1532"/>
        <v>99589.400000000009</v>
      </c>
      <c r="BJ430" s="26">
        <f t="shared" si="1533"/>
        <v>84344.200000000012</v>
      </c>
      <c r="BK430" s="26">
        <f>BK431+BK433</f>
        <v>0</v>
      </c>
      <c r="BL430" s="26">
        <f>BL431+BL433</f>
        <v>0</v>
      </c>
      <c r="BM430" s="26">
        <f>BM431+BM433</f>
        <v>0</v>
      </c>
      <c r="BN430" s="26">
        <f t="shared" si="1534"/>
        <v>122584.48300000001</v>
      </c>
      <c r="BO430" s="26">
        <f t="shared" si="1535"/>
        <v>99589.400000000009</v>
      </c>
      <c r="BP430" s="26">
        <f t="shared" si="1536"/>
        <v>84344.200000000012</v>
      </c>
      <c r="BQ430" s="26">
        <f>BQ431+BQ433</f>
        <v>0</v>
      </c>
      <c r="BR430" s="26">
        <f>BR431+BR433</f>
        <v>0</v>
      </c>
      <c r="BS430" s="26">
        <f t="shared" si="1537"/>
        <v>122584.48300000001</v>
      </c>
      <c r="BT430" s="26">
        <f t="shared" si="1538"/>
        <v>99589.400000000009</v>
      </c>
      <c r="BU430" s="26">
        <f t="shared" si="1539"/>
        <v>84344.200000000012</v>
      </c>
      <c r="BV430" s="26">
        <f>BV431+BV433</f>
        <v>0</v>
      </c>
      <c r="BW430" s="26">
        <f>BW431+BW433</f>
        <v>0</v>
      </c>
      <c r="BX430" s="26">
        <f t="shared" si="1540"/>
        <v>122584.48300000001</v>
      </c>
      <c r="BY430" s="26">
        <f t="shared" si="1541"/>
        <v>99589.400000000009</v>
      </c>
      <c r="BZ430" s="26">
        <f t="shared" si="1542"/>
        <v>84344.200000000012</v>
      </c>
      <c r="CA430" s="26">
        <f>CA431+CA433</f>
        <v>2195.0479999999998</v>
      </c>
      <c r="CB430" s="26">
        <f>CB431+CB433</f>
        <v>0</v>
      </c>
      <c r="CC430" s="26">
        <f>CC431+CC433</f>
        <v>0</v>
      </c>
      <c r="CD430" s="26">
        <f t="shared" si="1622"/>
        <v>124779.531</v>
      </c>
      <c r="CE430" s="26">
        <f t="shared" si="1623"/>
        <v>99589.400000000009</v>
      </c>
      <c r="CF430" s="26">
        <f t="shared" si="1624"/>
        <v>84344.200000000012</v>
      </c>
      <c r="CG430" s="26">
        <f>CG431+CG433</f>
        <v>0</v>
      </c>
      <c r="CH430" s="26">
        <f>CH431+CH433</f>
        <v>0</v>
      </c>
      <c r="CI430" s="26">
        <f>CI431+CI433</f>
        <v>0</v>
      </c>
      <c r="CJ430" s="26">
        <f t="shared" si="1625"/>
        <v>124779.531</v>
      </c>
      <c r="CK430" s="26">
        <f t="shared" si="1626"/>
        <v>99589.400000000009</v>
      </c>
      <c r="CL430" s="26">
        <f t="shared" si="1627"/>
        <v>84344.200000000012</v>
      </c>
      <c r="CM430" s="26">
        <f>CM431+CM433</f>
        <v>0</v>
      </c>
      <c r="CN430" s="26">
        <f>CN431+CN433</f>
        <v>0</v>
      </c>
      <c r="CO430" s="26">
        <f>CO431+CO433</f>
        <v>0</v>
      </c>
      <c r="CP430" s="26">
        <f t="shared" si="1628"/>
        <v>124779.531</v>
      </c>
      <c r="CQ430" s="26">
        <f t="shared" si="1629"/>
        <v>99589.400000000009</v>
      </c>
      <c r="CR430" s="26">
        <f t="shared" si="1630"/>
        <v>84344.200000000012</v>
      </c>
      <c r="CS430" s="26">
        <f>CS431+CS433</f>
        <v>0</v>
      </c>
      <c r="CT430" s="19"/>
      <c r="CU430" s="35"/>
      <c r="CY430" s="1" t="s">
        <v>27</v>
      </c>
    </row>
    <row r="431" spans="1:105" hidden="1" x14ac:dyDescent="0.3">
      <c r="A431" s="16" t="s">
        <v>291</v>
      </c>
      <c r="B431" s="17">
        <v>610</v>
      </c>
      <c r="C431" s="16"/>
      <c r="D431" s="16"/>
      <c r="E431" s="34" t="s">
        <v>102</v>
      </c>
      <c r="F431" s="26">
        <f t="shared" ref="F431:K431" si="1634">F432</f>
        <v>78719.7</v>
      </c>
      <c r="G431" s="26">
        <f t="shared" si="1634"/>
        <v>8357.1</v>
      </c>
      <c r="H431" s="26">
        <f t="shared" si="1634"/>
        <v>2891.4</v>
      </c>
      <c r="I431" s="26">
        <f t="shared" si="1634"/>
        <v>0</v>
      </c>
      <c r="J431" s="26">
        <f t="shared" si="1634"/>
        <v>0</v>
      </c>
      <c r="K431" s="26">
        <f t="shared" si="1634"/>
        <v>0</v>
      </c>
      <c r="L431" s="26">
        <f t="shared" si="1507"/>
        <v>78719.7</v>
      </c>
      <c r="M431" s="26">
        <f t="shared" si="1508"/>
        <v>8357.1</v>
      </c>
      <c r="N431" s="26">
        <f t="shared" si="1509"/>
        <v>2891.4</v>
      </c>
      <c r="O431" s="26">
        <f>O432</f>
        <v>0</v>
      </c>
      <c r="P431" s="26">
        <f>P432</f>
        <v>0</v>
      </c>
      <c r="Q431" s="26">
        <f>Q432</f>
        <v>0</v>
      </c>
      <c r="R431" s="26">
        <f t="shared" si="1510"/>
        <v>78719.7</v>
      </c>
      <c r="S431" s="26">
        <f t="shared" si="1511"/>
        <v>8357.1</v>
      </c>
      <c r="T431" s="26">
        <f t="shared" si="1512"/>
        <v>2891.4</v>
      </c>
      <c r="U431" s="26">
        <f>U432</f>
        <v>0</v>
      </c>
      <c r="V431" s="26">
        <f>V432</f>
        <v>0</v>
      </c>
      <c r="W431" s="26">
        <f>W432</f>
        <v>0</v>
      </c>
      <c r="X431" s="26">
        <f t="shared" si="1513"/>
        <v>78719.7</v>
      </c>
      <c r="Y431" s="26">
        <f t="shared" si="1514"/>
        <v>8357.1</v>
      </c>
      <c r="Z431" s="26">
        <f t="shared" si="1515"/>
        <v>2891.4</v>
      </c>
      <c r="AA431" s="26">
        <f>AA432</f>
        <v>0</v>
      </c>
      <c r="AB431" s="26">
        <f>AB432</f>
        <v>0</v>
      </c>
      <c r="AC431" s="26">
        <f>AC432</f>
        <v>0</v>
      </c>
      <c r="AD431" s="26">
        <f t="shared" si="1516"/>
        <v>78719.7</v>
      </c>
      <c r="AE431" s="26">
        <f t="shared" si="1517"/>
        <v>8357.1</v>
      </c>
      <c r="AF431" s="26">
        <f t="shared" si="1518"/>
        <v>2891.4</v>
      </c>
      <c r="AG431" s="26">
        <f>AG432</f>
        <v>0</v>
      </c>
      <c r="AH431" s="26">
        <f>AH432</f>
        <v>0</v>
      </c>
      <c r="AI431" s="26">
        <f>AI432</f>
        <v>0</v>
      </c>
      <c r="AJ431" s="26">
        <f t="shared" si="1519"/>
        <v>78719.7</v>
      </c>
      <c r="AK431" s="26">
        <f t="shared" si="1520"/>
        <v>8357.1</v>
      </c>
      <c r="AL431" s="26">
        <f t="shared" si="1521"/>
        <v>2891.4</v>
      </c>
      <c r="AM431" s="26">
        <f>AM432</f>
        <v>0</v>
      </c>
      <c r="AN431" s="26">
        <f>AN432</f>
        <v>0</v>
      </c>
      <c r="AO431" s="26">
        <f>AO432</f>
        <v>0</v>
      </c>
      <c r="AP431" s="26">
        <f t="shared" si="1522"/>
        <v>78719.7</v>
      </c>
      <c r="AQ431" s="26">
        <f t="shared" si="1523"/>
        <v>8357.1</v>
      </c>
      <c r="AR431" s="26">
        <f t="shared" si="1524"/>
        <v>2891.4</v>
      </c>
      <c r="AS431" s="26">
        <f>AS432</f>
        <v>0</v>
      </c>
      <c r="AT431" s="26">
        <f>AT432</f>
        <v>0</v>
      </c>
      <c r="AU431" s="26">
        <f>AU432</f>
        <v>0</v>
      </c>
      <c r="AV431" s="26">
        <f t="shared" si="1525"/>
        <v>78719.7</v>
      </c>
      <c r="AW431" s="26">
        <f t="shared" si="1526"/>
        <v>8357.1</v>
      </c>
      <c r="AX431" s="26">
        <f t="shared" si="1527"/>
        <v>2891.4</v>
      </c>
      <c r="AY431" s="26">
        <f>AY432</f>
        <v>10573.688</v>
      </c>
      <c r="AZ431" s="26">
        <f>AZ432</f>
        <v>0</v>
      </c>
      <c r="BA431" s="26">
        <f>BA432</f>
        <v>0</v>
      </c>
      <c r="BB431" s="26">
        <f t="shared" si="1528"/>
        <v>89293.387999999992</v>
      </c>
      <c r="BC431" s="26">
        <f t="shared" si="1529"/>
        <v>8357.1</v>
      </c>
      <c r="BD431" s="26">
        <f t="shared" si="1530"/>
        <v>2891.4</v>
      </c>
      <c r="BE431" s="26">
        <f>BE432</f>
        <v>0</v>
      </c>
      <c r="BF431" s="26">
        <f>BF432</f>
        <v>0</v>
      </c>
      <c r="BG431" s="26">
        <f>BG432</f>
        <v>0</v>
      </c>
      <c r="BH431" s="26">
        <f t="shared" si="1531"/>
        <v>89293.387999999992</v>
      </c>
      <c r="BI431" s="26">
        <f t="shared" si="1532"/>
        <v>8357.1</v>
      </c>
      <c r="BJ431" s="26">
        <f t="shared" si="1533"/>
        <v>2891.4</v>
      </c>
      <c r="BK431" s="26">
        <f>BK432</f>
        <v>0</v>
      </c>
      <c r="BL431" s="26">
        <f>BL432</f>
        <v>0</v>
      </c>
      <c r="BM431" s="26">
        <f>BM432</f>
        <v>0</v>
      </c>
      <c r="BN431" s="26">
        <f t="shared" si="1534"/>
        <v>89293.387999999992</v>
      </c>
      <c r="BO431" s="26">
        <f t="shared" si="1535"/>
        <v>8357.1</v>
      </c>
      <c r="BP431" s="26">
        <f t="shared" si="1536"/>
        <v>2891.4</v>
      </c>
      <c r="BQ431" s="26">
        <f>BQ432</f>
        <v>0</v>
      </c>
      <c r="BR431" s="26">
        <f>BR432</f>
        <v>0</v>
      </c>
      <c r="BS431" s="26">
        <f t="shared" si="1537"/>
        <v>89293.387999999992</v>
      </c>
      <c r="BT431" s="26">
        <f t="shared" si="1538"/>
        <v>8357.1</v>
      </c>
      <c r="BU431" s="26">
        <f t="shared" si="1539"/>
        <v>2891.4</v>
      </c>
      <c r="BV431" s="26">
        <f>BV432</f>
        <v>0</v>
      </c>
      <c r="BW431" s="26">
        <f>BW432</f>
        <v>0</v>
      </c>
      <c r="BX431" s="26">
        <f t="shared" si="1540"/>
        <v>89293.387999999992</v>
      </c>
      <c r="BY431" s="26">
        <f t="shared" si="1541"/>
        <v>8357.1</v>
      </c>
      <c r="BZ431" s="26">
        <f t="shared" si="1542"/>
        <v>2891.4</v>
      </c>
      <c r="CA431" s="26">
        <f>CA432</f>
        <v>-13.318</v>
      </c>
      <c r="CB431" s="26">
        <f>CB432</f>
        <v>0</v>
      </c>
      <c r="CC431" s="26">
        <f>CC432</f>
        <v>0</v>
      </c>
      <c r="CD431" s="26">
        <f t="shared" si="1622"/>
        <v>89280.069999999992</v>
      </c>
      <c r="CE431" s="26">
        <f t="shared" si="1623"/>
        <v>8357.1</v>
      </c>
      <c r="CF431" s="26">
        <f t="shared" si="1624"/>
        <v>2891.4</v>
      </c>
      <c r="CG431" s="26">
        <f>CG432</f>
        <v>0</v>
      </c>
      <c r="CH431" s="26">
        <f>CH432</f>
        <v>0</v>
      </c>
      <c r="CI431" s="26">
        <f>CI432</f>
        <v>0</v>
      </c>
      <c r="CJ431" s="26">
        <f t="shared" si="1625"/>
        <v>89280.069999999992</v>
      </c>
      <c r="CK431" s="26">
        <f t="shared" si="1626"/>
        <v>8357.1</v>
      </c>
      <c r="CL431" s="26">
        <f t="shared" si="1627"/>
        <v>2891.4</v>
      </c>
      <c r="CM431" s="26">
        <f>CM432</f>
        <v>0</v>
      </c>
      <c r="CN431" s="26">
        <f>CN432</f>
        <v>0</v>
      </c>
      <c r="CO431" s="26">
        <f>CO432</f>
        <v>0</v>
      </c>
      <c r="CP431" s="26">
        <f t="shared" si="1628"/>
        <v>89280.069999999992</v>
      </c>
      <c r="CQ431" s="26">
        <f t="shared" si="1629"/>
        <v>8357.1</v>
      </c>
      <c r="CR431" s="26">
        <f t="shared" si="1630"/>
        <v>2891.4</v>
      </c>
      <c r="CS431" s="26">
        <f>CS432</f>
        <v>0</v>
      </c>
      <c r="CT431" s="19"/>
      <c r="CU431" s="35"/>
      <c r="CZ431" s="1" t="s">
        <v>28</v>
      </c>
    </row>
    <row r="432" spans="1:105" hidden="1" x14ac:dyDescent="0.3">
      <c r="A432" s="16" t="s">
        <v>291</v>
      </c>
      <c r="B432" s="17">
        <v>610</v>
      </c>
      <c r="C432" s="16" t="s">
        <v>276</v>
      </c>
      <c r="D432" s="16" t="s">
        <v>65</v>
      </c>
      <c r="E432" s="34" t="s">
        <v>277</v>
      </c>
      <c r="F432" s="26">
        <v>78719.7</v>
      </c>
      <c r="G432" s="26">
        <v>8357.1</v>
      </c>
      <c r="H432" s="26">
        <v>2891.4</v>
      </c>
      <c r="I432" s="26"/>
      <c r="J432" s="26"/>
      <c r="K432" s="26"/>
      <c r="L432" s="26">
        <f t="shared" si="1507"/>
        <v>78719.7</v>
      </c>
      <c r="M432" s="26">
        <f t="shared" si="1508"/>
        <v>8357.1</v>
      </c>
      <c r="N432" s="26">
        <f t="shared" si="1509"/>
        <v>2891.4</v>
      </c>
      <c r="O432" s="26"/>
      <c r="P432" s="26"/>
      <c r="Q432" s="26"/>
      <c r="R432" s="26">
        <f t="shared" si="1510"/>
        <v>78719.7</v>
      </c>
      <c r="S432" s="26">
        <f t="shared" si="1511"/>
        <v>8357.1</v>
      </c>
      <c r="T432" s="26">
        <f t="shared" si="1512"/>
        <v>2891.4</v>
      </c>
      <c r="U432" s="26"/>
      <c r="V432" s="26"/>
      <c r="W432" s="26"/>
      <c r="X432" s="26">
        <f t="shared" si="1513"/>
        <v>78719.7</v>
      </c>
      <c r="Y432" s="26">
        <f t="shared" si="1514"/>
        <v>8357.1</v>
      </c>
      <c r="Z432" s="26">
        <f t="shared" si="1515"/>
        <v>2891.4</v>
      </c>
      <c r="AA432" s="26"/>
      <c r="AB432" s="26"/>
      <c r="AC432" s="26"/>
      <c r="AD432" s="26">
        <f t="shared" si="1516"/>
        <v>78719.7</v>
      </c>
      <c r="AE432" s="26">
        <f t="shared" si="1517"/>
        <v>8357.1</v>
      </c>
      <c r="AF432" s="26">
        <f t="shared" si="1518"/>
        <v>2891.4</v>
      </c>
      <c r="AG432" s="26"/>
      <c r="AH432" s="26"/>
      <c r="AI432" s="26"/>
      <c r="AJ432" s="26">
        <f t="shared" si="1519"/>
        <v>78719.7</v>
      </c>
      <c r="AK432" s="26">
        <f t="shared" si="1520"/>
        <v>8357.1</v>
      </c>
      <c r="AL432" s="26">
        <f t="shared" si="1521"/>
        <v>2891.4</v>
      </c>
      <c r="AM432" s="26"/>
      <c r="AN432" s="26"/>
      <c r="AO432" s="26"/>
      <c r="AP432" s="26">
        <f t="shared" si="1522"/>
        <v>78719.7</v>
      </c>
      <c r="AQ432" s="26">
        <f t="shared" si="1523"/>
        <v>8357.1</v>
      </c>
      <c r="AR432" s="26">
        <f t="shared" si="1524"/>
        <v>2891.4</v>
      </c>
      <c r="AS432" s="26"/>
      <c r="AT432" s="26"/>
      <c r="AU432" s="26"/>
      <c r="AV432" s="26">
        <f t="shared" si="1525"/>
        <v>78719.7</v>
      </c>
      <c r="AW432" s="26">
        <f t="shared" si="1526"/>
        <v>8357.1</v>
      </c>
      <c r="AX432" s="26">
        <f t="shared" si="1527"/>
        <v>2891.4</v>
      </c>
      <c r="AY432" s="26">
        <v>10573.688</v>
      </c>
      <c r="AZ432" s="26"/>
      <c r="BA432" s="26"/>
      <c r="BB432" s="26">
        <f t="shared" si="1528"/>
        <v>89293.387999999992</v>
      </c>
      <c r="BC432" s="26">
        <f t="shared" si="1529"/>
        <v>8357.1</v>
      </c>
      <c r="BD432" s="26">
        <f t="shared" si="1530"/>
        <v>2891.4</v>
      </c>
      <c r="BE432" s="26"/>
      <c r="BF432" s="26"/>
      <c r="BG432" s="26"/>
      <c r="BH432" s="26">
        <f t="shared" si="1531"/>
        <v>89293.387999999992</v>
      </c>
      <c r="BI432" s="26">
        <f t="shared" si="1532"/>
        <v>8357.1</v>
      </c>
      <c r="BJ432" s="26">
        <f t="shared" si="1533"/>
        <v>2891.4</v>
      </c>
      <c r="BK432" s="26"/>
      <c r="BL432" s="26"/>
      <c r="BM432" s="26"/>
      <c r="BN432" s="26">
        <f t="shared" si="1534"/>
        <v>89293.387999999992</v>
      </c>
      <c r="BO432" s="26">
        <f t="shared" si="1535"/>
        <v>8357.1</v>
      </c>
      <c r="BP432" s="26">
        <f t="shared" si="1536"/>
        <v>2891.4</v>
      </c>
      <c r="BQ432" s="26"/>
      <c r="BR432" s="26"/>
      <c r="BS432" s="26">
        <f t="shared" si="1537"/>
        <v>89293.387999999992</v>
      </c>
      <c r="BT432" s="26">
        <f t="shared" si="1538"/>
        <v>8357.1</v>
      </c>
      <c r="BU432" s="26">
        <f t="shared" si="1539"/>
        <v>2891.4</v>
      </c>
      <c r="BV432" s="26"/>
      <c r="BW432" s="26"/>
      <c r="BX432" s="26">
        <f t="shared" si="1540"/>
        <v>89293.387999999992</v>
      </c>
      <c r="BY432" s="26">
        <f t="shared" si="1541"/>
        <v>8357.1</v>
      </c>
      <c r="BZ432" s="26">
        <f t="shared" si="1542"/>
        <v>2891.4</v>
      </c>
      <c r="CA432" s="26">
        <v>-13.318</v>
      </c>
      <c r="CB432" s="26"/>
      <c r="CC432" s="26"/>
      <c r="CD432" s="26">
        <f t="shared" si="1622"/>
        <v>89280.069999999992</v>
      </c>
      <c r="CE432" s="26">
        <f t="shared" si="1623"/>
        <v>8357.1</v>
      </c>
      <c r="CF432" s="26">
        <f t="shared" si="1624"/>
        <v>2891.4</v>
      </c>
      <c r="CG432" s="26"/>
      <c r="CH432" s="26"/>
      <c r="CI432" s="26"/>
      <c r="CJ432" s="26">
        <f t="shared" si="1625"/>
        <v>89280.069999999992</v>
      </c>
      <c r="CK432" s="26">
        <f t="shared" si="1626"/>
        <v>8357.1</v>
      </c>
      <c r="CL432" s="26">
        <f t="shared" si="1627"/>
        <v>2891.4</v>
      </c>
      <c r="CM432" s="26"/>
      <c r="CN432" s="26"/>
      <c r="CO432" s="26"/>
      <c r="CP432" s="26">
        <f t="shared" si="1628"/>
        <v>89280.069999999992</v>
      </c>
      <c r="CQ432" s="26">
        <f t="shared" si="1629"/>
        <v>8357.1</v>
      </c>
      <c r="CR432" s="26">
        <f t="shared" si="1630"/>
        <v>2891.4</v>
      </c>
      <c r="CS432" s="26"/>
      <c r="CT432" s="19"/>
      <c r="CU432" s="35"/>
    </row>
    <row r="433" spans="1:105" hidden="1" x14ac:dyDescent="0.3">
      <c r="A433" s="16" t="s">
        <v>291</v>
      </c>
      <c r="B433" s="17">
        <v>620</v>
      </c>
      <c r="C433" s="16"/>
      <c r="D433" s="16"/>
      <c r="E433" s="34" t="s">
        <v>44</v>
      </c>
      <c r="F433" s="26">
        <f t="shared" ref="F433:K433" si="1635">F434+F435</f>
        <v>20198.600000000002</v>
      </c>
      <c r="G433" s="26">
        <f t="shared" si="1635"/>
        <v>91248.5</v>
      </c>
      <c r="H433" s="26">
        <f t="shared" si="1635"/>
        <v>96714.200000000012</v>
      </c>
      <c r="I433" s="26">
        <f t="shared" si="1635"/>
        <v>14681.3</v>
      </c>
      <c r="J433" s="26">
        <f t="shared" si="1635"/>
        <v>-16.2</v>
      </c>
      <c r="K433" s="26">
        <f t="shared" si="1635"/>
        <v>-15261.4</v>
      </c>
      <c r="L433" s="26">
        <f t="shared" si="1507"/>
        <v>34879.9</v>
      </c>
      <c r="M433" s="26">
        <f t="shared" si="1508"/>
        <v>91232.3</v>
      </c>
      <c r="N433" s="26">
        <f t="shared" si="1509"/>
        <v>81452.800000000017</v>
      </c>
      <c r="O433" s="26">
        <f>O434+O435</f>
        <v>-12490.242</v>
      </c>
      <c r="P433" s="26">
        <f>P434+P435</f>
        <v>0</v>
      </c>
      <c r="Q433" s="26">
        <f>Q434+Q435</f>
        <v>0</v>
      </c>
      <c r="R433" s="26">
        <f t="shared" si="1510"/>
        <v>22389.658000000003</v>
      </c>
      <c r="S433" s="26">
        <f t="shared" si="1511"/>
        <v>91232.3</v>
      </c>
      <c r="T433" s="26">
        <f t="shared" si="1512"/>
        <v>81452.800000000017</v>
      </c>
      <c r="U433" s="26">
        <f>U434+U435</f>
        <v>0</v>
      </c>
      <c r="V433" s="26">
        <f>V434+V435</f>
        <v>0</v>
      </c>
      <c r="W433" s="26">
        <f>W434+W435</f>
        <v>0</v>
      </c>
      <c r="X433" s="26">
        <f t="shared" si="1513"/>
        <v>22389.658000000003</v>
      </c>
      <c r="Y433" s="26">
        <f t="shared" si="1514"/>
        <v>91232.3</v>
      </c>
      <c r="Z433" s="26">
        <f t="shared" si="1515"/>
        <v>81452.800000000017</v>
      </c>
      <c r="AA433" s="26">
        <f>AA434+AA435</f>
        <v>0</v>
      </c>
      <c r="AB433" s="26">
        <f>AB434+AB435</f>
        <v>0</v>
      </c>
      <c r="AC433" s="26">
        <f>AC434+AC435</f>
        <v>0</v>
      </c>
      <c r="AD433" s="26">
        <f t="shared" si="1516"/>
        <v>22389.658000000003</v>
      </c>
      <c r="AE433" s="26">
        <f t="shared" si="1517"/>
        <v>91232.3</v>
      </c>
      <c r="AF433" s="26">
        <f t="shared" si="1518"/>
        <v>81452.800000000017</v>
      </c>
      <c r="AG433" s="26">
        <f>AG434+AG435</f>
        <v>0</v>
      </c>
      <c r="AH433" s="26">
        <f>AH434+AH435</f>
        <v>0</v>
      </c>
      <c r="AI433" s="26">
        <f>AI434+AI435</f>
        <v>0</v>
      </c>
      <c r="AJ433" s="26">
        <f t="shared" si="1519"/>
        <v>22389.658000000003</v>
      </c>
      <c r="AK433" s="26">
        <f t="shared" si="1520"/>
        <v>91232.3</v>
      </c>
      <c r="AL433" s="26">
        <f t="shared" si="1521"/>
        <v>81452.800000000017</v>
      </c>
      <c r="AM433" s="26">
        <f>AM434+AM435</f>
        <v>3000.0079999999998</v>
      </c>
      <c r="AN433" s="26">
        <f>AN434+AN435</f>
        <v>0</v>
      </c>
      <c r="AO433" s="26">
        <f>AO434+AO435</f>
        <v>0</v>
      </c>
      <c r="AP433" s="26">
        <f t="shared" si="1522"/>
        <v>25389.666000000005</v>
      </c>
      <c r="AQ433" s="26">
        <f t="shared" si="1523"/>
        <v>91232.3</v>
      </c>
      <c r="AR433" s="26">
        <f t="shared" si="1524"/>
        <v>81452.800000000017</v>
      </c>
      <c r="AS433" s="26">
        <f>AS434+AS435</f>
        <v>0</v>
      </c>
      <c r="AT433" s="26">
        <f>AT434+AT435</f>
        <v>0</v>
      </c>
      <c r="AU433" s="26">
        <f>AU434+AU435</f>
        <v>0</v>
      </c>
      <c r="AV433" s="26">
        <f t="shared" si="1525"/>
        <v>25389.666000000005</v>
      </c>
      <c r="AW433" s="26">
        <f t="shared" si="1526"/>
        <v>91232.3</v>
      </c>
      <c r="AX433" s="26">
        <f t="shared" si="1527"/>
        <v>81452.800000000017</v>
      </c>
      <c r="AY433" s="26">
        <f>AY434+AY435</f>
        <v>10982.755000000001</v>
      </c>
      <c r="AZ433" s="26">
        <f>AZ434+AZ435</f>
        <v>0</v>
      </c>
      <c r="BA433" s="26">
        <f>BA434+BA435</f>
        <v>0</v>
      </c>
      <c r="BB433" s="26">
        <f t="shared" si="1528"/>
        <v>36372.421000000002</v>
      </c>
      <c r="BC433" s="26">
        <f t="shared" si="1529"/>
        <v>91232.3</v>
      </c>
      <c r="BD433" s="26">
        <f t="shared" si="1530"/>
        <v>81452.800000000017</v>
      </c>
      <c r="BE433" s="26">
        <f>BE434+BE435</f>
        <v>-3081.326</v>
      </c>
      <c r="BF433" s="26">
        <f>BF434+BF435</f>
        <v>0</v>
      </c>
      <c r="BG433" s="26">
        <f>BG434+BG435</f>
        <v>0</v>
      </c>
      <c r="BH433" s="26">
        <f t="shared" si="1531"/>
        <v>33291.095000000001</v>
      </c>
      <c r="BI433" s="26">
        <f t="shared" si="1532"/>
        <v>91232.3</v>
      </c>
      <c r="BJ433" s="26">
        <f t="shared" si="1533"/>
        <v>81452.800000000017</v>
      </c>
      <c r="BK433" s="26">
        <f>BK434+BK435</f>
        <v>0</v>
      </c>
      <c r="BL433" s="26">
        <f>BL434+BL435</f>
        <v>0</v>
      </c>
      <c r="BM433" s="26">
        <f>BM434+BM435</f>
        <v>0</v>
      </c>
      <c r="BN433" s="26">
        <f t="shared" si="1534"/>
        <v>33291.095000000001</v>
      </c>
      <c r="BO433" s="26">
        <f t="shared" si="1535"/>
        <v>91232.3</v>
      </c>
      <c r="BP433" s="26">
        <f t="shared" si="1536"/>
        <v>81452.800000000017</v>
      </c>
      <c r="BQ433" s="26">
        <f>BQ434+BQ435</f>
        <v>0</v>
      </c>
      <c r="BR433" s="26">
        <f>BR434+BR435</f>
        <v>0</v>
      </c>
      <c r="BS433" s="26">
        <f t="shared" si="1537"/>
        <v>33291.095000000001</v>
      </c>
      <c r="BT433" s="26">
        <f t="shared" si="1538"/>
        <v>91232.3</v>
      </c>
      <c r="BU433" s="26">
        <f t="shared" si="1539"/>
        <v>81452.800000000017</v>
      </c>
      <c r="BV433" s="26">
        <f>BV434+BV435</f>
        <v>0</v>
      </c>
      <c r="BW433" s="26">
        <f>BW434+BW435</f>
        <v>0</v>
      </c>
      <c r="BX433" s="26">
        <f t="shared" si="1540"/>
        <v>33291.095000000001</v>
      </c>
      <c r="BY433" s="26">
        <f t="shared" si="1541"/>
        <v>91232.3</v>
      </c>
      <c r="BZ433" s="26">
        <f t="shared" si="1542"/>
        <v>81452.800000000017</v>
      </c>
      <c r="CA433" s="26">
        <f>CA434+CA435</f>
        <v>2208.366</v>
      </c>
      <c r="CB433" s="26">
        <f>CB434+CB435</f>
        <v>0</v>
      </c>
      <c r="CC433" s="26">
        <f>CC434+CC435</f>
        <v>0</v>
      </c>
      <c r="CD433" s="26">
        <f t="shared" si="1622"/>
        <v>35499.461000000003</v>
      </c>
      <c r="CE433" s="26">
        <f t="shared" si="1623"/>
        <v>91232.3</v>
      </c>
      <c r="CF433" s="26">
        <f t="shared" si="1624"/>
        <v>81452.800000000017</v>
      </c>
      <c r="CG433" s="26">
        <f>CG434+CG435</f>
        <v>0</v>
      </c>
      <c r="CH433" s="26">
        <f>CH434+CH435</f>
        <v>0</v>
      </c>
      <c r="CI433" s="26">
        <f>CI434+CI435</f>
        <v>0</v>
      </c>
      <c r="CJ433" s="26">
        <f t="shared" si="1625"/>
        <v>35499.461000000003</v>
      </c>
      <c r="CK433" s="26">
        <f t="shared" si="1626"/>
        <v>91232.3</v>
      </c>
      <c r="CL433" s="26">
        <f t="shared" si="1627"/>
        <v>81452.800000000017</v>
      </c>
      <c r="CM433" s="26">
        <f>CM434+CM435</f>
        <v>0</v>
      </c>
      <c r="CN433" s="26">
        <f>CN434+CN435</f>
        <v>0</v>
      </c>
      <c r="CO433" s="26">
        <f>CO434+CO435</f>
        <v>0</v>
      </c>
      <c r="CP433" s="26">
        <f t="shared" si="1628"/>
        <v>35499.461000000003</v>
      </c>
      <c r="CQ433" s="26">
        <f t="shared" si="1629"/>
        <v>91232.3</v>
      </c>
      <c r="CR433" s="26">
        <f t="shared" si="1630"/>
        <v>81452.800000000017</v>
      </c>
      <c r="CS433" s="26">
        <f>CS434+CS435</f>
        <v>0</v>
      </c>
      <c r="CT433" s="19"/>
      <c r="CU433" s="35"/>
      <c r="CZ433" s="1" t="s">
        <v>28</v>
      </c>
    </row>
    <row r="434" spans="1:105" hidden="1" x14ac:dyDescent="0.3">
      <c r="A434" s="16" t="s">
        <v>291</v>
      </c>
      <c r="B434" s="17">
        <v>620</v>
      </c>
      <c r="C434" s="16" t="s">
        <v>276</v>
      </c>
      <c r="D434" s="16" t="s">
        <v>40</v>
      </c>
      <c r="E434" s="34" t="s">
        <v>289</v>
      </c>
      <c r="F434" s="37">
        <v>3562.4</v>
      </c>
      <c r="G434" s="37">
        <v>81435.8</v>
      </c>
      <c r="H434" s="37">
        <v>18910.400000000001</v>
      </c>
      <c r="I434" s="37">
        <v>14681.3</v>
      </c>
      <c r="J434" s="37">
        <v>-16.2</v>
      </c>
      <c r="K434" s="37">
        <f>-14681.3-287.9</f>
        <v>-14969.199999999999</v>
      </c>
      <c r="L434" s="37">
        <f t="shared" si="1507"/>
        <v>18243.7</v>
      </c>
      <c r="M434" s="37">
        <f t="shared" si="1508"/>
        <v>81419.600000000006</v>
      </c>
      <c r="N434" s="37">
        <f t="shared" si="1509"/>
        <v>3941.2000000000025</v>
      </c>
      <c r="O434" s="37">
        <f>1903.158-14393.4</f>
        <v>-12490.242</v>
      </c>
      <c r="P434" s="37"/>
      <c r="Q434" s="37"/>
      <c r="R434" s="37">
        <f t="shared" si="1510"/>
        <v>5753.4580000000005</v>
      </c>
      <c r="S434" s="37">
        <f t="shared" si="1511"/>
        <v>81419.600000000006</v>
      </c>
      <c r="T434" s="37">
        <f t="shared" si="1512"/>
        <v>3941.2000000000025</v>
      </c>
      <c r="U434" s="37"/>
      <c r="V434" s="37"/>
      <c r="W434" s="37"/>
      <c r="X434" s="37">
        <f t="shared" si="1513"/>
        <v>5753.4580000000005</v>
      </c>
      <c r="Y434" s="37">
        <f t="shared" si="1514"/>
        <v>81419.600000000006</v>
      </c>
      <c r="Z434" s="37">
        <f t="shared" si="1515"/>
        <v>3941.2000000000025</v>
      </c>
      <c r="AA434" s="37"/>
      <c r="AB434" s="37"/>
      <c r="AC434" s="37"/>
      <c r="AD434" s="37">
        <f t="shared" si="1516"/>
        <v>5753.4580000000005</v>
      </c>
      <c r="AE434" s="37">
        <f t="shared" si="1517"/>
        <v>81419.600000000006</v>
      </c>
      <c r="AF434" s="37">
        <f t="shared" si="1518"/>
        <v>3941.2000000000025</v>
      </c>
      <c r="AG434" s="37"/>
      <c r="AH434" s="37"/>
      <c r="AI434" s="37"/>
      <c r="AJ434" s="37">
        <f t="shared" si="1519"/>
        <v>5753.4580000000005</v>
      </c>
      <c r="AK434" s="37">
        <f t="shared" si="1520"/>
        <v>81419.600000000006</v>
      </c>
      <c r="AL434" s="37">
        <f t="shared" si="1521"/>
        <v>3941.2000000000025</v>
      </c>
      <c r="AM434" s="37">
        <v>3000.0079999999998</v>
      </c>
      <c r="AN434" s="37"/>
      <c r="AO434" s="37"/>
      <c r="AP434" s="37">
        <f t="shared" si="1522"/>
        <v>8753.4660000000003</v>
      </c>
      <c r="AQ434" s="37">
        <f t="shared" si="1523"/>
        <v>81419.600000000006</v>
      </c>
      <c r="AR434" s="37">
        <f t="shared" si="1524"/>
        <v>3941.2000000000025</v>
      </c>
      <c r="AS434" s="37"/>
      <c r="AT434" s="37"/>
      <c r="AU434" s="37"/>
      <c r="AV434" s="37">
        <f t="shared" si="1525"/>
        <v>8753.4660000000003</v>
      </c>
      <c r="AW434" s="37">
        <f t="shared" si="1526"/>
        <v>81419.600000000006</v>
      </c>
      <c r="AX434" s="37">
        <f t="shared" si="1527"/>
        <v>3941.2000000000025</v>
      </c>
      <c r="AY434" s="37">
        <f>3081.326+989.825</f>
        <v>4071.1509999999998</v>
      </c>
      <c r="AZ434" s="37"/>
      <c r="BA434" s="37"/>
      <c r="BB434" s="37">
        <f t="shared" si="1528"/>
        <v>12824.617</v>
      </c>
      <c r="BC434" s="37">
        <f t="shared" si="1529"/>
        <v>81419.600000000006</v>
      </c>
      <c r="BD434" s="37">
        <f t="shared" si="1530"/>
        <v>3941.2000000000025</v>
      </c>
      <c r="BE434" s="37">
        <v>-3081.326</v>
      </c>
      <c r="BF434" s="37"/>
      <c r="BG434" s="37"/>
      <c r="BH434" s="37">
        <f t="shared" si="1531"/>
        <v>9743.2910000000011</v>
      </c>
      <c r="BI434" s="37">
        <f t="shared" si="1532"/>
        <v>81419.600000000006</v>
      </c>
      <c r="BJ434" s="37">
        <f t="shared" si="1533"/>
        <v>3941.2000000000025</v>
      </c>
      <c r="BK434" s="37"/>
      <c r="BL434" s="37"/>
      <c r="BM434" s="37"/>
      <c r="BN434" s="37">
        <f t="shared" si="1534"/>
        <v>9743.2910000000011</v>
      </c>
      <c r="BO434" s="37">
        <f t="shared" si="1535"/>
        <v>81419.600000000006</v>
      </c>
      <c r="BP434" s="37">
        <f t="shared" si="1536"/>
        <v>3941.2000000000025</v>
      </c>
      <c r="BQ434" s="37"/>
      <c r="BR434" s="37"/>
      <c r="BS434" s="26">
        <f t="shared" si="1537"/>
        <v>9743.2910000000011</v>
      </c>
      <c r="BT434" s="26">
        <f t="shared" si="1538"/>
        <v>81419.600000000006</v>
      </c>
      <c r="BU434" s="26">
        <f t="shared" si="1539"/>
        <v>3941.2000000000025</v>
      </c>
      <c r="BV434" s="37"/>
      <c r="BW434" s="37"/>
      <c r="BX434" s="37">
        <f t="shared" si="1540"/>
        <v>9743.2910000000011</v>
      </c>
      <c r="BY434" s="37">
        <f t="shared" si="1541"/>
        <v>81419.600000000006</v>
      </c>
      <c r="BZ434" s="37">
        <f t="shared" si="1542"/>
        <v>3941.2000000000025</v>
      </c>
      <c r="CA434" s="37"/>
      <c r="CB434" s="37"/>
      <c r="CC434" s="37"/>
      <c r="CD434" s="37">
        <f t="shared" si="1622"/>
        <v>9743.2910000000011</v>
      </c>
      <c r="CE434" s="37">
        <f t="shared" si="1623"/>
        <v>81419.600000000006</v>
      </c>
      <c r="CF434" s="37">
        <f t="shared" si="1624"/>
        <v>3941.2000000000025</v>
      </c>
      <c r="CG434" s="37"/>
      <c r="CH434" s="37"/>
      <c r="CI434" s="37"/>
      <c r="CJ434" s="37">
        <f t="shared" si="1625"/>
        <v>9743.2910000000011</v>
      </c>
      <c r="CK434" s="37">
        <f t="shared" si="1626"/>
        <v>81419.600000000006</v>
      </c>
      <c r="CL434" s="37">
        <f t="shared" si="1627"/>
        <v>3941.2000000000025</v>
      </c>
      <c r="CM434" s="37"/>
      <c r="CN434" s="37"/>
      <c r="CO434" s="37"/>
      <c r="CP434" s="37">
        <f t="shared" si="1628"/>
        <v>9743.2910000000011</v>
      </c>
      <c r="CQ434" s="37">
        <f t="shared" si="1629"/>
        <v>81419.600000000006</v>
      </c>
      <c r="CR434" s="37">
        <f t="shared" si="1630"/>
        <v>3941.2000000000025</v>
      </c>
      <c r="CS434" s="37"/>
      <c r="CT434" s="19"/>
      <c r="CU434" s="35">
        <v>45.74</v>
      </c>
    </row>
    <row r="435" spans="1:105" hidden="1" x14ac:dyDescent="0.3">
      <c r="A435" s="16" t="s">
        <v>291</v>
      </c>
      <c r="B435" s="17">
        <v>620</v>
      </c>
      <c r="C435" s="16" t="s">
        <v>276</v>
      </c>
      <c r="D435" s="16" t="s">
        <v>65</v>
      </c>
      <c r="E435" s="34" t="s">
        <v>277</v>
      </c>
      <c r="F435" s="26">
        <v>16636.2</v>
      </c>
      <c r="G435" s="26">
        <v>9812.7000000000007</v>
      </c>
      <c r="H435" s="26">
        <v>77803.8</v>
      </c>
      <c r="I435" s="26"/>
      <c r="J435" s="26"/>
      <c r="K435" s="26">
        <v>-292.2</v>
      </c>
      <c r="L435" s="26">
        <f t="shared" si="1507"/>
        <v>16636.2</v>
      </c>
      <c r="M435" s="26">
        <f t="shared" si="1508"/>
        <v>9812.7000000000007</v>
      </c>
      <c r="N435" s="26">
        <f t="shared" si="1509"/>
        <v>77511.600000000006</v>
      </c>
      <c r="O435" s="26"/>
      <c r="P435" s="26"/>
      <c r="Q435" s="26"/>
      <c r="R435" s="26">
        <f t="shared" si="1510"/>
        <v>16636.2</v>
      </c>
      <c r="S435" s="26">
        <f t="shared" si="1511"/>
        <v>9812.7000000000007</v>
      </c>
      <c r="T435" s="26">
        <f t="shared" si="1512"/>
        <v>77511.600000000006</v>
      </c>
      <c r="U435" s="26"/>
      <c r="V435" s="26"/>
      <c r="W435" s="26"/>
      <c r="X435" s="26">
        <f t="shared" si="1513"/>
        <v>16636.2</v>
      </c>
      <c r="Y435" s="26">
        <f t="shared" si="1514"/>
        <v>9812.7000000000007</v>
      </c>
      <c r="Z435" s="26">
        <f t="shared" si="1515"/>
        <v>77511.600000000006</v>
      </c>
      <c r="AA435" s="26"/>
      <c r="AB435" s="26"/>
      <c r="AC435" s="26"/>
      <c r="AD435" s="26">
        <f t="shared" si="1516"/>
        <v>16636.2</v>
      </c>
      <c r="AE435" s="26">
        <f t="shared" si="1517"/>
        <v>9812.7000000000007</v>
      </c>
      <c r="AF435" s="26">
        <f t="shared" si="1518"/>
        <v>77511.600000000006</v>
      </c>
      <c r="AG435" s="26"/>
      <c r="AH435" s="26"/>
      <c r="AI435" s="26"/>
      <c r="AJ435" s="26">
        <f t="shared" si="1519"/>
        <v>16636.2</v>
      </c>
      <c r="AK435" s="26">
        <f t="shared" si="1520"/>
        <v>9812.7000000000007</v>
      </c>
      <c r="AL435" s="26">
        <f t="shared" si="1521"/>
        <v>77511.600000000006</v>
      </c>
      <c r="AM435" s="26"/>
      <c r="AN435" s="26"/>
      <c r="AO435" s="26"/>
      <c r="AP435" s="26">
        <f t="shared" si="1522"/>
        <v>16636.2</v>
      </c>
      <c r="AQ435" s="26">
        <f t="shared" si="1523"/>
        <v>9812.7000000000007</v>
      </c>
      <c r="AR435" s="26">
        <f t="shared" si="1524"/>
        <v>77511.600000000006</v>
      </c>
      <c r="AS435" s="26"/>
      <c r="AT435" s="26"/>
      <c r="AU435" s="26"/>
      <c r="AV435" s="26">
        <f t="shared" si="1525"/>
        <v>16636.2</v>
      </c>
      <c r="AW435" s="26">
        <f t="shared" si="1526"/>
        <v>9812.7000000000007</v>
      </c>
      <c r="AX435" s="26">
        <f t="shared" si="1527"/>
        <v>77511.600000000006</v>
      </c>
      <c r="AY435" s="26">
        <v>6911.6040000000003</v>
      </c>
      <c r="AZ435" s="26"/>
      <c r="BA435" s="26"/>
      <c r="BB435" s="26">
        <f t="shared" si="1528"/>
        <v>23547.804</v>
      </c>
      <c r="BC435" s="26">
        <f t="shared" si="1529"/>
        <v>9812.7000000000007</v>
      </c>
      <c r="BD435" s="26">
        <f t="shared" si="1530"/>
        <v>77511.600000000006</v>
      </c>
      <c r="BE435" s="26"/>
      <c r="BF435" s="26"/>
      <c r="BG435" s="26"/>
      <c r="BH435" s="26">
        <f t="shared" si="1531"/>
        <v>23547.804</v>
      </c>
      <c r="BI435" s="26">
        <f t="shared" si="1532"/>
        <v>9812.7000000000007</v>
      </c>
      <c r="BJ435" s="26">
        <f t="shared" si="1533"/>
        <v>77511.600000000006</v>
      </c>
      <c r="BK435" s="26"/>
      <c r="BL435" s="26"/>
      <c r="BM435" s="26"/>
      <c r="BN435" s="26">
        <f t="shared" si="1534"/>
        <v>23547.804</v>
      </c>
      <c r="BO435" s="26">
        <f t="shared" si="1535"/>
        <v>9812.7000000000007</v>
      </c>
      <c r="BP435" s="26">
        <f t="shared" si="1536"/>
        <v>77511.600000000006</v>
      </c>
      <c r="BQ435" s="26"/>
      <c r="BR435" s="26"/>
      <c r="BS435" s="26">
        <f t="shared" si="1537"/>
        <v>23547.804</v>
      </c>
      <c r="BT435" s="26">
        <f t="shared" si="1538"/>
        <v>9812.7000000000007</v>
      </c>
      <c r="BU435" s="26">
        <f t="shared" si="1539"/>
        <v>77511.600000000006</v>
      </c>
      <c r="BV435" s="26"/>
      <c r="BW435" s="26"/>
      <c r="BX435" s="26">
        <f t="shared" si="1540"/>
        <v>23547.804</v>
      </c>
      <c r="BY435" s="26">
        <f t="shared" si="1541"/>
        <v>9812.7000000000007</v>
      </c>
      <c r="BZ435" s="26">
        <f t="shared" si="1542"/>
        <v>77511.600000000006</v>
      </c>
      <c r="CA435" s="26">
        <f>2208.366</f>
        <v>2208.366</v>
      </c>
      <c r="CB435" s="26"/>
      <c r="CC435" s="26"/>
      <c r="CD435" s="26">
        <f t="shared" si="1622"/>
        <v>25756.17</v>
      </c>
      <c r="CE435" s="26">
        <f t="shared" si="1623"/>
        <v>9812.7000000000007</v>
      </c>
      <c r="CF435" s="26">
        <f t="shared" si="1624"/>
        <v>77511.600000000006</v>
      </c>
      <c r="CG435" s="26"/>
      <c r="CH435" s="26"/>
      <c r="CI435" s="26"/>
      <c r="CJ435" s="26">
        <f t="shared" si="1625"/>
        <v>25756.17</v>
      </c>
      <c r="CK435" s="26">
        <f t="shared" si="1626"/>
        <v>9812.7000000000007</v>
      </c>
      <c r="CL435" s="26">
        <f t="shared" si="1627"/>
        <v>77511.600000000006</v>
      </c>
      <c r="CM435" s="26"/>
      <c r="CN435" s="26"/>
      <c r="CO435" s="26"/>
      <c r="CP435" s="26">
        <f t="shared" si="1628"/>
        <v>25756.17</v>
      </c>
      <c r="CQ435" s="26">
        <f t="shared" si="1629"/>
        <v>9812.7000000000007</v>
      </c>
      <c r="CR435" s="26">
        <f t="shared" si="1630"/>
        <v>77511.600000000006</v>
      </c>
      <c r="CS435" s="26"/>
      <c r="CT435" s="19"/>
      <c r="CU435" s="35">
        <v>75</v>
      </c>
    </row>
    <row r="436" spans="1:105" ht="46.8" hidden="1" x14ac:dyDescent="0.3">
      <c r="A436" s="16" t="s">
        <v>293</v>
      </c>
      <c r="B436" s="17"/>
      <c r="C436" s="16"/>
      <c r="D436" s="16"/>
      <c r="E436" s="34" t="s">
        <v>294</v>
      </c>
      <c r="F436" s="26">
        <f t="shared" ref="F436:K436" si="1636">F437</f>
        <v>17782.8</v>
      </c>
      <c r="G436" s="26">
        <f t="shared" si="1636"/>
        <v>11764</v>
      </c>
      <c r="H436" s="26">
        <f t="shared" si="1636"/>
        <v>11764</v>
      </c>
      <c r="I436" s="26">
        <f t="shared" si="1636"/>
        <v>0</v>
      </c>
      <c r="J436" s="26">
        <f t="shared" si="1636"/>
        <v>0</v>
      </c>
      <c r="K436" s="26">
        <f t="shared" si="1636"/>
        <v>0</v>
      </c>
      <c r="L436" s="26">
        <f t="shared" si="1507"/>
        <v>17782.8</v>
      </c>
      <c r="M436" s="26">
        <f t="shared" si="1508"/>
        <v>11764</v>
      </c>
      <c r="N436" s="26">
        <f t="shared" si="1509"/>
        <v>11764</v>
      </c>
      <c r="O436" s="26">
        <f>O437</f>
        <v>18704.245999999999</v>
      </c>
      <c r="P436" s="26">
        <f>P437</f>
        <v>0</v>
      </c>
      <c r="Q436" s="26">
        <f>Q437</f>
        <v>0</v>
      </c>
      <c r="R436" s="26">
        <f t="shared" si="1510"/>
        <v>36487.046000000002</v>
      </c>
      <c r="S436" s="26">
        <f t="shared" si="1511"/>
        <v>11764</v>
      </c>
      <c r="T436" s="26">
        <f t="shared" si="1512"/>
        <v>11764</v>
      </c>
      <c r="U436" s="26">
        <f>U437</f>
        <v>0</v>
      </c>
      <c r="V436" s="26">
        <f>V437</f>
        <v>0</v>
      </c>
      <c r="W436" s="26">
        <f>W437</f>
        <v>0</v>
      </c>
      <c r="X436" s="26">
        <f t="shared" si="1513"/>
        <v>36487.046000000002</v>
      </c>
      <c r="Y436" s="26">
        <f t="shared" si="1514"/>
        <v>11764</v>
      </c>
      <c r="Z436" s="26">
        <f t="shared" si="1515"/>
        <v>11764</v>
      </c>
      <c r="AA436" s="26">
        <f>AA437</f>
        <v>0</v>
      </c>
      <c r="AB436" s="26">
        <f>AB437</f>
        <v>0</v>
      </c>
      <c r="AC436" s="26">
        <f>AC437</f>
        <v>0</v>
      </c>
      <c r="AD436" s="26">
        <f t="shared" si="1516"/>
        <v>36487.046000000002</v>
      </c>
      <c r="AE436" s="26">
        <f t="shared" si="1517"/>
        <v>11764</v>
      </c>
      <c r="AF436" s="26">
        <f t="shared" si="1518"/>
        <v>11764</v>
      </c>
      <c r="AG436" s="26">
        <f>AG437</f>
        <v>0</v>
      </c>
      <c r="AH436" s="26">
        <f>AH437</f>
        <v>0</v>
      </c>
      <c r="AI436" s="26">
        <f>AI437</f>
        <v>0</v>
      </c>
      <c r="AJ436" s="26">
        <f t="shared" si="1519"/>
        <v>36487.046000000002</v>
      </c>
      <c r="AK436" s="26">
        <f t="shared" si="1520"/>
        <v>11764</v>
      </c>
      <c r="AL436" s="26">
        <f t="shared" si="1521"/>
        <v>11764</v>
      </c>
      <c r="AM436" s="26">
        <f>AM437</f>
        <v>2881.9830000000002</v>
      </c>
      <c r="AN436" s="26">
        <f>AN437</f>
        <v>0</v>
      </c>
      <c r="AO436" s="26">
        <f>AO437</f>
        <v>0</v>
      </c>
      <c r="AP436" s="26">
        <f t="shared" si="1522"/>
        <v>39369.029000000002</v>
      </c>
      <c r="AQ436" s="26">
        <f t="shared" si="1523"/>
        <v>11764</v>
      </c>
      <c r="AR436" s="26">
        <f t="shared" si="1524"/>
        <v>11764</v>
      </c>
      <c r="AS436" s="26">
        <f>AS437</f>
        <v>0</v>
      </c>
      <c r="AT436" s="26">
        <f>AT437</f>
        <v>0</v>
      </c>
      <c r="AU436" s="26">
        <f>AU437</f>
        <v>0</v>
      </c>
      <c r="AV436" s="26">
        <f t="shared" si="1525"/>
        <v>39369.029000000002</v>
      </c>
      <c r="AW436" s="26">
        <f t="shared" si="1526"/>
        <v>11764</v>
      </c>
      <c r="AX436" s="26">
        <f t="shared" si="1527"/>
        <v>11764</v>
      </c>
      <c r="AY436" s="26">
        <f>AY437</f>
        <v>0</v>
      </c>
      <c r="AZ436" s="26">
        <f>AZ437</f>
        <v>0</v>
      </c>
      <c r="BA436" s="26">
        <f>BA437</f>
        <v>0</v>
      </c>
      <c r="BB436" s="26">
        <f t="shared" si="1528"/>
        <v>39369.029000000002</v>
      </c>
      <c r="BC436" s="26">
        <f t="shared" si="1529"/>
        <v>11764</v>
      </c>
      <c r="BD436" s="26">
        <f t="shared" si="1530"/>
        <v>11764</v>
      </c>
      <c r="BE436" s="26">
        <f>BE437</f>
        <v>0</v>
      </c>
      <c r="BF436" s="26">
        <f>BF437</f>
        <v>0</v>
      </c>
      <c r="BG436" s="26">
        <f>BG437</f>
        <v>0</v>
      </c>
      <c r="BH436" s="26">
        <f t="shared" si="1531"/>
        <v>39369.029000000002</v>
      </c>
      <c r="BI436" s="26">
        <f t="shared" si="1532"/>
        <v>11764</v>
      </c>
      <c r="BJ436" s="26">
        <f t="shared" si="1533"/>
        <v>11764</v>
      </c>
      <c r="BK436" s="26">
        <f>BK437</f>
        <v>0</v>
      </c>
      <c r="BL436" s="26">
        <f>BL437</f>
        <v>0</v>
      </c>
      <c r="BM436" s="26">
        <f>BM437</f>
        <v>0</v>
      </c>
      <c r="BN436" s="26">
        <f t="shared" si="1534"/>
        <v>39369.029000000002</v>
      </c>
      <c r="BO436" s="26">
        <f t="shared" si="1535"/>
        <v>11764</v>
      </c>
      <c r="BP436" s="26">
        <f t="shared" si="1536"/>
        <v>11764</v>
      </c>
      <c r="BQ436" s="26">
        <f>BQ437</f>
        <v>0</v>
      </c>
      <c r="BR436" s="26">
        <f>BR437</f>
        <v>0</v>
      </c>
      <c r="BS436" s="26">
        <f t="shared" si="1537"/>
        <v>39369.029000000002</v>
      </c>
      <c r="BT436" s="26">
        <f t="shared" si="1538"/>
        <v>11764</v>
      </c>
      <c r="BU436" s="26">
        <f t="shared" si="1539"/>
        <v>11764</v>
      </c>
      <c r="BV436" s="26">
        <f>BV437</f>
        <v>0</v>
      </c>
      <c r="BW436" s="26">
        <f>BW437</f>
        <v>0</v>
      </c>
      <c r="BX436" s="26">
        <f t="shared" si="1540"/>
        <v>39369.029000000002</v>
      </c>
      <c r="BY436" s="26">
        <f t="shared" si="1541"/>
        <v>11764</v>
      </c>
      <c r="BZ436" s="26">
        <f t="shared" si="1542"/>
        <v>11764</v>
      </c>
      <c r="CA436" s="26">
        <f>CA437</f>
        <v>0</v>
      </c>
      <c r="CB436" s="26">
        <f>CB437</f>
        <v>0</v>
      </c>
      <c r="CC436" s="26">
        <f>CC437</f>
        <v>0</v>
      </c>
      <c r="CD436" s="26">
        <f t="shared" si="1622"/>
        <v>39369.029000000002</v>
      </c>
      <c r="CE436" s="26">
        <f t="shared" si="1623"/>
        <v>11764</v>
      </c>
      <c r="CF436" s="26">
        <f t="shared" si="1624"/>
        <v>11764</v>
      </c>
      <c r="CG436" s="26">
        <f>CG437</f>
        <v>0</v>
      </c>
      <c r="CH436" s="26">
        <f>CH437</f>
        <v>0</v>
      </c>
      <c r="CI436" s="26">
        <f>CI437</f>
        <v>0</v>
      </c>
      <c r="CJ436" s="26">
        <f t="shared" si="1625"/>
        <v>39369.029000000002</v>
      </c>
      <c r="CK436" s="26">
        <f t="shared" si="1626"/>
        <v>11764</v>
      </c>
      <c r="CL436" s="26">
        <f t="shared" si="1627"/>
        <v>11764</v>
      </c>
      <c r="CM436" s="26">
        <f>CM437</f>
        <v>0</v>
      </c>
      <c r="CN436" s="26">
        <f>CN437</f>
        <v>0</v>
      </c>
      <c r="CO436" s="26">
        <f>CO437</f>
        <v>0</v>
      </c>
      <c r="CP436" s="26">
        <f t="shared" si="1628"/>
        <v>39369.029000000002</v>
      </c>
      <c r="CQ436" s="26">
        <f t="shared" si="1629"/>
        <v>11764</v>
      </c>
      <c r="CR436" s="26">
        <f t="shared" si="1630"/>
        <v>11764</v>
      </c>
      <c r="CS436" s="26">
        <f>CS437</f>
        <v>0</v>
      </c>
      <c r="CT436" s="19"/>
      <c r="CU436" s="35"/>
      <c r="DA436" s="1" t="s">
        <v>29</v>
      </c>
    </row>
    <row r="437" spans="1:105" ht="46.8" hidden="1" x14ac:dyDescent="0.3">
      <c r="A437" s="16" t="s">
        <v>293</v>
      </c>
      <c r="B437" s="17">
        <v>600</v>
      </c>
      <c r="C437" s="16"/>
      <c r="D437" s="16"/>
      <c r="E437" s="34" t="s">
        <v>43</v>
      </c>
      <c r="F437" s="26">
        <f t="shared" ref="F437:K437" si="1637">F440+F438</f>
        <v>17782.8</v>
      </c>
      <c r="G437" s="26">
        <f t="shared" si="1637"/>
        <v>11764</v>
      </c>
      <c r="H437" s="26">
        <f t="shared" si="1637"/>
        <v>11764</v>
      </c>
      <c r="I437" s="26">
        <f t="shared" si="1637"/>
        <v>0</v>
      </c>
      <c r="J437" s="26">
        <f t="shared" si="1637"/>
        <v>0</v>
      </c>
      <c r="K437" s="26">
        <f t="shared" si="1637"/>
        <v>0</v>
      </c>
      <c r="L437" s="26">
        <f t="shared" si="1507"/>
        <v>17782.8</v>
      </c>
      <c r="M437" s="26">
        <f t="shared" si="1508"/>
        <v>11764</v>
      </c>
      <c r="N437" s="26">
        <f t="shared" si="1509"/>
        <v>11764</v>
      </c>
      <c r="O437" s="26">
        <f>O440+O438</f>
        <v>18704.245999999999</v>
      </c>
      <c r="P437" s="26">
        <f>P440+P438</f>
        <v>0</v>
      </c>
      <c r="Q437" s="26">
        <f>Q440+Q438</f>
        <v>0</v>
      </c>
      <c r="R437" s="26">
        <f t="shared" si="1510"/>
        <v>36487.046000000002</v>
      </c>
      <c r="S437" s="26">
        <f t="shared" si="1511"/>
        <v>11764</v>
      </c>
      <c r="T437" s="26">
        <f t="shared" si="1512"/>
        <v>11764</v>
      </c>
      <c r="U437" s="26">
        <f>U440+U438</f>
        <v>0</v>
      </c>
      <c r="V437" s="26">
        <f>V440+V438</f>
        <v>0</v>
      </c>
      <c r="W437" s="26">
        <f>W440+W438</f>
        <v>0</v>
      </c>
      <c r="X437" s="26">
        <f t="shared" si="1513"/>
        <v>36487.046000000002</v>
      </c>
      <c r="Y437" s="26">
        <f t="shared" si="1514"/>
        <v>11764</v>
      </c>
      <c r="Z437" s="26">
        <f t="shared" si="1515"/>
        <v>11764</v>
      </c>
      <c r="AA437" s="26">
        <f>AA440+AA438</f>
        <v>0</v>
      </c>
      <c r="AB437" s="26">
        <f>AB440+AB438</f>
        <v>0</v>
      </c>
      <c r="AC437" s="26">
        <f>AC440+AC438</f>
        <v>0</v>
      </c>
      <c r="AD437" s="26">
        <f t="shared" si="1516"/>
        <v>36487.046000000002</v>
      </c>
      <c r="AE437" s="26">
        <f t="shared" si="1517"/>
        <v>11764</v>
      </c>
      <c r="AF437" s="26">
        <f t="shared" si="1518"/>
        <v>11764</v>
      </c>
      <c r="AG437" s="26">
        <f>AG440+AG438</f>
        <v>0</v>
      </c>
      <c r="AH437" s="26">
        <f>AH440+AH438</f>
        <v>0</v>
      </c>
      <c r="AI437" s="26">
        <f>AI440+AI438</f>
        <v>0</v>
      </c>
      <c r="AJ437" s="26">
        <f t="shared" si="1519"/>
        <v>36487.046000000002</v>
      </c>
      <c r="AK437" s="26">
        <f t="shared" si="1520"/>
        <v>11764</v>
      </c>
      <c r="AL437" s="26">
        <f t="shared" si="1521"/>
        <v>11764</v>
      </c>
      <c r="AM437" s="26">
        <f>AM440+AM438</f>
        <v>2881.9830000000002</v>
      </c>
      <c r="AN437" s="26">
        <f>AN440+AN438</f>
        <v>0</v>
      </c>
      <c r="AO437" s="26">
        <f>AO440+AO438</f>
        <v>0</v>
      </c>
      <c r="AP437" s="26">
        <f t="shared" si="1522"/>
        <v>39369.029000000002</v>
      </c>
      <c r="AQ437" s="26">
        <f t="shared" si="1523"/>
        <v>11764</v>
      </c>
      <c r="AR437" s="26">
        <f t="shared" si="1524"/>
        <v>11764</v>
      </c>
      <c r="AS437" s="26">
        <f>AS440+AS438</f>
        <v>0</v>
      </c>
      <c r="AT437" s="26">
        <f>AT440+AT438</f>
        <v>0</v>
      </c>
      <c r="AU437" s="26">
        <f>AU440+AU438</f>
        <v>0</v>
      </c>
      <c r="AV437" s="26">
        <f t="shared" si="1525"/>
        <v>39369.029000000002</v>
      </c>
      <c r="AW437" s="26">
        <f t="shared" si="1526"/>
        <v>11764</v>
      </c>
      <c r="AX437" s="26">
        <f t="shared" si="1527"/>
        <v>11764</v>
      </c>
      <c r="AY437" s="26">
        <f>AY440+AY438</f>
        <v>0</v>
      </c>
      <c r="AZ437" s="26">
        <f>AZ440+AZ438</f>
        <v>0</v>
      </c>
      <c r="BA437" s="26">
        <f>BA440+BA438</f>
        <v>0</v>
      </c>
      <c r="BB437" s="26">
        <f t="shared" si="1528"/>
        <v>39369.029000000002</v>
      </c>
      <c r="BC437" s="26">
        <f t="shared" si="1529"/>
        <v>11764</v>
      </c>
      <c r="BD437" s="26">
        <f t="shared" si="1530"/>
        <v>11764</v>
      </c>
      <c r="BE437" s="26">
        <f>BE440+BE438</f>
        <v>0</v>
      </c>
      <c r="BF437" s="26">
        <f>BF440+BF438</f>
        <v>0</v>
      </c>
      <c r="BG437" s="26">
        <f>BG440+BG438</f>
        <v>0</v>
      </c>
      <c r="BH437" s="26">
        <f t="shared" si="1531"/>
        <v>39369.029000000002</v>
      </c>
      <c r="BI437" s="26">
        <f t="shared" si="1532"/>
        <v>11764</v>
      </c>
      <c r="BJ437" s="26">
        <f t="shared" si="1533"/>
        <v>11764</v>
      </c>
      <c r="BK437" s="26">
        <f>BK440+BK438</f>
        <v>0</v>
      </c>
      <c r="BL437" s="26">
        <f>BL440+BL438</f>
        <v>0</v>
      </c>
      <c r="BM437" s="26">
        <f>BM440+BM438</f>
        <v>0</v>
      </c>
      <c r="BN437" s="26">
        <f t="shared" si="1534"/>
        <v>39369.029000000002</v>
      </c>
      <c r="BO437" s="26">
        <f t="shared" si="1535"/>
        <v>11764</v>
      </c>
      <c r="BP437" s="26">
        <f t="shared" si="1536"/>
        <v>11764</v>
      </c>
      <c r="BQ437" s="26">
        <f>BQ440+BQ438</f>
        <v>0</v>
      </c>
      <c r="BR437" s="26">
        <f>BR440+BR438</f>
        <v>0</v>
      </c>
      <c r="BS437" s="26">
        <f t="shared" si="1537"/>
        <v>39369.029000000002</v>
      </c>
      <c r="BT437" s="26">
        <f t="shared" si="1538"/>
        <v>11764</v>
      </c>
      <c r="BU437" s="26">
        <f t="shared" si="1539"/>
        <v>11764</v>
      </c>
      <c r="BV437" s="26">
        <f>BV440+BV438</f>
        <v>0</v>
      </c>
      <c r="BW437" s="26">
        <f>BW440+BW438</f>
        <v>0</v>
      </c>
      <c r="BX437" s="26">
        <f t="shared" si="1540"/>
        <v>39369.029000000002</v>
      </c>
      <c r="BY437" s="26">
        <f t="shared" si="1541"/>
        <v>11764</v>
      </c>
      <c r="BZ437" s="26">
        <f t="shared" si="1542"/>
        <v>11764</v>
      </c>
      <c r="CA437" s="26">
        <f>CA440+CA438</f>
        <v>0</v>
      </c>
      <c r="CB437" s="26">
        <f>CB440+CB438</f>
        <v>0</v>
      </c>
      <c r="CC437" s="26">
        <f>CC440+CC438</f>
        <v>0</v>
      </c>
      <c r="CD437" s="26">
        <f t="shared" si="1622"/>
        <v>39369.029000000002</v>
      </c>
      <c r="CE437" s="26">
        <f t="shared" si="1623"/>
        <v>11764</v>
      </c>
      <c r="CF437" s="26">
        <f t="shared" si="1624"/>
        <v>11764</v>
      </c>
      <c r="CG437" s="26">
        <f>CG440+CG438</f>
        <v>0</v>
      </c>
      <c r="CH437" s="26">
        <f>CH440+CH438</f>
        <v>0</v>
      </c>
      <c r="CI437" s="26">
        <f>CI440+CI438</f>
        <v>0</v>
      </c>
      <c r="CJ437" s="26">
        <f t="shared" si="1625"/>
        <v>39369.029000000002</v>
      </c>
      <c r="CK437" s="26">
        <f t="shared" si="1626"/>
        <v>11764</v>
      </c>
      <c r="CL437" s="26">
        <f t="shared" si="1627"/>
        <v>11764</v>
      </c>
      <c r="CM437" s="26">
        <f>CM440+CM438</f>
        <v>0</v>
      </c>
      <c r="CN437" s="26">
        <f>CN440+CN438</f>
        <v>0</v>
      </c>
      <c r="CO437" s="26">
        <f>CO440+CO438</f>
        <v>0</v>
      </c>
      <c r="CP437" s="26">
        <f t="shared" si="1628"/>
        <v>39369.029000000002</v>
      </c>
      <c r="CQ437" s="26">
        <f t="shared" si="1629"/>
        <v>11764</v>
      </c>
      <c r="CR437" s="26">
        <f t="shared" si="1630"/>
        <v>11764</v>
      </c>
      <c r="CS437" s="26">
        <f>CS440+CS438</f>
        <v>0</v>
      </c>
      <c r="CT437" s="19"/>
      <c r="CU437" s="35"/>
      <c r="CY437" s="1" t="s">
        <v>27</v>
      </c>
    </row>
    <row r="438" spans="1:105" hidden="1" x14ac:dyDescent="0.3">
      <c r="A438" s="16" t="s">
        <v>293</v>
      </c>
      <c r="B438" s="17">
        <v>610</v>
      </c>
      <c r="C438" s="16"/>
      <c r="D438" s="16"/>
      <c r="E438" s="34" t="s">
        <v>102</v>
      </c>
      <c r="F438" s="26">
        <f t="shared" ref="F438:K438" si="1638">F439</f>
        <v>0</v>
      </c>
      <c r="G438" s="26">
        <f t="shared" si="1638"/>
        <v>0</v>
      </c>
      <c r="H438" s="26">
        <f t="shared" si="1638"/>
        <v>0</v>
      </c>
      <c r="I438" s="26">
        <f t="shared" si="1638"/>
        <v>0</v>
      </c>
      <c r="J438" s="26">
        <f t="shared" si="1638"/>
        <v>0</v>
      </c>
      <c r="K438" s="26">
        <f t="shared" si="1638"/>
        <v>0</v>
      </c>
      <c r="L438" s="26">
        <f t="shared" si="1507"/>
        <v>0</v>
      </c>
      <c r="M438" s="26">
        <f t="shared" si="1508"/>
        <v>0</v>
      </c>
      <c r="N438" s="26">
        <f t="shared" si="1509"/>
        <v>0</v>
      </c>
      <c r="O438" s="26">
        <f>O439</f>
        <v>0</v>
      </c>
      <c r="P438" s="26">
        <f>P439</f>
        <v>0</v>
      </c>
      <c r="Q438" s="26">
        <f>Q439</f>
        <v>0</v>
      </c>
      <c r="R438" s="26">
        <f t="shared" si="1510"/>
        <v>0</v>
      </c>
      <c r="S438" s="26">
        <f t="shared" si="1511"/>
        <v>0</v>
      </c>
      <c r="T438" s="26">
        <f t="shared" si="1512"/>
        <v>0</v>
      </c>
      <c r="U438" s="26">
        <f>U439</f>
        <v>0</v>
      </c>
      <c r="V438" s="26">
        <f>V439</f>
        <v>0</v>
      </c>
      <c r="W438" s="26">
        <f>W439</f>
        <v>0</v>
      </c>
      <c r="X438" s="26">
        <f t="shared" si="1513"/>
        <v>0</v>
      </c>
      <c r="Y438" s="26">
        <f t="shared" si="1514"/>
        <v>0</v>
      </c>
      <c r="Z438" s="26">
        <f t="shared" si="1515"/>
        <v>0</v>
      </c>
      <c r="AA438" s="26">
        <f>AA439</f>
        <v>0</v>
      </c>
      <c r="AB438" s="26">
        <f>AB439</f>
        <v>0</v>
      </c>
      <c r="AC438" s="26">
        <f>AC439</f>
        <v>0</v>
      </c>
      <c r="AD438" s="26">
        <f t="shared" si="1516"/>
        <v>0</v>
      </c>
      <c r="AE438" s="26">
        <f t="shared" si="1517"/>
        <v>0</v>
      </c>
      <c r="AF438" s="26">
        <f t="shared" si="1518"/>
        <v>0</v>
      </c>
      <c r="AG438" s="26">
        <f>AG439</f>
        <v>0</v>
      </c>
      <c r="AH438" s="26">
        <f>AH439</f>
        <v>0</v>
      </c>
      <c r="AI438" s="26">
        <f>AI439</f>
        <v>0</v>
      </c>
      <c r="AJ438" s="26">
        <f t="shared" si="1519"/>
        <v>0</v>
      </c>
      <c r="AK438" s="26">
        <f t="shared" si="1520"/>
        <v>0</v>
      </c>
      <c r="AL438" s="26">
        <f t="shared" si="1521"/>
        <v>0</v>
      </c>
      <c r="AM438" s="26">
        <f>AM439</f>
        <v>0</v>
      </c>
      <c r="AN438" s="26">
        <f>AN439</f>
        <v>0</v>
      </c>
      <c r="AO438" s="26">
        <f>AO439</f>
        <v>0</v>
      </c>
      <c r="AP438" s="26">
        <f t="shared" si="1522"/>
        <v>0</v>
      </c>
      <c r="AQ438" s="26">
        <f t="shared" si="1523"/>
        <v>0</v>
      </c>
      <c r="AR438" s="26">
        <f t="shared" si="1524"/>
        <v>0</v>
      </c>
      <c r="AS438" s="26">
        <f>AS439</f>
        <v>0</v>
      </c>
      <c r="AT438" s="26">
        <f>AT439</f>
        <v>0</v>
      </c>
      <c r="AU438" s="26">
        <f>AU439</f>
        <v>0</v>
      </c>
      <c r="AV438" s="26">
        <f t="shared" si="1525"/>
        <v>0</v>
      </c>
      <c r="AW438" s="26">
        <f t="shared" si="1526"/>
        <v>0</v>
      </c>
      <c r="AX438" s="26">
        <f t="shared" si="1527"/>
        <v>0</v>
      </c>
      <c r="AY438" s="26">
        <f>AY439</f>
        <v>0</v>
      </c>
      <c r="AZ438" s="26">
        <f>AZ439</f>
        <v>0</v>
      </c>
      <c r="BA438" s="26">
        <f>BA439</f>
        <v>0</v>
      </c>
      <c r="BB438" s="26">
        <f t="shared" si="1528"/>
        <v>0</v>
      </c>
      <c r="BC438" s="26">
        <f t="shared" si="1529"/>
        <v>0</v>
      </c>
      <c r="BD438" s="26">
        <f t="shared" si="1530"/>
        <v>0</v>
      </c>
      <c r="BE438" s="26">
        <f>BE439</f>
        <v>0</v>
      </c>
      <c r="BF438" s="26">
        <f>BF439</f>
        <v>0</v>
      </c>
      <c r="BG438" s="26">
        <f>BG439</f>
        <v>0</v>
      </c>
      <c r="BH438" s="26">
        <f t="shared" si="1531"/>
        <v>0</v>
      </c>
      <c r="BI438" s="26">
        <f t="shared" si="1532"/>
        <v>0</v>
      </c>
      <c r="BJ438" s="26">
        <f t="shared" si="1533"/>
        <v>0</v>
      </c>
      <c r="BK438" s="26">
        <f>BK439</f>
        <v>0</v>
      </c>
      <c r="BL438" s="26">
        <f>BL439</f>
        <v>0</v>
      </c>
      <c r="BM438" s="26">
        <f>BM439</f>
        <v>0</v>
      </c>
      <c r="BN438" s="26">
        <f t="shared" si="1534"/>
        <v>0</v>
      </c>
      <c r="BO438" s="26">
        <f t="shared" si="1535"/>
        <v>0</v>
      </c>
      <c r="BP438" s="26">
        <f t="shared" si="1536"/>
        <v>0</v>
      </c>
      <c r="BQ438" s="26">
        <f>BQ439</f>
        <v>0</v>
      </c>
      <c r="BR438" s="26">
        <f>BR439</f>
        <v>0</v>
      </c>
      <c r="BS438" s="26">
        <f t="shared" si="1537"/>
        <v>0</v>
      </c>
      <c r="BT438" s="26">
        <f t="shared" si="1538"/>
        <v>0</v>
      </c>
      <c r="BU438" s="26">
        <f t="shared" si="1539"/>
        <v>0</v>
      </c>
      <c r="BV438" s="26">
        <f>BV439</f>
        <v>0</v>
      </c>
      <c r="BW438" s="26">
        <f>BW439</f>
        <v>0</v>
      </c>
      <c r="BX438" s="26">
        <f t="shared" si="1540"/>
        <v>0</v>
      </c>
      <c r="BY438" s="26">
        <f t="shared" si="1541"/>
        <v>0</v>
      </c>
      <c r="BZ438" s="26">
        <f t="shared" si="1542"/>
        <v>0</v>
      </c>
      <c r="CA438" s="26">
        <f>CA439</f>
        <v>0</v>
      </c>
      <c r="CB438" s="26">
        <f>CB439</f>
        <v>0</v>
      </c>
      <c r="CC438" s="26">
        <f>CC439</f>
        <v>0</v>
      </c>
      <c r="CD438" s="26">
        <f t="shared" si="1622"/>
        <v>0</v>
      </c>
      <c r="CE438" s="26">
        <f t="shared" si="1623"/>
        <v>0</v>
      </c>
      <c r="CF438" s="26">
        <f t="shared" si="1624"/>
        <v>0</v>
      </c>
      <c r="CG438" s="26">
        <f>CG439</f>
        <v>0</v>
      </c>
      <c r="CH438" s="26">
        <f>CH439</f>
        <v>0</v>
      </c>
      <c r="CI438" s="26">
        <f>CI439</f>
        <v>0</v>
      </c>
      <c r="CJ438" s="26">
        <f t="shared" si="1625"/>
        <v>0</v>
      </c>
      <c r="CK438" s="26">
        <f t="shared" si="1626"/>
        <v>0</v>
      </c>
      <c r="CL438" s="26">
        <f t="shared" si="1627"/>
        <v>0</v>
      </c>
      <c r="CM438" s="26">
        <f>CM439</f>
        <v>0</v>
      </c>
      <c r="CN438" s="26">
        <f>CN439</f>
        <v>0</v>
      </c>
      <c r="CO438" s="26">
        <f>CO439</f>
        <v>0</v>
      </c>
      <c r="CP438" s="26">
        <f t="shared" si="1628"/>
        <v>0</v>
      </c>
      <c r="CQ438" s="26">
        <f t="shared" si="1629"/>
        <v>0</v>
      </c>
      <c r="CR438" s="26">
        <f t="shared" si="1630"/>
        <v>0</v>
      </c>
      <c r="CS438" s="26">
        <f>CS439</f>
        <v>0</v>
      </c>
      <c r="CT438" s="19">
        <v>0</v>
      </c>
      <c r="CU438" s="35"/>
      <c r="CZ438" s="1" t="s">
        <v>28</v>
      </c>
    </row>
    <row r="439" spans="1:105" hidden="1" x14ac:dyDescent="0.3">
      <c r="A439" s="16" t="s">
        <v>293</v>
      </c>
      <c r="B439" s="17">
        <v>610</v>
      </c>
      <c r="C439" s="16" t="s">
        <v>276</v>
      </c>
      <c r="D439" s="16" t="s">
        <v>65</v>
      </c>
      <c r="E439" s="34" t="s">
        <v>277</v>
      </c>
      <c r="F439" s="26"/>
      <c r="G439" s="26"/>
      <c r="H439" s="26"/>
      <c r="I439" s="26"/>
      <c r="J439" s="26"/>
      <c r="K439" s="26"/>
      <c r="L439" s="26">
        <f t="shared" si="1507"/>
        <v>0</v>
      </c>
      <c r="M439" s="26">
        <f t="shared" si="1508"/>
        <v>0</v>
      </c>
      <c r="N439" s="26">
        <f t="shared" si="1509"/>
        <v>0</v>
      </c>
      <c r="O439" s="26"/>
      <c r="P439" s="26"/>
      <c r="Q439" s="26"/>
      <c r="R439" s="26">
        <f t="shared" si="1510"/>
        <v>0</v>
      </c>
      <c r="S439" s="26">
        <f t="shared" si="1511"/>
        <v>0</v>
      </c>
      <c r="T439" s="26">
        <f t="shared" si="1512"/>
        <v>0</v>
      </c>
      <c r="U439" s="26"/>
      <c r="V439" s="26"/>
      <c r="W439" s="26"/>
      <c r="X439" s="26">
        <f t="shared" si="1513"/>
        <v>0</v>
      </c>
      <c r="Y439" s="26">
        <f t="shared" si="1514"/>
        <v>0</v>
      </c>
      <c r="Z439" s="26">
        <f t="shared" si="1515"/>
        <v>0</v>
      </c>
      <c r="AA439" s="26"/>
      <c r="AB439" s="26"/>
      <c r="AC439" s="26"/>
      <c r="AD439" s="26">
        <f t="shared" si="1516"/>
        <v>0</v>
      </c>
      <c r="AE439" s="26">
        <f t="shared" si="1517"/>
        <v>0</v>
      </c>
      <c r="AF439" s="26">
        <f t="shared" si="1518"/>
        <v>0</v>
      </c>
      <c r="AG439" s="26"/>
      <c r="AH439" s="26"/>
      <c r="AI439" s="26"/>
      <c r="AJ439" s="26">
        <f t="shared" si="1519"/>
        <v>0</v>
      </c>
      <c r="AK439" s="26">
        <f t="shared" si="1520"/>
        <v>0</v>
      </c>
      <c r="AL439" s="26">
        <f t="shared" si="1521"/>
        <v>0</v>
      </c>
      <c r="AM439" s="26"/>
      <c r="AN439" s="26"/>
      <c r="AO439" s="26"/>
      <c r="AP439" s="26">
        <f t="shared" si="1522"/>
        <v>0</v>
      </c>
      <c r="AQ439" s="26">
        <f t="shared" si="1523"/>
        <v>0</v>
      </c>
      <c r="AR439" s="26">
        <f t="shared" si="1524"/>
        <v>0</v>
      </c>
      <c r="AS439" s="26"/>
      <c r="AT439" s="26"/>
      <c r="AU439" s="26"/>
      <c r="AV439" s="26">
        <f t="shared" si="1525"/>
        <v>0</v>
      </c>
      <c r="AW439" s="26">
        <f t="shared" si="1526"/>
        <v>0</v>
      </c>
      <c r="AX439" s="26">
        <f t="shared" si="1527"/>
        <v>0</v>
      </c>
      <c r="AY439" s="26"/>
      <c r="AZ439" s="26"/>
      <c r="BA439" s="26"/>
      <c r="BB439" s="26">
        <f t="shared" si="1528"/>
        <v>0</v>
      </c>
      <c r="BC439" s="26">
        <f t="shared" si="1529"/>
        <v>0</v>
      </c>
      <c r="BD439" s="26">
        <f t="shared" si="1530"/>
        <v>0</v>
      </c>
      <c r="BE439" s="26"/>
      <c r="BF439" s="26"/>
      <c r="BG439" s="26"/>
      <c r="BH439" s="26">
        <f t="shared" si="1531"/>
        <v>0</v>
      </c>
      <c r="BI439" s="26">
        <f t="shared" si="1532"/>
        <v>0</v>
      </c>
      <c r="BJ439" s="26">
        <f t="shared" si="1533"/>
        <v>0</v>
      </c>
      <c r="BK439" s="26"/>
      <c r="BL439" s="26"/>
      <c r="BM439" s="26"/>
      <c r="BN439" s="26">
        <f t="shared" si="1534"/>
        <v>0</v>
      </c>
      <c r="BO439" s="26">
        <f t="shared" si="1535"/>
        <v>0</v>
      </c>
      <c r="BP439" s="26">
        <f t="shared" si="1536"/>
        <v>0</v>
      </c>
      <c r="BQ439" s="26"/>
      <c r="BR439" s="26"/>
      <c r="BS439" s="26">
        <f t="shared" si="1537"/>
        <v>0</v>
      </c>
      <c r="BT439" s="26">
        <f t="shared" si="1538"/>
        <v>0</v>
      </c>
      <c r="BU439" s="26">
        <f t="shared" si="1539"/>
        <v>0</v>
      </c>
      <c r="BV439" s="26"/>
      <c r="BW439" s="26"/>
      <c r="BX439" s="26">
        <f t="shared" si="1540"/>
        <v>0</v>
      </c>
      <c r="BY439" s="26">
        <f t="shared" si="1541"/>
        <v>0</v>
      </c>
      <c r="BZ439" s="26">
        <f t="shared" si="1542"/>
        <v>0</v>
      </c>
      <c r="CA439" s="26"/>
      <c r="CB439" s="26"/>
      <c r="CC439" s="26"/>
      <c r="CD439" s="26">
        <f t="shared" si="1622"/>
        <v>0</v>
      </c>
      <c r="CE439" s="26">
        <f t="shared" si="1623"/>
        <v>0</v>
      </c>
      <c r="CF439" s="26">
        <f t="shared" si="1624"/>
        <v>0</v>
      </c>
      <c r="CG439" s="26"/>
      <c r="CH439" s="26"/>
      <c r="CI439" s="26"/>
      <c r="CJ439" s="26">
        <f t="shared" si="1625"/>
        <v>0</v>
      </c>
      <c r="CK439" s="26">
        <f t="shared" si="1626"/>
        <v>0</v>
      </c>
      <c r="CL439" s="26">
        <f t="shared" si="1627"/>
        <v>0</v>
      </c>
      <c r="CM439" s="26"/>
      <c r="CN439" s="26"/>
      <c r="CO439" s="26"/>
      <c r="CP439" s="26">
        <f t="shared" si="1628"/>
        <v>0</v>
      </c>
      <c r="CQ439" s="26">
        <f t="shared" si="1629"/>
        <v>0</v>
      </c>
      <c r="CR439" s="26">
        <f t="shared" si="1630"/>
        <v>0</v>
      </c>
      <c r="CS439" s="26"/>
      <c r="CT439" s="19">
        <v>0</v>
      </c>
      <c r="CU439" s="35"/>
    </row>
    <row r="440" spans="1:105" hidden="1" x14ac:dyDescent="0.3">
      <c r="A440" s="16" t="s">
        <v>293</v>
      </c>
      <c r="B440" s="17">
        <v>620</v>
      </c>
      <c r="C440" s="16"/>
      <c r="D440" s="16"/>
      <c r="E440" s="34" t="s">
        <v>44</v>
      </c>
      <c r="F440" s="26">
        <f t="shared" ref="F440:K440" si="1639">F441</f>
        <v>17782.8</v>
      </c>
      <c r="G440" s="26">
        <f t="shared" si="1639"/>
        <v>11764</v>
      </c>
      <c r="H440" s="26">
        <f t="shared" si="1639"/>
        <v>11764</v>
      </c>
      <c r="I440" s="26">
        <f t="shared" si="1639"/>
        <v>0</v>
      </c>
      <c r="J440" s="26">
        <f t="shared" si="1639"/>
        <v>0</v>
      </c>
      <c r="K440" s="26">
        <f t="shared" si="1639"/>
        <v>0</v>
      </c>
      <c r="L440" s="26">
        <f t="shared" si="1507"/>
        <v>17782.8</v>
      </c>
      <c r="M440" s="26">
        <f t="shared" si="1508"/>
        <v>11764</v>
      </c>
      <c r="N440" s="26">
        <f t="shared" si="1509"/>
        <v>11764</v>
      </c>
      <c r="O440" s="26">
        <f>O441</f>
        <v>18704.245999999999</v>
      </c>
      <c r="P440" s="26">
        <f>P441</f>
        <v>0</v>
      </c>
      <c r="Q440" s="26">
        <f>Q441</f>
        <v>0</v>
      </c>
      <c r="R440" s="26">
        <f t="shared" si="1510"/>
        <v>36487.046000000002</v>
      </c>
      <c r="S440" s="26">
        <f t="shared" si="1511"/>
        <v>11764</v>
      </c>
      <c r="T440" s="26">
        <f t="shared" si="1512"/>
        <v>11764</v>
      </c>
      <c r="U440" s="26">
        <f>U441</f>
        <v>0</v>
      </c>
      <c r="V440" s="26">
        <f>V441</f>
        <v>0</v>
      </c>
      <c r="W440" s="26">
        <f>W441</f>
        <v>0</v>
      </c>
      <c r="X440" s="26">
        <f t="shared" si="1513"/>
        <v>36487.046000000002</v>
      </c>
      <c r="Y440" s="26">
        <f t="shared" si="1514"/>
        <v>11764</v>
      </c>
      <c r="Z440" s="26">
        <f t="shared" si="1515"/>
        <v>11764</v>
      </c>
      <c r="AA440" s="26">
        <f>AA441</f>
        <v>0</v>
      </c>
      <c r="AB440" s="26">
        <f>AB441</f>
        <v>0</v>
      </c>
      <c r="AC440" s="26">
        <f>AC441</f>
        <v>0</v>
      </c>
      <c r="AD440" s="26">
        <f t="shared" si="1516"/>
        <v>36487.046000000002</v>
      </c>
      <c r="AE440" s="26">
        <f t="shared" si="1517"/>
        <v>11764</v>
      </c>
      <c r="AF440" s="26">
        <f t="shared" si="1518"/>
        <v>11764</v>
      </c>
      <c r="AG440" s="26">
        <f>AG441</f>
        <v>0</v>
      </c>
      <c r="AH440" s="26">
        <f>AH441</f>
        <v>0</v>
      </c>
      <c r="AI440" s="26">
        <f>AI441</f>
        <v>0</v>
      </c>
      <c r="AJ440" s="26">
        <f t="shared" si="1519"/>
        <v>36487.046000000002</v>
      </c>
      <c r="AK440" s="26">
        <f t="shared" si="1520"/>
        <v>11764</v>
      </c>
      <c r="AL440" s="26">
        <f t="shared" si="1521"/>
        <v>11764</v>
      </c>
      <c r="AM440" s="26">
        <f>AM441</f>
        <v>2881.9830000000002</v>
      </c>
      <c r="AN440" s="26">
        <f>AN441</f>
        <v>0</v>
      </c>
      <c r="AO440" s="26">
        <f>AO441</f>
        <v>0</v>
      </c>
      <c r="AP440" s="26">
        <f t="shared" si="1522"/>
        <v>39369.029000000002</v>
      </c>
      <c r="AQ440" s="26">
        <f t="shared" si="1523"/>
        <v>11764</v>
      </c>
      <c r="AR440" s="26">
        <f t="shared" si="1524"/>
        <v>11764</v>
      </c>
      <c r="AS440" s="26">
        <f>AS441</f>
        <v>0</v>
      </c>
      <c r="AT440" s="26">
        <f>AT441</f>
        <v>0</v>
      </c>
      <c r="AU440" s="26">
        <f>AU441</f>
        <v>0</v>
      </c>
      <c r="AV440" s="26">
        <f t="shared" si="1525"/>
        <v>39369.029000000002</v>
      </c>
      <c r="AW440" s="26">
        <f t="shared" si="1526"/>
        <v>11764</v>
      </c>
      <c r="AX440" s="26">
        <f t="shared" si="1527"/>
        <v>11764</v>
      </c>
      <c r="AY440" s="26">
        <f>AY441</f>
        <v>0</v>
      </c>
      <c r="AZ440" s="26">
        <f>AZ441</f>
        <v>0</v>
      </c>
      <c r="BA440" s="26">
        <f>BA441</f>
        <v>0</v>
      </c>
      <c r="BB440" s="26">
        <f t="shared" si="1528"/>
        <v>39369.029000000002</v>
      </c>
      <c r="BC440" s="26">
        <f t="shared" si="1529"/>
        <v>11764</v>
      </c>
      <c r="BD440" s="26">
        <f t="shared" si="1530"/>
        <v>11764</v>
      </c>
      <c r="BE440" s="26">
        <f>BE441</f>
        <v>0</v>
      </c>
      <c r="BF440" s="26">
        <f>BF441</f>
        <v>0</v>
      </c>
      <c r="BG440" s="26">
        <f>BG441</f>
        <v>0</v>
      </c>
      <c r="BH440" s="26">
        <f t="shared" si="1531"/>
        <v>39369.029000000002</v>
      </c>
      <c r="BI440" s="26">
        <f t="shared" si="1532"/>
        <v>11764</v>
      </c>
      <c r="BJ440" s="26">
        <f t="shared" si="1533"/>
        <v>11764</v>
      </c>
      <c r="BK440" s="26">
        <f>BK441</f>
        <v>0</v>
      </c>
      <c r="BL440" s="26">
        <f>BL441</f>
        <v>0</v>
      </c>
      <c r="BM440" s="26">
        <f>BM441</f>
        <v>0</v>
      </c>
      <c r="BN440" s="26">
        <f t="shared" si="1534"/>
        <v>39369.029000000002</v>
      </c>
      <c r="BO440" s="26">
        <f t="shared" si="1535"/>
        <v>11764</v>
      </c>
      <c r="BP440" s="26">
        <f t="shared" si="1536"/>
        <v>11764</v>
      </c>
      <c r="BQ440" s="26">
        <f>BQ441</f>
        <v>0</v>
      </c>
      <c r="BR440" s="26">
        <f>BR441</f>
        <v>0</v>
      </c>
      <c r="BS440" s="26">
        <f t="shared" si="1537"/>
        <v>39369.029000000002</v>
      </c>
      <c r="BT440" s="26">
        <f t="shared" si="1538"/>
        <v>11764</v>
      </c>
      <c r="BU440" s="26">
        <f t="shared" si="1539"/>
        <v>11764</v>
      </c>
      <c r="BV440" s="26">
        <f>BV441</f>
        <v>0</v>
      </c>
      <c r="BW440" s="26">
        <f>BW441</f>
        <v>0</v>
      </c>
      <c r="BX440" s="26">
        <f t="shared" si="1540"/>
        <v>39369.029000000002</v>
      </c>
      <c r="BY440" s="26">
        <f t="shared" si="1541"/>
        <v>11764</v>
      </c>
      <c r="BZ440" s="26">
        <f t="shared" si="1542"/>
        <v>11764</v>
      </c>
      <c r="CA440" s="26">
        <f>CA441</f>
        <v>0</v>
      </c>
      <c r="CB440" s="26">
        <f>CB441</f>
        <v>0</v>
      </c>
      <c r="CC440" s="26">
        <f>CC441</f>
        <v>0</v>
      </c>
      <c r="CD440" s="26">
        <f t="shared" si="1622"/>
        <v>39369.029000000002</v>
      </c>
      <c r="CE440" s="26">
        <f t="shared" si="1623"/>
        <v>11764</v>
      </c>
      <c r="CF440" s="26">
        <f t="shared" si="1624"/>
        <v>11764</v>
      </c>
      <c r="CG440" s="26">
        <f>CG441</f>
        <v>0</v>
      </c>
      <c r="CH440" s="26">
        <f>CH441</f>
        <v>0</v>
      </c>
      <c r="CI440" s="26">
        <f>CI441</f>
        <v>0</v>
      </c>
      <c r="CJ440" s="26">
        <f t="shared" si="1625"/>
        <v>39369.029000000002</v>
      </c>
      <c r="CK440" s="26">
        <f t="shared" si="1626"/>
        <v>11764</v>
      </c>
      <c r="CL440" s="26">
        <f t="shared" si="1627"/>
        <v>11764</v>
      </c>
      <c r="CM440" s="26">
        <f>CM441</f>
        <v>0</v>
      </c>
      <c r="CN440" s="26">
        <f>CN441</f>
        <v>0</v>
      </c>
      <c r="CO440" s="26">
        <f>CO441</f>
        <v>0</v>
      </c>
      <c r="CP440" s="26">
        <f t="shared" si="1628"/>
        <v>39369.029000000002</v>
      </c>
      <c r="CQ440" s="26">
        <f t="shared" si="1629"/>
        <v>11764</v>
      </c>
      <c r="CR440" s="26">
        <f t="shared" si="1630"/>
        <v>11764</v>
      </c>
      <c r="CS440" s="26">
        <f>CS441</f>
        <v>0</v>
      </c>
      <c r="CT440" s="19"/>
      <c r="CU440" s="35"/>
      <c r="CZ440" s="1" t="s">
        <v>28</v>
      </c>
    </row>
    <row r="441" spans="1:105" hidden="1" x14ac:dyDescent="0.3">
      <c r="A441" s="16" t="s">
        <v>293</v>
      </c>
      <c r="B441" s="17">
        <v>620</v>
      </c>
      <c r="C441" s="16" t="s">
        <v>276</v>
      </c>
      <c r="D441" s="16" t="s">
        <v>40</v>
      </c>
      <c r="E441" s="34" t="s">
        <v>289</v>
      </c>
      <c r="F441" s="26">
        <v>17782.8</v>
      </c>
      <c r="G441" s="26">
        <v>11764</v>
      </c>
      <c r="H441" s="26">
        <v>11764</v>
      </c>
      <c r="I441" s="26"/>
      <c r="J441" s="26"/>
      <c r="K441" s="26"/>
      <c r="L441" s="26">
        <f t="shared" si="1507"/>
        <v>17782.8</v>
      </c>
      <c r="M441" s="26">
        <f t="shared" si="1508"/>
        <v>11764</v>
      </c>
      <c r="N441" s="26">
        <f t="shared" si="1509"/>
        <v>11764</v>
      </c>
      <c r="O441" s="26">
        <f>4310.846+14393.4</f>
        <v>18704.245999999999</v>
      </c>
      <c r="P441" s="26"/>
      <c r="Q441" s="26"/>
      <c r="R441" s="26">
        <f t="shared" si="1510"/>
        <v>36487.046000000002</v>
      </c>
      <c r="S441" s="26">
        <f t="shared" si="1511"/>
        <v>11764</v>
      </c>
      <c r="T441" s="26">
        <f t="shared" si="1512"/>
        <v>11764</v>
      </c>
      <c r="U441" s="26"/>
      <c r="V441" s="26"/>
      <c r="W441" s="26"/>
      <c r="X441" s="26">
        <f t="shared" si="1513"/>
        <v>36487.046000000002</v>
      </c>
      <c r="Y441" s="26">
        <f t="shared" si="1514"/>
        <v>11764</v>
      </c>
      <c r="Z441" s="26">
        <f t="shared" si="1515"/>
        <v>11764</v>
      </c>
      <c r="AA441" s="26"/>
      <c r="AB441" s="26"/>
      <c r="AC441" s="26"/>
      <c r="AD441" s="26">
        <f t="shared" si="1516"/>
        <v>36487.046000000002</v>
      </c>
      <c r="AE441" s="26">
        <f t="shared" si="1517"/>
        <v>11764</v>
      </c>
      <c r="AF441" s="26">
        <f t="shared" si="1518"/>
        <v>11764</v>
      </c>
      <c r="AG441" s="26"/>
      <c r="AH441" s="26"/>
      <c r="AI441" s="26"/>
      <c r="AJ441" s="26">
        <f t="shared" si="1519"/>
        <v>36487.046000000002</v>
      </c>
      <c r="AK441" s="26">
        <f t="shared" si="1520"/>
        <v>11764</v>
      </c>
      <c r="AL441" s="26">
        <f t="shared" si="1521"/>
        <v>11764</v>
      </c>
      <c r="AM441" s="26">
        <f>-3000.008+5881.991</f>
        <v>2881.9830000000002</v>
      </c>
      <c r="AN441" s="26"/>
      <c r="AO441" s="26"/>
      <c r="AP441" s="26">
        <f t="shared" si="1522"/>
        <v>39369.029000000002</v>
      </c>
      <c r="AQ441" s="26">
        <f t="shared" si="1523"/>
        <v>11764</v>
      </c>
      <c r="AR441" s="26">
        <f t="shared" si="1524"/>
        <v>11764</v>
      </c>
      <c r="AS441" s="26"/>
      <c r="AT441" s="26"/>
      <c r="AU441" s="26"/>
      <c r="AV441" s="26">
        <f t="shared" si="1525"/>
        <v>39369.029000000002</v>
      </c>
      <c r="AW441" s="26">
        <f t="shared" si="1526"/>
        <v>11764</v>
      </c>
      <c r="AX441" s="26">
        <f t="shared" si="1527"/>
        <v>11764</v>
      </c>
      <c r="AY441" s="26"/>
      <c r="AZ441" s="26"/>
      <c r="BA441" s="26"/>
      <c r="BB441" s="26">
        <f t="shared" si="1528"/>
        <v>39369.029000000002</v>
      </c>
      <c r="BC441" s="26">
        <f t="shared" si="1529"/>
        <v>11764</v>
      </c>
      <c r="BD441" s="26">
        <f t="shared" si="1530"/>
        <v>11764</v>
      </c>
      <c r="BE441" s="26"/>
      <c r="BF441" s="26"/>
      <c r="BG441" s="26"/>
      <c r="BH441" s="26">
        <f t="shared" si="1531"/>
        <v>39369.029000000002</v>
      </c>
      <c r="BI441" s="26">
        <f t="shared" si="1532"/>
        <v>11764</v>
      </c>
      <c r="BJ441" s="26">
        <f t="shared" si="1533"/>
        <v>11764</v>
      </c>
      <c r="BK441" s="26"/>
      <c r="BL441" s="26"/>
      <c r="BM441" s="26"/>
      <c r="BN441" s="26">
        <f t="shared" si="1534"/>
        <v>39369.029000000002</v>
      </c>
      <c r="BO441" s="26">
        <f t="shared" si="1535"/>
        <v>11764</v>
      </c>
      <c r="BP441" s="26">
        <f t="shared" si="1536"/>
        <v>11764</v>
      </c>
      <c r="BQ441" s="26"/>
      <c r="BR441" s="26"/>
      <c r="BS441" s="26">
        <f t="shared" si="1537"/>
        <v>39369.029000000002</v>
      </c>
      <c r="BT441" s="26">
        <f t="shared" si="1538"/>
        <v>11764</v>
      </c>
      <c r="BU441" s="26">
        <f t="shared" si="1539"/>
        <v>11764</v>
      </c>
      <c r="BV441" s="26"/>
      <c r="BW441" s="26"/>
      <c r="BX441" s="26">
        <f t="shared" si="1540"/>
        <v>39369.029000000002</v>
      </c>
      <c r="BY441" s="26">
        <f t="shared" si="1541"/>
        <v>11764</v>
      </c>
      <c r="BZ441" s="26">
        <f t="shared" si="1542"/>
        <v>11764</v>
      </c>
      <c r="CA441" s="26"/>
      <c r="CB441" s="26"/>
      <c r="CC441" s="26"/>
      <c r="CD441" s="26">
        <f t="shared" si="1622"/>
        <v>39369.029000000002</v>
      </c>
      <c r="CE441" s="26">
        <f t="shared" si="1623"/>
        <v>11764</v>
      </c>
      <c r="CF441" s="26">
        <f t="shared" si="1624"/>
        <v>11764</v>
      </c>
      <c r="CG441" s="26"/>
      <c r="CH441" s="26"/>
      <c r="CI441" s="26"/>
      <c r="CJ441" s="26">
        <f t="shared" si="1625"/>
        <v>39369.029000000002</v>
      </c>
      <c r="CK441" s="26">
        <f t="shared" si="1626"/>
        <v>11764</v>
      </c>
      <c r="CL441" s="26">
        <f t="shared" si="1627"/>
        <v>11764</v>
      </c>
      <c r="CM441" s="26"/>
      <c r="CN441" s="26"/>
      <c r="CO441" s="26"/>
      <c r="CP441" s="26">
        <f t="shared" si="1628"/>
        <v>39369.029000000002</v>
      </c>
      <c r="CQ441" s="26">
        <f t="shared" si="1629"/>
        <v>11764</v>
      </c>
      <c r="CR441" s="26">
        <f t="shared" si="1630"/>
        <v>11764</v>
      </c>
      <c r="CS441" s="26"/>
      <c r="CT441" s="19"/>
      <c r="CU441" s="35"/>
    </row>
    <row r="442" spans="1:105" ht="46.8" hidden="1" x14ac:dyDescent="0.3">
      <c r="A442" s="16" t="s">
        <v>295</v>
      </c>
      <c r="B442" s="17"/>
      <c r="C442" s="16"/>
      <c r="D442" s="16"/>
      <c r="E442" s="34" t="s">
        <v>296</v>
      </c>
      <c r="F442" s="26"/>
      <c r="G442" s="26"/>
      <c r="H442" s="26"/>
      <c r="I442" s="26"/>
      <c r="J442" s="26"/>
      <c r="K442" s="26"/>
      <c r="L442" s="26"/>
      <c r="M442" s="26"/>
      <c r="N442" s="26"/>
      <c r="O442" s="26"/>
      <c r="P442" s="26"/>
      <c r="Q442" s="26"/>
      <c r="R442" s="26"/>
      <c r="S442" s="26"/>
      <c r="T442" s="26"/>
      <c r="U442" s="26"/>
      <c r="V442" s="26"/>
      <c r="W442" s="26"/>
      <c r="X442" s="26"/>
      <c r="Y442" s="26"/>
      <c r="Z442" s="26"/>
      <c r="AA442" s="26"/>
      <c r="AB442" s="26"/>
      <c r="AC442" s="26"/>
      <c r="AD442" s="26"/>
      <c r="AE442" s="26"/>
      <c r="AF442" s="26"/>
      <c r="AG442" s="26"/>
      <c r="AH442" s="26"/>
      <c r="AI442" s="26"/>
      <c r="AJ442" s="26"/>
      <c r="AK442" s="26"/>
      <c r="AL442" s="26"/>
      <c r="AM442" s="26"/>
      <c r="AN442" s="26"/>
      <c r="AO442" s="26"/>
      <c r="AP442" s="26"/>
      <c r="AQ442" s="26"/>
      <c r="AR442" s="26"/>
      <c r="AS442" s="26"/>
      <c r="AT442" s="26"/>
      <c r="AU442" s="26"/>
      <c r="AV442" s="26"/>
      <c r="AW442" s="26"/>
      <c r="AX442" s="26"/>
      <c r="AY442" s="26"/>
      <c r="AZ442" s="26"/>
      <c r="BA442" s="26"/>
      <c r="BB442" s="26"/>
      <c r="BC442" s="26"/>
      <c r="BD442" s="26"/>
      <c r="BE442" s="26">
        <f t="shared" ref="BE442:BE448" si="1640">BE443</f>
        <v>3081.326</v>
      </c>
      <c r="BF442" s="26">
        <f t="shared" ref="BF442:BF448" si="1641">BF443</f>
        <v>0</v>
      </c>
      <c r="BG442" s="26">
        <f t="shared" ref="BG442:BG448" si="1642">BG443</f>
        <v>0</v>
      </c>
      <c r="BH442" s="26">
        <f t="shared" si="1531"/>
        <v>3081.326</v>
      </c>
      <c r="BI442" s="26">
        <f t="shared" si="1532"/>
        <v>0</v>
      </c>
      <c r="BJ442" s="26">
        <f t="shared" si="1533"/>
        <v>0</v>
      </c>
      <c r="BK442" s="26">
        <f t="shared" ref="BK442:BK443" si="1643">BK443</f>
        <v>2455.4</v>
      </c>
      <c r="BL442" s="26">
        <f t="shared" ref="BL442:BL443" si="1644">BL443</f>
        <v>0</v>
      </c>
      <c r="BM442" s="26">
        <f t="shared" ref="BM442:BM443" si="1645">BM443</f>
        <v>0</v>
      </c>
      <c r="BN442" s="26">
        <f t="shared" si="1534"/>
        <v>5536.7260000000006</v>
      </c>
      <c r="BO442" s="26">
        <f t="shared" si="1535"/>
        <v>0</v>
      </c>
      <c r="BP442" s="26">
        <f t="shared" si="1536"/>
        <v>0</v>
      </c>
      <c r="BQ442" s="26">
        <f t="shared" ref="BQ442:BQ443" si="1646">BQ443</f>
        <v>0</v>
      </c>
      <c r="BR442" s="26">
        <f t="shared" ref="BR442:BR443" si="1647">BR443</f>
        <v>0</v>
      </c>
      <c r="BS442" s="26">
        <f t="shared" si="1537"/>
        <v>5536.7260000000006</v>
      </c>
      <c r="BT442" s="26">
        <f t="shared" si="1538"/>
        <v>0</v>
      </c>
      <c r="BU442" s="26">
        <f t="shared" si="1539"/>
        <v>0</v>
      </c>
      <c r="BV442" s="26">
        <f t="shared" ref="BV442:BV443" si="1648">BV443</f>
        <v>0</v>
      </c>
      <c r="BW442" s="26">
        <f t="shared" ref="BW442:BW443" si="1649">BW443</f>
        <v>0</v>
      </c>
      <c r="BX442" s="26">
        <f t="shared" si="1540"/>
        <v>5536.7260000000006</v>
      </c>
      <c r="BY442" s="26">
        <f t="shared" si="1541"/>
        <v>0</v>
      </c>
      <c r="BZ442" s="26">
        <f t="shared" si="1542"/>
        <v>0</v>
      </c>
      <c r="CA442" s="26">
        <f t="shared" ref="CA442:CA443" si="1650">CA443</f>
        <v>0</v>
      </c>
      <c r="CB442" s="26">
        <f t="shared" ref="CB442:CB443" si="1651">CB443</f>
        <v>0</v>
      </c>
      <c r="CC442" s="26">
        <f t="shared" ref="CC442:CC443" si="1652">CC443</f>
        <v>0</v>
      </c>
      <c r="CD442" s="26">
        <f t="shared" si="1622"/>
        <v>5536.7260000000006</v>
      </c>
      <c r="CE442" s="26">
        <f t="shared" si="1623"/>
        <v>0</v>
      </c>
      <c r="CF442" s="26">
        <f t="shared" si="1624"/>
        <v>0</v>
      </c>
      <c r="CG442" s="26">
        <f t="shared" ref="CG442:CG443" si="1653">CG443</f>
        <v>0</v>
      </c>
      <c r="CH442" s="26">
        <f t="shared" ref="CH442:CH443" si="1654">CH443</f>
        <v>0</v>
      </c>
      <c r="CI442" s="26">
        <f t="shared" ref="CI442:CI443" si="1655">CI443</f>
        <v>0</v>
      </c>
      <c r="CJ442" s="26">
        <f t="shared" si="1625"/>
        <v>5536.7260000000006</v>
      </c>
      <c r="CK442" s="26">
        <f t="shared" si="1626"/>
        <v>0</v>
      </c>
      <c r="CL442" s="26">
        <f t="shared" si="1627"/>
        <v>0</v>
      </c>
      <c r="CM442" s="26">
        <f t="shared" ref="CM442:CM443" si="1656">CM443</f>
        <v>0</v>
      </c>
      <c r="CN442" s="26">
        <f t="shared" ref="CN442:CN443" si="1657">CN443</f>
        <v>0</v>
      </c>
      <c r="CO442" s="26">
        <f t="shared" ref="CO442:CO443" si="1658">CO443</f>
        <v>0</v>
      </c>
      <c r="CP442" s="26">
        <f t="shared" si="1628"/>
        <v>5536.7260000000006</v>
      </c>
      <c r="CQ442" s="26">
        <f t="shared" si="1629"/>
        <v>0</v>
      </c>
      <c r="CR442" s="26">
        <f t="shared" si="1630"/>
        <v>0</v>
      </c>
      <c r="CS442" s="26">
        <f t="shared" ref="CS442:CS443" si="1659">CS443</f>
        <v>0</v>
      </c>
      <c r="CT442" s="19"/>
      <c r="CU442" s="35"/>
    </row>
    <row r="443" spans="1:105" ht="46.8" hidden="1" x14ac:dyDescent="0.3">
      <c r="A443" s="16" t="s">
        <v>295</v>
      </c>
      <c r="B443" s="17">
        <v>600</v>
      </c>
      <c r="C443" s="16"/>
      <c r="D443" s="16"/>
      <c r="E443" s="34" t="s">
        <v>43</v>
      </c>
      <c r="F443" s="26"/>
      <c r="G443" s="26"/>
      <c r="H443" s="26"/>
      <c r="I443" s="26"/>
      <c r="J443" s="26"/>
      <c r="K443" s="26"/>
      <c r="L443" s="26"/>
      <c r="M443" s="26"/>
      <c r="N443" s="26"/>
      <c r="O443" s="26"/>
      <c r="P443" s="26"/>
      <c r="Q443" s="26"/>
      <c r="R443" s="26"/>
      <c r="S443" s="26"/>
      <c r="T443" s="26"/>
      <c r="U443" s="26"/>
      <c r="V443" s="26"/>
      <c r="W443" s="26"/>
      <c r="X443" s="26"/>
      <c r="Y443" s="26"/>
      <c r="Z443" s="26"/>
      <c r="AA443" s="26"/>
      <c r="AB443" s="26"/>
      <c r="AC443" s="26"/>
      <c r="AD443" s="26"/>
      <c r="AE443" s="26"/>
      <c r="AF443" s="26"/>
      <c r="AG443" s="26"/>
      <c r="AH443" s="26"/>
      <c r="AI443" s="26"/>
      <c r="AJ443" s="26"/>
      <c r="AK443" s="26"/>
      <c r="AL443" s="26"/>
      <c r="AM443" s="26"/>
      <c r="AN443" s="26"/>
      <c r="AO443" s="26"/>
      <c r="AP443" s="26"/>
      <c r="AQ443" s="26"/>
      <c r="AR443" s="26"/>
      <c r="AS443" s="26"/>
      <c r="AT443" s="26"/>
      <c r="AU443" s="26"/>
      <c r="AV443" s="26"/>
      <c r="AW443" s="26"/>
      <c r="AX443" s="26"/>
      <c r="AY443" s="26"/>
      <c r="AZ443" s="26"/>
      <c r="BA443" s="26"/>
      <c r="BB443" s="26"/>
      <c r="BC443" s="26"/>
      <c r="BD443" s="26"/>
      <c r="BE443" s="26">
        <f t="shared" si="1640"/>
        <v>3081.326</v>
      </c>
      <c r="BF443" s="26">
        <f t="shared" si="1641"/>
        <v>0</v>
      </c>
      <c r="BG443" s="26">
        <f t="shared" si="1642"/>
        <v>0</v>
      </c>
      <c r="BH443" s="26">
        <f t="shared" si="1531"/>
        <v>3081.326</v>
      </c>
      <c r="BI443" s="26">
        <f t="shared" si="1532"/>
        <v>0</v>
      </c>
      <c r="BJ443" s="26">
        <f t="shared" si="1533"/>
        <v>0</v>
      </c>
      <c r="BK443" s="26">
        <f t="shared" si="1643"/>
        <v>2455.4</v>
      </c>
      <c r="BL443" s="26">
        <f t="shared" si="1644"/>
        <v>0</v>
      </c>
      <c r="BM443" s="26">
        <f t="shared" si="1645"/>
        <v>0</v>
      </c>
      <c r="BN443" s="26">
        <f t="shared" si="1534"/>
        <v>5536.7260000000006</v>
      </c>
      <c r="BO443" s="26">
        <f t="shared" si="1535"/>
        <v>0</v>
      </c>
      <c r="BP443" s="26">
        <f t="shared" si="1536"/>
        <v>0</v>
      </c>
      <c r="BQ443" s="26">
        <f t="shared" si="1646"/>
        <v>0</v>
      </c>
      <c r="BR443" s="26">
        <f t="shared" si="1647"/>
        <v>0</v>
      </c>
      <c r="BS443" s="26">
        <f t="shared" si="1537"/>
        <v>5536.7260000000006</v>
      </c>
      <c r="BT443" s="26">
        <f t="shared" si="1538"/>
        <v>0</v>
      </c>
      <c r="BU443" s="26">
        <f t="shared" si="1539"/>
        <v>0</v>
      </c>
      <c r="BV443" s="26">
        <f t="shared" si="1648"/>
        <v>0</v>
      </c>
      <c r="BW443" s="26">
        <f t="shared" si="1649"/>
        <v>0</v>
      </c>
      <c r="BX443" s="26">
        <f t="shared" si="1540"/>
        <v>5536.7260000000006</v>
      </c>
      <c r="BY443" s="26">
        <f t="shared" si="1541"/>
        <v>0</v>
      </c>
      <c r="BZ443" s="26">
        <f t="shared" si="1542"/>
        <v>0</v>
      </c>
      <c r="CA443" s="26">
        <f t="shared" si="1650"/>
        <v>0</v>
      </c>
      <c r="CB443" s="26">
        <f t="shared" si="1651"/>
        <v>0</v>
      </c>
      <c r="CC443" s="26">
        <f t="shared" si="1652"/>
        <v>0</v>
      </c>
      <c r="CD443" s="26">
        <f t="shared" si="1622"/>
        <v>5536.7260000000006</v>
      </c>
      <c r="CE443" s="26">
        <f t="shared" si="1623"/>
        <v>0</v>
      </c>
      <c r="CF443" s="26">
        <f t="shared" si="1624"/>
        <v>0</v>
      </c>
      <c r="CG443" s="26">
        <f t="shared" si="1653"/>
        <v>0</v>
      </c>
      <c r="CH443" s="26">
        <f t="shared" si="1654"/>
        <v>0</v>
      </c>
      <c r="CI443" s="26">
        <f t="shared" si="1655"/>
        <v>0</v>
      </c>
      <c r="CJ443" s="26">
        <f t="shared" si="1625"/>
        <v>5536.7260000000006</v>
      </c>
      <c r="CK443" s="26">
        <f t="shared" si="1626"/>
        <v>0</v>
      </c>
      <c r="CL443" s="26">
        <f t="shared" si="1627"/>
        <v>0</v>
      </c>
      <c r="CM443" s="26">
        <f t="shared" si="1656"/>
        <v>0</v>
      </c>
      <c r="CN443" s="26">
        <f t="shared" si="1657"/>
        <v>0</v>
      </c>
      <c r="CO443" s="26">
        <f t="shared" si="1658"/>
        <v>0</v>
      </c>
      <c r="CP443" s="26">
        <f t="shared" si="1628"/>
        <v>5536.7260000000006</v>
      </c>
      <c r="CQ443" s="26">
        <f t="shared" si="1629"/>
        <v>0</v>
      </c>
      <c r="CR443" s="26">
        <f t="shared" si="1630"/>
        <v>0</v>
      </c>
      <c r="CS443" s="26">
        <f t="shared" si="1659"/>
        <v>0</v>
      </c>
      <c r="CT443" s="19"/>
      <c r="CU443" s="35"/>
    </row>
    <row r="444" spans="1:105" hidden="1" x14ac:dyDescent="0.3">
      <c r="A444" s="16" t="s">
        <v>295</v>
      </c>
      <c r="B444" s="17">
        <v>620</v>
      </c>
      <c r="C444" s="16"/>
      <c r="D444" s="16"/>
      <c r="E444" s="34" t="s">
        <v>44</v>
      </c>
      <c r="F444" s="26"/>
      <c r="G444" s="26"/>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26"/>
      <c r="AF444" s="26"/>
      <c r="AG444" s="26"/>
      <c r="AH444" s="26"/>
      <c r="AI444" s="26"/>
      <c r="AJ444" s="26"/>
      <c r="AK444" s="26"/>
      <c r="AL444" s="26"/>
      <c r="AM444" s="26"/>
      <c r="AN444" s="26"/>
      <c r="AO444" s="26"/>
      <c r="AP444" s="26"/>
      <c r="AQ444" s="26"/>
      <c r="AR444" s="26"/>
      <c r="AS444" s="26"/>
      <c r="AT444" s="26"/>
      <c r="AU444" s="26"/>
      <c r="AV444" s="26"/>
      <c r="AW444" s="26"/>
      <c r="AX444" s="26"/>
      <c r="AY444" s="26"/>
      <c r="AZ444" s="26"/>
      <c r="BA444" s="26"/>
      <c r="BB444" s="26"/>
      <c r="BC444" s="26"/>
      <c r="BD444" s="26"/>
      <c r="BE444" s="26">
        <f t="shared" si="1640"/>
        <v>3081.326</v>
      </c>
      <c r="BF444" s="26">
        <f t="shared" si="1641"/>
        <v>0</v>
      </c>
      <c r="BG444" s="26">
        <f t="shared" si="1642"/>
        <v>0</v>
      </c>
      <c r="BH444" s="26">
        <f t="shared" si="1531"/>
        <v>3081.326</v>
      </c>
      <c r="BI444" s="26">
        <f t="shared" si="1532"/>
        <v>0</v>
      </c>
      <c r="BJ444" s="26">
        <f t="shared" si="1533"/>
        <v>0</v>
      </c>
      <c r="BK444" s="26">
        <f>BK445+BK446</f>
        <v>2455.4</v>
      </c>
      <c r="BL444" s="26">
        <f>BL445+BL446</f>
        <v>0</v>
      </c>
      <c r="BM444" s="26">
        <f>BM445+BM446</f>
        <v>0</v>
      </c>
      <c r="BN444" s="26">
        <f t="shared" si="1534"/>
        <v>5536.7260000000006</v>
      </c>
      <c r="BO444" s="26">
        <f t="shared" si="1535"/>
        <v>0</v>
      </c>
      <c r="BP444" s="26">
        <f t="shared" si="1536"/>
        <v>0</v>
      </c>
      <c r="BQ444" s="26">
        <f>BQ445+BQ446</f>
        <v>0</v>
      </c>
      <c r="BR444" s="26">
        <f>BR445+BR446</f>
        <v>0</v>
      </c>
      <c r="BS444" s="26">
        <f t="shared" si="1537"/>
        <v>5536.7260000000006</v>
      </c>
      <c r="BT444" s="26">
        <f t="shared" si="1538"/>
        <v>0</v>
      </c>
      <c r="BU444" s="26">
        <f t="shared" si="1539"/>
        <v>0</v>
      </c>
      <c r="BV444" s="26">
        <f>BV445+BV446</f>
        <v>0</v>
      </c>
      <c r="BW444" s="26">
        <f>BW445+BW446</f>
        <v>0</v>
      </c>
      <c r="BX444" s="26">
        <f t="shared" si="1540"/>
        <v>5536.7260000000006</v>
      </c>
      <c r="BY444" s="26">
        <f t="shared" si="1541"/>
        <v>0</v>
      </c>
      <c r="BZ444" s="26">
        <f t="shared" si="1542"/>
        <v>0</v>
      </c>
      <c r="CA444" s="26">
        <f>CA445+CA446</f>
        <v>0</v>
      </c>
      <c r="CB444" s="26">
        <f>CB445+CB446</f>
        <v>0</v>
      </c>
      <c r="CC444" s="26">
        <f>CC445+CC446</f>
        <v>0</v>
      </c>
      <c r="CD444" s="26">
        <f t="shared" si="1622"/>
        <v>5536.7260000000006</v>
      </c>
      <c r="CE444" s="26">
        <f t="shared" si="1623"/>
        <v>0</v>
      </c>
      <c r="CF444" s="26">
        <f t="shared" si="1624"/>
        <v>0</v>
      </c>
      <c r="CG444" s="26">
        <f>CG445+CG446</f>
        <v>0</v>
      </c>
      <c r="CH444" s="26">
        <f>CH445+CH446</f>
        <v>0</v>
      </c>
      <c r="CI444" s="26">
        <f>CI445+CI446</f>
        <v>0</v>
      </c>
      <c r="CJ444" s="26">
        <f t="shared" si="1625"/>
        <v>5536.7260000000006</v>
      </c>
      <c r="CK444" s="26">
        <f t="shared" si="1626"/>
        <v>0</v>
      </c>
      <c r="CL444" s="26">
        <f t="shared" si="1627"/>
        <v>0</v>
      </c>
      <c r="CM444" s="26">
        <f>CM445+CM446</f>
        <v>0</v>
      </c>
      <c r="CN444" s="26">
        <f>CN445+CN446</f>
        <v>0</v>
      </c>
      <c r="CO444" s="26">
        <f>CO445+CO446</f>
        <v>0</v>
      </c>
      <c r="CP444" s="26">
        <f t="shared" si="1628"/>
        <v>5536.7260000000006</v>
      </c>
      <c r="CQ444" s="26">
        <f t="shared" si="1629"/>
        <v>0</v>
      </c>
      <c r="CR444" s="26">
        <f t="shared" si="1630"/>
        <v>0</v>
      </c>
      <c r="CS444" s="26">
        <f>CS445+CS446</f>
        <v>0</v>
      </c>
      <c r="CT444" s="19"/>
      <c r="CU444" s="35"/>
    </row>
    <row r="445" spans="1:105" hidden="1" x14ac:dyDescent="0.3">
      <c r="A445" s="16" t="s">
        <v>295</v>
      </c>
      <c r="B445" s="17">
        <v>620</v>
      </c>
      <c r="C445" s="16" t="s">
        <v>276</v>
      </c>
      <c r="D445" s="16" t="s">
        <v>40</v>
      </c>
      <c r="E445" s="34" t="s">
        <v>289</v>
      </c>
      <c r="F445" s="26"/>
      <c r="G445" s="26"/>
      <c r="H445" s="26"/>
      <c r="I445" s="26"/>
      <c r="J445" s="26"/>
      <c r="K445" s="26"/>
      <c r="L445" s="26"/>
      <c r="M445" s="26"/>
      <c r="N445" s="26"/>
      <c r="O445" s="26"/>
      <c r="P445" s="26"/>
      <c r="Q445" s="26"/>
      <c r="R445" s="26"/>
      <c r="S445" s="26"/>
      <c r="T445" s="26"/>
      <c r="U445" s="26"/>
      <c r="V445" s="26"/>
      <c r="W445" s="26"/>
      <c r="X445" s="26"/>
      <c r="Y445" s="26"/>
      <c r="Z445" s="26"/>
      <c r="AA445" s="26"/>
      <c r="AB445" s="26"/>
      <c r="AC445" s="26"/>
      <c r="AD445" s="26"/>
      <c r="AE445" s="26"/>
      <c r="AF445" s="26"/>
      <c r="AG445" s="26"/>
      <c r="AH445" s="26"/>
      <c r="AI445" s="26"/>
      <c r="AJ445" s="26"/>
      <c r="AK445" s="26"/>
      <c r="AL445" s="26"/>
      <c r="AM445" s="26"/>
      <c r="AN445" s="26"/>
      <c r="AO445" s="26"/>
      <c r="AP445" s="26"/>
      <c r="AQ445" s="26"/>
      <c r="AR445" s="26"/>
      <c r="AS445" s="26"/>
      <c r="AT445" s="26"/>
      <c r="AU445" s="26"/>
      <c r="AV445" s="26"/>
      <c r="AW445" s="26"/>
      <c r="AX445" s="26"/>
      <c r="AY445" s="26"/>
      <c r="AZ445" s="26"/>
      <c r="BA445" s="26"/>
      <c r="BB445" s="26"/>
      <c r="BC445" s="26"/>
      <c r="BD445" s="26"/>
      <c r="BE445" s="26">
        <v>3081.326</v>
      </c>
      <c r="BF445" s="26"/>
      <c r="BG445" s="26"/>
      <c r="BH445" s="26">
        <f t="shared" si="1531"/>
        <v>3081.326</v>
      </c>
      <c r="BI445" s="26">
        <f t="shared" si="1532"/>
        <v>0</v>
      </c>
      <c r="BJ445" s="26">
        <f t="shared" si="1533"/>
        <v>0</v>
      </c>
      <c r="BK445" s="26"/>
      <c r="BL445" s="26"/>
      <c r="BM445" s="26"/>
      <c r="BN445" s="26">
        <f t="shared" si="1534"/>
        <v>3081.326</v>
      </c>
      <c r="BO445" s="26">
        <f t="shared" si="1535"/>
        <v>0</v>
      </c>
      <c r="BP445" s="26">
        <f t="shared" si="1536"/>
        <v>0</v>
      </c>
      <c r="BQ445" s="26"/>
      <c r="BR445" s="26"/>
      <c r="BS445" s="26">
        <f t="shared" si="1537"/>
        <v>3081.326</v>
      </c>
      <c r="BT445" s="26">
        <f t="shared" si="1538"/>
        <v>0</v>
      </c>
      <c r="BU445" s="26">
        <f t="shared" si="1539"/>
        <v>0</v>
      </c>
      <c r="BV445" s="26"/>
      <c r="BW445" s="26"/>
      <c r="BX445" s="26">
        <f t="shared" si="1540"/>
        <v>3081.326</v>
      </c>
      <c r="BY445" s="26">
        <f t="shared" si="1541"/>
        <v>0</v>
      </c>
      <c r="BZ445" s="26">
        <f t="shared" si="1542"/>
        <v>0</v>
      </c>
      <c r="CA445" s="26"/>
      <c r="CB445" s="26"/>
      <c r="CC445" s="26"/>
      <c r="CD445" s="26">
        <f t="shared" si="1622"/>
        <v>3081.326</v>
      </c>
      <c r="CE445" s="26">
        <f t="shared" si="1623"/>
        <v>0</v>
      </c>
      <c r="CF445" s="26">
        <f t="shared" si="1624"/>
        <v>0</v>
      </c>
      <c r="CG445" s="26"/>
      <c r="CH445" s="26"/>
      <c r="CI445" s="26"/>
      <c r="CJ445" s="26">
        <f t="shared" si="1625"/>
        <v>3081.326</v>
      </c>
      <c r="CK445" s="26">
        <f t="shared" si="1626"/>
        <v>0</v>
      </c>
      <c r="CL445" s="26">
        <f t="shared" si="1627"/>
        <v>0</v>
      </c>
      <c r="CM445" s="26"/>
      <c r="CN445" s="26"/>
      <c r="CO445" s="26"/>
      <c r="CP445" s="26">
        <f t="shared" si="1628"/>
        <v>3081.326</v>
      </c>
      <c r="CQ445" s="26">
        <f t="shared" si="1629"/>
        <v>0</v>
      </c>
      <c r="CR445" s="26">
        <f t="shared" si="1630"/>
        <v>0</v>
      </c>
      <c r="CS445" s="26"/>
      <c r="CT445" s="19"/>
      <c r="CU445" s="35"/>
    </row>
    <row r="446" spans="1:105" hidden="1" x14ac:dyDescent="0.3">
      <c r="A446" s="16" t="s">
        <v>295</v>
      </c>
      <c r="B446" s="17">
        <v>620</v>
      </c>
      <c r="C446" s="16" t="s">
        <v>276</v>
      </c>
      <c r="D446" s="16" t="s">
        <v>65</v>
      </c>
      <c r="E446" s="34" t="s">
        <v>277</v>
      </c>
      <c r="F446" s="2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26"/>
      <c r="AF446" s="26"/>
      <c r="AG446" s="26"/>
      <c r="AH446" s="26"/>
      <c r="AI446" s="26"/>
      <c r="AJ446" s="26"/>
      <c r="AK446" s="26"/>
      <c r="AL446" s="26"/>
      <c r="AM446" s="26"/>
      <c r="AN446" s="26"/>
      <c r="AO446" s="26"/>
      <c r="AP446" s="26"/>
      <c r="AQ446" s="26"/>
      <c r="AR446" s="26"/>
      <c r="AS446" s="26"/>
      <c r="AT446" s="26"/>
      <c r="AU446" s="26"/>
      <c r="AV446" s="26"/>
      <c r="AW446" s="26"/>
      <c r="AX446" s="26"/>
      <c r="AY446" s="26"/>
      <c r="AZ446" s="26"/>
      <c r="BA446" s="26"/>
      <c r="BB446" s="26"/>
      <c r="BC446" s="26"/>
      <c r="BD446" s="26"/>
      <c r="BE446" s="26"/>
      <c r="BF446" s="26"/>
      <c r="BG446" s="26"/>
      <c r="BH446" s="26"/>
      <c r="BI446" s="26"/>
      <c r="BJ446" s="26"/>
      <c r="BK446" s="26">
        <v>2455.4</v>
      </c>
      <c r="BL446" s="26"/>
      <c r="BM446" s="26"/>
      <c r="BN446" s="26">
        <f t="shared" si="1534"/>
        <v>2455.4</v>
      </c>
      <c r="BO446" s="26">
        <f t="shared" si="1535"/>
        <v>0</v>
      </c>
      <c r="BP446" s="26">
        <f t="shared" si="1536"/>
        <v>0</v>
      </c>
      <c r="BQ446" s="26"/>
      <c r="BR446" s="26"/>
      <c r="BS446" s="26">
        <f t="shared" si="1537"/>
        <v>2455.4</v>
      </c>
      <c r="BT446" s="26">
        <f t="shared" si="1538"/>
        <v>0</v>
      </c>
      <c r="BU446" s="26">
        <f t="shared" si="1539"/>
        <v>0</v>
      </c>
      <c r="BV446" s="26"/>
      <c r="BW446" s="26"/>
      <c r="BX446" s="26">
        <f t="shared" si="1540"/>
        <v>2455.4</v>
      </c>
      <c r="BY446" s="26">
        <f t="shared" si="1541"/>
        <v>0</v>
      </c>
      <c r="BZ446" s="26">
        <f t="shared" si="1542"/>
        <v>0</v>
      </c>
      <c r="CA446" s="26"/>
      <c r="CB446" s="26"/>
      <c r="CC446" s="26"/>
      <c r="CD446" s="26">
        <f t="shared" si="1622"/>
        <v>2455.4</v>
      </c>
      <c r="CE446" s="26">
        <f t="shared" si="1623"/>
        <v>0</v>
      </c>
      <c r="CF446" s="26">
        <f t="shared" si="1624"/>
        <v>0</v>
      </c>
      <c r="CG446" s="26"/>
      <c r="CH446" s="26"/>
      <c r="CI446" s="26"/>
      <c r="CJ446" s="26">
        <f t="shared" si="1625"/>
        <v>2455.4</v>
      </c>
      <c r="CK446" s="26">
        <f t="shared" si="1626"/>
        <v>0</v>
      </c>
      <c r="CL446" s="26">
        <f t="shared" si="1627"/>
        <v>0</v>
      </c>
      <c r="CM446" s="26"/>
      <c r="CN446" s="26"/>
      <c r="CO446" s="26"/>
      <c r="CP446" s="26">
        <f t="shared" si="1628"/>
        <v>2455.4</v>
      </c>
      <c r="CQ446" s="26">
        <f t="shared" si="1629"/>
        <v>0</v>
      </c>
      <c r="CR446" s="26">
        <f t="shared" si="1630"/>
        <v>0</v>
      </c>
      <c r="CS446" s="26"/>
      <c r="CT446" s="19"/>
      <c r="CU446" s="35"/>
    </row>
    <row r="447" spans="1:105" ht="46.8" hidden="1" x14ac:dyDescent="0.3">
      <c r="A447" s="36" t="s">
        <v>297</v>
      </c>
      <c r="B447" s="36"/>
      <c r="C447" s="34"/>
      <c r="D447" s="16"/>
      <c r="E447" s="34" t="s">
        <v>298</v>
      </c>
      <c r="F447" s="26"/>
      <c r="G447" s="26"/>
      <c r="H447" s="26"/>
      <c r="I447" s="26">
        <f t="shared" ref="I447:I448" si="1660">I448</f>
        <v>7464</v>
      </c>
      <c r="J447" s="26">
        <f t="shared" ref="J447:J448" si="1661">J448</f>
        <v>0</v>
      </c>
      <c r="K447" s="26">
        <f t="shared" ref="K447:K448" si="1662">K448</f>
        <v>0</v>
      </c>
      <c r="L447" s="26">
        <f t="shared" si="1507"/>
        <v>7464</v>
      </c>
      <c r="M447" s="26">
        <f t="shared" si="1508"/>
        <v>0</v>
      </c>
      <c r="N447" s="26">
        <f t="shared" si="1509"/>
        <v>0</v>
      </c>
      <c r="O447" s="26">
        <f t="shared" ref="O447:O448" si="1663">O448</f>
        <v>0</v>
      </c>
      <c r="P447" s="26">
        <f t="shared" ref="P447:P448" si="1664">P448</f>
        <v>0</v>
      </c>
      <c r="Q447" s="26">
        <f t="shared" ref="Q447:Q448" si="1665">Q448</f>
        <v>0</v>
      </c>
      <c r="R447" s="26">
        <f t="shared" si="1510"/>
        <v>7464</v>
      </c>
      <c r="S447" s="26">
        <f t="shared" si="1511"/>
        <v>0</v>
      </c>
      <c r="T447" s="26">
        <f t="shared" si="1512"/>
        <v>0</v>
      </c>
      <c r="U447" s="26">
        <f t="shared" ref="U447:U448" si="1666">U448</f>
        <v>0</v>
      </c>
      <c r="V447" s="26">
        <f t="shared" ref="V447:V448" si="1667">V448</f>
        <v>0</v>
      </c>
      <c r="W447" s="26">
        <f t="shared" ref="W447:W448" si="1668">W448</f>
        <v>0</v>
      </c>
      <c r="X447" s="26">
        <f t="shared" si="1513"/>
        <v>7464</v>
      </c>
      <c r="Y447" s="26">
        <f t="shared" si="1514"/>
        <v>0</v>
      </c>
      <c r="Z447" s="26">
        <f t="shared" si="1515"/>
        <v>0</v>
      </c>
      <c r="AA447" s="26">
        <f t="shared" ref="AA447:AA448" si="1669">AA448</f>
        <v>0</v>
      </c>
      <c r="AB447" s="26">
        <f t="shared" ref="AB447:AB448" si="1670">AB448</f>
        <v>0</v>
      </c>
      <c r="AC447" s="26">
        <f t="shared" ref="AC447:AC448" si="1671">AC448</f>
        <v>0</v>
      </c>
      <c r="AD447" s="26">
        <f t="shared" si="1516"/>
        <v>7464</v>
      </c>
      <c r="AE447" s="26">
        <f t="shared" si="1517"/>
        <v>0</v>
      </c>
      <c r="AF447" s="26">
        <f t="shared" si="1518"/>
        <v>0</v>
      </c>
      <c r="AG447" s="26">
        <f t="shared" ref="AG447:AG448" si="1672">AG448</f>
        <v>0</v>
      </c>
      <c r="AH447" s="26">
        <f t="shared" ref="AH447:AH448" si="1673">AH448</f>
        <v>0</v>
      </c>
      <c r="AI447" s="26">
        <f t="shared" ref="AI447:AI448" si="1674">AI448</f>
        <v>0</v>
      </c>
      <c r="AJ447" s="26">
        <f t="shared" si="1519"/>
        <v>7464</v>
      </c>
      <c r="AK447" s="26">
        <f t="shared" si="1520"/>
        <v>0</v>
      </c>
      <c r="AL447" s="26">
        <f t="shared" si="1521"/>
        <v>0</v>
      </c>
      <c r="AM447" s="26">
        <f t="shared" ref="AM447:AM448" si="1675">AM448</f>
        <v>0</v>
      </c>
      <c r="AN447" s="26">
        <f t="shared" ref="AN447:AN448" si="1676">AN448</f>
        <v>0</v>
      </c>
      <c r="AO447" s="26">
        <f t="shared" ref="AO447:AO448" si="1677">AO448</f>
        <v>0</v>
      </c>
      <c r="AP447" s="26">
        <f t="shared" si="1522"/>
        <v>7464</v>
      </c>
      <c r="AQ447" s="26">
        <f t="shared" si="1523"/>
        <v>0</v>
      </c>
      <c r="AR447" s="26">
        <f t="shared" si="1524"/>
        <v>0</v>
      </c>
      <c r="AS447" s="26">
        <f t="shared" ref="AS447:AS448" si="1678">AS448</f>
        <v>0</v>
      </c>
      <c r="AT447" s="26">
        <f t="shared" ref="AT447:AT448" si="1679">AT448</f>
        <v>0</v>
      </c>
      <c r="AU447" s="26">
        <f t="shared" ref="AU447:AU448" si="1680">AU448</f>
        <v>0</v>
      </c>
      <c r="AV447" s="26">
        <f t="shared" si="1525"/>
        <v>7464</v>
      </c>
      <c r="AW447" s="26">
        <f t="shared" si="1526"/>
        <v>0</v>
      </c>
      <c r="AX447" s="26">
        <f t="shared" si="1527"/>
        <v>0</v>
      </c>
      <c r="AY447" s="26">
        <f t="shared" ref="AY447:AY448" si="1681">AY448</f>
        <v>0</v>
      </c>
      <c r="AZ447" s="26">
        <f t="shared" ref="AZ447:AZ448" si="1682">AZ448</f>
        <v>0</v>
      </c>
      <c r="BA447" s="26">
        <f t="shared" ref="BA447:BA448" si="1683">BA448</f>
        <v>0</v>
      </c>
      <c r="BB447" s="26">
        <f t="shared" si="1528"/>
        <v>7464</v>
      </c>
      <c r="BC447" s="26">
        <f t="shared" si="1529"/>
        <v>0</v>
      </c>
      <c r="BD447" s="26">
        <f t="shared" si="1530"/>
        <v>0</v>
      </c>
      <c r="BE447" s="26">
        <f t="shared" si="1640"/>
        <v>0</v>
      </c>
      <c r="BF447" s="26">
        <f t="shared" si="1641"/>
        <v>0</v>
      </c>
      <c r="BG447" s="26">
        <f t="shared" si="1642"/>
        <v>0</v>
      </c>
      <c r="BH447" s="26">
        <f t="shared" si="1531"/>
        <v>7464</v>
      </c>
      <c r="BI447" s="26">
        <f t="shared" si="1532"/>
        <v>0</v>
      </c>
      <c r="BJ447" s="26">
        <f t="shared" si="1533"/>
        <v>0</v>
      </c>
      <c r="BK447" s="26">
        <f t="shared" ref="BK447:BK448" si="1684">BK448</f>
        <v>0</v>
      </c>
      <c r="BL447" s="26">
        <f t="shared" ref="BL447:BL448" si="1685">BL448</f>
        <v>0</v>
      </c>
      <c r="BM447" s="26">
        <f t="shared" ref="BM447:BM448" si="1686">BM448</f>
        <v>0</v>
      </c>
      <c r="BN447" s="26">
        <f t="shared" si="1534"/>
        <v>7464</v>
      </c>
      <c r="BO447" s="26">
        <f t="shared" si="1535"/>
        <v>0</v>
      </c>
      <c r="BP447" s="26">
        <f t="shared" si="1536"/>
        <v>0</v>
      </c>
      <c r="BQ447" s="26">
        <f t="shared" ref="BQ447:BQ448" si="1687">BQ448</f>
        <v>0</v>
      </c>
      <c r="BR447" s="26">
        <f t="shared" ref="BR447:BR448" si="1688">BR448</f>
        <v>0</v>
      </c>
      <c r="BS447" s="26">
        <f t="shared" si="1537"/>
        <v>7464</v>
      </c>
      <c r="BT447" s="26">
        <f t="shared" si="1538"/>
        <v>0</v>
      </c>
      <c r="BU447" s="26">
        <f t="shared" si="1539"/>
        <v>0</v>
      </c>
      <c r="BV447" s="26">
        <f t="shared" ref="BV447:BV448" si="1689">BV448</f>
        <v>0</v>
      </c>
      <c r="BW447" s="26">
        <f t="shared" ref="BW447:BW448" si="1690">BW448</f>
        <v>0</v>
      </c>
      <c r="BX447" s="26">
        <f t="shared" si="1540"/>
        <v>7464</v>
      </c>
      <c r="BY447" s="26">
        <f t="shared" si="1541"/>
        <v>0</v>
      </c>
      <c r="BZ447" s="26">
        <f t="shared" si="1542"/>
        <v>0</v>
      </c>
      <c r="CA447" s="26">
        <f t="shared" ref="CA447:CA448" si="1691">CA448</f>
        <v>0</v>
      </c>
      <c r="CB447" s="26">
        <f t="shared" ref="CB447:CB448" si="1692">CB448</f>
        <v>0</v>
      </c>
      <c r="CC447" s="26">
        <f t="shared" ref="CC447:CC448" si="1693">CC448</f>
        <v>0</v>
      </c>
      <c r="CD447" s="26">
        <f t="shared" si="1622"/>
        <v>7464</v>
      </c>
      <c r="CE447" s="26">
        <f t="shared" si="1623"/>
        <v>0</v>
      </c>
      <c r="CF447" s="26">
        <f t="shared" si="1624"/>
        <v>0</v>
      </c>
      <c r="CG447" s="26">
        <f t="shared" ref="CG447:CG448" si="1694">CG448</f>
        <v>0</v>
      </c>
      <c r="CH447" s="26">
        <f t="shared" ref="CH447:CH448" si="1695">CH448</f>
        <v>0</v>
      </c>
      <c r="CI447" s="26">
        <f t="shared" ref="CI447:CI448" si="1696">CI448</f>
        <v>0</v>
      </c>
      <c r="CJ447" s="26">
        <f t="shared" si="1625"/>
        <v>7464</v>
      </c>
      <c r="CK447" s="26">
        <f t="shared" si="1626"/>
        <v>0</v>
      </c>
      <c r="CL447" s="26">
        <f t="shared" si="1627"/>
        <v>0</v>
      </c>
      <c r="CM447" s="26">
        <f t="shared" ref="CM447:CM448" si="1697">CM448</f>
        <v>0</v>
      </c>
      <c r="CN447" s="26">
        <f t="shared" ref="CN447:CN448" si="1698">CN448</f>
        <v>0</v>
      </c>
      <c r="CO447" s="26">
        <f t="shared" ref="CO447:CO448" si="1699">CO448</f>
        <v>0</v>
      </c>
      <c r="CP447" s="26">
        <f t="shared" si="1628"/>
        <v>7464</v>
      </c>
      <c r="CQ447" s="26">
        <f t="shared" si="1629"/>
        <v>0</v>
      </c>
      <c r="CR447" s="26">
        <f t="shared" si="1630"/>
        <v>0</v>
      </c>
      <c r="CS447" s="26">
        <f t="shared" ref="CS447:CS448" si="1700">CS448</f>
        <v>0</v>
      </c>
      <c r="CT447" s="19"/>
      <c r="CU447" s="35"/>
    </row>
    <row r="448" spans="1:105" ht="46.8" hidden="1" x14ac:dyDescent="0.3">
      <c r="A448" s="36" t="s">
        <v>297</v>
      </c>
      <c r="B448" s="17">
        <v>600</v>
      </c>
      <c r="C448" s="16"/>
      <c r="D448" s="16"/>
      <c r="E448" s="34" t="s">
        <v>43</v>
      </c>
      <c r="F448" s="26"/>
      <c r="G448" s="26"/>
      <c r="H448" s="26"/>
      <c r="I448" s="26">
        <f t="shared" si="1660"/>
        <v>7464</v>
      </c>
      <c r="J448" s="26">
        <f t="shared" si="1661"/>
        <v>0</v>
      </c>
      <c r="K448" s="26">
        <f t="shared" si="1662"/>
        <v>0</v>
      </c>
      <c r="L448" s="26">
        <f t="shared" si="1507"/>
        <v>7464</v>
      </c>
      <c r="M448" s="26">
        <f t="shared" si="1508"/>
        <v>0</v>
      </c>
      <c r="N448" s="26">
        <f t="shared" si="1509"/>
        <v>0</v>
      </c>
      <c r="O448" s="26">
        <f t="shared" si="1663"/>
        <v>0</v>
      </c>
      <c r="P448" s="26">
        <f t="shared" si="1664"/>
        <v>0</v>
      </c>
      <c r="Q448" s="26">
        <f t="shared" si="1665"/>
        <v>0</v>
      </c>
      <c r="R448" s="26">
        <f t="shared" si="1510"/>
        <v>7464</v>
      </c>
      <c r="S448" s="26">
        <f t="shared" si="1511"/>
        <v>0</v>
      </c>
      <c r="T448" s="26">
        <f t="shared" si="1512"/>
        <v>0</v>
      </c>
      <c r="U448" s="26">
        <f t="shared" si="1666"/>
        <v>0</v>
      </c>
      <c r="V448" s="26">
        <f t="shared" si="1667"/>
        <v>0</v>
      </c>
      <c r="W448" s="26">
        <f t="shared" si="1668"/>
        <v>0</v>
      </c>
      <c r="X448" s="26">
        <f t="shared" si="1513"/>
        <v>7464</v>
      </c>
      <c r="Y448" s="26">
        <f t="shared" si="1514"/>
        <v>0</v>
      </c>
      <c r="Z448" s="26">
        <f t="shared" si="1515"/>
        <v>0</v>
      </c>
      <c r="AA448" s="26">
        <f t="shared" si="1669"/>
        <v>0</v>
      </c>
      <c r="AB448" s="26">
        <f t="shared" si="1670"/>
        <v>0</v>
      </c>
      <c r="AC448" s="26">
        <f t="shared" si="1671"/>
        <v>0</v>
      </c>
      <c r="AD448" s="26">
        <f t="shared" si="1516"/>
        <v>7464</v>
      </c>
      <c r="AE448" s="26">
        <f t="shared" si="1517"/>
        <v>0</v>
      </c>
      <c r="AF448" s="26">
        <f t="shared" si="1518"/>
        <v>0</v>
      </c>
      <c r="AG448" s="26">
        <f t="shared" si="1672"/>
        <v>0</v>
      </c>
      <c r="AH448" s="26">
        <f t="shared" si="1673"/>
        <v>0</v>
      </c>
      <c r="AI448" s="26">
        <f t="shared" si="1674"/>
        <v>0</v>
      </c>
      <c r="AJ448" s="26">
        <f t="shared" si="1519"/>
        <v>7464</v>
      </c>
      <c r="AK448" s="26">
        <f t="shared" si="1520"/>
        <v>0</v>
      </c>
      <c r="AL448" s="26">
        <f t="shared" si="1521"/>
        <v>0</v>
      </c>
      <c r="AM448" s="26">
        <f t="shared" si="1675"/>
        <v>0</v>
      </c>
      <c r="AN448" s="26">
        <f t="shared" si="1676"/>
        <v>0</v>
      </c>
      <c r="AO448" s="26">
        <f t="shared" si="1677"/>
        <v>0</v>
      </c>
      <c r="AP448" s="26">
        <f t="shared" si="1522"/>
        <v>7464</v>
      </c>
      <c r="AQ448" s="26">
        <f t="shared" si="1523"/>
        <v>0</v>
      </c>
      <c r="AR448" s="26">
        <f t="shared" si="1524"/>
        <v>0</v>
      </c>
      <c r="AS448" s="26">
        <f t="shared" si="1678"/>
        <v>0</v>
      </c>
      <c r="AT448" s="26">
        <f t="shared" si="1679"/>
        <v>0</v>
      </c>
      <c r="AU448" s="26">
        <f t="shared" si="1680"/>
        <v>0</v>
      </c>
      <c r="AV448" s="26">
        <f t="shared" si="1525"/>
        <v>7464</v>
      </c>
      <c r="AW448" s="26">
        <f t="shared" si="1526"/>
        <v>0</v>
      </c>
      <c r="AX448" s="26">
        <f t="shared" si="1527"/>
        <v>0</v>
      </c>
      <c r="AY448" s="26">
        <f t="shared" si="1681"/>
        <v>0</v>
      </c>
      <c r="AZ448" s="26">
        <f t="shared" si="1682"/>
        <v>0</v>
      </c>
      <c r="BA448" s="26">
        <f t="shared" si="1683"/>
        <v>0</v>
      </c>
      <c r="BB448" s="26">
        <f t="shared" si="1528"/>
        <v>7464</v>
      </c>
      <c r="BC448" s="26">
        <f t="shared" si="1529"/>
        <v>0</v>
      </c>
      <c r="BD448" s="26">
        <f t="shared" si="1530"/>
        <v>0</v>
      </c>
      <c r="BE448" s="26">
        <f t="shared" si="1640"/>
        <v>0</v>
      </c>
      <c r="BF448" s="26">
        <f t="shared" si="1641"/>
        <v>0</v>
      </c>
      <c r="BG448" s="26">
        <f t="shared" si="1642"/>
        <v>0</v>
      </c>
      <c r="BH448" s="26">
        <f t="shared" si="1531"/>
        <v>7464</v>
      </c>
      <c r="BI448" s="26">
        <f t="shared" si="1532"/>
        <v>0</v>
      </c>
      <c r="BJ448" s="26">
        <f t="shared" si="1533"/>
        <v>0</v>
      </c>
      <c r="BK448" s="26">
        <f t="shared" si="1684"/>
        <v>0</v>
      </c>
      <c r="BL448" s="26">
        <f t="shared" si="1685"/>
        <v>0</v>
      </c>
      <c r="BM448" s="26">
        <f t="shared" si="1686"/>
        <v>0</v>
      </c>
      <c r="BN448" s="26">
        <f t="shared" si="1534"/>
        <v>7464</v>
      </c>
      <c r="BO448" s="26">
        <f t="shared" si="1535"/>
        <v>0</v>
      </c>
      <c r="BP448" s="26">
        <f t="shared" si="1536"/>
        <v>0</v>
      </c>
      <c r="BQ448" s="26">
        <f t="shared" si="1687"/>
        <v>0</v>
      </c>
      <c r="BR448" s="26">
        <f t="shared" si="1688"/>
        <v>0</v>
      </c>
      <c r="BS448" s="26">
        <f t="shared" si="1537"/>
        <v>7464</v>
      </c>
      <c r="BT448" s="26">
        <f t="shared" si="1538"/>
        <v>0</v>
      </c>
      <c r="BU448" s="26">
        <f t="shared" si="1539"/>
        <v>0</v>
      </c>
      <c r="BV448" s="26">
        <f t="shared" si="1689"/>
        <v>0</v>
      </c>
      <c r="BW448" s="26">
        <f t="shared" si="1690"/>
        <v>0</v>
      </c>
      <c r="BX448" s="26">
        <f t="shared" si="1540"/>
        <v>7464</v>
      </c>
      <c r="BY448" s="26">
        <f t="shared" si="1541"/>
        <v>0</v>
      </c>
      <c r="BZ448" s="26">
        <f t="shared" si="1542"/>
        <v>0</v>
      </c>
      <c r="CA448" s="26">
        <f t="shared" si="1691"/>
        <v>0</v>
      </c>
      <c r="CB448" s="26">
        <f t="shared" si="1692"/>
        <v>0</v>
      </c>
      <c r="CC448" s="26">
        <f t="shared" si="1693"/>
        <v>0</v>
      </c>
      <c r="CD448" s="26">
        <f t="shared" si="1622"/>
        <v>7464</v>
      </c>
      <c r="CE448" s="26">
        <f t="shared" si="1623"/>
        <v>0</v>
      </c>
      <c r="CF448" s="26">
        <f t="shared" si="1624"/>
        <v>0</v>
      </c>
      <c r="CG448" s="26">
        <f t="shared" si="1694"/>
        <v>0</v>
      </c>
      <c r="CH448" s="26">
        <f t="shared" si="1695"/>
        <v>0</v>
      </c>
      <c r="CI448" s="26">
        <f t="shared" si="1696"/>
        <v>0</v>
      </c>
      <c r="CJ448" s="26">
        <f t="shared" si="1625"/>
        <v>7464</v>
      </c>
      <c r="CK448" s="26">
        <f t="shared" si="1626"/>
        <v>0</v>
      </c>
      <c r="CL448" s="26">
        <f t="shared" si="1627"/>
        <v>0</v>
      </c>
      <c r="CM448" s="26">
        <f t="shared" si="1697"/>
        <v>0</v>
      </c>
      <c r="CN448" s="26">
        <f t="shared" si="1698"/>
        <v>0</v>
      </c>
      <c r="CO448" s="26">
        <f t="shared" si="1699"/>
        <v>0</v>
      </c>
      <c r="CP448" s="26">
        <f t="shared" si="1628"/>
        <v>7464</v>
      </c>
      <c r="CQ448" s="26">
        <f t="shared" si="1629"/>
        <v>0</v>
      </c>
      <c r="CR448" s="26">
        <f t="shared" si="1630"/>
        <v>0</v>
      </c>
      <c r="CS448" s="26">
        <f t="shared" si="1700"/>
        <v>0</v>
      </c>
      <c r="CT448" s="19"/>
      <c r="CU448" s="35"/>
    </row>
    <row r="449" spans="1:105" hidden="1" x14ac:dyDescent="0.3">
      <c r="A449" s="36" t="s">
        <v>297</v>
      </c>
      <c r="B449" s="17">
        <v>620</v>
      </c>
      <c r="C449" s="16"/>
      <c r="D449" s="16"/>
      <c r="E449" s="34" t="s">
        <v>44</v>
      </c>
      <c r="F449" s="26"/>
      <c r="G449" s="26"/>
      <c r="H449" s="26"/>
      <c r="I449" s="26">
        <f>I450+I451</f>
        <v>7464</v>
      </c>
      <c r="J449" s="26">
        <f>J450+J451</f>
        <v>0</v>
      </c>
      <c r="K449" s="26">
        <f>K450+K451</f>
        <v>0</v>
      </c>
      <c r="L449" s="26">
        <f t="shared" si="1507"/>
        <v>7464</v>
      </c>
      <c r="M449" s="26">
        <f t="shared" si="1508"/>
        <v>0</v>
      </c>
      <c r="N449" s="26">
        <f t="shared" si="1509"/>
        <v>0</v>
      </c>
      <c r="O449" s="26">
        <f>O450+O451</f>
        <v>0</v>
      </c>
      <c r="P449" s="26">
        <f>P450+P451</f>
        <v>0</v>
      </c>
      <c r="Q449" s="26">
        <f>Q450+Q451</f>
        <v>0</v>
      </c>
      <c r="R449" s="26">
        <f t="shared" si="1510"/>
        <v>7464</v>
      </c>
      <c r="S449" s="26">
        <f t="shared" si="1511"/>
        <v>0</v>
      </c>
      <c r="T449" s="26">
        <f t="shared" si="1512"/>
        <v>0</v>
      </c>
      <c r="U449" s="26">
        <f>U450+U451</f>
        <v>0</v>
      </c>
      <c r="V449" s="26">
        <f>V450+V451</f>
        <v>0</v>
      </c>
      <c r="W449" s="26">
        <f>W450+W451</f>
        <v>0</v>
      </c>
      <c r="X449" s="26">
        <f t="shared" si="1513"/>
        <v>7464</v>
      </c>
      <c r="Y449" s="26">
        <f t="shared" si="1514"/>
        <v>0</v>
      </c>
      <c r="Z449" s="26">
        <f t="shared" si="1515"/>
        <v>0</v>
      </c>
      <c r="AA449" s="26">
        <f>AA450+AA451</f>
        <v>0</v>
      </c>
      <c r="AB449" s="26">
        <f>AB450+AB451</f>
        <v>0</v>
      </c>
      <c r="AC449" s="26">
        <f>AC450+AC451</f>
        <v>0</v>
      </c>
      <c r="AD449" s="26">
        <f t="shared" si="1516"/>
        <v>7464</v>
      </c>
      <c r="AE449" s="26">
        <f t="shared" si="1517"/>
        <v>0</v>
      </c>
      <c r="AF449" s="26">
        <f t="shared" si="1518"/>
        <v>0</v>
      </c>
      <c r="AG449" s="26">
        <f>AG450+AG451</f>
        <v>0</v>
      </c>
      <c r="AH449" s="26">
        <f>AH450+AH451</f>
        <v>0</v>
      </c>
      <c r="AI449" s="26">
        <f>AI450+AI451</f>
        <v>0</v>
      </c>
      <c r="AJ449" s="26">
        <f t="shared" si="1519"/>
        <v>7464</v>
      </c>
      <c r="AK449" s="26">
        <f t="shared" si="1520"/>
        <v>0</v>
      </c>
      <c r="AL449" s="26">
        <f t="shared" si="1521"/>
        <v>0</v>
      </c>
      <c r="AM449" s="26">
        <f>AM450+AM451</f>
        <v>0</v>
      </c>
      <c r="AN449" s="26">
        <f>AN450+AN451</f>
        <v>0</v>
      </c>
      <c r="AO449" s="26">
        <f>AO450+AO451</f>
        <v>0</v>
      </c>
      <c r="AP449" s="26">
        <f t="shared" si="1522"/>
        <v>7464</v>
      </c>
      <c r="AQ449" s="26">
        <f t="shared" si="1523"/>
        <v>0</v>
      </c>
      <c r="AR449" s="26">
        <f t="shared" si="1524"/>
        <v>0</v>
      </c>
      <c r="AS449" s="26">
        <f>AS450+AS451</f>
        <v>0</v>
      </c>
      <c r="AT449" s="26">
        <f>AT450+AT451</f>
        <v>0</v>
      </c>
      <c r="AU449" s="26">
        <f>AU450+AU451</f>
        <v>0</v>
      </c>
      <c r="AV449" s="26">
        <f t="shared" si="1525"/>
        <v>7464</v>
      </c>
      <c r="AW449" s="26">
        <f t="shared" si="1526"/>
        <v>0</v>
      </c>
      <c r="AX449" s="26">
        <f t="shared" si="1527"/>
        <v>0</v>
      </c>
      <c r="AY449" s="26">
        <f>AY450+AY451</f>
        <v>0</v>
      </c>
      <c r="AZ449" s="26">
        <f>AZ450+AZ451</f>
        <v>0</v>
      </c>
      <c r="BA449" s="26">
        <f>BA450+BA451</f>
        <v>0</v>
      </c>
      <c r="BB449" s="26">
        <f t="shared" si="1528"/>
        <v>7464</v>
      </c>
      <c r="BC449" s="26">
        <f t="shared" si="1529"/>
        <v>0</v>
      </c>
      <c r="BD449" s="26">
        <f t="shared" si="1530"/>
        <v>0</v>
      </c>
      <c r="BE449" s="26">
        <f>BE450+BE451</f>
        <v>0</v>
      </c>
      <c r="BF449" s="26">
        <f>BF450+BF451</f>
        <v>0</v>
      </c>
      <c r="BG449" s="26">
        <f>BG450+BG451</f>
        <v>0</v>
      </c>
      <c r="BH449" s="26">
        <f t="shared" si="1531"/>
        <v>7464</v>
      </c>
      <c r="BI449" s="26">
        <f t="shared" si="1532"/>
        <v>0</v>
      </c>
      <c r="BJ449" s="26">
        <f t="shared" si="1533"/>
        <v>0</v>
      </c>
      <c r="BK449" s="26">
        <f>BK450+BK451</f>
        <v>0</v>
      </c>
      <c r="BL449" s="26">
        <f>BL450+BL451</f>
        <v>0</v>
      </c>
      <c r="BM449" s="26">
        <f>BM450+BM451</f>
        <v>0</v>
      </c>
      <c r="BN449" s="26">
        <f t="shared" si="1534"/>
        <v>7464</v>
      </c>
      <c r="BO449" s="26">
        <f t="shared" si="1535"/>
        <v>0</v>
      </c>
      <c r="BP449" s="26">
        <f t="shared" si="1536"/>
        <v>0</v>
      </c>
      <c r="BQ449" s="26">
        <f>BQ450+BQ451</f>
        <v>0</v>
      </c>
      <c r="BR449" s="26">
        <f>BR450+BR451</f>
        <v>0</v>
      </c>
      <c r="BS449" s="26">
        <f t="shared" si="1537"/>
        <v>7464</v>
      </c>
      <c r="BT449" s="26">
        <f t="shared" si="1538"/>
        <v>0</v>
      </c>
      <c r="BU449" s="26">
        <f t="shared" si="1539"/>
        <v>0</v>
      </c>
      <c r="BV449" s="26">
        <f>BV450+BV451</f>
        <v>0</v>
      </c>
      <c r="BW449" s="26">
        <f>BW450+BW451</f>
        <v>0</v>
      </c>
      <c r="BX449" s="26">
        <f t="shared" si="1540"/>
        <v>7464</v>
      </c>
      <c r="BY449" s="26">
        <f t="shared" si="1541"/>
        <v>0</v>
      </c>
      <c r="BZ449" s="26">
        <f t="shared" si="1542"/>
        <v>0</v>
      </c>
      <c r="CA449" s="26">
        <f>CA450+CA451</f>
        <v>0</v>
      </c>
      <c r="CB449" s="26">
        <f>CB450+CB451</f>
        <v>0</v>
      </c>
      <c r="CC449" s="26">
        <f>CC450+CC451</f>
        <v>0</v>
      </c>
      <c r="CD449" s="26">
        <f t="shared" si="1622"/>
        <v>7464</v>
      </c>
      <c r="CE449" s="26">
        <f t="shared" si="1623"/>
        <v>0</v>
      </c>
      <c r="CF449" s="26">
        <f t="shared" si="1624"/>
        <v>0</v>
      </c>
      <c r="CG449" s="26">
        <f>CG450+CG451</f>
        <v>0</v>
      </c>
      <c r="CH449" s="26">
        <f>CH450+CH451</f>
        <v>0</v>
      </c>
      <c r="CI449" s="26">
        <f>CI450+CI451</f>
        <v>0</v>
      </c>
      <c r="CJ449" s="26">
        <f t="shared" si="1625"/>
        <v>7464</v>
      </c>
      <c r="CK449" s="26">
        <f t="shared" si="1626"/>
        <v>0</v>
      </c>
      <c r="CL449" s="26">
        <f t="shared" si="1627"/>
        <v>0</v>
      </c>
      <c r="CM449" s="26">
        <f>CM450+CM451</f>
        <v>0</v>
      </c>
      <c r="CN449" s="26">
        <f>CN450+CN451</f>
        <v>0</v>
      </c>
      <c r="CO449" s="26">
        <f>CO450+CO451</f>
        <v>0</v>
      </c>
      <c r="CP449" s="26">
        <f t="shared" si="1628"/>
        <v>7464</v>
      </c>
      <c r="CQ449" s="26">
        <f t="shared" si="1629"/>
        <v>0</v>
      </c>
      <c r="CR449" s="26">
        <f t="shared" si="1630"/>
        <v>0</v>
      </c>
      <c r="CS449" s="26">
        <f>CS450+CS451</f>
        <v>0</v>
      </c>
      <c r="CT449" s="19"/>
      <c r="CU449" s="35"/>
    </row>
    <row r="450" spans="1:105" hidden="1" x14ac:dyDescent="0.3">
      <c r="A450" s="36" t="s">
        <v>297</v>
      </c>
      <c r="B450" s="17">
        <v>620</v>
      </c>
      <c r="C450" s="16" t="s">
        <v>276</v>
      </c>
      <c r="D450" s="16" t="s">
        <v>40</v>
      </c>
      <c r="E450" s="34" t="s">
        <v>289</v>
      </c>
      <c r="F450" s="26"/>
      <c r="G450" s="26"/>
      <c r="H450" s="26"/>
      <c r="I450" s="26">
        <v>3732</v>
      </c>
      <c r="J450" s="26"/>
      <c r="K450" s="26"/>
      <c r="L450" s="26">
        <f t="shared" si="1507"/>
        <v>3732</v>
      </c>
      <c r="M450" s="26">
        <f t="shared" si="1508"/>
        <v>0</v>
      </c>
      <c r="N450" s="26">
        <f t="shared" si="1509"/>
        <v>0</v>
      </c>
      <c r="O450" s="26"/>
      <c r="P450" s="26"/>
      <c r="Q450" s="26"/>
      <c r="R450" s="26">
        <f t="shared" si="1510"/>
        <v>3732</v>
      </c>
      <c r="S450" s="26">
        <f t="shared" si="1511"/>
        <v>0</v>
      </c>
      <c r="T450" s="26">
        <f t="shared" si="1512"/>
        <v>0</v>
      </c>
      <c r="U450" s="26"/>
      <c r="V450" s="26"/>
      <c r="W450" s="26"/>
      <c r="X450" s="26">
        <f t="shared" si="1513"/>
        <v>3732</v>
      </c>
      <c r="Y450" s="26">
        <f t="shared" si="1514"/>
        <v>0</v>
      </c>
      <c r="Z450" s="26">
        <f t="shared" si="1515"/>
        <v>0</v>
      </c>
      <c r="AA450" s="26"/>
      <c r="AB450" s="26"/>
      <c r="AC450" s="26"/>
      <c r="AD450" s="26">
        <f t="shared" si="1516"/>
        <v>3732</v>
      </c>
      <c r="AE450" s="26">
        <f t="shared" si="1517"/>
        <v>0</v>
      </c>
      <c r="AF450" s="26">
        <f t="shared" si="1518"/>
        <v>0</v>
      </c>
      <c r="AG450" s="26"/>
      <c r="AH450" s="26"/>
      <c r="AI450" s="26"/>
      <c r="AJ450" s="26">
        <f t="shared" si="1519"/>
        <v>3732</v>
      </c>
      <c r="AK450" s="26">
        <f t="shared" si="1520"/>
        <v>0</v>
      </c>
      <c r="AL450" s="26">
        <f t="shared" si="1521"/>
        <v>0</v>
      </c>
      <c r="AM450" s="26"/>
      <c r="AN450" s="26"/>
      <c r="AO450" s="26"/>
      <c r="AP450" s="26">
        <f t="shared" si="1522"/>
        <v>3732</v>
      </c>
      <c r="AQ450" s="26">
        <f t="shared" si="1523"/>
        <v>0</v>
      </c>
      <c r="AR450" s="26">
        <f t="shared" si="1524"/>
        <v>0</v>
      </c>
      <c r="AS450" s="26"/>
      <c r="AT450" s="26"/>
      <c r="AU450" s="26"/>
      <c r="AV450" s="26">
        <f t="shared" si="1525"/>
        <v>3732</v>
      </c>
      <c r="AW450" s="26">
        <f t="shared" si="1526"/>
        <v>0</v>
      </c>
      <c r="AX450" s="26">
        <f t="shared" si="1527"/>
        <v>0</v>
      </c>
      <c r="AY450" s="26"/>
      <c r="AZ450" s="26"/>
      <c r="BA450" s="26"/>
      <c r="BB450" s="26">
        <f t="shared" si="1528"/>
        <v>3732</v>
      </c>
      <c r="BC450" s="26">
        <f t="shared" si="1529"/>
        <v>0</v>
      </c>
      <c r="BD450" s="26">
        <f t="shared" si="1530"/>
        <v>0</v>
      </c>
      <c r="BE450" s="26"/>
      <c r="BF450" s="26"/>
      <c r="BG450" s="26"/>
      <c r="BH450" s="26">
        <f t="shared" si="1531"/>
        <v>3732</v>
      </c>
      <c r="BI450" s="26">
        <f t="shared" si="1532"/>
        <v>0</v>
      </c>
      <c r="BJ450" s="26">
        <f t="shared" si="1533"/>
        <v>0</v>
      </c>
      <c r="BK450" s="26"/>
      <c r="BL450" s="26"/>
      <c r="BM450" s="26"/>
      <c r="BN450" s="26">
        <f t="shared" si="1534"/>
        <v>3732</v>
      </c>
      <c r="BO450" s="26">
        <f t="shared" si="1535"/>
        <v>0</v>
      </c>
      <c r="BP450" s="26">
        <f t="shared" si="1536"/>
        <v>0</v>
      </c>
      <c r="BQ450" s="26"/>
      <c r="BR450" s="26"/>
      <c r="BS450" s="26">
        <f t="shared" si="1537"/>
        <v>3732</v>
      </c>
      <c r="BT450" s="26">
        <f t="shared" si="1538"/>
        <v>0</v>
      </c>
      <c r="BU450" s="26">
        <f t="shared" si="1539"/>
        <v>0</v>
      </c>
      <c r="BV450" s="26"/>
      <c r="BW450" s="26"/>
      <c r="BX450" s="26">
        <f t="shared" si="1540"/>
        <v>3732</v>
      </c>
      <c r="BY450" s="26">
        <f t="shared" si="1541"/>
        <v>0</v>
      </c>
      <c r="BZ450" s="26">
        <f t="shared" si="1542"/>
        <v>0</v>
      </c>
      <c r="CA450" s="26"/>
      <c r="CB450" s="26"/>
      <c r="CC450" s="26"/>
      <c r="CD450" s="26">
        <f t="shared" si="1622"/>
        <v>3732</v>
      </c>
      <c r="CE450" s="26">
        <f t="shared" si="1623"/>
        <v>0</v>
      </c>
      <c r="CF450" s="26">
        <f t="shared" si="1624"/>
        <v>0</v>
      </c>
      <c r="CG450" s="26"/>
      <c r="CH450" s="26"/>
      <c r="CI450" s="26"/>
      <c r="CJ450" s="26">
        <f t="shared" si="1625"/>
        <v>3732</v>
      </c>
      <c r="CK450" s="26">
        <f t="shared" si="1626"/>
        <v>0</v>
      </c>
      <c r="CL450" s="26">
        <f t="shared" si="1627"/>
        <v>0</v>
      </c>
      <c r="CM450" s="26"/>
      <c r="CN450" s="26"/>
      <c r="CO450" s="26"/>
      <c r="CP450" s="26">
        <f t="shared" si="1628"/>
        <v>3732</v>
      </c>
      <c r="CQ450" s="26">
        <f t="shared" si="1629"/>
        <v>0</v>
      </c>
      <c r="CR450" s="26">
        <f t="shared" si="1630"/>
        <v>0</v>
      </c>
      <c r="CS450" s="26"/>
      <c r="CT450" s="19"/>
      <c r="CU450" s="35">
        <v>142</v>
      </c>
    </row>
    <row r="451" spans="1:105" hidden="1" x14ac:dyDescent="0.3">
      <c r="A451" s="36" t="s">
        <v>297</v>
      </c>
      <c r="B451" s="17">
        <v>620</v>
      </c>
      <c r="C451" s="16" t="s">
        <v>276</v>
      </c>
      <c r="D451" s="16" t="s">
        <v>65</v>
      </c>
      <c r="E451" s="34" t="s">
        <v>277</v>
      </c>
      <c r="F451" s="26"/>
      <c r="G451" s="26"/>
      <c r="H451" s="26"/>
      <c r="I451" s="26">
        <v>3732</v>
      </c>
      <c r="J451" s="26"/>
      <c r="K451" s="26"/>
      <c r="L451" s="26">
        <f t="shared" si="1507"/>
        <v>3732</v>
      </c>
      <c r="M451" s="26">
        <f t="shared" si="1508"/>
        <v>0</v>
      </c>
      <c r="N451" s="26">
        <f t="shared" si="1509"/>
        <v>0</v>
      </c>
      <c r="O451" s="26"/>
      <c r="P451" s="26"/>
      <c r="Q451" s="26"/>
      <c r="R451" s="26">
        <f t="shared" si="1510"/>
        <v>3732</v>
      </c>
      <c r="S451" s="26">
        <f t="shared" si="1511"/>
        <v>0</v>
      </c>
      <c r="T451" s="26">
        <f t="shared" si="1512"/>
        <v>0</v>
      </c>
      <c r="U451" s="26"/>
      <c r="V451" s="26"/>
      <c r="W451" s="26"/>
      <c r="X451" s="26">
        <f t="shared" si="1513"/>
        <v>3732</v>
      </c>
      <c r="Y451" s="26">
        <f t="shared" si="1514"/>
        <v>0</v>
      </c>
      <c r="Z451" s="26">
        <f t="shared" si="1515"/>
        <v>0</v>
      </c>
      <c r="AA451" s="26"/>
      <c r="AB451" s="26"/>
      <c r="AC451" s="26"/>
      <c r="AD451" s="26">
        <f t="shared" si="1516"/>
        <v>3732</v>
      </c>
      <c r="AE451" s="26">
        <f t="shared" si="1517"/>
        <v>0</v>
      </c>
      <c r="AF451" s="26">
        <f t="shared" si="1518"/>
        <v>0</v>
      </c>
      <c r="AG451" s="26"/>
      <c r="AH451" s="26"/>
      <c r="AI451" s="26"/>
      <c r="AJ451" s="26">
        <f t="shared" si="1519"/>
        <v>3732</v>
      </c>
      <c r="AK451" s="26">
        <f t="shared" si="1520"/>
        <v>0</v>
      </c>
      <c r="AL451" s="26">
        <f t="shared" si="1521"/>
        <v>0</v>
      </c>
      <c r="AM451" s="26"/>
      <c r="AN451" s="26"/>
      <c r="AO451" s="26"/>
      <c r="AP451" s="26">
        <f t="shared" si="1522"/>
        <v>3732</v>
      </c>
      <c r="AQ451" s="26">
        <f t="shared" si="1523"/>
        <v>0</v>
      </c>
      <c r="AR451" s="26">
        <f t="shared" si="1524"/>
        <v>0</v>
      </c>
      <c r="AS451" s="26"/>
      <c r="AT451" s="26"/>
      <c r="AU451" s="26"/>
      <c r="AV451" s="26">
        <f t="shared" si="1525"/>
        <v>3732</v>
      </c>
      <c r="AW451" s="26">
        <f t="shared" si="1526"/>
        <v>0</v>
      </c>
      <c r="AX451" s="26">
        <f t="shared" si="1527"/>
        <v>0</v>
      </c>
      <c r="AY451" s="26"/>
      <c r="AZ451" s="26"/>
      <c r="BA451" s="26"/>
      <c r="BB451" s="26">
        <f t="shared" si="1528"/>
        <v>3732</v>
      </c>
      <c r="BC451" s="26">
        <f t="shared" si="1529"/>
        <v>0</v>
      </c>
      <c r="BD451" s="26">
        <f t="shared" si="1530"/>
        <v>0</v>
      </c>
      <c r="BE451" s="26"/>
      <c r="BF451" s="26"/>
      <c r="BG451" s="26"/>
      <c r="BH451" s="26">
        <f t="shared" si="1531"/>
        <v>3732</v>
      </c>
      <c r="BI451" s="26">
        <f t="shared" si="1532"/>
        <v>0</v>
      </c>
      <c r="BJ451" s="26">
        <f t="shared" si="1533"/>
        <v>0</v>
      </c>
      <c r="BK451" s="26"/>
      <c r="BL451" s="26"/>
      <c r="BM451" s="26"/>
      <c r="BN451" s="26">
        <f t="shared" si="1534"/>
        <v>3732</v>
      </c>
      <c r="BO451" s="26">
        <f t="shared" si="1535"/>
        <v>0</v>
      </c>
      <c r="BP451" s="26">
        <f t="shared" si="1536"/>
        <v>0</v>
      </c>
      <c r="BQ451" s="26"/>
      <c r="BR451" s="26"/>
      <c r="BS451" s="26">
        <f t="shared" si="1537"/>
        <v>3732</v>
      </c>
      <c r="BT451" s="26">
        <f t="shared" si="1538"/>
        <v>0</v>
      </c>
      <c r="BU451" s="26">
        <f t="shared" si="1539"/>
        <v>0</v>
      </c>
      <c r="BV451" s="26"/>
      <c r="BW451" s="26"/>
      <c r="BX451" s="26">
        <f t="shared" si="1540"/>
        <v>3732</v>
      </c>
      <c r="BY451" s="26">
        <f t="shared" si="1541"/>
        <v>0</v>
      </c>
      <c r="BZ451" s="26">
        <f t="shared" si="1542"/>
        <v>0</v>
      </c>
      <c r="CA451" s="26"/>
      <c r="CB451" s="26"/>
      <c r="CC451" s="26"/>
      <c r="CD451" s="26">
        <f t="shared" si="1622"/>
        <v>3732</v>
      </c>
      <c r="CE451" s="26">
        <f t="shared" si="1623"/>
        <v>0</v>
      </c>
      <c r="CF451" s="26">
        <f t="shared" si="1624"/>
        <v>0</v>
      </c>
      <c r="CG451" s="26"/>
      <c r="CH451" s="26"/>
      <c r="CI451" s="26"/>
      <c r="CJ451" s="26">
        <f t="shared" si="1625"/>
        <v>3732</v>
      </c>
      <c r="CK451" s="26">
        <f t="shared" si="1626"/>
        <v>0</v>
      </c>
      <c r="CL451" s="26">
        <f t="shared" si="1627"/>
        <v>0</v>
      </c>
      <c r="CM451" s="26"/>
      <c r="CN451" s="26"/>
      <c r="CO451" s="26"/>
      <c r="CP451" s="26">
        <f t="shared" si="1628"/>
        <v>3732</v>
      </c>
      <c r="CQ451" s="26">
        <f t="shared" si="1629"/>
        <v>0</v>
      </c>
      <c r="CR451" s="26">
        <f t="shared" si="1630"/>
        <v>0</v>
      </c>
      <c r="CS451" s="26"/>
      <c r="CT451" s="19"/>
      <c r="CU451" s="35">
        <v>143</v>
      </c>
    </row>
    <row r="452" spans="1:105" ht="31.2" hidden="1" x14ac:dyDescent="0.3">
      <c r="A452" s="16" t="s">
        <v>299</v>
      </c>
      <c r="B452" s="17"/>
      <c r="C452" s="16"/>
      <c r="D452" s="16"/>
      <c r="E452" s="34" t="s">
        <v>300</v>
      </c>
      <c r="F452" s="26">
        <f t="shared" ref="F452:K452" si="1701">F453+F457</f>
        <v>0</v>
      </c>
      <c r="G452" s="26">
        <f t="shared" si="1701"/>
        <v>0</v>
      </c>
      <c r="H452" s="26">
        <f t="shared" si="1701"/>
        <v>0</v>
      </c>
      <c r="I452" s="26">
        <f t="shared" si="1701"/>
        <v>0</v>
      </c>
      <c r="J452" s="26">
        <f t="shared" si="1701"/>
        <v>0</v>
      </c>
      <c r="K452" s="26">
        <f t="shared" si="1701"/>
        <v>0</v>
      </c>
      <c r="L452" s="26">
        <f t="shared" si="1507"/>
        <v>0</v>
      </c>
      <c r="M452" s="26">
        <f t="shared" si="1508"/>
        <v>0</v>
      </c>
      <c r="N452" s="26">
        <f t="shared" si="1509"/>
        <v>0</v>
      </c>
      <c r="O452" s="26">
        <f>O453+O457</f>
        <v>0</v>
      </c>
      <c r="P452" s="26">
        <f>P453+P457</f>
        <v>0</v>
      </c>
      <c r="Q452" s="26">
        <f>Q453+Q457</f>
        <v>0</v>
      </c>
      <c r="R452" s="26">
        <f t="shared" si="1510"/>
        <v>0</v>
      </c>
      <c r="S452" s="26">
        <f t="shared" si="1511"/>
        <v>0</v>
      </c>
      <c r="T452" s="26">
        <f t="shared" si="1512"/>
        <v>0</v>
      </c>
      <c r="U452" s="26">
        <f>U453+U457</f>
        <v>0</v>
      </c>
      <c r="V452" s="26">
        <f>V453+V457</f>
        <v>0</v>
      </c>
      <c r="W452" s="26">
        <f>W453+W457</f>
        <v>0</v>
      </c>
      <c r="X452" s="26">
        <f t="shared" si="1513"/>
        <v>0</v>
      </c>
      <c r="Y452" s="26">
        <f t="shared" si="1514"/>
        <v>0</v>
      </c>
      <c r="Z452" s="26">
        <f t="shared" si="1515"/>
        <v>0</v>
      </c>
      <c r="AA452" s="26">
        <f>AA453+AA457</f>
        <v>0</v>
      </c>
      <c r="AB452" s="26">
        <f>AB453+AB457</f>
        <v>0</v>
      </c>
      <c r="AC452" s="26">
        <f>AC453+AC457</f>
        <v>0</v>
      </c>
      <c r="AD452" s="26">
        <f t="shared" si="1516"/>
        <v>0</v>
      </c>
      <c r="AE452" s="26">
        <f t="shared" si="1517"/>
        <v>0</v>
      </c>
      <c r="AF452" s="26">
        <f t="shared" si="1518"/>
        <v>0</v>
      </c>
      <c r="AG452" s="26">
        <f>AG453+AG457</f>
        <v>0</v>
      </c>
      <c r="AH452" s="26">
        <f>AH453+AH457</f>
        <v>0</v>
      </c>
      <c r="AI452" s="26">
        <f>AI453+AI457</f>
        <v>0</v>
      </c>
      <c r="AJ452" s="26">
        <f t="shared" si="1519"/>
        <v>0</v>
      </c>
      <c r="AK452" s="26">
        <f t="shared" si="1520"/>
        <v>0</v>
      </c>
      <c r="AL452" s="26">
        <f t="shared" si="1521"/>
        <v>0</v>
      </c>
      <c r="AM452" s="26">
        <f>AM453+AM457</f>
        <v>0</v>
      </c>
      <c r="AN452" s="26">
        <f>AN453+AN457</f>
        <v>0</v>
      </c>
      <c r="AO452" s="26">
        <f>AO453+AO457</f>
        <v>0</v>
      </c>
      <c r="AP452" s="26">
        <f t="shared" si="1522"/>
        <v>0</v>
      </c>
      <c r="AQ452" s="26">
        <f t="shared" si="1523"/>
        <v>0</v>
      </c>
      <c r="AR452" s="26">
        <f t="shared" si="1524"/>
        <v>0</v>
      </c>
      <c r="AS452" s="26">
        <f>AS453+AS457</f>
        <v>0</v>
      </c>
      <c r="AT452" s="26">
        <f>AT453+AT457</f>
        <v>0</v>
      </c>
      <c r="AU452" s="26">
        <f>AU453+AU457</f>
        <v>0</v>
      </c>
      <c r="AV452" s="26">
        <f t="shared" si="1525"/>
        <v>0</v>
      </c>
      <c r="AW452" s="26">
        <f t="shared" si="1526"/>
        <v>0</v>
      </c>
      <c r="AX452" s="26">
        <f t="shared" si="1527"/>
        <v>0</v>
      </c>
      <c r="AY452" s="26">
        <f>AY453+AY457</f>
        <v>0</v>
      </c>
      <c r="AZ452" s="26">
        <f>AZ453+AZ457</f>
        <v>0</v>
      </c>
      <c r="BA452" s="26">
        <f>BA453+BA457</f>
        <v>0</v>
      </c>
      <c r="BB452" s="26">
        <f t="shared" si="1528"/>
        <v>0</v>
      </c>
      <c r="BC452" s="26">
        <f t="shared" si="1529"/>
        <v>0</v>
      </c>
      <c r="BD452" s="26">
        <f t="shared" si="1530"/>
        <v>0</v>
      </c>
      <c r="BE452" s="26">
        <f>BE453+BE457</f>
        <v>0</v>
      </c>
      <c r="BF452" s="26">
        <f>BF453+BF457</f>
        <v>0</v>
      </c>
      <c r="BG452" s="26">
        <f>BG453+BG457</f>
        <v>0</v>
      </c>
      <c r="BH452" s="26">
        <f t="shared" si="1531"/>
        <v>0</v>
      </c>
      <c r="BI452" s="26">
        <f t="shared" si="1532"/>
        <v>0</v>
      </c>
      <c r="BJ452" s="26">
        <f t="shared" si="1533"/>
        <v>0</v>
      </c>
      <c r="BK452" s="26">
        <f>BK453+BK457</f>
        <v>0</v>
      </c>
      <c r="BL452" s="26">
        <f>BL453+BL457</f>
        <v>0</v>
      </c>
      <c r="BM452" s="26">
        <f>BM453+BM457</f>
        <v>0</v>
      </c>
      <c r="BN452" s="26">
        <f t="shared" si="1534"/>
        <v>0</v>
      </c>
      <c r="BO452" s="26">
        <f t="shared" si="1535"/>
        <v>0</v>
      </c>
      <c r="BP452" s="26">
        <f t="shared" si="1536"/>
        <v>0</v>
      </c>
      <c r="BQ452" s="26">
        <f>BQ453+BQ457</f>
        <v>0</v>
      </c>
      <c r="BR452" s="26">
        <f>BR453+BR457</f>
        <v>0</v>
      </c>
      <c r="BS452" s="26">
        <f t="shared" si="1537"/>
        <v>0</v>
      </c>
      <c r="BT452" s="26">
        <f t="shared" si="1538"/>
        <v>0</v>
      </c>
      <c r="BU452" s="26">
        <f t="shared" si="1539"/>
        <v>0</v>
      </c>
      <c r="BV452" s="26">
        <f>BV453+BV457</f>
        <v>0</v>
      </c>
      <c r="BW452" s="26">
        <f>BW453+BW457</f>
        <v>0</v>
      </c>
      <c r="BX452" s="26">
        <f t="shared" si="1540"/>
        <v>0</v>
      </c>
      <c r="BY452" s="26">
        <f t="shared" si="1541"/>
        <v>0</v>
      </c>
      <c r="BZ452" s="26">
        <f t="shared" si="1542"/>
        <v>0</v>
      </c>
      <c r="CA452" s="26">
        <f>CA453+CA457</f>
        <v>0</v>
      </c>
      <c r="CB452" s="26">
        <f>CB453+CB457</f>
        <v>0</v>
      </c>
      <c r="CC452" s="26">
        <f>CC453+CC457</f>
        <v>0</v>
      </c>
      <c r="CD452" s="26">
        <f t="shared" si="1622"/>
        <v>0</v>
      </c>
      <c r="CE452" s="26">
        <f t="shared" si="1623"/>
        <v>0</v>
      </c>
      <c r="CF452" s="26">
        <f t="shared" si="1624"/>
        <v>0</v>
      </c>
      <c r="CG452" s="26">
        <f>CG453+CG457</f>
        <v>0</v>
      </c>
      <c r="CH452" s="26">
        <f>CH453+CH457</f>
        <v>0</v>
      </c>
      <c r="CI452" s="26">
        <f>CI453+CI457</f>
        <v>0</v>
      </c>
      <c r="CJ452" s="26">
        <f t="shared" si="1625"/>
        <v>0</v>
      </c>
      <c r="CK452" s="26">
        <f t="shared" si="1626"/>
        <v>0</v>
      </c>
      <c r="CL452" s="26">
        <f t="shared" si="1627"/>
        <v>0</v>
      </c>
      <c r="CM452" s="26">
        <f>CM453+CM457</f>
        <v>0</v>
      </c>
      <c r="CN452" s="26">
        <f>CN453+CN457</f>
        <v>0</v>
      </c>
      <c r="CO452" s="26">
        <f>CO453+CO457</f>
        <v>0</v>
      </c>
      <c r="CP452" s="26">
        <f t="shared" si="1628"/>
        <v>0</v>
      </c>
      <c r="CQ452" s="26">
        <f t="shared" si="1629"/>
        <v>0</v>
      </c>
      <c r="CR452" s="26">
        <f t="shared" si="1630"/>
        <v>0</v>
      </c>
      <c r="CS452" s="26">
        <f>CS453+CS457</f>
        <v>0</v>
      </c>
      <c r="CT452" s="19">
        <v>0</v>
      </c>
      <c r="CU452" s="35"/>
      <c r="CX452" s="1" t="s">
        <v>26</v>
      </c>
    </row>
    <row r="453" spans="1:105" ht="31.2" hidden="1" x14ac:dyDescent="0.3">
      <c r="A453" s="16" t="s">
        <v>301</v>
      </c>
      <c r="B453" s="17"/>
      <c r="C453" s="16"/>
      <c r="D453" s="16"/>
      <c r="E453" s="34" t="s">
        <v>302</v>
      </c>
      <c r="F453" s="26">
        <f t="shared" ref="F453:F459" si="1702">F454</f>
        <v>0</v>
      </c>
      <c r="G453" s="26">
        <f t="shared" ref="G453:G459" si="1703">G454</f>
        <v>0</v>
      </c>
      <c r="H453" s="26">
        <f t="shared" ref="H453:H459" si="1704">H454</f>
        <v>0</v>
      </c>
      <c r="I453" s="26">
        <f t="shared" ref="I453:I459" si="1705">I454</f>
        <v>0</v>
      </c>
      <c r="J453" s="26">
        <f t="shared" ref="J453:J459" si="1706">J454</f>
        <v>0</v>
      </c>
      <c r="K453" s="26">
        <f t="shared" ref="K453:K459" si="1707">K454</f>
        <v>0</v>
      </c>
      <c r="L453" s="26">
        <f t="shared" si="1507"/>
        <v>0</v>
      </c>
      <c r="M453" s="26">
        <f t="shared" si="1508"/>
        <v>0</v>
      </c>
      <c r="N453" s="26">
        <f t="shared" si="1509"/>
        <v>0</v>
      </c>
      <c r="O453" s="26">
        <f t="shared" ref="O453:O459" si="1708">O454</f>
        <v>0</v>
      </c>
      <c r="P453" s="26">
        <f t="shared" ref="P453:P459" si="1709">P454</f>
        <v>0</v>
      </c>
      <c r="Q453" s="26">
        <f t="shared" ref="Q453:Q459" si="1710">Q454</f>
        <v>0</v>
      </c>
      <c r="R453" s="26">
        <f t="shared" si="1510"/>
        <v>0</v>
      </c>
      <c r="S453" s="26">
        <f t="shared" si="1511"/>
        <v>0</v>
      </c>
      <c r="T453" s="26">
        <f t="shared" si="1512"/>
        <v>0</v>
      </c>
      <c r="U453" s="26">
        <f t="shared" ref="U453:U459" si="1711">U454</f>
        <v>0</v>
      </c>
      <c r="V453" s="26">
        <f t="shared" ref="V453:V459" si="1712">V454</f>
        <v>0</v>
      </c>
      <c r="W453" s="26">
        <f t="shared" ref="W453:W459" si="1713">W454</f>
        <v>0</v>
      </c>
      <c r="X453" s="26">
        <f t="shared" si="1513"/>
        <v>0</v>
      </c>
      <c r="Y453" s="26">
        <f t="shared" si="1514"/>
        <v>0</v>
      </c>
      <c r="Z453" s="26">
        <f t="shared" si="1515"/>
        <v>0</v>
      </c>
      <c r="AA453" s="26">
        <f t="shared" ref="AA453:AA459" si="1714">AA454</f>
        <v>0</v>
      </c>
      <c r="AB453" s="26">
        <f t="shared" ref="AB453:AB459" si="1715">AB454</f>
        <v>0</v>
      </c>
      <c r="AC453" s="26">
        <f t="shared" ref="AC453:AC459" si="1716">AC454</f>
        <v>0</v>
      </c>
      <c r="AD453" s="26">
        <f t="shared" si="1516"/>
        <v>0</v>
      </c>
      <c r="AE453" s="26">
        <f t="shared" si="1517"/>
        <v>0</v>
      </c>
      <c r="AF453" s="26">
        <f t="shared" si="1518"/>
        <v>0</v>
      </c>
      <c r="AG453" s="26">
        <f t="shared" ref="AG453:AG459" si="1717">AG454</f>
        <v>0</v>
      </c>
      <c r="AH453" s="26">
        <f t="shared" ref="AH453:AH459" si="1718">AH454</f>
        <v>0</v>
      </c>
      <c r="AI453" s="26">
        <f t="shared" ref="AI453:AI459" si="1719">AI454</f>
        <v>0</v>
      </c>
      <c r="AJ453" s="26">
        <f t="shared" si="1519"/>
        <v>0</v>
      </c>
      <c r="AK453" s="26">
        <f t="shared" si="1520"/>
        <v>0</v>
      </c>
      <c r="AL453" s="26">
        <f t="shared" si="1521"/>
        <v>0</v>
      </c>
      <c r="AM453" s="26">
        <f t="shared" ref="AM453:AM459" si="1720">AM454</f>
        <v>0</v>
      </c>
      <c r="AN453" s="26">
        <f t="shared" ref="AN453:AN459" si="1721">AN454</f>
        <v>0</v>
      </c>
      <c r="AO453" s="26">
        <f t="shared" ref="AO453:AO459" si="1722">AO454</f>
        <v>0</v>
      </c>
      <c r="AP453" s="26">
        <f t="shared" si="1522"/>
        <v>0</v>
      </c>
      <c r="AQ453" s="26">
        <f t="shared" si="1523"/>
        <v>0</v>
      </c>
      <c r="AR453" s="26">
        <f t="shared" si="1524"/>
        <v>0</v>
      </c>
      <c r="AS453" s="26">
        <f t="shared" ref="AS453:AS459" si="1723">AS454</f>
        <v>0</v>
      </c>
      <c r="AT453" s="26">
        <f t="shared" ref="AT453:AT459" si="1724">AT454</f>
        <v>0</v>
      </c>
      <c r="AU453" s="26">
        <f t="shared" ref="AU453:AU459" si="1725">AU454</f>
        <v>0</v>
      </c>
      <c r="AV453" s="26">
        <f t="shared" si="1525"/>
        <v>0</v>
      </c>
      <c r="AW453" s="26">
        <f t="shared" si="1526"/>
        <v>0</v>
      </c>
      <c r="AX453" s="26">
        <f t="shared" si="1527"/>
        <v>0</v>
      </c>
      <c r="AY453" s="26">
        <f t="shared" ref="AY453:AY459" si="1726">AY454</f>
        <v>0</v>
      </c>
      <c r="AZ453" s="26">
        <f t="shared" ref="AZ453:AZ459" si="1727">AZ454</f>
        <v>0</v>
      </c>
      <c r="BA453" s="26">
        <f t="shared" ref="BA453:BA459" si="1728">BA454</f>
        <v>0</v>
      </c>
      <c r="BB453" s="26">
        <f t="shared" si="1528"/>
        <v>0</v>
      </c>
      <c r="BC453" s="26">
        <f t="shared" si="1529"/>
        <v>0</v>
      </c>
      <c r="BD453" s="26">
        <f t="shared" si="1530"/>
        <v>0</v>
      </c>
      <c r="BE453" s="26">
        <f t="shared" ref="BE453:BE459" si="1729">BE454</f>
        <v>0</v>
      </c>
      <c r="BF453" s="26">
        <f t="shared" ref="BF453:BF459" si="1730">BF454</f>
        <v>0</v>
      </c>
      <c r="BG453" s="26">
        <f t="shared" ref="BG453:BG459" si="1731">BG454</f>
        <v>0</v>
      </c>
      <c r="BH453" s="26">
        <f t="shared" si="1531"/>
        <v>0</v>
      </c>
      <c r="BI453" s="26">
        <f t="shared" si="1532"/>
        <v>0</v>
      </c>
      <c r="BJ453" s="26">
        <f t="shared" si="1533"/>
        <v>0</v>
      </c>
      <c r="BK453" s="26">
        <f t="shared" ref="BK453:BK459" si="1732">BK454</f>
        <v>0</v>
      </c>
      <c r="BL453" s="26">
        <f t="shared" ref="BL453:BL459" si="1733">BL454</f>
        <v>0</v>
      </c>
      <c r="BM453" s="26">
        <f t="shared" ref="BM453:BM459" si="1734">BM454</f>
        <v>0</v>
      </c>
      <c r="BN453" s="26">
        <f t="shared" si="1534"/>
        <v>0</v>
      </c>
      <c r="BO453" s="26">
        <f t="shared" si="1535"/>
        <v>0</v>
      </c>
      <c r="BP453" s="26">
        <f t="shared" si="1536"/>
        <v>0</v>
      </c>
      <c r="BQ453" s="26">
        <f t="shared" ref="BQ453:BQ459" si="1735">BQ454</f>
        <v>0</v>
      </c>
      <c r="BR453" s="26">
        <f t="shared" ref="BR453:BR459" si="1736">BR454</f>
        <v>0</v>
      </c>
      <c r="BS453" s="26">
        <f t="shared" si="1537"/>
        <v>0</v>
      </c>
      <c r="BT453" s="26">
        <f t="shared" si="1538"/>
        <v>0</v>
      </c>
      <c r="BU453" s="26">
        <f t="shared" si="1539"/>
        <v>0</v>
      </c>
      <c r="BV453" s="26">
        <f t="shared" ref="BV453:BV459" si="1737">BV454</f>
        <v>0</v>
      </c>
      <c r="BW453" s="26">
        <f t="shared" ref="BW453:BW459" si="1738">BW454</f>
        <v>0</v>
      </c>
      <c r="BX453" s="26">
        <f t="shared" si="1540"/>
        <v>0</v>
      </c>
      <c r="BY453" s="26">
        <f t="shared" si="1541"/>
        <v>0</v>
      </c>
      <c r="BZ453" s="26">
        <f t="shared" si="1542"/>
        <v>0</v>
      </c>
      <c r="CA453" s="26">
        <f t="shared" ref="CA453:CA459" si="1739">CA454</f>
        <v>0</v>
      </c>
      <c r="CB453" s="26">
        <f t="shared" ref="CB453:CB459" si="1740">CB454</f>
        <v>0</v>
      </c>
      <c r="CC453" s="26">
        <f t="shared" ref="CC453:CC459" si="1741">CC454</f>
        <v>0</v>
      </c>
      <c r="CD453" s="26">
        <f t="shared" si="1622"/>
        <v>0</v>
      </c>
      <c r="CE453" s="26">
        <f t="shared" si="1623"/>
        <v>0</v>
      </c>
      <c r="CF453" s="26">
        <f t="shared" si="1624"/>
        <v>0</v>
      </c>
      <c r="CG453" s="26">
        <f t="shared" ref="CG453:CG459" si="1742">CG454</f>
        <v>0</v>
      </c>
      <c r="CH453" s="26">
        <f t="shared" ref="CH453:CH459" si="1743">CH454</f>
        <v>0</v>
      </c>
      <c r="CI453" s="26">
        <f t="shared" ref="CI453:CI459" si="1744">CI454</f>
        <v>0</v>
      </c>
      <c r="CJ453" s="26">
        <f t="shared" si="1625"/>
        <v>0</v>
      </c>
      <c r="CK453" s="26">
        <f t="shared" si="1626"/>
        <v>0</v>
      </c>
      <c r="CL453" s="26">
        <f t="shared" si="1627"/>
        <v>0</v>
      </c>
      <c r="CM453" s="26">
        <f t="shared" ref="CM453:CM459" si="1745">CM454</f>
        <v>0</v>
      </c>
      <c r="CN453" s="26">
        <f t="shared" ref="CN453:CN459" si="1746">CN454</f>
        <v>0</v>
      </c>
      <c r="CO453" s="26">
        <f t="shared" ref="CO453:CO459" si="1747">CO454</f>
        <v>0</v>
      </c>
      <c r="CP453" s="26">
        <f t="shared" si="1628"/>
        <v>0</v>
      </c>
      <c r="CQ453" s="26">
        <f t="shared" si="1629"/>
        <v>0</v>
      </c>
      <c r="CR453" s="26">
        <f t="shared" si="1630"/>
        <v>0</v>
      </c>
      <c r="CS453" s="26">
        <f t="shared" ref="CS453:CS459" si="1748">CS454</f>
        <v>0</v>
      </c>
      <c r="CT453" s="19">
        <v>0</v>
      </c>
      <c r="CU453" s="35"/>
      <c r="DA453" s="1" t="s">
        <v>29</v>
      </c>
    </row>
    <row r="454" spans="1:105" ht="46.8" hidden="1" x14ac:dyDescent="0.3">
      <c r="A454" s="16" t="s">
        <v>301</v>
      </c>
      <c r="B454" s="17">
        <v>600</v>
      </c>
      <c r="C454" s="16"/>
      <c r="D454" s="16"/>
      <c r="E454" s="34" t="s">
        <v>43</v>
      </c>
      <c r="F454" s="26">
        <f t="shared" si="1702"/>
        <v>0</v>
      </c>
      <c r="G454" s="26">
        <f t="shared" si="1703"/>
        <v>0</v>
      </c>
      <c r="H454" s="26">
        <f t="shared" si="1704"/>
        <v>0</v>
      </c>
      <c r="I454" s="26">
        <f t="shared" si="1705"/>
        <v>0</v>
      </c>
      <c r="J454" s="26">
        <f t="shared" si="1706"/>
        <v>0</v>
      </c>
      <c r="K454" s="26">
        <f t="shared" si="1707"/>
        <v>0</v>
      </c>
      <c r="L454" s="26">
        <f t="shared" si="1507"/>
        <v>0</v>
      </c>
      <c r="M454" s="26">
        <f t="shared" si="1508"/>
        <v>0</v>
      </c>
      <c r="N454" s="26">
        <f t="shared" si="1509"/>
        <v>0</v>
      </c>
      <c r="O454" s="26">
        <f t="shared" si="1708"/>
        <v>0</v>
      </c>
      <c r="P454" s="26">
        <f t="shared" si="1709"/>
        <v>0</v>
      </c>
      <c r="Q454" s="26">
        <f t="shared" si="1710"/>
        <v>0</v>
      </c>
      <c r="R454" s="26">
        <f t="shared" si="1510"/>
        <v>0</v>
      </c>
      <c r="S454" s="26">
        <f t="shared" si="1511"/>
        <v>0</v>
      </c>
      <c r="T454" s="26">
        <f t="shared" si="1512"/>
        <v>0</v>
      </c>
      <c r="U454" s="26">
        <f t="shared" si="1711"/>
        <v>0</v>
      </c>
      <c r="V454" s="26">
        <f t="shared" si="1712"/>
        <v>0</v>
      </c>
      <c r="W454" s="26">
        <f t="shared" si="1713"/>
        <v>0</v>
      </c>
      <c r="X454" s="26">
        <f t="shared" si="1513"/>
        <v>0</v>
      </c>
      <c r="Y454" s="26">
        <f t="shared" si="1514"/>
        <v>0</v>
      </c>
      <c r="Z454" s="26">
        <f t="shared" si="1515"/>
        <v>0</v>
      </c>
      <c r="AA454" s="26">
        <f t="shared" si="1714"/>
        <v>0</v>
      </c>
      <c r="AB454" s="26">
        <f t="shared" si="1715"/>
        <v>0</v>
      </c>
      <c r="AC454" s="26">
        <f t="shared" si="1716"/>
        <v>0</v>
      </c>
      <c r="AD454" s="26">
        <f t="shared" si="1516"/>
        <v>0</v>
      </c>
      <c r="AE454" s="26">
        <f t="shared" si="1517"/>
        <v>0</v>
      </c>
      <c r="AF454" s="26">
        <f t="shared" si="1518"/>
        <v>0</v>
      </c>
      <c r="AG454" s="26">
        <f t="shared" si="1717"/>
        <v>0</v>
      </c>
      <c r="AH454" s="26">
        <f t="shared" si="1718"/>
        <v>0</v>
      </c>
      <c r="AI454" s="26">
        <f t="shared" si="1719"/>
        <v>0</v>
      </c>
      <c r="AJ454" s="26">
        <f t="shared" si="1519"/>
        <v>0</v>
      </c>
      <c r="AK454" s="26">
        <f t="shared" si="1520"/>
        <v>0</v>
      </c>
      <c r="AL454" s="26">
        <f t="shared" si="1521"/>
        <v>0</v>
      </c>
      <c r="AM454" s="26">
        <f t="shared" si="1720"/>
        <v>0</v>
      </c>
      <c r="AN454" s="26">
        <f t="shared" si="1721"/>
        <v>0</v>
      </c>
      <c r="AO454" s="26">
        <f t="shared" si="1722"/>
        <v>0</v>
      </c>
      <c r="AP454" s="26">
        <f t="shared" si="1522"/>
        <v>0</v>
      </c>
      <c r="AQ454" s="26">
        <f t="shared" si="1523"/>
        <v>0</v>
      </c>
      <c r="AR454" s="26">
        <f t="shared" si="1524"/>
        <v>0</v>
      </c>
      <c r="AS454" s="26">
        <f t="shared" si="1723"/>
        <v>0</v>
      </c>
      <c r="AT454" s="26">
        <f t="shared" si="1724"/>
        <v>0</v>
      </c>
      <c r="AU454" s="26">
        <f t="shared" si="1725"/>
        <v>0</v>
      </c>
      <c r="AV454" s="26">
        <f t="shared" si="1525"/>
        <v>0</v>
      </c>
      <c r="AW454" s="26">
        <f t="shared" si="1526"/>
        <v>0</v>
      </c>
      <c r="AX454" s="26">
        <f t="shared" si="1527"/>
        <v>0</v>
      </c>
      <c r="AY454" s="26">
        <f t="shared" si="1726"/>
        <v>0</v>
      </c>
      <c r="AZ454" s="26">
        <f t="shared" si="1727"/>
        <v>0</v>
      </c>
      <c r="BA454" s="26">
        <f t="shared" si="1728"/>
        <v>0</v>
      </c>
      <c r="BB454" s="26">
        <f t="shared" si="1528"/>
        <v>0</v>
      </c>
      <c r="BC454" s="26">
        <f t="shared" si="1529"/>
        <v>0</v>
      </c>
      <c r="BD454" s="26">
        <f t="shared" si="1530"/>
        <v>0</v>
      </c>
      <c r="BE454" s="26">
        <f t="shared" si="1729"/>
        <v>0</v>
      </c>
      <c r="BF454" s="26">
        <f t="shared" si="1730"/>
        <v>0</v>
      </c>
      <c r="BG454" s="26">
        <f t="shared" si="1731"/>
        <v>0</v>
      </c>
      <c r="BH454" s="26">
        <f t="shared" si="1531"/>
        <v>0</v>
      </c>
      <c r="BI454" s="26">
        <f t="shared" si="1532"/>
        <v>0</v>
      </c>
      <c r="BJ454" s="26">
        <f t="shared" si="1533"/>
        <v>0</v>
      </c>
      <c r="BK454" s="26">
        <f t="shared" si="1732"/>
        <v>0</v>
      </c>
      <c r="BL454" s="26">
        <f t="shared" si="1733"/>
        <v>0</v>
      </c>
      <c r="BM454" s="26">
        <f t="shared" si="1734"/>
        <v>0</v>
      </c>
      <c r="BN454" s="26">
        <f t="shared" si="1534"/>
        <v>0</v>
      </c>
      <c r="BO454" s="26">
        <f t="shared" si="1535"/>
        <v>0</v>
      </c>
      <c r="BP454" s="26">
        <f t="shared" si="1536"/>
        <v>0</v>
      </c>
      <c r="BQ454" s="26">
        <f t="shared" si="1735"/>
        <v>0</v>
      </c>
      <c r="BR454" s="26">
        <f t="shared" si="1736"/>
        <v>0</v>
      </c>
      <c r="BS454" s="26">
        <f t="shared" si="1537"/>
        <v>0</v>
      </c>
      <c r="BT454" s="26">
        <f t="shared" si="1538"/>
        <v>0</v>
      </c>
      <c r="BU454" s="26">
        <f t="shared" si="1539"/>
        <v>0</v>
      </c>
      <c r="BV454" s="26">
        <f t="shared" si="1737"/>
        <v>0</v>
      </c>
      <c r="BW454" s="26">
        <f t="shared" si="1738"/>
        <v>0</v>
      </c>
      <c r="BX454" s="26">
        <f t="shared" si="1540"/>
        <v>0</v>
      </c>
      <c r="BY454" s="26">
        <f t="shared" si="1541"/>
        <v>0</v>
      </c>
      <c r="BZ454" s="26">
        <f t="shared" si="1542"/>
        <v>0</v>
      </c>
      <c r="CA454" s="26">
        <f t="shared" si="1739"/>
        <v>0</v>
      </c>
      <c r="CB454" s="26">
        <f t="shared" si="1740"/>
        <v>0</v>
      </c>
      <c r="CC454" s="26">
        <f t="shared" si="1741"/>
        <v>0</v>
      </c>
      <c r="CD454" s="26">
        <f t="shared" si="1622"/>
        <v>0</v>
      </c>
      <c r="CE454" s="26">
        <f t="shared" si="1623"/>
        <v>0</v>
      </c>
      <c r="CF454" s="26">
        <f t="shared" si="1624"/>
        <v>0</v>
      </c>
      <c r="CG454" s="26">
        <f t="shared" si="1742"/>
        <v>0</v>
      </c>
      <c r="CH454" s="26">
        <f t="shared" si="1743"/>
        <v>0</v>
      </c>
      <c r="CI454" s="26">
        <f t="shared" si="1744"/>
        <v>0</v>
      </c>
      <c r="CJ454" s="26">
        <f t="shared" si="1625"/>
        <v>0</v>
      </c>
      <c r="CK454" s="26">
        <f t="shared" si="1626"/>
        <v>0</v>
      </c>
      <c r="CL454" s="26">
        <f t="shared" si="1627"/>
        <v>0</v>
      </c>
      <c r="CM454" s="26">
        <f t="shared" si="1745"/>
        <v>0</v>
      </c>
      <c r="CN454" s="26">
        <f t="shared" si="1746"/>
        <v>0</v>
      </c>
      <c r="CO454" s="26">
        <f t="shared" si="1747"/>
        <v>0</v>
      </c>
      <c r="CP454" s="26">
        <f t="shared" si="1628"/>
        <v>0</v>
      </c>
      <c r="CQ454" s="26">
        <f t="shared" si="1629"/>
        <v>0</v>
      </c>
      <c r="CR454" s="26">
        <f t="shared" si="1630"/>
        <v>0</v>
      </c>
      <c r="CS454" s="26">
        <f t="shared" si="1748"/>
        <v>0</v>
      </c>
      <c r="CT454" s="19">
        <v>0</v>
      </c>
      <c r="CU454" s="35"/>
      <c r="CY454" s="1" t="s">
        <v>27</v>
      </c>
    </row>
    <row r="455" spans="1:105" hidden="1" x14ac:dyDescent="0.3">
      <c r="A455" s="16" t="s">
        <v>301</v>
      </c>
      <c r="B455" s="17">
        <v>620</v>
      </c>
      <c r="C455" s="16"/>
      <c r="D455" s="16"/>
      <c r="E455" s="34" t="s">
        <v>44</v>
      </c>
      <c r="F455" s="26">
        <f t="shared" si="1702"/>
        <v>0</v>
      </c>
      <c r="G455" s="26">
        <f t="shared" si="1703"/>
        <v>0</v>
      </c>
      <c r="H455" s="26">
        <f t="shared" si="1704"/>
        <v>0</v>
      </c>
      <c r="I455" s="26">
        <f t="shared" si="1705"/>
        <v>0</v>
      </c>
      <c r="J455" s="26">
        <f t="shared" si="1706"/>
        <v>0</v>
      </c>
      <c r="K455" s="26">
        <f t="shared" si="1707"/>
        <v>0</v>
      </c>
      <c r="L455" s="26">
        <f t="shared" si="1507"/>
        <v>0</v>
      </c>
      <c r="M455" s="26">
        <f t="shared" si="1508"/>
        <v>0</v>
      </c>
      <c r="N455" s="26">
        <f t="shared" si="1509"/>
        <v>0</v>
      </c>
      <c r="O455" s="26">
        <f t="shared" si="1708"/>
        <v>0</v>
      </c>
      <c r="P455" s="26">
        <f t="shared" si="1709"/>
        <v>0</v>
      </c>
      <c r="Q455" s="26">
        <f t="shared" si="1710"/>
        <v>0</v>
      </c>
      <c r="R455" s="26">
        <f t="shared" si="1510"/>
        <v>0</v>
      </c>
      <c r="S455" s="26">
        <f t="shared" si="1511"/>
        <v>0</v>
      </c>
      <c r="T455" s="26">
        <f t="shared" si="1512"/>
        <v>0</v>
      </c>
      <c r="U455" s="26">
        <f t="shared" si="1711"/>
        <v>0</v>
      </c>
      <c r="V455" s="26">
        <f t="shared" si="1712"/>
        <v>0</v>
      </c>
      <c r="W455" s="26">
        <f t="shared" si="1713"/>
        <v>0</v>
      </c>
      <c r="X455" s="26">
        <f t="shared" si="1513"/>
        <v>0</v>
      </c>
      <c r="Y455" s="26">
        <f t="shared" si="1514"/>
        <v>0</v>
      </c>
      <c r="Z455" s="26">
        <f t="shared" si="1515"/>
        <v>0</v>
      </c>
      <c r="AA455" s="26">
        <f t="shared" si="1714"/>
        <v>0</v>
      </c>
      <c r="AB455" s="26">
        <f t="shared" si="1715"/>
        <v>0</v>
      </c>
      <c r="AC455" s="26">
        <f t="shared" si="1716"/>
        <v>0</v>
      </c>
      <c r="AD455" s="26">
        <f t="shared" si="1516"/>
        <v>0</v>
      </c>
      <c r="AE455" s="26">
        <f t="shared" si="1517"/>
        <v>0</v>
      </c>
      <c r="AF455" s="26">
        <f t="shared" si="1518"/>
        <v>0</v>
      </c>
      <c r="AG455" s="26">
        <f t="shared" si="1717"/>
        <v>0</v>
      </c>
      <c r="AH455" s="26">
        <f t="shared" si="1718"/>
        <v>0</v>
      </c>
      <c r="AI455" s="26">
        <f t="shared" si="1719"/>
        <v>0</v>
      </c>
      <c r="AJ455" s="26">
        <f t="shared" si="1519"/>
        <v>0</v>
      </c>
      <c r="AK455" s="26">
        <f t="shared" si="1520"/>
        <v>0</v>
      </c>
      <c r="AL455" s="26">
        <f t="shared" si="1521"/>
        <v>0</v>
      </c>
      <c r="AM455" s="26">
        <f t="shared" si="1720"/>
        <v>0</v>
      </c>
      <c r="AN455" s="26">
        <f t="shared" si="1721"/>
        <v>0</v>
      </c>
      <c r="AO455" s="26">
        <f t="shared" si="1722"/>
        <v>0</v>
      </c>
      <c r="AP455" s="26">
        <f t="shared" si="1522"/>
        <v>0</v>
      </c>
      <c r="AQ455" s="26">
        <f t="shared" si="1523"/>
        <v>0</v>
      </c>
      <c r="AR455" s="26">
        <f t="shared" si="1524"/>
        <v>0</v>
      </c>
      <c r="AS455" s="26">
        <f t="shared" si="1723"/>
        <v>0</v>
      </c>
      <c r="AT455" s="26">
        <f t="shared" si="1724"/>
        <v>0</v>
      </c>
      <c r="AU455" s="26">
        <f t="shared" si="1725"/>
        <v>0</v>
      </c>
      <c r="AV455" s="26">
        <f t="shared" si="1525"/>
        <v>0</v>
      </c>
      <c r="AW455" s="26">
        <f t="shared" si="1526"/>
        <v>0</v>
      </c>
      <c r="AX455" s="26">
        <f t="shared" si="1527"/>
        <v>0</v>
      </c>
      <c r="AY455" s="26">
        <f t="shared" si="1726"/>
        <v>0</v>
      </c>
      <c r="AZ455" s="26">
        <f t="shared" si="1727"/>
        <v>0</v>
      </c>
      <c r="BA455" s="26">
        <f t="shared" si="1728"/>
        <v>0</v>
      </c>
      <c r="BB455" s="26">
        <f t="shared" si="1528"/>
        <v>0</v>
      </c>
      <c r="BC455" s="26">
        <f t="shared" si="1529"/>
        <v>0</v>
      </c>
      <c r="BD455" s="26">
        <f t="shared" si="1530"/>
        <v>0</v>
      </c>
      <c r="BE455" s="26">
        <f t="shared" si="1729"/>
        <v>0</v>
      </c>
      <c r="BF455" s="26">
        <f t="shared" si="1730"/>
        <v>0</v>
      </c>
      <c r="BG455" s="26">
        <f t="shared" si="1731"/>
        <v>0</v>
      </c>
      <c r="BH455" s="26">
        <f t="shared" si="1531"/>
        <v>0</v>
      </c>
      <c r="BI455" s="26">
        <f t="shared" si="1532"/>
        <v>0</v>
      </c>
      <c r="BJ455" s="26">
        <f t="shared" si="1533"/>
        <v>0</v>
      </c>
      <c r="BK455" s="26">
        <f t="shared" si="1732"/>
        <v>0</v>
      </c>
      <c r="BL455" s="26">
        <f t="shared" si="1733"/>
        <v>0</v>
      </c>
      <c r="BM455" s="26">
        <f t="shared" si="1734"/>
        <v>0</v>
      </c>
      <c r="BN455" s="26">
        <f t="shared" si="1534"/>
        <v>0</v>
      </c>
      <c r="BO455" s="26">
        <f t="shared" si="1535"/>
        <v>0</v>
      </c>
      <c r="BP455" s="26">
        <f t="shared" si="1536"/>
        <v>0</v>
      </c>
      <c r="BQ455" s="26">
        <f t="shared" si="1735"/>
        <v>0</v>
      </c>
      <c r="BR455" s="26">
        <f t="shared" si="1736"/>
        <v>0</v>
      </c>
      <c r="BS455" s="26">
        <f t="shared" si="1537"/>
        <v>0</v>
      </c>
      <c r="BT455" s="26">
        <f t="shared" si="1538"/>
        <v>0</v>
      </c>
      <c r="BU455" s="26">
        <f t="shared" si="1539"/>
        <v>0</v>
      </c>
      <c r="BV455" s="26">
        <f t="shared" si="1737"/>
        <v>0</v>
      </c>
      <c r="BW455" s="26">
        <f t="shared" si="1738"/>
        <v>0</v>
      </c>
      <c r="BX455" s="26">
        <f t="shared" si="1540"/>
        <v>0</v>
      </c>
      <c r="BY455" s="26">
        <f t="shared" si="1541"/>
        <v>0</v>
      </c>
      <c r="BZ455" s="26">
        <f t="shared" si="1542"/>
        <v>0</v>
      </c>
      <c r="CA455" s="26">
        <f t="shared" si="1739"/>
        <v>0</v>
      </c>
      <c r="CB455" s="26">
        <f t="shared" si="1740"/>
        <v>0</v>
      </c>
      <c r="CC455" s="26">
        <f t="shared" si="1741"/>
        <v>0</v>
      </c>
      <c r="CD455" s="26">
        <f t="shared" si="1622"/>
        <v>0</v>
      </c>
      <c r="CE455" s="26">
        <f t="shared" si="1623"/>
        <v>0</v>
      </c>
      <c r="CF455" s="26">
        <f t="shared" si="1624"/>
        <v>0</v>
      </c>
      <c r="CG455" s="26">
        <f t="shared" si="1742"/>
        <v>0</v>
      </c>
      <c r="CH455" s="26">
        <f t="shared" si="1743"/>
        <v>0</v>
      </c>
      <c r="CI455" s="26">
        <f t="shared" si="1744"/>
        <v>0</v>
      </c>
      <c r="CJ455" s="26">
        <f t="shared" si="1625"/>
        <v>0</v>
      </c>
      <c r="CK455" s="26">
        <f t="shared" si="1626"/>
        <v>0</v>
      </c>
      <c r="CL455" s="26">
        <f t="shared" si="1627"/>
        <v>0</v>
      </c>
      <c r="CM455" s="26">
        <f t="shared" si="1745"/>
        <v>0</v>
      </c>
      <c r="CN455" s="26">
        <f t="shared" si="1746"/>
        <v>0</v>
      </c>
      <c r="CO455" s="26">
        <f t="shared" si="1747"/>
        <v>0</v>
      </c>
      <c r="CP455" s="26">
        <f t="shared" si="1628"/>
        <v>0</v>
      </c>
      <c r="CQ455" s="26">
        <f t="shared" si="1629"/>
        <v>0</v>
      </c>
      <c r="CR455" s="26">
        <f t="shared" si="1630"/>
        <v>0</v>
      </c>
      <c r="CS455" s="26">
        <f t="shared" si="1748"/>
        <v>0</v>
      </c>
      <c r="CT455" s="19">
        <v>0</v>
      </c>
      <c r="CU455" s="35"/>
      <c r="CZ455" s="1" t="s">
        <v>28</v>
      </c>
    </row>
    <row r="456" spans="1:105" hidden="1" x14ac:dyDescent="0.3">
      <c r="A456" s="16" t="s">
        <v>301</v>
      </c>
      <c r="B456" s="17">
        <v>620</v>
      </c>
      <c r="C456" s="16" t="s">
        <v>276</v>
      </c>
      <c r="D456" s="16" t="s">
        <v>65</v>
      </c>
      <c r="E456" s="34" t="s">
        <v>277</v>
      </c>
      <c r="F456" s="26"/>
      <c r="G456" s="26"/>
      <c r="H456" s="26"/>
      <c r="I456" s="26"/>
      <c r="J456" s="26"/>
      <c r="K456" s="26"/>
      <c r="L456" s="26">
        <f t="shared" si="1507"/>
        <v>0</v>
      </c>
      <c r="M456" s="26">
        <f t="shared" si="1508"/>
        <v>0</v>
      </c>
      <c r="N456" s="26">
        <f t="shared" si="1509"/>
        <v>0</v>
      </c>
      <c r="O456" s="26"/>
      <c r="P456" s="26"/>
      <c r="Q456" s="26"/>
      <c r="R456" s="26">
        <f t="shared" si="1510"/>
        <v>0</v>
      </c>
      <c r="S456" s="26">
        <f t="shared" si="1511"/>
        <v>0</v>
      </c>
      <c r="T456" s="26">
        <f t="shared" si="1512"/>
        <v>0</v>
      </c>
      <c r="U456" s="26"/>
      <c r="V456" s="26"/>
      <c r="W456" s="26"/>
      <c r="X456" s="26">
        <f t="shared" si="1513"/>
        <v>0</v>
      </c>
      <c r="Y456" s="26">
        <f t="shared" si="1514"/>
        <v>0</v>
      </c>
      <c r="Z456" s="26">
        <f t="shared" si="1515"/>
        <v>0</v>
      </c>
      <c r="AA456" s="26"/>
      <c r="AB456" s="26"/>
      <c r="AC456" s="26"/>
      <c r="AD456" s="26">
        <f t="shared" si="1516"/>
        <v>0</v>
      </c>
      <c r="AE456" s="26">
        <f t="shared" si="1517"/>
        <v>0</v>
      </c>
      <c r="AF456" s="26">
        <f t="shared" si="1518"/>
        <v>0</v>
      </c>
      <c r="AG456" s="26"/>
      <c r="AH456" s="26"/>
      <c r="AI456" s="26"/>
      <c r="AJ456" s="26">
        <f t="shared" si="1519"/>
        <v>0</v>
      </c>
      <c r="AK456" s="26">
        <f t="shared" si="1520"/>
        <v>0</v>
      </c>
      <c r="AL456" s="26">
        <f t="shared" si="1521"/>
        <v>0</v>
      </c>
      <c r="AM456" s="26"/>
      <c r="AN456" s="26"/>
      <c r="AO456" s="26"/>
      <c r="AP456" s="26">
        <f t="shared" si="1522"/>
        <v>0</v>
      </c>
      <c r="AQ456" s="26">
        <f t="shared" si="1523"/>
        <v>0</v>
      </c>
      <c r="AR456" s="26">
        <f t="shared" si="1524"/>
        <v>0</v>
      </c>
      <c r="AS456" s="26"/>
      <c r="AT456" s="26"/>
      <c r="AU456" s="26"/>
      <c r="AV456" s="26">
        <f t="shared" si="1525"/>
        <v>0</v>
      </c>
      <c r="AW456" s="26">
        <f t="shared" si="1526"/>
        <v>0</v>
      </c>
      <c r="AX456" s="26">
        <f t="shared" si="1527"/>
        <v>0</v>
      </c>
      <c r="AY456" s="26"/>
      <c r="AZ456" s="26"/>
      <c r="BA456" s="26"/>
      <c r="BB456" s="26">
        <f t="shared" si="1528"/>
        <v>0</v>
      </c>
      <c r="BC456" s="26">
        <f t="shared" si="1529"/>
        <v>0</v>
      </c>
      <c r="BD456" s="26">
        <f t="shared" si="1530"/>
        <v>0</v>
      </c>
      <c r="BE456" s="26"/>
      <c r="BF456" s="26"/>
      <c r="BG456" s="26"/>
      <c r="BH456" s="26">
        <f t="shared" si="1531"/>
        <v>0</v>
      </c>
      <c r="BI456" s="26">
        <f t="shared" si="1532"/>
        <v>0</v>
      </c>
      <c r="BJ456" s="26">
        <f t="shared" si="1533"/>
        <v>0</v>
      </c>
      <c r="BK456" s="26"/>
      <c r="BL456" s="26"/>
      <c r="BM456" s="26"/>
      <c r="BN456" s="26">
        <f t="shared" si="1534"/>
        <v>0</v>
      </c>
      <c r="BO456" s="26">
        <f t="shared" si="1535"/>
        <v>0</v>
      </c>
      <c r="BP456" s="26">
        <f t="shared" si="1536"/>
        <v>0</v>
      </c>
      <c r="BQ456" s="26"/>
      <c r="BR456" s="26"/>
      <c r="BS456" s="26">
        <f t="shared" si="1537"/>
        <v>0</v>
      </c>
      <c r="BT456" s="26">
        <f t="shared" si="1538"/>
        <v>0</v>
      </c>
      <c r="BU456" s="26">
        <f t="shared" si="1539"/>
        <v>0</v>
      </c>
      <c r="BV456" s="26"/>
      <c r="BW456" s="26"/>
      <c r="BX456" s="26">
        <f t="shared" si="1540"/>
        <v>0</v>
      </c>
      <c r="BY456" s="26">
        <f t="shared" si="1541"/>
        <v>0</v>
      </c>
      <c r="BZ456" s="26">
        <f t="shared" si="1542"/>
        <v>0</v>
      </c>
      <c r="CA456" s="26"/>
      <c r="CB456" s="26"/>
      <c r="CC456" s="26"/>
      <c r="CD456" s="26">
        <f t="shared" si="1622"/>
        <v>0</v>
      </c>
      <c r="CE456" s="26">
        <f t="shared" si="1623"/>
        <v>0</v>
      </c>
      <c r="CF456" s="26">
        <f t="shared" si="1624"/>
        <v>0</v>
      </c>
      <c r="CG456" s="26"/>
      <c r="CH456" s="26"/>
      <c r="CI456" s="26"/>
      <c r="CJ456" s="26">
        <f t="shared" si="1625"/>
        <v>0</v>
      </c>
      <c r="CK456" s="26">
        <f t="shared" si="1626"/>
        <v>0</v>
      </c>
      <c r="CL456" s="26">
        <f t="shared" si="1627"/>
        <v>0</v>
      </c>
      <c r="CM456" s="26"/>
      <c r="CN456" s="26"/>
      <c r="CO456" s="26"/>
      <c r="CP456" s="26">
        <f t="shared" si="1628"/>
        <v>0</v>
      </c>
      <c r="CQ456" s="26">
        <f t="shared" si="1629"/>
        <v>0</v>
      </c>
      <c r="CR456" s="26">
        <f t="shared" si="1630"/>
        <v>0</v>
      </c>
      <c r="CS456" s="26"/>
      <c r="CT456" s="19">
        <v>0</v>
      </c>
      <c r="CU456" s="35"/>
    </row>
    <row r="457" spans="1:105" ht="124.8" hidden="1" x14ac:dyDescent="0.3">
      <c r="A457" s="36" t="s">
        <v>303</v>
      </c>
      <c r="B457" s="17"/>
      <c r="C457" s="16"/>
      <c r="D457" s="16"/>
      <c r="E457" s="34" t="s">
        <v>304</v>
      </c>
      <c r="F457" s="26">
        <f t="shared" si="1702"/>
        <v>0</v>
      </c>
      <c r="G457" s="26">
        <f t="shared" si="1703"/>
        <v>0</v>
      </c>
      <c r="H457" s="26">
        <f t="shared" si="1704"/>
        <v>0</v>
      </c>
      <c r="I457" s="26">
        <f t="shared" si="1705"/>
        <v>0</v>
      </c>
      <c r="J457" s="26">
        <f t="shared" si="1706"/>
        <v>0</v>
      </c>
      <c r="K457" s="26">
        <f t="shared" si="1707"/>
        <v>0</v>
      </c>
      <c r="L457" s="26">
        <f t="shared" si="1507"/>
        <v>0</v>
      </c>
      <c r="M457" s="26">
        <f t="shared" si="1508"/>
        <v>0</v>
      </c>
      <c r="N457" s="26">
        <f t="shared" si="1509"/>
        <v>0</v>
      </c>
      <c r="O457" s="26">
        <f t="shared" si="1708"/>
        <v>0</v>
      </c>
      <c r="P457" s="26">
        <f t="shared" si="1709"/>
        <v>0</v>
      </c>
      <c r="Q457" s="26">
        <f t="shared" si="1710"/>
        <v>0</v>
      </c>
      <c r="R457" s="26">
        <f t="shared" si="1510"/>
        <v>0</v>
      </c>
      <c r="S457" s="26">
        <f t="shared" si="1511"/>
        <v>0</v>
      </c>
      <c r="T457" s="26">
        <f t="shared" si="1512"/>
        <v>0</v>
      </c>
      <c r="U457" s="26">
        <f t="shared" si="1711"/>
        <v>0</v>
      </c>
      <c r="V457" s="26">
        <f t="shared" si="1712"/>
        <v>0</v>
      </c>
      <c r="W457" s="26">
        <f t="shared" si="1713"/>
        <v>0</v>
      </c>
      <c r="X457" s="26">
        <f t="shared" si="1513"/>
        <v>0</v>
      </c>
      <c r="Y457" s="26">
        <f t="shared" si="1514"/>
        <v>0</v>
      </c>
      <c r="Z457" s="26">
        <f t="shared" si="1515"/>
        <v>0</v>
      </c>
      <c r="AA457" s="26">
        <f t="shared" si="1714"/>
        <v>0</v>
      </c>
      <c r="AB457" s="26">
        <f t="shared" si="1715"/>
        <v>0</v>
      </c>
      <c r="AC457" s="26">
        <f t="shared" si="1716"/>
        <v>0</v>
      </c>
      <c r="AD457" s="26">
        <f t="shared" si="1516"/>
        <v>0</v>
      </c>
      <c r="AE457" s="26">
        <f t="shared" si="1517"/>
        <v>0</v>
      </c>
      <c r="AF457" s="26">
        <f t="shared" si="1518"/>
        <v>0</v>
      </c>
      <c r="AG457" s="26">
        <f t="shared" si="1717"/>
        <v>0</v>
      </c>
      <c r="AH457" s="26">
        <f t="shared" si="1718"/>
        <v>0</v>
      </c>
      <c r="AI457" s="26">
        <f t="shared" si="1719"/>
        <v>0</v>
      </c>
      <c r="AJ457" s="26">
        <f t="shared" si="1519"/>
        <v>0</v>
      </c>
      <c r="AK457" s="26">
        <f t="shared" si="1520"/>
        <v>0</v>
      </c>
      <c r="AL457" s="26">
        <f t="shared" si="1521"/>
        <v>0</v>
      </c>
      <c r="AM457" s="26">
        <f t="shared" si="1720"/>
        <v>0</v>
      </c>
      <c r="AN457" s="26">
        <f t="shared" si="1721"/>
        <v>0</v>
      </c>
      <c r="AO457" s="26">
        <f t="shared" si="1722"/>
        <v>0</v>
      </c>
      <c r="AP457" s="26">
        <f t="shared" si="1522"/>
        <v>0</v>
      </c>
      <c r="AQ457" s="26">
        <f t="shared" si="1523"/>
        <v>0</v>
      </c>
      <c r="AR457" s="26">
        <f t="shared" si="1524"/>
        <v>0</v>
      </c>
      <c r="AS457" s="26">
        <f t="shared" si="1723"/>
        <v>0</v>
      </c>
      <c r="AT457" s="26">
        <f t="shared" si="1724"/>
        <v>0</v>
      </c>
      <c r="AU457" s="26">
        <f t="shared" si="1725"/>
        <v>0</v>
      </c>
      <c r="AV457" s="26">
        <f t="shared" si="1525"/>
        <v>0</v>
      </c>
      <c r="AW457" s="26">
        <f t="shared" si="1526"/>
        <v>0</v>
      </c>
      <c r="AX457" s="26">
        <f t="shared" si="1527"/>
        <v>0</v>
      </c>
      <c r="AY457" s="26">
        <f t="shared" si="1726"/>
        <v>0</v>
      </c>
      <c r="AZ457" s="26">
        <f t="shared" si="1727"/>
        <v>0</v>
      </c>
      <c r="BA457" s="26">
        <f t="shared" si="1728"/>
        <v>0</v>
      </c>
      <c r="BB457" s="26">
        <f t="shared" si="1528"/>
        <v>0</v>
      </c>
      <c r="BC457" s="26">
        <f t="shared" si="1529"/>
        <v>0</v>
      </c>
      <c r="BD457" s="26">
        <f t="shared" si="1530"/>
        <v>0</v>
      </c>
      <c r="BE457" s="26">
        <f t="shared" si="1729"/>
        <v>0</v>
      </c>
      <c r="BF457" s="26">
        <f t="shared" si="1730"/>
        <v>0</v>
      </c>
      <c r="BG457" s="26">
        <f t="shared" si="1731"/>
        <v>0</v>
      </c>
      <c r="BH457" s="26">
        <f t="shared" si="1531"/>
        <v>0</v>
      </c>
      <c r="BI457" s="26">
        <f t="shared" si="1532"/>
        <v>0</v>
      </c>
      <c r="BJ457" s="26">
        <f t="shared" si="1533"/>
        <v>0</v>
      </c>
      <c r="BK457" s="26">
        <f t="shared" si="1732"/>
        <v>0</v>
      </c>
      <c r="BL457" s="26">
        <f t="shared" si="1733"/>
        <v>0</v>
      </c>
      <c r="BM457" s="26">
        <f t="shared" si="1734"/>
        <v>0</v>
      </c>
      <c r="BN457" s="26">
        <f t="shared" si="1534"/>
        <v>0</v>
      </c>
      <c r="BO457" s="26">
        <f t="shared" si="1535"/>
        <v>0</v>
      </c>
      <c r="BP457" s="26">
        <f t="shared" si="1536"/>
        <v>0</v>
      </c>
      <c r="BQ457" s="26">
        <f t="shared" si="1735"/>
        <v>0</v>
      </c>
      <c r="BR457" s="26">
        <f t="shared" si="1736"/>
        <v>0</v>
      </c>
      <c r="BS457" s="26">
        <f t="shared" si="1537"/>
        <v>0</v>
      </c>
      <c r="BT457" s="26">
        <f t="shared" si="1538"/>
        <v>0</v>
      </c>
      <c r="BU457" s="26">
        <f t="shared" si="1539"/>
        <v>0</v>
      </c>
      <c r="BV457" s="26">
        <f t="shared" si="1737"/>
        <v>0</v>
      </c>
      <c r="BW457" s="26">
        <f t="shared" si="1738"/>
        <v>0</v>
      </c>
      <c r="BX457" s="26">
        <f t="shared" si="1540"/>
        <v>0</v>
      </c>
      <c r="BY457" s="26">
        <f t="shared" si="1541"/>
        <v>0</v>
      </c>
      <c r="BZ457" s="26">
        <f t="shared" si="1542"/>
        <v>0</v>
      </c>
      <c r="CA457" s="26">
        <f t="shared" si="1739"/>
        <v>0</v>
      </c>
      <c r="CB457" s="26">
        <f t="shared" si="1740"/>
        <v>0</v>
      </c>
      <c r="CC457" s="26">
        <f t="shared" si="1741"/>
        <v>0</v>
      </c>
      <c r="CD457" s="26">
        <f t="shared" si="1622"/>
        <v>0</v>
      </c>
      <c r="CE457" s="26">
        <f t="shared" si="1623"/>
        <v>0</v>
      </c>
      <c r="CF457" s="26">
        <f t="shared" si="1624"/>
        <v>0</v>
      </c>
      <c r="CG457" s="26">
        <f t="shared" si="1742"/>
        <v>0</v>
      </c>
      <c r="CH457" s="26">
        <f t="shared" si="1743"/>
        <v>0</v>
      </c>
      <c r="CI457" s="26">
        <f t="shared" si="1744"/>
        <v>0</v>
      </c>
      <c r="CJ457" s="26">
        <f t="shared" si="1625"/>
        <v>0</v>
      </c>
      <c r="CK457" s="26">
        <f t="shared" si="1626"/>
        <v>0</v>
      </c>
      <c r="CL457" s="26">
        <f t="shared" si="1627"/>
        <v>0</v>
      </c>
      <c r="CM457" s="26">
        <f t="shared" si="1745"/>
        <v>0</v>
      </c>
      <c r="CN457" s="26">
        <f t="shared" si="1746"/>
        <v>0</v>
      </c>
      <c r="CO457" s="26">
        <f t="shared" si="1747"/>
        <v>0</v>
      </c>
      <c r="CP457" s="26">
        <f t="shared" si="1628"/>
        <v>0</v>
      </c>
      <c r="CQ457" s="26">
        <f t="shared" si="1629"/>
        <v>0</v>
      </c>
      <c r="CR457" s="26">
        <f t="shared" si="1630"/>
        <v>0</v>
      </c>
      <c r="CS457" s="26">
        <f t="shared" si="1748"/>
        <v>0</v>
      </c>
      <c r="CT457" s="19">
        <v>0</v>
      </c>
      <c r="CU457" s="35"/>
      <c r="DA457" s="1" t="s">
        <v>29</v>
      </c>
    </row>
    <row r="458" spans="1:105" ht="46.8" hidden="1" x14ac:dyDescent="0.3">
      <c r="A458" s="36" t="s">
        <v>303</v>
      </c>
      <c r="B458" s="17">
        <v>600</v>
      </c>
      <c r="C458" s="16"/>
      <c r="D458" s="16"/>
      <c r="E458" s="34" t="s">
        <v>43</v>
      </c>
      <c r="F458" s="26">
        <f t="shared" si="1702"/>
        <v>0</v>
      </c>
      <c r="G458" s="26">
        <f t="shared" si="1703"/>
        <v>0</v>
      </c>
      <c r="H458" s="26">
        <f t="shared" si="1704"/>
        <v>0</v>
      </c>
      <c r="I458" s="26">
        <f t="shared" si="1705"/>
        <v>0</v>
      </c>
      <c r="J458" s="26">
        <f t="shared" si="1706"/>
        <v>0</v>
      </c>
      <c r="K458" s="26">
        <f t="shared" si="1707"/>
        <v>0</v>
      </c>
      <c r="L458" s="26">
        <f t="shared" si="1507"/>
        <v>0</v>
      </c>
      <c r="M458" s="26">
        <f t="shared" si="1508"/>
        <v>0</v>
      </c>
      <c r="N458" s="26">
        <f t="shared" si="1509"/>
        <v>0</v>
      </c>
      <c r="O458" s="26">
        <f t="shared" si="1708"/>
        <v>0</v>
      </c>
      <c r="P458" s="26">
        <f t="shared" si="1709"/>
        <v>0</v>
      </c>
      <c r="Q458" s="26">
        <f t="shared" si="1710"/>
        <v>0</v>
      </c>
      <c r="R458" s="26">
        <f t="shared" si="1510"/>
        <v>0</v>
      </c>
      <c r="S458" s="26">
        <f t="shared" si="1511"/>
        <v>0</v>
      </c>
      <c r="T458" s="26">
        <f t="shared" si="1512"/>
        <v>0</v>
      </c>
      <c r="U458" s="26">
        <f t="shared" si="1711"/>
        <v>0</v>
      </c>
      <c r="V458" s="26">
        <f t="shared" si="1712"/>
        <v>0</v>
      </c>
      <c r="W458" s="26">
        <f t="shared" si="1713"/>
        <v>0</v>
      </c>
      <c r="X458" s="26">
        <f t="shared" si="1513"/>
        <v>0</v>
      </c>
      <c r="Y458" s="26">
        <f t="shared" si="1514"/>
        <v>0</v>
      </c>
      <c r="Z458" s="26">
        <f t="shared" si="1515"/>
        <v>0</v>
      </c>
      <c r="AA458" s="26">
        <f t="shared" si="1714"/>
        <v>0</v>
      </c>
      <c r="AB458" s="26">
        <f t="shared" si="1715"/>
        <v>0</v>
      </c>
      <c r="AC458" s="26">
        <f t="shared" si="1716"/>
        <v>0</v>
      </c>
      <c r="AD458" s="26">
        <f t="shared" si="1516"/>
        <v>0</v>
      </c>
      <c r="AE458" s="26">
        <f t="shared" si="1517"/>
        <v>0</v>
      </c>
      <c r="AF458" s="26">
        <f t="shared" si="1518"/>
        <v>0</v>
      </c>
      <c r="AG458" s="26">
        <f t="shared" si="1717"/>
        <v>0</v>
      </c>
      <c r="AH458" s="26">
        <f t="shared" si="1718"/>
        <v>0</v>
      </c>
      <c r="AI458" s="26">
        <f t="shared" si="1719"/>
        <v>0</v>
      </c>
      <c r="AJ458" s="26">
        <f t="shared" si="1519"/>
        <v>0</v>
      </c>
      <c r="AK458" s="26">
        <f t="shared" si="1520"/>
        <v>0</v>
      </c>
      <c r="AL458" s="26">
        <f t="shared" si="1521"/>
        <v>0</v>
      </c>
      <c r="AM458" s="26">
        <f t="shared" si="1720"/>
        <v>0</v>
      </c>
      <c r="AN458" s="26">
        <f t="shared" si="1721"/>
        <v>0</v>
      </c>
      <c r="AO458" s="26">
        <f t="shared" si="1722"/>
        <v>0</v>
      </c>
      <c r="AP458" s="26">
        <f t="shared" si="1522"/>
        <v>0</v>
      </c>
      <c r="AQ458" s="26">
        <f t="shared" si="1523"/>
        <v>0</v>
      </c>
      <c r="AR458" s="26">
        <f t="shared" si="1524"/>
        <v>0</v>
      </c>
      <c r="AS458" s="26">
        <f t="shared" si="1723"/>
        <v>0</v>
      </c>
      <c r="AT458" s="26">
        <f t="shared" si="1724"/>
        <v>0</v>
      </c>
      <c r="AU458" s="26">
        <f t="shared" si="1725"/>
        <v>0</v>
      </c>
      <c r="AV458" s="26">
        <f t="shared" si="1525"/>
        <v>0</v>
      </c>
      <c r="AW458" s="26">
        <f t="shared" si="1526"/>
        <v>0</v>
      </c>
      <c r="AX458" s="26">
        <f t="shared" si="1527"/>
        <v>0</v>
      </c>
      <c r="AY458" s="26">
        <f t="shared" si="1726"/>
        <v>0</v>
      </c>
      <c r="AZ458" s="26">
        <f t="shared" si="1727"/>
        <v>0</v>
      </c>
      <c r="BA458" s="26">
        <f t="shared" si="1728"/>
        <v>0</v>
      </c>
      <c r="BB458" s="26">
        <f t="shared" si="1528"/>
        <v>0</v>
      </c>
      <c r="BC458" s="26">
        <f t="shared" si="1529"/>
        <v>0</v>
      </c>
      <c r="BD458" s="26">
        <f t="shared" si="1530"/>
        <v>0</v>
      </c>
      <c r="BE458" s="26">
        <f t="shared" si="1729"/>
        <v>0</v>
      </c>
      <c r="BF458" s="26">
        <f t="shared" si="1730"/>
        <v>0</v>
      </c>
      <c r="BG458" s="26">
        <f t="shared" si="1731"/>
        <v>0</v>
      </c>
      <c r="BH458" s="26">
        <f t="shared" si="1531"/>
        <v>0</v>
      </c>
      <c r="BI458" s="26">
        <f t="shared" si="1532"/>
        <v>0</v>
      </c>
      <c r="BJ458" s="26">
        <f t="shared" si="1533"/>
        <v>0</v>
      </c>
      <c r="BK458" s="26">
        <f t="shared" si="1732"/>
        <v>0</v>
      </c>
      <c r="BL458" s="26">
        <f t="shared" si="1733"/>
        <v>0</v>
      </c>
      <c r="BM458" s="26">
        <f t="shared" si="1734"/>
        <v>0</v>
      </c>
      <c r="BN458" s="26">
        <f t="shared" si="1534"/>
        <v>0</v>
      </c>
      <c r="BO458" s="26">
        <f t="shared" si="1535"/>
        <v>0</v>
      </c>
      <c r="BP458" s="26">
        <f t="shared" si="1536"/>
        <v>0</v>
      </c>
      <c r="BQ458" s="26">
        <f t="shared" si="1735"/>
        <v>0</v>
      </c>
      <c r="BR458" s="26">
        <f t="shared" si="1736"/>
        <v>0</v>
      </c>
      <c r="BS458" s="26">
        <f t="shared" si="1537"/>
        <v>0</v>
      </c>
      <c r="BT458" s="26">
        <f t="shared" si="1538"/>
        <v>0</v>
      </c>
      <c r="BU458" s="26">
        <f t="shared" si="1539"/>
        <v>0</v>
      </c>
      <c r="BV458" s="26">
        <f t="shared" si="1737"/>
        <v>0</v>
      </c>
      <c r="BW458" s="26">
        <f t="shared" si="1738"/>
        <v>0</v>
      </c>
      <c r="BX458" s="26">
        <f t="shared" si="1540"/>
        <v>0</v>
      </c>
      <c r="BY458" s="26">
        <f t="shared" si="1541"/>
        <v>0</v>
      </c>
      <c r="BZ458" s="26">
        <f t="shared" si="1542"/>
        <v>0</v>
      </c>
      <c r="CA458" s="26">
        <f t="shared" si="1739"/>
        <v>0</v>
      </c>
      <c r="CB458" s="26">
        <f t="shared" si="1740"/>
        <v>0</v>
      </c>
      <c r="CC458" s="26">
        <f t="shared" si="1741"/>
        <v>0</v>
      </c>
      <c r="CD458" s="26">
        <f t="shared" si="1622"/>
        <v>0</v>
      </c>
      <c r="CE458" s="26">
        <f t="shared" si="1623"/>
        <v>0</v>
      </c>
      <c r="CF458" s="26">
        <f t="shared" si="1624"/>
        <v>0</v>
      </c>
      <c r="CG458" s="26">
        <f t="shared" si="1742"/>
        <v>0</v>
      </c>
      <c r="CH458" s="26">
        <f t="shared" si="1743"/>
        <v>0</v>
      </c>
      <c r="CI458" s="26">
        <f t="shared" si="1744"/>
        <v>0</v>
      </c>
      <c r="CJ458" s="26">
        <f t="shared" si="1625"/>
        <v>0</v>
      </c>
      <c r="CK458" s="26">
        <f t="shared" si="1626"/>
        <v>0</v>
      </c>
      <c r="CL458" s="26">
        <f t="shared" si="1627"/>
        <v>0</v>
      </c>
      <c r="CM458" s="26">
        <f t="shared" si="1745"/>
        <v>0</v>
      </c>
      <c r="CN458" s="26">
        <f t="shared" si="1746"/>
        <v>0</v>
      </c>
      <c r="CO458" s="26">
        <f t="shared" si="1747"/>
        <v>0</v>
      </c>
      <c r="CP458" s="26">
        <f t="shared" si="1628"/>
        <v>0</v>
      </c>
      <c r="CQ458" s="26">
        <f t="shared" si="1629"/>
        <v>0</v>
      </c>
      <c r="CR458" s="26">
        <f t="shared" si="1630"/>
        <v>0</v>
      </c>
      <c r="CS458" s="26">
        <f t="shared" si="1748"/>
        <v>0</v>
      </c>
      <c r="CT458" s="19">
        <v>0</v>
      </c>
      <c r="CU458" s="35"/>
      <c r="CY458" s="1" t="s">
        <v>27</v>
      </c>
    </row>
    <row r="459" spans="1:105" hidden="1" x14ac:dyDescent="0.3">
      <c r="A459" s="36" t="s">
        <v>303</v>
      </c>
      <c r="B459" s="17">
        <v>620</v>
      </c>
      <c r="C459" s="16"/>
      <c r="D459" s="16"/>
      <c r="E459" s="34" t="s">
        <v>44</v>
      </c>
      <c r="F459" s="26">
        <f t="shared" si="1702"/>
        <v>0</v>
      </c>
      <c r="G459" s="26">
        <f t="shared" si="1703"/>
        <v>0</v>
      </c>
      <c r="H459" s="26">
        <f t="shared" si="1704"/>
        <v>0</v>
      </c>
      <c r="I459" s="26">
        <f t="shared" si="1705"/>
        <v>0</v>
      </c>
      <c r="J459" s="26">
        <f t="shared" si="1706"/>
        <v>0</v>
      </c>
      <c r="K459" s="26">
        <f t="shared" si="1707"/>
        <v>0</v>
      </c>
      <c r="L459" s="26">
        <f t="shared" ref="L459:L522" si="1749">F459+I459</f>
        <v>0</v>
      </c>
      <c r="M459" s="26">
        <f t="shared" ref="M459:M522" si="1750">G459+J459</f>
        <v>0</v>
      </c>
      <c r="N459" s="26">
        <f t="shared" ref="N459:N522" si="1751">H459+K459</f>
        <v>0</v>
      </c>
      <c r="O459" s="26">
        <f t="shared" si="1708"/>
        <v>0</v>
      </c>
      <c r="P459" s="26">
        <f t="shared" si="1709"/>
        <v>0</v>
      </c>
      <c r="Q459" s="26">
        <f t="shared" si="1710"/>
        <v>0</v>
      </c>
      <c r="R459" s="26">
        <f t="shared" ref="R459:R522" si="1752">L459+O459</f>
        <v>0</v>
      </c>
      <c r="S459" s="26">
        <f t="shared" ref="S459:S522" si="1753">M459+P459</f>
        <v>0</v>
      </c>
      <c r="T459" s="26">
        <f t="shared" ref="T459:T522" si="1754">N459+Q459</f>
        <v>0</v>
      </c>
      <c r="U459" s="26">
        <f t="shared" si="1711"/>
        <v>0</v>
      </c>
      <c r="V459" s="26">
        <f t="shared" si="1712"/>
        <v>0</v>
      </c>
      <c r="W459" s="26">
        <f t="shared" si="1713"/>
        <v>0</v>
      </c>
      <c r="X459" s="26">
        <f t="shared" ref="X459:X522" si="1755">R459+U459</f>
        <v>0</v>
      </c>
      <c r="Y459" s="26">
        <f t="shared" ref="Y459:Y522" si="1756">S459+V459</f>
        <v>0</v>
      </c>
      <c r="Z459" s="26">
        <f t="shared" ref="Z459:Z522" si="1757">T459+W459</f>
        <v>0</v>
      </c>
      <c r="AA459" s="26">
        <f t="shared" si="1714"/>
        <v>0</v>
      </c>
      <c r="AB459" s="26">
        <f t="shared" si="1715"/>
        <v>0</v>
      </c>
      <c r="AC459" s="26">
        <f t="shared" si="1716"/>
        <v>0</v>
      </c>
      <c r="AD459" s="26">
        <f t="shared" ref="AD459:AD522" si="1758">X459+AA459</f>
        <v>0</v>
      </c>
      <c r="AE459" s="26">
        <f t="shared" ref="AE459:AE522" si="1759">Y459+AB459</f>
        <v>0</v>
      </c>
      <c r="AF459" s="26">
        <f t="shared" ref="AF459:AF522" si="1760">Z459+AC459</f>
        <v>0</v>
      </c>
      <c r="AG459" s="26">
        <f t="shared" si="1717"/>
        <v>0</v>
      </c>
      <c r="AH459" s="26">
        <f t="shared" si="1718"/>
        <v>0</v>
      </c>
      <c r="AI459" s="26">
        <f t="shared" si="1719"/>
        <v>0</v>
      </c>
      <c r="AJ459" s="26">
        <f t="shared" ref="AJ459:AJ522" si="1761">AD459+AG459</f>
        <v>0</v>
      </c>
      <c r="AK459" s="26">
        <f t="shared" ref="AK459:AK522" si="1762">AE459+AH459</f>
        <v>0</v>
      </c>
      <c r="AL459" s="26">
        <f t="shared" ref="AL459:AL522" si="1763">AF459+AI459</f>
        <v>0</v>
      </c>
      <c r="AM459" s="26">
        <f t="shared" si="1720"/>
        <v>0</v>
      </c>
      <c r="AN459" s="26">
        <f t="shared" si="1721"/>
        <v>0</v>
      </c>
      <c r="AO459" s="26">
        <f t="shared" si="1722"/>
        <v>0</v>
      </c>
      <c r="AP459" s="26">
        <f t="shared" ref="AP459:AP522" si="1764">AJ459+AM459</f>
        <v>0</v>
      </c>
      <c r="AQ459" s="26">
        <f t="shared" ref="AQ459:AQ522" si="1765">AK459+AN459</f>
        <v>0</v>
      </c>
      <c r="AR459" s="26">
        <f t="shared" ref="AR459:AR522" si="1766">AL459+AO459</f>
        <v>0</v>
      </c>
      <c r="AS459" s="26">
        <f t="shared" si="1723"/>
        <v>0</v>
      </c>
      <c r="AT459" s="26">
        <f t="shared" si="1724"/>
        <v>0</v>
      </c>
      <c r="AU459" s="26">
        <f t="shared" si="1725"/>
        <v>0</v>
      </c>
      <c r="AV459" s="26">
        <f t="shared" ref="AV459:AV522" si="1767">AP459+AS459</f>
        <v>0</v>
      </c>
      <c r="AW459" s="26">
        <f t="shared" ref="AW459:AW522" si="1768">AQ459+AT459</f>
        <v>0</v>
      </c>
      <c r="AX459" s="26">
        <f t="shared" ref="AX459:AX522" si="1769">AR459+AU459</f>
        <v>0</v>
      </c>
      <c r="AY459" s="26">
        <f t="shared" si="1726"/>
        <v>0</v>
      </c>
      <c r="AZ459" s="26">
        <f t="shared" si="1727"/>
        <v>0</v>
      </c>
      <c r="BA459" s="26">
        <f t="shared" si="1728"/>
        <v>0</v>
      </c>
      <c r="BB459" s="26">
        <f t="shared" ref="BB459:BB522" si="1770">AV459+AY459</f>
        <v>0</v>
      </c>
      <c r="BC459" s="26">
        <f t="shared" ref="BC459:BC522" si="1771">AW459+AZ459</f>
        <v>0</v>
      </c>
      <c r="BD459" s="26">
        <f t="shared" ref="BD459:BD522" si="1772">AX459+BA459</f>
        <v>0</v>
      </c>
      <c r="BE459" s="26">
        <f t="shared" si="1729"/>
        <v>0</v>
      </c>
      <c r="BF459" s="26">
        <f t="shared" si="1730"/>
        <v>0</v>
      </c>
      <c r="BG459" s="26">
        <f t="shared" si="1731"/>
        <v>0</v>
      </c>
      <c r="BH459" s="26">
        <f t="shared" ref="BH459:BH522" si="1773">BB459+BE459</f>
        <v>0</v>
      </c>
      <c r="BI459" s="26">
        <f t="shared" ref="BI459:BI522" si="1774">BC459+BF459</f>
        <v>0</v>
      </c>
      <c r="BJ459" s="26">
        <f t="shared" ref="BJ459:BJ522" si="1775">BD459+BG459</f>
        <v>0</v>
      </c>
      <c r="BK459" s="26">
        <f t="shared" si="1732"/>
        <v>0</v>
      </c>
      <c r="BL459" s="26">
        <f t="shared" si="1733"/>
        <v>0</v>
      </c>
      <c r="BM459" s="26">
        <f t="shared" si="1734"/>
        <v>0</v>
      </c>
      <c r="BN459" s="26">
        <f t="shared" ref="BN459:BN522" si="1776">BH459+BK459</f>
        <v>0</v>
      </c>
      <c r="BO459" s="26">
        <f t="shared" ref="BO459:BO522" si="1777">BI459+BL459</f>
        <v>0</v>
      </c>
      <c r="BP459" s="26">
        <f t="shared" ref="BP459:BP522" si="1778">BJ459+BM459</f>
        <v>0</v>
      </c>
      <c r="BQ459" s="26">
        <f t="shared" si="1735"/>
        <v>0</v>
      </c>
      <c r="BR459" s="26">
        <f t="shared" si="1736"/>
        <v>0</v>
      </c>
      <c r="BS459" s="26">
        <f t="shared" ref="BS459:BS522" si="1779">BQ459+BN459</f>
        <v>0</v>
      </c>
      <c r="BT459" s="26">
        <f t="shared" ref="BT459:BT522" si="1780">BR459+BO459</f>
        <v>0</v>
      </c>
      <c r="BU459" s="26">
        <f t="shared" ref="BU459:BU522" si="1781">BP459</f>
        <v>0</v>
      </c>
      <c r="BV459" s="26">
        <f t="shared" si="1737"/>
        <v>0</v>
      </c>
      <c r="BW459" s="26">
        <f t="shared" si="1738"/>
        <v>0</v>
      </c>
      <c r="BX459" s="26">
        <f t="shared" ref="BX459:BX522" si="1782">BS459</f>
        <v>0</v>
      </c>
      <c r="BY459" s="26">
        <f t="shared" ref="BY459:BY522" si="1783">BT459+BV459</f>
        <v>0</v>
      </c>
      <c r="BZ459" s="26">
        <f t="shared" ref="BZ459:BZ522" si="1784">BU459+BW459</f>
        <v>0</v>
      </c>
      <c r="CA459" s="26">
        <f t="shared" si="1739"/>
        <v>0</v>
      </c>
      <c r="CB459" s="26">
        <f t="shared" si="1740"/>
        <v>0</v>
      </c>
      <c r="CC459" s="26">
        <f t="shared" si="1741"/>
        <v>0</v>
      </c>
      <c r="CD459" s="26">
        <f t="shared" si="1622"/>
        <v>0</v>
      </c>
      <c r="CE459" s="26">
        <f t="shared" si="1623"/>
        <v>0</v>
      </c>
      <c r="CF459" s="26">
        <f t="shared" si="1624"/>
        <v>0</v>
      </c>
      <c r="CG459" s="26">
        <f t="shared" si="1742"/>
        <v>0</v>
      </c>
      <c r="CH459" s="26">
        <f t="shared" si="1743"/>
        <v>0</v>
      </c>
      <c r="CI459" s="26">
        <f t="shared" si="1744"/>
        <v>0</v>
      </c>
      <c r="CJ459" s="26">
        <f t="shared" si="1625"/>
        <v>0</v>
      </c>
      <c r="CK459" s="26">
        <f t="shared" si="1626"/>
        <v>0</v>
      </c>
      <c r="CL459" s="26">
        <f t="shared" si="1627"/>
        <v>0</v>
      </c>
      <c r="CM459" s="26">
        <f t="shared" si="1745"/>
        <v>0</v>
      </c>
      <c r="CN459" s="26">
        <f t="shared" si="1746"/>
        <v>0</v>
      </c>
      <c r="CO459" s="26">
        <f t="shared" si="1747"/>
        <v>0</v>
      </c>
      <c r="CP459" s="26">
        <f t="shared" si="1628"/>
        <v>0</v>
      </c>
      <c r="CQ459" s="26">
        <f t="shared" si="1629"/>
        <v>0</v>
      </c>
      <c r="CR459" s="26">
        <f t="shared" si="1630"/>
        <v>0</v>
      </c>
      <c r="CS459" s="26">
        <f t="shared" si="1748"/>
        <v>0</v>
      </c>
      <c r="CT459" s="19">
        <v>0</v>
      </c>
      <c r="CU459" s="35"/>
      <c r="CZ459" s="1" t="s">
        <v>28</v>
      </c>
    </row>
    <row r="460" spans="1:105" hidden="1" x14ac:dyDescent="0.3">
      <c r="A460" s="36" t="s">
        <v>303</v>
      </c>
      <c r="B460" s="17">
        <v>620</v>
      </c>
      <c r="C460" s="16" t="s">
        <v>276</v>
      </c>
      <c r="D460" s="16" t="s">
        <v>65</v>
      </c>
      <c r="E460" s="34" t="s">
        <v>277</v>
      </c>
      <c r="F460" s="26"/>
      <c r="G460" s="26"/>
      <c r="H460" s="26"/>
      <c r="I460" s="26"/>
      <c r="J460" s="26"/>
      <c r="K460" s="26"/>
      <c r="L460" s="26">
        <f t="shared" si="1749"/>
        <v>0</v>
      </c>
      <c r="M460" s="26">
        <f t="shared" si="1750"/>
        <v>0</v>
      </c>
      <c r="N460" s="26">
        <f t="shared" si="1751"/>
        <v>0</v>
      </c>
      <c r="O460" s="26"/>
      <c r="P460" s="26"/>
      <c r="Q460" s="26"/>
      <c r="R460" s="26">
        <f t="shared" si="1752"/>
        <v>0</v>
      </c>
      <c r="S460" s="26">
        <f t="shared" si="1753"/>
        <v>0</v>
      </c>
      <c r="T460" s="26">
        <f t="shared" si="1754"/>
        <v>0</v>
      </c>
      <c r="U460" s="26"/>
      <c r="V460" s="26"/>
      <c r="W460" s="26"/>
      <c r="X460" s="26">
        <f t="shared" si="1755"/>
        <v>0</v>
      </c>
      <c r="Y460" s="26">
        <f t="shared" si="1756"/>
        <v>0</v>
      </c>
      <c r="Z460" s="26">
        <f t="shared" si="1757"/>
        <v>0</v>
      </c>
      <c r="AA460" s="26"/>
      <c r="AB460" s="26"/>
      <c r="AC460" s="26"/>
      <c r="AD460" s="26">
        <f t="shared" si="1758"/>
        <v>0</v>
      </c>
      <c r="AE460" s="26">
        <f t="shared" si="1759"/>
        <v>0</v>
      </c>
      <c r="AF460" s="26">
        <f t="shared" si="1760"/>
        <v>0</v>
      </c>
      <c r="AG460" s="26"/>
      <c r="AH460" s="26"/>
      <c r="AI460" s="26"/>
      <c r="AJ460" s="26">
        <f t="shared" si="1761"/>
        <v>0</v>
      </c>
      <c r="AK460" s="26">
        <f t="shared" si="1762"/>
        <v>0</v>
      </c>
      <c r="AL460" s="26">
        <f t="shared" si="1763"/>
        <v>0</v>
      </c>
      <c r="AM460" s="26"/>
      <c r="AN460" s="26"/>
      <c r="AO460" s="26"/>
      <c r="AP460" s="26">
        <f t="shared" si="1764"/>
        <v>0</v>
      </c>
      <c r="AQ460" s="26">
        <f t="shared" si="1765"/>
        <v>0</v>
      </c>
      <c r="AR460" s="26">
        <f t="shared" si="1766"/>
        <v>0</v>
      </c>
      <c r="AS460" s="26"/>
      <c r="AT460" s="26"/>
      <c r="AU460" s="26"/>
      <c r="AV460" s="26">
        <f t="shared" si="1767"/>
        <v>0</v>
      </c>
      <c r="AW460" s="26">
        <f t="shared" si="1768"/>
        <v>0</v>
      </c>
      <c r="AX460" s="26">
        <f t="shared" si="1769"/>
        <v>0</v>
      </c>
      <c r="AY460" s="26"/>
      <c r="AZ460" s="26"/>
      <c r="BA460" s="26"/>
      <c r="BB460" s="26">
        <f t="shared" si="1770"/>
        <v>0</v>
      </c>
      <c r="BC460" s="26">
        <f t="shared" si="1771"/>
        <v>0</v>
      </c>
      <c r="BD460" s="26">
        <f t="shared" si="1772"/>
        <v>0</v>
      </c>
      <c r="BE460" s="26"/>
      <c r="BF460" s="26"/>
      <c r="BG460" s="26"/>
      <c r="BH460" s="26">
        <f t="shared" si="1773"/>
        <v>0</v>
      </c>
      <c r="BI460" s="26">
        <f t="shared" si="1774"/>
        <v>0</v>
      </c>
      <c r="BJ460" s="26">
        <f t="shared" si="1775"/>
        <v>0</v>
      </c>
      <c r="BK460" s="26"/>
      <c r="BL460" s="26"/>
      <c r="BM460" s="26"/>
      <c r="BN460" s="26">
        <f t="shared" si="1776"/>
        <v>0</v>
      </c>
      <c r="BO460" s="26">
        <f t="shared" si="1777"/>
        <v>0</v>
      </c>
      <c r="BP460" s="26">
        <f t="shared" si="1778"/>
        <v>0</v>
      </c>
      <c r="BQ460" s="26"/>
      <c r="BR460" s="26"/>
      <c r="BS460" s="26">
        <f t="shared" si="1779"/>
        <v>0</v>
      </c>
      <c r="BT460" s="26">
        <f t="shared" si="1780"/>
        <v>0</v>
      </c>
      <c r="BU460" s="26">
        <f t="shared" si="1781"/>
        <v>0</v>
      </c>
      <c r="BV460" s="26"/>
      <c r="BW460" s="26"/>
      <c r="BX460" s="26">
        <f t="shared" si="1782"/>
        <v>0</v>
      </c>
      <c r="BY460" s="26">
        <f t="shared" si="1783"/>
        <v>0</v>
      </c>
      <c r="BZ460" s="26">
        <f t="shared" si="1784"/>
        <v>0</v>
      </c>
      <c r="CA460" s="26"/>
      <c r="CB460" s="26"/>
      <c r="CC460" s="26"/>
      <c r="CD460" s="26">
        <f t="shared" si="1622"/>
        <v>0</v>
      </c>
      <c r="CE460" s="26">
        <f t="shared" si="1623"/>
        <v>0</v>
      </c>
      <c r="CF460" s="26">
        <f t="shared" si="1624"/>
        <v>0</v>
      </c>
      <c r="CG460" s="26"/>
      <c r="CH460" s="26"/>
      <c r="CI460" s="26"/>
      <c r="CJ460" s="26">
        <f t="shared" si="1625"/>
        <v>0</v>
      </c>
      <c r="CK460" s="26">
        <f t="shared" si="1626"/>
        <v>0</v>
      </c>
      <c r="CL460" s="26">
        <f t="shared" si="1627"/>
        <v>0</v>
      </c>
      <c r="CM460" s="26"/>
      <c r="CN460" s="26"/>
      <c r="CO460" s="26"/>
      <c r="CP460" s="26">
        <f t="shared" si="1628"/>
        <v>0</v>
      </c>
      <c r="CQ460" s="26">
        <f t="shared" si="1629"/>
        <v>0</v>
      </c>
      <c r="CR460" s="26">
        <f t="shared" si="1630"/>
        <v>0</v>
      </c>
      <c r="CS460" s="26"/>
      <c r="CT460" s="19">
        <v>0</v>
      </c>
      <c r="CU460" s="35"/>
    </row>
    <row r="461" spans="1:105" s="28" customFormat="1" ht="31.2" hidden="1" x14ac:dyDescent="0.3">
      <c r="A461" s="29" t="s">
        <v>305</v>
      </c>
      <c r="B461" s="30"/>
      <c r="C461" s="29"/>
      <c r="D461" s="29"/>
      <c r="E461" s="31" t="s">
        <v>306</v>
      </c>
      <c r="F461" s="32">
        <f t="shared" ref="F461:K461" si="1785">F477+F490+F503+F516+F462</f>
        <v>1030899.5</v>
      </c>
      <c r="G461" s="32">
        <f t="shared" si="1785"/>
        <v>1038027.3</v>
      </c>
      <c r="H461" s="32">
        <f t="shared" si="1785"/>
        <v>1038027.3</v>
      </c>
      <c r="I461" s="32">
        <f t="shared" si="1785"/>
        <v>-596.99999999999989</v>
      </c>
      <c r="J461" s="32">
        <f t="shared" si="1785"/>
        <v>-596.99999999999989</v>
      </c>
      <c r="K461" s="32">
        <f t="shared" si="1785"/>
        <v>-596.99999999999989</v>
      </c>
      <c r="L461" s="32">
        <f t="shared" si="1749"/>
        <v>1030302.5</v>
      </c>
      <c r="M461" s="32">
        <f t="shared" si="1750"/>
        <v>1037430.3</v>
      </c>
      <c r="N461" s="32">
        <f t="shared" si="1751"/>
        <v>1037430.3</v>
      </c>
      <c r="O461" s="32">
        <f>O477+O490+O503+O516+O462</f>
        <v>0</v>
      </c>
      <c r="P461" s="32">
        <f>P477+P490+P503+P516+P462</f>
        <v>0</v>
      </c>
      <c r="Q461" s="32">
        <f>Q477+Q490+Q503+Q516+Q462</f>
        <v>0</v>
      </c>
      <c r="R461" s="32">
        <f t="shared" si="1752"/>
        <v>1030302.5</v>
      </c>
      <c r="S461" s="32">
        <f t="shared" si="1753"/>
        <v>1037430.3</v>
      </c>
      <c r="T461" s="32">
        <f t="shared" si="1754"/>
        <v>1037430.3</v>
      </c>
      <c r="U461" s="32">
        <f>U477+U490+U503+U516+U462</f>
        <v>0</v>
      </c>
      <c r="V461" s="32">
        <f>V477+V490+V503+V516+V462</f>
        <v>0</v>
      </c>
      <c r="W461" s="32">
        <f>W477+W490+W503+W516+W462</f>
        <v>0</v>
      </c>
      <c r="X461" s="32">
        <f t="shared" si="1755"/>
        <v>1030302.5</v>
      </c>
      <c r="Y461" s="32">
        <f t="shared" si="1756"/>
        <v>1037430.3</v>
      </c>
      <c r="Z461" s="32">
        <f t="shared" si="1757"/>
        <v>1037430.3</v>
      </c>
      <c r="AA461" s="32">
        <f>AA477+AA490+AA503+AA516+AA462</f>
        <v>0</v>
      </c>
      <c r="AB461" s="32">
        <f>AB477+AB490+AB503+AB516+AB462</f>
        <v>0</v>
      </c>
      <c r="AC461" s="32">
        <f>AC477+AC490+AC503+AC516+AC462</f>
        <v>0</v>
      </c>
      <c r="AD461" s="32">
        <f t="shared" si="1758"/>
        <v>1030302.5</v>
      </c>
      <c r="AE461" s="32">
        <f t="shared" si="1759"/>
        <v>1037430.3</v>
      </c>
      <c r="AF461" s="32">
        <f t="shared" si="1760"/>
        <v>1037430.3</v>
      </c>
      <c r="AG461" s="32">
        <f>AG477+AG490+AG503+AG516+AG462</f>
        <v>0</v>
      </c>
      <c r="AH461" s="32">
        <f>AH477+AH490+AH503+AH516+AH462</f>
        <v>0</v>
      </c>
      <c r="AI461" s="32">
        <f>AI477+AI490+AI503+AI516+AI462</f>
        <v>0</v>
      </c>
      <c r="AJ461" s="32">
        <f t="shared" si="1761"/>
        <v>1030302.5</v>
      </c>
      <c r="AK461" s="32">
        <f t="shared" si="1762"/>
        <v>1037430.3</v>
      </c>
      <c r="AL461" s="32">
        <f t="shared" si="1763"/>
        <v>1037430.3</v>
      </c>
      <c r="AM461" s="32">
        <f>AM477+AM490+AM503+AM516+AM462</f>
        <v>345.553</v>
      </c>
      <c r="AN461" s="32">
        <f>AN477+AN490+AN503+AN516+AN462</f>
        <v>0</v>
      </c>
      <c r="AO461" s="32">
        <f>AO477+AO490+AO503+AO516+AO462</f>
        <v>0</v>
      </c>
      <c r="AP461" s="32">
        <f t="shared" si="1764"/>
        <v>1030648.053</v>
      </c>
      <c r="AQ461" s="32">
        <f t="shared" si="1765"/>
        <v>1037430.3</v>
      </c>
      <c r="AR461" s="32">
        <f t="shared" si="1766"/>
        <v>1037430.3</v>
      </c>
      <c r="AS461" s="32">
        <f>AS477+AS490+AS503+AS516+AS462</f>
        <v>0</v>
      </c>
      <c r="AT461" s="32">
        <f>AT477+AT490+AT503+AT516+AT462</f>
        <v>0</v>
      </c>
      <c r="AU461" s="32">
        <f>AU477+AU490+AU503+AU516+AU462</f>
        <v>0</v>
      </c>
      <c r="AV461" s="32">
        <f t="shared" si="1767"/>
        <v>1030648.053</v>
      </c>
      <c r="AW461" s="32">
        <f t="shared" si="1768"/>
        <v>1037430.3</v>
      </c>
      <c r="AX461" s="32">
        <f t="shared" si="1769"/>
        <v>1037430.3</v>
      </c>
      <c r="AY461" s="32">
        <f>AY477+AY490+AY503+AY516+AY462</f>
        <v>10729.388999999999</v>
      </c>
      <c r="AZ461" s="32">
        <f>AZ477+AZ490+AZ503+AZ516+AZ462</f>
        <v>25889.006999999998</v>
      </c>
      <c r="BA461" s="32">
        <f>BA477+BA490+BA503+BA516+BA462</f>
        <v>42117.649000000005</v>
      </c>
      <c r="BB461" s="32">
        <f t="shared" si="1770"/>
        <v>1041377.4419999999</v>
      </c>
      <c r="BC461" s="32">
        <f t="shared" si="1771"/>
        <v>1063319.307</v>
      </c>
      <c r="BD461" s="32">
        <f t="shared" si="1772"/>
        <v>1079547.949</v>
      </c>
      <c r="BE461" s="32">
        <f>BE477+BE490+BE503+BE516+BE462</f>
        <v>-384</v>
      </c>
      <c r="BF461" s="32">
        <f>BF477+BF490+BF503+BF516+BF462</f>
        <v>0</v>
      </c>
      <c r="BG461" s="32">
        <f>BG477+BG490+BG503+BG516+BG462</f>
        <v>0</v>
      </c>
      <c r="BH461" s="32">
        <f t="shared" si="1773"/>
        <v>1040993.4419999999</v>
      </c>
      <c r="BI461" s="32">
        <f t="shared" si="1774"/>
        <v>1063319.307</v>
      </c>
      <c r="BJ461" s="32">
        <f t="shared" si="1775"/>
        <v>1079547.949</v>
      </c>
      <c r="BK461" s="32">
        <f>BK477+BK490+BK503+BK516+BK462</f>
        <v>52433.35</v>
      </c>
      <c r="BL461" s="32">
        <f>BL477+BL490+BL503+BL516+BL462</f>
        <v>0</v>
      </c>
      <c r="BM461" s="32">
        <f>BM477+BM490+BM503+BM516+BM462</f>
        <v>0</v>
      </c>
      <c r="BN461" s="32">
        <f t="shared" si="1776"/>
        <v>1093426.7919999999</v>
      </c>
      <c r="BO461" s="32">
        <f t="shared" si="1777"/>
        <v>1063319.307</v>
      </c>
      <c r="BP461" s="32">
        <f t="shared" si="1778"/>
        <v>1079547.949</v>
      </c>
      <c r="BQ461" s="32">
        <f>BQ477+BQ490+BQ503+BQ516+BQ462</f>
        <v>0</v>
      </c>
      <c r="BR461" s="32">
        <f>BR477+BR490+BR503+BR516+BR462</f>
        <v>0</v>
      </c>
      <c r="BS461" s="26">
        <f t="shared" si="1779"/>
        <v>1093426.7919999999</v>
      </c>
      <c r="BT461" s="26">
        <f t="shared" si="1780"/>
        <v>1063319.307</v>
      </c>
      <c r="BU461" s="26">
        <f t="shared" si="1781"/>
        <v>1079547.949</v>
      </c>
      <c r="BV461" s="32">
        <f>BV477+BV490+BV503+BV516+BV462</f>
        <v>0</v>
      </c>
      <c r="BW461" s="32">
        <f>BW477+BW490+BW503+BW516+BW462</f>
        <v>0</v>
      </c>
      <c r="BX461" s="32">
        <f t="shared" si="1782"/>
        <v>1093426.7919999999</v>
      </c>
      <c r="BY461" s="32">
        <f t="shared" si="1783"/>
        <v>1063319.307</v>
      </c>
      <c r="BZ461" s="32">
        <f t="shared" si="1784"/>
        <v>1079547.949</v>
      </c>
      <c r="CA461" s="32">
        <f>CA477+CA490+CA503+CA516+CA462</f>
        <v>12725.730000000001</v>
      </c>
      <c r="CB461" s="32">
        <f>CB477+CB490+CB503+CB516+CB462</f>
        <v>0</v>
      </c>
      <c r="CC461" s="32">
        <f>CC477+CC490+CC503+CC516+CC462</f>
        <v>0</v>
      </c>
      <c r="CD461" s="32">
        <f t="shared" si="1622"/>
        <v>1106152.5219999999</v>
      </c>
      <c r="CE461" s="32">
        <f t="shared" si="1623"/>
        <v>1063319.307</v>
      </c>
      <c r="CF461" s="32">
        <f t="shared" si="1624"/>
        <v>1079547.949</v>
      </c>
      <c r="CG461" s="32">
        <f>CG477+CG490+CG503+CG516+CG462</f>
        <v>0</v>
      </c>
      <c r="CH461" s="32">
        <f>CH477+CH490+CH503+CH516+CH462</f>
        <v>0</v>
      </c>
      <c r="CI461" s="32">
        <f>CI477+CI490+CI503+CI516+CI462</f>
        <v>0</v>
      </c>
      <c r="CJ461" s="32">
        <f t="shared" si="1625"/>
        <v>1106152.5219999999</v>
      </c>
      <c r="CK461" s="32">
        <f t="shared" si="1626"/>
        <v>1063319.307</v>
      </c>
      <c r="CL461" s="32">
        <f t="shared" si="1627"/>
        <v>1079547.949</v>
      </c>
      <c r="CM461" s="32">
        <f>CM477+CM490+CM503+CM516+CM462</f>
        <v>0</v>
      </c>
      <c r="CN461" s="32">
        <f>CN477+CN490+CN503+CN516+CN462</f>
        <v>0</v>
      </c>
      <c r="CO461" s="32">
        <f>CO477+CO490+CO503+CO516+CO462</f>
        <v>0</v>
      </c>
      <c r="CP461" s="32">
        <f t="shared" si="1628"/>
        <v>1106152.5219999999</v>
      </c>
      <c r="CQ461" s="32">
        <f t="shared" si="1629"/>
        <v>1063319.307</v>
      </c>
      <c r="CR461" s="32">
        <f t="shared" si="1630"/>
        <v>1079547.949</v>
      </c>
      <c r="CS461" s="32">
        <f>CS477+CS490+CS503+CS516+CS462</f>
        <v>0</v>
      </c>
      <c r="CT461" s="19"/>
      <c r="CU461" s="33"/>
      <c r="CW461" s="28" t="s">
        <v>25</v>
      </c>
    </row>
    <row r="462" spans="1:105" ht="93.6" hidden="1" x14ac:dyDescent="0.3">
      <c r="A462" s="16" t="s">
        <v>307</v>
      </c>
      <c r="B462" s="17"/>
      <c r="C462" s="16"/>
      <c r="D462" s="16"/>
      <c r="E462" s="34" t="s">
        <v>308</v>
      </c>
      <c r="F462" s="26">
        <f t="shared" ref="F462:K462" si="1786">F463+F467</f>
        <v>31794.799999999999</v>
      </c>
      <c r="G462" s="26">
        <f t="shared" si="1786"/>
        <v>31794.799999999999</v>
      </c>
      <c r="H462" s="26">
        <f t="shared" si="1786"/>
        <v>31794.799999999999</v>
      </c>
      <c r="I462" s="26">
        <f t="shared" si="1786"/>
        <v>-596.99999999999989</v>
      </c>
      <c r="J462" s="26">
        <f t="shared" si="1786"/>
        <v>-596.99999999999989</v>
      </c>
      <c r="K462" s="26">
        <f t="shared" si="1786"/>
        <v>-596.99999999999989</v>
      </c>
      <c r="L462" s="26">
        <f t="shared" si="1749"/>
        <v>31197.8</v>
      </c>
      <c r="M462" s="26">
        <f t="shared" si="1750"/>
        <v>31197.8</v>
      </c>
      <c r="N462" s="26">
        <f t="shared" si="1751"/>
        <v>31197.8</v>
      </c>
      <c r="O462" s="26">
        <f>O463+O467</f>
        <v>0</v>
      </c>
      <c r="P462" s="26">
        <f>P463+P467</f>
        <v>0</v>
      </c>
      <c r="Q462" s="26">
        <f>Q463+Q467</f>
        <v>0</v>
      </c>
      <c r="R462" s="26">
        <f t="shared" si="1752"/>
        <v>31197.8</v>
      </c>
      <c r="S462" s="26">
        <f t="shared" si="1753"/>
        <v>31197.8</v>
      </c>
      <c r="T462" s="26">
        <f t="shared" si="1754"/>
        <v>31197.8</v>
      </c>
      <c r="U462" s="26">
        <f>U463+U467</f>
        <v>0</v>
      </c>
      <c r="V462" s="26">
        <f>V463+V467</f>
        <v>0</v>
      </c>
      <c r="W462" s="26">
        <f>W463+W467</f>
        <v>0</v>
      </c>
      <c r="X462" s="26">
        <f t="shared" si="1755"/>
        <v>31197.8</v>
      </c>
      <c r="Y462" s="26">
        <f t="shared" si="1756"/>
        <v>31197.8</v>
      </c>
      <c r="Z462" s="26">
        <f t="shared" si="1757"/>
        <v>31197.8</v>
      </c>
      <c r="AA462" s="26">
        <f>AA463+AA467</f>
        <v>0</v>
      </c>
      <c r="AB462" s="26">
        <f>AB463+AB467</f>
        <v>0</v>
      </c>
      <c r="AC462" s="26">
        <f>AC463+AC467</f>
        <v>0</v>
      </c>
      <c r="AD462" s="26">
        <f t="shared" si="1758"/>
        <v>31197.8</v>
      </c>
      <c r="AE462" s="26">
        <f t="shared" si="1759"/>
        <v>31197.8</v>
      </c>
      <c r="AF462" s="26">
        <f t="shared" si="1760"/>
        <v>31197.8</v>
      </c>
      <c r="AG462" s="26">
        <f>AG463+AG467</f>
        <v>0</v>
      </c>
      <c r="AH462" s="26">
        <f>AH463+AH467</f>
        <v>0</v>
      </c>
      <c r="AI462" s="26">
        <f>AI463+AI467</f>
        <v>0</v>
      </c>
      <c r="AJ462" s="26">
        <f t="shared" si="1761"/>
        <v>31197.8</v>
      </c>
      <c r="AK462" s="26">
        <f t="shared" si="1762"/>
        <v>31197.8</v>
      </c>
      <c r="AL462" s="26">
        <f t="shared" si="1763"/>
        <v>31197.8</v>
      </c>
      <c r="AM462" s="26">
        <f>AM463+AM467</f>
        <v>-26.446999999999999</v>
      </c>
      <c r="AN462" s="26">
        <f>AN463+AN467</f>
        <v>0</v>
      </c>
      <c r="AO462" s="26">
        <f>AO463+AO467</f>
        <v>0</v>
      </c>
      <c r="AP462" s="26">
        <f t="shared" si="1764"/>
        <v>31171.352999999999</v>
      </c>
      <c r="AQ462" s="26">
        <f t="shared" si="1765"/>
        <v>31197.8</v>
      </c>
      <c r="AR462" s="26">
        <f t="shared" si="1766"/>
        <v>31197.8</v>
      </c>
      <c r="AS462" s="26">
        <f>AS463+AS467</f>
        <v>0</v>
      </c>
      <c r="AT462" s="26">
        <f>AT463+AT467</f>
        <v>0</v>
      </c>
      <c r="AU462" s="26">
        <f>AU463+AU467</f>
        <v>0</v>
      </c>
      <c r="AV462" s="26">
        <f t="shared" si="1767"/>
        <v>31171.352999999999</v>
      </c>
      <c r="AW462" s="26">
        <f t="shared" si="1768"/>
        <v>31197.8</v>
      </c>
      <c r="AX462" s="26">
        <f t="shared" si="1769"/>
        <v>31197.8</v>
      </c>
      <c r="AY462" s="26">
        <f>AY463+AY467</f>
        <v>270</v>
      </c>
      <c r="AZ462" s="26">
        <f>AZ463+AZ467</f>
        <v>0</v>
      </c>
      <c r="BA462" s="26">
        <f>BA463+BA467</f>
        <v>0</v>
      </c>
      <c r="BB462" s="26">
        <f t="shared" si="1770"/>
        <v>31441.352999999999</v>
      </c>
      <c r="BC462" s="26">
        <f t="shared" si="1771"/>
        <v>31197.8</v>
      </c>
      <c r="BD462" s="26">
        <f t="shared" si="1772"/>
        <v>31197.8</v>
      </c>
      <c r="BE462" s="26">
        <f>BE463+BE467</f>
        <v>0</v>
      </c>
      <c r="BF462" s="26">
        <f>BF463+BF467</f>
        <v>0</v>
      </c>
      <c r="BG462" s="26">
        <f>BG463+BG467</f>
        <v>0</v>
      </c>
      <c r="BH462" s="26">
        <f t="shared" si="1773"/>
        <v>31441.352999999999</v>
      </c>
      <c r="BI462" s="26">
        <f t="shared" si="1774"/>
        <v>31197.8</v>
      </c>
      <c r="BJ462" s="26">
        <f t="shared" si="1775"/>
        <v>31197.8</v>
      </c>
      <c r="BK462" s="26">
        <f>BK463+BK467</f>
        <v>0</v>
      </c>
      <c r="BL462" s="26">
        <f>BL463+BL467</f>
        <v>0</v>
      </c>
      <c r="BM462" s="26">
        <f>BM463+BM467</f>
        <v>0</v>
      </c>
      <c r="BN462" s="26">
        <f t="shared" si="1776"/>
        <v>31441.352999999999</v>
      </c>
      <c r="BO462" s="26">
        <f t="shared" si="1777"/>
        <v>31197.8</v>
      </c>
      <c r="BP462" s="26">
        <f t="shared" si="1778"/>
        <v>31197.8</v>
      </c>
      <c r="BQ462" s="26">
        <f>BQ463+BQ467</f>
        <v>0</v>
      </c>
      <c r="BR462" s="26">
        <f>BR463+BR467</f>
        <v>0</v>
      </c>
      <c r="BS462" s="26">
        <f t="shared" si="1779"/>
        <v>31441.352999999999</v>
      </c>
      <c r="BT462" s="26">
        <f t="shared" si="1780"/>
        <v>31197.8</v>
      </c>
      <c r="BU462" s="26">
        <f t="shared" si="1781"/>
        <v>31197.8</v>
      </c>
      <c r="BV462" s="26">
        <f>BV463+BV467</f>
        <v>0</v>
      </c>
      <c r="BW462" s="26">
        <f>BW463+BW467</f>
        <v>0</v>
      </c>
      <c r="BX462" s="26">
        <f t="shared" si="1782"/>
        <v>31441.352999999999</v>
      </c>
      <c r="BY462" s="26">
        <f t="shared" si="1783"/>
        <v>31197.8</v>
      </c>
      <c r="BZ462" s="26">
        <f t="shared" si="1784"/>
        <v>31197.8</v>
      </c>
      <c r="CA462" s="26">
        <f>CA463+CA467</f>
        <v>0</v>
      </c>
      <c r="CB462" s="26">
        <f>CB463+CB467</f>
        <v>0</v>
      </c>
      <c r="CC462" s="26">
        <f>CC463+CC467</f>
        <v>0</v>
      </c>
      <c r="CD462" s="26">
        <f t="shared" si="1622"/>
        <v>31441.352999999999</v>
      </c>
      <c r="CE462" s="26">
        <f t="shared" si="1623"/>
        <v>31197.8</v>
      </c>
      <c r="CF462" s="26">
        <f t="shared" si="1624"/>
        <v>31197.8</v>
      </c>
      <c r="CG462" s="26">
        <f>CG463+CG467</f>
        <v>0</v>
      </c>
      <c r="CH462" s="26">
        <f>CH463+CH467</f>
        <v>0</v>
      </c>
      <c r="CI462" s="26">
        <f>CI463+CI467</f>
        <v>0</v>
      </c>
      <c r="CJ462" s="26">
        <f t="shared" si="1625"/>
        <v>31441.352999999999</v>
      </c>
      <c r="CK462" s="26">
        <f t="shared" si="1626"/>
        <v>31197.8</v>
      </c>
      <c r="CL462" s="26">
        <f t="shared" si="1627"/>
        <v>31197.8</v>
      </c>
      <c r="CM462" s="26">
        <f>CM463+CM467</f>
        <v>0</v>
      </c>
      <c r="CN462" s="26">
        <f>CN463+CN467</f>
        <v>0</v>
      </c>
      <c r="CO462" s="26">
        <f>CO463+CO467</f>
        <v>0</v>
      </c>
      <c r="CP462" s="26">
        <f t="shared" si="1628"/>
        <v>31441.352999999999</v>
      </c>
      <c r="CQ462" s="26">
        <f t="shared" si="1629"/>
        <v>31197.8</v>
      </c>
      <c r="CR462" s="26">
        <f t="shared" si="1630"/>
        <v>31197.8</v>
      </c>
      <c r="CS462" s="26">
        <f>CS463+CS467</f>
        <v>0</v>
      </c>
      <c r="CT462" s="19"/>
      <c r="CU462" s="35"/>
      <c r="CX462" s="1" t="s">
        <v>26</v>
      </c>
    </row>
    <row r="463" spans="1:105" ht="93.6" hidden="1" x14ac:dyDescent="0.3">
      <c r="A463" s="16" t="s">
        <v>309</v>
      </c>
      <c r="B463" s="17"/>
      <c r="C463" s="16"/>
      <c r="D463" s="16"/>
      <c r="E463" s="34" t="s">
        <v>310</v>
      </c>
      <c r="F463" s="26">
        <f t="shared" ref="F463:F465" si="1787">F464</f>
        <v>31.9</v>
      </c>
      <c r="G463" s="26">
        <f t="shared" ref="G463:G465" si="1788">G464</f>
        <v>31.9</v>
      </c>
      <c r="H463" s="26">
        <f t="shared" ref="H463:H465" si="1789">H464</f>
        <v>31.9</v>
      </c>
      <c r="I463" s="26">
        <f t="shared" ref="I463:I465" si="1790">I464</f>
        <v>0</v>
      </c>
      <c r="J463" s="26">
        <f t="shared" ref="J463:J465" si="1791">J464</f>
        <v>0</v>
      </c>
      <c r="K463" s="26">
        <f t="shared" ref="K463:K465" si="1792">K464</f>
        <v>0</v>
      </c>
      <c r="L463" s="26">
        <f t="shared" si="1749"/>
        <v>31.9</v>
      </c>
      <c r="M463" s="26">
        <f t="shared" si="1750"/>
        <v>31.9</v>
      </c>
      <c r="N463" s="26">
        <f t="shared" si="1751"/>
        <v>31.9</v>
      </c>
      <c r="O463" s="26">
        <f t="shared" ref="O463:O465" si="1793">O464</f>
        <v>0</v>
      </c>
      <c r="P463" s="26">
        <f t="shared" ref="P463:P465" si="1794">P464</f>
        <v>0</v>
      </c>
      <c r="Q463" s="26">
        <f t="shared" ref="Q463:Q465" si="1795">Q464</f>
        <v>0</v>
      </c>
      <c r="R463" s="26">
        <f t="shared" si="1752"/>
        <v>31.9</v>
      </c>
      <c r="S463" s="26">
        <f t="shared" si="1753"/>
        <v>31.9</v>
      </c>
      <c r="T463" s="26">
        <f t="shared" si="1754"/>
        <v>31.9</v>
      </c>
      <c r="U463" s="26">
        <f t="shared" ref="U463:U465" si="1796">U464</f>
        <v>0</v>
      </c>
      <c r="V463" s="26">
        <f t="shared" ref="V463:V465" si="1797">V464</f>
        <v>0</v>
      </c>
      <c r="W463" s="26">
        <f t="shared" ref="W463:W465" si="1798">W464</f>
        <v>0</v>
      </c>
      <c r="X463" s="26">
        <f t="shared" si="1755"/>
        <v>31.9</v>
      </c>
      <c r="Y463" s="26">
        <f t="shared" si="1756"/>
        <v>31.9</v>
      </c>
      <c r="Z463" s="26">
        <f t="shared" si="1757"/>
        <v>31.9</v>
      </c>
      <c r="AA463" s="26">
        <f t="shared" ref="AA463:AA465" si="1799">AA464</f>
        <v>0</v>
      </c>
      <c r="AB463" s="26">
        <f t="shared" ref="AB463:AB465" si="1800">AB464</f>
        <v>0</v>
      </c>
      <c r="AC463" s="26">
        <f t="shared" ref="AC463:AC465" si="1801">AC464</f>
        <v>0</v>
      </c>
      <c r="AD463" s="26">
        <f t="shared" si="1758"/>
        <v>31.9</v>
      </c>
      <c r="AE463" s="26">
        <f t="shared" si="1759"/>
        <v>31.9</v>
      </c>
      <c r="AF463" s="26">
        <f t="shared" si="1760"/>
        <v>31.9</v>
      </c>
      <c r="AG463" s="26">
        <f t="shared" ref="AG463:AG465" si="1802">AG464</f>
        <v>0</v>
      </c>
      <c r="AH463" s="26">
        <f t="shared" ref="AH463:AH465" si="1803">AH464</f>
        <v>0</v>
      </c>
      <c r="AI463" s="26">
        <f t="shared" ref="AI463:AI465" si="1804">AI464</f>
        <v>0</v>
      </c>
      <c r="AJ463" s="26">
        <f t="shared" si="1761"/>
        <v>31.9</v>
      </c>
      <c r="AK463" s="26">
        <f t="shared" si="1762"/>
        <v>31.9</v>
      </c>
      <c r="AL463" s="26">
        <f t="shared" si="1763"/>
        <v>31.9</v>
      </c>
      <c r="AM463" s="26">
        <f t="shared" ref="AM463:AM465" si="1805">AM464</f>
        <v>0</v>
      </c>
      <c r="AN463" s="26">
        <f t="shared" ref="AN463:AN465" si="1806">AN464</f>
        <v>0</v>
      </c>
      <c r="AO463" s="26">
        <f t="shared" ref="AO463:AO465" si="1807">AO464</f>
        <v>0</v>
      </c>
      <c r="AP463" s="26">
        <f t="shared" si="1764"/>
        <v>31.9</v>
      </c>
      <c r="AQ463" s="26">
        <f t="shared" si="1765"/>
        <v>31.9</v>
      </c>
      <c r="AR463" s="26">
        <f t="shared" si="1766"/>
        <v>31.9</v>
      </c>
      <c r="AS463" s="26">
        <f t="shared" ref="AS463:AS465" si="1808">AS464</f>
        <v>0</v>
      </c>
      <c r="AT463" s="26">
        <f t="shared" ref="AT463:AT465" si="1809">AT464</f>
        <v>0</v>
      </c>
      <c r="AU463" s="26">
        <f t="shared" ref="AU463:AU465" si="1810">AU464</f>
        <v>0</v>
      </c>
      <c r="AV463" s="26">
        <f t="shared" si="1767"/>
        <v>31.9</v>
      </c>
      <c r="AW463" s="26">
        <f t="shared" si="1768"/>
        <v>31.9</v>
      </c>
      <c r="AX463" s="26">
        <f t="shared" si="1769"/>
        <v>31.9</v>
      </c>
      <c r="AY463" s="26">
        <f t="shared" ref="AY463:AY465" si="1811">AY464</f>
        <v>0</v>
      </c>
      <c r="AZ463" s="26">
        <f t="shared" ref="AZ463:AZ465" si="1812">AZ464</f>
        <v>0</v>
      </c>
      <c r="BA463" s="26">
        <f t="shared" ref="BA463:BA465" si="1813">BA464</f>
        <v>0</v>
      </c>
      <c r="BB463" s="26">
        <f t="shared" si="1770"/>
        <v>31.9</v>
      </c>
      <c r="BC463" s="26">
        <f t="shared" si="1771"/>
        <v>31.9</v>
      </c>
      <c r="BD463" s="26">
        <f t="shared" si="1772"/>
        <v>31.9</v>
      </c>
      <c r="BE463" s="26">
        <f t="shared" ref="BE463:BE465" si="1814">BE464</f>
        <v>0</v>
      </c>
      <c r="BF463" s="26">
        <f t="shared" ref="BF463:BF465" si="1815">BF464</f>
        <v>0</v>
      </c>
      <c r="BG463" s="26">
        <f t="shared" ref="BG463:BG465" si="1816">BG464</f>
        <v>0</v>
      </c>
      <c r="BH463" s="26">
        <f t="shared" si="1773"/>
        <v>31.9</v>
      </c>
      <c r="BI463" s="26">
        <f t="shared" si="1774"/>
        <v>31.9</v>
      </c>
      <c r="BJ463" s="26">
        <f t="shared" si="1775"/>
        <v>31.9</v>
      </c>
      <c r="BK463" s="26">
        <f t="shared" ref="BK463:BK465" si="1817">BK464</f>
        <v>0</v>
      </c>
      <c r="BL463" s="26">
        <f t="shared" ref="BL463:BL465" si="1818">BL464</f>
        <v>0</v>
      </c>
      <c r="BM463" s="26">
        <f t="shared" ref="BM463:BM465" si="1819">BM464</f>
        <v>0</v>
      </c>
      <c r="BN463" s="26">
        <f t="shared" si="1776"/>
        <v>31.9</v>
      </c>
      <c r="BO463" s="26">
        <f t="shared" si="1777"/>
        <v>31.9</v>
      </c>
      <c r="BP463" s="26">
        <f t="shared" si="1778"/>
        <v>31.9</v>
      </c>
      <c r="BQ463" s="26">
        <f t="shared" ref="BQ463:BQ465" si="1820">BQ464</f>
        <v>0</v>
      </c>
      <c r="BR463" s="26">
        <f t="shared" ref="BR463:BR465" si="1821">BR464</f>
        <v>0</v>
      </c>
      <c r="BS463" s="26">
        <f t="shared" si="1779"/>
        <v>31.9</v>
      </c>
      <c r="BT463" s="26">
        <f t="shared" si="1780"/>
        <v>31.9</v>
      </c>
      <c r="BU463" s="26">
        <f t="shared" si="1781"/>
        <v>31.9</v>
      </c>
      <c r="BV463" s="26">
        <f t="shared" ref="BV463:BV465" si="1822">BV464</f>
        <v>0</v>
      </c>
      <c r="BW463" s="26">
        <f t="shared" ref="BW463:BW465" si="1823">BW464</f>
        <v>0</v>
      </c>
      <c r="BX463" s="26">
        <f t="shared" si="1782"/>
        <v>31.9</v>
      </c>
      <c r="BY463" s="26">
        <f t="shared" si="1783"/>
        <v>31.9</v>
      </c>
      <c r="BZ463" s="26">
        <f t="shared" si="1784"/>
        <v>31.9</v>
      </c>
      <c r="CA463" s="26">
        <f t="shared" ref="CA463:CA465" si="1824">CA464</f>
        <v>0</v>
      </c>
      <c r="CB463" s="26">
        <f t="shared" ref="CB463:CB465" si="1825">CB464</f>
        <v>0</v>
      </c>
      <c r="CC463" s="26">
        <f t="shared" ref="CC463:CC465" si="1826">CC464</f>
        <v>0</v>
      </c>
      <c r="CD463" s="26">
        <f t="shared" si="1622"/>
        <v>31.9</v>
      </c>
      <c r="CE463" s="26">
        <f t="shared" si="1623"/>
        <v>31.9</v>
      </c>
      <c r="CF463" s="26">
        <f t="shared" si="1624"/>
        <v>31.9</v>
      </c>
      <c r="CG463" s="26">
        <f t="shared" ref="CG463:CG465" si="1827">CG464</f>
        <v>0</v>
      </c>
      <c r="CH463" s="26">
        <f t="shared" ref="CH463:CH465" si="1828">CH464</f>
        <v>0</v>
      </c>
      <c r="CI463" s="26">
        <f t="shared" ref="CI463:CI465" si="1829">CI464</f>
        <v>0</v>
      </c>
      <c r="CJ463" s="26">
        <f t="shared" si="1625"/>
        <v>31.9</v>
      </c>
      <c r="CK463" s="26">
        <f t="shared" si="1626"/>
        <v>31.9</v>
      </c>
      <c r="CL463" s="26">
        <f t="shared" si="1627"/>
        <v>31.9</v>
      </c>
      <c r="CM463" s="26">
        <f t="shared" ref="CM463:CM465" si="1830">CM464</f>
        <v>0</v>
      </c>
      <c r="CN463" s="26">
        <f t="shared" ref="CN463:CN465" si="1831">CN464</f>
        <v>0</v>
      </c>
      <c r="CO463" s="26">
        <f t="shared" ref="CO463:CO465" si="1832">CO464</f>
        <v>0</v>
      </c>
      <c r="CP463" s="26">
        <f t="shared" si="1628"/>
        <v>31.9</v>
      </c>
      <c r="CQ463" s="26">
        <f t="shared" si="1629"/>
        <v>31.9</v>
      </c>
      <c r="CR463" s="26">
        <f t="shared" si="1630"/>
        <v>31.9</v>
      </c>
      <c r="CS463" s="26">
        <f t="shared" ref="CS463:CS465" si="1833">CS464</f>
        <v>0</v>
      </c>
      <c r="CT463" s="19"/>
      <c r="CU463" s="35"/>
      <c r="DA463" s="1" t="s">
        <v>29</v>
      </c>
    </row>
    <row r="464" spans="1:105" ht="31.2" hidden="1" x14ac:dyDescent="0.3">
      <c r="A464" s="16" t="s">
        <v>309</v>
      </c>
      <c r="B464" s="17">
        <v>200</v>
      </c>
      <c r="C464" s="16"/>
      <c r="D464" s="16"/>
      <c r="E464" s="34" t="s">
        <v>38</v>
      </c>
      <c r="F464" s="26">
        <f t="shared" si="1787"/>
        <v>31.9</v>
      </c>
      <c r="G464" s="26">
        <f t="shared" si="1788"/>
        <v>31.9</v>
      </c>
      <c r="H464" s="26">
        <f t="shared" si="1789"/>
        <v>31.9</v>
      </c>
      <c r="I464" s="26">
        <f t="shared" si="1790"/>
        <v>0</v>
      </c>
      <c r="J464" s="26">
        <f t="shared" si="1791"/>
        <v>0</v>
      </c>
      <c r="K464" s="26">
        <f t="shared" si="1792"/>
        <v>0</v>
      </c>
      <c r="L464" s="26">
        <f t="shared" si="1749"/>
        <v>31.9</v>
      </c>
      <c r="M464" s="26">
        <f t="shared" si="1750"/>
        <v>31.9</v>
      </c>
      <c r="N464" s="26">
        <f t="shared" si="1751"/>
        <v>31.9</v>
      </c>
      <c r="O464" s="26">
        <f t="shared" si="1793"/>
        <v>0</v>
      </c>
      <c r="P464" s="26">
        <f t="shared" si="1794"/>
        <v>0</v>
      </c>
      <c r="Q464" s="26">
        <f t="shared" si="1795"/>
        <v>0</v>
      </c>
      <c r="R464" s="26">
        <f t="shared" si="1752"/>
        <v>31.9</v>
      </c>
      <c r="S464" s="26">
        <f t="shared" si="1753"/>
        <v>31.9</v>
      </c>
      <c r="T464" s="26">
        <f t="shared" si="1754"/>
        <v>31.9</v>
      </c>
      <c r="U464" s="26">
        <f t="shared" si="1796"/>
        <v>0</v>
      </c>
      <c r="V464" s="26">
        <f t="shared" si="1797"/>
        <v>0</v>
      </c>
      <c r="W464" s="26">
        <f t="shared" si="1798"/>
        <v>0</v>
      </c>
      <c r="X464" s="26">
        <f t="shared" si="1755"/>
        <v>31.9</v>
      </c>
      <c r="Y464" s="26">
        <f t="shared" si="1756"/>
        <v>31.9</v>
      </c>
      <c r="Z464" s="26">
        <f t="shared" si="1757"/>
        <v>31.9</v>
      </c>
      <c r="AA464" s="26">
        <f t="shared" si="1799"/>
        <v>0</v>
      </c>
      <c r="AB464" s="26">
        <f t="shared" si="1800"/>
        <v>0</v>
      </c>
      <c r="AC464" s="26">
        <f t="shared" si="1801"/>
        <v>0</v>
      </c>
      <c r="AD464" s="26">
        <f t="shared" si="1758"/>
        <v>31.9</v>
      </c>
      <c r="AE464" s="26">
        <f t="shared" si="1759"/>
        <v>31.9</v>
      </c>
      <c r="AF464" s="26">
        <f t="shared" si="1760"/>
        <v>31.9</v>
      </c>
      <c r="AG464" s="26">
        <f t="shared" si="1802"/>
        <v>0</v>
      </c>
      <c r="AH464" s="26">
        <f t="shared" si="1803"/>
        <v>0</v>
      </c>
      <c r="AI464" s="26">
        <f t="shared" si="1804"/>
        <v>0</v>
      </c>
      <c r="AJ464" s="26">
        <f t="shared" si="1761"/>
        <v>31.9</v>
      </c>
      <c r="AK464" s="26">
        <f t="shared" si="1762"/>
        <v>31.9</v>
      </c>
      <c r="AL464" s="26">
        <f t="shared" si="1763"/>
        <v>31.9</v>
      </c>
      <c r="AM464" s="26">
        <f t="shared" si="1805"/>
        <v>0</v>
      </c>
      <c r="AN464" s="26">
        <f t="shared" si="1806"/>
        <v>0</v>
      </c>
      <c r="AO464" s="26">
        <f t="shared" si="1807"/>
        <v>0</v>
      </c>
      <c r="AP464" s="26">
        <f t="shared" si="1764"/>
        <v>31.9</v>
      </c>
      <c r="AQ464" s="26">
        <f t="shared" si="1765"/>
        <v>31.9</v>
      </c>
      <c r="AR464" s="26">
        <f t="shared" si="1766"/>
        <v>31.9</v>
      </c>
      <c r="AS464" s="26">
        <f t="shared" si="1808"/>
        <v>0</v>
      </c>
      <c r="AT464" s="26">
        <f t="shared" si="1809"/>
        <v>0</v>
      </c>
      <c r="AU464" s="26">
        <f t="shared" si="1810"/>
        <v>0</v>
      </c>
      <c r="AV464" s="26">
        <f t="shared" si="1767"/>
        <v>31.9</v>
      </c>
      <c r="AW464" s="26">
        <f t="shared" si="1768"/>
        <v>31.9</v>
      </c>
      <c r="AX464" s="26">
        <f t="shared" si="1769"/>
        <v>31.9</v>
      </c>
      <c r="AY464" s="26">
        <f t="shared" si="1811"/>
        <v>0</v>
      </c>
      <c r="AZ464" s="26">
        <f t="shared" si="1812"/>
        <v>0</v>
      </c>
      <c r="BA464" s="26">
        <f t="shared" si="1813"/>
        <v>0</v>
      </c>
      <c r="BB464" s="26">
        <f t="shared" si="1770"/>
        <v>31.9</v>
      </c>
      <c r="BC464" s="26">
        <f t="shared" si="1771"/>
        <v>31.9</v>
      </c>
      <c r="BD464" s="26">
        <f t="shared" si="1772"/>
        <v>31.9</v>
      </c>
      <c r="BE464" s="26">
        <f t="shared" si="1814"/>
        <v>0</v>
      </c>
      <c r="BF464" s="26">
        <f t="shared" si="1815"/>
        <v>0</v>
      </c>
      <c r="BG464" s="26">
        <f t="shared" si="1816"/>
        <v>0</v>
      </c>
      <c r="BH464" s="26">
        <f t="shared" si="1773"/>
        <v>31.9</v>
      </c>
      <c r="BI464" s="26">
        <f t="shared" si="1774"/>
        <v>31.9</v>
      </c>
      <c r="BJ464" s="26">
        <f t="shared" si="1775"/>
        <v>31.9</v>
      </c>
      <c r="BK464" s="26">
        <f t="shared" si="1817"/>
        <v>0</v>
      </c>
      <c r="BL464" s="26">
        <f t="shared" si="1818"/>
        <v>0</v>
      </c>
      <c r="BM464" s="26">
        <f t="shared" si="1819"/>
        <v>0</v>
      </c>
      <c r="BN464" s="26">
        <f t="shared" si="1776"/>
        <v>31.9</v>
      </c>
      <c r="BO464" s="26">
        <f t="shared" si="1777"/>
        <v>31.9</v>
      </c>
      <c r="BP464" s="26">
        <f t="shared" si="1778"/>
        <v>31.9</v>
      </c>
      <c r="BQ464" s="26">
        <f t="shared" si="1820"/>
        <v>0</v>
      </c>
      <c r="BR464" s="26">
        <f t="shared" si="1821"/>
        <v>0</v>
      </c>
      <c r="BS464" s="26">
        <f t="shared" si="1779"/>
        <v>31.9</v>
      </c>
      <c r="BT464" s="26">
        <f t="shared" si="1780"/>
        <v>31.9</v>
      </c>
      <c r="BU464" s="26">
        <f t="shared" si="1781"/>
        <v>31.9</v>
      </c>
      <c r="BV464" s="26">
        <f t="shared" si="1822"/>
        <v>0</v>
      </c>
      <c r="BW464" s="26">
        <f t="shared" si="1823"/>
        <v>0</v>
      </c>
      <c r="BX464" s="26">
        <f t="shared" si="1782"/>
        <v>31.9</v>
      </c>
      <c r="BY464" s="26">
        <f t="shared" si="1783"/>
        <v>31.9</v>
      </c>
      <c r="BZ464" s="26">
        <f t="shared" si="1784"/>
        <v>31.9</v>
      </c>
      <c r="CA464" s="26">
        <f t="shared" si="1824"/>
        <v>0</v>
      </c>
      <c r="CB464" s="26">
        <f t="shared" si="1825"/>
        <v>0</v>
      </c>
      <c r="CC464" s="26">
        <f t="shared" si="1826"/>
        <v>0</v>
      </c>
      <c r="CD464" s="26">
        <f t="shared" si="1622"/>
        <v>31.9</v>
      </c>
      <c r="CE464" s="26">
        <f t="shared" si="1623"/>
        <v>31.9</v>
      </c>
      <c r="CF464" s="26">
        <f t="shared" si="1624"/>
        <v>31.9</v>
      </c>
      <c r="CG464" s="26">
        <f t="shared" si="1827"/>
        <v>0</v>
      </c>
      <c r="CH464" s="26">
        <f t="shared" si="1828"/>
        <v>0</v>
      </c>
      <c r="CI464" s="26">
        <f t="shared" si="1829"/>
        <v>0</v>
      </c>
      <c r="CJ464" s="26">
        <f t="shared" si="1625"/>
        <v>31.9</v>
      </c>
      <c r="CK464" s="26">
        <f t="shared" si="1626"/>
        <v>31.9</v>
      </c>
      <c r="CL464" s="26">
        <f t="shared" si="1627"/>
        <v>31.9</v>
      </c>
      <c r="CM464" s="26">
        <f t="shared" si="1830"/>
        <v>0</v>
      </c>
      <c r="CN464" s="26">
        <f t="shared" si="1831"/>
        <v>0</v>
      </c>
      <c r="CO464" s="26">
        <f t="shared" si="1832"/>
        <v>0</v>
      </c>
      <c r="CP464" s="26">
        <f t="shared" si="1628"/>
        <v>31.9</v>
      </c>
      <c r="CQ464" s="26">
        <f t="shared" si="1629"/>
        <v>31.9</v>
      </c>
      <c r="CR464" s="26">
        <f t="shared" si="1630"/>
        <v>31.9</v>
      </c>
      <c r="CS464" s="26">
        <f t="shared" si="1833"/>
        <v>0</v>
      </c>
      <c r="CT464" s="19"/>
      <c r="CU464" s="35"/>
      <c r="CY464" s="1" t="s">
        <v>27</v>
      </c>
    </row>
    <row r="465" spans="1:105" ht="46.8" hidden="1" x14ac:dyDescent="0.3">
      <c r="A465" s="16" t="s">
        <v>309</v>
      </c>
      <c r="B465" s="17">
        <v>240</v>
      </c>
      <c r="C465" s="16"/>
      <c r="D465" s="16"/>
      <c r="E465" s="34" t="s">
        <v>39</v>
      </c>
      <c r="F465" s="26">
        <f t="shared" si="1787"/>
        <v>31.9</v>
      </c>
      <c r="G465" s="26">
        <f t="shared" si="1788"/>
        <v>31.9</v>
      </c>
      <c r="H465" s="26">
        <f t="shared" si="1789"/>
        <v>31.9</v>
      </c>
      <c r="I465" s="26">
        <f t="shared" si="1790"/>
        <v>0</v>
      </c>
      <c r="J465" s="26">
        <f t="shared" si="1791"/>
        <v>0</v>
      </c>
      <c r="K465" s="26">
        <f t="shared" si="1792"/>
        <v>0</v>
      </c>
      <c r="L465" s="26">
        <f t="shared" si="1749"/>
        <v>31.9</v>
      </c>
      <c r="M465" s="26">
        <f t="shared" si="1750"/>
        <v>31.9</v>
      </c>
      <c r="N465" s="26">
        <f t="shared" si="1751"/>
        <v>31.9</v>
      </c>
      <c r="O465" s="26">
        <f t="shared" si="1793"/>
        <v>0</v>
      </c>
      <c r="P465" s="26">
        <f t="shared" si="1794"/>
        <v>0</v>
      </c>
      <c r="Q465" s="26">
        <f t="shared" si="1795"/>
        <v>0</v>
      </c>
      <c r="R465" s="26">
        <f t="shared" si="1752"/>
        <v>31.9</v>
      </c>
      <c r="S465" s="26">
        <f t="shared" si="1753"/>
        <v>31.9</v>
      </c>
      <c r="T465" s="26">
        <f t="shared" si="1754"/>
        <v>31.9</v>
      </c>
      <c r="U465" s="26">
        <f t="shared" si="1796"/>
        <v>0</v>
      </c>
      <c r="V465" s="26">
        <f t="shared" si="1797"/>
        <v>0</v>
      </c>
      <c r="W465" s="26">
        <f t="shared" si="1798"/>
        <v>0</v>
      </c>
      <c r="X465" s="26">
        <f t="shared" si="1755"/>
        <v>31.9</v>
      </c>
      <c r="Y465" s="26">
        <f t="shared" si="1756"/>
        <v>31.9</v>
      </c>
      <c r="Z465" s="26">
        <f t="shared" si="1757"/>
        <v>31.9</v>
      </c>
      <c r="AA465" s="26">
        <f t="shared" si="1799"/>
        <v>0</v>
      </c>
      <c r="AB465" s="26">
        <f t="shared" si="1800"/>
        <v>0</v>
      </c>
      <c r="AC465" s="26">
        <f t="shared" si="1801"/>
        <v>0</v>
      </c>
      <c r="AD465" s="26">
        <f t="shared" si="1758"/>
        <v>31.9</v>
      </c>
      <c r="AE465" s="26">
        <f t="shared" si="1759"/>
        <v>31.9</v>
      </c>
      <c r="AF465" s="26">
        <f t="shared" si="1760"/>
        <v>31.9</v>
      </c>
      <c r="AG465" s="26">
        <f t="shared" si="1802"/>
        <v>0</v>
      </c>
      <c r="AH465" s="26">
        <f t="shared" si="1803"/>
        <v>0</v>
      </c>
      <c r="AI465" s="26">
        <f t="shared" si="1804"/>
        <v>0</v>
      </c>
      <c r="AJ465" s="26">
        <f t="shared" si="1761"/>
        <v>31.9</v>
      </c>
      <c r="AK465" s="26">
        <f t="shared" si="1762"/>
        <v>31.9</v>
      </c>
      <c r="AL465" s="26">
        <f t="shared" si="1763"/>
        <v>31.9</v>
      </c>
      <c r="AM465" s="26">
        <f t="shared" si="1805"/>
        <v>0</v>
      </c>
      <c r="AN465" s="26">
        <f t="shared" si="1806"/>
        <v>0</v>
      </c>
      <c r="AO465" s="26">
        <f t="shared" si="1807"/>
        <v>0</v>
      </c>
      <c r="AP465" s="26">
        <f t="shared" si="1764"/>
        <v>31.9</v>
      </c>
      <c r="AQ465" s="26">
        <f t="shared" si="1765"/>
        <v>31.9</v>
      </c>
      <c r="AR465" s="26">
        <f t="shared" si="1766"/>
        <v>31.9</v>
      </c>
      <c r="AS465" s="26">
        <f t="shared" si="1808"/>
        <v>0</v>
      </c>
      <c r="AT465" s="26">
        <f t="shared" si="1809"/>
        <v>0</v>
      </c>
      <c r="AU465" s="26">
        <f t="shared" si="1810"/>
        <v>0</v>
      </c>
      <c r="AV465" s="26">
        <f t="shared" si="1767"/>
        <v>31.9</v>
      </c>
      <c r="AW465" s="26">
        <f t="shared" si="1768"/>
        <v>31.9</v>
      </c>
      <c r="AX465" s="26">
        <f t="shared" si="1769"/>
        <v>31.9</v>
      </c>
      <c r="AY465" s="26">
        <f t="shared" si="1811"/>
        <v>0</v>
      </c>
      <c r="AZ465" s="26">
        <f t="shared" si="1812"/>
        <v>0</v>
      </c>
      <c r="BA465" s="26">
        <f t="shared" si="1813"/>
        <v>0</v>
      </c>
      <c r="BB465" s="26">
        <f t="shared" si="1770"/>
        <v>31.9</v>
      </c>
      <c r="BC465" s="26">
        <f t="shared" si="1771"/>
        <v>31.9</v>
      </c>
      <c r="BD465" s="26">
        <f t="shared" si="1772"/>
        <v>31.9</v>
      </c>
      <c r="BE465" s="26">
        <f t="shared" si="1814"/>
        <v>0</v>
      </c>
      <c r="BF465" s="26">
        <f t="shared" si="1815"/>
        <v>0</v>
      </c>
      <c r="BG465" s="26">
        <f t="shared" si="1816"/>
        <v>0</v>
      </c>
      <c r="BH465" s="26">
        <f t="shared" si="1773"/>
        <v>31.9</v>
      </c>
      <c r="BI465" s="26">
        <f t="shared" si="1774"/>
        <v>31.9</v>
      </c>
      <c r="BJ465" s="26">
        <f t="shared" si="1775"/>
        <v>31.9</v>
      </c>
      <c r="BK465" s="26">
        <f t="shared" si="1817"/>
        <v>0</v>
      </c>
      <c r="BL465" s="26">
        <f t="shared" si="1818"/>
        <v>0</v>
      </c>
      <c r="BM465" s="26">
        <f t="shared" si="1819"/>
        <v>0</v>
      </c>
      <c r="BN465" s="26">
        <f t="shared" si="1776"/>
        <v>31.9</v>
      </c>
      <c r="BO465" s="26">
        <f t="shared" si="1777"/>
        <v>31.9</v>
      </c>
      <c r="BP465" s="26">
        <f t="shared" si="1778"/>
        <v>31.9</v>
      </c>
      <c r="BQ465" s="26">
        <f t="shared" si="1820"/>
        <v>0</v>
      </c>
      <c r="BR465" s="26">
        <f t="shared" si="1821"/>
        <v>0</v>
      </c>
      <c r="BS465" s="26">
        <f t="shared" si="1779"/>
        <v>31.9</v>
      </c>
      <c r="BT465" s="26">
        <f t="shared" si="1780"/>
        <v>31.9</v>
      </c>
      <c r="BU465" s="26">
        <f t="shared" si="1781"/>
        <v>31.9</v>
      </c>
      <c r="BV465" s="26">
        <f t="shared" si="1822"/>
        <v>0</v>
      </c>
      <c r="BW465" s="26">
        <f t="shared" si="1823"/>
        <v>0</v>
      </c>
      <c r="BX465" s="26">
        <f t="shared" si="1782"/>
        <v>31.9</v>
      </c>
      <c r="BY465" s="26">
        <f t="shared" si="1783"/>
        <v>31.9</v>
      </c>
      <c r="BZ465" s="26">
        <f t="shared" si="1784"/>
        <v>31.9</v>
      </c>
      <c r="CA465" s="26">
        <f t="shared" si="1824"/>
        <v>0</v>
      </c>
      <c r="CB465" s="26">
        <f t="shared" si="1825"/>
        <v>0</v>
      </c>
      <c r="CC465" s="26">
        <f t="shared" si="1826"/>
        <v>0</v>
      </c>
      <c r="CD465" s="26">
        <f t="shared" si="1622"/>
        <v>31.9</v>
      </c>
      <c r="CE465" s="26">
        <f t="shared" si="1623"/>
        <v>31.9</v>
      </c>
      <c r="CF465" s="26">
        <f t="shared" si="1624"/>
        <v>31.9</v>
      </c>
      <c r="CG465" s="26">
        <f t="shared" si="1827"/>
        <v>0</v>
      </c>
      <c r="CH465" s="26">
        <f t="shared" si="1828"/>
        <v>0</v>
      </c>
      <c r="CI465" s="26">
        <f t="shared" si="1829"/>
        <v>0</v>
      </c>
      <c r="CJ465" s="26">
        <f t="shared" si="1625"/>
        <v>31.9</v>
      </c>
      <c r="CK465" s="26">
        <f t="shared" si="1626"/>
        <v>31.9</v>
      </c>
      <c r="CL465" s="26">
        <f t="shared" si="1627"/>
        <v>31.9</v>
      </c>
      <c r="CM465" s="26">
        <f t="shared" si="1830"/>
        <v>0</v>
      </c>
      <c r="CN465" s="26">
        <f t="shared" si="1831"/>
        <v>0</v>
      </c>
      <c r="CO465" s="26">
        <f t="shared" si="1832"/>
        <v>0</v>
      </c>
      <c r="CP465" s="26">
        <f t="shared" si="1628"/>
        <v>31.9</v>
      </c>
      <c r="CQ465" s="26">
        <f t="shared" si="1629"/>
        <v>31.9</v>
      </c>
      <c r="CR465" s="26">
        <f t="shared" si="1630"/>
        <v>31.9</v>
      </c>
      <c r="CS465" s="26">
        <f t="shared" si="1833"/>
        <v>0</v>
      </c>
      <c r="CT465" s="19"/>
      <c r="CU465" s="35"/>
      <c r="CZ465" s="1" t="s">
        <v>28</v>
      </c>
    </row>
    <row r="466" spans="1:105" hidden="1" x14ac:dyDescent="0.3">
      <c r="A466" s="16" t="s">
        <v>309</v>
      </c>
      <c r="B466" s="17">
        <v>240</v>
      </c>
      <c r="C466" s="16" t="s">
        <v>276</v>
      </c>
      <c r="D466" s="16" t="s">
        <v>311</v>
      </c>
      <c r="E466" s="34" t="s">
        <v>312</v>
      </c>
      <c r="F466" s="26">
        <v>31.9</v>
      </c>
      <c r="G466" s="26">
        <v>31.9</v>
      </c>
      <c r="H466" s="26">
        <v>31.9</v>
      </c>
      <c r="I466" s="26"/>
      <c r="J466" s="26"/>
      <c r="K466" s="26"/>
      <c r="L466" s="26">
        <f t="shared" si="1749"/>
        <v>31.9</v>
      </c>
      <c r="M466" s="26">
        <f t="shared" si="1750"/>
        <v>31.9</v>
      </c>
      <c r="N466" s="26">
        <f t="shared" si="1751"/>
        <v>31.9</v>
      </c>
      <c r="O466" s="26"/>
      <c r="P466" s="26"/>
      <c r="Q466" s="26"/>
      <c r="R466" s="26">
        <f t="shared" si="1752"/>
        <v>31.9</v>
      </c>
      <c r="S466" s="26">
        <f t="shared" si="1753"/>
        <v>31.9</v>
      </c>
      <c r="T466" s="26">
        <f t="shared" si="1754"/>
        <v>31.9</v>
      </c>
      <c r="U466" s="26"/>
      <c r="V466" s="26"/>
      <c r="W466" s="26"/>
      <c r="X466" s="26">
        <f t="shared" si="1755"/>
        <v>31.9</v>
      </c>
      <c r="Y466" s="26">
        <f t="shared" si="1756"/>
        <v>31.9</v>
      </c>
      <c r="Z466" s="26">
        <f t="shared" si="1757"/>
        <v>31.9</v>
      </c>
      <c r="AA466" s="26"/>
      <c r="AB466" s="26"/>
      <c r="AC466" s="26"/>
      <c r="AD466" s="26">
        <f t="shared" si="1758"/>
        <v>31.9</v>
      </c>
      <c r="AE466" s="26">
        <f t="shared" si="1759"/>
        <v>31.9</v>
      </c>
      <c r="AF466" s="26">
        <f t="shared" si="1760"/>
        <v>31.9</v>
      </c>
      <c r="AG466" s="26"/>
      <c r="AH466" s="26"/>
      <c r="AI466" s="26"/>
      <c r="AJ466" s="26">
        <f t="shared" si="1761"/>
        <v>31.9</v>
      </c>
      <c r="AK466" s="26">
        <f t="shared" si="1762"/>
        <v>31.9</v>
      </c>
      <c r="AL466" s="26">
        <f t="shared" si="1763"/>
        <v>31.9</v>
      </c>
      <c r="AM466" s="26"/>
      <c r="AN466" s="26"/>
      <c r="AO466" s="26"/>
      <c r="AP466" s="26">
        <f t="shared" si="1764"/>
        <v>31.9</v>
      </c>
      <c r="AQ466" s="26">
        <f t="shared" si="1765"/>
        <v>31.9</v>
      </c>
      <c r="AR466" s="26">
        <f t="shared" si="1766"/>
        <v>31.9</v>
      </c>
      <c r="AS466" s="26"/>
      <c r="AT466" s="26"/>
      <c r="AU466" s="26"/>
      <c r="AV466" s="26">
        <f t="shared" si="1767"/>
        <v>31.9</v>
      </c>
      <c r="AW466" s="26">
        <f t="shared" si="1768"/>
        <v>31.9</v>
      </c>
      <c r="AX466" s="26">
        <f t="shared" si="1769"/>
        <v>31.9</v>
      </c>
      <c r="AY466" s="26"/>
      <c r="AZ466" s="26"/>
      <c r="BA466" s="26"/>
      <c r="BB466" s="26">
        <f t="shared" si="1770"/>
        <v>31.9</v>
      </c>
      <c r="BC466" s="26">
        <f t="shared" si="1771"/>
        <v>31.9</v>
      </c>
      <c r="BD466" s="26">
        <f t="shared" si="1772"/>
        <v>31.9</v>
      </c>
      <c r="BE466" s="26"/>
      <c r="BF466" s="26"/>
      <c r="BG466" s="26"/>
      <c r="BH466" s="26">
        <f t="shared" si="1773"/>
        <v>31.9</v>
      </c>
      <c r="BI466" s="26">
        <f t="shared" si="1774"/>
        <v>31.9</v>
      </c>
      <c r="BJ466" s="26">
        <f t="shared" si="1775"/>
        <v>31.9</v>
      </c>
      <c r="BK466" s="26"/>
      <c r="BL466" s="26"/>
      <c r="BM466" s="26"/>
      <c r="BN466" s="26">
        <f t="shared" si="1776"/>
        <v>31.9</v>
      </c>
      <c r="BO466" s="26">
        <f t="shared" si="1777"/>
        <v>31.9</v>
      </c>
      <c r="BP466" s="26">
        <f t="shared" si="1778"/>
        <v>31.9</v>
      </c>
      <c r="BQ466" s="26"/>
      <c r="BR466" s="26"/>
      <c r="BS466" s="26">
        <f t="shared" si="1779"/>
        <v>31.9</v>
      </c>
      <c r="BT466" s="26">
        <f t="shared" si="1780"/>
        <v>31.9</v>
      </c>
      <c r="BU466" s="26">
        <f t="shared" si="1781"/>
        <v>31.9</v>
      </c>
      <c r="BV466" s="26"/>
      <c r="BW466" s="26"/>
      <c r="BX466" s="26">
        <f t="shared" si="1782"/>
        <v>31.9</v>
      </c>
      <c r="BY466" s="26">
        <f t="shared" si="1783"/>
        <v>31.9</v>
      </c>
      <c r="BZ466" s="26">
        <f t="shared" si="1784"/>
        <v>31.9</v>
      </c>
      <c r="CA466" s="26"/>
      <c r="CB466" s="26"/>
      <c r="CC466" s="26"/>
      <c r="CD466" s="26">
        <f t="shared" si="1622"/>
        <v>31.9</v>
      </c>
      <c r="CE466" s="26">
        <f t="shared" si="1623"/>
        <v>31.9</v>
      </c>
      <c r="CF466" s="26">
        <f t="shared" si="1624"/>
        <v>31.9</v>
      </c>
      <c r="CG466" s="26"/>
      <c r="CH466" s="26"/>
      <c r="CI466" s="26"/>
      <c r="CJ466" s="26">
        <f t="shared" si="1625"/>
        <v>31.9</v>
      </c>
      <c r="CK466" s="26">
        <f t="shared" si="1626"/>
        <v>31.9</v>
      </c>
      <c r="CL466" s="26">
        <f t="shared" si="1627"/>
        <v>31.9</v>
      </c>
      <c r="CM466" s="26"/>
      <c r="CN466" s="26"/>
      <c r="CO466" s="26"/>
      <c r="CP466" s="26">
        <f t="shared" si="1628"/>
        <v>31.9</v>
      </c>
      <c r="CQ466" s="26">
        <f t="shared" si="1629"/>
        <v>31.9</v>
      </c>
      <c r="CR466" s="26">
        <f t="shared" si="1630"/>
        <v>31.9</v>
      </c>
      <c r="CS466" s="26"/>
      <c r="CT466" s="19"/>
      <c r="CU466" s="35"/>
    </row>
    <row r="467" spans="1:105" ht="31.2" hidden="1" x14ac:dyDescent="0.3">
      <c r="A467" s="16" t="s">
        <v>313</v>
      </c>
      <c r="B467" s="17"/>
      <c r="C467" s="16"/>
      <c r="D467" s="16"/>
      <c r="E467" s="34" t="s">
        <v>314</v>
      </c>
      <c r="F467" s="26">
        <f t="shared" ref="F467:K467" si="1834">F468+F472</f>
        <v>31762.899999999998</v>
      </c>
      <c r="G467" s="26">
        <f t="shared" si="1834"/>
        <v>31762.899999999998</v>
      </c>
      <c r="H467" s="26">
        <f t="shared" si="1834"/>
        <v>31762.899999999998</v>
      </c>
      <c r="I467" s="26">
        <f t="shared" si="1834"/>
        <v>-596.99999999999989</v>
      </c>
      <c r="J467" s="26">
        <f t="shared" si="1834"/>
        <v>-596.99999999999989</v>
      </c>
      <c r="K467" s="26">
        <f t="shared" si="1834"/>
        <v>-596.99999999999989</v>
      </c>
      <c r="L467" s="26">
        <f t="shared" si="1749"/>
        <v>31165.899999999998</v>
      </c>
      <c r="M467" s="26">
        <f t="shared" si="1750"/>
        <v>31165.899999999998</v>
      </c>
      <c r="N467" s="26">
        <f t="shared" si="1751"/>
        <v>31165.899999999998</v>
      </c>
      <c r="O467" s="26">
        <f>O468+O472</f>
        <v>0</v>
      </c>
      <c r="P467" s="26">
        <f>P468+P472</f>
        <v>0</v>
      </c>
      <c r="Q467" s="26">
        <f>Q468+Q472</f>
        <v>0</v>
      </c>
      <c r="R467" s="26">
        <f t="shared" si="1752"/>
        <v>31165.899999999998</v>
      </c>
      <c r="S467" s="26">
        <f t="shared" si="1753"/>
        <v>31165.899999999998</v>
      </c>
      <c r="T467" s="26">
        <f t="shared" si="1754"/>
        <v>31165.899999999998</v>
      </c>
      <c r="U467" s="26">
        <f>U468+U472</f>
        <v>0</v>
      </c>
      <c r="V467" s="26">
        <f>V468+V472</f>
        <v>0</v>
      </c>
      <c r="W467" s="26">
        <f>W468+W472</f>
        <v>0</v>
      </c>
      <c r="X467" s="26">
        <f t="shared" si="1755"/>
        <v>31165.899999999998</v>
      </c>
      <c r="Y467" s="26">
        <f t="shared" si="1756"/>
        <v>31165.899999999998</v>
      </c>
      <c r="Z467" s="26">
        <f t="shared" si="1757"/>
        <v>31165.899999999998</v>
      </c>
      <c r="AA467" s="26">
        <f>AA468+AA472</f>
        <v>0</v>
      </c>
      <c r="AB467" s="26">
        <f>AB468+AB472</f>
        <v>0</v>
      </c>
      <c r="AC467" s="26">
        <f>AC468+AC472</f>
        <v>0</v>
      </c>
      <c r="AD467" s="26">
        <f t="shared" si="1758"/>
        <v>31165.899999999998</v>
      </c>
      <c r="AE467" s="26">
        <f t="shared" si="1759"/>
        <v>31165.899999999998</v>
      </c>
      <c r="AF467" s="26">
        <f t="shared" si="1760"/>
        <v>31165.899999999998</v>
      </c>
      <c r="AG467" s="26">
        <f>AG468+AG472</f>
        <v>0</v>
      </c>
      <c r="AH467" s="26">
        <f>AH468+AH472</f>
        <v>0</v>
      </c>
      <c r="AI467" s="26">
        <f>AI468+AI472</f>
        <v>0</v>
      </c>
      <c r="AJ467" s="26">
        <f t="shared" si="1761"/>
        <v>31165.899999999998</v>
      </c>
      <c r="AK467" s="26">
        <f t="shared" si="1762"/>
        <v>31165.899999999998</v>
      </c>
      <c r="AL467" s="26">
        <f t="shared" si="1763"/>
        <v>31165.899999999998</v>
      </c>
      <c r="AM467" s="26">
        <f>AM468+AM472</f>
        <v>-26.446999999999999</v>
      </c>
      <c r="AN467" s="26">
        <f>AN468+AN472</f>
        <v>0</v>
      </c>
      <c r="AO467" s="26">
        <f>AO468+AO472</f>
        <v>0</v>
      </c>
      <c r="AP467" s="26">
        <f t="shared" si="1764"/>
        <v>31139.452999999998</v>
      </c>
      <c r="AQ467" s="26">
        <f t="shared" si="1765"/>
        <v>31165.899999999998</v>
      </c>
      <c r="AR467" s="26">
        <f t="shared" si="1766"/>
        <v>31165.899999999998</v>
      </c>
      <c r="AS467" s="26">
        <f>AS468+AS472</f>
        <v>0</v>
      </c>
      <c r="AT467" s="26">
        <f>AT468+AT472</f>
        <v>0</v>
      </c>
      <c r="AU467" s="26">
        <f>AU468+AU472</f>
        <v>0</v>
      </c>
      <c r="AV467" s="26">
        <f t="shared" si="1767"/>
        <v>31139.452999999998</v>
      </c>
      <c r="AW467" s="26">
        <f t="shared" si="1768"/>
        <v>31165.899999999998</v>
      </c>
      <c r="AX467" s="26">
        <f t="shared" si="1769"/>
        <v>31165.899999999998</v>
      </c>
      <c r="AY467" s="26">
        <f>AY468+AY472</f>
        <v>270</v>
      </c>
      <c r="AZ467" s="26">
        <f>AZ468+AZ472</f>
        <v>0</v>
      </c>
      <c r="BA467" s="26">
        <f>BA468+BA472</f>
        <v>0</v>
      </c>
      <c r="BB467" s="26">
        <f t="shared" si="1770"/>
        <v>31409.452999999998</v>
      </c>
      <c r="BC467" s="26">
        <f t="shared" si="1771"/>
        <v>31165.899999999998</v>
      </c>
      <c r="BD467" s="26">
        <f t="shared" si="1772"/>
        <v>31165.899999999998</v>
      </c>
      <c r="BE467" s="26">
        <f>BE468+BE472</f>
        <v>0</v>
      </c>
      <c r="BF467" s="26">
        <f>BF468+BF472</f>
        <v>0</v>
      </c>
      <c r="BG467" s="26">
        <f>BG468+BG472</f>
        <v>0</v>
      </c>
      <c r="BH467" s="26">
        <f t="shared" si="1773"/>
        <v>31409.452999999998</v>
      </c>
      <c r="BI467" s="26">
        <f t="shared" si="1774"/>
        <v>31165.899999999998</v>
      </c>
      <c r="BJ467" s="26">
        <f t="shared" si="1775"/>
        <v>31165.899999999998</v>
      </c>
      <c r="BK467" s="26">
        <f>BK468+BK472</f>
        <v>0</v>
      </c>
      <c r="BL467" s="26">
        <f>BL468+BL472</f>
        <v>0</v>
      </c>
      <c r="BM467" s="26">
        <f>BM468+BM472</f>
        <v>0</v>
      </c>
      <c r="BN467" s="26">
        <f t="shared" si="1776"/>
        <v>31409.452999999998</v>
      </c>
      <c r="BO467" s="26">
        <f t="shared" si="1777"/>
        <v>31165.899999999998</v>
      </c>
      <c r="BP467" s="26">
        <f t="shared" si="1778"/>
        <v>31165.899999999998</v>
      </c>
      <c r="BQ467" s="26">
        <f>BQ468+BQ472</f>
        <v>0</v>
      </c>
      <c r="BR467" s="26">
        <f>BR468+BR472</f>
        <v>0</v>
      </c>
      <c r="BS467" s="26">
        <f t="shared" si="1779"/>
        <v>31409.452999999998</v>
      </c>
      <c r="BT467" s="26">
        <f t="shared" si="1780"/>
        <v>31165.899999999998</v>
      </c>
      <c r="BU467" s="26">
        <f t="shared" si="1781"/>
        <v>31165.899999999998</v>
      </c>
      <c r="BV467" s="26">
        <f>BV468+BV472</f>
        <v>0</v>
      </c>
      <c r="BW467" s="26">
        <f>BW468+BW472</f>
        <v>0</v>
      </c>
      <c r="BX467" s="26">
        <f t="shared" si="1782"/>
        <v>31409.452999999998</v>
      </c>
      <c r="BY467" s="26">
        <f t="shared" si="1783"/>
        <v>31165.899999999998</v>
      </c>
      <c r="BZ467" s="26">
        <f t="shared" si="1784"/>
        <v>31165.899999999998</v>
      </c>
      <c r="CA467" s="26">
        <f>CA468+CA472</f>
        <v>0</v>
      </c>
      <c r="CB467" s="26">
        <f>CB468+CB472</f>
        <v>0</v>
      </c>
      <c r="CC467" s="26">
        <f>CC468+CC472</f>
        <v>0</v>
      </c>
      <c r="CD467" s="26">
        <f t="shared" si="1622"/>
        <v>31409.452999999998</v>
      </c>
      <c r="CE467" s="26">
        <f t="shared" si="1623"/>
        <v>31165.899999999998</v>
      </c>
      <c r="CF467" s="26">
        <f t="shared" si="1624"/>
        <v>31165.899999999998</v>
      </c>
      <c r="CG467" s="26">
        <f>CG468+CG472</f>
        <v>0</v>
      </c>
      <c r="CH467" s="26">
        <f>CH468+CH472</f>
        <v>0</v>
      </c>
      <c r="CI467" s="26">
        <f>CI468+CI472</f>
        <v>0</v>
      </c>
      <c r="CJ467" s="26">
        <f t="shared" si="1625"/>
        <v>31409.452999999998</v>
      </c>
      <c r="CK467" s="26">
        <f t="shared" si="1626"/>
        <v>31165.899999999998</v>
      </c>
      <c r="CL467" s="26">
        <f t="shared" si="1627"/>
        <v>31165.899999999998</v>
      </c>
      <c r="CM467" s="26">
        <f>CM468+CM472</f>
        <v>0</v>
      </c>
      <c r="CN467" s="26">
        <f>CN468+CN472</f>
        <v>0</v>
      </c>
      <c r="CO467" s="26">
        <f>CO468+CO472</f>
        <v>0</v>
      </c>
      <c r="CP467" s="26">
        <f t="shared" si="1628"/>
        <v>31409.452999999998</v>
      </c>
      <c r="CQ467" s="26">
        <f t="shared" si="1629"/>
        <v>31165.899999999998</v>
      </c>
      <c r="CR467" s="26">
        <f t="shared" si="1630"/>
        <v>31165.899999999998</v>
      </c>
      <c r="CS467" s="26">
        <f>CS468+CS472</f>
        <v>0</v>
      </c>
      <c r="CT467" s="19"/>
      <c r="CU467" s="35"/>
      <c r="DA467" s="1" t="s">
        <v>29</v>
      </c>
    </row>
    <row r="468" spans="1:105" ht="31.2" hidden="1" x14ac:dyDescent="0.3">
      <c r="A468" s="16" t="s">
        <v>313</v>
      </c>
      <c r="B468" s="17">
        <v>200</v>
      </c>
      <c r="C468" s="16"/>
      <c r="D468" s="16"/>
      <c r="E468" s="34" t="s">
        <v>38</v>
      </c>
      <c r="F468" s="26">
        <f t="shared" ref="F468:K468" si="1835">F469</f>
        <v>10042.700000000001</v>
      </c>
      <c r="G468" s="26">
        <f t="shared" si="1835"/>
        <v>10042.700000000001</v>
      </c>
      <c r="H468" s="26">
        <f t="shared" si="1835"/>
        <v>10042.700000000001</v>
      </c>
      <c r="I468" s="26">
        <f t="shared" si="1835"/>
        <v>-596.99999999999989</v>
      </c>
      <c r="J468" s="26">
        <f t="shared" si="1835"/>
        <v>-596.99999999999989</v>
      </c>
      <c r="K468" s="26">
        <f t="shared" si="1835"/>
        <v>-596.99999999999989</v>
      </c>
      <c r="L468" s="26">
        <f t="shared" si="1749"/>
        <v>9445.7000000000007</v>
      </c>
      <c r="M468" s="26">
        <f t="shared" si="1750"/>
        <v>9445.7000000000007</v>
      </c>
      <c r="N468" s="26">
        <f t="shared" si="1751"/>
        <v>9445.7000000000007</v>
      </c>
      <c r="O468" s="26">
        <f>O469</f>
        <v>0</v>
      </c>
      <c r="P468" s="26">
        <f>P469</f>
        <v>0</v>
      </c>
      <c r="Q468" s="26">
        <f>Q469</f>
        <v>0</v>
      </c>
      <c r="R468" s="26">
        <f t="shared" si="1752"/>
        <v>9445.7000000000007</v>
      </c>
      <c r="S468" s="26">
        <f t="shared" si="1753"/>
        <v>9445.7000000000007</v>
      </c>
      <c r="T468" s="26">
        <f t="shared" si="1754"/>
        <v>9445.7000000000007</v>
      </c>
      <c r="U468" s="26">
        <f>U469</f>
        <v>0</v>
      </c>
      <c r="V468" s="26">
        <f>V469</f>
        <v>0</v>
      </c>
      <c r="W468" s="26">
        <f>W469</f>
        <v>0</v>
      </c>
      <c r="X468" s="26">
        <f t="shared" si="1755"/>
        <v>9445.7000000000007</v>
      </c>
      <c r="Y468" s="26">
        <f t="shared" si="1756"/>
        <v>9445.7000000000007</v>
      </c>
      <c r="Z468" s="26">
        <f t="shared" si="1757"/>
        <v>9445.7000000000007</v>
      </c>
      <c r="AA468" s="26">
        <f>AA469</f>
        <v>0</v>
      </c>
      <c r="AB468" s="26">
        <f>AB469</f>
        <v>0</v>
      </c>
      <c r="AC468" s="26">
        <f>AC469</f>
        <v>0</v>
      </c>
      <c r="AD468" s="26">
        <f t="shared" si="1758"/>
        <v>9445.7000000000007</v>
      </c>
      <c r="AE468" s="26">
        <f t="shared" si="1759"/>
        <v>9445.7000000000007</v>
      </c>
      <c r="AF468" s="26">
        <f t="shared" si="1760"/>
        <v>9445.7000000000007</v>
      </c>
      <c r="AG468" s="26">
        <f>AG469</f>
        <v>0</v>
      </c>
      <c r="AH468" s="26">
        <f>AH469</f>
        <v>0</v>
      </c>
      <c r="AI468" s="26">
        <f>AI469</f>
        <v>0</v>
      </c>
      <c r="AJ468" s="26">
        <f t="shared" si="1761"/>
        <v>9445.7000000000007</v>
      </c>
      <c r="AK468" s="26">
        <f t="shared" si="1762"/>
        <v>9445.7000000000007</v>
      </c>
      <c r="AL468" s="26">
        <f t="shared" si="1763"/>
        <v>9445.7000000000007</v>
      </c>
      <c r="AM468" s="26">
        <f>AM469</f>
        <v>-26.446999999999999</v>
      </c>
      <c r="AN468" s="26">
        <f>AN469</f>
        <v>0</v>
      </c>
      <c r="AO468" s="26">
        <f>AO469</f>
        <v>0</v>
      </c>
      <c r="AP468" s="26">
        <f t="shared" si="1764"/>
        <v>9419.2530000000006</v>
      </c>
      <c r="AQ468" s="26">
        <f t="shared" si="1765"/>
        <v>9445.7000000000007</v>
      </c>
      <c r="AR468" s="26">
        <f t="shared" si="1766"/>
        <v>9445.7000000000007</v>
      </c>
      <c r="AS468" s="26">
        <f>AS469</f>
        <v>0</v>
      </c>
      <c r="AT468" s="26">
        <f>AT469</f>
        <v>0</v>
      </c>
      <c r="AU468" s="26">
        <f>AU469</f>
        <v>0</v>
      </c>
      <c r="AV468" s="26">
        <f t="shared" si="1767"/>
        <v>9419.2530000000006</v>
      </c>
      <c r="AW468" s="26">
        <f t="shared" si="1768"/>
        <v>9445.7000000000007</v>
      </c>
      <c r="AX468" s="26">
        <f t="shared" si="1769"/>
        <v>9445.7000000000007</v>
      </c>
      <c r="AY468" s="26">
        <f>AY469</f>
        <v>0</v>
      </c>
      <c r="AZ468" s="26">
        <f>AZ469</f>
        <v>0</v>
      </c>
      <c r="BA468" s="26">
        <f>BA469</f>
        <v>0</v>
      </c>
      <c r="BB468" s="26">
        <f t="shared" si="1770"/>
        <v>9419.2530000000006</v>
      </c>
      <c r="BC468" s="26">
        <f t="shared" si="1771"/>
        <v>9445.7000000000007</v>
      </c>
      <c r="BD468" s="26">
        <f t="shared" si="1772"/>
        <v>9445.7000000000007</v>
      </c>
      <c r="BE468" s="26">
        <f>BE469</f>
        <v>0</v>
      </c>
      <c r="BF468" s="26">
        <f>BF469</f>
        <v>0</v>
      </c>
      <c r="BG468" s="26">
        <f>BG469</f>
        <v>0</v>
      </c>
      <c r="BH468" s="26">
        <f t="shared" si="1773"/>
        <v>9419.2530000000006</v>
      </c>
      <c r="BI468" s="26">
        <f t="shared" si="1774"/>
        <v>9445.7000000000007</v>
      </c>
      <c r="BJ468" s="26">
        <f t="shared" si="1775"/>
        <v>9445.7000000000007</v>
      </c>
      <c r="BK468" s="26">
        <f>BK469</f>
        <v>0</v>
      </c>
      <c r="BL468" s="26">
        <f>BL469</f>
        <v>0</v>
      </c>
      <c r="BM468" s="26">
        <f>BM469</f>
        <v>0</v>
      </c>
      <c r="BN468" s="26">
        <f t="shared" si="1776"/>
        <v>9419.2530000000006</v>
      </c>
      <c r="BO468" s="26">
        <f t="shared" si="1777"/>
        <v>9445.7000000000007</v>
      </c>
      <c r="BP468" s="26">
        <f t="shared" si="1778"/>
        <v>9445.7000000000007</v>
      </c>
      <c r="BQ468" s="26">
        <f>BQ469</f>
        <v>0</v>
      </c>
      <c r="BR468" s="26">
        <f>BR469</f>
        <v>0</v>
      </c>
      <c r="BS468" s="26">
        <f t="shared" si="1779"/>
        <v>9419.2530000000006</v>
      </c>
      <c r="BT468" s="26">
        <f t="shared" si="1780"/>
        <v>9445.7000000000007</v>
      </c>
      <c r="BU468" s="26">
        <f t="shared" si="1781"/>
        <v>9445.7000000000007</v>
      </c>
      <c r="BV468" s="26">
        <f>BV469</f>
        <v>0</v>
      </c>
      <c r="BW468" s="26">
        <f>BW469</f>
        <v>0</v>
      </c>
      <c r="BX468" s="26">
        <f t="shared" si="1782"/>
        <v>9419.2530000000006</v>
      </c>
      <c r="BY468" s="26">
        <f t="shared" si="1783"/>
        <v>9445.7000000000007</v>
      </c>
      <c r="BZ468" s="26">
        <f t="shared" si="1784"/>
        <v>9445.7000000000007</v>
      </c>
      <c r="CA468" s="26">
        <f>CA469</f>
        <v>0</v>
      </c>
      <c r="CB468" s="26">
        <f>CB469</f>
        <v>0</v>
      </c>
      <c r="CC468" s="26">
        <f>CC469</f>
        <v>0</v>
      </c>
      <c r="CD468" s="26">
        <f t="shared" si="1622"/>
        <v>9419.2530000000006</v>
      </c>
      <c r="CE468" s="26">
        <f t="shared" si="1623"/>
        <v>9445.7000000000007</v>
      </c>
      <c r="CF468" s="26">
        <f t="shared" si="1624"/>
        <v>9445.7000000000007</v>
      </c>
      <c r="CG468" s="26">
        <f>CG469</f>
        <v>0</v>
      </c>
      <c r="CH468" s="26">
        <f>CH469</f>
        <v>0</v>
      </c>
      <c r="CI468" s="26">
        <f>CI469</f>
        <v>0</v>
      </c>
      <c r="CJ468" s="26">
        <f t="shared" si="1625"/>
        <v>9419.2530000000006</v>
      </c>
      <c r="CK468" s="26">
        <f t="shared" si="1626"/>
        <v>9445.7000000000007</v>
      </c>
      <c r="CL468" s="26">
        <f t="shared" si="1627"/>
        <v>9445.7000000000007</v>
      </c>
      <c r="CM468" s="26">
        <f>CM469</f>
        <v>0</v>
      </c>
      <c r="CN468" s="26">
        <f>CN469</f>
        <v>0</v>
      </c>
      <c r="CO468" s="26">
        <f>CO469</f>
        <v>0</v>
      </c>
      <c r="CP468" s="26">
        <f t="shared" si="1628"/>
        <v>9419.2530000000006</v>
      </c>
      <c r="CQ468" s="26">
        <f t="shared" si="1629"/>
        <v>9445.7000000000007</v>
      </c>
      <c r="CR468" s="26">
        <f t="shared" si="1630"/>
        <v>9445.7000000000007</v>
      </c>
      <c r="CS468" s="26">
        <f>CS469</f>
        <v>0</v>
      </c>
      <c r="CT468" s="19"/>
      <c r="CU468" s="35"/>
      <c r="CY468" s="1" t="s">
        <v>27</v>
      </c>
    </row>
    <row r="469" spans="1:105" ht="46.8" hidden="1" x14ac:dyDescent="0.3">
      <c r="A469" s="16" t="s">
        <v>313</v>
      </c>
      <c r="B469" s="17">
        <v>240</v>
      </c>
      <c r="C469" s="16"/>
      <c r="D469" s="16"/>
      <c r="E469" s="34" t="s">
        <v>39</v>
      </c>
      <c r="F469" s="26">
        <f t="shared" ref="F469:K469" si="1836">F470+F471</f>
        <v>10042.700000000001</v>
      </c>
      <c r="G469" s="26">
        <f t="shared" si="1836"/>
        <v>10042.700000000001</v>
      </c>
      <c r="H469" s="26">
        <f t="shared" si="1836"/>
        <v>10042.700000000001</v>
      </c>
      <c r="I469" s="26">
        <f t="shared" si="1836"/>
        <v>-596.99999999999989</v>
      </c>
      <c r="J469" s="26">
        <f t="shared" si="1836"/>
        <v>-596.99999999999989</v>
      </c>
      <c r="K469" s="26">
        <f t="shared" si="1836"/>
        <v>-596.99999999999989</v>
      </c>
      <c r="L469" s="26">
        <f t="shared" si="1749"/>
        <v>9445.7000000000007</v>
      </c>
      <c r="M469" s="26">
        <f t="shared" si="1750"/>
        <v>9445.7000000000007</v>
      </c>
      <c r="N469" s="26">
        <f t="shared" si="1751"/>
        <v>9445.7000000000007</v>
      </c>
      <c r="O469" s="26">
        <f>O470+O471</f>
        <v>0</v>
      </c>
      <c r="P469" s="26">
        <f>P470+P471</f>
        <v>0</v>
      </c>
      <c r="Q469" s="26">
        <f>Q470+Q471</f>
        <v>0</v>
      </c>
      <c r="R469" s="26">
        <f t="shared" si="1752"/>
        <v>9445.7000000000007</v>
      </c>
      <c r="S469" s="26">
        <f t="shared" si="1753"/>
        <v>9445.7000000000007</v>
      </c>
      <c r="T469" s="26">
        <f t="shared" si="1754"/>
        <v>9445.7000000000007</v>
      </c>
      <c r="U469" s="26">
        <f>U470+U471</f>
        <v>0</v>
      </c>
      <c r="V469" s="26">
        <f>V470+V471</f>
        <v>0</v>
      </c>
      <c r="W469" s="26">
        <f>W470+W471</f>
        <v>0</v>
      </c>
      <c r="X469" s="26">
        <f t="shared" si="1755"/>
        <v>9445.7000000000007</v>
      </c>
      <c r="Y469" s="26">
        <f t="shared" si="1756"/>
        <v>9445.7000000000007</v>
      </c>
      <c r="Z469" s="26">
        <f t="shared" si="1757"/>
        <v>9445.7000000000007</v>
      </c>
      <c r="AA469" s="26">
        <f>AA470+AA471</f>
        <v>0</v>
      </c>
      <c r="AB469" s="26">
        <f>AB470+AB471</f>
        <v>0</v>
      </c>
      <c r="AC469" s="26">
        <f>AC470+AC471</f>
        <v>0</v>
      </c>
      <c r="AD469" s="26">
        <f t="shared" si="1758"/>
        <v>9445.7000000000007</v>
      </c>
      <c r="AE469" s="26">
        <f t="shared" si="1759"/>
        <v>9445.7000000000007</v>
      </c>
      <c r="AF469" s="26">
        <f t="shared" si="1760"/>
        <v>9445.7000000000007</v>
      </c>
      <c r="AG469" s="26">
        <f>AG470+AG471</f>
        <v>0</v>
      </c>
      <c r="AH469" s="26">
        <f>AH470+AH471</f>
        <v>0</v>
      </c>
      <c r="AI469" s="26">
        <f>AI470+AI471</f>
        <v>0</v>
      </c>
      <c r="AJ469" s="26">
        <f t="shared" si="1761"/>
        <v>9445.7000000000007</v>
      </c>
      <c r="AK469" s="26">
        <f t="shared" si="1762"/>
        <v>9445.7000000000007</v>
      </c>
      <c r="AL469" s="26">
        <f t="shared" si="1763"/>
        <v>9445.7000000000007</v>
      </c>
      <c r="AM469" s="26">
        <f>AM470+AM471</f>
        <v>-26.446999999999999</v>
      </c>
      <c r="AN469" s="26">
        <f>AN470+AN471</f>
        <v>0</v>
      </c>
      <c r="AO469" s="26">
        <f>AO470+AO471</f>
        <v>0</v>
      </c>
      <c r="AP469" s="26">
        <f t="shared" si="1764"/>
        <v>9419.2530000000006</v>
      </c>
      <c r="AQ469" s="26">
        <f t="shared" si="1765"/>
        <v>9445.7000000000007</v>
      </c>
      <c r="AR469" s="26">
        <f t="shared" si="1766"/>
        <v>9445.7000000000007</v>
      </c>
      <c r="AS469" s="26">
        <f>AS470+AS471</f>
        <v>0</v>
      </c>
      <c r="AT469" s="26">
        <f>AT470+AT471</f>
        <v>0</v>
      </c>
      <c r="AU469" s="26">
        <f>AU470+AU471</f>
        <v>0</v>
      </c>
      <c r="AV469" s="26">
        <f t="shared" si="1767"/>
        <v>9419.2530000000006</v>
      </c>
      <c r="AW469" s="26">
        <f t="shared" si="1768"/>
        <v>9445.7000000000007</v>
      </c>
      <c r="AX469" s="26">
        <f t="shared" si="1769"/>
        <v>9445.7000000000007</v>
      </c>
      <c r="AY469" s="26">
        <f>AY470+AY471</f>
        <v>0</v>
      </c>
      <c r="AZ469" s="26">
        <f>AZ470+AZ471</f>
        <v>0</v>
      </c>
      <c r="BA469" s="26">
        <f>BA470+BA471</f>
        <v>0</v>
      </c>
      <c r="BB469" s="26">
        <f t="shared" si="1770"/>
        <v>9419.2530000000006</v>
      </c>
      <c r="BC469" s="26">
        <f t="shared" si="1771"/>
        <v>9445.7000000000007</v>
      </c>
      <c r="BD469" s="26">
        <f t="shared" si="1772"/>
        <v>9445.7000000000007</v>
      </c>
      <c r="BE469" s="26">
        <f>BE470+BE471</f>
        <v>0</v>
      </c>
      <c r="BF469" s="26">
        <f>BF470+BF471</f>
        <v>0</v>
      </c>
      <c r="BG469" s="26">
        <f>BG470+BG471</f>
        <v>0</v>
      </c>
      <c r="BH469" s="26">
        <f t="shared" si="1773"/>
        <v>9419.2530000000006</v>
      </c>
      <c r="BI469" s="26">
        <f t="shared" si="1774"/>
        <v>9445.7000000000007</v>
      </c>
      <c r="BJ469" s="26">
        <f t="shared" si="1775"/>
        <v>9445.7000000000007</v>
      </c>
      <c r="BK469" s="26">
        <f>BK470+BK471</f>
        <v>0</v>
      </c>
      <c r="BL469" s="26">
        <f>BL470+BL471</f>
        <v>0</v>
      </c>
      <c r="BM469" s="26">
        <f>BM470+BM471</f>
        <v>0</v>
      </c>
      <c r="BN469" s="26">
        <f t="shared" si="1776"/>
        <v>9419.2530000000006</v>
      </c>
      <c r="BO469" s="26">
        <f t="shared" si="1777"/>
        <v>9445.7000000000007</v>
      </c>
      <c r="BP469" s="26">
        <f t="shared" si="1778"/>
        <v>9445.7000000000007</v>
      </c>
      <c r="BQ469" s="26">
        <f>BQ470+BQ471</f>
        <v>0</v>
      </c>
      <c r="BR469" s="26">
        <f>BR470+BR471</f>
        <v>0</v>
      </c>
      <c r="BS469" s="26">
        <f t="shared" si="1779"/>
        <v>9419.2530000000006</v>
      </c>
      <c r="BT469" s="26">
        <f t="shared" si="1780"/>
        <v>9445.7000000000007</v>
      </c>
      <c r="BU469" s="26">
        <f t="shared" si="1781"/>
        <v>9445.7000000000007</v>
      </c>
      <c r="BV469" s="26">
        <f>BV470+BV471</f>
        <v>0</v>
      </c>
      <c r="BW469" s="26">
        <f>BW470+BW471</f>
        <v>0</v>
      </c>
      <c r="BX469" s="26">
        <f t="shared" si="1782"/>
        <v>9419.2530000000006</v>
      </c>
      <c r="BY469" s="26">
        <f t="shared" si="1783"/>
        <v>9445.7000000000007</v>
      </c>
      <c r="BZ469" s="26">
        <f t="shared" si="1784"/>
        <v>9445.7000000000007</v>
      </c>
      <c r="CA469" s="26">
        <f>CA470+CA471</f>
        <v>0</v>
      </c>
      <c r="CB469" s="26">
        <f>CB470+CB471</f>
        <v>0</v>
      </c>
      <c r="CC469" s="26">
        <f>CC470+CC471</f>
        <v>0</v>
      </c>
      <c r="CD469" s="26">
        <f t="shared" si="1622"/>
        <v>9419.2530000000006</v>
      </c>
      <c r="CE469" s="26">
        <f t="shared" si="1623"/>
        <v>9445.7000000000007</v>
      </c>
      <c r="CF469" s="26">
        <f t="shared" si="1624"/>
        <v>9445.7000000000007</v>
      </c>
      <c r="CG469" s="26">
        <f>CG470+CG471</f>
        <v>0</v>
      </c>
      <c r="CH469" s="26">
        <f>CH470+CH471</f>
        <v>0</v>
      </c>
      <c r="CI469" s="26">
        <f>CI470+CI471</f>
        <v>0</v>
      </c>
      <c r="CJ469" s="26">
        <f t="shared" si="1625"/>
        <v>9419.2530000000006</v>
      </c>
      <c r="CK469" s="26">
        <f t="shared" si="1626"/>
        <v>9445.7000000000007</v>
      </c>
      <c r="CL469" s="26">
        <f t="shared" si="1627"/>
        <v>9445.7000000000007</v>
      </c>
      <c r="CM469" s="26">
        <f>CM470+CM471</f>
        <v>0</v>
      </c>
      <c r="CN469" s="26">
        <f>CN470+CN471</f>
        <v>0</v>
      </c>
      <c r="CO469" s="26">
        <f>CO470+CO471</f>
        <v>0</v>
      </c>
      <c r="CP469" s="26">
        <f t="shared" si="1628"/>
        <v>9419.2530000000006</v>
      </c>
      <c r="CQ469" s="26">
        <f t="shared" si="1629"/>
        <v>9445.7000000000007</v>
      </c>
      <c r="CR469" s="26">
        <f t="shared" si="1630"/>
        <v>9445.7000000000007</v>
      </c>
      <c r="CS469" s="26">
        <f>CS470+CS471</f>
        <v>0</v>
      </c>
      <c r="CT469" s="19"/>
      <c r="CU469" s="35"/>
      <c r="CZ469" s="1" t="s">
        <v>28</v>
      </c>
    </row>
    <row r="470" spans="1:105" hidden="1" x14ac:dyDescent="0.3">
      <c r="A470" s="16" t="s">
        <v>313</v>
      </c>
      <c r="B470" s="17">
        <v>240</v>
      </c>
      <c r="C470" s="16" t="s">
        <v>276</v>
      </c>
      <c r="D470" s="16" t="s">
        <v>40</v>
      </c>
      <c r="E470" s="34" t="s">
        <v>289</v>
      </c>
      <c r="F470" s="26">
        <v>9450.7000000000007</v>
      </c>
      <c r="G470" s="26">
        <v>9450.7000000000007</v>
      </c>
      <c r="H470" s="26">
        <v>9450.7000000000007</v>
      </c>
      <c r="I470" s="26">
        <f>-13.6-123-110-105.3-98.2-73.6-67.4-5.9</f>
        <v>-596.99999999999989</v>
      </c>
      <c r="J470" s="26">
        <f>-13.6-123-110-105.3-98.2-73.6-67.4-5.9</f>
        <v>-596.99999999999989</v>
      </c>
      <c r="K470" s="26">
        <f>-13.6-123-110-105.3-98.2-73.6-67.4-5.9</f>
        <v>-596.99999999999989</v>
      </c>
      <c r="L470" s="26">
        <f t="shared" si="1749"/>
        <v>8853.7000000000007</v>
      </c>
      <c r="M470" s="26">
        <f t="shared" si="1750"/>
        <v>8853.7000000000007</v>
      </c>
      <c r="N470" s="26">
        <f t="shared" si="1751"/>
        <v>8853.7000000000007</v>
      </c>
      <c r="O470" s="26"/>
      <c r="P470" s="26"/>
      <c r="Q470" s="26"/>
      <c r="R470" s="26">
        <f t="shared" si="1752"/>
        <v>8853.7000000000007</v>
      </c>
      <c r="S470" s="26">
        <f t="shared" si="1753"/>
        <v>8853.7000000000007</v>
      </c>
      <c r="T470" s="26">
        <f t="shared" si="1754"/>
        <v>8853.7000000000007</v>
      </c>
      <c r="U470" s="26"/>
      <c r="V470" s="26"/>
      <c r="W470" s="26"/>
      <c r="X470" s="26">
        <f t="shared" si="1755"/>
        <v>8853.7000000000007</v>
      </c>
      <c r="Y470" s="26">
        <f t="shared" si="1756"/>
        <v>8853.7000000000007</v>
      </c>
      <c r="Z470" s="26">
        <f t="shared" si="1757"/>
        <v>8853.7000000000007</v>
      </c>
      <c r="AA470" s="26"/>
      <c r="AB470" s="26"/>
      <c r="AC470" s="26"/>
      <c r="AD470" s="26">
        <f t="shared" si="1758"/>
        <v>8853.7000000000007</v>
      </c>
      <c r="AE470" s="26">
        <f t="shared" si="1759"/>
        <v>8853.7000000000007</v>
      </c>
      <c r="AF470" s="26">
        <f t="shared" si="1760"/>
        <v>8853.7000000000007</v>
      </c>
      <c r="AG470" s="26"/>
      <c r="AH470" s="26"/>
      <c r="AI470" s="26"/>
      <c r="AJ470" s="26">
        <f t="shared" si="1761"/>
        <v>8853.7000000000007</v>
      </c>
      <c r="AK470" s="26">
        <f t="shared" si="1762"/>
        <v>8853.7000000000007</v>
      </c>
      <c r="AL470" s="26">
        <f t="shared" si="1763"/>
        <v>8853.7000000000007</v>
      </c>
      <c r="AM470" s="26">
        <v>-26.446999999999999</v>
      </c>
      <c r="AN470" s="26"/>
      <c r="AO470" s="26"/>
      <c r="AP470" s="26">
        <f t="shared" si="1764"/>
        <v>8827.2530000000006</v>
      </c>
      <c r="AQ470" s="26">
        <f t="shared" si="1765"/>
        <v>8853.7000000000007</v>
      </c>
      <c r="AR470" s="26">
        <f t="shared" si="1766"/>
        <v>8853.7000000000007</v>
      </c>
      <c r="AS470" s="26"/>
      <c r="AT470" s="26"/>
      <c r="AU470" s="26"/>
      <c r="AV470" s="26">
        <f t="shared" si="1767"/>
        <v>8827.2530000000006</v>
      </c>
      <c r="AW470" s="26">
        <f t="shared" si="1768"/>
        <v>8853.7000000000007</v>
      </c>
      <c r="AX470" s="26">
        <f t="shared" si="1769"/>
        <v>8853.7000000000007</v>
      </c>
      <c r="AY470" s="26"/>
      <c r="AZ470" s="26"/>
      <c r="BA470" s="26"/>
      <c r="BB470" s="26">
        <f t="shared" si="1770"/>
        <v>8827.2530000000006</v>
      </c>
      <c r="BC470" s="26">
        <f t="shared" si="1771"/>
        <v>8853.7000000000007</v>
      </c>
      <c r="BD470" s="26">
        <f t="shared" si="1772"/>
        <v>8853.7000000000007</v>
      </c>
      <c r="BE470" s="26"/>
      <c r="BF470" s="26"/>
      <c r="BG470" s="26"/>
      <c r="BH470" s="26">
        <f t="shared" si="1773"/>
        <v>8827.2530000000006</v>
      </c>
      <c r="BI470" s="26">
        <f t="shared" si="1774"/>
        <v>8853.7000000000007</v>
      </c>
      <c r="BJ470" s="26">
        <f t="shared" si="1775"/>
        <v>8853.7000000000007</v>
      </c>
      <c r="BK470" s="26"/>
      <c r="BL470" s="26"/>
      <c r="BM470" s="26"/>
      <c r="BN470" s="26">
        <f t="shared" si="1776"/>
        <v>8827.2530000000006</v>
      </c>
      <c r="BO470" s="26">
        <f t="shared" si="1777"/>
        <v>8853.7000000000007</v>
      </c>
      <c r="BP470" s="26">
        <f t="shared" si="1778"/>
        <v>8853.7000000000007</v>
      </c>
      <c r="BQ470" s="26"/>
      <c r="BR470" s="26"/>
      <c r="BS470" s="26">
        <f t="shared" si="1779"/>
        <v>8827.2530000000006</v>
      </c>
      <c r="BT470" s="26">
        <f t="shared" si="1780"/>
        <v>8853.7000000000007</v>
      </c>
      <c r="BU470" s="26">
        <f t="shared" si="1781"/>
        <v>8853.7000000000007</v>
      </c>
      <c r="BV470" s="26"/>
      <c r="BW470" s="26"/>
      <c r="BX470" s="26">
        <f t="shared" si="1782"/>
        <v>8827.2530000000006</v>
      </c>
      <c r="BY470" s="26">
        <f t="shared" si="1783"/>
        <v>8853.7000000000007</v>
      </c>
      <c r="BZ470" s="26">
        <f t="shared" si="1784"/>
        <v>8853.7000000000007</v>
      </c>
      <c r="CA470" s="26"/>
      <c r="CB470" s="26"/>
      <c r="CC470" s="26"/>
      <c r="CD470" s="26">
        <f t="shared" si="1622"/>
        <v>8827.2530000000006</v>
      </c>
      <c r="CE470" s="26">
        <f t="shared" si="1623"/>
        <v>8853.7000000000007</v>
      </c>
      <c r="CF470" s="26">
        <f t="shared" si="1624"/>
        <v>8853.7000000000007</v>
      </c>
      <c r="CG470" s="26"/>
      <c r="CH470" s="26"/>
      <c r="CI470" s="26"/>
      <c r="CJ470" s="26">
        <f t="shared" si="1625"/>
        <v>8827.2530000000006</v>
      </c>
      <c r="CK470" s="26">
        <f t="shared" si="1626"/>
        <v>8853.7000000000007</v>
      </c>
      <c r="CL470" s="26">
        <f t="shared" si="1627"/>
        <v>8853.7000000000007</v>
      </c>
      <c r="CM470" s="26"/>
      <c r="CN470" s="26"/>
      <c r="CO470" s="26"/>
      <c r="CP470" s="26">
        <f t="shared" si="1628"/>
        <v>8827.2530000000006</v>
      </c>
      <c r="CQ470" s="26">
        <f t="shared" si="1629"/>
        <v>8853.7000000000007</v>
      </c>
      <c r="CR470" s="26">
        <f t="shared" si="1630"/>
        <v>8853.7000000000007</v>
      </c>
      <c r="CS470" s="26"/>
      <c r="CT470" s="19"/>
      <c r="CU470" s="35" t="s">
        <v>315</v>
      </c>
    </row>
    <row r="471" spans="1:105" hidden="1" x14ac:dyDescent="0.3">
      <c r="A471" s="16" t="s">
        <v>313</v>
      </c>
      <c r="B471" s="17">
        <v>240</v>
      </c>
      <c r="C471" s="16" t="s">
        <v>276</v>
      </c>
      <c r="D471" s="16" t="s">
        <v>311</v>
      </c>
      <c r="E471" s="34" t="s">
        <v>312</v>
      </c>
      <c r="F471" s="26">
        <v>592</v>
      </c>
      <c r="G471" s="26">
        <v>592</v>
      </c>
      <c r="H471" s="26">
        <v>592</v>
      </c>
      <c r="I471" s="26"/>
      <c r="J471" s="26"/>
      <c r="K471" s="26"/>
      <c r="L471" s="26">
        <f t="shared" si="1749"/>
        <v>592</v>
      </c>
      <c r="M471" s="26">
        <f t="shared" si="1750"/>
        <v>592</v>
      </c>
      <c r="N471" s="26">
        <f t="shared" si="1751"/>
        <v>592</v>
      </c>
      <c r="O471" s="26"/>
      <c r="P471" s="26"/>
      <c r="Q471" s="26"/>
      <c r="R471" s="26">
        <f t="shared" si="1752"/>
        <v>592</v>
      </c>
      <c r="S471" s="26">
        <f t="shared" si="1753"/>
        <v>592</v>
      </c>
      <c r="T471" s="26">
        <f t="shared" si="1754"/>
        <v>592</v>
      </c>
      <c r="U471" s="26"/>
      <c r="V471" s="26"/>
      <c r="W471" s="26"/>
      <c r="X471" s="26">
        <f t="shared" si="1755"/>
        <v>592</v>
      </c>
      <c r="Y471" s="26">
        <f t="shared" si="1756"/>
        <v>592</v>
      </c>
      <c r="Z471" s="26">
        <f t="shared" si="1757"/>
        <v>592</v>
      </c>
      <c r="AA471" s="26"/>
      <c r="AB471" s="26"/>
      <c r="AC471" s="26"/>
      <c r="AD471" s="26">
        <f t="shared" si="1758"/>
        <v>592</v>
      </c>
      <c r="AE471" s="26">
        <f t="shared" si="1759"/>
        <v>592</v>
      </c>
      <c r="AF471" s="26">
        <f t="shared" si="1760"/>
        <v>592</v>
      </c>
      <c r="AG471" s="26"/>
      <c r="AH471" s="26"/>
      <c r="AI471" s="26"/>
      <c r="AJ471" s="26">
        <f t="shared" si="1761"/>
        <v>592</v>
      </c>
      <c r="AK471" s="26">
        <f t="shared" si="1762"/>
        <v>592</v>
      </c>
      <c r="AL471" s="26">
        <f t="shared" si="1763"/>
        <v>592</v>
      </c>
      <c r="AM471" s="26"/>
      <c r="AN471" s="26"/>
      <c r="AO471" s="26"/>
      <c r="AP471" s="26">
        <f t="shared" si="1764"/>
        <v>592</v>
      </c>
      <c r="AQ471" s="26">
        <f t="shared" si="1765"/>
        <v>592</v>
      </c>
      <c r="AR471" s="26">
        <f t="shared" si="1766"/>
        <v>592</v>
      </c>
      <c r="AS471" s="26"/>
      <c r="AT471" s="26"/>
      <c r="AU471" s="26"/>
      <c r="AV471" s="26">
        <f t="shared" si="1767"/>
        <v>592</v>
      </c>
      <c r="AW471" s="26">
        <f t="shared" si="1768"/>
        <v>592</v>
      </c>
      <c r="AX471" s="26">
        <f t="shared" si="1769"/>
        <v>592</v>
      </c>
      <c r="AY471" s="26"/>
      <c r="AZ471" s="26"/>
      <c r="BA471" s="26"/>
      <c r="BB471" s="26">
        <f t="shared" si="1770"/>
        <v>592</v>
      </c>
      <c r="BC471" s="26">
        <f t="shared" si="1771"/>
        <v>592</v>
      </c>
      <c r="BD471" s="26">
        <f t="shared" si="1772"/>
        <v>592</v>
      </c>
      <c r="BE471" s="26"/>
      <c r="BF471" s="26"/>
      <c r="BG471" s="26"/>
      <c r="BH471" s="26">
        <f t="shared" si="1773"/>
        <v>592</v>
      </c>
      <c r="BI471" s="26">
        <f t="shared" si="1774"/>
        <v>592</v>
      </c>
      <c r="BJ471" s="26">
        <f t="shared" si="1775"/>
        <v>592</v>
      </c>
      <c r="BK471" s="26"/>
      <c r="BL471" s="26"/>
      <c r="BM471" s="26"/>
      <c r="BN471" s="26">
        <f t="shared" si="1776"/>
        <v>592</v>
      </c>
      <c r="BO471" s="26">
        <f t="shared" si="1777"/>
        <v>592</v>
      </c>
      <c r="BP471" s="26">
        <f t="shared" si="1778"/>
        <v>592</v>
      </c>
      <c r="BQ471" s="26"/>
      <c r="BR471" s="26"/>
      <c r="BS471" s="26">
        <f t="shared" si="1779"/>
        <v>592</v>
      </c>
      <c r="BT471" s="26">
        <f t="shared" si="1780"/>
        <v>592</v>
      </c>
      <c r="BU471" s="26">
        <f t="shared" si="1781"/>
        <v>592</v>
      </c>
      <c r="BV471" s="26"/>
      <c r="BW471" s="26"/>
      <c r="BX471" s="26">
        <f t="shared" si="1782"/>
        <v>592</v>
      </c>
      <c r="BY471" s="26">
        <f t="shared" si="1783"/>
        <v>592</v>
      </c>
      <c r="BZ471" s="26">
        <f t="shared" si="1784"/>
        <v>592</v>
      </c>
      <c r="CA471" s="26"/>
      <c r="CB471" s="26"/>
      <c r="CC471" s="26"/>
      <c r="CD471" s="26">
        <f t="shared" si="1622"/>
        <v>592</v>
      </c>
      <c r="CE471" s="26">
        <f t="shared" si="1623"/>
        <v>592</v>
      </c>
      <c r="CF471" s="26">
        <f t="shared" si="1624"/>
        <v>592</v>
      </c>
      <c r="CG471" s="26"/>
      <c r="CH471" s="26"/>
      <c r="CI471" s="26"/>
      <c r="CJ471" s="26">
        <f t="shared" si="1625"/>
        <v>592</v>
      </c>
      <c r="CK471" s="26">
        <f t="shared" si="1626"/>
        <v>592</v>
      </c>
      <c r="CL471" s="26">
        <f t="shared" si="1627"/>
        <v>592</v>
      </c>
      <c r="CM471" s="26"/>
      <c r="CN471" s="26"/>
      <c r="CO471" s="26"/>
      <c r="CP471" s="26">
        <f t="shared" si="1628"/>
        <v>592</v>
      </c>
      <c r="CQ471" s="26">
        <f t="shared" si="1629"/>
        <v>592</v>
      </c>
      <c r="CR471" s="26">
        <f t="shared" si="1630"/>
        <v>592</v>
      </c>
      <c r="CS471" s="26"/>
      <c r="CT471" s="19"/>
      <c r="CU471" s="35"/>
    </row>
    <row r="472" spans="1:105" ht="46.8" hidden="1" x14ac:dyDescent="0.3">
      <c r="A472" s="16" t="s">
        <v>313</v>
      </c>
      <c r="B472" s="17">
        <v>600</v>
      </c>
      <c r="C472" s="16"/>
      <c r="D472" s="16"/>
      <c r="E472" s="34" t="s">
        <v>43</v>
      </c>
      <c r="F472" s="26">
        <f t="shared" ref="F472:K472" si="1837">F473+F475</f>
        <v>21720.199999999997</v>
      </c>
      <c r="G472" s="26">
        <f t="shared" si="1837"/>
        <v>21720.199999999997</v>
      </c>
      <c r="H472" s="26">
        <f t="shared" si="1837"/>
        <v>21720.199999999997</v>
      </c>
      <c r="I472" s="26">
        <f t="shared" si="1837"/>
        <v>0</v>
      </c>
      <c r="J472" s="26">
        <f t="shared" si="1837"/>
        <v>0</v>
      </c>
      <c r="K472" s="26">
        <f t="shared" si="1837"/>
        <v>0</v>
      </c>
      <c r="L472" s="26">
        <f t="shared" si="1749"/>
        <v>21720.199999999997</v>
      </c>
      <c r="M472" s="26">
        <f t="shared" si="1750"/>
        <v>21720.199999999997</v>
      </c>
      <c r="N472" s="26">
        <f t="shared" si="1751"/>
        <v>21720.199999999997</v>
      </c>
      <c r="O472" s="26">
        <f>O473+O475</f>
        <v>0</v>
      </c>
      <c r="P472" s="26">
        <f>P473+P475</f>
        <v>0</v>
      </c>
      <c r="Q472" s="26">
        <f>Q473+Q475</f>
        <v>0</v>
      </c>
      <c r="R472" s="26">
        <f t="shared" si="1752"/>
        <v>21720.199999999997</v>
      </c>
      <c r="S472" s="26">
        <f t="shared" si="1753"/>
        <v>21720.199999999997</v>
      </c>
      <c r="T472" s="26">
        <f t="shared" si="1754"/>
        <v>21720.199999999997</v>
      </c>
      <c r="U472" s="26">
        <f>U473+U475</f>
        <v>0</v>
      </c>
      <c r="V472" s="26">
        <f>V473+V475</f>
        <v>0</v>
      </c>
      <c r="W472" s="26">
        <f>W473+W475</f>
        <v>0</v>
      </c>
      <c r="X472" s="26">
        <f t="shared" si="1755"/>
        <v>21720.199999999997</v>
      </c>
      <c r="Y472" s="26">
        <f t="shared" si="1756"/>
        <v>21720.199999999997</v>
      </c>
      <c r="Z472" s="26">
        <f t="shared" si="1757"/>
        <v>21720.199999999997</v>
      </c>
      <c r="AA472" s="26">
        <f>AA473+AA475</f>
        <v>0</v>
      </c>
      <c r="AB472" s="26">
        <f>AB473+AB475</f>
        <v>0</v>
      </c>
      <c r="AC472" s="26">
        <f>AC473+AC475</f>
        <v>0</v>
      </c>
      <c r="AD472" s="26">
        <f t="shared" si="1758"/>
        <v>21720.199999999997</v>
      </c>
      <c r="AE472" s="26">
        <f t="shared" si="1759"/>
        <v>21720.199999999997</v>
      </c>
      <c r="AF472" s="26">
        <f t="shared" si="1760"/>
        <v>21720.199999999997</v>
      </c>
      <c r="AG472" s="26">
        <f>AG473+AG475</f>
        <v>0</v>
      </c>
      <c r="AH472" s="26">
        <f>AH473+AH475</f>
        <v>0</v>
      </c>
      <c r="AI472" s="26">
        <f>AI473+AI475</f>
        <v>0</v>
      </c>
      <c r="AJ472" s="26">
        <f t="shared" si="1761"/>
        <v>21720.199999999997</v>
      </c>
      <c r="AK472" s="26">
        <f t="shared" si="1762"/>
        <v>21720.199999999997</v>
      </c>
      <c r="AL472" s="26">
        <f t="shared" si="1763"/>
        <v>21720.199999999997</v>
      </c>
      <c r="AM472" s="26">
        <f>AM473+AM475</f>
        <v>0</v>
      </c>
      <c r="AN472" s="26">
        <f>AN473+AN475</f>
        <v>0</v>
      </c>
      <c r="AO472" s="26">
        <f>AO473+AO475</f>
        <v>0</v>
      </c>
      <c r="AP472" s="26">
        <f t="shared" si="1764"/>
        <v>21720.199999999997</v>
      </c>
      <c r="AQ472" s="26">
        <f t="shared" si="1765"/>
        <v>21720.199999999997</v>
      </c>
      <c r="AR472" s="26">
        <f t="shared" si="1766"/>
        <v>21720.199999999997</v>
      </c>
      <c r="AS472" s="26">
        <f>AS473+AS475</f>
        <v>0</v>
      </c>
      <c r="AT472" s="26">
        <f>AT473+AT475</f>
        <v>0</v>
      </c>
      <c r="AU472" s="26">
        <f>AU473+AU475</f>
        <v>0</v>
      </c>
      <c r="AV472" s="26">
        <f t="shared" si="1767"/>
        <v>21720.199999999997</v>
      </c>
      <c r="AW472" s="26">
        <f t="shared" si="1768"/>
        <v>21720.199999999997</v>
      </c>
      <c r="AX472" s="26">
        <f t="shared" si="1769"/>
        <v>21720.199999999997</v>
      </c>
      <c r="AY472" s="26">
        <f>AY473+AY475</f>
        <v>270</v>
      </c>
      <c r="AZ472" s="26">
        <f>AZ473+AZ475</f>
        <v>0</v>
      </c>
      <c r="BA472" s="26">
        <f>BA473+BA475</f>
        <v>0</v>
      </c>
      <c r="BB472" s="26">
        <f t="shared" si="1770"/>
        <v>21990.199999999997</v>
      </c>
      <c r="BC472" s="26">
        <f t="shared" si="1771"/>
        <v>21720.199999999997</v>
      </c>
      <c r="BD472" s="26">
        <f t="shared" si="1772"/>
        <v>21720.199999999997</v>
      </c>
      <c r="BE472" s="26">
        <f>BE473+BE475</f>
        <v>0</v>
      </c>
      <c r="BF472" s="26">
        <f>BF473+BF475</f>
        <v>0</v>
      </c>
      <c r="BG472" s="26">
        <f>BG473+BG475</f>
        <v>0</v>
      </c>
      <c r="BH472" s="26">
        <f t="shared" si="1773"/>
        <v>21990.199999999997</v>
      </c>
      <c r="BI472" s="26">
        <f t="shared" si="1774"/>
        <v>21720.199999999997</v>
      </c>
      <c r="BJ472" s="26">
        <f t="shared" si="1775"/>
        <v>21720.199999999997</v>
      </c>
      <c r="BK472" s="26">
        <f>BK473+BK475</f>
        <v>0</v>
      </c>
      <c r="BL472" s="26">
        <f>BL473+BL475</f>
        <v>0</v>
      </c>
      <c r="BM472" s="26">
        <f>BM473+BM475</f>
        <v>0</v>
      </c>
      <c r="BN472" s="26">
        <f t="shared" si="1776"/>
        <v>21990.199999999997</v>
      </c>
      <c r="BO472" s="26">
        <f t="shared" si="1777"/>
        <v>21720.199999999997</v>
      </c>
      <c r="BP472" s="26">
        <f t="shared" si="1778"/>
        <v>21720.199999999997</v>
      </c>
      <c r="BQ472" s="26">
        <f>BQ473+BQ475</f>
        <v>0</v>
      </c>
      <c r="BR472" s="26">
        <f>BR473+BR475</f>
        <v>0</v>
      </c>
      <c r="BS472" s="26">
        <f t="shared" si="1779"/>
        <v>21990.199999999997</v>
      </c>
      <c r="BT472" s="26">
        <f t="shared" si="1780"/>
        <v>21720.199999999997</v>
      </c>
      <c r="BU472" s="26">
        <f t="shared" si="1781"/>
        <v>21720.199999999997</v>
      </c>
      <c r="BV472" s="26">
        <f>BV473+BV475</f>
        <v>0</v>
      </c>
      <c r="BW472" s="26">
        <f>BW473+BW475</f>
        <v>0</v>
      </c>
      <c r="BX472" s="26">
        <f t="shared" si="1782"/>
        <v>21990.199999999997</v>
      </c>
      <c r="BY472" s="26">
        <f t="shared" si="1783"/>
        <v>21720.199999999997</v>
      </c>
      <c r="BZ472" s="26">
        <f t="shared" si="1784"/>
        <v>21720.199999999997</v>
      </c>
      <c r="CA472" s="26">
        <f>CA473+CA475</f>
        <v>0</v>
      </c>
      <c r="CB472" s="26">
        <f>CB473+CB475</f>
        <v>0</v>
      </c>
      <c r="CC472" s="26">
        <f>CC473+CC475</f>
        <v>0</v>
      </c>
      <c r="CD472" s="26">
        <f t="shared" si="1622"/>
        <v>21990.199999999997</v>
      </c>
      <c r="CE472" s="26">
        <f t="shared" si="1623"/>
        <v>21720.199999999997</v>
      </c>
      <c r="CF472" s="26">
        <f t="shared" si="1624"/>
        <v>21720.199999999997</v>
      </c>
      <c r="CG472" s="26">
        <f>CG473+CG475</f>
        <v>0</v>
      </c>
      <c r="CH472" s="26">
        <f>CH473+CH475</f>
        <v>0</v>
      </c>
      <c r="CI472" s="26">
        <f>CI473+CI475</f>
        <v>0</v>
      </c>
      <c r="CJ472" s="26">
        <f t="shared" si="1625"/>
        <v>21990.199999999997</v>
      </c>
      <c r="CK472" s="26">
        <f t="shared" si="1626"/>
        <v>21720.199999999997</v>
      </c>
      <c r="CL472" s="26">
        <f t="shared" si="1627"/>
        <v>21720.199999999997</v>
      </c>
      <c r="CM472" s="26">
        <f>CM473+CM475</f>
        <v>0</v>
      </c>
      <c r="CN472" s="26">
        <f>CN473+CN475</f>
        <v>0</v>
      </c>
      <c r="CO472" s="26">
        <f>CO473+CO475</f>
        <v>0</v>
      </c>
      <c r="CP472" s="26">
        <f t="shared" si="1628"/>
        <v>21990.199999999997</v>
      </c>
      <c r="CQ472" s="26">
        <f t="shared" si="1629"/>
        <v>21720.199999999997</v>
      </c>
      <c r="CR472" s="26">
        <f t="shared" si="1630"/>
        <v>21720.199999999997</v>
      </c>
      <c r="CS472" s="26">
        <f>CS473+CS475</f>
        <v>0</v>
      </c>
      <c r="CT472" s="19"/>
      <c r="CU472" s="35"/>
      <c r="CY472" s="1" t="s">
        <v>27</v>
      </c>
    </row>
    <row r="473" spans="1:105" hidden="1" x14ac:dyDescent="0.3">
      <c r="A473" s="16" t="s">
        <v>313</v>
      </c>
      <c r="B473" s="17">
        <v>610</v>
      </c>
      <c r="C473" s="16"/>
      <c r="D473" s="16"/>
      <c r="E473" s="34" t="s">
        <v>102</v>
      </c>
      <c r="F473" s="26">
        <f t="shared" ref="F473:K473" si="1838">F474</f>
        <v>2313.6</v>
      </c>
      <c r="G473" s="26">
        <f t="shared" si="1838"/>
        <v>2313.6</v>
      </c>
      <c r="H473" s="26">
        <f t="shared" si="1838"/>
        <v>2313.6</v>
      </c>
      <c r="I473" s="26">
        <f t="shared" si="1838"/>
        <v>0</v>
      </c>
      <c r="J473" s="26">
        <f t="shared" si="1838"/>
        <v>0</v>
      </c>
      <c r="K473" s="26">
        <f t="shared" si="1838"/>
        <v>0</v>
      </c>
      <c r="L473" s="26">
        <f t="shared" si="1749"/>
        <v>2313.6</v>
      </c>
      <c r="M473" s="26">
        <f t="shared" si="1750"/>
        <v>2313.6</v>
      </c>
      <c r="N473" s="26">
        <f t="shared" si="1751"/>
        <v>2313.6</v>
      </c>
      <c r="O473" s="26">
        <f>O474</f>
        <v>0</v>
      </c>
      <c r="P473" s="26">
        <f>P474</f>
        <v>0</v>
      </c>
      <c r="Q473" s="26">
        <f>Q474</f>
        <v>0</v>
      </c>
      <c r="R473" s="26">
        <f t="shared" si="1752"/>
        <v>2313.6</v>
      </c>
      <c r="S473" s="26">
        <f t="shared" si="1753"/>
        <v>2313.6</v>
      </c>
      <c r="T473" s="26">
        <f t="shared" si="1754"/>
        <v>2313.6</v>
      </c>
      <c r="U473" s="26">
        <f>U474</f>
        <v>0</v>
      </c>
      <c r="V473" s="26">
        <f>V474</f>
        <v>0</v>
      </c>
      <c r="W473" s="26">
        <f>W474</f>
        <v>0</v>
      </c>
      <c r="X473" s="26">
        <f t="shared" si="1755"/>
        <v>2313.6</v>
      </c>
      <c r="Y473" s="26">
        <f t="shared" si="1756"/>
        <v>2313.6</v>
      </c>
      <c r="Z473" s="26">
        <f t="shared" si="1757"/>
        <v>2313.6</v>
      </c>
      <c r="AA473" s="26">
        <f>AA474</f>
        <v>0</v>
      </c>
      <c r="AB473" s="26">
        <f>AB474</f>
        <v>0</v>
      </c>
      <c r="AC473" s="26">
        <f>AC474</f>
        <v>0</v>
      </c>
      <c r="AD473" s="26">
        <f t="shared" si="1758"/>
        <v>2313.6</v>
      </c>
      <c r="AE473" s="26">
        <f t="shared" si="1759"/>
        <v>2313.6</v>
      </c>
      <c r="AF473" s="26">
        <f t="shared" si="1760"/>
        <v>2313.6</v>
      </c>
      <c r="AG473" s="26">
        <f>AG474</f>
        <v>0</v>
      </c>
      <c r="AH473" s="26">
        <f>AH474</f>
        <v>0</v>
      </c>
      <c r="AI473" s="26">
        <f>AI474</f>
        <v>0</v>
      </c>
      <c r="AJ473" s="26">
        <f t="shared" si="1761"/>
        <v>2313.6</v>
      </c>
      <c r="AK473" s="26">
        <f t="shared" si="1762"/>
        <v>2313.6</v>
      </c>
      <c r="AL473" s="26">
        <f t="shared" si="1763"/>
        <v>2313.6</v>
      </c>
      <c r="AM473" s="26">
        <f>AM474</f>
        <v>0</v>
      </c>
      <c r="AN473" s="26">
        <f>AN474</f>
        <v>0</v>
      </c>
      <c r="AO473" s="26">
        <f>AO474</f>
        <v>0</v>
      </c>
      <c r="AP473" s="26">
        <f t="shared" si="1764"/>
        <v>2313.6</v>
      </c>
      <c r="AQ473" s="26">
        <f t="shared" si="1765"/>
        <v>2313.6</v>
      </c>
      <c r="AR473" s="26">
        <f t="shared" si="1766"/>
        <v>2313.6</v>
      </c>
      <c r="AS473" s="26">
        <f>AS474</f>
        <v>0</v>
      </c>
      <c r="AT473" s="26">
        <f>AT474</f>
        <v>0</v>
      </c>
      <c r="AU473" s="26">
        <f>AU474</f>
        <v>0</v>
      </c>
      <c r="AV473" s="26">
        <f t="shared" si="1767"/>
        <v>2313.6</v>
      </c>
      <c r="AW473" s="26">
        <f t="shared" si="1768"/>
        <v>2313.6</v>
      </c>
      <c r="AX473" s="26">
        <f t="shared" si="1769"/>
        <v>2313.6</v>
      </c>
      <c r="AY473" s="26">
        <f>AY474</f>
        <v>0</v>
      </c>
      <c r="AZ473" s="26">
        <f>AZ474</f>
        <v>0</v>
      </c>
      <c r="BA473" s="26">
        <f>BA474</f>
        <v>0</v>
      </c>
      <c r="BB473" s="26">
        <f t="shared" si="1770"/>
        <v>2313.6</v>
      </c>
      <c r="BC473" s="26">
        <f t="shared" si="1771"/>
        <v>2313.6</v>
      </c>
      <c r="BD473" s="26">
        <f t="shared" si="1772"/>
        <v>2313.6</v>
      </c>
      <c r="BE473" s="26">
        <f>BE474</f>
        <v>0</v>
      </c>
      <c r="BF473" s="26">
        <f>BF474</f>
        <v>0</v>
      </c>
      <c r="BG473" s="26">
        <f>BG474</f>
        <v>0</v>
      </c>
      <c r="BH473" s="26">
        <f t="shared" si="1773"/>
        <v>2313.6</v>
      </c>
      <c r="BI473" s="26">
        <f t="shared" si="1774"/>
        <v>2313.6</v>
      </c>
      <c r="BJ473" s="26">
        <f t="shared" si="1775"/>
        <v>2313.6</v>
      </c>
      <c r="BK473" s="26">
        <f>BK474</f>
        <v>0</v>
      </c>
      <c r="BL473" s="26">
        <f>BL474</f>
        <v>0</v>
      </c>
      <c r="BM473" s="26">
        <f>BM474</f>
        <v>0</v>
      </c>
      <c r="BN473" s="26">
        <f t="shared" si="1776"/>
        <v>2313.6</v>
      </c>
      <c r="BO473" s="26">
        <f t="shared" si="1777"/>
        <v>2313.6</v>
      </c>
      <c r="BP473" s="26">
        <f t="shared" si="1778"/>
        <v>2313.6</v>
      </c>
      <c r="BQ473" s="26">
        <f>BQ474</f>
        <v>0</v>
      </c>
      <c r="BR473" s="26">
        <f>BR474</f>
        <v>0</v>
      </c>
      <c r="BS473" s="26">
        <f t="shared" si="1779"/>
        <v>2313.6</v>
      </c>
      <c r="BT473" s="26">
        <f t="shared" si="1780"/>
        <v>2313.6</v>
      </c>
      <c r="BU473" s="26">
        <f t="shared" si="1781"/>
        <v>2313.6</v>
      </c>
      <c r="BV473" s="26">
        <f>BV474</f>
        <v>0</v>
      </c>
      <c r="BW473" s="26">
        <f>BW474</f>
        <v>0</v>
      </c>
      <c r="BX473" s="26">
        <f t="shared" si="1782"/>
        <v>2313.6</v>
      </c>
      <c r="BY473" s="26">
        <f t="shared" si="1783"/>
        <v>2313.6</v>
      </c>
      <c r="BZ473" s="26">
        <f t="shared" si="1784"/>
        <v>2313.6</v>
      </c>
      <c r="CA473" s="26">
        <f>CA474</f>
        <v>0</v>
      </c>
      <c r="CB473" s="26">
        <f>CB474</f>
        <v>0</v>
      </c>
      <c r="CC473" s="26">
        <f>CC474</f>
        <v>0</v>
      </c>
      <c r="CD473" s="26">
        <f t="shared" si="1622"/>
        <v>2313.6</v>
      </c>
      <c r="CE473" s="26">
        <f t="shared" si="1623"/>
        <v>2313.6</v>
      </c>
      <c r="CF473" s="26">
        <f t="shared" si="1624"/>
        <v>2313.6</v>
      </c>
      <c r="CG473" s="26">
        <f>CG474</f>
        <v>0</v>
      </c>
      <c r="CH473" s="26">
        <f>CH474</f>
        <v>0</v>
      </c>
      <c r="CI473" s="26">
        <f>CI474</f>
        <v>0</v>
      </c>
      <c r="CJ473" s="26">
        <f t="shared" si="1625"/>
        <v>2313.6</v>
      </c>
      <c r="CK473" s="26">
        <f t="shared" si="1626"/>
        <v>2313.6</v>
      </c>
      <c r="CL473" s="26">
        <f t="shared" si="1627"/>
        <v>2313.6</v>
      </c>
      <c r="CM473" s="26">
        <f>CM474</f>
        <v>0</v>
      </c>
      <c r="CN473" s="26">
        <f>CN474</f>
        <v>0</v>
      </c>
      <c r="CO473" s="26">
        <f>CO474</f>
        <v>0</v>
      </c>
      <c r="CP473" s="26">
        <f t="shared" si="1628"/>
        <v>2313.6</v>
      </c>
      <c r="CQ473" s="26">
        <f t="shared" si="1629"/>
        <v>2313.6</v>
      </c>
      <c r="CR473" s="26">
        <f t="shared" si="1630"/>
        <v>2313.6</v>
      </c>
      <c r="CS473" s="26">
        <f>CS474</f>
        <v>0</v>
      </c>
      <c r="CT473" s="19"/>
      <c r="CU473" s="35"/>
      <c r="CZ473" s="1" t="s">
        <v>28</v>
      </c>
    </row>
    <row r="474" spans="1:105" hidden="1" x14ac:dyDescent="0.3">
      <c r="A474" s="16" t="s">
        <v>313</v>
      </c>
      <c r="B474" s="17">
        <v>610</v>
      </c>
      <c r="C474" s="16" t="s">
        <v>276</v>
      </c>
      <c r="D474" s="16" t="s">
        <v>311</v>
      </c>
      <c r="E474" s="34" t="s">
        <v>312</v>
      </c>
      <c r="F474" s="26">
        <v>2313.6</v>
      </c>
      <c r="G474" s="26">
        <v>2313.6</v>
      </c>
      <c r="H474" s="26">
        <v>2313.6</v>
      </c>
      <c r="I474" s="26"/>
      <c r="J474" s="26"/>
      <c r="K474" s="26"/>
      <c r="L474" s="26">
        <f t="shared" si="1749"/>
        <v>2313.6</v>
      </c>
      <c r="M474" s="26">
        <f t="shared" si="1750"/>
        <v>2313.6</v>
      </c>
      <c r="N474" s="26">
        <f t="shared" si="1751"/>
        <v>2313.6</v>
      </c>
      <c r="O474" s="26"/>
      <c r="P474" s="26"/>
      <c r="Q474" s="26"/>
      <c r="R474" s="26">
        <f t="shared" si="1752"/>
        <v>2313.6</v>
      </c>
      <c r="S474" s="26">
        <f t="shared" si="1753"/>
        <v>2313.6</v>
      </c>
      <c r="T474" s="26">
        <f t="shared" si="1754"/>
        <v>2313.6</v>
      </c>
      <c r="U474" s="26"/>
      <c r="V474" s="26"/>
      <c r="W474" s="26"/>
      <c r="X474" s="26">
        <f t="shared" si="1755"/>
        <v>2313.6</v>
      </c>
      <c r="Y474" s="26">
        <f t="shared" si="1756"/>
        <v>2313.6</v>
      </c>
      <c r="Z474" s="26">
        <f t="shared" si="1757"/>
        <v>2313.6</v>
      </c>
      <c r="AA474" s="26"/>
      <c r="AB474" s="26"/>
      <c r="AC474" s="26"/>
      <c r="AD474" s="26">
        <f t="shared" si="1758"/>
        <v>2313.6</v>
      </c>
      <c r="AE474" s="26">
        <f t="shared" si="1759"/>
        <v>2313.6</v>
      </c>
      <c r="AF474" s="26">
        <f t="shared" si="1760"/>
        <v>2313.6</v>
      </c>
      <c r="AG474" s="26"/>
      <c r="AH474" s="26"/>
      <c r="AI474" s="26"/>
      <c r="AJ474" s="26">
        <f t="shared" si="1761"/>
        <v>2313.6</v>
      </c>
      <c r="AK474" s="26">
        <f t="shared" si="1762"/>
        <v>2313.6</v>
      </c>
      <c r="AL474" s="26">
        <f t="shared" si="1763"/>
        <v>2313.6</v>
      </c>
      <c r="AM474" s="26"/>
      <c r="AN474" s="26"/>
      <c r="AO474" s="26"/>
      <c r="AP474" s="26">
        <f t="shared" si="1764"/>
        <v>2313.6</v>
      </c>
      <c r="AQ474" s="26">
        <f t="shared" si="1765"/>
        <v>2313.6</v>
      </c>
      <c r="AR474" s="26">
        <f t="shared" si="1766"/>
        <v>2313.6</v>
      </c>
      <c r="AS474" s="26"/>
      <c r="AT474" s="26"/>
      <c r="AU474" s="26"/>
      <c r="AV474" s="26">
        <f t="shared" si="1767"/>
        <v>2313.6</v>
      </c>
      <c r="AW474" s="26">
        <f t="shared" si="1768"/>
        <v>2313.6</v>
      </c>
      <c r="AX474" s="26">
        <f t="shared" si="1769"/>
        <v>2313.6</v>
      </c>
      <c r="AY474" s="26"/>
      <c r="AZ474" s="26"/>
      <c r="BA474" s="26"/>
      <c r="BB474" s="26">
        <f t="shared" si="1770"/>
        <v>2313.6</v>
      </c>
      <c r="BC474" s="26">
        <f t="shared" si="1771"/>
        <v>2313.6</v>
      </c>
      <c r="BD474" s="26">
        <f t="shared" si="1772"/>
        <v>2313.6</v>
      </c>
      <c r="BE474" s="26"/>
      <c r="BF474" s="26"/>
      <c r="BG474" s="26"/>
      <c r="BH474" s="26">
        <f t="shared" si="1773"/>
        <v>2313.6</v>
      </c>
      <c r="BI474" s="26">
        <f t="shared" si="1774"/>
        <v>2313.6</v>
      </c>
      <c r="BJ474" s="26">
        <f t="shared" si="1775"/>
        <v>2313.6</v>
      </c>
      <c r="BK474" s="26"/>
      <c r="BL474" s="26"/>
      <c r="BM474" s="26"/>
      <c r="BN474" s="26">
        <f t="shared" si="1776"/>
        <v>2313.6</v>
      </c>
      <c r="BO474" s="26">
        <f t="shared" si="1777"/>
        <v>2313.6</v>
      </c>
      <c r="BP474" s="26">
        <f t="shared" si="1778"/>
        <v>2313.6</v>
      </c>
      <c r="BQ474" s="26"/>
      <c r="BR474" s="26"/>
      <c r="BS474" s="26">
        <f t="shared" si="1779"/>
        <v>2313.6</v>
      </c>
      <c r="BT474" s="26">
        <f t="shared" si="1780"/>
        <v>2313.6</v>
      </c>
      <c r="BU474" s="26">
        <f t="shared" si="1781"/>
        <v>2313.6</v>
      </c>
      <c r="BV474" s="26"/>
      <c r="BW474" s="26"/>
      <c r="BX474" s="26">
        <f t="shared" si="1782"/>
        <v>2313.6</v>
      </c>
      <c r="BY474" s="26">
        <f t="shared" si="1783"/>
        <v>2313.6</v>
      </c>
      <c r="BZ474" s="26">
        <f t="shared" si="1784"/>
        <v>2313.6</v>
      </c>
      <c r="CA474" s="26"/>
      <c r="CB474" s="26"/>
      <c r="CC474" s="26"/>
      <c r="CD474" s="26">
        <f t="shared" si="1622"/>
        <v>2313.6</v>
      </c>
      <c r="CE474" s="26">
        <f t="shared" si="1623"/>
        <v>2313.6</v>
      </c>
      <c r="CF474" s="26">
        <f t="shared" si="1624"/>
        <v>2313.6</v>
      </c>
      <c r="CG474" s="26"/>
      <c r="CH474" s="26"/>
      <c r="CI474" s="26"/>
      <c r="CJ474" s="26">
        <f t="shared" si="1625"/>
        <v>2313.6</v>
      </c>
      <c r="CK474" s="26">
        <f t="shared" si="1626"/>
        <v>2313.6</v>
      </c>
      <c r="CL474" s="26">
        <f t="shared" si="1627"/>
        <v>2313.6</v>
      </c>
      <c r="CM474" s="26"/>
      <c r="CN474" s="26"/>
      <c r="CO474" s="26"/>
      <c r="CP474" s="26">
        <f t="shared" si="1628"/>
        <v>2313.6</v>
      </c>
      <c r="CQ474" s="26">
        <f t="shared" si="1629"/>
        <v>2313.6</v>
      </c>
      <c r="CR474" s="26">
        <f t="shared" si="1630"/>
        <v>2313.6</v>
      </c>
      <c r="CS474" s="26"/>
      <c r="CT474" s="19"/>
      <c r="CU474" s="35"/>
    </row>
    <row r="475" spans="1:105" hidden="1" x14ac:dyDescent="0.3">
      <c r="A475" s="16" t="s">
        <v>313</v>
      </c>
      <c r="B475" s="17">
        <v>620</v>
      </c>
      <c r="C475" s="16"/>
      <c r="D475" s="16"/>
      <c r="E475" s="34" t="s">
        <v>44</v>
      </c>
      <c r="F475" s="26">
        <f t="shared" ref="F475:K475" si="1839">F476</f>
        <v>19406.599999999999</v>
      </c>
      <c r="G475" s="26">
        <f t="shared" si="1839"/>
        <v>19406.599999999999</v>
      </c>
      <c r="H475" s="26">
        <f t="shared" si="1839"/>
        <v>19406.599999999999</v>
      </c>
      <c r="I475" s="26">
        <f t="shared" si="1839"/>
        <v>0</v>
      </c>
      <c r="J475" s="26">
        <f t="shared" si="1839"/>
        <v>0</v>
      </c>
      <c r="K475" s="26">
        <f t="shared" si="1839"/>
        <v>0</v>
      </c>
      <c r="L475" s="26">
        <f t="shared" si="1749"/>
        <v>19406.599999999999</v>
      </c>
      <c r="M475" s="26">
        <f t="shared" si="1750"/>
        <v>19406.599999999999</v>
      </c>
      <c r="N475" s="26">
        <f t="shared" si="1751"/>
        <v>19406.599999999999</v>
      </c>
      <c r="O475" s="26">
        <f>O476</f>
        <v>0</v>
      </c>
      <c r="P475" s="26">
        <f>P476</f>
        <v>0</v>
      </c>
      <c r="Q475" s="26">
        <f>Q476</f>
        <v>0</v>
      </c>
      <c r="R475" s="26">
        <f t="shared" si="1752"/>
        <v>19406.599999999999</v>
      </c>
      <c r="S475" s="26">
        <f t="shared" si="1753"/>
        <v>19406.599999999999</v>
      </c>
      <c r="T475" s="26">
        <f t="shared" si="1754"/>
        <v>19406.599999999999</v>
      </c>
      <c r="U475" s="26">
        <f>U476</f>
        <v>0</v>
      </c>
      <c r="V475" s="26">
        <f>V476</f>
        <v>0</v>
      </c>
      <c r="W475" s="26">
        <f>W476</f>
        <v>0</v>
      </c>
      <c r="X475" s="26">
        <f t="shared" si="1755"/>
        <v>19406.599999999999</v>
      </c>
      <c r="Y475" s="26">
        <f t="shared" si="1756"/>
        <v>19406.599999999999</v>
      </c>
      <c r="Z475" s="26">
        <f t="shared" si="1757"/>
        <v>19406.599999999999</v>
      </c>
      <c r="AA475" s="26">
        <f>AA476</f>
        <v>0</v>
      </c>
      <c r="AB475" s="26">
        <f>AB476</f>
        <v>0</v>
      </c>
      <c r="AC475" s="26">
        <f>AC476</f>
        <v>0</v>
      </c>
      <c r="AD475" s="26">
        <f t="shared" si="1758"/>
        <v>19406.599999999999</v>
      </c>
      <c r="AE475" s="26">
        <f t="shared" si="1759"/>
        <v>19406.599999999999</v>
      </c>
      <c r="AF475" s="26">
        <f t="shared" si="1760"/>
        <v>19406.599999999999</v>
      </c>
      <c r="AG475" s="26">
        <f>AG476</f>
        <v>0</v>
      </c>
      <c r="AH475" s="26">
        <f>AH476</f>
        <v>0</v>
      </c>
      <c r="AI475" s="26">
        <f>AI476</f>
        <v>0</v>
      </c>
      <c r="AJ475" s="26">
        <f t="shared" si="1761"/>
        <v>19406.599999999999</v>
      </c>
      <c r="AK475" s="26">
        <f t="shared" si="1762"/>
        <v>19406.599999999999</v>
      </c>
      <c r="AL475" s="26">
        <f t="shared" si="1763"/>
        <v>19406.599999999999</v>
      </c>
      <c r="AM475" s="26">
        <f>AM476</f>
        <v>0</v>
      </c>
      <c r="AN475" s="26">
        <f>AN476</f>
        <v>0</v>
      </c>
      <c r="AO475" s="26">
        <f>AO476</f>
        <v>0</v>
      </c>
      <c r="AP475" s="26">
        <f t="shared" si="1764"/>
        <v>19406.599999999999</v>
      </c>
      <c r="AQ475" s="26">
        <f t="shared" si="1765"/>
        <v>19406.599999999999</v>
      </c>
      <c r="AR475" s="26">
        <f t="shared" si="1766"/>
        <v>19406.599999999999</v>
      </c>
      <c r="AS475" s="26">
        <f>AS476</f>
        <v>0</v>
      </c>
      <c r="AT475" s="26">
        <f>AT476</f>
        <v>0</v>
      </c>
      <c r="AU475" s="26">
        <f>AU476</f>
        <v>0</v>
      </c>
      <c r="AV475" s="26">
        <f t="shared" si="1767"/>
        <v>19406.599999999999</v>
      </c>
      <c r="AW475" s="26">
        <f t="shared" si="1768"/>
        <v>19406.599999999999</v>
      </c>
      <c r="AX475" s="26">
        <f t="shared" si="1769"/>
        <v>19406.599999999999</v>
      </c>
      <c r="AY475" s="26">
        <f>AY476</f>
        <v>270</v>
      </c>
      <c r="AZ475" s="26">
        <f>AZ476</f>
        <v>0</v>
      </c>
      <c r="BA475" s="26">
        <f>BA476</f>
        <v>0</v>
      </c>
      <c r="BB475" s="26">
        <f t="shared" si="1770"/>
        <v>19676.599999999999</v>
      </c>
      <c r="BC475" s="26">
        <f t="shared" si="1771"/>
        <v>19406.599999999999</v>
      </c>
      <c r="BD475" s="26">
        <f t="shared" si="1772"/>
        <v>19406.599999999999</v>
      </c>
      <c r="BE475" s="26">
        <f>BE476</f>
        <v>0</v>
      </c>
      <c r="BF475" s="26">
        <f>BF476</f>
        <v>0</v>
      </c>
      <c r="BG475" s="26">
        <f>BG476</f>
        <v>0</v>
      </c>
      <c r="BH475" s="26">
        <f t="shared" si="1773"/>
        <v>19676.599999999999</v>
      </c>
      <c r="BI475" s="26">
        <f t="shared" si="1774"/>
        <v>19406.599999999999</v>
      </c>
      <c r="BJ475" s="26">
        <f t="shared" si="1775"/>
        <v>19406.599999999999</v>
      </c>
      <c r="BK475" s="26">
        <f>BK476</f>
        <v>0</v>
      </c>
      <c r="BL475" s="26">
        <f>BL476</f>
        <v>0</v>
      </c>
      <c r="BM475" s="26">
        <f>BM476</f>
        <v>0</v>
      </c>
      <c r="BN475" s="26">
        <f t="shared" si="1776"/>
        <v>19676.599999999999</v>
      </c>
      <c r="BO475" s="26">
        <f t="shared" si="1777"/>
        <v>19406.599999999999</v>
      </c>
      <c r="BP475" s="26">
        <f t="shared" si="1778"/>
        <v>19406.599999999999</v>
      </c>
      <c r="BQ475" s="26">
        <f>BQ476</f>
        <v>0</v>
      </c>
      <c r="BR475" s="26">
        <f>BR476</f>
        <v>0</v>
      </c>
      <c r="BS475" s="26">
        <f t="shared" si="1779"/>
        <v>19676.599999999999</v>
      </c>
      <c r="BT475" s="26">
        <f t="shared" si="1780"/>
        <v>19406.599999999999</v>
      </c>
      <c r="BU475" s="26">
        <f t="shared" si="1781"/>
        <v>19406.599999999999</v>
      </c>
      <c r="BV475" s="26">
        <f>BV476</f>
        <v>0</v>
      </c>
      <c r="BW475" s="26">
        <f>BW476</f>
        <v>0</v>
      </c>
      <c r="BX475" s="26">
        <f t="shared" si="1782"/>
        <v>19676.599999999999</v>
      </c>
      <c r="BY475" s="26">
        <f t="shared" si="1783"/>
        <v>19406.599999999999</v>
      </c>
      <c r="BZ475" s="26">
        <f t="shared" si="1784"/>
        <v>19406.599999999999</v>
      </c>
      <c r="CA475" s="26">
        <f>CA476</f>
        <v>0</v>
      </c>
      <c r="CB475" s="26">
        <f>CB476</f>
        <v>0</v>
      </c>
      <c r="CC475" s="26">
        <f>CC476</f>
        <v>0</v>
      </c>
      <c r="CD475" s="26">
        <f t="shared" si="1622"/>
        <v>19676.599999999999</v>
      </c>
      <c r="CE475" s="26">
        <f t="shared" si="1623"/>
        <v>19406.599999999999</v>
      </c>
      <c r="CF475" s="26">
        <f t="shared" si="1624"/>
        <v>19406.599999999999</v>
      </c>
      <c r="CG475" s="26">
        <f>CG476</f>
        <v>0</v>
      </c>
      <c r="CH475" s="26">
        <f>CH476</f>
        <v>0</v>
      </c>
      <c r="CI475" s="26">
        <f>CI476</f>
        <v>0</v>
      </c>
      <c r="CJ475" s="26">
        <f t="shared" si="1625"/>
        <v>19676.599999999999</v>
      </c>
      <c r="CK475" s="26">
        <f t="shared" si="1626"/>
        <v>19406.599999999999</v>
      </c>
      <c r="CL475" s="26">
        <f t="shared" si="1627"/>
        <v>19406.599999999999</v>
      </c>
      <c r="CM475" s="26">
        <f>CM476</f>
        <v>0</v>
      </c>
      <c r="CN475" s="26">
        <f>CN476</f>
        <v>0</v>
      </c>
      <c r="CO475" s="26">
        <f>CO476</f>
        <v>0</v>
      </c>
      <c r="CP475" s="26">
        <f t="shared" si="1628"/>
        <v>19676.599999999999</v>
      </c>
      <c r="CQ475" s="26">
        <f t="shared" si="1629"/>
        <v>19406.599999999999</v>
      </c>
      <c r="CR475" s="26">
        <f t="shared" si="1630"/>
        <v>19406.599999999999</v>
      </c>
      <c r="CS475" s="26">
        <f>CS476</f>
        <v>0</v>
      </c>
      <c r="CT475" s="19"/>
      <c r="CU475" s="35"/>
      <c r="CZ475" s="1" t="s">
        <v>28</v>
      </c>
    </row>
    <row r="476" spans="1:105" hidden="1" x14ac:dyDescent="0.3">
      <c r="A476" s="16" t="s">
        <v>313</v>
      </c>
      <c r="B476" s="17">
        <v>620</v>
      </c>
      <c r="C476" s="16" t="s">
        <v>276</v>
      </c>
      <c r="D476" s="16" t="s">
        <v>311</v>
      </c>
      <c r="E476" s="34" t="s">
        <v>312</v>
      </c>
      <c r="F476" s="26">
        <v>19406.599999999999</v>
      </c>
      <c r="G476" s="26">
        <v>19406.599999999999</v>
      </c>
      <c r="H476" s="26">
        <v>19406.599999999999</v>
      </c>
      <c r="I476" s="26"/>
      <c r="J476" s="26"/>
      <c r="K476" s="26"/>
      <c r="L476" s="26">
        <f t="shared" si="1749"/>
        <v>19406.599999999999</v>
      </c>
      <c r="M476" s="26">
        <f t="shared" si="1750"/>
        <v>19406.599999999999</v>
      </c>
      <c r="N476" s="26">
        <f t="shared" si="1751"/>
        <v>19406.599999999999</v>
      </c>
      <c r="O476" s="26"/>
      <c r="P476" s="26"/>
      <c r="Q476" s="26"/>
      <c r="R476" s="26">
        <f t="shared" si="1752"/>
        <v>19406.599999999999</v>
      </c>
      <c r="S476" s="26">
        <f t="shared" si="1753"/>
        <v>19406.599999999999</v>
      </c>
      <c r="T476" s="26">
        <f t="shared" si="1754"/>
        <v>19406.599999999999</v>
      </c>
      <c r="U476" s="26"/>
      <c r="V476" s="26"/>
      <c r="W476" s="26"/>
      <c r="X476" s="26">
        <f t="shared" si="1755"/>
        <v>19406.599999999999</v>
      </c>
      <c r="Y476" s="26">
        <f t="shared" si="1756"/>
        <v>19406.599999999999</v>
      </c>
      <c r="Z476" s="26">
        <f t="shared" si="1757"/>
        <v>19406.599999999999</v>
      </c>
      <c r="AA476" s="26"/>
      <c r="AB476" s="26"/>
      <c r="AC476" s="26"/>
      <c r="AD476" s="26">
        <f t="shared" si="1758"/>
        <v>19406.599999999999</v>
      </c>
      <c r="AE476" s="26">
        <f t="shared" si="1759"/>
        <v>19406.599999999999</v>
      </c>
      <c r="AF476" s="26">
        <f t="shared" si="1760"/>
        <v>19406.599999999999</v>
      </c>
      <c r="AG476" s="26"/>
      <c r="AH476" s="26"/>
      <c r="AI476" s="26"/>
      <c r="AJ476" s="26">
        <f t="shared" si="1761"/>
        <v>19406.599999999999</v>
      </c>
      <c r="AK476" s="26">
        <f t="shared" si="1762"/>
        <v>19406.599999999999</v>
      </c>
      <c r="AL476" s="26">
        <f t="shared" si="1763"/>
        <v>19406.599999999999</v>
      </c>
      <c r="AM476" s="26"/>
      <c r="AN476" s="26"/>
      <c r="AO476" s="26"/>
      <c r="AP476" s="26">
        <f t="shared" si="1764"/>
        <v>19406.599999999999</v>
      </c>
      <c r="AQ476" s="26">
        <f t="shared" si="1765"/>
        <v>19406.599999999999</v>
      </c>
      <c r="AR476" s="26">
        <f t="shared" si="1766"/>
        <v>19406.599999999999</v>
      </c>
      <c r="AS476" s="26"/>
      <c r="AT476" s="26"/>
      <c r="AU476" s="26"/>
      <c r="AV476" s="26">
        <f t="shared" si="1767"/>
        <v>19406.599999999999</v>
      </c>
      <c r="AW476" s="26">
        <f t="shared" si="1768"/>
        <v>19406.599999999999</v>
      </c>
      <c r="AX476" s="26">
        <f t="shared" si="1769"/>
        <v>19406.599999999999</v>
      </c>
      <c r="AY476" s="26">
        <v>270</v>
      </c>
      <c r="AZ476" s="26"/>
      <c r="BA476" s="26"/>
      <c r="BB476" s="26">
        <f t="shared" si="1770"/>
        <v>19676.599999999999</v>
      </c>
      <c r="BC476" s="26">
        <f t="shared" si="1771"/>
        <v>19406.599999999999</v>
      </c>
      <c r="BD476" s="26">
        <f t="shared" si="1772"/>
        <v>19406.599999999999</v>
      </c>
      <c r="BE476" s="26"/>
      <c r="BF476" s="26"/>
      <c r="BG476" s="26"/>
      <c r="BH476" s="26">
        <f t="shared" si="1773"/>
        <v>19676.599999999999</v>
      </c>
      <c r="BI476" s="26">
        <f t="shared" si="1774"/>
        <v>19406.599999999999</v>
      </c>
      <c r="BJ476" s="26">
        <f t="shared" si="1775"/>
        <v>19406.599999999999</v>
      </c>
      <c r="BK476" s="26"/>
      <c r="BL476" s="26"/>
      <c r="BM476" s="26"/>
      <c r="BN476" s="26">
        <f t="shared" si="1776"/>
        <v>19676.599999999999</v>
      </c>
      <c r="BO476" s="26">
        <f t="shared" si="1777"/>
        <v>19406.599999999999</v>
      </c>
      <c r="BP476" s="26">
        <f t="shared" si="1778"/>
        <v>19406.599999999999</v>
      </c>
      <c r="BQ476" s="26"/>
      <c r="BR476" s="26"/>
      <c r="BS476" s="26">
        <f t="shared" si="1779"/>
        <v>19676.599999999999</v>
      </c>
      <c r="BT476" s="26">
        <f t="shared" si="1780"/>
        <v>19406.599999999999</v>
      </c>
      <c r="BU476" s="26">
        <f t="shared" si="1781"/>
        <v>19406.599999999999</v>
      </c>
      <c r="BV476" s="26"/>
      <c r="BW476" s="26"/>
      <c r="BX476" s="26">
        <f t="shared" si="1782"/>
        <v>19676.599999999999</v>
      </c>
      <c r="BY476" s="26">
        <f t="shared" si="1783"/>
        <v>19406.599999999999</v>
      </c>
      <c r="BZ476" s="26">
        <f t="shared" si="1784"/>
        <v>19406.599999999999</v>
      </c>
      <c r="CA476" s="26"/>
      <c r="CB476" s="26"/>
      <c r="CC476" s="26"/>
      <c r="CD476" s="26">
        <f t="shared" si="1622"/>
        <v>19676.599999999999</v>
      </c>
      <c r="CE476" s="26">
        <f t="shared" si="1623"/>
        <v>19406.599999999999</v>
      </c>
      <c r="CF476" s="26">
        <f t="shared" si="1624"/>
        <v>19406.599999999999</v>
      </c>
      <c r="CG476" s="26"/>
      <c r="CH476" s="26"/>
      <c r="CI476" s="26"/>
      <c r="CJ476" s="26">
        <f t="shared" si="1625"/>
        <v>19676.599999999999</v>
      </c>
      <c r="CK476" s="26">
        <f t="shared" si="1626"/>
        <v>19406.599999999999</v>
      </c>
      <c r="CL476" s="26">
        <f t="shared" si="1627"/>
        <v>19406.599999999999</v>
      </c>
      <c r="CM476" s="26"/>
      <c r="CN476" s="26"/>
      <c r="CO476" s="26"/>
      <c r="CP476" s="26">
        <f t="shared" si="1628"/>
        <v>19676.599999999999</v>
      </c>
      <c r="CQ476" s="26">
        <f t="shared" si="1629"/>
        <v>19406.599999999999</v>
      </c>
      <c r="CR476" s="26">
        <f t="shared" si="1630"/>
        <v>19406.599999999999</v>
      </c>
      <c r="CS476" s="26"/>
      <c r="CT476" s="19"/>
      <c r="CU476" s="35"/>
    </row>
    <row r="477" spans="1:105" ht="46.8" hidden="1" x14ac:dyDescent="0.3">
      <c r="A477" s="16" t="s">
        <v>316</v>
      </c>
      <c r="B477" s="17"/>
      <c r="C477" s="16"/>
      <c r="D477" s="16"/>
      <c r="E477" s="31" t="s">
        <v>317</v>
      </c>
      <c r="F477" s="26">
        <f t="shared" ref="F477:K477" si="1840">F478+F484</f>
        <v>36229.799999999996</v>
      </c>
      <c r="G477" s="26">
        <f t="shared" si="1840"/>
        <v>37218.699999999997</v>
      </c>
      <c r="H477" s="26">
        <f t="shared" si="1840"/>
        <v>37218.699999999997</v>
      </c>
      <c r="I477" s="26">
        <f t="shared" si="1840"/>
        <v>0</v>
      </c>
      <c r="J477" s="26">
        <f t="shared" si="1840"/>
        <v>0</v>
      </c>
      <c r="K477" s="26">
        <f t="shared" si="1840"/>
        <v>0</v>
      </c>
      <c r="L477" s="26">
        <f t="shared" si="1749"/>
        <v>36229.799999999996</v>
      </c>
      <c r="M477" s="26">
        <f t="shared" si="1750"/>
        <v>37218.699999999997</v>
      </c>
      <c r="N477" s="26">
        <f t="shared" si="1751"/>
        <v>37218.699999999997</v>
      </c>
      <c r="O477" s="26">
        <f>O478+O484</f>
        <v>0</v>
      </c>
      <c r="P477" s="26">
        <f>P478+P484</f>
        <v>0</v>
      </c>
      <c r="Q477" s="26">
        <f>Q478+Q484</f>
        <v>0</v>
      </c>
      <c r="R477" s="26">
        <f t="shared" si="1752"/>
        <v>36229.799999999996</v>
      </c>
      <c r="S477" s="26">
        <f t="shared" si="1753"/>
        <v>37218.699999999997</v>
      </c>
      <c r="T477" s="26">
        <f t="shared" si="1754"/>
        <v>37218.699999999997</v>
      </c>
      <c r="U477" s="26">
        <f>U478+U484</f>
        <v>0</v>
      </c>
      <c r="V477" s="26">
        <f>V478+V484</f>
        <v>0</v>
      </c>
      <c r="W477" s="26">
        <f>W478+W484</f>
        <v>0</v>
      </c>
      <c r="X477" s="26">
        <f t="shared" si="1755"/>
        <v>36229.799999999996</v>
      </c>
      <c r="Y477" s="26">
        <f t="shared" si="1756"/>
        <v>37218.699999999997</v>
      </c>
      <c r="Z477" s="26">
        <f t="shared" si="1757"/>
        <v>37218.699999999997</v>
      </c>
      <c r="AA477" s="26">
        <f>AA478+AA484</f>
        <v>0</v>
      </c>
      <c r="AB477" s="26">
        <f>AB478+AB484</f>
        <v>0</v>
      </c>
      <c r="AC477" s="26">
        <f>AC478+AC484</f>
        <v>0</v>
      </c>
      <c r="AD477" s="26">
        <f t="shared" si="1758"/>
        <v>36229.799999999996</v>
      </c>
      <c r="AE477" s="26">
        <f t="shared" si="1759"/>
        <v>37218.699999999997</v>
      </c>
      <c r="AF477" s="26">
        <f t="shared" si="1760"/>
        <v>37218.699999999997</v>
      </c>
      <c r="AG477" s="26">
        <f>AG478+AG484</f>
        <v>0</v>
      </c>
      <c r="AH477" s="26">
        <f>AH478+AH484</f>
        <v>0</v>
      </c>
      <c r="AI477" s="26">
        <f>AI478+AI484</f>
        <v>0</v>
      </c>
      <c r="AJ477" s="26">
        <f t="shared" si="1761"/>
        <v>36229.799999999996</v>
      </c>
      <c r="AK477" s="26">
        <f t="shared" si="1762"/>
        <v>37218.699999999997</v>
      </c>
      <c r="AL477" s="26">
        <f t="shared" si="1763"/>
        <v>37218.699999999997</v>
      </c>
      <c r="AM477" s="26">
        <f>AM478+AM484</f>
        <v>0</v>
      </c>
      <c r="AN477" s="26">
        <f>AN478+AN484</f>
        <v>0</v>
      </c>
      <c r="AO477" s="26">
        <f>AO478+AO484</f>
        <v>0</v>
      </c>
      <c r="AP477" s="26">
        <f t="shared" si="1764"/>
        <v>36229.799999999996</v>
      </c>
      <c r="AQ477" s="26">
        <f t="shared" si="1765"/>
        <v>37218.699999999997</v>
      </c>
      <c r="AR477" s="26">
        <f t="shared" si="1766"/>
        <v>37218.699999999997</v>
      </c>
      <c r="AS477" s="26">
        <f>AS478+AS484</f>
        <v>0</v>
      </c>
      <c r="AT477" s="26">
        <f>AT478+AT484</f>
        <v>0</v>
      </c>
      <c r="AU477" s="26">
        <f>AU478+AU484</f>
        <v>0</v>
      </c>
      <c r="AV477" s="26">
        <f t="shared" si="1767"/>
        <v>36229.799999999996</v>
      </c>
      <c r="AW477" s="26">
        <f t="shared" si="1768"/>
        <v>37218.699999999997</v>
      </c>
      <c r="AX477" s="26">
        <f t="shared" si="1769"/>
        <v>37218.699999999997</v>
      </c>
      <c r="AY477" s="26">
        <f>AY478+AY484</f>
        <v>0</v>
      </c>
      <c r="AZ477" s="26">
        <f>AZ478+AZ484</f>
        <v>0</v>
      </c>
      <c r="BA477" s="26">
        <f>BA478+BA484</f>
        <v>0</v>
      </c>
      <c r="BB477" s="26">
        <f t="shared" si="1770"/>
        <v>36229.799999999996</v>
      </c>
      <c r="BC477" s="26">
        <f t="shared" si="1771"/>
        <v>37218.699999999997</v>
      </c>
      <c r="BD477" s="26">
        <f t="shared" si="1772"/>
        <v>37218.699999999997</v>
      </c>
      <c r="BE477" s="26">
        <f>BE478+BE484</f>
        <v>0</v>
      </c>
      <c r="BF477" s="26">
        <f>BF478+BF484</f>
        <v>0</v>
      </c>
      <c r="BG477" s="26">
        <f>BG478+BG484</f>
        <v>0</v>
      </c>
      <c r="BH477" s="26">
        <f t="shared" si="1773"/>
        <v>36229.799999999996</v>
      </c>
      <c r="BI477" s="26">
        <f t="shared" si="1774"/>
        <v>37218.699999999997</v>
      </c>
      <c r="BJ477" s="26">
        <f t="shared" si="1775"/>
        <v>37218.699999999997</v>
      </c>
      <c r="BK477" s="26">
        <f>BK478+BK484</f>
        <v>0</v>
      </c>
      <c r="BL477" s="26">
        <f>BL478+BL484</f>
        <v>0</v>
      </c>
      <c r="BM477" s="26">
        <f>BM478+BM484</f>
        <v>0</v>
      </c>
      <c r="BN477" s="26">
        <f t="shared" si="1776"/>
        <v>36229.799999999996</v>
      </c>
      <c r="BO477" s="26">
        <f t="shared" si="1777"/>
        <v>37218.699999999997</v>
      </c>
      <c r="BP477" s="26">
        <f t="shared" si="1778"/>
        <v>37218.699999999997</v>
      </c>
      <c r="BQ477" s="26">
        <f>BQ478+BQ484</f>
        <v>0</v>
      </c>
      <c r="BR477" s="26">
        <f>BR478+BR484</f>
        <v>0</v>
      </c>
      <c r="BS477" s="26">
        <f t="shared" si="1779"/>
        <v>36229.799999999996</v>
      </c>
      <c r="BT477" s="26">
        <f t="shared" si="1780"/>
        <v>37218.699999999997</v>
      </c>
      <c r="BU477" s="26">
        <f t="shared" si="1781"/>
        <v>37218.699999999997</v>
      </c>
      <c r="BV477" s="26">
        <f>BV478+BV484</f>
        <v>0</v>
      </c>
      <c r="BW477" s="26">
        <f>BW478+BW484</f>
        <v>0</v>
      </c>
      <c r="BX477" s="26">
        <f t="shared" si="1782"/>
        <v>36229.799999999996</v>
      </c>
      <c r="BY477" s="26">
        <f t="shared" si="1783"/>
        <v>37218.699999999997</v>
      </c>
      <c r="BZ477" s="26">
        <f t="shared" si="1784"/>
        <v>37218.699999999997</v>
      </c>
      <c r="CA477" s="26">
        <f>CA478+CA484</f>
        <v>920.19099999999992</v>
      </c>
      <c r="CB477" s="26">
        <f>CB478+CB484</f>
        <v>0</v>
      </c>
      <c r="CC477" s="26">
        <f>CC478+CC484</f>
        <v>0</v>
      </c>
      <c r="CD477" s="26">
        <f t="shared" si="1622"/>
        <v>37149.990999999995</v>
      </c>
      <c r="CE477" s="26">
        <f t="shared" si="1623"/>
        <v>37218.699999999997</v>
      </c>
      <c r="CF477" s="26">
        <f t="shared" si="1624"/>
        <v>37218.699999999997</v>
      </c>
      <c r="CG477" s="26">
        <f>CG478+CG484</f>
        <v>0</v>
      </c>
      <c r="CH477" s="26">
        <f>CH478+CH484</f>
        <v>0</v>
      </c>
      <c r="CI477" s="26">
        <f>CI478+CI484</f>
        <v>0</v>
      </c>
      <c r="CJ477" s="26">
        <f t="shared" si="1625"/>
        <v>37149.990999999995</v>
      </c>
      <c r="CK477" s="26">
        <f t="shared" si="1626"/>
        <v>37218.699999999997</v>
      </c>
      <c r="CL477" s="26">
        <f t="shared" si="1627"/>
        <v>37218.699999999997</v>
      </c>
      <c r="CM477" s="26">
        <f>CM478+CM484</f>
        <v>0</v>
      </c>
      <c r="CN477" s="26">
        <f>CN478+CN484</f>
        <v>0</v>
      </c>
      <c r="CO477" s="26">
        <f>CO478+CO484</f>
        <v>0</v>
      </c>
      <c r="CP477" s="26">
        <f t="shared" si="1628"/>
        <v>37149.990999999995</v>
      </c>
      <c r="CQ477" s="26">
        <f t="shared" si="1629"/>
        <v>37218.699999999997</v>
      </c>
      <c r="CR477" s="26">
        <f t="shared" si="1630"/>
        <v>37218.699999999997</v>
      </c>
      <c r="CS477" s="26">
        <f>CS478+CS484</f>
        <v>0</v>
      </c>
      <c r="CT477" s="19"/>
      <c r="CU477" s="35"/>
      <c r="CX477" s="1" t="s">
        <v>26</v>
      </c>
    </row>
    <row r="478" spans="1:105" ht="46.8" hidden="1" x14ac:dyDescent="0.3">
      <c r="A478" s="16" t="s">
        <v>318</v>
      </c>
      <c r="B478" s="17"/>
      <c r="C478" s="16"/>
      <c r="D478" s="16"/>
      <c r="E478" s="34" t="s">
        <v>128</v>
      </c>
      <c r="F478" s="26">
        <f t="shared" ref="F478:K478" si="1841">F479</f>
        <v>35900.199999999997</v>
      </c>
      <c r="G478" s="26">
        <f t="shared" si="1841"/>
        <v>37218.699999999997</v>
      </c>
      <c r="H478" s="26">
        <f t="shared" si="1841"/>
        <v>37218.699999999997</v>
      </c>
      <c r="I478" s="26">
        <f t="shared" si="1841"/>
        <v>0</v>
      </c>
      <c r="J478" s="26">
        <f t="shared" si="1841"/>
        <v>0</v>
      </c>
      <c r="K478" s="26">
        <f t="shared" si="1841"/>
        <v>0</v>
      </c>
      <c r="L478" s="26">
        <f t="shared" si="1749"/>
        <v>35900.199999999997</v>
      </c>
      <c r="M478" s="26">
        <f t="shared" si="1750"/>
        <v>37218.699999999997</v>
      </c>
      <c r="N478" s="26">
        <f t="shared" si="1751"/>
        <v>37218.699999999997</v>
      </c>
      <c r="O478" s="26">
        <f>O479</f>
        <v>0</v>
      </c>
      <c r="P478" s="26">
        <f>P479</f>
        <v>0</v>
      </c>
      <c r="Q478" s="26">
        <f>Q479</f>
        <v>0</v>
      </c>
      <c r="R478" s="26">
        <f t="shared" si="1752"/>
        <v>35900.199999999997</v>
      </c>
      <c r="S478" s="26">
        <f t="shared" si="1753"/>
        <v>37218.699999999997</v>
      </c>
      <c r="T478" s="26">
        <f t="shared" si="1754"/>
        <v>37218.699999999997</v>
      </c>
      <c r="U478" s="26">
        <f>U479</f>
        <v>0</v>
      </c>
      <c r="V478" s="26">
        <f>V479</f>
        <v>0</v>
      </c>
      <c r="W478" s="26">
        <f>W479</f>
        <v>0</v>
      </c>
      <c r="X478" s="26">
        <f t="shared" si="1755"/>
        <v>35900.199999999997</v>
      </c>
      <c r="Y478" s="26">
        <f t="shared" si="1756"/>
        <v>37218.699999999997</v>
      </c>
      <c r="Z478" s="26">
        <f t="shared" si="1757"/>
        <v>37218.699999999997</v>
      </c>
      <c r="AA478" s="26">
        <f>AA479</f>
        <v>0</v>
      </c>
      <c r="AB478" s="26">
        <f>AB479</f>
        <v>0</v>
      </c>
      <c r="AC478" s="26">
        <f>AC479</f>
        <v>0</v>
      </c>
      <c r="AD478" s="26">
        <f t="shared" si="1758"/>
        <v>35900.199999999997</v>
      </c>
      <c r="AE478" s="26">
        <f t="shared" si="1759"/>
        <v>37218.699999999997</v>
      </c>
      <c r="AF478" s="26">
        <f t="shared" si="1760"/>
        <v>37218.699999999997</v>
      </c>
      <c r="AG478" s="26">
        <f>AG479</f>
        <v>0</v>
      </c>
      <c r="AH478" s="26">
        <f>AH479</f>
        <v>0</v>
      </c>
      <c r="AI478" s="26">
        <f>AI479</f>
        <v>0</v>
      </c>
      <c r="AJ478" s="26">
        <f t="shared" si="1761"/>
        <v>35900.199999999997</v>
      </c>
      <c r="AK478" s="26">
        <f t="shared" si="1762"/>
        <v>37218.699999999997</v>
      </c>
      <c r="AL478" s="26">
        <f t="shared" si="1763"/>
        <v>37218.699999999997</v>
      </c>
      <c r="AM478" s="26">
        <f>AM479</f>
        <v>0</v>
      </c>
      <c r="AN478" s="26">
        <f>AN479</f>
        <v>0</v>
      </c>
      <c r="AO478" s="26">
        <f>AO479</f>
        <v>0</v>
      </c>
      <c r="AP478" s="26">
        <f t="shared" si="1764"/>
        <v>35900.199999999997</v>
      </c>
      <c r="AQ478" s="26">
        <f t="shared" si="1765"/>
        <v>37218.699999999997</v>
      </c>
      <c r="AR478" s="26">
        <f t="shared" si="1766"/>
        <v>37218.699999999997</v>
      </c>
      <c r="AS478" s="26">
        <f>AS479</f>
        <v>0</v>
      </c>
      <c r="AT478" s="26">
        <f>AT479</f>
        <v>0</v>
      </c>
      <c r="AU478" s="26">
        <f>AU479</f>
        <v>0</v>
      </c>
      <c r="AV478" s="26">
        <f t="shared" si="1767"/>
        <v>35900.199999999997</v>
      </c>
      <c r="AW478" s="26">
        <f t="shared" si="1768"/>
        <v>37218.699999999997</v>
      </c>
      <c r="AX478" s="26">
        <f t="shared" si="1769"/>
        <v>37218.699999999997</v>
      </c>
      <c r="AY478" s="26">
        <f>AY479</f>
        <v>0</v>
      </c>
      <c r="AZ478" s="26">
        <f>AZ479</f>
        <v>0</v>
      </c>
      <c r="BA478" s="26">
        <f>BA479</f>
        <v>0</v>
      </c>
      <c r="BB478" s="26">
        <f t="shared" si="1770"/>
        <v>35900.199999999997</v>
      </c>
      <c r="BC478" s="26">
        <f t="shared" si="1771"/>
        <v>37218.699999999997</v>
      </c>
      <c r="BD478" s="26">
        <f t="shared" si="1772"/>
        <v>37218.699999999997</v>
      </c>
      <c r="BE478" s="26">
        <f>BE479</f>
        <v>0</v>
      </c>
      <c r="BF478" s="26">
        <f>BF479</f>
        <v>0</v>
      </c>
      <c r="BG478" s="26">
        <f>BG479</f>
        <v>0</v>
      </c>
      <c r="BH478" s="26">
        <f t="shared" si="1773"/>
        <v>35900.199999999997</v>
      </c>
      <c r="BI478" s="26">
        <f t="shared" si="1774"/>
        <v>37218.699999999997</v>
      </c>
      <c r="BJ478" s="26">
        <f t="shared" si="1775"/>
        <v>37218.699999999997</v>
      </c>
      <c r="BK478" s="26">
        <f>BK479</f>
        <v>0</v>
      </c>
      <c r="BL478" s="26">
        <f>BL479</f>
        <v>0</v>
      </c>
      <c r="BM478" s="26">
        <f>BM479</f>
        <v>0</v>
      </c>
      <c r="BN478" s="26">
        <f t="shared" si="1776"/>
        <v>35900.199999999997</v>
      </c>
      <c r="BO478" s="26">
        <f t="shared" si="1777"/>
        <v>37218.699999999997</v>
      </c>
      <c r="BP478" s="26">
        <f t="shared" si="1778"/>
        <v>37218.699999999997</v>
      </c>
      <c r="BQ478" s="26">
        <f>BQ479</f>
        <v>0</v>
      </c>
      <c r="BR478" s="26">
        <f>BR479</f>
        <v>0</v>
      </c>
      <c r="BS478" s="26">
        <f t="shared" si="1779"/>
        <v>35900.199999999997</v>
      </c>
      <c r="BT478" s="26">
        <f t="shared" si="1780"/>
        <v>37218.699999999997</v>
      </c>
      <c r="BU478" s="26">
        <f t="shared" si="1781"/>
        <v>37218.699999999997</v>
      </c>
      <c r="BV478" s="26">
        <f>BV479</f>
        <v>0</v>
      </c>
      <c r="BW478" s="26">
        <f>BW479</f>
        <v>0</v>
      </c>
      <c r="BX478" s="26">
        <f t="shared" si="1782"/>
        <v>35900.199999999997</v>
      </c>
      <c r="BY478" s="26">
        <f t="shared" si="1783"/>
        <v>37218.699999999997</v>
      </c>
      <c r="BZ478" s="26">
        <f t="shared" si="1784"/>
        <v>37218.699999999997</v>
      </c>
      <c r="CA478" s="26">
        <f>CA479</f>
        <v>885.72299999999996</v>
      </c>
      <c r="CB478" s="26">
        <f>CB479</f>
        <v>0</v>
      </c>
      <c r="CC478" s="26">
        <f>CC479</f>
        <v>0</v>
      </c>
      <c r="CD478" s="26">
        <f t="shared" si="1622"/>
        <v>36785.922999999995</v>
      </c>
      <c r="CE478" s="26">
        <f t="shared" si="1623"/>
        <v>37218.699999999997</v>
      </c>
      <c r="CF478" s="26">
        <f t="shared" si="1624"/>
        <v>37218.699999999997</v>
      </c>
      <c r="CG478" s="26">
        <f>CG479</f>
        <v>0</v>
      </c>
      <c r="CH478" s="26">
        <f>CH479</f>
        <v>0</v>
      </c>
      <c r="CI478" s="26">
        <f>CI479</f>
        <v>0</v>
      </c>
      <c r="CJ478" s="26">
        <f t="shared" si="1625"/>
        <v>36785.922999999995</v>
      </c>
      <c r="CK478" s="26">
        <f t="shared" si="1626"/>
        <v>37218.699999999997</v>
      </c>
      <c r="CL478" s="26">
        <f t="shared" si="1627"/>
        <v>37218.699999999997</v>
      </c>
      <c r="CM478" s="26">
        <f>CM479</f>
        <v>0</v>
      </c>
      <c r="CN478" s="26">
        <f>CN479</f>
        <v>0</v>
      </c>
      <c r="CO478" s="26">
        <f>CO479</f>
        <v>0</v>
      </c>
      <c r="CP478" s="26">
        <f t="shared" si="1628"/>
        <v>36785.922999999995</v>
      </c>
      <c r="CQ478" s="26">
        <f t="shared" si="1629"/>
        <v>37218.699999999997</v>
      </c>
      <c r="CR478" s="26">
        <f t="shared" si="1630"/>
        <v>37218.699999999997</v>
      </c>
      <c r="CS478" s="26">
        <f>CS479</f>
        <v>0</v>
      </c>
      <c r="CT478" s="19"/>
      <c r="CU478" s="35"/>
      <c r="DA478" s="1" t="s">
        <v>29</v>
      </c>
    </row>
    <row r="479" spans="1:105" ht="46.8" hidden="1" x14ac:dyDescent="0.3">
      <c r="A479" s="16" t="s">
        <v>318</v>
      </c>
      <c r="B479" s="17">
        <v>600</v>
      </c>
      <c r="C479" s="16"/>
      <c r="D479" s="16"/>
      <c r="E479" s="34" t="s">
        <v>43</v>
      </c>
      <c r="F479" s="26">
        <f t="shared" ref="F479:K479" si="1842">F480+F482</f>
        <v>35900.199999999997</v>
      </c>
      <c r="G479" s="26">
        <f t="shared" si="1842"/>
        <v>37218.699999999997</v>
      </c>
      <c r="H479" s="26">
        <f t="shared" si="1842"/>
        <v>37218.699999999997</v>
      </c>
      <c r="I479" s="26">
        <f t="shared" si="1842"/>
        <v>0</v>
      </c>
      <c r="J479" s="26">
        <f t="shared" si="1842"/>
        <v>0</v>
      </c>
      <c r="K479" s="26">
        <f t="shared" si="1842"/>
        <v>0</v>
      </c>
      <c r="L479" s="26">
        <f t="shared" si="1749"/>
        <v>35900.199999999997</v>
      </c>
      <c r="M479" s="26">
        <f t="shared" si="1750"/>
        <v>37218.699999999997</v>
      </c>
      <c r="N479" s="26">
        <f t="shared" si="1751"/>
        <v>37218.699999999997</v>
      </c>
      <c r="O479" s="26">
        <f>O480+O482</f>
        <v>0</v>
      </c>
      <c r="P479" s="26">
        <f>P480+P482</f>
        <v>0</v>
      </c>
      <c r="Q479" s="26">
        <f>Q480+Q482</f>
        <v>0</v>
      </c>
      <c r="R479" s="26">
        <f t="shared" si="1752"/>
        <v>35900.199999999997</v>
      </c>
      <c r="S479" s="26">
        <f t="shared" si="1753"/>
        <v>37218.699999999997</v>
      </c>
      <c r="T479" s="26">
        <f t="shared" si="1754"/>
        <v>37218.699999999997</v>
      </c>
      <c r="U479" s="26">
        <f>U480+U482</f>
        <v>0</v>
      </c>
      <c r="V479" s="26">
        <f>V480+V482</f>
        <v>0</v>
      </c>
      <c r="W479" s="26">
        <f>W480+W482</f>
        <v>0</v>
      </c>
      <c r="X479" s="26">
        <f t="shared" si="1755"/>
        <v>35900.199999999997</v>
      </c>
      <c r="Y479" s="26">
        <f t="shared" si="1756"/>
        <v>37218.699999999997</v>
      </c>
      <c r="Z479" s="26">
        <f t="shared" si="1757"/>
        <v>37218.699999999997</v>
      </c>
      <c r="AA479" s="26">
        <f>AA480+AA482</f>
        <v>0</v>
      </c>
      <c r="AB479" s="26">
        <f>AB480+AB482</f>
        <v>0</v>
      </c>
      <c r="AC479" s="26">
        <f>AC480+AC482</f>
        <v>0</v>
      </c>
      <c r="AD479" s="26">
        <f t="shared" si="1758"/>
        <v>35900.199999999997</v>
      </c>
      <c r="AE479" s="26">
        <f t="shared" si="1759"/>
        <v>37218.699999999997</v>
      </c>
      <c r="AF479" s="26">
        <f t="shared" si="1760"/>
        <v>37218.699999999997</v>
      </c>
      <c r="AG479" s="26">
        <f>AG480+AG482</f>
        <v>0</v>
      </c>
      <c r="AH479" s="26">
        <f>AH480+AH482</f>
        <v>0</v>
      </c>
      <c r="AI479" s="26">
        <f>AI480+AI482</f>
        <v>0</v>
      </c>
      <c r="AJ479" s="26">
        <f t="shared" si="1761"/>
        <v>35900.199999999997</v>
      </c>
      <c r="AK479" s="26">
        <f t="shared" si="1762"/>
        <v>37218.699999999997</v>
      </c>
      <c r="AL479" s="26">
        <f t="shared" si="1763"/>
        <v>37218.699999999997</v>
      </c>
      <c r="AM479" s="26">
        <f>AM480+AM482</f>
        <v>0</v>
      </c>
      <c r="AN479" s="26">
        <f>AN480+AN482</f>
        <v>0</v>
      </c>
      <c r="AO479" s="26">
        <f>AO480+AO482</f>
        <v>0</v>
      </c>
      <c r="AP479" s="26">
        <f t="shared" si="1764"/>
        <v>35900.199999999997</v>
      </c>
      <c r="AQ479" s="26">
        <f t="shared" si="1765"/>
        <v>37218.699999999997</v>
      </c>
      <c r="AR479" s="26">
        <f t="shared" si="1766"/>
        <v>37218.699999999997</v>
      </c>
      <c r="AS479" s="26">
        <f>AS480+AS482</f>
        <v>0</v>
      </c>
      <c r="AT479" s="26">
        <f>AT480+AT482</f>
        <v>0</v>
      </c>
      <c r="AU479" s="26">
        <f>AU480+AU482</f>
        <v>0</v>
      </c>
      <c r="AV479" s="26">
        <f t="shared" si="1767"/>
        <v>35900.199999999997</v>
      </c>
      <c r="AW479" s="26">
        <f t="shared" si="1768"/>
        <v>37218.699999999997</v>
      </c>
      <c r="AX479" s="26">
        <f t="shared" si="1769"/>
        <v>37218.699999999997</v>
      </c>
      <c r="AY479" s="26">
        <f>AY480+AY482</f>
        <v>0</v>
      </c>
      <c r="AZ479" s="26">
        <f>AZ480+AZ482</f>
        <v>0</v>
      </c>
      <c r="BA479" s="26">
        <f>BA480+BA482</f>
        <v>0</v>
      </c>
      <c r="BB479" s="26">
        <f t="shared" si="1770"/>
        <v>35900.199999999997</v>
      </c>
      <c r="BC479" s="26">
        <f t="shared" si="1771"/>
        <v>37218.699999999997</v>
      </c>
      <c r="BD479" s="26">
        <f t="shared" si="1772"/>
        <v>37218.699999999997</v>
      </c>
      <c r="BE479" s="26">
        <f>BE480+BE482</f>
        <v>0</v>
      </c>
      <c r="BF479" s="26">
        <f>BF480+BF482</f>
        <v>0</v>
      </c>
      <c r="BG479" s="26">
        <f>BG480+BG482</f>
        <v>0</v>
      </c>
      <c r="BH479" s="26">
        <f t="shared" si="1773"/>
        <v>35900.199999999997</v>
      </c>
      <c r="BI479" s="26">
        <f t="shared" si="1774"/>
        <v>37218.699999999997</v>
      </c>
      <c r="BJ479" s="26">
        <f t="shared" si="1775"/>
        <v>37218.699999999997</v>
      </c>
      <c r="BK479" s="26">
        <f>BK480+BK482</f>
        <v>0</v>
      </c>
      <c r="BL479" s="26">
        <f>BL480+BL482</f>
        <v>0</v>
      </c>
      <c r="BM479" s="26">
        <f>BM480+BM482</f>
        <v>0</v>
      </c>
      <c r="BN479" s="26">
        <f t="shared" si="1776"/>
        <v>35900.199999999997</v>
      </c>
      <c r="BO479" s="26">
        <f t="shared" si="1777"/>
        <v>37218.699999999997</v>
      </c>
      <c r="BP479" s="26">
        <f t="shared" si="1778"/>
        <v>37218.699999999997</v>
      </c>
      <c r="BQ479" s="26">
        <f>BQ480+BQ482</f>
        <v>0</v>
      </c>
      <c r="BR479" s="26">
        <f>BR480+BR482</f>
        <v>0</v>
      </c>
      <c r="BS479" s="26">
        <f t="shared" si="1779"/>
        <v>35900.199999999997</v>
      </c>
      <c r="BT479" s="26">
        <f t="shared" si="1780"/>
        <v>37218.699999999997</v>
      </c>
      <c r="BU479" s="26">
        <f t="shared" si="1781"/>
        <v>37218.699999999997</v>
      </c>
      <c r="BV479" s="26">
        <f>BV480+BV482</f>
        <v>0</v>
      </c>
      <c r="BW479" s="26">
        <f>BW480+BW482</f>
        <v>0</v>
      </c>
      <c r="BX479" s="26">
        <f t="shared" si="1782"/>
        <v>35900.199999999997</v>
      </c>
      <c r="BY479" s="26">
        <f t="shared" si="1783"/>
        <v>37218.699999999997</v>
      </c>
      <c r="BZ479" s="26">
        <f t="shared" si="1784"/>
        <v>37218.699999999997</v>
      </c>
      <c r="CA479" s="26">
        <f>CA480+CA482</f>
        <v>885.72299999999996</v>
      </c>
      <c r="CB479" s="26">
        <f>CB480+CB482</f>
        <v>0</v>
      </c>
      <c r="CC479" s="26">
        <f>CC480+CC482</f>
        <v>0</v>
      </c>
      <c r="CD479" s="26">
        <f t="shared" si="1622"/>
        <v>36785.922999999995</v>
      </c>
      <c r="CE479" s="26">
        <f t="shared" si="1623"/>
        <v>37218.699999999997</v>
      </c>
      <c r="CF479" s="26">
        <f t="shared" si="1624"/>
        <v>37218.699999999997</v>
      </c>
      <c r="CG479" s="26">
        <f>CG480+CG482</f>
        <v>0</v>
      </c>
      <c r="CH479" s="26">
        <f>CH480+CH482</f>
        <v>0</v>
      </c>
      <c r="CI479" s="26">
        <f>CI480+CI482</f>
        <v>0</v>
      </c>
      <c r="CJ479" s="26">
        <f t="shared" si="1625"/>
        <v>36785.922999999995</v>
      </c>
      <c r="CK479" s="26">
        <f t="shared" si="1626"/>
        <v>37218.699999999997</v>
      </c>
      <c r="CL479" s="26">
        <f t="shared" si="1627"/>
        <v>37218.699999999997</v>
      </c>
      <c r="CM479" s="26">
        <f>CM480+CM482</f>
        <v>0</v>
      </c>
      <c r="CN479" s="26">
        <f>CN480+CN482</f>
        <v>0</v>
      </c>
      <c r="CO479" s="26">
        <f>CO480+CO482</f>
        <v>0</v>
      </c>
      <c r="CP479" s="26">
        <f t="shared" si="1628"/>
        <v>36785.922999999995</v>
      </c>
      <c r="CQ479" s="26">
        <f t="shared" si="1629"/>
        <v>37218.699999999997</v>
      </c>
      <c r="CR479" s="26">
        <f t="shared" si="1630"/>
        <v>37218.699999999997</v>
      </c>
      <c r="CS479" s="26">
        <f>CS480+CS482</f>
        <v>0</v>
      </c>
      <c r="CT479" s="19"/>
      <c r="CU479" s="35"/>
      <c r="CY479" s="1" t="s">
        <v>27</v>
      </c>
    </row>
    <row r="480" spans="1:105" hidden="1" x14ac:dyDescent="0.3">
      <c r="A480" s="16" t="s">
        <v>318</v>
      </c>
      <c r="B480" s="17">
        <v>610</v>
      </c>
      <c r="C480" s="16"/>
      <c r="D480" s="16"/>
      <c r="E480" s="34" t="s">
        <v>102</v>
      </c>
      <c r="F480" s="26">
        <f t="shared" ref="F480:K480" si="1843">F481</f>
        <v>4956.6000000000004</v>
      </c>
      <c r="G480" s="26">
        <f t="shared" si="1843"/>
        <v>5127.8999999999996</v>
      </c>
      <c r="H480" s="26">
        <f t="shared" si="1843"/>
        <v>5127.8999999999996</v>
      </c>
      <c r="I480" s="26">
        <f t="shared" si="1843"/>
        <v>0</v>
      </c>
      <c r="J480" s="26">
        <f t="shared" si="1843"/>
        <v>0</v>
      </c>
      <c r="K480" s="26">
        <f t="shared" si="1843"/>
        <v>0</v>
      </c>
      <c r="L480" s="26">
        <f t="shared" si="1749"/>
        <v>4956.6000000000004</v>
      </c>
      <c r="M480" s="26">
        <f t="shared" si="1750"/>
        <v>5127.8999999999996</v>
      </c>
      <c r="N480" s="26">
        <f t="shared" si="1751"/>
        <v>5127.8999999999996</v>
      </c>
      <c r="O480" s="26">
        <f>O481</f>
        <v>0</v>
      </c>
      <c r="P480" s="26">
        <f>P481</f>
        <v>0</v>
      </c>
      <c r="Q480" s="26">
        <f>Q481</f>
        <v>0</v>
      </c>
      <c r="R480" s="26">
        <f t="shared" si="1752"/>
        <v>4956.6000000000004</v>
      </c>
      <c r="S480" s="26">
        <f t="shared" si="1753"/>
        <v>5127.8999999999996</v>
      </c>
      <c r="T480" s="26">
        <f t="shared" si="1754"/>
        <v>5127.8999999999996</v>
      </c>
      <c r="U480" s="26">
        <f>U481</f>
        <v>0</v>
      </c>
      <c r="V480" s="26">
        <f>V481</f>
        <v>0</v>
      </c>
      <c r="W480" s="26">
        <f>W481</f>
        <v>0</v>
      </c>
      <c r="X480" s="26">
        <f t="shared" si="1755"/>
        <v>4956.6000000000004</v>
      </c>
      <c r="Y480" s="26">
        <f t="shared" si="1756"/>
        <v>5127.8999999999996</v>
      </c>
      <c r="Z480" s="26">
        <f t="shared" si="1757"/>
        <v>5127.8999999999996</v>
      </c>
      <c r="AA480" s="26">
        <f>AA481</f>
        <v>0</v>
      </c>
      <c r="AB480" s="26">
        <f>AB481</f>
        <v>0</v>
      </c>
      <c r="AC480" s="26">
        <f>AC481</f>
        <v>0</v>
      </c>
      <c r="AD480" s="26">
        <f t="shared" si="1758"/>
        <v>4956.6000000000004</v>
      </c>
      <c r="AE480" s="26">
        <f t="shared" si="1759"/>
        <v>5127.8999999999996</v>
      </c>
      <c r="AF480" s="26">
        <f t="shared" si="1760"/>
        <v>5127.8999999999996</v>
      </c>
      <c r="AG480" s="26">
        <f>AG481</f>
        <v>0</v>
      </c>
      <c r="AH480" s="26">
        <f>AH481</f>
        <v>0</v>
      </c>
      <c r="AI480" s="26">
        <f>AI481</f>
        <v>0</v>
      </c>
      <c r="AJ480" s="26">
        <f t="shared" si="1761"/>
        <v>4956.6000000000004</v>
      </c>
      <c r="AK480" s="26">
        <f t="shared" si="1762"/>
        <v>5127.8999999999996</v>
      </c>
      <c r="AL480" s="26">
        <f t="shared" si="1763"/>
        <v>5127.8999999999996</v>
      </c>
      <c r="AM480" s="26">
        <f>AM481</f>
        <v>0</v>
      </c>
      <c r="AN480" s="26">
        <f>AN481</f>
        <v>0</v>
      </c>
      <c r="AO480" s="26">
        <f>AO481</f>
        <v>0</v>
      </c>
      <c r="AP480" s="26">
        <f t="shared" si="1764"/>
        <v>4956.6000000000004</v>
      </c>
      <c r="AQ480" s="26">
        <f t="shared" si="1765"/>
        <v>5127.8999999999996</v>
      </c>
      <c r="AR480" s="26">
        <f t="shared" si="1766"/>
        <v>5127.8999999999996</v>
      </c>
      <c r="AS480" s="26">
        <f>AS481</f>
        <v>0</v>
      </c>
      <c r="AT480" s="26">
        <f>AT481</f>
        <v>0</v>
      </c>
      <c r="AU480" s="26">
        <f>AU481</f>
        <v>0</v>
      </c>
      <c r="AV480" s="26">
        <f t="shared" si="1767"/>
        <v>4956.6000000000004</v>
      </c>
      <c r="AW480" s="26">
        <f t="shared" si="1768"/>
        <v>5127.8999999999996</v>
      </c>
      <c r="AX480" s="26">
        <f t="shared" si="1769"/>
        <v>5127.8999999999996</v>
      </c>
      <c r="AY480" s="26">
        <f>AY481</f>
        <v>0</v>
      </c>
      <c r="AZ480" s="26">
        <f>AZ481</f>
        <v>0</v>
      </c>
      <c r="BA480" s="26">
        <f>BA481</f>
        <v>0</v>
      </c>
      <c r="BB480" s="26">
        <f t="shared" si="1770"/>
        <v>4956.6000000000004</v>
      </c>
      <c r="BC480" s="26">
        <f t="shared" si="1771"/>
        <v>5127.8999999999996</v>
      </c>
      <c r="BD480" s="26">
        <f t="shared" si="1772"/>
        <v>5127.8999999999996</v>
      </c>
      <c r="BE480" s="26">
        <f>BE481</f>
        <v>0</v>
      </c>
      <c r="BF480" s="26">
        <f>BF481</f>
        <v>0</v>
      </c>
      <c r="BG480" s="26">
        <f>BG481</f>
        <v>0</v>
      </c>
      <c r="BH480" s="26">
        <f t="shared" si="1773"/>
        <v>4956.6000000000004</v>
      </c>
      <c r="BI480" s="26">
        <f t="shared" si="1774"/>
        <v>5127.8999999999996</v>
      </c>
      <c r="BJ480" s="26">
        <f t="shared" si="1775"/>
        <v>5127.8999999999996</v>
      </c>
      <c r="BK480" s="26">
        <f>BK481</f>
        <v>0</v>
      </c>
      <c r="BL480" s="26">
        <f>BL481</f>
        <v>0</v>
      </c>
      <c r="BM480" s="26">
        <f>BM481</f>
        <v>0</v>
      </c>
      <c r="BN480" s="26">
        <f t="shared" si="1776"/>
        <v>4956.6000000000004</v>
      </c>
      <c r="BO480" s="26">
        <f t="shared" si="1777"/>
        <v>5127.8999999999996</v>
      </c>
      <c r="BP480" s="26">
        <f t="shared" si="1778"/>
        <v>5127.8999999999996</v>
      </c>
      <c r="BQ480" s="26">
        <f>BQ481</f>
        <v>0</v>
      </c>
      <c r="BR480" s="26">
        <f>BR481</f>
        <v>0</v>
      </c>
      <c r="BS480" s="26">
        <f t="shared" si="1779"/>
        <v>4956.6000000000004</v>
      </c>
      <c r="BT480" s="26">
        <f t="shared" si="1780"/>
        <v>5127.8999999999996</v>
      </c>
      <c r="BU480" s="26">
        <f t="shared" si="1781"/>
        <v>5127.8999999999996</v>
      </c>
      <c r="BV480" s="26">
        <f>BV481</f>
        <v>0</v>
      </c>
      <c r="BW480" s="26">
        <f>BW481</f>
        <v>0</v>
      </c>
      <c r="BX480" s="26">
        <f t="shared" si="1782"/>
        <v>4956.6000000000004</v>
      </c>
      <c r="BY480" s="26">
        <f t="shared" si="1783"/>
        <v>5127.8999999999996</v>
      </c>
      <c r="BZ480" s="26">
        <f t="shared" si="1784"/>
        <v>5127.8999999999996</v>
      </c>
      <c r="CA480" s="26">
        <f>CA481</f>
        <v>0</v>
      </c>
      <c r="CB480" s="26">
        <f>CB481</f>
        <v>0</v>
      </c>
      <c r="CC480" s="26">
        <f>CC481</f>
        <v>0</v>
      </c>
      <c r="CD480" s="26">
        <f t="shared" si="1622"/>
        <v>4956.6000000000004</v>
      </c>
      <c r="CE480" s="26">
        <f t="shared" si="1623"/>
        <v>5127.8999999999996</v>
      </c>
      <c r="CF480" s="26">
        <f t="shared" si="1624"/>
        <v>5127.8999999999996</v>
      </c>
      <c r="CG480" s="26">
        <f>CG481</f>
        <v>0</v>
      </c>
      <c r="CH480" s="26">
        <f>CH481</f>
        <v>0</v>
      </c>
      <c r="CI480" s="26">
        <f>CI481</f>
        <v>0</v>
      </c>
      <c r="CJ480" s="26">
        <f t="shared" si="1625"/>
        <v>4956.6000000000004</v>
      </c>
      <c r="CK480" s="26">
        <f t="shared" si="1626"/>
        <v>5127.8999999999996</v>
      </c>
      <c r="CL480" s="26">
        <f t="shared" si="1627"/>
        <v>5127.8999999999996</v>
      </c>
      <c r="CM480" s="26">
        <f>CM481</f>
        <v>0</v>
      </c>
      <c r="CN480" s="26">
        <f>CN481</f>
        <v>0</v>
      </c>
      <c r="CO480" s="26">
        <f>CO481</f>
        <v>0</v>
      </c>
      <c r="CP480" s="26">
        <f t="shared" si="1628"/>
        <v>4956.6000000000004</v>
      </c>
      <c r="CQ480" s="26">
        <f t="shared" si="1629"/>
        <v>5127.8999999999996</v>
      </c>
      <c r="CR480" s="26">
        <f t="shared" si="1630"/>
        <v>5127.8999999999996</v>
      </c>
      <c r="CS480" s="26">
        <f>CS481</f>
        <v>0</v>
      </c>
      <c r="CT480" s="19"/>
      <c r="CU480" s="35"/>
      <c r="CZ480" s="1" t="s">
        <v>28</v>
      </c>
    </row>
    <row r="481" spans="1:105" hidden="1" x14ac:dyDescent="0.3">
      <c r="A481" s="16" t="s">
        <v>318</v>
      </c>
      <c r="B481" s="17">
        <v>610</v>
      </c>
      <c r="C481" s="16" t="s">
        <v>276</v>
      </c>
      <c r="D481" s="16" t="s">
        <v>40</v>
      </c>
      <c r="E481" s="34" t="s">
        <v>289</v>
      </c>
      <c r="F481" s="26">
        <v>4956.6000000000004</v>
      </c>
      <c r="G481" s="26">
        <v>5127.8999999999996</v>
      </c>
      <c r="H481" s="26">
        <v>5127.8999999999996</v>
      </c>
      <c r="I481" s="26"/>
      <c r="J481" s="26"/>
      <c r="K481" s="26"/>
      <c r="L481" s="26">
        <f t="shared" si="1749"/>
        <v>4956.6000000000004</v>
      </c>
      <c r="M481" s="26">
        <f t="shared" si="1750"/>
        <v>5127.8999999999996</v>
      </c>
      <c r="N481" s="26">
        <f t="shared" si="1751"/>
        <v>5127.8999999999996</v>
      </c>
      <c r="O481" s="26"/>
      <c r="P481" s="26"/>
      <c r="Q481" s="26"/>
      <c r="R481" s="26">
        <f t="shared" si="1752"/>
        <v>4956.6000000000004</v>
      </c>
      <c r="S481" s="26">
        <f t="shared" si="1753"/>
        <v>5127.8999999999996</v>
      </c>
      <c r="T481" s="26">
        <f t="shared" si="1754"/>
        <v>5127.8999999999996</v>
      </c>
      <c r="U481" s="26"/>
      <c r="V481" s="26"/>
      <c r="W481" s="26"/>
      <c r="X481" s="26">
        <f t="shared" si="1755"/>
        <v>4956.6000000000004</v>
      </c>
      <c r="Y481" s="26">
        <f t="shared" si="1756"/>
        <v>5127.8999999999996</v>
      </c>
      <c r="Z481" s="26">
        <f t="shared" si="1757"/>
        <v>5127.8999999999996</v>
      </c>
      <c r="AA481" s="26"/>
      <c r="AB481" s="26"/>
      <c r="AC481" s="26"/>
      <c r="AD481" s="26">
        <f t="shared" si="1758"/>
        <v>4956.6000000000004</v>
      </c>
      <c r="AE481" s="26">
        <f t="shared" si="1759"/>
        <v>5127.8999999999996</v>
      </c>
      <c r="AF481" s="26">
        <f t="shared" si="1760"/>
        <v>5127.8999999999996</v>
      </c>
      <c r="AG481" s="26"/>
      <c r="AH481" s="26"/>
      <c r="AI481" s="26"/>
      <c r="AJ481" s="26">
        <f t="shared" si="1761"/>
        <v>4956.6000000000004</v>
      </c>
      <c r="AK481" s="26">
        <f t="shared" si="1762"/>
        <v>5127.8999999999996</v>
      </c>
      <c r="AL481" s="26">
        <f t="shared" si="1763"/>
        <v>5127.8999999999996</v>
      </c>
      <c r="AM481" s="26"/>
      <c r="AN481" s="26"/>
      <c r="AO481" s="26"/>
      <c r="AP481" s="26">
        <f t="shared" si="1764"/>
        <v>4956.6000000000004</v>
      </c>
      <c r="AQ481" s="26">
        <f t="shared" si="1765"/>
        <v>5127.8999999999996</v>
      </c>
      <c r="AR481" s="26">
        <f t="shared" si="1766"/>
        <v>5127.8999999999996</v>
      </c>
      <c r="AS481" s="26"/>
      <c r="AT481" s="26"/>
      <c r="AU481" s="26"/>
      <c r="AV481" s="26">
        <f t="shared" si="1767"/>
        <v>4956.6000000000004</v>
      </c>
      <c r="AW481" s="26">
        <f t="shared" si="1768"/>
        <v>5127.8999999999996</v>
      </c>
      <c r="AX481" s="26">
        <f t="shared" si="1769"/>
        <v>5127.8999999999996</v>
      </c>
      <c r="AY481" s="26"/>
      <c r="AZ481" s="26"/>
      <c r="BA481" s="26"/>
      <c r="BB481" s="26">
        <f t="shared" si="1770"/>
        <v>4956.6000000000004</v>
      </c>
      <c r="BC481" s="26">
        <f t="shared" si="1771"/>
        <v>5127.8999999999996</v>
      </c>
      <c r="BD481" s="26">
        <f t="shared" si="1772"/>
        <v>5127.8999999999996</v>
      </c>
      <c r="BE481" s="26"/>
      <c r="BF481" s="26"/>
      <c r="BG481" s="26"/>
      <c r="BH481" s="26">
        <f t="shared" si="1773"/>
        <v>4956.6000000000004</v>
      </c>
      <c r="BI481" s="26">
        <f t="shared" si="1774"/>
        <v>5127.8999999999996</v>
      </c>
      <c r="BJ481" s="26">
        <f t="shared" si="1775"/>
        <v>5127.8999999999996</v>
      </c>
      <c r="BK481" s="26"/>
      <c r="BL481" s="26"/>
      <c r="BM481" s="26"/>
      <c r="BN481" s="26">
        <f t="shared" si="1776"/>
        <v>4956.6000000000004</v>
      </c>
      <c r="BO481" s="26">
        <f t="shared" si="1777"/>
        <v>5127.8999999999996</v>
      </c>
      <c r="BP481" s="26">
        <f t="shared" si="1778"/>
        <v>5127.8999999999996</v>
      </c>
      <c r="BQ481" s="26"/>
      <c r="BR481" s="26"/>
      <c r="BS481" s="26">
        <f t="shared" si="1779"/>
        <v>4956.6000000000004</v>
      </c>
      <c r="BT481" s="26">
        <f t="shared" si="1780"/>
        <v>5127.8999999999996</v>
      </c>
      <c r="BU481" s="26">
        <f t="shared" si="1781"/>
        <v>5127.8999999999996</v>
      </c>
      <c r="BV481" s="26"/>
      <c r="BW481" s="26"/>
      <c r="BX481" s="26">
        <f t="shared" si="1782"/>
        <v>4956.6000000000004</v>
      </c>
      <c r="BY481" s="26">
        <f t="shared" si="1783"/>
        <v>5127.8999999999996</v>
      </c>
      <c r="BZ481" s="26">
        <f t="shared" si="1784"/>
        <v>5127.8999999999996</v>
      </c>
      <c r="CA481" s="26"/>
      <c r="CB481" s="26"/>
      <c r="CC481" s="26"/>
      <c r="CD481" s="26">
        <f t="shared" si="1622"/>
        <v>4956.6000000000004</v>
      </c>
      <c r="CE481" s="26">
        <f t="shared" si="1623"/>
        <v>5127.8999999999996</v>
      </c>
      <c r="CF481" s="26">
        <f t="shared" si="1624"/>
        <v>5127.8999999999996</v>
      </c>
      <c r="CG481" s="26"/>
      <c r="CH481" s="26"/>
      <c r="CI481" s="26"/>
      <c r="CJ481" s="26">
        <f t="shared" si="1625"/>
        <v>4956.6000000000004</v>
      </c>
      <c r="CK481" s="26">
        <f t="shared" si="1626"/>
        <v>5127.8999999999996</v>
      </c>
      <c r="CL481" s="26">
        <f t="shared" si="1627"/>
        <v>5127.8999999999996</v>
      </c>
      <c r="CM481" s="26"/>
      <c r="CN481" s="26"/>
      <c r="CO481" s="26"/>
      <c r="CP481" s="26">
        <f t="shared" si="1628"/>
        <v>4956.6000000000004</v>
      </c>
      <c r="CQ481" s="26">
        <f t="shared" si="1629"/>
        <v>5127.8999999999996</v>
      </c>
      <c r="CR481" s="26">
        <f t="shared" si="1630"/>
        <v>5127.8999999999996</v>
      </c>
      <c r="CS481" s="26"/>
      <c r="CT481" s="19"/>
      <c r="CU481" s="35"/>
    </row>
    <row r="482" spans="1:105" hidden="1" x14ac:dyDescent="0.3">
      <c r="A482" s="16" t="s">
        <v>318</v>
      </c>
      <c r="B482" s="17">
        <v>620</v>
      </c>
      <c r="C482" s="16"/>
      <c r="D482" s="16"/>
      <c r="E482" s="34" t="s">
        <v>44</v>
      </c>
      <c r="F482" s="26">
        <f t="shared" ref="F482:K482" si="1844">F483</f>
        <v>30943.599999999999</v>
      </c>
      <c r="G482" s="26">
        <f t="shared" si="1844"/>
        <v>32090.799999999999</v>
      </c>
      <c r="H482" s="26">
        <f t="shared" si="1844"/>
        <v>32090.799999999999</v>
      </c>
      <c r="I482" s="26">
        <f t="shared" si="1844"/>
        <v>0</v>
      </c>
      <c r="J482" s="26">
        <f t="shared" si="1844"/>
        <v>0</v>
      </c>
      <c r="K482" s="26">
        <f t="shared" si="1844"/>
        <v>0</v>
      </c>
      <c r="L482" s="26">
        <f t="shared" si="1749"/>
        <v>30943.599999999999</v>
      </c>
      <c r="M482" s="26">
        <f t="shared" si="1750"/>
        <v>32090.799999999999</v>
      </c>
      <c r="N482" s="26">
        <f t="shared" si="1751"/>
        <v>32090.799999999999</v>
      </c>
      <c r="O482" s="26">
        <f>O483</f>
        <v>0</v>
      </c>
      <c r="P482" s="26">
        <f>P483</f>
        <v>0</v>
      </c>
      <c r="Q482" s="26">
        <f>Q483</f>
        <v>0</v>
      </c>
      <c r="R482" s="26">
        <f t="shared" si="1752"/>
        <v>30943.599999999999</v>
      </c>
      <c r="S482" s="26">
        <f t="shared" si="1753"/>
        <v>32090.799999999999</v>
      </c>
      <c r="T482" s="26">
        <f t="shared" si="1754"/>
        <v>32090.799999999999</v>
      </c>
      <c r="U482" s="26">
        <f>U483</f>
        <v>0</v>
      </c>
      <c r="V482" s="26">
        <f>V483</f>
        <v>0</v>
      </c>
      <c r="W482" s="26">
        <f>W483</f>
        <v>0</v>
      </c>
      <c r="X482" s="26">
        <f t="shared" si="1755"/>
        <v>30943.599999999999</v>
      </c>
      <c r="Y482" s="26">
        <f t="shared" si="1756"/>
        <v>32090.799999999999</v>
      </c>
      <c r="Z482" s="26">
        <f t="shared" si="1757"/>
        <v>32090.799999999999</v>
      </c>
      <c r="AA482" s="26">
        <f>AA483</f>
        <v>0</v>
      </c>
      <c r="AB482" s="26">
        <f>AB483</f>
        <v>0</v>
      </c>
      <c r="AC482" s="26">
        <f>AC483</f>
        <v>0</v>
      </c>
      <c r="AD482" s="26">
        <f t="shared" si="1758"/>
        <v>30943.599999999999</v>
      </c>
      <c r="AE482" s="26">
        <f t="shared" si="1759"/>
        <v>32090.799999999999</v>
      </c>
      <c r="AF482" s="26">
        <f t="shared" si="1760"/>
        <v>32090.799999999999</v>
      </c>
      <c r="AG482" s="26">
        <f>AG483</f>
        <v>0</v>
      </c>
      <c r="AH482" s="26">
        <f>AH483</f>
        <v>0</v>
      </c>
      <c r="AI482" s="26">
        <f>AI483</f>
        <v>0</v>
      </c>
      <c r="AJ482" s="26">
        <f t="shared" si="1761"/>
        <v>30943.599999999999</v>
      </c>
      <c r="AK482" s="26">
        <f t="shared" si="1762"/>
        <v>32090.799999999999</v>
      </c>
      <c r="AL482" s="26">
        <f t="shared" si="1763"/>
        <v>32090.799999999999</v>
      </c>
      <c r="AM482" s="26">
        <f>AM483</f>
        <v>0</v>
      </c>
      <c r="AN482" s="26">
        <f>AN483</f>
        <v>0</v>
      </c>
      <c r="AO482" s="26">
        <f>AO483</f>
        <v>0</v>
      </c>
      <c r="AP482" s="26">
        <f t="shared" si="1764"/>
        <v>30943.599999999999</v>
      </c>
      <c r="AQ482" s="26">
        <f t="shared" si="1765"/>
        <v>32090.799999999999</v>
      </c>
      <c r="AR482" s="26">
        <f t="shared" si="1766"/>
        <v>32090.799999999999</v>
      </c>
      <c r="AS482" s="26">
        <f>AS483</f>
        <v>0</v>
      </c>
      <c r="AT482" s="26">
        <f>AT483</f>
        <v>0</v>
      </c>
      <c r="AU482" s="26">
        <f>AU483</f>
        <v>0</v>
      </c>
      <c r="AV482" s="26">
        <f t="shared" si="1767"/>
        <v>30943.599999999999</v>
      </c>
      <c r="AW482" s="26">
        <f t="shared" si="1768"/>
        <v>32090.799999999999</v>
      </c>
      <c r="AX482" s="26">
        <f t="shared" si="1769"/>
        <v>32090.799999999999</v>
      </c>
      <c r="AY482" s="26">
        <f>AY483</f>
        <v>0</v>
      </c>
      <c r="AZ482" s="26">
        <f>AZ483</f>
        <v>0</v>
      </c>
      <c r="BA482" s="26">
        <f>BA483</f>
        <v>0</v>
      </c>
      <c r="BB482" s="26">
        <f t="shared" si="1770"/>
        <v>30943.599999999999</v>
      </c>
      <c r="BC482" s="26">
        <f t="shared" si="1771"/>
        <v>32090.799999999999</v>
      </c>
      <c r="BD482" s="26">
        <f t="shared" si="1772"/>
        <v>32090.799999999999</v>
      </c>
      <c r="BE482" s="26">
        <f>BE483</f>
        <v>0</v>
      </c>
      <c r="BF482" s="26">
        <f>BF483</f>
        <v>0</v>
      </c>
      <c r="BG482" s="26">
        <f>BG483</f>
        <v>0</v>
      </c>
      <c r="BH482" s="26">
        <f t="shared" si="1773"/>
        <v>30943.599999999999</v>
      </c>
      <c r="BI482" s="26">
        <f t="shared" si="1774"/>
        <v>32090.799999999999</v>
      </c>
      <c r="BJ482" s="26">
        <f t="shared" si="1775"/>
        <v>32090.799999999999</v>
      </c>
      <c r="BK482" s="26">
        <f>BK483</f>
        <v>0</v>
      </c>
      <c r="BL482" s="26">
        <f>BL483</f>
        <v>0</v>
      </c>
      <c r="BM482" s="26">
        <f>BM483</f>
        <v>0</v>
      </c>
      <c r="BN482" s="26">
        <f t="shared" si="1776"/>
        <v>30943.599999999999</v>
      </c>
      <c r="BO482" s="26">
        <f t="shared" si="1777"/>
        <v>32090.799999999999</v>
      </c>
      <c r="BP482" s="26">
        <f t="shared" si="1778"/>
        <v>32090.799999999999</v>
      </c>
      <c r="BQ482" s="26">
        <f>BQ483</f>
        <v>0</v>
      </c>
      <c r="BR482" s="26">
        <f>BR483</f>
        <v>0</v>
      </c>
      <c r="BS482" s="26">
        <f t="shared" si="1779"/>
        <v>30943.599999999999</v>
      </c>
      <c r="BT482" s="26">
        <f t="shared" si="1780"/>
        <v>32090.799999999999</v>
      </c>
      <c r="BU482" s="26">
        <f t="shared" si="1781"/>
        <v>32090.799999999999</v>
      </c>
      <c r="BV482" s="26">
        <f>BV483</f>
        <v>0</v>
      </c>
      <c r="BW482" s="26">
        <f>BW483</f>
        <v>0</v>
      </c>
      <c r="BX482" s="26">
        <f t="shared" si="1782"/>
        <v>30943.599999999999</v>
      </c>
      <c r="BY482" s="26">
        <f t="shared" si="1783"/>
        <v>32090.799999999999</v>
      </c>
      <c r="BZ482" s="26">
        <f t="shared" si="1784"/>
        <v>32090.799999999999</v>
      </c>
      <c r="CA482" s="26">
        <f>CA483</f>
        <v>885.72299999999996</v>
      </c>
      <c r="CB482" s="26">
        <f>CB483</f>
        <v>0</v>
      </c>
      <c r="CC482" s="26">
        <f>CC483</f>
        <v>0</v>
      </c>
      <c r="CD482" s="26">
        <f t="shared" si="1622"/>
        <v>31829.322999999997</v>
      </c>
      <c r="CE482" s="26">
        <f t="shared" si="1623"/>
        <v>32090.799999999999</v>
      </c>
      <c r="CF482" s="26">
        <f t="shared" si="1624"/>
        <v>32090.799999999999</v>
      </c>
      <c r="CG482" s="26">
        <f>CG483</f>
        <v>0</v>
      </c>
      <c r="CH482" s="26">
        <f>CH483</f>
        <v>0</v>
      </c>
      <c r="CI482" s="26">
        <f>CI483</f>
        <v>0</v>
      </c>
      <c r="CJ482" s="26">
        <f t="shared" si="1625"/>
        <v>31829.322999999997</v>
      </c>
      <c r="CK482" s="26">
        <f t="shared" si="1626"/>
        <v>32090.799999999999</v>
      </c>
      <c r="CL482" s="26">
        <f t="shared" si="1627"/>
        <v>32090.799999999999</v>
      </c>
      <c r="CM482" s="26">
        <f>CM483</f>
        <v>0</v>
      </c>
      <c r="CN482" s="26">
        <f>CN483</f>
        <v>0</v>
      </c>
      <c r="CO482" s="26">
        <f>CO483</f>
        <v>0</v>
      </c>
      <c r="CP482" s="26">
        <f t="shared" si="1628"/>
        <v>31829.322999999997</v>
      </c>
      <c r="CQ482" s="26">
        <f t="shared" si="1629"/>
        <v>32090.799999999999</v>
      </c>
      <c r="CR482" s="26">
        <f t="shared" si="1630"/>
        <v>32090.799999999999</v>
      </c>
      <c r="CS482" s="26">
        <f>CS483</f>
        <v>0</v>
      </c>
      <c r="CT482" s="19"/>
      <c r="CU482" s="35"/>
      <c r="CZ482" s="1" t="s">
        <v>28</v>
      </c>
    </row>
    <row r="483" spans="1:105" hidden="1" x14ac:dyDescent="0.3">
      <c r="A483" s="16" t="s">
        <v>318</v>
      </c>
      <c r="B483" s="17">
        <v>620</v>
      </c>
      <c r="C483" s="16" t="s">
        <v>276</v>
      </c>
      <c r="D483" s="16" t="s">
        <v>40</v>
      </c>
      <c r="E483" s="34" t="s">
        <v>289</v>
      </c>
      <c r="F483" s="26">
        <v>30943.599999999999</v>
      </c>
      <c r="G483" s="26">
        <v>32090.799999999999</v>
      </c>
      <c r="H483" s="26">
        <v>32090.799999999999</v>
      </c>
      <c r="I483" s="26"/>
      <c r="J483" s="26"/>
      <c r="K483" s="26"/>
      <c r="L483" s="26">
        <f t="shared" si="1749"/>
        <v>30943.599999999999</v>
      </c>
      <c r="M483" s="26">
        <f t="shared" si="1750"/>
        <v>32090.799999999999</v>
      </c>
      <c r="N483" s="26">
        <f t="shared" si="1751"/>
        <v>32090.799999999999</v>
      </c>
      <c r="O483" s="26"/>
      <c r="P483" s="26"/>
      <c r="Q483" s="26"/>
      <c r="R483" s="26">
        <f t="shared" si="1752"/>
        <v>30943.599999999999</v>
      </c>
      <c r="S483" s="26">
        <f t="shared" si="1753"/>
        <v>32090.799999999999</v>
      </c>
      <c r="T483" s="26">
        <f t="shared" si="1754"/>
        <v>32090.799999999999</v>
      </c>
      <c r="U483" s="26"/>
      <c r="V483" s="26"/>
      <c r="W483" s="26"/>
      <c r="X483" s="26">
        <f t="shared" si="1755"/>
        <v>30943.599999999999</v>
      </c>
      <c r="Y483" s="26">
        <f t="shared" si="1756"/>
        <v>32090.799999999999</v>
      </c>
      <c r="Z483" s="26">
        <f t="shared" si="1757"/>
        <v>32090.799999999999</v>
      </c>
      <c r="AA483" s="26"/>
      <c r="AB483" s="26"/>
      <c r="AC483" s="26"/>
      <c r="AD483" s="26">
        <f t="shared" si="1758"/>
        <v>30943.599999999999</v>
      </c>
      <c r="AE483" s="26">
        <f t="shared" si="1759"/>
        <v>32090.799999999999</v>
      </c>
      <c r="AF483" s="26">
        <f t="shared" si="1760"/>
        <v>32090.799999999999</v>
      </c>
      <c r="AG483" s="26"/>
      <c r="AH483" s="26"/>
      <c r="AI483" s="26"/>
      <c r="AJ483" s="26">
        <f t="shared" si="1761"/>
        <v>30943.599999999999</v>
      </c>
      <c r="AK483" s="26">
        <f t="shared" si="1762"/>
        <v>32090.799999999999</v>
      </c>
      <c r="AL483" s="26">
        <f t="shared" si="1763"/>
        <v>32090.799999999999</v>
      </c>
      <c r="AM483" s="26"/>
      <c r="AN483" s="26"/>
      <c r="AO483" s="26"/>
      <c r="AP483" s="26">
        <f t="shared" si="1764"/>
        <v>30943.599999999999</v>
      </c>
      <c r="AQ483" s="26">
        <f t="shared" si="1765"/>
        <v>32090.799999999999</v>
      </c>
      <c r="AR483" s="26">
        <f t="shared" si="1766"/>
        <v>32090.799999999999</v>
      </c>
      <c r="AS483" s="26"/>
      <c r="AT483" s="26"/>
      <c r="AU483" s="26"/>
      <c r="AV483" s="26">
        <f t="shared" si="1767"/>
        <v>30943.599999999999</v>
      </c>
      <c r="AW483" s="26">
        <f t="shared" si="1768"/>
        <v>32090.799999999999</v>
      </c>
      <c r="AX483" s="26">
        <f t="shared" si="1769"/>
        <v>32090.799999999999</v>
      </c>
      <c r="AY483" s="26"/>
      <c r="AZ483" s="26"/>
      <c r="BA483" s="26"/>
      <c r="BB483" s="26">
        <f t="shared" si="1770"/>
        <v>30943.599999999999</v>
      </c>
      <c r="BC483" s="26">
        <f t="shared" si="1771"/>
        <v>32090.799999999999</v>
      </c>
      <c r="BD483" s="26">
        <f t="shared" si="1772"/>
        <v>32090.799999999999</v>
      </c>
      <c r="BE483" s="26"/>
      <c r="BF483" s="26"/>
      <c r="BG483" s="26"/>
      <c r="BH483" s="26">
        <f t="shared" si="1773"/>
        <v>30943.599999999999</v>
      </c>
      <c r="BI483" s="26">
        <f t="shared" si="1774"/>
        <v>32090.799999999999</v>
      </c>
      <c r="BJ483" s="26">
        <f t="shared" si="1775"/>
        <v>32090.799999999999</v>
      </c>
      <c r="BK483" s="26"/>
      <c r="BL483" s="26"/>
      <c r="BM483" s="26"/>
      <c r="BN483" s="26">
        <f t="shared" si="1776"/>
        <v>30943.599999999999</v>
      </c>
      <c r="BO483" s="26">
        <f t="shared" si="1777"/>
        <v>32090.799999999999</v>
      </c>
      <c r="BP483" s="26">
        <f t="shared" si="1778"/>
        <v>32090.799999999999</v>
      </c>
      <c r="BQ483" s="26"/>
      <c r="BR483" s="26"/>
      <c r="BS483" s="26">
        <f t="shared" si="1779"/>
        <v>30943.599999999999</v>
      </c>
      <c r="BT483" s="26">
        <f t="shared" si="1780"/>
        <v>32090.799999999999</v>
      </c>
      <c r="BU483" s="26">
        <f t="shared" si="1781"/>
        <v>32090.799999999999</v>
      </c>
      <c r="BV483" s="26"/>
      <c r="BW483" s="26"/>
      <c r="BX483" s="26">
        <f t="shared" si="1782"/>
        <v>30943.599999999999</v>
      </c>
      <c r="BY483" s="26">
        <f t="shared" si="1783"/>
        <v>32090.799999999999</v>
      </c>
      <c r="BZ483" s="26">
        <f t="shared" si="1784"/>
        <v>32090.799999999999</v>
      </c>
      <c r="CA483" s="26">
        <v>885.72299999999996</v>
      </c>
      <c r="CB483" s="26"/>
      <c r="CC483" s="26"/>
      <c r="CD483" s="26">
        <f t="shared" si="1622"/>
        <v>31829.322999999997</v>
      </c>
      <c r="CE483" s="26">
        <f t="shared" si="1623"/>
        <v>32090.799999999999</v>
      </c>
      <c r="CF483" s="26">
        <f t="shared" si="1624"/>
        <v>32090.799999999999</v>
      </c>
      <c r="CG483" s="26"/>
      <c r="CH483" s="26"/>
      <c r="CI483" s="26"/>
      <c r="CJ483" s="26">
        <f t="shared" si="1625"/>
        <v>31829.322999999997</v>
      </c>
      <c r="CK483" s="26">
        <f t="shared" si="1626"/>
        <v>32090.799999999999</v>
      </c>
      <c r="CL483" s="26">
        <f t="shared" si="1627"/>
        <v>32090.799999999999</v>
      </c>
      <c r="CM483" s="26"/>
      <c r="CN483" s="26"/>
      <c r="CO483" s="26"/>
      <c r="CP483" s="26">
        <f t="shared" si="1628"/>
        <v>31829.322999999997</v>
      </c>
      <c r="CQ483" s="26">
        <f t="shared" si="1629"/>
        <v>32090.799999999999</v>
      </c>
      <c r="CR483" s="26">
        <f t="shared" si="1630"/>
        <v>32090.799999999999</v>
      </c>
      <c r="CS483" s="26"/>
      <c r="CT483" s="19"/>
      <c r="CU483" s="35"/>
    </row>
    <row r="484" spans="1:105" ht="31.2" hidden="1" x14ac:dyDescent="0.3">
      <c r="A484" s="36" t="s">
        <v>319</v>
      </c>
      <c r="B484" s="17"/>
      <c r="C484" s="16"/>
      <c r="D484" s="16"/>
      <c r="E484" s="34" t="s">
        <v>204</v>
      </c>
      <c r="F484" s="26">
        <f t="shared" ref="F484:K484" si="1845">F485</f>
        <v>329.6</v>
      </c>
      <c r="G484" s="26">
        <f t="shared" si="1845"/>
        <v>0</v>
      </c>
      <c r="H484" s="26">
        <f t="shared" si="1845"/>
        <v>0</v>
      </c>
      <c r="I484" s="26">
        <f t="shared" si="1845"/>
        <v>0</v>
      </c>
      <c r="J484" s="26">
        <f t="shared" si="1845"/>
        <v>0</v>
      </c>
      <c r="K484" s="26">
        <f t="shared" si="1845"/>
        <v>0</v>
      </c>
      <c r="L484" s="26">
        <f t="shared" si="1749"/>
        <v>329.6</v>
      </c>
      <c r="M484" s="26">
        <f t="shared" si="1750"/>
        <v>0</v>
      </c>
      <c r="N484" s="26">
        <f t="shared" si="1751"/>
        <v>0</v>
      </c>
      <c r="O484" s="26">
        <f>O485</f>
        <v>0</v>
      </c>
      <c r="P484" s="26">
        <f>P485</f>
        <v>0</v>
      </c>
      <c r="Q484" s="26">
        <f>Q485</f>
        <v>0</v>
      </c>
      <c r="R484" s="26">
        <f t="shared" si="1752"/>
        <v>329.6</v>
      </c>
      <c r="S484" s="26">
        <f t="shared" si="1753"/>
        <v>0</v>
      </c>
      <c r="T484" s="26">
        <f t="shared" si="1754"/>
        <v>0</v>
      </c>
      <c r="U484" s="26">
        <f>U485</f>
        <v>0</v>
      </c>
      <c r="V484" s="26">
        <f>V485</f>
        <v>0</v>
      </c>
      <c r="W484" s="26">
        <f>W485</f>
        <v>0</v>
      </c>
      <c r="X484" s="26">
        <f t="shared" si="1755"/>
        <v>329.6</v>
      </c>
      <c r="Y484" s="26">
        <f t="shared" si="1756"/>
        <v>0</v>
      </c>
      <c r="Z484" s="26">
        <f t="shared" si="1757"/>
        <v>0</v>
      </c>
      <c r="AA484" s="26">
        <f>AA485</f>
        <v>0</v>
      </c>
      <c r="AB484" s="26">
        <f>AB485</f>
        <v>0</v>
      </c>
      <c r="AC484" s="26">
        <f>AC485</f>
        <v>0</v>
      </c>
      <c r="AD484" s="26">
        <f t="shared" si="1758"/>
        <v>329.6</v>
      </c>
      <c r="AE484" s="26">
        <f t="shared" si="1759"/>
        <v>0</v>
      </c>
      <c r="AF484" s="26">
        <f t="shared" si="1760"/>
        <v>0</v>
      </c>
      <c r="AG484" s="26">
        <f>AG485</f>
        <v>0</v>
      </c>
      <c r="AH484" s="26">
        <f>AH485</f>
        <v>0</v>
      </c>
      <c r="AI484" s="26">
        <f>AI485</f>
        <v>0</v>
      </c>
      <c r="AJ484" s="26">
        <f t="shared" si="1761"/>
        <v>329.6</v>
      </c>
      <c r="AK484" s="26">
        <f t="shared" si="1762"/>
        <v>0</v>
      </c>
      <c r="AL484" s="26">
        <f t="shared" si="1763"/>
        <v>0</v>
      </c>
      <c r="AM484" s="26">
        <f>AM485</f>
        <v>0</v>
      </c>
      <c r="AN484" s="26">
        <f>AN485</f>
        <v>0</v>
      </c>
      <c r="AO484" s="26">
        <f>AO485</f>
        <v>0</v>
      </c>
      <c r="AP484" s="26">
        <f t="shared" si="1764"/>
        <v>329.6</v>
      </c>
      <c r="AQ484" s="26">
        <f t="shared" si="1765"/>
        <v>0</v>
      </c>
      <c r="AR484" s="26">
        <f t="shared" si="1766"/>
        <v>0</v>
      </c>
      <c r="AS484" s="26">
        <f>AS485</f>
        <v>0</v>
      </c>
      <c r="AT484" s="26">
        <f>AT485</f>
        <v>0</v>
      </c>
      <c r="AU484" s="26">
        <f>AU485</f>
        <v>0</v>
      </c>
      <c r="AV484" s="26">
        <f t="shared" si="1767"/>
        <v>329.6</v>
      </c>
      <c r="AW484" s="26">
        <f t="shared" si="1768"/>
        <v>0</v>
      </c>
      <c r="AX484" s="26">
        <f t="shared" si="1769"/>
        <v>0</v>
      </c>
      <c r="AY484" s="26">
        <f>AY485</f>
        <v>0</v>
      </c>
      <c r="AZ484" s="26">
        <f>AZ485</f>
        <v>0</v>
      </c>
      <c r="BA484" s="26">
        <f>BA485</f>
        <v>0</v>
      </c>
      <c r="BB484" s="26">
        <f t="shared" si="1770"/>
        <v>329.6</v>
      </c>
      <c r="BC484" s="26">
        <f t="shared" si="1771"/>
        <v>0</v>
      </c>
      <c r="BD484" s="26">
        <f t="shared" si="1772"/>
        <v>0</v>
      </c>
      <c r="BE484" s="26">
        <f>BE485</f>
        <v>0</v>
      </c>
      <c r="BF484" s="26">
        <f>BF485</f>
        <v>0</v>
      </c>
      <c r="BG484" s="26">
        <f>BG485</f>
        <v>0</v>
      </c>
      <c r="BH484" s="26">
        <f t="shared" si="1773"/>
        <v>329.6</v>
      </c>
      <c r="BI484" s="26">
        <f t="shared" si="1774"/>
        <v>0</v>
      </c>
      <c r="BJ484" s="26">
        <f t="shared" si="1775"/>
        <v>0</v>
      </c>
      <c r="BK484" s="26">
        <f>BK485</f>
        <v>0</v>
      </c>
      <c r="BL484" s="26">
        <f>BL485</f>
        <v>0</v>
      </c>
      <c r="BM484" s="26">
        <f>BM485</f>
        <v>0</v>
      </c>
      <c r="BN484" s="26">
        <f t="shared" si="1776"/>
        <v>329.6</v>
      </c>
      <c r="BO484" s="26">
        <f t="shared" si="1777"/>
        <v>0</v>
      </c>
      <c r="BP484" s="26">
        <f t="shared" si="1778"/>
        <v>0</v>
      </c>
      <c r="BQ484" s="26">
        <f>BQ485</f>
        <v>0</v>
      </c>
      <c r="BR484" s="26">
        <f>BR485</f>
        <v>0</v>
      </c>
      <c r="BS484" s="26">
        <f t="shared" si="1779"/>
        <v>329.6</v>
      </c>
      <c r="BT484" s="26">
        <f t="shared" si="1780"/>
        <v>0</v>
      </c>
      <c r="BU484" s="26">
        <f t="shared" si="1781"/>
        <v>0</v>
      </c>
      <c r="BV484" s="26">
        <f>BV485</f>
        <v>0</v>
      </c>
      <c r="BW484" s="26">
        <f>BW485</f>
        <v>0</v>
      </c>
      <c r="BX484" s="26">
        <f t="shared" si="1782"/>
        <v>329.6</v>
      </c>
      <c r="BY484" s="26">
        <f t="shared" si="1783"/>
        <v>0</v>
      </c>
      <c r="BZ484" s="26">
        <f t="shared" si="1784"/>
        <v>0</v>
      </c>
      <c r="CA484" s="26">
        <f>CA485</f>
        <v>34.468000000000004</v>
      </c>
      <c r="CB484" s="26">
        <f>CB485</f>
        <v>0</v>
      </c>
      <c r="CC484" s="26">
        <f>CC485</f>
        <v>0</v>
      </c>
      <c r="CD484" s="26">
        <f t="shared" si="1622"/>
        <v>364.06800000000004</v>
      </c>
      <c r="CE484" s="26">
        <f t="shared" si="1623"/>
        <v>0</v>
      </c>
      <c r="CF484" s="26">
        <f t="shared" si="1624"/>
        <v>0</v>
      </c>
      <c r="CG484" s="26">
        <f>CG485</f>
        <v>0</v>
      </c>
      <c r="CH484" s="26">
        <f>CH485</f>
        <v>0</v>
      </c>
      <c r="CI484" s="26">
        <f>CI485</f>
        <v>0</v>
      </c>
      <c r="CJ484" s="26">
        <f t="shared" si="1625"/>
        <v>364.06800000000004</v>
      </c>
      <c r="CK484" s="26">
        <f t="shared" si="1626"/>
        <v>0</v>
      </c>
      <c r="CL484" s="26">
        <f t="shared" si="1627"/>
        <v>0</v>
      </c>
      <c r="CM484" s="26">
        <f>CM485</f>
        <v>0</v>
      </c>
      <c r="CN484" s="26">
        <f>CN485</f>
        <v>0</v>
      </c>
      <c r="CO484" s="26">
        <f>CO485</f>
        <v>0</v>
      </c>
      <c r="CP484" s="26">
        <f t="shared" si="1628"/>
        <v>364.06800000000004</v>
      </c>
      <c r="CQ484" s="26">
        <f t="shared" si="1629"/>
        <v>0</v>
      </c>
      <c r="CR484" s="26">
        <f t="shared" si="1630"/>
        <v>0</v>
      </c>
      <c r="CS484" s="26">
        <f>CS485</f>
        <v>0</v>
      </c>
      <c r="CT484" s="19"/>
      <c r="CU484" s="35"/>
      <c r="DA484" s="1" t="s">
        <v>29</v>
      </c>
    </row>
    <row r="485" spans="1:105" ht="46.8" hidden="1" x14ac:dyDescent="0.3">
      <c r="A485" s="36" t="s">
        <v>319</v>
      </c>
      <c r="B485" s="17">
        <v>600</v>
      </c>
      <c r="C485" s="16"/>
      <c r="D485" s="16"/>
      <c r="E485" s="34" t="s">
        <v>43</v>
      </c>
      <c r="F485" s="26">
        <f t="shared" ref="F485:K485" si="1846">F486+F488</f>
        <v>329.6</v>
      </c>
      <c r="G485" s="26">
        <f t="shared" si="1846"/>
        <v>0</v>
      </c>
      <c r="H485" s="26">
        <f t="shared" si="1846"/>
        <v>0</v>
      </c>
      <c r="I485" s="26">
        <f t="shared" si="1846"/>
        <v>0</v>
      </c>
      <c r="J485" s="26">
        <f t="shared" si="1846"/>
        <v>0</v>
      </c>
      <c r="K485" s="26">
        <f t="shared" si="1846"/>
        <v>0</v>
      </c>
      <c r="L485" s="26">
        <f t="shared" si="1749"/>
        <v>329.6</v>
      </c>
      <c r="M485" s="26">
        <f t="shared" si="1750"/>
        <v>0</v>
      </c>
      <c r="N485" s="26">
        <f t="shared" si="1751"/>
        <v>0</v>
      </c>
      <c r="O485" s="26">
        <f>O486+O488</f>
        <v>0</v>
      </c>
      <c r="P485" s="26">
        <f>P486+P488</f>
        <v>0</v>
      </c>
      <c r="Q485" s="26">
        <f>Q486+Q488</f>
        <v>0</v>
      </c>
      <c r="R485" s="26">
        <f t="shared" si="1752"/>
        <v>329.6</v>
      </c>
      <c r="S485" s="26">
        <f t="shared" si="1753"/>
        <v>0</v>
      </c>
      <c r="T485" s="26">
        <f t="shared" si="1754"/>
        <v>0</v>
      </c>
      <c r="U485" s="26">
        <f>U486+U488</f>
        <v>0</v>
      </c>
      <c r="V485" s="26">
        <f>V486+V488</f>
        <v>0</v>
      </c>
      <c r="W485" s="26">
        <f>W486+W488</f>
        <v>0</v>
      </c>
      <c r="X485" s="26">
        <f t="shared" si="1755"/>
        <v>329.6</v>
      </c>
      <c r="Y485" s="26">
        <f t="shared" si="1756"/>
        <v>0</v>
      </c>
      <c r="Z485" s="26">
        <f t="shared" si="1757"/>
        <v>0</v>
      </c>
      <c r="AA485" s="26">
        <f>AA486+AA488</f>
        <v>0</v>
      </c>
      <c r="AB485" s="26">
        <f>AB486+AB488</f>
        <v>0</v>
      </c>
      <c r="AC485" s="26">
        <f>AC486+AC488</f>
        <v>0</v>
      </c>
      <c r="AD485" s="26">
        <f t="shared" si="1758"/>
        <v>329.6</v>
      </c>
      <c r="AE485" s="26">
        <f t="shared" si="1759"/>
        <v>0</v>
      </c>
      <c r="AF485" s="26">
        <f t="shared" si="1760"/>
        <v>0</v>
      </c>
      <c r="AG485" s="26">
        <f>AG486+AG488</f>
        <v>0</v>
      </c>
      <c r="AH485" s="26">
        <f>AH486+AH488</f>
        <v>0</v>
      </c>
      <c r="AI485" s="26">
        <f>AI486+AI488</f>
        <v>0</v>
      </c>
      <c r="AJ485" s="26">
        <f t="shared" si="1761"/>
        <v>329.6</v>
      </c>
      <c r="AK485" s="26">
        <f t="shared" si="1762"/>
        <v>0</v>
      </c>
      <c r="AL485" s="26">
        <f t="shared" si="1763"/>
        <v>0</v>
      </c>
      <c r="AM485" s="26">
        <f>AM486+AM488</f>
        <v>0</v>
      </c>
      <c r="AN485" s="26">
        <f>AN486+AN488</f>
        <v>0</v>
      </c>
      <c r="AO485" s="26">
        <f>AO486+AO488</f>
        <v>0</v>
      </c>
      <c r="AP485" s="26">
        <f t="shared" si="1764"/>
        <v>329.6</v>
      </c>
      <c r="AQ485" s="26">
        <f t="shared" si="1765"/>
        <v>0</v>
      </c>
      <c r="AR485" s="26">
        <f t="shared" si="1766"/>
        <v>0</v>
      </c>
      <c r="AS485" s="26">
        <f>AS486+AS488</f>
        <v>0</v>
      </c>
      <c r="AT485" s="26">
        <f>AT486+AT488</f>
        <v>0</v>
      </c>
      <c r="AU485" s="26">
        <f>AU486+AU488</f>
        <v>0</v>
      </c>
      <c r="AV485" s="26">
        <f t="shared" si="1767"/>
        <v>329.6</v>
      </c>
      <c r="AW485" s="26">
        <f t="shared" si="1768"/>
        <v>0</v>
      </c>
      <c r="AX485" s="26">
        <f t="shared" si="1769"/>
        <v>0</v>
      </c>
      <c r="AY485" s="26">
        <f>AY486+AY488</f>
        <v>0</v>
      </c>
      <c r="AZ485" s="26">
        <f>AZ486+AZ488</f>
        <v>0</v>
      </c>
      <c r="BA485" s="26">
        <f>BA486+BA488</f>
        <v>0</v>
      </c>
      <c r="BB485" s="26">
        <f t="shared" si="1770"/>
        <v>329.6</v>
      </c>
      <c r="BC485" s="26">
        <f t="shared" si="1771"/>
        <v>0</v>
      </c>
      <c r="BD485" s="26">
        <f t="shared" si="1772"/>
        <v>0</v>
      </c>
      <c r="BE485" s="26">
        <f>BE486+BE488</f>
        <v>0</v>
      </c>
      <c r="BF485" s="26">
        <f>BF486+BF488</f>
        <v>0</v>
      </c>
      <c r="BG485" s="26">
        <f>BG486+BG488</f>
        <v>0</v>
      </c>
      <c r="BH485" s="26">
        <f t="shared" si="1773"/>
        <v>329.6</v>
      </c>
      <c r="BI485" s="26">
        <f t="shared" si="1774"/>
        <v>0</v>
      </c>
      <c r="BJ485" s="26">
        <f t="shared" si="1775"/>
        <v>0</v>
      </c>
      <c r="BK485" s="26">
        <f>BK486+BK488</f>
        <v>0</v>
      </c>
      <c r="BL485" s="26">
        <f>BL486+BL488</f>
        <v>0</v>
      </c>
      <c r="BM485" s="26">
        <f>BM486+BM488</f>
        <v>0</v>
      </c>
      <c r="BN485" s="26">
        <f t="shared" si="1776"/>
        <v>329.6</v>
      </c>
      <c r="BO485" s="26">
        <f t="shared" si="1777"/>
        <v>0</v>
      </c>
      <c r="BP485" s="26">
        <f t="shared" si="1778"/>
        <v>0</v>
      </c>
      <c r="BQ485" s="26">
        <f>BQ486+BQ488</f>
        <v>0</v>
      </c>
      <c r="BR485" s="26">
        <f>BR486+BR488</f>
        <v>0</v>
      </c>
      <c r="BS485" s="26">
        <f t="shared" si="1779"/>
        <v>329.6</v>
      </c>
      <c r="BT485" s="26">
        <f t="shared" si="1780"/>
        <v>0</v>
      </c>
      <c r="BU485" s="26">
        <f t="shared" si="1781"/>
        <v>0</v>
      </c>
      <c r="BV485" s="26">
        <f>BV486+BV488</f>
        <v>0</v>
      </c>
      <c r="BW485" s="26">
        <f>BW486+BW488</f>
        <v>0</v>
      </c>
      <c r="BX485" s="26">
        <f t="shared" si="1782"/>
        <v>329.6</v>
      </c>
      <c r="BY485" s="26">
        <f t="shared" si="1783"/>
        <v>0</v>
      </c>
      <c r="BZ485" s="26">
        <f t="shared" si="1784"/>
        <v>0</v>
      </c>
      <c r="CA485" s="26">
        <f>CA486+CA488</f>
        <v>34.468000000000004</v>
      </c>
      <c r="CB485" s="26">
        <f>CB486+CB488</f>
        <v>0</v>
      </c>
      <c r="CC485" s="26">
        <f>CC486+CC488</f>
        <v>0</v>
      </c>
      <c r="CD485" s="26">
        <f t="shared" si="1622"/>
        <v>364.06800000000004</v>
      </c>
      <c r="CE485" s="26">
        <f t="shared" si="1623"/>
        <v>0</v>
      </c>
      <c r="CF485" s="26">
        <f t="shared" si="1624"/>
        <v>0</v>
      </c>
      <c r="CG485" s="26">
        <f>CG486+CG488</f>
        <v>0</v>
      </c>
      <c r="CH485" s="26">
        <f>CH486+CH488</f>
        <v>0</v>
      </c>
      <c r="CI485" s="26">
        <f>CI486+CI488</f>
        <v>0</v>
      </c>
      <c r="CJ485" s="26">
        <f t="shared" si="1625"/>
        <v>364.06800000000004</v>
      </c>
      <c r="CK485" s="26">
        <f t="shared" si="1626"/>
        <v>0</v>
      </c>
      <c r="CL485" s="26">
        <f t="shared" si="1627"/>
        <v>0</v>
      </c>
      <c r="CM485" s="26">
        <f>CM486+CM488</f>
        <v>0</v>
      </c>
      <c r="CN485" s="26">
        <f>CN486+CN488</f>
        <v>0</v>
      </c>
      <c r="CO485" s="26">
        <f>CO486+CO488</f>
        <v>0</v>
      </c>
      <c r="CP485" s="26">
        <f t="shared" si="1628"/>
        <v>364.06800000000004</v>
      </c>
      <c r="CQ485" s="26">
        <f t="shared" si="1629"/>
        <v>0</v>
      </c>
      <c r="CR485" s="26">
        <f t="shared" si="1630"/>
        <v>0</v>
      </c>
      <c r="CS485" s="26">
        <f>CS486+CS488</f>
        <v>0</v>
      </c>
      <c r="CT485" s="19"/>
      <c r="CU485" s="35"/>
      <c r="CY485" s="1" t="s">
        <v>27</v>
      </c>
    </row>
    <row r="486" spans="1:105" hidden="1" x14ac:dyDescent="0.3">
      <c r="A486" s="36" t="s">
        <v>319</v>
      </c>
      <c r="B486" s="17">
        <v>610</v>
      </c>
      <c r="C486" s="16"/>
      <c r="D486" s="16"/>
      <c r="E486" s="34" t="s">
        <v>102</v>
      </c>
      <c r="F486" s="26">
        <f t="shared" ref="F486:K486" si="1847">F487</f>
        <v>42.8</v>
      </c>
      <c r="G486" s="26">
        <f t="shared" si="1847"/>
        <v>0</v>
      </c>
      <c r="H486" s="26">
        <f t="shared" si="1847"/>
        <v>0</v>
      </c>
      <c r="I486" s="26">
        <f t="shared" si="1847"/>
        <v>0</v>
      </c>
      <c r="J486" s="26">
        <f t="shared" si="1847"/>
        <v>0</v>
      </c>
      <c r="K486" s="26">
        <f t="shared" si="1847"/>
        <v>0</v>
      </c>
      <c r="L486" s="26">
        <f t="shared" si="1749"/>
        <v>42.8</v>
      </c>
      <c r="M486" s="26">
        <f t="shared" si="1750"/>
        <v>0</v>
      </c>
      <c r="N486" s="26">
        <f t="shared" si="1751"/>
        <v>0</v>
      </c>
      <c r="O486" s="26">
        <f>O487</f>
        <v>0</v>
      </c>
      <c r="P486" s="26">
        <f>P487</f>
        <v>0</v>
      </c>
      <c r="Q486" s="26">
        <f>Q487</f>
        <v>0</v>
      </c>
      <c r="R486" s="26">
        <f t="shared" si="1752"/>
        <v>42.8</v>
      </c>
      <c r="S486" s="26">
        <f t="shared" si="1753"/>
        <v>0</v>
      </c>
      <c r="T486" s="26">
        <f t="shared" si="1754"/>
        <v>0</v>
      </c>
      <c r="U486" s="26">
        <f>U487</f>
        <v>0</v>
      </c>
      <c r="V486" s="26">
        <f>V487</f>
        <v>0</v>
      </c>
      <c r="W486" s="26">
        <f>W487</f>
        <v>0</v>
      </c>
      <c r="X486" s="26">
        <f t="shared" si="1755"/>
        <v>42.8</v>
      </c>
      <c r="Y486" s="26">
        <f t="shared" si="1756"/>
        <v>0</v>
      </c>
      <c r="Z486" s="26">
        <f t="shared" si="1757"/>
        <v>0</v>
      </c>
      <c r="AA486" s="26">
        <f>AA487</f>
        <v>0</v>
      </c>
      <c r="AB486" s="26">
        <f>AB487</f>
        <v>0</v>
      </c>
      <c r="AC486" s="26">
        <f>AC487</f>
        <v>0</v>
      </c>
      <c r="AD486" s="26">
        <f t="shared" si="1758"/>
        <v>42.8</v>
      </c>
      <c r="AE486" s="26">
        <f t="shared" si="1759"/>
        <v>0</v>
      </c>
      <c r="AF486" s="26">
        <f t="shared" si="1760"/>
        <v>0</v>
      </c>
      <c r="AG486" s="26">
        <f>AG487</f>
        <v>0</v>
      </c>
      <c r="AH486" s="26">
        <f>AH487</f>
        <v>0</v>
      </c>
      <c r="AI486" s="26">
        <f>AI487</f>
        <v>0</v>
      </c>
      <c r="AJ486" s="26">
        <f t="shared" si="1761"/>
        <v>42.8</v>
      </c>
      <c r="AK486" s="26">
        <f t="shared" si="1762"/>
        <v>0</v>
      </c>
      <c r="AL486" s="26">
        <f t="shared" si="1763"/>
        <v>0</v>
      </c>
      <c r="AM486" s="26">
        <f>AM487</f>
        <v>0</v>
      </c>
      <c r="AN486" s="26">
        <f>AN487</f>
        <v>0</v>
      </c>
      <c r="AO486" s="26">
        <f>AO487</f>
        <v>0</v>
      </c>
      <c r="AP486" s="26">
        <f t="shared" si="1764"/>
        <v>42.8</v>
      </c>
      <c r="AQ486" s="26">
        <f t="shared" si="1765"/>
        <v>0</v>
      </c>
      <c r="AR486" s="26">
        <f t="shared" si="1766"/>
        <v>0</v>
      </c>
      <c r="AS486" s="26">
        <f>AS487</f>
        <v>0</v>
      </c>
      <c r="AT486" s="26">
        <f>AT487</f>
        <v>0</v>
      </c>
      <c r="AU486" s="26">
        <f>AU487</f>
        <v>0</v>
      </c>
      <c r="AV486" s="26">
        <f t="shared" si="1767"/>
        <v>42.8</v>
      </c>
      <c r="AW486" s="26">
        <f t="shared" si="1768"/>
        <v>0</v>
      </c>
      <c r="AX486" s="26">
        <f t="shared" si="1769"/>
        <v>0</v>
      </c>
      <c r="AY486" s="26">
        <f>AY487</f>
        <v>0</v>
      </c>
      <c r="AZ486" s="26">
        <f>AZ487</f>
        <v>0</v>
      </c>
      <c r="BA486" s="26">
        <f>BA487</f>
        <v>0</v>
      </c>
      <c r="BB486" s="26">
        <f t="shared" si="1770"/>
        <v>42.8</v>
      </c>
      <c r="BC486" s="26">
        <f t="shared" si="1771"/>
        <v>0</v>
      </c>
      <c r="BD486" s="26">
        <f t="shared" si="1772"/>
        <v>0</v>
      </c>
      <c r="BE486" s="26">
        <f>BE487</f>
        <v>0</v>
      </c>
      <c r="BF486" s="26">
        <f>BF487</f>
        <v>0</v>
      </c>
      <c r="BG486" s="26">
        <f>BG487</f>
        <v>0</v>
      </c>
      <c r="BH486" s="26">
        <f t="shared" si="1773"/>
        <v>42.8</v>
      </c>
      <c r="BI486" s="26">
        <f t="shared" si="1774"/>
        <v>0</v>
      </c>
      <c r="BJ486" s="26">
        <f t="shared" si="1775"/>
        <v>0</v>
      </c>
      <c r="BK486" s="26">
        <f>BK487</f>
        <v>0</v>
      </c>
      <c r="BL486" s="26">
        <f>BL487</f>
        <v>0</v>
      </c>
      <c r="BM486" s="26">
        <f>BM487</f>
        <v>0</v>
      </c>
      <c r="BN486" s="26">
        <f t="shared" si="1776"/>
        <v>42.8</v>
      </c>
      <c r="BO486" s="26">
        <f t="shared" si="1777"/>
        <v>0</v>
      </c>
      <c r="BP486" s="26">
        <f t="shared" si="1778"/>
        <v>0</v>
      </c>
      <c r="BQ486" s="26">
        <f>BQ487</f>
        <v>0</v>
      </c>
      <c r="BR486" s="26">
        <f>BR487</f>
        <v>0</v>
      </c>
      <c r="BS486" s="26">
        <f t="shared" si="1779"/>
        <v>42.8</v>
      </c>
      <c r="BT486" s="26">
        <f t="shared" si="1780"/>
        <v>0</v>
      </c>
      <c r="BU486" s="26">
        <f t="shared" si="1781"/>
        <v>0</v>
      </c>
      <c r="BV486" s="26">
        <f>BV487</f>
        <v>0</v>
      </c>
      <c r="BW486" s="26">
        <f>BW487</f>
        <v>0</v>
      </c>
      <c r="BX486" s="26">
        <f t="shared" si="1782"/>
        <v>42.8</v>
      </c>
      <c r="BY486" s="26">
        <f t="shared" si="1783"/>
        <v>0</v>
      </c>
      <c r="BZ486" s="26">
        <f t="shared" si="1784"/>
        <v>0</v>
      </c>
      <c r="CA486" s="26">
        <f>CA487</f>
        <v>0</v>
      </c>
      <c r="CB486" s="26">
        <f>CB487</f>
        <v>0</v>
      </c>
      <c r="CC486" s="26">
        <f>CC487</f>
        <v>0</v>
      </c>
      <c r="CD486" s="26">
        <f t="shared" si="1622"/>
        <v>42.8</v>
      </c>
      <c r="CE486" s="26">
        <f t="shared" si="1623"/>
        <v>0</v>
      </c>
      <c r="CF486" s="26">
        <f t="shared" si="1624"/>
        <v>0</v>
      </c>
      <c r="CG486" s="26">
        <f>CG487</f>
        <v>0</v>
      </c>
      <c r="CH486" s="26">
        <f>CH487</f>
        <v>0</v>
      </c>
      <c r="CI486" s="26">
        <f>CI487</f>
        <v>0</v>
      </c>
      <c r="CJ486" s="26">
        <f t="shared" si="1625"/>
        <v>42.8</v>
      </c>
      <c r="CK486" s="26">
        <f t="shared" si="1626"/>
        <v>0</v>
      </c>
      <c r="CL486" s="26">
        <f t="shared" si="1627"/>
        <v>0</v>
      </c>
      <c r="CM486" s="26">
        <f>CM487</f>
        <v>0</v>
      </c>
      <c r="CN486" s="26">
        <f>CN487</f>
        <v>0</v>
      </c>
      <c r="CO486" s="26">
        <f>CO487</f>
        <v>0</v>
      </c>
      <c r="CP486" s="26">
        <f t="shared" si="1628"/>
        <v>42.8</v>
      </c>
      <c r="CQ486" s="26">
        <f t="shared" si="1629"/>
        <v>0</v>
      </c>
      <c r="CR486" s="26">
        <f t="shared" si="1630"/>
        <v>0</v>
      </c>
      <c r="CS486" s="26">
        <f>CS487</f>
        <v>0</v>
      </c>
      <c r="CT486" s="19"/>
      <c r="CU486" s="35"/>
      <c r="CZ486" s="1" t="s">
        <v>28</v>
      </c>
    </row>
    <row r="487" spans="1:105" hidden="1" x14ac:dyDescent="0.3">
      <c r="A487" s="36" t="s">
        <v>319</v>
      </c>
      <c r="B487" s="17">
        <v>610</v>
      </c>
      <c r="C487" s="16" t="s">
        <v>276</v>
      </c>
      <c r="D487" s="16" t="s">
        <v>40</v>
      </c>
      <c r="E487" s="34" t="s">
        <v>289</v>
      </c>
      <c r="F487" s="26">
        <v>42.8</v>
      </c>
      <c r="G487" s="26"/>
      <c r="H487" s="26"/>
      <c r="I487" s="26"/>
      <c r="J487" s="26"/>
      <c r="K487" s="26"/>
      <c r="L487" s="26">
        <f t="shared" si="1749"/>
        <v>42.8</v>
      </c>
      <c r="M487" s="26">
        <f t="shared" si="1750"/>
        <v>0</v>
      </c>
      <c r="N487" s="26">
        <f t="shared" si="1751"/>
        <v>0</v>
      </c>
      <c r="O487" s="26"/>
      <c r="P487" s="26"/>
      <c r="Q487" s="26"/>
      <c r="R487" s="26">
        <f t="shared" si="1752"/>
        <v>42.8</v>
      </c>
      <c r="S487" s="26">
        <f t="shared" si="1753"/>
        <v>0</v>
      </c>
      <c r="T487" s="26">
        <f t="shared" si="1754"/>
        <v>0</v>
      </c>
      <c r="U487" s="26"/>
      <c r="V487" s="26"/>
      <c r="W487" s="26"/>
      <c r="X487" s="26">
        <f t="shared" si="1755"/>
        <v>42.8</v>
      </c>
      <c r="Y487" s="26">
        <f t="shared" si="1756"/>
        <v>0</v>
      </c>
      <c r="Z487" s="26">
        <f t="shared" si="1757"/>
        <v>0</v>
      </c>
      <c r="AA487" s="26"/>
      <c r="AB487" s="26"/>
      <c r="AC487" s="26"/>
      <c r="AD487" s="26">
        <f t="shared" si="1758"/>
        <v>42.8</v>
      </c>
      <c r="AE487" s="26">
        <f t="shared" si="1759"/>
        <v>0</v>
      </c>
      <c r="AF487" s="26">
        <f t="shared" si="1760"/>
        <v>0</v>
      </c>
      <c r="AG487" s="26"/>
      <c r="AH487" s="26"/>
      <c r="AI487" s="26"/>
      <c r="AJ487" s="26">
        <f t="shared" si="1761"/>
        <v>42.8</v>
      </c>
      <c r="AK487" s="26">
        <f t="shared" si="1762"/>
        <v>0</v>
      </c>
      <c r="AL487" s="26">
        <f t="shared" si="1763"/>
        <v>0</v>
      </c>
      <c r="AM487" s="26"/>
      <c r="AN487" s="26"/>
      <c r="AO487" s="26"/>
      <c r="AP487" s="26">
        <f t="shared" si="1764"/>
        <v>42.8</v>
      </c>
      <c r="AQ487" s="26">
        <f t="shared" si="1765"/>
        <v>0</v>
      </c>
      <c r="AR487" s="26">
        <f t="shared" si="1766"/>
        <v>0</v>
      </c>
      <c r="AS487" s="26"/>
      <c r="AT487" s="26"/>
      <c r="AU487" s="26"/>
      <c r="AV487" s="26">
        <f t="shared" si="1767"/>
        <v>42.8</v>
      </c>
      <c r="AW487" s="26">
        <f t="shared" si="1768"/>
        <v>0</v>
      </c>
      <c r="AX487" s="26">
        <f t="shared" si="1769"/>
        <v>0</v>
      </c>
      <c r="AY487" s="26"/>
      <c r="AZ487" s="26"/>
      <c r="BA487" s="26"/>
      <c r="BB487" s="26">
        <f t="shared" si="1770"/>
        <v>42.8</v>
      </c>
      <c r="BC487" s="26">
        <f t="shared" si="1771"/>
        <v>0</v>
      </c>
      <c r="BD487" s="26">
        <f t="shared" si="1772"/>
        <v>0</v>
      </c>
      <c r="BE487" s="26"/>
      <c r="BF487" s="26"/>
      <c r="BG487" s="26"/>
      <c r="BH487" s="26">
        <f t="shared" si="1773"/>
        <v>42.8</v>
      </c>
      <c r="BI487" s="26">
        <f t="shared" si="1774"/>
        <v>0</v>
      </c>
      <c r="BJ487" s="26">
        <f t="shared" si="1775"/>
        <v>0</v>
      </c>
      <c r="BK487" s="26"/>
      <c r="BL487" s="26"/>
      <c r="BM487" s="26"/>
      <c r="BN487" s="26">
        <f t="shared" si="1776"/>
        <v>42.8</v>
      </c>
      <c r="BO487" s="26">
        <f t="shared" si="1777"/>
        <v>0</v>
      </c>
      <c r="BP487" s="26">
        <f t="shared" si="1778"/>
        <v>0</v>
      </c>
      <c r="BQ487" s="26"/>
      <c r="BR487" s="26"/>
      <c r="BS487" s="26">
        <f t="shared" si="1779"/>
        <v>42.8</v>
      </c>
      <c r="BT487" s="26">
        <f t="shared" si="1780"/>
        <v>0</v>
      </c>
      <c r="BU487" s="26">
        <f t="shared" si="1781"/>
        <v>0</v>
      </c>
      <c r="BV487" s="26"/>
      <c r="BW487" s="26"/>
      <c r="BX487" s="26">
        <f t="shared" si="1782"/>
        <v>42.8</v>
      </c>
      <c r="BY487" s="26">
        <f t="shared" si="1783"/>
        <v>0</v>
      </c>
      <c r="BZ487" s="26">
        <f t="shared" si="1784"/>
        <v>0</v>
      </c>
      <c r="CA487" s="26"/>
      <c r="CB487" s="26"/>
      <c r="CC487" s="26"/>
      <c r="CD487" s="26">
        <f t="shared" si="1622"/>
        <v>42.8</v>
      </c>
      <c r="CE487" s="26">
        <f t="shared" si="1623"/>
        <v>0</v>
      </c>
      <c r="CF487" s="26">
        <f t="shared" si="1624"/>
        <v>0</v>
      </c>
      <c r="CG487" s="26"/>
      <c r="CH487" s="26"/>
      <c r="CI487" s="26"/>
      <c r="CJ487" s="26">
        <f t="shared" si="1625"/>
        <v>42.8</v>
      </c>
      <c r="CK487" s="26">
        <f t="shared" si="1626"/>
        <v>0</v>
      </c>
      <c r="CL487" s="26">
        <f t="shared" si="1627"/>
        <v>0</v>
      </c>
      <c r="CM487" s="26"/>
      <c r="CN487" s="26"/>
      <c r="CO487" s="26"/>
      <c r="CP487" s="26">
        <f t="shared" si="1628"/>
        <v>42.8</v>
      </c>
      <c r="CQ487" s="26">
        <f t="shared" si="1629"/>
        <v>0</v>
      </c>
      <c r="CR487" s="26">
        <f t="shared" si="1630"/>
        <v>0</v>
      </c>
      <c r="CS487" s="26"/>
      <c r="CT487" s="19"/>
      <c r="CU487" s="35"/>
    </row>
    <row r="488" spans="1:105" hidden="1" x14ac:dyDescent="0.3">
      <c r="A488" s="36" t="s">
        <v>319</v>
      </c>
      <c r="B488" s="17">
        <v>620</v>
      </c>
      <c r="C488" s="16"/>
      <c r="D488" s="16"/>
      <c r="E488" s="34" t="s">
        <v>44</v>
      </c>
      <c r="F488" s="26">
        <f t="shared" ref="F488:K488" si="1848">F489</f>
        <v>286.8</v>
      </c>
      <c r="G488" s="26">
        <f t="shared" si="1848"/>
        <v>0</v>
      </c>
      <c r="H488" s="26">
        <f t="shared" si="1848"/>
        <v>0</v>
      </c>
      <c r="I488" s="26">
        <f t="shared" si="1848"/>
        <v>0</v>
      </c>
      <c r="J488" s="26">
        <f t="shared" si="1848"/>
        <v>0</v>
      </c>
      <c r="K488" s="26">
        <f t="shared" si="1848"/>
        <v>0</v>
      </c>
      <c r="L488" s="26">
        <f t="shared" si="1749"/>
        <v>286.8</v>
      </c>
      <c r="M488" s="26">
        <f t="shared" si="1750"/>
        <v>0</v>
      </c>
      <c r="N488" s="26">
        <f t="shared" si="1751"/>
        <v>0</v>
      </c>
      <c r="O488" s="26">
        <f>O489</f>
        <v>0</v>
      </c>
      <c r="P488" s="26">
        <f>P489</f>
        <v>0</v>
      </c>
      <c r="Q488" s="26">
        <f>Q489</f>
        <v>0</v>
      </c>
      <c r="R488" s="26">
        <f t="shared" si="1752"/>
        <v>286.8</v>
      </c>
      <c r="S488" s="26">
        <f t="shared" si="1753"/>
        <v>0</v>
      </c>
      <c r="T488" s="26">
        <f t="shared" si="1754"/>
        <v>0</v>
      </c>
      <c r="U488" s="26">
        <f>U489</f>
        <v>0</v>
      </c>
      <c r="V488" s="26">
        <f>V489</f>
        <v>0</v>
      </c>
      <c r="W488" s="26">
        <f>W489</f>
        <v>0</v>
      </c>
      <c r="X488" s="26">
        <f t="shared" si="1755"/>
        <v>286.8</v>
      </c>
      <c r="Y488" s="26">
        <f t="shared" si="1756"/>
        <v>0</v>
      </c>
      <c r="Z488" s="26">
        <f t="shared" si="1757"/>
        <v>0</v>
      </c>
      <c r="AA488" s="26">
        <f>AA489</f>
        <v>0</v>
      </c>
      <c r="AB488" s="26">
        <f>AB489</f>
        <v>0</v>
      </c>
      <c r="AC488" s="26">
        <f>AC489</f>
        <v>0</v>
      </c>
      <c r="AD488" s="26">
        <f t="shared" si="1758"/>
        <v>286.8</v>
      </c>
      <c r="AE488" s="26">
        <f t="shared" si="1759"/>
        <v>0</v>
      </c>
      <c r="AF488" s="26">
        <f t="shared" si="1760"/>
        <v>0</v>
      </c>
      <c r="AG488" s="26">
        <f>AG489</f>
        <v>0</v>
      </c>
      <c r="AH488" s="26">
        <f>AH489</f>
        <v>0</v>
      </c>
      <c r="AI488" s="26">
        <f>AI489</f>
        <v>0</v>
      </c>
      <c r="AJ488" s="26">
        <f t="shared" si="1761"/>
        <v>286.8</v>
      </c>
      <c r="AK488" s="26">
        <f t="shared" si="1762"/>
        <v>0</v>
      </c>
      <c r="AL488" s="26">
        <f t="shared" si="1763"/>
        <v>0</v>
      </c>
      <c r="AM488" s="26">
        <f>AM489</f>
        <v>0</v>
      </c>
      <c r="AN488" s="26">
        <f>AN489</f>
        <v>0</v>
      </c>
      <c r="AO488" s="26">
        <f>AO489</f>
        <v>0</v>
      </c>
      <c r="AP488" s="26">
        <f t="shared" si="1764"/>
        <v>286.8</v>
      </c>
      <c r="AQ488" s="26">
        <f t="shared" si="1765"/>
        <v>0</v>
      </c>
      <c r="AR488" s="26">
        <f t="shared" si="1766"/>
        <v>0</v>
      </c>
      <c r="AS488" s="26">
        <f>AS489</f>
        <v>0</v>
      </c>
      <c r="AT488" s="26">
        <f>AT489</f>
        <v>0</v>
      </c>
      <c r="AU488" s="26">
        <f>AU489</f>
        <v>0</v>
      </c>
      <c r="AV488" s="26">
        <f t="shared" si="1767"/>
        <v>286.8</v>
      </c>
      <c r="AW488" s="26">
        <f t="shared" si="1768"/>
        <v>0</v>
      </c>
      <c r="AX488" s="26">
        <f t="shared" si="1769"/>
        <v>0</v>
      </c>
      <c r="AY488" s="26">
        <f>AY489</f>
        <v>0</v>
      </c>
      <c r="AZ488" s="26">
        <f>AZ489</f>
        <v>0</v>
      </c>
      <c r="BA488" s="26">
        <f>BA489</f>
        <v>0</v>
      </c>
      <c r="BB488" s="26">
        <f t="shared" si="1770"/>
        <v>286.8</v>
      </c>
      <c r="BC488" s="26">
        <f t="shared" si="1771"/>
        <v>0</v>
      </c>
      <c r="BD488" s="26">
        <f t="shared" si="1772"/>
        <v>0</v>
      </c>
      <c r="BE488" s="26">
        <f>BE489</f>
        <v>0</v>
      </c>
      <c r="BF488" s="26">
        <f>BF489</f>
        <v>0</v>
      </c>
      <c r="BG488" s="26">
        <f>BG489</f>
        <v>0</v>
      </c>
      <c r="BH488" s="26">
        <f t="shared" si="1773"/>
        <v>286.8</v>
      </c>
      <c r="BI488" s="26">
        <f t="shared" si="1774"/>
        <v>0</v>
      </c>
      <c r="BJ488" s="26">
        <f t="shared" si="1775"/>
        <v>0</v>
      </c>
      <c r="BK488" s="26">
        <f>BK489</f>
        <v>0</v>
      </c>
      <c r="BL488" s="26">
        <f>BL489</f>
        <v>0</v>
      </c>
      <c r="BM488" s="26">
        <f>BM489</f>
        <v>0</v>
      </c>
      <c r="BN488" s="26">
        <f t="shared" si="1776"/>
        <v>286.8</v>
      </c>
      <c r="BO488" s="26">
        <f t="shared" si="1777"/>
        <v>0</v>
      </c>
      <c r="BP488" s="26">
        <f t="shared" si="1778"/>
        <v>0</v>
      </c>
      <c r="BQ488" s="26">
        <f>BQ489</f>
        <v>0</v>
      </c>
      <c r="BR488" s="26">
        <f>BR489</f>
        <v>0</v>
      </c>
      <c r="BS488" s="26">
        <f t="shared" si="1779"/>
        <v>286.8</v>
      </c>
      <c r="BT488" s="26">
        <f t="shared" si="1780"/>
        <v>0</v>
      </c>
      <c r="BU488" s="26">
        <f t="shared" si="1781"/>
        <v>0</v>
      </c>
      <c r="BV488" s="26">
        <f>BV489</f>
        <v>0</v>
      </c>
      <c r="BW488" s="26">
        <f>BW489</f>
        <v>0</v>
      </c>
      <c r="BX488" s="26">
        <f t="shared" si="1782"/>
        <v>286.8</v>
      </c>
      <c r="BY488" s="26">
        <f t="shared" si="1783"/>
        <v>0</v>
      </c>
      <c r="BZ488" s="26">
        <f t="shared" si="1784"/>
        <v>0</v>
      </c>
      <c r="CA488" s="26">
        <f>CA489</f>
        <v>34.468000000000004</v>
      </c>
      <c r="CB488" s="26">
        <f>CB489</f>
        <v>0</v>
      </c>
      <c r="CC488" s="26">
        <f>CC489</f>
        <v>0</v>
      </c>
      <c r="CD488" s="26">
        <f t="shared" ref="CD488:CD551" si="1849">BX488+CA488</f>
        <v>321.26800000000003</v>
      </c>
      <c r="CE488" s="26">
        <f t="shared" ref="CE488:CE551" si="1850">BY488+CB488</f>
        <v>0</v>
      </c>
      <c r="CF488" s="26">
        <f t="shared" ref="CF488:CF551" si="1851">BZ488+CC488</f>
        <v>0</v>
      </c>
      <c r="CG488" s="26">
        <f>CG489</f>
        <v>0</v>
      </c>
      <c r="CH488" s="26">
        <f>CH489</f>
        <v>0</v>
      </c>
      <c r="CI488" s="26">
        <f>CI489</f>
        <v>0</v>
      </c>
      <c r="CJ488" s="26">
        <f t="shared" ref="CJ488:CJ551" si="1852">CD488+CG488</f>
        <v>321.26800000000003</v>
      </c>
      <c r="CK488" s="26">
        <f t="shared" ref="CK488:CK551" si="1853">CE488+CH488</f>
        <v>0</v>
      </c>
      <c r="CL488" s="26">
        <f t="shared" ref="CL488:CL551" si="1854">CF488+CI488</f>
        <v>0</v>
      </c>
      <c r="CM488" s="26">
        <f>CM489</f>
        <v>0</v>
      </c>
      <c r="CN488" s="26">
        <f>CN489</f>
        <v>0</v>
      </c>
      <c r="CO488" s="26">
        <f>CO489</f>
        <v>0</v>
      </c>
      <c r="CP488" s="26">
        <f t="shared" ref="CP488:CP551" si="1855">CJ488+CM488</f>
        <v>321.26800000000003</v>
      </c>
      <c r="CQ488" s="26">
        <f t="shared" ref="CQ488:CQ551" si="1856">CK488+CN488</f>
        <v>0</v>
      </c>
      <c r="CR488" s="26">
        <f t="shared" ref="CR488:CR551" si="1857">CL488+CO488</f>
        <v>0</v>
      </c>
      <c r="CS488" s="26">
        <f>CS489</f>
        <v>0</v>
      </c>
      <c r="CT488" s="19"/>
      <c r="CU488" s="35"/>
      <c r="CZ488" s="1" t="s">
        <v>28</v>
      </c>
    </row>
    <row r="489" spans="1:105" hidden="1" x14ac:dyDescent="0.3">
      <c r="A489" s="36" t="s">
        <v>319</v>
      </c>
      <c r="B489" s="17">
        <v>620</v>
      </c>
      <c r="C489" s="16" t="s">
        <v>276</v>
      </c>
      <c r="D489" s="16" t="s">
        <v>40</v>
      </c>
      <c r="E489" s="34" t="s">
        <v>289</v>
      </c>
      <c r="F489" s="26">
        <v>286.8</v>
      </c>
      <c r="G489" s="26"/>
      <c r="H489" s="26"/>
      <c r="I489" s="26"/>
      <c r="J489" s="26"/>
      <c r="K489" s="26"/>
      <c r="L489" s="26">
        <f t="shared" si="1749"/>
        <v>286.8</v>
      </c>
      <c r="M489" s="26">
        <f t="shared" si="1750"/>
        <v>0</v>
      </c>
      <c r="N489" s="26">
        <f t="shared" si="1751"/>
        <v>0</v>
      </c>
      <c r="O489" s="26"/>
      <c r="P489" s="26"/>
      <c r="Q489" s="26"/>
      <c r="R489" s="26">
        <f t="shared" si="1752"/>
        <v>286.8</v>
      </c>
      <c r="S489" s="26">
        <f t="shared" si="1753"/>
        <v>0</v>
      </c>
      <c r="T489" s="26">
        <f t="shared" si="1754"/>
        <v>0</v>
      </c>
      <c r="U489" s="26"/>
      <c r="V489" s="26"/>
      <c r="W489" s="26"/>
      <c r="X489" s="26">
        <f t="shared" si="1755"/>
        <v>286.8</v>
      </c>
      <c r="Y489" s="26">
        <f t="shared" si="1756"/>
        <v>0</v>
      </c>
      <c r="Z489" s="26">
        <f t="shared" si="1757"/>
        <v>0</v>
      </c>
      <c r="AA489" s="26"/>
      <c r="AB489" s="26"/>
      <c r="AC489" s="26"/>
      <c r="AD489" s="26">
        <f t="shared" si="1758"/>
        <v>286.8</v>
      </c>
      <c r="AE489" s="26">
        <f t="shared" si="1759"/>
        <v>0</v>
      </c>
      <c r="AF489" s="26">
        <f t="shared" si="1760"/>
        <v>0</v>
      </c>
      <c r="AG489" s="26"/>
      <c r="AH489" s="26"/>
      <c r="AI489" s="26"/>
      <c r="AJ489" s="26">
        <f t="shared" si="1761"/>
        <v>286.8</v>
      </c>
      <c r="AK489" s="26">
        <f t="shared" si="1762"/>
        <v>0</v>
      </c>
      <c r="AL489" s="26">
        <f t="shared" si="1763"/>
        <v>0</v>
      </c>
      <c r="AM489" s="26"/>
      <c r="AN489" s="26"/>
      <c r="AO489" s="26"/>
      <c r="AP489" s="26">
        <f t="shared" si="1764"/>
        <v>286.8</v>
      </c>
      <c r="AQ489" s="26">
        <f t="shared" si="1765"/>
        <v>0</v>
      </c>
      <c r="AR489" s="26">
        <f t="shared" si="1766"/>
        <v>0</v>
      </c>
      <c r="AS489" s="26"/>
      <c r="AT489" s="26"/>
      <c r="AU489" s="26"/>
      <c r="AV489" s="26">
        <f t="shared" si="1767"/>
        <v>286.8</v>
      </c>
      <c r="AW489" s="26">
        <f t="shared" si="1768"/>
        <v>0</v>
      </c>
      <c r="AX489" s="26">
        <f t="shared" si="1769"/>
        <v>0</v>
      </c>
      <c r="AY489" s="26"/>
      <c r="AZ489" s="26"/>
      <c r="BA489" s="26"/>
      <c r="BB489" s="26">
        <f t="shared" si="1770"/>
        <v>286.8</v>
      </c>
      <c r="BC489" s="26">
        <f t="shared" si="1771"/>
        <v>0</v>
      </c>
      <c r="BD489" s="26">
        <f t="shared" si="1772"/>
        <v>0</v>
      </c>
      <c r="BE489" s="26"/>
      <c r="BF489" s="26"/>
      <c r="BG489" s="26"/>
      <c r="BH489" s="26">
        <f t="shared" si="1773"/>
        <v>286.8</v>
      </c>
      <c r="BI489" s="26">
        <f t="shared" si="1774"/>
        <v>0</v>
      </c>
      <c r="BJ489" s="26">
        <f t="shared" si="1775"/>
        <v>0</v>
      </c>
      <c r="BK489" s="26"/>
      <c r="BL489" s="26"/>
      <c r="BM489" s="26"/>
      <c r="BN489" s="26">
        <f t="shared" si="1776"/>
        <v>286.8</v>
      </c>
      <c r="BO489" s="26">
        <f t="shared" si="1777"/>
        <v>0</v>
      </c>
      <c r="BP489" s="26">
        <f t="shared" si="1778"/>
        <v>0</v>
      </c>
      <c r="BQ489" s="26"/>
      <c r="BR489" s="26"/>
      <c r="BS489" s="26">
        <f t="shared" si="1779"/>
        <v>286.8</v>
      </c>
      <c r="BT489" s="26">
        <f t="shared" si="1780"/>
        <v>0</v>
      </c>
      <c r="BU489" s="26">
        <f t="shared" si="1781"/>
        <v>0</v>
      </c>
      <c r="BV489" s="26"/>
      <c r="BW489" s="26"/>
      <c r="BX489" s="26">
        <f t="shared" si="1782"/>
        <v>286.8</v>
      </c>
      <c r="BY489" s="26">
        <f t="shared" si="1783"/>
        <v>0</v>
      </c>
      <c r="BZ489" s="26">
        <f t="shared" si="1784"/>
        <v>0</v>
      </c>
      <c r="CA489" s="26">
        <v>34.468000000000004</v>
      </c>
      <c r="CB489" s="26"/>
      <c r="CC489" s="26"/>
      <c r="CD489" s="26">
        <f t="shared" si="1849"/>
        <v>321.26800000000003</v>
      </c>
      <c r="CE489" s="26">
        <f t="shared" si="1850"/>
        <v>0</v>
      </c>
      <c r="CF489" s="26">
        <f t="shared" si="1851"/>
        <v>0</v>
      </c>
      <c r="CG489" s="26"/>
      <c r="CH489" s="26"/>
      <c r="CI489" s="26"/>
      <c r="CJ489" s="26">
        <f t="shared" si="1852"/>
        <v>321.26800000000003</v>
      </c>
      <c r="CK489" s="26">
        <f t="shared" si="1853"/>
        <v>0</v>
      </c>
      <c r="CL489" s="26">
        <f t="shared" si="1854"/>
        <v>0</v>
      </c>
      <c r="CM489" s="26"/>
      <c r="CN489" s="26"/>
      <c r="CO489" s="26"/>
      <c r="CP489" s="26">
        <f t="shared" si="1855"/>
        <v>321.26800000000003</v>
      </c>
      <c r="CQ489" s="26">
        <f t="shared" si="1856"/>
        <v>0</v>
      </c>
      <c r="CR489" s="26">
        <f t="shared" si="1857"/>
        <v>0</v>
      </c>
      <c r="CS489" s="26"/>
      <c r="CT489" s="19"/>
      <c r="CU489" s="35"/>
    </row>
    <row r="490" spans="1:105" ht="62.4" hidden="1" x14ac:dyDescent="0.3">
      <c r="A490" s="16" t="s">
        <v>320</v>
      </c>
      <c r="B490" s="17"/>
      <c r="C490" s="16"/>
      <c r="D490" s="16"/>
      <c r="E490" s="34" t="s">
        <v>321</v>
      </c>
      <c r="F490" s="26">
        <f t="shared" ref="F490:K490" si="1858">F491+F497</f>
        <v>96585.4</v>
      </c>
      <c r="G490" s="26">
        <f t="shared" si="1858"/>
        <v>98316.6</v>
      </c>
      <c r="H490" s="26">
        <f t="shared" si="1858"/>
        <v>98316.6</v>
      </c>
      <c r="I490" s="26">
        <f t="shared" si="1858"/>
        <v>0</v>
      </c>
      <c r="J490" s="26">
        <f t="shared" si="1858"/>
        <v>0</v>
      </c>
      <c r="K490" s="26">
        <f t="shared" si="1858"/>
        <v>0</v>
      </c>
      <c r="L490" s="26">
        <f t="shared" si="1749"/>
        <v>96585.4</v>
      </c>
      <c r="M490" s="26">
        <f t="shared" si="1750"/>
        <v>98316.6</v>
      </c>
      <c r="N490" s="26">
        <f t="shared" si="1751"/>
        <v>98316.6</v>
      </c>
      <c r="O490" s="26">
        <f>O491+O497</f>
        <v>0</v>
      </c>
      <c r="P490" s="26">
        <f>P491+P497</f>
        <v>0</v>
      </c>
      <c r="Q490" s="26">
        <f>Q491+Q497</f>
        <v>0</v>
      </c>
      <c r="R490" s="26">
        <f t="shared" si="1752"/>
        <v>96585.4</v>
      </c>
      <c r="S490" s="26">
        <f t="shared" si="1753"/>
        <v>98316.6</v>
      </c>
      <c r="T490" s="26">
        <f t="shared" si="1754"/>
        <v>98316.6</v>
      </c>
      <c r="U490" s="26">
        <f>U491+U497</f>
        <v>0</v>
      </c>
      <c r="V490" s="26">
        <f>V491+V497</f>
        <v>0</v>
      </c>
      <c r="W490" s="26">
        <f>W491+W497</f>
        <v>0</v>
      </c>
      <c r="X490" s="26">
        <f t="shared" si="1755"/>
        <v>96585.4</v>
      </c>
      <c r="Y490" s="26">
        <f t="shared" si="1756"/>
        <v>98316.6</v>
      </c>
      <c r="Z490" s="26">
        <f t="shared" si="1757"/>
        <v>98316.6</v>
      </c>
      <c r="AA490" s="26">
        <f>AA491+AA497</f>
        <v>0</v>
      </c>
      <c r="AB490" s="26">
        <f>AB491+AB497</f>
        <v>0</v>
      </c>
      <c r="AC490" s="26">
        <f>AC491+AC497</f>
        <v>0</v>
      </c>
      <c r="AD490" s="26">
        <f t="shared" si="1758"/>
        <v>96585.4</v>
      </c>
      <c r="AE490" s="26">
        <f t="shared" si="1759"/>
        <v>98316.6</v>
      </c>
      <c r="AF490" s="26">
        <f t="shared" si="1760"/>
        <v>98316.6</v>
      </c>
      <c r="AG490" s="26">
        <f>AG491+AG497</f>
        <v>0</v>
      </c>
      <c r="AH490" s="26">
        <f>AH491+AH497</f>
        <v>0</v>
      </c>
      <c r="AI490" s="26">
        <f>AI491+AI497</f>
        <v>0</v>
      </c>
      <c r="AJ490" s="26">
        <f t="shared" si="1761"/>
        <v>96585.4</v>
      </c>
      <c r="AK490" s="26">
        <f t="shared" si="1762"/>
        <v>98316.6</v>
      </c>
      <c r="AL490" s="26">
        <f t="shared" si="1763"/>
        <v>98316.6</v>
      </c>
      <c r="AM490" s="26">
        <f>AM491+AM497</f>
        <v>0</v>
      </c>
      <c r="AN490" s="26">
        <f>AN491+AN497</f>
        <v>0</v>
      </c>
      <c r="AO490" s="26">
        <f>AO491+AO497</f>
        <v>0</v>
      </c>
      <c r="AP490" s="26">
        <f t="shared" si="1764"/>
        <v>96585.4</v>
      </c>
      <c r="AQ490" s="26">
        <f t="shared" si="1765"/>
        <v>98316.6</v>
      </c>
      <c r="AR490" s="26">
        <f t="shared" si="1766"/>
        <v>98316.6</v>
      </c>
      <c r="AS490" s="26">
        <f>AS491+AS497</f>
        <v>0</v>
      </c>
      <c r="AT490" s="26">
        <f>AT491+AT497</f>
        <v>0</v>
      </c>
      <c r="AU490" s="26">
        <f>AU491+AU497</f>
        <v>0</v>
      </c>
      <c r="AV490" s="26">
        <f t="shared" si="1767"/>
        <v>96585.4</v>
      </c>
      <c r="AW490" s="26">
        <f t="shared" si="1768"/>
        <v>98316.6</v>
      </c>
      <c r="AX490" s="26">
        <f t="shared" si="1769"/>
        <v>98316.6</v>
      </c>
      <c r="AY490" s="26">
        <f>AY491+AY497</f>
        <v>0</v>
      </c>
      <c r="AZ490" s="26">
        <f>AZ491+AZ497</f>
        <v>0</v>
      </c>
      <c r="BA490" s="26">
        <f>BA491+BA497</f>
        <v>0</v>
      </c>
      <c r="BB490" s="26">
        <f t="shared" si="1770"/>
        <v>96585.4</v>
      </c>
      <c r="BC490" s="26">
        <f t="shared" si="1771"/>
        <v>98316.6</v>
      </c>
      <c r="BD490" s="26">
        <f t="shared" si="1772"/>
        <v>98316.6</v>
      </c>
      <c r="BE490" s="26">
        <f>BE491+BE497</f>
        <v>0</v>
      </c>
      <c r="BF490" s="26">
        <f>BF491+BF497</f>
        <v>0</v>
      </c>
      <c r="BG490" s="26">
        <f>BG491+BG497</f>
        <v>0</v>
      </c>
      <c r="BH490" s="26">
        <f t="shared" si="1773"/>
        <v>96585.4</v>
      </c>
      <c r="BI490" s="26">
        <f t="shared" si="1774"/>
        <v>98316.6</v>
      </c>
      <c r="BJ490" s="26">
        <f t="shared" si="1775"/>
        <v>98316.6</v>
      </c>
      <c r="BK490" s="26">
        <f>BK491+BK497</f>
        <v>0</v>
      </c>
      <c r="BL490" s="26">
        <f>BL491+BL497</f>
        <v>0</v>
      </c>
      <c r="BM490" s="26">
        <f>BM491+BM497</f>
        <v>0</v>
      </c>
      <c r="BN490" s="26">
        <f t="shared" si="1776"/>
        <v>96585.4</v>
      </c>
      <c r="BO490" s="26">
        <f t="shared" si="1777"/>
        <v>98316.6</v>
      </c>
      <c r="BP490" s="26">
        <f t="shared" si="1778"/>
        <v>98316.6</v>
      </c>
      <c r="BQ490" s="26">
        <f>BQ491+BQ497</f>
        <v>0</v>
      </c>
      <c r="BR490" s="26">
        <f>BR491+BR497</f>
        <v>0</v>
      </c>
      <c r="BS490" s="26">
        <f t="shared" si="1779"/>
        <v>96585.4</v>
      </c>
      <c r="BT490" s="26">
        <f t="shared" si="1780"/>
        <v>98316.6</v>
      </c>
      <c r="BU490" s="26">
        <f t="shared" si="1781"/>
        <v>98316.6</v>
      </c>
      <c r="BV490" s="26">
        <f>BV491+BV497</f>
        <v>0</v>
      </c>
      <c r="BW490" s="26">
        <f>BW491+BW497</f>
        <v>0</v>
      </c>
      <c r="BX490" s="26">
        <f t="shared" si="1782"/>
        <v>96585.4</v>
      </c>
      <c r="BY490" s="26">
        <f t="shared" si="1783"/>
        <v>98316.6</v>
      </c>
      <c r="BZ490" s="26">
        <f t="shared" si="1784"/>
        <v>98316.6</v>
      </c>
      <c r="CA490" s="26">
        <f>CA491+CA497</f>
        <v>0</v>
      </c>
      <c r="CB490" s="26">
        <f>CB491+CB497</f>
        <v>0</v>
      </c>
      <c r="CC490" s="26">
        <f>CC491+CC497</f>
        <v>0</v>
      </c>
      <c r="CD490" s="26">
        <f t="shared" si="1849"/>
        <v>96585.4</v>
      </c>
      <c r="CE490" s="26">
        <f t="shared" si="1850"/>
        <v>98316.6</v>
      </c>
      <c r="CF490" s="26">
        <f t="shared" si="1851"/>
        <v>98316.6</v>
      </c>
      <c r="CG490" s="26">
        <f>CG491+CG497</f>
        <v>0</v>
      </c>
      <c r="CH490" s="26">
        <f>CH491+CH497</f>
        <v>0</v>
      </c>
      <c r="CI490" s="26">
        <f>CI491+CI497</f>
        <v>0</v>
      </c>
      <c r="CJ490" s="26">
        <f t="shared" si="1852"/>
        <v>96585.4</v>
      </c>
      <c r="CK490" s="26">
        <f t="shared" si="1853"/>
        <v>98316.6</v>
      </c>
      <c r="CL490" s="26">
        <f t="shared" si="1854"/>
        <v>98316.6</v>
      </c>
      <c r="CM490" s="26">
        <f>CM491+CM497</f>
        <v>0</v>
      </c>
      <c r="CN490" s="26">
        <f>CN491+CN497</f>
        <v>0</v>
      </c>
      <c r="CO490" s="26">
        <f>CO491+CO497</f>
        <v>0</v>
      </c>
      <c r="CP490" s="26">
        <f t="shared" si="1855"/>
        <v>96585.4</v>
      </c>
      <c r="CQ490" s="26">
        <f t="shared" si="1856"/>
        <v>98316.6</v>
      </c>
      <c r="CR490" s="26">
        <f t="shared" si="1857"/>
        <v>98316.6</v>
      </c>
      <c r="CS490" s="26">
        <f>CS491+CS497</f>
        <v>0</v>
      </c>
      <c r="CT490" s="19"/>
      <c r="CU490" s="35"/>
      <c r="CX490" s="1" t="s">
        <v>26</v>
      </c>
    </row>
    <row r="491" spans="1:105" ht="46.8" hidden="1" x14ac:dyDescent="0.3">
      <c r="A491" s="36" t="s">
        <v>322</v>
      </c>
      <c r="B491" s="17"/>
      <c r="C491" s="16"/>
      <c r="D491" s="16"/>
      <c r="E491" s="34" t="s">
        <v>128</v>
      </c>
      <c r="F491" s="26">
        <f t="shared" ref="F491:K491" si="1859">F492</f>
        <v>96008.4</v>
      </c>
      <c r="G491" s="26">
        <f t="shared" si="1859"/>
        <v>98316.6</v>
      </c>
      <c r="H491" s="26">
        <f t="shared" si="1859"/>
        <v>98316.6</v>
      </c>
      <c r="I491" s="26">
        <f t="shared" si="1859"/>
        <v>0</v>
      </c>
      <c r="J491" s="26">
        <f t="shared" si="1859"/>
        <v>0</v>
      </c>
      <c r="K491" s="26">
        <f t="shared" si="1859"/>
        <v>0</v>
      </c>
      <c r="L491" s="26">
        <f t="shared" si="1749"/>
        <v>96008.4</v>
      </c>
      <c r="M491" s="26">
        <f t="shared" si="1750"/>
        <v>98316.6</v>
      </c>
      <c r="N491" s="26">
        <f t="shared" si="1751"/>
        <v>98316.6</v>
      </c>
      <c r="O491" s="26">
        <f>O492</f>
        <v>0</v>
      </c>
      <c r="P491" s="26">
        <f>P492</f>
        <v>0</v>
      </c>
      <c r="Q491" s="26">
        <f>Q492</f>
        <v>0</v>
      </c>
      <c r="R491" s="26">
        <f t="shared" si="1752"/>
        <v>96008.4</v>
      </c>
      <c r="S491" s="26">
        <f t="shared" si="1753"/>
        <v>98316.6</v>
      </c>
      <c r="T491" s="26">
        <f t="shared" si="1754"/>
        <v>98316.6</v>
      </c>
      <c r="U491" s="26">
        <f>U492</f>
        <v>0</v>
      </c>
      <c r="V491" s="26">
        <f>V492</f>
        <v>0</v>
      </c>
      <c r="W491" s="26">
        <f>W492</f>
        <v>0</v>
      </c>
      <c r="X491" s="26">
        <f t="shared" si="1755"/>
        <v>96008.4</v>
      </c>
      <c r="Y491" s="26">
        <f t="shared" si="1756"/>
        <v>98316.6</v>
      </c>
      <c r="Z491" s="26">
        <f t="shared" si="1757"/>
        <v>98316.6</v>
      </c>
      <c r="AA491" s="26">
        <f>AA492</f>
        <v>0</v>
      </c>
      <c r="AB491" s="26">
        <f>AB492</f>
        <v>0</v>
      </c>
      <c r="AC491" s="26">
        <f>AC492</f>
        <v>0</v>
      </c>
      <c r="AD491" s="26">
        <f t="shared" si="1758"/>
        <v>96008.4</v>
      </c>
      <c r="AE491" s="26">
        <f t="shared" si="1759"/>
        <v>98316.6</v>
      </c>
      <c r="AF491" s="26">
        <f t="shared" si="1760"/>
        <v>98316.6</v>
      </c>
      <c r="AG491" s="26">
        <f>AG492</f>
        <v>0</v>
      </c>
      <c r="AH491" s="26">
        <f>AH492</f>
        <v>0</v>
      </c>
      <c r="AI491" s="26">
        <f>AI492</f>
        <v>0</v>
      </c>
      <c r="AJ491" s="26">
        <f t="shared" si="1761"/>
        <v>96008.4</v>
      </c>
      <c r="AK491" s="26">
        <f t="shared" si="1762"/>
        <v>98316.6</v>
      </c>
      <c r="AL491" s="26">
        <f t="shared" si="1763"/>
        <v>98316.6</v>
      </c>
      <c r="AM491" s="26">
        <f>AM492</f>
        <v>0</v>
      </c>
      <c r="AN491" s="26">
        <f>AN492</f>
        <v>0</v>
      </c>
      <c r="AO491" s="26">
        <f>AO492</f>
        <v>0</v>
      </c>
      <c r="AP491" s="26">
        <f t="shared" si="1764"/>
        <v>96008.4</v>
      </c>
      <c r="AQ491" s="26">
        <f t="shared" si="1765"/>
        <v>98316.6</v>
      </c>
      <c r="AR491" s="26">
        <f t="shared" si="1766"/>
        <v>98316.6</v>
      </c>
      <c r="AS491" s="26">
        <f>AS492</f>
        <v>0</v>
      </c>
      <c r="AT491" s="26">
        <f>AT492</f>
        <v>0</v>
      </c>
      <c r="AU491" s="26">
        <f>AU492</f>
        <v>0</v>
      </c>
      <c r="AV491" s="26">
        <f t="shared" si="1767"/>
        <v>96008.4</v>
      </c>
      <c r="AW491" s="26">
        <f t="shared" si="1768"/>
        <v>98316.6</v>
      </c>
      <c r="AX491" s="26">
        <f t="shared" si="1769"/>
        <v>98316.6</v>
      </c>
      <c r="AY491" s="26">
        <f>AY492</f>
        <v>0</v>
      </c>
      <c r="AZ491" s="26">
        <f>AZ492</f>
        <v>0</v>
      </c>
      <c r="BA491" s="26">
        <f>BA492</f>
        <v>0</v>
      </c>
      <c r="BB491" s="26">
        <f t="shared" si="1770"/>
        <v>96008.4</v>
      </c>
      <c r="BC491" s="26">
        <f t="shared" si="1771"/>
        <v>98316.6</v>
      </c>
      <c r="BD491" s="26">
        <f t="shared" si="1772"/>
        <v>98316.6</v>
      </c>
      <c r="BE491" s="26">
        <f>BE492</f>
        <v>0</v>
      </c>
      <c r="BF491" s="26">
        <f>BF492</f>
        <v>0</v>
      </c>
      <c r="BG491" s="26">
        <f>BG492</f>
        <v>0</v>
      </c>
      <c r="BH491" s="26">
        <f t="shared" si="1773"/>
        <v>96008.4</v>
      </c>
      <c r="BI491" s="26">
        <f t="shared" si="1774"/>
        <v>98316.6</v>
      </c>
      <c r="BJ491" s="26">
        <f t="shared" si="1775"/>
        <v>98316.6</v>
      </c>
      <c r="BK491" s="26">
        <f>BK492</f>
        <v>0</v>
      </c>
      <c r="BL491" s="26">
        <f>BL492</f>
        <v>0</v>
      </c>
      <c r="BM491" s="26">
        <f>BM492</f>
        <v>0</v>
      </c>
      <c r="BN491" s="26">
        <f t="shared" si="1776"/>
        <v>96008.4</v>
      </c>
      <c r="BO491" s="26">
        <f t="shared" si="1777"/>
        <v>98316.6</v>
      </c>
      <c r="BP491" s="26">
        <f t="shared" si="1778"/>
        <v>98316.6</v>
      </c>
      <c r="BQ491" s="26">
        <f>BQ492</f>
        <v>0</v>
      </c>
      <c r="BR491" s="26">
        <f>BR492</f>
        <v>0</v>
      </c>
      <c r="BS491" s="26">
        <f t="shared" si="1779"/>
        <v>96008.4</v>
      </c>
      <c r="BT491" s="26">
        <f t="shared" si="1780"/>
        <v>98316.6</v>
      </c>
      <c r="BU491" s="26">
        <f t="shared" si="1781"/>
        <v>98316.6</v>
      </c>
      <c r="BV491" s="26">
        <f>BV492</f>
        <v>0</v>
      </c>
      <c r="BW491" s="26">
        <f>BW492</f>
        <v>0</v>
      </c>
      <c r="BX491" s="26">
        <f t="shared" si="1782"/>
        <v>96008.4</v>
      </c>
      <c r="BY491" s="26">
        <f t="shared" si="1783"/>
        <v>98316.6</v>
      </c>
      <c r="BZ491" s="26">
        <f t="shared" si="1784"/>
        <v>98316.6</v>
      </c>
      <c r="CA491" s="26">
        <f>CA492</f>
        <v>0</v>
      </c>
      <c r="CB491" s="26">
        <f>CB492</f>
        <v>0</v>
      </c>
      <c r="CC491" s="26">
        <f>CC492</f>
        <v>0</v>
      </c>
      <c r="CD491" s="26">
        <f t="shared" si="1849"/>
        <v>96008.4</v>
      </c>
      <c r="CE491" s="26">
        <f t="shared" si="1850"/>
        <v>98316.6</v>
      </c>
      <c r="CF491" s="26">
        <f t="shared" si="1851"/>
        <v>98316.6</v>
      </c>
      <c r="CG491" s="26">
        <f>CG492</f>
        <v>0</v>
      </c>
      <c r="CH491" s="26">
        <f>CH492</f>
        <v>0</v>
      </c>
      <c r="CI491" s="26">
        <f>CI492</f>
        <v>0</v>
      </c>
      <c r="CJ491" s="26">
        <f t="shared" si="1852"/>
        <v>96008.4</v>
      </c>
      <c r="CK491" s="26">
        <f t="shared" si="1853"/>
        <v>98316.6</v>
      </c>
      <c r="CL491" s="26">
        <f t="shared" si="1854"/>
        <v>98316.6</v>
      </c>
      <c r="CM491" s="26">
        <f>CM492</f>
        <v>0</v>
      </c>
      <c r="CN491" s="26">
        <f>CN492</f>
        <v>0</v>
      </c>
      <c r="CO491" s="26">
        <f>CO492</f>
        <v>0</v>
      </c>
      <c r="CP491" s="26">
        <f t="shared" si="1855"/>
        <v>96008.4</v>
      </c>
      <c r="CQ491" s="26">
        <f t="shared" si="1856"/>
        <v>98316.6</v>
      </c>
      <c r="CR491" s="26">
        <f t="shared" si="1857"/>
        <v>98316.6</v>
      </c>
      <c r="CS491" s="26">
        <f>CS492</f>
        <v>0</v>
      </c>
      <c r="CT491" s="19"/>
      <c r="CU491" s="35"/>
      <c r="DA491" s="1" t="s">
        <v>29</v>
      </c>
    </row>
    <row r="492" spans="1:105" ht="46.8" hidden="1" x14ac:dyDescent="0.3">
      <c r="A492" s="36" t="s">
        <v>322</v>
      </c>
      <c r="B492" s="17">
        <v>600</v>
      </c>
      <c r="C492" s="16"/>
      <c r="D492" s="16"/>
      <c r="E492" s="34" t="s">
        <v>43</v>
      </c>
      <c r="F492" s="26">
        <f t="shared" ref="F492:K492" si="1860">F493+F495</f>
        <v>96008.4</v>
      </c>
      <c r="G492" s="26">
        <f t="shared" si="1860"/>
        <v>98316.6</v>
      </c>
      <c r="H492" s="26">
        <f t="shared" si="1860"/>
        <v>98316.6</v>
      </c>
      <c r="I492" s="26">
        <f t="shared" si="1860"/>
        <v>0</v>
      </c>
      <c r="J492" s="26">
        <f t="shared" si="1860"/>
        <v>0</v>
      </c>
      <c r="K492" s="26">
        <f t="shared" si="1860"/>
        <v>0</v>
      </c>
      <c r="L492" s="26">
        <f t="shared" si="1749"/>
        <v>96008.4</v>
      </c>
      <c r="M492" s="26">
        <f t="shared" si="1750"/>
        <v>98316.6</v>
      </c>
      <c r="N492" s="26">
        <f t="shared" si="1751"/>
        <v>98316.6</v>
      </c>
      <c r="O492" s="26">
        <f>O493+O495</f>
        <v>0</v>
      </c>
      <c r="P492" s="26">
        <f>P493+P495</f>
        <v>0</v>
      </c>
      <c r="Q492" s="26">
        <f>Q493+Q495</f>
        <v>0</v>
      </c>
      <c r="R492" s="26">
        <f t="shared" si="1752"/>
        <v>96008.4</v>
      </c>
      <c r="S492" s="26">
        <f t="shared" si="1753"/>
        <v>98316.6</v>
      </c>
      <c r="T492" s="26">
        <f t="shared" si="1754"/>
        <v>98316.6</v>
      </c>
      <c r="U492" s="26">
        <f>U493+U495</f>
        <v>0</v>
      </c>
      <c r="V492" s="26">
        <f>V493+V495</f>
        <v>0</v>
      </c>
      <c r="W492" s="26">
        <f>W493+W495</f>
        <v>0</v>
      </c>
      <c r="X492" s="26">
        <f t="shared" si="1755"/>
        <v>96008.4</v>
      </c>
      <c r="Y492" s="26">
        <f t="shared" si="1756"/>
        <v>98316.6</v>
      </c>
      <c r="Z492" s="26">
        <f t="shared" si="1757"/>
        <v>98316.6</v>
      </c>
      <c r="AA492" s="26">
        <f>AA493+AA495</f>
        <v>0</v>
      </c>
      <c r="AB492" s="26">
        <f>AB493+AB495</f>
        <v>0</v>
      </c>
      <c r="AC492" s="26">
        <f>AC493+AC495</f>
        <v>0</v>
      </c>
      <c r="AD492" s="26">
        <f t="shared" si="1758"/>
        <v>96008.4</v>
      </c>
      <c r="AE492" s="26">
        <f t="shared" si="1759"/>
        <v>98316.6</v>
      </c>
      <c r="AF492" s="26">
        <f t="shared" si="1760"/>
        <v>98316.6</v>
      </c>
      <c r="AG492" s="26">
        <f>AG493+AG495</f>
        <v>0</v>
      </c>
      <c r="AH492" s="26">
        <f>AH493+AH495</f>
        <v>0</v>
      </c>
      <c r="AI492" s="26">
        <f>AI493+AI495</f>
        <v>0</v>
      </c>
      <c r="AJ492" s="26">
        <f t="shared" si="1761"/>
        <v>96008.4</v>
      </c>
      <c r="AK492" s="26">
        <f t="shared" si="1762"/>
        <v>98316.6</v>
      </c>
      <c r="AL492" s="26">
        <f t="shared" si="1763"/>
        <v>98316.6</v>
      </c>
      <c r="AM492" s="26">
        <f>AM493+AM495</f>
        <v>0</v>
      </c>
      <c r="AN492" s="26">
        <f>AN493+AN495</f>
        <v>0</v>
      </c>
      <c r="AO492" s="26">
        <f>AO493+AO495</f>
        <v>0</v>
      </c>
      <c r="AP492" s="26">
        <f t="shared" si="1764"/>
        <v>96008.4</v>
      </c>
      <c r="AQ492" s="26">
        <f t="shared" si="1765"/>
        <v>98316.6</v>
      </c>
      <c r="AR492" s="26">
        <f t="shared" si="1766"/>
        <v>98316.6</v>
      </c>
      <c r="AS492" s="26">
        <f>AS493+AS495</f>
        <v>0</v>
      </c>
      <c r="AT492" s="26">
        <f>AT493+AT495</f>
        <v>0</v>
      </c>
      <c r="AU492" s="26">
        <f>AU493+AU495</f>
        <v>0</v>
      </c>
      <c r="AV492" s="26">
        <f t="shared" si="1767"/>
        <v>96008.4</v>
      </c>
      <c r="AW492" s="26">
        <f t="shared" si="1768"/>
        <v>98316.6</v>
      </c>
      <c r="AX492" s="26">
        <f t="shared" si="1769"/>
        <v>98316.6</v>
      </c>
      <c r="AY492" s="26">
        <f>AY493+AY495</f>
        <v>0</v>
      </c>
      <c r="AZ492" s="26">
        <f>AZ493+AZ495</f>
        <v>0</v>
      </c>
      <c r="BA492" s="26">
        <f>BA493+BA495</f>
        <v>0</v>
      </c>
      <c r="BB492" s="26">
        <f t="shared" si="1770"/>
        <v>96008.4</v>
      </c>
      <c r="BC492" s="26">
        <f t="shared" si="1771"/>
        <v>98316.6</v>
      </c>
      <c r="BD492" s="26">
        <f t="shared" si="1772"/>
        <v>98316.6</v>
      </c>
      <c r="BE492" s="26">
        <f>BE493+BE495</f>
        <v>0</v>
      </c>
      <c r="BF492" s="26">
        <f>BF493+BF495</f>
        <v>0</v>
      </c>
      <c r="BG492" s="26">
        <f>BG493+BG495</f>
        <v>0</v>
      </c>
      <c r="BH492" s="26">
        <f t="shared" si="1773"/>
        <v>96008.4</v>
      </c>
      <c r="BI492" s="26">
        <f t="shared" si="1774"/>
        <v>98316.6</v>
      </c>
      <c r="BJ492" s="26">
        <f t="shared" si="1775"/>
        <v>98316.6</v>
      </c>
      <c r="BK492" s="26">
        <f>BK493+BK495</f>
        <v>0</v>
      </c>
      <c r="BL492" s="26">
        <f>BL493+BL495</f>
        <v>0</v>
      </c>
      <c r="BM492" s="26">
        <f>BM493+BM495</f>
        <v>0</v>
      </c>
      <c r="BN492" s="26">
        <f t="shared" si="1776"/>
        <v>96008.4</v>
      </c>
      <c r="BO492" s="26">
        <f t="shared" si="1777"/>
        <v>98316.6</v>
      </c>
      <c r="BP492" s="26">
        <f t="shared" si="1778"/>
        <v>98316.6</v>
      </c>
      <c r="BQ492" s="26">
        <f>BQ493+BQ495</f>
        <v>0</v>
      </c>
      <c r="BR492" s="26">
        <f>BR493+BR495</f>
        <v>0</v>
      </c>
      <c r="BS492" s="26">
        <f t="shared" si="1779"/>
        <v>96008.4</v>
      </c>
      <c r="BT492" s="26">
        <f t="shared" si="1780"/>
        <v>98316.6</v>
      </c>
      <c r="BU492" s="26">
        <f t="shared" si="1781"/>
        <v>98316.6</v>
      </c>
      <c r="BV492" s="26">
        <f>BV493+BV495</f>
        <v>0</v>
      </c>
      <c r="BW492" s="26">
        <f>BW493+BW495</f>
        <v>0</v>
      </c>
      <c r="BX492" s="26">
        <f t="shared" si="1782"/>
        <v>96008.4</v>
      </c>
      <c r="BY492" s="26">
        <f t="shared" si="1783"/>
        <v>98316.6</v>
      </c>
      <c r="BZ492" s="26">
        <f t="shared" si="1784"/>
        <v>98316.6</v>
      </c>
      <c r="CA492" s="26">
        <f>CA493+CA495</f>
        <v>0</v>
      </c>
      <c r="CB492" s="26">
        <f>CB493+CB495</f>
        <v>0</v>
      </c>
      <c r="CC492" s="26">
        <f>CC493+CC495</f>
        <v>0</v>
      </c>
      <c r="CD492" s="26">
        <f t="shared" si="1849"/>
        <v>96008.4</v>
      </c>
      <c r="CE492" s="26">
        <f t="shared" si="1850"/>
        <v>98316.6</v>
      </c>
      <c r="CF492" s="26">
        <f t="shared" si="1851"/>
        <v>98316.6</v>
      </c>
      <c r="CG492" s="26">
        <f>CG493+CG495</f>
        <v>0</v>
      </c>
      <c r="CH492" s="26">
        <f>CH493+CH495</f>
        <v>0</v>
      </c>
      <c r="CI492" s="26">
        <f>CI493+CI495</f>
        <v>0</v>
      </c>
      <c r="CJ492" s="26">
        <f t="shared" si="1852"/>
        <v>96008.4</v>
      </c>
      <c r="CK492" s="26">
        <f t="shared" si="1853"/>
        <v>98316.6</v>
      </c>
      <c r="CL492" s="26">
        <f t="shared" si="1854"/>
        <v>98316.6</v>
      </c>
      <c r="CM492" s="26">
        <f>CM493+CM495</f>
        <v>0</v>
      </c>
      <c r="CN492" s="26">
        <f>CN493+CN495</f>
        <v>0</v>
      </c>
      <c r="CO492" s="26">
        <f>CO493+CO495</f>
        <v>0</v>
      </c>
      <c r="CP492" s="26">
        <f t="shared" si="1855"/>
        <v>96008.4</v>
      </c>
      <c r="CQ492" s="26">
        <f t="shared" si="1856"/>
        <v>98316.6</v>
      </c>
      <c r="CR492" s="26">
        <f t="shared" si="1857"/>
        <v>98316.6</v>
      </c>
      <c r="CS492" s="26">
        <f>CS493+CS495</f>
        <v>0</v>
      </c>
      <c r="CT492" s="19"/>
      <c r="CU492" s="35"/>
      <c r="CY492" s="1" t="s">
        <v>27</v>
      </c>
    </row>
    <row r="493" spans="1:105" hidden="1" x14ac:dyDescent="0.3">
      <c r="A493" s="36" t="s">
        <v>322</v>
      </c>
      <c r="B493" s="17">
        <v>610</v>
      </c>
      <c r="C493" s="16"/>
      <c r="D493" s="16"/>
      <c r="E493" s="34" t="s">
        <v>102</v>
      </c>
      <c r="F493" s="26">
        <f t="shared" ref="F493:K493" si="1861">F494</f>
        <v>0</v>
      </c>
      <c r="G493" s="26">
        <f t="shared" si="1861"/>
        <v>0</v>
      </c>
      <c r="H493" s="26">
        <f t="shared" si="1861"/>
        <v>0</v>
      </c>
      <c r="I493" s="26">
        <f t="shared" si="1861"/>
        <v>0</v>
      </c>
      <c r="J493" s="26">
        <f t="shared" si="1861"/>
        <v>0</v>
      </c>
      <c r="K493" s="26">
        <f t="shared" si="1861"/>
        <v>0</v>
      </c>
      <c r="L493" s="26">
        <f t="shared" si="1749"/>
        <v>0</v>
      </c>
      <c r="M493" s="26">
        <f t="shared" si="1750"/>
        <v>0</v>
      </c>
      <c r="N493" s="26">
        <f t="shared" si="1751"/>
        <v>0</v>
      </c>
      <c r="O493" s="26">
        <f>O494</f>
        <v>0</v>
      </c>
      <c r="P493" s="26">
        <f>P494</f>
        <v>0</v>
      </c>
      <c r="Q493" s="26">
        <f>Q494</f>
        <v>0</v>
      </c>
      <c r="R493" s="26">
        <f t="shared" si="1752"/>
        <v>0</v>
      </c>
      <c r="S493" s="26">
        <f t="shared" si="1753"/>
        <v>0</v>
      </c>
      <c r="T493" s="26">
        <f t="shared" si="1754"/>
        <v>0</v>
      </c>
      <c r="U493" s="26">
        <f>U494</f>
        <v>0</v>
      </c>
      <c r="V493" s="26">
        <f>V494</f>
        <v>0</v>
      </c>
      <c r="W493" s="26">
        <f>W494</f>
        <v>0</v>
      </c>
      <c r="X493" s="26">
        <f t="shared" si="1755"/>
        <v>0</v>
      </c>
      <c r="Y493" s="26">
        <f t="shared" si="1756"/>
        <v>0</v>
      </c>
      <c r="Z493" s="26">
        <f t="shared" si="1757"/>
        <v>0</v>
      </c>
      <c r="AA493" s="26">
        <f>AA494</f>
        <v>0</v>
      </c>
      <c r="AB493" s="26">
        <f>AB494</f>
        <v>0</v>
      </c>
      <c r="AC493" s="26">
        <f>AC494</f>
        <v>0</v>
      </c>
      <c r="AD493" s="26">
        <f t="shared" si="1758"/>
        <v>0</v>
      </c>
      <c r="AE493" s="26">
        <f t="shared" si="1759"/>
        <v>0</v>
      </c>
      <c r="AF493" s="26">
        <f t="shared" si="1760"/>
        <v>0</v>
      </c>
      <c r="AG493" s="26">
        <f>AG494</f>
        <v>0</v>
      </c>
      <c r="AH493" s="26">
        <f>AH494</f>
        <v>0</v>
      </c>
      <c r="AI493" s="26">
        <f>AI494</f>
        <v>0</v>
      </c>
      <c r="AJ493" s="26">
        <f t="shared" si="1761"/>
        <v>0</v>
      </c>
      <c r="AK493" s="26">
        <f t="shared" si="1762"/>
        <v>0</v>
      </c>
      <c r="AL493" s="26">
        <f t="shared" si="1763"/>
        <v>0</v>
      </c>
      <c r="AM493" s="26">
        <f>AM494</f>
        <v>0</v>
      </c>
      <c r="AN493" s="26">
        <f>AN494</f>
        <v>0</v>
      </c>
      <c r="AO493" s="26">
        <f>AO494</f>
        <v>0</v>
      </c>
      <c r="AP493" s="26">
        <f t="shared" si="1764"/>
        <v>0</v>
      </c>
      <c r="AQ493" s="26">
        <f t="shared" si="1765"/>
        <v>0</v>
      </c>
      <c r="AR493" s="26">
        <f t="shared" si="1766"/>
        <v>0</v>
      </c>
      <c r="AS493" s="26">
        <f>AS494</f>
        <v>0</v>
      </c>
      <c r="AT493" s="26">
        <f>AT494</f>
        <v>0</v>
      </c>
      <c r="AU493" s="26">
        <f>AU494</f>
        <v>0</v>
      </c>
      <c r="AV493" s="26">
        <f t="shared" si="1767"/>
        <v>0</v>
      </c>
      <c r="AW493" s="26">
        <f t="shared" si="1768"/>
        <v>0</v>
      </c>
      <c r="AX493" s="26">
        <f t="shared" si="1769"/>
        <v>0</v>
      </c>
      <c r="AY493" s="26">
        <f>AY494</f>
        <v>0</v>
      </c>
      <c r="AZ493" s="26">
        <f>AZ494</f>
        <v>0</v>
      </c>
      <c r="BA493" s="26">
        <f>BA494</f>
        <v>0</v>
      </c>
      <c r="BB493" s="26">
        <f t="shared" si="1770"/>
        <v>0</v>
      </c>
      <c r="BC493" s="26">
        <f t="shared" si="1771"/>
        <v>0</v>
      </c>
      <c r="BD493" s="26">
        <f t="shared" si="1772"/>
        <v>0</v>
      </c>
      <c r="BE493" s="26">
        <f>BE494</f>
        <v>0</v>
      </c>
      <c r="BF493" s="26">
        <f>BF494</f>
        <v>0</v>
      </c>
      <c r="BG493" s="26">
        <f>BG494</f>
        <v>0</v>
      </c>
      <c r="BH493" s="26">
        <f t="shared" si="1773"/>
        <v>0</v>
      </c>
      <c r="BI493" s="26">
        <f t="shared" si="1774"/>
        <v>0</v>
      </c>
      <c r="BJ493" s="26">
        <f t="shared" si="1775"/>
        <v>0</v>
      </c>
      <c r="BK493" s="26">
        <f>BK494</f>
        <v>0</v>
      </c>
      <c r="BL493" s="26">
        <f>BL494</f>
        <v>0</v>
      </c>
      <c r="BM493" s="26">
        <f>BM494</f>
        <v>0</v>
      </c>
      <c r="BN493" s="26">
        <f t="shared" si="1776"/>
        <v>0</v>
      </c>
      <c r="BO493" s="26">
        <f t="shared" si="1777"/>
        <v>0</v>
      </c>
      <c r="BP493" s="26">
        <f t="shared" si="1778"/>
        <v>0</v>
      </c>
      <c r="BQ493" s="26">
        <f>BQ494</f>
        <v>0</v>
      </c>
      <c r="BR493" s="26">
        <f>BR494</f>
        <v>0</v>
      </c>
      <c r="BS493" s="26">
        <f t="shared" si="1779"/>
        <v>0</v>
      </c>
      <c r="BT493" s="26">
        <f t="shared" si="1780"/>
        <v>0</v>
      </c>
      <c r="BU493" s="26">
        <f t="shared" si="1781"/>
        <v>0</v>
      </c>
      <c r="BV493" s="26">
        <f>BV494</f>
        <v>0</v>
      </c>
      <c r="BW493" s="26">
        <f>BW494</f>
        <v>0</v>
      </c>
      <c r="BX493" s="26">
        <f t="shared" si="1782"/>
        <v>0</v>
      </c>
      <c r="BY493" s="26">
        <f t="shared" si="1783"/>
        <v>0</v>
      </c>
      <c r="BZ493" s="26">
        <f t="shared" si="1784"/>
        <v>0</v>
      </c>
      <c r="CA493" s="26">
        <f>CA494</f>
        <v>0</v>
      </c>
      <c r="CB493" s="26">
        <f>CB494</f>
        <v>0</v>
      </c>
      <c r="CC493" s="26">
        <f>CC494</f>
        <v>0</v>
      </c>
      <c r="CD493" s="26">
        <f t="shared" si="1849"/>
        <v>0</v>
      </c>
      <c r="CE493" s="26">
        <f t="shared" si="1850"/>
        <v>0</v>
      </c>
      <c r="CF493" s="26">
        <f t="shared" si="1851"/>
        <v>0</v>
      </c>
      <c r="CG493" s="26">
        <f>CG494</f>
        <v>0</v>
      </c>
      <c r="CH493" s="26">
        <f>CH494</f>
        <v>0</v>
      </c>
      <c r="CI493" s="26">
        <f>CI494</f>
        <v>0</v>
      </c>
      <c r="CJ493" s="26">
        <f t="shared" si="1852"/>
        <v>0</v>
      </c>
      <c r="CK493" s="26">
        <f t="shared" si="1853"/>
        <v>0</v>
      </c>
      <c r="CL493" s="26">
        <f t="shared" si="1854"/>
        <v>0</v>
      </c>
      <c r="CM493" s="26">
        <f>CM494</f>
        <v>0</v>
      </c>
      <c r="CN493" s="26">
        <f>CN494</f>
        <v>0</v>
      </c>
      <c r="CO493" s="26">
        <f>CO494</f>
        <v>0</v>
      </c>
      <c r="CP493" s="26">
        <f t="shared" si="1855"/>
        <v>0</v>
      </c>
      <c r="CQ493" s="26">
        <f t="shared" si="1856"/>
        <v>0</v>
      </c>
      <c r="CR493" s="26">
        <f t="shared" si="1857"/>
        <v>0</v>
      </c>
      <c r="CS493" s="26">
        <f>CS494</f>
        <v>0</v>
      </c>
      <c r="CT493" s="19">
        <v>0</v>
      </c>
      <c r="CU493" s="35"/>
      <c r="CZ493" s="1" t="s">
        <v>28</v>
      </c>
    </row>
    <row r="494" spans="1:105" hidden="1" x14ac:dyDescent="0.3">
      <c r="A494" s="36" t="s">
        <v>322</v>
      </c>
      <c r="B494" s="17">
        <v>610</v>
      </c>
      <c r="C494" s="16" t="s">
        <v>276</v>
      </c>
      <c r="D494" s="16" t="s">
        <v>40</v>
      </c>
      <c r="E494" s="34" t="s">
        <v>289</v>
      </c>
      <c r="F494" s="26"/>
      <c r="G494" s="26"/>
      <c r="H494" s="26"/>
      <c r="I494" s="26"/>
      <c r="J494" s="26"/>
      <c r="K494" s="26"/>
      <c r="L494" s="26">
        <f t="shared" si="1749"/>
        <v>0</v>
      </c>
      <c r="M494" s="26">
        <f t="shared" si="1750"/>
        <v>0</v>
      </c>
      <c r="N494" s="26">
        <f t="shared" si="1751"/>
        <v>0</v>
      </c>
      <c r="O494" s="26"/>
      <c r="P494" s="26"/>
      <c r="Q494" s="26"/>
      <c r="R494" s="26">
        <f t="shared" si="1752"/>
        <v>0</v>
      </c>
      <c r="S494" s="26">
        <f t="shared" si="1753"/>
        <v>0</v>
      </c>
      <c r="T494" s="26">
        <f t="shared" si="1754"/>
        <v>0</v>
      </c>
      <c r="U494" s="26"/>
      <c r="V494" s="26"/>
      <c r="W494" s="26"/>
      <c r="X494" s="26">
        <f t="shared" si="1755"/>
        <v>0</v>
      </c>
      <c r="Y494" s="26">
        <f t="shared" si="1756"/>
        <v>0</v>
      </c>
      <c r="Z494" s="26">
        <f t="shared" si="1757"/>
        <v>0</v>
      </c>
      <c r="AA494" s="26"/>
      <c r="AB494" s="26"/>
      <c r="AC494" s="26"/>
      <c r="AD494" s="26">
        <f t="shared" si="1758"/>
        <v>0</v>
      </c>
      <c r="AE494" s="26">
        <f t="shared" si="1759"/>
        <v>0</v>
      </c>
      <c r="AF494" s="26">
        <f t="shared" si="1760"/>
        <v>0</v>
      </c>
      <c r="AG494" s="26"/>
      <c r="AH494" s="26"/>
      <c r="AI494" s="26"/>
      <c r="AJ494" s="26">
        <f t="shared" si="1761"/>
        <v>0</v>
      </c>
      <c r="AK494" s="26">
        <f t="shared" si="1762"/>
        <v>0</v>
      </c>
      <c r="AL494" s="26">
        <f t="shared" si="1763"/>
        <v>0</v>
      </c>
      <c r="AM494" s="26"/>
      <c r="AN494" s="26"/>
      <c r="AO494" s="26"/>
      <c r="AP494" s="26">
        <f t="shared" si="1764"/>
        <v>0</v>
      </c>
      <c r="AQ494" s="26">
        <f t="shared" si="1765"/>
        <v>0</v>
      </c>
      <c r="AR494" s="26">
        <f t="shared" si="1766"/>
        <v>0</v>
      </c>
      <c r="AS494" s="26"/>
      <c r="AT494" s="26"/>
      <c r="AU494" s="26"/>
      <c r="AV494" s="26">
        <f t="shared" si="1767"/>
        <v>0</v>
      </c>
      <c r="AW494" s="26">
        <f t="shared" si="1768"/>
        <v>0</v>
      </c>
      <c r="AX494" s="26">
        <f t="shared" si="1769"/>
        <v>0</v>
      </c>
      <c r="AY494" s="26"/>
      <c r="AZ494" s="26"/>
      <c r="BA494" s="26"/>
      <c r="BB494" s="26">
        <f t="shared" si="1770"/>
        <v>0</v>
      </c>
      <c r="BC494" s="26">
        <f t="shared" si="1771"/>
        <v>0</v>
      </c>
      <c r="BD494" s="26">
        <f t="shared" si="1772"/>
        <v>0</v>
      </c>
      <c r="BE494" s="26"/>
      <c r="BF494" s="26"/>
      <c r="BG494" s="26"/>
      <c r="BH494" s="26">
        <f t="shared" si="1773"/>
        <v>0</v>
      </c>
      <c r="BI494" s="26">
        <f t="shared" si="1774"/>
        <v>0</v>
      </c>
      <c r="BJ494" s="26">
        <f t="shared" si="1775"/>
        <v>0</v>
      </c>
      <c r="BK494" s="26"/>
      <c r="BL494" s="26"/>
      <c r="BM494" s="26"/>
      <c r="BN494" s="26">
        <f t="shared" si="1776"/>
        <v>0</v>
      </c>
      <c r="BO494" s="26">
        <f t="shared" si="1777"/>
        <v>0</v>
      </c>
      <c r="BP494" s="26">
        <f t="shared" si="1778"/>
        <v>0</v>
      </c>
      <c r="BQ494" s="26"/>
      <c r="BR494" s="26"/>
      <c r="BS494" s="26">
        <f t="shared" si="1779"/>
        <v>0</v>
      </c>
      <c r="BT494" s="26">
        <f t="shared" si="1780"/>
        <v>0</v>
      </c>
      <c r="BU494" s="26">
        <f t="shared" si="1781"/>
        <v>0</v>
      </c>
      <c r="BV494" s="26"/>
      <c r="BW494" s="26"/>
      <c r="BX494" s="26">
        <f t="shared" si="1782"/>
        <v>0</v>
      </c>
      <c r="BY494" s="26">
        <f t="shared" si="1783"/>
        <v>0</v>
      </c>
      <c r="BZ494" s="26">
        <f t="shared" si="1784"/>
        <v>0</v>
      </c>
      <c r="CA494" s="26"/>
      <c r="CB494" s="26"/>
      <c r="CC494" s="26"/>
      <c r="CD494" s="26">
        <f t="shared" si="1849"/>
        <v>0</v>
      </c>
      <c r="CE494" s="26">
        <f t="shared" si="1850"/>
        <v>0</v>
      </c>
      <c r="CF494" s="26">
        <f t="shared" si="1851"/>
        <v>0</v>
      </c>
      <c r="CG494" s="26"/>
      <c r="CH494" s="26"/>
      <c r="CI494" s="26"/>
      <c r="CJ494" s="26">
        <f t="shared" si="1852"/>
        <v>0</v>
      </c>
      <c r="CK494" s="26">
        <f t="shared" si="1853"/>
        <v>0</v>
      </c>
      <c r="CL494" s="26">
        <f t="shared" si="1854"/>
        <v>0</v>
      </c>
      <c r="CM494" s="26"/>
      <c r="CN494" s="26"/>
      <c r="CO494" s="26"/>
      <c r="CP494" s="26">
        <f t="shared" si="1855"/>
        <v>0</v>
      </c>
      <c r="CQ494" s="26">
        <f t="shared" si="1856"/>
        <v>0</v>
      </c>
      <c r="CR494" s="26">
        <f t="shared" si="1857"/>
        <v>0</v>
      </c>
      <c r="CS494" s="26"/>
      <c r="CT494" s="19">
        <v>0</v>
      </c>
      <c r="CU494" s="35"/>
    </row>
    <row r="495" spans="1:105" hidden="1" x14ac:dyDescent="0.3">
      <c r="A495" s="36" t="s">
        <v>322</v>
      </c>
      <c r="B495" s="17">
        <v>620</v>
      </c>
      <c r="C495" s="16"/>
      <c r="D495" s="16"/>
      <c r="E495" s="34" t="s">
        <v>44</v>
      </c>
      <c r="F495" s="26">
        <f t="shared" ref="F495:K495" si="1862">F496</f>
        <v>96008.4</v>
      </c>
      <c r="G495" s="26">
        <f t="shared" si="1862"/>
        <v>98316.6</v>
      </c>
      <c r="H495" s="26">
        <f t="shared" si="1862"/>
        <v>98316.6</v>
      </c>
      <c r="I495" s="26">
        <f t="shared" si="1862"/>
        <v>0</v>
      </c>
      <c r="J495" s="26">
        <f t="shared" si="1862"/>
        <v>0</v>
      </c>
      <c r="K495" s="26">
        <f t="shared" si="1862"/>
        <v>0</v>
      </c>
      <c r="L495" s="26">
        <f t="shared" si="1749"/>
        <v>96008.4</v>
      </c>
      <c r="M495" s="26">
        <f t="shared" si="1750"/>
        <v>98316.6</v>
      </c>
      <c r="N495" s="26">
        <f t="shared" si="1751"/>
        <v>98316.6</v>
      </c>
      <c r="O495" s="26">
        <f>O496</f>
        <v>0</v>
      </c>
      <c r="P495" s="26">
        <f>P496</f>
        <v>0</v>
      </c>
      <c r="Q495" s="26">
        <f>Q496</f>
        <v>0</v>
      </c>
      <c r="R495" s="26">
        <f t="shared" si="1752"/>
        <v>96008.4</v>
      </c>
      <c r="S495" s="26">
        <f t="shared" si="1753"/>
        <v>98316.6</v>
      </c>
      <c r="T495" s="26">
        <f t="shared" si="1754"/>
        <v>98316.6</v>
      </c>
      <c r="U495" s="26">
        <f>U496</f>
        <v>0</v>
      </c>
      <c r="V495" s="26">
        <f>V496</f>
        <v>0</v>
      </c>
      <c r="W495" s="26">
        <f>W496</f>
        <v>0</v>
      </c>
      <c r="X495" s="26">
        <f t="shared" si="1755"/>
        <v>96008.4</v>
      </c>
      <c r="Y495" s="26">
        <f t="shared" si="1756"/>
        <v>98316.6</v>
      </c>
      <c r="Z495" s="26">
        <f t="shared" si="1757"/>
        <v>98316.6</v>
      </c>
      <c r="AA495" s="26">
        <f>AA496</f>
        <v>0</v>
      </c>
      <c r="AB495" s="26">
        <f>AB496</f>
        <v>0</v>
      </c>
      <c r="AC495" s="26">
        <f>AC496</f>
        <v>0</v>
      </c>
      <c r="AD495" s="26">
        <f t="shared" si="1758"/>
        <v>96008.4</v>
      </c>
      <c r="AE495" s="26">
        <f t="shared" si="1759"/>
        <v>98316.6</v>
      </c>
      <c r="AF495" s="26">
        <f t="shared" si="1760"/>
        <v>98316.6</v>
      </c>
      <c r="AG495" s="26">
        <f>AG496</f>
        <v>0</v>
      </c>
      <c r="AH495" s="26">
        <f>AH496</f>
        <v>0</v>
      </c>
      <c r="AI495" s="26">
        <f>AI496</f>
        <v>0</v>
      </c>
      <c r="AJ495" s="26">
        <f t="shared" si="1761"/>
        <v>96008.4</v>
      </c>
      <c r="AK495" s="26">
        <f t="shared" si="1762"/>
        <v>98316.6</v>
      </c>
      <c r="AL495" s="26">
        <f t="shared" si="1763"/>
        <v>98316.6</v>
      </c>
      <c r="AM495" s="26">
        <f>AM496</f>
        <v>0</v>
      </c>
      <c r="AN495" s="26">
        <f>AN496</f>
        <v>0</v>
      </c>
      <c r="AO495" s="26">
        <f>AO496</f>
        <v>0</v>
      </c>
      <c r="AP495" s="26">
        <f t="shared" si="1764"/>
        <v>96008.4</v>
      </c>
      <c r="AQ495" s="26">
        <f t="shared" si="1765"/>
        <v>98316.6</v>
      </c>
      <c r="AR495" s="26">
        <f t="shared" si="1766"/>
        <v>98316.6</v>
      </c>
      <c r="AS495" s="26">
        <f>AS496</f>
        <v>0</v>
      </c>
      <c r="AT495" s="26">
        <f>AT496</f>
        <v>0</v>
      </c>
      <c r="AU495" s="26">
        <f>AU496</f>
        <v>0</v>
      </c>
      <c r="AV495" s="26">
        <f t="shared" si="1767"/>
        <v>96008.4</v>
      </c>
      <c r="AW495" s="26">
        <f t="shared" si="1768"/>
        <v>98316.6</v>
      </c>
      <c r="AX495" s="26">
        <f t="shared" si="1769"/>
        <v>98316.6</v>
      </c>
      <c r="AY495" s="26">
        <f>AY496</f>
        <v>0</v>
      </c>
      <c r="AZ495" s="26">
        <f>AZ496</f>
        <v>0</v>
      </c>
      <c r="BA495" s="26">
        <f>BA496</f>
        <v>0</v>
      </c>
      <c r="BB495" s="26">
        <f t="shared" si="1770"/>
        <v>96008.4</v>
      </c>
      <c r="BC495" s="26">
        <f t="shared" si="1771"/>
        <v>98316.6</v>
      </c>
      <c r="BD495" s="26">
        <f t="shared" si="1772"/>
        <v>98316.6</v>
      </c>
      <c r="BE495" s="26">
        <f>BE496</f>
        <v>0</v>
      </c>
      <c r="BF495" s="26">
        <f>BF496</f>
        <v>0</v>
      </c>
      <c r="BG495" s="26">
        <f>BG496</f>
        <v>0</v>
      </c>
      <c r="BH495" s="26">
        <f t="shared" si="1773"/>
        <v>96008.4</v>
      </c>
      <c r="BI495" s="26">
        <f t="shared" si="1774"/>
        <v>98316.6</v>
      </c>
      <c r="BJ495" s="26">
        <f t="shared" si="1775"/>
        <v>98316.6</v>
      </c>
      <c r="BK495" s="26">
        <f>BK496</f>
        <v>0</v>
      </c>
      <c r="BL495" s="26">
        <f>BL496</f>
        <v>0</v>
      </c>
      <c r="BM495" s="26">
        <f>BM496</f>
        <v>0</v>
      </c>
      <c r="BN495" s="26">
        <f t="shared" si="1776"/>
        <v>96008.4</v>
      </c>
      <c r="BO495" s="26">
        <f t="shared" si="1777"/>
        <v>98316.6</v>
      </c>
      <c r="BP495" s="26">
        <f t="shared" si="1778"/>
        <v>98316.6</v>
      </c>
      <c r="BQ495" s="26">
        <f>BQ496</f>
        <v>0</v>
      </c>
      <c r="BR495" s="26">
        <f>BR496</f>
        <v>0</v>
      </c>
      <c r="BS495" s="26">
        <f t="shared" si="1779"/>
        <v>96008.4</v>
      </c>
      <c r="BT495" s="26">
        <f t="shared" si="1780"/>
        <v>98316.6</v>
      </c>
      <c r="BU495" s="26">
        <f t="shared" si="1781"/>
        <v>98316.6</v>
      </c>
      <c r="BV495" s="26">
        <f>BV496</f>
        <v>0</v>
      </c>
      <c r="BW495" s="26">
        <f>BW496</f>
        <v>0</v>
      </c>
      <c r="BX495" s="26">
        <f t="shared" si="1782"/>
        <v>96008.4</v>
      </c>
      <c r="BY495" s="26">
        <f t="shared" si="1783"/>
        <v>98316.6</v>
      </c>
      <c r="BZ495" s="26">
        <f t="shared" si="1784"/>
        <v>98316.6</v>
      </c>
      <c r="CA495" s="26">
        <f>CA496</f>
        <v>0</v>
      </c>
      <c r="CB495" s="26">
        <f>CB496</f>
        <v>0</v>
      </c>
      <c r="CC495" s="26">
        <f>CC496</f>
        <v>0</v>
      </c>
      <c r="CD495" s="26">
        <f t="shared" si="1849"/>
        <v>96008.4</v>
      </c>
      <c r="CE495" s="26">
        <f t="shared" si="1850"/>
        <v>98316.6</v>
      </c>
      <c r="CF495" s="26">
        <f t="shared" si="1851"/>
        <v>98316.6</v>
      </c>
      <c r="CG495" s="26">
        <f>CG496</f>
        <v>0</v>
      </c>
      <c r="CH495" s="26">
        <f>CH496</f>
        <v>0</v>
      </c>
      <c r="CI495" s="26">
        <f>CI496</f>
        <v>0</v>
      </c>
      <c r="CJ495" s="26">
        <f t="shared" si="1852"/>
        <v>96008.4</v>
      </c>
      <c r="CK495" s="26">
        <f t="shared" si="1853"/>
        <v>98316.6</v>
      </c>
      <c r="CL495" s="26">
        <f t="shared" si="1854"/>
        <v>98316.6</v>
      </c>
      <c r="CM495" s="26">
        <f>CM496</f>
        <v>0</v>
      </c>
      <c r="CN495" s="26">
        <f>CN496</f>
        <v>0</v>
      </c>
      <c r="CO495" s="26">
        <f>CO496</f>
        <v>0</v>
      </c>
      <c r="CP495" s="26">
        <f t="shared" si="1855"/>
        <v>96008.4</v>
      </c>
      <c r="CQ495" s="26">
        <f t="shared" si="1856"/>
        <v>98316.6</v>
      </c>
      <c r="CR495" s="26">
        <f t="shared" si="1857"/>
        <v>98316.6</v>
      </c>
      <c r="CS495" s="26">
        <f>CS496</f>
        <v>0</v>
      </c>
      <c r="CT495" s="19"/>
      <c r="CU495" s="35"/>
      <c r="CZ495" s="1" t="s">
        <v>28</v>
      </c>
    </row>
    <row r="496" spans="1:105" hidden="1" x14ac:dyDescent="0.3">
      <c r="A496" s="36" t="s">
        <v>322</v>
      </c>
      <c r="B496" s="17">
        <v>620</v>
      </c>
      <c r="C496" s="16" t="s">
        <v>276</v>
      </c>
      <c r="D496" s="16" t="s">
        <v>40</v>
      </c>
      <c r="E496" s="34" t="s">
        <v>289</v>
      </c>
      <c r="F496" s="26">
        <v>96008.4</v>
      </c>
      <c r="G496" s="26">
        <v>98316.6</v>
      </c>
      <c r="H496" s="26">
        <v>98316.6</v>
      </c>
      <c r="I496" s="26"/>
      <c r="J496" s="26"/>
      <c r="K496" s="26"/>
      <c r="L496" s="26">
        <f t="shared" si="1749"/>
        <v>96008.4</v>
      </c>
      <c r="M496" s="26">
        <f t="shared" si="1750"/>
        <v>98316.6</v>
      </c>
      <c r="N496" s="26">
        <f t="shared" si="1751"/>
        <v>98316.6</v>
      </c>
      <c r="O496" s="26"/>
      <c r="P496" s="26"/>
      <c r="Q496" s="26"/>
      <c r="R496" s="26">
        <f t="shared" si="1752"/>
        <v>96008.4</v>
      </c>
      <c r="S496" s="26">
        <f t="shared" si="1753"/>
        <v>98316.6</v>
      </c>
      <c r="T496" s="26">
        <f t="shared" si="1754"/>
        <v>98316.6</v>
      </c>
      <c r="U496" s="26"/>
      <c r="V496" s="26"/>
      <c r="W496" s="26"/>
      <c r="X496" s="26">
        <f t="shared" si="1755"/>
        <v>96008.4</v>
      </c>
      <c r="Y496" s="26">
        <f t="shared" si="1756"/>
        <v>98316.6</v>
      </c>
      <c r="Z496" s="26">
        <f t="shared" si="1757"/>
        <v>98316.6</v>
      </c>
      <c r="AA496" s="26"/>
      <c r="AB496" s="26"/>
      <c r="AC496" s="26"/>
      <c r="AD496" s="26">
        <f t="shared" si="1758"/>
        <v>96008.4</v>
      </c>
      <c r="AE496" s="26">
        <f t="shared" si="1759"/>
        <v>98316.6</v>
      </c>
      <c r="AF496" s="26">
        <f t="shared" si="1760"/>
        <v>98316.6</v>
      </c>
      <c r="AG496" s="26"/>
      <c r="AH496" s="26"/>
      <c r="AI496" s="26"/>
      <c r="AJ496" s="26">
        <f t="shared" si="1761"/>
        <v>96008.4</v>
      </c>
      <c r="AK496" s="26">
        <f t="shared" si="1762"/>
        <v>98316.6</v>
      </c>
      <c r="AL496" s="26">
        <f t="shared" si="1763"/>
        <v>98316.6</v>
      </c>
      <c r="AM496" s="26"/>
      <c r="AN496" s="26"/>
      <c r="AO496" s="26"/>
      <c r="AP496" s="26">
        <f t="shared" si="1764"/>
        <v>96008.4</v>
      </c>
      <c r="AQ496" s="26">
        <f t="shared" si="1765"/>
        <v>98316.6</v>
      </c>
      <c r="AR496" s="26">
        <f t="shared" si="1766"/>
        <v>98316.6</v>
      </c>
      <c r="AS496" s="26"/>
      <c r="AT496" s="26"/>
      <c r="AU496" s="26"/>
      <c r="AV496" s="26">
        <f t="shared" si="1767"/>
        <v>96008.4</v>
      </c>
      <c r="AW496" s="26">
        <f t="shared" si="1768"/>
        <v>98316.6</v>
      </c>
      <c r="AX496" s="26">
        <f t="shared" si="1769"/>
        <v>98316.6</v>
      </c>
      <c r="AY496" s="26"/>
      <c r="AZ496" s="26"/>
      <c r="BA496" s="26"/>
      <c r="BB496" s="26">
        <f t="shared" si="1770"/>
        <v>96008.4</v>
      </c>
      <c r="BC496" s="26">
        <f t="shared" si="1771"/>
        <v>98316.6</v>
      </c>
      <c r="BD496" s="26">
        <f t="shared" si="1772"/>
        <v>98316.6</v>
      </c>
      <c r="BE496" s="26"/>
      <c r="BF496" s="26"/>
      <c r="BG496" s="26"/>
      <c r="BH496" s="26">
        <f t="shared" si="1773"/>
        <v>96008.4</v>
      </c>
      <c r="BI496" s="26">
        <f t="shared" si="1774"/>
        <v>98316.6</v>
      </c>
      <c r="BJ496" s="26">
        <f t="shared" si="1775"/>
        <v>98316.6</v>
      </c>
      <c r="BK496" s="26"/>
      <c r="BL496" s="26"/>
      <c r="BM496" s="26"/>
      <c r="BN496" s="26">
        <f t="shared" si="1776"/>
        <v>96008.4</v>
      </c>
      <c r="BO496" s="26">
        <f t="shared" si="1777"/>
        <v>98316.6</v>
      </c>
      <c r="BP496" s="26">
        <f t="shared" si="1778"/>
        <v>98316.6</v>
      </c>
      <c r="BQ496" s="26"/>
      <c r="BR496" s="26"/>
      <c r="BS496" s="26">
        <f t="shared" si="1779"/>
        <v>96008.4</v>
      </c>
      <c r="BT496" s="26">
        <f t="shared" si="1780"/>
        <v>98316.6</v>
      </c>
      <c r="BU496" s="26">
        <f t="shared" si="1781"/>
        <v>98316.6</v>
      </c>
      <c r="BV496" s="26"/>
      <c r="BW496" s="26"/>
      <c r="BX496" s="26">
        <f t="shared" si="1782"/>
        <v>96008.4</v>
      </c>
      <c r="BY496" s="26">
        <f t="shared" si="1783"/>
        <v>98316.6</v>
      </c>
      <c r="BZ496" s="26">
        <f t="shared" si="1784"/>
        <v>98316.6</v>
      </c>
      <c r="CA496" s="26"/>
      <c r="CB496" s="26"/>
      <c r="CC496" s="26"/>
      <c r="CD496" s="26">
        <f t="shared" si="1849"/>
        <v>96008.4</v>
      </c>
      <c r="CE496" s="26">
        <f t="shared" si="1850"/>
        <v>98316.6</v>
      </c>
      <c r="CF496" s="26">
        <f t="shared" si="1851"/>
        <v>98316.6</v>
      </c>
      <c r="CG496" s="26"/>
      <c r="CH496" s="26"/>
      <c r="CI496" s="26"/>
      <c r="CJ496" s="26">
        <f t="shared" si="1852"/>
        <v>96008.4</v>
      </c>
      <c r="CK496" s="26">
        <f t="shared" si="1853"/>
        <v>98316.6</v>
      </c>
      <c r="CL496" s="26">
        <f t="shared" si="1854"/>
        <v>98316.6</v>
      </c>
      <c r="CM496" s="26"/>
      <c r="CN496" s="26"/>
      <c r="CO496" s="26"/>
      <c r="CP496" s="26">
        <f t="shared" si="1855"/>
        <v>96008.4</v>
      </c>
      <c r="CQ496" s="26">
        <f t="shared" si="1856"/>
        <v>98316.6</v>
      </c>
      <c r="CR496" s="26">
        <f t="shared" si="1857"/>
        <v>98316.6</v>
      </c>
      <c r="CS496" s="26"/>
      <c r="CT496" s="19"/>
      <c r="CU496" s="35"/>
    </row>
    <row r="497" spans="1:105" ht="31.2" hidden="1" x14ac:dyDescent="0.3">
      <c r="A497" s="16" t="s">
        <v>323</v>
      </c>
      <c r="B497" s="17"/>
      <c r="C497" s="16"/>
      <c r="D497" s="16"/>
      <c r="E497" s="34" t="s">
        <v>204</v>
      </c>
      <c r="F497" s="26">
        <f t="shared" ref="F497:K497" si="1863">F498</f>
        <v>577</v>
      </c>
      <c r="G497" s="26">
        <f t="shared" si="1863"/>
        <v>0</v>
      </c>
      <c r="H497" s="26">
        <f t="shared" si="1863"/>
        <v>0</v>
      </c>
      <c r="I497" s="26">
        <f t="shared" si="1863"/>
        <v>0</v>
      </c>
      <c r="J497" s="26">
        <f t="shared" si="1863"/>
        <v>0</v>
      </c>
      <c r="K497" s="26">
        <f t="shared" si="1863"/>
        <v>0</v>
      </c>
      <c r="L497" s="26">
        <f t="shared" si="1749"/>
        <v>577</v>
      </c>
      <c r="M497" s="26">
        <f t="shared" si="1750"/>
        <v>0</v>
      </c>
      <c r="N497" s="26">
        <f t="shared" si="1751"/>
        <v>0</v>
      </c>
      <c r="O497" s="26">
        <f>O498</f>
        <v>0</v>
      </c>
      <c r="P497" s="26">
        <f>P498</f>
        <v>0</v>
      </c>
      <c r="Q497" s="26">
        <f>Q498</f>
        <v>0</v>
      </c>
      <c r="R497" s="26">
        <f t="shared" si="1752"/>
        <v>577</v>
      </c>
      <c r="S497" s="26">
        <f t="shared" si="1753"/>
        <v>0</v>
      </c>
      <c r="T497" s="26">
        <f t="shared" si="1754"/>
        <v>0</v>
      </c>
      <c r="U497" s="26">
        <f>U498</f>
        <v>0</v>
      </c>
      <c r="V497" s="26">
        <f>V498</f>
        <v>0</v>
      </c>
      <c r="W497" s="26">
        <f>W498</f>
        <v>0</v>
      </c>
      <c r="X497" s="26">
        <f t="shared" si="1755"/>
        <v>577</v>
      </c>
      <c r="Y497" s="26">
        <f t="shared" si="1756"/>
        <v>0</v>
      </c>
      <c r="Z497" s="26">
        <f t="shared" si="1757"/>
        <v>0</v>
      </c>
      <c r="AA497" s="26">
        <f>AA498</f>
        <v>0</v>
      </c>
      <c r="AB497" s="26">
        <f>AB498</f>
        <v>0</v>
      </c>
      <c r="AC497" s="26">
        <f>AC498</f>
        <v>0</v>
      </c>
      <c r="AD497" s="26">
        <f t="shared" si="1758"/>
        <v>577</v>
      </c>
      <c r="AE497" s="26">
        <f t="shared" si="1759"/>
        <v>0</v>
      </c>
      <c r="AF497" s="26">
        <f t="shared" si="1760"/>
        <v>0</v>
      </c>
      <c r="AG497" s="26">
        <f>AG498</f>
        <v>0</v>
      </c>
      <c r="AH497" s="26">
        <f>AH498</f>
        <v>0</v>
      </c>
      <c r="AI497" s="26">
        <f>AI498</f>
        <v>0</v>
      </c>
      <c r="AJ497" s="26">
        <f t="shared" si="1761"/>
        <v>577</v>
      </c>
      <c r="AK497" s="26">
        <f t="shared" si="1762"/>
        <v>0</v>
      </c>
      <c r="AL497" s="26">
        <f t="shared" si="1763"/>
        <v>0</v>
      </c>
      <c r="AM497" s="26">
        <f>AM498</f>
        <v>0</v>
      </c>
      <c r="AN497" s="26">
        <f>AN498</f>
        <v>0</v>
      </c>
      <c r="AO497" s="26">
        <f>AO498</f>
        <v>0</v>
      </c>
      <c r="AP497" s="26">
        <f t="shared" si="1764"/>
        <v>577</v>
      </c>
      <c r="AQ497" s="26">
        <f t="shared" si="1765"/>
        <v>0</v>
      </c>
      <c r="AR497" s="26">
        <f t="shared" si="1766"/>
        <v>0</v>
      </c>
      <c r="AS497" s="26">
        <f>AS498</f>
        <v>0</v>
      </c>
      <c r="AT497" s="26">
        <f>AT498</f>
        <v>0</v>
      </c>
      <c r="AU497" s="26">
        <f>AU498</f>
        <v>0</v>
      </c>
      <c r="AV497" s="26">
        <f t="shared" si="1767"/>
        <v>577</v>
      </c>
      <c r="AW497" s="26">
        <f t="shared" si="1768"/>
        <v>0</v>
      </c>
      <c r="AX497" s="26">
        <f t="shared" si="1769"/>
        <v>0</v>
      </c>
      <c r="AY497" s="26">
        <f>AY498</f>
        <v>0</v>
      </c>
      <c r="AZ497" s="26">
        <f>AZ498</f>
        <v>0</v>
      </c>
      <c r="BA497" s="26">
        <f>BA498</f>
        <v>0</v>
      </c>
      <c r="BB497" s="26">
        <f t="shared" si="1770"/>
        <v>577</v>
      </c>
      <c r="BC497" s="26">
        <f t="shared" si="1771"/>
        <v>0</v>
      </c>
      <c r="BD497" s="26">
        <f t="shared" si="1772"/>
        <v>0</v>
      </c>
      <c r="BE497" s="26">
        <f>BE498</f>
        <v>0</v>
      </c>
      <c r="BF497" s="26">
        <f>BF498</f>
        <v>0</v>
      </c>
      <c r="BG497" s="26">
        <f>BG498</f>
        <v>0</v>
      </c>
      <c r="BH497" s="26">
        <f t="shared" si="1773"/>
        <v>577</v>
      </c>
      <c r="BI497" s="26">
        <f t="shared" si="1774"/>
        <v>0</v>
      </c>
      <c r="BJ497" s="26">
        <f t="shared" si="1775"/>
        <v>0</v>
      </c>
      <c r="BK497" s="26">
        <f>BK498</f>
        <v>0</v>
      </c>
      <c r="BL497" s="26">
        <f>BL498</f>
        <v>0</v>
      </c>
      <c r="BM497" s="26">
        <f>BM498</f>
        <v>0</v>
      </c>
      <c r="BN497" s="26">
        <f t="shared" si="1776"/>
        <v>577</v>
      </c>
      <c r="BO497" s="26">
        <f t="shared" si="1777"/>
        <v>0</v>
      </c>
      <c r="BP497" s="26">
        <f t="shared" si="1778"/>
        <v>0</v>
      </c>
      <c r="BQ497" s="26">
        <f>BQ498</f>
        <v>0</v>
      </c>
      <c r="BR497" s="26">
        <f>BR498</f>
        <v>0</v>
      </c>
      <c r="BS497" s="26">
        <f t="shared" si="1779"/>
        <v>577</v>
      </c>
      <c r="BT497" s="26">
        <f t="shared" si="1780"/>
        <v>0</v>
      </c>
      <c r="BU497" s="26">
        <f t="shared" si="1781"/>
        <v>0</v>
      </c>
      <c r="BV497" s="26">
        <f>BV498</f>
        <v>0</v>
      </c>
      <c r="BW497" s="26">
        <f>BW498</f>
        <v>0</v>
      </c>
      <c r="BX497" s="26">
        <f t="shared" si="1782"/>
        <v>577</v>
      </c>
      <c r="BY497" s="26">
        <f t="shared" si="1783"/>
        <v>0</v>
      </c>
      <c r="BZ497" s="26">
        <f t="shared" si="1784"/>
        <v>0</v>
      </c>
      <c r="CA497" s="26">
        <f>CA498</f>
        <v>0</v>
      </c>
      <c r="CB497" s="26">
        <f>CB498</f>
        <v>0</v>
      </c>
      <c r="CC497" s="26">
        <f>CC498</f>
        <v>0</v>
      </c>
      <c r="CD497" s="26">
        <f t="shared" si="1849"/>
        <v>577</v>
      </c>
      <c r="CE497" s="26">
        <f t="shared" si="1850"/>
        <v>0</v>
      </c>
      <c r="CF497" s="26">
        <f t="shared" si="1851"/>
        <v>0</v>
      </c>
      <c r="CG497" s="26">
        <f>CG498</f>
        <v>0</v>
      </c>
      <c r="CH497" s="26">
        <f>CH498</f>
        <v>0</v>
      </c>
      <c r="CI497" s="26">
        <f>CI498</f>
        <v>0</v>
      </c>
      <c r="CJ497" s="26">
        <f t="shared" si="1852"/>
        <v>577</v>
      </c>
      <c r="CK497" s="26">
        <f t="shared" si="1853"/>
        <v>0</v>
      </c>
      <c r="CL497" s="26">
        <f t="shared" si="1854"/>
        <v>0</v>
      </c>
      <c r="CM497" s="26">
        <f>CM498</f>
        <v>0</v>
      </c>
      <c r="CN497" s="26">
        <f>CN498</f>
        <v>0</v>
      </c>
      <c r="CO497" s="26">
        <f>CO498</f>
        <v>0</v>
      </c>
      <c r="CP497" s="26">
        <f t="shared" si="1855"/>
        <v>577</v>
      </c>
      <c r="CQ497" s="26">
        <f t="shared" si="1856"/>
        <v>0</v>
      </c>
      <c r="CR497" s="26">
        <f t="shared" si="1857"/>
        <v>0</v>
      </c>
      <c r="CS497" s="26">
        <f>CS498</f>
        <v>0</v>
      </c>
      <c r="CT497" s="19"/>
      <c r="CU497" s="35"/>
      <c r="DA497" s="1" t="s">
        <v>29</v>
      </c>
    </row>
    <row r="498" spans="1:105" ht="46.8" hidden="1" x14ac:dyDescent="0.3">
      <c r="A498" s="16" t="s">
        <v>323</v>
      </c>
      <c r="B498" s="17">
        <v>600</v>
      </c>
      <c r="C498" s="16"/>
      <c r="D498" s="16"/>
      <c r="E498" s="34" t="s">
        <v>43</v>
      </c>
      <c r="F498" s="26">
        <f t="shared" ref="F498:K498" si="1864">F499+F501</f>
        <v>577</v>
      </c>
      <c r="G498" s="26">
        <f t="shared" si="1864"/>
        <v>0</v>
      </c>
      <c r="H498" s="26">
        <f t="shared" si="1864"/>
        <v>0</v>
      </c>
      <c r="I498" s="26">
        <f t="shared" si="1864"/>
        <v>0</v>
      </c>
      <c r="J498" s="26">
        <f t="shared" si="1864"/>
        <v>0</v>
      </c>
      <c r="K498" s="26">
        <f t="shared" si="1864"/>
        <v>0</v>
      </c>
      <c r="L498" s="26">
        <f t="shared" si="1749"/>
        <v>577</v>
      </c>
      <c r="M498" s="26">
        <f t="shared" si="1750"/>
        <v>0</v>
      </c>
      <c r="N498" s="26">
        <f t="shared" si="1751"/>
        <v>0</v>
      </c>
      <c r="O498" s="26">
        <f>O499+O501</f>
        <v>0</v>
      </c>
      <c r="P498" s="26">
        <f>P499+P501</f>
        <v>0</v>
      </c>
      <c r="Q498" s="26">
        <f>Q499+Q501</f>
        <v>0</v>
      </c>
      <c r="R498" s="26">
        <f t="shared" si="1752"/>
        <v>577</v>
      </c>
      <c r="S498" s="26">
        <f t="shared" si="1753"/>
        <v>0</v>
      </c>
      <c r="T498" s="26">
        <f t="shared" si="1754"/>
        <v>0</v>
      </c>
      <c r="U498" s="26">
        <f>U499+U501</f>
        <v>0</v>
      </c>
      <c r="V498" s="26">
        <f>V499+V501</f>
        <v>0</v>
      </c>
      <c r="W498" s="26">
        <f>W499+W501</f>
        <v>0</v>
      </c>
      <c r="X498" s="26">
        <f t="shared" si="1755"/>
        <v>577</v>
      </c>
      <c r="Y498" s="26">
        <f t="shared" si="1756"/>
        <v>0</v>
      </c>
      <c r="Z498" s="26">
        <f t="shared" si="1757"/>
        <v>0</v>
      </c>
      <c r="AA498" s="26">
        <f>AA499+AA501</f>
        <v>0</v>
      </c>
      <c r="AB498" s="26">
        <f>AB499+AB501</f>
        <v>0</v>
      </c>
      <c r="AC498" s="26">
        <f>AC499+AC501</f>
        <v>0</v>
      </c>
      <c r="AD498" s="26">
        <f t="shared" si="1758"/>
        <v>577</v>
      </c>
      <c r="AE498" s="26">
        <f t="shared" si="1759"/>
        <v>0</v>
      </c>
      <c r="AF498" s="26">
        <f t="shared" si="1760"/>
        <v>0</v>
      </c>
      <c r="AG498" s="26">
        <f>AG499+AG501</f>
        <v>0</v>
      </c>
      <c r="AH498" s="26">
        <f>AH499+AH501</f>
        <v>0</v>
      </c>
      <c r="AI498" s="26">
        <f>AI499+AI501</f>
        <v>0</v>
      </c>
      <c r="AJ498" s="26">
        <f t="shared" si="1761"/>
        <v>577</v>
      </c>
      <c r="AK498" s="26">
        <f t="shared" si="1762"/>
        <v>0</v>
      </c>
      <c r="AL498" s="26">
        <f t="shared" si="1763"/>
        <v>0</v>
      </c>
      <c r="AM498" s="26">
        <f>AM499+AM501</f>
        <v>0</v>
      </c>
      <c r="AN498" s="26">
        <f>AN499+AN501</f>
        <v>0</v>
      </c>
      <c r="AO498" s="26">
        <f>AO499+AO501</f>
        <v>0</v>
      </c>
      <c r="AP498" s="26">
        <f t="shared" si="1764"/>
        <v>577</v>
      </c>
      <c r="AQ498" s="26">
        <f t="shared" si="1765"/>
        <v>0</v>
      </c>
      <c r="AR498" s="26">
        <f t="shared" si="1766"/>
        <v>0</v>
      </c>
      <c r="AS498" s="26">
        <f>AS499+AS501</f>
        <v>0</v>
      </c>
      <c r="AT498" s="26">
        <f>AT499+AT501</f>
        <v>0</v>
      </c>
      <c r="AU498" s="26">
        <f>AU499+AU501</f>
        <v>0</v>
      </c>
      <c r="AV498" s="26">
        <f t="shared" si="1767"/>
        <v>577</v>
      </c>
      <c r="AW498" s="26">
        <f t="shared" si="1768"/>
        <v>0</v>
      </c>
      <c r="AX498" s="26">
        <f t="shared" si="1769"/>
        <v>0</v>
      </c>
      <c r="AY498" s="26">
        <f>AY499+AY501</f>
        <v>0</v>
      </c>
      <c r="AZ498" s="26">
        <f>AZ499+AZ501</f>
        <v>0</v>
      </c>
      <c r="BA498" s="26">
        <f>BA499+BA501</f>
        <v>0</v>
      </c>
      <c r="BB498" s="26">
        <f t="shared" si="1770"/>
        <v>577</v>
      </c>
      <c r="BC498" s="26">
        <f t="shared" si="1771"/>
        <v>0</v>
      </c>
      <c r="BD498" s="26">
        <f t="shared" si="1772"/>
        <v>0</v>
      </c>
      <c r="BE498" s="26">
        <f>BE499+BE501</f>
        <v>0</v>
      </c>
      <c r="BF498" s="26">
        <f>BF499+BF501</f>
        <v>0</v>
      </c>
      <c r="BG498" s="26">
        <f>BG499+BG501</f>
        <v>0</v>
      </c>
      <c r="BH498" s="26">
        <f t="shared" si="1773"/>
        <v>577</v>
      </c>
      <c r="BI498" s="26">
        <f t="shared" si="1774"/>
        <v>0</v>
      </c>
      <c r="BJ498" s="26">
        <f t="shared" si="1775"/>
        <v>0</v>
      </c>
      <c r="BK498" s="26">
        <f>BK499+BK501</f>
        <v>0</v>
      </c>
      <c r="BL498" s="26">
        <f>BL499+BL501</f>
        <v>0</v>
      </c>
      <c r="BM498" s="26">
        <f>BM499+BM501</f>
        <v>0</v>
      </c>
      <c r="BN498" s="26">
        <f t="shared" si="1776"/>
        <v>577</v>
      </c>
      <c r="BO498" s="26">
        <f t="shared" si="1777"/>
        <v>0</v>
      </c>
      <c r="BP498" s="26">
        <f t="shared" si="1778"/>
        <v>0</v>
      </c>
      <c r="BQ498" s="26">
        <f>BQ499+BQ501</f>
        <v>0</v>
      </c>
      <c r="BR498" s="26">
        <f>BR499+BR501</f>
        <v>0</v>
      </c>
      <c r="BS498" s="26">
        <f t="shared" si="1779"/>
        <v>577</v>
      </c>
      <c r="BT498" s="26">
        <f t="shared" si="1780"/>
        <v>0</v>
      </c>
      <c r="BU498" s="26">
        <f t="shared" si="1781"/>
        <v>0</v>
      </c>
      <c r="BV498" s="26">
        <f>BV499+BV501</f>
        <v>0</v>
      </c>
      <c r="BW498" s="26">
        <f>BW499+BW501</f>
        <v>0</v>
      </c>
      <c r="BX498" s="26">
        <f t="shared" si="1782"/>
        <v>577</v>
      </c>
      <c r="BY498" s="26">
        <f t="shared" si="1783"/>
        <v>0</v>
      </c>
      <c r="BZ498" s="26">
        <f t="shared" si="1784"/>
        <v>0</v>
      </c>
      <c r="CA498" s="26">
        <f>CA499+CA501</f>
        <v>0</v>
      </c>
      <c r="CB498" s="26">
        <f>CB499+CB501</f>
        <v>0</v>
      </c>
      <c r="CC498" s="26">
        <f>CC499+CC501</f>
        <v>0</v>
      </c>
      <c r="CD498" s="26">
        <f t="shared" si="1849"/>
        <v>577</v>
      </c>
      <c r="CE498" s="26">
        <f t="shared" si="1850"/>
        <v>0</v>
      </c>
      <c r="CF498" s="26">
        <f t="shared" si="1851"/>
        <v>0</v>
      </c>
      <c r="CG498" s="26">
        <f>CG499+CG501</f>
        <v>0</v>
      </c>
      <c r="CH498" s="26">
        <f>CH499+CH501</f>
        <v>0</v>
      </c>
      <c r="CI498" s="26">
        <f>CI499+CI501</f>
        <v>0</v>
      </c>
      <c r="CJ498" s="26">
        <f t="shared" si="1852"/>
        <v>577</v>
      </c>
      <c r="CK498" s="26">
        <f t="shared" si="1853"/>
        <v>0</v>
      </c>
      <c r="CL498" s="26">
        <f t="shared" si="1854"/>
        <v>0</v>
      </c>
      <c r="CM498" s="26">
        <f>CM499+CM501</f>
        <v>0</v>
      </c>
      <c r="CN498" s="26">
        <f>CN499+CN501</f>
        <v>0</v>
      </c>
      <c r="CO498" s="26">
        <f>CO499+CO501</f>
        <v>0</v>
      </c>
      <c r="CP498" s="26">
        <f t="shared" si="1855"/>
        <v>577</v>
      </c>
      <c r="CQ498" s="26">
        <f t="shared" si="1856"/>
        <v>0</v>
      </c>
      <c r="CR498" s="26">
        <f t="shared" si="1857"/>
        <v>0</v>
      </c>
      <c r="CS498" s="26">
        <f>CS499+CS501</f>
        <v>0</v>
      </c>
      <c r="CT498" s="19"/>
      <c r="CU498" s="35"/>
      <c r="CY498" s="1" t="s">
        <v>27</v>
      </c>
    </row>
    <row r="499" spans="1:105" hidden="1" x14ac:dyDescent="0.3">
      <c r="A499" s="16" t="s">
        <v>323</v>
      </c>
      <c r="B499" s="17">
        <v>610</v>
      </c>
      <c r="C499" s="16"/>
      <c r="D499" s="16"/>
      <c r="E499" s="34" t="s">
        <v>102</v>
      </c>
      <c r="F499" s="26">
        <f t="shared" ref="F499:K499" si="1865">F500</f>
        <v>0</v>
      </c>
      <c r="G499" s="26">
        <f t="shared" si="1865"/>
        <v>0</v>
      </c>
      <c r="H499" s="26">
        <f t="shared" si="1865"/>
        <v>0</v>
      </c>
      <c r="I499" s="26">
        <f t="shared" si="1865"/>
        <v>0</v>
      </c>
      <c r="J499" s="26">
        <f t="shared" si="1865"/>
        <v>0</v>
      </c>
      <c r="K499" s="26">
        <f t="shared" si="1865"/>
        <v>0</v>
      </c>
      <c r="L499" s="26">
        <f t="shared" si="1749"/>
        <v>0</v>
      </c>
      <c r="M499" s="26">
        <f t="shared" si="1750"/>
        <v>0</v>
      </c>
      <c r="N499" s="26">
        <f t="shared" si="1751"/>
        <v>0</v>
      </c>
      <c r="O499" s="26">
        <f>O500</f>
        <v>0</v>
      </c>
      <c r="P499" s="26">
        <f>P500</f>
        <v>0</v>
      </c>
      <c r="Q499" s="26">
        <f>Q500</f>
        <v>0</v>
      </c>
      <c r="R499" s="26">
        <f t="shared" si="1752"/>
        <v>0</v>
      </c>
      <c r="S499" s="26">
        <f t="shared" si="1753"/>
        <v>0</v>
      </c>
      <c r="T499" s="26">
        <f t="shared" si="1754"/>
        <v>0</v>
      </c>
      <c r="U499" s="26">
        <f>U500</f>
        <v>0</v>
      </c>
      <c r="V499" s="26">
        <f>V500</f>
        <v>0</v>
      </c>
      <c r="W499" s="26">
        <f>W500</f>
        <v>0</v>
      </c>
      <c r="X499" s="26">
        <f t="shared" si="1755"/>
        <v>0</v>
      </c>
      <c r="Y499" s="26">
        <f t="shared" si="1756"/>
        <v>0</v>
      </c>
      <c r="Z499" s="26">
        <f t="shared" si="1757"/>
        <v>0</v>
      </c>
      <c r="AA499" s="26">
        <f>AA500</f>
        <v>0</v>
      </c>
      <c r="AB499" s="26">
        <f>AB500</f>
        <v>0</v>
      </c>
      <c r="AC499" s="26">
        <f>AC500</f>
        <v>0</v>
      </c>
      <c r="AD499" s="26">
        <f t="shared" si="1758"/>
        <v>0</v>
      </c>
      <c r="AE499" s="26">
        <f t="shared" si="1759"/>
        <v>0</v>
      </c>
      <c r="AF499" s="26">
        <f t="shared" si="1760"/>
        <v>0</v>
      </c>
      <c r="AG499" s="26">
        <f>AG500</f>
        <v>0</v>
      </c>
      <c r="AH499" s="26">
        <f>AH500</f>
        <v>0</v>
      </c>
      <c r="AI499" s="26">
        <f>AI500</f>
        <v>0</v>
      </c>
      <c r="AJ499" s="26">
        <f t="shared" si="1761"/>
        <v>0</v>
      </c>
      <c r="AK499" s="26">
        <f t="shared" si="1762"/>
        <v>0</v>
      </c>
      <c r="AL499" s="26">
        <f t="shared" si="1763"/>
        <v>0</v>
      </c>
      <c r="AM499" s="26">
        <f>AM500</f>
        <v>0</v>
      </c>
      <c r="AN499" s="26">
        <f>AN500</f>
        <v>0</v>
      </c>
      <c r="AO499" s="26">
        <f>AO500</f>
        <v>0</v>
      </c>
      <c r="AP499" s="26">
        <f t="shared" si="1764"/>
        <v>0</v>
      </c>
      <c r="AQ499" s="26">
        <f t="shared" si="1765"/>
        <v>0</v>
      </c>
      <c r="AR499" s="26">
        <f t="shared" si="1766"/>
        <v>0</v>
      </c>
      <c r="AS499" s="26">
        <f>AS500</f>
        <v>0</v>
      </c>
      <c r="AT499" s="26">
        <f>AT500</f>
        <v>0</v>
      </c>
      <c r="AU499" s="26">
        <f>AU500</f>
        <v>0</v>
      </c>
      <c r="AV499" s="26">
        <f t="shared" si="1767"/>
        <v>0</v>
      </c>
      <c r="AW499" s="26">
        <f t="shared" si="1768"/>
        <v>0</v>
      </c>
      <c r="AX499" s="26">
        <f t="shared" si="1769"/>
        <v>0</v>
      </c>
      <c r="AY499" s="26">
        <f>AY500</f>
        <v>0</v>
      </c>
      <c r="AZ499" s="26">
        <f>AZ500</f>
        <v>0</v>
      </c>
      <c r="BA499" s="26">
        <f>BA500</f>
        <v>0</v>
      </c>
      <c r="BB499" s="26">
        <f t="shared" si="1770"/>
        <v>0</v>
      </c>
      <c r="BC499" s="26">
        <f t="shared" si="1771"/>
        <v>0</v>
      </c>
      <c r="BD499" s="26">
        <f t="shared" si="1772"/>
        <v>0</v>
      </c>
      <c r="BE499" s="26">
        <f>BE500</f>
        <v>0</v>
      </c>
      <c r="BF499" s="26">
        <f>BF500</f>
        <v>0</v>
      </c>
      <c r="BG499" s="26">
        <f>BG500</f>
        <v>0</v>
      </c>
      <c r="BH499" s="26">
        <f t="shared" si="1773"/>
        <v>0</v>
      </c>
      <c r="BI499" s="26">
        <f t="shared" si="1774"/>
        <v>0</v>
      </c>
      <c r="BJ499" s="26">
        <f t="shared" si="1775"/>
        <v>0</v>
      </c>
      <c r="BK499" s="26">
        <f>BK500</f>
        <v>0</v>
      </c>
      <c r="BL499" s="26">
        <f>BL500</f>
        <v>0</v>
      </c>
      <c r="BM499" s="26">
        <f>BM500</f>
        <v>0</v>
      </c>
      <c r="BN499" s="26">
        <f t="shared" si="1776"/>
        <v>0</v>
      </c>
      <c r="BO499" s="26">
        <f t="shared" si="1777"/>
        <v>0</v>
      </c>
      <c r="BP499" s="26">
        <f t="shared" si="1778"/>
        <v>0</v>
      </c>
      <c r="BQ499" s="26">
        <f>BQ500</f>
        <v>0</v>
      </c>
      <c r="BR499" s="26">
        <f>BR500</f>
        <v>0</v>
      </c>
      <c r="BS499" s="26">
        <f t="shared" si="1779"/>
        <v>0</v>
      </c>
      <c r="BT499" s="26">
        <f t="shared" si="1780"/>
        <v>0</v>
      </c>
      <c r="BU499" s="26">
        <f t="shared" si="1781"/>
        <v>0</v>
      </c>
      <c r="BV499" s="26">
        <f>BV500</f>
        <v>0</v>
      </c>
      <c r="BW499" s="26">
        <f>BW500</f>
        <v>0</v>
      </c>
      <c r="BX499" s="26">
        <f t="shared" si="1782"/>
        <v>0</v>
      </c>
      <c r="BY499" s="26">
        <f t="shared" si="1783"/>
        <v>0</v>
      </c>
      <c r="BZ499" s="26">
        <f t="shared" si="1784"/>
        <v>0</v>
      </c>
      <c r="CA499" s="26">
        <f>CA500</f>
        <v>0</v>
      </c>
      <c r="CB499" s="26">
        <f>CB500</f>
        <v>0</v>
      </c>
      <c r="CC499" s="26">
        <f>CC500</f>
        <v>0</v>
      </c>
      <c r="CD499" s="26">
        <f t="shared" si="1849"/>
        <v>0</v>
      </c>
      <c r="CE499" s="26">
        <f t="shared" si="1850"/>
        <v>0</v>
      </c>
      <c r="CF499" s="26">
        <f t="shared" si="1851"/>
        <v>0</v>
      </c>
      <c r="CG499" s="26">
        <f>CG500</f>
        <v>0</v>
      </c>
      <c r="CH499" s="26">
        <f>CH500</f>
        <v>0</v>
      </c>
      <c r="CI499" s="26">
        <f>CI500</f>
        <v>0</v>
      </c>
      <c r="CJ499" s="26">
        <f t="shared" si="1852"/>
        <v>0</v>
      </c>
      <c r="CK499" s="26">
        <f t="shared" si="1853"/>
        <v>0</v>
      </c>
      <c r="CL499" s="26">
        <f t="shared" si="1854"/>
        <v>0</v>
      </c>
      <c r="CM499" s="26">
        <f>CM500</f>
        <v>0</v>
      </c>
      <c r="CN499" s="26">
        <f>CN500</f>
        <v>0</v>
      </c>
      <c r="CO499" s="26">
        <f>CO500</f>
        <v>0</v>
      </c>
      <c r="CP499" s="26">
        <f t="shared" si="1855"/>
        <v>0</v>
      </c>
      <c r="CQ499" s="26">
        <f t="shared" si="1856"/>
        <v>0</v>
      </c>
      <c r="CR499" s="26">
        <f t="shared" si="1857"/>
        <v>0</v>
      </c>
      <c r="CS499" s="26">
        <f>CS500</f>
        <v>0</v>
      </c>
      <c r="CT499" s="19">
        <v>0</v>
      </c>
      <c r="CU499" s="35"/>
      <c r="CZ499" s="1" t="s">
        <v>28</v>
      </c>
    </row>
    <row r="500" spans="1:105" hidden="1" x14ac:dyDescent="0.3">
      <c r="A500" s="16" t="s">
        <v>323</v>
      </c>
      <c r="B500" s="17">
        <v>610</v>
      </c>
      <c r="C500" s="16" t="s">
        <v>276</v>
      </c>
      <c r="D500" s="16" t="s">
        <v>40</v>
      </c>
      <c r="E500" s="34" t="s">
        <v>289</v>
      </c>
      <c r="F500" s="26"/>
      <c r="G500" s="26"/>
      <c r="H500" s="26"/>
      <c r="I500" s="26"/>
      <c r="J500" s="26"/>
      <c r="K500" s="26"/>
      <c r="L500" s="26">
        <f t="shared" si="1749"/>
        <v>0</v>
      </c>
      <c r="M500" s="26">
        <f t="shared" si="1750"/>
        <v>0</v>
      </c>
      <c r="N500" s="26">
        <f t="shared" si="1751"/>
        <v>0</v>
      </c>
      <c r="O500" s="26"/>
      <c r="P500" s="26"/>
      <c r="Q500" s="26"/>
      <c r="R500" s="26">
        <f t="shared" si="1752"/>
        <v>0</v>
      </c>
      <c r="S500" s="26">
        <f t="shared" si="1753"/>
        <v>0</v>
      </c>
      <c r="T500" s="26">
        <f t="shared" si="1754"/>
        <v>0</v>
      </c>
      <c r="U500" s="26"/>
      <c r="V500" s="26"/>
      <c r="W500" s="26"/>
      <c r="X500" s="26">
        <f t="shared" si="1755"/>
        <v>0</v>
      </c>
      <c r="Y500" s="26">
        <f t="shared" si="1756"/>
        <v>0</v>
      </c>
      <c r="Z500" s="26">
        <f t="shared" si="1757"/>
        <v>0</v>
      </c>
      <c r="AA500" s="26"/>
      <c r="AB500" s="26"/>
      <c r="AC500" s="26"/>
      <c r="AD500" s="26">
        <f t="shared" si="1758"/>
        <v>0</v>
      </c>
      <c r="AE500" s="26">
        <f t="shared" si="1759"/>
        <v>0</v>
      </c>
      <c r="AF500" s="26">
        <f t="shared" si="1760"/>
        <v>0</v>
      </c>
      <c r="AG500" s="26"/>
      <c r="AH500" s="26"/>
      <c r="AI500" s="26"/>
      <c r="AJ500" s="26">
        <f t="shared" si="1761"/>
        <v>0</v>
      </c>
      <c r="AK500" s="26">
        <f t="shared" si="1762"/>
        <v>0</v>
      </c>
      <c r="AL500" s="26">
        <f t="shared" si="1763"/>
        <v>0</v>
      </c>
      <c r="AM500" s="26"/>
      <c r="AN500" s="26"/>
      <c r="AO500" s="26"/>
      <c r="AP500" s="26">
        <f t="shared" si="1764"/>
        <v>0</v>
      </c>
      <c r="AQ500" s="26">
        <f t="shared" si="1765"/>
        <v>0</v>
      </c>
      <c r="AR500" s="26">
        <f t="shared" si="1766"/>
        <v>0</v>
      </c>
      <c r="AS500" s="26"/>
      <c r="AT500" s="26"/>
      <c r="AU500" s="26"/>
      <c r="AV500" s="26">
        <f t="shared" si="1767"/>
        <v>0</v>
      </c>
      <c r="AW500" s="26">
        <f t="shared" si="1768"/>
        <v>0</v>
      </c>
      <c r="AX500" s="26">
        <f t="shared" si="1769"/>
        <v>0</v>
      </c>
      <c r="AY500" s="26"/>
      <c r="AZ500" s="26"/>
      <c r="BA500" s="26"/>
      <c r="BB500" s="26">
        <f t="shared" si="1770"/>
        <v>0</v>
      </c>
      <c r="BC500" s="26">
        <f t="shared" si="1771"/>
        <v>0</v>
      </c>
      <c r="BD500" s="26">
        <f t="shared" si="1772"/>
        <v>0</v>
      </c>
      <c r="BE500" s="26"/>
      <c r="BF500" s="26"/>
      <c r="BG500" s="26"/>
      <c r="BH500" s="26">
        <f t="shared" si="1773"/>
        <v>0</v>
      </c>
      <c r="BI500" s="26">
        <f t="shared" si="1774"/>
        <v>0</v>
      </c>
      <c r="BJ500" s="26">
        <f t="shared" si="1775"/>
        <v>0</v>
      </c>
      <c r="BK500" s="26"/>
      <c r="BL500" s="26"/>
      <c r="BM500" s="26"/>
      <c r="BN500" s="26">
        <f t="shared" si="1776"/>
        <v>0</v>
      </c>
      <c r="BO500" s="26">
        <f t="shared" si="1777"/>
        <v>0</v>
      </c>
      <c r="BP500" s="26">
        <f t="shared" si="1778"/>
        <v>0</v>
      </c>
      <c r="BQ500" s="26"/>
      <c r="BR500" s="26"/>
      <c r="BS500" s="26">
        <f t="shared" si="1779"/>
        <v>0</v>
      </c>
      <c r="BT500" s="26">
        <f t="shared" si="1780"/>
        <v>0</v>
      </c>
      <c r="BU500" s="26">
        <f t="shared" si="1781"/>
        <v>0</v>
      </c>
      <c r="BV500" s="26"/>
      <c r="BW500" s="26"/>
      <c r="BX500" s="26">
        <f t="shared" si="1782"/>
        <v>0</v>
      </c>
      <c r="BY500" s="26">
        <f t="shared" si="1783"/>
        <v>0</v>
      </c>
      <c r="BZ500" s="26">
        <f t="shared" si="1784"/>
        <v>0</v>
      </c>
      <c r="CA500" s="26"/>
      <c r="CB500" s="26"/>
      <c r="CC500" s="26"/>
      <c r="CD500" s="26">
        <f t="shared" si="1849"/>
        <v>0</v>
      </c>
      <c r="CE500" s="26">
        <f t="shared" si="1850"/>
        <v>0</v>
      </c>
      <c r="CF500" s="26">
        <f t="shared" si="1851"/>
        <v>0</v>
      </c>
      <c r="CG500" s="26"/>
      <c r="CH500" s="26"/>
      <c r="CI500" s="26"/>
      <c r="CJ500" s="26">
        <f t="shared" si="1852"/>
        <v>0</v>
      </c>
      <c r="CK500" s="26">
        <f t="shared" si="1853"/>
        <v>0</v>
      </c>
      <c r="CL500" s="26">
        <f t="shared" si="1854"/>
        <v>0</v>
      </c>
      <c r="CM500" s="26"/>
      <c r="CN500" s="26"/>
      <c r="CO500" s="26"/>
      <c r="CP500" s="26">
        <f t="shared" si="1855"/>
        <v>0</v>
      </c>
      <c r="CQ500" s="26">
        <f t="shared" si="1856"/>
        <v>0</v>
      </c>
      <c r="CR500" s="26">
        <f t="shared" si="1857"/>
        <v>0</v>
      </c>
      <c r="CS500" s="26"/>
      <c r="CT500" s="19">
        <v>0</v>
      </c>
      <c r="CU500" s="35"/>
    </row>
    <row r="501" spans="1:105" hidden="1" x14ac:dyDescent="0.3">
      <c r="A501" s="16" t="s">
        <v>323</v>
      </c>
      <c r="B501" s="17">
        <v>620</v>
      </c>
      <c r="C501" s="16"/>
      <c r="D501" s="16"/>
      <c r="E501" s="34" t="s">
        <v>44</v>
      </c>
      <c r="F501" s="26">
        <f t="shared" ref="F501:K501" si="1866">F502</f>
        <v>577</v>
      </c>
      <c r="G501" s="26">
        <f t="shared" si="1866"/>
        <v>0</v>
      </c>
      <c r="H501" s="26">
        <f t="shared" si="1866"/>
        <v>0</v>
      </c>
      <c r="I501" s="26">
        <f t="shared" si="1866"/>
        <v>0</v>
      </c>
      <c r="J501" s="26">
        <f t="shared" si="1866"/>
        <v>0</v>
      </c>
      <c r="K501" s="26">
        <f t="shared" si="1866"/>
        <v>0</v>
      </c>
      <c r="L501" s="26">
        <f t="shared" si="1749"/>
        <v>577</v>
      </c>
      <c r="M501" s="26">
        <f t="shared" si="1750"/>
        <v>0</v>
      </c>
      <c r="N501" s="26">
        <f t="shared" si="1751"/>
        <v>0</v>
      </c>
      <c r="O501" s="26">
        <f>O502</f>
        <v>0</v>
      </c>
      <c r="P501" s="26">
        <f>P502</f>
        <v>0</v>
      </c>
      <c r="Q501" s="26">
        <f>Q502</f>
        <v>0</v>
      </c>
      <c r="R501" s="26">
        <f t="shared" si="1752"/>
        <v>577</v>
      </c>
      <c r="S501" s="26">
        <f t="shared" si="1753"/>
        <v>0</v>
      </c>
      <c r="T501" s="26">
        <f t="shared" si="1754"/>
        <v>0</v>
      </c>
      <c r="U501" s="26">
        <f>U502</f>
        <v>0</v>
      </c>
      <c r="V501" s="26">
        <f>V502</f>
        <v>0</v>
      </c>
      <c r="W501" s="26">
        <f>W502</f>
        <v>0</v>
      </c>
      <c r="X501" s="26">
        <f t="shared" si="1755"/>
        <v>577</v>
      </c>
      <c r="Y501" s="26">
        <f t="shared" si="1756"/>
        <v>0</v>
      </c>
      <c r="Z501" s="26">
        <f t="shared" si="1757"/>
        <v>0</v>
      </c>
      <c r="AA501" s="26">
        <f>AA502</f>
        <v>0</v>
      </c>
      <c r="AB501" s="26">
        <f>AB502</f>
        <v>0</v>
      </c>
      <c r="AC501" s="26">
        <f>AC502</f>
        <v>0</v>
      </c>
      <c r="AD501" s="26">
        <f t="shared" si="1758"/>
        <v>577</v>
      </c>
      <c r="AE501" s="26">
        <f t="shared" si="1759"/>
        <v>0</v>
      </c>
      <c r="AF501" s="26">
        <f t="shared" si="1760"/>
        <v>0</v>
      </c>
      <c r="AG501" s="26">
        <f>AG502</f>
        <v>0</v>
      </c>
      <c r="AH501" s="26">
        <f>AH502</f>
        <v>0</v>
      </c>
      <c r="AI501" s="26">
        <f>AI502</f>
        <v>0</v>
      </c>
      <c r="AJ501" s="26">
        <f t="shared" si="1761"/>
        <v>577</v>
      </c>
      <c r="AK501" s="26">
        <f t="shared" si="1762"/>
        <v>0</v>
      </c>
      <c r="AL501" s="26">
        <f t="shared" si="1763"/>
        <v>0</v>
      </c>
      <c r="AM501" s="26">
        <f>AM502</f>
        <v>0</v>
      </c>
      <c r="AN501" s="26">
        <f>AN502</f>
        <v>0</v>
      </c>
      <c r="AO501" s="26">
        <f>AO502</f>
        <v>0</v>
      </c>
      <c r="AP501" s="26">
        <f t="shared" si="1764"/>
        <v>577</v>
      </c>
      <c r="AQ501" s="26">
        <f t="shared" si="1765"/>
        <v>0</v>
      </c>
      <c r="AR501" s="26">
        <f t="shared" si="1766"/>
        <v>0</v>
      </c>
      <c r="AS501" s="26">
        <f>AS502</f>
        <v>0</v>
      </c>
      <c r="AT501" s="26">
        <f>AT502</f>
        <v>0</v>
      </c>
      <c r="AU501" s="26">
        <f>AU502</f>
        <v>0</v>
      </c>
      <c r="AV501" s="26">
        <f t="shared" si="1767"/>
        <v>577</v>
      </c>
      <c r="AW501" s="26">
        <f t="shared" si="1768"/>
        <v>0</v>
      </c>
      <c r="AX501" s="26">
        <f t="shared" si="1769"/>
        <v>0</v>
      </c>
      <c r="AY501" s="26">
        <f>AY502</f>
        <v>0</v>
      </c>
      <c r="AZ501" s="26">
        <f>AZ502</f>
        <v>0</v>
      </c>
      <c r="BA501" s="26">
        <f>BA502</f>
        <v>0</v>
      </c>
      <c r="BB501" s="26">
        <f t="shared" si="1770"/>
        <v>577</v>
      </c>
      <c r="BC501" s="26">
        <f t="shared" si="1771"/>
        <v>0</v>
      </c>
      <c r="BD501" s="26">
        <f t="shared" si="1772"/>
        <v>0</v>
      </c>
      <c r="BE501" s="26">
        <f>BE502</f>
        <v>0</v>
      </c>
      <c r="BF501" s="26">
        <f>BF502</f>
        <v>0</v>
      </c>
      <c r="BG501" s="26">
        <f>BG502</f>
        <v>0</v>
      </c>
      <c r="BH501" s="26">
        <f t="shared" si="1773"/>
        <v>577</v>
      </c>
      <c r="BI501" s="26">
        <f t="shared" si="1774"/>
        <v>0</v>
      </c>
      <c r="BJ501" s="26">
        <f t="shared" si="1775"/>
        <v>0</v>
      </c>
      <c r="BK501" s="26">
        <f>BK502</f>
        <v>0</v>
      </c>
      <c r="BL501" s="26">
        <f>BL502</f>
        <v>0</v>
      </c>
      <c r="BM501" s="26">
        <f>BM502</f>
        <v>0</v>
      </c>
      <c r="BN501" s="26">
        <f t="shared" si="1776"/>
        <v>577</v>
      </c>
      <c r="BO501" s="26">
        <f t="shared" si="1777"/>
        <v>0</v>
      </c>
      <c r="BP501" s="26">
        <f t="shared" si="1778"/>
        <v>0</v>
      </c>
      <c r="BQ501" s="26">
        <f>BQ502</f>
        <v>0</v>
      </c>
      <c r="BR501" s="26">
        <f>BR502</f>
        <v>0</v>
      </c>
      <c r="BS501" s="26">
        <f t="shared" si="1779"/>
        <v>577</v>
      </c>
      <c r="BT501" s="26">
        <f t="shared" si="1780"/>
        <v>0</v>
      </c>
      <c r="BU501" s="26">
        <f t="shared" si="1781"/>
        <v>0</v>
      </c>
      <c r="BV501" s="26">
        <f>BV502</f>
        <v>0</v>
      </c>
      <c r="BW501" s="26">
        <f>BW502</f>
        <v>0</v>
      </c>
      <c r="BX501" s="26">
        <f t="shared" si="1782"/>
        <v>577</v>
      </c>
      <c r="BY501" s="26">
        <f t="shared" si="1783"/>
        <v>0</v>
      </c>
      <c r="BZ501" s="26">
        <f t="shared" si="1784"/>
        <v>0</v>
      </c>
      <c r="CA501" s="26">
        <f>CA502</f>
        <v>0</v>
      </c>
      <c r="CB501" s="26">
        <f>CB502</f>
        <v>0</v>
      </c>
      <c r="CC501" s="26">
        <f>CC502</f>
        <v>0</v>
      </c>
      <c r="CD501" s="26">
        <f t="shared" si="1849"/>
        <v>577</v>
      </c>
      <c r="CE501" s="26">
        <f t="shared" si="1850"/>
        <v>0</v>
      </c>
      <c r="CF501" s="26">
        <f t="shared" si="1851"/>
        <v>0</v>
      </c>
      <c r="CG501" s="26">
        <f>CG502</f>
        <v>0</v>
      </c>
      <c r="CH501" s="26">
        <f>CH502</f>
        <v>0</v>
      </c>
      <c r="CI501" s="26">
        <f>CI502</f>
        <v>0</v>
      </c>
      <c r="CJ501" s="26">
        <f t="shared" si="1852"/>
        <v>577</v>
      </c>
      <c r="CK501" s="26">
        <f t="shared" si="1853"/>
        <v>0</v>
      </c>
      <c r="CL501" s="26">
        <f t="shared" si="1854"/>
        <v>0</v>
      </c>
      <c r="CM501" s="26">
        <f>CM502</f>
        <v>0</v>
      </c>
      <c r="CN501" s="26">
        <f>CN502</f>
        <v>0</v>
      </c>
      <c r="CO501" s="26">
        <f>CO502</f>
        <v>0</v>
      </c>
      <c r="CP501" s="26">
        <f t="shared" si="1855"/>
        <v>577</v>
      </c>
      <c r="CQ501" s="26">
        <f t="shared" si="1856"/>
        <v>0</v>
      </c>
      <c r="CR501" s="26">
        <f t="shared" si="1857"/>
        <v>0</v>
      </c>
      <c r="CS501" s="26">
        <f>CS502</f>
        <v>0</v>
      </c>
      <c r="CT501" s="19"/>
      <c r="CU501" s="35"/>
      <c r="CZ501" s="1" t="s">
        <v>28</v>
      </c>
    </row>
    <row r="502" spans="1:105" hidden="1" x14ac:dyDescent="0.3">
      <c r="A502" s="16" t="s">
        <v>323</v>
      </c>
      <c r="B502" s="17">
        <v>620</v>
      </c>
      <c r="C502" s="16" t="s">
        <v>276</v>
      </c>
      <c r="D502" s="16" t="s">
        <v>40</v>
      </c>
      <c r="E502" s="34" t="s">
        <v>289</v>
      </c>
      <c r="F502" s="26">
        <v>577</v>
      </c>
      <c r="G502" s="26"/>
      <c r="H502" s="26"/>
      <c r="I502" s="26"/>
      <c r="J502" s="26"/>
      <c r="K502" s="26"/>
      <c r="L502" s="26">
        <f t="shared" si="1749"/>
        <v>577</v>
      </c>
      <c r="M502" s="26">
        <f t="shared" si="1750"/>
        <v>0</v>
      </c>
      <c r="N502" s="26">
        <f t="shared" si="1751"/>
        <v>0</v>
      </c>
      <c r="O502" s="26"/>
      <c r="P502" s="26"/>
      <c r="Q502" s="26"/>
      <c r="R502" s="26">
        <f t="shared" si="1752"/>
        <v>577</v>
      </c>
      <c r="S502" s="26">
        <f t="shared" si="1753"/>
        <v>0</v>
      </c>
      <c r="T502" s="26">
        <f t="shared" si="1754"/>
        <v>0</v>
      </c>
      <c r="U502" s="26"/>
      <c r="V502" s="26"/>
      <c r="W502" s="26"/>
      <c r="X502" s="26">
        <f t="shared" si="1755"/>
        <v>577</v>
      </c>
      <c r="Y502" s="26">
        <f t="shared" si="1756"/>
        <v>0</v>
      </c>
      <c r="Z502" s="26">
        <f t="shared" si="1757"/>
        <v>0</v>
      </c>
      <c r="AA502" s="26"/>
      <c r="AB502" s="26"/>
      <c r="AC502" s="26"/>
      <c r="AD502" s="26">
        <f t="shared" si="1758"/>
        <v>577</v>
      </c>
      <c r="AE502" s="26">
        <f t="shared" si="1759"/>
        <v>0</v>
      </c>
      <c r="AF502" s="26">
        <f t="shared" si="1760"/>
        <v>0</v>
      </c>
      <c r="AG502" s="26"/>
      <c r="AH502" s="26"/>
      <c r="AI502" s="26"/>
      <c r="AJ502" s="26">
        <f t="shared" si="1761"/>
        <v>577</v>
      </c>
      <c r="AK502" s="26">
        <f t="shared" si="1762"/>
        <v>0</v>
      </c>
      <c r="AL502" s="26">
        <f t="shared" si="1763"/>
        <v>0</v>
      </c>
      <c r="AM502" s="26"/>
      <c r="AN502" s="26"/>
      <c r="AO502" s="26"/>
      <c r="AP502" s="26">
        <f t="shared" si="1764"/>
        <v>577</v>
      </c>
      <c r="AQ502" s="26">
        <f t="shared" si="1765"/>
        <v>0</v>
      </c>
      <c r="AR502" s="26">
        <f t="shared" si="1766"/>
        <v>0</v>
      </c>
      <c r="AS502" s="26"/>
      <c r="AT502" s="26"/>
      <c r="AU502" s="26"/>
      <c r="AV502" s="26">
        <f t="shared" si="1767"/>
        <v>577</v>
      </c>
      <c r="AW502" s="26">
        <f t="shared" si="1768"/>
        <v>0</v>
      </c>
      <c r="AX502" s="26">
        <f t="shared" si="1769"/>
        <v>0</v>
      </c>
      <c r="AY502" s="26"/>
      <c r="AZ502" s="26"/>
      <c r="BA502" s="26"/>
      <c r="BB502" s="26">
        <f t="shared" si="1770"/>
        <v>577</v>
      </c>
      <c r="BC502" s="26">
        <f t="shared" si="1771"/>
        <v>0</v>
      </c>
      <c r="BD502" s="26">
        <f t="shared" si="1772"/>
        <v>0</v>
      </c>
      <c r="BE502" s="26"/>
      <c r="BF502" s="26"/>
      <c r="BG502" s="26"/>
      <c r="BH502" s="26">
        <f t="shared" si="1773"/>
        <v>577</v>
      </c>
      <c r="BI502" s="26">
        <f t="shared" si="1774"/>
        <v>0</v>
      </c>
      <c r="BJ502" s="26">
        <f t="shared" si="1775"/>
        <v>0</v>
      </c>
      <c r="BK502" s="26"/>
      <c r="BL502" s="26"/>
      <c r="BM502" s="26"/>
      <c r="BN502" s="26">
        <f t="shared" si="1776"/>
        <v>577</v>
      </c>
      <c r="BO502" s="26">
        <f t="shared" si="1777"/>
        <v>0</v>
      </c>
      <c r="BP502" s="26">
        <f t="shared" si="1778"/>
        <v>0</v>
      </c>
      <c r="BQ502" s="26"/>
      <c r="BR502" s="26"/>
      <c r="BS502" s="26">
        <f t="shared" si="1779"/>
        <v>577</v>
      </c>
      <c r="BT502" s="26">
        <f t="shared" si="1780"/>
        <v>0</v>
      </c>
      <c r="BU502" s="26">
        <f t="shared" si="1781"/>
        <v>0</v>
      </c>
      <c r="BV502" s="26"/>
      <c r="BW502" s="26"/>
      <c r="BX502" s="26">
        <f t="shared" si="1782"/>
        <v>577</v>
      </c>
      <c r="BY502" s="26">
        <f t="shared" si="1783"/>
        <v>0</v>
      </c>
      <c r="BZ502" s="26">
        <f t="shared" si="1784"/>
        <v>0</v>
      </c>
      <c r="CA502" s="26"/>
      <c r="CB502" s="26"/>
      <c r="CC502" s="26"/>
      <c r="CD502" s="26">
        <f t="shared" si="1849"/>
        <v>577</v>
      </c>
      <c r="CE502" s="26">
        <f t="shared" si="1850"/>
        <v>0</v>
      </c>
      <c r="CF502" s="26">
        <f t="shared" si="1851"/>
        <v>0</v>
      </c>
      <c r="CG502" s="26"/>
      <c r="CH502" s="26"/>
      <c r="CI502" s="26"/>
      <c r="CJ502" s="26">
        <f t="shared" si="1852"/>
        <v>577</v>
      </c>
      <c r="CK502" s="26">
        <f t="shared" si="1853"/>
        <v>0</v>
      </c>
      <c r="CL502" s="26">
        <f t="shared" si="1854"/>
        <v>0</v>
      </c>
      <c r="CM502" s="26"/>
      <c r="CN502" s="26"/>
      <c r="CO502" s="26"/>
      <c r="CP502" s="26">
        <f t="shared" si="1855"/>
        <v>577</v>
      </c>
      <c r="CQ502" s="26">
        <f t="shared" si="1856"/>
        <v>0</v>
      </c>
      <c r="CR502" s="26">
        <f t="shared" si="1857"/>
        <v>0</v>
      </c>
      <c r="CS502" s="26"/>
      <c r="CT502" s="19"/>
      <c r="CU502" s="35"/>
    </row>
    <row r="503" spans="1:105" ht="31.2" hidden="1" x14ac:dyDescent="0.3">
      <c r="A503" s="16" t="s">
        <v>324</v>
      </c>
      <c r="B503" s="17"/>
      <c r="C503" s="16"/>
      <c r="D503" s="16"/>
      <c r="E503" s="34" t="s">
        <v>325</v>
      </c>
      <c r="F503" s="26">
        <f t="shared" ref="F503:K503" si="1867">F504+F508+F512</f>
        <v>83206.600000000006</v>
      </c>
      <c r="G503" s="26">
        <f t="shared" si="1867"/>
        <v>83206.600000000006</v>
      </c>
      <c r="H503" s="26">
        <f t="shared" si="1867"/>
        <v>83206.600000000006</v>
      </c>
      <c r="I503" s="26">
        <f t="shared" si="1867"/>
        <v>0</v>
      </c>
      <c r="J503" s="26">
        <f t="shared" si="1867"/>
        <v>0</v>
      </c>
      <c r="K503" s="26">
        <f t="shared" si="1867"/>
        <v>0</v>
      </c>
      <c r="L503" s="26">
        <f t="shared" si="1749"/>
        <v>83206.600000000006</v>
      </c>
      <c r="M503" s="26">
        <f t="shared" si="1750"/>
        <v>83206.600000000006</v>
      </c>
      <c r="N503" s="26">
        <f t="shared" si="1751"/>
        <v>83206.600000000006</v>
      </c>
      <c r="O503" s="26">
        <f>O504+O508+O512</f>
        <v>0</v>
      </c>
      <c r="P503" s="26">
        <f>P504+P508+P512</f>
        <v>0</v>
      </c>
      <c r="Q503" s="26">
        <f>Q504+Q508+Q512</f>
        <v>0</v>
      </c>
      <c r="R503" s="26">
        <f t="shared" si="1752"/>
        <v>83206.600000000006</v>
      </c>
      <c r="S503" s="26">
        <f t="shared" si="1753"/>
        <v>83206.600000000006</v>
      </c>
      <c r="T503" s="26">
        <f t="shared" si="1754"/>
        <v>83206.600000000006</v>
      </c>
      <c r="U503" s="26">
        <f>U504+U508+U512</f>
        <v>0</v>
      </c>
      <c r="V503" s="26">
        <f>V504+V508+V512</f>
        <v>0</v>
      </c>
      <c r="W503" s="26">
        <f>W504+W508+W512</f>
        <v>0</v>
      </c>
      <c r="X503" s="26">
        <f t="shared" si="1755"/>
        <v>83206.600000000006</v>
      </c>
      <c r="Y503" s="26">
        <f t="shared" si="1756"/>
        <v>83206.600000000006</v>
      </c>
      <c r="Z503" s="26">
        <f t="shared" si="1757"/>
        <v>83206.600000000006</v>
      </c>
      <c r="AA503" s="26">
        <f>AA504+AA508+AA512</f>
        <v>0</v>
      </c>
      <c r="AB503" s="26">
        <f>AB504+AB508+AB512</f>
        <v>0</v>
      </c>
      <c r="AC503" s="26">
        <f>AC504+AC508+AC512</f>
        <v>0</v>
      </c>
      <c r="AD503" s="26">
        <f t="shared" si="1758"/>
        <v>83206.600000000006</v>
      </c>
      <c r="AE503" s="26">
        <f t="shared" si="1759"/>
        <v>83206.600000000006</v>
      </c>
      <c r="AF503" s="26">
        <f t="shared" si="1760"/>
        <v>83206.600000000006</v>
      </c>
      <c r="AG503" s="26">
        <f>AG504+AG508+AG512</f>
        <v>0</v>
      </c>
      <c r="AH503" s="26">
        <f>AH504+AH508+AH512</f>
        <v>0</v>
      </c>
      <c r="AI503" s="26">
        <f>AI504+AI508+AI512</f>
        <v>0</v>
      </c>
      <c r="AJ503" s="26">
        <f t="shared" si="1761"/>
        <v>83206.600000000006</v>
      </c>
      <c r="AK503" s="26">
        <f t="shared" si="1762"/>
        <v>83206.600000000006</v>
      </c>
      <c r="AL503" s="26">
        <f t="shared" si="1763"/>
        <v>83206.600000000006</v>
      </c>
      <c r="AM503" s="26">
        <f>AM504+AM508+AM512</f>
        <v>0</v>
      </c>
      <c r="AN503" s="26">
        <f>AN504+AN508+AN512</f>
        <v>0</v>
      </c>
      <c r="AO503" s="26">
        <f>AO504+AO508+AO512</f>
        <v>0</v>
      </c>
      <c r="AP503" s="26">
        <f t="shared" si="1764"/>
        <v>83206.600000000006</v>
      </c>
      <c r="AQ503" s="26">
        <f t="shared" si="1765"/>
        <v>83206.600000000006</v>
      </c>
      <c r="AR503" s="26">
        <f t="shared" si="1766"/>
        <v>83206.600000000006</v>
      </c>
      <c r="AS503" s="26">
        <f>AS504+AS508+AS512</f>
        <v>0</v>
      </c>
      <c r="AT503" s="26">
        <f>AT504+AT508+AT512</f>
        <v>0</v>
      </c>
      <c r="AU503" s="26">
        <f>AU504+AU508+AU512</f>
        <v>0</v>
      </c>
      <c r="AV503" s="26">
        <f t="shared" si="1767"/>
        <v>83206.600000000006</v>
      </c>
      <c r="AW503" s="26">
        <f t="shared" si="1768"/>
        <v>83206.600000000006</v>
      </c>
      <c r="AX503" s="26">
        <f t="shared" si="1769"/>
        <v>83206.600000000006</v>
      </c>
      <c r="AY503" s="26">
        <f>AY504+AY508+AY512</f>
        <v>0</v>
      </c>
      <c r="AZ503" s="26">
        <f>AZ504+AZ508+AZ512</f>
        <v>0</v>
      </c>
      <c r="BA503" s="26">
        <f>BA504+BA508+BA512</f>
        <v>0</v>
      </c>
      <c r="BB503" s="26">
        <f t="shared" si="1770"/>
        <v>83206.600000000006</v>
      </c>
      <c r="BC503" s="26">
        <f t="shared" si="1771"/>
        <v>83206.600000000006</v>
      </c>
      <c r="BD503" s="26">
        <f t="shared" si="1772"/>
        <v>83206.600000000006</v>
      </c>
      <c r="BE503" s="26">
        <f>BE504+BE508+BE512</f>
        <v>0</v>
      </c>
      <c r="BF503" s="26">
        <f>BF504+BF508+BF512</f>
        <v>0</v>
      </c>
      <c r="BG503" s="26">
        <f>BG504+BG508+BG512</f>
        <v>0</v>
      </c>
      <c r="BH503" s="26">
        <f t="shared" si="1773"/>
        <v>83206.600000000006</v>
      </c>
      <c r="BI503" s="26">
        <f t="shared" si="1774"/>
        <v>83206.600000000006</v>
      </c>
      <c r="BJ503" s="26">
        <f t="shared" si="1775"/>
        <v>83206.600000000006</v>
      </c>
      <c r="BK503" s="26">
        <f>BK504+BK508+BK512</f>
        <v>0</v>
      </c>
      <c r="BL503" s="26">
        <f>BL504+BL508+BL512</f>
        <v>0</v>
      </c>
      <c r="BM503" s="26">
        <f>BM504+BM508+BM512</f>
        <v>0</v>
      </c>
      <c r="BN503" s="26">
        <f t="shared" si="1776"/>
        <v>83206.600000000006</v>
      </c>
      <c r="BO503" s="26">
        <f t="shared" si="1777"/>
        <v>83206.600000000006</v>
      </c>
      <c r="BP503" s="26">
        <f t="shared" si="1778"/>
        <v>83206.600000000006</v>
      </c>
      <c r="BQ503" s="26">
        <f>BQ504+BQ508+BQ512</f>
        <v>0</v>
      </c>
      <c r="BR503" s="26">
        <f>BR504+BR508+BR512</f>
        <v>0</v>
      </c>
      <c r="BS503" s="26">
        <f t="shared" si="1779"/>
        <v>83206.600000000006</v>
      </c>
      <c r="BT503" s="26">
        <f t="shared" si="1780"/>
        <v>83206.600000000006</v>
      </c>
      <c r="BU503" s="26">
        <f t="shared" si="1781"/>
        <v>83206.600000000006</v>
      </c>
      <c r="BV503" s="26">
        <f>BV504+BV508+BV512</f>
        <v>0</v>
      </c>
      <c r="BW503" s="26">
        <f>BW504+BW508+BW512</f>
        <v>0</v>
      </c>
      <c r="BX503" s="26">
        <f t="shared" si="1782"/>
        <v>83206.600000000006</v>
      </c>
      <c r="BY503" s="26">
        <f t="shared" si="1783"/>
        <v>83206.600000000006</v>
      </c>
      <c r="BZ503" s="26">
        <f t="shared" si="1784"/>
        <v>83206.600000000006</v>
      </c>
      <c r="CA503" s="26">
        <f>CA504+CA508+CA512</f>
        <v>0</v>
      </c>
      <c r="CB503" s="26">
        <f>CB504+CB508+CB512</f>
        <v>0</v>
      </c>
      <c r="CC503" s="26">
        <f>CC504+CC508+CC512</f>
        <v>0</v>
      </c>
      <c r="CD503" s="26">
        <f t="shared" si="1849"/>
        <v>83206.600000000006</v>
      </c>
      <c r="CE503" s="26">
        <f t="shared" si="1850"/>
        <v>83206.600000000006</v>
      </c>
      <c r="CF503" s="26">
        <f t="shared" si="1851"/>
        <v>83206.600000000006</v>
      </c>
      <c r="CG503" s="26">
        <f>CG504+CG508+CG512</f>
        <v>0</v>
      </c>
      <c r="CH503" s="26">
        <f>CH504+CH508+CH512</f>
        <v>0</v>
      </c>
      <c r="CI503" s="26">
        <f>CI504+CI508+CI512</f>
        <v>0</v>
      </c>
      <c r="CJ503" s="26">
        <f t="shared" si="1852"/>
        <v>83206.600000000006</v>
      </c>
      <c r="CK503" s="26">
        <f t="shared" si="1853"/>
        <v>83206.600000000006</v>
      </c>
      <c r="CL503" s="26">
        <f t="shared" si="1854"/>
        <v>83206.600000000006</v>
      </c>
      <c r="CM503" s="26">
        <f>CM504+CM508+CM512</f>
        <v>0</v>
      </c>
      <c r="CN503" s="26">
        <f>CN504+CN508+CN512</f>
        <v>0</v>
      </c>
      <c r="CO503" s="26">
        <f>CO504+CO508+CO512</f>
        <v>0</v>
      </c>
      <c r="CP503" s="26">
        <f t="shared" si="1855"/>
        <v>83206.600000000006</v>
      </c>
      <c r="CQ503" s="26">
        <f t="shared" si="1856"/>
        <v>83206.600000000006</v>
      </c>
      <c r="CR503" s="26">
        <f t="shared" si="1857"/>
        <v>83206.600000000006</v>
      </c>
      <c r="CS503" s="26">
        <f>CS504+CS508+CS512</f>
        <v>0</v>
      </c>
      <c r="CT503" s="19"/>
      <c r="CU503" s="35"/>
      <c r="CX503" s="1" t="s">
        <v>26</v>
      </c>
    </row>
    <row r="504" spans="1:105" ht="109.2" hidden="1" x14ac:dyDescent="0.3">
      <c r="A504" s="16" t="s">
        <v>326</v>
      </c>
      <c r="B504" s="17"/>
      <c r="C504" s="16"/>
      <c r="D504" s="16"/>
      <c r="E504" s="34" t="s">
        <v>327</v>
      </c>
      <c r="F504" s="26">
        <f t="shared" ref="F504:F514" si="1868">F505</f>
        <v>806.6</v>
      </c>
      <c r="G504" s="26">
        <f t="shared" ref="G504:G514" si="1869">G505</f>
        <v>806.6</v>
      </c>
      <c r="H504" s="26">
        <f t="shared" ref="H504:H514" si="1870">H505</f>
        <v>806.6</v>
      </c>
      <c r="I504" s="26">
        <f t="shared" ref="I504:I514" si="1871">I505</f>
        <v>0</v>
      </c>
      <c r="J504" s="26">
        <f t="shared" ref="J504:J514" si="1872">J505</f>
        <v>0</v>
      </c>
      <c r="K504" s="26">
        <f t="shared" ref="K504:K514" si="1873">K505</f>
        <v>0</v>
      </c>
      <c r="L504" s="26">
        <f t="shared" si="1749"/>
        <v>806.6</v>
      </c>
      <c r="M504" s="26">
        <f t="shared" si="1750"/>
        <v>806.6</v>
      </c>
      <c r="N504" s="26">
        <f t="shared" si="1751"/>
        <v>806.6</v>
      </c>
      <c r="O504" s="26">
        <f t="shared" ref="O504:O514" si="1874">O505</f>
        <v>0</v>
      </c>
      <c r="P504" s="26">
        <f t="shared" ref="P504:P514" si="1875">P505</f>
        <v>0</v>
      </c>
      <c r="Q504" s="26">
        <f t="shared" ref="Q504:Q514" si="1876">Q505</f>
        <v>0</v>
      </c>
      <c r="R504" s="26">
        <f t="shared" si="1752"/>
        <v>806.6</v>
      </c>
      <c r="S504" s="26">
        <f t="shared" si="1753"/>
        <v>806.6</v>
      </c>
      <c r="T504" s="26">
        <f t="shared" si="1754"/>
        <v>806.6</v>
      </c>
      <c r="U504" s="26">
        <f t="shared" ref="U504:U514" si="1877">U505</f>
        <v>0</v>
      </c>
      <c r="V504" s="26">
        <f t="shared" ref="V504:V514" si="1878">V505</f>
        <v>0</v>
      </c>
      <c r="W504" s="26">
        <f t="shared" ref="W504:W514" si="1879">W505</f>
        <v>0</v>
      </c>
      <c r="X504" s="26">
        <f t="shared" si="1755"/>
        <v>806.6</v>
      </c>
      <c r="Y504" s="26">
        <f t="shared" si="1756"/>
        <v>806.6</v>
      </c>
      <c r="Z504" s="26">
        <f t="shared" si="1757"/>
        <v>806.6</v>
      </c>
      <c r="AA504" s="26">
        <f t="shared" ref="AA504:AA514" si="1880">AA505</f>
        <v>0</v>
      </c>
      <c r="AB504" s="26">
        <f t="shared" ref="AB504:AB514" si="1881">AB505</f>
        <v>0</v>
      </c>
      <c r="AC504" s="26">
        <f t="shared" ref="AC504:AC514" si="1882">AC505</f>
        <v>0</v>
      </c>
      <c r="AD504" s="26">
        <f t="shared" si="1758"/>
        <v>806.6</v>
      </c>
      <c r="AE504" s="26">
        <f t="shared" si="1759"/>
        <v>806.6</v>
      </c>
      <c r="AF504" s="26">
        <f t="shared" si="1760"/>
        <v>806.6</v>
      </c>
      <c r="AG504" s="26">
        <f t="shared" ref="AG504:AG514" si="1883">AG505</f>
        <v>0</v>
      </c>
      <c r="AH504" s="26">
        <f t="shared" ref="AH504:AH514" si="1884">AH505</f>
        <v>0</v>
      </c>
      <c r="AI504" s="26">
        <f t="shared" ref="AI504:AI514" si="1885">AI505</f>
        <v>0</v>
      </c>
      <c r="AJ504" s="26">
        <f t="shared" si="1761"/>
        <v>806.6</v>
      </c>
      <c r="AK504" s="26">
        <f t="shared" si="1762"/>
        <v>806.6</v>
      </c>
      <c r="AL504" s="26">
        <f t="shared" si="1763"/>
        <v>806.6</v>
      </c>
      <c r="AM504" s="26">
        <f t="shared" ref="AM504:AM514" si="1886">AM505</f>
        <v>0</v>
      </c>
      <c r="AN504" s="26">
        <f t="shared" ref="AN504:AN514" si="1887">AN505</f>
        <v>0</v>
      </c>
      <c r="AO504" s="26">
        <f t="shared" ref="AO504:AO514" si="1888">AO505</f>
        <v>0</v>
      </c>
      <c r="AP504" s="26">
        <f t="shared" si="1764"/>
        <v>806.6</v>
      </c>
      <c r="AQ504" s="26">
        <f t="shared" si="1765"/>
        <v>806.6</v>
      </c>
      <c r="AR504" s="26">
        <f t="shared" si="1766"/>
        <v>806.6</v>
      </c>
      <c r="AS504" s="26">
        <f t="shared" ref="AS504:AS514" si="1889">AS505</f>
        <v>0</v>
      </c>
      <c r="AT504" s="26">
        <f t="shared" ref="AT504:AT514" si="1890">AT505</f>
        <v>0</v>
      </c>
      <c r="AU504" s="26">
        <f t="shared" ref="AU504:AU514" si="1891">AU505</f>
        <v>0</v>
      </c>
      <c r="AV504" s="26">
        <f t="shared" si="1767"/>
        <v>806.6</v>
      </c>
      <c r="AW504" s="26">
        <f t="shared" si="1768"/>
        <v>806.6</v>
      </c>
      <c r="AX504" s="26">
        <f t="shared" si="1769"/>
        <v>806.6</v>
      </c>
      <c r="AY504" s="26">
        <f t="shared" ref="AY504:AY514" si="1892">AY505</f>
        <v>0</v>
      </c>
      <c r="AZ504" s="26">
        <f t="shared" ref="AZ504:AZ514" si="1893">AZ505</f>
        <v>0</v>
      </c>
      <c r="BA504" s="26">
        <f t="shared" ref="BA504:BA514" si="1894">BA505</f>
        <v>0</v>
      </c>
      <c r="BB504" s="26">
        <f t="shared" si="1770"/>
        <v>806.6</v>
      </c>
      <c r="BC504" s="26">
        <f t="shared" si="1771"/>
        <v>806.6</v>
      </c>
      <c r="BD504" s="26">
        <f t="shared" si="1772"/>
        <v>806.6</v>
      </c>
      <c r="BE504" s="26">
        <f t="shared" ref="BE504:BE514" si="1895">BE505</f>
        <v>0</v>
      </c>
      <c r="BF504" s="26">
        <f t="shared" ref="BF504:BF514" si="1896">BF505</f>
        <v>0</v>
      </c>
      <c r="BG504" s="26">
        <f t="shared" ref="BG504:BG514" si="1897">BG505</f>
        <v>0</v>
      </c>
      <c r="BH504" s="26">
        <f t="shared" si="1773"/>
        <v>806.6</v>
      </c>
      <c r="BI504" s="26">
        <f t="shared" si="1774"/>
        <v>806.6</v>
      </c>
      <c r="BJ504" s="26">
        <f t="shared" si="1775"/>
        <v>806.6</v>
      </c>
      <c r="BK504" s="26">
        <f t="shared" ref="BK504:BK514" si="1898">BK505</f>
        <v>0</v>
      </c>
      <c r="BL504" s="26">
        <f t="shared" ref="BL504:BL514" si="1899">BL505</f>
        <v>0</v>
      </c>
      <c r="BM504" s="26">
        <f t="shared" ref="BM504:BM514" si="1900">BM505</f>
        <v>0</v>
      </c>
      <c r="BN504" s="26">
        <f t="shared" si="1776"/>
        <v>806.6</v>
      </c>
      <c r="BO504" s="26">
        <f t="shared" si="1777"/>
        <v>806.6</v>
      </c>
      <c r="BP504" s="26">
        <f t="shared" si="1778"/>
        <v>806.6</v>
      </c>
      <c r="BQ504" s="26">
        <f t="shared" ref="BQ504:BQ514" si="1901">BQ505</f>
        <v>0</v>
      </c>
      <c r="BR504" s="26">
        <f t="shared" ref="BR504:BR514" si="1902">BR505</f>
        <v>0</v>
      </c>
      <c r="BS504" s="26">
        <f t="shared" si="1779"/>
        <v>806.6</v>
      </c>
      <c r="BT504" s="26">
        <f t="shared" si="1780"/>
        <v>806.6</v>
      </c>
      <c r="BU504" s="26">
        <f t="shared" si="1781"/>
        <v>806.6</v>
      </c>
      <c r="BV504" s="26">
        <f t="shared" ref="BV504:BV514" si="1903">BV505</f>
        <v>0</v>
      </c>
      <c r="BW504" s="26">
        <f t="shared" ref="BW504:BW514" si="1904">BW505</f>
        <v>0</v>
      </c>
      <c r="BX504" s="26">
        <f t="shared" si="1782"/>
        <v>806.6</v>
      </c>
      <c r="BY504" s="26">
        <f t="shared" si="1783"/>
        <v>806.6</v>
      </c>
      <c r="BZ504" s="26">
        <f t="shared" si="1784"/>
        <v>806.6</v>
      </c>
      <c r="CA504" s="26">
        <f t="shared" ref="CA504:CA514" si="1905">CA505</f>
        <v>0</v>
      </c>
      <c r="CB504" s="26">
        <f t="shared" ref="CB504:CB514" si="1906">CB505</f>
        <v>0</v>
      </c>
      <c r="CC504" s="26">
        <f t="shared" ref="CC504:CC514" si="1907">CC505</f>
        <v>0</v>
      </c>
      <c r="CD504" s="26">
        <f t="shared" si="1849"/>
        <v>806.6</v>
      </c>
      <c r="CE504" s="26">
        <f t="shared" si="1850"/>
        <v>806.6</v>
      </c>
      <c r="CF504" s="26">
        <f t="shared" si="1851"/>
        <v>806.6</v>
      </c>
      <c r="CG504" s="26">
        <f t="shared" ref="CG504:CG514" si="1908">CG505</f>
        <v>0</v>
      </c>
      <c r="CH504" s="26">
        <f t="shared" ref="CH504:CH514" si="1909">CH505</f>
        <v>0</v>
      </c>
      <c r="CI504" s="26">
        <f t="shared" ref="CI504:CI514" si="1910">CI505</f>
        <v>0</v>
      </c>
      <c r="CJ504" s="26">
        <f t="shared" si="1852"/>
        <v>806.6</v>
      </c>
      <c r="CK504" s="26">
        <f t="shared" si="1853"/>
        <v>806.6</v>
      </c>
      <c r="CL504" s="26">
        <f t="shared" si="1854"/>
        <v>806.6</v>
      </c>
      <c r="CM504" s="26">
        <f t="shared" ref="CM504:CM514" si="1911">CM505</f>
        <v>0</v>
      </c>
      <c r="CN504" s="26">
        <f t="shared" ref="CN504:CN514" si="1912">CN505</f>
        <v>0</v>
      </c>
      <c r="CO504" s="26">
        <f t="shared" ref="CO504:CO514" si="1913">CO505</f>
        <v>0</v>
      </c>
      <c r="CP504" s="26">
        <f t="shared" si="1855"/>
        <v>806.6</v>
      </c>
      <c r="CQ504" s="26">
        <f t="shared" si="1856"/>
        <v>806.6</v>
      </c>
      <c r="CR504" s="26">
        <f t="shared" si="1857"/>
        <v>806.6</v>
      </c>
      <c r="CS504" s="26">
        <f t="shared" ref="CS504:CS514" si="1914">CS505</f>
        <v>0</v>
      </c>
      <c r="CT504" s="19"/>
      <c r="CU504" s="35"/>
      <c r="DA504" s="1" t="s">
        <v>29</v>
      </c>
    </row>
    <row r="505" spans="1:105" ht="46.8" hidden="1" x14ac:dyDescent="0.3">
      <c r="A505" s="16" t="s">
        <v>326</v>
      </c>
      <c r="B505" s="17">
        <v>600</v>
      </c>
      <c r="C505" s="16"/>
      <c r="D505" s="16"/>
      <c r="E505" s="34" t="s">
        <v>43</v>
      </c>
      <c r="F505" s="26">
        <f t="shared" si="1868"/>
        <v>806.6</v>
      </c>
      <c r="G505" s="26">
        <f t="shared" si="1869"/>
        <v>806.6</v>
      </c>
      <c r="H505" s="26">
        <f t="shared" si="1870"/>
        <v>806.6</v>
      </c>
      <c r="I505" s="26">
        <f t="shared" si="1871"/>
        <v>0</v>
      </c>
      <c r="J505" s="26">
        <f t="shared" si="1872"/>
        <v>0</v>
      </c>
      <c r="K505" s="26">
        <f t="shared" si="1873"/>
        <v>0</v>
      </c>
      <c r="L505" s="26">
        <f t="shared" si="1749"/>
        <v>806.6</v>
      </c>
      <c r="M505" s="26">
        <f t="shared" si="1750"/>
        <v>806.6</v>
      </c>
      <c r="N505" s="26">
        <f t="shared" si="1751"/>
        <v>806.6</v>
      </c>
      <c r="O505" s="26">
        <f t="shared" si="1874"/>
        <v>0</v>
      </c>
      <c r="P505" s="26">
        <f t="shared" si="1875"/>
        <v>0</v>
      </c>
      <c r="Q505" s="26">
        <f t="shared" si="1876"/>
        <v>0</v>
      </c>
      <c r="R505" s="26">
        <f t="shared" si="1752"/>
        <v>806.6</v>
      </c>
      <c r="S505" s="26">
        <f t="shared" si="1753"/>
        <v>806.6</v>
      </c>
      <c r="T505" s="26">
        <f t="shared" si="1754"/>
        <v>806.6</v>
      </c>
      <c r="U505" s="26">
        <f t="shared" si="1877"/>
        <v>0</v>
      </c>
      <c r="V505" s="26">
        <f t="shared" si="1878"/>
        <v>0</v>
      </c>
      <c r="W505" s="26">
        <f t="shared" si="1879"/>
        <v>0</v>
      </c>
      <c r="X505" s="26">
        <f t="shared" si="1755"/>
        <v>806.6</v>
      </c>
      <c r="Y505" s="26">
        <f t="shared" si="1756"/>
        <v>806.6</v>
      </c>
      <c r="Z505" s="26">
        <f t="shared" si="1757"/>
        <v>806.6</v>
      </c>
      <c r="AA505" s="26">
        <f t="shared" si="1880"/>
        <v>0</v>
      </c>
      <c r="AB505" s="26">
        <f t="shared" si="1881"/>
        <v>0</v>
      </c>
      <c r="AC505" s="26">
        <f t="shared" si="1882"/>
        <v>0</v>
      </c>
      <c r="AD505" s="26">
        <f t="shared" si="1758"/>
        <v>806.6</v>
      </c>
      <c r="AE505" s="26">
        <f t="shared" si="1759"/>
        <v>806.6</v>
      </c>
      <c r="AF505" s="26">
        <f t="shared" si="1760"/>
        <v>806.6</v>
      </c>
      <c r="AG505" s="26">
        <f t="shared" si="1883"/>
        <v>0</v>
      </c>
      <c r="AH505" s="26">
        <f t="shared" si="1884"/>
        <v>0</v>
      </c>
      <c r="AI505" s="26">
        <f t="shared" si="1885"/>
        <v>0</v>
      </c>
      <c r="AJ505" s="26">
        <f t="shared" si="1761"/>
        <v>806.6</v>
      </c>
      <c r="AK505" s="26">
        <f t="shared" si="1762"/>
        <v>806.6</v>
      </c>
      <c r="AL505" s="26">
        <f t="shared" si="1763"/>
        <v>806.6</v>
      </c>
      <c r="AM505" s="26">
        <f t="shared" si="1886"/>
        <v>0</v>
      </c>
      <c r="AN505" s="26">
        <f t="shared" si="1887"/>
        <v>0</v>
      </c>
      <c r="AO505" s="26">
        <f t="shared" si="1888"/>
        <v>0</v>
      </c>
      <c r="AP505" s="26">
        <f t="shared" si="1764"/>
        <v>806.6</v>
      </c>
      <c r="AQ505" s="26">
        <f t="shared" si="1765"/>
        <v>806.6</v>
      </c>
      <c r="AR505" s="26">
        <f t="shared" si="1766"/>
        <v>806.6</v>
      </c>
      <c r="AS505" s="26">
        <f t="shared" si="1889"/>
        <v>0</v>
      </c>
      <c r="AT505" s="26">
        <f t="shared" si="1890"/>
        <v>0</v>
      </c>
      <c r="AU505" s="26">
        <f t="shared" si="1891"/>
        <v>0</v>
      </c>
      <c r="AV505" s="26">
        <f t="shared" si="1767"/>
        <v>806.6</v>
      </c>
      <c r="AW505" s="26">
        <f t="shared" si="1768"/>
        <v>806.6</v>
      </c>
      <c r="AX505" s="26">
        <f t="shared" si="1769"/>
        <v>806.6</v>
      </c>
      <c r="AY505" s="26">
        <f t="shared" si="1892"/>
        <v>0</v>
      </c>
      <c r="AZ505" s="26">
        <f t="shared" si="1893"/>
        <v>0</v>
      </c>
      <c r="BA505" s="26">
        <f t="shared" si="1894"/>
        <v>0</v>
      </c>
      <c r="BB505" s="26">
        <f t="shared" si="1770"/>
        <v>806.6</v>
      </c>
      <c r="BC505" s="26">
        <f t="shared" si="1771"/>
        <v>806.6</v>
      </c>
      <c r="BD505" s="26">
        <f t="shared" si="1772"/>
        <v>806.6</v>
      </c>
      <c r="BE505" s="26">
        <f t="shared" si="1895"/>
        <v>0</v>
      </c>
      <c r="BF505" s="26">
        <f t="shared" si="1896"/>
        <v>0</v>
      </c>
      <c r="BG505" s="26">
        <f t="shared" si="1897"/>
        <v>0</v>
      </c>
      <c r="BH505" s="26">
        <f t="shared" si="1773"/>
        <v>806.6</v>
      </c>
      <c r="BI505" s="26">
        <f t="shared" si="1774"/>
        <v>806.6</v>
      </c>
      <c r="BJ505" s="26">
        <f t="shared" si="1775"/>
        <v>806.6</v>
      </c>
      <c r="BK505" s="26">
        <f t="shared" si="1898"/>
        <v>0</v>
      </c>
      <c r="BL505" s="26">
        <f t="shared" si="1899"/>
        <v>0</v>
      </c>
      <c r="BM505" s="26">
        <f t="shared" si="1900"/>
        <v>0</v>
      </c>
      <c r="BN505" s="26">
        <f t="shared" si="1776"/>
        <v>806.6</v>
      </c>
      <c r="BO505" s="26">
        <f t="shared" si="1777"/>
        <v>806.6</v>
      </c>
      <c r="BP505" s="26">
        <f t="shared" si="1778"/>
        <v>806.6</v>
      </c>
      <c r="BQ505" s="26">
        <f t="shared" si="1901"/>
        <v>0</v>
      </c>
      <c r="BR505" s="26">
        <f t="shared" si="1902"/>
        <v>0</v>
      </c>
      <c r="BS505" s="26">
        <f t="shared" si="1779"/>
        <v>806.6</v>
      </c>
      <c r="BT505" s="26">
        <f t="shared" si="1780"/>
        <v>806.6</v>
      </c>
      <c r="BU505" s="26">
        <f t="shared" si="1781"/>
        <v>806.6</v>
      </c>
      <c r="BV505" s="26">
        <f t="shared" si="1903"/>
        <v>0</v>
      </c>
      <c r="BW505" s="26">
        <f t="shared" si="1904"/>
        <v>0</v>
      </c>
      <c r="BX505" s="26">
        <f t="shared" si="1782"/>
        <v>806.6</v>
      </c>
      <c r="BY505" s="26">
        <f t="shared" si="1783"/>
        <v>806.6</v>
      </c>
      <c r="BZ505" s="26">
        <f t="shared" si="1784"/>
        <v>806.6</v>
      </c>
      <c r="CA505" s="26">
        <f t="shared" si="1905"/>
        <v>0</v>
      </c>
      <c r="CB505" s="26">
        <f t="shared" si="1906"/>
        <v>0</v>
      </c>
      <c r="CC505" s="26">
        <f t="shared" si="1907"/>
        <v>0</v>
      </c>
      <c r="CD505" s="26">
        <f t="shared" si="1849"/>
        <v>806.6</v>
      </c>
      <c r="CE505" s="26">
        <f t="shared" si="1850"/>
        <v>806.6</v>
      </c>
      <c r="CF505" s="26">
        <f t="shared" si="1851"/>
        <v>806.6</v>
      </c>
      <c r="CG505" s="26">
        <f t="shared" si="1908"/>
        <v>0</v>
      </c>
      <c r="CH505" s="26">
        <f t="shared" si="1909"/>
        <v>0</v>
      </c>
      <c r="CI505" s="26">
        <f t="shared" si="1910"/>
        <v>0</v>
      </c>
      <c r="CJ505" s="26">
        <f t="shared" si="1852"/>
        <v>806.6</v>
      </c>
      <c r="CK505" s="26">
        <f t="shared" si="1853"/>
        <v>806.6</v>
      </c>
      <c r="CL505" s="26">
        <f t="shared" si="1854"/>
        <v>806.6</v>
      </c>
      <c r="CM505" s="26">
        <f t="shared" si="1911"/>
        <v>0</v>
      </c>
      <c r="CN505" s="26">
        <f t="shared" si="1912"/>
        <v>0</v>
      </c>
      <c r="CO505" s="26">
        <f t="shared" si="1913"/>
        <v>0</v>
      </c>
      <c r="CP505" s="26">
        <f t="shared" si="1855"/>
        <v>806.6</v>
      </c>
      <c r="CQ505" s="26">
        <f t="shared" si="1856"/>
        <v>806.6</v>
      </c>
      <c r="CR505" s="26">
        <f t="shared" si="1857"/>
        <v>806.6</v>
      </c>
      <c r="CS505" s="26">
        <f t="shared" si="1914"/>
        <v>0</v>
      </c>
      <c r="CT505" s="19"/>
      <c r="CU505" s="35"/>
      <c r="CY505" s="1" t="s">
        <v>27</v>
      </c>
    </row>
    <row r="506" spans="1:105" ht="78" hidden="1" x14ac:dyDescent="0.3">
      <c r="A506" s="16" t="s">
        <v>326</v>
      </c>
      <c r="B506" s="17">
        <v>630</v>
      </c>
      <c r="C506" s="16"/>
      <c r="D506" s="16"/>
      <c r="E506" s="34" t="s">
        <v>49</v>
      </c>
      <c r="F506" s="26">
        <f t="shared" si="1868"/>
        <v>806.6</v>
      </c>
      <c r="G506" s="26">
        <f t="shared" si="1869"/>
        <v>806.6</v>
      </c>
      <c r="H506" s="26">
        <f t="shared" si="1870"/>
        <v>806.6</v>
      </c>
      <c r="I506" s="26">
        <f t="shared" si="1871"/>
        <v>0</v>
      </c>
      <c r="J506" s="26">
        <f t="shared" si="1872"/>
        <v>0</v>
      </c>
      <c r="K506" s="26">
        <f t="shared" si="1873"/>
        <v>0</v>
      </c>
      <c r="L506" s="26">
        <f t="shared" si="1749"/>
        <v>806.6</v>
      </c>
      <c r="M506" s="26">
        <f t="shared" si="1750"/>
        <v>806.6</v>
      </c>
      <c r="N506" s="26">
        <f t="shared" si="1751"/>
        <v>806.6</v>
      </c>
      <c r="O506" s="26">
        <f t="shared" si="1874"/>
        <v>0</v>
      </c>
      <c r="P506" s="26">
        <f t="shared" si="1875"/>
        <v>0</v>
      </c>
      <c r="Q506" s="26">
        <f t="shared" si="1876"/>
        <v>0</v>
      </c>
      <c r="R506" s="26">
        <f t="shared" si="1752"/>
        <v>806.6</v>
      </c>
      <c r="S506" s="26">
        <f t="shared" si="1753"/>
        <v>806.6</v>
      </c>
      <c r="T506" s="26">
        <f t="shared" si="1754"/>
        <v>806.6</v>
      </c>
      <c r="U506" s="26">
        <f t="shared" si="1877"/>
        <v>0</v>
      </c>
      <c r="V506" s="26">
        <f t="shared" si="1878"/>
        <v>0</v>
      </c>
      <c r="W506" s="26">
        <f t="shared" si="1879"/>
        <v>0</v>
      </c>
      <c r="X506" s="26">
        <f t="shared" si="1755"/>
        <v>806.6</v>
      </c>
      <c r="Y506" s="26">
        <f t="shared" si="1756"/>
        <v>806.6</v>
      </c>
      <c r="Z506" s="26">
        <f t="shared" si="1757"/>
        <v>806.6</v>
      </c>
      <c r="AA506" s="26">
        <f t="shared" si="1880"/>
        <v>0</v>
      </c>
      <c r="AB506" s="26">
        <f t="shared" si="1881"/>
        <v>0</v>
      </c>
      <c r="AC506" s="26">
        <f t="shared" si="1882"/>
        <v>0</v>
      </c>
      <c r="AD506" s="26">
        <f t="shared" si="1758"/>
        <v>806.6</v>
      </c>
      <c r="AE506" s="26">
        <f t="shared" si="1759"/>
        <v>806.6</v>
      </c>
      <c r="AF506" s="26">
        <f t="shared" si="1760"/>
        <v>806.6</v>
      </c>
      <c r="AG506" s="26">
        <f t="shared" si="1883"/>
        <v>0</v>
      </c>
      <c r="AH506" s="26">
        <f t="shared" si="1884"/>
        <v>0</v>
      </c>
      <c r="AI506" s="26">
        <f t="shared" si="1885"/>
        <v>0</v>
      </c>
      <c r="AJ506" s="26">
        <f t="shared" si="1761"/>
        <v>806.6</v>
      </c>
      <c r="AK506" s="26">
        <f t="shared" si="1762"/>
        <v>806.6</v>
      </c>
      <c r="AL506" s="26">
        <f t="shared" si="1763"/>
        <v>806.6</v>
      </c>
      <c r="AM506" s="26">
        <f t="shared" si="1886"/>
        <v>0</v>
      </c>
      <c r="AN506" s="26">
        <f t="shared" si="1887"/>
        <v>0</v>
      </c>
      <c r="AO506" s="26">
        <f t="shared" si="1888"/>
        <v>0</v>
      </c>
      <c r="AP506" s="26">
        <f t="shared" si="1764"/>
        <v>806.6</v>
      </c>
      <c r="AQ506" s="26">
        <f t="shared" si="1765"/>
        <v>806.6</v>
      </c>
      <c r="AR506" s="26">
        <f t="shared" si="1766"/>
        <v>806.6</v>
      </c>
      <c r="AS506" s="26">
        <f t="shared" si="1889"/>
        <v>0</v>
      </c>
      <c r="AT506" s="26">
        <f t="shared" si="1890"/>
        <v>0</v>
      </c>
      <c r="AU506" s="26">
        <f t="shared" si="1891"/>
        <v>0</v>
      </c>
      <c r="AV506" s="26">
        <f t="shared" si="1767"/>
        <v>806.6</v>
      </c>
      <c r="AW506" s="26">
        <f t="shared" si="1768"/>
        <v>806.6</v>
      </c>
      <c r="AX506" s="26">
        <f t="shared" si="1769"/>
        <v>806.6</v>
      </c>
      <c r="AY506" s="26">
        <f t="shared" si="1892"/>
        <v>0</v>
      </c>
      <c r="AZ506" s="26">
        <f t="shared" si="1893"/>
        <v>0</v>
      </c>
      <c r="BA506" s="26">
        <f t="shared" si="1894"/>
        <v>0</v>
      </c>
      <c r="BB506" s="26">
        <f t="shared" si="1770"/>
        <v>806.6</v>
      </c>
      <c r="BC506" s="26">
        <f t="shared" si="1771"/>
        <v>806.6</v>
      </c>
      <c r="BD506" s="26">
        <f t="shared" si="1772"/>
        <v>806.6</v>
      </c>
      <c r="BE506" s="26">
        <f t="shared" si="1895"/>
        <v>0</v>
      </c>
      <c r="BF506" s="26">
        <f t="shared" si="1896"/>
        <v>0</v>
      </c>
      <c r="BG506" s="26">
        <f t="shared" si="1897"/>
        <v>0</v>
      </c>
      <c r="BH506" s="26">
        <f t="shared" si="1773"/>
        <v>806.6</v>
      </c>
      <c r="BI506" s="26">
        <f t="shared" si="1774"/>
        <v>806.6</v>
      </c>
      <c r="BJ506" s="26">
        <f t="shared" si="1775"/>
        <v>806.6</v>
      </c>
      <c r="BK506" s="26">
        <f t="shared" si="1898"/>
        <v>0</v>
      </c>
      <c r="BL506" s="26">
        <f t="shared" si="1899"/>
        <v>0</v>
      </c>
      <c r="BM506" s="26">
        <f t="shared" si="1900"/>
        <v>0</v>
      </c>
      <c r="BN506" s="26">
        <f t="shared" si="1776"/>
        <v>806.6</v>
      </c>
      <c r="BO506" s="26">
        <f t="shared" si="1777"/>
        <v>806.6</v>
      </c>
      <c r="BP506" s="26">
        <f t="shared" si="1778"/>
        <v>806.6</v>
      </c>
      <c r="BQ506" s="26">
        <f t="shared" si="1901"/>
        <v>0</v>
      </c>
      <c r="BR506" s="26">
        <f t="shared" si="1902"/>
        <v>0</v>
      </c>
      <c r="BS506" s="26">
        <f t="shared" si="1779"/>
        <v>806.6</v>
      </c>
      <c r="BT506" s="26">
        <f t="shared" si="1780"/>
        <v>806.6</v>
      </c>
      <c r="BU506" s="26">
        <f t="shared" si="1781"/>
        <v>806.6</v>
      </c>
      <c r="BV506" s="26">
        <f t="shared" si="1903"/>
        <v>0</v>
      </c>
      <c r="BW506" s="26">
        <f t="shared" si="1904"/>
        <v>0</v>
      </c>
      <c r="BX506" s="26">
        <f t="shared" si="1782"/>
        <v>806.6</v>
      </c>
      <c r="BY506" s="26">
        <f t="shared" si="1783"/>
        <v>806.6</v>
      </c>
      <c r="BZ506" s="26">
        <f t="shared" si="1784"/>
        <v>806.6</v>
      </c>
      <c r="CA506" s="26">
        <f t="shared" si="1905"/>
        <v>0</v>
      </c>
      <c r="CB506" s="26">
        <f t="shared" si="1906"/>
        <v>0</v>
      </c>
      <c r="CC506" s="26">
        <f t="shared" si="1907"/>
        <v>0</v>
      </c>
      <c r="CD506" s="26">
        <f t="shared" si="1849"/>
        <v>806.6</v>
      </c>
      <c r="CE506" s="26">
        <f t="shared" si="1850"/>
        <v>806.6</v>
      </c>
      <c r="CF506" s="26">
        <f t="shared" si="1851"/>
        <v>806.6</v>
      </c>
      <c r="CG506" s="26">
        <f t="shared" si="1908"/>
        <v>0</v>
      </c>
      <c r="CH506" s="26">
        <f t="shared" si="1909"/>
        <v>0</v>
      </c>
      <c r="CI506" s="26">
        <f t="shared" si="1910"/>
        <v>0</v>
      </c>
      <c r="CJ506" s="26">
        <f t="shared" si="1852"/>
        <v>806.6</v>
      </c>
      <c r="CK506" s="26">
        <f t="shared" si="1853"/>
        <v>806.6</v>
      </c>
      <c r="CL506" s="26">
        <f t="shared" si="1854"/>
        <v>806.6</v>
      </c>
      <c r="CM506" s="26">
        <f t="shared" si="1911"/>
        <v>0</v>
      </c>
      <c r="CN506" s="26">
        <f t="shared" si="1912"/>
        <v>0</v>
      </c>
      <c r="CO506" s="26">
        <f t="shared" si="1913"/>
        <v>0</v>
      </c>
      <c r="CP506" s="26">
        <f t="shared" si="1855"/>
        <v>806.6</v>
      </c>
      <c r="CQ506" s="26">
        <f t="shared" si="1856"/>
        <v>806.6</v>
      </c>
      <c r="CR506" s="26">
        <f t="shared" si="1857"/>
        <v>806.6</v>
      </c>
      <c r="CS506" s="26">
        <f t="shared" si="1914"/>
        <v>0</v>
      </c>
      <c r="CT506" s="19"/>
      <c r="CU506" s="35"/>
      <c r="CZ506" s="1" t="s">
        <v>28</v>
      </c>
    </row>
    <row r="507" spans="1:105" hidden="1" x14ac:dyDescent="0.3">
      <c r="A507" s="16" t="s">
        <v>326</v>
      </c>
      <c r="B507" s="17">
        <v>630</v>
      </c>
      <c r="C507" s="16" t="s">
        <v>276</v>
      </c>
      <c r="D507" s="16" t="s">
        <v>40</v>
      </c>
      <c r="E507" s="34" t="s">
        <v>289</v>
      </c>
      <c r="F507" s="26">
        <v>806.6</v>
      </c>
      <c r="G507" s="26">
        <v>806.6</v>
      </c>
      <c r="H507" s="26">
        <v>806.6</v>
      </c>
      <c r="I507" s="26"/>
      <c r="J507" s="26"/>
      <c r="K507" s="26"/>
      <c r="L507" s="26">
        <f t="shared" si="1749"/>
        <v>806.6</v>
      </c>
      <c r="M507" s="26">
        <f t="shared" si="1750"/>
        <v>806.6</v>
      </c>
      <c r="N507" s="26">
        <f t="shared" si="1751"/>
        <v>806.6</v>
      </c>
      <c r="O507" s="26"/>
      <c r="P507" s="26"/>
      <c r="Q507" s="26"/>
      <c r="R507" s="26">
        <f t="shared" si="1752"/>
        <v>806.6</v>
      </c>
      <c r="S507" s="26">
        <f t="shared" si="1753"/>
        <v>806.6</v>
      </c>
      <c r="T507" s="26">
        <f t="shared" si="1754"/>
        <v>806.6</v>
      </c>
      <c r="U507" s="26"/>
      <c r="V507" s="26"/>
      <c r="W507" s="26"/>
      <c r="X507" s="26">
        <f t="shared" si="1755"/>
        <v>806.6</v>
      </c>
      <c r="Y507" s="26">
        <f t="shared" si="1756"/>
        <v>806.6</v>
      </c>
      <c r="Z507" s="26">
        <f t="shared" si="1757"/>
        <v>806.6</v>
      </c>
      <c r="AA507" s="26"/>
      <c r="AB507" s="26"/>
      <c r="AC507" s="26"/>
      <c r="AD507" s="26">
        <f t="shared" si="1758"/>
        <v>806.6</v>
      </c>
      <c r="AE507" s="26">
        <f t="shared" si="1759"/>
        <v>806.6</v>
      </c>
      <c r="AF507" s="26">
        <f t="shared" si="1760"/>
        <v>806.6</v>
      </c>
      <c r="AG507" s="26"/>
      <c r="AH507" s="26"/>
      <c r="AI507" s="26"/>
      <c r="AJ507" s="26">
        <f t="shared" si="1761"/>
        <v>806.6</v>
      </c>
      <c r="AK507" s="26">
        <f t="shared" si="1762"/>
        <v>806.6</v>
      </c>
      <c r="AL507" s="26">
        <f t="shared" si="1763"/>
        <v>806.6</v>
      </c>
      <c r="AM507" s="26"/>
      <c r="AN507" s="26"/>
      <c r="AO507" s="26"/>
      <c r="AP507" s="26">
        <f t="shared" si="1764"/>
        <v>806.6</v>
      </c>
      <c r="AQ507" s="26">
        <f t="shared" si="1765"/>
        <v>806.6</v>
      </c>
      <c r="AR507" s="26">
        <f t="shared" si="1766"/>
        <v>806.6</v>
      </c>
      <c r="AS507" s="26"/>
      <c r="AT507" s="26"/>
      <c r="AU507" s="26"/>
      <c r="AV507" s="26">
        <f t="shared" si="1767"/>
        <v>806.6</v>
      </c>
      <c r="AW507" s="26">
        <f t="shared" si="1768"/>
        <v>806.6</v>
      </c>
      <c r="AX507" s="26">
        <f t="shared" si="1769"/>
        <v>806.6</v>
      </c>
      <c r="AY507" s="26"/>
      <c r="AZ507" s="26"/>
      <c r="BA507" s="26"/>
      <c r="BB507" s="26">
        <f t="shared" si="1770"/>
        <v>806.6</v>
      </c>
      <c r="BC507" s="26">
        <f t="shared" si="1771"/>
        <v>806.6</v>
      </c>
      <c r="BD507" s="26">
        <f t="shared" si="1772"/>
        <v>806.6</v>
      </c>
      <c r="BE507" s="26"/>
      <c r="BF507" s="26"/>
      <c r="BG507" s="26"/>
      <c r="BH507" s="26">
        <f t="shared" si="1773"/>
        <v>806.6</v>
      </c>
      <c r="BI507" s="26">
        <f t="shared" si="1774"/>
        <v>806.6</v>
      </c>
      <c r="BJ507" s="26">
        <f t="shared" si="1775"/>
        <v>806.6</v>
      </c>
      <c r="BK507" s="26"/>
      <c r="BL507" s="26"/>
      <c r="BM507" s="26"/>
      <c r="BN507" s="26">
        <f t="shared" si="1776"/>
        <v>806.6</v>
      </c>
      <c r="BO507" s="26">
        <f t="shared" si="1777"/>
        <v>806.6</v>
      </c>
      <c r="BP507" s="26">
        <f t="shared" si="1778"/>
        <v>806.6</v>
      </c>
      <c r="BQ507" s="26"/>
      <c r="BR507" s="26"/>
      <c r="BS507" s="26">
        <f t="shared" si="1779"/>
        <v>806.6</v>
      </c>
      <c r="BT507" s="26">
        <f t="shared" si="1780"/>
        <v>806.6</v>
      </c>
      <c r="BU507" s="26">
        <f t="shared" si="1781"/>
        <v>806.6</v>
      </c>
      <c r="BV507" s="26"/>
      <c r="BW507" s="26"/>
      <c r="BX507" s="26">
        <f t="shared" si="1782"/>
        <v>806.6</v>
      </c>
      <c r="BY507" s="26">
        <f t="shared" si="1783"/>
        <v>806.6</v>
      </c>
      <c r="BZ507" s="26">
        <f t="shared" si="1784"/>
        <v>806.6</v>
      </c>
      <c r="CA507" s="26"/>
      <c r="CB507" s="26"/>
      <c r="CC507" s="26"/>
      <c r="CD507" s="26">
        <f t="shared" si="1849"/>
        <v>806.6</v>
      </c>
      <c r="CE507" s="26">
        <f t="shared" si="1850"/>
        <v>806.6</v>
      </c>
      <c r="CF507" s="26">
        <f t="shared" si="1851"/>
        <v>806.6</v>
      </c>
      <c r="CG507" s="26"/>
      <c r="CH507" s="26"/>
      <c r="CI507" s="26"/>
      <c r="CJ507" s="26">
        <f t="shared" si="1852"/>
        <v>806.6</v>
      </c>
      <c r="CK507" s="26">
        <f t="shared" si="1853"/>
        <v>806.6</v>
      </c>
      <c r="CL507" s="26">
        <f t="shared" si="1854"/>
        <v>806.6</v>
      </c>
      <c r="CM507" s="26"/>
      <c r="CN507" s="26"/>
      <c r="CO507" s="26"/>
      <c r="CP507" s="26">
        <f t="shared" si="1855"/>
        <v>806.6</v>
      </c>
      <c r="CQ507" s="26">
        <f t="shared" si="1856"/>
        <v>806.6</v>
      </c>
      <c r="CR507" s="26">
        <f t="shared" si="1857"/>
        <v>806.6</v>
      </c>
      <c r="CS507" s="26"/>
      <c r="CT507" s="19"/>
      <c r="CU507" s="35"/>
    </row>
    <row r="508" spans="1:105" ht="78" hidden="1" x14ac:dyDescent="0.3">
      <c r="A508" s="16" t="s">
        <v>328</v>
      </c>
      <c r="B508" s="17"/>
      <c r="C508" s="16"/>
      <c r="D508" s="16"/>
      <c r="E508" s="34" t="s">
        <v>329</v>
      </c>
      <c r="F508" s="26">
        <f t="shared" si="1868"/>
        <v>2400</v>
      </c>
      <c r="G508" s="26">
        <f t="shared" si="1869"/>
        <v>2400</v>
      </c>
      <c r="H508" s="26">
        <f t="shared" si="1870"/>
        <v>2400</v>
      </c>
      <c r="I508" s="26">
        <f t="shared" si="1871"/>
        <v>0</v>
      </c>
      <c r="J508" s="26">
        <f t="shared" si="1872"/>
        <v>0</v>
      </c>
      <c r="K508" s="26">
        <f t="shared" si="1873"/>
        <v>0</v>
      </c>
      <c r="L508" s="26">
        <f t="shared" si="1749"/>
        <v>2400</v>
      </c>
      <c r="M508" s="26">
        <f t="shared" si="1750"/>
        <v>2400</v>
      </c>
      <c r="N508" s="26">
        <f t="shared" si="1751"/>
        <v>2400</v>
      </c>
      <c r="O508" s="26">
        <f t="shared" si="1874"/>
        <v>0</v>
      </c>
      <c r="P508" s="26">
        <f t="shared" si="1875"/>
        <v>0</v>
      </c>
      <c r="Q508" s="26">
        <f t="shared" si="1876"/>
        <v>0</v>
      </c>
      <c r="R508" s="26">
        <f t="shared" si="1752"/>
        <v>2400</v>
      </c>
      <c r="S508" s="26">
        <f t="shared" si="1753"/>
        <v>2400</v>
      </c>
      <c r="T508" s="26">
        <f t="shared" si="1754"/>
        <v>2400</v>
      </c>
      <c r="U508" s="26">
        <f t="shared" si="1877"/>
        <v>0</v>
      </c>
      <c r="V508" s="26">
        <f t="shared" si="1878"/>
        <v>0</v>
      </c>
      <c r="W508" s="26">
        <f t="shared" si="1879"/>
        <v>0</v>
      </c>
      <c r="X508" s="26">
        <f t="shared" si="1755"/>
        <v>2400</v>
      </c>
      <c r="Y508" s="26">
        <f t="shared" si="1756"/>
        <v>2400</v>
      </c>
      <c r="Z508" s="26">
        <f t="shared" si="1757"/>
        <v>2400</v>
      </c>
      <c r="AA508" s="26">
        <f t="shared" si="1880"/>
        <v>0</v>
      </c>
      <c r="AB508" s="26">
        <f t="shared" si="1881"/>
        <v>0</v>
      </c>
      <c r="AC508" s="26">
        <f t="shared" si="1882"/>
        <v>0</v>
      </c>
      <c r="AD508" s="26">
        <f t="shared" si="1758"/>
        <v>2400</v>
      </c>
      <c r="AE508" s="26">
        <f t="shared" si="1759"/>
        <v>2400</v>
      </c>
      <c r="AF508" s="26">
        <f t="shared" si="1760"/>
        <v>2400</v>
      </c>
      <c r="AG508" s="26">
        <f t="shared" si="1883"/>
        <v>0</v>
      </c>
      <c r="AH508" s="26">
        <f t="shared" si="1884"/>
        <v>0</v>
      </c>
      <c r="AI508" s="26">
        <f t="shared" si="1885"/>
        <v>0</v>
      </c>
      <c r="AJ508" s="26">
        <f t="shared" si="1761"/>
        <v>2400</v>
      </c>
      <c r="AK508" s="26">
        <f t="shared" si="1762"/>
        <v>2400</v>
      </c>
      <c r="AL508" s="26">
        <f t="shared" si="1763"/>
        <v>2400</v>
      </c>
      <c r="AM508" s="26">
        <f t="shared" si="1886"/>
        <v>0</v>
      </c>
      <c r="AN508" s="26">
        <f t="shared" si="1887"/>
        <v>0</v>
      </c>
      <c r="AO508" s="26">
        <f t="shared" si="1888"/>
        <v>0</v>
      </c>
      <c r="AP508" s="26">
        <f t="shared" si="1764"/>
        <v>2400</v>
      </c>
      <c r="AQ508" s="26">
        <f t="shared" si="1765"/>
        <v>2400</v>
      </c>
      <c r="AR508" s="26">
        <f t="shared" si="1766"/>
        <v>2400</v>
      </c>
      <c r="AS508" s="26">
        <f t="shared" si="1889"/>
        <v>0</v>
      </c>
      <c r="AT508" s="26">
        <f t="shared" si="1890"/>
        <v>0</v>
      </c>
      <c r="AU508" s="26">
        <f t="shared" si="1891"/>
        <v>0</v>
      </c>
      <c r="AV508" s="26">
        <f t="shared" si="1767"/>
        <v>2400</v>
      </c>
      <c r="AW508" s="26">
        <f t="shared" si="1768"/>
        <v>2400</v>
      </c>
      <c r="AX508" s="26">
        <f t="shared" si="1769"/>
        <v>2400</v>
      </c>
      <c r="AY508" s="26">
        <f t="shared" si="1892"/>
        <v>0</v>
      </c>
      <c r="AZ508" s="26">
        <f t="shared" si="1893"/>
        <v>0</v>
      </c>
      <c r="BA508" s="26">
        <f t="shared" si="1894"/>
        <v>0</v>
      </c>
      <c r="BB508" s="26">
        <f t="shared" si="1770"/>
        <v>2400</v>
      </c>
      <c r="BC508" s="26">
        <f t="shared" si="1771"/>
        <v>2400</v>
      </c>
      <c r="BD508" s="26">
        <f t="shared" si="1772"/>
        <v>2400</v>
      </c>
      <c r="BE508" s="26">
        <f t="shared" si="1895"/>
        <v>0</v>
      </c>
      <c r="BF508" s="26">
        <f t="shared" si="1896"/>
        <v>0</v>
      </c>
      <c r="BG508" s="26">
        <f t="shared" si="1897"/>
        <v>0</v>
      </c>
      <c r="BH508" s="26">
        <f t="shared" si="1773"/>
        <v>2400</v>
      </c>
      <c r="BI508" s="26">
        <f t="shared" si="1774"/>
        <v>2400</v>
      </c>
      <c r="BJ508" s="26">
        <f t="shared" si="1775"/>
        <v>2400</v>
      </c>
      <c r="BK508" s="26">
        <f t="shared" si="1898"/>
        <v>0</v>
      </c>
      <c r="BL508" s="26">
        <f t="shared" si="1899"/>
        <v>0</v>
      </c>
      <c r="BM508" s="26">
        <f t="shared" si="1900"/>
        <v>0</v>
      </c>
      <c r="BN508" s="26">
        <f t="shared" si="1776"/>
        <v>2400</v>
      </c>
      <c r="BO508" s="26">
        <f t="shared" si="1777"/>
        <v>2400</v>
      </c>
      <c r="BP508" s="26">
        <f t="shared" si="1778"/>
        <v>2400</v>
      </c>
      <c r="BQ508" s="26">
        <f t="shared" si="1901"/>
        <v>0</v>
      </c>
      <c r="BR508" s="26">
        <f t="shared" si="1902"/>
        <v>0</v>
      </c>
      <c r="BS508" s="26">
        <f t="shared" si="1779"/>
        <v>2400</v>
      </c>
      <c r="BT508" s="26">
        <f t="shared" si="1780"/>
        <v>2400</v>
      </c>
      <c r="BU508" s="26">
        <f t="shared" si="1781"/>
        <v>2400</v>
      </c>
      <c r="BV508" s="26">
        <f t="shared" si="1903"/>
        <v>0</v>
      </c>
      <c r="BW508" s="26">
        <f t="shared" si="1904"/>
        <v>0</v>
      </c>
      <c r="BX508" s="26">
        <f t="shared" si="1782"/>
        <v>2400</v>
      </c>
      <c r="BY508" s="26">
        <f t="shared" si="1783"/>
        <v>2400</v>
      </c>
      <c r="BZ508" s="26">
        <f t="shared" si="1784"/>
        <v>2400</v>
      </c>
      <c r="CA508" s="26">
        <f t="shared" si="1905"/>
        <v>0</v>
      </c>
      <c r="CB508" s="26">
        <f t="shared" si="1906"/>
        <v>0</v>
      </c>
      <c r="CC508" s="26">
        <f t="shared" si="1907"/>
        <v>0</v>
      </c>
      <c r="CD508" s="26">
        <f t="shared" si="1849"/>
        <v>2400</v>
      </c>
      <c r="CE508" s="26">
        <f t="shared" si="1850"/>
        <v>2400</v>
      </c>
      <c r="CF508" s="26">
        <f t="shared" si="1851"/>
        <v>2400</v>
      </c>
      <c r="CG508" s="26">
        <f t="shared" si="1908"/>
        <v>0</v>
      </c>
      <c r="CH508" s="26">
        <f t="shared" si="1909"/>
        <v>0</v>
      </c>
      <c r="CI508" s="26">
        <f t="shared" si="1910"/>
        <v>0</v>
      </c>
      <c r="CJ508" s="26">
        <f t="shared" si="1852"/>
        <v>2400</v>
      </c>
      <c r="CK508" s="26">
        <f t="shared" si="1853"/>
        <v>2400</v>
      </c>
      <c r="CL508" s="26">
        <f t="shared" si="1854"/>
        <v>2400</v>
      </c>
      <c r="CM508" s="26">
        <f t="shared" si="1911"/>
        <v>0</v>
      </c>
      <c r="CN508" s="26">
        <f t="shared" si="1912"/>
        <v>0</v>
      </c>
      <c r="CO508" s="26">
        <f t="shared" si="1913"/>
        <v>0</v>
      </c>
      <c r="CP508" s="26">
        <f t="shared" si="1855"/>
        <v>2400</v>
      </c>
      <c r="CQ508" s="26">
        <f t="shared" si="1856"/>
        <v>2400</v>
      </c>
      <c r="CR508" s="26">
        <f t="shared" si="1857"/>
        <v>2400</v>
      </c>
      <c r="CS508" s="26">
        <f t="shared" si="1914"/>
        <v>0</v>
      </c>
      <c r="CT508" s="19"/>
      <c r="CU508" s="35"/>
      <c r="DA508" s="1" t="s">
        <v>29</v>
      </c>
    </row>
    <row r="509" spans="1:105" ht="46.8" hidden="1" x14ac:dyDescent="0.3">
      <c r="A509" s="16" t="s">
        <v>328</v>
      </c>
      <c r="B509" s="17">
        <v>600</v>
      </c>
      <c r="C509" s="16"/>
      <c r="D509" s="16"/>
      <c r="E509" s="34" t="s">
        <v>43</v>
      </c>
      <c r="F509" s="26">
        <f t="shared" si="1868"/>
        <v>2400</v>
      </c>
      <c r="G509" s="26">
        <f t="shared" si="1869"/>
        <v>2400</v>
      </c>
      <c r="H509" s="26">
        <f t="shared" si="1870"/>
        <v>2400</v>
      </c>
      <c r="I509" s="26">
        <f t="shared" si="1871"/>
        <v>0</v>
      </c>
      <c r="J509" s="26">
        <f t="shared" si="1872"/>
        <v>0</v>
      </c>
      <c r="K509" s="26">
        <f t="shared" si="1873"/>
        <v>0</v>
      </c>
      <c r="L509" s="26">
        <f t="shared" si="1749"/>
        <v>2400</v>
      </c>
      <c r="M509" s="26">
        <f t="shared" si="1750"/>
        <v>2400</v>
      </c>
      <c r="N509" s="26">
        <f t="shared" si="1751"/>
        <v>2400</v>
      </c>
      <c r="O509" s="26">
        <f t="shared" si="1874"/>
        <v>0</v>
      </c>
      <c r="P509" s="26">
        <f t="shared" si="1875"/>
        <v>0</v>
      </c>
      <c r="Q509" s="26">
        <f t="shared" si="1876"/>
        <v>0</v>
      </c>
      <c r="R509" s="26">
        <f t="shared" si="1752"/>
        <v>2400</v>
      </c>
      <c r="S509" s="26">
        <f t="shared" si="1753"/>
        <v>2400</v>
      </c>
      <c r="T509" s="26">
        <f t="shared" si="1754"/>
        <v>2400</v>
      </c>
      <c r="U509" s="26">
        <f t="shared" si="1877"/>
        <v>0</v>
      </c>
      <c r="V509" s="26">
        <f t="shared" si="1878"/>
        <v>0</v>
      </c>
      <c r="W509" s="26">
        <f t="shared" si="1879"/>
        <v>0</v>
      </c>
      <c r="X509" s="26">
        <f t="shared" si="1755"/>
        <v>2400</v>
      </c>
      <c r="Y509" s="26">
        <f t="shared" si="1756"/>
        <v>2400</v>
      </c>
      <c r="Z509" s="26">
        <f t="shared" si="1757"/>
        <v>2400</v>
      </c>
      <c r="AA509" s="26">
        <f t="shared" si="1880"/>
        <v>0</v>
      </c>
      <c r="AB509" s="26">
        <f t="shared" si="1881"/>
        <v>0</v>
      </c>
      <c r="AC509" s="26">
        <f t="shared" si="1882"/>
        <v>0</v>
      </c>
      <c r="AD509" s="26">
        <f t="shared" si="1758"/>
        <v>2400</v>
      </c>
      <c r="AE509" s="26">
        <f t="shared" si="1759"/>
        <v>2400</v>
      </c>
      <c r="AF509" s="26">
        <f t="shared" si="1760"/>
        <v>2400</v>
      </c>
      <c r="AG509" s="26">
        <f t="shared" si="1883"/>
        <v>0</v>
      </c>
      <c r="AH509" s="26">
        <f t="shared" si="1884"/>
        <v>0</v>
      </c>
      <c r="AI509" s="26">
        <f t="shared" si="1885"/>
        <v>0</v>
      </c>
      <c r="AJ509" s="26">
        <f t="shared" si="1761"/>
        <v>2400</v>
      </c>
      <c r="AK509" s="26">
        <f t="shared" si="1762"/>
        <v>2400</v>
      </c>
      <c r="AL509" s="26">
        <f t="shared" si="1763"/>
        <v>2400</v>
      </c>
      <c r="AM509" s="26">
        <f t="shared" si="1886"/>
        <v>0</v>
      </c>
      <c r="AN509" s="26">
        <f t="shared" si="1887"/>
        <v>0</v>
      </c>
      <c r="AO509" s="26">
        <f t="shared" si="1888"/>
        <v>0</v>
      </c>
      <c r="AP509" s="26">
        <f t="shared" si="1764"/>
        <v>2400</v>
      </c>
      <c r="AQ509" s="26">
        <f t="shared" si="1765"/>
        <v>2400</v>
      </c>
      <c r="AR509" s="26">
        <f t="shared" si="1766"/>
        <v>2400</v>
      </c>
      <c r="AS509" s="26">
        <f t="shared" si="1889"/>
        <v>0</v>
      </c>
      <c r="AT509" s="26">
        <f t="shared" si="1890"/>
        <v>0</v>
      </c>
      <c r="AU509" s="26">
        <f t="shared" si="1891"/>
        <v>0</v>
      </c>
      <c r="AV509" s="26">
        <f t="shared" si="1767"/>
        <v>2400</v>
      </c>
      <c r="AW509" s="26">
        <f t="shared" si="1768"/>
        <v>2400</v>
      </c>
      <c r="AX509" s="26">
        <f t="shared" si="1769"/>
        <v>2400</v>
      </c>
      <c r="AY509" s="26">
        <f t="shared" si="1892"/>
        <v>0</v>
      </c>
      <c r="AZ509" s="26">
        <f t="shared" si="1893"/>
        <v>0</v>
      </c>
      <c r="BA509" s="26">
        <f t="shared" si="1894"/>
        <v>0</v>
      </c>
      <c r="BB509" s="26">
        <f t="shared" si="1770"/>
        <v>2400</v>
      </c>
      <c r="BC509" s="26">
        <f t="shared" si="1771"/>
        <v>2400</v>
      </c>
      <c r="BD509" s="26">
        <f t="shared" si="1772"/>
        <v>2400</v>
      </c>
      <c r="BE509" s="26">
        <f t="shared" si="1895"/>
        <v>0</v>
      </c>
      <c r="BF509" s="26">
        <f t="shared" si="1896"/>
        <v>0</v>
      </c>
      <c r="BG509" s="26">
        <f t="shared" si="1897"/>
        <v>0</v>
      </c>
      <c r="BH509" s="26">
        <f t="shared" si="1773"/>
        <v>2400</v>
      </c>
      <c r="BI509" s="26">
        <f t="shared" si="1774"/>
        <v>2400</v>
      </c>
      <c r="BJ509" s="26">
        <f t="shared" si="1775"/>
        <v>2400</v>
      </c>
      <c r="BK509" s="26">
        <f t="shared" si="1898"/>
        <v>0</v>
      </c>
      <c r="BL509" s="26">
        <f t="shared" si="1899"/>
        <v>0</v>
      </c>
      <c r="BM509" s="26">
        <f t="shared" si="1900"/>
        <v>0</v>
      </c>
      <c r="BN509" s="26">
        <f t="shared" si="1776"/>
        <v>2400</v>
      </c>
      <c r="BO509" s="26">
        <f t="shared" si="1777"/>
        <v>2400</v>
      </c>
      <c r="BP509" s="26">
        <f t="shared" si="1778"/>
        <v>2400</v>
      </c>
      <c r="BQ509" s="26">
        <f t="shared" si="1901"/>
        <v>0</v>
      </c>
      <c r="BR509" s="26">
        <f t="shared" si="1902"/>
        <v>0</v>
      </c>
      <c r="BS509" s="26">
        <f t="shared" si="1779"/>
        <v>2400</v>
      </c>
      <c r="BT509" s="26">
        <f t="shared" si="1780"/>
        <v>2400</v>
      </c>
      <c r="BU509" s="26">
        <f t="shared" si="1781"/>
        <v>2400</v>
      </c>
      <c r="BV509" s="26">
        <f t="shared" si="1903"/>
        <v>0</v>
      </c>
      <c r="BW509" s="26">
        <f t="shared" si="1904"/>
        <v>0</v>
      </c>
      <c r="BX509" s="26">
        <f t="shared" si="1782"/>
        <v>2400</v>
      </c>
      <c r="BY509" s="26">
        <f t="shared" si="1783"/>
        <v>2400</v>
      </c>
      <c r="BZ509" s="26">
        <f t="shared" si="1784"/>
        <v>2400</v>
      </c>
      <c r="CA509" s="26">
        <f t="shared" si="1905"/>
        <v>0</v>
      </c>
      <c r="CB509" s="26">
        <f t="shared" si="1906"/>
        <v>0</v>
      </c>
      <c r="CC509" s="26">
        <f t="shared" si="1907"/>
        <v>0</v>
      </c>
      <c r="CD509" s="26">
        <f t="shared" si="1849"/>
        <v>2400</v>
      </c>
      <c r="CE509" s="26">
        <f t="shared" si="1850"/>
        <v>2400</v>
      </c>
      <c r="CF509" s="26">
        <f t="shared" si="1851"/>
        <v>2400</v>
      </c>
      <c r="CG509" s="26">
        <f t="shared" si="1908"/>
        <v>0</v>
      </c>
      <c r="CH509" s="26">
        <f t="shared" si="1909"/>
        <v>0</v>
      </c>
      <c r="CI509" s="26">
        <f t="shared" si="1910"/>
        <v>0</v>
      </c>
      <c r="CJ509" s="26">
        <f t="shared" si="1852"/>
        <v>2400</v>
      </c>
      <c r="CK509" s="26">
        <f t="shared" si="1853"/>
        <v>2400</v>
      </c>
      <c r="CL509" s="26">
        <f t="shared" si="1854"/>
        <v>2400</v>
      </c>
      <c r="CM509" s="26">
        <f t="shared" si="1911"/>
        <v>0</v>
      </c>
      <c r="CN509" s="26">
        <f t="shared" si="1912"/>
        <v>0</v>
      </c>
      <c r="CO509" s="26">
        <f t="shared" si="1913"/>
        <v>0</v>
      </c>
      <c r="CP509" s="26">
        <f t="shared" si="1855"/>
        <v>2400</v>
      </c>
      <c r="CQ509" s="26">
        <f t="shared" si="1856"/>
        <v>2400</v>
      </c>
      <c r="CR509" s="26">
        <f t="shared" si="1857"/>
        <v>2400</v>
      </c>
      <c r="CS509" s="26">
        <f t="shared" si="1914"/>
        <v>0</v>
      </c>
      <c r="CT509" s="19"/>
      <c r="CU509" s="35"/>
      <c r="CY509" s="1" t="s">
        <v>27</v>
      </c>
    </row>
    <row r="510" spans="1:105" ht="78" hidden="1" x14ac:dyDescent="0.3">
      <c r="A510" s="16" t="s">
        <v>328</v>
      </c>
      <c r="B510" s="17">
        <v>630</v>
      </c>
      <c r="C510" s="16"/>
      <c r="D510" s="16"/>
      <c r="E510" s="34" t="s">
        <v>49</v>
      </c>
      <c r="F510" s="26">
        <f t="shared" si="1868"/>
        <v>2400</v>
      </c>
      <c r="G510" s="26">
        <f t="shared" si="1869"/>
        <v>2400</v>
      </c>
      <c r="H510" s="26">
        <f t="shared" si="1870"/>
        <v>2400</v>
      </c>
      <c r="I510" s="26">
        <f t="shared" si="1871"/>
        <v>0</v>
      </c>
      <c r="J510" s="26">
        <f t="shared" si="1872"/>
        <v>0</v>
      </c>
      <c r="K510" s="26">
        <f t="shared" si="1873"/>
        <v>0</v>
      </c>
      <c r="L510" s="26">
        <f t="shared" si="1749"/>
        <v>2400</v>
      </c>
      <c r="M510" s="26">
        <f t="shared" si="1750"/>
        <v>2400</v>
      </c>
      <c r="N510" s="26">
        <f t="shared" si="1751"/>
        <v>2400</v>
      </c>
      <c r="O510" s="26">
        <f t="shared" si="1874"/>
        <v>0</v>
      </c>
      <c r="P510" s="26">
        <f t="shared" si="1875"/>
        <v>0</v>
      </c>
      <c r="Q510" s="26">
        <f t="shared" si="1876"/>
        <v>0</v>
      </c>
      <c r="R510" s="26">
        <f t="shared" si="1752"/>
        <v>2400</v>
      </c>
      <c r="S510" s="26">
        <f t="shared" si="1753"/>
        <v>2400</v>
      </c>
      <c r="T510" s="26">
        <f t="shared" si="1754"/>
        <v>2400</v>
      </c>
      <c r="U510" s="26">
        <f t="shared" si="1877"/>
        <v>0</v>
      </c>
      <c r="V510" s="26">
        <f t="shared" si="1878"/>
        <v>0</v>
      </c>
      <c r="W510" s="26">
        <f t="shared" si="1879"/>
        <v>0</v>
      </c>
      <c r="X510" s="26">
        <f t="shared" si="1755"/>
        <v>2400</v>
      </c>
      <c r="Y510" s="26">
        <f t="shared" si="1756"/>
        <v>2400</v>
      </c>
      <c r="Z510" s="26">
        <f t="shared" si="1757"/>
        <v>2400</v>
      </c>
      <c r="AA510" s="26">
        <f t="shared" si="1880"/>
        <v>0</v>
      </c>
      <c r="AB510" s="26">
        <f t="shared" si="1881"/>
        <v>0</v>
      </c>
      <c r="AC510" s="26">
        <f t="shared" si="1882"/>
        <v>0</v>
      </c>
      <c r="AD510" s="26">
        <f t="shared" si="1758"/>
        <v>2400</v>
      </c>
      <c r="AE510" s="26">
        <f t="shared" si="1759"/>
        <v>2400</v>
      </c>
      <c r="AF510" s="26">
        <f t="shared" si="1760"/>
        <v>2400</v>
      </c>
      <c r="AG510" s="26">
        <f t="shared" si="1883"/>
        <v>0</v>
      </c>
      <c r="AH510" s="26">
        <f t="shared" si="1884"/>
        <v>0</v>
      </c>
      <c r="AI510" s="26">
        <f t="shared" si="1885"/>
        <v>0</v>
      </c>
      <c r="AJ510" s="26">
        <f t="shared" si="1761"/>
        <v>2400</v>
      </c>
      <c r="AK510" s="26">
        <f t="shared" si="1762"/>
        <v>2400</v>
      </c>
      <c r="AL510" s="26">
        <f t="shared" si="1763"/>
        <v>2400</v>
      </c>
      <c r="AM510" s="26">
        <f t="shared" si="1886"/>
        <v>0</v>
      </c>
      <c r="AN510" s="26">
        <f t="shared" si="1887"/>
        <v>0</v>
      </c>
      <c r="AO510" s="26">
        <f t="shared" si="1888"/>
        <v>0</v>
      </c>
      <c r="AP510" s="26">
        <f t="shared" si="1764"/>
        <v>2400</v>
      </c>
      <c r="AQ510" s="26">
        <f t="shared" si="1765"/>
        <v>2400</v>
      </c>
      <c r="AR510" s="26">
        <f t="shared" si="1766"/>
        <v>2400</v>
      </c>
      <c r="AS510" s="26">
        <f t="shared" si="1889"/>
        <v>0</v>
      </c>
      <c r="AT510" s="26">
        <f t="shared" si="1890"/>
        <v>0</v>
      </c>
      <c r="AU510" s="26">
        <f t="shared" si="1891"/>
        <v>0</v>
      </c>
      <c r="AV510" s="26">
        <f t="shared" si="1767"/>
        <v>2400</v>
      </c>
      <c r="AW510" s="26">
        <f t="shared" si="1768"/>
        <v>2400</v>
      </c>
      <c r="AX510" s="26">
        <f t="shared" si="1769"/>
        <v>2400</v>
      </c>
      <c r="AY510" s="26">
        <f t="shared" si="1892"/>
        <v>0</v>
      </c>
      <c r="AZ510" s="26">
        <f t="shared" si="1893"/>
        <v>0</v>
      </c>
      <c r="BA510" s="26">
        <f t="shared" si="1894"/>
        <v>0</v>
      </c>
      <c r="BB510" s="26">
        <f t="shared" si="1770"/>
        <v>2400</v>
      </c>
      <c r="BC510" s="26">
        <f t="shared" si="1771"/>
        <v>2400</v>
      </c>
      <c r="BD510" s="26">
        <f t="shared" si="1772"/>
        <v>2400</v>
      </c>
      <c r="BE510" s="26">
        <f t="shared" si="1895"/>
        <v>0</v>
      </c>
      <c r="BF510" s="26">
        <f t="shared" si="1896"/>
        <v>0</v>
      </c>
      <c r="BG510" s="26">
        <f t="shared" si="1897"/>
        <v>0</v>
      </c>
      <c r="BH510" s="26">
        <f t="shared" si="1773"/>
        <v>2400</v>
      </c>
      <c r="BI510" s="26">
        <f t="shared" si="1774"/>
        <v>2400</v>
      </c>
      <c r="BJ510" s="26">
        <f t="shared" si="1775"/>
        <v>2400</v>
      </c>
      <c r="BK510" s="26">
        <f t="shared" si="1898"/>
        <v>0</v>
      </c>
      <c r="BL510" s="26">
        <f t="shared" si="1899"/>
        <v>0</v>
      </c>
      <c r="BM510" s="26">
        <f t="shared" si="1900"/>
        <v>0</v>
      </c>
      <c r="BN510" s="26">
        <f t="shared" si="1776"/>
        <v>2400</v>
      </c>
      <c r="BO510" s="26">
        <f t="shared" si="1777"/>
        <v>2400</v>
      </c>
      <c r="BP510" s="26">
        <f t="shared" si="1778"/>
        <v>2400</v>
      </c>
      <c r="BQ510" s="26">
        <f t="shared" si="1901"/>
        <v>0</v>
      </c>
      <c r="BR510" s="26">
        <f t="shared" si="1902"/>
        <v>0</v>
      </c>
      <c r="BS510" s="26">
        <f t="shared" si="1779"/>
        <v>2400</v>
      </c>
      <c r="BT510" s="26">
        <f t="shared" si="1780"/>
        <v>2400</v>
      </c>
      <c r="BU510" s="26">
        <f t="shared" si="1781"/>
        <v>2400</v>
      </c>
      <c r="BV510" s="26">
        <f t="shared" si="1903"/>
        <v>0</v>
      </c>
      <c r="BW510" s="26">
        <f t="shared" si="1904"/>
        <v>0</v>
      </c>
      <c r="BX510" s="26">
        <f t="shared" si="1782"/>
        <v>2400</v>
      </c>
      <c r="BY510" s="26">
        <f t="shared" si="1783"/>
        <v>2400</v>
      </c>
      <c r="BZ510" s="26">
        <f t="shared" si="1784"/>
        <v>2400</v>
      </c>
      <c r="CA510" s="26">
        <f t="shared" si="1905"/>
        <v>0</v>
      </c>
      <c r="CB510" s="26">
        <f t="shared" si="1906"/>
        <v>0</v>
      </c>
      <c r="CC510" s="26">
        <f t="shared" si="1907"/>
        <v>0</v>
      </c>
      <c r="CD510" s="26">
        <f t="shared" si="1849"/>
        <v>2400</v>
      </c>
      <c r="CE510" s="26">
        <f t="shared" si="1850"/>
        <v>2400</v>
      </c>
      <c r="CF510" s="26">
        <f t="shared" si="1851"/>
        <v>2400</v>
      </c>
      <c r="CG510" s="26">
        <f t="shared" si="1908"/>
        <v>0</v>
      </c>
      <c r="CH510" s="26">
        <f t="shared" si="1909"/>
        <v>0</v>
      </c>
      <c r="CI510" s="26">
        <f t="shared" si="1910"/>
        <v>0</v>
      </c>
      <c r="CJ510" s="26">
        <f t="shared" si="1852"/>
        <v>2400</v>
      </c>
      <c r="CK510" s="26">
        <f t="shared" si="1853"/>
        <v>2400</v>
      </c>
      <c r="CL510" s="26">
        <f t="shared" si="1854"/>
        <v>2400</v>
      </c>
      <c r="CM510" s="26">
        <f t="shared" si="1911"/>
        <v>0</v>
      </c>
      <c r="CN510" s="26">
        <f t="shared" si="1912"/>
        <v>0</v>
      </c>
      <c r="CO510" s="26">
        <f t="shared" si="1913"/>
        <v>0</v>
      </c>
      <c r="CP510" s="26">
        <f t="shared" si="1855"/>
        <v>2400</v>
      </c>
      <c r="CQ510" s="26">
        <f t="shared" si="1856"/>
        <v>2400</v>
      </c>
      <c r="CR510" s="26">
        <f t="shared" si="1857"/>
        <v>2400</v>
      </c>
      <c r="CS510" s="26">
        <f t="shared" si="1914"/>
        <v>0</v>
      </c>
      <c r="CT510" s="19"/>
      <c r="CU510" s="35"/>
      <c r="CZ510" s="1" t="s">
        <v>28</v>
      </c>
    </row>
    <row r="511" spans="1:105" hidden="1" x14ac:dyDescent="0.3">
      <c r="A511" s="16" t="s">
        <v>328</v>
      </c>
      <c r="B511" s="17">
        <v>630</v>
      </c>
      <c r="C511" s="16" t="s">
        <v>276</v>
      </c>
      <c r="D511" s="16" t="s">
        <v>40</v>
      </c>
      <c r="E511" s="34" t="s">
        <v>289</v>
      </c>
      <c r="F511" s="26">
        <v>2400</v>
      </c>
      <c r="G511" s="26">
        <v>2400</v>
      </c>
      <c r="H511" s="26">
        <v>2400</v>
      </c>
      <c r="I511" s="26"/>
      <c r="J511" s="26"/>
      <c r="K511" s="26"/>
      <c r="L511" s="26">
        <f t="shared" si="1749"/>
        <v>2400</v>
      </c>
      <c r="M511" s="26">
        <f t="shared" si="1750"/>
        <v>2400</v>
      </c>
      <c r="N511" s="26">
        <f t="shared" si="1751"/>
        <v>2400</v>
      </c>
      <c r="O511" s="26"/>
      <c r="P511" s="26"/>
      <c r="Q511" s="26"/>
      <c r="R511" s="26">
        <f t="shared" si="1752"/>
        <v>2400</v>
      </c>
      <c r="S511" s="26">
        <f t="shared" si="1753"/>
        <v>2400</v>
      </c>
      <c r="T511" s="26">
        <f t="shared" si="1754"/>
        <v>2400</v>
      </c>
      <c r="U511" s="26"/>
      <c r="V511" s="26"/>
      <c r="W511" s="26"/>
      <c r="X511" s="26">
        <f t="shared" si="1755"/>
        <v>2400</v>
      </c>
      <c r="Y511" s="26">
        <f t="shared" si="1756"/>
        <v>2400</v>
      </c>
      <c r="Z511" s="26">
        <f t="shared" si="1757"/>
        <v>2400</v>
      </c>
      <c r="AA511" s="26"/>
      <c r="AB511" s="26"/>
      <c r="AC511" s="26"/>
      <c r="AD511" s="26">
        <f t="shared" si="1758"/>
        <v>2400</v>
      </c>
      <c r="AE511" s="26">
        <f t="shared" si="1759"/>
        <v>2400</v>
      </c>
      <c r="AF511" s="26">
        <f t="shared" si="1760"/>
        <v>2400</v>
      </c>
      <c r="AG511" s="26"/>
      <c r="AH511" s="26"/>
      <c r="AI511" s="26"/>
      <c r="AJ511" s="26">
        <f t="shared" si="1761"/>
        <v>2400</v>
      </c>
      <c r="AK511" s="26">
        <f t="shared" si="1762"/>
        <v>2400</v>
      </c>
      <c r="AL511" s="26">
        <f t="shared" si="1763"/>
        <v>2400</v>
      </c>
      <c r="AM511" s="26"/>
      <c r="AN511" s="26"/>
      <c r="AO511" s="26"/>
      <c r="AP511" s="26">
        <f t="shared" si="1764"/>
        <v>2400</v>
      </c>
      <c r="AQ511" s="26">
        <f t="shared" si="1765"/>
        <v>2400</v>
      </c>
      <c r="AR511" s="26">
        <f t="shared" si="1766"/>
        <v>2400</v>
      </c>
      <c r="AS511" s="26"/>
      <c r="AT511" s="26"/>
      <c r="AU511" s="26"/>
      <c r="AV511" s="26">
        <f t="shared" si="1767"/>
        <v>2400</v>
      </c>
      <c r="AW511" s="26">
        <f t="shared" si="1768"/>
        <v>2400</v>
      </c>
      <c r="AX511" s="26">
        <f t="shared" si="1769"/>
        <v>2400</v>
      </c>
      <c r="AY511" s="26"/>
      <c r="AZ511" s="26"/>
      <c r="BA511" s="26"/>
      <c r="BB511" s="26">
        <f t="shared" si="1770"/>
        <v>2400</v>
      </c>
      <c r="BC511" s="26">
        <f t="shared" si="1771"/>
        <v>2400</v>
      </c>
      <c r="BD511" s="26">
        <f t="shared" si="1772"/>
        <v>2400</v>
      </c>
      <c r="BE511" s="26"/>
      <c r="BF511" s="26"/>
      <c r="BG511" s="26"/>
      <c r="BH511" s="26">
        <f t="shared" si="1773"/>
        <v>2400</v>
      </c>
      <c r="BI511" s="26">
        <f t="shared" si="1774"/>
        <v>2400</v>
      </c>
      <c r="BJ511" s="26">
        <f t="shared" si="1775"/>
        <v>2400</v>
      </c>
      <c r="BK511" s="26"/>
      <c r="BL511" s="26"/>
      <c r="BM511" s="26"/>
      <c r="BN511" s="26">
        <f t="shared" si="1776"/>
        <v>2400</v>
      </c>
      <c r="BO511" s="26">
        <f t="shared" si="1777"/>
        <v>2400</v>
      </c>
      <c r="BP511" s="26">
        <f t="shared" si="1778"/>
        <v>2400</v>
      </c>
      <c r="BQ511" s="26"/>
      <c r="BR511" s="26"/>
      <c r="BS511" s="26">
        <f t="shared" si="1779"/>
        <v>2400</v>
      </c>
      <c r="BT511" s="26">
        <f t="shared" si="1780"/>
        <v>2400</v>
      </c>
      <c r="BU511" s="26">
        <f t="shared" si="1781"/>
        <v>2400</v>
      </c>
      <c r="BV511" s="26"/>
      <c r="BW511" s="26"/>
      <c r="BX511" s="26">
        <f t="shared" si="1782"/>
        <v>2400</v>
      </c>
      <c r="BY511" s="26">
        <f t="shared" si="1783"/>
        <v>2400</v>
      </c>
      <c r="BZ511" s="26">
        <f t="shared" si="1784"/>
        <v>2400</v>
      </c>
      <c r="CA511" s="26"/>
      <c r="CB511" s="26"/>
      <c r="CC511" s="26"/>
      <c r="CD511" s="26">
        <f t="shared" si="1849"/>
        <v>2400</v>
      </c>
      <c r="CE511" s="26">
        <f t="shared" si="1850"/>
        <v>2400</v>
      </c>
      <c r="CF511" s="26">
        <f t="shared" si="1851"/>
        <v>2400</v>
      </c>
      <c r="CG511" s="26"/>
      <c r="CH511" s="26"/>
      <c r="CI511" s="26"/>
      <c r="CJ511" s="26">
        <f t="shared" si="1852"/>
        <v>2400</v>
      </c>
      <c r="CK511" s="26">
        <f t="shared" si="1853"/>
        <v>2400</v>
      </c>
      <c r="CL511" s="26">
        <f t="shared" si="1854"/>
        <v>2400</v>
      </c>
      <c r="CM511" s="26"/>
      <c r="CN511" s="26"/>
      <c r="CO511" s="26"/>
      <c r="CP511" s="26">
        <f t="shared" si="1855"/>
        <v>2400</v>
      </c>
      <c r="CQ511" s="26">
        <f t="shared" si="1856"/>
        <v>2400</v>
      </c>
      <c r="CR511" s="26">
        <f t="shared" si="1857"/>
        <v>2400</v>
      </c>
      <c r="CS511" s="26"/>
      <c r="CT511" s="19"/>
      <c r="CU511" s="35"/>
    </row>
    <row r="512" spans="1:105" ht="93.6" hidden="1" x14ac:dyDescent="0.3">
      <c r="A512" s="16" t="s">
        <v>330</v>
      </c>
      <c r="B512" s="17"/>
      <c r="C512" s="16"/>
      <c r="D512" s="16"/>
      <c r="E512" s="34" t="s">
        <v>331</v>
      </c>
      <c r="F512" s="26">
        <f t="shared" si="1868"/>
        <v>80000</v>
      </c>
      <c r="G512" s="26">
        <f t="shared" si="1869"/>
        <v>80000</v>
      </c>
      <c r="H512" s="26">
        <f t="shared" si="1870"/>
        <v>80000</v>
      </c>
      <c r="I512" s="26">
        <f t="shared" si="1871"/>
        <v>0</v>
      </c>
      <c r="J512" s="26">
        <f t="shared" si="1872"/>
        <v>0</v>
      </c>
      <c r="K512" s="26">
        <f t="shared" si="1873"/>
        <v>0</v>
      </c>
      <c r="L512" s="26">
        <f t="shared" si="1749"/>
        <v>80000</v>
      </c>
      <c r="M512" s="26">
        <f t="shared" si="1750"/>
        <v>80000</v>
      </c>
      <c r="N512" s="26">
        <f t="shared" si="1751"/>
        <v>80000</v>
      </c>
      <c r="O512" s="26">
        <f t="shared" si="1874"/>
        <v>0</v>
      </c>
      <c r="P512" s="26">
        <f t="shared" si="1875"/>
        <v>0</v>
      </c>
      <c r="Q512" s="26">
        <f t="shared" si="1876"/>
        <v>0</v>
      </c>
      <c r="R512" s="26">
        <f t="shared" si="1752"/>
        <v>80000</v>
      </c>
      <c r="S512" s="26">
        <f t="shared" si="1753"/>
        <v>80000</v>
      </c>
      <c r="T512" s="26">
        <f t="shared" si="1754"/>
        <v>80000</v>
      </c>
      <c r="U512" s="26">
        <f t="shared" si="1877"/>
        <v>0</v>
      </c>
      <c r="V512" s="26">
        <f t="shared" si="1878"/>
        <v>0</v>
      </c>
      <c r="W512" s="26">
        <f t="shared" si="1879"/>
        <v>0</v>
      </c>
      <c r="X512" s="26">
        <f t="shared" si="1755"/>
        <v>80000</v>
      </c>
      <c r="Y512" s="26">
        <f t="shared" si="1756"/>
        <v>80000</v>
      </c>
      <c r="Z512" s="26">
        <f t="shared" si="1757"/>
        <v>80000</v>
      </c>
      <c r="AA512" s="26">
        <f t="shared" si="1880"/>
        <v>0</v>
      </c>
      <c r="AB512" s="26">
        <f t="shared" si="1881"/>
        <v>0</v>
      </c>
      <c r="AC512" s="26">
        <f t="shared" si="1882"/>
        <v>0</v>
      </c>
      <c r="AD512" s="26">
        <f t="shared" si="1758"/>
        <v>80000</v>
      </c>
      <c r="AE512" s="26">
        <f t="shared" si="1759"/>
        <v>80000</v>
      </c>
      <c r="AF512" s="26">
        <f t="shared" si="1760"/>
        <v>80000</v>
      </c>
      <c r="AG512" s="26">
        <f t="shared" si="1883"/>
        <v>0</v>
      </c>
      <c r="AH512" s="26">
        <f t="shared" si="1884"/>
        <v>0</v>
      </c>
      <c r="AI512" s="26">
        <f t="shared" si="1885"/>
        <v>0</v>
      </c>
      <c r="AJ512" s="26">
        <f t="shared" si="1761"/>
        <v>80000</v>
      </c>
      <c r="AK512" s="26">
        <f t="shared" si="1762"/>
        <v>80000</v>
      </c>
      <c r="AL512" s="26">
        <f t="shared" si="1763"/>
        <v>80000</v>
      </c>
      <c r="AM512" s="26">
        <f t="shared" si="1886"/>
        <v>0</v>
      </c>
      <c r="AN512" s="26">
        <f t="shared" si="1887"/>
        <v>0</v>
      </c>
      <c r="AO512" s="26">
        <f t="shared" si="1888"/>
        <v>0</v>
      </c>
      <c r="AP512" s="26">
        <f t="shared" si="1764"/>
        <v>80000</v>
      </c>
      <c r="AQ512" s="26">
        <f t="shared" si="1765"/>
        <v>80000</v>
      </c>
      <c r="AR512" s="26">
        <f t="shared" si="1766"/>
        <v>80000</v>
      </c>
      <c r="AS512" s="26">
        <f t="shared" si="1889"/>
        <v>0</v>
      </c>
      <c r="AT512" s="26">
        <f t="shared" si="1890"/>
        <v>0</v>
      </c>
      <c r="AU512" s="26">
        <f t="shared" si="1891"/>
        <v>0</v>
      </c>
      <c r="AV512" s="26">
        <f t="shared" si="1767"/>
        <v>80000</v>
      </c>
      <c r="AW512" s="26">
        <f t="shared" si="1768"/>
        <v>80000</v>
      </c>
      <c r="AX512" s="26">
        <f t="shared" si="1769"/>
        <v>80000</v>
      </c>
      <c r="AY512" s="26">
        <f t="shared" si="1892"/>
        <v>0</v>
      </c>
      <c r="AZ512" s="26">
        <f t="shared" si="1893"/>
        <v>0</v>
      </c>
      <c r="BA512" s="26">
        <f t="shared" si="1894"/>
        <v>0</v>
      </c>
      <c r="BB512" s="26">
        <f t="shared" si="1770"/>
        <v>80000</v>
      </c>
      <c r="BC512" s="26">
        <f t="shared" si="1771"/>
        <v>80000</v>
      </c>
      <c r="BD512" s="26">
        <f t="shared" si="1772"/>
        <v>80000</v>
      </c>
      <c r="BE512" s="26">
        <f t="shared" si="1895"/>
        <v>0</v>
      </c>
      <c r="BF512" s="26">
        <f t="shared" si="1896"/>
        <v>0</v>
      </c>
      <c r="BG512" s="26">
        <f t="shared" si="1897"/>
        <v>0</v>
      </c>
      <c r="BH512" s="26">
        <f t="shared" si="1773"/>
        <v>80000</v>
      </c>
      <c r="BI512" s="26">
        <f t="shared" si="1774"/>
        <v>80000</v>
      </c>
      <c r="BJ512" s="26">
        <f t="shared" si="1775"/>
        <v>80000</v>
      </c>
      <c r="BK512" s="26">
        <f t="shared" si="1898"/>
        <v>0</v>
      </c>
      <c r="BL512" s="26">
        <f t="shared" si="1899"/>
        <v>0</v>
      </c>
      <c r="BM512" s="26">
        <f t="shared" si="1900"/>
        <v>0</v>
      </c>
      <c r="BN512" s="26">
        <f t="shared" si="1776"/>
        <v>80000</v>
      </c>
      <c r="BO512" s="26">
        <f t="shared" si="1777"/>
        <v>80000</v>
      </c>
      <c r="BP512" s="26">
        <f t="shared" si="1778"/>
        <v>80000</v>
      </c>
      <c r="BQ512" s="26">
        <f t="shared" si="1901"/>
        <v>0</v>
      </c>
      <c r="BR512" s="26">
        <f t="shared" si="1902"/>
        <v>0</v>
      </c>
      <c r="BS512" s="26">
        <f t="shared" si="1779"/>
        <v>80000</v>
      </c>
      <c r="BT512" s="26">
        <f t="shared" si="1780"/>
        <v>80000</v>
      </c>
      <c r="BU512" s="26">
        <f t="shared" si="1781"/>
        <v>80000</v>
      </c>
      <c r="BV512" s="26">
        <f t="shared" si="1903"/>
        <v>0</v>
      </c>
      <c r="BW512" s="26">
        <f t="shared" si="1904"/>
        <v>0</v>
      </c>
      <c r="BX512" s="26">
        <f t="shared" si="1782"/>
        <v>80000</v>
      </c>
      <c r="BY512" s="26">
        <f t="shared" si="1783"/>
        <v>80000</v>
      </c>
      <c r="BZ512" s="26">
        <f t="shared" si="1784"/>
        <v>80000</v>
      </c>
      <c r="CA512" s="26">
        <f t="shared" si="1905"/>
        <v>0</v>
      </c>
      <c r="CB512" s="26">
        <f t="shared" si="1906"/>
        <v>0</v>
      </c>
      <c r="CC512" s="26">
        <f t="shared" si="1907"/>
        <v>0</v>
      </c>
      <c r="CD512" s="26">
        <f t="shared" si="1849"/>
        <v>80000</v>
      </c>
      <c r="CE512" s="26">
        <f t="shared" si="1850"/>
        <v>80000</v>
      </c>
      <c r="CF512" s="26">
        <f t="shared" si="1851"/>
        <v>80000</v>
      </c>
      <c r="CG512" s="26">
        <f t="shared" si="1908"/>
        <v>0</v>
      </c>
      <c r="CH512" s="26">
        <f t="shared" si="1909"/>
        <v>0</v>
      </c>
      <c r="CI512" s="26">
        <f t="shared" si="1910"/>
        <v>0</v>
      </c>
      <c r="CJ512" s="26">
        <f t="shared" si="1852"/>
        <v>80000</v>
      </c>
      <c r="CK512" s="26">
        <f t="shared" si="1853"/>
        <v>80000</v>
      </c>
      <c r="CL512" s="26">
        <f t="shared" si="1854"/>
        <v>80000</v>
      </c>
      <c r="CM512" s="26">
        <f t="shared" si="1911"/>
        <v>0</v>
      </c>
      <c r="CN512" s="26">
        <f t="shared" si="1912"/>
        <v>0</v>
      </c>
      <c r="CO512" s="26">
        <f t="shared" si="1913"/>
        <v>0</v>
      </c>
      <c r="CP512" s="26">
        <f t="shared" si="1855"/>
        <v>80000</v>
      </c>
      <c r="CQ512" s="26">
        <f t="shared" si="1856"/>
        <v>80000</v>
      </c>
      <c r="CR512" s="26">
        <f t="shared" si="1857"/>
        <v>80000</v>
      </c>
      <c r="CS512" s="26">
        <f t="shared" si="1914"/>
        <v>0</v>
      </c>
      <c r="CT512" s="19"/>
      <c r="CU512" s="35"/>
      <c r="DA512" s="1" t="s">
        <v>29</v>
      </c>
    </row>
    <row r="513" spans="1:105" ht="46.8" hidden="1" x14ac:dyDescent="0.3">
      <c r="A513" s="16" t="s">
        <v>330</v>
      </c>
      <c r="B513" s="17">
        <v>600</v>
      </c>
      <c r="C513" s="16"/>
      <c r="D513" s="16"/>
      <c r="E513" s="34" t="s">
        <v>43</v>
      </c>
      <c r="F513" s="26">
        <f t="shared" si="1868"/>
        <v>80000</v>
      </c>
      <c r="G513" s="26">
        <f t="shared" si="1869"/>
        <v>80000</v>
      </c>
      <c r="H513" s="26">
        <f t="shared" si="1870"/>
        <v>80000</v>
      </c>
      <c r="I513" s="26">
        <f t="shared" si="1871"/>
        <v>0</v>
      </c>
      <c r="J513" s="26">
        <f t="shared" si="1872"/>
        <v>0</v>
      </c>
      <c r="K513" s="26">
        <f t="shared" si="1873"/>
        <v>0</v>
      </c>
      <c r="L513" s="26">
        <f t="shared" si="1749"/>
        <v>80000</v>
      </c>
      <c r="M513" s="26">
        <f t="shared" si="1750"/>
        <v>80000</v>
      </c>
      <c r="N513" s="26">
        <f t="shared" si="1751"/>
        <v>80000</v>
      </c>
      <c r="O513" s="26">
        <f t="shared" si="1874"/>
        <v>0</v>
      </c>
      <c r="P513" s="26">
        <f t="shared" si="1875"/>
        <v>0</v>
      </c>
      <c r="Q513" s="26">
        <f t="shared" si="1876"/>
        <v>0</v>
      </c>
      <c r="R513" s="26">
        <f t="shared" si="1752"/>
        <v>80000</v>
      </c>
      <c r="S513" s="26">
        <f t="shared" si="1753"/>
        <v>80000</v>
      </c>
      <c r="T513" s="26">
        <f t="shared" si="1754"/>
        <v>80000</v>
      </c>
      <c r="U513" s="26">
        <f t="shared" si="1877"/>
        <v>0</v>
      </c>
      <c r="V513" s="26">
        <f t="shared" si="1878"/>
        <v>0</v>
      </c>
      <c r="W513" s="26">
        <f t="shared" si="1879"/>
        <v>0</v>
      </c>
      <c r="X513" s="26">
        <f t="shared" si="1755"/>
        <v>80000</v>
      </c>
      <c r="Y513" s="26">
        <f t="shared" si="1756"/>
        <v>80000</v>
      </c>
      <c r="Z513" s="26">
        <f t="shared" si="1757"/>
        <v>80000</v>
      </c>
      <c r="AA513" s="26">
        <f t="shared" si="1880"/>
        <v>0</v>
      </c>
      <c r="AB513" s="26">
        <f t="shared" si="1881"/>
        <v>0</v>
      </c>
      <c r="AC513" s="26">
        <f t="shared" si="1882"/>
        <v>0</v>
      </c>
      <c r="AD513" s="26">
        <f t="shared" si="1758"/>
        <v>80000</v>
      </c>
      <c r="AE513" s="26">
        <f t="shared" si="1759"/>
        <v>80000</v>
      </c>
      <c r="AF513" s="26">
        <f t="shared" si="1760"/>
        <v>80000</v>
      </c>
      <c r="AG513" s="26">
        <f t="shared" si="1883"/>
        <v>0</v>
      </c>
      <c r="AH513" s="26">
        <f t="shared" si="1884"/>
        <v>0</v>
      </c>
      <c r="AI513" s="26">
        <f t="shared" si="1885"/>
        <v>0</v>
      </c>
      <c r="AJ513" s="26">
        <f t="shared" si="1761"/>
        <v>80000</v>
      </c>
      <c r="AK513" s="26">
        <f t="shared" si="1762"/>
        <v>80000</v>
      </c>
      <c r="AL513" s="26">
        <f t="shared" si="1763"/>
        <v>80000</v>
      </c>
      <c r="AM513" s="26">
        <f t="shared" si="1886"/>
        <v>0</v>
      </c>
      <c r="AN513" s="26">
        <f t="shared" si="1887"/>
        <v>0</v>
      </c>
      <c r="AO513" s="26">
        <f t="shared" si="1888"/>
        <v>0</v>
      </c>
      <c r="AP513" s="26">
        <f t="shared" si="1764"/>
        <v>80000</v>
      </c>
      <c r="AQ513" s="26">
        <f t="shared" si="1765"/>
        <v>80000</v>
      </c>
      <c r="AR513" s="26">
        <f t="shared" si="1766"/>
        <v>80000</v>
      </c>
      <c r="AS513" s="26">
        <f t="shared" si="1889"/>
        <v>0</v>
      </c>
      <c r="AT513" s="26">
        <f t="shared" si="1890"/>
        <v>0</v>
      </c>
      <c r="AU513" s="26">
        <f t="shared" si="1891"/>
        <v>0</v>
      </c>
      <c r="AV513" s="26">
        <f t="shared" si="1767"/>
        <v>80000</v>
      </c>
      <c r="AW513" s="26">
        <f t="shared" si="1768"/>
        <v>80000</v>
      </c>
      <c r="AX513" s="26">
        <f t="shared" si="1769"/>
        <v>80000</v>
      </c>
      <c r="AY513" s="26">
        <f t="shared" si="1892"/>
        <v>0</v>
      </c>
      <c r="AZ513" s="26">
        <f t="shared" si="1893"/>
        <v>0</v>
      </c>
      <c r="BA513" s="26">
        <f t="shared" si="1894"/>
        <v>0</v>
      </c>
      <c r="BB513" s="26">
        <f t="shared" si="1770"/>
        <v>80000</v>
      </c>
      <c r="BC513" s="26">
        <f t="shared" si="1771"/>
        <v>80000</v>
      </c>
      <c r="BD513" s="26">
        <f t="shared" si="1772"/>
        <v>80000</v>
      </c>
      <c r="BE513" s="26">
        <f t="shared" si="1895"/>
        <v>0</v>
      </c>
      <c r="BF513" s="26">
        <f t="shared" si="1896"/>
        <v>0</v>
      </c>
      <c r="BG513" s="26">
        <f t="shared" si="1897"/>
        <v>0</v>
      </c>
      <c r="BH513" s="26">
        <f t="shared" si="1773"/>
        <v>80000</v>
      </c>
      <c r="BI513" s="26">
        <f t="shared" si="1774"/>
        <v>80000</v>
      </c>
      <c r="BJ513" s="26">
        <f t="shared" si="1775"/>
        <v>80000</v>
      </c>
      <c r="BK513" s="26">
        <f t="shared" si="1898"/>
        <v>0</v>
      </c>
      <c r="BL513" s="26">
        <f t="shared" si="1899"/>
        <v>0</v>
      </c>
      <c r="BM513" s="26">
        <f t="shared" si="1900"/>
        <v>0</v>
      </c>
      <c r="BN513" s="26">
        <f t="shared" si="1776"/>
        <v>80000</v>
      </c>
      <c r="BO513" s="26">
        <f t="shared" si="1777"/>
        <v>80000</v>
      </c>
      <c r="BP513" s="26">
        <f t="shared" si="1778"/>
        <v>80000</v>
      </c>
      <c r="BQ513" s="26">
        <f t="shared" si="1901"/>
        <v>0</v>
      </c>
      <c r="BR513" s="26">
        <f t="shared" si="1902"/>
        <v>0</v>
      </c>
      <c r="BS513" s="26">
        <f t="shared" si="1779"/>
        <v>80000</v>
      </c>
      <c r="BT513" s="26">
        <f t="shared" si="1780"/>
        <v>80000</v>
      </c>
      <c r="BU513" s="26">
        <f t="shared" si="1781"/>
        <v>80000</v>
      </c>
      <c r="BV513" s="26">
        <f t="shared" si="1903"/>
        <v>0</v>
      </c>
      <c r="BW513" s="26">
        <f t="shared" si="1904"/>
        <v>0</v>
      </c>
      <c r="BX513" s="26">
        <f t="shared" si="1782"/>
        <v>80000</v>
      </c>
      <c r="BY513" s="26">
        <f t="shared" si="1783"/>
        <v>80000</v>
      </c>
      <c r="BZ513" s="26">
        <f t="shared" si="1784"/>
        <v>80000</v>
      </c>
      <c r="CA513" s="26">
        <f t="shared" si="1905"/>
        <v>0</v>
      </c>
      <c r="CB513" s="26">
        <f t="shared" si="1906"/>
        <v>0</v>
      </c>
      <c r="CC513" s="26">
        <f t="shared" si="1907"/>
        <v>0</v>
      </c>
      <c r="CD513" s="26">
        <f t="shared" si="1849"/>
        <v>80000</v>
      </c>
      <c r="CE513" s="26">
        <f t="shared" si="1850"/>
        <v>80000</v>
      </c>
      <c r="CF513" s="26">
        <f t="shared" si="1851"/>
        <v>80000</v>
      </c>
      <c r="CG513" s="26">
        <f t="shared" si="1908"/>
        <v>0</v>
      </c>
      <c r="CH513" s="26">
        <f t="shared" si="1909"/>
        <v>0</v>
      </c>
      <c r="CI513" s="26">
        <f t="shared" si="1910"/>
        <v>0</v>
      </c>
      <c r="CJ513" s="26">
        <f t="shared" si="1852"/>
        <v>80000</v>
      </c>
      <c r="CK513" s="26">
        <f t="shared" si="1853"/>
        <v>80000</v>
      </c>
      <c r="CL513" s="26">
        <f t="shared" si="1854"/>
        <v>80000</v>
      </c>
      <c r="CM513" s="26">
        <f t="shared" si="1911"/>
        <v>0</v>
      </c>
      <c r="CN513" s="26">
        <f t="shared" si="1912"/>
        <v>0</v>
      </c>
      <c r="CO513" s="26">
        <f t="shared" si="1913"/>
        <v>0</v>
      </c>
      <c r="CP513" s="26">
        <f t="shared" si="1855"/>
        <v>80000</v>
      </c>
      <c r="CQ513" s="26">
        <f t="shared" si="1856"/>
        <v>80000</v>
      </c>
      <c r="CR513" s="26">
        <f t="shared" si="1857"/>
        <v>80000</v>
      </c>
      <c r="CS513" s="26">
        <f t="shared" si="1914"/>
        <v>0</v>
      </c>
      <c r="CT513" s="19"/>
      <c r="CU513" s="35"/>
      <c r="CY513" s="1" t="s">
        <v>27</v>
      </c>
    </row>
    <row r="514" spans="1:105" ht="78" hidden="1" x14ac:dyDescent="0.3">
      <c r="A514" s="16" t="s">
        <v>330</v>
      </c>
      <c r="B514" s="17">
        <v>630</v>
      </c>
      <c r="C514" s="16"/>
      <c r="D514" s="16"/>
      <c r="E514" s="34" t="s">
        <v>49</v>
      </c>
      <c r="F514" s="26">
        <f t="shared" si="1868"/>
        <v>80000</v>
      </c>
      <c r="G514" s="26">
        <f t="shared" si="1869"/>
        <v>80000</v>
      </c>
      <c r="H514" s="26">
        <f t="shared" si="1870"/>
        <v>80000</v>
      </c>
      <c r="I514" s="26">
        <f t="shared" si="1871"/>
        <v>0</v>
      </c>
      <c r="J514" s="26">
        <f t="shared" si="1872"/>
        <v>0</v>
      </c>
      <c r="K514" s="26">
        <f t="shared" si="1873"/>
        <v>0</v>
      </c>
      <c r="L514" s="26">
        <f t="shared" si="1749"/>
        <v>80000</v>
      </c>
      <c r="M514" s="26">
        <f t="shared" si="1750"/>
        <v>80000</v>
      </c>
      <c r="N514" s="26">
        <f t="shared" si="1751"/>
        <v>80000</v>
      </c>
      <c r="O514" s="26">
        <f t="shared" si="1874"/>
        <v>0</v>
      </c>
      <c r="P514" s="26">
        <f t="shared" si="1875"/>
        <v>0</v>
      </c>
      <c r="Q514" s="26">
        <f t="shared" si="1876"/>
        <v>0</v>
      </c>
      <c r="R514" s="26">
        <f t="shared" si="1752"/>
        <v>80000</v>
      </c>
      <c r="S514" s="26">
        <f t="shared" si="1753"/>
        <v>80000</v>
      </c>
      <c r="T514" s="26">
        <f t="shared" si="1754"/>
        <v>80000</v>
      </c>
      <c r="U514" s="26">
        <f t="shared" si="1877"/>
        <v>0</v>
      </c>
      <c r="V514" s="26">
        <f t="shared" si="1878"/>
        <v>0</v>
      </c>
      <c r="W514" s="26">
        <f t="shared" si="1879"/>
        <v>0</v>
      </c>
      <c r="X514" s="26">
        <f t="shared" si="1755"/>
        <v>80000</v>
      </c>
      <c r="Y514" s="26">
        <f t="shared" si="1756"/>
        <v>80000</v>
      </c>
      <c r="Z514" s="26">
        <f t="shared" si="1757"/>
        <v>80000</v>
      </c>
      <c r="AA514" s="26">
        <f t="shared" si="1880"/>
        <v>0</v>
      </c>
      <c r="AB514" s="26">
        <f t="shared" si="1881"/>
        <v>0</v>
      </c>
      <c r="AC514" s="26">
        <f t="shared" si="1882"/>
        <v>0</v>
      </c>
      <c r="AD514" s="26">
        <f t="shared" si="1758"/>
        <v>80000</v>
      </c>
      <c r="AE514" s="26">
        <f t="shared" si="1759"/>
        <v>80000</v>
      </c>
      <c r="AF514" s="26">
        <f t="shared" si="1760"/>
        <v>80000</v>
      </c>
      <c r="AG514" s="26">
        <f t="shared" si="1883"/>
        <v>0</v>
      </c>
      <c r="AH514" s="26">
        <f t="shared" si="1884"/>
        <v>0</v>
      </c>
      <c r="AI514" s="26">
        <f t="shared" si="1885"/>
        <v>0</v>
      </c>
      <c r="AJ514" s="26">
        <f t="shared" si="1761"/>
        <v>80000</v>
      </c>
      <c r="AK514" s="26">
        <f t="shared" si="1762"/>
        <v>80000</v>
      </c>
      <c r="AL514" s="26">
        <f t="shared" si="1763"/>
        <v>80000</v>
      </c>
      <c r="AM514" s="26">
        <f t="shared" si="1886"/>
        <v>0</v>
      </c>
      <c r="AN514" s="26">
        <f t="shared" si="1887"/>
        <v>0</v>
      </c>
      <c r="AO514" s="26">
        <f t="shared" si="1888"/>
        <v>0</v>
      </c>
      <c r="AP514" s="26">
        <f t="shared" si="1764"/>
        <v>80000</v>
      </c>
      <c r="AQ514" s="26">
        <f t="shared" si="1765"/>
        <v>80000</v>
      </c>
      <c r="AR514" s="26">
        <f t="shared" si="1766"/>
        <v>80000</v>
      </c>
      <c r="AS514" s="26">
        <f t="shared" si="1889"/>
        <v>0</v>
      </c>
      <c r="AT514" s="26">
        <f t="shared" si="1890"/>
        <v>0</v>
      </c>
      <c r="AU514" s="26">
        <f t="shared" si="1891"/>
        <v>0</v>
      </c>
      <c r="AV514" s="26">
        <f t="shared" si="1767"/>
        <v>80000</v>
      </c>
      <c r="AW514" s="26">
        <f t="shared" si="1768"/>
        <v>80000</v>
      </c>
      <c r="AX514" s="26">
        <f t="shared" si="1769"/>
        <v>80000</v>
      </c>
      <c r="AY514" s="26">
        <f t="shared" si="1892"/>
        <v>0</v>
      </c>
      <c r="AZ514" s="26">
        <f t="shared" si="1893"/>
        <v>0</v>
      </c>
      <c r="BA514" s="26">
        <f t="shared" si="1894"/>
        <v>0</v>
      </c>
      <c r="BB514" s="26">
        <f t="shared" si="1770"/>
        <v>80000</v>
      </c>
      <c r="BC514" s="26">
        <f t="shared" si="1771"/>
        <v>80000</v>
      </c>
      <c r="BD514" s="26">
        <f t="shared" si="1772"/>
        <v>80000</v>
      </c>
      <c r="BE514" s="26">
        <f t="shared" si="1895"/>
        <v>0</v>
      </c>
      <c r="BF514" s="26">
        <f t="shared" si="1896"/>
        <v>0</v>
      </c>
      <c r="BG514" s="26">
        <f t="shared" si="1897"/>
        <v>0</v>
      </c>
      <c r="BH514" s="26">
        <f t="shared" si="1773"/>
        <v>80000</v>
      </c>
      <c r="BI514" s="26">
        <f t="shared" si="1774"/>
        <v>80000</v>
      </c>
      <c r="BJ514" s="26">
        <f t="shared" si="1775"/>
        <v>80000</v>
      </c>
      <c r="BK514" s="26">
        <f t="shared" si="1898"/>
        <v>0</v>
      </c>
      <c r="BL514" s="26">
        <f t="shared" si="1899"/>
        <v>0</v>
      </c>
      <c r="BM514" s="26">
        <f t="shared" si="1900"/>
        <v>0</v>
      </c>
      <c r="BN514" s="26">
        <f t="shared" si="1776"/>
        <v>80000</v>
      </c>
      <c r="BO514" s="26">
        <f t="shared" si="1777"/>
        <v>80000</v>
      </c>
      <c r="BP514" s="26">
        <f t="shared" si="1778"/>
        <v>80000</v>
      </c>
      <c r="BQ514" s="26">
        <f t="shared" si="1901"/>
        <v>0</v>
      </c>
      <c r="BR514" s="26">
        <f t="shared" si="1902"/>
        <v>0</v>
      </c>
      <c r="BS514" s="26">
        <f t="shared" si="1779"/>
        <v>80000</v>
      </c>
      <c r="BT514" s="26">
        <f t="shared" si="1780"/>
        <v>80000</v>
      </c>
      <c r="BU514" s="26">
        <f t="shared" si="1781"/>
        <v>80000</v>
      </c>
      <c r="BV514" s="26">
        <f t="shared" si="1903"/>
        <v>0</v>
      </c>
      <c r="BW514" s="26">
        <f t="shared" si="1904"/>
        <v>0</v>
      </c>
      <c r="BX514" s="26">
        <f t="shared" si="1782"/>
        <v>80000</v>
      </c>
      <c r="BY514" s="26">
        <f t="shared" si="1783"/>
        <v>80000</v>
      </c>
      <c r="BZ514" s="26">
        <f t="shared" si="1784"/>
        <v>80000</v>
      </c>
      <c r="CA514" s="26">
        <f t="shared" si="1905"/>
        <v>0</v>
      </c>
      <c r="CB514" s="26">
        <f t="shared" si="1906"/>
        <v>0</v>
      </c>
      <c r="CC514" s="26">
        <f t="shared" si="1907"/>
        <v>0</v>
      </c>
      <c r="CD514" s="26">
        <f t="shared" si="1849"/>
        <v>80000</v>
      </c>
      <c r="CE514" s="26">
        <f t="shared" si="1850"/>
        <v>80000</v>
      </c>
      <c r="CF514" s="26">
        <f t="shared" si="1851"/>
        <v>80000</v>
      </c>
      <c r="CG514" s="26">
        <f t="shared" si="1908"/>
        <v>0</v>
      </c>
      <c r="CH514" s="26">
        <f t="shared" si="1909"/>
        <v>0</v>
      </c>
      <c r="CI514" s="26">
        <f t="shared" si="1910"/>
        <v>0</v>
      </c>
      <c r="CJ514" s="26">
        <f t="shared" si="1852"/>
        <v>80000</v>
      </c>
      <c r="CK514" s="26">
        <f t="shared" si="1853"/>
        <v>80000</v>
      </c>
      <c r="CL514" s="26">
        <f t="shared" si="1854"/>
        <v>80000</v>
      </c>
      <c r="CM514" s="26">
        <f t="shared" si="1911"/>
        <v>0</v>
      </c>
      <c r="CN514" s="26">
        <f t="shared" si="1912"/>
        <v>0</v>
      </c>
      <c r="CO514" s="26">
        <f t="shared" si="1913"/>
        <v>0</v>
      </c>
      <c r="CP514" s="26">
        <f t="shared" si="1855"/>
        <v>80000</v>
      </c>
      <c r="CQ514" s="26">
        <f t="shared" si="1856"/>
        <v>80000</v>
      </c>
      <c r="CR514" s="26">
        <f t="shared" si="1857"/>
        <v>80000</v>
      </c>
      <c r="CS514" s="26">
        <f t="shared" si="1914"/>
        <v>0</v>
      </c>
      <c r="CT514" s="19"/>
      <c r="CU514" s="35"/>
      <c r="CZ514" s="1" t="s">
        <v>28</v>
      </c>
    </row>
    <row r="515" spans="1:105" hidden="1" x14ac:dyDescent="0.3">
      <c r="A515" s="16" t="s">
        <v>330</v>
      </c>
      <c r="B515" s="17">
        <v>630</v>
      </c>
      <c r="C515" s="16" t="s">
        <v>276</v>
      </c>
      <c r="D515" s="16" t="s">
        <v>65</v>
      </c>
      <c r="E515" s="34" t="s">
        <v>277</v>
      </c>
      <c r="F515" s="26">
        <v>80000</v>
      </c>
      <c r="G515" s="26">
        <v>80000</v>
      </c>
      <c r="H515" s="26">
        <v>80000</v>
      </c>
      <c r="I515" s="26"/>
      <c r="J515" s="26"/>
      <c r="K515" s="26"/>
      <c r="L515" s="26">
        <f t="shared" si="1749"/>
        <v>80000</v>
      </c>
      <c r="M515" s="26">
        <f t="shared" si="1750"/>
        <v>80000</v>
      </c>
      <c r="N515" s="26">
        <f t="shared" si="1751"/>
        <v>80000</v>
      </c>
      <c r="O515" s="26"/>
      <c r="P515" s="26"/>
      <c r="Q515" s="26"/>
      <c r="R515" s="26">
        <f t="shared" si="1752"/>
        <v>80000</v>
      </c>
      <c r="S515" s="26">
        <f t="shared" si="1753"/>
        <v>80000</v>
      </c>
      <c r="T515" s="26">
        <f t="shared" si="1754"/>
        <v>80000</v>
      </c>
      <c r="U515" s="26"/>
      <c r="V515" s="26"/>
      <c r="W515" s="26"/>
      <c r="X515" s="26">
        <f t="shared" si="1755"/>
        <v>80000</v>
      </c>
      <c r="Y515" s="26">
        <f t="shared" si="1756"/>
        <v>80000</v>
      </c>
      <c r="Z515" s="26">
        <f t="shared" si="1757"/>
        <v>80000</v>
      </c>
      <c r="AA515" s="26"/>
      <c r="AB515" s="26"/>
      <c r="AC515" s="26"/>
      <c r="AD515" s="26">
        <f t="shared" si="1758"/>
        <v>80000</v>
      </c>
      <c r="AE515" s="26">
        <f t="shared" si="1759"/>
        <v>80000</v>
      </c>
      <c r="AF515" s="26">
        <f t="shared" si="1760"/>
        <v>80000</v>
      </c>
      <c r="AG515" s="26"/>
      <c r="AH515" s="26"/>
      <c r="AI515" s="26"/>
      <c r="AJ515" s="26">
        <f t="shared" si="1761"/>
        <v>80000</v>
      </c>
      <c r="AK515" s="26">
        <f t="shared" si="1762"/>
        <v>80000</v>
      </c>
      <c r="AL515" s="26">
        <f t="shared" si="1763"/>
        <v>80000</v>
      </c>
      <c r="AM515" s="26"/>
      <c r="AN515" s="26"/>
      <c r="AO515" s="26"/>
      <c r="AP515" s="26">
        <f t="shared" si="1764"/>
        <v>80000</v>
      </c>
      <c r="AQ515" s="26">
        <f t="shared" si="1765"/>
        <v>80000</v>
      </c>
      <c r="AR515" s="26">
        <f t="shared" si="1766"/>
        <v>80000</v>
      </c>
      <c r="AS515" s="26"/>
      <c r="AT515" s="26"/>
      <c r="AU515" s="26"/>
      <c r="AV515" s="26">
        <f t="shared" si="1767"/>
        <v>80000</v>
      </c>
      <c r="AW515" s="26">
        <f t="shared" si="1768"/>
        <v>80000</v>
      </c>
      <c r="AX515" s="26">
        <f t="shared" si="1769"/>
        <v>80000</v>
      </c>
      <c r="AY515" s="26"/>
      <c r="AZ515" s="26"/>
      <c r="BA515" s="26"/>
      <c r="BB515" s="26">
        <f t="shared" si="1770"/>
        <v>80000</v>
      </c>
      <c r="BC515" s="26">
        <f t="shared" si="1771"/>
        <v>80000</v>
      </c>
      <c r="BD515" s="26">
        <f t="shared" si="1772"/>
        <v>80000</v>
      </c>
      <c r="BE515" s="26"/>
      <c r="BF515" s="26"/>
      <c r="BG515" s="26"/>
      <c r="BH515" s="26">
        <f t="shared" si="1773"/>
        <v>80000</v>
      </c>
      <c r="BI515" s="26">
        <f t="shared" si="1774"/>
        <v>80000</v>
      </c>
      <c r="BJ515" s="26">
        <f t="shared" si="1775"/>
        <v>80000</v>
      </c>
      <c r="BK515" s="26"/>
      <c r="BL515" s="26"/>
      <c r="BM515" s="26"/>
      <c r="BN515" s="26">
        <f t="shared" si="1776"/>
        <v>80000</v>
      </c>
      <c r="BO515" s="26">
        <f t="shared" si="1777"/>
        <v>80000</v>
      </c>
      <c r="BP515" s="26">
        <f t="shared" si="1778"/>
        <v>80000</v>
      </c>
      <c r="BQ515" s="26"/>
      <c r="BR515" s="26"/>
      <c r="BS515" s="26">
        <f t="shared" si="1779"/>
        <v>80000</v>
      </c>
      <c r="BT515" s="26">
        <f t="shared" si="1780"/>
        <v>80000</v>
      </c>
      <c r="BU515" s="26">
        <f t="shared" si="1781"/>
        <v>80000</v>
      </c>
      <c r="BV515" s="26"/>
      <c r="BW515" s="26"/>
      <c r="BX515" s="26">
        <f t="shared" si="1782"/>
        <v>80000</v>
      </c>
      <c r="BY515" s="26">
        <f t="shared" si="1783"/>
        <v>80000</v>
      </c>
      <c r="BZ515" s="26">
        <f t="shared" si="1784"/>
        <v>80000</v>
      </c>
      <c r="CA515" s="26"/>
      <c r="CB515" s="26"/>
      <c r="CC515" s="26"/>
      <c r="CD515" s="26">
        <f t="shared" si="1849"/>
        <v>80000</v>
      </c>
      <c r="CE515" s="26">
        <f t="shared" si="1850"/>
        <v>80000</v>
      </c>
      <c r="CF515" s="26">
        <f t="shared" si="1851"/>
        <v>80000</v>
      </c>
      <c r="CG515" s="26"/>
      <c r="CH515" s="26"/>
      <c r="CI515" s="26"/>
      <c r="CJ515" s="26">
        <f t="shared" si="1852"/>
        <v>80000</v>
      </c>
      <c r="CK515" s="26">
        <f t="shared" si="1853"/>
        <v>80000</v>
      </c>
      <c r="CL515" s="26">
        <f t="shared" si="1854"/>
        <v>80000</v>
      </c>
      <c r="CM515" s="26"/>
      <c r="CN515" s="26"/>
      <c r="CO515" s="26"/>
      <c r="CP515" s="26">
        <f t="shared" si="1855"/>
        <v>80000</v>
      </c>
      <c r="CQ515" s="26">
        <f t="shared" si="1856"/>
        <v>80000</v>
      </c>
      <c r="CR515" s="26">
        <f t="shared" si="1857"/>
        <v>80000</v>
      </c>
      <c r="CS515" s="26"/>
      <c r="CT515" s="19"/>
      <c r="CU515" s="35"/>
    </row>
    <row r="516" spans="1:105" ht="46.8" hidden="1" x14ac:dyDescent="0.3">
      <c r="A516" s="16" t="s">
        <v>332</v>
      </c>
      <c r="B516" s="17"/>
      <c r="C516" s="16"/>
      <c r="D516" s="16"/>
      <c r="E516" s="34" t="s">
        <v>333</v>
      </c>
      <c r="F516" s="26">
        <f t="shared" ref="F516:K516" si="1915">F517+F524+F530+F536+F540</f>
        <v>783082.9</v>
      </c>
      <c r="G516" s="26">
        <f t="shared" si="1915"/>
        <v>787490.6</v>
      </c>
      <c r="H516" s="26">
        <f t="shared" si="1915"/>
        <v>787490.6</v>
      </c>
      <c r="I516" s="26">
        <f t="shared" si="1915"/>
        <v>0</v>
      </c>
      <c r="J516" s="26">
        <f t="shared" si="1915"/>
        <v>0</v>
      </c>
      <c r="K516" s="26">
        <f t="shared" si="1915"/>
        <v>0</v>
      </c>
      <c r="L516" s="26">
        <f t="shared" si="1749"/>
        <v>783082.9</v>
      </c>
      <c r="M516" s="26">
        <f t="shared" si="1750"/>
        <v>787490.6</v>
      </c>
      <c r="N516" s="26">
        <f t="shared" si="1751"/>
        <v>787490.6</v>
      </c>
      <c r="O516" s="26">
        <f>O517+O524+O530+O536+O540</f>
        <v>0</v>
      </c>
      <c r="P516" s="26">
        <f>P517+P524+P530+P536+P540</f>
        <v>0</v>
      </c>
      <c r="Q516" s="26">
        <f>Q517+Q524+Q530+Q536+Q540</f>
        <v>0</v>
      </c>
      <c r="R516" s="26">
        <f t="shared" si="1752"/>
        <v>783082.9</v>
      </c>
      <c r="S516" s="26">
        <f t="shared" si="1753"/>
        <v>787490.6</v>
      </c>
      <c r="T516" s="26">
        <f t="shared" si="1754"/>
        <v>787490.6</v>
      </c>
      <c r="U516" s="26">
        <f>U517+U524+U530+U536+U540</f>
        <v>0</v>
      </c>
      <c r="V516" s="26">
        <f>V517+V524+V530+V536+V540</f>
        <v>0</v>
      </c>
      <c r="W516" s="26">
        <f>W517+W524+W530+W536+W540</f>
        <v>0</v>
      </c>
      <c r="X516" s="26">
        <f t="shared" si="1755"/>
        <v>783082.9</v>
      </c>
      <c r="Y516" s="26">
        <f t="shared" si="1756"/>
        <v>787490.6</v>
      </c>
      <c r="Z516" s="26">
        <f t="shared" si="1757"/>
        <v>787490.6</v>
      </c>
      <c r="AA516" s="26">
        <f>AA517+AA524+AA530+AA536+AA540</f>
        <v>0</v>
      </c>
      <c r="AB516" s="26">
        <f>AB517+AB524+AB530+AB536+AB540</f>
        <v>0</v>
      </c>
      <c r="AC516" s="26">
        <f>AC517+AC524+AC530+AC536+AC540</f>
        <v>0</v>
      </c>
      <c r="AD516" s="26">
        <f t="shared" si="1758"/>
        <v>783082.9</v>
      </c>
      <c r="AE516" s="26">
        <f t="shared" si="1759"/>
        <v>787490.6</v>
      </c>
      <c r="AF516" s="26">
        <f t="shared" si="1760"/>
        <v>787490.6</v>
      </c>
      <c r="AG516" s="26">
        <f>AG517+AG524+AG530+AG536+AG540</f>
        <v>0</v>
      </c>
      <c r="AH516" s="26">
        <f>AH517+AH524+AH530+AH536+AH540</f>
        <v>0</v>
      </c>
      <c r="AI516" s="26">
        <f>AI517+AI524+AI530+AI536+AI540</f>
        <v>0</v>
      </c>
      <c r="AJ516" s="26">
        <f t="shared" si="1761"/>
        <v>783082.9</v>
      </c>
      <c r="AK516" s="26">
        <f t="shared" si="1762"/>
        <v>787490.6</v>
      </c>
      <c r="AL516" s="26">
        <f t="shared" si="1763"/>
        <v>787490.6</v>
      </c>
      <c r="AM516" s="26">
        <f>AM517+AM524+AM530+AM536+AM540</f>
        <v>372</v>
      </c>
      <c r="AN516" s="26">
        <f>AN517+AN524+AN530+AN536+AN540</f>
        <v>0</v>
      </c>
      <c r="AO516" s="26">
        <f>AO517+AO524+AO530+AO536+AO540</f>
        <v>0</v>
      </c>
      <c r="AP516" s="26">
        <f t="shared" si="1764"/>
        <v>783454.9</v>
      </c>
      <c r="AQ516" s="26">
        <f t="shared" si="1765"/>
        <v>787490.6</v>
      </c>
      <c r="AR516" s="26">
        <f t="shared" si="1766"/>
        <v>787490.6</v>
      </c>
      <c r="AS516" s="26">
        <f>AS517+AS524+AS530+AS536+AS540</f>
        <v>0</v>
      </c>
      <c r="AT516" s="26">
        <f>AT517+AT524+AT530+AT536+AT540</f>
        <v>0</v>
      </c>
      <c r="AU516" s="26">
        <f>AU517+AU524+AU530+AU536+AU540</f>
        <v>0</v>
      </c>
      <c r="AV516" s="26">
        <f t="shared" si="1767"/>
        <v>783454.9</v>
      </c>
      <c r="AW516" s="26">
        <f t="shared" si="1768"/>
        <v>787490.6</v>
      </c>
      <c r="AX516" s="26">
        <f t="shared" si="1769"/>
        <v>787490.6</v>
      </c>
      <c r="AY516" s="26">
        <f>AY517+AY524+AY530+AY536+AY540</f>
        <v>10459.388999999999</v>
      </c>
      <c r="AZ516" s="26">
        <f>AZ517+AZ524+AZ530+AZ536+AZ540</f>
        <v>25889.006999999998</v>
      </c>
      <c r="BA516" s="26">
        <f>BA517+BA524+BA530+BA536+BA540</f>
        <v>42117.649000000005</v>
      </c>
      <c r="BB516" s="26">
        <f t="shared" si="1770"/>
        <v>793914.28899999999</v>
      </c>
      <c r="BC516" s="26">
        <f t="shared" si="1771"/>
        <v>813379.60699999996</v>
      </c>
      <c r="BD516" s="26">
        <f t="shared" si="1772"/>
        <v>829608.24899999995</v>
      </c>
      <c r="BE516" s="26">
        <f>BE517+BE524+BE530+BE536+BE540</f>
        <v>-384</v>
      </c>
      <c r="BF516" s="26">
        <f>BF517+BF524+BF530+BF536+BF540</f>
        <v>0</v>
      </c>
      <c r="BG516" s="26">
        <f>BG517+BG524+BG530+BG536+BG540</f>
        <v>0</v>
      </c>
      <c r="BH516" s="26">
        <f t="shared" si="1773"/>
        <v>793530.28899999999</v>
      </c>
      <c r="BI516" s="26">
        <f t="shared" si="1774"/>
        <v>813379.60699999996</v>
      </c>
      <c r="BJ516" s="26">
        <f t="shared" si="1775"/>
        <v>829608.24899999995</v>
      </c>
      <c r="BK516" s="26">
        <f>BK517+BK524+BK530+BK536+BK540</f>
        <v>52433.35</v>
      </c>
      <c r="BL516" s="26">
        <f>BL517+BL524+BL530+BL536+BL540</f>
        <v>0</v>
      </c>
      <c r="BM516" s="26">
        <f>BM517+BM524+BM530+BM536+BM540</f>
        <v>0</v>
      </c>
      <c r="BN516" s="26">
        <f t="shared" si="1776"/>
        <v>845963.63899999997</v>
      </c>
      <c r="BO516" s="26">
        <f t="shared" si="1777"/>
        <v>813379.60699999996</v>
      </c>
      <c r="BP516" s="26">
        <f t="shared" si="1778"/>
        <v>829608.24899999995</v>
      </c>
      <c r="BQ516" s="26">
        <f>BQ517+BQ524+BQ530+BQ536+BQ540</f>
        <v>0</v>
      </c>
      <c r="BR516" s="26">
        <f>BR517+BR524+BR530+BR536+BR540</f>
        <v>0</v>
      </c>
      <c r="BS516" s="26">
        <f t="shared" si="1779"/>
        <v>845963.63899999997</v>
      </c>
      <c r="BT516" s="26">
        <f t="shared" si="1780"/>
        <v>813379.60699999996</v>
      </c>
      <c r="BU516" s="26">
        <f t="shared" si="1781"/>
        <v>829608.24899999995</v>
      </c>
      <c r="BV516" s="26">
        <f>BV517+BV524+BV530+BV536+BV540</f>
        <v>0</v>
      </c>
      <c r="BW516" s="26">
        <f>BW517+BW524+BW530+BW536+BW540</f>
        <v>0</v>
      </c>
      <c r="BX516" s="26">
        <f t="shared" si="1782"/>
        <v>845963.63899999997</v>
      </c>
      <c r="BY516" s="26">
        <f t="shared" si="1783"/>
        <v>813379.60699999996</v>
      </c>
      <c r="BZ516" s="26">
        <f t="shared" si="1784"/>
        <v>829608.24899999995</v>
      </c>
      <c r="CA516" s="26">
        <f>CA517+CA524+CA530+CA536+CA540</f>
        <v>11805.539000000001</v>
      </c>
      <c r="CB516" s="26">
        <f>CB517+CB524+CB530+CB536+CB540</f>
        <v>0</v>
      </c>
      <c r="CC516" s="26">
        <f>CC517+CC524+CC530+CC536+CC540</f>
        <v>0</v>
      </c>
      <c r="CD516" s="26">
        <f t="shared" si="1849"/>
        <v>857769.17799999996</v>
      </c>
      <c r="CE516" s="26">
        <f t="shared" si="1850"/>
        <v>813379.60699999996</v>
      </c>
      <c r="CF516" s="26">
        <f t="shared" si="1851"/>
        <v>829608.24899999995</v>
      </c>
      <c r="CG516" s="26">
        <f>CG517+CG524+CG530+CG536+CG540</f>
        <v>0</v>
      </c>
      <c r="CH516" s="26">
        <f>CH517+CH524+CH530+CH536+CH540</f>
        <v>0</v>
      </c>
      <c r="CI516" s="26">
        <f>CI517+CI524+CI530+CI536+CI540</f>
        <v>0</v>
      </c>
      <c r="CJ516" s="26">
        <f t="shared" si="1852"/>
        <v>857769.17799999996</v>
      </c>
      <c r="CK516" s="26">
        <f t="shared" si="1853"/>
        <v>813379.60699999996</v>
      </c>
      <c r="CL516" s="26">
        <f t="shared" si="1854"/>
        <v>829608.24899999995</v>
      </c>
      <c r="CM516" s="26">
        <f>CM517+CM524+CM530+CM536+CM540</f>
        <v>0</v>
      </c>
      <c r="CN516" s="26">
        <f>CN517+CN524+CN530+CN536+CN540</f>
        <v>0</v>
      </c>
      <c r="CO516" s="26">
        <f>CO517+CO524+CO530+CO536+CO540</f>
        <v>0</v>
      </c>
      <c r="CP516" s="26">
        <f t="shared" si="1855"/>
        <v>857769.17799999996</v>
      </c>
      <c r="CQ516" s="26">
        <f t="shared" si="1856"/>
        <v>813379.60699999996</v>
      </c>
      <c r="CR516" s="26">
        <f t="shared" si="1857"/>
        <v>829608.24899999995</v>
      </c>
      <c r="CS516" s="26">
        <f>CS517+CS524+CS530+CS536+CS540</f>
        <v>0</v>
      </c>
      <c r="CT516" s="19"/>
      <c r="CU516" s="35"/>
      <c r="CX516" s="1" t="s">
        <v>26</v>
      </c>
    </row>
    <row r="517" spans="1:105" ht="46.8" hidden="1" x14ac:dyDescent="0.3">
      <c r="A517" s="16" t="s">
        <v>334</v>
      </c>
      <c r="B517" s="17"/>
      <c r="C517" s="16"/>
      <c r="D517" s="16"/>
      <c r="E517" s="34" t="s">
        <v>128</v>
      </c>
      <c r="F517" s="26">
        <f t="shared" ref="F517:K517" si="1916">F518</f>
        <v>755034.8</v>
      </c>
      <c r="G517" s="26">
        <f t="shared" si="1916"/>
        <v>762845.6</v>
      </c>
      <c r="H517" s="26">
        <f t="shared" si="1916"/>
        <v>762845.6</v>
      </c>
      <c r="I517" s="26">
        <f t="shared" si="1916"/>
        <v>0</v>
      </c>
      <c r="J517" s="26">
        <f t="shared" si="1916"/>
        <v>0</v>
      </c>
      <c r="K517" s="26">
        <f t="shared" si="1916"/>
        <v>0</v>
      </c>
      <c r="L517" s="26">
        <f t="shared" si="1749"/>
        <v>755034.8</v>
      </c>
      <c r="M517" s="26">
        <f t="shared" si="1750"/>
        <v>762845.6</v>
      </c>
      <c r="N517" s="26">
        <f t="shared" si="1751"/>
        <v>762845.6</v>
      </c>
      <c r="O517" s="26">
        <f>O518</f>
        <v>0</v>
      </c>
      <c r="P517" s="26">
        <f>P518</f>
        <v>0</v>
      </c>
      <c r="Q517" s="26">
        <f>Q518</f>
        <v>0</v>
      </c>
      <c r="R517" s="26">
        <f t="shared" si="1752"/>
        <v>755034.8</v>
      </c>
      <c r="S517" s="26">
        <f t="shared" si="1753"/>
        <v>762845.6</v>
      </c>
      <c r="T517" s="26">
        <f t="shared" si="1754"/>
        <v>762845.6</v>
      </c>
      <c r="U517" s="26">
        <f>U518</f>
        <v>0</v>
      </c>
      <c r="V517" s="26">
        <f>V518</f>
        <v>0</v>
      </c>
      <c r="W517" s="26">
        <f>W518</f>
        <v>0</v>
      </c>
      <c r="X517" s="26">
        <f t="shared" si="1755"/>
        <v>755034.8</v>
      </c>
      <c r="Y517" s="26">
        <f t="shared" si="1756"/>
        <v>762845.6</v>
      </c>
      <c r="Z517" s="26">
        <f t="shared" si="1757"/>
        <v>762845.6</v>
      </c>
      <c r="AA517" s="26">
        <f>AA518</f>
        <v>0</v>
      </c>
      <c r="AB517" s="26">
        <f>AB518</f>
        <v>0</v>
      </c>
      <c r="AC517" s="26">
        <f>AC518</f>
        <v>0</v>
      </c>
      <c r="AD517" s="26">
        <f t="shared" si="1758"/>
        <v>755034.8</v>
      </c>
      <c r="AE517" s="26">
        <f t="shared" si="1759"/>
        <v>762845.6</v>
      </c>
      <c r="AF517" s="26">
        <f t="shared" si="1760"/>
        <v>762845.6</v>
      </c>
      <c r="AG517" s="26">
        <f>AG518</f>
        <v>0</v>
      </c>
      <c r="AH517" s="26">
        <f>AH518</f>
        <v>0</v>
      </c>
      <c r="AI517" s="26">
        <f>AI518</f>
        <v>0</v>
      </c>
      <c r="AJ517" s="26">
        <f t="shared" si="1761"/>
        <v>755034.8</v>
      </c>
      <c r="AK517" s="26">
        <f t="shared" si="1762"/>
        <v>762845.6</v>
      </c>
      <c r="AL517" s="26">
        <f t="shared" si="1763"/>
        <v>762845.6</v>
      </c>
      <c r="AM517" s="26">
        <f>AM518</f>
        <v>0</v>
      </c>
      <c r="AN517" s="26">
        <f>AN518</f>
        <v>0</v>
      </c>
      <c r="AO517" s="26">
        <f>AO518</f>
        <v>0</v>
      </c>
      <c r="AP517" s="26">
        <f t="shared" si="1764"/>
        <v>755034.8</v>
      </c>
      <c r="AQ517" s="26">
        <f t="shared" si="1765"/>
        <v>762845.6</v>
      </c>
      <c r="AR517" s="26">
        <f t="shared" si="1766"/>
        <v>762845.6</v>
      </c>
      <c r="AS517" s="26">
        <f>AS518</f>
        <v>0</v>
      </c>
      <c r="AT517" s="26">
        <f>AT518</f>
        <v>0</v>
      </c>
      <c r="AU517" s="26">
        <f>AU518</f>
        <v>0</v>
      </c>
      <c r="AV517" s="26">
        <f t="shared" si="1767"/>
        <v>755034.8</v>
      </c>
      <c r="AW517" s="26">
        <f t="shared" si="1768"/>
        <v>762845.6</v>
      </c>
      <c r="AX517" s="26">
        <f t="shared" si="1769"/>
        <v>762845.6</v>
      </c>
      <c r="AY517" s="26">
        <f>AY518</f>
        <v>459.38900000000001</v>
      </c>
      <c r="AZ517" s="26">
        <f>AZ518</f>
        <v>15889.007</v>
      </c>
      <c r="BA517" s="26">
        <f>BA518</f>
        <v>32117.649000000001</v>
      </c>
      <c r="BB517" s="26">
        <f t="shared" si="1770"/>
        <v>755494.18900000001</v>
      </c>
      <c r="BC517" s="26">
        <f t="shared" si="1771"/>
        <v>778734.60699999996</v>
      </c>
      <c r="BD517" s="26">
        <f t="shared" si="1772"/>
        <v>794963.24899999995</v>
      </c>
      <c r="BE517" s="26">
        <f>BE518</f>
        <v>-384</v>
      </c>
      <c r="BF517" s="26">
        <f>BF518</f>
        <v>0</v>
      </c>
      <c r="BG517" s="26">
        <f>BG518</f>
        <v>0</v>
      </c>
      <c r="BH517" s="26">
        <f t="shared" si="1773"/>
        <v>755110.18900000001</v>
      </c>
      <c r="BI517" s="26">
        <f t="shared" si="1774"/>
        <v>778734.60699999996</v>
      </c>
      <c r="BJ517" s="26">
        <f t="shared" si="1775"/>
        <v>794963.24899999995</v>
      </c>
      <c r="BK517" s="26">
        <f>BK518</f>
        <v>17000</v>
      </c>
      <c r="BL517" s="26">
        <f>BL518</f>
        <v>0</v>
      </c>
      <c r="BM517" s="26">
        <f>BM518</f>
        <v>0</v>
      </c>
      <c r="BN517" s="26">
        <f t="shared" si="1776"/>
        <v>772110.18900000001</v>
      </c>
      <c r="BO517" s="26">
        <f t="shared" si="1777"/>
        <v>778734.60699999996</v>
      </c>
      <c r="BP517" s="26">
        <f t="shared" si="1778"/>
        <v>794963.24899999995</v>
      </c>
      <c r="BQ517" s="26">
        <f>BQ518</f>
        <v>0</v>
      </c>
      <c r="BR517" s="26">
        <f>BR518</f>
        <v>0</v>
      </c>
      <c r="BS517" s="26">
        <f t="shared" si="1779"/>
        <v>772110.18900000001</v>
      </c>
      <c r="BT517" s="26">
        <f t="shared" si="1780"/>
        <v>778734.60699999996</v>
      </c>
      <c r="BU517" s="26">
        <f t="shared" si="1781"/>
        <v>794963.24899999995</v>
      </c>
      <c r="BV517" s="26">
        <f>BV518</f>
        <v>0</v>
      </c>
      <c r="BW517" s="26">
        <f>BW518</f>
        <v>0</v>
      </c>
      <c r="BX517" s="26">
        <f t="shared" si="1782"/>
        <v>772110.18900000001</v>
      </c>
      <c r="BY517" s="26">
        <f t="shared" si="1783"/>
        <v>778734.60699999996</v>
      </c>
      <c r="BZ517" s="26">
        <f t="shared" si="1784"/>
        <v>794963.24899999995</v>
      </c>
      <c r="CA517" s="26">
        <f>CA518</f>
        <v>8805.5390000000007</v>
      </c>
      <c r="CB517" s="26">
        <f>CB518</f>
        <v>0</v>
      </c>
      <c r="CC517" s="26">
        <f>CC518</f>
        <v>0</v>
      </c>
      <c r="CD517" s="26">
        <f t="shared" si="1849"/>
        <v>780915.728</v>
      </c>
      <c r="CE517" s="26">
        <f t="shared" si="1850"/>
        <v>778734.60699999996</v>
      </c>
      <c r="CF517" s="26">
        <f t="shared" si="1851"/>
        <v>794963.24899999995</v>
      </c>
      <c r="CG517" s="26">
        <f>CG518</f>
        <v>0</v>
      </c>
      <c r="CH517" s="26">
        <f>CH518</f>
        <v>0</v>
      </c>
      <c r="CI517" s="26">
        <f>CI518</f>
        <v>0</v>
      </c>
      <c r="CJ517" s="26">
        <f t="shared" si="1852"/>
        <v>780915.728</v>
      </c>
      <c r="CK517" s="26">
        <f t="shared" si="1853"/>
        <v>778734.60699999996</v>
      </c>
      <c r="CL517" s="26">
        <f t="shared" si="1854"/>
        <v>794963.24899999995</v>
      </c>
      <c r="CM517" s="26">
        <f>CM518</f>
        <v>0</v>
      </c>
      <c r="CN517" s="26">
        <f>CN518</f>
        <v>0</v>
      </c>
      <c r="CO517" s="26">
        <f>CO518</f>
        <v>0</v>
      </c>
      <c r="CP517" s="26">
        <f t="shared" si="1855"/>
        <v>780915.728</v>
      </c>
      <c r="CQ517" s="26">
        <f t="shared" si="1856"/>
        <v>778734.60699999996</v>
      </c>
      <c r="CR517" s="26">
        <f t="shared" si="1857"/>
        <v>794963.24899999995</v>
      </c>
      <c r="CS517" s="26">
        <f>CS518</f>
        <v>0</v>
      </c>
      <c r="CT517" s="19"/>
      <c r="CU517" s="35"/>
      <c r="DA517" s="1" t="s">
        <v>29</v>
      </c>
    </row>
    <row r="518" spans="1:105" ht="46.8" hidden="1" x14ac:dyDescent="0.3">
      <c r="A518" s="16" t="s">
        <v>334</v>
      </c>
      <c r="B518" s="17">
        <v>600</v>
      </c>
      <c r="C518" s="16"/>
      <c r="D518" s="16"/>
      <c r="E518" s="34" t="s">
        <v>43</v>
      </c>
      <c r="F518" s="26">
        <f t="shared" ref="F518:K518" si="1917">F519+F521</f>
        <v>755034.8</v>
      </c>
      <c r="G518" s="26">
        <f t="shared" si="1917"/>
        <v>762845.6</v>
      </c>
      <c r="H518" s="26">
        <f t="shared" si="1917"/>
        <v>762845.6</v>
      </c>
      <c r="I518" s="26">
        <f t="shared" si="1917"/>
        <v>0</v>
      </c>
      <c r="J518" s="26">
        <f t="shared" si="1917"/>
        <v>0</v>
      </c>
      <c r="K518" s="26">
        <f t="shared" si="1917"/>
        <v>0</v>
      </c>
      <c r="L518" s="26">
        <f t="shared" si="1749"/>
        <v>755034.8</v>
      </c>
      <c r="M518" s="26">
        <f t="shared" si="1750"/>
        <v>762845.6</v>
      </c>
      <c r="N518" s="26">
        <f t="shared" si="1751"/>
        <v>762845.6</v>
      </c>
      <c r="O518" s="26">
        <f>O519+O521</f>
        <v>0</v>
      </c>
      <c r="P518" s="26">
        <f>P519+P521</f>
        <v>0</v>
      </c>
      <c r="Q518" s="26">
        <f>Q519+Q521</f>
        <v>0</v>
      </c>
      <c r="R518" s="26">
        <f t="shared" si="1752"/>
        <v>755034.8</v>
      </c>
      <c r="S518" s="26">
        <f t="shared" si="1753"/>
        <v>762845.6</v>
      </c>
      <c r="T518" s="26">
        <f t="shared" si="1754"/>
        <v>762845.6</v>
      </c>
      <c r="U518" s="26">
        <f>U519+U521</f>
        <v>0</v>
      </c>
      <c r="V518" s="26">
        <f>V519+V521</f>
        <v>0</v>
      </c>
      <c r="W518" s="26">
        <f>W519+W521</f>
        <v>0</v>
      </c>
      <c r="X518" s="26">
        <f t="shared" si="1755"/>
        <v>755034.8</v>
      </c>
      <c r="Y518" s="26">
        <f t="shared" si="1756"/>
        <v>762845.6</v>
      </c>
      <c r="Z518" s="26">
        <f t="shared" si="1757"/>
        <v>762845.6</v>
      </c>
      <c r="AA518" s="26">
        <f>AA519+AA521</f>
        <v>0</v>
      </c>
      <c r="AB518" s="26">
        <f>AB519+AB521</f>
        <v>0</v>
      </c>
      <c r="AC518" s="26">
        <f>AC519+AC521</f>
        <v>0</v>
      </c>
      <c r="AD518" s="26">
        <f t="shared" si="1758"/>
        <v>755034.8</v>
      </c>
      <c r="AE518" s="26">
        <f t="shared" si="1759"/>
        <v>762845.6</v>
      </c>
      <c r="AF518" s="26">
        <f t="shared" si="1760"/>
        <v>762845.6</v>
      </c>
      <c r="AG518" s="26">
        <f>AG519+AG521</f>
        <v>0</v>
      </c>
      <c r="AH518" s="26">
        <f>AH519+AH521</f>
        <v>0</v>
      </c>
      <c r="AI518" s="26">
        <f>AI519+AI521</f>
        <v>0</v>
      </c>
      <c r="AJ518" s="26">
        <f t="shared" si="1761"/>
        <v>755034.8</v>
      </c>
      <c r="AK518" s="26">
        <f t="shared" si="1762"/>
        <v>762845.6</v>
      </c>
      <c r="AL518" s="26">
        <f t="shared" si="1763"/>
        <v>762845.6</v>
      </c>
      <c r="AM518" s="26">
        <f>AM519+AM521</f>
        <v>0</v>
      </c>
      <c r="AN518" s="26">
        <f>AN519+AN521</f>
        <v>0</v>
      </c>
      <c r="AO518" s="26">
        <f>AO519+AO521</f>
        <v>0</v>
      </c>
      <c r="AP518" s="26">
        <f t="shared" si="1764"/>
        <v>755034.8</v>
      </c>
      <c r="AQ518" s="26">
        <f t="shared" si="1765"/>
        <v>762845.6</v>
      </c>
      <c r="AR518" s="26">
        <f t="shared" si="1766"/>
        <v>762845.6</v>
      </c>
      <c r="AS518" s="26">
        <f>AS519+AS521</f>
        <v>0</v>
      </c>
      <c r="AT518" s="26">
        <f>AT519+AT521</f>
        <v>0</v>
      </c>
      <c r="AU518" s="26">
        <f>AU519+AU521</f>
        <v>0</v>
      </c>
      <c r="AV518" s="26">
        <f t="shared" si="1767"/>
        <v>755034.8</v>
      </c>
      <c r="AW518" s="26">
        <f t="shared" si="1768"/>
        <v>762845.6</v>
      </c>
      <c r="AX518" s="26">
        <f t="shared" si="1769"/>
        <v>762845.6</v>
      </c>
      <c r="AY518" s="26">
        <f>AY519+AY521</f>
        <v>459.38900000000001</v>
      </c>
      <c r="AZ518" s="26">
        <f>AZ519+AZ521</f>
        <v>15889.007</v>
      </c>
      <c r="BA518" s="26">
        <f>BA519+BA521</f>
        <v>32117.649000000001</v>
      </c>
      <c r="BB518" s="26">
        <f t="shared" si="1770"/>
        <v>755494.18900000001</v>
      </c>
      <c r="BC518" s="26">
        <f t="shared" si="1771"/>
        <v>778734.60699999996</v>
      </c>
      <c r="BD518" s="26">
        <f t="shared" si="1772"/>
        <v>794963.24899999995</v>
      </c>
      <c r="BE518" s="26">
        <f>BE519+BE521</f>
        <v>-384</v>
      </c>
      <c r="BF518" s="26">
        <f>BF519+BF521</f>
        <v>0</v>
      </c>
      <c r="BG518" s="26">
        <f>BG519+BG521</f>
        <v>0</v>
      </c>
      <c r="BH518" s="26">
        <f t="shared" si="1773"/>
        <v>755110.18900000001</v>
      </c>
      <c r="BI518" s="26">
        <f t="shared" si="1774"/>
        <v>778734.60699999996</v>
      </c>
      <c r="BJ518" s="26">
        <f t="shared" si="1775"/>
        <v>794963.24899999995</v>
      </c>
      <c r="BK518" s="26">
        <f>BK519+BK521</f>
        <v>17000</v>
      </c>
      <c r="BL518" s="26">
        <f>BL519+BL521</f>
        <v>0</v>
      </c>
      <c r="BM518" s="26">
        <f>BM519+BM521</f>
        <v>0</v>
      </c>
      <c r="BN518" s="26">
        <f t="shared" si="1776"/>
        <v>772110.18900000001</v>
      </c>
      <c r="BO518" s="26">
        <f t="shared" si="1777"/>
        <v>778734.60699999996</v>
      </c>
      <c r="BP518" s="26">
        <f t="shared" si="1778"/>
        <v>794963.24899999995</v>
      </c>
      <c r="BQ518" s="26">
        <f>BQ519+BQ521</f>
        <v>0</v>
      </c>
      <c r="BR518" s="26">
        <f>BR519+BR521</f>
        <v>0</v>
      </c>
      <c r="BS518" s="26">
        <f t="shared" si="1779"/>
        <v>772110.18900000001</v>
      </c>
      <c r="BT518" s="26">
        <f t="shared" si="1780"/>
        <v>778734.60699999996</v>
      </c>
      <c r="BU518" s="26">
        <f t="shared" si="1781"/>
        <v>794963.24899999995</v>
      </c>
      <c r="BV518" s="26">
        <f>BV519+BV521</f>
        <v>0</v>
      </c>
      <c r="BW518" s="26">
        <f>BW519+BW521</f>
        <v>0</v>
      </c>
      <c r="BX518" s="26">
        <f t="shared" si="1782"/>
        <v>772110.18900000001</v>
      </c>
      <c r="BY518" s="26">
        <f t="shared" si="1783"/>
        <v>778734.60699999996</v>
      </c>
      <c r="BZ518" s="26">
        <f t="shared" si="1784"/>
        <v>794963.24899999995</v>
      </c>
      <c r="CA518" s="26">
        <f>CA519+CA521</f>
        <v>8805.5390000000007</v>
      </c>
      <c r="CB518" s="26">
        <f>CB519+CB521</f>
        <v>0</v>
      </c>
      <c r="CC518" s="26">
        <f>CC519+CC521</f>
        <v>0</v>
      </c>
      <c r="CD518" s="26">
        <f t="shared" si="1849"/>
        <v>780915.728</v>
      </c>
      <c r="CE518" s="26">
        <f t="shared" si="1850"/>
        <v>778734.60699999996</v>
      </c>
      <c r="CF518" s="26">
        <f t="shared" si="1851"/>
        <v>794963.24899999995</v>
      </c>
      <c r="CG518" s="26">
        <f>CG519+CG521</f>
        <v>0</v>
      </c>
      <c r="CH518" s="26">
        <f>CH519+CH521</f>
        <v>0</v>
      </c>
      <c r="CI518" s="26">
        <f>CI519+CI521</f>
        <v>0</v>
      </c>
      <c r="CJ518" s="26">
        <f t="shared" si="1852"/>
        <v>780915.728</v>
      </c>
      <c r="CK518" s="26">
        <f t="shared" si="1853"/>
        <v>778734.60699999996</v>
      </c>
      <c r="CL518" s="26">
        <f t="shared" si="1854"/>
        <v>794963.24899999995</v>
      </c>
      <c r="CM518" s="26">
        <f>CM519+CM521</f>
        <v>0</v>
      </c>
      <c r="CN518" s="26">
        <f>CN519+CN521</f>
        <v>0</v>
      </c>
      <c r="CO518" s="26">
        <f>CO519+CO521</f>
        <v>0</v>
      </c>
      <c r="CP518" s="26">
        <f t="shared" si="1855"/>
        <v>780915.728</v>
      </c>
      <c r="CQ518" s="26">
        <f t="shared" si="1856"/>
        <v>778734.60699999996</v>
      </c>
      <c r="CR518" s="26">
        <f t="shared" si="1857"/>
        <v>794963.24899999995</v>
      </c>
      <c r="CS518" s="26">
        <f>CS519+CS521</f>
        <v>0</v>
      </c>
      <c r="CT518" s="19"/>
      <c r="CU518" s="35"/>
      <c r="CY518" s="1" t="s">
        <v>27</v>
      </c>
    </row>
    <row r="519" spans="1:105" hidden="1" x14ac:dyDescent="0.3">
      <c r="A519" s="16" t="s">
        <v>334</v>
      </c>
      <c r="B519" s="17">
        <v>610</v>
      </c>
      <c r="C519" s="16"/>
      <c r="D519" s="16"/>
      <c r="E519" s="34" t="s">
        <v>102</v>
      </c>
      <c r="F519" s="26">
        <f t="shared" ref="F519:K519" si="1918">F520</f>
        <v>274611.40000000002</v>
      </c>
      <c r="G519" s="26">
        <f t="shared" si="1918"/>
        <v>277513.8</v>
      </c>
      <c r="H519" s="26">
        <f t="shared" si="1918"/>
        <v>277513.8</v>
      </c>
      <c r="I519" s="26">
        <f t="shared" si="1918"/>
        <v>0</v>
      </c>
      <c r="J519" s="26">
        <f t="shared" si="1918"/>
        <v>0</v>
      </c>
      <c r="K519" s="26">
        <f t="shared" si="1918"/>
        <v>0</v>
      </c>
      <c r="L519" s="26">
        <f t="shared" si="1749"/>
        <v>274611.40000000002</v>
      </c>
      <c r="M519" s="26">
        <f t="shared" si="1750"/>
        <v>277513.8</v>
      </c>
      <c r="N519" s="26">
        <f t="shared" si="1751"/>
        <v>277513.8</v>
      </c>
      <c r="O519" s="26">
        <f>O520</f>
        <v>0</v>
      </c>
      <c r="P519" s="26">
        <f>P520</f>
        <v>0</v>
      </c>
      <c r="Q519" s="26">
        <f>Q520</f>
        <v>0</v>
      </c>
      <c r="R519" s="26">
        <f t="shared" si="1752"/>
        <v>274611.40000000002</v>
      </c>
      <c r="S519" s="26">
        <f t="shared" si="1753"/>
        <v>277513.8</v>
      </c>
      <c r="T519" s="26">
        <f t="shared" si="1754"/>
        <v>277513.8</v>
      </c>
      <c r="U519" s="26">
        <f>U520</f>
        <v>0</v>
      </c>
      <c r="V519" s="26">
        <f>V520</f>
        <v>0</v>
      </c>
      <c r="W519" s="26">
        <f>W520</f>
        <v>0</v>
      </c>
      <c r="X519" s="26">
        <f t="shared" si="1755"/>
        <v>274611.40000000002</v>
      </c>
      <c r="Y519" s="26">
        <f t="shared" si="1756"/>
        <v>277513.8</v>
      </c>
      <c r="Z519" s="26">
        <f t="shared" si="1757"/>
        <v>277513.8</v>
      </c>
      <c r="AA519" s="26">
        <f>AA520</f>
        <v>0</v>
      </c>
      <c r="AB519" s="26">
        <f>AB520</f>
        <v>0</v>
      </c>
      <c r="AC519" s="26">
        <f>AC520</f>
        <v>0</v>
      </c>
      <c r="AD519" s="26">
        <f t="shared" si="1758"/>
        <v>274611.40000000002</v>
      </c>
      <c r="AE519" s="26">
        <f t="shared" si="1759"/>
        <v>277513.8</v>
      </c>
      <c r="AF519" s="26">
        <f t="shared" si="1760"/>
        <v>277513.8</v>
      </c>
      <c r="AG519" s="26">
        <f>AG520</f>
        <v>0</v>
      </c>
      <c r="AH519" s="26">
        <f>AH520</f>
        <v>0</v>
      </c>
      <c r="AI519" s="26">
        <f>AI520</f>
        <v>0</v>
      </c>
      <c r="AJ519" s="26">
        <f t="shared" si="1761"/>
        <v>274611.40000000002</v>
      </c>
      <c r="AK519" s="26">
        <f t="shared" si="1762"/>
        <v>277513.8</v>
      </c>
      <c r="AL519" s="26">
        <f t="shared" si="1763"/>
        <v>277513.8</v>
      </c>
      <c r="AM519" s="26">
        <f>AM520</f>
        <v>0</v>
      </c>
      <c r="AN519" s="26">
        <f>AN520</f>
        <v>0</v>
      </c>
      <c r="AO519" s="26">
        <f>AO520</f>
        <v>0</v>
      </c>
      <c r="AP519" s="26">
        <f t="shared" si="1764"/>
        <v>274611.40000000002</v>
      </c>
      <c r="AQ519" s="26">
        <f t="shared" si="1765"/>
        <v>277513.8</v>
      </c>
      <c r="AR519" s="26">
        <f t="shared" si="1766"/>
        <v>277513.8</v>
      </c>
      <c r="AS519" s="26">
        <f>AS520</f>
        <v>0</v>
      </c>
      <c r="AT519" s="26">
        <f>AT520</f>
        <v>0</v>
      </c>
      <c r="AU519" s="26">
        <f>AU520</f>
        <v>0</v>
      </c>
      <c r="AV519" s="26">
        <f t="shared" si="1767"/>
        <v>274611.40000000002</v>
      </c>
      <c r="AW519" s="26">
        <f t="shared" si="1768"/>
        <v>277513.8</v>
      </c>
      <c r="AX519" s="26">
        <f t="shared" si="1769"/>
        <v>277513.8</v>
      </c>
      <c r="AY519" s="26">
        <f>AY520</f>
        <v>0</v>
      </c>
      <c r="AZ519" s="26">
        <f>AZ520</f>
        <v>0</v>
      </c>
      <c r="BA519" s="26">
        <f>BA520</f>
        <v>0</v>
      </c>
      <c r="BB519" s="26">
        <f t="shared" si="1770"/>
        <v>274611.40000000002</v>
      </c>
      <c r="BC519" s="26">
        <f t="shared" si="1771"/>
        <v>277513.8</v>
      </c>
      <c r="BD519" s="26">
        <f t="shared" si="1772"/>
        <v>277513.8</v>
      </c>
      <c r="BE519" s="26">
        <f>BE520</f>
        <v>0</v>
      </c>
      <c r="BF519" s="26">
        <f>BF520</f>
        <v>0</v>
      </c>
      <c r="BG519" s="26">
        <f>BG520</f>
        <v>0</v>
      </c>
      <c r="BH519" s="26">
        <f t="shared" si="1773"/>
        <v>274611.40000000002</v>
      </c>
      <c r="BI519" s="26">
        <f t="shared" si="1774"/>
        <v>277513.8</v>
      </c>
      <c r="BJ519" s="26">
        <f t="shared" si="1775"/>
        <v>277513.8</v>
      </c>
      <c r="BK519" s="26">
        <f>BK520</f>
        <v>5500.518</v>
      </c>
      <c r="BL519" s="26">
        <f>BL520</f>
        <v>0</v>
      </c>
      <c r="BM519" s="26">
        <f>BM520</f>
        <v>0</v>
      </c>
      <c r="BN519" s="26">
        <f t="shared" si="1776"/>
        <v>280111.91800000001</v>
      </c>
      <c r="BO519" s="26">
        <f t="shared" si="1777"/>
        <v>277513.8</v>
      </c>
      <c r="BP519" s="26">
        <f t="shared" si="1778"/>
        <v>277513.8</v>
      </c>
      <c r="BQ519" s="26">
        <f>BQ520</f>
        <v>0</v>
      </c>
      <c r="BR519" s="26">
        <f>BR520</f>
        <v>0</v>
      </c>
      <c r="BS519" s="26">
        <f t="shared" si="1779"/>
        <v>280111.91800000001</v>
      </c>
      <c r="BT519" s="26">
        <f t="shared" si="1780"/>
        <v>277513.8</v>
      </c>
      <c r="BU519" s="26">
        <f t="shared" si="1781"/>
        <v>277513.8</v>
      </c>
      <c r="BV519" s="26">
        <f>BV520</f>
        <v>0</v>
      </c>
      <c r="BW519" s="26">
        <f>BW520</f>
        <v>0</v>
      </c>
      <c r="BX519" s="26">
        <f t="shared" si="1782"/>
        <v>280111.91800000001</v>
      </c>
      <c r="BY519" s="26">
        <f t="shared" si="1783"/>
        <v>277513.8</v>
      </c>
      <c r="BZ519" s="26">
        <f t="shared" si="1784"/>
        <v>277513.8</v>
      </c>
      <c r="CA519" s="26">
        <f>CA520</f>
        <v>2476.8110000000001</v>
      </c>
      <c r="CB519" s="26">
        <f>CB520</f>
        <v>0</v>
      </c>
      <c r="CC519" s="26">
        <f>CC520</f>
        <v>0</v>
      </c>
      <c r="CD519" s="26">
        <f t="shared" si="1849"/>
        <v>282588.72899999999</v>
      </c>
      <c r="CE519" s="26">
        <f t="shared" si="1850"/>
        <v>277513.8</v>
      </c>
      <c r="CF519" s="26">
        <f t="shared" si="1851"/>
        <v>277513.8</v>
      </c>
      <c r="CG519" s="26">
        <f>CG520</f>
        <v>0</v>
      </c>
      <c r="CH519" s="26">
        <f>CH520</f>
        <v>0</v>
      </c>
      <c r="CI519" s="26">
        <f>CI520</f>
        <v>0</v>
      </c>
      <c r="CJ519" s="26">
        <f t="shared" si="1852"/>
        <v>282588.72899999999</v>
      </c>
      <c r="CK519" s="26">
        <f t="shared" si="1853"/>
        <v>277513.8</v>
      </c>
      <c r="CL519" s="26">
        <f t="shared" si="1854"/>
        <v>277513.8</v>
      </c>
      <c r="CM519" s="26">
        <f>CM520</f>
        <v>0</v>
      </c>
      <c r="CN519" s="26">
        <f>CN520</f>
        <v>0</v>
      </c>
      <c r="CO519" s="26">
        <f>CO520</f>
        <v>0</v>
      </c>
      <c r="CP519" s="26">
        <f t="shared" si="1855"/>
        <v>282588.72899999999</v>
      </c>
      <c r="CQ519" s="26">
        <f t="shared" si="1856"/>
        <v>277513.8</v>
      </c>
      <c r="CR519" s="26">
        <f t="shared" si="1857"/>
        <v>277513.8</v>
      </c>
      <c r="CS519" s="26">
        <f>CS520</f>
        <v>0</v>
      </c>
      <c r="CT519" s="19"/>
      <c r="CU519" s="35"/>
      <c r="CZ519" s="1" t="s">
        <v>28</v>
      </c>
    </row>
    <row r="520" spans="1:105" hidden="1" x14ac:dyDescent="0.3">
      <c r="A520" s="16" t="s">
        <v>334</v>
      </c>
      <c r="B520" s="17">
        <v>610</v>
      </c>
      <c r="C520" s="16" t="s">
        <v>276</v>
      </c>
      <c r="D520" s="16" t="s">
        <v>65</v>
      </c>
      <c r="E520" s="34" t="s">
        <v>277</v>
      </c>
      <c r="F520" s="26">
        <v>274611.40000000002</v>
      </c>
      <c r="G520" s="26">
        <v>277513.8</v>
      </c>
      <c r="H520" s="26">
        <v>277513.8</v>
      </c>
      <c r="I520" s="26"/>
      <c r="J520" s="26"/>
      <c r="K520" s="26"/>
      <c r="L520" s="26">
        <f t="shared" si="1749"/>
        <v>274611.40000000002</v>
      </c>
      <c r="M520" s="26">
        <f t="shared" si="1750"/>
        <v>277513.8</v>
      </c>
      <c r="N520" s="26">
        <f t="shared" si="1751"/>
        <v>277513.8</v>
      </c>
      <c r="O520" s="26"/>
      <c r="P520" s="26"/>
      <c r="Q520" s="26"/>
      <c r="R520" s="26">
        <f t="shared" si="1752"/>
        <v>274611.40000000002</v>
      </c>
      <c r="S520" s="26">
        <f t="shared" si="1753"/>
        <v>277513.8</v>
      </c>
      <c r="T520" s="26">
        <f t="shared" si="1754"/>
        <v>277513.8</v>
      </c>
      <c r="U520" s="26"/>
      <c r="V520" s="26"/>
      <c r="W520" s="26"/>
      <c r="X520" s="26">
        <f t="shared" si="1755"/>
        <v>274611.40000000002</v>
      </c>
      <c r="Y520" s="26">
        <f t="shared" si="1756"/>
        <v>277513.8</v>
      </c>
      <c r="Z520" s="26">
        <f t="shared" si="1757"/>
        <v>277513.8</v>
      </c>
      <c r="AA520" s="26"/>
      <c r="AB520" s="26"/>
      <c r="AC520" s="26"/>
      <c r="AD520" s="26">
        <f t="shared" si="1758"/>
        <v>274611.40000000002</v>
      </c>
      <c r="AE520" s="26">
        <f t="shared" si="1759"/>
        <v>277513.8</v>
      </c>
      <c r="AF520" s="26">
        <f t="shared" si="1760"/>
        <v>277513.8</v>
      </c>
      <c r="AG520" s="26"/>
      <c r="AH520" s="26"/>
      <c r="AI520" s="26"/>
      <c r="AJ520" s="26">
        <f t="shared" si="1761"/>
        <v>274611.40000000002</v>
      </c>
      <c r="AK520" s="26">
        <f t="shared" si="1762"/>
        <v>277513.8</v>
      </c>
      <c r="AL520" s="26">
        <f t="shared" si="1763"/>
        <v>277513.8</v>
      </c>
      <c r="AM520" s="26"/>
      <c r="AN520" s="26"/>
      <c r="AO520" s="26"/>
      <c r="AP520" s="26">
        <f t="shared" si="1764"/>
        <v>274611.40000000002</v>
      </c>
      <c r="AQ520" s="26">
        <f t="shared" si="1765"/>
        <v>277513.8</v>
      </c>
      <c r="AR520" s="26">
        <f t="shared" si="1766"/>
        <v>277513.8</v>
      </c>
      <c r="AS520" s="26"/>
      <c r="AT520" s="26"/>
      <c r="AU520" s="26"/>
      <c r="AV520" s="26">
        <f t="shared" si="1767"/>
        <v>274611.40000000002</v>
      </c>
      <c r="AW520" s="26">
        <f t="shared" si="1768"/>
        <v>277513.8</v>
      </c>
      <c r="AX520" s="26">
        <f t="shared" si="1769"/>
        <v>277513.8</v>
      </c>
      <c r="AY520" s="26"/>
      <c r="AZ520" s="26"/>
      <c r="BA520" s="26"/>
      <c r="BB520" s="26">
        <f t="shared" si="1770"/>
        <v>274611.40000000002</v>
      </c>
      <c r="BC520" s="26">
        <f t="shared" si="1771"/>
        <v>277513.8</v>
      </c>
      <c r="BD520" s="26">
        <f t="shared" si="1772"/>
        <v>277513.8</v>
      </c>
      <c r="BE520" s="26"/>
      <c r="BF520" s="26"/>
      <c r="BG520" s="26"/>
      <c r="BH520" s="26">
        <f t="shared" si="1773"/>
        <v>274611.40000000002</v>
      </c>
      <c r="BI520" s="26">
        <f t="shared" si="1774"/>
        <v>277513.8</v>
      </c>
      <c r="BJ520" s="26">
        <f t="shared" si="1775"/>
        <v>277513.8</v>
      </c>
      <c r="BK520" s="26">
        <v>5500.518</v>
      </c>
      <c r="BL520" s="26"/>
      <c r="BM520" s="26"/>
      <c r="BN520" s="26">
        <f t="shared" si="1776"/>
        <v>280111.91800000001</v>
      </c>
      <c r="BO520" s="26">
        <f t="shared" si="1777"/>
        <v>277513.8</v>
      </c>
      <c r="BP520" s="26">
        <f t="shared" si="1778"/>
        <v>277513.8</v>
      </c>
      <c r="BQ520" s="26"/>
      <c r="BR520" s="26"/>
      <c r="BS520" s="26">
        <f t="shared" si="1779"/>
        <v>280111.91800000001</v>
      </c>
      <c r="BT520" s="26">
        <f t="shared" si="1780"/>
        <v>277513.8</v>
      </c>
      <c r="BU520" s="26">
        <f t="shared" si="1781"/>
        <v>277513.8</v>
      </c>
      <c r="BV520" s="26"/>
      <c r="BW520" s="26"/>
      <c r="BX520" s="26">
        <f t="shared" si="1782"/>
        <v>280111.91800000001</v>
      </c>
      <c r="BY520" s="26">
        <f t="shared" si="1783"/>
        <v>277513.8</v>
      </c>
      <c r="BZ520" s="26">
        <f t="shared" si="1784"/>
        <v>277513.8</v>
      </c>
      <c r="CA520" s="26">
        <v>2476.8110000000001</v>
      </c>
      <c r="CB520" s="26"/>
      <c r="CC520" s="26"/>
      <c r="CD520" s="26">
        <f t="shared" si="1849"/>
        <v>282588.72899999999</v>
      </c>
      <c r="CE520" s="26">
        <f t="shared" si="1850"/>
        <v>277513.8</v>
      </c>
      <c r="CF520" s="26">
        <f t="shared" si="1851"/>
        <v>277513.8</v>
      </c>
      <c r="CG520" s="26"/>
      <c r="CH520" s="26"/>
      <c r="CI520" s="26"/>
      <c r="CJ520" s="26">
        <f t="shared" si="1852"/>
        <v>282588.72899999999</v>
      </c>
      <c r="CK520" s="26">
        <f t="shared" si="1853"/>
        <v>277513.8</v>
      </c>
      <c r="CL520" s="26">
        <f t="shared" si="1854"/>
        <v>277513.8</v>
      </c>
      <c r="CM520" s="26"/>
      <c r="CN520" s="26"/>
      <c r="CO520" s="26"/>
      <c r="CP520" s="26">
        <f t="shared" si="1855"/>
        <v>282588.72899999999</v>
      </c>
      <c r="CQ520" s="26">
        <f t="shared" si="1856"/>
        <v>277513.8</v>
      </c>
      <c r="CR520" s="26">
        <f t="shared" si="1857"/>
        <v>277513.8</v>
      </c>
      <c r="CS520" s="26"/>
      <c r="CT520" s="19"/>
      <c r="CU520" s="35"/>
    </row>
    <row r="521" spans="1:105" hidden="1" x14ac:dyDescent="0.3">
      <c r="A521" s="16" t="s">
        <v>334</v>
      </c>
      <c r="B521" s="17">
        <v>620</v>
      </c>
      <c r="C521" s="16"/>
      <c r="D521" s="16"/>
      <c r="E521" s="34" t="s">
        <v>44</v>
      </c>
      <c r="F521" s="26">
        <f t="shared" ref="F521:K521" si="1919">F523+F522</f>
        <v>480423.4</v>
      </c>
      <c r="G521" s="26">
        <f t="shared" si="1919"/>
        <v>485331.8</v>
      </c>
      <c r="H521" s="26">
        <f t="shared" si="1919"/>
        <v>485331.8</v>
      </c>
      <c r="I521" s="26">
        <f t="shared" si="1919"/>
        <v>0</v>
      </c>
      <c r="J521" s="26">
        <f t="shared" si="1919"/>
        <v>0</v>
      </c>
      <c r="K521" s="26">
        <f t="shared" si="1919"/>
        <v>0</v>
      </c>
      <c r="L521" s="26">
        <f t="shared" si="1749"/>
        <v>480423.4</v>
      </c>
      <c r="M521" s="26">
        <f t="shared" si="1750"/>
        <v>485331.8</v>
      </c>
      <c r="N521" s="26">
        <f t="shared" si="1751"/>
        <v>485331.8</v>
      </c>
      <c r="O521" s="26">
        <f>O523+O522</f>
        <v>0</v>
      </c>
      <c r="P521" s="26">
        <f>P523+P522</f>
        <v>0</v>
      </c>
      <c r="Q521" s="26">
        <f>Q523+Q522</f>
        <v>0</v>
      </c>
      <c r="R521" s="26">
        <f t="shared" si="1752"/>
        <v>480423.4</v>
      </c>
      <c r="S521" s="26">
        <f t="shared" si="1753"/>
        <v>485331.8</v>
      </c>
      <c r="T521" s="26">
        <f t="shared" si="1754"/>
        <v>485331.8</v>
      </c>
      <c r="U521" s="26">
        <f>U523+U522</f>
        <v>0</v>
      </c>
      <c r="V521" s="26">
        <f>V523+V522</f>
        <v>0</v>
      </c>
      <c r="W521" s="26">
        <f>W523+W522</f>
        <v>0</v>
      </c>
      <c r="X521" s="26">
        <f t="shared" si="1755"/>
        <v>480423.4</v>
      </c>
      <c r="Y521" s="26">
        <f t="shared" si="1756"/>
        <v>485331.8</v>
      </c>
      <c r="Z521" s="26">
        <f t="shared" si="1757"/>
        <v>485331.8</v>
      </c>
      <c r="AA521" s="26">
        <f>AA523+AA522</f>
        <v>0</v>
      </c>
      <c r="AB521" s="26">
        <f>AB523+AB522</f>
        <v>0</v>
      </c>
      <c r="AC521" s="26">
        <f>AC523+AC522</f>
        <v>0</v>
      </c>
      <c r="AD521" s="26">
        <f t="shared" si="1758"/>
        <v>480423.4</v>
      </c>
      <c r="AE521" s="26">
        <f t="shared" si="1759"/>
        <v>485331.8</v>
      </c>
      <c r="AF521" s="26">
        <f t="shared" si="1760"/>
        <v>485331.8</v>
      </c>
      <c r="AG521" s="26">
        <f>AG523+AG522</f>
        <v>0</v>
      </c>
      <c r="AH521" s="26">
        <f>AH523+AH522</f>
        <v>0</v>
      </c>
      <c r="AI521" s="26">
        <f>AI523+AI522</f>
        <v>0</v>
      </c>
      <c r="AJ521" s="26">
        <f t="shared" si="1761"/>
        <v>480423.4</v>
      </c>
      <c r="AK521" s="26">
        <f t="shared" si="1762"/>
        <v>485331.8</v>
      </c>
      <c r="AL521" s="26">
        <f t="shared" si="1763"/>
        <v>485331.8</v>
      </c>
      <c r="AM521" s="26">
        <f>AM523+AM522</f>
        <v>0</v>
      </c>
      <c r="AN521" s="26">
        <f>AN523+AN522</f>
        <v>0</v>
      </c>
      <c r="AO521" s="26">
        <f>AO523+AO522</f>
        <v>0</v>
      </c>
      <c r="AP521" s="26">
        <f t="shared" si="1764"/>
        <v>480423.4</v>
      </c>
      <c r="AQ521" s="26">
        <f t="shared" si="1765"/>
        <v>485331.8</v>
      </c>
      <c r="AR521" s="26">
        <f t="shared" si="1766"/>
        <v>485331.8</v>
      </c>
      <c r="AS521" s="26">
        <f>AS523+AS522</f>
        <v>0</v>
      </c>
      <c r="AT521" s="26">
        <f>AT523+AT522</f>
        <v>0</v>
      </c>
      <c r="AU521" s="26">
        <f>AU523+AU522</f>
        <v>0</v>
      </c>
      <c r="AV521" s="26">
        <f t="shared" si="1767"/>
        <v>480423.4</v>
      </c>
      <c r="AW521" s="26">
        <f t="shared" si="1768"/>
        <v>485331.8</v>
      </c>
      <c r="AX521" s="26">
        <f t="shared" si="1769"/>
        <v>485331.8</v>
      </c>
      <c r="AY521" s="26">
        <f>AY523+AY522</f>
        <v>459.38900000000001</v>
      </c>
      <c r="AZ521" s="26">
        <f>AZ523+AZ522</f>
        <v>15889.007</v>
      </c>
      <c r="BA521" s="26">
        <f>BA523+BA522</f>
        <v>32117.649000000001</v>
      </c>
      <c r="BB521" s="26">
        <f t="shared" si="1770"/>
        <v>480882.78900000005</v>
      </c>
      <c r="BC521" s="26">
        <f t="shared" si="1771"/>
        <v>501220.80699999997</v>
      </c>
      <c r="BD521" s="26">
        <f t="shared" si="1772"/>
        <v>517449.44899999996</v>
      </c>
      <c r="BE521" s="26">
        <f>BE523+BE522</f>
        <v>-384</v>
      </c>
      <c r="BF521" s="26">
        <f>BF523+BF522</f>
        <v>0</v>
      </c>
      <c r="BG521" s="26">
        <f>BG523+BG522</f>
        <v>0</v>
      </c>
      <c r="BH521" s="26">
        <f t="shared" si="1773"/>
        <v>480498.78900000005</v>
      </c>
      <c r="BI521" s="26">
        <f t="shared" si="1774"/>
        <v>501220.80699999997</v>
      </c>
      <c r="BJ521" s="26">
        <f t="shared" si="1775"/>
        <v>517449.44899999996</v>
      </c>
      <c r="BK521" s="26">
        <f>BK523+BK522</f>
        <v>11499.482</v>
      </c>
      <c r="BL521" s="26">
        <f>BL523+BL522</f>
        <v>0</v>
      </c>
      <c r="BM521" s="26">
        <f>BM523+BM522</f>
        <v>0</v>
      </c>
      <c r="BN521" s="26">
        <f t="shared" si="1776"/>
        <v>491998.27100000007</v>
      </c>
      <c r="BO521" s="26">
        <f t="shared" si="1777"/>
        <v>501220.80699999997</v>
      </c>
      <c r="BP521" s="26">
        <f t="shared" si="1778"/>
        <v>517449.44899999996</v>
      </c>
      <c r="BQ521" s="26">
        <f>BQ523+BQ522</f>
        <v>0</v>
      </c>
      <c r="BR521" s="26">
        <f>BR523+BR522</f>
        <v>0</v>
      </c>
      <c r="BS521" s="26">
        <f t="shared" si="1779"/>
        <v>491998.27100000007</v>
      </c>
      <c r="BT521" s="26">
        <f t="shared" si="1780"/>
        <v>501220.80699999997</v>
      </c>
      <c r="BU521" s="26">
        <f t="shared" si="1781"/>
        <v>517449.44899999996</v>
      </c>
      <c r="BV521" s="26">
        <f>BV523+BV522</f>
        <v>0</v>
      </c>
      <c r="BW521" s="26">
        <f>BW523+BW522</f>
        <v>0</v>
      </c>
      <c r="BX521" s="26">
        <f t="shared" si="1782"/>
        <v>491998.27100000007</v>
      </c>
      <c r="BY521" s="26">
        <f t="shared" si="1783"/>
        <v>501220.80699999997</v>
      </c>
      <c r="BZ521" s="26">
        <f t="shared" si="1784"/>
        <v>517449.44899999996</v>
      </c>
      <c r="CA521" s="26">
        <f>CA523+CA522</f>
        <v>6328.7280000000001</v>
      </c>
      <c r="CB521" s="26">
        <f>CB523+CB522</f>
        <v>0</v>
      </c>
      <c r="CC521" s="26">
        <f>CC523+CC522</f>
        <v>0</v>
      </c>
      <c r="CD521" s="26">
        <f t="shared" si="1849"/>
        <v>498326.99900000007</v>
      </c>
      <c r="CE521" s="26">
        <f t="shared" si="1850"/>
        <v>501220.80699999997</v>
      </c>
      <c r="CF521" s="26">
        <f t="shared" si="1851"/>
        <v>517449.44899999996</v>
      </c>
      <c r="CG521" s="26">
        <f>CG523+CG522</f>
        <v>0</v>
      </c>
      <c r="CH521" s="26">
        <f>CH523+CH522</f>
        <v>0</v>
      </c>
      <c r="CI521" s="26">
        <f>CI523+CI522</f>
        <v>0</v>
      </c>
      <c r="CJ521" s="26">
        <f t="shared" si="1852"/>
        <v>498326.99900000007</v>
      </c>
      <c r="CK521" s="26">
        <f t="shared" si="1853"/>
        <v>501220.80699999997</v>
      </c>
      <c r="CL521" s="26">
        <f t="shared" si="1854"/>
        <v>517449.44899999996</v>
      </c>
      <c r="CM521" s="26">
        <f>CM523+CM522</f>
        <v>0</v>
      </c>
      <c r="CN521" s="26">
        <f>CN523+CN522</f>
        <v>0</v>
      </c>
      <c r="CO521" s="26">
        <f>CO523+CO522</f>
        <v>0</v>
      </c>
      <c r="CP521" s="26">
        <f t="shared" si="1855"/>
        <v>498326.99900000007</v>
      </c>
      <c r="CQ521" s="26">
        <f t="shared" si="1856"/>
        <v>501220.80699999997</v>
      </c>
      <c r="CR521" s="26">
        <f t="shared" si="1857"/>
        <v>517449.44899999996</v>
      </c>
      <c r="CS521" s="26">
        <f>CS523+CS522</f>
        <v>0</v>
      </c>
      <c r="CT521" s="19"/>
      <c r="CU521" s="35"/>
      <c r="CZ521" s="1" t="s">
        <v>28</v>
      </c>
    </row>
    <row r="522" spans="1:105" hidden="1" x14ac:dyDescent="0.3">
      <c r="A522" s="16" t="s">
        <v>334</v>
      </c>
      <c r="B522" s="17">
        <v>620</v>
      </c>
      <c r="C522" s="16" t="s">
        <v>276</v>
      </c>
      <c r="D522" s="16" t="s">
        <v>40</v>
      </c>
      <c r="E522" s="34" t="s">
        <v>289</v>
      </c>
      <c r="F522" s="26"/>
      <c r="G522" s="26"/>
      <c r="H522" s="26"/>
      <c r="I522" s="26"/>
      <c r="J522" s="26"/>
      <c r="K522" s="26"/>
      <c r="L522" s="26">
        <f t="shared" si="1749"/>
        <v>0</v>
      </c>
      <c r="M522" s="26">
        <f t="shared" si="1750"/>
        <v>0</v>
      </c>
      <c r="N522" s="26">
        <f t="shared" si="1751"/>
        <v>0</v>
      </c>
      <c r="O522" s="26"/>
      <c r="P522" s="26"/>
      <c r="Q522" s="26"/>
      <c r="R522" s="26">
        <f t="shared" si="1752"/>
        <v>0</v>
      </c>
      <c r="S522" s="26">
        <f t="shared" si="1753"/>
        <v>0</v>
      </c>
      <c r="T522" s="26">
        <f t="shared" si="1754"/>
        <v>0</v>
      </c>
      <c r="U522" s="26"/>
      <c r="V522" s="26"/>
      <c r="W522" s="26"/>
      <c r="X522" s="26">
        <f t="shared" si="1755"/>
        <v>0</v>
      </c>
      <c r="Y522" s="26">
        <f t="shared" si="1756"/>
        <v>0</v>
      </c>
      <c r="Z522" s="26">
        <f t="shared" si="1757"/>
        <v>0</v>
      </c>
      <c r="AA522" s="26"/>
      <c r="AB522" s="26"/>
      <c r="AC522" s="26"/>
      <c r="AD522" s="26">
        <f t="shared" si="1758"/>
        <v>0</v>
      </c>
      <c r="AE522" s="26">
        <f t="shared" si="1759"/>
        <v>0</v>
      </c>
      <c r="AF522" s="26">
        <f t="shared" si="1760"/>
        <v>0</v>
      </c>
      <c r="AG522" s="26"/>
      <c r="AH522" s="26"/>
      <c r="AI522" s="26"/>
      <c r="AJ522" s="26">
        <f t="shared" si="1761"/>
        <v>0</v>
      </c>
      <c r="AK522" s="26">
        <f t="shared" si="1762"/>
        <v>0</v>
      </c>
      <c r="AL522" s="26">
        <f t="shared" si="1763"/>
        <v>0</v>
      </c>
      <c r="AM522" s="26"/>
      <c r="AN522" s="26"/>
      <c r="AO522" s="26"/>
      <c r="AP522" s="26">
        <f t="shared" si="1764"/>
        <v>0</v>
      </c>
      <c r="AQ522" s="26">
        <f t="shared" si="1765"/>
        <v>0</v>
      </c>
      <c r="AR522" s="26">
        <f t="shared" si="1766"/>
        <v>0</v>
      </c>
      <c r="AS522" s="26"/>
      <c r="AT522" s="26"/>
      <c r="AU522" s="26"/>
      <c r="AV522" s="26">
        <f t="shared" si="1767"/>
        <v>0</v>
      </c>
      <c r="AW522" s="26">
        <f t="shared" si="1768"/>
        <v>0</v>
      </c>
      <c r="AX522" s="26">
        <f t="shared" si="1769"/>
        <v>0</v>
      </c>
      <c r="AY522" s="26"/>
      <c r="AZ522" s="26"/>
      <c r="BA522" s="26"/>
      <c r="BB522" s="26">
        <f t="shared" si="1770"/>
        <v>0</v>
      </c>
      <c r="BC522" s="26">
        <f t="shared" si="1771"/>
        <v>0</v>
      </c>
      <c r="BD522" s="26">
        <f t="shared" si="1772"/>
        <v>0</v>
      </c>
      <c r="BE522" s="26"/>
      <c r="BF522" s="26"/>
      <c r="BG522" s="26"/>
      <c r="BH522" s="26">
        <f t="shared" si="1773"/>
        <v>0</v>
      </c>
      <c r="BI522" s="26">
        <f t="shared" si="1774"/>
        <v>0</v>
      </c>
      <c r="BJ522" s="26">
        <f t="shared" si="1775"/>
        <v>0</v>
      </c>
      <c r="BK522" s="26"/>
      <c r="BL522" s="26"/>
      <c r="BM522" s="26"/>
      <c r="BN522" s="26">
        <f t="shared" si="1776"/>
        <v>0</v>
      </c>
      <c r="BO522" s="26">
        <f t="shared" si="1777"/>
        <v>0</v>
      </c>
      <c r="BP522" s="26">
        <f t="shared" si="1778"/>
        <v>0</v>
      </c>
      <c r="BQ522" s="26"/>
      <c r="BR522" s="26"/>
      <c r="BS522" s="26">
        <f t="shared" si="1779"/>
        <v>0</v>
      </c>
      <c r="BT522" s="26">
        <f t="shared" si="1780"/>
        <v>0</v>
      </c>
      <c r="BU522" s="26">
        <f t="shared" si="1781"/>
        <v>0</v>
      </c>
      <c r="BV522" s="26"/>
      <c r="BW522" s="26"/>
      <c r="BX522" s="26">
        <f t="shared" si="1782"/>
        <v>0</v>
      </c>
      <c r="BY522" s="26">
        <f t="shared" si="1783"/>
        <v>0</v>
      </c>
      <c r="BZ522" s="26">
        <f t="shared" si="1784"/>
        <v>0</v>
      </c>
      <c r="CA522" s="26"/>
      <c r="CB522" s="26"/>
      <c r="CC522" s="26"/>
      <c r="CD522" s="26">
        <f t="shared" si="1849"/>
        <v>0</v>
      </c>
      <c r="CE522" s="26">
        <f t="shared" si="1850"/>
        <v>0</v>
      </c>
      <c r="CF522" s="26">
        <f t="shared" si="1851"/>
        <v>0</v>
      </c>
      <c r="CG522" s="26"/>
      <c r="CH522" s="26"/>
      <c r="CI522" s="26"/>
      <c r="CJ522" s="26">
        <f t="shared" si="1852"/>
        <v>0</v>
      </c>
      <c r="CK522" s="26">
        <f t="shared" si="1853"/>
        <v>0</v>
      </c>
      <c r="CL522" s="26">
        <f t="shared" si="1854"/>
        <v>0</v>
      </c>
      <c r="CM522" s="26"/>
      <c r="CN522" s="26"/>
      <c r="CO522" s="26"/>
      <c r="CP522" s="26">
        <f t="shared" si="1855"/>
        <v>0</v>
      </c>
      <c r="CQ522" s="26">
        <f t="shared" si="1856"/>
        <v>0</v>
      </c>
      <c r="CR522" s="26">
        <f t="shared" si="1857"/>
        <v>0</v>
      </c>
      <c r="CS522" s="26"/>
      <c r="CT522" s="19">
        <v>0</v>
      </c>
      <c r="CU522" s="35"/>
    </row>
    <row r="523" spans="1:105" hidden="1" x14ac:dyDescent="0.3">
      <c r="A523" s="16" t="s">
        <v>334</v>
      </c>
      <c r="B523" s="17">
        <v>620</v>
      </c>
      <c r="C523" s="16" t="s">
        <v>276</v>
      </c>
      <c r="D523" s="16" t="s">
        <v>65</v>
      </c>
      <c r="E523" s="34" t="s">
        <v>277</v>
      </c>
      <c r="F523" s="26">
        <v>480423.4</v>
      </c>
      <c r="G523" s="26">
        <v>485331.8</v>
      </c>
      <c r="H523" s="26">
        <v>485331.8</v>
      </c>
      <c r="I523" s="26"/>
      <c r="J523" s="26"/>
      <c r="K523" s="26"/>
      <c r="L523" s="26">
        <f t="shared" ref="L523:L586" si="1920">F523+I523</f>
        <v>480423.4</v>
      </c>
      <c r="M523" s="26">
        <f t="shared" ref="M523:M586" si="1921">G523+J523</f>
        <v>485331.8</v>
      </c>
      <c r="N523" s="26">
        <f t="shared" ref="N523:N586" si="1922">H523+K523</f>
        <v>485331.8</v>
      </c>
      <c r="O523" s="26"/>
      <c r="P523" s="26"/>
      <c r="Q523" s="26"/>
      <c r="R523" s="26">
        <f t="shared" ref="R523:R586" si="1923">L523+O523</f>
        <v>480423.4</v>
      </c>
      <c r="S523" s="26">
        <f t="shared" ref="S523:S586" si="1924">M523+P523</f>
        <v>485331.8</v>
      </c>
      <c r="T523" s="26">
        <f t="shared" ref="T523:T586" si="1925">N523+Q523</f>
        <v>485331.8</v>
      </c>
      <c r="U523" s="26"/>
      <c r="V523" s="26"/>
      <c r="W523" s="26"/>
      <c r="X523" s="26">
        <f t="shared" ref="X523:X586" si="1926">R523+U523</f>
        <v>480423.4</v>
      </c>
      <c r="Y523" s="26">
        <f t="shared" ref="Y523:Y586" si="1927">S523+V523</f>
        <v>485331.8</v>
      </c>
      <c r="Z523" s="26">
        <f t="shared" ref="Z523:Z586" si="1928">T523+W523</f>
        <v>485331.8</v>
      </c>
      <c r="AA523" s="26"/>
      <c r="AB523" s="26"/>
      <c r="AC523" s="26"/>
      <c r="AD523" s="26">
        <f t="shared" ref="AD523:AD586" si="1929">X523+AA523</f>
        <v>480423.4</v>
      </c>
      <c r="AE523" s="26">
        <f t="shared" ref="AE523:AE586" si="1930">Y523+AB523</f>
        <v>485331.8</v>
      </c>
      <c r="AF523" s="26">
        <f t="shared" ref="AF523:AF586" si="1931">Z523+AC523</f>
        <v>485331.8</v>
      </c>
      <c r="AG523" s="26"/>
      <c r="AH523" s="26"/>
      <c r="AI523" s="26"/>
      <c r="AJ523" s="26">
        <f t="shared" ref="AJ523:AJ586" si="1932">AD523+AG523</f>
        <v>480423.4</v>
      </c>
      <c r="AK523" s="26">
        <f t="shared" ref="AK523:AK586" si="1933">AE523+AH523</f>
        <v>485331.8</v>
      </c>
      <c r="AL523" s="26">
        <f t="shared" ref="AL523:AL586" si="1934">AF523+AI523</f>
        <v>485331.8</v>
      </c>
      <c r="AM523" s="26"/>
      <c r="AN523" s="26"/>
      <c r="AO523" s="26"/>
      <c r="AP523" s="26">
        <f t="shared" ref="AP523:AP586" si="1935">AJ523+AM523</f>
        <v>480423.4</v>
      </c>
      <c r="AQ523" s="26">
        <f t="shared" ref="AQ523:AQ586" si="1936">AK523+AN523</f>
        <v>485331.8</v>
      </c>
      <c r="AR523" s="26">
        <f t="shared" ref="AR523:AR586" si="1937">AL523+AO523</f>
        <v>485331.8</v>
      </c>
      <c r="AS523" s="26"/>
      <c r="AT523" s="26"/>
      <c r="AU523" s="26"/>
      <c r="AV523" s="26">
        <f t="shared" ref="AV523:AV586" si="1938">AP523+AS523</f>
        <v>480423.4</v>
      </c>
      <c r="AW523" s="26">
        <f t="shared" ref="AW523:AW586" si="1939">AQ523+AT523</f>
        <v>485331.8</v>
      </c>
      <c r="AX523" s="26">
        <f t="shared" ref="AX523:AX586" si="1940">AR523+AU523</f>
        <v>485331.8</v>
      </c>
      <c r="AY523" s="26">
        <f>-772.411+1231.8</f>
        <v>459.38900000000001</v>
      </c>
      <c r="AZ523" s="26">
        <v>15889.007</v>
      </c>
      <c r="BA523" s="26">
        <v>32117.649000000001</v>
      </c>
      <c r="BB523" s="26">
        <f t="shared" ref="BB523:BB586" si="1941">AV523+AY523</f>
        <v>480882.78900000005</v>
      </c>
      <c r="BC523" s="26">
        <f t="shared" ref="BC523:BC586" si="1942">AW523+AZ523</f>
        <v>501220.80699999997</v>
      </c>
      <c r="BD523" s="26">
        <f t="shared" ref="BD523:BD586" si="1943">AX523+BA523</f>
        <v>517449.44899999996</v>
      </c>
      <c r="BE523" s="26">
        <v>-384</v>
      </c>
      <c r="BF523" s="26"/>
      <c r="BG523" s="26"/>
      <c r="BH523" s="26">
        <f t="shared" ref="BH523:BH586" si="1944">BB523+BE523</f>
        <v>480498.78900000005</v>
      </c>
      <c r="BI523" s="26">
        <f t="shared" ref="BI523:BI586" si="1945">BC523+BF523</f>
        <v>501220.80699999997</v>
      </c>
      <c r="BJ523" s="26">
        <f t="shared" ref="BJ523:BJ586" si="1946">BD523+BG523</f>
        <v>517449.44899999996</v>
      </c>
      <c r="BK523" s="26">
        <v>11499.482</v>
      </c>
      <c r="BL523" s="26"/>
      <c r="BM523" s="26"/>
      <c r="BN523" s="26">
        <f t="shared" ref="BN523:BN586" si="1947">BH523+BK523</f>
        <v>491998.27100000007</v>
      </c>
      <c r="BO523" s="26">
        <f t="shared" ref="BO523:BO586" si="1948">BI523+BL523</f>
        <v>501220.80699999997</v>
      </c>
      <c r="BP523" s="26">
        <f t="shared" ref="BP523:BP586" si="1949">BJ523+BM523</f>
        <v>517449.44899999996</v>
      </c>
      <c r="BQ523" s="26"/>
      <c r="BR523" s="26"/>
      <c r="BS523" s="26">
        <f t="shared" ref="BS523:BS586" si="1950">BQ523+BN523</f>
        <v>491998.27100000007</v>
      </c>
      <c r="BT523" s="26">
        <f t="shared" ref="BT523:BT586" si="1951">BR523+BO523</f>
        <v>501220.80699999997</v>
      </c>
      <c r="BU523" s="26">
        <f t="shared" ref="BU523:BU586" si="1952">BP523</f>
        <v>517449.44899999996</v>
      </c>
      <c r="BV523" s="26"/>
      <c r="BW523" s="26"/>
      <c r="BX523" s="26">
        <f t="shared" ref="BX523:BX586" si="1953">BS523</f>
        <v>491998.27100000007</v>
      </c>
      <c r="BY523" s="26">
        <f t="shared" ref="BY523:BY586" si="1954">BT523+BV523</f>
        <v>501220.80699999997</v>
      </c>
      <c r="BZ523" s="26">
        <f t="shared" ref="BZ523:BZ586" si="1955">BU523+BW523</f>
        <v>517449.44899999996</v>
      </c>
      <c r="CA523" s="26">
        <v>6328.7280000000001</v>
      </c>
      <c r="CB523" s="26"/>
      <c r="CC523" s="26"/>
      <c r="CD523" s="26">
        <f t="shared" si="1849"/>
        <v>498326.99900000007</v>
      </c>
      <c r="CE523" s="26">
        <f t="shared" si="1850"/>
        <v>501220.80699999997</v>
      </c>
      <c r="CF523" s="26">
        <f t="shared" si="1851"/>
        <v>517449.44899999996</v>
      </c>
      <c r="CG523" s="26"/>
      <c r="CH523" s="26"/>
      <c r="CI523" s="26"/>
      <c r="CJ523" s="26">
        <f t="shared" si="1852"/>
        <v>498326.99900000007</v>
      </c>
      <c r="CK523" s="26">
        <f t="shared" si="1853"/>
        <v>501220.80699999997</v>
      </c>
      <c r="CL523" s="26">
        <f t="shared" si="1854"/>
        <v>517449.44899999996</v>
      </c>
      <c r="CM523" s="26"/>
      <c r="CN523" s="26"/>
      <c r="CO523" s="26"/>
      <c r="CP523" s="26">
        <f t="shared" si="1855"/>
        <v>498326.99900000007</v>
      </c>
      <c r="CQ523" s="26">
        <f t="shared" si="1856"/>
        <v>501220.80699999997</v>
      </c>
      <c r="CR523" s="26">
        <f t="shared" si="1857"/>
        <v>517449.44899999996</v>
      </c>
      <c r="CS523" s="26"/>
      <c r="CT523" s="19"/>
      <c r="CU523" s="35"/>
    </row>
    <row r="524" spans="1:105" ht="78" hidden="1" x14ac:dyDescent="0.3">
      <c r="A524" s="36" t="s">
        <v>335</v>
      </c>
      <c r="B524" s="36"/>
      <c r="C524" s="34"/>
      <c r="D524" s="16"/>
      <c r="E524" s="34" t="s">
        <v>336</v>
      </c>
      <c r="F524" s="26">
        <f t="shared" ref="F524:K524" si="1956">F525</f>
        <v>8366</v>
      </c>
      <c r="G524" s="26">
        <f t="shared" si="1956"/>
        <v>6915.6</v>
      </c>
      <c r="H524" s="26">
        <f t="shared" si="1956"/>
        <v>6915.6</v>
      </c>
      <c r="I524" s="26">
        <f t="shared" si="1956"/>
        <v>0</v>
      </c>
      <c r="J524" s="26">
        <f t="shared" si="1956"/>
        <v>0</v>
      </c>
      <c r="K524" s="26">
        <f t="shared" si="1956"/>
        <v>0</v>
      </c>
      <c r="L524" s="26">
        <f t="shared" si="1920"/>
        <v>8366</v>
      </c>
      <c r="M524" s="26">
        <f t="shared" si="1921"/>
        <v>6915.6</v>
      </c>
      <c r="N524" s="26">
        <f t="shared" si="1922"/>
        <v>6915.6</v>
      </c>
      <c r="O524" s="26">
        <f>O525</f>
        <v>0</v>
      </c>
      <c r="P524" s="26">
        <f>P525</f>
        <v>0</v>
      </c>
      <c r="Q524" s="26">
        <f>Q525</f>
        <v>0</v>
      </c>
      <c r="R524" s="26">
        <f t="shared" si="1923"/>
        <v>8366</v>
      </c>
      <c r="S524" s="26">
        <f t="shared" si="1924"/>
        <v>6915.6</v>
      </c>
      <c r="T524" s="26">
        <f t="shared" si="1925"/>
        <v>6915.6</v>
      </c>
      <c r="U524" s="26">
        <f>U525</f>
        <v>0</v>
      </c>
      <c r="V524" s="26">
        <f>V525</f>
        <v>0</v>
      </c>
      <c r="W524" s="26">
        <f>W525</f>
        <v>0</v>
      </c>
      <c r="X524" s="26">
        <f t="shared" si="1926"/>
        <v>8366</v>
      </c>
      <c r="Y524" s="26">
        <f t="shared" si="1927"/>
        <v>6915.6</v>
      </c>
      <c r="Z524" s="26">
        <f t="shared" si="1928"/>
        <v>6915.6</v>
      </c>
      <c r="AA524" s="26">
        <f>AA525</f>
        <v>0</v>
      </c>
      <c r="AB524" s="26">
        <f>AB525</f>
        <v>0</v>
      </c>
      <c r="AC524" s="26">
        <f>AC525</f>
        <v>0</v>
      </c>
      <c r="AD524" s="26">
        <f t="shared" si="1929"/>
        <v>8366</v>
      </c>
      <c r="AE524" s="26">
        <f t="shared" si="1930"/>
        <v>6915.6</v>
      </c>
      <c r="AF524" s="26">
        <f t="shared" si="1931"/>
        <v>6915.6</v>
      </c>
      <c r="AG524" s="26">
        <f>AG525</f>
        <v>0</v>
      </c>
      <c r="AH524" s="26">
        <f>AH525</f>
        <v>0</v>
      </c>
      <c r="AI524" s="26">
        <f>AI525</f>
        <v>0</v>
      </c>
      <c r="AJ524" s="26">
        <f t="shared" si="1932"/>
        <v>8366</v>
      </c>
      <c r="AK524" s="26">
        <f t="shared" si="1933"/>
        <v>6915.6</v>
      </c>
      <c r="AL524" s="26">
        <f t="shared" si="1934"/>
        <v>6915.6</v>
      </c>
      <c r="AM524" s="26">
        <f>AM525</f>
        <v>0</v>
      </c>
      <c r="AN524" s="26">
        <f>AN525</f>
        <v>0</v>
      </c>
      <c r="AO524" s="26">
        <f>AO525</f>
        <v>0</v>
      </c>
      <c r="AP524" s="26">
        <f t="shared" si="1935"/>
        <v>8366</v>
      </c>
      <c r="AQ524" s="26">
        <f t="shared" si="1936"/>
        <v>6915.6</v>
      </c>
      <c r="AR524" s="26">
        <f t="shared" si="1937"/>
        <v>6915.6</v>
      </c>
      <c r="AS524" s="26">
        <f>AS525</f>
        <v>0</v>
      </c>
      <c r="AT524" s="26">
        <f>AT525</f>
        <v>0</v>
      </c>
      <c r="AU524" s="26">
        <f>AU525</f>
        <v>0</v>
      </c>
      <c r="AV524" s="26">
        <f t="shared" si="1938"/>
        <v>8366</v>
      </c>
      <c r="AW524" s="26">
        <f t="shared" si="1939"/>
        <v>6915.6</v>
      </c>
      <c r="AX524" s="26">
        <f t="shared" si="1940"/>
        <v>6915.6</v>
      </c>
      <c r="AY524" s="26">
        <f>AY525</f>
        <v>10000</v>
      </c>
      <c r="AZ524" s="26">
        <f>AZ525</f>
        <v>10000</v>
      </c>
      <c r="BA524" s="26">
        <f>BA525</f>
        <v>10000</v>
      </c>
      <c r="BB524" s="26">
        <f t="shared" si="1941"/>
        <v>18366</v>
      </c>
      <c r="BC524" s="26">
        <f t="shared" si="1942"/>
        <v>16915.599999999999</v>
      </c>
      <c r="BD524" s="26">
        <f t="shared" si="1943"/>
        <v>16915.599999999999</v>
      </c>
      <c r="BE524" s="26">
        <f>BE525</f>
        <v>0</v>
      </c>
      <c r="BF524" s="26">
        <f>BF525</f>
        <v>0</v>
      </c>
      <c r="BG524" s="26">
        <f>BG525</f>
        <v>0</v>
      </c>
      <c r="BH524" s="26">
        <f t="shared" si="1944"/>
        <v>18366</v>
      </c>
      <c r="BI524" s="26">
        <f t="shared" si="1945"/>
        <v>16915.599999999999</v>
      </c>
      <c r="BJ524" s="26">
        <f t="shared" si="1946"/>
        <v>16915.599999999999</v>
      </c>
      <c r="BK524" s="26">
        <f>BK525</f>
        <v>0</v>
      </c>
      <c r="BL524" s="26">
        <f>BL525</f>
        <v>0</v>
      </c>
      <c r="BM524" s="26">
        <f>BM525</f>
        <v>0</v>
      </c>
      <c r="BN524" s="26">
        <f t="shared" si="1947"/>
        <v>18366</v>
      </c>
      <c r="BO524" s="26">
        <f t="shared" si="1948"/>
        <v>16915.599999999999</v>
      </c>
      <c r="BP524" s="26">
        <f t="shared" si="1949"/>
        <v>16915.599999999999</v>
      </c>
      <c r="BQ524" s="26">
        <f>BQ525</f>
        <v>0</v>
      </c>
      <c r="BR524" s="26">
        <f>BR525</f>
        <v>0</v>
      </c>
      <c r="BS524" s="26">
        <f t="shared" si="1950"/>
        <v>18366</v>
      </c>
      <c r="BT524" s="26">
        <f t="shared" si="1951"/>
        <v>16915.599999999999</v>
      </c>
      <c r="BU524" s="26">
        <f t="shared" si="1952"/>
        <v>16915.599999999999</v>
      </c>
      <c r="BV524" s="26">
        <f>BV525</f>
        <v>0</v>
      </c>
      <c r="BW524" s="26">
        <f>BW525</f>
        <v>0</v>
      </c>
      <c r="BX524" s="26">
        <f t="shared" si="1953"/>
        <v>18366</v>
      </c>
      <c r="BY524" s="26">
        <f t="shared" si="1954"/>
        <v>16915.599999999999</v>
      </c>
      <c r="BZ524" s="26">
        <f t="shared" si="1955"/>
        <v>16915.599999999999</v>
      </c>
      <c r="CA524" s="26">
        <f>CA525</f>
        <v>3000</v>
      </c>
      <c r="CB524" s="26">
        <f>CB525</f>
        <v>0</v>
      </c>
      <c r="CC524" s="26">
        <f>CC525</f>
        <v>0</v>
      </c>
      <c r="CD524" s="26">
        <f t="shared" si="1849"/>
        <v>21366</v>
      </c>
      <c r="CE524" s="26">
        <f t="shared" si="1850"/>
        <v>16915.599999999999</v>
      </c>
      <c r="CF524" s="26">
        <f t="shared" si="1851"/>
        <v>16915.599999999999</v>
      </c>
      <c r="CG524" s="26">
        <f>CG525</f>
        <v>0</v>
      </c>
      <c r="CH524" s="26">
        <f>CH525</f>
        <v>0</v>
      </c>
      <c r="CI524" s="26">
        <f>CI525</f>
        <v>0</v>
      </c>
      <c r="CJ524" s="26">
        <f t="shared" si="1852"/>
        <v>21366</v>
      </c>
      <c r="CK524" s="26">
        <f t="shared" si="1853"/>
        <v>16915.599999999999</v>
      </c>
      <c r="CL524" s="26">
        <f t="shared" si="1854"/>
        <v>16915.599999999999</v>
      </c>
      <c r="CM524" s="26">
        <f>CM525</f>
        <v>0</v>
      </c>
      <c r="CN524" s="26">
        <f>CN525</f>
        <v>0</v>
      </c>
      <c r="CO524" s="26">
        <f>CO525</f>
        <v>0</v>
      </c>
      <c r="CP524" s="26">
        <f t="shared" si="1855"/>
        <v>21366</v>
      </c>
      <c r="CQ524" s="26">
        <f t="shared" si="1856"/>
        <v>16915.599999999999</v>
      </c>
      <c r="CR524" s="26">
        <f t="shared" si="1857"/>
        <v>16915.599999999999</v>
      </c>
      <c r="CS524" s="26">
        <f>CS525</f>
        <v>0</v>
      </c>
      <c r="CT524" s="19"/>
      <c r="CU524" s="35"/>
      <c r="DA524" s="1" t="s">
        <v>29</v>
      </c>
    </row>
    <row r="525" spans="1:105" ht="46.8" hidden="1" x14ac:dyDescent="0.3">
      <c r="A525" s="36" t="s">
        <v>335</v>
      </c>
      <c r="B525" s="17">
        <v>600</v>
      </c>
      <c r="C525" s="16"/>
      <c r="D525" s="16"/>
      <c r="E525" s="34" t="s">
        <v>43</v>
      </c>
      <c r="F525" s="26">
        <f t="shared" ref="F525:K525" si="1957">F526+F528</f>
        <v>8366</v>
      </c>
      <c r="G525" s="26">
        <f t="shared" si="1957"/>
        <v>6915.6</v>
      </c>
      <c r="H525" s="26">
        <f t="shared" si="1957"/>
        <v>6915.6</v>
      </c>
      <c r="I525" s="26">
        <f t="shared" si="1957"/>
        <v>0</v>
      </c>
      <c r="J525" s="26">
        <f t="shared" si="1957"/>
        <v>0</v>
      </c>
      <c r="K525" s="26">
        <f t="shared" si="1957"/>
        <v>0</v>
      </c>
      <c r="L525" s="26">
        <f t="shared" si="1920"/>
        <v>8366</v>
      </c>
      <c r="M525" s="26">
        <f t="shared" si="1921"/>
        <v>6915.6</v>
      </c>
      <c r="N525" s="26">
        <f t="shared" si="1922"/>
        <v>6915.6</v>
      </c>
      <c r="O525" s="26">
        <f>O526+O528</f>
        <v>0</v>
      </c>
      <c r="P525" s="26">
        <f>P526+P528</f>
        <v>0</v>
      </c>
      <c r="Q525" s="26">
        <f>Q526+Q528</f>
        <v>0</v>
      </c>
      <c r="R525" s="26">
        <f t="shared" si="1923"/>
        <v>8366</v>
      </c>
      <c r="S525" s="26">
        <f t="shared" si="1924"/>
        <v>6915.6</v>
      </c>
      <c r="T525" s="26">
        <f t="shared" si="1925"/>
        <v>6915.6</v>
      </c>
      <c r="U525" s="26">
        <f>U526+U528</f>
        <v>0</v>
      </c>
      <c r="V525" s="26">
        <f>V526+V528</f>
        <v>0</v>
      </c>
      <c r="W525" s="26">
        <f>W526+W528</f>
        <v>0</v>
      </c>
      <c r="X525" s="26">
        <f t="shared" si="1926"/>
        <v>8366</v>
      </c>
      <c r="Y525" s="26">
        <f t="shared" si="1927"/>
        <v>6915.6</v>
      </c>
      <c r="Z525" s="26">
        <f t="shared" si="1928"/>
        <v>6915.6</v>
      </c>
      <c r="AA525" s="26">
        <f>AA526+AA528</f>
        <v>0</v>
      </c>
      <c r="AB525" s="26">
        <f>AB526+AB528</f>
        <v>0</v>
      </c>
      <c r="AC525" s="26">
        <f>AC526+AC528</f>
        <v>0</v>
      </c>
      <c r="AD525" s="26">
        <f t="shared" si="1929"/>
        <v>8366</v>
      </c>
      <c r="AE525" s="26">
        <f t="shared" si="1930"/>
        <v>6915.6</v>
      </c>
      <c r="AF525" s="26">
        <f t="shared" si="1931"/>
        <v>6915.6</v>
      </c>
      <c r="AG525" s="26">
        <f>AG526+AG528</f>
        <v>0</v>
      </c>
      <c r="AH525" s="26">
        <f>AH526+AH528</f>
        <v>0</v>
      </c>
      <c r="AI525" s="26">
        <f>AI526+AI528</f>
        <v>0</v>
      </c>
      <c r="AJ525" s="26">
        <f t="shared" si="1932"/>
        <v>8366</v>
      </c>
      <c r="AK525" s="26">
        <f t="shared" si="1933"/>
        <v>6915.6</v>
      </c>
      <c r="AL525" s="26">
        <f t="shared" si="1934"/>
        <v>6915.6</v>
      </c>
      <c r="AM525" s="26">
        <f>AM526+AM528</f>
        <v>0</v>
      </c>
      <c r="AN525" s="26">
        <f>AN526+AN528</f>
        <v>0</v>
      </c>
      <c r="AO525" s="26">
        <f>AO526+AO528</f>
        <v>0</v>
      </c>
      <c r="AP525" s="26">
        <f t="shared" si="1935"/>
        <v>8366</v>
      </c>
      <c r="AQ525" s="26">
        <f t="shared" si="1936"/>
        <v>6915.6</v>
      </c>
      <c r="AR525" s="26">
        <f t="shared" si="1937"/>
        <v>6915.6</v>
      </c>
      <c r="AS525" s="26">
        <f>AS526+AS528</f>
        <v>0</v>
      </c>
      <c r="AT525" s="26">
        <f>AT526+AT528</f>
        <v>0</v>
      </c>
      <c r="AU525" s="26">
        <f>AU526+AU528</f>
        <v>0</v>
      </c>
      <c r="AV525" s="26">
        <f t="shared" si="1938"/>
        <v>8366</v>
      </c>
      <c r="AW525" s="26">
        <f t="shared" si="1939"/>
        <v>6915.6</v>
      </c>
      <c r="AX525" s="26">
        <f t="shared" si="1940"/>
        <v>6915.6</v>
      </c>
      <c r="AY525" s="26">
        <f>AY526+AY528</f>
        <v>10000</v>
      </c>
      <c r="AZ525" s="26">
        <f>AZ526+AZ528</f>
        <v>10000</v>
      </c>
      <c r="BA525" s="26">
        <f>BA526+BA528</f>
        <v>10000</v>
      </c>
      <c r="BB525" s="26">
        <f t="shared" si="1941"/>
        <v>18366</v>
      </c>
      <c r="BC525" s="26">
        <f t="shared" si="1942"/>
        <v>16915.599999999999</v>
      </c>
      <c r="BD525" s="26">
        <f t="shared" si="1943"/>
        <v>16915.599999999999</v>
      </c>
      <c r="BE525" s="26">
        <f>BE526+BE528</f>
        <v>0</v>
      </c>
      <c r="BF525" s="26">
        <f>BF526+BF528</f>
        <v>0</v>
      </c>
      <c r="BG525" s="26">
        <f>BG526+BG528</f>
        <v>0</v>
      </c>
      <c r="BH525" s="26">
        <f t="shared" si="1944"/>
        <v>18366</v>
      </c>
      <c r="BI525" s="26">
        <f t="shared" si="1945"/>
        <v>16915.599999999999</v>
      </c>
      <c r="BJ525" s="26">
        <f t="shared" si="1946"/>
        <v>16915.599999999999</v>
      </c>
      <c r="BK525" s="26">
        <f>BK526+BK528</f>
        <v>0</v>
      </c>
      <c r="BL525" s="26">
        <f>BL526+BL528</f>
        <v>0</v>
      </c>
      <c r="BM525" s="26">
        <f>BM526+BM528</f>
        <v>0</v>
      </c>
      <c r="BN525" s="26">
        <f t="shared" si="1947"/>
        <v>18366</v>
      </c>
      <c r="BO525" s="26">
        <f t="shared" si="1948"/>
        <v>16915.599999999999</v>
      </c>
      <c r="BP525" s="26">
        <f t="shared" si="1949"/>
        <v>16915.599999999999</v>
      </c>
      <c r="BQ525" s="26">
        <f>BQ526+BQ528</f>
        <v>0</v>
      </c>
      <c r="BR525" s="26">
        <f>BR526+BR528</f>
        <v>0</v>
      </c>
      <c r="BS525" s="26">
        <f t="shared" si="1950"/>
        <v>18366</v>
      </c>
      <c r="BT525" s="26">
        <f t="shared" si="1951"/>
        <v>16915.599999999999</v>
      </c>
      <c r="BU525" s="26">
        <f t="shared" si="1952"/>
        <v>16915.599999999999</v>
      </c>
      <c r="BV525" s="26">
        <f>BV526+BV528</f>
        <v>0</v>
      </c>
      <c r="BW525" s="26">
        <f>BW526+BW528</f>
        <v>0</v>
      </c>
      <c r="BX525" s="26">
        <f t="shared" si="1953"/>
        <v>18366</v>
      </c>
      <c r="BY525" s="26">
        <f t="shared" si="1954"/>
        <v>16915.599999999999</v>
      </c>
      <c r="BZ525" s="26">
        <f t="shared" si="1955"/>
        <v>16915.599999999999</v>
      </c>
      <c r="CA525" s="26">
        <f>CA526+CA528</f>
        <v>3000</v>
      </c>
      <c r="CB525" s="26">
        <f>CB526+CB528</f>
        <v>0</v>
      </c>
      <c r="CC525" s="26">
        <f>CC526+CC528</f>
        <v>0</v>
      </c>
      <c r="CD525" s="26">
        <f t="shared" si="1849"/>
        <v>21366</v>
      </c>
      <c r="CE525" s="26">
        <f t="shared" si="1850"/>
        <v>16915.599999999999</v>
      </c>
      <c r="CF525" s="26">
        <f t="shared" si="1851"/>
        <v>16915.599999999999</v>
      </c>
      <c r="CG525" s="26">
        <f>CG526+CG528</f>
        <v>0</v>
      </c>
      <c r="CH525" s="26">
        <f>CH526+CH528</f>
        <v>0</v>
      </c>
      <c r="CI525" s="26">
        <f>CI526+CI528</f>
        <v>0</v>
      </c>
      <c r="CJ525" s="26">
        <f t="shared" si="1852"/>
        <v>21366</v>
      </c>
      <c r="CK525" s="26">
        <f t="shared" si="1853"/>
        <v>16915.599999999999</v>
      </c>
      <c r="CL525" s="26">
        <f t="shared" si="1854"/>
        <v>16915.599999999999</v>
      </c>
      <c r="CM525" s="26">
        <f>CM526+CM528</f>
        <v>0</v>
      </c>
      <c r="CN525" s="26">
        <f>CN526+CN528</f>
        <v>0</v>
      </c>
      <c r="CO525" s="26">
        <f>CO526+CO528</f>
        <v>0</v>
      </c>
      <c r="CP525" s="26">
        <f t="shared" si="1855"/>
        <v>21366</v>
      </c>
      <c r="CQ525" s="26">
        <f t="shared" si="1856"/>
        <v>16915.599999999999</v>
      </c>
      <c r="CR525" s="26">
        <f t="shared" si="1857"/>
        <v>16915.599999999999</v>
      </c>
      <c r="CS525" s="26">
        <f>CS526+CS528</f>
        <v>0</v>
      </c>
      <c r="CT525" s="19"/>
      <c r="CU525" s="35"/>
      <c r="CY525" s="1" t="s">
        <v>27</v>
      </c>
    </row>
    <row r="526" spans="1:105" hidden="1" x14ac:dyDescent="0.3">
      <c r="A526" s="36" t="s">
        <v>335</v>
      </c>
      <c r="B526" s="17">
        <v>610</v>
      </c>
      <c r="C526" s="16"/>
      <c r="D526" s="16"/>
      <c r="E526" s="34" t="s">
        <v>102</v>
      </c>
      <c r="F526" s="26">
        <f t="shared" ref="F526:K526" si="1958">F527</f>
        <v>2300</v>
      </c>
      <c r="G526" s="26">
        <f t="shared" si="1958"/>
        <v>2300</v>
      </c>
      <c r="H526" s="26">
        <f t="shared" si="1958"/>
        <v>2300</v>
      </c>
      <c r="I526" s="26">
        <f t="shared" si="1958"/>
        <v>0</v>
      </c>
      <c r="J526" s="26">
        <f t="shared" si="1958"/>
        <v>0</v>
      </c>
      <c r="K526" s="26">
        <f t="shared" si="1958"/>
        <v>0</v>
      </c>
      <c r="L526" s="26">
        <f t="shared" si="1920"/>
        <v>2300</v>
      </c>
      <c r="M526" s="26">
        <f t="shared" si="1921"/>
        <v>2300</v>
      </c>
      <c r="N526" s="26">
        <f t="shared" si="1922"/>
        <v>2300</v>
      </c>
      <c r="O526" s="26">
        <f>O527</f>
        <v>0</v>
      </c>
      <c r="P526" s="26">
        <f>P527</f>
        <v>0</v>
      </c>
      <c r="Q526" s="26">
        <f>Q527</f>
        <v>0</v>
      </c>
      <c r="R526" s="26">
        <f t="shared" si="1923"/>
        <v>2300</v>
      </c>
      <c r="S526" s="26">
        <f t="shared" si="1924"/>
        <v>2300</v>
      </c>
      <c r="T526" s="26">
        <f t="shared" si="1925"/>
        <v>2300</v>
      </c>
      <c r="U526" s="26">
        <f>U527</f>
        <v>0</v>
      </c>
      <c r="V526" s="26">
        <f>V527</f>
        <v>0</v>
      </c>
      <c r="W526" s="26">
        <f>W527</f>
        <v>0</v>
      </c>
      <c r="X526" s="26">
        <f t="shared" si="1926"/>
        <v>2300</v>
      </c>
      <c r="Y526" s="26">
        <f t="shared" si="1927"/>
        <v>2300</v>
      </c>
      <c r="Z526" s="26">
        <f t="shared" si="1928"/>
        <v>2300</v>
      </c>
      <c r="AA526" s="26">
        <f>AA527</f>
        <v>0</v>
      </c>
      <c r="AB526" s="26">
        <f>AB527</f>
        <v>0</v>
      </c>
      <c r="AC526" s="26">
        <f>AC527</f>
        <v>0</v>
      </c>
      <c r="AD526" s="26">
        <f t="shared" si="1929"/>
        <v>2300</v>
      </c>
      <c r="AE526" s="26">
        <f t="shared" si="1930"/>
        <v>2300</v>
      </c>
      <c r="AF526" s="26">
        <f t="shared" si="1931"/>
        <v>2300</v>
      </c>
      <c r="AG526" s="26">
        <f>AG527</f>
        <v>0</v>
      </c>
      <c r="AH526" s="26">
        <f>AH527</f>
        <v>0</v>
      </c>
      <c r="AI526" s="26">
        <f>AI527</f>
        <v>0</v>
      </c>
      <c r="AJ526" s="26">
        <f t="shared" si="1932"/>
        <v>2300</v>
      </c>
      <c r="AK526" s="26">
        <f t="shared" si="1933"/>
        <v>2300</v>
      </c>
      <c r="AL526" s="26">
        <f t="shared" si="1934"/>
        <v>2300</v>
      </c>
      <c r="AM526" s="26">
        <f>AM527</f>
        <v>0</v>
      </c>
      <c r="AN526" s="26">
        <f>AN527</f>
        <v>0</v>
      </c>
      <c r="AO526" s="26">
        <f>AO527</f>
        <v>0</v>
      </c>
      <c r="AP526" s="26">
        <f t="shared" si="1935"/>
        <v>2300</v>
      </c>
      <c r="AQ526" s="26">
        <f t="shared" si="1936"/>
        <v>2300</v>
      </c>
      <c r="AR526" s="26">
        <f t="shared" si="1937"/>
        <v>2300</v>
      </c>
      <c r="AS526" s="26">
        <f>AS527</f>
        <v>0</v>
      </c>
      <c r="AT526" s="26">
        <f>AT527</f>
        <v>0</v>
      </c>
      <c r="AU526" s="26">
        <f>AU527</f>
        <v>0</v>
      </c>
      <c r="AV526" s="26">
        <f t="shared" si="1938"/>
        <v>2300</v>
      </c>
      <c r="AW526" s="26">
        <f t="shared" si="1939"/>
        <v>2300</v>
      </c>
      <c r="AX526" s="26">
        <f t="shared" si="1940"/>
        <v>2300</v>
      </c>
      <c r="AY526" s="26">
        <f>AY527</f>
        <v>3000</v>
      </c>
      <c r="AZ526" s="26">
        <f>AZ527</f>
        <v>3000</v>
      </c>
      <c r="BA526" s="26">
        <f>BA527</f>
        <v>3000</v>
      </c>
      <c r="BB526" s="26">
        <f t="shared" si="1941"/>
        <v>5300</v>
      </c>
      <c r="BC526" s="26">
        <f t="shared" si="1942"/>
        <v>5300</v>
      </c>
      <c r="BD526" s="26">
        <f t="shared" si="1943"/>
        <v>5300</v>
      </c>
      <c r="BE526" s="26">
        <f>BE527</f>
        <v>0</v>
      </c>
      <c r="BF526" s="26">
        <f>BF527</f>
        <v>0</v>
      </c>
      <c r="BG526" s="26">
        <f>BG527</f>
        <v>0</v>
      </c>
      <c r="BH526" s="26">
        <f t="shared" si="1944"/>
        <v>5300</v>
      </c>
      <c r="BI526" s="26">
        <f t="shared" si="1945"/>
        <v>5300</v>
      </c>
      <c r="BJ526" s="26">
        <f t="shared" si="1946"/>
        <v>5300</v>
      </c>
      <c r="BK526" s="26">
        <f>BK527</f>
        <v>0</v>
      </c>
      <c r="BL526" s="26">
        <f>BL527</f>
        <v>0</v>
      </c>
      <c r="BM526" s="26">
        <f>BM527</f>
        <v>0</v>
      </c>
      <c r="BN526" s="26">
        <f t="shared" si="1947"/>
        <v>5300</v>
      </c>
      <c r="BO526" s="26">
        <f t="shared" si="1948"/>
        <v>5300</v>
      </c>
      <c r="BP526" s="26">
        <f t="shared" si="1949"/>
        <v>5300</v>
      </c>
      <c r="BQ526" s="26">
        <f>BQ527</f>
        <v>0</v>
      </c>
      <c r="BR526" s="26">
        <f>BR527</f>
        <v>0</v>
      </c>
      <c r="BS526" s="26">
        <f t="shared" si="1950"/>
        <v>5300</v>
      </c>
      <c r="BT526" s="26">
        <f t="shared" si="1951"/>
        <v>5300</v>
      </c>
      <c r="BU526" s="26">
        <f t="shared" si="1952"/>
        <v>5300</v>
      </c>
      <c r="BV526" s="26">
        <f>BV527</f>
        <v>0</v>
      </c>
      <c r="BW526" s="26">
        <f>BW527</f>
        <v>0</v>
      </c>
      <c r="BX526" s="26">
        <f t="shared" si="1953"/>
        <v>5300</v>
      </c>
      <c r="BY526" s="26">
        <f t="shared" si="1954"/>
        <v>5300</v>
      </c>
      <c r="BZ526" s="26">
        <f t="shared" si="1955"/>
        <v>5300</v>
      </c>
      <c r="CA526" s="26">
        <f>CA527</f>
        <v>0</v>
      </c>
      <c r="CB526" s="26">
        <f>CB527</f>
        <v>0</v>
      </c>
      <c r="CC526" s="26">
        <f>CC527</f>
        <v>0</v>
      </c>
      <c r="CD526" s="26">
        <f t="shared" si="1849"/>
        <v>5300</v>
      </c>
      <c r="CE526" s="26">
        <f t="shared" si="1850"/>
        <v>5300</v>
      </c>
      <c r="CF526" s="26">
        <f t="shared" si="1851"/>
        <v>5300</v>
      </c>
      <c r="CG526" s="26">
        <f>CG527</f>
        <v>0</v>
      </c>
      <c r="CH526" s="26">
        <f>CH527</f>
        <v>0</v>
      </c>
      <c r="CI526" s="26">
        <f>CI527</f>
        <v>0</v>
      </c>
      <c r="CJ526" s="26">
        <f t="shared" si="1852"/>
        <v>5300</v>
      </c>
      <c r="CK526" s="26">
        <f t="shared" si="1853"/>
        <v>5300</v>
      </c>
      <c r="CL526" s="26">
        <f t="shared" si="1854"/>
        <v>5300</v>
      </c>
      <c r="CM526" s="26">
        <f>CM527</f>
        <v>0</v>
      </c>
      <c r="CN526" s="26">
        <f>CN527</f>
        <v>0</v>
      </c>
      <c r="CO526" s="26">
        <f>CO527</f>
        <v>0</v>
      </c>
      <c r="CP526" s="26">
        <f t="shared" si="1855"/>
        <v>5300</v>
      </c>
      <c r="CQ526" s="26">
        <f t="shared" si="1856"/>
        <v>5300</v>
      </c>
      <c r="CR526" s="26">
        <f t="shared" si="1857"/>
        <v>5300</v>
      </c>
      <c r="CS526" s="26">
        <f>CS527</f>
        <v>0</v>
      </c>
      <c r="CT526" s="19"/>
      <c r="CU526" s="35"/>
      <c r="CZ526" s="1" t="s">
        <v>28</v>
      </c>
    </row>
    <row r="527" spans="1:105" hidden="1" x14ac:dyDescent="0.3">
      <c r="A527" s="36" t="s">
        <v>335</v>
      </c>
      <c r="B527" s="17">
        <v>610</v>
      </c>
      <c r="C527" s="16" t="s">
        <v>276</v>
      </c>
      <c r="D527" s="16" t="s">
        <v>65</v>
      </c>
      <c r="E527" s="34" t="s">
        <v>277</v>
      </c>
      <c r="F527" s="26">
        <v>2300</v>
      </c>
      <c r="G527" s="26">
        <v>2300</v>
      </c>
      <c r="H527" s="26">
        <v>2300</v>
      </c>
      <c r="I527" s="26"/>
      <c r="J527" s="26"/>
      <c r="K527" s="26"/>
      <c r="L527" s="26">
        <f t="shared" si="1920"/>
        <v>2300</v>
      </c>
      <c r="M527" s="26">
        <f t="shared" si="1921"/>
        <v>2300</v>
      </c>
      <c r="N527" s="26">
        <f t="shared" si="1922"/>
        <v>2300</v>
      </c>
      <c r="O527" s="26"/>
      <c r="P527" s="26"/>
      <c r="Q527" s="26"/>
      <c r="R527" s="26">
        <f t="shared" si="1923"/>
        <v>2300</v>
      </c>
      <c r="S527" s="26">
        <f t="shared" si="1924"/>
        <v>2300</v>
      </c>
      <c r="T527" s="26">
        <f t="shared" si="1925"/>
        <v>2300</v>
      </c>
      <c r="U527" s="26"/>
      <c r="V527" s="26"/>
      <c r="W527" s="26"/>
      <c r="X527" s="26">
        <f t="shared" si="1926"/>
        <v>2300</v>
      </c>
      <c r="Y527" s="26">
        <f t="shared" si="1927"/>
        <v>2300</v>
      </c>
      <c r="Z527" s="26">
        <f t="shared" si="1928"/>
        <v>2300</v>
      </c>
      <c r="AA527" s="26"/>
      <c r="AB527" s="26"/>
      <c r="AC527" s="26"/>
      <c r="AD527" s="26">
        <f t="shared" si="1929"/>
        <v>2300</v>
      </c>
      <c r="AE527" s="26">
        <f t="shared" si="1930"/>
        <v>2300</v>
      </c>
      <c r="AF527" s="26">
        <f t="shared" si="1931"/>
        <v>2300</v>
      </c>
      <c r="AG527" s="26"/>
      <c r="AH527" s="26"/>
      <c r="AI527" s="26"/>
      <c r="AJ527" s="26">
        <f t="shared" si="1932"/>
        <v>2300</v>
      </c>
      <c r="AK527" s="26">
        <f t="shared" si="1933"/>
        <v>2300</v>
      </c>
      <c r="AL527" s="26">
        <f t="shared" si="1934"/>
        <v>2300</v>
      </c>
      <c r="AM527" s="26"/>
      <c r="AN527" s="26"/>
      <c r="AO527" s="26"/>
      <c r="AP527" s="26">
        <f t="shared" si="1935"/>
        <v>2300</v>
      </c>
      <c r="AQ527" s="26">
        <f t="shared" si="1936"/>
        <v>2300</v>
      </c>
      <c r="AR527" s="26">
        <f t="shared" si="1937"/>
        <v>2300</v>
      </c>
      <c r="AS527" s="26"/>
      <c r="AT527" s="26"/>
      <c r="AU527" s="26"/>
      <c r="AV527" s="26">
        <f t="shared" si="1938"/>
        <v>2300</v>
      </c>
      <c r="AW527" s="26">
        <f t="shared" si="1939"/>
        <v>2300</v>
      </c>
      <c r="AX527" s="26">
        <f t="shared" si="1940"/>
        <v>2300</v>
      </c>
      <c r="AY527" s="26">
        <v>3000</v>
      </c>
      <c r="AZ527" s="26">
        <v>3000</v>
      </c>
      <c r="BA527" s="26">
        <v>3000</v>
      </c>
      <c r="BB527" s="26">
        <f t="shared" si="1941"/>
        <v>5300</v>
      </c>
      <c r="BC527" s="26">
        <f t="shared" si="1942"/>
        <v>5300</v>
      </c>
      <c r="BD527" s="26">
        <f t="shared" si="1943"/>
        <v>5300</v>
      </c>
      <c r="BE527" s="26"/>
      <c r="BF527" s="26"/>
      <c r="BG527" s="26"/>
      <c r="BH527" s="26">
        <f t="shared" si="1944"/>
        <v>5300</v>
      </c>
      <c r="BI527" s="26">
        <f t="shared" si="1945"/>
        <v>5300</v>
      </c>
      <c r="BJ527" s="26">
        <f t="shared" si="1946"/>
        <v>5300</v>
      </c>
      <c r="BK527" s="26"/>
      <c r="BL527" s="26"/>
      <c r="BM527" s="26"/>
      <c r="BN527" s="26">
        <f t="shared" si="1947"/>
        <v>5300</v>
      </c>
      <c r="BO527" s="26">
        <f t="shared" si="1948"/>
        <v>5300</v>
      </c>
      <c r="BP527" s="26">
        <f t="shared" si="1949"/>
        <v>5300</v>
      </c>
      <c r="BQ527" s="26"/>
      <c r="BR527" s="26"/>
      <c r="BS527" s="26">
        <f t="shared" si="1950"/>
        <v>5300</v>
      </c>
      <c r="BT527" s="26">
        <f t="shared" si="1951"/>
        <v>5300</v>
      </c>
      <c r="BU527" s="26">
        <f t="shared" si="1952"/>
        <v>5300</v>
      </c>
      <c r="BV527" s="26"/>
      <c r="BW527" s="26"/>
      <c r="BX527" s="26">
        <f t="shared" si="1953"/>
        <v>5300</v>
      </c>
      <c r="BY527" s="26">
        <f t="shared" si="1954"/>
        <v>5300</v>
      </c>
      <c r="BZ527" s="26">
        <f t="shared" si="1955"/>
        <v>5300</v>
      </c>
      <c r="CA527" s="26"/>
      <c r="CB527" s="26"/>
      <c r="CC527" s="26"/>
      <c r="CD527" s="26">
        <f t="shared" si="1849"/>
        <v>5300</v>
      </c>
      <c r="CE527" s="26">
        <f t="shared" si="1850"/>
        <v>5300</v>
      </c>
      <c r="CF527" s="26">
        <f t="shared" si="1851"/>
        <v>5300</v>
      </c>
      <c r="CG527" s="26"/>
      <c r="CH527" s="26"/>
      <c r="CI527" s="26"/>
      <c r="CJ527" s="26">
        <f t="shared" si="1852"/>
        <v>5300</v>
      </c>
      <c r="CK527" s="26">
        <f t="shared" si="1853"/>
        <v>5300</v>
      </c>
      <c r="CL527" s="26">
        <f t="shared" si="1854"/>
        <v>5300</v>
      </c>
      <c r="CM527" s="26"/>
      <c r="CN527" s="26"/>
      <c r="CO527" s="26"/>
      <c r="CP527" s="26">
        <f t="shared" si="1855"/>
        <v>5300</v>
      </c>
      <c r="CQ527" s="26">
        <f t="shared" si="1856"/>
        <v>5300</v>
      </c>
      <c r="CR527" s="26">
        <f t="shared" si="1857"/>
        <v>5300</v>
      </c>
      <c r="CS527" s="26"/>
      <c r="CT527" s="19"/>
      <c r="CU527" s="35"/>
    </row>
    <row r="528" spans="1:105" hidden="1" x14ac:dyDescent="0.3">
      <c r="A528" s="36" t="s">
        <v>335</v>
      </c>
      <c r="B528" s="17">
        <v>620</v>
      </c>
      <c r="C528" s="16"/>
      <c r="D528" s="16"/>
      <c r="E528" s="34" t="s">
        <v>44</v>
      </c>
      <c r="F528" s="26">
        <f t="shared" ref="F528:K528" si="1959">F529</f>
        <v>6066</v>
      </c>
      <c r="G528" s="26">
        <f t="shared" si="1959"/>
        <v>4615.6000000000004</v>
      </c>
      <c r="H528" s="26">
        <f t="shared" si="1959"/>
        <v>4615.6000000000004</v>
      </c>
      <c r="I528" s="26">
        <f t="shared" si="1959"/>
        <v>0</v>
      </c>
      <c r="J528" s="26">
        <f t="shared" si="1959"/>
        <v>0</v>
      </c>
      <c r="K528" s="26">
        <f t="shared" si="1959"/>
        <v>0</v>
      </c>
      <c r="L528" s="26">
        <f t="shared" si="1920"/>
        <v>6066</v>
      </c>
      <c r="M528" s="26">
        <f t="shared" si="1921"/>
        <v>4615.6000000000004</v>
      </c>
      <c r="N528" s="26">
        <f t="shared" si="1922"/>
        <v>4615.6000000000004</v>
      </c>
      <c r="O528" s="26">
        <f>O529</f>
        <v>0</v>
      </c>
      <c r="P528" s="26">
        <f>P529</f>
        <v>0</v>
      </c>
      <c r="Q528" s="26">
        <f>Q529</f>
        <v>0</v>
      </c>
      <c r="R528" s="26">
        <f t="shared" si="1923"/>
        <v>6066</v>
      </c>
      <c r="S528" s="26">
        <f t="shared" si="1924"/>
        <v>4615.6000000000004</v>
      </c>
      <c r="T528" s="26">
        <f t="shared" si="1925"/>
        <v>4615.6000000000004</v>
      </c>
      <c r="U528" s="26">
        <f>U529</f>
        <v>0</v>
      </c>
      <c r="V528" s="26">
        <f>V529</f>
        <v>0</v>
      </c>
      <c r="W528" s="26">
        <f>W529</f>
        <v>0</v>
      </c>
      <c r="X528" s="26">
        <f t="shared" si="1926"/>
        <v>6066</v>
      </c>
      <c r="Y528" s="26">
        <f t="shared" si="1927"/>
        <v>4615.6000000000004</v>
      </c>
      <c r="Z528" s="26">
        <f t="shared" si="1928"/>
        <v>4615.6000000000004</v>
      </c>
      <c r="AA528" s="26">
        <f>AA529</f>
        <v>0</v>
      </c>
      <c r="AB528" s="26">
        <f>AB529</f>
        <v>0</v>
      </c>
      <c r="AC528" s="26">
        <f>AC529</f>
        <v>0</v>
      </c>
      <c r="AD528" s="26">
        <f t="shared" si="1929"/>
        <v>6066</v>
      </c>
      <c r="AE528" s="26">
        <f t="shared" si="1930"/>
        <v>4615.6000000000004</v>
      </c>
      <c r="AF528" s="26">
        <f t="shared" si="1931"/>
        <v>4615.6000000000004</v>
      </c>
      <c r="AG528" s="26">
        <f>AG529</f>
        <v>0</v>
      </c>
      <c r="AH528" s="26">
        <f>AH529</f>
        <v>0</v>
      </c>
      <c r="AI528" s="26">
        <f>AI529</f>
        <v>0</v>
      </c>
      <c r="AJ528" s="26">
        <f t="shared" si="1932"/>
        <v>6066</v>
      </c>
      <c r="AK528" s="26">
        <f t="shared" si="1933"/>
        <v>4615.6000000000004</v>
      </c>
      <c r="AL528" s="26">
        <f t="shared" si="1934"/>
        <v>4615.6000000000004</v>
      </c>
      <c r="AM528" s="26">
        <f>AM529</f>
        <v>0</v>
      </c>
      <c r="AN528" s="26">
        <f>AN529</f>
        <v>0</v>
      </c>
      <c r="AO528" s="26">
        <f>AO529</f>
        <v>0</v>
      </c>
      <c r="AP528" s="26">
        <f t="shared" si="1935"/>
        <v>6066</v>
      </c>
      <c r="AQ528" s="26">
        <f t="shared" si="1936"/>
        <v>4615.6000000000004</v>
      </c>
      <c r="AR528" s="26">
        <f t="shared" si="1937"/>
        <v>4615.6000000000004</v>
      </c>
      <c r="AS528" s="26">
        <f>AS529</f>
        <v>0</v>
      </c>
      <c r="AT528" s="26">
        <f>AT529</f>
        <v>0</v>
      </c>
      <c r="AU528" s="26">
        <f>AU529</f>
        <v>0</v>
      </c>
      <c r="AV528" s="26">
        <f t="shared" si="1938"/>
        <v>6066</v>
      </c>
      <c r="AW528" s="26">
        <f t="shared" si="1939"/>
        <v>4615.6000000000004</v>
      </c>
      <c r="AX528" s="26">
        <f t="shared" si="1940"/>
        <v>4615.6000000000004</v>
      </c>
      <c r="AY528" s="26">
        <f>AY529</f>
        <v>7000</v>
      </c>
      <c r="AZ528" s="26">
        <f>AZ529</f>
        <v>7000</v>
      </c>
      <c r="BA528" s="26">
        <f>BA529</f>
        <v>7000</v>
      </c>
      <c r="BB528" s="26">
        <f t="shared" si="1941"/>
        <v>13066</v>
      </c>
      <c r="BC528" s="26">
        <f t="shared" si="1942"/>
        <v>11615.6</v>
      </c>
      <c r="BD528" s="26">
        <f t="shared" si="1943"/>
        <v>11615.6</v>
      </c>
      <c r="BE528" s="26">
        <f>BE529</f>
        <v>0</v>
      </c>
      <c r="BF528" s="26">
        <f>BF529</f>
        <v>0</v>
      </c>
      <c r="BG528" s="26">
        <f>BG529</f>
        <v>0</v>
      </c>
      <c r="BH528" s="26">
        <f t="shared" si="1944"/>
        <v>13066</v>
      </c>
      <c r="BI528" s="26">
        <f t="shared" si="1945"/>
        <v>11615.6</v>
      </c>
      <c r="BJ528" s="26">
        <f t="shared" si="1946"/>
        <v>11615.6</v>
      </c>
      <c r="BK528" s="26">
        <f>BK529</f>
        <v>0</v>
      </c>
      <c r="BL528" s="26">
        <f>BL529</f>
        <v>0</v>
      </c>
      <c r="BM528" s="26">
        <f>BM529</f>
        <v>0</v>
      </c>
      <c r="BN528" s="26">
        <f t="shared" si="1947"/>
        <v>13066</v>
      </c>
      <c r="BO528" s="26">
        <f t="shared" si="1948"/>
        <v>11615.6</v>
      </c>
      <c r="BP528" s="26">
        <f t="shared" si="1949"/>
        <v>11615.6</v>
      </c>
      <c r="BQ528" s="26">
        <f>BQ529</f>
        <v>0</v>
      </c>
      <c r="BR528" s="26">
        <f>BR529</f>
        <v>0</v>
      </c>
      <c r="BS528" s="26">
        <f t="shared" si="1950"/>
        <v>13066</v>
      </c>
      <c r="BT528" s="26">
        <f t="shared" si="1951"/>
        <v>11615.6</v>
      </c>
      <c r="BU528" s="26">
        <f t="shared" si="1952"/>
        <v>11615.6</v>
      </c>
      <c r="BV528" s="26">
        <f>BV529</f>
        <v>0</v>
      </c>
      <c r="BW528" s="26">
        <f>BW529</f>
        <v>0</v>
      </c>
      <c r="BX528" s="26">
        <f t="shared" si="1953"/>
        <v>13066</v>
      </c>
      <c r="BY528" s="26">
        <f t="shared" si="1954"/>
        <v>11615.6</v>
      </c>
      <c r="BZ528" s="26">
        <f t="shared" si="1955"/>
        <v>11615.6</v>
      </c>
      <c r="CA528" s="26">
        <f>CA529</f>
        <v>3000</v>
      </c>
      <c r="CB528" s="26">
        <f>CB529</f>
        <v>0</v>
      </c>
      <c r="CC528" s="26">
        <f>CC529</f>
        <v>0</v>
      </c>
      <c r="CD528" s="26">
        <f t="shared" si="1849"/>
        <v>16066</v>
      </c>
      <c r="CE528" s="26">
        <f t="shared" si="1850"/>
        <v>11615.6</v>
      </c>
      <c r="CF528" s="26">
        <f t="shared" si="1851"/>
        <v>11615.6</v>
      </c>
      <c r="CG528" s="26">
        <f>CG529</f>
        <v>0</v>
      </c>
      <c r="CH528" s="26">
        <f>CH529</f>
        <v>0</v>
      </c>
      <c r="CI528" s="26">
        <f>CI529</f>
        <v>0</v>
      </c>
      <c r="CJ528" s="26">
        <f t="shared" si="1852"/>
        <v>16066</v>
      </c>
      <c r="CK528" s="26">
        <f t="shared" si="1853"/>
        <v>11615.6</v>
      </c>
      <c r="CL528" s="26">
        <f t="shared" si="1854"/>
        <v>11615.6</v>
      </c>
      <c r="CM528" s="26">
        <f>CM529</f>
        <v>0</v>
      </c>
      <c r="CN528" s="26">
        <f>CN529</f>
        <v>0</v>
      </c>
      <c r="CO528" s="26">
        <f>CO529</f>
        <v>0</v>
      </c>
      <c r="CP528" s="26">
        <f t="shared" si="1855"/>
        <v>16066</v>
      </c>
      <c r="CQ528" s="26">
        <f t="shared" si="1856"/>
        <v>11615.6</v>
      </c>
      <c r="CR528" s="26">
        <f t="shared" si="1857"/>
        <v>11615.6</v>
      </c>
      <c r="CS528" s="26">
        <f>CS529</f>
        <v>0</v>
      </c>
      <c r="CT528" s="19"/>
      <c r="CU528" s="35"/>
      <c r="CZ528" s="1" t="s">
        <v>28</v>
      </c>
    </row>
    <row r="529" spans="1:105" hidden="1" x14ac:dyDescent="0.3">
      <c r="A529" s="36" t="s">
        <v>335</v>
      </c>
      <c r="B529" s="17">
        <v>620</v>
      </c>
      <c r="C529" s="16" t="s">
        <v>276</v>
      </c>
      <c r="D529" s="16" t="s">
        <v>65</v>
      </c>
      <c r="E529" s="34" t="s">
        <v>277</v>
      </c>
      <c r="F529" s="26">
        <v>6066</v>
      </c>
      <c r="G529" s="26">
        <v>4615.6000000000004</v>
      </c>
      <c r="H529" s="26">
        <v>4615.6000000000004</v>
      </c>
      <c r="I529" s="26"/>
      <c r="J529" s="26"/>
      <c r="K529" s="26"/>
      <c r="L529" s="26">
        <f t="shared" si="1920"/>
        <v>6066</v>
      </c>
      <c r="M529" s="26">
        <f t="shared" si="1921"/>
        <v>4615.6000000000004</v>
      </c>
      <c r="N529" s="26">
        <f t="shared" si="1922"/>
        <v>4615.6000000000004</v>
      </c>
      <c r="O529" s="26"/>
      <c r="P529" s="26"/>
      <c r="Q529" s="26"/>
      <c r="R529" s="26">
        <f t="shared" si="1923"/>
        <v>6066</v>
      </c>
      <c r="S529" s="26">
        <f t="shared" si="1924"/>
        <v>4615.6000000000004</v>
      </c>
      <c r="T529" s="26">
        <f t="shared" si="1925"/>
        <v>4615.6000000000004</v>
      </c>
      <c r="U529" s="26"/>
      <c r="V529" s="26"/>
      <c r="W529" s="26"/>
      <c r="X529" s="26">
        <f t="shared" si="1926"/>
        <v>6066</v>
      </c>
      <c r="Y529" s="26">
        <f t="shared" si="1927"/>
        <v>4615.6000000000004</v>
      </c>
      <c r="Z529" s="26">
        <f t="shared" si="1928"/>
        <v>4615.6000000000004</v>
      </c>
      <c r="AA529" s="26"/>
      <c r="AB529" s="26"/>
      <c r="AC529" s="26"/>
      <c r="AD529" s="26">
        <f t="shared" si="1929"/>
        <v>6066</v>
      </c>
      <c r="AE529" s="26">
        <f t="shared" si="1930"/>
        <v>4615.6000000000004</v>
      </c>
      <c r="AF529" s="26">
        <f t="shared" si="1931"/>
        <v>4615.6000000000004</v>
      </c>
      <c r="AG529" s="26"/>
      <c r="AH529" s="26"/>
      <c r="AI529" s="26"/>
      <c r="AJ529" s="26">
        <f t="shared" si="1932"/>
        <v>6066</v>
      </c>
      <c r="AK529" s="26">
        <f t="shared" si="1933"/>
        <v>4615.6000000000004</v>
      </c>
      <c r="AL529" s="26">
        <f t="shared" si="1934"/>
        <v>4615.6000000000004</v>
      </c>
      <c r="AM529" s="26"/>
      <c r="AN529" s="26"/>
      <c r="AO529" s="26"/>
      <c r="AP529" s="26">
        <f t="shared" si="1935"/>
        <v>6066</v>
      </c>
      <c r="AQ529" s="26">
        <f t="shared" si="1936"/>
        <v>4615.6000000000004</v>
      </c>
      <c r="AR529" s="26">
        <f t="shared" si="1937"/>
        <v>4615.6000000000004</v>
      </c>
      <c r="AS529" s="26"/>
      <c r="AT529" s="26"/>
      <c r="AU529" s="26"/>
      <c r="AV529" s="26">
        <f t="shared" si="1938"/>
        <v>6066</v>
      </c>
      <c r="AW529" s="26">
        <f t="shared" si="1939"/>
        <v>4615.6000000000004</v>
      </c>
      <c r="AX529" s="26">
        <f t="shared" si="1940"/>
        <v>4615.6000000000004</v>
      </c>
      <c r="AY529" s="26">
        <v>7000</v>
      </c>
      <c r="AZ529" s="26">
        <v>7000</v>
      </c>
      <c r="BA529" s="26">
        <v>7000</v>
      </c>
      <c r="BB529" s="26">
        <f t="shared" si="1941"/>
        <v>13066</v>
      </c>
      <c r="BC529" s="26">
        <f t="shared" si="1942"/>
        <v>11615.6</v>
      </c>
      <c r="BD529" s="26">
        <f t="shared" si="1943"/>
        <v>11615.6</v>
      </c>
      <c r="BE529" s="26"/>
      <c r="BF529" s="26"/>
      <c r="BG529" s="26"/>
      <c r="BH529" s="26">
        <f t="shared" si="1944"/>
        <v>13066</v>
      </c>
      <c r="BI529" s="26">
        <f t="shared" si="1945"/>
        <v>11615.6</v>
      </c>
      <c r="BJ529" s="26">
        <f t="shared" si="1946"/>
        <v>11615.6</v>
      </c>
      <c r="BK529" s="26"/>
      <c r="BL529" s="26"/>
      <c r="BM529" s="26"/>
      <c r="BN529" s="26">
        <f t="shared" si="1947"/>
        <v>13066</v>
      </c>
      <c r="BO529" s="26">
        <f t="shared" si="1948"/>
        <v>11615.6</v>
      </c>
      <c r="BP529" s="26">
        <f t="shared" si="1949"/>
        <v>11615.6</v>
      </c>
      <c r="BQ529" s="26"/>
      <c r="BR529" s="26"/>
      <c r="BS529" s="26">
        <f t="shared" si="1950"/>
        <v>13066</v>
      </c>
      <c r="BT529" s="26">
        <f t="shared" si="1951"/>
        <v>11615.6</v>
      </c>
      <c r="BU529" s="26">
        <f t="shared" si="1952"/>
        <v>11615.6</v>
      </c>
      <c r="BV529" s="26"/>
      <c r="BW529" s="26"/>
      <c r="BX529" s="26">
        <f t="shared" si="1953"/>
        <v>13066</v>
      </c>
      <c r="BY529" s="26">
        <f t="shared" si="1954"/>
        <v>11615.6</v>
      </c>
      <c r="BZ529" s="26">
        <f t="shared" si="1955"/>
        <v>11615.6</v>
      </c>
      <c r="CA529" s="26">
        <v>3000</v>
      </c>
      <c r="CB529" s="26"/>
      <c r="CC529" s="26"/>
      <c r="CD529" s="26">
        <f t="shared" si="1849"/>
        <v>16066</v>
      </c>
      <c r="CE529" s="26">
        <f t="shared" si="1850"/>
        <v>11615.6</v>
      </c>
      <c r="CF529" s="26">
        <f t="shared" si="1851"/>
        <v>11615.6</v>
      </c>
      <c r="CG529" s="26"/>
      <c r="CH529" s="26"/>
      <c r="CI529" s="26"/>
      <c r="CJ529" s="26">
        <f t="shared" si="1852"/>
        <v>16066</v>
      </c>
      <c r="CK529" s="26">
        <f t="shared" si="1853"/>
        <v>11615.6</v>
      </c>
      <c r="CL529" s="26">
        <f t="shared" si="1854"/>
        <v>11615.6</v>
      </c>
      <c r="CM529" s="26"/>
      <c r="CN529" s="26"/>
      <c r="CO529" s="26"/>
      <c r="CP529" s="26">
        <f t="shared" si="1855"/>
        <v>16066</v>
      </c>
      <c r="CQ529" s="26">
        <f t="shared" si="1856"/>
        <v>11615.6</v>
      </c>
      <c r="CR529" s="26">
        <f t="shared" si="1857"/>
        <v>11615.6</v>
      </c>
      <c r="CS529" s="26"/>
      <c r="CT529" s="19"/>
      <c r="CU529" s="35"/>
    </row>
    <row r="530" spans="1:105" ht="31.2" hidden="1" x14ac:dyDescent="0.3">
      <c r="A530" s="36" t="s">
        <v>337</v>
      </c>
      <c r="B530" s="36"/>
      <c r="C530" s="34"/>
      <c r="D530" s="16"/>
      <c r="E530" s="34" t="s">
        <v>204</v>
      </c>
      <c r="F530" s="26">
        <f t="shared" ref="F530:K530" si="1960">F531</f>
        <v>1952.6999999999998</v>
      </c>
      <c r="G530" s="26">
        <f t="shared" si="1960"/>
        <v>0</v>
      </c>
      <c r="H530" s="26">
        <f t="shared" si="1960"/>
        <v>0</v>
      </c>
      <c r="I530" s="26">
        <f t="shared" si="1960"/>
        <v>0</v>
      </c>
      <c r="J530" s="26">
        <f t="shared" si="1960"/>
        <v>0</v>
      </c>
      <c r="K530" s="26">
        <f t="shared" si="1960"/>
        <v>0</v>
      </c>
      <c r="L530" s="26">
        <f t="shared" si="1920"/>
        <v>1952.6999999999998</v>
      </c>
      <c r="M530" s="26">
        <f t="shared" si="1921"/>
        <v>0</v>
      </c>
      <c r="N530" s="26">
        <f t="shared" si="1922"/>
        <v>0</v>
      </c>
      <c r="O530" s="26">
        <f>O531</f>
        <v>0</v>
      </c>
      <c r="P530" s="26">
        <f>P531</f>
        <v>0</v>
      </c>
      <c r="Q530" s="26">
        <f>Q531</f>
        <v>0</v>
      </c>
      <c r="R530" s="26">
        <f t="shared" si="1923"/>
        <v>1952.6999999999998</v>
      </c>
      <c r="S530" s="26">
        <f t="shared" si="1924"/>
        <v>0</v>
      </c>
      <c r="T530" s="26">
        <f t="shared" si="1925"/>
        <v>0</v>
      </c>
      <c r="U530" s="26">
        <f>U531</f>
        <v>0</v>
      </c>
      <c r="V530" s="26">
        <f>V531</f>
        <v>0</v>
      </c>
      <c r="W530" s="26">
        <f>W531</f>
        <v>0</v>
      </c>
      <c r="X530" s="26">
        <f t="shared" si="1926"/>
        <v>1952.6999999999998</v>
      </c>
      <c r="Y530" s="26">
        <f t="shared" si="1927"/>
        <v>0</v>
      </c>
      <c r="Z530" s="26">
        <f t="shared" si="1928"/>
        <v>0</v>
      </c>
      <c r="AA530" s="26">
        <f>AA531</f>
        <v>0</v>
      </c>
      <c r="AB530" s="26">
        <f>AB531</f>
        <v>0</v>
      </c>
      <c r="AC530" s="26">
        <f>AC531</f>
        <v>0</v>
      </c>
      <c r="AD530" s="26">
        <f t="shared" si="1929"/>
        <v>1952.6999999999998</v>
      </c>
      <c r="AE530" s="26">
        <f t="shared" si="1930"/>
        <v>0</v>
      </c>
      <c r="AF530" s="26">
        <f t="shared" si="1931"/>
        <v>0</v>
      </c>
      <c r="AG530" s="26">
        <f>AG531</f>
        <v>0</v>
      </c>
      <c r="AH530" s="26">
        <f>AH531</f>
        <v>0</v>
      </c>
      <c r="AI530" s="26">
        <f>AI531</f>
        <v>0</v>
      </c>
      <c r="AJ530" s="26">
        <f t="shared" si="1932"/>
        <v>1952.6999999999998</v>
      </c>
      <c r="AK530" s="26">
        <f t="shared" si="1933"/>
        <v>0</v>
      </c>
      <c r="AL530" s="26">
        <f t="shared" si="1934"/>
        <v>0</v>
      </c>
      <c r="AM530" s="26">
        <f>AM531</f>
        <v>0</v>
      </c>
      <c r="AN530" s="26">
        <f>AN531</f>
        <v>0</v>
      </c>
      <c r="AO530" s="26">
        <f>AO531</f>
        <v>0</v>
      </c>
      <c r="AP530" s="26">
        <f t="shared" si="1935"/>
        <v>1952.6999999999998</v>
      </c>
      <c r="AQ530" s="26">
        <f t="shared" si="1936"/>
        <v>0</v>
      </c>
      <c r="AR530" s="26">
        <f t="shared" si="1937"/>
        <v>0</v>
      </c>
      <c r="AS530" s="26">
        <f>AS531</f>
        <v>0</v>
      </c>
      <c r="AT530" s="26">
        <f>AT531</f>
        <v>0</v>
      </c>
      <c r="AU530" s="26">
        <f>AU531</f>
        <v>0</v>
      </c>
      <c r="AV530" s="26">
        <f t="shared" si="1938"/>
        <v>1952.6999999999998</v>
      </c>
      <c r="AW530" s="26">
        <f t="shared" si="1939"/>
        <v>0</v>
      </c>
      <c r="AX530" s="26">
        <f t="shared" si="1940"/>
        <v>0</v>
      </c>
      <c r="AY530" s="26">
        <f>AY531</f>
        <v>0</v>
      </c>
      <c r="AZ530" s="26">
        <f>AZ531</f>
        <v>0</v>
      </c>
      <c r="BA530" s="26">
        <f>BA531</f>
        <v>0</v>
      </c>
      <c r="BB530" s="26">
        <f t="shared" si="1941"/>
        <v>1952.6999999999998</v>
      </c>
      <c r="BC530" s="26">
        <f t="shared" si="1942"/>
        <v>0</v>
      </c>
      <c r="BD530" s="26">
        <f t="shared" si="1943"/>
        <v>0</v>
      </c>
      <c r="BE530" s="26">
        <f>BE531</f>
        <v>0</v>
      </c>
      <c r="BF530" s="26">
        <f>BF531</f>
        <v>0</v>
      </c>
      <c r="BG530" s="26">
        <f>BG531</f>
        <v>0</v>
      </c>
      <c r="BH530" s="26">
        <f t="shared" si="1944"/>
        <v>1952.6999999999998</v>
      </c>
      <c r="BI530" s="26">
        <f t="shared" si="1945"/>
        <v>0</v>
      </c>
      <c r="BJ530" s="26">
        <f t="shared" si="1946"/>
        <v>0</v>
      </c>
      <c r="BK530" s="26">
        <f>BK531</f>
        <v>35433.35</v>
      </c>
      <c r="BL530" s="26">
        <f>BL531</f>
        <v>0</v>
      </c>
      <c r="BM530" s="26">
        <f>BM531</f>
        <v>0</v>
      </c>
      <c r="BN530" s="26">
        <f t="shared" si="1947"/>
        <v>37386.049999999996</v>
      </c>
      <c r="BO530" s="26">
        <f t="shared" si="1948"/>
        <v>0</v>
      </c>
      <c r="BP530" s="26">
        <f t="shared" si="1949"/>
        <v>0</v>
      </c>
      <c r="BQ530" s="26">
        <f>BQ531</f>
        <v>0</v>
      </c>
      <c r="BR530" s="26">
        <f>BR531</f>
        <v>0</v>
      </c>
      <c r="BS530" s="26">
        <f t="shared" si="1950"/>
        <v>37386.049999999996</v>
      </c>
      <c r="BT530" s="26">
        <f t="shared" si="1951"/>
        <v>0</v>
      </c>
      <c r="BU530" s="26">
        <f t="shared" si="1952"/>
        <v>0</v>
      </c>
      <c r="BV530" s="26">
        <f>BV531</f>
        <v>0</v>
      </c>
      <c r="BW530" s="26">
        <f>BW531</f>
        <v>0</v>
      </c>
      <c r="BX530" s="26">
        <f t="shared" si="1953"/>
        <v>37386.049999999996</v>
      </c>
      <c r="BY530" s="26">
        <f t="shared" si="1954"/>
        <v>0</v>
      </c>
      <c r="BZ530" s="26">
        <f t="shared" si="1955"/>
        <v>0</v>
      </c>
      <c r="CA530" s="26">
        <f>CA531</f>
        <v>0</v>
      </c>
      <c r="CB530" s="26">
        <f>CB531</f>
        <v>0</v>
      </c>
      <c r="CC530" s="26">
        <f>CC531</f>
        <v>0</v>
      </c>
      <c r="CD530" s="26">
        <f t="shared" si="1849"/>
        <v>37386.049999999996</v>
      </c>
      <c r="CE530" s="26">
        <f t="shared" si="1850"/>
        <v>0</v>
      </c>
      <c r="CF530" s="26">
        <f t="shared" si="1851"/>
        <v>0</v>
      </c>
      <c r="CG530" s="26">
        <f>CG531</f>
        <v>0</v>
      </c>
      <c r="CH530" s="26">
        <f>CH531</f>
        <v>0</v>
      </c>
      <c r="CI530" s="26">
        <f>CI531</f>
        <v>0</v>
      </c>
      <c r="CJ530" s="26">
        <f t="shared" si="1852"/>
        <v>37386.049999999996</v>
      </c>
      <c r="CK530" s="26">
        <f t="shared" si="1853"/>
        <v>0</v>
      </c>
      <c r="CL530" s="26">
        <f t="shared" si="1854"/>
        <v>0</v>
      </c>
      <c r="CM530" s="26">
        <f>CM531</f>
        <v>0</v>
      </c>
      <c r="CN530" s="26">
        <f>CN531</f>
        <v>0</v>
      </c>
      <c r="CO530" s="26">
        <f>CO531</f>
        <v>0</v>
      </c>
      <c r="CP530" s="26">
        <f t="shared" si="1855"/>
        <v>37386.049999999996</v>
      </c>
      <c r="CQ530" s="26">
        <f t="shared" si="1856"/>
        <v>0</v>
      </c>
      <c r="CR530" s="26">
        <f t="shared" si="1857"/>
        <v>0</v>
      </c>
      <c r="CS530" s="26">
        <f>CS531</f>
        <v>0</v>
      </c>
      <c r="CT530" s="19"/>
      <c r="CU530" s="35"/>
      <c r="DA530" s="1" t="s">
        <v>29</v>
      </c>
    </row>
    <row r="531" spans="1:105" ht="46.8" hidden="1" x14ac:dyDescent="0.3">
      <c r="A531" s="36" t="s">
        <v>337</v>
      </c>
      <c r="B531" s="17">
        <v>600</v>
      </c>
      <c r="C531" s="16"/>
      <c r="D531" s="16"/>
      <c r="E531" s="34" t="s">
        <v>43</v>
      </c>
      <c r="F531" s="26">
        <f t="shared" ref="F531:K531" si="1961">F532+F534</f>
        <v>1952.6999999999998</v>
      </c>
      <c r="G531" s="26">
        <f t="shared" si="1961"/>
        <v>0</v>
      </c>
      <c r="H531" s="26">
        <f t="shared" si="1961"/>
        <v>0</v>
      </c>
      <c r="I531" s="26">
        <f t="shared" si="1961"/>
        <v>0</v>
      </c>
      <c r="J531" s="26">
        <f t="shared" si="1961"/>
        <v>0</v>
      </c>
      <c r="K531" s="26">
        <f t="shared" si="1961"/>
        <v>0</v>
      </c>
      <c r="L531" s="26">
        <f t="shared" si="1920"/>
        <v>1952.6999999999998</v>
      </c>
      <c r="M531" s="26">
        <f t="shared" si="1921"/>
        <v>0</v>
      </c>
      <c r="N531" s="26">
        <f t="shared" si="1922"/>
        <v>0</v>
      </c>
      <c r="O531" s="26">
        <f>O532+O534</f>
        <v>0</v>
      </c>
      <c r="P531" s="26">
        <f>P532+P534</f>
        <v>0</v>
      </c>
      <c r="Q531" s="26">
        <f>Q532+Q534</f>
        <v>0</v>
      </c>
      <c r="R531" s="26">
        <f t="shared" si="1923"/>
        <v>1952.6999999999998</v>
      </c>
      <c r="S531" s="26">
        <f t="shared" si="1924"/>
        <v>0</v>
      </c>
      <c r="T531" s="26">
        <f t="shared" si="1925"/>
        <v>0</v>
      </c>
      <c r="U531" s="26">
        <f>U532+U534</f>
        <v>0</v>
      </c>
      <c r="V531" s="26">
        <f>V532+V534</f>
        <v>0</v>
      </c>
      <c r="W531" s="26">
        <f>W532+W534</f>
        <v>0</v>
      </c>
      <c r="X531" s="26">
        <f t="shared" si="1926"/>
        <v>1952.6999999999998</v>
      </c>
      <c r="Y531" s="26">
        <f t="shared" si="1927"/>
        <v>0</v>
      </c>
      <c r="Z531" s="26">
        <f t="shared" si="1928"/>
        <v>0</v>
      </c>
      <c r="AA531" s="26">
        <f>AA532+AA534</f>
        <v>0</v>
      </c>
      <c r="AB531" s="26">
        <f>AB532+AB534</f>
        <v>0</v>
      </c>
      <c r="AC531" s="26">
        <f>AC532+AC534</f>
        <v>0</v>
      </c>
      <c r="AD531" s="26">
        <f t="shared" si="1929"/>
        <v>1952.6999999999998</v>
      </c>
      <c r="AE531" s="26">
        <f t="shared" si="1930"/>
        <v>0</v>
      </c>
      <c r="AF531" s="26">
        <f t="shared" si="1931"/>
        <v>0</v>
      </c>
      <c r="AG531" s="26">
        <f>AG532+AG534</f>
        <v>0</v>
      </c>
      <c r="AH531" s="26">
        <f>AH532+AH534</f>
        <v>0</v>
      </c>
      <c r="AI531" s="26">
        <f>AI532+AI534</f>
        <v>0</v>
      </c>
      <c r="AJ531" s="26">
        <f t="shared" si="1932"/>
        <v>1952.6999999999998</v>
      </c>
      <c r="AK531" s="26">
        <f t="shared" si="1933"/>
        <v>0</v>
      </c>
      <c r="AL531" s="26">
        <f t="shared" si="1934"/>
        <v>0</v>
      </c>
      <c r="AM531" s="26">
        <f>AM532+AM534</f>
        <v>0</v>
      </c>
      <c r="AN531" s="26">
        <f>AN532+AN534</f>
        <v>0</v>
      </c>
      <c r="AO531" s="26">
        <f>AO532+AO534</f>
        <v>0</v>
      </c>
      <c r="AP531" s="26">
        <f t="shared" si="1935"/>
        <v>1952.6999999999998</v>
      </c>
      <c r="AQ531" s="26">
        <f t="shared" si="1936"/>
        <v>0</v>
      </c>
      <c r="AR531" s="26">
        <f t="shared" si="1937"/>
        <v>0</v>
      </c>
      <c r="AS531" s="26">
        <f>AS532+AS534</f>
        <v>0</v>
      </c>
      <c r="AT531" s="26">
        <f>AT532+AT534</f>
        <v>0</v>
      </c>
      <c r="AU531" s="26">
        <f>AU532+AU534</f>
        <v>0</v>
      </c>
      <c r="AV531" s="26">
        <f t="shared" si="1938"/>
        <v>1952.6999999999998</v>
      </c>
      <c r="AW531" s="26">
        <f t="shared" si="1939"/>
        <v>0</v>
      </c>
      <c r="AX531" s="26">
        <f t="shared" si="1940"/>
        <v>0</v>
      </c>
      <c r="AY531" s="26">
        <f>AY532+AY534</f>
        <v>0</v>
      </c>
      <c r="AZ531" s="26">
        <f>AZ532+AZ534</f>
        <v>0</v>
      </c>
      <c r="BA531" s="26">
        <f>BA532+BA534</f>
        <v>0</v>
      </c>
      <c r="BB531" s="26">
        <f t="shared" si="1941"/>
        <v>1952.6999999999998</v>
      </c>
      <c r="BC531" s="26">
        <f t="shared" si="1942"/>
        <v>0</v>
      </c>
      <c r="BD531" s="26">
        <f t="shared" si="1943"/>
        <v>0</v>
      </c>
      <c r="BE531" s="26">
        <f>BE532+BE534</f>
        <v>0</v>
      </c>
      <c r="BF531" s="26">
        <f>BF532+BF534</f>
        <v>0</v>
      </c>
      <c r="BG531" s="26">
        <f>BG532+BG534</f>
        <v>0</v>
      </c>
      <c r="BH531" s="26">
        <f t="shared" si="1944"/>
        <v>1952.6999999999998</v>
      </c>
      <c r="BI531" s="26">
        <f t="shared" si="1945"/>
        <v>0</v>
      </c>
      <c r="BJ531" s="26">
        <f t="shared" si="1946"/>
        <v>0</v>
      </c>
      <c r="BK531" s="26">
        <f>BK532+BK534</f>
        <v>35433.35</v>
      </c>
      <c r="BL531" s="26">
        <f>BL532+BL534</f>
        <v>0</v>
      </c>
      <c r="BM531" s="26">
        <f>BM532+BM534</f>
        <v>0</v>
      </c>
      <c r="BN531" s="26">
        <f t="shared" si="1947"/>
        <v>37386.049999999996</v>
      </c>
      <c r="BO531" s="26">
        <f t="shared" si="1948"/>
        <v>0</v>
      </c>
      <c r="BP531" s="26">
        <f t="shared" si="1949"/>
        <v>0</v>
      </c>
      <c r="BQ531" s="26">
        <f>BQ532+BQ534</f>
        <v>0</v>
      </c>
      <c r="BR531" s="26">
        <f>BR532+BR534</f>
        <v>0</v>
      </c>
      <c r="BS531" s="26">
        <f t="shared" si="1950"/>
        <v>37386.049999999996</v>
      </c>
      <c r="BT531" s="26">
        <f t="shared" si="1951"/>
        <v>0</v>
      </c>
      <c r="BU531" s="26">
        <f t="shared" si="1952"/>
        <v>0</v>
      </c>
      <c r="BV531" s="26">
        <f>BV532+BV534</f>
        <v>0</v>
      </c>
      <c r="BW531" s="26">
        <f>BW532+BW534</f>
        <v>0</v>
      </c>
      <c r="BX531" s="26">
        <f t="shared" si="1953"/>
        <v>37386.049999999996</v>
      </c>
      <c r="BY531" s="26">
        <f t="shared" si="1954"/>
        <v>0</v>
      </c>
      <c r="BZ531" s="26">
        <f t="shared" si="1955"/>
        <v>0</v>
      </c>
      <c r="CA531" s="26">
        <f>CA532+CA534</f>
        <v>0</v>
      </c>
      <c r="CB531" s="26">
        <f>CB532+CB534</f>
        <v>0</v>
      </c>
      <c r="CC531" s="26">
        <f>CC532+CC534</f>
        <v>0</v>
      </c>
      <c r="CD531" s="26">
        <f t="shared" si="1849"/>
        <v>37386.049999999996</v>
      </c>
      <c r="CE531" s="26">
        <f t="shared" si="1850"/>
        <v>0</v>
      </c>
      <c r="CF531" s="26">
        <f t="shared" si="1851"/>
        <v>0</v>
      </c>
      <c r="CG531" s="26">
        <f>CG532+CG534</f>
        <v>0</v>
      </c>
      <c r="CH531" s="26">
        <f>CH532+CH534</f>
        <v>0</v>
      </c>
      <c r="CI531" s="26">
        <f>CI532+CI534</f>
        <v>0</v>
      </c>
      <c r="CJ531" s="26">
        <f t="shared" si="1852"/>
        <v>37386.049999999996</v>
      </c>
      <c r="CK531" s="26">
        <f t="shared" si="1853"/>
        <v>0</v>
      </c>
      <c r="CL531" s="26">
        <f t="shared" si="1854"/>
        <v>0</v>
      </c>
      <c r="CM531" s="26">
        <f>CM532+CM534</f>
        <v>0</v>
      </c>
      <c r="CN531" s="26">
        <f>CN532+CN534</f>
        <v>0</v>
      </c>
      <c r="CO531" s="26">
        <f>CO532+CO534</f>
        <v>0</v>
      </c>
      <c r="CP531" s="26">
        <f t="shared" si="1855"/>
        <v>37386.049999999996</v>
      </c>
      <c r="CQ531" s="26">
        <f t="shared" si="1856"/>
        <v>0</v>
      </c>
      <c r="CR531" s="26">
        <f t="shared" si="1857"/>
        <v>0</v>
      </c>
      <c r="CS531" s="26">
        <f>CS532+CS534</f>
        <v>0</v>
      </c>
      <c r="CT531" s="19"/>
      <c r="CU531" s="35"/>
      <c r="CY531" s="1" t="s">
        <v>27</v>
      </c>
    </row>
    <row r="532" spans="1:105" hidden="1" x14ac:dyDescent="0.3">
      <c r="A532" s="36" t="s">
        <v>337</v>
      </c>
      <c r="B532" s="17">
        <v>610</v>
      </c>
      <c r="C532" s="16"/>
      <c r="D532" s="16"/>
      <c r="E532" s="34" t="s">
        <v>102</v>
      </c>
      <c r="F532" s="26">
        <f t="shared" ref="F532:K532" si="1962">F533</f>
        <v>725.6</v>
      </c>
      <c r="G532" s="26">
        <f t="shared" si="1962"/>
        <v>0</v>
      </c>
      <c r="H532" s="26">
        <f t="shared" si="1962"/>
        <v>0</v>
      </c>
      <c r="I532" s="26">
        <f t="shared" si="1962"/>
        <v>0</v>
      </c>
      <c r="J532" s="26">
        <f t="shared" si="1962"/>
        <v>0</v>
      </c>
      <c r="K532" s="26">
        <f t="shared" si="1962"/>
        <v>0</v>
      </c>
      <c r="L532" s="26">
        <f t="shared" si="1920"/>
        <v>725.6</v>
      </c>
      <c r="M532" s="26">
        <f t="shared" si="1921"/>
        <v>0</v>
      </c>
      <c r="N532" s="26">
        <f t="shared" si="1922"/>
        <v>0</v>
      </c>
      <c r="O532" s="26">
        <f>O533</f>
        <v>0</v>
      </c>
      <c r="P532" s="26">
        <f>P533</f>
        <v>0</v>
      </c>
      <c r="Q532" s="26">
        <f>Q533</f>
        <v>0</v>
      </c>
      <c r="R532" s="26">
        <f t="shared" si="1923"/>
        <v>725.6</v>
      </c>
      <c r="S532" s="26">
        <f t="shared" si="1924"/>
        <v>0</v>
      </c>
      <c r="T532" s="26">
        <f t="shared" si="1925"/>
        <v>0</v>
      </c>
      <c r="U532" s="26">
        <f>U533</f>
        <v>0</v>
      </c>
      <c r="V532" s="26">
        <f>V533</f>
        <v>0</v>
      </c>
      <c r="W532" s="26">
        <f>W533</f>
        <v>0</v>
      </c>
      <c r="X532" s="26">
        <f t="shared" si="1926"/>
        <v>725.6</v>
      </c>
      <c r="Y532" s="26">
        <f t="shared" si="1927"/>
        <v>0</v>
      </c>
      <c r="Z532" s="26">
        <f t="shared" si="1928"/>
        <v>0</v>
      </c>
      <c r="AA532" s="26">
        <f>AA533</f>
        <v>0</v>
      </c>
      <c r="AB532" s="26">
        <f>AB533</f>
        <v>0</v>
      </c>
      <c r="AC532" s="26">
        <f>AC533</f>
        <v>0</v>
      </c>
      <c r="AD532" s="26">
        <f t="shared" si="1929"/>
        <v>725.6</v>
      </c>
      <c r="AE532" s="26">
        <f t="shared" si="1930"/>
        <v>0</v>
      </c>
      <c r="AF532" s="26">
        <f t="shared" si="1931"/>
        <v>0</v>
      </c>
      <c r="AG532" s="26">
        <f>AG533</f>
        <v>0</v>
      </c>
      <c r="AH532" s="26">
        <f>AH533</f>
        <v>0</v>
      </c>
      <c r="AI532" s="26">
        <f>AI533</f>
        <v>0</v>
      </c>
      <c r="AJ532" s="26">
        <f t="shared" si="1932"/>
        <v>725.6</v>
      </c>
      <c r="AK532" s="26">
        <f t="shared" si="1933"/>
        <v>0</v>
      </c>
      <c r="AL532" s="26">
        <f t="shared" si="1934"/>
        <v>0</v>
      </c>
      <c r="AM532" s="26">
        <f>AM533</f>
        <v>0</v>
      </c>
      <c r="AN532" s="26">
        <f>AN533</f>
        <v>0</v>
      </c>
      <c r="AO532" s="26">
        <f>AO533</f>
        <v>0</v>
      </c>
      <c r="AP532" s="26">
        <f t="shared" si="1935"/>
        <v>725.6</v>
      </c>
      <c r="AQ532" s="26">
        <f t="shared" si="1936"/>
        <v>0</v>
      </c>
      <c r="AR532" s="26">
        <f t="shared" si="1937"/>
        <v>0</v>
      </c>
      <c r="AS532" s="26">
        <f>AS533</f>
        <v>0</v>
      </c>
      <c r="AT532" s="26">
        <f>AT533</f>
        <v>0</v>
      </c>
      <c r="AU532" s="26">
        <f>AU533</f>
        <v>0</v>
      </c>
      <c r="AV532" s="26">
        <f t="shared" si="1938"/>
        <v>725.6</v>
      </c>
      <c r="AW532" s="26">
        <f t="shared" si="1939"/>
        <v>0</v>
      </c>
      <c r="AX532" s="26">
        <f t="shared" si="1940"/>
        <v>0</v>
      </c>
      <c r="AY532" s="26">
        <f>AY533</f>
        <v>0</v>
      </c>
      <c r="AZ532" s="26">
        <f>AZ533</f>
        <v>0</v>
      </c>
      <c r="BA532" s="26">
        <f>BA533</f>
        <v>0</v>
      </c>
      <c r="BB532" s="26">
        <f t="shared" si="1941"/>
        <v>725.6</v>
      </c>
      <c r="BC532" s="26">
        <f t="shared" si="1942"/>
        <v>0</v>
      </c>
      <c r="BD532" s="26">
        <f t="shared" si="1943"/>
        <v>0</v>
      </c>
      <c r="BE532" s="26">
        <f>BE533</f>
        <v>0</v>
      </c>
      <c r="BF532" s="26">
        <f>BF533</f>
        <v>0</v>
      </c>
      <c r="BG532" s="26">
        <f>BG533</f>
        <v>0</v>
      </c>
      <c r="BH532" s="26">
        <f t="shared" si="1944"/>
        <v>725.6</v>
      </c>
      <c r="BI532" s="26">
        <f t="shared" si="1945"/>
        <v>0</v>
      </c>
      <c r="BJ532" s="26">
        <f t="shared" si="1946"/>
        <v>0</v>
      </c>
      <c r="BK532" s="26">
        <f>BK533</f>
        <v>12576.014999999999</v>
      </c>
      <c r="BL532" s="26">
        <f>BL533</f>
        <v>0</v>
      </c>
      <c r="BM532" s="26">
        <f>BM533</f>
        <v>0</v>
      </c>
      <c r="BN532" s="26">
        <f t="shared" si="1947"/>
        <v>13301.615</v>
      </c>
      <c r="BO532" s="26">
        <f t="shared" si="1948"/>
        <v>0</v>
      </c>
      <c r="BP532" s="26">
        <f t="shared" si="1949"/>
        <v>0</v>
      </c>
      <c r="BQ532" s="26">
        <f>BQ533</f>
        <v>0</v>
      </c>
      <c r="BR532" s="26">
        <f>BR533</f>
        <v>0</v>
      </c>
      <c r="BS532" s="26">
        <f t="shared" si="1950"/>
        <v>13301.615</v>
      </c>
      <c r="BT532" s="26">
        <f t="shared" si="1951"/>
        <v>0</v>
      </c>
      <c r="BU532" s="26">
        <f t="shared" si="1952"/>
        <v>0</v>
      </c>
      <c r="BV532" s="26">
        <f>BV533</f>
        <v>0</v>
      </c>
      <c r="BW532" s="26">
        <f>BW533</f>
        <v>0</v>
      </c>
      <c r="BX532" s="26">
        <f t="shared" si="1953"/>
        <v>13301.615</v>
      </c>
      <c r="BY532" s="26">
        <f t="shared" si="1954"/>
        <v>0</v>
      </c>
      <c r="BZ532" s="26">
        <f t="shared" si="1955"/>
        <v>0</v>
      </c>
      <c r="CA532" s="26">
        <f>CA533</f>
        <v>0</v>
      </c>
      <c r="CB532" s="26">
        <f>CB533</f>
        <v>0</v>
      </c>
      <c r="CC532" s="26">
        <f>CC533</f>
        <v>0</v>
      </c>
      <c r="CD532" s="26">
        <f t="shared" si="1849"/>
        <v>13301.615</v>
      </c>
      <c r="CE532" s="26">
        <f t="shared" si="1850"/>
        <v>0</v>
      </c>
      <c r="CF532" s="26">
        <f t="shared" si="1851"/>
        <v>0</v>
      </c>
      <c r="CG532" s="26">
        <f>CG533</f>
        <v>0</v>
      </c>
      <c r="CH532" s="26">
        <f>CH533</f>
        <v>0</v>
      </c>
      <c r="CI532" s="26">
        <f>CI533</f>
        <v>0</v>
      </c>
      <c r="CJ532" s="26">
        <f t="shared" si="1852"/>
        <v>13301.615</v>
      </c>
      <c r="CK532" s="26">
        <f t="shared" si="1853"/>
        <v>0</v>
      </c>
      <c r="CL532" s="26">
        <f t="shared" si="1854"/>
        <v>0</v>
      </c>
      <c r="CM532" s="26">
        <f>CM533</f>
        <v>0</v>
      </c>
      <c r="CN532" s="26">
        <f>CN533</f>
        <v>0</v>
      </c>
      <c r="CO532" s="26">
        <f>CO533</f>
        <v>0</v>
      </c>
      <c r="CP532" s="26">
        <f t="shared" si="1855"/>
        <v>13301.615</v>
      </c>
      <c r="CQ532" s="26">
        <f t="shared" si="1856"/>
        <v>0</v>
      </c>
      <c r="CR532" s="26">
        <f t="shared" si="1857"/>
        <v>0</v>
      </c>
      <c r="CS532" s="26">
        <f>CS533</f>
        <v>0</v>
      </c>
      <c r="CT532" s="19"/>
      <c r="CU532" s="35"/>
      <c r="CZ532" s="1" t="s">
        <v>28</v>
      </c>
    </row>
    <row r="533" spans="1:105" hidden="1" x14ac:dyDescent="0.3">
      <c r="A533" s="36" t="s">
        <v>337</v>
      </c>
      <c r="B533" s="17">
        <v>610</v>
      </c>
      <c r="C533" s="16" t="s">
        <v>276</v>
      </c>
      <c r="D533" s="16" t="s">
        <v>65</v>
      </c>
      <c r="E533" s="34" t="s">
        <v>277</v>
      </c>
      <c r="F533" s="26">
        <v>725.6</v>
      </c>
      <c r="G533" s="26"/>
      <c r="H533" s="26"/>
      <c r="I533" s="26"/>
      <c r="J533" s="26"/>
      <c r="K533" s="26"/>
      <c r="L533" s="26">
        <f t="shared" si="1920"/>
        <v>725.6</v>
      </c>
      <c r="M533" s="26">
        <f t="shared" si="1921"/>
        <v>0</v>
      </c>
      <c r="N533" s="26">
        <f t="shared" si="1922"/>
        <v>0</v>
      </c>
      <c r="O533" s="26"/>
      <c r="P533" s="26"/>
      <c r="Q533" s="26"/>
      <c r="R533" s="26">
        <f t="shared" si="1923"/>
        <v>725.6</v>
      </c>
      <c r="S533" s="26">
        <f t="shared" si="1924"/>
        <v>0</v>
      </c>
      <c r="T533" s="26">
        <f t="shared" si="1925"/>
        <v>0</v>
      </c>
      <c r="U533" s="26"/>
      <c r="V533" s="26"/>
      <c r="W533" s="26"/>
      <c r="X533" s="26">
        <f t="shared" si="1926"/>
        <v>725.6</v>
      </c>
      <c r="Y533" s="26">
        <f t="shared" si="1927"/>
        <v>0</v>
      </c>
      <c r="Z533" s="26">
        <f t="shared" si="1928"/>
        <v>0</v>
      </c>
      <c r="AA533" s="26"/>
      <c r="AB533" s="26"/>
      <c r="AC533" s="26"/>
      <c r="AD533" s="26">
        <f t="shared" si="1929"/>
        <v>725.6</v>
      </c>
      <c r="AE533" s="26">
        <f t="shared" si="1930"/>
        <v>0</v>
      </c>
      <c r="AF533" s="26">
        <f t="shared" si="1931"/>
        <v>0</v>
      </c>
      <c r="AG533" s="26"/>
      <c r="AH533" s="26"/>
      <c r="AI533" s="26"/>
      <c r="AJ533" s="26">
        <f t="shared" si="1932"/>
        <v>725.6</v>
      </c>
      <c r="AK533" s="26">
        <f t="shared" si="1933"/>
        <v>0</v>
      </c>
      <c r="AL533" s="26">
        <f t="shared" si="1934"/>
        <v>0</v>
      </c>
      <c r="AM533" s="26"/>
      <c r="AN533" s="26"/>
      <c r="AO533" s="26"/>
      <c r="AP533" s="26">
        <f t="shared" si="1935"/>
        <v>725.6</v>
      </c>
      <c r="AQ533" s="26">
        <f t="shared" si="1936"/>
        <v>0</v>
      </c>
      <c r="AR533" s="26">
        <f t="shared" si="1937"/>
        <v>0</v>
      </c>
      <c r="AS533" s="26"/>
      <c r="AT533" s="26"/>
      <c r="AU533" s="26"/>
      <c r="AV533" s="26">
        <f t="shared" si="1938"/>
        <v>725.6</v>
      </c>
      <c r="AW533" s="26">
        <f t="shared" si="1939"/>
        <v>0</v>
      </c>
      <c r="AX533" s="26">
        <f t="shared" si="1940"/>
        <v>0</v>
      </c>
      <c r="AY533" s="26"/>
      <c r="AZ533" s="26"/>
      <c r="BA533" s="26"/>
      <c r="BB533" s="26">
        <f t="shared" si="1941"/>
        <v>725.6</v>
      </c>
      <c r="BC533" s="26">
        <f t="shared" si="1942"/>
        <v>0</v>
      </c>
      <c r="BD533" s="26">
        <f t="shared" si="1943"/>
        <v>0</v>
      </c>
      <c r="BE533" s="26"/>
      <c r="BF533" s="26"/>
      <c r="BG533" s="26"/>
      <c r="BH533" s="26">
        <f t="shared" si="1944"/>
        <v>725.6</v>
      </c>
      <c r="BI533" s="26">
        <f t="shared" si="1945"/>
        <v>0</v>
      </c>
      <c r="BJ533" s="26">
        <f t="shared" si="1946"/>
        <v>0</v>
      </c>
      <c r="BK533" s="26">
        <v>12576.014999999999</v>
      </c>
      <c r="BL533" s="26"/>
      <c r="BM533" s="26"/>
      <c r="BN533" s="26">
        <f t="shared" si="1947"/>
        <v>13301.615</v>
      </c>
      <c r="BO533" s="26">
        <f t="shared" si="1948"/>
        <v>0</v>
      </c>
      <c r="BP533" s="26">
        <f t="shared" si="1949"/>
        <v>0</v>
      </c>
      <c r="BQ533" s="26"/>
      <c r="BR533" s="26"/>
      <c r="BS533" s="26">
        <f t="shared" si="1950"/>
        <v>13301.615</v>
      </c>
      <c r="BT533" s="26">
        <f t="shared" si="1951"/>
        <v>0</v>
      </c>
      <c r="BU533" s="26">
        <f t="shared" si="1952"/>
        <v>0</v>
      </c>
      <c r="BV533" s="26"/>
      <c r="BW533" s="26"/>
      <c r="BX533" s="26">
        <f t="shared" si="1953"/>
        <v>13301.615</v>
      </c>
      <c r="BY533" s="26">
        <f t="shared" si="1954"/>
        <v>0</v>
      </c>
      <c r="BZ533" s="26">
        <f t="shared" si="1955"/>
        <v>0</v>
      </c>
      <c r="CA533" s="26"/>
      <c r="CB533" s="26"/>
      <c r="CC533" s="26"/>
      <c r="CD533" s="26">
        <f t="shared" si="1849"/>
        <v>13301.615</v>
      </c>
      <c r="CE533" s="26">
        <f t="shared" si="1850"/>
        <v>0</v>
      </c>
      <c r="CF533" s="26">
        <f t="shared" si="1851"/>
        <v>0</v>
      </c>
      <c r="CG533" s="26"/>
      <c r="CH533" s="26"/>
      <c r="CI533" s="26"/>
      <c r="CJ533" s="26">
        <f t="shared" si="1852"/>
        <v>13301.615</v>
      </c>
      <c r="CK533" s="26">
        <f t="shared" si="1853"/>
        <v>0</v>
      </c>
      <c r="CL533" s="26">
        <f t="shared" si="1854"/>
        <v>0</v>
      </c>
      <c r="CM533" s="26"/>
      <c r="CN533" s="26"/>
      <c r="CO533" s="26"/>
      <c r="CP533" s="26">
        <f t="shared" si="1855"/>
        <v>13301.615</v>
      </c>
      <c r="CQ533" s="26">
        <f t="shared" si="1856"/>
        <v>0</v>
      </c>
      <c r="CR533" s="26">
        <f t="shared" si="1857"/>
        <v>0</v>
      </c>
      <c r="CS533" s="26"/>
      <c r="CT533" s="19"/>
      <c r="CU533" s="35"/>
    </row>
    <row r="534" spans="1:105" hidden="1" x14ac:dyDescent="0.3">
      <c r="A534" s="36" t="s">
        <v>337</v>
      </c>
      <c r="B534" s="17">
        <v>620</v>
      </c>
      <c r="C534" s="16"/>
      <c r="D534" s="16"/>
      <c r="E534" s="34" t="s">
        <v>44</v>
      </c>
      <c r="F534" s="26">
        <f t="shared" ref="F534:K534" si="1963">F535</f>
        <v>1227.0999999999999</v>
      </c>
      <c r="G534" s="26">
        <f t="shared" si="1963"/>
        <v>0</v>
      </c>
      <c r="H534" s="26">
        <f t="shared" si="1963"/>
        <v>0</v>
      </c>
      <c r="I534" s="26">
        <f t="shared" si="1963"/>
        <v>0</v>
      </c>
      <c r="J534" s="26">
        <f t="shared" si="1963"/>
        <v>0</v>
      </c>
      <c r="K534" s="26">
        <f t="shared" si="1963"/>
        <v>0</v>
      </c>
      <c r="L534" s="26">
        <f t="shared" si="1920"/>
        <v>1227.0999999999999</v>
      </c>
      <c r="M534" s="26">
        <f t="shared" si="1921"/>
        <v>0</v>
      </c>
      <c r="N534" s="26">
        <f t="shared" si="1922"/>
        <v>0</v>
      </c>
      <c r="O534" s="26">
        <f>O535</f>
        <v>0</v>
      </c>
      <c r="P534" s="26">
        <f>P535</f>
        <v>0</v>
      </c>
      <c r="Q534" s="26">
        <f>Q535</f>
        <v>0</v>
      </c>
      <c r="R534" s="26">
        <f t="shared" si="1923"/>
        <v>1227.0999999999999</v>
      </c>
      <c r="S534" s="26">
        <f t="shared" si="1924"/>
        <v>0</v>
      </c>
      <c r="T534" s="26">
        <f t="shared" si="1925"/>
        <v>0</v>
      </c>
      <c r="U534" s="26">
        <f>U535</f>
        <v>0</v>
      </c>
      <c r="V534" s="26">
        <f>V535</f>
        <v>0</v>
      </c>
      <c r="W534" s="26">
        <f>W535</f>
        <v>0</v>
      </c>
      <c r="X534" s="26">
        <f t="shared" si="1926"/>
        <v>1227.0999999999999</v>
      </c>
      <c r="Y534" s="26">
        <f t="shared" si="1927"/>
        <v>0</v>
      </c>
      <c r="Z534" s="26">
        <f t="shared" si="1928"/>
        <v>0</v>
      </c>
      <c r="AA534" s="26">
        <f>AA535</f>
        <v>0</v>
      </c>
      <c r="AB534" s="26">
        <f>AB535</f>
        <v>0</v>
      </c>
      <c r="AC534" s="26">
        <f>AC535</f>
        <v>0</v>
      </c>
      <c r="AD534" s="26">
        <f t="shared" si="1929"/>
        <v>1227.0999999999999</v>
      </c>
      <c r="AE534" s="26">
        <f t="shared" si="1930"/>
        <v>0</v>
      </c>
      <c r="AF534" s="26">
        <f t="shared" si="1931"/>
        <v>0</v>
      </c>
      <c r="AG534" s="26">
        <f>AG535</f>
        <v>0</v>
      </c>
      <c r="AH534" s="26">
        <f>AH535</f>
        <v>0</v>
      </c>
      <c r="AI534" s="26">
        <f>AI535</f>
        <v>0</v>
      </c>
      <c r="AJ534" s="26">
        <f t="shared" si="1932"/>
        <v>1227.0999999999999</v>
      </c>
      <c r="AK534" s="26">
        <f t="shared" si="1933"/>
        <v>0</v>
      </c>
      <c r="AL534" s="26">
        <f t="shared" si="1934"/>
        <v>0</v>
      </c>
      <c r="AM534" s="26">
        <f>AM535</f>
        <v>0</v>
      </c>
      <c r="AN534" s="26">
        <f>AN535</f>
        <v>0</v>
      </c>
      <c r="AO534" s="26">
        <f>AO535</f>
        <v>0</v>
      </c>
      <c r="AP534" s="26">
        <f t="shared" si="1935"/>
        <v>1227.0999999999999</v>
      </c>
      <c r="AQ534" s="26">
        <f t="shared" si="1936"/>
        <v>0</v>
      </c>
      <c r="AR534" s="26">
        <f t="shared" si="1937"/>
        <v>0</v>
      </c>
      <c r="AS534" s="26">
        <f>AS535</f>
        <v>0</v>
      </c>
      <c r="AT534" s="26">
        <f>AT535</f>
        <v>0</v>
      </c>
      <c r="AU534" s="26">
        <f>AU535</f>
        <v>0</v>
      </c>
      <c r="AV534" s="26">
        <f t="shared" si="1938"/>
        <v>1227.0999999999999</v>
      </c>
      <c r="AW534" s="26">
        <f t="shared" si="1939"/>
        <v>0</v>
      </c>
      <c r="AX534" s="26">
        <f t="shared" si="1940"/>
        <v>0</v>
      </c>
      <c r="AY534" s="26">
        <f>AY535</f>
        <v>0</v>
      </c>
      <c r="AZ534" s="26">
        <f>AZ535</f>
        <v>0</v>
      </c>
      <c r="BA534" s="26">
        <f>BA535</f>
        <v>0</v>
      </c>
      <c r="BB534" s="26">
        <f t="shared" si="1941"/>
        <v>1227.0999999999999</v>
      </c>
      <c r="BC534" s="26">
        <f t="shared" si="1942"/>
        <v>0</v>
      </c>
      <c r="BD534" s="26">
        <f t="shared" si="1943"/>
        <v>0</v>
      </c>
      <c r="BE534" s="26">
        <f>BE535</f>
        <v>0</v>
      </c>
      <c r="BF534" s="26">
        <f>BF535</f>
        <v>0</v>
      </c>
      <c r="BG534" s="26">
        <f>BG535</f>
        <v>0</v>
      </c>
      <c r="BH534" s="26">
        <f t="shared" si="1944"/>
        <v>1227.0999999999999</v>
      </c>
      <c r="BI534" s="26">
        <f t="shared" si="1945"/>
        <v>0</v>
      </c>
      <c r="BJ534" s="26">
        <f t="shared" si="1946"/>
        <v>0</v>
      </c>
      <c r="BK534" s="26">
        <f>BK535</f>
        <v>22857.334999999999</v>
      </c>
      <c r="BL534" s="26">
        <f>BL535</f>
        <v>0</v>
      </c>
      <c r="BM534" s="26">
        <f>BM535</f>
        <v>0</v>
      </c>
      <c r="BN534" s="26">
        <f t="shared" si="1947"/>
        <v>24084.434999999998</v>
      </c>
      <c r="BO534" s="26">
        <f t="shared" si="1948"/>
        <v>0</v>
      </c>
      <c r="BP534" s="26">
        <f t="shared" si="1949"/>
        <v>0</v>
      </c>
      <c r="BQ534" s="26">
        <f>BQ535</f>
        <v>0</v>
      </c>
      <c r="BR534" s="26">
        <f>BR535</f>
        <v>0</v>
      </c>
      <c r="BS534" s="26">
        <f t="shared" si="1950"/>
        <v>24084.434999999998</v>
      </c>
      <c r="BT534" s="26">
        <f t="shared" si="1951"/>
        <v>0</v>
      </c>
      <c r="BU534" s="26">
        <f t="shared" si="1952"/>
        <v>0</v>
      </c>
      <c r="BV534" s="26">
        <f>BV535</f>
        <v>0</v>
      </c>
      <c r="BW534" s="26">
        <f>BW535</f>
        <v>0</v>
      </c>
      <c r="BX534" s="26">
        <f t="shared" si="1953"/>
        <v>24084.434999999998</v>
      </c>
      <c r="BY534" s="26">
        <f t="shared" si="1954"/>
        <v>0</v>
      </c>
      <c r="BZ534" s="26">
        <f t="shared" si="1955"/>
        <v>0</v>
      </c>
      <c r="CA534" s="26">
        <f>CA535</f>
        <v>0</v>
      </c>
      <c r="CB534" s="26">
        <f>CB535</f>
        <v>0</v>
      </c>
      <c r="CC534" s="26">
        <f>CC535</f>
        <v>0</v>
      </c>
      <c r="CD534" s="26">
        <f t="shared" si="1849"/>
        <v>24084.434999999998</v>
      </c>
      <c r="CE534" s="26">
        <f t="shared" si="1850"/>
        <v>0</v>
      </c>
      <c r="CF534" s="26">
        <f t="shared" si="1851"/>
        <v>0</v>
      </c>
      <c r="CG534" s="26">
        <f>CG535</f>
        <v>0</v>
      </c>
      <c r="CH534" s="26">
        <f>CH535</f>
        <v>0</v>
      </c>
      <c r="CI534" s="26">
        <f>CI535</f>
        <v>0</v>
      </c>
      <c r="CJ534" s="26">
        <f t="shared" si="1852"/>
        <v>24084.434999999998</v>
      </c>
      <c r="CK534" s="26">
        <f t="shared" si="1853"/>
        <v>0</v>
      </c>
      <c r="CL534" s="26">
        <f t="shared" si="1854"/>
        <v>0</v>
      </c>
      <c r="CM534" s="26">
        <f>CM535</f>
        <v>0</v>
      </c>
      <c r="CN534" s="26">
        <f>CN535</f>
        <v>0</v>
      </c>
      <c r="CO534" s="26">
        <f>CO535</f>
        <v>0</v>
      </c>
      <c r="CP534" s="26">
        <f t="shared" si="1855"/>
        <v>24084.434999999998</v>
      </c>
      <c r="CQ534" s="26">
        <f t="shared" si="1856"/>
        <v>0</v>
      </c>
      <c r="CR534" s="26">
        <f t="shared" si="1857"/>
        <v>0</v>
      </c>
      <c r="CS534" s="26">
        <f>CS535</f>
        <v>0</v>
      </c>
      <c r="CT534" s="19"/>
      <c r="CU534" s="35"/>
      <c r="CZ534" s="1" t="s">
        <v>28</v>
      </c>
    </row>
    <row r="535" spans="1:105" hidden="1" x14ac:dyDescent="0.3">
      <c r="A535" s="36" t="s">
        <v>337</v>
      </c>
      <c r="B535" s="17">
        <v>620</v>
      </c>
      <c r="C535" s="16" t="s">
        <v>276</v>
      </c>
      <c r="D535" s="16" t="s">
        <v>65</v>
      </c>
      <c r="E535" s="34" t="s">
        <v>277</v>
      </c>
      <c r="F535" s="26">
        <v>1227.0999999999999</v>
      </c>
      <c r="G535" s="26"/>
      <c r="H535" s="26"/>
      <c r="I535" s="26"/>
      <c r="J535" s="26"/>
      <c r="K535" s="26"/>
      <c r="L535" s="26">
        <f t="shared" si="1920"/>
        <v>1227.0999999999999</v>
      </c>
      <c r="M535" s="26">
        <f t="shared" si="1921"/>
        <v>0</v>
      </c>
      <c r="N535" s="26">
        <f t="shared" si="1922"/>
        <v>0</v>
      </c>
      <c r="O535" s="26"/>
      <c r="P535" s="26"/>
      <c r="Q535" s="26"/>
      <c r="R535" s="26">
        <f t="shared" si="1923"/>
        <v>1227.0999999999999</v>
      </c>
      <c r="S535" s="26">
        <f t="shared" si="1924"/>
        <v>0</v>
      </c>
      <c r="T535" s="26">
        <f t="shared" si="1925"/>
        <v>0</v>
      </c>
      <c r="U535" s="26"/>
      <c r="V535" s="26"/>
      <c r="W535" s="26"/>
      <c r="X535" s="26">
        <f t="shared" si="1926"/>
        <v>1227.0999999999999</v>
      </c>
      <c r="Y535" s="26">
        <f t="shared" si="1927"/>
        <v>0</v>
      </c>
      <c r="Z535" s="26">
        <f t="shared" si="1928"/>
        <v>0</v>
      </c>
      <c r="AA535" s="26"/>
      <c r="AB535" s="26"/>
      <c r="AC535" s="26"/>
      <c r="AD535" s="26">
        <f t="shared" si="1929"/>
        <v>1227.0999999999999</v>
      </c>
      <c r="AE535" s="26">
        <f t="shared" si="1930"/>
        <v>0</v>
      </c>
      <c r="AF535" s="26">
        <f t="shared" si="1931"/>
        <v>0</v>
      </c>
      <c r="AG535" s="26"/>
      <c r="AH535" s="26"/>
      <c r="AI535" s="26"/>
      <c r="AJ535" s="26">
        <f t="shared" si="1932"/>
        <v>1227.0999999999999</v>
      </c>
      <c r="AK535" s="26">
        <f t="shared" si="1933"/>
        <v>0</v>
      </c>
      <c r="AL535" s="26">
        <f t="shared" si="1934"/>
        <v>0</v>
      </c>
      <c r="AM535" s="26"/>
      <c r="AN535" s="26"/>
      <c r="AO535" s="26"/>
      <c r="AP535" s="26">
        <f t="shared" si="1935"/>
        <v>1227.0999999999999</v>
      </c>
      <c r="AQ535" s="26">
        <f t="shared" si="1936"/>
        <v>0</v>
      </c>
      <c r="AR535" s="26">
        <f t="shared" si="1937"/>
        <v>0</v>
      </c>
      <c r="AS535" s="26"/>
      <c r="AT535" s="26"/>
      <c r="AU535" s="26"/>
      <c r="AV535" s="26">
        <f t="shared" si="1938"/>
        <v>1227.0999999999999</v>
      </c>
      <c r="AW535" s="26">
        <f t="shared" si="1939"/>
        <v>0</v>
      </c>
      <c r="AX535" s="26">
        <f t="shared" si="1940"/>
        <v>0</v>
      </c>
      <c r="AY535" s="26"/>
      <c r="AZ535" s="26"/>
      <c r="BA535" s="26"/>
      <c r="BB535" s="26">
        <f t="shared" si="1941"/>
        <v>1227.0999999999999</v>
      </c>
      <c r="BC535" s="26">
        <f t="shared" si="1942"/>
        <v>0</v>
      </c>
      <c r="BD535" s="26">
        <f t="shared" si="1943"/>
        <v>0</v>
      </c>
      <c r="BE535" s="26"/>
      <c r="BF535" s="26"/>
      <c r="BG535" s="26"/>
      <c r="BH535" s="26">
        <f t="shared" si="1944"/>
        <v>1227.0999999999999</v>
      </c>
      <c r="BI535" s="26">
        <f t="shared" si="1945"/>
        <v>0</v>
      </c>
      <c r="BJ535" s="26">
        <f t="shared" si="1946"/>
        <v>0</v>
      </c>
      <c r="BK535" s="26">
        <v>22857.334999999999</v>
      </c>
      <c r="BL535" s="26"/>
      <c r="BM535" s="26"/>
      <c r="BN535" s="26">
        <f t="shared" si="1947"/>
        <v>24084.434999999998</v>
      </c>
      <c r="BO535" s="26">
        <f t="shared" si="1948"/>
        <v>0</v>
      </c>
      <c r="BP535" s="26">
        <f t="shared" si="1949"/>
        <v>0</v>
      </c>
      <c r="BQ535" s="26"/>
      <c r="BR535" s="26"/>
      <c r="BS535" s="26">
        <f t="shared" si="1950"/>
        <v>24084.434999999998</v>
      </c>
      <c r="BT535" s="26">
        <f t="shared" si="1951"/>
        <v>0</v>
      </c>
      <c r="BU535" s="26">
        <f t="shared" si="1952"/>
        <v>0</v>
      </c>
      <c r="BV535" s="26"/>
      <c r="BW535" s="26"/>
      <c r="BX535" s="26">
        <f t="shared" si="1953"/>
        <v>24084.434999999998</v>
      </c>
      <c r="BY535" s="26">
        <f t="shared" si="1954"/>
        <v>0</v>
      </c>
      <c r="BZ535" s="26">
        <f t="shared" si="1955"/>
        <v>0</v>
      </c>
      <c r="CA535" s="26"/>
      <c r="CB535" s="26"/>
      <c r="CC535" s="26"/>
      <c r="CD535" s="26">
        <f t="shared" si="1849"/>
        <v>24084.434999999998</v>
      </c>
      <c r="CE535" s="26">
        <f t="shared" si="1850"/>
        <v>0</v>
      </c>
      <c r="CF535" s="26">
        <f t="shared" si="1851"/>
        <v>0</v>
      </c>
      <c r="CG535" s="26"/>
      <c r="CH535" s="26"/>
      <c r="CI535" s="26"/>
      <c r="CJ535" s="26">
        <f t="shared" si="1852"/>
        <v>24084.434999999998</v>
      </c>
      <c r="CK535" s="26">
        <f t="shared" si="1853"/>
        <v>0</v>
      </c>
      <c r="CL535" s="26">
        <f t="shared" si="1854"/>
        <v>0</v>
      </c>
      <c r="CM535" s="26"/>
      <c r="CN535" s="26"/>
      <c r="CO535" s="26"/>
      <c r="CP535" s="26">
        <f t="shared" si="1855"/>
        <v>24084.434999999998</v>
      </c>
      <c r="CQ535" s="26">
        <f t="shared" si="1856"/>
        <v>0</v>
      </c>
      <c r="CR535" s="26">
        <f t="shared" si="1857"/>
        <v>0</v>
      </c>
      <c r="CS535" s="26"/>
      <c r="CT535" s="19"/>
      <c r="CU535" s="35"/>
    </row>
    <row r="536" spans="1:105" ht="46.8" hidden="1" x14ac:dyDescent="0.3">
      <c r="A536" s="36" t="s">
        <v>338</v>
      </c>
      <c r="B536" s="17"/>
      <c r="C536" s="16"/>
      <c r="D536" s="16"/>
      <c r="E536" s="34" t="s">
        <v>339</v>
      </c>
      <c r="F536" s="26">
        <f t="shared" ref="F536:F540" si="1964">F537</f>
        <v>2478</v>
      </c>
      <c r="G536" s="26">
        <f t="shared" ref="G536:G540" si="1965">G537</f>
        <v>2478</v>
      </c>
      <c r="H536" s="26">
        <f t="shared" ref="H536:H540" si="1966">H537</f>
        <v>2478</v>
      </c>
      <c r="I536" s="26">
        <f t="shared" ref="I536:I540" si="1967">I537</f>
        <v>0</v>
      </c>
      <c r="J536" s="26">
        <f t="shared" ref="J536:J540" si="1968">J537</f>
        <v>0</v>
      </c>
      <c r="K536" s="26">
        <f t="shared" ref="K536:K540" si="1969">K537</f>
        <v>0</v>
      </c>
      <c r="L536" s="26">
        <f t="shared" si="1920"/>
        <v>2478</v>
      </c>
      <c r="M536" s="26">
        <f t="shared" si="1921"/>
        <v>2478</v>
      </c>
      <c r="N536" s="26">
        <f t="shared" si="1922"/>
        <v>2478</v>
      </c>
      <c r="O536" s="26">
        <f t="shared" ref="O536:O540" si="1970">O537</f>
        <v>0</v>
      </c>
      <c r="P536" s="26">
        <f t="shared" ref="P536:P540" si="1971">P537</f>
        <v>0</v>
      </c>
      <c r="Q536" s="26">
        <f t="shared" ref="Q536:Q540" si="1972">Q537</f>
        <v>0</v>
      </c>
      <c r="R536" s="26">
        <f t="shared" si="1923"/>
        <v>2478</v>
      </c>
      <c r="S536" s="26">
        <f t="shared" si="1924"/>
        <v>2478</v>
      </c>
      <c r="T536" s="26">
        <f t="shared" si="1925"/>
        <v>2478</v>
      </c>
      <c r="U536" s="26">
        <f t="shared" ref="U536:U540" si="1973">U537</f>
        <v>0</v>
      </c>
      <c r="V536" s="26">
        <f t="shared" ref="V536:V540" si="1974">V537</f>
        <v>0</v>
      </c>
      <c r="W536" s="26">
        <f t="shared" ref="W536:W540" si="1975">W537</f>
        <v>0</v>
      </c>
      <c r="X536" s="26">
        <f t="shared" si="1926"/>
        <v>2478</v>
      </c>
      <c r="Y536" s="26">
        <f t="shared" si="1927"/>
        <v>2478</v>
      </c>
      <c r="Z536" s="26">
        <f t="shared" si="1928"/>
        <v>2478</v>
      </c>
      <c r="AA536" s="26">
        <f t="shared" ref="AA536:AA540" si="1976">AA537</f>
        <v>0</v>
      </c>
      <c r="AB536" s="26">
        <f t="shared" ref="AB536:AB540" si="1977">AB537</f>
        <v>0</v>
      </c>
      <c r="AC536" s="26">
        <f t="shared" ref="AC536:AC540" si="1978">AC537</f>
        <v>0</v>
      </c>
      <c r="AD536" s="26">
        <f t="shared" si="1929"/>
        <v>2478</v>
      </c>
      <c r="AE536" s="26">
        <f t="shared" si="1930"/>
        <v>2478</v>
      </c>
      <c r="AF536" s="26">
        <f t="shared" si="1931"/>
        <v>2478</v>
      </c>
      <c r="AG536" s="26">
        <f t="shared" ref="AG536:AG540" si="1979">AG537</f>
        <v>0</v>
      </c>
      <c r="AH536" s="26">
        <f t="shared" ref="AH536:AH540" si="1980">AH537</f>
        <v>0</v>
      </c>
      <c r="AI536" s="26">
        <f t="shared" ref="AI536:AI540" si="1981">AI537</f>
        <v>0</v>
      </c>
      <c r="AJ536" s="26">
        <f t="shared" si="1932"/>
        <v>2478</v>
      </c>
      <c r="AK536" s="26">
        <f t="shared" si="1933"/>
        <v>2478</v>
      </c>
      <c r="AL536" s="26">
        <f t="shared" si="1934"/>
        <v>2478</v>
      </c>
      <c r="AM536" s="26">
        <f t="shared" ref="AM536:AM540" si="1982">AM537</f>
        <v>372</v>
      </c>
      <c r="AN536" s="26">
        <f t="shared" ref="AN536:AN540" si="1983">AN537</f>
        <v>0</v>
      </c>
      <c r="AO536" s="26">
        <f t="shared" ref="AO536:AO540" si="1984">AO537</f>
        <v>0</v>
      </c>
      <c r="AP536" s="26">
        <f t="shared" si="1935"/>
        <v>2850</v>
      </c>
      <c r="AQ536" s="26">
        <f t="shared" si="1936"/>
        <v>2478</v>
      </c>
      <c r="AR536" s="26">
        <f t="shared" si="1937"/>
        <v>2478</v>
      </c>
      <c r="AS536" s="26">
        <f t="shared" ref="AS536:AS540" si="1985">AS537</f>
        <v>0</v>
      </c>
      <c r="AT536" s="26">
        <f t="shared" ref="AT536:AT540" si="1986">AT537</f>
        <v>0</v>
      </c>
      <c r="AU536" s="26">
        <f t="shared" ref="AU536:AU540" si="1987">AU537</f>
        <v>0</v>
      </c>
      <c r="AV536" s="26">
        <f t="shared" si="1938"/>
        <v>2850</v>
      </c>
      <c r="AW536" s="26">
        <f t="shared" si="1939"/>
        <v>2478</v>
      </c>
      <c r="AX536" s="26">
        <f t="shared" si="1940"/>
        <v>2478</v>
      </c>
      <c r="AY536" s="26">
        <f t="shared" ref="AY536:AY540" si="1988">AY537</f>
        <v>0</v>
      </c>
      <c r="AZ536" s="26">
        <f t="shared" ref="AZ536:AZ540" si="1989">AZ537</f>
        <v>0</v>
      </c>
      <c r="BA536" s="26">
        <f t="shared" ref="BA536:BA540" si="1990">BA537</f>
        <v>0</v>
      </c>
      <c r="BB536" s="26">
        <f t="shared" si="1941"/>
        <v>2850</v>
      </c>
      <c r="BC536" s="26">
        <f t="shared" si="1942"/>
        <v>2478</v>
      </c>
      <c r="BD536" s="26">
        <f t="shared" si="1943"/>
        <v>2478</v>
      </c>
      <c r="BE536" s="26">
        <f t="shared" ref="BE536:BE540" si="1991">BE537</f>
        <v>0</v>
      </c>
      <c r="BF536" s="26">
        <f t="shared" ref="BF536:BF540" si="1992">BF537</f>
        <v>0</v>
      </c>
      <c r="BG536" s="26">
        <f t="shared" ref="BG536:BG540" si="1993">BG537</f>
        <v>0</v>
      </c>
      <c r="BH536" s="26">
        <f t="shared" si="1944"/>
        <v>2850</v>
      </c>
      <c r="BI536" s="26">
        <f t="shared" si="1945"/>
        <v>2478</v>
      </c>
      <c r="BJ536" s="26">
        <f t="shared" si="1946"/>
        <v>2478</v>
      </c>
      <c r="BK536" s="26">
        <f t="shared" ref="BK536:BK540" si="1994">BK537</f>
        <v>0</v>
      </c>
      <c r="BL536" s="26">
        <f t="shared" ref="BL536:BL540" si="1995">BL537</f>
        <v>0</v>
      </c>
      <c r="BM536" s="26">
        <f t="shared" ref="BM536:BM540" si="1996">BM537</f>
        <v>0</v>
      </c>
      <c r="BN536" s="26">
        <f t="shared" si="1947"/>
        <v>2850</v>
      </c>
      <c r="BO536" s="26">
        <f t="shared" si="1948"/>
        <v>2478</v>
      </c>
      <c r="BP536" s="26">
        <f t="shared" si="1949"/>
        <v>2478</v>
      </c>
      <c r="BQ536" s="26">
        <f t="shared" ref="BQ536:BQ540" si="1997">BQ537</f>
        <v>0</v>
      </c>
      <c r="BR536" s="26">
        <f t="shared" ref="BR536:BR540" si="1998">BR537</f>
        <v>0</v>
      </c>
      <c r="BS536" s="26">
        <f t="shared" si="1950"/>
        <v>2850</v>
      </c>
      <c r="BT536" s="26">
        <f t="shared" si="1951"/>
        <v>2478</v>
      </c>
      <c r="BU536" s="26">
        <f t="shared" si="1952"/>
        <v>2478</v>
      </c>
      <c r="BV536" s="26">
        <f t="shared" ref="BV536:BV540" si="1999">BV537</f>
        <v>0</v>
      </c>
      <c r="BW536" s="26">
        <f t="shared" ref="BW536:BW540" si="2000">BW537</f>
        <v>0</v>
      </c>
      <c r="BX536" s="26">
        <f t="shared" si="1953"/>
        <v>2850</v>
      </c>
      <c r="BY536" s="26">
        <f t="shared" si="1954"/>
        <v>2478</v>
      </c>
      <c r="BZ536" s="26">
        <f t="shared" si="1955"/>
        <v>2478</v>
      </c>
      <c r="CA536" s="26">
        <f t="shared" ref="CA536:CA540" si="2001">CA537</f>
        <v>0</v>
      </c>
      <c r="CB536" s="26">
        <f t="shared" ref="CB536:CB540" si="2002">CB537</f>
        <v>0</v>
      </c>
      <c r="CC536" s="26">
        <f t="shared" ref="CC536:CC540" si="2003">CC537</f>
        <v>0</v>
      </c>
      <c r="CD536" s="26">
        <f t="shared" si="1849"/>
        <v>2850</v>
      </c>
      <c r="CE536" s="26">
        <f t="shared" si="1850"/>
        <v>2478</v>
      </c>
      <c r="CF536" s="26">
        <f t="shared" si="1851"/>
        <v>2478</v>
      </c>
      <c r="CG536" s="26">
        <f t="shared" ref="CG536:CG540" si="2004">CG537</f>
        <v>0</v>
      </c>
      <c r="CH536" s="26">
        <f t="shared" ref="CH536:CH540" si="2005">CH537</f>
        <v>0</v>
      </c>
      <c r="CI536" s="26">
        <f t="shared" ref="CI536:CI540" si="2006">CI537</f>
        <v>0</v>
      </c>
      <c r="CJ536" s="26">
        <f t="shared" si="1852"/>
        <v>2850</v>
      </c>
      <c r="CK536" s="26">
        <f t="shared" si="1853"/>
        <v>2478</v>
      </c>
      <c r="CL536" s="26">
        <f t="shared" si="1854"/>
        <v>2478</v>
      </c>
      <c r="CM536" s="26">
        <f t="shared" ref="CM536:CM540" si="2007">CM537</f>
        <v>0</v>
      </c>
      <c r="CN536" s="26">
        <f t="shared" ref="CN536:CN540" si="2008">CN537</f>
        <v>0</v>
      </c>
      <c r="CO536" s="26">
        <f t="shared" ref="CO536:CO540" si="2009">CO537</f>
        <v>0</v>
      </c>
      <c r="CP536" s="26">
        <f t="shared" si="1855"/>
        <v>2850</v>
      </c>
      <c r="CQ536" s="26">
        <f t="shared" si="1856"/>
        <v>2478</v>
      </c>
      <c r="CR536" s="26">
        <f t="shared" si="1857"/>
        <v>2478</v>
      </c>
      <c r="CS536" s="26">
        <f t="shared" ref="CS536:CS540" si="2010">CS537</f>
        <v>0</v>
      </c>
      <c r="CT536" s="19"/>
      <c r="CU536" s="35"/>
      <c r="DA536" s="1" t="s">
        <v>29</v>
      </c>
    </row>
    <row r="537" spans="1:105" ht="31.2" hidden="1" x14ac:dyDescent="0.3">
      <c r="A537" s="36" t="s">
        <v>338</v>
      </c>
      <c r="B537" s="36" t="s">
        <v>340</v>
      </c>
      <c r="C537" s="16"/>
      <c r="D537" s="16"/>
      <c r="E537" s="34" t="s">
        <v>192</v>
      </c>
      <c r="F537" s="26">
        <f t="shared" si="1964"/>
        <v>2478</v>
      </c>
      <c r="G537" s="26">
        <f t="shared" si="1965"/>
        <v>2478</v>
      </c>
      <c r="H537" s="26">
        <f t="shared" si="1966"/>
        <v>2478</v>
      </c>
      <c r="I537" s="26">
        <f t="shared" si="1967"/>
        <v>0</v>
      </c>
      <c r="J537" s="26">
        <f t="shared" si="1968"/>
        <v>0</v>
      </c>
      <c r="K537" s="26">
        <f t="shared" si="1969"/>
        <v>0</v>
      </c>
      <c r="L537" s="26">
        <f t="shared" si="1920"/>
        <v>2478</v>
      </c>
      <c r="M537" s="26">
        <f t="shared" si="1921"/>
        <v>2478</v>
      </c>
      <c r="N537" s="26">
        <f t="shared" si="1922"/>
        <v>2478</v>
      </c>
      <c r="O537" s="26">
        <f t="shared" si="1970"/>
        <v>0</v>
      </c>
      <c r="P537" s="26">
        <f t="shared" si="1971"/>
        <v>0</v>
      </c>
      <c r="Q537" s="26">
        <f t="shared" si="1972"/>
        <v>0</v>
      </c>
      <c r="R537" s="26">
        <f t="shared" si="1923"/>
        <v>2478</v>
      </c>
      <c r="S537" s="26">
        <f t="shared" si="1924"/>
        <v>2478</v>
      </c>
      <c r="T537" s="26">
        <f t="shared" si="1925"/>
        <v>2478</v>
      </c>
      <c r="U537" s="26">
        <f t="shared" si="1973"/>
        <v>0</v>
      </c>
      <c r="V537" s="26">
        <f t="shared" si="1974"/>
        <v>0</v>
      </c>
      <c r="W537" s="26">
        <f t="shared" si="1975"/>
        <v>0</v>
      </c>
      <c r="X537" s="26">
        <f t="shared" si="1926"/>
        <v>2478</v>
      </c>
      <c r="Y537" s="26">
        <f t="shared" si="1927"/>
        <v>2478</v>
      </c>
      <c r="Z537" s="26">
        <f t="shared" si="1928"/>
        <v>2478</v>
      </c>
      <c r="AA537" s="26">
        <f t="shared" si="1976"/>
        <v>0</v>
      </c>
      <c r="AB537" s="26">
        <f t="shared" si="1977"/>
        <v>0</v>
      </c>
      <c r="AC537" s="26">
        <f t="shared" si="1978"/>
        <v>0</v>
      </c>
      <c r="AD537" s="26">
        <f t="shared" si="1929"/>
        <v>2478</v>
      </c>
      <c r="AE537" s="26">
        <f t="shared" si="1930"/>
        <v>2478</v>
      </c>
      <c r="AF537" s="26">
        <f t="shared" si="1931"/>
        <v>2478</v>
      </c>
      <c r="AG537" s="26">
        <f t="shared" si="1979"/>
        <v>0</v>
      </c>
      <c r="AH537" s="26">
        <f t="shared" si="1980"/>
        <v>0</v>
      </c>
      <c r="AI537" s="26">
        <f t="shared" si="1981"/>
        <v>0</v>
      </c>
      <c r="AJ537" s="26">
        <f t="shared" si="1932"/>
        <v>2478</v>
      </c>
      <c r="AK537" s="26">
        <f t="shared" si="1933"/>
        <v>2478</v>
      </c>
      <c r="AL537" s="26">
        <f t="shared" si="1934"/>
        <v>2478</v>
      </c>
      <c r="AM537" s="26">
        <f t="shared" si="1982"/>
        <v>372</v>
      </c>
      <c r="AN537" s="26">
        <f t="shared" si="1983"/>
        <v>0</v>
      </c>
      <c r="AO537" s="26">
        <f t="shared" si="1984"/>
        <v>0</v>
      </c>
      <c r="AP537" s="26">
        <f t="shared" si="1935"/>
        <v>2850</v>
      </c>
      <c r="AQ537" s="26">
        <f t="shared" si="1936"/>
        <v>2478</v>
      </c>
      <c r="AR537" s="26">
        <f t="shared" si="1937"/>
        <v>2478</v>
      </c>
      <c r="AS537" s="26">
        <f t="shared" si="1985"/>
        <v>0</v>
      </c>
      <c r="AT537" s="26">
        <f t="shared" si="1986"/>
        <v>0</v>
      </c>
      <c r="AU537" s="26">
        <f t="shared" si="1987"/>
        <v>0</v>
      </c>
      <c r="AV537" s="26">
        <f t="shared" si="1938"/>
        <v>2850</v>
      </c>
      <c r="AW537" s="26">
        <f t="shared" si="1939"/>
        <v>2478</v>
      </c>
      <c r="AX537" s="26">
        <f t="shared" si="1940"/>
        <v>2478</v>
      </c>
      <c r="AY537" s="26">
        <f t="shared" si="1988"/>
        <v>0</v>
      </c>
      <c r="AZ537" s="26">
        <f t="shared" si="1989"/>
        <v>0</v>
      </c>
      <c r="BA537" s="26">
        <f t="shared" si="1990"/>
        <v>0</v>
      </c>
      <c r="BB537" s="26">
        <f t="shared" si="1941"/>
        <v>2850</v>
      </c>
      <c r="BC537" s="26">
        <f t="shared" si="1942"/>
        <v>2478</v>
      </c>
      <c r="BD537" s="26">
        <f t="shared" si="1943"/>
        <v>2478</v>
      </c>
      <c r="BE537" s="26">
        <f t="shared" si="1991"/>
        <v>0</v>
      </c>
      <c r="BF537" s="26">
        <f t="shared" si="1992"/>
        <v>0</v>
      </c>
      <c r="BG537" s="26">
        <f t="shared" si="1993"/>
        <v>0</v>
      </c>
      <c r="BH537" s="26">
        <f t="shared" si="1944"/>
        <v>2850</v>
      </c>
      <c r="BI537" s="26">
        <f t="shared" si="1945"/>
        <v>2478</v>
      </c>
      <c r="BJ537" s="26">
        <f t="shared" si="1946"/>
        <v>2478</v>
      </c>
      <c r="BK537" s="26">
        <f t="shared" si="1994"/>
        <v>0</v>
      </c>
      <c r="BL537" s="26">
        <f t="shared" si="1995"/>
        <v>0</v>
      </c>
      <c r="BM537" s="26">
        <f t="shared" si="1996"/>
        <v>0</v>
      </c>
      <c r="BN537" s="26">
        <f t="shared" si="1947"/>
        <v>2850</v>
      </c>
      <c r="BO537" s="26">
        <f t="shared" si="1948"/>
        <v>2478</v>
      </c>
      <c r="BP537" s="26">
        <f t="shared" si="1949"/>
        <v>2478</v>
      </c>
      <c r="BQ537" s="26">
        <f t="shared" si="1997"/>
        <v>0</v>
      </c>
      <c r="BR537" s="26">
        <f t="shared" si="1998"/>
        <v>0</v>
      </c>
      <c r="BS537" s="26">
        <f t="shared" si="1950"/>
        <v>2850</v>
      </c>
      <c r="BT537" s="26">
        <f t="shared" si="1951"/>
        <v>2478</v>
      </c>
      <c r="BU537" s="26">
        <f t="shared" si="1952"/>
        <v>2478</v>
      </c>
      <c r="BV537" s="26">
        <f t="shared" si="1999"/>
        <v>0</v>
      </c>
      <c r="BW537" s="26">
        <f t="shared" si="2000"/>
        <v>0</v>
      </c>
      <c r="BX537" s="26">
        <f t="shared" si="1953"/>
        <v>2850</v>
      </c>
      <c r="BY537" s="26">
        <f t="shared" si="1954"/>
        <v>2478</v>
      </c>
      <c r="BZ537" s="26">
        <f t="shared" si="1955"/>
        <v>2478</v>
      </c>
      <c r="CA537" s="26">
        <f t="shared" si="2001"/>
        <v>0</v>
      </c>
      <c r="CB537" s="26">
        <f t="shared" si="2002"/>
        <v>0</v>
      </c>
      <c r="CC537" s="26">
        <f t="shared" si="2003"/>
        <v>0</v>
      </c>
      <c r="CD537" s="26">
        <f t="shared" si="1849"/>
        <v>2850</v>
      </c>
      <c r="CE537" s="26">
        <f t="shared" si="1850"/>
        <v>2478</v>
      </c>
      <c r="CF537" s="26">
        <f t="shared" si="1851"/>
        <v>2478</v>
      </c>
      <c r="CG537" s="26">
        <f t="shared" si="2004"/>
        <v>0</v>
      </c>
      <c r="CH537" s="26">
        <f t="shared" si="2005"/>
        <v>0</v>
      </c>
      <c r="CI537" s="26">
        <f t="shared" si="2006"/>
        <v>0</v>
      </c>
      <c r="CJ537" s="26">
        <f t="shared" si="1852"/>
        <v>2850</v>
      </c>
      <c r="CK537" s="26">
        <f t="shared" si="1853"/>
        <v>2478</v>
      </c>
      <c r="CL537" s="26">
        <f t="shared" si="1854"/>
        <v>2478</v>
      </c>
      <c r="CM537" s="26">
        <f t="shared" si="2007"/>
        <v>0</v>
      </c>
      <c r="CN537" s="26">
        <f t="shared" si="2008"/>
        <v>0</v>
      </c>
      <c r="CO537" s="26">
        <f t="shared" si="2009"/>
        <v>0</v>
      </c>
      <c r="CP537" s="26">
        <f t="shared" si="1855"/>
        <v>2850</v>
      </c>
      <c r="CQ537" s="26">
        <f t="shared" si="1856"/>
        <v>2478</v>
      </c>
      <c r="CR537" s="26">
        <f t="shared" si="1857"/>
        <v>2478</v>
      </c>
      <c r="CS537" s="26">
        <f t="shared" si="2010"/>
        <v>0</v>
      </c>
      <c r="CT537" s="19"/>
      <c r="CU537" s="35"/>
      <c r="CY537" s="1" t="s">
        <v>27</v>
      </c>
    </row>
    <row r="538" spans="1:105" ht="31.2" hidden="1" x14ac:dyDescent="0.3">
      <c r="A538" s="36" t="s">
        <v>338</v>
      </c>
      <c r="B538" s="36" t="s">
        <v>341</v>
      </c>
      <c r="C538" s="16"/>
      <c r="D538" s="16"/>
      <c r="E538" s="34" t="s">
        <v>342</v>
      </c>
      <c r="F538" s="26">
        <f t="shared" si="1964"/>
        <v>2478</v>
      </c>
      <c r="G538" s="26">
        <f t="shared" si="1965"/>
        <v>2478</v>
      </c>
      <c r="H538" s="26">
        <f t="shared" si="1966"/>
        <v>2478</v>
      </c>
      <c r="I538" s="26">
        <f t="shared" si="1967"/>
        <v>0</v>
      </c>
      <c r="J538" s="26">
        <f t="shared" si="1968"/>
        <v>0</v>
      </c>
      <c r="K538" s="26">
        <f t="shared" si="1969"/>
        <v>0</v>
      </c>
      <c r="L538" s="26">
        <f t="shared" si="1920"/>
        <v>2478</v>
      </c>
      <c r="M538" s="26">
        <f t="shared" si="1921"/>
        <v>2478</v>
      </c>
      <c r="N538" s="26">
        <f t="shared" si="1922"/>
        <v>2478</v>
      </c>
      <c r="O538" s="26">
        <f t="shared" si="1970"/>
        <v>0</v>
      </c>
      <c r="P538" s="26">
        <f t="shared" si="1971"/>
        <v>0</v>
      </c>
      <c r="Q538" s="26">
        <f t="shared" si="1972"/>
        <v>0</v>
      </c>
      <c r="R538" s="26">
        <f t="shared" si="1923"/>
        <v>2478</v>
      </c>
      <c r="S538" s="26">
        <f t="shared" si="1924"/>
        <v>2478</v>
      </c>
      <c r="T538" s="26">
        <f t="shared" si="1925"/>
        <v>2478</v>
      </c>
      <c r="U538" s="26">
        <f t="shared" si="1973"/>
        <v>0</v>
      </c>
      <c r="V538" s="26">
        <f t="shared" si="1974"/>
        <v>0</v>
      </c>
      <c r="W538" s="26">
        <f t="shared" si="1975"/>
        <v>0</v>
      </c>
      <c r="X538" s="26">
        <f t="shared" si="1926"/>
        <v>2478</v>
      </c>
      <c r="Y538" s="26">
        <f t="shared" si="1927"/>
        <v>2478</v>
      </c>
      <c r="Z538" s="26">
        <f t="shared" si="1928"/>
        <v>2478</v>
      </c>
      <c r="AA538" s="26">
        <f t="shared" si="1976"/>
        <v>0</v>
      </c>
      <c r="AB538" s="26">
        <f t="shared" si="1977"/>
        <v>0</v>
      </c>
      <c r="AC538" s="26">
        <f t="shared" si="1978"/>
        <v>0</v>
      </c>
      <c r="AD538" s="26">
        <f t="shared" si="1929"/>
        <v>2478</v>
      </c>
      <c r="AE538" s="26">
        <f t="shared" si="1930"/>
        <v>2478</v>
      </c>
      <c r="AF538" s="26">
        <f t="shared" si="1931"/>
        <v>2478</v>
      </c>
      <c r="AG538" s="26">
        <f t="shared" si="1979"/>
        <v>0</v>
      </c>
      <c r="AH538" s="26">
        <f t="shared" si="1980"/>
        <v>0</v>
      </c>
      <c r="AI538" s="26">
        <f t="shared" si="1981"/>
        <v>0</v>
      </c>
      <c r="AJ538" s="26">
        <f t="shared" si="1932"/>
        <v>2478</v>
      </c>
      <c r="AK538" s="26">
        <f t="shared" si="1933"/>
        <v>2478</v>
      </c>
      <c r="AL538" s="26">
        <f t="shared" si="1934"/>
        <v>2478</v>
      </c>
      <c r="AM538" s="26">
        <f t="shared" si="1982"/>
        <v>372</v>
      </c>
      <c r="AN538" s="26">
        <f t="shared" si="1983"/>
        <v>0</v>
      </c>
      <c r="AO538" s="26">
        <f t="shared" si="1984"/>
        <v>0</v>
      </c>
      <c r="AP538" s="26">
        <f t="shared" si="1935"/>
        <v>2850</v>
      </c>
      <c r="AQ538" s="26">
        <f t="shared" si="1936"/>
        <v>2478</v>
      </c>
      <c r="AR538" s="26">
        <f t="shared" si="1937"/>
        <v>2478</v>
      </c>
      <c r="AS538" s="26">
        <f t="shared" si="1985"/>
        <v>0</v>
      </c>
      <c r="AT538" s="26">
        <f t="shared" si="1986"/>
        <v>0</v>
      </c>
      <c r="AU538" s="26">
        <f t="shared" si="1987"/>
        <v>0</v>
      </c>
      <c r="AV538" s="26">
        <f t="shared" si="1938"/>
        <v>2850</v>
      </c>
      <c r="AW538" s="26">
        <f t="shared" si="1939"/>
        <v>2478</v>
      </c>
      <c r="AX538" s="26">
        <f t="shared" si="1940"/>
        <v>2478</v>
      </c>
      <c r="AY538" s="26">
        <f t="shared" si="1988"/>
        <v>0</v>
      </c>
      <c r="AZ538" s="26">
        <f t="shared" si="1989"/>
        <v>0</v>
      </c>
      <c r="BA538" s="26">
        <f t="shared" si="1990"/>
        <v>0</v>
      </c>
      <c r="BB538" s="26">
        <f t="shared" si="1941"/>
        <v>2850</v>
      </c>
      <c r="BC538" s="26">
        <f t="shared" si="1942"/>
        <v>2478</v>
      </c>
      <c r="BD538" s="26">
        <f t="shared" si="1943"/>
        <v>2478</v>
      </c>
      <c r="BE538" s="26">
        <f t="shared" si="1991"/>
        <v>0</v>
      </c>
      <c r="BF538" s="26">
        <f t="shared" si="1992"/>
        <v>0</v>
      </c>
      <c r="BG538" s="26">
        <f t="shared" si="1993"/>
        <v>0</v>
      </c>
      <c r="BH538" s="26">
        <f t="shared" si="1944"/>
        <v>2850</v>
      </c>
      <c r="BI538" s="26">
        <f t="shared" si="1945"/>
        <v>2478</v>
      </c>
      <c r="BJ538" s="26">
        <f t="shared" si="1946"/>
        <v>2478</v>
      </c>
      <c r="BK538" s="26">
        <f t="shared" si="1994"/>
        <v>0</v>
      </c>
      <c r="BL538" s="26">
        <f t="shared" si="1995"/>
        <v>0</v>
      </c>
      <c r="BM538" s="26">
        <f t="shared" si="1996"/>
        <v>0</v>
      </c>
      <c r="BN538" s="26">
        <f t="shared" si="1947"/>
        <v>2850</v>
      </c>
      <c r="BO538" s="26">
        <f t="shared" si="1948"/>
        <v>2478</v>
      </c>
      <c r="BP538" s="26">
        <f t="shared" si="1949"/>
        <v>2478</v>
      </c>
      <c r="BQ538" s="26">
        <f t="shared" si="1997"/>
        <v>0</v>
      </c>
      <c r="BR538" s="26">
        <f t="shared" si="1998"/>
        <v>0</v>
      </c>
      <c r="BS538" s="26">
        <f t="shared" si="1950"/>
        <v>2850</v>
      </c>
      <c r="BT538" s="26">
        <f t="shared" si="1951"/>
        <v>2478</v>
      </c>
      <c r="BU538" s="26">
        <f t="shared" si="1952"/>
        <v>2478</v>
      </c>
      <c r="BV538" s="26">
        <f t="shared" si="1999"/>
        <v>0</v>
      </c>
      <c r="BW538" s="26">
        <f t="shared" si="2000"/>
        <v>0</v>
      </c>
      <c r="BX538" s="26">
        <f t="shared" si="1953"/>
        <v>2850</v>
      </c>
      <c r="BY538" s="26">
        <f t="shared" si="1954"/>
        <v>2478</v>
      </c>
      <c r="BZ538" s="26">
        <f t="shared" si="1955"/>
        <v>2478</v>
      </c>
      <c r="CA538" s="26">
        <f t="shared" si="2001"/>
        <v>0</v>
      </c>
      <c r="CB538" s="26">
        <f t="shared" si="2002"/>
        <v>0</v>
      </c>
      <c r="CC538" s="26">
        <f t="shared" si="2003"/>
        <v>0</v>
      </c>
      <c r="CD538" s="26">
        <f t="shared" si="1849"/>
        <v>2850</v>
      </c>
      <c r="CE538" s="26">
        <f t="shared" si="1850"/>
        <v>2478</v>
      </c>
      <c r="CF538" s="26">
        <f t="shared" si="1851"/>
        <v>2478</v>
      </c>
      <c r="CG538" s="26">
        <f t="shared" si="2004"/>
        <v>0</v>
      </c>
      <c r="CH538" s="26">
        <f t="shared" si="2005"/>
        <v>0</v>
      </c>
      <c r="CI538" s="26">
        <f t="shared" si="2006"/>
        <v>0</v>
      </c>
      <c r="CJ538" s="26">
        <f t="shared" si="1852"/>
        <v>2850</v>
      </c>
      <c r="CK538" s="26">
        <f t="shared" si="1853"/>
        <v>2478</v>
      </c>
      <c r="CL538" s="26">
        <f t="shared" si="1854"/>
        <v>2478</v>
      </c>
      <c r="CM538" s="26">
        <f t="shared" si="2007"/>
        <v>0</v>
      </c>
      <c r="CN538" s="26">
        <f t="shared" si="2008"/>
        <v>0</v>
      </c>
      <c r="CO538" s="26">
        <f t="shared" si="2009"/>
        <v>0</v>
      </c>
      <c r="CP538" s="26">
        <f t="shared" si="1855"/>
        <v>2850</v>
      </c>
      <c r="CQ538" s="26">
        <f t="shared" si="1856"/>
        <v>2478</v>
      </c>
      <c r="CR538" s="26">
        <f t="shared" si="1857"/>
        <v>2478</v>
      </c>
      <c r="CS538" s="26">
        <f t="shared" si="2010"/>
        <v>0</v>
      </c>
      <c r="CT538" s="19"/>
      <c r="CU538" s="35"/>
      <c r="CZ538" s="1" t="s">
        <v>28</v>
      </c>
    </row>
    <row r="539" spans="1:105" hidden="1" x14ac:dyDescent="0.3">
      <c r="A539" s="36" t="s">
        <v>338</v>
      </c>
      <c r="B539" s="36" t="s">
        <v>341</v>
      </c>
      <c r="C539" s="16" t="s">
        <v>276</v>
      </c>
      <c r="D539" s="16" t="s">
        <v>65</v>
      </c>
      <c r="E539" s="34" t="s">
        <v>277</v>
      </c>
      <c r="F539" s="26">
        <v>2478</v>
      </c>
      <c r="G539" s="26">
        <v>2478</v>
      </c>
      <c r="H539" s="26">
        <v>2478</v>
      </c>
      <c r="I539" s="26"/>
      <c r="J539" s="26"/>
      <c r="K539" s="26"/>
      <c r="L539" s="26">
        <f t="shared" si="1920"/>
        <v>2478</v>
      </c>
      <c r="M539" s="26">
        <f t="shared" si="1921"/>
        <v>2478</v>
      </c>
      <c r="N539" s="26">
        <f t="shared" si="1922"/>
        <v>2478</v>
      </c>
      <c r="O539" s="26"/>
      <c r="P539" s="26"/>
      <c r="Q539" s="26"/>
      <c r="R539" s="26">
        <f t="shared" si="1923"/>
        <v>2478</v>
      </c>
      <c r="S539" s="26">
        <f t="shared" si="1924"/>
        <v>2478</v>
      </c>
      <c r="T539" s="26">
        <f t="shared" si="1925"/>
        <v>2478</v>
      </c>
      <c r="U539" s="26"/>
      <c r="V539" s="26"/>
      <c r="W539" s="26"/>
      <c r="X539" s="26">
        <f t="shared" si="1926"/>
        <v>2478</v>
      </c>
      <c r="Y539" s="26">
        <f t="shared" si="1927"/>
        <v>2478</v>
      </c>
      <c r="Z539" s="26">
        <f t="shared" si="1928"/>
        <v>2478</v>
      </c>
      <c r="AA539" s="26"/>
      <c r="AB539" s="26"/>
      <c r="AC539" s="26"/>
      <c r="AD539" s="26">
        <f t="shared" si="1929"/>
        <v>2478</v>
      </c>
      <c r="AE539" s="26">
        <f t="shared" si="1930"/>
        <v>2478</v>
      </c>
      <c r="AF539" s="26">
        <f t="shared" si="1931"/>
        <v>2478</v>
      </c>
      <c r="AG539" s="26"/>
      <c r="AH539" s="26"/>
      <c r="AI539" s="26"/>
      <c r="AJ539" s="26">
        <f t="shared" si="1932"/>
        <v>2478</v>
      </c>
      <c r="AK539" s="26">
        <f t="shared" si="1933"/>
        <v>2478</v>
      </c>
      <c r="AL539" s="26">
        <f t="shared" si="1934"/>
        <v>2478</v>
      </c>
      <c r="AM539" s="26">
        <v>372</v>
      </c>
      <c r="AN539" s="26"/>
      <c r="AO539" s="26"/>
      <c r="AP539" s="26">
        <f t="shared" si="1935"/>
        <v>2850</v>
      </c>
      <c r="AQ539" s="26">
        <f t="shared" si="1936"/>
        <v>2478</v>
      </c>
      <c r="AR539" s="26">
        <f t="shared" si="1937"/>
        <v>2478</v>
      </c>
      <c r="AS539" s="26"/>
      <c r="AT539" s="26"/>
      <c r="AU539" s="26"/>
      <c r="AV539" s="26">
        <f t="shared" si="1938"/>
        <v>2850</v>
      </c>
      <c r="AW539" s="26">
        <f t="shared" si="1939"/>
        <v>2478</v>
      </c>
      <c r="AX539" s="26">
        <f t="shared" si="1940"/>
        <v>2478</v>
      </c>
      <c r="AY539" s="26"/>
      <c r="AZ539" s="26"/>
      <c r="BA539" s="26"/>
      <c r="BB539" s="26">
        <f t="shared" si="1941"/>
        <v>2850</v>
      </c>
      <c r="BC539" s="26">
        <f t="shared" si="1942"/>
        <v>2478</v>
      </c>
      <c r="BD539" s="26">
        <f t="shared" si="1943"/>
        <v>2478</v>
      </c>
      <c r="BE539" s="26"/>
      <c r="BF539" s="26"/>
      <c r="BG539" s="26"/>
      <c r="BH539" s="26">
        <f t="shared" si="1944"/>
        <v>2850</v>
      </c>
      <c r="BI539" s="26">
        <f t="shared" si="1945"/>
        <v>2478</v>
      </c>
      <c r="BJ539" s="26">
        <f t="shared" si="1946"/>
        <v>2478</v>
      </c>
      <c r="BK539" s="26"/>
      <c r="BL539" s="26"/>
      <c r="BM539" s="26"/>
      <c r="BN539" s="26">
        <f t="shared" si="1947"/>
        <v>2850</v>
      </c>
      <c r="BO539" s="26">
        <f t="shared" si="1948"/>
        <v>2478</v>
      </c>
      <c r="BP539" s="26">
        <f t="shared" si="1949"/>
        <v>2478</v>
      </c>
      <c r="BQ539" s="26"/>
      <c r="BR539" s="26"/>
      <c r="BS539" s="26">
        <f t="shared" si="1950"/>
        <v>2850</v>
      </c>
      <c r="BT539" s="26">
        <f t="shared" si="1951"/>
        <v>2478</v>
      </c>
      <c r="BU539" s="26">
        <f t="shared" si="1952"/>
        <v>2478</v>
      </c>
      <c r="BV539" s="26"/>
      <c r="BW539" s="26"/>
      <c r="BX539" s="26">
        <f t="shared" si="1953"/>
        <v>2850</v>
      </c>
      <c r="BY539" s="26">
        <f t="shared" si="1954"/>
        <v>2478</v>
      </c>
      <c r="BZ539" s="26">
        <f t="shared" si="1955"/>
        <v>2478</v>
      </c>
      <c r="CA539" s="26"/>
      <c r="CB539" s="26"/>
      <c r="CC539" s="26"/>
      <c r="CD539" s="26">
        <f t="shared" si="1849"/>
        <v>2850</v>
      </c>
      <c r="CE539" s="26">
        <f t="shared" si="1850"/>
        <v>2478</v>
      </c>
      <c r="CF539" s="26">
        <f t="shared" si="1851"/>
        <v>2478</v>
      </c>
      <c r="CG539" s="26"/>
      <c r="CH539" s="26"/>
      <c r="CI539" s="26"/>
      <c r="CJ539" s="26">
        <f t="shared" si="1852"/>
        <v>2850</v>
      </c>
      <c r="CK539" s="26">
        <f t="shared" si="1853"/>
        <v>2478</v>
      </c>
      <c r="CL539" s="26">
        <f t="shared" si="1854"/>
        <v>2478</v>
      </c>
      <c r="CM539" s="26"/>
      <c r="CN539" s="26"/>
      <c r="CO539" s="26"/>
      <c r="CP539" s="26">
        <f t="shared" si="1855"/>
        <v>2850</v>
      </c>
      <c r="CQ539" s="26">
        <f t="shared" si="1856"/>
        <v>2478</v>
      </c>
      <c r="CR539" s="26">
        <f t="shared" si="1857"/>
        <v>2478</v>
      </c>
      <c r="CS539" s="26"/>
      <c r="CT539" s="19"/>
      <c r="CU539" s="35"/>
    </row>
    <row r="540" spans="1:105" ht="46.8" hidden="1" x14ac:dyDescent="0.3">
      <c r="A540" s="36" t="s">
        <v>343</v>
      </c>
      <c r="B540" s="36"/>
      <c r="C540" s="16"/>
      <c r="D540" s="16"/>
      <c r="E540" s="34" t="s">
        <v>233</v>
      </c>
      <c r="F540" s="26">
        <f t="shared" si="1964"/>
        <v>15251.4</v>
      </c>
      <c r="G540" s="26">
        <f t="shared" si="1965"/>
        <v>15251.4</v>
      </c>
      <c r="H540" s="26">
        <f t="shared" si="1966"/>
        <v>15251.4</v>
      </c>
      <c r="I540" s="26">
        <f t="shared" si="1967"/>
        <v>0</v>
      </c>
      <c r="J540" s="26">
        <f t="shared" si="1968"/>
        <v>0</v>
      </c>
      <c r="K540" s="26">
        <f t="shared" si="1969"/>
        <v>0</v>
      </c>
      <c r="L540" s="26">
        <f t="shared" si="1920"/>
        <v>15251.4</v>
      </c>
      <c r="M540" s="26">
        <f t="shared" si="1921"/>
        <v>15251.4</v>
      </c>
      <c r="N540" s="26">
        <f t="shared" si="1922"/>
        <v>15251.4</v>
      </c>
      <c r="O540" s="26">
        <f t="shared" si="1970"/>
        <v>0</v>
      </c>
      <c r="P540" s="26">
        <f t="shared" si="1971"/>
        <v>0</v>
      </c>
      <c r="Q540" s="26">
        <f t="shared" si="1972"/>
        <v>0</v>
      </c>
      <c r="R540" s="26">
        <f t="shared" si="1923"/>
        <v>15251.4</v>
      </c>
      <c r="S540" s="26">
        <f t="shared" si="1924"/>
        <v>15251.4</v>
      </c>
      <c r="T540" s="26">
        <f t="shared" si="1925"/>
        <v>15251.4</v>
      </c>
      <c r="U540" s="26">
        <f t="shared" si="1973"/>
        <v>0</v>
      </c>
      <c r="V540" s="26">
        <f t="shared" si="1974"/>
        <v>0</v>
      </c>
      <c r="W540" s="26">
        <f t="shared" si="1975"/>
        <v>0</v>
      </c>
      <c r="X540" s="26">
        <f t="shared" si="1926"/>
        <v>15251.4</v>
      </c>
      <c r="Y540" s="26">
        <f t="shared" si="1927"/>
        <v>15251.4</v>
      </c>
      <c r="Z540" s="26">
        <f t="shared" si="1928"/>
        <v>15251.4</v>
      </c>
      <c r="AA540" s="26">
        <f t="shared" si="1976"/>
        <v>0</v>
      </c>
      <c r="AB540" s="26">
        <f t="shared" si="1977"/>
        <v>0</v>
      </c>
      <c r="AC540" s="26">
        <f t="shared" si="1978"/>
        <v>0</v>
      </c>
      <c r="AD540" s="26">
        <f t="shared" si="1929"/>
        <v>15251.4</v>
      </c>
      <c r="AE540" s="26">
        <f t="shared" si="1930"/>
        <v>15251.4</v>
      </c>
      <c r="AF540" s="26">
        <f t="shared" si="1931"/>
        <v>15251.4</v>
      </c>
      <c r="AG540" s="26">
        <f t="shared" si="1979"/>
        <v>0</v>
      </c>
      <c r="AH540" s="26">
        <f t="shared" si="1980"/>
        <v>0</v>
      </c>
      <c r="AI540" s="26">
        <f t="shared" si="1981"/>
        <v>0</v>
      </c>
      <c r="AJ540" s="26">
        <f t="shared" si="1932"/>
        <v>15251.4</v>
      </c>
      <c r="AK540" s="26">
        <f t="shared" si="1933"/>
        <v>15251.4</v>
      </c>
      <c r="AL540" s="26">
        <f t="shared" si="1934"/>
        <v>15251.4</v>
      </c>
      <c r="AM540" s="26">
        <f t="shared" si="1982"/>
        <v>0</v>
      </c>
      <c r="AN540" s="26">
        <f t="shared" si="1983"/>
        <v>0</v>
      </c>
      <c r="AO540" s="26">
        <f t="shared" si="1984"/>
        <v>0</v>
      </c>
      <c r="AP540" s="26">
        <f t="shared" si="1935"/>
        <v>15251.4</v>
      </c>
      <c r="AQ540" s="26">
        <f t="shared" si="1936"/>
        <v>15251.4</v>
      </c>
      <c r="AR540" s="26">
        <f t="shared" si="1937"/>
        <v>15251.4</v>
      </c>
      <c r="AS540" s="26">
        <f t="shared" si="1985"/>
        <v>0</v>
      </c>
      <c r="AT540" s="26">
        <f t="shared" si="1986"/>
        <v>0</v>
      </c>
      <c r="AU540" s="26">
        <f t="shared" si="1987"/>
        <v>0</v>
      </c>
      <c r="AV540" s="26">
        <f t="shared" si="1938"/>
        <v>15251.4</v>
      </c>
      <c r="AW540" s="26">
        <f t="shared" si="1939"/>
        <v>15251.4</v>
      </c>
      <c r="AX540" s="26">
        <f t="shared" si="1940"/>
        <v>15251.4</v>
      </c>
      <c r="AY540" s="26">
        <f t="shared" si="1988"/>
        <v>0</v>
      </c>
      <c r="AZ540" s="26">
        <f t="shared" si="1989"/>
        <v>0</v>
      </c>
      <c r="BA540" s="26">
        <f t="shared" si="1990"/>
        <v>0</v>
      </c>
      <c r="BB540" s="26">
        <f t="shared" si="1941"/>
        <v>15251.4</v>
      </c>
      <c r="BC540" s="26">
        <f t="shared" si="1942"/>
        <v>15251.4</v>
      </c>
      <c r="BD540" s="26">
        <f t="shared" si="1943"/>
        <v>15251.4</v>
      </c>
      <c r="BE540" s="26">
        <f t="shared" si="1991"/>
        <v>0</v>
      </c>
      <c r="BF540" s="26">
        <f t="shared" si="1992"/>
        <v>0</v>
      </c>
      <c r="BG540" s="26">
        <f t="shared" si="1993"/>
        <v>0</v>
      </c>
      <c r="BH540" s="26">
        <f t="shared" si="1944"/>
        <v>15251.4</v>
      </c>
      <c r="BI540" s="26">
        <f t="shared" si="1945"/>
        <v>15251.4</v>
      </c>
      <c r="BJ540" s="26">
        <f t="shared" si="1946"/>
        <v>15251.4</v>
      </c>
      <c r="BK540" s="26">
        <f t="shared" si="1994"/>
        <v>0</v>
      </c>
      <c r="BL540" s="26">
        <f t="shared" si="1995"/>
        <v>0</v>
      </c>
      <c r="BM540" s="26">
        <f t="shared" si="1996"/>
        <v>0</v>
      </c>
      <c r="BN540" s="26">
        <f t="shared" si="1947"/>
        <v>15251.4</v>
      </c>
      <c r="BO540" s="26">
        <f t="shared" si="1948"/>
        <v>15251.4</v>
      </c>
      <c r="BP540" s="26">
        <f t="shared" si="1949"/>
        <v>15251.4</v>
      </c>
      <c r="BQ540" s="26">
        <f t="shared" si="1997"/>
        <v>0</v>
      </c>
      <c r="BR540" s="26">
        <f t="shared" si="1998"/>
        <v>0</v>
      </c>
      <c r="BS540" s="26">
        <f t="shared" si="1950"/>
        <v>15251.4</v>
      </c>
      <c r="BT540" s="26">
        <f t="shared" si="1951"/>
        <v>15251.4</v>
      </c>
      <c r="BU540" s="26">
        <f t="shared" si="1952"/>
        <v>15251.4</v>
      </c>
      <c r="BV540" s="26">
        <f t="shared" si="1999"/>
        <v>0</v>
      </c>
      <c r="BW540" s="26">
        <f t="shared" si="2000"/>
        <v>0</v>
      </c>
      <c r="BX540" s="26">
        <f t="shared" si="1953"/>
        <v>15251.4</v>
      </c>
      <c r="BY540" s="26">
        <f t="shared" si="1954"/>
        <v>15251.4</v>
      </c>
      <c r="BZ540" s="26">
        <f t="shared" si="1955"/>
        <v>15251.4</v>
      </c>
      <c r="CA540" s="26">
        <f t="shared" si="2001"/>
        <v>0</v>
      </c>
      <c r="CB540" s="26">
        <f t="shared" si="2002"/>
        <v>0</v>
      </c>
      <c r="CC540" s="26">
        <f t="shared" si="2003"/>
        <v>0</v>
      </c>
      <c r="CD540" s="26">
        <f t="shared" si="1849"/>
        <v>15251.4</v>
      </c>
      <c r="CE540" s="26">
        <f t="shared" si="1850"/>
        <v>15251.4</v>
      </c>
      <c r="CF540" s="26">
        <f t="shared" si="1851"/>
        <v>15251.4</v>
      </c>
      <c r="CG540" s="26">
        <f t="shared" si="2004"/>
        <v>0</v>
      </c>
      <c r="CH540" s="26">
        <f t="shared" si="2005"/>
        <v>0</v>
      </c>
      <c r="CI540" s="26">
        <f t="shared" si="2006"/>
        <v>0</v>
      </c>
      <c r="CJ540" s="26">
        <f t="shared" si="1852"/>
        <v>15251.4</v>
      </c>
      <c r="CK540" s="26">
        <f t="shared" si="1853"/>
        <v>15251.4</v>
      </c>
      <c r="CL540" s="26">
        <f t="shared" si="1854"/>
        <v>15251.4</v>
      </c>
      <c r="CM540" s="26">
        <f t="shared" si="2007"/>
        <v>0</v>
      </c>
      <c r="CN540" s="26">
        <f t="shared" si="2008"/>
        <v>0</v>
      </c>
      <c r="CO540" s="26">
        <f t="shared" si="2009"/>
        <v>0</v>
      </c>
      <c r="CP540" s="26">
        <f t="shared" si="1855"/>
        <v>15251.4</v>
      </c>
      <c r="CQ540" s="26">
        <f t="shared" si="1856"/>
        <v>15251.4</v>
      </c>
      <c r="CR540" s="26">
        <f t="shared" si="1857"/>
        <v>15251.4</v>
      </c>
      <c r="CS540" s="26">
        <f t="shared" si="2010"/>
        <v>0</v>
      </c>
      <c r="CT540" s="19"/>
      <c r="CU540" s="35"/>
      <c r="DA540" s="1" t="s">
        <v>29</v>
      </c>
    </row>
    <row r="541" spans="1:105" ht="46.8" hidden="1" x14ac:dyDescent="0.3">
      <c r="A541" s="36" t="s">
        <v>343</v>
      </c>
      <c r="B541" s="17">
        <v>600</v>
      </c>
      <c r="C541" s="16"/>
      <c r="D541" s="16"/>
      <c r="E541" s="34" t="s">
        <v>43</v>
      </c>
      <c r="F541" s="26">
        <f t="shared" ref="F541:K541" si="2011">F542+F544</f>
        <v>15251.4</v>
      </c>
      <c r="G541" s="26">
        <f t="shared" si="2011"/>
        <v>15251.4</v>
      </c>
      <c r="H541" s="26">
        <f t="shared" si="2011"/>
        <v>15251.4</v>
      </c>
      <c r="I541" s="26">
        <f t="shared" si="2011"/>
        <v>0</v>
      </c>
      <c r="J541" s="26">
        <f t="shared" si="2011"/>
        <v>0</v>
      </c>
      <c r="K541" s="26">
        <f t="shared" si="2011"/>
        <v>0</v>
      </c>
      <c r="L541" s="26">
        <f t="shared" si="1920"/>
        <v>15251.4</v>
      </c>
      <c r="M541" s="26">
        <f t="shared" si="1921"/>
        <v>15251.4</v>
      </c>
      <c r="N541" s="26">
        <f t="shared" si="1922"/>
        <v>15251.4</v>
      </c>
      <c r="O541" s="26">
        <f>O542+O544</f>
        <v>0</v>
      </c>
      <c r="P541" s="26">
        <f>P542+P544</f>
        <v>0</v>
      </c>
      <c r="Q541" s="26">
        <f>Q542+Q544</f>
        <v>0</v>
      </c>
      <c r="R541" s="26">
        <f t="shared" si="1923"/>
        <v>15251.4</v>
      </c>
      <c r="S541" s="26">
        <f t="shared" si="1924"/>
        <v>15251.4</v>
      </c>
      <c r="T541" s="26">
        <f t="shared" si="1925"/>
        <v>15251.4</v>
      </c>
      <c r="U541" s="26">
        <f>U542+U544</f>
        <v>0</v>
      </c>
      <c r="V541" s="26">
        <f>V542+V544</f>
        <v>0</v>
      </c>
      <c r="W541" s="26">
        <f>W542+W544</f>
        <v>0</v>
      </c>
      <c r="X541" s="26">
        <f t="shared" si="1926"/>
        <v>15251.4</v>
      </c>
      <c r="Y541" s="26">
        <f t="shared" si="1927"/>
        <v>15251.4</v>
      </c>
      <c r="Z541" s="26">
        <f t="shared" si="1928"/>
        <v>15251.4</v>
      </c>
      <c r="AA541" s="26">
        <f>AA542+AA544</f>
        <v>0</v>
      </c>
      <c r="AB541" s="26">
        <f>AB542+AB544</f>
        <v>0</v>
      </c>
      <c r="AC541" s="26">
        <f>AC542+AC544</f>
        <v>0</v>
      </c>
      <c r="AD541" s="26">
        <f t="shared" si="1929"/>
        <v>15251.4</v>
      </c>
      <c r="AE541" s="26">
        <f t="shared" si="1930"/>
        <v>15251.4</v>
      </c>
      <c r="AF541" s="26">
        <f t="shared" si="1931"/>
        <v>15251.4</v>
      </c>
      <c r="AG541" s="26">
        <f>AG542+AG544</f>
        <v>0</v>
      </c>
      <c r="AH541" s="26">
        <f>AH542+AH544</f>
        <v>0</v>
      </c>
      <c r="AI541" s="26">
        <f>AI542+AI544</f>
        <v>0</v>
      </c>
      <c r="AJ541" s="26">
        <f t="shared" si="1932"/>
        <v>15251.4</v>
      </c>
      <c r="AK541" s="26">
        <f t="shared" si="1933"/>
        <v>15251.4</v>
      </c>
      <c r="AL541" s="26">
        <f t="shared" si="1934"/>
        <v>15251.4</v>
      </c>
      <c r="AM541" s="26">
        <f>AM542+AM544</f>
        <v>0</v>
      </c>
      <c r="AN541" s="26">
        <f>AN542+AN544</f>
        <v>0</v>
      </c>
      <c r="AO541" s="26">
        <f>AO542+AO544</f>
        <v>0</v>
      </c>
      <c r="AP541" s="26">
        <f t="shared" si="1935"/>
        <v>15251.4</v>
      </c>
      <c r="AQ541" s="26">
        <f t="shared" si="1936"/>
        <v>15251.4</v>
      </c>
      <c r="AR541" s="26">
        <f t="shared" si="1937"/>
        <v>15251.4</v>
      </c>
      <c r="AS541" s="26">
        <f>AS542+AS544</f>
        <v>0</v>
      </c>
      <c r="AT541" s="26">
        <f>AT542+AT544</f>
        <v>0</v>
      </c>
      <c r="AU541" s="26">
        <f>AU542+AU544</f>
        <v>0</v>
      </c>
      <c r="AV541" s="26">
        <f t="shared" si="1938"/>
        <v>15251.4</v>
      </c>
      <c r="AW541" s="26">
        <f t="shared" si="1939"/>
        <v>15251.4</v>
      </c>
      <c r="AX541" s="26">
        <f t="shared" si="1940"/>
        <v>15251.4</v>
      </c>
      <c r="AY541" s="26">
        <f>AY542+AY544</f>
        <v>0</v>
      </c>
      <c r="AZ541" s="26">
        <f>AZ542+AZ544</f>
        <v>0</v>
      </c>
      <c r="BA541" s="26">
        <f>BA542+BA544</f>
        <v>0</v>
      </c>
      <c r="BB541" s="26">
        <f t="shared" si="1941"/>
        <v>15251.4</v>
      </c>
      <c r="BC541" s="26">
        <f t="shared" si="1942"/>
        <v>15251.4</v>
      </c>
      <c r="BD541" s="26">
        <f t="shared" si="1943"/>
        <v>15251.4</v>
      </c>
      <c r="BE541" s="26">
        <f>BE542+BE544</f>
        <v>0</v>
      </c>
      <c r="BF541" s="26">
        <f>BF542+BF544</f>
        <v>0</v>
      </c>
      <c r="BG541" s="26">
        <f>BG542+BG544</f>
        <v>0</v>
      </c>
      <c r="BH541" s="26">
        <f t="shared" si="1944"/>
        <v>15251.4</v>
      </c>
      <c r="BI541" s="26">
        <f t="shared" si="1945"/>
        <v>15251.4</v>
      </c>
      <c r="BJ541" s="26">
        <f t="shared" si="1946"/>
        <v>15251.4</v>
      </c>
      <c r="BK541" s="26">
        <f>BK542+BK544</f>
        <v>0</v>
      </c>
      <c r="BL541" s="26">
        <f>BL542+BL544</f>
        <v>0</v>
      </c>
      <c r="BM541" s="26">
        <f>BM542+BM544</f>
        <v>0</v>
      </c>
      <c r="BN541" s="26">
        <f t="shared" si="1947"/>
        <v>15251.4</v>
      </c>
      <c r="BO541" s="26">
        <f t="shared" si="1948"/>
        <v>15251.4</v>
      </c>
      <c r="BP541" s="26">
        <f t="shared" si="1949"/>
        <v>15251.4</v>
      </c>
      <c r="BQ541" s="26">
        <f>BQ542+BQ544</f>
        <v>0</v>
      </c>
      <c r="BR541" s="26">
        <f>BR542+BR544</f>
        <v>0</v>
      </c>
      <c r="BS541" s="26">
        <f t="shared" si="1950"/>
        <v>15251.4</v>
      </c>
      <c r="BT541" s="26">
        <f t="shared" si="1951"/>
        <v>15251.4</v>
      </c>
      <c r="BU541" s="26">
        <f t="shared" si="1952"/>
        <v>15251.4</v>
      </c>
      <c r="BV541" s="26">
        <f>BV542+BV544</f>
        <v>0</v>
      </c>
      <c r="BW541" s="26">
        <f>BW542+BW544</f>
        <v>0</v>
      </c>
      <c r="BX541" s="26">
        <f t="shared" si="1953"/>
        <v>15251.4</v>
      </c>
      <c r="BY541" s="26">
        <f t="shared" si="1954"/>
        <v>15251.4</v>
      </c>
      <c r="BZ541" s="26">
        <f t="shared" si="1955"/>
        <v>15251.4</v>
      </c>
      <c r="CA541" s="26">
        <f>CA542+CA544</f>
        <v>0</v>
      </c>
      <c r="CB541" s="26">
        <f>CB542+CB544</f>
        <v>0</v>
      </c>
      <c r="CC541" s="26">
        <f>CC542+CC544</f>
        <v>0</v>
      </c>
      <c r="CD541" s="26">
        <f t="shared" si="1849"/>
        <v>15251.4</v>
      </c>
      <c r="CE541" s="26">
        <f t="shared" si="1850"/>
        <v>15251.4</v>
      </c>
      <c r="CF541" s="26">
        <f t="shared" si="1851"/>
        <v>15251.4</v>
      </c>
      <c r="CG541" s="26">
        <f>CG542+CG544</f>
        <v>0</v>
      </c>
      <c r="CH541" s="26">
        <f>CH542+CH544</f>
        <v>0</v>
      </c>
      <c r="CI541" s="26">
        <f>CI542+CI544</f>
        <v>0</v>
      </c>
      <c r="CJ541" s="26">
        <f t="shared" si="1852"/>
        <v>15251.4</v>
      </c>
      <c r="CK541" s="26">
        <f t="shared" si="1853"/>
        <v>15251.4</v>
      </c>
      <c r="CL541" s="26">
        <f t="shared" si="1854"/>
        <v>15251.4</v>
      </c>
      <c r="CM541" s="26">
        <f>CM542+CM544</f>
        <v>0</v>
      </c>
      <c r="CN541" s="26">
        <f>CN542+CN544</f>
        <v>0</v>
      </c>
      <c r="CO541" s="26">
        <f>CO542+CO544</f>
        <v>0</v>
      </c>
      <c r="CP541" s="26">
        <f t="shared" si="1855"/>
        <v>15251.4</v>
      </c>
      <c r="CQ541" s="26">
        <f t="shared" si="1856"/>
        <v>15251.4</v>
      </c>
      <c r="CR541" s="26">
        <f t="shared" si="1857"/>
        <v>15251.4</v>
      </c>
      <c r="CS541" s="26">
        <f>CS542+CS544</f>
        <v>0</v>
      </c>
      <c r="CT541" s="19"/>
      <c r="CU541" s="35"/>
      <c r="CY541" s="1" t="s">
        <v>27</v>
      </c>
    </row>
    <row r="542" spans="1:105" hidden="1" x14ac:dyDescent="0.3">
      <c r="A542" s="36" t="s">
        <v>343</v>
      </c>
      <c r="B542" s="17">
        <v>610</v>
      </c>
      <c r="C542" s="16"/>
      <c r="D542" s="16"/>
      <c r="E542" s="34" t="s">
        <v>102</v>
      </c>
      <c r="F542" s="26">
        <f t="shared" ref="F542:K542" si="2012">F543</f>
        <v>5617</v>
      </c>
      <c r="G542" s="26">
        <f t="shared" si="2012"/>
        <v>5617</v>
      </c>
      <c r="H542" s="26">
        <f t="shared" si="2012"/>
        <v>5617</v>
      </c>
      <c r="I542" s="26">
        <f t="shared" si="2012"/>
        <v>0</v>
      </c>
      <c r="J542" s="26">
        <f t="shared" si="2012"/>
        <v>0</v>
      </c>
      <c r="K542" s="26">
        <f t="shared" si="2012"/>
        <v>0</v>
      </c>
      <c r="L542" s="26">
        <f t="shared" si="1920"/>
        <v>5617</v>
      </c>
      <c r="M542" s="26">
        <f t="shared" si="1921"/>
        <v>5617</v>
      </c>
      <c r="N542" s="26">
        <f t="shared" si="1922"/>
        <v>5617</v>
      </c>
      <c r="O542" s="26">
        <f>O543</f>
        <v>0</v>
      </c>
      <c r="P542" s="26">
        <f>P543</f>
        <v>0</v>
      </c>
      <c r="Q542" s="26">
        <f>Q543</f>
        <v>0</v>
      </c>
      <c r="R542" s="26">
        <f t="shared" si="1923"/>
        <v>5617</v>
      </c>
      <c r="S542" s="26">
        <f t="shared" si="1924"/>
        <v>5617</v>
      </c>
      <c r="T542" s="26">
        <f t="shared" si="1925"/>
        <v>5617</v>
      </c>
      <c r="U542" s="26">
        <f>U543</f>
        <v>0</v>
      </c>
      <c r="V542" s="26">
        <f>V543</f>
        <v>0</v>
      </c>
      <c r="W542" s="26">
        <f>W543</f>
        <v>0</v>
      </c>
      <c r="X542" s="26">
        <f t="shared" si="1926"/>
        <v>5617</v>
      </c>
      <c r="Y542" s="26">
        <f t="shared" si="1927"/>
        <v>5617</v>
      </c>
      <c r="Z542" s="26">
        <f t="shared" si="1928"/>
        <v>5617</v>
      </c>
      <c r="AA542" s="26">
        <f>AA543</f>
        <v>0</v>
      </c>
      <c r="AB542" s="26">
        <f>AB543</f>
        <v>0</v>
      </c>
      <c r="AC542" s="26">
        <f>AC543</f>
        <v>0</v>
      </c>
      <c r="AD542" s="26">
        <f t="shared" si="1929"/>
        <v>5617</v>
      </c>
      <c r="AE542" s="26">
        <f t="shared" si="1930"/>
        <v>5617</v>
      </c>
      <c r="AF542" s="26">
        <f t="shared" si="1931"/>
        <v>5617</v>
      </c>
      <c r="AG542" s="26">
        <f>AG543</f>
        <v>0</v>
      </c>
      <c r="AH542" s="26">
        <f>AH543</f>
        <v>0</v>
      </c>
      <c r="AI542" s="26">
        <f>AI543</f>
        <v>0</v>
      </c>
      <c r="AJ542" s="26">
        <f t="shared" si="1932"/>
        <v>5617</v>
      </c>
      <c r="AK542" s="26">
        <f t="shared" si="1933"/>
        <v>5617</v>
      </c>
      <c r="AL542" s="26">
        <f t="shared" si="1934"/>
        <v>5617</v>
      </c>
      <c r="AM542" s="26">
        <f>AM543</f>
        <v>0</v>
      </c>
      <c r="AN542" s="26">
        <f>AN543</f>
        <v>0</v>
      </c>
      <c r="AO542" s="26">
        <f>AO543</f>
        <v>0</v>
      </c>
      <c r="AP542" s="26">
        <f t="shared" si="1935"/>
        <v>5617</v>
      </c>
      <c r="AQ542" s="26">
        <f t="shared" si="1936"/>
        <v>5617</v>
      </c>
      <c r="AR542" s="26">
        <f t="shared" si="1937"/>
        <v>5617</v>
      </c>
      <c r="AS542" s="26">
        <f>AS543</f>
        <v>0</v>
      </c>
      <c r="AT542" s="26">
        <f>AT543</f>
        <v>0</v>
      </c>
      <c r="AU542" s="26">
        <f>AU543</f>
        <v>0</v>
      </c>
      <c r="AV542" s="26">
        <f t="shared" si="1938"/>
        <v>5617</v>
      </c>
      <c r="AW542" s="26">
        <f t="shared" si="1939"/>
        <v>5617</v>
      </c>
      <c r="AX542" s="26">
        <f t="shared" si="1940"/>
        <v>5617</v>
      </c>
      <c r="AY542" s="26">
        <f>AY543</f>
        <v>0</v>
      </c>
      <c r="AZ542" s="26">
        <f>AZ543</f>
        <v>0</v>
      </c>
      <c r="BA542" s="26">
        <f>BA543</f>
        <v>0</v>
      </c>
      <c r="BB542" s="26">
        <f t="shared" si="1941"/>
        <v>5617</v>
      </c>
      <c r="BC542" s="26">
        <f t="shared" si="1942"/>
        <v>5617</v>
      </c>
      <c r="BD542" s="26">
        <f t="shared" si="1943"/>
        <v>5617</v>
      </c>
      <c r="BE542" s="26">
        <f>BE543</f>
        <v>0</v>
      </c>
      <c r="BF542" s="26">
        <f>BF543</f>
        <v>0</v>
      </c>
      <c r="BG542" s="26">
        <f>BG543</f>
        <v>0</v>
      </c>
      <c r="BH542" s="26">
        <f t="shared" si="1944"/>
        <v>5617</v>
      </c>
      <c r="BI542" s="26">
        <f t="shared" si="1945"/>
        <v>5617</v>
      </c>
      <c r="BJ542" s="26">
        <f t="shared" si="1946"/>
        <v>5617</v>
      </c>
      <c r="BK542" s="26">
        <f>BK543</f>
        <v>0</v>
      </c>
      <c r="BL542" s="26">
        <f>BL543</f>
        <v>0</v>
      </c>
      <c r="BM542" s="26">
        <f>BM543</f>
        <v>0</v>
      </c>
      <c r="BN542" s="26">
        <f t="shared" si="1947"/>
        <v>5617</v>
      </c>
      <c r="BO542" s="26">
        <f t="shared" si="1948"/>
        <v>5617</v>
      </c>
      <c r="BP542" s="26">
        <f t="shared" si="1949"/>
        <v>5617</v>
      </c>
      <c r="BQ542" s="26">
        <f>BQ543</f>
        <v>0</v>
      </c>
      <c r="BR542" s="26">
        <f>BR543</f>
        <v>0</v>
      </c>
      <c r="BS542" s="26">
        <f t="shared" si="1950"/>
        <v>5617</v>
      </c>
      <c r="BT542" s="26">
        <f t="shared" si="1951"/>
        <v>5617</v>
      </c>
      <c r="BU542" s="26">
        <f t="shared" si="1952"/>
        <v>5617</v>
      </c>
      <c r="BV542" s="26">
        <f>BV543</f>
        <v>0</v>
      </c>
      <c r="BW542" s="26">
        <f>BW543</f>
        <v>0</v>
      </c>
      <c r="BX542" s="26">
        <f t="shared" si="1953"/>
        <v>5617</v>
      </c>
      <c r="BY542" s="26">
        <f t="shared" si="1954"/>
        <v>5617</v>
      </c>
      <c r="BZ542" s="26">
        <f t="shared" si="1955"/>
        <v>5617</v>
      </c>
      <c r="CA542" s="26">
        <f>CA543</f>
        <v>0</v>
      </c>
      <c r="CB542" s="26">
        <f>CB543</f>
        <v>0</v>
      </c>
      <c r="CC542" s="26">
        <f>CC543</f>
        <v>0</v>
      </c>
      <c r="CD542" s="26">
        <f t="shared" si="1849"/>
        <v>5617</v>
      </c>
      <c r="CE542" s="26">
        <f t="shared" si="1850"/>
        <v>5617</v>
      </c>
      <c r="CF542" s="26">
        <f t="shared" si="1851"/>
        <v>5617</v>
      </c>
      <c r="CG542" s="26">
        <f>CG543</f>
        <v>0</v>
      </c>
      <c r="CH542" s="26">
        <f>CH543</f>
        <v>0</v>
      </c>
      <c r="CI542" s="26">
        <f>CI543</f>
        <v>0</v>
      </c>
      <c r="CJ542" s="26">
        <f t="shared" si="1852"/>
        <v>5617</v>
      </c>
      <c r="CK542" s="26">
        <f t="shared" si="1853"/>
        <v>5617</v>
      </c>
      <c r="CL542" s="26">
        <f t="shared" si="1854"/>
        <v>5617</v>
      </c>
      <c r="CM542" s="26">
        <f>CM543</f>
        <v>0</v>
      </c>
      <c r="CN542" s="26">
        <f>CN543</f>
        <v>0</v>
      </c>
      <c r="CO542" s="26">
        <f>CO543</f>
        <v>0</v>
      </c>
      <c r="CP542" s="26">
        <f t="shared" si="1855"/>
        <v>5617</v>
      </c>
      <c r="CQ542" s="26">
        <f t="shared" si="1856"/>
        <v>5617</v>
      </c>
      <c r="CR542" s="26">
        <f t="shared" si="1857"/>
        <v>5617</v>
      </c>
      <c r="CS542" s="26">
        <f>CS543</f>
        <v>0</v>
      </c>
      <c r="CT542" s="19"/>
      <c r="CU542" s="35"/>
      <c r="CZ542" s="1" t="s">
        <v>28</v>
      </c>
    </row>
    <row r="543" spans="1:105" hidden="1" x14ac:dyDescent="0.3">
      <c r="A543" s="36" t="s">
        <v>343</v>
      </c>
      <c r="B543" s="17">
        <v>610</v>
      </c>
      <c r="C543" s="16" t="s">
        <v>276</v>
      </c>
      <c r="D543" s="16" t="s">
        <v>65</v>
      </c>
      <c r="E543" s="34" t="s">
        <v>277</v>
      </c>
      <c r="F543" s="26">
        <v>5617</v>
      </c>
      <c r="G543" s="26">
        <v>5617</v>
      </c>
      <c r="H543" s="26">
        <v>5617</v>
      </c>
      <c r="I543" s="26"/>
      <c r="J543" s="26"/>
      <c r="K543" s="26"/>
      <c r="L543" s="26">
        <f t="shared" si="1920"/>
        <v>5617</v>
      </c>
      <c r="M543" s="26">
        <f t="shared" si="1921"/>
        <v>5617</v>
      </c>
      <c r="N543" s="26">
        <f t="shared" si="1922"/>
        <v>5617</v>
      </c>
      <c r="O543" s="26"/>
      <c r="P543" s="26"/>
      <c r="Q543" s="26"/>
      <c r="R543" s="26">
        <f t="shared" si="1923"/>
        <v>5617</v>
      </c>
      <c r="S543" s="26">
        <f t="shared" si="1924"/>
        <v>5617</v>
      </c>
      <c r="T543" s="26">
        <f t="shared" si="1925"/>
        <v>5617</v>
      </c>
      <c r="U543" s="26"/>
      <c r="V543" s="26"/>
      <c r="W543" s="26"/>
      <c r="X543" s="26">
        <f t="shared" si="1926"/>
        <v>5617</v>
      </c>
      <c r="Y543" s="26">
        <f t="shared" si="1927"/>
        <v>5617</v>
      </c>
      <c r="Z543" s="26">
        <f t="shared" si="1928"/>
        <v>5617</v>
      </c>
      <c r="AA543" s="26"/>
      <c r="AB543" s="26"/>
      <c r="AC543" s="26"/>
      <c r="AD543" s="26">
        <f t="shared" si="1929"/>
        <v>5617</v>
      </c>
      <c r="AE543" s="26">
        <f t="shared" si="1930"/>
        <v>5617</v>
      </c>
      <c r="AF543" s="26">
        <f t="shared" si="1931"/>
        <v>5617</v>
      </c>
      <c r="AG543" s="26"/>
      <c r="AH543" s="26"/>
      <c r="AI543" s="26"/>
      <c r="AJ543" s="26">
        <f t="shared" si="1932"/>
        <v>5617</v>
      </c>
      <c r="AK543" s="26">
        <f t="shared" si="1933"/>
        <v>5617</v>
      </c>
      <c r="AL543" s="26">
        <f t="shared" si="1934"/>
        <v>5617</v>
      </c>
      <c r="AM543" s="26"/>
      <c r="AN543" s="26"/>
      <c r="AO543" s="26"/>
      <c r="AP543" s="26">
        <f t="shared" si="1935"/>
        <v>5617</v>
      </c>
      <c r="AQ543" s="26">
        <f t="shared" si="1936"/>
        <v>5617</v>
      </c>
      <c r="AR543" s="26">
        <f t="shared" si="1937"/>
        <v>5617</v>
      </c>
      <c r="AS543" s="26"/>
      <c r="AT543" s="26"/>
      <c r="AU543" s="26"/>
      <c r="AV543" s="26">
        <f t="shared" si="1938"/>
        <v>5617</v>
      </c>
      <c r="AW543" s="26">
        <f t="shared" si="1939"/>
        <v>5617</v>
      </c>
      <c r="AX543" s="26">
        <f t="shared" si="1940"/>
        <v>5617</v>
      </c>
      <c r="AY543" s="26"/>
      <c r="AZ543" s="26"/>
      <c r="BA543" s="26"/>
      <c r="BB543" s="26">
        <f t="shared" si="1941"/>
        <v>5617</v>
      </c>
      <c r="BC543" s="26">
        <f t="shared" si="1942"/>
        <v>5617</v>
      </c>
      <c r="BD543" s="26">
        <f t="shared" si="1943"/>
        <v>5617</v>
      </c>
      <c r="BE543" s="26"/>
      <c r="BF543" s="26"/>
      <c r="BG543" s="26"/>
      <c r="BH543" s="26">
        <f t="shared" si="1944"/>
        <v>5617</v>
      </c>
      <c r="BI543" s="26">
        <f t="shared" si="1945"/>
        <v>5617</v>
      </c>
      <c r="BJ543" s="26">
        <f t="shared" si="1946"/>
        <v>5617</v>
      </c>
      <c r="BK543" s="26"/>
      <c r="BL543" s="26"/>
      <c r="BM543" s="26"/>
      <c r="BN543" s="26">
        <f t="shared" si="1947"/>
        <v>5617</v>
      </c>
      <c r="BO543" s="26">
        <f t="shared" si="1948"/>
        <v>5617</v>
      </c>
      <c r="BP543" s="26">
        <f t="shared" si="1949"/>
        <v>5617</v>
      </c>
      <c r="BQ543" s="26"/>
      <c r="BR543" s="26"/>
      <c r="BS543" s="26">
        <f t="shared" si="1950"/>
        <v>5617</v>
      </c>
      <c r="BT543" s="26">
        <f t="shared" si="1951"/>
        <v>5617</v>
      </c>
      <c r="BU543" s="26">
        <f t="shared" si="1952"/>
        <v>5617</v>
      </c>
      <c r="BV543" s="26"/>
      <c r="BW543" s="26"/>
      <c r="BX543" s="26">
        <f t="shared" si="1953"/>
        <v>5617</v>
      </c>
      <c r="BY543" s="26">
        <f t="shared" si="1954"/>
        <v>5617</v>
      </c>
      <c r="BZ543" s="26">
        <f t="shared" si="1955"/>
        <v>5617</v>
      </c>
      <c r="CA543" s="26"/>
      <c r="CB543" s="26"/>
      <c r="CC543" s="26"/>
      <c r="CD543" s="26">
        <f t="shared" si="1849"/>
        <v>5617</v>
      </c>
      <c r="CE543" s="26">
        <f t="shared" si="1850"/>
        <v>5617</v>
      </c>
      <c r="CF543" s="26">
        <f t="shared" si="1851"/>
        <v>5617</v>
      </c>
      <c r="CG543" s="26"/>
      <c r="CH543" s="26"/>
      <c r="CI543" s="26"/>
      <c r="CJ543" s="26">
        <f t="shared" si="1852"/>
        <v>5617</v>
      </c>
      <c r="CK543" s="26">
        <f t="shared" si="1853"/>
        <v>5617</v>
      </c>
      <c r="CL543" s="26">
        <f t="shared" si="1854"/>
        <v>5617</v>
      </c>
      <c r="CM543" s="26"/>
      <c r="CN543" s="26"/>
      <c r="CO543" s="26"/>
      <c r="CP543" s="26">
        <f t="shared" si="1855"/>
        <v>5617</v>
      </c>
      <c r="CQ543" s="26">
        <f t="shared" si="1856"/>
        <v>5617</v>
      </c>
      <c r="CR543" s="26">
        <f t="shared" si="1857"/>
        <v>5617</v>
      </c>
      <c r="CS543" s="26"/>
      <c r="CT543" s="19"/>
      <c r="CU543" s="35"/>
    </row>
    <row r="544" spans="1:105" hidden="1" x14ac:dyDescent="0.3">
      <c r="A544" s="36" t="s">
        <v>343</v>
      </c>
      <c r="B544" s="17">
        <v>620</v>
      </c>
      <c r="C544" s="16"/>
      <c r="D544" s="16"/>
      <c r="E544" s="34" t="s">
        <v>44</v>
      </c>
      <c r="F544" s="26">
        <f t="shared" ref="F544:K544" si="2013">F545</f>
        <v>9634.4</v>
      </c>
      <c r="G544" s="26">
        <f t="shared" si="2013"/>
        <v>9634.4</v>
      </c>
      <c r="H544" s="26">
        <f t="shared" si="2013"/>
        <v>9634.4</v>
      </c>
      <c r="I544" s="26">
        <f t="shared" si="2013"/>
        <v>0</v>
      </c>
      <c r="J544" s="26">
        <f t="shared" si="2013"/>
        <v>0</v>
      </c>
      <c r="K544" s="26">
        <f t="shared" si="2013"/>
        <v>0</v>
      </c>
      <c r="L544" s="26">
        <f t="shared" si="1920"/>
        <v>9634.4</v>
      </c>
      <c r="M544" s="26">
        <f t="shared" si="1921"/>
        <v>9634.4</v>
      </c>
      <c r="N544" s="26">
        <f t="shared" si="1922"/>
        <v>9634.4</v>
      </c>
      <c r="O544" s="26">
        <f>O545</f>
        <v>0</v>
      </c>
      <c r="P544" s="26">
        <f>P545</f>
        <v>0</v>
      </c>
      <c r="Q544" s="26">
        <f>Q545</f>
        <v>0</v>
      </c>
      <c r="R544" s="26">
        <f t="shared" si="1923"/>
        <v>9634.4</v>
      </c>
      <c r="S544" s="26">
        <f t="shared" si="1924"/>
        <v>9634.4</v>
      </c>
      <c r="T544" s="26">
        <f t="shared" si="1925"/>
        <v>9634.4</v>
      </c>
      <c r="U544" s="26">
        <f>U545</f>
        <v>0</v>
      </c>
      <c r="V544" s="26">
        <f>V545</f>
        <v>0</v>
      </c>
      <c r="W544" s="26">
        <f>W545</f>
        <v>0</v>
      </c>
      <c r="X544" s="26">
        <f t="shared" si="1926"/>
        <v>9634.4</v>
      </c>
      <c r="Y544" s="26">
        <f t="shared" si="1927"/>
        <v>9634.4</v>
      </c>
      <c r="Z544" s="26">
        <f t="shared" si="1928"/>
        <v>9634.4</v>
      </c>
      <c r="AA544" s="26">
        <f>AA545</f>
        <v>0</v>
      </c>
      <c r="AB544" s="26">
        <f>AB545</f>
        <v>0</v>
      </c>
      <c r="AC544" s="26">
        <f>AC545</f>
        <v>0</v>
      </c>
      <c r="AD544" s="26">
        <f t="shared" si="1929"/>
        <v>9634.4</v>
      </c>
      <c r="AE544" s="26">
        <f t="shared" si="1930"/>
        <v>9634.4</v>
      </c>
      <c r="AF544" s="26">
        <f t="shared" si="1931"/>
        <v>9634.4</v>
      </c>
      <c r="AG544" s="26">
        <f>AG545</f>
        <v>0</v>
      </c>
      <c r="AH544" s="26">
        <f>AH545</f>
        <v>0</v>
      </c>
      <c r="AI544" s="26">
        <f>AI545</f>
        <v>0</v>
      </c>
      <c r="AJ544" s="26">
        <f t="shared" si="1932"/>
        <v>9634.4</v>
      </c>
      <c r="AK544" s="26">
        <f t="shared" si="1933"/>
        <v>9634.4</v>
      </c>
      <c r="AL544" s="26">
        <f t="shared" si="1934"/>
        <v>9634.4</v>
      </c>
      <c r="AM544" s="26">
        <f>AM545</f>
        <v>0</v>
      </c>
      <c r="AN544" s="26">
        <f>AN545</f>
        <v>0</v>
      </c>
      <c r="AO544" s="26">
        <f>AO545</f>
        <v>0</v>
      </c>
      <c r="AP544" s="26">
        <f t="shared" si="1935"/>
        <v>9634.4</v>
      </c>
      <c r="AQ544" s="26">
        <f t="shared" si="1936"/>
        <v>9634.4</v>
      </c>
      <c r="AR544" s="26">
        <f t="shared" si="1937"/>
        <v>9634.4</v>
      </c>
      <c r="AS544" s="26">
        <f>AS545</f>
        <v>0</v>
      </c>
      <c r="AT544" s="26">
        <f>AT545</f>
        <v>0</v>
      </c>
      <c r="AU544" s="26">
        <f>AU545</f>
        <v>0</v>
      </c>
      <c r="AV544" s="26">
        <f t="shared" si="1938"/>
        <v>9634.4</v>
      </c>
      <c r="AW544" s="26">
        <f t="shared" si="1939"/>
        <v>9634.4</v>
      </c>
      <c r="AX544" s="26">
        <f t="shared" si="1940"/>
        <v>9634.4</v>
      </c>
      <c r="AY544" s="26">
        <f>AY545</f>
        <v>0</v>
      </c>
      <c r="AZ544" s="26">
        <f>AZ545</f>
        <v>0</v>
      </c>
      <c r="BA544" s="26">
        <f>BA545</f>
        <v>0</v>
      </c>
      <c r="BB544" s="26">
        <f t="shared" si="1941"/>
        <v>9634.4</v>
      </c>
      <c r="BC544" s="26">
        <f t="shared" si="1942"/>
        <v>9634.4</v>
      </c>
      <c r="BD544" s="26">
        <f t="shared" si="1943"/>
        <v>9634.4</v>
      </c>
      <c r="BE544" s="26">
        <f>BE545</f>
        <v>0</v>
      </c>
      <c r="BF544" s="26">
        <f>BF545</f>
        <v>0</v>
      </c>
      <c r="BG544" s="26">
        <f>BG545</f>
        <v>0</v>
      </c>
      <c r="BH544" s="26">
        <f t="shared" si="1944"/>
        <v>9634.4</v>
      </c>
      <c r="BI544" s="26">
        <f t="shared" si="1945"/>
        <v>9634.4</v>
      </c>
      <c r="BJ544" s="26">
        <f t="shared" si="1946"/>
        <v>9634.4</v>
      </c>
      <c r="BK544" s="26">
        <f>BK545</f>
        <v>0</v>
      </c>
      <c r="BL544" s="26">
        <f>BL545</f>
        <v>0</v>
      </c>
      <c r="BM544" s="26">
        <f>BM545</f>
        <v>0</v>
      </c>
      <c r="BN544" s="26">
        <f t="shared" si="1947"/>
        <v>9634.4</v>
      </c>
      <c r="BO544" s="26">
        <f t="shared" si="1948"/>
        <v>9634.4</v>
      </c>
      <c r="BP544" s="26">
        <f t="shared" si="1949"/>
        <v>9634.4</v>
      </c>
      <c r="BQ544" s="26">
        <f>BQ545</f>
        <v>0</v>
      </c>
      <c r="BR544" s="26">
        <f>BR545</f>
        <v>0</v>
      </c>
      <c r="BS544" s="26">
        <f t="shared" si="1950"/>
        <v>9634.4</v>
      </c>
      <c r="BT544" s="26">
        <f t="shared" si="1951"/>
        <v>9634.4</v>
      </c>
      <c r="BU544" s="26">
        <f t="shared" si="1952"/>
        <v>9634.4</v>
      </c>
      <c r="BV544" s="26">
        <f>BV545</f>
        <v>0</v>
      </c>
      <c r="BW544" s="26">
        <f>BW545</f>
        <v>0</v>
      </c>
      <c r="BX544" s="26">
        <f t="shared" si="1953"/>
        <v>9634.4</v>
      </c>
      <c r="BY544" s="26">
        <f t="shared" si="1954"/>
        <v>9634.4</v>
      </c>
      <c r="BZ544" s="26">
        <f t="shared" si="1955"/>
        <v>9634.4</v>
      </c>
      <c r="CA544" s="26">
        <f>CA545</f>
        <v>0</v>
      </c>
      <c r="CB544" s="26">
        <f>CB545</f>
        <v>0</v>
      </c>
      <c r="CC544" s="26">
        <f>CC545</f>
        <v>0</v>
      </c>
      <c r="CD544" s="26">
        <f t="shared" si="1849"/>
        <v>9634.4</v>
      </c>
      <c r="CE544" s="26">
        <f t="shared" si="1850"/>
        <v>9634.4</v>
      </c>
      <c r="CF544" s="26">
        <f t="shared" si="1851"/>
        <v>9634.4</v>
      </c>
      <c r="CG544" s="26">
        <f>CG545</f>
        <v>0</v>
      </c>
      <c r="CH544" s="26">
        <f>CH545</f>
        <v>0</v>
      </c>
      <c r="CI544" s="26">
        <f>CI545</f>
        <v>0</v>
      </c>
      <c r="CJ544" s="26">
        <f t="shared" si="1852"/>
        <v>9634.4</v>
      </c>
      <c r="CK544" s="26">
        <f t="shared" si="1853"/>
        <v>9634.4</v>
      </c>
      <c r="CL544" s="26">
        <f t="shared" si="1854"/>
        <v>9634.4</v>
      </c>
      <c r="CM544" s="26">
        <f>CM545</f>
        <v>0</v>
      </c>
      <c r="CN544" s="26">
        <f>CN545</f>
        <v>0</v>
      </c>
      <c r="CO544" s="26">
        <f>CO545</f>
        <v>0</v>
      </c>
      <c r="CP544" s="26">
        <f t="shared" si="1855"/>
        <v>9634.4</v>
      </c>
      <c r="CQ544" s="26">
        <f t="shared" si="1856"/>
        <v>9634.4</v>
      </c>
      <c r="CR544" s="26">
        <f t="shared" si="1857"/>
        <v>9634.4</v>
      </c>
      <c r="CS544" s="26">
        <f>CS545</f>
        <v>0</v>
      </c>
      <c r="CT544" s="19"/>
      <c r="CU544" s="35"/>
      <c r="CZ544" s="1" t="s">
        <v>28</v>
      </c>
    </row>
    <row r="545" spans="1:105" hidden="1" x14ac:dyDescent="0.3">
      <c r="A545" s="36" t="s">
        <v>343</v>
      </c>
      <c r="B545" s="17">
        <v>620</v>
      </c>
      <c r="C545" s="16" t="s">
        <v>276</v>
      </c>
      <c r="D545" s="16" t="s">
        <v>65</v>
      </c>
      <c r="E545" s="34" t="s">
        <v>277</v>
      </c>
      <c r="F545" s="26">
        <v>9634.4</v>
      </c>
      <c r="G545" s="26">
        <v>9634.4</v>
      </c>
      <c r="H545" s="26">
        <v>9634.4</v>
      </c>
      <c r="I545" s="26"/>
      <c r="J545" s="26"/>
      <c r="K545" s="26"/>
      <c r="L545" s="26">
        <f t="shared" si="1920"/>
        <v>9634.4</v>
      </c>
      <c r="M545" s="26">
        <f t="shared" si="1921"/>
        <v>9634.4</v>
      </c>
      <c r="N545" s="26">
        <f t="shared" si="1922"/>
        <v>9634.4</v>
      </c>
      <c r="O545" s="26"/>
      <c r="P545" s="26"/>
      <c r="Q545" s="26"/>
      <c r="R545" s="26">
        <f t="shared" si="1923"/>
        <v>9634.4</v>
      </c>
      <c r="S545" s="26">
        <f t="shared" si="1924"/>
        <v>9634.4</v>
      </c>
      <c r="T545" s="26">
        <f t="shared" si="1925"/>
        <v>9634.4</v>
      </c>
      <c r="U545" s="26"/>
      <c r="V545" s="26"/>
      <c r="W545" s="26"/>
      <c r="X545" s="26">
        <f t="shared" si="1926"/>
        <v>9634.4</v>
      </c>
      <c r="Y545" s="26">
        <f t="shared" si="1927"/>
        <v>9634.4</v>
      </c>
      <c r="Z545" s="26">
        <f t="shared" si="1928"/>
        <v>9634.4</v>
      </c>
      <c r="AA545" s="26"/>
      <c r="AB545" s="26"/>
      <c r="AC545" s="26"/>
      <c r="AD545" s="26">
        <f t="shared" si="1929"/>
        <v>9634.4</v>
      </c>
      <c r="AE545" s="26">
        <f t="shared" si="1930"/>
        <v>9634.4</v>
      </c>
      <c r="AF545" s="26">
        <f t="shared" si="1931"/>
        <v>9634.4</v>
      </c>
      <c r="AG545" s="26"/>
      <c r="AH545" s="26"/>
      <c r="AI545" s="26"/>
      <c r="AJ545" s="26">
        <f t="shared" si="1932"/>
        <v>9634.4</v>
      </c>
      <c r="AK545" s="26">
        <f t="shared" si="1933"/>
        <v>9634.4</v>
      </c>
      <c r="AL545" s="26">
        <f t="shared" si="1934"/>
        <v>9634.4</v>
      </c>
      <c r="AM545" s="26"/>
      <c r="AN545" s="26"/>
      <c r="AO545" s="26"/>
      <c r="AP545" s="26">
        <f t="shared" si="1935"/>
        <v>9634.4</v>
      </c>
      <c r="AQ545" s="26">
        <f t="shared" si="1936"/>
        <v>9634.4</v>
      </c>
      <c r="AR545" s="26">
        <f t="shared" si="1937"/>
        <v>9634.4</v>
      </c>
      <c r="AS545" s="26"/>
      <c r="AT545" s="26"/>
      <c r="AU545" s="26"/>
      <c r="AV545" s="26">
        <f t="shared" si="1938"/>
        <v>9634.4</v>
      </c>
      <c r="AW545" s="26">
        <f t="shared" si="1939"/>
        <v>9634.4</v>
      </c>
      <c r="AX545" s="26">
        <f t="shared" si="1940"/>
        <v>9634.4</v>
      </c>
      <c r="AY545" s="26"/>
      <c r="AZ545" s="26"/>
      <c r="BA545" s="26"/>
      <c r="BB545" s="26">
        <f t="shared" si="1941"/>
        <v>9634.4</v>
      </c>
      <c r="BC545" s="26">
        <f t="shared" si="1942"/>
        <v>9634.4</v>
      </c>
      <c r="BD545" s="26">
        <f t="shared" si="1943"/>
        <v>9634.4</v>
      </c>
      <c r="BE545" s="26"/>
      <c r="BF545" s="26"/>
      <c r="BG545" s="26"/>
      <c r="BH545" s="26">
        <f t="shared" si="1944"/>
        <v>9634.4</v>
      </c>
      <c r="BI545" s="26">
        <f t="shared" si="1945"/>
        <v>9634.4</v>
      </c>
      <c r="BJ545" s="26">
        <f t="shared" si="1946"/>
        <v>9634.4</v>
      </c>
      <c r="BK545" s="26"/>
      <c r="BL545" s="26"/>
      <c r="BM545" s="26"/>
      <c r="BN545" s="26">
        <f t="shared" si="1947"/>
        <v>9634.4</v>
      </c>
      <c r="BO545" s="26">
        <f t="shared" si="1948"/>
        <v>9634.4</v>
      </c>
      <c r="BP545" s="26">
        <f t="shared" si="1949"/>
        <v>9634.4</v>
      </c>
      <c r="BQ545" s="26"/>
      <c r="BR545" s="26"/>
      <c r="BS545" s="26">
        <f t="shared" si="1950"/>
        <v>9634.4</v>
      </c>
      <c r="BT545" s="26">
        <f t="shared" si="1951"/>
        <v>9634.4</v>
      </c>
      <c r="BU545" s="26">
        <f t="shared" si="1952"/>
        <v>9634.4</v>
      </c>
      <c r="BV545" s="26"/>
      <c r="BW545" s="26"/>
      <c r="BX545" s="26">
        <f t="shared" si="1953"/>
        <v>9634.4</v>
      </c>
      <c r="BY545" s="26">
        <f t="shared" si="1954"/>
        <v>9634.4</v>
      </c>
      <c r="BZ545" s="26">
        <f t="shared" si="1955"/>
        <v>9634.4</v>
      </c>
      <c r="CA545" s="26"/>
      <c r="CB545" s="26"/>
      <c r="CC545" s="26"/>
      <c r="CD545" s="26">
        <f t="shared" si="1849"/>
        <v>9634.4</v>
      </c>
      <c r="CE545" s="26">
        <f t="shared" si="1850"/>
        <v>9634.4</v>
      </c>
      <c r="CF545" s="26">
        <f t="shared" si="1851"/>
        <v>9634.4</v>
      </c>
      <c r="CG545" s="26"/>
      <c r="CH545" s="26"/>
      <c r="CI545" s="26"/>
      <c r="CJ545" s="26">
        <f t="shared" si="1852"/>
        <v>9634.4</v>
      </c>
      <c r="CK545" s="26">
        <f t="shared" si="1853"/>
        <v>9634.4</v>
      </c>
      <c r="CL545" s="26">
        <f t="shared" si="1854"/>
        <v>9634.4</v>
      </c>
      <c r="CM545" s="26"/>
      <c r="CN545" s="26"/>
      <c r="CO545" s="26"/>
      <c r="CP545" s="26">
        <f t="shared" si="1855"/>
        <v>9634.4</v>
      </c>
      <c r="CQ545" s="26">
        <f t="shared" si="1856"/>
        <v>9634.4</v>
      </c>
      <c r="CR545" s="26">
        <f t="shared" si="1857"/>
        <v>9634.4</v>
      </c>
      <c r="CS545" s="26"/>
      <c r="CT545" s="19"/>
      <c r="CU545" s="35"/>
    </row>
    <row r="546" spans="1:105" s="21" customFormat="1" ht="46.8" hidden="1" x14ac:dyDescent="0.3">
      <c r="A546" s="22" t="s">
        <v>344</v>
      </c>
      <c r="B546" s="23"/>
      <c r="C546" s="22"/>
      <c r="D546" s="22"/>
      <c r="E546" s="24" t="s">
        <v>345</v>
      </c>
      <c r="F546" s="25">
        <f t="shared" ref="F546:K546" si="2014">F547+F608+F622+F645</f>
        <v>533784.4</v>
      </c>
      <c r="G546" s="25">
        <f t="shared" si="2014"/>
        <v>639509.10000000009</v>
      </c>
      <c r="H546" s="25">
        <f t="shared" si="2014"/>
        <v>603491.5</v>
      </c>
      <c r="I546" s="25">
        <f t="shared" si="2014"/>
        <v>0</v>
      </c>
      <c r="J546" s="25">
        <f t="shared" si="2014"/>
        <v>0</v>
      </c>
      <c r="K546" s="25">
        <f t="shared" si="2014"/>
        <v>0</v>
      </c>
      <c r="L546" s="25">
        <f t="shared" si="1920"/>
        <v>533784.4</v>
      </c>
      <c r="M546" s="25">
        <f t="shared" si="1921"/>
        <v>639509.10000000009</v>
      </c>
      <c r="N546" s="25">
        <f t="shared" si="1922"/>
        <v>603491.5</v>
      </c>
      <c r="O546" s="25">
        <f>O547+O608+O622+O645</f>
        <v>250</v>
      </c>
      <c r="P546" s="25">
        <f>P547+P608+P622+P645</f>
        <v>0</v>
      </c>
      <c r="Q546" s="25">
        <f>Q547+Q608+Q622+Q645</f>
        <v>0</v>
      </c>
      <c r="R546" s="25">
        <f t="shared" si="1923"/>
        <v>534034.4</v>
      </c>
      <c r="S546" s="25">
        <f t="shared" si="1924"/>
        <v>639509.10000000009</v>
      </c>
      <c r="T546" s="25">
        <f t="shared" si="1925"/>
        <v>603491.5</v>
      </c>
      <c r="U546" s="25">
        <f>U547+U608+U622+U645</f>
        <v>0</v>
      </c>
      <c r="V546" s="25">
        <f>V547+V608+V622+V645</f>
        <v>0</v>
      </c>
      <c r="W546" s="25">
        <f>W547+W608+W622+W645</f>
        <v>0</v>
      </c>
      <c r="X546" s="25">
        <f t="shared" si="1926"/>
        <v>534034.4</v>
      </c>
      <c r="Y546" s="25">
        <f t="shared" si="1927"/>
        <v>639509.10000000009</v>
      </c>
      <c r="Z546" s="25">
        <f t="shared" si="1928"/>
        <v>603491.5</v>
      </c>
      <c r="AA546" s="25">
        <f>AA547+AA608+AA622+AA645</f>
        <v>0</v>
      </c>
      <c r="AB546" s="25">
        <f>AB547+AB608+AB622+AB645</f>
        <v>0</v>
      </c>
      <c r="AC546" s="25">
        <f>AC547+AC608+AC622+AC645</f>
        <v>0</v>
      </c>
      <c r="AD546" s="25">
        <f t="shared" si="1929"/>
        <v>534034.4</v>
      </c>
      <c r="AE546" s="25">
        <f t="shared" si="1930"/>
        <v>639509.10000000009</v>
      </c>
      <c r="AF546" s="25">
        <f t="shared" si="1931"/>
        <v>603491.5</v>
      </c>
      <c r="AG546" s="25">
        <f>AG547+AG608+AG622+AG645</f>
        <v>0</v>
      </c>
      <c r="AH546" s="25">
        <f>AH547+AH608+AH622+AH645</f>
        <v>0</v>
      </c>
      <c r="AI546" s="25">
        <f>AI547+AI608+AI622+AI645</f>
        <v>0</v>
      </c>
      <c r="AJ546" s="25">
        <f t="shared" si="1932"/>
        <v>534034.4</v>
      </c>
      <c r="AK546" s="25">
        <f t="shared" si="1933"/>
        <v>639509.10000000009</v>
      </c>
      <c r="AL546" s="25">
        <f t="shared" si="1934"/>
        <v>603491.5</v>
      </c>
      <c r="AM546" s="25">
        <f>AM547+AM608+AM622+AM645</f>
        <v>2094.5360000000005</v>
      </c>
      <c r="AN546" s="25">
        <f>AN547+AN608+AN622+AN645</f>
        <v>0</v>
      </c>
      <c r="AO546" s="25">
        <f>AO547+AO608+AO622+AO645</f>
        <v>0</v>
      </c>
      <c r="AP546" s="25">
        <f t="shared" si="1935"/>
        <v>536128.93599999999</v>
      </c>
      <c r="AQ546" s="25">
        <f t="shared" si="1936"/>
        <v>639509.10000000009</v>
      </c>
      <c r="AR546" s="25">
        <f t="shared" si="1937"/>
        <v>603491.5</v>
      </c>
      <c r="AS546" s="25">
        <f>AS547+AS608+AS622+AS645</f>
        <v>0</v>
      </c>
      <c r="AT546" s="25">
        <f>AT547+AT608+AT622+AT645</f>
        <v>0</v>
      </c>
      <c r="AU546" s="25">
        <f>AU547+AU608+AU622+AU645</f>
        <v>0</v>
      </c>
      <c r="AV546" s="25">
        <f t="shared" si="1938"/>
        <v>536128.93599999999</v>
      </c>
      <c r="AW546" s="25">
        <f t="shared" si="1939"/>
        <v>639509.10000000009</v>
      </c>
      <c r="AX546" s="25">
        <f t="shared" si="1940"/>
        <v>603491.5</v>
      </c>
      <c r="AY546" s="25">
        <f>AY547+AY608+AY622+AY645</f>
        <v>4745.3999999999996</v>
      </c>
      <c r="AZ546" s="25">
        <f>AZ547+AZ608+AZ622+AZ645</f>
        <v>0</v>
      </c>
      <c r="BA546" s="25">
        <f>BA547+BA608+BA622+BA645</f>
        <v>0</v>
      </c>
      <c r="BB546" s="25">
        <f t="shared" si="1941"/>
        <v>540874.33600000001</v>
      </c>
      <c r="BC546" s="25">
        <f t="shared" si="1942"/>
        <v>639509.10000000009</v>
      </c>
      <c r="BD546" s="25">
        <f t="shared" si="1943"/>
        <v>603491.5</v>
      </c>
      <c r="BE546" s="25">
        <f>BE547+BE608+BE622+BE645</f>
        <v>-1593.6129999999998</v>
      </c>
      <c r="BF546" s="25">
        <f>BF547+BF608+BF622+BF645</f>
        <v>0</v>
      </c>
      <c r="BG546" s="25">
        <f>BG547+BG608+BG622+BG645</f>
        <v>0</v>
      </c>
      <c r="BH546" s="25">
        <f t="shared" si="1944"/>
        <v>539280.723</v>
      </c>
      <c r="BI546" s="25">
        <f t="shared" si="1945"/>
        <v>639509.10000000009</v>
      </c>
      <c r="BJ546" s="25">
        <f t="shared" si="1946"/>
        <v>603491.5</v>
      </c>
      <c r="BK546" s="25">
        <f>BK547+BK608+BK622+BK645</f>
        <v>0</v>
      </c>
      <c r="BL546" s="25">
        <f>BL547+BL608+BL622+BL645</f>
        <v>0</v>
      </c>
      <c r="BM546" s="25">
        <f>BM547+BM608+BM622+BM645</f>
        <v>0</v>
      </c>
      <c r="BN546" s="25">
        <f t="shared" si="1947"/>
        <v>539280.723</v>
      </c>
      <c r="BO546" s="25">
        <f t="shared" si="1948"/>
        <v>639509.10000000009</v>
      </c>
      <c r="BP546" s="25">
        <f t="shared" si="1949"/>
        <v>603491.5</v>
      </c>
      <c r="BQ546" s="25">
        <f>BQ547+BQ608+BQ622+BQ645</f>
        <v>0</v>
      </c>
      <c r="BR546" s="25">
        <f>BR547+BR608+BR622+BR645</f>
        <v>0</v>
      </c>
      <c r="BS546" s="26">
        <f t="shared" si="1950"/>
        <v>539280.723</v>
      </c>
      <c r="BT546" s="26">
        <f t="shared" si="1951"/>
        <v>639509.10000000009</v>
      </c>
      <c r="BU546" s="26">
        <f t="shared" si="1952"/>
        <v>603491.5</v>
      </c>
      <c r="BV546" s="25">
        <f>BV547+BV608+BV622+BV645</f>
        <v>0</v>
      </c>
      <c r="BW546" s="25">
        <f>BW547+BW608+BW622+BW645</f>
        <v>0</v>
      </c>
      <c r="BX546" s="25">
        <f t="shared" si="1953"/>
        <v>539280.723</v>
      </c>
      <c r="BY546" s="25">
        <f t="shared" si="1954"/>
        <v>639509.10000000009</v>
      </c>
      <c r="BZ546" s="25">
        <f t="shared" si="1955"/>
        <v>603491.5</v>
      </c>
      <c r="CA546" s="25">
        <f>CA547+CA608+CA622+CA645</f>
        <v>-3469.9429999999993</v>
      </c>
      <c r="CB546" s="25">
        <f>CB547+CB608+CB622+CB645</f>
        <v>0</v>
      </c>
      <c r="CC546" s="25">
        <f>CC547+CC608+CC622+CC645</f>
        <v>0</v>
      </c>
      <c r="CD546" s="25">
        <f t="shared" si="1849"/>
        <v>535810.78</v>
      </c>
      <c r="CE546" s="25">
        <f t="shared" si="1850"/>
        <v>639509.10000000009</v>
      </c>
      <c r="CF546" s="25">
        <f t="shared" si="1851"/>
        <v>603491.5</v>
      </c>
      <c r="CG546" s="25">
        <f>CG547+CG608+CG622+CG645</f>
        <v>0</v>
      </c>
      <c r="CH546" s="25">
        <f>CH547+CH608+CH622+CH645</f>
        <v>0</v>
      </c>
      <c r="CI546" s="25">
        <f>CI547+CI608+CI622+CI645</f>
        <v>0</v>
      </c>
      <c r="CJ546" s="25">
        <f t="shared" si="1852"/>
        <v>535810.78</v>
      </c>
      <c r="CK546" s="25">
        <f t="shared" si="1853"/>
        <v>639509.10000000009</v>
      </c>
      <c r="CL546" s="25">
        <f t="shared" si="1854"/>
        <v>603491.5</v>
      </c>
      <c r="CM546" s="25">
        <f>CM547+CM608+CM622+CM645</f>
        <v>0</v>
      </c>
      <c r="CN546" s="25">
        <f>CN547+CN608+CN622+CN645</f>
        <v>0</v>
      </c>
      <c r="CO546" s="25">
        <f>CO547+CO608+CO622+CO645</f>
        <v>0</v>
      </c>
      <c r="CP546" s="25">
        <f t="shared" si="1855"/>
        <v>535810.78</v>
      </c>
      <c r="CQ546" s="25">
        <f t="shared" si="1856"/>
        <v>639509.10000000009</v>
      </c>
      <c r="CR546" s="25">
        <f t="shared" si="1857"/>
        <v>603491.5</v>
      </c>
      <c r="CS546" s="25">
        <f>CS547+CS608+CS622+CS645</f>
        <v>0</v>
      </c>
      <c r="CT546" s="19"/>
      <c r="CU546" s="35"/>
      <c r="CV546" s="21" t="s">
        <v>24</v>
      </c>
    </row>
    <row r="547" spans="1:105" s="28" customFormat="1" ht="62.4" hidden="1" x14ac:dyDescent="0.3">
      <c r="A547" s="29" t="s">
        <v>346</v>
      </c>
      <c r="B547" s="30"/>
      <c r="C547" s="29"/>
      <c r="D547" s="29"/>
      <c r="E547" s="31" t="s">
        <v>347</v>
      </c>
      <c r="F547" s="32">
        <f t="shared" ref="F547:K547" si="2015">F548+F592</f>
        <v>133380.20000000001</v>
      </c>
      <c r="G547" s="32">
        <f t="shared" si="2015"/>
        <v>219397.80000000002</v>
      </c>
      <c r="H547" s="32">
        <f t="shared" si="2015"/>
        <v>183380.2</v>
      </c>
      <c r="I547" s="32">
        <f t="shared" si="2015"/>
        <v>0</v>
      </c>
      <c r="J547" s="32">
        <f t="shared" si="2015"/>
        <v>0</v>
      </c>
      <c r="K547" s="32">
        <f t="shared" si="2015"/>
        <v>0</v>
      </c>
      <c r="L547" s="32">
        <f t="shared" si="1920"/>
        <v>133380.20000000001</v>
      </c>
      <c r="M547" s="32">
        <f t="shared" si="1921"/>
        <v>219397.80000000002</v>
      </c>
      <c r="N547" s="32">
        <f t="shared" si="1922"/>
        <v>183380.2</v>
      </c>
      <c r="O547" s="32">
        <f>O548+O592</f>
        <v>250</v>
      </c>
      <c r="P547" s="32">
        <f>P548+P592</f>
        <v>0</v>
      </c>
      <c r="Q547" s="32">
        <f>Q548+Q592</f>
        <v>0</v>
      </c>
      <c r="R547" s="32">
        <f t="shared" si="1923"/>
        <v>133630.20000000001</v>
      </c>
      <c r="S547" s="32">
        <f t="shared" si="1924"/>
        <v>219397.80000000002</v>
      </c>
      <c r="T547" s="32">
        <f t="shared" si="1925"/>
        <v>183380.2</v>
      </c>
      <c r="U547" s="32">
        <f>U548+U592</f>
        <v>0</v>
      </c>
      <c r="V547" s="32">
        <f>V548+V592</f>
        <v>0</v>
      </c>
      <c r="W547" s="32">
        <f>W548+W592</f>
        <v>0</v>
      </c>
      <c r="X547" s="32">
        <f t="shared" si="1926"/>
        <v>133630.20000000001</v>
      </c>
      <c r="Y547" s="32">
        <f t="shared" si="1927"/>
        <v>219397.80000000002</v>
      </c>
      <c r="Z547" s="32">
        <f t="shared" si="1928"/>
        <v>183380.2</v>
      </c>
      <c r="AA547" s="32">
        <f>AA548+AA592</f>
        <v>0</v>
      </c>
      <c r="AB547" s="32">
        <f>AB548+AB592</f>
        <v>0</v>
      </c>
      <c r="AC547" s="32">
        <f>AC548+AC592</f>
        <v>0</v>
      </c>
      <c r="AD547" s="32">
        <f t="shared" si="1929"/>
        <v>133630.20000000001</v>
      </c>
      <c r="AE547" s="32">
        <f t="shared" si="1930"/>
        <v>219397.80000000002</v>
      </c>
      <c r="AF547" s="32">
        <f t="shared" si="1931"/>
        <v>183380.2</v>
      </c>
      <c r="AG547" s="32">
        <f>AG548+AG592</f>
        <v>0</v>
      </c>
      <c r="AH547" s="32">
        <f>AH548+AH592</f>
        <v>0</v>
      </c>
      <c r="AI547" s="32">
        <f>AI548+AI592</f>
        <v>0</v>
      </c>
      <c r="AJ547" s="32">
        <f t="shared" si="1932"/>
        <v>133630.20000000001</v>
      </c>
      <c r="AK547" s="32">
        <f t="shared" si="1933"/>
        <v>219397.80000000002</v>
      </c>
      <c r="AL547" s="32">
        <f t="shared" si="1934"/>
        <v>183380.2</v>
      </c>
      <c r="AM547" s="32">
        <f>AM548+AM592</f>
        <v>2094.5360000000005</v>
      </c>
      <c r="AN547" s="32">
        <f>AN548+AN592</f>
        <v>0</v>
      </c>
      <c r="AO547" s="32">
        <f>AO548+AO592</f>
        <v>0</v>
      </c>
      <c r="AP547" s="32">
        <f t="shared" si="1935"/>
        <v>135724.736</v>
      </c>
      <c r="AQ547" s="32">
        <f t="shared" si="1936"/>
        <v>219397.80000000002</v>
      </c>
      <c r="AR547" s="32">
        <f t="shared" si="1937"/>
        <v>183380.2</v>
      </c>
      <c r="AS547" s="32">
        <f>AS548+AS592</f>
        <v>0</v>
      </c>
      <c r="AT547" s="32">
        <f>AT548+AT592</f>
        <v>0</v>
      </c>
      <c r="AU547" s="32">
        <f>AU548+AU592</f>
        <v>0</v>
      </c>
      <c r="AV547" s="32">
        <f t="shared" si="1938"/>
        <v>135724.736</v>
      </c>
      <c r="AW547" s="32">
        <f t="shared" si="1939"/>
        <v>219397.80000000002</v>
      </c>
      <c r="AX547" s="32">
        <f t="shared" si="1940"/>
        <v>183380.2</v>
      </c>
      <c r="AY547" s="32">
        <f>AY548+AY592</f>
        <v>3646.4149999999995</v>
      </c>
      <c r="AZ547" s="32">
        <f>AZ548+AZ592</f>
        <v>0</v>
      </c>
      <c r="BA547" s="32">
        <f>BA548+BA592</f>
        <v>0</v>
      </c>
      <c r="BB547" s="32">
        <f t="shared" si="1941"/>
        <v>139371.15100000001</v>
      </c>
      <c r="BC547" s="32">
        <f t="shared" si="1942"/>
        <v>219397.80000000002</v>
      </c>
      <c r="BD547" s="32">
        <f t="shared" si="1943"/>
        <v>183380.2</v>
      </c>
      <c r="BE547" s="32">
        <f>BE548+BE592</f>
        <v>-1593.6129999999998</v>
      </c>
      <c r="BF547" s="32">
        <f>BF548+BF592</f>
        <v>0</v>
      </c>
      <c r="BG547" s="32">
        <f>BG548+BG592</f>
        <v>0</v>
      </c>
      <c r="BH547" s="32">
        <f t="shared" si="1944"/>
        <v>137777.538</v>
      </c>
      <c r="BI547" s="32">
        <f t="shared" si="1945"/>
        <v>219397.80000000002</v>
      </c>
      <c r="BJ547" s="32">
        <f t="shared" si="1946"/>
        <v>183380.2</v>
      </c>
      <c r="BK547" s="32">
        <f>BK548+BK592</f>
        <v>0</v>
      </c>
      <c r="BL547" s="32">
        <f>BL548+BL592</f>
        <v>0</v>
      </c>
      <c r="BM547" s="32">
        <f>BM548+BM592</f>
        <v>0</v>
      </c>
      <c r="BN547" s="32">
        <f t="shared" si="1947"/>
        <v>137777.538</v>
      </c>
      <c r="BO547" s="32">
        <f t="shared" si="1948"/>
        <v>219397.80000000002</v>
      </c>
      <c r="BP547" s="32">
        <f t="shared" si="1949"/>
        <v>183380.2</v>
      </c>
      <c r="BQ547" s="32">
        <f>BQ548+BQ592</f>
        <v>0</v>
      </c>
      <c r="BR547" s="32">
        <f>BR548+BR592</f>
        <v>0</v>
      </c>
      <c r="BS547" s="26">
        <f t="shared" si="1950"/>
        <v>137777.538</v>
      </c>
      <c r="BT547" s="26">
        <f t="shared" si="1951"/>
        <v>219397.80000000002</v>
      </c>
      <c r="BU547" s="26">
        <f t="shared" si="1952"/>
        <v>183380.2</v>
      </c>
      <c r="BV547" s="32">
        <f>BV548+BV592</f>
        <v>0</v>
      </c>
      <c r="BW547" s="32">
        <f>BW548+BW592</f>
        <v>0</v>
      </c>
      <c r="BX547" s="32">
        <f t="shared" si="1953"/>
        <v>137777.538</v>
      </c>
      <c r="BY547" s="32">
        <f t="shared" si="1954"/>
        <v>219397.80000000002</v>
      </c>
      <c r="BZ547" s="32">
        <f t="shared" si="1955"/>
        <v>183380.2</v>
      </c>
      <c r="CA547" s="32">
        <f>CA548+CA592</f>
        <v>-1575.3449999999998</v>
      </c>
      <c r="CB547" s="32">
        <f>CB548+CB592</f>
        <v>0</v>
      </c>
      <c r="CC547" s="32">
        <f>CC548+CC592</f>
        <v>0</v>
      </c>
      <c r="CD547" s="32">
        <f t="shared" si="1849"/>
        <v>136202.193</v>
      </c>
      <c r="CE547" s="32">
        <f t="shared" si="1850"/>
        <v>219397.80000000002</v>
      </c>
      <c r="CF547" s="32">
        <f t="shared" si="1851"/>
        <v>183380.2</v>
      </c>
      <c r="CG547" s="32">
        <f>CG548+CG592</f>
        <v>0</v>
      </c>
      <c r="CH547" s="32">
        <f>CH548+CH592</f>
        <v>0</v>
      </c>
      <c r="CI547" s="32">
        <f>CI548+CI592</f>
        <v>0</v>
      </c>
      <c r="CJ547" s="32">
        <f t="shared" si="1852"/>
        <v>136202.193</v>
      </c>
      <c r="CK547" s="32">
        <f t="shared" si="1853"/>
        <v>219397.80000000002</v>
      </c>
      <c r="CL547" s="32">
        <f t="shared" si="1854"/>
        <v>183380.2</v>
      </c>
      <c r="CM547" s="32">
        <f>CM548+CM592</f>
        <v>0</v>
      </c>
      <c r="CN547" s="32">
        <f>CN548+CN592</f>
        <v>0</v>
      </c>
      <c r="CO547" s="32">
        <f>CO548+CO592</f>
        <v>0</v>
      </c>
      <c r="CP547" s="32">
        <f t="shared" si="1855"/>
        <v>136202.193</v>
      </c>
      <c r="CQ547" s="32">
        <f t="shared" si="1856"/>
        <v>219397.80000000002</v>
      </c>
      <c r="CR547" s="32">
        <f t="shared" si="1857"/>
        <v>183380.2</v>
      </c>
      <c r="CS547" s="32">
        <f>CS548+CS592</f>
        <v>0</v>
      </c>
      <c r="CT547" s="19"/>
      <c r="CU547" s="33"/>
      <c r="CW547" s="28" t="s">
        <v>25</v>
      </c>
    </row>
    <row r="548" spans="1:105" ht="46.8" hidden="1" x14ac:dyDescent="0.3">
      <c r="A548" s="16" t="s">
        <v>348</v>
      </c>
      <c r="B548" s="17"/>
      <c r="C548" s="16"/>
      <c r="D548" s="16"/>
      <c r="E548" s="34" t="s">
        <v>349</v>
      </c>
      <c r="F548" s="26">
        <f t="shared" ref="F548:K548" si="2016">F549+F557+F564+F571+F579+F583+F575</f>
        <v>129429.5</v>
      </c>
      <c r="G548" s="26">
        <f t="shared" si="2016"/>
        <v>215447.1</v>
      </c>
      <c r="H548" s="26">
        <f t="shared" si="2016"/>
        <v>179429.5</v>
      </c>
      <c r="I548" s="26">
        <f t="shared" si="2016"/>
        <v>0</v>
      </c>
      <c r="J548" s="26">
        <f t="shared" si="2016"/>
        <v>0</v>
      </c>
      <c r="K548" s="26">
        <f t="shared" si="2016"/>
        <v>0</v>
      </c>
      <c r="L548" s="26">
        <f t="shared" si="1920"/>
        <v>129429.5</v>
      </c>
      <c r="M548" s="26">
        <f t="shared" si="1921"/>
        <v>215447.1</v>
      </c>
      <c r="N548" s="26">
        <f t="shared" si="1922"/>
        <v>179429.5</v>
      </c>
      <c r="O548" s="26">
        <f>O549+O557+O564+O571+O579+O583+O575</f>
        <v>250</v>
      </c>
      <c r="P548" s="26">
        <f>P549+P557+P564+P571+P579+P583+P575</f>
        <v>0</v>
      </c>
      <c r="Q548" s="26">
        <f>Q549+Q557+Q564+Q571+Q579+Q583+Q575</f>
        <v>0</v>
      </c>
      <c r="R548" s="26">
        <f t="shared" si="1923"/>
        <v>129679.5</v>
      </c>
      <c r="S548" s="26">
        <f t="shared" si="1924"/>
        <v>215447.1</v>
      </c>
      <c r="T548" s="26">
        <f t="shared" si="1925"/>
        <v>179429.5</v>
      </c>
      <c r="U548" s="26">
        <f>U549+U557+U564+U571+U579+U583+U575</f>
        <v>0</v>
      </c>
      <c r="V548" s="26">
        <f>V549+V557+V564+V571+V579+V583+V575</f>
        <v>0</v>
      </c>
      <c r="W548" s="26">
        <f>W549+W557+W564+W571+W579+W583+W575</f>
        <v>0</v>
      </c>
      <c r="X548" s="26">
        <f t="shared" si="1926"/>
        <v>129679.5</v>
      </c>
      <c r="Y548" s="26">
        <f t="shared" si="1927"/>
        <v>215447.1</v>
      </c>
      <c r="Z548" s="26">
        <f t="shared" si="1928"/>
        <v>179429.5</v>
      </c>
      <c r="AA548" s="26">
        <f>AA549+AA557+AA564+AA571+AA579+AA583+AA575</f>
        <v>0</v>
      </c>
      <c r="AB548" s="26">
        <f>AB549+AB557+AB564+AB571+AB579+AB583+AB575</f>
        <v>0</v>
      </c>
      <c r="AC548" s="26">
        <f>AC549+AC557+AC564+AC571+AC579+AC583+AC575</f>
        <v>0</v>
      </c>
      <c r="AD548" s="26">
        <f t="shared" si="1929"/>
        <v>129679.5</v>
      </c>
      <c r="AE548" s="26">
        <f t="shared" si="1930"/>
        <v>215447.1</v>
      </c>
      <c r="AF548" s="26">
        <f t="shared" si="1931"/>
        <v>179429.5</v>
      </c>
      <c r="AG548" s="26">
        <f>AG549+AG557+AG564+AG571+AG579+AG583+AG575</f>
        <v>0</v>
      </c>
      <c r="AH548" s="26">
        <f>AH549+AH557+AH564+AH571+AH579+AH583+AH575</f>
        <v>0</v>
      </c>
      <c r="AI548" s="26">
        <f>AI549+AI557+AI564+AI571+AI579+AI583+AI575</f>
        <v>0</v>
      </c>
      <c r="AJ548" s="26">
        <f t="shared" si="1932"/>
        <v>129679.5</v>
      </c>
      <c r="AK548" s="26">
        <f t="shared" si="1933"/>
        <v>215447.1</v>
      </c>
      <c r="AL548" s="26">
        <f t="shared" si="1934"/>
        <v>179429.5</v>
      </c>
      <c r="AM548" s="26">
        <f>AM549+AM557+AM564+AM571+AM579+AM583+AM575</f>
        <v>2019.5360000000005</v>
      </c>
      <c r="AN548" s="26">
        <f>AN549+AN557+AN564+AN571+AN579+AN583+AN575</f>
        <v>0</v>
      </c>
      <c r="AO548" s="26">
        <f>AO549+AO557+AO564+AO571+AO579+AO583+AO575</f>
        <v>0</v>
      </c>
      <c r="AP548" s="26">
        <f t="shared" si="1935"/>
        <v>131699.03599999999</v>
      </c>
      <c r="AQ548" s="26">
        <f t="shared" si="1936"/>
        <v>215447.1</v>
      </c>
      <c r="AR548" s="26">
        <f t="shared" si="1937"/>
        <v>179429.5</v>
      </c>
      <c r="AS548" s="26">
        <f>AS549+AS557+AS564+AS571+AS579+AS583+AS575</f>
        <v>0</v>
      </c>
      <c r="AT548" s="26">
        <f>AT549+AT557+AT564+AT571+AT579+AT583+AT575</f>
        <v>0</v>
      </c>
      <c r="AU548" s="26">
        <f>AU549+AU557+AU564+AU571+AU579+AU583+AU575</f>
        <v>0</v>
      </c>
      <c r="AV548" s="26">
        <f t="shared" si="1938"/>
        <v>131699.03599999999</v>
      </c>
      <c r="AW548" s="26">
        <f t="shared" si="1939"/>
        <v>215447.1</v>
      </c>
      <c r="AX548" s="26">
        <f t="shared" si="1940"/>
        <v>179429.5</v>
      </c>
      <c r="AY548" s="26">
        <f>AY549+AY557+AY564+AY571+AY579+AY583+AY575</f>
        <v>-890.22499999999991</v>
      </c>
      <c r="AZ548" s="26">
        <f>AZ549+AZ557+AZ564+AZ571+AZ579+AZ583+AZ575</f>
        <v>0</v>
      </c>
      <c r="BA548" s="26">
        <f>BA549+BA557+BA564+BA571+BA579+BA583+BA575</f>
        <v>0</v>
      </c>
      <c r="BB548" s="26">
        <f t="shared" si="1941"/>
        <v>130808.81099999999</v>
      </c>
      <c r="BC548" s="26">
        <f t="shared" si="1942"/>
        <v>215447.1</v>
      </c>
      <c r="BD548" s="26">
        <f t="shared" si="1943"/>
        <v>179429.5</v>
      </c>
      <c r="BE548" s="26">
        <f>BE549+BE557+BE564+BE571+BE579+BE583+BE575+BE553</f>
        <v>3151.7869999999998</v>
      </c>
      <c r="BF548" s="26">
        <f>BF549+BF557+BF564+BF571+BF579+BF583+BF575+BF553</f>
        <v>0</v>
      </c>
      <c r="BG548" s="26">
        <f>BG549+BG557+BG564+BG571+BG579+BG583+BG575+BG553</f>
        <v>0</v>
      </c>
      <c r="BH548" s="26">
        <f t="shared" si="1944"/>
        <v>133960.598</v>
      </c>
      <c r="BI548" s="26">
        <f t="shared" si="1945"/>
        <v>215447.1</v>
      </c>
      <c r="BJ548" s="26">
        <f t="shared" si="1946"/>
        <v>179429.5</v>
      </c>
      <c r="BK548" s="26">
        <f>BK549+BK557+BK564+BK571+BK579+BK583+BK575+BK553</f>
        <v>-324.60000000000002</v>
      </c>
      <c r="BL548" s="26">
        <f>BL549+BL557+BL564+BL571+BL579+BL583+BL575+BL553</f>
        <v>0</v>
      </c>
      <c r="BM548" s="26">
        <f>BM549+BM557+BM564+BM571+BM579+BM583+BM575+BM553</f>
        <v>0</v>
      </c>
      <c r="BN548" s="26">
        <f t="shared" si="1947"/>
        <v>133635.99799999999</v>
      </c>
      <c r="BO548" s="26">
        <f t="shared" si="1948"/>
        <v>215447.1</v>
      </c>
      <c r="BP548" s="26">
        <f t="shared" si="1949"/>
        <v>179429.5</v>
      </c>
      <c r="BQ548" s="26">
        <f>BQ549+BQ557+BQ564+BQ571+BQ579+BQ583+BQ575+BQ553</f>
        <v>0</v>
      </c>
      <c r="BR548" s="26">
        <f>BR549+BR557+BR564+BR571+BR579+BR583+BR575+BR553</f>
        <v>0</v>
      </c>
      <c r="BS548" s="26">
        <f t="shared" si="1950"/>
        <v>133635.99799999999</v>
      </c>
      <c r="BT548" s="26">
        <f t="shared" si="1951"/>
        <v>215447.1</v>
      </c>
      <c r="BU548" s="26">
        <f t="shared" si="1952"/>
        <v>179429.5</v>
      </c>
      <c r="BV548" s="26">
        <f>BV549+BV557+BV564+BV571+BV579+BV583+BV575+BV553</f>
        <v>0</v>
      </c>
      <c r="BW548" s="26">
        <f>BW549+BW557+BW564+BW571+BW579+BW583+BW575+BW553</f>
        <v>0</v>
      </c>
      <c r="BX548" s="26">
        <f t="shared" si="1953"/>
        <v>133635.99799999999</v>
      </c>
      <c r="BY548" s="26">
        <f t="shared" si="1954"/>
        <v>215447.1</v>
      </c>
      <c r="BZ548" s="26">
        <f t="shared" si="1955"/>
        <v>179429.5</v>
      </c>
      <c r="CA548" s="26">
        <f>CA549+CA557+CA564+CA571+CA579+CA583+CA575+CA553</f>
        <v>-1575.3449999999998</v>
      </c>
      <c r="CB548" s="26">
        <f>CB549+CB557+CB564+CB571+CB579+CB583+CB575+CB553</f>
        <v>0</v>
      </c>
      <c r="CC548" s="26">
        <f>CC549+CC557+CC564+CC571+CC579+CC583+CC575+CC553</f>
        <v>0</v>
      </c>
      <c r="CD548" s="26">
        <f t="shared" si="1849"/>
        <v>132060.65299999999</v>
      </c>
      <c r="CE548" s="26">
        <f t="shared" si="1850"/>
        <v>215447.1</v>
      </c>
      <c r="CF548" s="26">
        <f t="shared" si="1851"/>
        <v>179429.5</v>
      </c>
      <c r="CG548" s="26">
        <f>CG549+CG557+CG564+CG571+CG579+CG583+CG575+CG553</f>
        <v>0</v>
      </c>
      <c r="CH548" s="26">
        <f>CH549+CH557+CH564+CH571+CH579+CH583+CH575+CH553</f>
        <v>0</v>
      </c>
      <c r="CI548" s="26">
        <f>CI549+CI557+CI564+CI571+CI579+CI583+CI575+CI553</f>
        <v>0</v>
      </c>
      <c r="CJ548" s="26">
        <f t="shared" si="1852"/>
        <v>132060.65299999999</v>
      </c>
      <c r="CK548" s="26">
        <f t="shared" si="1853"/>
        <v>215447.1</v>
      </c>
      <c r="CL548" s="26">
        <f t="shared" si="1854"/>
        <v>179429.5</v>
      </c>
      <c r="CM548" s="26">
        <f>CM549+CM557+CM564+CM571+CM579+CM583+CM575+CM553</f>
        <v>0</v>
      </c>
      <c r="CN548" s="26">
        <f>CN549+CN557+CN564+CN571+CN579+CN583+CN575+CN553</f>
        <v>0</v>
      </c>
      <c r="CO548" s="26">
        <f>CO549+CO557+CO564+CO571+CO579+CO583+CO575+CO553</f>
        <v>0</v>
      </c>
      <c r="CP548" s="26">
        <f t="shared" si="1855"/>
        <v>132060.65299999999</v>
      </c>
      <c r="CQ548" s="26">
        <f t="shared" si="1856"/>
        <v>215447.1</v>
      </c>
      <c r="CR548" s="26">
        <f t="shared" si="1857"/>
        <v>179429.5</v>
      </c>
      <c r="CS548" s="26">
        <f>CS549+CS557+CS564+CS571+CS579+CS583+CS575+CS553</f>
        <v>0</v>
      </c>
      <c r="CT548" s="19"/>
      <c r="CU548" s="35"/>
      <c r="CX548" s="1" t="s">
        <v>26</v>
      </c>
    </row>
    <row r="549" spans="1:105" ht="46.8" hidden="1" x14ac:dyDescent="0.3">
      <c r="A549" s="16" t="s">
        <v>350</v>
      </c>
      <c r="B549" s="17"/>
      <c r="C549" s="16"/>
      <c r="D549" s="16"/>
      <c r="E549" s="34" t="s">
        <v>351</v>
      </c>
      <c r="F549" s="26">
        <f t="shared" ref="F549:F551" si="2017">F550</f>
        <v>1297.2</v>
      </c>
      <c r="G549" s="26">
        <f t="shared" ref="G549:G551" si="2018">G550</f>
        <v>37314.800000000003</v>
      </c>
      <c r="H549" s="26">
        <f t="shared" ref="H549:H551" si="2019">H550</f>
        <v>1297.2</v>
      </c>
      <c r="I549" s="26">
        <f t="shared" ref="I549:I551" si="2020">I550</f>
        <v>0</v>
      </c>
      <c r="J549" s="26">
        <f t="shared" ref="J549:J551" si="2021">J550</f>
        <v>0</v>
      </c>
      <c r="K549" s="26">
        <f t="shared" ref="K549:K551" si="2022">K550</f>
        <v>0</v>
      </c>
      <c r="L549" s="26">
        <f t="shared" si="1920"/>
        <v>1297.2</v>
      </c>
      <c r="M549" s="26">
        <f t="shared" si="1921"/>
        <v>37314.800000000003</v>
      </c>
      <c r="N549" s="26">
        <f t="shared" si="1922"/>
        <v>1297.2</v>
      </c>
      <c r="O549" s="26">
        <f t="shared" ref="O549:O551" si="2023">O550</f>
        <v>0</v>
      </c>
      <c r="P549" s="26">
        <f t="shared" ref="P549:P551" si="2024">P550</f>
        <v>0</v>
      </c>
      <c r="Q549" s="26">
        <f t="shared" ref="Q549:Q551" si="2025">Q550</f>
        <v>0</v>
      </c>
      <c r="R549" s="26">
        <f t="shared" si="1923"/>
        <v>1297.2</v>
      </c>
      <c r="S549" s="26">
        <f t="shared" si="1924"/>
        <v>37314.800000000003</v>
      </c>
      <c r="T549" s="26">
        <f t="shared" si="1925"/>
        <v>1297.2</v>
      </c>
      <c r="U549" s="26">
        <f t="shared" ref="U549:U551" si="2026">U550</f>
        <v>0</v>
      </c>
      <c r="V549" s="26">
        <f t="shared" ref="V549:V551" si="2027">V550</f>
        <v>0</v>
      </c>
      <c r="W549" s="26">
        <f t="shared" ref="W549:W551" si="2028">W550</f>
        <v>0</v>
      </c>
      <c r="X549" s="26">
        <f t="shared" si="1926"/>
        <v>1297.2</v>
      </c>
      <c r="Y549" s="26">
        <f t="shared" si="1927"/>
        <v>37314.800000000003</v>
      </c>
      <c r="Z549" s="26">
        <f t="shared" si="1928"/>
        <v>1297.2</v>
      </c>
      <c r="AA549" s="26">
        <f t="shared" ref="AA549:AA551" si="2029">AA550</f>
        <v>0</v>
      </c>
      <c r="AB549" s="26">
        <f t="shared" ref="AB549:AB551" si="2030">AB550</f>
        <v>0</v>
      </c>
      <c r="AC549" s="26">
        <f t="shared" ref="AC549:AC551" si="2031">AC550</f>
        <v>0</v>
      </c>
      <c r="AD549" s="26">
        <f t="shared" si="1929"/>
        <v>1297.2</v>
      </c>
      <c r="AE549" s="26">
        <f t="shared" si="1930"/>
        <v>37314.800000000003</v>
      </c>
      <c r="AF549" s="26">
        <f t="shared" si="1931"/>
        <v>1297.2</v>
      </c>
      <c r="AG549" s="26">
        <f t="shared" ref="AG549:AG551" si="2032">AG550</f>
        <v>0</v>
      </c>
      <c r="AH549" s="26">
        <f t="shared" ref="AH549:AH551" si="2033">AH550</f>
        <v>0</v>
      </c>
      <c r="AI549" s="26">
        <f t="shared" ref="AI549:AI551" si="2034">AI550</f>
        <v>0</v>
      </c>
      <c r="AJ549" s="26">
        <f t="shared" si="1932"/>
        <v>1297.2</v>
      </c>
      <c r="AK549" s="26">
        <f t="shared" si="1933"/>
        <v>37314.800000000003</v>
      </c>
      <c r="AL549" s="26">
        <f t="shared" si="1934"/>
        <v>1297.2</v>
      </c>
      <c r="AM549" s="26">
        <f t="shared" ref="AM549:AM551" si="2035">AM550</f>
        <v>-19.824000000000002</v>
      </c>
      <c r="AN549" s="26">
        <f t="shared" ref="AN549:AN551" si="2036">AN550</f>
        <v>0</v>
      </c>
      <c r="AO549" s="26">
        <f t="shared" ref="AO549:AO551" si="2037">AO550</f>
        <v>0</v>
      </c>
      <c r="AP549" s="26">
        <f t="shared" si="1935"/>
        <v>1277.376</v>
      </c>
      <c r="AQ549" s="26">
        <f t="shared" si="1936"/>
        <v>37314.800000000003</v>
      </c>
      <c r="AR549" s="26">
        <f t="shared" si="1937"/>
        <v>1297.2</v>
      </c>
      <c r="AS549" s="26">
        <f t="shared" ref="AS549:AS551" si="2038">AS550</f>
        <v>0</v>
      </c>
      <c r="AT549" s="26">
        <f t="shared" ref="AT549:AT551" si="2039">AT550</f>
        <v>0</v>
      </c>
      <c r="AU549" s="26">
        <f t="shared" ref="AU549:AU551" si="2040">AU550</f>
        <v>0</v>
      </c>
      <c r="AV549" s="26">
        <f t="shared" si="1938"/>
        <v>1277.376</v>
      </c>
      <c r="AW549" s="26">
        <f t="shared" si="1939"/>
        <v>37314.800000000003</v>
      </c>
      <c r="AX549" s="26">
        <f t="shared" si="1940"/>
        <v>1297.2</v>
      </c>
      <c r="AY549" s="26">
        <f t="shared" ref="AY549:AY551" si="2041">AY550</f>
        <v>467</v>
      </c>
      <c r="AZ549" s="26">
        <f t="shared" ref="AZ549:AZ551" si="2042">AZ550</f>
        <v>0</v>
      </c>
      <c r="BA549" s="26">
        <f t="shared" ref="BA549:BA551" si="2043">BA550</f>
        <v>0</v>
      </c>
      <c r="BB549" s="26">
        <f t="shared" si="1941"/>
        <v>1744.376</v>
      </c>
      <c r="BC549" s="26">
        <f t="shared" si="1942"/>
        <v>37314.800000000003</v>
      </c>
      <c r="BD549" s="26">
        <f t="shared" si="1943"/>
        <v>1297.2</v>
      </c>
      <c r="BE549" s="26">
        <f t="shared" ref="BE549:BE555" si="2044">BE550</f>
        <v>0</v>
      </c>
      <c r="BF549" s="26">
        <f t="shared" ref="BF549:BF555" si="2045">BF550</f>
        <v>0</v>
      </c>
      <c r="BG549" s="26">
        <f t="shared" ref="BG549:BG555" si="2046">BG550</f>
        <v>0</v>
      </c>
      <c r="BH549" s="26">
        <f t="shared" si="1944"/>
        <v>1744.376</v>
      </c>
      <c r="BI549" s="26">
        <f t="shared" si="1945"/>
        <v>37314.800000000003</v>
      </c>
      <c r="BJ549" s="26">
        <f t="shared" si="1946"/>
        <v>1297.2</v>
      </c>
      <c r="BK549" s="26">
        <f t="shared" ref="BK549:BK555" si="2047">BK550</f>
        <v>0</v>
      </c>
      <c r="BL549" s="26">
        <f t="shared" ref="BL549:BL555" si="2048">BL550</f>
        <v>0</v>
      </c>
      <c r="BM549" s="26">
        <f t="shared" ref="BM549:BM555" si="2049">BM550</f>
        <v>0</v>
      </c>
      <c r="BN549" s="26">
        <f t="shared" si="1947"/>
        <v>1744.376</v>
      </c>
      <c r="BO549" s="26">
        <f t="shared" si="1948"/>
        <v>37314.800000000003</v>
      </c>
      <c r="BP549" s="26">
        <f t="shared" si="1949"/>
        <v>1297.2</v>
      </c>
      <c r="BQ549" s="26">
        <f t="shared" ref="BQ549:BQ555" si="2050">BQ550</f>
        <v>0</v>
      </c>
      <c r="BR549" s="26">
        <f t="shared" ref="BR549:BR555" si="2051">BR550</f>
        <v>0</v>
      </c>
      <c r="BS549" s="26">
        <f t="shared" si="1950"/>
        <v>1744.376</v>
      </c>
      <c r="BT549" s="26">
        <f t="shared" si="1951"/>
        <v>37314.800000000003</v>
      </c>
      <c r="BU549" s="26">
        <f t="shared" si="1952"/>
        <v>1297.2</v>
      </c>
      <c r="BV549" s="26">
        <f t="shared" ref="BV549:BV555" si="2052">BV550</f>
        <v>0</v>
      </c>
      <c r="BW549" s="26">
        <f t="shared" ref="BW549:BW555" si="2053">BW550</f>
        <v>0</v>
      </c>
      <c r="BX549" s="26">
        <f t="shared" si="1953"/>
        <v>1744.376</v>
      </c>
      <c r="BY549" s="26">
        <f t="shared" si="1954"/>
        <v>37314.800000000003</v>
      </c>
      <c r="BZ549" s="26">
        <f t="shared" si="1955"/>
        <v>1297.2</v>
      </c>
      <c r="CA549" s="26">
        <f t="shared" ref="CA549:CA555" si="2054">CA550</f>
        <v>723.505</v>
      </c>
      <c r="CB549" s="26">
        <f t="shared" ref="CB549:CB555" si="2055">CB550</f>
        <v>0</v>
      </c>
      <c r="CC549" s="26">
        <f t="shared" ref="CC549:CC555" si="2056">CC550</f>
        <v>0</v>
      </c>
      <c r="CD549" s="26">
        <f t="shared" si="1849"/>
        <v>2467.8809999999999</v>
      </c>
      <c r="CE549" s="26">
        <f t="shared" si="1850"/>
        <v>37314.800000000003</v>
      </c>
      <c r="CF549" s="26">
        <f t="shared" si="1851"/>
        <v>1297.2</v>
      </c>
      <c r="CG549" s="26">
        <f t="shared" ref="CG549:CG555" si="2057">CG550</f>
        <v>0</v>
      </c>
      <c r="CH549" s="26">
        <f t="shared" ref="CH549:CH555" si="2058">CH550</f>
        <v>0</v>
      </c>
      <c r="CI549" s="26">
        <f t="shared" ref="CI549:CI555" si="2059">CI550</f>
        <v>0</v>
      </c>
      <c r="CJ549" s="26">
        <f t="shared" si="1852"/>
        <v>2467.8809999999999</v>
      </c>
      <c r="CK549" s="26">
        <f t="shared" si="1853"/>
        <v>37314.800000000003</v>
      </c>
      <c r="CL549" s="26">
        <f t="shared" si="1854"/>
        <v>1297.2</v>
      </c>
      <c r="CM549" s="26">
        <f t="shared" ref="CM549:CM555" si="2060">CM550</f>
        <v>0</v>
      </c>
      <c r="CN549" s="26">
        <f t="shared" ref="CN549:CN555" si="2061">CN550</f>
        <v>0</v>
      </c>
      <c r="CO549" s="26">
        <f t="shared" ref="CO549:CO555" si="2062">CO550</f>
        <v>0</v>
      </c>
      <c r="CP549" s="26">
        <f t="shared" si="1855"/>
        <v>2467.8809999999999</v>
      </c>
      <c r="CQ549" s="26">
        <f t="shared" si="1856"/>
        <v>37314.800000000003</v>
      </c>
      <c r="CR549" s="26">
        <f t="shared" si="1857"/>
        <v>1297.2</v>
      </c>
      <c r="CS549" s="26">
        <f t="shared" ref="CS549:CS555" si="2063">CS550</f>
        <v>0</v>
      </c>
      <c r="CT549" s="19"/>
      <c r="CU549" s="35"/>
      <c r="DA549" s="1" t="s">
        <v>29</v>
      </c>
    </row>
    <row r="550" spans="1:105" ht="31.2" hidden="1" x14ac:dyDescent="0.3">
      <c r="A550" s="16" t="s">
        <v>350</v>
      </c>
      <c r="B550" s="17">
        <v>200</v>
      </c>
      <c r="C550" s="16"/>
      <c r="D550" s="16"/>
      <c r="E550" s="34" t="s">
        <v>38</v>
      </c>
      <c r="F550" s="26">
        <f t="shared" si="2017"/>
        <v>1297.2</v>
      </c>
      <c r="G550" s="26">
        <f t="shared" si="2018"/>
        <v>37314.800000000003</v>
      </c>
      <c r="H550" s="26">
        <f t="shared" si="2019"/>
        <v>1297.2</v>
      </c>
      <c r="I550" s="26">
        <f t="shared" si="2020"/>
        <v>0</v>
      </c>
      <c r="J550" s="26">
        <f t="shared" si="2021"/>
        <v>0</v>
      </c>
      <c r="K550" s="26">
        <f t="shared" si="2022"/>
        <v>0</v>
      </c>
      <c r="L550" s="26">
        <f t="shared" si="1920"/>
        <v>1297.2</v>
      </c>
      <c r="M550" s="26">
        <f t="shared" si="1921"/>
        <v>37314.800000000003</v>
      </c>
      <c r="N550" s="26">
        <f t="shared" si="1922"/>
        <v>1297.2</v>
      </c>
      <c r="O550" s="26">
        <f t="shared" si="2023"/>
        <v>0</v>
      </c>
      <c r="P550" s="26">
        <f t="shared" si="2024"/>
        <v>0</v>
      </c>
      <c r="Q550" s="26">
        <f t="shared" si="2025"/>
        <v>0</v>
      </c>
      <c r="R550" s="26">
        <f t="shared" si="1923"/>
        <v>1297.2</v>
      </c>
      <c r="S550" s="26">
        <f t="shared" si="1924"/>
        <v>37314.800000000003</v>
      </c>
      <c r="T550" s="26">
        <f t="shared" si="1925"/>
        <v>1297.2</v>
      </c>
      <c r="U550" s="26">
        <f t="shared" si="2026"/>
        <v>0</v>
      </c>
      <c r="V550" s="26">
        <f t="shared" si="2027"/>
        <v>0</v>
      </c>
      <c r="W550" s="26">
        <f t="shared" si="2028"/>
        <v>0</v>
      </c>
      <c r="X550" s="26">
        <f t="shared" si="1926"/>
        <v>1297.2</v>
      </c>
      <c r="Y550" s="26">
        <f t="shared" si="1927"/>
        <v>37314.800000000003</v>
      </c>
      <c r="Z550" s="26">
        <f t="shared" si="1928"/>
        <v>1297.2</v>
      </c>
      <c r="AA550" s="26">
        <f t="shared" si="2029"/>
        <v>0</v>
      </c>
      <c r="AB550" s="26">
        <f t="shared" si="2030"/>
        <v>0</v>
      </c>
      <c r="AC550" s="26">
        <f t="shared" si="2031"/>
        <v>0</v>
      </c>
      <c r="AD550" s="26">
        <f t="shared" si="1929"/>
        <v>1297.2</v>
      </c>
      <c r="AE550" s="26">
        <f t="shared" si="1930"/>
        <v>37314.800000000003</v>
      </c>
      <c r="AF550" s="26">
        <f t="shared" si="1931"/>
        <v>1297.2</v>
      </c>
      <c r="AG550" s="26">
        <f t="shared" si="2032"/>
        <v>0</v>
      </c>
      <c r="AH550" s="26">
        <f t="shared" si="2033"/>
        <v>0</v>
      </c>
      <c r="AI550" s="26">
        <f t="shared" si="2034"/>
        <v>0</v>
      </c>
      <c r="AJ550" s="26">
        <f t="shared" si="1932"/>
        <v>1297.2</v>
      </c>
      <c r="AK550" s="26">
        <f t="shared" si="1933"/>
        <v>37314.800000000003</v>
      </c>
      <c r="AL550" s="26">
        <f t="shared" si="1934"/>
        <v>1297.2</v>
      </c>
      <c r="AM550" s="26">
        <f t="shared" si="2035"/>
        <v>-19.824000000000002</v>
      </c>
      <c r="AN550" s="26">
        <f t="shared" si="2036"/>
        <v>0</v>
      </c>
      <c r="AO550" s="26">
        <f t="shared" si="2037"/>
        <v>0</v>
      </c>
      <c r="AP550" s="26">
        <f t="shared" si="1935"/>
        <v>1277.376</v>
      </c>
      <c r="AQ550" s="26">
        <f t="shared" si="1936"/>
        <v>37314.800000000003</v>
      </c>
      <c r="AR550" s="26">
        <f t="shared" si="1937"/>
        <v>1297.2</v>
      </c>
      <c r="AS550" s="26">
        <f t="shared" si="2038"/>
        <v>0</v>
      </c>
      <c r="AT550" s="26">
        <f t="shared" si="2039"/>
        <v>0</v>
      </c>
      <c r="AU550" s="26">
        <f t="shared" si="2040"/>
        <v>0</v>
      </c>
      <c r="AV550" s="26">
        <f t="shared" si="1938"/>
        <v>1277.376</v>
      </c>
      <c r="AW550" s="26">
        <f t="shared" si="1939"/>
        <v>37314.800000000003</v>
      </c>
      <c r="AX550" s="26">
        <f t="shared" si="1940"/>
        <v>1297.2</v>
      </c>
      <c r="AY550" s="26">
        <f t="shared" si="2041"/>
        <v>467</v>
      </c>
      <c r="AZ550" s="26">
        <f t="shared" si="2042"/>
        <v>0</v>
      </c>
      <c r="BA550" s="26">
        <f t="shared" si="2043"/>
        <v>0</v>
      </c>
      <c r="BB550" s="26">
        <f t="shared" si="1941"/>
        <v>1744.376</v>
      </c>
      <c r="BC550" s="26">
        <f t="shared" si="1942"/>
        <v>37314.800000000003</v>
      </c>
      <c r="BD550" s="26">
        <f t="shared" si="1943"/>
        <v>1297.2</v>
      </c>
      <c r="BE550" s="26">
        <f t="shared" si="2044"/>
        <v>0</v>
      </c>
      <c r="BF550" s="26">
        <f t="shared" si="2045"/>
        <v>0</v>
      </c>
      <c r="BG550" s="26">
        <f t="shared" si="2046"/>
        <v>0</v>
      </c>
      <c r="BH550" s="26">
        <f t="shared" si="1944"/>
        <v>1744.376</v>
      </c>
      <c r="BI550" s="26">
        <f t="shared" si="1945"/>
        <v>37314.800000000003</v>
      </c>
      <c r="BJ550" s="26">
        <f t="shared" si="1946"/>
        <v>1297.2</v>
      </c>
      <c r="BK550" s="26">
        <f t="shared" si="2047"/>
        <v>0</v>
      </c>
      <c r="BL550" s="26">
        <f t="shared" si="2048"/>
        <v>0</v>
      </c>
      <c r="BM550" s="26">
        <f t="shared" si="2049"/>
        <v>0</v>
      </c>
      <c r="BN550" s="26">
        <f t="shared" si="1947"/>
        <v>1744.376</v>
      </c>
      <c r="BO550" s="26">
        <f t="shared" si="1948"/>
        <v>37314.800000000003</v>
      </c>
      <c r="BP550" s="26">
        <f t="shared" si="1949"/>
        <v>1297.2</v>
      </c>
      <c r="BQ550" s="26">
        <f t="shared" si="2050"/>
        <v>0</v>
      </c>
      <c r="BR550" s="26">
        <f t="shared" si="2051"/>
        <v>0</v>
      </c>
      <c r="BS550" s="26">
        <f t="shared" si="1950"/>
        <v>1744.376</v>
      </c>
      <c r="BT550" s="26">
        <f t="shared" si="1951"/>
        <v>37314.800000000003</v>
      </c>
      <c r="BU550" s="26">
        <f t="shared" si="1952"/>
        <v>1297.2</v>
      </c>
      <c r="BV550" s="26">
        <f t="shared" si="2052"/>
        <v>0</v>
      </c>
      <c r="BW550" s="26">
        <f t="shared" si="2053"/>
        <v>0</v>
      </c>
      <c r="BX550" s="26">
        <f t="shared" si="1953"/>
        <v>1744.376</v>
      </c>
      <c r="BY550" s="26">
        <f t="shared" si="1954"/>
        <v>37314.800000000003</v>
      </c>
      <c r="BZ550" s="26">
        <f t="shared" si="1955"/>
        <v>1297.2</v>
      </c>
      <c r="CA550" s="26">
        <f t="shared" si="2054"/>
        <v>723.505</v>
      </c>
      <c r="CB550" s="26">
        <f t="shared" si="2055"/>
        <v>0</v>
      </c>
      <c r="CC550" s="26">
        <f t="shared" si="2056"/>
        <v>0</v>
      </c>
      <c r="CD550" s="26">
        <f t="shared" si="1849"/>
        <v>2467.8809999999999</v>
      </c>
      <c r="CE550" s="26">
        <f t="shared" si="1850"/>
        <v>37314.800000000003</v>
      </c>
      <c r="CF550" s="26">
        <f t="shared" si="1851"/>
        <v>1297.2</v>
      </c>
      <c r="CG550" s="26">
        <f t="shared" si="2057"/>
        <v>0</v>
      </c>
      <c r="CH550" s="26">
        <f t="shared" si="2058"/>
        <v>0</v>
      </c>
      <c r="CI550" s="26">
        <f t="shared" si="2059"/>
        <v>0</v>
      </c>
      <c r="CJ550" s="26">
        <f t="shared" si="1852"/>
        <v>2467.8809999999999</v>
      </c>
      <c r="CK550" s="26">
        <f t="shared" si="1853"/>
        <v>37314.800000000003</v>
      </c>
      <c r="CL550" s="26">
        <f t="shared" si="1854"/>
        <v>1297.2</v>
      </c>
      <c r="CM550" s="26">
        <f t="shared" si="2060"/>
        <v>0</v>
      </c>
      <c r="CN550" s="26">
        <f t="shared" si="2061"/>
        <v>0</v>
      </c>
      <c r="CO550" s="26">
        <f t="shared" si="2062"/>
        <v>0</v>
      </c>
      <c r="CP550" s="26">
        <f t="shared" si="1855"/>
        <v>2467.8809999999999</v>
      </c>
      <c r="CQ550" s="26">
        <f t="shared" si="1856"/>
        <v>37314.800000000003</v>
      </c>
      <c r="CR550" s="26">
        <f t="shared" si="1857"/>
        <v>1297.2</v>
      </c>
      <c r="CS550" s="26">
        <f t="shared" si="2063"/>
        <v>0</v>
      </c>
      <c r="CT550" s="19"/>
      <c r="CU550" s="35"/>
      <c r="CY550" s="1" t="s">
        <v>27</v>
      </c>
    </row>
    <row r="551" spans="1:105" ht="46.8" hidden="1" x14ac:dyDescent="0.3">
      <c r="A551" s="16" t="s">
        <v>350</v>
      </c>
      <c r="B551" s="17">
        <v>240</v>
      </c>
      <c r="C551" s="16"/>
      <c r="D551" s="16"/>
      <c r="E551" s="34" t="s">
        <v>39</v>
      </c>
      <c r="F551" s="26">
        <f t="shared" si="2017"/>
        <v>1297.2</v>
      </c>
      <c r="G551" s="26">
        <f t="shared" si="2018"/>
        <v>37314.800000000003</v>
      </c>
      <c r="H551" s="26">
        <f t="shared" si="2019"/>
        <v>1297.2</v>
      </c>
      <c r="I551" s="26">
        <f t="shared" si="2020"/>
        <v>0</v>
      </c>
      <c r="J551" s="26">
        <f t="shared" si="2021"/>
        <v>0</v>
      </c>
      <c r="K551" s="26">
        <f t="shared" si="2022"/>
        <v>0</v>
      </c>
      <c r="L551" s="26">
        <f t="shared" si="1920"/>
        <v>1297.2</v>
      </c>
      <c r="M551" s="26">
        <f t="shared" si="1921"/>
        <v>37314.800000000003</v>
      </c>
      <c r="N551" s="26">
        <f t="shared" si="1922"/>
        <v>1297.2</v>
      </c>
      <c r="O551" s="26">
        <f t="shared" si="2023"/>
        <v>0</v>
      </c>
      <c r="P551" s="26">
        <f t="shared" si="2024"/>
        <v>0</v>
      </c>
      <c r="Q551" s="26">
        <f t="shared" si="2025"/>
        <v>0</v>
      </c>
      <c r="R551" s="26">
        <f t="shared" si="1923"/>
        <v>1297.2</v>
      </c>
      <c r="S551" s="26">
        <f t="shared" si="1924"/>
        <v>37314.800000000003</v>
      </c>
      <c r="T551" s="26">
        <f t="shared" si="1925"/>
        <v>1297.2</v>
      </c>
      <c r="U551" s="26">
        <f t="shared" si="2026"/>
        <v>0</v>
      </c>
      <c r="V551" s="26">
        <f t="shared" si="2027"/>
        <v>0</v>
      </c>
      <c r="W551" s="26">
        <f t="shared" si="2028"/>
        <v>0</v>
      </c>
      <c r="X551" s="26">
        <f t="shared" si="1926"/>
        <v>1297.2</v>
      </c>
      <c r="Y551" s="26">
        <f t="shared" si="1927"/>
        <v>37314.800000000003</v>
      </c>
      <c r="Z551" s="26">
        <f t="shared" si="1928"/>
        <v>1297.2</v>
      </c>
      <c r="AA551" s="26">
        <f t="shared" si="2029"/>
        <v>0</v>
      </c>
      <c r="AB551" s="26">
        <f t="shared" si="2030"/>
        <v>0</v>
      </c>
      <c r="AC551" s="26">
        <f t="shared" si="2031"/>
        <v>0</v>
      </c>
      <c r="AD551" s="26">
        <f t="shared" si="1929"/>
        <v>1297.2</v>
      </c>
      <c r="AE551" s="26">
        <f t="shared" si="1930"/>
        <v>37314.800000000003</v>
      </c>
      <c r="AF551" s="26">
        <f t="shared" si="1931"/>
        <v>1297.2</v>
      </c>
      <c r="AG551" s="26">
        <f t="shared" si="2032"/>
        <v>0</v>
      </c>
      <c r="AH551" s="26">
        <f t="shared" si="2033"/>
        <v>0</v>
      </c>
      <c r="AI551" s="26">
        <f t="shared" si="2034"/>
        <v>0</v>
      </c>
      <c r="AJ551" s="26">
        <f t="shared" si="1932"/>
        <v>1297.2</v>
      </c>
      <c r="AK551" s="26">
        <f t="shared" si="1933"/>
        <v>37314.800000000003</v>
      </c>
      <c r="AL551" s="26">
        <f t="shared" si="1934"/>
        <v>1297.2</v>
      </c>
      <c r="AM551" s="26">
        <f t="shared" si="2035"/>
        <v>-19.824000000000002</v>
      </c>
      <c r="AN551" s="26">
        <f t="shared" si="2036"/>
        <v>0</v>
      </c>
      <c r="AO551" s="26">
        <f t="shared" si="2037"/>
        <v>0</v>
      </c>
      <c r="AP551" s="26">
        <f t="shared" si="1935"/>
        <v>1277.376</v>
      </c>
      <c r="AQ551" s="26">
        <f t="shared" si="1936"/>
        <v>37314.800000000003</v>
      </c>
      <c r="AR551" s="26">
        <f t="shared" si="1937"/>
        <v>1297.2</v>
      </c>
      <c r="AS551" s="26">
        <f t="shared" si="2038"/>
        <v>0</v>
      </c>
      <c r="AT551" s="26">
        <f t="shared" si="2039"/>
        <v>0</v>
      </c>
      <c r="AU551" s="26">
        <f t="shared" si="2040"/>
        <v>0</v>
      </c>
      <c r="AV551" s="26">
        <f t="shared" si="1938"/>
        <v>1277.376</v>
      </c>
      <c r="AW551" s="26">
        <f t="shared" si="1939"/>
        <v>37314.800000000003</v>
      </c>
      <c r="AX551" s="26">
        <f t="shared" si="1940"/>
        <v>1297.2</v>
      </c>
      <c r="AY551" s="26">
        <f t="shared" si="2041"/>
        <v>467</v>
      </c>
      <c r="AZ551" s="26">
        <f t="shared" si="2042"/>
        <v>0</v>
      </c>
      <c r="BA551" s="26">
        <f t="shared" si="2043"/>
        <v>0</v>
      </c>
      <c r="BB551" s="26">
        <f t="shared" si="1941"/>
        <v>1744.376</v>
      </c>
      <c r="BC551" s="26">
        <f t="shared" si="1942"/>
        <v>37314.800000000003</v>
      </c>
      <c r="BD551" s="26">
        <f t="shared" si="1943"/>
        <v>1297.2</v>
      </c>
      <c r="BE551" s="26">
        <f t="shared" si="2044"/>
        <v>0</v>
      </c>
      <c r="BF551" s="26">
        <f t="shared" si="2045"/>
        <v>0</v>
      </c>
      <c r="BG551" s="26">
        <f t="shared" si="2046"/>
        <v>0</v>
      </c>
      <c r="BH551" s="26">
        <f t="shared" si="1944"/>
        <v>1744.376</v>
      </c>
      <c r="BI551" s="26">
        <f t="shared" si="1945"/>
        <v>37314.800000000003</v>
      </c>
      <c r="BJ551" s="26">
        <f t="shared" si="1946"/>
        <v>1297.2</v>
      </c>
      <c r="BK551" s="26">
        <f t="shared" si="2047"/>
        <v>0</v>
      </c>
      <c r="BL551" s="26">
        <f t="shared" si="2048"/>
        <v>0</v>
      </c>
      <c r="BM551" s="26">
        <f t="shared" si="2049"/>
        <v>0</v>
      </c>
      <c r="BN551" s="26">
        <f t="shared" si="1947"/>
        <v>1744.376</v>
      </c>
      <c r="BO551" s="26">
        <f t="shared" si="1948"/>
        <v>37314.800000000003</v>
      </c>
      <c r="BP551" s="26">
        <f t="shared" si="1949"/>
        <v>1297.2</v>
      </c>
      <c r="BQ551" s="26">
        <f t="shared" si="2050"/>
        <v>0</v>
      </c>
      <c r="BR551" s="26">
        <f t="shared" si="2051"/>
        <v>0</v>
      </c>
      <c r="BS551" s="26">
        <f t="shared" si="1950"/>
        <v>1744.376</v>
      </c>
      <c r="BT551" s="26">
        <f t="shared" si="1951"/>
        <v>37314.800000000003</v>
      </c>
      <c r="BU551" s="26">
        <f t="shared" si="1952"/>
        <v>1297.2</v>
      </c>
      <c r="BV551" s="26">
        <f t="shared" si="2052"/>
        <v>0</v>
      </c>
      <c r="BW551" s="26">
        <f t="shared" si="2053"/>
        <v>0</v>
      </c>
      <c r="BX551" s="26">
        <f t="shared" si="1953"/>
        <v>1744.376</v>
      </c>
      <c r="BY551" s="26">
        <f t="shared" si="1954"/>
        <v>37314.800000000003</v>
      </c>
      <c r="BZ551" s="26">
        <f t="shared" si="1955"/>
        <v>1297.2</v>
      </c>
      <c r="CA551" s="26">
        <f t="shared" si="2054"/>
        <v>723.505</v>
      </c>
      <c r="CB551" s="26">
        <f t="shared" si="2055"/>
        <v>0</v>
      </c>
      <c r="CC551" s="26">
        <f t="shared" si="2056"/>
        <v>0</v>
      </c>
      <c r="CD551" s="26">
        <f t="shared" si="1849"/>
        <v>2467.8809999999999</v>
      </c>
      <c r="CE551" s="26">
        <f t="shared" si="1850"/>
        <v>37314.800000000003</v>
      </c>
      <c r="CF551" s="26">
        <f t="shared" si="1851"/>
        <v>1297.2</v>
      </c>
      <c r="CG551" s="26">
        <f t="shared" si="2057"/>
        <v>0</v>
      </c>
      <c r="CH551" s="26">
        <f t="shared" si="2058"/>
        <v>0</v>
      </c>
      <c r="CI551" s="26">
        <f t="shared" si="2059"/>
        <v>0</v>
      </c>
      <c r="CJ551" s="26">
        <f t="shared" si="1852"/>
        <v>2467.8809999999999</v>
      </c>
      <c r="CK551" s="26">
        <f t="shared" si="1853"/>
        <v>37314.800000000003</v>
      </c>
      <c r="CL551" s="26">
        <f t="shared" si="1854"/>
        <v>1297.2</v>
      </c>
      <c r="CM551" s="26">
        <f t="shared" si="2060"/>
        <v>0</v>
      </c>
      <c r="CN551" s="26">
        <f t="shared" si="2061"/>
        <v>0</v>
      </c>
      <c r="CO551" s="26">
        <f t="shared" si="2062"/>
        <v>0</v>
      </c>
      <c r="CP551" s="26">
        <f t="shared" si="1855"/>
        <v>2467.8809999999999</v>
      </c>
      <c r="CQ551" s="26">
        <f t="shared" si="1856"/>
        <v>37314.800000000003</v>
      </c>
      <c r="CR551" s="26">
        <f t="shared" si="1857"/>
        <v>1297.2</v>
      </c>
      <c r="CS551" s="26">
        <f t="shared" si="2063"/>
        <v>0</v>
      </c>
      <c r="CT551" s="19"/>
      <c r="CU551" s="35"/>
      <c r="CZ551" s="1" t="s">
        <v>28</v>
      </c>
    </row>
    <row r="552" spans="1:105" hidden="1" x14ac:dyDescent="0.3">
      <c r="A552" s="16" t="s">
        <v>350</v>
      </c>
      <c r="B552" s="17">
        <v>240</v>
      </c>
      <c r="C552" s="16" t="s">
        <v>132</v>
      </c>
      <c r="D552" s="16" t="s">
        <v>352</v>
      </c>
      <c r="E552" s="34" t="s">
        <v>353</v>
      </c>
      <c r="F552" s="26">
        <v>1297.2</v>
      </c>
      <c r="G552" s="26">
        <v>37314.800000000003</v>
      </c>
      <c r="H552" s="26">
        <v>1297.2</v>
      </c>
      <c r="I552" s="26"/>
      <c r="J552" s="26"/>
      <c r="K552" s="26"/>
      <c r="L552" s="26">
        <f t="shared" si="1920"/>
        <v>1297.2</v>
      </c>
      <c r="M552" s="26">
        <f t="shared" si="1921"/>
        <v>37314.800000000003</v>
      </c>
      <c r="N552" s="26">
        <f t="shared" si="1922"/>
        <v>1297.2</v>
      </c>
      <c r="O552" s="26"/>
      <c r="P552" s="26"/>
      <c r="Q552" s="26"/>
      <c r="R552" s="26">
        <f t="shared" si="1923"/>
        <v>1297.2</v>
      </c>
      <c r="S552" s="26">
        <f t="shared" si="1924"/>
        <v>37314.800000000003</v>
      </c>
      <c r="T552" s="26">
        <f t="shared" si="1925"/>
        <v>1297.2</v>
      </c>
      <c r="U552" s="26"/>
      <c r="V552" s="26"/>
      <c r="W552" s="26"/>
      <c r="X552" s="26">
        <f t="shared" si="1926"/>
        <v>1297.2</v>
      </c>
      <c r="Y552" s="26">
        <f t="shared" si="1927"/>
        <v>37314.800000000003</v>
      </c>
      <c r="Z552" s="26">
        <f t="shared" si="1928"/>
        <v>1297.2</v>
      </c>
      <c r="AA552" s="26"/>
      <c r="AB552" s="26"/>
      <c r="AC552" s="26"/>
      <c r="AD552" s="26">
        <f t="shared" si="1929"/>
        <v>1297.2</v>
      </c>
      <c r="AE552" s="26">
        <f t="shared" si="1930"/>
        <v>37314.800000000003</v>
      </c>
      <c r="AF552" s="26">
        <f t="shared" si="1931"/>
        <v>1297.2</v>
      </c>
      <c r="AG552" s="26"/>
      <c r="AH552" s="26"/>
      <c r="AI552" s="26"/>
      <c r="AJ552" s="26">
        <f t="shared" si="1932"/>
        <v>1297.2</v>
      </c>
      <c r="AK552" s="26">
        <f t="shared" si="1933"/>
        <v>37314.800000000003</v>
      </c>
      <c r="AL552" s="26">
        <f t="shared" si="1934"/>
        <v>1297.2</v>
      </c>
      <c r="AM552" s="26">
        <v>-19.824000000000002</v>
      </c>
      <c r="AN552" s="26"/>
      <c r="AO552" s="26"/>
      <c r="AP552" s="26">
        <f t="shared" si="1935"/>
        <v>1277.376</v>
      </c>
      <c r="AQ552" s="26">
        <f t="shared" si="1936"/>
        <v>37314.800000000003</v>
      </c>
      <c r="AR552" s="26">
        <f t="shared" si="1937"/>
        <v>1297.2</v>
      </c>
      <c r="AS552" s="26"/>
      <c r="AT552" s="26"/>
      <c r="AU552" s="26"/>
      <c r="AV552" s="26">
        <f t="shared" si="1938"/>
        <v>1277.376</v>
      </c>
      <c r="AW552" s="26">
        <f t="shared" si="1939"/>
        <v>37314.800000000003</v>
      </c>
      <c r="AX552" s="26">
        <f t="shared" si="1940"/>
        <v>1297.2</v>
      </c>
      <c r="AY552" s="26">
        <v>467</v>
      </c>
      <c r="AZ552" s="26"/>
      <c r="BA552" s="26"/>
      <c r="BB552" s="26">
        <f t="shared" si="1941"/>
        <v>1744.376</v>
      </c>
      <c r="BC552" s="26">
        <f t="shared" si="1942"/>
        <v>37314.800000000003</v>
      </c>
      <c r="BD552" s="26">
        <f t="shared" si="1943"/>
        <v>1297.2</v>
      </c>
      <c r="BE552" s="26"/>
      <c r="BF552" s="26"/>
      <c r="BG552" s="26"/>
      <c r="BH552" s="26">
        <f t="shared" si="1944"/>
        <v>1744.376</v>
      </c>
      <c r="BI552" s="26">
        <f t="shared" si="1945"/>
        <v>37314.800000000003</v>
      </c>
      <c r="BJ552" s="26">
        <f t="shared" si="1946"/>
        <v>1297.2</v>
      </c>
      <c r="BK552" s="26"/>
      <c r="BL552" s="26"/>
      <c r="BM552" s="26"/>
      <c r="BN552" s="26">
        <f t="shared" si="1947"/>
        <v>1744.376</v>
      </c>
      <c r="BO552" s="26">
        <f t="shared" si="1948"/>
        <v>37314.800000000003</v>
      </c>
      <c r="BP552" s="26">
        <f t="shared" si="1949"/>
        <v>1297.2</v>
      </c>
      <c r="BQ552" s="26"/>
      <c r="BR552" s="26"/>
      <c r="BS552" s="26">
        <f t="shared" si="1950"/>
        <v>1744.376</v>
      </c>
      <c r="BT552" s="26">
        <f t="shared" si="1951"/>
        <v>37314.800000000003</v>
      </c>
      <c r="BU552" s="26">
        <f t="shared" si="1952"/>
        <v>1297.2</v>
      </c>
      <c r="BV552" s="26"/>
      <c r="BW552" s="26"/>
      <c r="BX552" s="26">
        <f t="shared" si="1953"/>
        <v>1744.376</v>
      </c>
      <c r="BY552" s="26">
        <f t="shared" si="1954"/>
        <v>37314.800000000003</v>
      </c>
      <c r="BZ552" s="26">
        <f t="shared" si="1955"/>
        <v>1297.2</v>
      </c>
      <c r="CA552" s="26">
        <v>723.505</v>
      </c>
      <c r="CB552" s="26"/>
      <c r="CC552" s="26"/>
      <c r="CD552" s="26">
        <f t="shared" ref="CD552:CD615" si="2064">BX552+CA552</f>
        <v>2467.8809999999999</v>
      </c>
      <c r="CE552" s="26">
        <f t="shared" ref="CE552:CE615" si="2065">BY552+CB552</f>
        <v>37314.800000000003</v>
      </c>
      <c r="CF552" s="26">
        <f t="shared" ref="CF552:CF615" si="2066">BZ552+CC552</f>
        <v>1297.2</v>
      </c>
      <c r="CG552" s="26"/>
      <c r="CH552" s="26"/>
      <c r="CI552" s="26"/>
      <c r="CJ552" s="26">
        <f t="shared" ref="CJ552:CJ615" si="2067">CD552+CG552</f>
        <v>2467.8809999999999</v>
      </c>
      <c r="CK552" s="26">
        <f t="shared" ref="CK552:CK615" si="2068">CE552+CH552</f>
        <v>37314.800000000003</v>
      </c>
      <c r="CL552" s="26">
        <f t="shared" ref="CL552:CL615" si="2069">CF552+CI552</f>
        <v>1297.2</v>
      </c>
      <c r="CM552" s="26"/>
      <c r="CN552" s="26"/>
      <c r="CO552" s="26"/>
      <c r="CP552" s="26">
        <f t="shared" ref="CP552:CP615" si="2070">CJ552+CM552</f>
        <v>2467.8809999999999</v>
      </c>
      <c r="CQ552" s="26">
        <f t="shared" ref="CQ552:CQ615" si="2071">CK552+CN552</f>
        <v>37314.800000000003</v>
      </c>
      <c r="CR552" s="26">
        <f t="shared" ref="CR552:CR615" si="2072">CL552+CO552</f>
        <v>1297.2</v>
      </c>
      <c r="CS552" s="26"/>
      <c r="CT552" s="19"/>
      <c r="CU552" s="35"/>
    </row>
    <row r="553" spans="1:105" ht="46.8" hidden="1" x14ac:dyDescent="0.3">
      <c r="A553" s="16" t="s">
        <v>354</v>
      </c>
      <c r="B553" s="17"/>
      <c r="C553" s="16"/>
      <c r="D553" s="16"/>
      <c r="E553" s="34" t="s">
        <v>355</v>
      </c>
      <c r="F553" s="26"/>
      <c r="G553" s="26"/>
      <c r="H553" s="26"/>
      <c r="I553" s="26"/>
      <c r="J553" s="26"/>
      <c r="K553" s="26"/>
      <c r="L553" s="26"/>
      <c r="M553" s="26"/>
      <c r="N553" s="26"/>
      <c r="O553" s="26"/>
      <c r="P553" s="26"/>
      <c r="Q553" s="26"/>
      <c r="R553" s="26"/>
      <c r="S553" s="26"/>
      <c r="T553" s="26"/>
      <c r="U553" s="26"/>
      <c r="V553" s="26"/>
      <c r="W553" s="26"/>
      <c r="X553" s="26"/>
      <c r="Y553" s="26"/>
      <c r="Z553" s="26"/>
      <c r="AA553" s="26"/>
      <c r="AB553" s="26"/>
      <c r="AC553" s="26"/>
      <c r="AD553" s="26"/>
      <c r="AE553" s="26"/>
      <c r="AF553" s="26"/>
      <c r="AG553" s="26"/>
      <c r="AH553" s="26"/>
      <c r="AI553" s="26"/>
      <c r="AJ553" s="26"/>
      <c r="AK553" s="26"/>
      <c r="AL553" s="26"/>
      <c r="AM553" s="26"/>
      <c r="AN553" s="26"/>
      <c r="AO553" s="26"/>
      <c r="AP553" s="26"/>
      <c r="AQ553" s="26"/>
      <c r="AR553" s="26"/>
      <c r="AS553" s="26"/>
      <c r="AT553" s="26"/>
      <c r="AU553" s="26"/>
      <c r="AV553" s="26"/>
      <c r="AW553" s="26"/>
      <c r="AX553" s="26"/>
      <c r="AY553" s="26"/>
      <c r="AZ553" s="26"/>
      <c r="BA553" s="26"/>
      <c r="BB553" s="26"/>
      <c r="BC553" s="26"/>
      <c r="BD553" s="26"/>
      <c r="BE553" s="26">
        <f t="shared" si="2044"/>
        <v>3151.7869999999998</v>
      </c>
      <c r="BF553" s="26">
        <f t="shared" si="2045"/>
        <v>0</v>
      </c>
      <c r="BG553" s="26">
        <f t="shared" si="2046"/>
        <v>0</v>
      </c>
      <c r="BH553" s="26">
        <f t="shared" si="1944"/>
        <v>3151.7869999999998</v>
      </c>
      <c r="BI553" s="26">
        <f t="shared" si="1945"/>
        <v>0</v>
      </c>
      <c r="BJ553" s="26">
        <f t="shared" si="1946"/>
        <v>0</v>
      </c>
      <c r="BK553" s="26">
        <f t="shared" si="2047"/>
        <v>0</v>
      </c>
      <c r="BL553" s="26">
        <f t="shared" si="2048"/>
        <v>0</v>
      </c>
      <c r="BM553" s="26">
        <f t="shared" si="2049"/>
        <v>0</v>
      </c>
      <c r="BN553" s="26">
        <f t="shared" si="1947"/>
        <v>3151.7869999999998</v>
      </c>
      <c r="BO553" s="26">
        <f t="shared" si="1948"/>
        <v>0</v>
      </c>
      <c r="BP553" s="26">
        <f t="shared" si="1949"/>
        <v>0</v>
      </c>
      <c r="BQ553" s="26">
        <f t="shared" si="2050"/>
        <v>0</v>
      </c>
      <c r="BR553" s="26">
        <f t="shared" si="2051"/>
        <v>0</v>
      </c>
      <c r="BS553" s="26">
        <f t="shared" si="1950"/>
        <v>3151.7869999999998</v>
      </c>
      <c r="BT553" s="26">
        <f t="shared" si="1951"/>
        <v>0</v>
      </c>
      <c r="BU553" s="26">
        <f t="shared" si="1952"/>
        <v>0</v>
      </c>
      <c r="BV553" s="26">
        <f t="shared" si="2052"/>
        <v>0</v>
      </c>
      <c r="BW553" s="26">
        <f t="shared" si="2053"/>
        <v>0</v>
      </c>
      <c r="BX553" s="26">
        <f t="shared" si="1953"/>
        <v>3151.7869999999998</v>
      </c>
      <c r="BY553" s="26">
        <f t="shared" si="1954"/>
        <v>0</v>
      </c>
      <c r="BZ553" s="26">
        <f t="shared" si="1955"/>
        <v>0</v>
      </c>
      <c r="CA553" s="26">
        <f t="shared" si="2054"/>
        <v>0</v>
      </c>
      <c r="CB553" s="26">
        <f t="shared" si="2055"/>
        <v>0</v>
      </c>
      <c r="CC553" s="26">
        <f t="shared" si="2056"/>
        <v>0</v>
      </c>
      <c r="CD553" s="26">
        <f t="shared" si="2064"/>
        <v>3151.7869999999998</v>
      </c>
      <c r="CE553" s="26">
        <f t="shared" si="2065"/>
        <v>0</v>
      </c>
      <c r="CF553" s="26">
        <f t="shared" si="2066"/>
        <v>0</v>
      </c>
      <c r="CG553" s="26">
        <f t="shared" si="2057"/>
        <v>0</v>
      </c>
      <c r="CH553" s="26">
        <f t="shared" si="2058"/>
        <v>0</v>
      </c>
      <c r="CI553" s="26">
        <f t="shared" si="2059"/>
        <v>0</v>
      </c>
      <c r="CJ553" s="26">
        <f t="shared" si="2067"/>
        <v>3151.7869999999998</v>
      </c>
      <c r="CK553" s="26">
        <f t="shared" si="2068"/>
        <v>0</v>
      </c>
      <c r="CL553" s="26">
        <f t="shared" si="2069"/>
        <v>0</v>
      </c>
      <c r="CM553" s="26">
        <f t="shared" si="2060"/>
        <v>0</v>
      </c>
      <c r="CN553" s="26">
        <f t="shared" si="2061"/>
        <v>0</v>
      </c>
      <c r="CO553" s="26">
        <f t="shared" si="2062"/>
        <v>0</v>
      </c>
      <c r="CP553" s="26">
        <f t="shared" si="2070"/>
        <v>3151.7869999999998</v>
      </c>
      <c r="CQ553" s="26">
        <f t="shared" si="2071"/>
        <v>0</v>
      </c>
      <c r="CR553" s="26">
        <f t="shared" si="2072"/>
        <v>0</v>
      </c>
      <c r="CS553" s="26">
        <f t="shared" si="2063"/>
        <v>0</v>
      </c>
      <c r="CT553" s="19"/>
      <c r="CU553" s="35"/>
    </row>
    <row r="554" spans="1:105" ht="31.2" hidden="1" x14ac:dyDescent="0.3">
      <c r="A554" s="16" t="s">
        <v>354</v>
      </c>
      <c r="B554" s="17">
        <v>200</v>
      </c>
      <c r="C554" s="16"/>
      <c r="D554" s="16"/>
      <c r="E554" s="34" t="s">
        <v>38</v>
      </c>
      <c r="F554" s="26"/>
      <c r="G554" s="26"/>
      <c r="H554" s="26"/>
      <c r="I554" s="26"/>
      <c r="J554" s="26"/>
      <c r="K554" s="26"/>
      <c r="L554" s="26"/>
      <c r="M554" s="26"/>
      <c r="N554" s="26"/>
      <c r="O554" s="26"/>
      <c r="P554" s="26"/>
      <c r="Q554" s="26"/>
      <c r="R554" s="26"/>
      <c r="S554" s="26"/>
      <c r="T554" s="26"/>
      <c r="U554" s="26"/>
      <c r="V554" s="26"/>
      <c r="W554" s="26"/>
      <c r="X554" s="26"/>
      <c r="Y554" s="26"/>
      <c r="Z554" s="26"/>
      <c r="AA554" s="26"/>
      <c r="AB554" s="26"/>
      <c r="AC554" s="26"/>
      <c r="AD554" s="26"/>
      <c r="AE554" s="26"/>
      <c r="AF554" s="26"/>
      <c r="AG554" s="26"/>
      <c r="AH554" s="26"/>
      <c r="AI554" s="26"/>
      <c r="AJ554" s="26"/>
      <c r="AK554" s="26"/>
      <c r="AL554" s="26"/>
      <c r="AM554" s="26"/>
      <c r="AN554" s="26"/>
      <c r="AO554" s="26"/>
      <c r="AP554" s="26"/>
      <c r="AQ554" s="26"/>
      <c r="AR554" s="26"/>
      <c r="AS554" s="26"/>
      <c r="AT554" s="26"/>
      <c r="AU554" s="26"/>
      <c r="AV554" s="26"/>
      <c r="AW554" s="26"/>
      <c r="AX554" s="26"/>
      <c r="AY554" s="26"/>
      <c r="AZ554" s="26"/>
      <c r="BA554" s="26"/>
      <c r="BB554" s="26"/>
      <c r="BC554" s="26"/>
      <c r="BD554" s="26"/>
      <c r="BE554" s="26">
        <f t="shared" si="2044"/>
        <v>3151.7869999999998</v>
      </c>
      <c r="BF554" s="26">
        <f t="shared" si="2045"/>
        <v>0</v>
      </c>
      <c r="BG554" s="26">
        <f t="shared" si="2046"/>
        <v>0</v>
      </c>
      <c r="BH554" s="26">
        <f t="shared" si="1944"/>
        <v>3151.7869999999998</v>
      </c>
      <c r="BI554" s="26">
        <f t="shared" si="1945"/>
        <v>0</v>
      </c>
      <c r="BJ554" s="26">
        <f t="shared" si="1946"/>
        <v>0</v>
      </c>
      <c r="BK554" s="26">
        <f t="shared" si="2047"/>
        <v>0</v>
      </c>
      <c r="BL554" s="26">
        <f t="shared" si="2048"/>
        <v>0</v>
      </c>
      <c r="BM554" s="26">
        <f t="shared" si="2049"/>
        <v>0</v>
      </c>
      <c r="BN554" s="26">
        <f t="shared" si="1947"/>
        <v>3151.7869999999998</v>
      </c>
      <c r="BO554" s="26">
        <f t="shared" si="1948"/>
        <v>0</v>
      </c>
      <c r="BP554" s="26">
        <f t="shared" si="1949"/>
        <v>0</v>
      </c>
      <c r="BQ554" s="26">
        <f t="shared" si="2050"/>
        <v>0</v>
      </c>
      <c r="BR554" s="26">
        <f t="shared" si="2051"/>
        <v>0</v>
      </c>
      <c r="BS554" s="26">
        <f t="shared" si="1950"/>
        <v>3151.7869999999998</v>
      </c>
      <c r="BT554" s="26">
        <f t="shared" si="1951"/>
        <v>0</v>
      </c>
      <c r="BU554" s="26">
        <f t="shared" si="1952"/>
        <v>0</v>
      </c>
      <c r="BV554" s="26">
        <f t="shared" si="2052"/>
        <v>0</v>
      </c>
      <c r="BW554" s="26">
        <f t="shared" si="2053"/>
        <v>0</v>
      </c>
      <c r="BX554" s="26">
        <f t="shared" si="1953"/>
        <v>3151.7869999999998</v>
      </c>
      <c r="BY554" s="26">
        <f t="shared" si="1954"/>
        <v>0</v>
      </c>
      <c r="BZ554" s="26">
        <f t="shared" si="1955"/>
        <v>0</v>
      </c>
      <c r="CA554" s="26">
        <f t="shared" si="2054"/>
        <v>0</v>
      </c>
      <c r="CB554" s="26">
        <f t="shared" si="2055"/>
        <v>0</v>
      </c>
      <c r="CC554" s="26">
        <f t="shared" si="2056"/>
        <v>0</v>
      </c>
      <c r="CD554" s="26">
        <f t="shared" si="2064"/>
        <v>3151.7869999999998</v>
      </c>
      <c r="CE554" s="26">
        <f t="shared" si="2065"/>
        <v>0</v>
      </c>
      <c r="CF554" s="26">
        <f t="shared" si="2066"/>
        <v>0</v>
      </c>
      <c r="CG554" s="26">
        <f t="shared" si="2057"/>
        <v>0</v>
      </c>
      <c r="CH554" s="26">
        <f t="shared" si="2058"/>
        <v>0</v>
      </c>
      <c r="CI554" s="26">
        <f t="shared" si="2059"/>
        <v>0</v>
      </c>
      <c r="CJ554" s="26">
        <f t="shared" si="2067"/>
        <v>3151.7869999999998</v>
      </c>
      <c r="CK554" s="26">
        <f t="shared" si="2068"/>
        <v>0</v>
      </c>
      <c r="CL554" s="26">
        <f t="shared" si="2069"/>
        <v>0</v>
      </c>
      <c r="CM554" s="26">
        <f t="shared" si="2060"/>
        <v>0</v>
      </c>
      <c r="CN554" s="26">
        <f t="shared" si="2061"/>
        <v>0</v>
      </c>
      <c r="CO554" s="26">
        <f t="shared" si="2062"/>
        <v>0</v>
      </c>
      <c r="CP554" s="26">
        <f t="shared" si="2070"/>
        <v>3151.7869999999998</v>
      </c>
      <c r="CQ554" s="26">
        <f t="shared" si="2071"/>
        <v>0</v>
      </c>
      <c r="CR554" s="26">
        <f t="shared" si="2072"/>
        <v>0</v>
      </c>
      <c r="CS554" s="26">
        <f t="shared" si="2063"/>
        <v>0</v>
      </c>
      <c r="CT554" s="19"/>
      <c r="CU554" s="35"/>
    </row>
    <row r="555" spans="1:105" ht="46.8" hidden="1" x14ac:dyDescent="0.3">
      <c r="A555" s="16" t="s">
        <v>354</v>
      </c>
      <c r="B555" s="17">
        <v>240</v>
      </c>
      <c r="C555" s="16"/>
      <c r="D555" s="16"/>
      <c r="E555" s="34" t="s">
        <v>39</v>
      </c>
      <c r="F555" s="26"/>
      <c r="G555" s="26"/>
      <c r="H555" s="26"/>
      <c r="I555" s="26"/>
      <c r="J555" s="26"/>
      <c r="K555" s="26"/>
      <c r="L555" s="26"/>
      <c r="M555" s="26"/>
      <c r="N555" s="26"/>
      <c r="O555" s="26"/>
      <c r="P555" s="26"/>
      <c r="Q555" s="26"/>
      <c r="R555" s="26"/>
      <c r="S555" s="26"/>
      <c r="T555" s="26"/>
      <c r="U555" s="26"/>
      <c r="V555" s="26"/>
      <c r="W555" s="26"/>
      <c r="X555" s="26"/>
      <c r="Y555" s="26"/>
      <c r="Z555" s="26"/>
      <c r="AA555" s="26"/>
      <c r="AB555" s="26"/>
      <c r="AC555" s="26"/>
      <c r="AD555" s="26"/>
      <c r="AE555" s="26"/>
      <c r="AF555" s="26"/>
      <c r="AG555" s="26"/>
      <c r="AH555" s="26"/>
      <c r="AI555" s="26"/>
      <c r="AJ555" s="26"/>
      <c r="AK555" s="26"/>
      <c r="AL555" s="26"/>
      <c r="AM555" s="26"/>
      <c r="AN555" s="26"/>
      <c r="AO555" s="26"/>
      <c r="AP555" s="26"/>
      <c r="AQ555" s="26"/>
      <c r="AR555" s="26"/>
      <c r="AS555" s="26"/>
      <c r="AT555" s="26"/>
      <c r="AU555" s="26"/>
      <c r="AV555" s="26"/>
      <c r="AW555" s="26"/>
      <c r="AX555" s="26"/>
      <c r="AY555" s="26"/>
      <c r="AZ555" s="26"/>
      <c r="BA555" s="26"/>
      <c r="BB555" s="26"/>
      <c r="BC555" s="26"/>
      <c r="BD555" s="26"/>
      <c r="BE555" s="26">
        <f t="shared" si="2044"/>
        <v>3151.7869999999998</v>
      </c>
      <c r="BF555" s="26">
        <f t="shared" si="2045"/>
        <v>0</v>
      </c>
      <c r="BG555" s="26">
        <f t="shared" si="2046"/>
        <v>0</v>
      </c>
      <c r="BH555" s="26">
        <f t="shared" si="1944"/>
        <v>3151.7869999999998</v>
      </c>
      <c r="BI555" s="26">
        <f t="shared" si="1945"/>
        <v>0</v>
      </c>
      <c r="BJ555" s="26">
        <f t="shared" si="1946"/>
        <v>0</v>
      </c>
      <c r="BK555" s="26">
        <f t="shared" si="2047"/>
        <v>0</v>
      </c>
      <c r="BL555" s="26">
        <f t="shared" si="2048"/>
        <v>0</v>
      </c>
      <c r="BM555" s="26">
        <f t="shared" si="2049"/>
        <v>0</v>
      </c>
      <c r="BN555" s="26">
        <f t="shared" si="1947"/>
        <v>3151.7869999999998</v>
      </c>
      <c r="BO555" s="26">
        <f t="shared" si="1948"/>
        <v>0</v>
      </c>
      <c r="BP555" s="26">
        <f t="shared" si="1949"/>
        <v>0</v>
      </c>
      <c r="BQ555" s="26">
        <f t="shared" si="2050"/>
        <v>0</v>
      </c>
      <c r="BR555" s="26">
        <f t="shared" si="2051"/>
        <v>0</v>
      </c>
      <c r="BS555" s="26">
        <f t="shared" si="1950"/>
        <v>3151.7869999999998</v>
      </c>
      <c r="BT555" s="26">
        <f t="shared" si="1951"/>
        <v>0</v>
      </c>
      <c r="BU555" s="26">
        <f t="shared" si="1952"/>
        <v>0</v>
      </c>
      <c r="BV555" s="26">
        <f t="shared" si="2052"/>
        <v>0</v>
      </c>
      <c r="BW555" s="26">
        <f t="shared" si="2053"/>
        <v>0</v>
      </c>
      <c r="BX555" s="26">
        <f t="shared" si="1953"/>
        <v>3151.7869999999998</v>
      </c>
      <c r="BY555" s="26">
        <f t="shared" si="1954"/>
        <v>0</v>
      </c>
      <c r="BZ555" s="26">
        <f t="shared" si="1955"/>
        <v>0</v>
      </c>
      <c r="CA555" s="26">
        <f t="shared" si="2054"/>
        <v>0</v>
      </c>
      <c r="CB555" s="26">
        <f t="shared" si="2055"/>
        <v>0</v>
      </c>
      <c r="CC555" s="26">
        <f t="shared" si="2056"/>
        <v>0</v>
      </c>
      <c r="CD555" s="26">
        <f t="shared" si="2064"/>
        <v>3151.7869999999998</v>
      </c>
      <c r="CE555" s="26">
        <f t="shared" si="2065"/>
        <v>0</v>
      </c>
      <c r="CF555" s="26">
        <f t="shared" si="2066"/>
        <v>0</v>
      </c>
      <c r="CG555" s="26">
        <f t="shared" si="2057"/>
        <v>0</v>
      </c>
      <c r="CH555" s="26">
        <f t="shared" si="2058"/>
        <v>0</v>
      </c>
      <c r="CI555" s="26">
        <f t="shared" si="2059"/>
        <v>0</v>
      </c>
      <c r="CJ555" s="26">
        <f t="shared" si="2067"/>
        <v>3151.7869999999998</v>
      </c>
      <c r="CK555" s="26">
        <f t="shared" si="2068"/>
        <v>0</v>
      </c>
      <c r="CL555" s="26">
        <f t="shared" si="2069"/>
        <v>0</v>
      </c>
      <c r="CM555" s="26">
        <f t="shared" si="2060"/>
        <v>0</v>
      </c>
      <c r="CN555" s="26">
        <f t="shared" si="2061"/>
        <v>0</v>
      </c>
      <c r="CO555" s="26">
        <f t="shared" si="2062"/>
        <v>0</v>
      </c>
      <c r="CP555" s="26">
        <f t="shared" si="2070"/>
        <v>3151.7869999999998</v>
      </c>
      <c r="CQ555" s="26">
        <f t="shared" si="2071"/>
        <v>0</v>
      </c>
      <c r="CR555" s="26">
        <f t="shared" si="2072"/>
        <v>0</v>
      </c>
      <c r="CS555" s="26">
        <f t="shared" si="2063"/>
        <v>0</v>
      </c>
      <c r="CT555" s="19"/>
      <c r="CU555" s="35"/>
    </row>
    <row r="556" spans="1:105" hidden="1" x14ac:dyDescent="0.3">
      <c r="A556" s="16" t="s">
        <v>354</v>
      </c>
      <c r="B556" s="17">
        <v>240</v>
      </c>
      <c r="C556" s="16" t="s">
        <v>132</v>
      </c>
      <c r="D556" s="16" t="s">
        <v>352</v>
      </c>
      <c r="E556" s="34" t="s">
        <v>353</v>
      </c>
      <c r="F556" s="26"/>
      <c r="G556" s="26"/>
      <c r="H556" s="26"/>
      <c r="I556" s="26"/>
      <c r="J556" s="26"/>
      <c r="K556" s="26"/>
      <c r="L556" s="26"/>
      <c r="M556" s="26"/>
      <c r="N556" s="26"/>
      <c r="O556" s="26"/>
      <c r="P556" s="26"/>
      <c r="Q556" s="26"/>
      <c r="R556" s="26"/>
      <c r="S556" s="26"/>
      <c r="T556" s="26"/>
      <c r="U556" s="26"/>
      <c r="V556" s="26"/>
      <c r="W556" s="26"/>
      <c r="X556" s="26"/>
      <c r="Y556" s="26"/>
      <c r="Z556" s="26"/>
      <c r="AA556" s="26"/>
      <c r="AB556" s="26"/>
      <c r="AC556" s="26"/>
      <c r="AD556" s="26"/>
      <c r="AE556" s="26"/>
      <c r="AF556" s="26"/>
      <c r="AG556" s="26"/>
      <c r="AH556" s="26"/>
      <c r="AI556" s="26"/>
      <c r="AJ556" s="26"/>
      <c r="AK556" s="26"/>
      <c r="AL556" s="26"/>
      <c r="AM556" s="26"/>
      <c r="AN556" s="26"/>
      <c r="AO556" s="26"/>
      <c r="AP556" s="26"/>
      <c r="AQ556" s="26"/>
      <c r="AR556" s="26"/>
      <c r="AS556" s="26"/>
      <c r="AT556" s="26"/>
      <c r="AU556" s="26"/>
      <c r="AV556" s="26"/>
      <c r="AW556" s="26"/>
      <c r="AX556" s="26"/>
      <c r="AY556" s="26"/>
      <c r="AZ556" s="26"/>
      <c r="BA556" s="26"/>
      <c r="BB556" s="26"/>
      <c r="BC556" s="26"/>
      <c r="BD556" s="26"/>
      <c r="BE556" s="26">
        <v>3151.7869999999998</v>
      </c>
      <c r="BF556" s="26"/>
      <c r="BG556" s="26"/>
      <c r="BH556" s="26">
        <f t="shared" si="1944"/>
        <v>3151.7869999999998</v>
      </c>
      <c r="BI556" s="26">
        <f t="shared" si="1945"/>
        <v>0</v>
      </c>
      <c r="BJ556" s="26">
        <f t="shared" si="1946"/>
        <v>0</v>
      </c>
      <c r="BK556" s="26"/>
      <c r="BL556" s="26"/>
      <c r="BM556" s="26"/>
      <c r="BN556" s="26">
        <f t="shared" si="1947"/>
        <v>3151.7869999999998</v>
      </c>
      <c r="BO556" s="26">
        <f t="shared" si="1948"/>
        <v>0</v>
      </c>
      <c r="BP556" s="26">
        <f t="shared" si="1949"/>
        <v>0</v>
      </c>
      <c r="BQ556" s="26"/>
      <c r="BR556" s="26"/>
      <c r="BS556" s="26">
        <f t="shared" si="1950"/>
        <v>3151.7869999999998</v>
      </c>
      <c r="BT556" s="26">
        <f t="shared" si="1951"/>
        <v>0</v>
      </c>
      <c r="BU556" s="26">
        <f t="shared" si="1952"/>
        <v>0</v>
      </c>
      <c r="BV556" s="26"/>
      <c r="BW556" s="26"/>
      <c r="BX556" s="26">
        <f t="shared" si="1953"/>
        <v>3151.7869999999998</v>
      </c>
      <c r="BY556" s="26">
        <f t="shared" si="1954"/>
        <v>0</v>
      </c>
      <c r="BZ556" s="26">
        <f t="shared" si="1955"/>
        <v>0</v>
      </c>
      <c r="CA556" s="26"/>
      <c r="CB556" s="26"/>
      <c r="CC556" s="26"/>
      <c r="CD556" s="26">
        <f t="shared" si="2064"/>
        <v>3151.7869999999998</v>
      </c>
      <c r="CE556" s="26">
        <f t="shared" si="2065"/>
        <v>0</v>
      </c>
      <c r="CF556" s="26">
        <f t="shared" si="2066"/>
        <v>0</v>
      </c>
      <c r="CG556" s="26"/>
      <c r="CH556" s="26"/>
      <c r="CI556" s="26"/>
      <c r="CJ556" s="26">
        <f t="shared" si="2067"/>
        <v>3151.7869999999998</v>
      </c>
      <c r="CK556" s="26">
        <f t="shared" si="2068"/>
        <v>0</v>
      </c>
      <c r="CL556" s="26">
        <f t="shared" si="2069"/>
        <v>0</v>
      </c>
      <c r="CM556" s="26"/>
      <c r="CN556" s="26"/>
      <c r="CO556" s="26"/>
      <c r="CP556" s="26">
        <f t="shared" si="2070"/>
        <v>3151.7869999999998</v>
      </c>
      <c r="CQ556" s="26">
        <f t="shared" si="2071"/>
        <v>0</v>
      </c>
      <c r="CR556" s="26">
        <f t="shared" si="2072"/>
        <v>0</v>
      </c>
      <c r="CS556" s="26"/>
      <c r="CT556" s="19"/>
      <c r="CU556" s="35"/>
    </row>
    <row r="557" spans="1:105" ht="109.2" hidden="1" x14ac:dyDescent="0.3">
      <c r="A557" s="16" t="s">
        <v>356</v>
      </c>
      <c r="B557" s="17"/>
      <c r="C557" s="16"/>
      <c r="D557" s="16"/>
      <c r="E557" s="34" t="s">
        <v>357</v>
      </c>
      <c r="F557" s="26">
        <f t="shared" ref="F557:K557" si="2073">F558+F561</f>
        <v>11821.8</v>
      </c>
      <c r="G557" s="26">
        <f t="shared" si="2073"/>
        <v>11821.8</v>
      </c>
      <c r="H557" s="26">
        <f t="shared" si="2073"/>
        <v>11821.8</v>
      </c>
      <c r="I557" s="26">
        <f t="shared" si="2073"/>
        <v>0</v>
      </c>
      <c r="J557" s="26">
        <f t="shared" si="2073"/>
        <v>0</v>
      </c>
      <c r="K557" s="26">
        <f t="shared" si="2073"/>
        <v>0</v>
      </c>
      <c r="L557" s="26">
        <f t="shared" si="1920"/>
        <v>11821.8</v>
      </c>
      <c r="M557" s="26">
        <f t="shared" si="1921"/>
        <v>11821.8</v>
      </c>
      <c r="N557" s="26">
        <f t="shared" si="1922"/>
        <v>11821.8</v>
      </c>
      <c r="O557" s="26">
        <f>O558+O561</f>
        <v>0</v>
      </c>
      <c r="P557" s="26">
        <f>P558+P561</f>
        <v>0</v>
      </c>
      <c r="Q557" s="26">
        <f>Q558+Q561</f>
        <v>0</v>
      </c>
      <c r="R557" s="26">
        <f t="shared" si="1923"/>
        <v>11821.8</v>
      </c>
      <c r="S557" s="26">
        <f t="shared" si="1924"/>
        <v>11821.8</v>
      </c>
      <c r="T557" s="26">
        <f t="shared" si="1925"/>
        <v>11821.8</v>
      </c>
      <c r="U557" s="26">
        <f>U558+U561</f>
        <v>0</v>
      </c>
      <c r="V557" s="26">
        <f>V558+V561</f>
        <v>0</v>
      </c>
      <c r="W557" s="26">
        <f>W558+W561</f>
        <v>0</v>
      </c>
      <c r="X557" s="26">
        <f t="shared" si="1926"/>
        <v>11821.8</v>
      </c>
      <c r="Y557" s="26">
        <f t="shared" si="1927"/>
        <v>11821.8</v>
      </c>
      <c r="Z557" s="26">
        <f t="shared" si="1928"/>
        <v>11821.8</v>
      </c>
      <c r="AA557" s="26">
        <f>AA558+AA561</f>
        <v>0</v>
      </c>
      <c r="AB557" s="26">
        <f>AB558+AB561</f>
        <v>0</v>
      </c>
      <c r="AC557" s="26">
        <f>AC558+AC561</f>
        <v>0</v>
      </c>
      <c r="AD557" s="26">
        <f t="shared" si="1929"/>
        <v>11821.8</v>
      </c>
      <c r="AE557" s="26">
        <f t="shared" si="1930"/>
        <v>11821.8</v>
      </c>
      <c r="AF557" s="26">
        <f t="shared" si="1931"/>
        <v>11821.8</v>
      </c>
      <c r="AG557" s="26">
        <f>AG558+AG561</f>
        <v>0</v>
      </c>
      <c r="AH557" s="26">
        <f>AH558+AH561</f>
        <v>0</v>
      </c>
      <c r="AI557" s="26">
        <f>AI558+AI561</f>
        <v>0</v>
      </c>
      <c r="AJ557" s="26">
        <f t="shared" si="1932"/>
        <v>11821.8</v>
      </c>
      <c r="AK557" s="26">
        <f t="shared" si="1933"/>
        <v>11821.8</v>
      </c>
      <c r="AL557" s="26">
        <f t="shared" si="1934"/>
        <v>11821.8</v>
      </c>
      <c r="AM557" s="26">
        <f>AM558+AM561</f>
        <v>0</v>
      </c>
      <c r="AN557" s="26">
        <f>AN558+AN561</f>
        <v>0</v>
      </c>
      <c r="AO557" s="26">
        <f>AO558+AO561</f>
        <v>0</v>
      </c>
      <c r="AP557" s="26">
        <f t="shared" si="1935"/>
        <v>11821.8</v>
      </c>
      <c r="AQ557" s="26">
        <f t="shared" si="1936"/>
        <v>11821.8</v>
      </c>
      <c r="AR557" s="26">
        <f t="shared" si="1937"/>
        <v>11821.8</v>
      </c>
      <c r="AS557" s="26">
        <f>AS558+AS561</f>
        <v>0</v>
      </c>
      <c r="AT557" s="26">
        <f>AT558+AT561</f>
        <v>0</v>
      </c>
      <c r="AU557" s="26">
        <f>AU558+AU561</f>
        <v>0</v>
      </c>
      <c r="AV557" s="26">
        <f t="shared" si="1938"/>
        <v>11821.8</v>
      </c>
      <c r="AW557" s="26">
        <f t="shared" si="1939"/>
        <v>11821.8</v>
      </c>
      <c r="AX557" s="26">
        <f t="shared" si="1940"/>
        <v>11821.8</v>
      </c>
      <c r="AY557" s="26">
        <f>AY558+AY561</f>
        <v>0</v>
      </c>
      <c r="AZ557" s="26">
        <f>AZ558+AZ561</f>
        <v>0</v>
      </c>
      <c r="BA557" s="26">
        <f>BA558+BA561</f>
        <v>0</v>
      </c>
      <c r="BB557" s="26">
        <f t="shared" si="1941"/>
        <v>11821.8</v>
      </c>
      <c r="BC557" s="26">
        <f t="shared" si="1942"/>
        <v>11821.8</v>
      </c>
      <c r="BD557" s="26">
        <f t="shared" si="1943"/>
        <v>11821.8</v>
      </c>
      <c r="BE557" s="26">
        <f>BE558+BE561</f>
        <v>0</v>
      </c>
      <c r="BF557" s="26">
        <f>BF558+BF561</f>
        <v>0</v>
      </c>
      <c r="BG557" s="26">
        <f>BG558+BG561</f>
        <v>0</v>
      </c>
      <c r="BH557" s="26">
        <f t="shared" si="1944"/>
        <v>11821.8</v>
      </c>
      <c r="BI557" s="26">
        <f t="shared" si="1945"/>
        <v>11821.8</v>
      </c>
      <c r="BJ557" s="26">
        <f t="shared" si="1946"/>
        <v>11821.8</v>
      </c>
      <c r="BK557" s="26">
        <f>BK558+BK561</f>
        <v>0</v>
      </c>
      <c r="BL557" s="26">
        <f>BL558+BL561</f>
        <v>0</v>
      </c>
      <c r="BM557" s="26">
        <f>BM558+BM561</f>
        <v>0</v>
      </c>
      <c r="BN557" s="26">
        <f t="shared" si="1947"/>
        <v>11821.8</v>
      </c>
      <c r="BO557" s="26">
        <f t="shared" si="1948"/>
        <v>11821.8</v>
      </c>
      <c r="BP557" s="26">
        <f t="shared" si="1949"/>
        <v>11821.8</v>
      </c>
      <c r="BQ557" s="26">
        <f>BQ558+BQ561</f>
        <v>0</v>
      </c>
      <c r="BR557" s="26">
        <f>BR558+BR561</f>
        <v>0</v>
      </c>
      <c r="BS557" s="26">
        <f t="shared" si="1950"/>
        <v>11821.8</v>
      </c>
      <c r="BT557" s="26">
        <f t="shared" si="1951"/>
        <v>11821.8</v>
      </c>
      <c r="BU557" s="26">
        <f t="shared" si="1952"/>
        <v>11821.8</v>
      </c>
      <c r="BV557" s="26">
        <f>BV558+BV561</f>
        <v>0</v>
      </c>
      <c r="BW557" s="26">
        <f>BW558+BW561</f>
        <v>0</v>
      </c>
      <c r="BX557" s="26">
        <f t="shared" si="1953"/>
        <v>11821.8</v>
      </c>
      <c r="BY557" s="26">
        <f t="shared" si="1954"/>
        <v>11821.8</v>
      </c>
      <c r="BZ557" s="26">
        <f t="shared" si="1955"/>
        <v>11821.8</v>
      </c>
      <c r="CA557" s="26">
        <f>CA558+CA561</f>
        <v>0</v>
      </c>
      <c r="CB557" s="26">
        <f>CB558+CB561</f>
        <v>0</v>
      </c>
      <c r="CC557" s="26">
        <f>CC558+CC561</f>
        <v>0</v>
      </c>
      <c r="CD557" s="26">
        <f t="shared" si="2064"/>
        <v>11821.8</v>
      </c>
      <c r="CE557" s="26">
        <f t="shared" si="2065"/>
        <v>11821.8</v>
      </c>
      <c r="CF557" s="26">
        <f t="shared" si="2066"/>
        <v>11821.8</v>
      </c>
      <c r="CG557" s="26">
        <f>CG558+CG561</f>
        <v>0</v>
      </c>
      <c r="CH557" s="26">
        <f>CH558+CH561</f>
        <v>0</v>
      </c>
      <c r="CI557" s="26">
        <f>CI558+CI561</f>
        <v>0</v>
      </c>
      <c r="CJ557" s="26">
        <f t="shared" si="2067"/>
        <v>11821.8</v>
      </c>
      <c r="CK557" s="26">
        <f t="shared" si="2068"/>
        <v>11821.8</v>
      </c>
      <c r="CL557" s="26">
        <f t="shared" si="2069"/>
        <v>11821.8</v>
      </c>
      <c r="CM557" s="26">
        <f>CM558+CM561</f>
        <v>0</v>
      </c>
      <c r="CN557" s="26">
        <f>CN558+CN561</f>
        <v>0</v>
      </c>
      <c r="CO557" s="26">
        <f>CO558+CO561</f>
        <v>0</v>
      </c>
      <c r="CP557" s="26">
        <f t="shared" si="2070"/>
        <v>11821.8</v>
      </c>
      <c r="CQ557" s="26">
        <f t="shared" si="2071"/>
        <v>11821.8</v>
      </c>
      <c r="CR557" s="26">
        <f t="shared" si="2072"/>
        <v>11821.8</v>
      </c>
      <c r="CS557" s="26">
        <f>CS558+CS561</f>
        <v>0</v>
      </c>
      <c r="CT557" s="19"/>
      <c r="CU557" s="35"/>
      <c r="DA557" s="1" t="s">
        <v>29</v>
      </c>
    </row>
    <row r="558" spans="1:105" ht="31.2" hidden="1" x14ac:dyDescent="0.3">
      <c r="A558" s="16" t="s">
        <v>356</v>
      </c>
      <c r="B558" s="17">
        <v>200</v>
      </c>
      <c r="C558" s="16"/>
      <c r="D558" s="16"/>
      <c r="E558" s="34" t="s">
        <v>38</v>
      </c>
      <c r="F558" s="26">
        <f t="shared" ref="F558:F562" si="2074">F559</f>
        <v>30.8</v>
      </c>
      <c r="G558" s="26">
        <f t="shared" ref="G558:G562" si="2075">G559</f>
        <v>30.8</v>
      </c>
      <c r="H558" s="26">
        <f t="shared" ref="H558:H562" si="2076">H559</f>
        <v>30.8</v>
      </c>
      <c r="I558" s="26">
        <f t="shared" ref="I558:I562" si="2077">I559</f>
        <v>0</v>
      </c>
      <c r="J558" s="26">
        <f t="shared" ref="J558:J562" si="2078">J559</f>
        <v>0</v>
      </c>
      <c r="K558" s="26">
        <f t="shared" ref="K558:K562" si="2079">K559</f>
        <v>0</v>
      </c>
      <c r="L558" s="26">
        <f t="shared" si="1920"/>
        <v>30.8</v>
      </c>
      <c r="M558" s="26">
        <f t="shared" si="1921"/>
        <v>30.8</v>
      </c>
      <c r="N558" s="26">
        <f t="shared" si="1922"/>
        <v>30.8</v>
      </c>
      <c r="O558" s="26">
        <f t="shared" ref="O558:O562" si="2080">O559</f>
        <v>0</v>
      </c>
      <c r="P558" s="26">
        <f t="shared" ref="P558:P562" si="2081">P559</f>
        <v>0</v>
      </c>
      <c r="Q558" s="26">
        <f t="shared" ref="Q558:Q562" si="2082">Q559</f>
        <v>0</v>
      </c>
      <c r="R558" s="26">
        <f t="shared" si="1923"/>
        <v>30.8</v>
      </c>
      <c r="S558" s="26">
        <f t="shared" si="1924"/>
        <v>30.8</v>
      </c>
      <c r="T558" s="26">
        <f t="shared" si="1925"/>
        <v>30.8</v>
      </c>
      <c r="U558" s="26">
        <f t="shared" ref="U558:U562" si="2083">U559</f>
        <v>0</v>
      </c>
      <c r="V558" s="26">
        <f t="shared" ref="V558:V562" si="2084">V559</f>
        <v>0</v>
      </c>
      <c r="W558" s="26">
        <f t="shared" ref="W558:W562" si="2085">W559</f>
        <v>0</v>
      </c>
      <c r="X558" s="26">
        <f t="shared" si="1926"/>
        <v>30.8</v>
      </c>
      <c r="Y558" s="26">
        <f t="shared" si="1927"/>
        <v>30.8</v>
      </c>
      <c r="Z558" s="26">
        <f t="shared" si="1928"/>
        <v>30.8</v>
      </c>
      <c r="AA558" s="26">
        <f t="shared" ref="AA558:AA562" si="2086">AA559</f>
        <v>0</v>
      </c>
      <c r="AB558" s="26">
        <f t="shared" ref="AB558:AB562" si="2087">AB559</f>
        <v>0</v>
      </c>
      <c r="AC558" s="26">
        <f t="shared" ref="AC558:AC562" si="2088">AC559</f>
        <v>0</v>
      </c>
      <c r="AD558" s="26">
        <f t="shared" si="1929"/>
        <v>30.8</v>
      </c>
      <c r="AE558" s="26">
        <f t="shared" si="1930"/>
        <v>30.8</v>
      </c>
      <c r="AF558" s="26">
        <f t="shared" si="1931"/>
        <v>30.8</v>
      </c>
      <c r="AG558" s="26">
        <f t="shared" ref="AG558:AG562" si="2089">AG559</f>
        <v>0</v>
      </c>
      <c r="AH558" s="26">
        <f t="shared" ref="AH558:AH562" si="2090">AH559</f>
        <v>0</v>
      </c>
      <c r="AI558" s="26">
        <f t="shared" ref="AI558:AI562" si="2091">AI559</f>
        <v>0</v>
      </c>
      <c r="AJ558" s="26">
        <f t="shared" si="1932"/>
        <v>30.8</v>
      </c>
      <c r="AK558" s="26">
        <f t="shared" si="1933"/>
        <v>30.8</v>
      </c>
      <c r="AL558" s="26">
        <f t="shared" si="1934"/>
        <v>30.8</v>
      </c>
      <c r="AM558" s="26">
        <f t="shared" ref="AM558:AM562" si="2092">AM559</f>
        <v>0</v>
      </c>
      <c r="AN558" s="26">
        <f t="shared" ref="AN558:AN562" si="2093">AN559</f>
        <v>0</v>
      </c>
      <c r="AO558" s="26">
        <f t="shared" ref="AO558:AO562" si="2094">AO559</f>
        <v>0</v>
      </c>
      <c r="AP558" s="26">
        <f t="shared" si="1935"/>
        <v>30.8</v>
      </c>
      <c r="AQ558" s="26">
        <f t="shared" si="1936"/>
        <v>30.8</v>
      </c>
      <c r="AR558" s="26">
        <f t="shared" si="1937"/>
        <v>30.8</v>
      </c>
      <c r="AS558" s="26">
        <f t="shared" ref="AS558:AS562" si="2095">AS559</f>
        <v>0</v>
      </c>
      <c r="AT558" s="26">
        <f t="shared" ref="AT558:AT562" si="2096">AT559</f>
        <v>0</v>
      </c>
      <c r="AU558" s="26">
        <f t="shared" ref="AU558:AU562" si="2097">AU559</f>
        <v>0</v>
      </c>
      <c r="AV558" s="26">
        <f t="shared" si="1938"/>
        <v>30.8</v>
      </c>
      <c r="AW558" s="26">
        <f t="shared" si="1939"/>
        <v>30.8</v>
      </c>
      <c r="AX558" s="26">
        <f t="shared" si="1940"/>
        <v>30.8</v>
      </c>
      <c r="AY558" s="26">
        <f t="shared" ref="AY558:AY562" si="2098">AY559</f>
        <v>0</v>
      </c>
      <c r="AZ558" s="26">
        <f t="shared" ref="AZ558:AZ562" si="2099">AZ559</f>
        <v>0</v>
      </c>
      <c r="BA558" s="26">
        <f t="shared" ref="BA558:BA562" si="2100">BA559</f>
        <v>0</v>
      </c>
      <c r="BB558" s="26">
        <f t="shared" si="1941"/>
        <v>30.8</v>
      </c>
      <c r="BC558" s="26">
        <f t="shared" si="1942"/>
        <v>30.8</v>
      </c>
      <c r="BD558" s="26">
        <f t="shared" si="1943"/>
        <v>30.8</v>
      </c>
      <c r="BE558" s="26">
        <f t="shared" ref="BE558:BE562" si="2101">BE559</f>
        <v>0</v>
      </c>
      <c r="BF558" s="26">
        <f t="shared" ref="BF558:BF562" si="2102">BF559</f>
        <v>0</v>
      </c>
      <c r="BG558" s="26">
        <f t="shared" ref="BG558:BG562" si="2103">BG559</f>
        <v>0</v>
      </c>
      <c r="BH558" s="26">
        <f t="shared" si="1944"/>
        <v>30.8</v>
      </c>
      <c r="BI558" s="26">
        <f t="shared" si="1945"/>
        <v>30.8</v>
      </c>
      <c r="BJ558" s="26">
        <f t="shared" si="1946"/>
        <v>30.8</v>
      </c>
      <c r="BK558" s="26">
        <f t="shared" ref="BK558:BK562" si="2104">BK559</f>
        <v>0</v>
      </c>
      <c r="BL558" s="26">
        <f t="shared" ref="BL558:BL562" si="2105">BL559</f>
        <v>0</v>
      </c>
      <c r="BM558" s="26">
        <f t="shared" ref="BM558:BM562" si="2106">BM559</f>
        <v>0</v>
      </c>
      <c r="BN558" s="26">
        <f t="shared" si="1947"/>
        <v>30.8</v>
      </c>
      <c r="BO558" s="26">
        <f t="shared" si="1948"/>
        <v>30.8</v>
      </c>
      <c r="BP558" s="26">
        <f t="shared" si="1949"/>
        <v>30.8</v>
      </c>
      <c r="BQ558" s="26">
        <f t="shared" ref="BQ558:BQ562" si="2107">BQ559</f>
        <v>0</v>
      </c>
      <c r="BR558" s="26">
        <f t="shared" ref="BR558:BR562" si="2108">BR559</f>
        <v>0</v>
      </c>
      <c r="BS558" s="26">
        <f t="shared" si="1950"/>
        <v>30.8</v>
      </c>
      <c r="BT558" s="26">
        <f t="shared" si="1951"/>
        <v>30.8</v>
      </c>
      <c r="BU558" s="26">
        <f t="shared" si="1952"/>
        <v>30.8</v>
      </c>
      <c r="BV558" s="26">
        <f t="shared" ref="BV558:BV562" si="2109">BV559</f>
        <v>0</v>
      </c>
      <c r="BW558" s="26">
        <f t="shared" ref="BW558:BW562" si="2110">BW559</f>
        <v>0</v>
      </c>
      <c r="BX558" s="26">
        <f t="shared" si="1953"/>
        <v>30.8</v>
      </c>
      <c r="BY558" s="26">
        <f t="shared" si="1954"/>
        <v>30.8</v>
      </c>
      <c r="BZ558" s="26">
        <f t="shared" si="1955"/>
        <v>30.8</v>
      </c>
      <c r="CA558" s="26">
        <f t="shared" ref="CA558:CA562" si="2111">CA559</f>
        <v>0</v>
      </c>
      <c r="CB558" s="26">
        <f t="shared" ref="CB558:CB562" si="2112">CB559</f>
        <v>0</v>
      </c>
      <c r="CC558" s="26">
        <f t="shared" ref="CC558:CC562" si="2113">CC559</f>
        <v>0</v>
      </c>
      <c r="CD558" s="26">
        <f t="shared" si="2064"/>
        <v>30.8</v>
      </c>
      <c r="CE558" s="26">
        <f t="shared" si="2065"/>
        <v>30.8</v>
      </c>
      <c r="CF558" s="26">
        <f t="shared" si="2066"/>
        <v>30.8</v>
      </c>
      <c r="CG558" s="26">
        <f t="shared" ref="CG558:CG562" si="2114">CG559</f>
        <v>0</v>
      </c>
      <c r="CH558" s="26">
        <f t="shared" ref="CH558:CH562" si="2115">CH559</f>
        <v>0</v>
      </c>
      <c r="CI558" s="26">
        <f t="shared" ref="CI558:CI562" si="2116">CI559</f>
        <v>0</v>
      </c>
      <c r="CJ558" s="26">
        <f t="shared" si="2067"/>
        <v>30.8</v>
      </c>
      <c r="CK558" s="26">
        <f t="shared" si="2068"/>
        <v>30.8</v>
      </c>
      <c r="CL558" s="26">
        <f t="shared" si="2069"/>
        <v>30.8</v>
      </c>
      <c r="CM558" s="26">
        <f t="shared" ref="CM558:CM562" si="2117">CM559</f>
        <v>0</v>
      </c>
      <c r="CN558" s="26">
        <f t="shared" ref="CN558:CN562" si="2118">CN559</f>
        <v>0</v>
      </c>
      <c r="CO558" s="26">
        <f t="shared" ref="CO558:CO562" si="2119">CO559</f>
        <v>0</v>
      </c>
      <c r="CP558" s="26">
        <f t="shared" si="2070"/>
        <v>30.8</v>
      </c>
      <c r="CQ558" s="26">
        <f t="shared" si="2071"/>
        <v>30.8</v>
      </c>
      <c r="CR558" s="26">
        <f t="shared" si="2072"/>
        <v>30.8</v>
      </c>
      <c r="CS558" s="26">
        <f t="shared" ref="CS558:CS562" si="2120">CS559</f>
        <v>0</v>
      </c>
      <c r="CT558" s="19"/>
      <c r="CU558" s="35"/>
      <c r="CY558" s="1" t="s">
        <v>27</v>
      </c>
    </row>
    <row r="559" spans="1:105" ht="46.8" hidden="1" x14ac:dyDescent="0.3">
      <c r="A559" s="16" t="s">
        <v>356</v>
      </c>
      <c r="B559" s="17">
        <v>240</v>
      </c>
      <c r="C559" s="16"/>
      <c r="D559" s="16"/>
      <c r="E559" s="34" t="s">
        <v>39</v>
      </c>
      <c r="F559" s="26">
        <f t="shared" si="2074"/>
        <v>30.8</v>
      </c>
      <c r="G559" s="26">
        <f t="shared" si="2075"/>
        <v>30.8</v>
      </c>
      <c r="H559" s="26">
        <f t="shared" si="2076"/>
        <v>30.8</v>
      </c>
      <c r="I559" s="26">
        <f t="shared" si="2077"/>
        <v>0</v>
      </c>
      <c r="J559" s="26">
        <f t="shared" si="2078"/>
        <v>0</v>
      </c>
      <c r="K559" s="26">
        <f t="shared" si="2079"/>
        <v>0</v>
      </c>
      <c r="L559" s="26">
        <f t="shared" si="1920"/>
        <v>30.8</v>
      </c>
      <c r="M559" s="26">
        <f t="shared" si="1921"/>
        <v>30.8</v>
      </c>
      <c r="N559" s="26">
        <f t="shared" si="1922"/>
        <v>30.8</v>
      </c>
      <c r="O559" s="26">
        <f t="shared" si="2080"/>
        <v>0</v>
      </c>
      <c r="P559" s="26">
        <f t="shared" si="2081"/>
        <v>0</v>
      </c>
      <c r="Q559" s="26">
        <f t="shared" si="2082"/>
        <v>0</v>
      </c>
      <c r="R559" s="26">
        <f t="shared" si="1923"/>
        <v>30.8</v>
      </c>
      <c r="S559" s="26">
        <f t="shared" si="1924"/>
        <v>30.8</v>
      </c>
      <c r="T559" s="26">
        <f t="shared" si="1925"/>
        <v>30.8</v>
      </c>
      <c r="U559" s="26">
        <f t="shared" si="2083"/>
        <v>0</v>
      </c>
      <c r="V559" s="26">
        <f t="shared" si="2084"/>
        <v>0</v>
      </c>
      <c r="W559" s="26">
        <f t="shared" si="2085"/>
        <v>0</v>
      </c>
      <c r="X559" s="26">
        <f t="shared" si="1926"/>
        <v>30.8</v>
      </c>
      <c r="Y559" s="26">
        <f t="shared" si="1927"/>
        <v>30.8</v>
      </c>
      <c r="Z559" s="26">
        <f t="shared" si="1928"/>
        <v>30.8</v>
      </c>
      <c r="AA559" s="26">
        <f t="shared" si="2086"/>
        <v>0</v>
      </c>
      <c r="AB559" s="26">
        <f t="shared" si="2087"/>
        <v>0</v>
      </c>
      <c r="AC559" s="26">
        <f t="shared" si="2088"/>
        <v>0</v>
      </c>
      <c r="AD559" s="26">
        <f t="shared" si="1929"/>
        <v>30.8</v>
      </c>
      <c r="AE559" s="26">
        <f t="shared" si="1930"/>
        <v>30.8</v>
      </c>
      <c r="AF559" s="26">
        <f t="shared" si="1931"/>
        <v>30.8</v>
      </c>
      <c r="AG559" s="26">
        <f t="shared" si="2089"/>
        <v>0</v>
      </c>
      <c r="AH559" s="26">
        <f t="shared" si="2090"/>
        <v>0</v>
      </c>
      <c r="AI559" s="26">
        <f t="shared" si="2091"/>
        <v>0</v>
      </c>
      <c r="AJ559" s="26">
        <f t="shared" si="1932"/>
        <v>30.8</v>
      </c>
      <c r="AK559" s="26">
        <f t="shared" si="1933"/>
        <v>30.8</v>
      </c>
      <c r="AL559" s="26">
        <f t="shared" si="1934"/>
        <v>30.8</v>
      </c>
      <c r="AM559" s="26">
        <f t="shared" si="2092"/>
        <v>0</v>
      </c>
      <c r="AN559" s="26">
        <f t="shared" si="2093"/>
        <v>0</v>
      </c>
      <c r="AO559" s="26">
        <f t="shared" si="2094"/>
        <v>0</v>
      </c>
      <c r="AP559" s="26">
        <f t="shared" si="1935"/>
        <v>30.8</v>
      </c>
      <c r="AQ559" s="26">
        <f t="shared" si="1936"/>
        <v>30.8</v>
      </c>
      <c r="AR559" s="26">
        <f t="shared" si="1937"/>
        <v>30.8</v>
      </c>
      <c r="AS559" s="26">
        <f t="shared" si="2095"/>
        <v>0</v>
      </c>
      <c r="AT559" s="26">
        <f t="shared" si="2096"/>
        <v>0</v>
      </c>
      <c r="AU559" s="26">
        <f t="shared" si="2097"/>
        <v>0</v>
      </c>
      <c r="AV559" s="26">
        <f t="shared" si="1938"/>
        <v>30.8</v>
      </c>
      <c r="AW559" s="26">
        <f t="shared" si="1939"/>
        <v>30.8</v>
      </c>
      <c r="AX559" s="26">
        <f t="shared" si="1940"/>
        <v>30.8</v>
      </c>
      <c r="AY559" s="26">
        <f t="shared" si="2098"/>
        <v>0</v>
      </c>
      <c r="AZ559" s="26">
        <f t="shared" si="2099"/>
        <v>0</v>
      </c>
      <c r="BA559" s="26">
        <f t="shared" si="2100"/>
        <v>0</v>
      </c>
      <c r="BB559" s="26">
        <f t="shared" si="1941"/>
        <v>30.8</v>
      </c>
      <c r="BC559" s="26">
        <f t="shared" si="1942"/>
        <v>30.8</v>
      </c>
      <c r="BD559" s="26">
        <f t="shared" si="1943"/>
        <v>30.8</v>
      </c>
      <c r="BE559" s="26">
        <f t="shared" si="2101"/>
        <v>0</v>
      </c>
      <c r="BF559" s="26">
        <f t="shared" si="2102"/>
        <v>0</v>
      </c>
      <c r="BG559" s="26">
        <f t="shared" si="2103"/>
        <v>0</v>
      </c>
      <c r="BH559" s="26">
        <f t="shared" si="1944"/>
        <v>30.8</v>
      </c>
      <c r="BI559" s="26">
        <f t="shared" si="1945"/>
        <v>30.8</v>
      </c>
      <c r="BJ559" s="26">
        <f t="shared" si="1946"/>
        <v>30.8</v>
      </c>
      <c r="BK559" s="26">
        <f t="shared" si="2104"/>
        <v>0</v>
      </c>
      <c r="BL559" s="26">
        <f t="shared" si="2105"/>
        <v>0</v>
      </c>
      <c r="BM559" s="26">
        <f t="shared" si="2106"/>
        <v>0</v>
      </c>
      <c r="BN559" s="26">
        <f t="shared" si="1947"/>
        <v>30.8</v>
      </c>
      <c r="BO559" s="26">
        <f t="shared" si="1948"/>
        <v>30.8</v>
      </c>
      <c r="BP559" s="26">
        <f t="shared" si="1949"/>
        <v>30.8</v>
      </c>
      <c r="BQ559" s="26">
        <f t="shared" si="2107"/>
        <v>0</v>
      </c>
      <c r="BR559" s="26">
        <f t="shared" si="2108"/>
        <v>0</v>
      </c>
      <c r="BS559" s="26">
        <f t="shared" si="1950"/>
        <v>30.8</v>
      </c>
      <c r="BT559" s="26">
        <f t="shared" si="1951"/>
        <v>30.8</v>
      </c>
      <c r="BU559" s="26">
        <f t="shared" si="1952"/>
        <v>30.8</v>
      </c>
      <c r="BV559" s="26">
        <f t="shared" si="2109"/>
        <v>0</v>
      </c>
      <c r="BW559" s="26">
        <f t="shared" si="2110"/>
        <v>0</v>
      </c>
      <c r="BX559" s="26">
        <f t="shared" si="1953"/>
        <v>30.8</v>
      </c>
      <c r="BY559" s="26">
        <f t="shared" si="1954"/>
        <v>30.8</v>
      </c>
      <c r="BZ559" s="26">
        <f t="shared" si="1955"/>
        <v>30.8</v>
      </c>
      <c r="CA559" s="26">
        <f t="shared" si="2111"/>
        <v>0</v>
      </c>
      <c r="CB559" s="26">
        <f t="shared" si="2112"/>
        <v>0</v>
      </c>
      <c r="CC559" s="26">
        <f t="shared" si="2113"/>
        <v>0</v>
      </c>
      <c r="CD559" s="26">
        <f t="shared" si="2064"/>
        <v>30.8</v>
      </c>
      <c r="CE559" s="26">
        <f t="shared" si="2065"/>
        <v>30.8</v>
      </c>
      <c r="CF559" s="26">
        <f t="shared" si="2066"/>
        <v>30.8</v>
      </c>
      <c r="CG559" s="26">
        <f t="shared" si="2114"/>
        <v>0</v>
      </c>
      <c r="CH559" s="26">
        <f t="shared" si="2115"/>
        <v>0</v>
      </c>
      <c r="CI559" s="26">
        <f t="shared" si="2116"/>
        <v>0</v>
      </c>
      <c r="CJ559" s="26">
        <f t="shared" si="2067"/>
        <v>30.8</v>
      </c>
      <c r="CK559" s="26">
        <f t="shared" si="2068"/>
        <v>30.8</v>
      </c>
      <c r="CL559" s="26">
        <f t="shared" si="2069"/>
        <v>30.8</v>
      </c>
      <c r="CM559" s="26">
        <f t="shared" si="2117"/>
        <v>0</v>
      </c>
      <c r="CN559" s="26">
        <f t="shared" si="2118"/>
        <v>0</v>
      </c>
      <c r="CO559" s="26">
        <f t="shared" si="2119"/>
        <v>0</v>
      </c>
      <c r="CP559" s="26">
        <f t="shared" si="2070"/>
        <v>30.8</v>
      </c>
      <c r="CQ559" s="26">
        <f t="shared" si="2071"/>
        <v>30.8</v>
      </c>
      <c r="CR559" s="26">
        <f t="shared" si="2072"/>
        <v>30.8</v>
      </c>
      <c r="CS559" s="26">
        <f t="shared" si="2120"/>
        <v>0</v>
      </c>
      <c r="CT559" s="19"/>
      <c r="CU559" s="35"/>
      <c r="CZ559" s="1" t="s">
        <v>28</v>
      </c>
    </row>
    <row r="560" spans="1:105" hidden="1" x14ac:dyDescent="0.3">
      <c r="A560" s="16" t="s">
        <v>356</v>
      </c>
      <c r="B560" s="17">
        <v>240</v>
      </c>
      <c r="C560" s="16" t="s">
        <v>132</v>
      </c>
      <c r="D560" s="16" t="s">
        <v>352</v>
      </c>
      <c r="E560" s="34" t="s">
        <v>353</v>
      </c>
      <c r="F560" s="26">
        <v>30.8</v>
      </c>
      <c r="G560" s="26">
        <v>30.8</v>
      </c>
      <c r="H560" s="26">
        <v>30.8</v>
      </c>
      <c r="I560" s="26"/>
      <c r="J560" s="26"/>
      <c r="K560" s="26"/>
      <c r="L560" s="26">
        <f t="shared" si="1920"/>
        <v>30.8</v>
      </c>
      <c r="M560" s="26">
        <f t="shared" si="1921"/>
        <v>30.8</v>
      </c>
      <c r="N560" s="26">
        <f t="shared" si="1922"/>
        <v>30.8</v>
      </c>
      <c r="O560" s="26"/>
      <c r="P560" s="26"/>
      <c r="Q560" s="26"/>
      <c r="R560" s="26">
        <f t="shared" si="1923"/>
        <v>30.8</v>
      </c>
      <c r="S560" s="26">
        <f t="shared" si="1924"/>
        <v>30.8</v>
      </c>
      <c r="T560" s="26">
        <f t="shared" si="1925"/>
        <v>30.8</v>
      </c>
      <c r="U560" s="26"/>
      <c r="V560" s="26"/>
      <c r="W560" s="26"/>
      <c r="X560" s="26">
        <f t="shared" si="1926"/>
        <v>30.8</v>
      </c>
      <c r="Y560" s="26">
        <f t="shared" si="1927"/>
        <v>30.8</v>
      </c>
      <c r="Z560" s="26">
        <f t="shared" si="1928"/>
        <v>30.8</v>
      </c>
      <c r="AA560" s="26"/>
      <c r="AB560" s="26"/>
      <c r="AC560" s="26"/>
      <c r="AD560" s="26">
        <f t="shared" si="1929"/>
        <v>30.8</v>
      </c>
      <c r="AE560" s="26">
        <f t="shared" si="1930"/>
        <v>30.8</v>
      </c>
      <c r="AF560" s="26">
        <f t="shared" si="1931"/>
        <v>30.8</v>
      </c>
      <c r="AG560" s="26"/>
      <c r="AH560" s="26"/>
      <c r="AI560" s="26"/>
      <c r="AJ560" s="26">
        <f t="shared" si="1932"/>
        <v>30.8</v>
      </c>
      <c r="AK560" s="26">
        <f t="shared" si="1933"/>
        <v>30.8</v>
      </c>
      <c r="AL560" s="26">
        <f t="shared" si="1934"/>
        <v>30.8</v>
      </c>
      <c r="AM560" s="26"/>
      <c r="AN560" s="26"/>
      <c r="AO560" s="26"/>
      <c r="AP560" s="26">
        <f t="shared" si="1935"/>
        <v>30.8</v>
      </c>
      <c r="AQ560" s="26">
        <f t="shared" si="1936"/>
        <v>30.8</v>
      </c>
      <c r="AR560" s="26">
        <f t="shared" si="1937"/>
        <v>30.8</v>
      </c>
      <c r="AS560" s="26"/>
      <c r="AT560" s="26"/>
      <c r="AU560" s="26"/>
      <c r="AV560" s="26">
        <f t="shared" si="1938"/>
        <v>30.8</v>
      </c>
      <c r="AW560" s="26">
        <f t="shared" si="1939"/>
        <v>30.8</v>
      </c>
      <c r="AX560" s="26">
        <f t="shared" si="1940"/>
        <v>30.8</v>
      </c>
      <c r="AY560" s="26"/>
      <c r="AZ560" s="26"/>
      <c r="BA560" s="26"/>
      <c r="BB560" s="26">
        <f t="shared" si="1941"/>
        <v>30.8</v>
      </c>
      <c r="BC560" s="26">
        <f t="shared" si="1942"/>
        <v>30.8</v>
      </c>
      <c r="BD560" s="26">
        <f t="shared" si="1943"/>
        <v>30.8</v>
      </c>
      <c r="BE560" s="26"/>
      <c r="BF560" s="26"/>
      <c r="BG560" s="26"/>
      <c r="BH560" s="26">
        <f t="shared" si="1944"/>
        <v>30.8</v>
      </c>
      <c r="BI560" s="26">
        <f t="shared" si="1945"/>
        <v>30.8</v>
      </c>
      <c r="BJ560" s="26">
        <f t="shared" si="1946"/>
        <v>30.8</v>
      </c>
      <c r="BK560" s="26"/>
      <c r="BL560" s="26"/>
      <c r="BM560" s="26"/>
      <c r="BN560" s="26">
        <f t="shared" si="1947"/>
        <v>30.8</v>
      </c>
      <c r="BO560" s="26">
        <f t="shared" si="1948"/>
        <v>30.8</v>
      </c>
      <c r="BP560" s="26">
        <f t="shared" si="1949"/>
        <v>30.8</v>
      </c>
      <c r="BQ560" s="26"/>
      <c r="BR560" s="26"/>
      <c r="BS560" s="26">
        <f t="shared" si="1950"/>
        <v>30.8</v>
      </c>
      <c r="BT560" s="26">
        <f t="shared" si="1951"/>
        <v>30.8</v>
      </c>
      <c r="BU560" s="26">
        <f t="shared" si="1952"/>
        <v>30.8</v>
      </c>
      <c r="BV560" s="26"/>
      <c r="BW560" s="26"/>
      <c r="BX560" s="26">
        <f t="shared" si="1953"/>
        <v>30.8</v>
      </c>
      <c r="BY560" s="26">
        <f t="shared" si="1954"/>
        <v>30.8</v>
      </c>
      <c r="BZ560" s="26">
        <f t="shared" si="1955"/>
        <v>30.8</v>
      </c>
      <c r="CA560" s="26"/>
      <c r="CB560" s="26"/>
      <c r="CC560" s="26"/>
      <c r="CD560" s="26">
        <f t="shared" si="2064"/>
        <v>30.8</v>
      </c>
      <c r="CE560" s="26">
        <f t="shared" si="2065"/>
        <v>30.8</v>
      </c>
      <c r="CF560" s="26">
        <f t="shared" si="2066"/>
        <v>30.8</v>
      </c>
      <c r="CG560" s="26"/>
      <c r="CH560" s="26"/>
      <c r="CI560" s="26"/>
      <c r="CJ560" s="26">
        <f t="shared" si="2067"/>
        <v>30.8</v>
      </c>
      <c r="CK560" s="26">
        <f t="shared" si="2068"/>
        <v>30.8</v>
      </c>
      <c r="CL560" s="26">
        <f t="shared" si="2069"/>
        <v>30.8</v>
      </c>
      <c r="CM560" s="26"/>
      <c r="CN560" s="26"/>
      <c r="CO560" s="26"/>
      <c r="CP560" s="26">
        <f t="shared" si="2070"/>
        <v>30.8</v>
      </c>
      <c r="CQ560" s="26">
        <f t="shared" si="2071"/>
        <v>30.8</v>
      </c>
      <c r="CR560" s="26">
        <f t="shared" si="2072"/>
        <v>30.8</v>
      </c>
      <c r="CS560" s="26"/>
      <c r="CT560" s="19"/>
      <c r="CU560" s="35"/>
    </row>
    <row r="561" spans="1:105" ht="31.2" hidden="1" x14ac:dyDescent="0.3">
      <c r="A561" s="16" t="s">
        <v>356</v>
      </c>
      <c r="B561" s="17">
        <v>300</v>
      </c>
      <c r="C561" s="16"/>
      <c r="D561" s="16"/>
      <c r="E561" s="34" t="s">
        <v>192</v>
      </c>
      <c r="F561" s="26">
        <f t="shared" si="2074"/>
        <v>11791</v>
      </c>
      <c r="G561" s="26">
        <f t="shared" si="2075"/>
        <v>11791</v>
      </c>
      <c r="H561" s="26">
        <f t="shared" si="2076"/>
        <v>11791</v>
      </c>
      <c r="I561" s="26">
        <f t="shared" si="2077"/>
        <v>0</v>
      </c>
      <c r="J561" s="26">
        <f t="shared" si="2078"/>
        <v>0</v>
      </c>
      <c r="K561" s="26">
        <f t="shared" si="2079"/>
        <v>0</v>
      </c>
      <c r="L561" s="26">
        <f t="shared" si="1920"/>
        <v>11791</v>
      </c>
      <c r="M561" s="26">
        <f t="shared" si="1921"/>
        <v>11791</v>
      </c>
      <c r="N561" s="26">
        <f t="shared" si="1922"/>
        <v>11791</v>
      </c>
      <c r="O561" s="26">
        <f t="shared" si="2080"/>
        <v>0</v>
      </c>
      <c r="P561" s="26">
        <f t="shared" si="2081"/>
        <v>0</v>
      </c>
      <c r="Q561" s="26">
        <f t="shared" si="2082"/>
        <v>0</v>
      </c>
      <c r="R561" s="26">
        <f t="shared" si="1923"/>
        <v>11791</v>
      </c>
      <c r="S561" s="26">
        <f t="shared" si="1924"/>
        <v>11791</v>
      </c>
      <c r="T561" s="26">
        <f t="shared" si="1925"/>
        <v>11791</v>
      </c>
      <c r="U561" s="26">
        <f t="shared" si="2083"/>
        <v>0</v>
      </c>
      <c r="V561" s="26">
        <f t="shared" si="2084"/>
        <v>0</v>
      </c>
      <c r="W561" s="26">
        <f t="shared" si="2085"/>
        <v>0</v>
      </c>
      <c r="X561" s="26">
        <f t="shared" si="1926"/>
        <v>11791</v>
      </c>
      <c r="Y561" s="26">
        <f t="shared" si="1927"/>
        <v>11791</v>
      </c>
      <c r="Z561" s="26">
        <f t="shared" si="1928"/>
        <v>11791</v>
      </c>
      <c r="AA561" s="26">
        <f t="shared" si="2086"/>
        <v>0</v>
      </c>
      <c r="AB561" s="26">
        <f t="shared" si="2087"/>
        <v>0</v>
      </c>
      <c r="AC561" s="26">
        <f t="shared" si="2088"/>
        <v>0</v>
      </c>
      <c r="AD561" s="26">
        <f t="shared" si="1929"/>
        <v>11791</v>
      </c>
      <c r="AE561" s="26">
        <f t="shared" si="1930"/>
        <v>11791</v>
      </c>
      <c r="AF561" s="26">
        <f t="shared" si="1931"/>
        <v>11791</v>
      </c>
      <c r="AG561" s="26">
        <f t="shared" si="2089"/>
        <v>0</v>
      </c>
      <c r="AH561" s="26">
        <f t="shared" si="2090"/>
        <v>0</v>
      </c>
      <c r="AI561" s="26">
        <f t="shared" si="2091"/>
        <v>0</v>
      </c>
      <c r="AJ561" s="26">
        <f t="shared" si="1932"/>
        <v>11791</v>
      </c>
      <c r="AK561" s="26">
        <f t="shared" si="1933"/>
        <v>11791</v>
      </c>
      <c r="AL561" s="26">
        <f t="shared" si="1934"/>
        <v>11791</v>
      </c>
      <c r="AM561" s="26">
        <f t="shared" si="2092"/>
        <v>0</v>
      </c>
      <c r="AN561" s="26">
        <f t="shared" si="2093"/>
        <v>0</v>
      </c>
      <c r="AO561" s="26">
        <f t="shared" si="2094"/>
        <v>0</v>
      </c>
      <c r="AP561" s="26">
        <f t="shared" si="1935"/>
        <v>11791</v>
      </c>
      <c r="AQ561" s="26">
        <f t="shared" si="1936"/>
        <v>11791</v>
      </c>
      <c r="AR561" s="26">
        <f t="shared" si="1937"/>
        <v>11791</v>
      </c>
      <c r="AS561" s="26">
        <f t="shared" si="2095"/>
        <v>0</v>
      </c>
      <c r="AT561" s="26">
        <f t="shared" si="2096"/>
        <v>0</v>
      </c>
      <c r="AU561" s="26">
        <f t="shared" si="2097"/>
        <v>0</v>
      </c>
      <c r="AV561" s="26">
        <f t="shared" si="1938"/>
        <v>11791</v>
      </c>
      <c r="AW561" s="26">
        <f t="shared" si="1939"/>
        <v>11791</v>
      </c>
      <c r="AX561" s="26">
        <f t="shared" si="1940"/>
        <v>11791</v>
      </c>
      <c r="AY561" s="26">
        <f t="shared" si="2098"/>
        <v>0</v>
      </c>
      <c r="AZ561" s="26">
        <f t="shared" si="2099"/>
        <v>0</v>
      </c>
      <c r="BA561" s="26">
        <f t="shared" si="2100"/>
        <v>0</v>
      </c>
      <c r="BB561" s="26">
        <f t="shared" si="1941"/>
        <v>11791</v>
      </c>
      <c r="BC561" s="26">
        <f t="shared" si="1942"/>
        <v>11791</v>
      </c>
      <c r="BD561" s="26">
        <f t="shared" si="1943"/>
        <v>11791</v>
      </c>
      <c r="BE561" s="26">
        <f t="shared" si="2101"/>
        <v>0</v>
      </c>
      <c r="BF561" s="26">
        <f t="shared" si="2102"/>
        <v>0</v>
      </c>
      <c r="BG561" s="26">
        <f t="shared" si="2103"/>
        <v>0</v>
      </c>
      <c r="BH561" s="26">
        <f t="shared" si="1944"/>
        <v>11791</v>
      </c>
      <c r="BI561" s="26">
        <f t="shared" si="1945"/>
        <v>11791</v>
      </c>
      <c r="BJ561" s="26">
        <f t="shared" si="1946"/>
        <v>11791</v>
      </c>
      <c r="BK561" s="26">
        <f t="shared" si="2104"/>
        <v>0</v>
      </c>
      <c r="BL561" s="26">
        <f t="shared" si="2105"/>
        <v>0</v>
      </c>
      <c r="BM561" s="26">
        <f t="shared" si="2106"/>
        <v>0</v>
      </c>
      <c r="BN561" s="26">
        <f t="shared" si="1947"/>
        <v>11791</v>
      </c>
      <c r="BO561" s="26">
        <f t="shared" si="1948"/>
        <v>11791</v>
      </c>
      <c r="BP561" s="26">
        <f t="shared" si="1949"/>
        <v>11791</v>
      </c>
      <c r="BQ561" s="26">
        <f t="shared" si="2107"/>
        <v>0</v>
      </c>
      <c r="BR561" s="26">
        <f t="shared" si="2108"/>
        <v>0</v>
      </c>
      <c r="BS561" s="26">
        <f t="shared" si="1950"/>
        <v>11791</v>
      </c>
      <c r="BT561" s="26">
        <f t="shared" si="1951"/>
        <v>11791</v>
      </c>
      <c r="BU561" s="26">
        <f t="shared" si="1952"/>
        <v>11791</v>
      </c>
      <c r="BV561" s="26">
        <f t="shared" si="2109"/>
        <v>0</v>
      </c>
      <c r="BW561" s="26">
        <f t="shared" si="2110"/>
        <v>0</v>
      </c>
      <c r="BX561" s="26">
        <f t="shared" si="1953"/>
        <v>11791</v>
      </c>
      <c r="BY561" s="26">
        <f t="shared" si="1954"/>
        <v>11791</v>
      </c>
      <c r="BZ561" s="26">
        <f t="shared" si="1955"/>
        <v>11791</v>
      </c>
      <c r="CA561" s="26">
        <f t="shared" si="2111"/>
        <v>0</v>
      </c>
      <c r="CB561" s="26">
        <f t="shared" si="2112"/>
        <v>0</v>
      </c>
      <c r="CC561" s="26">
        <f t="shared" si="2113"/>
        <v>0</v>
      </c>
      <c r="CD561" s="26">
        <f t="shared" si="2064"/>
        <v>11791</v>
      </c>
      <c r="CE561" s="26">
        <f t="shared" si="2065"/>
        <v>11791</v>
      </c>
      <c r="CF561" s="26">
        <f t="shared" si="2066"/>
        <v>11791</v>
      </c>
      <c r="CG561" s="26">
        <f t="shared" si="2114"/>
        <v>0</v>
      </c>
      <c r="CH561" s="26">
        <f t="shared" si="2115"/>
        <v>0</v>
      </c>
      <c r="CI561" s="26">
        <f t="shared" si="2116"/>
        <v>0</v>
      </c>
      <c r="CJ561" s="26">
        <f t="shared" si="2067"/>
        <v>11791</v>
      </c>
      <c r="CK561" s="26">
        <f t="shared" si="2068"/>
        <v>11791</v>
      </c>
      <c r="CL561" s="26">
        <f t="shared" si="2069"/>
        <v>11791</v>
      </c>
      <c r="CM561" s="26">
        <f t="shared" si="2117"/>
        <v>0</v>
      </c>
      <c r="CN561" s="26">
        <f t="shared" si="2118"/>
        <v>0</v>
      </c>
      <c r="CO561" s="26">
        <f t="shared" si="2119"/>
        <v>0</v>
      </c>
      <c r="CP561" s="26">
        <f t="shared" si="2070"/>
        <v>11791</v>
      </c>
      <c r="CQ561" s="26">
        <f t="shared" si="2071"/>
        <v>11791</v>
      </c>
      <c r="CR561" s="26">
        <f t="shared" si="2072"/>
        <v>11791</v>
      </c>
      <c r="CS561" s="26">
        <f t="shared" si="2120"/>
        <v>0</v>
      </c>
      <c r="CT561" s="19"/>
      <c r="CU561" s="35"/>
      <c r="CY561" s="1" t="s">
        <v>27</v>
      </c>
    </row>
    <row r="562" spans="1:105" ht="31.2" hidden="1" x14ac:dyDescent="0.3">
      <c r="A562" s="16" t="s">
        <v>356</v>
      </c>
      <c r="B562" s="17">
        <v>310</v>
      </c>
      <c r="C562" s="16"/>
      <c r="D562" s="16"/>
      <c r="E562" s="34" t="s">
        <v>358</v>
      </c>
      <c r="F562" s="26">
        <f t="shared" si="2074"/>
        <v>11791</v>
      </c>
      <c r="G562" s="26">
        <f t="shared" si="2075"/>
        <v>11791</v>
      </c>
      <c r="H562" s="26">
        <f t="shared" si="2076"/>
        <v>11791</v>
      </c>
      <c r="I562" s="26">
        <f t="shared" si="2077"/>
        <v>0</v>
      </c>
      <c r="J562" s="26">
        <f t="shared" si="2078"/>
        <v>0</v>
      </c>
      <c r="K562" s="26">
        <f t="shared" si="2079"/>
        <v>0</v>
      </c>
      <c r="L562" s="26">
        <f t="shared" si="1920"/>
        <v>11791</v>
      </c>
      <c r="M562" s="26">
        <f t="shared" si="1921"/>
        <v>11791</v>
      </c>
      <c r="N562" s="26">
        <f t="shared" si="1922"/>
        <v>11791</v>
      </c>
      <c r="O562" s="26">
        <f t="shared" si="2080"/>
        <v>0</v>
      </c>
      <c r="P562" s="26">
        <f t="shared" si="2081"/>
        <v>0</v>
      </c>
      <c r="Q562" s="26">
        <f t="shared" si="2082"/>
        <v>0</v>
      </c>
      <c r="R562" s="26">
        <f t="shared" si="1923"/>
        <v>11791</v>
      </c>
      <c r="S562" s="26">
        <f t="shared" si="1924"/>
        <v>11791</v>
      </c>
      <c r="T562" s="26">
        <f t="shared" si="1925"/>
        <v>11791</v>
      </c>
      <c r="U562" s="26">
        <f t="shared" si="2083"/>
        <v>0</v>
      </c>
      <c r="V562" s="26">
        <f t="shared" si="2084"/>
        <v>0</v>
      </c>
      <c r="W562" s="26">
        <f t="shared" si="2085"/>
        <v>0</v>
      </c>
      <c r="X562" s="26">
        <f t="shared" si="1926"/>
        <v>11791</v>
      </c>
      <c r="Y562" s="26">
        <f t="shared" si="1927"/>
        <v>11791</v>
      </c>
      <c r="Z562" s="26">
        <f t="shared" si="1928"/>
        <v>11791</v>
      </c>
      <c r="AA562" s="26">
        <f t="shared" si="2086"/>
        <v>0</v>
      </c>
      <c r="AB562" s="26">
        <f t="shared" si="2087"/>
        <v>0</v>
      </c>
      <c r="AC562" s="26">
        <f t="shared" si="2088"/>
        <v>0</v>
      </c>
      <c r="AD562" s="26">
        <f t="shared" si="1929"/>
        <v>11791</v>
      </c>
      <c r="AE562" s="26">
        <f t="shared" si="1930"/>
        <v>11791</v>
      </c>
      <c r="AF562" s="26">
        <f t="shared" si="1931"/>
        <v>11791</v>
      </c>
      <c r="AG562" s="26">
        <f t="shared" si="2089"/>
        <v>0</v>
      </c>
      <c r="AH562" s="26">
        <f t="shared" si="2090"/>
        <v>0</v>
      </c>
      <c r="AI562" s="26">
        <f t="shared" si="2091"/>
        <v>0</v>
      </c>
      <c r="AJ562" s="26">
        <f t="shared" si="1932"/>
        <v>11791</v>
      </c>
      <c r="AK562" s="26">
        <f t="shared" si="1933"/>
        <v>11791</v>
      </c>
      <c r="AL562" s="26">
        <f t="shared" si="1934"/>
        <v>11791</v>
      </c>
      <c r="AM562" s="26">
        <f t="shared" si="2092"/>
        <v>0</v>
      </c>
      <c r="AN562" s="26">
        <f t="shared" si="2093"/>
        <v>0</v>
      </c>
      <c r="AO562" s="26">
        <f t="shared" si="2094"/>
        <v>0</v>
      </c>
      <c r="AP562" s="26">
        <f t="shared" si="1935"/>
        <v>11791</v>
      </c>
      <c r="AQ562" s="26">
        <f t="shared" si="1936"/>
        <v>11791</v>
      </c>
      <c r="AR562" s="26">
        <f t="shared" si="1937"/>
        <v>11791</v>
      </c>
      <c r="AS562" s="26">
        <f t="shared" si="2095"/>
        <v>0</v>
      </c>
      <c r="AT562" s="26">
        <f t="shared" si="2096"/>
        <v>0</v>
      </c>
      <c r="AU562" s="26">
        <f t="shared" si="2097"/>
        <v>0</v>
      </c>
      <c r="AV562" s="26">
        <f t="shared" si="1938"/>
        <v>11791</v>
      </c>
      <c r="AW562" s="26">
        <f t="shared" si="1939"/>
        <v>11791</v>
      </c>
      <c r="AX562" s="26">
        <f t="shared" si="1940"/>
        <v>11791</v>
      </c>
      <c r="AY562" s="26">
        <f t="shared" si="2098"/>
        <v>0</v>
      </c>
      <c r="AZ562" s="26">
        <f t="shared" si="2099"/>
        <v>0</v>
      </c>
      <c r="BA562" s="26">
        <f t="shared" si="2100"/>
        <v>0</v>
      </c>
      <c r="BB562" s="26">
        <f t="shared" si="1941"/>
        <v>11791</v>
      </c>
      <c r="BC562" s="26">
        <f t="shared" si="1942"/>
        <v>11791</v>
      </c>
      <c r="BD562" s="26">
        <f t="shared" si="1943"/>
        <v>11791</v>
      </c>
      <c r="BE562" s="26">
        <f t="shared" si="2101"/>
        <v>0</v>
      </c>
      <c r="BF562" s="26">
        <f t="shared" si="2102"/>
        <v>0</v>
      </c>
      <c r="BG562" s="26">
        <f t="shared" si="2103"/>
        <v>0</v>
      </c>
      <c r="BH562" s="26">
        <f t="shared" si="1944"/>
        <v>11791</v>
      </c>
      <c r="BI562" s="26">
        <f t="shared" si="1945"/>
        <v>11791</v>
      </c>
      <c r="BJ562" s="26">
        <f t="shared" si="1946"/>
        <v>11791</v>
      </c>
      <c r="BK562" s="26">
        <f t="shared" si="2104"/>
        <v>0</v>
      </c>
      <c r="BL562" s="26">
        <f t="shared" si="2105"/>
        <v>0</v>
      </c>
      <c r="BM562" s="26">
        <f t="shared" si="2106"/>
        <v>0</v>
      </c>
      <c r="BN562" s="26">
        <f t="shared" si="1947"/>
        <v>11791</v>
      </c>
      <c r="BO562" s="26">
        <f t="shared" si="1948"/>
        <v>11791</v>
      </c>
      <c r="BP562" s="26">
        <f t="shared" si="1949"/>
        <v>11791</v>
      </c>
      <c r="BQ562" s="26">
        <f t="shared" si="2107"/>
        <v>0</v>
      </c>
      <c r="BR562" s="26">
        <f t="shared" si="2108"/>
        <v>0</v>
      </c>
      <c r="BS562" s="26">
        <f t="shared" si="1950"/>
        <v>11791</v>
      </c>
      <c r="BT562" s="26">
        <f t="shared" si="1951"/>
        <v>11791</v>
      </c>
      <c r="BU562" s="26">
        <f t="shared" si="1952"/>
        <v>11791</v>
      </c>
      <c r="BV562" s="26">
        <f t="shared" si="2109"/>
        <v>0</v>
      </c>
      <c r="BW562" s="26">
        <f t="shared" si="2110"/>
        <v>0</v>
      </c>
      <c r="BX562" s="26">
        <f t="shared" si="1953"/>
        <v>11791</v>
      </c>
      <c r="BY562" s="26">
        <f t="shared" si="1954"/>
        <v>11791</v>
      </c>
      <c r="BZ562" s="26">
        <f t="shared" si="1955"/>
        <v>11791</v>
      </c>
      <c r="CA562" s="26">
        <f t="shared" si="2111"/>
        <v>0</v>
      </c>
      <c r="CB562" s="26">
        <f t="shared" si="2112"/>
        <v>0</v>
      </c>
      <c r="CC562" s="26">
        <f t="shared" si="2113"/>
        <v>0</v>
      </c>
      <c r="CD562" s="26">
        <f t="shared" si="2064"/>
        <v>11791</v>
      </c>
      <c r="CE562" s="26">
        <f t="shared" si="2065"/>
        <v>11791</v>
      </c>
      <c r="CF562" s="26">
        <f t="shared" si="2066"/>
        <v>11791</v>
      </c>
      <c r="CG562" s="26">
        <f t="shared" si="2114"/>
        <v>0</v>
      </c>
      <c r="CH562" s="26">
        <f t="shared" si="2115"/>
        <v>0</v>
      </c>
      <c r="CI562" s="26">
        <f t="shared" si="2116"/>
        <v>0</v>
      </c>
      <c r="CJ562" s="26">
        <f t="shared" si="2067"/>
        <v>11791</v>
      </c>
      <c r="CK562" s="26">
        <f t="shared" si="2068"/>
        <v>11791</v>
      </c>
      <c r="CL562" s="26">
        <f t="shared" si="2069"/>
        <v>11791</v>
      </c>
      <c r="CM562" s="26">
        <f t="shared" si="2117"/>
        <v>0</v>
      </c>
      <c r="CN562" s="26">
        <f t="shared" si="2118"/>
        <v>0</v>
      </c>
      <c r="CO562" s="26">
        <f t="shared" si="2119"/>
        <v>0</v>
      </c>
      <c r="CP562" s="26">
        <f t="shared" si="2070"/>
        <v>11791</v>
      </c>
      <c r="CQ562" s="26">
        <f t="shared" si="2071"/>
        <v>11791</v>
      </c>
      <c r="CR562" s="26">
        <f t="shared" si="2072"/>
        <v>11791</v>
      </c>
      <c r="CS562" s="26">
        <f t="shared" si="2120"/>
        <v>0</v>
      </c>
      <c r="CT562" s="19"/>
      <c r="CU562" s="35"/>
      <c r="CZ562" s="1" t="s">
        <v>28</v>
      </c>
    </row>
    <row r="563" spans="1:105" hidden="1" x14ac:dyDescent="0.3">
      <c r="A563" s="16" t="s">
        <v>356</v>
      </c>
      <c r="B563" s="17">
        <v>310</v>
      </c>
      <c r="C563" s="16" t="s">
        <v>132</v>
      </c>
      <c r="D563" s="16" t="s">
        <v>65</v>
      </c>
      <c r="E563" s="34" t="s">
        <v>234</v>
      </c>
      <c r="F563" s="26">
        <v>11791</v>
      </c>
      <c r="G563" s="26">
        <v>11791</v>
      </c>
      <c r="H563" s="26">
        <v>11791</v>
      </c>
      <c r="I563" s="26"/>
      <c r="J563" s="26"/>
      <c r="K563" s="26"/>
      <c r="L563" s="26">
        <f t="shared" si="1920"/>
        <v>11791</v>
      </c>
      <c r="M563" s="26">
        <f t="shared" si="1921"/>
        <v>11791</v>
      </c>
      <c r="N563" s="26">
        <f t="shared" si="1922"/>
        <v>11791</v>
      </c>
      <c r="O563" s="26"/>
      <c r="P563" s="26"/>
      <c r="Q563" s="26"/>
      <c r="R563" s="26">
        <f t="shared" si="1923"/>
        <v>11791</v>
      </c>
      <c r="S563" s="26">
        <f t="shared" si="1924"/>
        <v>11791</v>
      </c>
      <c r="T563" s="26">
        <f t="shared" si="1925"/>
        <v>11791</v>
      </c>
      <c r="U563" s="26"/>
      <c r="V563" s="26"/>
      <c r="W563" s="26"/>
      <c r="X563" s="26">
        <f t="shared" si="1926"/>
        <v>11791</v>
      </c>
      <c r="Y563" s="26">
        <f t="shared" si="1927"/>
        <v>11791</v>
      </c>
      <c r="Z563" s="26">
        <f t="shared" si="1928"/>
        <v>11791</v>
      </c>
      <c r="AA563" s="26"/>
      <c r="AB563" s="26"/>
      <c r="AC563" s="26"/>
      <c r="AD563" s="26">
        <f t="shared" si="1929"/>
        <v>11791</v>
      </c>
      <c r="AE563" s="26">
        <f t="shared" si="1930"/>
        <v>11791</v>
      </c>
      <c r="AF563" s="26">
        <f t="shared" si="1931"/>
        <v>11791</v>
      </c>
      <c r="AG563" s="26"/>
      <c r="AH563" s="26"/>
      <c r="AI563" s="26"/>
      <c r="AJ563" s="26">
        <f t="shared" si="1932"/>
        <v>11791</v>
      </c>
      <c r="AK563" s="26">
        <f t="shared" si="1933"/>
        <v>11791</v>
      </c>
      <c r="AL563" s="26">
        <f t="shared" si="1934"/>
        <v>11791</v>
      </c>
      <c r="AM563" s="26"/>
      <c r="AN563" s="26"/>
      <c r="AO563" s="26"/>
      <c r="AP563" s="26">
        <f t="shared" si="1935"/>
        <v>11791</v>
      </c>
      <c r="AQ563" s="26">
        <f t="shared" si="1936"/>
        <v>11791</v>
      </c>
      <c r="AR563" s="26">
        <f t="shared" si="1937"/>
        <v>11791</v>
      </c>
      <c r="AS563" s="26"/>
      <c r="AT563" s="26"/>
      <c r="AU563" s="26"/>
      <c r="AV563" s="26">
        <f t="shared" si="1938"/>
        <v>11791</v>
      </c>
      <c r="AW563" s="26">
        <f t="shared" si="1939"/>
        <v>11791</v>
      </c>
      <c r="AX563" s="26">
        <f t="shared" si="1940"/>
        <v>11791</v>
      </c>
      <c r="AY563" s="26"/>
      <c r="AZ563" s="26"/>
      <c r="BA563" s="26"/>
      <c r="BB563" s="26">
        <f t="shared" si="1941"/>
        <v>11791</v>
      </c>
      <c r="BC563" s="26">
        <f t="shared" si="1942"/>
        <v>11791</v>
      </c>
      <c r="BD563" s="26">
        <f t="shared" si="1943"/>
        <v>11791</v>
      </c>
      <c r="BE563" s="26"/>
      <c r="BF563" s="26"/>
      <c r="BG563" s="26"/>
      <c r="BH563" s="26">
        <f t="shared" si="1944"/>
        <v>11791</v>
      </c>
      <c r="BI563" s="26">
        <f t="shared" si="1945"/>
        <v>11791</v>
      </c>
      <c r="BJ563" s="26">
        <f t="shared" si="1946"/>
        <v>11791</v>
      </c>
      <c r="BK563" s="26"/>
      <c r="BL563" s="26"/>
      <c r="BM563" s="26"/>
      <c r="BN563" s="26">
        <f t="shared" si="1947"/>
        <v>11791</v>
      </c>
      <c r="BO563" s="26">
        <f t="shared" si="1948"/>
        <v>11791</v>
      </c>
      <c r="BP563" s="26">
        <f t="shared" si="1949"/>
        <v>11791</v>
      </c>
      <c r="BQ563" s="26"/>
      <c r="BR563" s="26"/>
      <c r="BS563" s="26">
        <f t="shared" si="1950"/>
        <v>11791</v>
      </c>
      <c r="BT563" s="26">
        <f t="shared" si="1951"/>
        <v>11791</v>
      </c>
      <c r="BU563" s="26">
        <f t="shared" si="1952"/>
        <v>11791</v>
      </c>
      <c r="BV563" s="26"/>
      <c r="BW563" s="26"/>
      <c r="BX563" s="26">
        <f t="shared" si="1953"/>
        <v>11791</v>
      </c>
      <c r="BY563" s="26">
        <f t="shared" si="1954"/>
        <v>11791</v>
      </c>
      <c r="BZ563" s="26">
        <f t="shared" si="1955"/>
        <v>11791</v>
      </c>
      <c r="CA563" s="26"/>
      <c r="CB563" s="26"/>
      <c r="CC563" s="26"/>
      <c r="CD563" s="26">
        <f t="shared" si="2064"/>
        <v>11791</v>
      </c>
      <c r="CE563" s="26">
        <f t="shared" si="2065"/>
        <v>11791</v>
      </c>
      <c r="CF563" s="26">
        <f t="shared" si="2066"/>
        <v>11791</v>
      </c>
      <c r="CG563" s="26"/>
      <c r="CH563" s="26"/>
      <c r="CI563" s="26"/>
      <c r="CJ563" s="26">
        <f t="shared" si="2067"/>
        <v>11791</v>
      </c>
      <c r="CK563" s="26">
        <f t="shared" si="2068"/>
        <v>11791</v>
      </c>
      <c r="CL563" s="26">
        <f t="shared" si="2069"/>
        <v>11791</v>
      </c>
      <c r="CM563" s="26"/>
      <c r="CN563" s="26"/>
      <c r="CO563" s="26"/>
      <c r="CP563" s="26">
        <f t="shared" si="2070"/>
        <v>11791</v>
      </c>
      <c r="CQ563" s="26">
        <f t="shared" si="2071"/>
        <v>11791</v>
      </c>
      <c r="CR563" s="26">
        <f t="shared" si="2072"/>
        <v>11791</v>
      </c>
      <c r="CS563" s="26"/>
      <c r="CT563" s="19"/>
      <c r="CU563" s="35"/>
    </row>
    <row r="564" spans="1:105" ht="78" hidden="1" x14ac:dyDescent="0.3">
      <c r="A564" s="16" t="s">
        <v>359</v>
      </c>
      <c r="B564" s="17"/>
      <c r="C564" s="16"/>
      <c r="D564" s="16"/>
      <c r="E564" s="34" t="s">
        <v>360</v>
      </c>
      <c r="F564" s="26">
        <f t="shared" ref="F564:K564" si="2121">F565+F568</f>
        <v>2352.1</v>
      </c>
      <c r="G564" s="26">
        <f t="shared" si="2121"/>
        <v>2352.1</v>
      </c>
      <c r="H564" s="26">
        <f t="shared" si="2121"/>
        <v>2352.1</v>
      </c>
      <c r="I564" s="26">
        <f t="shared" si="2121"/>
        <v>0</v>
      </c>
      <c r="J564" s="26">
        <f t="shared" si="2121"/>
        <v>0</v>
      </c>
      <c r="K564" s="26">
        <f t="shared" si="2121"/>
        <v>0</v>
      </c>
      <c r="L564" s="26">
        <f t="shared" si="1920"/>
        <v>2352.1</v>
      </c>
      <c r="M564" s="26">
        <f t="shared" si="1921"/>
        <v>2352.1</v>
      </c>
      <c r="N564" s="26">
        <f t="shared" si="1922"/>
        <v>2352.1</v>
      </c>
      <c r="O564" s="26">
        <f>O565+O568</f>
        <v>0</v>
      </c>
      <c r="P564" s="26">
        <f>P565+P568</f>
        <v>0</v>
      </c>
      <c r="Q564" s="26">
        <f>Q565+Q568</f>
        <v>0</v>
      </c>
      <c r="R564" s="26">
        <f t="shared" si="1923"/>
        <v>2352.1</v>
      </c>
      <c r="S564" s="26">
        <f t="shared" si="1924"/>
        <v>2352.1</v>
      </c>
      <c r="T564" s="26">
        <f t="shared" si="1925"/>
        <v>2352.1</v>
      </c>
      <c r="U564" s="26">
        <f>U565+U568</f>
        <v>0</v>
      </c>
      <c r="V564" s="26">
        <f>V565+V568</f>
        <v>0</v>
      </c>
      <c r="W564" s="26">
        <f>W565+W568</f>
        <v>0</v>
      </c>
      <c r="X564" s="26">
        <f t="shared" si="1926"/>
        <v>2352.1</v>
      </c>
      <c r="Y564" s="26">
        <f t="shared" si="1927"/>
        <v>2352.1</v>
      </c>
      <c r="Z564" s="26">
        <f t="shared" si="1928"/>
        <v>2352.1</v>
      </c>
      <c r="AA564" s="26">
        <f>AA565+AA568</f>
        <v>0</v>
      </c>
      <c r="AB564" s="26">
        <f>AB565+AB568</f>
        <v>0</v>
      </c>
      <c r="AC564" s="26">
        <f>AC565+AC568</f>
        <v>0</v>
      </c>
      <c r="AD564" s="26">
        <f t="shared" si="1929"/>
        <v>2352.1</v>
      </c>
      <c r="AE564" s="26">
        <f t="shared" si="1930"/>
        <v>2352.1</v>
      </c>
      <c r="AF564" s="26">
        <f t="shared" si="1931"/>
        <v>2352.1</v>
      </c>
      <c r="AG564" s="26">
        <f>AG565+AG568</f>
        <v>0</v>
      </c>
      <c r="AH564" s="26">
        <f>AH565+AH568</f>
        <v>0</v>
      </c>
      <c r="AI564" s="26">
        <f>AI565+AI568</f>
        <v>0</v>
      </c>
      <c r="AJ564" s="26">
        <f t="shared" si="1932"/>
        <v>2352.1</v>
      </c>
      <c r="AK564" s="26">
        <f t="shared" si="1933"/>
        <v>2352.1</v>
      </c>
      <c r="AL564" s="26">
        <f t="shared" si="1934"/>
        <v>2352.1</v>
      </c>
      <c r="AM564" s="26">
        <f>AM565+AM568</f>
        <v>0</v>
      </c>
      <c r="AN564" s="26">
        <f>AN565+AN568</f>
        <v>0</v>
      </c>
      <c r="AO564" s="26">
        <f>AO565+AO568</f>
        <v>0</v>
      </c>
      <c r="AP564" s="26">
        <f t="shared" si="1935"/>
        <v>2352.1</v>
      </c>
      <c r="AQ564" s="26">
        <f t="shared" si="1936"/>
        <v>2352.1</v>
      </c>
      <c r="AR564" s="26">
        <f t="shared" si="1937"/>
        <v>2352.1</v>
      </c>
      <c r="AS564" s="26">
        <f>AS565+AS568</f>
        <v>0</v>
      </c>
      <c r="AT564" s="26">
        <f>AT565+AT568</f>
        <v>0</v>
      </c>
      <c r="AU564" s="26">
        <f>AU565+AU568</f>
        <v>0</v>
      </c>
      <c r="AV564" s="26">
        <f t="shared" si="1938"/>
        <v>2352.1</v>
      </c>
      <c r="AW564" s="26">
        <f t="shared" si="1939"/>
        <v>2352.1</v>
      </c>
      <c r="AX564" s="26">
        <f t="shared" si="1940"/>
        <v>2352.1</v>
      </c>
      <c r="AY564" s="26">
        <f>AY565+AY568</f>
        <v>0</v>
      </c>
      <c r="AZ564" s="26">
        <f>AZ565+AZ568</f>
        <v>0</v>
      </c>
      <c r="BA564" s="26">
        <f>BA565+BA568</f>
        <v>0</v>
      </c>
      <c r="BB564" s="26">
        <f t="shared" si="1941"/>
        <v>2352.1</v>
      </c>
      <c r="BC564" s="26">
        <f t="shared" si="1942"/>
        <v>2352.1</v>
      </c>
      <c r="BD564" s="26">
        <f t="shared" si="1943"/>
        <v>2352.1</v>
      </c>
      <c r="BE564" s="26">
        <f>BE565+BE568</f>
        <v>0</v>
      </c>
      <c r="BF564" s="26">
        <f>BF565+BF568</f>
        <v>0</v>
      </c>
      <c r="BG564" s="26">
        <f>BG565+BG568</f>
        <v>0</v>
      </c>
      <c r="BH564" s="26">
        <f t="shared" si="1944"/>
        <v>2352.1</v>
      </c>
      <c r="BI564" s="26">
        <f t="shared" si="1945"/>
        <v>2352.1</v>
      </c>
      <c r="BJ564" s="26">
        <f t="shared" si="1946"/>
        <v>2352.1</v>
      </c>
      <c r="BK564" s="26">
        <f>BK565+BK568</f>
        <v>665.24</v>
      </c>
      <c r="BL564" s="26">
        <f>BL565+BL568</f>
        <v>0</v>
      </c>
      <c r="BM564" s="26">
        <f>BM565+BM568</f>
        <v>0</v>
      </c>
      <c r="BN564" s="26">
        <f t="shared" si="1947"/>
        <v>3017.34</v>
      </c>
      <c r="BO564" s="26">
        <f t="shared" si="1948"/>
        <v>2352.1</v>
      </c>
      <c r="BP564" s="26">
        <f t="shared" si="1949"/>
        <v>2352.1</v>
      </c>
      <c r="BQ564" s="26">
        <f>BQ565+BQ568</f>
        <v>0</v>
      </c>
      <c r="BR564" s="26">
        <f>BR565+BR568</f>
        <v>0</v>
      </c>
      <c r="BS564" s="26">
        <f t="shared" si="1950"/>
        <v>3017.34</v>
      </c>
      <c r="BT564" s="26">
        <f t="shared" si="1951"/>
        <v>2352.1</v>
      </c>
      <c r="BU564" s="26">
        <f t="shared" si="1952"/>
        <v>2352.1</v>
      </c>
      <c r="BV564" s="26">
        <f>BV565+BV568</f>
        <v>0</v>
      </c>
      <c r="BW564" s="26">
        <f>BW565+BW568</f>
        <v>0</v>
      </c>
      <c r="BX564" s="26">
        <f t="shared" si="1953"/>
        <v>3017.34</v>
      </c>
      <c r="BY564" s="26">
        <f t="shared" si="1954"/>
        <v>2352.1</v>
      </c>
      <c r="BZ564" s="26">
        <f t="shared" si="1955"/>
        <v>2352.1</v>
      </c>
      <c r="CA564" s="26">
        <f>CA565+CA568</f>
        <v>0</v>
      </c>
      <c r="CB564" s="26">
        <f>CB565+CB568</f>
        <v>0</v>
      </c>
      <c r="CC564" s="26">
        <f>CC565+CC568</f>
        <v>0</v>
      </c>
      <c r="CD564" s="26">
        <f t="shared" si="2064"/>
        <v>3017.34</v>
      </c>
      <c r="CE564" s="26">
        <f t="shared" si="2065"/>
        <v>2352.1</v>
      </c>
      <c r="CF564" s="26">
        <f t="shared" si="2066"/>
        <v>2352.1</v>
      </c>
      <c r="CG564" s="26">
        <f>CG565+CG568</f>
        <v>0</v>
      </c>
      <c r="CH564" s="26">
        <f>CH565+CH568</f>
        <v>0</v>
      </c>
      <c r="CI564" s="26">
        <f>CI565+CI568</f>
        <v>0</v>
      </c>
      <c r="CJ564" s="26">
        <f t="shared" si="2067"/>
        <v>3017.34</v>
      </c>
      <c r="CK564" s="26">
        <f t="shared" si="2068"/>
        <v>2352.1</v>
      </c>
      <c r="CL564" s="26">
        <f t="shared" si="2069"/>
        <v>2352.1</v>
      </c>
      <c r="CM564" s="26">
        <f>CM565+CM568</f>
        <v>0</v>
      </c>
      <c r="CN564" s="26">
        <f>CN565+CN568</f>
        <v>0</v>
      </c>
      <c r="CO564" s="26">
        <f>CO565+CO568</f>
        <v>0</v>
      </c>
      <c r="CP564" s="26">
        <f t="shared" si="2070"/>
        <v>3017.34</v>
      </c>
      <c r="CQ564" s="26">
        <f t="shared" si="2071"/>
        <v>2352.1</v>
      </c>
      <c r="CR564" s="26">
        <f t="shared" si="2072"/>
        <v>2352.1</v>
      </c>
      <c r="CS564" s="26">
        <f>CS565+CS568</f>
        <v>0</v>
      </c>
      <c r="CT564" s="19"/>
      <c r="CU564" s="35"/>
      <c r="DA564" s="1" t="s">
        <v>29</v>
      </c>
    </row>
    <row r="565" spans="1:105" ht="31.2" hidden="1" x14ac:dyDescent="0.3">
      <c r="A565" s="16" t="s">
        <v>359</v>
      </c>
      <c r="B565" s="17">
        <v>200</v>
      </c>
      <c r="C565" s="16"/>
      <c r="D565" s="16"/>
      <c r="E565" s="34" t="s">
        <v>38</v>
      </c>
      <c r="F565" s="26">
        <f t="shared" ref="F565:F581" si="2122">F566</f>
        <v>6.1</v>
      </c>
      <c r="G565" s="26">
        <f t="shared" ref="G565:G581" si="2123">G566</f>
        <v>6.1</v>
      </c>
      <c r="H565" s="26">
        <f t="shared" ref="H565:H581" si="2124">H566</f>
        <v>6.1</v>
      </c>
      <c r="I565" s="26">
        <f t="shared" ref="I565:I581" si="2125">I566</f>
        <v>0</v>
      </c>
      <c r="J565" s="26">
        <f t="shared" ref="J565:J581" si="2126">J566</f>
        <v>0</v>
      </c>
      <c r="K565" s="26">
        <f t="shared" ref="K565:K581" si="2127">K566</f>
        <v>0</v>
      </c>
      <c r="L565" s="26">
        <f t="shared" si="1920"/>
        <v>6.1</v>
      </c>
      <c r="M565" s="26">
        <f t="shared" si="1921"/>
        <v>6.1</v>
      </c>
      <c r="N565" s="26">
        <f t="shared" si="1922"/>
        <v>6.1</v>
      </c>
      <c r="O565" s="26">
        <f t="shared" ref="O565:O581" si="2128">O566</f>
        <v>0</v>
      </c>
      <c r="P565" s="26">
        <f t="shared" ref="P565:P581" si="2129">P566</f>
        <v>0</v>
      </c>
      <c r="Q565" s="26">
        <f t="shared" ref="Q565:Q581" si="2130">Q566</f>
        <v>0</v>
      </c>
      <c r="R565" s="26">
        <f t="shared" si="1923"/>
        <v>6.1</v>
      </c>
      <c r="S565" s="26">
        <f t="shared" si="1924"/>
        <v>6.1</v>
      </c>
      <c r="T565" s="26">
        <f t="shared" si="1925"/>
        <v>6.1</v>
      </c>
      <c r="U565" s="26">
        <f t="shared" ref="U565:U581" si="2131">U566</f>
        <v>0</v>
      </c>
      <c r="V565" s="26">
        <f t="shared" ref="V565:V581" si="2132">V566</f>
        <v>0</v>
      </c>
      <c r="W565" s="26">
        <f t="shared" ref="W565:W581" si="2133">W566</f>
        <v>0</v>
      </c>
      <c r="X565" s="26">
        <f t="shared" si="1926"/>
        <v>6.1</v>
      </c>
      <c r="Y565" s="26">
        <f t="shared" si="1927"/>
        <v>6.1</v>
      </c>
      <c r="Z565" s="26">
        <f t="shared" si="1928"/>
        <v>6.1</v>
      </c>
      <c r="AA565" s="26">
        <f t="shared" ref="AA565:AA581" si="2134">AA566</f>
        <v>0</v>
      </c>
      <c r="AB565" s="26">
        <f t="shared" ref="AB565:AB581" si="2135">AB566</f>
        <v>0</v>
      </c>
      <c r="AC565" s="26">
        <f t="shared" ref="AC565:AC581" si="2136">AC566</f>
        <v>0</v>
      </c>
      <c r="AD565" s="26">
        <f t="shared" si="1929"/>
        <v>6.1</v>
      </c>
      <c r="AE565" s="26">
        <f t="shared" si="1930"/>
        <v>6.1</v>
      </c>
      <c r="AF565" s="26">
        <f t="shared" si="1931"/>
        <v>6.1</v>
      </c>
      <c r="AG565" s="26">
        <f t="shared" ref="AG565:AG581" si="2137">AG566</f>
        <v>0</v>
      </c>
      <c r="AH565" s="26">
        <f t="shared" ref="AH565:AH581" si="2138">AH566</f>
        <v>0</v>
      </c>
      <c r="AI565" s="26">
        <f t="shared" ref="AI565:AI581" si="2139">AI566</f>
        <v>0</v>
      </c>
      <c r="AJ565" s="26">
        <f t="shared" si="1932"/>
        <v>6.1</v>
      </c>
      <c r="AK565" s="26">
        <f t="shared" si="1933"/>
        <v>6.1</v>
      </c>
      <c r="AL565" s="26">
        <f t="shared" si="1934"/>
        <v>6.1</v>
      </c>
      <c r="AM565" s="26">
        <f t="shared" ref="AM565:AM573" si="2140">AM566</f>
        <v>0</v>
      </c>
      <c r="AN565" s="26">
        <f t="shared" ref="AN565:AN581" si="2141">AN566</f>
        <v>0</v>
      </c>
      <c r="AO565" s="26">
        <f t="shared" ref="AO565:AO581" si="2142">AO566</f>
        <v>0</v>
      </c>
      <c r="AP565" s="26">
        <f t="shared" si="1935"/>
        <v>6.1</v>
      </c>
      <c r="AQ565" s="26">
        <f t="shared" si="1936"/>
        <v>6.1</v>
      </c>
      <c r="AR565" s="26">
        <f t="shared" si="1937"/>
        <v>6.1</v>
      </c>
      <c r="AS565" s="26">
        <f t="shared" ref="AS565:AS581" si="2143">AS566</f>
        <v>0</v>
      </c>
      <c r="AT565" s="26">
        <f t="shared" ref="AT565:AT581" si="2144">AT566</f>
        <v>0</v>
      </c>
      <c r="AU565" s="26">
        <f t="shared" ref="AU565:AU581" si="2145">AU566</f>
        <v>0</v>
      </c>
      <c r="AV565" s="26">
        <f t="shared" si="1938"/>
        <v>6.1</v>
      </c>
      <c r="AW565" s="26">
        <f t="shared" si="1939"/>
        <v>6.1</v>
      </c>
      <c r="AX565" s="26">
        <f t="shared" si="1940"/>
        <v>6.1</v>
      </c>
      <c r="AY565" s="26">
        <f t="shared" ref="AY565:AY577" si="2146">AY566</f>
        <v>0</v>
      </c>
      <c r="AZ565" s="26">
        <f t="shared" ref="AZ565:AZ581" si="2147">AZ566</f>
        <v>0</v>
      </c>
      <c r="BA565" s="26">
        <f t="shared" ref="BA565:BA581" si="2148">BA566</f>
        <v>0</v>
      </c>
      <c r="BB565" s="26">
        <f t="shared" si="1941"/>
        <v>6.1</v>
      </c>
      <c r="BC565" s="26">
        <f t="shared" si="1942"/>
        <v>6.1</v>
      </c>
      <c r="BD565" s="26">
        <f t="shared" si="1943"/>
        <v>6.1</v>
      </c>
      <c r="BE565" s="26">
        <f t="shared" ref="BE565:BE581" si="2149">BE566</f>
        <v>0</v>
      </c>
      <c r="BF565" s="26">
        <f t="shared" ref="BF565:BF581" si="2150">BF566</f>
        <v>0</v>
      </c>
      <c r="BG565" s="26">
        <f t="shared" ref="BG565:BG581" si="2151">BG566</f>
        <v>0</v>
      </c>
      <c r="BH565" s="26">
        <f t="shared" si="1944"/>
        <v>6.1</v>
      </c>
      <c r="BI565" s="26">
        <f t="shared" si="1945"/>
        <v>6.1</v>
      </c>
      <c r="BJ565" s="26">
        <f t="shared" si="1946"/>
        <v>6.1</v>
      </c>
      <c r="BK565" s="26">
        <f t="shared" ref="BK565:BK573" si="2152">BK566</f>
        <v>0</v>
      </c>
      <c r="BL565" s="26">
        <f t="shared" ref="BL565:BL581" si="2153">BL566</f>
        <v>0</v>
      </c>
      <c r="BM565" s="26">
        <f t="shared" ref="BM565:BM581" si="2154">BM566</f>
        <v>0</v>
      </c>
      <c r="BN565" s="26">
        <f t="shared" si="1947"/>
        <v>6.1</v>
      </c>
      <c r="BO565" s="26">
        <f t="shared" si="1948"/>
        <v>6.1</v>
      </c>
      <c r="BP565" s="26">
        <f t="shared" si="1949"/>
        <v>6.1</v>
      </c>
      <c r="BQ565" s="26">
        <f t="shared" ref="BQ565:BQ581" si="2155">BQ566</f>
        <v>0</v>
      </c>
      <c r="BR565" s="26">
        <f t="shared" ref="BR565:BR581" si="2156">BR566</f>
        <v>0</v>
      </c>
      <c r="BS565" s="26">
        <f t="shared" si="1950"/>
        <v>6.1</v>
      </c>
      <c r="BT565" s="26">
        <f t="shared" si="1951"/>
        <v>6.1</v>
      </c>
      <c r="BU565" s="26">
        <f t="shared" si="1952"/>
        <v>6.1</v>
      </c>
      <c r="BV565" s="26">
        <f t="shared" ref="BV565:BV581" si="2157">BV566</f>
        <v>0</v>
      </c>
      <c r="BW565" s="26">
        <f t="shared" ref="BW565:BW581" si="2158">BW566</f>
        <v>0</v>
      </c>
      <c r="BX565" s="26">
        <f t="shared" si="1953"/>
        <v>6.1</v>
      </c>
      <c r="BY565" s="26">
        <f t="shared" si="1954"/>
        <v>6.1</v>
      </c>
      <c r="BZ565" s="26">
        <f t="shared" si="1955"/>
        <v>6.1</v>
      </c>
      <c r="CA565" s="26">
        <f t="shared" ref="CA565:CA581" si="2159">CA566</f>
        <v>0</v>
      </c>
      <c r="CB565" s="26">
        <f t="shared" ref="CB565:CB581" si="2160">CB566</f>
        <v>0</v>
      </c>
      <c r="CC565" s="26">
        <f t="shared" ref="CC565:CC581" si="2161">CC566</f>
        <v>0</v>
      </c>
      <c r="CD565" s="26">
        <f t="shared" si="2064"/>
        <v>6.1</v>
      </c>
      <c r="CE565" s="26">
        <f t="shared" si="2065"/>
        <v>6.1</v>
      </c>
      <c r="CF565" s="26">
        <f t="shared" si="2066"/>
        <v>6.1</v>
      </c>
      <c r="CG565" s="26">
        <f t="shared" ref="CG565:CG581" si="2162">CG566</f>
        <v>0</v>
      </c>
      <c r="CH565" s="26">
        <f t="shared" ref="CH565:CH581" si="2163">CH566</f>
        <v>0</v>
      </c>
      <c r="CI565" s="26">
        <f t="shared" ref="CI565:CI581" si="2164">CI566</f>
        <v>0</v>
      </c>
      <c r="CJ565" s="26">
        <f t="shared" si="2067"/>
        <v>6.1</v>
      </c>
      <c r="CK565" s="26">
        <f t="shared" si="2068"/>
        <v>6.1</v>
      </c>
      <c r="CL565" s="26">
        <f t="shared" si="2069"/>
        <v>6.1</v>
      </c>
      <c r="CM565" s="26">
        <f t="shared" ref="CM565:CM581" si="2165">CM566</f>
        <v>0</v>
      </c>
      <c r="CN565" s="26">
        <f t="shared" ref="CN565:CN581" si="2166">CN566</f>
        <v>0</v>
      </c>
      <c r="CO565" s="26">
        <f t="shared" ref="CO565:CO581" si="2167">CO566</f>
        <v>0</v>
      </c>
      <c r="CP565" s="26">
        <f t="shared" si="2070"/>
        <v>6.1</v>
      </c>
      <c r="CQ565" s="26">
        <f t="shared" si="2071"/>
        <v>6.1</v>
      </c>
      <c r="CR565" s="26">
        <f t="shared" si="2072"/>
        <v>6.1</v>
      </c>
      <c r="CS565" s="26">
        <f t="shared" ref="CS565:CS581" si="2168">CS566</f>
        <v>0</v>
      </c>
      <c r="CT565" s="19"/>
      <c r="CU565" s="35"/>
      <c r="CY565" s="1" t="s">
        <v>27</v>
      </c>
    </row>
    <row r="566" spans="1:105" ht="46.8" hidden="1" x14ac:dyDescent="0.3">
      <c r="A566" s="16" t="s">
        <v>359</v>
      </c>
      <c r="B566" s="17">
        <v>240</v>
      </c>
      <c r="C566" s="16"/>
      <c r="D566" s="16"/>
      <c r="E566" s="34" t="s">
        <v>39</v>
      </c>
      <c r="F566" s="26">
        <f t="shared" si="2122"/>
        <v>6.1</v>
      </c>
      <c r="G566" s="26">
        <f t="shared" si="2123"/>
        <v>6.1</v>
      </c>
      <c r="H566" s="26">
        <f t="shared" si="2124"/>
        <v>6.1</v>
      </c>
      <c r="I566" s="26">
        <f t="shared" si="2125"/>
        <v>0</v>
      </c>
      <c r="J566" s="26">
        <f t="shared" si="2126"/>
        <v>0</v>
      </c>
      <c r="K566" s="26">
        <f t="shared" si="2127"/>
        <v>0</v>
      </c>
      <c r="L566" s="26">
        <f t="shared" si="1920"/>
        <v>6.1</v>
      </c>
      <c r="M566" s="26">
        <f t="shared" si="1921"/>
        <v>6.1</v>
      </c>
      <c r="N566" s="26">
        <f t="shared" si="1922"/>
        <v>6.1</v>
      </c>
      <c r="O566" s="26">
        <f t="shared" si="2128"/>
        <v>0</v>
      </c>
      <c r="P566" s="26">
        <f t="shared" si="2129"/>
        <v>0</v>
      </c>
      <c r="Q566" s="26">
        <f t="shared" si="2130"/>
        <v>0</v>
      </c>
      <c r="R566" s="26">
        <f t="shared" si="1923"/>
        <v>6.1</v>
      </c>
      <c r="S566" s="26">
        <f t="shared" si="1924"/>
        <v>6.1</v>
      </c>
      <c r="T566" s="26">
        <f t="shared" si="1925"/>
        <v>6.1</v>
      </c>
      <c r="U566" s="26">
        <f t="shared" si="2131"/>
        <v>0</v>
      </c>
      <c r="V566" s="26">
        <f t="shared" si="2132"/>
        <v>0</v>
      </c>
      <c r="W566" s="26">
        <f t="shared" si="2133"/>
        <v>0</v>
      </c>
      <c r="X566" s="26">
        <f t="shared" si="1926"/>
        <v>6.1</v>
      </c>
      <c r="Y566" s="26">
        <f t="shared" si="1927"/>
        <v>6.1</v>
      </c>
      <c r="Z566" s="26">
        <f t="shared" si="1928"/>
        <v>6.1</v>
      </c>
      <c r="AA566" s="26">
        <f t="shared" si="2134"/>
        <v>0</v>
      </c>
      <c r="AB566" s="26">
        <f t="shared" si="2135"/>
        <v>0</v>
      </c>
      <c r="AC566" s="26">
        <f t="shared" si="2136"/>
        <v>0</v>
      </c>
      <c r="AD566" s="26">
        <f t="shared" si="1929"/>
        <v>6.1</v>
      </c>
      <c r="AE566" s="26">
        <f t="shared" si="1930"/>
        <v>6.1</v>
      </c>
      <c r="AF566" s="26">
        <f t="shared" si="1931"/>
        <v>6.1</v>
      </c>
      <c r="AG566" s="26">
        <f t="shared" si="2137"/>
        <v>0</v>
      </c>
      <c r="AH566" s="26">
        <f t="shared" si="2138"/>
        <v>0</v>
      </c>
      <c r="AI566" s="26">
        <f t="shared" si="2139"/>
        <v>0</v>
      </c>
      <c r="AJ566" s="26">
        <f t="shared" si="1932"/>
        <v>6.1</v>
      </c>
      <c r="AK566" s="26">
        <f t="shared" si="1933"/>
        <v>6.1</v>
      </c>
      <c r="AL566" s="26">
        <f t="shared" si="1934"/>
        <v>6.1</v>
      </c>
      <c r="AM566" s="26">
        <f t="shared" si="2140"/>
        <v>0</v>
      </c>
      <c r="AN566" s="26">
        <f t="shared" si="2141"/>
        <v>0</v>
      </c>
      <c r="AO566" s="26">
        <f t="shared" si="2142"/>
        <v>0</v>
      </c>
      <c r="AP566" s="26">
        <f t="shared" si="1935"/>
        <v>6.1</v>
      </c>
      <c r="AQ566" s="26">
        <f t="shared" si="1936"/>
        <v>6.1</v>
      </c>
      <c r="AR566" s="26">
        <f t="shared" si="1937"/>
        <v>6.1</v>
      </c>
      <c r="AS566" s="26">
        <f t="shared" si="2143"/>
        <v>0</v>
      </c>
      <c r="AT566" s="26">
        <f t="shared" si="2144"/>
        <v>0</v>
      </c>
      <c r="AU566" s="26">
        <f t="shared" si="2145"/>
        <v>0</v>
      </c>
      <c r="AV566" s="26">
        <f t="shared" si="1938"/>
        <v>6.1</v>
      </c>
      <c r="AW566" s="26">
        <f t="shared" si="1939"/>
        <v>6.1</v>
      </c>
      <c r="AX566" s="26">
        <f t="shared" si="1940"/>
        <v>6.1</v>
      </c>
      <c r="AY566" s="26">
        <f t="shared" si="2146"/>
        <v>0</v>
      </c>
      <c r="AZ566" s="26">
        <f t="shared" si="2147"/>
        <v>0</v>
      </c>
      <c r="BA566" s="26">
        <f t="shared" si="2148"/>
        <v>0</v>
      </c>
      <c r="BB566" s="26">
        <f t="shared" si="1941"/>
        <v>6.1</v>
      </c>
      <c r="BC566" s="26">
        <f t="shared" si="1942"/>
        <v>6.1</v>
      </c>
      <c r="BD566" s="26">
        <f t="shared" si="1943"/>
        <v>6.1</v>
      </c>
      <c r="BE566" s="26">
        <f t="shared" si="2149"/>
        <v>0</v>
      </c>
      <c r="BF566" s="26">
        <f t="shared" si="2150"/>
        <v>0</v>
      </c>
      <c r="BG566" s="26">
        <f t="shared" si="2151"/>
        <v>0</v>
      </c>
      <c r="BH566" s="26">
        <f t="shared" si="1944"/>
        <v>6.1</v>
      </c>
      <c r="BI566" s="26">
        <f t="shared" si="1945"/>
        <v>6.1</v>
      </c>
      <c r="BJ566" s="26">
        <f t="shared" si="1946"/>
        <v>6.1</v>
      </c>
      <c r="BK566" s="26">
        <f t="shared" si="2152"/>
        <v>0</v>
      </c>
      <c r="BL566" s="26">
        <f t="shared" si="2153"/>
        <v>0</v>
      </c>
      <c r="BM566" s="26">
        <f t="shared" si="2154"/>
        <v>0</v>
      </c>
      <c r="BN566" s="26">
        <f t="shared" si="1947"/>
        <v>6.1</v>
      </c>
      <c r="BO566" s="26">
        <f t="shared" si="1948"/>
        <v>6.1</v>
      </c>
      <c r="BP566" s="26">
        <f t="shared" si="1949"/>
        <v>6.1</v>
      </c>
      <c r="BQ566" s="26">
        <f t="shared" si="2155"/>
        <v>0</v>
      </c>
      <c r="BR566" s="26">
        <f t="shared" si="2156"/>
        <v>0</v>
      </c>
      <c r="BS566" s="26">
        <f t="shared" si="1950"/>
        <v>6.1</v>
      </c>
      <c r="BT566" s="26">
        <f t="shared" si="1951"/>
        <v>6.1</v>
      </c>
      <c r="BU566" s="26">
        <f t="shared" si="1952"/>
        <v>6.1</v>
      </c>
      <c r="BV566" s="26">
        <f t="shared" si="2157"/>
        <v>0</v>
      </c>
      <c r="BW566" s="26">
        <f t="shared" si="2158"/>
        <v>0</v>
      </c>
      <c r="BX566" s="26">
        <f t="shared" si="1953"/>
        <v>6.1</v>
      </c>
      <c r="BY566" s="26">
        <f t="shared" si="1954"/>
        <v>6.1</v>
      </c>
      <c r="BZ566" s="26">
        <f t="shared" si="1955"/>
        <v>6.1</v>
      </c>
      <c r="CA566" s="26">
        <f t="shared" si="2159"/>
        <v>0</v>
      </c>
      <c r="CB566" s="26">
        <f t="shared" si="2160"/>
        <v>0</v>
      </c>
      <c r="CC566" s="26">
        <f t="shared" si="2161"/>
        <v>0</v>
      </c>
      <c r="CD566" s="26">
        <f t="shared" si="2064"/>
        <v>6.1</v>
      </c>
      <c r="CE566" s="26">
        <f t="shared" si="2065"/>
        <v>6.1</v>
      </c>
      <c r="CF566" s="26">
        <f t="shared" si="2066"/>
        <v>6.1</v>
      </c>
      <c r="CG566" s="26">
        <f t="shared" si="2162"/>
        <v>0</v>
      </c>
      <c r="CH566" s="26">
        <f t="shared" si="2163"/>
        <v>0</v>
      </c>
      <c r="CI566" s="26">
        <f t="shared" si="2164"/>
        <v>0</v>
      </c>
      <c r="CJ566" s="26">
        <f t="shared" si="2067"/>
        <v>6.1</v>
      </c>
      <c r="CK566" s="26">
        <f t="shared" si="2068"/>
        <v>6.1</v>
      </c>
      <c r="CL566" s="26">
        <f t="shared" si="2069"/>
        <v>6.1</v>
      </c>
      <c r="CM566" s="26">
        <f t="shared" si="2165"/>
        <v>0</v>
      </c>
      <c r="CN566" s="26">
        <f t="shared" si="2166"/>
        <v>0</v>
      </c>
      <c r="CO566" s="26">
        <f t="shared" si="2167"/>
        <v>0</v>
      </c>
      <c r="CP566" s="26">
        <f t="shared" si="2070"/>
        <v>6.1</v>
      </c>
      <c r="CQ566" s="26">
        <f t="shared" si="2071"/>
        <v>6.1</v>
      </c>
      <c r="CR566" s="26">
        <f t="shared" si="2072"/>
        <v>6.1</v>
      </c>
      <c r="CS566" s="26">
        <f t="shared" si="2168"/>
        <v>0</v>
      </c>
      <c r="CT566" s="19"/>
      <c r="CU566" s="35"/>
      <c r="CZ566" s="1" t="s">
        <v>28</v>
      </c>
    </row>
    <row r="567" spans="1:105" hidden="1" x14ac:dyDescent="0.3">
      <c r="A567" s="16" t="s">
        <v>359</v>
      </c>
      <c r="B567" s="17">
        <v>240</v>
      </c>
      <c r="C567" s="16" t="s">
        <v>132</v>
      </c>
      <c r="D567" s="16" t="s">
        <v>352</v>
      </c>
      <c r="E567" s="34" t="s">
        <v>353</v>
      </c>
      <c r="F567" s="26">
        <v>6.1</v>
      </c>
      <c r="G567" s="26">
        <v>6.1</v>
      </c>
      <c r="H567" s="26">
        <v>6.1</v>
      </c>
      <c r="I567" s="26"/>
      <c r="J567" s="26"/>
      <c r="K567" s="26"/>
      <c r="L567" s="26">
        <f t="shared" si="1920"/>
        <v>6.1</v>
      </c>
      <c r="M567" s="26">
        <f t="shared" si="1921"/>
        <v>6.1</v>
      </c>
      <c r="N567" s="26">
        <f t="shared" si="1922"/>
        <v>6.1</v>
      </c>
      <c r="O567" s="26"/>
      <c r="P567" s="26"/>
      <c r="Q567" s="26"/>
      <c r="R567" s="26">
        <f t="shared" si="1923"/>
        <v>6.1</v>
      </c>
      <c r="S567" s="26">
        <f t="shared" si="1924"/>
        <v>6.1</v>
      </c>
      <c r="T567" s="26">
        <f t="shared" si="1925"/>
        <v>6.1</v>
      </c>
      <c r="U567" s="26"/>
      <c r="V567" s="26"/>
      <c r="W567" s="26"/>
      <c r="X567" s="26">
        <f t="shared" si="1926"/>
        <v>6.1</v>
      </c>
      <c r="Y567" s="26">
        <f t="shared" si="1927"/>
        <v>6.1</v>
      </c>
      <c r="Z567" s="26">
        <f t="shared" si="1928"/>
        <v>6.1</v>
      </c>
      <c r="AA567" s="26"/>
      <c r="AB567" s="26"/>
      <c r="AC567" s="26"/>
      <c r="AD567" s="26">
        <f t="shared" si="1929"/>
        <v>6.1</v>
      </c>
      <c r="AE567" s="26">
        <f t="shared" si="1930"/>
        <v>6.1</v>
      </c>
      <c r="AF567" s="26">
        <f t="shared" si="1931"/>
        <v>6.1</v>
      </c>
      <c r="AG567" s="26"/>
      <c r="AH567" s="26"/>
      <c r="AI567" s="26"/>
      <c r="AJ567" s="26">
        <f t="shared" si="1932"/>
        <v>6.1</v>
      </c>
      <c r="AK567" s="26">
        <f t="shared" si="1933"/>
        <v>6.1</v>
      </c>
      <c r="AL567" s="26">
        <f t="shared" si="1934"/>
        <v>6.1</v>
      </c>
      <c r="AM567" s="26"/>
      <c r="AN567" s="26"/>
      <c r="AO567" s="26"/>
      <c r="AP567" s="26">
        <f t="shared" si="1935"/>
        <v>6.1</v>
      </c>
      <c r="AQ567" s="26">
        <f t="shared" si="1936"/>
        <v>6.1</v>
      </c>
      <c r="AR567" s="26">
        <f t="shared" si="1937"/>
        <v>6.1</v>
      </c>
      <c r="AS567" s="26"/>
      <c r="AT567" s="26"/>
      <c r="AU567" s="26"/>
      <c r="AV567" s="26">
        <f t="shared" si="1938"/>
        <v>6.1</v>
      </c>
      <c r="AW567" s="26">
        <f t="shared" si="1939"/>
        <v>6.1</v>
      </c>
      <c r="AX567" s="26">
        <f t="shared" si="1940"/>
        <v>6.1</v>
      </c>
      <c r="AY567" s="26"/>
      <c r="AZ567" s="26"/>
      <c r="BA567" s="26"/>
      <c r="BB567" s="26">
        <f t="shared" si="1941"/>
        <v>6.1</v>
      </c>
      <c r="BC567" s="26">
        <f t="shared" si="1942"/>
        <v>6.1</v>
      </c>
      <c r="BD567" s="26">
        <f t="shared" si="1943"/>
        <v>6.1</v>
      </c>
      <c r="BE567" s="26"/>
      <c r="BF567" s="26"/>
      <c r="BG567" s="26"/>
      <c r="BH567" s="26">
        <f t="shared" si="1944"/>
        <v>6.1</v>
      </c>
      <c r="BI567" s="26">
        <f t="shared" si="1945"/>
        <v>6.1</v>
      </c>
      <c r="BJ567" s="26">
        <f t="shared" si="1946"/>
        <v>6.1</v>
      </c>
      <c r="BK567" s="26"/>
      <c r="BL567" s="26"/>
      <c r="BM567" s="26"/>
      <c r="BN567" s="26">
        <f t="shared" si="1947"/>
        <v>6.1</v>
      </c>
      <c r="BO567" s="26">
        <f t="shared" si="1948"/>
        <v>6.1</v>
      </c>
      <c r="BP567" s="26">
        <f t="shared" si="1949"/>
        <v>6.1</v>
      </c>
      <c r="BQ567" s="26"/>
      <c r="BR567" s="26"/>
      <c r="BS567" s="26">
        <f t="shared" si="1950"/>
        <v>6.1</v>
      </c>
      <c r="BT567" s="26">
        <f t="shared" si="1951"/>
        <v>6.1</v>
      </c>
      <c r="BU567" s="26">
        <f t="shared" si="1952"/>
        <v>6.1</v>
      </c>
      <c r="BV567" s="26"/>
      <c r="BW567" s="26"/>
      <c r="BX567" s="26">
        <f t="shared" si="1953"/>
        <v>6.1</v>
      </c>
      <c r="BY567" s="26">
        <f t="shared" si="1954"/>
        <v>6.1</v>
      </c>
      <c r="BZ567" s="26">
        <f t="shared" si="1955"/>
        <v>6.1</v>
      </c>
      <c r="CA567" s="26"/>
      <c r="CB567" s="26"/>
      <c r="CC567" s="26"/>
      <c r="CD567" s="26">
        <f t="shared" si="2064"/>
        <v>6.1</v>
      </c>
      <c r="CE567" s="26">
        <f t="shared" si="2065"/>
        <v>6.1</v>
      </c>
      <c r="CF567" s="26">
        <f t="shared" si="2066"/>
        <v>6.1</v>
      </c>
      <c r="CG567" s="26"/>
      <c r="CH567" s="26"/>
      <c r="CI567" s="26"/>
      <c r="CJ567" s="26">
        <f t="shared" si="2067"/>
        <v>6.1</v>
      </c>
      <c r="CK567" s="26">
        <f t="shared" si="2068"/>
        <v>6.1</v>
      </c>
      <c r="CL567" s="26">
        <f t="shared" si="2069"/>
        <v>6.1</v>
      </c>
      <c r="CM567" s="26"/>
      <c r="CN567" s="26"/>
      <c r="CO567" s="26"/>
      <c r="CP567" s="26">
        <f t="shared" si="2070"/>
        <v>6.1</v>
      </c>
      <c r="CQ567" s="26">
        <f t="shared" si="2071"/>
        <v>6.1</v>
      </c>
      <c r="CR567" s="26">
        <f t="shared" si="2072"/>
        <v>6.1</v>
      </c>
      <c r="CS567" s="26"/>
      <c r="CT567" s="19"/>
      <c r="CU567" s="35"/>
    </row>
    <row r="568" spans="1:105" ht="31.2" hidden="1" x14ac:dyDescent="0.3">
      <c r="A568" s="16" t="s">
        <v>359</v>
      </c>
      <c r="B568" s="17">
        <v>300</v>
      </c>
      <c r="C568" s="16"/>
      <c r="D568" s="16"/>
      <c r="E568" s="34" t="s">
        <v>192</v>
      </c>
      <c r="F568" s="26">
        <f t="shared" si="2122"/>
        <v>2346</v>
      </c>
      <c r="G568" s="26">
        <f t="shared" si="2123"/>
        <v>2346</v>
      </c>
      <c r="H568" s="26">
        <f t="shared" si="2124"/>
        <v>2346</v>
      </c>
      <c r="I568" s="26">
        <f t="shared" si="2125"/>
        <v>0</v>
      </c>
      <c r="J568" s="26">
        <f t="shared" si="2126"/>
        <v>0</v>
      </c>
      <c r="K568" s="26">
        <f t="shared" si="2127"/>
        <v>0</v>
      </c>
      <c r="L568" s="26">
        <f t="shared" si="1920"/>
        <v>2346</v>
      </c>
      <c r="M568" s="26">
        <f t="shared" si="1921"/>
        <v>2346</v>
      </c>
      <c r="N568" s="26">
        <f t="shared" si="1922"/>
        <v>2346</v>
      </c>
      <c r="O568" s="26">
        <f t="shared" si="2128"/>
        <v>0</v>
      </c>
      <c r="P568" s="26">
        <f t="shared" si="2129"/>
        <v>0</v>
      </c>
      <c r="Q568" s="26">
        <f t="shared" si="2130"/>
        <v>0</v>
      </c>
      <c r="R568" s="26">
        <f t="shared" si="1923"/>
        <v>2346</v>
      </c>
      <c r="S568" s="26">
        <f t="shared" si="1924"/>
        <v>2346</v>
      </c>
      <c r="T568" s="26">
        <f t="shared" si="1925"/>
        <v>2346</v>
      </c>
      <c r="U568" s="26">
        <f t="shared" si="2131"/>
        <v>0</v>
      </c>
      <c r="V568" s="26">
        <f t="shared" si="2132"/>
        <v>0</v>
      </c>
      <c r="W568" s="26">
        <f t="shared" si="2133"/>
        <v>0</v>
      </c>
      <c r="X568" s="26">
        <f t="shared" si="1926"/>
        <v>2346</v>
      </c>
      <c r="Y568" s="26">
        <f t="shared" si="1927"/>
        <v>2346</v>
      </c>
      <c r="Z568" s="26">
        <f t="shared" si="1928"/>
        <v>2346</v>
      </c>
      <c r="AA568" s="26">
        <f t="shared" si="2134"/>
        <v>0</v>
      </c>
      <c r="AB568" s="26">
        <f t="shared" si="2135"/>
        <v>0</v>
      </c>
      <c r="AC568" s="26">
        <f t="shared" si="2136"/>
        <v>0</v>
      </c>
      <c r="AD568" s="26">
        <f t="shared" si="1929"/>
        <v>2346</v>
      </c>
      <c r="AE568" s="26">
        <f t="shared" si="1930"/>
        <v>2346</v>
      </c>
      <c r="AF568" s="26">
        <f t="shared" si="1931"/>
        <v>2346</v>
      </c>
      <c r="AG568" s="26">
        <f t="shared" si="2137"/>
        <v>0</v>
      </c>
      <c r="AH568" s="26">
        <f t="shared" si="2138"/>
        <v>0</v>
      </c>
      <c r="AI568" s="26">
        <f t="shared" si="2139"/>
        <v>0</v>
      </c>
      <c r="AJ568" s="26">
        <f t="shared" si="1932"/>
        <v>2346</v>
      </c>
      <c r="AK568" s="26">
        <f t="shared" si="1933"/>
        <v>2346</v>
      </c>
      <c r="AL568" s="26">
        <f t="shared" si="1934"/>
        <v>2346</v>
      </c>
      <c r="AM568" s="26">
        <f t="shared" si="2140"/>
        <v>0</v>
      </c>
      <c r="AN568" s="26">
        <f t="shared" si="2141"/>
        <v>0</v>
      </c>
      <c r="AO568" s="26">
        <f t="shared" si="2142"/>
        <v>0</v>
      </c>
      <c r="AP568" s="26">
        <f t="shared" si="1935"/>
        <v>2346</v>
      </c>
      <c r="AQ568" s="26">
        <f t="shared" si="1936"/>
        <v>2346</v>
      </c>
      <c r="AR568" s="26">
        <f t="shared" si="1937"/>
        <v>2346</v>
      </c>
      <c r="AS568" s="26">
        <f t="shared" si="2143"/>
        <v>0</v>
      </c>
      <c r="AT568" s="26">
        <f t="shared" si="2144"/>
        <v>0</v>
      </c>
      <c r="AU568" s="26">
        <f t="shared" si="2145"/>
        <v>0</v>
      </c>
      <c r="AV568" s="26">
        <f t="shared" si="1938"/>
        <v>2346</v>
      </c>
      <c r="AW568" s="26">
        <f t="shared" si="1939"/>
        <v>2346</v>
      </c>
      <c r="AX568" s="26">
        <f t="shared" si="1940"/>
        <v>2346</v>
      </c>
      <c r="AY568" s="26">
        <f t="shared" si="2146"/>
        <v>0</v>
      </c>
      <c r="AZ568" s="26">
        <f t="shared" si="2147"/>
        <v>0</v>
      </c>
      <c r="BA568" s="26">
        <f t="shared" si="2148"/>
        <v>0</v>
      </c>
      <c r="BB568" s="26">
        <f t="shared" si="1941"/>
        <v>2346</v>
      </c>
      <c r="BC568" s="26">
        <f t="shared" si="1942"/>
        <v>2346</v>
      </c>
      <c r="BD568" s="26">
        <f t="shared" si="1943"/>
        <v>2346</v>
      </c>
      <c r="BE568" s="26">
        <f t="shared" si="2149"/>
        <v>0</v>
      </c>
      <c r="BF568" s="26">
        <f t="shared" si="2150"/>
        <v>0</v>
      </c>
      <c r="BG568" s="26">
        <f t="shared" si="2151"/>
        <v>0</v>
      </c>
      <c r="BH568" s="26">
        <f t="shared" si="1944"/>
        <v>2346</v>
      </c>
      <c r="BI568" s="26">
        <f t="shared" si="1945"/>
        <v>2346</v>
      </c>
      <c r="BJ568" s="26">
        <f t="shared" si="1946"/>
        <v>2346</v>
      </c>
      <c r="BK568" s="26">
        <f t="shared" si="2152"/>
        <v>665.24</v>
      </c>
      <c r="BL568" s="26">
        <f t="shared" si="2153"/>
        <v>0</v>
      </c>
      <c r="BM568" s="26">
        <f t="shared" si="2154"/>
        <v>0</v>
      </c>
      <c r="BN568" s="26">
        <f t="shared" si="1947"/>
        <v>3011.24</v>
      </c>
      <c r="BO568" s="26">
        <f t="shared" si="1948"/>
        <v>2346</v>
      </c>
      <c r="BP568" s="26">
        <f t="shared" si="1949"/>
        <v>2346</v>
      </c>
      <c r="BQ568" s="26">
        <f t="shared" si="2155"/>
        <v>0</v>
      </c>
      <c r="BR568" s="26">
        <f t="shared" si="2156"/>
        <v>0</v>
      </c>
      <c r="BS568" s="26">
        <f t="shared" si="1950"/>
        <v>3011.24</v>
      </c>
      <c r="BT568" s="26">
        <f t="shared" si="1951"/>
        <v>2346</v>
      </c>
      <c r="BU568" s="26">
        <f t="shared" si="1952"/>
        <v>2346</v>
      </c>
      <c r="BV568" s="26">
        <f t="shared" si="2157"/>
        <v>0</v>
      </c>
      <c r="BW568" s="26">
        <f t="shared" si="2158"/>
        <v>0</v>
      </c>
      <c r="BX568" s="26">
        <f t="shared" si="1953"/>
        <v>3011.24</v>
      </c>
      <c r="BY568" s="26">
        <f t="shared" si="1954"/>
        <v>2346</v>
      </c>
      <c r="BZ568" s="26">
        <f t="shared" si="1955"/>
        <v>2346</v>
      </c>
      <c r="CA568" s="26">
        <f t="shared" si="2159"/>
        <v>0</v>
      </c>
      <c r="CB568" s="26">
        <f t="shared" si="2160"/>
        <v>0</v>
      </c>
      <c r="CC568" s="26">
        <f t="shared" si="2161"/>
        <v>0</v>
      </c>
      <c r="CD568" s="26">
        <f t="shared" si="2064"/>
        <v>3011.24</v>
      </c>
      <c r="CE568" s="26">
        <f t="shared" si="2065"/>
        <v>2346</v>
      </c>
      <c r="CF568" s="26">
        <f t="shared" si="2066"/>
        <v>2346</v>
      </c>
      <c r="CG568" s="26">
        <f t="shared" si="2162"/>
        <v>0</v>
      </c>
      <c r="CH568" s="26">
        <f t="shared" si="2163"/>
        <v>0</v>
      </c>
      <c r="CI568" s="26">
        <f t="shared" si="2164"/>
        <v>0</v>
      </c>
      <c r="CJ568" s="26">
        <f t="shared" si="2067"/>
        <v>3011.24</v>
      </c>
      <c r="CK568" s="26">
        <f t="shared" si="2068"/>
        <v>2346</v>
      </c>
      <c r="CL568" s="26">
        <f t="shared" si="2069"/>
        <v>2346</v>
      </c>
      <c r="CM568" s="26">
        <f t="shared" si="2165"/>
        <v>0</v>
      </c>
      <c r="CN568" s="26">
        <f t="shared" si="2166"/>
        <v>0</v>
      </c>
      <c r="CO568" s="26">
        <f t="shared" si="2167"/>
        <v>0</v>
      </c>
      <c r="CP568" s="26">
        <f t="shared" si="2070"/>
        <v>3011.24</v>
      </c>
      <c r="CQ568" s="26">
        <f t="shared" si="2071"/>
        <v>2346</v>
      </c>
      <c r="CR568" s="26">
        <f t="shared" si="2072"/>
        <v>2346</v>
      </c>
      <c r="CS568" s="26">
        <f t="shared" si="2168"/>
        <v>0</v>
      </c>
      <c r="CT568" s="19"/>
      <c r="CU568" s="35"/>
      <c r="CY568" s="1" t="s">
        <v>27</v>
      </c>
    </row>
    <row r="569" spans="1:105" ht="31.2" hidden="1" x14ac:dyDescent="0.3">
      <c r="A569" s="16" t="s">
        <v>359</v>
      </c>
      <c r="B569" s="17">
        <v>310</v>
      </c>
      <c r="C569" s="16"/>
      <c r="D569" s="16"/>
      <c r="E569" s="34" t="s">
        <v>358</v>
      </c>
      <c r="F569" s="26">
        <f t="shared" si="2122"/>
        <v>2346</v>
      </c>
      <c r="G569" s="26">
        <f t="shared" si="2123"/>
        <v>2346</v>
      </c>
      <c r="H569" s="26">
        <f t="shared" si="2124"/>
        <v>2346</v>
      </c>
      <c r="I569" s="26">
        <f t="shared" si="2125"/>
        <v>0</v>
      </c>
      <c r="J569" s="26">
        <f t="shared" si="2126"/>
        <v>0</v>
      </c>
      <c r="K569" s="26">
        <f t="shared" si="2127"/>
        <v>0</v>
      </c>
      <c r="L569" s="26">
        <f t="shared" si="1920"/>
        <v>2346</v>
      </c>
      <c r="M569" s="26">
        <f t="shared" si="1921"/>
        <v>2346</v>
      </c>
      <c r="N569" s="26">
        <f t="shared" si="1922"/>
        <v>2346</v>
      </c>
      <c r="O569" s="26">
        <f t="shared" si="2128"/>
        <v>0</v>
      </c>
      <c r="P569" s="26">
        <f t="shared" si="2129"/>
        <v>0</v>
      </c>
      <c r="Q569" s="26">
        <f t="shared" si="2130"/>
        <v>0</v>
      </c>
      <c r="R569" s="26">
        <f t="shared" si="1923"/>
        <v>2346</v>
      </c>
      <c r="S569" s="26">
        <f t="shared" si="1924"/>
        <v>2346</v>
      </c>
      <c r="T569" s="26">
        <f t="shared" si="1925"/>
        <v>2346</v>
      </c>
      <c r="U569" s="26">
        <f t="shared" si="2131"/>
        <v>0</v>
      </c>
      <c r="V569" s="26">
        <f t="shared" si="2132"/>
        <v>0</v>
      </c>
      <c r="W569" s="26">
        <f t="shared" si="2133"/>
        <v>0</v>
      </c>
      <c r="X569" s="26">
        <f t="shared" si="1926"/>
        <v>2346</v>
      </c>
      <c r="Y569" s="26">
        <f t="shared" si="1927"/>
        <v>2346</v>
      </c>
      <c r="Z569" s="26">
        <f t="shared" si="1928"/>
        <v>2346</v>
      </c>
      <c r="AA569" s="26">
        <f t="shared" si="2134"/>
        <v>0</v>
      </c>
      <c r="AB569" s="26">
        <f t="shared" si="2135"/>
        <v>0</v>
      </c>
      <c r="AC569" s="26">
        <f t="shared" si="2136"/>
        <v>0</v>
      </c>
      <c r="AD569" s="26">
        <f t="shared" si="1929"/>
        <v>2346</v>
      </c>
      <c r="AE569" s="26">
        <f t="shared" si="1930"/>
        <v>2346</v>
      </c>
      <c r="AF569" s="26">
        <f t="shared" si="1931"/>
        <v>2346</v>
      </c>
      <c r="AG569" s="26">
        <f t="shared" si="2137"/>
        <v>0</v>
      </c>
      <c r="AH569" s="26">
        <f t="shared" si="2138"/>
        <v>0</v>
      </c>
      <c r="AI569" s="26">
        <f t="shared" si="2139"/>
        <v>0</v>
      </c>
      <c r="AJ569" s="26">
        <f t="shared" si="1932"/>
        <v>2346</v>
      </c>
      <c r="AK569" s="26">
        <f t="shared" si="1933"/>
        <v>2346</v>
      </c>
      <c r="AL569" s="26">
        <f t="shared" si="1934"/>
        <v>2346</v>
      </c>
      <c r="AM569" s="26">
        <f t="shared" si="2140"/>
        <v>0</v>
      </c>
      <c r="AN569" s="26">
        <f t="shared" si="2141"/>
        <v>0</v>
      </c>
      <c r="AO569" s="26">
        <f t="shared" si="2142"/>
        <v>0</v>
      </c>
      <c r="AP569" s="26">
        <f t="shared" si="1935"/>
        <v>2346</v>
      </c>
      <c r="AQ569" s="26">
        <f t="shared" si="1936"/>
        <v>2346</v>
      </c>
      <c r="AR569" s="26">
        <f t="shared" si="1937"/>
        <v>2346</v>
      </c>
      <c r="AS569" s="26">
        <f t="shared" si="2143"/>
        <v>0</v>
      </c>
      <c r="AT569" s="26">
        <f t="shared" si="2144"/>
        <v>0</v>
      </c>
      <c r="AU569" s="26">
        <f t="shared" si="2145"/>
        <v>0</v>
      </c>
      <c r="AV569" s="26">
        <f t="shared" si="1938"/>
        <v>2346</v>
      </c>
      <c r="AW569" s="26">
        <f t="shared" si="1939"/>
        <v>2346</v>
      </c>
      <c r="AX569" s="26">
        <f t="shared" si="1940"/>
        <v>2346</v>
      </c>
      <c r="AY569" s="26">
        <f t="shared" si="2146"/>
        <v>0</v>
      </c>
      <c r="AZ569" s="26">
        <f t="shared" si="2147"/>
        <v>0</v>
      </c>
      <c r="BA569" s="26">
        <f t="shared" si="2148"/>
        <v>0</v>
      </c>
      <c r="BB569" s="26">
        <f t="shared" si="1941"/>
        <v>2346</v>
      </c>
      <c r="BC569" s="26">
        <f t="shared" si="1942"/>
        <v>2346</v>
      </c>
      <c r="BD569" s="26">
        <f t="shared" si="1943"/>
        <v>2346</v>
      </c>
      <c r="BE569" s="26">
        <f t="shared" si="2149"/>
        <v>0</v>
      </c>
      <c r="BF569" s="26">
        <f t="shared" si="2150"/>
        <v>0</v>
      </c>
      <c r="BG569" s="26">
        <f t="shared" si="2151"/>
        <v>0</v>
      </c>
      <c r="BH569" s="26">
        <f t="shared" si="1944"/>
        <v>2346</v>
      </c>
      <c r="BI569" s="26">
        <f t="shared" si="1945"/>
        <v>2346</v>
      </c>
      <c r="BJ569" s="26">
        <f t="shared" si="1946"/>
        <v>2346</v>
      </c>
      <c r="BK569" s="26">
        <f t="shared" si="2152"/>
        <v>665.24</v>
      </c>
      <c r="BL569" s="26">
        <f t="shared" si="2153"/>
        <v>0</v>
      </c>
      <c r="BM569" s="26">
        <f t="shared" si="2154"/>
        <v>0</v>
      </c>
      <c r="BN569" s="26">
        <f t="shared" si="1947"/>
        <v>3011.24</v>
      </c>
      <c r="BO569" s="26">
        <f t="shared" si="1948"/>
        <v>2346</v>
      </c>
      <c r="BP569" s="26">
        <f t="shared" si="1949"/>
        <v>2346</v>
      </c>
      <c r="BQ569" s="26">
        <f t="shared" si="2155"/>
        <v>0</v>
      </c>
      <c r="BR569" s="26">
        <f t="shared" si="2156"/>
        <v>0</v>
      </c>
      <c r="BS569" s="26">
        <f t="shared" si="1950"/>
        <v>3011.24</v>
      </c>
      <c r="BT569" s="26">
        <f t="shared" si="1951"/>
        <v>2346</v>
      </c>
      <c r="BU569" s="26">
        <f t="shared" si="1952"/>
        <v>2346</v>
      </c>
      <c r="BV569" s="26">
        <f t="shared" si="2157"/>
        <v>0</v>
      </c>
      <c r="BW569" s="26">
        <f t="shared" si="2158"/>
        <v>0</v>
      </c>
      <c r="BX569" s="26">
        <f t="shared" si="1953"/>
        <v>3011.24</v>
      </c>
      <c r="BY569" s="26">
        <f t="shared" si="1954"/>
        <v>2346</v>
      </c>
      <c r="BZ569" s="26">
        <f t="shared" si="1955"/>
        <v>2346</v>
      </c>
      <c r="CA569" s="26">
        <f t="shared" si="2159"/>
        <v>0</v>
      </c>
      <c r="CB569" s="26">
        <f t="shared" si="2160"/>
        <v>0</v>
      </c>
      <c r="CC569" s="26">
        <f t="shared" si="2161"/>
        <v>0</v>
      </c>
      <c r="CD569" s="26">
        <f t="shared" si="2064"/>
        <v>3011.24</v>
      </c>
      <c r="CE569" s="26">
        <f t="shared" si="2065"/>
        <v>2346</v>
      </c>
      <c r="CF569" s="26">
        <f t="shared" si="2066"/>
        <v>2346</v>
      </c>
      <c r="CG569" s="26">
        <f t="shared" si="2162"/>
        <v>0</v>
      </c>
      <c r="CH569" s="26">
        <f t="shared" si="2163"/>
        <v>0</v>
      </c>
      <c r="CI569" s="26">
        <f t="shared" si="2164"/>
        <v>0</v>
      </c>
      <c r="CJ569" s="26">
        <f t="shared" si="2067"/>
        <v>3011.24</v>
      </c>
      <c r="CK569" s="26">
        <f t="shared" si="2068"/>
        <v>2346</v>
      </c>
      <c r="CL569" s="26">
        <f t="shared" si="2069"/>
        <v>2346</v>
      </c>
      <c r="CM569" s="26">
        <f t="shared" si="2165"/>
        <v>0</v>
      </c>
      <c r="CN569" s="26">
        <f t="shared" si="2166"/>
        <v>0</v>
      </c>
      <c r="CO569" s="26">
        <f t="shared" si="2167"/>
        <v>0</v>
      </c>
      <c r="CP569" s="26">
        <f t="shared" si="2070"/>
        <v>3011.24</v>
      </c>
      <c r="CQ569" s="26">
        <f t="shared" si="2071"/>
        <v>2346</v>
      </c>
      <c r="CR569" s="26">
        <f t="shared" si="2072"/>
        <v>2346</v>
      </c>
      <c r="CS569" s="26">
        <f t="shared" si="2168"/>
        <v>0</v>
      </c>
      <c r="CT569" s="19"/>
      <c r="CU569" s="35"/>
      <c r="CZ569" s="1" t="s">
        <v>28</v>
      </c>
    </row>
    <row r="570" spans="1:105" hidden="1" x14ac:dyDescent="0.3">
      <c r="A570" s="16" t="s">
        <v>359</v>
      </c>
      <c r="B570" s="17">
        <v>310</v>
      </c>
      <c r="C570" s="16" t="s">
        <v>132</v>
      </c>
      <c r="D570" s="16" t="s">
        <v>65</v>
      </c>
      <c r="E570" s="34" t="s">
        <v>234</v>
      </c>
      <c r="F570" s="26">
        <v>2346</v>
      </c>
      <c r="G570" s="26">
        <v>2346</v>
      </c>
      <c r="H570" s="26">
        <v>2346</v>
      </c>
      <c r="I570" s="26"/>
      <c r="J570" s="26"/>
      <c r="K570" s="26"/>
      <c r="L570" s="26">
        <f t="shared" si="1920"/>
        <v>2346</v>
      </c>
      <c r="M570" s="26">
        <f t="shared" si="1921"/>
        <v>2346</v>
      </c>
      <c r="N570" s="26">
        <f t="shared" si="1922"/>
        <v>2346</v>
      </c>
      <c r="O570" s="26"/>
      <c r="P570" s="26"/>
      <c r="Q570" s="26"/>
      <c r="R570" s="26">
        <f t="shared" si="1923"/>
        <v>2346</v>
      </c>
      <c r="S570" s="26">
        <f t="shared" si="1924"/>
        <v>2346</v>
      </c>
      <c r="T570" s="26">
        <f t="shared" si="1925"/>
        <v>2346</v>
      </c>
      <c r="U570" s="26"/>
      <c r="V570" s="26"/>
      <c r="W570" s="26"/>
      <c r="X570" s="26">
        <f t="shared" si="1926"/>
        <v>2346</v>
      </c>
      <c r="Y570" s="26">
        <f t="shared" si="1927"/>
        <v>2346</v>
      </c>
      <c r="Z570" s="26">
        <f t="shared" si="1928"/>
        <v>2346</v>
      </c>
      <c r="AA570" s="26"/>
      <c r="AB570" s="26"/>
      <c r="AC570" s="26"/>
      <c r="AD570" s="26">
        <f t="shared" si="1929"/>
        <v>2346</v>
      </c>
      <c r="AE570" s="26">
        <f t="shared" si="1930"/>
        <v>2346</v>
      </c>
      <c r="AF570" s="26">
        <f t="shared" si="1931"/>
        <v>2346</v>
      </c>
      <c r="AG570" s="26"/>
      <c r="AH570" s="26"/>
      <c r="AI570" s="26"/>
      <c r="AJ570" s="26">
        <f t="shared" si="1932"/>
        <v>2346</v>
      </c>
      <c r="AK570" s="26">
        <f t="shared" si="1933"/>
        <v>2346</v>
      </c>
      <c r="AL570" s="26">
        <f t="shared" si="1934"/>
        <v>2346</v>
      </c>
      <c r="AM570" s="26"/>
      <c r="AN570" s="26"/>
      <c r="AO570" s="26"/>
      <c r="AP570" s="26">
        <f t="shared" si="1935"/>
        <v>2346</v>
      </c>
      <c r="AQ570" s="26">
        <f t="shared" si="1936"/>
        <v>2346</v>
      </c>
      <c r="AR570" s="26">
        <f t="shared" si="1937"/>
        <v>2346</v>
      </c>
      <c r="AS570" s="26"/>
      <c r="AT570" s="26"/>
      <c r="AU570" s="26"/>
      <c r="AV570" s="26">
        <f t="shared" si="1938"/>
        <v>2346</v>
      </c>
      <c r="AW570" s="26">
        <f t="shared" si="1939"/>
        <v>2346</v>
      </c>
      <c r="AX570" s="26">
        <f t="shared" si="1940"/>
        <v>2346</v>
      </c>
      <c r="AY570" s="26"/>
      <c r="AZ570" s="26"/>
      <c r="BA570" s="26"/>
      <c r="BB570" s="26">
        <f t="shared" si="1941"/>
        <v>2346</v>
      </c>
      <c r="BC570" s="26">
        <f t="shared" si="1942"/>
        <v>2346</v>
      </c>
      <c r="BD570" s="26">
        <f t="shared" si="1943"/>
        <v>2346</v>
      </c>
      <c r="BE570" s="26"/>
      <c r="BF570" s="26"/>
      <c r="BG570" s="26"/>
      <c r="BH570" s="26">
        <f t="shared" si="1944"/>
        <v>2346</v>
      </c>
      <c r="BI570" s="26">
        <f t="shared" si="1945"/>
        <v>2346</v>
      </c>
      <c r="BJ570" s="26">
        <f t="shared" si="1946"/>
        <v>2346</v>
      </c>
      <c r="BK570" s="26">
        <v>665.24</v>
      </c>
      <c r="BL570" s="26"/>
      <c r="BM570" s="26"/>
      <c r="BN570" s="26">
        <f t="shared" si="1947"/>
        <v>3011.24</v>
      </c>
      <c r="BO570" s="26">
        <f t="shared" si="1948"/>
        <v>2346</v>
      </c>
      <c r="BP570" s="26">
        <f t="shared" si="1949"/>
        <v>2346</v>
      </c>
      <c r="BQ570" s="26"/>
      <c r="BR570" s="26"/>
      <c r="BS570" s="26">
        <f t="shared" si="1950"/>
        <v>3011.24</v>
      </c>
      <c r="BT570" s="26">
        <f t="shared" si="1951"/>
        <v>2346</v>
      </c>
      <c r="BU570" s="26">
        <f t="shared" si="1952"/>
        <v>2346</v>
      </c>
      <c r="BV570" s="26"/>
      <c r="BW570" s="26"/>
      <c r="BX570" s="26">
        <f t="shared" si="1953"/>
        <v>3011.24</v>
      </c>
      <c r="BY570" s="26">
        <f t="shared" si="1954"/>
        <v>2346</v>
      </c>
      <c r="BZ570" s="26">
        <f t="shared" si="1955"/>
        <v>2346</v>
      </c>
      <c r="CA570" s="26"/>
      <c r="CB570" s="26"/>
      <c r="CC570" s="26"/>
      <c r="CD570" s="26">
        <f t="shared" si="2064"/>
        <v>3011.24</v>
      </c>
      <c r="CE570" s="26">
        <f t="shared" si="2065"/>
        <v>2346</v>
      </c>
      <c r="CF570" s="26">
        <f t="shared" si="2066"/>
        <v>2346</v>
      </c>
      <c r="CG570" s="26"/>
      <c r="CH570" s="26"/>
      <c r="CI570" s="26"/>
      <c r="CJ570" s="26">
        <f t="shared" si="2067"/>
        <v>3011.24</v>
      </c>
      <c r="CK570" s="26">
        <f t="shared" si="2068"/>
        <v>2346</v>
      </c>
      <c r="CL570" s="26">
        <f t="shared" si="2069"/>
        <v>2346</v>
      </c>
      <c r="CM570" s="26"/>
      <c r="CN570" s="26"/>
      <c r="CO570" s="26"/>
      <c r="CP570" s="26">
        <f t="shared" si="2070"/>
        <v>3011.24</v>
      </c>
      <c r="CQ570" s="26">
        <f t="shared" si="2071"/>
        <v>2346</v>
      </c>
      <c r="CR570" s="26">
        <f t="shared" si="2072"/>
        <v>2346</v>
      </c>
      <c r="CS570" s="26"/>
      <c r="CT570" s="19"/>
      <c r="CU570" s="35"/>
    </row>
    <row r="571" spans="1:105" hidden="1" x14ac:dyDescent="0.3">
      <c r="A571" s="16" t="s">
        <v>361</v>
      </c>
      <c r="B571" s="17"/>
      <c r="C571" s="16"/>
      <c r="D571" s="16"/>
      <c r="E571" s="34" t="s">
        <v>362</v>
      </c>
      <c r="F571" s="26">
        <f t="shared" si="2122"/>
        <v>9360.7000000000007</v>
      </c>
      <c r="G571" s="26">
        <f t="shared" si="2123"/>
        <v>9360.7000000000007</v>
      </c>
      <c r="H571" s="26">
        <f t="shared" si="2124"/>
        <v>9360.7000000000007</v>
      </c>
      <c r="I571" s="26">
        <f t="shared" si="2125"/>
        <v>0</v>
      </c>
      <c r="J571" s="26">
        <f t="shared" si="2126"/>
        <v>0</v>
      </c>
      <c r="K571" s="26">
        <f t="shared" si="2127"/>
        <v>0</v>
      </c>
      <c r="L571" s="26">
        <f t="shared" si="1920"/>
        <v>9360.7000000000007</v>
      </c>
      <c r="M571" s="26">
        <f t="shared" si="1921"/>
        <v>9360.7000000000007</v>
      </c>
      <c r="N571" s="26">
        <f t="shared" si="1922"/>
        <v>9360.7000000000007</v>
      </c>
      <c r="O571" s="26">
        <f t="shared" si="2128"/>
        <v>0</v>
      </c>
      <c r="P571" s="26">
        <f t="shared" si="2129"/>
        <v>0</v>
      </c>
      <c r="Q571" s="26">
        <f t="shared" si="2130"/>
        <v>0</v>
      </c>
      <c r="R571" s="26">
        <f t="shared" si="1923"/>
        <v>9360.7000000000007</v>
      </c>
      <c r="S571" s="26">
        <f t="shared" si="1924"/>
        <v>9360.7000000000007</v>
      </c>
      <c r="T571" s="26">
        <f t="shared" si="1925"/>
        <v>9360.7000000000007</v>
      </c>
      <c r="U571" s="26">
        <f t="shared" si="2131"/>
        <v>0</v>
      </c>
      <c r="V571" s="26">
        <f t="shared" si="2132"/>
        <v>0</v>
      </c>
      <c r="W571" s="26">
        <f t="shared" si="2133"/>
        <v>0</v>
      </c>
      <c r="X571" s="26">
        <f t="shared" si="1926"/>
        <v>9360.7000000000007</v>
      </c>
      <c r="Y571" s="26">
        <f t="shared" si="1927"/>
        <v>9360.7000000000007</v>
      </c>
      <c r="Z571" s="26">
        <f t="shared" si="1928"/>
        <v>9360.7000000000007</v>
      </c>
      <c r="AA571" s="26">
        <f t="shared" si="2134"/>
        <v>0</v>
      </c>
      <c r="AB571" s="26">
        <f t="shared" si="2135"/>
        <v>0</v>
      </c>
      <c r="AC571" s="26">
        <f t="shared" si="2136"/>
        <v>0</v>
      </c>
      <c r="AD571" s="26">
        <f t="shared" si="1929"/>
        <v>9360.7000000000007</v>
      </c>
      <c r="AE571" s="26">
        <f t="shared" si="1930"/>
        <v>9360.7000000000007</v>
      </c>
      <c r="AF571" s="26">
        <f t="shared" si="1931"/>
        <v>9360.7000000000007</v>
      </c>
      <c r="AG571" s="26">
        <f t="shared" si="2137"/>
        <v>0</v>
      </c>
      <c r="AH571" s="26">
        <f t="shared" si="2138"/>
        <v>0</v>
      </c>
      <c r="AI571" s="26">
        <f t="shared" si="2139"/>
        <v>0</v>
      </c>
      <c r="AJ571" s="26">
        <f t="shared" si="1932"/>
        <v>9360.7000000000007</v>
      </c>
      <c r="AK571" s="26">
        <f t="shared" si="1933"/>
        <v>9360.7000000000007</v>
      </c>
      <c r="AL571" s="26">
        <f t="shared" si="1934"/>
        <v>9360.7000000000007</v>
      </c>
      <c r="AM571" s="26">
        <f t="shared" si="2140"/>
        <v>-627.24</v>
      </c>
      <c r="AN571" s="26">
        <f t="shared" si="2141"/>
        <v>0</v>
      </c>
      <c r="AO571" s="26">
        <f t="shared" si="2142"/>
        <v>0</v>
      </c>
      <c r="AP571" s="26">
        <f t="shared" si="1935"/>
        <v>8733.4600000000009</v>
      </c>
      <c r="AQ571" s="26">
        <f t="shared" si="1936"/>
        <v>9360.7000000000007</v>
      </c>
      <c r="AR571" s="26">
        <f t="shared" si="1937"/>
        <v>9360.7000000000007</v>
      </c>
      <c r="AS571" s="26">
        <f t="shared" si="2143"/>
        <v>0</v>
      </c>
      <c r="AT571" s="26">
        <f t="shared" si="2144"/>
        <v>0</v>
      </c>
      <c r="AU571" s="26">
        <f t="shared" si="2145"/>
        <v>0</v>
      </c>
      <c r="AV571" s="26">
        <f t="shared" si="1938"/>
        <v>8733.4600000000009</v>
      </c>
      <c r="AW571" s="26">
        <f t="shared" si="1939"/>
        <v>9360.7000000000007</v>
      </c>
      <c r="AX571" s="26">
        <f t="shared" si="1940"/>
        <v>9360.7000000000007</v>
      </c>
      <c r="AY571" s="26">
        <f t="shared" si="2146"/>
        <v>-197.8</v>
      </c>
      <c r="AZ571" s="26">
        <f t="shared" si="2147"/>
        <v>0</v>
      </c>
      <c r="BA571" s="26">
        <f t="shared" si="2148"/>
        <v>0</v>
      </c>
      <c r="BB571" s="26">
        <f t="shared" si="1941"/>
        <v>8535.6600000000017</v>
      </c>
      <c r="BC571" s="26">
        <f t="shared" si="1942"/>
        <v>9360.7000000000007</v>
      </c>
      <c r="BD571" s="26">
        <f t="shared" si="1943"/>
        <v>9360.7000000000007</v>
      </c>
      <c r="BE571" s="26">
        <f t="shared" si="2149"/>
        <v>0</v>
      </c>
      <c r="BF571" s="26">
        <f t="shared" si="2150"/>
        <v>0</v>
      </c>
      <c r="BG571" s="26">
        <f t="shared" si="2151"/>
        <v>0</v>
      </c>
      <c r="BH571" s="26">
        <f t="shared" si="1944"/>
        <v>8535.6600000000017</v>
      </c>
      <c r="BI571" s="26">
        <f t="shared" si="1945"/>
        <v>9360.7000000000007</v>
      </c>
      <c r="BJ571" s="26">
        <f t="shared" si="1946"/>
        <v>9360.7000000000007</v>
      </c>
      <c r="BK571" s="26">
        <f t="shared" si="2152"/>
        <v>-587</v>
      </c>
      <c r="BL571" s="26">
        <f t="shared" si="2153"/>
        <v>0</v>
      </c>
      <c r="BM571" s="26">
        <f t="shared" si="2154"/>
        <v>0</v>
      </c>
      <c r="BN571" s="26">
        <f t="shared" si="1947"/>
        <v>7948.6600000000017</v>
      </c>
      <c r="BO571" s="26">
        <f t="shared" si="1948"/>
        <v>9360.7000000000007</v>
      </c>
      <c r="BP571" s="26">
        <f t="shared" si="1949"/>
        <v>9360.7000000000007</v>
      </c>
      <c r="BQ571" s="26">
        <f t="shared" si="2155"/>
        <v>0</v>
      </c>
      <c r="BR571" s="26">
        <f t="shared" si="2156"/>
        <v>0</v>
      </c>
      <c r="BS571" s="26">
        <f t="shared" si="1950"/>
        <v>7948.6600000000017</v>
      </c>
      <c r="BT571" s="26">
        <f t="shared" si="1951"/>
        <v>9360.7000000000007</v>
      </c>
      <c r="BU571" s="26">
        <f t="shared" si="1952"/>
        <v>9360.7000000000007</v>
      </c>
      <c r="BV571" s="26">
        <f t="shared" si="2157"/>
        <v>0</v>
      </c>
      <c r="BW571" s="26">
        <f t="shared" si="2158"/>
        <v>0</v>
      </c>
      <c r="BX571" s="26">
        <f t="shared" si="1953"/>
        <v>7948.6600000000017</v>
      </c>
      <c r="BY571" s="26">
        <f t="shared" si="1954"/>
        <v>9360.7000000000007</v>
      </c>
      <c r="BZ571" s="26">
        <f t="shared" si="1955"/>
        <v>9360.7000000000007</v>
      </c>
      <c r="CA571" s="26">
        <f t="shared" si="2159"/>
        <v>0</v>
      </c>
      <c r="CB571" s="26">
        <f t="shared" si="2160"/>
        <v>0</v>
      </c>
      <c r="CC571" s="26">
        <f t="shared" si="2161"/>
        <v>0</v>
      </c>
      <c r="CD571" s="26">
        <f t="shared" si="2064"/>
        <v>7948.6600000000017</v>
      </c>
      <c r="CE571" s="26">
        <f t="shared" si="2065"/>
        <v>9360.7000000000007</v>
      </c>
      <c r="CF571" s="26">
        <f t="shared" si="2066"/>
        <v>9360.7000000000007</v>
      </c>
      <c r="CG571" s="26">
        <f t="shared" si="2162"/>
        <v>0</v>
      </c>
      <c r="CH571" s="26">
        <f t="shared" si="2163"/>
        <v>0</v>
      </c>
      <c r="CI571" s="26">
        <f t="shared" si="2164"/>
        <v>0</v>
      </c>
      <c r="CJ571" s="26">
        <f t="shared" si="2067"/>
        <v>7948.6600000000017</v>
      </c>
      <c r="CK571" s="26">
        <f t="shared" si="2068"/>
        <v>9360.7000000000007</v>
      </c>
      <c r="CL571" s="26">
        <f t="shared" si="2069"/>
        <v>9360.7000000000007</v>
      </c>
      <c r="CM571" s="26">
        <f t="shared" si="2165"/>
        <v>0</v>
      </c>
      <c r="CN571" s="26">
        <f t="shared" si="2166"/>
        <v>0</v>
      </c>
      <c r="CO571" s="26">
        <f t="shared" si="2167"/>
        <v>0</v>
      </c>
      <c r="CP571" s="26">
        <f t="shared" si="2070"/>
        <v>7948.6600000000017</v>
      </c>
      <c r="CQ571" s="26">
        <f t="shared" si="2071"/>
        <v>9360.7000000000007</v>
      </c>
      <c r="CR571" s="26">
        <f t="shared" si="2072"/>
        <v>9360.7000000000007</v>
      </c>
      <c r="CS571" s="26">
        <f t="shared" si="2168"/>
        <v>0</v>
      </c>
      <c r="CT571" s="19"/>
      <c r="CU571" s="35"/>
      <c r="DA571" s="1" t="s">
        <v>29</v>
      </c>
    </row>
    <row r="572" spans="1:105" ht="31.2" hidden="1" x14ac:dyDescent="0.3">
      <c r="A572" s="16" t="s">
        <v>361</v>
      </c>
      <c r="B572" s="17">
        <v>300</v>
      </c>
      <c r="C572" s="16"/>
      <c r="D572" s="16"/>
      <c r="E572" s="34" t="s">
        <v>192</v>
      </c>
      <c r="F572" s="26">
        <f t="shared" si="2122"/>
        <v>9360.7000000000007</v>
      </c>
      <c r="G572" s="26">
        <f t="shared" si="2123"/>
        <v>9360.7000000000007</v>
      </c>
      <c r="H572" s="26">
        <f t="shared" si="2124"/>
        <v>9360.7000000000007</v>
      </c>
      <c r="I572" s="26">
        <f t="shared" si="2125"/>
        <v>0</v>
      </c>
      <c r="J572" s="26">
        <f t="shared" si="2126"/>
        <v>0</v>
      </c>
      <c r="K572" s="26">
        <f t="shared" si="2127"/>
        <v>0</v>
      </c>
      <c r="L572" s="26">
        <f t="shared" si="1920"/>
        <v>9360.7000000000007</v>
      </c>
      <c r="M572" s="26">
        <f t="shared" si="1921"/>
        <v>9360.7000000000007</v>
      </c>
      <c r="N572" s="26">
        <f t="shared" si="1922"/>
        <v>9360.7000000000007</v>
      </c>
      <c r="O572" s="26">
        <f t="shared" si="2128"/>
        <v>0</v>
      </c>
      <c r="P572" s="26">
        <f t="shared" si="2129"/>
        <v>0</v>
      </c>
      <c r="Q572" s="26">
        <f t="shared" si="2130"/>
        <v>0</v>
      </c>
      <c r="R572" s="26">
        <f t="shared" si="1923"/>
        <v>9360.7000000000007</v>
      </c>
      <c r="S572" s="26">
        <f t="shared" si="1924"/>
        <v>9360.7000000000007</v>
      </c>
      <c r="T572" s="26">
        <f t="shared" si="1925"/>
        <v>9360.7000000000007</v>
      </c>
      <c r="U572" s="26">
        <f t="shared" si="2131"/>
        <v>0</v>
      </c>
      <c r="V572" s="26">
        <f t="shared" si="2132"/>
        <v>0</v>
      </c>
      <c r="W572" s="26">
        <f t="shared" si="2133"/>
        <v>0</v>
      </c>
      <c r="X572" s="26">
        <f t="shared" si="1926"/>
        <v>9360.7000000000007</v>
      </c>
      <c r="Y572" s="26">
        <f t="shared" si="1927"/>
        <v>9360.7000000000007</v>
      </c>
      <c r="Z572" s="26">
        <f t="shared" si="1928"/>
        <v>9360.7000000000007</v>
      </c>
      <c r="AA572" s="26">
        <f t="shared" si="2134"/>
        <v>0</v>
      </c>
      <c r="AB572" s="26">
        <f t="shared" si="2135"/>
        <v>0</v>
      </c>
      <c r="AC572" s="26">
        <f t="shared" si="2136"/>
        <v>0</v>
      </c>
      <c r="AD572" s="26">
        <f t="shared" si="1929"/>
        <v>9360.7000000000007</v>
      </c>
      <c r="AE572" s="26">
        <f t="shared" si="1930"/>
        <v>9360.7000000000007</v>
      </c>
      <c r="AF572" s="26">
        <f t="shared" si="1931"/>
        <v>9360.7000000000007</v>
      </c>
      <c r="AG572" s="26">
        <f t="shared" si="2137"/>
        <v>0</v>
      </c>
      <c r="AH572" s="26">
        <f t="shared" si="2138"/>
        <v>0</v>
      </c>
      <c r="AI572" s="26">
        <f t="shared" si="2139"/>
        <v>0</v>
      </c>
      <c r="AJ572" s="26">
        <f t="shared" si="1932"/>
        <v>9360.7000000000007</v>
      </c>
      <c r="AK572" s="26">
        <f t="shared" si="1933"/>
        <v>9360.7000000000007</v>
      </c>
      <c r="AL572" s="26">
        <f t="shared" si="1934"/>
        <v>9360.7000000000007</v>
      </c>
      <c r="AM572" s="26">
        <f t="shared" si="2140"/>
        <v>-627.24</v>
      </c>
      <c r="AN572" s="26">
        <f t="shared" si="2141"/>
        <v>0</v>
      </c>
      <c r="AO572" s="26">
        <f t="shared" si="2142"/>
        <v>0</v>
      </c>
      <c r="AP572" s="26">
        <f t="shared" si="1935"/>
        <v>8733.4600000000009</v>
      </c>
      <c r="AQ572" s="26">
        <f t="shared" si="1936"/>
        <v>9360.7000000000007</v>
      </c>
      <c r="AR572" s="26">
        <f t="shared" si="1937"/>
        <v>9360.7000000000007</v>
      </c>
      <c r="AS572" s="26">
        <f t="shared" si="2143"/>
        <v>0</v>
      </c>
      <c r="AT572" s="26">
        <f t="shared" si="2144"/>
        <v>0</v>
      </c>
      <c r="AU572" s="26">
        <f t="shared" si="2145"/>
        <v>0</v>
      </c>
      <c r="AV572" s="26">
        <f t="shared" si="1938"/>
        <v>8733.4600000000009</v>
      </c>
      <c r="AW572" s="26">
        <f t="shared" si="1939"/>
        <v>9360.7000000000007</v>
      </c>
      <c r="AX572" s="26">
        <f t="shared" si="1940"/>
        <v>9360.7000000000007</v>
      </c>
      <c r="AY572" s="26">
        <f t="shared" si="2146"/>
        <v>-197.8</v>
      </c>
      <c r="AZ572" s="26">
        <f t="shared" si="2147"/>
        <v>0</v>
      </c>
      <c r="BA572" s="26">
        <f t="shared" si="2148"/>
        <v>0</v>
      </c>
      <c r="BB572" s="26">
        <f t="shared" si="1941"/>
        <v>8535.6600000000017</v>
      </c>
      <c r="BC572" s="26">
        <f t="shared" si="1942"/>
        <v>9360.7000000000007</v>
      </c>
      <c r="BD572" s="26">
        <f t="shared" si="1943"/>
        <v>9360.7000000000007</v>
      </c>
      <c r="BE572" s="26">
        <f t="shared" si="2149"/>
        <v>0</v>
      </c>
      <c r="BF572" s="26">
        <f t="shared" si="2150"/>
        <v>0</v>
      </c>
      <c r="BG572" s="26">
        <f t="shared" si="2151"/>
        <v>0</v>
      </c>
      <c r="BH572" s="26">
        <f t="shared" si="1944"/>
        <v>8535.6600000000017</v>
      </c>
      <c r="BI572" s="26">
        <f t="shared" si="1945"/>
        <v>9360.7000000000007</v>
      </c>
      <c r="BJ572" s="26">
        <f t="shared" si="1946"/>
        <v>9360.7000000000007</v>
      </c>
      <c r="BK572" s="26">
        <f t="shared" si="2152"/>
        <v>-587</v>
      </c>
      <c r="BL572" s="26">
        <f t="shared" si="2153"/>
        <v>0</v>
      </c>
      <c r="BM572" s="26">
        <f t="shared" si="2154"/>
        <v>0</v>
      </c>
      <c r="BN572" s="26">
        <f t="shared" si="1947"/>
        <v>7948.6600000000017</v>
      </c>
      <c r="BO572" s="26">
        <f t="shared" si="1948"/>
        <v>9360.7000000000007</v>
      </c>
      <c r="BP572" s="26">
        <f t="shared" si="1949"/>
        <v>9360.7000000000007</v>
      </c>
      <c r="BQ572" s="26">
        <f t="shared" si="2155"/>
        <v>0</v>
      </c>
      <c r="BR572" s="26">
        <f t="shared" si="2156"/>
        <v>0</v>
      </c>
      <c r="BS572" s="26">
        <f t="shared" si="1950"/>
        <v>7948.6600000000017</v>
      </c>
      <c r="BT572" s="26">
        <f t="shared" si="1951"/>
        <v>9360.7000000000007</v>
      </c>
      <c r="BU572" s="26">
        <f t="shared" si="1952"/>
        <v>9360.7000000000007</v>
      </c>
      <c r="BV572" s="26">
        <f t="shared" si="2157"/>
        <v>0</v>
      </c>
      <c r="BW572" s="26">
        <f t="shared" si="2158"/>
        <v>0</v>
      </c>
      <c r="BX572" s="26">
        <f t="shared" si="1953"/>
        <v>7948.6600000000017</v>
      </c>
      <c r="BY572" s="26">
        <f t="shared" si="1954"/>
        <v>9360.7000000000007</v>
      </c>
      <c r="BZ572" s="26">
        <f t="shared" si="1955"/>
        <v>9360.7000000000007</v>
      </c>
      <c r="CA572" s="26">
        <f t="shared" si="2159"/>
        <v>0</v>
      </c>
      <c r="CB572" s="26">
        <f t="shared" si="2160"/>
        <v>0</v>
      </c>
      <c r="CC572" s="26">
        <f t="shared" si="2161"/>
        <v>0</v>
      </c>
      <c r="CD572" s="26">
        <f t="shared" si="2064"/>
        <v>7948.6600000000017</v>
      </c>
      <c r="CE572" s="26">
        <f t="shared" si="2065"/>
        <v>9360.7000000000007</v>
      </c>
      <c r="CF572" s="26">
        <f t="shared" si="2066"/>
        <v>9360.7000000000007</v>
      </c>
      <c r="CG572" s="26">
        <f t="shared" si="2162"/>
        <v>0</v>
      </c>
      <c r="CH572" s="26">
        <f t="shared" si="2163"/>
        <v>0</v>
      </c>
      <c r="CI572" s="26">
        <f t="shared" si="2164"/>
        <v>0</v>
      </c>
      <c r="CJ572" s="26">
        <f t="shared" si="2067"/>
        <v>7948.6600000000017</v>
      </c>
      <c r="CK572" s="26">
        <f t="shared" si="2068"/>
        <v>9360.7000000000007</v>
      </c>
      <c r="CL572" s="26">
        <f t="shared" si="2069"/>
        <v>9360.7000000000007</v>
      </c>
      <c r="CM572" s="26">
        <f t="shared" si="2165"/>
        <v>0</v>
      </c>
      <c r="CN572" s="26">
        <f t="shared" si="2166"/>
        <v>0</v>
      </c>
      <c r="CO572" s="26">
        <f t="shared" si="2167"/>
        <v>0</v>
      </c>
      <c r="CP572" s="26">
        <f t="shared" si="2070"/>
        <v>7948.6600000000017</v>
      </c>
      <c r="CQ572" s="26">
        <f t="shared" si="2071"/>
        <v>9360.7000000000007</v>
      </c>
      <c r="CR572" s="26">
        <f t="shared" si="2072"/>
        <v>9360.7000000000007</v>
      </c>
      <c r="CS572" s="26">
        <f t="shared" si="2168"/>
        <v>0</v>
      </c>
      <c r="CT572" s="19"/>
      <c r="CU572" s="35"/>
      <c r="CY572" s="1" t="s">
        <v>27</v>
      </c>
    </row>
    <row r="573" spans="1:105" ht="31.2" hidden="1" x14ac:dyDescent="0.3">
      <c r="A573" s="16" t="s">
        <v>361</v>
      </c>
      <c r="B573" s="17">
        <v>320</v>
      </c>
      <c r="C573" s="16"/>
      <c r="D573" s="16"/>
      <c r="E573" s="34" t="s">
        <v>363</v>
      </c>
      <c r="F573" s="26">
        <f t="shared" si="2122"/>
        <v>9360.7000000000007</v>
      </c>
      <c r="G573" s="26">
        <f t="shared" si="2123"/>
        <v>9360.7000000000007</v>
      </c>
      <c r="H573" s="26">
        <f t="shared" si="2124"/>
        <v>9360.7000000000007</v>
      </c>
      <c r="I573" s="26">
        <f t="shared" si="2125"/>
        <v>0</v>
      </c>
      <c r="J573" s="26">
        <f t="shared" si="2126"/>
        <v>0</v>
      </c>
      <c r="K573" s="26">
        <f t="shared" si="2127"/>
        <v>0</v>
      </c>
      <c r="L573" s="26">
        <f t="shared" si="1920"/>
        <v>9360.7000000000007</v>
      </c>
      <c r="M573" s="26">
        <f t="shared" si="1921"/>
        <v>9360.7000000000007</v>
      </c>
      <c r="N573" s="26">
        <f t="shared" si="1922"/>
        <v>9360.7000000000007</v>
      </c>
      <c r="O573" s="26">
        <f t="shared" si="2128"/>
        <v>0</v>
      </c>
      <c r="P573" s="26">
        <f t="shared" si="2129"/>
        <v>0</v>
      </c>
      <c r="Q573" s="26">
        <f t="shared" si="2130"/>
        <v>0</v>
      </c>
      <c r="R573" s="26">
        <f t="shared" si="1923"/>
        <v>9360.7000000000007</v>
      </c>
      <c r="S573" s="26">
        <f t="shared" si="1924"/>
        <v>9360.7000000000007</v>
      </c>
      <c r="T573" s="26">
        <f t="shared" si="1925"/>
        <v>9360.7000000000007</v>
      </c>
      <c r="U573" s="26">
        <f t="shared" si="2131"/>
        <v>0</v>
      </c>
      <c r="V573" s="26">
        <f t="shared" si="2132"/>
        <v>0</v>
      </c>
      <c r="W573" s="26">
        <f t="shared" si="2133"/>
        <v>0</v>
      </c>
      <c r="X573" s="26">
        <f t="shared" si="1926"/>
        <v>9360.7000000000007</v>
      </c>
      <c r="Y573" s="26">
        <f t="shared" si="1927"/>
        <v>9360.7000000000007</v>
      </c>
      <c r="Z573" s="26">
        <f t="shared" si="1928"/>
        <v>9360.7000000000007</v>
      </c>
      <c r="AA573" s="26">
        <f t="shared" si="2134"/>
        <v>0</v>
      </c>
      <c r="AB573" s="26">
        <f t="shared" si="2135"/>
        <v>0</v>
      </c>
      <c r="AC573" s="26">
        <f t="shared" si="2136"/>
        <v>0</v>
      </c>
      <c r="AD573" s="26">
        <f t="shared" si="1929"/>
        <v>9360.7000000000007</v>
      </c>
      <c r="AE573" s="26">
        <f t="shared" si="1930"/>
        <v>9360.7000000000007</v>
      </c>
      <c r="AF573" s="26">
        <f t="shared" si="1931"/>
        <v>9360.7000000000007</v>
      </c>
      <c r="AG573" s="26">
        <f t="shared" si="2137"/>
        <v>0</v>
      </c>
      <c r="AH573" s="26">
        <f t="shared" si="2138"/>
        <v>0</v>
      </c>
      <c r="AI573" s="26">
        <f t="shared" si="2139"/>
        <v>0</v>
      </c>
      <c r="AJ573" s="26">
        <f t="shared" si="1932"/>
        <v>9360.7000000000007</v>
      </c>
      <c r="AK573" s="26">
        <f t="shared" si="1933"/>
        <v>9360.7000000000007</v>
      </c>
      <c r="AL573" s="26">
        <f t="shared" si="1934"/>
        <v>9360.7000000000007</v>
      </c>
      <c r="AM573" s="26">
        <f t="shared" si="2140"/>
        <v>-627.24</v>
      </c>
      <c r="AN573" s="26">
        <f t="shared" si="2141"/>
        <v>0</v>
      </c>
      <c r="AO573" s="26">
        <f t="shared" si="2142"/>
        <v>0</v>
      </c>
      <c r="AP573" s="26">
        <f t="shared" si="1935"/>
        <v>8733.4600000000009</v>
      </c>
      <c r="AQ573" s="26">
        <f t="shared" si="1936"/>
        <v>9360.7000000000007</v>
      </c>
      <c r="AR573" s="26">
        <f t="shared" si="1937"/>
        <v>9360.7000000000007</v>
      </c>
      <c r="AS573" s="26">
        <f t="shared" si="2143"/>
        <v>0</v>
      </c>
      <c r="AT573" s="26">
        <f t="shared" si="2144"/>
        <v>0</v>
      </c>
      <c r="AU573" s="26">
        <f t="shared" si="2145"/>
        <v>0</v>
      </c>
      <c r="AV573" s="26">
        <f t="shared" si="1938"/>
        <v>8733.4600000000009</v>
      </c>
      <c r="AW573" s="26">
        <f t="shared" si="1939"/>
        <v>9360.7000000000007</v>
      </c>
      <c r="AX573" s="26">
        <f t="shared" si="1940"/>
        <v>9360.7000000000007</v>
      </c>
      <c r="AY573" s="26">
        <f t="shared" si="2146"/>
        <v>-197.8</v>
      </c>
      <c r="AZ573" s="26">
        <f t="shared" si="2147"/>
        <v>0</v>
      </c>
      <c r="BA573" s="26">
        <f t="shared" si="2148"/>
        <v>0</v>
      </c>
      <c r="BB573" s="26">
        <f t="shared" si="1941"/>
        <v>8535.6600000000017</v>
      </c>
      <c r="BC573" s="26">
        <f t="shared" si="1942"/>
        <v>9360.7000000000007</v>
      </c>
      <c r="BD573" s="26">
        <f t="shared" si="1943"/>
        <v>9360.7000000000007</v>
      </c>
      <c r="BE573" s="26">
        <f t="shared" si="2149"/>
        <v>0</v>
      </c>
      <c r="BF573" s="26">
        <f t="shared" si="2150"/>
        <v>0</v>
      </c>
      <c r="BG573" s="26">
        <f t="shared" si="2151"/>
        <v>0</v>
      </c>
      <c r="BH573" s="26">
        <f t="shared" si="1944"/>
        <v>8535.6600000000017</v>
      </c>
      <c r="BI573" s="26">
        <f t="shared" si="1945"/>
        <v>9360.7000000000007</v>
      </c>
      <c r="BJ573" s="26">
        <f t="shared" si="1946"/>
        <v>9360.7000000000007</v>
      </c>
      <c r="BK573" s="26">
        <f t="shared" si="2152"/>
        <v>-587</v>
      </c>
      <c r="BL573" s="26">
        <f t="shared" si="2153"/>
        <v>0</v>
      </c>
      <c r="BM573" s="26">
        <f t="shared" si="2154"/>
        <v>0</v>
      </c>
      <c r="BN573" s="26">
        <f t="shared" si="1947"/>
        <v>7948.6600000000017</v>
      </c>
      <c r="BO573" s="26">
        <f t="shared" si="1948"/>
        <v>9360.7000000000007</v>
      </c>
      <c r="BP573" s="26">
        <f t="shared" si="1949"/>
        <v>9360.7000000000007</v>
      </c>
      <c r="BQ573" s="26">
        <f t="shared" si="2155"/>
        <v>0</v>
      </c>
      <c r="BR573" s="26">
        <f t="shared" si="2156"/>
        <v>0</v>
      </c>
      <c r="BS573" s="26">
        <f t="shared" si="1950"/>
        <v>7948.6600000000017</v>
      </c>
      <c r="BT573" s="26">
        <f t="shared" si="1951"/>
        <v>9360.7000000000007</v>
      </c>
      <c r="BU573" s="26">
        <f t="shared" si="1952"/>
        <v>9360.7000000000007</v>
      </c>
      <c r="BV573" s="26">
        <f t="shared" si="2157"/>
        <v>0</v>
      </c>
      <c r="BW573" s="26">
        <f t="shared" si="2158"/>
        <v>0</v>
      </c>
      <c r="BX573" s="26">
        <f t="shared" si="1953"/>
        <v>7948.6600000000017</v>
      </c>
      <c r="BY573" s="26">
        <f t="shared" si="1954"/>
        <v>9360.7000000000007</v>
      </c>
      <c r="BZ573" s="26">
        <f t="shared" si="1955"/>
        <v>9360.7000000000007</v>
      </c>
      <c r="CA573" s="26">
        <f t="shared" si="2159"/>
        <v>0</v>
      </c>
      <c r="CB573" s="26">
        <f t="shared" si="2160"/>
        <v>0</v>
      </c>
      <c r="CC573" s="26">
        <f t="shared" si="2161"/>
        <v>0</v>
      </c>
      <c r="CD573" s="26">
        <f t="shared" si="2064"/>
        <v>7948.6600000000017</v>
      </c>
      <c r="CE573" s="26">
        <f t="shared" si="2065"/>
        <v>9360.7000000000007</v>
      </c>
      <c r="CF573" s="26">
        <f t="shared" si="2066"/>
        <v>9360.7000000000007</v>
      </c>
      <c r="CG573" s="26">
        <f t="shared" si="2162"/>
        <v>0</v>
      </c>
      <c r="CH573" s="26">
        <f t="shared" si="2163"/>
        <v>0</v>
      </c>
      <c r="CI573" s="26">
        <f t="shared" si="2164"/>
        <v>0</v>
      </c>
      <c r="CJ573" s="26">
        <f t="shared" si="2067"/>
        <v>7948.6600000000017</v>
      </c>
      <c r="CK573" s="26">
        <f t="shared" si="2068"/>
        <v>9360.7000000000007</v>
      </c>
      <c r="CL573" s="26">
        <f t="shared" si="2069"/>
        <v>9360.7000000000007</v>
      </c>
      <c r="CM573" s="26">
        <f t="shared" si="2165"/>
        <v>0</v>
      </c>
      <c r="CN573" s="26">
        <f t="shared" si="2166"/>
        <v>0</v>
      </c>
      <c r="CO573" s="26">
        <f t="shared" si="2167"/>
        <v>0</v>
      </c>
      <c r="CP573" s="26">
        <f t="shared" si="2070"/>
        <v>7948.6600000000017</v>
      </c>
      <c r="CQ573" s="26">
        <f t="shared" si="2071"/>
        <v>9360.7000000000007</v>
      </c>
      <c r="CR573" s="26">
        <f t="shared" si="2072"/>
        <v>9360.7000000000007</v>
      </c>
      <c r="CS573" s="26">
        <f t="shared" si="2168"/>
        <v>0</v>
      </c>
      <c r="CT573" s="19"/>
      <c r="CU573" s="35"/>
      <c r="CZ573" s="1" t="s">
        <v>28</v>
      </c>
    </row>
    <row r="574" spans="1:105" hidden="1" x14ac:dyDescent="0.3">
      <c r="A574" s="16" t="s">
        <v>361</v>
      </c>
      <c r="B574" s="17">
        <v>320</v>
      </c>
      <c r="C574" s="16" t="s">
        <v>132</v>
      </c>
      <c r="D574" s="16" t="s">
        <v>352</v>
      </c>
      <c r="E574" s="34" t="s">
        <v>353</v>
      </c>
      <c r="F574" s="26">
        <v>9360.7000000000007</v>
      </c>
      <c r="G574" s="26">
        <v>9360.7000000000007</v>
      </c>
      <c r="H574" s="26">
        <v>9360.7000000000007</v>
      </c>
      <c r="I574" s="26"/>
      <c r="J574" s="26"/>
      <c r="K574" s="26"/>
      <c r="L574" s="26">
        <f t="shared" si="1920"/>
        <v>9360.7000000000007</v>
      </c>
      <c r="M574" s="26">
        <f t="shared" si="1921"/>
        <v>9360.7000000000007</v>
      </c>
      <c r="N574" s="26">
        <f t="shared" si="1922"/>
        <v>9360.7000000000007</v>
      </c>
      <c r="O574" s="26"/>
      <c r="P574" s="26"/>
      <c r="Q574" s="26"/>
      <c r="R574" s="26">
        <f t="shared" si="1923"/>
        <v>9360.7000000000007</v>
      </c>
      <c r="S574" s="26">
        <f t="shared" si="1924"/>
        <v>9360.7000000000007</v>
      </c>
      <c r="T574" s="26">
        <f t="shared" si="1925"/>
        <v>9360.7000000000007</v>
      </c>
      <c r="U574" s="26"/>
      <c r="V574" s="26"/>
      <c r="W574" s="26"/>
      <c r="X574" s="26">
        <f t="shared" si="1926"/>
        <v>9360.7000000000007</v>
      </c>
      <c r="Y574" s="26">
        <f t="shared" si="1927"/>
        <v>9360.7000000000007</v>
      </c>
      <c r="Z574" s="26">
        <f t="shared" si="1928"/>
        <v>9360.7000000000007</v>
      </c>
      <c r="AA574" s="26"/>
      <c r="AB574" s="26"/>
      <c r="AC574" s="26"/>
      <c r="AD574" s="26">
        <f t="shared" si="1929"/>
        <v>9360.7000000000007</v>
      </c>
      <c r="AE574" s="26">
        <f t="shared" si="1930"/>
        <v>9360.7000000000007</v>
      </c>
      <c r="AF574" s="26">
        <f t="shared" si="1931"/>
        <v>9360.7000000000007</v>
      </c>
      <c r="AG574" s="26"/>
      <c r="AH574" s="26"/>
      <c r="AI574" s="26"/>
      <c r="AJ574" s="26">
        <f t="shared" si="1932"/>
        <v>9360.7000000000007</v>
      </c>
      <c r="AK574" s="26">
        <f t="shared" si="1933"/>
        <v>9360.7000000000007</v>
      </c>
      <c r="AL574" s="26">
        <f t="shared" si="1934"/>
        <v>9360.7000000000007</v>
      </c>
      <c r="AM574" s="26">
        <f>-75-552.24</f>
        <v>-627.24</v>
      </c>
      <c r="AN574" s="26"/>
      <c r="AO574" s="26"/>
      <c r="AP574" s="26">
        <f t="shared" si="1935"/>
        <v>8733.4600000000009</v>
      </c>
      <c r="AQ574" s="26">
        <f t="shared" si="1936"/>
        <v>9360.7000000000007</v>
      </c>
      <c r="AR574" s="26">
        <f t="shared" si="1937"/>
        <v>9360.7000000000007</v>
      </c>
      <c r="AS574" s="26"/>
      <c r="AT574" s="26"/>
      <c r="AU574" s="26"/>
      <c r="AV574" s="26">
        <f t="shared" si="1938"/>
        <v>8733.4600000000009</v>
      </c>
      <c r="AW574" s="26">
        <f t="shared" si="1939"/>
        <v>9360.7000000000007</v>
      </c>
      <c r="AX574" s="26">
        <f t="shared" si="1940"/>
        <v>9360.7000000000007</v>
      </c>
      <c r="AY574" s="26">
        <v>-197.8</v>
      </c>
      <c r="AZ574" s="26"/>
      <c r="BA574" s="26"/>
      <c r="BB574" s="26">
        <f t="shared" si="1941"/>
        <v>8535.6600000000017</v>
      </c>
      <c r="BC574" s="26">
        <f t="shared" si="1942"/>
        <v>9360.7000000000007</v>
      </c>
      <c r="BD574" s="26">
        <f t="shared" si="1943"/>
        <v>9360.7000000000007</v>
      </c>
      <c r="BE574" s="26"/>
      <c r="BF574" s="26"/>
      <c r="BG574" s="26"/>
      <c r="BH574" s="26">
        <f t="shared" si="1944"/>
        <v>8535.6600000000017</v>
      </c>
      <c r="BI574" s="26">
        <f t="shared" si="1945"/>
        <v>9360.7000000000007</v>
      </c>
      <c r="BJ574" s="26">
        <f t="shared" si="1946"/>
        <v>9360.7000000000007</v>
      </c>
      <c r="BK574" s="26">
        <f>-262.4-324.6</f>
        <v>-587</v>
      </c>
      <c r="BL574" s="26"/>
      <c r="BM574" s="26"/>
      <c r="BN574" s="26">
        <f t="shared" si="1947"/>
        <v>7948.6600000000017</v>
      </c>
      <c r="BO574" s="26">
        <f t="shared" si="1948"/>
        <v>9360.7000000000007</v>
      </c>
      <c r="BP574" s="26">
        <f t="shared" si="1949"/>
        <v>9360.7000000000007</v>
      </c>
      <c r="BQ574" s="26"/>
      <c r="BR574" s="26"/>
      <c r="BS574" s="26">
        <f t="shared" si="1950"/>
        <v>7948.6600000000017</v>
      </c>
      <c r="BT574" s="26">
        <f t="shared" si="1951"/>
        <v>9360.7000000000007</v>
      </c>
      <c r="BU574" s="26">
        <f t="shared" si="1952"/>
        <v>9360.7000000000007</v>
      </c>
      <c r="BV574" s="26"/>
      <c r="BW574" s="26"/>
      <c r="BX574" s="26">
        <f t="shared" si="1953"/>
        <v>7948.6600000000017</v>
      </c>
      <c r="BY574" s="26">
        <f t="shared" si="1954"/>
        <v>9360.7000000000007</v>
      </c>
      <c r="BZ574" s="26">
        <f t="shared" si="1955"/>
        <v>9360.7000000000007</v>
      </c>
      <c r="CA574" s="26"/>
      <c r="CB574" s="26"/>
      <c r="CC574" s="26"/>
      <c r="CD574" s="26">
        <f t="shared" si="2064"/>
        <v>7948.6600000000017</v>
      </c>
      <c r="CE574" s="26">
        <f t="shared" si="2065"/>
        <v>9360.7000000000007</v>
      </c>
      <c r="CF574" s="26">
        <f t="shared" si="2066"/>
        <v>9360.7000000000007</v>
      </c>
      <c r="CG574" s="26"/>
      <c r="CH574" s="26"/>
      <c r="CI574" s="26"/>
      <c r="CJ574" s="26">
        <f t="shared" si="2067"/>
        <v>7948.6600000000017</v>
      </c>
      <c r="CK574" s="26">
        <f t="shared" si="2068"/>
        <v>9360.7000000000007</v>
      </c>
      <c r="CL574" s="26">
        <f t="shared" si="2069"/>
        <v>9360.7000000000007</v>
      </c>
      <c r="CM574" s="26"/>
      <c r="CN574" s="26"/>
      <c r="CO574" s="26"/>
      <c r="CP574" s="26">
        <f t="shared" si="2070"/>
        <v>7948.6600000000017</v>
      </c>
      <c r="CQ574" s="26">
        <f t="shared" si="2071"/>
        <v>9360.7000000000007</v>
      </c>
      <c r="CR574" s="26">
        <f t="shared" si="2072"/>
        <v>9360.7000000000007</v>
      </c>
      <c r="CS574" s="26"/>
      <c r="CT574" s="19"/>
      <c r="CU574" s="35"/>
    </row>
    <row r="575" spans="1:105" ht="62.4" hidden="1" x14ac:dyDescent="0.3">
      <c r="A575" s="16" t="s">
        <v>364</v>
      </c>
      <c r="B575" s="17"/>
      <c r="C575" s="16"/>
      <c r="D575" s="16"/>
      <c r="E575" s="34" t="s">
        <v>365</v>
      </c>
      <c r="F575" s="26">
        <f t="shared" si="2122"/>
        <v>100000</v>
      </c>
      <c r="G575" s="26">
        <f t="shared" si="2123"/>
        <v>150000</v>
      </c>
      <c r="H575" s="26">
        <f t="shared" si="2124"/>
        <v>150000</v>
      </c>
      <c r="I575" s="26">
        <f t="shared" si="2125"/>
        <v>0</v>
      </c>
      <c r="J575" s="26">
        <f t="shared" si="2126"/>
        <v>0</v>
      </c>
      <c r="K575" s="26">
        <f t="shared" si="2127"/>
        <v>0</v>
      </c>
      <c r="L575" s="26">
        <f t="shared" si="1920"/>
        <v>100000</v>
      </c>
      <c r="M575" s="26">
        <f t="shared" si="1921"/>
        <v>150000</v>
      </c>
      <c r="N575" s="26">
        <f t="shared" si="1922"/>
        <v>150000</v>
      </c>
      <c r="O575" s="26">
        <f t="shared" si="2128"/>
        <v>250</v>
      </c>
      <c r="P575" s="26">
        <f t="shared" si="2129"/>
        <v>0</v>
      </c>
      <c r="Q575" s="26">
        <f t="shared" si="2130"/>
        <v>0</v>
      </c>
      <c r="R575" s="26">
        <f t="shared" si="1923"/>
        <v>100250</v>
      </c>
      <c r="S575" s="26">
        <f t="shared" si="1924"/>
        <v>150000</v>
      </c>
      <c r="T575" s="26">
        <f t="shared" si="1925"/>
        <v>150000</v>
      </c>
      <c r="U575" s="26">
        <f t="shared" si="2131"/>
        <v>0</v>
      </c>
      <c r="V575" s="26">
        <f t="shared" si="2132"/>
        <v>0</v>
      </c>
      <c r="W575" s="26">
        <f t="shared" si="2133"/>
        <v>0</v>
      </c>
      <c r="X575" s="26">
        <f t="shared" si="1926"/>
        <v>100250</v>
      </c>
      <c r="Y575" s="26">
        <f t="shared" si="1927"/>
        <v>150000</v>
      </c>
      <c r="Z575" s="26">
        <f t="shared" si="1928"/>
        <v>150000</v>
      </c>
      <c r="AA575" s="26">
        <f t="shared" si="2134"/>
        <v>0</v>
      </c>
      <c r="AB575" s="26">
        <f t="shared" si="2135"/>
        <v>0</v>
      </c>
      <c r="AC575" s="26">
        <f t="shared" si="2136"/>
        <v>0</v>
      </c>
      <c r="AD575" s="26">
        <f t="shared" si="1929"/>
        <v>100250</v>
      </c>
      <c r="AE575" s="26">
        <f t="shared" si="1930"/>
        <v>150000</v>
      </c>
      <c r="AF575" s="26">
        <f t="shared" si="1931"/>
        <v>150000</v>
      </c>
      <c r="AG575" s="26">
        <f t="shared" si="2137"/>
        <v>0</v>
      </c>
      <c r="AH575" s="26">
        <f t="shared" si="2138"/>
        <v>0</v>
      </c>
      <c r="AI575" s="26">
        <f t="shared" si="2139"/>
        <v>0</v>
      </c>
      <c r="AJ575" s="26">
        <f t="shared" si="1932"/>
        <v>100250</v>
      </c>
      <c r="AK575" s="26">
        <f t="shared" si="1933"/>
        <v>150000</v>
      </c>
      <c r="AL575" s="26">
        <f t="shared" si="1934"/>
        <v>150000</v>
      </c>
      <c r="AM575" s="26">
        <f t="shared" ref="AM575:AM581" si="2169">AM576</f>
        <v>0</v>
      </c>
      <c r="AN575" s="26">
        <f t="shared" si="2141"/>
        <v>0</v>
      </c>
      <c r="AO575" s="26">
        <f t="shared" si="2142"/>
        <v>0</v>
      </c>
      <c r="AP575" s="26">
        <f t="shared" si="1935"/>
        <v>100250</v>
      </c>
      <c r="AQ575" s="26">
        <f t="shared" si="1936"/>
        <v>150000</v>
      </c>
      <c r="AR575" s="26">
        <f t="shared" si="1937"/>
        <v>150000</v>
      </c>
      <c r="AS575" s="26">
        <f t="shared" si="2143"/>
        <v>0</v>
      </c>
      <c r="AT575" s="26">
        <f t="shared" si="2144"/>
        <v>0</v>
      </c>
      <c r="AU575" s="26">
        <f t="shared" si="2145"/>
        <v>0</v>
      </c>
      <c r="AV575" s="26">
        <f t="shared" si="1938"/>
        <v>100250</v>
      </c>
      <c r="AW575" s="26">
        <f t="shared" si="1939"/>
        <v>150000</v>
      </c>
      <c r="AX575" s="26">
        <f t="shared" si="1940"/>
        <v>150000</v>
      </c>
      <c r="AY575" s="26">
        <f t="shared" si="2146"/>
        <v>-10</v>
      </c>
      <c r="AZ575" s="26">
        <f t="shared" si="2147"/>
        <v>0</v>
      </c>
      <c r="BA575" s="26">
        <f t="shared" si="2148"/>
        <v>0</v>
      </c>
      <c r="BB575" s="26">
        <f t="shared" si="1941"/>
        <v>100240</v>
      </c>
      <c r="BC575" s="26">
        <f t="shared" si="1942"/>
        <v>150000</v>
      </c>
      <c r="BD575" s="26">
        <f t="shared" si="1943"/>
        <v>150000</v>
      </c>
      <c r="BE575" s="26">
        <f t="shared" si="2149"/>
        <v>0</v>
      </c>
      <c r="BF575" s="26">
        <f t="shared" si="2150"/>
        <v>0</v>
      </c>
      <c r="BG575" s="26">
        <f t="shared" si="2151"/>
        <v>0</v>
      </c>
      <c r="BH575" s="26">
        <f t="shared" si="1944"/>
        <v>100240</v>
      </c>
      <c r="BI575" s="26">
        <f t="shared" si="1945"/>
        <v>150000</v>
      </c>
      <c r="BJ575" s="26">
        <f t="shared" si="1946"/>
        <v>150000</v>
      </c>
      <c r="BK575" s="26">
        <f t="shared" ref="BK575:BK581" si="2170">BK576</f>
        <v>0</v>
      </c>
      <c r="BL575" s="26">
        <f t="shared" si="2153"/>
        <v>0</v>
      </c>
      <c r="BM575" s="26">
        <f t="shared" si="2154"/>
        <v>0</v>
      </c>
      <c r="BN575" s="26">
        <f t="shared" si="1947"/>
        <v>100240</v>
      </c>
      <c r="BO575" s="26">
        <f t="shared" si="1948"/>
        <v>150000</v>
      </c>
      <c r="BP575" s="26">
        <f t="shared" si="1949"/>
        <v>150000</v>
      </c>
      <c r="BQ575" s="26">
        <f t="shared" si="2155"/>
        <v>0</v>
      </c>
      <c r="BR575" s="26">
        <f t="shared" si="2156"/>
        <v>0</v>
      </c>
      <c r="BS575" s="26">
        <f t="shared" si="1950"/>
        <v>100240</v>
      </c>
      <c r="BT575" s="26">
        <f t="shared" si="1951"/>
        <v>150000</v>
      </c>
      <c r="BU575" s="26">
        <f t="shared" si="1952"/>
        <v>150000</v>
      </c>
      <c r="BV575" s="26">
        <f t="shared" si="2157"/>
        <v>0</v>
      </c>
      <c r="BW575" s="26">
        <f t="shared" si="2158"/>
        <v>0</v>
      </c>
      <c r="BX575" s="26">
        <f t="shared" si="1953"/>
        <v>100240</v>
      </c>
      <c r="BY575" s="26">
        <f t="shared" si="1954"/>
        <v>150000</v>
      </c>
      <c r="BZ575" s="26">
        <f t="shared" si="1955"/>
        <v>150000</v>
      </c>
      <c r="CA575" s="26">
        <f t="shared" si="2159"/>
        <v>0</v>
      </c>
      <c r="CB575" s="26">
        <f t="shared" si="2160"/>
        <v>0</v>
      </c>
      <c r="CC575" s="26">
        <f t="shared" si="2161"/>
        <v>0</v>
      </c>
      <c r="CD575" s="26">
        <f t="shared" si="2064"/>
        <v>100240</v>
      </c>
      <c r="CE575" s="26">
        <f t="shared" si="2065"/>
        <v>150000</v>
      </c>
      <c r="CF575" s="26">
        <f t="shared" si="2066"/>
        <v>150000</v>
      </c>
      <c r="CG575" s="26">
        <f t="shared" si="2162"/>
        <v>0</v>
      </c>
      <c r="CH575" s="26">
        <f t="shared" si="2163"/>
        <v>0</v>
      </c>
      <c r="CI575" s="26">
        <f t="shared" si="2164"/>
        <v>0</v>
      </c>
      <c r="CJ575" s="26">
        <f t="shared" si="2067"/>
        <v>100240</v>
      </c>
      <c r="CK575" s="26">
        <f t="shared" si="2068"/>
        <v>150000</v>
      </c>
      <c r="CL575" s="26">
        <f t="shared" si="2069"/>
        <v>150000</v>
      </c>
      <c r="CM575" s="26">
        <f t="shared" si="2165"/>
        <v>0</v>
      </c>
      <c r="CN575" s="26">
        <f t="shared" si="2166"/>
        <v>0</v>
      </c>
      <c r="CO575" s="26">
        <f t="shared" si="2167"/>
        <v>0</v>
      </c>
      <c r="CP575" s="26">
        <f t="shared" si="2070"/>
        <v>100240</v>
      </c>
      <c r="CQ575" s="26">
        <f t="shared" si="2071"/>
        <v>150000</v>
      </c>
      <c r="CR575" s="26">
        <f t="shared" si="2072"/>
        <v>150000</v>
      </c>
      <c r="CS575" s="26">
        <f t="shared" si="2168"/>
        <v>0</v>
      </c>
      <c r="CT575" s="19"/>
      <c r="CU575" s="35"/>
      <c r="DA575" s="1" t="s">
        <v>29</v>
      </c>
    </row>
    <row r="576" spans="1:105" ht="31.2" hidden="1" x14ac:dyDescent="0.3">
      <c r="A576" s="16" t="s">
        <v>364</v>
      </c>
      <c r="B576" s="17">
        <v>300</v>
      </c>
      <c r="C576" s="16"/>
      <c r="D576" s="16"/>
      <c r="E576" s="34" t="s">
        <v>192</v>
      </c>
      <c r="F576" s="26">
        <f t="shared" si="2122"/>
        <v>100000</v>
      </c>
      <c r="G576" s="26">
        <f t="shared" si="2123"/>
        <v>150000</v>
      </c>
      <c r="H576" s="26">
        <f t="shared" si="2124"/>
        <v>150000</v>
      </c>
      <c r="I576" s="26">
        <f t="shared" si="2125"/>
        <v>0</v>
      </c>
      <c r="J576" s="26">
        <f t="shared" si="2126"/>
        <v>0</v>
      </c>
      <c r="K576" s="26">
        <f t="shared" si="2127"/>
        <v>0</v>
      </c>
      <c r="L576" s="26">
        <f t="shared" si="1920"/>
        <v>100000</v>
      </c>
      <c r="M576" s="26">
        <f t="shared" si="1921"/>
        <v>150000</v>
      </c>
      <c r="N576" s="26">
        <f t="shared" si="1922"/>
        <v>150000</v>
      </c>
      <c r="O576" s="26">
        <f t="shared" si="2128"/>
        <v>250</v>
      </c>
      <c r="P576" s="26">
        <f t="shared" si="2129"/>
        <v>0</v>
      </c>
      <c r="Q576" s="26">
        <f t="shared" si="2130"/>
        <v>0</v>
      </c>
      <c r="R576" s="26">
        <f t="shared" si="1923"/>
        <v>100250</v>
      </c>
      <c r="S576" s="26">
        <f t="shared" si="1924"/>
        <v>150000</v>
      </c>
      <c r="T576" s="26">
        <f t="shared" si="1925"/>
        <v>150000</v>
      </c>
      <c r="U576" s="26">
        <f t="shared" si="2131"/>
        <v>0</v>
      </c>
      <c r="V576" s="26">
        <f t="shared" si="2132"/>
        <v>0</v>
      </c>
      <c r="W576" s="26">
        <f t="shared" si="2133"/>
        <v>0</v>
      </c>
      <c r="X576" s="26">
        <f t="shared" si="1926"/>
        <v>100250</v>
      </c>
      <c r="Y576" s="26">
        <f t="shared" si="1927"/>
        <v>150000</v>
      </c>
      <c r="Z576" s="26">
        <f t="shared" si="1928"/>
        <v>150000</v>
      </c>
      <c r="AA576" s="26">
        <f t="shared" si="2134"/>
        <v>0</v>
      </c>
      <c r="AB576" s="26">
        <f t="shared" si="2135"/>
        <v>0</v>
      </c>
      <c r="AC576" s="26">
        <f t="shared" si="2136"/>
        <v>0</v>
      </c>
      <c r="AD576" s="26">
        <f t="shared" si="1929"/>
        <v>100250</v>
      </c>
      <c r="AE576" s="26">
        <f t="shared" si="1930"/>
        <v>150000</v>
      </c>
      <c r="AF576" s="26">
        <f t="shared" si="1931"/>
        <v>150000</v>
      </c>
      <c r="AG576" s="26">
        <f t="shared" si="2137"/>
        <v>0</v>
      </c>
      <c r="AH576" s="26">
        <f t="shared" si="2138"/>
        <v>0</v>
      </c>
      <c r="AI576" s="26">
        <f t="shared" si="2139"/>
        <v>0</v>
      </c>
      <c r="AJ576" s="26">
        <f t="shared" si="1932"/>
        <v>100250</v>
      </c>
      <c r="AK576" s="26">
        <f t="shared" si="1933"/>
        <v>150000</v>
      </c>
      <c r="AL576" s="26">
        <f t="shared" si="1934"/>
        <v>150000</v>
      </c>
      <c r="AM576" s="26">
        <f t="shared" si="2169"/>
        <v>0</v>
      </c>
      <c r="AN576" s="26">
        <f t="shared" si="2141"/>
        <v>0</v>
      </c>
      <c r="AO576" s="26">
        <f t="shared" si="2142"/>
        <v>0</v>
      </c>
      <c r="AP576" s="26">
        <f t="shared" si="1935"/>
        <v>100250</v>
      </c>
      <c r="AQ576" s="26">
        <f t="shared" si="1936"/>
        <v>150000</v>
      </c>
      <c r="AR576" s="26">
        <f t="shared" si="1937"/>
        <v>150000</v>
      </c>
      <c r="AS576" s="26">
        <f t="shared" si="2143"/>
        <v>0</v>
      </c>
      <c r="AT576" s="26">
        <f t="shared" si="2144"/>
        <v>0</v>
      </c>
      <c r="AU576" s="26">
        <f t="shared" si="2145"/>
        <v>0</v>
      </c>
      <c r="AV576" s="26">
        <f t="shared" si="1938"/>
        <v>100250</v>
      </c>
      <c r="AW576" s="26">
        <f t="shared" si="1939"/>
        <v>150000</v>
      </c>
      <c r="AX576" s="26">
        <f t="shared" si="1940"/>
        <v>150000</v>
      </c>
      <c r="AY576" s="26">
        <f t="shared" si="2146"/>
        <v>-10</v>
      </c>
      <c r="AZ576" s="26">
        <f t="shared" si="2147"/>
        <v>0</v>
      </c>
      <c r="BA576" s="26">
        <f t="shared" si="2148"/>
        <v>0</v>
      </c>
      <c r="BB576" s="26">
        <f t="shared" si="1941"/>
        <v>100240</v>
      </c>
      <c r="BC576" s="26">
        <f t="shared" si="1942"/>
        <v>150000</v>
      </c>
      <c r="BD576" s="26">
        <f t="shared" si="1943"/>
        <v>150000</v>
      </c>
      <c r="BE576" s="26">
        <f t="shared" si="2149"/>
        <v>0</v>
      </c>
      <c r="BF576" s="26">
        <f t="shared" si="2150"/>
        <v>0</v>
      </c>
      <c r="BG576" s="26">
        <f t="shared" si="2151"/>
        <v>0</v>
      </c>
      <c r="BH576" s="26">
        <f t="shared" si="1944"/>
        <v>100240</v>
      </c>
      <c r="BI576" s="26">
        <f t="shared" si="1945"/>
        <v>150000</v>
      </c>
      <c r="BJ576" s="26">
        <f t="shared" si="1946"/>
        <v>150000</v>
      </c>
      <c r="BK576" s="26">
        <f t="shared" si="2170"/>
        <v>0</v>
      </c>
      <c r="BL576" s="26">
        <f t="shared" si="2153"/>
        <v>0</v>
      </c>
      <c r="BM576" s="26">
        <f t="shared" si="2154"/>
        <v>0</v>
      </c>
      <c r="BN576" s="26">
        <f t="shared" si="1947"/>
        <v>100240</v>
      </c>
      <c r="BO576" s="26">
        <f t="shared" si="1948"/>
        <v>150000</v>
      </c>
      <c r="BP576" s="26">
        <f t="shared" si="1949"/>
        <v>150000</v>
      </c>
      <c r="BQ576" s="26">
        <f t="shared" si="2155"/>
        <v>0</v>
      </c>
      <c r="BR576" s="26">
        <f t="shared" si="2156"/>
        <v>0</v>
      </c>
      <c r="BS576" s="26">
        <f t="shared" si="1950"/>
        <v>100240</v>
      </c>
      <c r="BT576" s="26">
        <f t="shared" si="1951"/>
        <v>150000</v>
      </c>
      <c r="BU576" s="26">
        <f t="shared" si="1952"/>
        <v>150000</v>
      </c>
      <c r="BV576" s="26">
        <f t="shared" si="2157"/>
        <v>0</v>
      </c>
      <c r="BW576" s="26">
        <f t="shared" si="2158"/>
        <v>0</v>
      </c>
      <c r="BX576" s="26">
        <f t="shared" si="1953"/>
        <v>100240</v>
      </c>
      <c r="BY576" s="26">
        <f t="shared" si="1954"/>
        <v>150000</v>
      </c>
      <c r="BZ576" s="26">
        <f t="shared" si="1955"/>
        <v>150000</v>
      </c>
      <c r="CA576" s="26">
        <f t="shared" si="2159"/>
        <v>0</v>
      </c>
      <c r="CB576" s="26">
        <f t="shared" si="2160"/>
        <v>0</v>
      </c>
      <c r="CC576" s="26">
        <f t="shared" si="2161"/>
        <v>0</v>
      </c>
      <c r="CD576" s="26">
        <f t="shared" si="2064"/>
        <v>100240</v>
      </c>
      <c r="CE576" s="26">
        <f t="shared" si="2065"/>
        <v>150000</v>
      </c>
      <c r="CF576" s="26">
        <f t="shared" si="2066"/>
        <v>150000</v>
      </c>
      <c r="CG576" s="26">
        <f t="shared" si="2162"/>
        <v>0</v>
      </c>
      <c r="CH576" s="26">
        <f t="shared" si="2163"/>
        <v>0</v>
      </c>
      <c r="CI576" s="26">
        <f t="shared" si="2164"/>
        <v>0</v>
      </c>
      <c r="CJ576" s="26">
        <f t="shared" si="2067"/>
        <v>100240</v>
      </c>
      <c r="CK576" s="26">
        <f t="shared" si="2068"/>
        <v>150000</v>
      </c>
      <c r="CL576" s="26">
        <f t="shared" si="2069"/>
        <v>150000</v>
      </c>
      <c r="CM576" s="26">
        <f t="shared" si="2165"/>
        <v>0</v>
      </c>
      <c r="CN576" s="26">
        <f t="shared" si="2166"/>
        <v>0</v>
      </c>
      <c r="CO576" s="26">
        <f t="shared" si="2167"/>
        <v>0</v>
      </c>
      <c r="CP576" s="26">
        <f t="shared" si="2070"/>
        <v>100240</v>
      </c>
      <c r="CQ576" s="26">
        <f t="shared" si="2071"/>
        <v>150000</v>
      </c>
      <c r="CR576" s="26">
        <f t="shared" si="2072"/>
        <v>150000</v>
      </c>
      <c r="CS576" s="26">
        <f t="shared" si="2168"/>
        <v>0</v>
      </c>
      <c r="CT576" s="19"/>
      <c r="CU576" s="35"/>
      <c r="CY576" s="1" t="s">
        <v>27</v>
      </c>
    </row>
    <row r="577" spans="1:105" hidden="1" x14ac:dyDescent="0.3">
      <c r="A577" s="16" t="s">
        <v>364</v>
      </c>
      <c r="B577" s="17">
        <v>360</v>
      </c>
      <c r="C577" s="16"/>
      <c r="D577" s="16"/>
      <c r="E577" s="34" t="s">
        <v>366</v>
      </c>
      <c r="F577" s="26">
        <f t="shared" si="2122"/>
        <v>100000</v>
      </c>
      <c r="G577" s="26">
        <f t="shared" si="2123"/>
        <v>150000</v>
      </c>
      <c r="H577" s="26">
        <f t="shared" si="2124"/>
        <v>150000</v>
      </c>
      <c r="I577" s="26">
        <f t="shared" si="2125"/>
        <v>0</v>
      </c>
      <c r="J577" s="26">
        <f t="shared" si="2126"/>
        <v>0</v>
      </c>
      <c r="K577" s="26">
        <f t="shared" si="2127"/>
        <v>0</v>
      </c>
      <c r="L577" s="26">
        <f t="shared" si="1920"/>
        <v>100000</v>
      </c>
      <c r="M577" s="26">
        <f t="shared" si="1921"/>
        <v>150000</v>
      </c>
      <c r="N577" s="26">
        <f t="shared" si="1922"/>
        <v>150000</v>
      </c>
      <c r="O577" s="26">
        <f t="shared" si="2128"/>
        <v>250</v>
      </c>
      <c r="P577" s="26">
        <f t="shared" si="2129"/>
        <v>0</v>
      </c>
      <c r="Q577" s="26">
        <f t="shared" si="2130"/>
        <v>0</v>
      </c>
      <c r="R577" s="26">
        <f t="shared" si="1923"/>
        <v>100250</v>
      </c>
      <c r="S577" s="26">
        <f t="shared" si="1924"/>
        <v>150000</v>
      </c>
      <c r="T577" s="26">
        <f t="shared" si="1925"/>
        <v>150000</v>
      </c>
      <c r="U577" s="26">
        <f t="shared" si="2131"/>
        <v>0</v>
      </c>
      <c r="V577" s="26">
        <f t="shared" si="2132"/>
        <v>0</v>
      </c>
      <c r="W577" s="26">
        <f t="shared" si="2133"/>
        <v>0</v>
      </c>
      <c r="X577" s="26">
        <f t="shared" si="1926"/>
        <v>100250</v>
      </c>
      <c r="Y577" s="26">
        <f t="shared" si="1927"/>
        <v>150000</v>
      </c>
      <c r="Z577" s="26">
        <f t="shared" si="1928"/>
        <v>150000</v>
      </c>
      <c r="AA577" s="26">
        <f t="shared" si="2134"/>
        <v>0</v>
      </c>
      <c r="AB577" s="26">
        <f t="shared" si="2135"/>
        <v>0</v>
      </c>
      <c r="AC577" s="26">
        <f t="shared" si="2136"/>
        <v>0</v>
      </c>
      <c r="AD577" s="26">
        <f t="shared" si="1929"/>
        <v>100250</v>
      </c>
      <c r="AE577" s="26">
        <f t="shared" si="1930"/>
        <v>150000</v>
      </c>
      <c r="AF577" s="26">
        <f t="shared" si="1931"/>
        <v>150000</v>
      </c>
      <c r="AG577" s="26">
        <f t="shared" si="2137"/>
        <v>0</v>
      </c>
      <c r="AH577" s="26">
        <f t="shared" si="2138"/>
        <v>0</v>
      </c>
      <c r="AI577" s="26">
        <f t="shared" si="2139"/>
        <v>0</v>
      </c>
      <c r="AJ577" s="26">
        <f t="shared" si="1932"/>
        <v>100250</v>
      </c>
      <c r="AK577" s="26">
        <f t="shared" si="1933"/>
        <v>150000</v>
      </c>
      <c r="AL577" s="26">
        <f t="shared" si="1934"/>
        <v>150000</v>
      </c>
      <c r="AM577" s="26">
        <f t="shared" si="2169"/>
        <v>0</v>
      </c>
      <c r="AN577" s="26">
        <f t="shared" si="2141"/>
        <v>0</v>
      </c>
      <c r="AO577" s="26">
        <f t="shared" si="2142"/>
        <v>0</v>
      </c>
      <c r="AP577" s="26">
        <f t="shared" si="1935"/>
        <v>100250</v>
      </c>
      <c r="AQ577" s="26">
        <f t="shared" si="1936"/>
        <v>150000</v>
      </c>
      <c r="AR577" s="26">
        <f t="shared" si="1937"/>
        <v>150000</v>
      </c>
      <c r="AS577" s="26">
        <f t="shared" si="2143"/>
        <v>0</v>
      </c>
      <c r="AT577" s="26">
        <f t="shared" si="2144"/>
        <v>0</v>
      </c>
      <c r="AU577" s="26">
        <f t="shared" si="2145"/>
        <v>0</v>
      </c>
      <c r="AV577" s="26">
        <f t="shared" si="1938"/>
        <v>100250</v>
      </c>
      <c r="AW577" s="26">
        <f t="shared" si="1939"/>
        <v>150000</v>
      </c>
      <c r="AX577" s="26">
        <f t="shared" si="1940"/>
        <v>150000</v>
      </c>
      <c r="AY577" s="26">
        <f t="shared" si="2146"/>
        <v>-10</v>
      </c>
      <c r="AZ577" s="26">
        <f t="shared" si="2147"/>
        <v>0</v>
      </c>
      <c r="BA577" s="26">
        <f t="shared" si="2148"/>
        <v>0</v>
      </c>
      <c r="BB577" s="26">
        <f t="shared" si="1941"/>
        <v>100240</v>
      </c>
      <c r="BC577" s="26">
        <f t="shared" si="1942"/>
        <v>150000</v>
      </c>
      <c r="BD577" s="26">
        <f t="shared" si="1943"/>
        <v>150000</v>
      </c>
      <c r="BE577" s="26">
        <f t="shared" si="2149"/>
        <v>0</v>
      </c>
      <c r="BF577" s="26">
        <f t="shared" si="2150"/>
        <v>0</v>
      </c>
      <c r="BG577" s="26">
        <f t="shared" si="2151"/>
        <v>0</v>
      </c>
      <c r="BH577" s="26">
        <f t="shared" si="1944"/>
        <v>100240</v>
      </c>
      <c r="BI577" s="26">
        <f t="shared" si="1945"/>
        <v>150000</v>
      </c>
      <c r="BJ577" s="26">
        <f t="shared" si="1946"/>
        <v>150000</v>
      </c>
      <c r="BK577" s="26">
        <f t="shared" si="2170"/>
        <v>0</v>
      </c>
      <c r="BL577" s="26">
        <f t="shared" si="2153"/>
        <v>0</v>
      </c>
      <c r="BM577" s="26">
        <f t="shared" si="2154"/>
        <v>0</v>
      </c>
      <c r="BN577" s="26">
        <f t="shared" si="1947"/>
        <v>100240</v>
      </c>
      <c r="BO577" s="26">
        <f t="shared" si="1948"/>
        <v>150000</v>
      </c>
      <c r="BP577" s="26">
        <f t="shared" si="1949"/>
        <v>150000</v>
      </c>
      <c r="BQ577" s="26">
        <f t="shared" si="2155"/>
        <v>0</v>
      </c>
      <c r="BR577" s="26">
        <f t="shared" si="2156"/>
        <v>0</v>
      </c>
      <c r="BS577" s="26">
        <f t="shared" si="1950"/>
        <v>100240</v>
      </c>
      <c r="BT577" s="26">
        <f t="shared" si="1951"/>
        <v>150000</v>
      </c>
      <c r="BU577" s="26">
        <f t="shared" si="1952"/>
        <v>150000</v>
      </c>
      <c r="BV577" s="26">
        <f t="shared" si="2157"/>
        <v>0</v>
      </c>
      <c r="BW577" s="26">
        <f t="shared" si="2158"/>
        <v>0</v>
      </c>
      <c r="BX577" s="26">
        <f t="shared" si="1953"/>
        <v>100240</v>
      </c>
      <c r="BY577" s="26">
        <f t="shared" si="1954"/>
        <v>150000</v>
      </c>
      <c r="BZ577" s="26">
        <f t="shared" si="1955"/>
        <v>150000</v>
      </c>
      <c r="CA577" s="26">
        <f t="shared" si="2159"/>
        <v>0</v>
      </c>
      <c r="CB577" s="26">
        <f t="shared" si="2160"/>
        <v>0</v>
      </c>
      <c r="CC577" s="26">
        <f t="shared" si="2161"/>
        <v>0</v>
      </c>
      <c r="CD577" s="26">
        <f t="shared" si="2064"/>
        <v>100240</v>
      </c>
      <c r="CE577" s="26">
        <f t="shared" si="2065"/>
        <v>150000</v>
      </c>
      <c r="CF577" s="26">
        <f t="shared" si="2066"/>
        <v>150000</v>
      </c>
      <c r="CG577" s="26">
        <f t="shared" si="2162"/>
        <v>0</v>
      </c>
      <c r="CH577" s="26">
        <f t="shared" si="2163"/>
        <v>0</v>
      </c>
      <c r="CI577" s="26">
        <f t="shared" si="2164"/>
        <v>0</v>
      </c>
      <c r="CJ577" s="26">
        <f t="shared" si="2067"/>
        <v>100240</v>
      </c>
      <c r="CK577" s="26">
        <f t="shared" si="2068"/>
        <v>150000</v>
      </c>
      <c r="CL577" s="26">
        <f t="shared" si="2069"/>
        <v>150000</v>
      </c>
      <c r="CM577" s="26">
        <f t="shared" si="2165"/>
        <v>0</v>
      </c>
      <c r="CN577" s="26">
        <f t="shared" si="2166"/>
        <v>0</v>
      </c>
      <c r="CO577" s="26">
        <f t="shared" si="2167"/>
        <v>0</v>
      </c>
      <c r="CP577" s="26">
        <f t="shared" si="2070"/>
        <v>100240</v>
      </c>
      <c r="CQ577" s="26">
        <f t="shared" si="2071"/>
        <v>150000</v>
      </c>
      <c r="CR577" s="26">
        <f t="shared" si="2072"/>
        <v>150000</v>
      </c>
      <c r="CS577" s="26">
        <f t="shared" si="2168"/>
        <v>0</v>
      </c>
      <c r="CT577" s="19"/>
      <c r="CU577" s="35"/>
      <c r="CZ577" s="1" t="s">
        <v>28</v>
      </c>
    </row>
    <row r="578" spans="1:105" hidden="1" x14ac:dyDescent="0.3">
      <c r="A578" s="16" t="s">
        <v>364</v>
      </c>
      <c r="B578" s="17">
        <v>360</v>
      </c>
      <c r="C578" s="16" t="s">
        <v>132</v>
      </c>
      <c r="D578" s="16" t="s">
        <v>65</v>
      </c>
      <c r="E578" s="34" t="s">
        <v>234</v>
      </c>
      <c r="F578" s="26">
        <v>100000</v>
      </c>
      <c r="G578" s="26">
        <v>150000</v>
      </c>
      <c r="H578" s="26">
        <v>150000</v>
      </c>
      <c r="I578" s="26"/>
      <c r="J578" s="26"/>
      <c r="K578" s="26"/>
      <c r="L578" s="26">
        <f t="shared" si="1920"/>
        <v>100000</v>
      </c>
      <c r="M578" s="26">
        <f t="shared" si="1921"/>
        <v>150000</v>
      </c>
      <c r="N578" s="26">
        <f t="shared" si="1922"/>
        <v>150000</v>
      </c>
      <c r="O578" s="26">
        <v>250</v>
      </c>
      <c r="P578" s="26"/>
      <c r="Q578" s="26"/>
      <c r="R578" s="26">
        <f t="shared" si="1923"/>
        <v>100250</v>
      </c>
      <c r="S578" s="26">
        <f t="shared" si="1924"/>
        <v>150000</v>
      </c>
      <c r="T578" s="26">
        <f t="shared" si="1925"/>
        <v>150000</v>
      </c>
      <c r="U578" s="26"/>
      <c r="V578" s="26"/>
      <c r="W578" s="26"/>
      <c r="X578" s="26">
        <f t="shared" si="1926"/>
        <v>100250</v>
      </c>
      <c r="Y578" s="26">
        <f t="shared" si="1927"/>
        <v>150000</v>
      </c>
      <c r="Z578" s="26">
        <f t="shared" si="1928"/>
        <v>150000</v>
      </c>
      <c r="AA578" s="26"/>
      <c r="AB578" s="26"/>
      <c r="AC578" s="26"/>
      <c r="AD578" s="26">
        <f t="shared" si="1929"/>
        <v>100250</v>
      </c>
      <c r="AE578" s="26">
        <f t="shared" si="1930"/>
        <v>150000</v>
      </c>
      <c r="AF578" s="26">
        <f t="shared" si="1931"/>
        <v>150000</v>
      </c>
      <c r="AG578" s="26"/>
      <c r="AH578" s="26"/>
      <c r="AI578" s="26"/>
      <c r="AJ578" s="26">
        <f t="shared" si="1932"/>
        <v>100250</v>
      </c>
      <c r="AK578" s="26">
        <f t="shared" si="1933"/>
        <v>150000</v>
      </c>
      <c r="AL578" s="26">
        <f t="shared" si="1934"/>
        <v>150000</v>
      </c>
      <c r="AM578" s="26"/>
      <c r="AN578" s="26"/>
      <c r="AO578" s="26"/>
      <c r="AP578" s="26">
        <f t="shared" si="1935"/>
        <v>100250</v>
      </c>
      <c r="AQ578" s="26">
        <f t="shared" si="1936"/>
        <v>150000</v>
      </c>
      <c r="AR578" s="26">
        <f t="shared" si="1937"/>
        <v>150000</v>
      </c>
      <c r="AS578" s="26"/>
      <c r="AT578" s="26"/>
      <c r="AU578" s="26"/>
      <c r="AV578" s="26">
        <f t="shared" si="1938"/>
        <v>100250</v>
      </c>
      <c r="AW578" s="26">
        <f t="shared" si="1939"/>
        <v>150000</v>
      </c>
      <c r="AX578" s="26">
        <f t="shared" si="1940"/>
        <v>150000</v>
      </c>
      <c r="AY578" s="26">
        <f>-10</f>
        <v>-10</v>
      </c>
      <c r="AZ578" s="26"/>
      <c r="BA578" s="26"/>
      <c r="BB578" s="26">
        <f t="shared" si="1941"/>
        <v>100240</v>
      </c>
      <c r="BC578" s="26">
        <f t="shared" si="1942"/>
        <v>150000</v>
      </c>
      <c r="BD578" s="26">
        <f t="shared" si="1943"/>
        <v>150000</v>
      </c>
      <c r="BE578" s="26"/>
      <c r="BF578" s="26"/>
      <c r="BG578" s="26"/>
      <c r="BH578" s="26">
        <f t="shared" si="1944"/>
        <v>100240</v>
      </c>
      <c r="BI578" s="26">
        <f t="shared" si="1945"/>
        <v>150000</v>
      </c>
      <c r="BJ578" s="26">
        <f t="shared" si="1946"/>
        <v>150000</v>
      </c>
      <c r="BK578" s="26"/>
      <c r="BL578" s="26"/>
      <c r="BM578" s="26"/>
      <c r="BN578" s="26">
        <f t="shared" si="1947"/>
        <v>100240</v>
      </c>
      <c r="BO578" s="26">
        <f t="shared" si="1948"/>
        <v>150000</v>
      </c>
      <c r="BP578" s="26">
        <f t="shared" si="1949"/>
        <v>150000</v>
      </c>
      <c r="BQ578" s="26"/>
      <c r="BR578" s="26"/>
      <c r="BS578" s="26">
        <f t="shared" si="1950"/>
        <v>100240</v>
      </c>
      <c r="BT578" s="26">
        <f t="shared" si="1951"/>
        <v>150000</v>
      </c>
      <c r="BU578" s="26">
        <f t="shared" si="1952"/>
        <v>150000</v>
      </c>
      <c r="BV578" s="26"/>
      <c r="BW578" s="26"/>
      <c r="BX578" s="26">
        <f t="shared" si="1953"/>
        <v>100240</v>
      </c>
      <c r="BY578" s="26">
        <f t="shared" si="1954"/>
        <v>150000</v>
      </c>
      <c r="BZ578" s="26">
        <f t="shared" si="1955"/>
        <v>150000</v>
      </c>
      <c r="CA578" s="26"/>
      <c r="CB578" s="26"/>
      <c r="CC578" s="26"/>
      <c r="CD578" s="26">
        <f t="shared" si="2064"/>
        <v>100240</v>
      </c>
      <c r="CE578" s="26">
        <f t="shared" si="2065"/>
        <v>150000</v>
      </c>
      <c r="CF578" s="26">
        <f t="shared" si="2066"/>
        <v>150000</v>
      </c>
      <c r="CG578" s="26"/>
      <c r="CH578" s="26"/>
      <c r="CI578" s="26"/>
      <c r="CJ578" s="26">
        <f t="shared" si="2067"/>
        <v>100240</v>
      </c>
      <c r="CK578" s="26">
        <f t="shared" si="2068"/>
        <v>150000</v>
      </c>
      <c r="CL578" s="26">
        <f t="shared" si="2069"/>
        <v>150000</v>
      </c>
      <c r="CM578" s="26"/>
      <c r="CN578" s="26"/>
      <c r="CO578" s="26"/>
      <c r="CP578" s="26">
        <f t="shared" si="2070"/>
        <v>100240</v>
      </c>
      <c r="CQ578" s="26">
        <f t="shared" si="2071"/>
        <v>150000</v>
      </c>
      <c r="CR578" s="26">
        <f t="shared" si="2072"/>
        <v>150000</v>
      </c>
      <c r="CS578" s="26"/>
      <c r="CT578" s="19"/>
      <c r="CU578" s="35"/>
    </row>
    <row r="579" spans="1:105" ht="46.8" hidden="1" x14ac:dyDescent="0.3">
      <c r="A579" s="16" t="s">
        <v>367</v>
      </c>
      <c r="B579" s="17"/>
      <c r="C579" s="16"/>
      <c r="D579" s="16"/>
      <c r="E579" s="34" t="s">
        <v>368</v>
      </c>
      <c r="F579" s="26">
        <f t="shared" si="2122"/>
        <v>4597.7</v>
      </c>
      <c r="G579" s="26">
        <f t="shared" si="2123"/>
        <v>4597.7</v>
      </c>
      <c r="H579" s="26">
        <f t="shared" si="2124"/>
        <v>4597.7</v>
      </c>
      <c r="I579" s="26">
        <f t="shared" si="2125"/>
        <v>0</v>
      </c>
      <c r="J579" s="26">
        <f t="shared" si="2126"/>
        <v>0</v>
      </c>
      <c r="K579" s="26">
        <f t="shared" si="2127"/>
        <v>0</v>
      </c>
      <c r="L579" s="26">
        <f t="shared" si="1920"/>
        <v>4597.7</v>
      </c>
      <c r="M579" s="26">
        <f t="shared" si="1921"/>
        <v>4597.7</v>
      </c>
      <c r="N579" s="26">
        <f t="shared" si="1922"/>
        <v>4597.7</v>
      </c>
      <c r="O579" s="26">
        <f t="shared" si="2128"/>
        <v>0</v>
      </c>
      <c r="P579" s="26">
        <f t="shared" si="2129"/>
        <v>0</v>
      </c>
      <c r="Q579" s="26">
        <f t="shared" si="2130"/>
        <v>0</v>
      </c>
      <c r="R579" s="26">
        <f t="shared" si="1923"/>
        <v>4597.7</v>
      </c>
      <c r="S579" s="26">
        <f t="shared" si="1924"/>
        <v>4597.7</v>
      </c>
      <c r="T579" s="26">
        <f t="shared" si="1925"/>
        <v>4597.7</v>
      </c>
      <c r="U579" s="26">
        <f t="shared" si="2131"/>
        <v>0</v>
      </c>
      <c r="V579" s="26">
        <f t="shared" si="2132"/>
        <v>0</v>
      </c>
      <c r="W579" s="26">
        <f t="shared" si="2133"/>
        <v>0</v>
      </c>
      <c r="X579" s="26">
        <f t="shared" si="1926"/>
        <v>4597.7</v>
      </c>
      <c r="Y579" s="26">
        <f t="shared" si="1927"/>
        <v>4597.7</v>
      </c>
      <c r="Z579" s="26">
        <f t="shared" si="1928"/>
        <v>4597.7</v>
      </c>
      <c r="AA579" s="26">
        <f t="shared" si="2134"/>
        <v>0</v>
      </c>
      <c r="AB579" s="26">
        <f t="shared" si="2135"/>
        <v>0</v>
      </c>
      <c r="AC579" s="26">
        <f t="shared" si="2136"/>
        <v>0</v>
      </c>
      <c r="AD579" s="26">
        <f t="shared" si="1929"/>
        <v>4597.7</v>
      </c>
      <c r="AE579" s="26">
        <f t="shared" si="1930"/>
        <v>4597.7</v>
      </c>
      <c r="AF579" s="26">
        <f t="shared" si="1931"/>
        <v>4597.7</v>
      </c>
      <c r="AG579" s="26">
        <f t="shared" si="2137"/>
        <v>0</v>
      </c>
      <c r="AH579" s="26">
        <f t="shared" si="2138"/>
        <v>0</v>
      </c>
      <c r="AI579" s="26">
        <f t="shared" si="2139"/>
        <v>0</v>
      </c>
      <c r="AJ579" s="26">
        <f t="shared" si="1932"/>
        <v>4597.7</v>
      </c>
      <c r="AK579" s="26">
        <f t="shared" si="1933"/>
        <v>4597.7</v>
      </c>
      <c r="AL579" s="26">
        <f t="shared" si="1934"/>
        <v>4597.7</v>
      </c>
      <c r="AM579" s="26">
        <f t="shared" si="2169"/>
        <v>0</v>
      </c>
      <c r="AN579" s="26">
        <f t="shared" si="2141"/>
        <v>0</v>
      </c>
      <c r="AO579" s="26">
        <f t="shared" si="2142"/>
        <v>0</v>
      </c>
      <c r="AP579" s="26">
        <f t="shared" si="1935"/>
        <v>4597.7</v>
      </c>
      <c r="AQ579" s="26">
        <f t="shared" si="1936"/>
        <v>4597.7</v>
      </c>
      <c r="AR579" s="26">
        <f t="shared" si="1937"/>
        <v>4597.7</v>
      </c>
      <c r="AS579" s="26">
        <f t="shared" si="2143"/>
        <v>0</v>
      </c>
      <c r="AT579" s="26">
        <f t="shared" si="2144"/>
        <v>0</v>
      </c>
      <c r="AU579" s="26">
        <f t="shared" si="2145"/>
        <v>0</v>
      </c>
      <c r="AV579" s="26">
        <f t="shared" si="1938"/>
        <v>4597.7</v>
      </c>
      <c r="AW579" s="26">
        <f t="shared" si="1939"/>
        <v>4597.7</v>
      </c>
      <c r="AX579" s="26">
        <f t="shared" si="1940"/>
        <v>4597.7</v>
      </c>
      <c r="AY579" s="26">
        <f t="shared" ref="AY579:AY581" si="2171">AY580</f>
        <v>-1149.425</v>
      </c>
      <c r="AZ579" s="26">
        <f t="shared" si="2147"/>
        <v>0</v>
      </c>
      <c r="BA579" s="26">
        <f t="shared" si="2148"/>
        <v>0</v>
      </c>
      <c r="BB579" s="26">
        <f t="shared" si="1941"/>
        <v>3448.2749999999996</v>
      </c>
      <c r="BC579" s="26">
        <f t="shared" si="1942"/>
        <v>4597.7</v>
      </c>
      <c r="BD579" s="26">
        <f t="shared" si="1943"/>
        <v>4597.7</v>
      </c>
      <c r="BE579" s="26">
        <f t="shared" si="2149"/>
        <v>0</v>
      </c>
      <c r="BF579" s="26">
        <f t="shared" si="2150"/>
        <v>0</v>
      </c>
      <c r="BG579" s="26">
        <f t="shared" si="2151"/>
        <v>0</v>
      </c>
      <c r="BH579" s="26">
        <f t="shared" si="1944"/>
        <v>3448.2749999999996</v>
      </c>
      <c r="BI579" s="26">
        <f t="shared" si="1945"/>
        <v>4597.7</v>
      </c>
      <c r="BJ579" s="26">
        <f t="shared" si="1946"/>
        <v>4597.7</v>
      </c>
      <c r="BK579" s="26">
        <f t="shared" si="2170"/>
        <v>0</v>
      </c>
      <c r="BL579" s="26">
        <f t="shared" si="2153"/>
        <v>0</v>
      </c>
      <c r="BM579" s="26">
        <f t="shared" si="2154"/>
        <v>0</v>
      </c>
      <c r="BN579" s="26">
        <f t="shared" si="1947"/>
        <v>3448.2749999999996</v>
      </c>
      <c r="BO579" s="26">
        <f t="shared" si="1948"/>
        <v>4597.7</v>
      </c>
      <c r="BP579" s="26">
        <f t="shared" si="1949"/>
        <v>4597.7</v>
      </c>
      <c r="BQ579" s="26">
        <f t="shared" si="2155"/>
        <v>0</v>
      </c>
      <c r="BR579" s="26">
        <f t="shared" si="2156"/>
        <v>0</v>
      </c>
      <c r="BS579" s="26">
        <f t="shared" si="1950"/>
        <v>3448.2749999999996</v>
      </c>
      <c r="BT579" s="26">
        <f t="shared" si="1951"/>
        <v>4597.7</v>
      </c>
      <c r="BU579" s="26">
        <f t="shared" si="1952"/>
        <v>4597.7</v>
      </c>
      <c r="BV579" s="26">
        <f t="shared" si="2157"/>
        <v>0</v>
      </c>
      <c r="BW579" s="26">
        <f t="shared" si="2158"/>
        <v>0</v>
      </c>
      <c r="BX579" s="26">
        <f t="shared" si="1953"/>
        <v>3448.2749999999996</v>
      </c>
      <c r="BY579" s="26">
        <f t="shared" si="1954"/>
        <v>4597.7</v>
      </c>
      <c r="BZ579" s="26">
        <f t="shared" si="1955"/>
        <v>4597.7</v>
      </c>
      <c r="CA579" s="26">
        <f t="shared" si="2159"/>
        <v>-2298.85</v>
      </c>
      <c r="CB579" s="26">
        <f t="shared" si="2160"/>
        <v>0</v>
      </c>
      <c r="CC579" s="26">
        <f t="shared" si="2161"/>
        <v>0</v>
      </c>
      <c r="CD579" s="26">
        <f t="shared" si="2064"/>
        <v>1149.4249999999997</v>
      </c>
      <c r="CE579" s="26">
        <f t="shared" si="2065"/>
        <v>4597.7</v>
      </c>
      <c r="CF579" s="26">
        <f t="shared" si="2066"/>
        <v>4597.7</v>
      </c>
      <c r="CG579" s="26">
        <f t="shared" si="2162"/>
        <v>0</v>
      </c>
      <c r="CH579" s="26">
        <f t="shared" si="2163"/>
        <v>0</v>
      </c>
      <c r="CI579" s="26">
        <f t="shared" si="2164"/>
        <v>0</v>
      </c>
      <c r="CJ579" s="26">
        <f t="shared" si="2067"/>
        <v>1149.4249999999997</v>
      </c>
      <c r="CK579" s="26">
        <f t="shared" si="2068"/>
        <v>4597.7</v>
      </c>
      <c r="CL579" s="26">
        <f t="shared" si="2069"/>
        <v>4597.7</v>
      </c>
      <c r="CM579" s="26">
        <f t="shared" si="2165"/>
        <v>0</v>
      </c>
      <c r="CN579" s="26">
        <f t="shared" si="2166"/>
        <v>0</v>
      </c>
      <c r="CO579" s="26">
        <f t="shared" si="2167"/>
        <v>0</v>
      </c>
      <c r="CP579" s="26">
        <f t="shared" si="2070"/>
        <v>1149.4249999999997</v>
      </c>
      <c r="CQ579" s="26">
        <f t="shared" si="2071"/>
        <v>4597.7</v>
      </c>
      <c r="CR579" s="26">
        <f t="shared" si="2072"/>
        <v>4597.7</v>
      </c>
      <c r="CS579" s="26">
        <f t="shared" si="2168"/>
        <v>0</v>
      </c>
      <c r="CT579" s="19"/>
      <c r="CU579" s="35"/>
      <c r="DA579" s="1" t="s">
        <v>29</v>
      </c>
    </row>
    <row r="580" spans="1:105" ht="31.2" hidden="1" x14ac:dyDescent="0.3">
      <c r="A580" s="16" t="s">
        <v>367</v>
      </c>
      <c r="B580" s="17">
        <v>300</v>
      </c>
      <c r="C580" s="16"/>
      <c r="D580" s="16"/>
      <c r="E580" s="34" t="s">
        <v>192</v>
      </c>
      <c r="F580" s="26">
        <f t="shared" si="2122"/>
        <v>4597.7</v>
      </c>
      <c r="G580" s="26">
        <f t="shared" si="2123"/>
        <v>4597.7</v>
      </c>
      <c r="H580" s="26">
        <f t="shared" si="2124"/>
        <v>4597.7</v>
      </c>
      <c r="I580" s="26">
        <f t="shared" si="2125"/>
        <v>0</v>
      </c>
      <c r="J580" s="26">
        <f t="shared" si="2126"/>
        <v>0</v>
      </c>
      <c r="K580" s="26">
        <f t="shared" si="2127"/>
        <v>0</v>
      </c>
      <c r="L580" s="26">
        <f t="shared" si="1920"/>
        <v>4597.7</v>
      </c>
      <c r="M580" s="26">
        <f t="shared" si="1921"/>
        <v>4597.7</v>
      </c>
      <c r="N580" s="26">
        <f t="shared" si="1922"/>
        <v>4597.7</v>
      </c>
      <c r="O580" s="26">
        <f t="shared" si="2128"/>
        <v>0</v>
      </c>
      <c r="P580" s="26">
        <f t="shared" si="2129"/>
        <v>0</v>
      </c>
      <c r="Q580" s="26">
        <f t="shared" si="2130"/>
        <v>0</v>
      </c>
      <c r="R580" s="26">
        <f t="shared" si="1923"/>
        <v>4597.7</v>
      </c>
      <c r="S580" s="26">
        <f t="shared" si="1924"/>
        <v>4597.7</v>
      </c>
      <c r="T580" s="26">
        <f t="shared" si="1925"/>
        <v>4597.7</v>
      </c>
      <c r="U580" s="26">
        <f t="shared" si="2131"/>
        <v>0</v>
      </c>
      <c r="V580" s="26">
        <f t="shared" si="2132"/>
        <v>0</v>
      </c>
      <c r="W580" s="26">
        <f t="shared" si="2133"/>
        <v>0</v>
      </c>
      <c r="X580" s="26">
        <f t="shared" si="1926"/>
        <v>4597.7</v>
      </c>
      <c r="Y580" s="26">
        <f t="shared" si="1927"/>
        <v>4597.7</v>
      </c>
      <c r="Z580" s="26">
        <f t="shared" si="1928"/>
        <v>4597.7</v>
      </c>
      <c r="AA580" s="26">
        <f t="shared" si="2134"/>
        <v>0</v>
      </c>
      <c r="AB580" s="26">
        <f t="shared" si="2135"/>
        <v>0</v>
      </c>
      <c r="AC580" s="26">
        <f t="shared" si="2136"/>
        <v>0</v>
      </c>
      <c r="AD580" s="26">
        <f t="shared" si="1929"/>
        <v>4597.7</v>
      </c>
      <c r="AE580" s="26">
        <f t="shared" si="1930"/>
        <v>4597.7</v>
      </c>
      <c r="AF580" s="26">
        <f t="shared" si="1931"/>
        <v>4597.7</v>
      </c>
      <c r="AG580" s="26">
        <f t="shared" si="2137"/>
        <v>0</v>
      </c>
      <c r="AH580" s="26">
        <f t="shared" si="2138"/>
        <v>0</v>
      </c>
      <c r="AI580" s="26">
        <f t="shared" si="2139"/>
        <v>0</v>
      </c>
      <c r="AJ580" s="26">
        <f t="shared" si="1932"/>
        <v>4597.7</v>
      </c>
      <c r="AK580" s="26">
        <f t="shared" si="1933"/>
        <v>4597.7</v>
      </c>
      <c r="AL580" s="26">
        <f t="shared" si="1934"/>
        <v>4597.7</v>
      </c>
      <c r="AM580" s="26">
        <f t="shared" si="2169"/>
        <v>0</v>
      </c>
      <c r="AN580" s="26">
        <f t="shared" si="2141"/>
        <v>0</v>
      </c>
      <c r="AO580" s="26">
        <f t="shared" si="2142"/>
        <v>0</v>
      </c>
      <c r="AP580" s="26">
        <f t="shared" si="1935"/>
        <v>4597.7</v>
      </c>
      <c r="AQ580" s="26">
        <f t="shared" si="1936"/>
        <v>4597.7</v>
      </c>
      <c r="AR580" s="26">
        <f t="shared" si="1937"/>
        <v>4597.7</v>
      </c>
      <c r="AS580" s="26">
        <f t="shared" si="2143"/>
        <v>0</v>
      </c>
      <c r="AT580" s="26">
        <f t="shared" si="2144"/>
        <v>0</v>
      </c>
      <c r="AU580" s="26">
        <f t="shared" si="2145"/>
        <v>0</v>
      </c>
      <c r="AV580" s="26">
        <f t="shared" si="1938"/>
        <v>4597.7</v>
      </c>
      <c r="AW580" s="26">
        <f t="shared" si="1939"/>
        <v>4597.7</v>
      </c>
      <c r="AX580" s="26">
        <f t="shared" si="1940"/>
        <v>4597.7</v>
      </c>
      <c r="AY580" s="26">
        <f t="shared" si="2171"/>
        <v>-1149.425</v>
      </c>
      <c r="AZ580" s="26">
        <f t="shared" si="2147"/>
        <v>0</v>
      </c>
      <c r="BA580" s="26">
        <f t="shared" si="2148"/>
        <v>0</v>
      </c>
      <c r="BB580" s="26">
        <f t="shared" si="1941"/>
        <v>3448.2749999999996</v>
      </c>
      <c r="BC580" s="26">
        <f t="shared" si="1942"/>
        <v>4597.7</v>
      </c>
      <c r="BD580" s="26">
        <f t="shared" si="1943"/>
        <v>4597.7</v>
      </c>
      <c r="BE580" s="26">
        <f t="shared" si="2149"/>
        <v>0</v>
      </c>
      <c r="BF580" s="26">
        <f t="shared" si="2150"/>
        <v>0</v>
      </c>
      <c r="BG580" s="26">
        <f t="shared" si="2151"/>
        <v>0</v>
      </c>
      <c r="BH580" s="26">
        <f t="shared" si="1944"/>
        <v>3448.2749999999996</v>
      </c>
      <c r="BI580" s="26">
        <f t="shared" si="1945"/>
        <v>4597.7</v>
      </c>
      <c r="BJ580" s="26">
        <f t="shared" si="1946"/>
        <v>4597.7</v>
      </c>
      <c r="BK580" s="26">
        <f t="shared" si="2170"/>
        <v>0</v>
      </c>
      <c r="BL580" s="26">
        <f t="shared" si="2153"/>
        <v>0</v>
      </c>
      <c r="BM580" s="26">
        <f t="shared" si="2154"/>
        <v>0</v>
      </c>
      <c r="BN580" s="26">
        <f t="shared" si="1947"/>
        <v>3448.2749999999996</v>
      </c>
      <c r="BO580" s="26">
        <f t="shared" si="1948"/>
        <v>4597.7</v>
      </c>
      <c r="BP580" s="26">
        <f t="shared" si="1949"/>
        <v>4597.7</v>
      </c>
      <c r="BQ580" s="26">
        <f t="shared" si="2155"/>
        <v>0</v>
      </c>
      <c r="BR580" s="26">
        <f t="shared" si="2156"/>
        <v>0</v>
      </c>
      <c r="BS580" s="26">
        <f t="shared" si="1950"/>
        <v>3448.2749999999996</v>
      </c>
      <c r="BT580" s="26">
        <f t="shared" si="1951"/>
        <v>4597.7</v>
      </c>
      <c r="BU580" s="26">
        <f t="shared" si="1952"/>
        <v>4597.7</v>
      </c>
      <c r="BV580" s="26">
        <f t="shared" si="2157"/>
        <v>0</v>
      </c>
      <c r="BW580" s="26">
        <f t="shared" si="2158"/>
        <v>0</v>
      </c>
      <c r="BX580" s="26">
        <f t="shared" si="1953"/>
        <v>3448.2749999999996</v>
      </c>
      <c r="BY580" s="26">
        <f t="shared" si="1954"/>
        <v>4597.7</v>
      </c>
      <c r="BZ580" s="26">
        <f t="shared" si="1955"/>
        <v>4597.7</v>
      </c>
      <c r="CA580" s="26">
        <f t="shared" si="2159"/>
        <v>-2298.85</v>
      </c>
      <c r="CB580" s="26">
        <f t="shared" si="2160"/>
        <v>0</v>
      </c>
      <c r="CC580" s="26">
        <f t="shared" si="2161"/>
        <v>0</v>
      </c>
      <c r="CD580" s="26">
        <f t="shared" si="2064"/>
        <v>1149.4249999999997</v>
      </c>
      <c r="CE580" s="26">
        <f t="shared" si="2065"/>
        <v>4597.7</v>
      </c>
      <c r="CF580" s="26">
        <f t="shared" si="2066"/>
        <v>4597.7</v>
      </c>
      <c r="CG580" s="26">
        <f t="shared" si="2162"/>
        <v>0</v>
      </c>
      <c r="CH580" s="26">
        <f t="shared" si="2163"/>
        <v>0</v>
      </c>
      <c r="CI580" s="26">
        <f t="shared" si="2164"/>
        <v>0</v>
      </c>
      <c r="CJ580" s="26">
        <f t="shared" si="2067"/>
        <v>1149.4249999999997</v>
      </c>
      <c r="CK580" s="26">
        <f t="shared" si="2068"/>
        <v>4597.7</v>
      </c>
      <c r="CL580" s="26">
        <f t="shared" si="2069"/>
        <v>4597.7</v>
      </c>
      <c r="CM580" s="26">
        <f t="shared" si="2165"/>
        <v>0</v>
      </c>
      <c r="CN580" s="26">
        <f t="shared" si="2166"/>
        <v>0</v>
      </c>
      <c r="CO580" s="26">
        <f t="shared" si="2167"/>
        <v>0</v>
      </c>
      <c r="CP580" s="26">
        <f t="shared" si="2070"/>
        <v>1149.4249999999997</v>
      </c>
      <c r="CQ580" s="26">
        <f t="shared" si="2071"/>
        <v>4597.7</v>
      </c>
      <c r="CR580" s="26">
        <f t="shared" si="2072"/>
        <v>4597.7</v>
      </c>
      <c r="CS580" s="26">
        <f t="shared" si="2168"/>
        <v>0</v>
      </c>
      <c r="CT580" s="19"/>
      <c r="CU580" s="35"/>
      <c r="CY580" s="1" t="s">
        <v>27</v>
      </c>
    </row>
    <row r="581" spans="1:105" ht="31.2" hidden="1" x14ac:dyDescent="0.3">
      <c r="A581" s="16" t="s">
        <v>367</v>
      </c>
      <c r="B581" s="17">
        <v>310</v>
      </c>
      <c r="C581" s="16"/>
      <c r="D581" s="16"/>
      <c r="E581" s="34" t="s">
        <v>358</v>
      </c>
      <c r="F581" s="26">
        <f t="shared" si="2122"/>
        <v>4597.7</v>
      </c>
      <c r="G581" s="26">
        <f t="shared" si="2123"/>
        <v>4597.7</v>
      </c>
      <c r="H581" s="26">
        <f t="shared" si="2124"/>
        <v>4597.7</v>
      </c>
      <c r="I581" s="26">
        <f t="shared" si="2125"/>
        <v>0</v>
      </c>
      <c r="J581" s="26">
        <f t="shared" si="2126"/>
        <v>0</v>
      </c>
      <c r="K581" s="26">
        <f t="shared" si="2127"/>
        <v>0</v>
      </c>
      <c r="L581" s="26">
        <f t="shared" si="1920"/>
        <v>4597.7</v>
      </c>
      <c r="M581" s="26">
        <f t="shared" si="1921"/>
        <v>4597.7</v>
      </c>
      <c r="N581" s="26">
        <f t="shared" si="1922"/>
        <v>4597.7</v>
      </c>
      <c r="O581" s="26">
        <f t="shared" si="2128"/>
        <v>0</v>
      </c>
      <c r="P581" s="26">
        <f t="shared" si="2129"/>
        <v>0</v>
      </c>
      <c r="Q581" s="26">
        <f t="shared" si="2130"/>
        <v>0</v>
      </c>
      <c r="R581" s="26">
        <f t="shared" si="1923"/>
        <v>4597.7</v>
      </c>
      <c r="S581" s="26">
        <f t="shared" si="1924"/>
        <v>4597.7</v>
      </c>
      <c r="T581" s="26">
        <f t="shared" si="1925"/>
        <v>4597.7</v>
      </c>
      <c r="U581" s="26">
        <f t="shared" si="2131"/>
        <v>0</v>
      </c>
      <c r="V581" s="26">
        <f t="shared" si="2132"/>
        <v>0</v>
      </c>
      <c r="W581" s="26">
        <f t="shared" si="2133"/>
        <v>0</v>
      </c>
      <c r="X581" s="26">
        <f t="shared" si="1926"/>
        <v>4597.7</v>
      </c>
      <c r="Y581" s="26">
        <f t="shared" si="1927"/>
        <v>4597.7</v>
      </c>
      <c r="Z581" s="26">
        <f t="shared" si="1928"/>
        <v>4597.7</v>
      </c>
      <c r="AA581" s="26">
        <f t="shared" si="2134"/>
        <v>0</v>
      </c>
      <c r="AB581" s="26">
        <f t="shared" si="2135"/>
        <v>0</v>
      </c>
      <c r="AC581" s="26">
        <f t="shared" si="2136"/>
        <v>0</v>
      </c>
      <c r="AD581" s="26">
        <f t="shared" si="1929"/>
        <v>4597.7</v>
      </c>
      <c r="AE581" s="26">
        <f t="shared" si="1930"/>
        <v>4597.7</v>
      </c>
      <c r="AF581" s="26">
        <f t="shared" si="1931"/>
        <v>4597.7</v>
      </c>
      <c r="AG581" s="26">
        <f t="shared" si="2137"/>
        <v>0</v>
      </c>
      <c r="AH581" s="26">
        <f t="shared" si="2138"/>
        <v>0</v>
      </c>
      <c r="AI581" s="26">
        <f t="shared" si="2139"/>
        <v>0</v>
      </c>
      <c r="AJ581" s="26">
        <f t="shared" si="1932"/>
        <v>4597.7</v>
      </c>
      <c r="AK581" s="26">
        <f t="shared" si="1933"/>
        <v>4597.7</v>
      </c>
      <c r="AL581" s="26">
        <f t="shared" si="1934"/>
        <v>4597.7</v>
      </c>
      <c r="AM581" s="26">
        <f t="shared" si="2169"/>
        <v>0</v>
      </c>
      <c r="AN581" s="26">
        <f t="shared" si="2141"/>
        <v>0</v>
      </c>
      <c r="AO581" s="26">
        <f t="shared" si="2142"/>
        <v>0</v>
      </c>
      <c r="AP581" s="26">
        <f t="shared" si="1935"/>
        <v>4597.7</v>
      </c>
      <c r="AQ581" s="26">
        <f t="shared" si="1936"/>
        <v>4597.7</v>
      </c>
      <c r="AR581" s="26">
        <f t="shared" si="1937"/>
        <v>4597.7</v>
      </c>
      <c r="AS581" s="26">
        <f t="shared" si="2143"/>
        <v>0</v>
      </c>
      <c r="AT581" s="26">
        <f t="shared" si="2144"/>
        <v>0</v>
      </c>
      <c r="AU581" s="26">
        <f t="shared" si="2145"/>
        <v>0</v>
      </c>
      <c r="AV581" s="26">
        <f t="shared" si="1938"/>
        <v>4597.7</v>
      </c>
      <c r="AW581" s="26">
        <f t="shared" si="1939"/>
        <v>4597.7</v>
      </c>
      <c r="AX581" s="26">
        <f t="shared" si="1940"/>
        <v>4597.7</v>
      </c>
      <c r="AY581" s="26">
        <f t="shared" si="2171"/>
        <v>-1149.425</v>
      </c>
      <c r="AZ581" s="26">
        <f t="shared" si="2147"/>
        <v>0</v>
      </c>
      <c r="BA581" s="26">
        <f t="shared" si="2148"/>
        <v>0</v>
      </c>
      <c r="BB581" s="26">
        <f t="shared" si="1941"/>
        <v>3448.2749999999996</v>
      </c>
      <c r="BC581" s="26">
        <f t="shared" si="1942"/>
        <v>4597.7</v>
      </c>
      <c r="BD581" s="26">
        <f t="shared" si="1943"/>
        <v>4597.7</v>
      </c>
      <c r="BE581" s="26">
        <f t="shared" si="2149"/>
        <v>0</v>
      </c>
      <c r="BF581" s="26">
        <f t="shared" si="2150"/>
        <v>0</v>
      </c>
      <c r="BG581" s="26">
        <f t="shared" si="2151"/>
        <v>0</v>
      </c>
      <c r="BH581" s="26">
        <f t="shared" si="1944"/>
        <v>3448.2749999999996</v>
      </c>
      <c r="BI581" s="26">
        <f t="shared" si="1945"/>
        <v>4597.7</v>
      </c>
      <c r="BJ581" s="26">
        <f t="shared" si="1946"/>
        <v>4597.7</v>
      </c>
      <c r="BK581" s="26">
        <f t="shared" si="2170"/>
        <v>0</v>
      </c>
      <c r="BL581" s="26">
        <f t="shared" si="2153"/>
        <v>0</v>
      </c>
      <c r="BM581" s="26">
        <f t="shared" si="2154"/>
        <v>0</v>
      </c>
      <c r="BN581" s="26">
        <f t="shared" si="1947"/>
        <v>3448.2749999999996</v>
      </c>
      <c r="BO581" s="26">
        <f t="shared" si="1948"/>
        <v>4597.7</v>
      </c>
      <c r="BP581" s="26">
        <f t="shared" si="1949"/>
        <v>4597.7</v>
      </c>
      <c r="BQ581" s="26">
        <f t="shared" si="2155"/>
        <v>0</v>
      </c>
      <c r="BR581" s="26">
        <f t="shared" si="2156"/>
        <v>0</v>
      </c>
      <c r="BS581" s="26">
        <f t="shared" si="1950"/>
        <v>3448.2749999999996</v>
      </c>
      <c r="BT581" s="26">
        <f t="shared" si="1951"/>
        <v>4597.7</v>
      </c>
      <c r="BU581" s="26">
        <f t="shared" si="1952"/>
        <v>4597.7</v>
      </c>
      <c r="BV581" s="26">
        <f t="shared" si="2157"/>
        <v>0</v>
      </c>
      <c r="BW581" s="26">
        <f t="shared" si="2158"/>
        <v>0</v>
      </c>
      <c r="BX581" s="26">
        <f t="shared" si="1953"/>
        <v>3448.2749999999996</v>
      </c>
      <c r="BY581" s="26">
        <f t="shared" si="1954"/>
        <v>4597.7</v>
      </c>
      <c r="BZ581" s="26">
        <f t="shared" si="1955"/>
        <v>4597.7</v>
      </c>
      <c r="CA581" s="26">
        <f t="shared" si="2159"/>
        <v>-2298.85</v>
      </c>
      <c r="CB581" s="26">
        <f t="shared" si="2160"/>
        <v>0</v>
      </c>
      <c r="CC581" s="26">
        <f t="shared" si="2161"/>
        <v>0</v>
      </c>
      <c r="CD581" s="26">
        <f t="shared" si="2064"/>
        <v>1149.4249999999997</v>
      </c>
      <c r="CE581" s="26">
        <f t="shared" si="2065"/>
        <v>4597.7</v>
      </c>
      <c r="CF581" s="26">
        <f t="shared" si="2066"/>
        <v>4597.7</v>
      </c>
      <c r="CG581" s="26">
        <f t="shared" si="2162"/>
        <v>0</v>
      </c>
      <c r="CH581" s="26">
        <f t="shared" si="2163"/>
        <v>0</v>
      </c>
      <c r="CI581" s="26">
        <f t="shared" si="2164"/>
        <v>0</v>
      </c>
      <c r="CJ581" s="26">
        <f t="shared" si="2067"/>
        <v>1149.4249999999997</v>
      </c>
      <c r="CK581" s="26">
        <f t="shared" si="2068"/>
        <v>4597.7</v>
      </c>
      <c r="CL581" s="26">
        <f t="shared" si="2069"/>
        <v>4597.7</v>
      </c>
      <c r="CM581" s="26">
        <f t="shared" si="2165"/>
        <v>0</v>
      </c>
      <c r="CN581" s="26">
        <f t="shared" si="2166"/>
        <v>0</v>
      </c>
      <c r="CO581" s="26">
        <f t="shared" si="2167"/>
        <v>0</v>
      </c>
      <c r="CP581" s="26">
        <f t="shared" si="2070"/>
        <v>1149.4249999999997</v>
      </c>
      <c r="CQ581" s="26">
        <f t="shared" si="2071"/>
        <v>4597.7</v>
      </c>
      <c r="CR581" s="26">
        <f t="shared" si="2072"/>
        <v>4597.7</v>
      </c>
      <c r="CS581" s="26">
        <f t="shared" si="2168"/>
        <v>0</v>
      </c>
      <c r="CT581" s="19"/>
      <c r="CU581" s="35"/>
      <c r="CZ581" s="1" t="s">
        <v>28</v>
      </c>
    </row>
    <row r="582" spans="1:105" hidden="1" x14ac:dyDescent="0.3">
      <c r="A582" s="16" t="s">
        <v>367</v>
      </c>
      <c r="B582" s="17">
        <v>310</v>
      </c>
      <c r="C582" s="16" t="s">
        <v>132</v>
      </c>
      <c r="D582" s="16" t="s">
        <v>65</v>
      </c>
      <c r="E582" s="34" t="s">
        <v>234</v>
      </c>
      <c r="F582" s="26">
        <v>4597.7</v>
      </c>
      <c r="G582" s="26">
        <v>4597.7</v>
      </c>
      <c r="H582" s="26">
        <v>4597.7</v>
      </c>
      <c r="I582" s="26"/>
      <c r="J582" s="26"/>
      <c r="K582" s="26"/>
      <c r="L582" s="26">
        <f t="shared" si="1920"/>
        <v>4597.7</v>
      </c>
      <c r="M582" s="26">
        <f t="shared" si="1921"/>
        <v>4597.7</v>
      </c>
      <c r="N582" s="26">
        <f t="shared" si="1922"/>
        <v>4597.7</v>
      </c>
      <c r="O582" s="26"/>
      <c r="P582" s="26"/>
      <c r="Q582" s="26"/>
      <c r="R582" s="26">
        <f t="shared" si="1923"/>
        <v>4597.7</v>
      </c>
      <c r="S582" s="26">
        <f t="shared" si="1924"/>
        <v>4597.7</v>
      </c>
      <c r="T582" s="26">
        <f t="shared" si="1925"/>
        <v>4597.7</v>
      </c>
      <c r="U582" s="26"/>
      <c r="V582" s="26"/>
      <c r="W582" s="26"/>
      <c r="X582" s="26">
        <f t="shared" si="1926"/>
        <v>4597.7</v>
      </c>
      <c r="Y582" s="26">
        <f t="shared" si="1927"/>
        <v>4597.7</v>
      </c>
      <c r="Z582" s="26">
        <f t="shared" si="1928"/>
        <v>4597.7</v>
      </c>
      <c r="AA582" s="26"/>
      <c r="AB582" s="26"/>
      <c r="AC582" s="26"/>
      <c r="AD582" s="26">
        <f t="shared" si="1929"/>
        <v>4597.7</v>
      </c>
      <c r="AE582" s="26">
        <f t="shared" si="1930"/>
        <v>4597.7</v>
      </c>
      <c r="AF582" s="26">
        <f t="shared" si="1931"/>
        <v>4597.7</v>
      </c>
      <c r="AG582" s="26"/>
      <c r="AH582" s="26"/>
      <c r="AI582" s="26"/>
      <c r="AJ582" s="26">
        <f t="shared" si="1932"/>
        <v>4597.7</v>
      </c>
      <c r="AK582" s="26">
        <f t="shared" si="1933"/>
        <v>4597.7</v>
      </c>
      <c r="AL582" s="26">
        <f t="shared" si="1934"/>
        <v>4597.7</v>
      </c>
      <c r="AM582" s="26"/>
      <c r="AN582" s="26"/>
      <c r="AO582" s="26"/>
      <c r="AP582" s="26">
        <f t="shared" si="1935"/>
        <v>4597.7</v>
      </c>
      <c r="AQ582" s="26">
        <f t="shared" si="1936"/>
        <v>4597.7</v>
      </c>
      <c r="AR582" s="26">
        <f t="shared" si="1937"/>
        <v>4597.7</v>
      </c>
      <c r="AS582" s="26"/>
      <c r="AT582" s="26"/>
      <c r="AU582" s="26"/>
      <c r="AV582" s="26">
        <f t="shared" si="1938"/>
        <v>4597.7</v>
      </c>
      <c r="AW582" s="26">
        <f t="shared" si="1939"/>
        <v>4597.7</v>
      </c>
      <c r="AX582" s="26">
        <f t="shared" si="1940"/>
        <v>4597.7</v>
      </c>
      <c r="AY582" s="26">
        <v>-1149.425</v>
      </c>
      <c r="AZ582" s="26"/>
      <c r="BA582" s="26"/>
      <c r="BB582" s="26">
        <f t="shared" si="1941"/>
        <v>3448.2749999999996</v>
      </c>
      <c r="BC582" s="26">
        <f t="shared" si="1942"/>
        <v>4597.7</v>
      </c>
      <c r="BD582" s="26">
        <f t="shared" si="1943"/>
        <v>4597.7</v>
      </c>
      <c r="BE582" s="26"/>
      <c r="BF582" s="26"/>
      <c r="BG582" s="26"/>
      <c r="BH582" s="26">
        <f t="shared" si="1944"/>
        <v>3448.2749999999996</v>
      </c>
      <c r="BI582" s="26">
        <f t="shared" si="1945"/>
        <v>4597.7</v>
      </c>
      <c r="BJ582" s="26">
        <f t="shared" si="1946"/>
        <v>4597.7</v>
      </c>
      <c r="BK582" s="26"/>
      <c r="BL582" s="26"/>
      <c r="BM582" s="26"/>
      <c r="BN582" s="26">
        <f t="shared" si="1947"/>
        <v>3448.2749999999996</v>
      </c>
      <c r="BO582" s="26">
        <f t="shared" si="1948"/>
        <v>4597.7</v>
      </c>
      <c r="BP582" s="26">
        <f t="shared" si="1949"/>
        <v>4597.7</v>
      </c>
      <c r="BQ582" s="26"/>
      <c r="BR582" s="26"/>
      <c r="BS582" s="26">
        <f t="shared" si="1950"/>
        <v>3448.2749999999996</v>
      </c>
      <c r="BT582" s="26">
        <f t="shared" si="1951"/>
        <v>4597.7</v>
      </c>
      <c r="BU582" s="26">
        <f t="shared" si="1952"/>
        <v>4597.7</v>
      </c>
      <c r="BV582" s="26"/>
      <c r="BW582" s="26"/>
      <c r="BX582" s="26">
        <f t="shared" si="1953"/>
        <v>3448.2749999999996</v>
      </c>
      <c r="BY582" s="26">
        <f t="shared" si="1954"/>
        <v>4597.7</v>
      </c>
      <c r="BZ582" s="26">
        <f t="shared" si="1955"/>
        <v>4597.7</v>
      </c>
      <c r="CA582" s="26">
        <v>-2298.85</v>
      </c>
      <c r="CB582" s="26"/>
      <c r="CC582" s="26"/>
      <c r="CD582" s="26">
        <f t="shared" si="2064"/>
        <v>1149.4249999999997</v>
      </c>
      <c r="CE582" s="26">
        <f t="shared" si="2065"/>
        <v>4597.7</v>
      </c>
      <c r="CF582" s="26">
        <f t="shared" si="2066"/>
        <v>4597.7</v>
      </c>
      <c r="CG582" s="26"/>
      <c r="CH582" s="26"/>
      <c r="CI582" s="26"/>
      <c r="CJ582" s="26">
        <f t="shared" si="2067"/>
        <v>1149.4249999999997</v>
      </c>
      <c r="CK582" s="26">
        <f t="shared" si="2068"/>
        <v>4597.7</v>
      </c>
      <c r="CL582" s="26">
        <f t="shared" si="2069"/>
        <v>4597.7</v>
      </c>
      <c r="CM582" s="26"/>
      <c r="CN582" s="26"/>
      <c r="CO582" s="26"/>
      <c r="CP582" s="26">
        <f t="shared" si="2070"/>
        <v>1149.4249999999997</v>
      </c>
      <c r="CQ582" s="26">
        <f t="shared" si="2071"/>
        <v>4597.7</v>
      </c>
      <c r="CR582" s="26">
        <f t="shared" si="2072"/>
        <v>4597.7</v>
      </c>
      <c r="CS582" s="26"/>
      <c r="CT582" s="19"/>
      <c r="CU582" s="35"/>
    </row>
    <row r="583" spans="1:105" ht="46.8" hidden="1" x14ac:dyDescent="0.3">
      <c r="A583" s="16" t="s">
        <v>369</v>
      </c>
      <c r="B583" s="17"/>
      <c r="C583" s="16"/>
      <c r="D583" s="16"/>
      <c r="E583" s="34" t="s">
        <v>370</v>
      </c>
      <c r="F583" s="26">
        <f t="shared" ref="F583:K583" si="2172">F587+F584</f>
        <v>0</v>
      </c>
      <c r="G583" s="26">
        <f t="shared" si="2172"/>
        <v>0</v>
      </c>
      <c r="H583" s="26">
        <f t="shared" si="2172"/>
        <v>0</v>
      </c>
      <c r="I583" s="26">
        <f t="shared" si="2172"/>
        <v>0</v>
      </c>
      <c r="J583" s="26">
        <f t="shared" si="2172"/>
        <v>0</v>
      </c>
      <c r="K583" s="26">
        <f t="shared" si="2172"/>
        <v>0</v>
      </c>
      <c r="L583" s="26">
        <f t="shared" si="1920"/>
        <v>0</v>
      </c>
      <c r="M583" s="26">
        <f t="shared" si="1921"/>
        <v>0</v>
      </c>
      <c r="N583" s="26">
        <f t="shared" si="1922"/>
        <v>0</v>
      </c>
      <c r="O583" s="26">
        <f>O587+O584</f>
        <v>0</v>
      </c>
      <c r="P583" s="26">
        <f>P587+P584</f>
        <v>0</v>
      </c>
      <c r="Q583" s="26">
        <f>Q587+Q584</f>
        <v>0</v>
      </c>
      <c r="R583" s="26">
        <f t="shared" si="1923"/>
        <v>0</v>
      </c>
      <c r="S583" s="26">
        <f t="shared" si="1924"/>
        <v>0</v>
      </c>
      <c r="T583" s="26">
        <f t="shared" si="1925"/>
        <v>0</v>
      </c>
      <c r="U583" s="26">
        <f>U587+U584</f>
        <v>0</v>
      </c>
      <c r="V583" s="26">
        <f>V587+V584</f>
        <v>0</v>
      </c>
      <c r="W583" s="26">
        <f>W587+W584</f>
        <v>0</v>
      </c>
      <c r="X583" s="26">
        <f t="shared" si="1926"/>
        <v>0</v>
      </c>
      <c r="Y583" s="26">
        <f t="shared" si="1927"/>
        <v>0</v>
      </c>
      <c r="Z583" s="26">
        <f t="shared" si="1928"/>
        <v>0</v>
      </c>
      <c r="AA583" s="26">
        <f>AA587+AA584</f>
        <v>0</v>
      </c>
      <c r="AB583" s="26">
        <f>AB587+AB584</f>
        <v>0</v>
      </c>
      <c r="AC583" s="26">
        <f>AC587+AC584</f>
        <v>0</v>
      </c>
      <c r="AD583" s="26">
        <f t="shared" si="1929"/>
        <v>0</v>
      </c>
      <c r="AE583" s="26">
        <f t="shared" si="1930"/>
        <v>0</v>
      </c>
      <c r="AF583" s="26">
        <f t="shared" si="1931"/>
        <v>0</v>
      </c>
      <c r="AG583" s="26">
        <f>AG587+AG584</f>
        <v>0</v>
      </c>
      <c r="AH583" s="26">
        <f>AH587+AH584</f>
        <v>0</v>
      </c>
      <c r="AI583" s="26">
        <f>AI587+AI584</f>
        <v>0</v>
      </c>
      <c r="AJ583" s="26">
        <f t="shared" si="1932"/>
        <v>0</v>
      </c>
      <c r="AK583" s="26">
        <f t="shared" si="1933"/>
        <v>0</v>
      </c>
      <c r="AL583" s="26">
        <f t="shared" si="1934"/>
        <v>0</v>
      </c>
      <c r="AM583" s="26">
        <f>AM587+AM584</f>
        <v>2666.6000000000004</v>
      </c>
      <c r="AN583" s="26">
        <f>AN587+AN584</f>
        <v>0</v>
      </c>
      <c r="AO583" s="26">
        <f>AO587+AO584</f>
        <v>0</v>
      </c>
      <c r="AP583" s="26">
        <f t="shared" si="1935"/>
        <v>2666.6000000000004</v>
      </c>
      <c r="AQ583" s="26">
        <f t="shared" si="1936"/>
        <v>0</v>
      </c>
      <c r="AR583" s="26">
        <f t="shared" si="1937"/>
        <v>0</v>
      </c>
      <c r="AS583" s="26">
        <f>AS587+AS584</f>
        <v>0</v>
      </c>
      <c r="AT583" s="26">
        <f>AT587+AT584</f>
        <v>0</v>
      </c>
      <c r="AU583" s="26">
        <f>AU587+AU584</f>
        <v>0</v>
      </c>
      <c r="AV583" s="26">
        <f t="shared" si="1938"/>
        <v>2666.6000000000004</v>
      </c>
      <c r="AW583" s="26">
        <f t="shared" si="1939"/>
        <v>0</v>
      </c>
      <c r="AX583" s="26">
        <f t="shared" si="1940"/>
        <v>0</v>
      </c>
      <c r="AY583" s="26">
        <f>AY587+AY584</f>
        <v>0</v>
      </c>
      <c r="AZ583" s="26">
        <f>AZ587+AZ584</f>
        <v>0</v>
      </c>
      <c r="BA583" s="26">
        <f>BA587+BA584</f>
        <v>0</v>
      </c>
      <c r="BB583" s="26">
        <f t="shared" si="1941"/>
        <v>2666.6000000000004</v>
      </c>
      <c r="BC583" s="26">
        <f t="shared" si="1942"/>
        <v>0</v>
      </c>
      <c r="BD583" s="26">
        <f t="shared" si="1943"/>
        <v>0</v>
      </c>
      <c r="BE583" s="26">
        <f>BE587+BE584</f>
        <v>0</v>
      </c>
      <c r="BF583" s="26">
        <f>BF587+BF584</f>
        <v>0</v>
      </c>
      <c r="BG583" s="26">
        <f>BG587+BG584</f>
        <v>0</v>
      </c>
      <c r="BH583" s="26">
        <f t="shared" si="1944"/>
        <v>2666.6000000000004</v>
      </c>
      <c r="BI583" s="26">
        <f t="shared" si="1945"/>
        <v>0</v>
      </c>
      <c r="BJ583" s="26">
        <f t="shared" si="1946"/>
        <v>0</v>
      </c>
      <c r="BK583" s="26">
        <f>BK587+BK584</f>
        <v>-402.84000000000003</v>
      </c>
      <c r="BL583" s="26">
        <f>BL587+BL584</f>
        <v>0</v>
      </c>
      <c r="BM583" s="26">
        <f>BM587+BM584</f>
        <v>0</v>
      </c>
      <c r="BN583" s="26">
        <f t="shared" si="1947"/>
        <v>2263.7600000000002</v>
      </c>
      <c r="BO583" s="26">
        <f t="shared" si="1948"/>
        <v>0</v>
      </c>
      <c r="BP583" s="26">
        <f t="shared" si="1949"/>
        <v>0</v>
      </c>
      <c r="BQ583" s="26">
        <f>BQ587+BQ584</f>
        <v>0</v>
      </c>
      <c r="BR583" s="26">
        <f>BR587+BR584</f>
        <v>0</v>
      </c>
      <c r="BS583" s="26">
        <f t="shared" si="1950"/>
        <v>2263.7600000000002</v>
      </c>
      <c r="BT583" s="26">
        <f t="shared" si="1951"/>
        <v>0</v>
      </c>
      <c r="BU583" s="26">
        <f t="shared" si="1952"/>
        <v>0</v>
      </c>
      <c r="BV583" s="26">
        <f>BV587+BV584</f>
        <v>0</v>
      </c>
      <c r="BW583" s="26">
        <f>BW587+BW584</f>
        <v>0</v>
      </c>
      <c r="BX583" s="26">
        <f t="shared" si="1953"/>
        <v>2263.7600000000002</v>
      </c>
      <c r="BY583" s="26">
        <f t="shared" si="1954"/>
        <v>0</v>
      </c>
      <c r="BZ583" s="26">
        <f t="shared" si="1955"/>
        <v>0</v>
      </c>
      <c r="CA583" s="26">
        <f>CA587+CA584</f>
        <v>0</v>
      </c>
      <c r="CB583" s="26">
        <f>CB587+CB584</f>
        <v>0</v>
      </c>
      <c r="CC583" s="26">
        <f>CC587+CC584</f>
        <v>0</v>
      </c>
      <c r="CD583" s="26">
        <f t="shared" si="2064"/>
        <v>2263.7600000000002</v>
      </c>
      <c r="CE583" s="26">
        <f t="shared" si="2065"/>
        <v>0</v>
      </c>
      <c r="CF583" s="26">
        <f t="shared" si="2066"/>
        <v>0</v>
      </c>
      <c r="CG583" s="26">
        <f>CG587+CG584</f>
        <v>0</v>
      </c>
      <c r="CH583" s="26">
        <f>CH587+CH584</f>
        <v>0</v>
      </c>
      <c r="CI583" s="26">
        <f>CI587+CI584</f>
        <v>0</v>
      </c>
      <c r="CJ583" s="26">
        <f t="shared" si="2067"/>
        <v>2263.7600000000002</v>
      </c>
      <c r="CK583" s="26">
        <f t="shared" si="2068"/>
        <v>0</v>
      </c>
      <c r="CL583" s="26">
        <f t="shared" si="2069"/>
        <v>0</v>
      </c>
      <c r="CM583" s="26">
        <f>CM587+CM584</f>
        <v>0</v>
      </c>
      <c r="CN583" s="26">
        <f>CN587+CN584</f>
        <v>0</v>
      </c>
      <c r="CO583" s="26">
        <f>CO587+CO584</f>
        <v>0</v>
      </c>
      <c r="CP583" s="26">
        <f t="shared" si="2070"/>
        <v>2263.7600000000002</v>
      </c>
      <c r="CQ583" s="26">
        <f t="shared" si="2071"/>
        <v>0</v>
      </c>
      <c r="CR583" s="26">
        <f t="shared" si="2072"/>
        <v>0</v>
      </c>
      <c r="CS583" s="26">
        <f>CS587+CS584</f>
        <v>0</v>
      </c>
      <c r="CT583" s="19"/>
      <c r="CU583" s="35"/>
      <c r="DA583" s="1" t="s">
        <v>29</v>
      </c>
    </row>
    <row r="584" spans="1:105" ht="31.2" hidden="1" x14ac:dyDescent="0.3">
      <c r="A584" s="16" t="s">
        <v>369</v>
      </c>
      <c r="B584" s="17">
        <v>200</v>
      </c>
      <c r="C584" s="16"/>
      <c r="D584" s="16"/>
      <c r="E584" s="34" t="s">
        <v>38</v>
      </c>
      <c r="F584" s="26">
        <f t="shared" ref="F584:F585" si="2173">F585</f>
        <v>0</v>
      </c>
      <c r="G584" s="26">
        <f t="shared" ref="G584:G585" si="2174">G585</f>
        <v>0</v>
      </c>
      <c r="H584" s="26">
        <f t="shared" ref="H584:H585" si="2175">H585</f>
        <v>0</v>
      </c>
      <c r="I584" s="26">
        <f t="shared" ref="I584:I585" si="2176">I585</f>
        <v>0</v>
      </c>
      <c r="J584" s="26">
        <f t="shared" ref="J584:J585" si="2177">J585</f>
        <v>0</v>
      </c>
      <c r="K584" s="26">
        <f t="shared" ref="K584:K585" si="2178">K585</f>
        <v>0</v>
      </c>
      <c r="L584" s="26">
        <f t="shared" si="1920"/>
        <v>0</v>
      </c>
      <c r="M584" s="26">
        <f t="shared" si="1921"/>
        <v>0</v>
      </c>
      <c r="N584" s="26">
        <f t="shared" si="1922"/>
        <v>0</v>
      </c>
      <c r="O584" s="26">
        <f t="shared" ref="O584:O585" si="2179">O585</f>
        <v>0</v>
      </c>
      <c r="P584" s="26">
        <f t="shared" ref="P584:P585" si="2180">P585</f>
        <v>0</v>
      </c>
      <c r="Q584" s="26">
        <f t="shared" ref="Q584:Q585" si="2181">Q585</f>
        <v>0</v>
      </c>
      <c r="R584" s="26">
        <f t="shared" si="1923"/>
        <v>0</v>
      </c>
      <c r="S584" s="26">
        <f t="shared" si="1924"/>
        <v>0</v>
      </c>
      <c r="T584" s="26">
        <f t="shared" si="1925"/>
        <v>0</v>
      </c>
      <c r="U584" s="26">
        <f t="shared" ref="U584:U585" si="2182">U585</f>
        <v>0</v>
      </c>
      <c r="V584" s="26">
        <f t="shared" ref="V584:V585" si="2183">V585</f>
        <v>0</v>
      </c>
      <c r="W584" s="26">
        <f t="shared" ref="W584:W585" si="2184">W585</f>
        <v>0</v>
      </c>
      <c r="X584" s="26">
        <f t="shared" si="1926"/>
        <v>0</v>
      </c>
      <c r="Y584" s="26">
        <f t="shared" si="1927"/>
        <v>0</v>
      </c>
      <c r="Z584" s="26">
        <f t="shared" si="1928"/>
        <v>0</v>
      </c>
      <c r="AA584" s="26">
        <f t="shared" ref="AA584:AA585" si="2185">AA585</f>
        <v>0</v>
      </c>
      <c r="AB584" s="26">
        <f t="shared" ref="AB584:AB585" si="2186">AB585</f>
        <v>0</v>
      </c>
      <c r="AC584" s="26">
        <f t="shared" ref="AC584:AC585" si="2187">AC585</f>
        <v>0</v>
      </c>
      <c r="AD584" s="26">
        <f t="shared" si="1929"/>
        <v>0</v>
      </c>
      <c r="AE584" s="26">
        <f t="shared" si="1930"/>
        <v>0</v>
      </c>
      <c r="AF584" s="26">
        <f t="shared" si="1931"/>
        <v>0</v>
      </c>
      <c r="AG584" s="26">
        <f t="shared" ref="AG584:AG585" si="2188">AG585</f>
        <v>0</v>
      </c>
      <c r="AH584" s="26">
        <f t="shared" ref="AH584:AH585" si="2189">AH585</f>
        <v>0</v>
      </c>
      <c r="AI584" s="26">
        <f t="shared" ref="AI584:AI585" si="2190">AI585</f>
        <v>0</v>
      </c>
      <c r="AJ584" s="26">
        <f t="shared" si="1932"/>
        <v>0</v>
      </c>
      <c r="AK584" s="26">
        <f t="shared" si="1933"/>
        <v>0</v>
      </c>
      <c r="AL584" s="26">
        <f t="shared" si="1934"/>
        <v>0</v>
      </c>
      <c r="AM584" s="26">
        <f t="shared" ref="AM584:AM585" si="2191">AM585</f>
        <v>28.8</v>
      </c>
      <c r="AN584" s="26">
        <f t="shared" ref="AN584:AN585" si="2192">AN585</f>
        <v>0</v>
      </c>
      <c r="AO584" s="26">
        <f t="shared" ref="AO584:AO585" si="2193">AO585</f>
        <v>0</v>
      </c>
      <c r="AP584" s="26">
        <f t="shared" si="1935"/>
        <v>28.8</v>
      </c>
      <c r="AQ584" s="26">
        <f t="shared" si="1936"/>
        <v>0</v>
      </c>
      <c r="AR584" s="26">
        <f t="shared" si="1937"/>
        <v>0</v>
      </c>
      <c r="AS584" s="26">
        <f t="shared" ref="AS584:AS585" si="2194">AS585</f>
        <v>0</v>
      </c>
      <c r="AT584" s="26">
        <f t="shared" ref="AT584:AT585" si="2195">AT585</f>
        <v>0</v>
      </c>
      <c r="AU584" s="26">
        <f t="shared" ref="AU584:AU585" si="2196">AU585</f>
        <v>0</v>
      </c>
      <c r="AV584" s="26">
        <f t="shared" si="1938"/>
        <v>28.8</v>
      </c>
      <c r="AW584" s="26">
        <f t="shared" si="1939"/>
        <v>0</v>
      </c>
      <c r="AX584" s="26">
        <f t="shared" si="1940"/>
        <v>0</v>
      </c>
      <c r="AY584" s="26">
        <f t="shared" ref="AY584:AY585" si="2197">AY585</f>
        <v>0</v>
      </c>
      <c r="AZ584" s="26">
        <f t="shared" ref="AZ584:AZ585" si="2198">AZ585</f>
        <v>0</v>
      </c>
      <c r="BA584" s="26">
        <f t="shared" ref="BA584:BA585" si="2199">BA585</f>
        <v>0</v>
      </c>
      <c r="BB584" s="26">
        <f t="shared" si="1941"/>
        <v>28.8</v>
      </c>
      <c r="BC584" s="26">
        <f t="shared" si="1942"/>
        <v>0</v>
      </c>
      <c r="BD584" s="26">
        <f t="shared" si="1943"/>
        <v>0</v>
      </c>
      <c r="BE584" s="26">
        <f t="shared" ref="BE584:BE585" si="2200">BE585</f>
        <v>0</v>
      </c>
      <c r="BF584" s="26">
        <f t="shared" ref="BF584:BF585" si="2201">BF585</f>
        <v>0</v>
      </c>
      <c r="BG584" s="26">
        <f t="shared" ref="BG584:BG585" si="2202">BG585</f>
        <v>0</v>
      </c>
      <c r="BH584" s="26">
        <f t="shared" si="1944"/>
        <v>28.8</v>
      </c>
      <c r="BI584" s="26">
        <f t="shared" si="1945"/>
        <v>0</v>
      </c>
      <c r="BJ584" s="26">
        <f t="shared" si="1946"/>
        <v>0</v>
      </c>
      <c r="BK584" s="26">
        <f t="shared" ref="BK584:BK585" si="2203">BK585</f>
        <v>-28.8</v>
      </c>
      <c r="BL584" s="26">
        <f t="shared" ref="BL584:BL585" si="2204">BL585</f>
        <v>0</v>
      </c>
      <c r="BM584" s="26">
        <f t="shared" ref="BM584:BM585" si="2205">BM585</f>
        <v>0</v>
      </c>
      <c r="BN584" s="26">
        <f t="shared" si="1947"/>
        <v>0</v>
      </c>
      <c r="BO584" s="26">
        <f t="shared" si="1948"/>
        <v>0</v>
      </c>
      <c r="BP584" s="26">
        <f t="shared" si="1949"/>
        <v>0</v>
      </c>
      <c r="BQ584" s="26">
        <f t="shared" ref="BQ584:BQ585" si="2206">BQ585</f>
        <v>0</v>
      </c>
      <c r="BR584" s="26">
        <f t="shared" ref="BR584:BR585" si="2207">BR585</f>
        <v>0</v>
      </c>
      <c r="BS584" s="26">
        <f t="shared" si="1950"/>
        <v>0</v>
      </c>
      <c r="BT584" s="26">
        <f t="shared" si="1951"/>
        <v>0</v>
      </c>
      <c r="BU584" s="26">
        <f t="shared" si="1952"/>
        <v>0</v>
      </c>
      <c r="BV584" s="26">
        <f t="shared" ref="BV584:BV585" si="2208">BV585</f>
        <v>0</v>
      </c>
      <c r="BW584" s="26">
        <f t="shared" ref="BW584:BW585" si="2209">BW585</f>
        <v>0</v>
      </c>
      <c r="BX584" s="26">
        <f t="shared" si="1953"/>
        <v>0</v>
      </c>
      <c r="BY584" s="26">
        <f t="shared" si="1954"/>
        <v>0</v>
      </c>
      <c r="BZ584" s="26">
        <f t="shared" si="1955"/>
        <v>0</v>
      </c>
      <c r="CA584" s="26">
        <f t="shared" ref="CA584:CA585" si="2210">CA585</f>
        <v>0</v>
      </c>
      <c r="CB584" s="26">
        <f t="shared" ref="CB584:CB585" si="2211">CB585</f>
        <v>0</v>
      </c>
      <c r="CC584" s="26">
        <f t="shared" ref="CC584:CC585" si="2212">CC585</f>
        <v>0</v>
      </c>
      <c r="CD584" s="26">
        <f t="shared" si="2064"/>
        <v>0</v>
      </c>
      <c r="CE584" s="26">
        <f t="shared" si="2065"/>
        <v>0</v>
      </c>
      <c r="CF584" s="26">
        <f t="shared" si="2066"/>
        <v>0</v>
      </c>
      <c r="CG584" s="26">
        <f t="shared" ref="CG584:CG585" si="2213">CG585</f>
        <v>0</v>
      </c>
      <c r="CH584" s="26">
        <f t="shared" ref="CH584:CH585" si="2214">CH585</f>
        <v>0</v>
      </c>
      <c r="CI584" s="26">
        <f t="shared" ref="CI584:CI585" si="2215">CI585</f>
        <v>0</v>
      </c>
      <c r="CJ584" s="26">
        <f t="shared" si="2067"/>
        <v>0</v>
      </c>
      <c r="CK584" s="26">
        <f t="shared" si="2068"/>
        <v>0</v>
      </c>
      <c r="CL584" s="26">
        <f t="shared" si="2069"/>
        <v>0</v>
      </c>
      <c r="CM584" s="26">
        <f t="shared" ref="CM584:CM585" si="2216">CM585</f>
        <v>0</v>
      </c>
      <c r="CN584" s="26">
        <f t="shared" ref="CN584:CN585" si="2217">CN585</f>
        <v>0</v>
      </c>
      <c r="CO584" s="26">
        <f t="shared" ref="CO584:CO585" si="2218">CO585</f>
        <v>0</v>
      </c>
      <c r="CP584" s="26">
        <f t="shared" si="2070"/>
        <v>0</v>
      </c>
      <c r="CQ584" s="26">
        <f t="shared" si="2071"/>
        <v>0</v>
      </c>
      <c r="CR584" s="26">
        <f t="shared" si="2072"/>
        <v>0</v>
      </c>
      <c r="CS584" s="26">
        <f t="shared" ref="CS584:CS585" si="2219">CS585</f>
        <v>0</v>
      </c>
      <c r="CT584" s="19">
        <v>0</v>
      </c>
      <c r="CU584" s="35"/>
      <c r="CY584" s="1" t="s">
        <v>27</v>
      </c>
    </row>
    <row r="585" spans="1:105" ht="46.8" hidden="1" x14ac:dyDescent="0.3">
      <c r="A585" s="16" t="s">
        <v>369</v>
      </c>
      <c r="B585" s="17">
        <v>240</v>
      </c>
      <c r="C585" s="16"/>
      <c r="D585" s="16"/>
      <c r="E585" s="34" t="s">
        <v>39</v>
      </c>
      <c r="F585" s="26">
        <f t="shared" si="2173"/>
        <v>0</v>
      </c>
      <c r="G585" s="26">
        <f t="shared" si="2174"/>
        <v>0</v>
      </c>
      <c r="H585" s="26">
        <f t="shared" si="2175"/>
        <v>0</v>
      </c>
      <c r="I585" s="26">
        <f t="shared" si="2176"/>
        <v>0</v>
      </c>
      <c r="J585" s="26">
        <f t="shared" si="2177"/>
        <v>0</v>
      </c>
      <c r="K585" s="26">
        <f t="shared" si="2178"/>
        <v>0</v>
      </c>
      <c r="L585" s="26">
        <f t="shared" si="1920"/>
        <v>0</v>
      </c>
      <c r="M585" s="26">
        <f t="shared" si="1921"/>
        <v>0</v>
      </c>
      <c r="N585" s="26">
        <f t="shared" si="1922"/>
        <v>0</v>
      </c>
      <c r="O585" s="26">
        <f t="shared" si="2179"/>
        <v>0</v>
      </c>
      <c r="P585" s="26">
        <f t="shared" si="2180"/>
        <v>0</v>
      </c>
      <c r="Q585" s="26">
        <f t="shared" si="2181"/>
        <v>0</v>
      </c>
      <c r="R585" s="26">
        <f t="shared" si="1923"/>
        <v>0</v>
      </c>
      <c r="S585" s="26">
        <f t="shared" si="1924"/>
        <v>0</v>
      </c>
      <c r="T585" s="26">
        <f t="shared" si="1925"/>
        <v>0</v>
      </c>
      <c r="U585" s="26">
        <f t="shared" si="2182"/>
        <v>0</v>
      </c>
      <c r="V585" s="26">
        <f t="shared" si="2183"/>
        <v>0</v>
      </c>
      <c r="W585" s="26">
        <f t="shared" si="2184"/>
        <v>0</v>
      </c>
      <c r="X585" s="26">
        <f t="shared" si="1926"/>
        <v>0</v>
      </c>
      <c r="Y585" s="26">
        <f t="shared" si="1927"/>
        <v>0</v>
      </c>
      <c r="Z585" s="26">
        <f t="shared" si="1928"/>
        <v>0</v>
      </c>
      <c r="AA585" s="26">
        <f t="shared" si="2185"/>
        <v>0</v>
      </c>
      <c r="AB585" s="26">
        <f t="shared" si="2186"/>
        <v>0</v>
      </c>
      <c r="AC585" s="26">
        <f t="shared" si="2187"/>
        <v>0</v>
      </c>
      <c r="AD585" s="26">
        <f t="shared" si="1929"/>
        <v>0</v>
      </c>
      <c r="AE585" s="26">
        <f t="shared" si="1930"/>
        <v>0</v>
      </c>
      <c r="AF585" s="26">
        <f t="shared" si="1931"/>
        <v>0</v>
      </c>
      <c r="AG585" s="26">
        <f t="shared" si="2188"/>
        <v>0</v>
      </c>
      <c r="AH585" s="26">
        <f t="shared" si="2189"/>
        <v>0</v>
      </c>
      <c r="AI585" s="26">
        <f t="shared" si="2190"/>
        <v>0</v>
      </c>
      <c r="AJ585" s="26">
        <f t="shared" si="1932"/>
        <v>0</v>
      </c>
      <c r="AK585" s="26">
        <f t="shared" si="1933"/>
        <v>0</v>
      </c>
      <c r="AL585" s="26">
        <f t="shared" si="1934"/>
        <v>0</v>
      </c>
      <c r="AM585" s="26">
        <f t="shared" si="2191"/>
        <v>28.8</v>
      </c>
      <c r="AN585" s="26">
        <f t="shared" si="2192"/>
        <v>0</v>
      </c>
      <c r="AO585" s="26">
        <f t="shared" si="2193"/>
        <v>0</v>
      </c>
      <c r="AP585" s="26">
        <f t="shared" si="1935"/>
        <v>28.8</v>
      </c>
      <c r="AQ585" s="26">
        <f t="shared" si="1936"/>
        <v>0</v>
      </c>
      <c r="AR585" s="26">
        <f t="shared" si="1937"/>
        <v>0</v>
      </c>
      <c r="AS585" s="26">
        <f t="shared" si="2194"/>
        <v>0</v>
      </c>
      <c r="AT585" s="26">
        <f t="shared" si="2195"/>
        <v>0</v>
      </c>
      <c r="AU585" s="26">
        <f t="shared" si="2196"/>
        <v>0</v>
      </c>
      <c r="AV585" s="26">
        <f t="shared" si="1938"/>
        <v>28.8</v>
      </c>
      <c r="AW585" s="26">
        <f t="shared" si="1939"/>
        <v>0</v>
      </c>
      <c r="AX585" s="26">
        <f t="shared" si="1940"/>
        <v>0</v>
      </c>
      <c r="AY585" s="26">
        <f t="shared" si="2197"/>
        <v>0</v>
      </c>
      <c r="AZ585" s="26">
        <f t="shared" si="2198"/>
        <v>0</v>
      </c>
      <c r="BA585" s="26">
        <f t="shared" si="2199"/>
        <v>0</v>
      </c>
      <c r="BB585" s="26">
        <f t="shared" si="1941"/>
        <v>28.8</v>
      </c>
      <c r="BC585" s="26">
        <f t="shared" si="1942"/>
        <v>0</v>
      </c>
      <c r="BD585" s="26">
        <f t="shared" si="1943"/>
        <v>0</v>
      </c>
      <c r="BE585" s="26">
        <f t="shared" si="2200"/>
        <v>0</v>
      </c>
      <c r="BF585" s="26">
        <f t="shared" si="2201"/>
        <v>0</v>
      </c>
      <c r="BG585" s="26">
        <f t="shared" si="2202"/>
        <v>0</v>
      </c>
      <c r="BH585" s="26">
        <f t="shared" si="1944"/>
        <v>28.8</v>
      </c>
      <c r="BI585" s="26">
        <f t="shared" si="1945"/>
        <v>0</v>
      </c>
      <c r="BJ585" s="26">
        <f t="shared" si="1946"/>
        <v>0</v>
      </c>
      <c r="BK585" s="26">
        <f t="shared" si="2203"/>
        <v>-28.8</v>
      </c>
      <c r="BL585" s="26">
        <f t="shared" si="2204"/>
        <v>0</v>
      </c>
      <c r="BM585" s="26">
        <f t="shared" si="2205"/>
        <v>0</v>
      </c>
      <c r="BN585" s="26">
        <f t="shared" si="1947"/>
        <v>0</v>
      </c>
      <c r="BO585" s="26">
        <f t="shared" si="1948"/>
        <v>0</v>
      </c>
      <c r="BP585" s="26">
        <f t="shared" si="1949"/>
        <v>0</v>
      </c>
      <c r="BQ585" s="26">
        <f t="shared" si="2206"/>
        <v>0</v>
      </c>
      <c r="BR585" s="26">
        <f t="shared" si="2207"/>
        <v>0</v>
      </c>
      <c r="BS585" s="26">
        <f t="shared" si="1950"/>
        <v>0</v>
      </c>
      <c r="BT585" s="26">
        <f t="shared" si="1951"/>
        <v>0</v>
      </c>
      <c r="BU585" s="26">
        <f t="shared" si="1952"/>
        <v>0</v>
      </c>
      <c r="BV585" s="26">
        <f t="shared" si="2208"/>
        <v>0</v>
      </c>
      <c r="BW585" s="26">
        <f t="shared" si="2209"/>
        <v>0</v>
      </c>
      <c r="BX585" s="26">
        <f t="shared" si="1953"/>
        <v>0</v>
      </c>
      <c r="BY585" s="26">
        <f t="shared" si="1954"/>
        <v>0</v>
      </c>
      <c r="BZ585" s="26">
        <f t="shared" si="1955"/>
        <v>0</v>
      </c>
      <c r="CA585" s="26">
        <f t="shared" si="2210"/>
        <v>0</v>
      </c>
      <c r="CB585" s="26">
        <f t="shared" si="2211"/>
        <v>0</v>
      </c>
      <c r="CC585" s="26">
        <f t="shared" si="2212"/>
        <v>0</v>
      </c>
      <c r="CD585" s="26">
        <f t="shared" si="2064"/>
        <v>0</v>
      </c>
      <c r="CE585" s="26">
        <f t="shared" si="2065"/>
        <v>0</v>
      </c>
      <c r="CF585" s="26">
        <f t="shared" si="2066"/>
        <v>0</v>
      </c>
      <c r="CG585" s="26">
        <f t="shared" si="2213"/>
        <v>0</v>
      </c>
      <c r="CH585" s="26">
        <f t="shared" si="2214"/>
        <v>0</v>
      </c>
      <c r="CI585" s="26">
        <f t="shared" si="2215"/>
        <v>0</v>
      </c>
      <c r="CJ585" s="26">
        <f t="shared" si="2067"/>
        <v>0</v>
      </c>
      <c r="CK585" s="26">
        <f t="shared" si="2068"/>
        <v>0</v>
      </c>
      <c r="CL585" s="26">
        <f t="shared" si="2069"/>
        <v>0</v>
      </c>
      <c r="CM585" s="26">
        <f t="shared" si="2216"/>
        <v>0</v>
      </c>
      <c r="CN585" s="26">
        <f t="shared" si="2217"/>
        <v>0</v>
      </c>
      <c r="CO585" s="26">
        <f t="shared" si="2218"/>
        <v>0</v>
      </c>
      <c r="CP585" s="26">
        <f t="shared" si="2070"/>
        <v>0</v>
      </c>
      <c r="CQ585" s="26">
        <f t="shared" si="2071"/>
        <v>0</v>
      </c>
      <c r="CR585" s="26">
        <f t="shared" si="2072"/>
        <v>0</v>
      </c>
      <c r="CS585" s="26">
        <f t="shared" si="2219"/>
        <v>0</v>
      </c>
      <c r="CT585" s="19">
        <v>0</v>
      </c>
      <c r="CU585" s="35"/>
      <c r="CZ585" s="1" t="s">
        <v>28</v>
      </c>
    </row>
    <row r="586" spans="1:105" hidden="1" x14ac:dyDescent="0.3">
      <c r="A586" s="16" t="s">
        <v>369</v>
      </c>
      <c r="B586" s="17">
        <v>240</v>
      </c>
      <c r="C586" s="16" t="s">
        <v>132</v>
      </c>
      <c r="D586" s="16" t="s">
        <v>65</v>
      </c>
      <c r="E586" s="34" t="s">
        <v>234</v>
      </c>
      <c r="F586" s="26"/>
      <c r="G586" s="26"/>
      <c r="H586" s="26"/>
      <c r="I586" s="26"/>
      <c r="J586" s="26"/>
      <c r="K586" s="26"/>
      <c r="L586" s="26">
        <f t="shared" si="1920"/>
        <v>0</v>
      </c>
      <c r="M586" s="26">
        <f t="shared" si="1921"/>
        <v>0</v>
      </c>
      <c r="N586" s="26">
        <f t="shared" si="1922"/>
        <v>0</v>
      </c>
      <c r="O586" s="26"/>
      <c r="P586" s="26"/>
      <c r="Q586" s="26"/>
      <c r="R586" s="26">
        <f t="shared" si="1923"/>
        <v>0</v>
      </c>
      <c r="S586" s="26">
        <f t="shared" si="1924"/>
        <v>0</v>
      </c>
      <c r="T586" s="26">
        <f t="shared" si="1925"/>
        <v>0</v>
      </c>
      <c r="U586" s="26"/>
      <c r="V586" s="26"/>
      <c r="W586" s="26"/>
      <c r="X586" s="26">
        <f t="shared" si="1926"/>
        <v>0</v>
      </c>
      <c r="Y586" s="26">
        <f t="shared" si="1927"/>
        <v>0</v>
      </c>
      <c r="Z586" s="26">
        <f t="shared" si="1928"/>
        <v>0</v>
      </c>
      <c r="AA586" s="26"/>
      <c r="AB586" s="26"/>
      <c r="AC586" s="26"/>
      <c r="AD586" s="26">
        <f t="shared" si="1929"/>
        <v>0</v>
      </c>
      <c r="AE586" s="26">
        <f t="shared" si="1930"/>
        <v>0</v>
      </c>
      <c r="AF586" s="26">
        <f t="shared" si="1931"/>
        <v>0</v>
      </c>
      <c r="AG586" s="26"/>
      <c r="AH586" s="26"/>
      <c r="AI586" s="26"/>
      <c r="AJ586" s="26">
        <f t="shared" si="1932"/>
        <v>0</v>
      </c>
      <c r="AK586" s="26">
        <f t="shared" si="1933"/>
        <v>0</v>
      </c>
      <c r="AL586" s="26">
        <f t="shared" si="1934"/>
        <v>0</v>
      </c>
      <c r="AM586" s="26">
        <v>28.8</v>
      </c>
      <c r="AN586" s="26"/>
      <c r="AO586" s="26"/>
      <c r="AP586" s="26">
        <f t="shared" si="1935"/>
        <v>28.8</v>
      </c>
      <c r="AQ586" s="26">
        <f t="shared" si="1936"/>
        <v>0</v>
      </c>
      <c r="AR586" s="26">
        <f t="shared" si="1937"/>
        <v>0</v>
      </c>
      <c r="AS586" s="26"/>
      <c r="AT586" s="26"/>
      <c r="AU586" s="26"/>
      <c r="AV586" s="26">
        <f t="shared" si="1938"/>
        <v>28.8</v>
      </c>
      <c r="AW586" s="26">
        <f t="shared" si="1939"/>
        <v>0</v>
      </c>
      <c r="AX586" s="26">
        <f t="shared" si="1940"/>
        <v>0</v>
      </c>
      <c r="AY586" s="26"/>
      <c r="AZ586" s="26"/>
      <c r="BA586" s="26"/>
      <c r="BB586" s="26">
        <f t="shared" si="1941"/>
        <v>28.8</v>
      </c>
      <c r="BC586" s="26">
        <f t="shared" si="1942"/>
        <v>0</v>
      </c>
      <c r="BD586" s="26">
        <f t="shared" si="1943"/>
        <v>0</v>
      </c>
      <c r="BE586" s="26"/>
      <c r="BF586" s="26"/>
      <c r="BG586" s="26"/>
      <c r="BH586" s="26">
        <f t="shared" si="1944"/>
        <v>28.8</v>
      </c>
      <c r="BI586" s="26">
        <f t="shared" si="1945"/>
        <v>0</v>
      </c>
      <c r="BJ586" s="26">
        <f t="shared" si="1946"/>
        <v>0</v>
      </c>
      <c r="BK586" s="26">
        <v>-28.8</v>
      </c>
      <c r="BL586" s="26"/>
      <c r="BM586" s="26"/>
      <c r="BN586" s="26">
        <f t="shared" si="1947"/>
        <v>0</v>
      </c>
      <c r="BO586" s="26">
        <f t="shared" si="1948"/>
        <v>0</v>
      </c>
      <c r="BP586" s="26">
        <f t="shared" si="1949"/>
        <v>0</v>
      </c>
      <c r="BQ586" s="26"/>
      <c r="BR586" s="26"/>
      <c r="BS586" s="26">
        <f t="shared" si="1950"/>
        <v>0</v>
      </c>
      <c r="BT586" s="26">
        <f t="shared" si="1951"/>
        <v>0</v>
      </c>
      <c r="BU586" s="26">
        <f t="shared" si="1952"/>
        <v>0</v>
      </c>
      <c r="BV586" s="26"/>
      <c r="BW586" s="26"/>
      <c r="BX586" s="26">
        <f t="shared" si="1953"/>
        <v>0</v>
      </c>
      <c r="BY586" s="26">
        <f t="shared" si="1954"/>
        <v>0</v>
      </c>
      <c r="BZ586" s="26">
        <f t="shared" si="1955"/>
        <v>0</v>
      </c>
      <c r="CA586" s="26"/>
      <c r="CB586" s="26"/>
      <c r="CC586" s="26"/>
      <c r="CD586" s="26">
        <f t="shared" si="2064"/>
        <v>0</v>
      </c>
      <c r="CE586" s="26">
        <f t="shared" si="2065"/>
        <v>0</v>
      </c>
      <c r="CF586" s="26">
        <f t="shared" si="2066"/>
        <v>0</v>
      </c>
      <c r="CG586" s="26"/>
      <c r="CH586" s="26"/>
      <c r="CI586" s="26"/>
      <c r="CJ586" s="26">
        <f t="shared" si="2067"/>
        <v>0</v>
      </c>
      <c r="CK586" s="26">
        <f t="shared" si="2068"/>
        <v>0</v>
      </c>
      <c r="CL586" s="26">
        <f t="shared" si="2069"/>
        <v>0</v>
      </c>
      <c r="CM586" s="26"/>
      <c r="CN586" s="26"/>
      <c r="CO586" s="26"/>
      <c r="CP586" s="26">
        <f t="shared" si="2070"/>
        <v>0</v>
      </c>
      <c r="CQ586" s="26">
        <f t="shared" si="2071"/>
        <v>0</v>
      </c>
      <c r="CR586" s="26">
        <f t="shared" si="2072"/>
        <v>0</v>
      </c>
      <c r="CS586" s="26"/>
      <c r="CT586" s="19">
        <v>0</v>
      </c>
      <c r="CU586" s="35"/>
    </row>
    <row r="587" spans="1:105" ht="46.8" hidden="1" x14ac:dyDescent="0.3">
      <c r="A587" s="16" t="s">
        <v>369</v>
      </c>
      <c r="B587" s="17">
        <v>600</v>
      </c>
      <c r="C587" s="16"/>
      <c r="D587" s="16"/>
      <c r="E587" s="34" t="s">
        <v>43</v>
      </c>
      <c r="F587" s="26">
        <f t="shared" ref="F587:K587" si="2220">F588+F590</f>
        <v>0</v>
      </c>
      <c r="G587" s="26">
        <f t="shared" si="2220"/>
        <v>0</v>
      </c>
      <c r="H587" s="26">
        <f t="shared" si="2220"/>
        <v>0</v>
      </c>
      <c r="I587" s="26">
        <f t="shared" si="2220"/>
        <v>0</v>
      </c>
      <c r="J587" s="26">
        <f t="shared" si="2220"/>
        <v>0</v>
      </c>
      <c r="K587" s="26">
        <f t="shared" si="2220"/>
        <v>0</v>
      </c>
      <c r="L587" s="26">
        <f t="shared" ref="L587:L650" si="2221">F587+I587</f>
        <v>0</v>
      </c>
      <c r="M587" s="26">
        <f t="shared" ref="M587:M650" si="2222">G587+J587</f>
        <v>0</v>
      </c>
      <c r="N587" s="26">
        <f t="shared" ref="N587:N650" si="2223">H587+K587</f>
        <v>0</v>
      </c>
      <c r="O587" s="26">
        <f>O588+O590</f>
        <v>0</v>
      </c>
      <c r="P587" s="26">
        <f>P588+P590</f>
        <v>0</v>
      </c>
      <c r="Q587" s="26">
        <f>Q588+Q590</f>
        <v>0</v>
      </c>
      <c r="R587" s="26">
        <f t="shared" ref="R587:R650" si="2224">L587+O587</f>
        <v>0</v>
      </c>
      <c r="S587" s="26">
        <f t="shared" ref="S587:S650" si="2225">M587+P587</f>
        <v>0</v>
      </c>
      <c r="T587" s="26">
        <f t="shared" ref="T587:T650" si="2226">N587+Q587</f>
        <v>0</v>
      </c>
      <c r="U587" s="26">
        <f>U588+U590</f>
        <v>0</v>
      </c>
      <c r="V587" s="26">
        <f>V588+V590</f>
        <v>0</v>
      </c>
      <c r="W587" s="26">
        <f>W588+W590</f>
        <v>0</v>
      </c>
      <c r="X587" s="26">
        <f t="shared" ref="X587:X650" si="2227">R587+U587</f>
        <v>0</v>
      </c>
      <c r="Y587" s="26">
        <f t="shared" ref="Y587:Y650" si="2228">S587+V587</f>
        <v>0</v>
      </c>
      <c r="Z587" s="26">
        <f t="shared" ref="Z587:Z650" si="2229">T587+W587</f>
        <v>0</v>
      </c>
      <c r="AA587" s="26">
        <f>AA588+AA590</f>
        <v>0</v>
      </c>
      <c r="AB587" s="26">
        <f>AB588+AB590</f>
        <v>0</v>
      </c>
      <c r="AC587" s="26">
        <f>AC588+AC590</f>
        <v>0</v>
      </c>
      <c r="AD587" s="26">
        <f t="shared" ref="AD587:AD650" si="2230">X587+AA587</f>
        <v>0</v>
      </c>
      <c r="AE587" s="26">
        <f t="shared" ref="AE587:AE650" si="2231">Y587+AB587</f>
        <v>0</v>
      </c>
      <c r="AF587" s="26">
        <f t="shared" ref="AF587:AF650" si="2232">Z587+AC587</f>
        <v>0</v>
      </c>
      <c r="AG587" s="26">
        <f>AG588+AG590</f>
        <v>0</v>
      </c>
      <c r="AH587" s="26">
        <f>AH588+AH590</f>
        <v>0</v>
      </c>
      <c r="AI587" s="26">
        <f>AI588+AI590</f>
        <v>0</v>
      </c>
      <c r="AJ587" s="26">
        <f t="shared" ref="AJ587:AJ650" si="2233">AD587+AG587</f>
        <v>0</v>
      </c>
      <c r="AK587" s="26">
        <f t="shared" ref="AK587:AK650" si="2234">AE587+AH587</f>
        <v>0</v>
      </c>
      <c r="AL587" s="26">
        <f t="shared" ref="AL587:AL650" si="2235">AF587+AI587</f>
        <v>0</v>
      </c>
      <c r="AM587" s="26">
        <f>AM588+AM590</f>
        <v>2637.8</v>
      </c>
      <c r="AN587" s="26">
        <f>AN588+AN590</f>
        <v>0</v>
      </c>
      <c r="AO587" s="26">
        <f>AO588+AO590</f>
        <v>0</v>
      </c>
      <c r="AP587" s="26">
        <f t="shared" ref="AP587:AP650" si="2236">AJ587+AM587</f>
        <v>2637.8</v>
      </c>
      <c r="AQ587" s="26">
        <f t="shared" ref="AQ587:AQ650" si="2237">AK587+AN587</f>
        <v>0</v>
      </c>
      <c r="AR587" s="26">
        <f t="shared" ref="AR587:AR650" si="2238">AL587+AO587</f>
        <v>0</v>
      </c>
      <c r="AS587" s="26">
        <f>AS588+AS590</f>
        <v>0</v>
      </c>
      <c r="AT587" s="26">
        <f>AT588+AT590</f>
        <v>0</v>
      </c>
      <c r="AU587" s="26">
        <f>AU588+AU590</f>
        <v>0</v>
      </c>
      <c r="AV587" s="26">
        <f t="shared" ref="AV587:AV650" si="2239">AP587+AS587</f>
        <v>2637.8</v>
      </c>
      <c r="AW587" s="26">
        <f t="shared" ref="AW587:AW650" si="2240">AQ587+AT587</f>
        <v>0</v>
      </c>
      <c r="AX587" s="26">
        <f t="shared" ref="AX587:AX650" si="2241">AR587+AU587</f>
        <v>0</v>
      </c>
      <c r="AY587" s="26">
        <f>AY588+AY590</f>
        <v>0</v>
      </c>
      <c r="AZ587" s="26">
        <f>AZ588+AZ590</f>
        <v>0</v>
      </c>
      <c r="BA587" s="26">
        <f>BA588+BA590</f>
        <v>0</v>
      </c>
      <c r="BB587" s="26">
        <f t="shared" ref="BB587:BB650" si="2242">AV587+AY587</f>
        <v>2637.8</v>
      </c>
      <c r="BC587" s="26">
        <f t="shared" ref="BC587:BC650" si="2243">AW587+AZ587</f>
        <v>0</v>
      </c>
      <c r="BD587" s="26">
        <f t="shared" ref="BD587:BD650" si="2244">AX587+BA587</f>
        <v>0</v>
      </c>
      <c r="BE587" s="26">
        <f>BE588+BE590</f>
        <v>0</v>
      </c>
      <c r="BF587" s="26">
        <f>BF588+BF590</f>
        <v>0</v>
      </c>
      <c r="BG587" s="26">
        <f>BG588+BG590</f>
        <v>0</v>
      </c>
      <c r="BH587" s="26">
        <f t="shared" ref="BH587:BH650" si="2245">BB587+BE587</f>
        <v>2637.8</v>
      </c>
      <c r="BI587" s="26">
        <f t="shared" ref="BI587:BI650" si="2246">BC587+BF587</f>
        <v>0</v>
      </c>
      <c r="BJ587" s="26">
        <f t="shared" ref="BJ587:BJ650" si="2247">BD587+BG587</f>
        <v>0</v>
      </c>
      <c r="BK587" s="26">
        <f>BK588+BK590</f>
        <v>-374.04</v>
      </c>
      <c r="BL587" s="26">
        <f>BL588+BL590</f>
        <v>0</v>
      </c>
      <c r="BM587" s="26">
        <f>BM588+BM590</f>
        <v>0</v>
      </c>
      <c r="BN587" s="26">
        <f t="shared" ref="BN587:BN650" si="2248">BH587+BK587</f>
        <v>2263.7600000000002</v>
      </c>
      <c r="BO587" s="26">
        <f t="shared" ref="BO587:BO650" si="2249">BI587+BL587</f>
        <v>0</v>
      </c>
      <c r="BP587" s="26">
        <f t="shared" ref="BP587:BP650" si="2250">BJ587+BM587</f>
        <v>0</v>
      </c>
      <c r="BQ587" s="26">
        <f>BQ588+BQ590</f>
        <v>0</v>
      </c>
      <c r="BR587" s="26">
        <f>BR588+BR590</f>
        <v>0</v>
      </c>
      <c r="BS587" s="26">
        <f t="shared" ref="BS587:BS650" si="2251">BQ587+BN587</f>
        <v>2263.7600000000002</v>
      </c>
      <c r="BT587" s="26">
        <f t="shared" ref="BT587:BT650" si="2252">BR587+BO587</f>
        <v>0</v>
      </c>
      <c r="BU587" s="26">
        <f t="shared" ref="BU587:BU650" si="2253">BP587</f>
        <v>0</v>
      </c>
      <c r="BV587" s="26">
        <f>BV588+BV590</f>
        <v>0</v>
      </c>
      <c r="BW587" s="26">
        <f>BW588+BW590</f>
        <v>0</v>
      </c>
      <c r="BX587" s="26">
        <f t="shared" ref="BX587:BX650" si="2254">BS587</f>
        <v>2263.7600000000002</v>
      </c>
      <c r="BY587" s="26">
        <f t="shared" ref="BY587:BY650" si="2255">BT587+BV587</f>
        <v>0</v>
      </c>
      <c r="BZ587" s="26">
        <f t="shared" ref="BZ587:BZ650" si="2256">BU587+BW587</f>
        <v>0</v>
      </c>
      <c r="CA587" s="26">
        <f>CA588+CA590</f>
        <v>0</v>
      </c>
      <c r="CB587" s="26">
        <f>CB588+CB590</f>
        <v>0</v>
      </c>
      <c r="CC587" s="26">
        <f>CC588+CC590</f>
        <v>0</v>
      </c>
      <c r="CD587" s="26">
        <f t="shared" si="2064"/>
        <v>2263.7600000000002</v>
      </c>
      <c r="CE587" s="26">
        <f t="shared" si="2065"/>
        <v>0</v>
      </c>
      <c r="CF587" s="26">
        <f t="shared" si="2066"/>
        <v>0</v>
      </c>
      <c r="CG587" s="26">
        <f>CG588+CG590</f>
        <v>0</v>
      </c>
      <c r="CH587" s="26">
        <f>CH588+CH590</f>
        <v>0</v>
      </c>
      <c r="CI587" s="26">
        <f>CI588+CI590</f>
        <v>0</v>
      </c>
      <c r="CJ587" s="26">
        <f t="shared" si="2067"/>
        <v>2263.7600000000002</v>
      </c>
      <c r="CK587" s="26">
        <f t="shared" si="2068"/>
        <v>0</v>
      </c>
      <c r="CL587" s="26">
        <f t="shared" si="2069"/>
        <v>0</v>
      </c>
      <c r="CM587" s="26">
        <f>CM588+CM590</f>
        <v>0</v>
      </c>
      <c r="CN587" s="26">
        <f>CN588+CN590</f>
        <v>0</v>
      </c>
      <c r="CO587" s="26">
        <f>CO588+CO590</f>
        <v>0</v>
      </c>
      <c r="CP587" s="26">
        <f t="shared" si="2070"/>
        <v>2263.7600000000002</v>
      </c>
      <c r="CQ587" s="26">
        <f t="shared" si="2071"/>
        <v>0</v>
      </c>
      <c r="CR587" s="26">
        <f t="shared" si="2072"/>
        <v>0</v>
      </c>
      <c r="CS587" s="26">
        <f>CS588+CS590</f>
        <v>0</v>
      </c>
      <c r="CT587" s="19"/>
      <c r="CU587" s="35"/>
      <c r="CY587" s="1" t="s">
        <v>27</v>
      </c>
    </row>
    <row r="588" spans="1:105" hidden="1" x14ac:dyDescent="0.3">
      <c r="A588" s="16" t="s">
        <v>369</v>
      </c>
      <c r="B588" s="17">
        <v>610</v>
      </c>
      <c r="C588" s="16"/>
      <c r="D588" s="16"/>
      <c r="E588" s="34" t="s">
        <v>102</v>
      </c>
      <c r="F588" s="26">
        <f t="shared" ref="F588:K588" si="2257">F589</f>
        <v>0</v>
      </c>
      <c r="G588" s="26">
        <f t="shared" si="2257"/>
        <v>0</v>
      </c>
      <c r="H588" s="26">
        <f t="shared" si="2257"/>
        <v>0</v>
      </c>
      <c r="I588" s="26">
        <f t="shared" si="2257"/>
        <v>0</v>
      </c>
      <c r="J588" s="26">
        <f t="shared" si="2257"/>
        <v>0</v>
      </c>
      <c r="K588" s="26">
        <f t="shared" si="2257"/>
        <v>0</v>
      </c>
      <c r="L588" s="26">
        <f t="shared" si="2221"/>
        <v>0</v>
      </c>
      <c r="M588" s="26">
        <f t="shared" si="2222"/>
        <v>0</v>
      </c>
      <c r="N588" s="26">
        <f t="shared" si="2223"/>
        <v>0</v>
      </c>
      <c r="O588" s="26">
        <f>O589</f>
        <v>0</v>
      </c>
      <c r="P588" s="26">
        <f>P589</f>
        <v>0</v>
      </c>
      <c r="Q588" s="26">
        <f>Q589</f>
        <v>0</v>
      </c>
      <c r="R588" s="26">
        <f t="shared" si="2224"/>
        <v>0</v>
      </c>
      <c r="S588" s="26">
        <f t="shared" si="2225"/>
        <v>0</v>
      </c>
      <c r="T588" s="26">
        <f t="shared" si="2226"/>
        <v>0</v>
      </c>
      <c r="U588" s="26">
        <f>U589</f>
        <v>0</v>
      </c>
      <c r="V588" s="26">
        <f>V589</f>
        <v>0</v>
      </c>
      <c r="W588" s="26">
        <f>W589</f>
        <v>0</v>
      </c>
      <c r="X588" s="26">
        <f t="shared" si="2227"/>
        <v>0</v>
      </c>
      <c r="Y588" s="26">
        <f t="shared" si="2228"/>
        <v>0</v>
      </c>
      <c r="Z588" s="26">
        <f t="shared" si="2229"/>
        <v>0</v>
      </c>
      <c r="AA588" s="26">
        <f>AA589</f>
        <v>0</v>
      </c>
      <c r="AB588" s="26">
        <f>AB589</f>
        <v>0</v>
      </c>
      <c r="AC588" s="26">
        <f>AC589</f>
        <v>0</v>
      </c>
      <c r="AD588" s="26">
        <f t="shared" si="2230"/>
        <v>0</v>
      </c>
      <c r="AE588" s="26">
        <f t="shared" si="2231"/>
        <v>0</v>
      </c>
      <c r="AF588" s="26">
        <f t="shared" si="2232"/>
        <v>0</v>
      </c>
      <c r="AG588" s="26">
        <f>AG589</f>
        <v>0</v>
      </c>
      <c r="AH588" s="26">
        <f>AH589</f>
        <v>0</v>
      </c>
      <c r="AI588" s="26">
        <f>AI589</f>
        <v>0</v>
      </c>
      <c r="AJ588" s="26">
        <f t="shared" si="2233"/>
        <v>0</v>
      </c>
      <c r="AK588" s="26">
        <f t="shared" si="2234"/>
        <v>0</v>
      </c>
      <c r="AL588" s="26">
        <f t="shared" si="2235"/>
        <v>0</v>
      </c>
      <c r="AM588" s="26">
        <f>AM589</f>
        <v>124.80000000000001</v>
      </c>
      <c r="AN588" s="26">
        <f>AN589</f>
        <v>0</v>
      </c>
      <c r="AO588" s="26">
        <f>AO589</f>
        <v>0</v>
      </c>
      <c r="AP588" s="26">
        <f t="shared" si="2236"/>
        <v>124.80000000000001</v>
      </c>
      <c r="AQ588" s="26">
        <f t="shared" si="2237"/>
        <v>0</v>
      </c>
      <c r="AR588" s="26">
        <f t="shared" si="2238"/>
        <v>0</v>
      </c>
      <c r="AS588" s="26">
        <f>AS589</f>
        <v>0</v>
      </c>
      <c r="AT588" s="26">
        <f>AT589</f>
        <v>0</v>
      </c>
      <c r="AU588" s="26">
        <f>AU589</f>
        <v>0</v>
      </c>
      <c r="AV588" s="26">
        <f t="shared" si="2239"/>
        <v>124.80000000000001</v>
      </c>
      <c r="AW588" s="26">
        <f t="shared" si="2240"/>
        <v>0</v>
      </c>
      <c r="AX588" s="26">
        <f t="shared" si="2241"/>
        <v>0</v>
      </c>
      <c r="AY588" s="26">
        <f>AY589</f>
        <v>0</v>
      </c>
      <c r="AZ588" s="26">
        <f>AZ589</f>
        <v>0</v>
      </c>
      <c r="BA588" s="26">
        <f>BA589</f>
        <v>0</v>
      </c>
      <c r="BB588" s="26">
        <f t="shared" si="2242"/>
        <v>124.80000000000001</v>
      </c>
      <c r="BC588" s="26">
        <f t="shared" si="2243"/>
        <v>0</v>
      </c>
      <c r="BD588" s="26">
        <f t="shared" si="2244"/>
        <v>0</v>
      </c>
      <c r="BE588" s="26">
        <f>BE589</f>
        <v>0</v>
      </c>
      <c r="BF588" s="26">
        <f>BF589</f>
        <v>0</v>
      </c>
      <c r="BG588" s="26">
        <f>BG589</f>
        <v>0</v>
      </c>
      <c r="BH588" s="26">
        <f t="shared" si="2245"/>
        <v>124.80000000000001</v>
      </c>
      <c r="BI588" s="26">
        <f t="shared" si="2246"/>
        <v>0</v>
      </c>
      <c r="BJ588" s="26">
        <f t="shared" si="2247"/>
        <v>0</v>
      </c>
      <c r="BK588" s="26">
        <f>BK589</f>
        <v>-19.2</v>
      </c>
      <c r="BL588" s="26">
        <f>BL589</f>
        <v>0</v>
      </c>
      <c r="BM588" s="26">
        <f>BM589</f>
        <v>0</v>
      </c>
      <c r="BN588" s="26">
        <f t="shared" si="2248"/>
        <v>105.60000000000001</v>
      </c>
      <c r="BO588" s="26">
        <f t="shared" si="2249"/>
        <v>0</v>
      </c>
      <c r="BP588" s="26">
        <f t="shared" si="2250"/>
        <v>0</v>
      </c>
      <c r="BQ588" s="26">
        <f>BQ589</f>
        <v>0</v>
      </c>
      <c r="BR588" s="26">
        <f>BR589</f>
        <v>0</v>
      </c>
      <c r="BS588" s="26">
        <f t="shared" si="2251"/>
        <v>105.60000000000001</v>
      </c>
      <c r="BT588" s="26">
        <f t="shared" si="2252"/>
        <v>0</v>
      </c>
      <c r="BU588" s="26">
        <f t="shared" si="2253"/>
        <v>0</v>
      </c>
      <c r="BV588" s="26">
        <f>BV589</f>
        <v>0</v>
      </c>
      <c r="BW588" s="26">
        <f>BW589</f>
        <v>0</v>
      </c>
      <c r="BX588" s="26">
        <f t="shared" si="2254"/>
        <v>105.60000000000001</v>
      </c>
      <c r="BY588" s="26">
        <f t="shared" si="2255"/>
        <v>0</v>
      </c>
      <c r="BZ588" s="26">
        <f t="shared" si="2256"/>
        <v>0</v>
      </c>
      <c r="CA588" s="26">
        <f>CA589</f>
        <v>0</v>
      </c>
      <c r="CB588" s="26">
        <f>CB589</f>
        <v>0</v>
      </c>
      <c r="CC588" s="26">
        <f>CC589</f>
        <v>0</v>
      </c>
      <c r="CD588" s="26">
        <f t="shared" si="2064"/>
        <v>105.60000000000001</v>
      </c>
      <c r="CE588" s="26">
        <f t="shared" si="2065"/>
        <v>0</v>
      </c>
      <c r="CF588" s="26">
        <f t="shared" si="2066"/>
        <v>0</v>
      </c>
      <c r="CG588" s="26">
        <f>CG589</f>
        <v>0</v>
      </c>
      <c r="CH588" s="26">
        <f>CH589</f>
        <v>0</v>
      </c>
      <c r="CI588" s="26">
        <f>CI589</f>
        <v>0</v>
      </c>
      <c r="CJ588" s="26">
        <f t="shared" si="2067"/>
        <v>105.60000000000001</v>
      </c>
      <c r="CK588" s="26">
        <f t="shared" si="2068"/>
        <v>0</v>
      </c>
      <c r="CL588" s="26">
        <f t="shared" si="2069"/>
        <v>0</v>
      </c>
      <c r="CM588" s="26">
        <f>CM589</f>
        <v>0</v>
      </c>
      <c r="CN588" s="26">
        <f>CN589</f>
        <v>0</v>
      </c>
      <c r="CO588" s="26">
        <f>CO589</f>
        <v>0</v>
      </c>
      <c r="CP588" s="26">
        <f t="shared" si="2070"/>
        <v>105.60000000000001</v>
      </c>
      <c r="CQ588" s="26">
        <f t="shared" si="2071"/>
        <v>0</v>
      </c>
      <c r="CR588" s="26">
        <f t="shared" si="2072"/>
        <v>0</v>
      </c>
      <c r="CS588" s="26">
        <f>CS589</f>
        <v>0</v>
      </c>
      <c r="CT588" s="19"/>
      <c r="CU588" s="35"/>
      <c r="CZ588" s="1" t="s">
        <v>28</v>
      </c>
    </row>
    <row r="589" spans="1:105" hidden="1" x14ac:dyDescent="0.3">
      <c r="A589" s="16" t="s">
        <v>369</v>
      </c>
      <c r="B589" s="17">
        <v>610</v>
      </c>
      <c r="C589" s="16" t="s">
        <v>132</v>
      </c>
      <c r="D589" s="16" t="s">
        <v>65</v>
      </c>
      <c r="E589" s="34" t="s">
        <v>234</v>
      </c>
      <c r="F589" s="26"/>
      <c r="G589" s="26"/>
      <c r="H589" s="26"/>
      <c r="I589" s="26"/>
      <c r="J589" s="26"/>
      <c r="K589" s="26"/>
      <c r="L589" s="26">
        <f t="shared" si="2221"/>
        <v>0</v>
      </c>
      <c r="M589" s="26">
        <f t="shared" si="2222"/>
        <v>0</v>
      </c>
      <c r="N589" s="26">
        <f t="shared" si="2223"/>
        <v>0</v>
      </c>
      <c r="O589" s="26"/>
      <c r="P589" s="26"/>
      <c r="Q589" s="26"/>
      <c r="R589" s="26">
        <f t="shared" si="2224"/>
        <v>0</v>
      </c>
      <c r="S589" s="26">
        <f t="shared" si="2225"/>
        <v>0</v>
      </c>
      <c r="T589" s="26">
        <f t="shared" si="2226"/>
        <v>0</v>
      </c>
      <c r="U589" s="26"/>
      <c r="V589" s="26"/>
      <c r="W589" s="26"/>
      <c r="X589" s="26">
        <f t="shared" si="2227"/>
        <v>0</v>
      </c>
      <c r="Y589" s="26">
        <f t="shared" si="2228"/>
        <v>0</v>
      </c>
      <c r="Z589" s="26">
        <f t="shared" si="2229"/>
        <v>0</v>
      </c>
      <c r="AA589" s="26"/>
      <c r="AB589" s="26"/>
      <c r="AC589" s="26"/>
      <c r="AD589" s="26">
        <f t="shared" si="2230"/>
        <v>0</v>
      </c>
      <c r="AE589" s="26">
        <f t="shared" si="2231"/>
        <v>0</v>
      </c>
      <c r="AF589" s="26">
        <f t="shared" si="2232"/>
        <v>0</v>
      </c>
      <c r="AG589" s="26"/>
      <c r="AH589" s="26"/>
      <c r="AI589" s="26"/>
      <c r="AJ589" s="26">
        <f t="shared" si="2233"/>
        <v>0</v>
      </c>
      <c r="AK589" s="26">
        <f t="shared" si="2234"/>
        <v>0</v>
      </c>
      <c r="AL589" s="26">
        <f t="shared" si="2235"/>
        <v>0</v>
      </c>
      <c r="AM589" s="26">
        <f>19.2+67.2+38.4</f>
        <v>124.80000000000001</v>
      </c>
      <c r="AN589" s="26"/>
      <c r="AO589" s="26"/>
      <c r="AP589" s="26">
        <f t="shared" si="2236"/>
        <v>124.80000000000001</v>
      </c>
      <c r="AQ589" s="26">
        <f t="shared" si="2237"/>
        <v>0</v>
      </c>
      <c r="AR589" s="26">
        <f t="shared" si="2238"/>
        <v>0</v>
      </c>
      <c r="AS589" s="26"/>
      <c r="AT589" s="26"/>
      <c r="AU589" s="26"/>
      <c r="AV589" s="26">
        <f t="shared" si="2239"/>
        <v>124.80000000000001</v>
      </c>
      <c r="AW589" s="26">
        <f t="shared" si="2240"/>
        <v>0</v>
      </c>
      <c r="AX589" s="26">
        <f t="shared" si="2241"/>
        <v>0</v>
      </c>
      <c r="AY589" s="26"/>
      <c r="AZ589" s="26"/>
      <c r="BA589" s="26"/>
      <c r="BB589" s="26">
        <f t="shared" si="2242"/>
        <v>124.80000000000001</v>
      </c>
      <c r="BC589" s="26">
        <f t="shared" si="2243"/>
        <v>0</v>
      </c>
      <c r="BD589" s="26">
        <f t="shared" si="2244"/>
        <v>0</v>
      </c>
      <c r="BE589" s="26"/>
      <c r="BF589" s="26"/>
      <c r="BG589" s="26"/>
      <c r="BH589" s="26">
        <f t="shared" si="2245"/>
        <v>124.80000000000001</v>
      </c>
      <c r="BI589" s="26">
        <f t="shared" si="2246"/>
        <v>0</v>
      </c>
      <c r="BJ589" s="26">
        <f t="shared" si="2247"/>
        <v>0</v>
      </c>
      <c r="BK589" s="26">
        <f>-19.2</f>
        <v>-19.2</v>
      </c>
      <c r="BL589" s="26"/>
      <c r="BM589" s="26"/>
      <c r="BN589" s="26">
        <f t="shared" si="2248"/>
        <v>105.60000000000001</v>
      </c>
      <c r="BO589" s="26">
        <f t="shared" si="2249"/>
        <v>0</v>
      </c>
      <c r="BP589" s="26">
        <f t="shared" si="2250"/>
        <v>0</v>
      </c>
      <c r="BQ589" s="26"/>
      <c r="BR589" s="26"/>
      <c r="BS589" s="26">
        <f t="shared" si="2251"/>
        <v>105.60000000000001</v>
      </c>
      <c r="BT589" s="26">
        <f t="shared" si="2252"/>
        <v>0</v>
      </c>
      <c r="BU589" s="26">
        <f t="shared" si="2253"/>
        <v>0</v>
      </c>
      <c r="BV589" s="26"/>
      <c r="BW589" s="26"/>
      <c r="BX589" s="26">
        <f t="shared" si="2254"/>
        <v>105.60000000000001</v>
      </c>
      <c r="BY589" s="26">
        <f t="shared" si="2255"/>
        <v>0</v>
      </c>
      <c r="BZ589" s="26">
        <f t="shared" si="2256"/>
        <v>0</v>
      </c>
      <c r="CA589" s="26"/>
      <c r="CB589" s="26"/>
      <c r="CC589" s="26"/>
      <c r="CD589" s="26">
        <f t="shared" si="2064"/>
        <v>105.60000000000001</v>
      </c>
      <c r="CE589" s="26">
        <f t="shared" si="2065"/>
        <v>0</v>
      </c>
      <c r="CF589" s="26">
        <f t="shared" si="2066"/>
        <v>0</v>
      </c>
      <c r="CG589" s="26"/>
      <c r="CH589" s="26"/>
      <c r="CI589" s="26"/>
      <c r="CJ589" s="26">
        <f t="shared" si="2067"/>
        <v>105.60000000000001</v>
      </c>
      <c r="CK589" s="26">
        <f t="shared" si="2068"/>
        <v>0</v>
      </c>
      <c r="CL589" s="26">
        <f t="shared" si="2069"/>
        <v>0</v>
      </c>
      <c r="CM589" s="26"/>
      <c r="CN589" s="26"/>
      <c r="CO589" s="26"/>
      <c r="CP589" s="26">
        <f t="shared" si="2070"/>
        <v>105.60000000000001</v>
      </c>
      <c r="CQ589" s="26">
        <f t="shared" si="2071"/>
        <v>0</v>
      </c>
      <c r="CR589" s="26">
        <f t="shared" si="2072"/>
        <v>0</v>
      </c>
      <c r="CS589" s="26"/>
      <c r="CT589" s="19"/>
      <c r="CU589" s="35"/>
    </row>
    <row r="590" spans="1:105" hidden="1" x14ac:dyDescent="0.3">
      <c r="A590" s="16" t="s">
        <v>369</v>
      </c>
      <c r="B590" s="17">
        <v>620</v>
      </c>
      <c r="C590" s="16"/>
      <c r="D590" s="16"/>
      <c r="E590" s="34" t="s">
        <v>44</v>
      </c>
      <c r="F590" s="26">
        <f t="shared" ref="F590:K590" si="2258">F591</f>
        <v>0</v>
      </c>
      <c r="G590" s="26">
        <f t="shared" si="2258"/>
        <v>0</v>
      </c>
      <c r="H590" s="26">
        <f t="shared" si="2258"/>
        <v>0</v>
      </c>
      <c r="I590" s="26">
        <f t="shared" si="2258"/>
        <v>0</v>
      </c>
      <c r="J590" s="26">
        <f t="shared" si="2258"/>
        <v>0</v>
      </c>
      <c r="K590" s="26">
        <f t="shared" si="2258"/>
        <v>0</v>
      </c>
      <c r="L590" s="26">
        <f t="shared" si="2221"/>
        <v>0</v>
      </c>
      <c r="M590" s="26">
        <f t="shared" si="2222"/>
        <v>0</v>
      </c>
      <c r="N590" s="26">
        <f t="shared" si="2223"/>
        <v>0</v>
      </c>
      <c r="O590" s="26">
        <f>O591</f>
        <v>0</v>
      </c>
      <c r="P590" s="26">
        <f>P591</f>
        <v>0</v>
      </c>
      <c r="Q590" s="26">
        <f>Q591</f>
        <v>0</v>
      </c>
      <c r="R590" s="26">
        <f t="shared" si="2224"/>
        <v>0</v>
      </c>
      <c r="S590" s="26">
        <f t="shared" si="2225"/>
        <v>0</v>
      </c>
      <c r="T590" s="26">
        <f t="shared" si="2226"/>
        <v>0</v>
      </c>
      <c r="U590" s="26">
        <f>U591</f>
        <v>0</v>
      </c>
      <c r="V590" s="26">
        <f>V591</f>
        <v>0</v>
      </c>
      <c r="W590" s="26">
        <f>W591</f>
        <v>0</v>
      </c>
      <c r="X590" s="26">
        <f t="shared" si="2227"/>
        <v>0</v>
      </c>
      <c r="Y590" s="26">
        <f t="shared" si="2228"/>
        <v>0</v>
      </c>
      <c r="Z590" s="26">
        <f t="shared" si="2229"/>
        <v>0</v>
      </c>
      <c r="AA590" s="26">
        <f>AA591</f>
        <v>0</v>
      </c>
      <c r="AB590" s="26">
        <f>AB591</f>
        <v>0</v>
      </c>
      <c r="AC590" s="26">
        <f>AC591</f>
        <v>0</v>
      </c>
      <c r="AD590" s="26">
        <f t="shared" si="2230"/>
        <v>0</v>
      </c>
      <c r="AE590" s="26">
        <f t="shared" si="2231"/>
        <v>0</v>
      </c>
      <c r="AF590" s="26">
        <f t="shared" si="2232"/>
        <v>0</v>
      </c>
      <c r="AG590" s="26">
        <f>AG591</f>
        <v>0</v>
      </c>
      <c r="AH590" s="26">
        <f>AH591</f>
        <v>0</v>
      </c>
      <c r="AI590" s="26">
        <f>AI591</f>
        <v>0</v>
      </c>
      <c r="AJ590" s="26">
        <f t="shared" si="2233"/>
        <v>0</v>
      </c>
      <c r="AK590" s="26">
        <f t="shared" si="2234"/>
        <v>0</v>
      </c>
      <c r="AL590" s="26">
        <f t="shared" si="2235"/>
        <v>0</v>
      </c>
      <c r="AM590" s="26">
        <f>AM591</f>
        <v>2513</v>
      </c>
      <c r="AN590" s="26">
        <f>AN591</f>
        <v>0</v>
      </c>
      <c r="AO590" s="26">
        <f>AO591</f>
        <v>0</v>
      </c>
      <c r="AP590" s="26">
        <f t="shared" si="2236"/>
        <v>2513</v>
      </c>
      <c r="AQ590" s="26">
        <f t="shared" si="2237"/>
        <v>0</v>
      </c>
      <c r="AR590" s="26">
        <f t="shared" si="2238"/>
        <v>0</v>
      </c>
      <c r="AS590" s="26">
        <f>AS591</f>
        <v>0</v>
      </c>
      <c r="AT590" s="26">
        <f>AT591</f>
        <v>0</v>
      </c>
      <c r="AU590" s="26">
        <f>AU591</f>
        <v>0</v>
      </c>
      <c r="AV590" s="26">
        <f t="shared" si="2239"/>
        <v>2513</v>
      </c>
      <c r="AW590" s="26">
        <f t="shared" si="2240"/>
        <v>0</v>
      </c>
      <c r="AX590" s="26">
        <f t="shared" si="2241"/>
        <v>0</v>
      </c>
      <c r="AY590" s="26">
        <f>AY591</f>
        <v>0</v>
      </c>
      <c r="AZ590" s="26">
        <f>AZ591</f>
        <v>0</v>
      </c>
      <c r="BA590" s="26">
        <f>BA591</f>
        <v>0</v>
      </c>
      <c r="BB590" s="26">
        <f t="shared" si="2242"/>
        <v>2513</v>
      </c>
      <c r="BC590" s="26">
        <f t="shared" si="2243"/>
        <v>0</v>
      </c>
      <c r="BD590" s="26">
        <f t="shared" si="2244"/>
        <v>0</v>
      </c>
      <c r="BE590" s="26">
        <f>BE591</f>
        <v>0</v>
      </c>
      <c r="BF590" s="26">
        <f>BF591</f>
        <v>0</v>
      </c>
      <c r="BG590" s="26">
        <f>BG591</f>
        <v>0</v>
      </c>
      <c r="BH590" s="26">
        <f t="shared" si="2245"/>
        <v>2513</v>
      </c>
      <c r="BI590" s="26">
        <f t="shared" si="2246"/>
        <v>0</v>
      </c>
      <c r="BJ590" s="26">
        <f t="shared" si="2247"/>
        <v>0</v>
      </c>
      <c r="BK590" s="26">
        <f>BK591</f>
        <v>-354.84000000000003</v>
      </c>
      <c r="BL590" s="26">
        <f>BL591</f>
        <v>0</v>
      </c>
      <c r="BM590" s="26">
        <f>BM591</f>
        <v>0</v>
      </c>
      <c r="BN590" s="26">
        <f t="shared" si="2248"/>
        <v>2158.16</v>
      </c>
      <c r="BO590" s="26">
        <f t="shared" si="2249"/>
        <v>0</v>
      </c>
      <c r="BP590" s="26">
        <f t="shared" si="2250"/>
        <v>0</v>
      </c>
      <c r="BQ590" s="26">
        <f>BQ591</f>
        <v>0</v>
      </c>
      <c r="BR590" s="26">
        <f>BR591</f>
        <v>0</v>
      </c>
      <c r="BS590" s="26">
        <f t="shared" si="2251"/>
        <v>2158.16</v>
      </c>
      <c r="BT590" s="26">
        <f t="shared" si="2252"/>
        <v>0</v>
      </c>
      <c r="BU590" s="26">
        <f t="shared" si="2253"/>
        <v>0</v>
      </c>
      <c r="BV590" s="26">
        <f>BV591</f>
        <v>0</v>
      </c>
      <c r="BW590" s="26">
        <f>BW591</f>
        <v>0</v>
      </c>
      <c r="BX590" s="26">
        <f t="shared" si="2254"/>
        <v>2158.16</v>
      </c>
      <c r="BY590" s="26">
        <f t="shared" si="2255"/>
        <v>0</v>
      </c>
      <c r="BZ590" s="26">
        <f t="shared" si="2256"/>
        <v>0</v>
      </c>
      <c r="CA590" s="26">
        <f>CA591</f>
        <v>0</v>
      </c>
      <c r="CB590" s="26">
        <f>CB591</f>
        <v>0</v>
      </c>
      <c r="CC590" s="26">
        <f>CC591</f>
        <v>0</v>
      </c>
      <c r="CD590" s="26">
        <f t="shared" si="2064"/>
        <v>2158.16</v>
      </c>
      <c r="CE590" s="26">
        <f t="shared" si="2065"/>
        <v>0</v>
      </c>
      <c r="CF590" s="26">
        <f t="shared" si="2066"/>
        <v>0</v>
      </c>
      <c r="CG590" s="26">
        <f>CG591</f>
        <v>0</v>
      </c>
      <c r="CH590" s="26">
        <f>CH591</f>
        <v>0</v>
      </c>
      <c r="CI590" s="26">
        <f>CI591</f>
        <v>0</v>
      </c>
      <c r="CJ590" s="26">
        <f t="shared" si="2067"/>
        <v>2158.16</v>
      </c>
      <c r="CK590" s="26">
        <f t="shared" si="2068"/>
        <v>0</v>
      </c>
      <c r="CL590" s="26">
        <f t="shared" si="2069"/>
        <v>0</v>
      </c>
      <c r="CM590" s="26">
        <f>CM591</f>
        <v>0</v>
      </c>
      <c r="CN590" s="26">
        <f>CN591</f>
        <v>0</v>
      </c>
      <c r="CO590" s="26">
        <f>CO591</f>
        <v>0</v>
      </c>
      <c r="CP590" s="26">
        <f t="shared" si="2070"/>
        <v>2158.16</v>
      </c>
      <c r="CQ590" s="26">
        <f t="shared" si="2071"/>
        <v>0</v>
      </c>
      <c r="CR590" s="26">
        <f t="shared" si="2072"/>
        <v>0</v>
      </c>
      <c r="CS590" s="26">
        <f>CS591</f>
        <v>0</v>
      </c>
      <c r="CT590" s="19"/>
      <c r="CU590" s="35"/>
      <c r="CZ590" s="1" t="s">
        <v>28</v>
      </c>
    </row>
    <row r="591" spans="1:105" hidden="1" x14ac:dyDescent="0.3">
      <c r="A591" s="16" t="s">
        <v>369</v>
      </c>
      <c r="B591" s="17">
        <v>620</v>
      </c>
      <c r="C591" s="16" t="s">
        <v>132</v>
      </c>
      <c r="D591" s="16" t="s">
        <v>65</v>
      </c>
      <c r="E591" s="34" t="s">
        <v>234</v>
      </c>
      <c r="F591" s="26"/>
      <c r="G591" s="26"/>
      <c r="H591" s="26"/>
      <c r="I591" s="26"/>
      <c r="J591" s="26"/>
      <c r="K591" s="26"/>
      <c r="L591" s="26">
        <f t="shared" si="2221"/>
        <v>0</v>
      </c>
      <c r="M591" s="26">
        <f t="shared" si="2222"/>
        <v>0</v>
      </c>
      <c r="N591" s="26">
        <f t="shared" si="2223"/>
        <v>0</v>
      </c>
      <c r="O591" s="26"/>
      <c r="P591" s="26"/>
      <c r="Q591" s="26"/>
      <c r="R591" s="26">
        <f t="shared" si="2224"/>
        <v>0</v>
      </c>
      <c r="S591" s="26">
        <f t="shared" si="2225"/>
        <v>0</v>
      </c>
      <c r="T591" s="26">
        <f t="shared" si="2226"/>
        <v>0</v>
      </c>
      <c r="U591" s="26"/>
      <c r="V591" s="26"/>
      <c r="W591" s="26"/>
      <c r="X591" s="26">
        <f t="shared" si="2227"/>
        <v>0</v>
      </c>
      <c r="Y591" s="26">
        <f t="shared" si="2228"/>
        <v>0</v>
      </c>
      <c r="Z591" s="26">
        <f t="shared" si="2229"/>
        <v>0</v>
      </c>
      <c r="AA591" s="26"/>
      <c r="AB591" s="26"/>
      <c r="AC591" s="26"/>
      <c r="AD591" s="26">
        <f t="shared" si="2230"/>
        <v>0</v>
      </c>
      <c r="AE591" s="26">
        <f t="shared" si="2231"/>
        <v>0</v>
      </c>
      <c r="AF591" s="26">
        <f t="shared" si="2232"/>
        <v>0</v>
      </c>
      <c r="AG591" s="26"/>
      <c r="AH591" s="26"/>
      <c r="AI591" s="26"/>
      <c r="AJ591" s="26">
        <f t="shared" si="2233"/>
        <v>0</v>
      </c>
      <c r="AK591" s="26">
        <f t="shared" si="2234"/>
        <v>0</v>
      </c>
      <c r="AL591" s="26">
        <f t="shared" si="2235"/>
        <v>0</v>
      </c>
      <c r="AM591" s="26">
        <f>259+2167.6+86.4</f>
        <v>2513</v>
      </c>
      <c r="AN591" s="26"/>
      <c r="AO591" s="26"/>
      <c r="AP591" s="26">
        <f t="shared" si="2236"/>
        <v>2513</v>
      </c>
      <c r="AQ591" s="26">
        <f t="shared" si="2237"/>
        <v>0</v>
      </c>
      <c r="AR591" s="26">
        <f t="shared" si="2238"/>
        <v>0</v>
      </c>
      <c r="AS591" s="26"/>
      <c r="AT591" s="26"/>
      <c r="AU591" s="26"/>
      <c r="AV591" s="26">
        <f t="shared" si="2239"/>
        <v>2513</v>
      </c>
      <c r="AW591" s="26">
        <f t="shared" si="2240"/>
        <v>0</v>
      </c>
      <c r="AX591" s="26">
        <f t="shared" si="2241"/>
        <v>0</v>
      </c>
      <c r="AY591" s="26"/>
      <c r="AZ591" s="26"/>
      <c r="BA591" s="26"/>
      <c r="BB591" s="26">
        <f t="shared" si="2242"/>
        <v>2513</v>
      </c>
      <c r="BC591" s="26">
        <f t="shared" si="2243"/>
        <v>0</v>
      </c>
      <c r="BD591" s="26">
        <f t="shared" si="2244"/>
        <v>0</v>
      </c>
      <c r="BE591" s="26"/>
      <c r="BF591" s="26"/>
      <c r="BG591" s="26"/>
      <c r="BH591" s="26">
        <f t="shared" si="2245"/>
        <v>2513</v>
      </c>
      <c r="BI591" s="26">
        <f t="shared" si="2246"/>
        <v>0</v>
      </c>
      <c r="BJ591" s="26">
        <f t="shared" si="2247"/>
        <v>0</v>
      </c>
      <c r="BK591" s="26">
        <f>-168.45-172.27-14.12</f>
        <v>-354.84000000000003</v>
      </c>
      <c r="BL591" s="26"/>
      <c r="BM591" s="26"/>
      <c r="BN591" s="26">
        <f t="shared" si="2248"/>
        <v>2158.16</v>
      </c>
      <c r="BO591" s="26">
        <f t="shared" si="2249"/>
        <v>0</v>
      </c>
      <c r="BP591" s="26">
        <f t="shared" si="2250"/>
        <v>0</v>
      </c>
      <c r="BQ591" s="26"/>
      <c r="BR591" s="26"/>
      <c r="BS591" s="26">
        <f t="shared" si="2251"/>
        <v>2158.16</v>
      </c>
      <c r="BT591" s="26">
        <f t="shared" si="2252"/>
        <v>0</v>
      </c>
      <c r="BU591" s="26">
        <f t="shared" si="2253"/>
        <v>0</v>
      </c>
      <c r="BV591" s="26"/>
      <c r="BW591" s="26"/>
      <c r="BX591" s="26">
        <f t="shared" si="2254"/>
        <v>2158.16</v>
      </c>
      <c r="BY591" s="26">
        <f t="shared" si="2255"/>
        <v>0</v>
      </c>
      <c r="BZ591" s="26">
        <f t="shared" si="2256"/>
        <v>0</v>
      </c>
      <c r="CA591" s="26"/>
      <c r="CB591" s="26"/>
      <c r="CC591" s="26"/>
      <c r="CD591" s="26">
        <f t="shared" si="2064"/>
        <v>2158.16</v>
      </c>
      <c r="CE591" s="26">
        <f t="shared" si="2065"/>
        <v>0</v>
      </c>
      <c r="CF591" s="26">
        <f t="shared" si="2066"/>
        <v>0</v>
      </c>
      <c r="CG591" s="26"/>
      <c r="CH591" s="26"/>
      <c r="CI591" s="26"/>
      <c r="CJ591" s="26">
        <f t="shared" si="2067"/>
        <v>2158.16</v>
      </c>
      <c r="CK591" s="26">
        <f t="shared" si="2068"/>
        <v>0</v>
      </c>
      <c r="CL591" s="26">
        <f t="shared" si="2069"/>
        <v>0</v>
      </c>
      <c r="CM591" s="26"/>
      <c r="CN591" s="26"/>
      <c r="CO591" s="26"/>
      <c r="CP591" s="26">
        <f t="shared" si="2070"/>
        <v>2158.16</v>
      </c>
      <c r="CQ591" s="26">
        <f t="shared" si="2071"/>
        <v>0</v>
      </c>
      <c r="CR591" s="26">
        <f t="shared" si="2072"/>
        <v>0</v>
      </c>
      <c r="CS591" s="26"/>
      <c r="CT591" s="19"/>
      <c r="CU591" s="35"/>
    </row>
    <row r="592" spans="1:105" ht="62.4" hidden="1" x14ac:dyDescent="0.3">
      <c r="A592" s="16" t="s">
        <v>371</v>
      </c>
      <c r="B592" s="17"/>
      <c r="C592" s="16"/>
      <c r="D592" s="16"/>
      <c r="E592" s="34" t="s">
        <v>372</v>
      </c>
      <c r="F592" s="26">
        <f t="shared" ref="F592:K592" si="2259">F593+F600+F604</f>
        <v>3950.7000000000003</v>
      </c>
      <c r="G592" s="26">
        <f t="shared" si="2259"/>
        <v>3950.7000000000003</v>
      </c>
      <c r="H592" s="26">
        <f t="shared" si="2259"/>
        <v>3950.7000000000003</v>
      </c>
      <c r="I592" s="26">
        <f t="shared" si="2259"/>
        <v>0</v>
      </c>
      <c r="J592" s="26">
        <f t="shared" si="2259"/>
        <v>0</v>
      </c>
      <c r="K592" s="26">
        <f t="shared" si="2259"/>
        <v>0</v>
      </c>
      <c r="L592" s="26">
        <f t="shared" si="2221"/>
        <v>3950.7000000000003</v>
      </c>
      <c r="M592" s="26">
        <f t="shared" si="2222"/>
        <v>3950.7000000000003</v>
      </c>
      <c r="N592" s="26">
        <f t="shared" si="2223"/>
        <v>3950.7000000000003</v>
      </c>
      <c r="O592" s="26">
        <f>O593+O600+O604</f>
        <v>0</v>
      </c>
      <c r="P592" s="26">
        <f>P593+P600+P604</f>
        <v>0</v>
      </c>
      <c r="Q592" s="26">
        <f>Q593+Q600+Q604</f>
        <v>0</v>
      </c>
      <c r="R592" s="26">
        <f t="shared" si="2224"/>
        <v>3950.7000000000003</v>
      </c>
      <c r="S592" s="26">
        <f t="shared" si="2225"/>
        <v>3950.7000000000003</v>
      </c>
      <c r="T592" s="26">
        <f t="shared" si="2226"/>
        <v>3950.7000000000003</v>
      </c>
      <c r="U592" s="26">
        <f>U593+U600+U604</f>
        <v>0</v>
      </c>
      <c r="V592" s="26">
        <f>V593+V600+V604</f>
        <v>0</v>
      </c>
      <c r="W592" s="26">
        <f>W593+W600+W604</f>
        <v>0</v>
      </c>
      <c r="X592" s="26">
        <f t="shared" si="2227"/>
        <v>3950.7000000000003</v>
      </c>
      <c r="Y592" s="26">
        <f t="shared" si="2228"/>
        <v>3950.7000000000003</v>
      </c>
      <c r="Z592" s="26">
        <f t="shared" si="2229"/>
        <v>3950.7000000000003</v>
      </c>
      <c r="AA592" s="26">
        <f>AA593+AA600+AA604</f>
        <v>0</v>
      </c>
      <c r="AB592" s="26">
        <f>AB593+AB600+AB604</f>
        <v>0</v>
      </c>
      <c r="AC592" s="26">
        <f>AC593+AC600+AC604</f>
        <v>0</v>
      </c>
      <c r="AD592" s="26">
        <f t="shared" si="2230"/>
        <v>3950.7000000000003</v>
      </c>
      <c r="AE592" s="26">
        <f t="shared" si="2231"/>
        <v>3950.7000000000003</v>
      </c>
      <c r="AF592" s="26">
        <f t="shared" si="2232"/>
        <v>3950.7000000000003</v>
      </c>
      <c r="AG592" s="26">
        <f>AG593+AG600+AG604</f>
        <v>0</v>
      </c>
      <c r="AH592" s="26">
        <f>AH593+AH600+AH604</f>
        <v>0</v>
      </c>
      <c r="AI592" s="26">
        <f>AI593+AI600+AI604</f>
        <v>0</v>
      </c>
      <c r="AJ592" s="26">
        <f t="shared" si="2233"/>
        <v>3950.7000000000003</v>
      </c>
      <c r="AK592" s="26">
        <f t="shared" si="2234"/>
        <v>3950.7000000000003</v>
      </c>
      <c r="AL592" s="26">
        <f t="shared" si="2235"/>
        <v>3950.7000000000003</v>
      </c>
      <c r="AM592" s="26">
        <f>AM593+AM600+AM604</f>
        <v>75</v>
      </c>
      <c r="AN592" s="26">
        <f>AN593+AN600+AN604</f>
        <v>0</v>
      </c>
      <c r="AO592" s="26">
        <f>AO593+AO600+AO604</f>
        <v>0</v>
      </c>
      <c r="AP592" s="26">
        <f t="shared" si="2236"/>
        <v>4025.7000000000003</v>
      </c>
      <c r="AQ592" s="26">
        <f t="shared" si="2237"/>
        <v>3950.7000000000003</v>
      </c>
      <c r="AR592" s="26">
        <f t="shared" si="2238"/>
        <v>3950.7000000000003</v>
      </c>
      <c r="AS592" s="26">
        <f>AS593+AS600+AS604</f>
        <v>0</v>
      </c>
      <c r="AT592" s="26">
        <f>AT593+AT600+AT604</f>
        <v>0</v>
      </c>
      <c r="AU592" s="26">
        <f>AU593+AU600+AU604</f>
        <v>0</v>
      </c>
      <c r="AV592" s="26">
        <f t="shared" si="2239"/>
        <v>4025.7000000000003</v>
      </c>
      <c r="AW592" s="26">
        <f t="shared" si="2240"/>
        <v>3950.7000000000003</v>
      </c>
      <c r="AX592" s="26">
        <f t="shared" si="2241"/>
        <v>3950.7000000000003</v>
      </c>
      <c r="AY592" s="26">
        <f>AY593+AY600+AY604</f>
        <v>4536.6399999999994</v>
      </c>
      <c r="AZ592" s="26">
        <f>AZ593+AZ600+AZ604</f>
        <v>0</v>
      </c>
      <c r="BA592" s="26">
        <f>BA593+BA600+BA604</f>
        <v>0</v>
      </c>
      <c r="BB592" s="26">
        <f t="shared" si="2242"/>
        <v>8562.34</v>
      </c>
      <c r="BC592" s="26">
        <f t="shared" si="2243"/>
        <v>3950.7000000000003</v>
      </c>
      <c r="BD592" s="26">
        <f t="shared" si="2244"/>
        <v>3950.7000000000003</v>
      </c>
      <c r="BE592" s="26">
        <f>BE593+BE600+BE604</f>
        <v>-4745.3999999999996</v>
      </c>
      <c r="BF592" s="26">
        <f>BF593+BF600+BF604</f>
        <v>0</v>
      </c>
      <c r="BG592" s="26">
        <f>BG593+BG600+BG604</f>
        <v>0</v>
      </c>
      <c r="BH592" s="26">
        <f t="shared" si="2245"/>
        <v>3816.9400000000005</v>
      </c>
      <c r="BI592" s="26">
        <f t="shared" si="2246"/>
        <v>3950.7000000000003</v>
      </c>
      <c r="BJ592" s="26">
        <f t="shared" si="2247"/>
        <v>3950.7000000000003</v>
      </c>
      <c r="BK592" s="26">
        <f>BK593+BK600+BK604</f>
        <v>324.60000000000002</v>
      </c>
      <c r="BL592" s="26">
        <f>BL593+BL600+BL604</f>
        <v>0</v>
      </c>
      <c r="BM592" s="26">
        <f>BM593+BM600+BM604</f>
        <v>0</v>
      </c>
      <c r="BN592" s="26">
        <f t="shared" si="2248"/>
        <v>4141.5400000000009</v>
      </c>
      <c r="BO592" s="26">
        <f t="shared" si="2249"/>
        <v>3950.7000000000003</v>
      </c>
      <c r="BP592" s="26">
        <f t="shared" si="2250"/>
        <v>3950.7000000000003</v>
      </c>
      <c r="BQ592" s="26">
        <f>BQ593+BQ600+BQ604</f>
        <v>0</v>
      </c>
      <c r="BR592" s="26">
        <f>BR593+BR600+BR604</f>
        <v>0</v>
      </c>
      <c r="BS592" s="26">
        <f t="shared" si="2251"/>
        <v>4141.5400000000009</v>
      </c>
      <c r="BT592" s="26">
        <f t="shared" si="2252"/>
        <v>3950.7000000000003</v>
      </c>
      <c r="BU592" s="26">
        <f t="shared" si="2253"/>
        <v>3950.7000000000003</v>
      </c>
      <c r="BV592" s="26">
        <f>BV593+BV600+BV604</f>
        <v>0</v>
      </c>
      <c r="BW592" s="26">
        <f>BW593+BW600+BW604</f>
        <v>0</v>
      </c>
      <c r="BX592" s="26">
        <f t="shared" si="2254"/>
        <v>4141.5400000000009</v>
      </c>
      <c r="BY592" s="26">
        <f t="shared" si="2255"/>
        <v>3950.7000000000003</v>
      </c>
      <c r="BZ592" s="26">
        <f t="shared" si="2256"/>
        <v>3950.7000000000003</v>
      </c>
      <c r="CA592" s="26">
        <f>CA593+CA600+CA604</f>
        <v>0</v>
      </c>
      <c r="CB592" s="26">
        <f>CB593+CB600+CB604</f>
        <v>0</v>
      </c>
      <c r="CC592" s="26">
        <f>CC593+CC600+CC604</f>
        <v>0</v>
      </c>
      <c r="CD592" s="26">
        <f t="shared" si="2064"/>
        <v>4141.5400000000009</v>
      </c>
      <c r="CE592" s="26">
        <f t="shared" si="2065"/>
        <v>3950.7000000000003</v>
      </c>
      <c r="CF592" s="26">
        <f t="shared" si="2066"/>
        <v>3950.7000000000003</v>
      </c>
      <c r="CG592" s="26">
        <f>CG593+CG600+CG604</f>
        <v>0</v>
      </c>
      <c r="CH592" s="26">
        <f>CH593+CH600+CH604</f>
        <v>0</v>
      </c>
      <c r="CI592" s="26">
        <f>CI593+CI600+CI604</f>
        <v>0</v>
      </c>
      <c r="CJ592" s="26">
        <f t="shared" si="2067"/>
        <v>4141.5400000000009</v>
      </c>
      <c r="CK592" s="26">
        <f t="shared" si="2068"/>
        <v>3950.7000000000003</v>
      </c>
      <c r="CL592" s="26">
        <f t="shared" si="2069"/>
        <v>3950.7000000000003</v>
      </c>
      <c r="CM592" s="26">
        <f>CM593+CM600+CM604</f>
        <v>0</v>
      </c>
      <c r="CN592" s="26">
        <f>CN593+CN600+CN604</f>
        <v>0</v>
      </c>
      <c r="CO592" s="26">
        <f>CO593+CO600+CO604</f>
        <v>0</v>
      </c>
      <c r="CP592" s="26">
        <f t="shared" si="2070"/>
        <v>4141.5400000000009</v>
      </c>
      <c r="CQ592" s="26">
        <f t="shared" si="2071"/>
        <v>3950.7000000000003</v>
      </c>
      <c r="CR592" s="26">
        <f t="shared" si="2072"/>
        <v>3950.7000000000003</v>
      </c>
      <c r="CS592" s="26">
        <f>CS593+CS600+CS604</f>
        <v>0</v>
      </c>
      <c r="CT592" s="19"/>
      <c r="CU592" s="35"/>
      <c r="CX592" s="1" t="s">
        <v>26</v>
      </c>
    </row>
    <row r="593" spans="1:105" ht="31.2" hidden="1" x14ac:dyDescent="0.3">
      <c r="A593" s="16" t="s">
        <v>373</v>
      </c>
      <c r="B593" s="17"/>
      <c r="C593" s="16"/>
      <c r="D593" s="16"/>
      <c r="E593" s="34" t="s">
        <v>374</v>
      </c>
      <c r="F593" s="26">
        <f t="shared" ref="F593:K593" si="2260">F594+F597</f>
        <v>3443.8</v>
      </c>
      <c r="G593" s="26">
        <f t="shared" si="2260"/>
        <v>3443.8</v>
      </c>
      <c r="H593" s="26">
        <f t="shared" si="2260"/>
        <v>3443.8</v>
      </c>
      <c r="I593" s="26">
        <f t="shared" si="2260"/>
        <v>0</v>
      </c>
      <c r="J593" s="26">
        <f t="shared" si="2260"/>
        <v>0</v>
      </c>
      <c r="K593" s="26">
        <f t="shared" si="2260"/>
        <v>0</v>
      </c>
      <c r="L593" s="26">
        <f t="shared" si="2221"/>
        <v>3443.8</v>
      </c>
      <c r="M593" s="26">
        <f t="shared" si="2222"/>
        <v>3443.8</v>
      </c>
      <c r="N593" s="26">
        <f t="shared" si="2223"/>
        <v>3443.8</v>
      </c>
      <c r="O593" s="26">
        <f>O594+O597</f>
        <v>0</v>
      </c>
      <c r="P593" s="26">
        <f>P594+P597</f>
        <v>0</v>
      </c>
      <c r="Q593" s="26">
        <f>Q594+Q597</f>
        <v>0</v>
      </c>
      <c r="R593" s="26">
        <f t="shared" si="2224"/>
        <v>3443.8</v>
      </c>
      <c r="S593" s="26">
        <f t="shared" si="2225"/>
        <v>3443.8</v>
      </c>
      <c r="T593" s="26">
        <f t="shared" si="2226"/>
        <v>3443.8</v>
      </c>
      <c r="U593" s="26">
        <f>U594+U597</f>
        <v>0</v>
      </c>
      <c r="V593" s="26">
        <f>V594+V597</f>
        <v>0</v>
      </c>
      <c r="W593" s="26">
        <f>W594+W597</f>
        <v>0</v>
      </c>
      <c r="X593" s="26">
        <f t="shared" si="2227"/>
        <v>3443.8</v>
      </c>
      <c r="Y593" s="26">
        <f t="shared" si="2228"/>
        <v>3443.8</v>
      </c>
      <c r="Z593" s="26">
        <f t="shared" si="2229"/>
        <v>3443.8</v>
      </c>
      <c r="AA593" s="26">
        <f>AA594+AA597</f>
        <v>0</v>
      </c>
      <c r="AB593" s="26">
        <f>AB594+AB597</f>
        <v>0</v>
      </c>
      <c r="AC593" s="26">
        <f>AC594+AC597</f>
        <v>0</v>
      </c>
      <c r="AD593" s="26">
        <f t="shared" si="2230"/>
        <v>3443.8</v>
      </c>
      <c r="AE593" s="26">
        <f t="shared" si="2231"/>
        <v>3443.8</v>
      </c>
      <c r="AF593" s="26">
        <f t="shared" si="2232"/>
        <v>3443.8</v>
      </c>
      <c r="AG593" s="26">
        <f>AG594+AG597</f>
        <v>0</v>
      </c>
      <c r="AH593" s="26">
        <f>AH594+AH597</f>
        <v>0</v>
      </c>
      <c r="AI593" s="26">
        <f>AI594+AI597</f>
        <v>0</v>
      </c>
      <c r="AJ593" s="26">
        <f t="shared" si="2233"/>
        <v>3443.8</v>
      </c>
      <c r="AK593" s="26">
        <f t="shared" si="2234"/>
        <v>3443.8</v>
      </c>
      <c r="AL593" s="26">
        <f t="shared" si="2235"/>
        <v>3443.8</v>
      </c>
      <c r="AM593" s="26">
        <f>AM594+AM597</f>
        <v>75</v>
      </c>
      <c r="AN593" s="26">
        <f>AN594+AN597</f>
        <v>0</v>
      </c>
      <c r="AO593" s="26">
        <f>AO594+AO597</f>
        <v>0</v>
      </c>
      <c r="AP593" s="26">
        <f t="shared" si="2236"/>
        <v>3518.8</v>
      </c>
      <c r="AQ593" s="26">
        <f t="shared" si="2237"/>
        <v>3443.8</v>
      </c>
      <c r="AR593" s="26">
        <f t="shared" si="2238"/>
        <v>3443.8</v>
      </c>
      <c r="AS593" s="26">
        <f>AS594+AS597</f>
        <v>0</v>
      </c>
      <c r="AT593" s="26">
        <f>AT594+AT597</f>
        <v>0</v>
      </c>
      <c r="AU593" s="26">
        <f>AU594+AU597</f>
        <v>0</v>
      </c>
      <c r="AV593" s="26">
        <f t="shared" si="2239"/>
        <v>3518.8</v>
      </c>
      <c r="AW593" s="26">
        <f t="shared" si="2240"/>
        <v>3443.8</v>
      </c>
      <c r="AX593" s="26">
        <f t="shared" si="2241"/>
        <v>3443.8</v>
      </c>
      <c r="AY593" s="26">
        <f>AY594+AY597</f>
        <v>4536.6399999999994</v>
      </c>
      <c r="AZ593" s="26">
        <f>AZ594+AZ597</f>
        <v>0</v>
      </c>
      <c r="BA593" s="26">
        <f>BA594+BA597</f>
        <v>0</v>
      </c>
      <c r="BB593" s="26">
        <f t="shared" si="2242"/>
        <v>8055.44</v>
      </c>
      <c r="BC593" s="26">
        <f t="shared" si="2243"/>
        <v>3443.8</v>
      </c>
      <c r="BD593" s="26">
        <f t="shared" si="2244"/>
        <v>3443.8</v>
      </c>
      <c r="BE593" s="26">
        <f>BE594+BE597</f>
        <v>-4745.3999999999996</v>
      </c>
      <c r="BF593" s="26">
        <f>BF594+BF597</f>
        <v>0</v>
      </c>
      <c r="BG593" s="26">
        <f>BG594+BG597</f>
        <v>0</v>
      </c>
      <c r="BH593" s="26">
        <f t="shared" si="2245"/>
        <v>3310.04</v>
      </c>
      <c r="BI593" s="26">
        <f t="shared" si="2246"/>
        <v>3443.8</v>
      </c>
      <c r="BJ593" s="26">
        <f t="shared" si="2247"/>
        <v>3443.8</v>
      </c>
      <c r="BK593" s="26">
        <f>BK594+BK597</f>
        <v>324.60000000000002</v>
      </c>
      <c r="BL593" s="26">
        <f>BL594+BL597</f>
        <v>0</v>
      </c>
      <c r="BM593" s="26">
        <f>BM594+BM597</f>
        <v>0</v>
      </c>
      <c r="BN593" s="26">
        <f t="shared" si="2248"/>
        <v>3634.64</v>
      </c>
      <c r="BO593" s="26">
        <f t="shared" si="2249"/>
        <v>3443.8</v>
      </c>
      <c r="BP593" s="26">
        <f t="shared" si="2250"/>
        <v>3443.8</v>
      </c>
      <c r="BQ593" s="26">
        <f>BQ594+BQ597</f>
        <v>0</v>
      </c>
      <c r="BR593" s="26">
        <f>BR594+BR597</f>
        <v>0</v>
      </c>
      <c r="BS593" s="26">
        <f t="shared" si="2251"/>
        <v>3634.64</v>
      </c>
      <c r="BT593" s="26">
        <f t="shared" si="2252"/>
        <v>3443.8</v>
      </c>
      <c r="BU593" s="26">
        <f t="shared" si="2253"/>
        <v>3443.8</v>
      </c>
      <c r="BV593" s="26">
        <f>BV594+BV597</f>
        <v>0</v>
      </c>
      <c r="BW593" s="26">
        <f>BW594+BW597</f>
        <v>0</v>
      </c>
      <c r="BX593" s="26">
        <f t="shared" si="2254"/>
        <v>3634.64</v>
      </c>
      <c r="BY593" s="26">
        <f t="shared" si="2255"/>
        <v>3443.8</v>
      </c>
      <c r="BZ593" s="26">
        <f t="shared" si="2256"/>
        <v>3443.8</v>
      </c>
      <c r="CA593" s="26">
        <f>CA594+CA597</f>
        <v>0</v>
      </c>
      <c r="CB593" s="26">
        <f>CB594+CB597</f>
        <v>0</v>
      </c>
      <c r="CC593" s="26">
        <f>CC594+CC597</f>
        <v>0</v>
      </c>
      <c r="CD593" s="26">
        <f t="shared" si="2064"/>
        <v>3634.64</v>
      </c>
      <c r="CE593" s="26">
        <f t="shared" si="2065"/>
        <v>3443.8</v>
      </c>
      <c r="CF593" s="26">
        <f t="shared" si="2066"/>
        <v>3443.8</v>
      </c>
      <c r="CG593" s="26">
        <f>CG594+CG597</f>
        <v>0</v>
      </c>
      <c r="CH593" s="26">
        <f>CH594+CH597</f>
        <v>0</v>
      </c>
      <c r="CI593" s="26">
        <f>CI594+CI597</f>
        <v>0</v>
      </c>
      <c r="CJ593" s="26">
        <f t="shared" si="2067"/>
        <v>3634.64</v>
      </c>
      <c r="CK593" s="26">
        <f t="shared" si="2068"/>
        <v>3443.8</v>
      </c>
      <c r="CL593" s="26">
        <f t="shared" si="2069"/>
        <v>3443.8</v>
      </c>
      <c r="CM593" s="26">
        <f>CM594+CM597</f>
        <v>0</v>
      </c>
      <c r="CN593" s="26">
        <f>CN594+CN597</f>
        <v>0</v>
      </c>
      <c r="CO593" s="26">
        <f>CO594+CO597</f>
        <v>0</v>
      </c>
      <c r="CP593" s="26">
        <f t="shared" si="2070"/>
        <v>3634.64</v>
      </c>
      <c r="CQ593" s="26">
        <f t="shared" si="2071"/>
        <v>3443.8</v>
      </c>
      <c r="CR593" s="26">
        <f t="shared" si="2072"/>
        <v>3443.8</v>
      </c>
      <c r="CS593" s="26">
        <f>CS594+CS597</f>
        <v>0</v>
      </c>
      <c r="CT593" s="19"/>
      <c r="CU593" s="35"/>
      <c r="DA593" s="1" t="s">
        <v>29</v>
      </c>
    </row>
    <row r="594" spans="1:105" ht="31.2" hidden="1" x14ac:dyDescent="0.3">
      <c r="A594" s="16" t="s">
        <v>373</v>
      </c>
      <c r="B594" s="17">
        <v>200</v>
      </c>
      <c r="C594" s="16"/>
      <c r="D594" s="16"/>
      <c r="E594" s="34" t="s">
        <v>38</v>
      </c>
      <c r="F594" s="26">
        <f t="shared" ref="F594:F609" si="2261">F595</f>
        <v>2196.6</v>
      </c>
      <c r="G594" s="26">
        <f t="shared" ref="G594:G609" si="2262">G595</f>
        <v>2196.6</v>
      </c>
      <c r="H594" s="26">
        <f t="shared" ref="H594:H609" si="2263">H595</f>
        <v>2196.6</v>
      </c>
      <c r="I594" s="26">
        <f t="shared" ref="I594:I609" si="2264">I595</f>
        <v>0</v>
      </c>
      <c r="J594" s="26">
        <f t="shared" ref="J594:J609" si="2265">J595</f>
        <v>0</v>
      </c>
      <c r="K594" s="26">
        <f t="shared" ref="K594:K609" si="2266">K595</f>
        <v>0</v>
      </c>
      <c r="L594" s="26">
        <f t="shared" si="2221"/>
        <v>2196.6</v>
      </c>
      <c r="M594" s="26">
        <f t="shared" si="2222"/>
        <v>2196.6</v>
      </c>
      <c r="N594" s="26">
        <f t="shared" si="2223"/>
        <v>2196.6</v>
      </c>
      <c r="O594" s="26">
        <f t="shared" ref="O594:O609" si="2267">O595</f>
        <v>0</v>
      </c>
      <c r="P594" s="26">
        <f t="shared" ref="P594:P609" si="2268">P595</f>
        <v>0</v>
      </c>
      <c r="Q594" s="26">
        <f t="shared" ref="Q594:Q609" si="2269">Q595</f>
        <v>0</v>
      </c>
      <c r="R594" s="26">
        <f t="shared" si="2224"/>
        <v>2196.6</v>
      </c>
      <c r="S594" s="26">
        <f t="shared" si="2225"/>
        <v>2196.6</v>
      </c>
      <c r="T594" s="26">
        <f t="shared" si="2226"/>
        <v>2196.6</v>
      </c>
      <c r="U594" s="26">
        <f t="shared" ref="U594:U609" si="2270">U595</f>
        <v>0</v>
      </c>
      <c r="V594" s="26">
        <f t="shared" ref="V594:V609" si="2271">V595</f>
        <v>0</v>
      </c>
      <c r="W594" s="26">
        <f t="shared" ref="W594:W609" si="2272">W595</f>
        <v>0</v>
      </c>
      <c r="X594" s="26">
        <f t="shared" si="2227"/>
        <v>2196.6</v>
      </c>
      <c r="Y594" s="26">
        <f t="shared" si="2228"/>
        <v>2196.6</v>
      </c>
      <c r="Z594" s="26">
        <f t="shared" si="2229"/>
        <v>2196.6</v>
      </c>
      <c r="AA594" s="26">
        <f t="shared" ref="AA594:AA609" si="2273">AA595</f>
        <v>0</v>
      </c>
      <c r="AB594" s="26">
        <f t="shared" ref="AB594:AB609" si="2274">AB595</f>
        <v>0</v>
      </c>
      <c r="AC594" s="26">
        <f t="shared" ref="AC594:AC609" si="2275">AC595</f>
        <v>0</v>
      </c>
      <c r="AD594" s="26">
        <f t="shared" si="2230"/>
        <v>2196.6</v>
      </c>
      <c r="AE594" s="26">
        <f t="shared" si="2231"/>
        <v>2196.6</v>
      </c>
      <c r="AF594" s="26">
        <f t="shared" si="2232"/>
        <v>2196.6</v>
      </c>
      <c r="AG594" s="26">
        <f t="shared" ref="AG594:AG609" si="2276">AG595</f>
        <v>0</v>
      </c>
      <c r="AH594" s="26">
        <f t="shared" ref="AH594:AH609" si="2277">AH595</f>
        <v>0</v>
      </c>
      <c r="AI594" s="26">
        <f t="shared" ref="AI594:AI609" si="2278">AI595</f>
        <v>0</v>
      </c>
      <c r="AJ594" s="26">
        <f t="shared" si="2233"/>
        <v>2196.6</v>
      </c>
      <c r="AK594" s="26">
        <f t="shared" si="2234"/>
        <v>2196.6</v>
      </c>
      <c r="AL594" s="26">
        <f t="shared" si="2235"/>
        <v>2196.6</v>
      </c>
      <c r="AM594" s="26">
        <f t="shared" ref="AM594:AM609" si="2279">AM595</f>
        <v>75</v>
      </c>
      <c r="AN594" s="26">
        <f t="shared" ref="AN594:AN609" si="2280">AN595</f>
        <v>0</v>
      </c>
      <c r="AO594" s="26">
        <f t="shared" ref="AO594:AO609" si="2281">AO595</f>
        <v>0</v>
      </c>
      <c r="AP594" s="26">
        <f t="shared" si="2236"/>
        <v>2271.6</v>
      </c>
      <c r="AQ594" s="26">
        <f t="shared" si="2237"/>
        <v>2196.6</v>
      </c>
      <c r="AR594" s="26">
        <f t="shared" si="2238"/>
        <v>2196.6</v>
      </c>
      <c r="AS594" s="26">
        <f t="shared" ref="AS594:AS609" si="2282">AS595</f>
        <v>0</v>
      </c>
      <c r="AT594" s="26">
        <f t="shared" ref="AT594:AT609" si="2283">AT595</f>
        <v>0</v>
      </c>
      <c r="AU594" s="26">
        <f t="shared" ref="AU594:AU609" si="2284">AU595</f>
        <v>0</v>
      </c>
      <c r="AV594" s="26">
        <f t="shared" si="2239"/>
        <v>2271.6</v>
      </c>
      <c r="AW594" s="26">
        <f t="shared" si="2240"/>
        <v>2196.6</v>
      </c>
      <c r="AX594" s="26">
        <f t="shared" si="2241"/>
        <v>2196.6</v>
      </c>
      <c r="AY594" s="26">
        <f t="shared" ref="AY594:AY595" si="2285">AY595</f>
        <v>4536.6399999999994</v>
      </c>
      <c r="AZ594" s="26">
        <f t="shared" ref="AZ594:AZ609" si="2286">AZ595</f>
        <v>0</v>
      </c>
      <c r="BA594" s="26">
        <f t="shared" ref="BA594:BA609" si="2287">BA595</f>
        <v>0</v>
      </c>
      <c r="BB594" s="26">
        <f t="shared" si="2242"/>
        <v>6808.24</v>
      </c>
      <c r="BC594" s="26">
        <f t="shared" si="2243"/>
        <v>2196.6</v>
      </c>
      <c r="BD594" s="26">
        <f t="shared" si="2244"/>
        <v>2196.6</v>
      </c>
      <c r="BE594" s="26">
        <f t="shared" ref="BE594:BE609" si="2288">BE595</f>
        <v>-4745.3999999999996</v>
      </c>
      <c r="BF594" s="26">
        <f t="shared" ref="BF594:BF609" si="2289">BF595</f>
        <v>0</v>
      </c>
      <c r="BG594" s="26">
        <f t="shared" ref="BG594:BG609" si="2290">BG595</f>
        <v>0</v>
      </c>
      <c r="BH594" s="26">
        <f t="shared" si="2245"/>
        <v>2062.84</v>
      </c>
      <c r="BI594" s="26">
        <f t="shared" si="2246"/>
        <v>2196.6</v>
      </c>
      <c r="BJ594" s="26">
        <f t="shared" si="2247"/>
        <v>2196.6</v>
      </c>
      <c r="BK594" s="26">
        <f t="shared" ref="BK594:BK609" si="2291">BK595</f>
        <v>324.60000000000002</v>
      </c>
      <c r="BL594" s="26">
        <f t="shared" ref="BL594:BL609" si="2292">BL595</f>
        <v>0</v>
      </c>
      <c r="BM594" s="26">
        <f t="shared" ref="BM594:BM609" si="2293">BM595</f>
        <v>0</v>
      </c>
      <c r="BN594" s="26">
        <f t="shared" si="2248"/>
        <v>2387.44</v>
      </c>
      <c r="BO594" s="26">
        <f t="shared" si="2249"/>
        <v>2196.6</v>
      </c>
      <c r="BP594" s="26">
        <f t="shared" si="2250"/>
        <v>2196.6</v>
      </c>
      <c r="BQ594" s="26">
        <f t="shared" ref="BQ594:BQ609" si="2294">BQ595</f>
        <v>0</v>
      </c>
      <c r="BR594" s="26">
        <f t="shared" ref="BR594:BR609" si="2295">BR595</f>
        <v>0</v>
      </c>
      <c r="BS594" s="26">
        <f t="shared" si="2251"/>
        <v>2387.44</v>
      </c>
      <c r="BT594" s="26">
        <f t="shared" si="2252"/>
        <v>2196.6</v>
      </c>
      <c r="BU594" s="26">
        <f t="shared" si="2253"/>
        <v>2196.6</v>
      </c>
      <c r="BV594" s="26">
        <f t="shared" ref="BV594:BV609" si="2296">BV595</f>
        <v>0</v>
      </c>
      <c r="BW594" s="26">
        <f t="shared" ref="BW594:BW609" si="2297">BW595</f>
        <v>0</v>
      </c>
      <c r="BX594" s="26">
        <f t="shared" si="2254"/>
        <v>2387.44</v>
      </c>
      <c r="BY594" s="26">
        <f t="shared" si="2255"/>
        <v>2196.6</v>
      </c>
      <c r="BZ594" s="26">
        <f t="shared" si="2256"/>
        <v>2196.6</v>
      </c>
      <c r="CA594" s="26">
        <f t="shared" ref="CA594:CA609" si="2298">CA595</f>
        <v>0</v>
      </c>
      <c r="CB594" s="26">
        <f t="shared" ref="CB594:CB609" si="2299">CB595</f>
        <v>0</v>
      </c>
      <c r="CC594" s="26">
        <f t="shared" ref="CC594:CC609" si="2300">CC595</f>
        <v>0</v>
      </c>
      <c r="CD594" s="26">
        <f t="shared" si="2064"/>
        <v>2387.44</v>
      </c>
      <c r="CE594" s="26">
        <f t="shared" si="2065"/>
        <v>2196.6</v>
      </c>
      <c r="CF594" s="26">
        <f t="shared" si="2066"/>
        <v>2196.6</v>
      </c>
      <c r="CG594" s="26">
        <f t="shared" ref="CG594:CG609" si="2301">CG595</f>
        <v>0</v>
      </c>
      <c r="CH594" s="26">
        <f t="shared" ref="CH594:CH609" si="2302">CH595</f>
        <v>0</v>
      </c>
      <c r="CI594" s="26">
        <f t="shared" ref="CI594:CI609" si="2303">CI595</f>
        <v>0</v>
      </c>
      <c r="CJ594" s="26">
        <f t="shared" si="2067"/>
        <v>2387.44</v>
      </c>
      <c r="CK594" s="26">
        <f t="shared" si="2068"/>
        <v>2196.6</v>
      </c>
      <c r="CL594" s="26">
        <f t="shared" si="2069"/>
        <v>2196.6</v>
      </c>
      <c r="CM594" s="26">
        <f t="shared" ref="CM594:CM609" si="2304">CM595</f>
        <v>0</v>
      </c>
      <c r="CN594" s="26">
        <f t="shared" ref="CN594:CN609" si="2305">CN595</f>
        <v>0</v>
      </c>
      <c r="CO594" s="26">
        <f t="shared" ref="CO594:CO609" si="2306">CO595</f>
        <v>0</v>
      </c>
      <c r="CP594" s="26">
        <f t="shared" si="2070"/>
        <v>2387.44</v>
      </c>
      <c r="CQ594" s="26">
        <f t="shared" si="2071"/>
        <v>2196.6</v>
      </c>
      <c r="CR594" s="26">
        <f t="shared" si="2072"/>
        <v>2196.6</v>
      </c>
      <c r="CS594" s="26">
        <f t="shared" ref="CS594:CS609" si="2307">CS595</f>
        <v>0</v>
      </c>
      <c r="CT594" s="19"/>
      <c r="CU594" s="35"/>
      <c r="CY594" s="1" t="s">
        <v>27</v>
      </c>
    </row>
    <row r="595" spans="1:105" ht="46.8" hidden="1" x14ac:dyDescent="0.3">
      <c r="A595" s="16" t="s">
        <v>373</v>
      </c>
      <c r="B595" s="17">
        <v>240</v>
      </c>
      <c r="C595" s="16"/>
      <c r="D595" s="16"/>
      <c r="E595" s="34" t="s">
        <v>39</v>
      </c>
      <c r="F595" s="26">
        <f t="shared" si="2261"/>
        <v>2196.6</v>
      </c>
      <c r="G595" s="26">
        <f t="shared" si="2262"/>
        <v>2196.6</v>
      </c>
      <c r="H595" s="26">
        <f t="shared" si="2263"/>
        <v>2196.6</v>
      </c>
      <c r="I595" s="26">
        <f t="shared" si="2264"/>
        <v>0</v>
      </c>
      <c r="J595" s="26">
        <f t="shared" si="2265"/>
        <v>0</v>
      </c>
      <c r="K595" s="26">
        <f t="shared" si="2266"/>
        <v>0</v>
      </c>
      <c r="L595" s="26">
        <f t="shared" si="2221"/>
        <v>2196.6</v>
      </c>
      <c r="M595" s="26">
        <f t="shared" si="2222"/>
        <v>2196.6</v>
      </c>
      <c r="N595" s="26">
        <f t="shared" si="2223"/>
        <v>2196.6</v>
      </c>
      <c r="O595" s="26">
        <f t="shared" si="2267"/>
        <v>0</v>
      </c>
      <c r="P595" s="26">
        <f t="shared" si="2268"/>
        <v>0</v>
      </c>
      <c r="Q595" s="26">
        <f t="shared" si="2269"/>
        <v>0</v>
      </c>
      <c r="R595" s="26">
        <f t="shared" si="2224"/>
        <v>2196.6</v>
      </c>
      <c r="S595" s="26">
        <f t="shared" si="2225"/>
        <v>2196.6</v>
      </c>
      <c r="T595" s="26">
        <f t="shared" si="2226"/>
        <v>2196.6</v>
      </c>
      <c r="U595" s="26">
        <f t="shared" si="2270"/>
        <v>0</v>
      </c>
      <c r="V595" s="26">
        <f t="shared" si="2271"/>
        <v>0</v>
      </c>
      <c r="W595" s="26">
        <f t="shared" si="2272"/>
        <v>0</v>
      </c>
      <c r="X595" s="26">
        <f t="shared" si="2227"/>
        <v>2196.6</v>
      </c>
      <c r="Y595" s="26">
        <f t="shared" si="2228"/>
        <v>2196.6</v>
      </c>
      <c r="Z595" s="26">
        <f t="shared" si="2229"/>
        <v>2196.6</v>
      </c>
      <c r="AA595" s="26">
        <f t="shared" si="2273"/>
        <v>0</v>
      </c>
      <c r="AB595" s="26">
        <f t="shared" si="2274"/>
        <v>0</v>
      </c>
      <c r="AC595" s="26">
        <f t="shared" si="2275"/>
        <v>0</v>
      </c>
      <c r="AD595" s="26">
        <f t="shared" si="2230"/>
        <v>2196.6</v>
      </c>
      <c r="AE595" s="26">
        <f t="shared" si="2231"/>
        <v>2196.6</v>
      </c>
      <c r="AF595" s="26">
        <f t="shared" si="2232"/>
        <v>2196.6</v>
      </c>
      <c r="AG595" s="26">
        <f t="shared" si="2276"/>
        <v>0</v>
      </c>
      <c r="AH595" s="26">
        <f t="shared" si="2277"/>
        <v>0</v>
      </c>
      <c r="AI595" s="26">
        <f t="shared" si="2278"/>
        <v>0</v>
      </c>
      <c r="AJ595" s="26">
        <f t="shared" si="2233"/>
        <v>2196.6</v>
      </c>
      <c r="AK595" s="26">
        <f t="shared" si="2234"/>
        <v>2196.6</v>
      </c>
      <c r="AL595" s="26">
        <f t="shared" si="2235"/>
        <v>2196.6</v>
      </c>
      <c r="AM595" s="26">
        <f t="shared" si="2279"/>
        <v>75</v>
      </c>
      <c r="AN595" s="26">
        <f t="shared" si="2280"/>
        <v>0</v>
      </c>
      <c r="AO595" s="26">
        <f t="shared" si="2281"/>
        <v>0</v>
      </c>
      <c r="AP595" s="26">
        <f t="shared" si="2236"/>
        <v>2271.6</v>
      </c>
      <c r="AQ595" s="26">
        <f t="shared" si="2237"/>
        <v>2196.6</v>
      </c>
      <c r="AR595" s="26">
        <f t="shared" si="2238"/>
        <v>2196.6</v>
      </c>
      <c r="AS595" s="26">
        <f t="shared" si="2282"/>
        <v>0</v>
      </c>
      <c r="AT595" s="26">
        <f t="shared" si="2283"/>
        <v>0</v>
      </c>
      <c r="AU595" s="26">
        <f t="shared" si="2284"/>
        <v>0</v>
      </c>
      <c r="AV595" s="26">
        <f t="shared" si="2239"/>
        <v>2271.6</v>
      </c>
      <c r="AW595" s="26">
        <f t="shared" si="2240"/>
        <v>2196.6</v>
      </c>
      <c r="AX595" s="26">
        <f t="shared" si="2241"/>
        <v>2196.6</v>
      </c>
      <c r="AY595" s="26">
        <f t="shared" si="2285"/>
        <v>4536.6399999999994</v>
      </c>
      <c r="AZ595" s="26">
        <f t="shared" si="2286"/>
        <v>0</v>
      </c>
      <c r="BA595" s="26">
        <f t="shared" si="2287"/>
        <v>0</v>
      </c>
      <c r="BB595" s="26">
        <f t="shared" si="2242"/>
        <v>6808.24</v>
      </c>
      <c r="BC595" s="26">
        <f t="shared" si="2243"/>
        <v>2196.6</v>
      </c>
      <c r="BD595" s="26">
        <f t="shared" si="2244"/>
        <v>2196.6</v>
      </c>
      <c r="BE595" s="26">
        <f t="shared" si="2288"/>
        <v>-4745.3999999999996</v>
      </c>
      <c r="BF595" s="26">
        <f t="shared" si="2289"/>
        <v>0</v>
      </c>
      <c r="BG595" s="26">
        <f t="shared" si="2290"/>
        <v>0</v>
      </c>
      <c r="BH595" s="26">
        <f t="shared" si="2245"/>
        <v>2062.84</v>
      </c>
      <c r="BI595" s="26">
        <f t="shared" si="2246"/>
        <v>2196.6</v>
      </c>
      <c r="BJ595" s="26">
        <f t="shared" si="2247"/>
        <v>2196.6</v>
      </c>
      <c r="BK595" s="26">
        <f t="shared" si="2291"/>
        <v>324.60000000000002</v>
      </c>
      <c r="BL595" s="26">
        <f t="shared" si="2292"/>
        <v>0</v>
      </c>
      <c r="BM595" s="26">
        <f t="shared" si="2293"/>
        <v>0</v>
      </c>
      <c r="BN595" s="26">
        <f t="shared" si="2248"/>
        <v>2387.44</v>
      </c>
      <c r="BO595" s="26">
        <f t="shared" si="2249"/>
        <v>2196.6</v>
      </c>
      <c r="BP595" s="26">
        <f t="shared" si="2250"/>
        <v>2196.6</v>
      </c>
      <c r="BQ595" s="26">
        <f t="shared" si="2294"/>
        <v>0</v>
      </c>
      <c r="BR595" s="26">
        <f t="shared" si="2295"/>
        <v>0</v>
      </c>
      <c r="BS595" s="26">
        <f t="shared" si="2251"/>
        <v>2387.44</v>
      </c>
      <c r="BT595" s="26">
        <f t="shared" si="2252"/>
        <v>2196.6</v>
      </c>
      <c r="BU595" s="26">
        <f t="shared" si="2253"/>
        <v>2196.6</v>
      </c>
      <c r="BV595" s="26">
        <f t="shared" si="2296"/>
        <v>0</v>
      </c>
      <c r="BW595" s="26">
        <f t="shared" si="2297"/>
        <v>0</v>
      </c>
      <c r="BX595" s="26">
        <f t="shared" si="2254"/>
        <v>2387.44</v>
      </c>
      <c r="BY595" s="26">
        <f t="shared" si="2255"/>
        <v>2196.6</v>
      </c>
      <c r="BZ595" s="26">
        <f t="shared" si="2256"/>
        <v>2196.6</v>
      </c>
      <c r="CA595" s="26">
        <f t="shared" si="2298"/>
        <v>0</v>
      </c>
      <c r="CB595" s="26">
        <f t="shared" si="2299"/>
        <v>0</v>
      </c>
      <c r="CC595" s="26">
        <f t="shared" si="2300"/>
        <v>0</v>
      </c>
      <c r="CD595" s="26">
        <f t="shared" si="2064"/>
        <v>2387.44</v>
      </c>
      <c r="CE595" s="26">
        <f t="shared" si="2065"/>
        <v>2196.6</v>
      </c>
      <c r="CF595" s="26">
        <f t="shared" si="2066"/>
        <v>2196.6</v>
      </c>
      <c r="CG595" s="26">
        <f t="shared" si="2301"/>
        <v>0</v>
      </c>
      <c r="CH595" s="26">
        <f t="shared" si="2302"/>
        <v>0</v>
      </c>
      <c r="CI595" s="26">
        <f t="shared" si="2303"/>
        <v>0</v>
      </c>
      <c r="CJ595" s="26">
        <f t="shared" si="2067"/>
        <v>2387.44</v>
      </c>
      <c r="CK595" s="26">
        <f t="shared" si="2068"/>
        <v>2196.6</v>
      </c>
      <c r="CL595" s="26">
        <f t="shared" si="2069"/>
        <v>2196.6</v>
      </c>
      <c r="CM595" s="26">
        <f t="shared" si="2304"/>
        <v>0</v>
      </c>
      <c r="CN595" s="26">
        <f t="shared" si="2305"/>
        <v>0</v>
      </c>
      <c r="CO595" s="26">
        <f t="shared" si="2306"/>
        <v>0</v>
      </c>
      <c r="CP595" s="26">
        <f t="shared" si="2070"/>
        <v>2387.44</v>
      </c>
      <c r="CQ595" s="26">
        <f t="shared" si="2071"/>
        <v>2196.6</v>
      </c>
      <c r="CR595" s="26">
        <f t="shared" si="2072"/>
        <v>2196.6</v>
      </c>
      <c r="CS595" s="26">
        <f t="shared" si="2307"/>
        <v>0</v>
      </c>
      <c r="CT595" s="19"/>
      <c r="CU595" s="35"/>
      <c r="CZ595" s="1" t="s">
        <v>28</v>
      </c>
    </row>
    <row r="596" spans="1:105" hidden="1" x14ac:dyDescent="0.3">
      <c r="A596" s="16" t="s">
        <v>373</v>
      </c>
      <c r="B596" s="17">
        <v>240</v>
      </c>
      <c r="C596" s="16" t="s">
        <v>132</v>
      </c>
      <c r="D596" s="16" t="s">
        <v>352</v>
      </c>
      <c r="E596" s="34" t="s">
        <v>353</v>
      </c>
      <c r="F596" s="26">
        <v>2196.6</v>
      </c>
      <c r="G596" s="26">
        <v>2196.6</v>
      </c>
      <c r="H596" s="26">
        <v>2196.6</v>
      </c>
      <c r="I596" s="26"/>
      <c r="J596" s="26"/>
      <c r="K596" s="26"/>
      <c r="L596" s="26">
        <f t="shared" si="2221"/>
        <v>2196.6</v>
      </c>
      <c r="M596" s="26">
        <f t="shared" si="2222"/>
        <v>2196.6</v>
      </c>
      <c r="N596" s="26">
        <f t="shared" si="2223"/>
        <v>2196.6</v>
      </c>
      <c r="O596" s="26"/>
      <c r="P596" s="26"/>
      <c r="Q596" s="26"/>
      <c r="R596" s="26">
        <f t="shared" si="2224"/>
        <v>2196.6</v>
      </c>
      <c r="S596" s="26">
        <f t="shared" si="2225"/>
        <v>2196.6</v>
      </c>
      <c r="T596" s="26">
        <f t="shared" si="2226"/>
        <v>2196.6</v>
      </c>
      <c r="U596" s="26"/>
      <c r="V596" s="26"/>
      <c r="W596" s="26"/>
      <c r="X596" s="26">
        <f t="shared" si="2227"/>
        <v>2196.6</v>
      </c>
      <c r="Y596" s="26">
        <f t="shared" si="2228"/>
        <v>2196.6</v>
      </c>
      <c r="Z596" s="26">
        <f t="shared" si="2229"/>
        <v>2196.6</v>
      </c>
      <c r="AA596" s="26"/>
      <c r="AB596" s="26"/>
      <c r="AC596" s="26"/>
      <c r="AD596" s="26">
        <f t="shared" si="2230"/>
        <v>2196.6</v>
      </c>
      <c r="AE596" s="26">
        <f t="shared" si="2231"/>
        <v>2196.6</v>
      </c>
      <c r="AF596" s="26">
        <f t="shared" si="2232"/>
        <v>2196.6</v>
      </c>
      <c r="AG596" s="26"/>
      <c r="AH596" s="26"/>
      <c r="AI596" s="26"/>
      <c r="AJ596" s="26">
        <f t="shared" si="2233"/>
        <v>2196.6</v>
      </c>
      <c r="AK596" s="26">
        <f t="shared" si="2234"/>
        <v>2196.6</v>
      </c>
      <c r="AL596" s="26">
        <f t="shared" si="2235"/>
        <v>2196.6</v>
      </c>
      <c r="AM596" s="26">
        <v>75</v>
      </c>
      <c r="AN596" s="26"/>
      <c r="AO596" s="26"/>
      <c r="AP596" s="26">
        <f t="shared" si="2236"/>
        <v>2271.6</v>
      </c>
      <c r="AQ596" s="26">
        <f t="shared" si="2237"/>
        <v>2196.6</v>
      </c>
      <c r="AR596" s="26">
        <f t="shared" si="2238"/>
        <v>2196.6</v>
      </c>
      <c r="AS596" s="26"/>
      <c r="AT596" s="26"/>
      <c r="AU596" s="26"/>
      <c r="AV596" s="26">
        <f t="shared" si="2239"/>
        <v>2271.6</v>
      </c>
      <c r="AW596" s="26">
        <f t="shared" si="2240"/>
        <v>2196.6</v>
      </c>
      <c r="AX596" s="26">
        <f t="shared" si="2241"/>
        <v>2196.6</v>
      </c>
      <c r="AY596" s="26">
        <f>-208.76+4745.4</f>
        <v>4536.6399999999994</v>
      </c>
      <c r="AZ596" s="26"/>
      <c r="BA596" s="26"/>
      <c r="BB596" s="26">
        <f t="shared" si="2242"/>
        <v>6808.24</v>
      </c>
      <c r="BC596" s="26">
        <f t="shared" si="2243"/>
        <v>2196.6</v>
      </c>
      <c r="BD596" s="26">
        <f t="shared" si="2244"/>
        <v>2196.6</v>
      </c>
      <c r="BE596" s="26">
        <v>-4745.3999999999996</v>
      </c>
      <c r="BF596" s="26"/>
      <c r="BG596" s="26"/>
      <c r="BH596" s="26">
        <f t="shared" si="2245"/>
        <v>2062.84</v>
      </c>
      <c r="BI596" s="26">
        <f t="shared" si="2246"/>
        <v>2196.6</v>
      </c>
      <c r="BJ596" s="26">
        <f t="shared" si="2247"/>
        <v>2196.6</v>
      </c>
      <c r="BK596" s="26">
        <v>324.60000000000002</v>
      </c>
      <c r="BL596" s="26"/>
      <c r="BM596" s="26"/>
      <c r="BN596" s="26">
        <f t="shared" si="2248"/>
        <v>2387.44</v>
      </c>
      <c r="BO596" s="26">
        <f t="shared" si="2249"/>
        <v>2196.6</v>
      </c>
      <c r="BP596" s="26">
        <f t="shared" si="2250"/>
        <v>2196.6</v>
      </c>
      <c r="BQ596" s="26"/>
      <c r="BR596" s="26"/>
      <c r="BS596" s="26">
        <f t="shared" si="2251"/>
        <v>2387.44</v>
      </c>
      <c r="BT596" s="26">
        <f t="shared" si="2252"/>
        <v>2196.6</v>
      </c>
      <c r="BU596" s="26">
        <f t="shared" si="2253"/>
        <v>2196.6</v>
      </c>
      <c r="BV596" s="26"/>
      <c r="BW596" s="26"/>
      <c r="BX596" s="26">
        <f t="shared" si="2254"/>
        <v>2387.44</v>
      </c>
      <c r="BY596" s="26">
        <f t="shared" si="2255"/>
        <v>2196.6</v>
      </c>
      <c r="BZ596" s="26">
        <f t="shared" si="2256"/>
        <v>2196.6</v>
      </c>
      <c r="CA596" s="26"/>
      <c r="CB596" s="26"/>
      <c r="CC596" s="26"/>
      <c r="CD596" s="26">
        <f t="shared" si="2064"/>
        <v>2387.44</v>
      </c>
      <c r="CE596" s="26">
        <f t="shared" si="2065"/>
        <v>2196.6</v>
      </c>
      <c r="CF596" s="26">
        <f t="shared" si="2066"/>
        <v>2196.6</v>
      </c>
      <c r="CG596" s="26"/>
      <c r="CH596" s="26"/>
      <c r="CI596" s="26"/>
      <c r="CJ596" s="26">
        <f t="shared" si="2067"/>
        <v>2387.44</v>
      </c>
      <c r="CK596" s="26">
        <f t="shared" si="2068"/>
        <v>2196.6</v>
      </c>
      <c r="CL596" s="26">
        <f t="shared" si="2069"/>
        <v>2196.6</v>
      </c>
      <c r="CM596" s="26"/>
      <c r="CN596" s="26"/>
      <c r="CO596" s="26"/>
      <c r="CP596" s="26">
        <f t="shared" si="2070"/>
        <v>2387.44</v>
      </c>
      <c r="CQ596" s="26">
        <f t="shared" si="2071"/>
        <v>2196.6</v>
      </c>
      <c r="CR596" s="26">
        <f t="shared" si="2072"/>
        <v>2196.6</v>
      </c>
      <c r="CS596" s="26"/>
      <c r="CT596" s="19"/>
      <c r="CU596" s="35"/>
    </row>
    <row r="597" spans="1:105" ht="46.8" hidden="1" x14ac:dyDescent="0.3">
      <c r="A597" s="16" t="s">
        <v>373</v>
      </c>
      <c r="B597" s="17">
        <v>600</v>
      </c>
      <c r="C597" s="16"/>
      <c r="D597" s="16"/>
      <c r="E597" s="34" t="s">
        <v>43</v>
      </c>
      <c r="F597" s="26">
        <f t="shared" si="2261"/>
        <v>1247.2</v>
      </c>
      <c r="G597" s="26">
        <f t="shared" si="2262"/>
        <v>1247.2</v>
      </c>
      <c r="H597" s="26">
        <f t="shared" si="2263"/>
        <v>1247.2</v>
      </c>
      <c r="I597" s="26">
        <f t="shared" si="2264"/>
        <v>0</v>
      </c>
      <c r="J597" s="26">
        <f t="shared" si="2265"/>
        <v>0</v>
      </c>
      <c r="K597" s="26">
        <f t="shared" si="2266"/>
        <v>0</v>
      </c>
      <c r="L597" s="26">
        <f t="shared" si="2221"/>
        <v>1247.2</v>
      </c>
      <c r="M597" s="26">
        <f t="shared" si="2222"/>
        <v>1247.2</v>
      </c>
      <c r="N597" s="26">
        <f t="shared" si="2223"/>
        <v>1247.2</v>
      </c>
      <c r="O597" s="26">
        <f t="shared" si="2267"/>
        <v>0</v>
      </c>
      <c r="P597" s="26">
        <f t="shared" si="2268"/>
        <v>0</v>
      </c>
      <c r="Q597" s="26">
        <f t="shared" si="2269"/>
        <v>0</v>
      </c>
      <c r="R597" s="26">
        <f t="shared" si="2224"/>
        <v>1247.2</v>
      </c>
      <c r="S597" s="26">
        <f t="shared" si="2225"/>
        <v>1247.2</v>
      </c>
      <c r="T597" s="26">
        <f t="shared" si="2226"/>
        <v>1247.2</v>
      </c>
      <c r="U597" s="26">
        <f t="shared" si="2270"/>
        <v>0</v>
      </c>
      <c r="V597" s="26">
        <f t="shared" si="2271"/>
        <v>0</v>
      </c>
      <c r="W597" s="26">
        <f t="shared" si="2272"/>
        <v>0</v>
      </c>
      <c r="X597" s="26">
        <f t="shared" si="2227"/>
        <v>1247.2</v>
      </c>
      <c r="Y597" s="26">
        <f t="shared" si="2228"/>
        <v>1247.2</v>
      </c>
      <c r="Z597" s="26">
        <f t="shared" si="2229"/>
        <v>1247.2</v>
      </c>
      <c r="AA597" s="26">
        <f t="shared" si="2273"/>
        <v>0</v>
      </c>
      <c r="AB597" s="26">
        <f t="shared" si="2274"/>
        <v>0</v>
      </c>
      <c r="AC597" s="26">
        <f t="shared" si="2275"/>
        <v>0</v>
      </c>
      <c r="AD597" s="26">
        <f t="shared" si="2230"/>
        <v>1247.2</v>
      </c>
      <c r="AE597" s="26">
        <f t="shared" si="2231"/>
        <v>1247.2</v>
      </c>
      <c r="AF597" s="26">
        <f t="shared" si="2232"/>
        <v>1247.2</v>
      </c>
      <c r="AG597" s="26">
        <f t="shared" si="2276"/>
        <v>0</v>
      </c>
      <c r="AH597" s="26">
        <f t="shared" si="2277"/>
        <v>0</v>
      </c>
      <c r="AI597" s="26">
        <f t="shared" si="2278"/>
        <v>0</v>
      </c>
      <c r="AJ597" s="26">
        <f t="shared" si="2233"/>
        <v>1247.2</v>
      </c>
      <c r="AK597" s="26">
        <f t="shared" si="2234"/>
        <v>1247.2</v>
      </c>
      <c r="AL597" s="26">
        <f t="shared" si="2235"/>
        <v>1247.2</v>
      </c>
      <c r="AM597" s="26">
        <f t="shared" si="2279"/>
        <v>0</v>
      </c>
      <c r="AN597" s="26">
        <f t="shared" si="2280"/>
        <v>0</v>
      </c>
      <c r="AO597" s="26">
        <f t="shared" si="2281"/>
        <v>0</v>
      </c>
      <c r="AP597" s="26">
        <f t="shared" si="2236"/>
        <v>1247.2</v>
      </c>
      <c r="AQ597" s="26">
        <f t="shared" si="2237"/>
        <v>1247.2</v>
      </c>
      <c r="AR597" s="26">
        <f t="shared" si="2238"/>
        <v>1247.2</v>
      </c>
      <c r="AS597" s="26">
        <f t="shared" si="2282"/>
        <v>0</v>
      </c>
      <c r="AT597" s="26">
        <f t="shared" si="2283"/>
        <v>0</v>
      </c>
      <c r="AU597" s="26">
        <f t="shared" si="2284"/>
        <v>0</v>
      </c>
      <c r="AV597" s="26">
        <f t="shared" si="2239"/>
        <v>1247.2</v>
      </c>
      <c r="AW597" s="26">
        <f t="shared" si="2240"/>
        <v>1247.2</v>
      </c>
      <c r="AX597" s="26">
        <f t="shared" si="2241"/>
        <v>1247.2</v>
      </c>
      <c r="AY597" s="26">
        <f t="shared" ref="AY597:AY609" si="2308">AY598</f>
        <v>0</v>
      </c>
      <c r="AZ597" s="26">
        <f t="shared" si="2286"/>
        <v>0</v>
      </c>
      <c r="BA597" s="26">
        <f t="shared" si="2287"/>
        <v>0</v>
      </c>
      <c r="BB597" s="26">
        <f t="shared" si="2242"/>
        <v>1247.2</v>
      </c>
      <c r="BC597" s="26">
        <f t="shared" si="2243"/>
        <v>1247.2</v>
      </c>
      <c r="BD597" s="26">
        <f t="shared" si="2244"/>
        <v>1247.2</v>
      </c>
      <c r="BE597" s="26">
        <f t="shared" si="2288"/>
        <v>0</v>
      </c>
      <c r="BF597" s="26">
        <f t="shared" si="2289"/>
        <v>0</v>
      </c>
      <c r="BG597" s="26">
        <f t="shared" si="2290"/>
        <v>0</v>
      </c>
      <c r="BH597" s="26">
        <f t="shared" si="2245"/>
        <v>1247.2</v>
      </c>
      <c r="BI597" s="26">
        <f t="shared" si="2246"/>
        <v>1247.2</v>
      </c>
      <c r="BJ597" s="26">
        <f t="shared" si="2247"/>
        <v>1247.2</v>
      </c>
      <c r="BK597" s="26">
        <f t="shared" si="2291"/>
        <v>0</v>
      </c>
      <c r="BL597" s="26">
        <f t="shared" si="2292"/>
        <v>0</v>
      </c>
      <c r="BM597" s="26">
        <f t="shared" si="2293"/>
        <v>0</v>
      </c>
      <c r="BN597" s="26">
        <f t="shared" si="2248"/>
        <v>1247.2</v>
      </c>
      <c r="BO597" s="26">
        <f t="shared" si="2249"/>
        <v>1247.2</v>
      </c>
      <c r="BP597" s="26">
        <f t="shared" si="2250"/>
        <v>1247.2</v>
      </c>
      <c r="BQ597" s="26">
        <f t="shared" si="2294"/>
        <v>0</v>
      </c>
      <c r="BR597" s="26">
        <f t="shared" si="2295"/>
        <v>0</v>
      </c>
      <c r="BS597" s="26">
        <f t="shared" si="2251"/>
        <v>1247.2</v>
      </c>
      <c r="BT597" s="26">
        <f t="shared" si="2252"/>
        <v>1247.2</v>
      </c>
      <c r="BU597" s="26">
        <f t="shared" si="2253"/>
        <v>1247.2</v>
      </c>
      <c r="BV597" s="26">
        <f t="shared" si="2296"/>
        <v>0</v>
      </c>
      <c r="BW597" s="26">
        <f t="shared" si="2297"/>
        <v>0</v>
      </c>
      <c r="BX597" s="26">
        <f t="shared" si="2254"/>
        <v>1247.2</v>
      </c>
      <c r="BY597" s="26">
        <f t="shared" si="2255"/>
        <v>1247.2</v>
      </c>
      <c r="BZ597" s="26">
        <f t="shared" si="2256"/>
        <v>1247.2</v>
      </c>
      <c r="CA597" s="26">
        <f t="shared" si="2298"/>
        <v>0</v>
      </c>
      <c r="CB597" s="26">
        <f t="shared" si="2299"/>
        <v>0</v>
      </c>
      <c r="CC597" s="26">
        <f t="shared" si="2300"/>
        <v>0</v>
      </c>
      <c r="CD597" s="26">
        <f t="shared" si="2064"/>
        <v>1247.2</v>
      </c>
      <c r="CE597" s="26">
        <f t="shared" si="2065"/>
        <v>1247.2</v>
      </c>
      <c r="CF597" s="26">
        <f t="shared" si="2066"/>
        <v>1247.2</v>
      </c>
      <c r="CG597" s="26">
        <f t="shared" si="2301"/>
        <v>0</v>
      </c>
      <c r="CH597" s="26">
        <f t="shared" si="2302"/>
        <v>0</v>
      </c>
      <c r="CI597" s="26">
        <f t="shared" si="2303"/>
        <v>0</v>
      </c>
      <c r="CJ597" s="26">
        <f t="shared" si="2067"/>
        <v>1247.2</v>
      </c>
      <c r="CK597" s="26">
        <f t="shared" si="2068"/>
        <v>1247.2</v>
      </c>
      <c r="CL597" s="26">
        <f t="shared" si="2069"/>
        <v>1247.2</v>
      </c>
      <c r="CM597" s="26">
        <f t="shared" si="2304"/>
        <v>0</v>
      </c>
      <c r="CN597" s="26">
        <f t="shared" si="2305"/>
        <v>0</v>
      </c>
      <c r="CO597" s="26">
        <f t="shared" si="2306"/>
        <v>0</v>
      </c>
      <c r="CP597" s="26">
        <f t="shared" si="2070"/>
        <v>1247.2</v>
      </c>
      <c r="CQ597" s="26">
        <f t="shared" si="2071"/>
        <v>1247.2</v>
      </c>
      <c r="CR597" s="26">
        <f t="shared" si="2072"/>
        <v>1247.2</v>
      </c>
      <c r="CS597" s="26">
        <f t="shared" si="2307"/>
        <v>0</v>
      </c>
      <c r="CT597" s="19"/>
      <c r="CU597" s="35"/>
      <c r="CY597" s="1" t="s">
        <v>27</v>
      </c>
    </row>
    <row r="598" spans="1:105" hidden="1" x14ac:dyDescent="0.3">
      <c r="A598" s="16" t="s">
        <v>373</v>
      </c>
      <c r="B598" s="17">
        <v>610</v>
      </c>
      <c r="C598" s="16"/>
      <c r="D598" s="16"/>
      <c r="E598" s="34" t="s">
        <v>102</v>
      </c>
      <c r="F598" s="26">
        <f t="shared" si="2261"/>
        <v>1247.2</v>
      </c>
      <c r="G598" s="26">
        <f t="shared" si="2262"/>
        <v>1247.2</v>
      </c>
      <c r="H598" s="26">
        <f t="shared" si="2263"/>
        <v>1247.2</v>
      </c>
      <c r="I598" s="26">
        <f t="shared" si="2264"/>
        <v>0</v>
      </c>
      <c r="J598" s="26">
        <f t="shared" si="2265"/>
        <v>0</v>
      </c>
      <c r="K598" s="26">
        <f t="shared" si="2266"/>
        <v>0</v>
      </c>
      <c r="L598" s="26">
        <f t="shared" si="2221"/>
        <v>1247.2</v>
      </c>
      <c r="M598" s="26">
        <f t="shared" si="2222"/>
        <v>1247.2</v>
      </c>
      <c r="N598" s="26">
        <f t="shared" si="2223"/>
        <v>1247.2</v>
      </c>
      <c r="O598" s="26">
        <f t="shared" si="2267"/>
        <v>0</v>
      </c>
      <c r="P598" s="26">
        <f t="shared" si="2268"/>
        <v>0</v>
      </c>
      <c r="Q598" s="26">
        <f t="shared" si="2269"/>
        <v>0</v>
      </c>
      <c r="R598" s="26">
        <f t="shared" si="2224"/>
        <v>1247.2</v>
      </c>
      <c r="S598" s="26">
        <f t="shared" si="2225"/>
        <v>1247.2</v>
      </c>
      <c r="T598" s="26">
        <f t="shared" si="2226"/>
        <v>1247.2</v>
      </c>
      <c r="U598" s="26">
        <f t="shared" si="2270"/>
        <v>0</v>
      </c>
      <c r="V598" s="26">
        <f t="shared" si="2271"/>
        <v>0</v>
      </c>
      <c r="W598" s="26">
        <f t="shared" si="2272"/>
        <v>0</v>
      </c>
      <c r="X598" s="26">
        <f t="shared" si="2227"/>
        <v>1247.2</v>
      </c>
      <c r="Y598" s="26">
        <f t="shared" si="2228"/>
        <v>1247.2</v>
      </c>
      <c r="Z598" s="26">
        <f t="shared" si="2229"/>
        <v>1247.2</v>
      </c>
      <c r="AA598" s="26">
        <f t="shared" si="2273"/>
        <v>0</v>
      </c>
      <c r="AB598" s="26">
        <f t="shared" si="2274"/>
        <v>0</v>
      </c>
      <c r="AC598" s="26">
        <f t="shared" si="2275"/>
        <v>0</v>
      </c>
      <c r="AD598" s="26">
        <f t="shared" si="2230"/>
        <v>1247.2</v>
      </c>
      <c r="AE598" s="26">
        <f t="shared" si="2231"/>
        <v>1247.2</v>
      </c>
      <c r="AF598" s="26">
        <f t="shared" si="2232"/>
        <v>1247.2</v>
      </c>
      <c r="AG598" s="26">
        <f t="shared" si="2276"/>
        <v>0</v>
      </c>
      <c r="AH598" s="26">
        <f t="shared" si="2277"/>
        <v>0</v>
      </c>
      <c r="AI598" s="26">
        <f t="shared" si="2278"/>
        <v>0</v>
      </c>
      <c r="AJ598" s="26">
        <f t="shared" si="2233"/>
        <v>1247.2</v>
      </c>
      <c r="AK598" s="26">
        <f t="shared" si="2234"/>
        <v>1247.2</v>
      </c>
      <c r="AL598" s="26">
        <f t="shared" si="2235"/>
        <v>1247.2</v>
      </c>
      <c r="AM598" s="26">
        <f t="shared" si="2279"/>
        <v>0</v>
      </c>
      <c r="AN598" s="26">
        <f t="shared" si="2280"/>
        <v>0</v>
      </c>
      <c r="AO598" s="26">
        <f t="shared" si="2281"/>
        <v>0</v>
      </c>
      <c r="AP598" s="26">
        <f t="shared" si="2236"/>
        <v>1247.2</v>
      </c>
      <c r="AQ598" s="26">
        <f t="shared" si="2237"/>
        <v>1247.2</v>
      </c>
      <c r="AR598" s="26">
        <f t="shared" si="2238"/>
        <v>1247.2</v>
      </c>
      <c r="AS598" s="26">
        <f t="shared" si="2282"/>
        <v>0</v>
      </c>
      <c r="AT598" s="26">
        <f t="shared" si="2283"/>
        <v>0</v>
      </c>
      <c r="AU598" s="26">
        <f t="shared" si="2284"/>
        <v>0</v>
      </c>
      <c r="AV598" s="26">
        <f t="shared" si="2239"/>
        <v>1247.2</v>
      </c>
      <c r="AW598" s="26">
        <f t="shared" si="2240"/>
        <v>1247.2</v>
      </c>
      <c r="AX598" s="26">
        <f t="shared" si="2241"/>
        <v>1247.2</v>
      </c>
      <c r="AY598" s="26">
        <f t="shared" si="2308"/>
        <v>0</v>
      </c>
      <c r="AZ598" s="26">
        <f t="shared" si="2286"/>
        <v>0</v>
      </c>
      <c r="BA598" s="26">
        <f t="shared" si="2287"/>
        <v>0</v>
      </c>
      <c r="BB598" s="26">
        <f t="shared" si="2242"/>
        <v>1247.2</v>
      </c>
      <c r="BC598" s="26">
        <f t="shared" si="2243"/>
        <v>1247.2</v>
      </c>
      <c r="BD598" s="26">
        <f t="shared" si="2244"/>
        <v>1247.2</v>
      </c>
      <c r="BE598" s="26">
        <f t="shared" si="2288"/>
        <v>0</v>
      </c>
      <c r="BF598" s="26">
        <f t="shared" si="2289"/>
        <v>0</v>
      </c>
      <c r="BG598" s="26">
        <f t="shared" si="2290"/>
        <v>0</v>
      </c>
      <c r="BH598" s="26">
        <f t="shared" si="2245"/>
        <v>1247.2</v>
      </c>
      <c r="BI598" s="26">
        <f t="shared" si="2246"/>
        <v>1247.2</v>
      </c>
      <c r="BJ598" s="26">
        <f t="shared" si="2247"/>
        <v>1247.2</v>
      </c>
      <c r="BK598" s="26">
        <f t="shared" si="2291"/>
        <v>0</v>
      </c>
      <c r="BL598" s="26">
        <f t="shared" si="2292"/>
        <v>0</v>
      </c>
      <c r="BM598" s="26">
        <f t="shared" si="2293"/>
        <v>0</v>
      </c>
      <c r="BN598" s="26">
        <f t="shared" si="2248"/>
        <v>1247.2</v>
      </c>
      <c r="BO598" s="26">
        <f t="shared" si="2249"/>
        <v>1247.2</v>
      </c>
      <c r="BP598" s="26">
        <f t="shared" si="2250"/>
        <v>1247.2</v>
      </c>
      <c r="BQ598" s="26">
        <f t="shared" si="2294"/>
        <v>0</v>
      </c>
      <c r="BR598" s="26">
        <f t="shared" si="2295"/>
        <v>0</v>
      </c>
      <c r="BS598" s="26">
        <f t="shared" si="2251"/>
        <v>1247.2</v>
      </c>
      <c r="BT598" s="26">
        <f t="shared" si="2252"/>
        <v>1247.2</v>
      </c>
      <c r="BU598" s="26">
        <f t="shared" si="2253"/>
        <v>1247.2</v>
      </c>
      <c r="BV598" s="26">
        <f t="shared" si="2296"/>
        <v>0</v>
      </c>
      <c r="BW598" s="26">
        <f t="shared" si="2297"/>
        <v>0</v>
      </c>
      <c r="BX598" s="26">
        <f t="shared" si="2254"/>
        <v>1247.2</v>
      </c>
      <c r="BY598" s="26">
        <f t="shared" si="2255"/>
        <v>1247.2</v>
      </c>
      <c r="BZ598" s="26">
        <f t="shared" si="2256"/>
        <v>1247.2</v>
      </c>
      <c r="CA598" s="26">
        <f t="shared" si="2298"/>
        <v>0</v>
      </c>
      <c r="CB598" s="26">
        <f t="shared" si="2299"/>
        <v>0</v>
      </c>
      <c r="CC598" s="26">
        <f t="shared" si="2300"/>
        <v>0</v>
      </c>
      <c r="CD598" s="26">
        <f t="shared" si="2064"/>
        <v>1247.2</v>
      </c>
      <c r="CE598" s="26">
        <f t="shared" si="2065"/>
        <v>1247.2</v>
      </c>
      <c r="CF598" s="26">
        <f t="shared" si="2066"/>
        <v>1247.2</v>
      </c>
      <c r="CG598" s="26">
        <f t="shared" si="2301"/>
        <v>0</v>
      </c>
      <c r="CH598" s="26">
        <f t="shared" si="2302"/>
        <v>0</v>
      </c>
      <c r="CI598" s="26">
        <f t="shared" si="2303"/>
        <v>0</v>
      </c>
      <c r="CJ598" s="26">
        <f t="shared" si="2067"/>
        <v>1247.2</v>
      </c>
      <c r="CK598" s="26">
        <f t="shared" si="2068"/>
        <v>1247.2</v>
      </c>
      <c r="CL598" s="26">
        <f t="shared" si="2069"/>
        <v>1247.2</v>
      </c>
      <c r="CM598" s="26">
        <f t="shared" si="2304"/>
        <v>0</v>
      </c>
      <c r="CN598" s="26">
        <f t="shared" si="2305"/>
        <v>0</v>
      </c>
      <c r="CO598" s="26">
        <f t="shared" si="2306"/>
        <v>0</v>
      </c>
      <c r="CP598" s="26">
        <f t="shared" si="2070"/>
        <v>1247.2</v>
      </c>
      <c r="CQ598" s="26">
        <f t="shared" si="2071"/>
        <v>1247.2</v>
      </c>
      <c r="CR598" s="26">
        <f t="shared" si="2072"/>
        <v>1247.2</v>
      </c>
      <c r="CS598" s="26">
        <f t="shared" si="2307"/>
        <v>0</v>
      </c>
      <c r="CT598" s="19"/>
      <c r="CU598" s="35"/>
      <c r="CZ598" s="1" t="s">
        <v>28</v>
      </c>
    </row>
    <row r="599" spans="1:105" hidden="1" x14ac:dyDescent="0.3">
      <c r="A599" s="16" t="s">
        <v>373</v>
      </c>
      <c r="B599" s="17">
        <v>610</v>
      </c>
      <c r="C599" s="16" t="s">
        <v>47</v>
      </c>
      <c r="D599" s="16" t="s">
        <v>40</v>
      </c>
      <c r="E599" s="34" t="s">
        <v>48</v>
      </c>
      <c r="F599" s="26">
        <v>1247.2</v>
      </c>
      <c r="G599" s="26">
        <v>1247.2</v>
      </c>
      <c r="H599" s="26">
        <v>1247.2</v>
      </c>
      <c r="I599" s="26"/>
      <c r="J599" s="26"/>
      <c r="K599" s="26"/>
      <c r="L599" s="26">
        <f t="shared" si="2221"/>
        <v>1247.2</v>
      </c>
      <c r="M599" s="26">
        <f t="shared" si="2222"/>
        <v>1247.2</v>
      </c>
      <c r="N599" s="26">
        <f t="shared" si="2223"/>
        <v>1247.2</v>
      </c>
      <c r="O599" s="26"/>
      <c r="P599" s="26"/>
      <c r="Q599" s="26"/>
      <c r="R599" s="26">
        <f t="shared" si="2224"/>
        <v>1247.2</v>
      </c>
      <c r="S599" s="26">
        <f t="shared" si="2225"/>
        <v>1247.2</v>
      </c>
      <c r="T599" s="26">
        <f t="shared" si="2226"/>
        <v>1247.2</v>
      </c>
      <c r="U599" s="26"/>
      <c r="V599" s="26"/>
      <c r="W599" s="26"/>
      <c r="X599" s="26">
        <f t="shared" si="2227"/>
        <v>1247.2</v>
      </c>
      <c r="Y599" s="26">
        <f t="shared" si="2228"/>
        <v>1247.2</v>
      </c>
      <c r="Z599" s="26">
        <f t="shared" si="2229"/>
        <v>1247.2</v>
      </c>
      <c r="AA599" s="26"/>
      <c r="AB599" s="26"/>
      <c r="AC599" s="26"/>
      <c r="AD599" s="26">
        <f t="shared" si="2230"/>
        <v>1247.2</v>
      </c>
      <c r="AE599" s="26">
        <f t="shared" si="2231"/>
        <v>1247.2</v>
      </c>
      <c r="AF599" s="26">
        <f t="shared" si="2232"/>
        <v>1247.2</v>
      </c>
      <c r="AG599" s="26"/>
      <c r="AH599" s="26"/>
      <c r="AI599" s="26"/>
      <c r="AJ599" s="26">
        <f t="shared" si="2233"/>
        <v>1247.2</v>
      </c>
      <c r="AK599" s="26">
        <f t="shared" si="2234"/>
        <v>1247.2</v>
      </c>
      <c r="AL599" s="26">
        <f t="shared" si="2235"/>
        <v>1247.2</v>
      </c>
      <c r="AM599" s="26"/>
      <c r="AN599" s="26"/>
      <c r="AO599" s="26"/>
      <c r="AP599" s="26">
        <f t="shared" si="2236"/>
        <v>1247.2</v>
      </c>
      <c r="AQ599" s="26">
        <f t="shared" si="2237"/>
        <v>1247.2</v>
      </c>
      <c r="AR599" s="26">
        <f t="shared" si="2238"/>
        <v>1247.2</v>
      </c>
      <c r="AS599" s="26"/>
      <c r="AT599" s="26"/>
      <c r="AU599" s="26"/>
      <c r="AV599" s="26">
        <f t="shared" si="2239"/>
        <v>1247.2</v>
      </c>
      <c r="AW599" s="26">
        <f t="shared" si="2240"/>
        <v>1247.2</v>
      </c>
      <c r="AX599" s="26">
        <f t="shared" si="2241"/>
        <v>1247.2</v>
      </c>
      <c r="AY599" s="26"/>
      <c r="AZ599" s="26"/>
      <c r="BA599" s="26"/>
      <c r="BB599" s="26">
        <f t="shared" si="2242"/>
        <v>1247.2</v>
      </c>
      <c r="BC599" s="26">
        <f t="shared" si="2243"/>
        <v>1247.2</v>
      </c>
      <c r="BD599" s="26">
        <f t="shared" si="2244"/>
        <v>1247.2</v>
      </c>
      <c r="BE599" s="26"/>
      <c r="BF599" s="26"/>
      <c r="BG599" s="26"/>
      <c r="BH599" s="26">
        <f t="shared" si="2245"/>
        <v>1247.2</v>
      </c>
      <c r="BI599" s="26">
        <f t="shared" si="2246"/>
        <v>1247.2</v>
      </c>
      <c r="BJ599" s="26">
        <f t="shared" si="2247"/>
        <v>1247.2</v>
      </c>
      <c r="BK599" s="26"/>
      <c r="BL599" s="26"/>
      <c r="BM599" s="26"/>
      <c r="BN599" s="26">
        <f t="shared" si="2248"/>
        <v>1247.2</v>
      </c>
      <c r="BO599" s="26">
        <f t="shared" si="2249"/>
        <v>1247.2</v>
      </c>
      <c r="BP599" s="26">
        <f t="shared" si="2250"/>
        <v>1247.2</v>
      </c>
      <c r="BQ599" s="26"/>
      <c r="BR599" s="26"/>
      <c r="BS599" s="26">
        <f t="shared" si="2251"/>
        <v>1247.2</v>
      </c>
      <c r="BT599" s="26">
        <f t="shared" si="2252"/>
        <v>1247.2</v>
      </c>
      <c r="BU599" s="26">
        <f t="shared" si="2253"/>
        <v>1247.2</v>
      </c>
      <c r="BV599" s="26"/>
      <c r="BW599" s="26"/>
      <c r="BX599" s="26">
        <f t="shared" si="2254"/>
        <v>1247.2</v>
      </c>
      <c r="BY599" s="26">
        <f t="shared" si="2255"/>
        <v>1247.2</v>
      </c>
      <c r="BZ599" s="26">
        <f t="shared" si="2256"/>
        <v>1247.2</v>
      </c>
      <c r="CA599" s="26"/>
      <c r="CB599" s="26"/>
      <c r="CC599" s="26"/>
      <c r="CD599" s="26">
        <f t="shared" si="2064"/>
        <v>1247.2</v>
      </c>
      <c r="CE599" s="26">
        <f t="shared" si="2065"/>
        <v>1247.2</v>
      </c>
      <c r="CF599" s="26">
        <f t="shared" si="2066"/>
        <v>1247.2</v>
      </c>
      <c r="CG599" s="26"/>
      <c r="CH599" s="26"/>
      <c r="CI599" s="26"/>
      <c r="CJ599" s="26">
        <f t="shared" si="2067"/>
        <v>1247.2</v>
      </c>
      <c r="CK599" s="26">
        <f t="shared" si="2068"/>
        <v>1247.2</v>
      </c>
      <c r="CL599" s="26">
        <f t="shared" si="2069"/>
        <v>1247.2</v>
      </c>
      <c r="CM599" s="26"/>
      <c r="CN599" s="26"/>
      <c r="CO599" s="26"/>
      <c r="CP599" s="26">
        <f t="shared" si="2070"/>
        <v>1247.2</v>
      </c>
      <c r="CQ599" s="26">
        <f t="shared" si="2071"/>
        <v>1247.2</v>
      </c>
      <c r="CR599" s="26">
        <f t="shared" si="2072"/>
        <v>1247.2</v>
      </c>
      <c r="CS599" s="26"/>
      <c r="CT599" s="19"/>
      <c r="CU599" s="35"/>
    </row>
    <row r="600" spans="1:105" ht="62.4" hidden="1" x14ac:dyDescent="0.3">
      <c r="A600" s="16" t="s">
        <v>375</v>
      </c>
      <c r="B600" s="17"/>
      <c r="C600" s="16"/>
      <c r="D600" s="16"/>
      <c r="E600" s="34" t="s">
        <v>376</v>
      </c>
      <c r="F600" s="26">
        <f t="shared" si="2261"/>
        <v>162</v>
      </c>
      <c r="G600" s="26">
        <f t="shared" si="2262"/>
        <v>162</v>
      </c>
      <c r="H600" s="26">
        <f t="shared" si="2263"/>
        <v>162</v>
      </c>
      <c r="I600" s="26">
        <f t="shared" si="2264"/>
        <v>0</v>
      </c>
      <c r="J600" s="26">
        <f t="shared" si="2265"/>
        <v>0</v>
      </c>
      <c r="K600" s="26">
        <f t="shared" si="2266"/>
        <v>0</v>
      </c>
      <c r="L600" s="26">
        <f t="shared" si="2221"/>
        <v>162</v>
      </c>
      <c r="M600" s="26">
        <f t="shared" si="2222"/>
        <v>162</v>
      </c>
      <c r="N600" s="26">
        <f t="shared" si="2223"/>
        <v>162</v>
      </c>
      <c r="O600" s="26">
        <f t="shared" si="2267"/>
        <v>0</v>
      </c>
      <c r="P600" s="26">
        <f t="shared" si="2268"/>
        <v>0</v>
      </c>
      <c r="Q600" s="26">
        <f t="shared" si="2269"/>
        <v>0</v>
      </c>
      <c r="R600" s="26">
        <f t="shared" si="2224"/>
        <v>162</v>
      </c>
      <c r="S600" s="26">
        <f t="shared" si="2225"/>
        <v>162</v>
      </c>
      <c r="T600" s="26">
        <f t="shared" si="2226"/>
        <v>162</v>
      </c>
      <c r="U600" s="26">
        <f t="shared" si="2270"/>
        <v>0</v>
      </c>
      <c r="V600" s="26">
        <f t="shared" si="2271"/>
        <v>0</v>
      </c>
      <c r="W600" s="26">
        <f t="shared" si="2272"/>
        <v>0</v>
      </c>
      <c r="X600" s="26">
        <f t="shared" si="2227"/>
        <v>162</v>
      </c>
      <c r="Y600" s="26">
        <f t="shared" si="2228"/>
        <v>162</v>
      </c>
      <c r="Z600" s="26">
        <f t="shared" si="2229"/>
        <v>162</v>
      </c>
      <c r="AA600" s="26">
        <f t="shared" si="2273"/>
        <v>0</v>
      </c>
      <c r="AB600" s="26">
        <f t="shared" si="2274"/>
        <v>0</v>
      </c>
      <c r="AC600" s="26">
        <f t="shared" si="2275"/>
        <v>0</v>
      </c>
      <c r="AD600" s="26">
        <f t="shared" si="2230"/>
        <v>162</v>
      </c>
      <c r="AE600" s="26">
        <f t="shared" si="2231"/>
        <v>162</v>
      </c>
      <c r="AF600" s="26">
        <f t="shared" si="2232"/>
        <v>162</v>
      </c>
      <c r="AG600" s="26">
        <f t="shared" si="2276"/>
        <v>0</v>
      </c>
      <c r="AH600" s="26">
        <f t="shared" si="2277"/>
        <v>0</v>
      </c>
      <c r="AI600" s="26">
        <f t="shared" si="2278"/>
        <v>0</v>
      </c>
      <c r="AJ600" s="26">
        <f t="shared" si="2233"/>
        <v>162</v>
      </c>
      <c r="AK600" s="26">
        <f t="shared" si="2234"/>
        <v>162</v>
      </c>
      <c r="AL600" s="26">
        <f t="shared" si="2235"/>
        <v>162</v>
      </c>
      <c r="AM600" s="26">
        <f t="shared" si="2279"/>
        <v>0</v>
      </c>
      <c r="AN600" s="26">
        <f t="shared" si="2280"/>
        <v>0</v>
      </c>
      <c r="AO600" s="26">
        <f t="shared" si="2281"/>
        <v>0</v>
      </c>
      <c r="AP600" s="26">
        <f t="shared" si="2236"/>
        <v>162</v>
      </c>
      <c r="AQ600" s="26">
        <f t="shared" si="2237"/>
        <v>162</v>
      </c>
      <c r="AR600" s="26">
        <f t="shared" si="2238"/>
        <v>162</v>
      </c>
      <c r="AS600" s="26">
        <f t="shared" si="2282"/>
        <v>0</v>
      </c>
      <c r="AT600" s="26">
        <f t="shared" si="2283"/>
        <v>0</v>
      </c>
      <c r="AU600" s="26">
        <f t="shared" si="2284"/>
        <v>0</v>
      </c>
      <c r="AV600" s="26">
        <f t="shared" si="2239"/>
        <v>162</v>
      </c>
      <c r="AW600" s="26">
        <f t="shared" si="2240"/>
        <v>162</v>
      </c>
      <c r="AX600" s="26">
        <f t="shared" si="2241"/>
        <v>162</v>
      </c>
      <c r="AY600" s="26">
        <f t="shared" si="2308"/>
        <v>0</v>
      </c>
      <c r="AZ600" s="26">
        <f t="shared" si="2286"/>
        <v>0</v>
      </c>
      <c r="BA600" s="26">
        <f t="shared" si="2287"/>
        <v>0</v>
      </c>
      <c r="BB600" s="26">
        <f t="shared" si="2242"/>
        <v>162</v>
      </c>
      <c r="BC600" s="26">
        <f t="shared" si="2243"/>
        <v>162</v>
      </c>
      <c r="BD600" s="26">
        <f t="shared" si="2244"/>
        <v>162</v>
      </c>
      <c r="BE600" s="26">
        <f t="shared" si="2288"/>
        <v>0</v>
      </c>
      <c r="BF600" s="26">
        <f t="shared" si="2289"/>
        <v>0</v>
      </c>
      <c r="BG600" s="26">
        <f t="shared" si="2290"/>
        <v>0</v>
      </c>
      <c r="BH600" s="26">
        <f t="shared" si="2245"/>
        <v>162</v>
      </c>
      <c r="BI600" s="26">
        <f t="shared" si="2246"/>
        <v>162</v>
      </c>
      <c r="BJ600" s="26">
        <f t="shared" si="2247"/>
        <v>162</v>
      </c>
      <c r="BK600" s="26">
        <f t="shared" si="2291"/>
        <v>0</v>
      </c>
      <c r="BL600" s="26">
        <f t="shared" si="2292"/>
        <v>0</v>
      </c>
      <c r="BM600" s="26">
        <f t="shared" si="2293"/>
        <v>0</v>
      </c>
      <c r="BN600" s="26">
        <f t="shared" si="2248"/>
        <v>162</v>
      </c>
      <c r="BO600" s="26">
        <f t="shared" si="2249"/>
        <v>162</v>
      </c>
      <c r="BP600" s="26">
        <f t="shared" si="2250"/>
        <v>162</v>
      </c>
      <c r="BQ600" s="26">
        <f t="shared" si="2294"/>
        <v>0</v>
      </c>
      <c r="BR600" s="26">
        <f t="shared" si="2295"/>
        <v>0</v>
      </c>
      <c r="BS600" s="26">
        <f t="shared" si="2251"/>
        <v>162</v>
      </c>
      <c r="BT600" s="26">
        <f t="shared" si="2252"/>
        <v>162</v>
      </c>
      <c r="BU600" s="26">
        <f t="shared" si="2253"/>
        <v>162</v>
      </c>
      <c r="BV600" s="26">
        <f t="shared" si="2296"/>
        <v>0</v>
      </c>
      <c r="BW600" s="26">
        <f t="shared" si="2297"/>
        <v>0</v>
      </c>
      <c r="BX600" s="26">
        <f t="shared" si="2254"/>
        <v>162</v>
      </c>
      <c r="BY600" s="26">
        <f t="shared" si="2255"/>
        <v>162</v>
      </c>
      <c r="BZ600" s="26">
        <f t="shared" si="2256"/>
        <v>162</v>
      </c>
      <c r="CA600" s="26">
        <f t="shared" si="2298"/>
        <v>0</v>
      </c>
      <c r="CB600" s="26">
        <f t="shared" si="2299"/>
        <v>0</v>
      </c>
      <c r="CC600" s="26">
        <f t="shared" si="2300"/>
        <v>0</v>
      </c>
      <c r="CD600" s="26">
        <f t="shared" si="2064"/>
        <v>162</v>
      </c>
      <c r="CE600" s="26">
        <f t="shared" si="2065"/>
        <v>162</v>
      </c>
      <c r="CF600" s="26">
        <f t="shared" si="2066"/>
        <v>162</v>
      </c>
      <c r="CG600" s="26">
        <f t="shared" si="2301"/>
        <v>0</v>
      </c>
      <c r="CH600" s="26">
        <f t="shared" si="2302"/>
        <v>0</v>
      </c>
      <c r="CI600" s="26">
        <f t="shared" si="2303"/>
        <v>0</v>
      </c>
      <c r="CJ600" s="26">
        <f t="shared" si="2067"/>
        <v>162</v>
      </c>
      <c r="CK600" s="26">
        <f t="shared" si="2068"/>
        <v>162</v>
      </c>
      <c r="CL600" s="26">
        <f t="shared" si="2069"/>
        <v>162</v>
      </c>
      <c r="CM600" s="26">
        <f t="shared" si="2304"/>
        <v>0</v>
      </c>
      <c r="CN600" s="26">
        <f t="shared" si="2305"/>
        <v>0</v>
      </c>
      <c r="CO600" s="26">
        <f t="shared" si="2306"/>
        <v>0</v>
      </c>
      <c r="CP600" s="26">
        <f t="shared" si="2070"/>
        <v>162</v>
      </c>
      <c r="CQ600" s="26">
        <f t="shared" si="2071"/>
        <v>162</v>
      </c>
      <c r="CR600" s="26">
        <f t="shared" si="2072"/>
        <v>162</v>
      </c>
      <c r="CS600" s="26">
        <f t="shared" si="2307"/>
        <v>0</v>
      </c>
      <c r="CT600" s="19"/>
      <c r="CU600" s="35"/>
      <c r="DA600" s="1" t="s">
        <v>29</v>
      </c>
    </row>
    <row r="601" spans="1:105" ht="46.8" hidden="1" x14ac:dyDescent="0.3">
      <c r="A601" s="16" t="s">
        <v>375</v>
      </c>
      <c r="B601" s="17">
        <v>600</v>
      </c>
      <c r="C601" s="16"/>
      <c r="D601" s="16"/>
      <c r="E601" s="34" t="s">
        <v>43</v>
      </c>
      <c r="F601" s="26">
        <f t="shared" si="2261"/>
        <v>162</v>
      </c>
      <c r="G601" s="26">
        <f t="shared" si="2262"/>
        <v>162</v>
      </c>
      <c r="H601" s="26">
        <f t="shared" si="2263"/>
        <v>162</v>
      </c>
      <c r="I601" s="26">
        <f t="shared" si="2264"/>
        <v>0</v>
      </c>
      <c r="J601" s="26">
        <f t="shared" si="2265"/>
        <v>0</v>
      </c>
      <c r="K601" s="26">
        <f t="shared" si="2266"/>
        <v>0</v>
      </c>
      <c r="L601" s="26">
        <f t="shared" si="2221"/>
        <v>162</v>
      </c>
      <c r="M601" s="26">
        <f t="shared" si="2222"/>
        <v>162</v>
      </c>
      <c r="N601" s="26">
        <f t="shared" si="2223"/>
        <v>162</v>
      </c>
      <c r="O601" s="26">
        <f t="shared" si="2267"/>
        <v>0</v>
      </c>
      <c r="P601" s="26">
        <f t="shared" si="2268"/>
        <v>0</v>
      </c>
      <c r="Q601" s="26">
        <f t="shared" si="2269"/>
        <v>0</v>
      </c>
      <c r="R601" s="26">
        <f t="shared" si="2224"/>
        <v>162</v>
      </c>
      <c r="S601" s="26">
        <f t="shared" si="2225"/>
        <v>162</v>
      </c>
      <c r="T601" s="26">
        <f t="shared" si="2226"/>
        <v>162</v>
      </c>
      <c r="U601" s="26">
        <f t="shared" si="2270"/>
        <v>0</v>
      </c>
      <c r="V601" s="26">
        <f t="shared" si="2271"/>
        <v>0</v>
      </c>
      <c r="W601" s="26">
        <f t="shared" si="2272"/>
        <v>0</v>
      </c>
      <c r="X601" s="26">
        <f t="shared" si="2227"/>
        <v>162</v>
      </c>
      <c r="Y601" s="26">
        <f t="shared" si="2228"/>
        <v>162</v>
      </c>
      <c r="Z601" s="26">
        <f t="shared" si="2229"/>
        <v>162</v>
      </c>
      <c r="AA601" s="26">
        <f t="shared" si="2273"/>
        <v>0</v>
      </c>
      <c r="AB601" s="26">
        <f t="shared" si="2274"/>
        <v>0</v>
      </c>
      <c r="AC601" s="26">
        <f t="shared" si="2275"/>
        <v>0</v>
      </c>
      <c r="AD601" s="26">
        <f t="shared" si="2230"/>
        <v>162</v>
      </c>
      <c r="AE601" s="26">
        <f t="shared" si="2231"/>
        <v>162</v>
      </c>
      <c r="AF601" s="26">
        <f t="shared" si="2232"/>
        <v>162</v>
      </c>
      <c r="AG601" s="26">
        <f t="shared" si="2276"/>
        <v>0</v>
      </c>
      <c r="AH601" s="26">
        <f t="shared" si="2277"/>
        <v>0</v>
      </c>
      <c r="AI601" s="26">
        <f t="shared" si="2278"/>
        <v>0</v>
      </c>
      <c r="AJ601" s="26">
        <f t="shared" si="2233"/>
        <v>162</v>
      </c>
      <c r="AK601" s="26">
        <f t="shared" si="2234"/>
        <v>162</v>
      </c>
      <c r="AL601" s="26">
        <f t="shared" si="2235"/>
        <v>162</v>
      </c>
      <c r="AM601" s="26">
        <f t="shared" si="2279"/>
        <v>0</v>
      </c>
      <c r="AN601" s="26">
        <f t="shared" si="2280"/>
        <v>0</v>
      </c>
      <c r="AO601" s="26">
        <f t="shared" si="2281"/>
        <v>0</v>
      </c>
      <c r="AP601" s="26">
        <f t="shared" si="2236"/>
        <v>162</v>
      </c>
      <c r="AQ601" s="26">
        <f t="shared" si="2237"/>
        <v>162</v>
      </c>
      <c r="AR601" s="26">
        <f t="shared" si="2238"/>
        <v>162</v>
      </c>
      <c r="AS601" s="26">
        <f t="shared" si="2282"/>
        <v>0</v>
      </c>
      <c r="AT601" s="26">
        <f t="shared" si="2283"/>
        <v>0</v>
      </c>
      <c r="AU601" s="26">
        <f t="shared" si="2284"/>
        <v>0</v>
      </c>
      <c r="AV601" s="26">
        <f t="shared" si="2239"/>
        <v>162</v>
      </c>
      <c r="AW601" s="26">
        <f t="shared" si="2240"/>
        <v>162</v>
      </c>
      <c r="AX601" s="26">
        <f t="shared" si="2241"/>
        <v>162</v>
      </c>
      <c r="AY601" s="26">
        <f t="shared" si="2308"/>
        <v>0</v>
      </c>
      <c r="AZ601" s="26">
        <f t="shared" si="2286"/>
        <v>0</v>
      </c>
      <c r="BA601" s="26">
        <f t="shared" si="2287"/>
        <v>0</v>
      </c>
      <c r="BB601" s="26">
        <f t="shared" si="2242"/>
        <v>162</v>
      </c>
      <c r="BC601" s="26">
        <f t="shared" si="2243"/>
        <v>162</v>
      </c>
      <c r="BD601" s="26">
        <f t="shared" si="2244"/>
        <v>162</v>
      </c>
      <c r="BE601" s="26">
        <f t="shared" si="2288"/>
        <v>0</v>
      </c>
      <c r="BF601" s="26">
        <f t="shared" si="2289"/>
        <v>0</v>
      </c>
      <c r="BG601" s="26">
        <f t="shared" si="2290"/>
        <v>0</v>
      </c>
      <c r="BH601" s="26">
        <f t="shared" si="2245"/>
        <v>162</v>
      </c>
      <c r="BI601" s="26">
        <f t="shared" si="2246"/>
        <v>162</v>
      </c>
      <c r="BJ601" s="26">
        <f t="shared" si="2247"/>
        <v>162</v>
      </c>
      <c r="BK601" s="26">
        <f t="shared" si="2291"/>
        <v>0</v>
      </c>
      <c r="BL601" s="26">
        <f t="shared" si="2292"/>
        <v>0</v>
      </c>
      <c r="BM601" s="26">
        <f t="shared" si="2293"/>
        <v>0</v>
      </c>
      <c r="BN601" s="26">
        <f t="shared" si="2248"/>
        <v>162</v>
      </c>
      <c r="BO601" s="26">
        <f t="shared" si="2249"/>
        <v>162</v>
      </c>
      <c r="BP601" s="26">
        <f t="shared" si="2250"/>
        <v>162</v>
      </c>
      <c r="BQ601" s="26">
        <f t="shared" si="2294"/>
        <v>0</v>
      </c>
      <c r="BR601" s="26">
        <f t="shared" si="2295"/>
        <v>0</v>
      </c>
      <c r="BS601" s="26">
        <f t="shared" si="2251"/>
        <v>162</v>
      </c>
      <c r="BT601" s="26">
        <f t="shared" si="2252"/>
        <v>162</v>
      </c>
      <c r="BU601" s="26">
        <f t="shared" si="2253"/>
        <v>162</v>
      </c>
      <c r="BV601" s="26">
        <f t="shared" si="2296"/>
        <v>0</v>
      </c>
      <c r="BW601" s="26">
        <f t="shared" si="2297"/>
        <v>0</v>
      </c>
      <c r="BX601" s="26">
        <f t="shared" si="2254"/>
        <v>162</v>
      </c>
      <c r="BY601" s="26">
        <f t="shared" si="2255"/>
        <v>162</v>
      </c>
      <c r="BZ601" s="26">
        <f t="shared" si="2256"/>
        <v>162</v>
      </c>
      <c r="CA601" s="26">
        <f t="shared" si="2298"/>
        <v>0</v>
      </c>
      <c r="CB601" s="26">
        <f t="shared" si="2299"/>
        <v>0</v>
      </c>
      <c r="CC601" s="26">
        <f t="shared" si="2300"/>
        <v>0</v>
      </c>
      <c r="CD601" s="26">
        <f t="shared" si="2064"/>
        <v>162</v>
      </c>
      <c r="CE601" s="26">
        <f t="shared" si="2065"/>
        <v>162</v>
      </c>
      <c r="CF601" s="26">
        <f t="shared" si="2066"/>
        <v>162</v>
      </c>
      <c r="CG601" s="26">
        <f t="shared" si="2301"/>
        <v>0</v>
      </c>
      <c r="CH601" s="26">
        <f t="shared" si="2302"/>
        <v>0</v>
      </c>
      <c r="CI601" s="26">
        <f t="shared" si="2303"/>
        <v>0</v>
      </c>
      <c r="CJ601" s="26">
        <f t="shared" si="2067"/>
        <v>162</v>
      </c>
      <c r="CK601" s="26">
        <f t="shared" si="2068"/>
        <v>162</v>
      </c>
      <c r="CL601" s="26">
        <f t="shared" si="2069"/>
        <v>162</v>
      </c>
      <c r="CM601" s="26">
        <f t="shared" si="2304"/>
        <v>0</v>
      </c>
      <c r="CN601" s="26">
        <f t="shared" si="2305"/>
        <v>0</v>
      </c>
      <c r="CO601" s="26">
        <f t="shared" si="2306"/>
        <v>0</v>
      </c>
      <c r="CP601" s="26">
        <f t="shared" si="2070"/>
        <v>162</v>
      </c>
      <c r="CQ601" s="26">
        <f t="shared" si="2071"/>
        <v>162</v>
      </c>
      <c r="CR601" s="26">
        <f t="shared" si="2072"/>
        <v>162</v>
      </c>
      <c r="CS601" s="26">
        <f t="shared" si="2307"/>
        <v>0</v>
      </c>
      <c r="CT601" s="19"/>
      <c r="CU601" s="35"/>
      <c r="CY601" s="1" t="s">
        <v>27</v>
      </c>
    </row>
    <row r="602" spans="1:105" ht="78" hidden="1" x14ac:dyDescent="0.3">
      <c r="A602" s="16" t="s">
        <v>375</v>
      </c>
      <c r="B602" s="17">
        <v>630</v>
      </c>
      <c r="C602" s="16"/>
      <c r="D602" s="16"/>
      <c r="E602" s="34" t="s">
        <v>49</v>
      </c>
      <c r="F602" s="26">
        <f t="shared" si="2261"/>
        <v>162</v>
      </c>
      <c r="G602" s="26">
        <f t="shared" si="2262"/>
        <v>162</v>
      </c>
      <c r="H602" s="26">
        <f t="shared" si="2263"/>
        <v>162</v>
      </c>
      <c r="I602" s="26">
        <f t="shared" si="2264"/>
        <v>0</v>
      </c>
      <c r="J602" s="26">
        <f t="shared" si="2265"/>
        <v>0</v>
      </c>
      <c r="K602" s="26">
        <f t="shared" si="2266"/>
        <v>0</v>
      </c>
      <c r="L602" s="26">
        <f t="shared" si="2221"/>
        <v>162</v>
      </c>
      <c r="M602" s="26">
        <f t="shared" si="2222"/>
        <v>162</v>
      </c>
      <c r="N602" s="26">
        <f t="shared" si="2223"/>
        <v>162</v>
      </c>
      <c r="O602" s="26">
        <f t="shared" si="2267"/>
        <v>0</v>
      </c>
      <c r="P602" s="26">
        <f t="shared" si="2268"/>
        <v>0</v>
      </c>
      <c r="Q602" s="26">
        <f t="shared" si="2269"/>
        <v>0</v>
      </c>
      <c r="R602" s="26">
        <f t="shared" si="2224"/>
        <v>162</v>
      </c>
      <c r="S602" s="26">
        <f t="shared" si="2225"/>
        <v>162</v>
      </c>
      <c r="T602" s="26">
        <f t="shared" si="2226"/>
        <v>162</v>
      </c>
      <c r="U602" s="26">
        <f t="shared" si="2270"/>
        <v>0</v>
      </c>
      <c r="V602" s="26">
        <f t="shared" si="2271"/>
        <v>0</v>
      </c>
      <c r="W602" s="26">
        <f t="shared" si="2272"/>
        <v>0</v>
      </c>
      <c r="X602" s="26">
        <f t="shared" si="2227"/>
        <v>162</v>
      </c>
      <c r="Y602" s="26">
        <f t="shared" si="2228"/>
        <v>162</v>
      </c>
      <c r="Z602" s="26">
        <f t="shared" si="2229"/>
        <v>162</v>
      </c>
      <c r="AA602" s="26">
        <f t="shared" si="2273"/>
        <v>0</v>
      </c>
      <c r="AB602" s="26">
        <f t="shared" si="2274"/>
        <v>0</v>
      </c>
      <c r="AC602" s="26">
        <f t="shared" si="2275"/>
        <v>0</v>
      </c>
      <c r="AD602" s="26">
        <f t="shared" si="2230"/>
        <v>162</v>
      </c>
      <c r="AE602" s="26">
        <f t="shared" si="2231"/>
        <v>162</v>
      </c>
      <c r="AF602" s="26">
        <f t="shared" si="2232"/>
        <v>162</v>
      </c>
      <c r="AG602" s="26">
        <f t="shared" si="2276"/>
        <v>0</v>
      </c>
      <c r="AH602" s="26">
        <f t="shared" si="2277"/>
        <v>0</v>
      </c>
      <c r="AI602" s="26">
        <f t="shared" si="2278"/>
        <v>0</v>
      </c>
      <c r="AJ602" s="26">
        <f t="shared" si="2233"/>
        <v>162</v>
      </c>
      <c r="AK602" s="26">
        <f t="shared" si="2234"/>
        <v>162</v>
      </c>
      <c r="AL602" s="26">
        <f t="shared" si="2235"/>
        <v>162</v>
      </c>
      <c r="AM602" s="26">
        <f t="shared" si="2279"/>
        <v>0</v>
      </c>
      <c r="AN602" s="26">
        <f t="shared" si="2280"/>
        <v>0</v>
      </c>
      <c r="AO602" s="26">
        <f t="shared" si="2281"/>
        <v>0</v>
      </c>
      <c r="AP602" s="26">
        <f t="shared" si="2236"/>
        <v>162</v>
      </c>
      <c r="AQ602" s="26">
        <f t="shared" si="2237"/>
        <v>162</v>
      </c>
      <c r="AR602" s="26">
        <f t="shared" si="2238"/>
        <v>162</v>
      </c>
      <c r="AS602" s="26">
        <f t="shared" si="2282"/>
        <v>0</v>
      </c>
      <c r="AT602" s="26">
        <f t="shared" si="2283"/>
        <v>0</v>
      </c>
      <c r="AU602" s="26">
        <f t="shared" si="2284"/>
        <v>0</v>
      </c>
      <c r="AV602" s="26">
        <f t="shared" si="2239"/>
        <v>162</v>
      </c>
      <c r="AW602" s="26">
        <f t="shared" si="2240"/>
        <v>162</v>
      </c>
      <c r="AX602" s="26">
        <f t="shared" si="2241"/>
        <v>162</v>
      </c>
      <c r="AY602" s="26">
        <f t="shared" si="2308"/>
        <v>0</v>
      </c>
      <c r="AZ602" s="26">
        <f t="shared" si="2286"/>
        <v>0</v>
      </c>
      <c r="BA602" s="26">
        <f t="shared" si="2287"/>
        <v>0</v>
      </c>
      <c r="BB602" s="26">
        <f t="shared" si="2242"/>
        <v>162</v>
      </c>
      <c r="BC602" s="26">
        <f t="shared" si="2243"/>
        <v>162</v>
      </c>
      <c r="BD602" s="26">
        <f t="shared" si="2244"/>
        <v>162</v>
      </c>
      <c r="BE602" s="26">
        <f t="shared" si="2288"/>
        <v>0</v>
      </c>
      <c r="BF602" s="26">
        <f t="shared" si="2289"/>
        <v>0</v>
      </c>
      <c r="BG602" s="26">
        <f t="shared" si="2290"/>
        <v>0</v>
      </c>
      <c r="BH602" s="26">
        <f t="shared" si="2245"/>
        <v>162</v>
      </c>
      <c r="BI602" s="26">
        <f t="shared" si="2246"/>
        <v>162</v>
      </c>
      <c r="BJ602" s="26">
        <f t="shared" si="2247"/>
        <v>162</v>
      </c>
      <c r="BK602" s="26">
        <f t="shared" si="2291"/>
        <v>0</v>
      </c>
      <c r="BL602" s="26">
        <f t="shared" si="2292"/>
        <v>0</v>
      </c>
      <c r="BM602" s="26">
        <f t="shared" si="2293"/>
        <v>0</v>
      </c>
      <c r="BN602" s="26">
        <f t="shared" si="2248"/>
        <v>162</v>
      </c>
      <c r="BO602" s="26">
        <f t="shared" si="2249"/>
        <v>162</v>
      </c>
      <c r="BP602" s="26">
        <f t="shared" si="2250"/>
        <v>162</v>
      </c>
      <c r="BQ602" s="26">
        <f t="shared" si="2294"/>
        <v>0</v>
      </c>
      <c r="BR602" s="26">
        <f t="shared" si="2295"/>
        <v>0</v>
      </c>
      <c r="BS602" s="26">
        <f t="shared" si="2251"/>
        <v>162</v>
      </c>
      <c r="BT602" s="26">
        <f t="shared" si="2252"/>
        <v>162</v>
      </c>
      <c r="BU602" s="26">
        <f t="shared" si="2253"/>
        <v>162</v>
      </c>
      <c r="BV602" s="26">
        <f t="shared" si="2296"/>
        <v>0</v>
      </c>
      <c r="BW602" s="26">
        <f t="shared" si="2297"/>
        <v>0</v>
      </c>
      <c r="BX602" s="26">
        <f t="shared" si="2254"/>
        <v>162</v>
      </c>
      <c r="BY602" s="26">
        <f t="shared" si="2255"/>
        <v>162</v>
      </c>
      <c r="BZ602" s="26">
        <f t="shared" si="2256"/>
        <v>162</v>
      </c>
      <c r="CA602" s="26">
        <f t="shared" si="2298"/>
        <v>0</v>
      </c>
      <c r="CB602" s="26">
        <f t="shared" si="2299"/>
        <v>0</v>
      </c>
      <c r="CC602" s="26">
        <f t="shared" si="2300"/>
        <v>0</v>
      </c>
      <c r="CD602" s="26">
        <f t="shared" si="2064"/>
        <v>162</v>
      </c>
      <c r="CE602" s="26">
        <f t="shared" si="2065"/>
        <v>162</v>
      </c>
      <c r="CF602" s="26">
        <f t="shared" si="2066"/>
        <v>162</v>
      </c>
      <c r="CG602" s="26">
        <f t="shared" si="2301"/>
        <v>0</v>
      </c>
      <c r="CH602" s="26">
        <f t="shared" si="2302"/>
        <v>0</v>
      </c>
      <c r="CI602" s="26">
        <f t="shared" si="2303"/>
        <v>0</v>
      </c>
      <c r="CJ602" s="26">
        <f t="shared" si="2067"/>
        <v>162</v>
      </c>
      <c r="CK602" s="26">
        <f t="shared" si="2068"/>
        <v>162</v>
      </c>
      <c r="CL602" s="26">
        <f t="shared" si="2069"/>
        <v>162</v>
      </c>
      <c r="CM602" s="26">
        <f t="shared" si="2304"/>
        <v>0</v>
      </c>
      <c r="CN602" s="26">
        <f t="shared" si="2305"/>
        <v>0</v>
      </c>
      <c r="CO602" s="26">
        <f t="shared" si="2306"/>
        <v>0</v>
      </c>
      <c r="CP602" s="26">
        <f t="shared" si="2070"/>
        <v>162</v>
      </c>
      <c r="CQ602" s="26">
        <f t="shared" si="2071"/>
        <v>162</v>
      </c>
      <c r="CR602" s="26">
        <f t="shared" si="2072"/>
        <v>162</v>
      </c>
      <c r="CS602" s="26">
        <f t="shared" si="2307"/>
        <v>0</v>
      </c>
      <c r="CT602" s="19"/>
      <c r="CU602" s="35"/>
      <c r="CZ602" s="1" t="s">
        <v>28</v>
      </c>
    </row>
    <row r="603" spans="1:105" hidden="1" x14ac:dyDescent="0.3">
      <c r="A603" s="16" t="s">
        <v>375</v>
      </c>
      <c r="B603" s="17">
        <v>630</v>
      </c>
      <c r="C603" s="16" t="s">
        <v>132</v>
      </c>
      <c r="D603" s="16" t="s">
        <v>352</v>
      </c>
      <c r="E603" s="34" t="s">
        <v>353</v>
      </c>
      <c r="F603" s="26">
        <v>162</v>
      </c>
      <c r="G603" s="26">
        <v>162</v>
      </c>
      <c r="H603" s="26">
        <v>162</v>
      </c>
      <c r="I603" s="26"/>
      <c r="J603" s="26"/>
      <c r="K603" s="26"/>
      <c r="L603" s="26">
        <f t="shared" si="2221"/>
        <v>162</v>
      </c>
      <c r="M603" s="26">
        <f t="shared" si="2222"/>
        <v>162</v>
      </c>
      <c r="N603" s="26">
        <f t="shared" si="2223"/>
        <v>162</v>
      </c>
      <c r="O603" s="26"/>
      <c r="P603" s="26"/>
      <c r="Q603" s="26"/>
      <c r="R603" s="26">
        <f t="shared" si="2224"/>
        <v>162</v>
      </c>
      <c r="S603" s="26">
        <f t="shared" si="2225"/>
        <v>162</v>
      </c>
      <c r="T603" s="26">
        <f t="shared" si="2226"/>
        <v>162</v>
      </c>
      <c r="U603" s="26"/>
      <c r="V603" s="26"/>
      <c r="W603" s="26"/>
      <c r="X603" s="26">
        <f t="shared" si="2227"/>
        <v>162</v>
      </c>
      <c r="Y603" s="26">
        <f t="shared" si="2228"/>
        <v>162</v>
      </c>
      <c r="Z603" s="26">
        <f t="shared" si="2229"/>
        <v>162</v>
      </c>
      <c r="AA603" s="26"/>
      <c r="AB603" s="26"/>
      <c r="AC603" s="26"/>
      <c r="AD603" s="26">
        <f t="shared" si="2230"/>
        <v>162</v>
      </c>
      <c r="AE603" s="26">
        <f t="shared" si="2231"/>
        <v>162</v>
      </c>
      <c r="AF603" s="26">
        <f t="shared" si="2232"/>
        <v>162</v>
      </c>
      <c r="AG603" s="26"/>
      <c r="AH603" s="26"/>
      <c r="AI603" s="26"/>
      <c r="AJ603" s="26">
        <f t="shared" si="2233"/>
        <v>162</v>
      </c>
      <c r="AK603" s="26">
        <f t="shared" si="2234"/>
        <v>162</v>
      </c>
      <c r="AL603" s="26">
        <f t="shared" si="2235"/>
        <v>162</v>
      </c>
      <c r="AM603" s="26"/>
      <c r="AN603" s="26"/>
      <c r="AO603" s="26"/>
      <c r="AP603" s="26">
        <f t="shared" si="2236"/>
        <v>162</v>
      </c>
      <c r="AQ603" s="26">
        <f t="shared" si="2237"/>
        <v>162</v>
      </c>
      <c r="AR603" s="26">
        <f t="shared" si="2238"/>
        <v>162</v>
      </c>
      <c r="AS603" s="26"/>
      <c r="AT603" s="26"/>
      <c r="AU603" s="26"/>
      <c r="AV603" s="26">
        <f t="shared" si="2239"/>
        <v>162</v>
      </c>
      <c r="AW603" s="26">
        <f t="shared" si="2240"/>
        <v>162</v>
      </c>
      <c r="AX603" s="26">
        <f t="shared" si="2241"/>
        <v>162</v>
      </c>
      <c r="AY603" s="26"/>
      <c r="AZ603" s="26"/>
      <c r="BA603" s="26"/>
      <c r="BB603" s="26">
        <f t="shared" si="2242"/>
        <v>162</v>
      </c>
      <c r="BC603" s="26">
        <f t="shared" si="2243"/>
        <v>162</v>
      </c>
      <c r="BD603" s="26">
        <f t="shared" si="2244"/>
        <v>162</v>
      </c>
      <c r="BE603" s="26"/>
      <c r="BF603" s="26"/>
      <c r="BG603" s="26"/>
      <c r="BH603" s="26">
        <f t="shared" si="2245"/>
        <v>162</v>
      </c>
      <c r="BI603" s="26">
        <f t="shared" si="2246"/>
        <v>162</v>
      </c>
      <c r="BJ603" s="26">
        <f t="shared" si="2247"/>
        <v>162</v>
      </c>
      <c r="BK603" s="26"/>
      <c r="BL603" s="26"/>
      <c r="BM603" s="26"/>
      <c r="BN603" s="26">
        <f t="shared" si="2248"/>
        <v>162</v>
      </c>
      <c r="BO603" s="26">
        <f t="shared" si="2249"/>
        <v>162</v>
      </c>
      <c r="BP603" s="26">
        <f t="shared" si="2250"/>
        <v>162</v>
      </c>
      <c r="BQ603" s="26"/>
      <c r="BR603" s="26"/>
      <c r="BS603" s="26">
        <f t="shared" si="2251"/>
        <v>162</v>
      </c>
      <c r="BT603" s="26">
        <f t="shared" si="2252"/>
        <v>162</v>
      </c>
      <c r="BU603" s="26">
        <f t="shared" si="2253"/>
        <v>162</v>
      </c>
      <c r="BV603" s="26"/>
      <c r="BW603" s="26"/>
      <c r="BX603" s="26">
        <f t="shared" si="2254"/>
        <v>162</v>
      </c>
      <c r="BY603" s="26">
        <f t="shared" si="2255"/>
        <v>162</v>
      </c>
      <c r="BZ603" s="26">
        <f t="shared" si="2256"/>
        <v>162</v>
      </c>
      <c r="CA603" s="26"/>
      <c r="CB603" s="26"/>
      <c r="CC603" s="26"/>
      <c r="CD603" s="26">
        <f t="shared" si="2064"/>
        <v>162</v>
      </c>
      <c r="CE603" s="26">
        <f t="shared" si="2065"/>
        <v>162</v>
      </c>
      <c r="CF603" s="26">
        <f t="shared" si="2066"/>
        <v>162</v>
      </c>
      <c r="CG603" s="26"/>
      <c r="CH603" s="26"/>
      <c r="CI603" s="26"/>
      <c r="CJ603" s="26">
        <f t="shared" si="2067"/>
        <v>162</v>
      </c>
      <c r="CK603" s="26">
        <f t="shared" si="2068"/>
        <v>162</v>
      </c>
      <c r="CL603" s="26">
        <f t="shared" si="2069"/>
        <v>162</v>
      </c>
      <c r="CM603" s="26"/>
      <c r="CN603" s="26"/>
      <c r="CO603" s="26"/>
      <c r="CP603" s="26">
        <f t="shared" si="2070"/>
        <v>162</v>
      </c>
      <c r="CQ603" s="26">
        <f t="shared" si="2071"/>
        <v>162</v>
      </c>
      <c r="CR603" s="26">
        <f t="shared" si="2072"/>
        <v>162</v>
      </c>
      <c r="CS603" s="26"/>
      <c r="CT603" s="19"/>
      <c r="CU603" s="35"/>
    </row>
    <row r="604" spans="1:105" hidden="1" x14ac:dyDescent="0.3">
      <c r="A604" s="16" t="s">
        <v>377</v>
      </c>
      <c r="B604" s="17"/>
      <c r="C604" s="16"/>
      <c r="D604" s="16"/>
      <c r="E604" s="34" t="s">
        <v>378</v>
      </c>
      <c r="F604" s="26">
        <f t="shared" si="2261"/>
        <v>344.9</v>
      </c>
      <c r="G604" s="26">
        <f t="shared" si="2262"/>
        <v>344.9</v>
      </c>
      <c r="H604" s="26">
        <f t="shared" si="2263"/>
        <v>344.9</v>
      </c>
      <c r="I604" s="26">
        <f t="shared" si="2264"/>
        <v>0</v>
      </c>
      <c r="J604" s="26">
        <f t="shared" si="2265"/>
        <v>0</v>
      </c>
      <c r="K604" s="26">
        <f t="shared" si="2266"/>
        <v>0</v>
      </c>
      <c r="L604" s="26">
        <f t="shared" si="2221"/>
        <v>344.9</v>
      </c>
      <c r="M604" s="26">
        <f t="shared" si="2222"/>
        <v>344.9</v>
      </c>
      <c r="N604" s="26">
        <f t="shared" si="2223"/>
        <v>344.9</v>
      </c>
      <c r="O604" s="26">
        <f t="shared" si="2267"/>
        <v>0</v>
      </c>
      <c r="P604" s="26">
        <f t="shared" si="2268"/>
        <v>0</v>
      </c>
      <c r="Q604" s="26">
        <f t="shared" si="2269"/>
        <v>0</v>
      </c>
      <c r="R604" s="26">
        <f t="shared" si="2224"/>
        <v>344.9</v>
      </c>
      <c r="S604" s="26">
        <f t="shared" si="2225"/>
        <v>344.9</v>
      </c>
      <c r="T604" s="26">
        <f t="shared" si="2226"/>
        <v>344.9</v>
      </c>
      <c r="U604" s="26">
        <f t="shared" si="2270"/>
        <v>0</v>
      </c>
      <c r="V604" s="26">
        <f t="shared" si="2271"/>
        <v>0</v>
      </c>
      <c r="W604" s="26">
        <f t="shared" si="2272"/>
        <v>0</v>
      </c>
      <c r="X604" s="26">
        <f t="shared" si="2227"/>
        <v>344.9</v>
      </c>
      <c r="Y604" s="26">
        <f t="shared" si="2228"/>
        <v>344.9</v>
      </c>
      <c r="Z604" s="26">
        <f t="shared" si="2229"/>
        <v>344.9</v>
      </c>
      <c r="AA604" s="26">
        <f t="shared" si="2273"/>
        <v>0</v>
      </c>
      <c r="AB604" s="26">
        <f t="shared" si="2274"/>
        <v>0</v>
      </c>
      <c r="AC604" s="26">
        <f t="shared" si="2275"/>
        <v>0</v>
      </c>
      <c r="AD604" s="26">
        <f t="shared" si="2230"/>
        <v>344.9</v>
      </c>
      <c r="AE604" s="26">
        <f t="shared" si="2231"/>
        <v>344.9</v>
      </c>
      <c r="AF604" s="26">
        <f t="shared" si="2232"/>
        <v>344.9</v>
      </c>
      <c r="AG604" s="26">
        <f t="shared" si="2276"/>
        <v>0</v>
      </c>
      <c r="AH604" s="26">
        <f t="shared" si="2277"/>
        <v>0</v>
      </c>
      <c r="AI604" s="26">
        <f t="shared" si="2278"/>
        <v>0</v>
      </c>
      <c r="AJ604" s="26">
        <f t="shared" si="2233"/>
        <v>344.9</v>
      </c>
      <c r="AK604" s="26">
        <f t="shared" si="2234"/>
        <v>344.9</v>
      </c>
      <c r="AL604" s="26">
        <f t="shared" si="2235"/>
        <v>344.9</v>
      </c>
      <c r="AM604" s="26">
        <f t="shared" si="2279"/>
        <v>0</v>
      </c>
      <c r="AN604" s="26">
        <f t="shared" si="2280"/>
        <v>0</v>
      </c>
      <c r="AO604" s="26">
        <f t="shared" si="2281"/>
        <v>0</v>
      </c>
      <c r="AP604" s="26">
        <f t="shared" si="2236"/>
        <v>344.9</v>
      </c>
      <c r="AQ604" s="26">
        <f t="shared" si="2237"/>
        <v>344.9</v>
      </c>
      <c r="AR604" s="26">
        <f t="shared" si="2238"/>
        <v>344.9</v>
      </c>
      <c r="AS604" s="26">
        <f t="shared" si="2282"/>
        <v>0</v>
      </c>
      <c r="AT604" s="26">
        <f t="shared" si="2283"/>
        <v>0</v>
      </c>
      <c r="AU604" s="26">
        <f t="shared" si="2284"/>
        <v>0</v>
      </c>
      <c r="AV604" s="26">
        <f t="shared" si="2239"/>
        <v>344.9</v>
      </c>
      <c r="AW604" s="26">
        <f t="shared" si="2240"/>
        <v>344.9</v>
      </c>
      <c r="AX604" s="26">
        <f t="shared" si="2241"/>
        <v>344.9</v>
      </c>
      <c r="AY604" s="26">
        <f t="shared" si="2308"/>
        <v>0</v>
      </c>
      <c r="AZ604" s="26">
        <f t="shared" si="2286"/>
        <v>0</v>
      </c>
      <c r="BA604" s="26">
        <f t="shared" si="2287"/>
        <v>0</v>
      </c>
      <c r="BB604" s="26">
        <f t="shared" si="2242"/>
        <v>344.9</v>
      </c>
      <c r="BC604" s="26">
        <f t="shared" si="2243"/>
        <v>344.9</v>
      </c>
      <c r="BD604" s="26">
        <f t="shared" si="2244"/>
        <v>344.9</v>
      </c>
      <c r="BE604" s="26">
        <f t="shared" si="2288"/>
        <v>0</v>
      </c>
      <c r="BF604" s="26">
        <f t="shared" si="2289"/>
        <v>0</v>
      </c>
      <c r="BG604" s="26">
        <f t="shared" si="2290"/>
        <v>0</v>
      </c>
      <c r="BH604" s="26">
        <f t="shared" si="2245"/>
        <v>344.9</v>
      </c>
      <c r="BI604" s="26">
        <f t="shared" si="2246"/>
        <v>344.9</v>
      </c>
      <c r="BJ604" s="26">
        <f t="shared" si="2247"/>
        <v>344.9</v>
      </c>
      <c r="BK604" s="26">
        <f t="shared" si="2291"/>
        <v>0</v>
      </c>
      <c r="BL604" s="26">
        <f t="shared" si="2292"/>
        <v>0</v>
      </c>
      <c r="BM604" s="26">
        <f t="shared" si="2293"/>
        <v>0</v>
      </c>
      <c r="BN604" s="26">
        <f t="shared" si="2248"/>
        <v>344.9</v>
      </c>
      <c r="BO604" s="26">
        <f t="shared" si="2249"/>
        <v>344.9</v>
      </c>
      <c r="BP604" s="26">
        <f t="shared" si="2250"/>
        <v>344.9</v>
      </c>
      <c r="BQ604" s="26">
        <f t="shared" si="2294"/>
        <v>0</v>
      </c>
      <c r="BR604" s="26">
        <f t="shared" si="2295"/>
        <v>0</v>
      </c>
      <c r="BS604" s="26">
        <f t="shared" si="2251"/>
        <v>344.9</v>
      </c>
      <c r="BT604" s="26">
        <f t="shared" si="2252"/>
        <v>344.9</v>
      </c>
      <c r="BU604" s="26">
        <f t="shared" si="2253"/>
        <v>344.9</v>
      </c>
      <c r="BV604" s="26">
        <f t="shared" si="2296"/>
        <v>0</v>
      </c>
      <c r="BW604" s="26">
        <f t="shared" si="2297"/>
        <v>0</v>
      </c>
      <c r="BX604" s="26">
        <f t="shared" si="2254"/>
        <v>344.9</v>
      </c>
      <c r="BY604" s="26">
        <f t="shared" si="2255"/>
        <v>344.9</v>
      </c>
      <c r="BZ604" s="26">
        <f t="shared" si="2256"/>
        <v>344.9</v>
      </c>
      <c r="CA604" s="26">
        <f t="shared" si="2298"/>
        <v>0</v>
      </c>
      <c r="CB604" s="26">
        <f t="shared" si="2299"/>
        <v>0</v>
      </c>
      <c r="CC604" s="26">
        <f t="shared" si="2300"/>
        <v>0</v>
      </c>
      <c r="CD604" s="26">
        <f t="shared" si="2064"/>
        <v>344.9</v>
      </c>
      <c r="CE604" s="26">
        <f t="shared" si="2065"/>
        <v>344.9</v>
      </c>
      <c r="CF604" s="26">
        <f t="shared" si="2066"/>
        <v>344.9</v>
      </c>
      <c r="CG604" s="26">
        <f t="shared" si="2301"/>
        <v>0</v>
      </c>
      <c r="CH604" s="26">
        <f t="shared" si="2302"/>
        <v>0</v>
      </c>
      <c r="CI604" s="26">
        <f t="shared" si="2303"/>
        <v>0</v>
      </c>
      <c r="CJ604" s="26">
        <f t="shared" si="2067"/>
        <v>344.9</v>
      </c>
      <c r="CK604" s="26">
        <f t="shared" si="2068"/>
        <v>344.9</v>
      </c>
      <c r="CL604" s="26">
        <f t="shared" si="2069"/>
        <v>344.9</v>
      </c>
      <c r="CM604" s="26">
        <f t="shared" si="2304"/>
        <v>0</v>
      </c>
      <c r="CN604" s="26">
        <f t="shared" si="2305"/>
        <v>0</v>
      </c>
      <c r="CO604" s="26">
        <f t="shared" si="2306"/>
        <v>0</v>
      </c>
      <c r="CP604" s="26">
        <f t="shared" si="2070"/>
        <v>344.9</v>
      </c>
      <c r="CQ604" s="26">
        <f t="shared" si="2071"/>
        <v>344.9</v>
      </c>
      <c r="CR604" s="26">
        <f t="shared" si="2072"/>
        <v>344.9</v>
      </c>
      <c r="CS604" s="26">
        <f t="shared" si="2307"/>
        <v>0</v>
      </c>
      <c r="CT604" s="19"/>
      <c r="CU604" s="35"/>
      <c r="DA604" s="1" t="s">
        <v>29</v>
      </c>
    </row>
    <row r="605" spans="1:105" ht="31.2" hidden="1" x14ac:dyDescent="0.3">
      <c r="A605" s="16" t="s">
        <v>377</v>
      </c>
      <c r="B605" s="17">
        <v>300</v>
      </c>
      <c r="C605" s="16"/>
      <c r="D605" s="16"/>
      <c r="E605" s="34" t="s">
        <v>192</v>
      </c>
      <c r="F605" s="26">
        <f t="shared" si="2261"/>
        <v>344.9</v>
      </c>
      <c r="G605" s="26">
        <f t="shared" si="2262"/>
        <v>344.9</v>
      </c>
      <c r="H605" s="26">
        <f t="shared" si="2263"/>
        <v>344.9</v>
      </c>
      <c r="I605" s="26">
        <f t="shared" si="2264"/>
        <v>0</v>
      </c>
      <c r="J605" s="26">
        <f t="shared" si="2265"/>
        <v>0</v>
      </c>
      <c r="K605" s="26">
        <f t="shared" si="2266"/>
        <v>0</v>
      </c>
      <c r="L605" s="26">
        <f t="shared" si="2221"/>
        <v>344.9</v>
      </c>
      <c r="M605" s="26">
        <f t="shared" si="2222"/>
        <v>344.9</v>
      </c>
      <c r="N605" s="26">
        <f t="shared" si="2223"/>
        <v>344.9</v>
      </c>
      <c r="O605" s="26">
        <f t="shared" si="2267"/>
        <v>0</v>
      </c>
      <c r="P605" s="26">
        <f t="shared" si="2268"/>
        <v>0</v>
      </c>
      <c r="Q605" s="26">
        <f t="shared" si="2269"/>
        <v>0</v>
      </c>
      <c r="R605" s="26">
        <f t="shared" si="2224"/>
        <v>344.9</v>
      </c>
      <c r="S605" s="26">
        <f t="shared" si="2225"/>
        <v>344.9</v>
      </c>
      <c r="T605" s="26">
        <f t="shared" si="2226"/>
        <v>344.9</v>
      </c>
      <c r="U605" s="26">
        <f t="shared" si="2270"/>
        <v>0</v>
      </c>
      <c r="V605" s="26">
        <f t="shared" si="2271"/>
        <v>0</v>
      </c>
      <c r="W605" s="26">
        <f t="shared" si="2272"/>
        <v>0</v>
      </c>
      <c r="X605" s="26">
        <f t="shared" si="2227"/>
        <v>344.9</v>
      </c>
      <c r="Y605" s="26">
        <f t="shared" si="2228"/>
        <v>344.9</v>
      </c>
      <c r="Z605" s="26">
        <f t="shared" si="2229"/>
        <v>344.9</v>
      </c>
      <c r="AA605" s="26">
        <f t="shared" si="2273"/>
        <v>0</v>
      </c>
      <c r="AB605" s="26">
        <f t="shared" si="2274"/>
        <v>0</v>
      </c>
      <c r="AC605" s="26">
        <f t="shared" si="2275"/>
        <v>0</v>
      </c>
      <c r="AD605" s="26">
        <f t="shared" si="2230"/>
        <v>344.9</v>
      </c>
      <c r="AE605" s="26">
        <f t="shared" si="2231"/>
        <v>344.9</v>
      </c>
      <c r="AF605" s="26">
        <f t="shared" si="2232"/>
        <v>344.9</v>
      </c>
      <c r="AG605" s="26">
        <f t="shared" si="2276"/>
        <v>0</v>
      </c>
      <c r="AH605" s="26">
        <f t="shared" si="2277"/>
        <v>0</v>
      </c>
      <c r="AI605" s="26">
        <f t="shared" si="2278"/>
        <v>0</v>
      </c>
      <c r="AJ605" s="26">
        <f t="shared" si="2233"/>
        <v>344.9</v>
      </c>
      <c r="AK605" s="26">
        <f t="shared" si="2234"/>
        <v>344.9</v>
      </c>
      <c r="AL605" s="26">
        <f t="shared" si="2235"/>
        <v>344.9</v>
      </c>
      <c r="AM605" s="26">
        <f t="shared" si="2279"/>
        <v>0</v>
      </c>
      <c r="AN605" s="26">
        <f t="shared" si="2280"/>
        <v>0</v>
      </c>
      <c r="AO605" s="26">
        <f t="shared" si="2281"/>
        <v>0</v>
      </c>
      <c r="AP605" s="26">
        <f t="shared" si="2236"/>
        <v>344.9</v>
      </c>
      <c r="AQ605" s="26">
        <f t="shared" si="2237"/>
        <v>344.9</v>
      </c>
      <c r="AR605" s="26">
        <f t="shared" si="2238"/>
        <v>344.9</v>
      </c>
      <c r="AS605" s="26">
        <f t="shared" si="2282"/>
        <v>0</v>
      </c>
      <c r="AT605" s="26">
        <f t="shared" si="2283"/>
        <v>0</v>
      </c>
      <c r="AU605" s="26">
        <f t="shared" si="2284"/>
        <v>0</v>
      </c>
      <c r="AV605" s="26">
        <f t="shared" si="2239"/>
        <v>344.9</v>
      </c>
      <c r="AW605" s="26">
        <f t="shared" si="2240"/>
        <v>344.9</v>
      </c>
      <c r="AX605" s="26">
        <f t="shared" si="2241"/>
        <v>344.9</v>
      </c>
      <c r="AY605" s="26">
        <f t="shared" si="2308"/>
        <v>0</v>
      </c>
      <c r="AZ605" s="26">
        <f t="shared" si="2286"/>
        <v>0</v>
      </c>
      <c r="BA605" s="26">
        <f t="shared" si="2287"/>
        <v>0</v>
      </c>
      <c r="BB605" s="26">
        <f t="shared" si="2242"/>
        <v>344.9</v>
      </c>
      <c r="BC605" s="26">
        <f t="shared" si="2243"/>
        <v>344.9</v>
      </c>
      <c r="BD605" s="26">
        <f t="shared" si="2244"/>
        <v>344.9</v>
      </c>
      <c r="BE605" s="26">
        <f t="shared" si="2288"/>
        <v>0</v>
      </c>
      <c r="BF605" s="26">
        <f t="shared" si="2289"/>
        <v>0</v>
      </c>
      <c r="BG605" s="26">
        <f t="shared" si="2290"/>
        <v>0</v>
      </c>
      <c r="BH605" s="26">
        <f t="shared" si="2245"/>
        <v>344.9</v>
      </c>
      <c r="BI605" s="26">
        <f t="shared" si="2246"/>
        <v>344.9</v>
      </c>
      <c r="BJ605" s="26">
        <f t="shared" si="2247"/>
        <v>344.9</v>
      </c>
      <c r="BK605" s="26">
        <f t="shared" si="2291"/>
        <v>0</v>
      </c>
      <c r="BL605" s="26">
        <f t="shared" si="2292"/>
        <v>0</v>
      </c>
      <c r="BM605" s="26">
        <f t="shared" si="2293"/>
        <v>0</v>
      </c>
      <c r="BN605" s="26">
        <f t="shared" si="2248"/>
        <v>344.9</v>
      </c>
      <c r="BO605" s="26">
        <f t="shared" si="2249"/>
        <v>344.9</v>
      </c>
      <c r="BP605" s="26">
        <f t="shared" si="2250"/>
        <v>344.9</v>
      </c>
      <c r="BQ605" s="26">
        <f t="shared" si="2294"/>
        <v>0</v>
      </c>
      <c r="BR605" s="26">
        <f t="shared" si="2295"/>
        <v>0</v>
      </c>
      <c r="BS605" s="26">
        <f t="shared" si="2251"/>
        <v>344.9</v>
      </c>
      <c r="BT605" s="26">
        <f t="shared" si="2252"/>
        <v>344.9</v>
      </c>
      <c r="BU605" s="26">
        <f t="shared" si="2253"/>
        <v>344.9</v>
      </c>
      <c r="BV605" s="26">
        <f t="shared" si="2296"/>
        <v>0</v>
      </c>
      <c r="BW605" s="26">
        <f t="shared" si="2297"/>
        <v>0</v>
      </c>
      <c r="BX605" s="26">
        <f t="shared" si="2254"/>
        <v>344.9</v>
      </c>
      <c r="BY605" s="26">
        <f t="shared" si="2255"/>
        <v>344.9</v>
      </c>
      <c r="BZ605" s="26">
        <f t="shared" si="2256"/>
        <v>344.9</v>
      </c>
      <c r="CA605" s="26">
        <f t="shared" si="2298"/>
        <v>0</v>
      </c>
      <c r="CB605" s="26">
        <f t="shared" si="2299"/>
        <v>0</v>
      </c>
      <c r="CC605" s="26">
        <f t="shared" si="2300"/>
        <v>0</v>
      </c>
      <c r="CD605" s="26">
        <f t="shared" si="2064"/>
        <v>344.9</v>
      </c>
      <c r="CE605" s="26">
        <f t="shared" si="2065"/>
        <v>344.9</v>
      </c>
      <c r="CF605" s="26">
        <f t="shared" si="2066"/>
        <v>344.9</v>
      </c>
      <c r="CG605" s="26">
        <f t="shared" si="2301"/>
        <v>0</v>
      </c>
      <c r="CH605" s="26">
        <f t="shared" si="2302"/>
        <v>0</v>
      </c>
      <c r="CI605" s="26">
        <f t="shared" si="2303"/>
        <v>0</v>
      </c>
      <c r="CJ605" s="26">
        <f t="shared" si="2067"/>
        <v>344.9</v>
      </c>
      <c r="CK605" s="26">
        <f t="shared" si="2068"/>
        <v>344.9</v>
      </c>
      <c r="CL605" s="26">
        <f t="shared" si="2069"/>
        <v>344.9</v>
      </c>
      <c r="CM605" s="26">
        <f t="shared" si="2304"/>
        <v>0</v>
      </c>
      <c r="CN605" s="26">
        <f t="shared" si="2305"/>
        <v>0</v>
      </c>
      <c r="CO605" s="26">
        <f t="shared" si="2306"/>
        <v>0</v>
      </c>
      <c r="CP605" s="26">
        <f t="shared" si="2070"/>
        <v>344.9</v>
      </c>
      <c r="CQ605" s="26">
        <f t="shared" si="2071"/>
        <v>344.9</v>
      </c>
      <c r="CR605" s="26">
        <f t="shared" si="2072"/>
        <v>344.9</v>
      </c>
      <c r="CS605" s="26">
        <f t="shared" si="2307"/>
        <v>0</v>
      </c>
      <c r="CT605" s="19"/>
      <c r="CU605" s="35"/>
      <c r="CY605" s="1" t="s">
        <v>27</v>
      </c>
    </row>
    <row r="606" spans="1:105" hidden="1" x14ac:dyDescent="0.3">
      <c r="A606" s="16" t="s">
        <v>377</v>
      </c>
      <c r="B606" s="17">
        <v>350</v>
      </c>
      <c r="C606" s="16"/>
      <c r="D606" s="16"/>
      <c r="E606" s="34" t="s">
        <v>193</v>
      </c>
      <c r="F606" s="26">
        <f t="shared" si="2261"/>
        <v>344.9</v>
      </c>
      <c r="G606" s="26">
        <f t="shared" si="2262"/>
        <v>344.9</v>
      </c>
      <c r="H606" s="26">
        <f t="shared" si="2263"/>
        <v>344.9</v>
      </c>
      <c r="I606" s="26">
        <f t="shared" si="2264"/>
        <v>0</v>
      </c>
      <c r="J606" s="26">
        <f t="shared" si="2265"/>
        <v>0</v>
      </c>
      <c r="K606" s="26">
        <f t="shared" si="2266"/>
        <v>0</v>
      </c>
      <c r="L606" s="26">
        <f t="shared" si="2221"/>
        <v>344.9</v>
      </c>
      <c r="M606" s="26">
        <f t="shared" si="2222"/>
        <v>344.9</v>
      </c>
      <c r="N606" s="26">
        <f t="shared" si="2223"/>
        <v>344.9</v>
      </c>
      <c r="O606" s="26">
        <f t="shared" si="2267"/>
        <v>0</v>
      </c>
      <c r="P606" s="26">
        <f t="shared" si="2268"/>
        <v>0</v>
      </c>
      <c r="Q606" s="26">
        <f t="shared" si="2269"/>
        <v>0</v>
      </c>
      <c r="R606" s="26">
        <f t="shared" si="2224"/>
        <v>344.9</v>
      </c>
      <c r="S606" s="26">
        <f t="shared" si="2225"/>
        <v>344.9</v>
      </c>
      <c r="T606" s="26">
        <f t="shared" si="2226"/>
        <v>344.9</v>
      </c>
      <c r="U606" s="26">
        <f t="shared" si="2270"/>
        <v>0</v>
      </c>
      <c r="V606" s="26">
        <f t="shared" si="2271"/>
        <v>0</v>
      </c>
      <c r="W606" s="26">
        <f t="shared" si="2272"/>
        <v>0</v>
      </c>
      <c r="X606" s="26">
        <f t="shared" si="2227"/>
        <v>344.9</v>
      </c>
      <c r="Y606" s="26">
        <f t="shared" si="2228"/>
        <v>344.9</v>
      </c>
      <c r="Z606" s="26">
        <f t="shared" si="2229"/>
        <v>344.9</v>
      </c>
      <c r="AA606" s="26">
        <f t="shared" si="2273"/>
        <v>0</v>
      </c>
      <c r="AB606" s="26">
        <f t="shared" si="2274"/>
        <v>0</v>
      </c>
      <c r="AC606" s="26">
        <f t="shared" si="2275"/>
        <v>0</v>
      </c>
      <c r="AD606" s="26">
        <f t="shared" si="2230"/>
        <v>344.9</v>
      </c>
      <c r="AE606" s="26">
        <f t="shared" si="2231"/>
        <v>344.9</v>
      </c>
      <c r="AF606" s="26">
        <f t="shared" si="2232"/>
        <v>344.9</v>
      </c>
      <c r="AG606" s="26">
        <f t="shared" si="2276"/>
        <v>0</v>
      </c>
      <c r="AH606" s="26">
        <f t="shared" si="2277"/>
        <v>0</v>
      </c>
      <c r="AI606" s="26">
        <f t="shared" si="2278"/>
        <v>0</v>
      </c>
      <c r="AJ606" s="26">
        <f t="shared" si="2233"/>
        <v>344.9</v>
      </c>
      <c r="AK606" s="26">
        <f t="shared" si="2234"/>
        <v>344.9</v>
      </c>
      <c r="AL606" s="26">
        <f t="shared" si="2235"/>
        <v>344.9</v>
      </c>
      <c r="AM606" s="26">
        <f t="shared" si="2279"/>
        <v>0</v>
      </c>
      <c r="AN606" s="26">
        <f t="shared" si="2280"/>
        <v>0</v>
      </c>
      <c r="AO606" s="26">
        <f t="shared" si="2281"/>
        <v>0</v>
      </c>
      <c r="AP606" s="26">
        <f t="shared" si="2236"/>
        <v>344.9</v>
      </c>
      <c r="AQ606" s="26">
        <f t="shared" si="2237"/>
        <v>344.9</v>
      </c>
      <c r="AR606" s="26">
        <f t="shared" si="2238"/>
        <v>344.9</v>
      </c>
      <c r="AS606" s="26">
        <f t="shared" si="2282"/>
        <v>0</v>
      </c>
      <c r="AT606" s="26">
        <f t="shared" si="2283"/>
        <v>0</v>
      </c>
      <c r="AU606" s="26">
        <f t="shared" si="2284"/>
        <v>0</v>
      </c>
      <c r="AV606" s="26">
        <f t="shared" si="2239"/>
        <v>344.9</v>
      </c>
      <c r="AW606" s="26">
        <f t="shared" si="2240"/>
        <v>344.9</v>
      </c>
      <c r="AX606" s="26">
        <f t="shared" si="2241"/>
        <v>344.9</v>
      </c>
      <c r="AY606" s="26">
        <f t="shared" si="2308"/>
        <v>0</v>
      </c>
      <c r="AZ606" s="26">
        <f t="shared" si="2286"/>
        <v>0</v>
      </c>
      <c r="BA606" s="26">
        <f t="shared" si="2287"/>
        <v>0</v>
      </c>
      <c r="BB606" s="26">
        <f t="shared" si="2242"/>
        <v>344.9</v>
      </c>
      <c r="BC606" s="26">
        <f t="shared" si="2243"/>
        <v>344.9</v>
      </c>
      <c r="BD606" s="26">
        <f t="shared" si="2244"/>
        <v>344.9</v>
      </c>
      <c r="BE606" s="26">
        <f t="shared" si="2288"/>
        <v>0</v>
      </c>
      <c r="BF606" s="26">
        <f t="shared" si="2289"/>
        <v>0</v>
      </c>
      <c r="BG606" s="26">
        <f t="shared" si="2290"/>
        <v>0</v>
      </c>
      <c r="BH606" s="26">
        <f t="shared" si="2245"/>
        <v>344.9</v>
      </c>
      <c r="BI606" s="26">
        <f t="shared" si="2246"/>
        <v>344.9</v>
      </c>
      <c r="BJ606" s="26">
        <f t="shared" si="2247"/>
        <v>344.9</v>
      </c>
      <c r="BK606" s="26">
        <f t="shared" si="2291"/>
        <v>0</v>
      </c>
      <c r="BL606" s="26">
        <f t="shared" si="2292"/>
        <v>0</v>
      </c>
      <c r="BM606" s="26">
        <f t="shared" si="2293"/>
        <v>0</v>
      </c>
      <c r="BN606" s="26">
        <f t="shared" si="2248"/>
        <v>344.9</v>
      </c>
      <c r="BO606" s="26">
        <f t="shared" si="2249"/>
        <v>344.9</v>
      </c>
      <c r="BP606" s="26">
        <f t="shared" si="2250"/>
        <v>344.9</v>
      </c>
      <c r="BQ606" s="26">
        <f t="shared" si="2294"/>
        <v>0</v>
      </c>
      <c r="BR606" s="26">
        <f t="shared" si="2295"/>
        <v>0</v>
      </c>
      <c r="BS606" s="26">
        <f t="shared" si="2251"/>
        <v>344.9</v>
      </c>
      <c r="BT606" s="26">
        <f t="shared" si="2252"/>
        <v>344.9</v>
      </c>
      <c r="BU606" s="26">
        <f t="shared" si="2253"/>
        <v>344.9</v>
      </c>
      <c r="BV606" s="26">
        <f t="shared" si="2296"/>
        <v>0</v>
      </c>
      <c r="BW606" s="26">
        <f t="shared" si="2297"/>
        <v>0</v>
      </c>
      <c r="BX606" s="26">
        <f t="shared" si="2254"/>
        <v>344.9</v>
      </c>
      <c r="BY606" s="26">
        <f t="shared" si="2255"/>
        <v>344.9</v>
      </c>
      <c r="BZ606" s="26">
        <f t="shared" si="2256"/>
        <v>344.9</v>
      </c>
      <c r="CA606" s="26">
        <f t="shared" si="2298"/>
        <v>0</v>
      </c>
      <c r="CB606" s="26">
        <f t="shared" si="2299"/>
        <v>0</v>
      </c>
      <c r="CC606" s="26">
        <f t="shared" si="2300"/>
        <v>0</v>
      </c>
      <c r="CD606" s="26">
        <f t="shared" si="2064"/>
        <v>344.9</v>
      </c>
      <c r="CE606" s="26">
        <f t="shared" si="2065"/>
        <v>344.9</v>
      </c>
      <c r="CF606" s="26">
        <f t="shared" si="2066"/>
        <v>344.9</v>
      </c>
      <c r="CG606" s="26">
        <f t="shared" si="2301"/>
        <v>0</v>
      </c>
      <c r="CH606" s="26">
        <f t="shared" si="2302"/>
        <v>0</v>
      </c>
      <c r="CI606" s="26">
        <f t="shared" si="2303"/>
        <v>0</v>
      </c>
      <c r="CJ606" s="26">
        <f t="shared" si="2067"/>
        <v>344.9</v>
      </c>
      <c r="CK606" s="26">
        <f t="shared" si="2068"/>
        <v>344.9</v>
      </c>
      <c r="CL606" s="26">
        <f t="shared" si="2069"/>
        <v>344.9</v>
      </c>
      <c r="CM606" s="26">
        <f t="shared" si="2304"/>
        <v>0</v>
      </c>
      <c r="CN606" s="26">
        <f t="shared" si="2305"/>
        <v>0</v>
      </c>
      <c r="CO606" s="26">
        <f t="shared" si="2306"/>
        <v>0</v>
      </c>
      <c r="CP606" s="26">
        <f t="shared" si="2070"/>
        <v>344.9</v>
      </c>
      <c r="CQ606" s="26">
        <f t="shared" si="2071"/>
        <v>344.9</v>
      </c>
      <c r="CR606" s="26">
        <f t="shared" si="2072"/>
        <v>344.9</v>
      </c>
      <c r="CS606" s="26">
        <f t="shared" si="2307"/>
        <v>0</v>
      </c>
      <c r="CT606" s="19"/>
      <c r="CU606" s="35"/>
      <c r="CZ606" s="1" t="s">
        <v>28</v>
      </c>
    </row>
    <row r="607" spans="1:105" hidden="1" x14ac:dyDescent="0.3">
      <c r="A607" s="16" t="s">
        <v>377</v>
      </c>
      <c r="B607" s="17">
        <v>350</v>
      </c>
      <c r="C607" s="16" t="s">
        <v>132</v>
      </c>
      <c r="D607" s="16" t="s">
        <v>65</v>
      </c>
      <c r="E607" s="34" t="s">
        <v>234</v>
      </c>
      <c r="F607" s="26">
        <v>344.9</v>
      </c>
      <c r="G607" s="26">
        <v>344.9</v>
      </c>
      <c r="H607" s="26">
        <v>344.9</v>
      </c>
      <c r="I607" s="26"/>
      <c r="J607" s="26"/>
      <c r="K607" s="26"/>
      <c r="L607" s="26">
        <f t="shared" si="2221"/>
        <v>344.9</v>
      </c>
      <c r="M607" s="26">
        <f t="shared" si="2222"/>
        <v>344.9</v>
      </c>
      <c r="N607" s="26">
        <f t="shared" si="2223"/>
        <v>344.9</v>
      </c>
      <c r="O607" s="26"/>
      <c r="P607" s="26"/>
      <c r="Q607" s="26"/>
      <c r="R607" s="26">
        <f t="shared" si="2224"/>
        <v>344.9</v>
      </c>
      <c r="S607" s="26">
        <f t="shared" si="2225"/>
        <v>344.9</v>
      </c>
      <c r="T607" s="26">
        <f t="shared" si="2226"/>
        <v>344.9</v>
      </c>
      <c r="U607" s="26"/>
      <c r="V607" s="26"/>
      <c r="W607" s="26"/>
      <c r="X607" s="26">
        <f t="shared" si="2227"/>
        <v>344.9</v>
      </c>
      <c r="Y607" s="26">
        <f t="shared" si="2228"/>
        <v>344.9</v>
      </c>
      <c r="Z607" s="26">
        <f t="shared" si="2229"/>
        <v>344.9</v>
      </c>
      <c r="AA607" s="26"/>
      <c r="AB607" s="26"/>
      <c r="AC607" s="26"/>
      <c r="AD607" s="26">
        <f t="shared" si="2230"/>
        <v>344.9</v>
      </c>
      <c r="AE607" s="26">
        <f t="shared" si="2231"/>
        <v>344.9</v>
      </c>
      <c r="AF607" s="26">
        <f t="shared" si="2232"/>
        <v>344.9</v>
      </c>
      <c r="AG607" s="26"/>
      <c r="AH607" s="26"/>
      <c r="AI607" s="26"/>
      <c r="AJ607" s="26">
        <f t="shared" si="2233"/>
        <v>344.9</v>
      </c>
      <c r="AK607" s="26">
        <f t="shared" si="2234"/>
        <v>344.9</v>
      </c>
      <c r="AL607" s="26">
        <f t="shared" si="2235"/>
        <v>344.9</v>
      </c>
      <c r="AM607" s="26"/>
      <c r="AN607" s="26"/>
      <c r="AO607" s="26"/>
      <c r="AP607" s="26">
        <f t="shared" si="2236"/>
        <v>344.9</v>
      </c>
      <c r="AQ607" s="26">
        <f t="shared" si="2237"/>
        <v>344.9</v>
      </c>
      <c r="AR607" s="26">
        <f t="shared" si="2238"/>
        <v>344.9</v>
      </c>
      <c r="AS607" s="26"/>
      <c r="AT607" s="26"/>
      <c r="AU607" s="26"/>
      <c r="AV607" s="26">
        <f t="shared" si="2239"/>
        <v>344.9</v>
      </c>
      <c r="AW607" s="26">
        <f t="shared" si="2240"/>
        <v>344.9</v>
      </c>
      <c r="AX607" s="26">
        <f t="shared" si="2241"/>
        <v>344.9</v>
      </c>
      <c r="AY607" s="26"/>
      <c r="AZ607" s="26"/>
      <c r="BA607" s="26"/>
      <c r="BB607" s="26">
        <f t="shared" si="2242"/>
        <v>344.9</v>
      </c>
      <c r="BC607" s="26">
        <f t="shared" si="2243"/>
        <v>344.9</v>
      </c>
      <c r="BD607" s="26">
        <f t="shared" si="2244"/>
        <v>344.9</v>
      </c>
      <c r="BE607" s="26"/>
      <c r="BF607" s="26"/>
      <c r="BG607" s="26"/>
      <c r="BH607" s="26">
        <f t="shared" si="2245"/>
        <v>344.9</v>
      </c>
      <c r="BI607" s="26">
        <f t="shared" si="2246"/>
        <v>344.9</v>
      </c>
      <c r="BJ607" s="26">
        <f t="shared" si="2247"/>
        <v>344.9</v>
      </c>
      <c r="BK607" s="26"/>
      <c r="BL607" s="26"/>
      <c r="BM607" s="26"/>
      <c r="BN607" s="26">
        <f t="shared" si="2248"/>
        <v>344.9</v>
      </c>
      <c r="BO607" s="26">
        <f t="shared" si="2249"/>
        <v>344.9</v>
      </c>
      <c r="BP607" s="26">
        <f t="shared" si="2250"/>
        <v>344.9</v>
      </c>
      <c r="BQ607" s="26"/>
      <c r="BR607" s="26"/>
      <c r="BS607" s="26">
        <f t="shared" si="2251"/>
        <v>344.9</v>
      </c>
      <c r="BT607" s="26">
        <f t="shared" si="2252"/>
        <v>344.9</v>
      </c>
      <c r="BU607" s="26">
        <f t="shared" si="2253"/>
        <v>344.9</v>
      </c>
      <c r="BV607" s="26"/>
      <c r="BW607" s="26"/>
      <c r="BX607" s="26">
        <f t="shared" si="2254"/>
        <v>344.9</v>
      </c>
      <c r="BY607" s="26">
        <f t="shared" si="2255"/>
        <v>344.9</v>
      </c>
      <c r="BZ607" s="26">
        <f t="shared" si="2256"/>
        <v>344.9</v>
      </c>
      <c r="CA607" s="26"/>
      <c r="CB607" s="26"/>
      <c r="CC607" s="26"/>
      <c r="CD607" s="26">
        <f t="shared" si="2064"/>
        <v>344.9</v>
      </c>
      <c r="CE607" s="26">
        <f t="shared" si="2065"/>
        <v>344.9</v>
      </c>
      <c r="CF607" s="26">
        <f t="shared" si="2066"/>
        <v>344.9</v>
      </c>
      <c r="CG607" s="26"/>
      <c r="CH607" s="26"/>
      <c r="CI607" s="26"/>
      <c r="CJ607" s="26">
        <f t="shared" si="2067"/>
        <v>344.9</v>
      </c>
      <c r="CK607" s="26">
        <f t="shared" si="2068"/>
        <v>344.9</v>
      </c>
      <c r="CL607" s="26">
        <f t="shared" si="2069"/>
        <v>344.9</v>
      </c>
      <c r="CM607" s="26"/>
      <c r="CN607" s="26"/>
      <c r="CO607" s="26"/>
      <c r="CP607" s="26">
        <f t="shared" si="2070"/>
        <v>344.9</v>
      </c>
      <c r="CQ607" s="26">
        <f t="shared" si="2071"/>
        <v>344.9</v>
      </c>
      <c r="CR607" s="26">
        <f t="shared" si="2072"/>
        <v>344.9</v>
      </c>
      <c r="CS607" s="26"/>
      <c r="CT607" s="19"/>
      <c r="CU607" s="35"/>
    </row>
    <row r="608" spans="1:105" s="28" customFormat="1" ht="31.2" hidden="1" x14ac:dyDescent="0.3">
      <c r="A608" s="29" t="s">
        <v>379</v>
      </c>
      <c r="B608" s="30"/>
      <c r="C608" s="29"/>
      <c r="D608" s="29"/>
      <c r="E608" s="31" t="s">
        <v>380</v>
      </c>
      <c r="F608" s="32">
        <f t="shared" si="2261"/>
        <v>24165.200000000001</v>
      </c>
      <c r="G608" s="32">
        <f t="shared" si="2262"/>
        <v>21498.5</v>
      </c>
      <c r="H608" s="32">
        <f t="shared" si="2263"/>
        <v>21498.5</v>
      </c>
      <c r="I608" s="32">
        <f t="shared" si="2264"/>
        <v>0</v>
      </c>
      <c r="J608" s="32">
        <f t="shared" si="2265"/>
        <v>0</v>
      </c>
      <c r="K608" s="32">
        <f t="shared" si="2266"/>
        <v>0</v>
      </c>
      <c r="L608" s="32">
        <f t="shared" si="2221"/>
        <v>24165.200000000001</v>
      </c>
      <c r="M608" s="32">
        <f t="shared" si="2222"/>
        <v>21498.5</v>
      </c>
      <c r="N608" s="32">
        <f t="shared" si="2223"/>
        <v>21498.5</v>
      </c>
      <c r="O608" s="32">
        <f t="shared" si="2267"/>
        <v>0</v>
      </c>
      <c r="P608" s="32">
        <f t="shared" si="2268"/>
        <v>0</v>
      </c>
      <c r="Q608" s="32">
        <f t="shared" si="2269"/>
        <v>0</v>
      </c>
      <c r="R608" s="32">
        <f t="shared" si="2224"/>
        <v>24165.200000000001</v>
      </c>
      <c r="S608" s="32">
        <f t="shared" si="2225"/>
        <v>21498.5</v>
      </c>
      <c r="T608" s="32">
        <f t="shared" si="2226"/>
        <v>21498.5</v>
      </c>
      <c r="U608" s="32">
        <f t="shared" si="2270"/>
        <v>0</v>
      </c>
      <c r="V608" s="32">
        <f t="shared" si="2271"/>
        <v>0</v>
      </c>
      <c r="W608" s="32">
        <f t="shared" si="2272"/>
        <v>0</v>
      </c>
      <c r="X608" s="32">
        <f t="shared" si="2227"/>
        <v>24165.200000000001</v>
      </c>
      <c r="Y608" s="32">
        <f t="shared" si="2228"/>
        <v>21498.5</v>
      </c>
      <c r="Z608" s="32">
        <f t="shared" si="2229"/>
        <v>21498.5</v>
      </c>
      <c r="AA608" s="32">
        <f t="shared" si="2273"/>
        <v>0</v>
      </c>
      <c r="AB608" s="32">
        <f t="shared" si="2274"/>
        <v>0</v>
      </c>
      <c r="AC608" s="32">
        <f t="shared" si="2275"/>
        <v>0</v>
      </c>
      <c r="AD608" s="32">
        <f t="shared" si="2230"/>
        <v>24165.200000000001</v>
      </c>
      <c r="AE608" s="32">
        <f t="shared" si="2231"/>
        <v>21498.5</v>
      </c>
      <c r="AF608" s="32">
        <f t="shared" si="2232"/>
        <v>21498.5</v>
      </c>
      <c r="AG608" s="32">
        <f t="shared" si="2276"/>
        <v>0</v>
      </c>
      <c r="AH608" s="32">
        <f t="shared" si="2277"/>
        <v>0</v>
      </c>
      <c r="AI608" s="32">
        <f t="shared" si="2278"/>
        <v>0</v>
      </c>
      <c r="AJ608" s="32">
        <f t="shared" si="2233"/>
        <v>24165.200000000001</v>
      </c>
      <c r="AK608" s="32">
        <f t="shared" si="2234"/>
        <v>21498.5</v>
      </c>
      <c r="AL608" s="32">
        <f t="shared" si="2235"/>
        <v>21498.5</v>
      </c>
      <c r="AM608" s="32">
        <f t="shared" si="2279"/>
        <v>0</v>
      </c>
      <c r="AN608" s="32">
        <f t="shared" si="2280"/>
        <v>0</v>
      </c>
      <c r="AO608" s="32">
        <f t="shared" si="2281"/>
        <v>0</v>
      </c>
      <c r="AP608" s="32">
        <f t="shared" si="2236"/>
        <v>24165.200000000001</v>
      </c>
      <c r="AQ608" s="32">
        <f t="shared" si="2237"/>
        <v>21498.5</v>
      </c>
      <c r="AR608" s="32">
        <f t="shared" si="2238"/>
        <v>21498.5</v>
      </c>
      <c r="AS608" s="32">
        <f t="shared" si="2282"/>
        <v>0</v>
      </c>
      <c r="AT608" s="32">
        <f t="shared" si="2283"/>
        <v>0</v>
      </c>
      <c r="AU608" s="32">
        <f t="shared" si="2284"/>
        <v>0</v>
      </c>
      <c r="AV608" s="32">
        <f t="shared" si="2239"/>
        <v>24165.200000000001</v>
      </c>
      <c r="AW608" s="32">
        <f t="shared" si="2240"/>
        <v>21498.5</v>
      </c>
      <c r="AX608" s="32">
        <f t="shared" si="2241"/>
        <v>21498.5</v>
      </c>
      <c r="AY608" s="32">
        <f t="shared" si="2308"/>
        <v>0</v>
      </c>
      <c r="AZ608" s="32">
        <f t="shared" si="2286"/>
        <v>0</v>
      </c>
      <c r="BA608" s="32">
        <f t="shared" si="2287"/>
        <v>0</v>
      </c>
      <c r="BB608" s="32">
        <f t="shared" si="2242"/>
        <v>24165.200000000001</v>
      </c>
      <c r="BC608" s="32">
        <f t="shared" si="2243"/>
        <v>21498.5</v>
      </c>
      <c r="BD608" s="32">
        <f t="shared" si="2244"/>
        <v>21498.5</v>
      </c>
      <c r="BE608" s="32">
        <f t="shared" si="2288"/>
        <v>0</v>
      </c>
      <c r="BF608" s="32">
        <f t="shared" si="2289"/>
        <v>0</v>
      </c>
      <c r="BG608" s="32">
        <f t="shared" si="2290"/>
        <v>0</v>
      </c>
      <c r="BH608" s="32">
        <f t="shared" si="2245"/>
        <v>24165.200000000001</v>
      </c>
      <c r="BI608" s="32">
        <f t="shared" si="2246"/>
        <v>21498.5</v>
      </c>
      <c r="BJ608" s="32">
        <f t="shared" si="2247"/>
        <v>21498.5</v>
      </c>
      <c r="BK608" s="32">
        <f t="shared" si="2291"/>
        <v>0</v>
      </c>
      <c r="BL608" s="32">
        <f t="shared" si="2292"/>
        <v>0</v>
      </c>
      <c r="BM608" s="32">
        <f t="shared" si="2293"/>
        <v>0</v>
      </c>
      <c r="BN608" s="32">
        <f t="shared" si="2248"/>
        <v>24165.200000000001</v>
      </c>
      <c r="BO608" s="32">
        <f t="shared" si="2249"/>
        <v>21498.5</v>
      </c>
      <c r="BP608" s="32">
        <f t="shared" si="2250"/>
        <v>21498.5</v>
      </c>
      <c r="BQ608" s="32">
        <f t="shared" si="2294"/>
        <v>0</v>
      </c>
      <c r="BR608" s="32">
        <f t="shared" si="2295"/>
        <v>0</v>
      </c>
      <c r="BS608" s="26">
        <f t="shared" si="2251"/>
        <v>24165.200000000001</v>
      </c>
      <c r="BT608" s="26">
        <f t="shared" si="2252"/>
        <v>21498.5</v>
      </c>
      <c r="BU608" s="26">
        <f t="shared" si="2253"/>
        <v>21498.5</v>
      </c>
      <c r="BV608" s="32">
        <f t="shared" si="2296"/>
        <v>0</v>
      </c>
      <c r="BW608" s="32">
        <f t="shared" si="2297"/>
        <v>0</v>
      </c>
      <c r="BX608" s="32">
        <f t="shared" si="2254"/>
        <v>24165.200000000001</v>
      </c>
      <c r="BY608" s="32">
        <f t="shared" si="2255"/>
        <v>21498.5</v>
      </c>
      <c r="BZ608" s="32">
        <f t="shared" si="2256"/>
        <v>21498.5</v>
      </c>
      <c r="CA608" s="32">
        <f t="shared" si="2298"/>
        <v>1665.329</v>
      </c>
      <c r="CB608" s="32">
        <f t="shared" si="2299"/>
        <v>0</v>
      </c>
      <c r="CC608" s="32">
        <f t="shared" si="2300"/>
        <v>0</v>
      </c>
      <c r="CD608" s="32">
        <f t="shared" si="2064"/>
        <v>25830.529000000002</v>
      </c>
      <c r="CE608" s="32">
        <f t="shared" si="2065"/>
        <v>21498.5</v>
      </c>
      <c r="CF608" s="32">
        <f t="shared" si="2066"/>
        <v>21498.5</v>
      </c>
      <c r="CG608" s="32">
        <f t="shared" si="2301"/>
        <v>0</v>
      </c>
      <c r="CH608" s="32">
        <f t="shared" si="2302"/>
        <v>0</v>
      </c>
      <c r="CI608" s="32">
        <f t="shared" si="2303"/>
        <v>0</v>
      </c>
      <c r="CJ608" s="32">
        <f t="shared" si="2067"/>
        <v>25830.529000000002</v>
      </c>
      <c r="CK608" s="32">
        <f t="shared" si="2068"/>
        <v>21498.5</v>
      </c>
      <c r="CL608" s="32">
        <f t="shared" si="2069"/>
        <v>21498.5</v>
      </c>
      <c r="CM608" s="32">
        <f t="shared" si="2304"/>
        <v>0</v>
      </c>
      <c r="CN608" s="32">
        <f t="shared" si="2305"/>
        <v>0</v>
      </c>
      <c r="CO608" s="32">
        <f t="shared" si="2306"/>
        <v>0</v>
      </c>
      <c r="CP608" s="32">
        <f t="shared" si="2070"/>
        <v>25830.529000000002</v>
      </c>
      <c r="CQ608" s="32">
        <f t="shared" si="2071"/>
        <v>21498.5</v>
      </c>
      <c r="CR608" s="32">
        <f t="shared" si="2072"/>
        <v>21498.5</v>
      </c>
      <c r="CS608" s="32">
        <f t="shared" si="2307"/>
        <v>0</v>
      </c>
      <c r="CT608" s="19"/>
      <c r="CU608" s="33"/>
      <c r="CW608" s="28" t="s">
        <v>25</v>
      </c>
    </row>
    <row r="609" spans="1:105" ht="78" hidden="1" x14ac:dyDescent="0.3">
      <c r="A609" s="16" t="s">
        <v>381</v>
      </c>
      <c r="B609" s="17"/>
      <c r="C609" s="16"/>
      <c r="D609" s="16"/>
      <c r="E609" s="34" t="s">
        <v>382</v>
      </c>
      <c r="F609" s="26">
        <f t="shared" si="2261"/>
        <v>24165.200000000001</v>
      </c>
      <c r="G609" s="26">
        <f t="shared" si="2262"/>
        <v>21498.5</v>
      </c>
      <c r="H609" s="26">
        <f t="shared" si="2263"/>
        <v>21498.5</v>
      </c>
      <c r="I609" s="26">
        <f t="shared" si="2264"/>
        <v>0</v>
      </c>
      <c r="J609" s="26">
        <f t="shared" si="2265"/>
        <v>0</v>
      </c>
      <c r="K609" s="26">
        <f t="shared" si="2266"/>
        <v>0</v>
      </c>
      <c r="L609" s="26">
        <f t="shared" si="2221"/>
        <v>24165.200000000001</v>
      </c>
      <c r="M609" s="26">
        <f t="shared" si="2222"/>
        <v>21498.5</v>
      </c>
      <c r="N609" s="26">
        <f t="shared" si="2223"/>
        <v>21498.5</v>
      </c>
      <c r="O609" s="26">
        <f t="shared" si="2267"/>
        <v>0</v>
      </c>
      <c r="P609" s="26">
        <f t="shared" si="2268"/>
        <v>0</v>
      </c>
      <c r="Q609" s="26">
        <f t="shared" si="2269"/>
        <v>0</v>
      </c>
      <c r="R609" s="26">
        <f t="shared" si="2224"/>
        <v>24165.200000000001</v>
      </c>
      <c r="S609" s="26">
        <f t="shared" si="2225"/>
        <v>21498.5</v>
      </c>
      <c r="T609" s="26">
        <f t="shared" si="2226"/>
        <v>21498.5</v>
      </c>
      <c r="U609" s="26">
        <f t="shared" si="2270"/>
        <v>0</v>
      </c>
      <c r="V609" s="26">
        <f t="shared" si="2271"/>
        <v>0</v>
      </c>
      <c r="W609" s="26">
        <f t="shared" si="2272"/>
        <v>0</v>
      </c>
      <c r="X609" s="26">
        <f t="shared" si="2227"/>
        <v>24165.200000000001</v>
      </c>
      <c r="Y609" s="26">
        <f t="shared" si="2228"/>
        <v>21498.5</v>
      </c>
      <c r="Z609" s="26">
        <f t="shared" si="2229"/>
        <v>21498.5</v>
      </c>
      <c r="AA609" s="26">
        <f t="shared" si="2273"/>
        <v>0</v>
      </c>
      <c r="AB609" s="26">
        <f t="shared" si="2274"/>
        <v>0</v>
      </c>
      <c r="AC609" s="26">
        <f t="shared" si="2275"/>
        <v>0</v>
      </c>
      <c r="AD609" s="26">
        <f t="shared" si="2230"/>
        <v>24165.200000000001</v>
      </c>
      <c r="AE609" s="26">
        <f t="shared" si="2231"/>
        <v>21498.5</v>
      </c>
      <c r="AF609" s="26">
        <f t="shared" si="2232"/>
        <v>21498.5</v>
      </c>
      <c r="AG609" s="26">
        <f t="shared" si="2276"/>
        <v>0</v>
      </c>
      <c r="AH609" s="26">
        <f t="shared" si="2277"/>
        <v>0</v>
      </c>
      <c r="AI609" s="26">
        <f t="shared" si="2278"/>
        <v>0</v>
      </c>
      <c r="AJ609" s="26">
        <f t="shared" si="2233"/>
        <v>24165.200000000001</v>
      </c>
      <c r="AK609" s="26">
        <f t="shared" si="2234"/>
        <v>21498.5</v>
      </c>
      <c r="AL609" s="26">
        <f t="shared" si="2235"/>
        <v>21498.5</v>
      </c>
      <c r="AM609" s="26">
        <f t="shared" si="2279"/>
        <v>0</v>
      </c>
      <c r="AN609" s="26">
        <f t="shared" si="2280"/>
        <v>0</v>
      </c>
      <c r="AO609" s="26">
        <f t="shared" si="2281"/>
        <v>0</v>
      </c>
      <c r="AP609" s="26">
        <f t="shared" si="2236"/>
        <v>24165.200000000001</v>
      </c>
      <c r="AQ609" s="26">
        <f t="shared" si="2237"/>
        <v>21498.5</v>
      </c>
      <c r="AR609" s="26">
        <f t="shared" si="2238"/>
        <v>21498.5</v>
      </c>
      <c r="AS609" s="26">
        <f t="shared" si="2282"/>
        <v>0</v>
      </c>
      <c r="AT609" s="26">
        <f t="shared" si="2283"/>
        <v>0</v>
      </c>
      <c r="AU609" s="26">
        <f t="shared" si="2284"/>
        <v>0</v>
      </c>
      <c r="AV609" s="26">
        <f t="shared" si="2239"/>
        <v>24165.200000000001</v>
      </c>
      <c r="AW609" s="26">
        <f t="shared" si="2240"/>
        <v>21498.5</v>
      </c>
      <c r="AX609" s="26">
        <f t="shared" si="2241"/>
        <v>21498.5</v>
      </c>
      <c r="AY609" s="26">
        <f t="shared" si="2308"/>
        <v>0</v>
      </c>
      <c r="AZ609" s="26">
        <f t="shared" si="2286"/>
        <v>0</v>
      </c>
      <c r="BA609" s="26">
        <f t="shared" si="2287"/>
        <v>0</v>
      </c>
      <c r="BB609" s="26">
        <f t="shared" si="2242"/>
        <v>24165.200000000001</v>
      </c>
      <c r="BC609" s="26">
        <f t="shared" si="2243"/>
        <v>21498.5</v>
      </c>
      <c r="BD609" s="26">
        <f t="shared" si="2244"/>
        <v>21498.5</v>
      </c>
      <c r="BE609" s="26">
        <f t="shared" si="2288"/>
        <v>0</v>
      </c>
      <c r="BF609" s="26">
        <f t="shared" si="2289"/>
        <v>0</v>
      </c>
      <c r="BG609" s="26">
        <f t="shared" si="2290"/>
        <v>0</v>
      </c>
      <c r="BH609" s="26">
        <f t="shared" si="2245"/>
        <v>24165.200000000001</v>
      </c>
      <c r="BI609" s="26">
        <f t="shared" si="2246"/>
        <v>21498.5</v>
      </c>
      <c r="BJ609" s="26">
        <f t="shared" si="2247"/>
        <v>21498.5</v>
      </c>
      <c r="BK609" s="26">
        <f t="shared" si="2291"/>
        <v>0</v>
      </c>
      <c r="BL609" s="26">
        <f t="shared" si="2292"/>
        <v>0</v>
      </c>
      <c r="BM609" s="26">
        <f t="shared" si="2293"/>
        <v>0</v>
      </c>
      <c r="BN609" s="26">
        <f t="shared" si="2248"/>
        <v>24165.200000000001</v>
      </c>
      <c r="BO609" s="26">
        <f t="shared" si="2249"/>
        <v>21498.5</v>
      </c>
      <c r="BP609" s="26">
        <f t="shared" si="2250"/>
        <v>21498.5</v>
      </c>
      <c r="BQ609" s="26">
        <f t="shared" si="2294"/>
        <v>0</v>
      </c>
      <c r="BR609" s="26">
        <f t="shared" si="2295"/>
        <v>0</v>
      </c>
      <c r="BS609" s="26">
        <f t="shared" si="2251"/>
        <v>24165.200000000001</v>
      </c>
      <c r="BT609" s="26">
        <f t="shared" si="2252"/>
        <v>21498.5</v>
      </c>
      <c r="BU609" s="26">
        <f t="shared" si="2253"/>
        <v>21498.5</v>
      </c>
      <c r="BV609" s="26">
        <f t="shared" si="2296"/>
        <v>0</v>
      </c>
      <c r="BW609" s="26">
        <f t="shared" si="2297"/>
        <v>0</v>
      </c>
      <c r="BX609" s="26">
        <f t="shared" si="2254"/>
        <v>24165.200000000001</v>
      </c>
      <c r="BY609" s="26">
        <f t="shared" si="2255"/>
        <v>21498.5</v>
      </c>
      <c r="BZ609" s="26">
        <f t="shared" si="2256"/>
        <v>21498.5</v>
      </c>
      <c r="CA609" s="26">
        <f t="shared" si="2298"/>
        <v>1665.329</v>
      </c>
      <c r="CB609" s="26">
        <f t="shared" si="2299"/>
        <v>0</v>
      </c>
      <c r="CC609" s="26">
        <f t="shared" si="2300"/>
        <v>0</v>
      </c>
      <c r="CD609" s="26">
        <f t="shared" si="2064"/>
        <v>25830.529000000002</v>
      </c>
      <c r="CE609" s="26">
        <f t="shared" si="2065"/>
        <v>21498.5</v>
      </c>
      <c r="CF609" s="26">
        <f t="shared" si="2066"/>
        <v>21498.5</v>
      </c>
      <c r="CG609" s="26">
        <f t="shared" si="2301"/>
        <v>0</v>
      </c>
      <c r="CH609" s="26">
        <f t="shared" si="2302"/>
        <v>0</v>
      </c>
      <c r="CI609" s="26">
        <f t="shared" si="2303"/>
        <v>0</v>
      </c>
      <c r="CJ609" s="26">
        <f t="shared" si="2067"/>
        <v>25830.529000000002</v>
      </c>
      <c r="CK609" s="26">
        <f t="shared" si="2068"/>
        <v>21498.5</v>
      </c>
      <c r="CL609" s="26">
        <f t="shared" si="2069"/>
        <v>21498.5</v>
      </c>
      <c r="CM609" s="26">
        <f t="shared" si="2304"/>
        <v>0</v>
      </c>
      <c r="CN609" s="26">
        <f t="shared" si="2305"/>
        <v>0</v>
      </c>
      <c r="CO609" s="26">
        <f t="shared" si="2306"/>
        <v>0</v>
      </c>
      <c r="CP609" s="26">
        <f t="shared" si="2070"/>
        <v>25830.529000000002</v>
      </c>
      <c r="CQ609" s="26">
        <f t="shared" si="2071"/>
        <v>21498.5</v>
      </c>
      <c r="CR609" s="26">
        <f t="shared" si="2072"/>
        <v>21498.5</v>
      </c>
      <c r="CS609" s="26">
        <f t="shared" si="2307"/>
        <v>0</v>
      </c>
      <c r="CT609" s="19"/>
      <c r="CU609" s="35"/>
      <c r="CX609" s="1" t="s">
        <v>26</v>
      </c>
    </row>
    <row r="610" spans="1:105" ht="62.4" hidden="1" x14ac:dyDescent="0.3">
      <c r="A610" s="16" t="s">
        <v>383</v>
      </c>
      <c r="B610" s="17"/>
      <c r="C610" s="16"/>
      <c r="D610" s="16"/>
      <c r="E610" s="34" t="s">
        <v>384</v>
      </c>
      <c r="F610" s="26">
        <f t="shared" ref="F610:K610" si="2309">F614+F611</f>
        <v>24165.200000000001</v>
      </c>
      <c r="G610" s="26">
        <f t="shared" si="2309"/>
        <v>21498.5</v>
      </c>
      <c r="H610" s="26">
        <f t="shared" si="2309"/>
        <v>21498.5</v>
      </c>
      <c r="I610" s="26">
        <f t="shared" si="2309"/>
        <v>0</v>
      </c>
      <c r="J610" s="26">
        <f t="shared" si="2309"/>
        <v>0</v>
      </c>
      <c r="K610" s="26">
        <f t="shared" si="2309"/>
        <v>0</v>
      </c>
      <c r="L610" s="26">
        <f t="shared" si="2221"/>
        <v>24165.200000000001</v>
      </c>
      <c r="M610" s="26">
        <f t="shared" si="2222"/>
        <v>21498.5</v>
      </c>
      <c r="N610" s="26">
        <f t="shared" si="2223"/>
        <v>21498.5</v>
      </c>
      <c r="O610" s="26">
        <f>O614+O611</f>
        <v>0</v>
      </c>
      <c r="P610" s="26">
        <f>P614+P611</f>
        <v>0</v>
      </c>
      <c r="Q610" s="26">
        <f>Q614+Q611</f>
        <v>0</v>
      </c>
      <c r="R610" s="26">
        <f t="shared" si="2224"/>
        <v>24165.200000000001</v>
      </c>
      <c r="S610" s="26">
        <f t="shared" si="2225"/>
        <v>21498.5</v>
      </c>
      <c r="T610" s="26">
        <f t="shared" si="2226"/>
        <v>21498.5</v>
      </c>
      <c r="U610" s="26">
        <f>U614+U611</f>
        <v>0</v>
      </c>
      <c r="V610" s="26">
        <f>V614+V611</f>
        <v>0</v>
      </c>
      <c r="W610" s="26">
        <f>W614+W611</f>
        <v>0</v>
      </c>
      <c r="X610" s="26">
        <f t="shared" si="2227"/>
        <v>24165.200000000001</v>
      </c>
      <c r="Y610" s="26">
        <f t="shared" si="2228"/>
        <v>21498.5</v>
      </c>
      <c r="Z610" s="26">
        <f t="shared" si="2229"/>
        <v>21498.5</v>
      </c>
      <c r="AA610" s="26">
        <f>AA614+AA611</f>
        <v>0</v>
      </c>
      <c r="AB610" s="26">
        <f>AB614+AB611</f>
        <v>0</v>
      </c>
      <c r="AC610" s="26">
        <f>AC614+AC611</f>
        <v>0</v>
      </c>
      <c r="AD610" s="26">
        <f t="shared" si="2230"/>
        <v>24165.200000000001</v>
      </c>
      <c r="AE610" s="26">
        <f t="shared" si="2231"/>
        <v>21498.5</v>
      </c>
      <c r="AF610" s="26">
        <f t="shared" si="2232"/>
        <v>21498.5</v>
      </c>
      <c r="AG610" s="26">
        <f>AG614+AG611</f>
        <v>0</v>
      </c>
      <c r="AH610" s="26">
        <f>AH614+AH611</f>
        <v>0</v>
      </c>
      <c r="AI610" s="26">
        <f>AI614+AI611</f>
        <v>0</v>
      </c>
      <c r="AJ610" s="26">
        <f t="shared" si="2233"/>
        <v>24165.200000000001</v>
      </c>
      <c r="AK610" s="26">
        <f t="shared" si="2234"/>
        <v>21498.5</v>
      </c>
      <c r="AL610" s="26">
        <f t="shared" si="2235"/>
        <v>21498.5</v>
      </c>
      <c r="AM610" s="26">
        <f>AM614+AM611</f>
        <v>0</v>
      </c>
      <c r="AN610" s="26">
        <f>AN614+AN611</f>
        <v>0</v>
      </c>
      <c r="AO610" s="26">
        <f>AO614+AO611</f>
        <v>0</v>
      </c>
      <c r="AP610" s="26">
        <f t="shared" si="2236"/>
        <v>24165.200000000001</v>
      </c>
      <c r="AQ610" s="26">
        <f t="shared" si="2237"/>
        <v>21498.5</v>
      </c>
      <c r="AR610" s="26">
        <f t="shared" si="2238"/>
        <v>21498.5</v>
      </c>
      <c r="AS610" s="26">
        <f>AS614+AS611</f>
        <v>0</v>
      </c>
      <c r="AT610" s="26">
        <f>AT614+AT611</f>
        <v>0</v>
      </c>
      <c r="AU610" s="26">
        <f>AU614+AU611</f>
        <v>0</v>
      </c>
      <c r="AV610" s="26">
        <f t="shared" si="2239"/>
        <v>24165.200000000001</v>
      </c>
      <c r="AW610" s="26">
        <f t="shared" si="2240"/>
        <v>21498.5</v>
      </c>
      <c r="AX610" s="26">
        <f t="shared" si="2241"/>
        <v>21498.5</v>
      </c>
      <c r="AY610" s="26">
        <f>AY614+AY611</f>
        <v>0</v>
      </c>
      <c r="AZ610" s="26">
        <f>AZ614+AZ611</f>
        <v>0</v>
      </c>
      <c r="BA610" s="26">
        <f>BA614+BA611</f>
        <v>0</v>
      </c>
      <c r="BB610" s="26">
        <f t="shared" si="2242"/>
        <v>24165.200000000001</v>
      </c>
      <c r="BC610" s="26">
        <f t="shared" si="2243"/>
        <v>21498.5</v>
      </c>
      <c r="BD610" s="26">
        <f t="shared" si="2244"/>
        <v>21498.5</v>
      </c>
      <c r="BE610" s="26">
        <f>BE614+BE611</f>
        <v>0</v>
      </c>
      <c r="BF610" s="26">
        <f>BF614+BF611</f>
        <v>0</v>
      </c>
      <c r="BG610" s="26">
        <f>BG614+BG611</f>
        <v>0</v>
      </c>
      <c r="BH610" s="26">
        <f t="shared" si="2245"/>
        <v>24165.200000000001</v>
      </c>
      <c r="BI610" s="26">
        <f t="shared" si="2246"/>
        <v>21498.5</v>
      </c>
      <c r="BJ610" s="26">
        <f t="shared" si="2247"/>
        <v>21498.5</v>
      </c>
      <c r="BK610" s="26">
        <f>BK614+BK611</f>
        <v>0</v>
      </c>
      <c r="BL610" s="26">
        <f>BL614+BL611</f>
        <v>0</v>
      </c>
      <c r="BM610" s="26">
        <f>BM614+BM611</f>
        <v>0</v>
      </c>
      <c r="BN610" s="26">
        <f t="shared" si="2248"/>
        <v>24165.200000000001</v>
      </c>
      <c r="BO610" s="26">
        <f t="shared" si="2249"/>
        <v>21498.5</v>
      </c>
      <c r="BP610" s="26">
        <f t="shared" si="2250"/>
        <v>21498.5</v>
      </c>
      <c r="BQ610" s="26">
        <f>BQ614+BQ611</f>
        <v>0</v>
      </c>
      <c r="BR610" s="26">
        <f>BR614+BR611</f>
        <v>0</v>
      </c>
      <c r="BS610" s="26">
        <f t="shared" si="2251"/>
        <v>24165.200000000001</v>
      </c>
      <c r="BT610" s="26">
        <f t="shared" si="2252"/>
        <v>21498.5</v>
      </c>
      <c r="BU610" s="26">
        <f t="shared" si="2253"/>
        <v>21498.5</v>
      </c>
      <c r="BV610" s="26">
        <f>BV614+BV611</f>
        <v>0</v>
      </c>
      <c r="BW610" s="26">
        <f>BW614+BW611</f>
        <v>0</v>
      </c>
      <c r="BX610" s="26">
        <f t="shared" si="2254"/>
        <v>24165.200000000001</v>
      </c>
      <c r="BY610" s="26">
        <f t="shared" si="2255"/>
        <v>21498.5</v>
      </c>
      <c r="BZ610" s="26">
        <f t="shared" si="2256"/>
        <v>21498.5</v>
      </c>
      <c r="CA610" s="26">
        <f>CA614+CA611</f>
        <v>1665.329</v>
      </c>
      <c r="CB610" s="26">
        <f>CB614+CB611</f>
        <v>0</v>
      </c>
      <c r="CC610" s="26">
        <f>CC614+CC611</f>
        <v>0</v>
      </c>
      <c r="CD610" s="26">
        <f t="shared" si="2064"/>
        <v>25830.529000000002</v>
      </c>
      <c r="CE610" s="26">
        <f t="shared" si="2065"/>
        <v>21498.5</v>
      </c>
      <c r="CF610" s="26">
        <f t="shared" si="2066"/>
        <v>21498.5</v>
      </c>
      <c r="CG610" s="26">
        <f>CG614+CG611</f>
        <v>0</v>
      </c>
      <c r="CH610" s="26">
        <f>CH614+CH611</f>
        <v>0</v>
      </c>
      <c r="CI610" s="26">
        <f>CI614+CI611</f>
        <v>0</v>
      </c>
      <c r="CJ610" s="26">
        <f t="shared" si="2067"/>
        <v>25830.529000000002</v>
      </c>
      <c r="CK610" s="26">
        <f t="shared" si="2068"/>
        <v>21498.5</v>
      </c>
      <c r="CL610" s="26">
        <f t="shared" si="2069"/>
        <v>21498.5</v>
      </c>
      <c r="CM610" s="26">
        <f>CM614+CM611</f>
        <v>0</v>
      </c>
      <c r="CN610" s="26">
        <f>CN614+CN611</f>
        <v>0</v>
      </c>
      <c r="CO610" s="26">
        <f>CO614+CO611</f>
        <v>0</v>
      </c>
      <c r="CP610" s="26">
        <f t="shared" si="2070"/>
        <v>25830.529000000002</v>
      </c>
      <c r="CQ610" s="26">
        <f t="shared" si="2071"/>
        <v>21498.5</v>
      </c>
      <c r="CR610" s="26">
        <f t="shared" si="2072"/>
        <v>21498.5</v>
      </c>
      <c r="CS610" s="26">
        <f>CS614+CS611</f>
        <v>0</v>
      </c>
      <c r="CT610" s="19"/>
      <c r="CU610" s="35"/>
      <c r="DA610" s="1" t="s">
        <v>29</v>
      </c>
    </row>
    <row r="611" spans="1:105" ht="31.2" hidden="1" x14ac:dyDescent="0.3">
      <c r="A611" s="16" t="s">
        <v>383</v>
      </c>
      <c r="B611" s="17">
        <v>200</v>
      </c>
      <c r="C611" s="16"/>
      <c r="D611" s="16"/>
      <c r="E611" s="34" t="s">
        <v>38</v>
      </c>
      <c r="F611" s="26">
        <f t="shared" ref="F611:F612" si="2310">F612</f>
        <v>395.8</v>
      </c>
      <c r="G611" s="26">
        <f t="shared" ref="G611:G612" si="2311">G612</f>
        <v>395.8</v>
      </c>
      <c r="H611" s="26">
        <f t="shared" ref="H611:H612" si="2312">H612</f>
        <v>395.8</v>
      </c>
      <c r="I611" s="26">
        <f t="shared" ref="I611:I612" si="2313">I612</f>
        <v>0</v>
      </c>
      <c r="J611" s="26">
        <f t="shared" ref="J611:J612" si="2314">J612</f>
        <v>0</v>
      </c>
      <c r="K611" s="26">
        <f t="shared" ref="K611:K612" si="2315">K612</f>
        <v>0</v>
      </c>
      <c r="L611" s="26">
        <f t="shared" si="2221"/>
        <v>395.8</v>
      </c>
      <c r="M611" s="26">
        <f t="shared" si="2222"/>
        <v>395.8</v>
      </c>
      <c r="N611" s="26">
        <f t="shared" si="2223"/>
        <v>395.8</v>
      </c>
      <c r="O611" s="26">
        <f t="shared" ref="O611:O612" si="2316">O612</f>
        <v>0</v>
      </c>
      <c r="P611" s="26">
        <f t="shared" ref="P611:P612" si="2317">P612</f>
        <v>0</v>
      </c>
      <c r="Q611" s="26">
        <f t="shared" ref="Q611:Q612" si="2318">Q612</f>
        <v>0</v>
      </c>
      <c r="R611" s="26">
        <f t="shared" si="2224"/>
        <v>395.8</v>
      </c>
      <c r="S611" s="26">
        <f t="shared" si="2225"/>
        <v>395.8</v>
      </c>
      <c r="T611" s="26">
        <f t="shared" si="2226"/>
        <v>395.8</v>
      </c>
      <c r="U611" s="26">
        <f t="shared" ref="U611:U612" si="2319">U612</f>
        <v>0</v>
      </c>
      <c r="V611" s="26">
        <f t="shared" ref="V611:V612" si="2320">V612</f>
        <v>0</v>
      </c>
      <c r="W611" s="26">
        <f t="shared" ref="W611:W612" si="2321">W612</f>
        <v>0</v>
      </c>
      <c r="X611" s="26">
        <f t="shared" si="2227"/>
        <v>395.8</v>
      </c>
      <c r="Y611" s="26">
        <f t="shared" si="2228"/>
        <v>395.8</v>
      </c>
      <c r="Z611" s="26">
        <f t="shared" si="2229"/>
        <v>395.8</v>
      </c>
      <c r="AA611" s="26">
        <f t="shared" ref="AA611:AA612" si="2322">AA612</f>
        <v>0</v>
      </c>
      <c r="AB611" s="26">
        <f t="shared" ref="AB611:AB612" si="2323">AB612</f>
        <v>0</v>
      </c>
      <c r="AC611" s="26">
        <f t="shared" ref="AC611:AC612" si="2324">AC612</f>
        <v>0</v>
      </c>
      <c r="AD611" s="26">
        <f t="shared" si="2230"/>
        <v>395.8</v>
      </c>
      <c r="AE611" s="26">
        <f t="shared" si="2231"/>
        <v>395.8</v>
      </c>
      <c r="AF611" s="26">
        <f t="shared" si="2232"/>
        <v>395.8</v>
      </c>
      <c r="AG611" s="26">
        <f t="shared" ref="AG611:AG612" si="2325">AG612</f>
        <v>0</v>
      </c>
      <c r="AH611" s="26">
        <f t="shared" ref="AH611:AH612" si="2326">AH612</f>
        <v>0</v>
      </c>
      <c r="AI611" s="26">
        <f t="shared" ref="AI611:AI612" si="2327">AI612</f>
        <v>0</v>
      </c>
      <c r="AJ611" s="26">
        <f t="shared" si="2233"/>
        <v>395.8</v>
      </c>
      <c r="AK611" s="26">
        <f t="shared" si="2234"/>
        <v>395.8</v>
      </c>
      <c r="AL611" s="26">
        <f t="shared" si="2235"/>
        <v>395.8</v>
      </c>
      <c r="AM611" s="26">
        <f t="shared" ref="AM611:AM612" si="2328">AM612</f>
        <v>0</v>
      </c>
      <c r="AN611" s="26">
        <f t="shared" ref="AN611:AN612" si="2329">AN612</f>
        <v>0</v>
      </c>
      <c r="AO611" s="26">
        <f t="shared" ref="AO611:AO612" si="2330">AO612</f>
        <v>0</v>
      </c>
      <c r="AP611" s="26">
        <f t="shared" si="2236"/>
        <v>395.8</v>
      </c>
      <c r="AQ611" s="26">
        <f t="shared" si="2237"/>
        <v>395.8</v>
      </c>
      <c r="AR611" s="26">
        <f t="shared" si="2238"/>
        <v>395.8</v>
      </c>
      <c r="AS611" s="26">
        <f t="shared" ref="AS611:AS612" si="2331">AS612</f>
        <v>0</v>
      </c>
      <c r="AT611" s="26">
        <f t="shared" ref="AT611:AT612" si="2332">AT612</f>
        <v>0</v>
      </c>
      <c r="AU611" s="26">
        <f t="shared" ref="AU611:AU612" si="2333">AU612</f>
        <v>0</v>
      </c>
      <c r="AV611" s="26">
        <f t="shared" si="2239"/>
        <v>395.8</v>
      </c>
      <c r="AW611" s="26">
        <f t="shared" si="2240"/>
        <v>395.8</v>
      </c>
      <c r="AX611" s="26">
        <f t="shared" si="2241"/>
        <v>395.8</v>
      </c>
      <c r="AY611" s="26">
        <f t="shared" ref="AY611:AY612" si="2334">AY612</f>
        <v>0</v>
      </c>
      <c r="AZ611" s="26">
        <f t="shared" ref="AZ611:AZ612" si="2335">AZ612</f>
        <v>0</v>
      </c>
      <c r="BA611" s="26">
        <f t="shared" ref="BA611:BA612" si="2336">BA612</f>
        <v>0</v>
      </c>
      <c r="BB611" s="26">
        <f t="shared" si="2242"/>
        <v>395.8</v>
      </c>
      <c r="BC611" s="26">
        <f t="shared" si="2243"/>
        <v>395.8</v>
      </c>
      <c r="BD611" s="26">
        <f t="shared" si="2244"/>
        <v>395.8</v>
      </c>
      <c r="BE611" s="26">
        <f t="shared" ref="BE611:BE612" si="2337">BE612</f>
        <v>0</v>
      </c>
      <c r="BF611" s="26">
        <f t="shared" ref="BF611:BF612" si="2338">BF612</f>
        <v>0</v>
      </c>
      <c r="BG611" s="26">
        <f t="shared" ref="BG611:BG612" si="2339">BG612</f>
        <v>0</v>
      </c>
      <c r="BH611" s="26">
        <f t="shared" si="2245"/>
        <v>395.8</v>
      </c>
      <c r="BI611" s="26">
        <f t="shared" si="2246"/>
        <v>395.8</v>
      </c>
      <c r="BJ611" s="26">
        <f t="shared" si="2247"/>
        <v>395.8</v>
      </c>
      <c r="BK611" s="26">
        <f t="shared" ref="BK611:BK612" si="2340">BK612</f>
        <v>0</v>
      </c>
      <c r="BL611" s="26">
        <f t="shared" ref="BL611:BL612" si="2341">BL612</f>
        <v>0</v>
      </c>
      <c r="BM611" s="26">
        <f t="shared" ref="BM611:BM612" si="2342">BM612</f>
        <v>0</v>
      </c>
      <c r="BN611" s="26">
        <f t="shared" si="2248"/>
        <v>395.8</v>
      </c>
      <c r="BO611" s="26">
        <f t="shared" si="2249"/>
        <v>395.8</v>
      </c>
      <c r="BP611" s="26">
        <f t="shared" si="2250"/>
        <v>395.8</v>
      </c>
      <c r="BQ611" s="26">
        <f t="shared" ref="BQ611:BQ612" si="2343">BQ612</f>
        <v>0</v>
      </c>
      <c r="BR611" s="26">
        <f t="shared" ref="BR611:BR612" si="2344">BR612</f>
        <v>0</v>
      </c>
      <c r="BS611" s="26">
        <f t="shared" si="2251"/>
        <v>395.8</v>
      </c>
      <c r="BT611" s="26">
        <f t="shared" si="2252"/>
        <v>395.8</v>
      </c>
      <c r="BU611" s="26">
        <f t="shared" si="2253"/>
        <v>395.8</v>
      </c>
      <c r="BV611" s="26">
        <f t="shared" ref="BV611:BV612" si="2345">BV612</f>
        <v>0</v>
      </c>
      <c r="BW611" s="26">
        <f t="shared" ref="BW611:BW612" si="2346">BW612</f>
        <v>0</v>
      </c>
      <c r="BX611" s="26">
        <f t="shared" si="2254"/>
        <v>395.8</v>
      </c>
      <c r="BY611" s="26">
        <f t="shared" si="2255"/>
        <v>395.8</v>
      </c>
      <c r="BZ611" s="26">
        <f t="shared" si="2256"/>
        <v>395.8</v>
      </c>
      <c r="CA611" s="26">
        <f t="shared" ref="CA611:CA612" si="2347">CA612</f>
        <v>0</v>
      </c>
      <c r="CB611" s="26">
        <f t="shared" ref="CB611:CB612" si="2348">CB612</f>
        <v>0</v>
      </c>
      <c r="CC611" s="26">
        <f t="shared" ref="CC611:CC612" si="2349">CC612</f>
        <v>0</v>
      </c>
      <c r="CD611" s="26">
        <f t="shared" si="2064"/>
        <v>395.8</v>
      </c>
      <c r="CE611" s="26">
        <f t="shared" si="2065"/>
        <v>395.8</v>
      </c>
      <c r="CF611" s="26">
        <f t="shared" si="2066"/>
        <v>395.8</v>
      </c>
      <c r="CG611" s="26">
        <f t="shared" ref="CG611:CG612" si="2350">CG612</f>
        <v>0</v>
      </c>
      <c r="CH611" s="26">
        <f t="shared" ref="CH611:CH612" si="2351">CH612</f>
        <v>0</v>
      </c>
      <c r="CI611" s="26">
        <f t="shared" ref="CI611:CI612" si="2352">CI612</f>
        <v>0</v>
      </c>
      <c r="CJ611" s="26">
        <f t="shared" si="2067"/>
        <v>395.8</v>
      </c>
      <c r="CK611" s="26">
        <f t="shared" si="2068"/>
        <v>395.8</v>
      </c>
      <c r="CL611" s="26">
        <f t="shared" si="2069"/>
        <v>395.8</v>
      </c>
      <c r="CM611" s="26">
        <f t="shared" ref="CM611:CM612" si="2353">CM612</f>
        <v>0</v>
      </c>
      <c r="CN611" s="26">
        <f t="shared" ref="CN611:CN612" si="2354">CN612</f>
        <v>0</v>
      </c>
      <c r="CO611" s="26">
        <f t="shared" ref="CO611:CO612" si="2355">CO612</f>
        <v>0</v>
      </c>
      <c r="CP611" s="26">
        <f t="shared" si="2070"/>
        <v>395.8</v>
      </c>
      <c r="CQ611" s="26">
        <f t="shared" si="2071"/>
        <v>395.8</v>
      </c>
      <c r="CR611" s="26">
        <f t="shared" si="2072"/>
        <v>395.8</v>
      </c>
      <c r="CS611" s="26">
        <f t="shared" ref="CS611:CS612" si="2356">CS612</f>
        <v>0</v>
      </c>
      <c r="CT611" s="19"/>
      <c r="CU611" s="35"/>
      <c r="CY611" s="1" t="s">
        <v>27</v>
      </c>
    </row>
    <row r="612" spans="1:105" ht="46.8" hidden="1" x14ac:dyDescent="0.3">
      <c r="A612" s="16" t="s">
        <v>383</v>
      </c>
      <c r="B612" s="17">
        <v>240</v>
      </c>
      <c r="C612" s="16"/>
      <c r="D612" s="16"/>
      <c r="E612" s="34" t="s">
        <v>39</v>
      </c>
      <c r="F612" s="26">
        <f t="shared" si="2310"/>
        <v>395.8</v>
      </c>
      <c r="G612" s="26">
        <f t="shared" si="2311"/>
        <v>395.8</v>
      </c>
      <c r="H612" s="26">
        <f t="shared" si="2312"/>
        <v>395.8</v>
      </c>
      <c r="I612" s="26">
        <f t="shared" si="2313"/>
        <v>0</v>
      </c>
      <c r="J612" s="26">
        <f t="shared" si="2314"/>
        <v>0</v>
      </c>
      <c r="K612" s="26">
        <f t="shared" si="2315"/>
        <v>0</v>
      </c>
      <c r="L612" s="26">
        <f t="shared" si="2221"/>
        <v>395.8</v>
      </c>
      <c r="M612" s="26">
        <f t="shared" si="2222"/>
        <v>395.8</v>
      </c>
      <c r="N612" s="26">
        <f t="shared" si="2223"/>
        <v>395.8</v>
      </c>
      <c r="O612" s="26">
        <f t="shared" si="2316"/>
        <v>0</v>
      </c>
      <c r="P612" s="26">
        <f t="shared" si="2317"/>
        <v>0</v>
      </c>
      <c r="Q612" s="26">
        <f t="shared" si="2318"/>
        <v>0</v>
      </c>
      <c r="R612" s="26">
        <f t="shared" si="2224"/>
        <v>395.8</v>
      </c>
      <c r="S612" s="26">
        <f t="shared" si="2225"/>
        <v>395.8</v>
      </c>
      <c r="T612" s="26">
        <f t="shared" si="2226"/>
        <v>395.8</v>
      </c>
      <c r="U612" s="26">
        <f t="shared" si="2319"/>
        <v>0</v>
      </c>
      <c r="V612" s="26">
        <f t="shared" si="2320"/>
        <v>0</v>
      </c>
      <c r="W612" s="26">
        <f t="shared" si="2321"/>
        <v>0</v>
      </c>
      <c r="X612" s="26">
        <f t="shared" si="2227"/>
        <v>395.8</v>
      </c>
      <c r="Y612" s="26">
        <f t="shared" si="2228"/>
        <v>395.8</v>
      </c>
      <c r="Z612" s="26">
        <f t="shared" si="2229"/>
        <v>395.8</v>
      </c>
      <c r="AA612" s="26">
        <f t="shared" si="2322"/>
        <v>0</v>
      </c>
      <c r="AB612" s="26">
        <f t="shared" si="2323"/>
        <v>0</v>
      </c>
      <c r="AC612" s="26">
        <f t="shared" si="2324"/>
        <v>0</v>
      </c>
      <c r="AD612" s="26">
        <f t="shared" si="2230"/>
        <v>395.8</v>
      </c>
      <c r="AE612" s="26">
        <f t="shared" si="2231"/>
        <v>395.8</v>
      </c>
      <c r="AF612" s="26">
        <f t="shared" si="2232"/>
        <v>395.8</v>
      </c>
      <c r="AG612" s="26">
        <f t="shared" si="2325"/>
        <v>0</v>
      </c>
      <c r="AH612" s="26">
        <f t="shared" si="2326"/>
        <v>0</v>
      </c>
      <c r="AI612" s="26">
        <f t="shared" si="2327"/>
        <v>0</v>
      </c>
      <c r="AJ612" s="26">
        <f t="shared" si="2233"/>
        <v>395.8</v>
      </c>
      <c r="AK612" s="26">
        <f t="shared" si="2234"/>
        <v>395.8</v>
      </c>
      <c r="AL612" s="26">
        <f t="shared" si="2235"/>
        <v>395.8</v>
      </c>
      <c r="AM612" s="26">
        <f t="shared" si="2328"/>
        <v>0</v>
      </c>
      <c r="AN612" s="26">
        <f t="shared" si="2329"/>
        <v>0</v>
      </c>
      <c r="AO612" s="26">
        <f t="shared" si="2330"/>
        <v>0</v>
      </c>
      <c r="AP612" s="26">
        <f t="shared" si="2236"/>
        <v>395.8</v>
      </c>
      <c r="AQ612" s="26">
        <f t="shared" si="2237"/>
        <v>395.8</v>
      </c>
      <c r="AR612" s="26">
        <f t="shared" si="2238"/>
        <v>395.8</v>
      </c>
      <c r="AS612" s="26">
        <f t="shared" si="2331"/>
        <v>0</v>
      </c>
      <c r="AT612" s="26">
        <f t="shared" si="2332"/>
        <v>0</v>
      </c>
      <c r="AU612" s="26">
        <f t="shared" si="2333"/>
        <v>0</v>
      </c>
      <c r="AV612" s="26">
        <f t="shared" si="2239"/>
        <v>395.8</v>
      </c>
      <c r="AW612" s="26">
        <f t="shared" si="2240"/>
        <v>395.8</v>
      </c>
      <c r="AX612" s="26">
        <f t="shared" si="2241"/>
        <v>395.8</v>
      </c>
      <c r="AY612" s="26">
        <f t="shared" si="2334"/>
        <v>0</v>
      </c>
      <c r="AZ612" s="26">
        <f t="shared" si="2335"/>
        <v>0</v>
      </c>
      <c r="BA612" s="26">
        <f t="shared" si="2336"/>
        <v>0</v>
      </c>
      <c r="BB612" s="26">
        <f t="shared" si="2242"/>
        <v>395.8</v>
      </c>
      <c r="BC612" s="26">
        <f t="shared" si="2243"/>
        <v>395.8</v>
      </c>
      <c r="BD612" s="26">
        <f t="shared" si="2244"/>
        <v>395.8</v>
      </c>
      <c r="BE612" s="26">
        <f t="shared" si="2337"/>
        <v>0</v>
      </c>
      <c r="BF612" s="26">
        <f t="shared" si="2338"/>
        <v>0</v>
      </c>
      <c r="BG612" s="26">
        <f t="shared" si="2339"/>
        <v>0</v>
      </c>
      <c r="BH612" s="26">
        <f t="shared" si="2245"/>
        <v>395.8</v>
      </c>
      <c r="BI612" s="26">
        <f t="shared" si="2246"/>
        <v>395.8</v>
      </c>
      <c r="BJ612" s="26">
        <f t="shared" si="2247"/>
        <v>395.8</v>
      </c>
      <c r="BK612" s="26">
        <f t="shared" si="2340"/>
        <v>0</v>
      </c>
      <c r="BL612" s="26">
        <f t="shared" si="2341"/>
        <v>0</v>
      </c>
      <c r="BM612" s="26">
        <f t="shared" si="2342"/>
        <v>0</v>
      </c>
      <c r="BN612" s="26">
        <f t="shared" si="2248"/>
        <v>395.8</v>
      </c>
      <c r="BO612" s="26">
        <f t="shared" si="2249"/>
        <v>395.8</v>
      </c>
      <c r="BP612" s="26">
        <f t="shared" si="2250"/>
        <v>395.8</v>
      </c>
      <c r="BQ612" s="26">
        <f t="shared" si="2343"/>
        <v>0</v>
      </c>
      <c r="BR612" s="26">
        <f t="shared" si="2344"/>
        <v>0</v>
      </c>
      <c r="BS612" s="26">
        <f t="shared" si="2251"/>
        <v>395.8</v>
      </c>
      <c r="BT612" s="26">
        <f t="shared" si="2252"/>
        <v>395.8</v>
      </c>
      <c r="BU612" s="26">
        <f t="shared" si="2253"/>
        <v>395.8</v>
      </c>
      <c r="BV612" s="26">
        <f t="shared" si="2345"/>
        <v>0</v>
      </c>
      <c r="BW612" s="26">
        <f t="shared" si="2346"/>
        <v>0</v>
      </c>
      <c r="BX612" s="26">
        <f t="shared" si="2254"/>
        <v>395.8</v>
      </c>
      <c r="BY612" s="26">
        <f t="shared" si="2255"/>
        <v>395.8</v>
      </c>
      <c r="BZ612" s="26">
        <f t="shared" si="2256"/>
        <v>395.8</v>
      </c>
      <c r="CA612" s="26">
        <f t="shared" si="2347"/>
        <v>0</v>
      </c>
      <c r="CB612" s="26">
        <f t="shared" si="2348"/>
        <v>0</v>
      </c>
      <c r="CC612" s="26">
        <f t="shared" si="2349"/>
        <v>0</v>
      </c>
      <c r="CD612" s="26">
        <f t="shared" si="2064"/>
        <v>395.8</v>
      </c>
      <c r="CE612" s="26">
        <f t="shared" si="2065"/>
        <v>395.8</v>
      </c>
      <c r="CF612" s="26">
        <f t="shared" si="2066"/>
        <v>395.8</v>
      </c>
      <c r="CG612" s="26">
        <f t="shared" si="2350"/>
        <v>0</v>
      </c>
      <c r="CH612" s="26">
        <f t="shared" si="2351"/>
        <v>0</v>
      </c>
      <c r="CI612" s="26">
        <f t="shared" si="2352"/>
        <v>0</v>
      </c>
      <c r="CJ612" s="26">
        <f t="shared" si="2067"/>
        <v>395.8</v>
      </c>
      <c r="CK612" s="26">
        <f t="shared" si="2068"/>
        <v>395.8</v>
      </c>
      <c r="CL612" s="26">
        <f t="shared" si="2069"/>
        <v>395.8</v>
      </c>
      <c r="CM612" s="26">
        <f t="shared" si="2353"/>
        <v>0</v>
      </c>
      <c r="CN612" s="26">
        <f t="shared" si="2354"/>
        <v>0</v>
      </c>
      <c r="CO612" s="26">
        <f t="shared" si="2355"/>
        <v>0</v>
      </c>
      <c r="CP612" s="26">
        <f t="shared" si="2070"/>
        <v>395.8</v>
      </c>
      <c r="CQ612" s="26">
        <f t="shared" si="2071"/>
        <v>395.8</v>
      </c>
      <c r="CR612" s="26">
        <f t="shared" si="2072"/>
        <v>395.8</v>
      </c>
      <c r="CS612" s="26">
        <f t="shared" si="2356"/>
        <v>0</v>
      </c>
      <c r="CT612" s="19"/>
      <c r="CU612" s="35"/>
      <c r="CZ612" s="1" t="s">
        <v>28</v>
      </c>
    </row>
    <row r="613" spans="1:105" hidden="1" x14ac:dyDescent="0.3">
      <c r="A613" s="16" t="s">
        <v>383</v>
      </c>
      <c r="B613" s="17">
        <v>240</v>
      </c>
      <c r="C613" s="16" t="s">
        <v>132</v>
      </c>
      <c r="D613" s="16" t="s">
        <v>352</v>
      </c>
      <c r="E613" s="34" t="s">
        <v>353</v>
      </c>
      <c r="F613" s="26">
        <v>395.8</v>
      </c>
      <c r="G613" s="26">
        <v>395.8</v>
      </c>
      <c r="H613" s="26">
        <v>395.8</v>
      </c>
      <c r="I613" s="26"/>
      <c r="J613" s="26"/>
      <c r="K613" s="26"/>
      <c r="L613" s="26">
        <f t="shared" si="2221"/>
        <v>395.8</v>
      </c>
      <c r="M613" s="26">
        <f t="shared" si="2222"/>
        <v>395.8</v>
      </c>
      <c r="N613" s="26">
        <f t="shared" si="2223"/>
        <v>395.8</v>
      </c>
      <c r="O613" s="26"/>
      <c r="P613" s="26"/>
      <c r="Q613" s="26"/>
      <c r="R613" s="26">
        <f t="shared" si="2224"/>
        <v>395.8</v>
      </c>
      <c r="S613" s="26">
        <f t="shared" si="2225"/>
        <v>395.8</v>
      </c>
      <c r="T613" s="26">
        <f t="shared" si="2226"/>
        <v>395.8</v>
      </c>
      <c r="U613" s="26"/>
      <c r="V613" s="26"/>
      <c r="W613" s="26"/>
      <c r="X613" s="26">
        <f t="shared" si="2227"/>
        <v>395.8</v>
      </c>
      <c r="Y613" s="26">
        <f t="shared" si="2228"/>
        <v>395.8</v>
      </c>
      <c r="Z613" s="26">
        <f t="shared" si="2229"/>
        <v>395.8</v>
      </c>
      <c r="AA613" s="26"/>
      <c r="AB613" s="26"/>
      <c r="AC613" s="26"/>
      <c r="AD613" s="26">
        <f t="shared" si="2230"/>
        <v>395.8</v>
      </c>
      <c r="AE613" s="26">
        <f t="shared" si="2231"/>
        <v>395.8</v>
      </c>
      <c r="AF613" s="26">
        <f t="shared" si="2232"/>
        <v>395.8</v>
      </c>
      <c r="AG613" s="26"/>
      <c r="AH613" s="26"/>
      <c r="AI613" s="26"/>
      <c r="AJ613" s="26">
        <f t="shared" si="2233"/>
        <v>395.8</v>
      </c>
      <c r="AK613" s="26">
        <f t="shared" si="2234"/>
        <v>395.8</v>
      </c>
      <c r="AL613" s="26">
        <f t="shared" si="2235"/>
        <v>395.8</v>
      </c>
      <c r="AM613" s="26"/>
      <c r="AN613" s="26"/>
      <c r="AO613" s="26"/>
      <c r="AP613" s="26">
        <f t="shared" si="2236"/>
        <v>395.8</v>
      </c>
      <c r="AQ613" s="26">
        <f t="shared" si="2237"/>
        <v>395.8</v>
      </c>
      <c r="AR613" s="26">
        <f t="shared" si="2238"/>
        <v>395.8</v>
      </c>
      <c r="AS613" s="26"/>
      <c r="AT613" s="26"/>
      <c r="AU613" s="26"/>
      <c r="AV613" s="26">
        <f t="shared" si="2239"/>
        <v>395.8</v>
      </c>
      <c r="AW613" s="26">
        <f t="shared" si="2240"/>
        <v>395.8</v>
      </c>
      <c r="AX613" s="26">
        <f t="shared" si="2241"/>
        <v>395.8</v>
      </c>
      <c r="AY613" s="26"/>
      <c r="AZ613" s="26"/>
      <c r="BA613" s="26"/>
      <c r="BB613" s="26">
        <f t="shared" si="2242"/>
        <v>395.8</v>
      </c>
      <c r="BC613" s="26">
        <f t="shared" si="2243"/>
        <v>395.8</v>
      </c>
      <c r="BD613" s="26">
        <f t="shared" si="2244"/>
        <v>395.8</v>
      </c>
      <c r="BE613" s="26"/>
      <c r="BF613" s="26"/>
      <c r="BG613" s="26"/>
      <c r="BH613" s="26">
        <f t="shared" si="2245"/>
        <v>395.8</v>
      </c>
      <c r="BI613" s="26">
        <f t="shared" si="2246"/>
        <v>395.8</v>
      </c>
      <c r="BJ613" s="26">
        <f t="shared" si="2247"/>
        <v>395.8</v>
      </c>
      <c r="BK613" s="26"/>
      <c r="BL613" s="26"/>
      <c r="BM613" s="26"/>
      <c r="BN613" s="26">
        <f t="shared" si="2248"/>
        <v>395.8</v>
      </c>
      <c r="BO613" s="26">
        <f t="shared" si="2249"/>
        <v>395.8</v>
      </c>
      <c r="BP613" s="26">
        <f t="shared" si="2250"/>
        <v>395.8</v>
      </c>
      <c r="BQ613" s="26"/>
      <c r="BR613" s="26"/>
      <c r="BS613" s="26">
        <f t="shared" si="2251"/>
        <v>395.8</v>
      </c>
      <c r="BT613" s="26">
        <f t="shared" si="2252"/>
        <v>395.8</v>
      </c>
      <c r="BU613" s="26">
        <f t="shared" si="2253"/>
        <v>395.8</v>
      </c>
      <c r="BV613" s="26"/>
      <c r="BW613" s="26"/>
      <c r="BX613" s="26">
        <f t="shared" si="2254"/>
        <v>395.8</v>
      </c>
      <c r="BY613" s="26">
        <f t="shared" si="2255"/>
        <v>395.8</v>
      </c>
      <c r="BZ613" s="26">
        <f t="shared" si="2256"/>
        <v>395.8</v>
      </c>
      <c r="CA613" s="26"/>
      <c r="CB613" s="26"/>
      <c r="CC613" s="26"/>
      <c r="CD613" s="26">
        <f t="shared" si="2064"/>
        <v>395.8</v>
      </c>
      <c r="CE613" s="26">
        <f t="shared" si="2065"/>
        <v>395.8</v>
      </c>
      <c r="CF613" s="26">
        <f t="shared" si="2066"/>
        <v>395.8</v>
      </c>
      <c r="CG613" s="26"/>
      <c r="CH613" s="26"/>
      <c r="CI613" s="26"/>
      <c r="CJ613" s="26">
        <f t="shared" si="2067"/>
        <v>395.8</v>
      </c>
      <c r="CK613" s="26">
        <f t="shared" si="2068"/>
        <v>395.8</v>
      </c>
      <c r="CL613" s="26">
        <f t="shared" si="2069"/>
        <v>395.8</v>
      </c>
      <c r="CM613" s="26"/>
      <c r="CN613" s="26"/>
      <c r="CO613" s="26"/>
      <c r="CP613" s="26">
        <f t="shared" si="2070"/>
        <v>395.8</v>
      </c>
      <c r="CQ613" s="26">
        <f t="shared" si="2071"/>
        <v>395.8</v>
      </c>
      <c r="CR613" s="26">
        <f t="shared" si="2072"/>
        <v>395.8</v>
      </c>
      <c r="CS613" s="26"/>
      <c r="CT613" s="19"/>
      <c r="CU613" s="35"/>
    </row>
    <row r="614" spans="1:105" ht="46.8" hidden="1" x14ac:dyDescent="0.3">
      <c r="A614" s="16" t="s">
        <v>383</v>
      </c>
      <c r="B614" s="17">
        <v>600</v>
      </c>
      <c r="C614" s="16"/>
      <c r="D614" s="16"/>
      <c r="E614" s="34" t="s">
        <v>43</v>
      </c>
      <c r="F614" s="26">
        <f t="shared" ref="F614:K614" si="2357">F615+F618</f>
        <v>23769.4</v>
      </c>
      <c r="G614" s="26">
        <f t="shared" si="2357"/>
        <v>21102.7</v>
      </c>
      <c r="H614" s="26">
        <f t="shared" si="2357"/>
        <v>21102.7</v>
      </c>
      <c r="I614" s="26">
        <f t="shared" si="2357"/>
        <v>0</v>
      </c>
      <c r="J614" s="26">
        <f t="shared" si="2357"/>
        <v>0</v>
      </c>
      <c r="K614" s="26">
        <f t="shared" si="2357"/>
        <v>0</v>
      </c>
      <c r="L614" s="26">
        <f t="shared" si="2221"/>
        <v>23769.4</v>
      </c>
      <c r="M614" s="26">
        <f t="shared" si="2222"/>
        <v>21102.7</v>
      </c>
      <c r="N614" s="26">
        <f t="shared" si="2223"/>
        <v>21102.7</v>
      </c>
      <c r="O614" s="26">
        <f>O615+O618</f>
        <v>0</v>
      </c>
      <c r="P614" s="26">
        <f>P615+P618</f>
        <v>0</v>
      </c>
      <c r="Q614" s="26">
        <f>Q615+Q618</f>
        <v>0</v>
      </c>
      <c r="R614" s="26">
        <f t="shared" si="2224"/>
        <v>23769.4</v>
      </c>
      <c r="S614" s="26">
        <f t="shared" si="2225"/>
        <v>21102.7</v>
      </c>
      <c r="T614" s="26">
        <f t="shared" si="2226"/>
        <v>21102.7</v>
      </c>
      <c r="U614" s="26">
        <f>U615+U618</f>
        <v>0</v>
      </c>
      <c r="V614" s="26">
        <f>V615+V618</f>
        <v>0</v>
      </c>
      <c r="W614" s="26">
        <f>W615+W618</f>
        <v>0</v>
      </c>
      <c r="X614" s="26">
        <f t="shared" si="2227"/>
        <v>23769.4</v>
      </c>
      <c r="Y614" s="26">
        <f t="shared" si="2228"/>
        <v>21102.7</v>
      </c>
      <c r="Z614" s="26">
        <f t="shared" si="2229"/>
        <v>21102.7</v>
      </c>
      <c r="AA614" s="26">
        <f>AA615+AA618</f>
        <v>0</v>
      </c>
      <c r="AB614" s="26">
        <f>AB615+AB618</f>
        <v>0</v>
      </c>
      <c r="AC614" s="26">
        <f>AC615+AC618</f>
        <v>0</v>
      </c>
      <c r="AD614" s="26">
        <f t="shared" si="2230"/>
        <v>23769.4</v>
      </c>
      <c r="AE614" s="26">
        <f t="shared" si="2231"/>
        <v>21102.7</v>
      </c>
      <c r="AF614" s="26">
        <f t="shared" si="2232"/>
        <v>21102.7</v>
      </c>
      <c r="AG614" s="26">
        <f>AG615+AG618</f>
        <v>0</v>
      </c>
      <c r="AH614" s="26">
        <f>AH615+AH618</f>
        <v>0</v>
      </c>
      <c r="AI614" s="26">
        <f>AI615+AI618</f>
        <v>0</v>
      </c>
      <c r="AJ614" s="26">
        <f t="shared" si="2233"/>
        <v>23769.4</v>
      </c>
      <c r="AK614" s="26">
        <f t="shared" si="2234"/>
        <v>21102.7</v>
      </c>
      <c r="AL614" s="26">
        <f t="shared" si="2235"/>
        <v>21102.7</v>
      </c>
      <c r="AM614" s="26">
        <f>AM615+AM618</f>
        <v>0</v>
      </c>
      <c r="AN614" s="26">
        <f>AN615+AN618</f>
        <v>0</v>
      </c>
      <c r="AO614" s="26">
        <f>AO615+AO618</f>
        <v>0</v>
      </c>
      <c r="AP614" s="26">
        <f t="shared" si="2236"/>
        <v>23769.4</v>
      </c>
      <c r="AQ614" s="26">
        <f t="shared" si="2237"/>
        <v>21102.7</v>
      </c>
      <c r="AR614" s="26">
        <f t="shared" si="2238"/>
        <v>21102.7</v>
      </c>
      <c r="AS614" s="26">
        <f>AS615+AS618</f>
        <v>0</v>
      </c>
      <c r="AT614" s="26">
        <f>AT615+AT618</f>
        <v>0</v>
      </c>
      <c r="AU614" s="26">
        <f>AU615+AU618</f>
        <v>0</v>
      </c>
      <c r="AV614" s="26">
        <f t="shared" si="2239"/>
        <v>23769.4</v>
      </c>
      <c r="AW614" s="26">
        <f t="shared" si="2240"/>
        <v>21102.7</v>
      </c>
      <c r="AX614" s="26">
        <f t="shared" si="2241"/>
        <v>21102.7</v>
      </c>
      <c r="AY614" s="26">
        <f>AY615+AY618</f>
        <v>0</v>
      </c>
      <c r="AZ614" s="26">
        <f>AZ615+AZ618</f>
        <v>0</v>
      </c>
      <c r="BA614" s="26">
        <f>BA615+BA618</f>
        <v>0</v>
      </c>
      <c r="BB614" s="26">
        <f t="shared" si="2242"/>
        <v>23769.4</v>
      </c>
      <c r="BC614" s="26">
        <f t="shared" si="2243"/>
        <v>21102.7</v>
      </c>
      <c r="BD614" s="26">
        <f t="shared" si="2244"/>
        <v>21102.7</v>
      </c>
      <c r="BE614" s="26">
        <f>BE615+BE618</f>
        <v>0</v>
      </c>
      <c r="BF614" s="26">
        <f>BF615+BF618</f>
        <v>0</v>
      </c>
      <c r="BG614" s="26">
        <f>BG615+BG618</f>
        <v>0</v>
      </c>
      <c r="BH614" s="26">
        <f t="shared" si="2245"/>
        <v>23769.4</v>
      </c>
      <c r="BI614" s="26">
        <f t="shared" si="2246"/>
        <v>21102.7</v>
      </c>
      <c r="BJ614" s="26">
        <f t="shared" si="2247"/>
        <v>21102.7</v>
      </c>
      <c r="BK614" s="26">
        <f>BK615+BK618</f>
        <v>0</v>
      </c>
      <c r="BL614" s="26">
        <f>BL615+BL618</f>
        <v>0</v>
      </c>
      <c r="BM614" s="26">
        <f>BM615+BM618</f>
        <v>0</v>
      </c>
      <c r="BN614" s="26">
        <f t="shared" si="2248"/>
        <v>23769.4</v>
      </c>
      <c r="BO614" s="26">
        <f t="shared" si="2249"/>
        <v>21102.7</v>
      </c>
      <c r="BP614" s="26">
        <f t="shared" si="2250"/>
        <v>21102.7</v>
      </c>
      <c r="BQ614" s="26">
        <f>BQ615+BQ618</f>
        <v>0</v>
      </c>
      <c r="BR614" s="26">
        <f>BR615+BR618</f>
        <v>0</v>
      </c>
      <c r="BS614" s="26">
        <f t="shared" si="2251"/>
        <v>23769.4</v>
      </c>
      <c r="BT614" s="26">
        <f t="shared" si="2252"/>
        <v>21102.7</v>
      </c>
      <c r="BU614" s="26">
        <f t="shared" si="2253"/>
        <v>21102.7</v>
      </c>
      <c r="BV614" s="26">
        <f>BV615+BV618</f>
        <v>0</v>
      </c>
      <c r="BW614" s="26">
        <f>BW615+BW618</f>
        <v>0</v>
      </c>
      <c r="BX614" s="26">
        <f t="shared" si="2254"/>
        <v>23769.4</v>
      </c>
      <c r="BY614" s="26">
        <f t="shared" si="2255"/>
        <v>21102.7</v>
      </c>
      <c r="BZ614" s="26">
        <f t="shared" si="2256"/>
        <v>21102.7</v>
      </c>
      <c r="CA614" s="26">
        <f>CA615+CA618</f>
        <v>1665.329</v>
      </c>
      <c r="CB614" s="26">
        <f>CB615+CB618</f>
        <v>0</v>
      </c>
      <c r="CC614" s="26">
        <f>CC615+CC618</f>
        <v>0</v>
      </c>
      <c r="CD614" s="26">
        <f t="shared" si="2064"/>
        <v>25434.729000000003</v>
      </c>
      <c r="CE614" s="26">
        <f t="shared" si="2065"/>
        <v>21102.7</v>
      </c>
      <c r="CF614" s="26">
        <f t="shared" si="2066"/>
        <v>21102.7</v>
      </c>
      <c r="CG614" s="26">
        <f>CG615+CG618</f>
        <v>0</v>
      </c>
      <c r="CH614" s="26">
        <f>CH615+CH618</f>
        <v>0</v>
      </c>
      <c r="CI614" s="26">
        <f>CI615+CI618</f>
        <v>0</v>
      </c>
      <c r="CJ614" s="26">
        <f t="shared" si="2067"/>
        <v>25434.729000000003</v>
      </c>
      <c r="CK614" s="26">
        <f t="shared" si="2068"/>
        <v>21102.7</v>
      </c>
      <c r="CL614" s="26">
        <f t="shared" si="2069"/>
        <v>21102.7</v>
      </c>
      <c r="CM614" s="26">
        <f>CM615+CM618</f>
        <v>0</v>
      </c>
      <c r="CN614" s="26">
        <f>CN615+CN618</f>
        <v>0</v>
      </c>
      <c r="CO614" s="26">
        <f>CO615+CO618</f>
        <v>0</v>
      </c>
      <c r="CP614" s="26">
        <f t="shared" si="2070"/>
        <v>25434.729000000003</v>
      </c>
      <c r="CQ614" s="26">
        <f t="shared" si="2071"/>
        <v>21102.7</v>
      </c>
      <c r="CR614" s="26">
        <f t="shared" si="2072"/>
        <v>21102.7</v>
      </c>
      <c r="CS614" s="26">
        <f>CS615+CS618</f>
        <v>0</v>
      </c>
      <c r="CT614" s="19"/>
      <c r="CU614" s="35"/>
      <c r="CY614" s="1" t="s">
        <v>27</v>
      </c>
    </row>
    <row r="615" spans="1:105" hidden="1" x14ac:dyDescent="0.3">
      <c r="A615" s="16" t="s">
        <v>383</v>
      </c>
      <c r="B615" s="17">
        <v>610</v>
      </c>
      <c r="C615" s="16"/>
      <c r="D615" s="16"/>
      <c r="E615" s="34" t="s">
        <v>102</v>
      </c>
      <c r="F615" s="26">
        <f t="shared" ref="F615:K615" si="2358">F617</f>
        <v>2215</v>
      </c>
      <c r="G615" s="26">
        <f t="shared" si="2358"/>
        <v>0</v>
      </c>
      <c r="H615" s="26">
        <f t="shared" si="2358"/>
        <v>0</v>
      </c>
      <c r="I615" s="26">
        <f t="shared" si="2358"/>
        <v>0</v>
      </c>
      <c r="J615" s="26">
        <f t="shared" si="2358"/>
        <v>0</v>
      </c>
      <c r="K615" s="26">
        <f t="shared" si="2358"/>
        <v>0</v>
      </c>
      <c r="L615" s="26">
        <f t="shared" si="2221"/>
        <v>2215</v>
      </c>
      <c r="M615" s="26">
        <f t="shared" si="2222"/>
        <v>0</v>
      </c>
      <c r="N615" s="26">
        <f t="shared" si="2223"/>
        <v>0</v>
      </c>
      <c r="O615" s="26">
        <f>O617</f>
        <v>0</v>
      </c>
      <c r="P615" s="26">
        <f>P617</f>
        <v>0</v>
      </c>
      <c r="Q615" s="26">
        <f>Q617</f>
        <v>0</v>
      </c>
      <c r="R615" s="26">
        <f t="shared" si="2224"/>
        <v>2215</v>
      </c>
      <c r="S615" s="26">
        <f t="shared" si="2225"/>
        <v>0</v>
      </c>
      <c r="T615" s="26">
        <f t="shared" si="2226"/>
        <v>0</v>
      </c>
      <c r="U615" s="26">
        <f>U617</f>
        <v>0</v>
      </c>
      <c r="V615" s="26">
        <f>V617</f>
        <v>0</v>
      </c>
      <c r="W615" s="26">
        <f>W617</f>
        <v>0</v>
      </c>
      <c r="X615" s="26">
        <f t="shared" si="2227"/>
        <v>2215</v>
      </c>
      <c r="Y615" s="26">
        <f t="shared" si="2228"/>
        <v>0</v>
      </c>
      <c r="Z615" s="26">
        <f t="shared" si="2229"/>
        <v>0</v>
      </c>
      <c r="AA615" s="26">
        <f>AA617</f>
        <v>0</v>
      </c>
      <c r="AB615" s="26">
        <f>AB617</f>
        <v>0</v>
      </c>
      <c r="AC615" s="26">
        <f>AC617</f>
        <v>0</v>
      </c>
      <c r="AD615" s="26">
        <f t="shared" si="2230"/>
        <v>2215</v>
      </c>
      <c r="AE615" s="26">
        <f t="shared" si="2231"/>
        <v>0</v>
      </c>
      <c r="AF615" s="26">
        <f t="shared" si="2232"/>
        <v>0</v>
      </c>
      <c r="AG615" s="26">
        <f>AG617</f>
        <v>0</v>
      </c>
      <c r="AH615" s="26">
        <f>AH617</f>
        <v>0</v>
      </c>
      <c r="AI615" s="26">
        <f>AI617</f>
        <v>0</v>
      </c>
      <c r="AJ615" s="26">
        <f t="shared" si="2233"/>
        <v>2215</v>
      </c>
      <c r="AK615" s="26">
        <f t="shared" si="2234"/>
        <v>0</v>
      </c>
      <c r="AL615" s="26">
        <f t="shared" si="2235"/>
        <v>0</v>
      </c>
      <c r="AM615" s="26">
        <f>AM617</f>
        <v>0</v>
      </c>
      <c r="AN615" s="26">
        <f>AN617</f>
        <v>0</v>
      </c>
      <c r="AO615" s="26">
        <f>AO617</f>
        <v>0</v>
      </c>
      <c r="AP615" s="26">
        <f t="shared" si="2236"/>
        <v>2215</v>
      </c>
      <c r="AQ615" s="26">
        <f t="shared" si="2237"/>
        <v>0</v>
      </c>
      <c r="AR615" s="26">
        <f t="shared" si="2238"/>
        <v>0</v>
      </c>
      <c r="AS615" s="26">
        <f>AS617</f>
        <v>0</v>
      </c>
      <c r="AT615" s="26">
        <f>AT617</f>
        <v>0</v>
      </c>
      <c r="AU615" s="26">
        <f>AU617</f>
        <v>0</v>
      </c>
      <c r="AV615" s="26">
        <f t="shared" si="2239"/>
        <v>2215</v>
      </c>
      <c r="AW615" s="26">
        <f t="shared" si="2240"/>
        <v>0</v>
      </c>
      <c r="AX615" s="26">
        <f t="shared" si="2241"/>
        <v>0</v>
      </c>
      <c r="AY615" s="26">
        <f>AY617</f>
        <v>0</v>
      </c>
      <c r="AZ615" s="26">
        <f>AZ617</f>
        <v>0</v>
      </c>
      <c r="BA615" s="26">
        <f>BA617</f>
        <v>0</v>
      </c>
      <c r="BB615" s="26">
        <f t="shared" si="2242"/>
        <v>2215</v>
      </c>
      <c r="BC615" s="26">
        <f t="shared" si="2243"/>
        <v>0</v>
      </c>
      <c r="BD615" s="26">
        <f t="shared" si="2244"/>
        <v>0</v>
      </c>
      <c r="BE615" s="26">
        <f>BE617</f>
        <v>0</v>
      </c>
      <c r="BF615" s="26">
        <f>BF617</f>
        <v>0</v>
      </c>
      <c r="BG615" s="26">
        <f>BG617</f>
        <v>0</v>
      </c>
      <c r="BH615" s="26">
        <f t="shared" si="2245"/>
        <v>2215</v>
      </c>
      <c r="BI615" s="26">
        <f t="shared" si="2246"/>
        <v>0</v>
      </c>
      <c r="BJ615" s="26">
        <f t="shared" si="2247"/>
        <v>0</v>
      </c>
      <c r="BK615" s="26">
        <f>BK617</f>
        <v>0</v>
      </c>
      <c r="BL615" s="26">
        <f>BL617</f>
        <v>0</v>
      </c>
      <c r="BM615" s="26">
        <f>BM617</f>
        <v>0</v>
      </c>
      <c r="BN615" s="26">
        <f t="shared" si="2248"/>
        <v>2215</v>
      </c>
      <c r="BO615" s="26">
        <f t="shared" si="2249"/>
        <v>0</v>
      </c>
      <c r="BP615" s="26">
        <f t="shared" si="2250"/>
        <v>0</v>
      </c>
      <c r="BQ615" s="26">
        <f>BQ617</f>
        <v>0</v>
      </c>
      <c r="BR615" s="26">
        <f>BR617</f>
        <v>0</v>
      </c>
      <c r="BS615" s="26">
        <f t="shared" si="2251"/>
        <v>2215</v>
      </c>
      <c r="BT615" s="26">
        <f t="shared" si="2252"/>
        <v>0</v>
      </c>
      <c r="BU615" s="26">
        <f t="shared" si="2253"/>
        <v>0</v>
      </c>
      <c r="BV615" s="26">
        <f>BV617</f>
        <v>0</v>
      </c>
      <c r="BW615" s="26">
        <f>BW617</f>
        <v>0</v>
      </c>
      <c r="BX615" s="26">
        <f t="shared" si="2254"/>
        <v>2215</v>
      </c>
      <c r="BY615" s="26">
        <f t="shared" si="2255"/>
        <v>0</v>
      </c>
      <c r="BZ615" s="26">
        <f t="shared" si="2256"/>
        <v>0</v>
      </c>
      <c r="CA615" s="26">
        <f>CA617+CA616</f>
        <v>995.32899999999995</v>
      </c>
      <c r="CB615" s="26">
        <f>CB617+CB616</f>
        <v>0</v>
      </c>
      <c r="CC615" s="26">
        <f>CC617+CC616</f>
        <v>0</v>
      </c>
      <c r="CD615" s="26">
        <f t="shared" si="2064"/>
        <v>3210.3289999999997</v>
      </c>
      <c r="CE615" s="26">
        <f t="shared" si="2065"/>
        <v>0</v>
      </c>
      <c r="CF615" s="26">
        <f t="shared" si="2066"/>
        <v>0</v>
      </c>
      <c r="CG615" s="26">
        <f>CG617+CG616</f>
        <v>0</v>
      </c>
      <c r="CH615" s="26">
        <f>CH617+CH616</f>
        <v>0</v>
      </c>
      <c r="CI615" s="26">
        <f>CI617+CI616</f>
        <v>0</v>
      </c>
      <c r="CJ615" s="26">
        <f t="shared" si="2067"/>
        <v>3210.3289999999997</v>
      </c>
      <c r="CK615" s="26">
        <f t="shared" si="2068"/>
        <v>0</v>
      </c>
      <c r="CL615" s="26">
        <f t="shared" si="2069"/>
        <v>0</v>
      </c>
      <c r="CM615" s="26">
        <f>CM617+CM616</f>
        <v>0</v>
      </c>
      <c r="CN615" s="26">
        <f>CN617+CN616</f>
        <v>0</v>
      </c>
      <c r="CO615" s="26">
        <f>CO617+CO616</f>
        <v>0</v>
      </c>
      <c r="CP615" s="26">
        <f t="shared" si="2070"/>
        <v>3210.3289999999997</v>
      </c>
      <c r="CQ615" s="26">
        <f t="shared" si="2071"/>
        <v>0</v>
      </c>
      <c r="CR615" s="26">
        <f t="shared" si="2072"/>
        <v>0</v>
      </c>
      <c r="CS615" s="26">
        <f>CS617+CS616</f>
        <v>0</v>
      </c>
      <c r="CT615" s="19"/>
      <c r="CU615" s="35"/>
      <c r="CZ615" s="1" t="s">
        <v>28</v>
      </c>
    </row>
    <row r="616" spans="1:105" hidden="1" x14ac:dyDescent="0.3">
      <c r="A616" s="16" t="s">
        <v>383</v>
      </c>
      <c r="B616" s="17">
        <v>610</v>
      </c>
      <c r="C616" s="16" t="s">
        <v>45</v>
      </c>
      <c r="D616" s="16" t="s">
        <v>311</v>
      </c>
      <c r="E616" s="34" t="s">
        <v>385</v>
      </c>
      <c r="F616" s="26"/>
      <c r="G616" s="26"/>
      <c r="H616" s="26"/>
      <c r="I616" s="26"/>
      <c r="J616" s="26"/>
      <c r="K616" s="26"/>
      <c r="L616" s="26"/>
      <c r="M616" s="26"/>
      <c r="N616" s="26"/>
      <c r="O616" s="26"/>
      <c r="P616" s="26"/>
      <c r="Q616" s="26"/>
      <c r="R616" s="26"/>
      <c r="S616" s="26"/>
      <c r="T616" s="26"/>
      <c r="U616" s="26"/>
      <c r="V616" s="26"/>
      <c r="W616" s="26"/>
      <c r="X616" s="26"/>
      <c r="Y616" s="26"/>
      <c r="Z616" s="26"/>
      <c r="AA616" s="26"/>
      <c r="AB616" s="26"/>
      <c r="AC616" s="26"/>
      <c r="AD616" s="26"/>
      <c r="AE616" s="26"/>
      <c r="AF616" s="26"/>
      <c r="AG616" s="26"/>
      <c r="AH616" s="26"/>
      <c r="AI616" s="26"/>
      <c r="AJ616" s="26"/>
      <c r="AK616" s="26"/>
      <c r="AL616" s="26"/>
      <c r="AM616" s="26"/>
      <c r="AN616" s="26"/>
      <c r="AO616" s="26"/>
      <c r="AP616" s="26"/>
      <c r="AQ616" s="26"/>
      <c r="AR616" s="26"/>
      <c r="AS616" s="26"/>
      <c r="AT616" s="26"/>
      <c r="AU616" s="26"/>
      <c r="AV616" s="26"/>
      <c r="AW616" s="26"/>
      <c r="AX616" s="26"/>
      <c r="AY616" s="26"/>
      <c r="AZ616" s="26"/>
      <c r="BA616" s="26"/>
      <c r="BB616" s="26"/>
      <c r="BC616" s="26"/>
      <c r="BD616" s="26"/>
      <c r="BE616" s="26"/>
      <c r="BF616" s="26"/>
      <c r="BG616" s="26"/>
      <c r="BH616" s="26"/>
      <c r="BI616" s="26"/>
      <c r="BJ616" s="26"/>
      <c r="BK616" s="26"/>
      <c r="BL616" s="26"/>
      <c r="BM616" s="26"/>
      <c r="BN616" s="26"/>
      <c r="BO616" s="26"/>
      <c r="BP616" s="26"/>
      <c r="BQ616" s="26"/>
      <c r="BR616" s="26"/>
      <c r="BS616" s="26"/>
      <c r="BT616" s="26"/>
      <c r="BU616" s="26"/>
      <c r="BV616" s="26"/>
      <c r="BW616" s="26"/>
      <c r="BX616" s="26"/>
      <c r="BY616" s="26"/>
      <c r="BZ616" s="26"/>
      <c r="CA616" s="26">
        <v>995.32899999999995</v>
      </c>
      <c r="CB616" s="26"/>
      <c r="CC616" s="26"/>
      <c r="CD616" s="26">
        <f t="shared" ref="CD616:CD679" si="2359">BX616+CA616</f>
        <v>995.32899999999995</v>
      </c>
      <c r="CE616" s="26">
        <f t="shared" ref="CE616:CE679" si="2360">BY616+CB616</f>
        <v>0</v>
      </c>
      <c r="CF616" s="26">
        <f t="shared" ref="CF616:CF679" si="2361">BZ616+CC616</f>
        <v>0</v>
      </c>
      <c r="CG616" s="26"/>
      <c r="CH616" s="26"/>
      <c r="CI616" s="26"/>
      <c r="CJ616" s="26">
        <f t="shared" ref="CJ616:CJ679" si="2362">CD616+CG616</f>
        <v>995.32899999999995</v>
      </c>
      <c r="CK616" s="26">
        <f t="shared" ref="CK616:CK679" si="2363">CE616+CH616</f>
        <v>0</v>
      </c>
      <c r="CL616" s="26">
        <f t="shared" ref="CL616:CL679" si="2364">CF616+CI616</f>
        <v>0</v>
      </c>
      <c r="CM616" s="26"/>
      <c r="CN616" s="26"/>
      <c r="CO616" s="26"/>
      <c r="CP616" s="26">
        <f t="shared" ref="CP616:CP679" si="2365">CJ616+CM616</f>
        <v>995.32899999999995</v>
      </c>
      <c r="CQ616" s="26">
        <f t="shared" ref="CQ616:CQ679" si="2366">CK616+CN616</f>
        <v>0</v>
      </c>
      <c r="CR616" s="26">
        <f t="shared" ref="CR616:CR679" si="2367">CL616+CO616</f>
        <v>0</v>
      </c>
      <c r="CS616" s="26"/>
      <c r="CT616" s="19"/>
      <c r="CU616" s="35"/>
    </row>
    <row r="617" spans="1:105" hidden="1" x14ac:dyDescent="0.3">
      <c r="A617" s="16" t="s">
        <v>383</v>
      </c>
      <c r="B617" s="17">
        <v>610</v>
      </c>
      <c r="C617" s="16" t="s">
        <v>47</v>
      </c>
      <c r="D617" s="16" t="s">
        <v>40</v>
      </c>
      <c r="E617" s="34" t="s">
        <v>48</v>
      </c>
      <c r="F617" s="26">
        <v>2215</v>
      </c>
      <c r="G617" s="26"/>
      <c r="H617" s="26"/>
      <c r="I617" s="26"/>
      <c r="J617" s="26"/>
      <c r="K617" s="26"/>
      <c r="L617" s="26">
        <f t="shared" si="2221"/>
        <v>2215</v>
      </c>
      <c r="M617" s="26">
        <f t="shared" si="2222"/>
        <v>0</v>
      </c>
      <c r="N617" s="26">
        <f t="shared" si="2223"/>
        <v>0</v>
      </c>
      <c r="O617" s="26"/>
      <c r="P617" s="26"/>
      <c r="Q617" s="26"/>
      <c r="R617" s="26">
        <f t="shared" si="2224"/>
        <v>2215</v>
      </c>
      <c r="S617" s="26">
        <f t="shared" si="2225"/>
        <v>0</v>
      </c>
      <c r="T617" s="26">
        <f t="shared" si="2226"/>
        <v>0</v>
      </c>
      <c r="U617" s="26"/>
      <c r="V617" s="26"/>
      <c r="W617" s="26"/>
      <c r="X617" s="26">
        <f t="shared" si="2227"/>
        <v>2215</v>
      </c>
      <c r="Y617" s="26">
        <f t="shared" si="2228"/>
        <v>0</v>
      </c>
      <c r="Z617" s="26">
        <f t="shared" si="2229"/>
        <v>0</v>
      </c>
      <c r="AA617" s="26"/>
      <c r="AB617" s="26"/>
      <c r="AC617" s="26"/>
      <c r="AD617" s="26">
        <f t="shared" si="2230"/>
        <v>2215</v>
      </c>
      <c r="AE617" s="26">
        <f t="shared" si="2231"/>
        <v>0</v>
      </c>
      <c r="AF617" s="26">
        <f t="shared" si="2232"/>
        <v>0</v>
      </c>
      <c r="AG617" s="26"/>
      <c r="AH617" s="26"/>
      <c r="AI617" s="26"/>
      <c r="AJ617" s="26">
        <f t="shared" si="2233"/>
        <v>2215</v>
      </c>
      <c r="AK617" s="26">
        <f t="shared" si="2234"/>
        <v>0</v>
      </c>
      <c r="AL617" s="26">
        <f t="shared" si="2235"/>
        <v>0</v>
      </c>
      <c r="AM617" s="26"/>
      <c r="AN617" s="26"/>
      <c r="AO617" s="26"/>
      <c r="AP617" s="26">
        <f t="shared" si="2236"/>
        <v>2215</v>
      </c>
      <c r="AQ617" s="26">
        <f t="shared" si="2237"/>
        <v>0</v>
      </c>
      <c r="AR617" s="26">
        <f t="shared" si="2238"/>
        <v>0</v>
      </c>
      <c r="AS617" s="26"/>
      <c r="AT617" s="26"/>
      <c r="AU617" s="26"/>
      <c r="AV617" s="26">
        <f t="shared" si="2239"/>
        <v>2215</v>
      </c>
      <c r="AW617" s="26">
        <f t="shared" si="2240"/>
        <v>0</v>
      </c>
      <c r="AX617" s="26">
        <f t="shared" si="2241"/>
        <v>0</v>
      </c>
      <c r="AY617" s="26"/>
      <c r="AZ617" s="26"/>
      <c r="BA617" s="26"/>
      <c r="BB617" s="26">
        <f t="shared" si="2242"/>
        <v>2215</v>
      </c>
      <c r="BC617" s="26">
        <f t="shared" si="2243"/>
        <v>0</v>
      </c>
      <c r="BD617" s="26">
        <f t="shared" si="2244"/>
        <v>0</v>
      </c>
      <c r="BE617" s="26"/>
      <c r="BF617" s="26"/>
      <c r="BG617" s="26"/>
      <c r="BH617" s="26">
        <f t="shared" si="2245"/>
        <v>2215</v>
      </c>
      <c r="BI617" s="26">
        <f t="shared" si="2246"/>
        <v>0</v>
      </c>
      <c r="BJ617" s="26">
        <f t="shared" si="2247"/>
        <v>0</v>
      </c>
      <c r="BK617" s="26"/>
      <c r="BL617" s="26"/>
      <c r="BM617" s="26"/>
      <c r="BN617" s="26">
        <f t="shared" si="2248"/>
        <v>2215</v>
      </c>
      <c r="BO617" s="26">
        <f t="shared" si="2249"/>
        <v>0</v>
      </c>
      <c r="BP617" s="26">
        <f t="shared" si="2250"/>
        <v>0</v>
      </c>
      <c r="BQ617" s="26"/>
      <c r="BR617" s="26"/>
      <c r="BS617" s="26">
        <f t="shared" si="2251"/>
        <v>2215</v>
      </c>
      <c r="BT617" s="26">
        <f t="shared" si="2252"/>
        <v>0</v>
      </c>
      <c r="BU617" s="26">
        <f t="shared" si="2253"/>
        <v>0</v>
      </c>
      <c r="BV617" s="26"/>
      <c r="BW617" s="26"/>
      <c r="BX617" s="26">
        <f t="shared" si="2254"/>
        <v>2215</v>
      </c>
      <c r="BY617" s="26">
        <f t="shared" si="2255"/>
        <v>0</v>
      </c>
      <c r="BZ617" s="26">
        <f t="shared" si="2256"/>
        <v>0</v>
      </c>
      <c r="CA617" s="26"/>
      <c r="CB617" s="26"/>
      <c r="CC617" s="26"/>
      <c r="CD617" s="26">
        <f t="shared" si="2359"/>
        <v>2215</v>
      </c>
      <c r="CE617" s="26">
        <f t="shared" si="2360"/>
        <v>0</v>
      </c>
      <c r="CF617" s="26">
        <f t="shared" si="2361"/>
        <v>0</v>
      </c>
      <c r="CG617" s="26"/>
      <c r="CH617" s="26"/>
      <c r="CI617" s="26"/>
      <c r="CJ617" s="26">
        <f t="shared" si="2362"/>
        <v>2215</v>
      </c>
      <c r="CK617" s="26">
        <f t="shared" si="2363"/>
        <v>0</v>
      </c>
      <c r="CL617" s="26">
        <f t="shared" si="2364"/>
        <v>0</v>
      </c>
      <c r="CM617" s="26"/>
      <c r="CN617" s="26"/>
      <c r="CO617" s="26"/>
      <c r="CP617" s="26">
        <f t="shared" si="2365"/>
        <v>2215</v>
      </c>
      <c r="CQ617" s="26">
        <f t="shared" si="2366"/>
        <v>0</v>
      </c>
      <c r="CR617" s="26">
        <f t="shared" si="2367"/>
        <v>0</v>
      </c>
      <c r="CS617" s="26"/>
      <c r="CT617" s="19"/>
      <c r="CU617" s="35"/>
    </row>
    <row r="618" spans="1:105" hidden="1" x14ac:dyDescent="0.3">
      <c r="A618" s="16" t="s">
        <v>383</v>
      </c>
      <c r="B618" s="17">
        <v>620</v>
      </c>
      <c r="C618" s="16"/>
      <c r="D618" s="16"/>
      <c r="E618" s="34" t="s">
        <v>44</v>
      </c>
      <c r="F618" s="26">
        <f t="shared" ref="F618:K618" si="2368">F619+F620+F621</f>
        <v>21554.400000000001</v>
      </c>
      <c r="G618" s="26">
        <f t="shared" si="2368"/>
        <v>21102.7</v>
      </c>
      <c r="H618" s="26">
        <f t="shared" si="2368"/>
        <v>21102.7</v>
      </c>
      <c r="I618" s="26">
        <f t="shared" si="2368"/>
        <v>0</v>
      </c>
      <c r="J618" s="26">
        <f t="shared" si="2368"/>
        <v>0</v>
      </c>
      <c r="K618" s="26">
        <f t="shared" si="2368"/>
        <v>0</v>
      </c>
      <c r="L618" s="26">
        <f t="shared" si="2221"/>
        <v>21554.400000000001</v>
      </c>
      <c r="M618" s="26">
        <f t="shared" si="2222"/>
        <v>21102.7</v>
      </c>
      <c r="N618" s="26">
        <f t="shared" si="2223"/>
        <v>21102.7</v>
      </c>
      <c r="O618" s="26">
        <f>O619+O620+O621</f>
        <v>0</v>
      </c>
      <c r="P618" s="26">
        <f>P619+P620+P621</f>
        <v>0</v>
      </c>
      <c r="Q618" s="26">
        <f>Q619+Q620+Q621</f>
        <v>0</v>
      </c>
      <c r="R618" s="26">
        <f t="shared" si="2224"/>
        <v>21554.400000000001</v>
      </c>
      <c r="S618" s="26">
        <f t="shared" si="2225"/>
        <v>21102.7</v>
      </c>
      <c r="T618" s="26">
        <f t="shared" si="2226"/>
        <v>21102.7</v>
      </c>
      <c r="U618" s="26">
        <f>U619+U620+U621</f>
        <v>0</v>
      </c>
      <c r="V618" s="26">
        <f>V619+V620+V621</f>
        <v>0</v>
      </c>
      <c r="W618" s="26">
        <f>W619+W620+W621</f>
        <v>0</v>
      </c>
      <c r="X618" s="26">
        <f t="shared" si="2227"/>
        <v>21554.400000000001</v>
      </c>
      <c r="Y618" s="26">
        <f t="shared" si="2228"/>
        <v>21102.7</v>
      </c>
      <c r="Z618" s="26">
        <f t="shared" si="2229"/>
        <v>21102.7</v>
      </c>
      <c r="AA618" s="26">
        <f>AA619+AA620+AA621</f>
        <v>0</v>
      </c>
      <c r="AB618" s="26">
        <f>AB619+AB620+AB621</f>
        <v>0</v>
      </c>
      <c r="AC618" s="26">
        <f>AC619+AC620+AC621</f>
        <v>0</v>
      </c>
      <c r="AD618" s="26">
        <f t="shared" si="2230"/>
        <v>21554.400000000001</v>
      </c>
      <c r="AE618" s="26">
        <f t="shared" si="2231"/>
        <v>21102.7</v>
      </c>
      <c r="AF618" s="26">
        <f t="shared" si="2232"/>
        <v>21102.7</v>
      </c>
      <c r="AG618" s="26">
        <f>AG619+AG620+AG621</f>
        <v>0</v>
      </c>
      <c r="AH618" s="26">
        <f>AH619+AH620+AH621</f>
        <v>0</v>
      </c>
      <c r="AI618" s="26">
        <f>AI619+AI620+AI621</f>
        <v>0</v>
      </c>
      <c r="AJ618" s="26">
        <f t="shared" si="2233"/>
        <v>21554.400000000001</v>
      </c>
      <c r="AK618" s="26">
        <f t="shared" si="2234"/>
        <v>21102.7</v>
      </c>
      <c r="AL618" s="26">
        <f t="shared" si="2235"/>
        <v>21102.7</v>
      </c>
      <c r="AM618" s="26">
        <f>AM619+AM620+AM621</f>
        <v>0</v>
      </c>
      <c r="AN618" s="26">
        <f>AN619+AN620+AN621</f>
        <v>0</v>
      </c>
      <c r="AO618" s="26">
        <f>AO619+AO620+AO621</f>
        <v>0</v>
      </c>
      <c r="AP618" s="26">
        <f t="shared" si="2236"/>
        <v>21554.400000000001</v>
      </c>
      <c r="AQ618" s="26">
        <f t="shared" si="2237"/>
        <v>21102.7</v>
      </c>
      <c r="AR618" s="26">
        <f t="shared" si="2238"/>
        <v>21102.7</v>
      </c>
      <c r="AS618" s="26">
        <f>AS619+AS620+AS621</f>
        <v>0</v>
      </c>
      <c r="AT618" s="26">
        <f>AT619+AT620+AT621</f>
        <v>0</v>
      </c>
      <c r="AU618" s="26">
        <f>AU619+AU620+AU621</f>
        <v>0</v>
      </c>
      <c r="AV618" s="26">
        <f t="shared" si="2239"/>
        <v>21554.400000000001</v>
      </c>
      <c r="AW618" s="26">
        <f t="shared" si="2240"/>
        <v>21102.7</v>
      </c>
      <c r="AX618" s="26">
        <f t="shared" si="2241"/>
        <v>21102.7</v>
      </c>
      <c r="AY618" s="26">
        <f>AY619+AY620+AY621</f>
        <v>0</v>
      </c>
      <c r="AZ618" s="26">
        <f>AZ619+AZ620+AZ621</f>
        <v>0</v>
      </c>
      <c r="BA618" s="26">
        <f>BA619+BA620+BA621</f>
        <v>0</v>
      </c>
      <c r="BB618" s="26">
        <f t="shared" si="2242"/>
        <v>21554.400000000001</v>
      </c>
      <c r="BC618" s="26">
        <f t="shared" si="2243"/>
        <v>21102.7</v>
      </c>
      <c r="BD618" s="26">
        <f t="shared" si="2244"/>
        <v>21102.7</v>
      </c>
      <c r="BE618" s="26">
        <f>BE619+BE620+BE621</f>
        <v>0</v>
      </c>
      <c r="BF618" s="26">
        <f>BF619+BF620+BF621</f>
        <v>0</v>
      </c>
      <c r="BG618" s="26">
        <f>BG619+BG620+BG621</f>
        <v>0</v>
      </c>
      <c r="BH618" s="26">
        <f t="shared" si="2245"/>
        <v>21554.400000000001</v>
      </c>
      <c r="BI618" s="26">
        <f t="shared" si="2246"/>
        <v>21102.7</v>
      </c>
      <c r="BJ618" s="26">
        <f t="shared" si="2247"/>
        <v>21102.7</v>
      </c>
      <c r="BK618" s="26">
        <f>BK619+BK620+BK621</f>
        <v>0</v>
      </c>
      <c r="BL618" s="26">
        <f>BL619+BL620+BL621</f>
        <v>0</v>
      </c>
      <c r="BM618" s="26">
        <f>BM619+BM620+BM621</f>
        <v>0</v>
      </c>
      <c r="BN618" s="26">
        <f t="shared" si="2248"/>
        <v>21554.400000000001</v>
      </c>
      <c r="BO618" s="26">
        <f t="shared" si="2249"/>
        <v>21102.7</v>
      </c>
      <c r="BP618" s="26">
        <f t="shared" si="2250"/>
        <v>21102.7</v>
      </c>
      <c r="BQ618" s="26">
        <f>BQ619+BQ620+BQ621</f>
        <v>0</v>
      </c>
      <c r="BR618" s="26">
        <f>BR619+BR620+BR621</f>
        <v>0</v>
      </c>
      <c r="BS618" s="26">
        <f t="shared" si="2251"/>
        <v>21554.400000000001</v>
      </c>
      <c r="BT618" s="26">
        <f t="shared" si="2252"/>
        <v>21102.7</v>
      </c>
      <c r="BU618" s="26">
        <f t="shared" si="2253"/>
        <v>21102.7</v>
      </c>
      <c r="BV618" s="26">
        <f>BV619+BV620+BV621</f>
        <v>0</v>
      </c>
      <c r="BW618" s="26">
        <f>BW619+BW620+BW621</f>
        <v>0</v>
      </c>
      <c r="BX618" s="26">
        <f t="shared" si="2254"/>
        <v>21554.400000000001</v>
      </c>
      <c r="BY618" s="26">
        <f t="shared" si="2255"/>
        <v>21102.7</v>
      </c>
      <c r="BZ618" s="26">
        <f t="shared" si="2256"/>
        <v>21102.7</v>
      </c>
      <c r="CA618" s="26">
        <f>CA619+CA620+CA621</f>
        <v>670</v>
      </c>
      <c r="CB618" s="26">
        <f>CB619+CB620+CB621</f>
        <v>0</v>
      </c>
      <c r="CC618" s="26">
        <f>CC619+CC620+CC621</f>
        <v>0</v>
      </c>
      <c r="CD618" s="26">
        <f t="shared" si="2359"/>
        <v>22224.400000000001</v>
      </c>
      <c r="CE618" s="26">
        <f t="shared" si="2360"/>
        <v>21102.7</v>
      </c>
      <c r="CF618" s="26">
        <f t="shared" si="2361"/>
        <v>21102.7</v>
      </c>
      <c r="CG618" s="26">
        <f>CG619+CG620+CG621</f>
        <v>0</v>
      </c>
      <c r="CH618" s="26">
        <f>CH619+CH620+CH621</f>
        <v>0</v>
      </c>
      <c r="CI618" s="26">
        <f>CI619+CI620+CI621</f>
        <v>0</v>
      </c>
      <c r="CJ618" s="26">
        <f t="shared" si="2362"/>
        <v>22224.400000000001</v>
      </c>
      <c r="CK618" s="26">
        <f t="shared" si="2363"/>
        <v>21102.7</v>
      </c>
      <c r="CL618" s="26">
        <f t="shared" si="2364"/>
        <v>21102.7</v>
      </c>
      <c r="CM618" s="26">
        <f>CM619+CM620+CM621</f>
        <v>0</v>
      </c>
      <c r="CN618" s="26">
        <f>CN619+CN620+CN621</f>
        <v>0</v>
      </c>
      <c r="CO618" s="26">
        <f>CO619+CO620+CO621</f>
        <v>0</v>
      </c>
      <c r="CP618" s="26">
        <f t="shared" si="2365"/>
        <v>22224.400000000001</v>
      </c>
      <c r="CQ618" s="26">
        <f t="shared" si="2366"/>
        <v>21102.7</v>
      </c>
      <c r="CR618" s="26">
        <f t="shared" si="2367"/>
        <v>21102.7</v>
      </c>
      <c r="CS618" s="26">
        <f>CS619+CS620+CS621</f>
        <v>0</v>
      </c>
      <c r="CT618" s="19"/>
      <c r="CU618" s="35"/>
      <c r="CZ618" s="1" t="s">
        <v>28</v>
      </c>
    </row>
    <row r="619" spans="1:105" hidden="1" x14ac:dyDescent="0.3">
      <c r="A619" s="16" t="s">
        <v>383</v>
      </c>
      <c r="B619" s="17">
        <v>620</v>
      </c>
      <c r="C619" s="16" t="s">
        <v>45</v>
      </c>
      <c r="D619" s="16" t="s">
        <v>311</v>
      </c>
      <c r="E619" s="34" t="s">
        <v>385</v>
      </c>
      <c r="F619" s="26">
        <v>13150</v>
      </c>
      <c r="G619" s="26">
        <v>19554.5</v>
      </c>
      <c r="H619" s="26">
        <v>21102.7</v>
      </c>
      <c r="I619" s="26"/>
      <c r="J619" s="26"/>
      <c r="K619" s="26"/>
      <c r="L619" s="26">
        <f t="shared" si="2221"/>
        <v>13150</v>
      </c>
      <c r="M619" s="26">
        <f t="shared" si="2222"/>
        <v>19554.5</v>
      </c>
      <c r="N619" s="26">
        <f t="shared" si="2223"/>
        <v>21102.7</v>
      </c>
      <c r="O619" s="26"/>
      <c r="P619" s="26"/>
      <c r="Q619" s="26"/>
      <c r="R619" s="26">
        <f t="shared" si="2224"/>
        <v>13150</v>
      </c>
      <c r="S619" s="26">
        <f t="shared" si="2225"/>
        <v>19554.5</v>
      </c>
      <c r="T619" s="26">
        <f t="shared" si="2226"/>
        <v>21102.7</v>
      </c>
      <c r="U619" s="26"/>
      <c r="V619" s="26"/>
      <c r="W619" s="26"/>
      <c r="X619" s="26">
        <f t="shared" si="2227"/>
        <v>13150</v>
      </c>
      <c r="Y619" s="26">
        <f t="shared" si="2228"/>
        <v>19554.5</v>
      </c>
      <c r="Z619" s="26">
        <f t="shared" si="2229"/>
        <v>21102.7</v>
      </c>
      <c r="AA619" s="26"/>
      <c r="AB619" s="26"/>
      <c r="AC619" s="26"/>
      <c r="AD619" s="26">
        <f t="shared" si="2230"/>
        <v>13150</v>
      </c>
      <c r="AE619" s="26">
        <f t="shared" si="2231"/>
        <v>19554.5</v>
      </c>
      <c r="AF619" s="26">
        <f t="shared" si="2232"/>
        <v>21102.7</v>
      </c>
      <c r="AG619" s="26"/>
      <c r="AH619" s="26"/>
      <c r="AI619" s="26"/>
      <c r="AJ619" s="26">
        <f t="shared" si="2233"/>
        <v>13150</v>
      </c>
      <c r="AK619" s="26">
        <f t="shared" si="2234"/>
        <v>19554.5</v>
      </c>
      <c r="AL619" s="26">
        <f t="shared" si="2235"/>
        <v>21102.7</v>
      </c>
      <c r="AM619" s="26"/>
      <c r="AN619" s="26"/>
      <c r="AO619" s="26"/>
      <c r="AP619" s="26">
        <f t="shared" si="2236"/>
        <v>13150</v>
      </c>
      <c r="AQ619" s="26">
        <f t="shared" si="2237"/>
        <v>19554.5</v>
      </c>
      <c r="AR619" s="26">
        <f t="shared" si="2238"/>
        <v>21102.7</v>
      </c>
      <c r="AS619" s="26"/>
      <c r="AT619" s="26"/>
      <c r="AU619" s="26"/>
      <c r="AV619" s="26">
        <f t="shared" si="2239"/>
        <v>13150</v>
      </c>
      <c r="AW619" s="26">
        <f t="shared" si="2240"/>
        <v>19554.5</v>
      </c>
      <c r="AX619" s="26">
        <f t="shared" si="2241"/>
        <v>21102.7</v>
      </c>
      <c r="AY619" s="26"/>
      <c r="AZ619" s="26"/>
      <c r="BA619" s="26"/>
      <c r="BB619" s="26">
        <f t="shared" si="2242"/>
        <v>13150</v>
      </c>
      <c r="BC619" s="26">
        <f t="shared" si="2243"/>
        <v>19554.5</v>
      </c>
      <c r="BD619" s="26">
        <f t="shared" si="2244"/>
        <v>21102.7</v>
      </c>
      <c r="BE619" s="26"/>
      <c r="BF619" s="26"/>
      <c r="BG619" s="26"/>
      <c r="BH619" s="26">
        <f t="shared" si="2245"/>
        <v>13150</v>
      </c>
      <c r="BI619" s="26">
        <f t="shared" si="2246"/>
        <v>19554.5</v>
      </c>
      <c r="BJ619" s="26">
        <f t="shared" si="2247"/>
        <v>21102.7</v>
      </c>
      <c r="BK619" s="26"/>
      <c r="BL619" s="26"/>
      <c r="BM619" s="26"/>
      <c r="BN619" s="26">
        <f t="shared" si="2248"/>
        <v>13150</v>
      </c>
      <c r="BO619" s="26">
        <f t="shared" si="2249"/>
        <v>19554.5</v>
      </c>
      <c r="BP619" s="26">
        <f t="shared" si="2250"/>
        <v>21102.7</v>
      </c>
      <c r="BQ619" s="26"/>
      <c r="BR619" s="26"/>
      <c r="BS619" s="26">
        <f t="shared" si="2251"/>
        <v>13150</v>
      </c>
      <c r="BT619" s="26">
        <f t="shared" si="2252"/>
        <v>19554.5</v>
      </c>
      <c r="BU619" s="26">
        <f t="shared" si="2253"/>
        <v>21102.7</v>
      </c>
      <c r="BV619" s="26"/>
      <c r="BW619" s="26"/>
      <c r="BX619" s="26">
        <f t="shared" si="2254"/>
        <v>13150</v>
      </c>
      <c r="BY619" s="26">
        <f t="shared" si="2255"/>
        <v>19554.5</v>
      </c>
      <c r="BZ619" s="26">
        <f t="shared" si="2256"/>
        <v>21102.7</v>
      </c>
      <c r="CA619" s="26">
        <v>670</v>
      </c>
      <c r="CB619" s="26"/>
      <c r="CC619" s="26"/>
      <c r="CD619" s="26">
        <f t="shared" si="2359"/>
        <v>13820</v>
      </c>
      <c r="CE619" s="26">
        <f t="shared" si="2360"/>
        <v>19554.5</v>
      </c>
      <c r="CF619" s="26">
        <f t="shared" si="2361"/>
        <v>21102.7</v>
      </c>
      <c r="CG619" s="26"/>
      <c r="CH619" s="26"/>
      <c r="CI619" s="26"/>
      <c r="CJ619" s="26">
        <f t="shared" si="2362"/>
        <v>13820</v>
      </c>
      <c r="CK619" s="26">
        <f t="shared" si="2363"/>
        <v>19554.5</v>
      </c>
      <c r="CL619" s="26">
        <f t="shared" si="2364"/>
        <v>21102.7</v>
      </c>
      <c r="CM619" s="26"/>
      <c r="CN619" s="26"/>
      <c r="CO619" s="26"/>
      <c r="CP619" s="26">
        <f t="shared" si="2365"/>
        <v>13820</v>
      </c>
      <c r="CQ619" s="26">
        <f t="shared" si="2366"/>
        <v>19554.5</v>
      </c>
      <c r="CR619" s="26">
        <f t="shared" si="2367"/>
        <v>21102.7</v>
      </c>
      <c r="CS619" s="26"/>
      <c r="CT619" s="19"/>
      <c r="CU619" s="35"/>
    </row>
    <row r="620" spans="1:105" hidden="1" x14ac:dyDescent="0.3">
      <c r="A620" s="16" t="s">
        <v>383</v>
      </c>
      <c r="B620" s="17">
        <v>620</v>
      </c>
      <c r="C620" s="16" t="s">
        <v>45</v>
      </c>
      <c r="D620" s="16" t="s">
        <v>65</v>
      </c>
      <c r="E620" s="34" t="s">
        <v>215</v>
      </c>
      <c r="F620" s="26">
        <v>8404.4</v>
      </c>
      <c r="G620" s="26"/>
      <c r="H620" s="26"/>
      <c r="I620" s="26"/>
      <c r="J620" s="26"/>
      <c r="K620" s="26"/>
      <c r="L620" s="26">
        <f t="shared" si="2221"/>
        <v>8404.4</v>
      </c>
      <c r="M620" s="26">
        <f t="shared" si="2222"/>
        <v>0</v>
      </c>
      <c r="N620" s="26">
        <f t="shared" si="2223"/>
        <v>0</v>
      </c>
      <c r="O620" s="26"/>
      <c r="P620" s="26"/>
      <c r="Q620" s="26"/>
      <c r="R620" s="26">
        <f t="shared" si="2224"/>
        <v>8404.4</v>
      </c>
      <c r="S620" s="26">
        <f t="shared" si="2225"/>
        <v>0</v>
      </c>
      <c r="T620" s="26">
        <f t="shared" si="2226"/>
        <v>0</v>
      </c>
      <c r="U620" s="26"/>
      <c r="V620" s="26"/>
      <c r="W620" s="26"/>
      <c r="X620" s="26">
        <f t="shared" si="2227"/>
        <v>8404.4</v>
      </c>
      <c r="Y620" s="26">
        <f t="shared" si="2228"/>
        <v>0</v>
      </c>
      <c r="Z620" s="26">
        <f t="shared" si="2229"/>
        <v>0</v>
      </c>
      <c r="AA620" s="26"/>
      <c r="AB620" s="26"/>
      <c r="AC620" s="26"/>
      <c r="AD620" s="26">
        <f t="shared" si="2230"/>
        <v>8404.4</v>
      </c>
      <c r="AE620" s="26">
        <f t="shared" si="2231"/>
        <v>0</v>
      </c>
      <c r="AF620" s="26">
        <f t="shared" si="2232"/>
        <v>0</v>
      </c>
      <c r="AG620" s="26"/>
      <c r="AH620" s="26"/>
      <c r="AI620" s="26"/>
      <c r="AJ620" s="26">
        <f t="shared" si="2233"/>
        <v>8404.4</v>
      </c>
      <c r="AK620" s="26">
        <f t="shared" si="2234"/>
        <v>0</v>
      </c>
      <c r="AL620" s="26">
        <f t="shared" si="2235"/>
        <v>0</v>
      </c>
      <c r="AM620" s="26"/>
      <c r="AN620" s="26"/>
      <c r="AO620" s="26"/>
      <c r="AP620" s="26">
        <f t="shared" si="2236"/>
        <v>8404.4</v>
      </c>
      <c r="AQ620" s="26">
        <f t="shared" si="2237"/>
        <v>0</v>
      </c>
      <c r="AR620" s="26">
        <f t="shared" si="2238"/>
        <v>0</v>
      </c>
      <c r="AS620" s="26"/>
      <c r="AT620" s="26"/>
      <c r="AU620" s="26"/>
      <c r="AV620" s="26">
        <f t="shared" si="2239"/>
        <v>8404.4</v>
      </c>
      <c r="AW620" s="26">
        <f t="shared" si="2240"/>
        <v>0</v>
      </c>
      <c r="AX620" s="26">
        <f t="shared" si="2241"/>
        <v>0</v>
      </c>
      <c r="AY620" s="26"/>
      <c r="AZ620" s="26"/>
      <c r="BA620" s="26"/>
      <c r="BB620" s="26">
        <f t="shared" si="2242"/>
        <v>8404.4</v>
      </c>
      <c r="BC620" s="26">
        <f t="shared" si="2243"/>
        <v>0</v>
      </c>
      <c r="BD620" s="26">
        <f t="shared" si="2244"/>
        <v>0</v>
      </c>
      <c r="BE620" s="26"/>
      <c r="BF620" s="26"/>
      <c r="BG620" s="26"/>
      <c r="BH620" s="26">
        <f t="shared" si="2245"/>
        <v>8404.4</v>
      </c>
      <c r="BI620" s="26">
        <f t="shared" si="2246"/>
        <v>0</v>
      </c>
      <c r="BJ620" s="26">
        <f t="shared" si="2247"/>
        <v>0</v>
      </c>
      <c r="BK620" s="26"/>
      <c r="BL620" s="26"/>
      <c r="BM620" s="26"/>
      <c r="BN620" s="26">
        <f t="shared" si="2248"/>
        <v>8404.4</v>
      </c>
      <c r="BO620" s="26">
        <f t="shared" si="2249"/>
        <v>0</v>
      </c>
      <c r="BP620" s="26">
        <f t="shared" si="2250"/>
        <v>0</v>
      </c>
      <c r="BQ620" s="26"/>
      <c r="BR620" s="26"/>
      <c r="BS620" s="26">
        <f t="shared" si="2251"/>
        <v>8404.4</v>
      </c>
      <c r="BT620" s="26">
        <f t="shared" si="2252"/>
        <v>0</v>
      </c>
      <c r="BU620" s="26">
        <f t="shared" si="2253"/>
        <v>0</v>
      </c>
      <c r="BV620" s="26"/>
      <c r="BW620" s="26"/>
      <c r="BX620" s="26">
        <f t="shared" si="2254"/>
        <v>8404.4</v>
      </c>
      <c r="BY620" s="26">
        <f t="shared" si="2255"/>
        <v>0</v>
      </c>
      <c r="BZ620" s="26">
        <f t="shared" si="2256"/>
        <v>0</v>
      </c>
      <c r="CA620" s="26"/>
      <c r="CB620" s="26"/>
      <c r="CC620" s="26"/>
      <c r="CD620" s="26">
        <f t="shared" si="2359"/>
        <v>8404.4</v>
      </c>
      <c r="CE620" s="26">
        <f t="shared" si="2360"/>
        <v>0</v>
      </c>
      <c r="CF620" s="26">
        <f t="shared" si="2361"/>
        <v>0</v>
      </c>
      <c r="CG620" s="26"/>
      <c r="CH620" s="26"/>
      <c r="CI620" s="26"/>
      <c r="CJ620" s="26">
        <f t="shared" si="2362"/>
        <v>8404.4</v>
      </c>
      <c r="CK620" s="26">
        <f t="shared" si="2363"/>
        <v>0</v>
      </c>
      <c r="CL620" s="26">
        <f t="shared" si="2364"/>
        <v>0</v>
      </c>
      <c r="CM620" s="26"/>
      <c r="CN620" s="26"/>
      <c r="CO620" s="26"/>
      <c r="CP620" s="26">
        <f t="shared" si="2365"/>
        <v>8404.4</v>
      </c>
      <c r="CQ620" s="26">
        <f t="shared" si="2366"/>
        <v>0</v>
      </c>
      <c r="CR620" s="26">
        <f t="shared" si="2367"/>
        <v>0</v>
      </c>
      <c r="CS620" s="26"/>
      <c r="CT620" s="19"/>
      <c r="CU620" s="35"/>
    </row>
    <row r="621" spans="1:105" hidden="1" x14ac:dyDescent="0.3">
      <c r="A621" s="16" t="s">
        <v>383</v>
      </c>
      <c r="B621" s="17">
        <v>620</v>
      </c>
      <c r="C621" s="16" t="s">
        <v>47</v>
      </c>
      <c r="D621" s="16" t="s">
        <v>40</v>
      </c>
      <c r="E621" s="34" t="s">
        <v>48</v>
      </c>
      <c r="F621" s="26"/>
      <c r="G621" s="26">
        <v>1548.2</v>
      </c>
      <c r="H621" s="26"/>
      <c r="I621" s="26"/>
      <c r="J621" s="26"/>
      <c r="K621" s="26"/>
      <c r="L621" s="26">
        <f t="shared" si="2221"/>
        <v>0</v>
      </c>
      <c r="M621" s="26">
        <f t="shared" si="2222"/>
        <v>1548.2</v>
      </c>
      <c r="N621" s="26">
        <f t="shared" si="2223"/>
        <v>0</v>
      </c>
      <c r="O621" s="26"/>
      <c r="P621" s="26"/>
      <c r="Q621" s="26"/>
      <c r="R621" s="26">
        <f t="shared" si="2224"/>
        <v>0</v>
      </c>
      <c r="S621" s="26">
        <f t="shared" si="2225"/>
        <v>1548.2</v>
      </c>
      <c r="T621" s="26">
        <f t="shared" si="2226"/>
        <v>0</v>
      </c>
      <c r="U621" s="26"/>
      <c r="V621" s="26"/>
      <c r="W621" s="26"/>
      <c r="X621" s="26">
        <f t="shared" si="2227"/>
        <v>0</v>
      </c>
      <c r="Y621" s="26">
        <f t="shared" si="2228"/>
        <v>1548.2</v>
      </c>
      <c r="Z621" s="26">
        <f t="shared" si="2229"/>
        <v>0</v>
      </c>
      <c r="AA621" s="26"/>
      <c r="AB621" s="26"/>
      <c r="AC621" s="26"/>
      <c r="AD621" s="26">
        <f t="shared" si="2230"/>
        <v>0</v>
      </c>
      <c r="AE621" s="26">
        <f t="shared" si="2231"/>
        <v>1548.2</v>
      </c>
      <c r="AF621" s="26">
        <f t="shared" si="2232"/>
        <v>0</v>
      </c>
      <c r="AG621" s="26"/>
      <c r="AH621" s="26"/>
      <c r="AI621" s="26"/>
      <c r="AJ621" s="26">
        <f t="shared" si="2233"/>
        <v>0</v>
      </c>
      <c r="AK621" s="26">
        <f t="shared" si="2234"/>
        <v>1548.2</v>
      </c>
      <c r="AL621" s="26">
        <f t="shared" si="2235"/>
        <v>0</v>
      </c>
      <c r="AM621" s="26"/>
      <c r="AN621" s="26"/>
      <c r="AO621" s="26"/>
      <c r="AP621" s="26">
        <f t="shared" si="2236"/>
        <v>0</v>
      </c>
      <c r="AQ621" s="26">
        <f t="shared" si="2237"/>
        <v>1548.2</v>
      </c>
      <c r="AR621" s="26">
        <f t="shared" si="2238"/>
        <v>0</v>
      </c>
      <c r="AS621" s="26"/>
      <c r="AT621" s="26"/>
      <c r="AU621" s="26"/>
      <c r="AV621" s="26">
        <f t="shared" si="2239"/>
        <v>0</v>
      </c>
      <c r="AW621" s="26">
        <f t="shared" si="2240"/>
        <v>1548.2</v>
      </c>
      <c r="AX621" s="26">
        <f t="shared" si="2241"/>
        <v>0</v>
      </c>
      <c r="AY621" s="26"/>
      <c r="AZ621" s="26"/>
      <c r="BA621" s="26"/>
      <c r="BB621" s="26">
        <f t="shared" si="2242"/>
        <v>0</v>
      </c>
      <c r="BC621" s="26">
        <f t="shared" si="2243"/>
        <v>1548.2</v>
      </c>
      <c r="BD621" s="26">
        <f t="shared" si="2244"/>
        <v>0</v>
      </c>
      <c r="BE621" s="26"/>
      <c r="BF621" s="26"/>
      <c r="BG621" s="26"/>
      <c r="BH621" s="26">
        <f t="shared" si="2245"/>
        <v>0</v>
      </c>
      <c r="BI621" s="26">
        <f t="shared" si="2246"/>
        <v>1548.2</v>
      </c>
      <c r="BJ621" s="26">
        <f t="shared" si="2247"/>
        <v>0</v>
      </c>
      <c r="BK621" s="26"/>
      <c r="BL621" s="26"/>
      <c r="BM621" s="26"/>
      <c r="BN621" s="26">
        <f t="shared" si="2248"/>
        <v>0</v>
      </c>
      <c r="BO621" s="26">
        <f t="shared" si="2249"/>
        <v>1548.2</v>
      </c>
      <c r="BP621" s="26">
        <f t="shared" si="2250"/>
        <v>0</v>
      </c>
      <c r="BQ621" s="26"/>
      <c r="BR621" s="26"/>
      <c r="BS621" s="26">
        <f t="shared" si="2251"/>
        <v>0</v>
      </c>
      <c r="BT621" s="26">
        <f t="shared" si="2252"/>
        <v>1548.2</v>
      </c>
      <c r="BU621" s="26">
        <f t="shared" si="2253"/>
        <v>0</v>
      </c>
      <c r="BV621" s="26"/>
      <c r="BW621" s="26"/>
      <c r="BX621" s="26">
        <f t="shared" si="2254"/>
        <v>0</v>
      </c>
      <c r="BY621" s="26">
        <f t="shared" si="2255"/>
        <v>1548.2</v>
      </c>
      <c r="BZ621" s="26">
        <f t="shared" si="2256"/>
        <v>0</v>
      </c>
      <c r="CA621" s="26"/>
      <c r="CB621" s="26"/>
      <c r="CC621" s="26"/>
      <c r="CD621" s="26">
        <f t="shared" si="2359"/>
        <v>0</v>
      </c>
      <c r="CE621" s="26">
        <f t="shared" si="2360"/>
        <v>1548.2</v>
      </c>
      <c r="CF621" s="26">
        <f t="shared" si="2361"/>
        <v>0</v>
      </c>
      <c r="CG621" s="26"/>
      <c r="CH621" s="26"/>
      <c r="CI621" s="26"/>
      <c r="CJ621" s="26">
        <f t="shared" si="2362"/>
        <v>0</v>
      </c>
      <c r="CK621" s="26">
        <f t="shared" si="2363"/>
        <v>1548.2</v>
      </c>
      <c r="CL621" s="26">
        <f t="shared" si="2364"/>
        <v>0</v>
      </c>
      <c r="CM621" s="26"/>
      <c r="CN621" s="26"/>
      <c r="CO621" s="26"/>
      <c r="CP621" s="26">
        <f t="shared" si="2365"/>
        <v>0</v>
      </c>
      <c r="CQ621" s="26">
        <f t="shared" si="2366"/>
        <v>1548.2</v>
      </c>
      <c r="CR621" s="26">
        <f t="shared" si="2367"/>
        <v>0</v>
      </c>
      <c r="CS621" s="26"/>
      <c r="CT621" s="19"/>
      <c r="CU621" s="35"/>
    </row>
    <row r="622" spans="1:105" s="28" customFormat="1" ht="31.2" hidden="1" x14ac:dyDescent="0.3">
      <c r="A622" s="29" t="s">
        <v>386</v>
      </c>
      <c r="B622" s="30"/>
      <c r="C622" s="29"/>
      <c r="D622" s="29"/>
      <c r="E622" s="31" t="s">
        <v>387</v>
      </c>
      <c r="F622" s="32">
        <f t="shared" ref="F622:K622" si="2369">F623+F631+F640</f>
        <v>52129.4</v>
      </c>
      <c r="G622" s="32">
        <f t="shared" si="2369"/>
        <v>53889</v>
      </c>
      <c r="H622" s="32">
        <f t="shared" si="2369"/>
        <v>53889</v>
      </c>
      <c r="I622" s="32">
        <f t="shared" si="2369"/>
        <v>0</v>
      </c>
      <c r="J622" s="32">
        <f t="shared" si="2369"/>
        <v>0</v>
      </c>
      <c r="K622" s="32">
        <f t="shared" si="2369"/>
        <v>0</v>
      </c>
      <c r="L622" s="32">
        <f t="shared" si="2221"/>
        <v>52129.4</v>
      </c>
      <c r="M622" s="32">
        <f t="shared" si="2222"/>
        <v>53889</v>
      </c>
      <c r="N622" s="32">
        <f t="shared" si="2223"/>
        <v>53889</v>
      </c>
      <c r="O622" s="32">
        <f>O623+O631+O640</f>
        <v>0</v>
      </c>
      <c r="P622" s="32">
        <f>P623+P631+P640</f>
        <v>0</v>
      </c>
      <c r="Q622" s="32">
        <f>Q623+Q631+Q640</f>
        <v>0</v>
      </c>
      <c r="R622" s="32">
        <f t="shared" si="2224"/>
        <v>52129.4</v>
      </c>
      <c r="S622" s="32">
        <f t="shared" si="2225"/>
        <v>53889</v>
      </c>
      <c r="T622" s="32">
        <f t="shared" si="2226"/>
        <v>53889</v>
      </c>
      <c r="U622" s="32">
        <f>U623+U631+U640</f>
        <v>0</v>
      </c>
      <c r="V622" s="32">
        <f>V623+V631+V640</f>
        <v>0</v>
      </c>
      <c r="W622" s="32">
        <f>W623+W631+W640</f>
        <v>0</v>
      </c>
      <c r="X622" s="32">
        <f t="shared" si="2227"/>
        <v>52129.4</v>
      </c>
      <c r="Y622" s="32">
        <f t="shared" si="2228"/>
        <v>53889</v>
      </c>
      <c r="Z622" s="32">
        <f t="shared" si="2229"/>
        <v>53889</v>
      </c>
      <c r="AA622" s="32">
        <f>AA623+AA631+AA640</f>
        <v>0</v>
      </c>
      <c r="AB622" s="32">
        <f>AB623+AB631+AB640</f>
        <v>0</v>
      </c>
      <c r="AC622" s="32">
        <f>AC623+AC631+AC640</f>
        <v>0</v>
      </c>
      <c r="AD622" s="32">
        <f t="shared" si="2230"/>
        <v>52129.4</v>
      </c>
      <c r="AE622" s="32">
        <f t="shared" si="2231"/>
        <v>53889</v>
      </c>
      <c r="AF622" s="32">
        <f t="shared" si="2232"/>
        <v>53889</v>
      </c>
      <c r="AG622" s="32">
        <f>AG623+AG631+AG640</f>
        <v>0</v>
      </c>
      <c r="AH622" s="32">
        <f>AH623+AH631+AH640</f>
        <v>0</v>
      </c>
      <c r="AI622" s="32">
        <f>AI623+AI631+AI640</f>
        <v>0</v>
      </c>
      <c r="AJ622" s="32">
        <f t="shared" si="2233"/>
        <v>52129.4</v>
      </c>
      <c r="AK622" s="32">
        <f t="shared" si="2234"/>
        <v>53889</v>
      </c>
      <c r="AL622" s="32">
        <f t="shared" si="2235"/>
        <v>53889</v>
      </c>
      <c r="AM622" s="32">
        <f>AM623+AM631+AM640</f>
        <v>0</v>
      </c>
      <c r="AN622" s="32">
        <f>AN623+AN631+AN640</f>
        <v>0</v>
      </c>
      <c r="AO622" s="32">
        <f>AO623+AO631+AO640</f>
        <v>0</v>
      </c>
      <c r="AP622" s="32">
        <f t="shared" si="2236"/>
        <v>52129.4</v>
      </c>
      <c r="AQ622" s="32">
        <f t="shared" si="2237"/>
        <v>53889</v>
      </c>
      <c r="AR622" s="32">
        <f t="shared" si="2238"/>
        <v>53889</v>
      </c>
      <c r="AS622" s="32">
        <f>AS623+AS631+AS640</f>
        <v>0</v>
      </c>
      <c r="AT622" s="32">
        <f>AT623+AT631+AT640</f>
        <v>0</v>
      </c>
      <c r="AU622" s="32">
        <f>AU623+AU631+AU640</f>
        <v>0</v>
      </c>
      <c r="AV622" s="32">
        <f t="shared" si="2239"/>
        <v>52129.4</v>
      </c>
      <c r="AW622" s="32">
        <f t="shared" si="2240"/>
        <v>53889</v>
      </c>
      <c r="AX622" s="32">
        <f t="shared" si="2241"/>
        <v>53889</v>
      </c>
      <c r="AY622" s="32">
        <f>AY623+AY631+AY640</f>
        <v>-45.6</v>
      </c>
      <c r="AZ622" s="32">
        <f>AZ623+AZ631+AZ640</f>
        <v>0</v>
      </c>
      <c r="BA622" s="32">
        <f>BA623+BA631+BA640</f>
        <v>0</v>
      </c>
      <c r="BB622" s="32">
        <f t="shared" si="2242"/>
        <v>52083.8</v>
      </c>
      <c r="BC622" s="32">
        <f t="shared" si="2243"/>
        <v>53889</v>
      </c>
      <c r="BD622" s="32">
        <f t="shared" si="2244"/>
        <v>53889</v>
      </c>
      <c r="BE622" s="32">
        <f>BE623+BE631+BE640</f>
        <v>0</v>
      </c>
      <c r="BF622" s="32">
        <f>BF623+BF631+BF640</f>
        <v>0</v>
      </c>
      <c r="BG622" s="32">
        <f>BG623+BG631+BG640</f>
        <v>0</v>
      </c>
      <c r="BH622" s="32">
        <f t="shared" si="2245"/>
        <v>52083.8</v>
      </c>
      <c r="BI622" s="32">
        <f t="shared" si="2246"/>
        <v>53889</v>
      </c>
      <c r="BJ622" s="32">
        <f t="shared" si="2247"/>
        <v>53889</v>
      </c>
      <c r="BK622" s="32">
        <f>BK623+BK631+BK640</f>
        <v>0</v>
      </c>
      <c r="BL622" s="32">
        <f>BL623+BL631+BL640</f>
        <v>0</v>
      </c>
      <c r="BM622" s="32">
        <f>BM623+BM631+BM640</f>
        <v>0</v>
      </c>
      <c r="BN622" s="32">
        <f t="shared" si="2248"/>
        <v>52083.8</v>
      </c>
      <c r="BO622" s="32">
        <f t="shared" si="2249"/>
        <v>53889</v>
      </c>
      <c r="BP622" s="32">
        <f t="shared" si="2250"/>
        <v>53889</v>
      </c>
      <c r="BQ622" s="32">
        <f>BQ623+BQ631+BQ640</f>
        <v>0</v>
      </c>
      <c r="BR622" s="32">
        <f>BR623+BR631+BR640</f>
        <v>0</v>
      </c>
      <c r="BS622" s="26">
        <f t="shared" si="2251"/>
        <v>52083.8</v>
      </c>
      <c r="BT622" s="26">
        <f t="shared" si="2252"/>
        <v>53889</v>
      </c>
      <c r="BU622" s="26">
        <f t="shared" si="2253"/>
        <v>53889</v>
      </c>
      <c r="BV622" s="32">
        <f>BV623+BV631+BV640</f>
        <v>0</v>
      </c>
      <c r="BW622" s="32">
        <f>BW623+BW631+BW640</f>
        <v>0</v>
      </c>
      <c r="BX622" s="32">
        <f t="shared" si="2254"/>
        <v>52083.8</v>
      </c>
      <c r="BY622" s="32">
        <f t="shared" si="2255"/>
        <v>53889</v>
      </c>
      <c r="BZ622" s="32">
        <f t="shared" si="2256"/>
        <v>53889</v>
      </c>
      <c r="CA622" s="32">
        <f>CA623+CA631+CA640</f>
        <v>0</v>
      </c>
      <c r="CB622" s="32">
        <f>CB623+CB631+CB640</f>
        <v>0</v>
      </c>
      <c r="CC622" s="32">
        <f>CC623+CC631+CC640</f>
        <v>0</v>
      </c>
      <c r="CD622" s="32">
        <f t="shared" si="2359"/>
        <v>52083.8</v>
      </c>
      <c r="CE622" s="32">
        <f t="shared" si="2360"/>
        <v>53889</v>
      </c>
      <c r="CF622" s="32">
        <f t="shared" si="2361"/>
        <v>53889</v>
      </c>
      <c r="CG622" s="32">
        <f>CG623+CG631+CG640</f>
        <v>0</v>
      </c>
      <c r="CH622" s="32">
        <f>CH623+CH631+CH640</f>
        <v>0</v>
      </c>
      <c r="CI622" s="32">
        <f>CI623+CI631+CI640</f>
        <v>0</v>
      </c>
      <c r="CJ622" s="32">
        <f t="shared" si="2362"/>
        <v>52083.8</v>
      </c>
      <c r="CK622" s="32">
        <f t="shared" si="2363"/>
        <v>53889</v>
      </c>
      <c r="CL622" s="32">
        <f t="shared" si="2364"/>
        <v>53889</v>
      </c>
      <c r="CM622" s="32">
        <f>CM623+CM631+CM640</f>
        <v>0</v>
      </c>
      <c r="CN622" s="32">
        <f>CN623+CN631+CN640</f>
        <v>0</v>
      </c>
      <c r="CO622" s="32">
        <f>CO623+CO631+CO640</f>
        <v>0</v>
      </c>
      <c r="CP622" s="32">
        <f t="shared" si="2365"/>
        <v>52083.8</v>
      </c>
      <c r="CQ622" s="32">
        <f t="shared" si="2366"/>
        <v>53889</v>
      </c>
      <c r="CR622" s="32">
        <f t="shared" si="2367"/>
        <v>53889</v>
      </c>
      <c r="CS622" s="32">
        <f>CS623+CS631+CS640</f>
        <v>0</v>
      </c>
      <c r="CT622" s="19"/>
      <c r="CU622" s="33"/>
      <c r="CW622" s="28" t="s">
        <v>25</v>
      </c>
    </row>
    <row r="623" spans="1:105" ht="62.4" hidden="1" x14ac:dyDescent="0.3">
      <c r="A623" s="16" t="s">
        <v>388</v>
      </c>
      <c r="B623" s="17"/>
      <c r="C623" s="16"/>
      <c r="D623" s="16"/>
      <c r="E623" s="34" t="s">
        <v>389</v>
      </c>
      <c r="F623" s="26">
        <f t="shared" ref="F623:K623" si="2370">F624</f>
        <v>50885</v>
      </c>
      <c r="G623" s="26">
        <f t="shared" si="2370"/>
        <v>52644.6</v>
      </c>
      <c r="H623" s="26">
        <f t="shared" si="2370"/>
        <v>52644.6</v>
      </c>
      <c r="I623" s="26">
        <f t="shared" si="2370"/>
        <v>0</v>
      </c>
      <c r="J623" s="26">
        <f t="shared" si="2370"/>
        <v>0</v>
      </c>
      <c r="K623" s="26">
        <f t="shared" si="2370"/>
        <v>0</v>
      </c>
      <c r="L623" s="26">
        <f t="shared" si="2221"/>
        <v>50885</v>
      </c>
      <c r="M623" s="26">
        <f t="shared" si="2222"/>
        <v>52644.6</v>
      </c>
      <c r="N623" s="26">
        <f t="shared" si="2223"/>
        <v>52644.6</v>
      </c>
      <c r="O623" s="26">
        <f>O624</f>
        <v>0</v>
      </c>
      <c r="P623" s="26">
        <f>P624</f>
        <v>0</v>
      </c>
      <c r="Q623" s="26">
        <f>Q624</f>
        <v>0</v>
      </c>
      <c r="R623" s="26">
        <f t="shared" si="2224"/>
        <v>50885</v>
      </c>
      <c r="S623" s="26">
        <f t="shared" si="2225"/>
        <v>52644.6</v>
      </c>
      <c r="T623" s="26">
        <f t="shared" si="2226"/>
        <v>52644.6</v>
      </c>
      <c r="U623" s="26">
        <f>U624</f>
        <v>0</v>
      </c>
      <c r="V623" s="26">
        <f>V624</f>
        <v>0</v>
      </c>
      <c r="W623" s="26">
        <f>W624</f>
        <v>0</v>
      </c>
      <c r="X623" s="26">
        <f t="shared" si="2227"/>
        <v>50885</v>
      </c>
      <c r="Y623" s="26">
        <f t="shared" si="2228"/>
        <v>52644.6</v>
      </c>
      <c r="Z623" s="26">
        <f t="shared" si="2229"/>
        <v>52644.6</v>
      </c>
      <c r="AA623" s="26">
        <f>AA624</f>
        <v>0</v>
      </c>
      <c r="AB623" s="26">
        <f>AB624</f>
        <v>0</v>
      </c>
      <c r="AC623" s="26">
        <f>AC624</f>
        <v>0</v>
      </c>
      <c r="AD623" s="26">
        <f t="shared" si="2230"/>
        <v>50885</v>
      </c>
      <c r="AE623" s="26">
        <f t="shared" si="2231"/>
        <v>52644.6</v>
      </c>
      <c r="AF623" s="26">
        <f t="shared" si="2232"/>
        <v>52644.6</v>
      </c>
      <c r="AG623" s="26">
        <f>AG624</f>
        <v>0</v>
      </c>
      <c r="AH623" s="26">
        <f>AH624</f>
        <v>0</v>
      </c>
      <c r="AI623" s="26">
        <f>AI624</f>
        <v>0</v>
      </c>
      <c r="AJ623" s="26">
        <f t="shared" si="2233"/>
        <v>50885</v>
      </c>
      <c r="AK623" s="26">
        <f t="shared" si="2234"/>
        <v>52644.6</v>
      </c>
      <c r="AL623" s="26">
        <f t="shared" si="2235"/>
        <v>52644.6</v>
      </c>
      <c r="AM623" s="26">
        <f>AM624</f>
        <v>0</v>
      </c>
      <c r="AN623" s="26">
        <f>AN624</f>
        <v>0</v>
      </c>
      <c r="AO623" s="26">
        <f>AO624</f>
        <v>0</v>
      </c>
      <c r="AP623" s="26">
        <f t="shared" si="2236"/>
        <v>50885</v>
      </c>
      <c r="AQ623" s="26">
        <f t="shared" si="2237"/>
        <v>52644.6</v>
      </c>
      <c r="AR623" s="26">
        <f t="shared" si="2238"/>
        <v>52644.6</v>
      </c>
      <c r="AS623" s="26">
        <f>AS624</f>
        <v>0</v>
      </c>
      <c r="AT623" s="26">
        <f>AT624</f>
        <v>0</v>
      </c>
      <c r="AU623" s="26">
        <f>AU624</f>
        <v>0</v>
      </c>
      <c r="AV623" s="26">
        <f t="shared" si="2239"/>
        <v>50885</v>
      </c>
      <c r="AW623" s="26">
        <f t="shared" si="2240"/>
        <v>52644.6</v>
      </c>
      <c r="AX623" s="26">
        <f t="shared" si="2241"/>
        <v>52644.6</v>
      </c>
      <c r="AY623" s="26">
        <f>AY624</f>
        <v>0</v>
      </c>
      <c r="AZ623" s="26">
        <f>AZ624</f>
        <v>0</v>
      </c>
      <c r="BA623" s="26">
        <f>BA624</f>
        <v>0</v>
      </c>
      <c r="BB623" s="26">
        <f t="shared" si="2242"/>
        <v>50885</v>
      </c>
      <c r="BC623" s="26">
        <f t="shared" si="2243"/>
        <v>52644.6</v>
      </c>
      <c r="BD623" s="26">
        <f t="shared" si="2244"/>
        <v>52644.6</v>
      </c>
      <c r="BE623" s="26">
        <f>BE624</f>
        <v>0</v>
      </c>
      <c r="BF623" s="26">
        <f>BF624</f>
        <v>0</v>
      </c>
      <c r="BG623" s="26">
        <f>BG624</f>
        <v>0</v>
      </c>
      <c r="BH623" s="26">
        <f t="shared" si="2245"/>
        <v>50885</v>
      </c>
      <c r="BI623" s="26">
        <f t="shared" si="2246"/>
        <v>52644.6</v>
      </c>
      <c r="BJ623" s="26">
        <f t="shared" si="2247"/>
        <v>52644.6</v>
      </c>
      <c r="BK623" s="26">
        <f>BK624</f>
        <v>0</v>
      </c>
      <c r="BL623" s="26">
        <f>BL624</f>
        <v>0</v>
      </c>
      <c r="BM623" s="26">
        <f>BM624</f>
        <v>0</v>
      </c>
      <c r="BN623" s="26">
        <f t="shared" si="2248"/>
        <v>50885</v>
      </c>
      <c r="BO623" s="26">
        <f t="shared" si="2249"/>
        <v>52644.6</v>
      </c>
      <c r="BP623" s="26">
        <f t="shared" si="2250"/>
        <v>52644.6</v>
      </c>
      <c r="BQ623" s="26">
        <f>BQ624</f>
        <v>0</v>
      </c>
      <c r="BR623" s="26">
        <f>BR624</f>
        <v>0</v>
      </c>
      <c r="BS623" s="26">
        <f t="shared" si="2251"/>
        <v>50885</v>
      </c>
      <c r="BT623" s="26">
        <f t="shared" si="2252"/>
        <v>52644.6</v>
      </c>
      <c r="BU623" s="26">
        <f t="shared" si="2253"/>
        <v>52644.6</v>
      </c>
      <c r="BV623" s="26">
        <f>BV624</f>
        <v>0</v>
      </c>
      <c r="BW623" s="26">
        <f>BW624</f>
        <v>0</v>
      </c>
      <c r="BX623" s="26">
        <f t="shared" si="2254"/>
        <v>50885</v>
      </c>
      <c r="BY623" s="26">
        <f t="shared" si="2255"/>
        <v>52644.6</v>
      </c>
      <c r="BZ623" s="26">
        <f t="shared" si="2256"/>
        <v>52644.6</v>
      </c>
      <c r="CA623" s="26">
        <f>CA624</f>
        <v>0</v>
      </c>
      <c r="CB623" s="26">
        <f>CB624</f>
        <v>0</v>
      </c>
      <c r="CC623" s="26">
        <f>CC624</f>
        <v>0</v>
      </c>
      <c r="CD623" s="26">
        <f t="shared" si="2359"/>
        <v>50885</v>
      </c>
      <c r="CE623" s="26">
        <f t="shared" si="2360"/>
        <v>52644.6</v>
      </c>
      <c r="CF623" s="26">
        <f t="shared" si="2361"/>
        <v>52644.6</v>
      </c>
      <c r="CG623" s="26">
        <f>CG624</f>
        <v>0</v>
      </c>
      <c r="CH623" s="26">
        <f>CH624</f>
        <v>0</v>
      </c>
      <c r="CI623" s="26">
        <f>CI624</f>
        <v>0</v>
      </c>
      <c r="CJ623" s="26">
        <f t="shared" si="2362"/>
        <v>50885</v>
      </c>
      <c r="CK623" s="26">
        <f t="shared" si="2363"/>
        <v>52644.6</v>
      </c>
      <c r="CL623" s="26">
        <f t="shared" si="2364"/>
        <v>52644.6</v>
      </c>
      <c r="CM623" s="26">
        <f>CM624</f>
        <v>0</v>
      </c>
      <c r="CN623" s="26">
        <f>CN624</f>
        <v>0</v>
      </c>
      <c r="CO623" s="26">
        <f>CO624</f>
        <v>0</v>
      </c>
      <c r="CP623" s="26">
        <f t="shared" si="2365"/>
        <v>50885</v>
      </c>
      <c r="CQ623" s="26">
        <f t="shared" si="2366"/>
        <v>52644.6</v>
      </c>
      <c r="CR623" s="26">
        <f t="shared" si="2367"/>
        <v>52644.6</v>
      </c>
      <c r="CS623" s="26">
        <f>CS624</f>
        <v>0</v>
      </c>
      <c r="CT623" s="19"/>
      <c r="CU623" s="35"/>
      <c r="CX623" s="1" t="s">
        <v>26</v>
      </c>
    </row>
    <row r="624" spans="1:105" ht="46.8" hidden="1" x14ac:dyDescent="0.3">
      <c r="A624" s="16" t="s">
        <v>390</v>
      </c>
      <c r="B624" s="17"/>
      <c r="C624" s="16"/>
      <c r="D624" s="16"/>
      <c r="E624" s="34" t="s">
        <v>391</v>
      </c>
      <c r="F624" s="26">
        <f t="shared" ref="F624:K624" si="2371">F625+F628</f>
        <v>50885</v>
      </c>
      <c r="G624" s="26">
        <f t="shared" si="2371"/>
        <v>52644.6</v>
      </c>
      <c r="H624" s="26">
        <f t="shared" si="2371"/>
        <v>52644.6</v>
      </c>
      <c r="I624" s="26">
        <f t="shared" si="2371"/>
        <v>0</v>
      </c>
      <c r="J624" s="26">
        <f t="shared" si="2371"/>
        <v>0</v>
      </c>
      <c r="K624" s="26">
        <f t="shared" si="2371"/>
        <v>0</v>
      </c>
      <c r="L624" s="26">
        <f t="shared" si="2221"/>
        <v>50885</v>
      </c>
      <c r="M624" s="26">
        <f t="shared" si="2222"/>
        <v>52644.6</v>
      </c>
      <c r="N624" s="26">
        <f t="shared" si="2223"/>
        <v>52644.6</v>
      </c>
      <c r="O624" s="26">
        <f>O625+O628</f>
        <v>0</v>
      </c>
      <c r="P624" s="26">
        <f>P625+P628</f>
        <v>0</v>
      </c>
      <c r="Q624" s="26">
        <f>Q625+Q628</f>
        <v>0</v>
      </c>
      <c r="R624" s="26">
        <f t="shared" si="2224"/>
        <v>50885</v>
      </c>
      <c r="S624" s="26">
        <f t="shared" si="2225"/>
        <v>52644.6</v>
      </c>
      <c r="T624" s="26">
        <f t="shared" si="2226"/>
        <v>52644.6</v>
      </c>
      <c r="U624" s="26">
        <f>U625+U628</f>
        <v>0</v>
      </c>
      <c r="V624" s="26">
        <f>V625+V628</f>
        <v>0</v>
      </c>
      <c r="W624" s="26">
        <f>W625+W628</f>
        <v>0</v>
      </c>
      <c r="X624" s="26">
        <f t="shared" si="2227"/>
        <v>50885</v>
      </c>
      <c r="Y624" s="26">
        <f t="shared" si="2228"/>
        <v>52644.6</v>
      </c>
      <c r="Z624" s="26">
        <f t="shared" si="2229"/>
        <v>52644.6</v>
      </c>
      <c r="AA624" s="26">
        <f>AA625+AA628</f>
        <v>0</v>
      </c>
      <c r="AB624" s="26">
        <f>AB625+AB628</f>
        <v>0</v>
      </c>
      <c r="AC624" s="26">
        <f>AC625+AC628</f>
        <v>0</v>
      </c>
      <c r="AD624" s="26">
        <f t="shared" si="2230"/>
        <v>50885</v>
      </c>
      <c r="AE624" s="26">
        <f t="shared" si="2231"/>
        <v>52644.6</v>
      </c>
      <c r="AF624" s="26">
        <f t="shared" si="2232"/>
        <v>52644.6</v>
      </c>
      <c r="AG624" s="26">
        <f>AG625+AG628</f>
        <v>0</v>
      </c>
      <c r="AH624" s="26">
        <f>AH625+AH628</f>
        <v>0</v>
      </c>
      <c r="AI624" s="26">
        <f>AI625+AI628</f>
        <v>0</v>
      </c>
      <c r="AJ624" s="26">
        <f t="shared" si="2233"/>
        <v>50885</v>
      </c>
      <c r="AK624" s="26">
        <f t="shared" si="2234"/>
        <v>52644.6</v>
      </c>
      <c r="AL624" s="26">
        <f t="shared" si="2235"/>
        <v>52644.6</v>
      </c>
      <c r="AM624" s="26">
        <f>AM625+AM628</f>
        <v>0</v>
      </c>
      <c r="AN624" s="26">
        <f>AN625+AN628</f>
        <v>0</v>
      </c>
      <c r="AO624" s="26">
        <f>AO625+AO628</f>
        <v>0</v>
      </c>
      <c r="AP624" s="26">
        <f t="shared" si="2236"/>
        <v>50885</v>
      </c>
      <c r="AQ624" s="26">
        <f t="shared" si="2237"/>
        <v>52644.6</v>
      </c>
      <c r="AR624" s="26">
        <f t="shared" si="2238"/>
        <v>52644.6</v>
      </c>
      <c r="AS624" s="26">
        <f>AS625+AS628</f>
        <v>0</v>
      </c>
      <c r="AT624" s="26">
        <f>AT625+AT628</f>
        <v>0</v>
      </c>
      <c r="AU624" s="26">
        <f>AU625+AU628</f>
        <v>0</v>
      </c>
      <c r="AV624" s="26">
        <f t="shared" si="2239"/>
        <v>50885</v>
      </c>
      <c r="AW624" s="26">
        <f t="shared" si="2240"/>
        <v>52644.6</v>
      </c>
      <c r="AX624" s="26">
        <f t="shared" si="2241"/>
        <v>52644.6</v>
      </c>
      <c r="AY624" s="26">
        <f>AY625+AY628</f>
        <v>0</v>
      </c>
      <c r="AZ624" s="26">
        <f>AZ625+AZ628</f>
        <v>0</v>
      </c>
      <c r="BA624" s="26">
        <f>BA625+BA628</f>
        <v>0</v>
      </c>
      <c r="BB624" s="26">
        <f t="shared" si="2242"/>
        <v>50885</v>
      </c>
      <c r="BC624" s="26">
        <f t="shared" si="2243"/>
        <v>52644.6</v>
      </c>
      <c r="BD624" s="26">
        <f t="shared" si="2244"/>
        <v>52644.6</v>
      </c>
      <c r="BE624" s="26">
        <f>BE625+BE628</f>
        <v>0</v>
      </c>
      <c r="BF624" s="26">
        <f>BF625+BF628</f>
        <v>0</v>
      </c>
      <c r="BG624" s="26">
        <f>BG625+BG628</f>
        <v>0</v>
      </c>
      <c r="BH624" s="26">
        <f t="shared" si="2245"/>
        <v>50885</v>
      </c>
      <c r="BI624" s="26">
        <f t="shared" si="2246"/>
        <v>52644.6</v>
      </c>
      <c r="BJ624" s="26">
        <f t="shared" si="2247"/>
        <v>52644.6</v>
      </c>
      <c r="BK624" s="26">
        <f>BK625+BK628</f>
        <v>0</v>
      </c>
      <c r="BL624" s="26">
        <f>BL625+BL628</f>
        <v>0</v>
      </c>
      <c r="BM624" s="26">
        <f>BM625+BM628</f>
        <v>0</v>
      </c>
      <c r="BN624" s="26">
        <f t="shared" si="2248"/>
        <v>50885</v>
      </c>
      <c r="BO624" s="26">
        <f t="shared" si="2249"/>
        <v>52644.6</v>
      </c>
      <c r="BP624" s="26">
        <f t="shared" si="2250"/>
        <v>52644.6</v>
      </c>
      <c r="BQ624" s="26">
        <f>BQ625+BQ628</f>
        <v>0</v>
      </c>
      <c r="BR624" s="26">
        <f>BR625+BR628</f>
        <v>0</v>
      </c>
      <c r="BS624" s="26">
        <f t="shared" si="2251"/>
        <v>50885</v>
      </c>
      <c r="BT624" s="26">
        <f t="shared" si="2252"/>
        <v>52644.6</v>
      </c>
      <c r="BU624" s="26">
        <f t="shared" si="2253"/>
        <v>52644.6</v>
      </c>
      <c r="BV624" s="26">
        <f>BV625+BV628</f>
        <v>0</v>
      </c>
      <c r="BW624" s="26">
        <f>BW625+BW628</f>
        <v>0</v>
      </c>
      <c r="BX624" s="26">
        <f t="shared" si="2254"/>
        <v>50885</v>
      </c>
      <c r="BY624" s="26">
        <f t="shared" si="2255"/>
        <v>52644.6</v>
      </c>
      <c r="BZ624" s="26">
        <f t="shared" si="2256"/>
        <v>52644.6</v>
      </c>
      <c r="CA624" s="26">
        <f>CA625+CA628</f>
        <v>0</v>
      </c>
      <c r="CB624" s="26">
        <f>CB625+CB628</f>
        <v>0</v>
      </c>
      <c r="CC624" s="26">
        <f>CC625+CC628</f>
        <v>0</v>
      </c>
      <c r="CD624" s="26">
        <f t="shared" si="2359"/>
        <v>50885</v>
      </c>
      <c r="CE624" s="26">
        <f t="shared" si="2360"/>
        <v>52644.6</v>
      </c>
      <c r="CF624" s="26">
        <f t="shared" si="2361"/>
        <v>52644.6</v>
      </c>
      <c r="CG624" s="26">
        <f>CG625+CG628</f>
        <v>0</v>
      </c>
      <c r="CH624" s="26">
        <f>CH625+CH628</f>
        <v>0</v>
      </c>
      <c r="CI624" s="26">
        <f>CI625+CI628</f>
        <v>0</v>
      </c>
      <c r="CJ624" s="26">
        <f t="shared" si="2362"/>
        <v>50885</v>
      </c>
      <c r="CK624" s="26">
        <f t="shared" si="2363"/>
        <v>52644.6</v>
      </c>
      <c r="CL624" s="26">
        <f t="shared" si="2364"/>
        <v>52644.6</v>
      </c>
      <c r="CM624" s="26">
        <f>CM625+CM628</f>
        <v>0</v>
      </c>
      <c r="CN624" s="26">
        <f>CN625+CN628</f>
        <v>0</v>
      </c>
      <c r="CO624" s="26">
        <f>CO625+CO628</f>
        <v>0</v>
      </c>
      <c r="CP624" s="26">
        <f t="shared" si="2365"/>
        <v>50885</v>
      </c>
      <c r="CQ624" s="26">
        <f t="shared" si="2366"/>
        <v>52644.6</v>
      </c>
      <c r="CR624" s="26">
        <f t="shared" si="2367"/>
        <v>52644.6</v>
      </c>
      <c r="CS624" s="26">
        <f>CS625+CS628</f>
        <v>0</v>
      </c>
      <c r="CT624" s="19"/>
      <c r="CU624" s="35"/>
      <c r="DA624" s="1" t="s">
        <v>29</v>
      </c>
    </row>
    <row r="625" spans="1:105" ht="93.6" hidden="1" x14ac:dyDescent="0.3">
      <c r="A625" s="16" t="s">
        <v>390</v>
      </c>
      <c r="B625" s="17">
        <v>100</v>
      </c>
      <c r="C625" s="16"/>
      <c r="D625" s="16"/>
      <c r="E625" s="34" t="s">
        <v>129</v>
      </c>
      <c r="F625" s="26">
        <f t="shared" ref="F625:F629" si="2372">F626</f>
        <v>48184.1</v>
      </c>
      <c r="G625" s="26">
        <f t="shared" ref="G625:G629" si="2373">G626</f>
        <v>49933</v>
      </c>
      <c r="H625" s="26">
        <f t="shared" ref="H625:H629" si="2374">H626</f>
        <v>49933</v>
      </c>
      <c r="I625" s="26">
        <f t="shared" ref="I625:I629" si="2375">I626</f>
        <v>0</v>
      </c>
      <c r="J625" s="26">
        <f t="shared" ref="J625:J629" si="2376">J626</f>
        <v>0</v>
      </c>
      <c r="K625" s="26">
        <f t="shared" ref="K625:K629" si="2377">K626</f>
        <v>0</v>
      </c>
      <c r="L625" s="26">
        <f t="shared" si="2221"/>
        <v>48184.1</v>
      </c>
      <c r="M625" s="26">
        <f t="shared" si="2222"/>
        <v>49933</v>
      </c>
      <c r="N625" s="26">
        <f t="shared" si="2223"/>
        <v>49933</v>
      </c>
      <c r="O625" s="26">
        <f t="shared" ref="O625:O629" si="2378">O626</f>
        <v>0</v>
      </c>
      <c r="P625" s="26">
        <f t="shared" ref="P625:P629" si="2379">P626</f>
        <v>0</v>
      </c>
      <c r="Q625" s="26">
        <f t="shared" ref="Q625:Q629" si="2380">Q626</f>
        <v>0</v>
      </c>
      <c r="R625" s="26">
        <f t="shared" si="2224"/>
        <v>48184.1</v>
      </c>
      <c r="S625" s="26">
        <f t="shared" si="2225"/>
        <v>49933</v>
      </c>
      <c r="T625" s="26">
        <f t="shared" si="2226"/>
        <v>49933</v>
      </c>
      <c r="U625" s="26">
        <f t="shared" ref="U625:U629" si="2381">U626</f>
        <v>0</v>
      </c>
      <c r="V625" s="26">
        <f t="shared" ref="V625:V629" si="2382">V626</f>
        <v>0</v>
      </c>
      <c r="W625" s="26">
        <f t="shared" ref="W625:W629" si="2383">W626</f>
        <v>0</v>
      </c>
      <c r="X625" s="26">
        <f t="shared" si="2227"/>
        <v>48184.1</v>
      </c>
      <c r="Y625" s="26">
        <f t="shared" si="2228"/>
        <v>49933</v>
      </c>
      <c r="Z625" s="26">
        <f t="shared" si="2229"/>
        <v>49933</v>
      </c>
      <c r="AA625" s="26">
        <f t="shared" ref="AA625:AA629" si="2384">AA626</f>
        <v>0</v>
      </c>
      <c r="AB625" s="26">
        <f t="shared" ref="AB625:AB629" si="2385">AB626</f>
        <v>0</v>
      </c>
      <c r="AC625" s="26">
        <f t="shared" ref="AC625:AC629" si="2386">AC626</f>
        <v>0</v>
      </c>
      <c r="AD625" s="26">
        <f t="shared" si="2230"/>
        <v>48184.1</v>
      </c>
      <c r="AE625" s="26">
        <f t="shared" si="2231"/>
        <v>49933</v>
      </c>
      <c r="AF625" s="26">
        <f t="shared" si="2232"/>
        <v>49933</v>
      </c>
      <c r="AG625" s="26">
        <f t="shared" ref="AG625:AG629" si="2387">AG626</f>
        <v>0</v>
      </c>
      <c r="AH625" s="26">
        <f t="shared" ref="AH625:AH629" si="2388">AH626</f>
        <v>0</v>
      </c>
      <c r="AI625" s="26">
        <f t="shared" ref="AI625:AI629" si="2389">AI626</f>
        <v>0</v>
      </c>
      <c r="AJ625" s="26">
        <f t="shared" si="2233"/>
        <v>48184.1</v>
      </c>
      <c r="AK625" s="26">
        <f t="shared" si="2234"/>
        <v>49933</v>
      </c>
      <c r="AL625" s="26">
        <f t="shared" si="2235"/>
        <v>49933</v>
      </c>
      <c r="AM625" s="26">
        <f t="shared" ref="AM625:AM629" si="2390">AM626</f>
        <v>0</v>
      </c>
      <c r="AN625" s="26">
        <f t="shared" ref="AN625:AN629" si="2391">AN626</f>
        <v>0</v>
      </c>
      <c r="AO625" s="26">
        <f t="shared" ref="AO625:AO629" si="2392">AO626</f>
        <v>0</v>
      </c>
      <c r="AP625" s="26">
        <f t="shared" si="2236"/>
        <v>48184.1</v>
      </c>
      <c r="AQ625" s="26">
        <f t="shared" si="2237"/>
        <v>49933</v>
      </c>
      <c r="AR625" s="26">
        <f t="shared" si="2238"/>
        <v>49933</v>
      </c>
      <c r="AS625" s="26">
        <f t="shared" ref="AS625:AS629" si="2393">AS626</f>
        <v>0</v>
      </c>
      <c r="AT625" s="26">
        <f t="shared" ref="AT625:AT629" si="2394">AT626</f>
        <v>0</v>
      </c>
      <c r="AU625" s="26">
        <f t="shared" ref="AU625:AU629" si="2395">AU626</f>
        <v>0</v>
      </c>
      <c r="AV625" s="26">
        <f t="shared" si="2239"/>
        <v>48184.1</v>
      </c>
      <c r="AW625" s="26">
        <f t="shared" si="2240"/>
        <v>49933</v>
      </c>
      <c r="AX625" s="26">
        <f t="shared" si="2241"/>
        <v>49933</v>
      </c>
      <c r="AY625" s="26">
        <f t="shared" ref="AY625:AY629" si="2396">AY626</f>
        <v>0</v>
      </c>
      <c r="AZ625" s="26">
        <f t="shared" ref="AZ625:AZ629" si="2397">AZ626</f>
        <v>0</v>
      </c>
      <c r="BA625" s="26">
        <f t="shared" ref="BA625:BA629" si="2398">BA626</f>
        <v>0</v>
      </c>
      <c r="BB625" s="26">
        <f t="shared" si="2242"/>
        <v>48184.1</v>
      </c>
      <c r="BC625" s="26">
        <f t="shared" si="2243"/>
        <v>49933</v>
      </c>
      <c r="BD625" s="26">
        <f t="shared" si="2244"/>
        <v>49933</v>
      </c>
      <c r="BE625" s="26">
        <f t="shared" ref="BE625:BE629" si="2399">BE626</f>
        <v>0</v>
      </c>
      <c r="BF625" s="26">
        <f t="shared" ref="BF625:BF629" si="2400">BF626</f>
        <v>0</v>
      </c>
      <c r="BG625" s="26">
        <f t="shared" ref="BG625:BG629" si="2401">BG626</f>
        <v>0</v>
      </c>
      <c r="BH625" s="26">
        <f t="shared" si="2245"/>
        <v>48184.1</v>
      </c>
      <c r="BI625" s="26">
        <f t="shared" si="2246"/>
        <v>49933</v>
      </c>
      <c r="BJ625" s="26">
        <f t="shared" si="2247"/>
        <v>49933</v>
      </c>
      <c r="BK625" s="26">
        <f t="shared" ref="BK625:BK629" si="2402">BK626</f>
        <v>0</v>
      </c>
      <c r="BL625" s="26">
        <f t="shared" ref="BL625:BL629" si="2403">BL626</f>
        <v>0</v>
      </c>
      <c r="BM625" s="26">
        <f t="shared" ref="BM625:BM629" si="2404">BM626</f>
        <v>0</v>
      </c>
      <c r="BN625" s="26">
        <f t="shared" si="2248"/>
        <v>48184.1</v>
      </c>
      <c r="BO625" s="26">
        <f t="shared" si="2249"/>
        <v>49933</v>
      </c>
      <c r="BP625" s="26">
        <f t="shared" si="2250"/>
        <v>49933</v>
      </c>
      <c r="BQ625" s="26">
        <f t="shared" ref="BQ625:BQ629" si="2405">BQ626</f>
        <v>0</v>
      </c>
      <c r="BR625" s="26">
        <f t="shared" ref="BR625:BR629" si="2406">BR626</f>
        <v>0</v>
      </c>
      <c r="BS625" s="26">
        <f t="shared" si="2251"/>
        <v>48184.1</v>
      </c>
      <c r="BT625" s="26">
        <f t="shared" si="2252"/>
        <v>49933</v>
      </c>
      <c r="BU625" s="26">
        <f t="shared" si="2253"/>
        <v>49933</v>
      </c>
      <c r="BV625" s="26">
        <f t="shared" ref="BV625:BV629" si="2407">BV626</f>
        <v>0</v>
      </c>
      <c r="BW625" s="26">
        <f t="shared" ref="BW625:BW629" si="2408">BW626</f>
        <v>0</v>
      </c>
      <c r="BX625" s="26">
        <f t="shared" si="2254"/>
        <v>48184.1</v>
      </c>
      <c r="BY625" s="26">
        <f t="shared" si="2255"/>
        <v>49933</v>
      </c>
      <c r="BZ625" s="26">
        <f t="shared" si="2256"/>
        <v>49933</v>
      </c>
      <c r="CA625" s="26">
        <f t="shared" ref="CA625:CA629" si="2409">CA626</f>
        <v>0</v>
      </c>
      <c r="CB625" s="26">
        <f t="shared" ref="CB625:CB629" si="2410">CB626</f>
        <v>0</v>
      </c>
      <c r="CC625" s="26">
        <f t="shared" ref="CC625:CC629" si="2411">CC626</f>
        <v>0</v>
      </c>
      <c r="CD625" s="26">
        <f t="shared" si="2359"/>
        <v>48184.1</v>
      </c>
      <c r="CE625" s="26">
        <f t="shared" si="2360"/>
        <v>49933</v>
      </c>
      <c r="CF625" s="26">
        <f t="shared" si="2361"/>
        <v>49933</v>
      </c>
      <c r="CG625" s="26">
        <f t="shared" ref="CG625:CG629" si="2412">CG626</f>
        <v>0</v>
      </c>
      <c r="CH625" s="26">
        <f t="shared" ref="CH625:CH629" si="2413">CH626</f>
        <v>0</v>
      </c>
      <c r="CI625" s="26">
        <f t="shared" ref="CI625:CI629" si="2414">CI626</f>
        <v>0</v>
      </c>
      <c r="CJ625" s="26">
        <f t="shared" si="2362"/>
        <v>48184.1</v>
      </c>
      <c r="CK625" s="26">
        <f t="shared" si="2363"/>
        <v>49933</v>
      </c>
      <c r="CL625" s="26">
        <f t="shared" si="2364"/>
        <v>49933</v>
      </c>
      <c r="CM625" s="26">
        <f t="shared" ref="CM625:CM629" si="2415">CM626</f>
        <v>0</v>
      </c>
      <c r="CN625" s="26">
        <f t="shared" ref="CN625:CN629" si="2416">CN626</f>
        <v>0</v>
      </c>
      <c r="CO625" s="26">
        <f t="shared" ref="CO625:CO629" si="2417">CO626</f>
        <v>0</v>
      </c>
      <c r="CP625" s="26">
        <f t="shared" si="2365"/>
        <v>48184.1</v>
      </c>
      <c r="CQ625" s="26">
        <f t="shared" si="2366"/>
        <v>49933</v>
      </c>
      <c r="CR625" s="26">
        <f t="shared" si="2367"/>
        <v>49933</v>
      </c>
      <c r="CS625" s="26">
        <f t="shared" ref="CS625:CS629" si="2418">CS626</f>
        <v>0</v>
      </c>
      <c r="CT625" s="19"/>
      <c r="CU625" s="35"/>
      <c r="CY625" s="1" t="s">
        <v>27</v>
      </c>
    </row>
    <row r="626" spans="1:105" ht="31.2" hidden="1" x14ac:dyDescent="0.3">
      <c r="A626" s="16" t="s">
        <v>390</v>
      </c>
      <c r="B626" s="17">
        <v>120</v>
      </c>
      <c r="C626" s="16"/>
      <c r="D626" s="16"/>
      <c r="E626" s="34" t="s">
        <v>392</v>
      </c>
      <c r="F626" s="26">
        <f t="shared" si="2372"/>
        <v>48184.1</v>
      </c>
      <c r="G626" s="26">
        <f t="shared" si="2373"/>
        <v>49933</v>
      </c>
      <c r="H626" s="26">
        <f t="shared" si="2374"/>
        <v>49933</v>
      </c>
      <c r="I626" s="26">
        <f t="shared" si="2375"/>
        <v>0</v>
      </c>
      <c r="J626" s="26">
        <f t="shared" si="2376"/>
        <v>0</v>
      </c>
      <c r="K626" s="26">
        <f t="shared" si="2377"/>
        <v>0</v>
      </c>
      <c r="L626" s="26">
        <f t="shared" si="2221"/>
        <v>48184.1</v>
      </c>
      <c r="M626" s="26">
        <f t="shared" si="2222"/>
        <v>49933</v>
      </c>
      <c r="N626" s="26">
        <f t="shared" si="2223"/>
        <v>49933</v>
      </c>
      <c r="O626" s="26">
        <f t="shared" si="2378"/>
        <v>0</v>
      </c>
      <c r="P626" s="26">
        <f t="shared" si="2379"/>
        <v>0</v>
      </c>
      <c r="Q626" s="26">
        <f t="shared" si="2380"/>
        <v>0</v>
      </c>
      <c r="R626" s="26">
        <f t="shared" si="2224"/>
        <v>48184.1</v>
      </c>
      <c r="S626" s="26">
        <f t="shared" si="2225"/>
        <v>49933</v>
      </c>
      <c r="T626" s="26">
        <f t="shared" si="2226"/>
        <v>49933</v>
      </c>
      <c r="U626" s="26">
        <f t="shared" si="2381"/>
        <v>0</v>
      </c>
      <c r="V626" s="26">
        <f t="shared" si="2382"/>
        <v>0</v>
      </c>
      <c r="W626" s="26">
        <f t="shared" si="2383"/>
        <v>0</v>
      </c>
      <c r="X626" s="26">
        <f t="shared" si="2227"/>
        <v>48184.1</v>
      </c>
      <c r="Y626" s="26">
        <f t="shared" si="2228"/>
        <v>49933</v>
      </c>
      <c r="Z626" s="26">
        <f t="shared" si="2229"/>
        <v>49933</v>
      </c>
      <c r="AA626" s="26">
        <f t="shared" si="2384"/>
        <v>0</v>
      </c>
      <c r="AB626" s="26">
        <f t="shared" si="2385"/>
        <v>0</v>
      </c>
      <c r="AC626" s="26">
        <f t="shared" si="2386"/>
        <v>0</v>
      </c>
      <c r="AD626" s="26">
        <f t="shared" si="2230"/>
        <v>48184.1</v>
      </c>
      <c r="AE626" s="26">
        <f t="shared" si="2231"/>
        <v>49933</v>
      </c>
      <c r="AF626" s="26">
        <f t="shared" si="2232"/>
        <v>49933</v>
      </c>
      <c r="AG626" s="26">
        <f t="shared" si="2387"/>
        <v>0</v>
      </c>
      <c r="AH626" s="26">
        <f t="shared" si="2388"/>
        <v>0</v>
      </c>
      <c r="AI626" s="26">
        <f t="shared" si="2389"/>
        <v>0</v>
      </c>
      <c r="AJ626" s="26">
        <f t="shared" si="2233"/>
        <v>48184.1</v>
      </c>
      <c r="AK626" s="26">
        <f t="shared" si="2234"/>
        <v>49933</v>
      </c>
      <c r="AL626" s="26">
        <f t="shared" si="2235"/>
        <v>49933</v>
      </c>
      <c r="AM626" s="26">
        <f t="shared" si="2390"/>
        <v>0</v>
      </c>
      <c r="AN626" s="26">
        <f t="shared" si="2391"/>
        <v>0</v>
      </c>
      <c r="AO626" s="26">
        <f t="shared" si="2392"/>
        <v>0</v>
      </c>
      <c r="AP626" s="26">
        <f t="shared" si="2236"/>
        <v>48184.1</v>
      </c>
      <c r="AQ626" s="26">
        <f t="shared" si="2237"/>
        <v>49933</v>
      </c>
      <c r="AR626" s="26">
        <f t="shared" si="2238"/>
        <v>49933</v>
      </c>
      <c r="AS626" s="26">
        <f t="shared" si="2393"/>
        <v>0</v>
      </c>
      <c r="AT626" s="26">
        <f t="shared" si="2394"/>
        <v>0</v>
      </c>
      <c r="AU626" s="26">
        <f t="shared" si="2395"/>
        <v>0</v>
      </c>
      <c r="AV626" s="26">
        <f t="shared" si="2239"/>
        <v>48184.1</v>
      </c>
      <c r="AW626" s="26">
        <f t="shared" si="2240"/>
        <v>49933</v>
      </c>
      <c r="AX626" s="26">
        <f t="shared" si="2241"/>
        <v>49933</v>
      </c>
      <c r="AY626" s="26">
        <f t="shared" si="2396"/>
        <v>0</v>
      </c>
      <c r="AZ626" s="26">
        <f t="shared" si="2397"/>
        <v>0</v>
      </c>
      <c r="BA626" s="26">
        <f t="shared" si="2398"/>
        <v>0</v>
      </c>
      <c r="BB626" s="26">
        <f t="shared" si="2242"/>
        <v>48184.1</v>
      </c>
      <c r="BC626" s="26">
        <f t="shared" si="2243"/>
        <v>49933</v>
      </c>
      <c r="BD626" s="26">
        <f t="shared" si="2244"/>
        <v>49933</v>
      </c>
      <c r="BE626" s="26">
        <f t="shared" si="2399"/>
        <v>0</v>
      </c>
      <c r="BF626" s="26">
        <f t="shared" si="2400"/>
        <v>0</v>
      </c>
      <c r="BG626" s="26">
        <f t="shared" si="2401"/>
        <v>0</v>
      </c>
      <c r="BH626" s="26">
        <f t="shared" si="2245"/>
        <v>48184.1</v>
      </c>
      <c r="BI626" s="26">
        <f t="shared" si="2246"/>
        <v>49933</v>
      </c>
      <c r="BJ626" s="26">
        <f t="shared" si="2247"/>
        <v>49933</v>
      </c>
      <c r="BK626" s="26">
        <f t="shared" si="2402"/>
        <v>0</v>
      </c>
      <c r="BL626" s="26">
        <f t="shared" si="2403"/>
        <v>0</v>
      </c>
      <c r="BM626" s="26">
        <f t="shared" si="2404"/>
        <v>0</v>
      </c>
      <c r="BN626" s="26">
        <f t="shared" si="2248"/>
        <v>48184.1</v>
      </c>
      <c r="BO626" s="26">
        <f t="shared" si="2249"/>
        <v>49933</v>
      </c>
      <c r="BP626" s="26">
        <f t="shared" si="2250"/>
        <v>49933</v>
      </c>
      <c r="BQ626" s="26">
        <f t="shared" si="2405"/>
        <v>0</v>
      </c>
      <c r="BR626" s="26">
        <f t="shared" si="2406"/>
        <v>0</v>
      </c>
      <c r="BS626" s="26">
        <f t="shared" si="2251"/>
        <v>48184.1</v>
      </c>
      <c r="BT626" s="26">
        <f t="shared" si="2252"/>
        <v>49933</v>
      </c>
      <c r="BU626" s="26">
        <f t="shared" si="2253"/>
        <v>49933</v>
      </c>
      <c r="BV626" s="26">
        <f t="shared" si="2407"/>
        <v>0</v>
      </c>
      <c r="BW626" s="26">
        <f t="shared" si="2408"/>
        <v>0</v>
      </c>
      <c r="BX626" s="26">
        <f t="shared" si="2254"/>
        <v>48184.1</v>
      </c>
      <c r="BY626" s="26">
        <f t="shared" si="2255"/>
        <v>49933</v>
      </c>
      <c r="BZ626" s="26">
        <f t="shared" si="2256"/>
        <v>49933</v>
      </c>
      <c r="CA626" s="26">
        <f t="shared" si="2409"/>
        <v>0</v>
      </c>
      <c r="CB626" s="26">
        <f t="shared" si="2410"/>
        <v>0</v>
      </c>
      <c r="CC626" s="26">
        <f t="shared" si="2411"/>
        <v>0</v>
      </c>
      <c r="CD626" s="26">
        <f t="shared" si="2359"/>
        <v>48184.1</v>
      </c>
      <c r="CE626" s="26">
        <f t="shared" si="2360"/>
        <v>49933</v>
      </c>
      <c r="CF626" s="26">
        <f t="shared" si="2361"/>
        <v>49933</v>
      </c>
      <c r="CG626" s="26">
        <f t="shared" si="2412"/>
        <v>0</v>
      </c>
      <c r="CH626" s="26">
        <f t="shared" si="2413"/>
        <v>0</v>
      </c>
      <c r="CI626" s="26">
        <f t="shared" si="2414"/>
        <v>0</v>
      </c>
      <c r="CJ626" s="26">
        <f t="shared" si="2362"/>
        <v>48184.1</v>
      </c>
      <c r="CK626" s="26">
        <f t="shared" si="2363"/>
        <v>49933</v>
      </c>
      <c r="CL626" s="26">
        <f t="shared" si="2364"/>
        <v>49933</v>
      </c>
      <c r="CM626" s="26">
        <f t="shared" si="2415"/>
        <v>0</v>
      </c>
      <c r="CN626" s="26">
        <f t="shared" si="2416"/>
        <v>0</v>
      </c>
      <c r="CO626" s="26">
        <f t="shared" si="2417"/>
        <v>0</v>
      </c>
      <c r="CP626" s="26">
        <f t="shared" si="2365"/>
        <v>48184.1</v>
      </c>
      <c r="CQ626" s="26">
        <f t="shared" si="2366"/>
        <v>49933</v>
      </c>
      <c r="CR626" s="26">
        <f t="shared" si="2367"/>
        <v>49933</v>
      </c>
      <c r="CS626" s="26">
        <f t="shared" si="2418"/>
        <v>0</v>
      </c>
      <c r="CT626" s="19"/>
      <c r="CU626" s="35"/>
      <c r="CZ626" s="1" t="s">
        <v>28</v>
      </c>
    </row>
    <row r="627" spans="1:105" ht="62.4" hidden="1" x14ac:dyDescent="0.3">
      <c r="A627" s="16" t="s">
        <v>390</v>
      </c>
      <c r="B627" s="17">
        <v>120</v>
      </c>
      <c r="C627" s="16" t="s">
        <v>40</v>
      </c>
      <c r="D627" s="16" t="s">
        <v>393</v>
      </c>
      <c r="E627" s="34" t="s">
        <v>394</v>
      </c>
      <c r="F627" s="26">
        <v>48184.1</v>
      </c>
      <c r="G627" s="26">
        <v>49933</v>
      </c>
      <c r="H627" s="26">
        <v>49933</v>
      </c>
      <c r="I627" s="26"/>
      <c r="J627" s="26"/>
      <c r="K627" s="26"/>
      <c r="L627" s="26">
        <f t="shared" si="2221"/>
        <v>48184.1</v>
      </c>
      <c r="M627" s="26">
        <f t="shared" si="2222"/>
        <v>49933</v>
      </c>
      <c r="N627" s="26">
        <f t="shared" si="2223"/>
        <v>49933</v>
      </c>
      <c r="O627" s="26"/>
      <c r="P627" s="26"/>
      <c r="Q627" s="26"/>
      <c r="R627" s="26">
        <f t="shared" si="2224"/>
        <v>48184.1</v>
      </c>
      <c r="S627" s="26">
        <f t="shared" si="2225"/>
        <v>49933</v>
      </c>
      <c r="T627" s="26">
        <f t="shared" si="2226"/>
        <v>49933</v>
      </c>
      <c r="U627" s="26"/>
      <c r="V627" s="26"/>
      <c r="W627" s="26"/>
      <c r="X627" s="26">
        <f t="shared" si="2227"/>
        <v>48184.1</v>
      </c>
      <c r="Y627" s="26">
        <f t="shared" si="2228"/>
        <v>49933</v>
      </c>
      <c r="Z627" s="26">
        <f t="shared" si="2229"/>
        <v>49933</v>
      </c>
      <c r="AA627" s="26"/>
      <c r="AB627" s="26"/>
      <c r="AC627" s="26"/>
      <c r="AD627" s="26">
        <f t="shared" si="2230"/>
        <v>48184.1</v>
      </c>
      <c r="AE627" s="26">
        <f t="shared" si="2231"/>
        <v>49933</v>
      </c>
      <c r="AF627" s="26">
        <f t="shared" si="2232"/>
        <v>49933</v>
      </c>
      <c r="AG627" s="26"/>
      <c r="AH627" s="26"/>
      <c r="AI627" s="26"/>
      <c r="AJ627" s="26">
        <f t="shared" si="2233"/>
        <v>48184.1</v>
      </c>
      <c r="AK627" s="26">
        <f t="shared" si="2234"/>
        <v>49933</v>
      </c>
      <c r="AL627" s="26">
        <f t="shared" si="2235"/>
        <v>49933</v>
      </c>
      <c r="AM627" s="26"/>
      <c r="AN627" s="26"/>
      <c r="AO627" s="26"/>
      <c r="AP627" s="26">
        <f t="shared" si="2236"/>
        <v>48184.1</v>
      </c>
      <c r="AQ627" s="26">
        <f t="shared" si="2237"/>
        <v>49933</v>
      </c>
      <c r="AR627" s="26">
        <f t="shared" si="2238"/>
        <v>49933</v>
      </c>
      <c r="AS627" s="26"/>
      <c r="AT627" s="26"/>
      <c r="AU627" s="26"/>
      <c r="AV627" s="26">
        <f t="shared" si="2239"/>
        <v>48184.1</v>
      </c>
      <c r="AW627" s="26">
        <f t="shared" si="2240"/>
        <v>49933</v>
      </c>
      <c r="AX627" s="26">
        <f t="shared" si="2241"/>
        <v>49933</v>
      </c>
      <c r="AY627" s="26"/>
      <c r="AZ627" s="26"/>
      <c r="BA627" s="26"/>
      <c r="BB627" s="26">
        <f t="shared" si="2242"/>
        <v>48184.1</v>
      </c>
      <c r="BC627" s="26">
        <f t="shared" si="2243"/>
        <v>49933</v>
      </c>
      <c r="BD627" s="26">
        <f t="shared" si="2244"/>
        <v>49933</v>
      </c>
      <c r="BE627" s="26"/>
      <c r="BF627" s="26"/>
      <c r="BG627" s="26"/>
      <c r="BH627" s="26">
        <f t="shared" si="2245"/>
        <v>48184.1</v>
      </c>
      <c r="BI627" s="26">
        <f t="shared" si="2246"/>
        <v>49933</v>
      </c>
      <c r="BJ627" s="26">
        <f t="shared" si="2247"/>
        <v>49933</v>
      </c>
      <c r="BK627" s="26"/>
      <c r="BL627" s="26"/>
      <c r="BM627" s="26"/>
      <c r="BN627" s="26">
        <f t="shared" si="2248"/>
        <v>48184.1</v>
      </c>
      <c r="BO627" s="26">
        <f t="shared" si="2249"/>
        <v>49933</v>
      </c>
      <c r="BP627" s="26">
        <f t="shared" si="2250"/>
        <v>49933</v>
      </c>
      <c r="BQ627" s="26"/>
      <c r="BR627" s="26"/>
      <c r="BS627" s="26">
        <f t="shared" si="2251"/>
        <v>48184.1</v>
      </c>
      <c r="BT627" s="26">
        <f t="shared" si="2252"/>
        <v>49933</v>
      </c>
      <c r="BU627" s="26">
        <f t="shared" si="2253"/>
        <v>49933</v>
      </c>
      <c r="BV627" s="26"/>
      <c r="BW627" s="26"/>
      <c r="BX627" s="26">
        <f t="shared" si="2254"/>
        <v>48184.1</v>
      </c>
      <c r="BY627" s="26">
        <f t="shared" si="2255"/>
        <v>49933</v>
      </c>
      <c r="BZ627" s="26">
        <f t="shared" si="2256"/>
        <v>49933</v>
      </c>
      <c r="CA627" s="26"/>
      <c r="CB627" s="26"/>
      <c r="CC627" s="26"/>
      <c r="CD627" s="26">
        <f t="shared" si="2359"/>
        <v>48184.1</v>
      </c>
      <c r="CE627" s="26">
        <f t="shared" si="2360"/>
        <v>49933</v>
      </c>
      <c r="CF627" s="26">
        <f t="shared" si="2361"/>
        <v>49933</v>
      </c>
      <c r="CG627" s="26"/>
      <c r="CH627" s="26"/>
      <c r="CI627" s="26"/>
      <c r="CJ627" s="26">
        <f t="shared" si="2362"/>
        <v>48184.1</v>
      </c>
      <c r="CK627" s="26">
        <f t="shared" si="2363"/>
        <v>49933</v>
      </c>
      <c r="CL627" s="26">
        <f t="shared" si="2364"/>
        <v>49933</v>
      </c>
      <c r="CM627" s="26"/>
      <c r="CN627" s="26"/>
      <c r="CO627" s="26"/>
      <c r="CP627" s="26">
        <f t="shared" si="2365"/>
        <v>48184.1</v>
      </c>
      <c r="CQ627" s="26">
        <f t="shared" si="2366"/>
        <v>49933</v>
      </c>
      <c r="CR627" s="26">
        <f t="shared" si="2367"/>
        <v>49933</v>
      </c>
      <c r="CS627" s="26"/>
      <c r="CT627" s="19"/>
      <c r="CU627" s="35"/>
    </row>
    <row r="628" spans="1:105" ht="31.2" hidden="1" x14ac:dyDescent="0.3">
      <c r="A628" s="16" t="s">
        <v>390</v>
      </c>
      <c r="B628" s="17">
        <v>200</v>
      </c>
      <c r="C628" s="16"/>
      <c r="D628" s="16"/>
      <c r="E628" s="34" t="s">
        <v>38</v>
      </c>
      <c r="F628" s="26">
        <f t="shared" si="2372"/>
        <v>2700.9</v>
      </c>
      <c r="G628" s="26">
        <f t="shared" si="2373"/>
        <v>2711.6</v>
      </c>
      <c r="H628" s="26">
        <f t="shared" si="2374"/>
        <v>2711.6</v>
      </c>
      <c r="I628" s="26">
        <f t="shared" si="2375"/>
        <v>0</v>
      </c>
      <c r="J628" s="26">
        <f t="shared" si="2376"/>
        <v>0</v>
      </c>
      <c r="K628" s="26">
        <f t="shared" si="2377"/>
        <v>0</v>
      </c>
      <c r="L628" s="26">
        <f t="shared" si="2221"/>
        <v>2700.9</v>
      </c>
      <c r="M628" s="26">
        <f t="shared" si="2222"/>
        <v>2711.6</v>
      </c>
      <c r="N628" s="26">
        <f t="shared" si="2223"/>
        <v>2711.6</v>
      </c>
      <c r="O628" s="26">
        <f t="shared" si="2378"/>
        <v>0</v>
      </c>
      <c r="P628" s="26">
        <f t="shared" si="2379"/>
        <v>0</v>
      </c>
      <c r="Q628" s="26">
        <f t="shared" si="2380"/>
        <v>0</v>
      </c>
      <c r="R628" s="26">
        <f t="shared" si="2224"/>
        <v>2700.9</v>
      </c>
      <c r="S628" s="26">
        <f t="shared" si="2225"/>
        <v>2711.6</v>
      </c>
      <c r="T628" s="26">
        <f t="shared" si="2226"/>
        <v>2711.6</v>
      </c>
      <c r="U628" s="26">
        <f t="shared" si="2381"/>
        <v>0</v>
      </c>
      <c r="V628" s="26">
        <f t="shared" si="2382"/>
        <v>0</v>
      </c>
      <c r="W628" s="26">
        <f t="shared" si="2383"/>
        <v>0</v>
      </c>
      <c r="X628" s="26">
        <f t="shared" si="2227"/>
        <v>2700.9</v>
      </c>
      <c r="Y628" s="26">
        <f t="shared" si="2228"/>
        <v>2711.6</v>
      </c>
      <c r="Z628" s="26">
        <f t="shared" si="2229"/>
        <v>2711.6</v>
      </c>
      <c r="AA628" s="26">
        <f t="shared" si="2384"/>
        <v>0</v>
      </c>
      <c r="AB628" s="26">
        <f t="shared" si="2385"/>
        <v>0</v>
      </c>
      <c r="AC628" s="26">
        <f t="shared" si="2386"/>
        <v>0</v>
      </c>
      <c r="AD628" s="26">
        <f t="shared" si="2230"/>
        <v>2700.9</v>
      </c>
      <c r="AE628" s="26">
        <f t="shared" si="2231"/>
        <v>2711.6</v>
      </c>
      <c r="AF628" s="26">
        <f t="shared" si="2232"/>
        <v>2711.6</v>
      </c>
      <c r="AG628" s="26">
        <f t="shared" si="2387"/>
        <v>0</v>
      </c>
      <c r="AH628" s="26">
        <f t="shared" si="2388"/>
        <v>0</v>
      </c>
      <c r="AI628" s="26">
        <f t="shared" si="2389"/>
        <v>0</v>
      </c>
      <c r="AJ628" s="26">
        <f t="shared" si="2233"/>
        <v>2700.9</v>
      </c>
      <c r="AK628" s="26">
        <f t="shared" si="2234"/>
        <v>2711.6</v>
      </c>
      <c r="AL628" s="26">
        <f t="shared" si="2235"/>
        <v>2711.6</v>
      </c>
      <c r="AM628" s="26">
        <f t="shared" si="2390"/>
        <v>0</v>
      </c>
      <c r="AN628" s="26">
        <f t="shared" si="2391"/>
        <v>0</v>
      </c>
      <c r="AO628" s="26">
        <f t="shared" si="2392"/>
        <v>0</v>
      </c>
      <c r="AP628" s="26">
        <f t="shared" si="2236"/>
        <v>2700.9</v>
      </c>
      <c r="AQ628" s="26">
        <f t="shared" si="2237"/>
        <v>2711.6</v>
      </c>
      <c r="AR628" s="26">
        <f t="shared" si="2238"/>
        <v>2711.6</v>
      </c>
      <c r="AS628" s="26">
        <f t="shared" si="2393"/>
        <v>0</v>
      </c>
      <c r="AT628" s="26">
        <f t="shared" si="2394"/>
        <v>0</v>
      </c>
      <c r="AU628" s="26">
        <f t="shared" si="2395"/>
        <v>0</v>
      </c>
      <c r="AV628" s="26">
        <f t="shared" si="2239"/>
        <v>2700.9</v>
      </c>
      <c r="AW628" s="26">
        <f t="shared" si="2240"/>
        <v>2711.6</v>
      </c>
      <c r="AX628" s="26">
        <f t="shared" si="2241"/>
        <v>2711.6</v>
      </c>
      <c r="AY628" s="26">
        <f t="shared" si="2396"/>
        <v>0</v>
      </c>
      <c r="AZ628" s="26">
        <f t="shared" si="2397"/>
        <v>0</v>
      </c>
      <c r="BA628" s="26">
        <f t="shared" si="2398"/>
        <v>0</v>
      </c>
      <c r="BB628" s="26">
        <f t="shared" si="2242"/>
        <v>2700.9</v>
      </c>
      <c r="BC628" s="26">
        <f t="shared" si="2243"/>
        <v>2711.6</v>
      </c>
      <c r="BD628" s="26">
        <f t="shared" si="2244"/>
        <v>2711.6</v>
      </c>
      <c r="BE628" s="26">
        <f t="shared" si="2399"/>
        <v>0</v>
      </c>
      <c r="BF628" s="26">
        <f t="shared" si="2400"/>
        <v>0</v>
      </c>
      <c r="BG628" s="26">
        <f t="shared" si="2401"/>
        <v>0</v>
      </c>
      <c r="BH628" s="26">
        <f t="shared" si="2245"/>
        <v>2700.9</v>
      </c>
      <c r="BI628" s="26">
        <f t="shared" si="2246"/>
        <v>2711.6</v>
      </c>
      <c r="BJ628" s="26">
        <f t="shared" si="2247"/>
        <v>2711.6</v>
      </c>
      <c r="BK628" s="26">
        <f t="shared" si="2402"/>
        <v>0</v>
      </c>
      <c r="BL628" s="26">
        <f t="shared" si="2403"/>
        <v>0</v>
      </c>
      <c r="BM628" s="26">
        <f t="shared" si="2404"/>
        <v>0</v>
      </c>
      <c r="BN628" s="26">
        <f t="shared" si="2248"/>
        <v>2700.9</v>
      </c>
      <c r="BO628" s="26">
        <f t="shared" si="2249"/>
        <v>2711.6</v>
      </c>
      <c r="BP628" s="26">
        <f t="shared" si="2250"/>
        <v>2711.6</v>
      </c>
      <c r="BQ628" s="26">
        <f t="shared" si="2405"/>
        <v>0</v>
      </c>
      <c r="BR628" s="26">
        <f t="shared" si="2406"/>
        <v>0</v>
      </c>
      <c r="BS628" s="26">
        <f t="shared" si="2251"/>
        <v>2700.9</v>
      </c>
      <c r="BT628" s="26">
        <f t="shared" si="2252"/>
        <v>2711.6</v>
      </c>
      <c r="BU628" s="26">
        <f t="shared" si="2253"/>
        <v>2711.6</v>
      </c>
      <c r="BV628" s="26">
        <f t="shared" si="2407"/>
        <v>0</v>
      </c>
      <c r="BW628" s="26">
        <f t="shared" si="2408"/>
        <v>0</v>
      </c>
      <c r="BX628" s="26">
        <f t="shared" si="2254"/>
        <v>2700.9</v>
      </c>
      <c r="BY628" s="26">
        <f t="shared" si="2255"/>
        <v>2711.6</v>
      </c>
      <c r="BZ628" s="26">
        <f t="shared" si="2256"/>
        <v>2711.6</v>
      </c>
      <c r="CA628" s="26">
        <f t="shared" si="2409"/>
        <v>0</v>
      </c>
      <c r="CB628" s="26">
        <f t="shared" si="2410"/>
        <v>0</v>
      </c>
      <c r="CC628" s="26">
        <f t="shared" si="2411"/>
        <v>0</v>
      </c>
      <c r="CD628" s="26">
        <f t="shared" si="2359"/>
        <v>2700.9</v>
      </c>
      <c r="CE628" s="26">
        <f t="shared" si="2360"/>
        <v>2711.6</v>
      </c>
      <c r="CF628" s="26">
        <f t="shared" si="2361"/>
        <v>2711.6</v>
      </c>
      <c r="CG628" s="26">
        <f t="shared" si="2412"/>
        <v>0</v>
      </c>
      <c r="CH628" s="26">
        <f t="shared" si="2413"/>
        <v>0</v>
      </c>
      <c r="CI628" s="26">
        <f t="shared" si="2414"/>
        <v>0</v>
      </c>
      <c r="CJ628" s="26">
        <f t="shared" si="2362"/>
        <v>2700.9</v>
      </c>
      <c r="CK628" s="26">
        <f t="shared" si="2363"/>
        <v>2711.6</v>
      </c>
      <c r="CL628" s="26">
        <f t="shared" si="2364"/>
        <v>2711.6</v>
      </c>
      <c r="CM628" s="26">
        <f t="shared" si="2415"/>
        <v>0</v>
      </c>
      <c r="CN628" s="26">
        <f t="shared" si="2416"/>
        <v>0</v>
      </c>
      <c r="CO628" s="26">
        <f t="shared" si="2417"/>
        <v>0</v>
      </c>
      <c r="CP628" s="26">
        <f t="shared" si="2365"/>
        <v>2700.9</v>
      </c>
      <c r="CQ628" s="26">
        <f t="shared" si="2366"/>
        <v>2711.6</v>
      </c>
      <c r="CR628" s="26">
        <f t="shared" si="2367"/>
        <v>2711.6</v>
      </c>
      <c r="CS628" s="26">
        <f t="shared" si="2418"/>
        <v>0</v>
      </c>
      <c r="CT628" s="19"/>
      <c r="CU628" s="35"/>
      <c r="CY628" s="1" t="s">
        <v>27</v>
      </c>
    </row>
    <row r="629" spans="1:105" ht="46.8" hidden="1" x14ac:dyDescent="0.3">
      <c r="A629" s="16" t="s">
        <v>390</v>
      </c>
      <c r="B629" s="17">
        <v>240</v>
      </c>
      <c r="C629" s="16"/>
      <c r="D629" s="16"/>
      <c r="E629" s="34" t="s">
        <v>39</v>
      </c>
      <c r="F629" s="26">
        <f t="shared" si="2372"/>
        <v>2700.9</v>
      </c>
      <c r="G629" s="26">
        <f t="shared" si="2373"/>
        <v>2711.6</v>
      </c>
      <c r="H629" s="26">
        <f t="shared" si="2374"/>
        <v>2711.6</v>
      </c>
      <c r="I629" s="26">
        <f t="shared" si="2375"/>
        <v>0</v>
      </c>
      <c r="J629" s="26">
        <f t="shared" si="2376"/>
        <v>0</v>
      </c>
      <c r="K629" s="26">
        <f t="shared" si="2377"/>
        <v>0</v>
      </c>
      <c r="L629" s="26">
        <f t="shared" si="2221"/>
        <v>2700.9</v>
      </c>
      <c r="M629" s="26">
        <f t="shared" si="2222"/>
        <v>2711.6</v>
      </c>
      <c r="N629" s="26">
        <f t="shared" si="2223"/>
        <v>2711.6</v>
      </c>
      <c r="O629" s="26">
        <f t="shared" si="2378"/>
        <v>0</v>
      </c>
      <c r="P629" s="26">
        <f t="shared" si="2379"/>
        <v>0</v>
      </c>
      <c r="Q629" s="26">
        <f t="shared" si="2380"/>
        <v>0</v>
      </c>
      <c r="R629" s="26">
        <f t="shared" si="2224"/>
        <v>2700.9</v>
      </c>
      <c r="S629" s="26">
        <f t="shared" si="2225"/>
        <v>2711.6</v>
      </c>
      <c r="T629" s="26">
        <f t="shared" si="2226"/>
        <v>2711.6</v>
      </c>
      <c r="U629" s="26">
        <f t="shared" si="2381"/>
        <v>0</v>
      </c>
      <c r="V629" s="26">
        <f t="shared" si="2382"/>
        <v>0</v>
      </c>
      <c r="W629" s="26">
        <f t="shared" si="2383"/>
        <v>0</v>
      </c>
      <c r="X629" s="26">
        <f t="shared" si="2227"/>
        <v>2700.9</v>
      </c>
      <c r="Y629" s="26">
        <f t="shared" si="2228"/>
        <v>2711.6</v>
      </c>
      <c r="Z629" s="26">
        <f t="shared" si="2229"/>
        <v>2711.6</v>
      </c>
      <c r="AA629" s="26">
        <f t="shared" si="2384"/>
        <v>0</v>
      </c>
      <c r="AB629" s="26">
        <f t="shared" si="2385"/>
        <v>0</v>
      </c>
      <c r="AC629" s="26">
        <f t="shared" si="2386"/>
        <v>0</v>
      </c>
      <c r="AD629" s="26">
        <f t="shared" si="2230"/>
        <v>2700.9</v>
      </c>
      <c r="AE629" s="26">
        <f t="shared" si="2231"/>
        <v>2711.6</v>
      </c>
      <c r="AF629" s="26">
        <f t="shared" si="2232"/>
        <v>2711.6</v>
      </c>
      <c r="AG629" s="26">
        <f t="shared" si="2387"/>
        <v>0</v>
      </c>
      <c r="AH629" s="26">
        <f t="shared" si="2388"/>
        <v>0</v>
      </c>
      <c r="AI629" s="26">
        <f t="shared" si="2389"/>
        <v>0</v>
      </c>
      <c r="AJ629" s="26">
        <f t="shared" si="2233"/>
        <v>2700.9</v>
      </c>
      <c r="AK629" s="26">
        <f t="shared" si="2234"/>
        <v>2711.6</v>
      </c>
      <c r="AL629" s="26">
        <f t="shared" si="2235"/>
        <v>2711.6</v>
      </c>
      <c r="AM629" s="26">
        <f t="shared" si="2390"/>
        <v>0</v>
      </c>
      <c r="AN629" s="26">
        <f t="shared" si="2391"/>
        <v>0</v>
      </c>
      <c r="AO629" s="26">
        <f t="shared" si="2392"/>
        <v>0</v>
      </c>
      <c r="AP629" s="26">
        <f t="shared" si="2236"/>
        <v>2700.9</v>
      </c>
      <c r="AQ629" s="26">
        <f t="shared" si="2237"/>
        <v>2711.6</v>
      </c>
      <c r="AR629" s="26">
        <f t="shared" si="2238"/>
        <v>2711.6</v>
      </c>
      <c r="AS629" s="26">
        <f t="shared" si="2393"/>
        <v>0</v>
      </c>
      <c r="AT629" s="26">
        <f t="shared" si="2394"/>
        <v>0</v>
      </c>
      <c r="AU629" s="26">
        <f t="shared" si="2395"/>
        <v>0</v>
      </c>
      <c r="AV629" s="26">
        <f t="shared" si="2239"/>
        <v>2700.9</v>
      </c>
      <c r="AW629" s="26">
        <f t="shared" si="2240"/>
        <v>2711.6</v>
      </c>
      <c r="AX629" s="26">
        <f t="shared" si="2241"/>
        <v>2711.6</v>
      </c>
      <c r="AY629" s="26">
        <f t="shared" si="2396"/>
        <v>0</v>
      </c>
      <c r="AZ629" s="26">
        <f t="shared" si="2397"/>
        <v>0</v>
      </c>
      <c r="BA629" s="26">
        <f t="shared" si="2398"/>
        <v>0</v>
      </c>
      <c r="BB629" s="26">
        <f t="shared" si="2242"/>
        <v>2700.9</v>
      </c>
      <c r="BC629" s="26">
        <f t="shared" si="2243"/>
        <v>2711.6</v>
      </c>
      <c r="BD629" s="26">
        <f t="shared" si="2244"/>
        <v>2711.6</v>
      </c>
      <c r="BE629" s="26">
        <f t="shared" si="2399"/>
        <v>0</v>
      </c>
      <c r="BF629" s="26">
        <f t="shared" si="2400"/>
        <v>0</v>
      </c>
      <c r="BG629" s="26">
        <f t="shared" si="2401"/>
        <v>0</v>
      </c>
      <c r="BH629" s="26">
        <f t="shared" si="2245"/>
        <v>2700.9</v>
      </c>
      <c r="BI629" s="26">
        <f t="shared" si="2246"/>
        <v>2711.6</v>
      </c>
      <c r="BJ629" s="26">
        <f t="shared" si="2247"/>
        <v>2711.6</v>
      </c>
      <c r="BK629" s="26">
        <f t="shared" si="2402"/>
        <v>0</v>
      </c>
      <c r="BL629" s="26">
        <f t="shared" si="2403"/>
        <v>0</v>
      </c>
      <c r="BM629" s="26">
        <f t="shared" si="2404"/>
        <v>0</v>
      </c>
      <c r="BN629" s="26">
        <f t="shared" si="2248"/>
        <v>2700.9</v>
      </c>
      <c r="BO629" s="26">
        <f t="shared" si="2249"/>
        <v>2711.6</v>
      </c>
      <c r="BP629" s="26">
        <f t="shared" si="2250"/>
        <v>2711.6</v>
      </c>
      <c r="BQ629" s="26">
        <f t="shared" si="2405"/>
        <v>0</v>
      </c>
      <c r="BR629" s="26">
        <f t="shared" si="2406"/>
        <v>0</v>
      </c>
      <c r="BS629" s="26">
        <f t="shared" si="2251"/>
        <v>2700.9</v>
      </c>
      <c r="BT629" s="26">
        <f t="shared" si="2252"/>
        <v>2711.6</v>
      </c>
      <c r="BU629" s="26">
        <f t="shared" si="2253"/>
        <v>2711.6</v>
      </c>
      <c r="BV629" s="26">
        <f t="shared" si="2407"/>
        <v>0</v>
      </c>
      <c r="BW629" s="26">
        <f t="shared" si="2408"/>
        <v>0</v>
      </c>
      <c r="BX629" s="26">
        <f t="shared" si="2254"/>
        <v>2700.9</v>
      </c>
      <c r="BY629" s="26">
        <f t="shared" si="2255"/>
        <v>2711.6</v>
      </c>
      <c r="BZ629" s="26">
        <f t="shared" si="2256"/>
        <v>2711.6</v>
      </c>
      <c r="CA629" s="26">
        <f t="shared" si="2409"/>
        <v>0</v>
      </c>
      <c r="CB629" s="26">
        <f t="shared" si="2410"/>
        <v>0</v>
      </c>
      <c r="CC629" s="26">
        <f t="shared" si="2411"/>
        <v>0</v>
      </c>
      <c r="CD629" s="26">
        <f t="shared" si="2359"/>
        <v>2700.9</v>
      </c>
      <c r="CE629" s="26">
        <f t="shared" si="2360"/>
        <v>2711.6</v>
      </c>
      <c r="CF629" s="26">
        <f t="shared" si="2361"/>
        <v>2711.6</v>
      </c>
      <c r="CG629" s="26">
        <f t="shared" si="2412"/>
        <v>0</v>
      </c>
      <c r="CH629" s="26">
        <f t="shared" si="2413"/>
        <v>0</v>
      </c>
      <c r="CI629" s="26">
        <f t="shared" si="2414"/>
        <v>0</v>
      </c>
      <c r="CJ629" s="26">
        <f t="shared" si="2362"/>
        <v>2700.9</v>
      </c>
      <c r="CK629" s="26">
        <f t="shared" si="2363"/>
        <v>2711.6</v>
      </c>
      <c r="CL629" s="26">
        <f t="shared" si="2364"/>
        <v>2711.6</v>
      </c>
      <c r="CM629" s="26">
        <f t="shared" si="2415"/>
        <v>0</v>
      </c>
      <c r="CN629" s="26">
        <f t="shared" si="2416"/>
        <v>0</v>
      </c>
      <c r="CO629" s="26">
        <f t="shared" si="2417"/>
        <v>0</v>
      </c>
      <c r="CP629" s="26">
        <f t="shared" si="2365"/>
        <v>2700.9</v>
      </c>
      <c r="CQ629" s="26">
        <f t="shared" si="2366"/>
        <v>2711.6</v>
      </c>
      <c r="CR629" s="26">
        <f t="shared" si="2367"/>
        <v>2711.6</v>
      </c>
      <c r="CS629" s="26">
        <f t="shared" si="2418"/>
        <v>0</v>
      </c>
      <c r="CT629" s="19"/>
      <c r="CU629" s="35"/>
      <c r="CZ629" s="1" t="s">
        <v>28</v>
      </c>
    </row>
    <row r="630" spans="1:105" ht="62.4" hidden="1" x14ac:dyDescent="0.3">
      <c r="A630" s="16" t="s">
        <v>390</v>
      </c>
      <c r="B630" s="17">
        <v>240</v>
      </c>
      <c r="C630" s="16" t="s">
        <v>40</v>
      </c>
      <c r="D630" s="16" t="s">
        <v>393</v>
      </c>
      <c r="E630" s="34" t="s">
        <v>394</v>
      </c>
      <c r="F630" s="26">
        <v>2700.9</v>
      </c>
      <c r="G630" s="26">
        <v>2711.6</v>
      </c>
      <c r="H630" s="26">
        <v>2711.6</v>
      </c>
      <c r="I630" s="26"/>
      <c r="J630" s="26"/>
      <c r="K630" s="26"/>
      <c r="L630" s="26">
        <f t="shared" si="2221"/>
        <v>2700.9</v>
      </c>
      <c r="M630" s="26">
        <f t="shared" si="2222"/>
        <v>2711.6</v>
      </c>
      <c r="N630" s="26">
        <f t="shared" si="2223"/>
        <v>2711.6</v>
      </c>
      <c r="O630" s="26"/>
      <c r="P630" s="26"/>
      <c r="Q630" s="26"/>
      <c r="R630" s="26">
        <f t="shared" si="2224"/>
        <v>2700.9</v>
      </c>
      <c r="S630" s="26">
        <f t="shared" si="2225"/>
        <v>2711.6</v>
      </c>
      <c r="T630" s="26">
        <f t="shared" si="2226"/>
        <v>2711.6</v>
      </c>
      <c r="U630" s="26"/>
      <c r="V630" s="26"/>
      <c r="W630" s="26"/>
      <c r="X630" s="26">
        <f t="shared" si="2227"/>
        <v>2700.9</v>
      </c>
      <c r="Y630" s="26">
        <f t="shared" si="2228"/>
        <v>2711.6</v>
      </c>
      <c r="Z630" s="26">
        <f t="shared" si="2229"/>
        <v>2711.6</v>
      </c>
      <c r="AA630" s="26"/>
      <c r="AB630" s="26"/>
      <c r="AC630" s="26"/>
      <c r="AD630" s="26">
        <f t="shared" si="2230"/>
        <v>2700.9</v>
      </c>
      <c r="AE630" s="26">
        <f t="shared" si="2231"/>
        <v>2711.6</v>
      </c>
      <c r="AF630" s="26">
        <f t="shared" si="2232"/>
        <v>2711.6</v>
      </c>
      <c r="AG630" s="26"/>
      <c r="AH630" s="26"/>
      <c r="AI630" s="26"/>
      <c r="AJ630" s="26">
        <f t="shared" si="2233"/>
        <v>2700.9</v>
      </c>
      <c r="AK630" s="26">
        <f t="shared" si="2234"/>
        <v>2711.6</v>
      </c>
      <c r="AL630" s="26">
        <f t="shared" si="2235"/>
        <v>2711.6</v>
      </c>
      <c r="AM630" s="26"/>
      <c r="AN630" s="26"/>
      <c r="AO630" s="26"/>
      <c r="AP630" s="26">
        <f t="shared" si="2236"/>
        <v>2700.9</v>
      </c>
      <c r="AQ630" s="26">
        <f t="shared" si="2237"/>
        <v>2711.6</v>
      </c>
      <c r="AR630" s="26">
        <f t="shared" si="2238"/>
        <v>2711.6</v>
      </c>
      <c r="AS630" s="26"/>
      <c r="AT630" s="26"/>
      <c r="AU630" s="26"/>
      <c r="AV630" s="26">
        <f t="shared" si="2239"/>
        <v>2700.9</v>
      </c>
      <c r="AW630" s="26">
        <f t="shared" si="2240"/>
        <v>2711.6</v>
      </c>
      <c r="AX630" s="26">
        <f t="shared" si="2241"/>
        <v>2711.6</v>
      </c>
      <c r="AY630" s="26"/>
      <c r="AZ630" s="26"/>
      <c r="BA630" s="26"/>
      <c r="BB630" s="26">
        <f t="shared" si="2242"/>
        <v>2700.9</v>
      </c>
      <c r="BC630" s="26">
        <f t="shared" si="2243"/>
        <v>2711.6</v>
      </c>
      <c r="BD630" s="26">
        <f t="shared" si="2244"/>
        <v>2711.6</v>
      </c>
      <c r="BE630" s="26"/>
      <c r="BF630" s="26"/>
      <c r="BG630" s="26"/>
      <c r="BH630" s="26">
        <f t="shared" si="2245"/>
        <v>2700.9</v>
      </c>
      <c r="BI630" s="26">
        <f t="shared" si="2246"/>
        <v>2711.6</v>
      </c>
      <c r="BJ630" s="26">
        <f t="shared" si="2247"/>
        <v>2711.6</v>
      </c>
      <c r="BK630" s="26"/>
      <c r="BL630" s="26"/>
      <c r="BM630" s="26"/>
      <c r="BN630" s="26">
        <f t="shared" si="2248"/>
        <v>2700.9</v>
      </c>
      <c r="BO630" s="26">
        <f t="shared" si="2249"/>
        <v>2711.6</v>
      </c>
      <c r="BP630" s="26">
        <f t="shared" si="2250"/>
        <v>2711.6</v>
      </c>
      <c r="BQ630" s="26"/>
      <c r="BR630" s="26"/>
      <c r="BS630" s="26">
        <f t="shared" si="2251"/>
        <v>2700.9</v>
      </c>
      <c r="BT630" s="26">
        <f t="shared" si="2252"/>
        <v>2711.6</v>
      </c>
      <c r="BU630" s="26">
        <f t="shared" si="2253"/>
        <v>2711.6</v>
      </c>
      <c r="BV630" s="26"/>
      <c r="BW630" s="26"/>
      <c r="BX630" s="26">
        <f t="shared" si="2254"/>
        <v>2700.9</v>
      </c>
      <c r="BY630" s="26">
        <f t="shared" si="2255"/>
        <v>2711.6</v>
      </c>
      <c r="BZ630" s="26">
        <f t="shared" si="2256"/>
        <v>2711.6</v>
      </c>
      <c r="CA630" s="26"/>
      <c r="CB630" s="26"/>
      <c r="CC630" s="26"/>
      <c r="CD630" s="26">
        <f t="shared" si="2359"/>
        <v>2700.9</v>
      </c>
      <c r="CE630" s="26">
        <f t="shared" si="2360"/>
        <v>2711.6</v>
      </c>
      <c r="CF630" s="26">
        <f t="shared" si="2361"/>
        <v>2711.6</v>
      </c>
      <c r="CG630" s="26"/>
      <c r="CH630" s="26"/>
      <c r="CI630" s="26"/>
      <c r="CJ630" s="26">
        <f t="shared" si="2362"/>
        <v>2700.9</v>
      </c>
      <c r="CK630" s="26">
        <f t="shared" si="2363"/>
        <v>2711.6</v>
      </c>
      <c r="CL630" s="26">
        <f t="shared" si="2364"/>
        <v>2711.6</v>
      </c>
      <c r="CM630" s="26"/>
      <c r="CN630" s="26"/>
      <c r="CO630" s="26"/>
      <c r="CP630" s="26">
        <f t="shared" si="2365"/>
        <v>2700.9</v>
      </c>
      <c r="CQ630" s="26">
        <f t="shared" si="2366"/>
        <v>2711.6</v>
      </c>
      <c r="CR630" s="26">
        <f t="shared" si="2367"/>
        <v>2711.6</v>
      </c>
      <c r="CS630" s="26"/>
      <c r="CT630" s="19"/>
      <c r="CU630" s="35"/>
    </row>
    <row r="631" spans="1:105" ht="31.2" hidden="1" x14ac:dyDescent="0.3">
      <c r="A631" s="16" t="s">
        <v>395</v>
      </c>
      <c r="B631" s="17"/>
      <c r="C631" s="16"/>
      <c r="D631" s="16"/>
      <c r="E631" s="34" t="s">
        <v>396</v>
      </c>
      <c r="F631" s="26">
        <f t="shared" ref="F631:K631" si="2419">F636+F632</f>
        <v>1101.9000000000001</v>
      </c>
      <c r="G631" s="26">
        <f t="shared" si="2419"/>
        <v>1101.9000000000001</v>
      </c>
      <c r="H631" s="26">
        <f t="shared" si="2419"/>
        <v>1101.9000000000001</v>
      </c>
      <c r="I631" s="26">
        <f t="shared" si="2419"/>
        <v>0</v>
      </c>
      <c r="J631" s="26">
        <f t="shared" si="2419"/>
        <v>0</v>
      </c>
      <c r="K631" s="26">
        <f t="shared" si="2419"/>
        <v>0</v>
      </c>
      <c r="L631" s="26">
        <f t="shared" si="2221"/>
        <v>1101.9000000000001</v>
      </c>
      <c r="M631" s="26">
        <f t="shared" si="2222"/>
        <v>1101.9000000000001</v>
      </c>
      <c r="N631" s="26">
        <f t="shared" si="2223"/>
        <v>1101.9000000000001</v>
      </c>
      <c r="O631" s="26">
        <f>O636+O632</f>
        <v>0</v>
      </c>
      <c r="P631" s="26">
        <f>P636+P632</f>
        <v>0</v>
      </c>
      <c r="Q631" s="26">
        <f>Q636+Q632</f>
        <v>0</v>
      </c>
      <c r="R631" s="26">
        <f t="shared" si="2224"/>
        <v>1101.9000000000001</v>
      </c>
      <c r="S631" s="26">
        <f t="shared" si="2225"/>
        <v>1101.9000000000001</v>
      </c>
      <c r="T631" s="26">
        <f t="shared" si="2226"/>
        <v>1101.9000000000001</v>
      </c>
      <c r="U631" s="26">
        <f>U636+U632</f>
        <v>0</v>
      </c>
      <c r="V631" s="26">
        <f>V636+V632</f>
        <v>0</v>
      </c>
      <c r="W631" s="26">
        <f>W636+W632</f>
        <v>0</v>
      </c>
      <c r="X631" s="26">
        <f t="shared" si="2227"/>
        <v>1101.9000000000001</v>
      </c>
      <c r="Y631" s="26">
        <f t="shared" si="2228"/>
        <v>1101.9000000000001</v>
      </c>
      <c r="Z631" s="26">
        <f t="shared" si="2229"/>
        <v>1101.9000000000001</v>
      </c>
      <c r="AA631" s="26">
        <f>AA636+AA632</f>
        <v>0</v>
      </c>
      <c r="AB631" s="26">
        <f>AB636+AB632</f>
        <v>0</v>
      </c>
      <c r="AC631" s="26">
        <f>AC636+AC632</f>
        <v>0</v>
      </c>
      <c r="AD631" s="26">
        <f t="shared" si="2230"/>
        <v>1101.9000000000001</v>
      </c>
      <c r="AE631" s="26">
        <f t="shared" si="2231"/>
        <v>1101.9000000000001</v>
      </c>
      <c r="AF631" s="26">
        <f t="shared" si="2232"/>
        <v>1101.9000000000001</v>
      </c>
      <c r="AG631" s="26">
        <f>AG636+AG632</f>
        <v>0</v>
      </c>
      <c r="AH631" s="26">
        <f>AH636+AH632</f>
        <v>0</v>
      </c>
      <c r="AI631" s="26">
        <f>AI636+AI632</f>
        <v>0</v>
      </c>
      <c r="AJ631" s="26">
        <f t="shared" si="2233"/>
        <v>1101.9000000000001</v>
      </c>
      <c r="AK631" s="26">
        <f t="shared" si="2234"/>
        <v>1101.9000000000001</v>
      </c>
      <c r="AL631" s="26">
        <f t="shared" si="2235"/>
        <v>1101.9000000000001</v>
      </c>
      <c r="AM631" s="26">
        <f>AM636+AM632</f>
        <v>0</v>
      </c>
      <c r="AN631" s="26">
        <f>AN636+AN632</f>
        <v>0</v>
      </c>
      <c r="AO631" s="26">
        <f>AO636+AO632</f>
        <v>0</v>
      </c>
      <c r="AP631" s="26">
        <f t="shared" si="2236"/>
        <v>1101.9000000000001</v>
      </c>
      <c r="AQ631" s="26">
        <f t="shared" si="2237"/>
        <v>1101.9000000000001</v>
      </c>
      <c r="AR631" s="26">
        <f t="shared" si="2238"/>
        <v>1101.9000000000001</v>
      </c>
      <c r="AS631" s="26">
        <f>AS636+AS632</f>
        <v>0</v>
      </c>
      <c r="AT631" s="26">
        <f>AT636+AT632</f>
        <v>0</v>
      </c>
      <c r="AU631" s="26">
        <f>AU636+AU632</f>
        <v>0</v>
      </c>
      <c r="AV631" s="26">
        <f t="shared" si="2239"/>
        <v>1101.9000000000001</v>
      </c>
      <c r="AW631" s="26">
        <f t="shared" si="2240"/>
        <v>1101.9000000000001</v>
      </c>
      <c r="AX631" s="26">
        <f t="shared" si="2241"/>
        <v>1101.9000000000001</v>
      </c>
      <c r="AY631" s="26">
        <f>AY636+AY632</f>
        <v>0</v>
      </c>
      <c r="AZ631" s="26">
        <f>AZ636+AZ632</f>
        <v>0</v>
      </c>
      <c r="BA631" s="26">
        <f>BA636+BA632</f>
        <v>0</v>
      </c>
      <c r="BB631" s="26">
        <f t="shared" si="2242"/>
        <v>1101.9000000000001</v>
      </c>
      <c r="BC631" s="26">
        <f t="shared" si="2243"/>
        <v>1101.9000000000001</v>
      </c>
      <c r="BD631" s="26">
        <f t="shared" si="2244"/>
        <v>1101.9000000000001</v>
      </c>
      <c r="BE631" s="26">
        <f>BE636+BE632</f>
        <v>0</v>
      </c>
      <c r="BF631" s="26">
        <f>BF636+BF632</f>
        <v>0</v>
      </c>
      <c r="BG631" s="26">
        <f>BG636+BG632</f>
        <v>0</v>
      </c>
      <c r="BH631" s="26">
        <f t="shared" si="2245"/>
        <v>1101.9000000000001</v>
      </c>
      <c r="BI631" s="26">
        <f t="shared" si="2246"/>
        <v>1101.9000000000001</v>
      </c>
      <c r="BJ631" s="26">
        <f t="shared" si="2247"/>
        <v>1101.9000000000001</v>
      </c>
      <c r="BK631" s="26">
        <f>BK636+BK632</f>
        <v>0</v>
      </c>
      <c r="BL631" s="26">
        <f>BL636+BL632</f>
        <v>0</v>
      </c>
      <c r="BM631" s="26">
        <f>BM636+BM632</f>
        <v>0</v>
      </c>
      <c r="BN631" s="26">
        <f t="shared" si="2248"/>
        <v>1101.9000000000001</v>
      </c>
      <c r="BO631" s="26">
        <f t="shared" si="2249"/>
        <v>1101.9000000000001</v>
      </c>
      <c r="BP631" s="26">
        <f t="shared" si="2250"/>
        <v>1101.9000000000001</v>
      </c>
      <c r="BQ631" s="26">
        <f>BQ636+BQ632</f>
        <v>0</v>
      </c>
      <c r="BR631" s="26">
        <f>BR636+BR632</f>
        <v>0</v>
      </c>
      <c r="BS631" s="26">
        <f t="shared" si="2251"/>
        <v>1101.9000000000001</v>
      </c>
      <c r="BT631" s="26">
        <f t="shared" si="2252"/>
        <v>1101.9000000000001</v>
      </c>
      <c r="BU631" s="26">
        <f t="shared" si="2253"/>
        <v>1101.9000000000001</v>
      </c>
      <c r="BV631" s="26">
        <f>BV636+BV632</f>
        <v>0</v>
      </c>
      <c r="BW631" s="26">
        <f>BW636+BW632</f>
        <v>0</v>
      </c>
      <c r="BX631" s="26">
        <f t="shared" si="2254"/>
        <v>1101.9000000000001</v>
      </c>
      <c r="BY631" s="26">
        <f t="shared" si="2255"/>
        <v>1101.9000000000001</v>
      </c>
      <c r="BZ631" s="26">
        <f t="shared" si="2256"/>
        <v>1101.9000000000001</v>
      </c>
      <c r="CA631" s="26">
        <f>CA636+CA632</f>
        <v>0</v>
      </c>
      <c r="CB631" s="26">
        <f>CB636+CB632</f>
        <v>0</v>
      </c>
      <c r="CC631" s="26">
        <f>CC636+CC632</f>
        <v>0</v>
      </c>
      <c r="CD631" s="26">
        <f t="shared" si="2359"/>
        <v>1101.9000000000001</v>
      </c>
      <c r="CE631" s="26">
        <f t="shared" si="2360"/>
        <v>1101.9000000000001</v>
      </c>
      <c r="CF631" s="26">
        <f t="shared" si="2361"/>
        <v>1101.9000000000001</v>
      </c>
      <c r="CG631" s="26">
        <f>CG636+CG632</f>
        <v>0</v>
      </c>
      <c r="CH631" s="26">
        <f>CH636+CH632</f>
        <v>0</v>
      </c>
      <c r="CI631" s="26">
        <f>CI636+CI632</f>
        <v>0</v>
      </c>
      <c r="CJ631" s="26">
        <f t="shared" si="2362"/>
        <v>1101.9000000000001</v>
      </c>
      <c r="CK631" s="26">
        <f t="shared" si="2363"/>
        <v>1101.9000000000001</v>
      </c>
      <c r="CL631" s="26">
        <f t="shared" si="2364"/>
        <v>1101.9000000000001</v>
      </c>
      <c r="CM631" s="26">
        <f>CM636+CM632</f>
        <v>0</v>
      </c>
      <c r="CN631" s="26">
        <f>CN636+CN632</f>
        <v>0</v>
      </c>
      <c r="CO631" s="26">
        <f>CO636+CO632</f>
        <v>0</v>
      </c>
      <c r="CP631" s="26">
        <f t="shared" si="2365"/>
        <v>1101.9000000000001</v>
      </c>
      <c r="CQ631" s="26">
        <f t="shared" si="2366"/>
        <v>1101.9000000000001</v>
      </c>
      <c r="CR631" s="26">
        <f t="shared" si="2367"/>
        <v>1101.9000000000001</v>
      </c>
      <c r="CS631" s="26">
        <f>CS636+CS632</f>
        <v>0</v>
      </c>
      <c r="CT631" s="19"/>
      <c r="CU631" s="35"/>
      <c r="CX631" s="1" t="s">
        <v>26</v>
      </c>
    </row>
    <row r="632" spans="1:105" ht="46.8" hidden="1" x14ac:dyDescent="0.3">
      <c r="A632" s="36" t="s">
        <v>397</v>
      </c>
      <c r="B632" s="17"/>
      <c r="C632" s="16"/>
      <c r="D632" s="16"/>
      <c r="E632" s="34" t="s">
        <v>398</v>
      </c>
      <c r="F632" s="26">
        <f t="shared" ref="F632:F643" si="2420">F633</f>
        <v>612.5</v>
      </c>
      <c r="G632" s="26">
        <f t="shared" ref="G632:G643" si="2421">G633</f>
        <v>612.5</v>
      </c>
      <c r="H632" s="26">
        <f t="shared" ref="H632:H643" si="2422">H633</f>
        <v>612.5</v>
      </c>
      <c r="I632" s="26">
        <f t="shared" ref="I632:I643" si="2423">I633</f>
        <v>0</v>
      </c>
      <c r="J632" s="26">
        <f t="shared" ref="J632:J643" si="2424">J633</f>
        <v>0</v>
      </c>
      <c r="K632" s="26">
        <f t="shared" ref="K632:K643" si="2425">K633</f>
        <v>0</v>
      </c>
      <c r="L632" s="26">
        <f t="shared" si="2221"/>
        <v>612.5</v>
      </c>
      <c r="M632" s="26">
        <f t="shared" si="2222"/>
        <v>612.5</v>
      </c>
      <c r="N632" s="26">
        <f t="shared" si="2223"/>
        <v>612.5</v>
      </c>
      <c r="O632" s="26">
        <f t="shared" ref="O632:O643" si="2426">O633</f>
        <v>0</v>
      </c>
      <c r="P632" s="26">
        <f t="shared" ref="P632:P643" si="2427">P633</f>
        <v>0</v>
      </c>
      <c r="Q632" s="26">
        <f t="shared" ref="Q632:Q643" si="2428">Q633</f>
        <v>0</v>
      </c>
      <c r="R632" s="26">
        <f t="shared" si="2224"/>
        <v>612.5</v>
      </c>
      <c r="S632" s="26">
        <f t="shared" si="2225"/>
        <v>612.5</v>
      </c>
      <c r="T632" s="26">
        <f t="shared" si="2226"/>
        <v>612.5</v>
      </c>
      <c r="U632" s="26">
        <f t="shared" ref="U632:U643" si="2429">U633</f>
        <v>0</v>
      </c>
      <c r="V632" s="26">
        <f t="shared" ref="V632:V643" si="2430">V633</f>
        <v>0</v>
      </c>
      <c r="W632" s="26">
        <f t="shared" ref="W632:W643" si="2431">W633</f>
        <v>0</v>
      </c>
      <c r="X632" s="26">
        <f t="shared" si="2227"/>
        <v>612.5</v>
      </c>
      <c r="Y632" s="26">
        <f t="shared" si="2228"/>
        <v>612.5</v>
      </c>
      <c r="Z632" s="26">
        <f t="shared" si="2229"/>
        <v>612.5</v>
      </c>
      <c r="AA632" s="26">
        <f t="shared" ref="AA632:AA643" si="2432">AA633</f>
        <v>0</v>
      </c>
      <c r="AB632" s="26">
        <f t="shared" ref="AB632:AB643" si="2433">AB633</f>
        <v>0</v>
      </c>
      <c r="AC632" s="26">
        <f t="shared" ref="AC632:AC643" si="2434">AC633</f>
        <v>0</v>
      </c>
      <c r="AD632" s="26">
        <f t="shared" si="2230"/>
        <v>612.5</v>
      </c>
      <c r="AE632" s="26">
        <f t="shared" si="2231"/>
        <v>612.5</v>
      </c>
      <c r="AF632" s="26">
        <f t="shared" si="2232"/>
        <v>612.5</v>
      </c>
      <c r="AG632" s="26">
        <f t="shared" ref="AG632:AG643" si="2435">AG633</f>
        <v>0</v>
      </c>
      <c r="AH632" s="26">
        <f t="shared" ref="AH632:AH643" si="2436">AH633</f>
        <v>0</v>
      </c>
      <c r="AI632" s="26">
        <f t="shared" ref="AI632:AI643" si="2437">AI633</f>
        <v>0</v>
      </c>
      <c r="AJ632" s="26">
        <f t="shared" si="2233"/>
        <v>612.5</v>
      </c>
      <c r="AK632" s="26">
        <f t="shared" si="2234"/>
        <v>612.5</v>
      </c>
      <c r="AL632" s="26">
        <f t="shared" si="2235"/>
        <v>612.5</v>
      </c>
      <c r="AM632" s="26">
        <f t="shared" ref="AM632:AM643" si="2438">AM633</f>
        <v>0</v>
      </c>
      <c r="AN632" s="26">
        <f t="shared" ref="AN632:AN643" si="2439">AN633</f>
        <v>0</v>
      </c>
      <c r="AO632" s="26">
        <f t="shared" ref="AO632:AO643" si="2440">AO633</f>
        <v>0</v>
      </c>
      <c r="AP632" s="26">
        <f t="shared" si="2236"/>
        <v>612.5</v>
      </c>
      <c r="AQ632" s="26">
        <f t="shared" si="2237"/>
        <v>612.5</v>
      </c>
      <c r="AR632" s="26">
        <f t="shared" si="2238"/>
        <v>612.5</v>
      </c>
      <c r="AS632" s="26">
        <f t="shared" ref="AS632:AS643" si="2441">AS633</f>
        <v>0</v>
      </c>
      <c r="AT632" s="26">
        <f t="shared" ref="AT632:AT643" si="2442">AT633</f>
        <v>0</v>
      </c>
      <c r="AU632" s="26">
        <f t="shared" ref="AU632:AU643" si="2443">AU633</f>
        <v>0</v>
      </c>
      <c r="AV632" s="26">
        <f t="shared" si="2239"/>
        <v>612.5</v>
      </c>
      <c r="AW632" s="26">
        <f t="shared" si="2240"/>
        <v>612.5</v>
      </c>
      <c r="AX632" s="26">
        <f t="shared" si="2241"/>
        <v>612.5</v>
      </c>
      <c r="AY632" s="26">
        <f t="shared" ref="AY632:AY643" si="2444">AY633</f>
        <v>0</v>
      </c>
      <c r="AZ632" s="26">
        <f t="shared" ref="AZ632:AZ643" si="2445">AZ633</f>
        <v>0</v>
      </c>
      <c r="BA632" s="26">
        <f t="shared" ref="BA632:BA643" si="2446">BA633</f>
        <v>0</v>
      </c>
      <c r="BB632" s="26">
        <f t="shared" si="2242"/>
        <v>612.5</v>
      </c>
      <c r="BC632" s="26">
        <f t="shared" si="2243"/>
        <v>612.5</v>
      </c>
      <c r="BD632" s="26">
        <f t="shared" si="2244"/>
        <v>612.5</v>
      </c>
      <c r="BE632" s="26">
        <f t="shared" ref="BE632:BE643" si="2447">BE633</f>
        <v>0</v>
      </c>
      <c r="BF632" s="26">
        <f t="shared" ref="BF632:BF643" si="2448">BF633</f>
        <v>0</v>
      </c>
      <c r="BG632" s="26">
        <f t="shared" ref="BG632:BG643" si="2449">BG633</f>
        <v>0</v>
      </c>
      <c r="BH632" s="26">
        <f t="shared" si="2245"/>
        <v>612.5</v>
      </c>
      <c r="BI632" s="26">
        <f t="shared" si="2246"/>
        <v>612.5</v>
      </c>
      <c r="BJ632" s="26">
        <f t="shared" si="2247"/>
        <v>612.5</v>
      </c>
      <c r="BK632" s="26">
        <f t="shared" ref="BK632:BK643" si="2450">BK633</f>
        <v>0</v>
      </c>
      <c r="BL632" s="26">
        <f t="shared" ref="BL632:BL643" si="2451">BL633</f>
        <v>0</v>
      </c>
      <c r="BM632" s="26">
        <f t="shared" ref="BM632:BM643" si="2452">BM633</f>
        <v>0</v>
      </c>
      <c r="BN632" s="26">
        <f t="shared" si="2248"/>
        <v>612.5</v>
      </c>
      <c r="BO632" s="26">
        <f t="shared" si="2249"/>
        <v>612.5</v>
      </c>
      <c r="BP632" s="26">
        <f t="shared" si="2250"/>
        <v>612.5</v>
      </c>
      <c r="BQ632" s="26">
        <f t="shared" ref="BQ632:BQ643" si="2453">BQ633</f>
        <v>0</v>
      </c>
      <c r="BR632" s="26">
        <f t="shared" ref="BR632:BR643" si="2454">BR633</f>
        <v>0</v>
      </c>
      <c r="BS632" s="26">
        <f t="shared" si="2251"/>
        <v>612.5</v>
      </c>
      <c r="BT632" s="26">
        <f t="shared" si="2252"/>
        <v>612.5</v>
      </c>
      <c r="BU632" s="26">
        <f t="shared" si="2253"/>
        <v>612.5</v>
      </c>
      <c r="BV632" s="26">
        <f t="shared" ref="BV632:BV643" si="2455">BV633</f>
        <v>0</v>
      </c>
      <c r="BW632" s="26">
        <f t="shared" ref="BW632:BW643" si="2456">BW633</f>
        <v>0</v>
      </c>
      <c r="BX632" s="26">
        <f t="shared" si="2254"/>
        <v>612.5</v>
      </c>
      <c r="BY632" s="26">
        <f t="shared" si="2255"/>
        <v>612.5</v>
      </c>
      <c r="BZ632" s="26">
        <f t="shared" si="2256"/>
        <v>612.5</v>
      </c>
      <c r="CA632" s="26">
        <f t="shared" ref="CA632:CA643" si="2457">CA633</f>
        <v>0</v>
      </c>
      <c r="CB632" s="26">
        <f t="shared" ref="CB632:CB643" si="2458">CB633</f>
        <v>0</v>
      </c>
      <c r="CC632" s="26">
        <f t="shared" ref="CC632:CC643" si="2459">CC633</f>
        <v>0</v>
      </c>
      <c r="CD632" s="26">
        <f t="shared" si="2359"/>
        <v>612.5</v>
      </c>
      <c r="CE632" s="26">
        <f t="shared" si="2360"/>
        <v>612.5</v>
      </c>
      <c r="CF632" s="26">
        <f t="shared" si="2361"/>
        <v>612.5</v>
      </c>
      <c r="CG632" s="26">
        <f t="shared" ref="CG632:CG643" si="2460">CG633</f>
        <v>0</v>
      </c>
      <c r="CH632" s="26">
        <f t="shared" ref="CH632:CH643" si="2461">CH633</f>
        <v>0</v>
      </c>
      <c r="CI632" s="26">
        <f t="shared" ref="CI632:CI643" si="2462">CI633</f>
        <v>0</v>
      </c>
      <c r="CJ632" s="26">
        <f t="shared" si="2362"/>
        <v>612.5</v>
      </c>
      <c r="CK632" s="26">
        <f t="shared" si="2363"/>
        <v>612.5</v>
      </c>
      <c r="CL632" s="26">
        <f t="shared" si="2364"/>
        <v>612.5</v>
      </c>
      <c r="CM632" s="26">
        <f t="shared" ref="CM632:CM643" si="2463">CM633</f>
        <v>0</v>
      </c>
      <c r="CN632" s="26">
        <f t="shared" ref="CN632:CN643" si="2464">CN633</f>
        <v>0</v>
      </c>
      <c r="CO632" s="26">
        <f t="shared" ref="CO632:CO643" si="2465">CO633</f>
        <v>0</v>
      </c>
      <c r="CP632" s="26">
        <f t="shared" si="2365"/>
        <v>612.5</v>
      </c>
      <c r="CQ632" s="26">
        <f t="shared" si="2366"/>
        <v>612.5</v>
      </c>
      <c r="CR632" s="26">
        <f t="shared" si="2367"/>
        <v>612.5</v>
      </c>
      <c r="CS632" s="26">
        <f t="shared" ref="CS632:CS643" si="2466">CS633</f>
        <v>0</v>
      </c>
      <c r="CT632" s="19"/>
      <c r="CU632" s="35"/>
      <c r="DA632" s="1" t="s">
        <v>29</v>
      </c>
    </row>
    <row r="633" spans="1:105" ht="31.2" hidden="1" x14ac:dyDescent="0.3">
      <c r="A633" s="36" t="s">
        <v>397</v>
      </c>
      <c r="B633" s="17">
        <v>200</v>
      </c>
      <c r="C633" s="16"/>
      <c r="D633" s="16"/>
      <c r="E633" s="34" t="s">
        <v>38</v>
      </c>
      <c r="F633" s="26">
        <f t="shared" si="2420"/>
        <v>612.5</v>
      </c>
      <c r="G633" s="26">
        <f t="shared" si="2421"/>
        <v>612.5</v>
      </c>
      <c r="H633" s="26">
        <f t="shared" si="2422"/>
        <v>612.5</v>
      </c>
      <c r="I633" s="26">
        <f t="shared" si="2423"/>
        <v>0</v>
      </c>
      <c r="J633" s="26">
        <f t="shared" si="2424"/>
        <v>0</v>
      </c>
      <c r="K633" s="26">
        <f t="shared" si="2425"/>
        <v>0</v>
      </c>
      <c r="L633" s="26">
        <f t="shared" si="2221"/>
        <v>612.5</v>
      </c>
      <c r="M633" s="26">
        <f t="shared" si="2222"/>
        <v>612.5</v>
      </c>
      <c r="N633" s="26">
        <f t="shared" si="2223"/>
        <v>612.5</v>
      </c>
      <c r="O633" s="26">
        <f t="shared" si="2426"/>
        <v>0</v>
      </c>
      <c r="P633" s="26">
        <f t="shared" si="2427"/>
        <v>0</v>
      </c>
      <c r="Q633" s="26">
        <f t="shared" si="2428"/>
        <v>0</v>
      </c>
      <c r="R633" s="26">
        <f t="shared" si="2224"/>
        <v>612.5</v>
      </c>
      <c r="S633" s="26">
        <f t="shared" si="2225"/>
        <v>612.5</v>
      </c>
      <c r="T633" s="26">
        <f t="shared" si="2226"/>
        <v>612.5</v>
      </c>
      <c r="U633" s="26">
        <f t="shared" si="2429"/>
        <v>0</v>
      </c>
      <c r="V633" s="26">
        <f t="shared" si="2430"/>
        <v>0</v>
      </c>
      <c r="W633" s="26">
        <f t="shared" si="2431"/>
        <v>0</v>
      </c>
      <c r="X633" s="26">
        <f t="shared" si="2227"/>
        <v>612.5</v>
      </c>
      <c r="Y633" s="26">
        <f t="shared" si="2228"/>
        <v>612.5</v>
      </c>
      <c r="Z633" s="26">
        <f t="shared" si="2229"/>
        <v>612.5</v>
      </c>
      <c r="AA633" s="26">
        <f t="shared" si="2432"/>
        <v>0</v>
      </c>
      <c r="AB633" s="26">
        <f t="shared" si="2433"/>
        <v>0</v>
      </c>
      <c r="AC633" s="26">
        <f t="shared" si="2434"/>
        <v>0</v>
      </c>
      <c r="AD633" s="26">
        <f t="shared" si="2230"/>
        <v>612.5</v>
      </c>
      <c r="AE633" s="26">
        <f t="shared" si="2231"/>
        <v>612.5</v>
      </c>
      <c r="AF633" s="26">
        <f t="shared" si="2232"/>
        <v>612.5</v>
      </c>
      <c r="AG633" s="26">
        <f t="shared" si="2435"/>
        <v>0</v>
      </c>
      <c r="AH633" s="26">
        <f t="shared" si="2436"/>
        <v>0</v>
      </c>
      <c r="AI633" s="26">
        <f t="shared" si="2437"/>
        <v>0</v>
      </c>
      <c r="AJ633" s="26">
        <f t="shared" si="2233"/>
        <v>612.5</v>
      </c>
      <c r="AK633" s="26">
        <f t="shared" si="2234"/>
        <v>612.5</v>
      </c>
      <c r="AL633" s="26">
        <f t="shared" si="2235"/>
        <v>612.5</v>
      </c>
      <c r="AM633" s="26">
        <f t="shared" si="2438"/>
        <v>0</v>
      </c>
      <c r="AN633" s="26">
        <f t="shared" si="2439"/>
        <v>0</v>
      </c>
      <c r="AO633" s="26">
        <f t="shared" si="2440"/>
        <v>0</v>
      </c>
      <c r="AP633" s="26">
        <f t="shared" si="2236"/>
        <v>612.5</v>
      </c>
      <c r="AQ633" s="26">
        <f t="shared" si="2237"/>
        <v>612.5</v>
      </c>
      <c r="AR633" s="26">
        <f t="shared" si="2238"/>
        <v>612.5</v>
      </c>
      <c r="AS633" s="26">
        <f t="shared" si="2441"/>
        <v>0</v>
      </c>
      <c r="AT633" s="26">
        <f t="shared" si="2442"/>
        <v>0</v>
      </c>
      <c r="AU633" s="26">
        <f t="shared" si="2443"/>
        <v>0</v>
      </c>
      <c r="AV633" s="26">
        <f t="shared" si="2239"/>
        <v>612.5</v>
      </c>
      <c r="AW633" s="26">
        <f t="shared" si="2240"/>
        <v>612.5</v>
      </c>
      <c r="AX633" s="26">
        <f t="shared" si="2241"/>
        <v>612.5</v>
      </c>
      <c r="AY633" s="26">
        <f t="shared" si="2444"/>
        <v>0</v>
      </c>
      <c r="AZ633" s="26">
        <f t="shared" si="2445"/>
        <v>0</v>
      </c>
      <c r="BA633" s="26">
        <f t="shared" si="2446"/>
        <v>0</v>
      </c>
      <c r="BB633" s="26">
        <f t="shared" si="2242"/>
        <v>612.5</v>
      </c>
      <c r="BC633" s="26">
        <f t="shared" si="2243"/>
        <v>612.5</v>
      </c>
      <c r="BD633" s="26">
        <f t="shared" si="2244"/>
        <v>612.5</v>
      </c>
      <c r="BE633" s="26">
        <f t="shared" si="2447"/>
        <v>0</v>
      </c>
      <c r="BF633" s="26">
        <f t="shared" si="2448"/>
        <v>0</v>
      </c>
      <c r="BG633" s="26">
        <f t="shared" si="2449"/>
        <v>0</v>
      </c>
      <c r="BH633" s="26">
        <f t="shared" si="2245"/>
        <v>612.5</v>
      </c>
      <c r="BI633" s="26">
        <f t="shared" si="2246"/>
        <v>612.5</v>
      </c>
      <c r="BJ633" s="26">
        <f t="shared" si="2247"/>
        <v>612.5</v>
      </c>
      <c r="BK633" s="26">
        <f t="shared" si="2450"/>
        <v>0</v>
      </c>
      <c r="BL633" s="26">
        <f t="shared" si="2451"/>
        <v>0</v>
      </c>
      <c r="BM633" s="26">
        <f t="shared" si="2452"/>
        <v>0</v>
      </c>
      <c r="BN633" s="26">
        <f t="shared" si="2248"/>
        <v>612.5</v>
      </c>
      <c r="BO633" s="26">
        <f t="shared" si="2249"/>
        <v>612.5</v>
      </c>
      <c r="BP633" s="26">
        <f t="shared" si="2250"/>
        <v>612.5</v>
      </c>
      <c r="BQ633" s="26">
        <f t="shared" si="2453"/>
        <v>0</v>
      </c>
      <c r="BR633" s="26">
        <f t="shared" si="2454"/>
        <v>0</v>
      </c>
      <c r="BS633" s="26">
        <f t="shared" si="2251"/>
        <v>612.5</v>
      </c>
      <c r="BT633" s="26">
        <f t="shared" si="2252"/>
        <v>612.5</v>
      </c>
      <c r="BU633" s="26">
        <f t="shared" si="2253"/>
        <v>612.5</v>
      </c>
      <c r="BV633" s="26">
        <f t="shared" si="2455"/>
        <v>0</v>
      </c>
      <c r="BW633" s="26">
        <f t="shared" si="2456"/>
        <v>0</v>
      </c>
      <c r="BX633" s="26">
        <f t="shared" si="2254"/>
        <v>612.5</v>
      </c>
      <c r="BY633" s="26">
        <f t="shared" si="2255"/>
        <v>612.5</v>
      </c>
      <c r="BZ633" s="26">
        <f t="shared" si="2256"/>
        <v>612.5</v>
      </c>
      <c r="CA633" s="26">
        <f t="shared" si="2457"/>
        <v>0</v>
      </c>
      <c r="CB633" s="26">
        <f t="shared" si="2458"/>
        <v>0</v>
      </c>
      <c r="CC633" s="26">
        <f t="shared" si="2459"/>
        <v>0</v>
      </c>
      <c r="CD633" s="26">
        <f t="shared" si="2359"/>
        <v>612.5</v>
      </c>
      <c r="CE633" s="26">
        <f t="shared" si="2360"/>
        <v>612.5</v>
      </c>
      <c r="CF633" s="26">
        <f t="shared" si="2361"/>
        <v>612.5</v>
      </c>
      <c r="CG633" s="26">
        <f t="shared" si="2460"/>
        <v>0</v>
      </c>
      <c r="CH633" s="26">
        <f t="shared" si="2461"/>
        <v>0</v>
      </c>
      <c r="CI633" s="26">
        <f t="shared" si="2462"/>
        <v>0</v>
      </c>
      <c r="CJ633" s="26">
        <f t="shared" si="2362"/>
        <v>612.5</v>
      </c>
      <c r="CK633" s="26">
        <f t="shared" si="2363"/>
        <v>612.5</v>
      </c>
      <c r="CL633" s="26">
        <f t="shared" si="2364"/>
        <v>612.5</v>
      </c>
      <c r="CM633" s="26">
        <f t="shared" si="2463"/>
        <v>0</v>
      </c>
      <c r="CN633" s="26">
        <f t="shared" si="2464"/>
        <v>0</v>
      </c>
      <c r="CO633" s="26">
        <f t="shared" si="2465"/>
        <v>0</v>
      </c>
      <c r="CP633" s="26">
        <f t="shared" si="2365"/>
        <v>612.5</v>
      </c>
      <c r="CQ633" s="26">
        <f t="shared" si="2366"/>
        <v>612.5</v>
      </c>
      <c r="CR633" s="26">
        <f t="shared" si="2367"/>
        <v>612.5</v>
      </c>
      <c r="CS633" s="26">
        <f t="shared" si="2466"/>
        <v>0</v>
      </c>
      <c r="CT633" s="19"/>
      <c r="CU633" s="35"/>
      <c r="CY633" s="1" t="s">
        <v>27</v>
      </c>
    </row>
    <row r="634" spans="1:105" ht="46.8" hidden="1" x14ac:dyDescent="0.3">
      <c r="A634" s="36" t="s">
        <v>397</v>
      </c>
      <c r="B634" s="17">
        <v>240</v>
      </c>
      <c r="C634" s="16"/>
      <c r="D634" s="16"/>
      <c r="E634" s="34" t="s">
        <v>39</v>
      </c>
      <c r="F634" s="26">
        <f t="shared" si="2420"/>
        <v>612.5</v>
      </c>
      <c r="G634" s="26">
        <f t="shared" si="2421"/>
        <v>612.5</v>
      </c>
      <c r="H634" s="26">
        <f t="shared" si="2422"/>
        <v>612.5</v>
      </c>
      <c r="I634" s="26">
        <f t="shared" si="2423"/>
        <v>0</v>
      </c>
      <c r="J634" s="26">
        <f t="shared" si="2424"/>
        <v>0</v>
      </c>
      <c r="K634" s="26">
        <f t="shared" si="2425"/>
        <v>0</v>
      </c>
      <c r="L634" s="26">
        <f t="shared" si="2221"/>
        <v>612.5</v>
      </c>
      <c r="M634" s="26">
        <f t="shared" si="2222"/>
        <v>612.5</v>
      </c>
      <c r="N634" s="26">
        <f t="shared" si="2223"/>
        <v>612.5</v>
      </c>
      <c r="O634" s="26">
        <f t="shared" si="2426"/>
        <v>0</v>
      </c>
      <c r="P634" s="26">
        <f t="shared" si="2427"/>
        <v>0</v>
      </c>
      <c r="Q634" s="26">
        <f t="shared" si="2428"/>
        <v>0</v>
      </c>
      <c r="R634" s="26">
        <f t="shared" si="2224"/>
        <v>612.5</v>
      </c>
      <c r="S634" s="26">
        <f t="shared" si="2225"/>
        <v>612.5</v>
      </c>
      <c r="T634" s="26">
        <f t="shared" si="2226"/>
        <v>612.5</v>
      </c>
      <c r="U634" s="26">
        <f t="shared" si="2429"/>
        <v>0</v>
      </c>
      <c r="V634" s="26">
        <f t="shared" si="2430"/>
        <v>0</v>
      </c>
      <c r="W634" s="26">
        <f t="shared" si="2431"/>
        <v>0</v>
      </c>
      <c r="X634" s="26">
        <f t="shared" si="2227"/>
        <v>612.5</v>
      </c>
      <c r="Y634" s="26">
        <f t="shared" si="2228"/>
        <v>612.5</v>
      </c>
      <c r="Z634" s="26">
        <f t="shared" si="2229"/>
        <v>612.5</v>
      </c>
      <c r="AA634" s="26">
        <f t="shared" si="2432"/>
        <v>0</v>
      </c>
      <c r="AB634" s="26">
        <f t="shared" si="2433"/>
        <v>0</v>
      </c>
      <c r="AC634" s="26">
        <f t="shared" si="2434"/>
        <v>0</v>
      </c>
      <c r="AD634" s="26">
        <f t="shared" si="2230"/>
        <v>612.5</v>
      </c>
      <c r="AE634" s="26">
        <f t="shared" si="2231"/>
        <v>612.5</v>
      </c>
      <c r="AF634" s="26">
        <f t="shared" si="2232"/>
        <v>612.5</v>
      </c>
      <c r="AG634" s="26">
        <f t="shared" si="2435"/>
        <v>0</v>
      </c>
      <c r="AH634" s="26">
        <f t="shared" si="2436"/>
        <v>0</v>
      </c>
      <c r="AI634" s="26">
        <f t="shared" si="2437"/>
        <v>0</v>
      </c>
      <c r="AJ634" s="26">
        <f t="shared" si="2233"/>
        <v>612.5</v>
      </c>
      <c r="AK634" s="26">
        <f t="shared" si="2234"/>
        <v>612.5</v>
      </c>
      <c r="AL634" s="26">
        <f t="shared" si="2235"/>
        <v>612.5</v>
      </c>
      <c r="AM634" s="26">
        <f t="shared" si="2438"/>
        <v>0</v>
      </c>
      <c r="AN634" s="26">
        <f t="shared" si="2439"/>
        <v>0</v>
      </c>
      <c r="AO634" s="26">
        <f t="shared" si="2440"/>
        <v>0</v>
      </c>
      <c r="AP634" s="26">
        <f t="shared" si="2236"/>
        <v>612.5</v>
      </c>
      <c r="AQ634" s="26">
        <f t="shared" si="2237"/>
        <v>612.5</v>
      </c>
      <c r="AR634" s="26">
        <f t="shared" si="2238"/>
        <v>612.5</v>
      </c>
      <c r="AS634" s="26">
        <f t="shared" si="2441"/>
        <v>0</v>
      </c>
      <c r="AT634" s="26">
        <f t="shared" si="2442"/>
        <v>0</v>
      </c>
      <c r="AU634" s="26">
        <f t="shared" si="2443"/>
        <v>0</v>
      </c>
      <c r="AV634" s="26">
        <f t="shared" si="2239"/>
        <v>612.5</v>
      </c>
      <c r="AW634" s="26">
        <f t="shared" si="2240"/>
        <v>612.5</v>
      </c>
      <c r="AX634" s="26">
        <f t="shared" si="2241"/>
        <v>612.5</v>
      </c>
      <c r="AY634" s="26">
        <f t="shared" si="2444"/>
        <v>0</v>
      </c>
      <c r="AZ634" s="26">
        <f t="shared" si="2445"/>
        <v>0</v>
      </c>
      <c r="BA634" s="26">
        <f t="shared" si="2446"/>
        <v>0</v>
      </c>
      <c r="BB634" s="26">
        <f t="shared" si="2242"/>
        <v>612.5</v>
      </c>
      <c r="BC634" s="26">
        <f t="shared" si="2243"/>
        <v>612.5</v>
      </c>
      <c r="BD634" s="26">
        <f t="shared" si="2244"/>
        <v>612.5</v>
      </c>
      <c r="BE634" s="26">
        <f t="shared" si="2447"/>
        <v>0</v>
      </c>
      <c r="BF634" s="26">
        <f t="shared" si="2448"/>
        <v>0</v>
      </c>
      <c r="BG634" s="26">
        <f t="shared" si="2449"/>
        <v>0</v>
      </c>
      <c r="BH634" s="26">
        <f t="shared" si="2245"/>
        <v>612.5</v>
      </c>
      <c r="BI634" s="26">
        <f t="shared" si="2246"/>
        <v>612.5</v>
      </c>
      <c r="BJ634" s="26">
        <f t="shared" si="2247"/>
        <v>612.5</v>
      </c>
      <c r="BK634" s="26">
        <f t="shared" si="2450"/>
        <v>0</v>
      </c>
      <c r="BL634" s="26">
        <f t="shared" si="2451"/>
        <v>0</v>
      </c>
      <c r="BM634" s="26">
        <f t="shared" si="2452"/>
        <v>0</v>
      </c>
      <c r="BN634" s="26">
        <f t="shared" si="2248"/>
        <v>612.5</v>
      </c>
      <c r="BO634" s="26">
        <f t="shared" si="2249"/>
        <v>612.5</v>
      </c>
      <c r="BP634" s="26">
        <f t="shared" si="2250"/>
        <v>612.5</v>
      </c>
      <c r="BQ634" s="26">
        <f t="shared" si="2453"/>
        <v>0</v>
      </c>
      <c r="BR634" s="26">
        <f t="shared" si="2454"/>
        <v>0</v>
      </c>
      <c r="BS634" s="26">
        <f t="shared" si="2251"/>
        <v>612.5</v>
      </c>
      <c r="BT634" s="26">
        <f t="shared" si="2252"/>
        <v>612.5</v>
      </c>
      <c r="BU634" s="26">
        <f t="shared" si="2253"/>
        <v>612.5</v>
      </c>
      <c r="BV634" s="26">
        <f t="shared" si="2455"/>
        <v>0</v>
      </c>
      <c r="BW634" s="26">
        <f t="shared" si="2456"/>
        <v>0</v>
      </c>
      <c r="BX634" s="26">
        <f t="shared" si="2254"/>
        <v>612.5</v>
      </c>
      <c r="BY634" s="26">
        <f t="shared" si="2255"/>
        <v>612.5</v>
      </c>
      <c r="BZ634" s="26">
        <f t="shared" si="2256"/>
        <v>612.5</v>
      </c>
      <c r="CA634" s="26">
        <f t="shared" si="2457"/>
        <v>0</v>
      </c>
      <c r="CB634" s="26">
        <f t="shared" si="2458"/>
        <v>0</v>
      </c>
      <c r="CC634" s="26">
        <f t="shared" si="2459"/>
        <v>0</v>
      </c>
      <c r="CD634" s="26">
        <f t="shared" si="2359"/>
        <v>612.5</v>
      </c>
      <c r="CE634" s="26">
        <f t="shared" si="2360"/>
        <v>612.5</v>
      </c>
      <c r="CF634" s="26">
        <f t="shared" si="2361"/>
        <v>612.5</v>
      </c>
      <c r="CG634" s="26">
        <f t="shared" si="2460"/>
        <v>0</v>
      </c>
      <c r="CH634" s="26">
        <f t="shared" si="2461"/>
        <v>0</v>
      </c>
      <c r="CI634" s="26">
        <f t="shared" si="2462"/>
        <v>0</v>
      </c>
      <c r="CJ634" s="26">
        <f t="shared" si="2362"/>
        <v>612.5</v>
      </c>
      <c r="CK634" s="26">
        <f t="shared" si="2363"/>
        <v>612.5</v>
      </c>
      <c r="CL634" s="26">
        <f t="shared" si="2364"/>
        <v>612.5</v>
      </c>
      <c r="CM634" s="26">
        <f t="shared" si="2463"/>
        <v>0</v>
      </c>
      <c r="CN634" s="26">
        <f t="shared" si="2464"/>
        <v>0</v>
      </c>
      <c r="CO634" s="26">
        <f t="shared" si="2465"/>
        <v>0</v>
      </c>
      <c r="CP634" s="26">
        <f t="shared" si="2365"/>
        <v>612.5</v>
      </c>
      <c r="CQ634" s="26">
        <f t="shared" si="2366"/>
        <v>612.5</v>
      </c>
      <c r="CR634" s="26">
        <f t="shared" si="2367"/>
        <v>612.5</v>
      </c>
      <c r="CS634" s="26">
        <f t="shared" si="2466"/>
        <v>0</v>
      </c>
      <c r="CT634" s="19"/>
      <c r="CU634" s="35"/>
      <c r="CZ634" s="1" t="s">
        <v>28</v>
      </c>
    </row>
    <row r="635" spans="1:105" hidden="1" x14ac:dyDescent="0.3">
      <c r="A635" s="36" t="s">
        <v>397</v>
      </c>
      <c r="B635" s="17">
        <v>240</v>
      </c>
      <c r="C635" s="16" t="s">
        <v>276</v>
      </c>
      <c r="D635" s="16" t="s">
        <v>311</v>
      </c>
      <c r="E635" s="34" t="s">
        <v>312</v>
      </c>
      <c r="F635" s="26">
        <v>612.5</v>
      </c>
      <c r="G635" s="26">
        <v>612.5</v>
      </c>
      <c r="H635" s="26">
        <v>612.5</v>
      </c>
      <c r="I635" s="26"/>
      <c r="J635" s="26"/>
      <c r="K635" s="26"/>
      <c r="L635" s="26">
        <f t="shared" si="2221"/>
        <v>612.5</v>
      </c>
      <c r="M635" s="26">
        <f t="shared" si="2222"/>
        <v>612.5</v>
      </c>
      <c r="N635" s="26">
        <f t="shared" si="2223"/>
        <v>612.5</v>
      </c>
      <c r="O635" s="26"/>
      <c r="P635" s="26"/>
      <c r="Q635" s="26"/>
      <c r="R635" s="26">
        <f t="shared" si="2224"/>
        <v>612.5</v>
      </c>
      <c r="S635" s="26">
        <f t="shared" si="2225"/>
        <v>612.5</v>
      </c>
      <c r="T635" s="26">
        <f t="shared" si="2226"/>
        <v>612.5</v>
      </c>
      <c r="U635" s="26"/>
      <c r="V635" s="26"/>
      <c r="W635" s="26"/>
      <c r="X635" s="26">
        <f t="shared" si="2227"/>
        <v>612.5</v>
      </c>
      <c r="Y635" s="26">
        <f t="shared" si="2228"/>
        <v>612.5</v>
      </c>
      <c r="Z635" s="26">
        <f t="shared" si="2229"/>
        <v>612.5</v>
      </c>
      <c r="AA635" s="26"/>
      <c r="AB635" s="26"/>
      <c r="AC635" s="26"/>
      <c r="AD635" s="26">
        <f t="shared" si="2230"/>
        <v>612.5</v>
      </c>
      <c r="AE635" s="26">
        <f t="shared" si="2231"/>
        <v>612.5</v>
      </c>
      <c r="AF635" s="26">
        <f t="shared" si="2232"/>
        <v>612.5</v>
      </c>
      <c r="AG635" s="26"/>
      <c r="AH635" s="26"/>
      <c r="AI635" s="26"/>
      <c r="AJ635" s="26">
        <f t="shared" si="2233"/>
        <v>612.5</v>
      </c>
      <c r="AK635" s="26">
        <f t="shared" si="2234"/>
        <v>612.5</v>
      </c>
      <c r="AL635" s="26">
        <f t="shared" si="2235"/>
        <v>612.5</v>
      </c>
      <c r="AM635" s="26"/>
      <c r="AN635" s="26"/>
      <c r="AO635" s="26"/>
      <c r="AP635" s="26">
        <f t="shared" si="2236"/>
        <v>612.5</v>
      </c>
      <c r="AQ635" s="26">
        <f t="shared" si="2237"/>
        <v>612.5</v>
      </c>
      <c r="AR635" s="26">
        <f t="shared" si="2238"/>
        <v>612.5</v>
      </c>
      <c r="AS635" s="26"/>
      <c r="AT635" s="26"/>
      <c r="AU635" s="26"/>
      <c r="AV635" s="26">
        <f t="shared" si="2239"/>
        <v>612.5</v>
      </c>
      <c r="AW635" s="26">
        <f t="shared" si="2240"/>
        <v>612.5</v>
      </c>
      <c r="AX635" s="26">
        <f t="shared" si="2241"/>
        <v>612.5</v>
      </c>
      <c r="AY635" s="26"/>
      <c r="AZ635" s="26"/>
      <c r="BA635" s="26"/>
      <c r="BB635" s="26">
        <f t="shared" si="2242"/>
        <v>612.5</v>
      </c>
      <c r="BC635" s="26">
        <f t="shared" si="2243"/>
        <v>612.5</v>
      </c>
      <c r="BD635" s="26">
        <f t="shared" si="2244"/>
        <v>612.5</v>
      </c>
      <c r="BE635" s="26"/>
      <c r="BF635" s="26"/>
      <c r="BG635" s="26"/>
      <c r="BH635" s="26">
        <f t="shared" si="2245"/>
        <v>612.5</v>
      </c>
      <c r="BI635" s="26">
        <f t="shared" si="2246"/>
        <v>612.5</v>
      </c>
      <c r="BJ635" s="26">
        <f t="shared" si="2247"/>
        <v>612.5</v>
      </c>
      <c r="BK635" s="26"/>
      <c r="BL635" s="26"/>
      <c r="BM635" s="26"/>
      <c r="BN635" s="26">
        <f t="shared" si="2248"/>
        <v>612.5</v>
      </c>
      <c r="BO635" s="26">
        <f t="shared" si="2249"/>
        <v>612.5</v>
      </c>
      <c r="BP635" s="26">
        <f t="shared" si="2250"/>
        <v>612.5</v>
      </c>
      <c r="BQ635" s="26"/>
      <c r="BR635" s="26"/>
      <c r="BS635" s="26">
        <f t="shared" si="2251"/>
        <v>612.5</v>
      </c>
      <c r="BT635" s="26">
        <f t="shared" si="2252"/>
        <v>612.5</v>
      </c>
      <c r="BU635" s="26">
        <f t="shared" si="2253"/>
        <v>612.5</v>
      </c>
      <c r="BV635" s="26"/>
      <c r="BW635" s="26"/>
      <c r="BX635" s="26">
        <f t="shared" si="2254"/>
        <v>612.5</v>
      </c>
      <c r="BY635" s="26">
        <f t="shared" si="2255"/>
        <v>612.5</v>
      </c>
      <c r="BZ635" s="26">
        <f t="shared" si="2256"/>
        <v>612.5</v>
      </c>
      <c r="CA635" s="26"/>
      <c r="CB635" s="26"/>
      <c r="CC635" s="26"/>
      <c r="CD635" s="26">
        <f t="shared" si="2359"/>
        <v>612.5</v>
      </c>
      <c r="CE635" s="26">
        <f t="shared" si="2360"/>
        <v>612.5</v>
      </c>
      <c r="CF635" s="26">
        <f t="shared" si="2361"/>
        <v>612.5</v>
      </c>
      <c r="CG635" s="26"/>
      <c r="CH635" s="26"/>
      <c r="CI635" s="26"/>
      <c r="CJ635" s="26">
        <f t="shared" si="2362"/>
        <v>612.5</v>
      </c>
      <c r="CK635" s="26">
        <f t="shared" si="2363"/>
        <v>612.5</v>
      </c>
      <c r="CL635" s="26">
        <f t="shared" si="2364"/>
        <v>612.5</v>
      </c>
      <c r="CM635" s="26"/>
      <c r="CN635" s="26"/>
      <c r="CO635" s="26"/>
      <c r="CP635" s="26">
        <f t="shared" si="2365"/>
        <v>612.5</v>
      </c>
      <c r="CQ635" s="26">
        <f t="shared" si="2366"/>
        <v>612.5</v>
      </c>
      <c r="CR635" s="26">
        <f t="shared" si="2367"/>
        <v>612.5</v>
      </c>
      <c r="CS635" s="26"/>
      <c r="CT635" s="19"/>
      <c r="CU635" s="35"/>
    </row>
    <row r="636" spans="1:105" ht="31.2" hidden="1" x14ac:dyDescent="0.3">
      <c r="A636" s="16" t="s">
        <v>399</v>
      </c>
      <c r="B636" s="17"/>
      <c r="C636" s="16"/>
      <c r="D636" s="16"/>
      <c r="E636" s="34" t="s">
        <v>400</v>
      </c>
      <c r="F636" s="26">
        <f t="shared" si="2420"/>
        <v>489.4</v>
      </c>
      <c r="G636" s="26">
        <f t="shared" si="2421"/>
        <v>489.4</v>
      </c>
      <c r="H636" s="26">
        <f t="shared" si="2422"/>
        <v>489.4</v>
      </c>
      <c r="I636" s="26">
        <f t="shared" si="2423"/>
        <v>0</v>
      </c>
      <c r="J636" s="26">
        <f t="shared" si="2424"/>
        <v>0</v>
      </c>
      <c r="K636" s="26">
        <f t="shared" si="2425"/>
        <v>0</v>
      </c>
      <c r="L636" s="26">
        <f t="shared" si="2221"/>
        <v>489.4</v>
      </c>
      <c r="M636" s="26">
        <f t="shared" si="2222"/>
        <v>489.4</v>
      </c>
      <c r="N636" s="26">
        <f t="shared" si="2223"/>
        <v>489.4</v>
      </c>
      <c r="O636" s="26">
        <f t="shared" si="2426"/>
        <v>0</v>
      </c>
      <c r="P636" s="26">
        <f t="shared" si="2427"/>
        <v>0</v>
      </c>
      <c r="Q636" s="26">
        <f t="shared" si="2428"/>
        <v>0</v>
      </c>
      <c r="R636" s="26">
        <f t="shared" si="2224"/>
        <v>489.4</v>
      </c>
      <c r="S636" s="26">
        <f t="shared" si="2225"/>
        <v>489.4</v>
      </c>
      <c r="T636" s="26">
        <f t="shared" si="2226"/>
        <v>489.4</v>
      </c>
      <c r="U636" s="26">
        <f t="shared" si="2429"/>
        <v>0</v>
      </c>
      <c r="V636" s="26">
        <f t="shared" si="2430"/>
        <v>0</v>
      </c>
      <c r="W636" s="26">
        <f t="shared" si="2431"/>
        <v>0</v>
      </c>
      <c r="X636" s="26">
        <f t="shared" si="2227"/>
        <v>489.4</v>
      </c>
      <c r="Y636" s="26">
        <f t="shared" si="2228"/>
        <v>489.4</v>
      </c>
      <c r="Z636" s="26">
        <f t="shared" si="2229"/>
        <v>489.4</v>
      </c>
      <c r="AA636" s="26">
        <f t="shared" si="2432"/>
        <v>0</v>
      </c>
      <c r="AB636" s="26">
        <f t="shared" si="2433"/>
        <v>0</v>
      </c>
      <c r="AC636" s="26">
        <f t="shared" si="2434"/>
        <v>0</v>
      </c>
      <c r="AD636" s="26">
        <f t="shared" si="2230"/>
        <v>489.4</v>
      </c>
      <c r="AE636" s="26">
        <f t="shared" si="2231"/>
        <v>489.4</v>
      </c>
      <c r="AF636" s="26">
        <f t="shared" si="2232"/>
        <v>489.4</v>
      </c>
      <c r="AG636" s="26">
        <f t="shared" si="2435"/>
        <v>0</v>
      </c>
      <c r="AH636" s="26">
        <f t="shared" si="2436"/>
        <v>0</v>
      </c>
      <c r="AI636" s="26">
        <f t="shared" si="2437"/>
        <v>0</v>
      </c>
      <c r="AJ636" s="26">
        <f t="shared" si="2233"/>
        <v>489.4</v>
      </c>
      <c r="AK636" s="26">
        <f t="shared" si="2234"/>
        <v>489.4</v>
      </c>
      <c r="AL636" s="26">
        <f t="shared" si="2235"/>
        <v>489.4</v>
      </c>
      <c r="AM636" s="26">
        <f t="shared" si="2438"/>
        <v>0</v>
      </c>
      <c r="AN636" s="26">
        <f t="shared" si="2439"/>
        <v>0</v>
      </c>
      <c r="AO636" s="26">
        <f t="shared" si="2440"/>
        <v>0</v>
      </c>
      <c r="AP636" s="26">
        <f t="shared" si="2236"/>
        <v>489.4</v>
      </c>
      <c r="AQ636" s="26">
        <f t="shared" si="2237"/>
        <v>489.4</v>
      </c>
      <c r="AR636" s="26">
        <f t="shared" si="2238"/>
        <v>489.4</v>
      </c>
      <c r="AS636" s="26">
        <f t="shared" si="2441"/>
        <v>0</v>
      </c>
      <c r="AT636" s="26">
        <f t="shared" si="2442"/>
        <v>0</v>
      </c>
      <c r="AU636" s="26">
        <f t="shared" si="2443"/>
        <v>0</v>
      </c>
      <c r="AV636" s="26">
        <f t="shared" si="2239"/>
        <v>489.4</v>
      </c>
      <c r="AW636" s="26">
        <f t="shared" si="2240"/>
        <v>489.4</v>
      </c>
      <c r="AX636" s="26">
        <f t="shared" si="2241"/>
        <v>489.4</v>
      </c>
      <c r="AY636" s="26">
        <f t="shared" si="2444"/>
        <v>0</v>
      </c>
      <c r="AZ636" s="26">
        <f t="shared" si="2445"/>
        <v>0</v>
      </c>
      <c r="BA636" s="26">
        <f t="shared" si="2446"/>
        <v>0</v>
      </c>
      <c r="BB636" s="26">
        <f t="shared" si="2242"/>
        <v>489.4</v>
      </c>
      <c r="BC636" s="26">
        <f t="shared" si="2243"/>
        <v>489.4</v>
      </c>
      <c r="BD636" s="26">
        <f t="shared" si="2244"/>
        <v>489.4</v>
      </c>
      <c r="BE636" s="26">
        <f t="shared" si="2447"/>
        <v>0</v>
      </c>
      <c r="BF636" s="26">
        <f t="shared" si="2448"/>
        <v>0</v>
      </c>
      <c r="BG636" s="26">
        <f t="shared" si="2449"/>
        <v>0</v>
      </c>
      <c r="BH636" s="26">
        <f t="shared" si="2245"/>
        <v>489.4</v>
      </c>
      <c r="BI636" s="26">
        <f t="shared" si="2246"/>
        <v>489.4</v>
      </c>
      <c r="BJ636" s="26">
        <f t="shared" si="2247"/>
        <v>489.4</v>
      </c>
      <c r="BK636" s="26">
        <f t="shared" si="2450"/>
        <v>0</v>
      </c>
      <c r="BL636" s="26">
        <f t="shared" si="2451"/>
        <v>0</v>
      </c>
      <c r="BM636" s="26">
        <f t="shared" si="2452"/>
        <v>0</v>
      </c>
      <c r="BN636" s="26">
        <f t="shared" si="2248"/>
        <v>489.4</v>
      </c>
      <c r="BO636" s="26">
        <f t="shared" si="2249"/>
        <v>489.4</v>
      </c>
      <c r="BP636" s="26">
        <f t="shared" si="2250"/>
        <v>489.4</v>
      </c>
      <c r="BQ636" s="26">
        <f t="shared" si="2453"/>
        <v>0</v>
      </c>
      <c r="BR636" s="26">
        <f t="shared" si="2454"/>
        <v>0</v>
      </c>
      <c r="BS636" s="26">
        <f t="shared" si="2251"/>
        <v>489.4</v>
      </c>
      <c r="BT636" s="26">
        <f t="shared" si="2252"/>
        <v>489.4</v>
      </c>
      <c r="BU636" s="26">
        <f t="shared" si="2253"/>
        <v>489.4</v>
      </c>
      <c r="BV636" s="26">
        <f t="shared" si="2455"/>
        <v>0</v>
      </c>
      <c r="BW636" s="26">
        <f t="shared" si="2456"/>
        <v>0</v>
      </c>
      <c r="BX636" s="26">
        <f t="shared" si="2254"/>
        <v>489.4</v>
      </c>
      <c r="BY636" s="26">
        <f t="shared" si="2255"/>
        <v>489.4</v>
      </c>
      <c r="BZ636" s="26">
        <f t="shared" si="2256"/>
        <v>489.4</v>
      </c>
      <c r="CA636" s="26">
        <f t="shared" si="2457"/>
        <v>0</v>
      </c>
      <c r="CB636" s="26">
        <f t="shared" si="2458"/>
        <v>0</v>
      </c>
      <c r="CC636" s="26">
        <f t="shared" si="2459"/>
        <v>0</v>
      </c>
      <c r="CD636" s="26">
        <f t="shared" si="2359"/>
        <v>489.4</v>
      </c>
      <c r="CE636" s="26">
        <f t="shared" si="2360"/>
        <v>489.4</v>
      </c>
      <c r="CF636" s="26">
        <f t="shared" si="2361"/>
        <v>489.4</v>
      </c>
      <c r="CG636" s="26">
        <f t="shared" si="2460"/>
        <v>0</v>
      </c>
      <c r="CH636" s="26">
        <f t="shared" si="2461"/>
        <v>0</v>
      </c>
      <c r="CI636" s="26">
        <f t="shared" si="2462"/>
        <v>0</v>
      </c>
      <c r="CJ636" s="26">
        <f t="shared" si="2362"/>
        <v>489.4</v>
      </c>
      <c r="CK636" s="26">
        <f t="shared" si="2363"/>
        <v>489.4</v>
      </c>
      <c r="CL636" s="26">
        <f t="shared" si="2364"/>
        <v>489.4</v>
      </c>
      <c r="CM636" s="26">
        <f t="shared" si="2463"/>
        <v>0</v>
      </c>
      <c r="CN636" s="26">
        <f t="shared" si="2464"/>
        <v>0</v>
      </c>
      <c r="CO636" s="26">
        <f t="shared" si="2465"/>
        <v>0</v>
      </c>
      <c r="CP636" s="26">
        <f t="shared" si="2365"/>
        <v>489.4</v>
      </c>
      <c r="CQ636" s="26">
        <f t="shared" si="2366"/>
        <v>489.4</v>
      </c>
      <c r="CR636" s="26">
        <f t="shared" si="2367"/>
        <v>489.4</v>
      </c>
      <c r="CS636" s="26">
        <f t="shared" si="2466"/>
        <v>0</v>
      </c>
      <c r="CT636" s="19"/>
      <c r="CU636" s="35"/>
      <c r="DA636" s="1" t="s">
        <v>29</v>
      </c>
    </row>
    <row r="637" spans="1:105" ht="46.8" hidden="1" x14ac:dyDescent="0.3">
      <c r="A637" s="16" t="s">
        <v>399</v>
      </c>
      <c r="B637" s="17">
        <v>600</v>
      </c>
      <c r="C637" s="16"/>
      <c r="D637" s="16"/>
      <c r="E637" s="34" t="s">
        <v>43</v>
      </c>
      <c r="F637" s="26">
        <f t="shared" si="2420"/>
        <v>489.4</v>
      </c>
      <c r="G637" s="26">
        <f t="shared" si="2421"/>
        <v>489.4</v>
      </c>
      <c r="H637" s="26">
        <f t="shared" si="2422"/>
        <v>489.4</v>
      </c>
      <c r="I637" s="26">
        <f t="shared" si="2423"/>
        <v>0</v>
      </c>
      <c r="J637" s="26">
        <f t="shared" si="2424"/>
        <v>0</v>
      </c>
      <c r="K637" s="26">
        <f t="shared" si="2425"/>
        <v>0</v>
      </c>
      <c r="L637" s="26">
        <f t="shared" si="2221"/>
        <v>489.4</v>
      </c>
      <c r="M637" s="26">
        <f t="shared" si="2222"/>
        <v>489.4</v>
      </c>
      <c r="N637" s="26">
        <f t="shared" si="2223"/>
        <v>489.4</v>
      </c>
      <c r="O637" s="26">
        <f t="shared" si="2426"/>
        <v>0</v>
      </c>
      <c r="P637" s="26">
        <f t="shared" si="2427"/>
        <v>0</v>
      </c>
      <c r="Q637" s="26">
        <f t="shared" si="2428"/>
        <v>0</v>
      </c>
      <c r="R637" s="26">
        <f t="shared" si="2224"/>
        <v>489.4</v>
      </c>
      <c r="S637" s="26">
        <f t="shared" si="2225"/>
        <v>489.4</v>
      </c>
      <c r="T637" s="26">
        <f t="shared" si="2226"/>
        <v>489.4</v>
      </c>
      <c r="U637" s="26">
        <f t="shared" si="2429"/>
        <v>0</v>
      </c>
      <c r="V637" s="26">
        <f t="shared" si="2430"/>
        <v>0</v>
      </c>
      <c r="W637" s="26">
        <f t="shared" si="2431"/>
        <v>0</v>
      </c>
      <c r="X637" s="26">
        <f t="shared" si="2227"/>
        <v>489.4</v>
      </c>
      <c r="Y637" s="26">
        <f t="shared" si="2228"/>
        <v>489.4</v>
      </c>
      <c r="Z637" s="26">
        <f t="shared" si="2229"/>
        <v>489.4</v>
      </c>
      <c r="AA637" s="26">
        <f t="shared" si="2432"/>
        <v>0</v>
      </c>
      <c r="AB637" s="26">
        <f t="shared" si="2433"/>
        <v>0</v>
      </c>
      <c r="AC637" s="26">
        <f t="shared" si="2434"/>
        <v>0</v>
      </c>
      <c r="AD637" s="26">
        <f t="shared" si="2230"/>
        <v>489.4</v>
      </c>
      <c r="AE637" s="26">
        <f t="shared" si="2231"/>
        <v>489.4</v>
      </c>
      <c r="AF637" s="26">
        <f t="shared" si="2232"/>
        <v>489.4</v>
      </c>
      <c r="AG637" s="26">
        <f t="shared" si="2435"/>
        <v>0</v>
      </c>
      <c r="AH637" s="26">
        <f t="shared" si="2436"/>
        <v>0</v>
      </c>
      <c r="AI637" s="26">
        <f t="shared" si="2437"/>
        <v>0</v>
      </c>
      <c r="AJ637" s="26">
        <f t="shared" si="2233"/>
        <v>489.4</v>
      </c>
      <c r="AK637" s="26">
        <f t="shared" si="2234"/>
        <v>489.4</v>
      </c>
      <c r="AL637" s="26">
        <f t="shared" si="2235"/>
        <v>489.4</v>
      </c>
      <c r="AM637" s="26">
        <f t="shared" si="2438"/>
        <v>0</v>
      </c>
      <c r="AN637" s="26">
        <f t="shared" si="2439"/>
        <v>0</v>
      </c>
      <c r="AO637" s="26">
        <f t="shared" si="2440"/>
        <v>0</v>
      </c>
      <c r="AP637" s="26">
        <f t="shared" si="2236"/>
        <v>489.4</v>
      </c>
      <c r="AQ637" s="26">
        <f t="shared" si="2237"/>
        <v>489.4</v>
      </c>
      <c r="AR637" s="26">
        <f t="shared" si="2238"/>
        <v>489.4</v>
      </c>
      <c r="AS637" s="26">
        <f t="shared" si="2441"/>
        <v>0</v>
      </c>
      <c r="AT637" s="26">
        <f t="shared" si="2442"/>
        <v>0</v>
      </c>
      <c r="AU637" s="26">
        <f t="shared" si="2443"/>
        <v>0</v>
      </c>
      <c r="AV637" s="26">
        <f t="shared" si="2239"/>
        <v>489.4</v>
      </c>
      <c r="AW637" s="26">
        <f t="shared" si="2240"/>
        <v>489.4</v>
      </c>
      <c r="AX637" s="26">
        <f t="shared" si="2241"/>
        <v>489.4</v>
      </c>
      <c r="AY637" s="26">
        <f t="shared" si="2444"/>
        <v>0</v>
      </c>
      <c r="AZ637" s="26">
        <f t="shared" si="2445"/>
        <v>0</v>
      </c>
      <c r="BA637" s="26">
        <f t="shared" si="2446"/>
        <v>0</v>
      </c>
      <c r="BB637" s="26">
        <f t="shared" si="2242"/>
        <v>489.4</v>
      </c>
      <c r="BC637" s="26">
        <f t="shared" si="2243"/>
        <v>489.4</v>
      </c>
      <c r="BD637" s="26">
        <f t="shared" si="2244"/>
        <v>489.4</v>
      </c>
      <c r="BE637" s="26">
        <f t="shared" si="2447"/>
        <v>0</v>
      </c>
      <c r="BF637" s="26">
        <f t="shared" si="2448"/>
        <v>0</v>
      </c>
      <c r="BG637" s="26">
        <f t="shared" si="2449"/>
        <v>0</v>
      </c>
      <c r="BH637" s="26">
        <f t="shared" si="2245"/>
        <v>489.4</v>
      </c>
      <c r="BI637" s="26">
        <f t="shared" si="2246"/>
        <v>489.4</v>
      </c>
      <c r="BJ637" s="26">
        <f t="shared" si="2247"/>
        <v>489.4</v>
      </c>
      <c r="BK637" s="26">
        <f t="shared" si="2450"/>
        <v>0</v>
      </c>
      <c r="BL637" s="26">
        <f t="shared" si="2451"/>
        <v>0</v>
      </c>
      <c r="BM637" s="26">
        <f t="shared" si="2452"/>
        <v>0</v>
      </c>
      <c r="BN637" s="26">
        <f t="shared" si="2248"/>
        <v>489.4</v>
      </c>
      <c r="BO637" s="26">
        <f t="shared" si="2249"/>
        <v>489.4</v>
      </c>
      <c r="BP637" s="26">
        <f t="shared" si="2250"/>
        <v>489.4</v>
      </c>
      <c r="BQ637" s="26">
        <f t="shared" si="2453"/>
        <v>0</v>
      </c>
      <c r="BR637" s="26">
        <f t="shared" si="2454"/>
        <v>0</v>
      </c>
      <c r="BS637" s="26">
        <f t="shared" si="2251"/>
        <v>489.4</v>
      </c>
      <c r="BT637" s="26">
        <f t="shared" si="2252"/>
        <v>489.4</v>
      </c>
      <c r="BU637" s="26">
        <f t="shared" si="2253"/>
        <v>489.4</v>
      </c>
      <c r="BV637" s="26">
        <f t="shared" si="2455"/>
        <v>0</v>
      </c>
      <c r="BW637" s="26">
        <f t="shared" si="2456"/>
        <v>0</v>
      </c>
      <c r="BX637" s="26">
        <f t="shared" si="2254"/>
        <v>489.4</v>
      </c>
      <c r="BY637" s="26">
        <f t="shared" si="2255"/>
        <v>489.4</v>
      </c>
      <c r="BZ637" s="26">
        <f t="shared" si="2256"/>
        <v>489.4</v>
      </c>
      <c r="CA637" s="26">
        <f t="shared" si="2457"/>
        <v>0</v>
      </c>
      <c r="CB637" s="26">
        <f t="shared" si="2458"/>
        <v>0</v>
      </c>
      <c r="CC637" s="26">
        <f t="shared" si="2459"/>
        <v>0</v>
      </c>
      <c r="CD637" s="26">
        <f t="shared" si="2359"/>
        <v>489.4</v>
      </c>
      <c r="CE637" s="26">
        <f t="shared" si="2360"/>
        <v>489.4</v>
      </c>
      <c r="CF637" s="26">
        <f t="shared" si="2361"/>
        <v>489.4</v>
      </c>
      <c r="CG637" s="26">
        <f t="shared" si="2460"/>
        <v>0</v>
      </c>
      <c r="CH637" s="26">
        <f t="shared" si="2461"/>
        <v>0</v>
      </c>
      <c r="CI637" s="26">
        <f t="shared" si="2462"/>
        <v>0</v>
      </c>
      <c r="CJ637" s="26">
        <f t="shared" si="2362"/>
        <v>489.4</v>
      </c>
      <c r="CK637" s="26">
        <f t="shared" si="2363"/>
        <v>489.4</v>
      </c>
      <c r="CL637" s="26">
        <f t="shared" si="2364"/>
        <v>489.4</v>
      </c>
      <c r="CM637" s="26">
        <f t="shared" si="2463"/>
        <v>0</v>
      </c>
      <c r="CN637" s="26">
        <f t="shared" si="2464"/>
        <v>0</v>
      </c>
      <c r="CO637" s="26">
        <f t="shared" si="2465"/>
        <v>0</v>
      </c>
      <c r="CP637" s="26">
        <f t="shared" si="2365"/>
        <v>489.4</v>
      </c>
      <c r="CQ637" s="26">
        <f t="shared" si="2366"/>
        <v>489.4</v>
      </c>
      <c r="CR637" s="26">
        <f t="shared" si="2367"/>
        <v>489.4</v>
      </c>
      <c r="CS637" s="26">
        <f t="shared" si="2466"/>
        <v>0</v>
      </c>
      <c r="CT637" s="19"/>
      <c r="CU637" s="35"/>
      <c r="CY637" s="1" t="s">
        <v>27</v>
      </c>
    </row>
    <row r="638" spans="1:105" hidden="1" x14ac:dyDescent="0.3">
      <c r="A638" s="16" t="s">
        <v>399</v>
      </c>
      <c r="B638" s="17">
        <v>610</v>
      </c>
      <c r="C638" s="16"/>
      <c r="D638" s="16"/>
      <c r="E638" s="34" t="s">
        <v>102</v>
      </c>
      <c r="F638" s="26">
        <f t="shared" si="2420"/>
        <v>489.4</v>
      </c>
      <c r="G638" s="26">
        <f t="shared" si="2421"/>
        <v>489.4</v>
      </c>
      <c r="H638" s="26">
        <f t="shared" si="2422"/>
        <v>489.4</v>
      </c>
      <c r="I638" s="26">
        <f t="shared" si="2423"/>
        <v>0</v>
      </c>
      <c r="J638" s="26">
        <f t="shared" si="2424"/>
        <v>0</v>
      </c>
      <c r="K638" s="26">
        <f t="shared" si="2425"/>
        <v>0</v>
      </c>
      <c r="L638" s="26">
        <f t="shared" si="2221"/>
        <v>489.4</v>
      </c>
      <c r="M638" s="26">
        <f t="shared" si="2222"/>
        <v>489.4</v>
      </c>
      <c r="N638" s="26">
        <f t="shared" si="2223"/>
        <v>489.4</v>
      </c>
      <c r="O638" s="26">
        <f t="shared" si="2426"/>
        <v>0</v>
      </c>
      <c r="P638" s="26">
        <f t="shared" si="2427"/>
        <v>0</v>
      </c>
      <c r="Q638" s="26">
        <f t="shared" si="2428"/>
        <v>0</v>
      </c>
      <c r="R638" s="26">
        <f t="shared" si="2224"/>
        <v>489.4</v>
      </c>
      <c r="S638" s="26">
        <f t="shared" si="2225"/>
        <v>489.4</v>
      </c>
      <c r="T638" s="26">
        <f t="shared" si="2226"/>
        <v>489.4</v>
      </c>
      <c r="U638" s="26">
        <f t="shared" si="2429"/>
        <v>0</v>
      </c>
      <c r="V638" s="26">
        <f t="shared" si="2430"/>
        <v>0</v>
      </c>
      <c r="W638" s="26">
        <f t="shared" si="2431"/>
        <v>0</v>
      </c>
      <c r="X638" s="26">
        <f t="shared" si="2227"/>
        <v>489.4</v>
      </c>
      <c r="Y638" s="26">
        <f t="shared" si="2228"/>
        <v>489.4</v>
      </c>
      <c r="Z638" s="26">
        <f t="shared" si="2229"/>
        <v>489.4</v>
      </c>
      <c r="AA638" s="26">
        <f t="shared" si="2432"/>
        <v>0</v>
      </c>
      <c r="AB638" s="26">
        <f t="shared" si="2433"/>
        <v>0</v>
      </c>
      <c r="AC638" s="26">
        <f t="shared" si="2434"/>
        <v>0</v>
      </c>
      <c r="AD638" s="26">
        <f t="shared" si="2230"/>
        <v>489.4</v>
      </c>
      <c r="AE638" s="26">
        <f t="shared" si="2231"/>
        <v>489.4</v>
      </c>
      <c r="AF638" s="26">
        <f t="shared" si="2232"/>
        <v>489.4</v>
      </c>
      <c r="AG638" s="26">
        <f t="shared" si="2435"/>
        <v>0</v>
      </c>
      <c r="AH638" s="26">
        <f t="shared" si="2436"/>
        <v>0</v>
      </c>
      <c r="AI638" s="26">
        <f t="shared" si="2437"/>
        <v>0</v>
      </c>
      <c r="AJ638" s="26">
        <f t="shared" si="2233"/>
        <v>489.4</v>
      </c>
      <c r="AK638" s="26">
        <f t="shared" si="2234"/>
        <v>489.4</v>
      </c>
      <c r="AL638" s="26">
        <f t="shared" si="2235"/>
        <v>489.4</v>
      </c>
      <c r="AM638" s="26">
        <f t="shared" si="2438"/>
        <v>0</v>
      </c>
      <c r="AN638" s="26">
        <f t="shared" si="2439"/>
        <v>0</v>
      </c>
      <c r="AO638" s="26">
        <f t="shared" si="2440"/>
        <v>0</v>
      </c>
      <c r="AP638" s="26">
        <f t="shared" si="2236"/>
        <v>489.4</v>
      </c>
      <c r="AQ638" s="26">
        <f t="shared" si="2237"/>
        <v>489.4</v>
      </c>
      <c r="AR638" s="26">
        <f t="shared" si="2238"/>
        <v>489.4</v>
      </c>
      <c r="AS638" s="26">
        <f t="shared" si="2441"/>
        <v>0</v>
      </c>
      <c r="AT638" s="26">
        <f t="shared" si="2442"/>
        <v>0</v>
      </c>
      <c r="AU638" s="26">
        <f t="shared" si="2443"/>
        <v>0</v>
      </c>
      <c r="AV638" s="26">
        <f t="shared" si="2239"/>
        <v>489.4</v>
      </c>
      <c r="AW638" s="26">
        <f t="shared" si="2240"/>
        <v>489.4</v>
      </c>
      <c r="AX638" s="26">
        <f t="shared" si="2241"/>
        <v>489.4</v>
      </c>
      <c r="AY638" s="26">
        <f t="shared" si="2444"/>
        <v>0</v>
      </c>
      <c r="AZ638" s="26">
        <f t="shared" si="2445"/>
        <v>0</v>
      </c>
      <c r="BA638" s="26">
        <f t="shared" si="2446"/>
        <v>0</v>
      </c>
      <c r="BB638" s="26">
        <f t="shared" si="2242"/>
        <v>489.4</v>
      </c>
      <c r="BC638" s="26">
        <f t="shared" si="2243"/>
        <v>489.4</v>
      </c>
      <c r="BD638" s="26">
        <f t="shared" si="2244"/>
        <v>489.4</v>
      </c>
      <c r="BE638" s="26">
        <f t="shared" si="2447"/>
        <v>0</v>
      </c>
      <c r="BF638" s="26">
        <f t="shared" si="2448"/>
        <v>0</v>
      </c>
      <c r="BG638" s="26">
        <f t="shared" si="2449"/>
        <v>0</v>
      </c>
      <c r="BH638" s="26">
        <f t="shared" si="2245"/>
        <v>489.4</v>
      </c>
      <c r="BI638" s="26">
        <f t="shared" si="2246"/>
        <v>489.4</v>
      </c>
      <c r="BJ638" s="26">
        <f t="shared" si="2247"/>
        <v>489.4</v>
      </c>
      <c r="BK638" s="26">
        <f t="shared" si="2450"/>
        <v>0</v>
      </c>
      <c r="BL638" s="26">
        <f t="shared" si="2451"/>
        <v>0</v>
      </c>
      <c r="BM638" s="26">
        <f t="shared" si="2452"/>
        <v>0</v>
      </c>
      <c r="BN638" s="26">
        <f t="shared" si="2248"/>
        <v>489.4</v>
      </c>
      <c r="BO638" s="26">
        <f t="shared" si="2249"/>
        <v>489.4</v>
      </c>
      <c r="BP638" s="26">
        <f t="shared" si="2250"/>
        <v>489.4</v>
      </c>
      <c r="BQ638" s="26">
        <f t="shared" si="2453"/>
        <v>0</v>
      </c>
      <c r="BR638" s="26">
        <f t="shared" si="2454"/>
        <v>0</v>
      </c>
      <c r="BS638" s="26">
        <f t="shared" si="2251"/>
        <v>489.4</v>
      </c>
      <c r="BT638" s="26">
        <f t="shared" si="2252"/>
        <v>489.4</v>
      </c>
      <c r="BU638" s="26">
        <f t="shared" si="2253"/>
        <v>489.4</v>
      </c>
      <c r="BV638" s="26">
        <f t="shared" si="2455"/>
        <v>0</v>
      </c>
      <c r="BW638" s="26">
        <f t="shared" si="2456"/>
        <v>0</v>
      </c>
      <c r="BX638" s="26">
        <f t="shared" si="2254"/>
        <v>489.4</v>
      </c>
      <c r="BY638" s="26">
        <f t="shared" si="2255"/>
        <v>489.4</v>
      </c>
      <c r="BZ638" s="26">
        <f t="shared" si="2256"/>
        <v>489.4</v>
      </c>
      <c r="CA638" s="26">
        <f t="shared" si="2457"/>
        <v>0</v>
      </c>
      <c r="CB638" s="26">
        <f t="shared" si="2458"/>
        <v>0</v>
      </c>
      <c r="CC638" s="26">
        <f t="shared" si="2459"/>
        <v>0</v>
      </c>
      <c r="CD638" s="26">
        <f t="shared" si="2359"/>
        <v>489.4</v>
      </c>
      <c r="CE638" s="26">
        <f t="shared" si="2360"/>
        <v>489.4</v>
      </c>
      <c r="CF638" s="26">
        <f t="shared" si="2361"/>
        <v>489.4</v>
      </c>
      <c r="CG638" s="26">
        <f t="shared" si="2460"/>
        <v>0</v>
      </c>
      <c r="CH638" s="26">
        <f t="shared" si="2461"/>
        <v>0</v>
      </c>
      <c r="CI638" s="26">
        <f t="shared" si="2462"/>
        <v>0</v>
      </c>
      <c r="CJ638" s="26">
        <f t="shared" si="2362"/>
        <v>489.4</v>
      </c>
      <c r="CK638" s="26">
        <f t="shared" si="2363"/>
        <v>489.4</v>
      </c>
      <c r="CL638" s="26">
        <f t="shared" si="2364"/>
        <v>489.4</v>
      </c>
      <c r="CM638" s="26">
        <f t="shared" si="2463"/>
        <v>0</v>
      </c>
      <c r="CN638" s="26">
        <f t="shared" si="2464"/>
        <v>0</v>
      </c>
      <c r="CO638" s="26">
        <f t="shared" si="2465"/>
        <v>0</v>
      </c>
      <c r="CP638" s="26">
        <f t="shared" si="2365"/>
        <v>489.4</v>
      </c>
      <c r="CQ638" s="26">
        <f t="shared" si="2366"/>
        <v>489.4</v>
      </c>
      <c r="CR638" s="26">
        <f t="shared" si="2367"/>
        <v>489.4</v>
      </c>
      <c r="CS638" s="26">
        <f t="shared" si="2466"/>
        <v>0</v>
      </c>
      <c r="CT638" s="19"/>
      <c r="CU638" s="35"/>
      <c r="CZ638" s="1" t="s">
        <v>28</v>
      </c>
    </row>
    <row r="639" spans="1:105" hidden="1" x14ac:dyDescent="0.3">
      <c r="A639" s="16" t="s">
        <v>399</v>
      </c>
      <c r="B639" s="17">
        <v>610</v>
      </c>
      <c r="C639" s="16" t="s">
        <v>45</v>
      </c>
      <c r="D639" s="16" t="s">
        <v>103</v>
      </c>
      <c r="E639" s="34" t="s">
        <v>104</v>
      </c>
      <c r="F639" s="26">
        <v>489.4</v>
      </c>
      <c r="G639" s="26">
        <v>489.4</v>
      </c>
      <c r="H639" s="26">
        <v>489.4</v>
      </c>
      <c r="I639" s="26"/>
      <c r="J639" s="26"/>
      <c r="K639" s="26"/>
      <c r="L639" s="26">
        <f t="shared" si="2221"/>
        <v>489.4</v>
      </c>
      <c r="M639" s="26">
        <f t="shared" si="2222"/>
        <v>489.4</v>
      </c>
      <c r="N639" s="26">
        <f t="shared" si="2223"/>
        <v>489.4</v>
      </c>
      <c r="O639" s="26"/>
      <c r="P639" s="26"/>
      <c r="Q639" s="26"/>
      <c r="R639" s="26">
        <f t="shared" si="2224"/>
        <v>489.4</v>
      </c>
      <c r="S639" s="26">
        <f t="shared" si="2225"/>
        <v>489.4</v>
      </c>
      <c r="T639" s="26">
        <f t="shared" si="2226"/>
        <v>489.4</v>
      </c>
      <c r="U639" s="26"/>
      <c r="V639" s="26"/>
      <c r="W639" s="26"/>
      <c r="X639" s="26">
        <f t="shared" si="2227"/>
        <v>489.4</v>
      </c>
      <c r="Y639" s="26">
        <f t="shared" si="2228"/>
        <v>489.4</v>
      </c>
      <c r="Z639" s="26">
        <f t="shared" si="2229"/>
        <v>489.4</v>
      </c>
      <c r="AA639" s="26"/>
      <c r="AB639" s="26"/>
      <c r="AC639" s="26"/>
      <c r="AD639" s="26">
        <f t="shared" si="2230"/>
        <v>489.4</v>
      </c>
      <c r="AE639" s="26">
        <f t="shared" si="2231"/>
        <v>489.4</v>
      </c>
      <c r="AF639" s="26">
        <f t="shared" si="2232"/>
        <v>489.4</v>
      </c>
      <c r="AG639" s="26"/>
      <c r="AH639" s="26"/>
      <c r="AI639" s="26"/>
      <c r="AJ639" s="26">
        <f t="shared" si="2233"/>
        <v>489.4</v>
      </c>
      <c r="AK639" s="26">
        <f t="shared" si="2234"/>
        <v>489.4</v>
      </c>
      <c r="AL639" s="26">
        <f t="shared" si="2235"/>
        <v>489.4</v>
      </c>
      <c r="AM639" s="26"/>
      <c r="AN639" s="26"/>
      <c r="AO639" s="26"/>
      <c r="AP639" s="26">
        <f t="shared" si="2236"/>
        <v>489.4</v>
      </c>
      <c r="AQ639" s="26">
        <f t="shared" si="2237"/>
        <v>489.4</v>
      </c>
      <c r="AR639" s="26">
        <f t="shared" si="2238"/>
        <v>489.4</v>
      </c>
      <c r="AS639" s="26"/>
      <c r="AT639" s="26"/>
      <c r="AU639" s="26"/>
      <c r="AV639" s="26">
        <f t="shared" si="2239"/>
        <v>489.4</v>
      </c>
      <c r="AW639" s="26">
        <f t="shared" si="2240"/>
        <v>489.4</v>
      </c>
      <c r="AX639" s="26">
        <f t="shared" si="2241"/>
        <v>489.4</v>
      </c>
      <c r="AY639" s="26"/>
      <c r="AZ639" s="26"/>
      <c r="BA639" s="26"/>
      <c r="BB639" s="26">
        <f t="shared" si="2242"/>
        <v>489.4</v>
      </c>
      <c r="BC639" s="26">
        <f t="shared" si="2243"/>
        <v>489.4</v>
      </c>
      <c r="BD639" s="26">
        <f t="shared" si="2244"/>
        <v>489.4</v>
      </c>
      <c r="BE639" s="26"/>
      <c r="BF639" s="26"/>
      <c r="BG639" s="26"/>
      <c r="BH639" s="26">
        <f t="shared" si="2245"/>
        <v>489.4</v>
      </c>
      <c r="BI639" s="26">
        <f t="shared" si="2246"/>
        <v>489.4</v>
      </c>
      <c r="BJ639" s="26">
        <f t="shared" si="2247"/>
        <v>489.4</v>
      </c>
      <c r="BK639" s="26"/>
      <c r="BL639" s="26"/>
      <c r="BM639" s="26"/>
      <c r="BN639" s="26">
        <f t="shared" si="2248"/>
        <v>489.4</v>
      </c>
      <c r="BO639" s="26">
        <f t="shared" si="2249"/>
        <v>489.4</v>
      </c>
      <c r="BP639" s="26">
        <f t="shared" si="2250"/>
        <v>489.4</v>
      </c>
      <c r="BQ639" s="26"/>
      <c r="BR639" s="26"/>
      <c r="BS639" s="26">
        <f t="shared" si="2251"/>
        <v>489.4</v>
      </c>
      <c r="BT639" s="26">
        <f t="shared" si="2252"/>
        <v>489.4</v>
      </c>
      <c r="BU639" s="26">
        <f t="shared" si="2253"/>
        <v>489.4</v>
      </c>
      <c r="BV639" s="26"/>
      <c r="BW639" s="26"/>
      <c r="BX639" s="26">
        <f t="shared" si="2254"/>
        <v>489.4</v>
      </c>
      <c r="BY639" s="26">
        <f t="shared" si="2255"/>
        <v>489.4</v>
      </c>
      <c r="BZ639" s="26">
        <f t="shared" si="2256"/>
        <v>489.4</v>
      </c>
      <c r="CA639" s="26"/>
      <c r="CB639" s="26"/>
      <c r="CC639" s="26"/>
      <c r="CD639" s="26">
        <f t="shared" si="2359"/>
        <v>489.4</v>
      </c>
      <c r="CE639" s="26">
        <f t="shared" si="2360"/>
        <v>489.4</v>
      </c>
      <c r="CF639" s="26">
        <f t="shared" si="2361"/>
        <v>489.4</v>
      </c>
      <c r="CG639" s="26"/>
      <c r="CH639" s="26"/>
      <c r="CI639" s="26"/>
      <c r="CJ639" s="26">
        <f t="shared" si="2362"/>
        <v>489.4</v>
      </c>
      <c r="CK639" s="26">
        <f t="shared" si="2363"/>
        <v>489.4</v>
      </c>
      <c r="CL639" s="26">
        <f t="shared" si="2364"/>
        <v>489.4</v>
      </c>
      <c r="CM639" s="26"/>
      <c r="CN639" s="26"/>
      <c r="CO639" s="26"/>
      <c r="CP639" s="26">
        <f t="shared" si="2365"/>
        <v>489.4</v>
      </c>
      <c r="CQ639" s="26">
        <f t="shared" si="2366"/>
        <v>489.4</v>
      </c>
      <c r="CR639" s="26">
        <f t="shared" si="2367"/>
        <v>489.4</v>
      </c>
      <c r="CS639" s="26"/>
      <c r="CT639" s="19"/>
      <c r="CU639" s="35"/>
    </row>
    <row r="640" spans="1:105" ht="62.4" hidden="1" x14ac:dyDescent="0.3">
      <c r="A640" s="16" t="s">
        <v>401</v>
      </c>
      <c r="B640" s="17"/>
      <c r="C640" s="16"/>
      <c r="D640" s="16"/>
      <c r="E640" s="34" t="s">
        <v>402</v>
      </c>
      <c r="F640" s="26">
        <f t="shared" si="2420"/>
        <v>142.5</v>
      </c>
      <c r="G640" s="26">
        <f t="shared" si="2421"/>
        <v>142.5</v>
      </c>
      <c r="H640" s="26">
        <f t="shared" si="2422"/>
        <v>142.5</v>
      </c>
      <c r="I640" s="26">
        <f t="shared" si="2423"/>
        <v>0</v>
      </c>
      <c r="J640" s="26">
        <f t="shared" si="2424"/>
        <v>0</v>
      </c>
      <c r="K640" s="26">
        <f t="shared" si="2425"/>
        <v>0</v>
      </c>
      <c r="L640" s="26">
        <f t="shared" si="2221"/>
        <v>142.5</v>
      </c>
      <c r="M640" s="26">
        <f t="shared" si="2222"/>
        <v>142.5</v>
      </c>
      <c r="N640" s="26">
        <f t="shared" si="2223"/>
        <v>142.5</v>
      </c>
      <c r="O640" s="26">
        <f t="shared" si="2426"/>
        <v>0</v>
      </c>
      <c r="P640" s="26">
        <f t="shared" si="2427"/>
        <v>0</v>
      </c>
      <c r="Q640" s="26">
        <f t="shared" si="2428"/>
        <v>0</v>
      </c>
      <c r="R640" s="26">
        <f t="shared" si="2224"/>
        <v>142.5</v>
      </c>
      <c r="S640" s="26">
        <f t="shared" si="2225"/>
        <v>142.5</v>
      </c>
      <c r="T640" s="26">
        <f t="shared" si="2226"/>
        <v>142.5</v>
      </c>
      <c r="U640" s="26">
        <f t="shared" si="2429"/>
        <v>0</v>
      </c>
      <c r="V640" s="26">
        <f t="shared" si="2430"/>
        <v>0</v>
      </c>
      <c r="W640" s="26">
        <f t="shared" si="2431"/>
        <v>0</v>
      </c>
      <c r="X640" s="26">
        <f t="shared" si="2227"/>
        <v>142.5</v>
      </c>
      <c r="Y640" s="26">
        <f t="shared" si="2228"/>
        <v>142.5</v>
      </c>
      <c r="Z640" s="26">
        <f t="shared" si="2229"/>
        <v>142.5</v>
      </c>
      <c r="AA640" s="26">
        <f t="shared" si="2432"/>
        <v>0</v>
      </c>
      <c r="AB640" s="26">
        <f t="shared" si="2433"/>
        <v>0</v>
      </c>
      <c r="AC640" s="26">
        <f t="shared" si="2434"/>
        <v>0</v>
      </c>
      <c r="AD640" s="26">
        <f t="shared" si="2230"/>
        <v>142.5</v>
      </c>
      <c r="AE640" s="26">
        <f t="shared" si="2231"/>
        <v>142.5</v>
      </c>
      <c r="AF640" s="26">
        <f t="shared" si="2232"/>
        <v>142.5</v>
      </c>
      <c r="AG640" s="26">
        <f t="shared" si="2435"/>
        <v>0</v>
      </c>
      <c r="AH640" s="26">
        <f t="shared" si="2436"/>
        <v>0</v>
      </c>
      <c r="AI640" s="26">
        <f t="shared" si="2437"/>
        <v>0</v>
      </c>
      <c r="AJ640" s="26">
        <f t="shared" si="2233"/>
        <v>142.5</v>
      </c>
      <c r="AK640" s="26">
        <f t="shared" si="2234"/>
        <v>142.5</v>
      </c>
      <c r="AL640" s="26">
        <f t="shared" si="2235"/>
        <v>142.5</v>
      </c>
      <c r="AM640" s="26">
        <f t="shared" si="2438"/>
        <v>0</v>
      </c>
      <c r="AN640" s="26">
        <f t="shared" si="2439"/>
        <v>0</v>
      </c>
      <c r="AO640" s="26">
        <f t="shared" si="2440"/>
        <v>0</v>
      </c>
      <c r="AP640" s="26">
        <f t="shared" si="2236"/>
        <v>142.5</v>
      </c>
      <c r="AQ640" s="26">
        <f t="shared" si="2237"/>
        <v>142.5</v>
      </c>
      <c r="AR640" s="26">
        <f t="shared" si="2238"/>
        <v>142.5</v>
      </c>
      <c r="AS640" s="26">
        <f t="shared" si="2441"/>
        <v>0</v>
      </c>
      <c r="AT640" s="26">
        <f t="shared" si="2442"/>
        <v>0</v>
      </c>
      <c r="AU640" s="26">
        <f t="shared" si="2443"/>
        <v>0</v>
      </c>
      <c r="AV640" s="26">
        <f t="shared" si="2239"/>
        <v>142.5</v>
      </c>
      <c r="AW640" s="26">
        <f t="shared" si="2240"/>
        <v>142.5</v>
      </c>
      <c r="AX640" s="26">
        <f t="shared" si="2241"/>
        <v>142.5</v>
      </c>
      <c r="AY640" s="26">
        <f t="shared" si="2444"/>
        <v>-45.6</v>
      </c>
      <c r="AZ640" s="26">
        <f t="shared" si="2445"/>
        <v>0</v>
      </c>
      <c r="BA640" s="26">
        <f t="shared" si="2446"/>
        <v>0</v>
      </c>
      <c r="BB640" s="26">
        <f t="shared" si="2242"/>
        <v>96.9</v>
      </c>
      <c r="BC640" s="26">
        <f t="shared" si="2243"/>
        <v>142.5</v>
      </c>
      <c r="BD640" s="26">
        <f t="shared" si="2244"/>
        <v>142.5</v>
      </c>
      <c r="BE640" s="26">
        <f t="shared" si="2447"/>
        <v>0</v>
      </c>
      <c r="BF640" s="26">
        <f t="shared" si="2448"/>
        <v>0</v>
      </c>
      <c r="BG640" s="26">
        <f t="shared" si="2449"/>
        <v>0</v>
      </c>
      <c r="BH640" s="26">
        <f t="shared" si="2245"/>
        <v>96.9</v>
      </c>
      <c r="BI640" s="26">
        <f t="shared" si="2246"/>
        <v>142.5</v>
      </c>
      <c r="BJ640" s="26">
        <f t="shared" si="2247"/>
        <v>142.5</v>
      </c>
      <c r="BK640" s="26">
        <f t="shared" si="2450"/>
        <v>0</v>
      </c>
      <c r="BL640" s="26">
        <f t="shared" si="2451"/>
        <v>0</v>
      </c>
      <c r="BM640" s="26">
        <f t="shared" si="2452"/>
        <v>0</v>
      </c>
      <c r="BN640" s="26">
        <f t="shared" si="2248"/>
        <v>96.9</v>
      </c>
      <c r="BO640" s="26">
        <f t="shared" si="2249"/>
        <v>142.5</v>
      </c>
      <c r="BP640" s="26">
        <f t="shared" si="2250"/>
        <v>142.5</v>
      </c>
      <c r="BQ640" s="26">
        <f t="shared" si="2453"/>
        <v>0</v>
      </c>
      <c r="BR640" s="26">
        <f t="shared" si="2454"/>
        <v>0</v>
      </c>
      <c r="BS640" s="26">
        <f t="shared" si="2251"/>
        <v>96.9</v>
      </c>
      <c r="BT640" s="26">
        <f t="shared" si="2252"/>
        <v>142.5</v>
      </c>
      <c r="BU640" s="26">
        <f t="shared" si="2253"/>
        <v>142.5</v>
      </c>
      <c r="BV640" s="26">
        <f t="shared" si="2455"/>
        <v>0</v>
      </c>
      <c r="BW640" s="26">
        <f t="shared" si="2456"/>
        <v>0</v>
      </c>
      <c r="BX640" s="26">
        <f t="shared" si="2254"/>
        <v>96.9</v>
      </c>
      <c r="BY640" s="26">
        <f t="shared" si="2255"/>
        <v>142.5</v>
      </c>
      <c r="BZ640" s="26">
        <f t="shared" si="2256"/>
        <v>142.5</v>
      </c>
      <c r="CA640" s="26">
        <f t="shared" si="2457"/>
        <v>0</v>
      </c>
      <c r="CB640" s="26">
        <f t="shared" si="2458"/>
        <v>0</v>
      </c>
      <c r="CC640" s="26">
        <f t="shared" si="2459"/>
        <v>0</v>
      </c>
      <c r="CD640" s="26">
        <f t="shared" si="2359"/>
        <v>96.9</v>
      </c>
      <c r="CE640" s="26">
        <f t="shared" si="2360"/>
        <v>142.5</v>
      </c>
      <c r="CF640" s="26">
        <f t="shared" si="2361"/>
        <v>142.5</v>
      </c>
      <c r="CG640" s="26">
        <f t="shared" si="2460"/>
        <v>0</v>
      </c>
      <c r="CH640" s="26">
        <f t="shared" si="2461"/>
        <v>0</v>
      </c>
      <c r="CI640" s="26">
        <f t="shared" si="2462"/>
        <v>0</v>
      </c>
      <c r="CJ640" s="26">
        <f t="shared" si="2362"/>
        <v>96.9</v>
      </c>
      <c r="CK640" s="26">
        <f t="shared" si="2363"/>
        <v>142.5</v>
      </c>
      <c r="CL640" s="26">
        <f t="shared" si="2364"/>
        <v>142.5</v>
      </c>
      <c r="CM640" s="26">
        <f t="shared" si="2463"/>
        <v>0</v>
      </c>
      <c r="CN640" s="26">
        <f t="shared" si="2464"/>
        <v>0</v>
      </c>
      <c r="CO640" s="26">
        <f t="shared" si="2465"/>
        <v>0</v>
      </c>
      <c r="CP640" s="26">
        <f t="shared" si="2365"/>
        <v>96.9</v>
      </c>
      <c r="CQ640" s="26">
        <f t="shared" si="2366"/>
        <v>142.5</v>
      </c>
      <c r="CR640" s="26">
        <f t="shared" si="2367"/>
        <v>142.5</v>
      </c>
      <c r="CS640" s="26">
        <f t="shared" si="2466"/>
        <v>0</v>
      </c>
      <c r="CT640" s="19"/>
      <c r="CU640" s="35"/>
      <c r="CX640" s="1" t="s">
        <v>26</v>
      </c>
    </row>
    <row r="641" spans="1:105" ht="46.8" hidden="1" x14ac:dyDescent="0.3">
      <c r="A641" s="16" t="s">
        <v>403</v>
      </c>
      <c r="B641" s="17"/>
      <c r="C641" s="16"/>
      <c r="D641" s="16"/>
      <c r="E641" s="34" t="s">
        <v>404</v>
      </c>
      <c r="F641" s="26">
        <f t="shared" si="2420"/>
        <v>142.5</v>
      </c>
      <c r="G641" s="26">
        <f t="shared" si="2421"/>
        <v>142.5</v>
      </c>
      <c r="H641" s="26">
        <f t="shared" si="2422"/>
        <v>142.5</v>
      </c>
      <c r="I641" s="26">
        <f t="shared" si="2423"/>
        <v>0</v>
      </c>
      <c r="J641" s="26">
        <f t="shared" si="2424"/>
        <v>0</v>
      </c>
      <c r="K641" s="26">
        <f t="shared" si="2425"/>
        <v>0</v>
      </c>
      <c r="L641" s="26">
        <f t="shared" si="2221"/>
        <v>142.5</v>
      </c>
      <c r="M641" s="26">
        <f t="shared" si="2222"/>
        <v>142.5</v>
      </c>
      <c r="N641" s="26">
        <f t="shared" si="2223"/>
        <v>142.5</v>
      </c>
      <c r="O641" s="26">
        <f t="shared" si="2426"/>
        <v>0</v>
      </c>
      <c r="P641" s="26">
        <f t="shared" si="2427"/>
        <v>0</v>
      </c>
      <c r="Q641" s="26">
        <f t="shared" si="2428"/>
        <v>0</v>
      </c>
      <c r="R641" s="26">
        <f t="shared" si="2224"/>
        <v>142.5</v>
      </c>
      <c r="S641" s="26">
        <f t="shared" si="2225"/>
        <v>142.5</v>
      </c>
      <c r="T641" s="26">
        <f t="shared" si="2226"/>
        <v>142.5</v>
      </c>
      <c r="U641" s="26">
        <f t="shared" si="2429"/>
        <v>0</v>
      </c>
      <c r="V641" s="26">
        <f t="shared" si="2430"/>
        <v>0</v>
      </c>
      <c r="W641" s="26">
        <f t="shared" si="2431"/>
        <v>0</v>
      </c>
      <c r="X641" s="26">
        <f t="shared" si="2227"/>
        <v>142.5</v>
      </c>
      <c r="Y641" s="26">
        <f t="shared" si="2228"/>
        <v>142.5</v>
      </c>
      <c r="Z641" s="26">
        <f t="shared" si="2229"/>
        <v>142.5</v>
      </c>
      <c r="AA641" s="26">
        <f t="shared" si="2432"/>
        <v>0</v>
      </c>
      <c r="AB641" s="26">
        <f t="shared" si="2433"/>
        <v>0</v>
      </c>
      <c r="AC641" s="26">
        <f t="shared" si="2434"/>
        <v>0</v>
      </c>
      <c r="AD641" s="26">
        <f t="shared" si="2230"/>
        <v>142.5</v>
      </c>
      <c r="AE641" s="26">
        <f t="shared" si="2231"/>
        <v>142.5</v>
      </c>
      <c r="AF641" s="26">
        <f t="shared" si="2232"/>
        <v>142.5</v>
      </c>
      <c r="AG641" s="26">
        <f t="shared" si="2435"/>
        <v>0</v>
      </c>
      <c r="AH641" s="26">
        <f t="shared" si="2436"/>
        <v>0</v>
      </c>
      <c r="AI641" s="26">
        <f t="shared" si="2437"/>
        <v>0</v>
      </c>
      <c r="AJ641" s="26">
        <f t="shared" si="2233"/>
        <v>142.5</v>
      </c>
      <c r="AK641" s="26">
        <f t="shared" si="2234"/>
        <v>142.5</v>
      </c>
      <c r="AL641" s="26">
        <f t="shared" si="2235"/>
        <v>142.5</v>
      </c>
      <c r="AM641" s="26">
        <f t="shared" si="2438"/>
        <v>0</v>
      </c>
      <c r="AN641" s="26">
        <f t="shared" si="2439"/>
        <v>0</v>
      </c>
      <c r="AO641" s="26">
        <f t="shared" si="2440"/>
        <v>0</v>
      </c>
      <c r="AP641" s="26">
        <f t="shared" si="2236"/>
        <v>142.5</v>
      </c>
      <c r="AQ641" s="26">
        <f t="shared" si="2237"/>
        <v>142.5</v>
      </c>
      <c r="AR641" s="26">
        <f t="shared" si="2238"/>
        <v>142.5</v>
      </c>
      <c r="AS641" s="26">
        <f t="shared" si="2441"/>
        <v>0</v>
      </c>
      <c r="AT641" s="26">
        <f t="shared" si="2442"/>
        <v>0</v>
      </c>
      <c r="AU641" s="26">
        <f t="shared" si="2443"/>
        <v>0</v>
      </c>
      <c r="AV641" s="26">
        <f t="shared" si="2239"/>
        <v>142.5</v>
      </c>
      <c r="AW641" s="26">
        <f t="shared" si="2240"/>
        <v>142.5</v>
      </c>
      <c r="AX641" s="26">
        <f t="shared" si="2241"/>
        <v>142.5</v>
      </c>
      <c r="AY641" s="26">
        <f t="shared" si="2444"/>
        <v>-45.6</v>
      </c>
      <c r="AZ641" s="26">
        <f t="shared" si="2445"/>
        <v>0</v>
      </c>
      <c r="BA641" s="26">
        <f t="shared" si="2446"/>
        <v>0</v>
      </c>
      <c r="BB641" s="26">
        <f t="shared" si="2242"/>
        <v>96.9</v>
      </c>
      <c r="BC641" s="26">
        <f t="shared" si="2243"/>
        <v>142.5</v>
      </c>
      <c r="BD641" s="26">
        <f t="shared" si="2244"/>
        <v>142.5</v>
      </c>
      <c r="BE641" s="26">
        <f t="shared" si="2447"/>
        <v>0</v>
      </c>
      <c r="BF641" s="26">
        <f t="shared" si="2448"/>
        <v>0</v>
      </c>
      <c r="BG641" s="26">
        <f t="shared" si="2449"/>
        <v>0</v>
      </c>
      <c r="BH641" s="26">
        <f t="shared" si="2245"/>
        <v>96.9</v>
      </c>
      <c r="BI641" s="26">
        <f t="shared" si="2246"/>
        <v>142.5</v>
      </c>
      <c r="BJ641" s="26">
        <f t="shared" si="2247"/>
        <v>142.5</v>
      </c>
      <c r="BK641" s="26">
        <f t="shared" si="2450"/>
        <v>0</v>
      </c>
      <c r="BL641" s="26">
        <f t="shared" si="2451"/>
        <v>0</v>
      </c>
      <c r="BM641" s="26">
        <f t="shared" si="2452"/>
        <v>0</v>
      </c>
      <c r="BN641" s="26">
        <f t="shared" si="2248"/>
        <v>96.9</v>
      </c>
      <c r="BO641" s="26">
        <f t="shared" si="2249"/>
        <v>142.5</v>
      </c>
      <c r="BP641" s="26">
        <f t="shared" si="2250"/>
        <v>142.5</v>
      </c>
      <c r="BQ641" s="26">
        <f t="shared" si="2453"/>
        <v>0</v>
      </c>
      <c r="BR641" s="26">
        <f t="shared" si="2454"/>
        <v>0</v>
      </c>
      <c r="BS641" s="26">
        <f t="shared" si="2251"/>
        <v>96.9</v>
      </c>
      <c r="BT641" s="26">
        <f t="shared" si="2252"/>
        <v>142.5</v>
      </c>
      <c r="BU641" s="26">
        <f t="shared" si="2253"/>
        <v>142.5</v>
      </c>
      <c r="BV641" s="26">
        <f t="shared" si="2455"/>
        <v>0</v>
      </c>
      <c r="BW641" s="26">
        <f t="shared" si="2456"/>
        <v>0</v>
      </c>
      <c r="BX641" s="26">
        <f t="shared" si="2254"/>
        <v>96.9</v>
      </c>
      <c r="BY641" s="26">
        <f t="shared" si="2255"/>
        <v>142.5</v>
      </c>
      <c r="BZ641" s="26">
        <f t="shared" si="2256"/>
        <v>142.5</v>
      </c>
      <c r="CA641" s="26">
        <f t="shared" si="2457"/>
        <v>0</v>
      </c>
      <c r="CB641" s="26">
        <f t="shared" si="2458"/>
        <v>0</v>
      </c>
      <c r="CC641" s="26">
        <f t="shared" si="2459"/>
        <v>0</v>
      </c>
      <c r="CD641" s="26">
        <f t="shared" si="2359"/>
        <v>96.9</v>
      </c>
      <c r="CE641" s="26">
        <f t="shared" si="2360"/>
        <v>142.5</v>
      </c>
      <c r="CF641" s="26">
        <f t="shared" si="2361"/>
        <v>142.5</v>
      </c>
      <c r="CG641" s="26">
        <f t="shared" si="2460"/>
        <v>0</v>
      </c>
      <c r="CH641" s="26">
        <f t="shared" si="2461"/>
        <v>0</v>
      </c>
      <c r="CI641" s="26">
        <f t="shared" si="2462"/>
        <v>0</v>
      </c>
      <c r="CJ641" s="26">
        <f t="shared" si="2362"/>
        <v>96.9</v>
      </c>
      <c r="CK641" s="26">
        <f t="shared" si="2363"/>
        <v>142.5</v>
      </c>
      <c r="CL641" s="26">
        <f t="shared" si="2364"/>
        <v>142.5</v>
      </c>
      <c r="CM641" s="26">
        <f t="shared" si="2463"/>
        <v>0</v>
      </c>
      <c r="CN641" s="26">
        <f t="shared" si="2464"/>
        <v>0</v>
      </c>
      <c r="CO641" s="26">
        <f t="shared" si="2465"/>
        <v>0</v>
      </c>
      <c r="CP641" s="26">
        <f t="shared" si="2365"/>
        <v>96.9</v>
      </c>
      <c r="CQ641" s="26">
        <f t="shared" si="2366"/>
        <v>142.5</v>
      </c>
      <c r="CR641" s="26">
        <f t="shared" si="2367"/>
        <v>142.5</v>
      </c>
      <c r="CS641" s="26">
        <f t="shared" si="2466"/>
        <v>0</v>
      </c>
      <c r="CT641" s="19"/>
      <c r="CU641" s="35"/>
      <c r="DA641" s="1" t="s">
        <v>29</v>
      </c>
    </row>
    <row r="642" spans="1:105" ht="31.2" hidden="1" x14ac:dyDescent="0.3">
      <c r="A642" s="16" t="s">
        <v>403</v>
      </c>
      <c r="B642" s="17">
        <v>200</v>
      </c>
      <c r="C642" s="16"/>
      <c r="D642" s="16"/>
      <c r="E642" s="34" t="s">
        <v>38</v>
      </c>
      <c r="F642" s="26">
        <f t="shared" si="2420"/>
        <v>142.5</v>
      </c>
      <c r="G642" s="26">
        <f t="shared" si="2421"/>
        <v>142.5</v>
      </c>
      <c r="H642" s="26">
        <f t="shared" si="2422"/>
        <v>142.5</v>
      </c>
      <c r="I642" s="26">
        <f t="shared" si="2423"/>
        <v>0</v>
      </c>
      <c r="J642" s="26">
        <f t="shared" si="2424"/>
        <v>0</v>
      </c>
      <c r="K642" s="26">
        <f t="shared" si="2425"/>
        <v>0</v>
      </c>
      <c r="L642" s="26">
        <f t="shared" si="2221"/>
        <v>142.5</v>
      </c>
      <c r="M642" s="26">
        <f t="shared" si="2222"/>
        <v>142.5</v>
      </c>
      <c r="N642" s="26">
        <f t="shared" si="2223"/>
        <v>142.5</v>
      </c>
      <c r="O642" s="26">
        <f t="shared" si="2426"/>
        <v>0</v>
      </c>
      <c r="P642" s="26">
        <f t="shared" si="2427"/>
        <v>0</v>
      </c>
      <c r="Q642" s="26">
        <f t="shared" si="2428"/>
        <v>0</v>
      </c>
      <c r="R642" s="26">
        <f t="shared" si="2224"/>
        <v>142.5</v>
      </c>
      <c r="S642" s="26">
        <f t="shared" si="2225"/>
        <v>142.5</v>
      </c>
      <c r="T642" s="26">
        <f t="shared" si="2226"/>
        <v>142.5</v>
      </c>
      <c r="U642" s="26">
        <f t="shared" si="2429"/>
        <v>0</v>
      </c>
      <c r="V642" s="26">
        <f t="shared" si="2430"/>
        <v>0</v>
      </c>
      <c r="W642" s="26">
        <f t="shared" si="2431"/>
        <v>0</v>
      </c>
      <c r="X642" s="26">
        <f t="shared" si="2227"/>
        <v>142.5</v>
      </c>
      <c r="Y642" s="26">
        <f t="shared" si="2228"/>
        <v>142.5</v>
      </c>
      <c r="Z642" s="26">
        <f t="shared" si="2229"/>
        <v>142.5</v>
      </c>
      <c r="AA642" s="26">
        <f t="shared" si="2432"/>
        <v>0</v>
      </c>
      <c r="AB642" s="26">
        <f t="shared" si="2433"/>
        <v>0</v>
      </c>
      <c r="AC642" s="26">
        <f t="shared" si="2434"/>
        <v>0</v>
      </c>
      <c r="AD642" s="26">
        <f t="shared" si="2230"/>
        <v>142.5</v>
      </c>
      <c r="AE642" s="26">
        <f t="shared" si="2231"/>
        <v>142.5</v>
      </c>
      <c r="AF642" s="26">
        <f t="shared" si="2232"/>
        <v>142.5</v>
      </c>
      <c r="AG642" s="26">
        <f t="shared" si="2435"/>
        <v>0</v>
      </c>
      <c r="AH642" s="26">
        <f t="shared" si="2436"/>
        <v>0</v>
      </c>
      <c r="AI642" s="26">
        <f t="shared" si="2437"/>
        <v>0</v>
      </c>
      <c r="AJ642" s="26">
        <f t="shared" si="2233"/>
        <v>142.5</v>
      </c>
      <c r="AK642" s="26">
        <f t="shared" si="2234"/>
        <v>142.5</v>
      </c>
      <c r="AL642" s="26">
        <f t="shared" si="2235"/>
        <v>142.5</v>
      </c>
      <c r="AM642" s="26">
        <f t="shared" si="2438"/>
        <v>0</v>
      </c>
      <c r="AN642" s="26">
        <f t="shared" si="2439"/>
        <v>0</v>
      </c>
      <c r="AO642" s="26">
        <f t="shared" si="2440"/>
        <v>0</v>
      </c>
      <c r="AP642" s="26">
        <f t="shared" si="2236"/>
        <v>142.5</v>
      </c>
      <c r="AQ642" s="26">
        <f t="shared" si="2237"/>
        <v>142.5</v>
      </c>
      <c r="AR642" s="26">
        <f t="shared" si="2238"/>
        <v>142.5</v>
      </c>
      <c r="AS642" s="26">
        <f t="shared" si="2441"/>
        <v>0</v>
      </c>
      <c r="AT642" s="26">
        <f t="shared" si="2442"/>
        <v>0</v>
      </c>
      <c r="AU642" s="26">
        <f t="shared" si="2443"/>
        <v>0</v>
      </c>
      <c r="AV642" s="26">
        <f t="shared" si="2239"/>
        <v>142.5</v>
      </c>
      <c r="AW642" s="26">
        <f t="shared" si="2240"/>
        <v>142.5</v>
      </c>
      <c r="AX642" s="26">
        <f t="shared" si="2241"/>
        <v>142.5</v>
      </c>
      <c r="AY642" s="26">
        <f t="shared" si="2444"/>
        <v>-45.6</v>
      </c>
      <c r="AZ642" s="26">
        <f t="shared" si="2445"/>
        <v>0</v>
      </c>
      <c r="BA642" s="26">
        <f t="shared" si="2446"/>
        <v>0</v>
      </c>
      <c r="BB642" s="26">
        <f t="shared" si="2242"/>
        <v>96.9</v>
      </c>
      <c r="BC642" s="26">
        <f t="shared" si="2243"/>
        <v>142.5</v>
      </c>
      <c r="BD642" s="26">
        <f t="shared" si="2244"/>
        <v>142.5</v>
      </c>
      <c r="BE642" s="26">
        <f t="shared" si="2447"/>
        <v>0</v>
      </c>
      <c r="BF642" s="26">
        <f t="shared" si="2448"/>
        <v>0</v>
      </c>
      <c r="BG642" s="26">
        <f t="shared" si="2449"/>
        <v>0</v>
      </c>
      <c r="BH642" s="26">
        <f t="shared" si="2245"/>
        <v>96.9</v>
      </c>
      <c r="BI642" s="26">
        <f t="shared" si="2246"/>
        <v>142.5</v>
      </c>
      <c r="BJ642" s="26">
        <f t="shared" si="2247"/>
        <v>142.5</v>
      </c>
      <c r="BK642" s="26">
        <f t="shared" si="2450"/>
        <v>0</v>
      </c>
      <c r="BL642" s="26">
        <f t="shared" si="2451"/>
        <v>0</v>
      </c>
      <c r="BM642" s="26">
        <f t="shared" si="2452"/>
        <v>0</v>
      </c>
      <c r="BN642" s="26">
        <f t="shared" si="2248"/>
        <v>96.9</v>
      </c>
      <c r="BO642" s="26">
        <f t="shared" si="2249"/>
        <v>142.5</v>
      </c>
      <c r="BP642" s="26">
        <f t="shared" si="2250"/>
        <v>142.5</v>
      </c>
      <c r="BQ642" s="26">
        <f t="shared" si="2453"/>
        <v>0</v>
      </c>
      <c r="BR642" s="26">
        <f t="shared" si="2454"/>
        <v>0</v>
      </c>
      <c r="BS642" s="26">
        <f t="shared" si="2251"/>
        <v>96.9</v>
      </c>
      <c r="BT642" s="26">
        <f t="shared" si="2252"/>
        <v>142.5</v>
      </c>
      <c r="BU642" s="26">
        <f t="shared" si="2253"/>
        <v>142.5</v>
      </c>
      <c r="BV642" s="26">
        <f t="shared" si="2455"/>
        <v>0</v>
      </c>
      <c r="BW642" s="26">
        <f t="shared" si="2456"/>
        <v>0</v>
      </c>
      <c r="BX642" s="26">
        <f t="shared" si="2254"/>
        <v>96.9</v>
      </c>
      <c r="BY642" s="26">
        <f t="shared" si="2255"/>
        <v>142.5</v>
      </c>
      <c r="BZ642" s="26">
        <f t="shared" si="2256"/>
        <v>142.5</v>
      </c>
      <c r="CA642" s="26">
        <f t="shared" si="2457"/>
        <v>0</v>
      </c>
      <c r="CB642" s="26">
        <f t="shared" si="2458"/>
        <v>0</v>
      </c>
      <c r="CC642" s="26">
        <f t="shared" si="2459"/>
        <v>0</v>
      </c>
      <c r="CD642" s="26">
        <f t="shared" si="2359"/>
        <v>96.9</v>
      </c>
      <c r="CE642" s="26">
        <f t="shared" si="2360"/>
        <v>142.5</v>
      </c>
      <c r="CF642" s="26">
        <f t="shared" si="2361"/>
        <v>142.5</v>
      </c>
      <c r="CG642" s="26">
        <f t="shared" si="2460"/>
        <v>0</v>
      </c>
      <c r="CH642" s="26">
        <f t="shared" si="2461"/>
        <v>0</v>
      </c>
      <c r="CI642" s="26">
        <f t="shared" si="2462"/>
        <v>0</v>
      </c>
      <c r="CJ642" s="26">
        <f t="shared" si="2362"/>
        <v>96.9</v>
      </c>
      <c r="CK642" s="26">
        <f t="shared" si="2363"/>
        <v>142.5</v>
      </c>
      <c r="CL642" s="26">
        <f t="shared" si="2364"/>
        <v>142.5</v>
      </c>
      <c r="CM642" s="26">
        <f t="shared" si="2463"/>
        <v>0</v>
      </c>
      <c r="CN642" s="26">
        <f t="shared" si="2464"/>
        <v>0</v>
      </c>
      <c r="CO642" s="26">
        <f t="shared" si="2465"/>
        <v>0</v>
      </c>
      <c r="CP642" s="26">
        <f t="shared" si="2365"/>
        <v>96.9</v>
      </c>
      <c r="CQ642" s="26">
        <f t="shared" si="2366"/>
        <v>142.5</v>
      </c>
      <c r="CR642" s="26">
        <f t="shared" si="2367"/>
        <v>142.5</v>
      </c>
      <c r="CS642" s="26">
        <f t="shared" si="2466"/>
        <v>0</v>
      </c>
      <c r="CT642" s="19"/>
      <c r="CU642" s="35"/>
      <c r="CY642" s="1" t="s">
        <v>27</v>
      </c>
    </row>
    <row r="643" spans="1:105" ht="46.8" hidden="1" x14ac:dyDescent="0.3">
      <c r="A643" s="16" t="s">
        <v>403</v>
      </c>
      <c r="B643" s="17">
        <v>240</v>
      </c>
      <c r="C643" s="16"/>
      <c r="D643" s="16"/>
      <c r="E643" s="34" t="s">
        <v>39</v>
      </c>
      <c r="F643" s="26">
        <f t="shared" si="2420"/>
        <v>142.5</v>
      </c>
      <c r="G643" s="26">
        <f t="shared" si="2421"/>
        <v>142.5</v>
      </c>
      <c r="H643" s="26">
        <f t="shared" si="2422"/>
        <v>142.5</v>
      </c>
      <c r="I643" s="26">
        <f t="shared" si="2423"/>
        <v>0</v>
      </c>
      <c r="J643" s="26">
        <f t="shared" si="2424"/>
        <v>0</v>
      </c>
      <c r="K643" s="26">
        <f t="shared" si="2425"/>
        <v>0</v>
      </c>
      <c r="L643" s="26">
        <f t="shared" si="2221"/>
        <v>142.5</v>
      </c>
      <c r="M643" s="26">
        <f t="shared" si="2222"/>
        <v>142.5</v>
      </c>
      <c r="N643" s="26">
        <f t="shared" si="2223"/>
        <v>142.5</v>
      </c>
      <c r="O643" s="26">
        <f t="shared" si="2426"/>
        <v>0</v>
      </c>
      <c r="P643" s="26">
        <f t="shared" si="2427"/>
        <v>0</v>
      </c>
      <c r="Q643" s="26">
        <f t="shared" si="2428"/>
        <v>0</v>
      </c>
      <c r="R643" s="26">
        <f t="shared" si="2224"/>
        <v>142.5</v>
      </c>
      <c r="S643" s="26">
        <f t="shared" si="2225"/>
        <v>142.5</v>
      </c>
      <c r="T643" s="26">
        <f t="shared" si="2226"/>
        <v>142.5</v>
      </c>
      <c r="U643" s="26">
        <f t="shared" si="2429"/>
        <v>0</v>
      </c>
      <c r="V643" s="26">
        <f t="shared" si="2430"/>
        <v>0</v>
      </c>
      <c r="W643" s="26">
        <f t="shared" si="2431"/>
        <v>0</v>
      </c>
      <c r="X643" s="26">
        <f t="shared" si="2227"/>
        <v>142.5</v>
      </c>
      <c r="Y643" s="26">
        <f t="shared" si="2228"/>
        <v>142.5</v>
      </c>
      <c r="Z643" s="26">
        <f t="shared" si="2229"/>
        <v>142.5</v>
      </c>
      <c r="AA643" s="26">
        <f t="shared" si="2432"/>
        <v>0</v>
      </c>
      <c r="AB643" s="26">
        <f t="shared" si="2433"/>
        <v>0</v>
      </c>
      <c r="AC643" s="26">
        <f t="shared" si="2434"/>
        <v>0</v>
      </c>
      <c r="AD643" s="26">
        <f t="shared" si="2230"/>
        <v>142.5</v>
      </c>
      <c r="AE643" s="26">
        <f t="shared" si="2231"/>
        <v>142.5</v>
      </c>
      <c r="AF643" s="26">
        <f t="shared" si="2232"/>
        <v>142.5</v>
      </c>
      <c r="AG643" s="26">
        <f t="shared" si="2435"/>
        <v>0</v>
      </c>
      <c r="AH643" s="26">
        <f t="shared" si="2436"/>
        <v>0</v>
      </c>
      <c r="AI643" s="26">
        <f t="shared" si="2437"/>
        <v>0</v>
      </c>
      <c r="AJ643" s="26">
        <f t="shared" si="2233"/>
        <v>142.5</v>
      </c>
      <c r="AK643" s="26">
        <f t="shared" si="2234"/>
        <v>142.5</v>
      </c>
      <c r="AL643" s="26">
        <f t="shared" si="2235"/>
        <v>142.5</v>
      </c>
      <c r="AM643" s="26">
        <f t="shared" si="2438"/>
        <v>0</v>
      </c>
      <c r="AN643" s="26">
        <f t="shared" si="2439"/>
        <v>0</v>
      </c>
      <c r="AO643" s="26">
        <f t="shared" si="2440"/>
        <v>0</v>
      </c>
      <c r="AP643" s="26">
        <f t="shared" si="2236"/>
        <v>142.5</v>
      </c>
      <c r="AQ643" s="26">
        <f t="shared" si="2237"/>
        <v>142.5</v>
      </c>
      <c r="AR643" s="26">
        <f t="shared" si="2238"/>
        <v>142.5</v>
      </c>
      <c r="AS643" s="26">
        <f t="shared" si="2441"/>
        <v>0</v>
      </c>
      <c r="AT643" s="26">
        <f t="shared" si="2442"/>
        <v>0</v>
      </c>
      <c r="AU643" s="26">
        <f t="shared" si="2443"/>
        <v>0</v>
      </c>
      <c r="AV643" s="26">
        <f t="shared" si="2239"/>
        <v>142.5</v>
      </c>
      <c r="AW643" s="26">
        <f t="shared" si="2240"/>
        <v>142.5</v>
      </c>
      <c r="AX643" s="26">
        <f t="shared" si="2241"/>
        <v>142.5</v>
      </c>
      <c r="AY643" s="26">
        <f t="shared" si="2444"/>
        <v>-45.6</v>
      </c>
      <c r="AZ643" s="26">
        <f t="shared" si="2445"/>
        <v>0</v>
      </c>
      <c r="BA643" s="26">
        <f t="shared" si="2446"/>
        <v>0</v>
      </c>
      <c r="BB643" s="26">
        <f t="shared" si="2242"/>
        <v>96.9</v>
      </c>
      <c r="BC643" s="26">
        <f t="shared" si="2243"/>
        <v>142.5</v>
      </c>
      <c r="BD643" s="26">
        <f t="shared" si="2244"/>
        <v>142.5</v>
      </c>
      <c r="BE643" s="26">
        <f t="shared" si="2447"/>
        <v>0</v>
      </c>
      <c r="BF643" s="26">
        <f t="shared" si="2448"/>
        <v>0</v>
      </c>
      <c r="BG643" s="26">
        <f t="shared" si="2449"/>
        <v>0</v>
      </c>
      <c r="BH643" s="26">
        <f t="shared" si="2245"/>
        <v>96.9</v>
      </c>
      <c r="BI643" s="26">
        <f t="shared" si="2246"/>
        <v>142.5</v>
      </c>
      <c r="BJ643" s="26">
        <f t="shared" si="2247"/>
        <v>142.5</v>
      </c>
      <c r="BK643" s="26">
        <f t="shared" si="2450"/>
        <v>0</v>
      </c>
      <c r="BL643" s="26">
        <f t="shared" si="2451"/>
        <v>0</v>
      </c>
      <c r="BM643" s="26">
        <f t="shared" si="2452"/>
        <v>0</v>
      </c>
      <c r="BN643" s="26">
        <f t="shared" si="2248"/>
        <v>96.9</v>
      </c>
      <c r="BO643" s="26">
        <f t="shared" si="2249"/>
        <v>142.5</v>
      </c>
      <c r="BP643" s="26">
        <f t="shared" si="2250"/>
        <v>142.5</v>
      </c>
      <c r="BQ643" s="26">
        <f t="shared" si="2453"/>
        <v>0</v>
      </c>
      <c r="BR643" s="26">
        <f t="shared" si="2454"/>
        <v>0</v>
      </c>
      <c r="BS643" s="26">
        <f t="shared" si="2251"/>
        <v>96.9</v>
      </c>
      <c r="BT643" s="26">
        <f t="shared" si="2252"/>
        <v>142.5</v>
      </c>
      <c r="BU643" s="26">
        <f t="shared" si="2253"/>
        <v>142.5</v>
      </c>
      <c r="BV643" s="26">
        <f t="shared" si="2455"/>
        <v>0</v>
      </c>
      <c r="BW643" s="26">
        <f t="shared" si="2456"/>
        <v>0</v>
      </c>
      <c r="BX643" s="26">
        <f t="shared" si="2254"/>
        <v>96.9</v>
      </c>
      <c r="BY643" s="26">
        <f t="shared" si="2255"/>
        <v>142.5</v>
      </c>
      <c r="BZ643" s="26">
        <f t="shared" si="2256"/>
        <v>142.5</v>
      </c>
      <c r="CA643" s="26">
        <f t="shared" si="2457"/>
        <v>0</v>
      </c>
      <c r="CB643" s="26">
        <f t="shared" si="2458"/>
        <v>0</v>
      </c>
      <c r="CC643" s="26">
        <f t="shared" si="2459"/>
        <v>0</v>
      </c>
      <c r="CD643" s="26">
        <f t="shared" si="2359"/>
        <v>96.9</v>
      </c>
      <c r="CE643" s="26">
        <f t="shared" si="2360"/>
        <v>142.5</v>
      </c>
      <c r="CF643" s="26">
        <f t="shared" si="2361"/>
        <v>142.5</v>
      </c>
      <c r="CG643" s="26">
        <f t="shared" si="2460"/>
        <v>0</v>
      </c>
      <c r="CH643" s="26">
        <f t="shared" si="2461"/>
        <v>0</v>
      </c>
      <c r="CI643" s="26">
        <f t="shared" si="2462"/>
        <v>0</v>
      </c>
      <c r="CJ643" s="26">
        <f t="shared" si="2362"/>
        <v>96.9</v>
      </c>
      <c r="CK643" s="26">
        <f t="shared" si="2363"/>
        <v>142.5</v>
      </c>
      <c r="CL643" s="26">
        <f t="shared" si="2364"/>
        <v>142.5</v>
      </c>
      <c r="CM643" s="26">
        <f t="shared" si="2463"/>
        <v>0</v>
      </c>
      <c r="CN643" s="26">
        <f t="shared" si="2464"/>
        <v>0</v>
      </c>
      <c r="CO643" s="26">
        <f t="shared" si="2465"/>
        <v>0</v>
      </c>
      <c r="CP643" s="26">
        <f t="shared" si="2365"/>
        <v>96.9</v>
      </c>
      <c r="CQ643" s="26">
        <f t="shared" si="2366"/>
        <v>142.5</v>
      </c>
      <c r="CR643" s="26">
        <f t="shared" si="2367"/>
        <v>142.5</v>
      </c>
      <c r="CS643" s="26">
        <f t="shared" si="2466"/>
        <v>0</v>
      </c>
      <c r="CT643" s="19"/>
      <c r="CU643" s="35"/>
      <c r="CZ643" s="1" t="s">
        <v>28</v>
      </c>
    </row>
    <row r="644" spans="1:105" hidden="1" x14ac:dyDescent="0.3">
      <c r="A644" s="16" t="s">
        <v>403</v>
      </c>
      <c r="B644" s="17">
        <v>240</v>
      </c>
      <c r="C644" s="16" t="s">
        <v>132</v>
      </c>
      <c r="D644" s="16" t="s">
        <v>352</v>
      </c>
      <c r="E644" s="34" t="s">
        <v>353</v>
      </c>
      <c r="F644" s="26">
        <v>142.5</v>
      </c>
      <c r="G644" s="26">
        <v>142.5</v>
      </c>
      <c r="H644" s="26">
        <v>142.5</v>
      </c>
      <c r="I644" s="26"/>
      <c r="J644" s="26"/>
      <c r="K644" s="26"/>
      <c r="L644" s="26">
        <f t="shared" si="2221"/>
        <v>142.5</v>
      </c>
      <c r="M644" s="26">
        <f t="shared" si="2222"/>
        <v>142.5</v>
      </c>
      <c r="N644" s="26">
        <f t="shared" si="2223"/>
        <v>142.5</v>
      </c>
      <c r="O644" s="26"/>
      <c r="P644" s="26"/>
      <c r="Q644" s="26"/>
      <c r="R644" s="26">
        <f t="shared" si="2224"/>
        <v>142.5</v>
      </c>
      <c r="S644" s="26">
        <f t="shared" si="2225"/>
        <v>142.5</v>
      </c>
      <c r="T644" s="26">
        <f t="shared" si="2226"/>
        <v>142.5</v>
      </c>
      <c r="U644" s="26"/>
      <c r="V644" s="26"/>
      <c r="W644" s="26"/>
      <c r="X644" s="26">
        <f t="shared" si="2227"/>
        <v>142.5</v>
      </c>
      <c r="Y644" s="26">
        <f t="shared" si="2228"/>
        <v>142.5</v>
      </c>
      <c r="Z644" s="26">
        <f t="shared" si="2229"/>
        <v>142.5</v>
      </c>
      <c r="AA644" s="26"/>
      <c r="AB644" s="26"/>
      <c r="AC644" s="26"/>
      <c r="AD644" s="26">
        <f t="shared" si="2230"/>
        <v>142.5</v>
      </c>
      <c r="AE644" s="26">
        <f t="shared" si="2231"/>
        <v>142.5</v>
      </c>
      <c r="AF644" s="26">
        <f t="shared" si="2232"/>
        <v>142.5</v>
      </c>
      <c r="AG644" s="26"/>
      <c r="AH644" s="26"/>
      <c r="AI644" s="26"/>
      <c r="AJ644" s="26">
        <f t="shared" si="2233"/>
        <v>142.5</v>
      </c>
      <c r="AK644" s="26">
        <f t="shared" si="2234"/>
        <v>142.5</v>
      </c>
      <c r="AL644" s="26">
        <f t="shared" si="2235"/>
        <v>142.5</v>
      </c>
      <c r="AM644" s="26"/>
      <c r="AN644" s="26"/>
      <c r="AO644" s="26"/>
      <c r="AP644" s="26">
        <f t="shared" si="2236"/>
        <v>142.5</v>
      </c>
      <c r="AQ644" s="26">
        <f t="shared" si="2237"/>
        <v>142.5</v>
      </c>
      <c r="AR644" s="26">
        <f t="shared" si="2238"/>
        <v>142.5</v>
      </c>
      <c r="AS644" s="26"/>
      <c r="AT644" s="26"/>
      <c r="AU644" s="26"/>
      <c r="AV644" s="26">
        <f t="shared" si="2239"/>
        <v>142.5</v>
      </c>
      <c r="AW644" s="26">
        <f t="shared" si="2240"/>
        <v>142.5</v>
      </c>
      <c r="AX644" s="26">
        <f t="shared" si="2241"/>
        <v>142.5</v>
      </c>
      <c r="AY644" s="26">
        <v>-45.6</v>
      </c>
      <c r="AZ644" s="26"/>
      <c r="BA644" s="26"/>
      <c r="BB644" s="26">
        <f t="shared" si="2242"/>
        <v>96.9</v>
      </c>
      <c r="BC644" s="26">
        <f t="shared" si="2243"/>
        <v>142.5</v>
      </c>
      <c r="BD644" s="26">
        <f t="shared" si="2244"/>
        <v>142.5</v>
      </c>
      <c r="BE644" s="26"/>
      <c r="BF644" s="26"/>
      <c r="BG644" s="26"/>
      <c r="BH644" s="26">
        <f t="shared" si="2245"/>
        <v>96.9</v>
      </c>
      <c r="BI644" s="26">
        <f t="shared" si="2246"/>
        <v>142.5</v>
      </c>
      <c r="BJ644" s="26">
        <f t="shared" si="2247"/>
        <v>142.5</v>
      </c>
      <c r="BK644" s="26"/>
      <c r="BL644" s="26"/>
      <c r="BM644" s="26"/>
      <c r="BN644" s="26">
        <f t="shared" si="2248"/>
        <v>96.9</v>
      </c>
      <c r="BO644" s="26">
        <f t="shared" si="2249"/>
        <v>142.5</v>
      </c>
      <c r="BP644" s="26">
        <f t="shared" si="2250"/>
        <v>142.5</v>
      </c>
      <c r="BQ644" s="26"/>
      <c r="BR644" s="26"/>
      <c r="BS644" s="26">
        <f t="shared" si="2251"/>
        <v>96.9</v>
      </c>
      <c r="BT644" s="26">
        <f t="shared" si="2252"/>
        <v>142.5</v>
      </c>
      <c r="BU644" s="26">
        <f t="shared" si="2253"/>
        <v>142.5</v>
      </c>
      <c r="BV644" s="26"/>
      <c r="BW644" s="26"/>
      <c r="BX644" s="26">
        <f t="shared" si="2254"/>
        <v>96.9</v>
      </c>
      <c r="BY644" s="26">
        <f t="shared" si="2255"/>
        <v>142.5</v>
      </c>
      <c r="BZ644" s="26">
        <f t="shared" si="2256"/>
        <v>142.5</v>
      </c>
      <c r="CA644" s="26"/>
      <c r="CB644" s="26"/>
      <c r="CC644" s="26"/>
      <c r="CD644" s="26">
        <f t="shared" si="2359"/>
        <v>96.9</v>
      </c>
      <c r="CE644" s="26">
        <f t="shared" si="2360"/>
        <v>142.5</v>
      </c>
      <c r="CF644" s="26">
        <f t="shared" si="2361"/>
        <v>142.5</v>
      </c>
      <c r="CG644" s="26"/>
      <c r="CH644" s="26"/>
      <c r="CI644" s="26"/>
      <c r="CJ644" s="26">
        <f t="shared" si="2362"/>
        <v>96.9</v>
      </c>
      <c r="CK644" s="26">
        <f t="shared" si="2363"/>
        <v>142.5</v>
      </c>
      <c r="CL644" s="26">
        <f t="shared" si="2364"/>
        <v>142.5</v>
      </c>
      <c r="CM644" s="26"/>
      <c r="CN644" s="26"/>
      <c r="CO644" s="26"/>
      <c r="CP644" s="26">
        <f t="shared" si="2365"/>
        <v>96.9</v>
      </c>
      <c r="CQ644" s="26">
        <f t="shared" si="2366"/>
        <v>142.5</v>
      </c>
      <c r="CR644" s="26">
        <f t="shared" si="2367"/>
        <v>142.5</v>
      </c>
      <c r="CS644" s="26"/>
      <c r="CT644" s="19"/>
      <c r="CU644" s="35"/>
    </row>
    <row r="645" spans="1:105" s="28" customFormat="1" ht="31.2" hidden="1" x14ac:dyDescent="0.3">
      <c r="A645" s="29" t="s">
        <v>405</v>
      </c>
      <c r="B645" s="30"/>
      <c r="C645" s="29"/>
      <c r="D645" s="29"/>
      <c r="E645" s="31" t="s">
        <v>406</v>
      </c>
      <c r="F645" s="32">
        <f t="shared" ref="F645:K645" si="2467">F646+F667+F685+F693</f>
        <v>324109.60000000003</v>
      </c>
      <c r="G645" s="32">
        <f t="shared" si="2467"/>
        <v>344723.8</v>
      </c>
      <c r="H645" s="32">
        <f t="shared" si="2467"/>
        <v>344723.8</v>
      </c>
      <c r="I645" s="32">
        <f t="shared" si="2467"/>
        <v>0</v>
      </c>
      <c r="J645" s="32">
        <f t="shared" si="2467"/>
        <v>0</v>
      </c>
      <c r="K645" s="32">
        <f t="shared" si="2467"/>
        <v>0</v>
      </c>
      <c r="L645" s="32">
        <f t="shared" si="2221"/>
        <v>324109.60000000003</v>
      </c>
      <c r="M645" s="32">
        <f t="shared" si="2222"/>
        <v>344723.8</v>
      </c>
      <c r="N645" s="32">
        <f t="shared" si="2223"/>
        <v>344723.8</v>
      </c>
      <c r="O645" s="32">
        <f>O646+O667+O685+O693</f>
        <v>0</v>
      </c>
      <c r="P645" s="32">
        <f>P646+P667+P685+P693</f>
        <v>0</v>
      </c>
      <c r="Q645" s="32">
        <f>Q646+Q667+Q685+Q693</f>
        <v>0</v>
      </c>
      <c r="R645" s="32">
        <f t="shared" si="2224"/>
        <v>324109.60000000003</v>
      </c>
      <c r="S645" s="32">
        <f t="shared" si="2225"/>
        <v>344723.8</v>
      </c>
      <c r="T645" s="32">
        <f t="shared" si="2226"/>
        <v>344723.8</v>
      </c>
      <c r="U645" s="32">
        <f>U646+U667+U685+U693</f>
        <v>0</v>
      </c>
      <c r="V645" s="32">
        <f>V646+V667+V685+V693</f>
        <v>0</v>
      </c>
      <c r="W645" s="32">
        <f>W646+W667+W685+W693</f>
        <v>0</v>
      </c>
      <c r="X645" s="32">
        <f t="shared" si="2227"/>
        <v>324109.60000000003</v>
      </c>
      <c r="Y645" s="32">
        <f t="shared" si="2228"/>
        <v>344723.8</v>
      </c>
      <c r="Z645" s="32">
        <f t="shared" si="2229"/>
        <v>344723.8</v>
      </c>
      <c r="AA645" s="32">
        <f>AA646+AA667+AA685+AA693</f>
        <v>0</v>
      </c>
      <c r="AB645" s="32">
        <f>AB646+AB667+AB685+AB693</f>
        <v>0</v>
      </c>
      <c r="AC645" s="32">
        <f>AC646+AC667+AC685+AC693</f>
        <v>0</v>
      </c>
      <c r="AD645" s="32">
        <f t="shared" si="2230"/>
        <v>324109.60000000003</v>
      </c>
      <c r="AE645" s="32">
        <f t="shared" si="2231"/>
        <v>344723.8</v>
      </c>
      <c r="AF645" s="32">
        <f t="shared" si="2232"/>
        <v>344723.8</v>
      </c>
      <c r="AG645" s="32">
        <f>AG646+AG667+AG685+AG693</f>
        <v>0</v>
      </c>
      <c r="AH645" s="32">
        <f>AH646+AH667+AH685+AH693</f>
        <v>0</v>
      </c>
      <c r="AI645" s="32">
        <f>AI646+AI667+AI685+AI693</f>
        <v>0</v>
      </c>
      <c r="AJ645" s="32">
        <f t="shared" si="2233"/>
        <v>324109.60000000003</v>
      </c>
      <c r="AK645" s="32">
        <f t="shared" si="2234"/>
        <v>344723.8</v>
      </c>
      <c r="AL645" s="32">
        <f t="shared" si="2235"/>
        <v>344723.8</v>
      </c>
      <c r="AM645" s="32">
        <f>AM646+AM667+AM685+AM693</f>
        <v>0</v>
      </c>
      <c r="AN645" s="32">
        <f>AN646+AN667+AN685+AN693</f>
        <v>0</v>
      </c>
      <c r="AO645" s="32">
        <f>AO646+AO667+AO685+AO693</f>
        <v>0</v>
      </c>
      <c r="AP645" s="32">
        <f t="shared" si="2236"/>
        <v>324109.60000000003</v>
      </c>
      <c r="AQ645" s="32">
        <f t="shared" si="2237"/>
        <v>344723.8</v>
      </c>
      <c r="AR645" s="32">
        <f t="shared" si="2238"/>
        <v>344723.8</v>
      </c>
      <c r="AS645" s="32">
        <f>AS646+AS667+AS685+AS693</f>
        <v>0</v>
      </c>
      <c r="AT645" s="32">
        <f>AT646+AT667+AT685+AT693</f>
        <v>0</v>
      </c>
      <c r="AU645" s="32">
        <f>AU646+AU667+AU685+AU693</f>
        <v>0</v>
      </c>
      <c r="AV645" s="32">
        <f t="shared" si="2239"/>
        <v>324109.60000000003</v>
      </c>
      <c r="AW645" s="32">
        <f t="shared" si="2240"/>
        <v>344723.8</v>
      </c>
      <c r="AX645" s="32">
        <f t="shared" si="2241"/>
        <v>344723.8</v>
      </c>
      <c r="AY645" s="32">
        <f>AY646+AY667+AY685+AY693</f>
        <v>1144.585</v>
      </c>
      <c r="AZ645" s="32">
        <f>AZ646+AZ667+AZ685+AZ693</f>
        <v>0</v>
      </c>
      <c r="BA645" s="32">
        <f>BA646+BA667+BA685+BA693</f>
        <v>0</v>
      </c>
      <c r="BB645" s="32">
        <f t="shared" si="2242"/>
        <v>325254.18500000006</v>
      </c>
      <c r="BC645" s="32">
        <f t="shared" si="2243"/>
        <v>344723.8</v>
      </c>
      <c r="BD645" s="32">
        <f t="shared" si="2244"/>
        <v>344723.8</v>
      </c>
      <c r="BE645" s="32">
        <f>BE646+BE667+BE685+BE693</f>
        <v>0</v>
      </c>
      <c r="BF645" s="32">
        <f>BF646+BF667+BF685+BF693</f>
        <v>0</v>
      </c>
      <c r="BG645" s="32">
        <f>BG646+BG667+BG685+BG693</f>
        <v>0</v>
      </c>
      <c r="BH645" s="32">
        <f t="shared" si="2245"/>
        <v>325254.18500000006</v>
      </c>
      <c r="BI645" s="32">
        <f t="shared" si="2246"/>
        <v>344723.8</v>
      </c>
      <c r="BJ645" s="32">
        <f t="shared" si="2247"/>
        <v>344723.8</v>
      </c>
      <c r="BK645" s="32">
        <f>BK646+BK667+BK685+BK693</f>
        <v>0</v>
      </c>
      <c r="BL645" s="32">
        <f>BL646+BL667+BL685+BL693</f>
        <v>0</v>
      </c>
      <c r="BM645" s="32">
        <f>BM646+BM667+BM685+BM693</f>
        <v>0</v>
      </c>
      <c r="BN645" s="32">
        <f t="shared" si="2248"/>
        <v>325254.18500000006</v>
      </c>
      <c r="BO645" s="32">
        <f t="shared" si="2249"/>
        <v>344723.8</v>
      </c>
      <c r="BP645" s="32">
        <f t="shared" si="2250"/>
        <v>344723.8</v>
      </c>
      <c r="BQ645" s="32">
        <f>BQ646+BQ667+BQ685+BQ693</f>
        <v>0</v>
      </c>
      <c r="BR645" s="32">
        <f>BR646+BR667+BR685+BR693</f>
        <v>0</v>
      </c>
      <c r="BS645" s="26">
        <f t="shared" si="2251"/>
        <v>325254.18500000006</v>
      </c>
      <c r="BT645" s="26">
        <f t="shared" si="2252"/>
        <v>344723.8</v>
      </c>
      <c r="BU645" s="26">
        <f t="shared" si="2253"/>
        <v>344723.8</v>
      </c>
      <c r="BV645" s="32">
        <f>BV646+BV667+BV685+BV693</f>
        <v>0</v>
      </c>
      <c r="BW645" s="32">
        <f>BW646+BW667+BW685+BW693</f>
        <v>0</v>
      </c>
      <c r="BX645" s="32">
        <f t="shared" si="2254"/>
        <v>325254.18500000006</v>
      </c>
      <c r="BY645" s="32">
        <f t="shared" si="2255"/>
        <v>344723.8</v>
      </c>
      <c r="BZ645" s="32">
        <f t="shared" si="2256"/>
        <v>344723.8</v>
      </c>
      <c r="CA645" s="32">
        <f>CA646+CA667+CA685+CA693</f>
        <v>-3559.9269999999997</v>
      </c>
      <c r="CB645" s="32">
        <f>CB646+CB667+CB685+CB693</f>
        <v>0</v>
      </c>
      <c r="CC645" s="32">
        <f>CC646+CC667+CC685+CC693</f>
        <v>0</v>
      </c>
      <c r="CD645" s="32">
        <f t="shared" si="2359"/>
        <v>321694.25800000003</v>
      </c>
      <c r="CE645" s="32">
        <f t="shared" si="2360"/>
        <v>344723.8</v>
      </c>
      <c r="CF645" s="32">
        <f t="shared" si="2361"/>
        <v>344723.8</v>
      </c>
      <c r="CG645" s="32">
        <f>CG646+CG667+CG685+CG693</f>
        <v>0</v>
      </c>
      <c r="CH645" s="32">
        <f>CH646+CH667+CH685+CH693</f>
        <v>0</v>
      </c>
      <c r="CI645" s="32">
        <f>CI646+CI667+CI685+CI693</f>
        <v>0</v>
      </c>
      <c r="CJ645" s="32">
        <f t="shared" si="2362"/>
        <v>321694.25800000003</v>
      </c>
      <c r="CK645" s="32">
        <f t="shared" si="2363"/>
        <v>344723.8</v>
      </c>
      <c r="CL645" s="32">
        <f t="shared" si="2364"/>
        <v>344723.8</v>
      </c>
      <c r="CM645" s="32">
        <f>CM646+CM667+CM685+CM693</f>
        <v>0</v>
      </c>
      <c r="CN645" s="32">
        <f>CN646+CN667+CN685+CN693</f>
        <v>0</v>
      </c>
      <c r="CO645" s="32">
        <f>CO646+CO667+CO685+CO693</f>
        <v>0</v>
      </c>
      <c r="CP645" s="32">
        <f t="shared" si="2365"/>
        <v>321694.25800000003</v>
      </c>
      <c r="CQ645" s="32">
        <f t="shared" si="2366"/>
        <v>344723.8</v>
      </c>
      <c r="CR645" s="32">
        <f t="shared" si="2367"/>
        <v>344723.8</v>
      </c>
      <c r="CS645" s="32">
        <f>CS646+CS667+CS685+CS693</f>
        <v>0</v>
      </c>
      <c r="CT645" s="19"/>
      <c r="CU645" s="33"/>
      <c r="CW645" s="28" t="s">
        <v>25</v>
      </c>
    </row>
    <row r="646" spans="1:105" ht="93.6" hidden="1" x14ac:dyDescent="0.3">
      <c r="A646" s="16" t="s">
        <v>407</v>
      </c>
      <c r="B646" s="17"/>
      <c r="C646" s="16"/>
      <c r="D646" s="16"/>
      <c r="E646" s="34" t="s">
        <v>408</v>
      </c>
      <c r="F646" s="26">
        <f t="shared" ref="F646:K646" si="2468">F647</f>
        <v>255202.2</v>
      </c>
      <c r="G646" s="26">
        <f t="shared" si="2468"/>
        <v>275174</v>
      </c>
      <c r="H646" s="26">
        <f t="shared" si="2468"/>
        <v>275174</v>
      </c>
      <c r="I646" s="26">
        <f t="shared" si="2468"/>
        <v>0</v>
      </c>
      <c r="J646" s="26">
        <f t="shared" si="2468"/>
        <v>0</v>
      </c>
      <c r="K646" s="26">
        <f t="shared" si="2468"/>
        <v>0</v>
      </c>
      <c r="L646" s="26">
        <f t="shared" si="2221"/>
        <v>255202.2</v>
      </c>
      <c r="M646" s="26">
        <f t="shared" si="2222"/>
        <v>275174</v>
      </c>
      <c r="N646" s="26">
        <f t="shared" si="2223"/>
        <v>275174</v>
      </c>
      <c r="O646" s="26">
        <f>O647</f>
        <v>0</v>
      </c>
      <c r="P646" s="26">
        <f>P647</f>
        <v>0</v>
      </c>
      <c r="Q646" s="26">
        <f>Q647</f>
        <v>0</v>
      </c>
      <c r="R646" s="26">
        <f t="shared" si="2224"/>
        <v>255202.2</v>
      </c>
      <c r="S646" s="26">
        <f t="shared" si="2225"/>
        <v>275174</v>
      </c>
      <c r="T646" s="26">
        <f t="shared" si="2226"/>
        <v>275174</v>
      </c>
      <c r="U646" s="26">
        <f>U647</f>
        <v>0</v>
      </c>
      <c r="V646" s="26">
        <f>V647</f>
        <v>0</v>
      </c>
      <c r="W646" s="26">
        <f>W647</f>
        <v>0</v>
      </c>
      <c r="X646" s="26">
        <f t="shared" si="2227"/>
        <v>255202.2</v>
      </c>
      <c r="Y646" s="26">
        <f t="shared" si="2228"/>
        <v>275174</v>
      </c>
      <c r="Z646" s="26">
        <f t="shared" si="2229"/>
        <v>275174</v>
      </c>
      <c r="AA646" s="26">
        <f>AA647</f>
        <v>0</v>
      </c>
      <c r="AB646" s="26">
        <f>AB647</f>
        <v>0</v>
      </c>
      <c r="AC646" s="26">
        <f>AC647</f>
        <v>0</v>
      </c>
      <c r="AD646" s="26">
        <f t="shared" si="2230"/>
        <v>255202.2</v>
      </c>
      <c r="AE646" s="26">
        <f t="shared" si="2231"/>
        <v>275174</v>
      </c>
      <c r="AF646" s="26">
        <f t="shared" si="2232"/>
        <v>275174</v>
      </c>
      <c r="AG646" s="26">
        <f>AG647</f>
        <v>0</v>
      </c>
      <c r="AH646" s="26">
        <f>AH647</f>
        <v>0</v>
      </c>
      <c r="AI646" s="26">
        <f>AI647</f>
        <v>0</v>
      </c>
      <c r="AJ646" s="26">
        <f t="shared" si="2233"/>
        <v>255202.2</v>
      </c>
      <c r="AK646" s="26">
        <f t="shared" si="2234"/>
        <v>275174</v>
      </c>
      <c r="AL646" s="26">
        <f t="shared" si="2235"/>
        <v>275174</v>
      </c>
      <c r="AM646" s="26">
        <f>AM647</f>
        <v>0</v>
      </c>
      <c r="AN646" s="26">
        <f>AN647</f>
        <v>0</v>
      </c>
      <c r="AO646" s="26">
        <f>AO647</f>
        <v>0</v>
      </c>
      <c r="AP646" s="26">
        <f t="shared" si="2236"/>
        <v>255202.2</v>
      </c>
      <c r="AQ646" s="26">
        <f t="shared" si="2237"/>
        <v>275174</v>
      </c>
      <c r="AR646" s="26">
        <f t="shared" si="2238"/>
        <v>275174</v>
      </c>
      <c r="AS646" s="26">
        <f>AS647</f>
        <v>0</v>
      </c>
      <c r="AT646" s="26">
        <f>AT647</f>
        <v>0</v>
      </c>
      <c r="AU646" s="26">
        <f>AU647</f>
        <v>0</v>
      </c>
      <c r="AV646" s="26">
        <f t="shared" si="2239"/>
        <v>255202.2</v>
      </c>
      <c r="AW646" s="26">
        <f t="shared" si="2240"/>
        <v>275174</v>
      </c>
      <c r="AX646" s="26">
        <f t="shared" si="2241"/>
        <v>275174</v>
      </c>
      <c r="AY646" s="26">
        <f>AY647</f>
        <v>0</v>
      </c>
      <c r="AZ646" s="26">
        <f>AZ647</f>
        <v>0</v>
      </c>
      <c r="BA646" s="26">
        <f>BA647</f>
        <v>0</v>
      </c>
      <c r="BB646" s="26">
        <f t="shared" si="2242"/>
        <v>255202.2</v>
      </c>
      <c r="BC646" s="26">
        <f t="shared" si="2243"/>
        <v>275174</v>
      </c>
      <c r="BD646" s="26">
        <f t="shared" si="2244"/>
        <v>275174</v>
      </c>
      <c r="BE646" s="26">
        <f>BE647</f>
        <v>0</v>
      </c>
      <c r="BF646" s="26">
        <f>BF647</f>
        <v>0</v>
      </c>
      <c r="BG646" s="26">
        <f>BG647</f>
        <v>0</v>
      </c>
      <c r="BH646" s="26">
        <f t="shared" si="2245"/>
        <v>255202.2</v>
      </c>
      <c r="BI646" s="26">
        <f t="shared" si="2246"/>
        <v>275174</v>
      </c>
      <c r="BJ646" s="26">
        <f t="shared" si="2247"/>
        <v>275174</v>
      </c>
      <c r="BK646" s="26">
        <f>BK647</f>
        <v>0</v>
      </c>
      <c r="BL646" s="26">
        <f>BL647</f>
        <v>0</v>
      </c>
      <c r="BM646" s="26">
        <f>BM647</f>
        <v>0</v>
      </c>
      <c r="BN646" s="26">
        <f t="shared" si="2248"/>
        <v>255202.2</v>
      </c>
      <c r="BO646" s="26">
        <f t="shared" si="2249"/>
        <v>275174</v>
      </c>
      <c r="BP646" s="26">
        <f t="shared" si="2250"/>
        <v>275174</v>
      </c>
      <c r="BQ646" s="26">
        <f>BQ647</f>
        <v>0</v>
      </c>
      <c r="BR646" s="26">
        <f>BR647</f>
        <v>0</v>
      </c>
      <c r="BS646" s="26">
        <f t="shared" si="2251"/>
        <v>255202.2</v>
      </c>
      <c r="BT646" s="26">
        <f t="shared" si="2252"/>
        <v>275174</v>
      </c>
      <c r="BU646" s="26">
        <f t="shared" si="2253"/>
        <v>275174</v>
      </c>
      <c r="BV646" s="26">
        <f>BV647</f>
        <v>0</v>
      </c>
      <c r="BW646" s="26">
        <f>BW647</f>
        <v>0</v>
      </c>
      <c r="BX646" s="26">
        <f t="shared" si="2254"/>
        <v>255202.2</v>
      </c>
      <c r="BY646" s="26">
        <f t="shared" si="2255"/>
        <v>275174</v>
      </c>
      <c r="BZ646" s="26">
        <f t="shared" si="2256"/>
        <v>275174</v>
      </c>
      <c r="CA646" s="26">
        <f>CA647</f>
        <v>0</v>
      </c>
      <c r="CB646" s="26">
        <f>CB647</f>
        <v>0</v>
      </c>
      <c r="CC646" s="26">
        <f>CC647</f>
        <v>0</v>
      </c>
      <c r="CD646" s="26">
        <f t="shared" si="2359"/>
        <v>255202.2</v>
      </c>
      <c r="CE646" s="26">
        <f t="shared" si="2360"/>
        <v>275174</v>
      </c>
      <c r="CF646" s="26">
        <f t="shared" si="2361"/>
        <v>275174</v>
      </c>
      <c r="CG646" s="26">
        <f>CG647</f>
        <v>0</v>
      </c>
      <c r="CH646" s="26">
        <f>CH647</f>
        <v>0</v>
      </c>
      <c r="CI646" s="26">
        <f>CI647</f>
        <v>0</v>
      </c>
      <c r="CJ646" s="26">
        <f t="shared" si="2362"/>
        <v>255202.2</v>
      </c>
      <c r="CK646" s="26">
        <f t="shared" si="2363"/>
        <v>275174</v>
      </c>
      <c r="CL646" s="26">
        <f t="shared" si="2364"/>
        <v>275174</v>
      </c>
      <c r="CM646" s="26">
        <f>CM647</f>
        <v>0</v>
      </c>
      <c r="CN646" s="26">
        <f>CN647</f>
        <v>0</v>
      </c>
      <c r="CO646" s="26">
        <f>CO647</f>
        <v>0</v>
      </c>
      <c r="CP646" s="26">
        <f t="shared" si="2365"/>
        <v>255202.2</v>
      </c>
      <c r="CQ646" s="26">
        <f t="shared" si="2366"/>
        <v>275174</v>
      </c>
      <c r="CR646" s="26">
        <f t="shared" si="2367"/>
        <v>275174</v>
      </c>
      <c r="CS646" s="26">
        <f>CS647</f>
        <v>0</v>
      </c>
      <c r="CT646" s="19"/>
      <c r="CU646" s="35"/>
      <c r="CX646" s="1" t="s">
        <v>26</v>
      </c>
    </row>
    <row r="647" spans="1:105" ht="31.2" hidden="1" x14ac:dyDescent="0.3">
      <c r="A647" s="16" t="s">
        <v>409</v>
      </c>
      <c r="B647" s="17"/>
      <c r="C647" s="16"/>
      <c r="D647" s="16"/>
      <c r="E647" s="34" t="s">
        <v>410</v>
      </c>
      <c r="F647" s="26">
        <f t="shared" ref="F647:K647" si="2469">F648+F651+F654+F657+F664</f>
        <v>255202.2</v>
      </c>
      <c r="G647" s="26">
        <f t="shared" si="2469"/>
        <v>275174</v>
      </c>
      <c r="H647" s="26">
        <f t="shared" si="2469"/>
        <v>275174</v>
      </c>
      <c r="I647" s="26">
        <f t="shared" si="2469"/>
        <v>0</v>
      </c>
      <c r="J647" s="26">
        <f t="shared" si="2469"/>
        <v>0</v>
      </c>
      <c r="K647" s="26">
        <f t="shared" si="2469"/>
        <v>0</v>
      </c>
      <c r="L647" s="26">
        <f t="shared" si="2221"/>
        <v>255202.2</v>
      </c>
      <c r="M647" s="26">
        <f t="shared" si="2222"/>
        <v>275174</v>
      </c>
      <c r="N647" s="26">
        <f t="shared" si="2223"/>
        <v>275174</v>
      </c>
      <c r="O647" s="26">
        <f>O648+O651+O654+O657+O664</f>
        <v>0</v>
      </c>
      <c r="P647" s="26">
        <f>P648+P651+P654+P657+P664</f>
        <v>0</v>
      </c>
      <c r="Q647" s="26">
        <f>Q648+Q651+Q654+Q657+Q664</f>
        <v>0</v>
      </c>
      <c r="R647" s="26">
        <f t="shared" si="2224"/>
        <v>255202.2</v>
      </c>
      <c r="S647" s="26">
        <f t="shared" si="2225"/>
        <v>275174</v>
      </c>
      <c r="T647" s="26">
        <f t="shared" si="2226"/>
        <v>275174</v>
      </c>
      <c r="U647" s="26">
        <f>U648+U651+U654+U657+U664</f>
        <v>0</v>
      </c>
      <c r="V647" s="26">
        <f>V648+V651+V654+V657+V664</f>
        <v>0</v>
      </c>
      <c r="W647" s="26">
        <f>W648+W651+W654+W657+W664</f>
        <v>0</v>
      </c>
      <c r="X647" s="26">
        <f t="shared" si="2227"/>
        <v>255202.2</v>
      </c>
      <c r="Y647" s="26">
        <f t="shared" si="2228"/>
        <v>275174</v>
      </c>
      <c r="Z647" s="26">
        <f t="shared" si="2229"/>
        <v>275174</v>
      </c>
      <c r="AA647" s="26">
        <f>AA648+AA651+AA654+AA657+AA664</f>
        <v>0</v>
      </c>
      <c r="AB647" s="26">
        <f>AB648+AB651+AB654+AB657+AB664</f>
        <v>0</v>
      </c>
      <c r="AC647" s="26">
        <f>AC648+AC651+AC654+AC657+AC664</f>
        <v>0</v>
      </c>
      <c r="AD647" s="26">
        <f t="shared" si="2230"/>
        <v>255202.2</v>
      </c>
      <c r="AE647" s="26">
        <f t="shared" si="2231"/>
        <v>275174</v>
      </c>
      <c r="AF647" s="26">
        <f t="shared" si="2232"/>
        <v>275174</v>
      </c>
      <c r="AG647" s="26">
        <f>AG648+AG651+AG654+AG657+AG664</f>
        <v>0</v>
      </c>
      <c r="AH647" s="26">
        <f>AH648+AH651+AH654+AH657+AH664</f>
        <v>0</v>
      </c>
      <c r="AI647" s="26">
        <f>AI648+AI651+AI654+AI657+AI664</f>
        <v>0</v>
      </c>
      <c r="AJ647" s="26">
        <f t="shared" si="2233"/>
        <v>255202.2</v>
      </c>
      <c r="AK647" s="26">
        <f t="shared" si="2234"/>
        <v>275174</v>
      </c>
      <c r="AL647" s="26">
        <f t="shared" si="2235"/>
        <v>275174</v>
      </c>
      <c r="AM647" s="26">
        <f>AM648+AM651+AM654+AM657+AM664</f>
        <v>0</v>
      </c>
      <c r="AN647" s="26">
        <f>AN648+AN651+AN654+AN657+AN664</f>
        <v>0</v>
      </c>
      <c r="AO647" s="26">
        <f>AO648+AO651+AO654+AO657+AO664</f>
        <v>0</v>
      </c>
      <c r="AP647" s="26">
        <f t="shared" si="2236"/>
        <v>255202.2</v>
      </c>
      <c r="AQ647" s="26">
        <f t="shared" si="2237"/>
        <v>275174</v>
      </c>
      <c r="AR647" s="26">
        <f t="shared" si="2238"/>
        <v>275174</v>
      </c>
      <c r="AS647" s="26">
        <f>AS648+AS651+AS654+AS657+AS664</f>
        <v>0</v>
      </c>
      <c r="AT647" s="26">
        <f>AT648+AT651+AT654+AT657+AT664</f>
        <v>0</v>
      </c>
      <c r="AU647" s="26">
        <f>AU648+AU651+AU654+AU657+AU664</f>
        <v>0</v>
      </c>
      <c r="AV647" s="26">
        <f t="shared" si="2239"/>
        <v>255202.2</v>
      </c>
      <c r="AW647" s="26">
        <f t="shared" si="2240"/>
        <v>275174</v>
      </c>
      <c r="AX647" s="26">
        <f t="shared" si="2241"/>
        <v>275174</v>
      </c>
      <c r="AY647" s="26">
        <f>AY648+AY651+AY654+AY657+AY664</f>
        <v>0</v>
      </c>
      <c r="AZ647" s="26">
        <f>AZ648+AZ651+AZ654+AZ657+AZ664</f>
        <v>0</v>
      </c>
      <c r="BA647" s="26">
        <f>BA648+BA651+BA654+BA657+BA664</f>
        <v>0</v>
      </c>
      <c r="BB647" s="26">
        <f t="shared" si="2242"/>
        <v>255202.2</v>
      </c>
      <c r="BC647" s="26">
        <f t="shared" si="2243"/>
        <v>275174</v>
      </c>
      <c r="BD647" s="26">
        <f t="shared" si="2244"/>
        <v>275174</v>
      </c>
      <c r="BE647" s="26">
        <f>BE648+BE651+BE654+BE657+BE664</f>
        <v>0</v>
      </c>
      <c r="BF647" s="26">
        <f>BF648+BF651+BF654+BF657+BF664</f>
        <v>0</v>
      </c>
      <c r="BG647" s="26">
        <f>BG648+BG651+BG654+BG657+BG664</f>
        <v>0</v>
      </c>
      <c r="BH647" s="26">
        <f t="shared" si="2245"/>
        <v>255202.2</v>
      </c>
      <c r="BI647" s="26">
        <f t="shared" si="2246"/>
        <v>275174</v>
      </c>
      <c r="BJ647" s="26">
        <f t="shared" si="2247"/>
        <v>275174</v>
      </c>
      <c r="BK647" s="26">
        <f>BK648+BK651+BK654+BK657+BK664</f>
        <v>0</v>
      </c>
      <c r="BL647" s="26">
        <f>BL648+BL651+BL654+BL657+BL664</f>
        <v>0</v>
      </c>
      <c r="BM647" s="26">
        <f>BM648+BM651+BM654+BM657+BM664</f>
        <v>0</v>
      </c>
      <c r="BN647" s="26">
        <f t="shared" si="2248"/>
        <v>255202.2</v>
      </c>
      <c r="BO647" s="26">
        <f t="shared" si="2249"/>
        <v>275174</v>
      </c>
      <c r="BP647" s="26">
        <f t="shared" si="2250"/>
        <v>275174</v>
      </c>
      <c r="BQ647" s="26">
        <f>BQ648+BQ651+BQ654+BQ657+BQ664</f>
        <v>0</v>
      </c>
      <c r="BR647" s="26">
        <f>BR648+BR651+BR654+BR657+BR664</f>
        <v>0</v>
      </c>
      <c r="BS647" s="26">
        <f t="shared" si="2251"/>
        <v>255202.2</v>
      </c>
      <c r="BT647" s="26">
        <f t="shared" si="2252"/>
        <v>275174</v>
      </c>
      <c r="BU647" s="26">
        <f t="shared" si="2253"/>
        <v>275174</v>
      </c>
      <c r="BV647" s="26">
        <f>BV648+BV651+BV654+BV657+BV664</f>
        <v>0</v>
      </c>
      <c r="BW647" s="26">
        <f>BW648+BW651+BW654+BW657+BW664</f>
        <v>0</v>
      </c>
      <c r="BX647" s="26">
        <f t="shared" si="2254"/>
        <v>255202.2</v>
      </c>
      <c r="BY647" s="26">
        <f t="shared" si="2255"/>
        <v>275174</v>
      </c>
      <c r="BZ647" s="26">
        <f t="shared" si="2256"/>
        <v>275174</v>
      </c>
      <c r="CA647" s="26">
        <f>CA648+CA651+CA654+CA657+CA664</f>
        <v>0</v>
      </c>
      <c r="CB647" s="26">
        <f>CB648+CB651+CB654+CB657+CB664</f>
        <v>0</v>
      </c>
      <c r="CC647" s="26">
        <f>CC648+CC651+CC654+CC657+CC664</f>
        <v>0</v>
      </c>
      <c r="CD647" s="26">
        <f t="shared" si="2359"/>
        <v>255202.2</v>
      </c>
      <c r="CE647" s="26">
        <f t="shared" si="2360"/>
        <v>275174</v>
      </c>
      <c r="CF647" s="26">
        <f t="shared" si="2361"/>
        <v>275174</v>
      </c>
      <c r="CG647" s="26">
        <f>CG648+CG651+CG654+CG657+CG664</f>
        <v>0</v>
      </c>
      <c r="CH647" s="26">
        <f>CH648+CH651+CH654+CH657+CH664</f>
        <v>0</v>
      </c>
      <c r="CI647" s="26">
        <f>CI648+CI651+CI654+CI657+CI664</f>
        <v>0</v>
      </c>
      <c r="CJ647" s="26">
        <f t="shared" si="2362"/>
        <v>255202.2</v>
      </c>
      <c r="CK647" s="26">
        <f t="shared" si="2363"/>
        <v>275174</v>
      </c>
      <c r="CL647" s="26">
        <f t="shared" si="2364"/>
        <v>275174</v>
      </c>
      <c r="CM647" s="26">
        <f>CM648+CM651+CM654+CM657+CM664</f>
        <v>0</v>
      </c>
      <c r="CN647" s="26">
        <f>CN648+CN651+CN654+CN657+CN664</f>
        <v>0</v>
      </c>
      <c r="CO647" s="26">
        <f>CO648+CO651+CO654+CO657+CO664</f>
        <v>0</v>
      </c>
      <c r="CP647" s="26">
        <f t="shared" si="2365"/>
        <v>255202.2</v>
      </c>
      <c r="CQ647" s="26">
        <f t="shared" si="2366"/>
        <v>275174</v>
      </c>
      <c r="CR647" s="26">
        <f t="shared" si="2367"/>
        <v>275174</v>
      </c>
      <c r="CS647" s="26">
        <f>CS648+CS651+CS654+CS657+CS664</f>
        <v>0</v>
      </c>
      <c r="CT647" s="19"/>
      <c r="CU647" s="35"/>
      <c r="DA647" s="1" t="s">
        <v>29</v>
      </c>
    </row>
    <row r="648" spans="1:105" ht="93.6" hidden="1" x14ac:dyDescent="0.3">
      <c r="A648" s="16" t="s">
        <v>409</v>
      </c>
      <c r="B648" s="17">
        <v>100</v>
      </c>
      <c r="C648" s="16"/>
      <c r="D648" s="16"/>
      <c r="E648" s="34" t="s">
        <v>129</v>
      </c>
      <c r="F648" s="26">
        <f t="shared" ref="F648:F655" si="2470">F649</f>
        <v>5569.8</v>
      </c>
      <c r="G648" s="26">
        <f t="shared" ref="G648:G655" si="2471">G649</f>
        <v>5772</v>
      </c>
      <c r="H648" s="26">
        <f t="shared" ref="H648:H655" si="2472">H649</f>
        <v>5772</v>
      </c>
      <c r="I648" s="26">
        <f t="shared" ref="I648:I655" si="2473">I649</f>
        <v>0</v>
      </c>
      <c r="J648" s="26">
        <f t="shared" ref="J648:J655" si="2474">J649</f>
        <v>0</v>
      </c>
      <c r="K648" s="26">
        <f t="shared" ref="K648:K655" si="2475">K649</f>
        <v>0</v>
      </c>
      <c r="L648" s="26">
        <f t="shared" si="2221"/>
        <v>5569.8</v>
      </c>
      <c r="M648" s="26">
        <f t="shared" si="2222"/>
        <v>5772</v>
      </c>
      <c r="N648" s="26">
        <f t="shared" si="2223"/>
        <v>5772</v>
      </c>
      <c r="O648" s="26">
        <f t="shared" ref="O648:O655" si="2476">O649</f>
        <v>0</v>
      </c>
      <c r="P648" s="26">
        <f t="shared" ref="P648:P655" si="2477">P649</f>
        <v>0</v>
      </c>
      <c r="Q648" s="26">
        <f t="shared" ref="Q648:Q655" si="2478">Q649</f>
        <v>0</v>
      </c>
      <c r="R648" s="26">
        <f t="shared" si="2224"/>
        <v>5569.8</v>
      </c>
      <c r="S648" s="26">
        <f t="shared" si="2225"/>
        <v>5772</v>
      </c>
      <c r="T648" s="26">
        <f t="shared" si="2226"/>
        <v>5772</v>
      </c>
      <c r="U648" s="26">
        <f t="shared" ref="U648:U655" si="2479">U649</f>
        <v>0</v>
      </c>
      <c r="V648" s="26">
        <f t="shared" ref="V648:V655" si="2480">V649</f>
        <v>0</v>
      </c>
      <c r="W648" s="26">
        <f t="shared" ref="W648:W655" si="2481">W649</f>
        <v>0</v>
      </c>
      <c r="X648" s="26">
        <f t="shared" si="2227"/>
        <v>5569.8</v>
      </c>
      <c r="Y648" s="26">
        <f t="shared" si="2228"/>
        <v>5772</v>
      </c>
      <c r="Z648" s="26">
        <f t="shared" si="2229"/>
        <v>5772</v>
      </c>
      <c r="AA648" s="26">
        <f t="shared" ref="AA648:AA655" si="2482">AA649</f>
        <v>0</v>
      </c>
      <c r="AB648" s="26">
        <f t="shared" ref="AB648:AB655" si="2483">AB649</f>
        <v>0</v>
      </c>
      <c r="AC648" s="26">
        <f t="shared" ref="AC648:AC655" si="2484">AC649</f>
        <v>0</v>
      </c>
      <c r="AD648" s="26">
        <f t="shared" si="2230"/>
        <v>5569.8</v>
      </c>
      <c r="AE648" s="26">
        <f t="shared" si="2231"/>
        <v>5772</v>
      </c>
      <c r="AF648" s="26">
        <f t="shared" si="2232"/>
        <v>5772</v>
      </c>
      <c r="AG648" s="26">
        <f t="shared" ref="AG648:AG655" si="2485">AG649</f>
        <v>0</v>
      </c>
      <c r="AH648" s="26">
        <f t="shared" ref="AH648:AH655" si="2486">AH649</f>
        <v>0</v>
      </c>
      <c r="AI648" s="26">
        <f t="shared" ref="AI648:AI655" si="2487">AI649</f>
        <v>0</v>
      </c>
      <c r="AJ648" s="26">
        <f t="shared" si="2233"/>
        <v>5569.8</v>
      </c>
      <c r="AK648" s="26">
        <f t="shared" si="2234"/>
        <v>5772</v>
      </c>
      <c r="AL648" s="26">
        <f t="shared" si="2235"/>
        <v>5772</v>
      </c>
      <c r="AM648" s="26">
        <f t="shared" ref="AM648:AM655" si="2488">AM649</f>
        <v>0</v>
      </c>
      <c r="AN648" s="26">
        <f t="shared" ref="AN648:AN655" si="2489">AN649</f>
        <v>0</v>
      </c>
      <c r="AO648" s="26">
        <f t="shared" ref="AO648:AO655" si="2490">AO649</f>
        <v>0</v>
      </c>
      <c r="AP648" s="26">
        <f t="shared" si="2236"/>
        <v>5569.8</v>
      </c>
      <c r="AQ648" s="26">
        <f t="shared" si="2237"/>
        <v>5772</v>
      </c>
      <c r="AR648" s="26">
        <f t="shared" si="2238"/>
        <v>5772</v>
      </c>
      <c r="AS648" s="26">
        <f t="shared" ref="AS648:AS655" si="2491">AS649</f>
        <v>0</v>
      </c>
      <c r="AT648" s="26">
        <f t="shared" ref="AT648:AT655" si="2492">AT649</f>
        <v>0</v>
      </c>
      <c r="AU648" s="26">
        <f t="shared" ref="AU648:AU655" si="2493">AU649</f>
        <v>0</v>
      </c>
      <c r="AV648" s="26">
        <f t="shared" si="2239"/>
        <v>5569.8</v>
      </c>
      <c r="AW648" s="26">
        <f t="shared" si="2240"/>
        <v>5772</v>
      </c>
      <c r="AX648" s="26">
        <f t="shared" si="2241"/>
        <v>5772</v>
      </c>
      <c r="AY648" s="26">
        <f t="shared" ref="AY648:AY655" si="2494">AY649</f>
        <v>0</v>
      </c>
      <c r="AZ648" s="26">
        <f t="shared" ref="AZ648:AZ655" si="2495">AZ649</f>
        <v>0</v>
      </c>
      <c r="BA648" s="26">
        <f t="shared" ref="BA648:BA655" si="2496">BA649</f>
        <v>0</v>
      </c>
      <c r="BB648" s="26">
        <f t="shared" si="2242"/>
        <v>5569.8</v>
      </c>
      <c r="BC648" s="26">
        <f t="shared" si="2243"/>
        <v>5772</v>
      </c>
      <c r="BD648" s="26">
        <f t="shared" si="2244"/>
        <v>5772</v>
      </c>
      <c r="BE648" s="26">
        <f t="shared" ref="BE648:BE655" si="2497">BE649</f>
        <v>0</v>
      </c>
      <c r="BF648" s="26">
        <f t="shared" ref="BF648:BF655" si="2498">BF649</f>
        <v>0</v>
      </c>
      <c r="BG648" s="26">
        <f t="shared" ref="BG648:BG655" si="2499">BG649</f>
        <v>0</v>
      </c>
      <c r="BH648" s="26">
        <f t="shared" si="2245"/>
        <v>5569.8</v>
      </c>
      <c r="BI648" s="26">
        <f t="shared" si="2246"/>
        <v>5772</v>
      </c>
      <c r="BJ648" s="26">
        <f t="shared" si="2247"/>
        <v>5772</v>
      </c>
      <c r="BK648" s="26">
        <f t="shared" ref="BK648:BK655" si="2500">BK649</f>
        <v>0</v>
      </c>
      <c r="BL648" s="26">
        <f t="shared" ref="BL648:BL655" si="2501">BL649</f>
        <v>0</v>
      </c>
      <c r="BM648" s="26">
        <f t="shared" ref="BM648:BM655" si="2502">BM649</f>
        <v>0</v>
      </c>
      <c r="BN648" s="26">
        <f t="shared" si="2248"/>
        <v>5569.8</v>
      </c>
      <c r="BO648" s="26">
        <f t="shared" si="2249"/>
        <v>5772</v>
      </c>
      <c r="BP648" s="26">
        <f t="shared" si="2250"/>
        <v>5772</v>
      </c>
      <c r="BQ648" s="26">
        <f t="shared" ref="BQ648:BQ655" si="2503">BQ649</f>
        <v>0</v>
      </c>
      <c r="BR648" s="26">
        <f t="shared" ref="BR648:BR655" si="2504">BR649</f>
        <v>0</v>
      </c>
      <c r="BS648" s="26">
        <f t="shared" si="2251"/>
        <v>5569.8</v>
      </c>
      <c r="BT648" s="26">
        <f t="shared" si="2252"/>
        <v>5772</v>
      </c>
      <c r="BU648" s="26">
        <f t="shared" si="2253"/>
        <v>5772</v>
      </c>
      <c r="BV648" s="26">
        <f t="shared" ref="BV648:BV655" si="2505">BV649</f>
        <v>0</v>
      </c>
      <c r="BW648" s="26">
        <f t="shared" ref="BW648:BW655" si="2506">BW649</f>
        <v>0</v>
      </c>
      <c r="BX648" s="26">
        <f t="shared" si="2254"/>
        <v>5569.8</v>
      </c>
      <c r="BY648" s="26">
        <f t="shared" si="2255"/>
        <v>5772</v>
      </c>
      <c r="BZ648" s="26">
        <f t="shared" si="2256"/>
        <v>5772</v>
      </c>
      <c r="CA648" s="26">
        <f t="shared" ref="CA648:CA655" si="2507">CA649</f>
        <v>0</v>
      </c>
      <c r="CB648" s="26">
        <f t="shared" ref="CB648:CB655" si="2508">CB649</f>
        <v>0</v>
      </c>
      <c r="CC648" s="26">
        <f t="shared" ref="CC648:CC655" si="2509">CC649</f>
        <v>0</v>
      </c>
      <c r="CD648" s="26">
        <f t="shared" si="2359"/>
        <v>5569.8</v>
      </c>
      <c r="CE648" s="26">
        <f t="shared" si="2360"/>
        <v>5772</v>
      </c>
      <c r="CF648" s="26">
        <f t="shared" si="2361"/>
        <v>5772</v>
      </c>
      <c r="CG648" s="26">
        <f t="shared" ref="CG648:CG655" si="2510">CG649</f>
        <v>0</v>
      </c>
      <c r="CH648" s="26">
        <f t="shared" ref="CH648:CH655" si="2511">CH649</f>
        <v>0</v>
      </c>
      <c r="CI648" s="26">
        <f t="shared" ref="CI648:CI655" si="2512">CI649</f>
        <v>0</v>
      </c>
      <c r="CJ648" s="26">
        <f t="shared" si="2362"/>
        <v>5569.8</v>
      </c>
      <c r="CK648" s="26">
        <f t="shared" si="2363"/>
        <v>5772</v>
      </c>
      <c r="CL648" s="26">
        <f t="shared" si="2364"/>
        <v>5772</v>
      </c>
      <c r="CM648" s="26">
        <f t="shared" ref="CM648:CM655" si="2513">CM649</f>
        <v>0</v>
      </c>
      <c r="CN648" s="26">
        <f t="shared" ref="CN648:CN655" si="2514">CN649</f>
        <v>0</v>
      </c>
      <c r="CO648" s="26">
        <f t="shared" ref="CO648:CO655" si="2515">CO649</f>
        <v>0</v>
      </c>
      <c r="CP648" s="26">
        <f t="shared" si="2365"/>
        <v>5569.8</v>
      </c>
      <c r="CQ648" s="26">
        <f t="shared" si="2366"/>
        <v>5772</v>
      </c>
      <c r="CR648" s="26">
        <f t="shared" si="2367"/>
        <v>5772</v>
      </c>
      <c r="CS648" s="26">
        <f t="shared" ref="CS648:CS655" si="2516">CS649</f>
        <v>0</v>
      </c>
      <c r="CT648" s="19"/>
      <c r="CU648" s="35"/>
      <c r="CY648" s="1" t="s">
        <v>27</v>
      </c>
    </row>
    <row r="649" spans="1:105" ht="31.2" hidden="1" x14ac:dyDescent="0.3">
      <c r="A649" s="16" t="s">
        <v>409</v>
      </c>
      <c r="B649" s="17">
        <v>120</v>
      </c>
      <c r="C649" s="16"/>
      <c r="D649" s="16"/>
      <c r="E649" s="34" t="s">
        <v>392</v>
      </c>
      <c r="F649" s="26">
        <f t="shared" si="2470"/>
        <v>5569.8</v>
      </c>
      <c r="G649" s="26">
        <f t="shared" si="2471"/>
        <v>5772</v>
      </c>
      <c r="H649" s="26">
        <f t="shared" si="2472"/>
        <v>5772</v>
      </c>
      <c r="I649" s="26">
        <f t="shared" si="2473"/>
        <v>0</v>
      </c>
      <c r="J649" s="26">
        <f t="shared" si="2474"/>
        <v>0</v>
      </c>
      <c r="K649" s="26">
        <f t="shared" si="2475"/>
        <v>0</v>
      </c>
      <c r="L649" s="26">
        <f t="shared" si="2221"/>
        <v>5569.8</v>
      </c>
      <c r="M649" s="26">
        <f t="shared" si="2222"/>
        <v>5772</v>
      </c>
      <c r="N649" s="26">
        <f t="shared" si="2223"/>
        <v>5772</v>
      </c>
      <c r="O649" s="26">
        <f t="shared" si="2476"/>
        <v>0</v>
      </c>
      <c r="P649" s="26">
        <f t="shared" si="2477"/>
        <v>0</v>
      </c>
      <c r="Q649" s="26">
        <f t="shared" si="2478"/>
        <v>0</v>
      </c>
      <c r="R649" s="26">
        <f t="shared" si="2224"/>
        <v>5569.8</v>
      </c>
      <c r="S649" s="26">
        <f t="shared" si="2225"/>
        <v>5772</v>
      </c>
      <c r="T649" s="26">
        <f t="shared" si="2226"/>
        <v>5772</v>
      </c>
      <c r="U649" s="26">
        <f t="shared" si="2479"/>
        <v>0</v>
      </c>
      <c r="V649" s="26">
        <f t="shared" si="2480"/>
        <v>0</v>
      </c>
      <c r="W649" s="26">
        <f t="shared" si="2481"/>
        <v>0</v>
      </c>
      <c r="X649" s="26">
        <f t="shared" si="2227"/>
        <v>5569.8</v>
      </c>
      <c r="Y649" s="26">
        <f t="shared" si="2228"/>
        <v>5772</v>
      </c>
      <c r="Z649" s="26">
        <f t="shared" si="2229"/>
        <v>5772</v>
      </c>
      <c r="AA649" s="26">
        <f t="shared" si="2482"/>
        <v>0</v>
      </c>
      <c r="AB649" s="26">
        <f t="shared" si="2483"/>
        <v>0</v>
      </c>
      <c r="AC649" s="26">
        <f t="shared" si="2484"/>
        <v>0</v>
      </c>
      <c r="AD649" s="26">
        <f t="shared" si="2230"/>
        <v>5569.8</v>
      </c>
      <c r="AE649" s="26">
        <f t="shared" si="2231"/>
        <v>5772</v>
      </c>
      <c r="AF649" s="26">
        <f t="shared" si="2232"/>
        <v>5772</v>
      </c>
      <c r="AG649" s="26">
        <f t="shared" si="2485"/>
        <v>0</v>
      </c>
      <c r="AH649" s="26">
        <f t="shared" si="2486"/>
        <v>0</v>
      </c>
      <c r="AI649" s="26">
        <f t="shared" si="2487"/>
        <v>0</v>
      </c>
      <c r="AJ649" s="26">
        <f t="shared" si="2233"/>
        <v>5569.8</v>
      </c>
      <c r="AK649" s="26">
        <f t="shared" si="2234"/>
        <v>5772</v>
      </c>
      <c r="AL649" s="26">
        <f t="shared" si="2235"/>
        <v>5772</v>
      </c>
      <c r="AM649" s="26">
        <f t="shared" si="2488"/>
        <v>0</v>
      </c>
      <c r="AN649" s="26">
        <f t="shared" si="2489"/>
        <v>0</v>
      </c>
      <c r="AO649" s="26">
        <f t="shared" si="2490"/>
        <v>0</v>
      </c>
      <c r="AP649" s="26">
        <f t="shared" si="2236"/>
        <v>5569.8</v>
      </c>
      <c r="AQ649" s="26">
        <f t="shared" si="2237"/>
        <v>5772</v>
      </c>
      <c r="AR649" s="26">
        <f t="shared" si="2238"/>
        <v>5772</v>
      </c>
      <c r="AS649" s="26">
        <f t="shared" si="2491"/>
        <v>0</v>
      </c>
      <c r="AT649" s="26">
        <f t="shared" si="2492"/>
        <v>0</v>
      </c>
      <c r="AU649" s="26">
        <f t="shared" si="2493"/>
        <v>0</v>
      </c>
      <c r="AV649" s="26">
        <f t="shared" si="2239"/>
        <v>5569.8</v>
      </c>
      <c r="AW649" s="26">
        <f t="shared" si="2240"/>
        <v>5772</v>
      </c>
      <c r="AX649" s="26">
        <f t="shared" si="2241"/>
        <v>5772</v>
      </c>
      <c r="AY649" s="26">
        <f t="shared" si="2494"/>
        <v>0</v>
      </c>
      <c r="AZ649" s="26">
        <f t="shared" si="2495"/>
        <v>0</v>
      </c>
      <c r="BA649" s="26">
        <f t="shared" si="2496"/>
        <v>0</v>
      </c>
      <c r="BB649" s="26">
        <f t="shared" si="2242"/>
        <v>5569.8</v>
      </c>
      <c r="BC649" s="26">
        <f t="shared" si="2243"/>
        <v>5772</v>
      </c>
      <c r="BD649" s="26">
        <f t="shared" si="2244"/>
        <v>5772</v>
      </c>
      <c r="BE649" s="26">
        <f t="shared" si="2497"/>
        <v>0</v>
      </c>
      <c r="BF649" s="26">
        <f t="shared" si="2498"/>
        <v>0</v>
      </c>
      <c r="BG649" s="26">
        <f t="shared" si="2499"/>
        <v>0</v>
      </c>
      <c r="BH649" s="26">
        <f t="shared" si="2245"/>
        <v>5569.8</v>
      </c>
      <c r="BI649" s="26">
        <f t="shared" si="2246"/>
        <v>5772</v>
      </c>
      <c r="BJ649" s="26">
        <f t="shared" si="2247"/>
        <v>5772</v>
      </c>
      <c r="BK649" s="26">
        <f t="shared" si="2500"/>
        <v>0</v>
      </c>
      <c r="BL649" s="26">
        <f t="shared" si="2501"/>
        <v>0</v>
      </c>
      <c r="BM649" s="26">
        <f t="shared" si="2502"/>
        <v>0</v>
      </c>
      <c r="BN649" s="26">
        <f t="shared" si="2248"/>
        <v>5569.8</v>
      </c>
      <c r="BO649" s="26">
        <f t="shared" si="2249"/>
        <v>5772</v>
      </c>
      <c r="BP649" s="26">
        <f t="shared" si="2250"/>
        <v>5772</v>
      </c>
      <c r="BQ649" s="26">
        <f t="shared" si="2503"/>
        <v>0</v>
      </c>
      <c r="BR649" s="26">
        <f t="shared" si="2504"/>
        <v>0</v>
      </c>
      <c r="BS649" s="26">
        <f t="shared" si="2251"/>
        <v>5569.8</v>
      </c>
      <c r="BT649" s="26">
        <f t="shared" si="2252"/>
        <v>5772</v>
      </c>
      <c r="BU649" s="26">
        <f t="shared" si="2253"/>
        <v>5772</v>
      </c>
      <c r="BV649" s="26">
        <f t="shared" si="2505"/>
        <v>0</v>
      </c>
      <c r="BW649" s="26">
        <f t="shared" si="2506"/>
        <v>0</v>
      </c>
      <c r="BX649" s="26">
        <f t="shared" si="2254"/>
        <v>5569.8</v>
      </c>
      <c r="BY649" s="26">
        <f t="shared" si="2255"/>
        <v>5772</v>
      </c>
      <c r="BZ649" s="26">
        <f t="shared" si="2256"/>
        <v>5772</v>
      </c>
      <c r="CA649" s="26">
        <f t="shared" si="2507"/>
        <v>0</v>
      </c>
      <c r="CB649" s="26">
        <f t="shared" si="2508"/>
        <v>0</v>
      </c>
      <c r="CC649" s="26">
        <f t="shared" si="2509"/>
        <v>0</v>
      </c>
      <c r="CD649" s="26">
        <f t="shared" si="2359"/>
        <v>5569.8</v>
      </c>
      <c r="CE649" s="26">
        <f t="shared" si="2360"/>
        <v>5772</v>
      </c>
      <c r="CF649" s="26">
        <f t="shared" si="2361"/>
        <v>5772</v>
      </c>
      <c r="CG649" s="26">
        <f t="shared" si="2510"/>
        <v>0</v>
      </c>
      <c r="CH649" s="26">
        <f t="shared" si="2511"/>
        <v>0</v>
      </c>
      <c r="CI649" s="26">
        <f t="shared" si="2512"/>
        <v>0</v>
      </c>
      <c r="CJ649" s="26">
        <f t="shared" si="2362"/>
        <v>5569.8</v>
      </c>
      <c r="CK649" s="26">
        <f t="shared" si="2363"/>
        <v>5772</v>
      </c>
      <c r="CL649" s="26">
        <f t="shared" si="2364"/>
        <v>5772</v>
      </c>
      <c r="CM649" s="26">
        <f t="shared" si="2513"/>
        <v>0</v>
      </c>
      <c r="CN649" s="26">
        <f t="shared" si="2514"/>
        <v>0</v>
      </c>
      <c r="CO649" s="26">
        <f t="shared" si="2515"/>
        <v>0</v>
      </c>
      <c r="CP649" s="26">
        <f t="shared" si="2365"/>
        <v>5569.8</v>
      </c>
      <c r="CQ649" s="26">
        <f t="shared" si="2366"/>
        <v>5772</v>
      </c>
      <c r="CR649" s="26">
        <f t="shared" si="2367"/>
        <v>5772</v>
      </c>
      <c r="CS649" s="26">
        <f t="shared" si="2516"/>
        <v>0</v>
      </c>
      <c r="CT649" s="19"/>
      <c r="CU649" s="35"/>
      <c r="CZ649" s="1" t="s">
        <v>28</v>
      </c>
    </row>
    <row r="650" spans="1:105" hidden="1" x14ac:dyDescent="0.3">
      <c r="A650" s="16" t="s">
        <v>409</v>
      </c>
      <c r="B650" s="17">
        <v>120</v>
      </c>
      <c r="C650" s="16" t="s">
        <v>132</v>
      </c>
      <c r="D650" s="16" t="s">
        <v>352</v>
      </c>
      <c r="E650" s="34" t="s">
        <v>353</v>
      </c>
      <c r="F650" s="26">
        <v>5569.8</v>
      </c>
      <c r="G650" s="26">
        <v>5772</v>
      </c>
      <c r="H650" s="26">
        <v>5772</v>
      </c>
      <c r="I650" s="26"/>
      <c r="J650" s="26"/>
      <c r="K650" s="26"/>
      <c r="L650" s="26">
        <f t="shared" si="2221"/>
        <v>5569.8</v>
      </c>
      <c r="M650" s="26">
        <f t="shared" si="2222"/>
        <v>5772</v>
      </c>
      <c r="N650" s="26">
        <f t="shared" si="2223"/>
        <v>5772</v>
      </c>
      <c r="O650" s="26"/>
      <c r="P650" s="26"/>
      <c r="Q650" s="26"/>
      <c r="R650" s="26">
        <f t="shared" si="2224"/>
        <v>5569.8</v>
      </c>
      <c r="S650" s="26">
        <f t="shared" si="2225"/>
        <v>5772</v>
      </c>
      <c r="T650" s="26">
        <f t="shared" si="2226"/>
        <v>5772</v>
      </c>
      <c r="U650" s="26"/>
      <c r="V650" s="26"/>
      <c r="W650" s="26"/>
      <c r="X650" s="26">
        <f t="shared" si="2227"/>
        <v>5569.8</v>
      </c>
      <c r="Y650" s="26">
        <f t="shared" si="2228"/>
        <v>5772</v>
      </c>
      <c r="Z650" s="26">
        <f t="shared" si="2229"/>
        <v>5772</v>
      </c>
      <c r="AA650" s="26"/>
      <c r="AB650" s="26"/>
      <c r="AC650" s="26"/>
      <c r="AD650" s="26">
        <f t="shared" si="2230"/>
        <v>5569.8</v>
      </c>
      <c r="AE650" s="26">
        <f t="shared" si="2231"/>
        <v>5772</v>
      </c>
      <c r="AF650" s="26">
        <f t="shared" si="2232"/>
        <v>5772</v>
      </c>
      <c r="AG650" s="26"/>
      <c r="AH650" s="26"/>
      <c r="AI650" s="26"/>
      <c r="AJ650" s="26">
        <f t="shared" si="2233"/>
        <v>5569.8</v>
      </c>
      <c r="AK650" s="26">
        <f t="shared" si="2234"/>
        <v>5772</v>
      </c>
      <c r="AL650" s="26">
        <f t="shared" si="2235"/>
        <v>5772</v>
      </c>
      <c r="AM650" s="26"/>
      <c r="AN650" s="26"/>
      <c r="AO650" s="26"/>
      <c r="AP650" s="26">
        <f t="shared" si="2236"/>
        <v>5569.8</v>
      </c>
      <c r="AQ650" s="26">
        <f t="shared" si="2237"/>
        <v>5772</v>
      </c>
      <c r="AR650" s="26">
        <f t="shared" si="2238"/>
        <v>5772</v>
      </c>
      <c r="AS650" s="26"/>
      <c r="AT650" s="26"/>
      <c r="AU650" s="26"/>
      <c r="AV650" s="26">
        <f t="shared" si="2239"/>
        <v>5569.8</v>
      </c>
      <c r="AW650" s="26">
        <f t="shared" si="2240"/>
        <v>5772</v>
      </c>
      <c r="AX650" s="26">
        <f t="shared" si="2241"/>
        <v>5772</v>
      </c>
      <c r="AY650" s="26"/>
      <c r="AZ650" s="26"/>
      <c r="BA650" s="26"/>
      <c r="BB650" s="26">
        <f t="shared" si="2242"/>
        <v>5569.8</v>
      </c>
      <c r="BC650" s="26">
        <f t="shared" si="2243"/>
        <v>5772</v>
      </c>
      <c r="BD650" s="26">
        <f t="shared" si="2244"/>
        <v>5772</v>
      </c>
      <c r="BE650" s="26"/>
      <c r="BF650" s="26"/>
      <c r="BG650" s="26"/>
      <c r="BH650" s="26">
        <f t="shared" si="2245"/>
        <v>5569.8</v>
      </c>
      <c r="BI650" s="26">
        <f t="shared" si="2246"/>
        <v>5772</v>
      </c>
      <c r="BJ650" s="26">
        <f t="shared" si="2247"/>
        <v>5772</v>
      </c>
      <c r="BK650" s="26"/>
      <c r="BL650" s="26"/>
      <c r="BM650" s="26"/>
      <c r="BN650" s="26">
        <f t="shared" si="2248"/>
        <v>5569.8</v>
      </c>
      <c r="BO650" s="26">
        <f t="shared" si="2249"/>
        <v>5772</v>
      </c>
      <c r="BP650" s="26">
        <f t="shared" si="2250"/>
        <v>5772</v>
      </c>
      <c r="BQ650" s="26"/>
      <c r="BR650" s="26"/>
      <c r="BS650" s="26">
        <f t="shared" si="2251"/>
        <v>5569.8</v>
      </c>
      <c r="BT650" s="26">
        <f t="shared" si="2252"/>
        <v>5772</v>
      </c>
      <c r="BU650" s="26">
        <f t="shared" si="2253"/>
        <v>5772</v>
      </c>
      <c r="BV650" s="26"/>
      <c r="BW650" s="26"/>
      <c r="BX650" s="26">
        <f t="shared" si="2254"/>
        <v>5569.8</v>
      </c>
      <c r="BY650" s="26">
        <f t="shared" si="2255"/>
        <v>5772</v>
      </c>
      <c r="BZ650" s="26">
        <f t="shared" si="2256"/>
        <v>5772</v>
      </c>
      <c r="CA650" s="26"/>
      <c r="CB650" s="26"/>
      <c r="CC650" s="26"/>
      <c r="CD650" s="26">
        <f t="shared" si="2359"/>
        <v>5569.8</v>
      </c>
      <c r="CE650" s="26">
        <f t="shared" si="2360"/>
        <v>5772</v>
      </c>
      <c r="CF650" s="26">
        <f t="shared" si="2361"/>
        <v>5772</v>
      </c>
      <c r="CG650" s="26"/>
      <c r="CH650" s="26"/>
      <c r="CI650" s="26"/>
      <c r="CJ650" s="26">
        <f t="shared" si="2362"/>
        <v>5569.8</v>
      </c>
      <c r="CK650" s="26">
        <f t="shared" si="2363"/>
        <v>5772</v>
      </c>
      <c r="CL650" s="26">
        <f t="shared" si="2364"/>
        <v>5772</v>
      </c>
      <c r="CM650" s="26"/>
      <c r="CN650" s="26"/>
      <c r="CO650" s="26"/>
      <c r="CP650" s="26">
        <f t="shared" si="2365"/>
        <v>5569.8</v>
      </c>
      <c r="CQ650" s="26">
        <f t="shared" si="2366"/>
        <v>5772</v>
      </c>
      <c r="CR650" s="26">
        <f t="shared" si="2367"/>
        <v>5772</v>
      </c>
      <c r="CS650" s="26"/>
      <c r="CT650" s="19"/>
      <c r="CU650" s="35"/>
    </row>
    <row r="651" spans="1:105" ht="31.2" hidden="1" x14ac:dyDescent="0.3">
      <c r="A651" s="16" t="s">
        <v>409</v>
      </c>
      <c r="B651" s="17">
        <v>200</v>
      </c>
      <c r="C651" s="16"/>
      <c r="D651" s="16"/>
      <c r="E651" s="34" t="s">
        <v>38</v>
      </c>
      <c r="F651" s="26">
        <f t="shared" si="2470"/>
        <v>1862.9</v>
      </c>
      <c r="G651" s="26">
        <f t="shared" si="2471"/>
        <v>2240.6</v>
      </c>
      <c r="H651" s="26">
        <f t="shared" si="2472"/>
        <v>2240.6</v>
      </c>
      <c r="I651" s="26">
        <f t="shared" si="2473"/>
        <v>0</v>
      </c>
      <c r="J651" s="26">
        <f t="shared" si="2474"/>
        <v>0</v>
      </c>
      <c r="K651" s="26">
        <f t="shared" si="2475"/>
        <v>0</v>
      </c>
      <c r="L651" s="26">
        <f t="shared" ref="L651:L714" si="2517">F651+I651</f>
        <v>1862.9</v>
      </c>
      <c r="M651" s="26">
        <f t="shared" ref="M651:M714" si="2518">G651+J651</f>
        <v>2240.6</v>
      </c>
      <c r="N651" s="26">
        <f t="shared" ref="N651:N714" si="2519">H651+K651</f>
        <v>2240.6</v>
      </c>
      <c r="O651" s="26">
        <f t="shared" si="2476"/>
        <v>0</v>
      </c>
      <c r="P651" s="26">
        <f t="shared" si="2477"/>
        <v>0</v>
      </c>
      <c r="Q651" s="26">
        <f t="shared" si="2478"/>
        <v>0</v>
      </c>
      <c r="R651" s="26">
        <f t="shared" ref="R651:R714" si="2520">L651+O651</f>
        <v>1862.9</v>
      </c>
      <c r="S651" s="26">
        <f t="shared" ref="S651:S714" si="2521">M651+P651</f>
        <v>2240.6</v>
      </c>
      <c r="T651" s="26">
        <f t="shared" ref="T651:T714" si="2522">N651+Q651</f>
        <v>2240.6</v>
      </c>
      <c r="U651" s="26">
        <f t="shared" si="2479"/>
        <v>0</v>
      </c>
      <c r="V651" s="26">
        <f t="shared" si="2480"/>
        <v>0</v>
      </c>
      <c r="W651" s="26">
        <f t="shared" si="2481"/>
        <v>0</v>
      </c>
      <c r="X651" s="26">
        <f t="shared" ref="X651:X714" si="2523">R651+U651</f>
        <v>1862.9</v>
      </c>
      <c r="Y651" s="26">
        <f t="shared" ref="Y651:Y714" si="2524">S651+V651</f>
        <v>2240.6</v>
      </c>
      <c r="Z651" s="26">
        <f t="shared" ref="Z651:Z714" si="2525">T651+W651</f>
        <v>2240.6</v>
      </c>
      <c r="AA651" s="26">
        <f t="shared" si="2482"/>
        <v>0</v>
      </c>
      <c r="AB651" s="26">
        <f t="shared" si="2483"/>
        <v>0</v>
      </c>
      <c r="AC651" s="26">
        <f t="shared" si="2484"/>
        <v>0</v>
      </c>
      <c r="AD651" s="26">
        <f t="shared" ref="AD651:AD714" si="2526">X651+AA651</f>
        <v>1862.9</v>
      </c>
      <c r="AE651" s="26">
        <f t="shared" ref="AE651:AE714" si="2527">Y651+AB651</f>
        <v>2240.6</v>
      </c>
      <c r="AF651" s="26">
        <f t="shared" ref="AF651:AF714" si="2528">Z651+AC651</f>
        <v>2240.6</v>
      </c>
      <c r="AG651" s="26">
        <f t="shared" si="2485"/>
        <v>0</v>
      </c>
      <c r="AH651" s="26">
        <f t="shared" si="2486"/>
        <v>0</v>
      </c>
      <c r="AI651" s="26">
        <f t="shared" si="2487"/>
        <v>0</v>
      </c>
      <c r="AJ651" s="26">
        <f t="shared" ref="AJ651:AJ714" si="2529">AD651+AG651</f>
        <v>1862.9</v>
      </c>
      <c r="AK651" s="26">
        <f t="shared" ref="AK651:AK714" si="2530">AE651+AH651</f>
        <v>2240.6</v>
      </c>
      <c r="AL651" s="26">
        <f t="shared" ref="AL651:AL714" si="2531">AF651+AI651</f>
        <v>2240.6</v>
      </c>
      <c r="AM651" s="26">
        <f t="shared" si="2488"/>
        <v>0</v>
      </c>
      <c r="AN651" s="26">
        <f t="shared" si="2489"/>
        <v>0</v>
      </c>
      <c r="AO651" s="26">
        <f t="shared" si="2490"/>
        <v>0</v>
      </c>
      <c r="AP651" s="26">
        <f t="shared" ref="AP651:AP714" si="2532">AJ651+AM651</f>
        <v>1862.9</v>
      </c>
      <c r="AQ651" s="26">
        <f t="shared" ref="AQ651:AQ714" si="2533">AK651+AN651</f>
        <v>2240.6</v>
      </c>
      <c r="AR651" s="26">
        <f t="shared" ref="AR651:AR714" si="2534">AL651+AO651</f>
        <v>2240.6</v>
      </c>
      <c r="AS651" s="26">
        <f t="shared" si="2491"/>
        <v>0</v>
      </c>
      <c r="AT651" s="26">
        <f t="shared" si="2492"/>
        <v>0</v>
      </c>
      <c r="AU651" s="26">
        <f t="shared" si="2493"/>
        <v>0</v>
      </c>
      <c r="AV651" s="26">
        <f t="shared" ref="AV651:AV714" si="2535">AP651+AS651</f>
        <v>1862.9</v>
      </c>
      <c r="AW651" s="26">
        <f t="shared" ref="AW651:AW714" si="2536">AQ651+AT651</f>
        <v>2240.6</v>
      </c>
      <c r="AX651" s="26">
        <f t="shared" ref="AX651:AX714" si="2537">AR651+AU651</f>
        <v>2240.6</v>
      </c>
      <c r="AY651" s="26">
        <f t="shared" si="2494"/>
        <v>0</v>
      </c>
      <c r="AZ651" s="26">
        <f t="shared" si="2495"/>
        <v>0</v>
      </c>
      <c r="BA651" s="26">
        <f t="shared" si="2496"/>
        <v>0</v>
      </c>
      <c r="BB651" s="26">
        <f t="shared" ref="BB651:BB714" si="2538">AV651+AY651</f>
        <v>1862.9</v>
      </c>
      <c r="BC651" s="26">
        <f t="shared" ref="BC651:BC714" si="2539">AW651+AZ651</f>
        <v>2240.6</v>
      </c>
      <c r="BD651" s="26">
        <f t="shared" ref="BD651:BD714" si="2540">AX651+BA651</f>
        <v>2240.6</v>
      </c>
      <c r="BE651" s="26">
        <f t="shared" si="2497"/>
        <v>0</v>
      </c>
      <c r="BF651" s="26">
        <f t="shared" si="2498"/>
        <v>0</v>
      </c>
      <c r="BG651" s="26">
        <f t="shared" si="2499"/>
        <v>0</v>
      </c>
      <c r="BH651" s="26">
        <f t="shared" ref="BH651:BH714" si="2541">BB651+BE651</f>
        <v>1862.9</v>
      </c>
      <c r="BI651" s="26">
        <f t="shared" ref="BI651:BI714" si="2542">BC651+BF651</f>
        <v>2240.6</v>
      </c>
      <c r="BJ651" s="26">
        <f t="shared" ref="BJ651:BJ714" si="2543">BD651+BG651</f>
        <v>2240.6</v>
      </c>
      <c r="BK651" s="26">
        <f t="shared" si="2500"/>
        <v>0</v>
      </c>
      <c r="BL651" s="26">
        <f t="shared" si="2501"/>
        <v>0</v>
      </c>
      <c r="BM651" s="26">
        <f t="shared" si="2502"/>
        <v>0</v>
      </c>
      <c r="BN651" s="26">
        <f t="shared" ref="BN651:BN714" si="2544">BH651+BK651</f>
        <v>1862.9</v>
      </c>
      <c r="BO651" s="26">
        <f t="shared" ref="BO651:BO714" si="2545">BI651+BL651</f>
        <v>2240.6</v>
      </c>
      <c r="BP651" s="26">
        <f t="shared" ref="BP651:BP714" si="2546">BJ651+BM651</f>
        <v>2240.6</v>
      </c>
      <c r="BQ651" s="26">
        <f t="shared" si="2503"/>
        <v>0</v>
      </c>
      <c r="BR651" s="26">
        <f t="shared" si="2504"/>
        <v>0</v>
      </c>
      <c r="BS651" s="26">
        <f t="shared" ref="BS651:BS714" si="2547">BQ651+BN651</f>
        <v>1862.9</v>
      </c>
      <c r="BT651" s="26">
        <f t="shared" ref="BT651:BT714" si="2548">BR651+BO651</f>
        <v>2240.6</v>
      </c>
      <c r="BU651" s="26">
        <f t="shared" ref="BU651:BU714" si="2549">BP651</f>
        <v>2240.6</v>
      </c>
      <c r="BV651" s="26">
        <f t="shared" si="2505"/>
        <v>0</v>
      </c>
      <c r="BW651" s="26">
        <f t="shared" si="2506"/>
        <v>0</v>
      </c>
      <c r="BX651" s="26">
        <f t="shared" ref="BX651:BX714" si="2550">BS651</f>
        <v>1862.9</v>
      </c>
      <c r="BY651" s="26">
        <f t="shared" ref="BY651:BY714" si="2551">BT651+BV651</f>
        <v>2240.6</v>
      </c>
      <c r="BZ651" s="26">
        <f t="shared" ref="BZ651:BZ714" si="2552">BU651+BW651</f>
        <v>2240.6</v>
      </c>
      <c r="CA651" s="26">
        <f t="shared" si="2507"/>
        <v>0</v>
      </c>
      <c r="CB651" s="26">
        <f t="shared" si="2508"/>
        <v>0</v>
      </c>
      <c r="CC651" s="26">
        <f t="shared" si="2509"/>
        <v>0</v>
      </c>
      <c r="CD651" s="26">
        <f t="shared" si="2359"/>
        <v>1862.9</v>
      </c>
      <c r="CE651" s="26">
        <f t="shared" si="2360"/>
        <v>2240.6</v>
      </c>
      <c r="CF651" s="26">
        <f t="shared" si="2361"/>
        <v>2240.6</v>
      </c>
      <c r="CG651" s="26">
        <f t="shared" si="2510"/>
        <v>0</v>
      </c>
      <c r="CH651" s="26">
        <f t="shared" si="2511"/>
        <v>0</v>
      </c>
      <c r="CI651" s="26">
        <f t="shared" si="2512"/>
        <v>0</v>
      </c>
      <c r="CJ651" s="26">
        <f t="shared" si="2362"/>
        <v>1862.9</v>
      </c>
      <c r="CK651" s="26">
        <f t="shared" si="2363"/>
        <v>2240.6</v>
      </c>
      <c r="CL651" s="26">
        <f t="shared" si="2364"/>
        <v>2240.6</v>
      </c>
      <c r="CM651" s="26">
        <f t="shared" si="2513"/>
        <v>0</v>
      </c>
      <c r="CN651" s="26">
        <f t="shared" si="2514"/>
        <v>0</v>
      </c>
      <c r="CO651" s="26">
        <f t="shared" si="2515"/>
        <v>0</v>
      </c>
      <c r="CP651" s="26">
        <f t="shared" si="2365"/>
        <v>1862.9</v>
      </c>
      <c r="CQ651" s="26">
        <f t="shared" si="2366"/>
        <v>2240.6</v>
      </c>
      <c r="CR651" s="26">
        <f t="shared" si="2367"/>
        <v>2240.6</v>
      </c>
      <c r="CS651" s="26">
        <f t="shared" si="2516"/>
        <v>0</v>
      </c>
      <c r="CT651" s="19"/>
      <c r="CU651" s="35"/>
      <c r="CY651" s="1" t="s">
        <v>27</v>
      </c>
    </row>
    <row r="652" spans="1:105" ht="46.8" hidden="1" x14ac:dyDescent="0.3">
      <c r="A652" s="16" t="s">
        <v>409</v>
      </c>
      <c r="B652" s="17">
        <v>240</v>
      </c>
      <c r="C652" s="16"/>
      <c r="D652" s="16"/>
      <c r="E652" s="34" t="s">
        <v>39</v>
      </c>
      <c r="F652" s="26">
        <f t="shared" si="2470"/>
        <v>1862.9</v>
      </c>
      <c r="G652" s="26">
        <f t="shared" si="2471"/>
        <v>2240.6</v>
      </c>
      <c r="H652" s="26">
        <f t="shared" si="2472"/>
        <v>2240.6</v>
      </c>
      <c r="I652" s="26">
        <f t="shared" si="2473"/>
        <v>0</v>
      </c>
      <c r="J652" s="26">
        <f t="shared" si="2474"/>
        <v>0</v>
      </c>
      <c r="K652" s="26">
        <f t="shared" si="2475"/>
        <v>0</v>
      </c>
      <c r="L652" s="26">
        <f t="shared" si="2517"/>
        <v>1862.9</v>
      </c>
      <c r="M652" s="26">
        <f t="shared" si="2518"/>
        <v>2240.6</v>
      </c>
      <c r="N652" s="26">
        <f t="shared" si="2519"/>
        <v>2240.6</v>
      </c>
      <c r="O652" s="26">
        <f t="shared" si="2476"/>
        <v>0</v>
      </c>
      <c r="P652" s="26">
        <f t="shared" si="2477"/>
        <v>0</v>
      </c>
      <c r="Q652" s="26">
        <f t="shared" si="2478"/>
        <v>0</v>
      </c>
      <c r="R652" s="26">
        <f t="shared" si="2520"/>
        <v>1862.9</v>
      </c>
      <c r="S652" s="26">
        <f t="shared" si="2521"/>
        <v>2240.6</v>
      </c>
      <c r="T652" s="26">
        <f t="shared" si="2522"/>
        <v>2240.6</v>
      </c>
      <c r="U652" s="26">
        <f t="shared" si="2479"/>
        <v>0</v>
      </c>
      <c r="V652" s="26">
        <f t="shared" si="2480"/>
        <v>0</v>
      </c>
      <c r="W652" s="26">
        <f t="shared" si="2481"/>
        <v>0</v>
      </c>
      <c r="X652" s="26">
        <f t="shared" si="2523"/>
        <v>1862.9</v>
      </c>
      <c r="Y652" s="26">
        <f t="shared" si="2524"/>
        <v>2240.6</v>
      </c>
      <c r="Z652" s="26">
        <f t="shared" si="2525"/>
        <v>2240.6</v>
      </c>
      <c r="AA652" s="26">
        <f t="shared" si="2482"/>
        <v>0</v>
      </c>
      <c r="AB652" s="26">
        <f t="shared" si="2483"/>
        <v>0</v>
      </c>
      <c r="AC652" s="26">
        <f t="shared" si="2484"/>
        <v>0</v>
      </c>
      <c r="AD652" s="26">
        <f t="shared" si="2526"/>
        <v>1862.9</v>
      </c>
      <c r="AE652" s="26">
        <f t="shared" si="2527"/>
        <v>2240.6</v>
      </c>
      <c r="AF652" s="26">
        <f t="shared" si="2528"/>
        <v>2240.6</v>
      </c>
      <c r="AG652" s="26">
        <f t="shared" si="2485"/>
        <v>0</v>
      </c>
      <c r="AH652" s="26">
        <f t="shared" si="2486"/>
        <v>0</v>
      </c>
      <c r="AI652" s="26">
        <f t="shared" si="2487"/>
        <v>0</v>
      </c>
      <c r="AJ652" s="26">
        <f t="shared" si="2529"/>
        <v>1862.9</v>
      </c>
      <c r="AK652" s="26">
        <f t="shared" si="2530"/>
        <v>2240.6</v>
      </c>
      <c r="AL652" s="26">
        <f t="shared" si="2531"/>
        <v>2240.6</v>
      </c>
      <c r="AM652" s="26">
        <f t="shared" si="2488"/>
        <v>0</v>
      </c>
      <c r="AN652" s="26">
        <f t="shared" si="2489"/>
        <v>0</v>
      </c>
      <c r="AO652" s="26">
        <f t="shared" si="2490"/>
        <v>0</v>
      </c>
      <c r="AP652" s="26">
        <f t="shared" si="2532"/>
        <v>1862.9</v>
      </c>
      <c r="AQ652" s="26">
        <f t="shared" si="2533"/>
        <v>2240.6</v>
      </c>
      <c r="AR652" s="26">
        <f t="shared" si="2534"/>
        <v>2240.6</v>
      </c>
      <c r="AS652" s="26">
        <f t="shared" si="2491"/>
        <v>0</v>
      </c>
      <c r="AT652" s="26">
        <f t="shared" si="2492"/>
        <v>0</v>
      </c>
      <c r="AU652" s="26">
        <f t="shared" si="2493"/>
        <v>0</v>
      </c>
      <c r="AV652" s="26">
        <f t="shared" si="2535"/>
        <v>1862.9</v>
      </c>
      <c r="AW652" s="26">
        <f t="shared" si="2536"/>
        <v>2240.6</v>
      </c>
      <c r="AX652" s="26">
        <f t="shared" si="2537"/>
        <v>2240.6</v>
      </c>
      <c r="AY652" s="26">
        <f t="shared" si="2494"/>
        <v>0</v>
      </c>
      <c r="AZ652" s="26">
        <f t="shared" si="2495"/>
        <v>0</v>
      </c>
      <c r="BA652" s="26">
        <f t="shared" si="2496"/>
        <v>0</v>
      </c>
      <c r="BB652" s="26">
        <f t="shared" si="2538"/>
        <v>1862.9</v>
      </c>
      <c r="BC652" s="26">
        <f t="shared" si="2539"/>
        <v>2240.6</v>
      </c>
      <c r="BD652" s="26">
        <f t="shared" si="2540"/>
        <v>2240.6</v>
      </c>
      <c r="BE652" s="26">
        <f t="shared" si="2497"/>
        <v>0</v>
      </c>
      <c r="BF652" s="26">
        <f t="shared" si="2498"/>
        <v>0</v>
      </c>
      <c r="BG652" s="26">
        <f t="shared" si="2499"/>
        <v>0</v>
      </c>
      <c r="BH652" s="26">
        <f t="shared" si="2541"/>
        <v>1862.9</v>
      </c>
      <c r="BI652" s="26">
        <f t="shared" si="2542"/>
        <v>2240.6</v>
      </c>
      <c r="BJ652" s="26">
        <f t="shared" si="2543"/>
        <v>2240.6</v>
      </c>
      <c r="BK652" s="26">
        <f t="shared" si="2500"/>
        <v>0</v>
      </c>
      <c r="BL652" s="26">
        <f t="shared" si="2501"/>
        <v>0</v>
      </c>
      <c r="BM652" s="26">
        <f t="shared" si="2502"/>
        <v>0</v>
      </c>
      <c r="BN652" s="26">
        <f t="shared" si="2544"/>
        <v>1862.9</v>
      </c>
      <c r="BO652" s="26">
        <f t="shared" si="2545"/>
        <v>2240.6</v>
      </c>
      <c r="BP652" s="26">
        <f t="shared" si="2546"/>
        <v>2240.6</v>
      </c>
      <c r="BQ652" s="26">
        <f t="shared" si="2503"/>
        <v>0</v>
      </c>
      <c r="BR652" s="26">
        <f t="shared" si="2504"/>
        <v>0</v>
      </c>
      <c r="BS652" s="26">
        <f t="shared" si="2547"/>
        <v>1862.9</v>
      </c>
      <c r="BT652" s="26">
        <f t="shared" si="2548"/>
        <v>2240.6</v>
      </c>
      <c r="BU652" s="26">
        <f t="shared" si="2549"/>
        <v>2240.6</v>
      </c>
      <c r="BV652" s="26">
        <f t="shared" si="2505"/>
        <v>0</v>
      </c>
      <c r="BW652" s="26">
        <f t="shared" si="2506"/>
        <v>0</v>
      </c>
      <c r="BX652" s="26">
        <f t="shared" si="2550"/>
        <v>1862.9</v>
      </c>
      <c r="BY652" s="26">
        <f t="shared" si="2551"/>
        <v>2240.6</v>
      </c>
      <c r="BZ652" s="26">
        <f t="shared" si="2552"/>
        <v>2240.6</v>
      </c>
      <c r="CA652" s="26">
        <f t="shared" si="2507"/>
        <v>0</v>
      </c>
      <c r="CB652" s="26">
        <f t="shared" si="2508"/>
        <v>0</v>
      </c>
      <c r="CC652" s="26">
        <f t="shared" si="2509"/>
        <v>0</v>
      </c>
      <c r="CD652" s="26">
        <f t="shared" si="2359"/>
        <v>1862.9</v>
      </c>
      <c r="CE652" s="26">
        <f t="shared" si="2360"/>
        <v>2240.6</v>
      </c>
      <c r="CF652" s="26">
        <f t="shared" si="2361"/>
        <v>2240.6</v>
      </c>
      <c r="CG652" s="26">
        <f t="shared" si="2510"/>
        <v>0</v>
      </c>
      <c r="CH652" s="26">
        <f t="shared" si="2511"/>
        <v>0</v>
      </c>
      <c r="CI652" s="26">
        <f t="shared" si="2512"/>
        <v>0</v>
      </c>
      <c r="CJ652" s="26">
        <f t="shared" si="2362"/>
        <v>1862.9</v>
      </c>
      <c r="CK652" s="26">
        <f t="shared" si="2363"/>
        <v>2240.6</v>
      </c>
      <c r="CL652" s="26">
        <f t="shared" si="2364"/>
        <v>2240.6</v>
      </c>
      <c r="CM652" s="26">
        <f t="shared" si="2513"/>
        <v>0</v>
      </c>
      <c r="CN652" s="26">
        <f t="shared" si="2514"/>
        <v>0</v>
      </c>
      <c r="CO652" s="26">
        <f t="shared" si="2515"/>
        <v>0</v>
      </c>
      <c r="CP652" s="26">
        <f t="shared" si="2365"/>
        <v>1862.9</v>
      </c>
      <c r="CQ652" s="26">
        <f t="shared" si="2366"/>
        <v>2240.6</v>
      </c>
      <c r="CR652" s="26">
        <f t="shared" si="2367"/>
        <v>2240.6</v>
      </c>
      <c r="CS652" s="26">
        <f t="shared" si="2516"/>
        <v>0</v>
      </c>
      <c r="CT652" s="19"/>
      <c r="CU652" s="35"/>
      <c r="CZ652" s="1" t="s">
        <v>28</v>
      </c>
    </row>
    <row r="653" spans="1:105" hidden="1" x14ac:dyDescent="0.3">
      <c r="A653" s="16" t="s">
        <v>409</v>
      </c>
      <c r="B653" s="17">
        <v>240</v>
      </c>
      <c r="C653" s="16" t="s">
        <v>132</v>
      </c>
      <c r="D653" s="16" t="s">
        <v>352</v>
      </c>
      <c r="E653" s="34" t="s">
        <v>353</v>
      </c>
      <c r="F653" s="26">
        <v>1862.9</v>
      </c>
      <c r="G653" s="26">
        <v>2240.6</v>
      </c>
      <c r="H653" s="26">
        <v>2240.6</v>
      </c>
      <c r="I653" s="26"/>
      <c r="J653" s="26"/>
      <c r="K653" s="26"/>
      <c r="L653" s="26">
        <f t="shared" si="2517"/>
        <v>1862.9</v>
      </c>
      <c r="M653" s="26">
        <f t="shared" si="2518"/>
        <v>2240.6</v>
      </c>
      <c r="N653" s="26">
        <f t="shared" si="2519"/>
        <v>2240.6</v>
      </c>
      <c r="O653" s="26"/>
      <c r="P653" s="26"/>
      <c r="Q653" s="26"/>
      <c r="R653" s="26">
        <f t="shared" si="2520"/>
        <v>1862.9</v>
      </c>
      <c r="S653" s="26">
        <f t="shared" si="2521"/>
        <v>2240.6</v>
      </c>
      <c r="T653" s="26">
        <f t="shared" si="2522"/>
        <v>2240.6</v>
      </c>
      <c r="U653" s="26"/>
      <c r="V653" s="26"/>
      <c r="W653" s="26"/>
      <c r="X653" s="26">
        <f t="shared" si="2523"/>
        <v>1862.9</v>
      </c>
      <c r="Y653" s="26">
        <f t="shared" si="2524"/>
        <v>2240.6</v>
      </c>
      <c r="Z653" s="26">
        <f t="shared" si="2525"/>
        <v>2240.6</v>
      </c>
      <c r="AA653" s="26"/>
      <c r="AB653" s="26"/>
      <c r="AC653" s="26"/>
      <c r="AD653" s="26">
        <f t="shared" si="2526"/>
        <v>1862.9</v>
      </c>
      <c r="AE653" s="26">
        <f t="shared" si="2527"/>
        <v>2240.6</v>
      </c>
      <c r="AF653" s="26">
        <f t="shared" si="2528"/>
        <v>2240.6</v>
      </c>
      <c r="AG653" s="26"/>
      <c r="AH653" s="26"/>
      <c r="AI653" s="26"/>
      <c r="AJ653" s="26">
        <f t="shared" si="2529"/>
        <v>1862.9</v>
      </c>
      <c r="AK653" s="26">
        <f t="shared" si="2530"/>
        <v>2240.6</v>
      </c>
      <c r="AL653" s="26">
        <f t="shared" si="2531"/>
        <v>2240.6</v>
      </c>
      <c r="AM653" s="26"/>
      <c r="AN653" s="26"/>
      <c r="AO653" s="26"/>
      <c r="AP653" s="26">
        <f t="shared" si="2532"/>
        <v>1862.9</v>
      </c>
      <c r="AQ653" s="26">
        <f t="shared" si="2533"/>
        <v>2240.6</v>
      </c>
      <c r="AR653" s="26">
        <f t="shared" si="2534"/>
        <v>2240.6</v>
      </c>
      <c r="AS653" s="26"/>
      <c r="AT653" s="26"/>
      <c r="AU653" s="26"/>
      <c r="AV653" s="26">
        <f t="shared" si="2535"/>
        <v>1862.9</v>
      </c>
      <c r="AW653" s="26">
        <f t="shared" si="2536"/>
        <v>2240.6</v>
      </c>
      <c r="AX653" s="26">
        <f t="shared" si="2537"/>
        <v>2240.6</v>
      </c>
      <c r="AY653" s="26"/>
      <c r="AZ653" s="26"/>
      <c r="BA653" s="26"/>
      <c r="BB653" s="26">
        <f t="shared" si="2538"/>
        <v>1862.9</v>
      </c>
      <c r="BC653" s="26">
        <f t="shared" si="2539"/>
        <v>2240.6</v>
      </c>
      <c r="BD653" s="26">
        <f t="shared" si="2540"/>
        <v>2240.6</v>
      </c>
      <c r="BE653" s="26"/>
      <c r="BF653" s="26"/>
      <c r="BG653" s="26"/>
      <c r="BH653" s="26">
        <f t="shared" si="2541"/>
        <v>1862.9</v>
      </c>
      <c r="BI653" s="26">
        <f t="shared" si="2542"/>
        <v>2240.6</v>
      </c>
      <c r="BJ653" s="26">
        <f t="shared" si="2543"/>
        <v>2240.6</v>
      </c>
      <c r="BK653" s="26"/>
      <c r="BL653" s="26"/>
      <c r="BM653" s="26"/>
      <c r="BN653" s="26">
        <f t="shared" si="2544"/>
        <v>1862.9</v>
      </c>
      <c r="BO653" s="26">
        <f t="shared" si="2545"/>
        <v>2240.6</v>
      </c>
      <c r="BP653" s="26">
        <f t="shared" si="2546"/>
        <v>2240.6</v>
      </c>
      <c r="BQ653" s="26"/>
      <c r="BR653" s="26"/>
      <c r="BS653" s="26">
        <f t="shared" si="2547"/>
        <v>1862.9</v>
      </c>
      <c r="BT653" s="26">
        <f t="shared" si="2548"/>
        <v>2240.6</v>
      </c>
      <c r="BU653" s="26">
        <f t="shared" si="2549"/>
        <v>2240.6</v>
      </c>
      <c r="BV653" s="26"/>
      <c r="BW653" s="26"/>
      <c r="BX653" s="26">
        <f t="shared" si="2550"/>
        <v>1862.9</v>
      </c>
      <c r="BY653" s="26">
        <f t="shared" si="2551"/>
        <v>2240.6</v>
      </c>
      <c r="BZ653" s="26">
        <f t="shared" si="2552"/>
        <v>2240.6</v>
      </c>
      <c r="CA653" s="26"/>
      <c r="CB653" s="26"/>
      <c r="CC653" s="26"/>
      <c r="CD653" s="26">
        <f t="shared" si="2359"/>
        <v>1862.9</v>
      </c>
      <c r="CE653" s="26">
        <f t="shared" si="2360"/>
        <v>2240.6</v>
      </c>
      <c r="CF653" s="26">
        <f t="shared" si="2361"/>
        <v>2240.6</v>
      </c>
      <c r="CG653" s="26"/>
      <c r="CH653" s="26"/>
      <c r="CI653" s="26"/>
      <c r="CJ653" s="26">
        <f t="shared" si="2362"/>
        <v>1862.9</v>
      </c>
      <c r="CK653" s="26">
        <f t="shared" si="2363"/>
        <v>2240.6</v>
      </c>
      <c r="CL653" s="26">
        <f t="shared" si="2364"/>
        <v>2240.6</v>
      </c>
      <c r="CM653" s="26"/>
      <c r="CN653" s="26"/>
      <c r="CO653" s="26"/>
      <c r="CP653" s="26">
        <f t="shared" si="2365"/>
        <v>1862.9</v>
      </c>
      <c r="CQ653" s="26">
        <f t="shared" si="2366"/>
        <v>2240.6</v>
      </c>
      <c r="CR653" s="26">
        <f t="shared" si="2367"/>
        <v>2240.6</v>
      </c>
      <c r="CS653" s="26"/>
      <c r="CT653" s="19"/>
      <c r="CU653" s="35"/>
    </row>
    <row r="654" spans="1:105" ht="31.2" hidden="1" x14ac:dyDescent="0.3">
      <c r="A654" s="16" t="s">
        <v>409</v>
      </c>
      <c r="B654" s="17">
        <v>300</v>
      </c>
      <c r="C654" s="16"/>
      <c r="D654" s="16"/>
      <c r="E654" s="34" t="s">
        <v>192</v>
      </c>
      <c r="F654" s="26">
        <f t="shared" si="2470"/>
        <v>14122.5</v>
      </c>
      <c r="G654" s="26">
        <f t="shared" si="2471"/>
        <v>14108.2</v>
      </c>
      <c r="H654" s="26">
        <f t="shared" si="2472"/>
        <v>14108.2</v>
      </c>
      <c r="I654" s="26">
        <f t="shared" si="2473"/>
        <v>0</v>
      </c>
      <c r="J654" s="26">
        <f t="shared" si="2474"/>
        <v>0</v>
      </c>
      <c r="K654" s="26">
        <f t="shared" si="2475"/>
        <v>0</v>
      </c>
      <c r="L654" s="26">
        <f t="shared" si="2517"/>
        <v>14122.5</v>
      </c>
      <c r="M654" s="26">
        <f t="shared" si="2518"/>
        <v>14108.2</v>
      </c>
      <c r="N654" s="26">
        <f t="shared" si="2519"/>
        <v>14108.2</v>
      </c>
      <c r="O654" s="26">
        <f t="shared" si="2476"/>
        <v>0</v>
      </c>
      <c r="P654" s="26">
        <f t="shared" si="2477"/>
        <v>0</v>
      </c>
      <c r="Q654" s="26">
        <f t="shared" si="2478"/>
        <v>0</v>
      </c>
      <c r="R654" s="26">
        <f t="shared" si="2520"/>
        <v>14122.5</v>
      </c>
      <c r="S654" s="26">
        <f t="shared" si="2521"/>
        <v>14108.2</v>
      </c>
      <c r="T654" s="26">
        <f t="shared" si="2522"/>
        <v>14108.2</v>
      </c>
      <c r="U654" s="26">
        <f t="shared" si="2479"/>
        <v>0</v>
      </c>
      <c r="V654" s="26">
        <f t="shared" si="2480"/>
        <v>0</v>
      </c>
      <c r="W654" s="26">
        <f t="shared" si="2481"/>
        <v>0</v>
      </c>
      <c r="X654" s="26">
        <f t="shared" si="2523"/>
        <v>14122.5</v>
      </c>
      <c r="Y654" s="26">
        <f t="shared" si="2524"/>
        <v>14108.2</v>
      </c>
      <c r="Z654" s="26">
        <f t="shared" si="2525"/>
        <v>14108.2</v>
      </c>
      <c r="AA654" s="26">
        <f t="shared" si="2482"/>
        <v>0</v>
      </c>
      <c r="AB654" s="26">
        <f t="shared" si="2483"/>
        <v>0</v>
      </c>
      <c r="AC654" s="26">
        <f t="shared" si="2484"/>
        <v>0</v>
      </c>
      <c r="AD654" s="26">
        <f t="shared" si="2526"/>
        <v>14122.5</v>
      </c>
      <c r="AE654" s="26">
        <f t="shared" si="2527"/>
        <v>14108.2</v>
      </c>
      <c r="AF654" s="26">
        <f t="shared" si="2528"/>
        <v>14108.2</v>
      </c>
      <c r="AG654" s="26">
        <f t="shared" si="2485"/>
        <v>0</v>
      </c>
      <c r="AH654" s="26">
        <f t="shared" si="2486"/>
        <v>0</v>
      </c>
      <c r="AI654" s="26">
        <f t="shared" si="2487"/>
        <v>0</v>
      </c>
      <c r="AJ654" s="26">
        <f t="shared" si="2529"/>
        <v>14122.5</v>
      </c>
      <c r="AK654" s="26">
        <f t="shared" si="2530"/>
        <v>14108.2</v>
      </c>
      <c r="AL654" s="26">
        <f t="shared" si="2531"/>
        <v>14108.2</v>
      </c>
      <c r="AM654" s="26">
        <f t="shared" si="2488"/>
        <v>0</v>
      </c>
      <c r="AN654" s="26">
        <f t="shared" si="2489"/>
        <v>0</v>
      </c>
      <c r="AO654" s="26">
        <f t="shared" si="2490"/>
        <v>0</v>
      </c>
      <c r="AP654" s="26">
        <f t="shared" si="2532"/>
        <v>14122.5</v>
      </c>
      <c r="AQ654" s="26">
        <f t="shared" si="2533"/>
        <v>14108.2</v>
      </c>
      <c r="AR654" s="26">
        <f t="shared" si="2534"/>
        <v>14108.2</v>
      </c>
      <c r="AS654" s="26">
        <f t="shared" si="2491"/>
        <v>0</v>
      </c>
      <c r="AT654" s="26">
        <f t="shared" si="2492"/>
        <v>0</v>
      </c>
      <c r="AU654" s="26">
        <f t="shared" si="2493"/>
        <v>0</v>
      </c>
      <c r="AV654" s="26">
        <f t="shared" si="2535"/>
        <v>14122.5</v>
      </c>
      <c r="AW654" s="26">
        <f t="shared" si="2536"/>
        <v>14108.2</v>
      </c>
      <c r="AX654" s="26">
        <f t="shared" si="2537"/>
        <v>14108.2</v>
      </c>
      <c r="AY654" s="26">
        <f t="shared" si="2494"/>
        <v>0</v>
      </c>
      <c r="AZ654" s="26">
        <f t="shared" si="2495"/>
        <v>0</v>
      </c>
      <c r="BA654" s="26">
        <f t="shared" si="2496"/>
        <v>0</v>
      </c>
      <c r="BB654" s="26">
        <f t="shared" si="2538"/>
        <v>14122.5</v>
      </c>
      <c r="BC654" s="26">
        <f t="shared" si="2539"/>
        <v>14108.2</v>
      </c>
      <c r="BD654" s="26">
        <f t="shared" si="2540"/>
        <v>14108.2</v>
      </c>
      <c r="BE654" s="26">
        <f t="shared" si="2497"/>
        <v>0</v>
      </c>
      <c r="BF654" s="26">
        <f t="shared" si="2498"/>
        <v>0</v>
      </c>
      <c r="BG654" s="26">
        <f t="shared" si="2499"/>
        <v>0</v>
      </c>
      <c r="BH654" s="26">
        <f t="shared" si="2541"/>
        <v>14122.5</v>
      </c>
      <c r="BI654" s="26">
        <f t="shared" si="2542"/>
        <v>14108.2</v>
      </c>
      <c r="BJ654" s="26">
        <f t="shared" si="2543"/>
        <v>14108.2</v>
      </c>
      <c r="BK654" s="26">
        <f t="shared" si="2500"/>
        <v>0</v>
      </c>
      <c r="BL654" s="26">
        <f t="shared" si="2501"/>
        <v>0</v>
      </c>
      <c r="BM654" s="26">
        <f t="shared" si="2502"/>
        <v>0</v>
      </c>
      <c r="BN654" s="26">
        <f t="shared" si="2544"/>
        <v>14122.5</v>
      </c>
      <c r="BO654" s="26">
        <f t="shared" si="2545"/>
        <v>14108.2</v>
      </c>
      <c r="BP654" s="26">
        <f t="shared" si="2546"/>
        <v>14108.2</v>
      </c>
      <c r="BQ654" s="26">
        <f t="shared" si="2503"/>
        <v>0</v>
      </c>
      <c r="BR654" s="26">
        <f t="shared" si="2504"/>
        <v>0</v>
      </c>
      <c r="BS654" s="26">
        <f t="shared" si="2547"/>
        <v>14122.5</v>
      </c>
      <c r="BT654" s="26">
        <f t="shared" si="2548"/>
        <v>14108.2</v>
      </c>
      <c r="BU654" s="26">
        <f t="shared" si="2549"/>
        <v>14108.2</v>
      </c>
      <c r="BV654" s="26">
        <f t="shared" si="2505"/>
        <v>0</v>
      </c>
      <c r="BW654" s="26">
        <f t="shared" si="2506"/>
        <v>0</v>
      </c>
      <c r="BX654" s="26">
        <f t="shared" si="2550"/>
        <v>14122.5</v>
      </c>
      <c r="BY654" s="26">
        <f t="shared" si="2551"/>
        <v>14108.2</v>
      </c>
      <c r="BZ654" s="26">
        <f t="shared" si="2552"/>
        <v>14108.2</v>
      </c>
      <c r="CA654" s="26">
        <f t="shared" si="2507"/>
        <v>0</v>
      </c>
      <c r="CB654" s="26">
        <f t="shared" si="2508"/>
        <v>0</v>
      </c>
      <c r="CC654" s="26">
        <f t="shared" si="2509"/>
        <v>0</v>
      </c>
      <c r="CD654" s="26">
        <f t="shared" si="2359"/>
        <v>14122.5</v>
      </c>
      <c r="CE654" s="26">
        <f t="shared" si="2360"/>
        <v>14108.2</v>
      </c>
      <c r="CF654" s="26">
        <f t="shared" si="2361"/>
        <v>14108.2</v>
      </c>
      <c r="CG654" s="26">
        <f t="shared" si="2510"/>
        <v>0</v>
      </c>
      <c r="CH654" s="26">
        <f t="shared" si="2511"/>
        <v>0</v>
      </c>
      <c r="CI654" s="26">
        <f t="shared" si="2512"/>
        <v>0</v>
      </c>
      <c r="CJ654" s="26">
        <f t="shared" si="2362"/>
        <v>14122.5</v>
      </c>
      <c r="CK654" s="26">
        <f t="shared" si="2363"/>
        <v>14108.2</v>
      </c>
      <c r="CL654" s="26">
        <f t="shared" si="2364"/>
        <v>14108.2</v>
      </c>
      <c r="CM654" s="26">
        <f t="shared" si="2513"/>
        <v>0</v>
      </c>
      <c r="CN654" s="26">
        <f t="shared" si="2514"/>
        <v>0</v>
      </c>
      <c r="CO654" s="26">
        <f t="shared" si="2515"/>
        <v>0</v>
      </c>
      <c r="CP654" s="26">
        <f t="shared" si="2365"/>
        <v>14122.5</v>
      </c>
      <c r="CQ654" s="26">
        <f t="shared" si="2366"/>
        <v>14108.2</v>
      </c>
      <c r="CR654" s="26">
        <f t="shared" si="2367"/>
        <v>14108.2</v>
      </c>
      <c r="CS654" s="26">
        <f t="shared" si="2516"/>
        <v>0</v>
      </c>
      <c r="CT654" s="19"/>
      <c r="CU654" s="35"/>
      <c r="CY654" s="1" t="s">
        <v>27</v>
      </c>
    </row>
    <row r="655" spans="1:105" ht="31.2" hidden="1" x14ac:dyDescent="0.3">
      <c r="A655" s="16" t="s">
        <v>409</v>
      </c>
      <c r="B655" s="17">
        <v>320</v>
      </c>
      <c r="C655" s="16"/>
      <c r="D655" s="16"/>
      <c r="E655" s="34" t="s">
        <v>363</v>
      </c>
      <c r="F655" s="26">
        <f t="shared" si="2470"/>
        <v>14122.5</v>
      </c>
      <c r="G655" s="26">
        <f t="shared" si="2471"/>
        <v>14108.2</v>
      </c>
      <c r="H655" s="26">
        <f t="shared" si="2472"/>
        <v>14108.2</v>
      </c>
      <c r="I655" s="26">
        <f t="shared" si="2473"/>
        <v>0</v>
      </c>
      <c r="J655" s="26">
        <f t="shared" si="2474"/>
        <v>0</v>
      </c>
      <c r="K655" s="26">
        <f t="shared" si="2475"/>
        <v>0</v>
      </c>
      <c r="L655" s="26">
        <f t="shared" si="2517"/>
        <v>14122.5</v>
      </c>
      <c r="M655" s="26">
        <f t="shared" si="2518"/>
        <v>14108.2</v>
      </c>
      <c r="N655" s="26">
        <f t="shared" si="2519"/>
        <v>14108.2</v>
      </c>
      <c r="O655" s="26">
        <f t="shared" si="2476"/>
        <v>0</v>
      </c>
      <c r="P655" s="26">
        <f t="shared" si="2477"/>
        <v>0</v>
      </c>
      <c r="Q655" s="26">
        <f t="shared" si="2478"/>
        <v>0</v>
      </c>
      <c r="R655" s="26">
        <f t="shared" si="2520"/>
        <v>14122.5</v>
      </c>
      <c r="S655" s="26">
        <f t="shared" si="2521"/>
        <v>14108.2</v>
      </c>
      <c r="T655" s="26">
        <f t="shared" si="2522"/>
        <v>14108.2</v>
      </c>
      <c r="U655" s="26">
        <f t="shared" si="2479"/>
        <v>0</v>
      </c>
      <c r="V655" s="26">
        <f t="shared" si="2480"/>
        <v>0</v>
      </c>
      <c r="W655" s="26">
        <f t="shared" si="2481"/>
        <v>0</v>
      </c>
      <c r="X655" s="26">
        <f t="shared" si="2523"/>
        <v>14122.5</v>
      </c>
      <c r="Y655" s="26">
        <f t="shared" si="2524"/>
        <v>14108.2</v>
      </c>
      <c r="Z655" s="26">
        <f t="shared" si="2525"/>
        <v>14108.2</v>
      </c>
      <c r="AA655" s="26">
        <f t="shared" si="2482"/>
        <v>0</v>
      </c>
      <c r="AB655" s="26">
        <f t="shared" si="2483"/>
        <v>0</v>
      </c>
      <c r="AC655" s="26">
        <f t="shared" si="2484"/>
        <v>0</v>
      </c>
      <c r="AD655" s="26">
        <f t="shared" si="2526"/>
        <v>14122.5</v>
      </c>
      <c r="AE655" s="26">
        <f t="shared" si="2527"/>
        <v>14108.2</v>
      </c>
      <c r="AF655" s="26">
        <f t="shared" si="2528"/>
        <v>14108.2</v>
      </c>
      <c r="AG655" s="26">
        <f t="shared" si="2485"/>
        <v>0</v>
      </c>
      <c r="AH655" s="26">
        <f t="shared" si="2486"/>
        <v>0</v>
      </c>
      <c r="AI655" s="26">
        <f t="shared" si="2487"/>
        <v>0</v>
      </c>
      <c r="AJ655" s="26">
        <f t="shared" si="2529"/>
        <v>14122.5</v>
      </c>
      <c r="AK655" s="26">
        <f t="shared" si="2530"/>
        <v>14108.2</v>
      </c>
      <c r="AL655" s="26">
        <f t="shared" si="2531"/>
        <v>14108.2</v>
      </c>
      <c r="AM655" s="26">
        <f t="shared" si="2488"/>
        <v>0</v>
      </c>
      <c r="AN655" s="26">
        <f t="shared" si="2489"/>
        <v>0</v>
      </c>
      <c r="AO655" s="26">
        <f t="shared" si="2490"/>
        <v>0</v>
      </c>
      <c r="AP655" s="26">
        <f t="shared" si="2532"/>
        <v>14122.5</v>
      </c>
      <c r="AQ655" s="26">
        <f t="shared" si="2533"/>
        <v>14108.2</v>
      </c>
      <c r="AR655" s="26">
        <f t="shared" si="2534"/>
        <v>14108.2</v>
      </c>
      <c r="AS655" s="26">
        <f t="shared" si="2491"/>
        <v>0</v>
      </c>
      <c r="AT655" s="26">
        <f t="shared" si="2492"/>
        <v>0</v>
      </c>
      <c r="AU655" s="26">
        <f t="shared" si="2493"/>
        <v>0</v>
      </c>
      <c r="AV655" s="26">
        <f t="shared" si="2535"/>
        <v>14122.5</v>
      </c>
      <c r="AW655" s="26">
        <f t="shared" si="2536"/>
        <v>14108.2</v>
      </c>
      <c r="AX655" s="26">
        <f t="shared" si="2537"/>
        <v>14108.2</v>
      </c>
      <c r="AY655" s="26">
        <f t="shared" si="2494"/>
        <v>0</v>
      </c>
      <c r="AZ655" s="26">
        <f t="shared" si="2495"/>
        <v>0</v>
      </c>
      <c r="BA655" s="26">
        <f t="shared" si="2496"/>
        <v>0</v>
      </c>
      <c r="BB655" s="26">
        <f t="shared" si="2538"/>
        <v>14122.5</v>
      </c>
      <c r="BC655" s="26">
        <f t="shared" si="2539"/>
        <v>14108.2</v>
      </c>
      <c r="BD655" s="26">
        <f t="shared" si="2540"/>
        <v>14108.2</v>
      </c>
      <c r="BE655" s="26">
        <f t="shared" si="2497"/>
        <v>0</v>
      </c>
      <c r="BF655" s="26">
        <f t="shared" si="2498"/>
        <v>0</v>
      </c>
      <c r="BG655" s="26">
        <f t="shared" si="2499"/>
        <v>0</v>
      </c>
      <c r="BH655" s="26">
        <f t="shared" si="2541"/>
        <v>14122.5</v>
      </c>
      <c r="BI655" s="26">
        <f t="shared" si="2542"/>
        <v>14108.2</v>
      </c>
      <c r="BJ655" s="26">
        <f t="shared" si="2543"/>
        <v>14108.2</v>
      </c>
      <c r="BK655" s="26">
        <f t="shared" si="2500"/>
        <v>0</v>
      </c>
      <c r="BL655" s="26">
        <f t="shared" si="2501"/>
        <v>0</v>
      </c>
      <c r="BM655" s="26">
        <f t="shared" si="2502"/>
        <v>0</v>
      </c>
      <c r="BN655" s="26">
        <f t="shared" si="2544"/>
        <v>14122.5</v>
      </c>
      <c r="BO655" s="26">
        <f t="shared" si="2545"/>
        <v>14108.2</v>
      </c>
      <c r="BP655" s="26">
        <f t="shared" si="2546"/>
        <v>14108.2</v>
      </c>
      <c r="BQ655" s="26">
        <f t="shared" si="2503"/>
        <v>0</v>
      </c>
      <c r="BR655" s="26">
        <f t="shared" si="2504"/>
        <v>0</v>
      </c>
      <c r="BS655" s="26">
        <f t="shared" si="2547"/>
        <v>14122.5</v>
      </c>
      <c r="BT655" s="26">
        <f t="shared" si="2548"/>
        <v>14108.2</v>
      </c>
      <c r="BU655" s="26">
        <f t="shared" si="2549"/>
        <v>14108.2</v>
      </c>
      <c r="BV655" s="26">
        <f t="shared" si="2505"/>
        <v>0</v>
      </c>
      <c r="BW655" s="26">
        <f t="shared" si="2506"/>
        <v>0</v>
      </c>
      <c r="BX655" s="26">
        <f t="shared" si="2550"/>
        <v>14122.5</v>
      </c>
      <c r="BY655" s="26">
        <f t="shared" si="2551"/>
        <v>14108.2</v>
      </c>
      <c r="BZ655" s="26">
        <f t="shared" si="2552"/>
        <v>14108.2</v>
      </c>
      <c r="CA655" s="26">
        <f t="shared" si="2507"/>
        <v>0</v>
      </c>
      <c r="CB655" s="26">
        <f t="shared" si="2508"/>
        <v>0</v>
      </c>
      <c r="CC655" s="26">
        <f t="shared" si="2509"/>
        <v>0</v>
      </c>
      <c r="CD655" s="26">
        <f t="shared" si="2359"/>
        <v>14122.5</v>
      </c>
      <c r="CE655" s="26">
        <f t="shared" si="2360"/>
        <v>14108.2</v>
      </c>
      <c r="CF655" s="26">
        <f t="shared" si="2361"/>
        <v>14108.2</v>
      </c>
      <c r="CG655" s="26">
        <f t="shared" si="2510"/>
        <v>0</v>
      </c>
      <c r="CH655" s="26">
        <f t="shared" si="2511"/>
        <v>0</v>
      </c>
      <c r="CI655" s="26">
        <f t="shared" si="2512"/>
        <v>0</v>
      </c>
      <c r="CJ655" s="26">
        <f t="shared" si="2362"/>
        <v>14122.5</v>
      </c>
      <c r="CK655" s="26">
        <f t="shared" si="2363"/>
        <v>14108.2</v>
      </c>
      <c r="CL655" s="26">
        <f t="shared" si="2364"/>
        <v>14108.2</v>
      </c>
      <c r="CM655" s="26">
        <f t="shared" si="2513"/>
        <v>0</v>
      </c>
      <c r="CN655" s="26">
        <f t="shared" si="2514"/>
        <v>0</v>
      </c>
      <c r="CO655" s="26">
        <f t="shared" si="2515"/>
        <v>0</v>
      </c>
      <c r="CP655" s="26">
        <f t="shared" si="2365"/>
        <v>14122.5</v>
      </c>
      <c r="CQ655" s="26">
        <f t="shared" si="2366"/>
        <v>14108.2</v>
      </c>
      <c r="CR655" s="26">
        <f t="shared" si="2367"/>
        <v>14108.2</v>
      </c>
      <c r="CS655" s="26">
        <f t="shared" si="2516"/>
        <v>0</v>
      </c>
      <c r="CT655" s="19"/>
      <c r="CU655" s="35"/>
      <c r="CZ655" s="1" t="s">
        <v>28</v>
      </c>
    </row>
    <row r="656" spans="1:105" hidden="1" x14ac:dyDescent="0.3">
      <c r="A656" s="16" t="s">
        <v>409</v>
      </c>
      <c r="B656" s="17">
        <v>320</v>
      </c>
      <c r="C656" s="16" t="s">
        <v>45</v>
      </c>
      <c r="D656" s="16" t="s">
        <v>103</v>
      </c>
      <c r="E656" s="34" t="s">
        <v>104</v>
      </c>
      <c r="F656" s="26">
        <v>14122.5</v>
      </c>
      <c r="G656" s="26">
        <v>14108.2</v>
      </c>
      <c r="H656" s="26">
        <v>14108.2</v>
      </c>
      <c r="I656" s="26"/>
      <c r="J656" s="26"/>
      <c r="K656" s="26"/>
      <c r="L656" s="26">
        <f t="shared" si="2517"/>
        <v>14122.5</v>
      </c>
      <c r="M656" s="26">
        <f t="shared" si="2518"/>
        <v>14108.2</v>
      </c>
      <c r="N656" s="26">
        <f t="shared" si="2519"/>
        <v>14108.2</v>
      </c>
      <c r="O656" s="26"/>
      <c r="P656" s="26"/>
      <c r="Q656" s="26"/>
      <c r="R656" s="26">
        <f t="shared" si="2520"/>
        <v>14122.5</v>
      </c>
      <c r="S656" s="26">
        <f t="shared" si="2521"/>
        <v>14108.2</v>
      </c>
      <c r="T656" s="26">
        <f t="shared" si="2522"/>
        <v>14108.2</v>
      </c>
      <c r="U656" s="26"/>
      <c r="V656" s="26"/>
      <c r="W656" s="26"/>
      <c r="X656" s="26">
        <f t="shared" si="2523"/>
        <v>14122.5</v>
      </c>
      <c r="Y656" s="26">
        <f t="shared" si="2524"/>
        <v>14108.2</v>
      </c>
      <c r="Z656" s="26">
        <f t="shared" si="2525"/>
        <v>14108.2</v>
      </c>
      <c r="AA656" s="26"/>
      <c r="AB656" s="26"/>
      <c r="AC656" s="26"/>
      <c r="AD656" s="26">
        <f t="shared" si="2526"/>
        <v>14122.5</v>
      </c>
      <c r="AE656" s="26">
        <f t="shared" si="2527"/>
        <v>14108.2</v>
      </c>
      <c r="AF656" s="26">
        <f t="shared" si="2528"/>
        <v>14108.2</v>
      </c>
      <c r="AG656" s="26"/>
      <c r="AH656" s="26"/>
      <c r="AI656" s="26"/>
      <c r="AJ656" s="26">
        <f t="shared" si="2529"/>
        <v>14122.5</v>
      </c>
      <c r="AK656" s="26">
        <f t="shared" si="2530"/>
        <v>14108.2</v>
      </c>
      <c r="AL656" s="26">
        <f t="shared" si="2531"/>
        <v>14108.2</v>
      </c>
      <c r="AM656" s="26"/>
      <c r="AN656" s="26"/>
      <c r="AO656" s="26"/>
      <c r="AP656" s="26">
        <f t="shared" si="2532"/>
        <v>14122.5</v>
      </c>
      <c r="AQ656" s="26">
        <f t="shared" si="2533"/>
        <v>14108.2</v>
      </c>
      <c r="AR656" s="26">
        <f t="shared" si="2534"/>
        <v>14108.2</v>
      </c>
      <c r="AS656" s="26"/>
      <c r="AT656" s="26"/>
      <c r="AU656" s="26"/>
      <c r="AV656" s="26">
        <f t="shared" si="2535"/>
        <v>14122.5</v>
      </c>
      <c r="AW656" s="26">
        <f t="shared" si="2536"/>
        <v>14108.2</v>
      </c>
      <c r="AX656" s="26">
        <f t="shared" si="2537"/>
        <v>14108.2</v>
      </c>
      <c r="AY656" s="26"/>
      <c r="AZ656" s="26"/>
      <c r="BA656" s="26"/>
      <c r="BB656" s="26">
        <f t="shared" si="2538"/>
        <v>14122.5</v>
      </c>
      <c r="BC656" s="26">
        <f t="shared" si="2539"/>
        <v>14108.2</v>
      </c>
      <c r="BD656" s="26">
        <f t="shared" si="2540"/>
        <v>14108.2</v>
      </c>
      <c r="BE656" s="26"/>
      <c r="BF656" s="26"/>
      <c r="BG656" s="26"/>
      <c r="BH656" s="26">
        <f t="shared" si="2541"/>
        <v>14122.5</v>
      </c>
      <c r="BI656" s="26">
        <f t="shared" si="2542"/>
        <v>14108.2</v>
      </c>
      <c r="BJ656" s="26">
        <f t="shared" si="2543"/>
        <v>14108.2</v>
      </c>
      <c r="BK656" s="26"/>
      <c r="BL656" s="26"/>
      <c r="BM656" s="26"/>
      <c r="BN656" s="26">
        <f t="shared" si="2544"/>
        <v>14122.5</v>
      </c>
      <c r="BO656" s="26">
        <f t="shared" si="2545"/>
        <v>14108.2</v>
      </c>
      <c r="BP656" s="26">
        <f t="shared" si="2546"/>
        <v>14108.2</v>
      </c>
      <c r="BQ656" s="26"/>
      <c r="BR656" s="26"/>
      <c r="BS656" s="26">
        <f t="shared" si="2547"/>
        <v>14122.5</v>
      </c>
      <c r="BT656" s="26">
        <f t="shared" si="2548"/>
        <v>14108.2</v>
      </c>
      <c r="BU656" s="26">
        <f t="shared" si="2549"/>
        <v>14108.2</v>
      </c>
      <c r="BV656" s="26"/>
      <c r="BW656" s="26"/>
      <c r="BX656" s="26">
        <f t="shared" si="2550"/>
        <v>14122.5</v>
      </c>
      <c r="BY656" s="26">
        <f t="shared" si="2551"/>
        <v>14108.2</v>
      </c>
      <c r="BZ656" s="26">
        <f t="shared" si="2552"/>
        <v>14108.2</v>
      </c>
      <c r="CA656" s="26"/>
      <c r="CB656" s="26"/>
      <c r="CC656" s="26"/>
      <c r="CD656" s="26">
        <f t="shared" si="2359"/>
        <v>14122.5</v>
      </c>
      <c r="CE656" s="26">
        <f t="shared" si="2360"/>
        <v>14108.2</v>
      </c>
      <c r="CF656" s="26">
        <f t="shared" si="2361"/>
        <v>14108.2</v>
      </c>
      <c r="CG656" s="26"/>
      <c r="CH656" s="26"/>
      <c r="CI656" s="26"/>
      <c r="CJ656" s="26">
        <f t="shared" si="2362"/>
        <v>14122.5</v>
      </c>
      <c r="CK656" s="26">
        <f t="shared" si="2363"/>
        <v>14108.2</v>
      </c>
      <c r="CL656" s="26">
        <f t="shared" si="2364"/>
        <v>14108.2</v>
      </c>
      <c r="CM656" s="26"/>
      <c r="CN656" s="26"/>
      <c r="CO656" s="26"/>
      <c r="CP656" s="26">
        <f t="shared" si="2365"/>
        <v>14122.5</v>
      </c>
      <c r="CQ656" s="26">
        <f t="shared" si="2366"/>
        <v>14108.2</v>
      </c>
      <c r="CR656" s="26">
        <f t="shared" si="2367"/>
        <v>14108.2</v>
      </c>
      <c r="CS656" s="26"/>
      <c r="CT656" s="19"/>
      <c r="CU656" s="35"/>
    </row>
    <row r="657" spans="1:105" ht="46.8" hidden="1" x14ac:dyDescent="0.3">
      <c r="A657" s="16" t="s">
        <v>409</v>
      </c>
      <c r="B657" s="17">
        <v>600</v>
      </c>
      <c r="C657" s="16"/>
      <c r="D657" s="16"/>
      <c r="E657" s="34" t="s">
        <v>43</v>
      </c>
      <c r="F657" s="26">
        <f t="shared" ref="F657:K657" si="2553">F662+F658+F660</f>
        <v>27975.300000000003</v>
      </c>
      <c r="G657" s="26">
        <f t="shared" si="2553"/>
        <v>29762</v>
      </c>
      <c r="H657" s="26">
        <f t="shared" si="2553"/>
        <v>29762</v>
      </c>
      <c r="I657" s="26">
        <f t="shared" si="2553"/>
        <v>0</v>
      </c>
      <c r="J657" s="26">
        <f t="shared" si="2553"/>
        <v>0</v>
      </c>
      <c r="K657" s="26">
        <f t="shared" si="2553"/>
        <v>0</v>
      </c>
      <c r="L657" s="26">
        <f t="shared" si="2517"/>
        <v>27975.300000000003</v>
      </c>
      <c r="M657" s="26">
        <f t="shared" si="2518"/>
        <v>29762</v>
      </c>
      <c r="N657" s="26">
        <f t="shared" si="2519"/>
        <v>29762</v>
      </c>
      <c r="O657" s="26">
        <f>O662+O658+O660</f>
        <v>0</v>
      </c>
      <c r="P657" s="26">
        <f>P662+P658+P660</f>
        <v>0</v>
      </c>
      <c r="Q657" s="26">
        <f>Q662+Q658+Q660</f>
        <v>0</v>
      </c>
      <c r="R657" s="26">
        <f t="shared" si="2520"/>
        <v>27975.300000000003</v>
      </c>
      <c r="S657" s="26">
        <f t="shared" si="2521"/>
        <v>29762</v>
      </c>
      <c r="T657" s="26">
        <f t="shared" si="2522"/>
        <v>29762</v>
      </c>
      <c r="U657" s="26">
        <f>U662+U658+U660</f>
        <v>0</v>
      </c>
      <c r="V657" s="26">
        <f>V662+V658+V660</f>
        <v>0</v>
      </c>
      <c r="W657" s="26">
        <f>W662+W658+W660</f>
        <v>0</v>
      </c>
      <c r="X657" s="26">
        <f t="shared" si="2523"/>
        <v>27975.300000000003</v>
      </c>
      <c r="Y657" s="26">
        <f t="shared" si="2524"/>
        <v>29762</v>
      </c>
      <c r="Z657" s="26">
        <f t="shared" si="2525"/>
        <v>29762</v>
      </c>
      <c r="AA657" s="26">
        <f>AA662+AA658+AA660</f>
        <v>0</v>
      </c>
      <c r="AB657" s="26">
        <f>AB662+AB658+AB660</f>
        <v>0</v>
      </c>
      <c r="AC657" s="26">
        <f>AC662+AC658+AC660</f>
        <v>0</v>
      </c>
      <c r="AD657" s="26">
        <f t="shared" si="2526"/>
        <v>27975.300000000003</v>
      </c>
      <c r="AE657" s="26">
        <f t="shared" si="2527"/>
        <v>29762</v>
      </c>
      <c r="AF657" s="26">
        <f t="shared" si="2528"/>
        <v>29762</v>
      </c>
      <c r="AG657" s="26">
        <f>AG662+AG658+AG660</f>
        <v>0</v>
      </c>
      <c r="AH657" s="26">
        <f>AH662+AH658+AH660</f>
        <v>0</v>
      </c>
      <c r="AI657" s="26">
        <f>AI662+AI658+AI660</f>
        <v>0</v>
      </c>
      <c r="AJ657" s="26">
        <f t="shared" si="2529"/>
        <v>27975.300000000003</v>
      </c>
      <c r="AK657" s="26">
        <f t="shared" si="2530"/>
        <v>29762</v>
      </c>
      <c r="AL657" s="26">
        <f t="shared" si="2531"/>
        <v>29762</v>
      </c>
      <c r="AM657" s="26">
        <f>AM662+AM658+AM660</f>
        <v>0</v>
      </c>
      <c r="AN657" s="26">
        <f>AN662+AN658+AN660</f>
        <v>0</v>
      </c>
      <c r="AO657" s="26">
        <f>AO662+AO658+AO660</f>
        <v>0</v>
      </c>
      <c r="AP657" s="26">
        <f t="shared" si="2532"/>
        <v>27975.300000000003</v>
      </c>
      <c r="AQ657" s="26">
        <f t="shared" si="2533"/>
        <v>29762</v>
      </c>
      <c r="AR657" s="26">
        <f t="shared" si="2534"/>
        <v>29762</v>
      </c>
      <c r="AS657" s="26">
        <f>AS662+AS658+AS660</f>
        <v>0</v>
      </c>
      <c r="AT657" s="26">
        <f>AT662+AT658+AT660</f>
        <v>0</v>
      </c>
      <c r="AU657" s="26">
        <f>AU662+AU658+AU660</f>
        <v>0</v>
      </c>
      <c r="AV657" s="26">
        <f t="shared" si="2535"/>
        <v>27975.300000000003</v>
      </c>
      <c r="AW657" s="26">
        <f t="shared" si="2536"/>
        <v>29762</v>
      </c>
      <c r="AX657" s="26">
        <f t="shared" si="2537"/>
        <v>29762</v>
      </c>
      <c r="AY657" s="26">
        <f>AY662+AY658+AY660</f>
        <v>0</v>
      </c>
      <c r="AZ657" s="26">
        <f>AZ662+AZ658+AZ660</f>
        <v>0</v>
      </c>
      <c r="BA657" s="26">
        <f>BA662+BA658+BA660</f>
        <v>0</v>
      </c>
      <c r="BB657" s="26">
        <f t="shared" si="2538"/>
        <v>27975.300000000003</v>
      </c>
      <c r="BC657" s="26">
        <f t="shared" si="2539"/>
        <v>29762</v>
      </c>
      <c r="BD657" s="26">
        <f t="shared" si="2540"/>
        <v>29762</v>
      </c>
      <c r="BE657" s="26">
        <f>BE662+BE658+BE660</f>
        <v>0</v>
      </c>
      <c r="BF657" s="26">
        <f>BF662+BF658+BF660</f>
        <v>0</v>
      </c>
      <c r="BG657" s="26">
        <f>BG662+BG658+BG660</f>
        <v>0</v>
      </c>
      <c r="BH657" s="26">
        <f t="shared" si="2541"/>
        <v>27975.300000000003</v>
      </c>
      <c r="BI657" s="26">
        <f t="shared" si="2542"/>
        <v>29762</v>
      </c>
      <c r="BJ657" s="26">
        <f t="shared" si="2543"/>
        <v>29762</v>
      </c>
      <c r="BK657" s="26">
        <f>BK662+BK658+BK660</f>
        <v>0</v>
      </c>
      <c r="BL657" s="26">
        <f>BL662+BL658+BL660</f>
        <v>0</v>
      </c>
      <c r="BM657" s="26">
        <f>BM662+BM658+BM660</f>
        <v>0</v>
      </c>
      <c r="BN657" s="26">
        <f t="shared" si="2544"/>
        <v>27975.300000000003</v>
      </c>
      <c r="BO657" s="26">
        <f t="shared" si="2545"/>
        <v>29762</v>
      </c>
      <c r="BP657" s="26">
        <f t="shared" si="2546"/>
        <v>29762</v>
      </c>
      <c r="BQ657" s="26">
        <f>BQ662+BQ658+BQ660</f>
        <v>0</v>
      </c>
      <c r="BR657" s="26">
        <f>BR662+BR658+BR660</f>
        <v>0</v>
      </c>
      <c r="BS657" s="26">
        <f t="shared" si="2547"/>
        <v>27975.300000000003</v>
      </c>
      <c r="BT657" s="26">
        <f t="shared" si="2548"/>
        <v>29762</v>
      </c>
      <c r="BU657" s="26">
        <f t="shared" si="2549"/>
        <v>29762</v>
      </c>
      <c r="BV657" s="26">
        <f>BV662+BV658+BV660</f>
        <v>0</v>
      </c>
      <c r="BW657" s="26">
        <f>BW662+BW658+BW660</f>
        <v>0</v>
      </c>
      <c r="BX657" s="26">
        <f t="shared" si="2550"/>
        <v>27975.300000000003</v>
      </c>
      <c r="BY657" s="26">
        <f t="shared" si="2551"/>
        <v>29762</v>
      </c>
      <c r="BZ657" s="26">
        <f t="shared" si="2552"/>
        <v>29762</v>
      </c>
      <c r="CA657" s="26">
        <f>CA662+CA658+CA660</f>
        <v>0</v>
      </c>
      <c r="CB657" s="26">
        <f>CB662+CB658+CB660</f>
        <v>0</v>
      </c>
      <c r="CC657" s="26">
        <f>CC662+CC658+CC660</f>
        <v>0</v>
      </c>
      <c r="CD657" s="26">
        <f t="shared" si="2359"/>
        <v>27975.300000000003</v>
      </c>
      <c r="CE657" s="26">
        <f t="shared" si="2360"/>
        <v>29762</v>
      </c>
      <c r="CF657" s="26">
        <f t="shared" si="2361"/>
        <v>29762</v>
      </c>
      <c r="CG657" s="26">
        <f>CG662+CG658+CG660</f>
        <v>0</v>
      </c>
      <c r="CH657" s="26">
        <f>CH662+CH658+CH660</f>
        <v>0</v>
      </c>
      <c r="CI657" s="26">
        <f>CI662+CI658+CI660</f>
        <v>0</v>
      </c>
      <c r="CJ657" s="26">
        <f t="shared" si="2362"/>
        <v>27975.300000000003</v>
      </c>
      <c r="CK657" s="26">
        <f t="shared" si="2363"/>
        <v>29762</v>
      </c>
      <c r="CL657" s="26">
        <f t="shared" si="2364"/>
        <v>29762</v>
      </c>
      <c r="CM657" s="26">
        <f>CM662+CM658+CM660</f>
        <v>0</v>
      </c>
      <c r="CN657" s="26">
        <f>CN662+CN658+CN660</f>
        <v>0</v>
      </c>
      <c r="CO657" s="26">
        <f>CO662+CO658+CO660</f>
        <v>0</v>
      </c>
      <c r="CP657" s="26">
        <f t="shared" si="2365"/>
        <v>27975.300000000003</v>
      </c>
      <c r="CQ657" s="26">
        <f t="shared" si="2366"/>
        <v>29762</v>
      </c>
      <c r="CR657" s="26">
        <f t="shared" si="2367"/>
        <v>29762</v>
      </c>
      <c r="CS657" s="26">
        <f>CS662+CS658+CS660</f>
        <v>0</v>
      </c>
      <c r="CT657" s="19"/>
      <c r="CU657" s="35"/>
      <c r="CY657" s="1" t="s">
        <v>27</v>
      </c>
    </row>
    <row r="658" spans="1:105" hidden="1" x14ac:dyDescent="0.3">
      <c r="A658" s="16" t="s">
        <v>409</v>
      </c>
      <c r="B658" s="17">
        <v>610</v>
      </c>
      <c r="C658" s="16"/>
      <c r="D658" s="16"/>
      <c r="E658" s="34" t="s">
        <v>102</v>
      </c>
      <c r="F658" s="26">
        <f t="shared" ref="F658:K658" si="2554">F659</f>
        <v>144.69999999999999</v>
      </c>
      <c r="G658" s="26">
        <f t="shared" si="2554"/>
        <v>144.69999999999999</v>
      </c>
      <c r="H658" s="26">
        <f t="shared" si="2554"/>
        <v>144.69999999999999</v>
      </c>
      <c r="I658" s="26">
        <f t="shared" si="2554"/>
        <v>0</v>
      </c>
      <c r="J658" s="26">
        <f t="shared" si="2554"/>
        <v>0</v>
      </c>
      <c r="K658" s="26">
        <f t="shared" si="2554"/>
        <v>0</v>
      </c>
      <c r="L658" s="26">
        <f t="shared" si="2517"/>
        <v>144.69999999999999</v>
      </c>
      <c r="M658" s="26">
        <f t="shared" si="2518"/>
        <v>144.69999999999999</v>
      </c>
      <c r="N658" s="26">
        <f t="shared" si="2519"/>
        <v>144.69999999999999</v>
      </c>
      <c r="O658" s="26">
        <f>O659</f>
        <v>0</v>
      </c>
      <c r="P658" s="26">
        <f>P659</f>
        <v>0</v>
      </c>
      <c r="Q658" s="26">
        <f>Q659</f>
        <v>0</v>
      </c>
      <c r="R658" s="26">
        <f t="shared" si="2520"/>
        <v>144.69999999999999</v>
      </c>
      <c r="S658" s="26">
        <f t="shared" si="2521"/>
        <v>144.69999999999999</v>
      </c>
      <c r="T658" s="26">
        <f t="shared" si="2522"/>
        <v>144.69999999999999</v>
      </c>
      <c r="U658" s="26">
        <f>U659</f>
        <v>0</v>
      </c>
      <c r="V658" s="26">
        <f>V659</f>
        <v>0</v>
      </c>
      <c r="W658" s="26">
        <f>W659</f>
        <v>0</v>
      </c>
      <c r="X658" s="26">
        <f t="shared" si="2523"/>
        <v>144.69999999999999</v>
      </c>
      <c r="Y658" s="26">
        <f t="shared" si="2524"/>
        <v>144.69999999999999</v>
      </c>
      <c r="Z658" s="26">
        <f t="shared" si="2525"/>
        <v>144.69999999999999</v>
      </c>
      <c r="AA658" s="26">
        <f>AA659</f>
        <v>0</v>
      </c>
      <c r="AB658" s="26">
        <f>AB659</f>
        <v>0</v>
      </c>
      <c r="AC658" s="26">
        <f>AC659</f>
        <v>0</v>
      </c>
      <c r="AD658" s="26">
        <f t="shared" si="2526"/>
        <v>144.69999999999999</v>
      </c>
      <c r="AE658" s="26">
        <f t="shared" si="2527"/>
        <v>144.69999999999999</v>
      </c>
      <c r="AF658" s="26">
        <f t="shared" si="2528"/>
        <v>144.69999999999999</v>
      </c>
      <c r="AG658" s="26">
        <f>AG659</f>
        <v>0</v>
      </c>
      <c r="AH658" s="26">
        <f>AH659</f>
        <v>0</v>
      </c>
      <c r="AI658" s="26">
        <f>AI659</f>
        <v>0</v>
      </c>
      <c r="AJ658" s="26">
        <f t="shared" si="2529"/>
        <v>144.69999999999999</v>
      </c>
      <c r="AK658" s="26">
        <f t="shared" si="2530"/>
        <v>144.69999999999999</v>
      </c>
      <c r="AL658" s="26">
        <f t="shared" si="2531"/>
        <v>144.69999999999999</v>
      </c>
      <c r="AM658" s="26">
        <f>AM659</f>
        <v>0</v>
      </c>
      <c r="AN658" s="26">
        <f>AN659</f>
        <v>0</v>
      </c>
      <c r="AO658" s="26">
        <f>AO659</f>
        <v>0</v>
      </c>
      <c r="AP658" s="26">
        <f t="shared" si="2532"/>
        <v>144.69999999999999</v>
      </c>
      <c r="AQ658" s="26">
        <f t="shared" si="2533"/>
        <v>144.69999999999999</v>
      </c>
      <c r="AR658" s="26">
        <f t="shared" si="2534"/>
        <v>144.69999999999999</v>
      </c>
      <c r="AS658" s="26">
        <f>AS659</f>
        <v>0</v>
      </c>
      <c r="AT658" s="26">
        <f>AT659</f>
        <v>0</v>
      </c>
      <c r="AU658" s="26">
        <f>AU659</f>
        <v>0</v>
      </c>
      <c r="AV658" s="26">
        <f t="shared" si="2535"/>
        <v>144.69999999999999</v>
      </c>
      <c r="AW658" s="26">
        <f t="shared" si="2536"/>
        <v>144.69999999999999</v>
      </c>
      <c r="AX658" s="26">
        <f t="shared" si="2537"/>
        <v>144.69999999999999</v>
      </c>
      <c r="AY658" s="26">
        <f>AY659</f>
        <v>0</v>
      </c>
      <c r="AZ658" s="26">
        <f>AZ659</f>
        <v>0</v>
      </c>
      <c r="BA658" s="26">
        <f>BA659</f>
        <v>0</v>
      </c>
      <c r="BB658" s="26">
        <f t="shared" si="2538"/>
        <v>144.69999999999999</v>
      </c>
      <c r="BC658" s="26">
        <f t="shared" si="2539"/>
        <v>144.69999999999999</v>
      </c>
      <c r="BD658" s="26">
        <f t="shared" si="2540"/>
        <v>144.69999999999999</v>
      </c>
      <c r="BE658" s="26">
        <f>BE659</f>
        <v>0</v>
      </c>
      <c r="BF658" s="26">
        <f>BF659</f>
        <v>0</v>
      </c>
      <c r="BG658" s="26">
        <f>BG659</f>
        <v>0</v>
      </c>
      <c r="BH658" s="26">
        <f t="shared" si="2541"/>
        <v>144.69999999999999</v>
      </c>
      <c r="BI658" s="26">
        <f t="shared" si="2542"/>
        <v>144.69999999999999</v>
      </c>
      <c r="BJ658" s="26">
        <f t="shared" si="2543"/>
        <v>144.69999999999999</v>
      </c>
      <c r="BK658" s="26">
        <f>BK659</f>
        <v>0</v>
      </c>
      <c r="BL658" s="26">
        <f>BL659</f>
        <v>0</v>
      </c>
      <c r="BM658" s="26">
        <f>BM659</f>
        <v>0</v>
      </c>
      <c r="BN658" s="26">
        <f t="shared" si="2544"/>
        <v>144.69999999999999</v>
      </c>
      <c r="BO658" s="26">
        <f t="shared" si="2545"/>
        <v>144.69999999999999</v>
      </c>
      <c r="BP658" s="26">
        <f t="shared" si="2546"/>
        <v>144.69999999999999</v>
      </c>
      <c r="BQ658" s="26">
        <f>BQ659</f>
        <v>0</v>
      </c>
      <c r="BR658" s="26">
        <f>BR659</f>
        <v>0</v>
      </c>
      <c r="BS658" s="26">
        <f t="shared" si="2547"/>
        <v>144.69999999999999</v>
      </c>
      <c r="BT658" s="26">
        <f t="shared" si="2548"/>
        <v>144.69999999999999</v>
      </c>
      <c r="BU658" s="26">
        <f t="shared" si="2549"/>
        <v>144.69999999999999</v>
      </c>
      <c r="BV658" s="26">
        <f>BV659</f>
        <v>0</v>
      </c>
      <c r="BW658" s="26">
        <f>BW659</f>
        <v>0</v>
      </c>
      <c r="BX658" s="26">
        <f t="shared" si="2550"/>
        <v>144.69999999999999</v>
      </c>
      <c r="BY658" s="26">
        <f t="shared" si="2551"/>
        <v>144.69999999999999</v>
      </c>
      <c r="BZ658" s="26">
        <f t="shared" si="2552"/>
        <v>144.69999999999999</v>
      </c>
      <c r="CA658" s="26">
        <f>CA659</f>
        <v>0</v>
      </c>
      <c r="CB658" s="26">
        <f>CB659</f>
        <v>0</v>
      </c>
      <c r="CC658" s="26">
        <f>CC659</f>
        <v>0</v>
      </c>
      <c r="CD658" s="26">
        <f t="shared" si="2359"/>
        <v>144.69999999999999</v>
      </c>
      <c r="CE658" s="26">
        <f t="shared" si="2360"/>
        <v>144.69999999999999</v>
      </c>
      <c r="CF658" s="26">
        <f t="shared" si="2361"/>
        <v>144.69999999999999</v>
      </c>
      <c r="CG658" s="26">
        <f>CG659</f>
        <v>0</v>
      </c>
      <c r="CH658" s="26">
        <f>CH659</f>
        <v>0</v>
      </c>
      <c r="CI658" s="26">
        <f>CI659</f>
        <v>0</v>
      </c>
      <c r="CJ658" s="26">
        <f t="shared" si="2362"/>
        <v>144.69999999999999</v>
      </c>
      <c r="CK658" s="26">
        <f t="shared" si="2363"/>
        <v>144.69999999999999</v>
      </c>
      <c r="CL658" s="26">
        <f t="shared" si="2364"/>
        <v>144.69999999999999</v>
      </c>
      <c r="CM658" s="26">
        <f>CM659</f>
        <v>0</v>
      </c>
      <c r="CN658" s="26">
        <f>CN659</f>
        <v>0</v>
      </c>
      <c r="CO658" s="26">
        <f>CO659</f>
        <v>0</v>
      </c>
      <c r="CP658" s="26">
        <f t="shared" si="2365"/>
        <v>144.69999999999999</v>
      </c>
      <c r="CQ658" s="26">
        <f t="shared" si="2366"/>
        <v>144.69999999999999</v>
      </c>
      <c r="CR658" s="26">
        <f t="shared" si="2367"/>
        <v>144.69999999999999</v>
      </c>
      <c r="CS658" s="26">
        <f>CS659</f>
        <v>0</v>
      </c>
      <c r="CT658" s="19"/>
      <c r="CU658" s="35"/>
      <c r="CZ658" s="1" t="s">
        <v>28</v>
      </c>
    </row>
    <row r="659" spans="1:105" hidden="1" x14ac:dyDescent="0.3">
      <c r="A659" s="16" t="s">
        <v>409</v>
      </c>
      <c r="B659" s="17">
        <v>610</v>
      </c>
      <c r="C659" s="16" t="s">
        <v>45</v>
      </c>
      <c r="D659" s="16" t="s">
        <v>103</v>
      </c>
      <c r="E659" s="34" t="s">
        <v>104</v>
      </c>
      <c r="F659" s="26">
        <v>144.69999999999999</v>
      </c>
      <c r="G659" s="26">
        <v>144.69999999999999</v>
      </c>
      <c r="H659" s="26">
        <v>144.69999999999999</v>
      </c>
      <c r="I659" s="26"/>
      <c r="J659" s="26"/>
      <c r="K659" s="26"/>
      <c r="L659" s="26">
        <f t="shared" si="2517"/>
        <v>144.69999999999999</v>
      </c>
      <c r="M659" s="26">
        <f t="shared" si="2518"/>
        <v>144.69999999999999</v>
      </c>
      <c r="N659" s="26">
        <f t="shared" si="2519"/>
        <v>144.69999999999999</v>
      </c>
      <c r="O659" s="26"/>
      <c r="P659" s="26"/>
      <c r="Q659" s="26"/>
      <c r="R659" s="26">
        <f t="shared" si="2520"/>
        <v>144.69999999999999</v>
      </c>
      <c r="S659" s="26">
        <f t="shared" si="2521"/>
        <v>144.69999999999999</v>
      </c>
      <c r="T659" s="26">
        <f t="shared" si="2522"/>
        <v>144.69999999999999</v>
      </c>
      <c r="U659" s="26"/>
      <c r="V659" s="26"/>
      <c r="W659" s="26"/>
      <c r="X659" s="26">
        <f t="shared" si="2523"/>
        <v>144.69999999999999</v>
      </c>
      <c r="Y659" s="26">
        <f t="shared" si="2524"/>
        <v>144.69999999999999</v>
      </c>
      <c r="Z659" s="26">
        <f t="shared" si="2525"/>
        <v>144.69999999999999</v>
      </c>
      <c r="AA659" s="26"/>
      <c r="AB659" s="26"/>
      <c r="AC659" s="26"/>
      <c r="AD659" s="26">
        <f t="shared" si="2526"/>
        <v>144.69999999999999</v>
      </c>
      <c r="AE659" s="26">
        <f t="shared" si="2527"/>
        <v>144.69999999999999</v>
      </c>
      <c r="AF659" s="26">
        <f t="shared" si="2528"/>
        <v>144.69999999999999</v>
      </c>
      <c r="AG659" s="26"/>
      <c r="AH659" s="26"/>
      <c r="AI659" s="26"/>
      <c r="AJ659" s="26">
        <f t="shared" si="2529"/>
        <v>144.69999999999999</v>
      </c>
      <c r="AK659" s="26">
        <f t="shared" si="2530"/>
        <v>144.69999999999999</v>
      </c>
      <c r="AL659" s="26">
        <f t="shared" si="2531"/>
        <v>144.69999999999999</v>
      </c>
      <c r="AM659" s="26"/>
      <c r="AN659" s="26"/>
      <c r="AO659" s="26"/>
      <c r="AP659" s="26">
        <f t="shared" si="2532"/>
        <v>144.69999999999999</v>
      </c>
      <c r="AQ659" s="26">
        <f t="shared" si="2533"/>
        <v>144.69999999999999</v>
      </c>
      <c r="AR659" s="26">
        <f t="shared" si="2534"/>
        <v>144.69999999999999</v>
      </c>
      <c r="AS659" s="26"/>
      <c r="AT659" s="26"/>
      <c r="AU659" s="26"/>
      <c r="AV659" s="26">
        <f t="shared" si="2535"/>
        <v>144.69999999999999</v>
      </c>
      <c r="AW659" s="26">
        <f t="shared" si="2536"/>
        <v>144.69999999999999</v>
      </c>
      <c r="AX659" s="26">
        <f t="shared" si="2537"/>
        <v>144.69999999999999</v>
      </c>
      <c r="AY659" s="26"/>
      <c r="AZ659" s="26"/>
      <c r="BA659" s="26"/>
      <c r="BB659" s="26">
        <f t="shared" si="2538"/>
        <v>144.69999999999999</v>
      </c>
      <c r="BC659" s="26">
        <f t="shared" si="2539"/>
        <v>144.69999999999999</v>
      </c>
      <c r="BD659" s="26">
        <f t="shared" si="2540"/>
        <v>144.69999999999999</v>
      </c>
      <c r="BE659" s="26"/>
      <c r="BF659" s="26"/>
      <c r="BG659" s="26"/>
      <c r="BH659" s="26">
        <f t="shared" si="2541"/>
        <v>144.69999999999999</v>
      </c>
      <c r="BI659" s="26">
        <f t="shared" si="2542"/>
        <v>144.69999999999999</v>
      </c>
      <c r="BJ659" s="26">
        <f t="shared" si="2543"/>
        <v>144.69999999999999</v>
      </c>
      <c r="BK659" s="26"/>
      <c r="BL659" s="26"/>
      <c r="BM659" s="26"/>
      <c r="BN659" s="26">
        <f t="shared" si="2544"/>
        <v>144.69999999999999</v>
      </c>
      <c r="BO659" s="26">
        <f t="shared" si="2545"/>
        <v>144.69999999999999</v>
      </c>
      <c r="BP659" s="26">
        <f t="shared" si="2546"/>
        <v>144.69999999999999</v>
      </c>
      <c r="BQ659" s="26"/>
      <c r="BR659" s="26"/>
      <c r="BS659" s="26">
        <f t="shared" si="2547"/>
        <v>144.69999999999999</v>
      </c>
      <c r="BT659" s="26">
        <f t="shared" si="2548"/>
        <v>144.69999999999999</v>
      </c>
      <c r="BU659" s="26">
        <f t="shared" si="2549"/>
        <v>144.69999999999999</v>
      </c>
      <c r="BV659" s="26"/>
      <c r="BW659" s="26"/>
      <c r="BX659" s="26">
        <f t="shared" si="2550"/>
        <v>144.69999999999999</v>
      </c>
      <c r="BY659" s="26">
        <f t="shared" si="2551"/>
        <v>144.69999999999999</v>
      </c>
      <c r="BZ659" s="26">
        <f t="shared" si="2552"/>
        <v>144.69999999999999</v>
      </c>
      <c r="CA659" s="26"/>
      <c r="CB659" s="26"/>
      <c r="CC659" s="26"/>
      <c r="CD659" s="26">
        <f t="shared" si="2359"/>
        <v>144.69999999999999</v>
      </c>
      <c r="CE659" s="26">
        <f t="shared" si="2360"/>
        <v>144.69999999999999</v>
      </c>
      <c r="CF659" s="26">
        <f t="shared" si="2361"/>
        <v>144.69999999999999</v>
      </c>
      <c r="CG659" s="26"/>
      <c r="CH659" s="26"/>
      <c r="CI659" s="26"/>
      <c r="CJ659" s="26">
        <f t="shared" si="2362"/>
        <v>144.69999999999999</v>
      </c>
      <c r="CK659" s="26">
        <f t="shared" si="2363"/>
        <v>144.69999999999999</v>
      </c>
      <c r="CL659" s="26">
        <f t="shared" si="2364"/>
        <v>144.69999999999999</v>
      </c>
      <c r="CM659" s="26"/>
      <c r="CN659" s="26"/>
      <c r="CO659" s="26"/>
      <c r="CP659" s="26">
        <f t="shared" si="2365"/>
        <v>144.69999999999999</v>
      </c>
      <c r="CQ659" s="26">
        <f t="shared" si="2366"/>
        <v>144.69999999999999</v>
      </c>
      <c r="CR659" s="26">
        <f t="shared" si="2367"/>
        <v>144.69999999999999</v>
      </c>
      <c r="CS659" s="26"/>
      <c r="CT659" s="19"/>
      <c r="CU659" s="35"/>
    </row>
    <row r="660" spans="1:105" hidden="1" x14ac:dyDescent="0.3">
      <c r="A660" s="16" t="s">
        <v>409</v>
      </c>
      <c r="B660" s="17">
        <v>620</v>
      </c>
      <c r="C660" s="16"/>
      <c r="D660" s="16"/>
      <c r="E660" s="34" t="s">
        <v>44</v>
      </c>
      <c r="F660" s="26">
        <f t="shared" ref="F660:K660" si="2555">F661</f>
        <v>10029.700000000001</v>
      </c>
      <c r="G660" s="26">
        <f t="shared" si="2555"/>
        <v>10029.700000000001</v>
      </c>
      <c r="H660" s="26">
        <f t="shared" si="2555"/>
        <v>10029.700000000001</v>
      </c>
      <c r="I660" s="26">
        <f t="shared" si="2555"/>
        <v>0</v>
      </c>
      <c r="J660" s="26">
        <f t="shared" si="2555"/>
        <v>0</v>
      </c>
      <c r="K660" s="26">
        <f t="shared" si="2555"/>
        <v>0</v>
      </c>
      <c r="L660" s="26">
        <f t="shared" si="2517"/>
        <v>10029.700000000001</v>
      </c>
      <c r="M660" s="26">
        <f t="shared" si="2518"/>
        <v>10029.700000000001</v>
      </c>
      <c r="N660" s="26">
        <f t="shared" si="2519"/>
        <v>10029.700000000001</v>
      </c>
      <c r="O660" s="26">
        <f>O661</f>
        <v>0</v>
      </c>
      <c r="P660" s="26">
        <f>P661</f>
        <v>0</v>
      </c>
      <c r="Q660" s="26">
        <f>Q661</f>
        <v>0</v>
      </c>
      <c r="R660" s="26">
        <f t="shared" si="2520"/>
        <v>10029.700000000001</v>
      </c>
      <c r="S660" s="26">
        <f t="shared" si="2521"/>
        <v>10029.700000000001</v>
      </c>
      <c r="T660" s="26">
        <f t="shared" si="2522"/>
        <v>10029.700000000001</v>
      </c>
      <c r="U660" s="26">
        <f>U661</f>
        <v>0</v>
      </c>
      <c r="V660" s="26">
        <f>V661</f>
        <v>0</v>
      </c>
      <c r="W660" s="26">
        <f>W661</f>
        <v>0</v>
      </c>
      <c r="X660" s="26">
        <f t="shared" si="2523"/>
        <v>10029.700000000001</v>
      </c>
      <c r="Y660" s="26">
        <f t="shared" si="2524"/>
        <v>10029.700000000001</v>
      </c>
      <c r="Z660" s="26">
        <f t="shared" si="2525"/>
        <v>10029.700000000001</v>
      </c>
      <c r="AA660" s="26">
        <f>AA661</f>
        <v>0</v>
      </c>
      <c r="AB660" s="26">
        <f>AB661</f>
        <v>0</v>
      </c>
      <c r="AC660" s="26">
        <f>AC661</f>
        <v>0</v>
      </c>
      <c r="AD660" s="26">
        <f t="shared" si="2526"/>
        <v>10029.700000000001</v>
      </c>
      <c r="AE660" s="26">
        <f t="shared" si="2527"/>
        <v>10029.700000000001</v>
      </c>
      <c r="AF660" s="26">
        <f t="shared" si="2528"/>
        <v>10029.700000000001</v>
      </c>
      <c r="AG660" s="26">
        <f>AG661</f>
        <v>0</v>
      </c>
      <c r="AH660" s="26">
        <f>AH661</f>
        <v>0</v>
      </c>
      <c r="AI660" s="26">
        <f>AI661</f>
        <v>0</v>
      </c>
      <c r="AJ660" s="26">
        <f t="shared" si="2529"/>
        <v>10029.700000000001</v>
      </c>
      <c r="AK660" s="26">
        <f t="shared" si="2530"/>
        <v>10029.700000000001</v>
      </c>
      <c r="AL660" s="26">
        <f t="shared" si="2531"/>
        <v>10029.700000000001</v>
      </c>
      <c r="AM660" s="26">
        <f>AM661</f>
        <v>0</v>
      </c>
      <c r="AN660" s="26">
        <f>AN661</f>
        <v>0</v>
      </c>
      <c r="AO660" s="26">
        <f>AO661</f>
        <v>0</v>
      </c>
      <c r="AP660" s="26">
        <f t="shared" si="2532"/>
        <v>10029.700000000001</v>
      </c>
      <c r="AQ660" s="26">
        <f t="shared" si="2533"/>
        <v>10029.700000000001</v>
      </c>
      <c r="AR660" s="26">
        <f t="shared" si="2534"/>
        <v>10029.700000000001</v>
      </c>
      <c r="AS660" s="26">
        <f>AS661</f>
        <v>0</v>
      </c>
      <c r="AT660" s="26">
        <f>AT661</f>
        <v>0</v>
      </c>
      <c r="AU660" s="26">
        <f>AU661</f>
        <v>0</v>
      </c>
      <c r="AV660" s="26">
        <f t="shared" si="2535"/>
        <v>10029.700000000001</v>
      </c>
      <c r="AW660" s="26">
        <f t="shared" si="2536"/>
        <v>10029.700000000001</v>
      </c>
      <c r="AX660" s="26">
        <f t="shared" si="2537"/>
        <v>10029.700000000001</v>
      </c>
      <c r="AY660" s="26">
        <f>AY661</f>
        <v>0</v>
      </c>
      <c r="AZ660" s="26">
        <f>AZ661</f>
        <v>0</v>
      </c>
      <c r="BA660" s="26">
        <f>BA661</f>
        <v>0</v>
      </c>
      <c r="BB660" s="26">
        <f t="shared" si="2538"/>
        <v>10029.700000000001</v>
      </c>
      <c r="BC660" s="26">
        <f t="shared" si="2539"/>
        <v>10029.700000000001</v>
      </c>
      <c r="BD660" s="26">
        <f t="shared" si="2540"/>
        <v>10029.700000000001</v>
      </c>
      <c r="BE660" s="26">
        <f>BE661</f>
        <v>0</v>
      </c>
      <c r="BF660" s="26">
        <f>BF661</f>
        <v>0</v>
      </c>
      <c r="BG660" s="26">
        <f>BG661</f>
        <v>0</v>
      </c>
      <c r="BH660" s="26">
        <f t="shared" si="2541"/>
        <v>10029.700000000001</v>
      </c>
      <c r="BI660" s="26">
        <f t="shared" si="2542"/>
        <v>10029.700000000001</v>
      </c>
      <c r="BJ660" s="26">
        <f t="shared" si="2543"/>
        <v>10029.700000000001</v>
      </c>
      <c r="BK660" s="26">
        <f>BK661</f>
        <v>0</v>
      </c>
      <c r="BL660" s="26">
        <f>BL661</f>
        <v>0</v>
      </c>
      <c r="BM660" s="26">
        <f>BM661</f>
        <v>0</v>
      </c>
      <c r="BN660" s="26">
        <f t="shared" si="2544"/>
        <v>10029.700000000001</v>
      </c>
      <c r="BO660" s="26">
        <f t="shared" si="2545"/>
        <v>10029.700000000001</v>
      </c>
      <c r="BP660" s="26">
        <f t="shared" si="2546"/>
        <v>10029.700000000001</v>
      </c>
      <c r="BQ660" s="26">
        <f>BQ661</f>
        <v>0</v>
      </c>
      <c r="BR660" s="26">
        <f>BR661</f>
        <v>0</v>
      </c>
      <c r="BS660" s="26">
        <f t="shared" si="2547"/>
        <v>10029.700000000001</v>
      </c>
      <c r="BT660" s="26">
        <f t="shared" si="2548"/>
        <v>10029.700000000001</v>
      </c>
      <c r="BU660" s="26">
        <f t="shared" si="2549"/>
        <v>10029.700000000001</v>
      </c>
      <c r="BV660" s="26">
        <f>BV661</f>
        <v>0</v>
      </c>
      <c r="BW660" s="26">
        <f>BW661</f>
        <v>0</v>
      </c>
      <c r="BX660" s="26">
        <f t="shared" si="2550"/>
        <v>10029.700000000001</v>
      </c>
      <c r="BY660" s="26">
        <f t="shared" si="2551"/>
        <v>10029.700000000001</v>
      </c>
      <c r="BZ660" s="26">
        <f t="shared" si="2552"/>
        <v>10029.700000000001</v>
      </c>
      <c r="CA660" s="26">
        <f>CA661</f>
        <v>0</v>
      </c>
      <c r="CB660" s="26">
        <f>CB661</f>
        <v>0</v>
      </c>
      <c r="CC660" s="26">
        <f>CC661</f>
        <v>0</v>
      </c>
      <c r="CD660" s="26">
        <f t="shared" si="2359"/>
        <v>10029.700000000001</v>
      </c>
      <c r="CE660" s="26">
        <f t="shared" si="2360"/>
        <v>10029.700000000001</v>
      </c>
      <c r="CF660" s="26">
        <f t="shared" si="2361"/>
        <v>10029.700000000001</v>
      </c>
      <c r="CG660" s="26">
        <f>CG661</f>
        <v>0</v>
      </c>
      <c r="CH660" s="26">
        <f>CH661</f>
        <v>0</v>
      </c>
      <c r="CI660" s="26">
        <f>CI661</f>
        <v>0</v>
      </c>
      <c r="CJ660" s="26">
        <f t="shared" si="2362"/>
        <v>10029.700000000001</v>
      </c>
      <c r="CK660" s="26">
        <f t="shared" si="2363"/>
        <v>10029.700000000001</v>
      </c>
      <c r="CL660" s="26">
        <f t="shared" si="2364"/>
        <v>10029.700000000001</v>
      </c>
      <c r="CM660" s="26">
        <f>CM661</f>
        <v>0</v>
      </c>
      <c r="CN660" s="26">
        <f>CN661</f>
        <v>0</v>
      </c>
      <c r="CO660" s="26">
        <f>CO661</f>
        <v>0</v>
      </c>
      <c r="CP660" s="26">
        <f t="shared" si="2365"/>
        <v>10029.700000000001</v>
      </c>
      <c r="CQ660" s="26">
        <f t="shared" si="2366"/>
        <v>10029.700000000001</v>
      </c>
      <c r="CR660" s="26">
        <f t="shared" si="2367"/>
        <v>10029.700000000001</v>
      </c>
      <c r="CS660" s="26">
        <f>CS661</f>
        <v>0</v>
      </c>
      <c r="CT660" s="19"/>
      <c r="CU660" s="35"/>
      <c r="CZ660" s="1" t="s">
        <v>28</v>
      </c>
    </row>
    <row r="661" spans="1:105" hidden="1" x14ac:dyDescent="0.3">
      <c r="A661" s="16" t="s">
        <v>409</v>
      </c>
      <c r="B661" s="17">
        <v>620</v>
      </c>
      <c r="C661" s="16" t="s">
        <v>45</v>
      </c>
      <c r="D661" s="16" t="s">
        <v>103</v>
      </c>
      <c r="E661" s="34" t="s">
        <v>104</v>
      </c>
      <c r="F661" s="26">
        <v>10029.700000000001</v>
      </c>
      <c r="G661" s="26">
        <v>10029.700000000001</v>
      </c>
      <c r="H661" s="26">
        <v>10029.700000000001</v>
      </c>
      <c r="I661" s="26"/>
      <c r="J661" s="26"/>
      <c r="K661" s="26"/>
      <c r="L661" s="26">
        <f t="shared" si="2517"/>
        <v>10029.700000000001</v>
      </c>
      <c r="M661" s="26">
        <f t="shared" si="2518"/>
        <v>10029.700000000001</v>
      </c>
      <c r="N661" s="26">
        <f t="shared" si="2519"/>
        <v>10029.700000000001</v>
      </c>
      <c r="O661" s="26"/>
      <c r="P661" s="26"/>
      <c r="Q661" s="26"/>
      <c r="R661" s="26">
        <f t="shared" si="2520"/>
        <v>10029.700000000001</v>
      </c>
      <c r="S661" s="26">
        <f t="shared" si="2521"/>
        <v>10029.700000000001</v>
      </c>
      <c r="T661" s="26">
        <f t="shared" si="2522"/>
        <v>10029.700000000001</v>
      </c>
      <c r="U661" s="26"/>
      <c r="V661" s="26"/>
      <c r="W661" s="26"/>
      <c r="X661" s="26">
        <f t="shared" si="2523"/>
        <v>10029.700000000001</v>
      </c>
      <c r="Y661" s="26">
        <f t="shared" si="2524"/>
        <v>10029.700000000001</v>
      </c>
      <c r="Z661" s="26">
        <f t="shared" si="2525"/>
        <v>10029.700000000001</v>
      </c>
      <c r="AA661" s="26"/>
      <c r="AB661" s="26"/>
      <c r="AC661" s="26"/>
      <c r="AD661" s="26">
        <f t="shared" si="2526"/>
        <v>10029.700000000001</v>
      </c>
      <c r="AE661" s="26">
        <f t="shared" si="2527"/>
        <v>10029.700000000001</v>
      </c>
      <c r="AF661" s="26">
        <f t="shared" si="2528"/>
        <v>10029.700000000001</v>
      </c>
      <c r="AG661" s="26"/>
      <c r="AH661" s="26"/>
      <c r="AI661" s="26"/>
      <c r="AJ661" s="26">
        <f t="shared" si="2529"/>
        <v>10029.700000000001</v>
      </c>
      <c r="AK661" s="26">
        <f t="shared" si="2530"/>
        <v>10029.700000000001</v>
      </c>
      <c r="AL661" s="26">
        <f t="shared" si="2531"/>
        <v>10029.700000000001</v>
      </c>
      <c r="AM661" s="26"/>
      <c r="AN661" s="26"/>
      <c r="AO661" s="26"/>
      <c r="AP661" s="26">
        <f t="shared" si="2532"/>
        <v>10029.700000000001</v>
      </c>
      <c r="AQ661" s="26">
        <f t="shared" si="2533"/>
        <v>10029.700000000001</v>
      </c>
      <c r="AR661" s="26">
        <f t="shared" si="2534"/>
        <v>10029.700000000001</v>
      </c>
      <c r="AS661" s="26"/>
      <c r="AT661" s="26"/>
      <c r="AU661" s="26"/>
      <c r="AV661" s="26">
        <f t="shared" si="2535"/>
        <v>10029.700000000001</v>
      </c>
      <c r="AW661" s="26">
        <f t="shared" si="2536"/>
        <v>10029.700000000001</v>
      </c>
      <c r="AX661" s="26">
        <f t="shared" si="2537"/>
        <v>10029.700000000001</v>
      </c>
      <c r="AY661" s="26"/>
      <c r="AZ661" s="26"/>
      <c r="BA661" s="26"/>
      <c r="BB661" s="26">
        <f t="shared" si="2538"/>
        <v>10029.700000000001</v>
      </c>
      <c r="BC661" s="26">
        <f t="shared" si="2539"/>
        <v>10029.700000000001</v>
      </c>
      <c r="BD661" s="26">
        <f t="shared" si="2540"/>
        <v>10029.700000000001</v>
      </c>
      <c r="BE661" s="26"/>
      <c r="BF661" s="26"/>
      <c r="BG661" s="26"/>
      <c r="BH661" s="26">
        <f t="shared" si="2541"/>
        <v>10029.700000000001</v>
      </c>
      <c r="BI661" s="26">
        <f t="shared" si="2542"/>
        <v>10029.700000000001</v>
      </c>
      <c r="BJ661" s="26">
        <f t="shared" si="2543"/>
        <v>10029.700000000001</v>
      </c>
      <c r="BK661" s="26"/>
      <c r="BL661" s="26"/>
      <c r="BM661" s="26"/>
      <c r="BN661" s="26">
        <f t="shared" si="2544"/>
        <v>10029.700000000001</v>
      </c>
      <c r="BO661" s="26">
        <f t="shared" si="2545"/>
        <v>10029.700000000001</v>
      </c>
      <c r="BP661" s="26">
        <f t="shared" si="2546"/>
        <v>10029.700000000001</v>
      </c>
      <c r="BQ661" s="26"/>
      <c r="BR661" s="26"/>
      <c r="BS661" s="26">
        <f t="shared" si="2547"/>
        <v>10029.700000000001</v>
      </c>
      <c r="BT661" s="26">
        <f t="shared" si="2548"/>
        <v>10029.700000000001</v>
      </c>
      <c r="BU661" s="26">
        <f t="shared" si="2549"/>
        <v>10029.700000000001</v>
      </c>
      <c r="BV661" s="26"/>
      <c r="BW661" s="26"/>
      <c r="BX661" s="26">
        <f t="shared" si="2550"/>
        <v>10029.700000000001</v>
      </c>
      <c r="BY661" s="26">
        <f t="shared" si="2551"/>
        <v>10029.700000000001</v>
      </c>
      <c r="BZ661" s="26">
        <f t="shared" si="2552"/>
        <v>10029.700000000001</v>
      </c>
      <c r="CA661" s="26"/>
      <c r="CB661" s="26"/>
      <c r="CC661" s="26"/>
      <c r="CD661" s="26">
        <f t="shared" si="2359"/>
        <v>10029.700000000001</v>
      </c>
      <c r="CE661" s="26">
        <f t="shared" si="2360"/>
        <v>10029.700000000001</v>
      </c>
      <c r="CF661" s="26">
        <f t="shared" si="2361"/>
        <v>10029.700000000001</v>
      </c>
      <c r="CG661" s="26"/>
      <c r="CH661" s="26"/>
      <c r="CI661" s="26"/>
      <c r="CJ661" s="26">
        <f t="shared" si="2362"/>
        <v>10029.700000000001</v>
      </c>
      <c r="CK661" s="26">
        <f t="shared" si="2363"/>
        <v>10029.700000000001</v>
      </c>
      <c r="CL661" s="26">
        <f t="shared" si="2364"/>
        <v>10029.700000000001</v>
      </c>
      <c r="CM661" s="26"/>
      <c r="CN661" s="26"/>
      <c r="CO661" s="26"/>
      <c r="CP661" s="26">
        <f t="shared" si="2365"/>
        <v>10029.700000000001</v>
      </c>
      <c r="CQ661" s="26">
        <f t="shared" si="2366"/>
        <v>10029.700000000001</v>
      </c>
      <c r="CR661" s="26">
        <f t="shared" si="2367"/>
        <v>10029.700000000001</v>
      </c>
      <c r="CS661" s="26"/>
      <c r="CT661" s="19"/>
      <c r="CU661" s="35"/>
    </row>
    <row r="662" spans="1:105" ht="78" hidden="1" x14ac:dyDescent="0.3">
      <c r="A662" s="16" t="s">
        <v>409</v>
      </c>
      <c r="B662" s="17">
        <v>630</v>
      </c>
      <c r="C662" s="16"/>
      <c r="D662" s="16"/>
      <c r="E662" s="34" t="s">
        <v>49</v>
      </c>
      <c r="F662" s="26">
        <f t="shared" ref="F662:K662" si="2556">F663</f>
        <v>17800.900000000001</v>
      </c>
      <c r="G662" s="26">
        <f t="shared" si="2556"/>
        <v>19587.599999999999</v>
      </c>
      <c r="H662" s="26">
        <f t="shared" si="2556"/>
        <v>19587.599999999999</v>
      </c>
      <c r="I662" s="26">
        <f t="shared" si="2556"/>
        <v>0</v>
      </c>
      <c r="J662" s="26">
        <f t="shared" si="2556"/>
        <v>0</v>
      </c>
      <c r="K662" s="26">
        <f t="shared" si="2556"/>
        <v>0</v>
      </c>
      <c r="L662" s="26">
        <f t="shared" si="2517"/>
        <v>17800.900000000001</v>
      </c>
      <c r="M662" s="26">
        <f t="shared" si="2518"/>
        <v>19587.599999999999</v>
      </c>
      <c r="N662" s="26">
        <f t="shared" si="2519"/>
        <v>19587.599999999999</v>
      </c>
      <c r="O662" s="26">
        <f>O663</f>
        <v>0</v>
      </c>
      <c r="P662" s="26">
        <f>P663</f>
        <v>0</v>
      </c>
      <c r="Q662" s="26">
        <f>Q663</f>
        <v>0</v>
      </c>
      <c r="R662" s="26">
        <f t="shared" si="2520"/>
        <v>17800.900000000001</v>
      </c>
      <c r="S662" s="26">
        <f t="shared" si="2521"/>
        <v>19587.599999999999</v>
      </c>
      <c r="T662" s="26">
        <f t="shared" si="2522"/>
        <v>19587.599999999999</v>
      </c>
      <c r="U662" s="26">
        <f>U663</f>
        <v>0</v>
      </c>
      <c r="V662" s="26">
        <f>V663</f>
        <v>0</v>
      </c>
      <c r="W662" s="26">
        <f>W663</f>
        <v>0</v>
      </c>
      <c r="X662" s="26">
        <f t="shared" si="2523"/>
        <v>17800.900000000001</v>
      </c>
      <c r="Y662" s="26">
        <f t="shared" si="2524"/>
        <v>19587.599999999999</v>
      </c>
      <c r="Z662" s="26">
        <f t="shared" si="2525"/>
        <v>19587.599999999999</v>
      </c>
      <c r="AA662" s="26">
        <f>AA663</f>
        <v>0</v>
      </c>
      <c r="AB662" s="26">
        <f>AB663</f>
        <v>0</v>
      </c>
      <c r="AC662" s="26">
        <f>AC663</f>
        <v>0</v>
      </c>
      <c r="AD662" s="26">
        <f t="shared" si="2526"/>
        <v>17800.900000000001</v>
      </c>
      <c r="AE662" s="26">
        <f t="shared" si="2527"/>
        <v>19587.599999999999</v>
      </c>
      <c r="AF662" s="26">
        <f t="shared" si="2528"/>
        <v>19587.599999999999</v>
      </c>
      <c r="AG662" s="26">
        <f>AG663</f>
        <v>0</v>
      </c>
      <c r="AH662" s="26">
        <f>AH663</f>
        <v>0</v>
      </c>
      <c r="AI662" s="26">
        <f>AI663</f>
        <v>0</v>
      </c>
      <c r="AJ662" s="26">
        <f t="shared" si="2529"/>
        <v>17800.900000000001</v>
      </c>
      <c r="AK662" s="26">
        <f t="shared" si="2530"/>
        <v>19587.599999999999</v>
      </c>
      <c r="AL662" s="26">
        <f t="shared" si="2531"/>
        <v>19587.599999999999</v>
      </c>
      <c r="AM662" s="26">
        <f>AM663</f>
        <v>0</v>
      </c>
      <c r="AN662" s="26">
        <f>AN663</f>
        <v>0</v>
      </c>
      <c r="AO662" s="26">
        <f>AO663</f>
        <v>0</v>
      </c>
      <c r="AP662" s="26">
        <f t="shared" si="2532"/>
        <v>17800.900000000001</v>
      </c>
      <c r="AQ662" s="26">
        <f t="shared" si="2533"/>
        <v>19587.599999999999</v>
      </c>
      <c r="AR662" s="26">
        <f t="shared" si="2534"/>
        <v>19587.599999999999</v>
      </c>
      <c r="AS662" s="26">
        <f>AS663</f>
        <v>0</v>
      </c>
      <c r="AT662" s="26">
        <f>AT663</f>
        <v>0</v>
      </c>
      <c r="AU662" s="26">
        <f>AU663</f>
        <v>0</v>
      </c>
      <c r="AV662" s="26">
        <f t="shared" si="2535"/>
        <v>17800.900000000001</v>
      </c>
      <c r="AW662" s="26">
        <f t="shared" si="2536"/>
        <v>19587.599999999999</v>
      </c>
      <c r="AX662" s="26">
        <f t="shared" si="2537"/>
        <v>19587.599999999999</v>
      </c>
      <c r="AY662" s="26">
        <f>AY663</f>
        <v>0</v>
      </c>
      <c r="AZ662" s="26">
        <f>AZ663</f>
        <v>0</v>
      </c>
      <c r="BA662" s="26">
        <f>BA663</f>
        <v>0</v>
      </c>
      <c r="BB662" s="26">
        <f t="shared" si="2538"/>
        <v>17800.900000000001</v>
      </c>
      <c r="BC662" s="26">
        <f t="shared" si="2539"/>
        <v>19587.599999999999</v>
      </c>
      <c r="BD662" s="26">
        <f t="shared" si="2540"/>
        <v>19587.599999999999</v>
      </c>
      <c r="BE662" s="26">
        <f>BE663</f>
        <v>0</v>
      </c>
      <c r="BF662" s="26">
        <f>BF663</f>
        <v>0</v>
      </c>
      <c r="BG662" s="26">
        <f>BG663</f>
        <v>0</v>
      </c>
      <c r="BH662" s="26">
        <f t="shared" si="2541"/>
        <v>17800.900000000001</v>
      </c>
      <c r="BI662" s="26">
        <f t="shared" si="2542"/>
        <v>19587.599999999999</v>
      </c>
      <c r="BJ662" s="26">
        <f t="shared" si="2543"/>
        <v>19587.599999999999</v>
      </c>
      <c r="BK662" s="26">
        <f>BK663</f>
        <v>0</v>
      </c>
      <c r="BL662" s="26">
        <f>BL663</f>
        <v>0</v>
      </c>
      <c r="BM662" s="26">
        <f>BM663</f>
        <v>0</v>
      </c>
      <c r="BN662" s="26">
        <f t="shared" si="2544"/>
        <v>17800.900000000001</v>
      </c>
      <c r="BO662" s="26">
        <f t="shared" si="2545"/>
        <v>19587.599999999999</v>
      </c>
      <c r="BP662" s="26">
        <f t="shared" si="2546"/>
        <v>19587.599999999999</v>
      </c>
      <c r="BQ662" s="26">
        <f>BQ663</f>
        <v>0</v>
      </c>
      <c r="BR662" s="26">
        <f>BR663</f>
        <v>0</v>
      </c>
      <c r="BS662" s="26">
        <f t="shared" si="2547"/>
        <v>17800.900000000001</v>
      </c>
      <c r="BT662" s="26">
        <f t="shared" si="2548"/>
        <v>19587.599999999999</v>
      </c>
      <c r="BU662" s="26">
        <f t="shared" si="2549"/>
        <v>19587.599999999999</v>
      </c>
      <c r="BV662" s="26">
        <f>BV663</f>
        <v>0</v>
      </c>
      <c r="BW662" s="26">
        <f>BW663</f>
        <v>0</v>
      </c>
      <c r="BX662" s="26">
        <f t="shared" si="2550"/>
        <v>17800.900000000001</v>
      </c>
      <c r="BY662" s="26">
        <f t="shared" si="2551"/>
        <v>19587.599999999999</v>
      </c>
      <c r="BZ662" s="26">
        <f t="shared" si="2552"/>
        <v>19587.599999999999</v>
      </c>
      <c r="CA662" s="26">
        <f>CA663</f>
        <v>0</v>
      </c>
      <c r="CB662" s="26">
        <f>CB663</f>
        <v>0</v>
      </c>
      <c r="CC662" s="26">
        <f>CC663</f>
        <v>0</v>
      </c>
      <c r="CD662" s="26">
        <f t="shared" si="2359"/>
        <v>17800.900000000001</v>
      </c>
      <c r="CE662" s="26">
        <f t="shared" si="2360"/>
        <v>19587.599999999999</v>
      </c>
      <c r="CF662" s="26">
        <f t="shared" si="2361"/>
        <v>19587.599999999999</v>
      </c>
      <c r="CG662" s="26">
        <f>CG663</f>
        <v>0</v>
      </c>
      <c r="CH662" s="26">
        <f>CH663</f>
        <v>0</v>
      </c>
      <c r="CI662" s="26">
        <f>CI663</f>
        <v>0</v>
      </c>
      <c r="CJ662" s="26">
        <f t="shared" si="2362"/>
        <v>17800.900000000001</v>
      </c>
      <c r="CK662" s="26">
        <f t="shared" si="2363"/>
        <v>19587.599999999999</v>
      </c>
      <c r="CL662" s="26">
        <f t="shared" si="2364"/>
        <v>19587.599999999999</v>
      </c>
      <c r="CM662" s="26">
        <f>CM663</f>
        <v>0</v>
      </c>
      <c r="CN662" s="26">
        <f>CN663</f>
        <v>0</v>
      </c>
      <c r="CO662" s="26">
        <f>CO663</f>
        <v>0</v>
      </c>
      <c r="CP662" s="26">
        <f t="shared" si="2365"/>
        <v>17800.900000000001</v>
      </c>
      <c r="CQ662" s="26">
        <f t="shared" si="2366"/>
        <v>19587.599999999999</v>
      </c>
      <c r="CR662" s="26">
        <f t="shared" si="2367"/>
        <v>19587.599999999999</v>
      </c>
      <c r="CS662" s="26">
        <f>CS663</f>
        <v>0</v>
      </c>
      <c r="CT662" s="19"/>
      <c r="CU662" s="35"/>
      <c r="CZ662" s="1" t="s">
        <v>28</v>
      </c>
    </row>
    <row r="663" spans="1:105" hidden="1" x14ac:dyDescent="0.3">
      <c r="A663" s="16" t="s">
        <v>409</v>
      </c>
      <c r="B663" s="17">
        <v>630</v>
      </c>
      <c r="C663" s="16" t="s">
        <v>45</v>
      </c>
      <c r="D663" s="16" t="s">
        <v>103</v>
      </c>
      <c r="E663" s="34" t="s">
        <v>104</v>
      </c>
      <c r="F663" s="26">
        <v>17800.900000000001</v>
      </c>
      <c r="G663" s="26">
        <v>19587.599999999999</v>
      </c>
      <c r="H663" s="26">
        <v>19587.599999999999</v>
      </c>
      <c r="I663" s="26"/>
      <c r="J663" s="26"/>
      <c r="K663" s="26"/>
      <c r="L663" s="26">
        <f t="shared" si="2517"/>
        <v>17800.900000000001</v>
      </c>
      <c r="M663" s="26">
        <f t="shared" si="2518"/>
        <v>19587.599999999999</v>
      </c>
      <c r="N663" s="26">
        <f t="shared" si="2519"/>
        <v>19587.599999999999</v>
      </c>
      <c r="O663" s="26"/>
      <c r="P663" s="26"/>
      <c r="Q663" s="26"/>
      <c r="R663" s="26">
        <f t="shared" si="2520"/>
        <v>17800.900000000001</v>
      </c>
      <c r="S663" s="26">
        <f t="shared" si="2521"/>
        <v>19587.599999999999</v>
      </c>
      <c r="T663" s="26">
        <f t="shared" si="2522"/>
        <v>19587.599999999999</v>
      </c>
      <c r="U663" s="26"/>
      <c r="V663" s="26"/>
      <c r="W663" s="26"/>
      <c r="X663" s="26">
        <f t="shared" si="2523"/>
        <v>17800.900000000001</v>
      </c>
      <c r="Y663" s="26">
        <f t="shared" si="2524"/>
        <v>19587.599999999999</v>
      </c>
      <c r="Z663" s="26">
        <f t="shared" si="2525"/>
        <v>19587.599999999999</v>
      </c>
      <c r="AA663" s="26"/>
      <c r="AB663" s="26"/>
      <c r="AC663" s="26"/>
      <c r="AD663" s="26">
        <f t="shared" si="2526"/>
        <v>17800.900000000001</v>
      </c>
      <c r="AE663" s="26">
        <f t="shared" si="2527"/>
        <v>19587.599999999999</v>
      </c>
      <c r="AF663" s="26">
        <f t="shared" si="2528"/>
        <v>19587.599999999999</v>
      </c>
      <c r="AG663" s="26"/>
      <c r="AH663" s="26"/>
      <c r="AI663" s="26"/>
      <c r="AJ663" s="26">
        <f t="shared" si="2529"/>
        <v>17800.900000000001</v>
      </c>
      <c r="AK663" s="26">
        <f t="shared" si="2530"/>
        <v>19587.599999999999</v>
      </c>
      <c r="AL663" s="26">
        <f t="shared" si="2531"/>
        <v>19587.599999999999</v>
      </c>
      <c r="AM663" s="26"/>
      <c r="AN663" s="26"/>
      <c r="AO663" s="26"/>
      <c r="AP663" s="26">
        <f t="shared" si="2532"/>
        <v>17800.900000000001</v>
      </c>
      <c r="AQ663" s="26">
        <f t="shared" si="2533"/>
        <v>19587.599999999999</v>
      </c>
      <c r="AR663" s="26">
        <f t="shared" si="2534"/>
        <v>19587.599999999999</v>
      </c>
      <c r="AS663" s="26"/>
      <c r="AT663" s="26"/>
      <c r="AU663" s="26"/>
      <c r="AV663" s="26">
        <f t="shared" si="2535"/>
        <v>17800.900000000001</v>
      </c>
      <c r="AW663" s="26">
        <f t="shared" si="2536"/>
        <v>19587.599999999999</v>
      </c>
      <c r="AX663" s="26">
        <f t="shared" si="2537"/>
        <v>19587.599999999999</v>
      </c>
      <c r="AY663" s="26"/>
      <c r="AZ663" s="26"/>
      <c r="BA663" s="26"/>
      <c r="BB663" s="26">
        <f t="shared" si="2538"/>
        <v>17800.900000000001</v>
      </c>
      <c r="BC663" s="26">
        <f t="shared" si="2539"/>
        <v>19587.599999999999</v>
      </c>
      <c r="BD663" s="26">
        <f t="shared" si="2540"/>
        <v>19587.599999999999</v>
      </c>
      <c r="BE663" s="26"/>
      <c r="BF663" s="26"/>
      <c r="BG663" s="26"/>
      <c r="BH663" s="26">
        <f t="shared" si="2541"/>
        <v>17800.900000000001</v>
      </c>
      <c r="BI663" s="26">
        <f t="shared" si="2542"/>
        <v>19587.599999999999</v>
      </c>
      <c r="BJ663" s="26">
        <f t="shared" si="2543"/>
        <v>19587.599999999999</v>
      </c>
      <c r="BK663" s="26"/>
      <c r="BL663" s="26"/>
      <c r="BM663" s="26"/>
      <c r="BN663" s="26">
        <f t="shared" si="2544"/>
        <v>17800.900000000001</v>
      </c>
      <c r="BO663" s="26">
        <f t="shared" si="2545"/>
        <v>19587.599999999999</v>
      </c>
      <c r="BP663" s="26">
        <f t="shared" si="2546"/>
        <v>19587.599999999999</v>
      </c>
      <c r="BQ663" s="26"/>
      <c r="BR663" s="26"/>
      <c r="BS663" s="26">
        <f t="shared" si="2547"/>
        <v>17800.900000000001</v>
      </c>
      <c r="BT663" s="26">
        <f t="shared" si="2548"/>
        <v>19587.599999999999</v>
      </c>
      <c r="BU663" s="26">
        <f t="shared" si="2549"/>
        <v>19587.599999999999</v>
      </c>
      <c r="BV663" s="26"/>
      <c r="BW663" s="26"/>
      <c r="BX663" s="26">
        <f t="shared" si="2550"/>
        <v>17800.900000000001</v>
      </c>
      <c r="BY663" s="26">
        <f t="shared" si="2551"/>
        <v>19587.599999999999</v>
      </c>
      <c r="BZ663" s="26">
        <f t="shared" si="2552"/>
        <v>19587.599999999999</v>
      </c>
      <c r="CA663" s="26"/>
      <c r="CB663" s="26"/>
      <c r="CC663" s="26"/>
      <c r="CD663" s="26">
        <f t="shared" si="2359"/>
        <v>17800.900000000001</v>
      </c>
      <c r="CE663" s="26">
        <f t="shared" si="2360"/>
        <v>19587.599999999999</v>
      </c>
      <c r="CF663" s="26">
        <f t="shared" si="2361"/>
        <v>19587.599999999999</v>
      </c>
      <c r="CG663" s="26"/>
      <c r="CH663" s="26"/>
      <c r="CI663" s="26"/>
      <c r="CJ663" s="26">
        <f t="shared" si="2362"/>
        <v>17800.900000000001</v>
      </c>
      <c r="CK663" s="26">
        <f t="shared" si="2363"/>
        <v>19587.599999999999</v>
      </c>
      <c r="CL663" s="26">
        <f t="shared" si="2364"/>
        <v>19587.599999999999</v>
      </c>
      <c r="CM663" s="26"/>
      <c r="CN663" s="26"/>
      <c r="CO663" s="26"/>
      <c r="CP663" s="26">
        <f t="shared" si="2365"/>
        <v>17800.900000000001</v>
      </c>
      <c r="CQ663" s="26">
        <f t="shared" si="2366"/>
        <v>19587.599999999999</v>
      </c>
      <c r="CR663" s="26">
        <f t="shared" si="2367"/>
        <v>19587.599999999999</v>
      </c>
      <c r="CS663" s="26"/>
      <c r="CT663" s="19"/>
      <c r="CU663" s="35"/>
    </row>
    <row r="664" spans="1:105" hidden="1" x14ac:dyDescent="0.3">
      <c r="A664" s="16" t="s">
        <v>409</v>
      </c>
      <c r="B664" s="17">
        <v>800</v>
      </c>
      <c r="C664" s="16"/>
      <c r="D664" s="16"/>
      <c r="E664" s="34" t="s">
        <v>52</v>
      </c>
      <c r="F664" s="26">
        <f t="shared" ref="F664:F665" si="2557">F665</f>
        <v>205671.7</v>
      </c>
      <c r="G664" s="26">
        <f t="shared" ref="G664:G665" si="2558">G665</f>
        <v>223291.2</v>
      </c>
      <c r="H664" s="26">
        <f t="shared" ref="H664:H665" si="2559">H665</f>
        <v>223291.2</v>
      </c>
      <c r="I664" s="26">
        <f t="shared" ref="I664:I665" si="2560">I665</f>
        <v>0</v>
      </c>
      <c r="J664" s="26">
        <f t="shared" ref="J664:J665" si="2561">J665</f>
        <v>0</v>
      </c>
      <c r="K664" s="26">
        <f t="shared" ref="K664:K665" si="2562">K665</f>
        <v>0</v>
      </c>
      <c r="L664" s="26">
        <f t="shared" si="2517"/>
        <v>205671.7</v>
      </c>
      <c r="M664" s="26">
        <f t="shared" si="2518"/>
        <v>223291.2</v>
      </c>
      <c r="N664" s="26">
        <f t="shared" si="2519"/>
        <v>223291.2</v>
      </c>
      <c r="O664" s="26">
        <f t="shared" ref="O664:O665" si="2563">O665</f>
        <v>0</v>
      </c>
      <c r="P664" s="26">
        <f t="shared" ref="P664:P665" si="2564">P665</f>
        <v>0</v>
      </c>
      <c r="Q664" s="26">
        <f t="shared" ref="Q664:Q665" si="2565">Q665</f>
        <v>0</v>
      </c>
      <c r="R664" s="26">
        <f t="shared" si="2520"/>
        <v>205671.7</v>
      </c>
      <c r="S664" s="26">
        <f t="shared" si="2521"/>
        <v>223291.2</v>
      </c>
      <c r="T664" s="26">
        <f t="shared" si="2522"/>
        <v>223291.2</v>
      </c>
      <c r="U664" s="26">
        <f t="shared" ref="U664:U665" si="2566">U665</f>
        <v>0</v>
      </c>
      <c r="V664" s="26">
        <f t="shared" ref="V664:V665" si="2567">V665</f>
        <v>0</v>
      </c>
      <c r="W664" s="26">
        <f t="shared" ref="W664:W665" si="2568">W665</f>
        <v>0</v>
      </c>
      <c r="X664" s="26">
        <f t="shared" si="2523"/>
        <v>205671.7</v>
      </c>
      <c r="Y664" s="26">
        <f t="shared" si="2524"/>
        <v>223291.2</v>
      </c>
      <c r="Z664" s="26">
        <f t="shared" si="2525"/>
        <v>223291.2</v>
      </c>
      <c r="AA664" s="26">
        <f t="shared" ref="AA664:AA665" si="2569">AA665</f>
        <v>0</v>
      </c>
      <c r="AB664" s="26">
        <f t="shared" ref="AB664:AB665" si="2570">AB665</f>
        <v>0</v>
      </c>
      <c r="AC664" s="26">
        <f t="shared" ref="AC664:AC665" si="2571">AC665</f>
        <v>0</v>
      </c>
      <c r="AD664" s="26">
        <f t="shared" si="2526"/>
        <v>205671.7</v>
      </c>
      <c r="AE664" s="26">
        <f t="shared" si="2527"/>
        <v>223291.2</v>
      </c>
      <c r="AF664" s="26">
        <f t="shared" si="2528"/>
        <v>223291.2</v>
      </c>
      <c r="AG664" s="26">
        <f t="shared" ref="AG664:AG665" si="2572">AG665</f>
        <v>0</v>
      </c>
      <c r="AH664" s="26">
        <f t="shared" ref="AH664:AH665" si="2573">AH665</f>
        <v>0</v>
      </c>
      <c r="AI664" s="26">
        <f t="shared" ref="AI664:AI665" si="2574">AI665</f>
        <v>0</v>
      </c>
      <c r="AJ664" s="26">
        <f t="shared" si="2529"/>
        <v>205671.7</v>
      </c>
      <c r="AK664" s="26">
        <f t="shared" si="2530"/>
        <v>223291.2</v>
      </c>
      <c r="AL664" s="26">
        <f t="shared" si="2531"/>
        <v>223291.2</v>
      </c>
      <c r="AM664" s="26">
        <f t="shared" ref="AM664:AM665" si="2575">AM665</f>
        <v>0</v>
      </c>
      <c r="AN664" s="26">
        <f t="shared" ref="AN664:AN665" si="2576">AN665</f>
        <v>0</v>
      </c>
      <c r="AO664" s="26">
        <f t="shared" ref="AO664:AO665" si="2577">AO665</f>
        <v>0</v>
      </c>
      <c r="AP664" s="26">
        <f t="shared" si="2532"/>
        <v>205671.7</v>
      </c>
      <c r="AQ664" s="26">
        <f t="shared" si="2533"/>
        <v>223291.2</v>
      </c>
      <c r="AR664" s="26">
        <f t="shared" si="2534"/>
        <v>223291.2</v>
      </c>
      <c r="AS664" s="26">
        <f t="shared" ref="AS664:AS665" si="2578">AS665</f>
        <v>0</v>
      </c>
      <c r="AT664" s="26">
        <f t="shared" ref="AT664:AT665" si="2579">AT665</f>
        <v>0</v>
      </c>
      <c r="AU664" s="26">
        <f t="shared" ref="AU664:AU665" si="2580">AU665</f>
        <v>0</v>
      </c>
      <c r="AV664" s="26">
        <f t="shared" si="2535"/>
        <v>205671.7</v>
      </c>
      <c r="AW664" s="26">
        <f t="shared" si="2536"/>
        <v>223291.2</v>
      </c>
      <c r="AX664" s="26">
        <f t="shared" si="2537"/>
        <v>223291.2</v>
      </c>
      <c r="AY664" s="26">
        <f t="shared" ref="AY664:AY665" si="2581">AY665</f>
        <v>0</v>
      </c>
      <c r="AZ664" s="26">
        <f t="shared" ref="AZ664:AZ665" si="2582">AZ665</f>
        <v>0</v>
      </c>
      <c r="BA664" s="26">
        <f t="shared" ref="BA664:BA665" si="2583">BA665</f>
        <v>0</v>
      </c>
      <c r="BB664" s="26">
        <f t="shared" si="2538"/>
        <v>205671.7</v>
      </c>
      <c r="BC664" s="26">
        <f t="shared" si="2539"/>
        <v>223291.2</v>
      </c>
      <c r="BD664" s="26">
        <f t="shared" si="2540"/>
        <v>223291.2</v>
      </c>
      <c r="BE664" s="26">
        <f t="shared" ref="BE664:BE665" si="2584">BE665</f>
        <v>0</v>
      </c>
      <c r="BF664" s="26">
        <f t="shared" ref="BF664:BF665" si="2585">BF665</f>
        <v>0</v>
      </c>
      <c r="BG664" s="26">
        <f t="shared" ref="BG664:BG665" si="2586">BG665</f>
        <v>0</v>
      </c>
      <c r="BH664" s="26">
        <f t="shared" si="2541"/>
        <v>205671.7</v>
      </c>
      <c r="BI664" s="26">
        <f t="shared" si="2542"/>
        <v>223291.2</v>
      </c>
      <c r="BJ664" s="26">
        <f t="shared" si="2543"/>
        <v>223291.2</v>
      </c>
      <c r="BK664" s="26">
        <f t="shared" ref="BK664:BK665" si="2587">BK665</f>
        <v>0</v>
      </c>
      <c r="BL664" s="26">
        <f t="shared" ref="BL664:BL665" si="2588">BL665</f>
        <v>0</v>
      </c>
      <c r="BM664" s="26">
        <f t="shared" ref="BM664:BM665" si="2589">BM665</f>
        <v>0</v>
      </c>
      <c r="BN664" s="26">
        <f t="shared" si="2544"/>
        <v>205671.7</v>
      </c>
      <c r="BO664" s="26">
        <f t="shared" si="2545"/>
        <v>223291.2</v>
      </c>
      <c r="BP664" s="26">
        <f t="shared" si="2546"/>
        <v>223291.2</v>
      </c>
      <c r="BQ664" s="26">
        <f t="shared" ref="BQ664:BQ665" si="2590">BQ665</f>
        <v>0</v>
      </c>
      <c r="BR664" s="26">
        <f t="shared" ref="BR664:BR665" si="2591">BR665</f>
        <v>0</v>
      </c>
      <c r="BS664" s="26">
        <f t="shared" si="2547"/>
        <v>205671.7</v>
      </c>
      <c r="BT664" s="26">
        <f t="shared" si="2548"/>
        <v>223291.2</v>
      </c>
      <c r="BU664" s="26">
        <f t="shared" si="2549"/>
        <v>223291.2</v>
      </c>
      <c r="BV664" s="26">
        <f t="shared" ref="BV664:BV665" si="2592">BV665</f>
        <v>0</v>
      </c>
      <c r="BW664" s="26">
        <f t="shared" ref="BW664:BW665" si="2593">BW665</f>
        <v>0</v>
      </c>
      <c r="BX664" s="26">
        <f t="shared" si="2550"/>
        <v>205671.7</v>
      </c>
      <c r="BY664" s="26">
        <f t="shared" si="2551"/>
        <v>223291.2</v>
      </c>
      <c r="BZ664" s="26">
        <f t="shared" si="2552"/>
        <v>223291.2</v>
      </c>
      <c r="CA664" s="26">
        <f t="shared" ref="CA664:CA665" si="2594">CA665</f>
        <v>0</v>
      </c>
      <c r="CB664" s="26">
        <f t="shared" ref="CB664:CB665" si="2595">CB665</f>
        <v>0</v>
      </c>
      <c r="CC664" s="26">
        <f t="shared" ref="CC664:CC665" si="2596">CC665</f>
        <v>0</v>
      </c>
      <c r="CD664" s="26">
        <f t="shared" si="2359"/>
        <v>205671.7</v>
      </c>
      <c r="CE664" s="26">
        <f t="shared" si="2360"/>
        <v>223291.2</v>
      </c>
      <c r="CF664" s="26">
        <f t="shared" si="2361"/>
        <v>223291.2</v>
      </c>
      <c r="CG664" s="26">
        <f t="shared" ref="CG664:CG665" si="2597">CG665</f>
        <v>0</v>
      </c>
      <c r="CH664" s="26">
        <f t="shared" ref="CH664:CH665" si="2598">CH665</f>
        <v>0</v>
      </c>
      <c r="CI664" s="26">
        <f t="shared" ref="CI664:CI665" si="2599">CI665</f>
        <v>0</v>
      </c>
      <c r="CJ664" s="26">
        <f t="shared" si="2362"/>
        <v>205671.7</v>
      </c>
      <c r="CK664" s="26">
        <f t="shared" si="2363"/>
        <v>223291.2</v>
      </c>
      <c r="CL664" s="26">
        <f t="shared" si="2364"/>
        <v>223291.2</v>
      </c>
      <c r="CM664" s="26">
        <f t="shared" ref="CM664:CM665" si="2600">CM665</f>
        <v>0</v>
      </c>
      <c r="CN664" s="26">
        <f t="shared" ref="CN664:CN665" si="2601">CN665</f>
        <v>0</v>
      </c>
      <c r="CO664" s="26">
        <f t="shared" ref="CO664:CO665" si="2602">CO665</f>
        <v>0</v>
      </c>
      <c r="CP664" s="26">
        <f t="shared" si="2365"/>
        <v>205671.7</v>
      </c>
      <c r="CQ664" s="26">
        <f t="shared" si="2366"/>
        <v>223291.2</v>
      </c>
      <c r="CR664" s="26">
        <f t="shared" si="2367"/>
        <v>223291.2</v>
      </c>
      <c r="CS664" s="26">
        <f t="shared" ref="CS664:CS665" si="2603">CS665</f>
        <v>0</v>
      </c>
      <c r="CT664" s="19"/>
      <c r="CU664" s="35"/>
      <c r="CY664" s="1" t="s">
        <v>27</v>
      </c>
    </row>
    <row r="665" spans="1:105" ht="78" hidden="1" x14ac:dyDescent="0.3">
      <c r="A665" s="16" t="s">
        <v>409</v>
      </c>
      <c r="B665" s="17">
        <v>810</v>
      </c>
      <c r="C665" s="16"/>
      <c r="D665" s="16"/>
      <c r="E665" s="34" t="s">
        <v>411</v>
      </c>
      <c r="F665" s="26">
        <f t="shared" si="2557"/>
        <v>205671.7</v>
      </c>
      <c r="G665" s="26">
        <f t="shared" si="2558"/>
        <v>223291.2</v>
      </c>
      <c r="H665" s="26">
        <f t="shared" si="2559"/>
        <v>223291.2</v>
      </c>
      <c r="I665" s="26">
        <f t="shared" si="2560"/>
        <v>0</v>
      </c>
      <c r="J665" s="26">
        <f t="shared" si="2561"/>
        <v>0</v>
      </c>
      <c r="K665" s="26">
        <f t="shared" si="2562"/>
        <v>0</v>
      </c>
      <c r="L665" s="26">
        <f t="shared" si="2517"/>
        <v>205671.7</v>
      </c>
      <c r="M665" s="26">
        <f t="shared" si="2518"/>
        <v>223291.2</v>
      </c>
      <c r="N665" s="26">
        <f t="shared" si="2519"/>
        <v>223291.2</v>
      </c>
      <c r="O665" s="26">
        <f t="shared" si="2563"/>
        <v>0</v>
      </c>
      <c r="P665" s="26">
        <f t="shared" si="2564"/>
        <v>0</v>
      </c>
      <c r="Q665" s="26">
        <f t="shared" si="2565"/>
        <v>0</v>
      </c>
      <c r="R665" s="26">
        <f t="shared" si="2520"/>
        <v>205671.7</v>
      </c>
      <c r="S665" s="26">
        <f t="shared" si="2521"/>
        <v>223291.2</v>
      </c>
      <c r="T665" s="26">
        <f t="shared" si="2522"/>
        <v>223291.2</v>
      </c>
      <c r="U665" s="26">
        <f t="shared" si="2566"/>
        <v>0</v>
      </c>
      <c r="V665" s="26">
        <f t="shared" si="2567"/>
        <v>0</v>
      </c>
      <c r="W665" s="26">
        <f t="shared" si="2568"/>
        <v>0</v>
      </c>
      <c r="X665" s="26">
        <f t="shared" si="2523"/>
        <v>205671.7</v>
      </c>
      <c r="Y665" s="26">
        <f t="shared" si="2524"/>
        <v>223291.2</v>
      </c>
      <c r="Z665" s="26">
        <f t="shared" si="2525"/>
        <v>223291.2</v>
      </c>
      <c r="AA665" s="26">
        <f t="shared" si="2569"/>
        <v>0</v>
      </c>
      <c r="AB665" s="26">
        <f t="shared" si="2570"/>
        <v>0</v>
      </c>
      <c r="AC665" s="26">
        <f t="shared" si="2571"/>
        <v>0</v>
      </c>
      <c r="AD665" s="26">
        <f t="shared" si="2526"/>
        <v>205671.7</v>
      </c>
      <c r="AE665" s="26">
        <f t="shared" si="2527"/>
        <v>223291.2</v>
      </c>
      <c r="AF665" s="26">
        <f t="shared" si="2528"/>
        <v>223291.2</v>
      </c>
      <c r="AG665" s="26">
        <f t="shared" si="2572"/>
        <v>0</v>
      </c>
      <c r="AH665" s="26">
        <f t="shared" si="2573"/>
        <v>0</v>
      </c>
      <c r="AI665" s="26">
        <f t="shared" si="2574"/>
        <v>0</v>
      </c>
      <c r="AJ665" s="26">
        <f t="shared" si="2529"/>
        <v>205671.7</v>
      </c>
      <c r="AK665" s="26">
        <f t="shared" si="2530"/>
        <v>223291.2</v>
      </c>
      <c r="AL665" s="26">
        <f t="shared" si="2531"/>
        <v>223291.2</v>
      </c>
      <c r="AM665" s="26">
        <f t="shared" si="2575"/>
        <v>0</v>
      </c>
      <c r="AN665" s="26">
        <f t="shared" si="2576"/>
        <v>0</v>
      </c>
      <c r="AO665" s="26">
        <f t="shared" si="2577"/>
        <v>0</v>
      </c>
      <c r="AP665" s="26">
        <f t="shared" si="2532"/>
        <v>205671.7</v>
      </c>
      <c r="AQ665" s="26">
        <f t="shared" si="2533"/>
        <v>223291.2</v>
      </c>
      <c r="AR665" s="26">
        <f t="shared" si="2534"/>
        <v>223291.2</v>
      </c>
      <c r="AS665" s="26">
        <f t="shared" si="2578"/>
        <v>0</v>
      </c>
      <c r="AT665" s="26">
        <f t="shared" si="2579"/>
        <v>0</v>
      </c>
      <c r="AU665" s="26">
        <f t="shared" si="2580"/>
        <v>0</v>
      </c>
      <c r="AV665" s="26">
        <f t="shared" si="2535"/>
        <v>205671.7</v>
      </c>
      <c r="AW665" s="26">
        <f t="shared" si="2536"/>
        <v>223291.2</v>
      </c>
      <c r="AX665" s="26">
        <f t="shared" si="2537"/>
        <v>223291.2</v>
      </c>
      <c r="AY665" s="26">
        <f t="shared" si="2581"/>
        <v>0</v>
      </c>
      <c r="AZ665" s="26">
        <f t="shared" si="2582"/>
        <v>0</v>
      </c>
      <c r="BA665" s="26">
        <f t="shared" si="2583"/>
        <v>0</v>
      </c>
      <c r="BB665" s="26">
        <f t="shared" si="2538"/>
        <v>205671.7</v>
      </c>
      <c r="BC665" s="26">
        <f t="shared" si="2539"/>
        <v>223291.2</v>
      </c>
      <c r="BD665" s="26">
        <f t="shared" si="2540"/>
        <v>223291.2</v>
      </c>
      <c r="BE665" s="26">
        <f t="shared" si="2584"/>
        <v>0</v>
      </c>
      <c r="BF665" s="26">
        <f t="shared" si="2585"/>
        <v>0</v>
      </c>
      <c r="BG665" s="26">
        <f t="shared" si="2586"/>
        <v>0</v>
      </c>
      <c r="BH665" s="26">
        <f t="shared" si="2541"/>
        <v>205671.7</v>
      </c>
      <c r="BI665" s="26">
        <f t="shared" si="2542"/>
        <v>223291.2</v>
      </c>
      <c r="BJ665" s="26">
        <f t="shared" si="2543"/>
        <v>223291.2</v>
      </c>
      <c r="BK665" s="26">
        <f t="shared" si="2587"/>
        <v>0</v>
      </c>
      <c r="BL665" s="26">
        <f t="shared" si="2588"/>
        <v>0</v>
      </c>
      <c r="BM665" s="26">
        <f t="shared" si="2589"/>
        <v>0</v>
      </c>
      <c r="BN665" s="26">
        <f t="shared" si="2544"/>
        <v>205671.7</v>
      </c>
      <c r="BO665" s="26">
        <f t="shared" si="2545"/>
        <v>223291.2</v>
      </c>
      <c r="BP665" s="26">
        <f t="shared" si="2546"/>
        <v>223291.2</v>
      </c>
      <c r="BQ665" s="26">
        <f t="shared" si="2590"/>
        <v>0</v>
      </c>
      <c r="BR665" s="26">
        <f t="shared" si="2591"/>
        <v>0</v>
      </c>
      <c r="BS665" s="26">
        <f t="shared" si="2547"/>
        <v>205671.7</v>
      </c>
      <c r="BT665" s="26">
        <f t="shared" si="2548"/>
        <v>223291.2</v>
      </c>
      <c r="BU665" s="26">
        <f t="shared" si="2549"/>
        <v>223291.2</v>
      </c>
      <c r="BV665" s="26">
        <f t="shared" si="2592"/>
        <v>0</v>
      </c>
      <c r="BW665" s="26">
        <f t="shared" si="2593"/>
        <v>0</v>
      </c>
      <c r="BX665" s="26">
        <f t="shared" si="2550"/>
        <v>205671.7</v>
      </c>
      <c r="BY665" s="26">
        <f t="shared" si="2551"/>
        <v>223291.2</v>
      </c>
      <c r="BZ665" s="26">
        <f t="shared" si="2552"/>
        <v>223291.2</v>
      </c>
      <c r="CA665" s="26">
        <f t="shared" si="2594"/>
        <v>0</v>
      </c>
      <c r="CB665" s="26">
        <f t="shared" si="2595"/>
        <v>0</v>
      </c>
      <c r="CC665" s="26">
        <f t="shared" si="2596"/>
        <v>0</v>
      </c>
      <c r="CD665" s="26">
        <f t="shared" si="2359"/>
        <v>205671.7</v>
      </c>
      <c r="CE665" s="26">
        <f t="shared" si="2360"/>
        <v>223291.2</v>
      </c>
      <c r="CF665" s="26">
        <f t="shared" si="2361"/>
        <v>223291.2</v>
      </c>
      <c r="CG665" s="26">
        <f t="shared" si="2597"/>
        <v>0</v>
      </c>
      <c r="CH665" s="26">
        <f t="shared" si="2598"/>
        <v>0</v>
      </c>
      <c r="CI665" s="26">
        <f t="shared" si="2599"/>
        <v>0</v>
      </c>
      <c r="CJ665" s="26">
        <f t="shared" si="2362"/>
        <v>205671.7</v>
      </c>
      <c r="CK665" s="26">
        <f t="shared" si="2363"/>
        <v>223291.2</v>
      </c>
      <c r="CL665" s="26">
        <f t="shared" si="2364"/>
        <v>223291.2</v>
      </c>
      <c r="CM665" s="26">
        <f t="shared" si="2600"/>
        <v>0</v>
      </c>
      <c r="CN665" s="26">
        <f t="shared" si="2601"/>
        <v>0</v>
      </c>
      <c r="CO665" s="26">
        <f t="shared" si="2602"/>
        <v>0</v>
      </c>
      <c r="CP665" s="26">
        <f t="shared" si="2365"/>
        <v>205671.7</v>
      </c>
      <c r="CQ665" s="26">
        <f t="shared" si="2366"/>
        <v>223291.2</v>
      </c>
      <c r="CR665" s="26">
        <f t="shared" si="2367"/>
        <v>223291.2</v>
      </c>
      <c r="CS665" s="26">
        <f t="shared" si="2603"/>
        <v>0</v>
      </c>
      <c r="CT665" s="19"/>
      <c r="CU665" s="35"/>
      <c r="CZ665" s="1" t="s">
        <v>28</v>
      </c>
    </row>
    <row r="666" spans="1:105" hidden="1" x14ac:dyDescent="0.3">
      <c r="A666" s="16" t="s">
        <v>409</v>
      </c>
      <c r="B666" s="17">
        <v>810</v>
      </c>
      <c r="C666" s="16" t="s">
        <v>45</v>
      </c>
      <c r="D666" s="16" t="s">
        <v>103</v>
      </c>
      <c r="E666" s="34" t="s">
        <v>104</v>
      </c>
      <c r="F666" s="26">
        <v>205671.7</v>
      </c>
      <c r="G666" s="26">
        <v>223291.2</v>
      </c>
      <c r="H666" s="26">
        <v>223291.2</v>
      </c>
      <c r="I666" s="26"/>
      <c r="J666" s="26"/>
      <c r="K666" s="26"/>
      <c r="L666" s="26">
        <f t="shared" si="2517"/>
        <v>205671.7</v>
      </c>
      <c r="M666" s="26">
        <f t="shared" si="2518"/>
        <v>223291.2</v>
      </c>
      <c r="N666" s="26">
        <f t="shared" si="2519"/>
        <v>223291.2</v>
      </c>
      <c r="O666" s="26"/>
      <c r="P666" s="26"/>
      <c r="Q666" s="26"/>
      <c r="R666" s="26">
        <f t="shared" si="2520"/>
        <v>205671.7</v>
      </c>
      <c r="S666" s="26">
        <f t="shared" si="2521"/>
        <v>223291.2</v>
      </c>
      <c r="T666" s="26">
        <f t="shared" si="2522"/>
        <v>223291.2</v>
      </c>
      <c r="U666" s="26"/>
      <c r="V666" s="26"/>
      <c r="W666" s="26"/>
      <c r="X666" s="26">
        <f t="shared" si="2523"/>
        <v>205671.7</v>
      </c>
      <c r="Y666" s="26">
        <f t="shared" si="2524"/>
        <v>223291.2</v>
      </c>
      <c r="Z666" s="26">
        <f t="shared" si="2525"/>
        <v>223291.2</v>
      </c>
      <c r="AA666" s="26"/>
      <c r="AB666" s="26"/>
      <c r="AC666" s="26"/>
      <c r="AD666" s="26">
        <f t="shared" si="2526"/>
        <v>205671.7</v>
      </c>
      <c r="AE666" s="26">
        <f t="shared" si="2527"/>
        <v>223291.2</v>
      </c>
      <c r="AF666" s="26">
        <f t="shared" si="2528"/>
        <v>223291.2</v>
      </c>
      <c r="AG666" s="26"/>
      <c r="AH666" s="26"/>
      <c r="AI666" s="26"/>
      <c r="AJ666" s="26">
        <f t="shared" si="2529"/>
        <v>205671.7</v>
      </c>
      <c r="AK666" s="26">
        <f t="shared" si="2530"/>
        <v>223291.2</v>
      </c>
      <c r="AL666" s="26">
        <f t="shared" si="2531"/>
        <v>223291.2</v>
      </c>
      <c r="AM666" s="26"/>
      <c r="AN666" s="26"/>
      <c r="AO666" s="26"/>
      <c r="AP666" s="26">
        <f t="shared" si="2532"/>
        <v>205671.7</v>
      </c>
      <c r="AQ666" s="26">
        <f t="shared" si="2533"/>
        <v>223291.2</v>
      </c>
      <c r="AR666" s="26">
        <f t="shared" si="2534"/>
        <v>223291.2</v>
      </c>
      <c r="AS666" s="26"/>
      <c r="AT666" s="26"/>
      <c r="AU666" s="26"/>
      <c r="AV666" s="26">
        <f t="shared" si="2535"/>
        <v>205671.7</v>
      </c>
      <c r="AW666" s="26">
        <f t="shared" si="2536"/>
        <v>223291.2</v>
      </c>
      <c r="AX666" s="26">
        <f t="shared" si="2537"/>
        <v>223291.2</v>
      </c>
      <c r="AY666" s="26"/>
      <c r="AZ666" s="26"/>
      <c r="BA666" s="26"/>
      <c r="BB666" s="26">
        <f t="shared" si="2538"/>
        <v>205671.7</v>
      </c>
      <c r="BC666" s="26">
        <f t="shared" si="2539"/>
        <v>223291.2</v>
      </c>
      <c r="BD666" s="26">
        <f t="shared" si="2540"/>
        <v>223291.2</v>
      </c>
      <c r="BE666" s="26"/>
      <c r="BF666" s="26"/>
      <c r="BG666" s="26"/>
      <c r="BH666" s="26">
        <f t="shared" si="2541"/>
        <v>205671.7</v>
      </c>
      <c r="BI666" s="26">
        <f t="shared" si="2542"/>
        <v>223291.2</v>
      </c>
      <c r="BJ666" s="26">
        <f t="shared" si="2543"/>
        <v>223291.2</v>
      </c>
      <c r="BK666" s="26"/>
      <c r="BL666" s="26"/>
      <c r="BM666" s="26"/>
      <c r="BN666" s="26">
        <f t="shared" si="2544"/>
        <v>205671.7</v>
      </c>
      <c r="BO666" s="26">
        <f t="shared" si="2545"/>
        <v>223291.2</v>
      </c>
      <c r="BP666" s="26">
        <f t="shared" si="2546"/>
        <v>223291.2</v>
      </c>
      <c r="BQ666" s="26"/>
      <c r="BR666" s="26"/>
      <c r="BS666" s="26">
        <f t="shared" si="2547"/>
        <v>205671.7</v>
      </c>
      <c r="BT666" s="26">
        <f t="shared" si="2548"/>
        <v>223291.2</v>
      </c>
      <c r="BU666" s="26">
        <f t="shared" si="2549"/>
        <v>223291.2</v>
      </c>
      <c r="BV666" s="26"/>
      <c r="BW666" s="26"/>
      <c r="BX666" s="26">
        <f t="shared" si="2550"/>
        <v>205671.7</v>
      </c>
      <c r="BY666" s="26">
        <f t="shared" si="2551"/>
        <v>223291.2</v>
      </c>
      <c r="BZ666" s="26">
        <f t="shared" si="2552"/>
        <v>223291.2</v>
      </c>
      <c r="CA666" s="26"/>
      <c r="CB666" s="26"/>
      <c r="CC666" s="26"/>
      <c r="CD666" s="26">
        <f t="shared" si="2359"/>
        <v>205671.7</v>
      </c>
      <c r="CE666" s="26">
        <f t="shared" si="2360"/>
        <v>223291.2</v>
      </c>
      <c r="CF666" s="26">
        <f t="shared" si="2361"/>
        <v>223291.2</v>
      </c>
      <c r="CG666" s="26"/>
      <c r="CH666" s="26"/>
      <c r="CI666" s="26"/>
      <c r="CJ666" s="26">
        <f t="shared" si="2362"/>
        <v>205671.7</v>
      </c>
      <c r="CK666" s="26">
        <f t="shared" si="2363"/>
        <v>223291.2</v>
      </c>
      <c r="CL666" s="26">
        <f t="shared" si="2364"/>
        <v>223291.2</v>
      </c>
      <c r="CM666" s="26"/>
      <c r="CN666" s="26"/>
      <c r="CO666" s="26"/>
      <c r="CP666" s="26">
        <f t="shared" si="2365"/>
        <v>205671.7</v>
      </c>
      <c r="CQ666" s="26">
        <f t="shared" si="2366"/>
        <v>223291.2</v>
      </c>
      <c r="CR666" s="26">
        <f t="shared" si="2367"/>
        <v>223291.2</v>
      </c>
      <c r="CS666" s="26"/>
      <c r="CT666" s="19"/>
      <c r="CU666" s="35"/>
    </row>
    <row r="667" spans="1:105" ht="62.4" hidden="1" x14ac:dyDescent="0.3">
      <c r="A667" s="16" t="s">
        <v>412</v>
      </c>
      <c r="B667" s="17"/>
      <c r="C667" s="16"/>
      <c r="D667" s="16"/>
      <c r="E667" s="34" t="s">
        <v>413</v>
      </c>
      <c r="F667" s="26">
        <f t="shared" ref="F667:K667" si="2604">F668+F674+F678</f>
        <v>57224.9</v>
      </c>
      <c r="G667" s="26">
        <f t="shared" si="2604"/>
        <v>57867.3</v>
      </c>
      <c r="H667" s="26">
        <f t="shared" si="2604"/>
        <v>57867.3</v>
      </c>
      <c r="I667" s="26">
        <f t="shared" si="2604"/>
        <v>0</v>
      </c>
      <c r="J667" s="26">
        <f t="shared" si="2604"/>
        <v>0</v>
      </c>
      <c r="K667" s="26">
        <f t="shared" si="2604"/>
        <v>0</v>
      </c>
      <c r="L667" s="26">
        <f t="shared" si="2517"/>
        <v>57224.9</v>
      </c>
      <c r="M667" s="26">
        <f t="shared" si="2518"/>
        <v>57867.3</v>
      </c>
      <c r="N667" s="26">
        <f t="shared" si="2519"/>
        <v>57867.3</v>
      </c>
      <c r="O667" s="26">
        <f>O668+O674+O678</f>
        <v>0</v>
      </c>
      <c r="P667" s="26">
        <f>P668+P674+P678</f>
        <v>0</v>
      </c>
      <c r="Q667" s="26">
        <f>Q668+Q674+Q678</f>
        <v>0</v>
      </c>
      <c r="R667" s="26">
        <f t="shared" si="2520"/>
        <v>57224.9</v>
      </c>
      <c r="S667" s="26">
        <f t="shared" si="2521"/>
        <v>57867.3</v>
      </c>
      <c r="T667" s="26">
        <f t="shared" si="2522"/>
        <v>57867.3</v>
      </c>
      <c r="U667" s="26">
        <f>U668+U674+U678</f>
        <v>0</v>
      </c>
      <c r="V667" s="26">
        <f>V668+V674+V678</f>
        <v>0</v>
      </c>
      <c r="W667" s="26">
        <f>W668+W674+W678</f>
        <v>0</v>
      </c>
      <c r="X667" s="26">
        <f t="shared" si="2523"/>
        <v>57224.9</v>
      </c>
      <c r="Y667" s="26">
        <f t="shared" si="2524"/>
        <v>57867.3</v>
      </c>
      <c r="Z667" s="26">
        <f t="shared" si="2525"/>
        <v>57867.3</v>
      </c>
      <c r="AA667" s="26">
        <f>AA668+AA674+AA678</f>
        <v>0</v>
      </c>
      <c r="AB667" s="26">
        <f>AB668+AB674+AB678</f>
        <v>0</v>
      </c>
      <c r="AC667" s="26">
        <f>AC668+AC674+AC678</f>
        <v>0</v>
      </c>
      <c r="AD667" s="26">
        <f t="shared" si="2526"/>
        <v>57224.9</v>
      </c>
      <c r="AE667" s="26">
        <f t="shared" si="2527"/>
        <v>57867.3</v>
      </c>
      <c r="AF667" s="26">
        <f t="shared" si="2528"/>
        <v>57867.3</v>
      </c>
      <c r="AG667" s="26">
        <f>AG668+AG674+AG678</f>
        <v>0</v>
      </c>
      <c r="AH667" s="26">
        <f>AH668+AH674+AH678</f>
        <v>0</v>
      </c>
      <c r="AI667" s="26">
        <f>AI668+AI674+AI678</f>
        <v>0</v>
      </c>
      <c r="AJ667" s="26">
        <f t="shared" si="2529"/>
        <v>57224.9</v>
      </c>
      <c r="AK667" s="26">
        <f t="shared" si="2530"/>
        <v>57867.3</v>
      </c>
      <c r="AL667" s="26">
        <f t="shared" si="2531"/>
        <v>57867.3</v>
      </c>
      <c r="AM667" s="26">
        <f>AM668+AM674+AM678</f>
        <v>0</v>
      </c>
      <c r="AN667" s="26">
        <f>AN668+AN674+AN678</f>
        <v>0</v>
      </c>
      <c r="AO667" s="26">
        <f>AO668+AO674+AO678</f>
        <v>0</v>
      </c>
      <c r="AP667" s="26">
        <f t="shared" si="2532"/>
        <v>57224.9</v>
      </c>
      <c r="AQ667" s="26">
        <f t="shared" si="2533"/>
        <v>57867.3</v>
      </c>
      <c r="AR667" s="26">
        <f t="shared" si="2534"/>
        <v>57867.3</v>
      </c>
      <c r="AS667" s="26">
        <f>AS668+AS674+AS678</f>
        <v>0</v>
      </c>
      <c r="AT667" s="26">
        <f>AT668+AT674+AT678</f>
        <v>0</v>
      </c>
      <c r="AU667" s="26">
        <f>AU668+AU674+AU678</f>
        <v>0</v>
      </c>
      <c r="AV667" s="26">
        <f t="shared" si="2535"/>
        <v>57224.9</v>
      </c>
      <c r="AW667" s="26">
        <f t="shared" si="2536"/>
        <v>57867.3</v>
      </c>
      <c r="AX667" s="26">
        <f t="shared" si="2537"/>
        <v>57867.3</v>
      </c>
      <c r="AY667" s="26">
        <f>AY668+AY674+AY678</f>
        <v>1144.585</v>
      </c>
      <c r="AZ667" s="26">
        <f>AZ668+AZ674+AZ678</f>
        <v>0</v>
      </c>
      <c r="BA667" s="26">
        <f>BA668+BA674+BA678</f>
        <v>0</v>
      </c>
      <c r="BB667" s="26">
        <f t="shared" si="2538"/>
        <v>58369.485000000001</v>
      </c>
      <c r="BC667" s="26">
        <f t="shared" si="2539"/>
        <v>57867.3</v>
      </c>
      <c r="BD667" s="26">
        <f t="shared" si="2540"/>
        <v>57867.3</v>
      </c>
      <c r="BE667" s="26">
        <f>BE668+BE674+BE678</f>
        <v>0</v>
      </c>
      <c r="BF667" s="26">
        <f>BF668+BF674+BF678</f>
        <v>0</v>
      </c>
      <c r="BG667" s="26">
        <f>BG668+BG674+BG678</f>
        <v>0</v>
      </c>
      <c r="BH667" s="26">
        <f t="shared" si="2541"/>
        <v>58369.485000000001</v>
      </c>
      <c r="BI667" s="26">
        <f t="shared" si="2542"/>
        <v>57867.3</v>
      </c>
      <c r="BJ667" s="26">
        <f t="shared" si="2543"/>
        <v>57867.3</v>
      </c>
      <c r="BK667" s="26">
        <f>BK668+BK674+BK678</f>
        <v>0</v>
      </c>
      <c r="BL667" s="26">
        <f>BL668+BL674+BL678</f>
        <v>0</v>
      </c>
      <c r="BM667" s="26">
        <f>BM668+BM674+BM678</f>
        <v>0</v>
      </c>
      <c r="BN667" s="26">
        <f t="shared" si="2544"/>
        <v>58369.485000000001</v>
      </c>
      <c r="BO667" s="26">
        <f t="shared" si="2545"/>
        <v>57867.3</v>
      </c>
      <c r="BP667" s="26">
        <f t="shared" si="2546"/>
        <v>57867.3</v>
      </c>
      <c r="BQ667" s="26">
        <f>BQ668+BQ674+BQ678</f>
        <v>0</v>
      </c>
      <c r="BR667" s="26">
        <f>BR668+BR674+BR678</f>
        <v>0</v>
      </c>
      <c r="BS667" s="26">
        <f t="shared" si="2547"/>
        <v>58369.485000000001</v>
      </c>
      <c r="BT667" s="26">
        <f t="shared" si="2548"/>
        <v>57867.3</v>
      </c>
      <c r="BU667" s="26">
        <f t="shared" si="2549"/>
        <v>57867.3</v>
      </c>
      <c r="BV667" s="26">
        <f>BV668+BV674+BV678</f>
        <v>0</v>
      </c>
      <c r="BW667" s="26">
        <f>BW668+BW674+BW678</f>
        <v>0</v>
      </c>
      <c r="BX667" s="26">
        <f t="shared" si="2550"/>
        <v>58369.485000000001</v>
      </c>
      <c r="BY667" s="26">
        <f t="shared" si="2551"/>
        <v>57867.3</v>
      </c>
      <c r="BZ667" s="26">
        <f t="shared" si="2552"/>
        <v>57867.3</v>
      </c>
      <c r="CA667" s="26">
        <f>CA668+CA674+CA678</f>
        <v>31.642999999999997</v>
      </c>
      <c r="CB667" s="26">
        <f>CB668+CB674+CB678</f>
        <v>0</v>
      </c>
      <c r="CC667" s="26">
        <f>CC668+CC674+CC678</f>
        <v>0</v>
      </c>
      <c r="CD667" s="26">
        <f t="shared" si="2359"/>
        <v>58401.127999999997</v>
      </c>
      <c r="CE667" s="26">
        <f t="shared" si="2360"/>
        <v>57867.3</v>
      </c>
      <c r="CF667" s="26">
        <f t="shared" si="2361"/>
        <v>57867.3</v>
      </c>
      <c r="CG667" s="26">
        <f>CG668+CG674+CG678</f>
        <v>0</v>
      </c>
      <c r="CH667" s="26">
        <f>CH668+CH674+CH678</f>
        <v>0</v>
      </c>
      <c r="CI667" s="26">
        <f>CI668+CI674+CI678</f>
        <v>0</v>
      </c>
      <c r="CJ667" s="26">
        <f t="shared" si="2362"/>
        <v>58401.127999999997</v>
      </c>
      <c r="CK667" s="26">
        <f t="shared" si="2363"/>
        <v>57867.3</v>
      </c>
      <c r="CL667" s="26">
        <f t="shared" si="2364"/>
        <v>57867.3</v>
      </c>
      <c r="CM667" s="26">
        <f>CM668+CM674+CM678</f>
        <v>0</v>
      </c>
      <c r="CN667" s="26">
        <f>CN668+CN674+CN678</f>
        <v>0</v>
      </c>
      <c r="CO667" s="26">
        <f>CO668+CO674+CO678</f>
        <v>0</v>
      </c>
      <c r="CP667" s="26">
        <f t="shared" si="2365"/>
        <v>58401.127999999997</v>
      </c>
      <c r="CQ667" s="26">
        <f t="shared" si="2366"/>
        <v>57867.3</v>
      </c>
      <c r="CR667" s="26">
        <f t="shared" si="2367"/>
        <v>57867.3</v>
      </c>
      <c r="CS667" s="26">
        <f>CS668+CS674+CS678</f>
        <v>0</v>
      </c>
      <c r="CT667" s="19"/>
      <c r="CU667" s="35"/>
      <c r="CX667" s="1" t="s">
        <v>26</v>
      </c>
    </row>
    <row r="668" spans="1:105" ht="46.8" hidden="1" x14ac:dyDescent="0.3">
      <c r="A668" s="16" t="s">
        <v>414</v>
      </c>
      <c r="B668" s="17"/>
      <c r="C668" s="16"/>
      <c r="D668" s="16"/>
      <c r="E668" s="34" t="s">
        <v>128</v>
      </c>
      <c r="F668" s="26">
        <f t="shared" ref="F668:K668" si="2605">F669</f>
        <v>54369.1</v>
      </c>
      <c r="G668" s="26">
        <f t="shared" si="2605"/>
        <v>54990.400000000001</v>
      </c>
      <c r="H668" s="26">
        <f t="shared" si="2605"/>
        <v>54990.400000000001</v>
      </c>
      <c r="I668" s="26">
        <f t="shared" si="2605"/>
        <v>0</v>
      </c>
      <c r="J668" s="26">
        <f t="shared" si="2605"/>
        <v>0</v>
      </c>
      <c r="K668" s="26">
        <f t="shared" si="2605"/>
        <v>0</v>
      </c>
      <c r="L668" s="26">
        <f t="shared" si="2517"/>
        <v>54369.1</v>
      </c>
      <c r="M668" s="26">
        <f t="shared" si="2518"/>
        <v>54990.400000000001</v>
      </c>
      <c r="N668" s="26">
        <f t="shared" si="2519"/>
        <v>54990.400000000001</v>
      </c>
      <c r="O668" s="26">
        <f>O669</f>
        <v>0</v>
      </c>
      <c r="P668" s="26">
        <f>P669</f>
        <v>0</v>
      </c>
      <c r="Q668" s="26">
        <f>Q669</f>
        <v>0</v>
      </c>
      <c r="R668" s="26">
        <f t="shared" si="2520"/>
        <v>54369.1</v>
      </c>
      <c r="S668" s="26">
        <f t="shared" si="2521"/>
        <v>54990.400000000001</v>
      </c>
      <c r="T668" s="26">
        <f t="shared" si="2522"/>
        <v>54990.400000000001</v>
      </c>
      <c r="U668" s="26">
        <f>U669</f>
        <v>0</v>
      </c>
      <c r="V668" s="26">
        <f>V669</f>
        <v>0</v>
      </c>
      <c r="W668" s="26">
        <f>W669</f>
        <v>0</v>
      </c>
      <c r="X668" s="26">
        <f t="shared" si="2523"/>
        <v>54369.1</v>
      </c>
      <c r="Y668" s="26">
        <f t="shared" si="2524"/>
        <v>54990.400000000001</v>
      </c>
      <c r="Z668" s="26">
        <f t="shared" si="2525"/>
        <v>54990.400000000001</v>
      </c>
      <c r="AA668" s="26">
        <f>AA669</f>
        <v>0</v>
      </c>
      <c r="AB668" s="26">
        <f>AB669</f>
        <v>0</v>
      </c>
      <c r="AC668" s="26">
        <f>AC669</f>
        <v>0</v>
      </c>
      <c r="AD668" s="26">
        <f t="shared" si="2526"/>
        <v>54369.1</v>
      </c>
      <c r="AE668" s="26">
        <f t="shared" si="2527"/>
        <v>54990.400000000001</v>
      </c>
      <c r="AF668" s="26">
        <f t="shared" si="2528"/>
        <v>54990.400000000001</v>
      </c>
      <c r="AG668" s="26">
        <f>AG669</f>
        <v>0</v>
      </c>
      <c r="AH668" s="26">
        <f>AH669</f>
        <v>0</v>
      </c>
      <c r="AI668" s="26">
        <f>AI669</f>
        <v>0</v>
      </c>
      <c r="AJ668" s="26">
        <f t="shared" si="2529"/>
        <v>54369.1</v>
      </c>
      <c r="AK668" s="26">
        <f t="shared" si="2530"/>
        <v>54990.400000000001</v>
      </c>
      <c r="AL668" s="26">
        <f t="shared" si="2531"/>
        <v>54990.400000000001</v>
      </c>
      <c r="AM668" s="26">
        <f>AM669</f>
        <v>0</v>
      </c>
      <c r="AN668" s="26">
        <f>AN669</f>
        <v>0</v>
      </c>
      <c r="AO668" s="26">
        <f>AO669</f>
        <v>0</v>
      </c>
      <c r="AP668" s="26">
        <f t="shared" si="2532"/>
        <v>54369.1</v>
      </c>
      <c r="AQ668" s="26">
        <f t="shared" si="2533"/>
        <v>54990.400000000001</v>
      </c>
      <c r="AR668" s="26">
        <f t="shared" si="2534"/>
        <v>54990.400000000001</v>
      </c>
      <c r="AS668" s="26">
        <f>AS669</f>
        <v>0</v>
      </c>
      <c r="AT668" s="26">
        <f>AT669</f>
        <v>0</v>
      </c>
      <c r="AU668" s="26">
        <f>AU669</f>
        <v>0</v>
      </c>
      <c r="AV668" s="26">
        <f t="shared" si="2535"/>
        <v>54369.1</v>
      </c>
      <c r="AW668" s="26">
        <f t="shared" si="2536"/>
        <v>54990.400000000001</v>
      </c>
      <c r="AX668" s="26">
        <f t="shared" si="2537"/>
        <v>54990.400000000001</v>
      </c>
      <c r="AY668" s="26">
        <f>AY669</f>
        <v>750.51499999999999</v>
      </c>
      <c r="AZ668" s="26">
        <f>AZ669</f>
        <v>0</v>
      </c>
      <c r="BA668" s="26">
        <f>BA669</f>
        <v>0</v>
      </c>
      <c r="BB668" s="26">
        <f t="shared" si="2538"/>
        <v>55119.614999999998</v>
      </c>
      <c r="BC668" s="26">
        <f t="shared" si="2539"/>
        <v>54990.400000000001</v>
      </c>
      <c r="BD668" s="26">
        <f t="shared" si="2540"/>
        <v>54990.400000000001</v>
      </c>
      <c r="BE668" s="26">
        <f>BE669</f>
        <v>0</v>
      </c>
      <c r="BF668" s="26">
        <f>BF669</f>
        <v>0</v>
      </c>
      <c r="BG668" s="26">
        <f>BG669</f>
        <v>0</v>
      </c>
      <c r="BH668" s="26">
        <f t="shared" si="2541"/>
        <v>55119.614999999998</v>
      </c>
      <c r="BI668" s="26">
        <f t="shared" si="2542"/>
        <v>54990.400000000001</v>
      </c>
      <c r="BJ668" s="26">
        <f t="shared" si="2543"/>
        <v>54990.400000000001</v>
      </c>
      <c r="BK668" s="26">
        <f>BK669</f>
        <v>0</v>
      </c>
      <c r="BL668" s="26">
        <f>BL669</f>
        <v>0</v>
      </c>
      <c r="BM668" s="26">
        <f>BM669</f>
        <v>0</v>
      </c>
      <c r="BN668" s="26">
        <f t="shared" si="2544"/>
        <v>55119.614999999998</v>
      </c>
      <c r="BO668" s="26">
        <f t="shared" si="2545"/>
        <v>54990.400000000001</v>
      </c>
      <c r="BP668" s="26">
        <f t="shared" si="2546"/>
        <v>54990.400000000001</v>
      </c>
      <c r="BQ668" s="26">
        <f>BQ669</f>
        <v>0</v>
      </c>
      <c r="BR668" s="26">
        <f>BR669</f>
        <v>0</v>
      </c>
      <c r="BS668" s="26">
        <f t="shared" si="2547"/>
        <v>55119.614999999998</v>
      </c>
      <c r="BT668" s="26">
        <f t="shared" si="2548"/>
        <v>54990.400000000001</v>
      </c>
      <c r="BU668" s="26">
        <f t="shared" si="2549"/>
        <v>54990.400000000001</v>
      </c>
      <c r="BV668" s="26">
        <f>BV669</f>
        <v>0</v>
      </c>
      <c r="BW668" s="26">
        <f>BW669</f>
        <v>0</v>
      </c>
      <c r="BX668" s="26">
        <f t="shared" si="2550"/>
        <v>55119.614999999998</v>
      </c>
      <c r="BY668" s="26">
        <f t="shared" si="2551"/>
        <v>54990.400000000001</v>
      </c>
      <c r="BZ668" s="26">
        <f t="shared" si="2552"/>
        <v>54990.400000000001</v>
      </c>
      <c r="CA668" s="26">
        <f>CA669</f>
        <v>52.780999999999999</v>
      </c>
      <c r="CB668" s="26">
        <f>CB669</f>
        <v>0</v>
      </c>
      <c r="CC668" s="26">
        <f>CC669</f>
        <v>0</v>
      </c>
      <c r="CD668" s="26">
        <f t="shared" si="2359"/>
        <v>55172.396000000001</v>
      </c>
      <c r="CE668" s="26">
        <f t="shared" si="2360"/>
        <v>54990.400000000001</v>
      </c>
      <c r="CF668" s="26">
        <f t="shared" si="2361"/>
        <v>54990.400000000001</v>
      </c>
      <c r="CG668" s="26">
        <f>CG669</f>
        <v>0</v>
      </c>
      <c r="CH668" s="26">
        <f>CH669</f>
        <v>0</v>
      </c>
      <c r="CI668" s="26">
        <f>CI669</f>
        <v>0</v>
      </c>
      <c r="CJ668" s="26">
        <f t="shared" si="2362"/>
        <v>55172.396000000001</v>
      </c>
      <c r="CK668" s="26">
        <f t="shared" si="2363"/>
        <v>54990.400000000001</v>
      </c>
      <c r="CL668" s="26">
        <f t="shared" si="2364"/>
        <v>54990.400000000001</v>
      </c>
      <c r="CM668" s="26">
        <f>CM669</f>
        <v>0</v>
      </c>
      <c r="CN668" s="26">
        <f>CN669</f>
        <v>0</v>
      </c>
      <c r="CO668" s="26">
        <f>CO669</f>
        <v>0</v>
      </c>
      <c r="CP668" s="26">
        <f t="shared" si="2365"/>
        <v>55172.396000000001</v>
      </c>
      <c r="CQ668" s="26">
        <f t="shared" si="2366"/>
        <v>54990.400000000001</v>
      </c>
      <c r="CR668" s="26">
        <f t="shared" si="2367"/>
        <v>54990.400000000001</v>
      </c>
      <c r="CS668" s="26">
        <f>CS669</f>
        <v>0</v>
      </c>
      <c r="CT668" s="19"/>
      <c r="CU668" s="35"/>
      <c r="DA668" s="1" t="s">
        <v>29</v>
      </c>
    </row>
    <row r="669" spans="1:105" ht="46.8" hidden="1" x14ac:dyDescent="0.3">
      <c r="A669" s="16" t="s">
        <v>414</v>
      </c>
      <c r="B669" s="17">
        <v>600</v>
      </c>
      <c r="C669" s="16"/>
      <c r="D669" s="16"/>
      <c r="E669" s="34" t="s">
        <v>43</v>
      </c>
      <c r="F669" s="26">
        <f t="shared" ref="F669:K669" si="2606">F670+F672</f>
        <v>54369.1</v>
      </c>
      <c r="G669" s="26">
        <f t="shared" si="2606"/>
        <v>54990.400000000001</v>
      </c>
      <c r="H669" s="26">
        <f t="shared" si="2606"/>
        <v>54990.400000000001</v>
      </c>
      <c r="I669" s="26">
        <f t="shared" si="2606"/>
        <v>0</v>
      </c>
      <c r="J669" s="26">
        <f t="shared" si="2606"/>
        <v>0</v>
      </c>
      <c r="K669" s="26">
        <f t="shared" si="2606"/>
        <v>0</v>
      </c>
      <c r="L669" s="26">
        <f t="shared" si="2517"/>
        <v>54369.1</v>
      </c>
      <c r="M669" s="26">
        <f t="shared" si="2518"/>
        <v>54990.400000000001</v>
      </c>
      <c r="N669" s="26">
        <f t="shared" si="2519"/>
        <v>54990.400000000001</v>
      </c>
      <c r="O669" s="26">
        <f>O670+O672</f>
        <v>0</v>
      </c>
      <c r="P669" s="26">
        <f>P670+P672</f>
        <v>0</v>
      </c>
      <c r="Q669" s="26">
        <f>Q670+Q672</f>
        <v>0</v>
      </c>
      <c r="R669" s="26">
        <f t="shared" si="2520"/>
        <v>54369.1</v>
      </c>
      <c r="S669" s="26">
        <f t="shared" si="2521"/>
        <v>54990.400000000001</v>
      </c>
      <c r="T669" s="26">
        <f t="shared" si="2522"/>
        <v>54990.400000000001</v>
      </c>
      <c r="U669" s="26">
        <f>U670+U672</f>
        <v>0</v>
      </c>
      <c r="V669" s="26">
        <f>V670+V672</f>
        <v>0</v>
      </c>
      <c r="W669" s="26">
        <f>W670+W672</f>
        <v>0</v>
      </c>
      <c r="X669" s="26">
        <f t="shared" si="2523"/>
        <v>54369.1</v>
      </c>
      <c r="Y669" s="26">
        <f t="shared" si="2524"/>
        <v>54990.400000000001</v>
      </c>
      <c r="Z669" s="26">
        <f t="shared" si="2525"/>
        <v>54990.400000000001</v>
      </c>
      <c r="AA669" s="26">
        <f>AA670+AA672</f>
        <v>0</v>
      </c>
      <c r="AB669" s="26">
        <f>AB670+AB672</f>
        <v>0</v>
      </c>
      <c r="AC669" s="26">
        <f>AC670+AC672</f>
        <v>0</v>
      </c>
      <c r="AD669" s="26">
        <f t="shared" si="2526"/>
        <v>54369.1</v>
      </c>
      <c r="AE669" s="26">
        <f t="shared" si="2527"/>
        <v>54990.400000000001</v>
      </c>
      <c r="AF669" s="26">
        <f t="shared" si="2528"/>
        <v>54990.400000000001</v>
      </c>
      <c r="AG669" s="26">
        <f>AG670+AG672</f>
        <v>0</v>
      </c>
      <c r="AH669" s="26">
        <f>AH670+AH672</f>
        <v>0</v>
      </c>
      <c r="AI669" s="26">
        <f>AI670+AI672</f>
        <v>0</v>
      </c>
      <c r="AJ669" s="26">
        <f t="shared" si="2529"/>
        <v>54369.1</v>
      </c>
      <c r="AK669" s="26">
        <f t="shared" si="2530"/>
        <v>54990.400000000001</v>
      </c>
      <c r="AL669" s="26">
        <f t="shared" si="2531"/>
        <v>54990.400000000001</v>
      </c>
      <c r="AM669" s="26">
        <f>AM670+AM672</f>
        <v>0</v>
      </c>
      <c r="AN669" s="26">
        <f>AN670+AN672</f>
        <v>0</v>
      </c>
      <c r="AO669" s="26">
        <f>AO670+AO672</f>
        <v>0</v>
      </c>
      <c r="AP669" s="26">
        <f t="shared" si="2532"/>
        <v>54369.1</v>
      </c>
      <c r="AQ669" s="26">
        <f t="shared" si="2533"/>
        <v>54990.400000000001</v>
      </c>
      <c r="AR669" s="26">
        <f t="shared" si="2534"/>
        <v>54990.400000000001</v>
      </c>
      <c r="AS669" s="26">
        <f>AS670+AS672</f>
        <v>0</v>
      </c>
      <c r="AT669" s="26">
        <f>AT670+AT672</f>
        <v>0</v>
      </c>
      <c r="AU669" s="26">
        <f>AU670+AU672</f>
        <v>0</v>
      </c>
      <c r="AV669" s="26">
        <f t="shared" si="2535"/>
        <v>54369.1</v>
      </c>
      <c r="AW669" s="26">
        <f t="shared" si="2536"/>
        <v>54990.400000000001</v>
      </c>
      <c r="AX669" s="26">
        <f t="shared" si="2537"/>
        <v>54990.400000000001</v>
      </c>
      <c r="AY669" s="26">
        <f>AY670+AY672</f>
        <v>750.51499999999999</v>
      </c>
      <c r="AZ669" s="26">
        <f>AZ670+AZ672</f>
        <v>0</v>
      </c>
      <c r="BA669" s="26">
        <f>BA670+BA672</f>
        <v>0</v>
      </c>
      <c r="BB669" s="26">
        <f t="shared" si="2538"/>
        <v>55119.614999999998</v>
      </c>
      <c r="BC669" s="26">
        <f t="shared" si="2539"/>
        <v>54990.400000000001</v>
      </c>
      <c r="BD669" s="26">
        <f t="shared" si="2540"/>
        <v>54990.400000000001</v>
      </c>
      <c r="BE669" s="26">
        <f>BE670+BE672</f>
        <v>0</v>
      </c>
      <c r="BF669" s="26">
        <f>BF670+BF672</f>
        <v>0</v>
      </c>
      <c r="BG669" s="26">
        <f>BG670+BG672</f>
        <v>0</v>
      </c>
      <c r="BH669" s="26">
        <f t="shared" si="2541"/>
        <v>55119.614999999998</v>
      </c>
      <c r="BI669" s="26">
        <f t="shared" si="2542"/>
        <v>54990.400000000001</v>
      </c>
      <c r="BJ669" s="26">
        <f t="shared" si="2543"/>
        <v>54990.400000000001</v>
      </c>
      <c r="BK669" s="26">
        <f>BK670+BK672</f>
        <v>0</v>
      </c>
      <c r="BL669" s="26">
        <f>BL670+BL672</f>
        <v>0</v>
      </c>
      <c r="BM669" s="26">
        <f>BM670+BM672</f>
        <v>0</v>
      </c>
      <c r="BN669" s="26">
        <f t="shared" si="2544"/>
        <v>55119.614999999998</v>
      </c>
      <c r="BO669" s="26">
        <f t="shared" si="2545"/>
        <v>54990.400000000001</v>
      </c>
      <c r="BP669" s="26">
        <f t="shared" si="2546"/>
        <v>54990.400000000001</v>
      </c>
      <c r="BQ669" s="26">
        <f>BQ670+BQ672</f>
        <v>0</v>
      </c>
      <c r="BR669" s="26">
        <f>BR670+BR672</f>
        <v>0</v>
      </c>
      <c r="BS669" s="26">
        <f t="shared" si="2547"/>
        <v>55119.614999999998</v>
      </c>
      <c r="BT669" s="26">
        <f t="shared" si="2548"/>
        <v>54990.400000000001</v>
      </c>
      <c r="BU669" s="26">
        <f t="shared" si="2549"/>
        <v>54990.400000000001</v>
      </c>
      <c r="BV669" s="26">
        <f>BV670+BV672</f>
        <v>0</v>
      </c>
      <c r="BW669" s="26">
        <f>BW670+BW672</f>
        <v>0</v>
      </c>
      <c r="BX669" s="26">
        <f t="shared" si="2550"/>
        <v>55119.614999999998</v>
      </c>
      <c r="BY669" s="26">
        <f t="shared" si="2551"/>
        <v>54990.400000000001</v>
      </c>
      <c r="BZ669" s="26">
        <f t="shared" si="2552"/>
        <v>54990.400000000001</v>
      </c>
      <c r="CA669" s="26">
        <f>CA670+CA672</f>
        <v>52.780999999999999</v>
      </c>
      <c r="CB669" s="26">
        <f>CB670+CB672</f>
        <v>0</v>
      </c>
      <c r="CC669" s="26">
        <f>CC670+CC672</f>
        <v>0</v>
      </c>
      <c r="CD669" s="26">
        <f t="shared" si="2359"/>
        <v>55172.396000000001</v>
      </c>
      <c r="CE669" s="26">
        <f t="shared" si="2360"/>
        <v>54990.400000000001</v>
      </c>
      <c r="CF669" s="26">
        <f t="shared" si="2361"/>
        <v>54990.400000000001</v>
      </c>
      <c r="CG669" s="26">
        <f>CG670+CG672</f>
        <v>0</v>
      </c>
      <c r="CH669" s="26">
        <f>CH670+CH672</f>
        <v>0</v>
      </c>
      <c r="CI669" s="26">
        <f>CI670+CI672</f>
        <v>0</v>
      </c>
      <c r="CJ669" s="26">
        <f t="shared" si="2362"/>
        <v>55172.396000000001</v>
      </c>
      <c r="CK669" s="26">
        <f t="shared" si="2363"/>
        <v>54990.400000000001</v>
      </c>
      <c r="CL669" s="26">
        <f t="shared" si="2364"/>
        <v>54990.400000000001</v>
      </c>
      <c r="CM669" s="26">
        <f>CM670+CM672</f>
        <v>0</v>
      </c>
      <c r="CN669" s="26">
        <f>CN670+CN672</f>
        <v>0</v>
      </c>
      <c r="CO669" s="26">
        <f>CO670+CO672</f>
        <v>0</v>
      </c>
      <c r="CP669" s="26">
        <f t="shared" si="2365"/>
        <v>55172.396000000001</v>
      </c>
      <c r="CQ669" s="26">
        <f t="shared" si="2366"/>
        <v>54990.400000000001</v>
      </c>
      <c r="CR669" s="26">
        <f t="shared" si="2367"/>
        <v>54990.400000000001</v>
      </c>
      <c r="CS669" s="26">
        <f>CS670+CS672</f>
        <v>0</v>
      </c>
      <c r="CT669" s="19"/>
      <c r="CU669" s="35"/>
      <c r="CY669" s="1" t="s">
        <v>27</v>
      </c>
    </row>
    <row r="670" spans="1:105" hidden="1" x14ac:dyDescent="0.3">
      <c r="A670" s="16" t="s">
        <v>414</v>
      </c>
      <c r="B670" s="17">
        <v>610</v>
      </c>
      <c r="C670" s="16"/>
      <c r="D670" s="16"/>
      <c r="E670" s="34" t="s">
        <v>102</v>
      </c>
      <c r="F670" s="26">
        <f t="shared" ref="F670:K670" si="2607">F671</f>
        <v>3292</v>
      </c>
      <c r="G670" s="26">
        <f t="shared" si="2607"/>
        <v>3329.9</v>
      </c>
      <c r="H670" s="26">
        <f t="shared" si="2607"/>
        <v>3329.9</v>
      </c>
      <c r="I670" s="26">
        <f t="shared" si="2607"/>
        <v>0</v>
      </c>
      <c r="J670" s="26">
        <f t="shared" si="2607"/>
        <v>0</v>
      </c>
      <c r="K670" s="26">
        <f t="shared" si="2607"/>
        <v>0</v>
      </c>
      <c r="L670" s="26">
        <f t="shared" si="2517"/>
        <v>3292</v>
      </c>
      <c r="M670" s="26">
        <f t="shared" si="2518"/>
        <v>3329.9</v>
      </c>
      <c r="N670" s="26">
        <f t="shared" si="2519"/>
        <v>3329.9</v>
      </c>
      <c r="O670" s="26">
        <f>O671</f>
        <v>0</v>
      </c>
      <c r="P670" s="26">
        <f>P671</f>
        <v>0</v>
      </c>
      <c r="Q670" s="26">
        <f>Q671</f>
        <v>0</v>
      </c>
      <c r="R670" s="26">
        <f t="shared" si="2520"/>
        <v>3292</v>
      </c>
      <c r="S670" s="26">
        <f t="shared" si="2521"/>
        <v>3329.9</v>
      </c>
      <c r="T670" s="26">
        <f t="shared" si="2522"/>
        <v>3329.9</v>
      </c>
      <c r="U670" s="26">
        <f>U671</f>
        <v>0</v>
      </c>
      <c r="V670" s="26">
        <f>V671</f>
        <v>0</v>
      </c>
      <c r="W670" s="26">
        <f>W671</f>
        <v>0</v>
      </c>
      <c r="X670" s="26">
        <f t="shared" si="2523"/>
        <v>3292</v>
      </c>
      <c r="Y670" s="26">
        <f t="shared" si="2524"/>
        <v>3329.9</v>
      </c>
      <c r="Z670" s="26">
        <f t="shared" si="2525"/>
        <v>3329.9</v>
      </c>
      <c r="AA670" s="26">
        <f>AA671</f>
        <v>0</v>
      </c>
      <c r="AB670" s="26">
        <f>AB671</f>
        <v>0</v>
      </c>
      <c r="AC670" s="26">
        <f>AC671</f>
        <v>0</v>
      </c>
      <c r="AD670" s="26">
        <f t="shared" si="2526"/>
        <v>3292</v>
      </c>
      <c r="AE670" s="26">
        <f t="shared" si="2527"/>
        <v>3329.9</v>
      </c>
      <c r="AF670" s="26">
        <f t="shared" si="2528"/>
        <v>3329.9</v>
      </c>
      <c r="AG670" s="26">
        <f>AG671</f>
        <v>0</v>
      </c>
      <c r="AH670" s="26">
        <f>AH671</f>
        <v>0</v>
      </c>
      <c r="AI670" s="26">
        <f>AI671</f>
        <v>0</v>
      </c>
      <c r="AJ670" s="26">
        <f t="shared" si="2529"/>
        <v>3292</v>
      </c>
      <c r="AK670" s="26">
        <f t="shared" si="2530"/>
        <v>3329.9</v>
      </c>
      <c r="AL670" s="26">
        <f t="shared" si="2531"/>
        <v>3329.9</v>
      </c>
      <c r="AM670" s="26">
        <f>AM671</f>
        <v>0</v>
      </c>
      <c r="AN670" s="26">
        <f>AN671</f>
        <v>0</v>
      </c>
      <c r="AO670" s="26">
        <f>AO671</f>
        <v>0</v>
      </c>
      <c r="AP670" s="26">
        <f t="shared" si="2532"/>
        <v>3292</v>
      </c>
      <c r="AQ670" s="26">
        <f t="shared" si="2533"/>
        <v>3329.9</v>
      </c>
      <c r="AR670" s="26">
        <f t="shared" si="2534"/>
        <v>3329.9</v>
      </c>
      <c r="AS670" s="26">
        <f>AS671</f>
        <v>0</v>
      </c>
      <c r="AT670" s="26">
        <f>AT671</f>
        <v>0</v>
      </c>
      <c r="AU670" s="26">
        <f>AU671</f>
        <v>0</v>
      </c>
      <c r="AV670" s="26">
        <f t="shared" si="2535"/>
        <v>3292</v>
      </c>
      <c r="AW670" s="26">
        <f t="shared" si="2536"/>
        <v>3329.9</v>
      </c>
      <c r="AX670" s="26">
        <f t="shared" si="2537"/>
        <v>3329.9</v>
      </c>
      <c r="AY670" s="26">
        <f>AY671</f>
        <v>0</v>
      </c>
      <c r="AZ670" s="26">
        <f>AZ671</f>
        <v>0</v>
      </c>
      <c r="BA670" s="26">
        <f>BA671</f>
        <v>0</v>
      </c>
      <c r="BB670" s="26">
        <f t="shared" si="2538"/>
        <v>3292</v>
      </c>
      <c r="BC670" s="26">
        <f t="shared" si="2539"/>
        <v>3329.9</v>
      </c>
      <c r="BD670" s="26">
        <f t="shared" si="2540"/>
        <v>3329.9</v>
      </c>
      <c r="BE670" s="26">
        <f>BE671</f>
        <v>0</v>
      </c>
      <c r="BF670" s="26">
        <f>BF671</f>
        <v>0</v>
      </c>
      <c r="BG670" s="26">
        <f>BG671</f>
        <v>0</v>
      </c>
      <c r="BH670" s="26">
        <f t="shared" si="2541"/>
        <v>3292</v>
      </c>
      <c r="BI670" s="26">
        <f t="shared" si="2542"/>
        <v>3329.9</v>
      </c>
      <c r="BJ670" s="26">
        <f t="shared" si="2543"/>
        <v>3329.9</v>
      </c>
      <c r="BK670" s="26">
        <f>BK671</f>
        <v>0</v>
      </c>
      <c r="BL670" s="26">
        <f>BL671</f>
        <v>0</v>
      </c>
      <c r="BM670" s="26">
        <f>BM671</f>
        <v>0</v>
      </c>
      <c r="BN670" s="26">
        <f t="shared" si="2544"/>
        <v>3292</v>
      </c>
      <c r="BO670" s="26">
        <f t="shared" si="2545"/>
        <v>3329.9</v>
      </c>
      <c r="BP670" s="26">
        <f t="shared" si="2546"/>
        <v>3329.9</v>
      </c>
      <c r="BQ670" s="26">
        <f>BQ671</f>
        <v>0</v>
      </c>
      <c r="BR670" s="26">
        <f>BR671</f>
        <v>0</v>
      </c>
      <c r="BS670" s="26">
        <f t="shared" si="2547"/>
        <v>3292</v>
      </c>
      <c r="BT670" s="26">
        <f t="shared" si="2548"/>
        <v>3329.9</v>
      </c>
      <c r="BU670" s="26">
        <f t="shared" si="2549"/>
        <v>3329.9</v>
      </c>
      <c r="BV670" s="26">
        <f>BV671</f>
        <v>0</v>
      </c>
      <c r="BW670" s="26">
        <f>BW671</f>
        <v>0</v>
      </c>
      <c r="BX670" s="26">
        <f t="shared" si="2550"/>
        <v>3292</v>
      </c>
      <c r="BY670" s="26">
        <f t="shared" si="2551"/>
        <v>3329.9</v>
      </c>
      <c r="BZ670" s="26">
        <f t="shared" si="2552"/>
        <v>3329.9</v>
      </c>
      <c r="CA670" s="26">
        <f>CA671</f>
        <v>52.780999999999999</v>
      </c>
      <c r="CB670" s="26">
        <f>CB671</f>
        <v>0</v>
      </c>
      <c r="CC670" s="26">
        <f>CC671</f>
        <v>0</v>
      </c>
      <c r="CD670" s="26">
        <f t="shared" si="2359"/>
        <v>3344.7809999999999</v>
      </c>
      <c r="CE670" s="26">
        <f t="shared" si="2360"/>
        <v>3329.9</v>
      </c>
      <c r="CF670" s="26">
        <f t="shared" si="2361"/>
        <v>3329.9</v>
      </c>
      <c r="CG670" s="26">
        <f>CG671</f>
        <v>0</v>
      </c>
      <c r="CH670" s="26">
        <f>CH671</f>
        <v>0</v>
      </c>
      <c r="CI670" s="26">
        <f>CI671</f>
        <v>0</v>
      </c>
      <c r="CJ670" s="26">
        <f t="shared" si="2362"/>
        <v>3344.7809999999999</v>
      </c>
      <c r="CK670" s="26">
        <f t="shared" si="2363"/>
        <v>3329.9</v>
      </c>
      <c r="CL670" s="26">
        <f t="shared" si="2364"/>
        <v>3329.9</v>
      </c>
      <c r="CM670" s="26">
        <f>CM671</f>
        <v>0</v>
      </c>
      <c r="CN670" s="26">
        <f>CN671</f>
        <v>0</v>
      </c>
      <c r="CO670" s="26">
        <f>CO671</f>
        <v>0</v>
      </c>
      <c r="CP670" s="26">
        <f t="shared" si="2365"/>
        <v>3344.7809999999999</v>
      </c>
      <c r="CQ670" s="26">
        <f t="shared" si="2366"/>
        <v>3329.9</v>
      </c>
      <c r="CR670" s="26">
        <f t="shared" si="2367"/>
        <v>3329.9</v>
      </c>
      <c r="CS670" s="26">
        <f>CS671</f>
        <v>0</v>
      </c>
      <c r="CT670" s="19"/>
      <c r="CU670" s="35"/>
      <c r="CZ670" s="1" t="s">
        <v>28</v>
      </c>
    </row>
    <row r="671" spans="1:105" hidden="1" x14ac:dyDescent="0.3">
      <c r="A671" s="16" t="s">
        <v>414</v>
      </c>
      <c r="B671" s="17">
        <v>610</v>
      </c>
      <c r="C671" s="16" t="s">
        <v>45</v>
      </c>
      <c r="D671" s="16" t="s">
        <v>103</v>
      </c>
      <c r="E671" s="34" t="s">
        <v>104</v>
      </c>
      <c r="F671" s="26">
        <v>3292</v>
      </c>
      <c r="G671" s="26">
        <v>3329.9</v>
      </c>
      <c r="H671" s="26">
        <v>3329.9</v>
      </c>
      <c r="I671" s="26"/>
      <c r="J671" s="26"/>
      <c r="K671" s="26"/>
      <c r="L671" s="26">
        <f t="shared" si="2517"/>
        <v>3292</v>
      </c>
      <c r="M671" s="26">
        <f t="shared" si="2518"/>
        <v>3329.9</v>
      </c>
      <c r="N671" s="26">
        <f t="shared" si="2519"/>
        <v>3329.9</v>
      </c>
      <c r="O671" s="26"/>
      <c r="P671" s="26"/>
      <c r="Q671" s="26"/>
      <c r="R671" s="26">
        <f t="shared" si="2520"/>
        <v>3292</v>
      </c>
      <c r="S671" s="26">
        <f t="shared" si="2521"/>
        <v>3329.9</v>
      </c>
      <c r="T671" s="26">
        <f t="shared" si="2522"/>
        <v>3329.9</v>
      </c>
      <c r="U671" s="26"/>
      <c r="V671" s="26"/>
      <c r="W671" s="26"/>
      <c r="X671" s="26">
        <f t="shared" si="2523"/>
        <v>3292</v>
      </c>
      <c r="Y671" s="26">
        <f t="shared" si="2524"/>
        <v>3329.9</v>
      </c>
      <c r="Z671" s="26">
        <f t="shared" si="2525"/>
        <v>3329.9</v>
      </c>
      <c r="AA671" s="26"/>
      <c r="AB671" s="26"/>
      <c r="AC671" s="26"/>
      <c r="AD671" s="26">
        <f t="shared" si="2526"/>
        <v>3292</v>
      </c>
      <c r="AE671" s="26">
        <f t="shared" si="2527"/>
        <v>3329.9</v>
      </c>
      <c r="AF671" s="26">
        <f t="shared" si="2528"/>
        <v>3329.9</v>
      </c>
      <c r="AG671" s="26"/>
      <c r="AH671" s="26"/>
      <c r="AI671" s="26"/>
      <c r="AJ671" s="26">
        <f t="shared" si="2529"/>
        <v>3292</v>
      </c>
      <c r="AK671" s="26">
        <f t="shared" si="2530"/>
        <v>3329.9</v>
      </c>
      <c r="AL671" s="26">
        <f t="shared" si="2531"/>
        <v>3329.9</v>
      </c>
      <c r="AM671" s="26"/>
      <c r="AN671" s="26"/>
      <c r="AO671" s="26"/>
      <c r="AP671" s="26">
        <f t="shared" si="2532"/>
        <v>3292</v>
      </c>
      <c r="AQ671" s="26">
        <f t="shared" si="2533"/>
        <v>3329.9</v>
      </c>
      <c r="AR671" s="26">
        <f t="shared" si="2534"/>
        <v>3329.9</v>
      </c>
      <c r="AS671" s="26"/>
      <c r="AT671" s="26"/>
      <c r="AU671" s="26"/>
      <c r="AV671" s="26">
        <f t="shared" si="2535"/>
        <v>3292</v>
      </c>
      <c r="AW671" s="26">
        <f t="shared" si="2536"/>
        <v>3329.9</v>
      </c>
      <c r="AX671" s="26">
        <f t="shared" si="2537"/>
        <v>3329.9</v>
      </c>
      <c r="AY671" s="26"/>
      <c r="AZ671" s="26"/>
      <c r="BA671" s="26"/>
      <c r="BB671" s="26">
        <f t="shared" si="2538"/>
        <v>3292</v>
      </c>
      <c r="BC671" s="26">
        <f t="shared" si="2539"/>
        <v>3329.9</v>
      </c>
      <c r="BD671" s="26">
        <f t="shared" si="2540"/>
        <v>3329.9</v>
      </c>
      <c r="BE671" s="26"/>
      <c r="BF671" s="26"/>
      <c r="BG671" s="26"/>
      <c r="BH671" s="26">
        <f t="shared" si="2541"/>
        <v>3292</v>
      </c>
      <c r="BI671" s="26">
        <f t="shared" si="2542"/>
        <v>3329.9</v>
      </c>
      <c r="BJ671" s="26">
        <f t="shared" si="2543"/>
        <v>3329.9</v>
      </c>
      <c r="BK671" s="26"/>
      <c r="BL671" s="26"/>
      <c r="BM671" s="26"/>
      <c r="BN671" s="26">
        <f t="shared" si="2544"/>
        <v>3292</v>
      </c>
      <c r="BO671" s="26">
        <f t="shared" si="2545"/>
        <v>3329.9</v>
      </c>
      <c r="BP671" s="26">
        <f t="shared" si="2546"/>
        <v>3329.9</v>
      </c>
      <c r="BQ671" s="26"/>
      <c r="BR671" s="26"/>
      <c r="BS671" s="26">
        <f t="shared" si="2547"/>
        <v>3292</v>
      </c>
      <c r="BT671" s="26">
        <f t="shared" si="2548"/>
        <v>3329.9</v>
      </c>
      <c r="BU671" s="26">
        <f t="shared" si="2549"/>
        <v>3329.9</v>
      </c>
      <c r="BV671" s="26"/>
      <c r="BW671" s="26"/>
      <c r="BX671" s="26">
        <f t="shared" si="2550"/>
        <v>3292</v>
      </c>
      <c r="BY671" s="26">
        <f t="shared" si="2551"/>
        <v>3329.9</v>
      </c>
      <c r="BZ671" s="26">
        <f t="shared" si="2552"/>
        <v>3329.9</v>
      </c>
      <c r="CA671" s="26">
        <v>52.780999999999999</v>
      </c>
      <c r="CB671" s="26"/>
      <c r="CC671" s="26"/>
      <c r="CD671" s="26">
        <f t="shared" si="2359"/>
        <v>3344.7809999999999</v>
      </c>
      <c r="CE671" s="26">
        <f t="shared" si="2360"/>
        <v>3329.9</v>
      </c>
      <c r="CF671" s="26">
        <f t="shared" si="2361"/>
        <v>3329.9</v>
      </c>
      <c r="CG671" s="26"/>
      <c r="CH671" s="26"/>
      <c r="CI671" s="26"/>
      <c r="CJ671" s="26">
        <f t="shared" si="2362"/>
        <v>3344.7809999999999</v>
      </c>
      <c r="CK671" s="26">
        <f t="shared" si="2363"/>
        <v>3329.9</v>
      </c>
      <c r="CL671" s="26">
        <f t="shared" si="2364"/>
        <v>3329.9</v>
      </c>
      <c r="CM671" s="26"/>
      <c r="CN671" s="26"/>
      <c r="CO671" s="26"/>
      <c r="CP671" s="26">
        <f t="shared" si="2365"/>
        <v>3344.7809999999999</v>
      </c>
      <c r="CQ671" s="26">
        <f t="shared" si="2366"/>
        <v>3329.9</v>
      </c>
      <c r="CR671" s="26">
        <f t="shared" si="2367"/>
        <v>3329.9</v>
      </c>
      <c r="CS671" s="26"/>
      <c r="CT671" s="19"/>
      <c r="CU671" s="35"/>
    </row>
    <row r="672" spans="1:105" hidden="1" x14ac:dyDescent="0.3">
      <c r="A672" s="16" t="s">
        <v>414</v>
      </c>
      <c r="B672" s="17">
        <v>620</v>
      </c>
      <c r="C672" s="16"/>
      <c r="D672" s="16"/>
      <c r="E672" s="34" t="s">
        <v>44</v>
      </c>
      <c r="F672" s="26">
        <f t="shared" ref="F672:K672" si="2608">F673</f>
        <v>51077.1</v>
      </c>
      <c r="G672" s="26">
        <f t="shared" si="2608"/>
        <v>51660.5</v>
      </c>
      <c r="H672" s="26">
        <f t="shared" si="2608"/>
        <v>51660.5</v>
      </c>
      <c r="I672" s="26">
        <f t="shared" si="2608"/>
        <v>0</v>
      </c>
      <c r="J672" s="26">
        <f t="shared" si="2608"/>
        <v>0</v>
      </c>
      <c r="K672" s="26">
        <f t="shared" si="2608"/>
        <v>0</v>
      </c>
      <c r="L672" s="26">
        <f t="shared" si="2517"/>
        <v>51077.1</v>
      </c>
      <c r="M672" s="26">
        <f t="shared" si="2518"/>
        <v>51660.5</v>
      </c>
      <c r="N672" s="26">
        <f t="shared" si="2519"/>
        <v>51660.5</v>
      </c>
      <c r="O672" s="26">
        <f>O673</f>
        <v>0</v>
      </c>
      <c r="P672" s="26">
        <f>P673</f>
        <v>0</v>
      </c>
      <c r="Q672" s="26">
        <f>Q673</f>
        <v>0</v>
      </c>
      <c r="R672" s="26">
        <f t="shared" si="2520"/>
        <v>51077.1</v>
      </c>
      <c r="S672" s="26">
        <f t="shared" si="2521"/>
        <v>51660.5</v>
      </c>
      <c r="T672" s="26">
        <f t="shared" si="2522"/>
        <v>51660.5</v>
      </c>
      <c r="U672" s="26">
        <f>U673</f>
        <v>0</v>
      </c>
      <c r="V672" s="26">
        <f>V673</f>
        <v>0</v>
      </c>
      <c r="W672" s="26">
        <f>W673</f>
        <v>0</v>
      </c>
      <c r="X672" s="26">
        <f t="shared" si="2523"/>
        <v>51077.1</v>
      </c>
      <c r="Y672" s="26">
        <f t="shared" si="2524"/>
        <v>51660.5</v>
      </c>
      <c r="Z672" s="26">
        <f t="shared" si="2525"/>
        <v>51660.5</v>
      </c>
      <c r="AA672" s="26">
        <f>AA673</f>
        <v>0</v>
      </c>
      <c r="AB672" s="26">
        <f>AB673</f>
        <v>0</v>
      </c>
      <c r="AC672" s="26">
        <f>AC673</f>
        <v>0</v>
      </c>
      <c r="AD672" s="26">
        <f t="shared" si="2526"/>
        <v>51077.1</v>
      </c>
      <c r="AE672" s="26">
        <f t="shared" si="2527"/>
        <v>51660.5</v>
      </c>
      <c r="AF672" s="26">
        <f t="shared" si="2528"/>
        <v>51660.5</v>
      </c>
      <c r="AG672" s="26">
        <f>AG673</f>
        <v>0</v>
      </c>
      <c r="AH672" s="26">
        <f>AH673</f>
        <v>0</v>
      </c>
      <c r="AI672" s="26">
        <f>AI673</f>
        <v>0</v>
      </c>
      <c r="AJ672" s="26">
        <f t="shared" si="2529"/>
        <v>51077.1</v>
      </c>
      <c r="AK672" s="26">
        <f t="shared" si="2530"/>
        <v>51660.5</v>
      </c>
      <c r="AL672" s="26">
        <f t="shared" si="2531"/>
        <v>51660.5</v>
      </c>
      <c r="AM672" s="26">
        <f>AM673</f>
        <v>0</v>
      </c>
      <c r="AN672" s="26">
        <f>AN673</f>
        <v>0</v>
      </c>
      <c r="AO672" s="26">
        <f>AO673</f>
        <v>0</v>
      </c>
      <c r="AP672" s="26">
        <f t="shared" si="2532"/>
        <v>51077.1</v>
      </c>
      <c r="AQ672" s="26">
        <f t="shared" si="2533"/>
        <v>51660.5</v>
      </c>
      <c r="AR672" s="26">
        <f t="shared" si="2534"/>
        <v>51660.5</v>
      </c>
      <c r="AS672" s="26">
        <f>AS673</f>
        <v>0</v>
      </c>
      <c r="AT672" s="26">
        <f>AT673</f>
        <v>0</v>
      </c>
      <c r="AU672" s="26">
        <f>AU673</f>
        <v>0</v>
      </c>
      <c r="AV672" s="26">
        <f t="shared" si="2535"/>
        <v>51077.1</v>
      </c>
      <c r="AW672" s="26">
        <f t="shared" si="2536"/>
        <v>51660.5</v>
      </c>
      <c r="AX672" s="26">
        <f t="shared" si="2537"/>
        <v>51660.5</v>
      </c>
      <c r="AY672" s="26">
        <f>AY673</f>
        <v>750.51499999999999</v>
      </c>
      <c r="AZ672" s="26">
        <f>AZ673</f>
        <v>0</v>
      </c>
      <c r="BA672" s="26">
        <f>BA673</f>
        <v>0</v>
      </c>
      <c r="BB672" s="26">
        <f t="shared" si="2538"/>
        <v>51827.614999999998</v>
      </c>
      <c r="BC672" s="26">
        <f t="shared" si="2539"/>
        <v>51660.5</v>
      </c>
      <c r="BD672" s="26">
        <f t="shared" si="2540"/>
        <v>51660.5</v>
      </c>
      <c r="BE672" s="26">
        <f>BE673</f>
        <v>0</v>
      </c>
      <c r="BF672" s="26">
        <f>BF673</f>
        <v>0</v>
      </c>
      <c r="BG672" s="26">
        <f>BG673</f>
        <v>0</v>
      </c>
      <c r="BH672" s="26">
        <f t="shared" si="2541"/>
        <v>51827.614999999998</v>
      </c>
      <c r="BI672" s="26">
        <f t="shared" si="2542"/>
        <v>51660.5</v>
      </c>
      <c r="BJ672" s="26">
        <f t="shared" si="2543"/>
        <v>51660.5</v>
      </c>
      <c r="BK672" s="26">
        <f>BK673</f>
        <v>0</v>
      </c>
      <c r="BL672" s="26">
        <f>BL673</f>
        <v>0</v>
      </c>
      <c r="BM672" s="26">
        <f>BM673</f>
        <v>0</v>
      </c>
      <c r="BN672" s="26">
        <f t="shared" si="2544"/>
        <v>51827.614999999998</v>
      </c>
      <c r="BO672" s="26">
        <f t="shared" si="2545"/>
        <v>51660.5</v>
      </c>
      <c r="BP672" s="26">
        <f t="shared" si="2546"/>
        <v>51660.5</v>
      </c>
      <c r="BQ672" s="26">
        <f>BQ673</f>
        <v>0</v>
      </c>
      <c r="BR672" s="26">
        <f>BR673</f>
        <v>0</v>
      </c>
      <c r="BS672" s="26">
        <f t="shared" si="2547"/>
        <v>51827.614999999998</v>
      </c>
      <c r="BT672" s="26">
        <f t="shared" si="2548"/>
        <v>51660.5</v>
      </c>
      <c r="BU672" s="26">
        <f t="shared" si="2549"/>
        <v>51660.5</v>
      </c>
      <c r="BV672" s="26">
        <f>BV673</f>
        <v>0</v>
      </c>
      <c r="BW672" s="26">
        <f>BW673</f>
        <v>0</v>
      </c>
      <c r="BX672" s="26">
        <f t="shared" si="2550"/>
        <v>51827.614999999998</v>
      </c>
      <c r="BY672" s="26">
        <f t="shared" si="2551"/>
        <v>51660.5</v>
      </c>
      <c r="BZ672" s="26">
        <f t="shared" si="2552"/>
        <v>51660.5</v>
      </c>
      <c r="CA672" s="26">
        <f>CA673</f>
        <v>0</v>
      </c>
      <c r="CB672" s="26">
        <f>CB673</f>
        <v>0</v>
      </c>
      <c r="CC672" s="26">
        <f>CC673</f>
        <v>0</v>
      </c>
      <c r="CD672" s="26">
        <f t="shared" si="2359"/>
        <v>51827.614999999998</v>
      </c>
      <c r="CE672" s="26">
        <f t="shared" si="2360"/>
        <v>51660.5</v>
      </c>
      <c r="CF672" s="26">
        <f t="shared" si="2361"/>
        <v>51660.5</v>
      </c>
      <c r="CG672" s="26">
        <f>CG673</f>
        <v>0</v>
      </c>
      <c r="CH672" s="26">
        <f>CH673</f>
        <v>0</v>
      </c>
      <c r="CI672" s="26">
        <f>CI673</f>
        <v>0</v>
      </c>
      <c r="CJ672" s="26">
        <f t="shared" si="2362"/>
        <v>51827.614999999998</v>
      </c>
      <c r="CK672" s="26">
        <f t="shared" si="2363"/>
        <v>51660.5</v>
      </c>
      <c r="CL672" s="26">
        <f t="shared" si="2364"/>
        <v>51660.5</v>
      </c>
      <c r="CM672" s="26">
        <f>CM673</f>
        <v>0</v>
      </c>
      <c r="CN672" s="26">
        <f>CN673</f>
        <v>0</v>
      </c>
      <c r="CO672" s="26">
        <f>CO673</f>
        <v>0</v>
      </c>
      <c r="CP672" s="26">
        <f t="shared" si="2365"/>
        <v>51827.614999999998</v>
      </c>
      <c r="CQ672" s="26">
        <f t="shared" si="2366"/>
        <v>51660.5</v>
      </c>
      <c r="CR672" s="26">
        <f t="shared" si="2367"/>
        <v>51660.5</v>
      </c>
      <c r="CS672" s="26">
        <f>CS673</f>
        <v>0</v>
      </c>
      <c r="CT672" s="19"/>
      <c r="CU672" s="35"/>
      <c r="CZ672" s="1" t="s">
        <v>28</v>
      </c>
    </row>
    <row r="673" spans="1:105" hidden="1" x14ac:dyDescent="0.3">
      <c r="A673" s="16" t="s">
        <v>414</v>
      </c>
      <c r="B673" s="17">
        <v>620</v>
      </c>
      <c r="C673" s="16" t="s">
        <v>45</v>
      </c>
      <c r="D673" s="16" t="s">
        <v>103</v>
      </c>
      <c r="E673" s="34" t="s">
        <v>104</v>
      </c>
      <c r="F673" s="26">
        <v>51077.1</v>
      </c>
      <c r="G673" s="26">
        <v>51660.5</v>
      </c>
      <c r="H673" s="26">
        <v>51660.5</v>
      </c>
      <c r="I673" s="26"/>
      <c r="J673" s="26"/>
      <c r="K673" s="26"/>
      <c r="L673" s="26">
        <f t="shared" si="2517"/>
        <v>51077.1</v>
      </c>
      <c r="M673" s="26">
        <f t="shared" si="2518"/>
        <v>51660.5</v>
      </c>
      <c r="N673" s="26">
        <f t="shared" si="2519"/>
        <v>51660.5</v>
      </c>
      <c r="O673" s="26"/>
      <c r="P673" s="26"/>
      <c r="Q673" s="26"/>
      <c r="R673" s="26">
        <f t="shared" si="2520"/>
        <v>51077.1</v>
      </c>
      <c r="S673" s="26">
        <f t="shared" si="2521"/>
        <v>51660.5</v>
      </c>
      <c r="T673" s="26">
        <f t="shared" si="2522"/>
        <v>51660.5</v>
      </c>
      <c r="U673" s="26"/>
      <c r="V673" s="26"/>
      <c r="W673" s="26"/>
      <c r="X673" s="26">
        <f t="shared" si="2523"/>
        <v>51077.1</v>
      </c>
      <c r="Y673" s="26">
        <f t="shared" si="2524"/>
        <v>51660.5</v>
      </c>
      <c r="Z673" s="26">
        <f t="shared" si="2525"/>
        <v>51660.5</v>
      </c>
      <c r="AA673" s="26"/>
      <c r="AB673" s="26"/>
      <c r="AC673" s="26"/>
      <c r="AD673" s="26">
        <f t="shared" si="2526"/>
        <v>51077.1</v>
      </c>
      <c r="AE673" s="26">
        <f t="shared" si="2527"/>
        <v>51660.5</v>
      </c>
      <c r="AF673" s="26">
        <f t="shared" si="2528"/>
        <v>51660.5</v>
      </c>
      <c r="AG673" s="26"/>
      <c r="AH673" s="26"/>
      <c r="AI673" s="26"/>
      <c r="AJ673" s="26">
        <f t="shared" si="2529"/>
        <v>51077.1</v>
      </c>
      <c r="AK673" s="26">
        <f t="shared" si="2530"/>
        <v>51660.5</v>
      </c>
      <c r="AL673" s="26">
        <f t="shared" si="2531"/>
        <v>51660.5</v>
      </c>
      <c r="AM673" s="26"/>
      <c r="AN673" s="26"/>
      <c r="AO673" s="26"/>
      <c r="AP673" s="26">
        <f t="shared" si="2532"/>
        <v>51077.1</v>
      </c>
      <c r="AQ673" s="26">
        <f t="shared" si="2533"/>
        <v>51660.5</v>
      </c>
      <c r="AR673" s="26">
        <f t="shared" si="2534"/>
        <v>51660.5</v>
      </c>
      <c r="AS673" s="26"/>
      <c r="AT673" s="26"/>
      <c r="AU673" s="26"/>
      <c r="AV673" s="26">
        <f t="shared" si="2535"/>
        <v>51077.1</v>
      </c>
      <c r="AW673" s="26">
        <f t="shared" si="2536"/>
        <v>51660.5</v>
      </c>
      <c r="AX673" s="26">
        <f t="shared" si="2537"/>
        <v>51660.5</v>
      </c>
      <c r="AY673" s="26">
        <f>158.239+37.511+554.765</f>
        <v>750.51499999999999</v>
      </c>
      <c r="AZ673" s="26"/>
      <c r="BA673" s="26"/>
      <c r="BB673" s="26">
        <f t="shared" si="2538"/>
        <v>51827.614999999998</v>
      </c>
      <c r="BC673" s="26">
        <f t="shared" si="2539"/>
        <v>51660.5</v>
      </c>
      <c r="BD673" s="26">
        <f t="shared" si="2540"/>
        <v>51660.5</v>
      </c>
      <c r="BE673" s="26"/>
      <c r="BF673" s="26"/>
      <c r="BG673" s="26"/>
      <c r="BH673" s="26">
        <f t="shared" si="2541"/>
        <v>51827.614999999998</v>
      </c>
      <c r="BI673" s="26">
        <f t="shared" si="2542"/>
        <v>51660.5</v>
      </c>
      <c r="BJ673" s="26">
        <f t="shared" si="2543"/>
        <v>51660.5</v>
      </c>
      <c r="BK673" s="26"/>
      <c r="BL673" s="26"/>
      <c r="BM673" s="26"/>
      <c r="BN673" s="26">
        <f t="shared" si="2544"/>
        <v>51827.614999999998</v>
      </c>
      <c r="BO673" s="26">
        <f t="shared" si="2545"/>
        <v>51660.5</v>
      </c>
      <c r="BP673" s="26">
        <f t="shared" si="2546"/>
        <v>51660.5</v>
      </c>
      <c r="BQ673" s="26"/>
      <c r="BR673" s="26"/>
      <c r="BS673" s="26">
        <f t="shared" si="2547"/>
        <v>51827.614999999998</v>
      </c>
      <c r="BT673" s="26">
        <f t="shared" si="2548"/>
        <v>51660.5</v>
      </c>
      <c r="BU673" s="26">
        <f t="shared" si="2549"/>
        <v>51660.5</v>
      </c>
      <c r="BV673" s="26"/>
      <c r="BW673" s="26"/>
      <c r="BX673" s="26">
        <f t="shared" si="2550"/>
        <v>51827.614999999998</v>
      </c>
      <c r="BY673" s="26">
        <f t="shared" si="2551"/>
        <v>51660.5</v>
      </c>
      <c r="BZ673" s="26">
        <f t="shared" si="2552"/>
        <v>51660.5</v>
      </c>
      <c r="CA673" s="26"/>
      <c r="CB673" s="26"/>
      <c r="CC673" s="26"/>
      <c r="CD673" s="26">
        <f t="shared" si="2359"/>
        <v>51827.614999999998</v>
      </c>
      <c r="CE673" s="26">
        <f t="shared" si="2360"/>
        <v>51660.5</v>
      </c>
      <c r="CF673" s="26">
        <f t="shared" si="2361"/>
        <v>51660.5</v>
      </c>
      <c r="CG673" s="26"/>
      <c r="CH673" s="26"/>
      <c r="CI673" s="26"/>
      <c r="CJ673" s="26">
        <f t="shared" si="2362"/>
        <v>51827.614999999998</v>
      </c>
      <c r="CK673" s="26">
        <f t="shared" si="2363"/>
        <v>51660.5</v>
      </c>
      <c r="CL673" s="26">
        <f t="shared" si="2364"/>
        <v>51660.5</v>
      </c>
      <c r="CM673" s="26"/>
      <c r="CN673" s="26"/>
      <c r="CO673" s="26"/>
      <c r="CP673" s="26">
        <f t="shared" si="2365"/>
        <v>51827.614999999998</v>
      </c>
      <c r="CQ673" s="26">
        <f t="shared" si="2366"/>
        <v>51660.5</v>
      </c>
      <c r="CR673" s="26">
        <f t="shared" si="2367"/>
        <v>51660.5</v>
      </c>
      <c r="CS673" s="26"/>
      <c r="CT673" s="19"/>
      <c r="CU673" s="35"/>
    </row>
    <row r="674" spans="1:105" ht="31.2" hidden="1" x14ac:dyDescent="0.3">
      <c r="A674" s="16" t="s">
        <v>415</v>
      </c>
      <c r="B674" s="17"/>
      <c r="C674" s="16"/>
      <c r="D674" s="16"/>
      <c r="E674" s="34" t="s">
        <v>416</v>
      </c>
      <c r="F674" s="26">
        <f t="shared" ref="F674:F676" si="2609">F675</f>
        <v>85.5</v>
      </c>
      <c r="G674" s="26">
        <f t="shared" ref="G674:G676" si="2610">G675</f>
        <v>85.5</v>
      </c>
      <c r="H674" s="26">
        <f t="shared" ref="H674:H676" si="2611">H675</f>
        <v>85.5</v>
      </c>
      <c r="I674" s="26">
        <f t="shared" ref="I674:I676" si="2612">I675</f>
        <v>0</v>
      </c>
      <c r="J674" s="26">
        <f t="shared" ref="J674:J676" si="2613">J675</f>
        <v>0</v>
      </c>
      <c r="K674" s="26">
        <f t="shared" ref="K674:K676" si="2614">K675</f>
        <v>0</v>
      </c>
      <c r="L674" s="26">
        <f t="shared" si="2517"/>
        <v>85.5</v>
      </c>
      <c r="M674" s="26">
        <f t="shared" si="2518"/>
        <v>85.5</v>
      </c>
      <c r="N674" s="26">
        <f t="shared" si="2519"/>
        <v>85.5</v>
      </c>
      <c r="O674" s="26">
        <f t="shared" ref="O674:O676" si="2615">O675</f>
        <v>0</v>
      </c>
      <c r="P674" s="26">
        <f t="shared" ref="P674:P676" si="2616">P675</f>
        <v>0</v>
      </c>
      <c r="Q674" s="26">
        <f t="shared" ref="Q674:Q676" si="2617">Q675</f>
        <v>0</v>
      </c>
      <c r="R674" s="26">
        <f t="shared" si="2520"/>
        <v>85.5</v>
      </c>
      <c r="S674" s="26">
        <f t="shared" si="2521"/>
        <v>85.5</v>
      </c>
      <c r="T674" s="26">
        <f t="shared" si="2522"/>
        <v>85.5</v>
      </c>
      <c r="U674" s="26">
        <f t="shared" ref="U674:U676" si="2618">U675</f>
        <v>0</v>
      </c>
      <c r="V674" s="26">
        <f t="shared" ref="V674:V676" si="2619">V675</f>
        <v>0</v>
      </c>
      <c r="W674" s="26">
        <f t="shared" ref="W674:W676" si="2620">W675</f>
        <v>0</v>
      </c>
      <c r="X674" s="26">
        <f t="shared" si="2523"/>
        <v>85.5</v>
      </c>
      <c r="Y674" s="26">
        <f t="shared" si="2524"/>
        <v>85.5</v>
      </c>
      <c r="Z674" s="26">
        <f t="shared" si="2525"/>
        <v>85.5</v>
      </c>
      <c r="AA674" s="26">
        <f t="shared" ref="AA674:AA676" si="2621">AA675</f>
        <v>0</v>
      </c>
      <c r="AB674" s="26">
        <f t="shared" ref="AB674:AB676" si="2622">AB675</f>
        <v>0</v>
      </c>
      <c r="AC674" s="26">
        <f t="shared" ref="AC674:AC676" si="2623">AC675</f>
        <v>0</v>
      </c>
      <c r="AD674" s="26">
        <f t="shared" si="2526"/>
        <v>85.5</v>
      </c>
      <c r="AE674" s="26">
        <f t="shared" si="2527"/>
        <v>85.5</v>
      </c>
      <c r="AF674" s="26">
        <f t="shared" si="2528"/>
        <v>85.5</v>
      </c>
      <c r="AG674" s="26">
        <f t="shared" ref="AG674:AG676" si="2624">AG675</f>
        <v>0</v>
      </c>
      <c r="AH674" s="26">
        <f t="shared" ref="AH674:AH676" si="2625">AH675</f>
        <v>0</v>
      </c>
      <c r="AI674" s="26">
        <f t="shared" ref="AI674:AI676" si="2626">AI675</f>
        <v>0</v>
      </c>
      <c r="AJ674" s="26">
        <f t="shared" si="2529"/>
        <v>85.5</v>
      </c>
      <c r="AK674" s="26">
        <f t="shared" si="2530"/>
        <v>85.5</v>
      </c>
      <c r="AL674" s="26">
        <f t="shared" si="2531"/>
        <v>85.5</v>
      </c>
      <c r="AM674" s="26">
        <f t="shared" ref="AM674:AM676" si="2627">AM675</f>
        <v>0</v>
      </c>
      <c r="AN674" s="26">
        <f t="shared" ref="AN674:AN676" si="2628">AN675</f>
        <v>0</v>
      </c>
      <c r="AO674" s="26">
        <f t="shared" ref="AO674:AO676" si="2629">AO675</f>
        <v>0</v>
      </c>
      <c r="AP674" s="26">
        <f t="shared" si="2532"/>
        <v>85.5</v>
      </c>
      <c r="AQ674" s="26">
        <f t="shared" si="2533"/>
        <v>85.5</v>
      </c>
      <c r="AR674" s="26">
        <f t="shared" si="2534"/>
        <v>85.5</v>
      </c>
      <c r="AS674" s="26">
        <f t="shared" ref="AS674:AS676" si="2630">AS675</f>
        <v>0</v>
      </c>
      <c r="AT674" s="26">
        <f t="shared" ref="AT674:AT676" si="2631">AT675</f>
        <v>0</v>
      </c>
      <c r="AU674" s="26">
        <f t="shared" ref="AU674:AU676" si="2632">AU675</f>
        <v>0</v>
      </c>
      <c r="AV674" s="26">
        <f t="shared" si="2535"/>
        <v>85.5</v>
      </c>
      <c r="AW674" s="26">
        <f t="shared" si="2536"/>
        <v>85.5</v>
      </c>
      <c r="AX674" s="26">
        <f t="shared" si="2537"/>
        <v>85.5</v>
      </c>
      <c r="AY674" s="26">
        <f t="shared" ref="AY674:AY676" si="2633">AY675</f>
        <v>0</v>
      </c>
      <c r="AZ674" s="26">
        <f t="shared" ref="AZ674:AZ676" si="2634">AZ675</f>
        <v>0</v>
      </c>
      <c r="BA674" s="26">
        <f t="shared" ref="BA674:BA676" si="2635">BA675</f>
        <v>0</v>
      </c>
      <c r="BB674" s="26">
        <f t="shared" si="2538"/>
        <v>85.5</v>
      </c>
      <c r="BC674" s="26">
        <f t="shared" si="2539"/>
        <v>85.5</v>
      </c>
      <c r="BD674" s="26">
        <f t="shared" si="2540"/>
        <v>85.5</v>
      </c>
      <c r="BE674" s="26">
        <f t="shared" ref="BE674:BE676" si="2636">BE675</f>
        <v>0</v>
      </c>
      <c r="BF674" s="26">
        <f t="shared" ref="BF674:BF676" si="2637">BF675</f>
        <v>0</v>
      </c>
      <c r="BG674" s="26">
        <f t="shared" ref="BG674:BG676" si="2638">BG675</f>
        <v>0</v>
      </c>
      <c r="BH674" s="26">
        <f t="shared" si="2541"/>
        <v>85.5</v>
      </c>
      <c r="BI674" s="26">
        <f t="shared" si="2542"/>
        <v>85.5</v>
      </c>
      <c r="BJ674" s="26">
        <f t="shared" si="2543"/>
        <v>85.5</v>
      </c>
      <c r="BK674" s="26">
        <f t="shared" ref="BK674:BK676" si="2639">BK675</f>
        <v>0</v>
      </c>
      <c r="BL674" s="26">
        <f t="shared" ref="BL674:BL676" si="2640">BL675</f>
        <v>0</v>
      </c>
      <c r="BM674" s="26">
        <f t="shared" ref="BM674:BM676" si="2641">BM675</f>
        <v>0</v>
      </c>
      <c r="BN674" s="26">
        <f t="shared" si="2544"/>
        <v>85.5</v>
      </c>
      <c r="BO674" s="26">
        <f t="shared" si="2545"/>
        <v>85.5</v>
      </c>
      <c r="BP674" s="26">
        <f t="shared" si="2546"/>
        <v>85.5</v>
      </c>
      <c r="BQ674" s="26">
        <f t="shared" ref="BQ674:BQ676" si="2642">BQ675</f>
        <v>0</v>
      </c>
      <c r="BR674" s="26">
        <f t="shared" ref="BR674:BR676" si="2643">BR675</f>
        <v>0</v>
      </c>
      <c r="BS674" s="26">
        <f t="shared" si="2547"/>
        <v>85.5</v>
      </c>
      <c r="BT674" s="26">
        <f t="shared" si="2548"/>
        <v>85.5</v>
      </c>
      <c r="BU674" s="26">
        <f t="shared" si="2549"/>
        <v>85.5</v>
      </c>
      <c r="BV674" s="26">
        <f t="shared" ref="BV674:BV676" si="2644">BV675</f>
        <v>0</v>
      </c>
      <c r="BW674" s="26">
        <f t="shared" ref="BW674:BW676" si="2645">BW675</f>
        <v>0</v>
      </c>
      <c r="BX674" s="26">
        <f t="shared" si="2550"/>
        <v>85.5</v>
      </c>
      <c r="BY674" s="26">
        <f t="shared" si="2551"/>
        <v>85.5</v>
      </c>
      <c r="BZ674" s="26">
        <f t="shared" si="2552"/>
        <v>85.5</v>
      </c>
      <c r="CA674" s="26">
        <f t="shared" ref="CA674:CA676" si="2646">CA675</f>
        <v>0</v>
      </c>
      <c r="CB674" s="26">
        <f t="shared" ref="CB674:CB676" si="2647">CB675</f>
        <v>0</v>
      </c>
      <c r="CC674" s="26">
        <f t="shared" ref="CC674:CC676" si="2648">CC675</f>
        <v>0</v>
      </c>
      <c r="CD674" s="26">
        <f t="shared" si="2359"/>
        <v>85.5</v>
      </c>
      <c r="CE674" s="26">
        <f t="shared" si="2360"/>
        <v>85.5</v>
      </c>
      <c r="CF674" s="26">
        <f t="shared" si="2361"/>
        <v>85.5</v>
      </c>
      <c r="CG674" s="26">
        <f t="shared" ref="CG674:CG676" si="2649">CG675</f>
        <v>0</v>
      </c>
      <c r="CH674" s="26">
        <f t="shared" ref="CH674:CH676" si="2650">CH675</f>
        <v>0</v>
      </c>
      <c r="CI674" s="26">
        <f t="shared" ref="CI674:CI676" si="2651">CI675</f>
        <v>0</v>
      </c>
      <c r="CJ674" s="26">
        <f t="shared" si="2362"/>
        <v>85.5</v>
      </c>
      <c r="CK674" s="26">
        <f t="shared" si="2363"/>
        <v>85.5</v>
      </c>
      <c r="CL674" s="26">
        <f t="shared" si="2364"/>
        <v>85.5</v>
      </c>
      <c r="CM674" s="26">
        <f t="shared" ref="CM674:CM676" si="2652">CM675</f>
        <v>0</v>
      </c>
      <c r="CN674" s="26">
        <f t="shared" ref="CN674:CN676" si="2653">CN675</f>
        <v>0</v>
      </c>
      <c r="CO674" s="26">
        <f t="shared" ref="CO674:CO676" si="2654">CO675</f>
        <v>0</v>
      </c>
      <c r="CP674" s="26">
        <f t="shared" si="2365"/>
        <v>85.5</v>
      </c>
      <c r="CQ674" s="26">
        <f t="shared" si="2366"/>
        <v>85.5</v>
      </c>
      <c r="CR674" s="26">
        <f t="shared" si="2367"/>
        <v>85.5</v>
      </c>
      <c r="CS674" s="26">
        <f t="shared" ref="CS674:CS676" si="2655">CS675</f>
        <v>0</v>
      </c>
      <c r="CT674" s="19"/>
      <c r="CU674" s="35"/>
      <c r="DA674" s="1" t="s">
        <v>29</v>
      </c>
    </row>
    <row r="675" spans="1:105" ht="31.2" hidden="1" x14ac:dyDescent="0.3">
      <c r="A675" s="16" t="s">
        <v>415</v>
      </c>
      <c r="B675" s="17">
        <v>200</v>
      </c>
      <c r="C675" s="16"/>
      <c r="D675" s="16"/>
      <c r="E675" s="34" t="s">
        <v>38</v>
      </c>
      <c r="F675" s="26">
        <f t="shared" si="2609"/>
        <v>85.5</v>
      </c>
      <c r="G675" s="26">
        <f t="shared" si="2610"/>
        <v>85.5</v>
      </c>
      <c r="H675" s="26">
        <f t="shared" si="2611"/>
        <v>85.5</v>
      </c>
      <c r="I675" s="26">
        <f t="shared" si="2612"/>
        <v>0</v>
      </c>
      <c r="J675" s="26">
        <f t="shared" si="2613"/>
        <v>0</v>
      </c>
      <c r="K675" s="26">
        <f t="shared" si="2614"/>
        <v>0</v>
      </c>
      <c r="L675" s="26">
        <f t="shared" si="2517"/>
        <v>85.5</v>
      </c>
      <c r="M675" s="26">
        <f t="shared" si="2518"/>
        <v>85.5</v>
      </c>
      <c r="N675" s="26">
        <f t="shared" si="2519"/>
        <v>85.5</v>
      </c>
      <c r="O675" s="26">
        <f t="shared" si="2615"/>
        <v>0</v>
      </c>
      <c r="P675" s="26">
        <f t="shared" si="2616"/>
        <v>0</v>
      </c>
      <c r="Q675" s="26">
        <f t="shared" si="2617"/>
        <v>0</v>
      </c>
      <c r="R675" s="26">
        <f t="shared" si="2520"/>
        <v>85.5</v>
      </c>
      <c r="S675" s="26">
        <f t="shared" si="2521"/>
        <v>85.5</v>
      </c>
      <c r="T675" s="26">
        <f t="shared" si="2522"/>
        <v>85.5</v>
      </c>
      <c r="U675" s="26">
        <f t="shared" si="2618"/>
        <v>0</v>
      </c>
      <c r="V675" s="26">
        <f t="shared" si="2619"/>
        <v>0</v>
      </c>
      <c r="W675" s="26">
        <f t="shared" si="2620"/>
        <v>0</v>
      </c>
      <c r="X675" s="26">
        <f t="shared" si="2523"/>
        <v>85.5</v>
      </c>
      <c r="Y675" s="26">
        <f t="shared" si="2524"/>
        <v>85.5</v>
      </c>
      <c r="Z675" s="26">
        <f t="shared" si="2525"/>
        <v>85.5</v>
      </c>
      <c r="AA675" s="26">
        <f t="shared" si="2621"/>
        <v>0</v>
      </c>
      <c r="AB675" s="26">
        <f t="shared" si="2622"/>
        <v>0</v>
      </c>
      <c r="AC675" s="26">
        <f t="shared" si="2623"/>
        <v>0</v>
      </c>
      <c r="AD675" s="26">
        <f t="shared" si="2526"/>
        <v>85.5</v>
      </c>
      <c r="AE675" s="26">
        <f t="shared" si="2527"/>
        <v>85.5</v>
      </c>
      <c r="AF675" s="26">
        <f t="shared" si="2528"/>
        <v>85.5</v>
      </c>
      <c r="AG675" s="26">
        <f t="shared" si="2624"/>
        <v>0</v>
      </c>
      <c r="AH675" s="26">
        <f t="shared" si="2625"/>
        <v>0</v>
      </c>
      <c r="AI675" s="26">
        <f t="shared" si="2626"/>
        <v>0</v>
      </c>
      <c r="AJ675" s="26">
        <f t="shared" si="2529"/>
        <v>85.5</v>
      </c>
      <c r="AK675" s="26">
        <f t="shared" si="2530"/>
        <v>85.5</v>
      </c>
      <c r="AL675" s="26">
        <f t="shared" si="2531"/>
        <v>85.5</v>
      </c>
      <c r="AM675" s="26">
        <f t="shared" si="2627"/>
        <v>0</v>
      </c>
      <c r="AN675" s="26">
        <f t="shared" si="2628"/>
        <v>0</v>
      </c>
      <c r="AO675" s="26">
        <f t="shared" si="2629"/>
        <v>0</v>
      </c>
      <c r="AP675" s="26">
        <f t="shared" si="2532"/>
        <v>85.5</v>
      </c>
      <c r="AQ675" s="26">
        <f t="shared" si="2533"/>
        <v>85.5</v>
      </c>
      <c r="AR675" s="26">
        <f t="shared" si="2534"/>
        <v>85.5</v>
      </c>
      <c r="AS675" s="26">
        <f t="shared" si="2630"/>
        <v>0</v>
      </c>
      <c r="AT675" s="26">
        <f t="shared" si="2631"/>
        <v>0</v>
      </c>
      <c r="AU675" s="26">
        <f t="shared" si="2632"/>
        <v>0</v>
      </c>
      <c r="AV675" s="26">
        <f t="shared" si="2535"/>
        <v>85.5</v>
      </c>
      <c r="AW675" s="26">
        <f t="shared" si="2536"/>
        <v>85.5</v>
      </c>
      <c r="AX675" s="26">
        <f t="shared" si="2537"/>
        <v>85.5</v>
      </c>
      <c r="AY675" s="26">
        <f t="shared" si="2633"/>
        <v>0</v>
      </c>
      <c r="AZ675" s="26">
        <f t="shared" si="2634"/>
        <v>0</v>
      </c>
      <c r="BA675" s="26">
        <f t="shared" si="2635"/>
        <v>0</v>
      </c>
      <c r="BB675" s="26">
        <f t="shared" si="2538"/>
        <v>85.5</v>
      </c>
      <c r="BC675" s="26">
        <f t="shared" si="2539"/>
        <v>85.5</v>
      </c>
      <c r="BD675" s="26">
        <f t="shared" si="2540"/>
        <v>85.5</v>
      </c>
      <c r="BE675" s="26">
        <f t="shared" si="2636"/>
        <v>0</v>
      </c>
      <c r="BF675" s="26">
        <f t="shared" si="2637"/>
        <v>0</v>
      </c>
      <c r="BG675" s="26">
        <f t="shared" si="2638"/>
        <v>0</v>
      </c>
      <c r="BH675" s="26">
        <f t="shared" si="2541"/>
        <v>85.5</v>
      </c>
      <c r="BI675" s="26">
        <f t="shared" si="2542"/>
        <v>85.5</v>
      </c>
      <c r="BJ675" s="26">
        <f t="shared" si="2543"/>
        <v>85.5</v>
      </c>
      <c r="BK675" s="26">
        <f t="shared" si="2639"/>
        <v>0</v>
      </c>
      <c r="BL675" s="26">
        <f t="shared" si="2640"/>
        <v>0</v>
      </c>
      <c r="BM675" s="26">
        <f t="shared" si="2641"/>
        <v>0</v>
      </c>
      <c r="BN675" s="26">
        <f t="shared" si="2544"/>
        <v>85.5</v>
      </c>
      <c r="BO675" s="26">
        <f t="shared" si="2545"/>
        <v>85.5</v>
      </c>
      <c r="BP675" s="26">
        <f t="shared" si="2546"/>
        <v>85.5</v>
      </c>
      <c r="BQ675" s="26">
        <f t="shared" si="2642"/>
        <v>0</v>
      </c>
      <c r="BR675" s="26">
        <f t="shared" si="2643"/>
        <v>0</v>
      </c>
      <c r="BS675" s="26">
        <f t="shared" si="2547"/>
        <v>85.5</v>
      </c>
      <c r="BT675" s="26">
        <f t="shared" si="2548"/>
        <v>85.5</v>
      </c>
      <c r="BU675" s="26">
        <f t="shared" si="2549"/>
        <v>85.5</v>
      </c>
      <c r="BV675" s="26">
        <f t="shared" si="2644"/>
        <v>0</v>
      </c>
      <c r="BW675" s="26">
        <f t="shared" si="2645"/>
        <v>0</v>
      </c>
      <c r="BX675" s="26">
        <f t="shared" si="2550"/>
        <v>85.5</v>
      </c>
      <c r="BY675" s="26">
        <f t="shared" si="2551"/>
        <v>85.5</v>
      </c>
      <c r="BZ675" s="26">
        <f t="shared" si="2552"/>
        <v>85.5</v>
      </c>
      <c r="CA675" s="26">
        <f t="shared" si="2646"/>
        <v>0</v>
      </c>
      <c r="CB675" s="26">
        <f t="shared" si="2647"/>
        <v>0</v>
      </c>
      <c r="CC675" s="26">
        <f t="shared" si="2648"/>
        <v>0</v>
      </c>
      <c r="CD675" s="26">
        <f t="shared" si="2359"/>
        <v>85.5</v>
      </c>
      <c r="CE675" s="26">
        <f t="shared" si="2360"/>
        <v>85.5</v>
      </c>
      <c r="CF675" s="26">
        <f t="shared" si="2361"/>
        <v>85.5</v>
      </c>
      <c r="CG675" s="26">
        <f t="shared" si="2649"/>
        <v>0</v>
      </c>
      <c r="CH675" s="26">
        <f t="shared" si="2650"/>
        <v>0</v>
      </c>
      <c r="CI675" s="26">
        <f t="shared" si="2651"/>
        <v>0</v>
      </c>
      <c r="CJ675" s="26">
        <f t="shared" si="2362"/>
        <v>85.5</v>
      </c>
      <c r="CK675" s="26">
        <f t="shared" si="2363"/>
        <v>85.5</v>
      </c>
      <c r="CL675" s="26">
        <f t="shared" si="2364"/>
        <v>85.5</v>
      </c>
      <c r="CM675" s="26">
        <f t="shared" si="2652"/>
        <v>0</v>
      </c>
      <c r="CN675" s="26">
        <f t="shared" si="2653"/>
        <v>0</v>
      </c>
      <c r="CO675" s="26">
        <f t="shared" si="2654"/>
        <v>0</v>
      </c>
      <c r="CP675" s="26">
        <f t="shared" si="2365"/>
        <v>85.5</v>
      </c>
      <c r="CQ675" s="26">
        <f t="shared" si="2366"/>
        <v>85.5</v>
      </c>
      <c r="CR675" s="26">
        <f t="shared" si="2367"/>
        <v>85.5</v>
      </c>
      <c r="CS675" s="26">
        <f t="shared" si="2655"/>
        <v>0</v>
      </c>
      <c r="CT675" s="19"/>
      <c r="CU675" s="35"/>
      <c r="CY675" s="1" t="s">
        <v>27</v>
      </c>
    </row>
    <row r="676" spans="1:105" ht="46.8" hidden="1" x14ac:dyDescent="0.3">
      <c r="A676" s="16" t="s">
        <v>415</v>
      </c>
      <c r="B676" s="17">
        <v>240</v>
      </c>
      <c r="C676" s="16"/>
      <c r="D676" s="16"/>
      <c r="E676" s="34" t="s">
        <v>39</v>
      </c>
      <c r="F676" s="26">
        <f t="shared" si="2609"/>
        <v>85.5</v>
      </c>
      <c r="G676" s="26">
        <f t="shared" si="2610"/>
        <v>85.5</v>
      </c>
      <c r="H676" s="26">
        <f t="shared" si="2611"/>
        <v>85.5</v>
      </c>
      <c r="I676" s="26">
        <f t="shared" si="2612"/>
        <v>0</v>
      </c>
      <c r="J676" s="26">
        <f t="shared" si="2613"/>
        <v>0</v>
      </c>
      <c r="K676" s="26">
        <f t="shared" si="2614"/>
        <v>0</v>
      </c>
      <c r="L676" s="26">
        <f t="shared" si="2517"/>
        <v>85.5</v>
      </c>
      <c r="M676" s="26">
        <f t="shared" si="2518"/>
        <v>85.5</v>
      </c>
      <c r="N676" s="26">
        <f t="shared" si="2519"/>
        <v>85.5</v>
      </c>
      <c r="O676" s="26">
        <f t="shared" si="2615"/>
        <v>0</v>
      </c>
      <c r="P676" s="26">
        <f t="shared" si="2616"/>
        <v>0</v>
      </c>
      <c r="Q676" s="26">
        <f t="shared" si="2617"/>
        <v>0</v>
      </c>
      <c r="R676" s="26">
        <f t="shared" si="2520"/>
        <v>85.5</v>
      </c>
      <c r="S676" s="26">
        <f t="shared" si="2521"/>
        <v>85.5</v>
      </c>
      <c r="T676" s="26">
        <f t="shared" si="2522"/>
        <v>85.5</v>
      </c>
      <c r="U676" s="26">
        <f t="shared" si="2618"/>
        <v>0</v>
      </c>
      <c r="V676" s="26">
        <f t="shared" si="2619"/>
        <v>0</v>
      </c>
      <c r="W676" s="26">
        <f t="shared" si="2620"/>
        <v>0</v>
      </c>
      <c r="X676" s="26">
        <f t="shared" si="2523"/>
        <v>85.5</v>
      </c>
      <c r="Y676" s="26">
        <f t="shared" si="2524"/>
        <v>85.5</v>
      </c>
      <c r="Z676" s="26">
        <f t="shared" si="2525"/>
        <v>85.5</v>
      </c>
      <c r="AA676" s="26">
        <f t="shared" si="2621"/>
        <v>0</v>
      </c>
      <c r="AB676" s="26">
        <f t="shared" si="2622"/>
        <v>0</v>
      </c>
      <c r="AC676" s="26">
        <f t="shared" si="2623"/>
        <v>0</v>
      </c>
      <c r="AD676" s="26">
        <f t="shared" si="2526"/>
        <v>85.5</v>
      </c>
      <c r="AE676" s="26">
        <f t="shared" si="2527"/>
        <v>85.5</v>
      </c>
      <c r="AF676" s="26">
        <f t="shared" si="2528"/>
        <v>85.5</v>
      </c>
      <c r="AG676" s="26">
        <f t="shared" si="2624"/>
        <v>0</v>
      </c>
      <c r="AH676" s="26">
        <f t="shared" si="2625"/>
        <v>0</v>
      </c>
      <c r="AI676" s="26">
        <f t="shared" si="2626"/>
        <v>0</v>
      </c>
      <c r="AJ676" s="26">
        <f t="shared" si="2529"/>
        <v>85.5</v>
      </c>
      <c r="AK676" s="26">
        <f t="shared" si="2530"/>
        <v>85.5</v>
      </c>
      <c r="AL676" s="26">
        <f t="shared" si="2531"/>
        <v>85.5</v>
      </c>
      <c r="AM676" s="26">
        <f t="shared" si="2627"/>
        <v>0</v>
      </c>
      <c r="AN676" s="26">
        <f t="shared" si="2628"/>
        <v>0</v>
      </c>
      <c r="AO676" s="26">
        <f t="shared" si="2629"/>
        <v>0</v>
      </c>
      <c r="AP676" s="26">
        <f t="shared" si="2532"/>
        <v>85.5</v>
      </c>
      <c r="AQ676" s="26">
        <f t="shared" si="2533"/>
        <v>85.5</v>
      </c>
      <c r="AR676" s="26">
        <f t="shared" si="2534"/>
        <v>85.5</v>
      </c>
      <c r="AS676" s="26">
        <f t="shared" si="2630"/>
        <v>0</v>
      </c>
      <c r="AT676" s="26">
        <f t="shared" si="2631"/>
        <v>0</v>
      </c>
      <c r="AU676" s="26">
        <f t="shared" si="2632"/>
        <v>0</v>
      </c>
      <c r="AV676" s="26">
        <f t="shared" si="2535"/>
        <v>85.5</v>
      </c>
      <c r="AW676" s="26">
        <f t="shared" si="2536"/>
        <v>85.5</v>
      </c>
      <c r="AX676" s="26">
        <f t="shared" si="2537"/>
        <v>85.5</v>
      </c>
      <c r="AY676" s="26">
        <f t="shared" si="2633"/>
        <v>0</v>
      </c>
      <c r="AZ676" s="26">
        <f t="shared" si="2634"/>
        <v>0</v>
      </c>
      <c r="BA676" s="26">
        <f t="shared" si="2635"/>
        <v>0</v>
      </c>
      <c r="BB676" s="26">
        <f t="shared" si="2538"/>
        <v>85.5</v>
      </c>
      <c r="BC676" s="26">
        <f t="shared" si="2539"/>
        <v>85.5</v>
      </c>
      <c r="BD676" s="26">
        <f t="shared" si="2540"/>
        <v>85.5</v>
      </c>
      <c r="BE676" s="26">
        <f t="shared" si="2636"/>
        <v>0</v>
      </c>
      <c r="BF676" s="26">
        <f t="shared" si="2637"/>
        <v>0</v>
      </c>
      <c r="BG676" s="26">
        <f t="shared" si="2638"/>
        <v>0</v>
      </c>
      <c r="BH676" s="26">
        <f t="shared" si="2541"/>
        <v>85.5</v>
      </c>
      <c r="BI676" s="26">
        <f t="shared" si="2542"/>
        <v>85.5</v>
      </c>
      <c r="BJ676" s="26">
        <f t="shared" si="2543"/>
        <v>85.5</v>
      </c>
      <c r="BK676" s="26">
        <f t="shared" si="2639"/>
        <v>0</v>
      </c>
      <c r="BL676" s="26">
        <f t="shared" si="2640"/>
        <v>0</v>
      </c>
      <c r="BM676" s="26">
        <f t="shared" si="2641"/>
        <v>0</v>
      </c>
      <c r="BN676" s="26">
        <f t="shared" si="2544"/>
        <v>85.5</v>
      </c>
      <c r="BO676" s="26">
        <f t="shared" si="2545"/>
        <v>85.5</v>
      </c>
      <c r="BP676" s="26">
        <f t="shared" si="2546"/>
        <v>85.5</v>
      </c>
      <c r="BQ676" s="26">
        <f t="shared" si="2642"/>
        <v>0</v>
      </c>
      <c r="BR676" s="26">
        <f t="shared" si="2643"/>
        <v>0</v>
      </c>
      <c r="BS676" s="26">
        <f t="shared" si="2547"/>
        <v>85.5</v>
      </c>
      <c r="BT676" s="26">
        <f t="shared" si="2548"/>
        <v>85.5</v>
      </c>
      <c r="BU676" s="26">
        <f t="shared" si="2549"/>
        <v>85.5</v>
      </c>
      <c r="BV676" s="26">
        <f t="shared" si="2644"/>
        <v>0</v>
      </c>
      <c r="BW676" s="26">
        <f t="shared" si="2645"/>
        <v>0</v>
      </c>
      <c r="BX676" s="26">
        <f t="shared" si="2550"/>
        <v>85.5</v>
      </c>
      <c r="BY676" s="26">
        <f t="shared" si="2551"/>
        <v>85.5</v>
      </c>
      <c r="BZ676" s="26">
        <f t="shared" si="2552"/>
        <v>85.5</v>
      </c>
      <c r="CA676" s="26">
        <f t="shared" si="2646"/>
        <v>0</v>
      </c>
      <c r="CB676" s="26">
        <f t="shared" si="2647"/>
        <v>0</v>
      </c>
      <c r="CC676" s="26">
        <f t="shared" si="2648"/>
        <v>0</v>
      </c>
      <c r="CD676" s="26">
        <f t="shared" si="2359"/>
        <v>85.5</v>
      </c>
      <c r="CE676" s="26">
        <f t="shared" si="2360"/>
        <v>85.5</v>
      </c>
      <c r="CF676" s="26">
        <f t="shared" si="2361"/>
        <v>85.5</v>
      </c>
      <c r="CG676" s="26">
        <f t="shared" si="2649"/>
        <v>0</v>
      </c>
      <c r="CH676" s="26">
        <f t="shared" si="2650"/>
        <v>0</v>
      </c>
      <c r="CI676" s="26">
        <f t="shared" si="2651"/>
        <v>0</v>
      </c>
      <c r="CJ676" s="26">
        <f t="shared" si="2362"/>
        <v>85.5</v>
      </c>
      <c r="CK676" s="26">
        <f t="shared" si="2363"/>
        <v>85.5</v>
      </c>
      <c r="CL676" s="26">
        <f t="shared" si="2364"/>
        <v>85.5</v>
      </c>
      <c r="CM676" s="26">
        <f t="shared" si="2652"/>
        <v>0</v>
      </c>
      <c r="CN676" s="26">
        <f t="shared" si="2653"/>
        <v>0</v>
      </c>
      <c r="CO676" s="26">
        <f t="shared" si="2654"/>
        <v>0</v>
      </c>
      <c r="CP676" s="26">
        <f t="shared" si="2365"/>
        <v>85.5</v>
      </c>
      <c r="CQ676" s="26">
        <f t="shared" si="2366"/>
        <v>85.5</v>
      </c>
      <c r="CR676" s="26">
        <f t="shared" si="2367"/>
        <v>85.5</v>
      </c>
      <c r="CS676" s="26">
        <f t="shared" si="2655"/>
        <v>0</v>
      </c>
      <c r="CT676" s="19"/>
      <c r="CU676" s="35"/>
      <c r="CZ676" s="1" t="s">
        <v>28</v>
      </c>
    </row>
    <row r="677" spans="1:105" hidden="1" x14ac:dyDescent="0.3">
      <c r="A677" s="16" t="s">
        <v>415</v>
      </c>
      <c r="B677" s="17">
        <v>240</v>
      </c>
      <c r="C677" s="16" t="s">
        <v>45</v>
      </c>
      <c r="D677" s="16" t="s">
        <v>103</v>
      </c>
      <c r="E677" s="34" t="s">
        <v>104</v>
      </c>
      <c r="F677" s="26">
        <v>85.5</v>
      </c>
      <c r="G677" s="26">
        <v>85.5</v>
      </c>
      <c r="H677" s="26">
        <v>85.5</v>
      </c>
      <c r="I677" s="26"/>
      <c r="J677" s="26"/>
      <c r="K677" s="26"/>
      <c r="L677" s="26">
        <f t="shared" si="2517"/>
        <v>85.5</v>
      </c>
      <c r="M677" s="26">
        <f t="shared" si="2518"/>
        <v>85.5</v>
      </c>
      <c r="N677" s="26">
        <f t="shared" si="2519"/>
        <v>85.5</v>
      </c>
      <c r="O677" s="26"/>
      <c r="P677" s="26"/>
      <c r="Q677" s="26"/>
      <c r="R677" s="26">
        <f t="shared" si="2520"/>
        <v>85.5</v>
      </c>
      <c r="S677" s="26">
        <f t="shared" si="2521"/>
        <v>85.5</v>
      </c>
      <c r="T677" s="26">
        <f t="shared" si="2522"/>
        <v>85.5</v>
      </c>
      <c r="U677" s="26"/>
      <c r="V677" s="26"/>
      <c r="W677" s="26"/>
      <c r="X677" s="26">
        <f t="shared" si="2523"/>
        <v>85.5</v>
      </c>
      <c r="Y677" s="26">
        <f t="shared" si="2524"/>
        <v>85.5</v>
      </c>
      <c r="Z677" s="26">
        <f t="shared" si="2525"/>
        <v>85.5</v>
      </c>
      <c r="AA677" s="26"/>
      <c r="AB677" s="26"/>
      <c r="AC677" s="26"/>
      <c r="AD677" s="26">
        <f t="shared" si="2526"/>
        <v>85.5</v>
      </c>
      <c r="AE677" s="26">
        <f t="shared" si="2527"/>
        <v>85.5</v>
      </c>
      <c r="AF677" s="26">
        <f t="shared" si="2528"/>
        <v>85.5</v>
      </c>
      <c r="AG677" s="26"/>
      <c r="AH677" s="26"/>
      <c r="AI677" s="26"/>
      <c r="AJ677" s="26">
        <f t="shared" si="2529"/>
        <v>85.5</v>
      </c>
      <c r="AK677" s="26">
        <f t="shared" si="2530"/>
        <v>85.5</v>
      </c>
      <c r="AL677" s="26">
        <f t="shared" si="2531"/>
        <v>85.5</v>
      </c>
      <c r="AM677" s="26"/>
      <c r="AN677" s="26"/>
      <c r="AO677" s="26"/>
      <c r="AP677" s="26">
        <f t="shared" si="2532"/>
        <v>85.5</v>
      </c>
      <c r="AQ677" s="26">
        <f t="shared" si="2533"/>
        <v>85.5</v>
      </c>
      <c r="AR677" s="26">
        <f t="shared" si="2534"/>
        <v>85.5</v>
      </c>
      <c r="AS677" s="26"/>
      <c r="AT677" s="26"/>
      <c r="AU677" s="26"/>
      <c r="AV677" s="26">
        <f t="shared" si="2535"/>
        <v>85.5</v>
      </c>
      <c r="AW677" s="26">
        <f t="shared" si="2536"/>
        <v>85.5</v>
      </c>
      <c r="AX677" s="26">
        <f t="shared" si="2537"/>
        <v>85.5</v>
      </c>
      <c r="AY677" s="26"/>
      <c r="AZ677" s="26"/>
      <c r="BA677" s="26"/>
      <c r="BB677" s="26">
        <f t="shared" si="2538"/>
        <v>85.5</v>
      </c>
      <c r="BC677" s="26">
        <f t="shared" si="2539"/>
        <v>85.5</v>
      </c>
      <c r="BD677" s="26">
        <f t="shared" si="2540"/>
        <v>85.5</v>
      </c>
      <c r="BE677" s="26"/>
      <c r="BF677" s="26"/>
      <c r="BG677" s="26"/>
      <c r="BH677" s="26">
        <f t="shared" si="2541"/>
        <v>85.5</v>
      </c>
      <c r="BI677" s="26">
        <f t="shared" si="2542"/>
        <v>85.5</v>
      </c>
      <c r="BJ677" s="26">
        <f t="shared" si="2543"/>
        <v>85.5</v>
      </c>
      <c r="BK677" s="26"/>
      <c r="BL677" s="26"/>
      <c r="BM677" s="26"/>
      <c r="BN677" s="26">
        <f t="shared" si="2544"/>
        <v>85.5</v>
      </c>
      <c r="BO677" s="26">
        <f t="shared" si="2545"/>
        <v>85.5</v>
      </c>
      <c r="BP677" s="26">
        <f t="shared" si="2546"/>
        <v>85.5</v>
      </c>
      <c r="BQ677" s="26"/>
      <c r="BR677" s="26"/>
      <c r="BS677" s="26">
        <f t="shared" si="2547"/>
        <v>85.5</v>
      </c>
      <c r="BT677" s="26">
        <f t="shared" si="2548"/>
        <v>85.5</v>
      </c>
      <c r="BU677" s="26">
        <f t="shared" si="2549"/>
        <v>85.5</v>
      </c>
      <c r="BV677" s="26"/>
      <c r="BW677" s="26"/>
      <c r="BX677" s="26">
        <f t="shared" si="2550"/>
        <v>85.5</v>
      </c>
      <c r="BY677" s="26">
        <f t="shared" si="2551"/>
        <v>85.5</v>
      </c>
      <c r="BZ677" s="26">
        <f t="shared" si="2552"/>
        <v>85.5</v>
      </c>
      <c r="CA677" s="26"/>
      <c r="CB677" s="26"/>
      <c r="CC677" s="26"/>
      <c r="CD677" s="26">
        <f t="shared" si="2359"/>
        <v>85.5</v>
      </c>
      <c r="CE677" s="26">
        <f t="shared" si="2360"/>
        <v>85.5</v>
      </c>
      <c r="CF677" s="26">
        <f t="shared" si="2361"/>
        <v>85.5</v>
      </c>
      <c r="CG677" s="26"/>
      <c r="CH677" s="26"/>
      <c r="CI677" s="26"/>
      <c r="CJ677" s="26">
        <f t="shared" si="2362"/>
        <v>85.5</v>
      </c>
      <c r="CK677" s="26">
        <f t="shared" si="2363"/>
        <v>85.5</v>
      </c>
      <c r="CL677" s="26">
        <f t="shared" si="2364"/>
        <v>85.5</v>
      </c>
      <c r="CM677" s="26"/>
      <c r="CN677" s="26"/>
      <c r="CO677" s="26"/>
      <c r="CP677" s="26">
        <f t="shared" si="2365"/>
        <v>85.5</v>
      </c>
      <c r="CQ677" s="26">
        <f t="shared" si="2366"/>
        <v>85.5</v>
      </c>
      <c r="CR677" s="26">
        <f t="shared" si="2367"/>
        <v>85.5</v>
      </c>
      <c r="CS677" s="26"/>
      <c r="CT677" s="19"/>
      <c r="CU677" s="35"/>
    </row>
    <row r="678" spans="1:105" ht="62.4" hidden="1" x14ac:dyDescent="0.3">
      <c r="A678" s="16" t="s">
        <v>417</v>
      </c>
      <c r="B678" s="17"/>
      <c r="C678" s="16"/>
      <c r="D678" s="16"/>
      <c r="E678" s="34" t="s">
        <v>418</v>
      </c>
      <c r="F678" s="26">
        <f t="shared" ref="F678:K678" si="2656">F682+F679</f>
        <v>2770.3</v>
      </c>
      <c r="G678" s="26">
        <f t="shared" si="2656"/>
        <v>2791.3999999999996</v>
      </c>
      <c r="H678" s="26">
        <f t="shared" si="2656"/>
        <v>2791.3999999999996</v>
      </c>
      <c r="I678" s="26">
        <f t="shared" si="2656"/>
        <v>0</v>
      </c>
      <c r="J678" s="26">
        <f t="shared" si="2656"/>
        <v>0</v>
      </c>
      <c r="K678" s="26">
        <f t="shared" si="2656"/>
        <v>0</v>
      </c>
      <c r="L678" s="26">
        <f t="shared" si="2517"/>
        <v>2770.3</v>
      </c>
      <c r="M678" s="26">
        <f t="shared" si="2518"/>
        <v>2791.3999999999996</v>
      </c>
      <c r="N678" s="26">
        <f t="shared" si="2519"/>
        <v>2791.3999999999996</v>
      </c>
      <c r="O678" s="26">
        <f>O682+O679</f>
        <v>0</v>
      </c>
      <c r="P678" s="26">
        <f>P682+P679</f>
        <v>0</v>
      </c>
      <c r="Q678" s="26">
        <f>Q682+Q679</f>
        <v>0</v>
      </c>
      <c r="R678" s="26">
        <f t="shared" si="2520"/>
        <v>2770.3</v>
      </c>
      <c r="S678" s="26">
        <f t="shared" si="2521"/>
        <v>2791.3999999999996</v>
      </c>
      <c r="T678" s="26">
        <f t="shared" si="2522"/>
        <v>2791.3999999999996</v>
      </c>
      <c r="U678" s="26">
        <f>U682+U679</f>
        <v>0</v>
      </c>
      <c r="V678" s="26">
        <f>V682+V679</f>
        <v>0</v>
      </c>
      <c r="W678" s="26">
        <f>W682+W679</f>
        <v>0</v>
      </c>
      <c r="X678" s="26">
        <f t="shared" si="2523"/>
        <v>2770.3</v>
      </c>
      <c r="Y678" s="26">
        <f t="shared" si="2524"/>
        <v>2791.3999999999996</v>
      </c>
      <c r="Z678" s="26">
        <f t="shared" si="2525"/>
        <v>2791.3999999999996</v>
      </c>
      <c r="AA678" s="26">
        <f>AA682+AA679</f>
        <v>0</v>
      </c>
      <c r="AB678" s="26">
        <f>AB682+AB679</f>
        <v>0</v>
      </c>
      <c r="AC678" s="26">
        <f>AC682+AC679</f>
        <v>0</v>
      </c>
      <c r="AD678" s="26">
        <f t="shared" si="2526"/>
        <v>2770.3</v>
      </c>
      <c r="AE678" s="26">
        <f t="shared" si="2527"/>
        <v>2791.3999999999996</v>
      </c>
      <c r="AF678" s="26">
        <f t="shared" si="2528"/>
        <v>2791.3999999999996</v>
      </c>
      <c r="AG678" s="26">
        <f>AG682+AG679</f>
        <v>0</v>
      </c>
      <c r="AH678" s="26">
        <f>AH682+AH679</f>
        <v>0</v>
      </c>
      <c r="AI678" s="26">
        <f>AI682+AI679</f>
        <v>0</v>
      </c>
      <c r="AJ678" s="26">
        <f t="shared" si="2529"/>
        <v>2770.3</v>
      </c>
      <c r="AK678" s="26">
        <f t="shared" si="2530"/>
        <v>2791.3999999999996</v>
      </c>
      <c r="AL678" s="26">
        <f t="shared" si="2531"/>
        <v>2791.3999999999996</v>
      </c>
      <c r="AM678" s="26">
        <f>AM682+AM679</f>
        <v>0</v>
      </c>
      <c r="AN678" s="26">
        <f>AN682+AN679</f>
        <v>0</v>
      </c>
      <c r="AO678" s="26">
        <f>AO682+AO679</f>
        <v>0</v>
      </c>
      <c r="AP678" s="26">
        <f t="shared" si="2532"/>
        <v>2770.3</v>
      </c>
      <c r="AQ678" s="26">
        <f t="shared" si="2533"/>
        <v>2791.3999999999996</v>
      </c>
      <c r="AR678" s="26">
        <f t="shared" si="2534"/>
        <v>2791.3999999999996</v>
      </c>
      <c r="AS678" s="26">
        <f>AS682+AS679</f>
        <v>0</v>
      </c>
      <c r="AT678" s="26">
        <f>AT682+AT679</f>
        <v>0</v>
      </c>
      <c r="AU678" s="26">
        <f>AU682+AU679</f>
        <v>0</v>
      </c>
      <c r="AV678" s="26">
        <f t="shared" si="2535"/>
        <v>2770.3</v>
      </c>
      <c r="AW678" s="26">
        <f t="shared" si="2536"/>
        <v>2791.3999999999996</v>
      </c>
      <c r="AX678" s="26">
        <f t="shared" si="2537"/>
        <v>2791.3999999999996</v>
      </c>
      <c r="AY678" s="26">
        <f>AY682+AY679</f>
        <v>394.07</v>
      </c>
      <c r="AZ678" s="26">
        <f>AZ682+AZ679</f>
        <v>0</v>
      </c>
      <c r="BA678" s="26">
        <f>BA682+BA679</f>
        <v>0</v>
      </c>
      <c r="BB678" s="26">
        <f t="shared" si="2538"/>
        <v>3164.3700000000003</v>
      </c>
      <c r="BC678" s="26">
        <f t="shared" si="2539"/>
        <v>2791.3999999999996</v>
      </c>
      <c r="BD678" s="26">
        <f t="shared" si="2540"/>
        <v>2791.3999999999996</v>
      </c>
      <c r="BE678" s="26">
        <f>BE682+BE679</f>
        <v>0</v>
      </c>
      <c r="BF678" s="26">
        <f>BF682+BF679</f>
        <v>0</v>
      </c>
      <c r="BG678" s="26">
        <f>BG682+BG679</f>
        <v>0</v>
      </c>
      <c r="BH678" s="26">
        <f t="shared" si="2541"/>
        <v>3164.3700000000003</v>
      </c>
      <c r="BI678" s="26">
        <f t="shared" si="2542"/>
        <v>2791.3999999999996</v>
      </c>
      <c r="BJ678" s="26">
        <f t="shared" si="2543"/>
        <v>2791.3999999999996</v>
      </c>
      <c r="BK678" s="26">
        <f>BK682+BK679</f>
        <v>0</v>
      </c>
      <c r="BL678" s="26">
        <f>BL682+BL679</f>
        <v>0</v>
      </c>
      <c r="BM678" s="26">
        <f>BM682+BM679</f>
        <v>0</v>
      </c>
      <c r="BN678" s="26">
        <f t="shared" si="2544"/>
        <v>3164.3700000000003</v>
      </c>
      <c r="BO678" s="26">
        <f t="shared" si="2545"/>
        <v>2791.3999999999996</v>
      </c>
      <c r="BP678" s="26">
        <f t="shared" si="2546"/>
        <v>2791.3999999999996</v>
      </c>
      <c r="BQ678" s="26">
        <f>BQ682+BQ679</f>
        <v>0</v>
      </c>
      <c r="BR678" s="26">
        <f>BR682+BR679</f>
        <v>0</v>
      </c>
      <c r="BS678" s="26">
        <f t="shared" si="2547"/>
        <v>3164.3700000000003</v>
      </c>
      <c r="BT678" s="26">
        <f t="shared" si="2548"/>
        <v>2791.3999999999996</v>
      </c>
      <c r="BU678" s="26">
        <f t="shared" si="2549"/>
        <v>2791.3999999999996</v>
      </c>
      <c r="BV678" s="26">
        <f>BV682+BV679</f>
        <v>0</v>
      </c>
      <c r="BW678" s="26">
        <f>BW682+BW679</f>
        <v>0</v>
      </c>
      <c r="BX678" s="26">
        <f t="shared" si="2550"/>
        <v>3164.3700000000003</v>
      </c>
      <c r="BY678" s="26">
        <f t="shared" si="2551"/>
        <v>2791.3999999999996</v>
      </c>
      <c r="BZ678" s="26">
        <f t="shared" si="2552"/>
        <v>2791.3999999999996</v>
      </c>
      <c r="CA678" s="26">
        <f>CA682+CA679</f>
        <v>-21.138000000000002</v>
      </c>
      <c r="CB678" s="26">
        <f>CB682+CB679</f>
        <v>0</v>
      </c>
      <c r="CC678" s="26">
        <f>CC682+CC679</f>
        <v>0</v>
      </c>
      <c r="CD678" s="26">
        <f t="shared" si="2359"/>
        <v>3143.2320000000004</v>
      </c>
      <c r="CE678" s="26">
        <f t="shared" si="2360"/>
        <v>2791.3999999999996</v>
      </c>
      <c r="CF678" s="26">
        <f t="shared" si="2361"/>
        <v>2791.3999999999996</v>
      </c>
      <c r="CG678" s="26">
        <f>CG682+CG679</f>
        <v>0</v>
      </c>
      <c r="CH678" s="26">
        <f>CH682+CH679</f>
        <v>0</v>
      </c>
      <c r="CI678" s="26">
        <f>CI682+CI679</f>
        <v>0</v>
      </c>
      <c r="CJ678" s="26">
        <f t="shared" si="2362"/>
        <v>3143.2320000000004</v>
      </c>
      <c r="CK678" s="26">
        <f t="shared" si="2363"/>
        <v>2791.3999999999996</v>
      </c>
      <c r="CL678" s="26">
        <f t="shared" si="2364"/>
        <v>2791.3999999999996</v>
      </c>
      <c r="CM678" s="26">
        <f>CM682+CM679</f>
        <v>0</v>
      </c>
      <c r="CN678" s="26">
        <f>CN682+CN679</f>
        <v>0</v>
      </c>
      <c r="CO678" s="26">
        <f>CO682+CO679</f>
        <v>0</v>
      </c>
      <c r="CP678" s="26">
        <f t="shared" si="2365"/>
        <v>3143.2320000000004</v>
      </c>
      <c r="CQ678" s="26">
        <f t="shared" si="2366"/>
        <v>2791.3999999999996</v>
      </c>
      <c r="CR678" s="26">
        <f t="shared" si="2367"/>
        <v>2791.3999999999996</v>
      </c>
      <c r="CS678" s="26">
        <f>CS682+CS679</f>
        <v>0</v>
      </c>
      <c r="CT678" s="19"/>
      <c r="CU678" s="35"/>
      <c r="DA678" s="1" t="s">
        <v>29</v>
      </c>
    </row>
    <row r="679" spans="1:105" ht="46.8" hidden="1" x14ac:dyDescent="0.3">
      <c r="A679" s="16" t="s">
        <v>417</v>
      </c>
      <c r="B679" s="17">
        <v>600</v>
      </c>
      <c r="C679" s="16"/>
      <c r="D679" s="16"/>
      <c r="E679" s="34" t="s">
        <v>43</v>
      </c>
      <c r="F679" s="26">
        <f t="shared" ref="F679:F685" si="2657">F680</f>
        <v>1044</v>
      </c>
      <c r="G679" s="26">
        <f t="shared" ref="G679:G685" si="2658">G680</f>
        <v>1050.3</v>
      </c>
      <c r="H679" s="26">
        <f t="shared" ref="H679:H685" si="2659">H680</f>
        <v>1050.3</v>
      </c>
      <c r="I679" s="26">
        <f t="shared" ref="I679:I685" si="2660">I680</f>
        <v>0</v>
      </c>
      <c r="J679" s="26">
        <f t="shared" ref="J679:J685" si="2661">J680</f>
        <v>0</v>
      </c>
      <c r="K679" s="26">
        <f t="shared" ref="K679:K685" si="2662">K680</f>
        <v>0</v>
      </c>
      <c r="L679" s="26">
        <f t="shared" si="2517"/>
        <v>1044</v>
      </c>
      <c r="M679" s="26">
        <f t="shared" si="2518"/>
        <v>1050.3</v>
      </c>
      <c r="N679" s="26">
        <f t="shared" si="2519"/>
        <v>1050.3</v>
      </c>
      <c r="O679" s="26">
        <f t="shared" ref="O679:O685" si="2663">O680</f>
        <v>0</v>
      </c>
      <c r="P679" s="26">
        <f t="shared" ref="P679:P685" si="2664">P680</f>
        <v>0</v>
      </c>
      <c r="Q679" s="26">
        <f t="shared" ref="Q679:Q685" si="2665">Q680</f>
        <v>0</v>
      </c>
      <c r="R679" s="26">
        <f t="shared" si="2520"/>
        <v>1044</v>
      </c>
      <c r="S679" s="26">
        <f t="shared" si="2521"/>
        <v>1050.3</v>
      </c>
      <c r="T679" s="26">
        <f t="shared" si="2522"/>
        <v>1050.3</v>
      </c>
      <c r="U679" s="26">
        <f t="shared" ref="U679:U685" si="2666">U680</f>
        <v>0</v>
      </c>
      <c r="V679" s="26">
        <f t="shared" ref="V679:V685" si="2667">V680</f>
        <v>0</v>
      </c>
      <c r="W679" s="26">
        <f t="shared" ref="W679:W685" si="2668">W680</f>
        <v>0</v>
      </c>
      <c r="X679" s="26">
        <f t="shared" si="2523"/>
        <v>1044</v>
      </c>
      <c r="Y679" s="26">
        <f t="shared" si="2524"/>
        <v>1050.3</v>
      </c>
      <c r="Z679" s="26">
        <f t="shared" si="2525"/>
        <v>1050.3</v>
      </c>
      <c r="AA679" s="26">
        <f t="shared" ref="AA679:AA685" si="2669">AA680</f>
        <v>0</v>
      </c>
      <c r="AB679" s="26">
        <f t="shared" ref="AB679:AB685" si="2670">AB680</f>
        <v>0</v>
      </c>
      <c r="AC679" s="26">
        <f t="shared" ref="AC679:AC685" si="2671">AC680</f>
        <v>0</v>
      </c>
      <c r="AD679" s="26">
        <f t="shared" si="2526"/>
        <v>1044</v>
      </c>
      <c r="AE679" s="26">
        <f t="shared" si="2527"/>
        <v>1050.3</v>
      </c>
      <c r="AF679" s="26">
        <f t="shared" si="2528"/>
        <v>1050.3</v>
      </c>
      <c r="AG679" s="26">
        <f t="shared" ref="AG679:AG685" si="2672">AG680</f>
        <v>0</v>
      </c>
      <c r="AH679" s="26">
        <f t="shared" ref="AH679:AH685" si="2673">AH680</f>
        <v>0</v>
      </c>
      <c r="AI679" s="26">
        <f t="shared" ref="AI679:AI685" si="2674">AI680</f>
        <v>0</v>
      </c>
      <c r="AJ679" s="26">
        <f t="shared" si="2529"/>
        <v>1044</v>
      </c>
      <c r="AK679" s="26">
        <f t="shared" si="2530"/>
        <v>1050.3</v>
      </c>
      <c r="AL679" s="26">
        <f t="shared" si="2531"/>
        <v>1050.3</v>
      </c>
      <c r="AM679" s="26">
        <f t="shared" ref="AM679:AM685" si="2675">AM680</f>
        <v>0</v>
      </c>
      <c r="AN679" s="26">
        <f t="shared" ref="AN679:AN685" si="2676">AN680</f>
        <v>0</v>
      </c>
      <c r="AO679" s="26">
        <f t="shared" ref="AO679:AO685" si="2677">AO680</f>
        <v>0</v>
      </c>
      <c r="AP679" s="26">
        <f t="shared" si="2532"/>
        <v>1044</v>
      </c>
      <c r="AQ679" s="26">
        <f t="shared" si="2533"/>
        <v>1050.3</v>
      </c>
      <c r="AR679" s="26">
        <f t="shared" si="2534"/>
        <v>1050.3</v>
      </c>
      <c r="AS679" s="26">
        <f t="shared" ref="AS679:AS685" si="2678">AS680</f>
        <v>0</v>
      </c>
      <c r="AT679" s="26">
        <f t="shared" ref="AT679:AT685" si="2679">AT680</f>
        <v>0</v>
      </c>
      <c r="AU679" s="26">
        <f t="shared" ref="AU679:AU685" si="2680">AU680</f>
        <v>0</v>
      </c>
      <c r="AV679" s="26">
        <f t="shared" si="2535"/>
        <v>1044</v>
      </c>
      <c r="AW679" s="26">
        <f t="shared" si="2536"/>
        <v>1050.3</v>
      </c>
      <c r="AX679" s="26">
        <f t="shared" si="2537"/>
        <v>1050.3</v>
      </c>
      <c r="AY679" s="26">
        <f t="shared" ref="AY679:AY685" si="2681">AY680</f>
        <v>0</v>
      </c>
      <c r="AZ679" s="26">
        <f t="shared" ref="AZ679:AZ685" si="2682">AZ680</f>
        <v>0</v>
      </c>
      <c r="BA679" s="26">
        <f t="shared" ref="BA679:BA685" si="2683">BA680</f>
        <v>0</v>
      </c>
      <c r="BB679" s="26">
        <f t="shared" si="2538"/>
        <v>1044</v>
      </c>
      <c r="BC679" s="26">
        <f t="shared" si="2539"/>
        <v>1050.3</v>
      </c>
      <c r="BD679" s="26">
        <f t="shared" si="2540"/>
        <v>1050.3</v>
      </c>
      <c r="BE679" s="26">
        <f t="shared" ref="BE679:BE685" si="2684">BE680</f>
        <v>0</v>
      </c>
      <c r="BF679" s="26">
        <f t="shared" ref="BF679:BF685" si="2685">BF680</f>
        <v>0</v>
      </c>
      <c r="BG679" s="26">
        <f t="shared" ref="BG679:BG685" si="2686">BG680</f>
        <v>0</v>
      </c>
      <c r="BH679" s="26">
        <f t="shared" si="2541"/>
        <v>1044</v>
      </c>
      <c r="BI679" s="26">
        <f t="shared" si="2542"/>
        <v>1050.3</v>
      </c>
      <c r="BJ679" s="26">
        <f t="shared" si="2543"/>
        <v>1050.3</v>
      </c>
      <c r="BK679" s="26">
        <f t="shared" ref="BK679:BK685" si="2687">BK680</f>
        <v>0</v>
      </c>
      <c r="BL679" s="26">
        <f t="shared" ref="BL679:BL685" si="2688">BL680</f>
        <v>0</v>
      </c>
      <c r="BM679" s="26">
        <f t="shared" ref="BM679:BM685" si="2689">BM680</f>
        <v>0</v>
      </c>
      <c r="BN679" s="26">
        <f t="shared" si="2544"/>
        <v>1044</v>
      </c>
      <c r="BO679" s="26">
        <f t="shared" si="2545"/>
        <v>1050.3</v>
      </c>
      <c r="BP679" s="26">
        <f t="shared" si="2546"/>
        <v>1050.3</v>
      </c>
      <c r="BQ679" s="26">
        <f t="shared" ref="BQ679:BQ685" si="2690">BQ680</f>
        <v>0</v>
      </c>
      <c r="BR679" s="26">
        <f t="shared" ref="BR679:BR685" si="2691">BR680</f>
        <v>0</v>
      </c>
      <c r="BS679" s="26">
        <f t="shared" si="2547"/>
        <v>1044</v>
      </c>
      <c r="BT679" s="26">
        <f t="shared" si="2548"/>
        <v>1050.3</v>
      </c>
      <c r="BU679" s="26">
        <f t="shared" si="2549"/>
        <v>1050.3</v>
      </c>
      <c r="BV679" s="26">
        <f t="shared" ref="BV679:BV685" si="2692">BV680</f>
        <v>0</v>
      </c>
      <c r="BW679" s="26">
        <f t="shared" ref="BW679:BW685" si="2693">BW680</f>
        <v>0</v>
      </c>
      <c r="BX679" s="26">
        <f t="shared" si="2550"/>
        <v>1044</v>
      </c>
      <c r="BY679" s="26">
        <f t="shared" si="2551"/>
        <v>1050.3</v>
      </c>
      <c r="BZ679" s="26">
        <f t="shared" si="2552"/>
        <v>1050.3</v>
      </c>
      <c r="CA679" s="26">
        <f t="shared" ref="CA679:CA685" si="2694">CA680</f>
        <v>0</v>
      </c>
      <c r="CB679" s="26">
        <f t="shared" ref="CB679:CB685" si="2695">CB680</f>
        <v>0</v>
      </c>
      <c r="CC679" s="26">
        <f t="shared" ref="CC679:CC685" si="2696">CC680</f>
        <v>0</v>
      </c>
      <c r="CD679" s="26">
        <f t="shared" si="2359"/>
        <v>1044</v>
      </c>
      <c r="CE679" s="26">
        <f t="shared" si="2360"/>
        <v>1050.3</v>
      </c>
      <c r="CF679" s="26">
        <f t="shared" si="2361"/>
        <v>1050.3</v>
      </c>
      <c r="CG679" s="26">
        <f t="shared" ref="CG679:CG685" si="2697">CG680</f>
        <v>0</v>
      </c>
      <c r="CH679" s="26">
        <f t="shared" ref="CH679:CH685" si="2698">CH680</f>
        <v>0</v>
      </c>
      <c r="CI679" s="26">
        <f t="shared" ref="CI679:CI685" si="2699">CI680</f>
        <v>0</v>
      </c>
      <c r="CJ679" s="26">
        <f t="shared" si="2362"/>
        <v>1044</v>
      </c>
      <c r="CK679" s="26">
        <f t="shared" si="2363"/>
        <v>1050.3</v>
      </c>
      <c r="CL679" s="26">
        <f t="shared" si="2364"/>
        <v>1050.3</v>
      </c>
      <c r="CM679" s="26">
        <f t="shared" ref="CM679:CM685" si="2700">CM680</f>
        <v>0</v>
      </c>
      <c r="CN679" s="26">
        <f t="shared" ref="CN679:CN685" si="2701">CN680</f>
        <v>0</v>
      </c>
      <c r="CO679" s="26">
        <f t="shared" ref="CO679:CO685" si="2702">CO680</f>
        <v>0</v>
      </c>
      <c r="CP679" s="26">
        <f t="shared" si="2365"/>
        <v>1044</v>
      </c>
      <c r="CQ679" s="26">
        <f t="shared" si="2366"/>
        <v>1050.3</v>
      </c>
      <c r="CR679" s="26">
        <f t="shared" si="2367"/>
        <v>1050.3</v>
      </c>
      <c r="CS679" s="26">
        <f t="shared" ref="CS679:CS685" si="2703">CS680</f>
        <v>0</v>
      </c>
      <c r="CT679" s="19"/>
      <c r="CU679" s="35"/>
      <c r="CY679" s="1" t="s">
        <v>27</v>
      </c>
    </row>
    <row r="680" spans="1:105" ht="78" hidden="1" x14ac:dyDescent="0.3">
      <c r="A680" s="16" t="s">
        <v>417</v>
      </c>
      <c r="B680" s="17">
        <v>630</v>
      </c>
      <c r="C680" s="16"/>
      <c r="D680" s="16"/>
      <c r="E680" s="34" t="s">
        <v>49</v>
      </c>
      <c r="F680" s="26">
        <f t="shared" si="2657"/>
        <v>1044</v>
      </c>
      <c r="G680" s="26">
        <f t="shared" si="2658"/>
        <v>1050.3</v>
      </c>
      <c r="H680" s="26">
        <f t="shared" si="2659"/>
        <v>1050.3</v>
      </c>
      <c r="I680" s="26">
        <f t="shared" si="2660"/>
        <v>0</v>
      </c>
      <c r="J680" s="26">
        <f t="shared" si="2661"/>
        <v>0</v>
      </c>
      <c r="K680" s="26">
        <f t="shared" si="2662"/>
        <v>0</v>
      </c>
      <c r="L680" s="26">
        <f t="shared" si="2517"/>
        <v>1044</v>
      </c>
      <c r="M680" s="26">
        <f t="shared" si="2518"/>
        <v>1050.3</v>
      </c>
      <c r="N680" s="26">
        <f t="shared" si="2519"/>
        <v>1050.3</v>
      </c>
      <c r="O680" s="26">
        <f t="shared" si="2663"/>
        <v>0</v>
      </c>
      <c r="P680" s="26">
        <f t="shared" si="2664"/>
        <v>0</v>
      </c>
      <c r="Q680" s="26">
        <f t="shared" si="2665"/>
        <v>0</v>
      </c>
      <c r="R680" s="26">
        <f t="shared" si="2520"/>
        <v>1044</v>
      </c>
      <c r="S680" s="26">
        <f t="shared" si="2521"/>
        <v>1050.3</v>
      </c>
      <c r="T680" s="26">
        <f t="shared" si="2522"/>
        <v>1050.3</v>
      </c>
      <c r="U680" s="26">
        <f t="shared" si="2666"/>
        <v>0</v>
      </c>
      <c r="V680" s="26">
        <f t="shared" si="2667"/>
        <v>0</v>
      </c>
      <c r="W680" s="26">
        <f t="shared" si="2668"/>
        <v>0</v>
      </c>
      <c r="X680" s="26">
        <f t="shared" si="2523"/>
        <v>1044</v>
      </c>
      <c r="Y680" s="26">
        <f t="shared" si="2524"/>
        <v>1050.3</v>
      </c>
      <c r="Z680" s="26">
        <f t="shared" si="2525"/>
        <v>1050.3</v>
      </c>
      <c r="AA680" s="26">
        <f t="shared" si="2669"/>
        <v>0</v>
      </c>
      <c r="AB680" s="26">
        <f t="shared" si="2670"/>
        <v>0</v>
      </c>
      <c r="AC680" s="26">
        <f t="shared" si="2671"/>
        <v>0</v>
      </c>
      <c r="AD680" s="26">
        <f t="shared" si="2526"/>
        <v>1044</v>
      </c>
      <c r="AE680" s="26">
        <f t="shared" si="2527"/>
        <v>1050.3</v>
      </c>
      <c r="AF680" s="26">
        <f t="shared" si="2528"/>
        <v>1050.3</v>
      </c>
      <c r="AG680" s="26">
        <f t="shared" si="2672"/>
        <v>0</v>
      </c>
      <c r="AH680" s="26">
        <f t="shared" si="2673"/>
        <v>0</v>
      </c>
      <c r="AI680" s="26">
        <f t="shared" si="2674"/>
        <v>0</v>
      </c>
      <c r="AJ680" s="26">
        <f t="shared" si="2529"/>
        <v>1044</v>
      </c>
      <c r="AK680" s="26">
        <f t="shared" si="2530"/>
        <v>1050.3</v>
      </c>
      <c r="AL680" s="26">
        <f t="shared" si="2531"/>
        <v>1050.3</v>
      </c>
      <c r="AM680" s="26">
        <f t="shared" si="2675"/>
        <v>0</v>
      </c>
      <c r="AN680" s="26">
        <f t="shared" si="2676"/>
        <v>0</v>
      </c>
      <c r="AO680" s="26">
        <f t="shared" si="2677"/>
        <v>0</v>
      </c>
      <c r="AP680" s="26">
        <f t="shared" si="2532"/>
        <v>1044</v>
      </c>
      <c r="AQ680" s="26">
        <f t="shared" si="2533"/>
        <v>1050.3</v>
      </c>
      <c r="AR680" s="26">
        <f t="shared" si="2534"/>
        <v>1050.3</v>
      </c>
      <c r="AS680" s="26">
        <f t="shared" si="2678"/>
        <v>0</v>
      </c>
      <c r="AT680" s="26">
        <f t="shared" si="2679"/>
        <v>0</v>
      </c>
      <c r="AU680" s="26">
        <f t="shared" si="2680"/>
        <v>0</v>
      </c>
      <c r="AV680" s="26">
        <f t="shared" si="2535"/>
        <v>1044</v>
      </c>
      <c r="AW680" s="26">
        <f t="shared" si="2536"/>
        <v>1050.3</v>
      </c>
      <c r="AX680" s="26">
        <f t="shared" si="2537"/>
        <v>1050.3</v>
      </c>
      <c r="AY680" s="26">
        <f t="shared" si="2681"/>
        <v>0</v>
      </c>
      <c r="AZ680" s="26">
        <f t="shared" si="2682"/>
        <v>0</v>
      </c>
      <c r="BA680" s="26">
        <f t="shared" si="2683"/>
        <v>0</v>
      </c>
      <c r="BB680" s="26">
        <f t="shared" si="2538"/>
        <v>1044</v>
      </c>
      <c r="BC680" s="26">
        <f t="shared" si="2539"/>
        <v>1050.3</v>
      </c>
      <c r="BD680" s="26">
        <f t="shared" si="2540"/>
        <v>1050.3</v>
      </c>
      <c r="BE680" s="26">
        <f t="shared" si="2684"/>
        <v>0</v>
      </c>
      <c r="BF680" s="26">
        <f t="shared" si="2685"/>
        <v>0</v>
      </c>
      <c r="BG680" s="26">
        <f t="shared" si="2686"/>
        <v>0</v>
      </c>
      <c r="BH680" s="26">
        <f t="shared" si="2541"/>
        <v>1044</v>
      </c>
      <c r="BI680" s="26">
        <f t="shared" si="2542"/>
        <v>1050.3</v>
      </c>
      <c r="BJ680" s="26">
        <f t="shared" si="2543"/>
        <v>1050.3</v>
      </c>
      <c r="BK680" s="26">
        <f t="shared" si="2687"/>
        <v>0</v>
      </c>
      <c r="BL680" s="26">
        <f t="shared" si="2688"/>
        <v>0</v>
      </c>
      <c r="BM680" s="26">
        <f t="shared" si="2689"/>
        <v>0</v>
      </c>
      <c r="BN680" s="26">
        <f t="shared" si="2544"/>
        <v>1044</v>
      </c>
      <c r="BO680" s="26">
        <f t="shared" si="2545"/>
        <v>1050.3</v>
      </c>
      <c r="BP680" s="26">
        <f t="shared" si="2546"/>
        <v>1050.3</v>
      </c>
      <c r="BQ680" s="26">
        <f t="shared" si="2690"/>
        <v>0</v>
      </c>
      <c r="BR680" s="26">
        <f t="shared" si="2691"/>
        <v>0</v>
      </c>
      <c r="BS680" s="26">
        <f t="shared" si="2547"/>
        <v>1044</v>
      </c>
      <c r="BT680" s="26">
        <f t="shared" si="2548"/>
        <v>1050.3</v>
      </c>
      <c r="BU680" s="26">
        <f t="shared" si="2549"/>
        <v>1050.3</v>
      </c>
      <c r="BV680" s="26">
        <f t="shared" si="2692"/>
        <v>0</v>
      </c>
      <c r="BW680" s="26">
        <f t="shared" si="2693"/>
        <v>0</v>
      </c>
      <c r="BX680" s="26">
        <f t="shared" si="2550"/>
        <v>1044</v>
      </c>
      <c r="BY680" s="26">
        <f t="shared" si="2551"/>
        <v>1050.3</v>
      </c>
      <c r="BZ680" s="26">
        <f t="shared" si="2552"/>
        <v>1050.3</v>
      </c>
      <c r="CA680" s="26">
        <f t="shared" si="2694"/>
        <v>0</v>
      </c>
      <c r="CB680" s="26">
        <f t="shared" si="2695"/>
        <v>0</v>
      </c>
      <c r="CC680" s="26">
        <f t="shared" si="2696"/>
        <v>0</v>
      </c>
      <c r="CD680" s="26">
        <f t="shared" ref="CD680:CD743" si="2704">BX680+CA680</f>
        <v>1044</v>
      </c>
      <c r="CE680" s="26">
        <f t="shared" ref="CE680:CE743" si="2705">BY680+CB680</f>
        <v>1050.3</v>
      </c>
      <c r="CF680" s="26">
        <f t="shared" ref="CF680:CF743" si="2706">BZ680+CC680</f>
        <v>1050.3</v>
      </c>
      <c r="CG680" s="26">
        <f t="shared" si="2697"/>
        <v>0</v>
      </c>
      <c r="CH680" s="26">
        <f t="shared" si="2698"/>
        <v>0</v>
      </c>
      <c r="CI680" s="26">
        <f t="shared" si="2699"/>
        <v>0</v>
      </c>
      <c r="CJ680" s="26">
        <f t="shared" ref="CJ680:CJ743" si="2707">CD680+CG680</f>
        <v>1044</v>
      </c>
      <c r="CK680" s="26">
        <f t="shared" ref="CK680:CK743" si="2708">CE680+CH680</f>
        <v>1050.3</v>
      </c>
      <c r="CL680" s="26">
        <f t="shared" ref="CL680:CL743" si="2709">CF680+CI680</f>
        <v>1050.3</v>
      </c>
      <c r="CM680" s="26">
        <f t="shared" si="2700"/>
        <v>0</v>
      </c>
      <c r="CN680" s="26">
        <f t="shared" si="2701"/>
        <v>0</v>
      </c>
      <c r="CO680" s="26">
        <f t="shared" si="2702"/>
        <v>0</v>
      </c>
      <c r="CP680" s="26">
        <f t="shared" ref="CP680:CP743" si="2710">CJ680+CM680</f>
        <v>1044</v>
      </c>
      <c r="CQ680" s="26">
        <f t="shared" ref="CQ680:CQ743" si="2711">CK680+CN680</f>
        <v>1050.3</v>
      </c>
      <c r="CR680" s="26">
        <f t="shared" ref="CR680:CR743" si="2712">CL680+CO680</f>
        <v>1050.3</v>
      </c>
      <c r="CS680" s="26">
        <f t="shared" si="2703"/>
        <v>0</v>
      </c>
      <c r="CT680" s="19"/>
      <c r="CU680" s="35"/>
      <c r="CZ680" s="1" t="s">
        <v>28</v>
      </c>
    </row>
    <row r="681" spans="1:105" hidden="1" x14ac:dyDescent="0.3">
      <c r="A681" s="16" t="s">
        <v>417</v>
      </c>
      <c r="B681" s="17">
        <v>630</v>
      </c>
      <c r="C681" s="16" t="s">
        <v>45</v>
      </c>
      <c r="D681" s="16" t="s">
        <v>103</v>
      </c>
      <c r="E681" s="34" t="s">
        <v>104</v>
      </c>
      <c r="F681" s="26">
        <v>1044</v>
      </c>
      <c r="G681" s="26">
        <v>1050.3</v>
      </c>
      <c r="H681" s="26">
        <v>1050.3</v>
      </c>
      <c r="I681" s="26"/>
      <c r="J681" s="26"/>
      <c r="K681" s="26"/>
      <c r="L681" s="26">
        <f t="shared" si="2517"/>
        <v>1044</v>
      </c>
      <c r="M681" s="26">
        <f t="shared" si="2518"/>
        <v>1050.3</v>
      </c>
      <c r="N681" s="26">
        <f t="shared" si="2519"/>
        <v>1050.3</v>
      </c>
      <c r="O681" s="26"/>
      <c r="P681" s="26"/>
      <c r="Q681" s="26"/>
      <c r="R681" s="26">
        <f t="shared" si="2520"/>
        <v>1044</v>
      </c>
      <c r="S681" s="26">
        <f t="shared" si="2521"/>
        <v>1050.3</v>
      </c>
      <c r="T681" s="26">
        <f t="shared" si="2522"/>
        <v>1050.3</v>
      </c>
      <c r="U681" s="26"/>
      <c r="V681" s="26"/>
      <c r="W681" s="26"/>
      <c r="X681" s="26">
        <f t="shared" si="2523"/>
        <v>1044</v>
      </c>
      <c r="Y681" s="26">
        <f t="shared" si="2524"/>
        <v>1050.3</v>
      </c>
      <c r="Z681" s="26">
        <f t="shared" si="2525"/>
        <v>1050.3</v>
      </c>
      <c r="AA681" s="26"/>
      <c r="AB681" s="26"/>
      <c r="AC681" s="26"/>
      <c r="AD681" s="26">
        <f t="shared" si="2526"/>
        <v>1044</v>
      </c>
      <c r="AE681" s="26">
        <f t="shared" si="2527"/>
        <v>1050.3</v>
      </c>
      <c r="AF681" s="26">
        <f t="shared" si="2528"/>
        <v>1050.3</v>
      </c>
      <c r="AG681" s="26"/>
      <c r="AH681" s="26"/>
      <c r="AI681" s="26"/>
      <c r="AJ681" s="26">
        <f t="shared" si="2529"/>
        <v>1044</v>
      </c>
      <c r="AK681" s="26">
        <f t="shared" si="2530"/>
        <v>1050.3</v>
      </c>
      <c r="AL681" s="26">
        <f t="shared" si="2531"/>
        <v>1050.3</v>
      </c>
      <c r="AM681" s="26"/>
      <c r="AN681" s="26"/>
      <c r="AO681" s="26"/>
      <c r="AP681" s="26">
        <f t="shared" si="2532"/>
        <v>1044</v>
      </c>
      <c r="AQ681" s="26">
        <f t="shared" si="2533"/>
        <v>1050.3</v>
      </c>
      <c r="AR681" s="26">
        <f t="shared" si="2534"/>
        <v>1050.3</v>
      </c>
      <c r="AS681" s="26"/>
      <c r="AT681" s="26"/>
      <c r="AU681" s="26"/>
      <c r="AV681" s="26">
        <f t="shared" si="2535"/>
        <v>1044</v>
      </c>
      <c r="AW681" s="26">
        <f t="shared" si="2536"/>
        <v>1050.3</v>
      </c>
      <c r="AX681" s="26">
        <f t="shared" si="2537"/>
        <v>1050.3</v>
      </c>
      <c r="AY681" s="26"/>
      <c r="AZ681" s="26"/>
      <c r="BA681" s="26"/>
      <c r="BB681" s="26">
        <f t="shared" si="2538"/>
        <v>1044</v>
      </c>
      <c r="BC681" s="26">
        <f t="shared" si="2539"/>
        <v>1050.3</v>
      </c>
      <c r="BD681" s="26">
        <f t="shared" si="2540"/>
        <v>1050.3</v>
      </c>
      <c r="BE681" s="26"/>
      <c r="BF681" s="26"/>
      <c r="BG681" s="26"/>
      <c r="BH681" s="26">
        <f t="shared" si="2541"/>
        <v>1044</v>
      </c>
      <c r="BI681" s="26">
        <f t="shared" si="2542"/>
        <v>1050.3</v>
      </c>
      <c r="BJ681" s="26">
        <f t="shared" si="2543"/>
        <v>1050.3</v>
      </c>
      <c r="BK681" s="26"/>
      <c r="BL681" s="26"/>
      <c r="BM681" s="26"/>
      <c r="BN681" s="26">
        <f t="shared" si="2544"/>
        <v>1044</v>
      </c>
      <c r="BO681" s="26">
        <f t="shared" si="2545"/>
        <v>1050.3</v>
      </c>
      <c r="BP681" s="26">
        <f t="shared" si="2546"/>
        <v>1050.3</v>
      </c>
      <c r="BQ681" s="26"/>
      <c r="BR681" s="26"/>
      <c r="BS681" s="26">
        <f t="shared" si="2547"/>
        <v>1044</v>
      </c>
      <c r="BT681" s="26">
        <f t="shared" si="2548"/>
        <v>1050.3</v>
      </c>
      <c r="BU681" s="26">
        <f t="shared" si="2549"/>
        <v>1050.3</v>
      </c>
      <c r="BV681" s="26"/>
      <c r="BW681" s="26"/>
      <c r="BX681" s="26">
        <f t="shared" si="2550"/>
        <v>1044</v>
      </c>
      <c r="BY681" s="26">
        <f t="shared" si="2551"/>
        <v>1050.3</v>
      </c>
      <c r="BZ681" s="26">
        <f t="shared" si="2552"/>
        <v>1050.3</v>
      </c>
      <c r="CA681" s="26"/>
      <c r="CB681" s="26"/>
      <c r="CC681" s="26"/>
      <c r="CD681" s="26">
        <f t="shared" si="2704"/>
        <v>1044</v>
      </c>
      <c r="CE681" s="26">
        <f t="shared" si="2705"/>
        <v>1050.3</v>
      </c>
      <c r="CF681" s="26">
        <f t="shared" si="2706"/>
        <v>1050.3</v>
      </c>
      <c r="CG681" s="26"/>
      <c r="CH681" s="26"/>
      <c r="CI681" s="26"/>
      <c r="CJ681" s="26">
        <f t="shared" si="2707"/>
        <v>1044</v>
      </c>
      <c r="CK681" s="26">
        <f t="shared" si="2708"/>
        <v>1050.3</v>
      </c>
      <c r="CL681" s="26">
        <f t="shared" si="2709"/>
        <v>1050.3</v>
      </c>
      <c r="CM681" s="26"/>
      <c r="CN681" s="26"/>
      <c r="CO681" s="26"/>
      <c r="CP681" s="26">
        <f t="shared" si="2710"/>
        <v>1044</v>
      </c>
      <c r="CQ681" s="26">
        <f t="shared" si="2711"/>
        <v>1050.3</v>
      </c>
      <c r="CR681" s="26">
        <f t="shared" si="2712"/>
        <v>1050.3</v>
      </c>
      <c r="CS681" s="26"/>
      <c r="CT681" s="19"/>
      <c r="CU681" s="35"/>
    </row>
    <row r="682" spans="1:105" hidden="1" x14ac:dyDescent="0.3">
      <c r="A682" s="16" t="s">
        <v>417</v>
      </c>
      <c r="B682" s="17">
        <v>800</v>
      </c>
      <c r="C682" s="16"/>
      <c r="D682" s="16"/>
      <c r="E682" s="34" t="s">
        <v>52</v>
      </c>
      <c r="F682" s="26">
        <f t="shared" si="2657"/>
        <v>1726.3</v>
      </c>
      <c r="G682" s="26">
        <f t="shared" si="2658"/>
        <v>1741.1</v>
      </c>
      <c r="H682" s="26">
        <f t="shared" si="2659"/>
        <v>1741.1</v>
      </c>
      <c r="I682" s="26">
        <f t="shared" si="2660"/>
        <v>0</v>
      </c>
      <c r="J682" s="26">
        <f t="shared" si="2661"/>
        <v>0</v>
      </c>
      <c r="K682" s="26">
        <f t="shared" si="2662"/>
        <v>0</v>
      </c>
      <c r="L682" s="26">
        <f t="shared" si="2517"/>
        <v>1726.3</v>
      </c>
      <c r="M682" s="26">
        <f t="shared" si="2518"/>
        <v>1741.1</v>
      </c>
      <c r="N682" s="26">
        <f t="shared" si="2519"/>
        <v>1741.1</v>
      </c>
      <c r="O682" s="26">
        <f t="shared" si="2663"/>
        <v>0</v>
      </c>
      <c r="P682" s="26">
        <f t="shared" si="2664"/>
        <v>0</v>
      </c>
      <c r="Q682" s="26">
        <f t="shared" si="2665"/>
        <v>0</v>
      </c>
      <c r="R682" s="26">
        <f t="shared" si="2520"/>
        <v>1726.3</v>
      </c>
      <c r="S682" s="26">
        <f t="shared" si="2521"/>
        <v>1741.1</v>
      </c>
      <c r="T682" s="26">
        <f t="shared" si="2522"/>
        <v>1741.1</v>
      </c>
      <c r="U682" s="26">
        <f t="shared" si="2666"/>
        <v>0</v>
      </c>
      <c r="V682" s="26">
        <f t="shared" si="2667"/>
        <v>0</v>
      </c>
      <c r="W682" s="26">
        <f t="shared" si="2668"/>
        <v>0</v>
      </c>
      <c r="X682" s="26">
        <f t="shared" si="2523"/>
        <v>1726.3</v>
      </c>
      <c r="Y682" s="26">
        <f t="shared" si="2524"/>
        <v>1741.1</v>
      </c>
      <c r="Z682" s="26">
        <f t="shared" si="2525"/>
        <v>1741.1</v>
      </c>
      <c r="AA682" s="26">
        <f t="shared" si="2669"/>
        <v>0</v>
      </c>
      <c r="AB682" s="26">
        <f t="shared" si="2670"/>
        <v>0</v>
      </c>
      <c r="AC682" s="26">
        <f t="shared" si="2671"/>
        <v>0</v>
      </c>
      <c r="AD682" s="26">
        <f t="shared" si="2526"/>
        <v>1726.3</v>
      </c>
      <c r="AE682" s="26">
        <f t="shared" si="2527"/>
        <v>1741.1</v>
      </c>
      <c r="AF682" s="26">
        <f t="shared" si="2528"/>
        <v>1741.1</v>
      </c>
      <c r="AG682" s="26">
        <f t="shared" si="2672"/>
        <v>0</v>
      </c>
      <c r="AH682" s="26">
        <f t="shared" si="2673"/>
        <v>0</v>
      </c>
      <c r="AI682" s="26">
        <f t="shared" si="2674"/>
        <v>0</v>
      </c>
      <c r="AJ682" s="26">
        <f t="shared" si="2529"/>
        <v>1726.3</v>
      </c>
      <c r="AK682" s="26">
        <f t="shared" si="2530"/>
        <v>1741.1</v>
      </c>
      <c r="AL682" s="26">
        <f t="shared" si="2531"/>
        <v>1741.1</v>
      </c>
      <c r="AM682" s="26">
        <f t="shared" si="2675"/>
        <v>0</v>
      </c>
      <c r="AN682" s="26">
        <f t="shared" si="2676"/>
        <v>0</v>
      </c>
      <c r="AO682" s="26">
        <f t="shared" si="2677"/>
        <v>0</v>
      </c>
      <c r="AP682" s="26">
        <f t="shared" si="2532"/>
        <v>1726.3</v>
      </c>
      <c r="AQ682" s="26">
        <f t="shared" si="2533"/>
        <v>1741.1</v>
      </c>
      <c r="AR682" s="26">
        <f t="shared" si="2534"/>
        <v>1741.1</v>
      </c>
      <c r="AS682" s="26">
        <f t="shared" si="2678"/>
        <v>0</v>
      </c>
      <c r="AT682" s="26">
        <f t="shared" si="2679"/>
        <v>0</v>
      </c>
      <c r="AU682" s="26">
        <f t="shared" si="2680"/>
        <v>0</v>
      </c>
      <c r="AV682" s="26">
        <f t="shared" si="2535"/>
        <v>1726.3</v>
      </c>
      <c r="AW682" s="26">
        <f t="shared" si="2536"/>
        <v>1741.1</v>
      </c>
      <c r="AX682" s="26">
        <f t="shared" si="2537"/>
        <v>1741.1</v>
      </c>
      <c r="AY682" s="26">
        <f t="shared" si="2681"/>
        <v>394.07</v>
      </c>
      <c r="AZ682" s="26">
        <f t="shared" si="2682"/>
        <v>0</v>
      </c>
      <c r="BA682" s="26">
        <f t="shared" si="2683"/>
        <v>0</v>
      </c>
      <c r="BB682" s="26">
        <f t="shared" si="2538"/>
        <v>2120.37</v>
      </c>
      <c r="BC682" s="26">
        <f t="shared" si="2539"/>
        <v>1741.1</v>
      </c>
      <c r="BD682" s="26">
        <f t="shared" si="2540"/>
        <v>1741.1</v>
      </c>
      <c r="BE682" s="26">
        <f t="shared" si="2684"/>
        <v>0</v>
      </c>
      <c r="BF682" s="26">
        <f t="shared" si="2685"/>
        <v>0</v>
      </c>
      <c r="BG682" s="26">
        <f t="shared" si="2686"/>
        <v>0</v>
      </c>
      <c r="BH682" s="26">
        <f t="shared" si="2541"/>
        <v>2120.37</v>
      </c>
      <c r="BI682" s="26">
        <f t="shared" si="2542"/>
        <v>1741.1</v>
      </c>
      <c r="BJ682" s="26">
        <f t="shared" si="2543"/>
        <v>1741.1</v>
      </c>
      <c r="BK682" s="26">
        <f t="shared" si="2687"/>
        <v>0</v>
      </c>
      <c r="BL682" s="26">
        <f t="shared" si="2688"/>
        <v>0</v>
      </c>
      <c r="BM682" s="26">
        <f t="shared" si="2689"/>
        <v>0</v>
      </c>
      <c r="BN682" s="26">
        <f t="shared" si="2544"/>
        <v>2120.37</v>
      </c>
      <c r="BO682" s="26">
        <f t="shared" si="2545"/>
        <v>1741.1</v>
      </c>
      <c r="BP682" s="26">
        <f t="shared" si="2546"/>
        <v>1741.1</v>
      </c>
      <c r="BQ682" s="26">
        <f t="shared" si="2690"/>
        <v>0</v>
      </c>
      <c r="BR682" s="26">
        <f t="shared" si="2691"/>
        <v>0</v>
      </c>
      <c r="BS682" s="26">
        <f t="shared" si="2547"/>
        <v>2120.37</v>
      </c>
      <c r="BT682" s="26">
        <f t="shared" si="2548"/>
        <v>1741.1</v>
      </c>
      <c r="BU682" s="26">
        <f t="shared" si="2549"/>
        <v>1741.1</v>
      </c>
      <c r="BV682" s="26">
        <f t="shared" si="2692"/>
        <v>0</v>
      </c>
      <c r="BW682" s="26">
        <f t="shared" si="2693"/>
        <v>0</v>
      </c>
      <c r="BX682" s="26">
        <f t="shared" si="2550"/>
        <v>2120.37</v>
      </c>
      <c r="BY682" s="26">
        <f t="shared" si="2551"/>
        <v>1741.1</v>
      </c>
      <c r="BZ682" s="26">
        <f t="shared" si="2552"/>
        <v>1741.1</v>
      </c>
      <c r="CA682" s="26">
        <f t="shared" si="2694"/>
        <v>-21.138000000000002</v>
      </c>
      <c r="CB682" s="26">
        <f t="shared" si="2695"/>
        <v>0</v>
      </c>
      <c r="CC682" s="26">
        <f t="shared" si="2696"/>
        <v>0</v>
      </c>
      <c r="CD682" s="26">
        <f t="shared" si="2704"/>
        <v>2099.232</v>
      </c>
      <c r="CE682" s="26">
        <f t="shared" si="2705"/>
        <v>1741.1</v>
      </c>
      <c r="CF682" s="26">
        <f t="shared" si="2706"/>
        <v>1741.1</v>
      </c>
      <c r="CG682" s="26">
        <f t="shared" si="2697"/>
        <v>0</v>
      </c>
      <c r="CH682" s="26">
        <f t="shared" si="2698"/>
        <v>0</v>
      </c>
      <c r="CI682" s="26">
        <f t="shared" si="2699"/>
        <v>0</v>
      </c>
      <c r="CJ682" s="26">
        <f t="shared" si="2707"/>
        <v>2099.232</v>
      </c>
      <c r="CK682" s="26">
        <f t="shared" si="2708"/>
        <v>1741.1</v>
      </c>
      <c r="CL682" s="26">
        <f t="shared" si="2709"/>
        <v>1741.1</v>
      </c>
      <c r="CM682" s="26">
        <f t="shared" si="2700"/>
        <v>0</v>
      </c>
      <c r="CN682" s="26">
        <f t="shared" si="2701"/>
        <v>0</v>
      </c>
      <c r="CO682" s="26">
        <f t="shared" si="2702"/>
        <v>0</v>
      </c>
      <c r="CP682" s="26">
        <f t="shared" si="2710"/>
        <v>2099.232</v>
      </c>
      <c r="CQ682" s="26">
        <f t="shared" si="2711"/>
        <v>1741.1</v>
      </c>
      <c r="CR682" s="26">
        <f t="shared" si="2712"/>
        <v>1741.1</v>
      </c>
      <c r="CS682" s="26">
        <f t="shared" si="2703"/>
        <v>0</v>
      </c>
      <c r="CT682" s="19"/>
      <c r="CU682" s="35"/>
      <c r="CY682" s="1" t="s">
        <v>27</v>
      </c>
    </row>
    <row r="683" spans="1:105" ht="78" hidden="1" x14ac:dyDescent="0.3">
      <c r="A683" s="16" t="s">
        <v>417</v>
      </c>
      <c r="B683" s="17">
        <v>810</v>
      </c>
      <c r="C683" s="16"/>
      <c r="D683" s="16"/>
      <c r="E683" s="34" t="s">
        <v>411</v>
      </c>
      <c r="F683" s="26">
        <f t="shared" si="2657"/>
        <v>1726.3</v>
      </c>
      <c r="G683" s="26">
        <f t="shared" si="2658"/>
        <v>1741.1</v>
      </c>
      <c r="H683" s="26">
        <f t="shared" si="2659"/>
        <v>1741.1</v>
      </c>
      <c r="I683" s="26">
        <f t="shared" si="2660"/>
        <v>0</v>
      </c>
      <c r="J683" s="26">
        <f t="shared" si="2661"/>
        <v>0</v>
      </c>
      <c r="K683" s="26">
        <f t="shared" si="2662"/>
        <v>0</v>
      </c>
      <c r="L683" s="26">
        <f t="shared" si="2517"/>
        <v>1726.3</v>
      </c>
      <c r="M683" s="26">
        <f t="shared" si="2518"/>
        <v>1741.1</v>
      </c>
      <c r="N683" s="26">
        <f t="shared" si="2519"/>
        <v>1741.1</v>
      </c>
      <c r="O683" s="26">
        <f t="shared" si="2663"/>
        <v>0</v>
      </c>
      <c r="P683" s="26">
        <f t="shared" si="2664"/>
        <v>0</v>
      </c>
      <c r="Q683" s="26">
        <f t="shared" si="2665"/>
        <v>0</v>
      </c>
      <c r="R683" s="26">
        <f t="shared" si="2520"/>
        <v>1726.3</v>
      </c>
      <c r="S683" s="26">
        <f t="shared" si="2521"/>
        <v>1741.1</v>
      </c>
      <c r="T683" s="26">
        <f t="shared" si="2522"/>
        <v>1741.1</v>
      </c>
      <c r="U683" s="26">
        <f t="shared" si="2666"/>
        <v>0</v>
      </c>
      <c r="V683" s="26">
        <f t="shared" si="2667"/>
        <v>0</v>
      </c>
      <c r="W683" s="26">
        <f t="shared" si="2668"/>
        <v>0</v>
      </c>
      <c r="X683" s="26">
        <f t="shared" si="2523"/>
        <v>1726.3</v>
      </c>
      <c r="Y683" s="26">
        <f t="shared" si="2524"/>
        <v>1741.1</v>
      </c>
      <c r="Z683" s="26">
        <f t="shared" si="2525"/>
        <v>1741.1</v>
      </c>
      <c r="AA683" s="26">
        <f t="shared" si="2669"/>
        <v>0</v>
      </c>
      <c r="AB683" s="26">
        <f t="shared" si="2670"/>
        <v>0</v>
      </c>
      <c r="AC683" s="26">
        <f t="shared" si="2671"/>
        <v>0</v>
      </c>
      <c r="AD683" s="26">
        <f t="shared" si="2526"/>
        <v>1726.3</v>
      </c>
      <c r="AE683" s="26">
        <f t="shared" si="2527"/>
        <v>1741.1</v>
      </c>
      <c r="AF683" s="26">
        <f t="shared" si="2528"/>
        <v>1741.1</v>
      </c>
      <c r="AG683" s="26">
        <f t="shared" si="2672"/>
        <v>0</v>
      </c>
      <c r="AH683" s="26">
        <f t="shared" si="2673"/>
        <v>0</v>
      </c>
      <c r="AI683" s="26">
        <f t="shared" si="2674"/>
        <v>0</v>
      </c>
      <c r="AJ683" s="26">
        <f t="shared" si="2529"/>
        <v>1726.3</v>
      </c>
      <c r="AK683" s="26">
        <f t="shared" si="2530"/>
        <v>1741.1</v>
      </c>
      <c r="AL683" s="26">
        <f t="shared" si="2531"/>
        <v>1741.1</v>
      </c>
      <c r="AM683" s="26">
        <f t="shared" si="2675"/>
        <v>0</v>
      </c>
      <c r="AN683" s="26">
        <f t="shared" si="2676"/>
        <v>0</v>
      </c>
      <c r="AO683" s="26">
        <f t="shared" si="2677"/>
        <v>0</v>
      </c>
      <c r="AP683" s="26">
        <f t="shared" si="2532"/>
        <v>1726.3</v>
      </c>
      <c r="AQ683" s="26">
        <f t="shared" si="2533"/>
        <v>1741.1</v>
      </c>
      <c r="AR683" s="26">
        <f t="shared" si="2534"/>
        <v>1741.1</v>
      </c>
      <c r="AS683" s="26">
        <f t="shared" si="2678"/>
        <v>0</v>
      </c>
      <c r="AT683" s="26">
        <f t="shared" si="2679"/>
        <v>0</v>
      </c>
      <c r="AU683" s="26">
        <f t="shared" si="2680"/>
        <v>0</v>
      </c>
      <c r="AV683" s="26">
        <f t="shared" si="2535"/>
        <v>1726.3</v>
      </c>
      <c r="AW683" s="26">
        <f t="shared" si="2536"/>
        <v>1741.1</v>
      </c>
      <c r="AX683" s="26">
        <f t="shared" si="2537"/>
        <v>1741.1</v>
      </c>
      <c r="AY683" s="26">
        <f t="shared" si="2681"/>
        <v>394.07</v>
      </c>
      <c r="AZ683" s="26">
        <f t="shared" si="2682"/>
        <v>0</v>
      </c>
      <c r="BA683" s="26">
        <f t="shared" si="2683"/>
        <v>0</v>
      </c>
      <c r="BB683" s="26">
        <f t="shared" si="2538"/>
        <v>2120.37</v>
      </c>
      <c r="BC683" s="26">
        <f t="shared" si="2539"/>
        <v>1741.1</v>
      </c>
      <c r="BD683" s="26">
        <f t="shared" si="2540"/>
        <v>1741.1</v>
      </c>
      <c r="BE683" s="26">
        <f t="shared" si="2684"/>
        <v>0</v>
      </c>
      <c r="BF683" s="26">
        <f t="shared" si="2685"/>
        <v>0</v>
      </c>
      <c r="BG683" s="26">
        <f t="shared" si="2686"/>
        <v>0</v>
      </c>
      <c r="BH683" s="26">
        <f t="shared" si="2541"/>
        <v>2120.37</v>
      </c>
      <c r="BI683" s="26">
        <f t="shared" si="2542"/>
        <v>1741.1</v>
      </c>
      <c r="BJ683" s="26">
        <f t="shared" si="2543"/>
        <v>1741.1</v>
      </c>
      <c r="BK683" s="26">
        <f t="shared" si="2687"/>
        <v>0</v>
      </c>
      <c r="BL683" s="26">
        <f t="shared" si="2688"/>
        <v>0</v>
      </c>
      <c r="BM683" s="26">
        <f t="shared" si="2689"/>
        <v>0</v>
      </c>
      <c r="BN683" s="26">
        <f t="shared" si="2544"/>
        <v>2120.37</v>
      </c>
      <c r="BO683" s="26">
        <f t="shared" si="2545"/>
        <v>1741.1</v>
      </c>
      <c r="BP683" s="26">
        <f t="shared" si="2546"/>
        <v>1741.1</v>
      </c>
      <c r="BQ683" s="26">
        <f t="shared" si="2690"/>
        <v>0</v>
      </c>
      <c r="BR683" s="26">
        <f t="shared" si="2691"/>
        <v>0</v>
      </c>
      <c r="BS683" s="26">
        <f t="shared" si="2547"/>
        <v>2120.37</v>
      </c>
      <c r="BT683" s="26">
        <f t="shared" si="2548"/>
        <v>1741.1</v>
      </c>
      <c r="BU683" s="26">
        <f t="shared" si="2549"/>
        <v>1741.1</v>
      </c>
      <c r="BV683" s="26">
        <f t="shared" si="2692"/>
        <v>0</v>
      </c>
      <c r="BW683" s="26">
        <f t="shared" si="2693"/>
        <v>0</v>
      </c>
      <c r="BX683" s="26">
        <f t="shared" si="2550"/>
        <v>2120.37</v>
      </c>
      <c r="BY683" s="26">
        <f t="shared" si="2551"/>
        <v>1741.1</v>
      </c>
      <c r="BZ683" s="26">
        <f t="shared" si="2552"/>
        <v>1741.1</v>
      </c>
      <c r="CA683" s="26">
        <f t="shared" si="2694"/>
        <v>-21.138000000000002</v>
      </c>
      <c r="CB683" s="26">
        <f t="shared" si="2695"/>
        <v>0</v>
      </c>
      <c r="CC683" s="26">
        <f t="shared" si="2696"/>
        <v>0</v>
      </c>
      <c r="CD683" s="26">
        <f t="shared" si="2704"/>
        <v>2099.232</v>
      </c>
      <c r="CE683" s="26">
        <f t="shared" si="2705"/>
        <v>1741.1</v>
      </c>
      <c r="CF683" s="26">
        <f t="shared" si="2706"/>
        <v>1741.1</v>
      </c>
      <c r="CG683" s="26">
        <f t="shared" si="2697"/>
        <v>0</v>
      </c>
      <c r="CH683" s="26">
        <f t="shared" si="2698"/>
        <v>0</v>
      </c>
      <c r="CI683" s="26">
        <f t="shared" si="2699"/>
        <v>0</v>
      </c>
      <c r="CJ683" s="26">
        <f t="shared" si="2707"/>
        <v>2099.232</v>
      </c>
      <c r="CK683" s="26">
        <f t="shared" si="2708"/>
        <v>1741.1</v>
      </c>
      <c r="CL683" s="26">
        <f t="shared" si="2709"/>
        <v>1741.1</v>
      </c>
      <c r="CM683" s="26">
        <f t="shared" si="2700"/>
        <v>0</v>
      </c>
      <c r="CN683" s="26">
        <f t="shared" si="2701"/>
        <v>0</v>
      </c>
      <c r="CO683" s="26">
        <f t="shared" si="2702"/>
        <v>0</v>
      </c>
      <c r="CP683" s="26">
        <f t="shared" si="2710"/>
        <v>2099.232</v>
      </c>
      <c r="CQ683" s="26">
        <f t="shared" si="2711"/>
        <v>1741.1</v>
      </c>
      <c r="CR683" s="26">
        <f t="shared" si="2712"/>
        <v>1741.1</v>
      </c>
      <c r="CS683" s="26">
        <f t="shared" si="2703"/>
        <v>0</v>
      </c>
      <c r="CT683" s="19"/>
      <c r="CU683" s="35"/>
      <c r="CZ683" s="1" t="s">
        <v>28</v>
      </c>
    </row>
    <row r="684" spans="1:105" hidden="1" x14ac:dyDescent="0.3">
      <c r="A684" s="16" t="s">
        <v>417</v>
      </c>
      <c r="B684" s="17">
        <v>810</v>
      </c>
      <c r="C684" s="16" t="s">
        <v>45</v>
      </c>
      <c r="D684" s="16" t="s">
        <v>103</v>
      </c>
      <c r="E684" s="34" t="s">
        <v>104</v>
      </c>
      <c r="F684" s="26">
        <v>1726.3</v>
      </c>
      <c r="G684" s="26">
        <v>1741.1</v>
      </c>
      <c r="H684" s="26">
        <v>1741.1</v>
      </c>
      <c r="I684" s="26"/>
      <c r="J684" s="26"/>
      <c r="K684" s="26"/>
      <c r="L684" s="26">
        <f t="shared" si="2517"/>
        <v>1726.3</v>
      </c>
      <c r="M684" s="26">
        <f t="shared" si="2518"/>
        <v>1741.1</v>
      </c>
      <c r="N684" s="26">
        <f t="shared" si="2519"/>
        <v>1741.1</v>
      </c>
      <c r="O684" s="26"/>
      <c r="P684" s="26"/>
      <c r="Q684" s="26"/>
      <c r="R684" s="26">
        <f t="shared" si="2520"/>
        <v>1726.3</v>
      </c>
      <c r="S684" s="26">
        <f t="shared" si="2521"/>
        <v>1741.1</v>
      </c>
      <c r="T684" s="26">
        <f t="shared" si="2522"/>
        <v>1741.1</v>
      </c>
      <c r="U684" s="26"/>
      <c r="V684" s="26"/>
      <c r="W684" s="26"/>
      <c r="X684" s="26">
        <f t="shared" si="2523"/>
        <v>1726.3</v>
      </c>
      <c r="Y684" s="26">
        <f t="shared" si="2524"/>
        <v>1741.1</v>
      </c>
      <c r="Z684" s="26">
        <f t="shared" si="2525"/>
        <v>1741.1</v>
      </c>
      <c r="AA684" s="26"/>
      <c r="AB684" s="26"/>
      <c r="AC684" s="26"/>
      <c r="AD684" s="26">
        <f t="shared" si="2526"/>
        <v>1726.3</v>
      </c>
      <c r="AE684" s="26">
        <f t="shared" si="2527"/>
        <v>1741.1</v>
      </c>
      <c r="AF684" s="26">
        <f t="shared" si="2528"/>
        <v>1741.1</v>
      </c>
      <c r="AG684" s="26"/>
      <c r="AH684" s="26"/>
      <c r="AI684" s="26"/>
      <c r="AJ684" s="26">
        <f t="shared" si="2529"/>
        <v>1726.3</v>
      </c>
      <c r="AK684" s="26">
        <f t="shared" si="2530"/>
        <v>1741.1</v>
      </c>
      <c r="AL684" s="26">
        <f t="shared" si="2531"/>
        <v>1741.1</v>
      </c>
      <c r="AM684" s="26"/>
      <c r="AN684" s="26"/>
      <c r="AO684" s="26"/>
      <c r="AP684" s="26">
        <f t="shared" si="2532"/>
        <v>1726.3</v>
      </c>
      <c r="AQ684" s="26">
        <f t="shared" si="2533"/>
        <v>1741.1</v>
      </c>
      <c r="AR684" s="26">
        <f t="shared" si="2534"/>
        <v>1741.1</v>
      </c>
      <c r="AS684" s="26"/>
      <c r="AT684" s="26"/>
      <c r="AU684" s="26"/>
      <c r="AV684" s="26">
        <f t="shared" si="2535"/>
        <v>1726.3</v>
      </c>
      <c r="AW684" s="26">
        <f t="shared" si="2536"/>
        <v>1741.1</v>
      </c>
      <c r="AX684" s="26">
        <f t="shared" si="2537"/>
        <v>1741.1</v>
      </c>
      <c r="AY684" s="26">
        <v>394.07</v>
      </c>
      <c r="AZ684" s="26"/>
      <c r="BA684" s="26"/>
      <c r="BB684" s="26">
        <f t="shared" si="2538"/>
        <v>2120.37</v>
      </c>
      <c r="BC684" s="26">
        <f t="shared" si="2539"/>
        <v>1741.1</v>
      </c>
      <c r="BD684" s="26">
        <f t="shared" si="2540"/>
        <v>1741.1</v>
      </c>
      <c r="BE684" s="26"/>
      <c r="BF684" s="26"/>
      <c r="BG684" s="26"/>
      <c r="BH684" s="26">
        <f t="shared" si="2541"/>
        <v>2120.37</v>
      </c>
      <c r="BI684" s="26">
        <f t="shared" si="2542"/>
        <v>1741.1</v>
      </c>
      <c r="BJ684" s="26">
        <f t="shared" si="2543"/>
        <v>1741.1</v>
      </c>
      <c r="BK684" s="26"/>
      <c r="BL684" s="26"/>
      <c r="BM684" s="26"/>
      <c r="BN684" s="26">
        <f t="shared" si="2544"/>
        <v>2120.37</v>
      </c>
      <c r="BO684" s="26">
        <f t="shared" si="2545"/>
        <v>1741.1</v>
      </c>
      <c r="BP684" s="26">
        <f t="shared" si="2546"/>
        <v>1741.1</v>
      </c>
      <c r="BQ684" s="26"/>
      <c r="BR684" s="26"/>
      <c r="BS684" s="26">
        <f t="shared" si="2547"/>
        <v>2120.37</v>
      </c>
      <c r="BT684" s="26">
        <f t="shared" si="2548"/>
        <v>1741.1</v>
      </c>
      <c r="BU684" s="26">
        <f t="shared" si="2549"/>
        <v>1741.1</v>
      </c>
      <c r="BV684" s="26"/>
      <c r="BW684" s="26"/>
      <c r="BX684" s="26">
        <f t="shared" si="2550"/>
        <v>2120.37</v>
      </c>
      <c r="BY684" s="26">
        <f t="shared" si="2551"/>
        <v>1741.1</v>
      </c>
      <c r="BZ684" s="26">
        <f t="shared" si="2552"/>
        <v>1741.1</v>
      </c>
      <c r="CA684" s="26">
        <v>-21.138000000000002</v>
      </c>
      <c r="CB684" s="26"/>
      <c r="CC684" s="26"/>
      <c r="CD684" s="26">
        <f t="shared" si="2704"/>
        <v>2099.232</v>
      </c>
      <c r="CE684" s="26">
        <f t="shared" si="2705"/>
        <v>1741.1</v>
      </c>
      <c r="CF684" s="26">
        <f t="shared" si="2706"/>
        <v>1741.1</v>
      </c>
      <c r="CG684" s="26"/>
      <c r="CH684" s="26"/>
      <c r="CI684" s="26"/>
      <c r="CJ684" s="26">
        <f t="shared" si="2707"/>
        <v>2099.232</v>
      </c>
      <c r="CK684" s="26">
        <f t="shared" si="2708"/>
        <v>1741.1</v>
      </c>
      <c r="CL684" s="26">
        <f t="shared" si="2709"/>
        <v>1741.1</v>
      </c>
      <c r="CM684" s="26"/>
      <c r="CN684" s="26"/>
      <c r="CO684" s="26"/>
      <c r="CP684" s="26">
        <f t="shared" si="2710"/>
        <v>2099.232</v>
      </c>
      <c r="CQ684" s="26">
        <f t="shared" si="2711"/>
        <v>1741.1</v>
      </c>
      <c r="CR684" s="26">
        <f t="shared" si="2712"/>
        <v>1741.1</v>
      </c>
      <c r="CS684" s="26"/>
      <c r="CT684" s="19"/>
      <c r="CU684" s="35"/>
    </row>
    <row r="685" spans="1:105" ht="62.4" hidden="1" x14ac:dyDescent="0.3">
      <c r="A685" s="16" t="s">
        <v>419</v>
      </c>
      <c r="B685" s="17"/>
      <c r="C685" s="16"/>
      <c r="D685" s="16"/>
      <c r="E685" s="34" t="s">
        <v>420</v>
      </c>
      <c r="F685" s="26">
        <f t="shared" si="2657"/>
        <v>10282.5</v>
      </c>
      <c r="G685" s="26">
        <f t="shared" si="2658"/>
        <v>10282.5</v>
      </c>
      <c r="H685" s="26">
        <f t="shared" si="2659"/>
        <v>10282.5</v>
      </c>
      <c r="I685" s="26">
        <f t="shared" si="2660"/>
        <v>0</v>
      </c>
      <c r="J685" s="26">
        <f t="shared" si="2661"/>
        <v>0</v>
      </c>
      <c r="K685" s="26">
        <f t="shared" si="2662"/>
        <v>0</v>
      </c>
      <c r="L685" s="26">
        <f t="shared" si="2517"/>
        <v>10282.5</v>
      </c>
      <c r="M685" s="26">
        <f t="shared" si="2518"/>
        <v>10282.5</v>
      </c>
      <c r="N685" s="26">
        <f t="shared" si="2519"/>
        <v>10282.5</v>
      </c>
      <c r="O685" s="26">
        <f t="shared" si="2663"/>
        <v>0</v>
      </c>
      <c r="P685" s="26">
        <f t="shared" si="2664"/>
        <v>0</v>
      </c>
      <c r="Q685" s="26">
        <f t="shared" si="2665"/>
        <v>0</v>
      </c>
      <c r="R685" s="26">
        <f t="shared" si="2520"/>
        <v>10282.5</v>
      </c>
      <c r="S685" s="26">
        <f t="shared" si="2521"/>
        <v>10282.5</v>
      </c>
      <c r="T685" s="26">
        <f t="shared" si="2522"/>
        <v>10282.5</v>
      </c>
      <c r="U685" s="26">
        <f t="shared" si="2666"/>
        <v>0</v>
      </c>
      <c r="V685" s="26">
        <f t="shared" si="2667"/>
        <v>0</v>
      </c>
      <c r="W685" s="26">
        <f t="shared" si="2668"/>
        <v>0</v>
      </c>
      <c r="X685" s="26">
        <f t="shared" si="2523"/>
        <v>10282.5</v>
      </c>
      <c r="Y685" s="26">
        <f t="shared" si="2524"/>
        <v>10282.5</v>
      </c>
      <c r="Z685" s="26">
        <f t="shared" si="2525"/>
        <v>10282.5</v>
      </c>
      <c r="AA685" s="26">
        <f t="shared" si="2669"/>
        <v>0</v>
      </c>
      <c r="AB685" s="26">
        <f t="shared" si="2670"/>
        <v>0</v>
      </c>
      <c r="AC685" s="26">
        <f t="shared" si="2671"/>
        <v>0</v>
      </c>
      <c r="AD685" s="26">
        <f t="shared" si="2526"/>
        <v>10282.5</v>
      </c>
      <c r="AE685" s="26">
        <f t="shared" si="2527"/>
        <v>10282.5</v>
      </c>
      <c r="AF685" s="26">
        <f t="shared" si="2528"/>
        <v>10282.5</v>
      </c>
      <c r="AG685" s="26">
        <f t="shared" si="2672"/>
        <v>0</v>
      </c>
      <c r="AH685" s="26">
        <f t="shared" si="2673"/>
        <v>0</v>
      </c>
      <c r="AI685" s="26">
        <f t="shared" si="2674"/>
        <v>0</v>
      </c>
      <c r="AJ685" s="26">
        <f t="shared" si="2529"/>
        <v>10282.5</v>
      </c>
      <c r="AK685" s="26">
        <f t="shared" si="2530"/>
        <v>10282.5</v>
      </c>
      <c r="AL685" s="26">
        <f t="shared" si="2531"/>
        <v>10282.5</v>
      </c>
      <c r="AM685" s="26">
        <f t="shared" si="2675"/>
        <v>0</v>
      </c>
      <c r="AN685" s="26">
        <f t="shared" si="2676"/>
        <v>0</v>
      </c>
      <c r="AO685" s="26">
        <f t="shared" si="2677"/>
        <v>0</v>
      </c>
      <c r="AP685" s="26">
        <f t="shared" si="2532"/>
        <v>10282.5</v>
      </c>
      <c r="AQ685" s="26">
        <f t="shared" si="2533"/>
        <v>10282.5</v>
      </c>
      <c r="AR685" s="26">
        <f t="shared" si="2534"/>
        <v>10282.5</v>
      </c>
      <c r="AS685" s="26">
        <f t="shared" si="2678"/>
        <v>0</v>
      </c>
      <c r="AT685" s="26">
        <f t="shared" si="2679"/>
        <v>0</v>
      </c>
      <c r="AU685" s="26">
        <f t="shared" si="2680"/>
        <v>0</v>
      </c>
      <c r="AV685" s="26">
        <f t="shared" si="2535"/>
        <v>10282.5</v>
      </c>
      <c r="AW685" s="26">
        <f t="shared" si="2536"/>
        <v>10282.5</v>
      </c>
      <c r="AX685" s="26">
        <f t="shared" si="2537"/>
        <v>10282.5</v>
      </c>
      <c r="AY685" s="26">
        <f t="shared" si="2681"/>
        <v>0</v>
      </c>
      <c r="AZ685" s="26">
        <f t="shared" si="2682"/>
        <v>0</v>
      </c>
      <c r="BA685" s="26">
        <f t="shared" si="2683"/>
        <v>0</v>
      </c>
      <c r="BB685" s="26">
        <f t="shared" si="2538"/>
        <v>10282.5</v>
      </c>
      <c r="BC685" s="26">
        <f t="shared" si="2539"/>
        <v>10282.5</v>
      </c>
      <c r="BD685" s="26">
        <f t="shared" si="2540"/>
        <v>10282.5</v>
      </c>
      <c r="BE685" s="26">
        <f t="shared" si="2684"/>
        <v>0</v>
      </c>
      <c r="BF685" s="26">
        <f t="shared" si="2685"/>
        <v>0</v>
      </c>
      <c r="BG685" s="26">
        <f t="shared" si="2686"/>
        <v>0</v>
      </c>
      <c r="BH685" s="26">
        <f t="shared" si="2541"/>
        <v>10282.5</v>
      </c>
      <c r="BI685" s="26">
        <f t="shared" si="2542"/>
        <v>10282.5</v>
      </c>
      <c r="BJ685" s="26">
        <f t="shared" si="2543"/>
        <v>10282.5</v>
      </c>
      <c r="BK685" s="26">
        <f t="shared" si="2687"/>
        <v>0</v>
      </c>
      <c r="BL685" s="26">
        <f t="shared" si="2688"/>
        <v>0</v>
      </c>
      <c r="BM685" s="26">
        <f t="shared" si="2689"/>
        <v>0</v>
      </c>
      <c r="BN685" s="26">
        <f t="shared" si="2544"/>
        <v>10282.5</v>
      </c>
      <c r="BO685" s="26">
        <f t="shared" si="2545"/>
        <v>10282.5</v>
      </c>
      <c r="BP685" s="26">
        <f t="shared" si="2546"/>
        <v>10282.5</v>
      </c>
      <c r="BQ685" s="26">
        <f t="shared" si="2690"/>
        <v>0</v>
      </c>
      <c r="BR685" s="26">
        <f t="shared" si="2691"/>
        <v>0</v>
      </c>
      <c r="BS685" s="26">
        <f t="shared" si="2547"/>
        <v>10282.5</v>
      </c>
      <c r="BT685" s="26">
        <f t="shared" si="2548"/>
        <v>10282.5</v>
      </c>
      <c r="BU685" s="26">
        <f t="shared" si="2549"/>
        <v>10282.5</v>
      </c>
      <c r="BV685" s="26">
        <f t="shared" si="2692"/>
        <v>0</v>
      </c>
      <c r="BW685" s="26">
        <f t="shared" si="2693"/>
        <v>0</v>
      </c>
      <c r="BX685" s="26">
        <f t="shared" si="2550"/>
        <v>10282.5</v>
      </c>
      <c r="BY685" s="26">
        <f t="shared" si="2551"/>
        <v>10282.5</v>
      </c>
      <c r="BZ685" s="26">
        <f t="shared" si="2552"/>
        <v>10282.5</v>
      </c>
      <c r="CA685" s="26">
        <f t="shared" si="2694"/>
        <v>-3591.5699999999997</v>
      </c>
      <c r="CB685" s="26">
        <f t="shared" si="2695"/>
        <v>0</v>
      </c>
      <c r="CC685" s="26">
        <f t="shared" si="2696"/>
        <v>0</v>
      </c>
      <c r="CD685" s="26">
        <f t="shared" si="2704"/>
        <v>6690.93</v>
      </c>
      <c r="CE685" s="26">
        <f t="shared" si="2705"/>
        <v>10282.5</v>
      </c>
      <c r="CF685" s="26">
        <f t="shared" si="2706"/>
        <v>10282.5</v>
      </c>
      <c r="CG685" s="26">
        <f t="shared" si="2697"/>
        <v>0</v>
      </c>
      <c r="CH685" s="26">
        <f t="shared" si="2698"/>
        <v>0</v>
      </c>
      <c r="CI685" s="26">
        <f t="shared" si="2699"/>
        <v>0</v>
      </c>
      <c r="CJ685" s="26">
        <f t="shared" si="2707"/>
        <v>6690.93</v>
      </c>
      <c r="CK685" s="26">
        <f t="shared" si="2708"/>
        <v>10282.5</v>
      </c>
      <c r="CL685" s="26">
        <f t="shared" si="2709"/>
        <v>10282.5</v>
      </c>
      <c r="CM685" s="26">
        <f t="shared" si="2700"/>
        <v>0</v>
      </c>
      <c r="CN685" s="26">
        <f t="shared" si="2701"/>
        <v>0</v>
      </c>
      <c r="CO685" s="26">
        <f t="shared" si="2702"/>
        <v>0</v>
      </c>
      <c r="CP685" s="26">
        <f t="shared" si="2710"/>
        <v>6690.93</v>
      </c>
      <c r="CQ685" s="26">
        <f t="shared" si="2711"/>
        <v>10282.5</v>
      </c>
      <c r="CR685" s="26">
        <f t="shared" si="2712"/>
        <v>10282.5</v>
      </c>
      <c r="CS685" s="26">
        <f t="shared" si="2703"/>
        <v>0</v>
      </c>
      <c r="CT685" s="19"/>
      <c r="CU685" s="35"/>
      <c r="CX685" s="1" t="s">
        <v>26</v>
      </c>
    </row>
    <row r="686" spans="1:105" ht="46.8" hidden="1" x14ac:dyDescent="0.3">
      <c r="A686" s="16" t="s">
        <v>421</v>
      </c>
      <c r="B686" s="17"/>
      <c r="C686" s="16"/>
      <c r="D686" s="16"/>
      <c r="E686" s="34" t="s">
        <v>422</v>
      </c>
      <c r="F686" s="26">
        <f t="shared" ref="F686:K686" si="2713">F687+F690</f>
        <v>10282.5</v>
      </c>
      <c r="G686" s="26">
        <f t="shared" si="2713"/>
        <v>10282.5</v>
      </c>
      <c r="H686" s="26">
        <f t="shared" si="2713"/>
        <v>10282.5</v>
      </c>
      <c r="I686" s="26">
        <f t="shared" si="2713"/>
        <v>0</v>
      </c>
      <c r="J686" s="26">
        <f t="shared" si="2713"/>
        <v>0</v>
      </c>
      <c r="K686" s="26">
        <f t="shared" si="2713"/>
        <v>0</v>
      </c>
      <c r="L686" s="26">
        <f t="shared" si="2517"/>
        <v>10282.5</v>
      </c>
      <c r="M686" s="26">
        <f t="shared" si="2518"/>
        <v>10282.5</v>
      </c>
      <c r="N686" s="26">
        <f t="shared" si="2519"/>
        <v>10282.5</v>
      </c>
      <c r="O686" s="26">
        <f>O687+O690</f>
        <v>0</v>
      </c>
      <c r="P686" s="26">
        <f>P687+P690</f>
        <v>0</v>
      </c>
      <c r="Q686" s="26">
        <f>Q687+Q690</f>
        <v>0</v>
      </c>
      <c r="R686" s="26">
        <f t="shared" si="2520"/>
        <v>10282.5</v>
      </c>
      <c r="S686" s="26">
        <f t="shared" si="2521"/>
        <v>10282.5</v>
      </c>
      <c r="T686" s="26">
        <f t="shared" si="2522"/>
        <v>10282.5</v>
      </c>
      <c r="U686" s="26">
        <f>U687+U690</f>
        <v>0</v>
      </c>
      <c r="V686" s="26">
        <f>V687+V690</f>
        <v>0</v>
      </c>
      <c r="W686" s="26">
        <f>W687+W690</f>
        <v>0</v>
      </c>
      <c r="X686" s="26">
        <f t="shared" si="2523"/>
        <v>10282.5</v>
      </c>
      <c r="Y686" s="26">
        <f t="shared" si="2524"/>
        <v>10282.5</v>
      </c>
      <c r="Z686" s="26">
        <f t="shared" si="2525"/>
        <v>10282.5</v>
      </c>
      <c r="AA686" s="26">
        <f>AA687+AA690</f>
        <v>0</v>
      </c>
      <c r="AB686" s="26">
        <f>AB687+AB690</f>
        <v>0</v>
      </c>
      <c r="AC686" s="26">
        <f>AC687+AC690</f>
        <v>0</v>
      </c>
      <c r="AD686" s="26">
        <f t="shared" si="2526"/>
        <v>10282.5</v>
      </c>
      <c r="AE686" s="26">
        <f t="shared" si="2527"/>
        <v>10282.5</v>
      </c>
      <c r="AF686" s="26">
        <f t="shared" si="2528"/>
        <v>10282.5</v>
      </c>
      <c r="AG686" s="26">
        <f>AG687+AG690</f>
        <v>0</v>
      </c>
      <c r="AH686" s="26">
        <f>AH687+AH690</f>
        <v>0</v>
      </c>
      <c r="AI686" s="26">
        <f>AI687+AI690</f>
        <v>0</v>
      </c>
      <c r="AJ686" s="26">
        <f t="shared" si="2529"/>
        <v>10282.5</v>
      </c>
      <c r="AK686" s="26">
        <f t="shared" si="2530"/>
        <v>10282.5</v>
      </c>
      <c r="AL686" s="26">
        <f t="shared" si="2531"/>
        <v>10282.5</v>
      </c>
      <c r="AM686" s="26">
        <f>AM687+AM690</f>
        <v>0</v>
      </c>
      <c r="AN686" s="26">
        <f>AN687+AN690</f>
        <v>0</v>
      </c>
      <c r="AO686" s="26">
        <f>AO687+AO690</f>
        <v>0</v>
      </c>
      <c r="AP686" s="26">
        <f t="shared" si="2532"/>
        <v>10282.5</v>
      </c>
      <c r="AQ686" s="26">
        <f t="shared" si="2533"/>
        <v>10282.5</v>
      </c>
      <c r="AR686" s="26">
        <f t="shared" si="2534"/>
        <v>10282.5</v>
      </c>
      <c r="AS686" s="26">
        <f>AS687+AS690</f>
        <v>0</v>
      </c>
      <c r="AT686" s="26">
        <f>AT687+AT690</f>
        <v>0</v>
      </c>
      <c r="AU686" s="26">
        <f>AU687+AU690</f>
        <v>0</v>
      </c>
      <c r="AV686" s="26">
        <f t="shared" si="2535"/>
        <v>10282.5</v>
      </c>
      <c r="AW686" s="26">
        <f t="shared" si="2536"/>
        <v>10282.5</v>
      </c>
      <c r="AX686" s="26">
        <f t="shared" si="2537"/>
        <v>10282.5</v>
      </c>
      <c r="AY686" s="26">
        <f>AY687+AY690</f>
        <v>0</v>
      </c>
      <c r="AZ686" s="26">
        <f>AZ687+AZ690</f>
        <v>0</v>
      </c>
      <c r="BA686" s="26">
        <f>BA687+BA690</f>
        <v>0</v>
      </c>
      <c r="BB686" s="26">
        <f t="shared" si="2538"/>
        <v>10282.5</v>
      </c>
      <c r="BC686" s="26">
        <f t="shared" si="2539"/>
        <v>10282.5</v>
      </c>
      <c r="BD686" s="26">
        <f t="shared" si="2540"/>
        <v>10282.5</v>
      </c>
      <c r="BE686" s="26">
        <f>BE687+BE690</f>
        <v>0</v>
      </c>
      <c r="BF686" s="26">
        <f>BF687+BF690</f>
        <v>0</v>
      </c>
      <c r="BG686" s="26">
        <f>BG687+BG690</f>
        <v>0</v>
      </c>
      <c r="BH686" s="26">
        <f t="shared" si="2541"/>
        <v>10282.5</v>
      </c>
      <c r="BI686" s="26">
        <f t="shared" si="2542"/>
        <v>10282.5</v>
      </c>
      <c r="BJ686" s="26">
        <f t="shared" si="2543"/>
        <v>10282.5</v>
      </c>
      <c r="BK686" s="26">
        <f>BK687+BK690</f>
        <v>0</v>
      </c>
      <c r="BL686" s="26">
        <f>BL687+BL690</f>
        <v>0</v>
      </c>
      <c r="BM686" s="26">
        <f>BM687+BM690</f>
        <v>0</v>
      </c>
      <c r="BN686" s="26">
        <f t="shared" si="2544"/>
        <v>10282.5</v>
      </c>
      <c r="BO686" s="26">
        <f t="shared" si="2545"/>
        <v>10282.5</v>
      </c>
      <c r="BP686" s="26">
        <f t="shared" si="2546"/>
        <v>10282.5</v>
      </c>
      <c r="BQ686" s="26">
        <f>BQ687+BQ690</f>
        <v>0</v>
      </c>
      <c r="BR686" s="26">
        <f>BR687+BR690</f>
        <v>0</v>
      </c>
      <c r="BS686" s="26">
        <f t="shared" si="2547"/>
        <v>10282.5</v>
      </c>
      <c r="BT686" s="26">
        <f t="shared" si="2548"/>
        <v>10282.5</v>
      </c>
      <c r="BU686" s="26">
        <f t="shared" si="2549"/>
        <v>10282.5</v>
      </c>
      <c r="BV686" s="26">
        <f>BV687+BV690</f>
        <v>0</v>
      </c>
      <c r="BW686" s="26">
        <f>BW687+BW690</f>
        <v>0</v>
      </c>
      <c r="BX686" s="26">
        <f t="shared" si="2550"/>
        <v>10282.5</v>
      </c>
      <c r="BY686" s="26">
        <f t="shared" si="2551"/>
        <v>10282.5</v>
      </c>
      <c r="BZ686" s="26">
        <f t="shared" si="2552"/>
        <v>10282.5</v>
      </c>
      <c r="CA686" s="26">
        <f>CA687+CA690</f>
        <v>-3591.5699999999997</v>
      </c>
      <c r="CB686" s="26">
        <f>CB687+CB690</f>
        <v>0</v>
      </c>
      <c r="CC686" s="26">
        <f>CC687+CC690</f>
        <v>0</v>
      </c>
      <c r="CD686" s="26">
        <f t="shared" si="2704"/>
        <v>6690.93</v>
      </c>
      <c r="CE686" s="26">
        <f t="shared" si="2705"/>
        <v>10282.5</v>
      </c>
      <c r="CF686" s="26">
        <f t="shared" si="2706"/>
        <v>10282.5</v>
      </c>
      <c r="CG686" s="26">
        <f>CG687+CG690</f>
        <v>0</v>
      </c>
      <c r="CH686" s="26">
        <f>CH687+CH690</f>
        <v>0</v>
      </c>
      <c r="CI686" s="26">
        <f>CI687+CI690</f>
        <v>0</v>
      </c>
      <c r="CJ686" s="26">
        <f t="shared" si="2707"/>
        <v>6690.93</v>
      </c>
      <c r="CK686" s="26">
        <f t="shared" si="2708"/>
        <v>10282.5</v>
      </c>
      <c r="CL686" s="26">
        <f t="shared" si="2709"/>
        <v>10282.5</v>
      </c>
      <c r="CM686" s="26">
        <f>CM687+CM690</f>
        <v>0</v>
      </c>
      <c r="CN686" s="26">
        <f>CN687+CN690</f>
        <v>0</v>
      </c>
      <c r="CO686" s="26">
        <f>CO687+CO690</f>
        <v>0</v>
      </c>
      <c r="CP686" s="26">
        <f t="shared" si="2710"/>
        <v>6690.93</v>
      </c>
      <c r="CQ686" s="26">
        <f t="shared" si="2711"/>
        <v>10282.5</v>
      </c>
      <c r="CR686" s="26">
        <f t="shared" si="2712"/>
        <v>10282.5</v>
      </c>
      <c r="CS686" s="26">
        <f>CS687+CS690</f>
        <v>0</v>
      </c>
      <c r="CT686" s="19"/>
      <c r="CU686" s="35"/>
      <c r="DA686" s="1" t="s">
        <v>29</v>
      </c>
    </row>
    <row r="687" spans="1:105" ht="46.8" hidden="1" x14ac:dyDescent="0.3">
      <c r="A687" s="16" t="s">
        <v>421</v>
      </c>
      <c r="B687" s="17">
        <v>600</v>
      </c>
      <c r="C687" s="16"/>
      <c r="D687" s="16"/>
      <c r="E687" s="34" t="s">
        <v>43</v>
      </c>
      <c r="F687" s="26">
        <f t="shared" ref="F687:F696" si="2714">F688</f>
        <v>648.70000000000005</v>
      </c>
      <c r="G687" s="26">
        <f t="shared" ref="G687:G696" si="2715">G688</f>
        <v>648.70000000000005</v>
      </c>
      <c r="H687" s="26">
        <f t="shared" ref="H687:H696" si="2716">H688</f>
        <v>648.70000000000005</v>
      </c>
      <c r="I687" s="26">
        <f t="shared" ref="I687:I696" si="2717">I688</f>
        <v>0</v>
      </c>
      <c r="J687" s="26">
        <f t="shared" ref="J687:J696" si="2718">J688</f>
        <v>0</v>
      </c>
      <c r="K687" s="26">
        <f t="shared" ref="K687:K696" si="2719">K688</f>
        <v>0</v>
      </c>
      <c r="L687" s="26">
        <f t="shared" si="2517"/>
        <v>648.70000000000005</v>
      </c>
      <c r="M687" s="26">
        <f t="shared" si="2518"/>
        <v>648.70000000000005</v>
      </c>
      <c r="N687" s="26">
        <f t="shared" si="2519"/>
        <v>648.70000000000005</v>
      </c>
      <c r="O687" s="26">
        <f t="shared" ref="O687:O696" si="2720">O688</f>
        <v>0</v>
      </c>
      <c r="P687" s="26">
        <f t="shared" ref="P687:P696" si="2721">P688</f>
        <v>0</v>
      </c>
      <c r="Q687" s="26">
        <f t="shared" ref="Q687:Q696" si="2722">Q688</f>
        <v>0</v>
      </c>
      <c r="R687" s="26">
        <f t="shared" si="2520"/>
        <v>648.70000000000005</v>
      </c>
      <c r="S687" s="26">
        <f t="shared" si="2521"/>
        <v>648.70000000000005</v>
      </c>
      <c r="T687" s="26">
        <f t="shared" si="2522"/>
        <v>648.70000000000005</v>
      </c>
      <c r="U687" s="26">
        <f t="shared" ref="U687:U696" si="2723">U688</f>
        <v>0</v>
      </c>
      <c r="V687" s="26">
        <f t="shared" ref="V687:V696" si="2724">V688</f>
        <v>0</v>
      </c>
      <c r="W687" s="26">
        <f t="shared" ref="W687:W696" si="2725">W688</f>
        <v>0</v>
      </c>
      <c r="X687" s="26">
        <f t="shared" si="2523"/>
        <v>648.70000000000005</v>
      </c>
      <c r="Y687" s="26">
        <f t="shared" si="2524"/>
        <v>648.70000000000005</v>
      </c>
      <c r="Z687" s="26">
        <f t="shared" si="2525"/>
        <v>648.70000000000005</v>
      </c>
      <c r="AA687" s="26">
        <f t="shared" ref="AA687:AA696" si="2726">AA688</f>
        <v>0</v>
      </c>
      <c r="AB687" s="26">
        <f t="shared" ref="AB687:AB696" si="2727">AB688</f>
        <v>0</v>
      </c>
      <c r="AC687" s="26">
        <f t="shared" ref="AC687:AC696" si="2728">AC688</f>
        <v>0</v>
      </c>
      <c r="AD687" s="26">
        <f t="shared" si="2526"/>
        <v>648.70000000000005</v>
      </c>
      <c r="AE687" s="26">
        <f t="shared" si="2527"/>
        <v>648.70000000000005</v>
      </c>
      <c r="AF687" s="26">
        <f t="shared" si="2528"/>
        <v>648.70000000000005</v>
      </c>
      <c r="AG687" s="26">
        <f t="shared" ref="AG687:AG696" si="2729">AG688</f>
        <v>0</v>
      </c>
      <c r="AH687" s="26">
        <f t="shared" ref="AH687:AH696" si="2730">AH688</f>
        <v>0</v>
      </c>
      <c r="AI687" s="26">
        <f t="shared" ref="AI687:AI696" si="2731">AI688</f>
        <v>0</v>
      </c>
      <c r="AJ687" s="26">
        <f t="shared" si="2529"/>
        <v>648.70000000000005</v>
      </c>
      <c r="AK687" s="26">
        <f t="shared" si="2530"/>
        <v>648.70000000000005</v>
      </c>
      <c r="AL687" s="26">
        <f t="shared" si="2531"/>
        <v>648.70000000000005</v>
      </c>
      <c r="AM687" s="26">
        <f t="shared" ref="AM687:AM696" si="2732">AM688</f>
        <v>0</v>
      </c>
      <c r="AN687" s="26">
        <f t="shared" ref="AN687:AN696" si="2733">AN688</f>
        <v>0</v>
      </c>
      <c r="AO687" s="26">
        <f t="shared" ref="AO687:AO696" si="2734">AO688</f>
        <v>0</v>
      </c>
      <c r="AP687" s="26">
        <f t="shared" si="2532"/>
        <v>648.70000000000005</v>
      </c>
      <c r="AQ687" s="26">
        <f t="shared" si="2533"/>
        <v>648.70000000000005</v>
      </c>
      <c r="AR687" s="26">
        <f t="shared" si="2534"/>
        <v>648.70000000000005</v>
      </c>
      <c r="AS687" s="26">
        <f t="shared" ref="AS687:AS696" si="2735">AS688</f>
        <v>0</v>
      </c>
      <c r="AT687" s="26">
        <f t="shared" ref="AT687:AT696" si="2736">AT688</f>
        <v>0</v>
      </c>
      <c r="AU687" s="26">
        <f t="shared" ref="AU687:AU696" si="2737">AU688</f>
        <v>0</v>
      </c>
      <c r="AV687" s="26">
        <f t="shared" si="2535"/>
        <v>648.70000000000005</v>
      </c>
      <c r="AW687" s="26">
        <f t="shared" si="2536"/>
        <v>648.70000000000005</v>
      </c>
      <c r="AX687" s="26">
        <f t="shared" si="2537"/>
        <v>648.70000000000005</v>
      </c>
      <c r="AY687" s="26">
        <f t="shared" ref="AY687:AY696" si="2738">AY688</f>
        <v>0</v>
      </c>
      <c r="AZ687" s="26">
        <f t="shared" ref="AZ687:AZ696" si="2739">AZ688</f>
        <v>0</v>
      </c>
      <c r="BA687" s="26">
        <f t="shared" ref="BA687:BA696" si="2740">BA688</f>
        <v>0</v>
      </c>
      <c r="BB687" s="26">
        <f t="shared" si="2538"/>
        <v>648.70000000000005</v>
      </c>
      <c r="BC687" s="26">
        <f t="shared" si="2539"/>
        <v>648.70000000000005</v>
      </c>
      <c r="BD687" s="26">
        <f t="shared" si="2540"/>
        <v>648.70000000000005</v>
      </c>
      <c r="BE687" s="26">
        <f t="shared" ref="BE687:BE696" si="2741">BE688</f>
        <v>0</v>
      </c>
      <c r="BF687" s="26">
        <f t="shared" ref="BF687:BF696" si="2742">BF688</f>
        <v>0</v>
      </c>
      <c r="BG687" s="26">
        <f t="shared" ref="BG687:BG696" si="2743">BG688</f>
        <v>0</v>
      </c>
      <c r="BH687" s="26">
        <f t="shared" si="2541"/>
        <v>648.70000000000005</v>
      </c>
      <c r="BI687" s="26">
        <f t="shared" si="2542"/>
        <v>648.70000000000005</v>
      </c>
      <c r="BJ687" s="26">
        <f t="shared" si="2543"/>
        <v>648.70000000000005</v>
      </c>
      <c r="BK687" s="26">
        <f t="shared" ref="BK687:BK696" si="2744">BK688</f>
        <v>0</v>
      </c>
      <c r="BL687" s="26">
        <f t="shared" ref="BL687:BL696" si="2745">BL688</f>
        <v>0</v>
      </c>
      <c r="BM687" s="26">
        <f t="shared" ref="BM687:BM696" si="2746">BM688</f>
        <v>0</v>
      </c>
      <c r="BN687" s="26">
        <f t="shared" si="2544"/>
        <v>648.70000000000005</v>
      </c>
      <c r="BO687" s="26">
        <f t="shared" si="2545"/>
        <v>648.70000000000005</v>
      </c>
      <c r="BP687" s="26">
        <f t="shared" si="2546"/>
        <v>648.70000000000005</v>
      </c>
      <c r="BQ687" s="26">
        <f t="shared" ref="BQ687:BQ696" si="2747">BQ688</f>
        <v>0</v>
      </c>
      <c r="BR687" s="26">
        <f t="shared" ref="BR687:BR696" si="2748">BR688</f>
        <v>0</v>
      </c>
      <c r="BS687" s="26">
        <f t="shared" si="2547"/>
        <v>648.70000000000005</v>
      </c>
      <c r="BT687" s="26">
        <f t="shared" si="2548"/>
        <v>648.70000000000005</v>
      </c>
      <c r="BU687" s="26">
        <f t="shared" si="2549"/>
        <v>648.70000000000005</v>
      </c>
      <c r="BV687" s="26">
        <f t="shared" ref="BV687:BV696" si="2749">BV688</f>
        <v>0</v>
      </c>
      <c r="BW687" s="26">
        <f t="shared" ref="BW687:BW696" si="2750">BW688</f>
        <v>0</v>
      </c>
      <c r="BX687" s="26">
        <f t="shared" si="2550"/>
        <v>648.70000000000005</v>
      </c>
      <c r="BY687" s="26">
        <f t="shared" si="2551"/>
        <v>648.70000000000005</v>
      </c>
      <c r="BZ687" s="26">
        <f t="shared" si="2552"/>
        <v>648.70000000000005</v>
      </c>
      <c r="CA687" s="26">
        <f t="shared" ref="CA687:CA696" si="2751">CA688</f>
        <v>-597.62400000000002</v>
      </c>
      <c r="CB687" s="26">
        <f t="shared" ref="CB687:CB696" si="2752">CB688</f>
        <v>0</v>
      </c>
      <c r="CC687" s="26">
        <f t="shared" ref="CC687:CC696" si="2753">CC688</f>
        <v>0</v>
      </c>
      <c r="CD687" s="26">
        <f t="shared" si="2704"/>
        <v>51.076000000000022</v>
      </c>
      <c r="CE687" s="26">
        <f t="shared" si="2705"/>
        <v>648.70000000000005</v>
      </c>
      <c r="CF687" s="26">
        <f t="shared" si="2706"/>
        <v>648.70000000000005</v>
      </c>
      <c r="CG687" s="26">
        <f t="shared" ref="CG687:CG696" si="2754">CG688</f>
        <v>0</v>
      </c>
      <c r="CH687" s="26">
        <f t="shared" ref="CH687:CH696" si="2755">CH688</f>
        <v>0</v>
      </c>
      <c r="CI687" s="26">
        <f t="shared" ref="CI687:CI696" si="2756">CI688</f>
        <v>0</v>
      </c>
      <c r="CJ687" s="26">
        <f t="shared" si="2707"/>
        <v>51.076000000000022</v>
      </c>
      <c r="CK687" s="26">
        <f t="shared" si="2708"/>
        <v>648.70000000000005</v>
      </c>
      <c r="CL687" s="26">
        <f t="shared" si="2709"/>
        <v>648.70000000000005</v>
      </c>
      <c r="CM687" s="26">
        <f t="shared" ref="CM687:CM696" si="2757">CM688</f>
        <v>0</v>
      </c>
      <c r="CN687" s="26">
        <f t="shared" ref="CN687:CN696" si="2758">CN688</f>
        <v>0</v>
      </c>
      <c r="CO687" s="26">
        <f t="shared" ref="CO687:CO696" si="2759">CO688</f>
        <v>0</v>
      </c>
      <c r="CP687" s="26">
        <f t="shared" si="2710"/>
        <v>51.076000000000022</v>
      </c>
      <c r="CQ687" s="26">
        <f t="shared" si="2711"/>
        <v>648.70000000000005</v>
      </c>
      <c r="CR687" s="26">
        <f t="shared" si="2712"/>
        <v>648.70000000000005</v>
      </c>
      <c r="CS687" s="26">
        <f t="shared" ref="CS687:CS696" si="2760">CS688</f>
        <v>0</v>
      </c>
      <c r="CT687" s="19"/>
      <c r="CU687" s="35"/>
      <c r="CY687" s="1" t="s">
        <v>27</v>
      </c>
    </row>
    <row r="688" spans="1:105" ht="78" hidden="1" x14ac:dyDescent="0.3">
      <c r="A688" s="16" t="s">
        <v>421</v>
      </c>
      <c r="B688" s="17">
        <v>630</v>
      </c>
      <c r="C688" s="16"/>
      <c r="D688" s="16"/>
      <c r="E688" s="34" t="s">
        <v>49</v>
      </c>
      <c r="F688" s="26">
        <f t="shared" si="2714"/>
        <v>648.70000000000005</v>
      </c>
      <c r="G688" s="26">
        <f t="shared" si="2715"/>
        <v>648.70000000000005</v>
      </c>
      <c r="H688" s="26">
        <f t="shared" si="2716"/>
        <v>648.70000000000005</v>
      </c>
      <c r="I688" s="26">
        <f t="shared" si="2717"/>
        <v>0</v>
      </c>
      <c r="J688" s="26">
        <f t="shared" si="2718"/>
        <v>0</v>
      </c>
      <c r="K688" s="26">
        <f t="shared" si="2719"/>
        <v>0</v>
      </c>
      <c r="L688" s="26">
        <f t="shared" si="2517"/>
        <v>648.70000000000005</v>
      </c>
      <c r="M688" s="26">
        <f t="shared" si="2518"/>
        <v>648.70000000000005</v>
      </c>
      <c r="N688" s="26">
        <f t="shared" si="2519"/>
        <v>648.70000000000005</v>
      </c>
      <c r="O688" s="26">
        <f t="shared" si="2720"/>
        <v>0</v>
      </c>
      <c r="P688" s="26">
        <f t="shared" si="2721"/>
        <v>0</v>
      </c>
      <c r="Q688" s="26">
        <f t="shared" si="2722"/>
        <v>0</v>
      </c>
      <c r="R688" s="26">
        <f t="shared" si="2520"/>
        <v>648.70000000000005</v>
      </c>
      <c r="S688" s="26">
        <f t="shared" si="2521"/>
        <v>648.70000000000005</v>
      </c>
      <c r="T688" s="26">
        <f t="shared" si="2522"/>
        <v>648.70000000000005</v>
      </c>
      <c r="U688" s="26">
        <f t="shared" si="2723"/>
        <v>0</v>
      </c>
      <c r="V688" s="26">
        <f t="shared" si="2724"/>
        <v>0</v>
      </c>
      <c r="W688" s="26">
        <f t="shared" si="2725"/>
        <v>0</v>
      </c>
      <c r="X688" s="26">
        <f t="shared" si="2523"/>
        <v>648.70000000000005</v>
      </c>
      <c r="Y688" s="26">
        <f t="shared" si="2524"/>
        <v>648.70000000000005</v>
      </c>
      <c r="Z688" s="26">
        <f t="shared" si="2525"/>
        <v>648.70000000000005</v>
      </c>
      <c r="AA688" s="26">
        <f t="shared" si="2726"/>
        <v>0</v>
      </c>
      <c r="AB688" s="26">
        <f t="shared" si="2727"/>
        <v>0</v>
      </c>
      <c r="AC688" s="26">
        <f t="shared" si="2728"/>
        <v>0</v>
      </c>
      <c r="AD688" s="26">
        <f t="shared" si="2526"/>
        <v>648.70000000000005</v>
      </c>
      <c r="AE688" s="26">
        <f t="shared" si="2527"/>
        <v>648.70000000000005</v>
      </c>
      <c r="AF688" s="26">
        <f t="shared" si="2528"/>
        <v>648.70000000000005</v>
      </c>
      <c r="AG688" s="26">
        <f t="shared" si="2729"/>
        <v>0</v>
      </c>
      <c r="AH688" s="26">
        <f t="shared" si="2730"/>
        <v>0</v>
      </c>
      <c r="AI688" s="26">
        <f t="shared" si="2731"/>
        <v>0</v>
      </c>
      <c r="AJ688" s="26">
        <f t="shared" si="2529"/>
        <v>648.70000000000005</v>
      </c>
      <c r="AK688" s="26">
        <f t="shared" si="2530"/>
        <v>648.70000000000005</v>
      </c>
      <c r="AL688" s="26">
        <f t="shared" si="2531"/>
        <v>648.70000000000005</v>
      </c>
      <c r="AM688" s="26">
        <f t="shared" si="2732"/>
        <v>0</v>
      </c>
      <c r="AN688" s="26">
        <f t="shared" si="2733"/>
        <v>0</v>
      </c>
      <c r="AO688" s="26">
        <f t="shared" si="2734"/>
        <v>0</v>
      </c>
      <c r="AP688" s="26">
        <f t="shared" si="2532"/>
        <v>648.70000000000005</v>
      </c>
      <c r="AQ688" s="26">
        <f t="shared" si="2533"/>
        <v>648.70000000000005</v>
      </c>
      <c r="AR688" s="26">
        <f t="shared" si="2534"/>
        <v>648.70000000000005</v>
      </c>
      <c r="AS688" s="26">
        <f t="shared" si="2735"/>
        <v>0</v>
      </c>
      <c r="AT688" s="26">
        <f t="shared" si="2736"/>
        <v>0</v>
      </c>
      <c r="AU688" s="26">
        <f t="shared" si="2737"/>
        <v>0</v>
      </c>
      <c r="AV688" s="26">
        <f t="shared" si="2535"/>
        <v>648.70000000000005</v>
      </c>
      <c r="AW688" s="26">
        <f t="shared" si="2536"/>
        <v>648.70000000000005</v>
      </c>
      <c r="AX688" s="26">
        <f t="shared" si="2537"/>
        <v>648.70000000000005</v>
      </c>
      <c r="AY688" s="26">
        <f t="shared" si="2738"/>
        <v>0</v>
      </c>
      <c r="AZ688" s="26">
        <f t="shared" si="2739"/>
        <v>0</v>
      </c>
      <c r="BA688" s="26">
        <f t="shared" si="2740"/>
        <v>0</v>
      </c>
      <c r="BB688" s="26">
        <f t="shared" si="2538"/>
        <v>648.70000000000005</v>
      </c>
      <c r="BC688" s="26">
        <f t="shared" si="2539"/>
        <v>648.70000000000005</v>
      </c>
      <c r="BD688" s="26">
        <f t="shared" si="2540"/>
        <v>648.70000000000005</v>
      </c>
      <c r="BE688" s="26">
        <f t="shared" si="2741"/>
        <v>0</v>
      </c>
      <c r="BF688" s="26">
        <f t="shared" si="2742"/>
        <v>0</v>
      </c>
      <c r="BG688" s="26">
        <f t="shared" si="2743"/>
        <v>0</v>
      </c>
      <c r="BH688" s="26">
        <f t="shared" si="2541"/>
        <v>648.70000000000005</v>
      </c>
      <c r="BI688" s="26">
        <f t="shared" si="2542"/>
        <v>648.70000000000005</v>
      </c>
      <c r="BJ688" s="26">
        <f t="shared" si="2543"/>
        <v>648.70000000000005</v>
      </c>
      <c r="BK688" s="26">
        <f t="shared" si="2744"/>
        <v>0</v>
      </c>
      <c r="BL688" s="26">
        <f t="shared" si="2745"/>
        <v>0</v>
      </c>
      <c r="BM688" s="26">
        <f t="shared" si="2746"/>
        <v>0</v>
      </c>
      <c r="BN688" s="26">
        <f t="shared" si="2544"/>
        <v>648.70000000000005</v>
      </c>
      <c r="BO688" s="26">
        <f t="shared" si="2545"/>
        <v>648.70000000000005</v>
      </c>
      <c r="BP688" s="26">
        <f t="shared" si="2546"/>
        <v>648.70000000000005</v>
      </c>
      <c r="BQ688" s="26">
        <f t="shared" si="2747"/>
        <v>0</v>
      </c>
      <c r="BR688" s="26">
        <f t="shared" si="2748"/>
        <v>0</v>
      </c>
      <c r="BS688" s="26">
        <f t="shared" si="2547"/>
        <v>648.70000000000005</v>
      </c>
      <c r="BT688" s="26">
        <f t="shared" si="2548"/>
        <v>648.70000000000005</v>
      </c>
      <c r="BU688" s="26">
        <f t="shared" si="2549"/>
        <v>648.70000000000005</v>
      </c>
      <c r="BV688" s="26">
        <f t="shared" si="2749"/>
        <v>0</v>
      </c>
      <c r="BW688" s="26">
        <f t="shared" si="2750"/>
        <v>0</v>
      </c>
      <c r="BX688" s="26">
        <f t="shared" si="2550"/>
        <v>648.70000000000005</v>
      </c>
      <c r="BY688" s="26">
        <f t="shared" si="2551"/>
        <v>648.70000000000005</v>
      </c>
      <c r="BZ688" s="26">
        <f t="shared" si="2552"/>
        <v>648.70000000000005</v>
      </c>
      <c r="CA688" s="26">
        <f t="shared" si="2751"/>
        <v>-597.62400000000002</v>
      </c>
      <c r="CB688" s="26">
        <f t="shared" si="2752"/>
        <v>0</v>
      </c>
      <c r="CC688" s="26">
        <f t="shared" si="2753"/>
        <v>0</v>
      </c>
      <c r="CD688" s="26">
        <f t="shared" si="2704"/>
        <v>51.076000000000022</v>
      </c>
      <c r="CE688" s="26">
        <f t="shared" si="2705"/>
        <v>648.70000000000005</v>
      </c>
      <c r="CF688" s="26">
        <f t="shared" si="2706"/>
        <v>648.70000000000005</v>
      </c>
      <c r="CG688" s="26">
        <f t="shared" si="2754"/>
        <v>0</v>
      </c>
      <c r="CH688" s="26">
        <f t="shared" si="2755"/>
        <v>0</v>
      </c>
      <c r="CI688" s="26">
        <f t="shared" si="2756"/>
        <v>0</v>
      </c>
      <c r="CJ688" s="26">
        <f t="shared" si="2707"/>
        <v>51.076000000000022</v>
      </c>
      <c r="CK688" s="26">
        <f t="shared" si="2708"/>
        <v>648.70000000000005</v>
      </c>
      <c r="CL688" s="26">
        <f t="shared" si="2709"/>
        <v>648.70000000000005</v>
      </c>
      <c r="CM688" s="26">
        <f t="shared" si="2757"/>
        <v>0</v>
      </c>
      <c r="CN688" s="26">
        <f t="shared" si="2758"/>
        <v>0</v>
      </c>
      <c r="CO688" s="26">
        <f t="shared" si="2759"/>
        <v>0</v>
      </c>
      <c r="CP688" s="26">
        <f t="shared" si="2710"/>
        <v>51.076000000000022</v>
      </c>
      <c r="CQ688" s="26">
        <f t="shared" si="2711"/>
        <v>648.70000000000005</v>
      </c>
      <c r="CR688" s="26">
        <f t="shared" si="2712"/>
        <v>648.70000000000005</v>
      </c>
      <c r="CS688" s="26">
        <f t="shared" si="2760"/>
        <v>0</v>
      </c>
      <c r="CT688" s="19"/>
      <c r="CU688" s="35"/>
      <c r="CZ688" s="1" t="s">
        <v>28</v>
      </c>
    </row>
    <row r="689" spans="1:105" hidden="1" x14ac:dyDescent="0.3">
      <c r="A689" s="16" t="s">
        <v>421</v>
      </c>
      <c r="B689" s="17">
        <v>630</v>
      </c>
      <c r="C689" s="16" t="s">
        <v>45</v>
      </c>
      <c r="D689" s="16" t="s">
        <v>103</v>
      </c>
      <c r="E689" s="34" t="s">
        <v>104</v>
      </c>
      <c r="F689" s="26">
        <v>648.70000000000005</v>
      </c>
      <c r="G689" s="26">
        <v>648.70000000000005</v>
      </c>
      <c r="H689" s="26">
        <v>648.70000000000005</v>
      </c>
      <c r="I689" s="26"/>
      <c r="J689" s="26"/>
      <c r="K689" s="26"/>
      <c r="L689" s="26">
        <f t="shared" si="2517"/>
        <v>648.70000000000005</v>
      </c>
      <c r="M689" s="26">
        <f t="shared" si="2518"/>
        <v>648.70000000000005</v>
      </c>
      <c r="N689" s="26">
        <f t="shared" si="2519"/>
        <v>648.70000000000005</v>
      </c>
      <c r="O689" s="26"/>
      <c r="P689" s="26"/>
      <c r="Q689" s="26"/>
      <c r="R689" s="26">
        <f t="shared" si="2520"/>
        <v>648.70000000000005</v>
      </c>
      <c r="S689" s="26">
        <f t="shared" si="2521"/>
        <v>648.70000000000005</v>
      </c>
      <c r="T689" s="26">
        <f t="shared" si="2522"/>
        <v>648.70000000000005</v>
      </c>
      <c r="U689" s="26"/>
      <c r="V689" s="26"/>
      <c r="W689" s="26"/>
      <c r="X689" s="26">
        <f t="shared" si="2523"/>
        <v>648.70000000000005</v>
      </c>
      <c r="Y689" s="26">
        <f t="shared" si="2524"/>
        <v>648.70000000000005</v>
      </c>
      <c r="Z689" s="26">
        <f t="shared" si="2525"/>
        <v>648.70000000000005</v>
      </c>
      <c r="AA689" s="26"/>
      <c r="AB689" s="26"/>
      <c r="AC689" s="26"/>
      <c r="AD689" s="26">
        <f t="shared" si="2526"/>
        <v>648.70000000000005</v>
      </c>
      <c r="AE689" s="26">
        <f t="shared" si="2527"/>
        <v>648.70000000000005</v>
      </c>
      <c r="AF689" s="26">
        <f t="shared" si="2528"/>
        <v>648.70000000000005</v>
      </c>
      <c r="AG689" s="26"/>
      <c r="AH689" s="26"/>
      <c r="AI689" s="26"/>
      <c r="AJ689" s="26">
        <f t="shared" si="2529"/>
        <v>648.70000000000005</v>
      </c>
      <c r="AK689" s="26">
        <f t="shared" si="2530"/>
        <v>648.70000000000005</v>
      </c>
      <c r="AL689" s="26">
        <f t="shared" si="2531"/>
        <v>648.70000000000005</v>
      </c>
      <c r="AM689" s="26"/>
      <c r="AN689" s="26"/>
      <c r="AO689" s="26"/>
      <c r="AP689" s="26">
        <f t="shared" si="2532"/>
        <v>648.70000000000005</v>
      </c>
      <c r="AQ689" s="26">
        <f t="shared" si="2533"/>
        <v>648.70000000000005</v>
      </c>
      <c r="AR689" s="26">
        <f t="shared" si="2534"/>
        <v>648.70000000000005</v>
      </c>
      <c r="AS689" s="26"/>
      <c r="AT689" s="26"/>
      <c r="AU689" s="26"/>
      <c r="AV689" s="26">
        <f t="shared" si="2535"/>
        <v>648.70000000000005</v>
      </c>
      <c r="AW689" s="26">
        <f t="shared" si="2536"/>
        <v>648.70000000000005</v>
      </c>
      <c r="AX689" s="26">
        <f t="shared" si="2537"/>
        <v>648.70000000000005</v>
      </c>
      <c r="AY689" s="26"/>
      <c r="AZ689" s="26"/>
      <c r="BA689" s="26"/>
      <c r="BB689" s="26">
        <f t="shared" si="2538"/>
        <v>648.70000000000005</v>
      </c>
      <c r="BC689" s="26">
        <f t="shared" si="2539"/>
        <v>648.70000000000005</v>
      </c>
      <c r="BD689" s="26">
        <f t="shared" si="2540"/>
        <v>648.70000000000005</v>
      </c>
      <c r="BE689" s="26"/>
      <c r="BF689" s="26"/>
      <c r="BG689" s="26"/>
      <c r="BH689" s="26">
        <f t="shared" si="2541"/>
        <v>648.70000000000005</v>
      </c>
      <c r="BI689" s="26">
        <f t="shared" si="2542"/>
        <v>648.70000000000005</v>
      </c>
      <c r="BJ689" s="26">
        <f t="shared" si="2543"/>
        <v>648.70000000000005</v>
      </c>
      <c r="BK689" s="26"/>
      <c r="BL689" s="26"/>
      <c r="BM689" s="26"/>
      <c r="BN689" s="26">
        <f t="shared" si="2544"/>
        <v>648.70000000000005</v>
      </c>
      <c r="BO689" s="26">
        <f t="shared" si="2545"/>
        <v>648.70000000000005</v>
      </c>
      <c r="BP689" s="26">
        <f t="shared" si="2546"/>
        <v>648.70000000000005</v>
      </c>
      <c r="BQ689" s="26"/>
      <c r="BR689" s="26"/>
      <c r="BS689" s="26">
        <f t="shared" si="2547"/>
        <v>648.70000000000005</v>
      </c>
      <c r="BT689" s="26">
        <f t="shared" si="2548"/>
        <v>648.70000000000005</v>
      </c>
      <c r="BU689" s="26">
        <f t="shared" si="2549"/>
        <v>648.70000000000005</v>
      </c>
      <c r="BV689" s="26"/>
      <c r="BW689" s="26"/>
      <c r="BX689" s="26">
        <f t="shared" si="2550"/>
        <v>648.70000000000005</v>
      </c>
      <c r="BY689" s="26">
        <f t="shared" si="2551"/>
        <v>648.70000000000005</v>
      </c>
      <c r="BZ689" s="26">
        <f t="shared" si="2552"/>
        <v>648.70000000000005</v>
      </c>
      <c r="CA689" s="26">
        <v>-597.62400000000002</v>
      </c>
      <c r="CB689" s="26"/>
      <c r="CC689" s="26"/>
      <c r="CD689" s="26">
        <f t="shared" si="2704"/>
        <v>51.076000000000022</v>
      </c>
      <c r="CE689" s="26">
        <f t="shared" si="2705"/>
        <v>648.70000000000005</v>
      </c>
      <c r="CF689" s="26">
        <f t="shared" si="2706"/>
        <v>648.70000000000005</v>
      </c>
      <c r="CG689" s="26"/>
      <c r="CH689" s="26"/>
      <c r="CI689" s="26"/>
      <c r="CJ689" s="26">
        <f t="shared" si="2707"/>
        <v>51.076000000000022</v>
      </c>
      <c r="CK689" s="26">
        <f t="shared" si="2708"/>
        <v>648.70000000000005</v>
      </c>
      <c r="CL689" s="26">
        <f t="shared" si="2709"/>
        <v>648.70000000000005</v>
      </c>
      <c r="CM689" s="26"/>
      <c r="CN689" s="26"/>
      <c r="CO689" s="26"/>
      <c r="CP689" s="26">
        <f t="shared" si="2710"/>
        <v>51.076000000000022</v>
      </c>
      <c r="CQ689" s="26">
        <f t="shared" si="2711"/>
        <v>648.70000000000005</v>
      </c>
      <c r="CR689" s="26">
        <f t="shared" si="2712"/>
        <v>648.70000000000005</v>
      </c>
      <c r="CS689" s="26"/>
      <c r="CT689" s="19"/>
      <c r="CU689" s="35"/>
    </row>
    <row r="690" spans="1:105" hidden="1" x14ac:dyDescent="0.3">
      <c r="A690" s="16" t="s">
        <v>421</v>
      </c>
      <c r="B690" s="17">
        <v>800</v>
      </c>
      <c r="C690" s="16"/>
      <c r="D690" s="16"/>
      <c r="E690" s="34" t="s">
        <v>52</v>
      </c>
      <c r="F690" s="26">
        <f t="shared" si="2714"/>
        <v>9633.7999999999993</v>
      </c>
      <c r="G690" s="26">
        <f t="shared" si="2715"/>
        <v>9633.7999999999993</v>
      </c>
      <c r="H690" s="26">
        <f t="shared" si="2716"/>
        <v>9633.7999999999993</v>
      </c>
      <c r="I690" s="26">
        <f t="shared" si="2717"/>
        <v>0</v>
      </c>
      <c r="J690" s="26">
        <f t="shared" si="2718"/>
        <v>0</v>
      </c>
      <c r="K690" s="26">
        <f t="shared" si="2719"/>
        <v>0</v>
      </c>
      <c r="L690" s="26">
        <f t="shared" si="2517"/>
        <v>9633.7999999999993</v>
      </c>
      <c r="M690" s="26">
        <f t="shared" si="2518"/>
        <v>9633.7999999999993</v>
      </c>
      <c r="N690" s="26">
        <f t="shared" si="2519"/>
        <v>9633.7999999999993</v>
      </c>
      <c r="O690" s="26">
        <f t="shared" si="2720"/>
        <v>0</v>
      </c>
      <c r="P690" s="26">
        <f t="shared" si="2721"/>
        <v>0</v>
      </c>
      <c r="Q690" s="26">
        <f t="shared" si="2722"/>
        <v>0</v>
      </c>
      <c r="R690" s="26">
        <f t="shared" si="2520"/>
        <v>9633.7999999999993</v>
      </c>
      <c r="S690" s="26">
        <f t="shared" si="2521"/>
        <v>9633.7999999999993</v>
      </c>
      <c r="T690" s="26">
        <f t="shared" si="2522"/>
        <v>9633.7999999999993</v>
      </c>
      <c r="U690" s="26">
        <f t="shared" si="2723"/>
        <v>0</v>
      </c>
      <c r="V690" s="26">
        <f t="shared" si="2724"/>
        <v>0</v>
      </c>
      <c r="W690" s="26">
        <f t="shared" si="2725"/>
        <v>0</v>
      </c>
      <c r="X690" s="26">
        <f t="shared" si="2523"/>
        <v>9633.7999999999993</v>
      </c>
      <c r="Y690" s="26">
        <f t="shared" si="2524"/>
        <v>9633.7999999999993</v>
      </c>
      <c r="Z690" s="26">
        <f t="shared" si="2525"/>
        <v>9633.7999999999993</v>
      </c>
      <c r="AA690" s="26">
        <f t="shared" si="2726"/>
        <v>0</v>
      </c>
      <c r="AB690" s="26">
        <f t="shared" si="2727"/>
        <v>0</v>
      </c>
      <c r="AC690" s="26">
        <f t="shared" si="2728"/>
        <v>0</v>
      </c>
      <c r="AD690" s="26">
        <f t="shared" si="2526"/>
        <v>9633.7999999999993</v>
      </c>
      <c r="AE690" s="26">
        <f t="shared" si="2527"/>
        <v>9633.7999999999993</v>
      </c>
      <c r="AF690" s="26">
        <f t="shared" si="2528"/>
        <v>9633.7999999999993</v>
      </c>
      <c r="AG690" s="26">
        <f t="shared" si="2729"/>
        <v>0</v>
      </c>
      <c r="AH690" s="26">
        <f t="shared" si="2730"/>
        <v>0</v>
      </c>
      <c r="AI690" s="26">
        <f t="shared" si="2731"/>
        <v>0</v>
      </c>
      <c r="AJ690" s="26">
        <f t="shared" si="2529"/>
        <v>9633.7999999999993</v>
      </c>
      <c r="AK690" s="26">
        <f t="shared" si="2530"/>
        <v>9633.7999999999993</v>
      </c>
      <c r="AL690" s="26">
        <f t="shared" si="2531"/>
        <v>9633.7999999999993</v>
      </c>
      <c r="AM690" s="26">
        <f t="shared" si="2732"/>
        <v>0</v>
      </c>
      <c r="AN690" s="26">
        <f t="shared" si="2733"/>
        <v>0</v>
      </c>
      <c r="AO690" s="26">
        <f t="shared" si="2734"/>
        <v>0</v>
      </c>
      <c r="AP690" s="26">
        <f t="shared" si="2532"/>
        <v>9633.7999999999993</v>
      </c>
      <c r="AQ690" s="26">
        <f t="shared" si="2533"/>
        <v>9633.7999999999993</v>
      </c>
      <c r="AR690" s="26">
        <f t="shared" si="2534"/>
        <v>9633.7999999999993</v>
      </c>
      <c r="AS690" s="26">
        <f t="shared" si="2735"/>
        <v>0</v>
      </c>
      <c r="AT690" s="26">
        <f t="shared" si="2736"/>
        <v>0</v>
      </c>
      <c r="AU690" s="26">
        <f t="shared" si="2737"/>
        <v>0</v>
      </c>
      <c r="AV690" s="26">
        <f t="shared" si="2535"/>
        <v>9633.7999999999993</v>
      </c>
      <c r="AW690" s="26">
        <f t="shared" si="2536"/>
        <v>9633.7999999999993</v>
      </c>
      <c r="AX690" s="26">
        <f t="shared" si="2537"/>
        <v>9633.7999999999993</v>
      </c>
      <c r="AY690" s="26">
        <f t="shared" si="2738"/>
        <v>0</v>
      </c>
      <c r="AZ690" s="26">
        <f t="shared" si="2739"/>
        <v>0</v>
      </c>
      <c r="BA690" s="26">
        <f t="shared" si="2740"/>
        <v>0</v>
      </c>
      <c r="BB690" s="26">
        <f t="shared" si="2538"/>
        <v>9633.7999999999993</v>
      </c>
      <c r="BC690" s="26">
        <f t="shared" si="2539"/>
        <v>9633.7999999999993</v>
      </c>
      <c r="BD690" s="26">
        <f t="shared" si="2540"/>
        <v>9633.7999999999993</v>
      </c>
      <c r="BE690" s="26">
        <f t="shared" si="2741"/>
        <v>0</v>
      </c>
      <c r="BF690" s="26">
        <f t="shared" si="2742"/>
        <v>0</v>
      </c>
      <c r="BG690" s="26">
        <f t="shared" si="2743"/>
        <v>0</v>
      </c>
      <c r="BH690" s="26">
        <f t="shared" si="2541"/>
        <v>9633.7999999999993</v>
      </c>
      <c r="BI690" s="26">
        <f t="shared" si="2542"/>
        <v>9633.7999999999993</v>
      </c>
      <c r="BJ690" s="26">
        <f t="shared" si="2543"/>
        <v>9633.7999999999993</v>
      </c>
      <c r="BK690" s="26">
        <f t="shared" si="2744"/>
        <v>0</v>
      </c>
      <c r="BL690" s="26">
        <f t="shared" si="2745"/>
        <v>0</v>
      </c>
      <c r="BM690" s="26">
        <f t="shared" si="2746"/>
        <v>0</v>
      </c>
      <c r="BN690" s="26">
        <f t="shared" si="2544"/>
        <v>9633.7999999999993</v>
      </c>
      <c r="BO690" s="26">
        <f t="shared" si="2545"/>
        <v>9633.7999999999993</v>
      </c>
      <c r="BP690" s="26">
        <f t="shared" si="2546"/>
        <v>9633.7999999999993</v>
      </c>
      <c r="BQ690" s="26">
        <f t="shared" si="2747"/>
        <v>0</v>
      </c>
      <c r="BR690" s="26">
        <f t="shared" si="2748"/>
        <v>0</v>
      </c>
      <c r="BS690" s="26">
        <f t="shared" si="2547"/>
        <v>9633.7999999999993</v>
      </c>
      <c r="BT690" s="26">
        <f t="shared" si="2548"/>
        <v>9633.7999999999993</v>
      </c>
      <c r="BU690" s="26">
        <f t="shared" si="2549"/>
        <v>9633.7999999999993</v>
      </c>
      <c r="BV690" s="26">
        <f t="shared" si="2749"/>
        <v>0</v>
      </c>
      <c r="BW690" s="26">
        <f t="shared" si="2750"/>
        <v>0</v>
      </c>
      <c r="BX690" s="26">
        <f t="shared" si="2550"/>
        <v>9633.7999999999993</v>
      </c>
      <c r="BY690" s="26">
        <f t="shared" si="2551"/>
        <v>9633.7999999999993</v>
      </c>
      <c r="BZ690" s="26">
        <f t="shared" si="2552"/>
        <v>9633.7999999999993</v>
      </c>
      <c r="CA690" s="26">
        <f t="shared" si="2751"/>
        <v>-2993.9459999999999</v>
      </c>
      <c r="CB690" s="26">
        <f t="shared" si="2752"/>
        <v>0</v>
      </c>
      <c r="CC690" s="26">
        <f t="shared" si="2753"/>
        <v>0</v>
      </c>
      <c r="CD690" s="26">
        <f t="shared" si="2704"/>
        <v>6639.8539999999994</v>
      </c>
      <c r="CE690" s="26">
        <f t="shared" si="2705"/>
        <v>9633.7999999999993</v>
      </c>
      <c r="CF690" s="26">
        <f t="shared" si="2706"/>
        <v>9633.7999999999993</v>
      </c>
      <c r="CG690" s="26">
        <f t="shared" si="2754"/>
        <v>0</v>
      </c>
      <c r="CH690" s="26">
        <f t="shared" si="2755"/>
        <v>0</v>
      </c>
      <c r="CI690" s="26">
        <f t="shared" si="2756"/>
        <v>0</v>
      </c>
      <c r="CJ690" s="26">
        <f t="shared" si="2707"/>
        <v>6639.8539999999994</v>
      </c>
      <c r="CK690" s="26">
        <f t="shared" si="2708"/>
        <v>9633.7999999999993</v>
      </c>
      <c r="CL690" s="26">
        <f t="shared" si="2709"/>
        <v>9633.7999999999993</v>
      </c>
      <c r="CM690" s="26">
        <f t="shared" si="2757"/>
        <v>0</v>
      </c>
      <c r="CN690" s="26">
        <f t="shared" si="2758"/>
        <v>0</v>
      </c>
      <c r="CO690" s="26">
        <f t="shared" si="2759"/>
        <v>0</v>
      </c>
      <c r="CP690" s="26">
        <f t="shared" si="2710"/>
        <v>6639.8539999999994</v>
      </c>
      <c r="CQ690" s="26">
        <f t="shared" si="2711"/>
        <v>9633.7999999999993</v>
      </c>
      <c r="CR690" s="26">
        <f t="shared" si="2712"/>
        <v>9633.7999999999993</v>
      </c>
      <c r="CS690" s="26">
        <f t="shared" si="2760"/>
        <v>0</v>
      </c>
      <c r="CT690" s="19"/>
      <c r="CU690" s="35"/>
      <c r="CY690" s="1" t="s">
        <v>27</v>
      </c>
    </row>
    <row r="691" spans="1:105" ht="78" hidden="1" x14ac:dyDescent="0.3">
      <c r="A691" s="16" t="s">
        <v>421</v>
      </c>
      <c r="B691" s="17">
        <v>810</v>
      </c>
      <c r="C691" s="16"/>
      <c r="D691" s="16"/>
      <c r="E691" s="34" t="s">
        <v>411</v>
      </c>
      <c r="F691" s="26">
        <f t="shared" si="2714"/>
        <v>9633.7999999999993</v>
      </c>
      <c r="G691" s="26">
        <f t="shared" si="2715"/>
        <v>9633.7999999999993</v>
      </c>
      <c r="H691" s="26">
        <f t="shared" si="2716"/>
        <v>9633.7999999999993</v>
      </c>
      <c r="I691" s="26">
        <f t="shared" si="2717"/>
        <v>0</v>
      </c>
      <c r="J691" s="26">
        <f t="shared" si="2718"/>
        <v>0</v>
      </c>
      <c r="K691" s="26">
        <f t="shared" si="2719"/>
        <v>0</v>
      </c>
      <c r="L691" s="26">
        <f t="shared" si="2517"/>
        <v>9633.7999999999993</v>
      </c>
      <c r="M691" s="26">
        <f t="shared" si="2518"/>
        <v>9633.7999999999993</v>
      </c>
      <c r="N691" s="26">
        <f t="shared" si="2519"/>
        <v>9633.7999999999993</v>
      </c>
      <c r="O691" s="26">
        <f t="shared" si="2720"/>
        <v>0</v>
      </c>
      <c r="P691" s="26">
        <f t="shared" si="2721"/>
        <v>0</v>
      </c>
      <c r="Q691" s="26">
        <f t="shared" si="2722"/>
        <v>0</v>
      </c>
      <c r="R691" s="26">
        <f t="shared" si="2520"/>
        <v>9633.7999999999993</v>
      </c>
      <c r="S691" s="26">
        <f t="shared" si="2521"/>
        <v>9633.7999999999993</v>
      </c>
      <c r="T691" s="26">
        <f t="shared" si="2522"/>
        <v>9633.7999999999993</v>
      </c>
      <c r="U691" s="26">
        <f t="shared" si="2723"/>
        <v>0</v>
      </c>
      <c r="V691" s="26">
        <f t="shared" si="2724"/>
        <v>0</v>
      </c>
      <c r="W691" s="26">
        <f t="shared" si="2725"/>
        <v>0</v>
      </c>
      <c r="X691" s="26">
        <f t="shared" si="2523"/>
        <v>9633.7999999999993</v>
      </c>
      <c r="Y691" s="26">
        <f t="shared" si="2524"/>
        <v>9633.7999999999993</v>
      </c>
      <c r="Z691" s="26">
        <f t="shared" si="2525"/>
        <v>9633.7999999999993</v>
      </c>
      <c r="AA691" s="26">
        <f t="shared" si="2726"/>
        <v>0</v>
      </c>
      <c r="AB691" s="26">
        <f t="shared" si="2727"/>
        <v>0</v>
      </c>
      <c r="AC691" s="26">
        <f t="shared" si="2728"/>
        <v>0</v>
      </c>
      <c r="AD691" s="26">
        <f t="shared" si="2526"/>
        <v>9633.7999999999993</v>
      </c>
      <c r="AE691" s="26">
        <f t="shared" si="2527"/>
        <v>9633.7999999999993</v>
      </c>
      <c r="AF691" s="26">
        <f t="shared" si="2528"/>
        <v>9633.7999999999993</v>
      </c>
      <c r="AG691" s="26">
        <f t="shared" si="2729"/>
        <v>0</v>
      </c>
      <c r="AH691" s="26">
        <f t="shared" si="2730"/>
        <v>0</v>
      </c>
      <c r="AI691" s="26">
        <f t="shared" si="2731"/>
        <v>0</v>
      </c>
      <c r="AJ691" s="26">
        <f t="shared" si="2529"/>
        <v>9633.7999999999993</v>
      </c>
      <c r="AK691" s="26">
        <f t="shared" si="2530"/>
        <v>9633.7999999999993</v>
      </c>
      <c r="AL691" s="26">
        <f t="shared" si="2531"/>
        <v>9633.7999999999993</v>
      </c>
      <c r="AM691" s="26">
        <f t="shared" si="2732"/>
        <v>0</v>
      </c>
      <c r="AN691" s="26">
        <f t="shared" si="2733"/>
        <v>0</v>
      </c>
      <c r="AO691" s="26">
        <f t="shared" si="2734"/>
        <v>0</v>
      </c>
      <c r="AP691" s="26">
        <f t="shared" si="2532"/>
        <v>9633.7999999999993</v>
      </c>
      <c r="AQ691" s="26">
        <f t="shared" si="2533"/>
        <v>9633.7999999999993</v>
      </c>
      <c r="AR691" s="26">
        <f t="shared" si="2534"/>
        <v>9633.7999999999993</v>
      </c>
      <c r="AS691" s="26">
        <f t="shared" si="2735"/>
        <v>0</v>
      </c>
      <c r="AT691" s="26">
        <f t="shared" si="2736"/>
        <v>0</v>
      </c>
      <c r="AU691" s="26">
        <f t="shared" si="2737"/>
        <v>0</v>
      </c>
      <c r="AV691" s="26">
        <f t="shared" si="2535"/>
        <v>9633.7999999999993</v>
      </c>
      <c r="AW691" s="26">
        <f t="shared" si="2536"/>
        <v>9633.7999999999993</v>
      </c>
      <c r="AX691" s="26">
        <f t="shared" si="2537"/>
        <v>9633.7999999999993</v>
      </c>
      <c r="AY691" s="26">
        <f t="shared" si="2738"/>
        <v>0</v>
      </c>
      <c r="AZ691" s="26">
        <f t="shared" si="2739"/>
        <v>0</v>
      </c>
      <c r="BA691" s="26">
        <f t="shared" si="2740"/>
        <v>0</v>
      </c>
      <c r="BB691" s="26">
        <f t="shared" si="2538"/>
        <v>9633.7999999999993</v>
      </c>
      <c r="BC691" s="26">
        <f t="shared" si="2539"/>
        <v>9633.7999999999993</v>
      </c>
      <c r="BD691" s="26">
        <f t="shared" si="2540"/>
        <v>9633.7999999999993</v>
      </c>
      <c r="BE691" s="26">
        <f t="shared" si="2741"/>
        <v>0</v>
      </c>
      <c r="BF691" s="26">
        <f t="shared" si="2742"/>
        <v>0</v>
      </c>
      <c r="BG691" s="26">
        <f t="shared" si="2743"/>
        <v>0</v>
      </c>
      <c r="BH691" s="26">
        <f t="shared" si="2541"/>
        <v>9633.7999999999993</v>
      </c>
      <c r="BI691" s="26">
        <f t="shared" si="2542"/>
        <v>9633.7999999999993</v>
      </c>
      <c r="BJ691" s="26">
        <f t="shared" si="2543"/>
        <v>9633.7999999999993</v>
      </c>
      <c r="BK691" s="26">
        <f t="shared" si="2744"/>
        <v>0</v>
      </c>
      <c r="BL691" s="26">
        <f t="shared" si="2745"/>
        <v>0</v>
      </c>
      <c r="BM691" s="26">
        <f t="shared" si="2746"/>
        <v>0</v>
      </c>
      <c r="BN691" s="26">
        <f t="shared" si="2544"/>
        <v>9633.7999999999993</v>
      </c>
      <c r="BO691" s="26">
        <f t="shared" si="2545"/>
        <v>9633.7999999999993</v>
      </c>
      <c r="BP691" s="26">
        <f t="shared" si="2546"/>
        <v>9633.7999999999993</v>
      </c>
      <c r="BQ691" s="26">
        <f t="shared" si="2747"/>
        <v>0</v>
      </c>
      <c r="BR691" s="26">
        <f t="shared" si="2748"/>
        <v>0</v>
      </c>
      <c r="BS691" s="26">
        <f t="shared" si="2547"/>
        <v>9633.7999999999993</v>
      </c>
      <c r="BT691" s="26">
        <f t="shared" si="2548"/>
        <v>9633.7999999999993</v>
      </c>
      <c r="BU691" s="26">
        <f t="shared" si="2549"/>
        <v>9633.7999999999993</v>
      </c>
      <c r="BV691" s="26">
        <f t="shared" si="2749"/>
        <v>0</v>
      </c>
      <c r="BW691" s="26">
        <f t="shared" si="2750"/>
        <v>0</v>
      </c>
      <c r="BX691" s="26">
        <f t="shared" si="2550"/>
        <v>9633.7999999999993</v>
      </c>
      <c r="BY691" s="26">
        <f t="shared" si="2551"/>
        <v>9633.7999999999993</v>
      </c>
      <c r="BZ691" s="26">
        <f t="shared" si="2552"/>
        <v>9633.7999999999993</v>
      </c>
      <c r="CA691" s="26">
        <f t="shared" si="2751"/>
        <v>-2993.9459999999999</v>
      </c>
      <c r="CB691" s="26">
        <f t="shared" si="2752"/>
        <v>0</v>
      </c>
      <c r="CC691" s="26">
        <f t="shared" si="2753"/>
        <v>0</v>
      </c>
      <c r="CD691" s="26">
        <f t="shared" si="2704"/>
        <v>6639.8539999999994</v>
      </c>
      <c r="CE691" s="26">
        <f t="shared" si="2705"/>
        <v>9633.7999999999993</v>
      </c>
      <c r="CF691" s="26">
        <f t="shared" si="2706"/>
        <v>9633.7999999999993</v>
      </c>
      <c r="CG691" s="26">
        <f t="shared" si="2754"/>
        <v>0</v>
      </c>
      <c r="CH691" s="26">
        <f t="shared" si="2755"/>
        <v>0</v>
      </c>
      <c r="CI691" s="26">
        <f t="shared" si="2756"/>
        <v>0</v>
      </c>
      <c r="CJ691" s="26">
        <f t="shared" si="2707"/>
        <v>6639.8539999999994</v>
      </c>
      <c r="CK691" s="26">
        <f t="shared" si="2708"/>
        <v>9633.7999999999993</v>
      </c>
      <c r="CL691" s="26">
        <f t="shared" si="2709"/>
        <v>9633.7999999999993</v>
      </c>
      <c r="CM691" s="26">
        <f t="shared" si="2757"/>
        <v>0</v>
      </c>
      <c r="CN691" s="26">
        <f t="shared" si="2758"/>
        <v>0</v>
      </c>
      <c r="CO691" s="26">
        <f t="shared" si="2759"/>
        <v>0</v>
      </c>
      <c r="CP691" s="26">
        <f t="shared" si="2710"/>
        <v>6639.8539999999994</v>
      </c>
      <c r="CQ691" s="26">
        <f t="shared" si="2711"/>
        <v>9633.7999999999993</v>
      </c>
      <c r="CR691" s="26">
        <f t="shared" si="2712"/>
        <v>9633.7999999999993</v>
      </c>
      <c r="CS691" s="26">
        <f t="shared" si="2760"/>
        <v>0</v>
      </c>
      <c r="CT691" s="19"/>
      <c r="CU691" s="35"/>
      <c r="CZ691" s="1" t="s">
        <v>28</v>
      </c>
    </row>
    <row r="692" spans="1:105" hidden="1" x14ac:dyDescent="0.3">
      <c r="A692" s="16" t="s">
        <v>421</v>
      </c>
      <c r="B692" s="17">
        <v>810</v>
      </c>
      <c r="C692" s="16" t="s">
        <v>45</v>
      </c>
      <c r="D692" s="16" t="s">
        <v>103</v>
      </c>
      <c r="E692" s="34" t="s">
        <v>104</v>
      </c>
      <c r="F692" s="26">
        <v>9633.7999999999993</v>
      </c>
      <c r="G692" s="26">
        <v>9633.7999999999993</v>
      </c>
      <c r="H692" s="26">
        <v>9633.7999999999993</v>
      </c>
      <c r="I692" s="26"/>
      <c r="J692" s="26"/>
      <c r="K692" s="26"/>
      <c r="L692" s="26">
        <f t="shared" si="2517"/>
        <v>9633.7999999999993</v>
      </c>
      <c r="M692" s="26">
        <f t="shared" si="2518"/>
        <v>9633.7999999999993</v>
      </c>
      <c r="N692" s="26">
        <f t="shared" si="2519"/>
        <v>9633.7999999999993</v>
      </c>
      <c r="O692" s="26"/>
      <c r="P692" s="26"/>
      <c r="Q692" s="26"/>
      <c r="R692" s="26">
        <f t="shared" si="2520"/>
        <v>9633.7999999999993</v>
      </c>
      <c r="S692" s="26">
        <f t="shared" si="2521"/>
        <v>9633.7999999999993</v>
      </c>
      <c r="T692" s="26">
        <f t="shared" si="2522"/>
        <v>9633.7999999999993</v>
      </c>
      <c r="U692" s="26"/>
      <c r="V692" s="26"/>
      <c r="W692" s="26"/>
      <c r="X692" s="26">
        <f t="shared" si="2523"/>
        <v>9633.7999999999993</v>
      </c>
      <c r="Y692" s="26">
        <f t="shared" si="2524"/>
        <v>9633.7999999999993</v>
      </c>
      <c r="Z692" s="26">
        <f t="shared" si="2525"/>
        <v>9633.7999999999993</v>
      </c>
      <c r="AA692" s="26"/>
      <c r="AB692" s="26"/>
      <c r="AC692" s="26"/>
      <c r="AD692" s="26">
        <f t="shared" si="2526"/>
        <v>9633.7999999999993</v>
      </c>
      <c r="AE692" s="26">
        <f t="shared" si="2527"/>
        <v>9633.7999999999993</v>
      </c>
      <c r="AF692" s="26">
        <f t="shared" si="2528"/>
        <v>9633.7999999999993</v>
      </c>
      <c r="AG692" s="26"/>
      <c r="AH692" s="26"/>
      <c r="AI692" s="26"/>
      <c r="AJ692" s="26">
        <f t="shared" si="2529"/>
        <v>9633.7999999999993</v>
      </c>
      <c r="AK692" s="26">
        <f t="shared" si="2530"/>
        <v>9633.7999999999993</v>
      </c>
      <c r="AL692" s="26">
        <f t="shared" si="2531"/>
        <v>9633.7999999999993</v>
      </c>
      <c r="AM692" s="26"/>
      <c r="AN692" s="26"/>
      <c r="AO692" s="26"/>
      <c r="AP692" s="26">
        <f t="shared" si="2532"/>
        <v>9633.7999999999993</v>
      </c>
      <c r="AQ692" s="26">
        <f t="shared" si="2533"/>
        <v>9633.7999999999993</v>
      </c>
      <c r="AR692" s="26">
        <f t="shared" si="2534"/>
        <v>9633.7999999999993</v>
      </c>
      <c r="AS692" s="26"/>
      <c r="AT692" s="26"/>
      <c r="AU692" s="26"/>
      <c r="AV692" s="26">
        <f t="shared" si="2535"/>
        <v>9633.7999999999993</v>
      </c>
      <c r="AW692" s="26">
        <f t="shared" si="2536"/>
        <v>9633.7999999999993</v>
      </c>
      <c r="AX692" s="26">
        <f t="shared" si="2537"/>
        <v>9633.7999999999993</v>
      </c>
      <c r="AY692" s="26"/>
      <c r="AZ692" s="26"/>
      <c r="BA692" s="26"/>
      <c r="BB692" s="26">
        <f t="shared" si="2538"/>
        <v>9633.7999999999993</v>
      </c>
      <c r="BC692" s="26">
        <f t="shared" si="2539"/>
        <v>9633.7999999999993</v>
      </c>
      <c r="BD692" s="26">
        <f t="shared" si="2540"/>
        <v>9633.7999999999993</v>
      </c>
      <c r="BE692" s="26"/>
      <c r="BF692" s="26"/>
      <c r="BG692" s="26"/>
      <c r="BH692" s="26">
        <f t="shared" si="2541"/>
        <v>9633.7999999999993</v>
      </c>
      <c r="BI692" s="26">
        <f t="shared" si="2542"/>
        <v>9633.7999999999993</v>
      </c>
      <c r="BJ692" s="26">
        <f t="shared" si="2543"/>
        <v>9633.7999999999993</v>
      </c>
      <c r="BK692" s="26"/>
      <c r="BL692" s="26"/>
      <c r="BM692" s="26"/>
      <c r="BN692" s="26">
        <f t="shared" si="2544"/>
        <v>9633.7999999999993</v>
      </c>
      <c r="BO692" s="26">
        <f t="shared" si="2545"/>
        <v>9633.7999999999993</v>
      </c>
      <c r="BP692" s="26">
        <f t="shared" si="2546"/>
        <v>9633.7999999999993</v>
      </c>
      <c r="BQ692" s="26"/>
      <c r="BR692" s="26"/>
      <c r="BS692" s="26">
        <f t="shared" si="2547"/>
        <v>9633.7999999999993</v>
      </c>
      <c r="BT692" s="26">
        <f t="shared" si="2548"/>
        <v>9633.7999999999993</v>
      </c>
      <c r="BU692" s="26">
        <f t="shared" si="2549"/>
        <v>9633.7999999999993</v>
      </c>
      <c r="BV692" s="26"/>
      <c r="BW692" s="26"/>
      <c r="BX692" s="26">
        <f t="shared" si="2550"/>
        <v>9633.7999999999993</v>
      </c>
      <c r="BY692" s="26">
        <f t="shared" si="2551"/>
        <v>9633.7999999999993</v>
      </c>
      <c r="BZ692" s="26">
        <f t="shared" si="2552"/>
        <v>9633.7999999999993</v>
      </c>
      <c r="CA692" s="26">
        <v>-2993.9459999999999</v>
      </c>
      <c r="CB692" s="26"/>
      <c r="CC692" s="26"/>
      <c r="CD692" s="26">
        <f t="shared" si="2704"/>
        <v>6639.8539999999994</v>
      </c>
      <c r="CE692" s="26">
        <f t="shared" si="2705"/>
        <v>9633.7999999999993</v>
      </c>
      <c r="CF692" s="26">
        <f t="shared" si="2706"/>
        <v>9633.7999999999993</v>
      </c>
      <c r="CG692" s="26"/>
      <c r="CH692" s="26"/>
      <c r="CI692" s="26"/>
      <c r="CJ692" s="26">
        <f t="shared" si="2707"/>
        <v>6639.8539999999994</v>
      </c>
      <c r="CK692" s="26">
        <f t="shared" si="2708"/>
        <v>9633.7999999999993</v>
      </c>
      <c r="CL692" s="26">
        <f t="shared" si="2709"/>
        <v>9633.7999999999993</v>
      </c>
      <c r="CM692" s="26"/>
      <c r="CN692" s="26"/>
      <c r="CO692" s="26"/>
      <c r="CP692" s="26">
        <f t="shared" si="2710"/>
        <v>6639.8539999999994</v>
      </c>
      <c r="CQ692" s="26">
        <f t="shared" si="2711"/>
        <v>9633.7999999999993</v>
      </c>
      <c r="CR692" s="26">
        <f t="shared" si="2712"/>
        <v>9633.7999999999993</v>
      </c>
      <c r="CS692" s="26"/>
      <c r="CT692" s="19"/>
      <c r="CU692" s="35"/>
    </row>
    <row r="693" spans="1:105" ht="62.4" hidden="1" x14ac:dyDescent="0.3">
      <c r="A693" s="16" t="s">
        <v>423</v>
      </c>
      <c r="B693" s="17"/>
      <c r="C693" s="16"/>
      <c r="D693" s="16"/>
      <c r="E693" s="34" t="s">
        <v>424</v>
      </c>
      <c r="F693" s="26">
        <f t="shared" si="2714"/>
        <v>1400</v>
      </c>
      <c r="G693" s="26">
        <f t="shared" si="2715"/>
        <v>1400</v>
      </c>
      <c r="H693" s="26">
        <f t="shared" si="2716"/>
        <v>1400</v>
      </c>
      <c r="I693" s="26">
        <f t="shared" si="2717"/>
        <v>0</v>
      </c>
      <c r="J693" s="26">
        <f t="shared" si="2718"/>
        <v>0</v>
      </c>
      <c r="K693" s="26">
        <f t="shared" si="2719"/>
        <v>0</v>
      </c>
      <c r="L693" s="26">
        <f t="shared" si="2517"/>
        <v>1400</v>
      </c>
      <c r="M693" s="26">
        <f t="shared" si="2518"/>
        <v>1400</v>
      </c>
      <c r="N693" s="26">
        <f t="shared" si="2519"/>
        <v>1400</v>
      </c>
      <c r="O693" s="26">
        <f t="shared" si="2720"/>
        <v>0</v>
      </c>
      <c r="P693" s="26">
        <f t="shared" si="2721"/>
        <v>0</v>
      </c>
      <c r="Q693" s="26">
        <f t="shared" si="2722"/>
        <v>0</v>
      </c>
      <c r="R693" s="26">
        <f t="shared" si="2520"/>
        <v>1400</v>
      </c>
      <c r="S693" s="26">
        <f t="shared" si="2521"/>
        <v>1400</v>
      </c>
      <c r="T693" s="26">
        <f t="shared" si="2522"/>
        <v>1400</v>
      </c>
      <c r="U693" s="26">
        <f t="shared" si="2723"/>
        <v>0</v>
      </c>
      <c r="V693" s="26">
        <f t="shared" si="2724"/>
        <v>0</v>
      </c>
      <c r="W693" s="26">
        <f t="shared" si="2725"/>
        <v>0</v>
      </c>
      <c r="X693" s="26">
        <f t="shared" si="2523"/>
        <v>1400</v>
      </c>
      <c r="Y693" s="26">
        <f t="shared" si="2524"/>
        <v>1400</v>
      </c>
      <c r="Z693" s="26">
        <f t="shared" si="2525"/>
        <v>1400</v>
      </c>
      <c r="AA693" s="26">
        <f t="shared" si="2726"/>
        <v>0</v>
      </c>
      <c r="AB693" s="26">
        <f t="shared" si="2727"/>
        <v>0</v>
      </c>
      <c r="AC693" s="26">
        <f t="shared" si="2728"/>
        <v>0</v>
      </c>
      <c r="AD693" s="26">
        <f t="shared" si="2526"/>
        <v>1400</v>
      </c>
      <c r="AE693" s="26">
        <f t="shared" si="2527"/>
        <v>1400</v>
      </c>
      <c r="AF693" s="26">
        <f t="shared" si="2528"/>
        <v>1400</v>
      </c>
      <c r="AG693" s="26">
        <f t="shared" si="2729"/>
        <v>0</v>
      </c>
      <c r="AH693" s="26">
        <f t="shared" si="2730"/>
        <v>0</v>
      </c>
      <c r="AI693" s="26">
        <f t="shared" si="2731"/>
        <v>0</v>
      </c>
      <c r="AJ693" s="26">
        <f t="shared" si="2529"/>
        <v>1400</v>
      </c>
      <c r="AK693" s="26">
        <f t="shared" si="2530"/>
        <v>1400</v>
      </c>
      <c r="AL693" s="26">
        <f t="shared" si="2531"/>
        <v>1400</v>
      </c>
      <c r="AM693" s="26">
        <f t="shared" si="2732"/>
        <v>0</v>
      </c>
      <c r="AN693" s="26">
        <f t="shared" si="2733"/>
        <v>0</v>
      </c>
      <c r="AO693" s="26">
        <f t="shared" si="2734"/>
        <v>0</v>
      </c>
      <c r="AP693" s="26">
        <f t="shared" si="2532"/>
        <v>1400</v>
      </c>
      <c r="AQ693" s="26">
        <f t="shared" si="2533"/>
        <v>1400</v>
      </c>
      <c r="AR693" s="26">
        <f t="shared" si="2534"/>
        <v>1400</v>
      </c>
      <c r="AS693" s="26">
        <f t="shared" si="2735"/>
        <v>0</v>
      </c>
      <c r="AT693" s="26">
        <f t="shared" si="2736"/>
        <v>0</v>
      </c>
      <c r="AU693" s="26">
        <f t="shared" si="2737"/>
        <v>0</v>
      </c>
      <c r="AV693" s="26">
        <f t="shared" si="2535"/>
        <v>1400</v>
      </c>
      <c r="AW693" s="26">
        <f t="shared" si="2536"/>
        <v>1400</v>
      </c>
      <c r="AX693" s="26">
        <f t="shared" si="2537"/>
        <v>1400</v>
      </c>
      <c r="AY693" s="26">
        <f t="shared" si="2738"/>
        <v>0</v>
      </c>
      <c r="AZ693" s="26">
        <f t="shared" si="2739"/>
        <v>0</v>
      </c>
      <c r="BA693" s="26">
        <f t="shared" si="2740"/>
        <v>0</v>
      </c>
      <c r="BB693" s="26">
        <f t="shared" si="2538"/>
        <v>1400</v>
      </c>
      <c r="BC693" s="26">
        <f t="shared" si="2539"/>
        <v>1400</v>
      </c>
      <c r="BD693" s="26">
        <f t="shared" si="2540"/>
        <v>1400</v>
      </c>
      <c r="BE693" s="26">
        <f t="shared" si="2741"/>
        <v>0</v>
      </c>
      <c r="BF693" s="26">
        <f t="shared" si="2742"/>
        <v>0</v>
      </c>
      <c r="BG693" s="26">
        <f t="shared" si="2743"/>
        <v>0</v>
      </c>
      <c r="BH693" s="26">
        <f t="shared" si="2541"/>
        <v>1400</v>
      </c>
      <c r="BI693" s="26">
        <f t="shared" si="2542"/>
        <v>1400</v>
      </c>
      <c r="BJ693" s="26">
        <f t="shared" si="2543"/>
        <v>1400</v>
      </c>
      <c r="BK693" s="26">
        <f t="shared" si="2744"/>
        <v>0</v>
      </c>
      <c r="BL693" s="26">
        <f t="shared" si="2745"/>
        <v>0</v>
      </c>
      <c r="BM693" s="26">
        <f t="shared" si="2746"/>
        <v>0</v>
      </c>
      <c r="BN693" s="26">
        <f t="shared" si="2544"/>
        <v>1400</v>
      </c>
      <c r="BO693" s="26">
        <f t="shared" si="2545"/>
        <v>1400</v>
      </c>
      <c r="BP693" s="26">
        <f t="shared" si="2546"/>
        <v>1400</v>
      </c>
      <c r="BQ693" s="26">
        <f t="shared" si="2747"/>
        <v>0</v>
      </c>
      <c r="BR693" s="26">
        <f t="shared" si="2748"/>
        <v>0</v>
      </c>
      <c r="BS693" s="26">
        <f t="shared" si="2547"/>
        <v>1400</v>
      </c>
      <c r="BT693" s="26">
        <f t="shared" si="2548"/>
        <v>1400</v>
      </c>
      <c r="BU693" s="26">
        <f t="shared" si="2549"/>
        <v>1400</v>
      </c>
      <c r="BV693" s="26">
        <f t="shared" si="2749"/>
        <v>0</v>
      </c>
      <c r="BW693" s="26">
        <f t="shared" si="2750"/>
        <v>0</v>
      </c>
      <c r="BX693" s="26">
        <f t="shared" si="2550"/>
        <v>1400</v>
      </c>
      <c r="BY693" s="26">
        <f t="shared" si="2551"/>
        <v>1400</v>
      </c>
      <c r="BZ693" s="26">
        <f t="shared" si="2552"/>
        <v>1400</v>
      </c>
      <c r="CA693" s="26">
        <f t="shared" si="2751"/>
        <v>0</v>
      </c>
      <c r="CB693" s="26">
        <f t="shared" si="2752"/>
        <v>0</v>
      </c>
      <c r="CC693" s="26">
        <f t="shared" si="2753"/>
        <v>0</v>
      </c>
      <c r="CD693" s="26">
        <f t="shared" si="2704"/>
        <v>1400</v>
      </c>
      <c r="CE693" s="26">
        <f t="shared" si="2705"/>
        <v>1400</v>
      </c>
      <c r="CF693" s="26">
        <f t="shared" si="2706"/>
        <v>1400</v>
      </c>
      <c r="CG693" s="26">
        <f t="shared" si="2754"/>
        <v>0</v>
      </c>
      <c r="CH693" s="26">
        <f t="shared" si="2755"/>
        <v>0</v>
      </c>
      <c r="CI693" s="26">
        <f t="shared" si="2756"/>
        <v>0</v>
      </c>
      <c r="CJ693" s="26">
        <f t="shared" si="2707"/>
        <v>1400</v>
      </c>
      <c r="CK693" s="26">
        <f t="shared" si="2708"/>
        <v>1400</v>
      </c>
      <c r="CL693" s="26">
        <f t="shared" si="2709"/>
        <v>1400</v>
      </c>
      <c r="CM693" s="26">
        <f t="shared" si="2757"/>
        <v>0</v>
      </c>
      <c r="CN693" s="26">
        <f t="shared" si="2758"/>
        <v>0</v>
      </c>
      <c r="CO693" s="26">
        <f t="shared" si="2759"/>
        <v>0</v>
      </c>
      <c r="CP693" s="26">
        <f t="shared" si="2710"/>
        <v>1400</v>
      </c>
      <c r="CQ693" s="26">
        <f t="shared" si="2711"/>
        <v>1400</v>
      </c>
      <c r="CR693" s="26">
        <f t="shared" si="2712"/>
        <v>1400</v>
      </c>
      <c r="CS693" s="26">
        <f t="shared" si="2760"/>
        <v>0</v>
      </c>
      <c r="CT693" s="19"/>
      <c r="CU693" s="35"/>
      <c r="CX693" s="1" t="s">
        <v>26</v>
      </c>
    </row>
    <row r="694" spans="1:105" ht="31.2" hidden="1" x14ac:dyDescent="0.3">
      <c r="A694" s="16" t="s">
        <v>425</v>
      </c>
      <c r="B694" s="17"/>
      <c r="C694" s="16"/>
      <c r="D694" s="16"/>
      <c r="E694" s="34" t="s">
        <v>426</v>
      </c>
      <c r="F694" s="26">
        <f t="shared" si="2714"/>
        <v>1400</v>
      </c>
      <c r="G694" s="26">
        <f t="shared" si="2715"/>
        <v>1400</v>
      </c>
      <c r="H694" s="26">
        <f t="shared" si="2716"/>
        <v>1400</v>
      </c>
      <c r="I694" s="26">
        <f t="shared" si="2717"/>
        <v>0</v>
      </c>
      <c r="J694" s="26">
        <f t="shared" si="2718"/>
        <v>0</v>
      </c>
      <c r="K694" s="26">
        <f t="shared" si="2719"/>
        <v>0</v>
      </c>
      <c r="L694" s="26">
        <f t="shared" si="2517"/>
        <v>1400</v>
      </c>
      <c r="M694" s="26">
        <f t="shared" si="2518"/>
        <v>1400</v>
      </c>
      <c r="N694" s="26">
        <f t="shared" si="2519"/>
        <v>1400</v>
      </c>
      <c r="O694" s="26">
        <f t="shared" si="2720"/>
        <v>0</v>
      </c>
      <c r="P694" s="26">
        <f t="shared" si="2721"/>
        <v>0</v>
      </c>
      <c r="Q694" s="26">
        <f t="shared" si="2722"/>
        <v>0</v>
      </c>
      <c r="R694" s="26">
        <f t="shared" si="2520"/>
        <v>1400</v>
      </c>
      <c r="S694" s="26">
        <f t="shared" si="2521"/>
        <v>1400</v>
      </c>
      <c r="T694" s="26">
        <f t="shared" si="2522"/>
        <v>1400</v>
      </c>
      <c r="U694" s="26">
        <f t="shared" si="2723"/>
        <v>0</v>
      </c>
      <c r="V694" s="26">
        <f t="shared" si="2724"/>
        <v>0</v>
      </c>
      <c r="W694" s="26">
        <f t="shared" si="2725"/>
        <v>0</v>
      </c>
      <c r="X694" s="26">
        <f t="shared" si="2523"/>
        <v>1400</v>
      </c>
      <c r="Y694" s="26">
        <f t="shared" si="2524"/>
        <v>1400</v>
      </c>
      <c r="Z694" s="26">
        <f t="shared" si="2525"/>
        <v>1400</v>
      </c>
      <c r="AA694" s="26">
        <f t="shared" si="2726"/>
        <v>0</v>
      </c>
      <c r="AB694" s="26">
        <f t="shared" si="2727"/>
        <v>0</v>
      </c>
      <c r="AC694" s="26">
        <f t="shared" si="2728"/>
        <v>0</v>
      </c>
      <c r="AD694" s="26">
        <f t="shared" si="2526"/>
        <v>1400</v>
      </c>
      <c r="AE694" s="26">
        <f t="shared" si="2527"/>
        <v>1400</v>
      </c>
      <c r="AF694" s="26">
        <f t="shared" si="2528"/>
        <v>1400</v>
      </c>
      <c r="AG694" s="26">
        <f t="shared" si="2729"/>
        <v>0</v>
      </c>
      <c r="AH694" s="26">
        <f t="shared" si="2730"/>
        <v>0</v>
      </c>
      <c r="AI694" s="26">
        <f t="shared" si="2731"/>
        <v>0</v>
      </c>
      <c r="AJ694" s="26">
        <f t="shared" si="2529"/>
        <v>1400</v>
      </c>
      <c r="AK694" s="26">
        <f t="shared" si="2530"/>
        <v>1400</v>
      </c>
      <c r="AL694" s="26">
        <f t="shared" si="2531"/>
        <v>1400</v>
      </c>
      <c r="AM694" s="26">
        <f t="shared" si="2732"/>
        <v>0</v>
      </c>
      <c r="AN694" s="26">
        <f t="shared" si="2733"/>
        <v>0</v>
      </c>
      <c r="AO694" s="26">
        <f t="shared" si="2734"/>
        <v>0</v>
      </c>
      <c r="AP694" s="26">
        <f t="shared" si="2532"/>
        <v>1400</v>
      </c>
      <c r="AQ694" s="26">
        <f t="shared" si="2533"/>
        <v>1400</v>
      </c>
      <c r="AR694" s="26">
        <f t="shared" si="2534"/>
        <v>1400</v>
      </c>
      <c r="AS694" s="26">
        <f t="shared" si="2735"/>
        <v>0</v>
      </c>
      <c r="AT694" s="26">
        <f t="shared" si="2736"/>
        <v>0</v>
      </c>
      <c r="AU694" s="26">
        <f t="shared" si="2737"/>
        <v>0</v>
      </c>
      <c r="AV694" s="26">
        <f t="shared" si="2535"/>
        <v>1400</v>
      </c>
      <c r="AW694" s="26">
        <f t="shared" si="2536"/>
        <v>1400</v>
      </c>
      <c r="AX694" s="26">
        <f t="shared" si="2537"/>
        <v>1400</v>
      </c>
      <c r="AY694" s="26">
        <f t="shared" si="2738"/>
        <v>0</v>
      </c>
      <c r="AZ694" s="26">
        <f t="shared" si="2739"/>
        <v>0</v>
      </c>
      <c r="BA694" s="26">
        <f t="shared" si="2740"/>
        <v>0</v>
      </c>
      <c r="BB694" s="26">
        <f t="shared" si="2538"/>
        <v>1400</v>
      </c>
      <c r="BC694" s="26">
        <f t="shared" si="2539"/>
        <v>1400</v>
      </c>
      <c r="BD694" s="26">
        <f t="shared" si="2540"/>
        <v>1400</v>
      </c>
      <c r="BE694" s="26">
        <f t="shared" si="2741"/>
        <v>0</v>
      </c>
      <c r="BF694" s="26">
        <f t="shared" si="2742"/>
        <v>0</v>
      </c>
      <c r="BG694" s="26">
        <f t="shared" si="2743"/>
        <v>0</v>
      </c>
      <c r="BH694" s="26">
        <f t="shared" si="2541"/>
        <v>1400</v>
      </c>
      <c r="BI694" s="26">
        <f t="shared" si="2542"/>
        <v>1400</v>
      </c>
      <c r="BJ694" s="26">
        <f t="shared" si="2543"/>
        <v>1400</v>
      </c>
      <c r="BK694" s="26">
        <f t="shared" si="2744"/>
        <v>0</v>
      </c>
      <c r="BL694" s="26">
        <f t="shared" si="2745"/>
        <v>0</v>
      </c>
      <c r="BM694" s="26">
        <f t="shared" si="2746"/>
        <v>0</v>
      </c>
      <c r="BN694" s="26">
        <f t="shared" si="2544"/>
        <v>1400</v>
      </c>
      <c r="BO694" s="26">
        <f t="shared" si="2545"/>
        <v>1400</v>
      </c>
      <c r="BP694" s="26">
        <f t="shared" si="2546"/>
        <v>1400</v>
      </c>
      <c r="BQ694" s="26">
        <f t="shared" si="2747"/>
        <v>0</v>
      </c>
      <c r="BR694" s="26">
        <f t="shared" si="2748"/>
        <v>0</v>
      </c>
      <c r="BS694" s="26">
        <f t="shared" si="2547"/>
        <v>1400</v>
      </c>
      <c r="BT694" s="26">
        <f t="shared" si="2548"/>
        <v>1400</v>
      </c>
      <c r="BU694" s="26">
        <f t="shared" si="2549"/>
        <v>1400</v>
      </c>
      <c r="BV694" s="26">
        <f t="shared" si="2749"/>
        <v>0</v>
      </c>
      <c r="BW694" s="26">
        <f t="shared" si="2750"/>
        <v>0</v>
      </c>
      <c r="BX694" s="26">
        <f t="shared" si="2550"/>
        <v>1400</v>
      </c>
      <c r="BY694" s="26">
        <f t="shared" si="2551"/>
        <v>1400</v>
      </c>
      <c r="BZ694" s="26">
        <f t="shared" si="2552"/>
        <v>1400</v>
      </c>
      <c r="CA694" s="26">
        <f t="shared" si="2751"/>
        <v>0</v>
      </c>
      <c r="CB694" s="26">
        <f t="shared" si="2752"/>
        <v>0</v>
      </c>
      <c r="CC694" s="26">
        <f t="shared" si="2753"/>
        <v>0</v>
      </c>
      <c r="CD694" s="26">
        <f t="shared" si="2704"/>
        <v>1400</v>
      </c>
      <c r="CE694" s="26">
        <f t="shared" si="2705"/>
        <v>1400</v>
      </c>
      <c r="CF694" s="26">
        <f t="shared" si="2706"/>
        <v>1400</v>
      </c>
      <c r="CG694" s="26">
        <f t="shared" si="2754"/>
        <v>0</v>
      </c>
      <c r="CH694" s="26">
        <f t="shared" si="2755"/>
        <v>0</v>
      </c>
      <c r="CI694" s="26">
        <f t="shared" si="2756"/>
        <v>0</v>
      </c>
      <c r="CJ694" s="26">
        <f t="shared" si="2707"/>
        <v>1400</v>
      </c>
      <c r="CK694" s="26">
        <f t="shared" si="2708"/>
        <v>1400</v>
      </c>
      <c r="CL694" s="26">
        <f t="shared" si="2709"/>
        <v>1400</v>
      </c>
      <c r="CM694" s="26">
        <f t="shared" si="2757"/>
        <v>0</v>
      </c>
      <c r="CN694" s="26">
        <f t="shared" si="2758"/>
        <v>0</v>
      </c>
      <c r="CO694" s="26">
        <f t="shared" si="2759"/>
        <v>0</v>
      </c>
      <c r="CP694" s="26">
        <f t="shared" si="2710"/>
        <v>1400</v>
      </c>
      <c r="CQ694" s="26">
        <f t="shared" si="2711"/>
        <v>1400</v>
      </c>
      <c r="CR694" s="26">
        <f t="shared" si="2712"/>
        <v>1400</v>
      </c>
      <c r="CS694" s="26">
        <f t="shared" si="2760"/>
        <v>0</v>
      </c>
      <c r="CT694" s="19"/>
      <c r="CU694" s="35"/>
      <c r="DA694" s="1" t="s">
        <v>29</v>
      </c>
    </row>
    <row r="695" spans="1:105" ht="31.2" hidden="1" x14ac:dyDescent="0.3">
      <c r="A695" s="16" t="s">
        <v>425</v>
      </c>
      <c r="B695" s="17">
        <v>200</v>
      </c>
      <c r="C695" s="16"/>
      <c r="D695" s="16"/>
      <c r="E695" s="34" t="s">
        <v>38</v>
      </c>
      <c r="F695" s="26">
        <f t="shared" si="2714"/>
        <v>1400</v>
      </c>
      <c r="G695" s="26">
        <f t="shared" si="2715"/>
        <v>1400</v>
      </c>
      <c r="H695" s="26">
        <f t="shared" si="2716"/>
        <v>1400</v>
      </c>
      <c r="I695" s="26">
        <f t="shared" si="2717"/>
        <v>0</v>
      </c>
      <c r="J695" s="26">
        <f t="shared" si="2718"/>
        <v>0</v>
      </c>
      <c r="K695" s="26">
        <f t="shared" si="2719"/>
        <v>0</v>
      </c>
      <c r="L695" s="26">
        <f t="shared" si="2517"/>
        <v>1400</v>
      </c>
      <c r="M695" s="26">
        <f t="shared" si="2518"/>
        <v>1400</v>
      </c>
      <c r="N695" s="26">
        <f t="shared" si="2519"/>
        <v>1400</v>
      </c>
      <c r="O695" s="26">
        <f t="shared" si="2720"/>
        <v>0</v>
      </c>
      <c r="P695" s="26">
        <f t="shared" si="2721"/>
        <v>0</v>
      </c>
      <c r="Q695" s="26">
        <f t="shared" si="2722"/>
        <v>0</v>
      </c>
      <c r="R695" s="26">
        <f t="shared" si="2520"/>
        <v>1400</v>
      </c>
      <c r="S695" s="26">
        <f t="shared" si="2521"/>
        <v>1400</v>
      </c>
      <c r="T695" s="26">
        <f t="shared" si="2522"/>
        <v>1400</v>
      </c>
      <c r="U695" s="26">
        <f t="shared" si="2723"/>
        <v>0</v>
      </c>
      <c r="V695" s="26">
        <f t="shared" si="2724"/>
        <v>0</v>
      </c>
      <c r="W695" s="26">
        <f t="shared" si="2725"/>
        <v>0</v>
      </c>
      <c r="X695" s="26">
        <f t="shared" si="2523"/>
        <v>1400</v>
      </c>
      <c r="Y695" s="26">
        <f t="shared" si="2524"/>
        <v>1400</v>
      </c>
      <c r="Z695" s="26">
        <f t="shared" si="2525"/>
        <v>1400</v>
      </c>
      <c r="AA695" s="26">
        <f t="shared" si="2726"/>
        <v>0</v>
      </c>
      <c r="AB695" s="26">
        <f t="shared" si="2727"/>
        <v>0</v>
      </c>
      <c r="AC695" s="26">
        <f t="shared" si="2728"/>
        <v>0</v>
      </c>
      <c r="AD695" s="26">
        <f t="shared" si="2526"/>
        <v>1400</v>
      </c>
      <c r="AE695" s="26">
        <f t="shared" si="2527"/>
        <v>1400</v>
      </c>
      <c r="AF695" s="26">
        <f t="shared" si="2528"/>
        <v>1400</v>
      </c>
      <c r="AG695" s="26">
        <f t="shared" si="2729"/>
        <v>0</v>
      </c>
      <c r="AH695" s="26">
        <f t="shared" si="2730"/>
        <v>0</v>
      </c>
      <c r="AI695" s="26">
        <f t="shared" si="2731"/>
        <v>0</v>
      </c>
      <c r="AJ695" s="26">
        <f t="shared" si="2529"/>
        <v>1400</v>
      </c>
      <c r="AK695" s="26">
        <f t="shared" si="2530"/>
        <v>1400</v>
      </c>
      <c r="AL695" s="26">
        <f t="shared" si="2531"/>
        <v>1400</v>
      </c>
      <c r="AM695" s="26">
        <f t="shared" si="2732"/>
        <v>0</v>
      </c>
      <c r="AN695" s="26">
        <f t="shared" si="2733"/>
        <v>0</v>
      </c>
      <c r="AO695" s="26">
        <f t="shared" si="2734"/>
        <v>0</v>
      </c>
      <c r="AP695" s="26">
        <f t="shared" si="2532"/>
        <v>1400</v>
      </c>
      <c r="AQ695" s="26">
        <f t="shared" si="2533"/>
        <v>1400</v>
      </c>
      <c r="AR695" s="26">
        <f t="shared" si="2534"/>
        <v>1400</v>
      </c>
      <c r="AS695" s="26">
        <f t="shared" si="2735"/>
        <v>0</v>
      </c>
      <c r="AT695" s="26">
        <f t="shared" si="2736"/>
        <v>0</v>
      </c>
      <c r="AU695" s="26">
        <f t="shared" si="2737"/>
        <v>0</v>
      </c>
      <c r="AV695" s="26">
        <f t="shared" si="2535"/>
        <v>1400</v>
      </c>
      <c r="AW695" s="26">
        <f t="shared" si="2536"/>
        <v>1400</v>
      </c>
      <c r="AX695" s="26">
        <f t="shared" si="2537"/>
        <v>1400</v>
      </c>
      <c r="AY695" s="26">
        <f t="shared" si="2738"/>
        <v>0</v>
      </c>
      <c r="AZ695" s="26">
        <f t="shared" si="2739"/>
        <v>0</v>
      </c>
      <c r="BA695" s="26">
        <f t="shared" si="2740"/>
        <v>0</v>
      </c>
      <c r="BB695" s="26">
        <f t="shared" si="2538"/>
        <v>1400</v>
      </c>
      <c r="BC695" s="26">
        <f t="shared" si="2539"/>
        <v>1400</v>
      </c>
      <c r="BD695" s="26">
        <f t="shared" si="2540"/>
        <v>1400</v>
      </c>
      <c r="BE695" s="26">
        <f t="shared" si="2741"/>
        <v>0</v>
      </c>
      <c r="BF695" s="26">
        <f t="shared" si="2742"/>
        <v>0</v>
      </c>
      <c r="BG695" s="26">
        <f t="shared" si="2743"/>
        <v>0</v>
      </c>
      <c r="BH695" s="26">
        <f t="shared" si="2541"/>
        <v>1400</v>
      </c>
      <c r="BI695" s="26">
        <f t="shared" si="2542"/>
        <v>1400</v>
      </c>
      <c r="BJ695" s="26">
        <f t="shared" si="2543"/>
        <v>1400</v>
      </c>
      <c r="BK695" s="26">
        <f t="shared" si="2744"/>
        <v>0</v>
      </c>
      <c r="BL695" s="26">
        <f t="shared" si="2745"/>
        <v>0</v>
      </c>
      <c r="BM695" s="26">
        <f t="shared" si="2746"/>
        <v>0</v>
      </c>
      <c r="BN695" s="26">
        <f t="shared" si="2544"/>
        <v>1400</v>
      </c>
      <c r="BO695" s="26">
        <f t="shared" si="2545"/>
        <v>1400</v>
      </c>
      <c r="BP695" s="26">
        <f t="shared" si="2546"/>
        <v>1400</v>
      </c>
      <c r="BQ695" s="26">
        <f t="shared" si="2747"/>
        <v>0</v>
      </c>
      <c r="BR695" s="26">
        <f t="shared" si="2748"/>
        <v>0</v>
      </c>
      <c r="BS695" s="26">
        <f t="shared" si="2547"/>
        <v>1400</v>
      </c>
      <c r="BT695" s="26">
        <f t="shared" si="2548"/>
        <v>1400</v>
      </c>
      <c r="BU695" s="26">
        <f t="shared" si="2549"/>
        <v>1400</v>
      </c>
      <c r="BV695" s="26">
        <f t="shared" si="2749"/>
        <v>0</v>
      </c>
      <c r="BW695" s="26">
        <f t="shared" si="2750"/>
        <v>0</v>
      </c>
      <c r="BX695" s="26">
        <f t="shared" si="2550"/>
        <v>1400</v>
      </c>
      <c r="BY695" s="26">
        <f t="shared" si="2551"/>
        <v>1400</v>
      </c>
      <c r="BZ695" s="26">
        <f t="shared" si="2552"/>
        <v>1400</v>
      </c>
      <c r="CA695" s="26">
        <f t="shared" si="2751"/>
        <v>0</v>
      </c>
      <c r="CB695" s="26">
        <f t="shared" si="2752"/>
        <v>0</v>
      </c>
      <c r="CC695" s="26">
        <f t="shared" si="2753"/>
        <v>0</v>
      </c>
      <c r="CD695" s="26">
        <f t="shared" si="2704"/>
        <v>1400</v>
      </c>
      <c r="CE695" s="26">
        <f t="shared" si="2705"/>
        <v>1400</v>
      </c>
      <c r="CF695" s="26">
        <f t="shared" si="2706"/>
        <v>1400</v>
      </c>
      <c r="CG695" s="26">
        <f t="shared" si="2754"/>
        <v>0</v>
      </c>
      <c r="CH695" s="26">
        <f t="shared" si="2755"/>
        <v>0</v>
      </c>
      <c r="CI695" s="26">
        <f t="shared" si="2756"/>
        <v>0</v>
      </c>
      <c r="CJ695" s="26">
        <f t="shared" si="2707"/>
        <v>1400</v>
      </c>
      <c r="CK695" s="26">
        <f t="shared" si="2708"/>
        <v>1400</v>
      </c>
      <c r="CL695" s="26">
        <f t="shared" si="2709"/>
        <v>1400</v>
      </c>
      <c r="CM695" s="26">
        <f t="shared" si="2757"/>
        <v>0</v>
      </c>
      <c r="CN695" s="26">
        <f t="shared" si="2758"/>
        <v>0</v>
      </c>
      <c r="CO695" s="26">
        <f t="shared" si="2759"/>
        <v>0</v>
      </c>
      <c r="CP695" s="26">
        <f t="shared" si="2710"/>
        <v>1400</v>
      </c>
      <c r="CQ695" s="26">
        <f t="shared" si="2711"/>
        <v>1400</v>
      </c>
      <c r="CR695" s="26">
        <f t="shared" si="2712"/>
        <v>1400</v>
      </c>
      <c r="CS695" s="26">
        <f t="shared" si="2760"/>
        <v>0</v>
      </c>
      <c r="CT695" s="19"/>
      <c r="CU695" s="35"/>
      <c r="CY695" s="1" t="s">
        <v>27</v>
      </c>
    </row>
    <row r="696" spans="1:105" ht="46.8" hidden="1" x14ac:dyDescent="0.3">
      <c r="A696" s="16" t="s">
        <v>425</v>
      </c>
      <c r="B696" s="17">
        <v>240</v>
      </c>
      <c r="C696" s="16"/>
      <c r="D696" s="16"/>
      <c r="E696" s="34" t="s">
        <v>39</v>
      </c>
      <c r="F696" s="26">
        <f t="shared" si="2714"/>
        <v>1400</v>
      </c>
      <c r="G696" s="26">
        <f t="shared" si="2715"/>
        <v>1400</v>
      </c>
      <c r="H696" s="26">
        <f t="shared" si="2716"/>
        <v>1400</v>
      </c>
      <c r="I696" s="26">
        <f t="shared" si="2717"/>
        <v>0</v>
      </c>
      <c r="J696" s="26">
        <f t="shared" si="2718"/>
        <v>0</v>
      </c>
      <c r="K696" s="26">
        <f t="shared" si="2719"/>
        <v>0</v>
      </c>
      <c r="L696" s="26">
        <f t="shared" si="2517"/>
        <v>1400</v>
      </c>
      <c r="M696" s="26">
        <f t="shared" si="2518"/>
        <v>1400</v>
      </c>
      <c r="N696" s="26">
        <f t="shared" si="2519"/>
        <v>1400</v>
      </c>
      <c r="O696" s="26">
        <f t="shared" si="2720"/>
        <v>0</v>
      </c>
      <c r="P696" s="26">
        <f t="shared" si="2721"/>
        <v>0</v>
      </c>
      <c r="Q696" s="26">
        <f t="shared" si="2722"/>
        <v>0</v>
      </c>
      <c r="R696" s="26">
        <f t="shared" si="2520"/>
        <v>1400</v>
      </c>
      <c r="S696" s="26">
        <f t="shared" si="2521"/>
        <v>1400</v>
      </c>
      <c r="T696" s="26">
        <f t="shared" si="2522"/>
        <v>1400</v>
      </c>
      <c r="U696" s="26">
        <f t="shared" si="2723"/>
        <v>0</v>
      </c>
      <c r="V696" s="26">
        <f t="shared" si="2724"/>
        <v>0</v>
      </c>
      <c r="W696" s="26">
        <f t="shared" si="2725"/>
        <v>0</v>
      </c>
      <c r="X696" s="26">
        <f t="shared" si="2523"/>
        <v>1400</v>
      </c>
      <c r="Y696" s="26">
        <f t="shared" si="2524"/>
        <v>1400</v>
      </c>
      <c r="Z696" s="26">
        <f t="shared" si="2525"/>
        <v>1400</v>
      </c>
      <c r="AA696" s="26">
        <f t="shared" si="2726"/>
        <v>0</v>
      </c>
      <c r="AB696" s="26">
        <f t="shared" si="2727"/>
        <v>0</v>
      </c>
      <c r="AC696" s="26">
        <f t="shared" si="2728"/>
        <v>0</v>
      </c>
      <c r="AD696" s="26">
        <f t="shared" si="2526"/>
        <v>1400</v>
      </c>
      <c r="AE696" s="26">
        <f t="shared" si="2527"/>
        <v>1400</v>
      </c>
      <c r="AF696" s="26">
        <f t="shared" si="2528"/>
        <v>1400</v>
      </c>
      <c r="AG696" s="26">
        <f t="shared" si="2729"/>
        <v>0</v>
      </c>
      <c r="AH696" s="26">
        <f t="shared" si="2730"/>
        <v>0</v>
      </c>
      <c r="AI696" s="26">
        <f t="shared" si="2731"/>
        <v>0</v>
      </c>
      <c r="AJ696" s="26">
        <f t="shared" si="2529"/>
        <v>1400</v>
      </c>
      <c r="AK696" s="26">
        <f t="shared" si="2530"/>
        <v>1400</v>
      </c>
      <c r="AL696" s="26">
        <f t="shared" si="2531"/>
        <v>1400</v>
      </c>
      <c r="AM696" s="26">
        <f t="shared" si="2732"/>
        <v>0</v>
      </c>
      <c r="AN696" s="26">
        <f t="shared" si="2733"/>
        <v>0</v>
      </c>
      <c r="AO696" s="26">
        <f t="shared" si="2734"/>
        <v>0</v>
      </c>
      <c r="AP696" s="26">
        <f t="shared" si="2532"/>
        <v>1400</v>
      </c>
      <c r="AQ696" s="26">
        <f t="shared" si="2533"/>
        <v>1400</v>
      </c>
      <c r="AR696" s="26">
        <f t="shared" si="2534"/>
        <v>1400</v>
      </c>
      <c r="AS696" s="26">
        <f t="shared" si="2735"/>
        <v>0</v>
      </c>
      <c r="AT696" s="26">
        <f t="shared" si="2736"/>
        <v>0</v>
      </c>
      <c r="AU696" s="26">
        <f t="shared" si="2737"/>
        <v>0</v>
      </c>
      <c r="AV696" s="26">
        <f t="shared" si="2535"/>
        <v>1400</v>
      </c>
      <c r="AW696" s="26">
        <f t="shared" si="2536"/>
        <v>1400</v>
      </c>
      <c r="AX696" s="26">
        <f t="shared" si="2537"/>
        <v>1400</v>
      </c>
      <c r="AY696" s="26">
        <f t="shared" si="2738"/>
        <v>0</v>
      </c>
      <c r="AZ696" s="26">
        <f t="shared" si="2739"/>
        <v>0</v>
      </c>
      <c r="BA696" s="26">
        <f t="shared" si="2740"/>
        <v>0</v>
      </c>
      <c r="BB696" s="26">
        <f t="shared" si="2538"/>
        <v>1400</v>
      </c>
      <c r="BC696" s="26">
        <f t="shared" si="2539"/>
        <v>1400</v>
      </c>
      <c r="BD696" s="26">
        <f t="shared" si="2540"/>
        <v>1400</v>
      </c>
      <c r="BE696" s="26">
        <f t="shared" si="2741"/>
        <v>0</v>
      </c>
      <c r="BF696" s="26">
        <f t="shared" si="2742"/>
        <v>0</v>
      </c>
      <c r="BG696" s="26">
        <f t="shared" si="2743"/>
        <v>0</v>
      </c>
      <c r="BH696" s="26">
        <f t="shared" si="2541"/>
        <v>1400</v>
      </c>
      <c r="BI696" s="26">
        <f t="shared" si="2542"/>
        <v>1400</v>
      </c>
      <c r="BJ696" s="26">
        <f t="shared" si="2543"/>
        <v>1400</v>
      </c>
      <c r="BK696" s="26">
        <f t="shared" si="2744"/>
        <v>0</v>
      </c>
      <c r="BL696" s="26">
        <f t="shared" si="2745"/>
        <v>0</v>
      </c>
      <c r="BM696" s="26">
        <f t="shared" si="2746"/>
        <v>0</v>
      </c>
      <c r="BN696" s="26">
        <f t="shared" si="2544"/>
        <v>1400</v>
      </c>
      <c r="BO696" s="26">
        <f t="shared" si="2545"/>
        <v>1400</v>
      </c>
      <c r="BP696" s="26">
        <f t="shared" si="2546"/>
        <v>1400</v>
      </c>
      <c r="BQ696" s="26">
        <f t="shared" si="2747"/>
        <v>0</v>
      </c>
      <c r="BR696" s="26">
        <f t="shared" si="2748"/>
        <v>0</v>
      </c>
      <c r="BS696" s="26">
        <f t="shared" si="2547"/>
        <v>1400</v>
      </c>
      <c r="BT696" s="26">
        <f t="shared" si="2548"/>
        <v>1400</v>
      </c>
      <c r="BU696" s="26">
        <f t="shared" si="2549"/>
        <v>1400</v>
      </c>
      <c r="BV696" s="26">
        <f t="shared" si="2749"/>
        <v>0</v>
      </c>
      <c r="BW696" s="26">
        <f t="shared" si="2750"/>
        <v>0</v>
      </c>
      <c r="BX696" s="26">
        <f t="shared" si="2550"/>
        <v>1400</v>
      </c>
      <c r="BY696" s="26">
        <f t="shared" si="2551"/>
        <v>1400</v>
      </c>
      <c r="BZ696" s="26">
        <f t="shared" si="2552"/>
        <v>1400</v>
      </c>
      <c r="CA696" s="26">
        <f t="shared" si="2751"/>
        <v>0</v>
      </c>
      <c r="CB696" s="26">
        <f t="shared" si="2752"/>
        <v>0</v>
      </c>
      <c r="CC696" s="26">
        <f t="shared" si="2753"/>
        <v>0</v>
      </c>
      <c r="CD696" s="26">
        <f t="shared" si="2704"/>
        <v>1400</v>
      </c>
      <c r="CE696" s="26">
        <f t="shared" si="2705"/>
        <v>1400</v>
      </c>
      <c r="CF696" s="26">
        <f t="shared" si="2706"/>
        <v>1400</v>
      </c>
      <c r="CG696" s="26">
        <f t="shared" si="2754"/>
        <v>0</v>
      </c>
      <c r="CH696" s="26">
        <f t="shared" si="2755"/>
        <v>0</v>
      </c>
      <c r="CI696" s="26">
        <f t="shared" si="2756"/>
        <v>0</v>
      </c>
      <c r="CJ696" s="26">
        <f t="shared" si="2707"/>
        <v>1400</v>
      </c>
      <c r="CK696" s="26">
        <f t="shared" si="2708"/>
        <v>1400</v>
      </c>
      <c r="CL696" s="26">
        <f t="shared" si="2709"/>
        <v>1400</v>
      </c>
      <c r="CM696" s="26">
        <f t="shared" si="2757"/>
        <v>0</v>
      </c>
      <c r="CN696" s="26">
        <f t="shared" si="2758"/>
        <v>0</v>
      </c>
      <c r="CO696" s="26">
        <f t="shared" si="2759"/>
        <v>0</v>
      </c>
      <c r="CP696" s="26">
        <f t="shared" si="2710"/>
        <v>1400</v>
      </c>
      <c r="CQ696" s="26">
        <f t="shared" si="2711"/>
        <v>1400</v>
      </c>
      <c r="CR696" s="26">
        <f t="shared" si="2712"/>
        <v>1400</v>
      </c>
      <c r="CS696" s="26">
        <f t="shared" si="2760"/>
        <v>0</v>
      </c>
      <c r="CT696" s="19"/>
      <c r="CU696" s="35"/>
      <c r="CZ696" s="1" t="s">
        <v>28</v>
      </c>
    </row>
    <row r="697" spans="1:105" hidden="1" x14ac:dyDescent="0.3">
      <c r="A697" s="16" t="s">
        <v>425</v>
      </c>
      <c r="B697" s="17">
        <v>240</v>
      </c>
      <c r="C697" s="16" t="s">
        <v>45</v>
      </c>
      <c r="D697" s="16" t="s">
        <v>45</v>
      </c>
      <c r="E697" s="34" t="s">
        <v>46</v>
      </c>
      <c r="F697" s="26">
        <v>1400</v>
      </c>
      <c r="G697" s="26">
        <v>1400</v>
      </c>
      <c r="H697" s="26">
        <v>1400</v>
      </c>
      <c r="I697" s="26"/>
      <c r="J697" s="26"/>
      <c r="K697" s="26"/>
      <c r="L697" s="26">
        <f t="shared" si="2517"/>
        <v>1400</v>
      </c>
      <c r="M697" s="26">
        <f t="shared" si="2518"/>
        <v>1400</v>
      </c>
      <c r="N697" s="26">
        <f t="shared" si="2519"/>
        <v>1400</v>
      </c>
      <c r="O697" s="26"/>
      <c r="P697" s="26"/>
      <c r="Q697" s="26"/>
      <c r="R697" s="26">
        <f t="shared" si="2520"/>
        <v>1400</v>
      </c>
      <c r="S697" s="26">
        <f t="shared" si="2521"/>
        <v>1400</v>
      </c>
      <c r="T697" s="26">
        <f t="shared" si="2522"/>
        <v>1400</v>
      </c>
      <c r="U697" s="26"/>
      <c r="V697" s="26"/>
      <c r="W697" s="26"/>
      <c r="X697" s="26">
        <f t="shared" si="2523"/>
        <v>1400</v>
      </c>
      <c r="Y697" s="26">
        <f t="shared" si="2524"/>
        <v>1400</v>
      </c>
      <c r="Z697" s="26">
        <f t="shared" si="2525"/>
        <v>1400</v>
      </c>
      <c r="AA697" s="26"/>
      <c r="AB697" s="26"/>
      <c r="AC697" s="26"/>
      <c r="AD697" s="26">
        <f t="shared" si="2526"/>
        <v>1400</v>
      </c>
      <c r="AE697" s="26">
        <f t="shared" si="2527"/>
        <v>1400</v>
      </c>
      <c r="AF697" s="26">
        <f t="shared" si="2528"/>
        <v>1400</v>
      </c>
      <c r="AG697" s="26"/>
      <c r="AH697" s="26"/>
      <c r="AI697" s="26"/>
      <c r="AJ697" s="26">
        <f t="shared" si="2529"/>
        <v>1400</v>
      </c>
      <c r="AK697" s="26">
        <f t="shared" si="2530"/>
        <v>1400</v>
      </c>
      <c r="AL697" s="26">
        <f t="shared" si="2531"/>
        <v>1400</v>
      </c>
      <c r="AM697" s="26"/>
      <c r="AN697" s="26"/>
      <c r="AO697" s="26"/>
      <c r="AP697" s="26">
        <f t="shared" si="2532"/>
        <v>1400</v>
      </c>
      <c r="AQ697" s="26">
        <f t="shared" si="2533"/>
        <v>1400</v>
      </c>
      <c r="AR697" s="26">
        <f t="shared" si="2534"/>
        <v>1400</v>
      </c>
      <c r="AS697" s="26"/>
      <c r="AT697" s="26"/>
      <c r="AU697" s="26"/>
      <c r="AV697" s="26">
        <f t="shared" si="2535"/>
        <v>1400</v>
      </c>
      <c r="AW697" s="26">
        <f t="shared" si="2536"/>
        <v>1400</v>
      </c>
      <c r="AX697" s="26">
        <f t="shared" si="2537"/>
        <v>1400</v>
      </c>
      <c r="AY697" s="26"/>
      <c r="AZ697" s="26"/>
      <c r="BA697" s="26"/>
      <c r="BB697" s="26">
        <f t="shared" si="2538"/>
        <v>1400</v>
      </c>
      <c r="BC697" s="26">
        <f t="shared" si="2539"/>
        <v>1400</v>
      </c>
      <c r="BD697" s="26">
        <f t="shared" si="2540"/>
        <v>1400</v>
      </c>
      <c r="BE697" s="26"/>
      <c r="BF697" s="26"/>
      <c r="BG697" s="26"/>
      <c r="BH697" s="26">
        <f t="shared" si="2541"/>
        <v>1400</v>
      </c>
      <c r="BI697" s="26">
        <f t="shared" si="2542"/>
        <v>1400</v>
      </c>
      <c r="BJ697" s="26">
        <f t="shared" si="2543"/>
        <v>1400</v>
      </c>
      <c r="BK697" s="26"/>
      <c r="BL697" s="26"/>
      <c r="BM697" s="26"/>
      <c r="BN697" s="26">
        <f t="shared" si="2544"/>
        <v>1400</v>
      </c>
      <c r="BO697" s="26">
        <f t="shared" si="2545"/>
        <v>1400</v>
      </c>
      <c r="BP697" s="26">
        <f t="shared" si="2546"/>
        <v>1400</v>
      </c>
      <c r="BQ697" s="26"/>
      <c r="BR697" s="26"/>
      <c r="BS697" s="26">
        <f t="shared" si="2547"/>
        <v>1400</v>
      </c>
      <c r="BT697" s="26">
        <f t="shared" si="2548"/>
        <v>1400</v>
      </c>
      <c r="BU697" s="26">
        <f t="shared" si="2549"/>
        <v>1400</v>
      </c>
      <c r="BV697" s="26"/>
      <c r="BW697" s="26"/>
      <c r="BX697" s="26">
        <f t="shared" si="2550"/>
        <v>1400</v>
      </c>
      <c r="BY697" s="26">
        <f t="shared" si="2551"/>
        <v>1400</v>
      </c>
      <c r="BZ697" s="26">
        <f t="shared" si="2552"/>
        <v>1400</v>
      </c>
      <c r="CA697" s="26"/>
      <c r="CB697" s="26"/>
      <c r="CC697" s="26"/>
      <c r="CD697" s="26">
        <f t="shared" si="2704"/>
        <v>1400</v>
      </c>
      <c r="CE697" s="26">
        <f t="shared" si="2705"/>
        <v>1400</v>
      </c>
      <c r="CF697" s="26">
        <f t="shared" si="2706"/>
        <v>1400</v>
      </c>
      <c r="CG697" s="26"/>
      <c r="CH697" s="26"/>
      <c r="CI697" s="26"/>
      <c r="CJ697" s="26">
        <f t="shared" si="2707"/>
        <v>1400</v>
      </c>
      <c r="CK697" s="26">
        <f t="shared" si="2708"/>
        <v>1400</v>
      </c>
      <c r="CL697" s="26">
        <f t="shared" si="2709"/>
        <v>1400</v>
      </c>
      <c r="CM697" s="26"/>
      <c r="CN697" s="26"/>
      <c r="CO697" s="26"/>
      <c r="CP697" s="26">
        <f t="shared" si="2710"/>
        <v>1400</v>
      </c>
      <c r="CQ697" s="26">
        <f t="shared" si="2711"/>
        <v>1400</v>
      </c>
      <c r="CR697" s="26">
        <f t="shared" si="2712"/>
        <v>1400</v>
      </c>
      <c r="CS697" s="26"/>
      <c r="CT697" s="19"/>
      <c r="CU697" s="35"/>
    </row>
    <row r="698" spans="1:105" s="21" customFormat="1" ht="31.2" hidden="1" x14ac:dyDescent="0.3">
      <c r="A698" s="22" t="s">
        <v>427</v>
      </c>
      <c r="B698" s="23"/>
      <c r="C698" s="22"/>
      <c r="D698" s="22"/>
      <c r="E698" s="24" t="s">
        <v>428</v>
      </c>
      <c r="F698" s="25">
        <f t="shared" ref="F698:K698" si="2761">F699+F728+F807+F866+F931</f>
        <v>17705832.099999998</v>
      </c>
      <c r="G698" s="25">
        <f t="shared" si="2761"/>
        <v>17920342.300000001</v>
      </c>
      <c r="H698" s="25">
        <f t="shared" si="2761"/>
        <v>17965645.599999998</v>
      </c>
      <c r="I698" s="25">
        <f t="shared" si="2761"/>
        <v>10031.882000000112</v>
      </c>
      <c r="J698" s="25">
        <f t="shared" si="2761"/>
        <v>10031.88199999988</v>
      </c>
      <c r="K698" s="25">
        <f t="shared" si="2761"/>
        <v>10031.882000000112</v>
      </c>
      <c r="L698" s="25">
        <f t="shared" si="2517"/>
        <v>17715863.981999997</v>
      </c>
      <c r="M698" s="25">
        <f t="shared" si="2518"/>
        <v>17930374.182</v>
      </c>
      <c r="N698" s="25">
        <f t="shared" si="2519"/>
        <v>17975677.481999997</v>
      </c>
      <c r="O698" s="25">
        <f>O699+O728+O807+O866+O931</f>
        <v>37367.891000000003</v>
      </c>
      <c r="P698" s="25">
        <f>P699+P728+P807+P866+P931</f>
        <v>0</v>
      </c>
      <c r="Q698" s="25">
        <f>Q699+Q728+Q807+Q866+Q931</f>
        <v>0</v>
      </c>
      <c r="R698" s="25">
        <f t="shared" si="2520"/>
        <v>17753231.872999996</v>
      </c>
      <c r="S698" s="25">
        <f t="shared" si="2521"/>
        <v>17930374.182</v>
      </c>
      <c r="T698" s="25">
        <f t="shared" si="2522"/>
        <v>17975677.481999997</v>
      </c>
      <c r="U698" s="25">
        <f>U699+U728+U807+U866+U931</f>
        <v>0</v>
      </c>
      <c r="V698" s="25">
        <f>V699+V728+V807+V866+V931</f>
        <v>0</v>
      </c>
      <c r="W698" s="25">
        <f>W699+W728+W807+W866+W931</f>
        <v>0</v>
      </c>
      <c r="X698" s="25">
        <f t="shared" si="2523"/>
        <v>17753231.872999996</v>
      </c>
      <c r="Y698" s="25">
        <f t="shared" si="2524"/>
        <v>17930374.182</v>
      </c>
      <c r="Z698" s="25">
        <f t="shared" si="2525"/>
        <v>17975677.481999997</v>
      </c>
      <c r="AA698" s="25">
        <f>AA699+AA728+AA807+AA866+AA931</f>
        <v>0</v>
      </c>
      <c r="AB698" s="25">
        <f>AB699+AB728+AB807+AB866+AB931</f>
        <v>0</v>
      </c>
      <c r="AC698" s="25">
        <f>AC699+AC728+AC807+AC866+AC931</f>
        <v>0</v>
      </c>
      <c r="AD698" s="25">
        <f t="shared" si="2526"/>
        <v>17753231.872999996</v>
      </c>
      <c r="AE698" s="25">
        <f t="shared" si="2527"/>
        <v>17930374.182</v>
      </c>
      <c r="AF698" s="25">
        <f t="shared" si="2528"/>
        <v>17975677.481999997</v>
      </c>
      <c r="AG698" s="25">
        <f>AG699+AG728+AG807+AG866+AG931</f>
        <v>0</v>
      </c>
      <c r="AH698" s="25">
        <f>AH699+AH728+AH807+AH866+AH931</f>
        <v>0</v>
      </c>
      <c r="AI698" s="25">
        <f>AI699+AI728+AI807+AI866+AI931</f>
        <v>0</v>
      </c>
      <c r="AJ698" s="25">
        <f t="shared" si="2529"/>
        <v>17753231.872999996</v>
      </c>
      <c r="AK698" s="25">
        <f t="shared" si="2530"/>
        <v>17930374.182</v>
      </c>
      <c r="AL698" s="25">
        <f t="shared" si="2531"/>
        <v>17975677.481999997</v>
      </c>
      <c r="AM698" s="25">
        <f>AM699+AM728+AM807+AM866+AM931</f>
        <v>28533.197</v>
      </c>
      <c r="AN698" s="25">
        <f>AN699+AN728+AN807+AN866+AN931</f>
        <v>0</v>
      </c>
      <c r="AO698" s="25">
        <f>AO699+AO728+AO807+AO866+AO931</f>
        <v>0</v>
      </c>
      <c r="AP698" s="25">
        <f t="shared" si="2532"/>
        <v>17781765.069999997</v>
      </c>
      <c r="AQ698" s="25">
        <f t="shared" si="2533"/>
        <v>17930374.182</v>
      </c>
      <c r="AR698" s="25">
        <f t="shared" si="2534"/>
        <v>17975677.481999997</v>
      </c>
      <c r="AS698" s="25">
        <f>AS699+AS728+AS807+AS866+AS931</f>
        <v>0</v>
      </c>
      <c r="AT698" s="25">
        <f>AT699+AT728+AT807+AT866+AT931</f>
        <v>0</v>
      </c>
      <c r="AU698" s="25">
        <f>AU699+AU728+AU807+AU866+AU931</f>
        <v>0</v>
      </c>
      <c r="AV698" s="25">
        <f t="shared" si="2535"/>
        <v>17781765.069999997</v>
      </c>
      <c r="AW698" s="25">
        <f t="shared" si="2536"/>
        <v>17930374.182</v>
      </c>
      <c r="AX698" s="25">
        <f t="shared" si="2537"/>
        <v>17975677.481999997</v>
      </c>
      <c r="AY698" s="25">
        <f>AY699+AY728+AY807+AY866+AY931</f>
        <v>19361.808000000001</v>
      </c>
      <c r="AZ698" s="25">
        <f>AZ699+AZ728+AZ807+AZ866+AZ931</f>
        <v>153</v>
      </c>
      <c r="BA698" s="25">
        <f>BA699+BA728+BA807+BA866+BA931</f>
        <v>153</v>
      </c>
      <c r="BB698" s="25">
        <f t="shared" si="2538"/>
        <v>17801126.877999995</v>
      </c>
      <c r="BC698" s="25">
        <f t="shared" si="2539"/>
        <v>17930527.182</v>
      </c>
      <c r="BD698" s="25">
        <f t="shared" si="2540"/>
        <v>17975830.481999997</v>
      </c>
      <c r="BE698" s="25">
        <f>BE699+BE728+BE807+BE866+BE931</f>
        <v>0</v>
      </c>
      <c r="BF698" s="25">
        <f>BF699+BF728+BF807+BF866+BF931</f>
        <v>0</v>
      </c>
      <c r="BG698" s="25">
        <f>BG699+BG728+BG807+BG866+BG931</f>
        <v>0</v>
      </c>
      <c r="BH698" s="25">
        <f t="shared" si="2541"/>
        <v>17801126.877999995</v>
      </c>
      <c r="BI698" s="25">
        <f t="shared" si="2542"/>
        <v>17930527.182</v>
      </c>
      <c r="BJ698" s="25">
        <f t="shared" si="2543"/>
        <v>17975830.481999997</v>
      </c>
      <c r="BK698" s="25">
        <f>BK699+BK728+BK807+BK866+BK931</f>
        <v>70772.967000000004</v>
      </c>
      <c r="BL698" s="25">
        <f>BL699+BL728+BL807+BL866+BL931</f>
        <v>0</v>
      </c>
      <c r="BM698" s="25">
        <f>BM699+BM728+BM807+BM866+BM931</f>
        <v>0</v>
      </c>
      <c r="BN698" s="25">
        <f t="shared" si="2544"/>
        <v>17871899.844999995</v>
      </c>
      <c r="BO698" s="25">
        <f t="shared" si="2545"/>
        <v>17930527.182</v>
      </c>
      <c r="BP698" s="25">
        <f t="shared" si="2546"/>
        <v>17975830.481999997</v>
      </c>
      <c r="BQ698" s="25">
        <f>BQ699+BQ728+BQ807+BQ866+BQ931</f>
        <v>0</v>
      </c>
      <c r="BR698" s="25">
        <f>BR699+BR728+BR807+BR866+BR931</f>
        <v>0</v>
      </c>
      <c r="BS698" s="26">
        <f t="shared" si="2547"/>
        <v>17871899.844999995</v>
      </c>
      <c r="BT698" s="26">
        <f t="shared" si="2548"/>
        <v>17930527.182</v>
      </c>
      <c r="BU698" s="26">
        <f t="shared" si="2549"/>
        <v>17975830.481999997</v>
      </c>
      <c r="BV698" s="25">
        <f>BV699+BV728+BV807+BV866+BV931</f>
        <v>0</v>
      </c>
      <c r="BW698" s="25">
        <f>BW699+BW728+BW807+BW866+BW931</f>
        <v>0</v>
      </c>
      <c r="BX698" s="25">
        <f t="shared" si="2550"/>
        <v>17871899.844999995</v>
      </c>
      <c r="BY698" s="25">
        <f t="shared" si="2551"/>
        <v>17930527.182</v>
      </c>
      <c r="BZ698" s="25">
        <f t="shared" si="2552"/>
        <v>17975830.481999997</v>
      </c>
      <c r="CA698" s="25">
        <f>CA699+CA728+CA807+CA866+CA931</f>
        <v>-21246.959000000003</v>
      </c>
      <c r="CB698" s="25">
        <f>CB699+CB728+CB807+CB866+CB931</f>
        <v>0</v>
      </c>
      <c r="CC698" s="25">
        <f>CC699+CC728+CC807+CC866+CC931</f>
        <v>0</v>
      </c>
      <c r="CD698" s="25">
        <f t="shared" si="2704"/>
        <v>17850652.885999996</v>
      </c>
      <c r="CE698" s="25">
        <f t="shared" si="2705"/>
        <v>17930527.182</v>
      </c>
      <c r="CF698" s="25">
        <f t="shared" si="2706"/>
        <v>17975830.481999997</v>
      </c>
      <c r="CG698" s="25">
        <f>CG699+CG728+CG807+CG866+CG931</f>
        <v>0</v>
      </c>
      <c r="CH698" s="25">
        <f>CH699+CH728+CH807+CH866+CH931</f>
        <v>0</v>
      </c>
      <c r="CI698" s="25">
        <f>CI699+CI728+CI807+CI866+CI931</f>
        <v>0</v>
      </c>
      <c r="CJ698" s="25">
        <f t="shared" si="2707"/>
        <v>17850652.885999996</v>
      </c>
      <c r="CK698" s="25">
        <f t="shared" si="2708"/>
        <v>17930527.182</v>
      </c>
      <c r="CL698" s="25">
        <f t="shared" si="2709"/>
        <v>17975830.481999997</v>
      </c>
      <c r="CM698" s="25">
        <f>CM699+CM728+CM807+CM866+CM931</f>
        <v>0</v>
      </c>
      <c r="CN698" s="25">
        <f>CN699+CN728+CN807+CN866+CN931</f>
        <v>0</v>
      </c>
      <c r="CO698" s="25">
        <f>CO699+CO728+CO807+CO866+CO931</f>
        <v>0</v>
      </c>
      <c r="CP698" s="25">
        <f t="shared" si="2710"/>
        <v>17850652.885999996</v>
      </c>
      <c r="CQ698" s="25">
        <f t="shared" si="2711"/>
        <v>17930527.182</v>
      </c>
      <c r="CR698" s="25">
        <f t="shared" si="2712"/>
        <v>17975830.481999997</v>
      </c>
      <c r="CS698" s="25">
        <f>CS699+CS728+CS807+CS866+CS931</f>
        <v>0</v>
      </c>
      <c r="CT698" s="19"/>
      <c r="CU698" s="35"/>
      <c r="CV698" s="21" t="s">
        <v>24</v>
      </c>
    </row>
    <row r="699" spans="1:105" s="28" customFormat="1" ht="31.2" hidden="1" x14ac:dyDescent="0.3">
      <c r="A699" s="29" t="s">
        <v>429</v>
      </c>
      <c r="B699" s="30"/>
      <c r="C699" s="29"/>
      <c r="D699" s="29"/>
      <c r="E699" s="31" t="s">
        <v>430</v>
      </c>
      <c r="F699" s="32">
        <f t="shared" ref="F699:K699" si="2762">F700+F707</f>
        <v>6949577.9000000004</v>
      </c>
      <c r="G699" s="32">
        <f t="shared" si="2762"/>
        <v>6963311.9000000004</v>
      </c>
      <c r="H699" s="32">
        <f t="shared" si="2762"/>
        <v>6938785.3000000007</v>
      </c>
      <c r="I699" s="32">
        <f t="shared" si="2762"/>
        <v>10695.012000000001</v>
      </c>
      <c r="J699" s="32">
        <f t="shared" si="2762"/>
        <v>10695.012000000001</v>
      </c>
      <c r="K699" s="32">
        <f t="shared" si="2762"/>
        <v>10695.012000000001</v>
      </c>
      <c r="L699" s="32">
        <f t="shared" si="2517"/>
        <v>6960272.9120000005</v>
      </c>
      <c r="M699" s="32">
        <f t="shared" si="2518"/>
        <v>6974006.9120000005</v>
      </c>
      <c r="N699" s="32">
        <f t="shared" si="2519"/>
        <v>6949480.3120000008</v>
      </c>
      <c r="O699" s="32">
        <f>O700+O707</f>
        <v>0</v>
      </c>
      <c r="P699" s="32">
        <f>P700+P707</f>
        <v>0</v>
      </c>
      <c r="Q699" s="32">
        <f>Q700+Q707</f>
        <v>0</v>
      </c>
      <c r="R699" s="32">
        <f t="shared" si="2520"/>
        <v>6960272.9120000005</v>
      </c>
      <c r="S699" s="32">
        <f t="shared" si="2521"/>
        <v>6974006.9120000005</v>
      </c>
      <c r="T699" s="32">
        <f t="shared" si="2522"/>
        <v>6949480.3120000008</v>
      </c>
      <c r="U699" s="32">
        <f>U700+U707</f>
        <v>0</v>
      </c>
      <c r="V699" s="32">
        <f>V700+V707</f>
        <v>0</v>
      </c>
      <c r="W699" s="32">
        <f>W700+W707</f>
        <v>0</v>
      </c>
      <c r="X699" s="32">
        <f t="shared" si="2523"/>
        <v>6960272.9120000005</v>
      </c>
      <c r="Y699" s="32">
        <f t="shared" si="2524"/>
        <v>6974006.9120000005</v>
      </c>
      <c r="Z699" s="32">
        <f t="shared" si="2525"/>
        <v>6949480.3120000008</v>
      </c>
      <c r="AA699" s="32">
        <f>AA700+AA707</f>
        <v>0</v>
      </c>
      <c r="AB699" s="32">
        <f>AB700+AB707</f>
        <v>0</v>
      </c>
      <c r="AC699" s="32">
        <f>AC700+AC707</f>
        <v>0</v>
      </c>
      <c r="AD699" s="32">
        <f t="shared" si="2526"/>
        <v>6960272.9120000005</v>
      </c>
      <c r="AE699" s="32">
        <f t="shared" si="2527"/>
        <v>6974006.9120000005</v>
      </c>
      <c r="AF699" s="32">
        <f t="shared" si="2528"/>
        <v>6949480.3120000008</v>
      </c>
      <c r="AG699" s="32">
        <f>AG700+AG707</f>
        <v>0</v>
      </c>
      <c r="AH699" s="32">
        <f>AH700+AH707</f>
        <v>0</v>
      </c>
      <c r="AI699" s="32">
        <f>AI700+AI707</f>
        <v>0</v>
      </c>
      <c r="AJ699" s="32">
        <f t="shared" si="2529"/>
        <v>6960272.9120000005</v>
      </c>
      <c r="AK699" s="32">
        <f t="shared" si="2530"/>
        <v>6974006.9120000005</v>
      </c>
      <c r="AL699" s="32">
        <f t="shared" si="2531"/>
        <v>6949480.3120000008</v>
      </c>
      <c r="AM699" s="32">
        <f>AM700+AM707</f>
        <v>0</v>
      </c>
      <c r="AN699" s="32">
        <f>AN700+AN707</f>
        <v>0</v>
      </c>
      <c r="AO699" s="32">
        <f>AO700+AO707</f>
        <v>0</v>
      </c>
      <c r="AP699" s="32">
        <f t="shared" si="2532"/>
        <v>6960272.9120000005</v>
      </c>
      <c r="AQ699" s="32">
        <f t="shared" si="2533"/>
        <v>6974006.9120000005</v>
      </c>
      <c r="AR699" s="32">
        <f t="shared" si="2534"/>
        <v>6949480.3120000008</v>
      </c>
      <c r="AS699" s="32">
        <f>AS700+AS707</f>
        <v>0</v>
      </c>
      <c r="AT699" s="32">
        <f>AT700+AT707</f>
        <v>0</v>
      </c>
      <c r="AU699" s="32">
        <f>AU700+AU707</f>
        <v>0</v>
      </c>
      <c r="AV699" s="32">
        <f t="shared" si="2535"/>
        <v>6960272.9120000005</v>
      </c>
      <c r="AW699" s="32">
        <f t="shared" si="2536"/>
        <v>6974006.9120000005</v>
      </c>
      <c r="AX699" s="32">
        <f t="shared" si="2537"/>
        <v>6949480.3120000008</v>
      </c>
      <c r="AY699" s="32">
        <f>AY700+AY707</f>
        <v>-8100.9949999999999</v>
      </c>
      <c r="AZ699" s="32">
        <f>AZ700+AZ707</f>
        <v>0</v>
      </c>
      <c r="BA699" s="32">
        <f>BA700+BA707</f>
        <v>0</v>
      </c>
      <c r="BB699" s="32">
        <f t="shared" si="2538"/>
        <v>6952171.9170000004</v>
      </c>
      <c r="BC699" s="32">
        <f t="shared" si="2539"/>
        <v>6974006.9120000005</v>
      </c>
      <c r="BD699" s="32">
        <f t="shared" si="2540"/>
        <v>6949480.3120000008</v>
      </c>
      <c r="BE699" s="32">
        <f>BE700+BE707</f>
        <v>0</v>
      </c>
      <c r="BF699" s="32">
        <f>BF700+BF707</f>
        <v>0</v>
      </c>
      <c r="BG699" s="32">
        <f>BG700+BG707</f>
        <v>0</v>
      </c>
      <c r="BH699" s="32">
        <f t="shared" si="2541"/>
        <v>6952171.9170000004</v>
      </c>
      <c r="BI699" s="32">
        <f t="shared" si="2542"/>
        <v>6974006.9120000005</v>
      </c>
      <c r="BJ699" s="32">
        <f t="shared" si="2543"/>
        <v>6949480.3120000008</v>
      </c>
      <c r="BK699" s="32">
        <f>BK700+BK707</f>
        <v>-13171.897000000001</v>
      </c>
      <c r="BL699" s="32">
        <f>BL700+BL707</f>
        <v>0</v>
      </c>
      <c r="BM699" s="32">
        <f>BM700+BM707</f>
        <v>0</v>
      </c>
      <c r="BN699" s="32">
        <f t="shared" si="2544"/>
        <v>6939000.0200000005</v>
      </c>
      <c r="BO699" s="32">
        <f t="shared" si="2545"/>
        <v>6974006.9120000005</v>
      </c>
      <c r="BP699" s="32">
        <f t="shared" si="2546"/>
        <v>6949480.3120000008</v>
      </c>
      <c r="BQ699" s="32">
        <f>BQ700+BQ707</f>
        <v>0</v>
      </c>
      <c r="BR699" s="32">
        <f>BR700+BR707</f>
        <v>0</v>
      </c>
      <c r="BS699" s="26">
        <f t="shared" si="2547"/>
        <v>6939000.0200000005</v>
      </c>
      <c r="BT699" s="26">
        <f t="shared" si="2548"/>
        <v>6974006.9120000005</v>
      </c>
      <c r="BU699" s="26">
        <f t="shared" si="2549"/>
        <v>6949480.3120000008</v>
      </c>
      <c r="BV699" s="32">
        <f>BV700+BV707</f>
        <v>0</v>
      </c>
      <c r="BW699" s="32">
        <f>BW700+BW707</f>
        <v>0</v>
      </c>
      <c r="BX699" s="32">
        <f t="shared" si="2550"/>
        <v>6939000.0200000005</v>
      </c>
      <c r="BY699" s="32">
        <f t="shared" si="2551"/>
        <v>6974006.9120000005</v>
      </c>
      <c r="BZ699" s="32">
        <f t="shared" si="2552"/>
        <v>6949480.3120000008</v>
      </c>
      <c r="CA699" s="32">
        <f>CA700+CA707</f>
        <v>-34865.139000000003</v>
      </c>
      <c r="CB699" s="32">
        <f>CB700+CB707</f>
        <v>0</v>
      </c>
      <c r="CC699" s="32">
        <f>CC700+CC707</f>
        <v>0</v>
      </c>
      <c r="CD699" s="32">
        <f t="shared" si="2704"/>
        <v>6904134.8810000001</v>
      </c>
      <c r="CE699" s="32">
        <f t="shared" si="2705"/>
        <v>6974006.9120000005</v>
      </c>
      <c r="CF699" s="32">
        <f t="shared" si="2706"/>
        <v>6949480.3120000008</v>
      </c>
      <c r="CG699" s="32">
        <f>CG700+CG707</f>
        <v>0</v>
      </c>
      <c r="CH699" s="32">
        <f>CH700+CH707</f>
        <v>0</v>
      </c>
      <c r="CI699" s="32">
        <f>CI700+CI707</f>
        <v>0</v>
      </c>
      <c r="CJ699" s="32">
        <f t="shared" si="2707"/>
        <v>6904134.8810000001</v>
      </c>
      <c r="CK699" s="32">
        <f t="shared" si="2708"/>
        <v>6974006.9120000005</v>
      </c>
      <c r="CL699" s="32">
        <f t="shared" si="2709"/>
        <v>6949480.3120000008</v>
      </c>
      <c r="CM699" s="32">
        <f>CM700+CM707</f>
        <v>0</v>
      </c>
      <c r="CN699" s="32">
        <f>CN700+CN707</f>
        <v>0</v>
      </c>
      <c r="CO699" s="32">
        <f>CO700+CO707</f>
        <v>0</v>
      </c>
      <c r="CP699" s="32">
        <f t="shared" si="2710"/>
        <v>6904134.8810000001</v>
      </c>
      <c r="CQ699" s="32">
        <f t="shared" si="2711"/>
        <v>6974006.9120000005</v>
      </c>
      <c r="CR699" s="32">
        <f t="shared" si="2712"/>
        <v>6949480.3120000008</v>
      </c>
      <c r="CS699" s="32">
        <f>CS700+CS707</f>
        <v>0</v>
      </c>
      <c r="CT699" s="19"/>
      <c r="CU699" s="33"/>
      <c r="CW699" s="28" t="s">
        <v>25</v>
      </c>
    </row>
    <row r="700" spans="1:105" ht="62.4" hidden="1" x14ac:dyDescent="0.3">
      <c r="A700" s="16" t="s">
        <v>431</v>
      </c>
      <c r="B700" s="17"/>
      <c r="C700" s="16"/>
      <c r="D700" s="16"/>
      <c r="E700" s="34" t="s">
        <v>432</v>
      </c>
      <c r="F700" s="26">
        <f t="shared" ref="F700:F701" si="2763">F701</f>
        <v>1380318.5</v>
      </c>
      <c r="G700" s="26">
        <f t="shared" ref="G700:G701" si="2764">G701</f>
        <v>1373807.9</v>
      </c>
      <c r="H700" s="26">
        <f t="shared" ref="H700:H701" si="2765">H701</f>
        <v>1373807.9</v>
      </c>
      <c r="I700" s="26">
        <f t="shared" ref="I700:I701" si="2766">I701</f>
        <v>10695.012000000001</v>
      </c>
      <c r="J700" s="26">
        <f t="shared" ref="J700:J701" si="2767">J701</f>
        <v>10695.012000000001</v>
      </c>
      <c r="K700" s="26">
        <f t="shared" ref="K700:K701" si="2768">K701</f>
        <v>10695.012000000001</v>
      </c>
      <c r="L700" s="26">
        <f t="shared" si="2517"/>
        <v>1391013.5120000001</v>
      </c>
      <c r="M700" s="26">
        <f t="shared" si="2518"/>
        <v>1384502.912</v>
      </c>
      <c r="N700" s="26">
        <f t="shared" si="2519"/>
        <v>1384502.912</v>
      </c>
      <c r="O700" s="26">
        <f t="shared" ref="O700:O701" si="2769">O701</f>
        <v>0</v>
      </c>
      <c r="P700" s="26">
        <f t="shared" ref="P700:P701" si="2770">P701</f>
        <v>0</v>
      </c>
      <c r="Q700" s="26">
        <f t="shared" ref="Q700:Q701" si="2771">Q701</f>
        <v>0</v>
      </c>
      <c r="R700" s="26">
        <f t="shared" si="2520"/>
        <v>1391013.5120000001</v>
      </c>
      <c r="S700" s="26">
        <f t="shared" si="2521"/>
        <v>1384502.912</v>
      </c>
      <c r="T700" s="26">
        <f t="shared" si="2522"/>
        <v>1384502.912</v>
      </c>
      <c r="U700" s="26">
        <f t="shared" ref="U700:U701" si="2772">U701</f>
        <v>0</v>
      </c>
      <c r="V700" s="26">
        <f t="shared" ref="V700:V701" si="2773">V701</f>
        <v>0</v>
      </c>
      <c r="W700" s="26">
        <f t="shared" ref="W700:W701" si="2774">W701</f>
        <v>0</v>
      </c>
      <c r="X700" s="26">
        <f t="shared" si="2523"/>
        <v>1391013.5120000001</v>
      </c>
      <c r="Y700" s="26">
        <f t="shared" si="2524"/>
        <v>1384502.912</v>
      </c>
      <c r="Z700" s="26">
        <f t="shared" si="2525"/>
        <v>1384502.912</v>
      </c>
      <c r="AA700" s="26">
        <f t="shared" ref="AA700:AA701" si="2775">AA701</f>
        <v>0</v>
      </c>
      <c r="AB700" s="26">
        <f t="shared" ref="AB700:AB701" si="2776">AB701</f>
        <v>0</v>
      </c>
      <c r="AC700" s="26">
        <f t="shared" ref="AC700:AC701" si="2777">AC701</f>
        <v>0</v>
      </c>
      <c r="AD700" s="26">
        <f t="shared" si="2526"/>
        <v>1391013.5120000001</v>
      </c>
      <c r="AE700" s="26">
        <f t="shared" si="2527"/>
        <v>1384502.912</v>
      </c>
      <c r="AF700" s="26">
        <f t="shared" si="2528"/>
        <v>1384502.912</v>
      </c>
      <c r="AG700" s="26">
        <f t="shared" ref="AG700:AG701" si="2778">AG701</f>
        <v>0</v>
      </c>
      <c r="AH700" s="26">
        <f t="shared" ref="AH700:AH701" si="2779">AH701</f>
        <v>0</v>
      </c>
      <c r="AI700" s="26">
        <f t="shared" ref="AI700:AI701" si="2780">AI701</f>
        <v>0</v>
      </c>
      <c r="AJ700" s="26">
        <f t="shared" si="2529"/>
        <v>1391013.5120000001</v>
      </c>
      <c r="AK700" s="26">
        <f t="shared" si="2530"/>
        <v>1384502.912</v>
      </c>
      <c r="AL700" s="26">
        <f t="shared" si="2531"/>
        <v>1384502.912</v>
      </c>
      <c r="AM700" s="26">
        <f t="shared" ref="AM700:AM701" si="2781">AM701</f>
        <v>0</v>
      </c>
      <c r="AN700" s="26">
        <f t="shared" ref="AN700:AN701" si="2782">AN701</f>
        <v>0</v>
      </c>
      <c r="AO700" s="26">
        <f t="shared" ref="AO700:AO701" si="2783">AO701</f>
        <v>0</v>
      </c>
      <c r="AP700" s="26">
        <f t="shared" si="2532"/>
        <v>1391013.5120000001</v>
      </c>
      <c r="AQ700" s="26">
        <f t="shared" si="2533"/>
        <v>1384502.912</v>
      </c>
      <c r="AR700" s="26">
        <f t="shared" si="2534"/>
        <v>1384502.912</v>
      </c>
      <c r="AS700" s="26">
        <f t="shared" ref="AS700:AS701" si="2784">AS701</f>
        <v>0</v>
      </c>
      <c r="AT700" s="26">
        <f t="shared" ref="AT700:AT701" si="2785">AT701</f>
        <v>0</v>
      </c>
      <c r="AU700" s="26">
        <f t="shared" ref="AU700:AU701" si="2786">AU701</f>
        <v>0</v>
      </c>
      <c r="AV700" s="26">
        <f t="shared" si="2535"/>
        <v>1391013.5120000001</v>
      </c>
      <c r="AW700" s="26">
        <f t="shared" si="2536"/>
        <v>1384502.912</v>
      </c>
      <c r="AX700" s="26">
        <f t="shared" si="2537"/>
        <v>1384502.912</v>
      </c>
      <c r="AY700" s="26">
        <f t="shared" ref="AY700:AY701" si="2787">AY701</f>
        <v>-8100.9949999999999</v>
      </c>
      <c r="AZ700" s="26">
        <f t="shared" ref="AZ700:AZ701" si="2788">AZ701</f>
        <v>0</v>
      </c>
      <c r="BA700" s="26">
        <f t="shared" ref="BA700:BA701" si="2789">BA701</f>
        <v>0</v>
      </c>
      <c r="BB700" s="26">
        <f t="shared" si="2538"/>
        <v>1382912.517</v>
      </c>
      <c r="BC700" s="26">
        <f t="shared" si="2539"/>
        <v>1384502.912</v>
      </c>
      <c r="BD700" s="26">
        <f t="shared" si="2540"/>
        <v>1384502.912</v>
      </c>
      <c r="BE700" s="26">
        <f t="shared" ref="BE700:BE701" si="2790">BE701</f>
        <v>0</v>
      </c>
      <c r="BF700" s="26">
        <f t="shared" ref="BF700:BF701" si="2791">BF701</f>
        <v>0</v>
      </c>
      <c r="BG700" s="26">
        <f t="shared" ref="BG700:BG701" si="2792">BG701</f>
        <v>0</v>
      </c>
      <c r="BH700" s="26">
        <f t="shared" si="2541"/>
        <v>1382912.517</v>
      </c>
      <c r="BI700" s="26">
        <f t="shared" si="2542"/>
        <v>1384502.912</v>
      </c>
      <c r="BJ700" s="26">
        <f t="shared" si="2543"/>
        <v>1384502.912</v>
      </c>
      <c r="BK700" s="26">
        <f t="shared" ref="BK700:BK701" si="2793">BK701</f>
        <v>-13171.897000000001</v>
      </c>
      <c r="BL700" s="26">
        <f t="shared" ref="BL700:BL701" si="2794">BL701</f>
        <v>0</v>
      </c>
      <c r="BM700" s="26">
        <f t="shared" ref="BM700:BM701" si="2795">BM701</f>
        <v>0</v>
      </c>
      <c r="BN700" s="26">
        <f t="shared" si="2544"/>
        <v>1369740.6199999999</v>
      </c>
      <c r="BO700" s="26">
        <f t="shared" si="2545"/>
        <v>1384502.912</v>
      </c>
      <c r="BP700" s="26">
        <f t="shared" si="2546"/>
        <v>1384502.912</v>
      </c>
      <c r="BQ700" s="26">
        <f t="shared" ref="BQ700:BQ701" si="2796">BQ701</f>
        <v>0</v>
      </c>
      <c r="BR700" s="26">
        <f t="shared" ref="BR700:BR701" si="2797">BR701</f>
        <v>0</v>
      </c>
      <c r="BS700" s="26">
        <f t="shared" si="2547"/>
        <v>1369740.6199999999</v>
      </c>
      <c r="BT700" s="26">
        <f t="shared" si="2548"/>
        <v>1384502.912</v>
      </c>
      <c r="BU700" s="26">
        <f t="shared" si="2549"/>
        <v>1384502.912</v>
      </c>
      <c r="BV700" s="26">
        <f t="shared" ref="BV700:BV701" si="2798">BV701</f>
        <v>0</v>
      </c>
      <c r="BW700" s="26">
        <f t="shared" ref="BW700:BW701" si="2799">BW701</f>
        <v>0</v>
      </c>
      <c r="BX700" s="26">
        <f t="shared" si="2550"/>
        <v>1369740.6199999999</v>
      </c>
      <c r="BY700" s="26">
        <f t="shared" si="2551"/>
        <v>1384502.912</v>
      </c>
      <c r="BZ700" s="26">
        <f t="shared" si="2552"/>
        <v>1384502.912</v>
      </c>
      <c r="CA700" s="26">
        <f t="shared" ref="CA700:CA701" si="2800">CA701</f>
        <v>-34865.139000000003</v>
      </c>
      <c r="CB700" s="26">
        <f t="shared" ref="CB700:CB701" si="2801">CB701</f>
        <v>0</v>
      </c>
      <c r="CC700" s="26">
        <f t="shared" ref="CC700:CC701" si="2802">CC701</f>
        <v>0</v>
      </c>
      <c r="CD700" s="26">
        <f t="shared" si="2704"/>
        <v>1334875.4809999999</v>
      </c>
      <c r="CE700" s="26">
        <f t="shared" si="2705"/>
        <v>1384502.912</v>
      </c>
      <c r="CF700" s="26">
        <f t="shared" si="2706"/>
        <v>1384502.912</v>
      </c>
      <c r="CG700" s="26">
        <f t="shared" ref="CG700:CG701" si="2803">CG701</f>
        <v>0</v>
      </c>
      <c r="CH700" s="26">
        <f t="shared" ref="CH700:CH701" si="2804">CH701</f>
        <v>0</v>
      </c>
      <c r="CI700" s="26">
        <f t="shared" ref="CI700:CI701" si="2805">CI701</f>
        <v>0</v>
      </c>
      <c r="CJ700" s="26">
        <f t="shared" si="2707"/>
        <v>1334875.4809999999</v>
      </c>
      <c r="CK700" s="26">
        <f t="shared" si="2708"/>
        <v>1384502.912</v>
      </c>
      <c r="CL700" s="26">
        <f t="shared" si="2709"/>
        <v>1384502.912</v>
      </c>
      <c r="CM700" s="26">
        <f t="shared" ref="CM700:CM701" si="2806">CM701</f>
        <v>0</v>
      </c>
      <c r="CN700" s="26">
        <f t="shared" ref="CN700:CN701" si="2807">CN701</f>
        <v>0</v>
      </c>
      <c r="CO700" s="26">
        <f t="shared" ref="CO700:CO701" si="2808">CO701</f>
        <v>0</v>
      </c>
      <c r="CP700" s="26">
        <f t="shared" si="2710"/>
        <v>1334875.4809999999</v>
      </c>
      <c r="CQ700" s="26">
        <f t="shared" si="2711"/>
        <v>1384502.912</v>
      </c>
      <c r="CR700" s="26">
        <f t="shared" si="2712"/>
        <v>1384502.912</v>
      </c>
      <c r="CS700" s="26">
        <f t="shared" ref="CS700:CS701" si="2809">CS701</f>
        <v>0</v>
      </c>
      <c r="CT700" s="19"/>
      <c r="CU700" s="35"/>
      <c r="CX700" s="1" t="s">
        <v>26</v>
      </c>
    </row>
    <row r="701" spans="1:105" ht="46.8" hidden="1" x14ac:dyDescent="0.3">
      <c r="A701" s="16" t="s">
        <v>433</v>
      </c>
      <c r="B701" s="17"/>
      <c r="C701" s="16"/>
      <c r="D701" s="16"/>
      <c r="E701" s="34" t="s">
        <v>128</v>
      </c>
      <c r="F701" s="26">
        <f t="shared" si="2763"/>
        <v>1380318.5</v>
      </c>
      <c r="G701" s="26">
        <f t="shared" si="2764"/>
        <v>1373807.9</v>
      </c>
      <c r="H701" s="26">
        <f t="shared" si="2765"/>
        <v>1373807.9</v>
      </c>
      <c r="I701" s="26">
        <f t="shared" si="2766"/>
        <v>10695.012000000001</v>
      </c>
      <c r="J701" s="26">
        <f t="shared" si="2767"/>
        <v>10695.012000000001</v>
      </c>
      <c r="K701" s="26">
        <f t="shared" si="2768"/>
        <v>10695.012000000001</v>
      </c>
      <c r="L701" s="26">
        <f t="shared" si="2517"/>
        <v>1391013.5120000001</v>
      </c>
      <c r="M701" s="26">
        <f t="shared" si="2518"/>
        <v>1384502.912</v>
      </c>
      <c r="N701" s="26">
        <f t="shared" si="2519"/>
        <v>1384502.912</v>
      </c>
      <c r="O701" s="26">
        <f t="shared" si="2769"/>
        <v>0</v>
      </c>
      <c r="P701" s="26">
        <f t="shared" si="2770"/>
        <v>0</v>
      </c>
      <c r="Q701" s="26">
        <f t="shared" si="2771"/>
        <v>0</v>
      </c>
      <c r="R701" s="26">
        <f t="shared" si="2520"/>
        <v>1391013.5120000001</v>
      </c>
      <c r="S701" s="26">
        <f t="shared" si="2521"/>
        <v>1384502.912</v>
      </c>
      <c r="T701" s="26">
        <f t="shared" si="2522"/>
        <v>1384502.912</v>
      </c>
      <c r="U701" s="26">
        <f t="shared" si="2772"/>
        <v>0</v>
      </c>
      <c r="V701" s="26">
        <f t="shared" si="2773"/>
        <v>0</v>
      </c>
      <c r="W701" s="26">
        <f t="shared" si="2774"/>
        <v>0</v>
      </c>
      <c r="X701" s="26">
        <f t="shared" si="2523"/>
        <v>1391013.5120000001</v>
      </c>
      <c r="Y701" s="26">
        <f t="shared" si="2524"/>
        <v>1384502.912</v>
      </c>
      <c r="Z701" s="26">
        <f t="shared" si="2525"/>
        <v>1384502.912</v>
      </c>
      <c r="AA701" s="26">
        <f t="shared" si="2775"/>
        <v>0</v>
      </c>
      <c r="AB701" s="26">
        <f t="shared" si="2776"/>
        <v>0</v>
      </c>
      <c r="AC701" s="26">
        <f t="shared" si="2777"/>
        <v>0</v>
      </c>
      <c r="AD701" s="26">
        <f t="shared" si="2526"/>
        <v>1391013.5120000001</v>
      </c>
      <c r="AE701" s="26">
        <f t="shared" si="2527"/>
        <v>1384502.912</v>
      </c>
      <c r="AF701" s="26">
        <f t="shared" si="2528"/>
        <v>1384502.912</v>
      </c>
      <c r="AG701" s="26">
        <f t="shared" si="2778"/>
        <v>0</v>
      </c>
      <c r="AH701" s="26">
        <f t="shared" si="2779"/>
        <v>0</v>
      </c>
      <c r="AI701" s="26">
        <f t="shared" si="2780"/>
        <v>0</v>
      </c>
      <c r="AJ701" s="26">
        <f t="shared" si="2529"/>
        <v>1391013.5120000001</v>
      </c>
      <c r="AK701" s="26">
        <f t="shared" si="2530"/>
        <v>1384502.912</v>
      </c>
      <c r="AL701" s="26">
        <f t="shared" si="2531"/>
        <v>1384502.912</v>
      </c>
      <c r="AM701" s="26">
        <f t="shared" si="2781"/>
        <v>0</v>
      </c>
      <c r="AN701" s="26">
        <f t="shared" si="2782"/>
        <v>0</v>
      </c>
      <c r="AO701" s="26">
        <f t="shared" si="2783"/>
        <v>0</v>
      </c>
      <c r="AP701" s="26">
        <f t="shared" si="2532"/>
        <v>1391013.5120000001</v>
      </c>
      <c r="AQ701" s="26">
        <f t="shared" si="2533"/>
        <v>1384502.912</v>
      </c>
      <c r="AR701" s="26">
        <f t="shared" si="2534"/>
        <v>1384502.912</v>
      </c>
      <c r="AS701" s="26">
        <f t="shared" si="2784"/>
        <v>0</v>
      </c>
      <c r="AT701" s="26">
        <f t="shared" si="2785"/>
        <v>0</v>
      </c>
      <c r="AU701" s="26">
        <f t="shared" si="2786"/>
        <v>0</v>
      </c>
      <c r="AV701" s="26">
        <f t="shared" si="2535"/>
        <v>1391013.5120000001</v>
      </c>
      <c r="AW701" s="26">
        <f t="shared" si="2536"/>
        <v>1384502.912</v>
      </c>
      <c r="AX701" s="26">
        <f t="shared" si="2537"/>
        <v>1384502.912</v>
      </c>
      <c r="AY701" s="26">
        <f t="shared" si="2787"/>
        <v>-8100.9949999999999</v>
      </c>
      <c r="AZ701" s="26">
        <f t="shared" si="2788"/>
        <v>0</v>
      </c>
      <c r="BA701" s="26">
        <f t="shared" si="2789"/>
        <v>0</v>
      </c>
      <c r="BB701" s="26">
        <f t="shared" si="2538"/>
        <v>1382912.517</v>
      </c>
      <c r="BC701" s="26">
        <f t="shared" si="2539"/>
        <v>1384502.912</v>
      </c>
      <c r="BD701" s="26">
        <f t="shared" si="2540"/>
        <v>1384502.912</v>
      </c>
      <c r="BE701" s="26">
        <f t="shared" si="2790"/>
        <v>0</v>
      </c>
      <c r="BF701" s="26">
        <f t="shared" si="2791"/>
        <v>0</v>
      </c>
      <c r="BG701" s="26">
        <f t="shared" si="2792"/>
        <v>0</v>
      </c>
      <c r="BH701" s="26">
        <f t="shared" si="2541"/>
        <v>1382912.517</v>
      </c>
      <c r="BI701" s="26">
        <f t="shared" si="2542"/>
        <v>1384502.912</v>
      </c>
      <c r="BJ701" s="26">
        <f t="shared" si="2543"/>
        <v>1384502.912</v>
      </c>
      <c r="BK701" s="26">
        <f t="shared" si="2793"/>
        <v>-13171.897000000001</v>
      </c>
      <c r="BL701" s="26">
        <f t="shared" si="2794"/>
        <v>0</v>
      </c>
      <c r="BM701" s="26">
        <f t="shared" si="2795"/>
        <v>0</v>
      </c>
      <c r="BN701" s="26">
        <f t="shared" si="2544"/>
        <v>1369740.6199999999</v>
      </c>
      <c r="BO701" s="26">
        <f t="shared" si="2545"/>
        <v>1384502.912</v>
      </c>
      <c r="BP701" s="26">
        <f t="shared" si="2546"/>
        <v>1384502.912</v>
      </c>
      <c r="BQ701" s="26">
        <f t="shared" si="2796"/>
        <v>0</v>
      </c>
      <c r="BR701" s="26">
        <f t="shared" si="2797"/>
        <v>0</v>
      </c>
      <c r="BS701" s="26">
        <f t="shared" si="2547"/>
        <v>1369740.6199999999</v>
      </c>
      <c r="BT701" s="26">
        <f t="shared" si="2548"/>
        <v>1384502.912</v>
      </c>
      <c r="BU701" s="26">
        <f t="shared" si="2549"/>
        <v>1384502.912</v>
      </c>
      <c r="BV701" s="26">
        <f t="shared" si="2798"/>
        <v>0</v>
      </c>
      <c r="BW701" s="26">
        <f t="shared" si="2799"/>
        <v>0</v>
      </c>
      <c r="BX701" s="26">
        <f t="shared" si="2550"/>
        <v>1369740.6199999999</v>
      </c>
      <c r="BY701" s="26">
        <f t="shared" si="2551"/>
        <v>1384502.912</v>
      </c>
      <c r="BZ701" s="26">
        <f t="shared" si="2552"/>
        <v>1384502.912</v>
      </c>
      <c r="CA701" s="26">
        <f t="shared" si="2800"/>
        <v>-34865.139000000003</v>
      </c>
      <c r="CB701" s="26">
        <f t="shared" si="2801"/>
        <v>0</v>
      </c>
      <c r="CC701" s="26">
        <f t="shared" si="2802"/>
        <v>0</v>
      </c>
      <c r="CD701" s="26">
        <f t="shared" si="2704"/>
        <v>1334875.4809999999</v>
      </c>
      <c r="CE701" s="26">
        <f t="shared" si="2705"/>
        <v>1384502.912</v>
      </c>
      <c r="CF701" s="26">
        <f t="shared" si="2706"/>
        <v>1384502.912</v>
      </c>
      <c r="CG701" s="26">
        <f t="shared" si="2803"/>
        <v>0</v>
      </c>
      <c r="CH701" s="26">
        <f t="shared" si="2804"/>
        <v>0</v>
      </c>
      <c r="CI701" s="26">
        <f t="shared" si="2805"/>
        <v>0</v>
      </c>
      <c r="CJ701" s="26">
        <f t="shared" si="2707"/>
        <v>1334875.4809999999</v>
      </c>
      <c r="CK701" s="26">
        <f t="shared" si="2708"/>
        <v>1384502.912</v>
      </c>
      <c r="CL701" s="26">
        <f t="shared" si="2709"/>
        <v>1384502.912</v>
      </c>
      <c r="CM701" s="26">
        <f t="shared" si="2806"/>
        <v>0</v>
      </c>
      <c r="CN701" s="26">
        <f t="shared" si="2807"/>
        <v>0</v>
      </c>
      <c r="CO701" s="26">
        <f t="shared" si="2808"/>
        <v>0</v>
      </c>
      <c r="CP701" s="26">
        <f t="shared" si="2710"/>
        <v>1334875.4809999999</v>
      </c>
      <c r="CQ701" s="26">
        <f t="shared" si="2711"/>
        <v>1384502.912</v>
      </c>
      <c r="CR701" s="26">
        <f t="shared" si="2712"/>
        <v>1384502.912</v>
      </c>
      <c r="CS701" s="26">
        <f t="shared" si="2809"/>
        <v>0</v>
      </c>
      <c r="CT701" s="19"/>
      <c r="CU701" s="35"/>
      <c r="DA701" s="1" t="s">
        <v>29</v>
      </c>
    </row>
    <row r="702" spans="1:105" ht="46.8" hidden="1" x14ac:dyDescent="0.3">
      <c r="A702" s="16" t="s">
        <v>433</v>
      </c>
      <c r="B702" s="17">
        <v>600</v>
      </c>
      <c r="C702" s="16"/>
      <c r="D702" s="16"/>
      <c r="E702" s="34" t="s">
        <v>43</v>
      </c>
      <c r="F702" s="26">
        <f t="shared" ref="F702:K702" si="2810">F703+F705</f>
        <v>1380318.5</v>
      </c>
      <c r="G702" s="26">
        <f t="shared" si="2810"/>
        <v>1373807.9</v>
      </c>
      <c r="H702" s="26">
        <f t="shared" si="2810"/>
        <v>1373807.9</v>
      </c>
      <c r="I702" s="26">
        <f t="shared" si="2810"/>
        <v>10695.012000000001</v>
      </c>
      <c r="J702" s="26">
        <f t="shared" si="2810"/>
        <v>10695.012000000001</v>
      </c>
      <c r="K702" s="26">
        <f t="shared" si="2810"/>
        <v>10695.012000000001</v>
      </c>
      <c r="L702" s="26">
        <f t="shared" si="2517"/>
        <v>1391013.5120000001</v>
      </c>
      <c r="M702" s="26">
        <f t="shared" si="2518"/>
        <v>1384502.912</v>
      </c>
      <c r="N702" s="26">
        <f t="shared" si="2519"/>
        <v>1384502.912</v>
      </c>
      <c r="O702" s="26">
        <f>O703+O705</f>
        <v>0</v>
      </c>
      <c r="P702" s="26">
        <f>P703+P705</f>
        <v>0</v>
      </c>
      <c r="Q702" s="26">
        <f>Q703+Q705</f>
        <v>0</v>
      </c>
      <c r="R702" s="26">
        <f t="shared" si="2520"/>
        <v>1391013.5120000001</v>
      </c>
      <c r="S702" s="26">
        <f t="shared" si="2521"/>
        <v>1384502.912</v>
      </c>
      <c r="T702" s="26">
        <f t="shared" si="2522"/>
        <v>1384502.912</v>
      </c>
      <c r="U702" s="26">
        <f>U703+U705</f>
        <v>0</v>
      </c>
      <c r="V702" s="26">
        <f>V703+V705</f>
        <v>0</v>
      </c>
      <c r="W702" s="26">
        <f>W703+W705</f>
        <v>0</v>
      </c>
      <c r="X702" s="26">
        <f t="shared" si="2523"/>
        <v>1391013.5120000001</v>
      </c>
      <c r="Y702" s="26">
        <f t="shared" si="2524"/>
        <v>1384502.912</v>
      </c>
      <c r="Z702" s="26">
        <f t="shared" si="2525"/>
        <v>1384502.912</v>
      </c>
      <c r="AA702" s="26">
        <f>AA703+AA705</f>
        <v>0</v>
      </c>
      <c r="AB702" s="26">
        <f>AB703+AB705</f>
        <v>0</v>
      </c>
      <c r="AC702" s="26">
        <f>AC703+AC705</f>
        <v>0</v>
      </c>
      <c r="AD702" s="26">
        <f t="shared" si="2526"/>
        <v>1391013.5120000001</v>
      </c>
      <c r="AE702" s="26">
        <f t="shared" si="2527"/>
        <v>1384502.912</v>
      </c>
      <c r="AF702" s="26">
        <f t="shared" si="2528"/>
        <v>1384502.912</v>
      </c>
      <c r="AG702" s="26">
        <f>AG703+AG705</f>
        <v>0</v>
      </c>
      <c r="AH702" s="26">
        <f>AH703+AH705</f>
        <v>0</v>
      </c>
      <c r="AI702" s="26">
        <f>AI703+AI705</f>
        <v>0</v>
      </c>
      <c r="AJ702" s="26">
        <f t="shared" si="2529"/>
        <v>1391013.5120000001</v>
      </c>
      <c r="AK702" s="26">
        <f t="shared" si="2530"/>
        <v>1384502.912</v>
      </c>
      <c r="AL702" s="26">
        <f t="shared" si="2531"/>
        <v>1384502.912</v>
      </c>
      <c r="AM702" s="26">
        <f>AM703+AM705</f>
        <v>0</v>
      </c>
      <c r="AN702" s="26">
        <f>AN703+AN705</f>
        <v>0</v>
      </c>
      <c r="AO702" s="26">
        <f>AO703+AO705</f>
        <v>0</v>
      </c>
      <c r="AP702" s="26">
        <f t="shared" si="2532"/>
        <v>1391013.5120000001</v>
      </c>
      <c r="AQ702" s="26">
        <f t="shared" si="2533"/>
        <v>1384502.912</v>
      </c>
      <c r="AR702" s="26">
        <f t="shared" si="2534"/>
        <v>1384502.912</v>
      </c>
      <c r="AS702" s="26">
        <f>AS703+AS705</f>
        <v>0</v>
      </c>
      <c r="AT702" s="26">
        <f>AT703+AT705</f>
        <v>0</v>
      </c>
      <c r="AU702" s="26">
        <f>AU703+AU705</f>
        <v>0</v>
      </c>
      <c r="AV702" s="26">
        <f t="shared" si="2535"/>
        <v>1391013.5120000001</v>
      </c>
      <c r="AW702" s="26">
        <f t="shared" si="2536"/>
        <v>1384502.912</v>
      </c>
      <c r="AX702" s="26">
        <f t="shared" si="2537"/>
        <v>1384502.912</v>
      </c>
      <c r="AY702" s="26">
        <f>AY703+AY705</f>
        <v>-8100.9949999999999</v>
      </c>
      <c r="AZ702" s="26">
        <f>AZ703+AZ705</f>
        <v>0</v>
      </c>
      <c r="BA702" s="26">
        <f>BA703+BA705</f>
        <v>0</v>
      </c>
      <c r="BB702" s="26">
        <f t="shared" si="2538"/>
        <v>1382912.517</v>
      </c>
      <c r="BC702" s="26">
        <f t="shared" si="2539"/>
        <v>1384502.912</v>
      </c>
      <c r="BD702" s="26">
        <f t="shared" si="2540"/>
        <v>1384502.912</v>
      </c>
      <c r="BE702" s="26">
        <f>BE703+BE705</f>
        <v>0</v>
      </c>
      <c r="BF702" s="26">
        <f>BF703+BF705</f>
        <v>0</v>
      </c>
      <c r="BG702" s="26">
        <f>BG703+BG705</f>
        <v>0</v>
      </c>
      <c r="BH702" s="26">
        <f t="shared" si="2541"/>
        <v>1382912.517</v>
      </c>
      <c r="BI702" s="26">
        <f t="shared" si="2542"/>
        <v>1384502.912</v>
      </c>
      <c r="BJ702" s="26">
        <f t="shared" si="2543"/>
        <v>1384502.912</v>
      </c>
      <c r="BK702" s="26">
        <f>BK703+BK705</f>
        <v>-13171.897000000001</v>
      </c>
      <c r="BL702" s="26">
        <f>BL703+BL705</f>
        <v>0</v>
      </c>
      <c r="BM702" s="26">
        <f>BM703+BM705</f>
        <v>0</v>
      </c>
      <c r="BN702" s="26">
        <f t="shared" si="2544"/>
        <v>1369740.6199999999</v>
      </c>
      <c r="BO702" s="26">
        <f t="shared" si="2545"/>
        <v>1384502.912</v>
      </c>
      <c r="BP702" s="26">
        <f t="shared" si="2546"/>
        <v>1384502.912</v>
      </c>
      <c r="BQ702" s="26">
        <f>BQ703+BQ705</f>
        <v>0</v>
      </c>
      <c r="BR702" s="26">
        <f>BR703+BR705</f>
        <v>0</v>
      </c>
      <c r="BS702" s="26">
        <f t="shared" si="2547"/>
        <v>1369740.6199999999</v>
      </c>
      <c r="BT702" s="26">
        <f t="shared" si="2548"/>
        <v>1384502.912</v>
      </c>
      <c r="BU702" s="26">
        <f t="shared" si="2549"/>
        <v>1384502.912</v>
      </c>
      <c r="BV702" s="26">
        <f>BV703+BV705</f>
        <v>0</v>
      </c>
      <c r="BW702" s="26">
        <f>BW703+BW705</f>
        <v>0</v>
      </c>
      <c r="BX702" s="26">
        <f t="shared" si="2550"/>
        <v>1369740.6199999999</v>
      </c>
      <c r="BY702" s="26">
        <f t="shared" si="2551"/>
        <v>1384502.912</v>
      </c>
      <c r="BZ702" s="26">
        <f t="shared" si="2552"/>
        <v>1384502.912</v>
      </c>
      <c r="CA702" s="26">
        <f>CA703+CA705</f>
        <v>-34865.139000000003</v>
      </c>
      <c r="CB702" s="26">
        <f>CB703+CB705</f>
        <v>0</v>
      </c>
      <c r="CC702" s="26">
        <f>CC703+CC705</f>
        <v>0</v>
      </c>
      <c r="CD702" s="26">
        <f t="shared" si="2704"/>
        <v>1334875.4809999999</v>
      </c>
      <c r="CE702" s="26">
        <f t="shared" si="2705"/>
        <v>1384502.912</v>
      </c>
      <c r="CF702" s="26">
        <f t="shared" si="2706"/>
        <v>1384502.912</v>
      </c>
      <c r="CG702" s="26">
        <f>CG703+CG705</f>
        <v>0</v>
      </c>
      <c r="CH702" s="26">
        <f>CH703+CH705</f>
        <v>0</v>
      </c>
      <c r="CI702" s="26">
        <f>CI703+CI705</f>
        <v>0</v>
      </c>
      <c r="CJ702" s="26">
        <f t="shared" si="2707"/>
        <v>1334875.4809999999</v>
      </c>
      <c r="CK702" s="26">
        <f t="shared" si="2708"/>
        <v>1384502.912</v>
      </c>
      <c r="CL702" s="26">
        <f t="shared" si="2709"/>
        <v>1384502.912</v>
      </c>
      <c r="CM702" s="26">
        <f>CM703+CM705</f>
        <v>0</v>
      </c>
      <c r="CN702" s="26">
        <f>CN703+CN705</f>
        <v>0</v>
      </c>
      <c r="CO702" s="26">
        <f>CO703+CO705</f>
        <v>0</v>
      </c>
      <c r="CP702" s="26">
        <f t="shared" si="2710"/>
        <v>1334875.4809999999</v>
      </c>
      <c r="CQ702" s="26">
        <f t="shared" si="2711"/>
        <v>1384502.912</v>
      </c>
      <c r="CR702" s="26">
        <f t="shared" si="2712"/>
        <v>1384502.912</v>
      </c>
      <c r="CS702" s="26">
        <f>CS703+CS705</f>
        <v>0</v>
      </c>
      <c r="CT702" s="19"/>
      <c r="CU702" s="35"/>
      <c r="CY702" s="1" t="s">
        <v>27</v>
      </c>
    </row>
    <row r="703" spans="1:105" hidden="1" x14ac:dyDescent="0.3">
      <c r="A703" s="16" t="s">
        <v>433</v>
      </c>
      <c r="B703" s="17">
        <v>610</v>
      </c>
      <c r="C703" s="16"/>
      <c r="D703" s="16"/>
      <c r="E703" s="34" t="s">
        <v>102</v>
      </c>
      <c r="F703" s="26">
        <f t="shared" ref="F703:K703" si="2811">F704</f>
        <v>26059.7</v>
      </c>
      <c r="G703" s="26">
        <f t="shared" si="2811"/>
        <v>23983.5</v>
      </c>
      <c r="H703" s="26">
        <f t="shared" si="2811"/>
        <v>23983.5</v>
      </c>
      <c r="I703" s="26">
        <f t="shared" si="2811"/>
        <v>85.977000000000004</v>
      </c>
      <c r="J703" s="26">
        <f t="shared" si="2811"/>
        <v>85.977000000000004</v>
      </c>
      <c r="K703" s="26">
        <f t="shared" si="2811"/>
        <v>85.977000000000004</v>
      </c>
      <c r="L703" s="26">
        <f t="shared" si="2517"/>
        <v>26145.677</v>
      </c>
      <c r="M703" s="26">
        <f t="shared" si="2518"/>
        <v>24069.476999999999</v>
      </c>
      <c r="N703" s="26">
        <f t="shared" si="2519"/>
        <v>24069.476999999999</v>
      </c>
      <c r="O703" s="26">
        <f>O704</f>
        <v>0</v>
      </c>
      <c r="P703" s="26">
        <f>P704</f>
        <v>0</v>
      </c>
      <c r="Q703" s="26">
        <f>Q704</f>
        <v>0</v>
      </c>
      <c r="R703" s="26">
        <f t="shared" si="2520"/>
        <v>26145.677</v>
      </c>
      <c r="S703" s="26">
        <f t="shared" si="2521"/>
        <v>24069.476999999999</v>
      </c>
      <c r="T703" s="26">
        <f t="shared" si="2522"/>
        <v>24069.476999999999</v>
      </c>
      <c r="U703" s="26">
        <f>U704</f>
        <v>0</v>
      </c>
      <c r="V703" s="26">
        <f>V704</f>
        <v>0</v>
      </c>
      <c r="W703" s="26">
        <f>W704</f>
        <v>0</v>
      </c>
      <c r="X703" s="26">
        <f t="shared" si="2523"/>
        <v>26145.677</v>
      </c>
      <c r="Y703" s="26">
        <f t="shared" si="2524"/>
        <v>24069.476999999999</v>
      </c>
      <c r="Z703" s="26">
        <f t="shared" si="2525"/>
        <v>24069.476999999999</v>
      </c>
      <c r="AA703" s="26">
        <f>AA704</f>
        <v>0</v>
      </c>
      <c r="AB703" s="26">
        <f>AB704</f>
        <v>0</v>
      </c>
      <c r="AC703" s="26">
        <f>AC704</f>
        <v>0</v>
      </c>
      <c r="AD703" s="26">
        <f t="shared" si="2526"/>
        <v>26145.677</v>
      </c>
      <c r="AE703" s="26">
        <f t="shared" si="2527"/>
        <v>24069.476999999999</v>
      </c>
      <c r="AF703" s="26">
        <f t="shared" si="2528"/>
        <v>24069.476999999999</v>
      </c>
      <c r="AG703" s="26">
        <f>AG704</f>
        <v>0</v>
      </c>
      <c r="AH703" s="26">
        <f>AH704</f>
        <v>0</v>
      </c>
      <c r="AI703" s="26">
        <f>AI704</f>
        <v>0</v>
      </c>
      <c r="AJ703" s="26">
        <f t="shared" si="2529"/>
        <v>26145.677</v>
      </c>
      <c r="AK703" s="26">
        <f t="shared" si="2530"/>
        <v>24069.476999999999</v>
      </c>
      <c r="AL703" s="26">
        <f t="shared" si="2531"/>
        <v>24069.476999999999</v>
      </c>
      <c r="AM703" s="26">
        <f>AM704</f>
        <v>0</v>
      </c>
      <c r="AN703" s="26">
        <f>AN704</f>
        <v>0</v>
      </c>
      <c r="AO703" s="26">
        <f>AO704</f>
        <v>0</v>
      </c>
      <c r="AP703" s="26">
        <f t="shared" si="2532"/>
        <v>26145.677</v>
      </c>
      <c r="AQ703" s="26">
        <f t="shared" si="2533"/>
        <v>24069.476999999999</v>
      </c>
      <c r="AR703" s="26">
        <f t="shared" si="2534"/>
        <v>24069.476999999999</v>
      </c>
      <c r="AS703" s="26">
        <f>AS704</f>
        <v>0</v>
      </c>
      <c r="AT703" s="26">
        <f>AT704</f>
        <v>0</v>
      </c>
      <c r="AU703" s="26">
        <f>AU704</f>
        <v>0</v>
      </c>
      <c r="AV703" s="26">
        <f t="shared" si="2535"/>
        <v>26145.677</v>
      </c>
      <c r="AW703" s="26">
        <f t="shared" si="2536"/>
        <v>24069.476999999999</v>
      </c>
      <c r="AX703" s="26">
        <f t="shared" si="2537"/>
        <v>24069.476999999999</v>
      </c>
      <c r="AY703" s="26">
        <f>AY704</f>
        <v>0</v>
      </c>
      <c r="AZ703" s="26">
        <f>AZ704</f>
        <v>0</v>
      </c>
      <c r="BA703" s="26">
        <f>BA704</f>
        <v>0</v>
      </c>
      <c r="BB703" s="26">
        <f t="shared" si="2538"/>
        <v>26145.677</v>
      </c>
      <c r="BC703" s="26">
        <f t="shared" si="2539"/>
        <v>24069.476999999999</v>
      </c>
      <c r="BD703" s="26">
        <f t="shared" si="2540"/>
        <v>24069.476999999999</v>
      </c>
      <c r="BE703" s="26">
        <f>BE704</f>
        <v>0</v>
      </c>
      <c r="BF703" s="26">
        <f>BF704</f>
        <v>0</v>
      </c>
      <c r="BG703" s="26">
        <f>BG704</f>
        <v>0</v>
      </c>
      <c r="BH703" s="26">
        <f t="shared" si="2541"/>
        <v>26145.677</v>
      </c>
      <c r="BI703" s="26">
        <f t="shared" si="2542"/>
        <v>24069.476999999999</v>
      </c>
      <c r="BJ703" s="26">
        <f t="shared" si="2543"/>
        <v>24069.476999999999</v>
      </c>
      <c r="BK703" s="26">
        <f>BK704</f>
        <v>0</v>
      </c>
      <c r="BL703" s="26">
        <f>BL704</f>
        <v>0</v>
      </c>
      <c r="BM703" s="26">
        <f>BM704</f>
        <v>0</v>
      </c>
      <c r="BN703" s="26">
        <f t="shared" si="2544"/>
        <v>26145.677</v>
      </c>
      <c r="BO703" s="26">
        <f t="shared" si="2545"/>
        <v>24069.476999999999</v>
      </c>
      <c r="BP703" s="26">
        <f t="shared" si="2546"/>
        <v>24069.476999999999</v>
      </c>
      <c r="BQ703" s="26">
        <f>BQ704</f>
        <v>0</v>
      </c>
      <c r="BR703" s="26">
        <f>BR704</f>
        <v>0</v>
      </c>
      <c r="BS703" s="26">
        <f t="shared" si="2547"/>
        <v>26145.677</v>
      </c>
      <c r="BT703" s="26">
        <f t="shared" si="2548"/>
        <v>24069.476999999999</v>
      </c>
      <c r="BU703" s="26">
        <f t="shared" si="2549"/>
        <v>24069.476999999999</v>
      </c>
      <c r="BV703" s="26">
        <f>BV704</f>
        <v>0</v>
      </c>
      <c r="BW703" s="26">
        <f>BW704</f>
        <v>0</v>
      </c>
      <c r="BX703" s="26">
        <f t="shared" si="2550"/>
        <v>26145.677</v>
      </c>
      <c r="BY703" s="26">
        <f t="shared" si="2551"/>
        <v>24069.476999999999</v>
      </c>
      <c r="BZ703" s="26">
        <f t="shared" si="2552"/>
        <v>24069.476999999999</v>
      </c>
      <c r="CA703" s="26">
        <f>CA704</f>
        <v>0</v>
      </c>
      <c r="CB703" s="26">
        <f>CB704</f>
        <v>0</v>
      </c>
      <c r="CC703" s="26">
        <f>CC704</f>
        <v>0</v>
      </c>
      <c r="CD703" s="26">
        <f t="shared" si="2704"/>
        <v>26145.677</v>
      </c>
      <c r="CE703" s="26">
        <f t="shared" si="2705"/>
        <v>24069.476999999999</v>
      </c>
      <c r="CF703" s="26">
        <f t="shared" si="2706"/>
        <v>24069.476999999999</v>
      </c>
      <c r="CG703" s="26">
        <f>CG704</f>
        <v>0</v>
      </c>
      <c r="CH703" s="26">
        <f>CH704</f>
        <v>0</v>
      </c>
      <c r="CI703" s="26">
        <f>CI704</f>
        <v>0</v>
      </c>
      <c r="CJ703" s="26">
        <f t="shared" si="2707"/>
        <v>26145.677</v>
      </c>
      <c r="CK703" s="26">
        <f t="shared" si="2708"/>
        <v>24069.476999999999</v>
      </c>
      <c r="CL703" s="26">
        <f t="shared" si="2709"/>
        <v>24069.476999999999</v>
      </c>
      <c r="CM703" s="26">
        <f>CM704</f>
        <v>0</v>
      </c>
      <c r="CN703" s="26">
        <f>CN704</f>
        <v>0</v>
      </c>
      <c r="CO703" s="26">
        <f>CO704</f>
        <v>0</v>
      </c>
      <c r="CP703" s="26">
        <f t="shared" si="2710"/>
        <v>26145.677</v>
      </c>
      <c r="CQ703" s="26">
        <f t="shared" si="2711"/>
        <v>24069.476999999999</v>
      </c>
      <c r="CR703" s="26">
        <f t="shared" si="2712"/>
        <v>24069.476999999999</v>
      </c>
      <c r="CS703" s="26">
        <f>CS704</f>
        <v>0</v>
      </c>
      <c r="CT703" s="19"/>
      <c r="CU703" s="35"/>
      <c r="CZ703" s="1" t="s">
        <v>28</v>
      </c>
    </row>
    <row r="704" spans="1:105" hidden="1" x14ac:dyDescent="0.3">
      <c r="A704" s="16" t="s">
        <v>433</v>
      </c>
      <c r="B704" s="17">
        <v>610</v>
      </c>
      <c r="C704" s="16" t="s">
        <v>45</v>
      </c>
      <c r="D704" s="16" t="s">
        <v>40</v>
      </c>
      <c r="E704" s="34" t="s">
        <v>434</v>
      </c>
      <c r="F704" s="26">
        <v>26059.7</v>
      </c>
      <c r="G704" s="26">
        <v>23983.5</v>
      </c>
      <c r="H704" s="26">
        <v>23983.5</v>
      </c>
      <c r="I704" s="26">
        <v>85.977000000000004</v>
      </c>
      <c r="J704" s="26">
        <v>85.977000000000004</v>
      </c>
      <c r="K704" s="26">
        <v>85.977000000000004</v>
      </c>
      <c r="L704" s="26">
        <f t="shared" si="2517"/>
        <v>26145.677</v>
      </c>
      <c r="M704" s="26">
        <f t="shared" si="2518"/>
        <v>24069.476999999999</v>
      </c>
      <c r="N704" s="26">
        <f t="shared" si="2519"/>
        <v>24069.476999999999</v>
      </c>
      <c r="O704" s="26"/>
      <c r="P704" s="26"/>
      <c r="Q704" s="26"/>
      <c r="R704" s="26">
        <f t="shared" si="2520"/>
        <v>26145.677</v>
      </c>
      <c r="S704" s="26">
        <f t="shared" si="2521"/>
        <v>24069.476999999999</v>
      </c>
      <c r="T704" s="26">
        <f t="shared" si="2522"/>
        <v>24069.476999999999</v>
      </c>
      <c r="U704" s="26"/>
      <c r="V704" s="26"/>
      <c r="W704" s="26"/>
      <c r="X704" s="26">
        <f t="shared" si="2523"/>
        <v>26145.677</v>
      </c>
      <c r="Y704" s="26">
        <f t="shared" si="2524"/>
        <v>24069.476999999999</v>
      </c>
      <c r="Z704" s="26">
        <f t="shared" si="2525"/>
        <v>24069.476999999999</v>
      </c>
      <c r="AA704" s="26"/>
      <c r="AB704" s="26"/>
      <c r="AC704" s="26"/>
      <c r="AD704" s="26">
        <f t="shared" si="2526"/>
        <v>26145.677</v>
      </c>
      <c r="AE704" s="26">
        <f t="shared" si="2527"/>
        <v>24069.476999999999</v>
      </c>
      <c r="AF704" s="26">
        <f t="shared" si="2528"/>
        <v>24069.476999999999</v>
      </c>
      <c r="AG704" s="26"/>
      <c r="AH704" s="26"/>
      <c r="AI704" s="26"/>
      <c r="AJ704" s="26">
        <f t="shared" si="2529"/>
        <v>26145.677</v>
      </c>
      <c r="AK704" s="26">
        <f t="shared" si="2530"/>
        <v>24069.476999999999</v>
      </c>
      <c r="AL704" s="26">
        <f t="shared" si="2531"/>
        <v>24069.476999999999</v>
      </c>
      <c r="AM704" s="26"/>
      <c r="AN704" s="26"/>
      <c r="AO704" s="26"/>
      <c r="AP704" s="26">
        <f t="shared" si="2532"/>
        <v>26145.677</v>
      </c>
      <c r="AQ704" s="26">
        <f t="shared" si="2533"/>
        <v>24069.476999999999</v>
      </c>
      <c r="AR704" s="26">
        <f t="shared" si="2534"/>
        <v>24069.476999999999</v>
      </c>
      <c r="AS704" s="26"/>
      <c r="AT704" s="26"/>
      <c r="AU704" s="26"/>
      <c r="AV704" s="26">
        <f t="shared" si="2535"/>
        <v>26145.677</v>
      </c>
      <c r="AW704" s="26">
        <f t="shared" si="2536"/>
        <v>24069.476999999999</v>
      </c>
      <c r="AX704" s="26">
        <f t="shared" si="2537"/>
        <v>24069.476999999999</v>
      </c>
      <c r="AY704" s="26"/>
      <c r="AZ704" s="26"/>
      <c r="BA704" s="26"/>
      <c r="BB704" s="26">
        <f t="shared" si="2538"/>
        <v>26145.677</v>
      </c>
      <c r="BC704" s="26">
        <f t="shared" si="2539"/>
        <v>24069.476999999999</v>
      </c>
      <c r="BD704" s="26">
        <f t="shared" si="2540"/>
        <v>24069.476999999999</v>
      </c>
      <c r="BE704" s="26"/>
      <c r="BF704" s="26"/>
      <c r="BG704" s="26"/>
      <c r="BH704" s="26">
        <f t="shared" si="2541"/>
        <v>26145.677</v>
      </c>
      <c r="BI704" s="26">
        <f t="shared" si="2542"/>
        <v>24069.476999999999</v>
      </c>
      <c r="BJ704" s="26">
        <f t="shared" si="2543"/>
        <v>24069.476999999999</v>
      </c>
      <c r="BK704" s="26"/>
      <c r="BL704" s="26"/>
      <c r="BM704" s="26"/>
      <c r="BN704" s="26">
        <f t="shared" si="2544"/>
        <v>26145.677</v>
      </c>
      <c r="BO704" s="26">
        <f t="shared" si="2545"/>
        <v>24069.476999999999</v>
      </c>
      <c r="BP704" s="26">
        <f t="shared" si="2546"/>
        <v>24069.476999999999</v>
      </c>
      <c r="BQ704" s="26"/>
      <c r="BR704" s="26"/>
      <c r="BS704" s="26">
        <f t="shared" si="2547"/>
        <v>26145.677</v>
      </c>
      <c r="BT704" s="26">
        <f t="shared" si="2548"/>
        <v>24069.476999999999</v>
      </c>
      <c r="BU704" s="26">
        <f t="shared" si="2549"/>
        <v>24069.476999999999</v>
      </c>
      <c r="BV704" s="26"/>
      <c r="BW704" s="26"/>
      <c r="BX704" s="26">
        <f t="shared" si="2550"/>
        <v>26145.677</v>
      </c>
      <c r="BY704" s="26">
        <f t="shared" si="2551"/>
        <v>24069.476999999999</v>
      </c>
      <c r="BZ704" s="26">
        <f t="shared" si="2552"/>
        <v>24069.476999999999</v>
      </c>
      <c r="CA704" s="26"/>
      <c r="CB704" s="26"/>
      <c r="CC704" s="26"/>
      <c r="CD704" s="26">
        <f t="shared" si="2704"/>
        <v>26145.677</v>
      </c>
      <c r="CE704" s="26">
        <f t="shared" si="2705"/>
        <v>24069.476999999999</v>
      </c>
      <c r="CF704" s="26">
        <f t="shared" si="2706"/>
        <v>24069.476999999999</v>
      </c>
      <c r="CG704" s="26"/>
      <c r="CH704" s="26"/>
      <c r="CI704" s="26"/>
      <c r="CJ704" s="26">
        <f t="shared" si="2707"/>
        <v>26145.677</v>
      </c>
      <c r="CK704" s="26">
        <f t="shared" si="2708"/>
        <v>24069.476999999999</v>
      </c>
      <c r="CL704" s="26">
        <f t="shared" si="2709"/>
        <v>24069.476999999999</v>
      </c>
      <c r="CM704" s="26"/>
      <c r="CN704" s="26"/>
      <c r="CO704" s="26"/>
      <c r="CP704" s="26">
        <f t="shared" si="2710"/>
        <v>26145.677</v>
      </c>
      <c r="CQ704" s="26">
        <f t="shared" si="2711"/>
        <v>24069.476999999999</v>
      </c>
      <c r="CR704" s="26">
        <f t="shared" si="2712"/>
        <v>24069.476999999999</v>
      </c>
      <c r="CS704" s="26"/>
      <c r="CT704" s="19"/>
      <c r="CU704" s="35" t="s">
        <v>435</v>
      </c>
    </row>
    <row r="705" spans="1:105" hidden="1" x14ac:dyDescent="0.3">
      <c r="A705" s="16" t="s">
        <v>433</v>
      </c>
      <c r="B705" s="17">
        <v>620</v>
      </c>
      <c r="C705" s="16"/>
      <c r="D705" s="16"/>
      <c r="E705" s="34" t="s">
        <v>44</v>
      </c>
      <c r="F705" s="26">
        <f t="shared" ref="F705:K705" si="2812">F706</f>
        <v>1354258.8</v>
      </c>
      <c r="G705" s="26">
        <f t="shared" si="2812"/>
        <v>1349824.4</v>
      </c>
      <c r="H705" s="26">
        <f t="shared" si="2812"/>
        <v>1349824.4</v>
      </c>
      <c r="I705" s="26">
        <f t="shared" si="2812"/>
        <v>10609.035</v>
      </c>
      <c r="J705" s="26">
        <f t="shared" si="2812"/>
        <v>10609.035</v>
      </c>
      <c r="K705" s="26">
        <f t="shared" si="2812"/>
        <v>10609.035</v>
      </c>
      <c r="L705" s="26">
        <f t="shared" si="2517"/>
        <v>1364867.835</v>
      </c>
      <c r="M705" s="26">
        <f t="shared" si="2518"/>
        <v>1360433.4349999998</v>
      </c>
      <c r="N705" s="26">
        <f t="shared" si="2519"/>
        <v>1360433.4349999998</v>
      </c>
      <c r="O705" s="26">
        <f>O706</f>
        <v>0</v>
      </c>
      <c r="P705" s="26">
        <f>P706</f>
        <v>0</v>
      </c>
      <c r="Q705" s="26">
        <f>Q706</f>
        <v>0</v>
      </c>
      <c r="R705" s="26">
        <f t="shared" si="2520"/>
        <v>1364867.835</v>
      </c>
      <c r="S705" s="26">
        <f t="shared" si="2521"/>
        <v>1360433.4349999998</v>
      </c>
      <c r="T705" s="26">
        <f t="shared" si="2522"/>
        <v>1360433.4349999998</v>
      </c>
      <c r="U705" s="26">
        <f>U706</f>
        <v>0</v>
      </c>
      <c r="V705" s="26">
        <f>V706</f>
        <v>0</v>
      </c>
      <c r="W705" s="26">
        <f>W706</f>
        <v>0</v>
      </c>
      <c r="X705" s="26">
        <f t="shared" si="2523"/>
        <v>1364867.835</v>
      </c>
      <c r="Y705" s="26">
        <f t="shared" si="2524"/>
        <v>1360433.4349999998</v>
      </c>
      <c r="Z705" s="26">
        <f t="shared" si="2525"/>
        <v>1360433.4349999998</v>
      </c>
      <c r="AA705" s="26">
        <f>AA706</f>
        <v>0</v>
      </c>
      <c r="AB705" s="26">
        <f>AB706</f>
        <v>0</v>
      </c>
      <c r="AC705" s="26">
        <f>AC706</f>
        <v>0</v>
      </c>
      <c r="AD705" s="26">
        <f t="shared" si="2526"/>
        <v>1364867.835</v>
      </c>
      <c r="AE705" s="26">
        <f t="shared" si="2527"/>
        <v>1360433.4349999998</v>
      </c>
      <c r="AF705" s="26">
        <f t="shared" si="2528"/>
        <v>1360433.4349999998</v>
      </c>
      <c r="AG705" s="26">
        <f>AG706</f>
        <v>0</v>
      </c>
      <c r="AH705" s="26">
        <f>AH706</f>
        <v>0</v>
      </c>
      <c r="AI705" s="26">
        <f>AI706</f>
        <v>0</v>
      </c>
      <c r="AJ705" s="26">
        <f t="shared" si="2529"/>
        <v>1364867.835</v>
      </c>
      <c r="AK705" s="26">
        <f t="shared" si="2530"/>
        <v>1360433.4349999998</v>
      </c>
      <c r="AL705" s="26">
        <f t="shared" si="2531"/>
        <v>1360433.4349999998</v>
      </c>
      <c r="AM705" s="26">
        <f>AM706</f>
        <v>0</v>
      </c>
      <c r="AN705" s="26">
        <f>AN706</f>
        <v>0</v>
      </c>
      <c r="AO705" s="26">
        <f>AO706</f>
        <v>0</v>
      </c>
      <c r="AP705" s="26">
        <f t="shared" si="2532"/>
        <v>1364867.835</v>
      </c>
      <c r="AQ705" s="26">
        <f t="shared" si="2533"/>
        <v>1360433.4349999998</v>
      </c>
      <c r="AR705" s="26">
        <f t="shared" si="2534"/>
        <v>1360433.4349999998</v>
      </c>
      <c r="AS705" s="26">
        <f>AS706</f>
        <v>0</v>
      </c>
      <c r="AT705" s="26">
        <f>AT706</f>
        <v>0</v>
      </c>
      <c r="AU705" s="26">
        <f>AU706</f>
        <v>0</v>
      </c>
      <c r="AV705" s="26">
        <f t="shared" si="2535"/>
        <v>1364867.835</v>
      </c>
      <c r="AW705" s="26">
        <f t="shared" si="2536"/>
        <v>1360433.4349999998</v>
      </c>
      <c r="AX705" s="26">
        <f t="shared" si="2537"/>
        <v>1360433.4349999998</v>
      </c>
      <c r="AY705" s="26">
        <f>AY706</f>
        <v>-8100.9949999999999</v>
      </c>
      <c r="AZ705" s="26">
        <f>AZ706</f>
        <v>0</v>
      </c>
      <c r="BA705" s="26">
        <f>BA706</f>
        <v>0</v>
      </c>
      <c r="BB705" s="26">
        <f t="shared" si="2538"/>
        <v>1356766.8399999999</v>
      </c>
      <c r="BC705" s="26">
        <f t="shared" si="2539"/>
        <v>1360433.4349999998</v>
      </c>
      <c r="BD705" s="26">
        <f t="shared" si="2540"/>
        <v>1360433.4349999998</v>
      </c>
      <c r="BE705" s="26">
        <f>BE706</f>
        <v>0</v>
      </c>
      <c r="BF705" s="26">
        <f>BF706</f>
        <v>0</v>
      </c>
      <c r="BG705" s="26">
        <f>BG706</f>
        <v>0</v>
      </c>
      <c r="BH705" s="26">
        <f t="shared" si="2541"/>
        <v>1356766.8399999999</v>
      </c>
      <c r="BI705" s="26">
        <f t="shared" si="2542"/>
        <v>1360433.4349999998</v>
      </c>
      <c r="BJ705" s="26">
        <f t="shared" si="2543"/>
        <v>1360433.4349999998</v>
      </c>
      <c r="BK705" s="26">
        <f>BK706</f>
        <v>-13171.897000000001</v>
      </c>
      <c r="BL705" s="26">
        <f>BL706</f>
        <v>0</v>
      </c>
      <c r="BM705" s="26">
        <f>BM706</f>
        <v>0</v>
      </c>
      <c r="BN705" s="26">
        <f t="shared" si="2544"/>
        <v>1343594.9429999997</v>
      </c>
      <c r="BO705" s="26">
        <f t="shared" si="2545"/>
        <v>1360433.4349999998</v>
      </c>
      <c r="BP705" s="26">
        <f t="shared" si="2546"/>
        <v>1360433.4349999998</v>
      </c>
      <c r="BQ705" s="26">
        <f>BQ706</f>
        <v>0</v>
      </c>
      <c r="BR705" s="26">
        <f>BR706</f>
        <v>0</v>
      </c>
      <c r="BS705" s="26">
        <f t="shared" si="2547"/>
        <v>1343594.9429999997</v>
      </c>
      <c r="BT705" s="26">
        <f t="shared" si="2548"/>
        <v>1360433.4349999998</v>
      </c>
      <c r="BU705" s="26">
        <f t="shared" si="2549"/>
        <v>1360433.4349999998</v>
      </c>
      <c r="BV705" s="26">
        <f>BV706</f>
        <v>0</v>
      </c>
      <c r="BW705" s="26">
        <f>BW706</f>
        <v>0</v>
      </c>
      <c r="BX705" s="26">
        <f t="shared" si="2550"/>
        <v>1343594.9429999997</v>
      </c>
      <c r="BY705" s="26">
        <f t="shared" si="2551"/>
        <v>1360433.4349999998</v>
      </c>
      <c r="BZ705" s="26">
        <f t="shared" si="2552"/>
        <v>1360433.4349999998</v>
      </c>
      <c r="CA705" s="26">
        <f>CA706</f>
        <v>-34865.139000000003</v>
      </c>
      <c r="CB705" s="26">
        <f>CB706</f>
        <v>0</v>
      </c>
      <c r="CC705" s="26">
        <f>CC706</f>
        <v>0</v>
      </c>
      <c r="CD705" s="26">
        <f t="shared" si="2704"/>
        <v>1308729.8039999998</v>
      </c>
      <c r="CE705" s="26">
        <f t="shared" si="2705"/>
        <v>1360433.4349999998</v>
      </c>
      <c r="CF705" s="26">
        <f t="shared" si="2706"/>
        <v>1360433.4349999998</v>
      </c>
      <c r="CG705" s="26">
        <f>CG706</f>
        <v>0</v>
      </c>
      <c r="CH705" s="26">
        <f>CH706</f>
        <v>0</v>
      </c>
      <c r="CI705" s="26">
        <f>CI706</f>
        <v>0</v>
      </c>
      <c r="CJ705" s="26">
        <f t="shared" si="2707"/>
        <v>1308729.8039999998</v>
      </c>
      <c r="CK705" s="26">
        <f t="shared" si="2708"/>
        <v>1360433.4349999998</v>
      </c>
      <c r="CL705" s="26">
        <f t="shared" si="2709"/>
        <v>1360433.4349999998</v>
      </c>
      <c r="CM705" s="26">
        <f>CM706</f>
        <v>0</v>
      </c>
      <c r="CN705" s="26">
        <f>CN706</f>
        <v>0</v>
      </c>
      <c r="CO705" s="26">
        <f>CO706</f>
        <v>0</v>
      </c>
      <c r="CP705" s="26">
        <f t="shared" si="2710"/>
        <v>1308729.8039999998</v>
      </c>
      <c r="CQ705" s="26">
        <f t="shared" si="2711"/>
        <v>1360433.4349999998</v>
      </c>
      <c r="CR705" s="26">
        <f t="shared" si="2712"/>
        <v>1360433.4349999998</v>
      </c>
      <c r="CS705" s="26">
        <f>CS706</f>
        <v>0</v>
      </c>
      <c r="CT705" s="19"/>
      <c r="CU705" s="35"/>
      <c r="CZ705" s="1" t="s">
        <v>28</v>
      </c>
    </row>
    <row r="706" spans="1:105" hidden="1" x14ac:dyDescent="0.3">
      <c r="A706" s="16" t="s">
        <v>433</v>
      </c>
      <c r="B706" s="17">
        <v>620</v>
      </c>
      <c r="C706" s="16" t="s">
        <v>45</v>
      </c>
      <c r="D706" s="16" t="s">
        <v>40</v>
      </c>
      <c r="E706" s="34" t="s">
        <v>434</v>
      </c>
      <c r="F706" s="26">
        <v>1354258.8</v>
      </c>
      <c r="G706" s="26">
        <v>1349824.4</v>
      </c>
      <c r="H706" s="26">
        <v>1349824.4</v>
      </c>
      <c r="I706" s="26">
        <v>10609.035</v>
      </c>
      <c r="J706" s="26">
        <v>10609.035</v>
      </c>
      <c r="K706" s="26">
        <v>10609.035</v>
      </c>
      <c r="L706" s="26">
        <f t="shared" si="2517"/>
        <v>1364867.835</v>
      </c>
      <c r="M706" s="26">
        <f t="shared" si="2518"/>
        <v>1360433.4349999998</v>
      </c>
      <c r="N706" s="26">
        <f t="shared" si="2519"/>
        <v>1360433.4349999998</v>
      </c>
      <c r="O706" s="26"/>
      <c r="P706" s="26"/>
      <c r="Q706" s="26"/>
      <c r="R706" s="26">
        <f t="shared" si="2520"/>
        <v>1364867.835</v>
      </c>
      <c r="S706" s="26">
        <f t="shared" si="2521"/>
        <v>1360433.4349999998</v>
      </c>
      <c r="T706" s="26">
        <f t="shared" si="2522"/>
        <v>1360433.4349999998</v>
      </c>
      <c r="U706" s="26"/>
      <c r="V706" s="26"/>
      <c r="W706" s="26"/>
      <c r="X706" s="26">
        <f t="shared" si="2523"/>
        <v>1364867.835</v>
      </c>
      <c r="Y706" s="26">
        <f t="shared" si="2524"/>
        <v>1360433.4349999998</v>
      </c>
      <c r="Z706" s="26">
        <f t="shared" si="2525"/>
        <v>1360433.4349999998</v>
      </c>
      <c r="AA706" s="26"/>
      <c r="AB706" s="26"/>
      <c r="AC706" s="26"/>
      <c r="AD706" s="26">
        <f t="shared" si="2526"/>
        <v>1364867.835</v>
      </c>
      <c r="AE706" s="26">
        <f t="shared" si="2527"/>
        <v>1360433.4349999998</v>
      </c>
      <c r="AF706" s="26">
        <f t="shared" si="2528"/>
        <v>1360433.4349999998</v>
      </c>
      <c r="AG706" s="26"/>
      <c r="AH706" s="26"/>
      <c r="AI706" s="26"/>
      <c r="AJ706" s="26">
        <f t="shared" si="2529"/>
        <v>1364867.835</v>
      </c>
      <c r="AK706" s="26">
        <f t="shared" si="2530"/>
        <v>1360433.4349999998</v>
      </c>
      <c r="AL706" s="26">
        <f t="shared" si="2531"/>
        <v>1360433.4349999998</v>
      </c>
      <c r="AM706" s="26"/>
      <c r="AN706" s="26"/>
      <c r="AO706" s="26"/>
      <c r="AP706" s="26">
        <f t="shared" si="2532"/>
        <v>1364867.835</v>
      </c>
      <c r="AQ706" s="26">
        <f t="shared" si="2533"/>
        <v>1360433.4349999998</v>
      </c>
      <c r="AR706" s="26">
        <f t="shared" si="2534"/>
        <v>1360433.4349999998</v>
      </c>
      <c r="AS706" s="26"/>
      <c r="AT706" s="26"/>
      <c r="AU706" s="26"/>
      <c r="AV706" s="26">
        <f t="shared" si="2535"/>
        <v>1364867.835</v>
      </c>
      <c r="AW706" s="26">
        <f t="shared" si="2536"/>
        <v>1360433.4349999998</v>
      </c>
      <c r="AX706" s="26">
        <f t="shared" si="2537"/>
        <v>1360433.4349999998</v>
      </c>
      <c r="AY706" s="26">
        <v>-8100.9949999999999</v>
      </c>
      <c r="AZ706" s="26"/>
      <c r="BA706" s="26"/>
      <c r="BB706" s="26">
        <f t="shared" si="2538"/>
        <v>1356766.8399999999</v>
      </c>
      <c r="BC706" s="26">
        <f t="shared" si="2539"/>
        <v>1360433.4349999998</v>
      </c>
      <c r="BD706" s="26">
        <f t="shared" si="2540"/>
        <v>1360433.4349999998</v>
      </c>
      <c r="BE706" s="26"/>
      <c r="BF706" s="26"/>
      <c r="BG706" s="26"/>
      <c r="BH706" s="26">
        <f t="shared" si="2541"/>
        <v>1356766.8399999999</v>
      </c>
      <c r="BI706" s="26">
        <f t="shared" si="2542"/>
        <v>1360433.4349999998</v>
      </c>
      <c r="BJ706" s="26">
        <f t="shared" si="2543"/>
        <v>1360433.4349999998</v>
      </c>
      <c r="BK706" s="26">
        <v>-13171.897000000001</v>
      </c>
      <c r="BL706" s="26"/>
      <c r="BM706" s="26"/>
      <c r="BN706" s="26">
        <f t="shared" si="2544"/>
        <v>1343594.9429999997</v>
      </c>
      <c r="BO706" s="26">
        <f t="shared" si="2545"/>
        <v>1360433.4349999998</v>
      </c>
      <c r="BP706" s="26">
        <f t="shared" si="2546"/>
        <v>1360433.4349999998</v>
      </c>
      <c r="BQ706" s="26"/>
      <c r="BR706" s="26"/>
      <c r="BS706" s="26">
        <f t="shared" si="2547"/>
        <v>1343594.9429999997</v>
      </c>
      <c r="BT706" s="26">
        <f t="shared" si="2548"/>
        <v>1360433.4349999998</v>
      </c>
      <c r="BU706" s="26">
        <f t="shared" si="2549"/>
        <v>1360433.4349999998</v>
      </c>
      <c r="BV706" s="26"/>
      <c r="BW706" s="26"/>
      <c r="BX706" s="26">
        <f t="shared" si="2550"/>
        <v>1343594.9429999997</v>
      </c>
      <c r="BY706" s="26">
        <f t="shared" si="2551"/>
        <v>1360433.4349999998</v>
      </c>
      <c r="BZ706" s="26">
        <f t="shared" si="2552"/>
        <v>1360433.4349999998</v>
      </c>
      <c r="CA706" s="26">
        <v>-34865.139000000003</v>
      </c>
      <c r="CB706" s="26"/>
      <c r="CC706" s="26"/>
      <c r="CD706" s="26">
        <f t="shared" si="2704"/>
        <v>1308729.8039999998</v>
      </c>
      <c r="CE706" s="26">
        <f t="shared" si="2705"/>
        <v>1360433.4349999998</v>
      </c>
      <c r="CF706" s="26">
        <f t="shared" si="2706"/>
        <v>1360433.4349999998</v>
      </c>
      <c r="CG706" s="26"/>
      <c r="CH706" s="26"/>
      <c r="CI706" s="26"/>
      <c r="CJ706" s="26">
        <f t="shared" si="2707"/>
        <v>1308729.8039999998</v>
      </c>
      <c r="CK706" s="26">
        <f t="shared" si="2708"/>
        <v>1360433.4349999998</v>
      </c>
      <c r="CL706" s="26">
        <f t="shared" si="2709"/>
        <v>1360433.4349999998</v>
      </c>
      <c r="CM706" s="26"/>
      <c r="CN706" s="26"/>
      <c r="CO706" s="26"/>
      <c r="CP706" s="26">
        <f t="shared" si="2710"/>
        <v>1308729.8039999998</v>
      </c>
      <c r="CQ706" s="26">
        <f t="shared" si="2711"/>
        <v>1360433.4349999998</v>
      </c>
      <c r="CR706" s="26">
        <f t="shared" si="2712"/>
        <v>1360433.4349999998</v>
      </c>
      <c r="CS706" s="26"/>
      <c r="CT706" s="19"/>
      <c r="CU706" s="35" t="s">
        <v>436</v>
      </c>
    </row>
    <row r="707" spans="1:105" ht="46.8" hidden="1" x14ac:dyDescent="0.3">
      <c r="A707" s="16" t="s">
        <v>437</v>
      </c>
      <c r="B707" s="17"/>
      <c r="C707" s="16"/>
      <c r="D707" s="16"/>
      <c r="E707" s="34" t="s">
        <v>438</v>
      </c>
      <c r="F707" s="26">
        <f t="shared" ref="F707:K707" si="2813">F708+F724</f>
        <v>5569259.4000000004</v>
      </c>
      <c r="G707" s="26">
        <f t="shared" si="2813"/>
        <v>5589504</v>
      </c>
      <c r="H707" s="26">
        <f t="shared" si="2813"/>
        <v>5564977.4000000004</v>
      </c>
      <c r="I707" s="26">
        <f t="shared" si="2813"/>
        <v>0</v>
      </c>
      <c r="J707" s="26">
        <f t="shared" si="2813"/>
        <v>0</v>
      </c>
      <c r="K707" s="26">
        <f t="shared" si="2813"/>
        <v>0</v>
      </c>
      <c r="L707" s="26">
        <f t="shared" si="2517"/>
        <v>5569259.4000000004</v>
      </c>
      <c r="M707" s="26">
        <f t="shared" si="2518"/>
        <v>5589504</v>
      </c>
      <c r="N707" s="26">
        <f t="shared" si="2519"/>
        <v>5564977.4000000004</v>
      </c>
      <c r="O707" s="26">
        <f>O708+O724</f>
        <v>0</v>
      </c>
      <c r="P707" s="26">
        <f>P708+P724</f>
        <v>0</v>
      </c>
      <c r="Q707" s="26">
        <f>Q708+Q724</f>
        <v>0</v>
      </c>
      <c r="R707" s="26">
        <f t="shared" si="2520"/>
        <v>5569259.4000000004</v>
      </c>
      <c r="S707" s="26">
        <f t="shared" si="2521"/>
        <v>5589504</v>
      </c>
      <c r="T707" s="26">
        <f t="shared" si="2522"/>
        <v>5564977.4000000004</v>
      </c>
      <c r="U707" s="26">
        <f>U708+U724</f>
        <v>0</v>
      </c>
      <c r="V707" s="26">
        <f>V708+V724</f>
        <v>0</v>
      </c>
      <c r="W707" s="26">
        <f>W708+W724</f>
        <v>0</v>
      </c>
      <c r="X707" s="26">
        <f t="shared" si="2523"/>
        <v>5569259.4000000004</v>
      </c>
      <c r="Y707" s="26">
        <f t="shared" si="2524"/>
        <v>5589504</v>
      </c>
      <c r="Z707" s="26">
        <f t="shared" si="2525"/>
        <v>5564977.4000000004</v>
      </c>
      <c r="AA707" s="26">
        <f>AA708+AA724</f>
        <v>0</v>
      </c>
      <c r="AB707" s="26">
        <f>AB708+AB724</f>
        <v>0</v>
      </c>
      <c r="AC707" s="26">
        <f>AC708+AC724</f>
        <v>0</v>
      </c>
      <c r="AD707" s="26">
        <f t="shared" si="2526"/>
        <v>5569259.4000000004</v>
      </c>
      <c r="AE707" s="26">
        <f t="shared" si="2527"/>
        <v>5589504</v>
      </c>
      <c r="AF707" s="26">
        <f t="shared" si="2528"/>
        <v>5564977.4000000004</v>
      </c>
      <c r="AG707" s="26">
        <f>AG708+AG724</f>
        <v>0</v>
      </c>
      <c r="AH707" s="26">
        <f>AH708+AH724</f>
        <v>0</v>
      </c>
      <c r="AI707" s="26">
        <f>AI708+AI724</f>
        <v>0</v>
      </c>
      <c r="AJ707" s="26">
        <f t="shared" si="2529"/>
        <v>5569259.4000000004</v>
      </c>
      <c r="AK707" s="26">
        <f t="shared" si="2530"/>
        <v>5589504</v>
      </c>
      <c r="AL707" s="26">
        <f t="shared" si="2531"/>
        <v>5564977.4000000004</v>
      </c>
      <c r="AM707" s="26">
        <f>AM708+AM724</f>
        <v>0</v>
      </c>
      <c r="AN707" s="26">
        <f>AN708+AN724</f>
        <v>0</v>
      </c>
      <c r="AO707" s="26">
        <f>AO708+AO724</f>
        <v>0</v>
      </c>
      <c r="AP707" s="26">
        <f t="shared" si="2532"/>
        <v>5569259.4000000004</v>
      </c>
      <c r="AQ707" s="26">
        <f t="shared" si="2533"/>
        <v>5589504</v>
      </c>
      <c r="AR707" s="26">
        <f t="shared" si="2534"/>
        <v>5564977.4000000004</v>
      </c>
      <c r="AS707" s="26">
        <f>AS708+AS724</f>
        <v>0</v>
      </c>
      <c r="AT707" s="26">
        <f>AT708+AT724</f>
        <v>0</v>
      </c>
      <c r="AU707" s="26">
        <f>AU708+AU724</f>
        <v>0</v>
      </c>
      <c r="AV707" s="26">
        <f t="shared" si="2535"/>
        <v>5569259.4000000004</v>
      </c>
      <c r="AW707" s="26">
        <f t="shared" si="2536"/>
        <v>5589504</v>
      </c>
      <c r="AX707" s="26">
        <f t="shared" si="2537"/>
        <v>5564977.4000000004</v>
      </c>
      <c r="AY707" s="26">
        <f>AY708+AY724</f>
        <v>0</v>
      </c>
      <c r="AZ707" s="26">
        <f>AZ708+AZ724</f>
        <v>0</v>
      </c>
      <c r="BA707" s="26">
        <f>BA708+BA724</f>
        <v>0</v>
      </c>
      <c r="BB707" s="26">
        <f t="shared" si="2538"/>
        <v>5569259.4000000004</v>
      </c>
      <c r="BC707" s="26">
        <f t="shared" si="2539"/>
        <v>5589504</v>
      </c>
      <c r="BD707" s="26">
        <f t="shared" si="2540"/>
        <v>5564977.4000000004</v>
      </c>
      <c r="BE707" s="26">
        <f>BE708+BE724</f>
        <v>0</v>
      </c>
      <c r="BF707" s="26">
        <f>BF708+BF724</f>
        <v>0</v>
      </c>
      <c r="BG707" s="26">
        <f>BG708+BG724</f>
        <v>0</v>
      </c>
      <c r="BH707" s="26">
        <f t="shared" si="2541"/>
        <v>5569259.4000000004</v>
      </c>
      <c r="BI707" s="26">
        <f t="shared" si="2542"/>
        <v>5589504</v>
      </c>
      <c r="BJ707" s="26">
        <f t="shared" si="2543"/>
        <v>5564977.4000000004</v>
      </c>
      <c r="BK707" s="26">
        <f>BK708+BK724</f>
        <v>0</v>
      </c>
      <c r="BL707" s="26">
        <f>BL708+BL724</f>
        <v>0</v>
      </c>
      <c r="BM707" s="26">
        <f>BM708+BM724</f>
        <v>0</v>
      </c>
      <c r="BN707" s="26">
        <f t="shared" si="2544"/>
        <v>5569259.4000000004</v>
      </c>
      <c r="BO707" s="26">
        <f t="shared" si="2545"/>
        <v>5589504</v>
      </c>
      <c r="BP707" s="26">
        <f t="shared" si="2546"/>
        <v>5564977.4000000004</v>
      </c>
      <c r="BQ707" s="26">
        <f>BQ708+BQ724</f>
        <v>0</v>
      </c>
      <c r="BR707" s="26">
        <f>BR708+BR724</f>
        <v>0</v>
      </c>
      <c r="BS707" s="26">
        <f t="shared" si="2547"/>
        <v>5569259.4000000004</v>
      </c>
      <c r="BT707" s="26">
        <f t="shared" si="2548"/>
        <v>5589504</v>
      </c>
      <c r="BU707" s="26">
        <f t="shared" si="2549"/>
        <v>5564977.4000000004</v>
      </c>
      <c r="BV707" s="26">
        <f>BV708+BV724</f>
        <v>0</v>
      </c>
      <c r="BW707" s="26">
        <f>BW708+BW724</f>
        <v>0</v>
      </c>
      <c r="BX707" s="26">
        <f t="shared" si="2550"/>
        <v>5569259.4000000004</v>
      </c>
      <c r="BY707" s="26">
        <f t="shared" si="2551"/>
        <v>5589504</v>
      </c>
      <c r="BZ707" s="26">
        <f t="shared" si="2552"/>
        <v>5564977.4000000004</v>
      </c>
      <c r="CA707" s="26">
        <f>CA708+CA724</f>
        <v>0</v>
      </c>
      <c r="CB707" s="26">
        <f>CB708+CB724</f>
        <v>0</v>
      </c>
      <c r="CC707" s="26">
        <f>CC708+CC724</f>
        <v>0</v>
      </c>
      <c r="CD707" s="26">
        <f t="shared" si="2704"/>
        <v>5569259.4000000004</v>
      </c>
      <c r="CE707" s="26">
        <f t="shared" si="2705"/>
        <v>5589504</v>
      </c>
      <c r="CF707" s="26">
        <f t="shared" si="2706"/>
        <v>5564977.4000000004</v>
      </c>
      <c r="CG707" s="26">
        <f>CG708+CG724</f>
        <v>0</v>
      </c>
      <c r="CH707" s="26">
        <f>CH708+CH724</f>
        <v>0</v>
      </c>
      <c r="CI707" s="26">
        <f>CI708+CI724</f>
        <v>0</v>
      </c>
      <c r="CJ707" s="26">
        <f t="shared" si="2707"/>
        <v>5569259.4000000004</v>
      </c>
      <c r="CK707" s="26">
        <f t="shared" si="2708"/>
        <v>5589504</v>
      </c>
      <c r="CL707" s="26">
        <f t="shared" si="2709"/>
        <v>5564977.4000000004</v>
      </c>
      <c r="CM707" s="26">
        <f>CM708+CM724</f>
        <v>0</v>
      </c>
      <c r="CN707" s="26">
        <f>CN708+CN724</f>
        <v>0</v>
      </c>
      <c r="CO707" s="26">
        <f>CO708+CO724</f>
        <v>0</v>
      </c>
      <c r="CP707" s="26">
        <f t="shared" si="2710"/>
        <v>5569259.4000000004</v>
      </c>
      <c r="CQ707" s="26">
        <f t="shared" si="2711"/>
        <v>5589504</v>
      </c>
      <c r="CR707" s="26">
        <f t="shared" si="2712"/>
        <v>5564977.4000000004</v>
      </c>
      <c r="CS707" s="26">
        <f>CS708+CS724</f>
        <v>0</v>
      </c>
      <c r="CT707" s="19"/>
      <c r="CU707" s="35"/>
      <c r="CX707" s="1" t="s">
        <v>26</v>
      </c>
    </row>
    <row r="708" spans="1:105" ht="46.8" hidden="1" x14ac:dyDescent="0.3">
      <c r="A708" s="16" t="s">
        <v>439</v>
      </c>
      <c r="B708" s="17"/>
      <c r="C708" s="16"/>
      <c r="D708" s="16"/>
      <c r="E708" s="34" t="s">
        <v>440</v>
      </c>
      <c r="F708" s="26">
        <f t="shared" ref="F708:K708" si="2814">F709+F712+F715</f>
        <v>5566982.5</v>
      </c>
      <c r="G708" s="26">
        <f t="shared" si="2814"/>
        <v>5587227.0999999996</v>
      </c>
      <c r="H708" s="26">
        <f t="shared" si="2814"/>
        <v>5562700.5</v>
      </c>
      <c r="I708" s="26">
        <f t="shared" si="2814"/>
        <v>0</v>
      </c>
      <c r="J708" s="26">
        <f t="shared" si="2814"/>
        <v>0</v>
      </c>
      <c r="K708" s="26">
        <f t="shared" si="2814"/>
        <v>0</v>
      </c>
      <c r="L708" s="26">
        <f t="shared" si="2517"/>
        <v>5566982.5</v>
      </c>
      <c r="M708" s="26">
        <f t="shared" si="2518"/>
        <v>5587227.0999999996</v>
      </c>
      <c r="N708" s="26">
        <f t="shared" si="2519"/>
        <v>5562700.5</v>
      </c>
      <c r="O708" s="26">
        <f>O709+O712+O715</f>
        <v>0</v>
      </c>
      <c r="P708" s="26">
        <f>P709+P712+P715</f>
        <v>0</v>
      </c>
      <c r="Q708" s="26">
        <f>Q709+Q712+Q715</f>
        <v>0</v>
      </c>
      <c r="R708" s="26">
        <f t="shared" si="2520"/>
        <v>5566982.5</v>
      </c>
      <c r="S708" s="26">
        <f t="shared" si="2521"/>
        <v>5587227.0999999996</v>
      </c>
      <c r="T708" s="26">
        <f t="shared" si="2522"/>
        <v>5562700.5</v>
      </c>
      <c r="U708" s="26">
        <f>U709+U712+U715</f>
        <v>0</v>
      </c>
      <c r="V708" s="26">
        <f>V709+V712+V715</f>
        <v>0</v>
      </c>
      <c r="W708" s="26">
        <f>W709+W712+W715</f>
        <v>0</v>
      </c>
      <c r="X708" s="26">
        <f t="shared" si="2523"/>
        <v>5566982.5</v>
      </c>
      <c r="Y708" s="26">
        <f t="shared" si="2524"/>
        <v>5587227.0999999996</v>
      </c>
      <c r="Z708" s="26">
        <f t="shared" si="2525"/>
        <v>5562700.5</v>
      </c>
      <c r="AA708" s="26">
        <f>AA709+AA712+AA715</f>
        <v>0</v>
      </c>
      <c r="AB708" s="26">
        <f>AB709+AB712+AB715</f>
        <v>0</v>
      </c>
      <c r="AC708" s="26">
        <f>AC709+AC712+AC715</f>
        <v>0</v>
      </c>
      <c r="AD708" s="26">
        <f t="shared" si="2526"/>
        <v>5566982.5</v>
      </c>
      <c r="AE708" s="26">
        <f t="shared" si="2527"/>
        <v>5587227.0999999996</v>
      </c>
      <c r="AF708" s="26">
        <f t="shared" si="2528"/>
        <v>5562700.5</v>
      </c>
      <c r="AG708" s="26">
        <f>AG709+AG712+AG715</f>
        <v>0</v>
      </c>
      <c r="AH708" s="26">
        <f>AH709+AH712+AH715</f>
        <v>0</v>
      </c>
      <c r="AI708" s="26">
        <f>AI709+AI712+AI715</f>
        <v>0</v>
      </c>
      <c r="AJ708" s="26">
        <f t="shared" si="2529"/>
        <v>5566982.5</v>
      </c>
      <c r="AK708" s="26">
        <f t="shared" si="2530"/>
        <v>5587227.0999999996</v>
      </c>
      <c r="AL708" s="26">
        <f t="shared" si="2531"/>
        <v>5562700.5</v>
      </c>
      <c r="AM708" s="26">
        <f>AM709+AM712+AM715</f>
        <v>0</v>
      </c>
      <c r="AN708" s="26">
        <f>AN709+AN712+AN715</f>
        <v>0</v>
      </c>
      <c r="AO708" s="26">
        <f>AO709+AO712+AO715</f>
        <v>0</v>
      </c>
      <c r="AP708" s="26">
        <f t="shared" si="2532"/>
        <v>5566982.5</v>
      </c>
      <c r="AQ708" s="26">
        <f t="shared" si="2533"/>
        <v>5587227.0999999996</v>
      </c>
      <c r="AR708" s="26">
        <f t="shared" si="2534"/>
        <v>5562700.5</v>
      </c>
      <c r="AS708" s="26">
        <f>AS709+AS712+AS715</f>
        <v>0</v>
      </c>
      <c r="AT708" s="26">
        <f>AT709+AT712+AT715</f>
        <v>0</v>
      </c>
      <c r="AU708" s="26">
        <f>AU709+AU712+AU715</f>
        <v>0</v>
      </c>
      <c r="AV708" s="26">
        <f t="shared" si="2535"/>
        <v>5566982.5</v>
      </c>
      <c r="AW708" s="26">
        <f t="shared" si="2536"/>
        <v>5587227.0999999996</v>
      </c>
      <c r="AX708" s="26">
        <f t="shared" si="2537"/>
        <v>5562700.5</v>
      </c>
      <c r="AY708" s="26">
        <f>AY709+AY712+AY715</f>
        <v>0</v>
      </c>
      <c r="AZ708" s="26">
        <f>AZ709+AZ712+AZ715</f>
        <v>0</v>
      </c>
      <c r="BA708" s="26">
        <f>BA709+BA712+BA715</f>
        <v>0</v>
      </c>
      <c r="BB708" s="26">
        <f t="shared" si="2538"/>
        <v>5566982.5</v>
      </c>
      <c r="BC708" s="26">
        <f t="shared" si="2539"/>
        <v>5587227.0999999996</v>
      </c>
      <c r="BD708" s="26">
        <f t="shared" si="2540"/>
        <v>5562700.5</v>
      </c>
      <c r="BE708" s="26">
        <f>BE709+BE712+BE715</f>
        <v>0</v>
      </c>
      <c r="BF708" s="26">
        <f>BF709+BF712+BF715</f>
        <v>0</v>
      </c>
      <c r="BG708" s="26">
        <f>BG709+BG712+BG715</f>
        <v>0</v>
      </c>
      <c r="BH708" s="26">
        <f t="shared" si="2541"/>
        <v>5566982.5</v>
      </c>
      <c r="BI708" s="26">
        <f t="shared" si="2542"/>
        <v>5587227.0999999996</v>
      </c>
      <c r="BJ708" s="26">
        <f t="shared" si="2543"/>
        <v>5562700.5</v>
      </c>
      <c r="BK708" s="26">
        <f>BK709+BK712+BK715</f>
        <v>0</v>
      </c>
      <c r="BL708" s="26">
        <f>BL709+BL712+BL715</f>
        <v>0</v>
      </c>
      <c r="BM708" s="26">
        <f>BM709+BM712+BM715</f>
        <v>0</v>
      </c>
      <c r="BN708" s="26">
        <f t="shared" si="2544"/>
        <v>5566982.5</v>
      </c>
      <c r="BO708" s="26">
        <f t="shared" si="2545"/>
        <v>5587227.0999999996</v>
      </c>
      <c r="BP708" s="26">
        <f t="shared" si="2546"/>
        <v>5562700.5</v>
      </c>
      <c r="BQ708" s="26">
        <f>BQ709+BQ712+BQ715</f>
        <v>0</v>
      </c>
      <c r="BR708" s="26">
        <f>BR709+BR712+BR715</f>
        <v>0</v>
      </c>
      <c r="BS708" s="26">
        <f t="shared" si="2547"/>
        <v>5566982.5</v>
      </c>
      <c r="BT708" s="26">
        <f t="shared" si="2548"/>
        <v>5587227.0999999996</v>
      </c>
      <c r="BU708" s="26">
        <f t="shared" si="2549"/>
        <v>5562700.5</v>
      </c>
      <c r="BV708" s="26">
        <f>BV709+BV712+BV715</f>
        <v>0</v>
      </c>
      <c r="BW708" s="26">
        <f>BW709+BW712+BW715</f>
        <v>0</v>
      </c>
      <c r="BX708" s="26">
        <f t="shared" si="2550"/>
        <v>5566982.5</v>
      </c>
      <c r="BY708" s="26">
        <f t="shared" si="2551"/>
        <v>5587227.0999999996</v>
      </c>
      <c r="BZ708" s="26">
        <f t="shared" si="2552"/>
        <v>5562700.5</v>
      </c>
      <c r="CA708" s="26">
        <f>CA709+CA712+CA715</f>
        <v>0</v>
      </c>
      <c r="CB708" s="26">
        <f>CB709+CB712+CB715</f>
        <v>0</v>
      </c>
      <c r="CC708" s="26">
        <f>CC709+CC712+CC715</f>
        <v>0</v>
      </c>
      <c r="CD708" s="26">
        <f t="shared" si="2704"/>
        <v>5566982.5</v>
      </c>
      <c r="CE708" s="26">
        <f t="shared" si="2705"/>
        <v>5587227.0999999996</v>
      </c>
      <c r="CF708" s="26">
        <f t="shared" si="2706"/>
        <v>5562700.5</v>
      </c>
      <c r="CG708" s="26">
        <f>CG709+CG712+CG715</f>
        <v>0</v>
      </c>
      <c r="CH708" s="26">
        <f>CH709+CH712+CH715</f>
        <v>0</v>
      </c>
      <c r="CI708" s="26">
        <f>CI709+CI712+CI715</f>
        <v>0</v>
      </c>
      <c r="CJ708" s="26">
        <f t="shared" si="2707"/>
        <v>5566982.5</v>
      </c>
      <c r="CK708" s="26">
        <f t="shared" si="2708"/>
        <v>5587227.0999999996</v>
      </c>
      <c r="CL708" s="26">
        <f t="shared" si="2709"/>
        <v>5562700.5</v>
      </c>
      <c r="CM708" s="26">
        <f>CM709+CM712+CM715</f>
        <v>0</v>
      </c>
      <c r="CN708" s="26">
        <f>CN709+CN712+CN715</f>
        <v>0</v>
      </c>
      <c r="CO708" s="26">
        <f>CO709+CO712+CO715</f>
        <v>0</v>
      </c>
      <c r="CP708" s="26">
        <f t="shared" si="2710"/>
        <v>5566982.5</v>
      </c>
      <c r="CQ708" s="26">
        <f t="shared" si="2711"/>
        <v>5587227.0999999996</v>
      </c>
      <c r="CR708" s="26">
        <f t="shared" si="2712"/>
        <v>5562700.5</v>
      </c>
      <c r="CS708" s="26">
        <f>CS709+CS712+CS715</f>
        <v>0</v>
      </c>
      <c r="CT708" s="19"/>
      <c r="CU708" s="35"/>
      <c r="DA708" s="1" t="s">
        <v>29</v>
      </c>
    </row>
    <row r="709" spans="1:105" ht="31.2" hidden="1" x14ac:dyDescent="0.3">
      <c r="A709" s="16" t="s">
        <v>439</v>
      </c>
      <c r="B709" s="17">
        <v>200</v>
      </c>
      <c r="C709" s="16"/>
      <c r="D709" s="16"/>
      <c r="E709" s="34" t="s">
        <v>38</v>
      </c>
      <c r="F709" s="26">
        <f t="shared" ref="F709:F713" si="2815">F710</f>
        <v>8</v>
      </c>
      <c r="G709" s="26">
        <f t="shared" ref="G709:G713" si="2816">G710</f>
        <v>0</v>
      </c>
      <c r="H709" s="26">
        <f t="shared" ref="H709:H713" si="2817">H710</f>
        <v>0</v>
      </c>
      <c r="I709" s="26">
        <f t="shared" ref="I709:I713" si="2818">I710</f>
        <v>0</v>
      </c>
      <c r="J709" s="26">
        <f t="shared" ref="J709:J713" si="2819">J710</f>
        <v>0</v>
      </c>
      <c r="K709" s="26">
        <f t="shared" ref="K709:K713" si="2820">K710</f>
        <v>0</v>
      </c>
      <c r="L709" s="26">
        <f t="shared" si="2517"/>
        <v>8</v>
      </c>
      <c r="M709" s="26">
        <f t="shared" si="2518"/>
        <v>0</v>
      </c>
      <c r="N709" s="26">
        <f t="shared" si="2519"/>
        <v>0</v>
      </c>
      <c r="O709" s="26">
        <f t="shared" ref="O709:O713" si="2821">O710</f>
        <v>0</v>
      </c>
      <c r="P709" s="26">
        <f t="shared" ref="P709:P713" si="2822">P710</f>
        <v>0</v>
      </c>
      <c r="Q709" s="26">
        <f t="shared" ref="Q709:Q713" si="2823">Q710</f>
        <v>0</v>
      </c>
      <c r="R709" s="26">
        <f t="shared" si="2520"/>
        <v>8</v>
      </c>
      <c r="S709" s="26">
        <f t="shared" si="2521"/>
        <v>0</v>
      </c>
      <c r="T709" s="26">
        <f t="shared" si="2522"/>
        <v>0</v>
      </c>
      <c r="U709" s="26">
        <f t="shared" ref="U709:U713" si="2824">U710</f>
        <v>0</v>
      </c>
      <c r="V709" s="26">
        <f t="shared" ref="V709:V713" si="2825">V710</f>
        <v>0</v>
      </c>
      <c r="W709" s="26">
        <f t="shared" ref="W709:W713" si="2826">W710</f>
        <v>0</v>
      </c>
      <c r="X709" s="26">
        <f t="shared" si="2523"/>
        <v>8</v>
      </c>
      <c r="Y709" s="26">
        <f t="shared" si="2524"/>
        <v>0</v>
      </c>
      <c r="Z709" s="26">
        <f t="shared" si="2525"/>
        <v>0</v>
      </c>
      <c r="AA709" s="26">
        <f t="shared" ref="AA709:AA713" si="2827">AA710</f>
        <v>0</v>
      </c>
      <c r="AB709" s="26">
        <f t="shared" ref="AB709:AB713" si="2828">AB710</f>
        <v>0</v>
      </c>
      <c r="AC709" s="26">
        <f t="shared" ref="AC709:AC713" si="2829">AC710</f>
        <v>0</v>
      </c>
      <c r="AD709" s="26">
        <f t="shared" si="2526"/>
        <v>8</v>
      </c>
      <c r="AE709" s="26">
        <f t="shared" si="2527"/>
        <v>0</v>
      </c>
      <c r="AF709" s="26">
        <f t="shared" si="2528"/>
        <v>0</v>
      </c>
      <c r="AG709" s="26">
        <f t="shared" ref="AG709:AG713" si="2830">AG710</f>
        <v>0</v>
      </c>
      <c r="AH709" s="26">
        <f t="shared" ref="AH709:AH713" si="2831">AH710</f>
        <v>0</v>
      </c>
      <c r="AI709" s="26">
        <f t="shared" ref="AI709:AI713" si="2832">AI710</f>
        <v>0</v>
      </c>
      <c r="AJ709" s="26">
        <f t="shared" si="2529"/>
        <v>8</v>
      </c>
      <c r="AK709" s="26">
        <f t="shared" si="2530"/>
        <v>0</v>
      </c>
      <c r="AL709" s="26">
        <f t="shared" si="2531"/>
        <v>0</v>
      </c>
      <c r="AM709" s="26">
        <f t="shared" ref="AM709:AM713" si="2833">AM710</f>
        <v>0</v>
      </c>
      <c r="AN709" s="26">
        <f t="shared" ref="AN709:AN713" si="2834">AN710</f>
        <v>0</v>
      </c>
      <c r="AO709" s="26">
        <f t="shared" ref="AO709:AO713" si="2835">AO710</f>
        <v>0</v>
      </c>
      <c r="AP709" s="26">
        <f t="shared" si="2532"/>
        <v>8</v>
      </c>
      <c r="AQ709" s="26">
        <f t="shared" si="2533"/>
        <v>0</v>
      </c>
      <c r="AR709" s="26">
        <f t="shared" si="2534"/>
        <v>0</v>
      </c>
      <c r="AS709" s="26">
        <f t="shared" ref="AS709:AS713" si="2836">AS710</f>
        <v>0</v>
      </c>
      <c r="AT709" s="26">
        <f t="shared" ref="AT709:AT713" si="2837">AT710</f>
        <v>0</v>
      </c>
      <c r="AU709" s="26">
        <f t="shared" ref="AU709:AU713" si="2838">AU710</f>
        <v>0</v>
      </c>
      <c r="AV709" s="26">
        <f t="shared" si="2535"/>
        <v>8</v>
      </c>
      <c r="AW709" s="26">
        <f t="shared" si="2536"/>
        <v>0</v>
      </c>
      <c r="AX709" s="26">
        <f t="shared" si="2537"/>
        <v>0</v>
      </c>
      <c r="AY709" s="26">
        <f t="shared" ref="AY709:AY713" si="2839">AY710</f>
        <v>0</v>
      </c>
      <c r="AZ709" s="26">
        <f t="shared" ref="AZ709:AZ713" si="2840">AZ710</f>
        <v>0</v>
      </c>
      <c r="BA709" s="26">
        <f t="shared" ref="BA709:BA713" si="2841">BA710</f>
        <v>0</v>
      </c>
      <c r="BB709" s="26">
        <f t="shared" si="2538"/>
        <v>8</v>
      </c>
      <c r="BC709" s="26">
        <f t="shared" si="2539"/>
        <v>0</v>
      </c>
      <c r="BD709" s="26">
        <f t="shared" si="2540"/>
        <v>0</v>
      </c>
      <c r="BE709" s="26">
        <f t="shared" ref="BE709:BE713" si="2842">BE710</f>
        <v>0</v>
      </c>
      <c r="BF709" s="26">
        <f t="shared" ref="BF709:BF713" si="2843">BF710</f>
        <v>0</v>
      </c>
      <c r="BG709" s="26">
        <f t="shared" ref="BG709:BG713" si="2844">BG710</f>
        <v>0</v>
      </c>
      <c r="BH709" s="26">
        <f t="shared" si="2541"/>
        <v>8</v>
      </c>
      <c r="BI709" s="26">
        <f t="shared" si="2542"/>
        <v>0</v>
      </c>
      <c r="BJ709" s="26">
        <f t="shared" si="2543"/>
        <v>0</v>
      </c>
      <c r="BK709" s="26">
        <f t="shared" ref="BK709:BK713" si="2845">BK710</f>
        <v>0</v>
      </c>
      <c r="BL709" s="26">
        <f t="shared" ref="BL709:BL713" si="2846">BL710</f>
        <v>0</v>
      </c>
      <c r="BM709" s="26">
        <f t="shared" ref="BM709:BM713" si="2847">BM710</f>
        <v>0</v>
      </c>
      <c r="BN709" s="26">
        <f t="shared" si="2544"/>
        <v>8</v>
      </c>
      <c r="BO709" s="26">
        <f t="shared" si="2545"/>
        <v>0</v>
      </c>
      <c r="BP709" s="26">
        <f t="shared" si="2546"/>
        <v>0</v>
      </c>
      <c r="BQ709" s="26">
        <f t="shared" ref="BQ709:BQ713" si="2848">BQ710</f>
        <v>0</v>
      </c>
      <c r="BR709" s="26">
        <f t="shared" ref="BR709:BR713" si="2849">BR710</f>
        <v>0</v>
      </c>
      <c r="BS709" s="26">
        <f t="shared" si="2547"/>
        <v>8</v>
      </c>
      <c r="BT709" s="26">
        <f t="shared" si="2548"/>
        <v>0</v>
      </c>
      <c r="BU709" s="26">
        <f t="shared" si="2549"/>
        <v>0</v>
      </c>
      <c r="BV709" s="26">
        <f t="shared" ref="BV709:BV713" si="2850">BV710</f>
        <v>0</v>
      </c>
      <c r="BW709" s="26">
        <f t="shared" ref="BW709:BW713" si="2851">BW710</f>
        <v>0</v>
      </c>
      <c r="BX709" s="26">
        <f t="shared" si="2550"/>
        <v>8</v>
      </c>
      <c r="BY709" s="26">
        <f t="shared" si="2551"/>
        <v>0</v>
      </c>
      <c r="BZ709" s="26">
        <f t="shared" si="2552"/>
        <v>0</v>
      </c>
      <c r="CA709" s="26">
        <f t="shared" ref="CA709:CA713" si="2852">CA710</f>
        <v>0</v>
      </c>
      <c r="CB709" s="26">
        <f t="shared" ref="CB709:CB713" si="2853">CB710</f>
        <v>0</v>
      </c>
      <c r="CC709" s="26">
        <f t="shared" ref="CC709:CC713" si="2854">CC710</f>
        <v>0</v>
      </c>
      <c r="CD709" s="26">
        <f t="shared" si="2704"/>
        <v>8</v>
      </c>
      <c r="CE709" s="26">
        <f t="shared" si="2705"/>
        <v>0</v>
      </c>
      <c r="CF709" s="26">
        <f t="shared" si="2706"/>
        <v>0</v>
      </c>
      <c r="CG709" s="26">
        <f t="shared" ref="CG709:CG713" si="2855">CG710</f>
        <v>0</v>
      </c>
      <c r="CH709" s="26">
        <f t="shared" ref="CH709:CH713" si="2856">CH710</f>
        <v>0</v>
      </c>
      <c r="CI709" s="26">
        <f t="shared" ref="CI709:CI713" si="2857">CI710</f>
        <v>0</v>
      </c>
      <c r="CJ709" s="26">
        <f t="shared" si="2707"/>
        <v>8</v>
      </c>
      <c r="CK709" s="26">
        <f t="shared" si="2708"/>
        <v>0</v>
      </c>
      <c r="CL709" s="26">
        <f t="shared" si="2709"/>
        <v>0</v>
      </c>
      <c r="CM709" s="26">
        <f t="shared" ref="CM709:CM713" si="2858">CM710</f>
        <v>0</v>
      </c>
      <c r="CN709" s="26">
        <f t="shared" ref="CN709:CN713" si="2859">CN710</f>
        <v>0</v>
      </c>
      <c r="CO709" s="26">
        <f t="shared" ref="CO709:CO713" si="2860">CO710</f>
        <v>0</v>
      </c>
      <c r="CP709" s="26">
        <f t="shared" si="2710"/>
        <v>8</v>
      </c>
      <c r="CQ709" s="26">
        <f t="shared" si="2711"/>
        <v>0</v>
      </c>
      <c r="CR709" s="26">
        <f t="shared" si="2712"/>
        <v>0</v>
      </c>
      <c r="CS709" s="26">
        <f t="shared" ref="CS709:CS713" si="2861">CS710</f>
        <v>0</v>
      </c>
      <c r="CT709" s="19"/>
      <c r="CU709" s="35"/>
      <c r="CY709" s="1" t="s">
        <v>27</v>
      </c>
    </row>
    <row r="710" spans="1:105" ht="46.8" hidden="1" x14ac:dyDescent="0.3">
      <c r="A710" s="16" t="s">
        <v>439</v>
      </c>
      <c r="B710" s="17">
        <v>240</v>
      </c>
      <c r="C710" s="16"/>
      <c r="D710" s="16"/>
      <c r="E710" s="34" t="s">
        <v>39</v>
      </c>
      <c r="F710" s="26">
        <f t="shared" si="2815"/>
        <v>8</v>
      </c>
      <c r="G710" s="26">
        <f t="shared" si="2816"/>
        <v>0</v>
      </c>
      <c r="H710" s="26">
        <f t="shared" si="2817"/>
        <v>0</v>
      </c>
      <c r="I710" s="26">
        <f t="shared" si="2818"/>
        <v>0</v>
      </c>
      <c r="J710" s="26">
        <f t="shared" si="2819"/>
        <v>0</v>
      </c>
      <c r="K710" s="26">
        <f t="shared" si="2820"/>
        <v>0</v>
      </c>
      <c r="L710" s="26">
        <f t="shared" si="2517"/>
        <v>8</v>
      </c>
      <c r="M710" s="26">
        <f t="shared" si="2518"/>
        <v>0</v>
      </c>
      <c r="N710" s="26">
        <f t="shared" si="2519"/>
        <v>0</v>
      </c>
      <c r="O710" s="26">
        <f t="shared" si="2821"/>
        <v>0</v>
      </c>
      <c r="P710" s="26">
        <f t="shared" si="2822"/>
        <v>0</v>
      </c>
      <c r="Q710" s="26">
        <f t="shared" si="2823"/>
        <v>0</v>
      </c>
      <c r="R710" s="26">
        <f t="shared" si="2520"/>
        <v>8</v>
      </c>
      <c r="S710" s="26">
        <f t="shared" si="2521"/>
        <v>0</v>
      </c>
      <c r="T710" s="26">
        <f t="shared" si="2522"/>
        <v>0</v>
      </c>
      <c r="U710" s="26">
        <f t="shared" si="2824"/>
        <v>0</v>
      </c>
      <c r="V710" s="26">
        <f t="shared" si="2825"/>
        <v>0</v>
      </c>
      <c r="W710" s="26">
        <f t="shared" si="2826"/>
        <v>0</v>
      </c>
      <c r="X710" s="26">
        <f t="shared" si="2523"/>
        <v>8</v>
      </c>
      <c r="Y710" s="26">
        <f t="shared" si="2524"/>
        <v>0</v>
      </c>
      <c r="Z710" s="26">
        <f t="shared" si="2525"/>
        <v>0</v>
      </c>
      <c r="AA710" s="26">
        <f t="shared" si="2827"/>
        <v>0</v>
      </c>
      <c r="AB710" s="26">
        <f t="shared" si="2828"/>
        <v>0</v>
      </c>
      <c r="AC710" s="26">
        <f t="shared" si="2829"/>
        <v>0</v>
      </c>
      <c r="AD710" s="26">
        <f t="shared" si="2526"/>
        <v>8</v>
      </c>
      <c r="AE710" s="26">
        <f t="shared" si="2527"/>
        <v>0</v>
      </c>
      <c r="AF710" s="26">
        <f t="shared" si="2528"/>
        <v>0</v>
      </c>
      <c r="AG710" s="26">
        <f t="shared" si="2830"/>
        <v>0</v>
      </c>
      <c r="AH710" s="26">
        <f t="shared" si="2831"/>
        <v>0</v>
      </c>
      <c r="AI710" s="26">
        <f t="shared" si="2832"/>
        <v>0</v>
      </c>
      <c r="AJ710" s="26">
        <f t="shared" si="2529"/>
        <v>8</v>
      </c>
      <c r="AK710" s="26">
        <f t="shared" si="2530"/>
        <v>0</v>
      </c>
      <c r="AL710" s="26">
        <f t="shared" si="2531"/>
        <v>0</v>
      </c>
      <c r="AM710" s="26">
        <f t="shared" si="2833"/>
        <v>0</v>
      </c>
      <c r="AN710" s="26">
        <f t="shared" si="2834"/>
        <v>0</v>
      </c>
      <c r="AO710" s="26">
        <f t="shared" si="2835"/>
        <v>0</v>
      </c>
      <c r="AP710" s="26">
        <f t="shared" si="2532"/>
        <v>8</v>
      </c>
      <c r="AQ710" s="26">
        <f t="shared" si="2533"/>
        <v>0</v>
      </c>
      <c r="AR710" s="26">
        <f t="shared" si="2534"/>
        <v>0</v>
      </c>
      <c r="AS710" s="26">
        <f t="shared" si="2836"/>
        <v>0</v>
      </c>
      <c r="AT710" s="26">
        <f t="shared" si="2837"/>
        <v>0</v>
      </c>
      <c r="AU710" s="26">
        <f t="shared" si="2838"/>
        <v>0</v>
      </c>
      <c r="AV710" s="26">
        <f t="shared" si="2535"/>
        <v>8</v>
      </c>
      <c r="AW710" s="26">
        <f t="shared" si="2536"/>
        <v>0</v>
      </c>
      <c r="AX710" s="26">
        <f t="shared" si="2537"/>
        <v>0</v>
      </c>
      <c r="AY710" s="26">
        <f t="shared" si="2839"/>
        <v>0</v>
      </c>
      <c r="AZ710" s="26">
        <f t="shared" si="2840"/>
        <v>0</v>
      </c>
      <c r="BA710" s="26">
        <f t="shared" si="2841"/>
        <v>0</v>
      </c>
      <c r="BB710" s="26">
        <f t="shared" si="2538"/>
        <v>8</v>
      </c>
      <c r="BC710" s="26">
        <f t="shared" si="2539"/>
        <v>0</v>
      </c>
      <c r="BD710" s="26">
        <f t="shared" si="2540"/>
        <v>0</v>
      </c>
      <c r="BE710" s="26">
        <f t="shared" si="2842"/>
        <v>0</v>
      </c>
      <c r="BF710" s="26">
        <f t="shared" si="2843"/>
        <v>0</v>
      </c>
      <c r="BG710" s="26">
        <f t="shared" si="2844"/>
        <v>0</v>
      </c>
      <c r="BH710" s="26">
        <f t="shared" si="2541"/>
        <v>8</v>
      </c>
      <c r="BI710" s="26">
        <f t="shared" si="2542"/>
        <v>0</v>
      </c>
      <c r="BJ710" s="26">
        <f t="shared" si="2543"/>
        <v>0</v>
      </c>
      <c r="BK710" s="26">
        <f t="shared" si="2845"/>
        <v>0</v>
      </c>
      <c r="BL710" s="26">
        <f t="shared" si="2846"/>
        <v>0</v>
      </c>
      <c r="BM710" s="26">
        <f t="shared" si="2847"/>
        <v>0</v>
      </c>
      <c r="BN710" s="26">
        <f t="shared" si="2544"/>
        <v>8</v>
      </c>
      <c r="BO710" s="26">
        <f t="shared" si="2545"/>
        <v>0</v>
      </c>
      <c r="BP710" s="26">
        <f t="shared" si="2546"/>
        <v>0</v>
      </c>
      <c r="BQ710" s="26">
        <f t="shared" si="2848"/>
        <v>0</v>
      </c>
      <c r="BR710" s="26">
        <f t="shared" si="2849"/>
        <v>0</v>
      </c>
      <c r="BS710" s="26">
        <f t="shared" si="2547"/>
        <v>8</v>
      </c>
      <c r="BT710" s="26">
        <f t="shared" si="2548"/>
        <v>0</v>
      </c>
      <c r="BU710" s="26">
        <f t="shared" si="2549"/>
        <v>0</v>
      </c>
      <c r="BV710" s="26">
        <f t="shared" si="2850"/>
        <v>0</v>
      </c>
      <c r="BW710" s="26">
        <f t="shared" si="2851"/>
        <v>0</v>
      </c>
      <c r="BX710" s="26">
        <f t="shared" si="2550"/>
        <v>8</v>
      </c>
      <c r="BY710" s="26">
        <f t="shared" si="2551"/>
        <v>0</v>
      </c>
      <c r="BZ710" s="26">
        <f t="shared" si="2552"/>
        <v>0</v>
      </c>
      <c r="CA710" s="26">
        <f t="shared" si="2852"/>
        <v>0</v>
      </c>
      <c r="CB710" s="26">
        <f t="shared" si="2853"/>
        <v>0</v>
      </c>
      <c r="CC710" s="26">
        <f t="shared" si="2854"/>
        <v>0</v>
      </c>
      <c r="CD710" s="26">
        <f t="shared" si="2704"/>
        <v>8</v>
      </c>
      <c r="CE710" s="26">
        <f t="shared" si="2705"/>
        <v>0</v>
      </c>
      <c r="CF710" s="26">
        <f t="shared" si="2706"/>
        <v>0</v>
      </c>
      <c r="CG710" s="26">
        <f t="shared" si="2855"/>
        <v>0</v>
      </c>
      <c r="CH710" s="26">
        <f t="shared" si="2856"/>
        <v>0</v>
      </c>
      <c r="CI710" s="26">
        <f t="shared" si="2857"/>
        <v>0</v>
      </c>
      <c r="CJ710" s="26">
        <f t="shared" si="2707"/>
        <v>8</v>
      </c>
      <c r="CK710" s="26">
        <f t="shared" si="2708"/>
        <v>0</v>
      </c>
      <c r="CL710" s="26">
        <f t="shared" si="2709"/>
        <v>0</v>
      </c>
      <c r="CM710" s="26">
        <f t="shared" si="2858"/>
        <v>0</v>
      </c>
      <c r="CN710" s="26">
        <f t="shared" si="2859"/>
        <v>0</v>
      </c>
      <c r="CO710" s="26">
        <f t="shared" si="2860"/>
        <v>0</v>
      </c>
      <c r="CP710" s="26">
        <f t="shared" si="2710"/>
        <v>8</v>
      </c>
      <c r="CQ710" s="26">
        <f t="shared" si="2711"/>
        <v>0</v>
      </c>
      <c r="CR710" s="26">
        <f t="shared" si="2712"/>
        <v>0</v>
      </c>
      <c r="CS710" s="26">
        <f t="shared" si="2861"/>
        <v>0</v>
      </c>
      <c r="CT710" s="19"/>
      <c r="CU710" s="35"/>
      <c r="CZ710" s="1" t="s">
        <v>28</v>
      </c>
    </row>
    <row r="711" spans="1:105" hidden="1" x14ac:dyDescent="0.3">
      <c r="A711" s="16" t="s">
        <v>439</v>
      </c>
      <c r="B711" s="17">
        <v>240</v>
      </c>
      <c r="C711" s="16" t="s">
        <v>45</v>
      </c>
      <c r="D711" s="16" t="s">
        <v>103</v>
      </c>
      <c r="E711" s="34" t="s">
        <v>104</v>
      </c>
      <c r="F711" s="26">
        <v>8</v>
      </c>
      <c r="G711" s="26"/>
      <c r="H711" s="26"/>
      <c r="I711" s="26"/>
      <c r="J711" s="26"/>
      <c r="K711" s="26"/>
      <c r="L711" s="26">
        <f t="shared" si="2517"/>
        <v>8</v>
      </c>
      <c r="M711" s="26">
        <f t="shared" si="2518"/>
        <v>0</v>
      </c>
      <c r="N711" s="26">
        <f t="shared" si="2519"/>
        <v>0</v>
      </c>
      <c r="O711" s="26"/>
      <c r="P711" s="26"/>
      <c r="Q711" s="26"/>
      <c r="R711" s="26">
        <f t="shared" si="2520"/>
        <v>8</v>
      </c>
      <c r="S711" s="26">
        <f t="shared" si="2521"/>
        <v>0</v>
      </c>
      <c r="T711" s="26">
        <f t="shared" si="2522"/>
        <v>0</v>
      </c>
      <c r="U711" s="26"/>
      <c r="V711" s="26"/>
      <c r="W711" s="26"/>
      <c r="X711" s="26">
        <f t="shared" si="2523"/>
        <v>8</v>
      </c>
      <c r="Y711" s="26">
        <f t="shared" si="2524"/>
        <v>0</v>
      </c>
      <c r="Z711" s="26">
        <f t="shared" si="2525"/>
        <v>0</v>
      </c>
      <c r="AA711" s="26"/>
      <c r="AB711" s="26"/>
      <c r="AC711" s="26"/>
      <c r="AD711" s="26">
        <f t="shared" si="2526"/>
        <v>8</v>
      </c>
      <c r="AE711" s="26">
        <f t="shared" si="2527"/>
        <v>0</v>
      </c>
      <c r="AF711" s="26">
        <f t="shared" si="2528"/>
        <v>0</v>
      </c>
      <c r="AG711" s="26"/>
      <c r="AH711" s="26"/>
      <c r="AI711" s="26"/>
      <c r="AJ711" s="26">
        <f t="shared" si="2529"/>
        <v>8</v>
      </c>
      <c r="AK711" s="26">
        <f t="shared" si="2530"/>
        <v>0</v>
      </c>
      <c r="AL711" s="26">
        <f t="shared" si="2531"/>
        <v>0</v>
      </c>
      <c r="AM711" s="26"/>
      <c r="AN711" s="26"/>
      <c r="AO711" s="26"/>
      <c r="AP711" s="26">
        <f t="shared" si="2532"/>
        <v>8</v>
      </c>
      <c r="AQ711" s="26">
        <f t="shared" si="2533"/>
        <v>0</v>
      </c>
      <c r="AR711" s="26">
        <f t="shared" si="2534"/>
        <v>0</v>
      </c>
      <c r="AS711" s="26"/>
      <c r="AT711" s="26"/>
      <c r="AU711" s="26"/>
      <c r="AV711" s="26">
        <f t="shared" si="2535"/>
        <v>8</v>
      </c>
      <c r="AW711" s="26">
        <f t="shared" si="2536"/>
        <v>0</v>
      </c>
      <c r="AX711" s="26">
        <f t="shared" si="2537"/>
        <v>0</v>
      </c>
      <c r="AY711" s="26"/>
      <c r="AZ711" s="26"/>
      <c r="BA711" s="26"/>
      <c r="BB711" s="26">
        <f t="shared" si="2538"/>
        <v>8</v>
      </c>
      <c r="BC711" s="26">
        <f t="shared" si="2539"/>
        <v>0</v>
      </c>
      <c r="BD711" s="26">
        <f t="shared" si="2540"/>
        <v>0</v>
      </c>
      <c r="BE711" s="26"/>
      <c r="BF711" s="26"/>
      <c r="BG711" s="26"/>
      <c r="BH711" s="26">
        <f t="shared" si="2541"/>
        <v>8</v>
      </c>
      <c r="BI711" s="26">
        <f t="shared" si="2542"/>
        <v>0</v>
      </c>
      <c r="BJ711" s="26">
        <f t="shared" si="2543"/>
        <v>0</v>
      </c>
      <c r="BK711" s="26"/>
      <c r="BL711" s="26"/>
      <c r="BM711" s="26"/>
      <c r="BN711" s="26">
        <f t="shared" si="2544"/>
        <v>8</v>
      </c>
      <c r="BO711" s="26">
        <f t="shared" si="2545"/>
        <v>0</v>
      </c>
      <c r="BP711" s="26">
        <f t="shared" si="2546"/>
        <v>0</v>
      </c>
      <c r="BQ711" s="26"/>
      <c r="BR711" s="26"/>
      <c r="BS711" s="26">
        <f t="shared" si="2547"/>
        <v>8</v>
      </c>
      <c r="BT711" s="26">
        <f t="shared" si="2548"/>
        <v>0</v>
      </c>
      <c r="BU711" s="26">
        <f t="shared" si="2549"/>
        <v>0</v>
      </c>
      <c r="BV711" s="26"/>
      <c r="BW711" s="26"/>
      <c r="BX711" s="26">
        <f t="shared" si="2550"/>
        <v>8</v>
      </c>
      <c r="BY711" s="26">
        <f t="shared" si="2551"/>
        <v>0</v>
      </c>
      <c r="BZ711" s="26">
        <f t="shared" si="2552"/>
        <v>0</v>
      </c>
      <c r="CA711" s="26"/>
      <c r="CB711" s="26"/>
      <c r="CC711" s="26"/>
      <c r="CD711" s="26">
        <f t="shared" si="2704"/>
        <v>8</v>
      </c>
      <c r="CE711" s="26">
        <f t="shared" si="2705"/>
        <v>0</v>
      </c>
      <c r="CF711" s="26">
        <f t="shared" si="2706"/>
        <v>0</v>
      </c>
      <c r="CG711" s="26"/>
      <c r="CH711" s="26"/>
      <c r="CI711" s="26"/>
      <c r="CJ711" s="26">
        <f t="shared" si="2707"/>
        <v>8</v>
      </c>
      <c r="CK711" s="26">
        <f t="shared" si="2708"/>
        <v>0</v>
      </c>
      <c r="CL711" s="26">
        <f t="shared" si="2709"/>
        <v>0</v>
      </c>
      <c r="CM711" s="26"/>
      <c r="CN711" s="26"/>
      <c r="CO711" s="26"/>
      <c r="CP711" s="26">
        <f t="shared" si="2710"/>
        <v>8</v>
      </c>
      <c r="CQ711" s="26">
        <f t="shared" si="2711"/>
        <v>0</v>
      </c>
      <c r="CR711" s="26">
        <f t="shared" si="2712"/>
        <v>0</v>
      </c>
      <c r="CS711" s="26"/>
      <c r="CT711" s="19"/>
      <c r="CU711" s="35"/>
    </row>
    <row r="712" spans="1:105" ht="31.2" hidden="1" x14ac:dyDescent="0.3">
      <c r="A712" s="16" t="s">
        <v>439</v>
      </c>
      <c r="B712" s="17">
        <v>300</v>
      </c>
      <c r="C712" s="16"/>
      <c r="D712" s="16"/>
      <c r="E712" s="34" t="s">
        <v>192</v>
      </c>
      <c r="F712" s="26">
        <f t="shared" si="2815"/>
        <v>783.7</v>
      </c>
      <c r="G712" s="26">
        <f t="shared" si="2816"/>
        <v>187.8</v>
      </c>
      <c r="H712" s="26">
        <f t="shared" si="2817"/>
        <v>17.7</v>
      </c>
      <c r="I712" s="26">
        <f t="shared" si="2818"/>
        <v>0</v>
      </c>
      <c r="J712" s="26">
        <f t="shared" si="2819"/>
        <v>0</v>
      </c>
      <c r="K712" s="26">
        <f t="shared" si="2820"/>
        <v>0</v>
      </c>
      <c r="L712" s="26">
        <f t="shared" si="2517"/>
        <v>783.7</v>
      </c>
      <c r="M712" s="26">
        <f t="shared" si="2518"/>
        <v>187.8</v>
      </c>
      <c r="N712" s="26">
        <f t="shared" si="2519"/>
        <v>17.7</v>
      </c>
      <c r="O712" s="26">
        <f t="shared" si="2821"/>
        <v>0</v>
      </c>
      <c r="P712" s="26">
        <f t="shared" si="2822"/>
        <v>0</v>
      </c>
      <c r="Q712" s="26">
        <f t="shared" si="2823"/>
        <v>0</v>
      </c>
      <c r="R712" s="26">
        <f t="shared" si="2520"/>
        <v>783.7</v>
      </c>
      <c r="S712" s="26">
        <f t="shared" si="2521"/>
        <v>187.8</v>
      </c>
      <c r="T712" s="26">
        <f t="shared" si="2522"/>
        <v>17.7</v>
      </c>
      <c r="U712" s="26">
        <f t="shared" si="2824"/>
        <v>0</v>
      </c>
      <c r="V712" s="26">
        <f t="shared" si="2825"/>
        <v>0</v>
      </c>
      <c r="W712" s="26">
        <f t="shared" si="2826"/>
        <v>0</v>
      </c>
      <c r="X712" s="26">
        <f t="shared" si="2523"/>
        <v>783.7</v>
      </c>
      <c r="Y712" s="26">
        <f t="shared" si="2524"/>
        <v>187.8</v>
      </c>
      <c r="Z712" s="26">
        <f t="shared" si="2525"/>
        <v>17.7</v>
      </c>
      <c r="AA712" s="26">
        <f t="shared" si="2827"/>
        <v>0</v>
      </c>
      <c r="AB712" s="26">
        <f t="shared" si="2828"/>
        <v>0</v>
      </c>
      <c r="AC712" s="26">
        <f t="shared" si="2829"/>
        <v>0</v>
      </c>
      <c r="AD712" s="26">
        <f t="shared" si="2526"/>
        <v>783.7</v>
      </c>
      <c r="AE712" s="26">
        <f t="shared" si="2527"/>
        <v>187.8</v>
      </c>
      <c r="AF712" s="26">
        <f t="shared" si="2528"/>
        <v>17.7</v>
      </c>
      <c r="AG712" s="26">
        <f t="shared" si="2830"/>
        <v>0</v>
      </c>
      <c r="AH712" s="26">
        <f t="shared" si="2831"/>
        <v>0</v>
      </c>
      <c r="AI712" s="26">
        <f t="shared" si="2832"/>
        <v>0</v>
      </c>
      <c r="AJ712" s="26">
        <f t="shared" si="2529"/>
        <v>783.7</v>
      </c>
      <c r="AK712" s="26">
        <f t="shared" si="2530"/>
        <v>187.8</v>
      </c>
      <c r="AL712" s="26">
        <f t="shared" si="2531"/>
        <v>17.7</v>
      </c>
      <c r="AM712" s="26">
        <f t="shared" si="2833"/>
        <v>0</v>
      </c>
      <c r="AN712" s="26">
        <f t="shared" si="2834"/>
        <v>0</v>
      </c>
      <c r="AO712" s="26">
        <f t="shared" si="2835"/>
        <v>0</v>
      </c>
      <c r="AP712" s="26">
        <f t="shared" si="2532"/>
        <v>783.7</v>
      </c>
      <c r="AQ712" s="26">
        <f t="shared" si="2533"/>
        <v>187.8</v>
      </c>
      <c r="AR712" s="26">
        <f t="shared" si="2534"/>
        <v>17.7</v>
      </c>
      <c r="AS712" s="26">
        <f t="shared" si="2836"/>
        <v>0</v>
      </c>
      <c r="AT712" s="26">
        <f t="shared" si="2837"/>
        <v>0</v>
      </c>
      <c r="AU712" s="26">
        <f t="shared" si="2838"/>
        <v>0</v>
      </c>
      <c r="AV712" s="26">
        <f t="shared" si="2535"/>
        <v>783.7</v>
      </c>
      <c r="AW712" s="26">
        <f t="shared" si="2536"/>
        <v>187.8</v>
      </c>
      <c r="AX712" s="26">
        <f t="shared" si="2537"/>
        <v>17.7</v>
      </c>
      <c r="AY712" s="26">
        <f t="shared" si="2839"/>
        <v>0</v>
      </c>
      <c r="AZ712" s="26">
        <f t="shared" si="2840"/>
        <v>0</v>
      </c>
      <c r="BA712" s="26">
        <f t="shared" si="2841"/>
        <v>0</v>
      </c>
      <c r="BB712" s="26">
        <f t="shared" si="2538"/>
        <v>783.7</v>
      </c>
      <c r="BC712" s="26">
        <f t="shared" si="2539"/>
        <v>187.8</v>
      </c>
      <c r="BD712" s="26">
        <f t="shared" si="2540"/>
        <v>17.7</v>
      </c>
      <c r="BE712" s="26">
        <f t="shared" si="2842"/>
        <v>0</v>
      </c>
      <c r="BF712" s="26">
        <f t="shared" si="2843"/>
        <v>0</v>
      </c>
      <c r="BG712" s="26">
        <f t="shared" si="2844"/>
        <v>0</v>
      </c>
      <c r="BH712" s="26">
        <f t="shared" si="2541"/>
        <v>783.7</v>
      </c>
      <c r="BI712" s="26">
        <f t="shared" si="2542"/>
        <v>187.8</v>
      </c>
      <c r="BJ712" s="26">
        <f t="shared" si="2543"/>
        <v>17.7</v>
      </c>
      <c r="BK712" s="26">
        <f t="shared" si="2845"/>
        <v>0</v>
      </c>
      <c r="BL712" s="26">
        <f t="shared" si="2846"/>
        <v>0</v>
      </c>
      <c r="BM712" s="26">
        <f t="shared" si="2847"/>
        <v>0</v>
      </c>
      <c r="BN712" s="26">
        <f t="shared" si="2544"/>
        <v>783.7</v>
      </c>
      <c r="BO712" s="26">
        <f t="shared" si="2545"/>
        <v>187.8</v>
      </c>
      <c r="BP712" s="26">
        <f t="shared" si="2546"/>
        <v>17.7</v>
      </c>
      <c r="BQ712" s="26">
        <f t="shared" si="2848"/>
        <v>0</v>
      </c>
      <c r="BR712" s="26">
        <f t="shared" si="2849"/>
        <v>0</v>
      </c>
      <c r="BS712" s="26">
        <f t="shared" si="2547"/>
        <v>783.7</v>
      </c>
      <c r="BT712" s="26">
        <f t="shared" si="2548"/>
        <v>187.8</v>
      </c>
      <c r="BU712" s="26">
        <f t="shared" si="2549"/>
        <v>17.7</v>
      </c>
      <c r="BV712" s="26">
        <f t="shared" si="2850"/>
        <v>0</v>
      </c>
      <c r="BW712" s="26">
        <f t="shared" si="2851"/>
        <v>0</v>
      </c>
      <c r="BX712" s="26">
        <f t="shared" si="2550"/>
        <v>783.7</v>
      </c>
      <c r="BY712" s="26">
        <f t="shared" si="2551"/>
        <v>187.8</v>
      </c>
      <c r="BZ712" s="26">
        <f t="shared" si="2552"/>
        <v>17.7</v>
      </c>
      <c r="CA712" s="26">
        <f t="shared" si="2852"/>
        <v>0</v>
      </c>
      <c r="CB712" s="26">
        <f t="shared" si="2853"/>
        <v>0</v>
      </c>
      <c r="CC712" s="26">
        <f t="shared" si="2854"/>
        <v>0</v>
      </c>
      <c r="CD712" s="26">
        <f t="shared" si="2704"/>
        <v>783.7</v>
      </c>
      <c r="CE712" s="26">
        <f t="shared" si="2705"/>
        <v>187.8</v>
      </c>
      <c r="CF712" s="26">
        <f t="shared" si="2706"/>
        <v>17.7</v>
      </c>
      <c r="CG712" s="26">
        <f t="shared" si="2855"/>
        <v>0</v>
      </c>
      <c r="CH712" s="26">
        <f t="shared" si="2856"/>
        <v>0</v>
      </c>
      <c r="CI712" s="26">
        <f t="shared" si="2857"/>
        <v>0</v>
      </c>
      <c r="CJ712" s="26">
        <f t="shared" si="2707"/>
        <v>783.7</v>
      </c>
      <c r="CK712" s="26">
        <f t="shared" si="2708"/>
        <v>187.8</v>
      </c>
      <c r="CL712" s="26">
        <f t="shared" si="2709"/>
        <v>17.7</v>
      </c>
      <c r="CM712" s="26">
        <f t="shared" si="2858"/>
        <v>0</v>
      </c>
      <c r="CN712" s="26">
        <f t="shared" si="2859"/>
        <v>0</v>
      </c>
      <c r="CO712" s="26">
        <f t="shared" si="2860"/>
        <v>0</v>
      </c>
      <c r="CP712" s="26">
        <f t="shared" si="2710"/>
        <v>783.7</v>
      </c>
      <c r="CQ712" s="26">
        <f t="shared" si="2711"/>
        <v>187.8</v>
      </c>
      <c r="CR712" s="26">
        <f t="shared" si="2712"/>
        <v>17.7</v>
      </c>
      <c r="CS712" s="26">
        <f t="shared" si="2861"/>
        <v>0</v>
      </c>
      <c r="CT712" s="19"/>
      <c r="CU712" s="35"/>
      <c r="CY712" s="1" t="s">
        <v>27</v>
      </c>
    </row>
    <row r="713" spans="1:105" ht="31.2" hidden="1" x14ac:dyDescent="0.3">
      <c r="A713" s="16" t="s">
        <v>439</v>
      </c>
      <c r="B713" s="17">
        <v>320</v>
      </c>
      <c r="C713" s="16"/>
      <c r="D713" s="16"/>
      <c r="E713" s="34" t="s">
        <v>363</v>
      </c>
      <c r="F713" s="26">
        <f t="shared" si="2815"/>
        <v>783.7</v>
      </c>
      <c r="G713" s="26">
        <f t="shared" si="2816"/>
        <v>187.8</v>
      </c>
      <c r="H713" s="26">
        <f t="shared" si="2817"/>
        <v>17.7</v>
      </c>
      <c r="I713" s="26">
        <f t="shared" si="2818"/>
        <v>0</v>
      </c>
      <c r="J713" s="26">
        <f t="shared" si="2819"/>
        <v>0</v>
      </c>
      <c r="K713" s="26">
        <f t="shared" si="2820"/>
        <v>0</v>
      </c>
      <c r="L713" s="26">
        <f t="shared" si="2517"/>
        <v>783.7</v>
      </c>
      <c r="M713" s="26">
        <f t="shared" si="2518"/>
        <v>187.8</v>
      </c>
      <c r="N713" s="26">
        <f t="shared" si="2519"/>
        <v>17.7</v>
      </c>
      <c r="O713" s="26">
        <f t="shared" si="2821"/>
        <v>0</v>
      </c>
      <c r="P713" s="26">
        <f t="shared" si="2822"/>
        <v>0</v>
      </c>
      <c r="Q713" s="26">
        <f t="shared" si="2823"/>
        <v>0</v>
      </c>
      <c r="R713" s="26">
        <f t="shared" si="2520"/>
        <v>783.7</v>
      </c>
      <c r="S713" s="26">
        <f t="shared" si="2521"/>
        <v>187.8</v>
      </c>
      <c r="T713" s="26">
        <f t="shared" si="2522"/>
        <v>17.7</v>
      </c>
      <c r="U713" s="26">
        <f t="shared" si="2824"/>
        <v>0</v>
      </c>
      <c r="V713" s="26">
        <f t="shared" si="2825"/>
        <v>0</v>
      </c>
      <c r="W713" s="26">
        <f t="shared" si="2826"/>
        <v>0</v>
      </c>
      <c r="X713" s="26">
        <f t="shared" si="2523"/>
        <v>783.7</v>
      </c>
      <c r="Y713" s="26">
        <f t="shared" si="2524"/>
        <v>187.8</v>
      </c>
      <c r="Z713" s="26">
        <f t="shared" si="2525"/>
        <v>17.7</v>
      </c>
      <c r="AA713" s="26">
        <f t="shared" si="2827"/>
        <v>0</v>
      </c>
      <c r="AB713" s="26">
        <f t="shared" si="2828"/>
        <v>0</v>
      </c>
      <c r="AC713" s="26">
        <f t="shared" si="2829"/>
        <v>0</v>
      </c>
      <c r="AD713" s="26">
        <f t="shared" si="2526"/>
        <v>783.7</v>
      </c>
      <c r="AE713" s="26">
        <f t="shared" si="2527"/>
        <v>187.8</v>
      </c>
      <c r="AF713" s="26">
        <f t="shared" si="2528"/>
        <v>17.7</v>
      </c>
      <c r="AG713" s="26">
        <f t="shared" si="2830"/>
        <v>0</v>
      </c>
      <c r="AH713" s="26">
        <f t="shared" si="2831"/>
        <v>0</v>
      </c>
      <c r="AI713" s="26">
        <f t="shared" si="2832"/>
        <v>0</v>
      </c>
      <c r="AJ713" s="26">
        <f t="shared" si="2529"/>
        <v>783.7</v>
      </c>
      <c r="AK713" s="26">
        <f t="shared" si="2530"/>
        <v>187.8</v>
      </c>
      <c r="AL713" s="26">
        <f t="shared" si="2531"/>
        <v>17.7</v>
      </c>
      <c r="AM713" s="26">
        <f t="shared" si="2833"/>
        <v>0</v>
      </c>
      <c r="AN713" s="26">
        <f t="shared" si="2834"/>
        <v>0</v>
      </c>
      <c r="AO713" s="26">
        <f t="shared" si="2835"/>
        <v>0</v>
      </c>
      <c r="AP713" s="26">
        <f t="shared" si="2532"/>
        <v>783.7</v>
      </c>
      <c r="AQ713" s="26">
        <f t="shared" si="2533"/>
        <v>187.8</v>
      </c>
      <c r="AR713" s="26">
        <f t="shared" si="2534"/>
        <v>17.7</v>
      </c>
      <c r="AS713" s="26">
        <f t="shared" si="2836"/>
        <v>0</v>
      </c>
      <c r="AT713" s="26">
        <f t="shared" si="2837"/>
        <v>0</v>
      </c>
      <c r="AU713" s="26">
        <f t="shared" si="2838"/>
        <v>0</v>
      </c>
      <c r="AV713" s="26">
        <f t="shared" si="2535"/>
        <v>783.7</v>
      </c>
      <c r="AW713" s="26">
        <f t="shared" si="2536"/>
        <v>187.8</v>
      </c>
      <c r="AX713" s="26">
        <f t="shared" si="2537"/>
        <v>17.7</v>
      </c>
      <c r="AY713" s="26">
        <f t="shared" si="2839"/>
        <v>0</v>
      </c>
      <c r="AZ713" s="26">
        <f t="shared" si="2840"/>
        <v>0</v>
      </c>
      <c r="BA713" s="26">
        <f t="shared" si="2841"/>
        <v>0</v>
      </c>
      <c r="BB713" s="26">
        <f t="shared" si="2538"/>
        <v>783.7</v>
      </c>
      <c r="BC713" s="26">
        <f t="shared" si="2539"/>
        <v>187.8</v>
      </c>
      <c r="BD713" s="26">
        <f t="shared" si="2540"/>
        <v>17.7</v>
      </c>
      <c r="BE713" s="26">
        <f t="shared" si="2842"/>
        <v>0</v>
      </c>
      <c r="BF713" s="26">
        <f t="shared" si="2843"/>
        <v>0</v>
      </c>
      <c r="BG713" s="26">
        <f t="shared" si="2844"/>
        <v>0</v>
      </c>
      <c r="BH713" s="26">
        <f t="shared" si="2541"/>
        <v>783.7</v>
      </c>
      <c r="BI713" s="26">
        <f t="shared" si="2542"/>
        <v>187.8</v>
      </c>
      <c r="BJ713" s="26">
        <f t="shared" si="2543"/>
        <v>17.7</v>
      </c>
      <c r="BK713" s="26">
        <f t="shared" si="2845"/>
        <v>0</v>
      </c>
      <c r="BL713" s="26">
        <f t="shared" si="2846"/>
        <v>0</v>
      </c>
      <c r="BM713" s="26">
        <f t="shared" si="2847"/>
        <v>0</v>
      </c>
      <c r="BN713" s="26">
        <f t="shared" si="2544"/>
        <v>783.7</v>
      </c>
      <c r="BO713" s="26">
        <f t="shared" si="2545"/>
        <v>187.8</v>
      </c>
      <c r="BP713" s="26">
        <f t="shared" si="2546"/>
        <v>17.7</v>
      </c>
      <c r="BQ713" s="26">
        <f t="shared" si="2848"/>
        <v>0</v>
      </c>
      <c r="BR713" s="26">
        <f t="shared" si="2849"/>
        <v>0</v>
      </c>
      <c r="BS713" s="26">
        <f t="shared" si="2547"/>
        <v>783.7</v>
      </c>
      <c r="BT713" s="26">
        <f t="shared" si="2548"/>
        <v>187.8</v>
      </c>
      <c r="BU713" s="26">
        <f t="shared" si="2549"/>
        <v>17.7</v>
      </c>
      <c r="BV713" s="26">
        <f t="shared" si="2850"/>
        <v>0</v>
      </c>
      <c r="BW713" s="26">
        <f t="shared" si="2851"/>
        <v>0</v>
      </c>
      <c r="BX713" s="26">
        <f t="shared" si="2550"/>
        <v>783.7</v>
      </c>
      <c r="BY713" s="26">
        <f t="shared" si="2551"/>
        <v>187.8</v>
      </c>
      <c r="BZ713" s="26">
        <f t="shared" si="2552"/>
        <v>17.7</v>
      </c>
      <c r="CA713" s="26">
        <f t="shared" si="2852"/>
        <v>0</v>
      </c>
      <c r="CB713" s="26">
        <f t="shared" si="2853"/>
        <v>0</v>
      </c>
      <c r="CC713" s="26">
        <f t="shared" si="2854"/>
        <v>0</v>
      </c>
      <c r="CD713" s="26">
        <f t="shared" si="2704"/>
        <v>783.7</v>
      </c>
      <c r="CE713" s="26">
        <f t="shared" si="2705"/>
        <v>187.8</v>
      </c>
      <c r="CF713" s="26">
        <f t="shared" si="2706"/>
        <v>17.7</v>
      </c>
      <c r="CG713" s="26">
        <f t="shared" si="2855"/>
        <v>0</v>
      </c>
      <c r="CH713" s="26">
        <f t="shared" si="2856"/>
        <v>0</v>
      </c>
      <c r="CI713" s="26">
        <f t="shared" si="2857"/>
        <v>0</v>
      </c>
      <c r="CJ713" s="26">
        <f t="shared" si="2707"/>
        <v>783.7</v>
      </c>
      <c r="CK713" s="26">
        <f t="shared" si="2708"/>
        <v>187.8</v>
      </c>
      <c r="CL713" s="26">
        <f t="shared" si="2709"/>
        <v>17.7</v>
      </c>
      <c r="CM713" s="26">
        <f t="shared" si="2858"/>
        <v>0</v>
      </c>
      <c r="CN713" s="26">
        <f t="shared" si="2859"/>
        <v>0</v>
      </c>
      <c r="CO713" s="26">
        <f t="shared" si="2860"/>
        <v>0</v>
      </c>
      <c r="CP713" s="26">
        <f t="shared" si="2710"/>
        <v>783.7</v>
      </c>
      <c r="CQ713" s="26">
        <f t="shared" si="2711"/>
        <v>187.8</v>
      </c>
      <c r="CR713" s="26">
        <f t="shared" si="2712"/>
        <v>17.7</v>
      </c>
      <c r="CS713" s="26">
        <f t="shared" si="2861"/>
        <v>0</v>
      </c>
      <c r="CT713" s="19"/>
      <c r="CU713" s="35"/>
      <c r="CZ713" s="1" t="s">
        <v>28</v>
      </c>
    </row>
    <row r="714" spans="1:105" hidden="1" x14ac:dyDescent="0.3">
      <c r="A714" s="16" t="s">
        <v>439</v>
      </c>
      <c r="B714" s="17">
        <v>320</v>
      </c>
      <c r="C714" s="16" t="s">
        <v>132</v>
      </c>
      <c r="D714" s="16" t="s">
        <v>393</v>
      </c>
      <c r="E714" s="34" t="s">
        <v>441</v>
      </c>
      <c r="F714" s="26">
        <v>783.7</v>
      </c>
      <c r="G714" s="26">
        <v>187.8</v>
      </c>
      <c r="H714" s="26">
        <v>17.7</v>
      </c>
      <c r="I714" s="26"/>
      <c r="J714" s="26"/>
      <c r="K714" s="26"/>
      <c r="L714" s="26">
        <f t="shared" si="2517"/>
        <v>783.7</v>
      </c>
      <c r="M714" s="26">
        <f t="shared" si="2518"/>
        <v>187.8</v>
      </c>
      <c r="N714" s="26">
        <f t="shared" si="2519"/>
        <v>17.7</v>
      </c>
      <c r="O714" s="26"/>
      <c r="P714" s="26"/>
      <c r="Q714" s="26"/>
      <c r="R714" s="26">
        <f t="shared" si="2520"/>
        <v>783.7</v>
      </c>
      <c r="S714" s="26">
        <f t="shared" si="2521"/>
        <v>187.8</v>
      </c>
      <c r="T714" s="26">
        <f t="shared" si="2522"/>
        <v>17.7</v>
      </c>
      <c r="U714" s="26"/>
      <c r="V714" s="26"/>
      <c r="W714" s="26"/>
      <c r="X714" s="26">
        <f t="shared" si="2523"/>
        <v>783.7</v>
      </c>
      <c r="Y714" s="26">
        <f t="shared" si="2524"/>
        <v>187.8</v>
      </c>
      <c r="Z714" s="26">
        <f t="shared" si="2525"/>
        <v>17.7</v>
      </c>
      <c r="AA714" s="26"/>
      <c r="AB714" s="26"/>
      <c r="AC714" s="26"/>
      <c r="AD714" s="26">
        <f t="shared" si="2526"/>
        <v>783.7</v>
      </c>
      <c r="AE714" s="26">
        <f t="shared" si="2527"/>
        <v>187.8</v>
      </c>
      <c r="AF714" s="26">
        <f t="shared" si="2528"/>
        <v>17.7</v>
      </c>
      <c r="AG714" s="26"/>
      <c r="AH714" s="26"/>
      <c r="AI714" s="26"/>
      <c r="AJ714" s="26">
        <f t="shared" si="2529"/>
        <v>783.7</v>
      </c>
      <c r="AK714" s="26">
        <f t="shared" si="2530"/>
        <v>187.8</v>
      </c>
      <c r="AL714" s="26">
        <f t="shared" si="2531"/>
        <v>17.7</v>
      </c>
      <c r="AM714" s="26"/>
      <c r="AN714" s="26"/>
      <c r="AO714" s="26"/>
      <c r="AP714" s="26">
        <f t="shared" si="2532"/>
        <v>783.7</v>
      </c>
      <c r="AQ714" s="26">
        <f t="shared" si="2533"/>
        <v>187.8</v>
      </c>
      <c r="AR714" s="26">
        <f t="shared" si="2534"/>
        <v>17.7</v>
      </c>
      <c r="AS714" s="26"/>
      <c r="AT714" s="26"/>
      <c r="AU714" s="26"/>
      <c r="AV714" s="26">
        <f t="shared" si="2535"/>
        <v>783.7</v>
      </c>
      <c r="AW714" s="26">
        <f t="shared" si="2536"/>
        <v>187.8</v>
      </c>
      <c r="AX714" s="26">
        <f t="shared" si="2537"/>
        <v>17.7</v>
      </c>
      <c r="AY714" s="26"/>
      <c r="AZ714" s="26"/>
      <c r="BA714" s="26"/>
      <c r="BB714" s="26">
        <f t="shared" si="2538"/>
        <v>783.7</v>
      </c>
      <c r="BC714" s="26">
        <f t="shared" si="2539"/>
        <v>187.8</v>
      </c>
      <c r="BD714" s="26">
        <f t="shared" si="2540"/>
        <v>17.7</v>
      </c>
      <c r="BE714" s="26"/>
      <c r="BF714" s="26"/>
      <c r="BG714" s="26"/>
      <c r="BH714" s="26">
        <f t="shared" si="2541"/>
        <v>783.7</v>
      </c>
      <c r="BI714" s="26">
        <f t="shared" si="2542"/>
        <v>187.8</v>
      </c>
      <c r="BJ714" s="26">
        <f t="shared" si="2543"/>
        <v>17.7</v>
      </c>
      <c r="BK714" s="26"/>
      <c r="BL714" s="26"/>
      <c r="BM714" s="26"/>
      <c r="BN714" s="26">
        <f t="shared" si="2544"/>
        <v>783.7</v>
      </c>
      <c r="BO714" s="26">
        <f t="shared" si="2545"/>
        <v>187.8</v>
      </c>
      <c r="BP714" s="26">
        <f t="shared" si="2546"/>
        <v>17.7</v>
      </c>
      <c r="BQ714" s="26"/>
      <c r="BR714" s="26"/>
      <c r="BS714" s="26">
        <f t="shared" si="2547"/>
        <v>783.7</v>
      </c>
      <c r="BT714" s="26">
        <f t="shared" si="2548"/>
        <v>187.8</v>
      </c>
      <c r="BU714" s="26">
        <f t="shared" si="2549"/>
        <v>17.7</v>
      </c>
      <c r="BV714" s="26"/>
      <c r="BW714" s="26"/>
      <c r="BX714" s="26">
        <f t="shared" si="2550"/>
        <v>783.7</v>
      </c>
      <c r="BY714" s="26">
        <f t="shared" si="2551"/>
        <v>187.8</v>
      </c>
      <c r="BZ714" s="26">
        <f t="shared" si="2552"/>
        <v>17.7</v>
      </c>
      <c r="CA714" s="26"/>
      <c r="CB714" s="26"/>
      <c r="CC714" s="26"/>
      <c r="CD714" s="26">
        <f t="shared" si="2704"/>
        <v>783.7</v>
      </c>
      <c r="CE714" s="26">
        <f t="shared" si="2705"/>
        <v>187.8</v>
      </c>
      <c r="CF714" s="26">
        <f t="shared" si="2706"/>
        <v>17.7</v>
      </c>
      <c r="CG714" s="26"/>
      <c r="CH714" s="26"/>
      <c r="CI714" s="26"/>
      <c r="CJ714" s="26">
        <f t="shared" si="2707"/>
        <v>783.7</v>
      </c>
      <c r="CK714" s="26">
        <f t="shared" si="2708"/>
        <v>187.8</v>
      </c>
      <c r="CL714" s="26">
        <f t="shared" si="2709"/>
        <v>17.7</v>
      </c>
      <c r="CM714" s="26"/>
      <c r="CN714" s="26"/>
      <c r="CO714" s="26"/>
      <c r="CP714" s="26">
        <f t="shared" si="2710"/>
        <v>783.7</v>
      </c>
      <c r="CQ714" s="26">
        <f t="shared" si="2711"/>
        <v>187.8</v>
      </c>
      <c r="CR714" s="26">
        <f t="shared" si="2712"/>
        <v>17.7</v>
      </c>
      <c r="CS714" s="26"/>
      <c r="CT714" s="19"/>
      <c r="CU714" s="35"/>
    </row>
    <row r="715" spans="1:105" ht="46.8" hidden="1" x14ac:dyDescent="0.3">
      <c r="A715" s="16" t="s">
        <v>439</v>
      </c>
      <c r="B715" s="17">
        <v>600</v>
      </c>
      <c r="C715" s="16"/>
      <c r="D715" s="16"/>
      <c r="E715" s="34" t="s">
        <v>43</v>
      </c>
      <c r="F715" s="26">
        <f t="shared" ref="F715:K715" si="2862">F716+F720</f>
        <v>5566190.7999999998</v>
      </c>
      <c r="G715" s="26">
        <f t="shared" si="2862"/>
        <v>5587039.2999999998</v>
      </c>
      <c r="H715" s="26">
        <f t="shared" si="2862"/>
        <v>5562682.7999999998</v>
      </c>
      <c r="I715" s="26">
        <f t="shared" si="2862"/>
        <v>0</v>
      </c>
      <c r="J715" s="26">
        <f t="shared" si="2862"/>
        <v>0</v>
      </c>
      <c r="K715" s="26">
        <f t="shared" si="2862"/>
        <v>0</v>
      </c>
      <c r="L715" s="26">
        <f t="shared" ref="L715:L778" si="2863">F715+I715</f>
        <v>5566190.7999999998</v>
      </c>
      <c r="M715" s="26">
        <f t="shared" ref="M715:M778" si="2864">G715+J715</f>
        <v>5587039.2999999998</v>
      </c>
      <c r="N715" s="26">
        <f t="shared" ref="N715:N778" si="2865">H715+K715</f>
        <v>5562682.7999999998</v>
      </c>
      <c r="O715" s="26">
        <f>O716+O720</f>
        <v>0</v>
      </c>
      <c r="P715" s="26">
        <f>P716+P720</f>
        <v>0</v>
      </c>
      <c r="Q715" s="26">
        <f>Q716+Q720</f>
        <v>0</v>
      </c>
      <c r="R715" s="26">
        <f t="shared" ref="R715:R778" si="2866">L715+O715</f>
        <v>5566190.7999999998</v>
      </c>
      <c r="S715" s="26">
        <f t="shared" ref="S715:S778" si="2867">M715+P715</f>
        <v>5587039.2999999998</v>
      </c>
      <c r="T715" s="26">
        <f t="shared" ref="T715:T778" si="2868">N715+Q715</f>
        <v>5562682.7999999998</v>
      </c>
      <c r="U715" s="26">
        <f>U716+U720</f>
        <v>0</v>
      </c>
      <c r="V715" s="26">
        <f>V716+V720</f>
        <v>0</v>
      </c>
      <c r="W715" s="26">
        <f>W716+W720</f>
        <v>0</v>
      </c>
      <c r="X715" s="26">
        <f t="shared" ref="X715:X778" si="2869">R715+U715</f>
        <v>5566190.7999999998</v>
      </c>
      <c r="Y715" s="26">
        <f t="shared" ref="Y715:Y778" si="2870">S715+V715</f>
        <v>5587039.2999999998</v>
      </c>
      <c r="Z715" s="26">
        <f t="shared" ref="Z715:Z778" si="2871">T715+W715</f>
        <v>5562682.7999999998</v>
      </c>
      <c r="AA715" s="26">
        <f>AA716+AA720</f>
        <v>0</v>
      </c>
      <c r="AB715" s="26">
        <f>AB716+AB720</f>
        <v>0</v>
      </c>
      <c r="AC715" s="26">
        <f>AC716+AC720</f>
        <v>0</v>
      </c>
      <c r="AD715" s="26">
        <f t="shared" ref="AD715:AD778" si="2872">X715+AA715</f>
        <v>5566190.7999999998</v>
      </c>
      <c r="AE715" s="26">
        <f t="shared" ref="AE715:AE778" si="2873">Y715+AB715</f>
        <v>5587039.2999999998</v>
      </c>
      <c r="AF715" s="26">
        <f t="shared" ref="AF715:AF778" si="2874">Z715+AC715</f>
        <v>5562682.7999999998</v>
      </c>
      <c r="AG715" s="26">
        <f>AG716+AG720</f>
        <v>0</v>
      </c>
      <c r="AH715" s="26">
        <f>AH716+AH720</f>
        <v>0</v>
      </c>
      <c r="AI715" s="26">
        <f>AI716+AI720</f>
        <v>0</v>
      </c>
      <c r="AJ715" s="26">
        <f t="shared" ref="AJ715:AJ778" si="2875">AD715+AG715</f>
        <v>5566190.7999999998</v>
      </c>
      <c r="AK715" s="26">
        <f t="shared" ref="AK715:AK778" si="2876">AE715+AH715</f>
        <v>5587039.2999999998</v>
      </c>
      <c r="AL715" s="26">
        <f t="shared" ref="AL715:AL778" si="2877">AF715+AI715</f>
        <v>5562682.7999999998</v>
      </c>
      <c r="AM715" s="26">
        <f>AM716+AM720</f>
        <v>0</v>
      </c>
      <c r="AN715" s="26">
        <f>AN716+AN720</f>
        <v>0</v>
      </c>
      <c r="AO715" s="26">
        <f>AO716+AO720</f>
        <v>0</v>
      </c>
      <c r="AP715" s="26">
        <f t="shared" ref="AP715:AP778" si="2878">AJ715+AM715</f>
        <v>5566190.7999999998</v>
      </c>
      <c r="AQ715" s="26">
        <f t="shared" ref="AQ715:AQ778" si="2879">AK715+AN715</f>
        <v>5587039.2999999998</v>
      </c>
      <c r="AR715" s="26">
        <f t="shared" ref="AR715:AR778" si="2880">AL715+AO715</f>
        <v>5562682.7999999998</v>
      </c>
      <c r="AS715" s="26">
        <f>AS716+AS720</f>
        <v>0</v>
      </c>
      <c r="AT715" s="26">
        <f>AT716+AT720</f>
        <v>0</v>
      </c>
      <c r="AU715" s="26">
        <f>AU716+AU720</f>
        <v>0</v>
      </c>
      <c r="AV715" s="26">
        <f t="shared" ref="AV715:AV778" si="2881">AP715+AS715</f>
        <v>5566190.7999999998</v>
      </c>
      <c r="AW715" s="26">
        <f t="shared" ref="AW715:AW778" si="2882">AQ715+AT715</f>
        <v>5587039.2999999998</v>
      </c>
      <c r="AX715" s="26">
        <f t="shared" ref="AX715:AX778" si="2883">AR715+AU715</f>
        <v>5562682.7999999998</v>
      </c>
      <c r="AY715" s="26">
        <f>AY716+AY720</f>
        <v>0</v>
      </c>
      <c r="AZ715" s="26">
        <f>AZ716+AZ720</f>
        <v>0</v>
      </c>
      <c r="BA715" s="26">
        <f>BA716+BA720</f>
        <v>0</v>
      </c>
      <c r="BB715" s="26">
        <f t="shared" ref="BB715:BB778" si="2884">AV715+AY715</f>
        <v>5566190.7999999998</v>
      </c>
      <c r="BC715" s="26">
        <f t="shared" ref="BC715:BC778" si="2885">AW715+AZ715</f>
        <v>5587039.2999999998</v>
      </c>
      <c r="BD715" s="26">
        <f t="shared" ref="BD715:BD778" si="2886">AX715+BA715</f>
        <v>5562682.7999999998</v>
      </c>
      <c r="BE715" s="26">
        <f>BE716+BE720</f>
        <v>0</v>
      </c>
      <c r="BF715" s="26">
        <f>BF716+BF720</f>
        <v>0</v>
      </c>
      <c r="BG715" s="26">
        <f>BG716+BG720</f>
        <v>0</v>
      </c>
      <c r="BH715" s="26">
        <f t="shared" ref="BH715:BH778" si="2887">BB715+BE715</f>
        <v>5566190.7999999998</v>
      </c>
      <c r="BI715" s="26">
        <f t="shared" ref="BI715:BI778" si="2888">BC715+BF715</f>
        <v>5587039.2999999998</v>
      </c>
      <c r="BJ715" s="26">
        <f t="shared" ref="BJ715:BJ778" si="2889">BD715+BG715</f>
        <v>5562682.7999999998</v>
      </c>
      <c r="BK715" s="26">
        <f>BK716+BK720</f>
        <v>0</v>
      </c>
      <c r="BL715" s="26">
        <f>BL716+BL720</f>
        <v>0</v>
      </c>
      <c r="BM715" s="26">
        <f>BM716+BM720</f>
        <v>0</v>
      </c>
      <c r="BN715" s="26">
        <f t="shared" ref="BN715:BN778" si="2890">BH715+BK715</f>
        <v>5566190.7999999998</v>
      </c>
      <c r="BO715" s="26">
        <f t="shared" ref="BO715:BO778" si="2891">BI715+BL715</f>
        <v>5587039.2999999998</v>
      </c>
      <c r="BP715" s="26">
        <f t="shared" ref="BP715:BP778" si="2892">BJ715+BM715</f>
        <v>5562682.7999999998</v>
      </c>
      <c r="BQ715" s="26">
        <f>BQ716+BQ720</f>
        <v>0</v>
      </c>
      <c r="BR715" s="26">
        <f>BR716+BR720</f>
        <v>0</v>
      </c>
      <c r="BS715" s="26">
        <f t="shared" ref="BS715:BS778" si="2893">BQ715+BN715</f>
        <v>5566190.7999999998</v>
      </c>
      <c r="BT715" s="26">
        <f t="shared" ref="BT715:BT778" si="2894">BR715+BO715</f>
        <v>5587039.2999999998</v>
      </c>
      <c r="BU715" s="26">
        <f t="shared" ref="BU715:BU778" si="2895">BP715</f>
        <v>5562682.7999999998</v>
      </c>
      <c r="BV715" s="26">
        <f>BV716+BV720</f>
        <v>0</v>
      </c>
      <c r="BW715" s="26">
        <f>BW716+BW720</f>
        <v>0</v>
      </c>
      <c r="BX715" s="26">
        <f t="shared" ref="BX715:BX778" si="2896">BS715</f>
        <v>5566190.7999999998</v>
      </c>
      <c r="BY715" s="26">
        <f t="shared" ref="BY715:BY778" si="2897">BT715+BV715</f>
        <v>5587039.2999999998</v>
      </c>
      <c r="BZ715" s="26">
        <f t="shared" ref="BZ715:BZ778" si="2898">BU715+BW715</f>
        <v>5562682.7999999998</v>
      </c>
      <c r="CA715" s="26">
        <f>CA716+CA720</f>
        <v>0</v>
      </c>
      <c r="CB715" s="26">
        <f>CB716+CB720</f>
        <v>0</v>
      </c>
      <c r="CC715" s="26">
        <f>CC716+CC720</f>
        <v>0</v>
      </c>
      <c r="CD715" s="26">
        <f t="shared" si="2704"/>
        <v>5566190.7999999998</v>
      </c>
      <c r="CE715" s="26">
        <f t="shared" si="2705"/>
        <v>5587039.2999999998</v>
      </c>
      <c r="CF715" s="26">
        <f t="shared" si="2706"/>
        <v>5562682.7999999998</v>
      </c>
      <c r="CG715" s="26">
        <f>CG716+CG720</f>
        <v>0</v>
      </c>
      <c r="CH715" s="26">
        <f>CH716+CH720</f>
        <v>0</v>
      </c>
      <c r="CI715" s="26">
        <f>CI716+CI720</f>
        <v>0</v>
      </c>
      <c r="CJ715" s="26">
        <f t="shared" si="2707"/>
        <v>5566190.7999999998</v>
      </c>
      <c r="CK715" s="26">
        <f t="shared" si="2708"/>
        <v>5587039.2999999998</v>
      </c>
      <c r="CL715" s="26">
        <f t="shared" si="2709"/>
        <v>5562682.7999999998</v>
      </c>
      <c r="CM715" s="26">
        <f>CM716+CM720</f>
        <v>0</v>
      </c>
      <c r="CN715" s="26">
        <f>CN716+CN720</f>
        <v>0</v>
      </c>
      <c r="CO715" s="26">
        <f>CO716+CO720</f>
        <v>0</v>
      </c>
      <c r="CP715" s="26">
        <f t="shared" si="2710"/>
        <v>5566190.7999999998</v>
      </c>
      <c r="CQ715" s="26">
        <f t="shared" si="2711"/>
        <v>5587039.2999999998</v>
      </c>
      <c r="CR715" s="26">
        <f t="shared" si="2712"/>
        <v>5562682.7999999998</v>
      </c>
      <c r="CS715" s="26">
        <f>CS716+CS720</f>
        <v>0</v>
      </c>
      <c r="CT715" s="19"/>
      <c r="CU715" s="35"/>
      <c r="CY715" s="1" t="s">
        <v>27</v>
      </c>
    </row>
    <row r="716" spans="1:105" hidden="1" x14ac:dyDescent="0.3">
      <c r="A716" s="16" t="s">
        <v>439</v>
      </c>
      <c r="B716" s="17">
        <v>610</v>
      </c>
      <c r="C716" s="16"/>
      <c r="D716" s="16"/>
      <c r="E716" s="34" t="s">
        <v>102</v>
      </c>
      <c r="F716" s="26">
        <f t="shared" ref="F716:K716" si="2899">F717+F719+F718</f>
        <v>37020.5</v>
      </c>
      <c r="G716" s="26">
        <f t="shared" si="2899"/>
        <v>34714</v>
      </c>
      <c r="H716" s="26">
        <f t="shared" si="2899"/>
        <v>33751.1</v>
      </c>
      <c r="I716" s="26">
        <f t="shared" si="2899"/>
        <v>0</v>
      </c>
      <c r="J716" s="26">
        <f t="shared" si="2899"/>
        <v>0</v>
      </c>
      <c r="K716" s="26">
        <f t="shared" si="2899"/>
        <v>0</v>
      </c>
      <c r="L716" s="26">
        <f t="shared" si="2863"/>
        <v>37020.5</v>
      </c>
      <c r="M716" s="26">
        <f t="shared" si="2864"/>
        <v>34714</v>
      </c>
      <c r="N716" s="26">
        <f t="shared" si="2865"/>
        <v>33751.1</v>
      </c>
      <c r="O716" s="26">
        <f>O717+O719+O718</f>
        <v>0</v>
      </c>
      <c r="P716" s="26">
        <f>P717+P719+P718</f>
        <v>0</v>
      </c>
      <c r="Q716" s="26">
        <f>Q717+Q719+Q718</f>
        <v>0</v>
      </c>
      <c r="R716" s="26">
        <f t="shared" si="2866"/>
        <v>37020.5</v>
      </c>
      <c r="S716" s="26">
        <f t="shared" si="2867"/>
        <v>34714</v>
      </c>
      <c r="T716" s="26">
        <f t="shared" si="2868"/>
        <v>33751.1</v>
      </c>
      <c r="U716" s="26">
        <f>U717+U719+U718</f>
        <v>0</v>
      </c>
      <c r="V716" s="26">
        <f>V717+V719+V718</f>
        <v>0</v>
      </c>
      <c r="W716" s="26">
        <f>W717+W719+W718</f>
        <v>0</v>
      </c>
      <c r="X716" s="26">
        <f t="shared" si="2869"/>
        <v>37020.5</v>
      </c>
      <c r="Y716" s="26">
        <f t="shared" si="2870"/>
        <v>34714</v>
      </c>
      <c r="Z716" s="26">
        <f t="shared" si="2871"/>
        <v>33751.1</v>
      </c>
      <c r="AA716" s="26">
        <f>AA717+AA719+AA718</f>
        <v>0</v>
      </c>
      <c r="AB716" s="26">
        <f>AB717+AB719+AB718</f>
        <v>0</v>
      </c>
      <c r="AC716" s="26">
        <f>AC717+AC719+AC718</f>
        <v>0</v>
      </c>
      <c r="AD716" s="26">
        <f t="shared" si="2872"/>
        <v>37020.5</v>
      </c>
      <c r="AE716" s="26">
        <f t="shared" si="2873"/>
        <v>34714</v>
      </c>
      <c r="AF716" s="26">
        <f t="shared" si="2874"/>
        <v>33751.1</v>
      </c>
      <c r="AG716" s="26">
        <f>AG717+AG719+AG718</f>
        <v>0</v>
      </c>
      <c r="AH716" s="26">
        <f>AH717+AH719+AH718</f>
        <v>0</v>
      </c>
      <c r="AI716" s="26">
        <f>AI717+AI719+AI718</f>
        <v>0</v>
      </c>
      <c r="AJ716" s="26">
        <f t="shared" si="2875"/>
        <v>37020.5</v>
      </c>
      <c r="AK716" s="26">
        <f t="shared" si="2876"/>
        <v>34714</v>
      </c>
      <c r="AL716" s="26">
        <f t="shared" si="2877"/>
        <v>33751.1</v>
      </c>
      <c r="AM716" s="26">
        <f>AM717+AM719+AM718</f>
        <v>0</v>
      </c>
      <c r="AN716" s="26">
        <f>AN717+AN719+AN718</f>
        <v>0</v>
      </c>
      <c r="AO716" s="26">
        <f>AO717+AO719+AO718</f>
        <v>0</v>
      </c>
      <c r="AP716" s="26">
        <f t="shared" si="2878"/>
        <v>37020.5</v>
      </c>
      <c r="AQ716" s="26">
        <f t="shared" si="2879"/>
        <v>34714</v>
      </c>
      <c r="AR716" s="26">
        <f t="shared" si="2880"/>
        <v>33751.1</v>
      </c>
      <c r="AS716" s="26">
        <f>AS717+AS719+AS718</f>
        <v>0</v>
      </c>
      <c r="AT716" s="26">
        <f>AT717+AT719+AT718</f>
        <v>0</v>
      </c>
      <c r="AU716" s="26">
        <f>AU717+AU719+AU718</f>
        <v>0</v>
      </c>
      <c r="AV716" s="26">
        <f t="shared" si="2881"/>
        <v>37020.5</v>
      </c>
      <c r="AW716" s="26">
        <f t="shared" si="2882"/>
        <v>34714</v>
      </c>
      <c r="AX716" s="26">
        <f t="shared" si="2883"/>
        <v>33751.1</v>
      </c>
      <c r="AY716" s="26">
        <f>AY717+AY719+AY718</f>
        <v>0</v>
      </c>
      <c r="AZ716" s="26">
        <f>AZ717+AZ719+AZ718</f>
        <v>0</v>
      </c>
      <c r="BA716" s="26">
        <f>BA717+BA719+BA718</f>
        <v>0</v>
      </c>
      <c r="BB716" s="26">
        <f t="shared" si="2884"/>
        <v>37020.5</v>
      </c>
      <c r="BC716" s="26">
        <f t="shared" si="2885"/>
        <v>34714</v>
      </c>
      <c r="BD716" s="26">
        <f t="shared" si="2886"/>
        <v>33751.1</v>
      </c>
      <c r="BE716" s="26">
        <f>BE717+BE719+BE718</f>
        <v>0</v>
      </c>
      <c r="BF716" s="26">
        <f>BF717+BF719+BF718</f>
        <v>0</v>
      </c>
      <c r="BG716" s="26">
        <f>BG717+BG719+BG718</f>
        <v>0</v>
      </c>
      <c r="BH716" s="26">
        <f t="shared" si="2887"/>
        <v>37020.5</v>
      </c>
      <c r="BI716" s="26">
        <f t="shared" si="2888"/>
        <v>34714</v>
      </c>
      <c r="BJ716" s="26">
        <f t="shared" si="2889"/>
        <v>33751.1</v>
      </c>
      <c r="BK716" s="26">
        <f>BK717+BK719+BK718</f>
        <v>0</v>
      </c>
      <c r="BL716" s="26">
        <f>BL717+BL719+BL718</f>
        <v>0</v>
      </c>
      <c r="BM716" s="26">
        <f>BM717+BM719+BM718</f>
        <v>0</v>
      </c>
      <c r="BN716" s="26">
        <f t="shared" si="2890"/>
        <v>37020.5</v>
      </c>
      <c r="BO716" s="26">
        <f t="shared" si="2891"/>
        <v>34714</v>
      </c>
      <c r="BP716" s="26">
        <f t="shared" si="2892"/>
        <v>33751.1</v>
      </c>
      <c r="BQ716" s="26">
        <f>BQ717+BQ719+BQ718</f>
        <v>0</v>
      </c>
      <c r="BR716" s="26">
        <f>BR717+BR719+BR718</f>
        <v>0</v>
      </c>
      <c r="BS716" s="26">
        <f t="shared" si="2893"/>
        <v>37020.5</v>
      </c>
      <c r="BT716" s="26">
        <f t="shared" si="2894"/>
        <v>34714</v>
      </c>
      <c r="BU716" s="26">
        <f t="shared" si="2895"/>
        <v>33751.1</v>
      </c>
      <c r="BV716" s="26">
        <f>BV717+BV719+BV718</f>
        <v>0</v>
      </c>
      <c r="BW716" s="26">
        <f>BW717+BW719+BW718</f>
        <v>0</v>
      </c>
      <c r="BX716" s="26">
        <f t="shared" si="2896"/>
        <v>37020.5</v>
      </c>
      <c r="BY716" s="26">
        <f t="shared" si="2897"/>
        <v>34714</v>
      </c>
      <c r="BZ716" s="26">
        <f t="shared" si="2898"/>
        <v>33751.1</v>
      </c>
      <c r="CA716" s="26">
        <f>CA717+CA719+CA718</f>
        <v>0</v>
      </c>
      <c r="CB716" s="26">
        <f>CB717+CB719+CB718</f>
        <v>0</v>
      </c>
      <c r="CC716" s="26">
        <f>CC717+CC719+CC718</f>
        <v>0</v>
      </c>
      <c r="CD716" s="26">
        <f t="shared" si="2704"/>
        <v>37020.5</v>
      </c>
      <c r="CE716" s="26">
        <f t="shared" si="2705"/>
        <v>34714</v>
      </c>
      <c r="CF716" s="26">
        <f t="shared" si="2706"/>
        <v>33751.1</v>
      </c>
      <c r="CG716" s="26">
        <f>CG717+CG719+CG718</f>
        <v>0</v>
      </c>
      <c r="CH716" s="26">
        <f>CH717+CH719+CH718</f>
        <v>0</v>
      </c>
      <c r="CI716" s="26">
        <f>CI717+CI719+CI718</f>
        <v>0</v>
      </c>
      <c r="CJ716" s="26">
        <f t="shared" si="2707"/>
        <v>37020.5</v>
      </c>
      <c r="CK716" s="26">
        <f t="shared" si="2708"/>
        <v>34714</v>
      </c>
      <c r="CL716" s="26">
        <f t="shared" si="2709"/>
        <v>33751.1</v>
      </c>
      <c r="CM716" s="26">
        <f>CM717+CM719+CM718</f>
        <v>0</v>
      </c>
      <c r="CN716" s="26">
        <f>CN717+CN719+CN718</f>
        <v>0</v>
      </c>
      <c r="CO716" s="26">
        <f>CO717+CO719+CO718</f>
        <v>0</v>
      </c>
      <c r="CP716" s="26">
        <f t="shared" si="2710"/>
        <v>37020.5</v>
      </c>
      <c r="CQ716" s="26">
        <f t="shared" si="2711"/>
        <v>34714</v>
      </c>
      <c r="CR716" s="26">
        <f t="shared" si="2712"/>
        <v>33751.1</v>
      </c>
      <c r="CS716" s="26">
        <f>CS717+CS719+CS718</f>
        <v>0</v>
      </c>
      <c r="CT716" s="19"/>
      <c r="CU716" s="35"/>
      <c r="CZ716" s="1" t="s">
        <v>28</v>
      </c>
    </row>
    <row r="717" spans="1:105" hidden="1" x14ac:dyDescent="0.3">
      <c r="A717" s="16" t="s">
        <v>439</v>
      </c>
      <c r="B717" s="17">
        <v>610</v>
      </c>
      <c r="C717" s="16" t="s">
        <v>45</v>
      </c>
      <c r="D717" s="16" t="s">
        <v>40</v>
      </c>
      <c r="E717" s="34" t="s">
        <v>434</v>
      </c>
      <c r="F717" s="26">
        <v>36694.300000000003</v>
      </c>
      <c r="G717" s="26">
        <v>34409.1</v>
      </c>
      <c r="H717" s="26">
        <v>33433.1</v>
      </c>
      <c r="I717" s="26"/>
      <c r="J717" s="26"/>
      <c r="K717" s="26"/>
      <c r="L717" s="26">
        <f t="shared" si="2863"/>
        <v>36694.300000000003</v>
      </c>
      <c r="M717" s="26">
        <f t="shared" si="2864"/>
        <v>34409.1</v>
      </c>
      <c r="N717" s="26">
        <f t="shared" si="2865"/>
        <v>33433.1</v>
      </c>
      <c r="O717" s="26"/>
      <c r="P717" s="26"/>
      <c r="Q717" s="26"/>
      <c r="R717" s="26">
        <f t="shared" si="2866"/>
        <v>36694.300000000003</v>
      </c>
      <c r="S717" s="26">
        <f t="shared" si="2867"/>
        <v>34409.1</v>
      </c>
      <c r="T717" s="26">
        <f t="shared" si="2868"/>
        <v>33433.1</v>
      </c>
      <c r="U717" s="26"/>
      <c r="V717" s="26"/>
      <c r="W717" s="26"/>
      <c r="X717" s="26">
        <f t="shared" si="2869"/>
        <v>36694.300000000003</v>
      </c>
      <c r="Y717" s="26">
        <f t="shared" si="2870"/>
        <v>34409.1</v>
      </c>
      <c r="Z717" s="26">
        <f t="shared" si="2871"/>
        <v>33433.1</v>
      </c>
      <c r="AA717" s="26"/>
      <c r="AB717" s="26"/>
      <c r="AC717" s="26"/>
      <c r="AD717" s="26">
        <f t="shared" si="2872"/>
        <v>36694.300000000003</v>
      </c>
      <c r="AE717" s="26">
        <f t="shared" si="2873"/>
        <v>34409.1</v>
      </c>
      <c r="AF717" s="26">
        <f t="shared" si="2874"/>
        <v>33433.1</v>
      </c>
      <c r="AG717" s="26"/>
      <c r="AH717" s="26"/>
      <c r="AI717" s="26"/>
      <c r="AJ717" s="26">
        <f t="shared" si="2875"/>
        <v>36694.300000000003</v>
      </c>
      <c r="AK717" s="26">
        <f t="shared" si="2876"/>
        <v>34409.1</v>
      </c>
      <c r="AL717" s="26">
        <f t="shared" si="2877"/>
        <v>33433.1</v>
      </c>
      <c r="AM717" s="26"/>
      <c r="AN717" s="26"/>
      <c r="AO717" s="26"/>
      <c r="AP717" s="26">
        <f t="shared" si="2878"/>
        <v>36694.300000000003</v>
      </c>
      <c r="AQ717" s="26">
        <f t="shared" si="2879"/>
        <v>34409.1</v>
      </c>
      <c r="AR717" s="26">
        <f t="shared" si="2880"/>
        <v>33433.1</v>
      </c>
      <c r="AS717" s="26"/>
      <c r="AT717" s="26"/>
      <c r="AU717" s="26"/>
      <c r="AV717" s="26">
        <f t="shared" si="2881"/>
        <v>36694.300000000003</v>
      </c>
      <c r="AW717" s="26">
        <f t="shared" si="2882"/>
        <v>34409.1</v>
      </c>
      <c r="AX717" s="26">
        <f t="shared" si="2883"/>
        <v>33433.1</v>
      </c>
      <c r="AY717" s="26"/>
      <c r="AZ717" s="26"/>
      <c r="BA717" s="26"/>
      <c r="BB717" s="26">
        <f t="shared" si="2884"/>
        <v>36694.300000000003</v>
      </c>
      <c r="BC717" s="26">
        <f t="shared" si="2885"/>
        <v>34409.1</v>
      </c>
      <c r="BD717" s="26">
        <f t="shared" si="2886"/>
        <v>33433.1</v>
      </c>
      <c r="BE717" s="26"/>
      <c r="BF717" s="26"/>
      <c r="BG717" s="26"/>
      <c r="BH717" s="26">
        <f t="shared" si="2887"/>
        <v>36694.300000000003</v>
      </c>
      <c r="BI717" s="26">
        <f t="shared" si="2888"/>
        <v>34409.1</v>
      </c>
      <c r="BJ717" s="26">
        <f t="shared" si="2889"/>
        <v>33433.1</v>
      </c>
      <c r="BK717" s="26"/>
      <c r="BL717" s="26"/>
      <c r="BM717" s="26"/>
      <c r="BN717" s="26">
        <f t="shared" si="2890"/>
        <v>36694.300000000003</v>
      </c>
      <c r="BO717" s="26">
        <f t="shared" si="2891"/>
        <v>34409.1</v>
      </c>
      <c r="BP717" s="26">
        <f t="shared" si="2892"/>
        <v>33433.1</v>
      </c>
      <c r="BQ717" s="26"/>
      <c r="BR717" s="26"/>
      <c r="BS717" s="26">
        <f t="shared" si="2893"/>
        <v>36694.300000000003</v>
      </c>
      <c r="BT717" s="26">
        <f t="shared" si="2894"/>
        <v>34409.1</v>
      </c>
      <c r="BU717" s="26">
        <f t="shared" si="2895"/>
        <v>33433.1</v>
      </c>
      <c r="BV717" s="26"/>
      <c r="BW717" s="26"/>
      <c r="BX717" s="26">
        <f t="shared" si="2896"/>
        <v>36694.300000000003</v>
      </c>
      <c r="BY717" s="26">
        <f t="shared" si="2897"/>
        <v>34409.1</v>
      </c>
      <c r="BZ717" s="26">
        <f t="shared" si="2898"/>
        <v>33433.1</v>
      </c>
      <c r="CA717" s="26"/>
      <c r="CB717" s="26"/>
      <c r="CC717" s="26"/>
      <c r="CD717" s="26">
        <f t="shared" si="2704"/>
        <v>36694.300000000003</v>
      </c>
      <c r="CE717" s="26">
        <f t="shared" si="2705"/>
        <v>34409.1</v>
      </c>
      <c r="CF717" s="26">
        <f t="shared" si="2706"/>
        <v>33433.1</v>
      </c>
      <c r="CG717" s="26"/>
      <c r="CH717" s="26"/>
      <c r="CI717" s="26"/>
      <c r="CJ717" s="26">
        <f t="shared" si="2707"/>
        <v>36694.300000000003</v>
      </c>
      <c r="CK717" s="26">
        <f t="shared" si="2708"/>
        <v>34409.1</v>
      </c>
      <c r="CL717" s="26">
        <f t="shared" si="2709"/>
        <v>33433.1</v>
      </c>
      <c r="CM717" s="26"/>
      <c r="CN717" s="26"/>
      <c r="CO717" s="26"/>
      <c r="CP717" s="26">
        <f t="shared" si="2710"/>
        <v>36694.300000000003</v>
      </c>
      <c r="CQ717" s="26">
        <f t="shared" si="2711"/>
        <v>34409.1</v>
      </c>
      <c r="CR717" s="26">
        <f t="shared" si="2712"/>
        <v>33433.1</v>
      </c>
      <c r="CS717" s="26"/>
      <c r="CT717" s="19"/>
      <c r="CU717" s="35"/>
    </row>
    <row r="718" spans="1:105" hidden="1" x14ac:dyDescent="0.3">
      <c r="A718" s="16" t="s">
        <v>439</v>
      </c>
      <c r="B718" s="17">
        <v>610</v>
      </c>
      <c r="C718" s="16" t="s">
        <v>132</v>
      </c>
      <c r="D718" s="16" t="s">
        <v>65</v>
      </c>
      <c r="E718" s="34" t="s">
        <v>234</v>
      </c>
      <c r="F718" s="26">
        <v>50</v>
      </c>
      <c r="G718" s="26">
        <v>50</v>
      </c>
      <c r="H718" s="26">
        <v>50</v>
      </c>
      <c r="I718" s="26"/>
      <c r="J718" s="26"/>
      <c r="K718" s="26"/>
      <c r="L718" s="26">
        <f t="shared" si="2863"/>
        <v>50</v>
      </c>
      <c r="M718" s="26">
        <f t="shared" si="2864"/>
        <v>50</v>
      </c>
      <c r="N718" s="26">
        <f t="shared" si="2865"/>
        <v>50</v>
      </c>
      <c r="O718" s="26"/>
      <c r="P718" s="26"/>
      <c r="Q718" s="26"/>
      <c r="R718" s="26">
        <f t="shared" si="2866"/>
        <v>50</v>
      </c>
      <c r="S718" s="26">
        <f t="shared" si="2867"/>
        <v>50</v>
      </c>
      <c r="T718" s="26">
        <f t="shared" si="2868"/>
        <v>50</v>
      </c>
      <c r="U718" s="26"/>
      <c r="V718" s="26"/>
      <c r="W718" s="26"/>
      <c r="X718" s="26">
        <f t="shared" si="2869"/>
        <v>50</v>
      </c>
      <c r="Y718" s="26">
        <f t="shared" si="2870"/>
        <v>50</v>
      </c>
      <c r="Z718" s="26">
        <f t="shared" si="2871"/>
        <v>50</v>
      </c>
      <c r="AA718" s="26"/>
      <c r="AB718" s="26"/>
      <c r="AC718" s="26"/>
      <c r="AD718" s="26">
        <f t="shared" si="2872"/>
        <v>50</v>
      </c>
      <c r="AE718" s="26">
        <f t="shared" si="2873"/>
        <v>50</v>
      </c>
      <c r="AF718" s="26">
        <f t="shared" si="2874"/>
        <v>50</v>
      </c>
      <c r="AG718" s="26"/>
      <c r="AH718" s="26"/>
      <c r="AI718" s="26"/>
      <c r="AJ718" s="26">
        <f t="shared" si="2875"/>
        <v>50</v>
      </c>
      <c r="AK718" s="26">
        <f t="shared" si="2876"/>
        <v>50</v>
      </c>
      <c r="AL718" s="26">
        <f t="shared" si="2877"/>
        <v>50</v>
      </c>
      <c r="AM718" s="26"/>
      <c r="AN718" s="26"/>
      <c r="AO718" s="26"/>
      <c r="AP718" s="26">
        <f t="shared" si="2878"/>
        <v>50</v>
      </c>
      <c r="AQ718" s="26">
        <f t="shared" si="2879"/>
        <v>50</v>
      </c>
      <c r="AR718" s="26">
        <f t="shared" si="2880"/>
        <v>50</v>
      </c>
      <c r="AS718" s="26"/>
      <c r="AT718" s="26"/>
      <c r="AU718" s="26"/>
      <c r="AV718" s="26">
        <f t="shared" si="2881"/>
        <v>50</v>
      </c>
      <c r="AW718" s="26">
        <f t="shared" si="2882"/>
        <v>50</v>
      </c>
      <c r="AX718" s="26">
        <f t="shared" si="2883"/>
        <v>50</v>
      </c>
      <c r="AY718" s="26"/>
      <c r="AZ718" s="26"/>
      <c r="BA718" s="26"/>
      <c r="BB718" s="26">
        <f t="shared" si="2884"/>
        <v>50</v>
      </c>
      <c r="BC718" s="26">
        <f t="shared" si="2885"/>
        <v>50</v>
      </c>
      <c r="BD718" s="26">
        <f t="shared" si="2886"/>
        <v>50</v>
      </c>
      <c r="BE718" s="26"/>
      <c r="BF718" s="26"/>
      <c r="BG718" s="26"/>
      <c r="BH718" s="26">
        <f t="shared" si="2887"/>
        <v>50</v>
      </c>
      <c r="BI718" s="26">
        <f t="shared" si="2888"/>
        <v>50</v>
      </c>
      <c r="BJ718" s="26">
        <f t="shared" si="2889"/>
        <v>50</v>
      </c>
      <c r="BK718" s="26"/>
      <c r="BL718" s="26"/>
      <c r="BM718" s="26"/>
      <c r="BN718" s="26">
        <f t="shared" si="2890"/>
        <v>50</v>
      </c>
      <c r="BO718" s="26">
        <f t="shared" si="2891"/>
        <v>50</v>
      </c>
      <c r="BP718" s="26">
        <f t="shared" si="2892"/>
        <v>50</v>
      </c>
      <c r="BQ718" s="26"/>
      <c r="BR718" s="26"/>
      <c r="BS718" s="26">
        <f t="shared" si="2893"/>
        <v>50</v>
      </c>
      <c r="BT718" s="26">
        <f t="shared" si="2894"/>
        <v>50</v>
      </c>
      <c r="BU718" s="26">
        <f t="shared" si="2895"/>
        <v>50</v>
      </c>
      <c r="BV718" s="26"/>
      <c r="BW718" s="26"/>
      <c r="BX718" s="26">
        <f t="shared" si="2896"/>
        <v>50</v>
      </c>
      <c r="BY718" s="26">
        <f t="shared" si="2897"/>
        <v>50</v>
      </c>
      <c r="BZ718" s="26">
        <f t="shared" si="2898"/>
        <v>50</v>
      </c>
      <c r="CA718" s="26"/>
      <c r="CB718" s="26"/>
      <c r="CC718" s="26"/>
      <c r="CD718" s="26">
        <f t="shared" si="2704"/>
        <v>50</v>
      </c>
      <c r="CE718" s="26">
        <f t="shared" si="2705"/>
        <v>50</v>
      </c>
      <c r="CF718" s="26">
        <f t="shared" si="2706"/>
        <v>50</v>
      </c>
      <c r="CG718" s="26"/>
      <c r="CH718" s="26"/>
      <c r="CI718" s="26"/>
      <c r="CJ718" s="26">
        <f t="shared" si="2707"/>
        <v>50</v>
      </c>
      <c r="CK718" s="26">
        <f t="shared" si="2708"/>
        <v>50</v>
      </c>
      <c r="CL718" s="26">
        <f t="shared" si="2709"/>
        <v>50</v>
      </c>
      <c r="CM718" s="26"/>
      <c r="CN718" s="26"/>
      <c r="CO718" s="26"/>
      <c r="CP718" s="26">
        <f t="shared" si="2710"/>
        <v>50</v>
      </c>
      <c r="CQ718" s="26">
        <f t="shared" si="2711"/>
        <v>50</v>
      </c>
      <c r="CR718" s="26">
        <f t="shared" si="2712"/>
        <v>50</v>
      </c>
      <c r="CS718" s="26"/>
      <c r="CT718" s="19"/>
      <c r="CU718" s="35"/>
    </row>
    <row r="719" spans="1:105" hidden="1" x14ac:dyDescent="0.3">
      <c r="A719" s="16" t="s">
        <v>439</v>
      </c>
      <c r="B719" s="17">
        <v>610</v>
      </c>
      <c r="C719" s="16" t="s">
        <v>132</v>
      </c>
      <c r="D719" s="16" t="s">
        <v>393</v>
      </c>
      <c r="E719" s="34" t="s">
        <v>441</v>
      </c>
      <c r="F719" s="26">
        <v>276.2</v>
      </c>
      <c r="G719" s="26">
        <v>254.9</v>
      </c>
      <c r="H719" s="26">
        <v>268</v>
      </c>
      <c r="I719" s="26"/>
      <c r="J719" s="26"/>
      <c r="K719" s="26"/>
      <c r="L719" s="26">
        <f t="shared" si="2863"/>
        <v>276.2</v>
      </c>
      <c r="M719" s="26">
        <f t="shared" si="2864"/>
        <v>254.9</v>
      </c>
      <c r="N719" s="26">
        <f t="shared" si="2865"/>
        <v>268</v>
      </c>
      <c r="O719" s="26"/>
      <c r="P719" s="26"/>
      <c r="Q719" s="26"/>
      <c r="R719" s="26">
        <f t="shared" si="2866"/>
        <v>276.2</v>
      </c>
      <c r="S719" s="26">
        <f t="shared" si="2867"/>
        <v>254.9</v>
      </c>
      <c r="T719" s="26">
        <f t="shared" si="2868"/>
        <v>268</v>
      </c>
      <c r="U719" s="26"/>
      <c r="V719" s="26"/>
      <c r="W719" s="26"/>
      <c r="X719" s="26">
        <f t="shared" si="2869"/>
        <v>276.2</v>
      </c>
      <c r="Y719" s="26">
        <f t="shared" si="2870"/>
        <v>254.9</v>
      </c>
      <c r="Z719" s="26">
        <f t="shared" si="2871"/>
        <v>268</v>
      </c>
      <c r="AA719" s="26"/>
      <c r="AB719" s="26"/>
      <c r="AC719" s="26"/>
      <c r="AD719" s="26">
        <f t="shared" si="2872"/>
        <v>276.2</v>
      </c>
      <c r="AE719" s="26">
        <f t="shared" si="2873"/>
        <v>254.9</v>
      </c>
      <c r="AF719" s="26">
        <f t="shared" si="2874"/>
        <v>268</v>
      </c>
      <c r="AG719" s="26"/>
      <c r="AH719" s="26"/>
      <c r="AI719" s="26"/>
      <c r="AJ719" s="26">
        <f t="shared" si="2875"/>
        <v>276.2</v>
      </c>
      <c r="AK719" s="26">
        <f t="shared" si="2876"/>
        <v>254.9</v>
      </c>
      <c r="AL719" s="26">
        <f t="shared" si="2877"/>
        <v>268</v>
      </c>
      <c r="AM719" s="26"/>
      <c r="AN719" s="26"/>
      <c r="AO719" s="26"/>
      <c r="AP719" s="26">
        <f t="shared" si="2878"/>
        <v>276.2</v>
      </c>
      <c r="AQ719" s="26">
        <f t="shared" si="2879"/>
        <v>254.9</v>
      </c>
      <c r="AR719" s="26">
        <f t="shared" si="2880"/>
        <v>268</v>
      </c>
      <c r="AS719" s="26"/>
      <c r="AT719" s="26"/>
      <c r="AU719" s="26"/>
      <c r="AV719" s="26">
        <f t="shared" si="2881"/>
        <v>276.2</v>
      </c>
      <c r="AW719" s="26">
        <f t="shared" si="2882"/>
        <v>254.9</v>
      </c>
      <c r="AX719" s="26">
        <f t="shared" si="2883"/>
        <v>268</v>
      </c>
      <c r="AY719" s="26"/>
      <c r="AZ719" s="26"/>
      <c r="BA719" s="26"/>
      <c r="BB719" s="26">
        <f t="shared" si="2884"/>
        <v>276.2</v>
      </c>
      <c r="BC719" s="26">
        <f t="shared" si="2885"/>
        <v>254.9</v>
      </c>
      <c r="BD719" s="26">
        <f t="shared" si="2886"/>
        <v>268</v>
      </c>
      <c r="BE719" s="26"/>
      <c r="BF719" s="26"/>
      <c r="BG719" s="26"/>
      <c r="BH719" s="26">
        <f t="shared" si="2887"/>
        <v>276.2</v>
      </c>
      <c r="BI719" s="26">
        <f t="shared" si="2888"/>
        <v>254.9</v>
      </c>
      <c r="BJ719" s="26">
        <f t="shared" si="2889"/>
        <v>268</v>
      </c>
      <c r="BK719" s="26"/>
      <c r="BL719" s="26"/>
      <c r="BM719" s="26"/>
      <c r="BN719" s="26">
        <f t="shared" si="2890"/>
        <v>276.2</v>
      </c>
      <c r="BO719" s="26">
        <f t="shared" si="2891"/>
        <v>254.9</v>
      </c>
      <c r="BP719" s="26">
        <f t="shared" si="2892"/>
        <v>268</v>
      </c>
      <c r="BQ719" s="26"/>
      <c r="BR719" s="26"/>
      <c r="BS719" s="26">
        <f t="shared" si="2893"/>
        <v>276.2</v>
      </c>
      <c r="BT719" s="26">
        <f t="shared" si="2894"/>
        <v>254.9</v>
      </c>
      <c r="BU719" s="26">
        <f t="shared" si="2895"/>
        <v>268</v>
      </c>
      <c r="BV719" s="26"/>
      <c r="BW719" s="26"/>
      <c r="BX719" s="26">
        <f t="shared" si="2896"/>
        <v>276.2</v>
      </c>
      <c r="BY719" s="26">
        <f t="shared" si="2897"/>
        <v>254.9</v>
      </c>
      <c r="BZ719" s="26">
        <f t="shared" si="2898"/>
        <v>268</v>
      </c>
      <c r="CA719" s="26"/>
      <c r="CB719" s="26"/>
      <c r="CC719" s="26"/>
      <c r="CD719" s="26">
        <f t="shared" si="2704"/>
        <v>276.2</v>
      </c>
      <c r="CE719" s="26">
        <f t="shared" si="2705"/>
        <v>254.9</v>
      </c>
      <c r="CF719" s="26">
        <f t="shared" si="2706"/>
        <v>268</v>
      </c>
      <c r="CG719" s="26"/>
      <c r="CH719" s="26"/>
      <c r="CI719" s="26"/>
      <c r="CJ719" s="26">
        <f t="shared" si="2707"/>
        <v>276.2</v>
      </c>
      <c r="CK719" s="26">
        <f t="shared" si="2708"/>
        <v>254.9</v>
      </c>
      <c r="CL719" s="26">
        <f t="shared" si="2709"/>
        <v>268</v>
      </c>
      <c r="CM719" s="26"/>
      <c r="CN719" s="26"/>
      <c r="CO719" s="26"/>
      <c r="CP719" s="26">
        <f t="shared" si="2710"/>
        <v>276.2</v>
      </c>
      <c r="CQ719" s="26">
        <f t="shared" si="2711"/>
        <v>254.9</v>
      </c>
      <c r="CR719" s="26">
        <f t="shared" si="2712"/>
        <v>268</v>
      </c>
      <c r="CS719" s="26"/>
      <c r="CT719" s="19"/>
      <c r="CU719" s="35"/>
    </row>
    <row r="720" spans="1:105" hidden="1" x14ac:dyDescent="0.3">
      <c r="A720" s="16" t="s">
        <v>439</v>
      </c>
      <c r="B720" s="17">
        <v>620</v>
      </c>
      <c r="C720" s="16"/>
      <c r="D720" s="16"/>
      <c r="E720" s="34" t="s">
        <v>44</v>
      </c>
      <c r="F720" s="26">
        <f t="shared" ref="F720:K720" si="2900">F721+F722+F723</f>
        <v>5529170.2999999998</v>
      </c>
      <c r="G720" s="26">
        <f t="shared" si="2900"/>
        <v>5552325.2999999998</v>
      </c>
      <c r="H720" s="26">
        <f t="shared" si="2900"/>
        <v>5528931.7000000002</v>
      </c>
      <c r="I720" s="26">
        <f t="shared" si="2900"/>
        <v>0</v>
      </c>
      <c r="J720" s="26">
        <f t="shared" si="2900"/>
        <v>0</v>
      </c>
      <c r="K720" s="26">
        <f t="shared" si="2900"/>
        <v>0</v>
      </c>
      <c r="L720" s="26">
        <f t="shared" si="2863"/>
        <v>5529170.2999999998</v>
      </c>
      <c r="M720" s="26">
        <f t="shared" si="2864"/>
        <v>5552325.2999999998</v>
      </c>
      <c r="N720" s="26">
        <f t="shared" si="2865"/>
        <v>5528931.7000000002</v>
      </c>
      <c r="O720" s="26">
        <f>O721+O722+O723</f>
        <v>0</v>
      </c>
      <c r="P720" s="26">
        <f>P721+P722+P723</f>
        <v>0</v>
      </c>
      <c r="Q720" s="26">
        <f>Q721+Q722+Q723</f>
        <v>0</v>
      </c>
      <c r="R720" s="26">
        <f t="shared" si="2866"/>
        <v>5529170.2999999998</v>
      </c>
      <c r="S720" s="26">
        <f t="shared" si="2867"/>
        <v>5552325.2999999998</v>
      </c>
      <c r="T720" s="26">
        <f t="shared" si="2868"/>
        <v>5528931.7000000002</v>
      </c>
      <c r="U720" s="26">
        <f>U721+U722+U723</f>
        <v>0</v>
      </c>
      <c r="V720" s="26">
        <f>V721+V722+V723</f>
        <v>0</v>
      </c>
      <c r="W720" s="26">
        <f>W721+W722+W723</f>
        <v>0</v>
      </c>
      <c r="X720" s="26">
        <f t="shared" si="2869"/>
        <v>5529170.2999999998</v>
      </c>
      <c r="Y720" s="26">
        <f t="shared" si="2870"/>
        <v>5552325.2999999998</v>
      </c>
      <c r="Z720" s="26">
        <f t="shared" si="2871"/>
        <v>5528931.7000000002</v>
      </c>
      <c r="AA720" s="26">
        <f>AA721+AA722+AA723</f>
        <v>0</v>
      </c>
      <c r="AB720" s="26">
        <f>AB721+AB722+AB723</f>
        <v>0</v>
      </c>
      <c r="AC720" s="26">
        <f>AC721+AC722+AC723</f>
        <v>0</v>
      </c>
      <c r="AD720" s="26">
        <f t="shared" si="2872"/>
        <v>5529170.2999999998</v>
      </c>
      <c r="AE720" s="26">
        <f t="shared" si="2873"/>
        <v>5552325.2999999998</v>
      </c>
      <c r="AF720" s="26">
        <f t="shared" si="2874"/>
        <v>5528931.7000000002</v>
      </c>
      <c r="AG720" s="26">
        <f>AG721+AG722+AG723</f>
        <v>0</v>
      </c>
      <c r="AH720" s="26">
        <f>AH721+AH722+AH723</f>
        <v>0</v>
      </c>
      <c r="AI720" s="26">
        <f>AI721+AI722+AI723</f>
        <v>0</v>
      </c>
      <c r="AJ720" s="26">
        <f t="shared" si="2875"/>
        <v>5529170.2999999998</v>
      </c>
      <c r="AK720" s="26">
        <f t="shared" si="2876"/>
        <v>5552325.2999999998</v>
      </c>
      <c r="AL720" s="26">
        <f t="shared" si="2877"/>
        <v>5528931.7000000002</v>
      </c>
      <c r="AM720" s="26">
        <f>AM721+AM722+AM723</f>
        <v>0</v>
      </c>
      <c r="AN720" s="26">
        <f>AN721+AN722+AN723</f>
        <v>0</v>
      </c>
      <c r="AO720" s="26">
        <f>AO721+AO722+AO723</f>
        <v>0</v>
      </c>
      <c r="AP720" s="26">
        <f t="shared" si="2878"/>
        <v>5529170.2999999998</v>
      </c>
      <c r="AQ720" s="26">
        <f t="shared" si="2879"/>
        <v>5552325.2999999998</v>
      </c>
      <c r="AR720" s="26">
        <f t="shared" si="2880"/>
        <v>5528931.7000000002</v>
      </c>
      <c r="AS720" s="26">
        <f>AS721+AS722+AS723</f>
        <v>0</v>
      </c>
      <c r="AT720" s="26">
        <f>AT721+AT722+AT723</f>
        <v>0</v>
      </c>
      <c r="AU720" s="26">
        <f>AU721+AU722+AU723</f>
        <v>0</v>
      </c>
      <c r="AV720" s="26">
        <f t="shared" si="2881"/>
        <v>5529170.2999999998</v>
      </c>
      <c r="AW720" s="26">
        <f t="shared" si="2882"/>
        <v>5552325.2999999998</v>
      </c>
      <c r="AX720" s="26">
        <f t="shared" si="2883"/>
        <v>5528931.7000000002</v>
      </c>
      <c r="AY720" s="26">
        <f>AY721+AY722+AY723</f>
        <v>0</v>
      </c>
      <c r="AZ720" s="26">
        <f>AZ721+AZ722+AZ723</f>
        <v>0</v>
      </c>
      <c r="BA720" s="26">
        <f>BA721+BA722+BA723</f>
        <v>0</v>
      </c>
      <c r="BB720" s="26">
        <f t="shared" si="2884"/>
        <v>5529170.2999999998</v>
      </c>
      <c r="BC720" s="26">
        <f t="shared" si="2885"/>
        <v>5552325.2999999998</v>
      </c>
      <c r="BD720" s="26">
        <f t="shared" si="2886"/>
        <v>5528931.7000000002</v>
      </c>
      <c r="BE720" s="26">
        <f>BE721+BE722+BE723</f>
        <v>0</v>
      </c>
      <c r="BF720" s="26">
        <f>BF721+BF722+BF723</f>
        <v>0</v>
      </c>
      <c r="BG720" s="26">
        <f>BG721+BG722+BG723</f>
        <v>0</v>
      </c>
      <c r="BH720" s="26">
        <f t="shared" si="2887"/>
        <v>5529170.2999999998</v>
      </c>
      <c r="BI720" s="26">
        <f t="shared" si="2888"/>
        <v>5552325.2999999998</v>
      </c>
      <c r="BJ720" s="26">
        <f t="shared" si="2889"/>
        <v>5528931.7000000002</v>
      </c>
      <c r="BK720" s="26">
        <f>BK721+BK722+BK723</f>
        <v>0</v>
      </c>
      <c r="BL720" s="26">
        <f>BL721+BL722+BL723</f>
        <v>0</v>
      </c>
      <c r="BM720" s="26">
        <f>BM721+BM722+BM723</f>
        <v>0</v>
      </c>
      <c r="BN720" s="26">
        <f t="shared" si="2890"/>
        <v>5529170.2999999998</v>
      </c>
      <c r="BO720" s="26">
        <f t="shared" si="2891"/>
        <v>5552325.2999999998</v>
      </c>
      <c r="BP720" s="26">
        <f t="shared" si="2892"/>
        <v>5528931.7000000002</v>
      </c>
      <c r="BQ720" s="26">
        <f>BQ721+BQ722+BQ723</f>
        <v>0</v>
      </c>
      <c r="BR720" s="26">
        <f>BR721+BR722+BR723</f>
        <v>0</v>
      </c>
      <c r="BS720" s="26">
        <f t="shared" si="2893"/>
        <v>5529170.2999999998</v>
      </c>
      <c r="BT720" s="26">
        <f t="shared" si="2894"/>
        <v>5552325.2999999998</v>
      </c>
      <c r="BU720" s="26">
        <f t="shared" si="2895"/>
        <v>5528931.7000000002</v>
      </c>
      <c r="BV720" s="26">
        <f>BV721+BV722+BV723</f>
        <v>0</v>
      </c>
      <c r="BW720" s="26">
        <f>BW721+BW722+BW723</f>
        <v>0</v>
      </c>
      <c r="BX720" s="26">
        <f t="shared" si="2896"/>
        <v>5529170.2999999998</v>
      </c>
      <c r="BY720" s="26">
        <f t="shared" si="2897"/>
        <v>5552325.2999999998</v>
      </c>
      <c r="BZ720" s="26">
        <f t="shared" si="2898"/>
        <v>5528931.7000000002</v>
      </c>
      <c r="CA720" s="26">
        <f>CA721+CA722+CA723</f>
        <v>0</v>
      </c>
      <c r="CB720" s="26">
        <f>CB721+CB722+CB723</f>
        <v>0</v>
      </c>
      <c r="CC720" s="26">
        <f>CC721+CC722+CC723</f>
        <v>0</v>
      </c>
      <c r="CD720" s="26">
        <f t="shared" si="2704"/>
        <v>5529170.2999999998</v>
      </c>
      <c r="CE720" s="26">
        <f t="shared" si="2705"/>
        <v>5552325.2999999998</v>
      </c>
      <c r="CF720" s="26">
        <f t="shared" si="2706"/>
        <v>5528931.7000000002</v>
      </c>
      <c r="CG720" s="26">
        <f>CG721+CG722+CG723</f>
        <v>0</v>
      </c>
      <c r="CH720" s="26">
        <f>CH721+CH722+CH723</f>
        <v>0</v>
      </c>
      <c r="CI720" s="26">
        <f>CI721+CI722+CI723</f>
        <v>0</v>
      </c>
      <c r="CJ720" s="26">
        <f t="shared" si="2707"/>
        <v>5529170.2999999998</v>
      </c>
      <c r="CK720" s="26">
        <f t="shared" si="2708"/>
        <v>5552325.2999999998</v>
      </c>
      <c r="CL720" s="26">
        <f t="shared" si="2709"/>
        <v>5528931.7000000002</v>
      </c>
      <c r="CM720" s="26">
        <f>CM721+CM722+CM723</f>
        <v>0</v>
      </c>
      <c r="CN720" s="26">
        <f>CN721+CN722+CN723</f>
        <v>0</v>
      </c>
      <c r="CO720" s="26">
        <f>CO721+CO722+CO723</f>
        <v>0</v>
      </c>
      <c r="CP720" s="26">
        <f t="shared" si="2710"/>
        <v>5529170.2999999998</v>
      </c>
      <c r="CQ720" s="26">
        <f t="shared" si="2711"/>
        <v>5552325.2999999998</v>
      </c>
      <c r="CR720" s="26">
        <f t="shared" si="2712"/>
        <v>5528931.7000000002</v>
      </c>
      <c r="CS720" s="26">
        <f>CS721+CS722+CS723</f>
        <v>0</v>
      </c>
      <c r="CT720" s="19"/>
      <c r="CU720" s="35"/>
      <c r="CZ720" s="1" t="s">
        <v>28</v>
      </c>
    </row>
    <row r="721" spans="1:105" hidden="1" x14ac:dyDescent="0.3">
      <c r="A721" s="16" t="s">
        <v>439</v>
      </c>
      <c r="B721" s="17">
        <v>620</v>
      </c>
      <c r="C721" s="16" t="s">
        <v>45</v>
      </c>
      <c r="D721" s="16" t="s">
        <v>40</v>
      </c>
      <c r="E721" s="34" t="s">
        <v>434</v>
      </c>
      <c r="F721" s="26">
        <v>5475346.7999999998</v>
      </c>
      <c r="G721" s="26">
        <v>5507943.0999999996</v>
      </c>
      <c r="H721" s="26">
        <v>5482360.4000000004</v>
      </c>
      <c r="I721" s="26"/>
      <c r="J721" s="26"/>
      <c r="K721" s="26"/>
      <c r="L721" s="26">
        <f t="shared" si="2863"/>
        <v>5475346.7999999998</v>
      </c>
      <c r="M721" s="26">
        <f t="shared" si="2864"/>
        <v>5507943.0999999996</v>
      </c>
      <c r="N721" s="26">
        <f t="shared" si="2865"/>
        <v>5482360.4000000004</v>
      </c>
      <c r="O721" s="26"/>
      <c r="P721" s="26"/>
      <c r="Q721" s="26"/>
      <c r="R721" s="26">
        <f t="shared" si="2866"/>
        <v>5475346.7999999998</v>
      </c>
      <c r="S721" s="26">
        <f t="shared" si="2867"/>
        <v>5507943.0999999996</v>
      </c>
      <c r="T721" s="26">
        <f t="shared" si="2868"/>
        <v>5482360.4000000004</v>
      </c>
      <c r="U721" s="26"/>
      <c r="V721" s="26"/>
      <c r="W721" s="26"/>
      <c r="X721" s="26">
        <f t="shared" si="2869"/>
        <v>5475346.7999999998</v>
      </c>
      <c r="Y721" s="26">
        <f t="shared" si="2870"/>
        <v>5507943.0999999996</v>
      </c>
      <c r="Z721" s="26">
        <f t="shared" si="2871"/>
        <v>5482360.4000000004</v>
      </c>
      <c r="AA721" s="26"/>
      <c r="AB721" s="26"/>
      <c r="AC721" s="26"/>
      <c r="AD721" s="26">
        <f t="shared" si="2872"/>
        <v>5475346.7999999998</v>
      </c>
      <c r="AE721" s="26">
        <f t="shared" si="2873"/>
        <v>5507943.0999999996</v>
      </c>
      <c r="AF721" s="26">
        <f t="shared" si="2874"/>
        <v>5482360.4000000004</v>
      </c>
      <c r="AG721" s="26"/>
      <c r="AH721" s="26"/>
      <c r="AI721" s="26"/>
      <c r="AJ721" s="26">
        <f t="shared" si="2875"/>
        <v>5475346.7999999998</v>
      </c>
      <c r="AK721" s="26">
        <f t="shared" si="2876"/>
        <v>5507943.0999999996</v>
      </c>
      <c r="AL721" s="26">
        <f t="shared" si="2877"/>
        <v>5482360.4000000004</v>
      </c>
      <c r="AM721" s="26"/>
      <c r="AN721" s="26"/>
      <c r="AO721" s="26"/>
      <c r="AP721" s="26">
        <f t="shared" si="2878"/>
        <v>5475346.7999999998</v>
      </c>
      <c r="AQ721" s="26">
        <f t="shared" si="2879"/>
        <v>5507943.0999999996</v>
      </c>
      <c r="AR721" s="26">
        <f t="shared" si="2880"/>
        <v>5482360.4000000004</v>
      </c>
      <c r="AS721" s="26"/>
      <c r="AT721" s="26"/>
      <c r="AU721" s="26"/>
      <c r="AV721" s="26">
        <f t="shared" si="2881"/>
        <v>5475346.7999999998</v>
      </c>
      <c r="AW721" s="26">
        <f t="shared" si="2882"/>
        <v>5507943.0999999996</v>
      </c>
      <c r="AX721" s="26">
        <f t="shared" si="2883"/>
        <v>5482360.4000000004</v>
      </c>
      <c r="AY721" s="26"/>
      <c r="AZ721" s="26"/>
      <c r="BA721" s="26"/>
      <c r="BB721" s="26">
        <f t="shared" si="2884"/>
        <v>5475346.7999999998</v>
      </c>
      <c r="BC721" s="26">
        <f t="shared" si="2885"/>
        <v>5507943.0999999996</v>
      </c>
      <c r="BD721" s="26">
        <f t="shared" si="2886"/>
        <v>5482360.4000000004</v>
      </c>
      <c r="BE721" s="26"/>
      <c r="BF721" s="26"/>
      <c r="BG721" s="26"/>
      <c r="BH721" s="26">
        <f t="shared" si="2887"/>
        <v>5475346.7999999998</v>
      </c>
      <c r="BI721" s="26">
        <f t="shared" si="2888"/>
        <v>5507943.0999999996</v>
      </c>
      <c r="BJ721" s="26">
        <f t="shared" si="2889"/>
        <v>5482360.4000000004</v>
      </c>
      <c r="BK721" s="26"/>
      <c r="BL721" s="26"/>
      <c r="BM721" s="26"/>
      <c r="BN721" s="26">
        <f t="shared" si="2890"/>
        <v>5475346.7999999998</v>
      </c>
      <c r="BO721" s="26">
        <f t="shared" si="2891"/>
        <v>5507943.0999999996</v>
      </c>
      <c r="BP721" s="26">
        <f t="shared" si="2892"/>
        <v>5482360.4000000004</v>
      </c>
      <c r="BQ721" s="26"/>
      <c r="BR721" s="26"/>
      <c r="BS721" s="26">
        <f t="shared" si="2893"/>
        <v>5475346.7999999998</v>
      </c>
      <c r="BT721" s="26">
        <f t="shared" si="2894"/>
        <v>5507943.0999999996</v>
      </c>
      <c r="BU721" s="26">
        <f t="shared" si="2895"/>
        <v>5482360.4000000004</v>
      </c>
      <c r="BV721" s="26"/>
      <c r="BW721" s="26"/>
      <c r="BX721" s="26">
        <f t="shared" si="2896"/>
        <v>5475346.7999999998</v>
      </c>
      <c r="BY721" s="26">
        <f t="shared" si="2897"/>
        <v>5507943.0999999996</v>
      </c>
      <c r="BZ721" s="26">
        <f t="shared" si="2898"/>
        <v>5482360.4000000004</v>
      </c>
      <c r="CA721" s="26"/>
      <c r="CB721" s="26"/>
      <c r="CC721" s="26"/>
      <c r="CD721" s="26">
        <f t="shared" si="2704"/>
        <v>5475346.7999999998</v>
      </c>
      <c r="CE721" s="26">
        <f t="shared" si="2705"/>
        <v>5507943.0999999996</v>
      </c>
      <c r="CF721" s="26">
        <f t="shared" si="2706"/>
        <v>5482360.4000000004</v>
      </c>
      <c r="CG721" s="26"/>
      <c r="CH721" s="26"/>
      <c r="CI721" s="26"/>
      <c r="CJ721" s="26">
        <f t="shared" si="2707"/>
        <v>5475346.7999999998</v>
      </c>
      <c r="CK721" s="26">
        <f t="shared" si="2708"/>
        <v>5507943.0999999996</v>
      </c>
      <c r="CL721" s="26">
        <f t="shared" si="2709"/>
        <v>5482360.4000000004</v>
      </c>
      <c r="CM721" s="26"/>
      <c r="CN721" s="26"/>
      <c r="CO721" s="26"/>
      <c r="CP721" s="26">
        <f t="shared" si="2710"/>
        <v>5475346.7999999998</v>
      </c>
      <c r="CQ721" s="26">
        <f t="shared" si="2711"/>
        <v>5507943.0999999996</v>
      </c>
      <c r="CR721" s="26">
        <f t="shared" si="2712"/>
        <v>5482360.4000000004</v>
      </c>
      <c r="CS721" s="26"/>
      <c r="CT721" s="19"/>
      <c r="CU721" s="35"/>
    </row>
    <row r="722" spans="1:105" hidden="1" x14ac:dyDescent="0.3">
      <c r="A722" s="16" t="s">
        <v>439</v>
      </c>
      <c r="B722" s="17">
        <v>620</v>
      </c>
      <c r="C722" s="16" t="s">
        <v>132</v>
      </c>
      <c r="D722" s="16" t="s">
        <v>65</v>
      </c>
      <c r="E722" s="34" t="s">
        <v>234</v>
      </c>
      <c r="F722" s="26">
        <v>1850</v>
      </c>
      <c r="G722" s="26">
        <v>1850</v>
      </c>
      <c r="H722" s="26">
        <v>1850</v>
      </c>
      <c r="I722" s="26"/>
      <c r="J722" s="26"/>
      <c r="K722" s="26"/>
      <c r="L722" s="26">
        <f t="shared" si="2863"/>
        <v>1850</v>
      </c>
      <c r="M722" s="26">
        <f t="shared" si="2864"/>
        <v>1850</v>
      </c>
      <c r="N722" s="26">
        <f t="shared" si="2865"/>
        <v>1850</v>
      </c>
      <c r="O722" s="26"/>
      <c r="P722" s="26"/>
      <c r="Q722" s="26"/>
      <c r="R722" s="26">
        <f t="shared" si="2866"/>
        <v>1850</v>
      </c>
      <c r="S722" s="26">
        <f t="shared" si="2867"/>
        <v>1850</v>
      </c>
      <c r="T722" s="26">
        <f t="shared" si="2868"/>
        <v>1850</v>
      </c>
      <c r="U722" s="26"/>
      <c r="V722" s="26"/>
      <c r="W722" s="26"/>
      <c r="X722" s="26">
        <f t="shared" si="2869"/>
        <v>1850</v>
      </c>
      <c r="Y722" s="26">
        <f t="shared" si="2870"/>
        <v>1850</v>
      </c>
      <c r="Z722" s="26">
        <f t="shared" si="2871"/>
        <v>1850</v>
      </c>
      <c r="AA722" s="26"/>
      <c r="AB722" s="26"/>
      <c r="AC722" s="26"/>
      <c r="AD722" s="26">
        <f t="shared" si="2872"/>
        <v>1850</v>
      </c>
      <c r="AE722" s="26">
        <f t="shared" si="2873"/>
        <v>1850</v>
      </c>
      <c r="AF722" s="26">
        <f t="shared" si="2874"/>
        <v>1850</v>
      </c>
      <c r="AG722" s="26"/>
      <c r="AH722" s="26"/>
      <c r="AI722" s="26"/>
      <c r="AJ722" s="26">
        <f t="shared" si="2875"/>
        <v>1850</v>
      </c>
      <c r="AK722" s="26">
        <f t="shared" si="2876"/>
        <v>1850</v>
      </c>
      <c r="AL722" s="26">
        <f t="shared" si="2877"/>
        <v>1850</v>
      </c>
      <c r="AM722" s="26"/>
      <c r="AN722" s="26"/>
      <c r="AO722" s="26"/>
      <c r="AP722" s="26">
        <f t="shared" si="2878"/>
        <v>1850</v>
      </c>
      <c r="AQ722" s="26">
        <f t="shared" si="2879"/>
        <v>1850</v>
      </c>
      <c r="AR722" s="26">
        <f t="shared" si="2880"/>
        <v>1850</v>
      </c>
      <c r="AS722" s="26"/>
      <c r="AT722" s="26"/>
      <c r="AU722" s="26"/>
      <c r="AV722" s="26">
        <f t="shared" si="2881"/>
        <v>1850</v>
      </c>
      <c r="AW722" s="26">
        <f t="shared" si="2882"/>
        <v>1850</v>
      </c>
      <c r="AX722" s="26">
        <f t="shared" si="2883"/>
        <v>1850</v>
      </c>
      <c r="AY722" s="26"/>
      <c r="AZ722" s="26"/>
      <c r="BA722" s="26"/>
      <c r="BB722" s="26">
        <f t="shared" si="2884"/>
        <v>1850</v>
      </c>
      <c r="BC722" s="26">
        <f t="shared" si="2885"/>
        <v>1850</v>
      </c>
      <c r="BD722" s="26">
        <f t="shared" si="2886"/>
        <v>1850</v>
      </c>
      <c r="BE722" s="26"/>
      <c r="BF722" s="26"/>
      <c r="BG722" s="26"/>
      <c r="BH722" s="26">
        <f t="shared" si="2887"/>
        <v>1850</v>
      </c>
      <c r="BI722" s="26">
        <f t="shared" si="2888"/>
        <v>1850</v>
      </c>
      <c r="BJ722" s="26">
        <f t="shared" si="2889"/>
        <v>1850</v>
      </c>
      <c r="BK722" s="26"/>
      <c r="BL722" s="26"/>
      <c r="BM722" s="26"/>
      <c r="BN722" s="26">
        <f t="shared" si="2890"/>
        <v>1850</v>
      </c>
      <c r="BO722" s="26">
        <f t="shared" si="2891"/>
        <v>1850</v>
      </c>
      <c r="BP722" s="26">
        <f t="shared" si="2892"/>
        <v>1850</v>
      </c>
      <c r="BQ722" s="26"/>
      <c r="BR722" s="26"/>
      <c r="BS722" s="26">
        <f t="shared" si="2893"/>
        <v>1850</v>
      </c>
      <c r="BT722" s="26">
        <f t="shared" si="2894"/>
        <v>1850</v>
      </c>
      <c r="BU722" s="26">
        <f t="shared" si="2895"/>
        <v>1850</v>
      </c>
      <c r="BV722" s="26"/>
      <c r="BW722" s="26"/>
      <c r="BX722" s="26">
        <f t="shared" si="2896"/>
        <v>1850</v>
      </c>
      <c r="BY722" s="26">
        <f t="shared" si="2897"/>
        <v>1850</v>
      </c>
      <c r="BZ722" s="26">
        <f t="shared" si="2898"/>
        <v>1850</v>
      </c>
      <c r="CA722" s="26"/>
      <c r="CB722" s="26"/>
      <c r="CC722" s="26"/>
      <c r="CD722" s="26">
        <f t="shared" si="2704"/>
        <v>1850</v>
      </c>
      <c r="CE722" s="26">
        <f t="shared" si="2705"/>
        <v>1850</v>
      </c>
      <c r="CF722" s="26">
        <f t="shared" si="2706"/>
        <v>1850</v>
      </c>
      <c r="CG722" s="26"/>
      <c r="CH722" s="26"/>
      <c r="CI722" s="26"/>
      <c r="CJ722" s="26">
        <f t="shared" si="2707"/>
        <v>1850</v>
      </c>
      <c r="CK722" s="26">
        <f t="shared" si="2708"/>
        <v>1850</v>
      </c>
      <c r="CL722" s="26">
        <f t="shared" si="2709"/>
        <v>1850</v>
      </c>
      <c r="CM722" s="26"/>
      <c r="CN722" s="26"/>
      <c r="CO722" s="26"/>
      <c r="CP722" s="26">
        <f t="shared" si="2710"/>
        <v>1850</v>
      </c>
      <c r="CQ722" s="26">
        <f t="shared" si="2711"/>
        <v>1850</v>
      </c>
      <c r="CR722" s="26">
        <f t="shared" si="2712"/>
        <v>1850</v>
      </c>
      <c r="CS722" s="26"/>
      <c r="CT722" s="19"/>
      <c r="CU722" s="35"/>
    </row>
    <row r="723" spans="1:105" hidden="1" x14ac:dyDescent="0.3">
      <c r="A723" s="16" t="s">
        <v>439</v>
      </c>
      <c r="B723" s="17">
        <v>620</v>
      </c>
      <c r="C723" s="16" t="s">
        <v>132</v>
      </c>
      <c r="D723" s="16" t="s">
        <v>393</v>
      </c>
      <c r="E723" s="34" t="s">
        <v>441</v>
      </c>
      <c r="F723" s="26">
        <v>51973.5</v>
      </c>
      <c r="G723" s="26">
        <v>42532.2</v>
      </c>
      <c r="H723" s="26">
        <v>44721.3</v>
      </c>
      <c r="I723" s="26"/>
      <c r="J723" s="26"/>
      <c r="K723" s="26"/>
      <c r="L723" s="26">
        <f t="shared" si="2863"/>
        <v>51973.5</v>
      </c>
      <c r="M723" s="26">
        <f t="shared" si="2864"/>
        <v>42532.2</v>
      </c>
      <c r="N723" s="26">
        <f t="shared" si="2865"/>
        <v>44721.3</v>
      </c>
      <c r="O723" s="26"/>
      <c r="P723" s="26"/>
      <c r="Q723" s="26"/>
      <c r="R723" s="26">
        <f t="shared" si="2866"/>
        <v>51973.5</v>
      </c>
      <c r="S723" s="26">
        <f t="shared" si="2867"/>
        <v>42532.2</v>
      </c>
      <c r="T723" s="26">
        <f t="shared" si="2868"/>
        <v>44721.3</v>
      </c>
      <c r="U723" s="26"/>
      <c r="V723" s="26"/>
      <c r="W723" s="26"/>
      <c r="X723" s="26">
        <f t="shared" si="2869"/>
        <v>51973.5</v>
      </c>
      <c r="Y723" s="26">
        <f t="shared" si="2870"/>
        <v>42532.2</v>
      </c>
      <c r="Z723" s="26">
        <f t="shared" si="2871"/>
        <v>44721.3</v>
      </c>
      <c r="AA723" s="26"/>
      <c r="AB723" s="26"/>
      <c r="AC723" s="26"/>
      <c r="AD723" s="26">
        <f t="shared" si="2872"/>
        <v>51973.5</v>
      </c>
      <c r="AE723" s="26">
        <f t="shared" si="2873"/>
        <v>42532.2</v>
      </c>
      <c r="AF723" s="26">
        <f t="shared" si="2874"/>
        <v>44721.3</v>
      </c>
      <c r="AG723" s="26"/>
      <c r="AH723" s="26"/>
      <c r="AI723" s="26"/>
      <c r="AJ723" s="26">
        <f t="shared" si="2875"/>
        <v>51973.5</v>
      </c>
      <c r="AK723" s="26">
        <f t="shared" si="2876"/>
        <v>42532.2</v>
      </c>
      <c r="AL723" s="26">
        <f t="shared" si="2877"/>
        <v>44721.3</v>
      </c>
      <c r="AM723" s="26"/>
      <c r="AN723" s="26"/>
      <c r="AO723" s="26"/>
      <c r="AP723" s="26">
        <f t="shared" si="2878"/>
        <v>51973.5</v>
      </c>
      <c r="AQ723" s="26">
        <f t="shared" si="2879"/>
        <v>42532.2</v>
      </c>
      <c r="AR723" s="26">
        <f t="shared" si="2880"/>
        <v>44721.3</v>
      </c>
      <c r="AS723" s="26"/>
      <c r="AT723" s="26"/>
      <c r="AU723" s="26"/>
      <c r="AV723" s="26">
        <f t="shared" si="2881"/>
        <v>51973.5</v>
      </c>
      <c r="AW723" s="26">
        <f t="shared" si="2882"/>
        <v>42532.2</v>
      </c>
      <c r="AX723" s="26">
        <f t="shared" si="2883"/>
        <v>44721.3</v>
      </c>
      <c r="AY723" s="26"/>
      <c r="AZ723" s="26"/>
      <c r="BA723" s="26"/>
      <c r="BB723" s="26">
        <f t="shared" si="2884"/>
        <v>51973.5</v>
      </c>
      <c r="BC723" s="26">
        <f t="shared" si="2885"/>
        <v>42532.2</v>
      </c>
      <c r="BD723" s="26">
        <f t="shared" si="2886"/>
        <v>44721.3</v>
      </c>
      <c r="BE723" s="26"/>
      <c r="BF723" s="26"/>
      <c r="BG723" s="26"/>
      <c r="BH723" s="26">
        <f t="shared" si="2887"/>
        <v>51973.5</v>
      </c>
      <c r="BI723" s="26">
        <f t="shared" si="2888"/>
        <v>42532.2</v>
      </c>
      <c r="BJ723" s="26">
        <f t="shared" si="2889"/>
        <v>44721.3</v>
      </c>
      <c r="BK723" s="26"/>
      <c r="BL723" s="26"/>
      <c r="BM723" s="26"/>
      <c r="BN723" s="26">
        <f t="shared" si="2890"/>
        <v>51973.5</v>
      </c>
      <c r="BO723" s="26">
        <f t="shared" si="2891"/>
        <v>42532.2</v>
      </c>
      <c r="BP723" s="26">
        <f t="shared" si="2892"/>
        <v>44721.3</v>
      </c>
      <c r="BQ723" s="26"/>
      <c r="BR723" s="26"/>
      <c r="BS723" s="26">
        <f t="shared" si="2893"/>
        <v>51973.5</v>
      </c>
      <c r="BT723" s="26">
        <f t="shared" si="2894"/>
        <v>42532.2</v>
      </c>
      <c r="BU723" s="26">
        <f t="shared" si="2895"/>
        <v>44721.3</v>
      </c>
      <c r="BV723" s="26"/>
      <c r="BW723" s="26"/>
      <c r="BX723" s="26">
        <f t="shared" si="2896"/>
        <v>51973.5</v>
      </c>
      <c r="BY723" s="26">
        <f t="shared" si="2897"/>
        <v>42532.2</v>
      </c>
      <c r="BZ723" s="26">
        <f t="shared" si="2898"/>
        <v>44721.3</v>
      </c>
      <c r="CA723" s="26"/>
      <c r="CB723" s="26"/>
      <c r="CC723" s="26"/>
      <c r="CD723" s="26">
        <f t="shared" si="2704"/>
        <v>51973.5</v>
      </c>
      <c r="CE723" s="26">
        <f t="shared" si="2705"/>
        <v>42532.2</v>
      </c>
      <c r="CF723" s="26">
        <f t="shared" si="2706"/>
        <v>44721.3</v>
      </c>
      <c r="CG723" s="26"/>
      <c r="CH723" s="26"/>
      <c r="CI723" s="26"/>
      <c r="CJ723" s="26">
        <f t="shared" si="2707"/>
        <v>51973.5</v>
      </c>
      <c r="CK723" s="26">
        <f t="shared" si="2708"/>
        <v>42532.2</v>
      </c>
      <c r="CL723" s="26">
        <f t="shared" si="2709"/>
        <v>44721.3</v>
      </c>
      <c r="CM723" s="26"/>
      <c r="CN723" s="26"/>
      <c r="CO723" s="26"/>
      <c r="CP723" s="26">
        <f t="shared" si="2710"/>
        <v>51973.5</v>
      </c>
      <c r="CQ723" s="26">
        <f t="shared" si="2711"/>
        <v>42532.2</v>
      </c>
      <c r="CR723" s="26">
        <f t="shared" si="2712"/>
        <v>44721.3</v>
      </c>
      <c r="CS723" s="26"/>
      <c r="CT723" s="19"/>
      <c r="CU723" s="35"/>
    </row>
    <row r="724" spans="1:105" ht="218.4" hidden="1" x14ac:dyDescent="0.3">
      <c r="A724" s="16" t="s">
        <v>442</v>
      </c>
      <c r="B724" s="17"/>
      <c r="C724" s="16"/>
      <c r="D724" s="16"/>
      <c r="E724" s="34" t="s">
        <v>443</v>
      </c>
      <c r="F724" s="26">
        <f t="shared" ref="F724:F726" si="2901">F725</f>
        <v>2276.9</v>
      </c>
      <c r="G724" s="26">
        <f t="shared" ref="G724:G726" si="2902">G725</f>
        <v>2276.9</v>
      </c>
      <c r="H724" s="26">
        <f t="shared" ref="H724:H726" si="2903">H725</f>
        <v>2276.9</v>
      </c>
      <c r="I724" s="26">
        <f t="shared" ref="I724:I726" si="2904">I725</f>
        <v>0</v>
      </c>
      <c r="J724" s="26">
        <f t="shared" ref="J724:J726" si="2905">J725</f>
        <v>0</v>
      </c>
      <c r="K724" s="26">
        <f t="shared" ref="K724:K726" si="2906">K725</f>
        <v>0</v>
      </c>
      <c r="L724" s="26">
        <f t="shared" si="2863"/>
        <v>2276.9</v>
      </c>
      <c r="M724" s="26">
        <f t="shared" si="2864"/>
        <v>2276.9</v>
      </c>
      <c r="N724" s="26">
        <f t="shared" si="2865"/>
        <v>2276.9</v>
      </c>
      <c r="O724" s="26">
        <f t="shared" ref="O724:O726" si="2907">O725</f>
        <v>0</v>
      </c>
      <c r="P724" s="26">
        <f t="shared" ref="P724:P726" si="2908">P725</f>
        <v>0</v>
      </c>
      <c r="Q724" s="26">
        <f t="shared" ref="Q724:Q726" si="2909">Q725</f>
        <v>0</v>
      </c>
      <c r="R724" s="26">
        <f t="shared" si="2866"/>
        <v>2276.9</v>
      </c>
      <c r="S724" s="26">
        <f t="shared" si="2867"/>
        <v>2276.9</v>
      </c>
      <c r="T724" s="26">
        <f t="shared" si="2868"/>
        <v>2276.9</v>
      </c>
      <c r="U724" s="26">
        <f t="shared" ref="U724:U726" si="2910">U725</f>
        <v>0</v>
      </c>
      <c r="V724" s="26">
        <f t="shared" ref="V724:V726" si="2911">V725</f>
        <v>0</v>
      </c>
      <c r="W724" s="26">
        <f t="shared" ref="W724:W726" si="2912">W725</f>
        <v>0</v>
      </c>
      <c r="X724" s="26">
        <f t="shared" si="2869"/>
        <v>2276.9</v>
      </c>
      <c r="Y724" s="26">
        <f t="shared" si="2870"/>
        <v>2276.9</v>
      </c>
      <c r="Z724" s="26">
        <f t="shared" si="2871"/>
        <v>2276.9</v>
      </c>
      <c r="AA724" s="26">
        <f t="shared" ref="AA724:AA726" si="2913">AA725</f>
        <v>0</v>
      </c>
      <c r="AB724" s="26">
        <f t="shared" ref="AB724:AB726" si="2914">AB725</f>
        <v>0</v>
      </c>
      <c r="AC724" s="26">
        <f t="shared" ref="AC724:AC726" si="2915">AC725</f>
        <v>0</v>
      </c>
      <c r="AD724" s="26">
        <f t="shared" si="2872"/>
        <v>2276.9</v>
      </c>
      <c r="AE724" s="26">
        <f t="shared" si="2873"/>
        <v>2276.9</v>
      </c>
      <c r="AF724" s="26">
        <f t="shared" si="2874"/>
        <v>2276.9</v>
      </c>
      <c r="AG724" s="26">
        <f t="shared" ref="AG724:AG726" si="2916">AG725</f>
        <v>0</v>
      </c>
      <c r="AH724" s="26">
        <f t="shared" ref="AH724:AH726" si="2917">AH725</f>
        <v>0</v>
      </c>
      <c r="AI724" s="26">
        <f t="shared" ref="AI724:AI726" si="2918">AI725</f>
        <v>0</v>
      </c>
      <c r="AJ724" s="26">
        <f t="shared" si="2875"/>
        <v>2276.9</v>
      </c>
      <c r="AK724" s="26">
        <f t="shared" si="2876"/>
        <v>2276.9</v>
      </c>
      <c r="AL724" s="26">
        <f t="shared" si="2877"/>
        <v>2276.9</v>
      </c>
      <c r="AM724" s="26">
        <f t="shared" ref="AM724:AM726" si="2919">AM725</f>
        <v>0</v>
      </c>
      <c r="AN724" s="26">
        <f t="shared" ref="AN724:AN726" si="2920">AN725</f>
        <v>0</v>
      </c>
      <c r="AO724" s="26">
        <f t="shared" ref="AO724:AO726" si="2921">AO725</f>
        <v>0</v>
      </c>
      <c r="AP724" s="26">
        <f t="shared" si="2878"/>
        <v>2276.9</v>
      </c>
      <c r="AQ724" s="26">
        <f t="shared" si="2879"/>
        <v>2276.9</v>
      </c>
      <c r="AR724" s="26">
        <f t="shared" si="2880"/>
        <v>2276.9</v>
      </c>
      <c r="AS724" s="26">
        <f t="shared" ref="AS724:AS726" si="2922">AS725</f>
        <v>0</v>
      </c>
      <c r="AT724" s="26">
        <f t="shared" ref="AT724:AT726" si="2923">AT725</f>
        <v>0</v>
      </c>
      <c r="AU724" s="26">
        <f t="shared" ref="AU724:AU726" si="2924">AU725</f>
        <v>0</v>
      </c>
      <c r="AV724" s="26">
        <f t="shared" si="2881"/>
        <v>2276.9</v>
      </c>
      <c r="AW724" s="26">
        <f t="shared" si="2882"/>
        <v>2276.9</v>
      </c>
      <c r="AX724" s="26">
        <f t="shared" si="2883"/>
        <v>2276.9</v>
      </c>
      <c r="AY724" s="26">
        <f t="shared" ref="AY724:AY726" si="2925">AY725</f>
        <v>0</v>
      </c>
      <c r="AZ724" s="26">
        <f t="shared" ref="AZ724:AZ726" si="2926">AZ725</f>
        <v>0</v>
      </c>
      <c r="BA724" s="26">
        <f t="shared" ref="BA724:BA726" si="2927">BA725</f>
        <v>0</v>
      </c>
      <c r="BB724" s="26">
        <f t="shared" si="2884"/>
        <v>2276.9</v>
      </c>
      <c r="BC724" s="26">
        <f t="shared" si="2885"/>
        <v>2276.9</v>
      </c>
      <c r="BD724" s="26">
        <f t="shared" si="2886"/>
        <v>2276.9</v>
      </c>
      <c r="BE724" s="26">
        <f t="shared" ref="BE724:BE726" si="2928">BE725</f>
        <v>0</v>
      </c>
      <c r="BF724" s="26">
        <f t="shared" ref="BF724:BF726" si="2929">BF725</f>
        <v>0</v>
      </c>
      <c r="BG724" s="26">
        <f t="shared" ref="BG724:BG726" si="2930">BG725</f>
        <v>0</v>
      </c>
      <c r="BH724" s="26">
        <f t="shared" si="2887"/>
        <v>2276.9</v>
      </c>
      <c r="BI724" s="26">
        <f t="shared" si="2888"/>
        <v>2276.9</v>
      </c>
      <c r="BJ724" s="26">
        <f t="shared" si="2889"/>
        <v>2276.9</v>
      </c>
      <c r="BK724" s="26">
        <f t="shared" ref="BK724:BK726" si="2931">BK725</f>
        <v>0</v>
      </c>
      <c r="BL724" s="26">
        <f t="shared" ref="BL724:BL726" si="2932">BL725</f>
        <v>0</v>
      </c>
      <c r="BM724" s="26">
        <f t="shared" ref="BM724:BM726" si="2933">BM725</f>
        <v>0</v>
      </c>
      <c r="BN724" s="26">
        <f t="shared" si="2890"/>
        <v>2276.9</v>
      </c>
      <c r="BO724" s="26">
        <f t="shared" si="2891"/>
        <v>2276.9</v>
      </c>
      <c r="BP724" s="26">
        <f t="shared" si="2892"/>
        <v>2276.9</v>
      </c>
      <c r="BQ724" s="26">
        <f t="shared" ref="BQ724:BQ726" si="2934">BQ725</f>
        <v>0</v>
      </c>
      <c r="BR724" s="26">
        <f t="shared" ref="BR724:BR726" si="2935">BR725</f>
        <v>0</v>
      </c>
      <c r="BS724" s="26">
        <f t="shared" si="2893"/>
        <v>2276.9</v>
      </c>
      <c r="BT724" s="26">
        <f t="shared" si="2894"/>
        <v>2276.9</v>
      </c>
      <c r="BU724" s="26">
        <f t="shared" si="2895"/>
        <v>2276.9</v>
      </c>
      <c r="BV724" s="26">
        <f t="shared" ref="BV724:BV726" si="2936">BV725</f>
        <v>0</v>
      </c>
      <c r="BW724" s="26">
        <f t="shared" ref="BW724:BW726" si="2937">BW725</f>
        <v>0</v>
      </c>
      <c r="BX724" s="26">
        <f t="shared" si="2896"/>
        <v>2276.9</v>
      </c>
      <c r="BY724" s="26">
        <f t="shared" si="2897"/>
        <v>2276.9</v>
      </c>
      <c r="BZ724" s="26">
        <f t="shared" si="2898"/>
        <v>2276.9</v>
      </c>
      <c r="CA724" s="26">
        <f t="shared" ref="CA724:CA726" si="2938">CA725</f>
        <v>0</v>
      </c>
      <c r="CB724" s="26">
        <f t="shared" ref="CB724:CB726" si="2939">CB725</f>
        <v>0</v>
      </c>
      <c r="CC724" s="26">
        <f t="shared" ref="CC724:CC726" si="2940">CC725</f>
        <v>0</v>
      </c>
      <c r="CD724" s="26">
        <f t="shared" si="2704"/>
        <v>2276.9</v>
      </c>
      <c r="CE724" s="26">
        <f t="shared" si="2705"/>
        <v>2276.9</v>
      </c>
      <c r="CF724" s="26">
        <f t="shared" si="2706"/>
        <v>2276.9</v>
      </c>
      <c r="CG724" s="26">
        <f t="shared" ref="CG724:CG726" si="2941">CG725</f>
        <v>0</v>
      </c>
      <c r="CH724" s="26">
        <f t="shared" ref="CH724:CH726" si="2942">CH725</f>
        <v>0</v>
      </c>
      <c r="CI724" s="26">
        <f t="shared" ref="CI724:CI726" si="2943">CI725</f>
        <v>0</v>
      </c>
      <c r="CJ724" s="26">
        <f t="shared" si="2707"/>
        <v>2276.9</v>
      </c>
      <c r="CK724" s="26">
        <f t="shared" si="2708"/>
        <v>2276.9</v>
      </c>
      <c r="CL724" s="26">
        <f t="shared" si="2709"/>
        <v>2276.9</v>
      </c>
      <c r="CM724" s="26">
        <f t="shared" ref="CM724:CM726" si="2944">CM725</f>
        <v>0</v>
      </c>
      <c r="CN724" s="26">
        <f t="shared" ref="CN724:CN726" si="2945">CN725</f>
        <v>0</v>
      </c>
      <c r="CO724" s="26">
        <f t="shared" ref="CO724:CO726" si="2946">CO725</f>
        <v>0</v>
      </c>
      <c r="CP724" s="26">
        <f t="shared" si="2710"/>
        <v>2276.9</v>
      </c>
      <c r="CQ724" s="26">
        <f t="shared" si="2711"/>
        <v>2276.9</v>
      </c>
      <c r="CR724" s="26">
        <f t="shared" si="2712"/>
        <v>2276.9</v>
      </c>
      <c r="CS724" s="26">
        <f t="shared" ref="CS724:CS726" si="2947">CS725</f>
        <v>0</v>
      </c>
      <c r="CT724" s="19"/>
      <c r="CU724" s="35"/>
      <c r="DA724" s="1" t="s">
        <v>29</v>
      </c>
    </row>
    <row r="725" spans="1:105" ht="46.8" hidden="1" x14ac:dyDescent="0.3">
      <c r="A725" s="16" t="s">
        <v>442</v>
      </c>
      <c r="B725" s="17">
        <v>600</v>
      </c>
      <c r="C725" s="16"/>
      <c r="D725" s="16"/>
      <c r="E725" s="34" t="s">
        <v>43</v>
      </c>
      <c r="F725" s="26">
        <f t="shared" si="2901"/>
        <v>2276.9</v>
      </c>
      <c r="G725" s="26">
        <f t="shared" si="2902"/>
        <v>2276.9</v>
      </c>
      <c r="H725" s="26">
        <f t="shared" si="2903"/>
        <v>2276.9</v>
      </c>
      <c r="I725" s="26">
        <f t="shared" si="2904"/>
        <v>0</v>
      </c>
      <c r="J725" s="26">
        <f t="shared" si="2905"/>
        <v>0</v>
      </c>
      <c r="K725" s="26">
        <f t="shared" si="2906"/>
        <v>0</v>
      </c>
      <c r="L725" s="26">
        <f t="shared" si="2863"/>
        <v>2276.9</v>
      </c>
      <c r="M725" s="26">
        <f t="shared" si="2864"/>
        <v>2276.9</v>
      </c>
      <c r="N725" s="26">
        <f t="shared" si="2865"/>
        <v>2276.9</v>
      </c>
      <c r="O725" s="26">
        <f t="shared" si="2907"/>
        <v>0</v>
      </c>
      <c r="P725" s="26">
        <f t="shared" si="2908"/>
        <v>0</v>
      </c>
      <c r="Q725" s="26">
        <f t="shared" si="2909"/>
        <v>0</v>
      </c>
      <c r="R725" s="26">
        <f t="shared" si="2866"/>
        <v>2276.9</v>
      </c>
      <c r="S725" s="26">
        <f t="shared" si="2867"/>
        <v>2276.9</v>
      </c>
      <c r="T725" s="26">
        <f t="shared" si="2868"/>
        <v>2276.9</v>
      </c>
      <c r="U725" s="26">
        <f t="shared" si="2910"/>
        <v>0</v>
      </c>
      <c r="V725" s="26">
        <f t="shared" si="2911"/>
        <v>0</v>
      </c>
      <c r="W725" s="26">
        <f t="shared" si="2912"/>
        <v>0</v>
      </c>
      <c r="X725" s="26">
        <f t="shared" si="2869"/>
        <v>2276.9</v>
      </c>
      <c r="Y725" s="26">
        <f t="shared" si="2870"/>
        <v>2276.9</v>
      </c>
      <c r="Z725" s="26">
        <f t="shared" si="2871"/>
        <v>2276.9</v>
      </c>
      <c r="AA725" s="26">
        <f t="shared" si="2913"/>
        <v>0</v>
      </c>
      <c r="AB725" s="26">
        <f t="shared" si="2914"/>
        <v>0</v>
      </c>
      <c r="AC725" s="26">
        <f t="shared" si="2915"/>
        <v>0</v>
      </c>
      <c r="AD725" s="26">
        <f t="shared" si="2872"/>
        <v>2276.9</v>
      </c>
      <c r="AE725" s="26">
        <f t="shared" si="2873"/>
        <v>2276.9</v>
      </c>
      <c r="AF725" s="26">
        <f t="shared" si="2874"/>
        <v>2276.9</v>
      </c>
      <c r="AG725" s="26">
        <f t="shared" si="2916"/>
        <v>0</v>
      </c>
      <c r="AH725" s="26">
        <f t="shared" si="2917"/>
        <v>0</v>
      </c>
      <c r="AI725" s="26">
        <f t="shared" si="2918"/>
        <v>0</v>
      </c>
      <c r="AJ725" s="26">
        <f t="shared" si="2875"/>
        <v>2276.9</v>
      </c>
      <c r="AK725" s="26">
        <f t="shared" si="2876"/>
        <v>2276.9</v>
      </c>
      <c r="AL725" s="26">
        <f t="shared" si="2877"/>
        <v>2276.9</v>
      </c>
      <c r="AM725" s="26">
        <f t="shared" si="2919"/>
        <v>0</v>
      </c>
      <c r="AN725" s="26">
        <f t="shared" si="2920"/>
        <v>0</v>
      </c>
      <c r="AO725" s="26">
        <f t="shared" si="2921"/>
        <v>0</v>
      </c>
      <c r="AP725" s="26">
        <f t="shared" si="2878"/>
        <v>2276.9</v>
      </c>
      <c r="AQ725" s="26">
        <f t="shared" si="2879"/>
        <v>2276.9</v>
      </c>
      <c r="AR725" s="26">
        <f t="shared" si="2880"/>
        <v>2276.9</v>
      </c>
      <c r="AS725" s="26">
        <f t="shared" si="2922"/>
        <v>0</v>
      </c>
      <c r="AT725" s="26">
        <f t="shared" si="2923"/>
        <v>0</v>
      </c>
      <c r="AU725" s="26">
        <f t="shared" si="2924"/>
        <v>0</v>
      </c>
      <c r="AV725" s="26">
        <f t="shared" si="2881"/>
        <v>2276.9</v>
      </c>
      <c r="AW725" s="26">
        <f t="shared" si="2882"/>
        <v>2276.9</v>
      </c>
      <c r="AX725" s="26">
        <f t="shared" si="2883"/>
        <v>2276.9</v>
      </c>
      <c r="AY725" s="26">
        <f t="shared" si="2925"/>
        <v>0</v>
      </c>
      <c r="AZ725" s="26">
        <f t="shared" si="2926"/>
        <v>0</v>
      </c>
      <c r="BA725" s="26">
        <f t="shared" si="2927"/>
        <v>0</v>
      </c>
      <c r="BB725" s="26">
        <f t="shared" si="2884"/>
        <v>2276.9</v>
      </c>
      <c r="BC725" s="26">
        <f t="shared" si="2885"/>
        <v>2276.9</v>
      </c>
      <c r="BD725" s="26">
        <f t="shared" si="2886"/>
        <v>2276.9</v>
      </c>
      <c r="BE725" s="26">
        <f t="shared" si="2928"/>
        <v>0</v>
      </c>
      <c r="BF725" s="26">
        <f t="shared" si="2929"/>
        <v>0</v>
      </c>
      <c r="BG725" s="26">
        <f t="shared" si="2930"/>
        <v>0</v>
      </c>
      <c r="BH725" s="26">
        <f t="shared" si="2887"/>
        <v>2276.9</v>
      </c>
      <c r="BI725" s="26">
        <f t="shared" si="2888"/>
        <v>2276.9</v>
      </c>
      <c r="BJ725" s="26">
        <f t="shared" si="2889"/>
        <v>2276.9</v>
      </c>
      <c r="BK725" s="26">
        <f t="shared" si="2931"/>
        <v>0</v>
      </c>
      <c r="BL725" s="26">
        <f t="shared" si="2932"/>
        <v>0</v>
      </c>
      <c r="BM725" s="26">
        <f t="shared" si="2933"/>
        <v>0</v>
      </c>
      <c r="BN725" s="26">
        <f t="shared" si="2890"/>
        <v>2276.9</v>
      </c>
      <c r="BO725" s="26">
        <f t="shared" si="2891"/>
        <v>2276.9</v>
      </c>
      <c r="BP725" s="26">
        <f t="shared" si="2892"/>
        <v>2276.9</v>
      </c>
      <c r="BQ725" s="26">
        <f t="shared" si="2934"/>
        <v>0</v>
      </c>
      <c r="BR725" s="26">
        <f t="shared" si="2935"/>
        <v>0</v>
      </c>
      <c r="BS725" s="26">
        <f t="shared" si="2893"/>
        <v>2276.9</v>
      </c>
      <c r="BT725" s="26">
        <f t="shared" si="2894"/>
        <v>2276.9</v>
      </c>
      <c r="BU725" s="26">
        <f t="shared" si="2895"/>
        <v>2276.9</v>
      </c>
      <c r="BV725" s="26">
        <f t="shared" si="2936"/>
        <v>0</v>
      </c>
      <c r="BW725" s="26">
        <f t="shared" si="2937"/>
        <v>0</v>
      </c>
      <c r="BX725" s="26">
        <f t="shared" si="2896"/>
        <v>2276.9</v>
      </c>
      <c r="BY725" s="26">
        <f t="shared" si="2897"/>
        <v>2276.9</v>
      </c>
      <c r="BZ725" s="26">
        <f t="shared" si="2898"/>
        <v>2276.9</v>
      </c>
      <c r="CA725" s="26">
        <f t="shared" si="2938"/>
        <v>0</v>
      </c>
      <c r="CB725" s="26">
        <f t="shared" si="2939"/>
        <v>0</v>
      </c>
      <c r="CC725" s="26">
        <f t="shared" si="2940"/>
        <v>0</v>
      </c>
      <c r="CD725" s="26">
        <f t="shared" si="2704"/>
        <v>2276.9</v>
      </c>
      <c r="CE725" s="26">
        <f t="shared" si="2705"/>
        <v>2276.9</v>
      </c>
      <c r="CF725" s="26">
        <f t="shared" si="2706"/>
        <v>2276.9</v>
      </c>
      <c r="CG725" s="26">
        <f t="shared" si="2941"/>
        <v>0</v>
      </c>
      <c r="CH725" s="26">
        <f t="shared" si="2942"/>
        <v>0</v>
      </c>
      <c r="CI725" s="26">
        <f t="shared" si="2943"/>
        <v>0</v>
      </c>
      <c r="CJ725" s="26">
        <f t="shared" si="2707"/>
        <v>2276.9</v>
      </c>
      <c r="CK725" s="26">
        <f t="shared" si="2708"/>
        <v>2276.9</v>
      </c>
      <c r="CL725" s="26">
        <f t="shared" si="2709"/>
        <v>2276.9</v>
      </c>
      <c r="CM725" s="26">
        <f t="shared" si="2944"/>
        <v>0</v>
      </c>
      <c r="CN725" s="26">
        <f t="shared" si="2945"/>
        <v>0</v>
      </c>
      <c r="CO725" s="26">
        <f t="shared" si="2946"/>
        <v>0</v>
      </c>
      <c r="CP725" s="26">
        <f t="shared" si="2710"/>
        <v>2276.9</v>
      </c>
      <c r="CQ725" s="26">
        <f t="shared" si="2711"/>
        <v>2276.9</v>
      </c>
      <c r="CR725" s="26">
        <f t="shared" si="2712"/>
        <v>2276.9</v>
      </c>
      <c r="CS725" s="26">
        <f t="shared" si="2947"/>
        <v>0</v>
      </c>
      <c r="CT725" s="19"/>
      <c r="CU725" s="35"/>
      <c r="CY725" s="1" t="s">
        <v>27</v>
      </c>
    </row>
    <row r="726" spans="1:105" hidden="1" x14ac:dyDescent="0.3">
      <c r="A726" s="16" t="s">
        <v>442</v>
      </c>
      <c r="B726" s="17">
        <v>620</v>
      </c>
      <c r="C726" s="16"/>
      <c r="D726" s="16"/>
      <c r="E726" s="34" t="s">
        <v>44</v>
      </c>
      <c r="F726" s="26">
        <f t="shared" si="2901"/>
        <v>2276.9</v>
      </c>
      <c r="G726" s="26">
        <f t="shared" si="2902"/>
        <v>2276.9</v>
      </c>
      <c r="H726" s="26">
        <f t="shared" si="2903"/>
        <v>2276.9</v>
      </c>
      <c r="I726" s="26">
        <f t="shared" si="2904"/>
        <v>0</v>
      </c>
      <c r="J726" s="26">
        <f t="shared" si="2905"/>
        <v>0</v>
      </c>
      <c r="K726" s="26">
        <f t="shared" si="2906"/>
        <v>0</v>
      </c>
      <c r="L726" s="26">
        <f t="shared" si="2863"/>
        <v>2276.9</v>
      </c>
      <c r="M726" s="26">
        <f t="shared" si="2864"/>
        <v>2276.9</v>
      </c>
      <c r="N726" s="26">
        <f t="shared" si="2865"/>
        <v>2276.9</v>
      </c>
      <c r="O726" s="26">
        <f t="shared" si="2907"/>
        <v>0</v>
      </c>
      <c r="P726" s="26">
        <f t="shared" si="2908"/>
        <v>0</v>
      </c>
      <c r="Q726" s="26">
        <f t="shared" si="2909"/>
        <v>0</v>
      </c>
      <c r="R726" s="26">
        <f t="shared" si="2866"/>
        <v>2276.9</v>
      </c>
      <c r="S726" s="26">
        <f t="shared" si="2867"/>
        <v>2276.9</v>
      </c>
      <c r="T726" s="26">
        <f t="shared" si="2868"/>
        <v>2276.9</v>
      </c>
      <c r="U726" s="26">
        <f t="shared" si="2910"/>
        <v>0</v>
      </c>
      <c r="V726" s="26">
        <f t="shared" si="2911"/>
        <v>0</v>
      </c>
      <c r="W726" s="26">
        <f t="shared" si="2912"/>
        <v>0</v>
      </c>
      <c r="X726" s="26">
        <f t="shared" si="2869"/>
        <v>2276.9</v>
      </c>
      <c r="Y726" s="26">
        <f t="shared" si="2870"/>
        <v>2276.9</v>
      </c>
      <c r="Z726" s="26">
        <f t="shared" si="2871"/>
        <v>2276.9</v>
      </c>
      <c r="AA726" s="26">
        <f t="shared" si="2913"/>
        <v>0</v>
      </c>
      <c r="AB726" s="26">
        <f t="shared" si="2914"/>
        <v>0</v>
      </c>
      <c r="AC726" s="26">
        <f t="shared" si="2915"/>
        <v>0</v>
      </c>
      <c r="AD726" s="26">
        <f t="shared" si="2872"/>
        <v>2276.9</v>
      </c>
      <c r="AE726" s="26">
        <f t="shared" si="2873"/>
        <v>2276.9</v>
      </c>
      <c r="AF726" s="26">
        <f t="shared" si="2874"/>
        <v>2276.9</v>
      </c>
      <c r="AG726" s="26">
        <f t="shared" si="2916"/>
        <v>0</v>
      </c>
      <c r="AH726" s="26">
        <f t="shared" si="2917"/>
        <v>0</v>
      </c>
      <c r="AI726" s="26">
        <f t="shared" si="2918"/>
        <v>0</v>
      </c>
      <c r="AJ726" s="26">
        <f t="shared" si="2875"/>
        <v>2276.9</v>
      </c>
      <c r="AK726" s="26">
        <f t="shared" si="2876"/>
        <v>2276.9</v>
      </c>
      <c r="AL726" s="26">
        <f t="shared" si="2877"/>
        <v>2276.9</v>
      </c>
      <c r="AM726" s="26">
        <f t="shared" si="2919"/>
        <v>0</v>
      </c>
      <c r="AN726" s="26">
        <f t="shared" si="2920"/>
        <v>0</v>
      </c>
      <c r="AO726" s="26">
        <f t="shared" si="2921"/>
        <v>0</v>
      </c>
      <c r="AP726" s="26">
        <f t="shared" si="2878"/>
        <v>2276.9</v>
      </c>
      <c r="AQ726" s="26">
        <f t="shared" si="2879"/>
        <v>2276.9</v>
      </c>
      <c r="AR726" s="26">
        <f t="shared" si="2880"/>
        <v>2276.9</v>
      </c>
      <c r="AS726" s="26">
        <f t="shared" si="2922"/>
        <v>0</v>
      </c>
      <c r="AT726" s="26">
        <f t="shared" si="2923"/>
        <v>0</v>
      </c>
      <c r="AU726" s="26">
        <f t="shared" si="2924"/>
        <v>0</v>
      </c>
      <c r="AV726" s="26">
        <f t="shared" si="2881"/>
        <v>2276.9</v>
      </c>
      <c r="AW726" s="26">
        <f t="shared" si="2882"/>
        <v>2276.9</v>
      </c>
      <c r="AX726" s="26">
        <f t="shared" si="2883"/>
        <v>2276.9</v>
      </c>
      <c r="AY726" s="26">
        <f t="shared" si="2925"/>
        <v>0</v>
      </c>
      <c r="AZ726" s="26">
        <f t="shared" si="2926"/>
        <v>0</v>
      </c>
      <c r="BA726" s="26">
        <f t="shared" si="2927"/>
        <v>0</v>
      </c>
      <c r="BB726" s="26">
        <f t="shared" si="2884"/>
        <v>2276.9</v>
      </c>
      <c r="BC726" s="26">
        <f t="shared" si="2885"/>
        <v>2276.9</v>
      </c>
      <c r="BD726" s="26">
        <f t="shared" si="2886"/>
        <v>2276.9</v>
      </c>
      <c r="BE726" s="26">
        <f t="shared" si="2928"/>
        <v>0</v>
      </c>
      <c r="BF726" s="26">
        <f t="shared" si="2929"/>
        <v>0</v>
      </c>
      <c r="BG726" s="26">
        <f t="shared" si="2930"/>
        <v>0</v>
      </c>
      <c r="BH726" s="26">
        <f t="shared" si="2887"/>
        <v>2276.9</v>
      </c>
      <c r="BI726" s="26">
        <f t="shared" si="2888"/>
        <v>2276.9</v>
      </c>
      <c r="BJ726" s="26">
        <f t="shared" si="2889"/>
        <v>2276.9</v>
      </c>
      <c r="BK726" s="26">
        <f t="shared" si="2931"/>
        <v>0</v>
      </c>
      <c r="BL726" s="26">
        <f t="shared" si="2932"/>
        <v>0</v>
      </c>
      <c r="BM726" s="26">
        <f t="shared" si="2933"/>
        <v>0</v>
      </c>
      <c r="BN726" s="26">
        <f t="shared" si="2890"/>
        <v>2276.9</v>
      </c>
      <c r="BO726" s="26">
        <f t="shared" si="2891"/>
        <v>2276.9</v>
      </c>
      <c r="BP726" s="26">
        <f t="shared" si="2892"/>
        <v>2276.9</v>
      </c>
      <c r="BQ726" s="26">
        <f t="shared" si="2934"/>
        <v>0</v>
      </c>
      <c r="BR726" s="26">
        <f t="shared" si="2935"/>
        <v>0</v>
      </c>
      <c r="BS726" s="26">
        <f t="shared" si="2893"/>
        <v>2276.9</v>
      </c>
      <c r="BT726" s="26">
        <f t="shared" si="2894"/>
        <v>2276.9</v>
      </c>
      <c r="BU726" s="26">
        <f t="shared" si="2895"/>
        <v>2276.9</v>
      </c>
      <c r="BV726" s="26">
        <f t="shared" si="2936"/>
        <v>0</v>
      </c>
      <c r="BW726" s="26">
        <f t="shared" si="2937"/>
        <v>0</v>
      </c>
      <c r="BX726" s="26">
        <f t="shared" si="2896"/>
        <v>2276.9</v>
      </c>
      <c r="BY726" s="26">
        <f t="shared" si="2897"/>
        <v>2276.9</v>
      </c>
      <c r="BZ726" s="26">
        <f t="shared" si="2898"/>
        <v>2276.9</v>
      </c>
      <c r="CA726" s="26">
        <f t="shared" si="2938"/>
        <v>0</v>
      </c>
      <c r="CB726" s="26">
        <f t="shared" si="2939"/>
        <v>0</v>
      </c>
      <c r="CC726" s="26">
        <f t="shared" si="2940"/>
        <v>0</v>
      </c>
      <c r="CD726" s="26">
        <f t="shared" si="2704"/>
        <v>2276.9</v>
      </c>
      <c r="CE726" s="26">
        <f t="shared" si="2705"/>
        <v>2276.9</v>
      </c>
      <c r="CF726" s="26">
        <f t="shared" si="2706"/>
        <v>2276.9</v>
      </c>
      <c r="CG726" s="26">
        <f t="shared" si="2941"/>
        <v>0</v>
      </c>
      <c r="CH726" s="26">
        <f t="shared" si="2942"/>
        <v>0</v>
      </c>
      <c r="CI726" s="26">
        <f t="shared" si="2943"/>
        <v>0</v>
      </c>
      <c r="CJ726" s="26">
        <f t="shared" si="2707"/>
        <v>2276.9</v>
      </c>
      <c r="CK726" s="26">
        <f t="shared" si="2708"/>
        <v>2276.9</v>
      </c>
      <c r="CL726" s="26">
        <f t="shared" si="2709"/>
        <v>2276.9</v>
      </c>
      <c r="CM726" s="26">
        <f t="shared" si="2944"/>
        <v>0</v>
      </c>
      <c r="CN726" s="26">
        <f t="shared" si="2945"/>
        <v>0</v>
      </c>
      <c r="CO726" s="26">
        <f t="shared" si="2946"/>
        <v>0</v>
      </c>
      <c r="CP726" s="26">
        <f t="shared" si="2710"/>
        <v>2276.9</v>
      </c>
      <c r="CQ726" s="26">
        <f t="shared" si="2711"/>
        <v>2276.9</v>
      </c>
      <c r="CR726" s="26">
        <f t="shared" si="2712"/>
        <v>2276.9</v>
      </c>
      <c r="CS726" s="26">
        <f t="shared" si="2947"/>
        <v>0</v>
      </c>
      <c r="CT726" s="19"/>
      <c r="CU726" s="35"/>
      <c r="CZ726" s="1" t="s">
        <v>28</v>
      </c>
    </row>
    <row r="727" spans="1:105" hidden="1" x14ac:dyDescent="0.3">
      <c r="A727" s="16" t="s">
        <v>442</v>
      </c>
      <c r="B727" s="17">
        <v>620</v>
      </c>
      <c r="C727" s="16" t="s">
        <v>45</v>
      </c>
      <c r="D727" s="16" t="s">
        <v>40</v>
      </c>
      <c r="E727" s="34" t="s">
        <v>434</v>
      </c>
      <c r="F727" s="26">
        <f>240.2+2036.7</f>
        <v>2276.9</v>
      </c>
      <c r="G727" s="26">
        <f>240.2+2036.7</f>
        <v>2276.9</v>
      </c>
      <c r="H727" s="26">
        <f>240.2+2036.7</f>
        <v>2276.9</v>
      </c>
      <c r="I727" s="26"/>
      <c r="J727" s="26"/>
      <c r="K727" s="26"/>
      <c r="L727" s="26">
        <f t="shared" si="2863"/>
        <v>2276.9</v>
      </c>
      <c r="M727" s="26">
        <f t="shared" si="2864"/>
        <v>2276.9</v>
      </c>
      <c r="N727" s="26">
        <f t="shared" si="2865"/>
        <v>2276.9</v>
      </c>
      <c r="O727" s="26"/>
      <c r="P727" s="26"/>
      <c r="Q727" s="26"/>
      <c r="R727" s="26">
        <f t="shared" si="2866"/>
        <v>2276.9</v>
      </c>
      <c r="S727" s="26">
        <f t="shared" si="2867"/>
        <v>2276.9</v>
      </c>
      <c r="T727" s="26">
        <f t="shared" si="2868"/>
        <v>2276.9</v>
      </c>
      <c r="U727" s="26"/>
      <c r="V727" s="26"/>
      <c r="W727" s="26"/>
      <c r="X727" s="26">
        <f t="shared" si="2869"/>
        <v>2276.9</v>
      </c>
      <c r="Y727" s="26">
        <f t="shared" si="2870"/>
        <v>2276.9</v>
      </c>
      <c r="Z727" s="26">
        <f t="shared" si="2871"/>
        <v>2276.9</v>
      </c>
      <c r="AA727" s="26"/>
      <c r="AB727" s="26"/>
      <c r="AC727" s="26"/>
      <c r="AD727" s="26">
        <f t="shared" si="2872"/>
        <v>2276.9</v>
      </c>
      <c r="AE727" s="26">
        <f t="shared" si="2873"/>
        <v>2276.9</v>
      </c>
      <c r="AF727" s="26">
        <f t="shared" si="2874"/>
        <v>2276.9</v>
      </c>
      <c r="AG727" s="26"/>
      <c r="AH727" s="26"/>
      <c r="AI727" s="26"/>
      <c r="AJ727" s="26">
        <f t="shared" si="2875"/>
        <v>2276.9</v>
      </c>
      <c r="AK727" s="26">
        <f t="shared" si="2876"/>
        <v>2276.9</v>
      </c>
      <c r="AL727" s="26">
        <f t="shared" si="2877"/>
        <v>2276.9</v>
      </c>
      <c r="AM727" s="26"/>
      <c r="AN727" s="26"/>
      <c r="AO727" s="26"/>
      <c r="AP727" s="26">
        <f t="shared" si="2878"/>
        <v>2276.9</v>
      </c>
      <c r="AQ727" s="26">
        <f t="shared" si="2879"/>
        <v>2276.9</v>
      </c>
      <c r="AR727" s="26">
        <f t="shared" si="2880"/>
        <v>2276.9</v>
      </c>
      <c r="AS727" s="26"/>
      <c r="AT727" s="26"/>
      <c r="AU727" s="26"/>
      <c r="AV727" s="26">
        <f t="shared" si="2881"/>
        <v>2276.9</v>
      </c>
      <c r="AW727" s="26">
        <f t="shared" si="2882"/>
        <v>2276.9</v>
      </c>
      <c r="AX727" s="26">
        <f t="shared" si="2883"/>
        <v>2276.9</v>
      </c>
      <c r="AY727" s="26"/>
      <c r="AZ727" s="26"/>
      <c r="BA727" s="26"/>
      <c r="BB727" s="26">
        <f t="shared" si="2884"/>
        <v>2276.9</v>
      </c>
      <c r="BC727" s="26">
        <f t="shared" si="2885"/>
        <v>2276.9</v>
      </c>
      <c r="BD727" s="26">
        <f t="shared" si="2886"/>
        <v>2276.9</v>
      </c>
      <c r="BE727" s="26"/>
      <c r="BF727" s="26"/>
      <c r="BG727" s="26"/>
      <c r="BH727" s="26">
        <f t="shared" si="2887"/>
        <v>2276.9</v>
      </c>
      <c r="BI727" s="26">
        <f t="shared" si="2888"/>
        <v>2276.9</v>
      </c>
      <c r="BJ727" s="26">
        <f t="shared" si="2889"/>
        <v>2276.9</v>
      </c>
      <c r="BK727" s="26"/>
      <c r="BL727" s="26"/>
      <c r="BM727" s="26"/>
      <c r="BN727" s="26">
        <f t="shared" si="2890"/>
        <v>2276.9</v>
      </c>
      <c r="BO727" s="26">
        <f t="shared" si="2891"/>
        <v>2276.9</v>
      </c>
      <c r="BP727" s="26">
        <f t="shared" si="2892"/>
        <v>2276.9</v>
      </c>
      <c r="BQ727" s="26"/>
      <c r="BR727" s="26"/>
      <c r="BS727" s="26">
        <f t="shared" si="2893"/>
        <v>2276.9</v>
      </c>
      <c r="BT727" s="26">
        <f t="shared" si="2894"/>
        <v>2276.9</v>
      </c>
      <c r="BU727" s="26">
        <f t="shared" si="2895"/>
        <v>2276.9</v>
      </c>
      <c r="BV727" s="26"/>
      <c r="BW727" s="26"/>
      <c r="BX727" s="26">
        <f t="shared" si="2896"/>
        <v>2276.9</v>
      </c>
      <c r="BY727" s="26">
        <f t="shared" si="2897"/>
        <v>2276.9</v>
      </c>
      <c r="BZ727" s="26">
        <f t="shared" si="2898"/>
        <v>2276.9</v>
      </c>
      <c r="CA727" s="26"/>
      <c r="CB727" s="26"/>
      <c r="CC727" s="26"/>
      <c r="CD727" s="26">
        <f t="shared" si="2704"/>
        <v>2276.9</v>
      </c>
      <c r="CE727" s="26">
        <f t="shared" si="2705"/>
        <v>2276.9</v>
      </c>
      <c r="CF727" s="26">
        <f t="shared" si="2706"/>
        <v>2276.9</v>
      </c>
      <c r="CG727" s="26"/>
      <c r="CH727" s="26"/>
      <c r="CI727" s="26"/>
      <c r="CJ727" s="26">
        <f t="shared" si="2707"/>
        <v>2276.9</v>
      </c>
      <c r="CK727" s="26">
        <f t="shared" si="2708"/>
        <v>2276.9</v>
      </c>
      <c r="CL727" s="26">
        <f t="shared" si="2709"/>
        <v>2276.9</v>
      </c>
      <c r="CM727" s="26"/>
      <c r="CN727" s="26"/>
      <c r="CO727" s="26"/>
      <c r="CP727" s="26">
        <f t="shared" si="2710"/>
        <v>2276.9</v>
      </c>
      <c r="CQ727" s="26">
        <f t="shared" si="2711"/>
        <v>2276.9</v>
      </c>
      <c r="CR727" s="26">
        <f t="shared" si="2712"/>
        <v>2276.9</v>
      </c>
      <c r="CS727" s="26"/>
      <c r="CT727" s="19"/>
      <c r="CU727" s="35"/>
    </row>
    <row r="728" spans="1:105" s="28" customFormat="1" ht="31.2" hidden="1" x14ac:dyDescent="0.3">
      <c r="A728" s="29" t="s">
        <v>444</v>
      </c>
      <c r="B728" s="30"/>
      <c r="C728" s="29"/>
      <c r="D728" s="29"/>
      <c r="E728" s="31" t="s">
        <v>445</v>
      </c>
      <c r="F728" s="32">
        <f t="shared" ref="F728:K728" si="2948">F729+F764+F800</f>
        <v>9386138.3999999985</v>
      </c>
      <c r="G728" s="32">
        <f t="shared" si="2948"/>
        <v>9571061.8999999985</v>
      </c>
      <c r="H728" s="32">
        <f t="shared" si="2948"/>
        <v>9640891.799999997</v>
      </c>
      <c r="I728" s="32">
        <f t="shared" si="2948"/>
        <v>-663.12999999988801</v>
      </c>
      <c r="J728" s="32">
        <f t="shared" si="2948"/>
        <v>-663.13000000012096</v>
      </c>
      <c r="K728" s="32">
        <f t="shared" si="2948"/>
        <v>-663.12999999988801</v>
      </c>
      <c r="L728" s="32">
        <f t="shared" si="2863"/>
        <v>9385475.2699999996</v>
      </c>
      <c r="M728" s="32">
        <f t="shared" si="2864"/>
        <v>9570398.7699999977</v>
      </c>
      <c r="N728" s="32">
        <f t="shared" si="2865"/>
        <v>9640228.6699999981</v>
      </c>
      <c r="O728" s="32">
        <f>O729+O764+O800</f>
        <v>36552.491000000002</v>
      </c>
      <c r="P728" s="32">
        <f>P729+P764+P800</f>
        <v>0</v>
      </c>
      <c r="Q728" s="32">
        <f>Q729+Q764+Q800</f>
        <v>0</v>
      </c>
      <c r="R728" s="32">
        <f t="shared" si="2866"/>
        <v>9422027.7609999999</v>
      </c>
      <c r="S728" s="32">
        <f t="shared" si="2867"/>
        <v>9570398.7699999977</v>
      </c>
      <c r="T728" s="32">
        <f t="shared" si="2868"/>
        <v>9640228.6699999981</v>
      </c>
      <c r="U728" s="32">
        <f>U729+U764+U800</f>
        <v>0</v>
      </c>
      <c r="V728" s="32">
        <f>V729+V764+V800</f>
        <v>0</v>
      </c>
      <c r="W728" s="32">
        <f>W729+W764+W800</f>
        <v>0</v>
      </c>
      <c r="X728" s="32">
        <f t="shared" si="2869"/>
        <v>9422027.7609999999</v>
      </c>
      <c r="Y728" s="32">
        <f t="shared" si="2870"/>
        <v>9570398.7699999977</v>
      </c>
      <c r="Z728" s="32">
        <f t="shared" si="2871"/>
        <v>9640228.6699999981</v>
      </c>
      <c r="AA728" s="32">
        <f>AA729+AA764+AA800</f>
        <v>0</v>
      </c>
      <c r="AB728" s="32">
        <f>AB729+AB764+AB800</f>
        <v>0</v>
      </c>
      <c r="AC728" s="32">
        <f>AC729+AC764+AC800</f>
        <v>0</v>
      </c>
      <c r="AD728" s="32">
        <f t="shared" si="2872"/>
        <v>9422027.7609999999</v>
      </c>
      <c r="AE728" s="32">
        <f t="shared" si="2873"/>
        <v>9570398.7699999977</v>
      </c>
      <c r="AF728" s="32">
        <f t="shared" si="2874"/>
        <v>9640228.6699999981</v>
      </c>
      <c r="AG728" s="32">
        <f>AG729+AG764+AG800</f>
        <v>0</v>
      </c>
      <c r="AH728" s="32">
        <f>AH729+AH764+AH800</f>
        <v>0</v>
      </c>
      <c r="AI728" s="32">
        <f>AI729+AI764+AI800</f>
        <v>0</v>
      </c>
      <c r="AJ728" s="32">
        <f t="shared" si="2875"/>
        <v>9422027.7609999999</v>
      </c>
      <c r="AK728" s="32">
        <f t="shared" si="2876"/>
        <v>9570398.7699999977</v>
      </c>
      <c r="AL728" s="32">
        <f t="shared" si="2877"/>
        <v>9640228.6699999981</v>
      </c>
      <c r="AM728" s="32">
        <f>AM729+AM764+AM800</f>
        <v>28533.197</v>
      </c>
      <c r="AN728" s="32">
        <f>AN729+AN764+AN800</f>
        <v>0</v>
      </c>
      <c r="AO728" s="32">
        <f>AO729+AO764+AO800</f>
        <v>0</v>
      </c>
      <c r="AP728" s="32">
        <f t="shared" si="2878"/>
        <v>9450560.9580000006</v>
      </c>
      <c r="AQ728" s="32">
        <f t="shared" si="2879"/>
        <v>9570398.7699999977</v>
      </c>
      <c r="AR728" s="32">
        <f t="shared" si="2880"/>
        <v>9640228.6699999981</v>
      </c>
      <c r="AS728" s="32">
        <f>AS729+AS764+AS800</f>
        <v>0</v>
      </c>
      <c r="AT728" s="32">
        <f>AT729+AT764+AT800</f>
        <v>0</v>
      </c>
      <c r="AU728" s="32">
        <f>AU729+AU764+AU800</f>
        <v>0</v>
      </c>
      <c r="AV728" s="32">
        <f t="shared" si="2881"/>
        <v>9450560.9580000006</v>
      </c>
      <c r="AW728" s="32">
        <f t="shared" si="2882"/>
        <v>9570398.7699999977</v>
      </c>
      <c r="AX728" s="32">
        <f t="shared" si="2883"/>
        <v>9640228.6699999981</v>
      </c>
      <c r="AY728" s="32">
        <f>AY729+AY764+AY800</f>
        <v>-8303.5570000000007</v>
      </c>
      <c r="AZ728" s="32">
        <f>AZ729+AZ764+AZ800</f>
        <v>0</v>
      </c>
      <c r="BA728" s="32">
        <f>BA729+BA764+BA800</f>
        <v>0</v>
      </c>
      <c r="BB728" s="32">
        <f t="shared" si="2884"/>
        <v>9442257.4010000005</v>
      </c>
      <c r="BC728" s="32">
        <f t="shared" si="2885"/>
        <v>9570398.7699999977</v>
      </c>
      <c r="BD728" s="32">
        <f t="shared" si="2886"/>
        <v>9640228.6699999981</v>
      </c>
      <c r="BE728" s="32">
        <f>BE729+BE764+BE800</f>
        <v>0</v>
      </c>
      <c r="BF728" s="32">
        <f>BF729+BF764+BF800</f>
        <v>0</v>
      </c>
      <c r="BG728" s="32">
        <f>BG729+BG764+BG800</f>
        <v>0</v>
      </c>
      <c r="BH728" s="32">
        <f t="shared" si="2887"/>
        <v>9442257.4010000005</v>
      </c>
      <c r="BI728" s="32">
        <f t="shared" si="2888"/>
        <v>9570398.7699999977</v>
      </c>
      <c r="BJ728" s="32">
        <f t="shared" si="2889"/>
        <v>9640228.6699999981</v>
      </c>
      <c r="BK728" s="32">
        <f>BK729+BK764+BK800</f>
        <v>23198.864000000001</v>
      </c>
      <c r="BL728" s="32">
        <f>BL729+BL764+BL800</f>
        <v>0</v>
      </c>
      <c r="BM728" s="32">
        <f>BM729+BM764+BM800</f>
        <v>0</v>
      </c>
      <c r="BN728" s="32">
        <f t="shared" si="2890"/>
        <v>9465456.2650000006</v>
      </c>
      <c r="BO728" s="32">
        <f t="shared" si="2891"/>
        <v>9570398.7699999977</v>
      </c>
      <c r="BP728" s="32">
        <f t="shared" si="2892"/>
        <v>9640228.6699999981</v>
      </c>
      <c r="BQ728" s="32">
        <f>BQ729+BQ764+BQ800</f>
        <v>0</v>
      </c>
      <c r="BR728" s="32">
        <f>BR729+BR764+BR800</f>
        <v>0</v>
      </c>
      <c r="BS728" s="26">
        <f t="shared" si="2893"/>
        <v>9465456.2650000006</v>
      </c>
      <c r="BT728" s="26">
        <f t="shared" si="2894"/>
        <v>9570398.7699999977</v>
      </c>
      <c r="BU728" s="26">
        <f t="shared" si="2895"/>
        <v>9640228.6699999981</v>
      </c>
      <c r="BV728" s="32">
        <f>BV729+BV764+BV800</f>
        <v>0</v>
      </c>
      <c r="BW728" s="32">
        <f>BW729+BW764+BW800</f>
        <v>0</v>
      </c>
      <c r="BX728" s="32">
        <f t="shared" si="2896"/>
        <v>9465456.2650000006</v>
      </c>
      <c r="BY728" s="32">
        <f t="shared" si="2897"/>
        <v>9570398.7699999977</v>
      </c>
      <c r="BZ728" s="32">
        <f t="shared" si="2898"/>
        <v>9640228.6699999981</v>
      </c>
      <c r="CA728" s="32">
        <f>CA729+CA764+CA800</f>
        <v>3449.58</v>
      </c>
      <c r="CB728" s="32">
        <f>CB729+CB764+CB800</f>
        <v>0</v>
      </c>
      <c r="CC728" s="32">
        <f>CC729+CC764+CC800</f>
        <v>0</v>
      </c>
      <c r="CD728" s="32">
        <f t="shared" si="2704"/>
        <v>9468905.8450000007</v>
      </c>
      <c r="CE728" s="32">
        <f t="shared" si="2705"/>
        <v>9570398.7699999977</v>
      </c>
      <c r="CF728" s="32">
        <f t="shared" si="2706"/>
        <v>9640228.6699999981</v>
      </c>
      <c r="CG728" s="32">
        <f>CG729+CG764+CG800</f>
        <v>0</v>
      </c>
      <c r="CH728" s="32">
        <f>CH729+CH764+CH800</f>
        <v>0</v>
      </c>
      <c r="CI728" s="32">
        <f>CI729+CI764+CI800</f>
        <v>0</v>
      </c>
      <c r="CJ728" s="32">
        <f t="shared" si="2707"/>
        <v>9468905.8450000007</v>
      </c>
      <c r="CK728" s="32">
        <f t="shared" si="2708"/>
        <v>9570398.7699999977</v>
      </c>
      <c r="CL728" s="32">
        <f t="shared" si="2709"/>
        <v>9640228.6699999981</v>
      </c>
      <c r="CM728" s="32">
        <f>CM729+CM764+CM800</f>
        <v>0</v>
      </c>
      <c r="CN728" s="32">
        <f>CN729+CN764+CN800</f>
        <v>0</v>
      </c>
      <c r="CO728" s="32">
        <f>CO729+CO764+CO800</f>
        <v>0</v>
      </c>
      <c r="CP728" s="32">
        <f t="shared" si="2710"/>
        <v>9468905.8450000007</v>
      </c>
      <c r="CQ728" s="32">
        <f t="shared" si="2711"/>
        <v>9570398.7699999977</v>
      </c>
      <c r="CR728" s="32">
        <f t="shared" si="2712"/>
        <v>9640228.6699999981</v>
      </c>
      <c r="CS728" s="32">
        <f>CS729+CS764+CS800</f>
        <v>0</v>
      </c>
      <c r="CT728" s="19"/>
      <c r="CU728" s="33"/>
      <c r="CW728" s="28" t="s">
        <v>25</v>
      </c>
    </row>
    <row r="729" spans="1:105" ht="62.4" hidden="1" x14ac:dyDescent="0.3">
      <c r="A729" s="16" t="s">
        <v>446</v>
      </c>
      <c r="B729" s="17"/>
      <c r="C729" s="16"/>
      <c r="D729" s="16"/>
      <c r="E729" s="34" t="s">
        <v>447</v>
      </c>
      <c r="F729" s="26">
        <f t="shared" ref="F729:K729" si="2949">F730+F736+F740+F744+F750+F758</f>
        <v>1455589.8</v>
      </c>
      <c r="G729" s="26">
        <f t="shared" si="2949"/>
        <v>1452125.1</v>
      </c>
      <c r="H729" s="26">
        <f t="shared" si="2949"/>
        <v>1450225.2</v>
      </c>
      <c r="I729" s="26">
        <f t="shared" si="2949"/>
        <v>-663.12999999988801</v>
      </c>
      <c r="J729" s="26">
        <f t="shared" si="2949"/>
        <v>-663.13000000012096</v>
      </c>
      <c r="K729" s="26">
        <f t="shared" si="2949"/>
        <v>-663.12999999988801</v>
      </c>
      <c r="L729" s="26">
        <f t="shared" si="2863"/>
        <v>1454926.6700000002</v>
      </c>
      <c r="M729" s="26">
        <f t="shared" si="2864"/>
        <v>1451461.97</v>
      </c>
      <c r="N729" s="26">
        <f t="shared" si="2865"/>
        <v>1449562.07</v>
      </c>
      <c r="O729" s="26">
        <f>O730+O736+O740+O744+O750+O758</f>
        <v>36552.491000000002</v>
      </c>
      <c r="P729" s="26">
        <f>P730+P736+P740+P744+P750+P758</f>
        <v>0</v>
      </c>
      <c r="Q729" s="26">
        <f>Q730+Q736+Q740+Q744+Q750+Q758</f>
        <v>0</v>
      </c>
      <c r="R729" s="26">
        <f t="shared" si="2866"/>
        <v>1491479.1610000001</v>
      </c>
      <c r="S729" s="26">
        <f t="shared" si="2867"/>
        <v>1451461.97</v>
      </c>
      <c r="T729" s="26">
        <f t="shared" si="2868"/>
        <v>1449562.07</v>
      </c>
      <c r="U729" s="26">
        <f>U730+U736+U740+U744+U750+U758</f>
        <v>0</v>
      </c>
      <c r="V729" s="26">
        <f>V730+V736+V740+V744+V750+V758</f>
        <v>0</v>
      </c>
      <c r="W729" s="26">
        <f>W730+W736+W740+W744+W750+W758</f>
        <v>0</v>
      </c>
      <c r="X729" s="26">
        <f t="shared" si="2869"/>
        <v>1491479.1610000001</v>
      </c>
      <c r="Y729" s="26">
        <f t="shared" si="2870"/>
        <v>1451461.97</v>
      </c>
      <c r="Z729" s="26">
        <f t="shared" si="2871"/>
        <v>1449562.07</v>
      </c>
      <c r="AA729" s="26">
        <f>AA730+AA736+AA740+AA744+AA750+AA758</f>
        <v>0</v>
      </c>
      <c r="AB729" s="26">
        <f>AB730+AB736+AB740+AB744+AB750+AB758</f>
        <v>0</v>
      </c>
      <c r="AC729" s="26">
        <f>AC730+AC736+AC740+AC744+AC750+AC758</f>
        <v>0</v>
      </c>
      <c r="AD729" s="26">
        <f t="shared" si="2872"/>
        <v>1491479.1610000001</v>
      </c>
      <c r="AE729" s="26">
        <f t="shared" si="2873"/>
        <v>1451461.97</v>
      </c>
      <c r="AF729" s="26">
        <f t="shared" si="2874"/>
        <v>1449562.07</v>
      </c>
      <c r="AG729" s="26">
        <f>AG730+AG736+AG740+AG744+AG750+AG758</f>
        <v>0</v>
      </c>
      <c r="AH729" s="26">
        <f>AH730+AH736+AH740+AH744+AH750+AH758</f>
        <v>0</v>
      </c>
      <c r="AI729" s="26">
        <f>AI730+AI736+AI740+AI744+AI750+AI758</f>
        <v>0</v>
      </c>
      <c r="AJ729" s="26">
        <f t="shared" si="2875"/>
        <v>1491479.1610000001</v>
      </c>
      <c r="AK729" s="26">
        <f t="shared" si="2876"/>
        <v>1451461.97</v>
      </c>
      <c r="AL729" s="26">
        <f t="shared" si="2877"/>
        <v>1449562.07</v>
      </c>
      <c r="AM729" s="26">
        <f>AM730+AM736+AM740+AM744+AM750+AM758</f>
        <v>28533.197</v>
      </c>
      <c r="AN729" s="26">
        <f>AN730+AN736+AN740+AN744+AN750+AN758</f>
        <v>0</v>
      </c>
      <c r="AO729" s="26">
        <f>AO730+AO736+AO740+AO744+AO750+AO758</f>
        <v>0</v>
      </c>
      <c r="AP729" s="26">
        <f t="shared" si="2878"/>
        <v>1520012.358</v>
      </c>
      <c r="AQ729" s="26">
        <f t="shared" si="2879"/>
        <v>1451461.97</v>
      </c>
      <c r="AR729" s="26">
        <f t="shared" si="2880"/>
        <v>1449562.07</v>
      </c>
      <c r="AS729" s="26">
        <f>AS730+AS736+AS740+AS744+AS750+AS758</f>
        <v>0</v>
      </c>
      <c r="AT729" s="26">
        <f>AT730+AT736+AT740+AT744+AT750+AT758</f>
        <v>0</v>
      </c>
      <c r="AU729" s="26">
        <f>AU730+AU736+AU740+AU744+AU750+AU758</f>
        <v>0</v>
      </c>
      <c r="AV729" s="26">
        <f t="shared" si="2881"/>
        <v>1520012.358</v>
      </c>
      <c r="AW729" s="26">
        <f t="shared" si="2882"/>
        <v>1451461.97</v>
      </c>
      <c r="AX729" s="26">
        <f t="shared" si="2883"/>
        <v>1449562.07</v>
      </c>
      <c r="AY729" s="26">
        <f>AY730+AY736+AY740+AY744+AY750+AY758</f>
        <v>-8920.0840000000007</v>
      </c>
      <c r="AZ729" s="26">
        <f>AZ730+AZ736+AZ740+AZ744+AZ750+AZ758</f>
        <v>0</v>
      </c>
      <c r="BA729" s="26">
        <f>BA730+BA736+BA740+BA744+BA750+BA758</f>
        <v>0</v>
      </c>
      <c r="BB729" s="26">
        <f t="shared" si="2884"/>
        <v>1511092.274</v>
      </c>
      <c r="BC729" s="26">
        <f t="shared" si="2885"/>
        <v>1451461.97</v>
      </c>
      <c r="BD729" s="26">
        <f t="shared" si="2886"/>
        <v>1449562.07</v>
      </c>
      <c r="BE729" s="26">
        <f>BE730+BE736+BE740+BE744+BE750+BE758</f>
        <v>0</v>
      </c>
      <c r="BF729" s="26">
        <f>BF730+BF736+BF740+BF744+BF750+BF758</f>
        <v>0</v>
      </c>
      <c r="BG729" s="26">
        <f>BG730+BG736+BG740+BG744+BG750+BG758</f>
        <v>0</v>
      </c>
      <c r="BH729" s="26">
        <f t="shared" si="2887"/>
        <v>1511092.274</v>
      </c>
      <c r="BI729" s="26">
        <f t="shared" si="2888"/>
        <v>1451461.97</v>
      </c>
      <c r="BJ729" s="26">
        <f t="shared" si="2889"/>
        <v>1449562.07</v>
      </c>
      <c r="BK729" s="26">
        <f>BK730+BK736+BK740+BK744+BK750+BK758+BK754</f>
        <v>23198.864000000001</v>
      </c>
      <c r="BL729" s="26">
        <f>BL730+BL736+BL740+BL744+BL750+BL758+BL754</f>
        <v>0</v>
      </c>
      <c r="BM729" s="26">
        <f>BM730+BM736+BM740+BM744+BM750+BM758+BM754</f>
        <v>0</v>
      </c>
      <c r="BN729" s="26">
        <f t="shared" si="2890"/>
        <v>1534291.138</v>
      </c>
      <c r="BO729" s="26">
        <f t="shared" si="2891"/>
        <v>1451461.97</v>
      </c>
      <c r="BP729" s="26">
        <f t="shared" si="2892"/>
        <v>1449562.07</v>
      </c>
      <c r="BQ729" s="26">
        <f>BQ730+BQ736+BQ740+BQ744+BQ750+BQ758+BQ754</f>
        <v>0</v>
      </c>
      <c r="BR729" s="26">
        <f>BR730+BR736+BR740+BR744+BR750+BR758+BR754</f>
        <v>0</v>
      </c>
      <c r="BS729" s="26">
        <f t="shared" si="2893"/>
        <v>1534291.138</v>
      </c>
      <c r="BT729" s="26">
        <f t="shared" si="2894"/>
        <v>1451461.97</v>
      </c>
      <c r="BU729" s="26">
        <f t="shared" si="2895"/>
        <v>1449562.07</v>
      </c>
      <c r="BV729" s="26">
        <f>BV730+BV736+BV740+BV744+BV750+BV758+BV754</f>
        <v>0</v>
      </c>
      <c r="BW729" s="26">
        <f>BW730+BW736+BW740+BW744+BW750+BW758+BW754</f>
        <v>0</v>
      </c>
      <c r="BX729" s="26">
        <f t="shared" si="2896"/>
        <v>1534291.138</v>
      </c>
      <c r="BY729" s="26">
        <f t="shared" si="2897"/>
        <v>1451461.97</v>
      </c>
      <c r="BZ729" s="26">
        <f t="shared" si="2898"/>
        <v>1449562.07</v>
      </c>
      <c r="CA729" s="26">
        <f>CA730+CA736+CA740+CA744+CA750+CA758+CA754</f>
        <v>3449.58</v>
      </c>
      <c r="CB729" s="26">
        <f>CB730+CB736+CB740+CB744+CB750+CB758+CB754</f>
        <v>0</v>
      </c>
      <c r="CC729" s="26">
        <f>CC730+CC736+CC740+CC744+CC750+CC758+CC754</f>
        <v>0</v>
      </c>
      <c r="CD729" s="26">
        <f t="shared" si="2704"/>
        <v>1537740.7180000001</v>
      </c>
      <c r="CE729" s="26">
        <f t="shared" si="2705"/>
        <v>1451461.97</v>
      </c>
      <c r="CF729" s="26">
        <f t="shared" si="2706"/>
        <v>1449562.07</v>
      </c>
      <c r="CG729" s="26">
        <f>CG730+CG736+CG740+CG744+CG750+CG758+CG754</f>
        <v>0</v>
      </c>
      <c r="CH729" s="26">
        <f>CH730+CH736+CH740+CH744+CH750+CH758+CH754</f>
        <v>0</v>
      </c>
      <c r="CI729" s="26">
        <f>CI730+CI736+CI740+CI744+CI750+CI758+CI754</f>
        <v>0</v>
      </c>
      <c r="CJ729" s="26">
        <f t="shared" si="2707"/>
        <v>1537740.7180000001</v>
      </c>
      <c r="CK729" s="26">
        <f t="shared" si="2708"/>
        <v>1451461.97</v>
      </c>
      <c r="CL729" s="26">
        <f t="shared" si="2709"/>
        <v>1449562.07</v>
      </c>
      <c r="CM729" s="26">
        <f>CM730+CM736+CM740+CM744+CM750+CM758+CM754</f>
        <v>0</v>
      </c>
      <c r="CN729" s="26">
        <f>CN730+CN736+CN740+CN744+CN750+CN758+CN754</f>
        <v>0</v>
      </c>
      <c r="CO729" s="26">
        <f>CO730+CO736+CO740+CO744+CO750+CO758+CO754</f>
        <v>0</v>
      </c>
      <c r="CP729" s="26">
        <f t="shared" si="2710"/>
        <v>1537740.7180000001</v>
      </c>
      <c r="CQ729" s="26">
        <f t="shared" si="2711"/>
        <v>1451461.97</v>
      </c>
      <c r="CR729" s="26">
        <f t="shared" si="2712"/>
        <v>1449562.07</v>
      </c>
      <c r="CS729" s="26">
        <f>CS730+CS736+CS740+CS744+CS750+CS758+CS754</f>
        <v>0</v>
      </c>
      <c r="CT729" s="19"/>
      <c r="CU729" s="35"/>
      <c r="CX729" s="1" t="s">
        <v>26</v>
      </c>
    </row>
    <row r="730" spans="1:105" ht="46.8" hidden="1" x14ac:dyDescent="0.3">
      <c r="A730" s="16" t="s">
        <v>448</v>
      </c>
      <c r="B730" s="17"/>
      <c r="C730" s="16"/>
      <c r="D730" s="16"/>
      <c r="E730" s="34" t="s">
        <v>128</v>
      </c>
      <c r="F730" s="26">
        <f t="shared" ref="F730:K730" si="2950">F731</f>
        <v>1210261.5</v>
      </c>
      <c r="G730" s="26">
        <f t="shared" si="2950"/>
        <v>1207602.4000000001</v>
      </c>
      <c r="H730" s="26">
        <f t="shared" si="2950"/>
        <v>1205702.5</v>
      </c>
      <c r="I730" s="26">
        <f t="shared" si="2950"/>
        <v>-663.12999999988801</v>
      </c>
      <c r="J730" s="26">
        <f t="shared" si="2950"/>
        <v>-663.13000000012096</v>
      </c>
      <c r="K730" s="26">
        <f t="shared" si="2950"/>
        <v>-663.12999999988801</v>
      </c>
      <c r="L730" s="26">
        <f t="shared" si="2863"/>
        <v>1209598.3700000001</v>
      </c>
      <c r="M730" s="26">
        <f t="shared" si="2864"/>
        <v>1206939.27</v>
      </c>
      <c r="N730" s="26">
        <f t="shared" si="2865"/>
        <v>1205039.3700000001</v>
      </c>
      <c r="O730" s="26">
        <f>O731</f>
        <v>36552.491000000002</v>
      </c>
      <c r="P730" s="26">
        <f>P731</f>
        <v>0</v>
      </c>
      <c r="Q730" s="26">
        <f>Q731</f>
        <v>0</v>
      </c>
      <c r="R730" s="26">
        <f t="shared" si="2866"/>
        <v>1246150.861</v>
      </c>
      <c r="S730" s="26">
        <f t="shared" si="2867"/>
        <v>1206939.27</v>
      </c>
      <c r="T730" s="26">
        <f t="shared" si="2868"/>
        <v>1205039.3700000001</v>
      </c>
      <c r="U730" s="26">
        <f>U731</f>
        <v>0</v>
      </c>
      <c r="V730" s="26">
        <f>V731</f>
        <v>0</v>
      </c>
      <c r="W730" s="26">
        <f>W731</f>
        <v>0</v>
      </c>
      <c r="X730" s="26">
        <f t="shared" si="2869"/>
        <v>1246150.861</v>
      </c>
      <c r="Y730" s="26">
        <f t="shared" si="2870"/>
        <v>1206939.27</v>
      </c>
      <c r="Z730" s="26">
        <f t="shared" si="2871"/>
        <v>1205039.3700000001</v>
      </c>
      <c r="AA730" s="26">
        <f>AA731</f>
        <v>0</v>
      </c>
      <c r="AB730" s="26">
        <f>AB731</f>
        <v>0</v>
      </c>
      <c r="AC730" s="26">
        <f>AC731</f>
        <v>0</v>
      </c>
      <c r="AD730" s="26">
        <f t="shared" si="2872"/>
        <v>1246150.861</v>
      </c>
      <c r="AE730" s="26">
        <f t="shared" si="2873"/>
        <v>1206939.27</v>
      </c>
      <c r="AF730" s="26">
        <f t="shared" si="2874"/>
        <v>1205039.3700000001</v>
      </c>
      <c r="AG730" s="26">
        <f>AG731</f>
        <v>0</v>
      </c>
      <c r="AH730" s="26">
        <f>AH731</f>
        <v>0</v>
      </c>
      <c r="AI730" s="26">
        <f>AI731</f>
        <v>0</v>
      </c>
      <c r="AJ730" s="26">
        <f t="shared" si="2875"/>
        <v>1246150.861</v>
      </c>
      <c r="AK730" s="26">
        <f t="shared" si="2876"/>
        <v>1206939.27</v>
      </c>
      <c r="AL730" s="26">
        <f t="shared" si="2877"/>
        <v>1205039.3700000001</v>
      </c>
      <c r="AM730" s="26">
        <f>AM731</f>
        <v>28533.197</v>
      </c>
      <c r="AN730" s="26">
        <f>AN731</f>
        <v>0</v>
      </c>
      <c r="AO730" s="26">
        <f>AO731</f>
        <v>0</v>
      </c>
      <c r="AP730" s="26">
        <f t="shared" si="2878"/>
        <v>1274684.058</v>
      </c>
      <c r="AQ730" s="26">
        <f t="shared" si="2879"/>
        <v>1206939.27</v>
      </c>
      <c r="AR730" s="26">
        <f t="shared" si="2880"/>
        <v>1205039.3700000001</v>
      </c>
      <c r="AS730" s="26">
        <f>AS731</f>
        <v>0</v>
      </c>
      <c r="AT730" s="26">
        <f>AT731</f>
        <v>0</v>
      </c>
      <c r="AU730" s="26">
        <f>AU731</f>
        <v>0</v>
      </c>
      <c r="AV730" s="26">
        <f t="shared" si="2881"/>
        <v>1274684.058</v>
      </c>
      <c r="AW730" s="26">
        <f t="shared" si="2882"/>
        <v>1206939.27</v>
      </c>
      <c r="AX730" s="26">
        <f t="shared" si="2883"/>
        <v>1205039.3700000001</v>
      </c>
      <c r="AY730" s="26">
        <f>AY731</f>
        <v>-8920.0840000000007</v>
      </c>
      <c r="AZ730" s="26">
        <f>AZ731</f>
        <v>0</v>
      </c>
      <c r="BA730" s="26">
        <f>BA731</f>
        <v>0</v>
      </c>
      <c r="BB730" s="26">
        <f t="shared" si="2884"/>
        <v>1265763.9739999999</v>
      </c>
      <c r="BC730" s="26">
        <f t="shared" si="2885"/>
        <v>1206939.27</v>
      </c>
      <c r="BD730" s="26">
        <f t="shared" si="2886"/>
        <v>1205039.3700000001</v>
      </c>
      <c r="BE730" s="26">
        <f>BE731</f>
        <v>0</v>
      </c>
      <c r="BF730" s="26">
        <f>BF731</f>
        <v>0</v>
      </c>
      <c r="BG730" s="26">
        <f>BG731</f>
        <v>0</v>
      </c>
      <c r="BH730" s="26">
        <f t="shared" si="2887"/>
        <v>1265763.9739999999</v>
      </c>
      <c r="BI730" s="26">
        <f t="shared" si="2888"/>
        <v>1206939.27</v>
      </c>
      <c r="BJ730" s="26">
        <f t="shared" si="2889"/>
        <v>1205039.3700000001</v>
      </c>
      <c r="BK730" s="26">
        <f>BK731</f>
        <v>0</v>
      </c>
      <c r="BL730" s="26">
        <f>BL731</f>
        <v>0</v>
      </c>
      <c r="BM730" s="26">
        <f>BM731</f>
        <v>0</v>
      </c>
      <c r="BN730" s="26">
        <f t="shared" si="2890"/>
        <v>1265763.9739999999</v>
      </c>
      <c r="BO730" s="26">
        <f t="shared" si="2891"/>
        <v>1206939.27</v>
      </c>
      <c r="BP730" s="26">
        <f t="shared" si="2892"/>
        <v>1205039.3700000001</v>
      </c>
      <c r="BQ730" s="26">
        <f>BQ731</f>
        <v>0</v>
      </c>
      <c r="BR730" s="26">
        <f>BR731</f>
        <v>0</v>
      </c>
      <c r="BS730" s="26">
        <f t="shared" si="2893"/>
        <v>1265763.9739999999</v>
      </c>
      <c r="BT730" s="26">
        <f t="shared" si="2894"/>
        <v>1206939.27</v>
      </c>
      <c r="BU730" s="26">
        <f t="shared" si="2895"/>
        <v>1205039.3700000001</v>
      </c>
      <c r="BV730" s="26">
        <f>BV731</f>
        <v>0</v>
      </c>
      <c r="BW730" s="26">
        <f>BW731</f>
        <v>0</v>
      </c>
      <c r="BX730" s="26">
        <f t="shared" si="2896"/>
        <v>1265763.9739999999</v>
      </c>
      <c r="BY730" s="26">
        <f t="shared" si="2897"/>
        <v>1206939.27</v>
      </c>
      <c r="BZ730" s="26">
        <f t="shared" si="2898"/>
        <v>1205039.3700000001</v>
      </c>
      <c r="CA730" s="26">
        <f>CA731</f>
        <v>0</v>
      </c>
      <c r="CB730" s="26">
        <f>CB731</f>
        <v>0</v>
      </c>
      <c r="CC730" s="26">
        <f>CC731</f>
        <v>0</v>
      </c>
      <c r="CD730" s="26">
        <f t="shared" si="2704"/>
        <v>1265763.9739999999</v>
      </c>
      <c r="CE730" s="26">
        <f t="shared" si="2705"/>
        <v>1206939.27</v>
      </c>
      <c r="CF730" s="26">
        <f t="shared" si="2706"/>
        <v>1205039.3700000001</v>
      </c>
      <c r="CG730" s="26">
        <f>CG731</f>
        <v>0</v>
      </c>
      <c r="CH730" s="26">
        <f>CH731</f>
        <v>0</v>
      </c>
      <c r="CI730" s="26">
        <f>CI731</f>
        <v>0</v>
      </c>
      <c r="CJ730" s="26">
        <f t="shared" si="2707"/>
        <v>1265763.9739999999</v>
      </c>
      <c r="CK730" s="26">
        <f t="shared" si="2708"/>
        <v>1206939.27</v>
      </c>
      <c r="CL730" s="26">
        <f t="shared" si="2709"/>
        <v>1205039.3700000001</v>
      </c>
      <c r="CM730" s="26">
        <f>CM731</f>
        <v>0</v>
      </c>
      <c r="CN730" s="26">
        <f>CN731</f>
        <v>0</v>
      </c>
      <c r="CO730" s="26">
        <f>CO731</f>
        <v>0</v>
      </c>
      <c r="CP730" s="26">
        <f t="shared" si="2710"/>
        <v>1265763.9739999999</v>
      </c>
      <c r="CQ730" s="26">
        <f t="shared" si="2711"/>
        <v>1206939.27</v>
      </c>
      <c r="CR730" s="26">
        <f t="shared" si="2712"/>
        <v>1205039.3700000001</v>
      </c>
      <c r="CS730" s="26">
        <f>CS731</f>
        <v>0</v>
      </c>
      <c r="CT730" s="19"/>
      <c r="CU730" s="35"/>
      <c r="DA730" s="1" t="s">
        <v>29</v>
      </c>
    </row>
    <row r="731" spans="1:105" ht="46.8" hidden="1" x14ac:dyDescent="0.3">
      <c r="A731" s="16" t="s">
        <v>448</v>
      </c>
      <c r="B731" s="17">
        <v>600</v>
      </c>
      <c r="C731" s="16"/>
      <c r="D731" s="16"/>
      <c r="E731" s="34" t="s">
        <v>43</v>
      </c>
      <c r="F731" s="26">
        <f t="shared" ref="F731:K731" si="2951">F732+F734</f>
        <v>1210261.5</v>
      </c>
      <c r="G731" s="26">
        <f t="shared" si="2951"/>
        <v>1207602.4000000001</v>
      </c>
      <c r="H731" s="26">
        <f t="shared" si="2951"/>
        <v>1205702.5</v>
      </c>
      <c r="I731" s="26">
        <f t="shared" si="2951"/>
        <v>-663.12999999988801</v>
      </c>
      <c r="J731" s="26">
        <f t="shared" si="2951"/>
        <v>-663.13000000012096</v>
      </c>
      <c r="K731" s="26">
        <f t="shared" si="2951"/>
        <v>-663.12999999988801</v>
      </c>
      <c r="L731" s="26">
        <f t="shared" si="2863"/>
        <v>1209598.3700000001</v>
      </c>
      <c r="M731" s="26">
        <f t="shared" si="2864"/>
        <v>1206939.27</v>
      </c>
      <c r="N731" s="26">
        <f t="shared" si="2865"/>
        <v>1205039.3700000001</v>
      </c>
      <c r="O731" s="26">
        <f>O732+O734</f>
        <v>36552.491000000002</v>
      </c>
      <c r="P731" s="26">
        <f>P732+P734</f>
        <v>0</v>
      </c>
      <c r="Q731" s="26">
        <f>Q732+Q734</f>
        <v>0</v>
      </c>
      <c r="R731" s="26">
        <f t="shared" si="2866"/>
        <v>1246150.861</v>
      </c>
      <c r="S731" s="26">
        <f t="shared" si="2867"/>
        <v>1206939.27</v>
      </c>
      <c r="T731" s="26">
        <f t="shared" si="2868"/>
        <v>1205039.3700000001</v>
      </c>
      <c r="U731" s="26">
        <f>U732+U734</f>
        <v>0</v>
      </c>
      <c r="V731" s="26">
        <f>V732+V734</f>
        <v>0</v>
      </c>
      <c r="W731" s="26">
        <f>W732+W734</f>
        <v>0</v>
      </c>
      <c r="X731" s="26">
        <f t="shared" si="2869"/>
        <v>1246150.861</v>
      </c>
      <c r="Y731" s="26">
        <f t="shared" si="2870"/>
        <v>1206939.27</v>
      </c>
      <c r="Z731" s="26">
        <f t="shared" si="2871"/>
        <v>1205039.3700000001</v>
      </c>
      <c r="AA731" s="26">
        <f>AA732+AA734</f>
        <v>0</v>
      </c>
      <c r="AB731" s="26">
        <f>AB732+AB734</f>
        <v>0</v>
      </c>
      <c r="AC731" s="26">
        <f>AC732+AC734</f>
        <v>0</v>
      </c>
      <c r="AD731" s="26">
        <f t="shared" si="2872"/>
        <v>1246150.861</v>
      </c>
      <c r="AE731" s="26">
        <f t="shared" si="2873"/>
        <v>1206939.27</v>
      </c>
      <c r="AF731" s="26">
        <f t="shared" si="2874"/>
        <v>1205039.3700000001</v>
      </c>
      <c r="AG731" s="26">
        <f>AG732+AG734</f>
        <v>0</v>
      </c>
      <c r="AH731" s="26">
        <f>AH732+AH734</f>
        <v>0</v>
      </c>
      <c r="AI731" s="26">
        <f>AI732+AI734</f>
        <v>0</v>
      </c>
      <c r="AJ731" s="26">
        <f t="shared" si="2875"/>
        <v>1246150.861</v>
      </c>
      <c r="AK731" s="26">
        <f t="shared" si="2876"/>
        <v>1206939.27</v>
      </c>
      <c r="AL731" s="26">
        <f t="shared" si="2877"/>
        <v>1205039.3700000001</v>
      </c>
      <c r="AM731" s="26">
        <f>AM732+AM734</f>
        <v>28533.197</v>
      </c>
      <c r="AN731" s="26">
        <f>AN732+AN734</f>
        <v>0</v>
      </c>
      <c r="AO731" s="26">
        <f>AO732+AO734</f>
        <v>0</v>
      </c>
      <c r="AP731" s="26">
        <f t="shared" si="2878"/>
        <v>1274684.058</v>
      </c>
      <c r="AQ731" s="26">
        <f t="shared" si="2879"/>
        <v>1206939.27</v>
      </c>
      <c r="AR731" s="26">
        <f t="shared" si="2880"/>
        <v>1205039.3700000001</v>
      </c>
      <c r="AS731" s="26">
        <f>AS732+AS734</f>
        <v>0</v>
      </c>
      <c r="AT731" s="26">
        <f>AT732+AT734</f>
        <v>0</v>
      </c>
      <c r="AU731" s="26">
        <f>AU732+AU734</f>
        <v>0</v>
      </c>
      <c r="AV731" s="26">
        <f t="shared" si="2881"/>
        <v>1274684.058</v>
      </c>
      <c r="AW731" s="26">
        <f t="shared" si="2882"/>
        <v>1206939.27</v>
      </c>
      <c r="AX731" s="26">
        <f t="shared" si="2883"/>
        <v>1205039.3700000001</v>
      </c>
      <c r="AY731" s="26">
        <f>AY732+AY734</f>
        <v>-8920.0840000000007</v>
      </c>
      <c r="AZ731" s="26">
        <f>AZ732+AZ734</f>
        <v>0</v>
      </c>
      <c r="BA731" s="26">
        <f>BA732+BA734</f>
        <v>0</v>
      </c>
      <c r="BB731" s="26">
        <f t="shared" si="2884"/>
        <v>1265763.9739999999</v>
      </c>
      <c r="BC731" s="26">
        <f t="shared" si="2885"/>
        <v>1206939.27</v>
      </c>
      <c r="BD731" s="26">
        <f t="shared" si="2886"/>
        <v>1205039.3700000001</v>
      </c>
      <c r="BE731" s="26">
        <f>BE732+BE734</f>
        <v>0</v>
      </c>
      <c r="BF731" s="26">
        <f>BF732+BF734</f>
        <v>0</v>
      </c>
      <c r="BG731" s="26">
        <f>BG732+BG734</f>
        <v>0</v>
      </c>
      <c r="BH731" s="26">
        <f t="shared" si="2887"/>
        <v>1265763.9739999999</v>
      </c>
      <c r="BI731" s="26">
        <f t="shared" si="2888"/>
        <v>1206939.27</v>
      </c>
      <c r="BJ731" s="26">
        <f t="shared" si="2889"/>
        <v>1205039.3700000001</v>
      </c>
      <c r="BK731" s="26">
        <f>BK732+BK734</f>
        <v>0</v>
      </c>
      <c r="BL731" s="26">
        <f>BL732+BL734</f>
        <v>0</v>
      </c>
      <c r="BM731" s="26">
        <f>BM732+BM734</f>
        <v>0</v>
      </c>
      <c r="BN731" s="26">
        <f t="shared" si="2890"/>
        <v>1265763.9739999999</v>
      </c>
      <c r="BO731" s="26">
        <f t="shared" si="2891"/>
        <v>1206939.27</v>
      </c>
      <c r="BP731" s="26">
        <f t="shared" si="2892"/>
        <v>1205039.3700000001</v>
      </c>
      <c r="BQ731" s="26">
        <f>BQ732+BQ734</f>
        <v>0</v>
      </c>
      <c r="BR731" s="26">
        <f>BR732+BR734</f>
        <v>0</v>
      </c>
      <c r="BS731" s="26">
        <f t="shared" si="2893"/>
        <v>1265763.9739999999</v>
      </c>
      <c r="BT731" s="26">
        <f t="shared" si="2894"/>
        <v>1206939.27</v>
      </c>
      <c r="BU731" s="26">
        <f t="shared" si="2895"/>
        <v>1205039.3700000001</v>
      </c>
      <c r="BV731" s="26">
        <f>BV732+BV734</f>
        <v>0</v>
      </c>
      <c r="BW731" s="26">
        <f>BW732+BW734</f>
        <v>0</v>
      </c>
      <c r="BX731" s="26">
        <f t="shared" si="2896"/>
        <v>1265763.9739999999</v>
      </c>
      <c r="BY731" s="26">
        <f t="shared" si="2897"/>
        <v>1206939.27</v>
      </c>
      <c r="BZ731" s="26">
        <f t="shared" si="2898"/>
        <v>1205039.3700000001</v>
      </c>
      <c r="CA731" s="26">
        <f>CA732+CA734</f>
        <v>0</v>
      </c>
      <c r="CB731" s="26">
        <f>CB732+CB734</f>
        <v>0</v>
      </c>
      <c r="CC731" s="26">
        <f>CC732+CC734</f>
        <v>0</v>
      </c>
      <c r="CD731" s="26">
        <f t="shared" si="2704"/>
        <v>1265763.9739999999</v>
      </c>
      <c r="CE731" s="26">
        <f t="shared" si="2705"/>
        <v>1206939.27</v>
      </c>
      <c r="CF731" s="26">
        <f t="shared" si="2706"/>
        <v>1205039.3700000001</v>
      </c>
      <c r="CG731" s="26">
        <f>CG732+CG734</f>
        <v>0</v>
      </c>
      <c r="CH731" s="26">
        <f>CH732+CH734</f>
        <v>0</v>
      </c>
      <c r="CI731" s="26">
        <f>CI732+CI734</f>
        <v>0</v>
      </c>
      <c r="CJ731" s="26">
        <f t="shared" si="2707"/>
        <v>1265763.9739999999</v>
      </c>
      <c r="CK731" s="26">
        <f t="shared" si="2708"/>
        <v>1206939.27</v>
      </c>
      <c r="CL731" s="26">
        <f t="shared" si="2709"/>
        <v>1205039.3700000001</v>
      </c>
      <c r="CM731" s="26">
        <f>CM732+CM734</f>
        <v>0</v>
      </c>
      <c r="CN731" s="26">
        <f>CN732+CN734</f>
        <v>0</v>
      </c>
      <c r="CO731" s="26">
        <f>CO732+CO734</f>
        <v>0</v>
      </c>
      <c r="CP731" s="26">
        <f t="shared" si="2710"/>
        <v>1265763.9739999999</v>
      </c>
      <c r="CQ731" s="26">
        <f t="shared" si="2711"/>
        <v>1206939.27</v>
      </c>
      <c r="CR731" s="26">
        <f t="shared" si="2712"/>
        <v>1205039.3700000001</v>
      </c>
      <c r="CS731" s="26">
        <f>CS732+CS734</f>
        <v>0</v>
      </c>
      <c r="CT731" s="19"/>
      <c r="CU731" s="35"/>
      <c r="CY731" s="1" t="s">
        <v>27</v>
      </c>
    </row>
    <row r="732" spans="1:105" hidden="1" x14ac:dyDescent="0.3">
      <c r="A732" s="16" t="s">
        <v>448</v>
      </c>
      <c r="B732" s="17">
        <v>610</v>
      </c>
      <c r="C732" s="16"/>
      <c r="D732" s="16"/>
      <c r="E732" s="34" t="s">
        <v>102</v>
      </c>
      <c r="F732" s="26">
        <f t="shared" ref="F732:K732" si="2952">F733</f>
        <v>25609.8</v>
      </c>
      <c r="G732" s="26">
        <f t="shared" si="2952"/>
        <v>25609.8</v>
      </c>
      <c r="H732" s="26">
        <f t="shared" si="2952"/>
        <v>25609.8</v>
      </c>
      <c r="I732" s="26">
        <f t="shared" si="2952"/>
        <v>0</v>
      </c>
      <c r="J732" s="26">
        <f t="shared" si="2952"/>
        <v>0</v>
      </c>
      <c r="K732" s="26">
        <f t="shared" si="2952"/>
        <v>0</v>
      </c>
      <c r="L732" s="26">
        <f t="shared" si="2863"/>
        <v>25609.8</v>
      </c>
      <c r="M732" s="26">
        <f t="shared" si="2864"/>
        <v>25609.8</v>
      </c>
      <c r="N732" s="26">
        <f t="shared" si="2865"/>
        <v>25609.8</v>
      </c>
      <c r="O732" s="26">
        <f>O733</f>
        <v>0</v>
      </c>
      <c r="P732" s="26">
        <f>P733</f>
        <v>0</v>
      </c>
      <c r="Q732" s="26">
        <f>Q733</f>
        <v>0</v>
      </c>
      <c r="R732" s="26">
        <f t="shared" si="2866"/>
        <v>25609.8</v>
      </c>
      <c r="S732" s="26">
        <f t="shared" si="2867"/>
        <v>25609.8</v>
      </c>
      <c r="T732" s="26">
        <f t="shared" si="2868"/>
        <v>25609.8</v>
      </c>
      <c r="U732" s="26">
        <f>U733</f>
        <v>0</v>
      </c>
      <c r="V732" s="26">
        <f>V733</f>
        <v>0</v>
      </c>
      <c r="W732" s="26">
        <f>W733</f>
        <v>0</v>
      </c>
      <c r="X732" s="26">
        <f t="shared" si="2869"/>
        <v>25609.8</v>
      </c>
      <c r="Y732" s="26">
        <f t="shared" si="2870"/>
        <v>25609.8</v>
      </c>
      <c r="Z732" s="26">
        <f t="shared" si="2871"/>
        <v>25609.8</v>
      </c>
      <c r="AA732" s="26">
        <f>AA733</f>
        <v>0</v>
      </c>
      <c r="AB732" s="26">
        <f>AB733</f>
        <v>0</v>
      </c>
      <c r="AC732" s="26">
        <f>AC733</f>
        <v>0</v>
      </c>
      <c r="AD732" s="26">
        <f t="shared" si="2872"/>
        <v>25609.8</v>
      </c>
      <c r="AE732" s="26">
        <f t="shared" si="2873"/>
        <v>25609.8</v>
      </c>
      <c r="AF732" s="26">
        <f t="shared" si="2874"/>
        <v>25609.8</v>
      </c>
      <c r="AG732" s="26">
        <f>AG733</f>
        <v>0</v>
      </c>
      <c r="AH732" s="26">
        <f>AH733</f>
        <v>0</v>
      </c>
      <c r="AI732" s="26">
        <f>AI733</f>
        <v>0</v>
      </c>
      <c r="AJ732" s="26">
        <f t="shared" si="2875"/>
        <v>25609.8</v>
      </c>
      <c r="AK732" s="26">
        <f t="shared" si="2876"/>
        <v>25609.8</v>
      </c>
      <c r="AL732" s="26">
        <f t="shared" si="2877"/>
        <v>25609.8</v>
      </c>
      <c r="AM732" s="26">
        <f>AM733</f>
        <v>0</v>
      </c>
      <c r="AN732" s="26">
        <f>AN733</f>
        <v>0</v>
      </c>
      <c r="AO732" s="26">
        <f>AO733</f>
        <v>0</v>
      </c>
      <c r="AP732" s="26">
        <f t="shared" si="2878"/>
        <v>25609.8</v>
      </c>
      <c r="AQ732" s="26">
        <f t="shared" si="2879"/>
        <v>25609.8</v>
      </c>
      <c r="AR732" s="26">
        <f t="shared" si="2880"/>
        <v>25609.8</v>
      </c>
      <c r="AS732" s="26">
        <f>AS733</f>
        <v>0</v>
      </c>
      <c r="AT732" s="26">
        <f>AT733</f>
        <v>0</v>
      </c>
      <c r="AU732" s="26">
        <f>AU733</f>
        <v>0</v>
      </c>
      <c r="AV732" s="26">
        <f t="shared" si="2881"/>
        <v>25609.8</v>
      </c>
      <c r="AW732" s="26">
        <f t="shared" si="2882"/>
        <v>25609.8</v>
      </c>
      <c r="AX732" s="26">
        <f t="shared" si="2883"/>
        <v>25609.8</v>
      </c>
      <c r="AY732" s="26">
        <f>AY733</f>
        <v>0</v>
      </c>
      <c r="AZ732" s="26">
        <f>AZ733</f>
        <v>0</v>
      </c>
      <c r="BA732" s="26">
        <f>BA733</f>
        <v>0</v>
      </c>
      <c r="BB732" s="26">
        <f t="shared" si="2884"/>
        <v>25609.8</v>
      </c>
      <c r="BC732" s="26">
        <f t="shared" si="2885"/>
        <v>25609.8</v>
      </c>
      <c r="BD732" s="26">
        <f t="shared" si="2886"/>
        <v>25609.8</v>
      </c>
      <c r="BE732" s="26">
        <f>BE733</f>
        <v>0</v>
      </c>
      <c r="BF732" s="26">
        <f>BF733</f>
        <v>0</v>
      </c>
      <c r="BG732" s="26">
        <f>BG733</f>
        <v>0</v>
      </c>
      <c r="BH732" s="26">
        <f t="shared" si="2887"/>
        <v>25609.8</v>
      </c>
      <c r="BI732" s="26">
        <f t="shared" si="2888"/>
        <v>25609.8</v>
      </c>
      <c r="BJ732" s="26">
        <f t="shared" si="2889"/>
        <v>25609.8</v>
      </c>
      <c r="BK732" s="26">
        <f>BK733</f>
        <v>0</v>
      </c>
      <c r="BL732" s="26">
        <f>BL733</f>
        <v>0</v>
      </c>
      <c r="BM732" s="26">
        <f>BM733</f>
        <v>0</v>
      </c>
      <c r="BN732" s="26">
        <f t="shared" si="2890"/>
        <v>25609.8</v>
      </c>
      <c r="BO732" s="26">
        <f t="shared" si="2891"/>
        <v>25609.8</v>
      </c>
      <c r="BP732" s="26">
        <f t="shared" si="2892"/>
        <v>25609.8</v>
      </c>
      <c r="BQ732" s="26">
        <f>BQ733</f>
        <v>0</v>
      </c>
      <c r="BR732" s="26">
        <f>BR733</f>
        <v>0</v>
      </c>
      <c r="BS732" s="26">
        <f t="shared" si="2893"/>
        <v>25609.8</v>
      </c>
      <c r="BT732" s="26">
        <f t="shared" si="2894"/>
        <v>25609.8</v>
      </c>
      <c r="BU732" s="26">
        <f t="shared" si="2895"/>
        <v>25609.8</v>
      </c>
      <c r="BV732" s="26">
        <f>BV733</f>
        <v>0</v>
      </c>
      <c r="BW732" s="26">
        <f>BW733</f>
        <v>0</v>
      </c>
      <c r="BX732" s="26">
        <f t="shared" si="2896"/>
        <v>25609.8</v>
      </c>
      <c r="BY732" s="26">
        <f t="shared" si="2897"/>
        <v>25609.8</v>
      </c>
      <c r="BZ732" s="26">
        <f t="shared" si="2898"/>
        <v>25609.8</v>
      </c>
      <c r="CA732" s="26">
        <f>CA733</f>
        <v>0</v>
      </c>
      <c r="CB732" s="26">
        <f>CB733</f>
        <v>0</v>
      </c>
      <c r="CC732" s="26">
        <f>CC733</f>
        <v>0</v>
      </c>
      <c r="CD732" s="26">
        <f t="shared" si="2704"/>
        <v>25609.8</v>
      </c>
      <c r="CE732" s="26">
        <f t="shared" si="2705"/>
        <v>25609.8</v>
      </c>
      <c r="CF732" s="26">
        <f t="shared" si="2706"/>
        <v>25609.8</v>
      </c>
      <c r="CG732" s="26">
        <f>CG733</f>
        <v>0</v>
      </c>
      <c r="CH732" s="26">
        <f>CH733</f>
        <v>0</v>
      </c>
      <c r="CI732" s="26">
        <f>CI733</f>
        <v>0</v>
      </c>
      <c r="CJ732" s="26">
        <f t="shared" si="2707"/>
        <v>25609.8</v>
      </c>
      <c r="CK732" s="26">
        <f t="shared" si="2708"/>
        <v>25609.8</v>
      </c>
      <c r="CL732" s="26">
        <f t="shared" si="2709"/>
        <v>25609.8</v>
      </c>
      <c r="CM732" s="26">
        <f>CM733</f>
        <v>0</v>
      </c>
      <c r="CN732" s="26">
        <f>CN733</f>
        <v>0</v>
      </c>
      <c r="CO732" s="26">
        <f>CO733</f>
        <v>0</v>
      </c>
      <c r="CP732" s="26">
        <f t="shared" si="2710"/>
        <v>25609.8</v>
      </c>
      <c r="CQ732" s="26">
        <f t="shared" si="2711"/>
        <v>25609.8</v>
      </c>
      <c r="CR732" s="26">
        <f t="shared" si="2712"/>
        <v>25609.8</v>
      </c>
      <c r="CS732" s="26">
        <f>CS733</f>
        <v>0</v>
      </c>
      <c r="CT732" s="19"/>
      <c r="CU732" s="35"/>
      <c r="CZ732" s="1" t="s">
        <v>28</v>
      </c>
    </row>
    <row r="733" spans="1:105" hidden="1" x14ac:dyDescent="0.3">
      <c r="A733" s="16" t="s">
        <v>448</v>
      </c>
      <c r="B733" s="17">
        <v>610</v>
      </c>
      <c r="C733" s="16" t="s">
        <v>45</v>
      </c>
      <c r="D733" s="16" t="s">
        <v>311</v>
      </c>
      <c r="E733" s="34" t="s">
        <v>385</v>
      </c>
      <c r="F733" s="26">
        <v>25609.8</v>
      </c>
      <c r="G733" s="26">
        <v>25609.8</v>
      </c>
      <c r="H733" s="26">
        <v>25609.8</v>
      </c>
      <c r="I733" s="26"/>
      <c r="J733" s="26"/>
      <c r="K733" s="26"/>
      <c r="L733" s="26">
        <f t="shared" si="2863"/>
        <v>25609.8</v>
      </c>
      <c r="M733" s="26">
        <f t="shared" si="2864"/>
        <v>25609.8</v>
      </c>
      <c r="N733" s="26">
        <f t="shared" si="2865"/>
        <v>25609.8</v>
      </c>
      <c r="O733" s="26"/>
      <c r="P733" s="26"/>
      <c r="Q733" s="26"/>
      <c r="R733" s="26">
        <f t="shared" si="2866"/>
        <v>25609.8</v>
      </c>
      <c r="S733" s="26">
        <f t="shared" si="2867"/>
        <v>25609.8</v>
      </c>
      <c r="T733" s="26">
        <f t="shared" si="2868"/>
        <v>25609.8</v>
      </c>
      <c r="U733" s="26"/>
      <c r="V733" s="26"/>
      <c r="W733" s="26"/>
      <c r="X733" s="26">
        <f t="shared" si="2869"/>
        <v>25609.8</v>
      </c>
      <c r="Y733" s="26">
        <f t="shared" si="2870"/>
        <v>25609.8</v>
      </c>
      <c r="Z733" s="26">
        <f t="shared" si="2871"/>
        <v>25609.8</v>
      </c>
      <c r="AA733" s="26"/>
      <c r="AB733" s="26"/>
      <c r="AC733" s="26"/>
      <c r="AD733" s="26">
        <f t="shared" si="2872"/>
        <v>25609.8</v>
      </c>
      <c r="AE733" s="26">
        <f t="shared" si="2873"/>
        <v>25609.8</v>
      </c>
      <c r="AF733" s="26">
        <f t="shared" si="2874"/>
        <v>25609.8</v>
      </c>
      <c r="AG733" s="26"/>
      <c r="AH733" s="26"/>
      <c r="AI733" s="26"/>
      <c r="AJ733" s="26">
        <f t="shared" si="2875"/>
        <v>25609.8</v>
      </c>
      <c r="AK733" s="26">
        <f t="shared" si="2876"/>
        <v>25609.8</v>
      </c>
      <c r="AL733" s="26">
        <f t="shared" si="2877"/>
        <v>25609.8</v>
      </c>
      <c r="AM733" s="26"/>
      <c r="AN733" s="26"/>
      <c r="AO733" s="26"/>
      <c r="AP733" s="26">
        <f t="shared" si="2878"/>
        <v>25609.8</v>
      </c>
      <c r="AQ733" s="26">
        <f t="shared" si="2879"/>
        <v>25609.8</v>
      </c>
      <c r="AR733" s="26">
        <f t="shared" si="2880"/>
        <v>25609.8</v>
      </c>
      <c r="AS733" s="26"/>
      <c r="AT733" s="26"/>
      <c r="AU733" s="26"/>
      <c r="AV733" s="26">
        <f t="shared" si="2881"/>
        <v>25609.8</v>
      </c>
      <c r="AW733" s="26">
        <f t="shared" si="2882"/>
        <v>25609.8</v>
      </c>
      <c r="AX733" s="26">
        <f t="shared" si="2883"/>
        <v>25609.8</v>
      </c>
      <c r="AY733" s="26"/>
      <c r="AZ733" s="26"/>
      <c r="BA733" s="26"/>
      <c r="BB733" s="26">
        <f t="shared" si="2884"/>
        <v>25609.8</v>
      </c>
      <c r="BC733" s="26">
        <f t="shared" si="2885"/>
        <v>25609.8</v>
      </c>
      <c r="BD733" s="26">
        <f t="shared" si="2886"/>
        <v>25609.8</v>
      </c>
      <c r="BE733" s="26"/>
      <c r="BF733" s="26"/>
      <c r="BG733" s="26"/>
      <c r="BH733" s="26">
        <f t="shared" si="2887"/>
        <v>25609.8</v>
      </c>
      <c r="BI733" s="26">
        <f t="shared" si="2888"/>
        <v>25609.8</v>
      </c>
      <c r="BJ733" s="26">
        <f t="shared" si="2889"/>
        <v>25609.8</v>
      </c>
      <c r="BK733" s="26"/>
      <c r="BL733" s="26"/>
      <c r="BM733" s="26"/>
      <c r="BN733" s="26">
        <f t="shared" si="2890"/>
        <v>25609.8</v>
      </c>
      <c r="BO733" s="26">
        <f t="shared" si="2891"/>
        <v>25609.8</v>
      </c>
      <c r="BP733" s="26">
        <f t="shared" si="2892"/>
        <v>25609.8</v>
      </c>
      <c r="BQ733" s="26"/>
      <c r="BR733" s="26"/>
      <c r="BS733" s="26">
        <f t="shared" si="2893"/>
        <v>25609.8</v>
      </c>
      <c r="BT733" s="26">
        <f t="shared" si="2894"/>
        <v>25609.8</v>
      </c>
      <c r="BU733" s="26">
        <f t="shared" si="2895"/>
        <v>25609.8</v>
      </c>
      <c r="BV733" s="26"/>
      <c r="BW733" s="26"/>
      <c r="BX733" s="26">
        <f t="shared" si="2896"/>
        <v>25609.8</v>
      </c>
      <c r="BY733" s="26">
        <f t="shared" si="2897"/>
        <v>25609.8</v>
      </c>
      <c r="BZ733" s="26">
        <f t="shared" si="2898"/>
        <v>25609.8</v>
      </c>
      <c r="CA733" s="26"/>
      <c r="CB733" s="26"/>
      <c r="CC733" s="26"/>
      <c r="CD733" s="26">
        <f t="shared" si="2704"/>
        <v>25609.8</v>
      </c>
      <c r="CE733" s="26">
        <f t="shared" si="2705"/>
        <v>25609.8</v>
      </c>
      <c r="CF733" s="26">
        <f t="shared" si="2706"/>
        <v>25609.8</v>
      </c>
      <c r="CG733" s="26"/>
      <c r="CH733" s="26"/>
      <c r="CI733" s="26"/>
      <c r="CJ733" s="26">
        <f t="shared" si="2707"/>
        <v>25609.8</v>
      </c>
      <c r="CK733" s="26">
        <f t="shared" si="2708"/>
        <v>25609.8</v>
      </c>
      <c r="CL733" s="26">
        <f t="shared" si="2709"/>
        <v>25609.8</v>
      </c>
      <c r="CM733" s="26"/>
      <c r="CN733" s="26"/>
      <c r="CO733" s="26"/>
      <c r="CP733" s="26">
        <f t="shared" si="2710"/>
        <v>25609.8</v>
      </c>
      <c r="CQ733" s="26">
        <f t="shared" si="2711"/>
        <v>25609.8</v>
      </c>
      <c r="CR733" s="26">
        <f t="shared" si="2712"/>
        <v>25609.8</v>
      </c>
      <c r="CS733" s="26"/>
      <c r="CT733" s="19"/>
      <c r="CU733" s="35"/>
    </row>
    <row r="734" spans="1:105" hidden="1" x14ac:dyDescent="0.3">
      <c r="A734" s="16" t="s">
        <v>448</v>
      </c>
      <c r="B734" s="17">
        <v>620</v>
      </c>
      <c r="C734" s="16"/>
      <c r="D734" s="16"/>
      <c r="E734" s="34" t="s">
        <v>44</v>
      </c>
      <c r="F734" s="26">
        <f t="shared" ref="F734:K734" si="2953">F735</f>
        <v>1184651.7</v>
      </c>
      <c r="G734" s="26">
        <f t="shared" si="2953"/>
        <v>1181992.6000000001</v>
      </c>
      <c r="H734" s="26">
        <f t="shared" si="2953"/>
        <v>1180092.7</v>
      </c>
      <c r="I734" s="26">
        <f t="shared" si="2953"/>
        <v>-663.12999999988801</v>
      </c>
      <c r="J734" s="26">
        <f t="shared" si="2953"/>
        <v>-663.13000000012096</v>
      </c>
      <c r="K734" s="26">
        <f t="shared" si="2953"/>
        <v>-663.12999999988801</v>
      </c>
      <c r="L734" s="26">
        <f t="shared" si="2863"/>
        <v>1183988.57</v>
      </c>
      <c r="M734" s="26">
        <f t="shared" si="2864"/>
        <v>1181329.47</v>
      </c>
      <c r="N734" s="26">
        <f t="shared" si="2865"/>
        <v>1179429.57</v>
      </c>
      <c r="O734" s="26">
        <f>O735</f>
        <v>36552.491000000002</v>
      </c>
      <c r="P734" s="26">
        <f>P735</f>
        <v>0</v>
      </c>
      <c r="Q734" s="26">
        <f>Q735</f>
        <v>0</v>
      </c>
      <c r="R734" s="26">
        <f t="shared" si="2866"/>
        <v>1220541.061</v>
      </c>
      <c r="S734" s="26">
        <f t="shared" si="2867"/>
        <v>1181329.47</v>
      </c>
      <c r="T734" s="26">
        <f t="shared" si="2868"/>
        <v>1179429.57</v>
      </c>
      <c r="U734" s="26">
        <f>U735</f>
        <v>0</v>
      </c>
      <c r="V734" s="26">
        <f>V735</f>
        <v>0</v>
      </c>
      <c r="W734" s="26">
        <f>W735</f>
        <v>0</v>
      </c>
      <c r="X734" s="26">
        <f t="shared" si="2869"/>
        <v>1220541.061</v>
      </c>
      <c r="Y734" s="26">
        <f t="shared" si="2870"/>
        <v>1181329.47</v>
      </c>
      <c r="Z734" s="26">
        <f t="shared" si="2871"/>
        <v>1179429.57</v>
      </c>
      <c r="AA734" s="26">
        <f>AA735</f>
        <v>0</v>
      </c>
      <c r="AB734" s="26">
        <f>AB735</f>
        <v>0</v>
      </c>
      <c r="AC734" s="26">
        <f>AC735</f>
        <v>0</v>
      </c>
      <c r="AD734" s="26">
        <f t="shared" si="2872"/>
        <v>1220541.061</v>
      </c>
      <c r="AE734" s="26">
        <f t="shared" si="2873"/>
        <v>1181329.47</v>
      </c>
      <c r="AF734" s="26">
        <f t="shared" si="2874"/>
        <v>1179429.57</v>
      </c>
      <c r="AG734" s="26">
        <f>AG735</f>
        <v>0</v>
      </c>
      <c r="AH734" s="26">
        <f>AH735</f>
        <v>0</v>
      </c>
      <c r="AI734" s="26">
        <f>AI735</f>
        <v>0</v>
      </c>
      <c r="AJ734" s="26">
        <f t="shared" si="2875"/>
        <v>1220541.061</v>
      </c>
      <c r="AK734" s="26">
        <f t="shared" si="2876"/>
        <v>1181329.47</v>
      </c>
      <c r="AL734" s="26">
        <f t="shared" si="2877"/>
        <v>1179429.57</v>
      </c>
      <c r="AM734" s="26">
        <f>AM735</f>
        <v>28533.197</v>
      </c>
      <c r="AN734" s="26">
        <f>AN735</f>
        <v>0</v>
      </c>
      <c r="AO734" s="26">
        <f>AO735</f>
        <v>0</v>
      </c>
      <c r="AP734" s="26">
        <f t="shared" si="2878"/>
        <v>1249074.2579999999</v>
      </c>
      <c r="AQ734" s="26">
        <f t="shared" si="2879"/>
        <v>1181329.47</v>
      </c>
      <c r="AR734" s="26">
        <f t="shared" si="2880"/>
        <v>1179429.57</v>
      </c>
      <c r="AS734" s="26">
        <f>AS735</f>
        <v>0</v>
      </c>
      <c r="AT734" s="26">
        <f>AT735</f>
        <v>0</v>
      </c>
      <c r="AU734" s="26">
        <f>AU735</f>
        <v>0</v>
      </c>
      <c r="AV734" s="26">
        <f t="shared" si="2881"/>
        <v>1249074.2579999999</v>
      </c>
      <c r="AW734" s="26">
        <f t="shared" si="2882"/>
        <v>1181329.47</v>
      </c>
      <c r="AX734" s="26">
        <f t="shared" si="2883"/>
        <v>1179429.57</v>
      </c>
      <c r="AY734" s="26">
        <f>AY735</f>
        <v>-8920.0840000000007</v>
      </c>
      <c r="AZ734" s="26">
        <f>AZ735</f>
        <v>0</v>
      </c>
      <c r="BA734" s="26">
        <f>BA735</f>
        <v>0</v>
      </c>
      <c r="BB734" s="26">
        <f t="shared" si="2884"/>
        <v>1240154.1739999999</v>
      </c>
      <c r="BC734" s="26">
        <f t="shared" si="2885"/>
        <v>1181329.47</v>
      </c>
      <c r="BD734" s="26">
        <f t="shared" si="2886"/>
        <v>1179429.57</v>
      </c>
      <c r="BE734" s="26">
        <f>BE735</f>
        <v>0</v>
      </c>
      <c r="BF734" s="26">
        <f>BF735</f>
        <v>0</v>
      </c>
      <c r="BG734" s="26">
        <f>BG735</f>
        <v>0</v>
      </c>
      <c r="BH734" s="26">
        <f t="shared" si="2887"/>
        <v>1240154.1739999999</v>
      </c>
      <c r="BI734" s="26">
        <f t="shared" si="2888"/>
        <v>1181329.47</v>
      </c>
      <c r="BJ734" s="26">
        <f t="shared" si="2889"/>
        <v>1179429.57</v>
      </c>
      <c r="BK734" s="26">
        <f>BK735</f>
        <v>0</v>
      </c>
      <c r="BL734" s="26">
        <f>BL735</f>
        <v>0</v>
      </c>
      <c r="BM734" s="26">
        <f>BM735</f>
        <v>0</v>
      </c>
      <c r="BN734" s="26">
        <f t="shared" si="2890"/>
        <v>1240154.1739999999</v>
      </c>
      <c r="BO734" s="26">
        <f t="shared" si="2891"/>
        <v>1181329.47</v>
      </c>
      <c r="BP734" s="26">
        <f t="shared" si="2892"/>
        <v>1179429.57</v>
      </c>
      <c r="BQ734" s="26">
        <f>BQ735</f>
        <v>0</v>
      </c>
      <c r="BR734" s="26">
        <f>BR735</f>
        <v>0</v>
      </c>
      <c r="BS734" s="26">
        <f t="shared" si="2893"/>
        <v>1240154.1739999999</v>
      </c>
      <c r="BT734" s="26">
        <f t="shared" si="2894"/>
        <v>1181329.47</v>
      </c>
      <c r="BU734" s="26">
        <f t="shared" si="2895"/>
        <v>1179429.57</v>
      </c>
      <c r="BV734" s="26">
        <f>BV735</f>
        <v>0</v>
      </c>
      <c r="BW734" s="26">
        <f>BW735</f>
        <v>0</v>
      </c>
      <c r="BX734" s="26">
        <f t="shared" si="2896"/>
        <v>1240154.1739999999</v>
      </c>
      <c r="BY734" s="26">
        <f t="shared" si="2897"/>
        <v>1181329.47</v>
      </c>
      <c r="BZ734" s="26">
        <f t="shared" si="2898"/>
        <v>1179429.57</v>
      </c>
      <c r="CA734" s="26">
        <f>CA735</f>
        <v>0</v>
      </c>
      <c r="CB734" s="26">
        <f>CB735</f>
        <v>0</v>
      </c>
      <c r="CC734" s="26">
        <f>CC735</f>
        <v>0</v>
      </c>
      <c r="CD734" s="26">
        <f t="shared" si="2704"/>
        <v>1240154.1739999999</v>
      </c>
      <c r="CE734" s="26">
        <f t="shared" si="2705"/>
        <v>1181329.47</v>
      </c>
      <c r="CF734" s="26">
        <f t="shared" si="2706"/>
        <v>1179429.57</v>
      </c>
      <c r="CG734" s="26">
        <f>CG735</f>
        <v>0</v>
      </c>
      <c r="CH734" s="26">
        <f>CH735</f>
        <v>0</v>
      </c>
      <c r="CI734" s="26">
        <f>CI735</f>
        <v>0</v>
      </c>
      <c r="CJ734" s="26">
        <f t="shared" si="2707"/>
        <v>1240154.1739999999</v>
      </c>
      <c r="CK734" s="26">
        <f t="shared" si="2708"/>
        <v>1181329.47</v>
      </c>
      <c r="CL734" s="26">
        <f t="shared" si="2709"/>
        <v>1179429.57</v>
      </c>
      <c r="CM734" s="26">
        <f>CM735</f>
        <v>0</v>
      </c>
      <c r="CN734" s="26">
        <f>CN735</f>
        <v>0</v>
      </c>
      <c r="CO734" s="26">
        <f>CO735</f>
        <v>0</v>
      </c>
      <c r="CP734" s="26">
        <f t="shared" si="2710"/>
        <v>1240154.1739999999</v>
      </c>
      <c r="CQ734" s="26">
        <f t="shared" si="2711"/>
        <v>1181329.47</v>
      </c>
      <c r="CR734" s="26">
        <f t="shared" si="2712"/>
        <v>1179429.57</v>
      </c>
      <c r="CS734" s="26">
        <f>CS735</f>
        <v>0</v>
      </c>
      <c r="CT734" s="19"/>
      <c r="CU734" s="35"/>
      <c r="CZ734" s="1" t="s">
        <v>28</v>
      </c>
    </row>
    <row r="735" spans="1:105" hidden="1" x14ac:dyDescent="0.3">
      <c r="A735" s="16" t="s">
        <v>448</v>
      </c>
      <c r="B735" s="17">
        <v>620</v>
      </c>
      <c r="C735" s="16" t="s">
        <v>45</v>
      </c>
      <c r="D735" s="16" t="s">
        <v>311</v>
      </c>
      <c r="E735" s="34" t="s">
        <v>385</v>
      </c>
      <c r="F735" s="26">
        <v>1184651.7</v>
      </c>
      <c r="G735" s="26">
        <v>1181992.6000000001</v>
      </c>
      <c r="H735" s="26">
        <v>1180092.7</v>
      </c>
      <c r="I735" s="26">
        <v>-663.12999999988801</v>
      </c>
      <c r="J735" s="26">
        <v>-663.13000000012096</v>
      </c>
      <c r="K735" s="26">
        <v>-663.12999999988801</v>
      </c>
      <c r="L735" s="26">
        <f t="shared" si="2863"/>
        <v>1183988.57</v>
      </c>
      <c r="M735" s="26">
        <f t="shared" si="2864"/>
        <v>1181329.47</v>
      </c>
      <c r="N735" s="26">
        <f t="shared" si="2865"/>
        <v>1179429.57</v>
      </c>
      <c r="O735" s="26">
        <v>36552.491000000002</v>
      </c>
      <c r="P735" s="26"/>
      <c r="Q735" s="26"/>
      <c r="R735" s="26">
        <f t="shared" si="2866"/>
        <v>1220541.061</v>
      </c>
      <c r="S735" s="26">
        <f t="shared" si="2867"/>
        <v>1181329.47</v>
      </c>
      <c r="T735" s="26">
        <f t="shared" si="2868"/>
        <v>1179429.57</v>
      </c>
      <c r="U735" s="26"/>
      <c r="V735" s="26"/>
      <c r="W735" s="26"/>
      <c r="X735" s="26">
        <f t="shared" si="2869"/>
        <v>1220541.061</v>
      </c>
      <c r="Y735" s="26">
        <f t="shared" si="2870"/>
        <v>1181329.47</v>
      </c>
      <c r="Z735" s="26">
        <f t="shared" si="2871"/>
        <v>1179429.57</v>
      </c>
      <c r="AA735" s="26"/>
      <c r="AB735" s="26"/>
      <c r="AC735" s="26"/>
      <c r="AD735" s="26">
        <f t="shared" si="2872"/>
        <v>1220541.061</v>
      </c>
      <c r="AE735" s="26">
        <f t="shared" si="2873"/>
        <v>1181329.47</v>
      </c>
      <c r="AF735" s="26">
        <f t="shared" si="2874"/>
        <v>1179429.57</v>
      </c>
      <c r="AG735" s="26"/>
      <c r="AH735" s="26"/>
      <c r="AI735" s="26"/>
      <c r="AJ735" s="26">
        <f t="shared" si="2875"/>
        <v>1220541.061</v>
      </c>
      <c r="AK735" s="26">
        <f t="shared" si="2876"/>
        <v>1181329.47</v>
      </c>
      <c r="AL735" s="26">
        <f t="shared" si="2877"/>
        <v>1179429.57</v>
      </c>
      <c r="AM735" s="26">
        <v>28533.197</v>
      </c>
      <c r="AN735" s="26"/>
      <c r="AO735" s="26"/>
      <c r="AP735" s="26">
        <f t="shared" si="2878"/>
        <v>1249074.2579999999</v>
      </c>
      <c r="AQ735" s="26">
        <f t="shared" si="2879"/>
        <v>1181329.47</v>
      </c>
      <c r="AR735" s="26">
        <f t="shared" si="2880"/>
        <v>1179429.57</v>
      </c>
      <c r="AS735" s="26"/>
      <c r="AT735" s="26"/>
      <c r="AU735" s="26"/>
      <c r="AV735" s="26">
        <f t="shared" si="2881"/>
        <v>1249074.2579999999</v>
      </c>
      <c r="AW735" s="26">
        <f t="shared" si="2882"/>
        <v>1181329.47</v>
      </c>
      <c r="AX735" s="26">
        <f t="shared" si="2883"/>
        <v>1179429.57</v>
      </c>
      <c r="AY735" s="26">
        <v>-8920.0840000000007</v>
      </c>
      <c r="AZ735" s="26"/>
      <c r="BA735" s="26"/>
      <c r="BB735" s="26">
        <f t="shared" si="2884"/>
        <v>1240154.1739999999</v>
      </c>
      <c r="BC735" s="26">
        <f t="shared" si="2885"/>
        <v>1181329.47</v>
      </c>
      <c r="BD735" s="26">
        <f t="shared" si="2886"/>
        <v>1179429.57</v>
      </c>
      <c r="BE735" s="26"/>
      <c r="BF735" s="26"/>
      <c r="BG735" s="26"/>
      <c r="BH735" s="26">
        <f t="shared" si="2887"/>
        <v>1240154.1739999999</v>
      </c>
      <c r="BI735" s="26">
        <f t="shared" si="2888"/>
        <v>1181329.47</v>
      </c>
      <c r="BJ735" s="26">
        <f t="shared" si="2889"/>
        <v>1179429.57</v>
      </c>
      <c r="BK735" s="26"/>
      <c r="BL735" s="26"/>
      <c r="BM735" s="26"/>
      <c r="BN735" s="26">
        <f t="shared" si="2890"/>
        <v>1240154.1739999999</v>
      </c>
      <c r="BO735" s="26">
        <f t="shared" si="2891"/>
        <v>1181329.47</v>
      </c>
      <c r="BP735" s="26">
        <f t="shared" si="2892"/>
        <v>1179429.57</v>
      </c>
      <c r="BQ735" s="26"/>
      <c r="BR735" s="26"/>
      <c r="BS735" s="26">
        <f t="shared" si="2893"/>
        <v>1240154.1739999999</v>
      </c>
      <c r="BT735" s="26">
        <f t="shared" si="2894"/>
        <v>1181329.47</v>
      </c>
      <c r="BU735" s="26">
        <f t="shared" si="2895"/>
        <v>1179429.57</v>
      </c>
      <c r="BV735" s="26"/>
      <c r="BW735" s="26"/>
      <c r="BX735" s="26">
        <f t="shared" si="2896"/>
        <v>1240154.1739999999</v>
      </c>
      <c r="BY735" s="26">
        <f t="shared" si="2897"/>
        <v>1181329.47</v>
      </c>
      <c r="BZ735" s="26">
        <f t="shared" si="2898"/>
        <v>1179429.57</v>
      </c>
      <c r="CA735" s="26"/>
      <c r="CB735" s="26"/>
      <c r="CC735" s="26"/>
      <c r="CD735" s="26">
        <f t="shared" si="2704"/>
        <v>1240154.1739999999</v>
      </c>
      <c r="CE735" s="26">
        <f t="shared" si="2705"/>
        <v>1181329.47</v>
      </c>
      <c r="CF735" s="26">
        <f t="shared" si="2706"/>
        <v>1179429.57</v>
      </c>
      <c r="CG735" s="26"/>
      <c r="CH735" s="26"/>
      <c r="CI735" s="26"/>
      <c r="CJ735" s="26">
        <f t="shared" si="2707"/>
        <v>1240154.1739999999</v>
      </c>
      <c r="CK735" s="26">
        <f t="shared" si="2708"/>
        <v>1181329.47</v>
      </c>
      <c r="CL735" s="26">
        <f t="shared" si="2709"/>
        <v>1179429.57</v>
      </c>
      <c r="CM735" s="26"/>
      <c r="CN735" s="26"/>
      <c r="CO735" s="26"/>
      <c r="CP735" s="26">
        <f t="shared" si="2710"/>
        <v>1240154.1739999999</v>
      </c>
      <c r="CQ735" s="26">
        <f t="shared" si="2711"/>
        <v>1181329.47</v>
      </c>
      <c r="CR735" s="26">
        <f t="shared" si="2712"/>
        <v>1179429.57</v>
      </c>
      <c r="CS735" s="26"/>
      <c r="CT735" s="19"/>
      <c r="CU735" s="35">
        <v>47</v>
      </c>
    </row>
    <row r="736" spans="1:105" ht="31.2" hidden="1" x14ac:dyDescent="0.3">
      <c r="A736" s="16" t="s">
        <v>449</v>
      </c>
      <c r="B736" s="17"/>
      <c r="C736" s="16"/>
      <c r="D736" s="16"/>
      <c r="E736" s="34" t="s">
        <v>450</v>
      </c>
      <c r="F736" s="26">
        <f t="shared" ref="F736:F744" si="2954">F737</f>
        <v>5913.5</v>
      </c>
      <c r="G736" s="26">
        <f t="shared" ref="G736:G744" si="2955">G737</f>
        <v>4977.8999999999996</v>
      </c>
      <c r="H736" s="26">
        <f t="shared" ref="H736:H744" si="2956">H737</f>
        <v>4977.8999999999996</v>
      </c>
      <c r="I736" s="26">
        <f t="shared" ref="I736:I744" si="2957">I737</f>
        <v>0</v>
      </c>
      <c r="J736" s="26">
        <f t="shared" ref="J736:J744" si="2958">J737</f>
        <v>0</v>
      </c>
      <c r="K736" s="26">
        <f t="shared" ref="K736:K744" si="2959">K737</f>
        <v>0</v>
      </c>
      <c r="L736" s="26">
        <f t="shared" si="2863"/>
        <v>5913.5</v>
      </c>
      <c r="M736" s="26">
        <f t="shared" si="2864"/>
        <v>4977.8999999999996</v>
      </c>
      <c r="N736" s="26">
        <f t="shared" si="2865"/>
        <v>4977.8999999999996</v>
      </c>
      <c r="O736" s="26">
        <f t="shared" ref="O736:O744" si="2960">O737</f>
        <v>0</v>
      </c>
      <c r="P736" s="26">
        <f t="shared" ref="P736:P744" si="2961">P737</f>
        <v>0</v>
      </c>
      <c r="Q736" s="26">
        <f t="shared" ref="Q736:Q744" si="2962">Q737</f>
        <v>0</v>
      </c>
      <c r="R736" s="26">
        <f t="shared" si="2866"/>
        <v>5913.5</v>
      </c>
      <c r="S736" s="26">
        <f t="shared" si="2867"/>
        <v>4977.8999999999996</v>
      </c>
      <c r="T736" s="26">
        <f t="shared" si="2868"/>
        <v>4977.8999999999996</v>
      </c>
      <c r="U736" s="26">
        <f t="shared" ref="U736:U744" si="2963">U737</f>
        <v>0</v>
      </c>
      <c r="V736" s="26">
        <f t="shared" ref="V736:V744" si="2964">V737</f>
        <v>0</v>
      </c>
      <c r="W736" s="26">
        <f t="shared" ref="W736:W744" si="2965">W737</f>
        <v>0</v>
      </c>
      <c r="X736" s="26">
        <f t="shared" si="2869"/>
        <v>5913.5</v>
      </c>
      <c r="Y736" s="26">
        <f t="shared" si="2870"/>
        <v>4977.8999999999996</v>
      </c>
      <c r="Z736" s="26">
        <f t="shared" si="2871"/>
        <v>4977.8999999999996</v>
      </c>
      <c r="AA736" s="26">
        <f t="shared" ref="AA736:AA744" si="2966">AA737</f>
        <v>0</v>
      </c>
      <c r="AB736" s="26">
        <f t="shared" ref="AB736:AB744" si="2967">AB737</f>
        <v>0</v>
      </c>
      <c r="AC736" s="26">
        <f t="shared" ref="AC736:AC744" si="2968">AC737</f>
        <v>0</v>
      </c>
      <c r="AD736" s="26">
        <f t="shared" si="2872"/>
        <v>5913.5</v>
      </c>
      <c r="AE736" s="26">
        <f t="shared" si="2873"/>
        <v>4977.8999999999996</v>
      </c>
      <c r="AF736" s="26">
        <f t="shared" si="2874"/>
        <v>4977.8999999999996</v>
      </c>
      <c r="AG736" s="26">
        <f t="shared" ref="AG736:AG744" si="2969">AG737</f>
        <v>0</v>
      </c>
      <c r="AH736" s="26">
        <f t="shared" ref="AH736:AH744" si="2970">AH737</f>
        <v>0</v>
      </c>
      <c r="AI736" s="26">
        <f t="shared" ref="AI736:AI744" si="2971">AI737</f>
        <v>0</v>
      </c>
      <c r="AJ736" s="26">
        <f t="shared" si="2875"/>
        <v>5913.5</v>
      </c>
      <c r="AK736" s="26">
        <f t="shared" si="2876"/>
        <v>4977.8999999999996</v>
      </c>
      <c r="AL736" s="26">
        <f t="shared" si="2877"/>
        <v>4977.8999999999996</v>
      </c>
      <c r="AM736" s="26">
        <f t="shared" ref="AM736:AM744" si="2972">AM737</f>
        <v>0</v>
      </c>
      <c r="AN736" s="26">
        <f t="shared" ref="AN736:AN744" si="2973">AN737</f>
        <v>0</v>
      </c>
      <c r="AO736" s="26">
        <f t="shared" ref="AO736:AO744" si="2974">AO737</f>
        <v>0</v>
      </c>
      <c r="AP736" s="26">
        <f t="shared" si="2878"/>
        <v>5913.5</v>
      </c>
      <c r="AQ736" s="26">
        <f t="shared" si="2879"/>
        <v>4977.8999999999996</v>
      </c>
      <c r="AR736" s="26">
        <f t="shared" si="2880"/>
        <v>4977.8999999999996</v>
      </c>
      <c r="AS736" s="26">
        <f t="shared" ref="AS736:AS744" si="2975">AS737</f>
        <v>0</v>
      </c>
      <c r="AT736" s="26">
        <f t="shared" ref="AT736:AT744" si="2976">AT737</f>
        <v>0</v>
      </c>
      <c r="AU736" s="26">
        <f t="shared" ref="AU736:AU744" si="2977">AU737</f>
        <v>0</v>
      </c>
      <c r="AV736" s="26">
        <f t="shared" si="2881"/>
        <v>5913.5</v>
      </c>
      <c r="AW736" s="26">
        <f t="shared" si="2882"/>
        <v>4977.8999999999996</v>
      </c>
      <c r="AX736" s="26">
        <f t="shared" si="2883"/>
        <v>4977.8999999999996</v>
      </c>
      <c r="AY736" s="26">
        <f t="shared" ref="AY736:AY744" si="2978">AY737</f>
        <v>0</v>
      </c>
      <c r="AZ736" s="26">
        <f t="shared" ref="AZ736:AZ744" si="2979">AZ737</f>
        <v>0</v>
      </c>
      <c r="BA736" s="26">
        <f t="shared" ref="BA736:BA744" si="2980">BA737</f>
        <v>0</v>
      </c>
      <c r="BB736" s="26">
        <f t="shared" si="2884"/>
        <v>5913.5</v>
      </c>
      <c r="BC736" s="26">
        <f t="shared" si="2885"/>
        <v>4977.8999999999996</v>
      </c>
      <c r="BD736" s="26">
        <f t="shared" si="2886"/>
        <v>4977.8999999999996</v>
      </c>
      <c r="BE736" s="26">
        <f t="shared" ref="BE736:BE744" si="2981">BE737</f>
        <v>0</v>
      </c>
      <c r="BF736" s="26">
        <f t="shared" ref="BF736:BF744" si="2982">BF737</f>
        <v>0</v>
      </c>
      <c r="BG736" s="26">
        <f t="shared" ref="BG736:BG744" si="2983">BG737</f>
        <v>0</v>
      </c>
      <c r="BH736" s="26">
        <f t="shared" si="2887"/>
        <v>5913.5</v>
      </c>
      <c r="BI736" s="26">
        <f t="shared" si="2888"/>
        <v>4977.8999999999996</v>
      </c>
      <c r="BJ736" s="26">
        <f t="shared" si="2889"/>
        <v>4977.8999999999996</v>
      </c>
      <c r="BK736" s="26">
        <f t="shared" ref="BK736:BK738" si="2984">BK737</f>
        <v>19280.697</v>
      </c>
      <c r="BL736" s="26">
        <f t="shared" ref="BL736:BL744" si="2985">BL737</f>
        <v>0</v>
      </c>
      <c r="BM736" s="26">
        <f t="shared" ref="BM736:BM744" si="2986">BM737</f>
        <v>0</v>
      </c>
      <c r="BN736" s="26">
        <f t="shared" si="2890"/>
        <v>25194.197</v>
      </c>
      <c r="BO736" s="26">
        <f t="shared" si="2891"/>
        <v>4977.8999999999996</v>
      </c>
      <c r="BP736" s="26">
        <f t="shared" si="2892"/>
        <v>4977.8999999999996</v>
      </c>
      <c r="BQ736" s="26">
        <f t="shared" ref="BQ736:BQ744" si="2987">BQ737</f>
        <v>0</v>
      </c>
      <c r="BR736" s="26">
        <f t="shared" ref="BR736:BR744" si="2988">BR737</f>
        <v>0</v>
      </c>
      <c r="BS736" s="26">
        <f t="shared" si="2893"/>
        <v>25194.197</v>
      </c>
      <c r="BT736" s="26">
        <f t="shared" si="2894"/>
        <v>4977.8999999999996</v>
      </c>
      <c r="BU736" s="26">
        <f t="shared" si="2895"/>
        <v>4977.8999999999996</v>
      </c>
      <c r="BV736" s="26">
        <f t="shared" ref="BV736:BV744" si="2989">BV737</f>
        <v>0</v>
      </c>
      <c r="BW736" s="26">
        <f t="shared" ref="BW736:BW744" si="2990">BW737</f>
        <v>0</v>
      </c>
      <c r="BX736" s="26">
        <f t="shared" si="2896"/>
        <v>25194.197</v>
      </c>
      <c r="BY736" s="26">
        <f t="shared" si="2897"/>
        <v>4977.8999999999996</v>
      </c>
      <c r="BZ736" s="26">
        <f t="shared" si="2898"/>
        <v>4977.8999999999996</v>
      </c>
      <c r="CA736" s="26">
        <f t="shared" ref="CA736:CA744" si="2991">CA737</f>
        <v>3449.58</v>
      </c>
      <c r="CB736" s="26">
        <f t="shared" ref="CB736:CB744" si="2992">CB737</f>
        <v>0</v>
      </c>
      <c r="CC736" s="26">
        <f t="shared" ref="CC736:CC744" si="2993">CC737</f>
        <v>0</v>
      </c>
      <c r="CD736" s="26">
        <f t="shared" si="2704"/>
        <v>28643.777000000002</v>
      </c>
      <c r="CE736" s="26">
        <f t="shared" si="2705"/>
        <v>4977.8999999999996</v>
      </c>
      <c r="CF736" s="26">
        <f t="shared" si="2706"/>
        <v>4977.8999999999996</v>
      </c>
      <c r="CG736" s="26">
        <f t="shared" ref="CG736:CG744" si="2994">CG737</f>
        <v>0</v>
      </c>
      <c r="CH736" s="26">
        <f t="shared" ref="CH736:CH744" si="2995">CH737</f>
        <v>0</v>
      </c>
      <c r="CI736" s="26">
        <f t="shared" ref="CI736:CI744" si="2996">CI737</f>
        <v>0</v>
      </c>
      <c r="CJ736" s="26">
        <f t="shared" si="2707"/>
        <v>28643.777000000002</v>
      </c>
      <c r="CK736" s="26">
        <f t="shared" si="2708"/>
        <v>4977.8999999999996</v>
      </c>
      <c r="CL736" s="26">
        <f t="shared" si="2709"/>
        <v>4977.8999999999996</v>
      </c>
      <c r="CM736" s="26">
        <f t="shared" ref="CM736:CM744" si="2997">CM737</f>
        <v>0</v>
      </c>
      <c r="CN736" s="26">
        <f t="shared" ref="CN736:CN744" si="2998">CN737</f>
        <v>0</v>
      </c>
      <c r="CO736" s="26">
        <f t="shared" ref="CO736:CO744" si="2999">CO737</f>
        <v>0</v>
      </c>
      <c r="CP736" s="26">
        <f t="shared" si="2710"/>
        <v>28643.777000000002</v>
      </c>
      <c r="CQ736" s="26">
        <f t="shared" si="2711"/>
        <v>4977.8999999999996</v>
      </c>
      <c r="CR736" s="26">
        <f t="shared" si="2712"/>
        <v>4977.8999999999996</v>
      </c>
      <c r="CS736" s="26">
        <f t="shared" ref="CS736:CS744" si="3000">CS737</f>
        <v>0</v>
      </c>
      <c r="CT736" s="19"/>
      <c r="CU736" s="35"/>
      <c r="DA736" s="1" t="s">
        <v>29</v>
      </c>
    </row>
    <row r="737" spans="1:105" ht="46.8" hidden="1" x14ac:dyDescent="0.3">
      <c r="A737" s="16" t="s">
        <v>449</v>
      </c>
      <c r="B737" s="17">
        <v>600</v>
      </c>
      <c r="C737" s="16"/>
      <c r="D737" s="16"/>
      <c r="E737" s="34" t="s">
        <v>43</v>
      </c>
      <c r="F737" s="26">
        <f t="shared" si="2954"/>
        <v>5913.5</v>
      </c>
      <c r="G737" s="26">
        <f t="shared" si="2955"/>
        <v>4977.8999999999996</v>
      </c>
      <c r="H737" s="26">
        <f t="shared" si="2956"/>
        <v>4977.8999999999996</v>
      </c>
      <c r="I737" s="26">
        <f t="shared" si="2957"/>
        <v>0</v>
      </c>
      <c r="J737" s="26">
        <f t="shared" si="2958"/>
        <v>0</v>
      </c>
      <c r="K737" s="26">
        <f t="shared" si="2959"/>
        <v>0</v>
      </c>
      <c r="L737" s="26">
        <f t="shared" si="2863"/>
        <v>5913.5</v>
      </c>
      <c r="M737" s="26">
        <f t="shared" si="2864"/>
        <v>4977.8999999999996</v>
      </c>
      <c r="N737" s="26">
        <f t="shared" si="2865"/>
        <v>4977.8999999999996</v>
      </c>
      <c r="O737" s="26">
        <f t="shared" si="2960"/>
        <v>0</v>
      </c>
      <c r="P737" s="26">
        <f t="shared" si="2961"/>
        <v>0</v>
      </c>
      <c r="Q737" s="26">
        <f t="shared" si="2962"/>
        <v>0</v>
      </c>
      <c r="R737" s="26">
        <f t="shared" si="2866"/>
        <v>5913.5</v>
      </c>
      <c r="S737" s="26">
        <f t="shared" si="2867"/>
        <v>4977.8999999999996</v>
      </c>
      <c r="T737" s="26">
        <f t="shared" si="2868"/>
        <v>4977.8999999999996</v>
      </c>
      <c r="U737" s="26">
        <f t="shared" si="2963"/>
        <v>0</v>
      </c>
      <c r="V737" s="26">
        <f t="shared" si="2964"/>
        <v>0</v>
      </c>
      <c r="W737" s="26">
        <f t="shared" si="2965"/>
        <v>0</v>
      </c>
      <c r="X737" s="26">
        <f t="shared" si="2869"/>
        <v>5913.5</v>
      </c>
      <c r="Y737" s="26">
        <f t="shared" si="2870"/>
        <v>4977.8999999999996</v>
      </c>
      <c r="Z737" s="26">
        <f t="shared" si="2871"/>
        <v>4977.8999999999996</v>
      </c>
      <c r="AA737" s="26">
        <f t="shared" si="2966"/>
        <v>0</v>
      </c>
      <c r="AB737" s="26">
        <f t="shared" si="2967"/>
        <v>0</v>
      </c>
      <c r="AC737" s="26">
        <f t="shared" si="2968"/>
        <v>0</v>
      </c>
      <c r="AD737" s="26">
        <f t="shared" si="2872"/>
        <v>5913.5</v>
      </c>
      <c r="AE737" s="26">
        <f t="shared" si="2873"/>
        <v>4977.8999999999996</v>
      </c>
      <c r="AF737" s="26">
        <f t="shared" si="2874"/>
        <v>4977.8999999999996</v>
      </c>
      <c r="AG737" s="26">
        <f t="shared" si="2969"/>
        <v>0</v>
      </c>
      <c r="AH737" s="26">
        <f t="shared" si="2970"/>
        <v>0</v>
      </c>
      <c r="AI737" s="26">
        <f t="shared" si="2971"/>
        <v>0</v>
      </c>
      <c r="AJ737" s="26">
        <f t="shared" si="2875"/>
        <v>5913.5</v>
      </c>
      <c r="AK737" s="26">
        <f t="shared" si="2876"/>
        <v>4977.8999999999996</v>
      </c>
      <c r="AL737" s="26">
        <f t="shared" si="2877"/>
        <v>4977.8999999999996</v>
      </c>
      <c r="AM737" s="26">
        <f t="shared" si="2972"/>
        <v>0</v>
      </c>
      <c r="AN737" s="26">
        <f t="shared" si="2973"/>
        <v>0</v>
      </c>
      <c r="AO737" s="26">
        <f t="shared" si="2974"/>
        <v>0</v>
      </c>
      <c r="AP737" s="26">
        <f t="shared" si="2878"/>
        <v>5913.5</v>
      </c>
      <c r="AQ737" s="26">
        <f t="shared" si="2879"/>
        <v>4977.8999999999996</v>
      </c>
      <c r="AR737" s="26">
        <f t="shared" si="2880"/>
        <v>4977.8999999999996</v>
      </c>
      <c r="AS737" s="26">
        <f t="shared" si="2975"/>
        <v>0</v>
      </c>
      <c r="AT737" s="26">
        <f t="shared" si="2976"/>
        <v>0</v>
      </c>
      <c r="AU737" s="26">
        <f t="shared" si="2977"/>
        <v>0</v>
      </c>
      <c r="AV737" s="26">
        <f t="shared" si="2881"/>
        <v>5913.5</v>
      </c>
      <c r="AW737" s="26">
        <f t="shared" si="2882"/>
        <v>4977.8999999999996</v>
      </c>
      <c r="AX737" s="26">
        <f t="shared" si="2883"/>
        <v>4977.8999999999996</v>
      </c>
      <c r="AY737" s="26">
        <f t="shared" si="2978"/>
        <v>0</v>
      </c>
      <c r="AZ737" s="26">
        <f t="shared" si="2979"/>
        <v>0</v>
      </c>
      <c r="BA737" s="26">
        <f t="shared" si="2980"/>
        <v>0</v>
      </c>
      <c r="BB737" s="26">
        <f t="shared" si="2884"/>
        <v>5913.5</v>
      </c>
      <c r="BC737" s="26">
        <f t="shared" si="2885"/>
        <v>4977.8999999999996</v>
      </c>
      <c r="BD737" s="26">
        <f t="shared" si="2886"/>
        <v>4977.8999999999996</v>
      </c>
      <c r="BE737" s="26">
        <f t="shared" si="2981"/>
        <v>0</v>
      </c>
      <c r="BF737" s="26">
        <f t="shared" si="2982"/>
        <v>0</v>
      </c>
      <c r="BG737" s="26">
        <f t="shared" si="2983"/>
        <v>0</v>
      </c>
      <c r="BH737" s="26">
        <f t="shared" si="2887"/>
        <v>5913.5</v>
      </c>
      <c r="BI737" s="26">
        <f t="shared" si="2888"/>
        <v>4977.8999999999996</v>
      </c>
      <c r="BJ737" s="26">
        <f t="shared" si="2889"/>
        <v>4977.8999999999996</v>
      </c>
      <c r="BK737" s="26">
        <f t="shared" si="2984"/>
        <v>19280.697</v>
      </c>
      <c r="BL737" s="26">
        <f t="shared" si="2985"/>
        <v>0</v>
      </c>
      <c r="BM737" s="26">
        <f t="shared" si="2986"/>
        <v>0</v>
      </c>
      <c r="BN737" s="26">
        <f t="shared" si="2890"/>
        <v>25194.197</v>
      </c>
      <c r="BO737" s="26">
        <f t="shared" si="2891"/>
        <v>4977.8999999999996</v>
      </c>
      <c r="BP737" s="26">
        <f t="shared" si="2892"/>
        <v>4977.8999999999996</v>
      </c>
      <c r="BQ737" s="26">
        <f t="shared" si="2987"/>
        <v>0</v>
      </c>
      <c r="BR737" s="26">
        <f t="shared" si="2988"/>
        <v>0</v>
      </c>
      <c r="BS737" s="26">
        <f t="shared" si="2893"/>
        <v>25194.197</v>
      </c>
      <c r="BT737" s="26">
        <f t="shared" si="2894"/>
        <v>4977.8999999999996</v>
      </c>
      <c r="BU737" s="26">
        <f t="shared" si="2895"/>
        <v>4977.8999999999996</v>
      </c>
      <c r="BV737" s="26">
        <f t="shared" si="2989"/>
        <v>0</v>
      </c>
      <c r="BW737" s="26">
        <f t="shared" si="2990"/>
        <v>0</v>
      </c>
      <c r="BX737" s="26">
        <f t="shared" si="2896"/>
        <v>25194.197</v>
      </c>
      <c r="BY737" s="26">
        <f t="shared" si="2897"/>
        <v>4977.8999999999996</v>
      </c>
      <c r="BZ737" s="26">
        <f t="shared" si="2898"/>
        <v>4977.8999999999996</v>
      </c>
      <c r="CA737" s="26">
        <f t="shared" si="2991"/>
        <v>3449.58</v>
      </c>
      <c r="CB737" s="26">
        <f t="shared" si="2992"/>
        <v>0</v>
      </c>
      <c r="CC737" s="26">
        <f t="shared" si="2993"/>
        <v>0</v>
      </c>
      <c r="CD737" s="26">
        <f t="shared" si="2704"/>
        <v>28643.777000000002</v>
      </c>
      <c r="CE737" s="26">
        <f t="shared" si="2705"/>
        <v>4977.8999999999996</v>
      </c>
      <c r="CF737" s="26">
        <f t="shared" si="2706"/>
        <v>4977.8999999999996</v>
      </c>
      <c r="CG737" s="26">
        <f t="shared" si="2994"/>
        <v>0</v>
      </c>
      <c r="CH737" s="26">
        <f t="shared" si="2995"/>
        <v>0</v>
      </c>
      <c r="CI737" s="26">
        <f t="shared" si="2996"/>
        <v>0</v>
      </c>
      <c r="CJ737" s="26">
        <f t="shared" si="2707"/>
        <v>28643.777000000002</v>
      </c>
      <c r="CK737" s="26">
        <f t="shared" si="2708"/>
        <v>4977.8999999999996</v>
      </c>
      <c r="CL737" s="26">
        <f t="shared" si="2709"/>
        <v>4977.8999999999996</v>
      </c>
      <c r="CM737" s="26">
        <f t="shared" si="2997"/>
        <v>0</v>
      </c>
      <c r="CN737" s="26">
        <f t="shared" si="2998"/>
        <v>0</v>
      </c>
      <c r="CO737" s="26">
        <f t="shared" si="2999"/>
        <v>0</v>
      </c>
      <c r="CP737" s="26">
        <f t="shared" si="2710"/>
        <v>28643.777000000002</v>
      </c>
      <c r="CQ737" s="26">
        <f t="shared" si="2711"/>
        <v>4977.8999999999996</v>
      </c>
      <c r="CR737" s="26">
        <f t="shared" si="2712"/>
        <v>4977.8999999999996</v>
      </c>
      <c r="CS737" s="26">
        <f t="shared" si="3000"/>
        <v>0</v>
      </c>
      <c r="CT737" s="19"/>
      <c r="CU737" s="35"/>
      <c r="CY737" s="1" t="s">
        <v>27</v>
      </c>
    </row>
    <row r="738" spans="1:105" hidden="1" x14ac:dyDescent="0.3">
      <c r="A738" s="16" t="s">
        <v>449</v>
      </c>
      <c r="B738" s="17">
        <v>620</v>
      </c>
      <c r="C738" s="16"/>
      <c r="D738" s="16"/>
      <c r="E738" s="34" t="s">
        <v>44</v>
      </c>
      <c r="F738" s="26">
        <f t="shared" si="2954"/>
        <v>5913.5</v>
      </c>
      <c r="G738" s="26">
        <f t="shared" si="2955"/>
        <v>4977.8999999999996</v>
      </c>
      <c r="H738" s="26">
        <f t="shared" si="2956"/>
        <v>4977.8999999999996</v>
      </c>
      <c r="I738" s="26">
        <f t="shared" si="2957"/>
        <v>0</v>
      </c>
      <c r="J738" s="26">
        <f t="shared" si="2958"/>
        <v>0</v>
      </c>
      <c r="K738" s="26">
        <f t="shared" si="2959"/>
        <v>0</v>
      </c>
      <c r="L738" s="26">
        <f t="shared" si="2863"/>
        <v>5913.5</v>
      </c>
      <c r="M738" s="26">
        <f t="shared" si="2864"/>
        <v>4977.8999999999996</v>
      </c>
      <c r="N738" s="26">
        <f t="shared" si="2865"/>
        <v>4977.8999999999996</v>
      </c>
      <c r="O738" s="26">
        <f t="shared" si="2960"/>
        <v>0</v>
      </c>
      <c r="P738" s="26">
        <f t="shared" si="2961"/>
        <v>0</v>
      </c>
      <c r="Q738" s="26">
        <f t="shared" si="2962"/>
        <v>0</v>
      </c>
      <c r="R738" s="26">
        <f t="shared" si="2866"/>
        <v>5913.5</v>
      </c>
      <c r="S738" s="26">
        <f t="shared" si="2867"/>
        <v>4977.8999999999996</v>
      </c>
      <c r="T738" s="26">
        <f t="shared" si="2868"/>
        <v>4977.8999999999996</v>
      </c>
      <c r="U738" s="26">
        <f t="shared" si="2963"/>
        <v>0</v>
      </c>
      <c r="V738" s="26">
        <f t="shared" si="2964"/>
        <v>0</v>
      </c>
      <c r="W738" s="26">
        <f t="shared" si="2965"/>
        <v>0</v>
      </c>
      <c r="X738" s="26">
        <f t="shared" si="2869"/>
        <v>5913.5</v>
      </c>
      <c r="Y738" s="26">
        <f t="shared" si="2870"/>
        <v>4977.8999999999996</v>
      </c>
      <c r="Z738" s="26">
        <f t="shared" si="2871"/>
        <v>4977.8999999999996</v>
      </c>
      <c r="AA738" s="26">
        <f t="shared" si="2966"/>
        <v>0</v>
      </c>
      <c r="AB738" s="26">
        <f t="shared" si="2967"/>
        <v>0</v>
      </c>
      <c r="AC738" s="26">
        <f t="shared" si="2968"/>
        <v>0</v>
      </c>
      <c r="AD738" s="26">
        <f t="shared" si="2872"/>
        <v>5913.5</v>
      </c>
      <c r="AE738" s="26">
        <f t="shared" si="2873"/>
        <v>4977.8999999999996</v>
      </c>
      <c r="AF738" s="26">
        <f t="shared" si="2874"/>
        <v>4977.8999999999996</v>
      </c>
      <c r="AG738" s="26">
        <f t="shared" si="2969"/>
        <v>0</v>
      </c>
      <c r="AH738" s="26">
        <f t="shared" si="2970"/>
        <v>0</v>
      </c>
      <c r="AI738" s="26">
        <f t="shared" si="2971"/>
        <v>0</v>
      </c>
      <c r="AJ738" s="26">
        <f t="shared" si="2875"/>
        <v>5913.5</v>
      </c>
      <c r="AK738" s="26">
        <f t="shared" si="2876"/>
        <v>4977.8999999999996</v>
      </c>
      <c r="AL738" s="26">
        <f t="shared" si="2877"/>
        <v>4977.8999999999996</v>
      </c>
      <c r="AM738" s="26">
        <f t="shared" si="2972"/>
        <v>0</v>
      </c>
      <c r="AN738" s="26">
        <f t="shared" si="2973"/>
        <v>0</v>
      </c>
      <c r="AO738" s="26">
        <f t="shared" si="2974"/>
        <v>0</v>
      </c>
      <c r="AP738" s="26">
        <f t="shared" si="2878"/>
        <v>5913.5</v>
      </c>
      <c r="AQ738" s="26">
        <f t="shared" si="2879"/>
        <v>4977.8999999999996</v>
      </c>
      <c r="AR738" s="26">
        <f t="shared" si="2880"/>
        <v>4977.8999999999996</v>
      </c>
      <c r="AS738" s="26">
        <f t="shared" si="2975"/>
        <v>0</v>
      </c>
      <c r="AT738" s="26">
        <f t="shared" si="2976"/>
        <v>0</v>
      </c>
      <c r="AU738" s="26">
        <f t="shared" si="2977"/>
        <v>0</v>
      </c>
      <c r="AV738" s="26">
        <f t="shared" si="2881"/>
        <v>5913.5</v>
      </c>
      <c r="AW738" s="26">
        <f t="shared" si="2882"/>
        <v>4977.8999999999996</v>
      </c>
      <c r="AX738" s="26">
        <f t="shared" si="2883"/>
        <v>4977.8999999999996</v>
      </c>
      <c r="AY738" s="26">
        <f t="shared" si="2978"/>
        <v>0</v>
      </c>
      <c r="AZ738" s="26">
        <f t="shared" si="2979"/>
        <v>0</v>
      </c>
      <c r="BA738" s="26">
        <f t="shared" si="2980"/>
        <v>0</v>
      </c>
      <c r="BB738" s="26">
        <f t="shared" si="2884"/>
        <v>5913.5</v>
      </c>
      <c r="BC738" s="26">
        <f t="shared" si="2885"/>
        <v>4977.8999999999996</v>
      </c>
      <c r="BD738" s="26">
        <f t="shared" si="2886"/>
        <v>4977.8999999999996</v>
      </c>
      <c r="BE738" s="26">
        <f t="shared" si="2981"/>
        <v>0</v>
      </c>
      <c r="BF738" s="26">
        <f t="shared" si="2982"/>
        <v>0</v>
      </c>
      <c r="BG738" s="26">
        <f t="shared" si="2983"/>
        <v>0</v>
      </c>
      <c r="BH738" s="26">
        <f t="shared" si="2887"/>
        <v>5913.5</v>
      </c>
      <c r="BI738" s="26">
        <f t="shared" si="2888"/>
        <v>4977.8999999999996</v>
      </c>
      <c r="BJ738" s="26">
        <f t="shared" si="2889"/>
        <v>4977.8999999999996</v>
      </c>
      <c r="BK738" s="26">
        <f t="shared" si="2984"/>
        <v>19280.697</v>
      </c>
      <c r="BL738" s="26">
        <f t="shared" si="2985"/>
        <v>0</v>
      </c>
      <c r="BM738" s="26">
        <f t="shared" si="2986"/>
        <v>0</v>
      </c>
      <c r="BN738" s="26">
        <f t="shared" si="2890"/>
        <v>25194.197</v>
      </c>
      <c r="BO738" s="26">
        <f t="shared" si="2891"/>
        <v>4977.8999999999996</v>
      </c>
      <c r="BP738" s="26">
        <f t="shared" si="2892"/>
        <v>4977.8999999999996</v>
      </c>
      <c r="BQ738" s="26">
        <f t="shared" si="2987"/>
        <v>0</v>
      </c>
      <c r="BR738" s="26">
        <f t="shared" si="2988"/>
        <v>0</v>
      </c>
      <c r="BS738" s="26">
        <f t="shared" si="2893"/>
        <v>25194.197</v>
      </c>
      <c r="BT738" s="26">
        <f t="shared" si="2894"/>
        <v>4977.8999999999996</v>
      </c>
      <c r="BU738" s="26">
        <f t="shared" si="2895"/>
        <v>4977.8999999999996</v>
      </c>
      <c r="BV738" s="26">
        <f t="shared" si="2989"/>
        <v>0</v>
      </c>
      <c r="BW738" s="26">
        <f t="shared" si="2990"/>
        <v>0</v>
      </c>
      <c r="BX738" s="26">
        <f t="shared" si="2896"/>
        <v>25194.197</v>
      </c>
      <c r="BY738" s="26">
        <f t="shared" si="2897"/>
        <v>4977.8999999999996</v>
      </c>
      <c r="BZ738" s="26">
        <f t="shared" si="2898"/>
        <v>4977.8999999999996</v>
      </c>
      <c r="CA738" s="26">
        <f t="shared" si="2991"/>
        <v>3449.58</v>
      </c>
      <c r="CB738" s="26">
        <f t="shared" si="2992"/>
        <v>0</v>
      </c>
      <c r="CC738" s="26">
        <f t="shared" si="2993"/>
        <v>0</v>
      </c>
      <c r="CD738" s="26">
        <f t="shared" si="2704"/>
        <v>28643.777000000002</v>
      </c>
      <c r="CE738" s="26">
        <f t="shared" si="2705"/>
        <v>4977.8999999999996</v>
      </c>
      <c r="CF738" s="26">
        <f t="shared" si="2706"/>
        <v>4977.8999999999996</v>
      </c>
      <c r="CG738" s="26">
        <f t="shared" si="2994"/>
        <v>0</v>
      </c>
      <c r="CH738" s="26">
        <f t="shared" si="2995"/>
        <v>0</v>
      </c>
      <c r="CI738" s="26">
        <f t="shared" si="2996"/>
        <v>0</v>
      </c>
      <c r="CJ738" s="26">
        <f t="shared" si="2707"/>
        <v>28643.777000000002</v>
      </c>
      <c r="CK738" s="26">
        <f t="shared" si="2708"/>
        <v>4977.8999999999996</v>
      </c>
      <c r="CL738" s="26">
        <f t="shared" si="2709"/>
        <v>4977.8999999999996</v>
      </c>
      <c r="CM738" s="26">
        <f t="shared" si="2997"/>
        <v>0</v>
      </c>
      <c r="CN738" s="26">
        <f t="shared" si="2998"/>
        <v>0</v>
      </c>
      <c r="CO738" s="26">
        <f t="shared" si="2999"/>
        <v>0</v>
      </c>
      <c r="CP738" s="26">
        <f t="shared" si="2710"/>
        <v>28643.777000000002</v>
      </c>
      <c r="CQ738" s="26">
        <f t="shared" si="2711"/>
        <v>4977.8999999999996</v>
      </c>
      <c r="CR738" s="26">
        <f t="shared" si="2712"/>
        <v>4977.8999999999996</v>
      </c>
      <c r="CS738" s="26">
        <f t="shared" si="3000"/>
        <v>0</v>
      </c>
      <c r="CT738" s="19"/>
      <c r="CU738" s="35"/>
      <c r="CZ738" s="1" t="s">
        <v>28</v>
      </c>
    </row>
    <row r="739" spans="1:105" hidden="1" x14ac:dyDescent="0.3">
      <c r="A739" s="16" t="s">
        <v>449</v>
      </c>
      <c r="B739" s="17">
        <v>620</v>
      </c>
      <c r="C739" s="16" t="s">
        <v>45</v>
      </c>
      <c r="D739" s="16" t="s">
        <v>311</v>
      </c>
      <c r="E739" s="34" t="s">
        <v>385</v>
      </c>
      <c r="F739" s="26">
        <v>5913.5</v>
      </c>
      <c r="G739" s="26">
        <v>4977.8999999999996</v>
      </c>
      <c r="H739" s="26">
        <v>4977.8999999999996</v>
      </c>
      <c r="I739" s="26"/>
      <c r="J739" s="26"/>
      <c r="K739" s="26"/>
      <c r="L739" s="26">
        <f t="shared" si="2863"/>
        <v>5913.5</v>
      </c>
      <c r="M739" s="26">
        <f t="shared" si="2864"/>
        <v>4977.8999999999996</v>
      </c>
      <c r="N739" s="26">
        <f t="shared" si="2865"/>
        <v>4977.8999999999996</v>
      </c>
      <c r="O739" s="26"/>
      <c r="P739" s="26"/>
      <c r="Q739" s="26"/>
      <c r="R739" s="26">
        <f t="shared" si="2866"/>
        <v>5913.5</v>
      </c>
      <c r="S739" s="26">
        <f t="shared" si="2867"/>
        <v>4977.8999999999996</v>
      </c>
      <c r="T739" s="26">
        <f t="shared" si="2868"/>
        <v>4977.8999999999996</v>
      </c>
      <c r="U739" s="26"/>
      <c r="V739" s="26"/>
      <c r="W739" s="26"/>
      <c r="X739" s="26">
        <f t="shared" si="2869"/>
        <v>5913.5</v>
      </c>
      <c r="Y739" s="26">
        <f t="shared" si="2870"/>
        <v>4977.8999999999996</v>
      </c>
      <c r="Z739" s="26">
        <f t="shared" si="2871"/>
        <v>4977.8999999999996</v>
      </c>
      <c r="AA739" s="26"/>
      <c r="AB739" s="26"/>
      <c r="AC739" s="26"/>
      <c r="AD739" s="26">
        <f t="shared" si="2872"/>
        <v>5913.5</v>
      </c>
      <c r="AE739" s="26">
        <f t="shared" si="2873"/>
        <v>4977.8999999999996</v>
      </c>
      <c r="AF739" s="26">
        <f t="shared" si="2874"/>
        <v>4977.8999999999996</v>
      </c>
      <c r="AG739" s="26"/>
      <c r="AH739" s="26"/>
      <c r="AI739" s="26"/>
      <c r="AJ739" s="26">
        <f t="shared" si="2875"/>
        <v>5913.5</v>
      </c>
      <c r="AK739" s="26">
        <f t="shared" si="2876"/>
        <v>4977.8999999999996</v>
      </c>
      <c r="AL739" s="26">
        <f t="shared" si="2877"/>
        <v>4977.8999999999996</v>
      </c>
      <c r="AM739" s="26"/>
      <c r="AN739" s="26"/>
      <c r="AO739" s="26"/>
      <c r="AP739" s="26">
        <f t="shared" si="2878"/>
        <v>5913.5</v>
      </c>
      <c r="AQ739" s="26">
        <f t="shared" si="2879"/>
        <v>4977.8999999999996</v>
      </c>
      <c r="AR739" s="26">
        <f t="shared" si="2880"/>
        <v>4977.8999999999996</v>
      </c>
      <c r="AS739" s="26"/>
      <c r="AT739" s="26"/>
      <c r="AU739" s="26"/>
      <c r="AV739" s="26">
        <f t="shared" si="2881"/>
        <v>5913.5</v>
      </c>
      <c r="AW739" s="26">
        <f t="shared" si="2882"/>
        <v>4977.8999999999996</v>
      </c>
      <c r="AX739" s="26">
        <f t="shared" si="2883"/>
        <v>4977.8999999999996</v>
      </c>
      <c r="AY739" s="26"/>
      <c r="AZ739" s="26"/>
      <c r="BA739" s="26"/>
      <c r="BB739" s="26">
        <f t="shared" si="2884"/>
        <v>5913.5</v>
      </c>
      <c r="BC739" s="26">
        <f t="shared" si="2885"/>
        <v>4977.8999999999996</v>
      </c>
      <c r="BD739" s="26">
        <f t="shared" si="2886"/>
        <v>4977.8999999999996</v>
      </c>
      <c r="BE739" s="26"/>
      <c r="BF739" s="26"/>
      <c r="BG739" s="26"/>
      <c r="BH739" s="26">
        <f t="shared" si="2887"/>
        <v>5913.5</v>
      </c>
      <c r="BI739" s="26">
        <f t="shared" si="2888"/>
        <v>4977.8999999999996</v>
      </c>
      <c r="BJ739" s="26">
        <f t="shared" si="2889"/>
        <v>4977.8999999999996</v>
      </c>
      <c r="BK739" s="26">
        <f>890.697+18390</f>
        <v>19280.697</v>
      </c>
      <c r="BL739" s="26"/>
      <c r="BM739" s="26"/>
      <c r="BN739" s="26">
        <f t="shared" si="2890"/>
        <v>25194.197</v>
      </c>
      <c r="BO739" s="26">
        <f t="shared" si="2891"/>
        <v>4977.8999999999996</v>
      </c>
      <c r="BP739" s="26">
        <f t="shared" si="2892"/>
        <v>4977.8999999999996</v>
      </c>
      <c r="BQ739" s="26"/>
      <c r="BR739" s="26"/>
      <c r="BS739" s="26">
        <f t="shared" si="2893"/>
        <v>25194.197</v>
      </c>
      <c r="BT739" s="26">
        <f t="shared" si="2894"/>
        <v>4977.8999999999996</v>
      </c>
      <c r="BU739" s="26">
        <f t="shared" si="2895"/>
        <v>4977.8999999999996</v>
      </c>
      <c r="BV739" s="26"/>
      <c r="BW739" s="26"/>
      <c r="BX739" s="26">
        <f t="shared" si="2896"/>
        <v>25194.197</v>
      </c>
      <c r="BY739" s="26">
        <f t="shared" si="2897"/>
        <v>4977.8999999999996</v>
      </c>
      <c r="BZ739" s="26">
        <f t="shared" si="2898"/>
        <v>4977.8999999999996</v>
      </c>
      <c r="CA739" s="26">
        <v>3449.58</v>
      </c>
      <c r="CB739" s="26"/>
      <c r="CC739" s="26"/>
      <c r="CD739" s="26">
        <f t="shared" si="2704"/>
        <v>28643.777000000002</v>
      </c>
      <c r="CE739" s="26">
        <f t="shared" si="2705"/>
        <v>4977.8999999999996</v>
      </c>
      <c r="CF739" s="26">
        <f t="shared" si="2706"/>
        <v>4977.8999999999996</v>
      </c>
      <c r="CG739" s="26"/>
      <c r="CH739" s="26"/>
      <c r="CI739" s="26"/>
      <c r="CJ739" s="26">
        <f t="shared" si="2707"/>
        <v>28643.777000000002</v>
      </c>
      <c r="CK739" s="26">
        <f t="shared" si="2708"/>
        <v>4977.8999999999996</v>
      </c>
      <c r="CL739" s="26">
        <f t="shared" si="2709"/>
        <v>4977.8999999999996</v>
      </c>
      <c r="CM739" s="26"/>
      <c r="CN739" s="26"/>
      <c r="CO739" s="26"/>
      <c r="CP739" s="26">
        <f t="shared" si="2710"/>
        <v>28643.777000000002</v>
      </c>
      <c r="CQ739" s="26">
        <f t="shared" si="2711"/>
        <v>4977.8999999999996</v>
      </c>
      <c r="CR739" s="26">
        <f t="shared" si="2712"/>
        <v>4977.8999999999996</v>
      </c>
      <c r="CS739" s="26"/>
      <c r="CT739" s="19"/>
      <c r="CU739" s="35"/>
    </row>
    <row r="740" spans="1:105" ht="31.2" hidden="1" x14ac:dyDescent="0.3">
      <c r="A740" s="16" t="s">
        <v>451</v>
      </c>
      <c r="B740" s="17"/>
      <c r="C740" s="16"/>
      <c r="D740" s="16"/>
      <c r="E740" s="34" t="s">
        <v>452</v>
      </c>
      <c r="F740" s="26">
        <f t="shared" si="2954"/>
        <v>19340.599999999999</v>
      </c>
      <c r="G740" s="26">
        <f t="shared" si="2955"/>
        <v>19470.599999999999</v>
      </c>
      <c r="H740" s="26">
        <f t="shared" si="2956"/>
        <v>19470.599999999999</v>
      </c>
      <c r="I740" s="26">
        <f t="shared" si="2957"/>
        <v>0</v>
      </c>
      <c r="J740" s="26">
        <f t="shared" si="2958"/>
        <v>0</v>
      </c>
      <c r="K740" s="26">
        <f t="shared" si="2959"/>
        <v>0</v>
      </c>
      <c r="L740" s="26">
        <f t="shared" si="2863"/>
        <v>19340.599999999999</v>
      </c>
      <c r="M740" s="26">
        <f t="shared" si="2864"/>
        <v>19470.599999999999</v>
      </c>
      <c r="N740" s="26">
        <f t="shared" si="2865"/>
        <v>19470.599999999999</v>
      </c>
      <c r="O740" s="26">
        <f t="shared" si="2960"/>
        <v>0</v>
      </c>
      <c r="P740" s="26">
        <f t="shared" si="2961"/>
        <v>0</v>
      </c>
      <c r="Q740" s="26">
        <f t="shared" si="2962"/>
        <v>0</v>
      </c>
      <c r="R740" s="26">
        <f t="shared" si="2866"/>
        <v>19340.599999999999</v>
      </c>
      <c r="S740" s="26">
        <f t="shared" si="2867"/>
        <v>19470.599999999999</v>
      </c>
      <c r="T740" s="26">
        <f t="shared" si="2868"/>
        <v>19470.599999999999</v>
      </c>
      <c r="U740" s="26">
        <f t="shared" si="2963"/>
        <v>0</v>
      </c>
      <c r="V740" s="26">
        <f t="shared" si="2964"/>
        <v>0</v>
      </c>
      <c r="W740" s="26">
        <f t="shared" si="2965"/>
        <v>0</v>
      </c>
      <c r="X740" s="26">
        <f t="shared" si="2869"/>
        <v>19340.599999999999</v>
      </c>
      <c r="Y740" s="26">
        <f t="shared" si="2870"/>
        <v>19470.599999999999</v>
      </c>
      <c r="Z740" s="26">
        <f t="shared" si="2871"/>
        <v>19470.599999999999</v>
      </c>
      <c r="AA740" s="26">
        <f t="shared" si="2966"/>
        <v>0</v>
      </c>
      <c r="AB740" s="26">
        <f t="shared" si="2967"/>
        <v>0</v>
      </c>
      <c r="AC740" s="26">
        <f t="shared" si="2968"/>
        <v>0</v>
      </c>
      <c r="AD740" s="26">
        <f t="shared" si="2872"/>
        <v>19340.599999999999</v>
      </c>
      <c r="AE740" s="26">
        <f t="shared" si="2873"/>
        <v>19470.599999999999</v>
      </c>
      <c r="AF740" s="26">
        <f t="shared" si="2874"/>
        <v>19470.599999999999</v>
      </c>
      <c r="AG740" s="26">
        <f t="shared" si="2969"/>
        <v>0</v>
      </c>
      <c r="AH740" s="26">
        <f t="shared" si="2970"/>
        <v>0</v>
      </c>
      <c r="AI740" s="26">
        <f t="shared" si="2971"/>
        <v>0</v>
      </c>
      <c r="AJ740" s="26">
        <f t="shared" si="2875"/>
        <v>19340.599999999999</v>
      </c>
      <c r="AK740" s="26">
        <f t="shared" si="2876"/>
        <v>19470.599999999999</v>
      </c>
      <c r="AL740" s="26">
        <f t="shared" si="2877"/>
        <v>19470.599999999999</v>
      </c>
      <c r="AM740" s="26">
        <f t="shared" si="2972"/>
        <v>0</v>
      </c>
      <c r="AN740" s="26">
        <f t="shared" si="2973"/>
        <v>0</v>
      </c>
      <c r="AO740" s="26">
        <f t="shared" si="2974"/>
        <v>0</v>
      </c>
      <c r="AP740" s="26">
        <f t="shared" si="2878"/>
        <v>19340.599999999999</v>
      </c>
      <c r="AQ740" s="26">
        <f t="shared" si="2879"/>
        <v>19470.599999999999</v>
      </c>
      <c r="AR740" s="26">
        <f t="shared" si="2880"/>
        <v>19470.599999999999</v>
      </c>
      <c r="AS740" s="26">
        <f t="shared" si="2975"/>
        <v>0</v>
      </c>
      <c r="AT740" s="26">
        <f t="shared" si="2976"/>
        <v>0</v>
      </c>
      <c r="AU740" s="26">
        <f t="shared" si="2977"/>
        <v>0</v>
      </c>
      <c r="AV740" s="26">
        <f t="shared" si="2881"/>
        <v>19340.599999999999</v>
      </c>
      <c r="AW740" s="26">
        <f t="shared" si="2882"/>
        <v>19470.599999999999</v>
      </c>
      <c r="AX740" s="26">
        <f t="shared" si="2883"/>
        <v>19470.599999999999</v>
      </c>
      <c r="AY740" s="26">
        <f t="shared" si="2978"/>
        <v>0</v>
      </c>
      <c r="AZ740" s="26">
        <f t="shared" si="2979"/>
        <v>0</v>
      </c>
      <c r="BA740" s="26">
        <f t="shared" si="2980"/>
        <v>0</v>
      </c>
      <c r="BB740" s="26">
        <f t="shared" si="2884"/>
        <v>19340.599999999999</v>
      </c>
      <c r="BC740" s="26">
        <f t="shared" si="2885"/>
        <v>19470.599999999999</v>
      </c>
      <c r="BD740" s="26">
        <f t="shared" si="2886"/>
        <v>19470.599999999999</v>
      </c>
      <c r="BE740" s="26">
        <f t="shared" si="2981"/>
        <v>0</v>
      </c>
      <c r="BF740" s="26">
        <f t="shared" si="2982"/>
        <v>0</v>
      </c>
      <c r="BG740" s="26">
        <f t="shared" si="2983"/>
        <v>0</v>
      </c>
      <c r="BH740" s="26">
        <f t="shared" si="2887"/>
        <v>19340.599999999999</v>
      </c>
      <c r="BI740" s="26">
        <f t="shared" si="2888"/>
        <v>19470.599999999999</v>
      </c>
      <c r="BJ740" s="26">
        <f t="shared" si="2889"/>
        <v>19470.599999999999</v>
      </c>
      <c r="BK740" s="26">
        <f t="shared" ref="BK740:BK744" si="3001">BK741</f>
        <v>0</v>
      </c>
      <c r="BL740" s="26">
        <f t="shared" si="2985"/>
        <v>0</v>
      </c>
      <c r="BM740" s="26">
        <f t="shared" si="2986"/>
        <v>0</v>
      </c>
      <c r="BN740" s="26">
        <f t="shared" si="2890"/>
        <v>19340.599999999999</v>
      </c>
      <c r="BO740" s="26">
        <f t="shared" si="2891"/>
        <v>19470.599999999999</v>
      </c>
      <c r="BP740" s="26">
        <f t="shared" si="2892"/>
        <v>19470.599999999999</v>
      </c>
      <c r="BQ740" s="26">
        <f t="shared" si="2987"/>
        <v>0</v>
      </c>
      <c r="BR740" s="26">
        <f t="shared" si="2988"/>
        <v>0</v>
      </c>
      <c r="BS740" s="26">
        <f t="shared" si="2893"/>
        <v>19340.599999999999</v>
      </c>
      <c r="BT740" s="26">
        <f t="shared" si="2894"/>
        <v>19470.599999999999</v>
      </c>
      <c r="BU740" s="26">
        <f t="shared" si="2895"/>
        <v>19470.599999999999</v>
      </c>
      <c r="BV740" s="26">
        <f t="shared" si="2989"/>
        <v>0</v>
      </c>
      <c r="BW740" s="26">
        <f t="shared" si="2990"/>
        <v>0</v>
      </c>
      <c r="BX740" s="26">
        <f t="shared" si="2896"/>
        <v>19340.599999999999</v>
      </c>
      <c r="BY740" s="26">
        <f t="shared" si="2897"/>
        <v>19470.599999999999</v>
      </c>
      <c r="BZ740" s="26">
        <f t="shared" si="2898"/>
        <v>19470.599999999999</v>
      </c>
      <c r="CA740" s="26">
        <f t="shared" si="2991"/>
        <v>0</v>
      </c>
      <c r="CB740" s="26">
        <f t="shared" si="2992"/>
        <v>0</v>
      </c>
      <c r="CC740" s="26">
        <f t="shared" si="2993"/>
        <v>0</v>
      </c>
      <c r="CD740" s="26">
        <f t="shared" si="2704"/>
        <v>19340.599999999999</v>
      </c>
      <c r="CE740" s="26">
        <f t="shared" si="2705"/>
        <v>19470.599999999999</v>
      </c>
      <c r="CF740" s="26">
        <f t="shared" si="2706"/>
        <v>19470.599999999999</v>
      </c>
      <c r="CG740" s="26">
        <f t="shared" si="2994"/>
        <v>0</v>
      </c>
      <c r="CH740" s="26">
        <f t="shared" si="2995"/>
        <v>0</v>
      </c>
      <c r="CI740" s="26">
        <f t="shared" si="2996"/>
        <v>0</v>
      </c>
      <c r="CJ740" s="26">
        <f t="shared" si="2707"/>
        <v>19340.599999999999</v>
      </c>
      <c r="CK740" s="26">
        <f t="shared" si="2708"/>
        <v>19470.599999999999</v>
      </c>
      <c r="CL740" s="26">
        <f t="shared" si="2709"/>
        <v>19470.599999999999</v>
      </c>
      <c r="CM740" s="26">
        <f t="shared" si="2997"/>
        <v>0</v>
      </c>
      <c r="CN740" s="26">
        <f t="shared" si="2998"/>
        <v>0</v>
      </c>
      <c r="CO740" s="26">
        <f t="shared" si="2999"/>
        <v>0</v>
      </c>
      <c r="CP740" s="26">
        <f t="shared" si="2710"/>
        <v>19340.599999999999</v>
      </c>
      <c r="CQ740" s="26">
        <f t="shared" si="2711"/>
        <v>19470.599999999999</v>
      </c>
      <c r="CR740" s="26">
        <f t="shared" si="2712"/>
        <v>19470.599999999999</v>
      </c>
      <c r="CS740" s="26">
        <f t="shared" si="3000"/>
        <v>0</v>
      </c>
      <c r="CT740" s="19"/>
      <c r="CU740" s="35"/>
      <c r="DA740" s="1" t="s">
        <v>29</v>
      </c>
    </row>
    <row r="741" spans="1:105" ht="46.8" hidden="1" x14ac:dyDescent="0.3">
      <c r="A741" s="16" t="s">
        <v>451</v>
      </c>
      <c r="B741" s="17">
        <v>600</v>
      </c>
      <c r="C741" s="16"/>
      <c r="D741" s="16"/>
      <c r="E741" s="34" t="s">
        <v>43</v>
      </c>
      <c r="F741" s="26">
        <f t="shared" si="2954"/>
        <v>19340.599999999999</v>
      </c>
      <c r="G741" s="26">
        <f t="shared" si="2955"/>
        <v>19470.599999999999</v>
      </c>
      <c r="H741" s="26">
        <f t="shared" si="2956"/>
        <v>19470.599999999999</v>
      </c>
      <c r="I741" s="26">
        <f t="shared" si="2957"/>
        <v>0</v>
      </c>
      <c r="J741" s="26">
        <f t="shared" si="2958"/>
        <v>0</v>
      </c>
      <c r="K741" s="26">
        <f t="shared" si="2959"/>
        <v>0</v>
      </c>
      <c r="L741" s="26">
        <f t="shared" si="2863"/>
        <v>19340.599999999999</v>
      </c>
      <c r="M741" s="26">
        <f t="shared" si="2864"/>
        <v>19470.599999999999</v>
      </c>
      <c r="N741" s="26">
        <f t="shared" si="2865"/>
        <v>19470.599999999999</v>
      </c>
      <c r="O741" s="26">
        <f t="shared" si="2960"/>
        <v>0</v>
      </c>
      <c r="P741" s="26">
        <f t="shared" si="2961"/>
        <v>0</v>
      </c>
      <c r="Q741" s="26">
        <f t="shared" si="2962"/>
        <v>0</v>
      </c>
      <c r="R741" s="26">
        <f t="shared" si="2866"/>
        <v>19340.599999999999</v>
      </c>
      <c r="S741" s="26">
        <f t="shared" si="2867"/>
        <v>19470.599999999999</v>
      </c>
      <c r="T741" s="26">
        <f t="shared" si="2868"/>
        <v>19470.599999999999</v>
      </c>
      <c r="U741" s="26">
        <f t="shared" si="2963"/>
        <v>0</v>
      </c>
      <c r="V741" s="26">
        <f t="shared" si="2964"/>
        <v>0</v>
      </c>
      <c r="W741" s="26">
        <f t="shared" si="2965"/>
        <v>0</v>
      </c>
      <c r="X741" s="26">
        <f t="shared" si="2869"/>
        <v>19340.599999999999</v>
      </c>
      <c r="Y741" s="26">
        <f t="shared" si="2870"/>
        <v>19470.599999999999</v>
      </c>
      <c r="Z741" s="26">
        <f t="shared" si="2871"/>
        <v>19470.599999999999</v>
      </c>
      <c r="AA741" s="26">
        <f t="shared" si="2966"/>
        <v>0</v>
      </c>
      <c r="AB741" s="26">
        <f t="shared" si="2967"/>
        <v>0</v>
      </c>
      <c r="AC741" s="26">
        <f t="shared" si="2968"/>
        <v>0</v>
      </c>
      <c r="AD741" s="26">
        <f t="shared" si="2872"/>
        <v>19340.599999999999</v>
      </c>
      <c r="AE741" s="26">
        <f t="shared" si="2873"/>
        <v>19470.599999999999</v>
      </c>
      <c r="AF741" s="26">
        <f t="shared" si="2874"/>
        <v>19470.599999999999</v>
      </c>
      <c r="AG741" s="26">
        <f t="shared" si="2969"/>
        <v>0</v>
      </c>
      <c r="AH741" s="26">
        <f t="shared" si="2970"/>
        <v>0</v>
      </c>
      <c r="AI741" s="26">
        <f t="shared" si="2971"/>
        <v>0</v>
      </c>
      <c r="AJ741" s="26">
        <f t="shared" si="2875"/>
        <v>19340.599999999999</v>
      </c>
      <c r="AK741" s="26">
        <f t="shared" si="2876"/>
        <v>19470.599999999999</v>
      </c>
      <c r="AL741" s="26">
        <f t="shared" si="2877"/>
        <v>19470.599999999999</v>
      </c>
      <c r="AM741" s="26">
        <f t="shared" si="2972"/>
        <v>0</v>
      </c>
      <c r="AN741" s="26">
        <f t="shared" si="2973"/>
        <v>0</v>
      </c>
      <c r="AO741" s="26">
        <f t="shared" si="2974"/>
        <v>0</v>
      </c>
      <c r="AP741" s="26">
        <f t="shared" si="2878"/>
        <v>19340.599999999999</v>
      </c>
      <c r="AQ741" s="26">
        <f t="shared" si="2879"/>
        <v>19470.599999999999</v>
      </c>
      <c r="AR741" s="26">
        <f t="shared" si="2880"/>
        <v>19470.599999999999</v>
      </c>
      <c r="AS741" s="26">
        <f t="shared" si="2975"/>
        <v>0</v>
      </c>
      <c r="AT741" s="26">
        <f t="shared" si="2976"/>
        <v>0</v>
      </c>
      <c r="AU741" s="26">
        <f t="shared" si="2977"/>
        <v>0</v>
      </c>
      <c r="AV741" s="26">
        <f t="shared" si="2881"/>
        <v>19340.599999999999</v>
      </c>
      <c r="AW741" s="26">
        <f t="shared" si="2882"/>
        <v>19470.599999999999</v>
      </c>
      <c r="AX741" s="26">
        <f t="shared" si="2883"/>
        <v>19470.599999999999</v>
      </c>
      <c r="AY741" s="26">
        <f t="shared" si="2978"/>
        <v>0</v>
      </c>
      <c r="AZ741" s="26">
        <f t="shared" si="2979"/>
        <v>0</v>
      </c>
      <c r="BA741" s="26">
        <f t="shared" si="2980"/>
        <v>0</v>
      </c>
      <c r="BB741" s="26">
        <f t="shared" si="2884"/>
        <v>19340.599999999999</v>
      </c>
      <c r="BC741" s="26">
        <f t="shared" si="2885"/>
        <v>19470.599999999999</v>
      </c>
      <c r="BD741" s="26">
        <f t="shared" si="2886"/>
        <v>19470.599999999999</v>
      </c>
      <c r="BE741" s="26">
        <f t="shared" si="2981"/>
        <v>0</v>
      </c>
      <c r="BF741" s="26">
        <f t="shared" si="2982"/>
        <v>0</v>
      </c>
      <c r="BG741" s="26">
        <f t="shared" si="2983"/>
        <v>0</v>
      </c>
      <c r="BH741" s="26">
        <f t="shared" si="2887"/>
        <v>19340.599999999999</v>
      </c>
      <c r="BI741" s="26">
        <f t="shared" si="2888"/>
        <v>19470.599999999999</v>
      </c>
      <c r="BJ741" s="26">
        <f t="shared" si="2889"/>
        <v>19470.599999999999</v>
      </c>
      <c r="BK741" s="26">
        <f t="shared" si="3001"/>
        <v>0</v>
      </c>
      <c r="BL741" s="26">
        <f t="shared" si="2985"/>
        <v>0</v>
      </c>
      <c r="BM741" s="26">
        <f t="shared" si="2986"/>
        <v>0</v>
      </c>
      <c r="BN741" s="26">
        <f t="shared" si="2890"/>
        <v>19340.599999999999</v>
      </c>
      <c r="BO741" s="26">
        <f t="shared" si="2891"/>
        <v>19470.599999999999</v>
      </c>
      <c r="BP741" s="26">
        <f t="shared" si="2892"/>
        <v>19470.599999999999</v>
      </c>
      <c r="BQ741" s="26">
        <f t="shared" si="2987"/>
        <v>0</v>
      </c>
      <c r="BR741" s="26">
        <f t="shared" si="2988"/>
        <v>0</v>
      </c>
      <c r="BS741" s="26">
        <f t="shared" si="2893"/>
        <v>19340.599999999999</v>
      </c>
      <c r="BT741" s="26">
        <f t="shared" si="2894"/>
        <v>19470.599999999999</v>
      </c>
      <c r="BU741" s="26">
        <f t="shared" si="2895"/>
        <v>19470.599999999999</v>
      </c>
      <c r="BV741" s="26">
        <f t="shared" si="2989"/>
        <v>0</v>
      </c>
      <c r="BW741" s="26">
        <f t="shared" si="2990"/>
        <v>0</v>
      </c>
      <c r="BX741" s="26">
        <f t="shared" si="2896"/>
        <v>19340.599999999999</v>
      </c>
      <c r="BY741" s="26">
        <f t="shared" si="2897"/>
        <v>19470.599999999999</v>
      </c>
      <c r="BZ741" s="26">
        <f t="shared" si="2898"/>
        <v>19470.599999999999</v>
      </c>
      <c r="CA741" s="26">
        <f t="shared" si="2991"/>
        <v>0</v>
      </c>
      <c r="CB741" s="26">
        <f t="shared" si="2992"/>
        <v>0</v>
      </c>
      <c r="CC741" s="26">
        <f t="shared" si="2993"/>
        <v>0</v>
      </c>
      <c r="CD741" s="26">
        <f t="shared" si="2704"/>
        <v>19340.599999999999</v>
      </c>
      <c r="CE741" s="26">
        <f t="shared" si="2705"/>
        <v>19470.599999999999</v>
      </c>
      <c r="CF741" s="26">
        <f t="shared" si="2706"/>
        <v>19470.599999999999</v>
      </c>
      <c r="CG741" s="26">
        <f t="shared" si="2994"/>
        <v>0</v>
      </c>
      <c r="CH741" s="26">
        <f t="shared" si="2995"/>
        <v>0</v>
      </c>
      <c r="CI741" s="26">
        <f t="shared" si="2996"/>
        <v>0</v>
      </c>
      <c r="CJ741" s="26">
        <f t="shared" si="2707"/>
        <v>19340.599999999999</v>
      </c>
      <c r="CK741" s="26">
        <f t="shared" si="2708"/>
        <v>19470.599999999999</v>
      </c>
      <c r="CL741" s="26">
        <f t="shared" si="2709"/>
        <v>19470.599999999999</v>
      </c>
      <c r="CM741" s="26">
        <f t="shared" si="2997"/>
        <v>0</v>
      </c>
      <c r="CN741" s="26">
        <f t="shared" si="2998"/>
        <v>0</v>
      </c>
      <c r="CO741" s="26">
        <f t="shared" si="2999"/>
        <v>0</v>
      </c>
      <c r="CP741" s="26">
        <f t="shared" si="2710"/>
        <v>19340.599999999999</v>
      </c>
      <c r="CQ741" s="26">
        <f t="shared" si="2711"/>
        <v>19470.599999999999</v>
      </c>
      <c r="CR741" s="26">
        <f t="shared" si="2712"/>
        <v>19470.599999999999</v>
      </c>
      <c r="CS741" s="26">
        <f t="shared" si="3000"/>
        <v>0</v>
      </c>
      <c r="CT741" s="19"/>
      <c r="CU741" s="35"/>
      <c r="CY741" s="1" t="s">
        <v>27</v>
      </c>
    </row>
    <row r="742" spans="1:105" hidden="1" x14ac:dyDescent="0.3">
      <c r="A742" s="16" t="s">
        <v>451</v>
      </c>
      <c r="B742" s="17">
        <v>620</v>
      </c>
      <c r="C742" s="16"/>
      <c r="D742" s="16"/>
      <c r="E742" s="34" t="s">
        <v>44</v>
      </c>
      <c r="F742" s="26">
        <f t="shared" si="2954"/>
        <v>19340.599999999999</v>
      </c>
      <c r="G742" s="26">
        <f t="shared" si="2955"/>
        <v>19470.599999999999</v>
      </c>
      <c r="H742" s="26">
        <f t="shared" si="2956"/>
        <v>19470.599999999999</v>
      </c>
      <c r="I742" s="26">
        <f t="shared" si="2957"/>
        <v>0</v>
      </c>
      <c r="J742" s="26">
        <f t="shared" si="2958"/>
        <v>0</v>
      </c>
      <c r="K742" s="26">
        <f t="shared" si="2959"/>
        <v>0</v>
      </c>
      <c r="L742" s="26">
        <f t="shared" si="2863"/>
        <v>19340.599999999999</v>
      </c>
      <c r="M742" s="26">
        <f t="shared" si="2864"/>
        <v>19470.599999999999</v>
      </c>
      <c r="N742" s="26">
        <f t="shared" si="2865"/>
        <v>19470.599999999999</v>
      </c>
      <c r="O742" s="26">
        <f t="shared" si="2960"/>
        <v>0</v>
      </c>
      <c r="P742" s="26">
        <f t="shared" si="2961"/>
        <v>0</v>
      </c>
      <c r="Q742" s="26">
        <f t="shared" si="2962"/>
        <v>0</v>
      </c>
      <c r="R742" s="26">
        <f t="shared" si="2866"/>
        <v>19340.599999999999</v>
      </c>
      <c r="S742" s="26">
        <f t="shared" si="2867"/>
        <v>19470.599999999999</v>
      </c>
      <c r="T742" s="26">
        <f t="shared" si="2868"/>
        <v>19470.599999999999</v>
      </c>
      <c r="U742" s="26">
        <f t="shared" si="2963"/>
        <v>0</v>
      </c>
      <c r="V742" s="26">
        <f t="shared" si="2964"/>
        <v>0</v>
      </c>
      <c r="W742" s="26">
        <f t="shared" si="2965"/>
        <v>0</v>
      </c>
      <c r="X742" s="26">
        <f t="shared" si="2869"/>
        <v>19340.599999999999</v>
      </c>
      <c r="Y742" s="26">
        <f t="shared" si="2870"/>
        <v>19470.599999999999</v>
      </c>
      <c r="Z742" s="26">
        <f t="shared" si="2871"/>
        <v>19470.599999999999</v>
      </c>
      <c r="AA742" s="26">
        <f t="shared" si="2966"/>
        <v>0</v>
      </c>
      <c r="AB742" s="26">
        <f t="shared" si="2967"/>
        <v>0</v>
      </c>
      <c r="AC742" s="26">
        <f t="shared" si="2968"/>
        <v>0</v>
      </c>
      <c r="AD742" s="26">
        <f t="shared" si="2872"/>
        <v>19340.599999999999</v>
      </c>
      <c r="AE742" s="26">
        <f t="shared" si="2873"/>
        <v>19470.599999999999</v>
      </c>
      <c r="AF742" s="26">
        <f t="shared" si="2874"/>
        <v>19470.599999999999</v>
      </c>
      <c r="AG742" s="26">
        <f t="shared" si="2969"/>
        <v>0</v>
      </c>
      <c r="AH742" s="26">
        <f t="shared" si="2970"/>
        <v>0</v>
      </c>
      <c r="AI742" s="26">
        <f t="shared" si="2971"/>
        <v>0</v>
      </c>
      <c r="AJ742" s="26">
        <f t="shared" si="2875"/>
        <v>19340.599999999999</v>
      </c>
      <c r="AK742" s="26">
        <f t="shared" si="2876"/>
        <v>19470.599999999999</v>
      </c>
      <c r="AL742" s="26">
        <f t="shared" si="2877"/>
        <v>19470.599999999999</v>
      </c>
      <c r="AM742" s="26">
        <f t="shared" si="2972"/>
        <v>0</v>
      </c>
      <c r="AN742" s="26">
        <f t="shared" si="2973"/>
        <v>0</v>
      </c>
      <c r="AO742" s="26">
        <f t="shared" si="2974"/>
        <v>0</v>
      </c>
      <c r="AP742" s="26">
        <f t="shared" si="2878"/>
        <v>19340.599999999999</v>
      </c>
      <c r="AQ742" s="26">
        <f t="shared" si="2879"/>
        <v>19470.599999999999</v>
      </c>
      <c r="AR742" s="26">
        <f t="shared" si="2880"/>
        <v>19470.599999999999</v>
      </c>
      <c r="AS742" s="26">
        <f t="shared" si="2975"/>
        <v>0</v>
      </c>
      <c r="AT742" s="26">
        <f t="shared" si="2976"/>
        <v>0</v>
      </c>
      <c r="AU742" s="26">
        <f t="shared" si="2977"/>
        <v>0</v>
      </c>
      <c r="AV742" s="26">
        <f t="shared" si="2881"/>
        <v>19340.599999999999</v>
      </c>
      <c r="AW742" s="26">
        <f t="shared" si="2882"/>
        <v>19470.599999999999</v>
      </c>
      <c r="AX742" s="26">
        <f t="shared" si="2883"/>
        <v>19470.599999999999</v>
      </c>
      <c r="AY742" s="26">
        <f t="shared" si="2978"/>
        <v>0</v>
      </c>
      <c r="AZ742" s="26">
        <f t="shared" si="2979"/>
        <v>0</v>
      </c>
      <c r="BA742" s="26">
        <f t="shared" si="2980"/>
        <v>0</v>
      </c>
      <c r="BB742" s="26">
        <f t="shared" si="2884"/>
        <v>19340.599999999999</v>
      </c>
      <c r="BC742" s="26">
        <f t="shared" si="2885"/>
        <v>19470.599999999999</v>
      </c>
      <c r="BD742" s="26">
        <f t="shared" si="2886"/>
        <v>19470.599999999999</v>
      </c>
      <c r="BE742" s="26">
        <f t="shared" si="2981"/>
        <v>0</v>
      </c>
      <c r="BF742" s="26">
        <f t="shared" si="2982"/>
        <v>0</v>
      </c>
      <c r="BG742" s="26">
        <f t="shared" si="2983"/>
        <v>0</v>
      </c>
      <c r="BH742" s="26">
        <f t="shared" si="2887"/>
        <v>19340.599999999999</v>
      </c>
      <c r="BI742" s="26">
        <f t="shared" si="2888"/>
        <v>19470.599999999999</v>
      </c>
      <c r="BJ742" s="26">
        <f t="shared" si="2889"/>
        <v>19470.599999999999</v>
      </c>
      <c r="BK742" s="26">
        <f t="shared" si="3001"/>
        <v>0</v>
      </c>
      <c r="BL742" s="26">
        <f t="shared" si="2985"/>
        <v>0</v>
      </c>
      <c r="BM742" s="26">
        <f t="shared" si="2986"/>
        <v>0</v>
      </c>
      <c r="BN742" s="26">
        <f t="shared" si="2890"/>
        <v>19340.599999999999</v>
      </c>
      <c r="BO742" s="26">
        <f t="shared" si="2891"/>
        <v>19470.599999999999</v>
      </c>
      <c r="BP742" s="26">
        <f t="shared" si="2892"/>
        <v>19470.599999999999</v>
      </c>
      <c r="BQ742" s="26">
        <f t="shared" si="2987"/>
        <v>0</v>
      </c>
      <c r="BR742" s="26">
        <f t="shared" si="2988"/>
        <v>0</v>
      </c>
      <c r="BS742" s="26">
        <f t="shared" si="2893"/>
        <v>19340.599999999999</v>
      </c>
      <c r="BT742" s="26">
        <f t="shared" si="2894"/>
        <v>19470.599999999999</v>
      </c>
      <c r="BU742" s="26">
        <f t="shared" si="2895"/>
        <v>19470.599999999999</v>
      </c>
      <c r="BV742" s="26">
        <f t="shared" si="2989"/>
        <v>0</v>
      </c>
      <c r="BW742" s="26">
        <f t="shared" si="2990"/>
        <v>0</v>
      </c>
      <c r="BX742" s="26">
        <f t="shared" si="2896"/>
        <v>19340.599999999999</v>
      </c>
      <c r="BY742" s="26">
        <f t="shared" si="2897"/>
        <v>19470.599999999999</v>
      </c>
      <c r="BZ742" s="26">
        <f t="shared" si="2898"/>
        <v>19470.599999999999</v>
      </c>
      <c r="CA742" s="26">
        <f t="shared" si="2991"/>
        <v>0</v>
      </c>
      <c r="CB742" s="26">
        <f t="shared" si="2992"/>
        <v>0</v>
      </c>
      <c r="CC742" s="26">
        <f t="shared" si="2993"/>
        <v>0</v>
      </c>
      <c r="CD742" s="26">
        <f t="shared" si="2704"/>
        <v>19340.599999999999</v>
      </c>
      <c r="CE742" s="26">
        <f t="shared" si="2705"/>
        <v>19470.599999999999</v>
      </c>
      <c r="CF742" s="26">
        <f t="shared" si="2706"/>
        <v>19470.599999999999</v>
      </c>
      <c r="CG742" s="26">
        <f t="shared" si="2994"/>
        <v>0</v>
      </c>
      <c r="CH742" s="26">
        <f t="shared" si="2995"/>
        <v>0</v>
      </c>
      <c r="CI742" s="26">
        <f t="shared" si="2996"/>
        <v>0</v>
      </c>
      <c r="CJ742" s="26">
        <f t="shared" si="2707"/>
        <v>19340.599999999999</v>
      </c>
      <c r="CK742" s="26">
        <f t="shared" si="2708"/>
        <v>19470.599999999999</v>
      </c>
      <c r="CL742" s="26">
        <f t="shared" si="2709"/>
        <v>19470.599999999999</v>
      </c>
      <c r="CM742" s="26">
        <f t="shared" si="2997"/>
        <v>0</v>
      </c>
      <c r="CN742" s="26">
        <f t="shared" si="2998"/>
        <v>0</v>
      </c>
      <c r="CO742" s="26">
        <f t="shared" si="2999"/>
        <v>0</v>
      </c>
      <c r="CP742" s="26">
        <f t="shared" si="2710"/>
        <v>19340.599999999999</v>
      </c>
      <c r="CQ742" s="26">
        <f t="shared" si="2711"/>
        <v>19470.599999999999</v>
      </c>
      <c r="CR742" s="26">
        <f t="shared" si="2712"/>
        <v>19470.599999999999</v>
      </c>
      <c r="CS742" s="26">
        <f t="shared" si="3000"/>
        <v>0</v>
      </c>
      <c r="CT742" s="19"/>
      <c r="CU742" s="35"/>
      <c r="CZ742" s="1" t="s">
        <v>28</v>
      </c>
    </row>
    <row r="743" spans="1:105" hidden="1" x14ac:dyDescent="0.3">
      <c r="A743" s="16" t="s">
        <v>451</v>
      </c>
      <c r="B743" s="17">
        <v>620</v>
      </c>
      <c r="C743" s="16" t="s">
        <v>132</v>
      </c>
      <c r="D743" s="16" t="s">
        <v>352</v>
      </c>
      <c r="E743" s="34" t="s">
        <v>353</v>
      </c>
      <c r="F743" s="26">
        <v>19340.599999999999</v>
      </c>
      <c r="G743" s="26">
        <v>19470.599999999999</v>
      </c>
      <c r="H743" s="26">
        <v>19470.599999999999</v>
      </c>
      <c r="I743" s="26"/>
      <c r="J743" s="26"/>
      <c r="K743" s="26"/>
      <c r="L743" s="26">
        <f t="shared" si="2863"/>
        <v>19340.599999999999</v>
      </c>
      <c r="M743" s="26">
        <f t="shared" si="2864"/>
        <v>19470.599999999999</v>
      </c>
      <c r="N743" s="26">
        <f t="shared" si="2865"/>
        <v>19470.599999999999</v>
      </c>
      <c r="O743" s="26"/>
      <c r="P743" s="26"/>
      <c r="Q743" s="26"/>
      <c r="R743" s="26">
        <f t="shared" si="2866"/>
        <v>19340.599999999999</v>
      </c>
      <c r="S743" s="26">
        <f t="shared" si="2867"/>
        <v>19470.599999999999</v>
      </c>
      <c r="T743" s="26">
        <f t="shared" si="2868"/>
        <v>19470.599999999999</v>
      </c>
      <c r="U743" s="26"/>
      <c r="V743" s="26"/>
      <c r="W743" s="26"/>
      <c r="X743" s="26">
        <f t="shared" si="2869"/>
        <v>19340.599999999999</v>
      </c>
      <c r="Y743" s="26">
        <f t="shared" si="2870"/>
        <v>19470.599999999999</v>
      </c>
      <c r="Z743" s="26">
        <f t="shared" si="2871"/>
        <v>19470.599999999999</v>
      </c>
      <c r="AA743" s="26"/>
      <c r="AB743" s="26"/>
      <c r="AC743" s="26"/>
      <c r="AD743" s="26">
        <f t="shared" si="2872"/>
        <v>19340.599999999999</v>
      </c>
      <c r="AE743" s="26">
        <f t="shared" si="2873"/>
        <v>19470.599999999999</v>
      </c>
      <c r="AF743" s="26">
        <f t="shared" si="2874"/>
        <v>19470.599999999999</v>
      </c>
      <c r="AG743" s="26"/>
      <c r="AH743" s="26"/>
      <c r="AI743" s="26"/>
      <c r="AJ743" s="26">
        <f t="shared" si="2875"/>
        <v>19340.599999999999</v>
      </c>
      <c r="AK743" s="26">
        <f t="shared" si="2876"/>
        <v>19470.599999999999</v>
      </c>
      <c r="AL743" s="26">
        <f t="shared" si="2877"/>
        <v>19470.599999999999</v>
      </c>
      <c r="AM743" s="26"/>
      <c r="AN743" s="26"/>
      <c r="AO743" s="26"/>
      <c r="AP743" s="26">
        <f t="shared" si="2878"/>
        <v>19340.599999999999</v>
      </c>
      <c r="AQ743" s="26">
        <f t="shared" si="2879"/>
        <v>19470.599999999999</v>
      </c>
      <c r="AR743" s="26">
        <f t="shared" si="2880"/>
        <v>19470.599999999999</v>
      </c>
      <c r="AS743" s="26"/>
      <c r="AT743" s="26"/>
      <c r="AU743" s="26"/>
      <c r="AV743" s="26">
        <f t="shared" si="2881"/>
        <v>19340.599999999999</v>
      </c>
      <c r="AW743" s="26">
        <f t="shared" si="2882"/>
        <v>19470.599999999999</v>
      </c>
      <c r="AX743" s="26">
        <f t="shared" si="2883"/>
        <v>19470.599999999999</v>
      </c>
      <c r="AY743" s="26"/>
      <c r="AZ743" s="26"/>
      <c r="BA743" s="26"/>
      <c r="BB743" s="26">
        <f t="shared" si="2884"/>
        <v>19340.599999999999</v>
      </c>
      <c r="BC743" s="26">
        <f t="shared" si="2885"/>
        <v>19470.599999999999</v>
      </c>
      <c r="BD743" s="26">
        <f t="shared" si="2886"/>
        <v>19470.599999999999</v>
      </c>
      <c r="BE743" s="26"/>
      <c r="BF743" s="26"/>
      <c r="BG743" s="26"/>
      <c r="BH743" s="26">
        <f t="shared" si="2887"/>
        <v>19340.599999999999</v>
      </c>
      <c r="BI743" s="26">
        <f t="shared" si="2888"/>
        <v>19470.599999999999</v>
      </c>
      <c r="BJ743" s="26">
        <f t="shared" si="2889"/>
        <v>19470.599999999999</v>
      </c>
      <c r="BK743" s="26"/>
      <c r="BL743" s="26"/>
      <c r="BM743" s="26"/>
      <c r="BN743" s="26">
        <f t="shared" si="2890"/>
        <v>19340.599999999999</v>
      </c>
      <c r="BO743" s="26">
        <f t="shared" si="2891"/>
        <v>19470.599999999999</v>
      </c>
      <c r="BP743" s="26">
        <f t="shared" si="2892"/>
        <v>19470.599999999999</v>
      </c>
      <c r="BQ743" s="26"/>
      <c r="BR743" s="26"/>
      <c r="BS743" s="26">
        <f t="shared" si="2893"/>
        <v>19340.599999999999</v>
      </c>
      <c r="BT743" s="26">
        <f t="shared" si="2894"/>
        <v>19470.599999999999</v>
      </c>
      <c r="BU743" s="26">
        <f t="shared" si="2895"/>
        <v>19470.599999999999</v>
      </c>
      <c r="BV743" s="26"/>
      <c r="BW743" s="26"/>
      <c r="BX743" s="26">
        <f t="shared" si="2896"/>
        <v>19340.599999999999</v>
      </c>
      <c r="BY743" s="26">
        <f t="shared" si="2897"/>
        <v>19470.599999999999</v>
      </c>
      <c r="BZ743" s="26">
        <f t="shared" si="2898"/>
        <v>19470.599999999999</v>
      </c>
      <c r="CA743" s="26"/>
      <c r="CB743" s="26"/>
      <c r="CC743" s="26"/>
      <c r="CD743" s="26">
        <f t="shared" si="2704"/>
        <v>19340.599999999999</v>
      </c>
      <c r="CE743" s="26">
        <f t="shared" si="2705"/>
        <v>19470.599999999999</v>
      </c>
      <c r="CF743" s="26">
        <f t="shared" si="2706"/>
        <v>19470.599999999999</v>
      </c>
      <c r="CG743" s="26"/>
      <c r="CH743" s="26"/>
      <c r="CI743" s="26"/>
      <c r="CJ743" s="26">
        <f t="shared" si="2707"/>
        <v>19340.599999999999</v>
      </c>
      <c r="CK743" s="26">
        <f t="shared" si="2708"/>
        <v>19470.599999999999</v>
      </c>
      <c r="CL743" s="26">
        <f t="shared" si="2709"/>
        <v>19470.599999999999</v>
      </c>
      <c r="CM743" s="26"/>
      <c r="CN743" s="26"/>
      <c r="CO743" s="26"/>
      <c r="CP743" s="26">
        <f t="shared" si="2710"/>
        <v>19340.599999999999</v>
      </c>
      <c r="CQ743" s="26">
        <f t="shared" si="2711"/>
        <v>19470.599999999999</v>
      </c>
      <c r="CR743" s="26">
        <f t="shared" si="2712"/>
        <v>19470.599999999999</v>
      </c>
      <c r="CS743" s="26"/>
      <c r="CT743" s="19"/>
      <c r="CU743" s="35"/>
    </row>
    <row r="744" spans="1:105" ht="46.8" hidden="1" x14ac:dyDescent="0.3">
      <c r="A744" s="16" t="s">
        <v>453</v>
      </c>
      <c r="B744" s="17"/>
      <c r="C744" s="16"/>
      <c r="D744" s="16"/>
      <c r="E744" s="34" t="s">
        <v>454</v>
      </c>
      <c r="F744" s="26">
        <f t="shared" si="2954"/>
        <v>148971.5</v>
      </c>
      <c r="G744" s="26">
        <f t="shared" si="2955"/>
        <v>148971.5</v>
      </c>
      <c r="H744" s="26">
        <f t="shared" si="2956"/>
        <v>148971.5</v>
      </c>
      <c r="I744" s="26">
        <f t="shared" si="2957"/>
        <v>0</v>
      </c>
      <c r="J744" s="26">
        <f t="shared" si="2958"/>
        <v>0</v>
      </c>
      <c r="K744" s="26">
        <f t="shared" si="2959"/>
        <v>0</v>
      </c>
      <c r="L744" s="26">
        <f t="shared" si="2863"/>
        <v>148971.5</v>
      </c>
      <c r="M744" s="26">
        <f t="shared" si="2864"/>
        <v>148971.5</v>
      </c>
      <c r="N744" s="26">
        <f t="shared" si="2865"/>
        <v>148971.5</v>
      </c>
      <c r="O744" s="26">
        <f t="shared" si="2960"/>
        <v>0</v>
      </c>
      <c r="P744" s="26">
        <f t="shared" si="2961"/>
        <v>0</v>
      </c>
      <c r="Q744" s="26">
        <f t="shared" si="2962"/>
        <v>0</v>
      </c>
      <c r="R744" s="26">
        <f t="shared" si="2866"/>
        <v>148971.5</v>
      </c>
      <c r="S744" s="26">
        <f t="shared" si="2867"/>
        <v>148971.5</v>
      </c>
      <c r="T744" s="26">
        <f t="shared" si="2868"/>
        <v>148971.5</v>
      </c>
      <c r="U744" s="26">
        <f t="shared" si="2963"/>
        <v>0</v>
      </c>
      <c r="V744" s="26">
        <f t="shared" si="2964"/>
        <v>0</v>
      </c>
      <c r="W744" s="26">
        <f t="shared" si="2965"/>
        <v>0</v>
      </c>
      <c r="X744" s="26">
        <f t="shared" si="2869"/>
        <v>148971.5</v>
      </c>
      <c r="Y744" s="26">
        <f t="shared" si="2870"/>
        <v>148971.5</v>
      </c>
      <c r="Z744" s="26">
        <f t="shared" si="2871"/>
        <v>148971.5</v>
      </c>
      <c r="AA744" s="26">
        <f t="shared" si="2966"/>
        <v>0</v>
      </c>
      <c r="AB744" s="26">
        <f t="shared" si="2967"/>
        <v>0</v>
      </c>
      <c r="AC744" s="26">
        <f t="shared" si="2968"/>
        <v>0</v>
      </c>
      <c r="AD744" s="26">
        <f t="shared" si="2872"/>
        <v>148971.5</v>
      </c>
      <c r="AE744" s="26">
        <f t="shared" si="2873"/>
        <v>148971.5</v>
      </c>
      <c r="AF744" s="26">
        <f t="shared" si="2874"/>
        <v>148971.5</v>
      </c>
      <c r="AG744" s="26">
        <f t="shared" si="2969"/>
        <v>0</v>
      </c>
      <c r="AH744" s="26">
        <f t="shared" si="2970"/>
        <v>0</v>
      </c>
      <c r="AI744" s="26">
        <f t="shared" si="2971"/>
        <v>0</v>
      </c>
      <c r="AJ744" s="26">
        <f t="shared" si="2875"/>
        <v>148971.5</v>
      </c>
      <c r="AK744" s="26">
        <f t="shared" si="2876"/>
        <v>148971.5</v>
      </c>
      <c r="AL744" s="26">
        <f t="shared" si="2877"/>
        <v>148971.5</v>
      </c>
      <c r="AM744" s="26">
        <f t="shared" si="2972"/>
        <v>0</v>
      </c>
      <c r="AN744" s="26">
        <f t="shared" si="2973"/>
        <v>0</v>
      </c>
      <c r="AO744" s="26">
        <f t="shared" si="2974"/>
        <v>0</v>
      </c>
      <c r="AP744" s="26">
        <f t="shared" si="2878"/>
        <v>148971.5</v>
      </c>
      <c r="AQ744" s="26">
        <f t="shared" si="2879"/>
        <v>148971.5</v>
      </c>
      <c r="AR744" s="26">
        <f t="shared" si="2880"/>
        <v>148971.5</v>
      </c>
      <c r="AS744" s="26">
        <f t="shared" si="2975"/>
        <v>0</v>
      </c>
      <c r="AT744" s="26">
        <f t="shared" si="2976"/>
        <v>0</v>
      </c>
      <c r="AU744" s="26">
        <f t="shared" si="2977"/>
        <v>0</v>
      </c>
      <c r="AV744" s="26">
        <f t="shared" si="2881"/>
        <v>148971.5</v>
      </c>
      <c r="AW744" s="26">
        <f t="shared" si="2882"/>
        <v>148971.5</v>
      </c>
      <c r="AX744" s="26">
        <f t="shared" si="2883"/>
        <v>148971.5</v>
      </c>
      <c r="AY744" s="26">
        <f t="shared" si="2978"/>
        <v>0</v>
      </c>
      <c r="AZ744" s="26">
        <f t="shared" si="2979"/>
        <v>0</v>
      </c>
      <c r="BA744" s="26">
        <f t="shared" si="2980"/>
        <v>0</v>
      </c>
      <c r="BB744" s="26">
        <f t="shared" si="2884"/>
        <v>148971.5</v>
      </c>
      <c r="BC744" s="26">
        <f t="shared" si="2885"/>
        <v>148971.5</v>
      </c>
      <c r="BD744" s="26">
        <f t="shared" si="2886"/>
        <v>148971.5</v>
      </c>
      <c r="BE744" s="26">
        <f t="shared" si="2981"/>
        <v>0</v>
      </c>
      <c r="BF744" s="26">
        <f t="shared" si="2982"/>
        <v>0</v>
      </c>
      <c r="BG744" s="26">
        <f t="shared" si="2983"/>
        <v>0</v>
      </c>
      <c r="BH744" s="26">
        <f t="shared" si="2887"/>
        <v>148971.5</v>
      </c>
      <c r="BI744" s="26">
        <f t="shared" si="2888"/>
        <v>148971.5</v>
      </c>
      <c r="BJ744" s="26">
        <f t="shared" si="2889"/>
        <v>148971.5</v>
      </c>
      <c r="BK744" s="26">
        <f t="shared" si="3001"/>
        <v>2864.777</v>
      </c>
      <c r="BL744" s="26">
        <f t="shared" si="2985"/>
        <v>0</v>
      </c>
      <c r="BM744" s="26">
        <f t="shared" si="2986"/>
        <v>0</v>
      </c>
      <c r="BN744" s="26">
        <f t="shared" si="2890"/>
        <v>151836.277</v>
      </c>
      <c r="BO744" s="26">
        <f t="shared" si="2891"/>
        <v>148971.5</v>
      </c>
      <c r="BP744" s="26">
        <f t="shared" si="2892"/>
        <v>148971.5</v>
      </c>
      <c r="BQ744" s="26">
        <f t="shared" si="2987"/>
        <v>0</v>
      </c>
      <c r="BR744" s="26">
        <f t="shared" si="2988"/>
        <v>0</v>
      </c>
      <c r="BS744" s="26">
        <f t="shared" si="2893"/>
        <v>151836.277</v>
      </c>
      <c r="BT744" s="26">
        <f t="shared" si="2894"/>
        <v>148971.5</v>
      </c>
      <c r="BU744" s="26">
        <f t="shared" si="2895"/>
        <v>148971.5</v>
      </c>
      <c r="BV744" s="26">
        <f t="shared" si="2989"/>
        <v>0</v>
      </c>
      <c r="BW744" s="26">
        <f t="shared" si="2990"/>
        <v>0</v>
      </c>
      <c r="BX744" s="26">
        <f t="shared" si="2896"/>
        <v>151836.277</v>
      </c>
      <c r="BY744" s="26">
        <f t="shared" si="2897"/>
        <v>148971.5</v>
      </c>
      <c r="BZ744" s="26">
        <f t="shared" si="2898"/>
        <v>148971.5</v>
      </c>
      <c r="CA744" s="26">
        <f t="shared" si="2991"/>
        <v>0</v>
      </c>
      <c r="CB744" s="26">
        <f t="shared" si="2992"/>
        <v>0</v>
      </c>
      <c r="CC744" s="26">
        <f t="shared" si="2993"/>
        <v>0</v>
      </c>
      <c r="CD744" s="26">
        <f t="shared" ref="CD744:CD807" si="3002">BX744+CA744</f>
        <v>151836.277</v>
      </c>
      <c r="CE744" s="26">
        <f t="shared" ref="CE744:CE807" si="3003">BY744+CB744</f>
        <v>148971.5</v>
      </c>
      <c r="CF744" s="26">
        <f t="shared" ref="CF744:CF807" si="3004">BZ744+CC744</f>
        <v>148971.5</v>
      </c>
      <c r="CG744" s="26">
        <f t="shared" si="2994"/>
        <v>0</v>
      </c>
      <c r="CH744" s="26">
        <f t="shared" si="2995"/>
        <v>0</v>
      </c>
      <c r="CI744" s="26">
        <f t="shared" si="2996"/>
        <v>0</v>
      </c>
      <c r="CJ744" s="26">
        <f t="shared" ref="CJ744:CJ807" si="3005">CD744+CG744</f>
        <v>151836.277</v>
      </c>
      <c r="CK744" s="26">
        <f t="shared" ref="CK744:CK807" si="3006">CE744+CH744</f>
        <v>148971.5</v>
      </c>
      <c r="CL744" s="26">
        <f t="shared" ref="CL744:CL807" si="3007">CF744+CI744</f>
        <v>148971.5</v>
      </c>
      <c r="CM744" s="26">
        <f t="shared" si="2997"/>
        <v>0</v>
      </c>
      <c r="CN744" s="26">
        <f t="shared" si="2998"/>
        <v>0</v>
      </c>
      <c r="CO744" s="26">
        <f t="shared" si="2999"/>
        <v>0</v>
      </c>
      <c r="CP744" s="26">
        <f t="shared" ref="CP744:CP807" si="3008">CJ744+CM744</f>
        <v>151836.277</v>
      </c>
      <c r="CQ744" s="26">
        <f t="shared" ref="CQ744:CQ807" si="3009">CK744+CN744</f>
        <v>148971.5</v>
      </c>
      <c r="CR744" s="26">
        <f t="shared" ref="CR744:CR807" si="3010">CL744+CO744</f>
        <v>148971.5</v>
      </c>
      <c r="CS744" s="26">
        <f t="shared" si="3000"/>
        <v>0</v>
      </c>
      <c r="CT744" s="19"/>
      <c r="CU744" s="35"/>
      <c r="DA744" s="1" t="s">
        <v>29</v>
      </c>
    </row>
    <row r="745" spans="1:105" ht="46.8" hidden="1" x14ac:dyDescent="0.3">
      <c r="A745" s="16" t="s">
        <v>453</v>
      </c>
      <c r="B745" s="17">
        <v>600</v>
      </c>
      <c r="C745" s="16"/>
      <c r="D745" s="16"/>
      <c r="E745" s="34" t="s">
        <v>43</v>
      </c>
      <c r="F745" s="26">
        <f t="shared" ref="F745:K745" si="3011">F746+F748</f>
        <v>148971.5</v>
      </c>
      <c r="G745" s="26">
        <f t="shared" si="3011"/>
        <v>148971.5</v>
      </c>
      <c r="H745" s="26">
        <f t="shared" si="3011"/>
        <v>148971.5</v>
      </c>
      <c r="I745" s="26">
        <f t="shared" si="3011"/>
        <v>0</v>
      </c>
      <c r="J745" s="26">
        <f t="shared" si="3011"/>
        <v>0</v>
      </c>
      <c r="K745" s="26">
        <f t="shared" si="3011"/>
        <v>0</v>
      </c>
      <c r="L745" s="26">
        <f t="shared" si="2863"/>
        <v>148971.5</v>
      </c>
      <c r="M745" s="26">
        <f t="shared" si="2864"/>
        <v>148971.5</v>
      </c>
      <c r="N745" s="26">
        <f t="shared" si="2865"/>
        <v>148971.5</v>
      </c>
      <c r="O745" s="26">
        <f>O746+O748</f>
        <v>0</v>
      </c>
      <c r="P745" s="26">
        <f>P746+P748</f>
        <v>0</v>
      </c>
      <c r="Q745" s="26">
        <f>Q746+Q748</f>
        <v>0</v>
      </c>
      <c r="R745" s="26">
        <f t="shared" si="2866"/>
        <v>148971.5</v>
      </c>
      <c r="S745" s="26">
        <f t="shared" si="2867"/>
        <v>148971.5</v>
      </c>
      <c r="T745" s="26">
        <f t="shared" si="2868"/>
        <v>148971.5</v>
      </c>
      <c r="U745" s="26">
        <f>U746+U748</f>
        <v>0</v>
      </c>
      <c r="V745" s="26">
        <f>V746+V748</f>
        <v>0</v>
      </c>
      <c r="W745" s="26">
        <f>W746+W748</f>
        <v>0</v>
      </c>
      <c r="X745" s="26">
        <f t="shared" si="2869"/>
        <v>148971.5</v>
      </c>
      <c r="Y745" s="26">
        <f t="shared" si="2870"/>
        <v>148971.5</v>
      </c>
      <c r="Z745" s="26">
        <f t="shared" si="2871"/>
        <v>148971.5</v>
      </c>
      <c r="AA745" s="26">
        <f>AA746+AA748</f>
        <v>0</v>
      </c>
      <c r="AB745" s="26">
        <f>AB746+AB748</f>
        <v>0</v>
      </c>
      <c r="AC745" s="26">
        <f>AC746+AC748</f>
        <v>0</v>
      </c>
      <c r="AD745" s="26">
        <f t="shared" si="2872"/>
        <v>148971.5</v>
      </c>
      <c r="AE745" s="26">
        <f t="shared" si="2873"/>
        <v>148971.5</v>
      </c>
      <c r="AF745" s="26">
        <f t="shared" si="2874"/>
        <v>148971.5</v>
      </c>
      <c r="AG745" s="26">
        <f>AG746+AG748</f>
        <v>0</v>
      </c>
      <c r="AH745" s="26">
        <f>AH746+AH748</f>
        <v>0</v>
      </c>
      <c r="AI745" s="26">
        <f>AI746+AI748</f>
        <v>0</v>
      </c>
      <c r="AJ745" s="26">
        <f t="shared" si="2875"/>
        <v>148971.5</v>
      </c>
      <c r="AK745" s="26">
        <f t="shared" si="2876"/>
        <v>148971.5</v>
      </c>
      <c r="AL745" s="26">
        <f t="shared" si="2877"/>
        <v>148971.5</v>
      </c>
      <c r="AM745" s="26">
        <f>AM746+AM748</f>
        <v>0</v>
      </c>
      <c r="AN745" s="26">
        <f>AN746+AN748</f>
        <v>0</v>
      </c>
      <c r="AO745" s="26">
        <f>AO746+AO748</f>
        <v>0</v>
      </c>
      <c r="AP745" s="26">
        <f t="shared" si="2878"/>
        <v>148971.5</v>
      </c>
      <c r="AQ745" s="26">
        <f t="shared" si="2879"/>
        <v>148971.5</v>
      </c>
      <c r="AR745" s="26">
        <f t="shared" si="2880"/>
        <v>148971.5</v>
      </c>
      <c r="AS745" s="26">
        <f>AS746+AS748</f>
        <v>0</v>
      </c>
      <c r="AT745" s="26">
        <f>AT746+AT748</f>
        <v>0</v>
      </c>
      <c r="AU745" s="26">
        <f>AU746+AU748</f>
        <v>0</v>
      </c>
      <c r="AV745" s="26">
        <f t="shared" si="2881"/>
        <v>148971.5</v>
      </c>
      <c r="AW745" s="26">
        <f t="shared" si="2882"/>
        <v>148971.5</v>
      </c>
      <c r="AX745" s="26">
        <f t="shared" si="2883"/>
        <v>148971.5</v>
      </c>
      <c r="AY745" s="26">
        <f>AY746+AY748</f>
        <v>0</v>
      </c>
      <c r="AZ745" s="26">
        <f>AZ746+AZ748</f>
        <v>0</v>
      </c>
      <c r="BA745" s="26">
        <f>BA746+BA748</f>
        <v>0</v>
      </c>
      <c r="BB745" s="26">
        <f t="shared" si="2884"/>
        <v>148971.5</v>
      </c>
      <c r="BC745" s="26">
        <f t="shared" si="2885"/>
        <v>148971.5</v>
      </c>
      <c r="BD745" s="26">
        <f t="shared" si="2886"/>
        <v>148971.5</v>
      </c>
      <c r="BE745" s="26">
        <f>BE746+BE748</f>
        <v>0</v>
      </c>
      <c r="BF745" s="26">
        <f>BF746+BF748</f>
        <v>0</v>
      </c>
      <c r="BG745" s="26">
        <f>BG746+BG748</f>
        <v>0</v>
      </c>
      <c r="BH745" s="26">
        <f t="shared" si="2887"/>
        <v>148971.5</v>
      </c>
      <c r="BI745" s="26">
        <f t="shared" si="2888"/>
        <v>148971.5</v>
      </c>
      <c r="BJ745" s="26">
        <f t="shared" si="2889"/>
        <v>148971.5</v>
      </c>
      <c r="BK745" s="26">
        <f>BK746+BK748</f>
        <v>2864.777</v>
      </c>
      <c r="BL745" s="26">
        <f>BL746+BL748</f>
        <v>0</v>
      </c>
      <c r="BM745" s="26">
        <f>BM746+BM748</f>
        <v>0</v>
      </c>
      <c r="BN745" s="26">
        <f t="shared" si="2890"/>
        <v>151836.277</v>
      </c>
      <c r="BO745" s="26">
        <f t="shared" si="2891"/>
        <v>148971.5</v>
      </c>
      <c r="BP745" s="26">
        <f t="shared" si="2892"/>
        <v>148971.5</v>
      </c>
      <c r="BQ745" s="26">
        <f>BQ746+BQ748</f>
        <v>0</v>
      </c>
      <c r="BR745" s="26">
        <f>BR746+BR748</f>
        <v>0</v>
      </c>
      <c r="BS745" s="26">
        <f t="shared" si="2893"/>
        <v>151836.277</v>
      </c>
      <c r="BT745" s="26">
        <f t="shared" si="2894"/>
        <v>148971.5</v>
      </c>
      <c r="BU745" s="26">
        <f t="shared" si="2895"/>
        <v>148971.5</v>
      </c>
      <c r="BV745" s="26">
        <f>BV746+BV748</f>
        <v>0</v>
      </c>
      <c r="BW745" s="26">
        <f>BW746+BW748</f>
        <v>0</v>
      </c>
      <c r="BX745" s="26">
        <f t="shared" si="2896"/>
        <v>151836.277</v>
      </c>
      <c r="BY745" s="26">
        <f t="shared" si="2897"/>
        <v>148971.5</v>
      </c>
      <c r="BZ745" s="26">
        <f t="shared" si="2898"/>
        <v>148971.5</v>
      </c>
      <c r="CA745" s="26">
        <f>CA746+CA748</f>
        <v>0</v>
      </c>
      <c r="CB745" s="26">
        <f>CB746+CB748</f>
        <v>0</v>
      </c>
      <c r="CC745" s="26">
        <f>CC746+CC748</f>
        <v>0</v>
      </c>
      <c r="CD745" s="26">
        <f t="shared" si="3002"/>
        <v>151836.277</v>
      </c>
      <c r="CE745" s="26">
        <f t="shared" si="3003"/>
        <v>148971.5</v>
      </c>
      <c r="CF745" s="26">
        <f t="shared" si="3004"/>
        <v>148971.5</v>
      </c>
      <c r="CG745" s="26">
        <f>CG746+CG748</f>
        <v>0</v>
      </c>
      <c r="CH745" s="26">
        <f>CH746+CH748</f>
        <v>0</v>
      </c>
      <c r="CI745" s="26">
        <f>CI746+CI748</f>
        <v>0</v>
      </c>
      <c r="CJ745" s="26">
        <f t="shared" si="3005"/>
        <v>151836.277</v>
      </c>
      <c r="CK745" s="26">
        <f t="shared" si="3006"/>
        <v>148971.5</v>
      </c>
      <c r="CL745" s="26">
        <f t="shared" si="3007"/>
        <v>148971.5</v>
      </c>
      <c r="CM745" s="26">
        <f>CM746+CM748</f>
        <v>0</v>
      </c>
      <c r="CN745" s="26">
        <f>CN746+CN748</f>
        <v>0</v>
      </c>
      <c r="CO745" s="26">
        <f>CO746+CO748</f>
        <v>0</v>
      </c>
      <c r="CP745" s="26">
        <f t="shared" si="3008"/>
        <v>151836.277</v>
      </c>
      <c r="CQ745" s="26">
        <f t="shared" si="3009"/>
        <v>148971.5</v>
      </c>
      <c r="CR745" s="26">
        <f t="shared" si="3010"/>
        <v>148971.5</v>
      </c>
      <c r="CS745" s="26">
        <f>CS746+CS748</f>
        <v>0</v>
      </c>
      <c r="CT745" s="19"/>
      <c r="CU745" s="35"/>
      <c r="CY745" s="1" t="s">
        <v>27</v>
      </c>
    </row>
    <row r="746" spans="1:105" hidden="1" x14ac:dyDescent="0.3">
      <c r="A746" s="16" t="s">
        <v>453</v>
      </c>
      <c r="B746" s="17">
        <v>610</v>
      </c>
      <c r="C746" s="16"/>
      <c r="D746" s="16"/>
      <c r="E746" s="34" t="s">
        <v>102</v>
      </c>
      <c r="F746" s="26">
        <f t="shared" ref="F746:K746" si="3012">F747</f>
        <v>3127.8</v>
      </c>
      <c r="G746" s="26">
        <f t="shared" si="3012"/>
        <v>3127.8</v>
      </c>
      <c r="H746" s="26">
        <f t="shared" si="3012"/>
        <v>3127.8</v>
      </c>
      <c r="I746" s="26">
        <f t="shared" si="3012"/>
        <v>0</v>
      </c>
      <c r="J746" s="26">
        <f t="shared" si="3012"/>
        <v>0</v>
      </c>
      <c r="K746" s="26">
        <f t="shared" si="3012"/>
        <v>0</v>
      </c>
      <c r="L746" s="26">
        <f t="shared" si="2863"/>
        <v>3127.8</v>
      </c>
      <c r="M746" s="26">
        <f t="shared" si="2864"/>
        <v>3127.8</v>
      </c>
      <c r="N746" s="26">
        <f t="shared" si="2865"/>
        <v>3127.8</v>
      </c>
      <c r="O746" s="26">
        <f>O747</f>
        <v>0</v>
      </c>
      <c r="P746" s="26">
        <f>P747</f>
        <v>0</v>
      </c>
      <c r="Q746" s="26">
        <f>Q747</f>
        <v>0</v>
      </c>
      <c r="R746" s="26">
        <f t="shared" si="2866"/>
        <v>3127.8</v>
      </c>
      <c r="S746" s="26">
        <f t="shared" si="2867"/>
        <v>3127.8</v>
      </c>
      <c r="T746" s="26">
        <f t="shared" si="2868"/>
        <v>3127.8</v>
      </c>
      <c r="U746" s="26">
        <f>U747</f>
        <v>0</v>
      </c>
      <c r="V746" s="26">
        <f>V747</f>
        <v>0</v>
      </c>
      <c r="W746" s="26">
        <f>W747</f>
        <v>0</v>
      </c>
      <c r="X746" s="26">
        <f t="shared" si="2869"/>
        <v>3127.8</v>
      </c>
      <c r="Y746" s="26">
        <f t="shared" si="2870"/>
        <v>3127.8</v>
      </c>
      <c r="Z746" s="26">
        <f t="shared" si="2871"/>
        <v>3127.8</v>
      </c>
      <c r="AA746" s="26">
        <f>AA747</f>
        <v>0</v>
      </c>
      <c r="AB746" s="26">
        <f>AB747</f>
        <v>0</v>
      </c>
      <c r="AC746" s="26">
        <f>AC747</f>
        <v>0</v>
      </c>
      <c r="AD746" s="26">
        <f t="shared" si="2872"/>
        <v>3127.8</v>
      </c>
      <c r="AE746" s="26">
        <f t="shared" si="2873"/>
        <v>3127.8</v>
      </c>
      <c r="AF746" s="26">
        <f t="shared" si="2874"/>
        <v>3127.8</v>
      </c>
      <c r="AG746" s="26">
        <f>AG747</f>
        <v>0</v>
      </c>
      <c r="AH746" s="26">
        <f>AH747</f>
        <v>0</v>
      </c>
      <c r="AI746" s="26">
        <f>AI747</f>
        <v>0</v>
      </c>
      <c r="AJ746" s="26">
        <f t="shared" si="2875"/>
        <v>3127.8</v>
      </c>
      <c r="AK746" s="26">
        <f t="shared" si="2876"/>
        <v>3127.8</v>
      </c>
      <c r="AL746" s="26">
        <f t="shared" si="2877"/>
        <v>3127.8</v>
      </c>
      <c r="AM746" s="26">
        <f>AM747</f>
        <v>0</v>
      </c>
      <c r="AN746" s="26">
        <f>AN747</f>
        <v>0</v>
      </c>
      <c r="AO746" s="26">
        <f>AO747</f>
        <v>0</v>
      </c>
      <c r="AP746" s="26">
        <f t="shared" si="2878"/>
        <v>3127.8</v>
      </c>
      <c r="AQ746" s="26">
        <f t="shared" si="2879"/>
        <v>3127.8</v>
      </c>
      <c r="AR746" s="26">
        <f t="shared" si="2880"/>
        <v>3127.8</v>
      </c>
      <c r="AS746" s="26">
        <f>AS747</f>
        <v>0</v>
      </c>
      <c r="AT746" s="26">
        <f>AT747</f>
        <v>0</v>
      </c>
      <c r="AU746" s="26">
        <f>AU747</f>
        <v>0</v>
      </c>
      <c r="AV746" s="26">
        <f t="shared" si="2881"/>
        <v>3127.8</v>
      </c>
      <c r="AW746" s="26">
        <f t="shared" si="2882"/>
        <v>3127.8</v>
      </c>
      <c r="AX746" s="26">
        <f t="shared" si="2883"/>
        <v>3127.8</v>
      </c>
      <c r="AY746" s="26">
        <f>AY747</f>
        <v>0</v>
      </c>
      <c r="AZ746" s="26">
        <f>AZ747</f>
        <v>0</v>
      </c>
      <c r="BA746" s="26">
        <f>BA747</f>
        <v>0</v>
      </c>
      <c r="BB746" s="26">
        <f t="shared" si="2884"/>
        <v>3127.8</v>
      </c>
      <c r="BC746" s="26">
        <f t="shared" si="2885"/>
        <v>3127.8</v>
      </c>
      <c r="BD746" s="26">
        <f t="shared" si="2886"/>
        <v>3127.8</v>
      </c>
      <c r="BE746" s="26">
        <f>BE747</f>
        <v>0</v>
      </c>
      <c r="BF746" s="26">
        <f>BF747</f>
        <v>0</v>
      </c>
      <c r="BG746" s="26">
        <f>BG747</f>
        <v>0</v>
      </c>
      <c r="BH746" s="26">
        <f t="shared" si="2887"/>
        <v>3127.8</v>
      </c>
      <c r="BI746" s="26">
        <f t="shared" si="2888"/>
        <v>3127.8</v>
      </c>
      <c r="BJ746" s="26">
        <f t="shared" si="2889"/>
        <v>3127.8</v>
      </c>
      <c r="BK746" s="26">
        <f>BK747</f>
        <v>21.42</v>
      </c>
      <c r="BL746" s="26">
        <f>BL747</f>
        <v>0</v>
      </c>
      <c r="BM746" s="26">
        <f>BM747</f>
        <v>0</v>
      </c>
      <c r="BN746" s="26">
        <f t="shared" si="2890"/>
        <v>3149.2200000000003</v>
      </c>
      <c r="BO746" s="26">
        <f t="shared" si="2891"/>
        <v>3127.8</v>
      </c>
      <c r="BP746" s="26">
        <f t="shared" si="2892"/>
        <v>3127.8</v>
      </c>
      <c r="BQ746" s="26">
        <f>BQ747</f>
        <v>0</v>
      </c>
      <c r="BR746" s="26">
        <f>BR747</f>
        <v>0</v>
      </c>
      <c r="BS746" s="26">
        <f t="shared" si="2893"/>
        <v>3149.2200000000003</v>
      </c>
      <c r="BT746" s="26">
        <f t="shared" si="2894"/>
        <v>3127.8</v>
      </c>
      <c r="BU746" s="26">
        <f t="shared" si="2895"/>
        <v>3127.8</v>
      </c>
      <c r="BV746" s="26">
        <f>BV747</f>
        <v>0</v>
      </c>
      <c r="BW746" s="26">
        <f>BW747</f>
        <v>0</v>
      </c>
      <c r="BX746" s="26">
        <f t="shared" si="2896"/>
        <v>3149.2200000000003</v>
      </c>
      <c r="BY746" s="26">
        <f t="shared" si="2897"/>
        <v>3127.8</v>
      </c>
      <c r="BZ746" s="26">
        <f t="shared" si="2898"/>
        <v>3127.8</v>
      </c>
      <c r="CA746" s="26">
        <f>CA747</f>
        <v>0</v>
      </c>
      <c r="CB746" s="26">
        <f>CB747</f>
        <v>0</v>
      </c>
      <c r="CC746" s="26">
        <f>CC747</f>
        <v>0</v>
      </c>
      <c r="CD746" s="26">
        <f t="shared" si="3002"/>
        <v>3149.2200000000003</v>
      </c>
      <c r="CE746" s="26">
        <f t="shared" si="3003"/>
        <v>3127.8</v>
      </c>
      <c r="CF746" s="26">
        <f t="shared" si="3004"/>
        <v>3127.8</v>
      </c>
      <c r="CG746" s="26">
        <f>CG747</f>
        <v>0</v>
      </c>
      <c r="CH746" s="26">
        <f>CH747</f>
        <v>0</v>
      </c>
      <c r="CI746" s="26">
        <f>CI747</f>
        <v>0</v>
      </c>
      <c r="CJ746" s="26">
        <f t="shared" si="3005"/>
        <v>3149.2200000000003</v>
      </c>
      <c r="CK746" s="26">
        <f t="shared" si="3006"/>
        <v>3127.8</v>
      </c>
      <c r="CL746" s="26">
        <f t="shared" si="3007"/>
        <v>3127.8</v>
      </c>
      <c r="CM746" s="26">
        <f>CM747</f>
        <v>0</v>
      </c>
      <c r="CN746" s="26">
        <f>CN747</f>
        <v>0</v>
      </c>
      <c r="CO746" s="26">
        <f>CO747</f>
        <v>0</v>
      </c>
      <c r="CP746" s="26">
        <f t="shared" si="3008"/>
        <v>3149.2200000000003</v>
      </c>
      <c r="CQ746" s="26">
        <f t="shared" si="3009"/>
        <v>3127.8</v>
      </c>
      <c r="CR746" s="26">
        <f t="shared" si="3010"/>
        <v>3127.8</v>
      </c>
      <c r="CS746" s="26">
        <f>CS747</f>
        <v>0</v>
      </c>
      <c r="CT746" s="19"/>
      <c r="CU746" s="35"/>
      <c r="CZ746" s="1" t="s">
        <v>28</v>
      </c>
    </row>
    <row r="747" spans="1:105" hidden="1" x14ac:dyDescent="0.3">
      <c r="A747" s="16" t="s">
        <v>453</v>
      </c>
      <c r="B747" s="17">
        <v>610</v>
      </c>
      <c r="C747" s="16" t="s">
        <v>132</v>
      </c>
      <c r="D747" s="16" t="s">
        <v>352</v>
      </c>
      <c r="E747" s="34" t="s">
        <v>353</v>
      </c>
      <c r="F747" s="26">
        <v>3127.8</v>
      </c>
      <c r="G747" s="26">
        <v>3127.8</v>
      </c>
      <c r="H747" s="26">
        <v>3127.8</v>
      </c>
      <c r="I747" s="26"/>
      <c r="J747" s="26"/>
      <c r="K747" s="26"/>
      <c r="L747" s="26">
        <f t="shared" si="2863"/>
        <v>3127.8</v>
      </c>
      <c r="M747" s="26">
        <f t="shared" si="2864"/>
        <v>3127.8</v>
      </c>
      <c r="N747" s="26">
        <f t="shared" si="2865"/>
        <v>3127.8</v>
      </c>
      <c r="O747" s="26"/>
      <c r="P747" s="26"/>
      <c r="Q747" s="26"/>
      <c r="R747" s="26">
        <f t="shared" si="2866"/>
        <v>3127.8</v>
      </c>
      <c r="S747" s="26">
        <f t="shared" si="2867"/>
        <v>3127.8</v>
      </c>
      <c r="T747" s="26">
        <f t="shared" si="2868"/>
        <v>3127.8</v>
      </c>
      <c r="U747" s="26"/>
      <c r="V747" s="26"/>
      <c r="W747" s="26"/>
      <c r="X747" s="26">
        <f t="shared" si="2869"/>
        <v>3127.8</v>
      </c>
      <c r="Y747" s="26">
        <f t="shared" si="2870"/>
        <v>3127.8</v>
      </c>
      <c r="Z747" s="26">
        <f t="shared" si="2871"/>
        <v>3127.8</v>
      </c>
      <c r="AA747" s="26"/>
      <c r="AB747" s="26"/>
      <c r="AC747" s="26"/>
      <c r="AD747" s="26">
        <f t="shared" si="2872"/>
        <v>3127.8</v>
      </c>
      <c r="AE747" s="26">
        <f t="shared" si="2873"/>
        <v>3127.8</v>
      </c>
      <c r="AF747" s="26">
        <f t="shared" si="2874"/>
        <v>3127.8</v>
      </c>
      <c r="AG747" s="26"/>
      <c r="AH747" s="26"/>
      <c r="AI747" s="26"/>
      <c r="AJ747" s="26">
        <f t="shared" si="2875"/>
        <v>3127.8</v>
      </c>
      <c r="AK747" s="26">
        <f t="shared" si="2876"/>
        <v>3127.8</v>
      </c>
      <c r="AL747" s="26">
        <f t="shared" si="2877"/>
        <v>3127.8</v>
      </c>
      <c r="AM747" s="26"/>
      <c r="AN747" s="26"/>
      <c r="AO747" s="26"/>
      <c r="AP747" s="26">
        <f t="shared" si="2878"/>
        <v>3127.8</v>
      </c>
      <c r="AQ747" s="26">
        <f t="shared" si="2879"/>
        <v>3127.8</v>
      </c>
      <c r="AR747" s="26">
        <f t="shared" si="2880"/>
        <v>3127.8</v>
      </c>
      <c r="AS747" s="26"/>
      <c r="AT747" s="26"/>
      <c r="AU747" s="26"/>
      <c r="AV747" s="26">
        <f t="shared" si="2881"/>
        <v>3127.8</v>
      </c>
      <c r="AW747" s="26">
        <f t="shared" si="2882"/>
        <v>3127.8</v>
      </c>
      <c r="AX747" s="26">
        <f t="shared" si="2883"/>
        <v>3127.8</v>
      </c>
      <c r="AY747" s="26"/>
      <c r="AZ747" s="26"/>
      <c r="BA747" s="26"/>
      <c r="BB747" s="26">
        <f t="shared" si="2884"/>
        <v>3127.8</v>
      </c>
      <c r="BC747" s="26">
        <f t="shared" si="2885"/>
        <v>3127.8</v>
      </c>
      <c r="BD747" s="26">
        <f t="shared" si="2886"/>
        <v>3127.8</v>
      </c>
      <c r="BE747" s="26"/>
      <c r="BF747" s="26"/>
      <c r="BG747" s="26"/>
      <c r="BH747" s="26">
        <f t="shared" si="2887"/>
        <v>3127.8</v>
      </c>
      <c r="BI747" s="26">
        <f t="shared" si="2888"/>
        <v>3127.8</v>
      </c>
      <c r="BJ747" s="26">
        <f t="shared" si="2889"/>
        <v>3127.8</v>
      </c>
      <c r="BK747" s="26">
        <v>21.42</v>
      </c>
      <c r="BL747" s="26"/>
      <c r="BM747" s="26"/>
      <c r="BN747" s="26">
        <f t="shared" si="2890"/>
        <v>3149.2200000000003</v>
      </c>
      <c r="BO747" s="26">
        <f t="shared" si="2891"/>
        <v>3127.8</v>
      </c>
      <c r="BP747" s="26">
        <f t="shared" si="2892"/>
        <v>3127.8</v>
      </c>
      <c r="BQ747" s="26"/>
      <c r="BR747" s="26"/>
      <c r="BS747" s="26">
        <f t="shared" si="2893"/>
        <v>3149.2200000000003</v>
      </c>
      <c r="BT747" s="26">
        <f t="shared" si="2894"/>
        <v>3127.8</v>
      </c>
      <c r="BU747" s="26">
        <f t="shared" si="2895"/>
        <v>3127.8</v>
      </c>
      <c r="BV747" s="26"/>
      <c r="BW747" s="26"/>
      <c r="BX747" s="26">
        <f t="shared" si="2896"/>
        <v>3149.2200000000003</v>
      </c>
      <c r="BY747" s="26">
        <f t="shared" si="2897"/>
        <v>3127.8</v>
      </c>
      <c r="BZ747" s="26">
        <f t="shared" si="2898"/>
        <v>3127.8</v>
      </c>
      <c r="CA747" s="26"/>
      <c r="CB747" s="26"/>
      <c r="CC747" s="26"/>
      <c r="CD747" s="26">
        <f t="shared" si="3002"/>
        <v>3149.2200000000003</v>
      </c>
      <c r="CE747" s="26">
        <f t="shared" si="3003"/>
        <v>3127.8</v>
      </c>
      <c r="CF747" s="26">
        <f t="shared" si="3004"/>
        <v>3127.8</v>
      </c>
      <c r="CG747" s="26"/>
      <c r="CH747" s="26"/>
      <c r="CI747" s="26"/>
      <c r="CJ747" s="26">
        <f t="shared" si="3005"/>
        <v>3149.2200000000003</v>
      </c>
      <c r="CK747" s="26">
        <f t="shared" si="3006"/>
        <v>3127.8</v>
      </c>
      <c r="CL747" s="26">
        <f t="shared" si="3007"/>
        <v>3127.8</v>
      </c>
      <c r="CM747" s="26"/>
      <c r="CN747" s="26"/>
      <c r="CO747" s="26"/>
      <c r="CP747" s="26">
        <f t="shared" si="3008"/>
        <v>3149.2200000000003</v>
      </c>
      <c r="CQ747" s="26">
        <f t="shared" si="3009"/>
        <v>3127.8</v>
      </c>
      <c r="CR747" s="26">
        <f t="shared" si="3010"/>
        <v>3127.8</v>
      </c>
      <c r="CS747" s="26"/>
      <c r="CT747" s="19"/>
      <c r="CU747" s="35"/>
    </row>
    <row r="748" spans="1:105" hidden="1" x14ac:dyDescent="0.3">
      <c r="A748" s="16" t="s">
        <v>453</v>
      </c>
      <c r="B748" s="17">
        <v>620</v>
      </c>
      <c r="C748" s="16"/>
      <c r="D748" s="16"/>
      <c r="E748" s="34" t="s">
        <v>44</v>
      </c>
      <c r="F748" s="26">
        <f t="shared" ref="F748:K748" si="3013">F749</f>
        <v>145843.70000000001</v>
      </c>
      <c r="G748" s="26">
        <f t="shared" si="3013"/>
        <v>145843.70000000001</v>
      </c>
      <c r="H748" s="26">
        <f t="shared" si="3013"/>
        <v>145843.70000000001</v>
      </c>
      <c r="I748" s="26">
        <f t="shared" si="3013"/>
        <v>0</v>
      </c>
      <c r="J748" s="26">
        <f t="shared" si="3013"/>
        <v>0</v>
      </c>
      <c r="K748" s="26">
        <f t="shared" si="3013"/>
        <v>0</v>
      </c>
      <c r="L748" s="26">
        <f t="shared" si="2863"/>
        <v>145843.70000000001</v>
      </c>
      <c r="M748" s="26">
        <f t="shared" si="2864"/>
        <v>145843.70000000001</v>
      </c>
      <c r="N748" s="26">
        <f t="shared" si="2865"/>
        <v>145843.70000000001</v>
      </c>
      <c r="O748" s="26">
        <f>O749</f>
        <v>0</v>
      </c>
      <c r="P748" s="26">
        <f>P749</f>
        <v>0</v>
      </c>
      <c r="Q748" s="26">
        <f>Q749</f>
        <v>0</v>
      </c>
      <c r="R748" s="26">
        <f t="shared" si="2866"/>
        <v>145843.70000000001</v>
      </c>
      <c r="S748" s="26">
        <f t="shared" si="2867"/>
        <v>145843.70000000001</v>
      </c>
      <c r="T748" s="26">
        <f t="shared" si="2868"/>
        <v>145843.70000000001</v>
      </c>
      <c r="U748" s="26">
        <f>U749</f>
        <v>0</v>
      </c>
      <c r="V748" s="26">
        <f>V749</f>
        <v>0</v>
      </c>
      <c r="W748" s="26">
        <f>W749</f>
        <v>0</v>
      </c>
      <c r="X748" s="26">
        <f t="shared" si="2869"/>
        <v>145843.70000000001</v>
      </c>
      <c r="Y748" s="26">
        <f t="shared" si="2870"/>
        <v>145843.70000000001</v>
      </c>
      <c r="Z748" s="26">
        <f t="shared" si="2871"/>
        <v>145843.70000000001</v>
      </c>
      <c r="AA748" s="26">
        <f>AA749</f>
        <v>0</v>
      </c>
      <c r="AB748" s="26">
        <f>AB749</f>
        <v>0</v>
      </c>
      <c r="AC748" s="26">
        <f>AC749</f>
        <v>0</v>
      </c>
      <c r="AD748" s="26">
        <f t="shared" si="2872"/>
        <v>145843.70000000001</v>
      </c>
      <c r="AE748" s="26">
        <f t="shared" si="2873"/>
        <v>145843.70000000001</v>
      </c>
      <c r="AF748" s="26">
        <f t="shared" si="2874"/>
        <v>145843.70000000001</v>
      </c>
      <c r="AG748" s="26">
        <f>AG749</f>
        <v>0</v>
      </c>
      <c r="AH748" s="26">
        <f>AH749</f>
        <v>0</v>
      </c>
      <c r="AI748" s="26">
        <f>AI749</f>
        <v>0</v>
      </c>
      <c r="AJ748" s="26">
        <f t="shared" si="2875"/>
        <v>145843.70000000001</v>
      </c>
      <c r="AK748" s="26">
        <f t="shared" si="2876"/>
        <v>145843.70000000001</v>
      </c>
      <c r="AL748" s="26">
        <f t="shared" si="2877"/>
        <v>145843.70000000001</v>
      </c>
      <c r="AM748" s="26">
        <f>AM749</f>
        <v>0</v>
      </c>
      <c r="AN748" s="26">
        <f>AN749</f>
        <v>0</v>
      </c>
      <c r="AO748" s="26">
        <f>AO749</f>
        <v>0</v>
      </c>
      <c r="AP748" s="26">
        <f t="shared" si="2878"/>
        <v>145843.70000000001</v>
      </c>
      <c r="AQ748" s="26">
        <f t="shared" si="2879"/>
        <v>145843.70000000001</v>
      </c>
      <c r="AR748" s="26">
        <f t="shared" si="2880"/>
        <v>145843.70000000001</v>
      </c>
      <c r="AS748" s="26">
        <f>AS749</f>
        <v>0</v>
      </c>
      <c r="AT748" s="26">
        <f>AT749</f>
        <v>0</v>
      </c>
      <c r="AU748" s="26">
        <f>AU749</f>
        <v>0</v>
      </c>
      <c r="AV748" s="26">
        <f t="shared" si="2881"/>
        <v>145843.70000000001</v>
      </c>
      <c r="AW748" s="26">
        <f t="shared" si="2882"/>
        <v>145843.70000000001</v>
      </c>
      <c r="AX748" s="26">
        <f t="shared" si="2883"/>
        <v>145843.70000000001</v>
      </c>
      <c r="AY748" s="26">
        <f>AY749</f>
        <v>0</v>
      </c>
      <c r="AZ748" s="26">
        <f>AZ749</f>
        <v>0</v>
      </c>
      <c r="BA748" s="26">
        <f>BA749</f>
        <v>0</v>
      </c>
      <c r="BB748" s="26">
        <f t="shared" si="2884"/>
        <v>145843.70000000001</v>
      </c>
      <c r="BC748" s="26">
        <f t="shared" si="2885"/>
        <v>145843.70000000001</v>
      </c>
      <c r="BD748" s="26">
        <f t="shared" si="2886"/>
        <v>145843.70000000001</v>
      </c>
      <c r="BE748" s="26">
        <f>BE749</f>
        <v>0</v>
      </c>
      <c r="BF748" s="26">
        <f>BF749</f>
        <v>0</v>
      </c>
      <c r="BG748" s="26">
        <f>BG749</f>
        <v>0</v>
      </c>
      <c r="BH748" s="26">
        <f t="shared" si="2887"/>
        <v>145843.70000000001</v>
      </c>
      <c r="BI748" s="26">
        <f t="shared" si="2888"/>
        <v>145843.70000000001</v>
      </c>
      <c r="BJ748" s="26">
        <f t="shared" si="2889"/>
        <v>145843.70000000001</v>
      </c>
      <c r="BK748" s="26">
        <f>BK749</f>
        <v>2843.357</v>
      </c>
      <c r="BL748" s="26">
        <f>BL749</f>
        <v>0</v>
      </c>
      <c r="BM748" s="26">
        <f>BM749</f>
        <v>0</v>
      </c>
      <c r="BN748" s="26">
        <f t="shared" si="2890"/>
        <v>148687.057</v>
      </c>
      <c r="BO748" s="26">
        <f t="shared" si="2891"/>
        <v>145843.70000000001</v>
      </c>
      <c r="BP748" s="26">
        <f t="shared" si="2892"/>
        <v>145843.70000000001</v>
      </c>
      <c r="BQ748" s="26">
        <f>BQ749</f>
        <v>0</v>
      </c>
      <c r="BR748" s="26">
        <f>BR749</f>
        <v>0</v>
      </c>
      <c r="BS748" s="26">
        <f t="shared" si="2893"/>
        <v>148687.057</v>
      </c>
      <c r="BT748" s="26">
        <f t="shared" si="2894"/>
        <v>145843.70000000001</v>
      </c>
      <c r="BU748" s="26">
        <f t="shared" si="2895"/>
        <v>145843.70000000001</v>
      </c>
      <c r="BV748" s="26">
        <f>BV749</f>
        <v>0</v>
      </c>
      <c r="BW748" s="26">
        <f>BW749</f>
        <v>0</v>
      </c>
      <c r="BX748" s="26">
        <f t="shared" si="2896"/>
        <v>148687.057</v>
      </c>
      <c r="BY748" s="26">
        <f t="shared" si="2897"/>
        <v>145843.70000000001</v>
      </c>
      <c r="BZ748" s="26">
        <f t="shared" si="2898"/>
        <v>145843.70000000001</v>
      </c>
      <c r="CA748" s="26">
        <f>CA749</f>
        <v>0</v>
      </c>
      <c r="CB748" s="26">
        <f>CB749</f>
        <v>0</v>
      </c>
      <c r="CC748" s="26">
        <f>CC749</f>
        <v>0</v>
      </c>
      <c r="CD748" s="26">
        <f t="shared" si="3002"/>
        <v>148687.057</v>
      </c>
      <c r="CE748" s="26">
        <f t="shared" si="3003"/>
        <v>145843.70000000001</v>
      </c>
      <c r="CF748" s="26">
        <f t="shared" si="3004"/>
        <v>145843.70000000001</v>
      </c>
      <c r="CG748" s="26">
        <f>CG749</f>
        <v>0</v>
      </c>
      <c r="CH748" s="26">
        <f>CH749</f>
        <v>0</v>
      </c>
      <c r="CI748" s="26">
        <f>CI749</f>
        <v>0</v>
      </c>
      <c r="CJ748" s="26">
        <f t="shared" si="3005"/>
        <v>148687.057</v>
      </c>
      <c r="CK748" s="26">
        <f t="shared" si="3006"/>
        <v>145843.70000000001</v>
      </c>
      <c r="CL748" s="26">
        <f t="shared" si="3007"/>
        <v>145843.70000000001</v>
      </c>
      <c r="CM748" s="26">
        <f>CM749</f>
        <v>0</v>
      </c>
      <c r="CN748" s="26">
        <f>CN749</f>
        <v>0</v>
      </c>
      <c r="CO748" s="26">
        <f>CO749</f>
        <v>0</v>
      </c>
      <c r="CP748" s="26">
        <f t="shared" si="3008"/>
        <v>148687.057</v>
      </c>
      <c r="CQ748" s="26">
        <f t="shared" si="3009"/>
        <v>145843.70000000001</v>
      </c>
      <c r="CR748" s="26">
        <f t="shared" si="3010"/>
        <v>145843.70000000001</v>
      </c>
      <c r="CS748" s="26">
        <f>CS749</f>
        <v>0</v>
      </c>
      <c r="CT748" s="19"/>
      <c r="CU748" s="35"/>
      <c r="CZ748" s="1" t="s">
        <v>28</v>
      </c>
    </row>
    <row r="749" spans="1:105" hidden="1" x14ac:dyDescent="0.3">
      <c r="A749" s="16" t="s">
        <v>453</v>
      </c>
      <c r="B749" s="17">
        <v>620</v>
      </c>
      <c r="C749" s="16" t="s">
        <v>132</v>
      </c>
      <c r="D749" s="16" t="s">
        <v>352</v>
      </c>
      <c r="E749" s="34" t="s">
        <v>353</v>
      </c>
      <c r="F749" s="26">
        <v>145843.70000000001</v>
      </c>
      <c r="G749" s="26">
        <v>145843.70000000001</v>
      </c>
      <c r="H749" s="26">
        <v>145843.70000000001</v>
      </c>
      <c r="I749" s="26"/>
      <c r="J749" s="26"/>
      <c r="K749" s="26"/>
      <c r="L749" s="26">
        <f t="shared" si="2863"/>
        <v>145843.70000000001</v>
      </c>
      <c r="M749" s="26">
        <f t="shared" si="2864"/>
        <v>145843.70000000001</v>
      </c>
      <c r="N749" s="26">
        <f t="shared" si="2865"/>
        <v>145843.70000000001</v>
      </c>
      <c r="O749" s="26"/>
      <c r="P749" s="26"/>
      <c r="Q749" s="26"/>
      <c r="R749" s="26">
        <f t="shared" si="2866"/>
        <v>145843.70000000001</v>
      </c>
      <c r="S749" s="26">
        <f t="shared" si="2867"/>
        <v>145843.70000000001</v>
      </c>
      <c r="T749" s="26">
        <f t="shared" si="2868"/>
        <v>145843.70000000001</v>
      </c>
      <c r="U749" s="26"/>
      <c r="V749" s="26"/>
      <c r="W749" s="26"/>
      <c r="X749" s="26">
        <f t="shared" si="2869"/>
        <v>145843.70000000001</v>
      </c>
      <c r="Y749" s="26">
        <f t="shared" si="2870"/>
        <v>145843.70000000001</v>
      </c>
      <c r="Z749" s="26">
        <f t="shared" si="2871"/>
        <v>145843.70000000001</v>
      </c>
      <c r="AA749" s="26"/>
      <c r="AB749" s="26"/>
      <c r="AC749" s="26"/>
      <c r="AD749" s="26">
        <f t="shared" si="2872"/>
        <v>145843.70000000001</v>
      </c>
      <c r="AE749" s="26">
        <f t="shared" si="2873"/>
        <v>145843.70000000001</v>
      </c>
      <c r="AF749" s="26">
        <f t="shared" si="2874"/>
        <v>145843.70000000001</v>
      </c>
      <c r="AG749" s="26"/>
      <c r="AH749" s="26"/>
      <c r="AI749" s="26"/>
      <c r="AJ749" s="26">
        <f t="shared" si="2875"/>
        <v>145843.70000000001</v>
      </c>
      <c r="AK749" s="26">
        <f t="shared" si="2876"/>
        <v>145843.70000000001</v>
      </c>
      <c r="AL749" s="26">
        <f t="shared" si="2877"/>
        <v>145843.70000000001</v>
      </c>
      <c r="AM749" s="26"/>
      <c r="AN749" s="26"/>
      <c r="AO749" s="26"/>
      <c r="AP749" s="26">
        <f t="shared" si="2878"/>
        <v>145843.70000000001</v>
      </c>
      <c r="AQ749" s="26">
        <f t="shared" si="2879"/>
        <v>145843.70000000001</v>
      </c>
      <c r="AR749" s="26">
        <f t="shared" si="2880"/>
        <v>145843.70000000001</v>
      </c>
      <c r="AS749" s="26"/>
      <c r="AT749" s="26"/>
      <c r="AU749" s="26"/>
      <c r="AV749" s="26">
        <f t="shared" si="2881"/>
        <v>145843.70000000001</v>
      </c>
      <c r="AW749" s="26">
        <f t="shared" si="2882"/>
        <v>145843.70000000001</v>
      </c>
      <c r="AX749" s="26">
        <f t="shared" si="2883"/>
        <v>145843.70000000001</v>
      </c>
      <c r="AY749" s="26"/>
      <c r="AZ749" s="26"/>
      <c r="BA749" s="26"/>
      <c r="BB749" s="26">
        <f t="shared" si="2884"/>
        <v>145843.70000000001</v>
      </c>
      <c r="BC749" s="26">
        <f t="shared" si="2885"/>
        <v>145843.70000000001</v>
      </c>
      <c r="BD749" s="26">
        <f t="shared" si="2886"/>
        <v>145843.70000000001</v>
      </c>
      <c r="BE749" s="26"/>
      <c r="BF749" s="26"/>
      <c r="BG749" s="26"/>
      <c r="BH749" s="26">
        <f t="shared" si="2887"/>
        <v>145843.70000000001</v>
      </c>
      <c r="BI749" s="26">
        <f t="shared" si="2888"/>
        <v>145843.70000000001</v>
      </c>
      <c r="BJ749" s="26">
        <f t="shared" si="2889"/>
        <v>145843.70000000001</v>
      </c>
      <c r="BK749" s="26">
        <v>2843.357</v>
      </c>
      <c r="BL749" s="26"/>
      <c r="BM749" s="26"/>
      <c r="BN749" s="26">
        <f t="shared" si="2890"/>
        <v>148687.057</v>
      </c>
      <c r="BO749" s="26">
        <f t="shared" si="2891"/>
        <v>145843.70000000001</v>
      </c>
      <c r="BP749" s="26">
        <f t="shared" si="2892"/>
        <v>145843.70000000001</v>
      </c>
      <c r="BQ749" s="26"/>
      <c r="BR749" s="26"/>
      <c r="BS749" s="26">
        <f t="shared" si="2893"/>
        <v>148687.057</v>
      </c>
      <c r="BT749" s="26">
        <f t="shared" si="2894"/>
        <v>145843.70000000001</v>
      </c>
      <c r="BU749" s="26">
        <f t="shared" si="2895"/>
        <v>145843.70000000001</v>
      </c>
      <c r="BV749" s="26"/>
      <c r="BW749" s="26"/>
      <c r="BX749" s="26">
        <f t="shared" si="2896"/>
        <v>148687.057</v>
      </c>
      <c r="BY749" s="26">
        <f t="shared" si="2897"/>
        <v>145843.70000000001</v>
      </c>
      <c r="BZ749" s="26">
        <f t="shared" si="2898"/>
        <v>145843.70000000001</v>
      </c>
      <c r="CA749" s="26"/>
      <c r="CB749" s="26"/>
      <c r="CC749" s="26"/>
      <c r="CD749" s="26">
        <f t="shared" si="3002"/>
        <v>148687.057</v>
      </c>
      <c r="CE749" s="26">
        <f t="shared" si="3003"/>
        <v>145843.70000000001</v>
      </c>
      <c r="CF749" s="26">
        <f t="shared" si="3004"/>
        <v>145843.70000000001</v>
      </c>
      <c r="CG749" s="26"/>
      <c r="CH749" s="26"/>
      <c r="CI749" s="26"/>
      <c r="CJ749" s="26">
        <f t="shared" si="3005"/>
        <v>148687.057</v>
      </c>
      <c r="CK749" s="26">
        <f t="shared" si="3006"/>
        <v>145843.70000000001</v>
      </c>
      <c r="CL749" s="26">
        <f t="shared" si="3007"/>
        <v>145843.70000000001</v>
      </c>
      <c r="CM749" s="26"/>
      <c r="CN749" s="26"/>
      <c r="CO749" s="26"/>
      <c r="CP749" s="26">
        <f t="shared" si="3008"/>
        <v>148687.057</v>
      </c>
      <c r="CQ749" s="26">
        <f t="shared" si="3009"/>
        <v>145843.70000000001</v>
      </c>
      <c r="CR749" s="26">
        <f t="shared" si="3010"/>
        <v>145843.70000000001</v>
      </c>
      <c r="CS749" s="26"/>
      <c r="CT749" s="19"/>
      <c r="CU749" s="35"/>
    </row>
    <row r="750" spans="1:105" ht="46.8" hidden="1" x14ac:dyDescent="0.3">
      <c r="A750" s="16" t="s">
        <v>455</v>
      </c>
      <c r="B750" s="17"/>
      <c r="C750" s="16"/>
      <c r="D750" s="16"/>
      <c r="E750" s="34" t="s">
        <v>456</v>
      </c>
      <c r="F750" s="26">
        <f t="shared" ref="F750:F758" si="3014">F751</f>
        <v>1845.3</v>
      </c>
      <c r="G750" s="26">
        <f t="shared" ref="G750:G758" si="3015">G751</f>
        <v>1845.3</v>
      </c>
      <c r="H750" s="26">
        <f t="shared" ref="H750:H758" si="3016">H751</f>
        <v>1845.3</v>
      </c>
      <c r="I750" s="26">
        <f t="shared" ref="I750:I758" si="3017">I751</f>
        <v>0</v>
      </c>
      <c r="J750" s="26">
        <f t="shared" ref="J750:J758" si="3018">J751</f>
        <v>0</v>
      </c>
      <c r="K750" s="26">
        <f t="shared" ref="K750:K758" si="3019">K751</f>
        <v>0</v>
      </c>
      <c r="L750" s="26">
        <f t="shared" si="2863"/>
        <v>1845.3</v>
      </c>
      <c r="M750" s="26">
        <f t="shared" si="2864"/>
        <v>1845.3</v>
      </c>
      <c r="N750" s="26">
        <f t="shared" si="2865"/>
        <v>1845.3</v>
      </c>
      <c r="O750" s="26">
        <f t="shared" ref="O750:O758" si="3020">O751</f>
        <v>0</v>
      </c>
      <c r="P750" s="26">
        <f t="shared" ref="P750:P758" si="3021">P751</f>
        <v>0</v>
      </c>
      <c r="Q750" s="26">
        <f t="shared" ref="Q750:Q758" si="3022">Q751</f>
        <v>0</v>
      </c>
      <c r="R750" s="26">
        <f t="shared" si="2866"/>
        <v>1845.3</v>
      </c>
      <c r="S750" s="26">
        <f t="shared" si="2867"/>
        <v>1845.3</v>
      </c>
      <c r="T750" s="26">
        <f t="shared" si="2868"/>
        <v>1845.3</v>
      </c>
      <c r="U750" s="26">
        <f t="shared" ref="U750:U758" si="3023">U751</f>
        <v>0</v>
      </c>
      <c r="V750" s="26">
        <f t="shared" ref="V750:V758" si="3024">V751</f>
        <v>0</v>
      </c>
      <c r="W750" s="26">
        <f t="shared" ref="W750:W758" si="3025">W751</f>
        <v>0</v>
      </c>
      <c r="X750" s="26">
        <f t="shared" si="2869"/>
        <v>1845.3</v>
      </c>
      <c r="Y750" s="26">
        <f t="shared" si="2870"/>
        <v>1845.3</v>
      </c>
      <c r="Z750" s="26">
        <f t="shared" si="2871"/>
        <v>1845.3</v>
      </c>
      <c r="AA750" s="26">
        <f t="shared" ref="AA750:AA758" si="3026">AA751</f>
        <v>0</v>
      </c>
      <c r="AB750" s="26">
        <f t="shared" ref="AB750:AB758" si="3027">AB751</f>
        <v>0</v>
      </c>
      <c r="AC750" s="26">
        <f t="shared" ref="AC750:AC758" si="3028">AC751</f>
        <v>0</v>
      </c>
      <c r="AD750" s="26">
        <f t="shared" si="2872"/>
        <v>1845.3</v>
      </c>
      <c r="AE750" s="26">
        <f t="shared" si="2873"/>
        <v>1845.3</v>
      </c>
      <c r="AF750" s="26">
        <f t="shared" si="2874"/>
        <v>1845.3</v>
      </c>
      <c r="AG750" s="26">
        <f t="shared" ref="AG750:AG758" si="3029">AG751</f>
        <v>0</v>
      </c>
      <c r="AH750" s="26">
        <f t="shared" ref="AH750:AH758" si="3030">AH751</f>
        <v>0</v>
      </c>
      <c r="AI750" s="26">
        <f t="shared" ref="AI750:AI758" si="3031">AI751</f>
        <v>0</v>
      </c>
      <c r="AJ750" s="26">
        <f t="shared" si="2875"/>
        <v>1845.3</v>
      </c>
      <c r="AK750" s="26">
        <f t="shared" si="2876"/>
        <v>1845.3</v>
      </c>
      <c r="AL750" s="26">
        <f t="shared" si="2877"/>
        <v>1845.3</v>
      </c>
      <c r="AM750" s="26">
        <f t="shared" ref="AM750:AM758" si="3032">AM751</f>
        <v>0</v>
      </c>
      <c r="AN750" s="26">
        <f t="shared" ref="AN750:AN758" si="3033">AN751</f>
        <v>0</v>
      </c>
      <c r="AO750" s="26">
        <f t="shared" ref="AO750:AO758" si="3034">AO751</f>
        <v>0</v>
      </c>
      <c r="AP750" s="26">
        <f t="shared" si="2878"/>
        <v>1845.3</v>
      </c>
      <c r="AQ750" s="26">
        <f t="shared" si="2879"/>
        <v>1845.3</v>
      </c>
      <c r="AR750" s="26">
        <f t="shared" si="2880"/>
        <v>1845.3</v>
      </c>
      <c r="AS750" s="26">
        <f t="shared" ref="AS750:AS758" si="3035">AS751</f>
        <v>0</v>
      </c>
      <c r="AT750" s="26">
        <f t="shared" ref="AT750:AT758" si="3036">AT751</f>
        <v>0</v>
      </c>
      <c r="AU750" s="26">
        <f t="shared" ref="AU750:AU758" si="3037">AU751</f>
        <v>0</v>
      </c>
      <c r="AV750" s="26">
        <f t="shared" si="2881"/>
        <v>1845.3</v>
      </c>
      <c r="AW750" s="26">
        <f t="shared" si="2882"/>
        <v>1845.3</v>
      </c>
      <c r="AX750" s="26">
        <f t="shared" si="2883"/>
        <v>1845.3</v>
      </c>
      <c r="AY750" s="26">
        <f t="shared" ref="AY750:AY758" si="3038">AY751</f>
        <v>0</v>
      </c>
      <c r="AZ750" s="26">
        <f t="shared" ref="AZ750:AZ758" si="3039">AZ751</f>
        <v>0</v>
      </c>
      <c r="BA750" s="26">
        <f t="shared" ref="BA750:BA758" si="3040">BA751</f>
        <v>0</v>
      </c>
      <c r="BB750" s="26">
        <f t="shared" si="2884"/>
        <v>1845.3</v>
      </c>
      <c r="BC750" s="26">
        <f t="shared" si="2885"/>
        <v>1845.3</v>
      </c>
      <c r="BD750" s="26">
        <f t="shared" si="2886"/>
        <v>1845.3</v>
      </c>
      <c r="BE750" s="26">
        <f t="shared" ref="BE750:BE758" si="3041">BE751</f>
        <v>0</v>
      </c>
      <c r="BF750" s="26">
        <f t="shared" ref="BF750:BF758" si="3042">BF751</f>
        <v>0</v>
      </c>
      <c r="BG750" s="26">
        <f t="shared" ref="BG750:BG758" si="3043">BG751</f>
        <v>0</v>
      </c>
      <c r="BH750" s="26">
        <f t="shared" si="2887"/>
        <v>1845.3</v>
      </c>
      <c r="BI750" s="26">
        <f t="shared" si="2888"/>
        <v>1845.3</v>
      </c>
      <c r="BJ750" s="26">
        <f t="shared" si="2889"/>
        <v>1845.3</v>
      </c>
      <c r="BK750" s="26">
        <f t="shared" ref="BK750:BK758" si="3044">BK751</f>
        <v>0</v>
      </c>
      <c r="BL750" s="26">
        <f t="shared" ref="BL750:BL758" si="3045">BL751</f>
        <v>0</v>
      </c>
      <c r="BM750" s="26">
        <f t="shared" ref="BM750:BM758" si="3046">BM751</f>
        <v>0</v>
      </c>
      <c r="BN750" s="26">
        <f t="shared" si="2890"/>
        <v>1845.3</v>
      </c>
      <c r="BO750" s="26">
        <f t="shared" si="2891"/>
        <v>1845.3</v>
      </c>
      <c r="BP750" s="26">
        <f t="shared" si="2892"/>
        <v>1845.3</v>
      </c>
      <c r="BQ750" s="26">
        <f t="shared" ref="BQ750:BQ758" si="3047">BQ751</f>
        <v>0</v>
      </c>
      <c r="BR750" s="26">
        <f t="shared" ref="BR750:BR758" si="3048">BR751</f>
        <v>0</v>
      </c>
      <c r="BS750" s="26">
        <f t="shared" si="2893"/>
        <v>1845.3</v>
      </c>
      <c r="BT750" s="26">
        <f t="shared" si="2894"/>
        <v>1845.3</v>
      </c>
      <c r="BU750" s="26">
        <f t="shared" si="2895"/>
        <v>1845.3</v>
      </c>
      <c r="BV750" s="26">
        <f t="shared" ref="BV750:BV758" si="3049">BV751</f>
        <v>0</v>
      </c>
      <c r="BW750" s="26">
        <f t="shared" ref="BW750:BW758" si="3050">BW751</f>
        <v>0</v>
      </c>
      <c r="BX750" s="26">
        <f t="shared" si="2896"/>
        <v>1845.3</v>
      </c>
      <c r="BY750" s="26">
        <f t="shared" si="2897"/>
        <v>1845.3</v>
      </c>
      <c r="BZ750" s="26">
        <f t="shared" si="2898"/>
        <v>1845.3</v>
      </c>
      <c r="CA750" s="26">
        <f t="shared" ref="CA750:CA758" si="3051">CA751</f>
        <v>0</v>
      </c>
      <c r="CB750" s="26">
        <f t="shared" ref="CB750:CB758" si="3052">CB751</f>
        <v>0</v>
      </c>
      <c r="CC750" s="26">
        <f t="shared" ref="CC750:CC758" si="3053">CC751</f>
        <v>0</v>
      </c>
      <c r="CD750" s="26">
        <f t="shared" si="3002"/>
        <v>1845.3</v>
      </c>
      <c r="CE750" s="26">
        <f t="shared" si="3003"/>
        <v>1845.3</v>
      </c>
      <c r="CF750" s="26">
        <f t="shared" si="3004"/>
        <v>1845.3</v>
      </c>
      <c r="CG750" s="26">
        <f t="shared" ref="CG750:CG758" si="3054">CG751</f>
        <v>0</v>
      </c>
      <c r="CH750" s="26">
        <f t="shared" ref="CH750:CH758" si="3055">CH751</f>
        <v>0</v>
      </c>
      <c r="CI750" s="26">
        <f t="shared" ref="CI750:CI758" si="3056">CI751</f>
        <v>0</v>
      </c>
      <c r="CJ750" s="26">
        <f t="shared" si="3005"/>
        <v>1845.3</v>
      </c>
      <c r="CK750" s="26">
        <f t="shared" si="3006"/>
        <v>1845.3</v>
      </c>
      <c r="CL750" s="26">
        <f t="shared" si="3007"/>
        <v>1845.3</v>
      </c>
      <c r="CM750" s="26">
        <f t="shared" ref="CM750:CM758" si="3057">CM751</f>
        <v>0</v>
      </c>
      <c r="CN750" s="26">
        <f t="shared" ref="CN750:CN758" si="3058">CN751</f>
        <v>0</v>
      </c>
      <c r="CO750" s="26">
        <f t="shared" ref="CO750:CO758" si="3059">CO751</f>
        <v>0</v>
      </c>
      <c r="CP750" s="26">
        <f t="shared" si="3008"/>
        <v>1845.3</v>
      </c>
      <c r="CQ750" s="26">
        <f t="shared" si="3009"/>
        <v>1845.3</v>
      </c>
      <c r="CR750" s="26">
        <f t="shared" si="3010"/>
        <v>1845.3</v>
      </c>
      <c r="CS750" s="26">
        <f t="shared" ref="CS750:CS758" si="3060">CS751</f>
        <v>0</v>
      </c>
      <c r="CT750" s="19"/>
      <c r="CU750" s="35"/>
      <c r="DA750" s="1" t="s">
        <v>29</v>
      </c>
    </row>
    <row r="751" spans="1:105" ht="46.8" hidden="1" x14ac:dyDescent="0.3">
      <c r="A751" s="16" t="s">
        <v>455</v>
      </c>
      <c r="B751" s="17">
        <v>600</v>
      </c>
      <c r="C751" s="16"/>
      <c r="D751" s="16"/>
      <c r="E751" s="34" t="s">
        <v>43</v>
      </c>
      <c r="F751" s="26">
        <f t="shared" si="3014"/>
        <v>1845.3</v>
      </c>
      <c r="G751" s="26">
        <f t="shared" si="3015"/>
        <v>1845.3</v>
      </c>
      <c r="H751" s="26">
        <f t="shared" si="3016"/>
        <v>1845.3</v>
      </c>
      <c r="I751" s="26">
        <f t="shared" si="3017"/>
        <v>0</v>
      </c>
      <c r="J751" s="26">
        <f t="shared" si="3018"/>
        <v>0</v>
      </c>
      <c r="K751" s="26">
        <f t="shared" si="3019"/>
        <v>0</v>
      </c>
      <c r="L751" s="26">
        <f t="shared" si="2863"/>
        <v>1845.3</v>
      </c>
      <c r="M751" s="26">
        <f t="shared" si="2864"/>
        <v>1845.3</v>
      </c>
      <c r="N751" s="26">
        <f t="shared" si="2865"/>
        <v>1845.3</v>
      </c>
      <c r="O751" s="26">
        <f t="shared" si="3020"/>
        <v>0</v>
      </c>
      <c r="P751" s="26">
        <f t="shared" si="3021"/>
        <v>0</v>
      </c>
      <c r="Q751" s="26">
        <f t="shared" si="3022"/>
        <v>0</v>
      </c>
      <c r="R751" s="26">
        <f t="shared" si="2866"/>
        <v>1845.3</v>
      </c>
      <c r="S751" s="26">
        <f t="shared" si="2867"/>
        <v>1845.3</v>
      </c>
      <c r="T751" s="26">
        <f t="shared" si="2868"/>
        <v>1845.3</v>
      </c>
      <c r="U751" s="26">
        <f t="shared" si="3023"/>
        <v>0</v>
      </c>
      <c r="V751" s="26">
        <f t="shared" si="3024"/>
        <v>0</v>
      </c>
      <c r="W751" s="26">
        <f t="shared" si="3025"/>
        <v>0</v>
      </c>
      <c r="X751" s="26">
        <f t="shared" si="2869"/>
        <v>1845.3</v>
      </c>
      <c r="Y751" s="26">
        <f t="shared" si="2870"/>
        <v>1845.3</v>
      </c>
      <c r="Z751" s="26">
        <f t="shared" si="2871"/>
        <v>1845.3</v>
      </c>
      <c r="AA751" s="26">
        <f t="shared" si="3026"/>
        <v>0</v>
      </c>
      <c r="AB751" s="26">
        <f t="shared" si="3027"/>
        <v>0</v>
      </c>
      <c r="AC751" s="26">
        <f t="shared" si="3028"/>
        <v>0</v>
      </c>
      <c r="AD751" s="26">
        <f t="shared" si="2872"/>
        <v>1845.3</v>
      </c>
      <c r="AE751" s="26">
        <f t="shared" si="2873"/>
        <v>1845.3</v>
      </c>
      <c r="AF751" s="26">
        <f t="shared" si="2874"/>
        <v>1845.3</v>
      </c>
      <c r="AG751" s="26">
        <f t="shared" si="3029"/>
        <v>0</v>
      </c>
      <c r="AH751" s="26">
        <f t="shared" si="3030"/>
        <v>0</v>
      </c>
      <c r="AI751" s="26">
        <f t="shared" si="3031"/>
        <v>0</v>
      </c>
      <c r="AJ751" s="26">
        <f t="shared" si="2875"/>
        <v>1845.3</v>
      </c>
      <c r="AK751" s="26">
        <f t="shared" si="2876"/>
        <v>1845.3</v>
      </c>
      <c r="AL751" s="26">
        <f t="shared" si="2877"/>
        <v>1845.3</v>
      </c>
      <c r="AM751" s="26">
        <f t="shared" si="3032"/>
        <v>0</v>
      </c>
      <c r="AN751" s="26">
        <f t="shared" si="3033"/>
        <v>0</v>
      </c>
      <c r="AO751" s="26">
        <f t="shared" si="3034"/>
        <v>0</v>
      </c>
      <c r="AP751" s="26">
        <f t="shared" si="2878"/>
        <v>1845.3</v>
      </c>
      <c r="AQ751" s="26">
        <f t="shared" si="2879"/>
        <v>1845.3</v>
      </c>
      <c r="AR751" s="26">
        <f t="shared" si="2880"/>
        <v>1845.3</v>
      </c>
      <c r="AS751" s="26">
        <f t="shared" si="3035"/>
        <v>0</v>
      </c>
      <c r="AT751" s="26">
        <f t="shared" si="3036"/>
        <v>0</v>
      </c>
      <c r="AU751" s="26">
        <f t="shared" si="3037"/>
        <v>0</v>
      </c>
      <c r="AV751" s="26">
        <f t="shared" si="2881"/>
        <v>1845.3</v>
      </c>
      <c r="AW751" s="26">
        <f t="shared" si="2882"/>
        <v>1845.3</v>
      </c>
      <c r="AX751" s="26">
        <f t="shared" si="2883"/>
        <v>1845.3</v>
      </c>
      <c r="AY751" s="26">
        <f t="shared" si="3038"/>
        <v>0</v>
      </c>
      <c r="AZ751" s="26">
        <f t="shared" si="3039"/>
        <v>0</v>
      </c>
      <c r="BA751" s="26">
        <f t="shared" si="3040"/>
        <v>0</v>
      </c>
      <c r="BB751" s="26">
        <f t="shared" si="2884"/>
        <v>1845.3</v>
      </c>
      <c r="BC751" s="26">
        <f t="shared" si="2885"/>
        <v>1845.3</v>
      </c>
      <c r="BD751" s="26">
        <f t="shared" si="2886"/>
        <v>1845.3</v>
      </c>
      <c r="BE751" s="26">
        <f t="shared" si="3041"/>
        <v>0</v>
      </c>
      <c r="BF751" s="26">
        <f t="shared" si="3042"/>
        <v>0</v>
      </c>
      <c r="BG751" s="26">
        <f t="shared" si="3043"/>
        <v>0</v>
      </c>
      <c r="BH751" s="26">
        <f t="shared" si="2887"/>
        <v>1845.3</v>
      </c>
      <c r="BI751" s="26">
        <f t="shared" si="2888"/>
        <v>1845.3</v>
      </c>
      <c r="BJ751" s="26">
        <f t="shared" si="2889"/>
        <v>1845.3</v>
      </c>
      <c r="BK751" s="26">
        <f t="shared" si="3044"/>
        <v>0</v>
      </c>
      <c r="BL751" s="26">
        <f t="shared" si="3045"/>
        <v>0</v>
      </c>
      <c r="BM751" s="26">
        <f t="shared" si="3046"/>
        <v>0</v>
      </c>
      <c r="BN751" s="26">
        <f t="shared" si="2890"/>
        <v>1845.3</v>
      </c>
      <c r="BO751" s="26">
        <f t="shared" si="2891"/>
        <v>1845.3</v>
      </c>
      <c r="BP751" s="26">
        <f t="shared" si="2892"/>
        <v>1845.3</v>
      </c>
      <c r="BQ751" s="26">
        <f t="shared" si="3047"/>
        <v>0</v>
      </c>
      <c r="BR751" s="26">
        <f t="shared" si="3048"/>
        <v>0</v>
      </c>
      <c r="BS751" s="26">
        <f t="shared" si="2893"/>
        <v>1845.3</v>
      </c>
      <c r="BT751" s="26">
        <f t="shared" si="2894"/>
        <v>1845.3</v>
      </c>
      <c r="BU751" s="26">
        <f t="shared" si="2895"/>
        <v>1845.3</v>
      </c>
      <c r="BV751" s="26">
        <f t="shared" si="3049"/>
        <v>0</v>
      </c>
      <c r="BW751" s="26">
        <f t="shared" si="3050"/>
        <v>0</v>
      </c>
      <c r="BX751" s="26">
        <f t="shared" si="2896"/>
        <v>1845.3</v>
      </c>
      <c r="BY751" s="26">
        <f t="shared" si="2897"/>
        <v>1845.3</v>
      </c>
      <c r="BZ751" s="26">
        <f t="shared" si="2898"/>
        <v>1845.3</v>
      </c>
      <c r="CA751" s="26">
        <f t="shared" si="3051"/>
        <v>0</v>
      </c>
      <c r="CB751" s="26">
        <f t="shared" si="3052"/>
        <v>0</v>
      </c>
      <c r="CC751" s="26">
        <f t="shared" si="3053"/>
        <v>0</v>
      </c>
      <c r="CD751" s="26">
        <f t="shared" si="3002"/>
        <v>1845.3</v>
      </c>
      <c r="CE751" s="26">
        <f t="shared" si="3003"/>
        <v>1845.3</v>
      </c>
      <c r="CF751" s="26">
        <f t="shared" si="3004"/>
        <v>1845.3</v>
      </c>
      <c r="CG751" s="26">
        <f t="shared" si="3054"/>
        <v>0</v>
      </c>
      <c r="CH751" s="26">
        <f t="shared" si="3055"/>
        <v>0</v>
      </c>
      <c r="CI751" s="26">
        <f t="shared" si="3056"/>
        <v>0</v>
      </c>
      <c r="CJ751" s="26">
        <f t="shared" si="3005"/>
        <v>1845.3</v>
      </c>
      <c r="CK751" s="26">
        <f t="shared" si="3006"/>
        <v>1845.3</v>
      </c>
      <c r="CL751" s="26">
        <f t="shared" si="3007"/>
        <v>1845.3</v>
      </c>
      <c r="CM751" s="26">
        <f t="shared" si="3057"/>
        <v>0</v>
      </c>
      <c r="CN751" s="26">
        <f t="shared" si="3058"/>
        <v>0</v>
      </c>
      <c r="CO751" s="26">
        <f t="shared" si="3059"/>
        <v>0</v>
      </c>
      <c r="CP751" s="26">
        <f t="shared" si="3008"/>
        <v>1845.3</v>
      </c>
      <c r="CQ751" s="26">
        <f t="shared" si="3009"/>
        <v>1845.3</v>
      </c>
      <c r="CR751" s="26">
        <f t="shared" si="3010"/>
        <v>1845.3</v>
      </c>
      <c r="CS751" s="26">
        <f t="shared" si="3060"/>
        <v>0</v>
      </c>
      <c r="CT751" s="19"/>
      <c r="CU751" s="35"/>
      <c r="CY751" s="1" t="s">
        <v>27</v>
      </c>
    </row>
    <row r="752" spans="1:105" hidden="1" x14ac:dyDescent="0.3">
      <c r="A752" s="16" t="s">
        <v>455</v>
      </c>
      <c r="B752" s="17">
        <v>610</v>
      </c>
      <c r="C752" s="16"/>
      <c r="D752" s="16"/>
      <c r="E752" s="34" t="s">
        <v>102</v>
      </c>
      <c r="F752" s="26">
        <f t="shared" si="3014"/>
        <v>1845.3</v>
      </c>
      <c r="G752" s="26">
        <f t="shared" si="3015"/>
        <v>1845.3</v>
      </c>
      <c r="H752" s="26">
        <f t="shared" si="3016"/>
        <v>1845.3</v>
      </c>
      <c r="I752" s="26">
        <f t="shared" si="3017"/>
        <v>0</v>
      </c>
      <c r="J752" s="26">
        <f t="shared" si="3018"/>
        <v>0</v>
      </c>
      <c r="K752" s="26">
        <f t="shared" si="3019"/>
        <v>0</v>
      </c>
      <c r="L752" s="26">
        <f t="shared" si="2863"/>
        <v>1845.3</v>
      </c>
      <c r="M752" s="26">
        <f t="shared" si="2864"/>
        <v>1845.3</v>
      </c>
      <c r="N752" s="26">
        <f t="shared" si="2865"/>
        <v>1845.3</v>
      </c>
      <c r="O752" s="26">
        <f t="shared" si="3020"/>
        <v>0</v>
      </c>
      <c r="P752" s="26">
        <f t="shared" si="3021"/>
        <v>0</v>
      </c>
      <c r="Q752" s="26">
        <f t="shared" si="3022"/>
        <v>0</v>
      </c>
      <c r="R752" s="26">
        <f t="shared" si="2866"/>
        <v>1845.3</v>
      </c>
      <c r="S752" s="26">
        <f t="shared" si="2867"/>
        <v>1845.3</v>
      </c>
      <c r="T752" s="26">
        <f t="shared" si="2868"/>
        <v>1845.3</v>
      </c>
      <c r="U752" s="26">
        <f t="shared" si="3023"/>
        <v>0</v>
      </c>
      <c r="V752" s="26">
        <f t="shared" si="3024"/>
        <v>0</v>
      </c>
      <c r="W752" s="26">
        <f t="shared" si="3025"/>
        <v>0</v>
      </c>
      <c r="X752" s="26">
        <f t="shared" si="2869"/>
        <v>1845.3</v>
      </c>
      <c r="Y752" s="26">
        <f t="shared" si="2870"/>
        <v>1845.3</v>
      </c>
      <c r="Z752" s="26">
        <f t="shared" si="2871"/>
        <v>1845.3</v>
      </c>
      <c r="AA752" s="26">
        <f t="shared" si="3026"/>
        <v>0</v>
      </c>
      <c r="AB752" s="26">
        <f t="shared" si="3027"/>
        <v>0</v>
      </c>
      <c r="AC752" s="26">
        <f t="shared" si="3028"/>
        <v>0</v>
      </c>
      <c r="AD752" s="26">
        <f t="shared" si="2872"/>
        <v>1845.3</v>
      </c>
      <c r="AE752" s="26">
        <f t="shared" si="2873"/>
        <v>1845.3</v>
      </c>
      <c r="AF752" s="26">
        <f t="shared" si="2874"/>
        <v>1845.3</v>
      </c>
      <c r="AG752" s="26">
        <f t="shared" si="3029"/>
        <v>0</v>
      </c>
      <c r="AH752" s="26">
        <f t="shared" si="3030"/>
        <v>0</v>
      </c>
      <c r="AI752" s="26">
        <f t="shared" si="3031"/>
        <v>0</v>
      </c>
      <c r="AJ752" s="26">
        <f t="shared" si="2875"/>
        <v>1845.3</v>
      </c>
      <c r="AK752" s="26">
        <f t="shared" si="2876"/>
        <v>1845.3</v>
      </c>
      <c r="AL752" s="26">
        <f t="shared" si="2877"/>
        <v>1845.3</v>
      </c>
      <c r="AM752" s="26">
        <f t="shared" si="3032"/>
        <v>0</v>
      </c>
      <c r="AN752" s="26">
        <f t="shared" si="3033"/>
        <v>0</v>
      </c>
      <c r="AO752" s="26">
        <f t="shared" si="3034"/>
        <v>0</v>
      </c>
      <c r="AP752" s="26">
        <f t="shared" si="2878"/>
        <v>1845.3</v>
      </c>
      <c r="AQ752" s="26">
        <f t="shared" si="2879"/>
        <v>1845.3</v>
      </c>
      <c r="AR752" s="26">
        <f t="shared" si="2880"/>
        <v>1845.3</v>
      </c>
      <c r="AS752" s="26">
        <f t="shared" si="3035"/>
        <v>0</v>
      </c>
      <c r="AT752" s="26">
        <f t="shared" si="3036"/>
        <v>0</v>
      </c>
      <c r="AU752" s="26">
        <f t="shared" si="3037"/>
        <v>0</v>
      </c>
      <c r="AV752" s="26">
        <f t="shared" si="2881"/>
        <v>1845.3</v>
      </c>
      <c r="AW752" s="26">
        <f t="shared" si="2882"/>
        <v>1845.3</v>
      </c>
      <c r="AX752" s="26">
        <f t="shared" si="2883"/>
        <v>1845.3</v>
      </c>
      <c r="AY752" s="26">
        <f t="shared" si="3038"/>
        <v>0</v>
      </c>
      <c r="AZ752" s="26">
        <f t="shared" si="3039"/>
        <v>0</v>
      </c>
      <c r="BA752" s="26">
        <f t="shared" si="3040"/>
        <v>0</v>
      </c>
      <c r="BB752" s="26">
        <f t="shared" si="2884"/>
        <v>1845.3</v>
      </c>
      <c r="BC752" s="26">
        <f t="shared" si="2885"/>
        <v>1845.3</v>
      </c>
      <c r="BD752" s="26">
        <f t="shared" si="2886"/>
        <v>1845.3</v>
      </c>
      <c r="BE752" s="26">
        <f t="shared" si="3041"/>
        <v>0</v>
      </c>
      <c r="BF752" s="26">
        <f t="shared" si="3042"/>
        <v>0</v>
      </c>
      <c r="BG752" s="26">
        <f t="shared" si="3043"/>
        <v>0</v>
      </c>
      <c r="BH752" s="26">
        <f t="shared" si="2887"/>
        <v>1845.3</v>
      </c>
      <c r="BI752" s="26">
        <f t="shared" si="2888"/>
        <v>1845.3</v>
      </c>
      <c r="BJ752" s="26">
        <f t="shared" si="2889"/>
        <v>1845.3</v>
      </c>
      <c r="BK752" s="26">
        <f t="shared" si="3044"/>
        <v>0</v>
      </c>
      <c r="BL752" s="26">
        <f t="shared" si="3045"/>
        <v>0</v>
      </c>
      <c r="BM752" s="26">
        <f t="shared" si="3046"/>
        <v>0</v>
      </c>
      <c r="BN752" s="26">
        <f t="shared" si="2890"/>
        <v>1845.3</v>
      </c>
      <c r="BO752" s="26">
        <f t="shared" si="2891"/>
        <v>1845.3</v>
      </c>
      <c r="BP752" s="26">
        <f t="shared" si="2892"/>
        <v>1845.3</v>
      </c>
      <c r="BQ752" s="26">
        <f t="shared" si="3047"/>
        <v>0</v>
      </c>
      <c r="BR752" s="26">
        <f t="shared" si="3048"/>
        <v>0</v>
      </c>
      <c r="BS752" s="26">
        <f t="shared" si="2893"/>
        <v>1845.3</v>
      </c>
      <c r="BT752" s="26">
        <f t="shared" si="2894"/>
        <v>1845.3</v>
      </c>
      <c r="BU752" s="26">
        <f t="shared" si="2895"/>
        <v>1845.3</v>
      </c>
      <c r="BV752" s="26">
        <f t="shared" si="3049"/>
        <v>0</v>
      </c>
      <c r="BW752" s="26">
        <f t="shared" si="3050"/>
        <v>0</v>
      </c>
      <c r="BX752" s="26">
        <f t="shared" si="2896"/>
        <v>1845.3</v>
      </c>
      <c r="BY752" s="26">
        <f t="shared" si="2897"/>
        <v>1845.3</v>
      </c>
      <c r="BZ752" s="26">
        <f t="shared" si="2898"/>
        <v>1845.3</v>
      </c>
      <c r="CA752" s="26">
        <f t="shared" si="3051"/>
        <v>0</v>
      </c>
      <c r="CB752" s="26">
        <f t="shared" si="3052"/>
        <v>0</v>
      </c>
      <c r="CC752" s="26">
        <f t="shared" si="3053"/>
        <v>0</v>
      </c>
      <c r="CD752" s="26">
        <f t="shared" si="3002"/>
        <v>1845.3</v>
      </c>
      <c r="CE752" s="26">
        <f t="shared" si="3003"/>
        <v>1845.3</v>
      </c>
      <c r="CF752" s="26">
        <f t="shared" si="3004"/>
        <v>1845.3</v>
      </c>
      <c r="CG752" s="26">
        <f t="shared" si="3054"/>
        <v>0</v>
      </c>
      <c r="CH752" s="26">
        <f t="shared" si="3055"/>
        <v>0</v>
      </c>
      <c r="CI752" s="26">
        <f t="shared" si="3056"/>
        <v>0</v>
      </c>
      <c r="CJ752" s="26">
        <f t="shared" si="3005"/>
        <v>1845.3</v>
      </c>
      <c r="CK752" s="26">
        <f t="shared" si="3006"/>
        <v>1845.3</v>
      </c>
      <c r="CL752" s="26">
        <f t="shared" si="3007"/>
        <v>1845.3</v>
      </c>
      <c r="CM752" s="26">
        <f t="shared" si="3057"/>
        <v>0</v>
      </c>
      <c r="CN752" s="26">
        <f t="shared" si="3058"/>
        <v>0</v>
      </c>
      <c r="CO752" s="26">
        <f t="shared" si="3059"/>
        <v>0</v>
      </c>
      <c r="CP752" s="26">
        <f t="shared" si="3008"/>
        <v>1845.3</v>
      </c>
      <c r="CQ752" s="26">
        <f t="shared" si="3009"/>
        <v>1845.3</v>
      </c>
      <c r="CR752" s="26">
        <f t="shared" si="3010"/>
        <v>1845.3</v>
      </c>
      <c r="CS752" s="26">
        <f t="shared" si="3060"/>
        <v>0</v>
      </c>
      <c r="CT752" s="19"/>
      <c r="CU752" s="35"/>
      <c r="CZ752" s="1" t="s">
        <v>28</v>
      </c>
    </row>
    <row r="753" spans="1:105" hidden="1" x14ac:dyDescent="0.3">
      <c r="A753" s="16" t="s">
        <v>455</v>
      </c>
      <c r="B753" s="17">
        <v>610</v>
      </c>
      <c r="C753" s="16" t="s">
        <v>45</v>
      </c>
      <c r="D753" s="16" t="s">
        <v>103</v>
      </c>
      <c r="E753" s="34" t="s">
        <v>104</v>
      </c>
      <c r="F753" s="26">
        <v>1845.3</v>
      </c>
      <c r="G753" s="26">
        <v>1845.3</v>
      </c>
      <c r="H753" s="26">
        <v>1845.3</v>
      </c>
      <c r="I753" s="26"/>
      <c r="J753" s="26"/>
      <c r="K753" s="26"/>
      <c r="L753" s="26">
        <f t="shared" si="2863"/>
        <v>1845.3</v>
      </c>
      <c r="M753" s="26">
        <f t="shared" si="2864"/>
        <v>1845.3</v>
      </c>
      <c r="N753" s="26">
        <f t="shared" si="2865"/>
        <v>1845.3</v>
      </c>
      <c r="O753" s="26"/>
      <c r="P753" s="26"/>
      <c r="Q753" s="26"/>
      <c r="R753" s="26">
        <f t="shared" si="2866"/>
        <v>1845.3</v>
      </c>
      <c r="S753" s="26">
        <f t="shared" si="2867"/>
        <v>1845.3</v>
      </c>
      <c r="T753" s="26">
        <f t="shared" si="2868"/>
        <v>1845.3</v>
      </c>
      <c r="U753" s="26"/>
      <c r="V753" s="26"/>
      <c r="W753" s="26"/>
      <c r="X753" s="26">
        <f t="shared" si="2869"/>
        <v>1845.3</v>
      </c>
      <c r="Y753" s="26">
        <f t="shared" si="2870"/>
        <v>1845.3</v>
      </c>
      <c r="Z753" s="26">
        <f t="shared" si="2871"/>
        <v>1845.3</v>
      </c>
      <c r="AA753" s="26"/>
      <c r="AB753" s="26"/>
      <c r="AC753" s="26"/>
      <c r="AD753" s="26">
        <f t="shared" si="2872"/>
        <v>1845.3</v>
      </c>
      <c r="AE753" s="26">
        <f t="shared" si="2873"/>
        <v>1845.3</v>
      </c>
      <c r="AF753" s="26">
        <f t="shared" si="2874"/>
        <v>1845.3</v>
      </c>
      <c r="AG753" s="26"/>
      <c r="AH753" s="26"/>
      <c r="AI753" s="26"/>
      <c r="AJ753" s="26">
        <f t="shared" si="2875"/>
        <v>1845.3</v>
      </c>
      <c r="AK753" s="26">
        <f t="shared" si="2876"/>
        <v>1845.3</v>
      </c>
      <c r="AL753" s="26">
        <f t="shared" si="2877"/>
        <v>1845.3</v>
      </c>
      <c r="AM753" s="26"/>
      <c r="AN753" s="26"/>
      <c r="AO753" s="26"/>
      <c r="AP753" s="26">
        <f t="shared" si="2878"/>
        <v>1845.3</v>
      </c>
      <c r="AQ753" s="26">
        <f t="shared" si="2879"/>
        <v>1845.3</v>
      </c>
      <c r="AR753" s="26">
        <f t="shared" si="2880"/>
        <v>1845.3</v>
      </c>
      <c r="AS753" s="26"/>
      <c r="AT753" s="26"/>
      <c r="AU753" s="26"/>
      <c r="AV753" s="26">
        <f t="shared" si="2881"/>
        <v>1845.3</v>
      </c>
      <c r="AW753" s="26">
        <f t="shared" si="2882"/>
        <v>1845.3</v>
      </c>
      <c r="AX753" s="26">
        <f t="shared" si="2883"/>
        <v>1845.3</v>
      </c>
      <c r="AY753" s="26"/>
      <c r="AZ753" s="26"/>
      <c r="BA753" s="26"/>
      <c r="BB753" s="26">
        <f t="shared" si="2884"/>
        <v>1845.3</v>
      </c>
      <c r="BC753" s="26">
        <f t="shared" si="2885"/>
        <v>1845.3</v>
      </c>
      <c r="BD753" s="26">
        <f t="shared" si="2886"/>
        <v>1845.3</v>
      </c>
      <c r="BE753" s="26"/>
      <c r="BF753" s="26"/>
      <c r="BG753" s="26"/>
      <c r="BH753" s="26">
        <f t="shared" si="2887"/>
        <v>1845.3</v>
      </c>
      <c r="BI753" s="26">
        <f t="shared" si="2888"/>
        <v>1845.3</v>
      </c>
      <c r="BJ753" s="26">
        <f t="shared" si="2889"/>
        <v>1845.3</v>
      </c>
      <c r="BK753" s="26"/>
      <c r="BL753" s="26"/>
      <c r="BM753" s="26"/>
      <c r="BN753" s="26">
        <f t="shared" si="2890"/>
        <v>1845.3</v>
      </c>
      <c r="BO753" s="26">
        <f t="shared" si="2891"/>
        <v>1845.3</v>
      </c>
      <c r="BP753" s="26">
        <f t="shared" si="2892"/>
        <v>1845.3</v>
      </c>
      <c r="BQ753" s="26"/>
      <c r="BR753" s="26"/>
      <c r="BS753" s="26">
        <f t="shared" si="2893"/>
        <v>1845.3</v>
      </c>
      <c r="BT753" s="26">
        <f t="shared" si="2894"/>
        <v>1845.3</v>
      </c>
      <c r="BU753" s="26">
        <f t="shared" si="2895"/>
        <v>1845.3</v>
      </c>
      <c r="BV753" s="26"/>
      <c r="BW753" s="26"/>
      <c r="BX753" s="26">
        <f t="shared" si="2896"/>
        <v>1845.3</v>
      </c>
      <c r="BY753" s="26">
        <f t="shared" si="2897"/>
        <v>1845.3</v>
      </c>
      <c r="BZ753" s="26">
        <f t="shared" si="2898"/>
        <v>1845.3</v>
      </c>
      <c r="CA753" s="26"/>
      <c r="CB753" s="26"/>
      <c r="CC753" s="26"/>
      <c r="CD753" s="26">
        <f t="shared" si="3002"/>
        <v>1845.3</v>
      </c>
      <c r="CE753" s="26">
        <f t="shared" si="3003"/>
        <v>1845.3</v>
      </c>
      <c r="CF753" s="26">
        <f t="shared" si="3004"/>
        <v>1845.3</v>
      </c>
      <c r="CG753" s="26"/>
      <c r="CH753" s="26"/>
      <c r="CI753" s="26"/>
      <c r="CJ753" s="26">
        <f t="shared" si="3005"/>
        <v>1845.3</v>
      </c>
      <c r="CK753" s="26">
        <f t="shared" si="3006"/>
        <v>1845.3</v>
      </c>
      <c r="CL753" s="26">
        <f t="shared" si="3007"/>
        <v>1845.3</v>
      </c>
      <c r="CM753" s="26"/>
      <c r="CN753" s="26"/>
      <c r="CO753" s="26"/>
      <c r="CP753" s="26">
        <f t="shared" si="3008"/>
        <v>1845.3</v>
      </c>
      <c r="CQ753" s="26">
        <f t="shared" si="3009"/>
        <v>1845.3</v>
      </c>
      <c r="CR753" s="26">
        <f t="shared" si="3010"/>
        <v>1845.3</v>
      </c>
      <c r="CS753" s="26"/>
      <c r="CT753" s="19"/>
      <c r="CU753" s="35"/>
    </row>
    <row r="754" spans="1:105" ht="78" hidden="1" x14ac:dyDescent="0.3">
      <c r="A754" s="16" t="s">
        <v>457</v>
      </c>
      <c r="B754" s="17"/>
      <c r="C754" s="16"/>
      <c r="D754" s="16"/>
      <c r="E754" s="4" t="s">
        <v>458</v>
      </c>
      <c r="F754" s="26"/>
      <c r="G754" s="26"/>
      <c r="H754" s="26"/>
      <c r="I754" s="26"/>
      <c r="J754" s="26"/>
      <c r="K754" s="26"/>
      <c r="L754" s="26"/>
      <c r="M754" s="26"/>
      <c r="N754" s="26"/>
      <c r="O754" s="26"/>
      <c r="P754" s="26"/>
      <c r="Q754" s="26"/>
      <c r="R754" s="26"/>
      <c r="S754" s="26"/>
      <c r="T754" s="26"/>
      <c r="U754" s="26"/>
      <c r="V754" s="26"/>
      <c r="W754" s="26"/>
      <c r="X754" s="26"/>
      <c r="Y754" s="26"/>
      <c r="Z754" s="26"/>
      <c r="AA754" s="26"/>
      <c r="AB754" s="26"/>
      <c r="AC754" s="26"/>
      <c r="AD754" s="26"/>
      <c r="AE754" s="26"/>
      <c r="AF754" s="26"/>
      <c r="AG754" s="26"/>
      <c r="AH754" s="26"/>
      <c r="AI754" s="26"/>
      <c r="AJ754" s="26"/>
      <c r="AK754" s="26"/>
      <c r="AL754" s="26"/>
      <c r="AM754" s="26"/>
      <c r="AN754" s="26"/>
      <c r="AO754" s="26"/>
      <c r="AP754" s="26"/>
      <c r="AQ754" s="26"/>
      <c r="AR754" s="26"/>
      <c r="AS754" s="26"/>
      <c r="AT754" s="26"/>
      <c r="AU754" s="26"/>
      <c r="AV754" s="26"/>
      <c r="AW754" s="26"/>
      <c r="AX754" s="26"/>
      <c r="AY754" s="26"/>
      <c r="AZ754" s="26"/>
      <c r="BA754" s="26"/>
      <c r="BB754" s="26"/>
      <c r="BC754" s="26"/>
      <c r="BD754" s="26"/>
      <c r="BE754" s="26"/>
      <c r="BF754" s="26"/>
      <c r="BG754" s="26"/>
      <c r="BH754" s="26"/>
      <c r="BI754" s="26"/>
      <c r="BJ754" s="26"/>
      <c r="BK754" s="26">
        <f t="shared" si="3044"/>
        <v>1053.3900000000001</v>
      </c>
      <c r="BL754" s="26">
        <f t="shared" si="3045"/>
        <v>0</v>
      </c>
      <c r="BM754" s="26">
        <f t="shared" si="3046"/>
        <v>0</v>
      </c>
      <c r="BN754" s="26">
        <f t="shared" si="2890"/>
        <v>1053.3900000000001</v>
      </c>
      <c r="BO754" s="26">
        <f t="shared" si="2891"/>
        <v>0</v>
      </c>
      <c r="BP754" s="26">
        <f t="shared" si="2892"/>
        <v>0</v>
      </c>
      <c r="BQ754" s="26">
        <f t="shared" si="3047"/>
        <v>0</v>
      </c>
      <c r="BR754" s="26">
        <f t="shared" si="3048"/>
        <v>0</v>
      </c>
      <c r="BS754" s="26">
        <f t="shared" si="2893"/>
        <v>1053.3900000000001</v>
      </c>
      <c r="BT754" s="26">
        <f t="shared" si="2894"/>
        <v>0</v>
      </c>
      <c r="BU754" s="26">
        <f t="shared" si="2895"/>
        <v>0</v>
      </c>
      <c r="BV754" s="26">
        <f t="shared" si="3049"/>
        <v>0</v>
      </c>
      <c r="BW754" s="26">
        <f t="shared" si="3050"/>
        <v>0</v>
      </c>
      <c r="BX754" s="26">
        <f t="shared" si="2896"/>
        <v>1053.3900000000001</v>
      </c>
      <c r="BY754" s="26">
        <f t="shared" si="2897"/>
        <v>0</v>
      </c>
      <c r="BZ754" s="26">
        <f t="shared" si="2898"/>
        <v>0</v>
      </c>
      <c r="CA754" s="26">
        <f t="shared" si="3051"/>
        <v>0</v>
      </c>
      <c r="CB754" s="26">
        <f t="shared" si="3052"/>
        <v>0</v>
      </c>
      <c r="CC754" s="26">
        <f t="shared" si="3053"/>
        <v>0</v>
      </c>
      <c r="CD754" s="26">
        <f t="shared" si="3002"/>
        <v>1053.3900000000001</v>
      </c>
      <c r="CE754" s="26">
        <f t="shared" si="3003"/>
        <v>0</v>
      </c>
      <c r="CF754" s="26">
        <f t="shared" si="3004"/>
        <v>0</v>
      </c>
      <c r="CG754" s="26">
        <f t="shared" si="3054"/>
        <v>0</v>
      </c>
      <c r="CH754" s="26">
        <f t="shared" si="3055"/>
        <v>0</v>
      </c>
      <c r="CI754" s="26">
        <f t="shared" si="3056"/>
        <v>0</v>
      </c>
      <c r="CJ754" s="26">
        <f t="shared" si="3005"/>
        <v>1053.3900000000001</v>
      </c>
      <c r="CK754" s="26">
        <f t="shared" si="3006"/>
        <v>0</v>
      </c>
      <c r="CL754" s="26">
        <f t="shared" si="3007"/>
        <v>0</v>
      </c>
      <c r="CM754" s="26">
        <f t="shared" si="3057"/>
        <v>0</v>
      </c>
      <c r="CN754" s="26">
        <f t="shared" si="3058"/>
        <v>0</v>
      </c>
      <c r="CO754" s="26">
        <f t="shared" si="3059"/>
        <v>0</v>
      </c>
      <c r="CP754" s="26">
        <f t="shared" si="3008"/>
        <v>1053.3900000000001</v>
      </c>
      <c r="CQ754" s="26">
        <f t="shared" si="3009"/>
        <v>0</v>
      </c>
      <c r="CR754" s="26">
        <f t="shared" si="3010"/>
        <v>0</v>
      </c>
      <c r="CS754" s="26">
        <f t="shared" si="3060"/>
        <v>0</v>
      </c>
      <c r="CT754" s="19"/>
      <c r="CU754" s="35"/>
    </row>
    <row r="755" spans="1:105" ht="46.8" hidden="1" x14ac:dyDescent="0.3">
      <c r="A755" s="16" t="s">
        <v>457</v>
      </c>
      <c r="B755" s="17">
        <v>600</v>
      </c>
      <c r="C755" s="16"/>
      <c r="D755" s="16"/>
      <c r="E755" s="34" t="s">
        <v>43</v>
      </c>
      <c r="F755" s="26"/>
      <c r="G755" s="26"/>
      <c r="H755" s="26"/>
      <c r="I755" s="26"/>
      <c r="J755" s="26"/>
      <c r="K755" s="26"/>
      <c r="L755" s="26"/>
      <c r="M755" s="26"/>
      <c r="N755" s="26"/>
      <c r="O755" s="26"/>
      <c r="P755" s="26"/>
      <c r="Q755" s="26"/>
      <c r="R755" s="26"/>
      <c r="S755" s="26"/>
      <c r="T755" s="26"/>
      <c r="U755" s="26"/>
      <c r="V755" s="26"/>
      <c r="W755" s="26"/>
      <c r="X755" s="26"/>
      <c r="Y755" s="26"/>
      <c r="Z755" s="26"/>
      <c r="AA755" s="26"/>
      <c r="AB755" s="26"/>
      <c r="AC755" s="26"/>
      <c r="AD755" s="26"/>
      <c r="AE755" s="26"/>
      <c r="AF755" s="26"/>
      <c r="AG755" s="26"/>
      <c r="AH755" s="26"/>
      <c r="AI755" s="26"/>
      <c r="AJ755" s="26"/>
      <c r="AK755" s="26"/>
      <c r="AL755" s="26"/>
      <c r="AM755" s="26"/>
      <c r="AN755" s="26"/>
      <c r="AO755" s="26"/>
      <c r="AP755" s="26"/>
      <c r="AQ755" s="26"/>
      <c r="AR755" s="26"/>
      <c r="AS755" s="26"/>
      <c r="AT755" s="26"/>
      <c r="AU755" s="26"/>
      <c r="AV755" s="26"/>
      <c r="AW755" s="26"/>
      <c r="AX755" s="26"/>
      <c r="AY755" s="26"/>
      <c r="AZ755" s="26"/>
      <c r="BA755" s="26"/>
      <c r="BB755" s="26"/>
      <c r="BC755" s="26"/>
      <c r="BD755" s="26"/>
      <c r="BE755" s="26"/>
      <c r="BF755" s="26"/>
      <c r="BG755" s="26"/>
      <c r="BH755" s="26"/>
      <c r="BI755" s="26"/>
      <c r="BJ755" s="26"/>
      <c r="BK755" s="26">
        <f t="shared" si="3044"/>
        <v>1053.3900000000001</v>
      </c>
      <c r="BL755" s="26">
        <f t="shared" si="3045"/>
        <v>0</v>
      </c>
      <c r="BM755" s="26">
        <f t="shared" si="3046"/>
        <v>0</v>
      </c>
      <c r="BN755" s="26">
        <f t="shared" si="2890"/>
        <v>1053.3900000000001</v>
      </c>
      <c r="BO755" s="26">
        <f t="shared" si="2891"/>
        <v>0</v>
      </c>
      <c r="BP755" s="26">
        <f t="shared" si="2892"/>
        <v>0</v>
      </c>
      <c r="BQ755" s="26">
        <f t="shared" si="3047"/>
        <v>0</v>
      </c>
      <c r="BR755" s="26">
        <f t="shared" si="3048"/>
        <v>0</v>
      </c>
      <c r="BS755" s="26">
        <f t="shared" si="2893"/>
        <v>1053.3900000000001</v>
      </c>
      <c r="BT755" s="26">
        <f t="shared" si="2894"/>
        <v>0</v>
      </c>
      <c r="BU755" s="26">
        <f t="shared" si="2895"/>
        <v>0</v>
      </c>
      <c r="BV755" s="26">
        <f t="shared" si="3049"/>
        <v>0</v>
      </c>
      <c r="BW755" s="26">
        <f t="shared" si="3050"/>
        <v>0</v>
      </c>
      <c r="BX755" s="26">
        <f t="shared" si="2896"/>
        <v>1053.3900000000001</v>
      </c>
      <c r="BY755" s="26">
        <f t="shared" si="2897"/>
        <v>0</v>
      </c>
      <c r="BZ755" s="26">
        <f t="shared" si="2898"/>
        <v>0</v>
      </c>
      <c r="CA755" s="26">
        <f t="shared" si="3051"/>
        <v>0</v>
      </c>
      <c r="CB755" s="26">
        <f t="shared" si="3052"/>
        <v>0</v>
      </c>
      <c r="CC755" s="26">
        <f t="shared" si="3053"/>
        <v>0</v>
      </c>
      <c r="CD755" s="26">
        <f t="shared" si="3002"/>
        <v>1053.3900000000001</v>
      </c>
      <c r="CE755" s="26">
        <f t="shared" si="3003"/>
        <v>0</v>
      </c>
      <c r="CF755" s="26">
        <f t="shared" si="3004"/>
        <v>0</v>
      </c>
      <c r="CG755" s="26">
        <f t="shared" si="3054"/>
        <v>0</v>
      </c>
      <c r="CH755" s="26">
        <f t="shared" si="3055"/>
        <v>0</v>
      </c>
      <c r="CI755" s="26">
        <f t="shared" si="3056"/>
        <v>0</v>
      </c>
      <c r="CJ755" s="26">
        <f t="shared" si="3005"/>
        <v>1053.3900000000001</v>
      </c>
      <c r="CK755" s="26">
        <f t="shared" si="3006"/>
        <v>0</v>
      </c>
      <c r="CL755" s="26">
        <f t="shared" si="3007"/>
        <v>0</v>
      </c>
      <c r="CM755" s="26">
        <f t="shared" si="3057"/>
        <v>0</v>
      </c>
      <c r="CN755" s="26">
        <f t="shared" si="3058"/>
        <v>0</v>
      </c>
      <c r="CO755" s="26">
        <f t="shared" si="3059"/>
        <v>0</v>
      </c>
      <c r="CP755" s="26">
        <f t="shared" si="3008"/>
        <v>1053.3900000000001</v>
      </c>
      <c r="CQ755" s="26">
        <f t="shared" si="3009"/>
        <v>0</v>
      </c>
      <c r="CR755" s="26">
        <f t="shared" si="3010"/>
        <v>0</v>
      </c>
      <c r="CS755" s="26">
        <f t="shared" si="3060"/>
        <v>0</v>
      </c>
      <c r="CT755" s="19"/>
      <c r="CU755" s="35"/>
    </row>
    <row r="756" spans="1:105" hidden="1" x14ac:dyDescent="0.3">
      <c r="A756" s="16" t="s">
        <v>457</v>
      </c>
      <c r="B756" s="17">
        <v>620</v>
      </c>
      <c r="C756" s="16"/>
      <c r="D756" s="16"/>
      <c r="E756" s="34" t="s">
        <v>44</v>
      </c>
      <c r="F756" s="26"/>
      <c r="G756" s="26"/>
      <c r="H756" s="26"/>
      <c r="I756" s="26"/>
      <c r="J756" s="26"/>
      <c r="K756" s="26"/>
      <c r="L756" s="26"/>
      <c r="M756" s="26"/>
      <c r="N756" s="26"/>
      <c r="O756" s="26"/>
      <c r="P756" s="26"/>
      <c r="Q756" s="26"/>
      <c r="R756" s="26"/>
      <c r="S756" s="26"/>
      <c r="T756" s="26"/>
      <c r="U756" s="26"/>
      <c r="V756" s="26"/>
      <c r="W756" s="26"/>
      <c r="X756" s="26"/>
      <c r="Y756" s="26"/>
      <c r="Z756" s="26"/>
      <c r="AA756" s="26"/>
      <c r="AB756" s="26"/>
      <c r="AC756" s="26"/>
      <c r="AD756" s="26"/>
      <c r="AE756" s="26"/>
      <c r="AF756" s="26"/>
      <c r="AG756" s="26"/>
      <c r="AH756" s="26"/>
      <c r="AI756" s="26"/>
      <c r="AJ756" s="26"/>
      <c r="AK756" s="26"/>
      <c r="AL756" s="26"/>
      <c r="AM756" s="26"/>
      <c r="AN756" s="26"/>
      <c r="AO756" s="26"/>
      <c r="AP756" s="26"/>
      <c r="AQ756" s="26"/>
      <c r="AR756" s="26"/>
      <c r="AS756" s="26"/>
      <c r="AT756" s="26"/>
      <c r="AU756" s="26"/>
      <c r="AV756" s="26"/>
      <c r="AW756" s="26"/>
      <c r="AX756" s="26"/>
      <c r="AY756" s="26"/>
      <c r="AZ756" s="26"/>
      <c r="BA756" s="26"/>
      <c r="BB756" s="26"/>
      <c r="BC756" s="26"/>
      <c r="BD756" s="26"/>
      <c r="BE756" s="26"/>
      <c r="BF756" s="26"/>
      <c r="BG756" s="26"/>
      <c r="BH756" s="26"/>
      <c r="BI756" s="26"/>
      <c r="BJ756" s="26"/>
      <c r="BK756" s="26">
        <f t="shared" si="3044"/>
        <v>1053.3900000000001</v>
      </c>
      <c r="BL756" s="26">
        <f t="shared" si="3045"/>
        <v>0</v>
      </c>
      <c r="BM756" s="26">
        <f t="shared" si="3046"/>
        <v>0</v>
      </c>
      <c r="BN756" s="26">
        <f t="shared" si="2890"/>
        <v>1053.3900000000001</v>
      </c>
      <c r="BO756" s="26">
        <f t="shared" si="2891"/>
        <v>0</v>
      </c>
      <c r="BP756" s="26">
        <f t="shared" si="2892"/>
        <v>0</v>
      </c>
      <c r="BQ756" s="26">
        <f t="shared" si="3047"/>
        <v>0</v>
      </c>
      <c r="BR756" s="26">
        <f t="shared" si="3048"/>
        <v>0</v>
      </c>
      <c r="BS756" s="26">
        <f t="shared" si="2893"/>
        <v>1053.3900000000001</v>
      </c>
      <c r="BT756" s="26">
        <f t="shared" si="2894"/>
        <v>0</v>
      </c>
      <c r="BU756" s="26">
        <f t="shared" si="2895"/>
        <v>0</v>
      </c>
      <c r="BV756" s="26">
        <f t="shared" si="3049"/>
        <v>0</v>
      </c>
      <c r="BW756" s="26">
        <f t="shared" si="3050"/>
        <v>0</v>
      </c>
      <c r="BX756" s="26">
        <f t="shared" si="2896"/>
        <v>1053.3900000000001</v>
      </c>
      <c r="BY756" s="26">
        <f t="shared" si="2897"/>
        <v>0</v>
      </c>
      <c r="BZ756" s="26">
        <f t="shared" si="2898"/>
        <v>0</v>
      </c>
      <c r="CA756" s="26">
        <f t="shared" si="3051"/>
        <v>0</v>
      </c>
      <c r="CB756" s="26">
        <f t="shared" si="3052"/>
        <v>0</v>
      </c>
      <c r="CC756" s="26">
        <f t="shared" si="3053"/>
        <v>0</v>
      </c>
      <c r="CD756" s="26">
        <f t="shared" si="3002"/>
        <v>1053.3900000000001</v>
      </c>
      <c r="CE756" s="26">
        <f t="shared" si="3003"/>
        <v>0</v>
      </c>
      <c r="CF756" s="26">
        <f t="shared" si="3004"/>
        <v>0</v>
      </c>
      <c r="CG756" s="26">
        <f t="shared" si="3054"/>
        <v>0</v>
      </c>
      <c r="CH756" s="26">
        <f t="shared" si="3055"/>
        <v>0</v>
      </c>
      <c r="CI756" s="26">
        <f t="shared" si="3056"/>
        <v>0</v>
      </c>
      <c r="CJ756" s="26">
        <f t="shared" si="3005"/>
        <v>1053.3900000000001</v>
      </c>
      <c r="CK756" s="26">
        <f t="shared" si="3006"/>
        <v>0</v>
      </c>
      <c r="CL756" s="26">
        <f t="shared" si="3007"/>
        <v>0</v>
      </c>
      <c r="CM756" s="26">
        <f t="shared" si="3057"/>
        <v>0</v>
      </c>
      <c r="CN756" s="26">
        <f t="shared" si="3058"/>
        <v>0</v>
      </c>
      <c r="CO756" s="26">
        <f t="shared" si="3059"/>
        <v>0</v>
      </c>
      <c r="CP756" s="26">
        <f t="shared" si="3008"/>
        <v>1053.3900000000001</v>
      </c>
      <c r="CQ756" s="26">
        <f t="shared" si="3009"/>
        <v>0</v>
      </c>
      <c r="CR756" s="26">
        <f t="shared" si="3010"/>
        <v>0</v>
      </c>
      <c r="CS756" s="26">
        <f t="shared" si="3060"/>
        <v>0</v>
      </c>
      <c r="CT756" s="19"/>
      <c r="CU756" s="35"/>
    </row>
    <row r="757" spans="1:105" hidden="1" x14ac:dyDescent="0.3">
      <c r="A757" s="16" t="s">
        <v>457</v>
      </c>
      <c r="B757" s="17">
        <v>620</v>
      </c>
      <c r="C757" s="16" t="s">
        <v>45</v>
      </c>
      <c r="D757" s="16" t="s">
        <v>311</v>
      </c>
      <c r="E757" s="34" t="s">
        <v>385</v>
      </c>
      <c r="F757" s="26"/>
      <c r="G757" s="26"/>
      <c r="H757" s="26"/>
      <c r="I757" s="26"/>
      <c r="J757" s="26"/>
      <c r="K757" s="26"/>
      <c r="L757" s="26"/>
      <c r="M757" s="26"/>
      <c r="N757" s="26"/>
      <c r="O757" s="26"/>
      <c r="P757" s="26"/>
      <c r="Q757" s="26"/>
      <c r="R757" s="26"/>
      <c r="S757" s="26"/>
      <c r="T757" s="26"/>
      <c r="U757" s="26"/>
      <c r="V757" s="26"/>
      <c r="W757" s="26"/>
      <c r="X757" s="26"/>
      <c r="Y757" s="26"/>
      <c r="Z757" s="26"/>
      <c r="AA757" s="26"/>
      <c r="AB757" s="26"/>
      <c r="AC757" s="26"/>
      <c r="AD757" s="26"/>
      <c r="AE757" s="26"/>
      <c r="AF757" s="26"/>
      <c r="AG757" s="26"/>
      <c r="AH757" s="26"/>
      <c r="AI757" s="26"/>
      <c r="AJ757" s="26"/>
      <c r="AK757" s="26"/>
      <c r="AL757" s="26"/>
      <c r="AM757" s="26"/>
      <c r="AN757" s="26"/>
      <c r="AO757" s="26"/>
      <c r="AP757" s="26"/>
      <c r="AQ757" s="26"/>
      <c r="AR757" s="26"/>
      <c r="AS757" s="26"/>
      <c r="AT757" s="26"/>
      <c r="AU757" s="26"/>
      <c r="AV757" s="26"/>
      <c r="AW757" s="26"/>
      <c r="AX757" s="26"/>
      <c r="AY757" s="26"/>
      <c r="AZ757" s="26"/>
      <c r="BA757" s="26"/>
      <c r="BB757" s="26"/>
      <c r="BC757" s="26"/>
      <c r="BD757" s="26"/>
      <c r="BE757" s="26"/>
      <c r="BF757" s="26"/>
      <c r="BG757" s="26"/>
      <c r="BH757" s="26"/>
      <c r="BI757" s="26"/>
      <c r="BJ757" s="26"/>
      <c r="BK757" s="26">
        <v>1053.3900000000001</v>
      </c>
      <c r="BL757" s="26"/>
      <c r="BM757" s="26"/>
      <c r="BN757" s="26">
        <f t="shared" si="2890"/>
        <v>1053.3900000000001</v>
      </c>
      <c r="BO757" s="26">
        <f t="shared" si="2891"/>
        <v>0</v>
      </c>
      <c r="BP757" s="26">
        <f t="shared" si="2892"/>
        <v>0</v>
      </c>
      <c r="BQ757" s="26"/>
      <c r="BR757" s="26"/>
      <c r="BS757" s="26">
        <f t="shared" si="2893"/>
        <v>1053.3900000000001</v>
      </c>
      <c r="BT757" s="26">
        <f t="shared" si="2894"/>
        <v>0</v>
      </c>
      <c r="BU757" s="26">
        <f t="shared" si="2895"/>
        <v>0</v>
      </c>
      <c r="BV757" s="26"/>
      <c r="BW757" s="26"/>
      <c r="BX757" s="26">
        <f t="shared" si="2896"/>
        <v>1053.3900000000001</v>
      </c>
      <c r="BY757" s="26">
        <f t="shared" si="2897"/>
        <v>0</v>
      </c>
      <c r="BZ757" s="26">
        <f t="shared" si="2898"/>
        <v>0</v>
      </c>
      <c r="CA757" s="26"/>
      <c r="CB757" s="26"/>
      <c r="CC757" s="26"/>
      <c r="CD757" s="26">
        <f t="shared" si="3002"/>
        <v>1053.3900000000001</v>
      </c>
      <c r="CE757" s="26">
        <f t="shared" si="3003"/>
        <v>0</v>
      </c>
      <c r="CF757" s="26">
        <f t="shared" si="3004"/>
        <v>0</v>
      </c>
      <c r="CG757" s="26"/>
      <c r="CH757" s="26"/>
      <c r="CI757" s="26"/>
      <c r="CJ757" s="26">
        <f t="shared" si="3005"/>
        <v>1053.3900000000001</v>
      </c>
      <c r="CK757" s="26">
        <f t="shared" si="3006"/>
        <v>0</v>
      </c>
      <c r="CL757" s="26">
        <f t="shared" si="3007"/>
        <v>0</v>
      </c>
      <c r="CM757" s="26"/>
      <c r="CN757" s="26"/>
      <c r="CO757" s="26"/>
      <c r="CP757" s="26">
        <f t="shared" si="3008"/>
        <v>1053.3900000000001</v>
      </c>
      <c r="CQ757" s="26">
        <f t="shared" si="3009"/>
        <v>0</v>
      </c>
      <c r="CR757" s="26">
        <f t="shared" si="3010"/>
        <v>0</v>
      </c>
      <c r="CS757" s="26"/>
      <c r="CT757" s="19"/>
      <c r="CU757" s="35"/>
    </row>
    <row r="758" spans="1:105" ht="46.8" hidden="1" x14ac:dyDescent="0.3">
      <c r="A758" s="16" t="s">
        <v>459</v>
      </c>
      <c r="B758" s="17"/>
      <c r="C758" s="16"/>
      <c r="D758" s="16"/>
      <c r="E758" s="34" t="s">
        <v>460</v>
      </c>
      <c r="F758" s="26">
        <f t="shared" si="3014"/>
        <v>69257.399999999994</v>
      </c>
      <c r="G758" s="26">
        <f t="shared" si="3015"/>
        <v>69257.399999999994</v>
      </c>
      <c r="H758" s="26">
        <f t="shared" si="3016"/>
        <v>69257.399999999994</v>
      </c>
      <c r="I758" s="26">
        <f t="shared" si="3017"/>
        <v>0</v>
      </c>
      <c r="J758" s="26">
        <f t="shared" si="3018"/>
        <v>0</v>
      </c>
      <c r="K758" s="26">
        <f t="shared" si="3019"/>
        <v>0</v>
      </c>
      <c r="L758" s="26">
        <f t="shared" si="2863"/>
        <v>69257.399999999994</v>
      </c>
      <c r="M758" s="26">
        <f t="shared" si="2864"/>
        <v>69257.399999999994</v>
      </c>
      <c r="N758" s="26">
        <f t="shared" si="2865"/>
        <v>69257.399999999994</v>
      </c>
      <c r="O758" s="26">
        <f t="shared" si="3020"/>
        <v>0</v>
      </c>
      <c r="P758" s="26">
        <f t="shared" si="3021"/>
        <v>0</v>
      </c>
      <c r="Q758" s="26">
        <f t="shared" si="3022"/>
        <v>0</v>
      </c>
      <c r="R758" s="26">
        <f t="shared" si="2866"/>
        <v>69257.399999999994</v>
      </c>
      <c r="S758" s="26">
        <f t="shared" si="2867"/>
        <v>69257.399999999994</v>
      </c>
      <c r="T758" s="26">
        <f t="shared" si="2868"/>
        <v>69257.399999999994</v>
      </c>
      <c r="U758" s="26">
        <f t="shared" si="3023"/>
        <v>0</v>
      </c>
      <c r="V758" s="26">
        <f t="shared" si="3024"/>
        <v>0</v>
      </c>
      <c r="W758" s="26">
        <f t="shared" si="3025"/>
        <v>0</v>
      </c>
      <c r="X758" s="26">
        <f t="shared" si="2869"/>
        <v>69257.399999999994</v>
      </c>
      <c r="Y758" s="26">
        <f t="shared" si="2870"/>
        <v>69257.399999999994</v>
      </c>
      <c r="Z758" s="26">
        <f t="shared" si="2871"/>
        <v>69257.399999999994</v>
      </c>
      <c r="AA758" s="26">
        <f t="shared" si="3026"/>
        <v>0</v>
      </c>
      <c r="AB758" s="26">
        <f t="shared" si="3027"/>
        <v>0</v>
      </c>
      <c r="AC758" s="26">
        <f t="shared" si="3028"/>
        <v>0</v>
      </c>
      <c r="AD758" s="26">
        <f t="shared" si="2872"/>
        <v>69257.399999999994</v>
      </c>
      <c r="AE758" s="26">
        <f t="shared" si="2873"/>
        <v>69257.399999999994</v>
      </c>
      <c r="AF758" s="26">
        <f t="shared" si="2874"/>
        <v>69257.399999999994</v>
      </c>
      <c r="AG758" s="26">
        <f t="shared" si="3029"/>
        <v>0</v>
      </c>
      <c r="AH758" s="26">
        <f t="shared" si="3030"/>
        <v>0</v>
      </c>
      <c r="AI758" s="26">
        <f t="shared" si="3031"/>
        <v>0</v>
      </c>
      <c r="AJ758" s="26">
        <f t="shared" si="2875"/>
        <v>69257.399999999994</v>
      </c>
      <c r="AK758" s="26">
        <f t="shared" si="2876"/>
        <v>69257.399999999994</v>
      </c>
      <c r="AL758" s="26">
        <f t="shared" si="2877"/>
        <v>69257.399999999994</v>
      </c>
      <c r="AM758" s="26">
        <f t="shared" si="3032"/>
        <v>0</v>
      </c>
      <c r="AN758" s="26">
        <f t="shared" si="3033"/>
        <v>0</v>
      </c>
      <c r="AO758" s="26">
        <f t="shared" si="3034"/>
        <v>0</v>
      </c>
      <c r="AP758" s="26">
        <f t="shared" si="2878"/>
        <v>69257.399999999994</v>
      </c>
      <c r="AQ758" s="26">
        <f t="shared" si="2879"/>
        <v>69257.399999999994</v>
      </c>
      <c r="AR758" s="26">
        <f t="shared" si="2880"/>
        <v>69257.399999999994</v>
      </c>
      <c r="AS758" s="26">
        <f t="shared" si="3035"/>
        <v>0</v>
      </c>
      <c r="AT758" s="26">
        <f t="shared" si="3036"/>
        <v>0</v>
      </c>
      <c r="AU758" s="26">
        <f t="shared" si="3037"/>
        <v>0</v>
      </c>
      <c r="AV758" s="26">
        <f t="shared" si="2881"/>
        <v>69257.399999999994</v>
      </c>
      <c r="AW758" s="26">
        <f t="shared" si="2882"/>
        <v>69257.399999999994</v>
      </c>
      <c r="AX758" s="26">
        <f t="shared" si="2883"/>
        <v>69257.399999999994</v>
      </c>
      <c r="AY758" s="26">
        <f t="shared" si="3038"/>
        <v>0</v>
      </c>
      <c r="AZ758" s="26">
        <f t="shared" si="3039"/>
        <v>0</v>
      </c>
      <c r="BA758" s="26">
        <f t="shared" si="3040"/>
        <v>0</v>
      </c>
      <c r="BB758" s="26">
        <f t="shared" si="2884"/>
        <v>69257.399999999994</v>
      </c>
      <c r="BC758" s="26">
        <f t="shared" si="2885"/>
        <v>69257.399999999994</v>
      </c>
      <c r="BD758" s="26">
        <f t="shared" si="2886"/>
        <v>69257.399999999994</v>
      </c>
      <c r="BE758" s="26">
        <f t="shared" si="3041"/>
        <v>0</v>
      </c>
      <c r="BF758" s="26">
        <f t="shared" si="3042"/>
        <v>0</v>
      </c>
      <c r="BG758" s="26">
        <f t="shared" si="3043"/>
        <v>0</v>
      </c>
      <c r="BH758" s="26">
        <f t="shared" si="2887"/>
        <v>69257.399999999994</v>
      </c>
      <c r="BI758" s="26">
        <f t="shared" si="2888"/>
        <v>69257.399999999994</v>
      </c>
      <c r="BJ758" s="26">
        <f t="shared" si="2889"/>
        <v>69257.399999999994</v>
      </c>
      <c r="BK758" s="26">
        <f t="shared" si="3044"/>
        <v>0</v>
      </c>
      <c r="BL758" s="26">
        <f t="shared" si="3045"/>
        <v>0</v>
      </c>
      <c r="BM758" s="26">
        <f t="shared" si="3046"/>
        <v>0</v>
      </c>
      <c r="BN758" s="26">
        <f t="shared" si="2890"/>
        <v>69257.399999999994</v>
      </c>
      <c r="BO758" s="26">
        <f t="shared" si="2891"/>
        <v>69257.399999999994</v>
      </c>
      <c r="BP758" s="26">
        <f t="shared" si="2892"/>
        <v>69257.399999999994</v>
      </c>
      <c r="BQ758" s="26">
        <f t="shared" si="3047"/>
        <v>0</v>
      </c>
      <c r="BR758" s="26">
        <f t="shared" si="3048"/>
        <v>0</v>
      </c>
      <c r="BS758" s="26">
        <f t="shared" si="2893"/>
        <v>69257.399999999994</v>
      </c>
      <c r="BT758" s="26">
        <f t="shared" si="2894"/>
        <v>69257.399999999994</v>
      </c>
      <c r="BU758" s="26">
        <f t="shared" si="2895"/>
        <v>69257.399999999994</v>
      </c>
      <c r="BV758" s="26">
        <f t="shared" si="3049"/>
        <v>0</v>
      </c>
      <c r="BW758" s="26">
        <f t="shared" si="3050"/>
        <v>0</v>
      </c>
      <c r="BX758" s="26">
        <f t="shared" si="2896"/>
        <v>69257.399999999994</v>
      </c>
      <c r="BY758" s="26">
        <f t="shared" si="2897"/>
        <v>69257.399999999994</v>
      </c>
      <c r="BZ758" s="26">
        <f t="shared" si="2898"/>
        <v>69257.399999999994</v>
      </c>
      <c r="CA758" s="26">
        <f t="shared" si="3051"/>
        <v>0</v>
      </c>
      <c r="CB758" s="26">
        <f t="shared" si="3052"/>
        <v>0</v>
      </c>
      <c r="CC758" s="26">
        <f t="shared" si="3053"/>
        <v>0</v>
      </c>
      <c r="CD758" s="26">
        <f t="shared" si="3002"/>
        <v>69257.399999999994</v>
      </c>
      <c r="CE758" s="26">
        <f t="shared" si="3003"/>
        <v>69257.399999999994</v>
      </c>
      <c r="CF758" s="26">
        <f t="shared" si="3004"/>
        <v>69257.399999999994</v>
      </c>
      <c r="CG758" s="26">
        <f t="shared" si="3054"/>
        <v>0</v>
      </c>
      <c r="CH758" s="26">
        <f t="shared" si="3055"/>
        <v>0</v>
      </c>
      <c r="CI758" s="26">
        <f t="shared" si="3056"/>
        <v>0</v>
      </c>
      <c r="CJ758" s="26">
        <f t="shared" si="3005"/>
        <v>69257.399999999994</v>
      </c>
      <c r="CK758" s="26">
        <f t="shared" si="3006"/>
        <v>69257.399999999994</v>
      </c>
      <c r="CL758" s="26">
        <f t="shared" si="3007"/>
        <v>69257.399999999994</v>
      </c>
      <c r="CM758" s="26">
        <f t="shared" si="3057"/>
        <v>0</v>
      </c>
      <c r="CN758" s="26">
        <f t="shared" si="3058"/>
        <v>0</v>
      </c>
      <c r="CO758" s="26">
        <f t="shared" si="3059"/>
        <v>0</v>
      </c>
      <c r="CP758" s="26">
        <f t="shared" si="3008"/>
        <v>69257.399999999994</v>
      </c>
      <c r="CQ758" s="26">
        <f t="shared" si="3009"/>
        <v>69257.399999999994</v>
      </c>
      <c r="CR758" s="26">
        <f t="shared" si="3010"/>
        <v>69257.399999999994</v>
      </c>
      <c r="CS758" s="26">
        <f t="shared" si="3060"/>
        <v>0</v>
      </c>
      <c r="CT758" s="19"/>
      <c r="CU758" s="35">
        <v>169</v>
      </c>
      <c r="DA758" s="1" t="s">
        <v>29</v>
      </c>
    </row>
    <row r="759" spans="1:105" ht="46.8" hidden="1" x14ac:dyDescent="0.3">
      <c r="A759" s="16" t="s">
        <v>459</v>
      </c>
      <c r="B759" s="17">
        <v>600</v>
      </c>
      <c r="C759" s="16"/>
      <c r="D759" s="16"/>
      <c r="E759" s="34" t="s">
        <v>43</v>
      </c>
      <c r="F759" s="26">
        <f t="shared" ref="F759:K759" si="3061">F760+F762</f>
        <v>69257.399999999994</v>
      </c>
      <c r="G759" s="26">
        <f t="shared" si="3061"/>
        <v>69257.399999999994</v>
      </c>
      <c r="H759" s="26">
        <f t="shared" si="3061"/>
        <v>69257.399999999994</v>
      </c>
      <c r="I759" s="26">
        <f t="shared" si="3061"/>
        <v>0</v>
      </c>
      <c r="J759" s="26">
        <f t="shared" si="3061"/>
        <v>0</v>
      </c>
      <c r="K759" s="26">
        <f t="shared" si="3061"/>
        <v>0</v>
      </c>
      <c r="L759" s="26">
        <f t="shared" si="2863"/>
        <v>69257.399999999994</v>
      </c>
      <c r="M759" s="26">
        <f t="shared" si="2864"/>
        <v>69257.399999999994</v>
      </c>
      <c r="N759" s="26">
        <f t="shared" si="2865"/>
        <v>69257.399999999994</v>
      </c>
      <c r="O759" s="26">
        <f>O760+O762</f>
        <v>0</v>
      </c>
      <c r="P759" s="26">
        <f>P760+P762</f>
        <v>0</v>
      </c>
      <c r="Q759" s="26">
        <f>Q760+Q762</f>
        <v>0</v>
      </c>
      <c r="R759" s="26">
        <f t="shared" si="2866"/>
        <v>69257.399999999994</v>
      </c>
      <c r="S759" s="26">
        <f t="shared" si="2867"/>
        <v>69257.399999999994</v>
      </c>
      <c r="T759" s="26">
        <f t="shared" si="2868"/>
        <v>69257.399999999994</v>
      </c>
      <c r="U759" s="26">
        <f>U760+U762</f>
        <v>0</v>
      </c>
      <c r="V759" s="26">
        <f>V760+V762</f>
        <v>0</v>
      </c>
      <c r="W759" s="26">
        <f>W760+W762</f>
        <v>0</v>
      </c>
      <c r="X759" s="26">
        <f t="shared" si="2869"/>
        <v>69257.399999999994</v>
      </c>
      <c r="Y759" s="26">
        <f t="shared" si="2870"/>
        <v>69257.399999999994</v>
      </c>
      <c r="Z759" s="26">
        <f t="shared" si="2871"/>
        <v>69257.399999999994</v>
      </c>
      <c r="AA759" s="26">
        <f>AA760+AA762</f>
        <v>0</v>
      </c>
      <c r="AB759" s="26">
        <f>AB760+AB762</f>
        <v>0</v>
      </c>
      <c r="AC759" s="26">
        <f>AC760+AC762</f>
        <v>0</v>
      </c>
      <c r="AD759" s="26">
        <f t="shared" si="2872"/>
        <v>69257.399999999994</v>
      </c>
      <c r="AE759" s="26">
        <f t="shared" si="2873"/>
        <v>69257.399999999994</v>
      </c>
      <c r="AF759" s="26">
        <f t="shared" si="2874"/>
        <v>69257.399999999994</v>
      </c>
      <c r="AG759" s="26">
        <f>AG760+AG762</f>
        <v>0</v>
      </c>
      <c r="AH759" s="26">
        <f>AH760+AH762</f>
        <v>0</v>
      </c>
      <c r="AI759" s="26">
        <f>AI760+AI762</f>
        <v>0</v>
      </c>
      <c r="AJ759" s="26">
        <f t="shared" si="2875"/>
        <v>69257.399999999994</v>
      </c>
      <c r="AK759" s="26">
        <f t="shared" si="2876"/>
        <v>69257.399999999994</v>
      </c>
      <c r="AL759" s="26">
        <f t="shared" si="2877"/>
        <v>69257.399999999994</v>
      </c>
      <c r="AM759" s="26">
        <f>AM760+AM762</f>
        <v>0</v>
      </c>
      <c r="AN759" s="26">
        <f>AN760+AN762</f>
        <v>0</v>
      </c>
      <c r="AO759" s="26">
        <f>AO760+AO762</f>
        <v>0</v>
      </c>
      <c r="AP759" s="26">
        <f t="shared" si="2878"/>
        <v>69257.399999999994</v>
      </c>
      <c r="AQ759" s="26">
        <f t="shared" si="2879"/>
        <v>69257.399999999994</v>
      </c>
      <c r="AR759" s="26">
        <f t="shared" si="2880"/>
        <v>69257.399999999994</v>
      </c>
      <c r="AS759" s="26">
        <f>AS760+AS762</f>
        <v>0</v>
      </c>
      <c r="AT759" s="26">
        <f>AT760+AT762</f>
        <v>0</v>
      </c>
      <c r="AU759" s="26">
        <f>AU760+AU762</f>
        <v>0</v>
      </c>
      <c r="AV759" s="26">
        <f t="shared" si="2881"/>
        <v>69257.399999999994</v>
      </c>
      <c r="AW759" s="26">
        <f t="shared" si="2882"/>
        <v>69257.399999999994</v>
      </c>
      <c r="AX759" s="26">
        <f t="shared" si="2883"/>
        <v>69257.399999999994</v>
      </c>
      <c r="AY759" s="26">
        <f>AY760+AY762</f>
        <v>0</v>
      </c>
      <c r="AZ759" s="26">
        <f>AZ760+AZ762</f>
        <v>0</v>
      </c>
      <c r="BA759" s="26">
        <f>BA760+BA762</f>
        <v>0</v>
      </c>
      <c r="BB759" s="26">
        <f t="shared" si="2884"/>
        <v>69257.399999999994</v>
      </c>
      <c r="BC759" s="26">
        <f t="shared" si="2885"/>
        <v>69257.399999999994</v>
      </c>
      <c r="BD759" s="26">
        <f t="shared" si="2886"/>
        <v>69257.399999999994</v>
      </c>
      <c r="BE759" s="26">
        <f>BE760+BE762</f>
        <v>0</v>
      </c>
      <c r="BF759" s="26">
        <f>BF760+BF762</f>
        <v>0</v>
      </c>
      <c r="BG759" s="26">
        <f>BG760+BG762</f>
        <v>0</v>
      </c>
      <c r="BH759" s="26">
        <f t="shared" si="2887"/>
        <v>69257.399999999994</v>
      </c>
      <c r="BI759" s="26">
        <f t="shared" si="2888"/>
        <v>69257.399999999994</v>
      </c>
      <c r="BJ759" s="26">
        <f t="shared" si="2889"/>
        <v>69257.399999999994</v>
      </c>
      <c r="BK759" s="26">
        <f>BK760+BK762</f>
        <v>0</v>
      </c>
      <c r="BL759" s="26">
        <f>BL760+BL762</f>
        <v>0</v>
      </c>
      <c r="BM759" s="26">
        <f>BM760+BM762</f>
        <v>0</v>
      </c>
      <c r="BN759" s="26">
        <f t="shared" si="2890"/>
        <v>69257.399999999994</v>
      </c>
      <c r="BO759" s="26">
        <f t="shared" si="2891"/>
        <v>69257.399999999994</v>
      </c>
      <c r="BP759" s="26">
        <f t="shared" si="2892"/>
        <v>69257.399999999994</v>
      </c>
      <c r="BQ759" s="26">
        <f>BQ760+BQ762</f>
        <v>0</v>
      </c>
      <c r="BR759" s="26">
        <f>BR760+BR762</f>
        <v>0</v>
      </c>
      <c r="BS759" s="26">
        <f t="shared" si="2893"/>
        <v>69257.399999999994</v>
      </c>
      <c r="BT759" s="26">
        <f t="shared" si="2894"/>
        <v>69257.399999999994</v>
      </c>
      <c r="BU759" s="26">
        <f t="shared" si="2895"/>
        <v>69257.399999999994</v>
      </c>
      <c r="BV759" s="26">
        <f>BV760+BV762</f>
        <v>0</v>
      </c>
      <c r="BW759" s="26">
        <f>BW760+BW762</f>
        <v>0</v>
      </c>
      <c r="BX759" s="26">
        <f t="shared" si="2896"/>
        <v>69257.399999999994</v>
      </c>
      <c r="BY759" s="26">
        <f t="shared" si="2897"/>
        <v>69257.399999999994</v>
      </c>
      <c r="BZ759" s="26">
        <f t="shared" si="2898"/>
        <v>69257.399999999994</v>
      </c>
      <c r="CA759" s="26">
        <f>CA760+CA762</f>
        <v>0</v>
      </c>
      <c r="CB759" s="26">
        <f>CB760+CB762</f>
        <v>0</v>
      </c>
      <c r="CC759" s="26">
        <f>CC760+CC762</f>
        <v>0</v>
      </c>
      <c r="CD759" s="26">
        <f t="shared" si="3002"/>
        <v>69257.399999999994</v>
      </c>
      <c r="CE759" s="26">
        <f t="shared" si="3003"/>
        <v>69257.399999999994</v>
      </c>
      <c r="CF759" s="26">
        <f t="shared" si="3004"/>
        <v>69257.399999999994</v>
      </c>
      <c r="CG759" s="26">
        <f>CG760+CG762</f>
        <v>0</v>
      </c>
      <c r="CH759" s="26">
        <f>CH760+CH762</f>
        <v>0</v>
      </c>
      <c r="CI759" s="26">
        <f>CI760+CI762</f>
        <v>0</v>
      </c>
      <c r="CJ759" s="26">
        <f t="shared" si="3005"/>
        <v>69257.399999999994</v>
      </c>
      <c r="CK759" s="26">
        <f t="shared" si="3006"/>
        <v>69257.399999999994</v>
      </c>
      <c r="CL759" s="26">
        <f t="shared" si="3007"/>
        <v>69257.399999999994</v>
      </c>
      <c r="CM759" s="26">
        <f>CM760+CM762</f>
        <v>0</v>
      </c>
      <c r="CN759" s="26">
        <f>CN760+CN762</f>
        <v>0</v>
      </c>
      <c r="CO759" s="26">
        <f>CO760+CO762</f>
        <v>0</v>
      </c>
      <c r="CP759" s="26">
        <f t="shared" si="3008"/>
        <v>69257.399999999994</v>
      </c>
      <c r="CQ759" s="26">
        <f t="shared" si="3009"/>
        <v>69257.399999999994</v>
      </c>
      <c r="CR759" s="26">
        <f t="shared" si="3010"/>
        <v>69257.399999999994</v>
      </c>
      <c r="CS759" s="26">
        <f>CS760+CS762</f>
        <v>0</v>
      </c>
      <c r="CT759" s="19"/>
      <c r="CU759" s="35"/>
      <c r="CY759" s="1" t="s">
        <v>27</v>
      </c>
    </row>
    <row r="760" spans="1:105" hidden="1" x14ac:dyDescent="0.3">
      <c r="A760" s="16" t="s">
        <v>459</v>
      </c>
      <c r="B760" s="17">
        <v>610</v>
      </c>
      <c r="C760" s="16"/>
      <c r="D760" s="16"/>
      <c r="E760" s="34" t="s">
        <v>102</v>
      </c>
      <c r="F760" s="26">
        <f t="shared" ref="F760:K760" si="3062">F761</f>
        <v>2439.6999999999998</v>
      </c>
      <c r="G760" s="26">
        <f t="shared" si="3062"/>
        <v>2439.6999999999998</v>
      </c>
      <c r="H760" s="26">
        <f t="shared" si="3062"/>
        <v>2439.6999999999998</v>
      </c>
      <c r="I760" s="26">
        <f t="shared" si="3062"/>
        <v>0</v>
      </c>
      <c r="J760" s="26">
        <f t="shared" si="3062"/>
        <v>0</v>
      </c>
      <c r="K760" s="26">
        <f t="shared" si="3062"/>
        <v>0</v>
      </c>
      <c r="L760" s="26">
        <f t="shared" si="2863"/>
        <v>2439.6999999999998</v>
      </c>
      <c r="M760" s="26">
        <f t="shared" si="2864"/>
        <v>2439.6999999999998</v>
      </c>
      <c r="N760" s="26">
        <f t="shared" si="2865"/>
        <v>2439.6999999999998</v>
      </c>
      <c r="O760" s="26">
        <f>O761</f>
        <v>0</v>
      </c>
      <c r="P760" s="26">
        <f>P761</f>
        <v>0</v>
      </c>
      <c r="Q760" s="26">
        <f>Q761</f>
        <v>0</v>
      </c>
      <c r="R760" s="26">
        <f t="shared" si="2866"/>
        <v>2439.6999999999998</v>
      </c>
      <c r="S760" s="26">
        <f t="shared" si="2867"/>
        <v>2439.6999999999998</v>
      </c>
      <c r="T760" s="26">
        <f t="shared" si="2868"/>
        <v>2439.6999999999998</v>
      </c>
      <c r="U760" s="26">
        <f>U761</f>
        <v>0</v>
      </c>
      <c r="V760" s="26">
        <f>V761</f>
        <v>0</v>
      </c>
      <c r="W760" s="26">
        <f>W761</f>
        <v>0</v>
      </c>
      <c r="X760" s="26">
        <f t="shared" si="2869"/>
        <v>2439.6999999999998</v>
      </c>
      <c r="Y760" s="26">
        <f t="shared" si="2870"/>
        <v>2439.6999999999998</v>
      </c>
      <c r="Z760" s="26">
        <f t="shared" si="2871"/>
        <v>2439.6999999999998</v>
      </c>
      <c r="AA760" s="26">
        <f>AA761</f>
        <v>0</v>
      </c>
      <c r="AB760" s="26">
        <f>AB761</f>
        <v>0</v>
      </c>
      <c r="AC760" s="26">
        <f>AC761</f>
        <v>0</v>
      </c>
      <c r="AD760" s="26">
        <f t="shared" si="2872"/>
        <v>2439.6999999999998</v>
      </c>
      <c r="AE760" s="26">
        <f t="shared" si="2873"/>
        <v>2439.6999999999998</v>
      </c>
      <c r="AF760" s="26">
        <f t="shared" si="2874"/>
        <v>2439.6999999999998</v>
      </c>
      <c r="AG760" s="26">
        <f>AG761</f>
        <v>0</v>
      </c>
      <c r="AH760" s="26">
        <f>AH761</f>
        <v>0</v>
      </c>
      <c r="AI760" s="26">
        <f>AI761</f>
        <v>0</v>
      </c>
      <c r="AJ760" s="26">
        <f t="shared" si="2875"/>
        <v>2439.6999999999998</v>
      </c>
      <c r="AK760" s="26">
        <f t="shared" si="2876"/>
        <v>2439.6999999999998</v>
      </c>
      <c r="AL760" s="26">
        <f t="shared" si="2877"/>
        <v>2439.6999999999998</v>
      </c>
      <c r="AM760" s="26">
        <f>AM761</f>
        <v>0</v>
      </c>
      <c r="AN760" s="26">
        <f>AN761</f>
        <v>0</v>
      </c>
      <c r="AO760" s="26">
        <f>AO761</f>
        <v>0</v>
      </c>
      <c r="AP760" s="26">
        <f t="shared" si="2878"/>
        <v>2439.6999999999998</v>
      </c>
      <c r="AQ760" s="26">
        <f t="shared" si="2879"/>
        <v>2439.6999999999998</v>
      </c>
      <c r="AR760" s="26">
        <f t="shared" si="2880"/>
        <v>2439.6999999999998</v>
      </c>
      <c r="AS760" s="26">
        <f>AS761</f>
        <v>0</v>
      </c>
      <c r="AT760" s="26">
        <f>AT761</f>
        <v>0</v>
      </c>
      <c r="AU760" s="26">
        <f>AU761</f>
        <v>0</v>
      </c>
      <c r="AV760" s="26">
        <f t="shared" si="2881"/>
        <v>2439.6999999999998</v>
      </c>
      <c r="AW760" s="26">
        <f t="shared" si="2882"/>
        <v>2439.6999999999998</v>
      </c>
      <c r="AX760" s="26">
        <f t="shared" si="2883"/>
        <v>2439.6999999999998</v>
      </c>
      <c r="AY760" s="26">
        <f>AY761</f>
        <v>0</v>
      </c>
      <c r="AZ760" s="26">
        <f>AZ761</f>
        <v>0</v>
      </c>
      <c r="BA760" s="26">
        <f>BA761</f>
        <v>0</v>
      </c>
      <c r="BB760" s="26">
        <f t="shared" si="2884"/>
        <v>2439.6999999999998</v>
      </c>
      <c r="BC760" s="26">
        <f t="shared" si="2885"/>
        <v>2439.6999999999998</v>
      </c>
      <c r="BD760" s="26">
        <f t="shared" si="2886"/>
        <v>2439.6999999999998</v>
      </c>
      <c r="BE760" s="26">
        <f>BE761</f>
        <v>0</v>
      </c>
      <c r="BF760" s="26">
        <f>BF761</f>
        <v>0</v>
      </c>
      <c r="BG760" s="26">
        <f>BG761</f>
        <v>0</v>
      </c>
      <c r="BH760" s="26">
        <f t="shared" si="2887"/>
        <v>2439.6999999999998</v>
      </c>
      <c r="BI760" s="26">
        <f t="shared" si="2888"/>
        <v>2439.6999999999998</v>
      </c>
      <c r="BJ760" s="26">
        <f t="shared" si="2889"/>
        <v>2439.6999999999998</v>
      </c>
      <c r="BK760" s="26">
        <f>BK761</f>
        <v>0</v>
      </c>
      <c r="BL760" s="26">
        <f>BL761</f>
        <v>0</v>
      </c>
      <c r="BM760" s="26">
        <f>BM761</f>
        <v>0</v>
      </c>
      <c r="BN760" s="26">
        <f t="shared" si="2890"/>
        <v>2439.6999999999998</v>
      </c>
      <c r="BO760" s="26">
        <f t="shared" si="2891"/>
        <v>2439.6999999999998</v>
      </c>
      <c r="BP760" s="26">
        <f t="shared" si="2892"/>
        <v>2439.6999999999998</v>
      </c>
      <c r="BQ760" s="26">
        <f>BQ761</f>
        <v>0</v>
      </c>
      <c r="BR760" s="26">
        <f>BR761</f>
        <v>0</v>
      </c>
      <c r="BS760" s="26">
        <f t="shared" si="2893"/>
        <v>2439.6999999999998</v>
      </c>
      <c r="BT760" s="26">
        <f t="shared" si="2894"/>
        <v>2439.6999999999998</v>
      </c>
      <c r="BU760" s="26">
        <f t="shared" si="2895"/>
        <v>2439.6999999999998</v>
      </c>
      <c r="BV760" s="26">
        <f>BV761</f>
        <v>0</v>
      </c>
      <c r="BW760" s="26">
        <f>BW761</f>
        <v>0</v>
      </c>
      <c r="BX760" s="26">
        <f t="shared" si="2896"/>
        <v>2439.6999999999998</v>
      </c>
      <c r="BY760" s="26">
        <f t="shared" si="2897"/>
        <v>2439.6999999999998</v>
      </c>
      <c r="BZ760" s="26">
        <f t="shared" si="2898"/>
        <v>2439.6999999999998</v>
      </c>
      <c r="CA760" s="26">
        <f>CA761</f>
        <v>0</v>
      </c>
      <c r="CB760" s="26">
        <f>CB761</f>
        <v>0</v>
      </c>
      <c r="CC760" s="26">
        <f>CC761</f>
        <v>0</v>
      </c>
      <c r="CD760" s="26">
        <f t="shared" si="3002"/>
        <v>2439.6999999999998</v>
      </c>
      <c r="CE760" s="26">
        <f t="shared" si="3003"/>
        <v>2439.6999999999998</v>
      </c>
      <c r="CF760" s="26">
        <f t="shared" si="3004"/>
        <v>2439.6999999999998</v>
      </c>
      <c r="CG760" s="26">
        <f>CG761</f>
        <v>0</v>
      </c>
      <c r="CH760" s="26">
        <f>CH761</f>
        <v>0</v>
      </c>
      <c r="CI760" s="26">
        <f>CI761</f>
        <v>0</v>
      </c>
      <c r="CJ760" s="26">
        <f t="shared" si="3005"/>
        <v>2439.6999999999998</v>
      </c>
      <c r="CK760" s="26">
        <f t="shared" si="3006"/>
        <v>2439.6999999999998</v>
      </c>
      <c r="CL760" s="26">
        <f t="shared" si="3007"/>
        <v>2439.6999999999998</v>
      </c>
      <c r="CM760" s="26">
        <f>CM761</f>
        <v>0</v>
      </c>
      <c r="CN760" s="26">
        <f>CN761</f>
        <v>0</v>
      </c>
      <c r="CO760" s="26">
        <f>CO761</f>
        <v>0</v>
      </c>
      <c r="CP760" s="26">
        <f t="shared" si="3008"/>
        <v>2439.6999999999998</v>
      </c>
      <c r="CQ760" s="26">
        <f t="shared" si="3009"/>
        <v>2439.6999999999998</v>
      </c>
      <c r="CR760" s="26">
        <f t="shared" si="3010"/>
        <v>2439.6999999999998</v>
      </c>
      <c r="CS760" s="26">
        <f>CS761</f>
        <v>0</v>
      </c>
      <c r="CT760" s="19"/>
      <c r="CU760" s="35"/>
      <c r="CZ760" s="1" t="s">
        <v>28</v>
      </c>
    </row>
    <row r="761" spans="1:105" hidden="1" x14ac:dyDescent="0.3">
      <c r="A761" s="16" t="s">
        <v>459</v>
      </c>
      <c r="B761" s="17">
        <v>610</v>
      </c>
      <c r="C761" s="16" t="s">
        <v>132</v>
      </c>
      <c r="D761" s="16" t="s">
        <v>352</v>
      </c>
      <c r="E761" s="34" t="s">
        <v>353</v>
      </c>
      <c r="F761" s="26">
        <v>2439.6999999999998</v>
      </c>
      <c r="G761" s="26">
        <v>2439.6999999999998</v>
      </c>
      <c r="H761" s="26">
        <v>2439.6999999999998</v>
      </c>
      <c r="I761" s="26"/>
      <c r="J761" s="26"/>
      <c r="K761" s="26"/>
      <c r="L761" s="26">
        <f t="shared" si="2863"/>
        <v>2439.6999999999998</v>
      </c>
      <c r="M761" s="26">
        <f t="shared" si="2864"/>
        <v>2439.6999999999998</v>
      </c>
      <c r="N761" s="26">
        <f t="shared" si="2865"/>
        <v>2439.6999999999998</v>
      </c>
      <c r="O761" s="26"/>
      <c r="P761" s="26"/>
      <c r="Q761" s="26"/>
      <c r="R761" s="26">
        <f t="shared" si="2866"/>
        <v>2439.6999999999998</v>
      </c>
      <c r="S761" s="26">
        <f t="shared" si="2867"/>
        <v>2439.6999999999998</v>
      </c>
      <c r="T761" s="26">
        <f t="shared" si="2868"/>
        <v>2439.6999999999998</v>
      </c>
      <c r="U761" s="26"/>
      <c r="V761" s="26"/>
      <c r="W761" s="26"/>
      <c r="X761" s="26">
        <f t="shared" si="2869"/>
        <v>2439.6999999999998</v>
      </c>
      <c r="Y761" s="26">
        <f t="shared" si="2870"/>
        <v>2439.6999999999998</v>
      </c>
      <c r="Z761" s="26">
        <f t="shared" si="2871"/>
        <v>2439.6999999999998</v>
      </c>
      <c r="AA761" s="26"/>
      <c r="AB761" s="26"/>
      <c r="AC761" s="26"/>
      <c r="AD761" s="26">
        <f t="shared" si="2872"/>
        <v>2439.6999999999998</v>
      </c>
      <c r="AE761" s="26">
        <f t="shared" si="2873"/>
        <v>2439.6999999999998</v>
      </c>
      <c r="AF761" s="26">
        <f t="shared" si="2874"/>
        <v>2439.6999999999998</v>
      </c>
      <c r="AG761" s="26"/>
      <c r="AH761" s="26"/>
      <c r="AI761" s="26"/>
      <c r="AJ761" s="26">
        <f t="shared" si="2875"/>
        <v>2439.6999999999998</v>
      </c>
      <c r="AK761" s="26">
        <f t="shared" si="2876"/>
        <v>2439.6999999999998</v>
      </c>
      <c r="AL761" s="26">
        <f t="shared" si="2877"/>
        <v>2439.6999999999998</v>
      </c>
      <c r="AM761" s="26"/>
      <c r="AN761" s="26"/>
      <c r="AO761" s="26"/>
      <c r="AP761" s="26">
        <f t="shared" si="2878"/>
        <v>2439.6999999999998</v>
      </c>
      <c r="AQ761" s="26">
        <f t="shared" si="2879"/>
        <v>2439.6999999999998</v>
      </c>
      <c r="AR761" s="26">
        <f t="shared" si="2880"/>
        <v>2439.6999999999998</v>
      </c>
      <c r="AS761" s="26"/>
      <c r="AT761" s="26"/>
      <c r="AU761" s="26"/>
      <c r="AV761" s="26">
        <f t="shared" si="2881"/>
        <v>2439.6999999999998</v>
      </c>
      <c r="AW761" s="26">
        <f t="shared" si="2882"/>
        <v>2439.6999999999998</v>
      </c>
      <c r="AX761" s="26">
        <f t="shared" si="2883"/>
        <v>2439.6999999999998</v>
      </c>
      <c r="AY761" s="26"/>
      <c r="AZ761" s="26"/>
      <c r="BA761" s="26"/>
      <c r="BB761" s="26">
        <f t="shared" si="2884"/>
        <v>2439.6999999999998</v>
      </c>
      <c r="BC761" s="26">
        <f t="shared" si="2885"/>
        <v>2439.6999999999998</v>
      </c>
      <c r="BD761" s="26">
        <f t="shared" si="2886"/>
        <v>2439.6999999999998</v>
      </c>
      <c r="BE761" s="26"/>
      <c r="BF761" s="26"/>
      <c r="BG761" s="26"/>
      <c r="BH761" s="26">
        <f t="shared" si="2887"/>
        <v>2439.6999999999998</v>
      </c>
      <c r="BI761" s="26">
        <f t="shared" si="2888"/>
        <v>2439.6999999999998</v>
      </c>
      <c r="BJ761" s="26">
        <f t="shared" si="2889"/>
        <v>2439.6999999999998</v>
      </c>
      <c r="BK761" s="26"/>
      <c r="BL761" s="26"/>
      <c r="BM761" s="26"/>
      <c r="BN761" s="26">
        <f t="shared" si="2890"/>
        <v>2439.6999999999998</v>
      </c>
      <c r="BO761" s="26">
        <f t="shared" si="2891"/>
        <v>2439.6999999999998</v>
      </c>
      <c r="BP761" s="26">
        <f t="shared" si="2892"/>
        <v>2439.6999999999998</v>
      </c>
      <c r="BQ761" s="26"/>
      <c r="BR761" s="26"/>
      <c r="BS761" s="26">
        <f t="shared" si="2893"/>
        <v>2439.6999999999998</v>
      </c>
      <c r="BT761" s="26">
        <f t="shared" si="2894"/>
        <v>2439.6999999999998</v>
      </c>
      <c r="BU761" s="26">
        <f t="shared" si="2895"/>
        <v>2439.6999999999998</v>
      </c>
      <c r="BV761" s="26"/>
      <c r="BW761" s="26"/>
      <c r="BX761" s="26">
        <f t="shared" si="2896"/>
        <v>2439.6999999999998</v>
      </c>
      <c r="BY761" s="26">
        <f t="shared" si="2897"/>
        <v>2439.6999999999998</v>
      </c>
      <c r="BZ761" s="26">
        <f t="shared" si="2898"/>
        <v>2439.6999999999998</v>
      </c>
      <c r="CA761" s="26"/>
      <c r="CB761" s="26"/>
      <c r="CC761" s="26"/>
      <c r="CD761" s="26">
        <f t="shared" si="3002"/>
        <v>2439.6999999999998</v>
      </c>
      <c r="CE761" s="26">
        <f t="shared" si="3003"/>
        <v>2439.6999999999998</v>
      </c>
      <c r="CF761" s="26">
        <f t="shared" si="3004"/>
        <v>2439.6999999999998</v>
      </c>
      <c r="CG761" s="26"/>
      <c r="CH761" s="26"/>
      <c r="CI761" s="26"/>
      <c r="CJ761" s="26">
        <f t="shared" si="3005"/>
        <v>2439.6999999999998</v>
      </c>
      <c r="CK761" s="26">
        <f t="shared" si="3006"/>
        <v>2439.6999999999998</v>
      </c>
      <c r="CL761" s="26">
        <f t="shared" si="3007"/>
        <v>2439.6999999999998</v>
      </c>
      <c r="CM761" s="26"/>
      <c r="CN761" s="26"/>
      <c r="CO761" s="26"/>
      <c r="CP761" s="26">
        <f t="shared" si="3008"/>
        <v>2439.6999999999998</v>
      </c>
      <c r="CQ761" s="26">
        <f t="shared" si="3009"/>
        <v>2439.6999999999998</v>
      </c>
      <c r="CR761" s="26">
        <f t="shared" si="3010"/>
        <v>2439.6999999999998</v>
      </c>
      <c r="CS761" s="26"/>
      <c r="CT761" s="19"/>
      <c r="CU761" s="35"/>
    </row>
    <row r="762" spans="1:105" hidden="1" x14ac:dyDescent="0.3">
      <c r="A762" s="16" t="s">
        <v>459</v>
      </c>
      <c r="B762" s="17">
        <v>620</v>
      </c>
      <c r="C762" s="16"/>
      <c r="D762" s="16"/>
      <c r="E762" s="34" t="s">
        <v>44</v>
      </c>
      <c r="F762" s="26">
        <f t="shared" ref="F762:K762" si="3063">F763</f>
        <v>66817.7</v>
      </c>
      <c r="G762" s="26">
        <f t="shared" si="3063"/>
        <v>66817.7</v>
      </c>
      <c r="H762" s="26">
        <f t="shared" si="3063"/>
        <v>66817.7</v>
      </c>
      <c r="I762" s="26">
        <f t="shared" si="3063"/>
        <v>0</v>
      </c>
      <c r="J762" s="26">
        <f t="shared" si="3063"/>
        <v>0</v>
      </c>
      <c r="K762" s="26">
        <f t="shared" si="3063"/>
        <v>0</v>
      </c>
      <c r="L762" s="26">
        <f t="shared" si="2863"/>
        <v>66817.7</v>
      </c>
      <c r="M762" s="26">
        <f t="shared" si="2864"/>
        <v>66817.7</v>
      </c>
      <c r="N762" s="26">
        <f t="shared" si="2865"/>
        <v>66817.7</v>
      </c>
      <c r="O762" s="26">
        <f>O763</f>
        <v>0</v>
      </c>
      <c r="P762" s="26">
        <f>P763</f>
        <v>0</v>
      </c>
      <c r="Q762" s="26">
        <f>Q763</f>
        <v>0</v>
      </c>
      <c r="R762" s="26">
        <f t="shared" si="2866"/>
        <v>66817.7</v>
      </c>
      <c r="S762" s="26">
        <f t="shared" si="2867"/>
        <v>66817.7</v>
      </c>
      <c r="T762" s="26">
        <f t="shared" si="2868"/>
        <v>66817.7</v>
      </c>
      <c r="U762" s="26">
        <f>U763</f>
        <v>0</v>
      </c>
      <c r="V762" s="26">
        <f>V763</f>
        <v>0</v>
      </c>
      <c r="W762" s="26">
        <f>W763</f>
        <v>0</v>
      </c>
      <c r="X762" s="26">
        <f t="shared" si="2869"/>
        <v>66817.7</v>
      </c>
      <c r="Y762" s="26">
        <f t="shared" si="2870"/>
        <v>66817.7</v>
      </c>
      <c r="Z762" s="26">
        <f t="shared" si="2871"/>
        <v>66817.7</v>
      </c>
      <c r="AA762" s="26">
        <f>AA763</f>
        <v>0</v>
      </c>
      <c r="AB762" s="26">
        <f>AB763</f>
        <v>0</v>
      </c>
      <c r="AC762" s="26">
        <f>AC763</f>
        <v>0</v>
      </c>
      <c r="AD762" s="26">
        <f t="shared" si="2872"/>
        <v>66817.7</v>
      </c>
      <c r="AE762" s="26">
        <f t="shared" si="2873"/>
        <v>66817.7</v>
      </c>
      <c r="AF762" s="26">
        <f t="shared" si="2874"/>
        <v>66817.7</v>
      </c>
      <c r="AG762" s="26">
        <f>AG763</f>
        <v>0</v>
      </c>
      <c r="AH762" s="26">
        <f>AH763</f>
        <v>0</v>
      </c>
      <c r="AI762" s="26">
        <f>AI763</f>
        <v>0</v>
      </c>
      <c r="AJ762" s="26">
        <f t="shared" si="2875"/>
        <v>66817.7</v>
      </c>
      <c r="AK762" s="26">
        <f t="shared" si="2876"/>
        <v>66817.7</v>
      </c>
      <c r="AL762" s="26">
        <f t="shared" si="2877"/>
        <v>66817.7</v>
      </c>
      <c r="AM762" s="26">
        <f>AM763</f>
        <v>0</v>
      </c>
      <c r="AN762" s="26">
        <f>AN763</f>
        <v>0</v>
      </c>
      <c r="AO762" s="26">
        <f>AO763</f>
        <v>0</v>
      </c>
      <c r="AP762" s="26">
        <f t="shared" si="2878"/>
        <v>66817.7</v>
      </c>
      <c r="AQ762" s="26">
        <f t="shared" si="2879"/>
        <v>66817.7</v>
      </c>
      <c r="AR762" s="26">
        <f t="shared" si="2880"/>
        <v>66817.7</v>
      </c>
      <c r="AS762" s="26">
        <f>AS763</f>
        <v>0</v>
      </c>
      <c r="AT762" s="26">
        <f>AT763</f>
        <v>0</v>
      </c>
      <c r="AU762" s="26">
        <f>AU763</f>
        <v>0</v>
      </c>
      <c r="AV762" s="26">
        <f t="shared" si="2881"/>
        <v>66817.7</v>
      </c>
      <c r="AW762" s="26">
        <f t="shared" si="2882"/>
        <v>66817.7</v>
      </c>
      <c r="AX762" s="26">
        <f t="shared" si="2883"/>
        <v>66817.7</v>
      </c>
      <c r="AY762" s="26">
        <f>AY763</f>
        <v>0</v>
      </c>
      <c r="AZ762" s="26">
        <f>AZ763</f>
        <v>0</v>
      </c>
      <c r="BA762" s="26">
        <f>BA763</f>
        <v>0</v>
      </c>
      <c r="BB762" s="26">
        <f t="shared" si="2884"/>
        <v>66817.7</v>
      </c>
      <c r="BC762" s="26">
        <f t="shared" si="2885"/>
        <v>66817.7</v>
      </c>
      <c r="BD762" s="26">
        <f t="shared" si="2886"/>
        <v>66817.7</v>
      </c>
      <c r="BE762" s="26">
        <f>BE763</f>
        <v>0</v>
      </c>
      <c r="BF762" s="26">
        <f>BF763</f>
        <v>0</v>
      </c>
      <c r="BG762" s="26">
        <f>BG763</f>
        <v>0</v>
      </c>
      <c r="BH762" s="26">
        <f t="shared" si="2887"/>
        <v>66817.7</v>
      </c>
      <c r="BI762" s="26">
        <f t="shared" si="2888"/>
        <v>66817.7</v>
      </c>
      <c r="BJ762" s="26">
        <f t="shared" si="2889"/>
        <v>66817.7</v>
      </c>
      <c r="BK762" s="26">
        <f>BK763</f>
        <v>0</v>
      </c>
      <c r="BL762" s="26">
        <f>BL763</f>
        <v>0</v>
      </c>
      <c r="BM762" s="26">
        <f>BM763</f>
        <v>0</v>
      </c>
      <c r="BN762" s="26">
        <f t="shared" si="2890"/>
        <v>66817.7</v>
      </c>
      <c r="BO762" s="26">
        <f t="shared" si="2891"/>
        <v>66817.7</v>
      </c>
      <c r="BP762" s="26">
        <f t="shared" si="2892"/>
        <v>66817.7</v>
      </c>
      <c r="BQ762" s="26">
        <f>BQ763</f>
        <v>0</v>
      </c>
      <c r="BR762" s="26">
        <f>BR763</f>
        <v>0</v>
      </c>
      <c r="BS762" s="26">
        <f t="shared" si="2893"/>
        <v>66817.7</v>
      </c>
      <c r="BT762" s="26">
        <f t="shared" si="2894"/>
        <v>66817.7</v>
      </c>
      <c r="BU762" s="26">
        <f t="shared" si="2895"/>
        <v>66817.7</v>
      </c>
      <c r="BV762" s="26">
        <f>BV763</f>
        <v>0</v>
      </c>
      <c r="BW762" s="26">
        <f>BW763</f>
        <v>0</v>
      </c>
      <c r="BX762" s="26">
        <f t="shared" si="2896"/>
        <v>66817.7</v>
      </c>
      <c r="BY762" s="26">
        <f t="shared" si="2897"/>
        <v>66817.7</v>
      </c>
      <c r="BZ762" s="26">
        <f t="shared" si="2898"/>
        <v>66817.7</v>
      </c>
      <c r="CA762" s="26">
        <f>CA763</f>
        <v>0</v>
      </c>
      <c r="CB762" s="26">
        <f>CB763</f>
        <v>0</v>
      </c>
      <c r="CC762" s="26">
        <f>CC763</f>
        <v>0</v>
      </c>
      <c r="CD762" s="26">
        <f t="shared" si="3002"/>
        <v>66817.7</v>
      </c>
      <c r="CE762" s="26">
        <f t="shared" si="3003"/>
        <v>66817.7</v>
      </c>
      <c r="CF762" s="26">
        <f t="shared" si="3004"/>
        <v>66817.7</v>
      </c>
      <c r="CG762" s="26">
        <f>CG763</f>
        <v>0</v>
      </c>
      <c r="CH762" s="26">
        <f>CH763</f>
        <v>0</v>
      </c>
      <c r="CI762" s="26">
        <f>CI763</f>
        <v>0</v>
      </c>
      <c r="CJ762" s="26">
        <f t="shared" si="3005"/>
        <v>66817.7</v>
      </c>
      <c r="CK762" s="26">
        <f t="shared" si="3006"/>
        <v>66817.7</v>
      </c>
      <c r="CL762" s="26">
        <f t="shared" si="3007"/>
        <v>66817.7</v>
      </c>
      <c r="CM762" s="26">
        <f>CM763</f>
        <v>0</v>
      </c>
      <c r="CN762" s="26">
        <f>CN763</f>
        <v>0</v>
      </c>
      <c r="CO762" s="26">
        <f>CO763</f>
        <v>0</v>
      </c>
      <c r="CP762" s="26">
        <f t="shared" si="3008"/>
        <v>66817.7</v>
      </c>
      <c r="CQ762" s="26">
        <f t="shared" si="3009"/>
        <v>66817.7</v>
      </c>
      <c r="CR762" s="26">
        <f t="shared" si="3010"/>
        <v>66817.7</v>
      </c>
      <c r="CS762" s="26">
        <f>CS763</f>
        <v>0</v>
      </c>
      <c r="CT762" s="19"/>
      <c r="CU762" s="35"/>
      <c r="CZ762" s="1" t="s">
        <v>28</v>
      </c>
    </row>
    <row r="763" spans="1:105" hidden="1" x14ac:dyDescent="0.3">
      <c r="A763" s="16" t="s">
        <v>459</v>
      </c>
      <c r="B763" s="17">
        <v>620</v>
      </c>
      <c r="C763" s="16" t="s">
        <v>132</v>
      </c>
      <c r="D763" s="16" t="s">
        <v>352</v>
      </c>
      <c r="E763" s="34" t="s">
        <v>353</v>
      </c>
      <c r="F763" s="26">
        <v>66817.7</v>
      </c>
      <c r="G763" s="26">
        <v>66817.7</v>
      </c>
      <c r="H763" s="26">
        <v>66817.7</v>
      </c>
      <c r="I763" s="26"/>
      <c r="J763" s="26"/>
      <c r="K763" s="26"/>
      <c r="L763" s="26">
        <f t="shared" si="2863"/>
        <v>66817.7</v>
      </c>
      <c r="M763" s="26">
        <f t="shared" si="2864"/>
        <v>66817.7</v>
      </c>
      <c r="N763" s="26">
        <f t="shared" si="2865"/>
        <v>66817.7</v>
      </c>
      <c r="O763" s="26"/>
      <c r="P763" s="26"/>
      <c r="Q763" s="26"/>
      <c r="R763" s="26">
        <f t="shared" si="2866"/>
        <v>66817.7</v>
      </c>
      <c r="S763" s="26">
        <f t="shared" si="2867"/>
        <v>66817.7</v>
      </c>
      <c r="T763" s="26">
        <f t="shared" si="2868"/>
        <v>66817.7</v>
      </c>
      <c r="U763" s="26"/>
      <c r="V763" s="26"/>
      <c r="W763" s="26"/>
      <c r="X763" s="26">
        <f t="shared" si="2869"/>
        <v>66817.7</v>
      </c>
      <c r="Y763" s="26">
        <f t="shared" si="2870"/>
        <v>66817.7</v>
      </c>
      <c r="Z763" s="26">
        <f t="shared" si="2871"/>
        <v>66817.7</v>
      </c>
      <c r="AA763" s="26"/>
      <c r="AB763" s="26"/>
      <c r="AC763" s="26"/>
      <c r="AD763" s="26">
        <f t="shared" si="2872"/>
        <v>66817.7</v>
      </c>
      <c r="AE763" s="26">
        <f t="shared" si="2873"/>
        <v>66817.7</v>
      </c>
      <c r="AF763" s="26">
        <f t="shared" si="2874"/>
        <v>66817.7</v>
      </c>
      <c r="AG763" s="26"/>
      <c r="AH763" s="26"/>
      <c r="AI763" s="26"/>
      <c r="AJ763" s="26">
        <f t="shared" si="2875"/>
        <v>66817.7</v>
      </c>
      <c r="AK763" s="26">
        <f t="shared" si="2876"/>
        <v>66817.7</v>
      </c>
      <c r="AL763" s="26">
        <f t="shared" si="2877"/>
        <v>66817.7</v>
      </c>
      <c r="AM763" s="26"/>
      <c r="AN763" s="26"/>
      <c r="AO763" s="26"/>
      <c r="AP763" s="26">
        <f t="shared" si="2878"/>
        <v>66817.7</v>
      </c>
      <c r="AQ763" s="26">
        <f t="shared" si="2879"/>
        <v>66817.7</v>
      </c>
      <c r="AR763" s="26">
        <f t="shared" si="2880"/>
        <v>66817.7</v>
      </c>
      <c r="AS763" s="26"/>
      <c r="AT763" s="26"/>
      <c r="AU763" s="26"/>
      <c r="AV763" s="26">
        <f t="shared" si="2881"/>
        <v>66817.7</v>
      </c>
      <c r="AW763" s="26">
        <f t="shared" si="2882"/>
        <v>66817.7</v>
      </c>
      <c r="AX763" s="26">
        <f t="shared" si="2883"/>
        <v>66817.7</v>
      </c>
      <c r="AY763" s="26"/>
      <c r="AZ763" s="26"/>
      <c r="BA763" s="26"/>
      <c r="BB763" s="26">
        <f t="shared" si="2884"/>
        <v>66817.7</v>
      </c>
      <c r="BC763" s="26">
        <f t="shared" si="2885"/>
        <v>66817.7</v>
      </c>
      <c r="BD763" s="26">
        <f t="shared" si="2886"/>
        <v>66817.7</v>
      </c>
      <c r="BE763" s="26"/>
      <c r="BF763" s="26"/>
      <c r="BG763" s="26"/>
      <c r="BH763" s="26">
        <f t="shared" si="2887"/>
        <v>66817.7</v>
      </c>
      <c r="BI763" s="26">
        <f t="shared" si="2888"/>
        <v>66817.7</v>
      </c>
      <c r="BJ763" s="26">
        <f t="shared" si="2889"/>
        <v>66817.7</v>
      </c>
      <c r="BK763" s="26"/>
      <c r="BL763" s="26"/>
      <c r="BM763" s="26"/>
      <c r="BN763" s="26">
        <f t="shared" si="2890"/>
        <v>66817.7</v>
      </c>
      <c r="BO763" s="26">
        <f t="shared" si="2891"/>
        <v>66817.7</v>
      </c>
      <c r="BP763" s="26">
        <f t="shared" si="2892"/>
        <v>66817.7</v>
      </c>
      <c r="BQ763" s="26"/>
      <c r="BR763" s="26"/>
      <c r="BS763" s="26">
        <f t="shared" si="2893"/>
        <v>66817.7</v>
      </c>
      <c r="BT763" s="26">
        <f t="shared" si="2894"/>
        <v>66817.7</v>
      </c>
      <c r="BU763" s="26">
        <f t="shared" si="2895"/>
        <v>66817.7</v>
      </c>
      <c r="BV763" s="26"/>
      <c r="BW763" s="26"/>
      <c r="BX763" s="26">
        <f t="shared" si="2896"/>
        <v>66817.7</v>
      </c>
      <c r="BY763" s="26">
        <f t="shared" si="2897"/>
        <v>66817.7</v>
      </c>
      <c r="BZ763" s="26">
        <f t="shared" si="2898"/>
        <v>66817.7</v>
      </c>
      <c r="CA763" s="26"/>
      <c r="CB763" s="26"/>
      <c r="CC763" s="26"/>
      <c r="CD763" s="26">
        <f t="shared" si="3002"/>
        <v>66817.7</v>
      </c>
      <c r="CE763" s="26">
        <f t="shared" si="3003"/>
        <v>66817.7</v>
      </c>
      <c r="CF763" s="26">
        <f t="shared" si="3004"/>
        <v>66817.7</v>
      </c>
      <c r="CG763" s="26"/>
      <c r="CH763" s="26"/>
      <c r="CI763" s="26"/>
      <c r="CJ763" s="26">
        <f t="shared" si="3005"/>
        <v>66817.7</v>
      </c>
      <c r="CK763" s="26">
        <f t="shared" si="3006"/>
        <v>66817.7</v>
      </c>
      <c r="CL763" s="26">
        <f t="shared" si="3007"/>
        <v>66817.7</v>
      </c>
      <c r="CM763" s="26"/>
      <c r="CN763" s="26"/>
      <c r="CO763" s="26"/>
      <c r="CP763" s="26">
        <f t="shared" si="3008"/>
        <v>66817.7</v>
      </c>
      <c r="CQ763" s="26">
        <f t="shared" si="3009"/>
        <v>66817.7</v>
      </c>
      <c r="CR763" s="26">
        <f t="shared" si="3010"/>
        <v>66817.7</v>
      </c>
      <c r="CS763" s="26"/>
      <c r="CT763" s="19"/>
      <c r="CU763" s="35"/>
    </row>
    <row r="764" spans="1:105" ht="46.8" hidden="1" x14ac:dyDescent="0.3">
      <c r="A764" s="16" t="s">
        <v>461</v>
      </c>
      <c r="B764" s="17"/>
      <c r="C764" s="16"/>
      <c r="D764" s="16"/>
      <c r="E764" s="34" t="s">
        <v>462</v>
      </c>
      <c r="F764" s="26">
        <f t="shared" ref="F764:K764" si="3064">F765+F775+F794+F782+F788</f>
        <v>7893819.4999999981</v>
      </c>
      <c r="G764" s="26">
        <f t="shared" si="3064"/>
        <v>8082207.6999999993</v>
      </c>
      <c r="H764" s="26">
        <f t="shared" si="3064"/>
        <v>8153937.4999999981</v>
      </c>
      <c r="I764" s="26">
        <f t="shared" si="3064"/>
        <v>0</v>
      </c>
      <c r="J764" s="26">
        <f t="shared" si="3064"/>
        <v>0</v>
      </c>
      <c r="K764" s="26">
        <f t="shared" si="3064"/>
        <v>0</v>
      </c>
      <c r="L764" s="26">
        <f t="shared" si="2863"/>
        <v>7893819.4999999981</v>
      </c>
      <c r="M764" s="26">
        <f t="shared" si="2864"/>
        <v>8082207.6999999993</v>
      </c>
      <c r="N764" s="26">
        <f t="shared" si="2865"/>
        <v>8153937.4999999981</v>
      </c>
      <c r="O764" s="26">
        <f>O765+O775+O794+O782+O788</f>
        <v>0</v>
      </c>
      <c r="P764" s="26">
        <f>P765+P775+P794+P782+P788</f>
        <v>0</v>
      </c>
      <c r="Q764" s="26">
        <f>Q765+Q775+Q794+Q782+Q788</f>
        <v>0</v>
      </c>
      <c r="R764" s="26">
        <f t="shared" si="2866"/>
        <v>7893819.4999999981</v>
      </c>
      <c r="S764" s="26">
        <f t="shared" si="2867"/>
        <v>8082207.6999999993</v>
      </c>
      <c r="T764" s="26">
        <f t="shared" si="2868"/>
        <v>8153937.4999999981</v>
      </c>
      <c r="U764" s="26">
        <f>U765+U775+U794+U782+U788</f>
        <v>0</v>
      </c>
      <c r="V764" s="26">
        <f>V765+V775+V794+V782+V788</f>
        <v>0</v>
      </c>
      <c r="W764" s="26">
        <f>W765+W775+W794+W782+W788</f>
        <v>0</v>
      </c>
      <c r="X764" s="26">
        <f t="shared" si="2869"/>
        <v>7893819.4999999981</v>
      </c>
      <c r="Y764" s="26">
        <f t="shared" si="2870"/>
        <v>8082207.6999999993</v>
      </c>
      <c r="Z764" s="26">
        <f t="shared" si="2871"/>
        <v>8153937.4999999981</v>
      </c>
      <c r="AA764" s="26">
        <f>AA765+AA775+AA794+AA782+AA788</f>
        <v>0</v>
      </c>
      <c r="AB764" s="26">
        <f>AB765+AB775+AB794+AB782+AB788</f>
        <v>0</v>
      </c>
      <c r="AC764" s="26">
        <f>AC765+AC775+AC794+AC782+AC788</f>
        <v>0</v>
      </c>
      <c r="AD764" s="26">
        <f t="shared" si="2872"/>
        <v>7893819.4999999981</v>
      </c>
      <c r="AE764" s="26">
        <f t="shared" si="2873"/>
        <v>8082207.6999999993</v>
      </c>
      <c r="AF764" s="26">
        <f t="shared" si="2874"/>
        <v>8153937.4999999981</v>
      </c>
      <c r="AG764" s="26">
        <f>AG765+AG775+AG794+AG782+AG788</f>
        <v>0</v>
      </c>
      <c r="AH764" s="26">
        <f>AH765+AH775+AH794+AH782+AH788</f>
        <v>0</v>
      </c>
      <c r="AI764" s="26">
        <f>AI765+AI775+AI794+AI782+AI788</f>
        <v>0</v>
      </c>
      <c r="AJ764" s="26">
        <f t="shared" si="2875"/>
        <v>7893819.4999999981</v>
      </c>
      <c r="AK764" s="26">
        <f t="shared" si="2876"/>
        <v>8082207.6999999993</v>
      </c>
      <c r="AL764" s="26">
        <f t="shared" si="2877"/>
        <v>8153937.4999999981</v>
      </c>
      <c r="AM764" s="26">
        <f>AM765+AM775+AM794+AM782+AM788</f>
        <v>0</v>
      </c>
      <c r="AN764" s="26">
        <f>AN765+AN775+AN794+AN782+AN788</f>
        <v>0</v>
      </c>
      <c r="AO764" s="26">
        <f>AO765+AO775+AO794+AO782+AO788</f>
        <v>0</v>
      </c>
      <c r="AP764" s="26">
        <f t="shared" si="2878"/>
        <v>7893819.4999999981</v>
      </c>
      <c r="AQ764" s="26">
        <f t="shared" si="2879"/>
        <v>8082207.6999999993</v>
      </c>
      <c r="AR764" s="26">
        <f t="shared" si="2880"/>
        <v>8153937.4999999981</v>
      </c>
      <c r="AS764" s="26">
        <f>AS765+AS775+AS794+AS782+AS788</f>
        <v>0</v>
      </c>
      <c r="AT764" s="26">
        <f>AT765+AT775+AT794+AT782+AT788</f>
        <v>0</v>
      </c>
      <c r="AU764" s="26">
        <f>AU765+AU775+AU794+AU782+AU788</f>
        <v>0</v>
      </c>
      <c r="AV764" s="26">
        <f t="shared" si="2881"/>
        <v>7893819.4999999981</v>
      </c>
      <c r="AW764" s="26">
        <f t="shared" si="2882"/>
        <v>8082207.6999999993</v>
      </c>
      <c r="AX764" s="26">
        <f t="shared" si="2883"/>
        <v>8153937.4999999981</v>
      </c>
      <c r="AY764" s="26">
        <f>AY765+AY775+AY794+AY782+AY788</f>
        <v>616.52700000000004</v>
      </c>
      <c r="AZ764" s="26">
        <f>AZ765+AZ775+AZ794+AZ782+AZ788</f>
        <v>0</v>
      </c>
      <c r="BA764" s="26">
        <f>BA765+BA775+BA794+BA782+BA788</f>
        <v>0</v>
      </c>
      <c r="BB764" s="26">
        <f t="shared" si="2884"/>
        <v>7894436.0269999979</v>
      </c>
      <c r="BC764" s="26">
        <f t="shared" si="2885"/>
        <v>8082207.6999999993</v>
      </c>
      <c r="BD764" s="26">
        <f t="shared" si="2886"/>
        <v>8153937.4999999981</v>
      </c>
      <c r="BE764" s="26">
        <f>BE765+BE775+BE794+BE782+BE788</f>
        <v>0</v>
      </c>
      <c r="BF764" s="26">
        <f>BF765+BF775+BF794+BF782+BF788</f>
        <v>0</v>
      </c>
      <c r="BG764" s="26">
        <f>BG765+BG775+BG794+BG782+BG788</f>
        <v>0</v>
      </c>
      <c r="BH764" s="26">
        <f t="shared" si="2887"/>
        <v>7894436.0269999979</v>
      </c>
      <c r="BI764" s="26">
        <f t="shared" si="2888"/>
        <v>8082207.6999999993</v>
      </c>
      <c r="BJ764" s="26">
        <f t="shared" si="2889"/>
        <v>8153937.4999999981</v>
      </c>
      <c r="BK764" s="26">
        <f>BK765+BK775+BK794+BK782+BK788</f>
        <v>0</v>
      </c>
      <c r="BL764" s="26">
        <f>BL765+BL775+BL794+BL782+BL788</f>
        <v>0</v>
      </c>
      <c r="BM764" s="26">
        <f>BM765+BM775+BM794+BM782+BM788</f>
        <v>0</v>
      </c>
      <c r="BN764" s="26">
        <f t="shared" si="2890"/>
        <v>7894436.0269999979</v>
      </c>
      <c r="BO764" s="26">
        <f t="shared" si="2891"/>
        <v>8082207.6999999993</v>
      </c>
      <c r="BP764" s="26">
        <f t="shared" si="2892"/>
        <v>8153937.4999999981</v>
      </c>
      <c r="BQ764" s="26">
        <f>BQ765+BQ775+BQ794+BQ782+BQ788</f>
        <v>0</v>
      </c>
      <c r="BR764" s="26">
        <f>BR765+BR775+BR794+BR782+BR788</f>
        <v>0</v>
      </c>
      <c r="BS764" s="26">
        <f t="shared" si="2893"/>
        <v>7894436.0269999979</v>
      </c>
      <c r="BT764" s="26">
        <f t="shared" si="2894"/>
        <v>8082207.6999999993</v>
      </c>
      <c r="BU764" s="26">
        <f t="shared" si="2895"/>
        <v>8153937.4999999981</v>
      </c>
      <c r="BV764" s="26">
        <f>BV765+BV775+BV794+BV782+BV788</f>
        <v>0</v>
      </c>
      <c r="BW764" s="26">
        <f>BW765+BW775+BW794+BW782+BW788</f>
        <v>0</v>
      </c>
      <c r="BX764" s="26">
        <f t="shared" si="2896"/>
        <v>7894436.0269999979</v>
      </c>
      <c r="BY764" s="26">
        <f t="shared" si="2897"/>
        <v>8082207.6999999993</v>
      </c>
      <c r="BZ764" s="26">
        <f t="shared" si="2898"/>
        <v>8153937.4999999981</v>
      </c>
      <c r="CA764" s="26">
        <f>CA765+CA775+CA794+CA782+CA788</f>
        <v>0</v>
      </c>
      <c r="CB764" s="26">
        <f>CB765+CB775+CB794+CB782+CB788</f>
        <v>0</v>
      </c>
      <c r="CC764" s="26">
        <f>CC765+CC775+CC794+CC782+CC788</f>
        <v>0</v>
      </c>
      <c r="CD764" s="26">
        <f t="shared" si="3002"/>
        <v>7894436.0269999979</v>
      </c>
      <c r="CE764" s="26">
        <f t="shared" si="3003"/>
        <v>8082207.6999999993</v>
      </c>
      <c r="CF764" s="26">
        <f t="shared" si="3004"/>
        <v>8153937.4999999981</v>
      </c>
      <c r="CG764" s="26">
        <f>CG765+CG775+CG794+CG782+CG788</f>
        <v>0</v>
      </c>
      <c r="CH764" s="26">
        <f>CH765+CH775+CH794+CH782+CH788</f>
        <v>0</v>
      </c>
      <c r="CI764" s="26">
        <f>CI765+CI775+CI794+CI782+CI788</f>
        <v>0</v>
      </c>
      <c r="CJ764" s="26">
        <f t="shared" si="3005"/>
        <v>7894436.0269999979</v>
      </c>
      <c r="CK764" s="26">
        <f t="shared" si="3006"/>
        <v>8082207.6999999993</v>
      </c>
      <c r="CL764" s="26">
        <f t="shared" si="3007"/>
        <v>8153937.4999999981</v>
      </c>
      <c r="CM764" s="26">
        <f>CM765+CM775+CM794+CM782+CM788</f>
        <v>0</v>
      </c>
      <c r="CN764" s="26">
        <f>CN765+CN775+CN794+CN782+CN788</f>
        <v>0</v>
      </c>
      <c r="CO764" s="26">
        <f>CO765+CO775+CO794+CO782+CO788</f>
        <v>0</v>
      </c>
      <c r="CP764" s="26">
        <f t="shared" si="3008"/>
        <v>7894436.0269999979</v>
      </c>
      <c r="CQ764" s="26">
        <f t="shared" si="3009"/>
        <v>8082207.6999999993</v>
      </c>
      <c r="CR764" s="26">
        <f t="shared" si="3010"/>
        <v>8153937.4999999981</v>
      </c>
      <c r="CS764" s="26">
        <f>CS765+CS775+CS794+CS782+CS788</f>
        <v>0</v>
      </c>
      <c r="CT764" s="19"/>
      <c r="CU764" s="35"/>
      <c r="CX764" s="1" t="s">
        <v>26</v>
      </c>
    </row>
    <row r="765" spans="1:105" ht="46.8" hidden="1" x14ac:dyDescent="0.3">
      <c r="A765" s="16" t="s">
        <v>463</v>
      </c>
      <c r="B765" s="17"/>
      <c r="C765" s="16"/>
      <c r="D765" s="16"/>
      <c r="E765" s="34" t="s">
        <v>440</v>
      </c>
      <c r="F765" s="26">
        <f t="shared" ref="F765:K765" si="3065">F766</f>
        <v>6413029.6999999993</v>
      </c>
      <c r="G765" s="26">
        <f t="shared" si="3065"/>
        <v>6635776.5999999996</v>
      </c>
      <c r="H765" s="26">
        <f t="shared" si="3065"/>
        <v>6730983.9999999991</v>
      </c>
      <c r="I765" s="26">
        <f t="shared" si="3065"/>
        <v>0</v>
      </c>
      <c r="J765" s="26">
        <f t="shared" si="3065"/>
        <v>0</v>
      </c>
      <c r="K765" s="26">
        <f t="shared" si="3065"/>
        <v>0</v>
      </c>
      <c r="L765" s="26">
        <f t="shared" si="2863"/>
        <v>6413029.6999999993</v>
      </c>
      <c r="M765" s="26">
        <f t="shared" si="2864"/>
        <v>6635776.5999999996</v>
      </c>
      <c r="N765" s="26">
        <f t="shared" si="2865"/>
        <v>6730983.9999999991</v>
      </c>
      <c r="O765" s="26">
        <f>O766</f>
        <v>0</v>
      </c>
      <c r="P765" s="26">
        <f>P766</f>
        <v>0</v>
      </c>
      <c r="Q765" s="26">
        <f>Q766</f>
        <v>0</v>
      </c>
      <c r="R765" s="26">
        <f t="shared" si="2866"/>
        <v>6413029.6999999993</v>
      </c>
      <c r="S765" s="26">
        <f t="shared" si="2867"/>
        <v>6635776.5999999996</v>
      </c>
      <c r="T765" s="26">
        <f t="shared" si="2868"/>
        <v>6730983.9999999991</v>
      </c>
      <c r="U765" s="26">
        <f>U766</f>
        <v>0</v>
      </c>
      <c r="V765" s="26">
        <f>V766</f>
        <v>0</v>
      </c>
      <c r="W765" s="26">
        <f>W766</f>
        <v>0</v>
      </c>
      <c r="X765" s="26">
        <f t="shared" si="2869"/>
        <v>6413029.6999999993</v>
      </c>
      <c r="Y765" s="26">
        <f t="shared" si="2870"/>
        <v>6635776.5999999996</v>
      </c>
      <c r="Z765" s="26">
        <f t="shared" si="2871"/>
        <v>6730983.9999999991</v>
      </c>
      <c r="AA765" s="26">
        <f>AA766</f>
        <v>0</v>
      </c>
      <c r="AB765" s="26">
        <f>AB766</f>
        <v>0</v>
      </c>
      <c r="AC765" s="26">
        <f>AC766</f>
        <v>0</v>
      </c>
      <c r="AD765" s="26">
        <f t="shared" si="2872"/>
        <v>6413029.6999999993</v>
      </c>
      <c r="AE765" s="26">
        <f t="shared" si="2873"/>
        <v>6635776.5999999996</v>
      </c>
      <c r="AF765" s="26">
        <f t="shared" si="2874"/>
        <v>6730983.9999999991</v>
      </c>
      <c r="AG765" s="26">
        <f>AG766</f>
        <v>0</v>
      </c>
      <c r="AH765" s="26">
        <f>AH766</f>
        <v>0</v>
      </c>
      <c r="AI765" s="26">
        <f>AI766</f>
        <v>0</v>
      </c>
      <c r="AJ765" s="26">
        <f t="shared" si="2875"/>
        <v>6413029.6999999993</v>
      </c>
      <c r="AK765" s="26">
        <f t="shared" si="2876"/>
        <v>6635776.5999999996</v>
      </c>
      <c r="AL765" s="26">
        <f t="shared" si="2877"/>
        <v>6730983.9999999991</v>
      </c>
      <c r="AM765" s="26">
        <f>AM766</f>
        <v>0</v>
      </c>
      <c r="AN765" s="26">
        <f>AN766</f>
        <v>0</v>
      </c>
      <c r="AO765" s="26">
        <f>AO766</f>
        <v>0</v>
      </c>
      <c r="AP765" s="26">
        <f t="shared" si="2878"/>
        <v>6413029.6999999993</v>
      </c>
      <c r="AQ765" s="26">
        <f t="shared" si="2879"/>
        <v>6635776.5999999996</v>
      </c>
      <c r="AR765" s="26">
        <f t="shared" si="2880"/>
        <v>6730983.9999999991</v>
      </c>
      <c r="AS765" s="26">
        <f>AS766</f>
        <v>0</v>
      </c>
      <c r="AT765" s="26">
        <f>AT766</f>
        <v>0</v>
      </c>
      <c r="AU765" s="26">
        <f>AU766</f>
        <v>0</v>
      </c>
      <c r="AV765" s="26">
        <f t="shared" si="2881"/>
        <v>6413029.6999999993</v>
      </c>
      <c r="AW765" s="26">
        <f t="shared" si="2882"/>
        <v>6635776.5999999996</v>
      </c>
      <c r="AX765" s="26">
        <f t="shared" si="2883"/>
        <v>6730983.9999999991</v>
      </c>
      <c r="AY765" s="26">
        <f>AY766</f>
        <v>0</v>
      </c>
      <c r="AZ765" s="26">
        <f>AZ766</f>
        <v>0</v>
      </c>
      <c r="BA765" s="26">
        <f>BA766</f>
        <v>0</v>
      </c>
      <c r="BB765" s="26">
        <f t="shared" si="2884"/>
        <v>6413029.6999999993</v>
      </c>
      <c r="BC765" s="26">
        <f t="shared" si="2885"/>
        <v>6635776.5999999996</v>
      </c>
      <c r="BD765" s="26">
        <f t="shared" si="2886"/>
        <v>6730983.9999999991</v>
      </c>
      <c r="BE765" s="26">
        <f>BE766</f>
        <v>0</v>
      </c>
      <c r="BF765" s="26">
        <f>BF766</f>
        <v>0</v>
      </c>
      <c r="BG765" s="26">
        <f>BG766</f>
        <v>0</v>
      </c>
      <c r="BH765" s="26">
        <f t="shared" si="2887"/>
        <v>6413029.6999999993</v>
      </c>
      <c r="BI765" s="26">
        <f t="shared" si="2888"/>
        <v>6635776.5999999996</v>
      </c>
      <c r="BJ765" s="26">
        <f t="shared" si="2889"/>
        <v>6730983.9999999991</v>
      </c>
      <c r="BK765" s="26">
        <f>BK766</f>
        <v>0</v>
      </c>
      <c r="BL765" s="26">
        <f>BL766</f>
        <v>0</v>
      </c>
      <c r="BM765" s="26">
        <f>BM766</f>
        <v>0</v>
      </c>
      <c r="BN765" s="26">
        <f t="shared" si="2890"/>
        <v>6413029.6999999993</v>
      </c>
      <c r="BO765" s="26">
        <f t="shared" si="2891"/>
        <v>6635776.5999999996</v>
      </c>
      <c r="BP765" s="26">
        <f t="shared" si="2892"/>
        <v>6730983.9999999991</v>
      </c>
      <c r="BQ765" s="26">
        <f>BQ766</f>
        <v>0</v>
      </c>
      <c r="BR765" s="26">
        <f>BR766</f>
        <v>0</v>
      </c>
      <c r="BS765" s="26">
        <f t="shared" si="2893"/>
        <v>6413029.6999999993</v>
      </c>
      <c r="BT765" s="26">
        <f t="shared" si="2894"/>
        <v>6635776.5999999996</v>
      </c>
      <c r="BU765" s="26">
        <f t="shared" si="2895"/>
        <v>6730983.9999999991</v>
      </c>
      <c r="BV765" s="26">
        <f>BV766</f>
        <v>0</v>
      </c>
      <c r="BW765" s="26">
        <f>BW766</f>
        <v>0</v>
      </c>
      <c r="BX765" s="26">
        <f t="shared" si="2896"/>
        <v>6413029.6999999993</v>
      </c>
      <c r="BY765" s="26">
        <f t="shared" si="2897"/>
        <v>6635776.5999999996</v>
      </c>
      <c r="BZ765" s="26">
        <f t="shared" si="2898"/>
        <v>6730983.9999999991</v>
      </c>
      <c r="CA765" s="26">
        <f>CA766</f>
        <v>0</v>
      </c>
      <c r="CB765" s="26">
        <f>CB766</f>
        <v>0</v>
      </c>
      <c r="CC765" s="26">
        <f>CC766</f>
        <v>0</v>
      </c>
      <c r="CD765" s="26">
        <f t="shared" si="3002"/>
        <v>6413029.6999999993</v>
      </c>
      <c r="CE765" s="26">
        <f t="shared" si="3003"/>
        <v>6635776.5999999996</v>
      </c>
      <c r="CF765" s="26">
        <f t="shared" si="3004"/>
        <v>6730983.9999999991</v>
      </c>
      <c r="CG765" s="26">
        <f>CG766</f>
        <v>0</v>
      </c>
      <c r="CH765" s="26">
        <f>CH766</f>
        <v>0</v>
      </c>
      <c r="CI765" s="26">
        <f>CI766</f>
        <v>0</v>
      </c>
      <c r="CJ765" s="26">
        <f t="shared" si="3005"/>
        <v>6413029.6999999993</v>
      </c>
      <c r="CK765" s="26">
        <f t="shared" si="3006"/>
        <v>6635776.5999999996</v>
      </c>
      <c r="CL765" s="26">
        <f t="shared" si="3007"/>
        <v>6730983.9999999991</v>
      </c>
      <c r="CM765" s="26">
        <f>CM766</f>
        <v>0</v>
      </c>
      <c r="CN765" s="26">
        <f>CN766</f>
        <v>0</v>
      </c>
      <c r="CO765" s="26">
        <f>CO766</f>
        <v>0</v>
      </c>
      <c r="CP765" s="26">
        <f t="shared" si="3008"/>
        <v>6413029.6999999993</v>
      </c>
      <c r="CQ765" s="26">
        <f t="shared" si="3009"/>
        <v>6635776.5999999996</v>
      </c>
      <c r="CR765" s="26">
        <f t="shared" si="3010"/>
        <v>6730983.9999999991</v>
      </c>
      <c r="CS765" s="26">
        <f>CS766</f>
        <v>0</v>
      </c>
      <c r="CT765" s="19"/>
      <c r="CU765" s="35"/>
      <c r="DA765" s="1" t="s">
        <v>29</v>
      </c>
    </row>
    <row r="766" spans="1:105" ht="46.8" hidden="1" x14ac:dyDescent="0.3">
      <c r="A766" s="16" t="s">
        <v>463</v>
      </c>
      <c r="B766" s="17">
        <v>600</v>
      </c>
      <c r="C766" s="16"/>
      <c r="D766" s="16"/>
      <c r="E766" s="34" t="s">
        <v>43</v>
      </c>
      <c r="F766" s="26">
        <f t="shared" ref="F766:K766" si="3066">F767+F770+F773</f>
        <v>6413029.6999999993</v>
      </c>
      <c r="G766" s="26">
        <f t="shared" si="3066"/>
        <v>6635776.5999999996</v>
      </c>
      <c r="H766" s="26">
        <f t="shared" si="3066"/>
        <v>6730983.9999999991</v>
      </c>
      <c r="I766" s="26">
        <f t="shared" si="3066"/>
        <v>0</v>
      </c>
      <c r="J766" s="26">
        <f t="shared" si="3066"/>
        <v>0</v>
      </c>
      <c r="K766" s="26">
        <f t="shared" si="3066"/>
        <v>0</v>
      </c>
      <c r="L766" s="26">
        <f t="shared" si="2863"/>
        <v>6413029.6999999993</v>
      </c>
      <c r="M766" s="26">
        <f t="shared" si="2864"/>
        <v>6635776.5999999996</v>
      </c>
      <c r="N766" s="26">
        <f t="shared" si="2865"/>
        <v>6730983.9999999991</v>
      </c>
      <c r="O766" s="26">
        <f>O767+O770+O773</f>
        <v>0</v>
      </c>
      <c r="P766" s="26">
        <f>P767+P770+P773</f>
        <v>0</v>
      </c>
      <c r="Q766" s="26">
        <f>Q767+Q770+Q773</f>
        <v>0</v>
      </c>
      <c r="R766" s="26">
        <f t="shared" si="2866"/>
        <v>6413029.6999999993</v>
      </c>
      <c r="S766" s="26">
        <f t="shared" si="2867"/>
        <v>6635776.5999999996</v>
      </c>
      <c r="T766" s="26">
        <f t="shared" si="2868"/>
        <v>6730983.9999999991</v>
      </c>
      <c r="U766" s="26">
        <f>U767+U770+U773</f>
        <v>0</v>
      </c>
      <c r="V766" s="26">
        <f>V767+V770+V773</f>
        <v>0</v>
      </c>
      <c r="W766" s="26">
        <f>W767+W770+W773</f>
        <v>0</v>
      </c>
      <c r="X766" s="26">
        <f t="shared" si="2869"/>
        <v>6413029.6999999993</v>
      </c>
      <c r="Y766" s="26">
        <f t="shared" si="2870"/>
        <v>6635776.5999999996</v>
      </c>
      <c r="Z766" s="26">
        <f t="shared" si="2871"/>
        <v>6730983.9999999991</v>
      </c>
      <c r="AA766" s="26">
        <f>AA767+AA770+AA773</f>
        <v>0</v>
      </c>
      <c r="AB766" s="26">
        <f>AB767+AB770+AB773</f>
        <v>0</v>
      </c>
      <c r="AC766" s="26">
        <f>AC767+AC770+AC773</f>
        <v>0</v>
      </c>
      <c r="AD766" s="26">
        <f t="shared" si="2872"/>
        <v>6413029.6999999993</v>
      </c>
      <c r="AE766" s="26">
        <f t="shared" si="2873"/>
        <v>6635776.5999999996</v>
      </c>
      <c r="AF766" s="26">
        <f t="shared" si="2874"/>
        <v>6730983.9999999991</v>
      </c>
      <c r="AG766" s="26">
        <f>AG767+AG770+AG773</f>
        <v>0</v>
      </c>
      <c r="AH766" s="26">
        <f>AH767+AH770+AH773</f>
        <v>0</v>
      </c>
      <c r="AI766" s="26">
        <f>AI767+AI770+AI773</f>
        <v>0</v>
      </c>
      <c r="AJ766" s="26">
        <f t="shared" si="2875"/>
        <v>6413029.6999999993</v>
      </c>
      <c r="AK766" s="26">
        <f t="shared" si="2876"/>
        <v>6635776.5999999996</v>
      </c>
      <c r="AL766" s="26">
        <f t="shared" si="2877"/>
        <v>6730983.9999999991</v>
      </c>
      <c r="AM766" s="26">
        <f>AM767+AM770+AM773</f>
        <v>0</v>
      </c>
      <c r="AN766" s="26">
        <f>AN767+AN770+AN773</f>
        <v>0</v>
      </c>
      <c r="AO766" s="26">
        <f>AO767+AO770+AO773</f>
        <v>0</v>
      </c>
      <c r="AP766" s="26">
        <f t="shared" si="2878"/>
        <v>6413029.6999999993</v>
      </c>
      <c r="AQ766" s="26">
        <f t="shared" si="2879"/>
        <v>6635776.5999999996</v>
      </c>
      <c r="AR766" s="26">
        <f t="shared" si="2880"/>
        <v>6730983.9999999991</v>
      </c>
      <c r="AS766" s="26">
        <f>AS767+AS770+AS773</f>
        <v>0</v>
      </c>
      <c r="AT766" s="26">
        <f>AT767+AT770+AT773</f>
        <v>0</v>
      </c>
      <c r="AU766" s="26">
        <f>AU767+AU770+AU773</f>
        <v>0</v>
      </c>
      <c r="AV766" s="26">
        <f t="shared" si="2881"/>
        <v>6413029.6999999993</v>
      </c>
      <c r="AW766" s="26">
        <f t="shared" si="2882"/>
        <v>6635776.5999999996</v>
      </c>
      <c r="AX766" s="26">
        <f t="shared" si="2883"/>
        <v>6730983.9999999991</v>
      </c>
      <c r="AY766" s="26">
        <f>AY767+AY770+AY773</f>
        <v>0</v>
      </c>
      <c r="AZ766" s="26">
        <f>AZ767+AZ770+AZ773</f>
        <v>0</v>
      </c>
      <c r="BA766" s="26">
        <f>BA767+BA770+BA773</f>
        <v>0</v>
      </c>
      <c r="BB766" s="26">
        <f t="shared" si="2884"/>
        <v>6413029.6999999993</v>
      </c>
      <c r="BC766" s="26">
        <f t="shared" si="2885"/>
        <v>6635776.5999999996</v>
      </c>
      <c r="BD766" s="26">
        <f t="shared" si="2886"/>
        <v>6730983.9999999991</v>
      </c>
      <c r="BE766" s="26">
        <f>BE767+BE770+BE773</f>
        <v>0</v>
      </c>
      <c r="BF766" s="26">
        <f>BF767+BF770+BF773</f>
        <v>0</v>
      </c>
      <c r="BG766" s="26">
        <f>BG767+BG770+BG773</f>
        <v>0</v>
      </c>
      <c r="BH766" s="26">
        <f t="shared" si="2887"/>
        <v>6413029.6999999993</v>
      </c>
      <c r="BI766" s="26">
        <f t="shared" si="2888"/>
        <v>6635776.5999999996</v>
      </c>
      <c r="BJ766" s="26">
        <f t="shared" si="2889"/>
        <v>6730983.9999999991</v>
      </c>
      <c r="BK766" s="26">
        <f>BK767+BK770+BK773</f>
        <v>0</v>
      </c>
      <c r="BL766" s="26">
        <f>BL767+BL770+BL773</f>
        <v>0</v>
      </c>
      <c r="BM766" s="26">
        <f>BM767+BM770+BM773</f>
        <v>0</v>
      </c>
      <c r="BN766" s="26">
        <f t="shared" si="2890"/>
        <v>6413029.6999999993</v>
      </c>
      <c r="BO766" s="26">
        <f t="shared" si="2891"/>
        <v>6635776.5999999996</v>
      </c>
      <c r="BP766" s="26">
        <f t="shared" si="2892"/>
        <v>6730983.9999999991</v>
      </c>
      <c r="BQ766" s="26">
        <f>BQ767+BQ770+BQ773</f>
        <v>0</v>
      </c>
      <c r="BR766" s="26">
        <f>BR767+BR770+BR773</f>
        <v>0</v>
      </c>
      <c r="BS766" s="26">
        <f t="shared" si="2893"/>
        <v>6413029.6999999993</v>
      </c>
      <c r="BT766" s="26">
        <f t="shared" si="2894"/>
        <v>6635776.5999999996</v>
      </c>
      <c r="BU766" s="26">
        <f t="shared" si="2895"/>
        <v>6730983.9999999991</v>
      </c>
      <c r="BV766" s="26">
        <f>BV767+BV770+BV773</f>
        <v>0</v>
      </c>
      <c r="BW766" s="26">
        <f>BW767+BW770+BW773</f>
        <v>0</v>
      </c>
      <c r="BX766" s="26">
        <f t="shared" si="2896"/>
        <v>6413029.6999999993</v>
      </c>
      <c r="BY766" s="26">
        <f t="shared" si="2897"/>
        <v>6635776.5999999996</v>
      </c>
      <c r="BZ766" s="26">
        <f t="shared" si="2898"/>
        <v>6730983.9999999991</v>
      </c>
      <c r="CA766" s="26">
        <f>CA767+CA770+CA773</f>
        <v>0</v>
      </c>
      <c r="CB766" s="26">
        <f>CB767+CB770+CB773</f>
        <v>0</v>
      </c>
      <c r="CC766" s="26">
        <f>CC767+CC770+CC773</f>
        <v>0</v>
      </c>
      <c r="CD766" s="26">
        <f t="shared" si="3002"/>
        <v>6413029.6999999993</v>
      </c>
      <c r="CE766" s="26">
        <f t="shared" si="3003"/>
        <v>6635776.5999999996</v>
      </c>
      <c r="CF766" s="26">
        <f t="shared" si="3004"/>
        <v>6730983.9999999991</v>
      </c>
      <c r="CG766" s="26">
        <f>CG767+CG770+CG773</f>
        <v>0</v>
      </c>
      <c r="CH766" s="26">
        <f>CH767+CH770+CH773</f>
        <v>0</v>
      </c>
      <c r="CI766" s="26">
        <f>CI767+CI770+CI773</f>
        <v>0</v>
      </c>
      <c r="CJ766" s="26">
        <f t="shared" si="3005"/>
        <v>6413029.6999999993</v>
      </c>
      <c r="CK766" s="26">
        <f t="shared" si="3006"/>
        <v>6635776.5999999996</v>
      </c>
      <c r="CL766" s="26">
        <f t="shared" si="3007"/>
        <v>6730983.9999999991</v>
      </c>
      <c r="CM766" s="26">
        <f>CM767+CM770+CM773</f>
        <v>0</v>
      </c>
      <c r="CN766" s="26">
        <f>CN767+CN770+CN773</f>
        <v>0</v>
      </c>
      <c r="CO766" s="26">
        <f>CO767+CO770+CO773</f>
        <v>0</v>
      </c>
      <c r="CP766" s="26">
        <f t="shared" si="3008"/>
        <v>6413029.6999999993</v>
      </c>
      <c r="CQ766" s="26">
        <f t="shared" si="3009"/>
        <v>6635776.5999999996</v>
      </c>
      <c r="CR766" s="26">
        <f t="shared" si="3010"/>
        <v>6730983.9999999991</v>
      </c>
      <c r="CS766" s="26">
        <f>CS767+CS770+CS773</f>
        <v>0</v>
      </c>
      <c r="CT766" s="19"/>
      <c r="CU766" s="35"/>
      <c r="CY766" s="1" t="s">
        <v>27</v>
      </c>
    </row>
    <row r="767" spans="1:105" hidden="1" x14ac:dyDescent="0.3">
      <c r="A767" s="16" t="s">
        <v>463</v>
      </c>
      <c r="B767" s="17">
        <v>610</v>
      </c>
      <c r="C767" s="16"/>
      <c r="D767" s="16"/>
      <c r="E767" s="34" t="s">
        <v>102</v>
      </c>
      <c r="F767" s="26">
        <f t="shared" ref="F767:K767" si="3067">F768+F769</f>
        <v>208402</v>
      </c>
      <c r="G767" s="26">
        <f t="shared" si="3067"/>
        <v>213345</v>
      </c>
      <c r="H767" s="26">
        <f t="shared" si="3067"/>
        <v>208749.8</v>
      </c>
      <c r="I767" s="26">
        <f t="shared" si="3067"/>
        <v>0</v>
      </c>
      <c r="J767" s="26">
        <f t="shared" si="3067"/>
        <v>0</v>
      </c>
      <c r="K767" s="26">
        <f t="shared" si="3067"/>
        <v>0</v>
      </c>
      <c r="L767" s="26">
        <f t="shared" si="2863"/>
        <v>208402</v>
      </c>
      <c r="M767" s="26">
        <f t="shared" si="2864"/>
        <v>213345</v>
      </c>
      <c r="N767" s="26">
        <f t="shared" si="2865"/>
        <v>208749.8</v>
      </c>
      <c r="O767" s="26">
        <f>O768+O769</f>
        <v>0</v>
      </c>
      <c r="P767" s="26">
        <f>P768+P769</f>
        <v>0</v>
      </c>
      <c r="Q767" s="26">
        <f>Q768+Q769</f>
        <v>0</v>
      </c>
      <c r="R767" s="26">
        <f t="shared" si="2866"/>
        <v>208402</v>
      </c>
      <c r="S767" s="26">
        <f t="shared" si="2867"/>
        <v>213345</v>
      </c>
      <c r="T767" s="26">
        <f t="shared" si="2868"/>
        <v>208749.8</v>
      </c>
      <c r="U767" s="26">
        <f>U768+U769</f>
        <v>0</v>
      </c>
      <c r="V767" s="26">
        <f>V768+V769</f>
        <v>0</v>
      </c>
      <c r="W767" s="26">
        <f>W768+W769</f>
        <v>0</v>
      </c>
      <c r="X767" s="26">
        <f t="shared" si="2869"/>
        <v>208402</v>
      </c>
      <c r="Y767" s="26">
        <f t="shared" si="2870"/>
        <v>213345</v>
      </c>
      <c r="Z767" s="26">
        <f t="shared" si="2871"/>
        <v>208749.8</v>
      </c>
      <c r="AA767" s="26">
        <f>AA768+AA769</f>
        <v>0</v>
      </c>
      <c r="AB767" s="26">
        <f>AB768+AB769</f>
        <v>0</v>
      </c>
      <c r="AC767" s="26">
        <f>AC768+AC769</f>
        <v>0</v>
      </c>
      <c r="AD767" s="26">
        <f t="shared" si="2872"/>
        <v>208402</v>
      </c>
      <c r="AE767" s="26">
        <f t="shared" si="2873"/>
        <v>213345</v>
      </c>
      <c r="AF767" s="26">
        <f t="shared" si="2874"/>
        <v>208749.8</v>
      </c>
      <c r="AG767" s="26">
        <f>AG768+AG769</f>
        <v>0</v>
      </c>
      <c r="AH767" s="26">
        <f>AH768+AH769</f>
        <v>0</v>
      </c>
      <c r="AI767" s="26">
        <f>AI768+AI769</f>
        <v>0</v>
      </c>
      <c r="AJ767" s="26">
        <f t="shared" si="2875"/>
        <v>208402</v>
      </c>
      <c r="AK767" s="26">
        <f t="shared" si="2876"/>
        <v>213345</v>
      </c>
      <c r="AL767" s="26">
        <f t="shared" si="2877"/>
        <v>208749.8</v>
      </c>
      <c r="AM767" s="26">
        <f>AM768+AM769</f>
        <v>0</v>
      </c>
      <c r="AN767" s="26">
        <f>AN768+AN769</f>
        <v>0</v>
      </c>
      <c r="AO767" s="26">
        <f>AO768+AO769</f>
        <v>0</v>
      </c>
      <c r="AP767" s="26">
        <f t="shared" si="2878"/>
        <v>208402</v>
      </c>
      <c r="AQ767" s="26">
        <f t="shared" si="2879"/>
        <v>213345</v>
      </c>
      <c r="AR767" s="26">
        <f t="shared" si="2880"/>
        <v>208749.8</v>
      </c>
      <c r="AS767" s="26">
        <f>AS768+AS769</f>
        <v>0</v>
      </c>
      <c r="AT767" s="26">
        <f>AT768+AT769</f>
        <v>0</v>
      </c>
      <c r="AU767" s="26">
        <f>AU768+AU769</f>
        <v>0</v>
      </c>
      <c r="AV767" s="26">
        <f t="shared" si="2881"/>
        <v>208402</v>
      </c>
      <c r="AW767" s="26">
        <f t="shared" si="2882"/>
        <v>213345</v>
      </c>
      <c r="AX767" s="26">
        <f t="shared" si="2883"/>
        <v>208749.8</v>
      </c>
      <c r="AY767" s="26">
        <f>AY768+AY769</f>
        <v>0</v>
      </c>
      <c r="AZ767" s="26">
        <f>AZ768+AZ769</f>
        <v>0</v>
      </c>
      <c r="BA767" s="26">
        <f>BA768+BA769</f>
        <v>0</v>
      </c>
      <c r="BB767" s="26">
        <f t="shared" si="2884"/>
        <v>208402</v>
      </c>
      <c r="BC767" s="26">
        <f t="shared" si="2885"/>
        <v>213345</v>
      </c>
      <c r="BD767" s="26">
        <f t="shared" si="2886"/>
        <v>208749.8</v>
      </c>
      <c r="BE767" s="26">
        <f>BE768+BE769</f>
        <v>0</v>
      </c>
      <c r="BF767" s="26">
        <f>BF768+BF769</f>
        <v>0</v>
      </c>
      <c r="BG767" s="26">
        <f>BG768+BG769</f>
        <v>0</v>
      </c>
      <c r="BH767" s="26">
        <f t="shared" si="2887"/>
        <v>208402</v>
      </c>
      <c r="BI767" s="26">
        <f t="shared" si="2888"/>
        <v>213345</v>
      </c>
      <c r="BJ767" s="26">
        <f t="shared" si="2889"/>
        <v>208749.8</v>
      </c>
      <c r="BK767" s="26">
        <f>BK768+BK769</f>
        <v>0</v>
      </c>
      <c r="BL767" s="26">
        <f>BL768+BL769</f>
        <v>0</v>
      </c>
      <c r="BM767" s="26">
        <f>BM768+BM769</f>
        <v>0</v>
      </c>
      <c r="BN767" s="26">
        <f t="shared" si="2890"/>
        <v>208402</v>
      </c>
      <c r="BO767" s="26">
        <f t="shared" si="2891"/>
        <v>213345</v>
      </c>
      <c r="BP767" s="26">
        <f t="shared" si="2892"/>
        <v>208749.8</v>
      </c>
      <c r="BQ767" s="26">
        <f>BQ768+BQ769</f>
        <v>0</v>
      </c>
      <c r="BR767" s="26">
        <f>BR768+BR769</f>
        <v>0</v>
      </c>
      <c r="BS767" s="26">
        <f t="shared" si="2893"/>
        <v>208402</v>
      </c>
      <c r="BT767" s="26">
        <f t="shared" si="2894"/>
        <v>213345</v>
      </c>
      <c r="BU767" s="26">
        <f t="shared" si="2895"/>
        <v>208749.8</v>
      </c>
      <c r="BV767" s="26">
        <f>BV768+BV769</f>
        <v>0</v>
      </c>
      <c r="BW767" s="26">
        <f>BW768+BW769</f>
        <v>0</v>
      </c>
      <c r="BX767" s="26">
        <f t="shared" si="2896"/>
        <v>208402</v>
      </c>
      <c r="BY767" s="26">
        <f t="shared" si="2897"/>
        <v>213345</v>
      </c>
      <c r="BZ767" s="26">
        <f t="shared" si="2898"/>
        <v>208749.8</v>
      </c>
      <c r="CA767" s="26">
        <f>CA768+CA769</f>
        <v>0</v>
      </c>
      <c r="CB767" s="26">
        <f>CB768+CB769</f>
        <v>0</v>
      </c>
      <c r="CC767" s="26">
        <f>CC768+CC769</f>
        <v>0</v>
      </c>
      <c r="CD767" s="26">
        <f t="shared" si="3002"/>
        <v>208402</v>
      </c>
      <c r="CE767" s="26">
        <f t="shared" si="3003"/>
        <v>213345</v>
      </c>
      <c r="CF767" s="26">
        <f t="shared" si="3004"/>
        <v>208749.8</v>
      </c>
      <c r="CG767" s="26">
        <f>CG768+CG769</f>
        <v>0</v>
      </c>
      <c r="CH767" s="26">
        <f>CH768+CH769</f>
        <v>0</v>
      </c>
      <c r="CI767" s="26">
        <f>CI768+CI769</f>
        <v>0</v>
      </c>
      <c r="CJ767" s="26">
        <f t="shared" si="3005"/>
        <v>208402</v>
      </c>
      <c r="CK767" s="26">
        <f t="shared" si="3006"/>
        <v>213345</v>
      </c>
      <c r="CL767" s="26">
        <f t="shared" si="3007"/>
        <v>208749.8</v>
      </c>
      <c r="CM767" s="26">
        <f>CM768+CM769</f>
        <v>0</v>
      </c>
      <c r="CN767" s="26">
        <f>CN768+CN769</f>
        <v>0</v>
      </c>
      <c r="CO767" s="26">
        <f>CO768+CO769</f>
        <v>0</v>
      </c>
      <c r="CP767" s="26">
        <f t="shared" si="3008"/>
        <v>208402</v>
      </c>
      <c r="CQ767" s="26">
        <f t="shared" si="3009"/>
        <v>213345</v>
      </c>
      <c r="CR767" s="26">
        <f t="shared" si="3010"/>
        <v>208749.8</v>
      </c>
      <c r="CS767" s="26">
        <f>CS768+CS769</f>
        <v>0</v>
      </c>
      <c r="CT767" s="19"/>
      <c r="CU767" s="35"/>
      <c r="CZ767" s="1" t="s">
        <v>28</v>
      </c>
    </row>
    <row r="768" spans="1:105" hidden="1" x14ac:dyDescent="0.3">
      <c r="A768" s="16" t="s">
        <v>463</v>
      </c>
      <c r="B768" s="17">
        <v>610</v>
      </c>
      <c r="C768" s="16" t="s">
        <v>45</v>
      </c>
      <c r="D768" s="16" t="s">
        <v>311</v>
      </c>
      <c r="E768" s="34" t="s">
        <v>385</v>
      </c>
      <c r="F768" s="26">
        <v>207185.7</v>
      </c>
      <c r="G768" s="26">
        <v>212128.7</v>
      </c>
      <c r="H768" s="26">
        <v>207533.5</v>
      </c>
      <c r="I768" s="26"/>
      <c r="J768" s="26"/>
      <c r="K768" s="26"/>
      <c r="L768" s="26">
        <f t="shared" si="2863"/>
        <v>207185.7</v>
      </c>
      <c r="M768" s="26">
        <f t="shared" si="2864"/>
        <v>212128.7</v>
      </c>
      <c r="N768" s="26">
        <f t="shared" si="2865"/>
        <v>207533.5</v>
      </c>
      <c r="O768" s="26"/>
      <c r="P768" s="26"/>
      <c r="Q768" s="26"/>
      <c r="R768" s="26">
        <f t="shared" si="2866"/>
        <v>207185.7</v>
      </c>
      <c r="S768" s="26">
        <f t="shared" si="2867"/>
        <v>212128.7</v>
      </c>
      <c r="T768" s="26">
        <f t="shared" si="2868"/>
        <v>207533.5</v>
      </c>
      <c r="U768" s="26"/>
      <c r="V768" s="26"/>
      <c r="W768" s="26"/>
      <c r="X768" s="26">
        <f t="shared" si="2869"/>
        <v>207185.7</v>
      </c>
      <c r="Y768" s="26">
        <f t="shared" si="2870"/>
        <v>212128.7</v>
      </c>
      <c r="Z768" s="26">
        <f t="shared" si="2871"/>
        <v>207533.5</v>
      </c>
      <c r="AA768" s="26"/>
      <c r="AB768" s="26"/>
      <c r="AC768" s="26"/>
      <c r="AD768" s="26">
        <f t="shared" si="2872"/>
        <v>207185.7</v>
      </c>
      <c r="AE768" s="26">
        <f t="shared" si="2873"/>
        <v>212128.7</v>
      </c>
      <c r="AF768" s="26">
        <f t="shared" si="2874"/>
        <v>207533.5</v>
      </c>
      <c r="AG768" s="26"/>
      <c r="AH768" s="26"/>
      <c r="AI768" s="26"/>
      <c r="AJ768" s="26">
        <f t="shared" si="2875"/>
        <v>207185.7</v>
      </c>
      <c r="AK768" s="26">
        <f t="shared" si="2876"/>
        <v>212128.7</v>
      </c>
      <c r="AL768" s="26">
        <f t="shared" si="2877"/>
        <v>207533.5</v>
      </c>
      <c r="AM768" s="26"/>
      <c r="AN768" s="26"/>
      <c r="AO768" s="26"/>
      <c r="AP768" s="26">
        <f t="shared" si="2878"/>
        <v>207185.7</v>
      </c>
      <c r="AQ768" s="26">
        <f t="shared" si="2879"/>
        <v>212128.7</v>
      </c>
      <c r="AR768" s="26">
        <f t="shared" si="2880"/>
        <v>207533.5</v>
      </c>
      <c r="AS768" s="26"/>
      <c r="AT768" s="26"/>
      <c r="AU768" s="26"/>
      <c r="AV768" s="26">
        <f t="shared" si="2881"/>
        <v>207185.7</v>
      </c>
      <c r="AW768" s="26">
        <f t="shared" si="2882"/>
        <v>212128.7</v>
      </c>
      <c r="AX768" s="26">
        <f t="shared" si="2883"/>
        <v>207533.5</v>
      </c>
      <c r="AY768" s="26"/>
      <c r="AZ768" s="26"/>
      <c r="BA768" s="26"/>
      <c r="BB768" s="26">
        <f t="shared" si="2884"/>
        <v>207185.7</v>
      </c>
      <c r="BC768" s="26">
        <f t="shared" si="2885"/>
        <v>212128.7</v>
      </c>
      <c r="BD768" s="26">
        <f t="shared" si="2886"/>
        <v>207533.5</v>
      </c>
      <c r="BE768" s="26"/>
      <c r="BF768" s="26"/>
      <c r="BG768" s="26"/>
      <c r="BH768" s="26">
        <f t="shared" si="2887"/>
        <v>207185.7</v>
      </c>
      <c r="BI768" s="26">
        <f t="shared" si="2888"/>
        <v>212128.7</v>
      </c>
      <c r="BJ768" s="26">
        <f t="shared" si="2889"/>
        <v>207533.5</v>
      </c>
      <c r="BK768" s="26"/>
      <c r="BL768" s="26"/>
      <c r="BM768" s="26"/>
      <c r="BN768" s="26">
        <f t="shared" si="2890"/>
        <v>207185.7</v>
      </c>
      <c r="BO768" s="26">
        <f t="shared" si="2891"/>
        <v>212128.7</v>
      </c>
      <c r="BP768" s="26">
        <f t="shared" si="2892"/>
        <v>207533.5</v>
      </c>
      <c r="BQ768" s="26"/>
      <c r="BR768" s="26"/>
      <c r="BS768" s="26">
        <f t="shared" si="2893"/>
        <v>207185.7</v>
      </c>
      <c r="BT768" s="26">
        <f t="shared" si="2894"/>
        <v>212128.7</v>
      </c>
      <c r="BU768" s="26">
        <f t="shared" si="2895"/>
        <v>207533.5</v>
      </c>
      <c r="BV768" s="26"/>
      <c r="BW768" s="26"/>
      <c r="BX768" s="26">
        <f t="shared" si="2896"/>
        <v>207185.7</v>
      </c>
      <c r="BY768" s="26">
        <f t="shared" si="2897"/>
        <v>212128.7</v>
      </c>
      <c r="BZ768" s="26">
        <f t="shared" si="2898"/>
        <v>207533.5</v>
      </c>
      <c r="CA768" s="26"/>
      <c r="CB768" s="26"/>
      <c r="CC768" s="26"/>
      <c r="CD768" s="26">
        <f t="shared" si="3002"/>
        <v>207185.7</v>
      </c>
      <c r="CE768" s="26">
        <f t="shared" si="3003"/>
        <v>212128.7</v>
      </c>
      <c r="CF768" s="26">
        <f t="shared" si="3004"/>
        <v>207533.5</v>
      </c>
      <c r="CG768" s="26"/>
      <c r="CH768" s="26"/>
      <c r="CI768" s="26"/>
      <c r="CJ768" s="26">
        <f t="shared" si="3005"/>
        <v>207185.7</v>
      </c>
      <c r="CK768" s="26">
        <f t="shared" si="3006"/>
        <v>212128.7</v>
      </c>
      <c r="CL768" s="26">
        <f t="shared" si="3007"/>
        <v>207533.5</v>
      </c>
      <c r="CM768" s="26"/>
      <c r="CN768" s="26"/>
      <c r="CO768" s="26"/>
      <c r="CP768" s="26">
        <f t="shared" si="3008"/>
        <v>207185.7</v>
      </c>
      <c r="CQ768" s="26">
        <f t="shared" si="3009"/>
        <v>212128.7</v>
      </c>
      <c r="CR768" s="26">
        <f t="shared" si="3010"/>
        <v>207533.5</v>
      </c>
      <c r="CS768" s="26"/>
      <c r="CT768" s="19"/>
      <c r="CU768" s="35"/>
    </row>
    <row r="769" spans="1:105" hidden="1" x14ac:dyDescent="0.3">
      <c r="A769" s="16" t="s">
        <v>463</v>
      </c>
      <c r="B769" s="17">
        <v>610</v>
      </c>
      <c r="C769" s="16" t="s">
        <v>132</v>
      </c>
      <c r="D769" s="16" t="s">
        <v>65</v>
      </c>
      <c r="E769" s="34" t="s">
        <v>234</v>
      </c>
      <c r="F769" s="26">
        <v>1216.3</v>
      </c>
      <c r="G769" s="26">
        <v>1216.3</v>
      </c>
      <c r="H769" s="26">
        <v>1216.3</v>
      </c>
      <c r="I769" s="26"/>
      <c r="J769" s="26"/>
      <c r="K769" s="26"/>
      <c r="L769" s="26">
        <f t="shared" si="2863"/>
        <v>1216.3</v>
      </c>
      <c r="M769" s="26">
        <f t="shared" si="2864"/>
        <v>1216.3</v>
      </c>
      <c r="N769" s="26">
        <f t="shared" si="2865"/>
        <v>1216.3</v>
      </c>
      <c r="O769" s="26"/>
      <c r="P769" s="26"/>
      <c r="Q769" s="26"/>
      <c r="R769" s="26">
        <f t="shared" si="2866"/>
        <v>1216.3</v>
      </c>
      <c r="S769" s="26">
        <f t="shared" si="2867"/>
        <v>1216.3</v>
      </c>
      <c r="T769" s="26">
        <f t="shared" si="2868"/>
        <v>1216.3</v>
      </c>
      <c r="U769" s="26"/>
      <c r="V769" s="26"/>
      <c r="W769" s="26"/>
      <c r="X769" s="26">
        <f t="shared" si="2869"/>
        <v>1216.3</v>
      </c>
      <c r="Y769" s="26">
        <f t="shared" si="2870"/>
        <v>1216.3</v>
      </c>
      <c r="Z769" s="26">
        <f t="shared" si="2871"/>
        <v>1216.3</v>
      </c>
      <c r="AA769" s="26"/>
      <c r="AB769" s="26"/>
      <c r="AC769" s="26"/>
      <c r="AD769" s="26">
        <f t="shared" si="2872"/>
        <v>1216.3</v>
      </c>
      <c r="AE769" s="26">
        <f t="shared" si="2873"/>
        <v>1216.3</v>
      </c>
      <c r="AF769" s="26">
        <f t="shared" si="2874"/>
        <v>1216.3</v>
      </c>
      <c r="AG769" s="26"/>
      <c r="AH769" s="26"/>
      <c r="AI769" s="26"/>
      <c r="AJ769" s="26">
        <f t="shared" si="2875"/>
        <v>1216.3</v>
      </c>
      <c r="AK769" s="26">
        <f t="shared" si="2876"/>
        <v>1216.3</v>
      </c>
      <c r="AL769" s="26">
        <f t="shared" si="2877"/>
        <v>1216.3</v>
      </c>
      <c r="AM769" s="26"/>
      <c r="AN769" s="26"/>
      <c r="AO769" s="26"/>
      <c r="AP769" s="26">
        <f t="shared" si="2878"/>
        <v>1216.3</v>
      </c>
      <c r="AQ769" s="26">
        <f t="shared" si="2879"/>
        <v>1216.3</v>
      </c>
      <c r="AR769" s="26">
        <f t="shared" si="2880"/>
        <v>1216.3</v>
      </c>
      <c r="AS769" s="26"/>
      <c r="AT769" s="26"/>
      <c r="AU769" s="26"/>
      <c r="AV769" s="26">
        <f t="shared" si="2881"/>
        <v>1216.3</v>
      </c>
      <c r="AW769" s="26">
        <f t="shared" si="2882"/>
        <v>1216.3</v>
      </c>
      <c r="AX769" s="26">
        <f t="shared" si="2883"/>
        <v>1216.3</v>
      </c>
      <c r="AY769" s="26"/>
      <c r="AZ769" s="26"/>
      <c r="BA769" s="26"/>
      <c r="BB769" s="26">
        <f t="shared" si="2884"/>
        <v>1216.3</v>
      </c>
      <c r="BC769" s="26">
        <f t="shared" si="2885"/>
        <v>1216.3</v>
      </c>
      <c r="BD769" s="26">
        <f t="shared" si="2886"/>
        <v>1216.3</v>
      </c>
      <c r="BE769" s="26"/>
      <c r="BF769" s="26"/>
      <c r="BG769" s="26"/>
      <c r="BH769" s="26">
        <f t="shared" si="2887"/>
        <v>1216.3</v>
      </c>
      <c r="BI769" s="26">
        <f t="shared" si="2888"/>
        <v>1216.3</v>
      </c>
      <c r="BJ769" s="26">
        <f t="shared" si="2889"/>
        <v>1216.3</v>
      </c>
      <c r="BK769" s="26"/>
      <c r="BL769" s="26"/>
      <c r="BM769" s="26"/>
      <c r="BN769" s="26">
        <f t="shared" si="2890"/>
        <v>1216.3</v>
      </c>
      <c r="BO769" s="26">
        <f t="shared" si="2891"/>
        <v>1216.3</v>
      </c>
      <c r="BP769" s="26">
        <f t="shared" si="2892"/>
        <v>1216.3</v>
      </c>
      <c r="BQ769" s="26"/>
      <c r="BR769" s="26"/>
      <c r="BS769" s="26">
        <f t="shared" si="2893"/>
        <v>1216.3</v>
      </c>
      <c r="BT769" s="26">
        <f t="shared" si="2894"/>
        <v>1216.3</v>
      </c>
      <c r="BU769" s="26">
        <f t="shared" si="2895"/>
        <v>1216.3</v>
      </c>
      <c r="BV769" s="26"/>
      <c r="BW769" s="26"/>
      <c r="BX769" s="26">
        <f t="shared" si="2896"/>
        <v>1216.3</v>
      </c>
      <c r="BY769" s="26">
        <f t="shared" si="2897"/>
        <v>1216.3</v>
      </c>
      <c r="BZ769" s="26">
        <f t="shared" si="2898"/>
        <v>1216.3</v>
      </c>
      <c r="CA769" s="26"/>
      <c r="CB769" s="26"/>
      <c r="CC769" s="26"/>
      <c r="CD769" s="26">
        <f t="shared" si="3002"/>
        <v>1216.3</v>
      </c>
      <c r="CE769" s="26">
        <f t="shared" si="3003"/>
        <v>1216.3</v>
      </c>
      <c r="CF769" s="26">
        <f t="shared" si="3004"/>
        <v>1216.3</v>
      </c>
      <c r="CG769" s="26"/>
      <c r="CH769" s="26"/>
      <c r="CI769" s="26"/>
      <c r="CJ769" s="26">
        <f t="shared" si="3005"/>
        <v>1216.3</v>
      </c>
      <c r="CK769" s="26">
        <f t="shared" si="3006"/>
        <v>1216.3</v>
      </c>
      <c r="CL769" s="26">
        <f t="shared" si="3007"/>
        <v>1216.3</v>
      </c>
      <c r="CM769" s="26"/>
      <c r="CN769" s="26"/>
      <c r="CO769" s="26"/>
      <c r="CP769" s="26">
        <f t="shared" si="3008"/>
        <v>1216.3</v>
      </c>
      <c r="CQ769" s="26">
        <f t="shared" si="3009"/>
        <v>1216.3</v>
      </c>
      <c r="CR769" s="26">
        <f t="shared" si="3010"/>
        <v>1216.3</v>
      </c>
      <c r="CS769" s="26"/>
      <c r="CT769" s="19"/>
      <c r="CU769" s="35"/>
    </row>
    <row r="770" spans="1:105" hidden="1" x14ac:dyDescent="0.3">
      <c r="A770" s="16" t="s">
        <v>463</v>
      </c>
      <c r="B770" s="17">
        <v>620</v>
      </c>
      <c r="C770" s="16"/>
      <c r="D770" s="16"/>
      <c r="E770" s="34" t="s">
        <v>44</v>
      </c>
      <c r="F770" s="26">
        <f t="shared" ref="F770:K770" si="3068">F771+F772</f>
        <v>6204327.8999999994</v>
      </c>
      <c r="G770" s="26">
        <f t="shared" si="3068"/>
        <v>6422131.7999999998</v>
      </c>
      <c r="H770" s="26">
        <f t="shared" si="3068"/>
        <v>6521934.3999999994</v>
      </c>
      <c r="I770" s="26">
        <f t="shared" si="3068"/>
        <v>0</v>
      </c>
      <c r="J770" s="26">
        <f t="shared" si="3068"/>
        <v>0</v>
      </c>
      <c r="K770" s="26">
        <f t="shared" si="3068"/>
        <v>0</v>
      </c>
      <c r="L770" s="26">
        <f t="shared" si="2863"/>
        <v>6204327.8999999994</v>
      </c>
      <c r="M770" s="26">
        <f t="shared" si="2864"/>
        <v>6422131.7999999998</v>
      </c>
      <c r="N770" s="26">
        <f t="shared" si="2865"/>
        <v>6521934.3999999994</v>
      </c>
      <c r="O770" s="26">
        <f>O771+O772</f>
        <v>0</v>
      </c>
      <c r="P770" s="26">
        <f>P771+P772</f>
        <v>0</v>
      </c>
      <c r="Q770" s="26">
        <f>Q771+Q772</f>
        <v>0</v>
      </c>
      <c r="R770" s="26">
        <f t="shared" si="2866"/>
        <v>6204327.8999999994</v>
      </c>
      <c r="S770" s="26">
        <f t="shared" si="2867"/>
        <v>6422131.7999999998</v>
      </c>
      <c r="T770" s="26">
        <f t="shared" si="2868"/>
        <v>6521934.3999999994</v>
      </c>
      <c r="U770" s="26">
        <f>U771+U772</f>
        <v>0</v>
      </c>
      <c r="V770" s="26">
        <f>V771+V772</f>
        <v>0</v>
      </c>
      <c r="W770" s="26">
        <f>W771+W772</f>
        <v>0</v>
      </c>
      <c r="X770" s="26">
        <f t="shared" si="2869"/>
        <v>6204327.8999999994</v>
      </c>
      <c r="Y770" s="26">
        <f t="shared" si="2870"/>
        <v>6422131.7999999998</v>
      </c>
      <c r="Z770" s="26">
        <f t="shared" si="2871"/>
        <v>6521934.3999999994</v>
      </c>
      <c r="AA770" s="26">
        <f>AA771+AA772</f>
        <v>0</v>
      </c>
      <c r="AB770" s="26">
        <f>AB771+AB772</f>
        <v>0</v>
      </c>
      <c r="AC770" s="26">
        <f>AC771+AC772</f>
        <v>0</v>
      </c>
      <c r="AD770" s="26">
        <f t="shared" si="2872"/>
        <v>6204327.8999999994</v>
      </c>
      <c r="AE770" s="26">
        <f t="shared" si="2873"/>
        <v>6422131.7999999998</v>
      </c>
      <c r="AF770" s="26">
        <f t="shared" si="2874"/>
        <v>6521934.3999999994</v>
      </c>
      <c r="AG770" s="26">
        <f>AG771+AG772</f>
        <v>0</v>
      </c>
      <c r="AH770" s="26">
        <f>AH771+AH772</f>
        <v>0</v>
      </c>
      <c r="AI770" s="26">
        <f>AI771+AI772</f>
        <v>0</v>
      </c>
      <c r="AJ770" s="26">
        <f t="shared" si="2875"/>
        <v>6204327.8999999994</v>
      </c>
      <c r="AK770" s="26">
        <f t="shared" si="2876"/>
        <v>6422131.7999999998</v>
      </c>
      <c r="AL770" s="26">
        <f t="shared" si="2877"/>
        <v>6521934.3999999994</v>
      </c>
      <c r="AM770" s="26">
        <f>AM771+AM772</f>
        <v>0</v>
      </c>
      <c r="AN770" s="26">
        <f>AN771+AN772</f>
        <v>0</v>
      </c>
      <c r="AO770" s="26">
        <f>AO771+AO772</f>
        <v>0</v>
      </c>
      <c r="AP770" s="26">
        <f t="shared" si="2878"/>
        <v>6204327.8999999994</v>
      </c>
      <c r="AQ770" s="26">
        <f t="shared" si="2879"/>
        <v>6422131.7999999998</v>
      </c>
      <c r="AR770" s="26">
        <f t="shared" si="2880"/>
        <v>6521934.3999999994</v>
      </c>
      <c r="AS770" s="26">
        <f>AS771+AS772</f>
        <v>0</v>
      </c>
      <c r="AT770" s="26">
        <f>AT771+AT772</f>
        <v>0</v>
      </c>
      <c r="AU770" s="26">
        <f>AU771+AU772</f>
        <v>0</v>
      </c>
      <c r="AV770" s="26">
        <f t="shared" si="2881"/>
        <v>6204327.8999999994</v>
      </c>
      <c r="AW770" s="26">
        <f t="shared" si="2882"/>
        <v>6422131.7999999998</v>
      </c>
      <c r="AX770" s="26">
        <f t="shared" si="2883"/>
        <v>6521934.3999999994</v>
      </c>
      <c r="AY770" s="26">
        <f>AY771+AY772</f>
        <v>0</v>
      </c>
      <c r="AZ770" s="26">
        <f>AZ771+AZ772</f>
        <v>0</v>
      </c>
      <c r="BA770" s="26">
        <f>BA771+BA772</f>
        <v>0</v>
      </c>
      <c r="BB770" s="26">
        <f t="shared" si="2884"/>
        <v>6204327.8999999994</v>
      </c>
      <c r="BC770" s="26">
        <f t="shared" si="2885"/>
        <v>6422131.7999999998</v>
      </c>
      <c r="BD770" s="26">
        <f t="shared" si="2886"/>
        <v>6521934.3999999994</v>
      </c>
      <c r="BE770" s="26">
        <f>BE771+BE772</f>
        <v>0</v>
      </c>
      <c r="BF770" s="26">
        <f>BF771+BF772</f>
        <v>0</v>
      </c>
      <c r="BG770" s="26">
        <f>BG771+BG772</f>
        <v>0</v>
      </c>
      <c r="BH770" s="26">
        <f t="shared" si="2887"/>
        <v>6204327.8999999994</v>
      </c>
      <c r="BI770" s="26">
        <f t="shared" si="2888"/>
        <v>6422131.7999999998</v>
      </c>
      <c r="BJ770" s="26">
        <f t="shared" si="2889"/>
        <v>6521934.3999999994</v>
      </c>
      <c r="BK770" s="26">
        <f>BK771+BK772</f>
        <v>0</v>
      </c>
      <c r="BL770" s="26">
        <f>BL771+BL772</f>
        <v>0</v>
      </c>
      <c r="BM770" s="26">
        <f>BM771+BM772</f>
        <v>0</v>
      </c>
      <c r="BN770" s="26">
        <f t="shared" si="2890"/>
        <v>6204327.8999999994</v>
      </c>
      <c r="BO770" s="26">
        <f t="shared" si="2891"/>
        <v>6422131.7999999998</v>
      </c>
      <c r="BP770" s="26">
        <f t="shared" si="2892"/>
        <v>6521934.3999999994</v>
      </c>
      <c r="BQ770" s="26">
        <f>BQ771+BQ772</f>
        <v>0</v>
      </c>
      <c r="BR770" s="26">
        <f>BR771+BR772</f>
        <v>0</v>
      </c>
      <c r="BS770" s="26">
        <f t="shared" si="2893"/>
        <v>6204327.8999999994</v>
      </c>
      <c r="BT770" s="26">
        <f t="shared" si="2894"/>
        <v>6422131.7999999998</v>
      </c>
      <c r="BU770" s="26">
        <f t="shared" si="2895"/>
        <v>6521934.3999999994</v>
      </c>
      <c r="BV770" s="26">
        <f>BV771+BV772</f>
        <v>0</v>
      </c>
      <c r="BW770" s="26">
        <f>BW771+BW772</f>
        <v>0</v>
      </c>
      <c r="BX770" s="26">
        <f t="shared" si="2896"/>
        <v>6204327.8999999994</v>
      </c>
      <c r="BY770" s="26">
        <f t="shared" si="2897"/>
        <v>6422131.7999999998</v>
      </c>
      <c r="BZ770" s="26">
        <f t="shared" si="2898"/>
        <v>6521934.3999999994</v>
      </c>
      <c r="CA770" s="26">
        <f>CA771+CA772</f>
        <v>0</v>
      </c>
      <c r="CB770" s="26">
        <f>CB771+CB772</f>
        <v>0</v>
      </c>
      <c r="CC770" s="26">
        <f>CC771+CC772</f>
        <v>0</v>
      </c>
      <c r="CD770" s="26">
        <f t="shared" si="3002"/>
        <v>6204327.8999999994</v>
      </c>
      <c r="CE770" s="26">
        <f t="shared" si="3003"/>
        <v>6422131.7999999998</v>
      </c>
      <c r="CF770" s="26">
        <f t="shared" si="3004"/>
        <v>6521934.3999999994</v>
      </c>
      <c r="CG770" s="26">
        <f>CG771+CG772</f>
        <v>0</v>
      </c>
      <c r="CH770" s="26">
        <f>CH771+CH772</f>
        <v>0</v>
      </c>
      <c r="CI770" s="26">
        <f>CI771+CI772</f>
        <v>0</v>
      </c>
      <c r="CJ770" s="26">
        <f t="shared" si="3005"/>
        <v>6204327.8999999994</v>
      </c>
      <c r="CK770" s="26">
        <f t="shared" si="3006"/>
        <v>6422131.7999999998</v>
      </c>
      <c r="CL770" s="26">
        <f t="shared" si="3007"/>
        <v>6521934.3999999994</v>
      </c>
      <c r="CM770" s="26">
        <f>CM771+CM772</f>
        <v>0</v>
      </c>
      <c r="CN770" s="26">
        <f>CN771+CN772</f>
        <v>0</v>
      </c>
      <c r="CO770" s="26">
        <f>CO771+CO772</f>
        <v>0</v>
      </c>
      <c r="CP770" s="26">
        <f t="shared" si="3008"/>
        <v>6204327.8999999994</v>
      </c>
      <c r="CQ770" s="26">
        <f t="shared" si="3009"/>
        <v>6422131.7999999998</v>
      </c>
      <c r="CR770" s="26">
        <f t="shared" si="3010"/>
        <v>6521934.3999999994</v>
      </c>
      <c r="CS770" s="26">
        <f>CS771+CS772</f>
        <v>0</v>
      </c>
      <c r="CT770" s="19"/>
      <c r="CU770" s="35"/>
      <c r="CZ770" s="1" t="s">
        <v>28</v>
      </c>
    </row>
    <row r="771" spans="1:105" hidden="1" x14ac:dyDescent="0.3">
      <c r="A771" s="16" t="s">
        <v>463</v>
      </c>
      <c r="B771" s="17">
        <v>620</v>
      </c>
      <c r="C771" s="16" t="s">
        <v>45</v>
      </c>
      <c r="D771" s="16" t="s">
        <v>311</v>
      </c>
      <c r="E771" s="34" t="s">
        <v>385</v>
      </c>
      <c r="F771" s="26">
        <v>6098541.2999999998</v>
      </c>
      <c r="G771" s="26">
        <v>6316345.2000000002</v>
      </c>
      <c r="H771" s="26">
        <v>6416147.7999999998</v>
      </c>
      <c r="I771" s="26"/>
      <c r="J771" s="26"/>
      <c r="K771" s="26"/>
      <c r="L771" s="26">
        <f t="shared" si="2863"/>
        <v>6098541.2999999998</v>
      </c>
      <c r="M771" s="26">
        <f t="shared" si="2864"/>
        <v>6316345.2000000002</v>
      </c>
      <c r="N771" s="26">
        <f t="shared" si="2865"/>
        <v>6416147.7999999998</v>
      </c>
      <c r="O771" s="26"/>
      <c r="P771" s="26"/>
      <c r="Q771" s="26"/>
      <c r="R771" s="26">
        <f t="shared" si="2866"/>
        <v>6098541.2999999998</v>
      </c>
      <c r="S771" s="26">
        <f t="shared" si="2867"/>
        <v>6316345.2000000002</v>
      </c>
      <c r="T771" s="26">
        <f t="shared" si="2868"/>
        <v>6416147.7999999998</v>
      </c>
      <c r="U771" s="26"/>
      <c r="V771" s="26"/>
      <c r="W771" s="26"/>
      <c r="X771" s="26">
        <f t="shared" si="2869"/>
        <v>6098541.2999999998</v>
      </c>
      <c r="Y771" s="26">
        <f t="shared" si="2870"/>
        <v>6316345.2000000002</v>
      </c>
      <c r="Z771" s="26">
        <f t="shared" si="2871"/>
        <v>6416147.7999999998</v>
      </c>
      <c r="AA771" s="26"/>
      <c r="AB771" s="26"/>
      <c r="AC771" s="26"/>
      <c r="AD771" s="26">
        <f t="shared" si="2872"/>
        <v>6098541.2999999998</v>
      </c>
      <c r="AE771" s="26">
        <f t="shared" si="2873"/>
        <v>6316345.2000000002</v>
      </c>
      <c r="AF771" s="26">
        <f t="shared" si="2874"/>
        <v>6416147.7999999998</v>
      </c>
      <c r="AG771" s="26"/>
      <c r="AH771" s="26"/>
      <c r="AI771" s="26"/>
      <c r="AJ771" s="26">
        <f t="shared" si="2875"/>
        <v>6098541.2999999998</v>
      </c>
      <c r="AK771" s="26">
        <f t="shared" si="2876"/>
        <v>6316345.2000000002</v>
      </c>
      <c r="AL771" s="26">
        <f t="shared" si="2877"/>
        <v>6416147.7999999998</v>
      </c>
      <c r="AM771" s="26"/>
      <c r="AN771" s="26"/>
      <c r="AO771" s="26"/>
      <c r="AP771" s="26">
        <f t="shared" si="2878"/>
        <v>6098541.2999999998</v>
      </c>
      <c r="AQ771" s="26">
        <f t="shared" si="2879"/>
        <v>6316345.2000000002</v>
      </c>
      <c r="AR771" s="26">
        <f t="shared" si="2880"/>
        <v>6416147.7999999998</v>
      </c>
      <c r="AS771" s="26"/>
      <c r="AT771" s="26"/>
      <c r="AU771" s="26"/>
      <c r="AV771" s="26">
        <f t="shared" si="2881"/>
        <v>6098541.2999999998</v>
      </c>
      <c r="AW771" s="26">
        <f t="shared" si="2882"/>
        <v>6316345.2000000002</v>
      </c>
      <c r="AX771" s="26">
        <f t="shared" si="2883"/>
        <v>6416147.7999999998</v>
      </c>
      <c r="AY771" s="26"/>
      <c r="AZ771" s="26"/>
      <c r="BA771" s="26"/>
      <c r="BB771" s="26">
        <f t="shared" si="2884"/>
        <v>6098541.2999999998</v>
      </c>
      <c r="BC771" s="26">
        <f t="shared" si="2885"/>
        <v>6316345.2000000002</v>
      </c>
      <c r="BD771" s="26">
        <f t="shared" si="2886"/>
        <v>6416147.7999999998</v>
      </c>
      <c r="BE771" s="26"/>
      <c r="BF771" s="26"/>
      <c r="BG771" s="26"/>
      <c r="BH771" s="26">
        <f t="shared" si="2887"/>
        <v>6098541.2999999998</v>
      </c>
      <c r="BI771" s="26">
        <f t="shared" si="2888"/>
        <v>6316345.2000000002</v>
      </c>
      <c r="BJ771" s="26">
        <f t="shared" si="2889"/>
        <v>6416147.7999999998</v>
      </c>
      <c r="BK771" s="26"/>
      <c r="BL771" s="26"/>
      <c r="BM771" s="26"/>
      <c r="BN771" s="26">
        <f t="shared" si="2890"/>
        <v>6098541.2999999998</v>
      </c>
      <c r="BO771" s="26">
        <f t="shared" si="2891"/>
        <v>6316345.2000000002</v>
      </c>
      <c r="BP771" s="26">
        <f t="shared" si="2892"/>
        <v>6416147.7999999998</v>
      </c>
      <c r="BQ771" s="26"/>
      <c r="BR771" s="26"/>
      <c r="BS771" s="26">
        <f t="shared" si="2893"/>
        <v>6098541.2999999998</v>
      </c>
      <c r="BT771" s="26">
        <f t="shared" si="2894"/>
        <v>6316345.2000000002</v>
      </c>
      <c r="BU771" s="26">
        <f t="shared" si="2895"/>
        <v>6416147.7999999998</v>
      </c>
      <c r="BV771" s="26"/>
      <c r="BW771" s="26"/>
      <c r="BX771" s="26">
        <f t="shared" si="2896"/>
        <v>6098541.2999999998</v>
      </c>
      <c r="BY771" s="26">
        <f t="shared" si="2897"/>
        <v>6316345.2000000002</v>
      </c>
      <c r="BZ771" s="26">
        <f t="shared" si="2898"/>
        <v>6416147.7999999998</v>
      </c>
      <c r="CA771" s="26"/>
      <c r="CB771" s="26"/>
      <c r="CC771" s="26"/>
      <c r="CD771" s="26">
        <f t="shared" si="3002"/>
        <v>6098541.2999999998</v>
      </c>
      <c r="CE771" s="26">
        <f t="shared" si="3003"/>
        <v>6316345.2000000002</v>
      </c>
      <c r="CF771" s="26">
        <f t="shared" si="3004"/>
        <v>6416147.7999999998</v>
      </c>
      <c r="CG771" s="26"/>
      <c r="CH771" s="26"/>
      <c r="CI771" s="26"/>
      <c r="CJ771" s="26">
        <f t="shared" si="3005"/>
        <v>6098541.2999999998</v>
      </c>
      <c r="CK771" s="26">
        <f t="shared" si="3006"/>
        <v>6316345.2000000002</v>
      </c>
      <c r="CL771" s="26">
        <f t="shared" si="3007"/>
        <v>6416147.7999999998</v>
      </c>
      <c r="CM771" s="26"/>
      <c r="CN771" s="26"/>
      <c r="CO771" s="26"/>
      <c r="CP771" s="26">
        <f t="shared" si="3008"/>
        <v>6098541.2999999998</v>
      </c>
      <c r="CQ771" s="26">
        <f t="shared" si="3009"/>
        <v>6316345.2000000002</v>
      </c>
      <c r="CR771" s="26">
        <f t="shared" si="3010"/>
        <v>6416147.7999999998</v>
      </c>
      <c r="CS771" s="26"/>
      <c r="CT771" s="19"/>
      <c r="CU771" s="35"/>
    </row>
    <row r="772" spans="1:105" hidden="1" x14ac:dyDescent="0.3">
      <c r="A772" s="16" t="s">
        <v>463</v>
      </c>
      <c r="B772" s="17">
        <v>620</v>
      </c>
      <c r="C772" s="16" t="s">
        <v>132</v>
      </c>
      <c r="D772" s="16" t="s">
        <v>65</v>
      </c>
      <c r="E772" s="34" t="s">
        <v>234</v>
      </c>
      <c r="F772" s="26">
        <v>105786.6</v>
      </c>
      <c r="G772" s="26">
        <v>105786.6</v>
      </c>
      <c r="H772" s="26">
        <v>105786.6</v>
      </c>
      <c r="I772" s="26"/>
      <c r="J772" s="26"/>
      <c r="K772" s="26"/>
      <c r="L772" s="26">
        <f t="shared" si="2863"/>
        <v>105786.6</v>
      </c>
      <c r="M772" s="26">
        <f t="shared" si="2864"/>
        <v>105786.6</v>
      </c>
      <c r="N772" s="26">
        <f t="shared" si="2865"/>
        <v>105786.6</v>
      </c>
      <c r="O772" s="26"/>
      <c r="P772" s="26"/>
      <c r="Q772" s="26"/>
      <c r="R772" s="26">
        <f t="shared" si="2866"/>
        <v>105786.6</v>
      </c>
      <c r="S772" s="26">
        <f t="shared" si="2867"/>
        <v>105786.6</v>
      </c>
      <c r="T772" s="26">
        <f t="shared" si="2868"/>
        <v>105786.6</v>
      </c>
      <c r="U772" s="26"/>
      <c r="V772" s="26"/>
      <c r="W772" s="26"/>
      <c r="X772" s="26">
        <f t="shared" si="2869"/>
        <v>105786.6</v>
      </c>
      <c r="Y772" s="26">
        <f t="shared" si="2870"/>
        <v>105786.6</v>
      </c>
      <c r="Z772" s="26">
        <f t="shared" si="2871"/>
        <v>105786.6</v>
      </c>
      <c r="AA772" s="26"/>
      <c r="AB772" s="26"/>
      <c r="AC772" s="26"/>
      <c r="AD772" s="26">
        <f t="shared" si="2872"/>
        <v>105786.6</v>
      </c>
      <c r="AE772" s="26">
        <f t="shared" si="2873"/>
        <v>105786.6</v>
      </c>
      <c r="AF772" s="26">
        <f t="shared" si="2874"/>
        <v>105786.6</v>
      </c>
      <c r="AG772" s="26"/>
      <c r="AH772" s="26"/>
      <c r="AI772" s="26"/>
      <c r="AJ772" s="26">
        <f t="shared" si="2875"/>
        <v>105786.6</v>
      </c>
      <c r="AK772" s="26">
        <f t="shared" si="2876"/>
        <v>105786.6</v>
      </c>
      <c r="AL772" s="26">
        <f t="shared" si="2877"/>
        <v>105786.6</v>
      </c>
      <c r="AM772" s="26"/>
      <c r="AN772" s="26"/>
      <c r="AO772" s="26"/>
      <c r="AP772" s="26">
        <f t="shared" si="2878"/>
        <v>105786.6</v>
      </c>
      <c r="AQ772" s="26">
        <f t="shared" si="2879"/>
        <v>105786.6</v>
      </c>
      <c r="AR772" s="26">
        <f t="shared" si="2880"/>
        <v>105786.6</v>
      </c>
      <c r="AS772" s="26"/>
      <c r="AT772" s="26"/>
      <c r="AU772" s="26"/>
      <c r="AV772" s="26">
        <f t="shared" si="2881"/>
        <v>105786.6</v>
      </c>
      <c r="AW772" s="26">
        <f t="shared" si="2882"/>
        <v>105786.6</v>
      </c>
      <c r="AX772" s="26">
        <f t="shared" si="2883"/>
        <v>105786.6</v>
      </c>
      <c r="AY772" s="26"/>
      <c r="AZ772" s="26"/>
      <c r="BA772" s="26"/>
      <c r="BB772" s="26">
        <f t="shared" si="2884"/>
        <v>105786.6</v>
      </c>
      <c r="BC772" s="26">
        <f t="shared" si="2885"/>
        <v>105786.6</v>
      </c>
      <c r="BD772" s="26">
        <f t="shared" si="2886"/>
        <v>105786.6</v>
      </c>
      <c r="BE772" s="26"/>
      <c r="BF772" s="26"/>
      <c r="BG772" s="26"/>
      <c r="BH772" s="26">
        <f t="shared" si="2887"/>
        <v>105786.6</v>
      </c>
      <c r="BI772" s="26">
        <f t="shared" si="2888"/>
        <v>105786.6</v>
      </c>
      <c r="BJ772" s="26">
        <f t="shared" si="2889"/>
        <v>105786.6</v>
      </c>
      <c r="BK772" s="26"/>
      <c r="BL772" s="26"/>
      <c r="BM772" s="26"/>
      <c r="BN772" s="26">
        <f t="shared" si="2890"/>
        <v>105786.6</v>
      </c>
      <c r="BO772" s="26">
        <f t="shared" si="2891"/>
        <v>105786.6</v>
      </c>
      <c r="BP772" s="26">
        <f t="shared" si="2892"/>
        <v>105786.6</v>
      </c>
      <c r="BQ772" s="26"/>
      <c r="BR772" s="26"/>
      <c r="BS772" s="26">
        <f t="shared" si="2893"/>
        <v>105786.6</v>
      </c>
      <c r="BT772" s="26">
        <f t="shared" si="2894"/>
        <v>105786.6</v>
      </c>
      <c r="BU772" s="26">
        <f t="shared" si="2895"/>
        <v>105786.6</v>
      </c>
      <c r="BV772" s="26"/>
      <c r="BW772" s="26"/>
      <c r="BX772" s="26">
        <f t="shared" si="2896"/>
        <v>105786.6</v>
      </c>
      <c r="BY772" s="26">
        <f t="shared" si="2897"/>
        <v>105786.6</v>
      </c>
      <c r="BZ772" s="26">
        <f t="shared" si="2898"/>
        <v>105786.6</v>
      </c>
      <c r="CA772" s="26"/>
      <c r="CB772" s="26"/>
      <c r="CC772" s="26"/>
      <c r="CD772" s="26">
        <f t="shared" si="3002"/>
        <v>105786.6</v>
      </c>
      <c r="CE772" s="26">
        <f t="shared" si="3003"/>
        <v>105786.6</v>
      </c>
      <c r="CF772" s="26">
        <f t="shared" si="3004"/>
        <v>105786.6</v>
      </c>
      <c r="CG772" s="26"/>
      <c r="CH772" s="26"/>
      <c r="CI772" s="26"/>
      <c r="CJ772" s="26">
        <f t="shared" si="3005"/>
        <v>105786.6</v>
      </c>
      <c r="CK772" s="26">
        <f t="shared" si="3006"/>
        <v>105786.6</v>
      </c>
      <c r="CL772" s="26">
        <f t="shared" si="3007"/>
        <v>105786.6</v>
      </c>
      <c r="CM772" s="26"/>
      <c r="CN772" s="26"/>
      <c r="CO772" s="26"/>
      <c r="CP772" s="26">
        <f t="shared" si="3008"/>
        <v>105786.6</v>
      </c>
      <c r="CQ772" s="26">
        <f t="shared" si="3009"/>
        <v>105786.6</v>
      </c>
      <c r="CR772" s="26">
        <f t="shared" si="3010"/>
        <v>105786.6</v>
      </c>
      <c r="CS772" s="26"/>
      <c r="CT772" s="19"/>
      <c r="CU772" s="35"/>
    </row>
    <row r="773" spans="1:105" ht="78" hidden="1" x14ac:dyDescent="0.3">
      <c r="A773" s="16" t="s">
        <v>463</v>
      </c>
      <c r="B773" s="17">
        <v>630</v>
      </c>
      <c r="C773" s="16"/>
      <c r="D773" s="16"/>
      <c r="E773" s="34" t="s">
        <v>49</v>
      </c>
      <c r="F773" s="26">
        <f t="shared" ref="F773:K773" si="3069">F774</f>
        <v>299.8</v>
      </c>
      <c r="G773" s="26">
        <f t="shared" si="3069"/>
        <v>299.8</v>
      </c>
      <c r="H773" s="26">
        <f t="shared" si="3069"/>
        <v>299.8</v>
      </c>
      <c r="I773" s="26">
        <f t="shared" si="3069"/>
        <v>0</v>
      </c>
      <c r="J773" s="26">
        <f t="shared" si="3069"/>
        <v>0</v>
      </c>
      <c r="K773" s="26">
        <f t="shared" si="3069"/>
        <v>0</v>
      </c>
      <c r="L773" s="26">
        <f t="shared" si="2863"/>
        <v>299.8</v>
      </c>
      <c r="M773" s="26">
        <f t="shared" si="2864"/>
        <v>299.8</v>
      </c>
      <c r="N773" s="26">
        <f t="shared" si="2865"/>
        <v>299.8</v>
      </c>
      <c r="O773" s="26">
        <f>O774</f>
        <v>0</v>
      </c>
      <c r="P773" s="26">
        <f>P774</f>
        <v>0</v>
      </c>
      <c r="Q773" s="26">
        <f>Q774</f>
        <v>0</v>
      </c>
      <c r="R773" s="26">
        <f t="shared" si="2866"/>
        <v>299.8</v>
      </c>
      <c r="S773" s="26">
        <f t="shared" si="2867"/>
        <v>299.8</v>
      </c>
      <c r="T773" s="26">
        <f t="shared" si="2868"/>
        <v>299.8</v>
      </c>
      <c r="U773" s="26">
        <f>U774</f>
        <v>0</v>
      </c>
      <c r="V773" s="26">
        <f>V774</f>
        <v>0</v>
      </c>
      <c r="W773" s="26">
        <f>W774</f>
        <v>0</v>
      </c>
      <c r="X773" s="26">
        <f t="shared" si="2869"/>
        <v>299.8</v>
      </c>
      <c r="Y773" s="26">
        <f t="shared" si="2870"/>
        <v>299.8</v>
      </c>
      <c r="Z773" s="26">
        <f t="shared" si="2871"/>
        <v>299.8</v>
      </c>
      <c r="AA773" s="26">
        <f>AA774</f>
        <v>0</v>
      </c>
      <c r="AB773" s="26">
        <f>AB774</f>
        <v>0</v>
      </c>
      <c r="AC773" s="26">
        <f>AC774</f>
        <v>0</v>
      </c>
      <c r="AD773" s="26">
        <f t="shared" si="2872"/>
        <v>299.8</v>
      </c>
      <c r="AE773" s="26">
        <f t="shared" si="2873"/>
        <v>299.8</v>
      </c>
      <c r="AF773" s="26">
        <f t="shared" si="2874"/>
        <v>299.8</v>
      </c>
      <c r="AG773" s="26">
        <f>AG774</f>
        <v>0</v>
      </c>
      <c r="AH773" s="26">
        <f>AH774</f>
        <v>0</v>
      </c>
      <c r="AI773" s="26">
        <f>AI774</f>
        <v>0</v>
      </c>
      <c r="AJ773" s="26">
        <f t="shared" si="2875"/>
        <v>299.8</v>
      </c>
      <c r="AK773" s="26">
        <f t="shared" si="2876"/>
        <v>299.8</v>
      </c>
      <c r="AL773" s="26">
        <f t="shared" si="2877"/>
        <v>299.8</v>
      </c>
      <c r="AM773" s="26">
        <f>AM774</f>
        <v>0</v>
      </c>
      <c r="AN773" s="26">
        <f>AN774</f>
        <v>0</v>
      </c>
      <c r="AO773" s="26">
        <f>AO774</f>
        <v>0</v>
      </c>
      <c r="AP773" s="26">
        <f t="shared" si="2878"/>
        <v>299.8</v>
      </c>
      <c r="AQ773" s="26">
        <f t="shared" si="2879"/>
        <v>299.8</v>
      </c>
      <c r="AR773" s="26">
        <f t="shared" si="2880"/>
        <v>299.8</v>
      </c>
      <c r="AS773" s="26">
        <f>AS774</f>
        <v>0</v>
      </c>
      <c r="AT773" s="26">
        <f>AT774</f>
        <v>0</v>
      </c>
      <c r="AU773" s="26">
        <f>AU774</f>
        <v>0</v>
      </c>
      <c r="AV773" s="26">
        <f t="shared" si="2881"/>
        <v>299.8</v>
      </c>
      <c r="AW773" s="26">
        <f t="shared" si="2882"/>
        <v>299.8</v>
      </c>
      <c r="AX773" s="26">
        <f t="shared" si="2883"/>
        <v>299.8</v>
      </c>
      <c r="AY773" s="26">
        <f>AY774</f>
        <v>0</v>
      </c>
      <c r="AZ773" s="26">
        <f>AZ774</f>
        <v>0</v>
      </c>
      <c r="BA773" s="26">
        <f>BA774</f>
        <v>0</v>
      </c>
      <c r="BB773" s="26">
        <f t="shared" si="2884"/>
        <v>299.8</v>
      </c>
      <c r="BC773" s="26">
        <f t="shared" si="2885"/>
        <v>299.8</v>
      </c>
      <c r="BD773" s="26">
        <f t="shared" si="2886"/>
        <v>299.8</v>
      </c>
      <c r="BE773" s="26">
        <f>BE774</f>
        <v>0</v>
      </c>
      <c r="BF773" s="26">
        <f>BF774</f>
        <v>0</v>
      </c>
      <c r="BG773" s="26">
        <f>BG774</f>
        <v>0</v>
      </c>
      <c r="BH773" s="26">
        <f t="shared" si="2887"/>
        <v>299.8</v>
      </c>
      <c r="BI773" s="26">
        <f t="shared" si="2888"/>
        <v>299.8</v>
      </c>
      <c r="BJ773" s="26">
        <f t="shared" si="2889"/>
        <v>299.8</v>
      </c>
      <c r="BK773" s="26">
        <f>BK774</f>
        <v>0</v>
      </c>
      <c r="BL773" s="26">
        <f>BL774</f>
        <v>0</v>
      </c>
      <c r="BM773" s="26">
        <f>BM774</f>
        <v>0</v>
      </c>
      <c r="BN773" s="26">
        <f t="shared" si="2890"/>
        <v>299.8</v>
      </c>
      <c r="BO773" s="26">
        <f t="shared" si="2891"/>
        <v>299.8</v>
      </c>
      <c r="BP773" s="26">
        <f t="shared" si="2892"/>
        <v>299.8</v>
      </c>
      <c r="BQ773" s="26">
        <f>BQ774</f>
        <v>0</v>
      </c>
      <c r="BR773" s="26">
        <f>BR774</f>
        <v>0</v>
      </c>
      <c r="BS773" s="26">
        <f t="shared" si="2893"/>
        <v>299.8</v>
      </c>
      <c r="BT773" s="26">
        <f t="shared" si="2894"/>
        <v>299.8</v>
      </c>
      <c r="BU773" s="26">
        <f t="shared" si="2895"/>
        <v>299.8</v>
      </c>
      <c r="BV773" s="26">
        <f>BV774</f>
        <v>0</v>
      </c>
      <c r="BW773" s="26">
        <f>BW774</f>
        <v>0</v>
      </c>
      <c r="BX773" s="26">
        <f t="shared" si="2896"/>
        <v>299.8</v>
      </c>
      <c r="BY773" s="26">
        <f t="shared" si="2897"/>
        <v>299.8</v>
      </c>
      <c r="BZ773" s="26">
        <f t="shared" si="2898"/>
        <v>299.8</v>
      </c>
      <c r="CA773" s="26">
        <f>CA774</f>
        <v>0</v>
      </c>
      <c r="CB773" s="26">
        <f>CB774</f>
        <v>0</v>
      </c>
      <c r="CC773" s="26">
        <f>CC774</f>
        <v>0</v>
      </c>
      <c r="CD773" s="26">
        <f t="shared" si="3002"/>
        <v>299.8</v>
      </c>
      <c r="CE773" s="26">
        <f t="shared" si="3003"/>
        <v>299.8</v>
      </c>
      <c r="CF773" s="26">
        <f t="shared" si="3004"/>
        <v>299.8</v>
      </c>
      <c r="CG773" s="26">
        <f>CG774</f>
        <v>0</v>
      </c>
      <c r="CH773" s="26">
        <f>CH774</f>
        <v>0</v>
      </c>
      <c r="CI773" s="26">
        <f>CI774</f>
        <v>0</v>
      </c>
      <c r="CJ773" s="26">
        <f t="shared" si="3005"/>
        <v>299.8</v>
      </c>
      <c r="CK773" s="26">
        <f t="shared" si="3006"/>
        <v>299.8</v>
      </c>
      <c r="CL773" s="26">
        <f t="shared" si="3007"/>
        <v>299.8</v>
      </c>
      <c r="CM773" s="26">
        <f>CM774</f>
        <v>0</v>
      </c>
      <c r="CN773" s="26">
        <f>CN774</f>
        <v>0</v>
      </c>
      <c r="CO773" s="26">
        <f>CO774</f>
        <v>0</v>
      </c>
      <c r="CP773" s="26">
        <f t="shared" si="3008"/>
        <v>299.8</v>
      </c>
      <c r="CQ773" s="26">
        <f t="shared" si="3009"/>
        <v>299.8</v>
      </c>
      <c r="CR773" s="26">
        <f t="shared" si="3010"/>
        <v>299.8</v>
      </c>
      <c r="CS773" s="26">
        <f>CS774</f>
        <v>0</v>
      </c>
      <c r="CT773" s="19"/>
      <c r="CU773" s="35"/>
      <c r="CZ773" s="1" t="s">
        <v>28</v>
      </c>
    </row>
    <row r="774" spans="1:105" hidden="1" x14ac:dyDescent="0.3">
      <c r="A774" s="16" t="s">
        <v>463</v>
      </c>
      <c r="B774" s="17">
        <v>630</v>
      </c>
      <c r="C774" s="16" t="s">
        <v>132</v>
      </c>
      <c r="D774" s="16" t="s">
        <v>65</v>
      </c>
      <c r="E774" s="34" t="s">
        <v>234</v>
      </c>
      <c r="F774" s="26">
        <v>299.8</v>
      </c>
      <c r="G774" s="26">
        <v>299.8</v>
      </c>
      <c r="H774" s="26">
        <v>299.8</v>
      </c>
      <c r="I774" s="26"/>
      <c r="J774" s="26"/>
      <c r="K774" s="26"/>
      <c r="L774" s="26">
        <f t="shared" si="2863"/>
        <v>299.8</v>
      </c>
      <c r="M774" s="26">
        <f t="shared" si="2864"/>
        <v>299.8</v>
      </c>
      <c r="N774" s="26">
        <f t="shared" si="2865"/>
        <v>299.8</v>
      </c>
      <c r="O774" s="26"/>
      <c r="P774" s="26"/>
      <c r="Q774" s="26"/>
      <c r="R774" s="26">
        <f t="shared" si="2866"/>
        <v>299.8</v>
      </c>
      <c r="S774" s="26">
        <f t="shared" si="2867"/>
        <v>299.8</v>
      </c>
      <c r="T774" s="26">
        <f t="shared" si="2868"/>
        <v>299.8</v>
      </c>
      <c r="U774" s="26"/>
      <c r="V774" s="26"/>
      <c r="W774" s="26"/>
      <c r="X774" s="26">
        <f t="shared" si="2869"/>
        <v>299.8</v>
      </c>
      <c r="Y774" s="26">
        <f t="shared" si="2870"/>
        <v>299.8</v>
      </c>
      <c r="Z774" s="26">
        <f t="shared" si="2871"/>
        <v>299.8</v>
      </c>
      <c r="AA774" s="26"/>
      <c r="AB774" s="26"/>
      <c r="AC774" s="26"/>
      <c r="AD774" s="26">
        <f t="shared" si="2872"/>
        <v>299.8</v>
      </c>
      <c r="AE774" s="26">
        <f t="shared" si="2873"/>
        <v>299.8</v>
      </c>
      <c r="AF774" s="26">
        <f t="shared" si="2874"/>
        <v>299.8</v>
      </c>
      <c r="AG774" s="26"/>
      <c r="AH774" s="26"/>
      <c r="AI774" s="26"/>
      <c r="AJ774" s="26">
        <f t="shared" si="2875"/>
        <v>299.8</v>
      </c>
      <c r="AK774" s="26">
        <f t="shared" si="2876"/>
        <v>299.8</v>
      </c>
      <c r="AL774" s="26">
        <f t="shared" si="2877"/>
        <v>299.8</v>
      </c>
      <c r="AM774" s="26"/>
      <c r="AN774" s="26"/>
      <c r="AO774" s="26"/>
      <c r="AP774" s="26">
        <f t="shared" si="2878"/>
        <v>299.8</v>
      </c>
      <c r="AQ774" s="26">
        <f t="shared" si="2879"/>
        <v>299.8</v>
      </c>
      <c r="AR774" s="26">
        <f t="shared" si="2880"/>
        <v>299.8</v>
      </c>
      <c r="AS774" s="26"/>
      <c r="AT774" s="26"/>
      <c r="AU774" s="26"/>
      <c r="AV774" s="26">
        <f t="shared" si="2881"/>
        <v>299.8</v>
      </c>
      <c r="AW774" s="26">
        <f t="shared" si="2882"/>
        <v>299.8</v>
      </c>
      <c r="AX774" s="26">
        <f t="shared" si="2883"/>
        <v>299.8</v>
      </c>
      <c r="AY774" s="26"/>
      <c r="AZ774" s="26"/>
      <c r="BA774" s="26"/>
      <c r="BB774" s="26">
        <f t="shared" si="2884"/>
        <v>299.8</v>
      </c>
      <c r="BC774" s="26">
        <f t="shared" si="2885"/>
        <v>299.8</v>
      </c>
      <c r="BD774" s="26">
        <f t="shared" si="2886"/>
        <v>299.8</v>
      </c>
      <c r="BE774" s="26"/>
      <c r="BF774" s="26"/>
      <c r="BG774" s="26"/>
      <c r="BH774" s="26">
        <f t="shared" si="2887"/>
        <v>299.8</v>
      </c>
      <c r="BI774" s="26">
        <f t="shared" si="2888"/>
        <v>299.8</v>
      </c>
      <c r="BJ774" s="26">
        <f t="shared" si="2889"/>
        <v>299.8</v>
      </c>
      <c r="BK774" s="26"/>
      <c r="BL774" s="26"/>
      <c r="BM774" s="26"/>
      <c r="BN774" s="26">
        <f t="shared" si="2890"/>
        <v>299.8</v>
      </c>
      <c r="BO774" s="26">
        <f t="shared" si="2891"/>
        <v>299.8</v>
      </c>
      <c r="BP774" s="26">
        <f t="shared" si="2892"/>
        <v>299.8</v>
      </c>
      <c r="BQ774" s="26"/>
      <c r="BR774" s="26"/>
      <c r="BS774" s="26">
        <f t="shared" si="2893"/>
        <v>299.8</v>
      </c>
      <c r="BT774" s="26">
        <f t="shared" si="2894"/>
        <v>299.8</v>
      </c>
      <c r="BU774" s="26">
        <f t="shared" si="2895"/>
        <v>299.8</v>
      </c>
      <c r="BV774" s="26"/>
      <c r="BW774" s="26"/>
      <c r="BX774" s="26">
        <f t="shared" si="2896"/>
        <v>299.8</v>
      </c>
      <c r="BY774" s="26">
        <f t="shared" si="2897"/>
        <v>299.8</v>
      </c>
      <c r="BZ774" s="26">
        <f t="shared" si="2898"/>
        <v>299.8</v>
      </c>
      <c r="CA774" s="26"/>
      <c r="CB774" s="26"/>
      <c r="CC774" s="26"/>
      <c r="CD774" s="26">
        <f t="shared" si="3002"/>
        <v>299.8</v>
      </c>
      <c r="CE774" s="26">
        <f t="shared" si="3003"/>
        <v>299.8</v>
      </c>
      <c r="CF774" s="26">
        <f t="shared" si="3004"/>
        <v>299.8</v>
      </c>
      <c r="CG774" s="26"/>
      <c r="CH774" s="26"/>
      <c r="CI774" s="26"/>
      <c r="CJ774" s="26">
        <f t="shared" si="3005"/>
        <v>299.8</v>
      </c>
      <c r="CK774" s="26">
        <f t="shared" si="3006"/>
        <v>299.8</v>
      </c>
      <c r="CL774" s="26">
        <f t="shared" si="3007"/>
        <v>299.8</v>
      </c>
      <c r="CM774" s="26"/>
      <c r="CN774" s="26"/>
      <c r="CO774" s="26"/>
      <c r="CP774" s="26">
        <f t="shared" si="3008"/>
        <v>299.8</v>
      </c>
      <c r="CQ774" s="26">
        <f t="shared" si="3009"/>
        <v>299.8</v>
      </c>
      <c r="CR774" s="26">
        <f t="shared" si="3010"/>
        <v>299.8</v>
      </c>
      <c r="CS774" s="26"/>
      <c r="CT774" s="19"/>
      <c r="CU774" s="35"/>
    </row>
    <row r="775" spans="1:105" ht="109.2" hidden="1" x14ac:dyDescent="0.3">
      <c r="A775" s="16" t="s">
        <v>464</v>
      </c>
      <c r="B775" s="17"/>
      <c r="C775" s="16"/>
      <c r="D775" s="16"/>
      <c r="E775" s="34" t="s">
        <v>465</v>
      </c>
      <c r="F775" s="26">
        <f t="shared" ref="F775:K775" si="3070">F776+F779</f>
        <v>395.1</v>
      </c>
      <c r="G775" s="26">
        <f t="shared" si="3070"/>
        <v>395.1</v>
      </c>
      <c r="H775" s="26">
        <f t="shared" si="3070"/>
        <v>395.1</v>
      </c>
      <c r="I775" s="26">
        <f t="shared" si="3070"/>
        <v>0</v>
      </c>
      <c r="J775" s="26">
        <f t="shared" si="3070"/>
        <v>0</v>
      </c>
      <c r="K775" s="26">
        <f t="shared" si="3070"/>
        <v>0</v>
      </c>
      <c r="L775" s="26">
        <f t="shared" si="2863"/>
        <v>395.1</v>
      </c>
      <c r="M775" s="26">
        <f t="shared" si="2864"/>
        <v>395.1</v>
      </c>
      <c r="N775" s="26">
        <f t="shared" si="2865"/>
        <v>395.1</v>
      </c>
      <c r="O775" s="26">
        <f>O776+O779</f>
        <v>0</v>
      </c>
      <c r="P775" s="26">
        <f>P776+P779</f>
        <v>0</v>
      </c>
      <c r="Q775" s="26">
        <f>Q776+Q779</f>
        <v>0</v>
      </c>
      <c r="R775" s="26">
        <f t="shared" si="2866"/>
        <v>395.1</v>
      </c>
      <c r="S775" s="26">
        <f t="shared" si="2867"/>
        <v>395.1</v>
      </c>
      <c r="T775" s="26">
        <f t="shared" si="2868"/>
        <v>395.1</v>
      </c>
      <c r="U775" s="26">
        <f>U776+U779</f>
        <v>0</v>
      </c>
      <c r="V775" s="26">
        <f>V776+V779</f>
        <v>0</v>
      </c>
      <c r="W775" s="26">
        <f>W776+W779</f>
        <v>0</v>
      </c>
      <c r="X775" s="26">
        <f t="shared" si="2869"/>
        <v>395.1</v>
      </c>
      <c r="Y775" s="26">
        <f t="shared" si="2870"/>
        <v>395.1</v>
      </c>
      <c r="Z775" s="26">
        <f t="shared" si="2871"/>
        <v>395.1</v>
      </c>
      <c r="AA775" s="26">
        <f>AA776+AA779</f>
        <v>0</v>
      </c>
      <c r="AB775" s="26">
        <f>AB776+AB779</f>
        <v>0</v>
      </c>
      <c r="AC775" s="26">
        <f>AC776+AC779</f>
        <v>0</v>
      </c>
      <c r="AD775" s="26">
        <f t="shared" si="2872"/>
        <v>395.1</v>
      </c>
      <c r="AE775" s="26">
        <f t="shared" si="2873"/>
        <v>395.1</v>
      </c>
      <c r="AF775" s="26">
        <f t="shared" si="2874"/>
        <v>395.1</v>
      </c>
      <c r="AG775" s="26">
        <f>AG776+AG779</f>
        <v>0</v>
      </c>
      <c r="AH775" s="26">
        <f>AH776+AH779</f>
        <v>0</v>
      </c>
      <c r="AI775" s="26">
        <f>AI776+AI779</f>
        <v>0</v>
      </c>
      <c r="AJ775" s="26">
        <f t="shared" si="2875"/>
        <v>395.1</v>
      </c>
      <c r="AK775" s="26">
        <f t="shared" si="2876"/>
        <v>395.1</v>
      </c>
      <c r="AL775" s="26">
        <f t="shared" si="2877"/>
        <v>395.1</v>
      </c>
      <c r="AM775" s="26">
        <f>AM776+AM779</f>
        <v>0</v>
      </c>
      <c r="AN775" s="26">
        <f>AN776+AN779</f>
        <v>0</v>
      </c>
      <c r="AO775" s="26">
        <f>AO776+AO779</f>
        <v>0</v>
      </c>
      <c r="AP775" s="26">
        <f t="shared" si="2878"/>
        <v>395.1</v>
      </c>
      <c r="AQ775" s="26">
        <f t="shared" si="2879"/>
        <v>395.1</v>
      </c>
      <c r="AR775" s="26">
        <f t="shared" si="2880"/>
        <v>395.1</v>
      </c>
      <c r="AS775" s="26">
        <f>AS776+AS779</f>
        <v>0</v>
      </c>
      <c r="AT775" s="26">
        <f>AT776+AT779</f>
        <v>0</v>
      </c>
      <c r="AU775" s="26">
        <f>AU776+AU779</f>
        <v>0</v>
      </c>
      <c r="AV775" s="26">
        <f t="shared" si="2881"/>
        <v>395.1</v>
      </c>
      <c r="AW775" s="26">
        <f t="shared" si="2882"/>
        <v>395.1</v>
      </c>
      <c r="AX775" s="26">
        <f t="shared" si="2883"/>
        <v>395.1</v>
      </c>
      <c r="AY775" s="26">
        <f>AY776+AY779</f>
        <v>0</v>
      </c>
      <c r="AZ775" s="26">
        <f>AZ776+AZ779</f>
        <v>0</v>
      </c>
      <c r="BA775" s="26">
        <f>BA776+BA779</f>
        <v>0</v>
      </c>
      <c r="BB775" s="26">
        <f t="shared" si="2884"/>
        <v>395.1</v>
      </c>
      <c r="BC775" s="26">
        <f t="shared" si="2885"/>
        <v>395.1</v>
      </c>
      <c r="BD775" s="26">
        <f t="shared" si="2886"/>
        <v>395.1</v>
      </c>
      <c r="BE775" s="26">
        <f>BE776+BE779</f>
        <v>0</v>
      </c>
      <c r="BF775" s="26">
        <f>BF776+BF779</f>
        <v>0</v>
      </c>
      <c r="BG775" s="26">
        <f>BG776+BG779</f>
        <v>0</v>
      </c>
      <c r="BH775" s="26">
        <f t="shared" si="2887"/>
        <v>395.1</v>
      </c>
      <c r="BI775" s="26">
        <f t="shared" si="2888"/>
        <v>395.1</v>
      </c>
      <c r="BJ775" s="26">
        <f t="shared" si="2889"/>
        <v>395.1</v>
      </c>
      <c r="BK775" s="26">
        <f>BK776+BK779</f>
        <v>0</v>
      </c>
      <c r="BL775" s="26">
        <f>BL776+BL779</f>
        <v>0</v>
      </c>
      <c r="BM775" s="26">
        <f>BM776+BM779</f>
        <v>0</v>
      </c>
      <c r="BN775" s="26">
        <f t="shared" si="2890"/>
        <v>395.1</v>
      </c>
      <c r="BO775" s="26">
        <f t="shared" si="2891"/>
        <v>395.1</v>
      </c>
      <c r="BP775" s="26">
        <f t="shared" si="2892"/>
        <v>395.1</v>
      </c>
      <c r="BQ775" s="26">
        <f>BQ776+BQ779</f>
        <v>0</v>
      </c>
      <c r="BR775" s="26">
        <f>BR776+BR779</f>
        <v>0</v>
      </c>
      <c r="BS775" s="26">
        <f t="shared" si="2893"/>
        <v>395.1</v>
      </c>
      <c r="BT775" s="26">
        <f t="shared" si="2894"/>
        <v>395.1</v>
      </c>
      <c r="BU775" s="26">
        <f t="shared" si="2895"/>
        <v>395.1</v>
      </c>
      <c r="BV775" s="26">
        <f>BV776+BV779</f>
        <v>0</v>
      </c>
      <c r="BW775" s="26">
        <f>BW776+BW779</f>
        <v>0</v>
      </c>
      <c r="BX775" s="26">
        <f t="shared" si="2896"/>
        <v>395.1</v>
      </c>
      <c r="BY775" s="26">
        <f t="shared" si="2897"/>
        <v>395.1</v>
      </c>
      <c r="BZ775" s="26">
        <f t="shared" si="2898"/>
        <v>395.1</v>
      </c>
      <c r="CA775" s="26">
        <f>CA776+CA779</f>
        <v>0</v>
      </c>
      <c r="CB775" s="26">
        <f>CB776+CB779</f>
        <v>0</v>
      </c>
      <c r="CC775" s="26">
        <f>CC776+CC779</f>
        <v>0</v>
      </c>
      <c r="CD775" s="26">
        <f t="shared" si="3002"/>
        <v>395.1</v>
      </c>
      <c r="CE775" s="26">
        <f t="shared" si="3003"/>
        <v>395.1</v>
      </c>
      <c r="CF775" s="26">
        <f t="shared" si="3004"/>
        <v>395.1</v>
      </c>
      <c r="CG775" s="26">
        <f>CG776+CG779</f>
        <v>0</v>
      </c>
      <c r="CH775" s="26">
        <f>CH776+CH779</f>
        <v>0</v>
      </c>
      <c r="CI775" s="26">
        <f>CI776+CI779</f>
        <v>0</v>
      </c>
      <c r="CJ775" s="26">
        <f t="shared" si="3005"/>
        <v>395.1</v>
      </c>
      <c r="CK775" s="26">
        <f t="shared" si="3006"/>
        <v>395.1</v>
      </c>
      <c r="CL775" s="26">
        <f t="shared" si="3007"/>
        <v>395.1</v>
      </c>
      <c r="CM775" s="26">
        <f>CM776+CM779</f>
        <v>0</v>
      </c>
      <c r="CN775" s="26">
        <f>CN776+CN779</f>
        <v>0</v>
      </c>
      <c r="CO775" s="26">
        <f>CO776+CO779</f>
        <v>0</v>
      </c>
      <c r="CP775" s="26">
        <f t="shared" si="3008"/>
        <v>395.1</v>
      </c>
      <c r="CQ775" s="26">
        <f t="shared" si="3009"/>
        <v>395.1</v>
      </c>
      <c r="CR775" s="26">
        <f t="shared" si="3010"/>
        <v>395.1</v>
      </c>
      <c r="CS775" s="26">
        <f>CS776+CS779</f>
        <v>0</v>
      </c>
      <c r="CT775" s="19"/>
      <c r="CU775" s="35"/>
      <c r="DA775" s="1" t="s">
        <v>29</v>
      </c>
    </row>
    <row r="776" spans="1:105" ht="31.2" hidden="1" x14ac:dyDescent="0.3">
      <c r="A776" s="16" t="s">
        <v>464</v>
      </c>
      <c r="B776" s="17">
        <v>300</v>
      </c>
      <c r="C776" s="16"/>
      <c r="D776" s="16"/>
      <c r="E776" s="34" t="s">
        <v>192</v>
      </c>
      <c r="F776" s="26">
        <f t="shared" ref="F776:F782" si="3071">F777</f>
        <v>300</v>
      </c>
      <c r="G776" s="26">
        <f t="shared" ref="G776:G782" si="3072">G777</f>
        <v>300</v>
      </c>
      <c r="H776" s="26">
        <f t="shared" ref="H776:H782" si="3073">H777</f>
        <v>300</v>
      </c>
      <c r="I776" s="26">
        <f t="shared" ref="I776:I782" si="3074">I777</f>
        <v>0</v>
      </c>
      <c r="J776" s="26">
        <f t="shared" ref="J776:J782" si="3075">J777</f>
        <v>0</v>
      </c>
      <c r="K776" s="26">
        <f t="shared" ref="K776:K782" si="3076">K777</f>
        <v>0</v>
      </c>
      <c r="L776" s="26">
        <f t="shared" si="2863"/>
        <v>300</v>
      </c>
      <c r="M776" s="26">
        <f t="shared" si="2864"/>
        <v>300</v>
      </c>
      <c r="N776" s="26">
        <f t="shared" si="2865"/>
        <v>300</v>
      </c>
      <c r="O776" s="26">
        <f t="shared" ref="O776:O782" si="3077">O777</f>
        <v>0</v>
      </c>
      <c r="P776" s="26">
        <f t="shared" ref="P776:P782" si="3078">P777</f>
        <v>0</v>
      </c>
      <c r="Q776" s="26">
        <f t="shared" ref="Q776:Q782" si="3079">Q777</f>
        <v>0</v>
      </c>
      <c r="R776" s="26">
        <f t="shared" si="2866"/>
        <v>300</v>
      </c>
      <c r="S776" s="26">
        <f t="shared" si="2867"/>
        <v>300</v>
      </c>
      <c r="T776" s="26">
        <f t="shared" si="2868"/>
        <v>300</v>
      </c>
      <c r="U776" s="26">
        <f t="shared" ref="U776:U782" si="3080">U777</f>
        <v>0</v>
      </c>
      <c r="V776" s="26">
        <f t="shared" ref="V776:V782" si="3081">V777</f>
        <v>0</v>
      </c>
      <c r="W776" s="26">
        <f t="shared" ref="W776:W782" si="3082">W777</f>
        <v>0</v>
      </c>
      <c r="X776" s="26">
        <f t="shared" si="2869"/>
        <v>300</v>
      </c>
      <c r="Y776" s="26">
        <f t="shared" si="2870"/>
        <v>300</v>
      </c>
      <c r="Z776" s="26">
        <f t="shared" si="2871"/>
        <v>300</v>
      </c>
      <c r="AA776" s="26">
        <f t="shared" ref="AA776:AA782" si="3083">AA777</f>
        <v>0</v>
      </c>
      <c r="AB776" s="26">
        <f t="shared" ref="AB776:AB782" si="3084">AB777</f>
        <v>0</v>
      </c>
      <c r="AC776" s="26">
        <f t="shared" ref="AC776:AC782" si="3085">AC777</f>
        <v>0</v>
      </c>
      <c r="AD776" s="26">
        <f t="shared" si="2872"/>
        <v>300</v>
      </c>
      <c r="AE776" s="26">
        <f t="shared" si="2873"/>
        <v>300</v>
      </c>
      <c r="AF776" s="26">
        <f t="shared" si="2874"/>
        <v>300</v>
      </c>
      <c r="AG776" s="26">
        <f t="shared" ref="AG776:AG782" si="3086">AG777</f>
        <v>0</v>
      </c>
      <c r="AH776" s="26">
        <f t="shared" ref="AH776:AH782" si="3087">AH777</f>
        <v>0</v>
      </c>
      <c r="AI776" s="26">
        <f t="shared" ref="AI776:AI782" si="3088">AI777</f>
        <v>0</v>
      </c>
      <c r="AJ776" s="26">
        <f t="shared" si="2875"/>
        <v>300</v>
      </c>
      <c r="AK776" s="26">
        <f t="shared" si="2876"/>
        <v>300</v>
      </c>
      <c r="AL776" s="26">
        <f t="shared" si="2877"/>
        <v>300</v>
      </c>
      <c r="AM776" s="26">
        <f t="shared" ref="AM776:AM782" si="3089">AM777</f>
        <v>0</v>
      </c>
      <c r="AN776" s="26">
        <f t="shared" ref="AN776:AN782" si="3090">AN777</f>
        <v>0</v>
      </c>
      <c r="AO776" s="26">
        <f t="shared" ref="AO776:AO782" si="3091">AO777</f>
        <v>0</v>
      </c>
      <c r="AP776" s="26">
        <f t="shared" si="2878"/>
        <v>300</v>
      </c>
      <c r="AQ776" s="26">
        <f t="shared" si="2879"/>
        <v>300</v>
      </c>
      <c r="AR776" s="26">
        <f t="shared" si="2880"/>
        <v>300</v>
      </c>
      <c r="AS776" s="26">
        <f t="shared" ref="AS776:AS782" si="3092">AS777</f>
        <v>0</v>
      </c>
      <c r="AT776" s="26">
        <f t="shared" ref="AT776:AT782" si="3093">AT777</f>
        <v>0</v>
      </c>
      <c r="AU776" s="26">
        <f t="shared" ref="AU776:AU782" si="3094">AU777</f>
        <v>0</v>
      </c>
      <c r="AV776" s="26">
        <f t="shared" si="2881"/>
        <v>300</v>
      </c>
      <c r="AW776" s="26">
        <f t="shared" si="2882"/>
        <v>300</v>
      </c>
      <c r="AX776" s="26">
        <f t="shared" si="2883"/>
        <v>300</v>
      </c>
      <c r="AY776" s="26">
        <f t="shared" ref="AY776:AY782" si="3095">AY777</f>
        <v>0</v>
      </c>
      <c r="AZ776" s="26">
        <f t="shared" ref="AZ776:AZ782" si="3096">AZ777</f>
        <v>0</v>
      </c>
      <c r="BA776" s="26">
        <f t="shared" ref="BA776:BA782" si="3097">BA777</f>
        <v>0</v>
      </c>
      <c r="BB776" s="26">
        <f t="shared" si="2884"/>
        <v>300</v>
      </c>
      <c r="BC776" s="26">
        <f t="shared" si="2885"/>
        <v>300</v>
      </c>
      <c r="BD776" s="26">
        <f t="shared" si="2886"/>
        <v>300</v>
      </c>
      <c r="BE776" s="26">
        <f t="shared" ref="BE776:BE782" si="3098">BE777</f>
        <v>0</v>
      </c>
      <c r="BF776" s="26">
        <f t="shared" ref="BF776:BF782" si="3099">BF777</f>
        <v>0</v>
      </c>
      <c r="BG776" s="26">
        <f t="shared" ref="BG776:BG782" si="3100">BG777</f>
        <v>0</v>
      </c>
      <c r="BH776" s="26">
        <f t="shared" si="2887"/>
        <v>300</v>
      </c>
      <c r="BI776" s="26">
        <f t="shared" si="2888"/>
        <v>300</v>
      </c>
      <c r="BJ776" s="26">
        <f t="shared" si="2889"/>
        <v>300</v>
      </c>
      <c r="BK776" s="26">
        <f t="shared" ref="BK776:BK782" si="3101">BK777</f>
        <v>0</v>
      </c>
      <c r="BL776" s="26">
        <f t="shared" ref="BL776:BL782" si="3102">BL777</f>
        <v>0</v>
      </c>
      <c r="BM776" s="26">
        <f t="shared" ref="BM776:BM782" si="3103">BM777</f>
        <v>0</v>
      </c>
      <c r="BN776" s="26">
        <f t="shared" si="2890"/>
        <v>300</v>
      </c>
      <c r="BO776" s="26">
        <f t="shared" si="2891"/>
        <v>300</v>
      </c>
      <c r="BP776" s="26">
        <f t="shared" si="2892"/>
        <v>300</v>
      </c>
      <c r="BQ776" s="26">
        <f t="shared" ref="BQ776:BQ782" si="3104">BQ777</f>
        <v>0</v>
      </c>
      <c r="BR776" s="26">
        <f t="shared" ref="BR776:BR782" si="3105">BR777</f>
        <v>0</v>
      </c>
      <c r="BS776" s="26">
        <f t="shared" si="2893"/>
        <v>300</v>
      </c>
      <c r="BT776" s="26">
        <f t="shared" si="2894"/>
        <v>300</v>
      </c>
      <c r="BU776" s="26">
        <f t="shared" si="2895"/>
        <v>300</v>
      </c>
      <c r="BV776" s="26">
        <f t="shared" ref="BV776:BV782" si="3106">BV777</f>
        <v>0</v>
      </c>
      <c r="BW776" s="26">
        <f t="shared" ref="BW776:BW782" si="3107">BW777</f>
        <v>0</v>
      </c>
      <c r="BX776" s="26">
        <f t="shared" si="2896"/>
        <v>300</v>
      </c>
      <c r="BY776" s="26">
        <f t="shared" si="2897"/>
        <v>300</v>
      </c>
      <c r="BZ776" s="26">
        <f t="shared" si="2898"/>
        <v>300</v>
      </c>
      <c r="CA776" s="26">
        <f t="shared" ref="CA776:CA782" si="3108">CA777</f>
        <v>0</v>
      </c>
      <c r="CB776" s="26">
        <f t="shared" ref="CB776:CB782" si="3109">CB777</f>
        <v>0</v>
      </c>
      <c r="CC776" s="26">
        <f t="shared" ref="CC776:CC782" si="3110">CC777</f>
        <v>0</v>
      </c>
      <c r="CD776" s="26">
        <f t="shared" si="3002"/>
        <v>300</v>
      </c>
      <c r="CE776" s="26">
        <f t="shared" si="3003"/>
        <v>300</v>
      </c>
      <c r="CF776" s="26">
        <f t="shared" si="3004"/>
        <v>300</v>
      </c>
      <c r="CG776" s="26">
        <f t="shared" ref="CG776:CG782" si="3111">CG777</f>
        <v>0</v>
      </c>
      <c r="CH776" s="26">
        <f t="shared" ref="CH776:CH782" si="3112">CH777</f>
        <v>0</v>
      </c>
      <c r="CI776" s="26">
        <f t="shared" ref="CI776:CI782" si="3113">CI777</f>
        <v>0</v>
      </c>
      <c r="CJ776" s="26">
        <f t="shared" si="3005"/>
        <v>300</v>
      </c>
      <c r="CK776" s="26">
        <f t="shared" si="3006"/>
        <v>300</v>
      </c>
      <c r="CL776" s="26">
        <f t="shared" si="3007"/>
        <v>300</v>
      </c>
      <c r="CM776" s="26">
        <f t="shared" ref="CM776:CM782" si="3114">CM777</f>
        <v>0</v>
      </c>
      <c r="CN776" s="26">
        <f t="shared" ref="CN776:CN782" si="3115">CN777</f>
        <v>0</v>
      </c>
      <c r="CO776" s="26">
        <f t="shared" ref="CO776:CO782" si="3116">CO777</f>
        <v>0</v>
      </c>
      <c r="CP776" s="26">
        <f t="shared" si="3008"/>
        <v>300</v>
      </c>
      <c r="CQ776" s="26">
        <f t="shared" si="3009"/>
        <v>300</v>
      </c>
      <c r="CR776" s="26">
        <f t="shared" si="3010"/>
        <v>300</v>
      </c>
      <c r="CS776" s="26">
        <f t="shared" ref="CS776:CS782" si="3117">CS777</f>
        <v>0</v>
      </c>
      <c r="CT776" s="19"/>
      <c r="CU776" s="35"/>
      <c r="CY776" s="1" t="s">
        <v>27</v>
      </c>
    </row>
    <row r="777" spans="1:105" ht="31.2" hidden="1" x14ac:dyDescent="0.3">
      <c r="A777" s="16" t="s">
        <v>464</v>
      </c>
      <c r="B777" s="17">
        <v>320</v>
      </c>
      <c r="C777" s="16"/>
      <c r="D777" s="16"/>
      <c r="E777" s="34" t="s">
        <v>363</v>
      </c>
      <c r="F777" s="26">
        <f t="shared" si="3071"/>
        <v>300</v>
      </c>
      <c r="G777" s="26">
        <f t="shared" si="3072"/>
        <v>300</v>
      </c>
      <c r="H777" s="26">
        <f t="shared" si="3073"/>
        <v>300</v>
      </c>
      <c r="I777" s="26">
        <f t="shared" si="3074"/>
        <v>0</v>
      </c>
      <c r="J777" s="26">
        <f t="shared" si="3075"/>
        <v>0</v>
      </c>
      <c r="K777" s="26">
        <f t="shared" si="3076"/>
        <v>0</v>
      </c>
      <c r="L777" s="26">
        <f t="shared" si="2863"/>
        <v>300</v>
      </c>
      <c r="M777" s="26">
        <f t="shared" si="2864"/>
        <v>300</v>
      </c>
      <c r="N777" s="26">
        <f t="shared" si="2865"/>
        <v>300</v>
      </c>
      <c r="O777" s="26">
        <f t="shared" si="3077"/>
        <v>0</v>
      </c>
      <c r="P777" s="26">
        <f t="shared" si="3078"/>
        <v>0</v>
      </c>
      <c r="Q777" s="26">
        <f t="shared" si="3079"/>
        <v>0</v>
      </c>
      <c r="R777" s="26">
        <f t="shared" si="2866"/>
        <v>300</v>
      </c>
      <c r="S777" s="26">
        <f t="shared" si="2867"/>
        <v>300</v>
      </c>
      <c r="T777" s="26">
        <f t="shared" si="2868"/>
        <v>300</v>
      </c>
      <c r="U777" s="26">
        <f t="shared" si="3080"/>
        <v>0</v>
      </c>
      <c r="V777" s="26">
        <f t="shared" si="3081"/>
        <v>0</v>
      </c>
      <c r="W777" s="26">
        <f t="shared" si="3082"/>
        <v>0</v>
      </c>
      <c r="X777" s="26">
        <f t="shared" si="2869"/>
        <v>300</v>
      </c>
      <c r="Y777" s="26">
        <f t="shared" si="2870"/>
        <v>300</v>
      </c>
      <c r="Z777" s="26">
        <f t="shared" si="2871"/>
        <v>300</v>
      </c>
      <c r="AA777" s="26">
        <f t="shared" si="3083"/>
        <v>0</v>
      </c>
      <c r="AB777" s="26">
        <f t="shared" si="3084"/>
        <v>0</v>
      </c>
      <c r="AC777" s="26">
        <f t="shared" si="3085"/>
        <v>0</v>
      </c>
      <c r="AD777" s="26">
        <f t="shared" si="2872"/>
        <v>300</v>
      </c>
      <c r="AE777" s="26">
        <f t="shared" si="2873"/>
        <v>300</v>
      </c>
      <c r="AF777" s="26">
        <f t="shared" si="2874"/>
        <v>300</v>
      </c>
      <c r="AG777" s="26">
        <f t="shared" si="3086"/>
        <v>0</v>
      </c>
      <c r="AH777" s="26">
        <f t="shared" si="3087"/>
        <v>0</v>
      </c>
      <c r="AI777" s="26">
        <f t="shared" si="3088"/>
        <v>0</v>
      </c>
      <c r="AJ777" s="26">
        <f t="shared" si="2875"/>
        <v>300</v>
      </c>
      <c r="AK777" s="26">
        <f t="shared" si="2876"/>
        <v>300</v>
      </c>
      <c r="AL777" s="26">
        <f t="shared" si="2877"/>
        <v>300</v>
      </c>
      <c r="AM777" s="26">
        <f t="shared" si="3089"/>
        <v>0</v>
      </c>
      <c r="AN777" s="26">
        <f t="shared" si="3090"/>
        <v>0</v>
      </c>
      <c r="AO777" s="26">
        <f t="shared" si="3091"/>
        <v>0</v>
      </c>
      <c r="AP777" s="26">
        <f t="shared" si="2878"/>
        <v>300</v>
      </c>
      <c r="AQ777" s="26">
        <f t="shared" si="2879"/>
        <v>300</v>
      </c>
      <c r="AR777" s="26">
        <f t="shared" si="2880"/>
        <v>300</v>
      </c>
      <c r="AS777" s="26">
        <f t="shared" si="3092"/>
        <v>0</v>
      </c>
      <c r="AT777" s="26">
        <f t="shared" si="3093"/>
        <v>0</v>
      </c>
      <c r="AU777" s="26">
        <f t="shared" si="3094"/>
        <v>0</v>
      </c>
      <c r="AV777" s="26">
        <f t="shared" si="2881"/>
        <v>300</v>
      </c>
      <c r="AW777" s="26">
        <f t="shared" si="2882"/>
        <v>300</v>
      </c>
      <c r="AX777" s="26">
        <f t="shared" si="2883"/>
        <v>300</v>
      </c>
      <c r="AY777" s="26">
        <f t="shared" si="3095"/>
        <v>0</v>
      </c>
      <c r="AZ777" s="26">
        <f t="shared" si="3096"/>
        <v>0</v>
      </c>
      <c r="BA777" s="26">
        <f t="shared" si="3097"/>
        <v>0</v>
      </c>
      <c r="BB777" s="26">
        <f t="shared" si="2884"/>
        <v>300</v>
      </c>
      <c r="BC777" s="26">
        <f t="shared" si="2885"/>
        <v>300</v>
      </c>
      <c r="BD777" s="26">
        <f t="shared" si="2886"/>
        <v>300</v>
      </c>
      <c r="BE777" s="26">
        <f t="shared" si="3098"/>
        <v>0</v>
      </c>
      <c r="BF777" s="26">
        <f t="shared" si="3099"/>
        <v>0</v>
      </c>
      <c r="BG777" s="26">
        <f t="shared" si="3100"/>
        <v>0</v>
      </c>
      <c r="BH777" s="26">
        <f t="shared" si="2887"/>
        <v>300</v>
      </c>
      <c r="BI777" s="26">
        <f t="shared" si="2888"/>
        <v>300</v>
      </c>
      <c r="BJ777" s="26">
        <f t="shared" si="2889"/>
        <v>300</v>
      </c>
      <c r="BK777" s="26">
        <f t="shared" si="3101"/>
        <v>0</v>
      </c>
      <c r="BL777" s="26">
        <f t="shared" si="3102"/>
        <v>0</v>
      </c>
      <c r="BM777" s="26">
        <f t="shared" si="3103"/>
        <v>0</v>
      </c>
      <c r="BN777" s="26">
        <f t="shared" si="2890"/>
        <v>300</v>
      </c>
      <c r="BO777" s="26">
        <f t="shared" si="2891"/>
        <v>300</v>
      </c>
      <c r="BP777" s="26">
        <f t="shared" si="2892"/>
        <v>300</v>
      </c>
      <c r="BQ777" s="26">
        <f t="shared" si="3104"/>
        <v>0</v>
      </c>
      <c r="BR777" s="26">
        <f t="shared" si="3105"/>
        <v>0</v>
      </c>
      <c r="BS777" s="26">
        <f t="shared" si="2893"/>
        <v>300</v>
      </c>
      <c r="BT777" s="26">
        <f t="shared" si="2894"/>
        <v>300</v>
      </c>
      <c r="BU777" s="26">
        <f t="shared" si="2895"/>
        <v>300</v>
      </c>
      <c r="BV777" s="26">
        <f t="shared" si="3106"/>
        <v>0</v>
      </c>
      <c r="BW777" s="26">
        <f t="shared" si="3107"/>
        <v>0</v>
      </c>
      <c r="BX777" s="26">
        <f t="shared" si="2896"/>
        <v>300</v>
      </c>
      <c r="BY777" s="26">
        <f t="shared" si="2897"/>
        <v>300</v>
      </c>
      <c r="BZ777" s="26">
        <f t="shared" si="2898"/>
        <v>300</v>
      </c>
      <c r="CA777" s="26">
        <f t="shared" si="3108"/>
        <v>0</v>
      </c>
      <c r="CB777" s="26">
        <f t="shared" si="3109"/>
        <v>0</v>
      </c>
      <c r="CC777" s="26">
        <f t="shared" si="3110"/>
        <v>0</v>
      </c>
      <c r="CD777" s="26">
        <f t="shared" si="3002"/>
        <v>300</v>
      </c>
      <c r="CE777" s="26">
        <f t="shared" si="3003"/>
        <v>300</v>
      </c>
      <c r="CF777" s="26">
        <f t="shared" si="3004"/>
        <v>300</v>
      </c>
      <c r="CG777" s="26">
        <f t="shared" si="3111"/>
        <v>0</v>
      </c>
      <c r="CH777" s="26">
        <f t="shared" si="3112"/>
        <v>0</v>
      </c>
      <c r="CI777" s="26">
        <f t="shared" si="3113"/>
        <v>0</v>
      </c>
      <c r="CJ777" s="26">
        <f t="shared" si="3005"/>
        <v>300</v>
      </c>
      <c r="CK777" s="26">
        <f t="shared" si="3006"/>
        <v>300</v>
      </c>
      <c r="CL777" s="26">
        <f t="shared" si="3007"/>
        <v>300</v>
      </c>
      <c r="CM777" s="26">
        <f t="shared" si="3114"/>
        <v>0</v>
      </c>
      <c r="CN777" s="26">
        <f t="shared" si="3115"/>
        <v>0</v>
      </c>
      <c r="CO777" s="26">
        <f t="shared" si="3116"/>
        <v>0</v>
      </c>
      <c r="CP777" s="26">
        <f t="shared" si="3008"/>
        <v>300</v>
      </c>
      <c r="CQ777" s="26">
        <f t="shared" si="3009"/>
        <v>300</v>
      </c>
      <c r="CR777" s="26">
        <f t="shared" si="3010"/>
        <v>300</v>
      </c>
      <c r="CS777" s="26">
        <f t="shared" si="3117"/>
        <v>0</v>
      </c>
      <c r="CT777" s="19"/>
      <c r="CU777" s="35"/>
      <c r="CZ777" s="1" t="s">
        <v>28</v>
      </c>
    </row>
    <row r="778" spans="1:105" hidden="1" x14ac:dyDescent="0.3">
      <c r="A778" s="16" t="s">
        <v>464</v>
      </c>
      <c r="B778" s="17">
        <v>320</v>
      </c>
      <c r="C778" s="16" t="s">
        <v>132</v>
      </c>
      <c r="D778" s="16" t="s">
        <v>65</v>
      </c>
      <c r="E778" s="34" t="s">
        <v>234</v>
      </c>
      <c r="F778" s="26">
        <v>300</v>
      </c>
      <c r="G778" s="26">
        <v>300</v>
      </c>
      <c r="H778" s="26">
        <v>300</v>
      </c>
      <c r="I778" s="26"/>
      <c r="J778" s="26"/>
      <c r="K778" s="26"/>
      <c r="L778" s="26">
        <f t="shared" si="2863"/>
        <v>300</v>
      </c>
      <c r="M778" s="26">
        <f t="shared" si="2864"/>
        <v>300</v>
      </c>
      <c r="N778" s="26">
        <f t="shared" si="2865"/>
        <v>300</v>
      </c>
      <c r="O778" s="26"/>
      <c r="P778" s="26"/>
      <c r="Q778" s="26"/>
      <c r="R778" s="26">
        <f t="shared" si="2866"/>
        <v>300</v>
      </c>
      <c r="S778" s="26">
        <f t="shared" si="2867"/>
        <v>300</v>
      </c>
      <c r="T778" s="26">
        <f t="shared" si="2868"/>
        <v>300</v>
      </c>
      <c r="U778" s="26"/>
      <c r="V778" s="26"/>
      <c r="W778" s="26"/>
      <c r="X778" s="26">
        <f t="shared" si="2869"/>
        <v>300</v>
      </c>
      <c r="Y778" s="26">
        <f t="shared" si="2870"/>
        <v>300</v>
      </c>
      <c r="Z778" s="26">
        <f t="shared" si="2871"/>
        <v>300</v>
      </c>
      <c r="AA778" s="26"/>
      <c r="AB778" s="26"/>
      <c r="AC778" s="26"/>
      <c r="AD778" s="26">
        <f t="shared" si="2872"/>
        <v>300</v>
      </c>
      <c r="AE778" s="26">
        <f t="shared" si="2873"/>
        <v>300</v>
      </c>
      <c r="AF778" s="26">
        <f t="shared" si="2874"/>
        <v>300</v>
      </c>
      <c r="AG778" s="26"/>
      <c r="AH778" s="26"/>
      <c r="AI778" s="26"/>
      <c r="AJ778" s="26">
        <f t="shared" si="2875"/>
        <v>300</v>
      </c>
      <c r="AK778" s="26">
        <f t="shared" si="2876"/>
        <v>300</v>
      </c>
      <c r="AL778" s="26">
        <f t="shared" si="2877"/>
        <v>300</v>
      </c>
      <c r="AM778" s="26"/>
      <c r="AN778" s="26"/>
      <c r="AO778" s="26"/>
      <c r="AP778" s="26">
        <f t="shared" si="2878"/>
        <v>300</v>
      </c>
      <c r="AQ778" s="26">
        <f t="shared" si="2879"/>
        <v>300</v>
      </c>
      <c r="AR778" s="26">
        <f t="shared" si="2880"/>
        <v>300</v>
      </c>
      <c r="AS778" s="26"/>
      <c r="AT778" s="26"/>
      <c r="AU778" s="26"/>
      <c r="AV778" s="26">
        <f t="shared" si="2881"/>
        <v>300</v>
      </c>
      <c r="AW778" s="26">
        <f t="shared" si="2882"/>
        <v>300</v>
      </c>
      <c r="AX778" s="26">
        <f t="shared" si="2883"/>
        <v>300</v>
      </c>
      <c r="AY778" s="26"/>
      <c r="AZ778" s="26"/>
      <c r="BA778" s="26"/>
      <c r="BB778" s="26">
        <f t="shared" si="2884"/>
        <v>300</v>
      </c>
      <c r="BC778" s="26">
        <f t="shared" si="2885"/>
        <v>300</v>
      </c>
      <c r="BD778" s="26">
        <f t="shared" si="2886"/>
        <v>300</v>
      </c>
      <c r="BE778" s="26"/>
      <c r="BF778" s="26"/>
      <c r="BG778" s="26"/>
      <c r="BH778" s="26">
        <f t="shared" si="2887"/>
        <v>300</v>
      </c>
      <c r="BI778" s="26">
        <f t="shared" si="2888"/>
        <v>300</v>
      </c>
      <c r="BJ778" s="26">
        <f t="shared" si="2889"/>
        <v>300</v>
      </c>
      <c r="BK778" s="26"/>
      <c r="BL778" s="26"/>
      <c r="BM778" s="26"/>
      <c r="BN778" s="26">
        <f t="shared" si="2890"/>
        <v>300</v>
      </c>
      <c r="BO778" s="26">
        <f t="shared" si="2891"/>
        <v>300</v>
      </c>
      <c r="BP778" s="26">
        <f t="shared" si="2892"/>
        <v>300</v>
      </c>
      <c r="BQ778" s="26"/>
      <c r="BR778" s="26"/>
      <c r="BS778" s="26">
        <f t="shared" si="2893"/>
        <v>300</v>
      </c>
      <c r="BT778" s="26">
        <f t="shared" si="2894"/>
        <v>300</v>
      </c>
      <c r="BU778" s="26">
        <f t="shared" si="2895"/>
        <v>300</v>
      </c>
      <c r="BV778" s="26"/>
      <c r="BW778" s="26"/>
      <c r="BX778" s="26">
        <f t="shared" si="2896"/>
        <v>300</v>
      </c>
      <c r="BY778" s="26">
        <f t="shared" si="2897"/>
        <v>300</v>
      </c>
      <c r="BZ778" s="26">
        <f t="shared" si="2898"/>
        <v>300</v>
      </c>
      <c r="CA778" s="26"/>
      <c r="CB778" s="26"/>
      <c r="CC778" s="26"/>
      <c r="CD778" s="26">
        <f t="shared" si="3002"/>
        <v>300</v>
      </c>
      <c r="CE778" s="26">
        <f t="shared" si="3003"/>
        <v>300</v>
      </c>
      <c r="CF778" s="26">
        <f t="shared" si="3004"/>
        <v>300</v>
      </c>
      <c r="CG778" s="26"/>
      <c r="CH778" s="26"/>
      <c r="CI778" s="26"/>
      <c r="CJ778" s="26">
        <f t="shared" si="3005"/>
        <v>300</v>
      </c>
      <c r="CK778" s="26">
        <f t="shared" si="3006"/>
        <v>300</v>
      </c>
      <c r="CL778" s="26">
        <f t="shared" si="3007"/>
        <v>300</v>
      </c>
      <c r="CM778" s="26"/>
      <c r="CN778" s="26"/>
      <c r="CO778" s="26"/>
      <c r="CP778" s="26">
        <f t="shared" si="3008"/>
        <v>300</v>
      </c>
      <c r="CQ778" s="26">
        <f t="shared" si="3009"/>
        <v>300</v>
      </c>
      <c r="CR778" s="26">
        <f t="shared" si="3010"/>
        <v>300</v>
      </c>
      <c r="CS778" s="26"/>
      <c r="CT778" s="19"/>
      <c r="CU778" s="35"/>
    </row>
    <row r="779" spans="1:105" ht="46.8" hidden="1" x14ac:dyDescent="0.3">
      <c r="A779" s="16" t="s">
        <v>464</v>
      </c>
      <c r="B779" s="17">
        <v>600</v>
      </c>
      <c r="C779" s="16"/>
      <c r="D779" s="16"/>
      <c r="E779" s="34" t="s">
        <v>43</v>
      </c>
      <c r="F779" s="26">
        <f t="shared" si="3071"/>
        <v>95.1</v>
      </c>
      <c r="G779" s="26">
        <f t="shared" si="3072"/>
        <v>95.1</v>
      </c>
      <c r="H779" s="26">
        <f t="shared" si="3073"/>
        <v>95.1</v>
      </c>
      <c r="I779" s="26">
        <f t="shared" si="3074"/>
        <v>0</v>
      </c>
      <c r="J779" s="26">
        <f t="shared" si="3075"/>
        <v>0</v>
      </c>
      <c r="K779" s="26">
        <f t="shared" si="3076"/>
        <v>0</v>
      </c>
      <c r="L779" s="26">
        <f t="shared" ref="L779:L842" si="3118">F779+I779</f>
        <v>95.1</v>
      </c>
      <c r="M779" s="26">
        <f t="shared" ref="M779:M842" si="3119">G779+J779</f>
        <v>95.1</v>
      </c>
      <c r="N779" s="26">
        <f t="shared" ref="N779:N842" si="3120">H779+K779</f>
        <v>95.1</v>
      </c>
      <c r="O779" s="26">
        <f t="shared" si="3077"/>
        <v>0</v>
      </c>
      <c r="P779" s="26">
        <f t="shared" si="3078"/>
        <v>0</v>
      </c>
      <c r="Q779" s="26">
        <f t="shared" si="3079"/>
        <v>0</v>
      </c>
      <c r="R779" s="26">
        <f t="shared" ref="R779:R842" si="3121">L779+O779</f>
        <v>95.1</v>
      </c>
      <c r="S779" s="26">
        <f t="shared" ref="S779:S842" si="3122">M779+P779</f>
        <v>95.1</v>
      </c>
      <c r="T779" s="26">
        <f t="shared" ref="T779:T842" si="3123">N779+Q779</f>
        <v>95.1</v>
      </c>
      <c r="U779" s="26">
        <f t="shared" si="3080"/>
        <v>0</v>
      </c>
      <c r="V779" s="26">
        <f t="shared" si="3081"/>
        <v>0</v>
      </c>
      <c r="W779" s="26">
        <f t="shared" si="3082"/>
        <v>0</v>
      </c>
      <c r="X779" s="26">
        <f t="shared" ref="X779:X842" si="3124">R779+U779</f>
        <v>95.1</v>
      </c>
      <c r="Y779" s="26">
        <f t="shared" ref="Y779:Y842" si="3125">S779+V779</f>
        <v>95.1</v>
      </c>
      <c r="Z779" s="26">
        <f t="shared" ref="Z779:Z842" si="3126">T779+W779</f>
        <v>95.1</v>
      </c>
      <c r="AA779" s="26">
        <f t="shared" si="3083"/>
        <v>0</v>
      </c>
      <c r="AB779" s="26">
        <f t="shared" si="3084"/>
        <v>0</v>
      </c>
      <c r="AC779" s="26">
        <f t="shared" si="3085"/>
        <v>0</v>
      </c>
      <c r="AD779" s="26">
        <f t="shared" ref="AD779:AD842" si="3127">X779+AA779</f>
        <v>95.1</v>
      </c>
      <c r="AE779" s="26">
        <f t="shared" ref="AE779:AE842" si="3128">Y779+AB779</f>
        <v>95.1</v>
      </c>
      <c r="AF779" s="26">
        <f t="shared" ref="AF779:AF842" si="3129">Z779+AC779</f>
        <v>95.1</v>
      </c>
      <c r="AG779" s="26">
        <f t="shared" si="3086"/>
        <v>0</v>
      </c>
      <c r="AH779" s="26">
        <f t="shared" si="3087"/>
        <v>0</v>
      </c>
      <c r="AI779" s="26">
        <f t="shared" si="3088"/>
        <v>0</v>
      </c>
      <c r="AJ779" s="26">
        <f t="shared" ref="AJ779:AJ842" si="3130">AD779+AG779</f>
        <v>95.1</v>
      </c>
      <c r="AK779" s="26">
        <f t="shared" ref="AK779:AK842" si="3131">AE779+AH779</f>
        <v>95.1</v>
      </c>
      <c r="AL779" s="26">
        <f t="shared" ref="AL779:AL842" si="3132">AF779+AI779</f>
        <v>95.1</v>
      </c>
      <c r="AM779" s="26">
        <f t="shared" si="3089"/>
        <v>0</v>
      </c>
      <c r="AN779" s="26">
        <f t="shared" si="3090"/>
        <v>0</v>
      </c>
      <c r="AO779" s="26">
        <f t="shared" si="3091"/>
        <v>0</v>
      </c>
      <c r="AP779" s="26">
        <f t="shared" ref="AP779:AP842" si="3133">AJ779+AM779</f>
        <v>95.1</v>
      </c>
      <c r="AQ779" s="26">
        <f t="shared" ref="AQ779:AQ842" si="3134">AK779+AN779</f>
        <v>95.1</v>
      </c>
      <c r="AR779" s="26">
        <f t="shared" ref="AR779:AR842" si="3135">AL779+AO779</f>
        <v>95.1</v>
      </c>
      <c r="AS779" s="26">
        <f t="shared" si="3092"/>
        <v>0</v>
      </c>
      <c r="AT779" s="26">
        <f t="shared" si="3093"/>
        <v>0</v>
      </c>
      <c r="AU779" s="26">
        <f t="shared" si="3094"/>
        <v>0</v>
      </c>
      <c r="AV779" s="26">
        <f t="shared" ref="AV779:AV842" si="3136">AP779+AS779</f>
        <v>95.1</v>
      </c>
      <c r="AW779" s="26">
        <f t="shared" ref="AW779:AW842" si="3137">AQ779+AT779</f>
        <v>95.1</v>
      </c>
      <c r="AX779" s="26">
        <f t="shared" ref="AX779:AX842" si="3138">AR779+AU779</f>
        <v>95.1</v>
      </c>
      <c r="AY779" s="26">
        <f t="shared" si="3095"/>
        <v>0</v>
      </c>
      <c r="AZ779" s="26">
        <f t="shared" si="3096"/>
        <v>0</v>
      </c>
      <c r="BA779" s="26">
        <f t="shared" si="3097"/>
        <v>0</v>
      </c>
      <c r="BB779" s="26">
        <f t="shared" ref="BB779:BB842" si="3139">AV779+AY779</f>
        <v>95.1</v>
      </c>
      <c r="BC779" s="26">
        <f t="shared" ref="BC779:BC842" si="3140">AW779+AZ779</f>
        <v>95.1</v>
      </c>
      <c r="BD779" s="26">
        <f t="shared" ref="BD779:BD842" si="3141">AX779+BA779</f>
        <v>95.1</v>
      </c>
      <c r="BE779" s="26">
        <f t="shared" si="3098"/>
        <v>0</v>
      </c>
      <c r="BF779" s="26">
        <f t="shared" si="3099"/>
        <v>0</v>
      </c>
      <c r="BG779" s="26">
        <f t="shared" si="3100"/>
        <v>0</v>
      </c>
      <c r="BH779" s="26">
        <f t="shared" ref="BH779:BH842" si="3142">BB779+BE779</f>
        <v>95.1</v>
      </c>
      <c r="BI779" s="26">
        <f t="shared" ref="BI779:BI842" si="3143">BC779+BF779</f>
        <v>95.1</v>
      </c>
      <c r="BJ779" s="26">
        <f t="shared" ref="BJ779:BJ842" si="3144">BD779+BG779</f>
        <v>95.1</v>
      </c>
      <c r="BK779" s="26">
        <f t="shared" si="3101"/>
        <v>0</v>
      </c>
      <c r="BL779" s="26">
        <f t="shared" si="3102"/>
        <v>0</v>
      </c>
      <c r="BM779" s="26">
        <f t="shared" si="3103"/>
        <v>0</v>
      </c>
      <c r="BN779" s="26">
        <f t="shared" ref="BN779:BN842" si="3145">BH779+BK779</f>
        <v>95.1</v>
      </c>
      <c r="BO779" s="26">
        <f t="shared" ref="BO779:BO842" si="3146">BI779+BL779</f>
        <v>95.1</v>
      </c>
      <c r="BP779" s="26">
        <f t="shared" ref="BP779:BP842" si="3147">BJ779+BM779</f>
        <v>95.1</v>
      </c>
      <c r="BQ779" s="26">
        <f t="shared" si="3104"/>
        <v>0</v>
      </c>
      <c r="BR779" s="26">
        <f t="shared" si="3105"/>
        <v>0</v>
      </c>
      <c r="BS779" s="26">
        <f t="shared" ref="BS779:BS842" si="3148">BQ779+BN779</f>
        <v>95.1</v>
      </c>
      <c r="BT779" s="26">
        <f t="shared" ref="BT779:BT842" si="3149">BR779+BO779</f>
        <v>95.1</v>
      </c>
      <c r="BU779" s="26">
        <f t="shared" ref="BU779:BU842" si="3150">BP779</f>
        <v>95.1</v>
      </c>
      <c r="BV779" s="26">
        <f t="shared" si="3106"/>
        <v>0</v>
      </c>
      <c r="BW779" s="26">
        <f t="shared" si="3107"/>
        <v>0</v>
      </c>
      <c r="BX779" s="26">
        <f t="shared" ref="BX779:BX842" si="3151">BS779</f>
        <v>95.1</v>
      </c>
      <c r="BY779" s="26">
        <f t="shared" ref="BY779:BY842" si="3152">BT779+BV779</f>
        <v>95.1</v>
      </c>
      <c r="BZ779" s="26">
        <f t="shared" ref="BZ779:BZ842" si="3153">BU779+BW779</f>
        <v>95.1</v>
      </c>
      <c r="CA779" s="26">
        <f t="shared" si="3108"/>
        <v>0</v>
      </c>
      <c r="CB779" s="26">
        <f t="shared" si="3109"/>
        <v>0</v>
      </c>
      <c r="CC779" s="26">
        <f t="shared" si="3110"/>
        <v>0</v>
      </c>
      <c r="CD779" s="26">
        <f t="shared" si="3002"/>
        <v>95.1</v>
      </c>
      <c r="CE779" s="26">
        <f t="shared" si="3003"/>
        <v>95.1</v>
      </c>
      <c r="CF779" s="26">
        <f t="shared" si="3004"/>
        <v>95.1</v>
      </c>
      <c r="CG779" s="26">
        <f t="shared" si="3111"/>
        <v>0</v>
      </c>
      <c r="CH779" s="26">
        <f t="shared" si="3112"/>
        <v>0</v>
      </c>
      <c r="CI779" s="26">
        <f t="shared" si="3113"/>
        <v>0</v>
      </c>
      <c r="CJ779" s="26">
        <f t="shared" si="3005"/>
        <v>95.1</v>
      </c>
      <c r="CK779" s="26">
        <f t="shared" si="3006"/>
        <v>95.1</v>
      </c>
      <c r="CL779" s="26">
        <f t="shared" si="3007"/>
        <v>95.1</v>
      </c>
      <c r="CM779" s="26">
        <f t="shared" si="3114"/>
        <v>0</v>
      </c>
      <c r="CN779" s="26">
        <f t="shared" si="3115"/>
        <v>0</v>
      </c>
      <c r="CO779" s="26">
        <f t="shared" si="3116"/>
        <v>0</v>
      </c>
      <c r="CP779" s="26">
        <f t="shared" si="3008"/>
        <v>95.1</v>
      </c>
      <c r="CQ779" s="26">
        <f t="shared" si="3009"/>
        <v>95.1</v>
      </c>
      <c r="CR779" s="26">
        <f t="shared" si="3010"/>
        <v>95.1</v>
      </c>
      <c r="CS779" s="26">
        <f t="shared" si="3117"/>
        <v>0</v>
      </c>
      <c r="CT779" s="19"/>
      <c r="CU779" s="35"/>
      <c r="CY779" s="1" t="s">
        <v>27</v>
      </c>
    </row>
    <row r="780" spans="1:105" hidden="1" x14ac:dyDescent="0.3">
      <c r="A780" s="16" t="s">
        <v>464</v>
      </c>
      <c r="B780" s="17">
        <v>620</v>
      </c>
      <c r="C780" s="16"/>
      <c r="D780" s="16"/>
      <c r="E780" s="34" t="s">
        <v>44</v>
      </c>
      <c r="F780" s="26">
        <f t="shared" si="3071"/>
        <v>95.1</v>
      </c>
      <c r="G780" s="26">
        <f t="shared" si="3072"/>
        <v>95.1</v>
      </c>
      <c r="H780" s="26">
        <f t="shared" si="3073"/>
        <v>95.1</v>
      </c>
      <c r="I780" s="26">
        <f t="shared" si="3074"/>
        <v>0</v>
      </c>
      <c r="J780" s="26">
        <f t="shared" si="3075"/>
        <v>0</v>
      </c>
      <c r="K780" s="26">
        <f t="shared" si="3076"/>
        <v>0</v>
      </c>
      <c r="L780" s="26">
        <f t="shared" si="3118"/>
        <v>95.1</v>
      </c>
      <c r="M780" s="26">
        <f t="shared" si="3119"/>
        <v>95.1</v>
      </c>
      <c r="N780" s="26">
        <f t="shared" si="3120"/>
        <v>95.1</v>
      </c>
      <c r="O780" s="26">
        <f t="shared" si="3077"/>
        <v>0</v>
      </c>
      <c r="P780" s="26">
        <f t="shared" si="3078"/>
        <v>0</v>
      </c>
      <c r="Q780" s="26">
        <f t="shared" si="3079"/>
        <v>0</v>
      </c>
      <c r="R780" s="26">
        <f t="shared" si="3121"/>
        <v>95.1</v>
      </c>
      <c r="S780" s="26">
        <f t="shared" si="3122"/>
        <v>95.1</v>
      </c>
      <c r="T780" s="26">
        <f t="shared" si="3123"/>
        <v>95.1</v>
      </c>
      <c r="U780" s="26">
        <f t="shared" si="3080"/>
        <v>0</v>
      </c>
      <c r="V780" s="26">
        <f t="shared" si="3081"/>
        <v>0</v>
      </c>
      <c r="W780" s="26">
        <f t="shared" si="3082"/>
        <v>0</v>
      </c>
      <c r="X780" s="26">
        <f t="shared" si="3124"/>
        <v>95.1</v>
      </c>
      <c r="Y780" s="26">
        <f t="shared" si="3125"/>
        <v>95.1</v>
      </c>
      <c r="Z780" s="26">
        <f t="shared" si="3126"/>
        <v>95.1</v>
      </c>
      <c r="AA780" s="26">
        <f t="shared" si="3083"/>
        <v>0</v>
      </c>
      <c r="AB780" s="26">
        <f t="shared" si="3084"/>
        <v>0</v>
      </c>
      <c r="AC780" s="26">
        <f t="shared" si="3085"/>
        <v>0</v>
      </c>
      <c r="AD780" s="26">
        <f t="shared" si="3127"/>
        <v>95.1</v>
      </c>
      <c r="AE780" s="26">
        <f t="shared" si="3128"/>
        <v>95.1</v>
      </c>
      <c r="AF780" s="26">
        <f t="shared" si="3129"/>
        <v>95.1</v>
      </c>
      <c r="AG780" s="26">
        <f t="shared" si="3086"/>
        <v>0</v>
      </c>
      <c r="AH780" s="26">
        <f t="shared" si="3087"/>
        <v>0</v>
      </c>
      <c r="AI780" s="26">
        <f t="shared" si="3088"/>
        <v>0</v>
      </c>
      <c r="AJ780" s="26">
        <f t="shared" si="3130"/>
        <v>95.1</v>
      </c>
      <c r="AK780" s="26">
        <f t="shared" si="3131"/>
        <v>95.1</v>
      </c>
      <c r="AL780" s="26">
        <f t="shared" si="3132"/>
        <v>95.1</v>
      </c>
      <c r="AM780" s="26">
        <f t="shared" si="3089"/>
        <v>0</v>
      </c>
      <c r="AN780" s="26">
        <f t="shared" si="3090"/>
        <v>0</v>
      </c>
      <c r="AO780" s="26">
        <f t="shared" si="3091"/>
        <v>0</v>
      </c>
      <c r="AP780" s="26">
        <f t="shared" si="3133"/>
        <v>95.1</v>
      </c>
      <c r="AQ780" s="26">
        <f t="shared" si="3134"/>
        <v>95.1</v>
      </c>
      <c r="AR780" s="26">
        <f t="shared" si="3135"/>
        <v>95.1</v>
      </c>
      <c r="AS780" s="26">
        <f t="shared" si="3092"/>
        <v>0</v>
      </c>
      <c r="AT780" s="26">
        <f t="shared" si="3093"/>
        <v>0</v>
      </c>
      <c r="AU780" s="26">
        <f t="shared" si="3094"/>
        <v>0</v>
      </c>
      <c r="AV780" s="26">
        <f t="shared" si="3136"/>
        <v>95.1</v>
      </c>
      <c r="AW780" s="26">
        <f t="shared" si="3137"/>
        <v>95.1</v>
      </c>
      <c r="AX780" s="26">
        <f t="shared" si="3138"/>
        <v>95.1</v>
      </c>
      <c r="AY780" s="26">
        <f t="shared" si="3095"/>
        <v>0</v>
      </c>
      <c r="AZ780" s="26">
        <f t="shared" si="3096"/>
        <v>0</v>
      </c>
      <c r="BA780" s="26">
        <f t="shared" si="3097"/>
        <v>0</v>
      </c>
      <c r="BB780" s="26">
        <f t="shared" si="3139"/>
        <v>95.1</v>
      </c>
      <c r="BC780" s="26">
        <f t="shared" si="3140"/>
        <v>95.1</v>
      </c>
      <c r="BD780" s="26">
        <f t="shared" si="3141"/>
        <v>95.1</v>
      </c>
      <c r="BE780" s="26">
        <f t="shared" si="3098"/>
        <v>0</v>
      </c>
      <c r="BF780" s="26">
        <f t="shared" si="3099"/>
        <v>0</v>
      </c>
      <c r="BG780" s="26">
        <f t="shared" si="3100"/>
        <v>0</v>
      </c>
      <c r="BH780" s="26">
        <f t="shared" si="3142"/>
        <v>95.1</v>
      </c>
      <c r="BI780" s="26">
        <f t="shared" si="3143"/>
        <v>95.1</v>
      </c>
      <c r="BJ780" s="26">
        <f t="shared" si="3144"/>
        <v>95.1</v>
      </c>
      <c r="BK780" s="26">
        <f t="shared" si="3101"/>
        <v>0</v>
      </c>
      <c r="BL780" s="26">
        <f t="shared" si="3102"/>
        <v>0</v>
      </c>
      <c r="BM780" s="26">
        <f t="shared" si="3103"/>
        <v>0</v>
      </c>
      <c r="BN780" s="26">
        <f t="shared" si="3145"/>
        <v>95.1</v>
      </c>
      <c r="BO780" s="26">
        <f t="shared" si="3146"/>
        <v>95.1</v>
      </c>
      <c r="BP780" s="26">
        <f t="shared" si="3147"/>
        <v>95.1</v>
      </c>
      <c r="BQ780" s="26">
        <f t="shared" si="3104"/>
        <v>0</v>
      </c>
      <c r="BR780" s="26">
        <f t="shared" si="3105"/>
        <v>0</v>
      </c>
      <c r="BS780" s="26">
        <f t="shared" si="3148"/>
        <v>95.1</v>
      </c>
      <c r="BT780" s="26">
        <f t="shared" si="3149"/>
        <v>95.1</v>
      </c>
      <c r="BU780" s="26">
        <f t="shared" si="3150"/>
        <v>95.1</v>
      </c>
      <c r="BV780" s="26">
        <f t="shared" si="3106"/>
        <v>0</v>
      </c>
      <c r="BW780" s="26">
        <f t="shared" si="3107"/>
        <v>0</v>
      </c>
      <c r="BX780" s="26">
        <f t="shared" si="3151"/>
        <v>95.1</v>
      </c>
      <c r="BY780" s="26">
        <f t="shared" si="3152"/>
        <v>95.1</v>
      </c>
      <c r="BZ780" s="26">
        <f t="shared" si="3153"/>
        <v>95.1</v>
      </c>
      <c r="CA780" s="26">
        <f t="shared" si="3108"/>
        <v>0</v>
      </c>
      <c r="CB780" s="26">
        <f t="shared" si="3109"/>
        <v>0</v>
      </c>
      <c r="CC780" s="26">
        <f t="shared" si="3110"/>
        <v>0</v>
      </c>
      <c r="CD780" s="26">
        <f t="shared" si="3002"/>
        <v>95.1</v>
      </c>
      <c r="CE780" s="26">
        <f t="shared" si="3003"/>
        <v>95.1</v>
      </c>
      <c r="CF780" s="26">
        <f t="shared" si="3004"/>
        <v>95.1</v>
      </c>
      <c r="CG780" s="26">
        <f t="shared" si="3111"/>
        <v>0</v>
      </c>
      <c r="CH780" s="26">
        <f t="shared" si="3112"/>
        <v>0</v>
      </c>
      <c r="CI780" s="26">
        <f t="shared" si="3113"/>
        <v>0</v>
      </c>
      <c r="CJ780" s="26">
        <f t="shared" si="3005"/>
        <v>95.1</v>
      </c>
      <c r="CK780" s="26">
        <f t="shared" si="3006"/>
        <v>95.1</v>
      </c>
      <c r="CL780" s="26">
        <f t="shared" si="3007"/>
        <v>95.1</v>
      </c>
      <c r="CM780" s="26">
        <f t="shared" si="3114"/>
        <v>0</v>
      </c>
      <c r="CN780" s="26">
        <f t="shared" si="3115"/>
        <v>0</v>
      </c>
      <c r="CO780" s="26">
        <f t="shared" si="3116"/>
        <v>0</v>
      </c>
      <c r="CP780" s="26">
        <f t="shared" si="3008"/>
        <v>95.1</v>
      </c>
      <c r="CQ780" s="26">
        <f t="shared" si="3009"/>
        <v>95.1</v>
      </c>
      <c r="CR780" s="26">
        <f t="shared" si="3010"/>
        <v>95.1</v>
      </c>
      <c r="CS780" s="26">
        <f t="shared" si="3117"/>
        <v>0</v>
      </c>
      <c r="CT780" s="19"/>
      <c r="CU780" s="35"/>
      <c r="CZ780" s="1" t="s">
        <v>28</v>
      </c>
    </row>
    <row r="781" spans="1:105" hidden="1" x14ac:dyDescent="0.3">
      <c r="A781" s="16" t="s">
        <v>464</v>
      </c>
      <c r="B781" s="17">
        <v>620</v>
      </c>
      <c r="C781" s="16" t="s">
        <v>132</v>
      </c>
      <c r="D781" s="16" t="s">
        <v>65</v>
      </c>
      <c r="E781" s="34" t="s">
        <v>234</v>
      </c>
      <c r="F781" s="26">
        <v>95.1</v>
      </c>
      <c r="G781" s="26">
        <v>95.1</v>
      </c>
      <c r="H781" s="26">
        <v>95.1</v>
      </c>
      <c r="I781" s="26"/>
      <c r="J781" s="26"/>
      <c r="K781" s="26"/>
      <c r="L781" s="26">
        <f t="shared" si="3118"/>
        <v>95.1</v>
      </c>
      <c r="M781" s="26">
        <f t="shared" si="3119"/>
        <v>95.1</v>
      </c>
      <c r="N781" s="26">
        <f t="shared" si="3120"/>
        <v>95.1</v>
      </c>
      <c r="O781" s="26"/>
      <c r="P781" s="26"/>
      <c r="Q781" s="26"/>
      <c r="R781" s="26">
        <f t="shared" si="3121"/>
        <v>95.1</v>
      </c>
      <c r="S781" s="26">
        <f t="shared" si="3122"/>
        <v>95.1</v>
      </c>
      <c r="T781" s="26">
        <f t="shared" si="3123"/>
        <v>95.1</v>
      </c>
      <c r="U781" s="26"/>
      <c r="V781" s="26"/>
      <c r="W781" s="26"/>
      <c r="X781" s="26">
        <f t="shared" si="3124"/>
        <v>95.1</v>
      </c>
      <c r="Y781" s="26">
        <f t="shared" si="3125"/>
        <v>95.1</v>
      </c>
      <c r="Z781" s="26">
        <f t="shared" si="3126"/>
        <v>95.1</v>
      </c>
      <c r="AA781" s="26"/>
      <c r="AB781" s="26"/>
      <c r="AC781" s="26"/>
      <c r="AD781" s="26">
        <f t="shared" si="3127"/>
        <v>95.1</v>
      </c>
      <c r="AE781" s="26">
        <f t="shared" si="3128"/>
        <v>95.1</v>
      </c>
      <c r="AF781" s="26">
        <f t="shared" si="3129"/>
        <v>95.1</v>
      </c>
      <c r="AG781" s="26"/>
      <c r="AH781" s="26"/>
      <c r="AI781" s="26"/>
      <c r="AJ781" s="26">
        <f t="shared" si="3130"/>
        <v>95.1</v>
      </c>
      <c r="AK781" s="26">
        <f t="shared" si="3131"/>
        <v>95.1</v>
      </c>
      <c r="AL781" s="26">
        <f t="shared" si="3132"/>
        <v>95.1</v>
      </c>
      <c r="AM781" s="26"/>
      <c r="AN781" s="26"/>
      <c r="AO781" s="26"/>
      <c r="AP781" s="26">
        <f t="shared" si="3133"/>
        <v>95.1</v>
      </c>
      <c r="AQ781" s="26">
        <f t="shared" si="3134"/>
        <v>95.1</v>
      </c>
      <c r="AR781" s="26">
        <f t="shared" si="3135"/>
        <v>95.1</v>
      </c>
      <c r="AS781" s="26"/>
      <c r="AT781" s="26"/>
      <c r="AU781" s="26"/>
      <c r="AV781" s="26">
        <f t="shared" si="3136"/>
        <v>95.1</v>
      </c>
      <c r="AW781" s="26">
        <f t="shared" si="3137"/>
        <v>95.1</v>
      </c>
      <c r="AX781" s="26">
        <f t="shared" si="3138"/>
        <v>95.1</v>
      </c>
      <c r="AY781" s="26"/>
      <c r="AZ781" s="26"/>
      <c r="BA781" s="26"/>
      <c r="BB781" s="26">
        <f t="shared" si="3139"/>
        <v>95.1</v>
      </c>
      <c r="BC781" s="26">
        <f t="shared" si="3140"/>
        <v>95.1</v>
      </c>
      <c r="BD781" s="26">
        <f t="shared" si="3141"/>
        <v>95.1</v>
      </c>
      <c r="BE781" s="26"/>
      <c r="BF781" s="26"/>
      <c r="BG781" s="26"/>
      <c r="BH781" s="26">
        <f t="shared" si="3142"/>
        <v>95.1</v>
      </c>
      <c r="BI781" s="26">
        <f t="shared" si="3143"/>
        <v>95.1</v>
      </c>
      <c r="BJ781" s="26">
        <f t="shared" si="3144"/>
        <v>95.1</v>
      </c>
      <c r="BK781" s="26"/>
      <c r="BL781" s="26"/>
      <c r="BM781" s="26"/>
      <c r="BN781" s="26">
        <f t="shared" si="3145"/>
        <v>95.1</v>
      </c>
      <c r="BO781" s="26">
        <f t="shared" si="3146"/>
        <v>95.1</v>
      </c>
      <c r="BP781" s="26">
        <f t="shared" si="3147"/>
        <v>95.1</v>
      </c>
      <c r="BQ781" s="26"/>
      <c r="BR781" s="26"/>
      <c r="BS781" s="26">
        <f t="shared" si="3148"/>
        <v>95.1</v>
      </c>
      <c r="BT781" s="26">
        <f t="shared" si="3149"/>
        <v>95.1</v>
      </c>
      <c r="BU781" s="26">
        <f t="shared" si="3150"/>
        <v>95.1</v>
      </c>
      <c r="BV781" s="26"/>
      <c r="BW781" s="26"/>
      <c r="BX781" s="26">
        <f t="shared" si="3151"/>
        <v>95.1</v>
      </c>
      <c r="BY781" s="26">
        <f t="shared" si="3152"/>
        <v>95.1</v>
      </c>
      <c r="BZ781" s="26">
        <f t="shared" si="3153"/>
        <v>95.1</v>
      </c>
      <c r="CA781" s="26"/>
      <c r="CB781" s="26"/>
      <c r="CC781" s="26"/>
      <c r="CD781" s="26">
        <f t="shared" si="3002"/>
        <v>95.1</v>
      </c>
      <c r="CE781" s="26">
        <f t="shared" si="3003"/>
        <v>95.1</v>
      </c>
      <c r="CF781" s="26">
        <f t="shared" si="3004"/>
        <v>95.1</v>
      </c>
      <c r="CG781" s="26"/>
      <c r="CH781" s="26"/>
      <c r="CI781" s="26"/>
      <c r="CJ781" s="26">
        <f t="shared" si="3005"/>
        <v>95.1</v>
      </c>
      <c r="CK781" s="26">
        <f t="shared" si="3006"/>
        <v>95.1</v>
      </c>
      <c r="CL781" s="26">
        <f t="shared" si="3007"/>
        <v>95.1</v>
      </c>
      <c r="CM781" s="26"/>
      <c r="CN781" s="26"/>
      <c r="CO781" s="26"/>
      <c r="CP781" s="26">
        <f t="shared" si="3008"/>
        <v>95.1</v>
      </c>
      <c r="CQ781" s="26">
        <f t="shared" si="3009"/>
        <v>95.1</v>
      </c>
      <c r="CR781" s="26">
        <f t="shared" si="3010"/>
        <v>95.1</v>
      </c>
      <c r="CS781" s="26"/>
      <c r="CT781" s="19"/>
      <c r="CU781" s="35"/>
    </row>
    <row r="782" spans="1:105" ht="62.4" hidden="1" x14ac:dyDescent="0.3">
      <c r="A782" s="36" t="s">
        <v>466</v>
      </c>
      <c r="B782" s="36"/>
      <c r="C782" s="36"/>
      <c r="D782" s="36"/>
      <c r="E782" s="34" t="s">
        <v>467</v>
      </c>
      <c r="F782" s="37">
        <f t="shared" si="3071"/>
        <v>439102</v>
      </c>
      <c r="G782" s="37">
        <f t="shared" si="3072"/>
        <v>439102</v>
      </c>
      <c r="H782" s="37">
        <f t="shared" si="3073"/>
        <v>439102</v>
      </c>
      <c r="I782" s="37">
        <f t="shared" si="3074"/>
        <v>0</v>
      </c>
      <c r="J782" s="37">
        <f t="shared" si="3075"/>
        <v>0</v>
      </c>
      <c r="K782" s="37">
        <f t="shared" si="3076"/>
        <v>0</v>
      </c>
      <c r="L782" s="37">
        <f t="shared" si="3118"/>
        <v>439102</v>
      </c>
      <c r="M782" s="37">
        <f t="shared" si="3119"/>
        <v>439102</v>
      </c>
      <c r="N782" s="37">
        <f t="shared" si="3120"/>
        <v>439102</v>
      </c>
      <c r="O782" s="37">
        <f t="shared" si="3077"/>
        <v>0</v>
      </c>
      <c r="P782" s="37">
        <f t="shared" si="3078"/>
        <v>0</v>
      </c>
      <c r="Q782" s="37">
        <f t="shared" si="3079"/>
        <v>0</v>
      </c>
      <c r="R782" s="37">
        <f t="shared" si="3121"/>
        <v>439102</v>
      </c>
      <c r="S782" s="37">
        <f t="shared" si="3122"/>
        <v>439102</v>
      </c>
      <c r="T782" s="37">
        <f t="shared" si="3123"/>
        <v>439102</v>
      </c>
      <c r="U782" s="37">
        <f t="shared" si="3080"/>
        <v>0</v>
      </c>
      <c r="V782" s="37">
        <f t="shared" si="3081"/>
        <v>0</v>
      </c>
      <c r="W782" s="37">
        <f t="shared" si="3082"/>
        <v>0</v>
      </c>
      <c r="X782" s="37">
        <f t="shared" si="3124"/>
        <v>439102</v>
      </c>
      <c r="Y782" s="37">
        <f t="shared" si="3125"/>
        <v>439102</v>
      </c>
      <c r="Z782" s="37">
        <f t="shared" si="3126"/>
        <v>439102</v>
      </c>
      <c r="AA782" s="37">
        <f t="shared" si="3083"/>
        <v>0</v>
      </c>
      <c r="AB782" s="37">
        <f t="shared" si="3084"/>
        <v>0</v>
      </c>
      <c r="AC782" s="37">
        <f t="shared" si="3085"/>
        <v>0</v>
      </c>
      <c r="AD782" s="37">
        <f t="shared" si="3127"/>
        <v>439102</v>
      </c>
      <c r="AE782" s="37">
        <f t="shared" si="3128"/>
        <v>439102</v>
      </c>
      <c r="AF782" s="37">
        <f t="shared" si="3129"/>
        <v>439102</v>
      </c>
      <c r="AG782" s="37">
        <f t="shared" si="3086"/>
        <v>0</v>
      </c>
      <c r="AH782" s="37">
        <f t="shared" si="3087"/>
        <v>0</v>
      </c>
      <c r="AI782" s="37">
        <f t="shared" si="3088"/>
        <v>0</v>
      </c>
      <c r="AJ782" s="37">
        <f t="shared" si="3130"/>
        <v>439102</v>
      </c>
      <c r="AK782" s="37">
        <f t="shared" si="3131"/>
        <v>439102</v>
      </c>
      <c r="AL782" s="37">
        <f t="shared" si="3132"/>
        <v>439102</v>
      </c>
      <c r="AM782" s="37">
        <f t="shared" si="3089"/>
        <v>0</v>
      </c>
      <c r="AN782" s="37">
        <f t="shared" si="3090"/>
        <v>0</v>
      </c>
      <c r="AO782" s="37">
        <f t="shared" si="3091"/>
        <v>0</v>
      </c>
      <c r="AP782" s="37">
        <f t="shared" si="3133"/>
        <v>439102</v>
      </c>
      <c r="AQ782" s="37">
        <f t="shared" si="3134"/>
        <v>439102</v>
      </c>
      <c r="AR782" s="37">
        <f t="shared" si="3135"/>
        <v>439102</v>
      </c>
      <c r="AS782" s="37">
        <f t="shared" si="3092"/>
        <v>0</v>
      </c>
      <c r="AT782" s="37">
        <f t="shared" si="3093"/>
        <v>0</v>
      </c>
      <c r="AU782" s="37">
        <f t="shared" si="3094"/>
        <v>0</v>
      </c>
      <c r="AV782" s="37">
        <f t="shared" si="3136"/>
        <v>439102</v>
      </c>
      <c r="AW782" s="37">
        <f t="shared" si="3137"/>
        <v>439102</v>
      </c>
      <c r="AX782" s="37">
        <f t="shared" si="3138"/>
        <v>439102</v>
      </c>
      <c r="AY782" s="37">
        <f t="shared" si="3095"/>
        <v>0</v>
      </c>
      <c r="AZ782" s="37">
        <f t="shared" si="3096"/>
        <v>0</v>
      </c>
      <c r="BA782" s="37">
        <f t="shared" si="3097"/>
        <v>0</v>
      </c>
      <c r="BB782" s="37">
        <f t="shared" si="3139"/>
        <v>439102</v>
      </c>
      <c r="BC782" s="37">
        <f t="shared" si="3140"/>
        <v>439102</v>
      </c>
      <c r="BD782" s="37">
        <f t="shared" si="3141"/>
        <v>439102</v>
      </c>
      <c r="BE782" s="37">
        <f t="shared" si="3098"/>
        <v>0</v>
      </c>
      <c r="BF782" s="37">
        <f t="shared" si="3099"/>
        <v>0</v>
      </c>
      <c r="BG782" s="37">
        <f t="shared" si="3100"/>
        <v>0</v>
      </c>
      <c r="BH782" s="37">
        <f t="shared" si="3142"/>
        <v>439102</v>
      </c>
      <c r="BI782" s="37">
        <f t="shared" si="3143"/>
        <v>439102</v>
      </c>
      <c r="BJ782" s="37">
        <f t="shared" si="3144"/>
        <v>439102</v>
      </c>
      <c r="BK782" s="37">
        <f t="shared" si="3101"/>
        <v>0</v>
      </c>
      <c r="BL782" s="37">
        <f t="shared" si="3102"/>
        <v>0</v>
      </c>
      <c r="BM782" s="37">
        <f t="shared" si="3103"/>
        <v>0</v>
      </c>
      <c r="BN782" s="37">
        <f t="shared" si="3145"/>
        <v>439102</v>
      </c>
      <c r="BO782" s="37">
        <f t="shared" si="3146"/>
        <v>439102</v>
      </c>
      <c r="BP782" s="37">
        <f t="shared" si="3147"/>
        <v>439102</v>
      </c>
      <c r="BQ782" s="37">
        <f t="shared" si="3104"/>
        <v>0</v>
      </c>
      <c r="BR782" s="37">
        <f t="shared" si="3105"/>
        <v>0</v>
      </c>
      <c r="BS782" s="26">
        <f t="shared" si="3148"/>
        <v>439102</v>
      </c>
      <c r="BT782" s="26">
        <f t="shared" si="3149"/>
        <v>439102</v>
      </c>
      <c r="BU782" s="26">
        <f t="shared" si="3150"/>
        <v>439102</v>
      </c>
      <c r="BV782" s="37">
        <f t="shared" si="3106"/>
        <v>0</v>
      </c>
      <c r="BW782" s="37">
        <f t="shared" si="3107"/>
        <v>0</v>
      </c>
      <c r="BX782" s="37">
        <f t="shared" si="3151"/>
        <v>439102</v>
      </c>
      <c r="BY782" s="37">
        <f t="shared" si="3152"/>
        <v>439102</v>
      </c>
      <c r="BZ782" s="37">
        <f t="shared" si="3153"/>
        <v>439102</v>
      </c>
      <c r="CA782" s="37">
        <f t="shared" si="3108"/>
        <v>0</v>
      </c>
      <c r="CB782" s="37">
        <f t="shared" si="3109"/>
        <v>0</v>
      </c>
      <c r="CC782" s="37">
        <f t="shared" si="3110"/>
        <v>0</v>
      </c>
      <c r="CD782" s="37">
        <f t="shared" si="3002"/>
        <v>439102</v>
      </c>
      <c r="CE782" s="37">
        <f t="shared" si="3003"/>
        <v>439102</v>
      </c>
      <c r="CF782" s="37">
        <f t="shared" si="3004"/>
        <v>439102</v>
      </c>
      <c r="CG782" s="37">
        <f t="shared" si="3111"/>
        <v>0</v>
      </c>
      <c r="CH782" s="37">
        <f t="shared" si="3112"/>
        <v>0</v>
      </c>
      <c r="CI782" s="37">
        <f t="shared" si="3113"/>
        <v>0</v>
      </c>
      <c r="CJ782" s="37">
        <f t="shared" si="3005"/>
        <v>439102</v>
      </c>
      <c r="CK782" s="37">
        <f t="shared" si="3006"/>
        <v>439102</v>
      </c>
      <c r="CL782" s="37">
        <f t="shared" si="3007"/>
        <v>439102</v>
      </c>
      <c r="CM782" s="37">
        <f t="shared" si="3114"/>
        <v>0</v>
      </c>
      <c r="CN782" s="37">
        <f t="shared" si="3115"/>
        <v>0</v>
      </c>
      <c r="CO782" s="37">
        <f t="shared" si="3116"/>
        <v>0</v>
      </c>
      <c r="CP782" s="37">
        <f t="shared" si="3008"/>
        <v>439102</v>
      </c>
      <c r="CQ782" s="37">
        <f t="shared" si="3009"/>
        <v>439102</v>
      </c>
      <c r="CR782" s="37">
        <f t="shared" si="3010"/>
        <v>439102</v>
      </c>
      <c r="CS782" s="37">
        <f t="shared" si="3117"/>
        <v>0</v>
      </c>
      <c r="CT782" s="19"/>
      <c r="CU782" s="35"/>
      <c r="DA782" s="1" t="s">
        <v>29</v>
      </c>
    </row>
    <row r="783" spans="1:105" ht="46.8" hidden="1" x14ac:dyDescent="0.3">
      <c r="A783" s="36" t="s">
        <v>466</v>
      </c>
      <c r="B783" s="17">
        <v>600</v>
      </c>
      <c r="C783" s="16"/>
      <c r="D783" s="16"/>
      <c r="E783" s="34" t="s">
        <v>43</v>
      </c>
      <c r="F783" s="37">
        <f t="shared" ref="F783:K783" si="3154">F784+F786</f>
        <v>439102</v>
      </c>
      <c r="G783" s="37">
        <f t="shared" si="3154"/>
        <v>439102</v>
      </c>
      <c r="H783" s="37">
        <f t="shared" si="3154"/>
        <v>439102</v>
      </c>
      <c r="I783" s="37">
        <f t="shared" si="3154"/>
        <v>0</v>
      </c>
      <c r="J783" s="37">
        <f t="shared" si="3154"/>
        <v>0</v>
      </c>
      <c r="K783" s="37">
        <f t="shared" si="3154"/>
        <v>0</v>
      </c>
      <c r="L783" s="37">
        <f t="shared" si="3118"/>
        <v>439102</v>
      </c>
      <c r="M783" s="37">
        <f t="shared" si="3119"/>
        <v>439102</v>
      </c>
      <c r="N783" s="37">
        <f t="shared" si="3120"/>
        <v>439102</v>
      </c>
      <c r="O783" s="37">
        <f>O784+O786</f>
        <v>0</v>
      </c>
      <c r="P783" s="37">
        <f>P784+P786</f>
        <v>0</v>
      </c>
      <c r="Q783" s="37">
        <f>Q784+Q786</f>
        <v>0</v>
      </c>
      <c r="R783" s="37">
        <f t="shared" si="3121"/>
        <v>439102</v>
      </c>
      <c r="S783" s="37">
        <f t="shared" si="3122"/>
        <v>439102</v>
      </c>
      <c r="T783" s="37">
        <f t="shared" si="3123"/>
        <v>439102</v>
      </c>
      <c r="U783" s="37">
        <f>U784+U786</f>
        <v>0</v>
      </c>
      <c r="V783" s="37">
        <f>V784+V786</f>
        <v>0</v>
      </c>
      <c r="W783" s="37">
        <f>W784+W786</f>
        <v>0</v>
      </c>
      <c r="X783" s="37">
        <f t="shared" si="3124"/>
        <v>439102</v>
      </c>
      <c r="Y783" s="37">
        <f t="shared" si="3125"/>
        <v>439102</v>
      </c>
      <c r="Z783" s="37">
        <f t="shared" si="3126"/>
        <v>439102</v>
      </c>
      <c r="AA783" s="37">
        <f>AA784+AA786</f>
        <v>0</v>
      </c>
      <c r="AB783" s="37">
        <f>AB784+AB786</f>
        <v>0</v>
      </c>
      <c r="AC783" s="37">
        <f>AC784+AC786</f>
        <v>0</v>
      </c>
      <c r="AD783" s="37">
        <f t="shared" si="3127"/>
        <v>439102</v>
      </c>
      <c r="AE783" s="37">
        <f t="shared" si="3128"/>
        <v>439102</v>
      </c>
      <c r="AF783" s="37">
        <f t="shared" si="3129"/>
        <v>439102</v>
      </c>
      <c r="AG783" s="37">
        <f>AG784+AG786</f>
        <v>0</v>
      </c>
      <c r="AH783" s="37">
        <f>AH784+AH786</f>
        <v>0</v>
      </c>
      <c r="AI783" s="37">
        <f>AI784+AI786</f>
        <v>0</v>
      </c>
      <c r="AJ783" s="37">
        <f t="shared" si="3130"/>
        <v>439102</v>
      </c>
      <c r="AK783" s="37">
        <f t="shared" si="3131"/>
        <v>439102</v>
      </c>
      <c r="AL783" s="37">
        <f t="shared" si="3132"/>
        <v>439102</v>
      </c>
      <c r="AM783" s="37">
        <f>AM784+AM786</f>
        <v>0</v>
      </c>
      <c r="AN783" s="37">
        <f>AN784+AN786</f>
        <v>0</v>
      </c>
      <c r="AO783" s="37">
        <f>AO784+AO786</f>
        <v>0</v>
      </c>
      <c r="AP783" s="37">
        <f t="shared" si="3133"/>
        <v>439102</v>
      </c>
      <c r="AQ783" s="37">
        <f t="shared" si="3134"/>
        <v>439102</v>
      </c>
      <c r="AR783" s="37">
        <f t="shared" si="3135"/>
        <v>439102</v>
      </c>
      <c r="AS783" s="37">
        <f>AS784+AS786</f>
        <v>0</v>
      </c>
      <c r="AT783" s="37">
        <f>AT784+AT786</f>
        <v>0</v>
      </c>
      <c r="AU783" s="37">
        <f>AU784+AU786</f>
        <v>0</v>
      </c>
      <c r="AV783" s="37">
        <f t="shared" si="3136"/>
        <v>439102</v>
      </c>
      <c r="AW783" s="37">
        <f t="shared" si="3137"/>
        <v>439102</v>
      </c>
      <c r="AX783" s="37">
        <f t="shared" si="3138"/>
        <v>439102</v>
      </c>
      <c r="AY783" s="37">
        <f>AY784+AY786</f>
        <v>0</v>
      </c>
      <c r="AZ783" s="37">
        <f>AZ784+AZ786</f>
        <v>0</v>
      </c>
      <c r="BA783" s="37">
        <f>BA784+BA786</f>
        <v>0</v>
      </c>
      <c r="BB783" s="37">
        <f t="shared" si="3139"/>
        <v>439102</v>
      </c>
      <c r="BC783" s="37">
        <f t="shared" si="3140"/>
        <v>439102</v>
      </c>
      <c r="BD783" s="37">
        <f t="shared" si="3141"/>
        <v>439102</v>
      </c>
      <c r="BE783" s="37">
        <f>BE784+BE786</f>
        <v>0</v>
      </c>
      <c r="BF783" s="37">
        <f>BF784+BF786</f>
        <v>0</v>
      </c>
      <c r="BG783" s="37">
        <f>BG784+BG786</f>
        <v>0</v>
      </c>
      <c r="BH783" s="37">
        <f t="shared" si="3142"/>
        <v>439102</v>
      </c>
      <c r="BI783" s="37">
        <f t="shared" si="3143"/>
        <v>439102</v>
      </c>
      <c r="BJ783" s="37">
        <f t="shared" si="3144"/>
        <v>439102</v>
      </c>
      <c r="BK783" s="37">
        <f>BK784+BK786</f>
        <v>0</v>
      </c>
      <c r="BL783" s="37">
        <f>BL784+BL786</f>
        <v>0</v>
      </c>
      <c r="BM783" s="37">
        <f>BM784+BM786</f>
        <v>0</v>
      </c>
      <c r="BN783" s="37">
        <f t="shared" si="3145"/>
        <v>439102</v>
      </c>
      <c r="BO783" s="37">
        <f t="shared" si="3146"/>
        <v>439102</v>
      </c>
      <c r="BP783" s="37">
        <f t="shared" si="3147"/>
        <v>439102</v>
      </c>
      <c r="BQ783" s="37">
        <f>BQ784+BQ786</f>
        <v>0</v>
      </c>
      <c r="BR783" s="37">
        <f>BR784+BR786</f>
        <v>0</v>
      </c>
      <c r="BS783" s="26">
        <f t="shared" si="3148"/>
        <v>439102</v>
      </c>
      <c r="BT783" s="26">
        <f t="shared" si="3149"/>
        <v>439102</v>
      </c>
      <c r="BU783" s="26">
        <f t="shared" si="3150"/>
        <v>439102</v>
      </c>
      <c r="BV783" s="37">
        <f>BV784+BV786</f>
        <v>0</v>
      </c>
      <c r="BW783" s="37">
        <f>BW784+BW786</f>
        <v>0</v>
      </c>
      <c r="BX783" s="37">
        <f t="shared" si="3151"/>
        <v>439102</v>
      </c>
      <c r="BY783" s="37">
        <f t="shared" si="3152"/>
        <v>439102</v>
      </c>
      <c r="BZ783" s="37">
        <f t="shared" si="3153"/>
        <v>439102</v>
      </c>
      <c r="CA783" s="37">
        <f>CA784+CA786</f>
        <v>0</v>
      </c>
      <c r="CB783" s="37">
        <f>CB784+CB786</f>
        <v>0</v>
      </c>
      <c r="CC783" s="37">
        <f>CC784+CC786</f>
        <v>0</v>
      </c>
      <c r="CD783" s="37">
        <f t="shared" si="3002"/>
        <v>439102</v>
      </c>
      <c r="CE783" s="37">
        <f t="shared" si="3003"/>
        <v>439102</v>
      </c>
      <c r="CF783" s="37">
        <f t="shared" si="3004"/>
        <v>439102</v>
      </c>
      <c r="CG783" s="37">
        <f>CG784+CG786</f>
        <v>0</v>
      </c>
      <c r="CH783" s="37">
        <f>CH784+CH786</f>
        <v>0</v>
      </c>
      <c r="CI783" s="37">
        <f>CI784+CI786</f>
        <v>0</v>
      </c>
      <c r="CJ783" s="37">
        <f t="shared" si="3005"/>
        <v>439102</v>
      </c>
      <c r="CK783" s="37">
        <f t="shared" si="3006"/>
        <v>439102</v>
      </c>
      <c r="CL783" s="37">
        <f t="shared" si="3007"/>
        <v>439102</v>
      </c>
      <c r="CM783" s="37">
        <f>CM784+CM786</f>
        <v>0</v>
      </c>
      <c r="CN783" s="37">
        <f>CN784+CN786</f>
        <v>0</v>
      </c>
      <c r="CO783" s="37">
        <f>CO784+CO786</f>
        <v>0</v>
      </c>
      <c r="CP783" s="37">
        <f t="shared" si="3008"/>
        <v>439102</v>
      </c>
      <c r="CQ783" s="37">
        <f t="shared" si="3009"/>
        <v>439102</v>
      </c>
      <c r="CR783" s="37">
        <f t="shared" si="3010"/>
        <v>439102</v>
      </c>
      <c r="CS783" s="37">
        <f>CS784+CS786</f>
        <v>0</v>
      </c>
      <c r="CT783" s="19"/>
      <c r="CU783" s="35"/>
      <c r="CY783" s="1" t="s">
        <v>27</v>
      </c>
    </row>
    <row r="784" spans="1:105" hidden="1" x14ac:dyDescent="0.3">
      <c r="A784" s="36" t="s">
        <v>466</v>
      </c>
      <c r="B784" s="17">
        <v>610</v>
      </c>
      <c r="C784" s="16"/>
      <c r="D784" s="16"/>
      <c r="E784" s="34" t="s">
        <v>102</v>
      </c>
      <c r="F784" s="37">
        <f t="shared" ref="F784:K784" si="3155">F785</f>
        <v>12667.2</v>
      </c>
      <c r="G784" s="37">
        <f t="shared" si="3155"/>
        <v>12667.2</v>
      </c>
      <c r="H784" s="37">
        <f t="shared" si="3155"/>
        <v>12667.2</v>
      </c>
      <c r="I784" s="37">
        <f t="shared" si="3155"/>
        <v>0</v>
      </c>
      <c r="J784" s="37">
        <f t="shared" si="3155"/>
        <v>0</v>
      </c>
      <c r="K784" s="37">
        <f t="shared" si="3155"/>
        <v>0</v>
      </c>
      <c r="L784" s="37">
        <f t="shared" si="3118"/>
        <v>12667.2</v>
      </c>
      <c r="M784" s="37">
        <f t="shared" si="3119"/>
        <v>12667.2</v>
      </c>
      <c r="N784" s="37">
        <f t="shared" si="3120"/>
        <v>12667.2</v>
      </c>
      <c r="O784" s="37">
        <f>O785</f>
        <v>0</v>
      </c>
      <c r="P784" s="37">
        <f>P785</f>
        <v>0</v>
      </c>
      <c r="Q784" s="37">
        <f>Q785</f>
        <v>0</v>
      </c>
      <c r="R784" s="37">
        <f t="shared" si="3121"/>
        <v>12667.2</v>
      </c>
      <c r="S784" s="37">
        <f t="shared" si="3122"/>
        <v>12667.2</v>
      </c>
      <c r="T784" s="37">
        <f t="shared" si="3123"/>
        <v>12667.2</v>
      </c>
      <c r="U784" s="37">
        <f>U785</f>
        <v>0</v>
      </c>
      <c r="V784" s="37">
        <f>V785</f>
        <v>0</v>
      </c>
      <c r="W784" s="37">
        <f>W785</f>
        <v>0</v>
      </c>
      <c r="X784" s="37">
        <f t="shared" si="3124"/>
        <v>12667.2</v>
      </c>
      <c r="Y784" s="37">
        <f t="shared" si="3125"/>
        <v>12667.2</v>
      </c>
      <c r="Z784" s="37">
        <f t="shared" si="3126"/>
        <v>12667.2</v>
      </c>
      <c r="AA784" s="37">
        <f>AA785</f>
        <v>0</v>
      </c>
      <c r="AB784" s="37">
        <f>AB785</f>
        <v>0</v>
      </c>
      <c r="AC784" s="37">
        <f>AC785</f>
        <v>0</v>
      </c>
      <c r="AD784" s="37">
        <f t="shared" si="3127"/>
        <v>12667.2</v>
      </c>
      <c r="AE784" s="37">
        <f t="shared" si="3128"/>
        <v>12667.2</v>
      </c>
      <c r="AF784" s="37">
        <f t="shared" si="3129"/>
        <v>12667.2</v>
      </c>
      <c r="AG784" s="37">
        <f>AG785</f>
        <v>0</v>
      </c>
      <c r="AH784" s="37">
        <f>AH785</f>
        <v>0</v>
      </c>
      <c r="AI784" s="37">
        <f>AI785</f>
        <v>0</v>
      </c>
      <c r="AJ784" s="37">
        <f t="shared" si="3130"/>
        <v>12667.2</v>
      </c>
      <c r="AK784" s="37">
        <f t="shared" si="3131"/>
        <v>12667.2</v>
      </c>
      <c r="AL784" s="37">
        <f t="shared" si="3132"/>
        <v>12667.2</v>
      </c>
      <c r="AM784" s="37">
        <f>AM785</f>
        <v>0</v>
      </c>
      <c r="AN784" s="37">
        <f>AN785</f>
        <v>0</v>
      </c>
      <c r="AO784" s="37">
        <f>AO785</f>
        <v>0</v>
      </c>
      <c r="AP784" s="37">
        <f t="shared" si="3133"/>
        <v>12667.2</v>
      </c>
      <c r="AQ784" s="37">
        <f t="shared" si="3134"/>
        <v>12667.2</v>
      </c>
      <c r="AR784" s="37">
        <f t="shared" si="3135"/>
        <v>12667.2</v>
      </c>
      <c r="AS784" s="37">
        <f>AS785</f>
        <v>0</v>
      </c>
      <c r="AT784" s="37">
        <f>AT785</f>
        <v>0</v>
      </c>
      <c r="AU784" s="37">
        <f>AU785</f>
        <v>0</v>
      </c>
      <c r="AV784" s="37">
        <f t="shared" si="3136"/>
        <v>12667.2</v>
      </c>
      <c r="AW784" s="37">
        <f t="shared" si="3137"/>
        <v>12667.2</v>
      </c>
      <c r="AX784" s="37">
        <f t="shared" si="3138"/>
        <v>12667.2</v>
      </c>
      <c r="AY784" s="37">
        <f>AY785</f>
        <v>0</v>
      </c>
      <c r="AZ784" s="37">
        <f>AZ785</f>
        <v>0</v>
      </c>
      <c r="BA784" s="37">
        <f>BA785</f>
        <v>0</v>
      </c>
      <c r="BB784" s="37">
        <f t="shared" si="3139"/>
        <v>12667.2</v>
      </c>
      <c r="BC784" s="37">
        <f t="shared" si="3140"/>
        <v>12667.2</v>
      </c>
      <c r="BD784" s="37">
        <f t="shared" si="3141"/>
        <v>12667.2</v>
      </c>
      <c r="BE784" s="37">
        <f>BE785</f>
        <v>0</v>
      </c>
      <c r="BF784" s="37">
        <f>BF785</f>
        <v>0</v>
      </c>
      <c r="BG784" s="37">
        <f>BG785</f>
        <v>0</v>
      </c>
      <c r="BH784" s="37">
        <f t="shared" si="3142"/>
        <v>12667.2</v>
      </c>
      <c r="BI784" s="37">
        <f t="shared" si="3143"/>
        <v>12667.2</v>
      </c>
      <c r="BJ784" s="37">
        <f t="shared" si="3144"/>
        <v>12667.2</v>
      </c>
      <c r="BK784" s="37">
        <f>BK785</f>
        <v>0</v>
      </c>
      <c r="BL784" s="37">
        <f>BL785</f>
        <v>0</v>
      </c>
      <c r="BM784" s="37">
        <f>BM785</f>
        <v>0</v>
      </c>
      <c r="BN784" s="37">
        <f t="shared" si="3145"/>
        <v>12667.2</v>
      </c>
      <c r="BO784" s="37">
        <f t="shared" si="3146"/>
        <v>12667.2</v>
      </c>
      <c r="BP784" s="37">
        <f t="shared" si="3147"/>
        <v>12667.2</v>
      </c>
      <c r="BQ784" s="37">
        <f>BQ785</f>
        <v>0</v>
      </c>
      <c r="BR784" s="37">
        <f>BR785</f>
        <v>0</v>
      </c>
      <c r="BS784" s="26">
        <f t="shared" si="3148"/>
        <v>12667.2</v>
      </c>
      <c r="BT784" s="26">
        <f t="shared" si="3149"/>
        <v>12667.2</v>
      </c>
      <c r="BU784" s="26">
        <f t="shared" si="3150"/>
        <v>12667.2</v>
      </c>
      <c r="BV784" s="37">
        <f>BV785</f>
        <v>0</v>
      </c>
      <c r="BW784" s="37">
        <f>BW785</f>
        <v>0</v>
      </c>
      <c r="BX784" s="37">
        <f t="shared" si="3151"/>
        <v>12667.2</v>
      </c>
      <c r="BY784" s="37">
        <f t="shared" si="3152"/>
        <v>12667.2</v>
      </c>
      <c r="BZ784" s="37">
        <f t="shared" si="3153"/>
        <v>12667.2</v>
      </c>
      <c r="CA784" s="37">
        <f>CA785</f>
        <v>0</v>
      </c>
      <c r="CB784" s="37">
        <f>CB785</f>
        <v>0</v>
      </c>
      <c r="CC784" s="37">
        <f>CC785</f>
        <v>0</v>
      </c>
      <c r="CD784" s="37">
        <f t="shared" si="3002"/>
        <v>12667.2</v>
      </c>
      <c r="CE784" s="37">
        <f t="shared" si="3003"/>
        <v>12667.2</v>
      </c>
      <c r="CF784" s="37">
        <f t="shared" si="3004"/>
        <v>12667.2</v>
      </c>
      <c r="CG784" s="37">
        <f>CG785</f>
        <v>0</v>
      </c>
      <c r="CH784" s="37">
        <f>CH785</f>
        <v>0</v>
      </c>
      <c r="CI784" s="37">
        <f>CI785</f>
        <v>0</v>
      </c>
      <c r="CJ784" s="37">
        <f t="shared" si="3005"/>
        <v>12667.2</v>
      </c>
      <c r="CK784" s="37">
        <f t="shared" si="3006"/>
        <v>12667.2</v>
      </c>
      <c r="CL784" s="37">
        <f t="shared" si="3007"/>
        <v>12667.2</v>
      </c>
      <c r="CM784" s="37">
        <f>CM785</f>
        <v>0</v>
      </c>
      <c r="CN784" s="37">
        <f>CN785</f>
        <v>0</v>
      </c>
      <c r="CO784" s="37">
        <f>CO785</f>
        <v>0</v>
      </c>
      <c r="CP784" s="37">
        <f t="shared" si="3008"/>
        <v>12667.2</v>
      </c>
      <c r="CQ784" s="37">
        <f t="shared" si="3009"/>
        <v>12667.2</v>
      </c>
      <c r="CR784" s="37">
        <f t="shared" si="3010"/>
        <v>12667.2</v>
      </c>
      <c r="CS784" s="37">
        <f>CS785</f>
        <v>0</v>
      </c>
      <c r="CT784" s="19"/>
      <c r="CU784" s="35"/>
      <c r="CZ784" s="1" t="s">
        <v>28</v>
      </c>
    </row>
    <row r="785" spans="1:105" hidden="1" x14ac:dyDescent="0.3">
      <c r="A785" s="36" t="s">
        <v>466</v>
      </c>
      <c r="B785" s="17">
        <v>610</v>
      </c>
      <c r="C785" s="16" t="s">
        <v>45</v>
      </c>
      <c r="D785" s="16" t="s">
        <v>311</v>
      </c>
      <c r="E785" s="34" t="s">
        <v>385</v>
      </c>
      <c r="F785" s="26">
        <v>12667.2</v>
      </c>
      <c r="G785" s="26">
        <v>12667.2</v>
      </c>
      <c r="H785" s="26">
        <v>12667.2</v>
      </c>
      <c r="I785" s="26"/>
      <c r="J785" s="26"/>
      <c r="K785" s="26"/>
      <c r="L785" s="26">
        <f t="shared" si="3118"/>
        <v>12667.2</v>
      </c>
      <c r="M785" s="26">
        <f t="shared" si="3119"/>
        <v>12667.2</v>
      </c>
      <c r="N785" s="26">
        <f t="shared" si="3120"/>
        <v>12667.2</v>
      </c>
      <c r="O785" s="26"/>
      <c r="P785" s="26"/>
      <c r="Q785" s="26"/>
      <c r="R785" s="26">
        <f t="shared" si="3121"/>
        <v>12667.2</v>
      </c>
      <c r="S785" s="26">
        <f t="shared" si="3122"/>
        <v>12667.2</v>
      </c>
      <c r="T785" s="26">
        <f t="shared" si="3123"/>
        <v>12667.2</v>
      </c>
      <c r="U785" s="26"/>
      <c r="V785" s="26"/>
      <c r="W785" s="26"/>
      <c r="X785" s="26">
        <f t="shared" si="3124"/>
        <v>12667.2</v>
      </c>
      <c r="Y785" s="26">
        <f t="shared" si="3125"/>
        <v>12667.2</v>
      </c>
      <c r="Z785" s="26">
        <f t="shared" si="3126"/>
        <v>12667.2</v>
      </c>
      <c r="AA785" s="26"/>
      <c r="AB785" s="26"/>
      <c r="AC785" s="26"/>
      <c r="AD785" s="26">
        <f t="shared" si="3127"/>
        <v>12667.2</v>
      </c>
      <c r="AE785" s="26">
        <f t="shared" si="3128"/>
        <v>12667.2</v>
      </c>
      <c r="AF785" s="26">
        <f t="shared" si="3129"/>
        <v>12667.2</v>
      </c>
      <c r="AG785" s="26"/>
      <c r="AH785" s="26"/>
      <c r="AI785" s="26"/>
      <c r="AJ785" s="26">
        <f t="shared" si="3130"/>
        <v>12667.2</v>
      </c>
      <c r="AK785" s="26">
        <f t="shared" si="3131"/>
        <v>12667.2</v>
      </c>
      <c r="AL785" s="26">
        <f t="shared" si="3132"/>
        <v>12667.2</v>
      </c>
      <c r="AM785" s="26"/>
      <c r="AN785" s="26"/>
      <c r="AO785" s="26"/>
      <c r="AP785" s="26">
        <f t="shared" si="3133"/>
        <v>12667.2</v>
      </c>
      <c r="AQ785" s="26">
        <f t="shared" si="3134"/>
        <v>12667.2</v>
      </c>
      <c r="AR785" s="26">
        <f t="shared" si="3135"/>
        <v>12667.2</v>
      </c>
      <c r="AS785" s="26"/>
      <c r="AT785" s="26"/>
      <c r="AU785" s="26"/>
      <c r="AV785" s="26">
        <f t="shared" si="3136"/>
        <v>12667.2</v>
      </c>
      <c r="AW785" s="26">
        <f t="shared" si="3137"/>
        <v>12667.2</v>
      </c>
      <c r="AX785" s="26">
        <f t="shared" si="3138"/>
        <v>12667.2</v>
      </c>
      <c r="AY785" s="26"/>
      <c r="AZ785" s="26"/>
      <c r="BA785" s="26"/>
      <c r="BB785" s="26">
        <f t="shared" si="3139"/>
        <v>12667.2</v>
      </c>
      <c r="BC785" s="26">
        <f t="shared" si="3140"/>
        <v>12667.2</v>
      </c>
      <c r="BD785" s="26">
        <f t="shared" si="3141"/>
        <v>12667.2</v>
      </c>
      <c r="BE785" s="26"/>
      <c r="BF785" s="26"/>
      <c r="BG785" s="26"/>
      <c r="BH785" s="26">
        <f t="shared" si="3142"/>
        <v>12667.2</v>
      </c>
      <c r="BI785" s="26">
        <f t="shared" si="3143"/>
        <v>12667.2</v>
      </c>
      <c r="BJ785" s="26">
        <f t="shared" si="3144"/>
        <v>12667.2</v>
      </c>
      <c r="BK785" s="26"/>
      <c r="BL785" s="26"/>
      <c r="BM785" s="26"/>
      <c r="BN785" s="26">
        <f t="shared" si="3145"/>
        <v>12667.2</v>
      </c>
      <c r="BO785" s="26">
        <f t="shared" si="3146"/>
        <v>12667.2</v>
      </c>
      <c r="BP785" s="26">
        <f t="shared" si="3147"/>
        <v>12667.2</v>
      </c>
      <c r="BQ785" s="26"/>
      <c r="BR785" s="26"/>
      <c r="BS785" s="26">
        <f t="shared" si="3148"/>
        <v>12667.2</v>
      </c>
      <c r="BT785" s="26">
        <f t="shared" si="3149"/>
        <v>12667.2</v>
      </c>
      <c r="BU785" s="26">
        <f t="shared" si="3150"/>
        <v>12667.2</v>
      </c>
      <c r="BV785" s="26"/>
      <c r="BW785" s="26"/>
      <c r="BX785" s="26">
        <f t="shared" si="3151"/>
        <v>12667.2</v>
      </c>
      <c r="BY785" s="26">
        <f t="shared" si="3152"/>
        <v>12667.2</v>
      </c>
      <c r="BZ785" s="26">
        <f t="shared" si="3153"/>
        <v>12667.2</v>
      </c>
      <c r="CA785" s="26"/>
      <c r="CB785" s="26"/>
      <c r="CC785" s="26"/>
      <c r="CD785" s="26">
        <f t="shared" si="3002"/>
        <v>12667.2</v>
      </c>
      <c r="CE785" s="26">
        <f t="shared" si="3003"/>
        <v>12667.2</v>
      </c>
      <c r="CF785" s="26">
        <f t="shared" si="3004"/>
        <v>12667.2</v>
      </c>
      <c r="CG785" s="26"/>
      <c r="CH785" s="26"/>
      <c r="CI785" s="26"/>
      <c r="CJ785" s="26">
        <f t="shared" si="3005"/>
        <v>12667.2</v>
      </c>
      <c r="CK785" s="26">
        <f t="shared" si="3006"/>
        <v>12667.2</v>
      </c>
      <c r="CL785" s="26">
        <f t="shared" si="3007"/>
        <v>12667.2</v>
      </c>
      <c r="CM785" s="26"/>
      <c r="CN785" s="26"/>
      <c r="CO785" s="26"/>
      <c r="CP785" s="26">
        <f t="shared" si="3008"/>
        <v>12667.2</v>
      </c>
      <c r="CQ785" s="26">
        <f t="shared" si="3009"/>
        <v>12667.2</v>
      </c>
      <c r="CR785" s="26">
        <f t="shared" si="3010"/>
        <v>12667.2</v>
      </c>
      <c r="CS785" s="26"/>
      <c r="CT785" s="19"/>
      <c r="CU785" s="35"/>
    </row>
    <row r="786" spans="1:105" hidden="1" x14ac:dyDescent="0.3">
      <c r="A786" s="36" t="s">
        <v>466</v>
      </c>
      <c r="B786" s="17">
        <v>620</v>
      </c>
      <c r="C786" s="16"/>
      <c r="D786" s="16"/>
      <c r="E786" s="34" t="s">
        <v>44</v>
      </c>
      <c r="F786" s="37">
        <f t="shared" ref="F786:K786" si="3156">F787</f>
        <v>426434.8</v>
      </c>
      <c r="G786" s="37">
        <f t="shared" si="3156"/>
        <v>426434.8</v>
      </c>
      <c r="H786" s="37">
        <f t="shared" si="3156"/>
        <v>426434.8</v>
      </c>
      <c r="I786" s="37">
        <f t="shared" si="3156"/>
        <v>0</v>
      </c>
      <c r="J786" s="37">
        <f t="shared" si="3156"/>
        <v>0</v>
      </c>
      <c r="K786" s="37">
        <f t="shared" si="3156"/>
        <v>0</v>
      </c>
      <c r="L786" s="37">
        <f t="shared" si="3118"/>
        <v>426434.8</v>
      </c>
      <c r="M786" s="37">
        <f t="shared" si="3119"/>
        <v>426434.8</v>
      </c>
      <c r="N786" s="37">
        <f t="shared" si="3120"/>
        <v>426434.8</v>
      </c>
      <c r="O786" s="37">
        <f>O787</f>
        <v>0</v>
      </c>
      <c r="P786" s="37">
        <f>P787</f>
        <v>0</v>
      </c>
      <c r="Q786" s="37">
        <f>Q787</f>
        <v>0</v>
      </c>
      <c r="R786" s="37">
        <f t="shared" si="3121"/>
        <v>426434.8</v>
      </c>
      <c r="S786" s="37">
        <f t="shared" si="3122"/>
        <v>426434.8</v>
      </c>
      <c r="T786" s="37">
        <f t="shared" si="3123"/>
        <v>426434.8</v>
      </c>
      <c r="U786" s="37">
        <f>U787</f>
        <v>0</v>
      </c>
      <c r="V786" s="37">
        <f>V787</f>
        <v>0</v>
      </c>
      <c r="W786" s="37">
        <f>W787</f>
        <v>0</v>
      </c>
      <c r="X786" s="37">
        <f t="shared" si="3124"/>
        <v>426434.8</v>
      </c>
      <c r="Y786" s="37">
        <f t="shared" si="3125"/>
        <v>426434.8</v>
      </c>
      <c r="Z786" s="37">
        <f t="shared" si="3126"/>
        <v>426434.8</v>
      </c>
      <c r="AA786" s="37">
        <f>AA787</f>
        <v>0</v>
      </c>
      <c r="AB786" s="37">
        <f>AB787</f>
        <v>0</v>
      </c>
      <c r="AC786" s="37">
        <f>AC787</f>
        <v>0</v>
      </c>
      <c r="AD786" s="37">
        <f t="shared" si="3127"/>
        <v>426434.8</v>
      </c>
      <c r="AE786" s="37">
        <f t="shared" si="3128"/>
        <v>426434.8</v>
      </c>
      <c r="AF786" s="37">
        <f t="shared" si="3129"/>
        <v>426434.8</v>
      </c>
      <c r="AG786" s="37">
        <f>AG787</f>
        <v>0</v>
      </c>
      <c r="AH786" s="37">
        <f>AH787</f>
        <v>0</v>
      </c>
      <c r="AI786" s="37">
        <f>AI787</f>
        <v>0</v>
      </c>
      <c r="AJ786" s="37">
        <f t="shared" si="3130"/>
        <v>426434.8</v>
      </c>
      <c r="AK786" s="37">
        <f t="shared" si="3131"/>
        <v>426434.8</v>
      </c>
      <c r="AL786" s="37">
        <f t="shared" si="3132"/>
        <v>426434.8</v>
      </c>
      <c r="AM786" s="37">
        <f>AM787</f>
        <v>0</v>
      </c>
      <c r="AN786" s="37">
        <f>AN787</f>
        <v>0</v>
      </c>
      <c r="AO786" s="37">
        <f>AO787</f>
        <v>0</v>
      </c>
      <c r="AP786" s="37">
        <f t="shared" si="3133"/>
        <v>426434.8</v>
      </c>
      <c r="AQ786" s="37">
        <f t="shared" si="3134"/>
        <v>426434.8</v>
      </c>
      <c r="AR786" s="37">
        <f t="shared" si="3135"/>
        <v>426434.8</v>
      </c>
      <c r="AS786" s="37">
        <f>AS787</f>
        <v>0</v>
      </c>
      <c r="AT786" s="37">
        <f>AT787</f>
        <v>0</v>
      </c>
      <c r="AU786" s="37">
        <f>AU787</f>
        <v>0</v>
      </c>
      <c r="AV786" s="37">
        <f t="shared" si="3136"/>
        <v>426434.8</v>
      </c>
      <c r="AW786" s="37">
        <f t="shared" si="3137"/>
        <v>426434.8</v>
      </c>
      <c r="AX786" s="37">
        <f t="shared" si="3138"/>
        <v>426434.8</v>
      </c>
      <c r="AY786" s="37">
        <f>AY787</f>
        <v>0</v>
      </c>
      <c r="AZ786" s="37">
        <f>AZ787</f>
        <v>0</v>
      </c>
      <c r="BA786" s="37">
        <f>BA787</f>
        <v>0</v>
      </c>
      <c r="BB786" s="37">
        <f t="shared" si="3139"/>
        <v>426434.8</v>
      </c>
      <c r="BC786" s="37">
        <f t="shared" si="3140"/>
        <v>426434.8</v>
      </c>
      <c r="BD786" s="37">
        <f t="shared" si="3141"/>
        <v>426434.8</v>
      </c>
      <c r="BE786" s="37">
        <f>BE787</f>
        <v>0</v>
      </c>
      <c r="BF786" s="37">
        <f>BF787</f>
        <v>0</v>
      </c>
      <c r="BG786" s="37">
        <f>BG787</f>
        <v>0</v>
      </c>
      <c r="BH786" s="37">
        <f t="shared" si="3142"/>
        <v>426434.8</v>
      </c>
      <c r="BI786" s="37">
        <f t="shared" si="3143"/>
        <v>426434.8</v>
      </c>
      <c r="BJ786" s="37">
        <f t="shared" si="3144"/>
        <v>426434.8</v>
      </c>
      <c r="BK786" s="37">
        <f>BK787</f>
        <v>0</v>
      </c>
      <c r="BL786" s="37">
        <f>BL787</f>
        <v>0</v>
      </c>
      <c r="BM786" s="37">
        <f>BM787</f>
        <v>0</v>
      </c>
      <c r="BN786" s="37">
        <f t="shared" si="3145"/>
        <v>426434.8</v>
      </c>
      <c r="BO786" s="37">
        <f t="shared" si="3146"/>
        <v>426434.8</v>
      </c>
      <c r="BP786" s="37">
        <f t="shared" si="3147"/>
        <v>426434.8</v>
      </c>
      <c r="BQ786" s="37">
        <f>BQ787</f>
        <v>0</v>
      </c>
      <c r="BR786" s="37">
        <f>BR787</f>
        <v>0</v>
      </c>
      <c r="BS786" s="26">
        <f t="shared" si="3148"/>
        <v>426434.8</v>
      </c>
      <c r="BT786" s="26">
        <f t="shared" si="3149"/>
        <v>426434.8</v>
      </c>
      <c r="BU786" s="26">
        <f t="shared" si="3150"/>
        <v>426434.8</v>
      </c>
      <c r="BV786" s="37">
        <f>BV787</f>
        <v>0</v>
      </c>
      <c r="BW786" s="37">
        <f>BW787</f>
        <v>0</v>
      </c>
      <c r="BX786" s="37">
        <f t="shared" si="3151"/>
        <v>426434.8</v>
      </c>
      <c r="BY786" s="37">
        <f t="shared" si="3152"/>
        <v>426434.8</v>
      </c>
      <c r="BZ786" s="37">
        <f t="shared" si="3153"/>
        <v>426434.8</v>
      </c>
      <c r="CA786" s="37">
        <f>CA787</f>
        <v>0</v>
      </c>
      <c r="CB786" s="37">
        <f>CB787</f>
        <v>0</v>
      </c>
      <c r="CC786" s="37">
        <f>CC787</f>
        <v>0</v>
      </c>
      <c r="CD786" s="37">
        <f t="shared" si="3002"/>
        <v>426434.8</v>
      </c>
      <c r="CE786" s="37">
        <f t="shared" si="3003"/>
        <v>426434.8</v>
      </c>
      <c r="CF786" s="37">
        <f t="shared" si="3004"/>
        <v>426434.8</v>
      </c>
      <c r="CG786" s="37">
        <f>CG787</f>
        <v>0</v>
      </c>
      <c r="CH786" s="37">
        <f>CH787</f>
        <v>0</v>
      </c>
      <c r="CI786" s="37">
        <f>CI787</f>
        <v>0</v>
      </c>
      <c r="CJ786" s="37">
        <f t="shared" si="3005"/>
        <v>426434.8</v>
      </c>
      <c r="CK786" s="37">
        <f t="shared" si="3006"/>
        <v>426434.8</v>
      </c>
      <c r="CL786" s="37">
        <f t="shared" si="3007"/>
        <v>426434.8</v>
      </c>
      <c r="CM786" s="37">
        <f>CM787</f>
        <v>0</v>
      </c>
      <c r="CN786" s="37">
        <f>CN787</f>
        <v>0</v>
      </c>
      <c r="CO786" s="37">
        <f>CO787</f>
        <v>0</v>
      </c>
      <c r="CP786" s="37">
        <f t="shared" si="3008"/>
        <v>426434.8</v>
      </c>
      <c r="CQ786" s="37">
        <f t="shared" si="3009"/>
        <v>426434.8</v>
      </c>
      <c r="CR786" s="37">
        <f t="shared" si="3010"/>
        <v>426434.8</v>
      </c>
      <c r="CS786" s="37">
        <f>CS787</f>
        <v>0</v>
      </c>
      <c r="CT786" s="19"/>
      <c r="CU786" s="35"/>
      <c r="CZ786" s="1" t="s">
        <v>28</v>
      </c>
    </row>
    <row r="787" spans="1:105" hidden="1" x14ac:dyDescent="0.3">
      <c r="A787" s="36" t="s">
        <v>466</v>
      </c>
      <c r="B787" s="17">
        <v>620</v>
      </c>
      <c r="C787" s="16" t="s">
        <v>45</v>
      </c>
      <c r="D787" s="16" t="s">
        <v>311</v>
      </c>
      <c r="E787" s="34" t="s">
        <v>385</v>
      </c>
      <c r="F787" s="37">
        <v>426434.8</v>
      </c>
      <c r="G787" s="37">
        <v>426434.8</v>
      </c>
      <c r="H787" s="37">
        <v>426434.8</v>
      </c>
      <c r="I787" s="37"/>
      <c r="J787" s="37"/>
      <c r="K787" s="37"/>
      <c r="L787" s="37">
        <f t="shared" si="3118"/>
        <v>426434.8</v>
      </c>
      <c r="M787" s="37">
        <f t="shared" si="3119"/>
        <v>426434.8</v>
      </c>
      <c r="N787" s="37">
        <f t="shared" si="3120"/>
        <v>426434.8</v>
      </c>
      <c r="O787" s="37"/>
      <c r="P787" s="37"/>
      <c r="Q787" s="37"/>
      <c r="R787" s="37">
        <f t="shared" si="3121"/>
        <v>426434.8</v>
      </c>
      <c r="S787" s="37">
        <f t="shared" si="3122"/>
        <v>426434.8</v>
      </c>
      <c r="T787" s="37">
        <f t="shared" si="3123"/>
        <v>426434.8</v>
      </c>
      <c r="U787" s="37"/>
      <c r="V787" s="37"/>
      <c r="W787" s="37"/>
      <c r="X787" s="37">
        <f t="shared" si="3124"/>
        <v>426434.8</v>
      </c>
      <c r="Y787" s="37">
        <f t="shared" si="3125"/>
        <v>426434.8</v>
      </c>
      <c r="Z787" s="37">
        <f t="shared" si="3126"/>
        <v>426434.8</v>
      </c>
      <c r="AA787" s="37"/>
      <c r="AB787" s="37"/>
      <c r="AC787" s="37"/>
      <c r="AD787" s="37">
        <f t="shared" si="3127"/>
        <v>426434.8</v>
      </c>
      <c r="AE787" s="37">
        <f t="shared" si="3128"/>
        <v>426434.8</v>
      </c>
      <c r="AF787" s="37">
        <f t="shared" si="3129"/>
        <v>426434.8</v>
      </c>
      <c r="AG787" s="37"/>
      <c r="AH787" s="37"/>
      <c r="AI787" s="37"/>
      <c r="AJ787" s="37">
        <f t="shared" si="3130"/>
        <v>426434.8</v>
      </c>
      <c r="AK787" s="37">
        <f t="shared" si="3131"/>
        <v>426434.8</v>
      </c>
      <c r="AL787" s="37">
        <f t="shared" si="3132"/>
        <v>426434.8</v>
      </c>
      <c r="AM787" s="37"/>
      <c r="AN787" s="37"/>
      <c r="AO787" s="37"/>
      <c r="AP787" s="37">
        <f t="shared" si="3133"/>
        <v>426434.8</v>
      </c>
      <c r="AQ787" s="37">
        <f t="shared" si="3134"/>
        <v>426434.8</v>
      </c>
      <c r="AR787" s="37">
        <f t="shared" si="3135"/>
        <v>426434.8</v>
      </c>
      <c r="AS787" s="37"/>
      <c r="AT787" s="37"/>
      <c r="AU787" s="37"/>
      <c r="AV787" s="37">
        <f t="shared" si="3136"/>
        <v>426434.8</v>
      </c>
      <c r="AW787" s="37">
        <f t="shared" si="3137"/>
        <v>426434.8</v>
      </c>
      <c r="AX787" s="37">
        <f t="shared" si="3138"/>
        <v>426434.8</v>
      </c>
      <c r="AY787" s="37"/>
      <c r="AZ787" s="37"/>
      <c r="BA787" s="37"/>
      <c r="BB787" s="37">
        <f t="shared" si="3139"/>
        <v>426434.8</v>
      </c>
      <c r="BC787" s="37">
        <f t="shared" si="3140"/>
        <v>426434.8</v>
      </c>
      <c r="BD787" s="37">
        <f t="shared" si="3141"/>
        <v>426434.8</v>
      </c>
      <c r="BE787" s="37"/>
      <c r="BF787" s="37"/>
      <c r="BG787" s="37"/>
      <c r="BH787" s="37">
        <f t="shared" si="3142"/>
        <v>426434.8</v>
      </c>
      <c r="BI787" s="37">
        <f t="shared" si="3143"/>
        <v>426434.8</v>
      </c>
      <c r="BJ787" s="37">
        <f t="shared" si="3144"/>
        <v>426434.8</v>
      </c>
      <c r="BK787" s="37"/>
      <c r="BL787" s="37"/>
      <c r="BM787" s="37"/>
      <c r="BN787" s="37">
        <f t="shared" si="3145"/>
        <v>426434.8</v>
      </c>
      <c r="BO787" s="37">
        <f t="shared" si="3146"/>
        <v>426434.8</v>
      </c>
      <c r="BP787" s="37">
        <f t="shared" si="3147"/>
        <v>426434.8</v>
      </c>
      <c r="BQ787" s="37"/>
      <c r="BR787" s="37"/>
      <c r="BS787" s="26">
        <f t="shared" si="3148"/>
        <v>426434.8</v>
      </c>
      <c r="BT787" s="26">
        <f t="shared" si="3149"/>
        <v>426434.8</v>
      </c>
      <c r="BU787" s="26">
        <f t="shared" si="3150"/>
        <v>426434.8</v>
      </c>
      <c r="BV787" s="37"/>
      <c r="BW787" s="37"/>
      <c r="BX787" s="37">
        <f t="shared" si="3151"/>
        <v>426434.8</v>
      </c>
      <c r="BY787" s="37">
        <f t="shared" si="3152"/>
        <v>426434.8</v>
      </c>
      <c r="BZ787" s="37">
        <f t="shared" si="3153"/>
        <v>426434.8</v>
      </c>
      <c r="CA787" s="37"/>
      <c r="CB787" s="37"/>
      <c r="CC787" s="37"/>
      <c r="CD787" s="37">
        <f t="shared" si="3002"/>
        <v>426434.8</v>
      </c>
      <c r="CE787" s="37">
        <f t="shared" si="3003"/>
        <v>426434.8</v>
      </c>
      <c r="CF787" s="37">
        <f t="shared" si="3004"/>
        <v>426434.8</v>
      </c>
      <c r="CG787" s="37"/>
      <c r="CH787" s="37"/>
      <c r="CI787" s="37"/>
      <c r="CJ787" s="37">
        <f t="shared" si="3005"/>
        <v>426434.8</v>
      </c>
      <c r="CK787" s="37">
        <f t="shared" si="3006"/>
        <v>426434.8</v>
      </c>
      <c r="CL787" s="37">
        <f t="shared" si="3007"/>
        <v>426434.8</v>
      </c>
      <c r="CM787" s="37"/>
      <c r="CN787" s="37"/>
      <c r="CO787" s="37"/>
      <c r="CP787" s="37">
        <f t="shared" si="3008"/>
        <v>426434.8</v>
      </c>
      <c r="CQ787" s="37">
        <f t="shared" si="3009"/>
        <v>426434.8</v>
      </c>
      <c r="CR787" s="37">
        <f t="shared" si="3010"/>
        <v>426434.8</v>
      </c>
      <c r="CS787" s="37"/>
      <c r="CT787" s="19"/>
      <c r="CU787" s="35"/>
    </row>
    <row r="788" spans="1:105" ht="62.4" hidden="1" x14ac:dyDescent="0.3">
      <c r="A788" s="16" t="s">
        <v>468</v>
      </c>
      <c r="B788" s="17"/>
      <c r="C788" s="16"/>
      <c r="D788" s="16"/>
      <c r="E788" s="34" t="s">
        <v>469</v>
      </c>
      <c r="F788" s="37">
        <f t="shared" ref="F788:K788" si="3157">F789</f>
        <v>973188.6</v>
      </c>
      <c r="G788" s="37">
        <f t="shared" si="3157"/>
        <v>938829.9</v>
      </c>
      <c r="H788" s="37">
        <f t="shared" si="3157"/>
        <v>915352.29999999993</v>
      </c>
      <c r="I788" s="37">
        <f t="shared" si="3157"/>
        <v>0</v>
      </c>
      <c r="J788" s="37">
        <f t="shared" si="3157"/>
        <v>0</v>
      </c>
      <c r="K788" s="37">
        <f t="shared" si="3157"/>
        <v>0</v>
      </c>
      <c r="L788" s="37">
        <f t="shared" si="3118"/>
        <v>973188.6</v>
      </c>
      <c r="M788" s="37">
        <f t="shared" si="3119"/>
        <v>938829.9</v>
      </c>
      <c r="N788" s="37">
        <f t="shared" si="3120"/>
        <v>915352.29999999993</v>
      </c>
      <c r="O788" s="37">
        <f>O789</f>
        <v>0</v>
      </c>
      <c r="P788" s="37">
        <f>P789</f>
        <v>0</v>
      </c>
      <c r="Q788" s="37">
        <f>Q789</f>
        <v>0</v>
      </c>
      <c r="R788" s="37">
        <f t="shared" si="3121"/>
        <v>973188.6</v>
      </c>
      <c r="S788" s="37">
        <f t="shared" si="3122"/>
        <v>938829.9</v>
      </c>
      <c r="T788" s="37">
        <f t="shared" si="3123"/>
        <v>915352.29999999993</v>
      </c>
      <c r="U788" s="37">
        <f>U789</f>
        <v>0</v>
      </c>
      <c r="V788" s="37">
        <f>V789</f>
        <v>0</v>
      </c>
      <c r="W788" s="37">
        <f>W789</f>
        <v>0</v>
      </c>
      <c r="X788" s="37">
        <f t="shared" si="3124"/>
        <v>973188.6</v>
      </c>
      <c r="Y788" s="37">
        <f t="shared" si="3125"/>
        <v>938829.9</v>
      </c>
      <c r="Z788" s="37">
        <f t="shared" si="3126"/>
        <v>915352.29999999993</v>
      </c>
      <c r="AA788" s="37">
        <f>AA789</f>
        <v>0</v>
      </c>
      <c r="AB788" s="37">
        <f>AB789</f>
        <v>0</v>
      </c>
      <c r="AC788" s="37">
        <f>AC789</f>
        <v>0</v>
      </c>
      <c r="AD788" s="37">
        <f t="shared" si="3127"/>
        <v>973188.6</v>
      </c>
      <c r="AE788" s="37">
        <f t="shared" si="3128"/>
        <v>938829.9</v>
      </c>
      <c r="AF788" s="37">
        <f t="shared" si="3129"/>
        <v>915352.29999999993</v>
      </c>
      <c r="AG788" s="37">
        <f>AG789</f>
        <v>0</v>
      </c>
      <c r="AH788" s="37">
        <f>AH789</f>
        <v>0</v>
      </c>
      <c r="AI788" s="37">
        <f>AI789</f>
        <v>0</v>
      </c>
      <c r="AJ788" s="37">
        <f t="shared" si="3130"/>
        <v>973188.6</v>
      </c>
      <c r="AK788" s="37">
        <f t="shared" si="3131"/>
        <v>938829.9</v>
      </c>
      <c r="AL788" s="37">
        <f t="shared" si="3132"/>
        <v>915352.29999999993</v>
      </c>
      <c r="AM788" s="37">
        <f>AM789</f>
        <v>0</v>
      </c>
      <c r="AN788" s="37">
        <f>AN789</f>
        <v>0</v>
      </c>
      <c r="AO788" s="37">
        <f>AO789</f>
        <v>0</v>
      </c>
      <c r="AP788" s="37">
        <f t="shared" si="3133"/>
        <v>973188.6</v>
      </c>
      <c r="AQ788" s="37">
        <f t="shared" si="3134"/>
        <v>938829.9</v>
      </c>
      <c r="AR788" s="37">
        <f t="shared" si="3135"/>
        <v>915352.29999999993</v>
      </c>
      <c r="AS788" s="37">
        <f>AS789</f>
        <v>0</v>
      </c>
      <c r="AT788" s="37">
        <f>AT789</f>
        <v>0</v>
      </c>
      <c r="AU788" s="37">
        <f>AU789</f>
        <v>0</v>
      </c>
      <c r="AV788" s="37">
        <f t="shared" si="3136"/>
        <v>973188.6</v>
      </c>
      <c r="AW788" s="37">
        <f t="shared" si="3137"/>
        <v>938829.9</v>
      </c>
      <c r="AX788" s="37">
        <f t="shared" si="3138"/>
        <v>915352.29999999993</v>
      </c>
      <c r="AY788" s="37">
        <f>AY789</f>
        <v>0</v>
      </c>
      <c r="AZ788" s="37">
        <f>AZ789</f>
        <v>0</v>
      </c>
      <c r="BA788" s="37">
        <f>BA789</f>
        <v>0</v>
      </c>
      <c r="BB788" s="37">
        <f t="shared" si="3139"/>
        <v>973188.6</v>
      </c>
      <c r="BC788" s="37">
        <f t="shared" si="3140"/>
        <v>938829.9</v>
      </c>
      <c r="BD788" s="37">
        <f t="shared" si="3141"/>
        <v>915352.29999999993</v>
      </c>
      <c r="BE788" s="37">
        <f>BE789</f>
        <v>0</v>
      </c>
      <c r="BF788" s="37">
        <f>BF789</f>
        <v>0</v>
      </c>
      <c r="BG788" s="37">
        <f>BG789</f>
        <v>0</v>
      </c>
      <c r="BH788" s="37">
        <f t="shared" si="3142"/>
        <v>973188.6</v>
      </c>
      <c r="BI788" s="37">
        <f t="shared" si="3143"/>
        <v>938829.9</v>
      </c>
      <c r="BJ788" s="37">
        <f t="shared" si="3144"/>
        <v>915352.29999999993</v>
      </c>
      <c r="BK788" s="37">
        <f>BK789</f>
        <v>0</v>
      </c>
      <c r="BL788" s="37">
        <f>BL789</f>
        <v>0</v>
      </c>
      <c r="BM788" s="37">
        <f>BM789</f>
        <v>0</v>
      </c>
      <c r="BN788" s="37">
        <f t="shared" si="3145"/>
        <v>973188.6</v>
      </c>
      <c r="BO788" s="37">
        <f t="shared" si="3146"/>
        <v>938829.9</v>
      </c>
      <c r="BP788" s="37">
        <f t="shared" si="3147"/>
        <v>915352.29999999993</v>
      </c>
      <c r="BQ788" s="37">
        <f>BQ789</f>
        <v>0</v>
      </c>
      <c r="BR788" s="37">
        <f>BR789</f>
        <v>0</v>
      </c>
      <c r="BS788" s="26">
        <f t="shared" si="3148"/>
        <v>973188.6</v>
      </c>
      <c r="BT788" s="26">
        <f t="shared" si="3149"/>
        <v>938829.9</v>
      </c>
      <c r="BU788" s="26">
        <f t="shared" si="3150"/>
        <v>915352.29999999993</v>
      </c>
      <c r="BV788" s="37">
        <f>BV789</f>
        <v>0</v>
      </c>
      <c r="BW788" s="37">
        <f>BW789</f>
        <v>0</v>
      </c>
      <c r="BX788" s="37">
        <f t="shared" si="3151"/>
        <v>973188.6</v>
      </c>
      <c r="BY788" s="37">
        <f t="shared" si="3152"/>
        <v>938829.9</v>
      </c>
      <c r="BZ788" s="37">
        <f t="shared" si="3153"/>
        <v>915352.29999999993</v>
      </c>
      <c r="CA788" s="37">
        <f>CA789</f>
        <v>0</v>
      </c>
      <c r="CB788" s="37">
        <f>CB789</f>
        <v>0</v>
      </c>
      <c r="CC788" s="37">
        <f>CC789</f>
        <v>0</v>
      </c>
      <c r="CD788" s="37">
        <f t="shared" si="3002"/>
        <v>973188.6</v>
      </c>
      <c r="CE788" s="37">
        <f t="shared" si="3003"/>
        <v>938829.9</v>
      </c>
      <c r="CF788" s="37">
        <f t="shared" si="3004"/>
        <v>915352.29999999993</v>
      </c>
      <c r="CG788" s="37">
        <f>CG789</f>
        <v>0</v>
      </c>
      <c r="CH788" s="37">
        <f>CH789</f>
        <v>0</v>
      </c>
      <c r="CI788" s="37">
        <f>CI789</f>
        <v>0</v>
      </c>
      <c r="CJ788" s="37">
        <f t="shared" si="3005"/>
        <v>973188.6</v>
      </c>
      <c r="CK788" s="37">
        <f t="shared" si="3006"/>
        <v>938829.9</v>
      </c>
      <c r="CL788" s="37">
        <f t="shared" si="3007"/>
        <v>915352.29999999993</v>
      </c>
      <c r="CM788" s="37">
        <f>CM789</f>
        <v>0</v>
      </c>
      <c r="CN788" s="37">
        <f>CN789</f>
        <v>0</v>
      </c>
      <c r="CO788" s="37">
        <f>CO789</f>
        <v>0</v>
      </c>
      <c r="CP788" s="37">
        <f t="shared" si="3008"/>
        <v>973188.6</v>
      </c>
      <c r="CQ788" s="37">
        <f t="shared" si="3009"/>
        <v>938829.9</v>
      </c>
      <c r="CR788" s="37">
        <f t="shared" si="3010"/>
        <v>915352.29999999993</v>
      </c>
      <c r="CS788" s="37">
        <f>CS789</f>
        <v>0</v>
      </c>
      <c r="CT788" s="19"/>
      <c r="CU788" s="35"/>
      <c r="DA788" s="1" t="s">
        <v>29</v>
      </c>
    </row>
    <row r="789" spans="1:105" ht="46.8" hidden="1" x14ac:dyDescent="0.3">
      <c r="A789" s="16" t="s">
        <v>468</v>
      </c>
      <c r="B789" s="17">
        <v>600</v>
      </c>
      <c r="C789" s="16"/>
      <c r="D789" s="16"/>
      <c r="E789" s="34" t="s">
        <v>43</v>
      </c>
      <c r="F789" s="37">
        <f t="shared" ref="F789:K789" si="3158">F790+F792</f>
        <v>973188.6</v>
      </c>
      <c r="G789" s="37">
        <f t="shared" si="3158"/>
        <v>938829.9</v>
      </c>
      <c r="H789" s="37">
        <f t="shared" si="3158"/>
        <v>915352.29999999993</v>
      </c>
      <c r="I789" s="37">
        <f t="shared" si="3158"/>
        <v>0</v>
      </c>
      <c r="J789" s="37">
        <f t="shared" si="3158"/>
        <v>0</v>
      </c>
      <c r="K789" s="37">
        <f t="shared" si="3158"/>
        <v>0</v>
      </c>
      <c r="L789" s="37">
        <f t="shared" si="3118"/>
        <v>973188.6</v>
      </c>
      <c r="M789" s="37">
        <f t="shared" si="3119"/>
        <v>938829.9</v>
      </c>
      <c r="N789" s="37">
        <f t="shared" si="3120"/>
        <v>915352.29999999993</v>
      </c>
      <c r="O789" s="37">
        <f>O790+O792</f>
        <v>0</v>
      </c>
      <c r="P789" s="37">
        <f>P790+P792</f>
        <v>0</v>
      </c>
      <c r="Q789" s="37">
        <f>Q790+Q792</f>
        <v>0</v>
      </c>
      <c r="R789" s="37">
        <f t="shared" si="3121"/>
        <v>973188.6</v>
      </c>
      <c r="S789" s="37">
        <f t="shared" si="3122"/>
        <v>938829.9</v>
      </c>
      <c r="T789" s="37">
        <f t="shared" si="3123"/>
        <v>915352.29999999993</v>
      </c>
      <c r="U789" s="37">
        <f>U790+U792</f>
        <v>0</v>
      </c>
      <c r="V789" s="37">
        <f>V790+V792</f>
        <v>0</v>
      </c>
      <c r="W789" s="37">
        <f>W790+W792</f>
        <v>0</v>
      </c>
      <c r="X789" s="37">
        <f t="shared" si="3124"/>
        <v>973188.6</v>
      </c>
      <c r="Y789" s="37">
        <f t="shared" si="3125"/>
        <v>938829.9</v>
      </c>
      <c r="Z789" s="37">
        <f t="shared" si="3126"/>
        <v>915352.29999999993</v>
      </c>
      <c r="AA789" s="37">
        <f>AA790+AA792</f>
        <v>0</v>
      </c>
      <c r="AB789" s="37">
        <f>AB790+AB792</f>
        <v>0</v>
      </c>
      <c r="AC789" s="37">
        <f>AC790+AC792</f>
        <v>0</v>
      </c>
      <c r="AD789" s="37">
        <f t="shared" si="3127"/>
        <v>973188.6</v>
      </c>
      <c r="AE789" s="37">
        <f t="shared" si="3128"/>
        <v>938829.9</v>
      </c>
      <c r="AF789" s="37">
        <f t="shared" si="3129"/>
        <v>915352.29999999993</v>
      </c>
      <c r="AG789" s="37">
        <f>AG790+AG792</f>
        <v>0</v>
      </c>
      <c r="AH789" s="37">
        <f>AH790+AH792</f>
        <v>0</v>
      </c>
      <c r="AI789" s="37">
        <f>AI790+AI792</f>
        <v>0</v>
      </c>
      <c r="AJ789" s="37">
        <f t="shared" si="3130"/>
        <v>973188.6</v>
      </c>
      <c r="AK789" s="37">
        <f t="shared" si="3131"/>
        <v>938829.9</v>
      </c>
      <c r="AL789" s="37">
        <f t="shared" si="3132"/>
        <v>915352.29999999993</v>
      </c>
      <c r="AM789" s="37">
        <f>AM790+AM792</f>
        <v>0</v>
      </c>
      <c r="AN789" s="37">
        <f>AN790+AN792</f>
        <v>0</v>
      </c>
      <c r="AO789" s="37">
        <f>AO790+AO792</f>
        <v>0</v>
      </c>
      <c r="AP789" s="37">
        <f t="shared" si="3133"/>
        <v>973188.6</v>
      </c>
      <c r="AQ789" s="37">
        <f t="shared" si="3134"/>
        <v>938829.9</v>
      </c>
      <c r="AR789" s="37">
        <f t="shared" si="3135"/>
        <v>915352.29999999993</v>
      </c>
      <c r="AS789" s="37">
        <f>AS790+AS792</f>
        <v>0</v>
      </c>
      <c r="AT789" s="37">
        <f>AT790+AT792</f>
        <v>0</v>
      </c>
      <c r="AU789" s="37">
        <f>AU790+AU792</f>
        <v>0</v>
      </c>
      <c r="AV789" s="37">
        <f t="shared" si="3136"/>
        <v>973188.6</v>
      </c>
      <c r="AW789" s="37">
        <f t="shared" si="3137"/>
        <v>938829.9</v>
      </c>
      <c r="AX789" s="37">
        <f t="shared" si="3138"/>
        <v>915352.29999999993</v>
      </c>
      <c r="AY789" s="37">
        <f>AY790+AY792</f>
        <v>0</v>
      </c>
      <c r="AZ789" s="37">
        <f>AZ790+AZ792</f>
        <v>0</v>
      </c>
      <c r="BA789" s="37">
        <f>BA790+BA792</f>
        <v>0</v>
      </c>
      <c r="BB789" s="37">
        <f t="shared" si="3139"/>
        <v>973188.6</v>
      </c>
      <c r="BC789" s="37">
        <f t="shared" si="3140"/>
        <v>938829.9</v>
      </c>
      <c r="BD789" s="37">
        <f t="shared" si="3141"/>
        <v>915352.29999999993</v>
      </c>
      <c r="BE789" s="37">
        <f>BE790+BE792</f>
        <v>0</v>
      </c>
      <c r="BF789" s="37">
        <f>BF790+BF792</f>
        <v>0</v>
      </c>
      <c r="BG789" s="37">
        <f>BG790+BG792</f>
        <v>0</v>
      </c>
      <c r="BH789" s="37">
        <f t="shared" si="3142"/>
        <v>973188.6</v>
      </c>
      <c r="BI789" s="37">
        <f t="shared" si="3143"/>
        <v>938829.9</v>
      </c>
      <c r="BJ789" s="37">
        <f t="shared" si="3144"/>
        <v>915352.29999999993</v>
      </c>
      <c r="BK789" s="37">
        <f>BK790+BK792</f>
        <v>0</v>
      </c>
      <c r="BL789" s="37">
        <f>BL790+BL792</f>
        <v>0</v>
      </c>
      <c r="BM789" s="37">
        <f>BM790+BM792</f>
        <v>0</v>
      </c>
      <c r="BN789" s="37">
        <f t="shared" si="3145"/>
        <v>973188.6</v>
      </c>
      <c r="BO789" s="37">
        <f t="shared" si="3146"/>
        <v>938829.9</v>
      </c>
      <c r="BP789" s="37">
        <f t="shared" si="3147"/>
        <v>915352.29999999993</v>
      </c>
      <c r="BQ789" s="37">
        <f>BQ790+BQ792</f>
        <v>0</v>
      </c>
      <c r="BR789" s="37">
        <f>BR790+BR792</f>
        <v>0</v>
      </c>
      <c r="BS789" s="26">
        <f t="shared" si="3148"/>
        <v>973188.6</v>
      </c>
      <c r="BT789" s="26">
        <f t="shared" si="3149"/>
        <v>938829.9</v>
      </c>
      <c r="BU789" s="26">
        <f t="shared" si="3150"/>
        <v>915352.29999999993</v>
      </c>
      <c r="BV789" s="37">
        <f>BV790+BV792</f>
        <v>0</v>
      </c>
      <c r="BW789" s="37">
        <f>BW790+BW792</f>
        <v>0</v>
      </c>
      <c r="BX789" s="37">
        <f t="shared" si="3151"/>
        <v>973188.6</v>
      </c>
      <c r="BY789" s="37">
        <f t="shared" si="3152"/>
        <v>938829.9</v>
      </c>
      <c r="BZ789" s="37">
        <f t="shared" si="3153"/>
        <v>915352.29999999993</v>
      </c>
      <c r="CA789" s="37">
        <f>CA790+CA792</f>
        <v>0</v>
      </c>
      <c r="CB789" s="37">
        <f>CB790+CB792</f>
        <v>0</v>
      </c>
      <c r="CC789" s="37">
        <f>CC790+CC792</f>
        <v>0</v>
      </c>
      <c r="CD789" s="37">
        <f t="shared" si="3002"/>
        <v>973188.6</v>
      </c>
      <c r="CE789" s="37">
        <f t="shared" si="3003"/>
        <v>938829.9</v>
      </c>
      <c r="CF789" s="37">
        <f t="shared" si="3004"/>
        <v>915352.29999999993</v>
      </c>
      <c r="CG789" s="37">
        <f>CG790+CG792</f>
        <v>0</v>
      </c>
      <c r="CH789" s="37">
        <f>CH790+CH792</f>
        <v>0</v>
      </c>
      <c r="CI789" s="37">
        <f>CI790+CI792</f>
        <v>0</v>
      </c>
      <c r="CJ789" s="37">
        <f t="shared" si="3005"/>
        <v>973188.6</v>
      </c>
      <c r="CK789" s="37">
        <f t="shared" si="3006"/>
        <v>938829.9</v>
      </c>
      <c r="CL789" s="37">
        <f t="shared" si="3007"/>
        <v>915352.29999999993</v>
      </c>
      <c r="CM789" s="37">
        <f>CM790+CM792</f>
        <v>0</v>
      </c>
      <c r="CN789" s="37">
        <f>CN790+CN792</f>
        <v>0</v>
      </c>
      <c r="CO789" s="37">
        <f>CO790+CO792</f>
        <v>0</v>
      </c>
      <c r="CP789" s="37">
        <f t="shared" si="3008"/>
        <v>973188.6</v>
      </c>
      <c r="CQ789" s="37">
        <f t="shared" si="3009"/>
        <v>938829.9</v>
      </c>
      <c r="CR789" s="37">
        <f t="shared" si="3010"/>
        <v>915352.29999999993</v>
      </c>
      <c r="CS789" s="37">
        <f>CS790+CS792</f>
        <v>0</v>
      </c>
      <c r="CT789" s="19"/>
      <c r="CU789" s="35"/>
      <c r="CY789" s="1" t="s">
        <v>27</v>
      </c>
    </row>
    <row r="790" spans="1:105" hidden="1" x14ac:dyDescent="0.3">
      <c r="A790" s="16" t="s">
        <v>468</v>
      </c>
      <c r="B790" s="17">
        <v>610</v>
      </c>
      <c r="C790" s="16"/>
      <c r="D790" s="16"/>
      <c r="E790" s="34" t="s">
        <v>102</v>
      </c>
      <c r="F790" s="37">
        <f t="shared" ref="F790:K790" si="3159">F791</f>
        <v>17185.2</v>
      </c>
      <c r="G790" s="37">
        <f t="shared" si="3159"/>
        <v>16988.099999999999</v>
      </c>
      <c r="H790" s="37">
        <f t="shared" si="3159"/>
        <v>16864.2</v>
      </c>
      <c r="I790" s="37">
        <f t="shared" si="3159"/>
        <v>0</v>
      </c>
      <c r="J790" s="37">
        <f t="shared" si="3159"/>
        <v>0</v>
      </c>
      <c r="K790" s="37">
        <f t="shared" si="3159"/>
        <v>0</v>
      </c>
      <c r="L790" s="37">
        <f t="shared" si="3118"/>
        <v>17185.2</v>
      </c>
      <c r="M790" s="37">
        <f t="shared" si="3119"/>
        <v>16988.099999999999</v>
      </c>
      <c r="N790" s="37">
        <f t="shared" si="3120"/>
        <v>16864.2</v>
      </c>
      <c r="O790" s="37">
        <f>O791</f>
        <v>0</v>
      </c>
      <c r="P790" s="37">
        <f>P791</f>
        <v>0</v>
      </c>
      <c r="Q790" s="37">
        <f>Q791</f>
        <v>0</v>
      </c>
      <c r="R790" s="37">
        <f t="shared" si="3121"/>
        <v>17185.2</v>
      </c>
      <c r="S790" s="37">
        <f t="shared" si="3122"/>
        <v>16988.099999999999</v>
      </c>
      <c r="T790" s="37">
        <f t="shared" si="3123"/>
        <v>16864.2</v>
      </c>
      <c r="U790" s="37">
        <f>U791</f>
        <v>0</v>
      </c>
      <c r="V790" s="37">
        <f>V791</f>
        <v>0</v>
      </c>
      <c r="W790" s="37">
        <f>W791</f>
        <v>0</v>
      </c>
      <c r="X790" s="37">
        <f t="shared" si="3124"/>
        <v>17185.2</v>
      </c>
      <c r="Y790" s="37">
        <f t="shared" si="3125"/>
        <v>16988.099999999999</v>
      </c>
      <c r="Z790" s="37">
        <f t="shared" si="3126"/>
        <v>16864.2</v>
      </c>
      <c r="AA790" s="37">
        <f>AA791</f>
        <v>0</v>
      </c>
      <c r="AB790" s="37">
        <f>AB791</f>
        <v>0</v>
      </c>
      <c r="AC790" s="37">
        <f>AC791</f>
        <v>0</v>
      </c>
      <c r="AD790" s="37">
        <f t="shared" si="3127"/>
        <v>17185.2</v>
      </c>
      <c r="AE790" s="37">
        <f t="shared" si="3128"/>
        <v>16988.099999999999</v>
      </c>
      <c r="AF790" s="37">
        <f t="shared" si="3129"/>
        <v>16864.2</v>
      </c>
      <c r="AG790" s="37">
        <f>AG791</f>
        <v>0</v>
      </c>
      <c r="AH790" s="37">
        <f>AH791</f>
        <v>0</v>
      </c>
      <c r="AI790" s="37">
        <f>AI791</f>
        <v>0</v>
      </c>
      <c r="AJ790" s="37">
        <f t="shared" si="3130"/>
        <v>17185.2</v>
      </c>
      <c r="AK790" s="37">
        <f t="shared" si="3131"/>
        <v>16988.099999999999</v>
      </c>
      <c r="AL790" s="37">
        <f t="shared" si="3132"/>
        <v>16864.2</v>
      </c>
      <c r="AM790" s="37">
        <f>AM791</f>
        <v>0</v>
      </c>
      <c r="AN790" s="37">
        <f>AN791</f>
        <v>0</v>
      </c>
      <c r="AO790" s="37">
        <f>AO791</f>
        <v>0</v>
      </c>
      <c r="AP790" s="37">
        <f t="shared" si="3133"/>
        <v>17185.2</v>
      </c>
      <c r="AQ790" s="37">
        <f t="shared" si="3134"/>
        <v>16988.099999999999</v>
      </c>
      <c r="AR790" s="37">
        <f t="shared" si="3135"/>
        <v>16864.2</v>
      </c>
      <c r="AS790" s="37">
        <f>AS791</f>
        <v>0</v>
      </c>
      <c r="AT790" s="37">
        <f>AT791</f>
        <v>0</v>
      </c>
      <c r="AU790" s="37">
        <f>AU791</f>
        <v>0</v>
      </c>
      <c r="AV790" s="37">
        <f t="shared" si="3136"/>
        <v>17185.2</v>
      </c>
      <c r="AW790" s="37">
        <f t="shared" si="3137"/>
        <v>16988.099999999999</v>
      </c>
      <c r="AX790" s="37">
        <f t="shared" si="3138"/>
        <v>16864.2</v>
      </c>
      <c r="AY790" s="37">
        <f>AY791</f>
        <v>0</v>
      </c>
      <c r="AZ790" s="37">
        <f>AZ791</f>
        <v>0</v>
      </c>
      <c r="BA790" s="37">
        <f>BA791</f>
        <v>0</v>
      </c>
      <c r="BB790" s="37">
        <f t="shared" si="3139"/>
        <v>17185.2</v>
      </c>
      <c r="BC790" s="37">
        <f t="shared" si="3140"/>
        <v>16988.099999999999</v>
      </c>
      <c r="BD790" s="37">
        <f t="shared" si="3141"/>
        <v>16864.2</v>
      </c>
      <c r="BE790" s="37">
        <f>BE791</f>
        <v>0</v>
      </c>
      <c r="BF790" s="37">
        <f>BF791</f>
        <v>0</v>
      </c>
      <c r="BG790" s="37">
        <f>BG791</f>
        <v>0</v>
      </c>
      <c r="BH790" s="37">
        <f t="shared" si="3142"/>
        <v>17185.2</v>
      </c>
      <c r="BI790" s="37">
        <f t="shared" si="3143"/>
        <v>16988.099999999999</v>
      </c>
      <c r="BJ790" s="37">
        <f t="shared" si="3144"/>
        <v>16864.2</v>
      </c>
      <c r="BK790" s="37">
        <f>BK791</f>
        <v>0</v>
      </c>
      <c r="BL790" s="37">
        <f>BL791</f>
        <v>0</v>
      </c>
      <c r="BM790" s="37">
        <f>BM791</f>
        <v>0</v>
      </c>
      <c r="BN790" s="37">
        <f t="shared" si="3145"/>
        <v>17185.2</v>
      </c>
      <c r="BO790" s="37">
        <f t="shared" si="3146"/>
        <v>16988.099999999999</v>
      </c>
      <c r="BP790" s="37">
        <f t="shared" si="3147"/>
        <v>16864.2</v>
      </c>
      <c r="BQ790" s="37">
        <f>BQ791</f>
        <v>0</v>
      </c>
      <c r="BR790" s="37">
        <f>BR791</f>
        <v>0</v>
      </c>
      <c r="BS790" s="26">
        <f t="shared" si="3148"/>
        <v>17185.2</v>
      </c>
      <c r="BT790" s="26">
        <f t="shared" si="3149"/>
        <v>16988.099999999999</v>
      </c>
      <c r="BU790" s="26">
        <f t="shared" si="3150"/>
        <v>16864.2</v>
      </c>
      <c r="BV790" s="37">
        <f>BV791</f>
        <v>0</v>
      </c>
      <c r="BW790" s="37">
        <f>BW791</f>
        <v>0</v>
      </c>
      <c r="BX790" s="37">
        <f t="shared" si="3151"/>
        <v>17185.2</v>
      </c>
      <c r="BY790" s="37">
        <f t="shared" si="3152"/>
        <v>16988.099999999999</v>
      </c>
      <c r="BZ790" s="37">
        <f t="shared" si="3153"/>
        <v>16864.2</v>
      </c>
      <c r="CA790" s="37">
        <f>CA791</f>
        <v>0</v>
      </c>
      <c r="CB790" s="37">
        <f>CB791</f>
        <v>0</v>
      </c>
      <c r="CC790" s="37">
        <f>CC791</f>
        <v>0</v>
      </c>
      <c r="CD790" s="37">
        <f t="shared" si="3002"/>
        <v>17185.2</v>
      </c>
      <c r="CE790" s="37">
        <f t="shared" si="3003"/>
        <v>16988.099999999999</v>
      </c>
      <c r="CF790" s="37">
        <f t="shared" si="3004"/>
        <v>16864.2</v>
      </c>
      <c r="CG790" s="37">
        <f>CG791</f>
        <v>0</v>
      </c>
      <c r="CH790" s="37">
        <f>CH791</f>
        <v>0</v>
      </c>
      <c r="CI790" s="37">
        <f>CI791</f>
        <v>0</v>
      </c>
      <c r="CJ790" s="37">
        <f t="shared" si="3005"/>
        <v>17185.2</v>
      </c>
      <c r="CK790" s="37">
        <f t="shared" si="3006"/>
        <v>16988.099999999999</v>
      </c>
      <c r="CL790" s="37">
        <f t="shared" si="3007"/>
        <v>16864.2</v>
      </c>
      <c r="CM790" s="37">
        <f>CM791</f>
        <v>0</v>
      </c>
      <c r="CN790" s="37">
        <f>CN791</f>
        <v>0</v>
      </c>
      <c r="CO790" s="37">
        <f>CO791</f>
        <v>0</v>
      </c>
      <c r="CP790" s="37">
        <f t="shared" si="3008"/>
        <v>17185.2</v>
      </c>
      <c r="CQ790" s="37">
        <f t="shared" si="3009"/>
        <v>16988.099999999999</v>
      </c>
      <c r="CR790" s="37">
        <f t="shared" si="3010"/>
        <v>16864.2</v>
      </c>
      <c r="CS790" s="37">
        <f>CS791</f>
        <v>0</v>
      </c>
      <c r="CT790" s="19"/>
      <c r="CU790" s="35"/>
      <c r="CZ790" s="1" t="s">
        <v>28</v>
      </c>
    </row>
    <row r="791" spans="1:105" hidden="1" x14ac:dyDescent="0.3">
      <c r="A791" s="16" t="s">
        <v>468</v>
      </c>
      <c r="B791" s="17">
        <v>610</v>
      </c>
      <c r="C791" s="16" t="s">
        <v>45</v>
      </c>
      <c r="D791" s="16" t="s">
        <v>311</v>
      </c>
      <c r="E791" s="34" t="s">
        <v>385</v>
      </c>
      <c r="F791" s="37">
        <v>17185.2</v>
      </c>
      <c r="G791" s="37">
        <v>16988.099999999999</v>
      </c>
      <c r="H791" s="37">
        <v>16864.2</v>
      </c>
      <c r="I791" s="37"/>
      <c r="J791" s="37"/>
      <c r="K791" s="37"/>
      <c r="L791" s="37">
        <f t="shared" si="3118"/>
        <v>17185.2</v>
      </c>
      <c r="M791" s="37">
        <f t="shared" si="3119"/>
        <v>16988.099999999999</v>
      </c>
      <c r="N791" s="37">
        <f t="shared" si="3120"/>
        <v>16864.2</v>
      </c>
      <c r="O791" s="37"/>
      <c r="P791" s="37"/>
      <c r="Q791" s="37"/>
      <c r="R791" s="37">
        <f t="shared" si="3121"/>
        <v>17185.2</v>
      </c>
      <c r="S791" s="37">
        <f t="shared" si="3122"/>
        <v>16988.099999999999</v>
      </c>
      <c r="T791" s="37">
        <f t="shared" si="3123"/>
        <v>16864.2</v>
      </c>
      <c r="U791" s="37"/>
      <c r="V791" s="37"/>
      <c r="W791" s="37"/>
      <c r="X791" s="37">
        <f t="shared" si="3124"/>
        <v>17185.2</v>
      </c>
      <c r="Y791" s="37">
        <f t="shared" si="3125"/>
        <v>16988.099999999999</v>
      </c>
      <c r="Z791" s="37">
        <f t="shared" si="3126"/>
        <v>16864.2</v>
      </c>
      <c r="AA791" s="37"/>
      <c r="AB791" s="37"/>
      <c r="AC791" s="37"/>
      <c r="AD791" s="37">
        <f t="shared" si="3127"/>
        <v>17185.2</v>
      </c>
      <c r="AE791" s="37">
        <f t="shared" si="3128"/>
        <v>16988.099999999999</v>
      </c>
      <c r="AF791" s="37">
        <f t="shared" si="3129"/>
        <v>16864.2</v>
      </c>
      <c r="AG791" s="37"/>
      <c r="AH791" s="37"/>
      <c r="AI791" s="37"/>
      <c r="AJ791" s="37">
        <f t="shared" si="3130"/>
        <v>17185.2</v>
      </c>
      <c r="AK791" s="37">
        <f t="shared" si="3131"/>
        <v>16988.099999999999</v>
      </c>
      <c r="AL791" s="37">
        <f t="shared" si="3132"/>
        <v>16864.2</v>
      </c>
      <c r="AM791" s="37"/>
      <c r="AN791" s="37"/>
      <c r="AO791" s="37"/>
      <c r="AP791" s="37">
        <f t="shared" si="3133"/>
        <v>17185.2</v>
      </c>
      <c r="AQ791" s="37">
        <f t="shared" si="3134"/>
        <v>16988.099999999999</v>
      </c>
      <c r="AR791" s="37">
        <f t="shared" si="3135"/>
        <v>16864.2</v>
      </c>
      <c r="AS791" s="37"/>
      <c r="AT791" s="37"/>
      <c r="AU791" s="37"/>
      <c r="AV791" s="37">
        <f t="shared" si="3136"/>
        <v>17185.2</v>
      </c>
      <c r="AW791" s="37">
        <f t="shared" si="3137"/>
        <v>16988.099999999999</v>
      </c>
      <c r="AX791" s="37">
        <f t="shared" si="3138"/>
        <v>16864.2</v>
      </c>
      <c r="AY791" s="37"/>
      <c r="AZ791" s="37"/>
      <c r="BA791" s="37"/>
      <c r="BB791" s="37">
        <f t="shared" si="3139"/>
        <v>17185.2</v>
      </c>
      <c r="BC791" s="37">
        <f t="shared" si="3140"/>
        <v>16988.099999999999</v>
      </c>
      <c r="BD791" s="37">
        <f t="shared" si="3141"/>
        <v>16864.2</v>
      </c>
      <c r="BE791" s="37"/>
      <c r="BF791" s="37"/>
      <c r="BG791" s="37"/>
      <c r="BH791" s="37">
        <f t="shared" si="3142"/>
        <v>17185.2</v>
      </c>
      <c r="BI791" s="37">
        <f t="shared" si="3143"/>
        <v>16988.099999999999</v>
      </c>
      <c r="BJ791" s="37">
        <f t="shared" si="3144"/>
        <v>16864.2</v>
      </c>
      <c r="BK791" s="37"/>
      <c r="BL791" s="37"/>
      <c r="BM791" s="37"/>
      <c r="BN791" s="37">
        <f t="shared" si="3145"/>
        <v>17185.2</v>
      </c>
      <c r="BO791" s="37">
        <f t="shared" si="3146"/>
        <v>16988.099999999999</v>
      </c>
      <c r="BP791" s="37">
        <f t="shared" si="3147"/>
        <v>16864.2</v>
      </c>
      <c r="BQ791" s="37"/>
      <c r="BR791" s="37"/>
      <c r="BS791" s="26">
        <f t="shared" si="3148"/>
        <v>17185.2</v>
      </c>
      <c r="BT791" s="26">
        <f t="shared" si="3149"/>
        <v>16988.099999999999</v>
      </c>
      <c r="BU791" s="26">
        <f t="shared" si="3150"/>
        <v>16864.2</v>
      </c>
      <c r="BV791" s="37"/>
      <c r="BW791" s="37"/>
      <c r="BX791" s="37">
        <f t="shared" si="3151"/>
        <v>17185.2</v>
      </c>
      <c r="BY791" s="37">
        <f t="shared" si="3152"/>
        <v>16988.099999999999</v>
      </c>
      <c r="BZ791" s="37">
        <f t="shared" si="3153"/>
        <v>16864.2</v>
      </c>
      <c r="CA791" s="37"/>
      <c r="CB791" s="37"/>
      <c r="CC791" s="37"/>
      <c r="CD791" s="37">
        <f t="shared" si="3002"/>
        <v>17185.2</v>
      </c>
      <c r="CE791" s="37">
        <f t="shared" si="3003"/>
        <v>16988.099999999999</v>
      </c>
      <c r="CF791" s="37">
        <f t="shared" si="3004"/>
        <v>16864.2</v>
      </c>
      <c r="CG791" s="37"/>
      <c r="CH791" s="37"/>
      <c r="CI791" s="37"/>
      <c r="CJ791" s="37">
        <f t="shared" si="3005"/>
        <v>17185.2</v>
      </c>
      <c r="CK791" s="37">
        <f t="shared" si="3006"/>
        <v>16988.099999999999</v>
      </c>
      <c r="CL791" s="37">
        <f t="shared" si="3007"/>
        <v>16864.2</v>
      </c>
      <c r="CM791" s="37"/>
      <c r="CN791" s="37"/>
      <c r="CO791" s="37"/>
      <c r="CP791" s="37">
        <f t="shared" si="3008"/>
        <v>17185.2</v>
      </c>
      <c r="CQ791" s="37">
        <f t="shared" si="3009"/>
        <v>16988.099999999999</v>
      </c>
      <c r="CR791" s="37">
        <f t="shared" si="3010"/>
        <v>16864.2</v>
      </c>
      <c r="CS791" s="37"/>
      <c r="CT791" s="19"/>
      <c r="CU791" s="35"/>
    </row>
    <row r="792" spans="1:105" hidden="1" x14ac:dyDescent="0.3">
      <c r="A792" s="16" t="s">
        <v>468</v>
      </c>
      <c r="B792" s="17">
        <v>620</v>
      </c>
      <c r="C792" s="16"/>
      <c r="D792" s="16"/>
      <c r="E792" s="34" t="s">
        <v>44</v>
      </c>
      <c r="F792" s="37">
        <f t="shared" ref="F792:K792" si="3160">F793</f>
        <v>956003.4</v>
      </c>
      <c r="G792" s="37">
        <f t="shared" si="3160"/>
        <v>921841.8</v>
      </c>
      <c r="H792" s="37">
        <f t="shared" si="3160"/>
        <v>898488.1</v>
      </c>
      <c r="I792" s="37">
        <f t="shared" si="3160"/>
        <v>0</v>
      </c>
      <c r="J792" s="37">
        <f t="shared" si="3160"/>
        <v>0</v>
      </c>
      <c r="K792" s="37">
        <f t="shared" si="3160"/>
        <v>0</v>
      </c>
      <c r="L792" s="37">
        <f t="shared" si="3118"/>
        <v>956003.4</v>
      </c>
      <c r="M792" s="37">
        <f t="shared" si="3119"/>
        <v>921841.8</v>
      </c>
      <c r="N792" s="37">
        <f t="shared" si="3120"/>
        <v>898488.1</v>
      </c>
      <c r="O792" s="37">
        <f>O793</f>
        <v>0</v>
      </c>
      <c r="P792" s="37">
        <f>P793</f>
        <v>0</v>
      </c>
      <c r="Q792" s="37">
        <f>Q793</f>
        <v>0</v>
      </c>
      <c r="R792" s="37">
        <f t="shared" si="3121"/>
        <v>956003.4</v>
      </c>
      <c r="S792" s="37">
        <f t="shared" si="3122"/>
        <v>921841.8</v>
      </c>
      <c r="T792" s="37">
        <f t="shared" si="3123"/>
        <v>898488.1</v>
      </c>
      <c r="U792" s="37">
        <f>U793</f>
        <v>0</v>
      </c>
      <c r="V792" s="37">
        <f>V793</f>
        <v>0</v>
      </c>
      <c r="W792" s="37">
        <f>W793</f>
        <v>0</v>
      </c>
      <c r="X792" s="37">
        <f t="shared" si="3124"/>
        <v>956003.4</v>
      </c>
      <c r="Y792" s="37">
        <f t="shared" si="3125"/>
        <v>921841.8</v>
      </c>
      <c r="Z792" s="37">
        <f t="shared" si="3126"/>
        <v>898488.1</v>
      </c>
      <c r="AA792" s="37">
        <f>AA793</f>
        <v>0</v>
      </c>
      <c r="AB792" s="37">
        <f>AB793</f>
        <v>0</v>
      </c>
      <c r="AC792" s="37">
        <f>AC793</f>
        <v>0</v>
      </c>
      <c r="AD792" s="37">
        <f t="shared" si="3127"/>
        <v>956003.4</v>
      </c>
      <c r="AE792" s="37">
        <f t="shared" si="3128"/>
        <v>921841.8</v>
      </c>
      <c r="AF792" s="37">
        <f t="shared" si="3129"/>
        <v>898488.1</v>
      </c>
      <c r="AG792" s="37">
        <f>AG793</f>
        <v>0</v>
      </c>
      <c r="AH792" s="37">
        <f>AH793</f>
        <v>0</v>
      </c>
      <c r="AI792" s="37">
        <f>AI793</f>
        <v>0</v>
      </c>
      <c r="AJ792" s="37">
        <f t="shared" si="3130"/>
        <v>956003.4</v>
      </c>
      <c r="AK792" s="37">
        <f t="shared" si="3131"/>
        <v>921841.8</v>
      </c>
      <c r="AL792" s="37">
        <f t="shared" si="3132"/>
        <v>898488.1</v>
      </c>
      <c r="AM792" s="37">
        <f>AM793</f>
        <v>0</v>
      </c>
      <c r="AN792" s="37">
        <f>AN793</f>
        <v>0</v>
      </c>
      <c r="AO792" s="37">
        <f>AO793</f>
        <v>0</v>
      </c>
      <c r="AP792" s="37">
        <f t="shared" si="3133"/>
        <v>956003.4</v>
      </c>
      <c r="AQ792" s="37">
        <f t="shared" si="3134"/>
        <v>921841.8</v>
      </c>
      <c r="AR792" s="37">
        <f t="shared" si="3135"/>
        <v>898488.1</v>
      </c>
      <c r="AS792" s="37">
        <f>AS793</f>
        <v>0</v>
      </c>
      <c r="AT792" s="37">
        <f>AT793</f>
        <v>0</v>
      </c>
      <c r="AU792" s="37">
        <f>AU793</f>
        <v>0</v>
      </c>
      <c r="AV792" s="37">
        <f t="shared" si="3136"/>
        <v>956003.4</v>
      </c>
      <c r="AW792" s="37">
        <f t="shared" si="3137"/>
        <v>921841.8</v>
      </c>
      <c r="AX792" s="37">
        <f t="shared" si="3138"/>
        <v>898488.1</v>
      </c>
      <c r="AY792" s="37">
        <f>AY793</f>
        <v>0</v>
      </c>
      <c r="AZ792" s="37">
        <f>AZ793</f>
        <v>0</v>
      </c>
      <c r="BA792" s="37">
        <f>BA793</f>
        <v>0</v>
      </c>
      <c r="BB792" s="37">
        <f t="shared" si="3139"/>
        <v>956003.4</v>
      </c>
      <c r="BC792" s="37">
        <f t="shared" si="3140"/>
        <v>921841.8</v>
      </c>
      <c r="BD792" s="37">
        <f t="shared" si="3141"/>
        <v>898488.1</v>
      </c>
      <c r="BE792" s="37">
        <f>BE793</f>
        <v>0</v>
      </c>
      <c r="BF792" s="37">
        <f>BF793</f>
        <v>0</v>
      </c>
      <c r="BG792" s="37">
        <f>BG793</f>
        <v>0</v>
      </c>
      <c r="BH792" s="37">
        <f t="shared" si="3142"/>
        <v>956003.4</v>
      </c>
      <c r="BI792" s="37">
        <f t="shared" si="3143"/>
        <v>921841.8</v>
      </c>
      <c r="BJ792" s="37">
        <f t="shared" si="3144"/>
        <v>898488.1</v>
      </c>
      <c r="BK792" s="37">
        <f>BK793</f>
        <v>0</v>
      </c>
      <c r="BL792" s="37">
        <f>BL793</f>
        <v>0</v>
      </c>
      <c r="BM792" s="37">
        <f>BM793</f>
        <v>0</v>
      </c>
      <c r="BN792" s="37">
        <f t="shared" si="3145"/>
        <v>956003.4</v>
      </c>
      <c r="BO792" s="37">
        <f t="shared" si="3146"/>
        <v>921841.8</v>
      </c>
      <c r="BP792" s="37">
        <f t="shared" si="3147"/>
        <v>898488.1</v>
      </c>
      <c r="BQ792" s="37">
        <f>BQ793</f>
        <v>0</v>
      </c>
      <c r="BR792" s="37">
        <f>BR793</f>
        <v>0</v>
      </c>
      <c r="BS792" s="26">
        <f t="shared" si="3148"/>
        <v>956003.4</v>
      </c>
      <c r="BT792" s="26">
        <f t="shared" si="3149"/>
        <v>921841.8</v>
      </c>
      <c r="BU792" s="26">
        <f t="shared" si="3150"/>
        <v>898488.1</v>
      </c>
      <c r="BV792" s="37">
        <f>BV793</f>
        <v>0</v>
      </c>
      <c r="BW792" s="37">
        <f>BW793</f>
        <v>0</v>
      </c>
      <c r="BX792" s="37">
        <f t="shared" si="3151"/>
        <v>956003.4</v>
      </c>
      <c r="BY792" s="37">
        <f t="shared" si="3152"/>
        <v>921841.8</v>
      </c>
      <c r="BZ792" s="37">
        <f t="shared" si="3153"/>
        <v>898488.1</v>
      </c>
      <c r="CA792" s="37">
        <f>CA793</f>
        <v>0</v>
      </c>
      <c r="CB792" s="37">
        <f>CB793</f>
        <v>0</v>
      </c>
      <c r="CC792" s="37">
        <f>CC793</f>
        <v>0</v>
      </c>
      <c r="CD792" s="37">
        <f t="shared" si="3002"/>
        <v>956003.4</v>
      </c>
      <c r="CE792" s="37">
        <f t="shared" si="3003"/>
        <v>921841.8</v>
      </c>
      <c r="CF792" s="37">
        <f t="shared" si="3004"/>
        <v>898488.1</v>
      </c>
      <c r="CG792" s="37">
        <f>CG793</f>
        <v>0</v>
      </c>
      <c r="CH792" s="37">
        <f>CH793</f>
        <v>0</v>
      </c>
      <c r="CI792" s="37">
        <f>CI793</f>
        <v>0</v>
      </c>
      <c r="CJ792" s="37">
        <f t="shared" si="3005"/>
        <v>956003.4</v>
      </c>
      <c r="CK792" s="37">
        <f t="shared" si="3006"/>
        <v>921841.8</v>
      </c>
      <c r="CL792" s="37">
        <f t="shared" si="3007"/>
        <v>898488.1</v>
      </c>
      <c r="CM792" s="37">
        <f>CM793</f>
        <v>0</v>
      </c>
      <c r="CN792" s="37">
        <f>CN793</f>
        <v>0</v>
      </c>
      <c r="CO792" s="37">
        <f>CO793</f>
        <v>0</v>
      </c>
      <c r="CP792" s="37">
        <f t="shared" si="3008"/>
        <v>956003.4</v>
      </c>
      <c r="CQ792" s="37">
        <f t="shared" si="3009"/>
        <v>921841.8</v>
      </c>
      <c r="CR792" s="37">
        <f t="shared" si="3010"/>
        <v>898488.1</v>
      </c>
      <c r="CS792" s="37">
        <f>CS793</f>
        <v>0</v>
      </c>
      <c r="CT792" s="19"/>
      <c r="CU792" s="35"/>
      <c r="CZ792" s="1" t="s">
        <v>28</v>
      </c>
    </row>
    <row r="793" spans="1:105" hidden="1" x14ac:dyDescent="0.3">
      <c r="A793" s="16" t="s">
        <v>468</v>
      </c>
      <c r="B793" s="17">
        <v>620</v>
      </c>
      <c r="C793" s="16" t="s">
        <v>45</v>
      </c>
      <c r="D793" s="16" t="s">
        <v>311</v>
      </c>
      <c r="E793" s="34" t="s">
        <v>385</v>
      </c>
      <c r="F793" s="26">
        <v>956003.4</v>
      </c>
      <c r="G793" s="26">
        <v>921841.8</v>
      </c>
      <c r="H793" s="26">
        <v>898488.1</v>
      </c>
      <c r="I793" s="26"/>
      <c r="J793" s="26"/>
      <c r="K793" s="26"/>
      <c r="L793" s="26">
        <f t="shared" si="3118"/>
        <v>956003.4</v>
      </c>
      <c r="M793" s="26">
        <f t="shared" si="3119"/>
        <v>921841.8</v>
      </c>
      <c r="N793" s="26">
        <f t="shared" si="3120"/>
        <v>898488.1</v>
      </c>
      <c r="O793" s="26"/>
      <c r="P793" s="26"/>
      <c r="Q793" s="26"/>
      <c r="R793" s="26">
        <f t="shared" si="3121"/>
        <v>956003.4</v>
      </c>
      <c r="S793" s="26">
        <f t="shared" si="3122"/>
        <v>921841.8</v>
      </c>
      <c r="T793" s="26">
        <f t="shared" si="3123"/>
        <v>898488.1</v>
      </c>
      <c r="U793" s="26"/>
      <c r="V793" s="26"/>
      <c r="W793" s="26"/>
      <c r="X793" s="26">
        <f t="shared" si="3124"/>
        <v>956003.4</v>
      </c>
      <c r="Y793" s="26">
        <f t="shared" si="3125"/>
        <v>921841.8</v>
      </c>
      <c r="Z793" s="26">
        <f t="shared" si="3126"/>
        <v>898488.1</v>
      </c>
      <c r="AA793" s="26"/>
      <c r="AB793" s="26"/>
      <c r="AC793" s="26"/>
      <c r="AD793" s="26">
        <f t="shared" si="3127"/>
        <v>956003.4</v>
      </c>
      <c r="AE793" s="26">
        <f t="shared" si="3128"/>
        <v>921841.8</v>
      </c>
      <c r="AF793" s="26">
        <f t="shared" si="3129"/>
        <v>898488.1</v>
      </c>
      <c r="AG793" s="26"/>
      <c r="AH793" s="26"/>
      <c r="AI793" s="26"/>
      <c r="AJ793" s="26">
        <f t="shared" si="3130"/>
        <v>956003.4</v>
      </c>
      <c r="AK793" s="26">
        <f t="shared" si="3131"/>
        <v>921841.8</v>
      </c>
      <c r="AL793" s="26">
        <f t="shared" si="3132"/>
        <v>898488.1</v>
      </c>
      <c r="AM793" s="26"/>
      <c r="AN793" s="26"/>
      <c r="AO793" s="26"/>
      <c r="AP793" s="26">
        <f t="shared" si="3133"/>
        <v>956003.4</v>
      </c>
      <c r="AQ793" s="26">
        <f t="shared" si="3134"/>
        <v>921841.8</v>
      </c>
      <c r="AR793" s="26">
        <f t="shared" si="3135"/>
        <v>898488.1</v>
      </c>
      <c r="AS793" s="26"/>
      <c r="AT793" s="26"/>
      <c r="AU793" s="26"/>
      <c r="AV793" s="26">
        <f t="shared" si="3136"/>
        <v>956003.4</v>
      </c>
      <c r="AW793" s="26">
        <f t="shared" si="3137"/>
        <v>921841.8</v>
      </c>
      <c r="AX793" s="26">
        <f t="shared" si="3138"/>
        <v>898488.1</v>
      </c>
      <c r="AY793" s="26"/>
      <c r="AZ793" s="26"/>
      <c r="BA793" s="26"/>
      <c r="BB793" s="26">
        <f t="shared" si="3139"/>
        <v>956003.4</v>
      </c>
      <c r="BC793" s="26">
        <f t="shared" si="3140"/>
        <v>921841.8</v>
      </c>
      <c r="BD793" s="26">
        <f t="shared" si="3141"/>
        <v>898488.1</v>
      </c>
      <c r="BE793" s="26"/>
      <c r="BF793" s="26"/>
      <c r="BG793" s="26"/>
      <c r="BH793" s="26">
        <f t="shared" si="3142"/>
        <v>956003.4</v>
      </c>
      <c r="BI793" s="26">
        <f t="shared" si="3143"/>
        <v>921841.8</v>
      </c>
      <c r="BJ793" s="26">
        <f t="shared" si="3144"/>
        <v>898488.1</v>
      </c>
      <c r="BK793" s="26"/>
      <c r="BL793" s="26"/>
      <c r="BM793" s="26"/>
      <c r="BN793" s="26">
        <f t="shared" si="3145"/>
        <v>956003.4</v>
      </c>
      <c r="BO793" s="26">
        <f t="shared" si="3146"/>
        <v>921841.8</v>
      </c>
      <c r="BP793" s="26">
        <f t="shared" si="3147"/>
        <v>898488.1</v>
      </c>
      <c r="BQ793" s="26"/>
      <c r="BR793" s="26"/>
      <c r="BS793" s="26">
        <f t="shared" si="3148"/>
        <v>956003.4</v>
      </c>
      <c r="BT793" s="26">
        <f t="shared" si="3149"/>
        <v>921841.8</v>
      </c>
      <c r="BU793" s="26">
        <f t="shared" si="3150"/>
        <v>898488.1</v>
      </c>
      <c r="BV793" s="26"/>
      <c r="BW793" s="26"/>
      <c r="BX793" s="26">
        <f t="shared" si="3151"/>
        <v>956003.4</v>
      </c>
      <c r="BY793" s="26">
        <f t="shared" si="3152"/>
        <v>921841.8</v>
      </c>
      <c r="BZ793" s="26">
        <f t="shared" si="3153"/>
        <v>898488.1</v>
      </c>
      <c r="CA793" s="26"/>
      <c r="CB793" s="26"/>
      <c r="CC793" s="26"/>
      <c r="CD793" s="26">
        <f t="shared" si="3002"/>
        <v>956003.4</v>
      </c>
      <c r="CE793" s="26">
        <f t="shared" si="3003"/>
        <v>921841.8</v>
      </c>
      <c r="CF793" s="26">
        <f t="shared" si="3004"/>
        <v>898488.1</v>
      </c>
      <c r="CG793" s="26"/>
      <c r="CH793" s="26"/>
      <c r="CI793" s="26"/>
      <c r="CJ793" s="26">
        <f t="shared" si="3005"/>
        <v>956003.4</v>
      </c>
      <c r="CK793" s="26">
        <f t="shared" si="3006"/>
        <v>921841.8</v>
      </c>
      <c r="CL793" s="26">
        <f t="shared" si="3007"/>
        <v>898488.1</v>
      </c>
      <c r="CM793" s="26"/>
      <c r="CN793" s="26"/>
      <c r="CO793" s="26"/>
      <c r="CP793" s="26">
        <f t="shared" si="3008"/>
        <v>956003.4</v>
      </c>
      <c r="CQ793" s="26">
        <f t="shared" si="3009"/>
        <v>921841.8</v>
      </c>
      <c r="CR793" s="26">
        <f t="shared" si="3010"/>
        <v>898488.1</v>
      </c>
      <c r="CS793" s="26"/>
      <c r="CT793" s="19"/>
      <c r="CU793" s="35"/>
    </row>
    <row r="794" spans="1:105" ht="218.4" hidden="1" x14ac:dyDescent="0.3">
      <c r="A794" s="16" t="s">
        <v>470</v>
      </c>
      <c r="B794" s="17"/>
      <c r="C794" s="16"/>
      <c r="D794" s="16"/>
      <c r="E794" s="34" t="s">
        <v>443</v>
      </c>
      <c r="F794" s="26">
        <f t="shared" ref="F794:K794" si="3161">F795</f>
        <v>68104.100000000006</v>
      </c>
      <c r="G794" s="26">
        <f t="shared" si="3161"/>
        <v>68104.100000000006</v>
      </c>
      <c r="H794" s="26">
        <f t="shared" si="3161"/>
        <v>68104.100000000006</v>
      </c>
      <c r="I794" s="26">
        <f t="shared" si="3161"/>
        <v>0</v>
      </c>
      <c r="J794" s="26">
        <f t="shared" si="3161"/>
        <v>0</v>
      </c>
      <c r="K794" s="26">
        <f t="shared" si="3161"/>
        <v>0</v>
      </c>
      <c r="L794" s="26">
        <f t="shared" si="3118"/>
        <v>68104.100000000006</v>
      </c>
      <c r="M794" s="26">
        <f t="shared" si="3119"/>
        <v>68104.100000000006</v>
      </c>
      <c r="N794" s="26">
        <f t="shared" si="3120"/>
        <v>68104.100000000006</v>
      </c>
      <c r="O794" s="26">
        <f>O795</f>
        <v>0</v>
      </c>
      <c r="P794" s="26">
        <f>P795</f>
        <v>0</v>
      </c>
      <c r="Q794" s="26">
        <f>Q795</f>
        <v>0</v>
      </c>
      <c r="R794" s="26">
        <f t="shared" si="3121"/>
        <v>68104.100000000006</v>
      </c>
      <c r="S794" s="26">
        <f t="shared" si="3122"/>
        <v>68104.100000000006</v>
      </c>
      <c r="T794" s="26">
        <f t="shared" si="3123"/>
        <v>68104.100000000006</v>
      </c>
      <c r="U794" s="26">
        <f>U795</f>
        <v>0</v>
      </c>
      <c r="V794" s="26">
        <f>V795</f>
        <v>0</v>
      </c>
      <c r="W794" s="26">
        <f>W795</f>
        <v>0</v>
      </c>
      <c r="X794" s="26">
        <f t="shared" si="3124"/>
        <v>68104.100000000006</v>
      </c>
      <c r="Y794" s="26">
        <f t="shared" si="3125"/>
        <v>68104.100000000006</v>
      </c>
      <c r="Z794" s="26">
        <f t="shared" si="3126"/>
        <v>68104.100000000006</v>
      </c>
      <c r="AA794" s="26">
        <f>AA795</f>
        <v>0</v>
      </c>
      <c r="AB794" s="26">
        <f>AB795</f>
        <v>0</v>
      </c>
      <c r="AC794" s="26">
        <f>AC795</f>
        <v>0</v>
      </c>
      <c r="AD794" s="26">
        <f t="shared" si="3127"/>
        <v>68104.100000000006</v>
      </c>
      <c r="AE794" s="26">
        <f t="shared" si="3128"/>
        <v>68104.100000000006</v>
      </c>
      <c r="AF794" s="26">
        <f t="shared" si="3129"/>
        <v>68104.100000000006</v>
      </c>
      <c r="AG794" s="26">
        <f>AG795</f>
        <v>0</v>
      </c>
      <c r="AH794" s="26">
        <f>AH795</f>
        <v>0</v>
      </c>
      <c r="AI794" s="26">
        <f>AI795</f>
        <v>0</v>
      </c>
      <c r="AJ794" s="26">
        <f t="shared" si="3130"/>
        <v>68104.100000000006</v>
      </c>
      <c r="AK794" s="26">
        <f t="shared" si="3131"/>
        <v>68104.100000000006</v>
      </c>
      <c r="AL794" s="26">
        <f t="shared" si="3132"/>
        <v>68104.100000000006</v>
      </c>
      <c r="AM794" s="26">
        <f>AM795</f>
        <v>0</v>
      </c>
      <c r="AN794" s="26">
        <f>AN795</f>
        <v>0</v>
      </c>
      <c r="AO794" s="26">
        <f>AO795</f>
        <v>0</v>
      </c>
      <c r="AP794" s="26">
        <f t="shared" si="3133"/>
        <v>68104.100000000006</v>
      </c>
      <c r="AQ794" s="26">
        <f t="shared" si="3134"/>
        <v>68104.100000000006</v>
      </c>
      <c r="AR794" s="26">
        <f t="shared" si="3135"/>
        <v>68104.100000000006</v>
      </c>
      <c r="AS794" s="26">
        <f>AS795</f>
        <v>0</v>
      </c>
      <c r="AT794" s="26">
        <f>AT795</f>
        <v>0</v>
      </c>
      <c r="AU794" s="26">
        <f>AU795</f>
        <v>0</v>
      </c>
      <c r="AV794" s="26">
        <f t="shared" si="3136"/>
        <v>68104.100000000006</v>
      </c>
      <c r="AW794" s="26">
        <f t="shared" si="3137"/>
        <v>68104.100000000006</v>
      </c>
      <c r="AX794" s="26">
        <f t="shared" si="3138"/>
        <v>68104.100000000006</v>
      </c>
      <c r="AY794" s="26">
        <f>AY795</f>
        <v>616.52700000000004</v>
      </c>
      <c r="AZ794" s="26">
        <f>AZ795</f>
        <v>0</v>
      </c>
      <c r="BA794" s="26">
        <f>BA795</f>
        <v>0</v>
      </c>
      <c r="BB794" s="26">
        <f t="shared" si="3139"/>
        <v>68720.627000000008</v>
      </c>
      <c r="BC794" s="26">
        <f t="shared" si="3140"/>
        <v>68104.100000000006</v>
      </c>
      <c r="BD794" s="26">
        <f t="shared" si="3141"/>
        <v>68104.100000000006</v>
      </c>
      <c r="BE794" s="26">
        <f>BE795</f>
        <v>0</v>
      </c>
      <c r="BF794" s="26">
        <f>BF795</f>
        <v>0</v>
      </c>
      <c r="BG794" s="26">
        <f>BG795</f>
        <v>0</v>
      </c>
      <c r="BH794" s="26">
        <f t="shared" si="3142"/>
        <v>68720.627000000008</v>
      </c>
      <c r="BI794" s="26">
        <f t="shared" si="3143"/>
        <v>68104.100000000006</v>
      </c>
      <c r="BJ794" s="26">
        <f t="shared" si="3144"/>
        <v>68104.100000000006</v>
      </c>
      <c r="BK794" s="26">
        <f>BK795</f>
        <v>0</v>
      </c>
      <c r="BL794" s="26">
        <f>BL795</f>
        <v>0</v>
      </c>
      <c r="BM794" s="26">
        <f>BM795</f>
        <v>0</v>
      </c>
      <c r="BN794" s="26">
        <f t="shared" si="3145"/>
        <v>68720.627000000008</v>
      </c>
      <c r="BO794" s="26">
        <f t="shared" si="3146"/>
        <v>68104.100000000006</v>
      </c>
      <c r="BP794" s="26">
        <f t="shared" si="3147"/>
        <v>68104.100000000006</v>
      </c>
      <c r="BQ794" s="26">
        <f>BQ795</f>
        <v>0</v>
      </c>
      <c r="BR794" s="26">
        <f>BR795</f>
        <v>0</v>
      </c>
      <c r="BS794" s="26">
        <f t="shared" si="3148"/>
        <v>68720.627000000008</v>
      </c>
      <c r="BT794" s="26">
        <f t="shared" si="3149"/>
        <v>68104.100000000006</v>
      </c>
      <c r="BU794" s="26">
        <f t="shared" si="3150"/>
        <v>68104.100000000006</v>
      </c>
      <c r="BV794" s="26">
        <f>BV795</f>
        <v>0</v>
      </c>
      <c r="BW794" s="26">
        <f>BW795</f>
        <v>0</v>
      </c>
      <c r="BX794" s="26">
        <f t="shared" si="3151"/>
        <v>68720.627000000008</v>
      </c>
      <c r="BY794" s="26">
        <f t="shared" si="3152"/>
        <v>68104.100000000006</v>
      </c>
      <c r="BZ794" s="26">
        <f t="shared" si="3153"/>
        <v>68104.100000000006</v>
      </c>
      <c r="CA794" s="26">
        <f>CA795</f>
        <v>0</v>
      </c>
      <c r="CB794" s="26">
        <f>CB795</f>
        <v>0</v>
      </c>
      <c r="CC794" s="26">
        <f>CC795</f>
        <v>0</v>
      </c>
      <c r="CD794" s="26">
        <f t="shared" si="3002"/>
        <v>68720.627000000008</v>
      </c>
      <c r="CE794" s="26">
        <f t="shared" si="3003"/>
        <v>68104.100000000006</v>
      </c>
      <c r="CF794" s="26">
        <f t="shared" si="3004"/>
        <v>68104.100000000006</v>
      </c>
      <c r="CG794" s="26">
        <f>CG795</f>
        <v>0</v>
      </c>
      <c r="CH794" s="26">
        <f>CH795</f>
        <v>0</v>
      </c>
      <c r="CI794" s="26">
        <f>CI795</f>
        <v>0</v>
      </c>
      <c r="CJ794" s="26">
        <f t="shared" si="3005"/>
        <v>68720.627000000008</v>
      </c>
      <c r="CK794" s="26">
        <f t="shared" si="3006"/>
        <v>68104.100000000006</v>
      </c>
      <c r="CL794" s="26">
        <f t="shared" si="3007"/>
        <v>68104.100000000006</v>
      </c>
      <c r="CM794" s="26">
        <f>CM795</f>
        <v>0</v>
      </c>
      <c r="CN794" s="26">
        <f>CN795</f>
        <v>0</v>
      </c>
      <c r="CO794" s="26">
        <f>CO795</f>
        <v>0</v>
      </c>
      <c r="CP794" s="26">
        <f t="shared" si="3008"/>
        <v>68720.627000000008</v>
      </c>
      <c r="CQ794" s="26">
        <f t="shared" si="3009"/>
        <v>68104.100000000006</v>
      </c>
      <c r="CR794" s="26">
        <f t="shared" si="3010"/>
        <v>68104.100000000006</v>
      </c>
      <c r="CS794" s="26">
        <f>CS795</f>
        <v>0</v>
      </c>
      <c r="CT794" s="19"/>
      <c r="CU794" s="35"/>
      <c r="DA794" s="1" t="s">
        <v>29</v>
      </c>
    </row>
    <row r="795" spans="1:105" ht="46.8" hidden="1" x14ac:dyDescent="0.3">
      <c r="A795" s="16" t="s">
        <v>470</v>
      </c>
      <c r="B795" s="17">
        <v>600</v>
      </c>
      <c r="C795" s="16"/>
      <c r="D795" s="16"/>
      <c r="E795" s="34" t="s">
        <v>43</v>
      </c>
      <c r="F795" s="26">
        <f t="shared" ref="F795:K795" si="3162">F796+F798</f>
        <v>68104.100000000006</v>
      </c>
      <c r="G795" s="26">
        <f t="shared" si="3162"/>
        <v>68104.100000000006</v>
      </c>
      <c r="H795" s="26">
        <f t="shared" si="3162"/>
        <v>68104.100000000006</v>
      </c>
      <c r="I795" s="26">
        <f t="shared" si="3162"/>
        <v>0</v>
      </c>
      <c r="J795" s="26">
        <f t="shared" si="3162"/>
        <v>0</v>
      </c>
      <c r="K795" s="26">
        <f t="shared" si="3162"/>
        <v>0</v>
      </c>
      <c r="L795" s="26">
        <f t="shared" si="3118"/>
        <v>68104.100000000006</v>
      </c>
      <c r="M795" s="26">
        <f t="shared" si="3119"/>
        <v>68104.100000000006</v>
      </c>
      <c r="N795" s="26">
        <f t="shared" si="3120"/>
        <v>68104.100000000006</v>
      </c>
      <c r="O795" s="26">
        <f>O796+O798</f>
        <v>0</v>
      </c>
      <c r="P795" s="26">
        <f>P796+P798</f>
        <v>0</v>
      </c>
      <c r="Q795" s="26">
        <f>Q796+Q798</f>
        <v>0</v>
      </c>
      <c r="R795" s="26">
        <f t="shared" si="3121"/>
        <v>68104.100000000006</v>
      </c>
      <c r="S795" s="26">
        <f t="shared" si="3122"/>
        <v>68104.100000000006</v>
      </c>
      <c r="T795" s="26">
        <f t="shared" si="3123"/>
        <v>68104.100000000006</v>
      </c>
      <c r="U795" s="26">
        <f>U796+U798</f>
        <v>0</v>
      </c>
      <c r="V795" s="26">
        <f>V796+V798</f>
        <v>0</v>
      </c>
      <c r="W795" s="26">
        <f>W796+W798</f>
        <v>0</v>
      </c>
      <c r="X795" s="26">
        <f t="shared" si="3124"/>
        <v>68104.100000000006</v>
      </c>
      <c r="Y795" s="26">
        <f t="shared" si="3125"/>
        <v>68104.100000000006</v>
      </c>
      <c r="Z795" s="26">
        <f t="shared" si="3126"/>
        <v>68104.100000000006</v>
      </c>
      <c r="AA795" s="26">
        <f>AA796+AA798</f>
        <v>0</v>
      </c>
      <c r="AB795" s="26">
        <f>AB796+AB798</f>
        <v>0</v>
      </c>
      <c r="AC795" s="26">
        <f>AC796+AC798</f>
        <v>0</v>
      </c>
      <c r="AD795" s="26">
        <f t="shared" si="3127"/>
        <v>68104.100000000006</v>
      </c>
      <c r="AE795" s="26">
        <f t="shared" si="3128"/>
        <v>68104.100000000006</v>
      </c>
      <c r="AF795" s="26">
        <f t="shared" si="3129"/>
        <v>68104.100000000006</v>
      </c>
      <c r="AG795" s="26">
        <f>AG796+AG798</f>
        <v>0</v>
      </c>
      <c r="AH795" s="26">
        <f>AH796+AH798</f>
        <v>0</v>
      </c>
      <c r="AI795" s="26">
        <f>AI796+AI798</f>
        <v>0</v>
      </c>
      <c r="AJ795" s="26">
        <f t="shared" si="3130"/>
        <v>68104.100000000006</v>
      </c>
      <c r="AK795" s="26">
        <f t="shared" si="3131"/>
        <v>68104.100000000006</v>
      </c>
      <c r="AL795" s="26">
        <f t="shared" si="3132"/>
        <v>68104.100000000006</v>
      </c>
      <c r="AM795" s="26">
        <f>AM796+AM798</f>
        <v>0</v>
      </c>
      <c r="AN795" s="26">
        <f>AN796+AN798</f>
        <v>0</v>
      </c>
      <c r="AO795" s="26">
        <f>AO796+AO798</f>
        <v>0</v>
      </c>
      <c r="AP795" s="26">
        <f t="shared" si="3133"/>
        <v>68104.100000000006</v>
      </c>
      <c r="AQ795" s="26">
        <f t="shared" si="3134"/>
        <v>68104.100000000006</v>
      </c>
      <c r="AR795" s="26">
        <f t="shared" si="3135"/>
        <v>68104.100000000006</v>
      </c>
      <c r="AS795" s="26">
        <f>AS796+AS798</f>
        <v>0</v>
      </c>
      <c r="AT795" s="26">
        <f>AT796+AT798</f>
        <v>0</v>
      </c>
      <c r="AU795" s="26">
        <f>AU796+AU798</f>
        <v>0</v>
      </c>
      <c r="AV795" s="26">
        <f t="shared" si="3136"/>
        <v>68104.100000000006</v>
      </c>
      <c r="AW795" s="26">
        <f t="shared" si="3137"/>
        <v>68104.100000000006</v>
      </c>
      <c r="AX795" s="26">
        <f t="shared" si="3138"/>
        <v>68104.100000000006</v>
      </c>
      <c r="AY795" s="26">
        <f>AY796+AY798</f>
        <v>616.52700000000004</v>
      </c>
      <c r="AZ795" s="26">
        <f>AZ796+AZ798</f>
        <v>0</v>
      </c>
      <c r="BA795" s="26">
        <f>BA796+BA798</f>
        <v>0</v>
      </c>
      <c r="BB795" s="26">
        <f t="shared" si="3139"/>
        <v>68720.627000000008</v>
      </c>
      <c r="BC795" s="26">
        <f t="shared" si="3140"/>
        <v>68104.100000000006</v>
      </c>
      <c r="BD795" s="26">
        <f t="shared" si="3141"/>
        <v>68104.100000000006</v>
      </c>
      <c r="BE795" s="26">
        <f>BE796+BE798</f>
        <v>0</v>
      </c>
      <c r="BF795" s="26">
        <f>BF796+BF798</f>
        <v>0</v>
      </c>
      <c r="BG795" s="26">
        <f>BG796+BG798</f>
        <v>0</v>
      </c>
      <c r="BH795" s="26">
        <f t="shared" si="3142"/>
        <v>68720.627000000008</v>
      </c>
      <c r="BI795" s="26">
        <f t="shared" si="3143"/>
        <v>68104.100000000006</v>
      </c>
      <c r="BJ795" s="26">
        <f t="shared" si="3144"/>
        <v>68104.100000000006</v>
      </c>
      <c r="BK795" s="26">
        <f>BK796+BK798</f>
        <v>0</v>
      </c>
      <c r="BL795" s="26">
        <f>BL796+BL798</f>
        <v>0</v>
      </c>
      <c r="BM795" s="26">
        <f>BM796+BM798</f>
        <v>0</v>
      </c>
      <c r="BN795" s="26">
        <f t="shared" si="3145"/>
        <v>68720.627000000008</v>
      </c>
      <c r="BO795" s="26">
        <f t="shared" si="3146"/>
        <v>68104.100000000006</v>
      </c>
      <c r="BP795" s="26">
        <f t="shared" si="3147"/>
        <v>68104.100000000006</v>
      </c>
      <c r="BQ795" s="26">
        <f>BQ796+BQ798</f>
        <v>0</v>
      </c>
      <c r="BR795" s="26">
        <f>BR796+BR798</f>
        <v>0</v>
      </c>
      <c r="BS795" s="26">
        <f t="shared" si="3148"/>
        <v>68720.627000000008</v>
      </c>
      <c r="BT795" s="26">
        <f t="shared" si="3149"/>
        <v>68104.100000000006</v>
      </c>
      <c r="BU795" s="26">
        <f t="shared" si="3150"/>
        <v>68104.100000000006</v>
      </c>
      <c r="BV795" s="26">
        <f>BV796+BV798</f>
        <v>0</v>
      </c>
      <c r="BW795" s="26">
        <f>BW796+BW798</f>
        <v>0</v>
      </c>
      <c r="BX795" s="26">
        <f t="shared" si="3151"/>
        <v>68720.627000000008</v>
      </c>
      <c r="BY795" s="26">
        <f t="shared" si="3152"/>
        <v>68104.100000000006</v>
      </c>
      <c r="BZ795" s="26">
        <f t="shared" si="3153"/>
        <v>68104.100000000006</v>
      </c>
      <c r="CA795" s="26">
        <f>CA796+CA798</f>
        <v>0</v>
      </c>
      <c r="CB795" s="26">
        <f>CB796+CB798</f>
        <v>0</v>
      </c>
      <c r="CC795" s="26">
        <f>CC796+CC798</f>
        <v>0</v>
      </c>
      <c r="CD795" s="26">
        <f t="shared" si="3002"/>
        <v>68720.627000000008</v>
      </c>
      <c r="CE795" s="26">
        <f t="shared" si="3003"/>
        <v>68104.100000000006</v>
      </c>
      <c r="CF795" s="26">
        <f t="shared" si="3004"/>
        <v>68104.100000000006</v>
      </c>
      <c r="CG795" s="26">
        <f>CG796+CG798</f>
        <v>0</v>
      </c>
      <c r="CH795" s="26">
        <f>CH796+CH798</f>
        <v>0</v>
      </c>
      <c r="CI795" s="26">
        <f>CI796+CI798</f>
        <v>0</v>
      </c>
      <c r="CJ795" s="26">
        <f t="shared" si="3005"/>
        <v>68720.627000000008</v>
      </c>
      <c r="CK795" s="26">
        <f t="shared" si="3006"/>
        <v>68104.100000000006</v>
      </c>
      <c r="CL795" s="26">
        <f t="shared" si="3007"/>
        <v>68104.100000000006</v>
      </c>
      <c r="CM795" s="26">
        <f>CM796+CM798</f>
        <v>0</v>
      </c>
      <c r="CN795" s="26">
        <f>CN796+CN798</f>
        <v>0</v>
      </c>
      <c r="CO795" s="26">
        <f>CO796+CO798</f>
        <v>0</v>
      </c>
      <c r="CP795" s="26">
        <f t="shared" si="3008"/>
        <v>68720.627000000008</v>
      </c>
      <c r="CQ795" s="26">
        <f t="shared" si="3009"/>
        <v>68104.100000000006</v>
      </c>
      <c r="CR795" s="26">
        <f t="shared" si="3010"/>
        <v>68104.100000000006</v>
      </c>
      <c r="CS795" s="26">
        <f>CS796+CS798</f>
        <v>0</v>
      </c>
      <c r="CT795" s="19"/>
      <c r="CU795" s="35"/>
      <c r="CY795" s="1" t="s">
        <v>27</v>
      </c>
    </row>
    <row r="796" spans="1:105" hidden="1" x14ac:dyDescent="0.3">
      <c r="A796" s="16" t="s">
        <v>470</v>
      </c>
      <c r="B796" s="17">
        <v>610</v>
      </c>
      <c r="C796" s="16"/>
      <c r="D796" s="16"/>
      <c r="E796" s="34" t="s">
        <v>102</v>
      </c>
      <c r="F796" s="26">
        <f t="shared" ref="F796:K796" si="3163">F797</f>
        <v>13145.9</v>
      </c>
      <c r="G796" s="26">
        <f t="shared" si="3163"/>
        <v>13145.9</v>
      </c>
      <c r="H796" s="26">
        <f t="shared" si="3163"/>
        <v>13145.9</v>
      </c>
      <c r="I796" s="26">
        <f t="shared" si="3163"/>
        <v>0</v>
      </c>
      <c r="J796" s="26">
        <f t="shared" si="3163"/>
        <v>0</v>
      </c>
      <c r="K796" s="26">
        <f t="shared" si="3163"/>
        <v>0</v>
      </c>
      <c r="L796" s="26">
        <f t="shared" si="3118"/>
        <v>13145.9</v>
      </c>
      <c r="M796" s="26">
        <f t="shared" si="3119"/>
        <v>13145.9</v>
      </c>
      <c r="N796" s="26">
        <f t="shared" si="3120"/>
        <v>13145.9</v>
      </c>
      <c r="O796" s="26">
        <f>O797</f>
        <v>0</v>
      </c>
      <c r="P796" s="26">
        <f>P797</f>
        <v>0</v>
      </c>
      <c r="Q796" s="26">
        <f>Q797</f>
        <v>0</v>
      </c>
      <c r="R796" s="26">
        <f t="shared" si="3121"/>
        <v>13145.9</v>
      </c>
      <c r="S796" s="26">
        <f t="shared" si="3122"/>
        <v>13145.9</v>
      </c>
      <c r="T796" s="26">
        <f t="shared" si="3123"/>
        <v>13145.9</v>
      </c>
      <c r="U796" s="26">
        <f>U797</f>
        <v>0</v>
      </c>
      <c r="V796" s="26">
        <f>V797</f>
        <v>0</v>
      </c>
      <c r="W796" s="26">
        <f>W797</f>
        <v>0</v>
      </c>
      <c r="X796" s="26">
        <f t="shared" si="3124"/>
        <v>13145.9</v>
      </c>
      <c r="Y796" s="26">
        <f t="shared" si="3125"/>
        <v>13145.9</v>
      </c>
      <c r="Z796" s="26">
        <f t="shared" si="3126"/>
        <v>13145.9</v>
      </c>
      <c r="AA796" s="26">
        <f>AA797</f>
        <v>0</v>
      </c>
      <c r="AB796" s="26">
        <f>AB797</f>
        <v>0</v>
      </c>
      <c r="AC796" s="26">
        <f>AC797</f>
        <v>0</v>
      </c>
      <c r="AD796" s="26">
        <f t="shared" si="3127"/>
        <v>13145.9</v>
      </c>
      <c r="AE796" s="26">
        <f t="shared" si="3128"/>
        <v>13145.9</v>
      </c>
      <c r="AF796" s="26">
        <f t="shared" si="3129"/>
        <v>13145.9</v>
      </c>
      <c r="AG796" s="26">
        <f>AG797</f>
        <v>0</v>
      </c>
      <c r="AH796" s="26">
        <f>AH797</f>
        <v>0</v>
      </c>
      <c r="AI796" s="26">
        <f>AI797</f>
        <v>0</v>
      </c>
      <c r="AJ796" s="26">
        <f t="shared" si="3130"/>
        <v>13145.9</v>
      </c>
      <c r="AK796" s="26">
        <f t="shared" si="3131"/>
        <v>13145.9</v>
      </c>
      <c r="AL796" s="26">
        <f t="shared" si="3132"/>
        <v>13145.9</v>
      </c>
      <c r="AM796" s="26">
        <f>AM797</f>
        <v>0</v>
      </c>
      <c r="AN796" s="26">
        <f>AN797</f>
        <v>0</v>
      </c>
      <c r="AO796" s="26">
        <f>AO797</f>
        <v>0</v>
      </c>
      <c r="AP796" s="26">
        <f t="shared" si="3133"/>
        <v>13145.9</v>
      </c>
      <c r="AQ796" s="26">
        <f t="shared" si="3134"/>
        <v>13145.9</v>
      </c>
      <c r="AR796" s="26">
        <f t="shared" si="3135"/>
        <v>13145.9</v>
      </c>
      <c r="AS796" s="26">
        <f>AS797</f>
        <v>0</v>
      </c>
      <c r="AT796" s="26">
        <f>AT797</f>
        <v>0</v>
      </c>
      <c r="AU796" s="26">
        <f>AU797</f>
        <v>0</v>
      </c>
      <c r="AV796" s="26">
        <f t="shared" si="3136"/>
        <v>13145.9</v>
      </c>
      <c r="AW796" s="26">
        <f t="shared" si="3137"/>
        <v>13145.9</v>
      </c>
      <c r="AX796" s="26">
        <f t="shared" si="3138"/>
        <v>13145.9</v>
      </c>
      <c r="AY796" s="26">
        <f>AY797</f>
        <v>0</v>
      </c>
      <c r="AZ796" s="26">
        <f>AZ797</f>
        <v>0</v>
      </c>
      <c r="BA796" s="26">
        <f>BA797</f>
        <v>0</v>
      </c>
      <c r="BB796" s="26">
        <f t="shared" si="3139"/>
        <v>13145.9</v>
      </c>
      <c r="BC796" s="26">
        <f t="shared" si="3140"/>
        <v>13145.9</v>
      </c>
      <c r="BD796" s="26">
        <f t="shared" si="3141"/>
        <v>13145.9</v>
      </c>
      <c r="BE796" s="26">
        <f>BE797</f>
        <v>0</v>
      </c>
      <c r="BF796" s="26">
        <f>BF797</f>
        <v>0</v>
      </c>
      <c r="BG796" s="26">
        <f>BG797</f>
        <v>0</v>
      </c>
      <c r="BH796" s="26">
        <f t="shared" si="3142"/>
        <v>13145.9</v>
      </c>
      <c r="BI796" s="26">
        <f t="shared" si="3143"/>
        <v>13145.9</v>
      </c>
      <c r="BJ796" s="26">
        <f t="shared" si="3144"/>
        <v>13145.9</v>
      </c>
      <c r="BK796" s="26">
        <f>BK797</f>
        <v>0</v>
      </c>
      <c r="BL796" s="26">
        <f>BL797</f>
        <v>0</v>
      </c>
      <c r="BM796" s="26">
        <f>BM797</f>
        <v>0</v>
      </c>
      <c r="BN796" s="26">
        <f t="shared" si="3145"/>
        <v>13145.9</v>
      </c>
      <c r="BO796" s="26">
        <f t="shared" si="3146"/>
        <v>13145.9</v>
      </c>
      <c r="BP796" s="26">
        <f t="shared" si="3147"/>
        <v>13145.9</v>
      </c>
      <c r="BQ796" s="26">
        <f>BQ797</f>
        <v>0</v>
      </c>
      <c r="BR796" s="26">
        <f>BR797</f>
        <v>0</v>
      </c>
      <c r="BS796" s="26">
        <f t="shared" si="3148"/>
        <v>13145.9</v>
      </c>
      <c r="BT796" s="26">
        <f t="shared" si="3149"/>
        <v>13145.9</v>
      </c>
      <c r="BU796" s="26">
        <f t="shared" si="3150"/>
        <v>13145.9</v>
      </c>
      <c r="BV796" s="26">
        <f>BV797</f>
        <v>0</v>
      </c>
      <c r="BW796" s="26">
        <f>BW797</f>
        <v>0</v>
      </c>
      <c r="BX796" s="26">
        <f t="shared" si="3151"/>
        <v>13145.9</v>
      </c>
      <c r="BY796" s="26">
        <f t="shared" si="3152"/>
        <v>13145.9</v>
      </c>
      <c r="BZ796" s="26">
        <f t="shared" si="3153"/>
        <v>13145.9</v>
      </c>
      <c r="CA796" s="26">
        <f>CA797</f>
        <v>0</v>
      </c>
      <c r="CB796" s="26">
        <f>CB797</f>
        <v>0</v>
      </c>
      <c r="CC796" s="26">
        <f>CC797</f>
        <v>0</v>
      </c>
      <c r="CD796" s="26">
        <f t="shared" si="3002"/>
        <v>13145.9</v>
      </c>
      <c r="CE796" s="26">
        <f t="shared" si="3003"/>
        <v>13145.9</v>
      </c>
      <c r="CF796" s="26">
        <f t="shared" si="3004"/>
        <v>13145.9</v>
      </c>
      <c r="CG796" s="26">
        <f>CG797</f>
        <v>0</v>
      </c>
      <c r="CH796" s="26">
        <f>CH797</f>
        <v>0</v>
      </c>
      <c r="CI796" s="26">
        <f>CI797</f>
        <v>0</v>
      </c>
      <c r="CJ796" s="26">
        <f t="shared" si="3005"/>
        <v>13145.9</v>
      </c>
      <c r="CK796" s="26">
        <f t="shared" si="3006"/>
        <v>13145.9</v>
      </c>
      <c r="CL796" s="26">
        <f t="shared" si="3007"/>
        <v>13145.9</v>
      </c>
      <c r="CM796" s="26">
        <f>CM797</f>
        <v>0</v>
      </c>
      <c r="CN796" s="26">
        <f>CN797</f>
        <v>0</v>
      </c>
      <c r="CO796" s="26">
        <f>CO797</f>
        <v>0</v>
      </c>
      <c r="CP796" s="26">
        <f t="shared" si="3008"/>
        <v>13145.9</v>
      </c>
      <c r="CQ796" s="26">
        <f t="shared" si="3009"/>
        <v>13145.9</v>
      </c>
      <c r="CR796" s="26">
        <f t="shared" si="3010"/>
        <v>13145.9</v>
      </c>
      <c r="CS796" s="26">
        <f>CS797</f>
        <v>0</v>
      </c>
      <c r="CT796" s="19"/>
      <c r="CU796" s="35"/>
      <c r="CZ796" s="1" t="s">
        <v>28</v>
      </c>
    </row>
    <row r="797" spans="1:105" hidden="1" x14ac:dyDescent="0.3">
      <c r="A797" s="16" t="s">
        <v>470</v>
      </c>
      <c r="B797" s="17">
        <v>610</v>
      </c>
      <c r="C797" s="16" t="s">
        <v>45</v>
      </c>
      <c r="D797" s="16" t="s">
        <v>311</v>
      </c>
      <c r="E797" s="34" t="s">
        <v>385</v>
      </c>
      <c r="F797" s="26">
        <f>985.9+12160</f>
        <v>13145.9</v>
      </c>
      <c r="G797" s="26">
        <f>985.9+12160</f>
        <v>13145.9</v>
      </c>
      <c r="H797" s="26">
        <f>985.9+12160</f>
        <v>13145.9</v>
      </c>
      <c r="I797" s="26"/>
      <c r="J797" s="26"/>
      <c r="K797" s="26"/>
      <c r="L797" s="26">
        <f t="shared" si="3118"/>
        <v>13145.9</v>
      </c>
      <c r="M797" s="26">
        <f t="shared" si="3119"/>
        <v>13145.9</v>
      </c>
      <c r="N797" s="26">
        <f t="shared" si="3120"/>
        <v>13145.9</v>
      </c>
      <c r="O797" s="26"/>
      <c r="P797" s="26"/>
      <c r="Q797" s="26"/>
      <c r="R797" s="26">
        <f t="shared" si="3121"/>
        <v>13145.9</v>
      </c>
      <c r="S797" s="26">
        <f t="shared" si="3122"/>
        <v>13145.9</v>
      </c>
      <c r="T797" s="26">
        <f t="shared" si="3123"/>
        <v>13145.9</v>
      </c>
      <c r="U797" s="26"/>
      <c r="V797" s="26"/>
      <c r="W797" s="26"/>
      <c r="X797" s="26">
        <f t="shared" si="3124"/>
        <v>13145.9</v>
      </c>
      <c r="Y797" s="26">
        <f t="shared" si="3125"/>
        <v>13145.9</v>
      </c>
      <c r="Z797" s="26">
        <f t="shared" si="3126"/>
        <v>13145.9</v>
      </c>
      <c r="AA797" s="26"/>
      <c r="AB797" s="26"/>
      <c r="AC797" s="26"/>
      <c r="AD797" s="26">
        <f t="shared" si="3127"/>
        <v>13145.9</v>
      </c>
      <c r="AE797" s="26">
        <f t="shared" si="3128"/>
        <v>13145.9</v>
      </c>
      <c r="AF797" s="26">
        <f t="shared" si="3129"/>
        <v>13145.9</v>
      </c>
      <c r="AG797" s="26"/>
      <c r="AH797" s="26"/>
      <c r="AI797" s="26"/>
      <c r="AJ797" s="26">
        <f t="shared" si="3130"/>
        <v>13145.9</v>
      </c>
      <c r="AK797" s="26">
        <f t="shared" si="3131"/>
        <v>13145.9</v>
      </c>
      <c r="AL797" s="26">
        <f t="shared" si="3132"/>
        <v>13145.9</v>
      </c>
      <c r="AM797" s="26"/>
      <c r="AN797" s="26"/>
      <c r="AO797" s="26"/>
      <c r="AP797" s="26">
        <f t="shared" si="3133"/>
        <v>13145.9</v>
      </c>
      <c r="AQ797" s="26">
        <f t="shared" si="3134"/>
        <v>13145.9</v>
      </c>
      <c r="AR797" s="26">
        <f t="shared" si="3135"/>
        <v>13145.9</v>
      </c>
      <c r="AS797" s="26"/>
      <c r="AT797" s="26"/>
      <c r="AU797" s="26"/>
      <c r="AV797" s="26">
        <f t="shared" si="3136"/>
        <v>13145.9</v>
      </c>
      <c r="AW797" s="26">
        <f t="shared" si="3137"/>
        <v>13145.9</v>
      </c>
      <c r="AX797" s="26">
        <f t="shared" si="3138"/>
        <v>13145.9</v>
      </c>
      <c r="AY797" s="26"/>
      <c r="AZ797" s="26"/>
      <c r="BA797" s="26"/>
      <c r="BB797" s="26">
        <f t="shared" si="3139"/>
        <v>13145.9</v>
      </c>
      <c r="BC797" s="26">
        <f t="shared" si="3140"/>
        <v>13145.9</v>
      </c>
      <c r="BD797" s="26">
        <f t="shared" si="3141"/>
        <v>13145.9</v>
      </c>
      <c r="BE797" s="26"/>
      <c r="BF797" s="26"/>
      <c r="BG797" s="26"/>
      <c r="BH797" s="26">
        <f t="shared" si="3142"/>
        <v>13145.9</v>
      </c>
      <c r="BI797" s="26">
        <f t="shared" si="3143"/>
        <v>13145.9</v>
      </c>
      <c r="BJ797" s="26">
        <f t="shared" si="3144"/>
        <v>13145.9</v>
      </c>
      <c r="BK797" s="26"/>
      <c r="BL797" s="26"/>
      <c r="BM797" s="26"/>
      <c r="BN797" s="26">
        <f t="shared" si="3145"/>
        <v>13145.9</v>
      </c>
      <c r="BO797" s="26">
        <f t="shared" si="3146"/>
        <v>13145.9</v>
      </c>
      <c r="BP797" s="26">
        <f t="shared" si="3147"/>
        <v>13145.9</v>
      </c>
      <c r="BQ797" s="26"/>
      <c r="BR797" s="26"/>
      <c r="BS797" s="26">
        <f t="shared" si="3148"/>
        <v>13145.9</v>
      </c>
      <c r="BT797" s="26">
        <f t="shared" si="3149"/>
        <v>13145.9</v>
      </c>
      <c r="BU797" s="26">
        <f t="shared" si="3150"/>
        <v>13145.9</v>
      </c>
      <c r="BV797" s="26"/>
      <c r="BW797" s="26"/>
      <c r="BX797" s="26">
        <f t="shared" si="3151"/>
        <v>13145.9</v>
      </c>
      <c r="BY797" s="26">
        <f t="shared" si="3152"/>
        <v>13145.9</v>
      </c>
      <c r="BZ797" s="26">
        <f t="shared" si="3153"/>
        <v>13145.9</v>
      </c>
      <c r="CA797" s="26"/>
      <c r="CB797" s="26"/>
      <c r="CC797" s="26"/>
      <c r="CD797" s="26">
        <f t="shared" si="3002"/>
        <v>13145.9</v>
      </c>
      <c r="CE797" s="26">
        <f t="shared" si="3003"/>
        <v>13145.9</v>
      </c>
      <c r="CF797" s="26">
        <f t="shared" si="3004"/>
        <v>13145.9</v>
      </c>
      <c r="CG797" s="26"/>
      <c r="CH797" s="26"/>
      <c r="CI797" s="26"/>
      <c r="CJ797" s="26">
        <f t="shared" si="3005"/>
        <v>13145.9</v>
      </c>
      <c r="CK797" s="26">
        <f t="shared" si="3006"/>
        <v>13145.9</v>
      </c>
      <c r="CL797" s="26">
        <f t="shared" si="3007"/>
        <v>13145.9</v>
      </c>
      <c r="CM797" s="26"/>
      <c r="CN797" s="26"/>
      <c r="CO797" s="26"/>
      <c r="CP797" s="26">
        <f t="shared" si="3008"/>
        <v>13145.9</v>
      </c>
      <c r="CQ797" s="26">
        <f t="shared" si="3009"/>
        <v>13145.9</v>
      </c>
      <c r="CR797" s="26">
        <f t="shared" si="3010"/>
        <v>13145.9</v>
      </c>
      <c r="CS797" s="26"/>
      <c r="CT797" s="19"/>
      <c r="CU797" s="35"/>
    </row>
    <row r="798" spans="1:105" hidden="1" x14ac:dyDescent="0.3">
      <c r="A798" s="16" t="s">
        <v>470</v>
      </c>
      <c r="B798" s="17">
        <v>620</v>
      </c>
      <c r="C798" s="16"/>
      <c r="D798" s="16"/>
      <c r="E798" s="34" t="s">
        <v>44</v>
      </c>
      <c r="F798" s="26">
        <f t="shared" ref="F798:K798" si="3164">F799</f>
        <v>54958.200000000004</v>
      </c>
      <c r="G798" s="26">
        <f t="shared" si="3164"/>
        <v>54958.200000000004</v>
      </c>
      <c r="H798" s="26">
        <f t="shared" si="3164"/>
        <v>54958.200000000004</v>
      </c>
      <c r="I798" s="26">
        <f t="shared" si="3164"/>
        <v>0</v>
      </c>
      <c r="J798" s="26">
        <f t="shared" si="3164"/>
        <v>0</v>
      </c>
      <c r="K798" s="26">
        <f t="shared" si="3164"/>
        <v>0</v>
      </c>
      <c r="L798" s="26">
        <f t="shared" si="3118"/>
        <v>54958.200000000004</v>
      </c>
      <c r="M798" s="26">
        <f t="shared" si="3119"/>
        <v>54958.200000000004</v>
      </c>
      <c r="N798" s="26">
        <f t="shared" si="3120"/>
        <v>54958.200000000004</v>
      </c>
      <c r="O798" s="26">
        <f>O799</f>
        <v>0</v>
      </c>
      <c r="P798" s="26">
        <f>P799</f>
        <v>0</v>
      </c>
      <c r="Q798" s="26">
        <f>Q799</f>
        <v>0</v>
      </c>
      <c r="R798" s="26">
        <f t="shared" si="3121"/>
        <v>54958.200000000004</v>
      </c>
      <c r="S798" s="26">
        <f t="shared" si="3122"/>
        <v>54958.200000000004</v>
      </c>
      <c r="T798" s="26">
        <f t="shared" si="3123"/>
        <v>54958.200000000004</v>
      </c>
      <c r="U798" s="26">
        <f>U799</f>
        <v>0</v>
      </c>
      <c r="V798" s="26">
        <f>V799</f>
        <v>0</v>
      </c>
      <c r="W798" s="26">
        <f>W799</f>
        <v>0</v>
      </c>
      <c r="X798" s="26">
        <f t="shared" si="3124"/>
        <v>54958.200000000004</v>
      </c>
      <c r="Y798" s="26">
        <f t="shared" si="3125"/>
        <v>54958.200000000004</v>
      </c>
      <c r="Z798" s="26">
        <f t="shared" si="3126"/>
        <v>54958.200000000004</v>
      </c>
      <c r="AA798" s="26">
        <f>AA799</f>
        <v>0</v>
      </c>
      <c r="AB798" s="26">
        <f>AB799</f>
        <v>0</v>
      </c>
      <c r="AC798" s="26">
        <f>AC799</f>
        <v>0</v>
      </c>
      <c r="AD798" s="26">
        <f t="shared" si="3127"/>
        <v>54958.200000000004</v>
      </c>
      <c r="AE798" s="26">
        <f t="shared" si="3128"/>
        <v>54958.200000000004</v>
      </c>
      <c r="AF798" s="26">
        <f t="shared" si="3129"/>
        <v>54958.200000000004</v>
      </c>
      <c r="AG798" s="26">
        <f>AG799</f>
        <v>0</v>
      </c>
      <c r="AH798" s="26">
        <f>AH799</f>
        <v>0</v>
      </c>
      <c r="AI798" s="26">
        <f>AI799</f>
        <v>0</v>
      </c>
      <c r="AJ798" s="26">
        <f t="shared" si="3130"/>
        <v>54958.200000000004</v>
      </c>
      <c r="AK798" s="26">
        <f t="shared" si="3131"/>
        <v>54958.200000000004</v>
      </c>
      <c r="AL798" s="26">
        <f t="shared" si="3132"/>
        <v>54958.200000000004</v>
      </c>
      <c r="AM798" s="26">
        <f>AM799</f>
        <v>0</v>
      </c>
      <c r="AN798" s="26">
        <f>AN799</f>
        <v>0</v>
      </c>
      <c r="AO798" s="26">
        <f>AO799</f>
        <v>0</v>
      </c>
      <c r="AP798" s="26">
        <f t="shared" si="3133"/>
        <v>54958.200000000004</v>
      </c>
      <c r="AQ798" s="26">
        <f t="shared" si="3134"/>
        <v>54958.200000000004</v>
      </c>
      <c r="AR798" s="26">
        <f t="shared" si="3135"/>
        <v>54958.200000000004</v>
      </c>
      <c r="AS798" s="26">
        <f>AS799</f>
        <v>0</v>
      </c>
      <c r="AT798" s="26">
        <f>AT799</f>
        <v>0</v>
      </c>
      <c r="AU798" s="26">
        <f>AU799</f>
        <v>0</v>
      </c>
      <c r="AV798" s="26">
        <f t="shared" si="3136"/>
        <v>54958.200000000004</v>
      </c>
      <c r="AW798" s="26">
        <f t="shared" si="3137"/>
        <v>54958.200000000004</v>
      </c>
      <c r="AX798" s="26">
        <f t="shared" si="3138"/>
        <v>54958.200000000004</v>
      </c>
      <c r="AY798" s="26">
        <f>AY799</f>
        <v>616.52700000000004</v>
      </c>
      <c r="AZ798" s="26">
        <f>AZ799</f>
        <v>0</v>
      </c>
      <c r="BA798" s="26">
        <f>BA799</f>
        <v>0</v>
      </c>
      <c r="BB798" s="26">
        <f t="shared" si="3139"/>
        <v>55574.727000000006</v>
      </c>
      <c r="BC798" s="26">
        <f t="shared" si="3140"/>
        <v>54958.200000000004</v>
      </c>
      <c r="BD798" s="26">
        <f t="shared" si="3141"/>
        <v>54958.200000000004</v>
      </c>
      <c r="BE798" s="26">
        <f>BE799</f>
        <v>0</v>
      </c>
      <c r="BF798" s="26">
        <f>BF799</f>
        <v>0</v>
      </c>
      <c r="BG798" s="26">
        <f>BG799</f>
        <v>0</v>
      </c>
      <c r="BH798" s="26">
        <f t="shared" si="3142"/>
        <v>55574.727000000006</v>
      </c>
      <c r="BI798" s="26">
        <f t="shared" si="3143"/>
        <v>54958.200000000004</v>
      </c>
      <c r="BJ798" s="26">
        <f t="shared" si="3144"/>
        <v>54958.200000000004</v>
      </c>
      <c r="BK798" s="26">
        <f>BK799</f>
        <v>0</v>
      </c>
      <c r="BL798" s="26">
        <f>BL799</f>
        <v>0</v>
      </c>
      <c r="BM798" s="26">
        <f>BM799</f>
        <v>0</v>
      </c>
      <c r="BN798" s="26">
        <f t="shared" si="3145"/>
        <v>55574.727000000006</v>
      </c>
      <c r="BO798" s="26">
        <f t="shared" si="3146"/>
        <v>54958.200000000004</v>
      </c>
      <c r="BP798" s="26">
        <f t="shared" si="3147"/>
        <v>54958.200000000004</v>
      </c>
      <c r="BQ798" s="26">
        <f>BQ799</f>
        <v>0</v>
      </c>
      <c r="BR798" s="26">
        <f>BR799</f>
        <v>0</v>
      </c>
      <c r="BS798" s="26">
        <f t="shared" si="3148"/>
        <v>55574.727000000006</v>
      </c>
      <c r="BT798" s="26">
        <f t="shared" si="3149"/>
        <v>54958.200000000004</v>
      </c>
      <c r="BU798" s="26">
        <f t="shared" si="3150"/>
        <v>54958.200000000004</v>
      </c>
      <c r="BV798" s="26">
        <f>BV799</f>
        <v>0</v>
      </c>
      <c r="BW798" s="26">
        <f>BW799</f>
        <v>0</v>
      </c>
      <c r="BX798" s="26">
        <f t="shared" si="3151"/>
        <v>55574.727000000006</v>
      </c>
      <c r="BY798" s="26">
        <f t="shared" si="3152"/>
        <v>54958.200000000004</v>
      </c>
      <c r="BZ798" s="26">
        <f t="shared" si="3153"/>
        <v>54958.200000000004</v>
      </c>
      <c r="CA798" s="26">
        <f>CA799</f>
        <v>0</v>
      </c>
      <c r="CB798" s="26">
        <f>CB799</f>
        <v>0</v>
      </c>
      <c r="CC798" s="26">
        <f>CC799</f>
        <v>0</v>
      </c>
      <c r="CD798" s="26">
        <f t="shared" si="3002"/>
        <v>55574.727000000006</v>
      </c>
      <c r="CE798" s="26">
        <f t="shared" si="3003"/>
        <v>54958.200000000004</v>
      </c>
      <c r="CF798" s="26">
        <f t="shared" si="3004"/>
        <v>54958.200000000004</v>
      </c>
      <c r="CG798" s="26">
        <f>CG799</f>
        <v>0</v>
      </c>
      <c r="CH798" s="26">
        <f>CH799</f>
        <v>0</v>
      </c>
      <c r="CI798" s="26">
        <f>CI799</f>
        <v>0</v>
      </c>
      <c r="CJ798" s="26">
        <f t="shared" si="3005"/>
        <v>55574.727000000006</v>
      </c>
      <c r="CK798" s="26">
        <f t="shared" si="3006"/>
        <v>54958.200000000004</v>
      </c>
      <c r="CL798" s="26">
        <f t="shared" si="3007"/>
        <v>54958.200000000004</v>
      </c>
      <c r="CM798" s="26">
        <f>CM799</f>
        <v>0</v>
      </c>
      <c r="CN798" s="26">
        <f>CN799</f>
        <v>0</v>
      </c>
      <c r="CO798" s="26">
        <f>CO799</f>
        <v>0</v>
      </c>
      <c r="CP798" s="26">
        <f t="shared" si="3008"/>
        <v>55574.727000000006</v>
      </c>
      <c r="CQ798" s="26">
        <f t="shared" si="3009"/>
        <v>54958.200000000004</v>
      </c>
      <c r="CR798" s="26">
        <f t="shared" si="3010"/>
        <v>54958.200000000004</v>
      </c>
      <c r="CS798" s="26">
        <f>CS799</f>
        <v>0</v>
      </c>
      <c r="CT798" s="19"/>
      <c r="CU798" s="35"/>
      <c r="CZ798" s="1" t="s">
        <v>28</v>
      </c>
    </row>
    <row r="799" spans="1:105" hidden="1" x14ac:dyDescent="0.3">
      <c r="A799" s="16" t="s">
        <v>470</v>
      </c>
      <c r="B799" s="17">
        <v>620</v>
      </c>
      <c r="C799" s="16" t="s">
        <v>45</v>
      </c>
      <c r="D799" s="16" t="s">
        <v>311</v>
      </c>
      <c r="E799" s="34" t="s">
        <v>385</v>
      </c>
      <c r="F799" s="26">
        <f>4121.9+50836.3</f>
        <v>54958.200000000004</v>
      </c>
      <c r="G799" s="26">
        <f>4121.9+50836.3</f>
        <v>54958.200000000004</v>
      </c>
      <c r="H799" s="26">
        <f>4121.9+50836.3</f>
        <v>54958.200000000004</v>
      </c>
      <c r="I799" s="26"/>
      <c r="J799" s="26"/>
      <c r="K799" s="26"/>
      <c r="L799" s="26">
        <f t="shared" si="3118"/>
        <v>54958.200000000004</v>
      </c>
      <c r="M799" s="26">
        <f t="shared" si="3119"/>
        <v>54958.200000000004</v>
      </c>
      <c r="N799" s="26">
        <f t="shared" si="3120"/>
        <v>54958.200000000004</v>
      </c>
      <c r="O799" s="26"/>
      <c r="P799" s="26"/>
      <c r="Q799" s="26"/>
      <c r="R799" s="26">
        <f t="shared" si="3121"/>
        <v>54958.200000000004</v>
      </c>
      <c r="S799" s="26">
        <f t="shared" si="3122"/>
        <v>54958.200000000004</v>
      </c>
      <c r="T799" s="26">
        <f t="shared" si="3123"/>
        <v>54958.200000000004</v>
      </c>
      <c r="U799" s="26"/>
      <c r="V799" s="26"/>
      <c r="W799" s="26"/>
      <c r="X799" s="26">
        <f t="shared" si="3124"/>
        <v>54958.200000000004</v>
      </c>
      <c r="Y799" s="26">
        <f t="shared" si="3125"/>
        <v>54958.200000000004</v>
      </c>
      <c r="Z799" s="26">
        <f t="shared" si="3126"/>
        <v>54958.200000000004</v>
      </c>
      <c r="AA799" s="26"/>
      <c r="AB799" s="26"/>
      <c r="AC799" s="26"/>
      <c r="AD799" s="26">
        <f t="shared" si="3127"/>
        <v>54958.200000000004</v>
      </c>
      <c r="AE799" s="26">
        <f t="shared" si="3128"/>
        <v>54958.200000000004</v>
      </c>
      <c r="AF799" s="26">
        <f t="shared" si="3129"/>
        <v>54958.200000000004</v>
      </c>
      <c r="AG799" s="26"/>
      <c r="AH799" s="26"/>
      <c r="AI799" s="26"/>
      <c r="AJ799" s="26">
        <f t="shared" si="3130"/>
        <v>54958.200000000004</v>
      </c>
      <c r="AK799" s="26">
        <f t="shared" si="3131"/>
        <v>54958.200000000004</v>
      </c>
      <c r="AL799" s="26">
        <f t="shared" si="3132"/>
        <v>54958.200000000004</v>
      </c>
      <c r="AM799" s="26"/>
      <c r="AN799" s="26"/>
      <c r="AO799" s="26"/>
      <c r="AP799" s="26">
        <f t="shared" si="3133"/>
        <v>54958.200000000004</v>
      </c>
      <c r="AQ799" s="26">
        <f t="shared" si="3134"/>
        <v>54958.200000000004</v>
      </c>
      <c r="AR799" s="26">
        <f t="shared" si="3135"/>
        <v>54958.200000000004</v>
      </c>
      <c r="AS799" s="26"/>
      <c r="AT799" s="26"/>
      <c r="AU799" s="26"/>
      <c r="AV799" s="26">
        <f t="shared" si="3136"/>
        <v>54958.200000000004</v>
      </c>
      <c r="AW799" s="26">
        <f t="shared" si="3137"/>
        <v>54958.200000000004</v>
      </c>
      <c r="AX799" s="26">
        <f t="shared" si="3138"/>
        <v>54958.200000000004</v>
      </c>
      <c r="AY799" s="26">
        <v>616.52700000000004</v>
      </c>
      <c r="AZ799" s="26"/>
      <c r="BA799" s="26"/>
      <c r="BB799" s="26">
        <f t="shared" si="3139"/>
        <v>55574.727000000006</v>
      </c>
      <c r="BC799" s="26">
        <f t="shared" si="3140"/>
        <v>54958.200000000004</v>
      </c>
      <c r="BD799" s="26">
        <f t="shared" si="3141"/>
        <v>54958.200000000004</v>
      </c>
      <c r="BE799" s="26"/>
      <c r="BF799" s="26"/>
      <c r="BG799" s="26"/>
      <c r="BH799" s="26">
        <f t="shared" si="3142"/>
        <v>55574.727000000006</v>
      </c>
      <c r="BI799" s="26">
        <f t="shared" si="3143"/>
        <v>54958.200000000004</v>
      </c>
      <c r="BJ799" s="26">
        <f t="shared" si="3144"/>
        <v>54958.200000000004</v>
      </c>
      <c r="BK799" s="26"/>
      <c r="BL799" s="26"/>
      <c r="BM799" s="26"/>
      <c r="BN799" s="26">
        <f t="shared" si="3145"/>
        <v>55574.727000000006</v>
      </c>
      <c r="BO799" s="26">
        <f t="shared" si="3146"/>
        <v>54958.200000000004</v>
      </c>
      <c r="BP799" s="26">
        <f t="shared" si="3147"/>
        <v>54958.200000000004</v>
      </c>
      <c r="BQ799" s="26"/>
      <c r="BR799" s="26"/>
      <c r="BS799" s="26">
        <f t="shared" si="3148"/>
        <v>55574.727000000006</v>
      </c>
      <c r="BT799" s="26">
        <f t="shared" si="3149"/>
        <v>54958.200000000004</v>
      </c>
      <c r="BU799" s="26">
        <f t="shared" si="3150"/>
        <v>54958.200000000004</v>
      </c>
      <c r="BV799" s="26"/>
      <c r="BW799" s="26"/>
      <c r="BX799" s="26">
        <f t="shared" si="3151"/>
        <v>55574.727000000006</v>
      </c>
      <c r="BY799" s="26">
        <f t="shared" si="3152"/>
        <v>54958.200000000004</v>
      </c>
      <c r="BZ799" s="26">
        <f t="shared" si="3153"/>
        <v>54958.200000000004</v>
      </c>
      <c r="CA799" s="26"/>
      <c r="CB799" s="26"/>
      <c r="CC799" s="26"/>
      <c r="CD799" s="26">
        <f t="shared" si="3002"/>
        <v>55574.727000000006</v>
      </c>
      <c r="CE799" s="26">
        <f t="shared" si="3003"/>
        <v>54958.200000000004</v>
      </c>
      <c r="CF799" s="26">
        <f t="shared" si="3004"/>
        <v>54958.200000000004</v>
      </c>
      <c r="CG799" s="26"/>
      <c r="CH799" s="26"/>
      <c r="CI799" s="26"/>
      <c r="CJ799" s="26">
        <f t="shared" si="3005"/>
        <v>55574.727000000006</v>
      </c>
      <c r="CK799" s="26">
        <f t="shared" si="3006"/>
        <v>54958.200000000004</v>
      </c>
      <c r="CL799" s="26">
        <f t="shared" si="3007"/>
        <v>54958.200000000004</v>
      </c>
      <c r="CM799" s="26"/>
      <c r="CN799" s="26"/>
      <c r="CO799" s="26"/>
      <c r="CP799" s="26">
        <f t="shared" si="3008"/>
        <v>55574.727000000006</v>
      </c>
      <c r="CQ799" s="26">
        <f t="shared" si="3009"/>
        <v>54958.200000000004</v>
      </c>
      <c r="CR799" s="26">
        <f t="shared" si="3010"/>
        <v>54958.200000000004</v>
      </c>
      <c r="CS799" s="26"/>
      <c r="CT799" s="19"/>
      <c r="CU799" s="35"/>
    </row>
    <row r="800" spans="1:105" ht="46.8" hidden="1" x14ac:dyDescent="0.3">
      <c r="A800" s="36" t="s">
        <v>471</v>
      </c>
      <c r="B800" s="17"/>
      <c r="C800" s="16"/>
      <c r="D800" s="16"/>
      <c r="E800" s="34" t="s">
        <v>472</v>
      </c>
      <c r="F800" s="26">
        <f t="shared" ref="F800:F801" si="3165">F801</f>
        <v>36729.1</v>
      </c>
      <c r="G800" s="26">
        <f t="shared" ref="G800:G801" si="3166">G801</f>
        <v>36729.1</v>
      </c>
      <c r="H800" s="26">
        <f t="shared" ref="H800:H801" si="3167">H801</f>
        <v>36729.1</v>
      </c>
      <c r="I800" s="26">
        <f t="shared" ref="I800:I801" si="3168">I801</f>
        <v>0</v>
      </c>
      <c r="J800" s="26">
        <f t="shared" ref="J800:J801" si="3169">J801</f>
        <v>0</v>
      </c>
      <c r="K800" s="26">
        <f t="shared" ref="K800:K801" si="3170">K801</f>
        <v>0</v>
      </c>
      <c r="L800" s="26">
        <f t="shared" si="3118"/>
        <v>36729.1</v>
      </c>
      <c r="M800" s="26">
        <f t="shared" si="3119"/>
        <v>36729.1</v>
      </c>
      <c r="N800" s="26">
        <f t="shared" si="3120"/>
        <v>36729.1</v>
      </c>
      <c r="O800" s="26">
        <f t="shared" ref="O800:O801" si="3171">O801</f>
        <v>0</v>
      </c>
      <c r="P800" s="26">
        <f t="shared" ref="P800:P801" si="3172">P801</f>
        <v>0</v>
      </c>
      <c r="Q800" s="26">
        <f t="shared" ref="Q800:Q801" si="3173">Q801</f>
        <v>0</v>
      </c>
      <c r="R800" s="26">
        <f t="shared" si="3121"/>
        <v>36729.1</v>
      </c>
      <c r="S800" s="26">
        <f t="shared" si="3122"/>
        <v>36729.1</v>
      </c>
      <c r="T800" s="26">
        <f t="shared" si="3123"/>
        <v>36729.1</v>
      </c>
      <c r="U800" s="26">
        <f t="shared" ref="U800:U801" si="3174">U801</f>
        <v>0</v>
      </c>
      <c r="V800" s="26">
        <f t="shared" ref="V800:V801" si="3175">V801</f>
        <v>0</v>
      </c>
      <c r="W800" s="26">
        <f t="shared" ref="W800:W801" si="3176">W801</f>
        <v>0</v>
      </c>
      <c r="X800" s="26">
        <f t="shared" si="3124"/>
        <v>36729.1</v>
      </c>
      <c r="Y800" s="26">
        <f t="shared" si="3125"/>
        <v>36729.1</v>
      </c>
      <c r="Z800" s="26">
        <f t="shared" si="3126"/>
        <v>36729.1</v>
      </c>
      <c r="AA800" s="26">
        <f t="shared" ref="AA800:AA801" si="3177">AA801</f>
        <v>0</v>
      </c>
      <c r="AB800" s="26">
        <f t="shared" ref="AB800:AB801" si="3178">AB801</f>
        <v>0</v>
      </c>
      <c r="AC800" s="26">
        <f t="shared" ref="AC800:AC801" si="3179">AC801</f>
        <v>0</v>
      </c>
      <c r="AD800" s="26">
        <f t="shared" si="3127"/>
        <v>36729.1</v>
      </c>
      <c r="AE800" s="26">
        <f t="shared" si="3128"/>
        <v>36729.1</v>
      </c>
      <c r="AF800" s="26">
        <f t="shared" si="3129"/>
        <v>36729.1</v>
      </c>
      <c r="AG800" s="26">
        <f t="shared" ref="AG800:AG801" si="3180">AG801</f>
        <v>0</v>
      </c>
      <c r="AH800" s="26">
        <f t="shared" ref="AH800:AH801" si="3181">AH801</f>
        <v>0</v>
      </c>
      <c r="AI800" s="26">
        <f t="shared" ref="AI800:AI801" si="3182">AI801</f>
        <v>0</v>
      </c>
      <c r="AJ800" s="26">
        <f t="shared" si="3130"/>
        <v>36729.1</v>
      </c>
      <c r="AK800" s="26">
        <f t="shared" si="3131"/>
        <v>36729.1</v>
      </c>
      <c r="AL800" s="26">
        <f t="shared" si="3132"/>
        <v>36729.1</v>
      </c>
      <c r="AM800" s="26">
        <f t="shared" ref="AM800:AM801" si="3183">AM801</f>
        <v>0</v>
      </c>
      <c r="AN800" s="26">
        <f t="shared" ref="AN800:AN801" si="3184">AN801</f>
        <v>0</v>
      </c>
      <c r="AO800" s="26">
        <f t="shared" ref="AO800:AO801" si="3185">AO801</f>
        <v>0</v>
      </c>
      <c r="AP800" s="26">
        <f t="shared" si="3133"/>
        <v>36729.1</v>
      </c>
      <c r="AQ800" s="26">
        <f t="shared" si="3134"/>
        <v>36729.1</v>
      </c>
      <c r="AR800" s="26">
        <f t="shared" si="3135"/>
        <v>36729.1</v>
      </c>
      <c r="AS800" s="26">
        <f t="shared" ref="AS800:AS801" si="3186">AS801</f>
        <v>0</v>
      </c>
      <c r="AT800" s="26">
        <f t="shared" ref="AT800:AT801" si="3187">AT801</f>
        <v>0</v>
      </c>
      <c r="AU800" s="26">
        <f t="shared" ref="AU800:AU801" si="3188">AU801</f>
        <v>0</v>
      </c>
      <c r="AV800" s="26">
        <f t="shared" si="3136"/>
        <v>36729.1</v>
      </c>
      <c r="AW800" s="26">
        <f t="shared" si="3137"/>
        <v>36729.1</v>
      </c>
      <c r="AX800" s="26">
        <f t="shared" si="3138"/>
        <v>36729.1</v>
      </c>
      <c r="AY800" s="26">
        <f t="shared" ref="AY800:AY801" si="3189">AY801</f>
        <v>0</v>
      </c>
      <c r="AZ800" s="26">
        <f t="shared" ref="AZ800:AZ801" si="3190">AZ801</f>
        <v>0</v>
      </c>
      <c r="BA800" s="26">
        <f t="shared" ref="BA800:BA801" si="3191">BA801</f>
        <v>0</v>
      </c>
      <c r="BB800" s="26">
        <f t="shared" si="3139"/>
        <v>36729.1</v>
      </c>
      <c r="BC800" s="26">
        <f t="shared" si="3140"/>
        <v>36729.1</v>
      </c>
      <c r="BD800" s="26">
        <f t="shared" si="3141"/>
        <v>36729.1</v>
      </c>
      <c r="BE800" s="26">
        <f t="shared" ref="BE800:BE801" si="3192">BE801</f>
        <v>0</v>
      </c>
      <c r="BF800" s="26">
        <f t="shared" ref="BF800:BF801" si="3193">BF801</f>
        <v>0</v>
      </c>
      <c r="BG800" s="26">
        <f t="shared" ref="BG800:BG801" si="3194">BG801</f>
        <v>0</v>
      </c>
      <c r="BH800" s="26">
        <f t="shared" si="3142"/>
        <v>36729.1</v>
      </c>
      <c r="BI800" s="26">
        <f t="shared" si="3143"/>
        <v>36729.1</v>
      </c>
      <c r="BJ800" s="26">
        <f t="shared" si="3144"/>
        <v>36729.1</v>
      </c>
      <c r="BK800" s="26">
        <f t="shared" ref="BK800:BK801" si="3195">BK801</f>
        <v>0</v>
      </c>
      <c r="BL800" s="26">
        <f t="shared" ref="BL800:BL801" si="3196">BL801</f>
        <v>0</v>
      </c>
      <c r="BM800" s="26">
        <f t="shared" ref="BM800:BM801" si="3197">BM801</f>
        <v>0</v>
      </c>
      <c r="BN800" s="26">
        <f t="shared" si="3145"/>
        <v>36729.1</v>
      </c>
      <c r="BO800" s="26">
        <f t="shared" si="3146"/>
        <v>36729.1</v>
      </c>
      <c r="BP800" s="26">
        <f t="shared" si="3147"/>
        <v>36729.1</v>
      </c>
      <c r="BQ800" s="26">
        <f t="shared" ref="BQ800:BQ801" si="3198">BQ801</f>
        <v>0</v>
      </c>
      <c r="BR800" s="26">
        <f t="shared" ref="BR800:BR801" si="3199">BR801</f>
        <v>0</v>
      </c>
      <c r="BS800" s="26">
        <f t="shared" si="3148"/>
        <v>36729.1</v>
      </c>
      <c r="BT800" s="26">
        <f t="shared" si="3149"/>
        <v>36729.1</v>
      </c>
      <c r="BU800" s="26">
        <f t="shared" si="3150"/>
        <v>36729.1</v>
      </c>
      <c r="BV800" s="26">
        <f t="shared" ref="BV800:BV801" si="3200">BV801</f>
        <v>0</v>
      </c>
      <c r="BW800" s="26">
        <f t="shared" ref="BW800:BW801" si="3201">BW801</f>
        <v>0</v>
      </c>
      <c r="BX800" s="26">
        <f t="shared" si="3151"/>
        <v>36729.1</v>
      </c>
      <c r="BY800" s="26">
        <f t="shared" si="3152"/>
        <v>36729.1</v>
      </c>
      <c r="BZ800" s="26">
        <f t="shared" si="3153"/>
        <v>36729.1</v>
      </c>
      <c r="CA800" s="26">
        <f t="shared" ref="CA800:CA801" si="3202">CA801</f>
        <v>0</v>
      </c>
      <c r="CB800" s="26">
        <f t="shared" ref="CB800:CB801" si="3203">CB801</f>
        <v>0</v>
      </c>
      <c r="CC800" s="26">
        <f t="shared" ref="CC800:CC801" si="3204">CC801</f>
        <v>0</v>
      </c>
      <c r="CD800" s="26">
        <f t="shared" si="3002"/>
        <v>36729.1</v>
      </c>
      <c r="CE800" s="26">
        <f t="shared" si="3003"/>
        <v>36729.1</v>
      </c>
      <c r="CF800" s="26">
        <f t="shared" si="3004"/>
        <v>36729.1</v>
      </c>
      <c r="CG800" s="26">
        <f t="shared" ref="CG800:CG801" si="3205">CG801</f>
        <v>0</v>
      </c>
      <c r="CH800" s="26">
        <f t="shared" ref="CH800:CH801" si="3206">CH801</f>
        <v>0</v>
      </c>
      <c r="CI800" s="26">
        <f t="shared" ref="CI800:CI801" si="3207">CI801</f>
        <v>0</v>
      </c>
      <c r="CJ800" s="26">
        <f t="shared" si="3005"/>
        <v>36729.1</v>
      </c>
      <c r="CK800" s="26">
        <f t="shared" si="3006"/>
        <v>36729.1</v>
      </c>
      <c r="CL800" s="26">
        <f t="shared" si="3007"/>
        <v>36729.1</v>
      </c>
      <c r="CM800" s="26">
        <f t="shared" ref="CM800:CM801" si="3208">CM801</f>
        <v>0</v>
      </c>
      <c r="CN800" s="26">
        <f t="shared" ref="CN800:CN801" si="3209">CN801</f>
        <v>0</v>
      </c>
      <c r="CO800" s="26">
        <f t="shared" ref="CO800:CO801" si="3210">CO801</f>
        <v>0</v>
      </c>
      <c r="CP800" s="26">
        <f t="shared" si="3008"/>
        <v>36729.1</v>
      </c>
      <c r="CQ800" s="26">
        <f t="shared" si="3009"/>
        <v>36729.1</v>
      </c>
      <c r="CR800" s="26">
        <f t="shared" si="3010"/>
        <v>36729.1</v>
      </c>
      <c r="CS800" s="26">
        <f t="shared" ref="CS800:CS801" si="3211">CS801</f>
        <v>0</v>
      </c>
      <c r="CT800" s="19"/>
      <c r="CU800" s="35"/>
      <c r="CX800" s="1" t="s">
        <v>26</v>
      </c>
    </row>
    <row r="801" spans="1:105" ht="78" hidden="1" x14ac:dyDescent="0.3">
      <c r="A801" s="36" t="s">
        <v>473</v>
      </c>
      <c r="B801" s="17"/>
      <c r="C801" s="16"/>
      <c r="D801" s="16"/>
      <c r="E801" s="34" t="s">
        <v>474</v>
      </c>
      <c r="F801" s="26">
        <f t="shared" si="3165"/>
        <v>36729.1</v>
      </c>
      <c r="G801" s="26">
        <f t="shared" si="3166"/>
        <v>36729.1</v>
      </c>
      <c r="H801" s="26">
        <f t="shared" si="3167"/>
        <v>36729.1</v>
      </c>
      <c r="I801" s="26">
        <f t="shared" si="3168"/>
        <v>0</v>
      </c>
      <c r="J801" s="26">
        <f t="shared" si="3169"/>
        <v>0</v>
      </c>
      <c r="K801" s="26">
        <f t="shared" si="3170"/>
        <v>0</v>
      </c>
      <c r="L801" s="26">
        <f t="shared" si="3118"/>
        <v>36729.1</v>
      </c>
      <c r="M801" s="26">
        <f t="shared" si="3119"/>
        <v>36729.1</v>
      </c>
      <c r="N801" s="26">
        <f t="shared" si="3120"/>
        <v>36729.1</v>
      </c>
      <c r="O801" s="26">
        <f t="shared" si="3171"/>
        <v>0</v>
      </c>
      <c r="P801" s="26">
        <f t="shared" si="3172"/>
        <v>0</v>
      </c>
      <c r="Q801" s="26">
        <f t="shared" si="3173"/>
        <v>0</v>
      </c>
      <c r="R801" s="26">
        <f t="shared" si="3121"/>
        <v>36729.1</v>
      </c>
      <c r="S801" s="26">
        <f t="shared" si="3122"/>
        <v>36729.1</v>
      </c>
      <c r="T801" s="26">
        <f t="shared" si="3123"/>
        <v>36729.1</v>
      </c>
      <c r="U801" s="26">
        <f t="shared" si="3174"/>
        <v>0</v>
      </c>
      <c r="V801" s="26">
        <f t="shared" si="3175"/>
        <v>0</v>
      </c>
      <c r="W801" s="26">
        <f t="shared" si="3176"/>
        <v>0</v>
      </c>
      <c r="X801" s="26">
        <f t="shared" si="3124"/>
        <v>36729.1</v>
      </c>
      <c r="Y801" s="26">
        <f t="shared" si="3125"/>
        <v>36729.1</v>
      </c>
      <c r="Z801" s="26">
        <f t="shared" si="3126"/>
        <v>36729.1</v>
      </c>
      <c r="AA801" s="26">
        <f t="shared" si="3177"/>
        <v>0</v>
      </c>
      <c r="AB801" s="26">
        <f t="shared" si="3178"/>
        <v>0</v>
      </c>
      <c r="AC801" s="26">
        <f t="shared" si="3179"/>
        <v>0</v>
      </c>
      <c r="AD801" s="26">
        <f t="shared" si="3127"/>
        <v>36729.1</v>
      </c>
      <c r="AE801" s="26">
        <f t="shared" si="3128"/>
        <v>36729.1</v>
      </c>
      <c r="AF801" s="26">
        <f t="shared" si="3129"/>
        <v>36729.1</v>
      </c>
      <c r="AG801" s="26">
        <f t="shared" si="3180"/>
        <v>0</v>
      </c>
      <c r="AH801" s="26">
        <f t="shared" si="3181"/>
        <v>0</v>
      </c>
      <c r="AI801" s="26">
        <f t="shared" si="3182"/>
        <v>0</v>
      </c>
      <c r="AJ801" s="26">
        <f t="shared" si="3130"/>
        <v>36729.1</v>
      </c>
      <c r="AK801" s="26">
        <f t="shared" si="3131"/>
        <v>36729.1</v>
      </c>
      <c r="AL801" s="26">
        <f t="shared" si="3132"/>
        <v>36729.1</v>
      </c>
      <c r="AM801" s="26">
        <f t="shared" si="3183"/>
        <v>0</v>
      </c>
      <c r="AN801" s="26">
        <f t="shared" si="3184"/>
        <v>0</v>
      </c>
      <c r="AO801" s="26">
        <f t="shared" si="3185"/>
        <v>0</v>
      </c>
      <c r="AP801" s="26">
        <f t="shared" si="3133"/>
        <v>36729.1</v>
      </c>
      <c r="AQ801" s="26">
        <f t="shared" si="3134"/>
        <v>36729.1</v>
      </c>
      <c r="AR801" s="26">
        <f t="shared" si="3135"/>
        <v>36729.1</v>
      </c>
      <c r="AS801" s="26">
        <f t="shared" si="3186"/>
        <v>0</v>
      </c>
      <c r="AT801" s="26">
        <f t="shared" si="3187"/>
        <v>0</v>
      </c>
      <c r="AU801" s="26">
        <f t="shared" si="3188"/>
        <v>0</v>
      </c>
      <c r="AV801" s="26">
        <f t="shared" si="3136"/>
        <v>36729.1</v>
      </c>
      <c r="AW801" s="26">
        <f t="shared" si="3137"/>
        <v>36729.1</v>
      </c>
      <c r="AX801" s="26">
        <f t="shared" si="3138"/>
        <v>36729.1</v>
      </c>
      <c r="AY801" s="26">
        <f t="shared" si="3189"/>
        <v>0</v>
      </c>
      <c r="AZ801" s="26">
        <f t="shared" si="3190"/>
        <v>0</v>
      </c>
      <c r="BA801" s="26">
        <f t="shared" si="3191"/>
        <v>0</v>
      </c>
      <c r="BB801" s="26">
        <f t="shared" si="3139"/>
        <v>36729.1</v>
      </c>
      <c r="BC801" s="26">
        <f t="shared" si="3140"/>
        <v>36729.1</v>
      </c>
      <c r="BD801" s="26">
        <f t="shared" si="3141"/>
        <v>36729.1</v>
      </c>
      <c r="BE801" s="26">
        <f t="shared" si="3192"/>
        <v>0</v>
      </c>
      <c r="BF801" s="26">
        <f t="shared" si="3193"/>
        <v>0</v>
      </c>
      <c r="BG801" s="26">
        <f t="shared" si="3194"/>
        <v>0</v>
      </c>
      <c r="BH801" s="26">
        <f t="shared" si="3142"/>
        <v>36729.1</v>
      </c>
      <c r="BI801" s="26">
        <f t="shared" si="3143"/>
        <v>36729.1</v>
      </c>
      <c r="BJ801" s="26">
        <f t="shared" si="3144"/>
        <v>36729.1</v>
      </c>
      <c r="BK801" s="26">
        <f t="shared" si="3195"/>
        <v>0</v>
      </c>
      <c r="BL801" s="26">
        <f t="shared" si="3196"/>
        <v>0</v>
      </c>
      <c r="BM801" s="26">
        <f t="shared" si="3197"/>
        <v>0</v>
      </c>
      <c r="BN801" s="26">
        <f t="shared" si="3145"/>
        <v>36729.1</v>
      </c>
      <c r="BO801" s="26">
        <f t="shared" si="3146"/>
        <v>36729.1</v>
      </c>
      <c r="BP801" s="26">
        <f t="shared" si="3147"/>
        <v>36729.1</v>
      </c>
      <c r="BQ801" s="26">
        <f t="shared" si="3198"/>
        <v>0</v>
      </c>
      <c r="BR801" s="26">
        <f t="shared" si="3199"/>
        <v>0</v>
      </c>
      <c r="BS801" s="26">
        <f t="shared" si="3148"/>
        <v>36729.1</v>
      </c>
      <c r="BT801" s="26">
        <f t="shared" si="3149"/>
        <v>36729.1</v>
      </c>
      <c r="BU801" s="26">
        <f t="shared" si="3150"/>
        <v>36729.1</v>
      </c>
      <c r="BV801" s="26">
        <f t="shared" si="3200"/>
        <v>0</v>
      </c>
      <c r="BW801" s="26">
        <f t="shared" si="3201"/>
        <v>0</v>
      </c>
      <c r="BX801" s="26">
        <f t="shared" si="3151"/>
        <v>36729.1</v>
      </c>
      <c r="BY801" s="26">
        <f t="shared" si="3152"/>
        <v>36729.1</v>
      </c>
      <c r="BZ801" s="26">
        <f t="shared" si="3153"/>
        <v>36729.1</v>
      </c>
      <c r="CA801" s="26">
        <f t="shared" si="3202"/>
        <v>0</v>
      </c>
      <c r="CB801" s="26">
        <f t="shared" si="3203"/>
        <v>0</v>
      </c>
      <c r="CC801" s="26">
        <f t="shared" si="3204"/>
        <v>0</v>
      </c>
      <c r="CD801" s="26">
        <f t="shared" si="3002"/>
        <v>36729.1</v>
      </c>
      <c r="CE801" s="26">
        <f t="shared" si="3003"/>
        <v>36729.1</v>
      </c>
      <c r="CF801" s="26">
        <f t="shared" si="3004"/>
        <v>36729.1</v>
      </c>
      <c r="CG801" s="26">
        <f t="shared" si="3205"/>
        <v>0</v>
      </c>
      <c r="CH801" s="26">
        <f t="shared" si="3206"/>
        <v>0</v>
      </c>
      <c r="CI801" s="26">
        <f t="shared" si="3207"/>
        <v>0</v>
      </c>
      <c r="CJ801" s="26">
        <f t="shared" si="3005"/>
        <v>36729.1</v>
      </c>
      <c r="CK801" s="26">
        <f t="shared" si="3006"/>
        <v>36729.1</v>
      </c>
      <c r="CL801" s="26">
        <f t="shared" si="3007"/>
        <v>36729.1</v>
      </c>
      <c r="CM801" s="26">
        <f t="shared" si="3208"/>
        <v>0</v>
      </c>
      <c r="CN801" s="26">
        <f t="shared" si="3209"/>
        <v>0</v>
      </c>
      <c r="CO801" s="26">
        <f t="shared" si="3210"/>
        <v>0</v>
      </c>
      <c r="CP801" s="26">
        <f t="shared" si="3008"/>
        <v>36729.1</v>
      </c>
      <c r="CQ801" s="26">
        <f t="shared" si="3009"/>
        <v>36729.1</v>
      </c>
      <c r="CR801" s="26">
        <f t="shared" si="3010"/>
        <v>36729.1</v>
      </c>
      <c r="CS801" s="26">
        <f t="shared" si="3211"/>
        <v>0</v>
      </c>
      <c r="CT801" s="19"/>
      <c r="CU801" s="35"/>
      <c r="DA801" s="1" t="s">
        <v>29</v>
      </c>
    </row>
    <row r="802" spans="1:105" ht="46.8" hidden="1" x14ac:dyDescent="0.3">
      <c r="A802" s="36" t="s">
        <v>473</v>
      </c>
      <c r="B802" s="17">
        <v>600</v>
      </c>
      <c r="C802" s="16"/>
      <c r="D802" s="16"/>
      <c r="E802" s="34" t="s">
        <v>43</v>
      </c>
      <c r="F802" s="26">
        <f t="shared" ref="F802:K802" si="3212">F803+F805</f>
        <v>36729.1</v>
      </c>
      <c r="G802" s="26">
        <f t="shared" si="3212"/>
        <v>36729.1</v>
      </c>
      <c r="H802" s="26">
        <f t="shared" si="3212"/>
        <v>36729.1</v>
      </c>
      <c r="I802" s="26">
        <f t="shared" si="3212"/>
        <v>0</v>
      </c>
      <c r="J802" s="26">
        <f t="shared" si="3212"/>
        <v>0</v>
      </c>
      <c r="K802" s="26">
        <f t="shared" si="3212"/>
        <v>0</v>
      </c>
      <c r="L802" s="26">
        <f t="shared" si="3118"/>
        <v>36729.1</v>
      </c>
      <c r="M802" s="26">
        <f t="shared" si="3119"/>
        <v>36729.1</v>
      </c>
      <c r="N802" s="26">
        <f t="shared" si="3120"/>
        <v>36729.1</v>
      </c>
      <c r="O802" s="26">
        <f>O803+O805</f>
        <v>0</v>
      </c>
      <c r="P802" s="26">
        <f>P803+P805</f>
        <v>0</v>
      </c>
      <c r="Q802" s="26">
        <f>Q803+Q805</f>
        <v>0</v>
      </c>
      <c r="R802" s="26">
        <f t="shared" si="3121"/>
        <v>36729.1</v>
      </c>
      <c r="S802" s="26">
        <f t="shared" si="3122"/>
        <v>36729.1</v>
      </c>
      <c r="T802" s="26">
        <f t="shared" si="3123"/>
        <v>36729.1</v>
      </c>
      <c r="U802" s="26">
        <f>U803+U805</f>
        <v>0</v>
      </c>
      <c r="V802" s="26">
        <f>V803+V805</f>
        <v>0</v>
      </c>
      <c r="W802" s="26">
        <f>W803+W805</f>
        <v>0</v>
      </c>
      <c r="X802" s="26">
        <f t="shared" si="3124"/>
        <v>36729.1</v>
      </c>
      <c r="Y802" s="26">
        <f t="shared" si="3125"/>
        <v>36729.1</v>
      </c>
      <c r="Z802" s="26">
        <f t="shared" si="3126"/>
        <v>36729.1</v>
      </c>
      <c r="AA802" s="26">
        <f>AA803+AA805</f>
        <v>0</v>
      </c>
      <c r="AB802" s="26">
        <f>AB803+AB805</f>
        <v>0</v>
      </c>
      <c r="AC802" s="26">
        <f>AC803+AC805</f>
        <v>0</v>
      </c>
      <c r="AD802" s="26">
        <f t="shared" si="3127"/>
        <v>36729.1</v>
      </c>
      <c r="AE802" s="26">
        <f t="shared" si="3128"/>
        <v>36729.1</v>
      </c>
      <c r="AF802" s="26">
        <f t="shared" si="3129"/>
        <v>36729.1</v>
      </c>
      <c r="AG802" s="26">
        <f>AG803+AG805</f>
        <v>0</v>
      </c>
      <c r="AH802" s="26">
        <f>AH803+AH805</f>
        <v>0</v>
      </c>
      <c r="AI802" s="26">
        <f>AI803+AI805</f>
        <v>0</v>
      </c>
      <c r="AJ802" s="26">
        <f t="shared" si="3130"/>
        <v>36729.1</v>
      </c>
      <c r="AK802" s="26">
        <f t="shared" si="3131"/>
        <v>36729.1</v>
      </c>
      <c r="AL802" s="26">
        <f t="shared" si="3132"/>
        <v>36729.1</v>
      </c>
      <c r="AM802" s="26">
        <f>AM803+AM805</f>
        <v>0</v>
      </c>
      <c r="AN802" s="26">
        <f>AN803+AN805</f>
        <v>0</v>
      </c>
      <c r="AO802" s="26">
        <f>AO803+AO805</f>
        <v>0</v>
      </c>
      <c r="AP802" s="26">
        <f t="shared" si="3133"/>
        <v>36729.1</v>
      </c>
      <c r="AQ802" s="26">
        <f t="shared" si="3134"/>
        <v>36729.1</v>
      </c>
      <c r="AR802" s="26">
        <f t="shared" si="3135"/>
        <v>36729.1</v>
      </c>
      <c r="AS802" s="26">
        <f>AS803+AS805</f>
        <v>0</v>
      </c>
      <c r="AT802" s="26">
        <f>AT803+AT805</f>
        <v>0</v>
      </c>
      <c r="AU802" s="26">
        <f>AU803+AU805</f>
        <v>0</v>
      </c>
      <c r="AV802" s="26">
        <f t="shared" si="3136"/>
        <v>36729.1</v>
      </c>
      <c r="AW802" s="26">
        <f t="shared" si="3137"/>
        <v>36729.1</v>
      </c>
      <c r="AX802" s="26">
        <f t="shared" si="3138"/>
        <v>36729.1</v>
      </c>
      <c r="AY802" s="26">
        <f>AY803+AY805</f>
        <v>0</v>
      </c>
      <c r="AZ802" s="26">
        <f>AZ803+AZ805</f>
        <v>0</v>
      </c>
      <c r="BA802" s="26">
        <f>BA803+BA805</f>
        <v>0</v>
      </c>
      <c r="BB802" s="26">
        <f t="shared" si="3139"/>
        <v>36729.1</v>
      </c>
      <c r="BC802" s="26">
        <f t="shared" si="3140"/>
        <v>36729.1</v>
      </c>
      <c r="BD802" s="26">
        <f t="shared" si="3141"/>
        <v>36729.1</v>
      </c>
      <c r="BE802" s="26">
        <f>BE803+BE805</f>
        <v>0</v>
      </c>
      <c r="BF802" s="26">
        <f>BF803+BF805</f>
        <v>0</v>
      </c>
      <c r="BG802" s="26">
        <f>BG803+BG805</f>
        <v>0</v>
      </c>
      <c r="BH802" s="26">
        <f t="shared" si="3142"/>
        <v>36729.1</v>
      </c>
      <c r="BI802" s="26">
        <f t="shared" si="3143"/>
        <v>36729.1</v>
      </c>
      <c r="BJ802" s="26">
        <f t="shared" si="3144"/>
        <v>36729.1</v>
      </c>
      <c r="BK802" s="26">
        <f>BK803+BK805</f>
        <v>0</v>
      </c>
      <c r="BL802" s="26">
        <f>BL803+BL805</f>
        <v>0</v>
      </c>
      <c r="BM802" s="26">
        <f>BM803+BM805</f>
        <v>0</v>
      </c>
      <c r="BN802" s="26">
        <f t="shared" si="3145"/>
        <v>36729.1</v>
      </c>
      <c r="BO802" s="26">
        <f t="shared" si="3146"/>
        <v>36729.1</v>
      </c>
      <c r="BP802" s="26">
        <f t="shared" si="3147"/>
        <v>36729.1</v>
      </c>
      <c r="BQ802" s="26">
        <f>BQ803+BQ805</f>
        <v>0</v>
      </c>
      <c r="BR802" s="26">
        <f>BR803+BR805</f>
        <v>0</v>
      </c>
      <c r="BS802" s="26">
        <f t="shared" si="3148"/>
        <v>36729.1</v>
      </c>
      <c r="BT802" s="26">
        <f t="shared" si="3149"/>
        <v>36729.1</v>
      </c>
      <c r="BU802" s="26">
        <f t="shared" si="3150"/>
        <v>36729.1</v>
      </c>
      <c r="BV802" s="26">
        <f>BV803+BV805</f>
        <v>0</v>
      </c>
      <c r="BW802" s="26">
        <f>BW803+BW805</f>
        <v>0</v>
      </c>
      <c r="BX802" s="26">
        <f t="shared" si="3151"/>
        <v>36729.1</v>
      </c>
      <c r="BY802" s="26">
        <f t="shared" si="3152"/>
        <v>36729.1</v>
      </c>
      <c r="BZ802" s="26">
        <f t="shared" si="3153"/>
        <v>36729.1</v>
      </c>
      <c r="CA802" s="26">
        <f>CA803+CA805</f>
        <v>0</v>
      </c>
      <c r="CB802" s="26">
        <f>CB803+CB805</f>
        <v>0</v>
      </c>
      <c r="CC802" s="26">
        <f>CC803+CC805</f>
        <v>0</v>
      </c>
      <c r="CD802" s="26">
        <f t="shared" si="3002"/>
        <v>36729.1</v>
      </c>
      <c r="CE802" s="26">
        <f t="shared" si="3003"/>
        <v>36729.1</v>
      </c>
      <c r="CF802" s="26">
        <f t="shared" si="3004"/>
        <v>36729.1</v>
      </c>
      <c r="CG802" s="26">
        <f>CG803+CG805</f>
        <v>0</v>
      </c>
      <c r="CH802" s="26">
        <f>CH803+CH805</f>
        <v>0</v>
      </c>
      <c r="CI802" s="26">
        <f>CI803+CI805</f>
        <v>0</v>
      </c>
      <c r="CJ802" s="26">
        <f t="shared" si="3005"/>
        <v>36729.1</v>
      </c>
      <c r="CK802" s="26">
        <f t="shared" si="3006"/>
        <v>36729.1</v>
      </c>
      <c r="CL802" s="26">
        <f t="shared" si="3007"/>
        <v>36729.1</v>
      </c>
      <c r="CM802" s="26">
        <f>CM803+CM805</f>
        <v>0</v>
      </c>
      <c r="CN802" s="26">
        <f>CN803+CN805</f>
        <v>0</v>
      </c>
      <c r="CO802" s="26">
        <f>CO803+CO805</f>
        <v>0</v>
      </c>
      <c r="CP802" s="26">
        <f t="shared" si="3008"/>
        <v>36729.1</v>
      </c>
      <c r="CQ802" s="26">
        <f t="shared" si="3009"/>
        <v>36729.1</v>
      </c>
      <c r="CR802" s="26">
        <f t="shared" si="3010"/>
        <v>36729.1</v>
      </c>
      <c r="CS802" s="26">
        <f>CS803+CS805</f>
        <v>0</v>
      </c>
      <c r="CT802" s="19"/>
      <c r="CU802" s="35"/>
      <c r="CY802" s="1" t="s">
        <v>27</v>
      </c>
    </row>
    <row r="803" spans="1:105" hidden="1" x14ac:dyDescent="0.3">
      <c r="A803" s="36" t="s">
        <v>473</v>
      </c>
      <c r="B803" s="17">
        <v>610</v>
      </c>
      <c r="C803" s="16"/>
      <c r="D803" s="16"/>
      <c r="E803" s="34" t="s">
        <v>102</v>
      </c>
      <c r="F803" s="26">
        <f t="shared" ref="F803:K803" si="3213">F804</f>
        <v>683.4</v>
      </c>
      <c r="G803" s="26">
        <f t="shared" si="3213"/>
        <v>683.4</v>
      </c>
      <c r="H803" s="26">
        <f t="shared" si="3213"/>
        <v>683.4</v>
      </c>
      <c r="I803" s="26">
        <f t="shared" si="3213"/>
        <v>0</v>
      </c>
      <c r="J803" s="26">
        <f t="shared" si="3213"/>
        <v>0</v>
      </c>
      <c r="K803" s="26">
        <f t="shared" si="3213"/>
        <v>0</v>
      </c>
      <c r="L803" s="26">
        <f t="shared" si="3118"/>
        <v>683.4</v>
      </c>
      <c r="M803" s="26">
        <f t="shared" si="3119"/>
        <v>683.4</v>
      </c>
      <c r="N803" s="26">
        <f t="shared" si="3120"/>
        <v>683.4</v>
      </c>
      <c r="O803" s="26">
        <f>O804</f>
        <v>0</v>
      </c>
      <c r="P803" s="26">
        <f>P804</f>
        <v>0</v>
      </c>
      <c r="Q803" s="26">
        <f>Q804</f>
        <v>0</v>
      </c>
      <c r="R803" s="26">
        <f t="shared" si="3121"/>
        <v>683.4</v>
      </c>
      <c r="S803" s="26">
        <f t="shared" si="3122"/>
        <v>683.4</v>
      </c>
      <c r="T803" s="26">
        <f t="shared" si="3123"/>
        <v>683.4</v>
      </c>
      <c r="U803" s="26">
        <f>U804</f>
        <v>0</v>
      </c>
      <c r="V803" s="26">
        <f>V804</f>
        <v>0</v>
      </c>
      <c r="W803" s="26">
        <f>W804</f>
        <v>0</v>
      </c>
      <c r="X803" s="26">
        <f t="shared" si="3124"/>
        <v>683.4</v>
      </c>
      <c r="Y803" s="26">
        <f t="shared" si="3125"/>
        <v>683.4</v>
      </c>
      <c r="Z803" s="26">
        <f t="shared" si="3126"/>
        <v>683.4</v>
      </c>
      <c r="AA803" s="26">
        <f>AA804</f>
        <v>0</v>
      </c>
      <c r="AB803" s="26">
        <f>AB804</f>
        <v>0</v>
      </c>
      <c r="AC803" s="26">
        <f>AC804</f>
        <v>0</v>
      </c>
      <c r="AD803" s="26">
        <f t="shared" si="3127"/>
        <v>683.4</v>
      </c>
      <c r="AE803" s="26">
        <f t="shared" si="3128"/>
        <v>683.4</v>
      </c>
      <c r="AF803" s="26">
        <f t="shared" si="3129"/>
        <v>683.4</v>
      </c>
      <c r="AG803" s="26">
        <f>AG804</f>
        <v>0</v>
      </c>
      <c r="AH803" s="26">
        <f>AH804</f>
        <v>0</v>
      </c>
      <c r="AI803" s="26">
        <f>AI804</f>
        <v>0</v>
      </c>
      <c r="AJ803" s="26">
        <f t="shared" si="3130"/>
        <v>683.4</v>
      </c>
      <c r="AK803" s="26">
        <f t="shared" si="3131"/>
        <v>683.4</v>
      </c>
      <c r="AL803" s="26">
        <f t="shared" si="3132"/>
        <v>683.4</v>
      </c>
      <c r="AM803" s="26">
        <f>AM804</f>
        <v>0</v>
      </c>
      <c r="AN803" s="26">
        <f>AN804</f>
        <v>0</v>
      </c>
      <c r="AO803" s="26">
        <f>AO804</f>
        <v>0</v>
      </c>
      <c r="AP803" s="26">
        <f t="shared" si="3133"/>
        <v>683.4</v>
      </c>
      <c r="AQ803" s="26">
        <f t="shared" si="3134"/>
        <v>683.4</v>
      </c>
      <c r="AR803" s="26">
        <f t="shared" si="3135"/>
        <v>683.4</v>
      </c>
      <c r="AS803" s="26">
        <f>AS804</f>
        <v>0</v>
      </c>
      <c r="AT803" s="26">
        <f>AT804</f>
        <v>0</v>
      </c>
      <c r="AU803" s="26">
        <f>AU804</f>
        <v>0</v>
      </c>
      <c r="AV803" s="26">
        <f t="shared" si="3136"/>
        <v>683.4</v>
      </c>
      <c r="AW803" s="26">
        <f t="shared" si="3137"/>
        <v>683.4</v>
      </c>
      <c r="AX803" s="26">
        <f t="shared" si="3138"/>
        <v>683.4</v>
      </c>
      <c r="AY803" s="26">
        <f>AY804</f>
        <v>0</v>
      </c>
      <c r="AZ803" s="26">
        <f>AZ804</f>
        <v>0</v>
      </c>
      <c r="BA803" s="26">
        <f>BA804</f>
        <v>0</v>
      </c>
      <c r="BB803" s="26">
        <f t="shared" si="3139"/>
        <v>683.4</v>
      </c>
      <c r="BC803" s="26">
        <f t="shared" si="3140"/>
        <v>683.4</v>
      </c>
      <c r="BD803" s="26">
        <f t="shared" si="3141"/>
        <v>683.4</v>
      </c>
      <c r="BE803" s="26">
        <f>BE804</f>
        <v>0</v>
      </c>
      <c r="BF803" s="26">
        <f>BF804</f>
        <v>0</v>
      </c>
      <c r="BG803" s="26">
        <f>BG804</f>
        <v>0</v>
      </c>
      <c r="BH803" s="26">
        <f t="shared" si="3142"/>
        <v>683.4</v>
      </c>
      <c r="BI803" s="26">
        <f t="shared" si="3143"/>
        <v>683.4</v>
      </c>
      <c r="BJ803" s="26">
        <f t="shared" si="3144"/>
        <v>683.4</v>
      </c>
      <c r="BK803" s="26">
        <f>BK804</f>
        <v>0</v>
      </c>
      <c r="BL803" s="26">
        <f>BL804</f>
        <v>0</v>
      </c>
      <c r="BM803" s="26">
        <f>BM804</f>
        <v>0</v>
      </c>
      <c r="BN803" s="26">
        <f t="shared" si="3145"/>
        <v>683.4</v>
      </c>
      <c r="BO803" s="26">
        <f t="shared" si="3146"/>
        <v>683.4</v>
      </c>
      <c r="BP803" s="26">
        <f t="shared" si="3147"/>
        <v>683.4</v>
      </c>
      <c r="BQ803" s="26">
        <f>BQ804</f>
        <v>0</v>
      </c>
      <c r="BR803" s="26">
        <f>BR804</f>
        <v>0</v>
      </c>
      <c r="BS803" s="26">
        <f t="shared" si="3148"/>
        <v>683.4</v>
      </c>
      <c r="BT803" s="26">
        <f t="shared" si="3149"/>
        <v>683.4</v>
      </c>
      <c r="BU803" s="26">
        <f t="shared" si="3150"/>
        <v>683.4</v>
      </c>
      <c r="BV803" s="26">
        <f>BV804</f>
        <v>0</v>
      </c>
      <c r="BW803" s="26">
        <f>BW804</f>
        <v>0</v>
      </c>
      <c r="BX803" s="26">
        <f t="shared" si="3151"/>
        <v>683.4</v>
      </c>
      <c r="BY803" s="26">
        <f t="shared" si="3152"/>
        <v>683.4</v>
      </c>
      <c r="BZ803" s="26">
        <f t="shared" si="3153"/>
        <v>683.4</v>
      </c>
      <c r="CA803" s="26">
        <f>CA804</f>
        <v>0</v>
      </c>
      <c r="CB803" s="26">
        <f>CB804</f>
        <v>0</v>
      </c>
      <c r="CC803" s="26">
        <f>CC804</f>
        <v>0</v>
      </c>
      <c r="CD803" s="26">
        <f t="shared" si="3002"/>
        <v>683.4</v>
      </c>
      <c r="CE803" s="26">
        <f t="shared" si="3003"/>
        <v>683.4</v>
      </c>
      <c r="CF803" s="26">
        <f t="shared" si="3004"/>
        <v>683.4</v>
      </c>
      <c r="CG803" s="26">
        <f>CG804</f>
        <v>0</v>
      </c>
      <c r="CH803" s="26">
        <f>CH804</f>
        <v>0</v>
      </c>
      <c r="CI803" s="26">
        <f>CI804</f>
        <v>0</v>
      </c>
      <c r="CJ803" s="26">
        <f t="shared" si="3005"/>
        <v>683.4</v>
      </c>
      <c r="CK803" s="26">
        <f t="shared" si="3006"/>
        <v>683.4</v>
      </c>
      <c r="CL803" s="26">
        <f t="shared" si="3007"/>
        <v>683.4</v>
      </c>
      <c r="CM803" s="26">
        <f>CM804</f>
        <v>0</v>
      </c>
      <c r="CN803" s="26">
        <f>CN804</f>
        <v>0</v>
      </c>
      <c r="CO803" s="26">
        <f>CO804</f>
        <v>0</v>
      </c>
      <c r="CP803" s="26">
        <f t="shared" si="3008"/>
        <v>683.4</v>
      </c>
      <c r="CQ803" s="26">
        <f t="shared" si="3009"/>
        <v>683.4</v>
      </c>
      <c r="CR803" s="26">
        <f t="shared" si="3010"/>
        <v>683.4</v>
      </c>
      <c r="CS803" s="26">
        <f>CS804</f>
        <v>0</v>
      </c>
      <c r="CT803" s="19"/>
      <c r="CU803" s="35"/>
      <c r="CZ803" s="1" t="s">
        <v>28</v>
      </c>
    </row>
    <row r="804" spans="1:105" hidden="1" x14ac:dyDescent="0.3">
      <c r="A804" s="36" t="s">
        <v>473</v>
      </c>
      <c r="B804" s="17">
        <v>610</v>
      </c>
      <c r="C804" s="16" t="s">
        <v>45</v>
      </c>
      <c r="D804" s="16" t="s">
        <v>311</v>
      </c>
      <c r="E804" s="34" t="s">
        <v>385</v>
      </c>
      <c r="F804" s="26">
        <v>683.4</v>
      </c>
      <c r="G804" s="26">
        <v>683.4</v>
      </c>
      <c r="H804" s="26">
        <v>683.4</v>
      </c>
      <c r="I804" s="26"/>
      <c r="J804" s="26"/>
      <c r="K804" s="26"/>
      <c r="L804" s="26">
        <f t="shared" si="3118"/>
        <v>683.4</v>
      </c>
      <c r="M804" s="26">
        <f t="shared" si="3119"/>
        <v>683.4</v>
      </c>
      <c r="N804" s="26">
        <f t="shared" si="3120"/>
        <v>683.4</v>
      </c>
      <c r="O804" s="26"/>
      <c r="P804" s="26"/>
      <c r="Q804" s="26"/>
      <c r="R804" s="26">
        <f t="shared" si="3121"/>
        <v>683.4</v>
      </c>
      <c r="S804" s="26">
        <f t="shared" si="3122"/>
        <v>683.4</v>
      </c>
      <c r="T804" s="26">
        <f t="shared" si="3123"/>
        <v>683.4</v>
      </c>
      <c r="U804" s="26"/>
      <c r="V804" s="26"/>
      <c r="W804" s="26"/>
      <c r="X804" s="26">
        <f t="shared" si="3124"/>
        <v>683.4</v>
      </c>
      <c r="Y804" s="26">
        <f t="shared" si="3125"/>
        <v>683.4</v>
      </c>
      <c r="Z804" s="26">
        <f t="shared" si="3126"/>
        <v>683.4</v>
      </c>
      <c r="AA804" s="26"/>
      <c r="AB804" s="26"/>
      <c r="AC804" s="26"/>
      <c r="AD804" s="26">
        <f t="shared" si="3127"/>
        <v>683.4</v>
      </c>
      <c r="AE804" s="26">
        <f t="shared" si="3128"/>
        <v>683.4</v>
      </c>
      <c r="AF804" s="26">
        <f t="shared" si="3129"/>
        <v>683.4</v>
      </c>
      <c r="AG804" s="26"/>
      <c r="AH804" s="26"/>
      <c r="AI804" s="26"/>
      <c r="AJ804" s="26">
        <f t="shared" si="3130"/>
        <v>683.4</v>
      </c>
      <c r="AK804" s="26">
        <f t="shared" si="3131"/>
        <v>683.4</v>
      </c>
      <c r="AL804" s="26">
        <f t="shared" si="3132"/>
        <v>683.4</v>
      </c>
      <c r="AM804" s="26"/>
      <c r="AN804" s="26"/>
      <c r="AO804" s="26"/>
      <c r="AP804" s="26">
        <f t="shared" si="3133"/>
        <v>683.4</v>
      </c>
      <c r="AQ804" s="26">
        <f t="shared" si="3134"/>
        <v>683.4</v>
      </c>
      <c r="AR804" s="26">
        <f t="shared" si="3135"/>
        <v>683.4</v>
      </c>
      <c r="AS804" s="26"/>
      <c r="AT804" s="26"/>
      <c r="AU804" s="26"/>
      <c r="AV804" s="26">
        <f t="shared" si="3136"/>
        <v>683.4</v>
      </c>
      <c r="AW804" s="26">
        <f t="shared" si="3137"/>
        <v>683.4</v>
      </c>
      <c r="AX804" s="26">
        <f t="shared" si="3138"/>
        <v>683.4</v>
      </c>
      <c r="AY804" s="26"/>
      <c r="AZ804" s="26"/>
      <c r="BA804" s="26"/>
      <c r="BB804" s="26">
        <f t="shared" si="3139"/>
        <v>683.4</v>
      </c>
      <c r="BC804" s="26">
        <f t="shared" si="3140"/>
        <v>683.4</v>
      </c>
      <c r="BD804" s="26">
        <f t="shared" si="3141"/>
        <v>683.4</v>
      </c>
      <c r="BE804" s="26"/>
      <c r="BF804" s="26"/>
      <c r="BG804" s="26"/>
      <c r="BH804" s="26">
        <f t="shared" si="3142"/>
        <v>683.4</v>
      </c>
      <c r="BI804" s="26">
        <f t="shared" si="3143"/>
        <v>683.4</v>
      </c>
      <c r="BJ804" s="26">
        <f t="shared" si="3144"/>
        <v>683.4</v>
      </c>
      <c r="BK804" s="26"/>
      <c r="BL804" s="26"/>
      <c r="BM804" s="26"/>
      <c r="BN804" s="26">
        <f t="shared" si="3145"/>
        <v>683.4</v>
      </c>
      <c r="BO804" s="26">
        <f t="shared" si="3146"/>
        <v>683.4</v>
      </c>
      <c r="BP804" s="26">
        <f t="shared" si="3147"/>
        <v>683.4</v>
      </c>
      <c r="BQ804" s="26"/>
      <c r="BR804" s="26"/>
      <c r="BS804" s="26">
        <f t="shared" si="3148"/>
        <v>683.4</v>
      </c>
      <c r="BT804" s="26">
        <f t="shared" si="3149"/>
        <v>683.4</v>
      </c>
      <c r="BU804" s="26">
        <f t="shared" si="3150"/>
        <v>683.4</v>
      </c>
      <c r="BV804" s="26"/>
      <c r="BW804" s="26"/>
      <c r="BX804" s="26">
        <f t="shared" si="3151"/>
        <v>683.4</v>
      </c>
      <c r="BY804" s="26">
        <f t="shared" si="3152"/>
        <v>683.4</v>
      </c>
      <c r="BZ804" s="26">
        <f t="shared" si="3153"/>
        <v>683.4</v>
      </c>
      <c r="CA804" s="26"/>
      <c r="CB804" s="26"/>
      <c r="CC804" s="26"/>
      <c r="CD804" s="26">
        <f t="shared" si="3002"/>
        <v>683.4</v>
      </c>
      <c r="CE804" s="26">
        <f t="shared" si="3003"/>
        <v>683.4</v>
      </c>
      <c r="CF804" s="26">
        <f t="shared" si="3004"/>
        <v>683.4</v>
      </c>
      <c r="CG804" s="26"/>
      <c r="CH804" s="26"/>
      <c r="CI804" s="26"/>
      <c r="CJ804" s="26">
        <f t="shared" si="3005"/>
        <v>683.4</v>
      </c>
      <c r="CK804" s="26">
        <f t="shared" si="3006"/>
        <v>683.4</v>
      </c>
      <c r="CL804" s="26">
        <f t="shared" si="3007"/>
        <v>683.4</v>
      </c>
      <c r="CM804" s="26"/>
      <c r="CN804" s="26"/>
      <c r="CO804" s="26"/>
      <c r="CP804" s="26">
        <f t="shared" si="3008"/>
        <v>683.4</v>
      </c>
      <c r="CQ804" s="26">
        <f t="shared" si="3009"/>
        <v>683.4</v>
      </c>
      <c r="CR804" s="26">
        <f t="shared" si="3010"/>
        <v>683.4</v>
      </c>
      <c r="CS804" s="26"/>
      <c r="CT804" s="19"/>
      <c r="CU804" s="35"/>
    </row>
    <row r="805" spans="1:105" hidden="1" x14ac:dyDescent="0.3">
      <c r="A805" s="36" t="s">
        <v>473</v>
      </c>
      <c r="B805" s="17">
        <v>620</v>
      </c>
      <c r="C805" s="16"/>
      <c r="D805" s="16"/>
      <c r="E805" s="34" t="s">
        <v>44</v>
      </c>
      <c r="F805" s="26">
        <f t="shared" ref="F805:K805" si="3214">F806</f>
        <v>36045.699999999997</v>
      </c>
      <c r="G805" s="26">
        <f t="shared" si="3214"/>
        <v>36045.699999999997</v>
      </c>
      <c r="H805" s="26">
        <f t="shared" si="3214"/>
        <v>36045.699999999997</v>
      </c>
      <c r="I805" s="26">
        <f t="shared" si="3214"/>
        <v>0</v>
      </c>
      <c r="J805" s="26">
        <f t="shared" si="3214"/>
        <v>0</v>
      </c>
      <c r="K805" s="26">
        <f t="shared" si="3214"/>
        <v>0</v>
      </c>
      <c r="L805" s="26">
        <f t="shared" si="3118"/>
        <v>36045.699999999997</v>
      </c>
      <c r="M805" s="26">
        <f t="shared" si="3119"/>
        <v>36045.699999999997</v>
      </c>
      <c r="N805" s="26">
        <f t="shared" si="3120"/>
        <v>36045.699999999997</v>
      </c>
      <c r="O805" s="26">
        <f>O806</f>
        <v>0</v>
      </c>
      <c r="P805" s="26">
        <f>P806</f>
        <v>0</v>
      </c>
      <c r="Q805" s="26">
        <f>Q806</f>
        <v>0</v>
      </c>
      <c r="R805" s="26">
        <f t="shared" si="3121"/>
        <v>36045.699999999997</v>
      </c>
      <c r="S805" s="26">
        <f t="shared" si="3122"/>
        <v>36045.699999999997</v>
      </c>
      <c r="T805" s="26">
        <f t="shared" si="3123"/>
        <v>36045.699999999997</v>
      </c>
      <c r="U805" s="26">
        <f>U806</f>
        <v>0</v>
      </c>
      <c r="V805" s="26">
        <f>V806</f>
        <v>0</v>
      </c>
      <c r="W805" s="26">
        <f>W806</f>
        <v>0</v>
      </c>
      <c r="X805" s="26">
        <f t="shared" si="3124"/>
        <v>36045.699999999997</v>
      </c>
      <c r="Y805" s="26">
        <f t="shared" si="3125"/>
        <v>36045.699999999997</v>
      </c>
      <c r="Z805" s="26">
        <f t="shared" si="3126"/>
        <v>36045.699999999997</v>
      </c>
      <c r="AA805" s="26">
        <f>AA806</f>
        <v>0</v>
      </c>
      <c r="AB805" s="26">
        <f>AB806</f>
        <v>0</v>
      </c>
      <c r="AC805" s="26">
        <f>AC806</f>
        <v>0</v>
      </c>
      <c r="AD805" s="26">
        <f t="shared" si="3127"/>
        <v>36045.699999999997</v>
      </c>
      <c r="AE805" s="26">
        <f t="shared" si="3128"/>
        <v>36045.699999999997</v>
      </c>
      <c r="AF805" s="26">
        <f t="shared" si="3129"/>
        <v>36045.699999999997</v>
      </c>
      <c r="AG805" s="26">
        <f>AG806</f>
        <v>0</v>
      </c>
      <c r="AH805" s="26">
        <f>AH806</f>
        <v>0</v>
      </c>
      <c r="AI805" s="26">
        <f>AI806</f>
        <v>0</v>
      </c>
      <c r="AJ805" s="26">
        <f t="shared" si="3130"/>
        <v>36045.699999999997</v>
      </c>
      <c r="AK805" s="26">
        <f t="shared" si="3131"/>
        <v>36045.699999999997</v>
      </c>
      <c r="AL805" s="26">
        <f t="shared" si="3132"/>
        <v>36045.699999999997</v>
      </c>
      <c r="AM805" s="26">
        <f>AM806</f>
        <v>0</v>
      </c>
      <c r="AN805" s="26">
        <f>AN806</f>
        <v>0</v>
      </c>
      <c r="AO805" s="26">
        <f>AO806</f>
        <v>0</v>
      </c>
      <c r="AP805" s="26">
        <f t="shared" si="3133"/>
        <v>36045.699999999997</v>
      </c>
      <c r="AQ805" s="26">
        <f t="shared" si="3134"/>
        <v>36045.699999999997</v>
      </c>
      <c r="AR805" s="26">
        <f t="shared" si="3135"/>
        <v>36045.699999999997</v>
      </c>
      <c r="AS805" s="26">
        <f>AS806</f>
        <v>0</v>
      </c>
      <c r="AT805" s="26">
        <f>AT806</f>
        <v>0</v>
      </c>
      <c r="AU805" s="26">
        <f>AU806</f>
        <v>0</v>
      </c>
      <c r="AV805" s="26">
        <f t="shared" si="3136"/>
        <v>36045.699999999997</v>
      </c>
      <c r="AW805" s="26">
        <f t="shared" si="3137"/>
        <v>36045.699999999997</v>
      </c>
      <c r="AX805" s="26">
        <f t="shared" si="3138"/>
        <v>36045.699999999997</v>
      </c>
      <c r="AY805" s="26">
        <f>AY806</f>
        <v>0</v>
      </c>
      <c r="AZ805" s="26">
        <f>AZ806</f>
        <v>0</v>
      </c>
      <c r="BA805" s="26">
        <f>BA806</f>
        <v>0</v>
      </c>
      <c r="BB805" s="26">
        <f t="shared" si="3139"/>
        <v>36045.699999999997</v>
      </c>
      <c r="BC805" s="26">
        <f t="shared" si="3140"/>
        <v>36045.699999999997</v>
      </c>
      <c r="BD805" s="26">
        <f t="shared" si="3141"/>
        <v>36045.699999999997</v>
      </c>
      <c r="BE805" s="26">
        <f>BE806</f>
        <v>0</v>
      </c>
      <c r="BF805" s="26">
        <f>BF806</f>
        <v>0</v>
      </c>
      <c r="BG805" s="26">
        <f>BG806</f>
        <v>0</v>
      </c>
      <c r="BH805" s="26">
        <f t="shared" si="3142"/>
        <v>36045.699999999997</v>
      </c>
      <c r="BI805" s="26">
        <f t="shared" si="3143"/>
        <v>36045.699999999997</v>
      </c>
      <c r="BJ805" s="26">
        <f t="shared" si="3144"/>
        <v>36045.699999999997</v>
      </c>
      <c r="BK805" s="26">
        <f>BK806</f>
        <v>0</v>
      </c>
      <c r="BL805" s="26">
        <f>BL806</f>
        <v>0</v>
      </c>
      <c r="BM805" s="26">
        <f>BM806</f>
        <v>0</v>
      </c>
      <c r="BN805" s="26">
        <f t="shared" si="3145"/>
        <v>36045.699999999997</v>
      </c>
      <c r="BO805" s="26">
        <f t="shared" si="3146"/>
        <v>36045.699999999997</v>
      </c>
      <c r="BP805" s="26">
        <f t="shared" si="3147"/>
        <v>36045.699999999997</v>
      </c>
      <c r="BQ805" s="26">
        <f>BQ806</f>
        <v>0</v>
      </c>
      <c r="BR805" s="26">
        <f>BR806</f>
        <v>0</v>
      </c>
      <c r="BS805" s="26">
        <f t="shared" si="3148"/>
        <v>36045.699999999997</v>
      </c>
      <c r="BT805" s="26">
        <f t="shared" si="3149"/>
        <v>36045.699999999997</v>
      </c>
      <c r="BU805" s="26">
        <f t="shared" si="3150"/>
        <v>36045.699999999997</v>
      </c>
      <c r="BV805" s="26">
        <f>BV806</f>
        <v>0</v>
      </c>
      <c r="BW805" s="26">
        <f>BW806</f>
        <v>0</v>
      </c>
      <c r="BX805" s="26">
        <f t="shared" si="3151"/>
        <v>36045.699999999997</v>
      </c>
      <c r="BY805" s="26">
        <f t="shared" si="3152"/>
        <v>36045.699999999997</v>
      </c>
      <c r="BZ805" s="26">
        <f t="shared" si="3153"/>
        <v>36045.699999999997</v>
      </c>
      <c r="CA805" s="26">
        <f>CA806</f>
        <v>0</v>
      </c>
      <c r="CB805" s="26">
        <f>CB806</f>
        <v>0</v>
      </c>
      <c r="CC805" s="26">
        <f>CC806</f>
        <v>0</v>
      </c>
      <c r="CD805" s="26">
        <f t="shared" si="3002"/>
        <v>36045.699999999997</v>
      </c>
      <c r="CE805" s="26">
        <f t="shared" si="3003"/>
        <v>36045.699999999997</v>
      </c>
      <c r="CF805" s="26">
        <f t="shared" si="3004"/>
        <v>36045.699999999997</v>
      </c>
      <c r="CG805" s="26">
        <f>CG806</f>
        <v>0</v>
      </c>
      <c r="CH805" s="26">
        <f>CH806</f>
        <v>0</v>
      </c>
      <c r="CI805" s="26">
        <f>CI806</f>
        <v>0</v>
      </c>
      <c r="CJ805" s="26">
        <f t="shared" si="3005"/>
        <v>36045.699999999997</v>
      </c>
      <c r="CK805" s="26">
        <f t="shared" si="3006"/>
        <v>36045.699999999997</v>
      </c>
      <c r="CL805" s="26">
        <f t="shared" si="3007"/>
        <v>36045.699999999997</v>
      </c>
      <c r="CM805" s="26">
        <f>CM806</f>
        <v>0</v>
      </c>
      <c r="CN805" s="26">
        <f>CN806</f>
        <v>0</v>
      </c>
      <c r="CO805" s="26">
        <f>CO806</f>
        <v>0</v>
      </c>
      <c r="CP805" s="26">
        <f t="shared" si="3008"/>
        <v>36045.699999999997</v>
      </c>
      <c r="CQ805" s="26">
        <f t="shared" si="3009"/>
        <v>36045.699999999997</v>
      </c>
      <c r="CR805" s="26">
        <f t="shared" si="3010"/>
        <v>36045.699999999997</v>
      </c>
      <c r="CS805" s="26">
        <f>CS806</f>
        <v>0</v>
      </c>
      <c r="CT805" s="19"/>
      <c r="CU805" s="35"/>
      <c r="CZ805" s="1" t="s">
        <v>28</v>
      </c>
    </row>
    <row r="806" spans="1:105" hidden="1" x14ac:dyDescent="0.3">
      <c r="A806" s="36" t="s">
        <v>473</v>
      </c>
      <c r="B806" s="17">
        <v>620</v>
      </c>
      <c r="C806" s="16" t="s">
        <v>45</v>
      </c>
      <c r="D806" s="16" t="s">
        <v>311</v>
      </c>
      <c r="E806" s="34" t="s">
        <v>385</v>
      </c>
      <c r="F806" s="26">
        <v>36045.699999999997</v>
      </c>
      <c r="G806" s="26">
        <v>36045.699999999997</v>
      </c>
      <c r="H806" s="26">
        <v>36045.699999999997</v>
      </c>
      <c r="I806" s="26"/>
      <c r="J806" s="26"/>
      <c r="K806" s="26"/>
      <c r="L806" s="26">
        <f t="shared" si="3118"/>
        <v>36045.699999999997</v>
      </c>
      <c r="M806" s="26">
        <f t="shared" si="3119"/>
        <v>36045.699999999997</v>
      </c>
      <c r="N806" s="26">
        <f t="shared" si="3120"/>
        <v>36045.699999999997</v>
      </c>
      <c r="O806" s="26"/>
      <c r="P806" s="26"/>
      <c r="Q806" s="26"/>
      <c r="R806" s="26">
        <f t="shared" si="3121"/>
        <v>36045.699999999997</v>
      </c>
      <c r="S806" s="26">
        <f t="shared" si="3122"/>
        <v>36045.699999999997</v>
      </c>
      <c r="T806" s="26">
        <f t="shared" si="3123"/>
        <v>36045.699999999997</v>
      </c>
      <c r="U806" s="26"/>
      <c r="V806" s="26"/>
      <c r="W806" s="26"/>
      <c r="X806" s="26">
        <f t="shared" si="3124"/>
        <v>36045.699999999997</v>
      </c>
      <c r="Y806" s="26">
        <f t="shared" si="3125"/>
        <v>36045.699999999997</v>
      </c>
      <c r="Z806" s="26">
        <f t="shared" si="3126"/>
        <v>36045.699999999997</v>
      </c>
      <c r="AA806" s="26"/>
      <c r="AB806" s="26"/>
      <c r="AC806" s="26"/>
      <c r="AD806" s="26">
        <f t="shared" si="3127"/>
        <v>36045.699999999997</v>
      </c>
      <c r="AE806" s="26">
        <f t="shared" si="3128"/>
        <v>36045.699999999997</v>
      </c>
      <c r="AF806" s="26">
        <f t="shared" si="3129"/>
        <v>36045.699999999997</v>
      </c>
      <c r="AG806" s="26"/>
      <c r="AH806" s="26"/>
      <c r="AI806" s="26"/>
      <c r="AJ806" s="26">
        <f t="shared" si="3130"/>
        <v>36045.699999999997</v>
      </c>
      <c r="AK806" s="26">
        <f t="shared" si="3131"/>
        <v>36045.699999999997</v>
      </c>
      <c r="AL806" s="26">
        <f t="shared" si="3132"/>
        <v>36045.699999999997</v>
      </c>
      <c r="AM806" s="26"/>
      <c r="AN806" s="26"/>
      <c r="AO806" s="26"/>
      <c r="AP806" s="26">
        <f t="shared" si="3133"/>
        <v>36045.699999999997</v>
      </c>
      <c r="AQ806" s="26">
        <f t="shared" si="3134"/>
        <v>36045.699999999997</v>
      </c>
      <c r="AR806" s="26">
        <f t="shared" si="3135"/>
        <v>36045.699999999997</v>
      </c>
      <c r="AS806" s="26"/>
      <c r="AT806" s="26"/>
      <c r="AU806" s="26"/>
      <c r="AV806" s="26">
        <f t="shared" si="3136"/>
        <v>36045.699999999997</v>
      </c>
      <c r="AW806" s="26">
        <f t="shared" si="3137"/>
        <v>36045.699999999997</v>
      </c>
      <c r="AX806" s="26">
        <f t="shared" si="3138"/>
        <v>36045.699999999997</v>
      </c>
      <c r="AY806" s="26"/>
      <c r="AZ806" s="26"/>
      <c r="BA806" s="26"/>
      <c r="BB806" s="26">
        <f t="shared" si="3139"/>
        <v>36045.699999999997</v>
      </c>
      <c r="BC806" s="26">
        <f t="shared" si="3140"/>
        <v>36045.699999999997</v>
      </c>
      <c r="BD806" s="26">
        <f t="shared" si="3141"/>
        <v>36045.699999999997</v>
      </c>
      <c r="BE806" s="26"/>
      <c r="BF806" s="26"/>
      <c r="BG806" s="26"/>
      <c r="BH806" s="26">
        <f t="shared" si="3142"/>
        <v>36045.699999999997</v>
      </c>
      <c r="BI806" s="26">
        <f t="shared" si="3143"/>
        <v>36045.699999999997</v>
      </c>
      <c r="BJ806" s="26">
        <f t="shared" si="3144"/>
        <v>36045.699999999997</v>
      </c>
      <c r="BK806" s="26"/>
      <c r="BL806" s="26"/>
      <c r="BM806" s="26"/>
      <c r="BN806" s="26">
        <f t="shared" si="3145"/>
        <v>36045.699999999997</v>
      </c>
      <c r="BO806" s="26">
        <f t="shared" si="3146"/>
        <v>36045.699999999997</v>
      </c>
      <c r="BP806" s="26">
        <f t="shared" si="3147"/>
        <v>36045.699999999997</v>
      </c>
      <c r="BQ806" s="26"/>
      <c r="BR806" s="26"/>
      <c r="BS806" s="26">
        <f t="shared" si="3148"/>
        <v>36045.699999999997</v>
      </c>
      <c r="BT806" s="26">
        <f t="shared" si="3149"/>
        <v>36045.699999999997</v>
      </c>
      <c r="BU806" s="26">
        <f t="shared" si="3150"/>
        <v>36045.699999999997</v>
      </c>
      <c r="BV806" s="26"/>
      <c r="BW806" s="26"/>
      <c r="BX806" s="26">
        <f t="shared" si="3151"/>
        <v>36045.699999999997</v>
      </c>
      <c r="BY806" s="26">
        <f t="shared" si="3152"/>
        <v>36045.699999999997</v>
      </c>
      <c r="BZ806" s="26">
        <f t="shared" si="3153"/>
        <v>36045.699999999997</v>
      </c>
      <c r="CA806" s="26"/>
      <c r="CB806" s="26"/>
      <c r="CC806" s="26"/>
      <c r="CD806" s="26">
        <f t="shared" si="3002"/>
        <v>36045.699999999997</v>
      </c>
      <c r="CE806" s="26">
        <f t="shared" si="3003"/>
        <v>36045.699999999997</v>
      </c>
      <c r="CF806" s="26">
        <f t="shared" si="3004"/>
        <v>36045.699999999997</v>
      </c>
      <c r="CG806" s="26"/>
      <c r="CH806" s="26"/>
      <c r="CI806" s="26"/>
      <c r="CJ806" s="26">
        <f t="shared" si="3005"/>
        <v>36045.699999999997</v>
      </c>
      <c r="CK806" s="26">
        <f t="shared" si="3006"/>
        <v>36045.699999999997</v>
      </c>
      <c r="CL806" s="26">
        <f t="shared" si="3007"/>
        <v>36045.699999999997</v>
      </c>
      <c r="CM806" s="26"/>
      <c r="CN806" s="26"/>
      <c r="CO806" s="26"/>
      <c r="CP806" s="26">
        <f t="shared" si="3008"/>
        <v>36045.699999999997</v>
      </c>
      <c r="CQ806" s="26">
        <f t="shared" si="3009"/>
        <v>36045.699999999997</v>
      </c>
      <c r="CR806" s="26">
        <f t="shared" si="3010"/>
        <v>36045.699999999997</v>
      </c>
      <c r="CS806" s="26"/>
      <c r="CT806" s="19"/>
      <c r="CU806" s="35"/>
    </row>
    <row r="807" spans="1:105" s="28" customFormat="1" ht="31.2" hidden="1" x14ac:dyDescent="0.3">
      <c r="A807" s="29" t="s">
        <v>475</v>
      </c>
      <c r="B807" s="30"/>
      <c r="C807" s="29"/>
      <c r="D807" s="29"/>
      <c r="E807" s="31" t="s">
        <v>476</v>
      </c>
      <c r="F807" s="32">
        <f t="shared" ref="F807:K807" si="3215">F808</f>
        <v>847991.8</v>
      </c>
      <c r="G807" s="32">
        <f t="shared" si="3215"/>
        <v>852190.50000000012</v>
      </c>
      <c r="H807" s="32">
        <f t="shared" si="3215"/>
        <v>852190.50000000012</v>
      </c>
      <c r="I807" s="32">
        <f t="shared" si="3215"/>
        <v>0</v>
      </c>
      <c r="J807" s="32">
        <f t="shared" si="3215"/>
        <v>0</v>
      </c>
      <c r="K807" s="32">
        <f t="shared" si="3215"/>
        <v>0</v>
      </c>
      <c r="L807" s="32">
        <f t="shared" si="3118"/>
        <v>847991.8</v>
      </c>
      <c r="M807" s="32">
        <f t="shared" si="3119"/>
        <v>852190.50000000012</v>
      </c>
      <c r="N807" s="32">
        <f t="shared" si="3120"/>
        <v>852190.50000000012</v>
      </c>
      <c r="O807" s="32">
        <f>O808</f>
        <v>815.40000000000009</v>
      </c>
      <c r="P807" s="32">
        <f>P808</f>
        <v>0</v>
      </c>
      <c r="Q807" s="32">
        <f>Q808</f>
        <v>0</v>
      </c>
      <c r="R807" s="32">
        <f t="shared" si="3121"/>
        <v>848807.20000000007</v>
      </c>
      <c r="S807" s="32">
        <f t="shared" si="3122"/>
        <v>852190.50000000012</v>
      </c>
      <c r="T807" s="32">
        <f t="shared" si="3123"/>
        <v>852190.50000000012</v>
      </c>
      <c r="U807" s="32">
        <f>U808</f>
        <v>0</v>
      </c>
      <c r="V807" s="32">
        <f>V808</f>
        <v>0</v>
      </c>
      <c r="W807" s="32">
        <f>W808</f>
        <v>0</v>
      </c>
      <c r="X807" s="32">
        <f t="shared" si="3124"/>
        <v>848807.20000000007</v>
      </c>
      <c r="Y807" s="32">
        <f t="shared" si="3125"/>
        <v>852190.50000000012</v>
      </c>
      <c r="Z807" s="32">
        <f t="shared" si="3126"/>
        <v>852190.50000000012</v>
      </c>
      <c r="AA807" s="32">
        <f>AA808</f>
        <v>0</v>
      </c>
      <c r="AB807" s="32">
        <f>AB808</f>
        <v>0</v>
      </c>
      <c r="AC807" s="32">
        <f>AC808</f>
        <v>0</v>
      </c>
      <c r="AD807" s="32">
        <f t="shared" si="3127"/>
        <v>848807.20000000007</v>
      </c>
      <c r="AE807" s="32">
        <f t="shared" si="3128"/>
        <v>852190.50000000012</v>
      </c>
      <c r="AF807" s="32">
        <f t="shared" si="3129"/>
        <v>852190.50000000012</v>
      </c>
      <c r="AG807" s="32">
        <f>AG808</f>
        <v>0</v>
      </c>
      <c r="AH807" s="32">
        <f>AH808</f>
        <v>0</v>
      </c>
      <c r="AI807" s="32">
        <f>AI808</f>
        <v>0</v>
      </c>
      <c r="AJ807" s="32">
        <f t="shared" si="3130"/>
        <v>848807.20000000007</v>
      </c>
      <c r="AK807" s="32">
        <f t="shared" si="3131"/>
        <v>852190.50000000012</v>
      </c>
      <c r="AL807" s="32">
        <f t="shared" si="3132"/>
        <v>852190.50000000012</v>
      </c>
      <c r="AM807" s="32">
        <f>AM808</f>
        <v>0</v>
      </c>
      <c r="AN807" s="32">
        <f>AN808</f>
        <v>0</v>
      </c>
      <c r="AO807" s="32">
        <f>AO808</f>
        <v>0</v>
      </c>
      <c r="AP807" s="32">
        <f t="shared" si="3133"/>
        <v>848807.20000000007</v>
      </c>
      <c r="AQ807" s="32">
        <f t="shared" si="3134"/>
        <v>852190.50000000012</v>
      </c>
      <c r="AR807" s="32">
        <f t="shared" si="3135"/>
        <v>852190.50000000012</v>
      </c>
      <c r="AS807" s="32">
        <f>AS808</f>
        <v>0</v>
      </c>
      <c r="AT807" s="32">
        <f>AT808</f>
        <v>0</v>
      </c>
      <c r="AU807" s="32">
        <f>AU808</f>
        <v>0</v>
      </c>
      <c r="AV807" s="32">
        <f t="shared" si="3136"/>
        <v>848807.20000000007</v>
      </c>
      <c r="AW807" s="32">
        <f t="shared" si="3137"/>
        <v>852190.50000000012</v>
      </c>
      <c r="AX807" s="32">
        <f t="shared" si="3138"/>
        <v>852190.50000000012</v>
      </c>
      <c r="AY807" s="32">
        <f>AY808</f>
        <v>35613.360000000001</v>
      </c>
      <c r="AZ807" s="32">
        <f>AZ808</f>
        <v>0</v>
      </c>
      <c r="BA807" s="32">
        <f>BA808</f>
        <v>0</v>
      </c>
      <c r="BB807" s="32">
        <f t="shared" si="3139"/>
        <v>884420.56</v>
      </c>
      <c r="BC807" s="32">
        <f t="shared" si="3140"/>
        <v>852190.50000000012</v>
      </c>
      <c r="BD807" s="32">
        <f t="shared" si="3141"/>
        <v>852190.50000000012</v>
      </c>
      <c r="BE807" s="32">
        <f>BE808</f>
        <v>0</v>
      </c>
      <c r="BF807" s="32">
        <f>BF808</f>
        <v>0</v>
      </c>
      <c r="BG807" s="32">
        <f>BG808</f>
        <v>0</v>
      </c>
      <c r="BH807" s="32">
        <f t="shared" si="3142"/>
        <v>884420.56</v>
      </c>
      <c r="BI807" s="32">
        <f t="shared" si="3143"/>
        <v>852190.50000000012</v>
      </c>
      <c r="BJ807" s="32">
        <f t="shared" si="3144"/>
        <v>852190.50000000012</v>
      </c>
      <c r="BK807" s="32">
        <f>BK808</f>
        <v>60746</v>
      </c>
      <c r="BL807" s="32">
        <f>BL808</f>
        <v>0</v>
      </c>
      <c r="BM807" s="32">
        <f>BM808</f>
        <v>0</v>
      </c>
      <c r="BN807" s="32">
        <f t="shared" si="3145"/>
        <v>945166.56</v>
      </c>
      <c r="BO807" s="32">
        <f t="shared" si="3146"/>
        <v>852190.50000000012</v>
      </c>
      <c r="BP807" s="32">
        <f t="shared" si="3147"/>
        <v>852190.50000000012</v>
      </c>
      <c r="BQ807" s="32">
        <f>BQ808</f>
        <v>0</v>
      </c>
      <c r="BR807" s="32">
        <f>BR808</f>
        <v>0</v>
      </c>
      <c r="BS807" s="26">
        <f t="shared" si="3148"/>
        <v>945166.56</v>
      </c>
      <c r="BT807" s="26">
        <f t="shared" si="3149"/>
        <v>852190.50000000012</v>
      </c>
      <c r="BU807" s="26">
        <f t="shared" si="3150"/>
        <v>852190.50000000012</v>
      </c>
      <c r="BV807" s="32">
        <f>BV808</f>
        <v>0</v>
      </c>
      <c r="BW807" s="32">
        <f>BW808</f>
        <v>0</v>
      </c>
      <c r="BX807" s="32">
        <f t="shared" si="3151"/>
        <v>945166.56</v>
      </c>
      <c r="BY807" s="32">
        <f t="shared" si="3152"/>
        <v>852190.50000000012</v>
      </c>
      <c r="BZ807" s="32">
        <f t="shared" si="3153"/>
        <v>852190.50000000012</v>
      </c>
      <c r="CA807" s="32">
        <f>CA808</f>
        <v>7633.6</v>
      </c>
      <c r="CB807" s="32">
        <f>CB808</f>
        <v>0</v>
      </c>
      <c r="CC807" s="32">
        <f>CC808</f>
        <v>0</v>
      </c>
      <c r="CD807" s="32">
        <f t="shared" si="3002"/>
        <v>952800.16</v>
      </c>
      <c r="CE807" s="32">
        <f t="shared" si="3003"/>
        <v>852190.50000000012</v>
      </c>
      <c r="CF807" s="32">
        <f t="shared" si="3004"/>
        <v>852190.50000000012</v>
      </c>
      <c r="CG807" s="32">
        <f>CG808</f>
        <v>0</v>
      </c>
      <c r="CH807" s="32">
        <f>CH808</f>
        <v>0</v>
      </c>
      <c r="CI807" s="32">
        <f>CI808</f>
        <v>0</v>
      </c>
      <c r="CJ807" s="32">
        <f t="shared" si="3005"/>
        <v>952800.16</v>
      </c>
      <c r="CK807" s="32">
        <f t="shared" si="3006"/>
        <v>852190.50000000012</v>
      </c>
      <c r="CL807" s="32">
        <f t="shared" si="3007"/>
        <v>852190.50000000012</v>
      </c>
      <c r="CM807" s="32">
        <f>CM808</f>
        <v>0</v>
      </c>
      <c r="CN807" s="32">
        <f>CN808</f>
        <v>0</v>
      </c>
      <c r="CO807" s="32">
        <f>CO808</f>
        <v>0</v>
      </c>
      <c r="CP807" s="32">
        <f t="shared" si="3008"/>
        <v>952800.16</v>
      </c>
      <c r="CQ807" s="32">
        <f t="shared" si="3009"/>
        <v>852190.50000000012</v>
      </c>
      <c r="CR807" s="32">
        <f t="shared" si="3010"/>
        <v>852190.50000000012</v>
      </c>
      <c r="CS807" s="32">
        <f>CS808</f>
        <v>0</v>
      </c>
      <c r="CT807" s="19"/>
      <c r="CU807" s="33"/>
      <c r="CW807" s="28" t="s">
        <v>25</v>
      </c>
    </row>
    <row r="808" spans="1:105" ht="46.8" hidden="1" x14ac:dyDescent="0.3">
      <c r="A808" s="16" t="s">
        <v>477</v>
      </c>
      <c r="B808" s="17"/>
      <c r="C808" s="16"/>
      <c r="D808" s="16"/>
      <c r="E808" s="34" t="s">
        <v>478</v>
      </c>
      <c r="F808" s="26">
        <f t="shared" ref="F808:K808" si="3216">F809+F836+F851+F840+F825+F831+F860</f>
        <v>847991.8</v>
      </c>
      <c r="G808" s="26">
        <f t="shared" si="3216"/>
        <v>852190.50000000012</v>
      </c>
      <c r="H808" s="26">
        <f t="shared" si="3216"/>
        <v>852190.50000000012</v>
      </c>
      <c r="I808" s="26">
        <f t="shared" si="3216"/>
        <v>0</v>
      </c>
      <c r="J808" s="26">
        <f t="shared" si="3216"/>
        <v>0</v>
      </c>
      <c r="K808" s="26">
        <f t="shared" si="3216"/>
        <v>0</v>
      </c>
      <c r="L808" s="26">
        <f t="shared" si="3118"/>
        <v>847991.8</v>
      </c>
      <c r="M808" s="26">
        <f t="shared" si="3119"/>
        <v>852190.50000000012</v>
      </c>
      <c r="N808" s="26">
        <f t="shared" si="3120"/>
        <v>852190.50000000012</v>
      </c>
      <c r="O808" s="26">
        <f>O809+O836+O851+O840+O825+O831+O860</f>
        <v>815.40000000000009</v>
      </c>
      <c r="P808" s="26">
        <f>P809+P836+P851+P840+P825+P831+P860</f>
        <v>0</v>
      </c>
      <c r="Q808" s="26">
        <f>Q809+Q836+Q851+Q840+Q825+Q831+Q860</f>
        <v>0</v>
      </c>
      <c r="R808" s="26">
        <f t="shared" si="3121"/>
        <v>848807.20000000007</v>
      </c>
      <c r="S808" s="26">
        <f t="shared" si="3122"/>
        <v>852190.50000000012</v>
      </c>
      <c r="T808" s="26">
        <f t="shared" si="3123"/>
        <v>852190.50000000012</v>
      </c>
      <c r="U808" s="26">
        <f>U809+U836+U851+U840+U825+U831+U860</f>
        <v>0</v>
      </c>
      <c r="V808" s="26">
        <f>V809+V836+V851+V840+V825+V831+V860</f>
        <v>0</v>
      </c>
      <c r="W808" s="26">
        <f>W809+W836+W851+W840+W825+W831+W860</f>
        <v>0</v>
      </c>
      <c r="X808" s="26">
        <f t="shared" si="3124"/>
        <v>848807.20000000007</v>
      </c>
      <c r="Y808" s="26">
        <f t="shared" si="3125"/>
        <v>852190.50000000012</v>
      </c>
      <c r="Z808" s="26">
        <f t="shared" si="3126"/>
        <v>852190.50000000012</v>
      </c>
      <c r="AA808" s="26">
        <f>AA809+AA836+AA851+AA840+AA825+AA831+AA860</f>
        <v>0</v>
      </c>
      <c r="AB808" s="26">
        <f>AB809+AB836+AB851+AB840+AB825+AB831+AB860</f>
        <v>0</v>
      </c>
      <c r="AC808" s="26">
        <f>AC809+AC836+AC851+AC840+AC825+AC831+AC860</f>
        <v>0</v>
      </c>
      <c r="AD808" s="26">
        <f t="shared" si="3127"/>
        <v>848807.20000000007</v>
      </c>
      <c r="AE808" s="26">
        <f t="shared" si="3128"/>
        <v>852190.50000000012</v>
      </c>
      <c r="AF808" s="26">
        <f t="shared" si="3129"/>
        <v>852190.50000000012</v>
      </c>
      <c r="AG808" s="26">
        <f>AG809+AG836+AG851+AG840+AG825+AG831+AG860</f>
        <v>0</v>
      </c>
      <c r="AH808" s="26">
        <f>AH809+AH836+AH851+AH840+AH825+AH831+AH860</f>
        <v>0</v>
      </c>
      <c r="AI808" s="26">
        <f>AI809+AI836+AI851+AI840+AI825+AI831+AI860</f>
        <v>0</v>
      </c>
      <c r="AJ808" s="26">
        <f t="shared" si="3130"/>
        <v>848807.20000000007</v>
      </c>
      <c r="AK808" s="26">
        <f t="shared" si="3131"/>
        <v>852190.50000000012</v>
      </c>
      <c r="AL808" s="26">
        <f t="shared" si="3132"/>
        <v>852190.50000000012</v>
      </c>
      <c r="AM808" s="26">
        <f>AM809+AM836+AM851+AM840+AM825+AM831+AM860</f>
        <v>0</v>
      </c>
      <c r="AN808" s="26">
        <f>AN809+AN836+AN851+AN840+AN825+AN831+AN860</f>
        <v>0</v>
      </c>
      <c r="AO808" s="26">
        <f>AO809+AO836+AO851+AO840+AO825+AO831+AO860</f>
        <v>0</v>
      </c>
      <c r="AP808" s="26">
        <f t="shared" si="3133"/>
        <v>848807.20000000007</v>
      </c>
      <c r="AQ808" s="26">
        <f t="shared" si="3134"/>
        <v>852190.50000000012</v>
      </c>
      <c r="AR808" s="26">
        <f t="shared" si="3135"/>
        <v>852190.50000000012</v>
      </c>
      <c r="AS808" s="26">
        <f>AS809+AS836+AS851+AS840+AS825+AS831+AS860</f>
        <v>0</v>
      </c>
      <c r="AT808" s="26">
        <f>AT809+AT836+AT851+AT840+AT825+AT831+AT860</f>
        <v>0</v>
      </c>
      <c r="AU808" s="26">
        <f>AU809+AU836+AU851+AU840+AU825+AU831+AU860</f>
        <v>0</v>
      </c>
      <c r="AV808" s="26">
        <f t="shared" si="3136"/>
        <v>848807.20000000007</v>
      </c>
      <c r="AW808" s="26">
        <f t="shared" si="3137"/>
        <v>852190.50000000012</v>
      </c>
      <c r="AX808" s="26">
        <f t="shared" si="3138"/>
        <v>852190.50000000012</v>
      </c>
      <c r="AY808" s="26">
        <f>AY809+AY836+AY851+AY840+AY825+AY831+AY860</f>
        <v>35613.360000000001</v>
      </c>
      <c r="AZ808" s="26">
        <f>AZ809+AZ836+AZ851+AZ840+AZ825+AZ831+AZ860</f>
        <v>0</v>
      </c>
      <c r="BA808" s="26">
        <f>BA809+BA836+BA851+BA840+BA825+BA831+BA860</f>
        <v>0</v>
      </c>
      <c r="BB808" s="26">
        <f t="shared" si="3139"/>
        <v>884420.56</v>
      </c>
      <c r="BC808" s="26">
        <f t="shared" si="3140"/>
        <v>852190.50000000012</v>
      </c>
      <c r="BD808" s="26">
        <f t="shared" si="3141"/>
        <v>852190.50000000012</v>
      </c>
      <c r="BE808" s="26">
        <f>BE809+BE836+BE851+BE840+BE825+BE831+BE860</f>
        <v>0</v>
      </c>
      <c r="BF808" s="26">
        <f>BF809+BF836+BF851+BF840+BF825+BF831+BF860</f>
        <v>0</v>
      </c>
      <c r="BG808" s="26">
        <f>BG809+BG836+BG851+BG840+BG825+BG831+BG860</f>
        <v>0</v>
      </c>
      <c r="BH808" s="26">
        <f t="shared" si="3142"/>
        <v>884420.56</v>
      </c>
      <c r="BI808" s="26">
        <f t="shared" si="3143"/>
        <v>852190.50000000012</v>
      </c>
      <c r="BJ808" s="26">
        <f t="shared" si="3144"/>
        <v>852190.50000000012</v>
      </c>
      <c r="BK808" s="26">
        <f>BK809+BK836+BK851+BK840+BK825+BK831+BK860</f>
        <v>60746</v>
      </c>
      <c r="BL808" s="26">
        <f>BL809+BL836+BL851+BL840+BL825+BL831+BL860</f>
        <v>0</v>
      </c>
      <c r="BM808" s="26">
        <f>BM809+BM836+BM851+BM840+BM825+BM831+BM860</f>
        <v>0</v>
      </c>
      <c r="BN808" s="26">
        <f t="shared" si="3145"/>
        <v>945166.56</v>
      </c>
      <c r="BO808" s="26">
        <f t="shared" si="3146"/>
        <v>852190.50000000012</v>
      </c>
      <c r="BP808" s="26">
        <f t="shared" si="3147"/>
        <v>852190.50000000012</v>
      </c>
      <c r="BQ808" s="26">
        <f>BQ809+BQ836+BQ851+BQ840+BQ825+BQ831+BQ860</f>
        <v>0</v>
      </c>
      <c r="BR808" s="26">
        <f>BR809+BR836+BR851+BR840+BR825+BR831+BR860</f>
        <v>0</v>
      </c>
      <c r="BS808" s="26">
        <f t="shared" si="3148"/>
        <v>945166.56</v>
      </c>
      <c r="BT808" s="26">
        <f t="shared" si="3149"/>
        <v>852190.50000000012</v>
      </c>
      <c r="BU808" s="26">
        <f t="shared" si="3150"/>
        <v>852190.50000000012</v>
      </c>
      <c r="BV808" s="26">
        <f>BV809+BV836+BV851+BV840+BV825+BV831+BV860</f>
        <v>0</v>
      </c>
      <c r="BW808" s="26">
        <f>BW809+BW836+BW851+BW840+BW825+BW831+BW860</f>
        <v>0</v>
      </c>
      <c r="BX808" s="26">
        <f t="shared" si="3151"/>
        <v>945166.56</v>
      </c>
      <c r="BY808" s="26">
        <f t="shared" si="3152"/>
        <v>852190.50000000012</v>
      </c>
      <c r="BZ808" s="26">
        <f t="shared" si="3153"/>
        <v>852190.50000000012</v>
      </c>
      <c r="CA808" s="26">
        <f>CA809+CA836+CA851+CA840+CA825+CA831+CA860+CA847</f>
        <v>7633.6</v>
      </c>
      <c r="CB808" s="26">
        <f>CB809+CB836+CB851+CB840+CB825+CB831+CB860+CB847</f>
        <v>0</v>
      </c>
      <c r="CC808" s="26">
        <f>CC809+CC836+CC851+CC840+CC825+CC831+CC860+CC847</f>
        <v>0</v>
      </c>
      <c r="CD808" s="26">
        <f t="shared" ref="CD808:CD871" si="3217">BX808+CA808</f>
        <v>952800.16</v>
      </c>
      <c r="CE808" s="26">
        <f t="shared" ref="CE808:CE871" si="3218">BY808+CB808</f>
        <v>852190.50000000012</v>
      </c>
      <c r="CF808" s="26">
        <f t="shared" ref="CF808:CF871" si="3219">BZ808+CC808</f>
        <v>852190.50000000012</v>
      </c>
      <c r="CG808" s="26">
        <f>CG809+CG836+CG851+CG840+CG825+CG831+CG860+CG847</f>
        <v>0</v>
      </c>
      <c r="CH808" s="26">
        <f>CH809+CH836+CH851+CH840+CH825+CH831+CH860+CH847</f>
        <v>0</v>
      </c>
      <c r="CI808" s="26">
        <f>CI809+CI836+CI851+CI840+CI825+CI831+CI860+CI847</f>
        <v>0</v>
      </c>
      <c r="CJ808" s="26">
        <f t="shared" ref="CJ808:CJ871" si="3220">CD808+CG808</f>
        <v>952800.16</v>
      </c>
      <c r="CK808" s="26">
        <f t="shared" ref="CK808:CK871" si="3221">CE808+CH808</f>
        <v>852190.50000000012</v>
      </c>
      <c r="CL808" s="26">
        <f t="shared" ref="CL808:CL871" si="3222">CF808+CI808</f>
        <v>852190.50000000012</v>
      </c>
      <c r="CM808" s="26">
        <f>CM809+CM836+CM851+CM840+CM825+CM831+CM860+CM847</f>
        <v>0</v>
      </c>
      <c r="CN808" s="26">
        <f>CN809+CN836+CN851+CN840+CN825+CN831+CN860+CN847</f>
        <v>0</v>
      </c>
      <c r="CO808" s="26">
        <f>CO809+CO836+CO851+CO840+CO825+CO831+CO860+CO847</f>
        <v>0</v>
      </c>
      <c r="CP808" s="26">
        <f t="shared" ref="CP808:CP871" si="3223">CJ808+CM808</f>
        <v>952800.16</v>
      </c>
      <c r="CQ808" s="26">
        <f t="shared" ref="CQ808:CQ871" si="3224">CK808+CN808</f>
        <v>852190.50000000012</v>
      </c>
      <c r="CR808" s="26">
        <f t="shared" ref="CR808:CR871" si="3225">CL808+CO808</f>
        <v>852190.50000000012</v>
      </c>
      <c r="CS808" s="26">
        <f>CS809+CS836+CS851+CS840+CS825+CS831+CS860+CS847</f>
        <v>0</v>
      </c>
      <c r="CT808" s="19"/>
      <c r="CU808" s="35"/>
      <c r="CX808" s="1" t="s">
        <v>26</v>
      </c>
    </row>
    <row r="809" spans="1:105" ht="46.8" hidden="1" x14ac:dyDescent="0.3">
      <c r="A809" s="16" t="s">
        <v>479</v>
      </c>
      <c r="B809" s="17"/>
      <c r="C809" s="16"/>
      <c r="D809" s="16"/>
      <c r="E809" s="34" t="s">
        <v>128</v>
      </c>
      <c r="F809" s="26">
        <f t="shared" ref="F809:K809" si="3226">F810+F813+F816+F822</f>
        <v>811374.20000000019</v>
      </c>
      <c r="G809" s="26">
        <f t="shared" si="3226"/>
        <v>816385.80000000016</v>
      </c>
      <c r="H809" s="26">
        <f t="shared" si="3226"/>
        <v>816385.80000000016</v>
      </c>
      <c r="I809" s="26">
        <f t="shared" si="3226"/>
        <v>0</v>
      </c>
      <c r="J809" s="26">
        <f t="shared" si="3226"/>
        <v>0</v>
      </c>
      <c r="K809" s="26">
        <f t="shared" si="3226"/>
        <v>0</v>
      </c>
      <c r="L809" s="26">
        <f t="shared" si="3118"/>
        <v>811374.20000000019</v>
      </c>
      <c r="M809" s="26">
        <f t="shared" si="3119"/>
        <v>816385.80000000016</v>
      </c>
      <c r="N809" s="26">
        <f t="shared" si="3120"/>
        <v>816385.80000000016</v>
      </c>
      <c r="O809" s="26">
        <f>O810+O813+O816+O822</f>
        <v>0</v>
      </c>
      <c r="P809" s="26">
        <f>P810+P813+P816+P822</f>
        <v>0</v>
      </c>
      <c r="Q809" s="26">
        <f>Q810+Q813+Q816+Q822</f>
        <v>0</v>
      </c>
      <c r="R809" s="26">
        <f t="shared" si="3121"/>
        <v>811374.20000000019</v>
      </c>
      <c r="S809" s="26">
        <f t="shared" si="3122"/>
        <v>816385.80000000016</v>
      </c>
      <c r="T809" s="26">
        <f t="shared" si="3123"/>
        <v>816385.80000000016</v>
      </c>
      <c r="U809" s="26">
        <f>U810+U813+U816+U822</f>
        <v>0</v>
      </c>
      <c r="V809" s="26">
        <f>V810+V813+V816+V822</f>
        <v>0</v>
      </c>
      <c r="W809" s="26">
        <f>W810+W813+W816+W822</f>
        <v>0</v>
      </c>
      <c r="X809" s="26">
        <f t="shared" si="3124"/>
        <v>811374.20000000019</v>
      </c>
      <c r="Y809" s="26">
        <f t="shared" si="3125"/>
        <v>816385.80000000016</v>
      </c>
      <c r="Z809" s="26">
        <f t="shared" si="3126"/>
        <v>816385.80000000016</v>
      </c>
      <c r="AA809" s="26">
        <f>AA810+AA813+AA816+AA822</f>
        <v>0</v>
      </c>
      <c r="AB809" s="26">
        <f>AB810+AB813+AB816+AB822</f>
        <v>0</v>
      </c>
      <c r="AC809" s="26">
        <f>AC810+AC813+AC816+AC822</f>
        <v>0</v>
      </c>
      <c r="AD809" s="26">
        <f t="shared" si="3127"/>
        <v>811374.20000000019</v>
      </c>
      <c r="AE809" s="26">
        <f t="shared" si="3128"/>
        <v>816385.80000000016</v>
      </c>
      <c r="AF809" s="26">
        <f t="shared" si="3129"/>
        <v>816385.80000000016</v>
      </c>
      <c r="AG809" s="26">
        <f>AG810+AG813+AG816+AG822</f>
        <v>0</v>
      </c>
      <c r="AH809" s="26">
        <f>AH810+AH813+AH816+AH822</f>
        <v>0</v>
      </c>
      <c r="AI809" s="26">
        <f>AI810+AI813+AI816+AI822</f>
        <v>0</v>
      </c>
      <c r="AJ809" s="26">
        <f t="shared" si="3130"/>
        <v>811374.20000000019</v>
      </c>
      <c r="AK809" s="26">
        <f t="shared" si="3131"/>
        <v>816385.80000000016</v>
      </c>
      <c r="AL809" s="26">
        <f t="shared" si="3132"/>
        <v>816385.80000000016</v>
      </c>
      <c r="AM809" s="26">
        <f>AM810+AM813+AM816+AM822</f>
        <v>0</v>
      </c>
      <c r="AN809" s="26">
        <f>AN810+AN813+AN816+AN822</f>
        <v>0</v>
      </c>
      <c r="AO809" s="26">
        <f>AO810+AO813+AO816+AO822</f>
        <v>0</v>
      </c>
      <c r="AP809" s="26">
        <f t="shared" si="3133"/>
        <v>811374.20000000019</v>
      </c>
      <c r="AQ809" s="26">
        <f t="shared" si="3134"/>
        <v>816385.80000000016</v>
      </c>
      <c r="AR809" s="26">
        <f t="shared" si="3135"/>
        <v>816385.80000000016</v>
      </c>
      <c r="AS809" s="26">
        <f>AS810+AS813+AS816+AS822</f>
        <v>0</v>
      </c>
      <c r="AT809" s="26">
        <f>AT810+AT813+AT816+AT822</f>
        <v>0</v>
      </c>
      <c r="AU809" s="26">
        <f>AU810+AU813+AU816+AU822</f>
        <v>0</v>
      </c>
      <c r="AV809" s="26">
        <f t="shared" si="3136"/>
        <v>811374.20000000019</v>
      </c>
      <c r="AW809" s="26">
        <f t="shared" si="3137"/>
        <v>816385.80000000016</v>
      </c>
      <c r="AX809" s="26">
        <f t="shared" si="3138"/>
        <v>816385.80000000016</v>
      </c>
      <c r="AY809" s="26">
        <f>AY810+AY813+AY816+AY822</f>
        <v>151.01599999999999</v>
      </c>
      <c r="AZ809" s="26">
        <f>AZ810+AZ813+AZ816+AZ822</f>
        <v>0</v>
      </c>
      <c r="BA809" s="26">
        <f>BA810+BA813+BA816+BA822</f>
        <v>0</v>
      </c>
      <c r="BB809" s="26">
        <f t="shared" si="3139"/>
        <v>811525.21600000013</v>
      </c>
      <c r="BC809" s="26">
        <f t="shared" si="3140"/>
        <v>816385.80000000016</v>
      </c>
      <c r="BD809" s="26">
        <f t="shared" si="3141"/>
        <v>816385.80000000016</v>
      </c>
      <c r="BE809" s="26">
        <f>BE810+BE813+BE816+BE822</f>
        <v>0</v>
      </c>
      <c r="BF809" s="26">
        <f>BF810+BF813+BF816+BF822</f>
        <v>0</v>
      </c>
      <c r="BG809" s="26">
        <f>BG810+BG813+BG816+BG822</f>
        <v>0</v>
      </c>
      <c r="BH809" s="26">
        <f t="shared" si="3142"/>
        <v>811525.21600000013</v>
      </c>
      <c r="BI809" s="26">
        <f t="shared" si="3143"/>
        <v>816385.80000000016</v>
      </c>
      <c r="BJ809" s="26">
        <f t="shared" si="3144"/>
        <v>816385.80000000016</v>
      </c>
      <c r="BK809" s="26">
        <f>BK810+BK813+BK816+BK822</f>
        <v>271.47000000000003</v>
      </c>
      <c r="BL809" s="26">
        <f>BL810+BL813+BL816+BL822</f>
        <v>0</v>
      </c>
      <c r="BM809" s="26">
        <f>BM810+BM813+BM816+BM822</f>
        <v>0</v>
      </c>
      <c r="BN809" s="26">
        <f t="shared" si="3145"/>
        <v>811796.6860000001</v>
      </c>
      <c r="BO809" s="26">
        <f t="shared" si="3146"/>
        <v>816385.80000000016</v>
      </c>
      <c r="BP809" s="26">
        <f t="shared" si="3147"/>
        <v>816385.80000000016</v>
      </c>
      <c r="BQ809" s="26">
        <f>BQ810+BQ813+BQ816+BQ822</f>
        <v>0</v>
      </c>
      <c r="BR809" s="26">
        <f>BR810+BR813+BR816+BR822</f>
        <v>0</v>
      </c>
      <c r="BS809" s="26">
        <f t="shared" si="3148"/>
        <v>811796.6860000001</v>
      </c>
      <c r="BT809" s="26">
        <f t="shared" si="3149"/>
        <v>816385.80000000016</v>
      </c>
      <c r="BU809" s="26">
        <f t="shared" si="3150"/>
        <v>816385.80000000016</v>
      </c>
      <c r="BV809" s="26">
        <f>BV810+BV813+BV816+BV822</f>
        <v>0</v>
      </c>
      <c r="BW809" s="26">
        <f>BW810+BW813+BW816+BW822</f>
        <v>0</v>
      </c>
      <c r="BX809" s="26">
        <f t="shared" si="3151"/>
        <v>811796.6860000001</v>
      </c>
      <c r="BY809" s="26">
        <f t="shared" si="3152"/>
        <v>816385.80000000016</v>
      </c>
      <c r="BZ809" s="26">
        <f t="shared" si="3153"/>
        <v>816385.80000000016</v>
      </c>
      <c r="CA809" s="26">
        <f>CA810+CA813+CA816+CA822</f>
        <v>0</v>
      </c>
      <c r="CB809" s="26">
        <f>CB810+CB813+CB816+CB822</f>
        <v>0</v>
      </c>
      <c r="CC809" s="26">
        <f>CC810+CC813+CC816+CC822</f>
        <v>0</v>
      </c>
      <c r="CD809" s="26">
        <f t="shared" si="3217"/>
        <v>811796.6860000001</v>
      </c>
      <c r="CE809" s="26">
        <f t="shared" si="3218"/>
        <v>816385.80000000016</v>
      </c>
      <c r="CF809" s="26">
        <f t="shared" si="3219"/>
        <v>816385.80000000016</v>
      </c>
      <c r="CG809" s="26">
        <f>CG810+CG813+CG816+CG822</f>
        <v>0</v>
      </c>
      <c r="CH809" s="26">
        <f>CH810+CH813+CH816+CH822</f>
        <v>0</v>
      </c>
      <c r="CI809" s="26">
        <f>CI810+CI813+CI816+CI822</f>
        <v>0</v>
      </c>
      <c r="CJ809" s="26">
        <f t="shared" si="3220"/>
        <v>811796.6860000001</v>
      </c>
      <c r="CK809" s="26">
        <f t="shared" si="3221"/>
        <v>816385.80000000016</v>
      </c>
      <c r="CL809" s="26">
        <f t="shared" si="3222"/>
        <v>816385.80000000016</v>
      </c>
      <c r="CM809" s="26">
        <f>CM810+CM813+CM816+CM822</f>
        <v>0</v>
      </c>
      <c r="CN809" s="26">
        <f>CN810+CN813+CN816+CN822</f>
        <v>0</v>
      </c>
      <c r="CO809" s="26">
        <f>CO810+CO813+CO816+CO822</f>
        <v>0</v>
      </c>
      <c r="CP809" s="26">
        <f t="shared" si="3223"/>
        <v>811796.6860000001</v>
      </c>
      <c r="CQ809" s="26">
        <f t="shared" si="3224"/>
        <v>816385.80000000016</v>
      </c>
      <c r="CR809" s="26">
        <f t="shared" si="3225"/>
        <v>816385.80000000016</v>
      </c>
      <c r="CS809" s="26">
        <f>CS810+CS813+CS816+CS822</f>
        <v>0</v>
      </c>
      <c r="CT809" s="19"/>
      <c r="CU809" s="35"/>
      <c r="DA809" s="1" t="s">
        <v>29</v>
      </c>
    </row>
    <row r="810" spans="1:105" ht="93.6" hidden="1" x14ac:dyDescent="0.3">
      <c r="A810" s="16" t="s">
        <v>479</v>
      </c>
      <c r="B810" s="17">
        <v>100</v>
      </c>
      <c r="C810" s="16"/>
      <c r="D810" s="16"/>
      <c r="E810" s="34" t="s">
        <v>129</v>
      </c>
      <c r="F810" s="26">
        <f t="shared" ref="F810:F814" si="3227">F811</f>
        <v>13293.2</v>
      </c>
      <c r="G810" s="26">
        <f t="shared" ref="G810:G814" si="3228">G811</f>
        <v>13510.2</v>
      </c>
      <c r="H810" s="26">
        <f t="shared" ref="H810:H814" si="3229">H811</f>
        <v>13510.2</v>
      </c>
      <c r="I810" s="26">
        <f t="shared" ref="I810:I814" si="3230">I811</f>
        <v>0</v>
      </c>
      <c r="J810" s="26">
        <f t="shared" ref="J810:J814" si="3231">J811</f>
        <v>0</v>
      </c>
      <c r="K810" s="26">
        <f t="shared" ref="K810:K814" si="3232">K811</f>
        <v>0</v>
      </c>
      <c r="L810" s="26">
        <f t="shared" si="3118"/>
        <v>13293.2</v>
      </c>
      <c r="M810" s="26">
        <f t="shared" si="3119"/>
        <v>13510.2</v>
      </c>
      <c r="N810" s="26">
        <f t="shared" si="3120"/>
        <v>13510.2</v>
      </c>
      <c r="O810" s="26">
        <f t="shared" ref="O810:O814" si="3233">O811</f>
        <v>0</v>
      </c>
      <c r="P810" s="26">
        <f t="shared" ref="P810:P814" si="3234">P811</f>
        <v>0</v>
      </c>
      <c r="Q810" s="26">
        <f t="shared" ref="Q810:Q814" si="3235">Q811</f>
        <v>0</v>
      </c>
      <c r="R810" s="26">
        <f t="shared" si="3121"/>
        <v>13293.2</v>
      </c>
      <c r="S810" s="26">
        <f t="shared" si="3122"/>
        <v>13510.2</v>
      </c>
      <c r="T810" s="26">
        <f t="shared" si="3123"/>
        <v>13510.2</v>
      </c>
      <c r="U810" s="26">
        <f t="shared" ref="U810:U814" si="3236">U811</f>
        <v>0</v>
      </c>
      <c r="V810" s="26">
        <f t="shared" ref="V810:V814" si="3237">V811</f>
        <v>0</v>
      </c>
      <c r="W810" s="26">
        <f t="shared" ref="W810:W814" si="3238">W811</f>
        <v>0</v>
      </c>
      <c r="X810" s="26">
        <f t="shared" si="3124"/>
        <v>13293.2</v>
      </c>
      <c r="Y810" s="26">
        <f t="shared" si="3125"/>
        <v>13510.2</v>
      </c>
      <c r="Z810" s="26">
        <f t="shared" si="3126"/>
        <v>13510.2</v>
      </c>
      <c r="AA810" s="26">
        <f t="shared" ref="AA810:AA814" si="3239">AA811</f>
        <v>0</v>
      </c>
      <c r="AB810" s="26">
        <f t="shared" ref="AB810:AB814" si="3240">AB811</f>
        <v>0</v>
      </c>
      <c r="AC810" s="26">
        <f t="shared" ref="AC810:AC814" si="3241">AC811</f>
        <v>0</v>
      </c>
      <c r="AD810" s="26">
        <f t="shared" si="3127"/>
        <v>13293.2</v>
      </c>
      <c r="AE810" s="26">
        <f t="shared" si="3128"/>
        <v>13510.2</v>
      </c>
      <c r="AF810" s="26">
        <f t="shared" si="3129"/>
        <v>13510.2</v>
      </c>
      <c r="AG810" s="26">
        <f t="shared" ref="AG810:AG814" si="3242">AG811</f>
        <v>0</v>
      </c>
      <c r="AH810" s="26">
        <f t="shared" ref="AH810:AH814" si="3243">AH811</f>
        <v>0</v>
      </c>
      <c r="AI810" s="26">
        <f t="shared" ref="AI810:AI814" si="3244">AI811</f>
        <v>0</v>
      </c>
      <c r="AJ810" s="26">
        <f t="shared" si="3130"/>
        <v>13293.2</v>
      </c>
      <c r="AK810" s="26">
        <f t="shared" si="3131"/>
        <v>13510.2</v>
      </c>
      <c r="AL810" s="26">
        <f t="shared" si="3132"/>
        <v>13510.2</v>
      </c>
      <c r="AM810" s="26">
        <f t="shared" ref="AM810:AM814" si="3245">AM811</f>
        <v>0</v>
      </c>
      <c r="AN810" s="26">
        <f t="shared" ref="AN810:AN814" si="3246">AN811</f>
        <v>0</v>
      </c>
      <c r="AO810" s="26">
        <f t="shared" ref="AO810:AO814" si="3247">AO811</f>
        <v>0</v>
      </c>
      <c r="AP810" s="26">
        <f t="shared" si="3133"/>
        <v>13293.2</v>
      </c>
      <c r="AQ810" s="26">
        <f t="shared" si="3134"/>
        <v>13510.2</v>
      </c>
      <c r="AR810" s="26">
        <f t="shared" si="3135"/>
        <v>13510.2</v>
      </c>
      <c r="AS810" s="26">
        <f t="shared" ref="AS810:AS814" si="3248">AS811</f>
        <v>0</v>
      </c>
      <c r="AT810" s="26">
        <f t="shared" ref="AT810:AT814" si="3249">AT811</f>
        <v>0</v>
      </c>
      <c r="AU810" s="26">
        <f t="shared" ref="AU810:AU814" si="3250">AU811</f>
        <v>0</v>
      </c>
      <c r="AV810" s="26">
        <f t="shared" si="3136"/>
        <v>13293.2</v>
      </c>
      <c r="AW810" s="26">
        <f t="shared" si="3137"/>
        <v>13510.2</v>
      </c>
      <c r="AX810" s="26">
        <f t="shared" si="3138"/>
        <v>13510.2</v>
      </c>
      <c r="AY810" s="26">
        <f t="shared" ref="AY810:AY814" si="3251">AY811</f>
        <v>151.01599999999999</v>
      </c>
      <c r="AZ810" s="26">
        <f t="shared" ref="AZ810:AZ814" si="3252">AZ811</f>
        <v>0</v>
      </c>
      <c r="BA810" s="26">
        <f t="shared" ref="BA810:BA814" si="3253">BA811</f>
        <v>0</v>
      </c>
      <c r="BB810" s="26">
        <f t="shared" si="3139"/>
        <v>13444.216</v>
      </c>
      <c r="BC810" s="26">
        <f t="shared" si="3140"/>
        <v>13510.2</v>
      </c>
      <c r="BD810" s="26">
        <f t="shared" si="3141"/>
        <v>13510.2</v>
      </c>
      <c r="BE810" s="26">
        <f t="shared" ref="BE810:BE814" si="3254">BE811</f>
        <v>0</v>
      </c>
      <c r="BF810" s="26">
        <f t="shared" ref="BF810:BF814" si="3255">BF811</f>
        <v>0</v>
      </c>
      <c r="BG810" s="26">
        <f t="shared" ref="BG810:BG814" si="3256">BG811</f>
        <v>0</v>
      </c>
      <c r="BH810" s="26">
        <f t="shared" si="3142"/>
        <v>13444.216</v>
      </c>
      <c r="BI810" s="26">
        <f t="shared" si="3143"/>
        <v>13510.2</v>
      </c>
      <c r="BJ810" s="26">
        <f t="shared" si="3144"/>
        <v>13510.2</v>
      </c>
      <c r="BK810" s="26">
        <f t="shared" ref="BK810:BK814" si="3257">BK811</f>
        <v>271.47000000000003</v>
      </c>
      <c r="BL810" s="26">
        <f t="shared" ref="BL810:BL814" si="3258">BL811</f>
        <v>0</v>
      </c>
      <c r="BM810" s="26">
        <f t="shared" ref="BM810:BM814" si="3259">BM811</f>
        <v>0</v>
      </c>
      <c r="BN810" s="26">
        <f t="shared" si="3145"/>
        <v>13715.686</v>
      </c>
      <c r="BO810" s="26">
        <f t="shared" si="3146"/>
        <v>13510.2</v>
      </c>
      <c r="BP810" s="26">
        <f t="shared" si="3147"/>
        <v>13510.2</v>
      </c>
      <c r="BQ810" s="26">
        <f t="shared" ref="BQ810:BQ814" si="3260">BQ811</f>
        <v>0</v>
      </c>
      <c r="BR810" s="26">
        <f t="shared" ref="BR810:BR814" si="3261">BR811</f>
        <v>0</v>
      </c>
      <c r="BS810" s="26">
        <f t="shared" si="3148"/>
        <v>13715.686</v>
      </c>
      <c r="BT810" s="26">
        <f t="shared" si="3149"/>
        <v>13510.2</v>
      </c>
      <c r="BU810" s="26">
        <f t="shared" si="3150"/>
        <v>13510.2</v>
      </c>
      <c r="BV810" s="26">
        <f t="shared" ref="BV810:BV814" si="3262">BV811</f>
        <v>0</v>
      </c>
      <c r="BW810" s="26">
        <f t="shared" ref="BW810:BW814" si="3263">BW811</f>
        <v>0</v>
      </c>
      <c r="BX810" s="26">
        <f t="shared" si="3151"/>
        <v>13715.686</v>
      </c>
      <c r="BY810" s="26">
        <f t="shared" si="3152"/>
        <v>13510.2</v>
      </c>
      <c r="BZ810" s="26">
        <f t="shared" si="3153"/>
        <v>13510.2</v>
      </c>
      <c r="CA810" s="26">
        <f t="shared" ref="CA810:CA814" si="3264">CA811</f>
        <v>0</v>
      </c>
      <c r="CB810" s="26">
        <f t="shared" ref="CB810:CB814" si="3265">CB811</f>
        <v>0</v>
      </c>
      <c r="CC810" s="26">
        <f t="shared" ref="CC810:CC814" si="3266">CC811</f>
        <v>0</v>
      </c>
      <c r="CD810" s="26">
        <f t="shared" si="3217"/>
        <v>13715.686</v>
      </c>
      <c r="CE810" s="26">
        <f t="shared" si="3218"/>
        <v>13510.2</v>
      </c>
      <c r="CF810" s="26">
        <f t="shared" si="3219"/>
        <v>13510.2</v>
      </c>
      <c r="CG810" s="26">
        <f t="shared" ref="CG810:CG814" si="3267">CG811</f>
        <v>0</v>
      </c>
      <c r="CH810" s="26">
        <f t="shared" ref="CH810:CH814" si="3268">CH811</f>
        <v>0</v>
      </c>
      <c r="CI810" s="26">
        <f t="shared" ref="CI810:CI814" si="3269">CI811</f>
        <v>0</v>
      </c>
      <c r="CJ810" s="26">
        <f t="shared" si="3220"/>
        <v>13715.686</v>
      </c>
      <c r="CK810" s="26">
        <f t="shared" si="3221"/>
        <v>13510.2</v>
      </c>
      <c r="CL810" s="26">
        <f t="shared" si="3222"/>
        <v>13510.2</v>
      </c>
      <c r="CM810" s="26">
        <f t="shared" ref="CM810:CM814" si="3270">CM811</f>
        <v>0</v>
      </c>
      <c r="CN810" s="26">
        <f t="shared" ref="CN810:CN814" si="3271">CN811</f>
        <v>0</v>
      </c>
      <c r="CO810" s="26">
        <f t="shared" ref="CO810:CO814" si="3272">CO811</f>
        <v>0</v>
      </c>
      <c r="CP810" s="26">
        <f t="shared" si="3223"/>
        <v>13715.686</v>
      </c>
      <c r="CQ810" s="26">
        <f t="shared" si="3224"/>
        <v>13510.2</v>
      </c>
      <c r="CR810" s="26">
        <f t="shared" si="3225"/>
        <v>13510.2</v>
      </c>
      <c r="CS810" s="26">
        <f t="shared" ref="CS810:CS814" si="3273">CS811</f>
        <v>0</v>
      </c>
      <c r="CT810" s="19"/>
      <c r="CU810" s="35"/>
      <c r="CY810" s="1" t="s">
        <v>27</v>
      </c>
    </row>
    <row r="811" spans="1:105" ht="31.2" hidden="1" x14ac:dyDescent="0.3">
      <c r="A811" s="16" t="s">
        <v>479</v>
      </c>
      <c r="B811" s="17">
        <v>110</v>
      </c>
      <c r="C811" s="16"/>
      <c r="D811" s="16"/>
      <c r="E811" s="34" t="s">
        <v>130</v>
      </c>
      <c r="F811" s="26">
        <f t="shared" si="3227"/>
        <v>13293.2</v>
      </c>
      <c r="G811" s="26">
        <f t="shared" si="3228"/>
        <v>13510.2</v>
      </c>
      <c r="H811" s="26">
        <f t="shared" si="3229"/>
        <v>13510.2</v>
      </c>
      <c r="I811" s="26">
        <f t="shared" si="3230"/>
        <v>0</v>
      </c>
      <c r="J811" s="26">
        <f t="shared" si="3231"/>
        <v>0</v>
      </c>
      <c r="K811" s="26">
        <f t="shared" si="3232"/>
        <v>0</v>
      </c>
      <c r="L811" s="26">
        <f t="shared" si="3118"/>
        <v>13293.2</v>
      </c>
      <c r="M811" s="26">
        <f t="shared" si="3119"/>
        <v>13510.2</v>
      </c>
      <c r="N811" s="26">
        <f t="shared" si="3120"/>
        <v>13510.2</v>
      </c>
      <c r="O811" s="26">
        <f t="shared" si="3233"/>
        <v>0</v>
      </c>
      <c r="P811" s="26">
        <f t="shared" si="3234"/>
        <v>0</v>
      </c>
      <c r="Q811" s="26">
        <f t="shared" si="3235"/>
        <v>0</v>
      </c>
      <c r="R811" s="26">
        <f t="shared" si="3121"/>
        <v>13293.2</v>
      </c>
      <c r="S811" s="26">
        <f t="shared" si="3122"/>
        <v>13510.2</v>
      </c>
      <c r="T811" s="26">
        <f t="shared" si="3123"/>
        <v>13510.2</v>
      </c>
      <c r="U811" s="26">
        <f t="shared" si="3236"/>
        <v>0</v>
      </c>
      <c r="V811" s="26">
        <f t="shared" si="3237"/>
        <v>0</v>
      </c>
      <c r="W811" s="26">
        <f t="shared" si="3238"/>
        <v>0</v>
      </c>
      <c r="X811" s="26">
        <f t="shared" si="3124"/>
        <v>13293.2</v>
      </c>
      <c r="Y811" s="26">
        <f t="shared" si="3125"/>
        <v>13510.2</v>
      </c>
      <c r="Z811" s="26">
        <f t="shared" si="3126"/>
        <v>13510.2</v>
      </c>
      <c r="AA811" s="26">
        <f t="shared" si="3239"/>
        <v>0</v>
      </c>
      <c r="AB811" s="26">
        <f t="shared" si="3240"/>
        <v>0</v>
      </c>
      <c r="AC811" s="26">
        <f t="shared" si="3241"/>
        <v>0</v>
      </c>
      <c r="AD811" s="26">
        <f t="shared" si="3127"/>
        <v>13293.2</v>
      </c>
      <c r="AE811" s="26">
        <f t="shared" si="3128"/>
        <v>13510.2</v>
      </c>
      <c r="AF811" s="26">
        <f t="shared" si="3129"/>
        <v>13510.2</v>
      </c>
      <c r="AG811" s="26">
        <f t="shared" si="3242"/>
        <v>0</v>
      </c>
      <c r="AH811" s="26">
        <f t="shared" si="3243"/>
        <v>0</v>
      </c>
      <c r="AI811" s="26">
        <f t="shared" si="3244"/>
        <v>0</v>
      </c>
      <c r="AJ811" s="26">
        <f t="shared" si="3130"/>
        <v>13293.2</v>
      </c>
      <c r="AK811" s="26">
        <f t="shared" si="3131"/>
        <v>13510.2</v>
      </c>
      <c r="AL811" s="26">
        <f t="shared" si="3132"/>
        <v>13510.2</v>
      </c>
      <c r="AM811" s="26">
        <f t="shared" si="3245"/>
        <v>0</v>
      </c>
      <c r="AN811" s="26">
        <f t="shared" si="3246"/>
        <v>0</v>
      </c>
      <c r="AO811" s="26">
        <f t="shared" si="3247"/>
        <v>0</v>
      </c>
      <c r="AP811" s="26">
        <f t="shared" si="3133"/>
        <v>13293.2</v>
      </c>
      <c r="AQ811" s="26">
        <f t="shared" si="3134"/>
        <v>13510.2</v>
      </c>
      <c r="AR811" s="26">
        <f t="shared" si="3135"/>
        <v>13510.2</v>
      </c>
      <c r="AS811" s="26">
        <f t="shared" si="3248"/>
        <v>0</v>
      </c>
      <c r="AT811" s="26">
        <f t="shared" si="3249"/>
        <v>0</v>
      </c>
      <c r="AU811" s="26">
        <f t="shared" si="3250"/>
        <v>0</v>
      </c>
      <c r="AV811" s="26">
        <f t="shared" si="3136"/>
        <v>13293.2</v>
      </c>
      <c r="AW811" s="26">
        <f t="shared" si="3137"/>
        <v>13510.2</v>
      </c>
      <c r="AX811" s="26">
        <f t="shared" si="3138"/>
        <v>13510.2</v>
      </c>
      <c r="AY811" s="26">
        <f t="shared" si="3251"/>
        <v>151.01599999999999</v>
      </c>
      <c r="AZ811" s="26">
        <f t="shared" si="3252"/>
        <v>0</v>
      </c>
      <c r="BA811" s="26">
        <f t="shared" si="3253"/>
        <v>0</v>
      </c>
      <c r="BB811" s="26">
        <f t="shared" si="3139"/>
        <v>13444.216</v>
      </c>
      <c r="BC811" s="26">
        <f t="shared" si="3140"/>
        <v>13510.2</v>
      </c>
      <c r="BD811" s="26">
        <f t="shared" si="3141"/>
        <v>13510.2</v>
      </c>
      <c r="BE811" s="26">
        <f t="shared" si="3254"/>
        <v>0</v>
      </c>
      <c r="BF811" s="26">
        <f t="shared" si="3255"/>
        <v>0</v>
      </c>
      <c r="BG811" s="26">
        <f t="shared" si="3256"/>
        <v>0</v>
      </c>
      <c r="BH811" s="26">
        <f t="shared" si="3142"/>
        <v>13444.216</v>
      </c>
      <c r="BI811" s="26">
        <f t="shared" si="3143"/>
        <v>13510.2</v>
      </c>
      <c r="BJ811" s="26">
        <f t="shared" si="3144"/>
        <v>13510.2</v>
      </c>
      <c r="BK811" s="26">
        <f t="shared" si="3257"/>
        <v>271.47000000000003</v>
      </c>
      <c r="BL811" s="26">
        <f t="shared" si="3258"/>
        <v>0</v>
      </c>
      <c r="BM811" s="26">
        <f t="shared" si="3259"/>
        <v>0</v>
      </c>
      <c r="BN811" s="26">
        <f t="shared" si="3145"/>
        <v>13715.686</v>
      </c>
      <c r="BO811" s="26">
        <f t="shared" si="3146"/>
        <v>13510.2</v>
      </c>
      <c r="BP811" s="26">
        <f t="shared" si="3147"/>
        <v>13510.2</v>
      </c>
      <c r="BQ811" s="26">
        <f t="shared" si="3260"/>
        <v>0</v>
      </c>
      <c r="BR811" s="26">
        <f t="shared" si="3261"/>
        <v>0</v>
      </c>
      <c r="BS811" s="26">
        <f t="shared" si="3148"/>
        <v>13715.686</v>
      </c>
      <c r="BT811" s="26">
        <f t="shared" si="3149"/>
        <v>13510.2</v>
      </c>
      <c r="BU811" s="26">
        <f t="shared" si="3150"/>
        <v>13510.2</v>
      </c>
      <c r="BV811" s="26">
        <f t="shared" si="3262"/>
        <v>0</v>
      </c>
      <c r="BW811" s="26">
        <f t="shared" si="3263"/>
        <v>0</v>
      </c>
      <c r="BX811" s="26">
        <f t="shared" si="3151"/>
        <v>13715.686</v>
      </c>
      <c r="BY811" s="26">
        <f t="shared" si="3152"/>
        <v>13510.2</v>
      </c>
      <c r="BZ811" s="26">
        <f t="shared" si="3153"/>
        <v>13510.2</v>
      </c>
      <c r="CA811" s="26">
        <f t="shared" si="3264"/>
        <v>0</v>
      </c>
      <c r="CB811" s="26">
        <f t="shared" si="3265"/>
        <v>0</v>
      </c>
      <c r="CC811" s="26">
        <f t="shared" si="3266"/>
        <v>0</v>
      </c>
      <c r="CD811" s="26">
        <f t="shared" si="3217"/>
        <v>13715.686</v>
      </c>
      <c r="CE811" s="26">
        <f t="shared" si="3218"/>
        <v>13510.2</v>
      </c>
      <c r="CF811" s="26">
        <f t="shared" si="3219"/>
        <v>13510.2</v>
      </c>
      <c r="CG811" s="26">
        <f t="shared" si="3267"/>
        <v>0</v>
      </c>
      <c r="CH811" s="26">
        <f t="shared" si="3268"/>
        <v>0</v>
      </c>
      <c r="CI811" s="26">
        <f t="shared" si="3269"/>
        <v>0</v>
      </c>
      <c r="CJ811" s="26">
        <f t="shared" si="3220"/>
        <v>13715.686</v>
      </c>
      <c r="CK811" s="26">
        <f t="shared" si="3221"/>
        <v>13510.2</v>
      </c>
      <c r="CL811" s="26">
        <f t="shared" si="3222"/>
        <v>13510.2</v>
      </c>
      <c r="CM811" s="26">
        <f t="shared" si="3270"/>
        <v>0</v>
      </c>
      <c r="CN811" s="26">
        <f t="shared" si="3271"/>
        <v>0</v>
      </c>
      <c r="CO811" s="26">
        <f t="shared" si="3272"/>
        <v>0</v>
      </c>
      <c r="CP811" s="26">
        <f t="shared" si="3223"/>
        <v>13715.686</v>
      </c>
      <c r="CQ811" s="26">
        <f t="shared" si="3224"/>
        <v>13510.2</v>
      </c>
      <c r="CR811" s="26">
        <f t="shared" si="3225"/>
        <v>13510.2</v>
      </c>
      <c r="CS811" s="26">
        <f t="shared" si="3273"/>
        <v>0</v>
      </c>
      <c r="CT811" s="19"/>
      <c r="CU811" s="35"/>
      <c r="CZ811" s="1" t="s">
        <v>28</v>
      </c>
    </row>
    <row r="812" spans="1:105" hidden="1" x14ac:dyDescent="0.3">
      <c r="A812" s="16" t="s">
        <v>479</v>
      </c>
      <c r="B812" s="17">
        <v>110</v>
      </c>
      <c r="C812" s="16" t="s">
        <v>45</v>
      </c>
      <c r="D812" s="16" t="s">
        <v>65</v>
      </c>
      <c r="E812" s="34" t="s">
        <v>215</v>
      </c>
      <c r="F812" s="26">
        <v>13293.2</v>
      </c>
      <c r="G812" s="26">
        <v>13510.2</v>
      </c>
      <c r="H812" s="26">
        <v>13510.2</v>
      </c>
      <c r="I812" s="26"/>
      <c r="J812" s="26"/>
      <c r="K812" s="26"/>
      <c r="L812" s="26">
        <f t="shared" si="3118"/>
        <v>13293.2</v>
      </c>
      <c r="M812" s="26">
        <f t="shared" si="3119"/>
        <v>13510.2</v>
      </c>
      <c r="N812" s="26">
        <f t="shared" si="3120"/>
        <v>13510.2</v>
      </c>
      <c r="O812" s="26"/>
      <c r="P812" s="26"/>
      <c r="Q812" s="26"/>
      <c r="R812" s="26">
        <f t="shared" si="3121"/>
        <v>13293.2</v>
      </c>
      <c r="S812" s="26">
        <f t="shared" si="3122"/>
        <v>13510.2</v>
      </c>
      <c r="T812" s="26">
        <f t="shared" si="3123"/>
        <v>13510.2</v>
      </c>
      <c r="U812" s="26"/>
      <c r="V812" s="26"/>
      <c r="W812" s="26"/>
      <c r="X812" s="26">
        <f t="shared" si="3124"/>
        <v>13293.2</v>
      </c>
      <c r="Y812" s="26">
        <f t="shared" si="3125"/>
        <v>13510.2</v>
      </c>
      <c r="Z812" s="26">
        <f t="shared" si="3126"/>
        <v>13510.2</v>
      </c>
      <c r="AA812" s="26"/>
      <c r="AB812" s="26"/>
      <c r="AC812" s="26"/>
      <c r="AD812" s="26">
        <f t="shared" si="3127"/>
        <v>13293.2</v>
      </c>
      <c r="AE812" s="26">
        <f t="shared" si="3128"/>
        <v>13510.2</v>
      </c>
      <c r="AF812" s="26">
        <f t="shared" si="3129"/>
        <v>13510.2</v>
      </c>
      <c r="AG812" s="26"/>
      <c r="AH812" s="26"/>
      <c r="AI812" s="26"/>
      <c r="AJ812" s="26">
        <f t="shared" si="3130"/>
        <v>13293.2</v>
      </c>
      <c r="AK812" s="26">
        <f t="shared" si="3131"/>
        <v>13510.2</v>
      </c>
      <c r="AL812" s="26">
        <f t="shared" si="3132"/>
        <v>13510.2</v>
      </c>
      <c r="AM812" s="26"/>
      <c r="AN812" s="26"/>
      <c r="AO812" s="26"/>
      <c r="AP812" s="26">
        <f t="shared" si="3133"/>
        <v>13293.2</v>
      </c>
      <c r="AQ812" s="26">
        <f t="shared" si="3134"/>
        <v>13510.2</v>
      </c>
      <c r="AR812" s="26">
        <f t="shared" si="3135"/>
        <v>13510.2</v>
      </c>
      <c r="AS812" s="26"/>
      <c r="AT812" s="26"/>
      <c r="AU812" s="26"/>
      <c r="AV812" s="26">
        <f t="shared" si="3136"/>
        <v>13293.2</v>
      </c>
      <c r="AW812" s="26">
        <f t="shared" si="3137"/>
        <v>13510.2</v>
      </c>
      <c r="AX812" s="26">
        <f t="shared" si="3138"/>
        <v>13510.2</v>
      </c>
      <c r="AY812" s="26">
        <v>151.01599999999999</v>
      </c>
      <c r="AZ812" s="26"/>
      <c r="BA812" s="26"/>
      <c r="BB812" s="26">
        <f t="shared" si="3139"/>
        <v>13444.216</v>
      </c>
      <c r="BC812" s="26">
        <f t="shared" si="3140"/>
        <v>13510.2</v>
      </c>
      <c r="BD812" s="26">
        <f t="shared" si="3141"/>
        <v>13510.2</v>
      </c>
      <c r="BE812" s="26"/>
      <c r="BF812" s="26"/>
      <c r="BG812" s="26"/>
      <c r="BH812" s="26">
        <f t="shared" si="3142"/>
        <v>13444.216</v>
      </c>
      <c r="BI812" s="26">
        <f t="shared" si="3143"/>
        <v>13510.2</v>
      </c>
      <c r="BJ812" s="26">
        <f t="shared" si="3144"/>
        <v>13510.2</v>
      </c>
      <c r="BK812" s="26">
        <v>271.47000000000003</v>
      </c>
      <c r="BL812" s="26"/>
      <c r="BM812" s="26"/>
      <c r="BN812" s="26">
        <f t="shared" si="3145"/>
        <v>13715.686</v>
      </c>
      <c r="BO812" s="26">
        <f t="shared" si="3146"/>
        <v>13510.2</v>
      </c>
      <c r="BP812" s="26">
        <f t="shared" si="3147"/>
        <v>13510.2</v>
      </c>
      <c r="BQ812" s="26"/>
      <c r="BR812" s="26"/>
      <c r="BS812" s="26">
        <f t="shared" si="3148"/>
        <v>13715.686</v>
      </c>
      <c r="BT812" s="26">
        <f t="shared" si="3149"/>
        <v>13510.2</v>
      </c>
      <c r="BU812" s="26">
        <f t="shared" si="3150"/>
        <v>13510.2</v>
      </c>
      <c r="BV812" s="26"/>
      <c r="BW812" s="26"/>
      <c r="BX812" s="26">
        <f t="shared" si="3151"/>
        <v>13715.686</v>
      </c>
      <c r="BY812" s="26">
        <f t="shared" si="3152"/>
        <v>13510.2</v>
      </c>
      <c r="BZ812" s="26">
        <f t="shared" si="3153"/>
        <v>13510.2</v>
      </c>
      <c r="CA812" s="26"/>
      <c r="CB812" s="26"/>
      <c r="CC812" s="26"/>
      <c r="CD812" s="26">
        <f t="shared" si="3217"/>
        <v>13715.686</v>
      </c>
      <c r="CE812" s="26">
        <f t="shared" si="3218"/>
        <v>13510.2</v>
      </c>
      <c r="CF812" s="26">
        <f t="shared" si="3219"/>
        <v>13510.2</v>
      </c>
      <c r="CG812" s="26"/>
      <c r="CH812" s="26"/>
      <c r="CI812" s="26"/>
      <c r="CJ812" s="26">
        <f t="shared" si="3220"/>
        <v>13715.686</v>
      </c>
      <c r="CK812" s="26">
        <f t="shared" si="3221"/>
        <v>13510.2</v>
      </c>
      <c r="CL812" s="26">
        <f t="shared" si="3222"/>
        <v>13510.2</v>
      </c>
      <c r="CM812" s="26"/>
      <c r="CN812" s="26"/>
      <c r="CO812" s="26"/>
      <c r="CP812" s="26">
        <f t="shared" si="3223"/>
        <v>13715.686</v>
      </c>
      <c r="CQ812" s="26">
        <f t="shared" si="3224"/>
        <v>13510.2</v>
      </c>
      <c r="CR812" s="26">
        <f t="shared" si="3225"/>
        <v>13510.2</v>
      </c>
      <c r="CS812" s="26"/>
      <c r="CT812" s="19"/>
      <c r="CU812" s="35"/>
    </row>
    <row r="813" spans="1:105" ht="31.2" hidden="1" x14ac:dyDescent="0.3">
      <c r="A813" s="16" t="s">
        <v>479</v>
      </c>
      <c r="B813" s="17">
        <v>200</v>
      </c>
      <c r="C813" s="16"/>
      <c r="D813" s="16"/>
      <c r="E813" s="34" t="s">
        <v>38</v>
      </c>
      <c r="F813" s="26">
        <f t="shared" si="3227"/>
        <v>875.1</v>
      </c>
      <c r="G813" s="26">
        <f t="shared" si="3228"/>
        <v>875.1</v>
      </c>
      <c r="H813" s="26">
        <f t="shared" si="3229"/>
        <v>875.1</v>
      </c>
      <c r="I813" s="26">
        <f t="shared" si="3230"/>
        <v>0</v>
      </c>
      <c r="J813" s="26">
        <f t="shared" si="3231"/>
        <v>0</v>
      </c>
      <c r="K813" s="26">
        <f t="shared" si="3232"/>
        <v>0</v>
      </c>
      <c r="L813" s="26">
        <f t="shared" si="3118"/>
        <v>875.1</v>
      </c>
      <c r="M813" s="26">
        <f t="shared" si="3119"/>
        <v>875.1</v>
      </c>
      <c r="N813" s="26">
        <f t="shared" si="3120"/>
        <v>875.1</v>
      </c>
      <c r="O813" s="26">
        <f t="shared" si="3233"/>
        <v>0</v>
      </c>
      <c r="P813" s="26">
        <f t="shared" si="3234"/>
        <v>0</v>
      </c>
      <c r="Q813" s="26">
        <f t="shared" si="3235"/>
        <v>0</v>
      </c>
      <c r="R813" s="26">
        <f t="shared" si="3121"/>
        <v>875.1</v>
      </c>
      <c r="S813" s="26">
        <f t="shared" si="3122"/>
        <v>875.1</v>
      </c>
      <c r="T813" s="26">
        <f t="shared" si="3123"/>
        <v>875.1</v>
      </c>
      <c r="U813" s="26">
        <f t="shared" si="3236"/>
        <v>0</v>
      </c>
      <c r="V813" s="26">
        <f t="shared" si="3237"/>
        <v>0</v>
      </c>
      <c r="W813" s="26">
        <f t="shared" si="3238"/>
        <v>0</v>
      </c>
      <c r="X813" s="26">
        <f t="shared" si="3124"/>
        <v>875.1</v>
      </c>
      <c r="Y813" s="26">
        <f t="shared" si="3125"/>
        <v>875.1</v>
      </c>
      <c r="Z813" s="26">
        <f t="shared" si="3126"/>
        <v>875.1</v>
      </c>
      <c r="AA813" s="26">
        <f t="shared" si="3239"/>
        <v>0</v>
      </c>
      <c r="AB813" s="26">
        <f t="shared" si="3240"/>
        <v>0</v>
      </c>
      <c r="AC813" s="26">
        <f t="shared" si="3241"/>
        <v>0</v>
      </c>
      <c r="AD813" s="26">
        <f t="shared" si="3127"/>
        <v>875.1</v>
      </c>
      <c r="AE813" s="26">
        <f t="shared" si="3128"/>
        <v>875.1</v>
      </c>
      <c r="AF813" s="26">
        <f t="shared" si="3129"/>
        <v>875.1</v>
      </c>
      <c r="AG813" s="26">
        <f t="shared" si="3242"/>
        <v>0</v>
      </c>
      <c r="AH813" s="26">
        <f t="shared" si="3243"/>
        <v>0</v>
      </c>
      <c r="AI813" s="26">
        <f t="shared" si="3244"/>
        <v>0</v>
      </c>
      <c r="AJ813" s="26">
        <f t="shared" si="3130"/>
        <v>875.1</v>
      </c>
      <c r="AK813" s="26">
        <f t="shared" si="3131"/>
        <v>875.1</v>
      </c>
      <c r="AL813" s="26">
        <f t="shared" si="3132"/>
        <v>875.1</v>
      </c>
      <c r="AM813" s="26">
        <f t="shared" si="3245"/>
        <v>0</v>
      </c>
      <c r="AN813" s="26">
        <f t="shared" si="3246"/>
        <v>0</v>
      </c>
      <c r="AO813" s="26">
        <f t="shared" si="3247"/>
        <v>0</v>
      </c>
      <c r="AP813" s="26">
        <f t="shared" si="3133"/>
        <v>875.1</v>
      </c>
      <c r="AQ813" s="26">
        <f t="shared" si="3134"/>
        <v>875.1</v>
      </c>
      <c r="AR813" s="26">
        <f t="shared" si="3135"/>
        <v>875.1</v>
      </c>
      <c r="AS813" s="26">
        <f t="shared" si="3248"/>
        <v>0</v>
      </c>
      <c r="AT813" s="26">
        <f t="shared" si="3249"/>
        <v>0</v>
      </c>
      <c r="AU813" s="26">
        <f t="shared" si="3250"/>
        <v>0</v>
      </c>
      <c r="AV813" s="26">
        <f t="shared" si="3136"/>
        <v>875.1</v>
      </c>
      <c r="AW813" s="26">
        <f t="shared" si="3137"/>
        <v>875.1</v>
      </c>
      <c r="AX813" s="26">
        <f t="shared" si="3138"/>
        <v>875.1</v>
      </c>
      <c r="AY813" s="26">
        <f t="shared" si="3251"/>
        <v>0</v>
      </c>
      <c r="AZ813" s="26">
        <f t="shared" si="3252"/>
        <v>0</v>
      </c>
      <c r="BA813" s="26">
        <f t="shared" si="3253"/>
        <v>0</v>
      </c>
      <c r="BB813" s="26">
        <f t="shared" si="3139"/>
        <v>875.1</v>
      </c>
      <c r="BC813" s="26">
        <f t="shared" si="3140"/>
        <v>875.1</v>
      </c>
      <c r="BD813" s="26">
        <f t="shared" si="3141"/>
        <v>875.1</v>
      </c>
      <c r="BE813" s="26">
        <f t="shared" si="3254"/>
        <v>0</v>
      </c>
      <c r="BF813" s="26">
        <f t="shared" si="3255"/>
        <v>0</v>
      </c>
      <c r="BG813" s="26">
        <f t="shared" si="3256"/>
        <v>0</v>
      </c>
      <c r="BH813" s="26">
        <f t="shared" si="3142"/>
        <v>875.1</v>
      </c>
      <c r="BI813" s="26">
        <f t="shared" si="3143"/>
        <v>875.1</v>
      </c>
      <c r="BJ813" s="26">
        <f t="shared" si="3144"/>
        <v>875.1</v>
      </c>
      <c r="BK813" s="26">
        <f t="shared" si="3257"/>
        <v>0</v>
      </c>
      <c r="BL813" s="26">
        <f t="shared" si="3258"/>
        <v>0</v>
      </c>
      <c r="BM813" s="26">
        <f t="shared" si="3259"/>
        <v>0</v>
      </c>
      <c r="BN813" s="26">
        <f t="shared" si="3145"/>
        <v>875.1</v>
      </c>
      <c r="BO813" s="26">
        <f t="shared" si="3146"/>
        <v>875.1</v>
      </c>
      <c r="BP813" s="26">
        <f t="shared" si="3147"/>
        <v>875.1</v>
      </c>
      <c r="BQ813" s="26">
        <f t="shared" si="3260"/>
        <v>0</v>
      </c>
      <c r="BR813" s="26">
        <f t="shared" si="3261"/>
        <v>0</v>
      </c>
      <c r="BS813" s="26">
        <f t="shared" si="3148"/>
        <v>875.1</v>
      </c>
      <c r="BT813" s="26">
        <f t="shared" si="3149"/>
        <v>875.1</v>
      </c>
      <c r="BU813" s="26">
        <f t="shared" si="3150"/>
        <v>875.1</v>
      </c>
      <c r="BV813" s="26">
        <f t="shared" si="3262"/>
        <v>0</v>
      </c>
      <c r="BW813" s="26">
        <f t="shared" si="3263"/>
        <v>0</v>
      </c>
      <c r="BX813" s="26">
        <f t="shared" si="3151"/>
        <v>875.1</v>
      </c>
      <c r="BY813" s="26">
        <f t="shared" si="3152"/>
        <v>875.1</v>
      </c>
      <c r="BZ813" s="26">
        <f t="shared" si="3153"/>
        <v>875.1</v>
      </c>
      <c r="CA813" s="26">
        <f t="shared" si="3264"/>
        <v>0</v>
      </c>
      <c r="CB813" s="26">
        <f t="shared" si="3265"/>
        <v>0</v>
      </c>
      <c r="CC813" s="26">
        <f t="shared" si="3266"/>
        <v>0</v>
      </c>
      <c r="CD813" s="26">
        <f t="shared" si="3217"/>
        <v>875.1</v>
      </c>
      <c r="CE813" s="26">
        <f t="shared" si="3218"/>
        <v>875.1</v>
      </c>
      <c r="CF813" s="26">
        <f t="shared" si="3219"/>
        <v>875.1</v>
      </c>
      <c r="CG813" s="26">
        <f t="shared" si="3267"/>
        <v>0</v>
      </c>
      <c r="CH813" s="26">
        <f t="shared" si="3268"/>
        <v>0</v>
      </c>
      <c r="CI813" s="26">
        <f t="shared" si="3269"/>
        <v>0</v>
      </c>
      <c r="CJ813" s="26">
        <f t="shared" si="3220"/>
        <v>875.1</v>
      </c>
      <c r="CK813" s="26">
        <f t="shared" si="3221"/>
        <v>875.1</v>
      </c>
      <c r="CL813" s="26">
        <f t="shared" si="3222"/>
        <v>875.1</v>
      </c>
      <c r="CM813" s="26">
        <f t="shared" si="3270"/>
        <v>0</v>
      </c>
      <c r="CN813" s="26">
        <f t="shared" si="3271"/>
        <v>0</v>
      </c>
      <c r="CO813" s="26">
        <f t="shared" si="3272"/>
        <v>0</v>
      </c>
      <c r="CP813" s="26">
        <f t="shared" si="3223"/>
        <v>875.1</v>
      </c>
      <c r="CQ813" s="26">
        <f t="shared" si="3224"/>
        <v>875.1</v>
      </c>
      <c r="CR813" s="26">
        <f t="shared" si="3225"/>
        <v>875.1</v>
      </c>
      <c r="CS813" s="26">
        <f t="shared" si="3273"/>
        <v>0</v>
      </c>
      <c r="CT813" s="19"/>
      <c r="CU813" s="35"/>
      <c r="CY813" s="1" t="s">
        <v>27</v>
      </c>
    </row>
    <row r="814" spans="1:105" ht="46.8" hidden="1" x14ac:dyDescent="0.3">
      <c r="A814" s="16" t="s">
        <v>479</v>
      </c>
      <c r="B814" s="17">
        <v>240</v>
      </c>
      <c r="C814" s="16"/>
      <c r="D814" s="16"/>
      <c r="E814" s="34" t="s">
        <v>39</v>
      </c>
      <c r="F814" s="26">
        <f t="shared" si="3227"/>
        <v>875.1</v>
      </c>
      <c r="G814" s="26">
        <f t="shared" si="3228"/>
        <v>875.1</v>
      </c>
      <c r="H814" s="26">
        <f t="shared" si="3229"/>
        <v>875.1</v>
      </c>
      <c r="I814" s="26">
        <f t="shared" si="3230"/>
        <v>0</v>
      </c>
      <c r="J814" s="26">
        <f t="shared" si="3231"/>
        <v>0</v>
      </c>
      <c r="K814" s="26">
        <f t="shared" si="3232"/>
        <v>0</v>
      </c>
      <c r="L814" s="26">
        <f t="shared" si="3118"/>
        <v>875.1</v>
      </c>
      <c r="M814" s="26">
        <f t="shared" si="3119"/>
        <v>875.1</v>
      </c>
      <c r="N814" s="26">
        <f t="shared" si="3120"/>
        <v>875.1</v>
      </c>
      <c r="O814" s="26">
        <f t="shared" si="3233"/>
        <v>0</v>
      </c>
      <c r="P814" s="26">
        <f t="shared" si="3234"/>
        <v>0</v>
      </c>
      <c r="Q814" s="26">
        <f t="shared" si="3235"/>
        <v>0</v>
      </c>
      <c r="R814" s="26">
        <f t="shared" si="3121"/>
        <v>875.1</v>
      </c>
      <c r="S814" s="26">
        <f t="shared" si="3122"/>
        <v>875.1</v>
      </c>
      <c r="T814" s="26">
        <f t="shared" si="3123"/>
        <v>875.1</v>
      </c>
      <c r="U814" s="26">
        <f t="shared" si="3236"/>
        <v>0</v>
      </c>
      <c r="V814" s="26">
        <f t="shared" si="3237"/>
        <v>0</v>
      </c>
      <c r="W814" s="26">
        <f t="shared" si="3238"/>
        <v>0</v>
      </c>
      <c r="X814" s="26">
        <f t="shared" si="3124"/>
        <v>875.1</v>
      </c>
      <c r="Y814" s="26">
        <f t="shared" si="3125"/>
        <v>875.1</v>
      </c>
      <c r="Z814" s="26">
        <f t="shared" si="3126"/>
        <v>875.1</v>
      </c>
      <c r="AA814" s="26">
        <f t="shared" si="3239"/>
        <v>0</v>
      </c>
      <c r="AB814" s="26">
        <f t="shared" si="3240"/>
        <v>0</v>
      </c>
      <c r="AC814" s="26">
        <f t="shared" si="3241"/>
        <v>0</v>
      </c>
      <c r="AD814" s="26">
        <f t="shared" si="3127"/>
        <v>875.1</v>
      </c>
      <c r="AE814" s="26">
        <f t="shared" si="3128"/>
        <v>875.1</v>
      </c>
      <c r="AF814" s="26">
        <f t="shared" si="3129"/>
        <v>875.1</v>
      </c>
      <c r="AG814" s="26">
        <f t="shared" si="3242"/>
        <v>0</v>
      </c>
      <c r="AH814" s="26">
        <f t="shared" si="3243"/>
        <v>0</v>
      </c>
      <c r="AI814" s="26">
        <f t="shared" si="3244"/>
        <v>0</v>
      </c>
      <c r="AJ814" s="26">
        <f t="shared" si="3130"/>
        <v>875.1</v>
      </c>
      <c r="AK814" s="26">
        <f t="shared" si="3131"/>
        <v>875.1</v>
      </c>
      <c r="AL814" s="26">
        <f t="shared" si="3132"/>
        <v>875.1</v>
      </c>
      <c r="AM814" s="26">
        <f t="shared" si="3245"/>
        <v>0</v>
      </c>
      <c r="AN814" s="26">
        <f t="shared" si="3246"/>
        <v>0</v>
      </c>
      <c r="AO814" s="26">
        <f t="shared" si="3247"/>
        <v>0</v>
      </c>
      <c r="AP814" s="26">
        <f t="shared" si="3133"/>
        <v>875.1</v>
      </c>
      <c r="AQ814" s="26">
        <f t="shared" si="3134"/>
        <v>875.1</v>
      </c>
      <c r="AR814" s="26">
        <f t="shared" si="3135"/>
        <v>875.1</v>
      </c>
      <c r="AS814" s="26">
        <f t="shared" si="3248"/>
        <v>0</v>
      </c>
      <c r="AT814" s="26">
        <f t="shared" si="3249"/>
        <v>0</v>
      </c>
      <c r="AU814" s="26">
        <f t="shared" si="3250"/>
        <v>0</v>
      </c>
      <c r="AV814" s="26">
        <f t="shared" si="3136"/>
        <v>875.1</v>
      </c>
      <c r="AW814" s="26">
        <f t="shared" si="3137"/>
        <v>875.1</v>
      </c>
      <c r="AX814" s="26">
        <f t="shared" si="3138"/>
        <v>875.1</v>
      </c>
      <c r="AY814" s="26">
        <f t="shared" si="3251"/>
        <v>0</v>
      </c>
      <c r="AZ814" s="26">
        <f t="shared" si="3252"/>
        <v>0</v>
      </c>
      <c r="BA814" s="26">
        <f t="shared" si="3253"/>
        <v>0</v>
      </c>
      <c r="BB814" s="26">
        <f t="shared" si="3139"/>
        <v>875.1</v>
      </c>
      <c r="BC814" s="26">
        <f t="shared" si="3140"/>
        <v>875.1</v>
      </c>
      <c r="BD814" s="26">
        <f t="shared" si="3141"/>
        <v>875.1</v>
      </c>
      <c r="BE814" s="26">
        <f t="shared" si="3254"/>
        <v>0</v>
      </c>
      <c r="BF814" s="26">
        <f t="shared" si="3255"/>
        <v>0</v>
      </c>
      <c r="BG814" s="26">
        <f t="shared" si="3256"/>
        <v>0</v>
      </c>
      <c r="BH814" s="26">
        <f t="shared" si="3142"/>
        <v>875.1</v>
      </c>
      <c r="BI814" s="26">
        <f t="shared" si="3143"/>
        <v>875.1</v>
      </c>
      <c r="BJ814" s="26">
        <f t="shared" si="3144"/>
        <v>875.1</v>
      </c>
      <c r="BK814" s="26">
        <f t="shared" si="3257"/>
        <v>0</v>
      </c>
      <c r="BL814" s="26">
        <f t="shared" si="3258"/>
        <v>0</v>
      </c>
      <c r="BM814" s="26">
        <f t="shared" si="3259"/>
        <v>0</v>
      </c>
      <c r="BN814" s="26">
        <f t="shared" si="3145"/>
        <v>875.1</v>
      </c>
      <c r="BO814" s="26">
        <f t="shared" si="3146"/>
        <v>875.1</v>
      </c>
      <c r="BP814" s="26">
        <f t="shared" si="3147"/>
        <v>875.1</v>
      </c>
      <c r="BQ814" s="26">
        <f t="shared" si="3260"/>
        <v>0</v>
      </c>
      <c r="BR814" s="26">
        <f t="shared" si="3261"/>
        <v>0</v>
      </c>
      <c r="BS814" s="26">
        <f t="shared" si="3148"/>
        <v>875.1</v>
      </c>
      <c r="BT814" s="26">
        <f t="shared" si="3149"/>
        <v>875.1</v>
      </c>
      <c r="BU814" s="26">
        <f t="shared" si="3150"/>
        <v>875.1</v>
      </c>
      <c r="BV814" s="26">
        <f t="shared" si="3262"/>
        <v>0</v>
      </c>
      <c r="BW814" s="26">
        <f t="shared" si="3263"/>
        <v>0</v>
      </c>
      <c r="BX814" s="26">
        <f t="shared" si="3151"/>
        <v>875.1</v>
      </c>
      <c r="BY814" s="26">
        <f t="shared" si="3152"/>
        <v>875.1</v>
      </c>
      <c r="BZ814" s="26">
        <f t="shared" si="3153"/>
        <v>875.1</v>
      </c>
      <c r="CA814" s="26">
        <f t="shared" si="3264"/>
        <v>0</v>
      </c>
      <c r="CB814" s="26">
        <f t="shared" si="3265"/>
        <v>0</v>
      </c>
      <c r="CC814" s="26">
        <f t="shared" si="3266"/>
        <v>0</v>
      </c>
      <c r="CD814" s="26">
        <f t="shared" si="3217"/>
        <v>875.1</v>
      </c>
      <c r="CE814" s="26">
        <f t="shared" si="3218"/>
        <v>875.1</v>
      </c>
      <c r="CF814" s="26">
        <f t="shared" si="3219"/>
        <v>875.1</v>
      </c>
      <c r="CG814" s="26">
        <f t="shared" si="3267"/>
        <v>0</v>
      </c>
      <c r="CH814" s="26">
        <f t="shared" si="3268"/>
        <v>0</v>
      </c>
      <c r="CI814" s="26">
        <f t="shared" si="3269"/>
        <v>0</v>
      </c>
      <c r="CJ814" s="26">
        <f t="shared" si="3220"/>
        <v>875.1</v>
      </c>
      <c r="CK814" s="26">
        <f t="shared" si="3221"/>
        <v>875.1</v>
      </c>
      <c r="CL814" s="26">
        <f t="shared" si="3222"/>
        <v>875.1</v>
      </c>
      <c r="CM814" s="26">
        <f t="shared" si="3270"/>
        <v>0</v>
      </c>
      <c r="CN814" s="26">
        <f t="shared" si="3271"/>
        <v>0</v>
      </c>
      <c r="CO814" s="26">
        <f t="shared" si="3272"/>
        <v>0</v>
      </c>
      <c r="CP814" s="26">
        <f t="shared" si="3223"/>
        <v>875.1</v>
      </c>
      <c r="CQ814" s="26">
        <f t="shared" si="3224"/>
        <v>875.1</v>
      </c>
      <c r="CR814" s="26">
        <f t="shared" si="3225"/>
        <v>875.1</v>
      </c>
      <c r="CS814" s="26">
        <f t="shared" si="3273"/>
        <v>0</v>
      </c>
      <c r="CT814" s="19"/>
      <c r="CU814" s="35"/>
      <c r="CZ814" s="1" t="s">
        <v>28</v>
      </c>
    </row>
    <row r="815" spans="1:105" hidden="1" x14ac:dyDescent="0.3">
      <c r="A815" s="16" t="s">
        <v>479</v>
      </c>
      <c r="B815" s="17">
        <v>240</v>
      </c>
      <c r="C815" s="16" t="s">
        <v>45</v>
      </c>
      <c r="D815" s="16" t="s">
        <v>65</v>
      </c>
      <c r="E815" s="34" t="s">
        <v>215</v>
      </c>
      <c r="F815" s="26">
        <v>875.1</v>
      </c>
      <c r="G815" s="26">
        <v>875.1</v>
      </c>
      <c r="H815" s="26">
        <v>875.1</v>
      </c>
      <c r="I815" s="26"/>
      <c r="J815" s="26"/>
      <c r="K815" s="26"/>
      <c r="L815" s="26">
        <f t="shared" si="3118"/>
        <v>875.1</v>
      </c>
      <c r="M815" s="26">
        <f t="shared" si="3119"/>
        <v>875.1</v>
      </c>
      <c r="N815" s="26">
        <f t="shared" si="3120"/>
        <v>875.1</v>
      </c>
      <c r="O815" s="26"/>
      <c r="P815" s="26"/>
      <c r="Q815" s="26"/>
      <c r="R815" s="26">
        <f t="shared" si="3121"/>
        <v>875.1</v>
      </c>
      <c r="S815" s="26">
        <f t="shared" si="3122"/>
        <v>875.1</v>
      </c>
      <c r="T815" s="26">
        <f t="shared" si="3123"/>
        <v>875.1</v>
      </c>
      <c r="U815" s="26"/>
      <c r="V815" s="26"/>
      <c r="W815" s="26"/>
      <c r="X815" s="26">
        <f t="shared" si="3124"/>
        <v>875.1</v>
      </c>
      <c r="Y815" s="26">
        <f t="shared" si="3125"/>
        <v>875.1</v>
      </c>
      <c r="Z815" s="26">
        <f t="shared" si="3126"/>
        <v>875.1</v>
      </c>
      <c r="AA815" s="26"/>
      <c r="AB815" s="26"/>
      <c r="AC815" s="26"/>
      <c r="AD815" s="26">
        <f t="shared" si="3127"/>
        <v>875.1</v>
      </c>
      <c r="AE815" s="26">
        <f t="shared" si="3128"/>
        <v>875.1</v>
      </c>
      <c r="AF815" s="26">
        <f t="shared" si="3129"/>
        <v>875.1</v>
      </c>
      <c r="AG815" s="26"/>
      <c r="AH815" s="26"/>
      <c r="AI815" s="26"/>
      <c r="AJ815" s="26">
        <f t="shared" si="3130"/>
        <v>875.1</v>
      </c>
      <c r="AK815" s="26">
        <f t="shared" si="3131"/>
        <v>875.1</v>
      </c>
      <c r="AL815" s="26">
        <f t="shared" si="3132"/>
        <v>875.1</v>
      </c>
      <c r="AM815" s="26"/>
      <c r="AN815" s="26"/>
      <c r="AO815" s="26"/>
      <c r="AP815" s="26">
        <f t="shared" si="3133"/>
        <v>875.1</v>
      </c>
      <c r="AQ815" s="26">
        <f t="shared" si="3134"/>
        <v>875.1</v>
      </c>
      <c r="AR815" s="26">
        <f t="shared" si="3135"/>
        <v>875.1</v>
      </c>
      <c r="AS815" s="26"/>
      <c r="AT815" s="26"/>
      <c r="AU815" s="26"/>
      <c r="AV815" s="26">
        <f t="shared" si="3136"/>
        <v>875.1</v>
      </c>
      <c r="AW815" s="26">
        <f t="shared" si="3137"/>
        <v>875.1</v>
      </c>
      <c r="AX815" s="26">
        <f t="shared" si="3138"/>
        <v>875.1</v>
      </c>
      <c r="AY815" s="26"/>
      <c r="AZ815" s="26"/>
      <c r="BA815" s="26"/>
      <c r="BB815" s="26">
        <f t="shared" si="3139"/>
        <v>875.1</v>
      </c>
      <c r="BC815" s="26">
        <f t="shared" si="3140"/>
        <v>875.1</v>
      </c>
      <c r="BD815" s="26">
        <f t="shared" si="3141"/>
        <v>875.1</v>
      </c>
      <c r="BE815" s="26"/>
      <c r="BF815" s="26"/>
      <c r="BG815" s="26"/>
      <c r="BH815" s="26">
        <f t="shared" si="3142"/>
        <v>875.1</v>
      </c>
      <c r="BI815" s="26">
        <f t="shared" si="3143"/>
        <v>875.1</v>
      </c>
      <c r="BJ815" s="26">
        <f t="shared" si="3144"/>
        <v>875.1</v>
      </c>
      <c r="BK815" s="26"/>
      <c r="BL815" s="26"/>
      <c r="BM815" s="26"/>
      <c r="BN815" s="26">
        <f t="shared" si="3145"/>
        <v>875.1</v>
      </c>
      <c r="BO815" s="26">
        <f t="shared" si="3146"/>
        <v>875.1</v>
      </c>
      <c r="BP815" s="26">
        <f t="shared" si="3147"/>
        <v>875.1</v>
      </c>
      <c r="BQ815" s="26"/>
      <c r="BR815" s="26"/>
      <c r="BS815" s="26">
        <f t="shared" si="3148"/>
        <v>875.1</v>
      </c>
      <c r="BT815" s="26">
        <f t="shared" si="3149"/>
        <v>875.1</v>
      </c>
      <c r="BU815" s="26">
        <f t="shared" si="3150"/>
        <v>875.1</v>
      </c>
      <c r="BV815" s="26"/>
      <c r="BW815" s="26"/>
      <c r="BX815" s="26">
        <f t="shared" si="3151"/>
        <v>875.1</v>
      </c>
      <c r="BY815" s="26">
        <f t="shared" si="3152"/>
        <v>875.1</v>
      </c>
      <c r="BZ815" s="26">
        <f t="shared" si="3153"/>
        <v>875.1</v>
      </c>
      <c r="CA815" s="26"/>
      <c r="CB815" s="26"/>
      <c r="CC815" s="26"/>
      <c r="CD815" s="26">
        <f t="shared" si="3217"/>
        <v>875.1</v>
      </c>
      <c r="CE815" s="26">
        <f t="shared" si="3218"/>
        <v>875.1</v>
      </c>
      <c r="CF815" s="26">
        <f t="shared" si="3219"/>
        <v>875.1</v>
      </c>
      <c r="CG815" s="26"/>
      <c r="CH815" s="26"/>
      <c r="CI815" s="26"/>
      <c r="CJ815" s="26">
        <f t="shared" si="3220"/>
        <v>875.1</v>
      </c>
      <c r="CK815" s="26">
        <f t="shared" si="3221"/>
        <v>875.1</v>
      </c>
      <c r="CL815" s="26">
        <f t="shared" si="3222"/>
        <v>875.1</v>
      </c>
      <c r="CM815" s="26"/>
      <c r="CN815" s="26"/>
      <c r="CO815" s="26"/>
      <c r="CP815" s="26">
        <f t="shared" si="3223"/>
        <v>875.1</v>
      </c>
      <c r="CQ815" s="26">
        <f t="shared" si="3224"/>
        <v>875.1</v>
      </c>
      <c r="CR815" s="26">
        <f t="shared" si="3225"/>
        <v>875.1</v>
      </c>
      <c r="CS815" s="26"/>
      <c r="CT815" s="19"/>
      <c r="CU815" s="35"/>
    </row>
    <row r="816" spans="1:105" ht="46.8" hidden="1" x14ac:dyDescent="0.3">
      <c r="A816" s="16" t="s">
        <v>479</v>
      </c>
      <c r="B816" s="17">
        <v>600</v>
      </c>
      <c r="C816" s="16"/>
      <c r="D816" s="16"/>
      <c r="E816" s="34" t="s">
        <v>43</v>
      </c>
      <c r="F816" s="26">
        <f t="shared" ref="F816:K816" si="3274">F819+F817</f>
        <v>797154.10000000009</v>
      </c>
      <c r="G816" s="26">
        <f t="shared" si="3274"/>
        <v>801948.70000000007</v>
      </c>
      <c r="H816" s="26">
        <f t="shared" si="3274"/>
        <v>801948.70000000007</v>
      </c>
      <c r="I816" s="26">
        <f t="shared" si="3274"/>
        <v>0</v>
      </c>
      <c r="J816" s="26">
        <f t="shared" si="3274"/>
        <v>0</v>
      </c>
      <c r="K816" s="26">
        <f t="shared" si="3274"/>
        <v>0</v>
      </c>
      <c r="L816" s="26">
        <f t="shared" si="3118"/>
        <v>797154.10000000009</v>
      </c>
      <c r="M816" s="26">
        <f t="shared" si="3119"/>
        <v>801948.70000000007</v>
      </c>
      <c r="N816" s="26">
        <f t="shared" si="3120"/>
        <v>801948.70000000007</v>
      </c>
      <c r="O816" s="26">
        <f>O819+O817</f>
        <v>0</v>
      </c>
      <c r="P816" s="26">
        <f>P819+P817</f>
        <v>0</v>
      </c>
      <c r="Q816" s="26">
        <f>Q819+Q817</f>
        <v>0</v>
      </c>
      <c r="R816" s="26">
        <f t="shared" si="3121"/>
        <v>797154.10000000009</v>
      </c>
      <c r="S816" s="26">
        <f t="shared" si="3122"/>
        <v>801948.70000000007</v>
      </c>
      <c r="T816" s="26">
        <f t="shared" si="3123"/>
        <v>801948.70000000007</v>
      </c>
      <c r="U816" s="26">
        <f>U819+U817</f>
        <v>0</v>
      </c>
      <c r="V816" s="26">
        <f>V819+V817</f>
        <v>0</v>
      </c>
      <c r="W816" s="26">
        <f>W819+W817</f>
        <v>0</v>
      </c>
      <c r="X816" s="26">
        <f t="shared" si="3124"/>
        <v>797154.10000000009</v>
      </c>
      <c r="Y816" s="26">
        <f t="shared" si="3125"/>
        <v>801948.70000000007</v>
      </c>
      <c r="Z816" s="26">
        <f t="shared" si="3126"/>
        <v>801948.70000000007</v>
      </c>
      <c r="AA816" s="26">
        <f>AA819+AA817</f>
        <v>0</v>
      </c>
      <c r="AB816" s="26">
        <f>AB819+AB817</f>
        <v>0</v>
      </c>
      <c r="AC816" s="26">
        <f>AC819+AC817</f>
        <v>0</v>
      </c>
      <c r="AD816" s="26">
        <f t="shared" si="3127"/>
        <v>797154.10000000009</v>
      </c>
      <c r="AE816" s="26">
        <f t="shared" si="3128"/>
        <v>801948.70000000007</v>
      </c>
      <c r="AF816" s="26">
        <f t="shared" si="3129"/>
        <v>801948.70000000007</v>
      </c>
      <c r="AG816" s="26">
        <f>AG819+AG817</f>
        <v>0</v>
      </c>
      <c r="AH816" s="26">
        <f>AH819+AH817</f>
        <v>0</v>
      </c>
      <c r="AI816" s="26">
        <f>AI819+AI817</f>
        <v>0</v>
      </c>
      <c r="AJ816" s="26">
        <f t="shared" si="3130"/>
        <v>797154.10000000009</v>
      </c>
      <c r="AK816" s="26">
        <f t="shared" si="3131"/>
        <v>801948.70000000007</v>
      </c>
      <c r="AL816" s="26">
        <f t="shared" si="3132"/>
        <v>801948.70000000007</v>
      </c>
      <c r="AM816" s="26">
        <f>AM819+AM817</f>
        <v>0</v>
      </c>
      <c r="AN816" s="26">
        <f>AN819+AN817</f>
        <v>0</v>
      </c>
      <c r="AO816" s="26">
        <f>AO819+AO817</f>
        <v>0</v>
      </c>
      <c r="AP816" s="26">
        <f t="shared" si="3133"/>
        <v>797154.10000000009</v>
      </c>
      <c r="AQ816" s="26">
        <f t="shared" si="3134"/>
        <v>801948.70000000007</v>
      </c>
      <c r="AR816" s="26">
        <f t="shared" si="3135"/>
        <v>801948.70000000007</v>
      </c>
      <c r="AS816" s="26">
        <f>AS819+AS817</f>
        <v>0</v>
      </c>
      <c r="AT816" s="26">
        <f>AT819+AT817</f>
        <v>0</v>
      </c>
      <c r="AU816" s="26">
        <f>AU819+AU817</f>
        <v>0</v>
      </c>
      <c r="AV816" s="26">
        <f t="shared" si="3136"/>
        <v>797154.10000000009</v>
      </c>
      <c r="AW816" s="26">
        <f t="shared" si="3137"/>
        <v>801948.70000000007</v>
      </c>
      <c r="AX816" s="26">
        <f t="shared" si="3138"/>
        <v>801948.70000000007</v>
      </c>
      <c r="AY816" s="26">
        <f>AY819+AY817</f>
        <v>0</v>
      </c>
      <c r="AZ816" s="26">
        <f>AZ819+AZ817</f>
        <v>0</v>
      </c>
      <c r="BA816" s="26">
        <f>BA819+BA817</f>
        <v>0</v>
      </c>
      <c r="BB816" s="26">
        <f t="shared" si="3139"/>
        <v>797154.10000000009</v>
      </c>
      <c r="BC816" s="26">
        <f t="shared" si="3140"/>
        <v>801948.70000000007</v>
      </c>
      <c r="BD816" s="26">
        <f t="shared" si="3141"/>
        <v>801948.70000000007</v>
      </c>
      <c r="BE816" s="26">
        <f>BE819+BE817</f>
        <v>0</v>
      </c>
      <c r="BF816" s="26">
        <f>BF819+BF817</f>
        <v>0</v>
      </c>
      <c r="BG816" s="26">
        <f>BG819+BG817</f>
        <v>0</v>
      </c>
      <c r="BH816" s="26">
        <f t="shared" si="3142"/>
        <v>797154.10000000009</v>
      </c>
      <c r="BI816" s="26">
        <f t="shared" si="3143"/>
        <v>801948.70000000007</v>
      </c>
      <c r="BJ816" s="26">
        <f t="shared" si="3144"/>
        <v>801948.70000000007</v>
      </c>
      <c r="BK816" s="26">
        <f>BK819+BK817</f>
        <v>0</v>
      </c>
      <c r="BL816" s="26">
        <f>BL819+BL817</f>
        <v>0</v>
      </c>
      <c r="BM816" s="26">
        <f>BM819+BM817</f>
        <v>0</v>
      </c>
      <c r="BN816" s="26">
        <f t="shared" si="3145"/>
        <v>797154.10000000009</v>
      </c>
      <c r="BO816" s="26">
        <f t="shared" si="3146"/>
        <v>801948.70000000007</v>
      </c>
      <c r="BP816" s="26">
        <f t="shared" si="3147"/>
        <v>801948.70000000007</v>
      </c>
      <c r="BQ816" s="26">
        <f>BQ819+BQ817</f>
        <v>0</v>
      </c>
      <c r="BR816" s="26">
        <f>BR819+BR817</f>
        <v>0</v>
      </c>
      <c r="BS816" s="26">
        <f t="shared" si="3148"/>
        <v>797154.10000000009</v>
      </c>
      <c r="BT816" s="26">
        <f t="shared" si="3149"/>
        <v>801948.70000000007</v>
      </c>
      <c r="BU816" s="26">
        <f t="shared" si="3150"/>
        <v>801948.70000000007</v>
      </c>
      <c r="BV816" s="26">
        <f>BV819+BV817</f>
        <v>0</v>
      </c>
      <c r="BW816" s="26">
        <f>BW819+BW817</f>
        <v>0</v>
      </c>
      <c r="BX816" s="26">
        <f t="shared" si="3151"/>
        <v>797154.10000000009</v>
      </c>
      <c r="BY816" s="26">
        <f t="shared" si="3152"/>
        <v>801948.70000000007</v>
      </c>
      <c r="BZ816" s="26">
        <f t="shared" si="3153"/>
        <v>801948.70000000007</v>
      </c>
      <c r="CA816" s="26">
        <f>CA819+CA817</f>
        <v>0</v>
      </c>
      <c r="CB816" s="26">
        <f>CB819+CB817</f>
        <v>0</v>
      </c>
      <c r="CC816" s="26">
        <f>CC819+CC817</f>
        <v>0</v>
      </c>
      <c r="CD816" s="26">
        <f t="shared" si="3217"/>
        <v>797154.10000000009</v>
      </c>
      <c r="CE816" s="26">
        <f t="shared" si="3218"/>
        <v>801948.70000000007</v>
      </c>
      <c r="CF816" s="26">
        <f t="shared" si="3219"/>
        <v>801948.70000000007</v>
      </c>
      <c r="CG816" s="26">
        <f>CG819+CG817</f>
        <v>0</v>
      </c>
      <c r="CH816" s="26">
        <f>CH819+CH817</f>
        <v>0</v>
      </c>
      <c r="CI816" s="26">
        <f>CI819+CI817</f>
        <v>0</v>
      </c>
      <c r="CJ816" s="26">
        <f t="shared" si="3220"/>
        <v>797154.10000000009</v>
      </c>
      <c r="CK816" s="26">
        <f t="shared" si="3221"/>
        <v>801948.70000000007</v>
      </c>
      <c r="CL816" s="26">
        <f t="shared" si="3222"/>
        <v>801948.70000000007</v>
      </c>
      <c r="CM816" s="26">
        <f>CM819+CM817</f>
        <v>0</v>
      </c>
      <c r="CN816" s="26">
        <f>CN819+CN817</f>
        <v>0</v>
      </c>
      <c r="CO816" s="26">
        <f>CO819+CO817</f>
        <v>0</v>
      </c>
      <c r="CP816" s="26">
        <f t="shared" si="3223"/>
        <v>797154.10000000009</v>
      </c>
      <c r="CQ816" s="26">
        <f t="shared" si="3224"/>
        <v>801948.70000000007</v>
      </c>
      <c r="CR816" s="26">
        <f t="shared" si="3225"/>
        <v>801948.70000000007</v>
      </c>
      <c r="CS816" s="26">
        <f>CS819+CS817</f>
        <v>0</v>
      </c>
      <c r="CT816" s="19"/>
      <c r="CU816" s="35"/>
      <c r="CY816" s="1" t="s">
        <v>27</v>
      </c>
    </row>
    <row r="817" spans="1:105" hidden="1" x14ac:dyDescent="0.3">
      <c r="A817" s="16" t="s">
        <v>479</v>
      </c>
      <c r="B817" s="17">
        <v>610</v>
      </c>
      <c r="C817" s="16"/>
      <c r="D817" s="16"/>
      <c r="E817" s="34" t="s">
        <v>102</v>
      </c>
      <c r="F817" s="26">
        <f t="shared" ref="F817:K817" si="3275">F818</f>
        <v>1434.4</v>
      </c>
      <c r="G817" s="26">
        <f t="shared" si="3275"/>
        <v>1444.8</v>
      </c>
      <c r="H817" s="26">
        <f t="shared" si="3275"/>
        <v>1444.8</v>
      </c>
      <c r="I817" s="26">
        <f t="shared" si="3275"/>
        <v>0</v>
      </c>
      <c r="J817" s="26">
        <f t="shared" si="3275"/>
        <v>0</v>
      </c>
      <c r="K817" s="26">
        <f t="shared" si="3275"/>
        <v>0</v>
      </c>
      <c r="L817" s="26">
        <f t="shared" si="3118"/>
        <v>1434.4</v>
      </c>
      <c r="M817" s="26">
        <f t="shared" si="3119"/>
        <v>1444.8</v>
      </c>
      <c r="N817" s="26">
        <f t="shared" si="3120"/>
        <v>1444.8</v>
      </c>
      <c r="O817" s="26">
        <f>O818</f>
        <v>0</v>
      </c>
      <c r="P817" s="26">
        <f>P818</f>
        <v>0</v>
      </c>
      <c r="Q817" s="26">
        <f>Q818</f>
        <v>0</v>
      </c>
      <c r="R817" s="26">
        <f t="shared" si="3121"/>
        <v>1434.4</v>
      </c>
      <c r="S817" s="26">
        <f t="shared" si="3122"/>
        <v>1444.8</v>
      </c>
      <c r="T817" s="26">
        <f t="shared" si="3123"/>
        <v>1444.8</v>
      </c>
      <c r="U817" s="26">
        <f>U818</f>
        <v>0</v>
      </c>
      <c r="V817" s="26">
        <f>V818</f>
        <v>0</v>
      </c>
      <c r="W817" s="26">
        <f>W818</f>
        <v>0</v>
      </c>
      <c r="X817" s="26">
        <f t="shared" si="3124"/>
        <v>1434.4</v>
      </c>
      <c r="Y817" s="26">
        <f t="shared" si="3125"/>
        <v>1444.8</v>
      </c>
      <c r="Z817" s="26">
        <f t="shared" si="3126"/>
        <v>1444.8</v>
      </c>
      <c r="AA817" s="26">
        <f>AA818</f>
        <v>0</v>
      </c>
      <c r="AB817" s="26">
        <f>AB818</f>
        <v>0</v>
      </c>
      <c r="AC817" s="26">
        <f>AC818</f>
        <v>0</v>
      </c>
      <c r="AD817" s="26">
        <f t="shared" si="3127"/>
        <v>1434.4</v>
      </c>
      <c r="AE817" s="26">
        <f t="shared" si="3128"/>
        <v>1444.8</v>
      </c>
      <c r="AF817" s="26">
        <f t="shared" si="3129"/>
        <v>1444.8</v>
      </c>
      <c r="AG817" s="26">
        <f>AG818</f>
        <v>0</v>
      </c>
      <c r="AH817" s="26">
        <f>AH818</f>
        <v>0</v>
      </c>
      <c r="AI817" s="26">
        <f>AI818</f>
        <v>0</v>
      </c>
      <c r="AJ817" s="26">
        <f t="shared" si="3130"/>
        <v>1434.4</v>
      </c>
      <c r="AK817" s="26">
        <f t="shared" si="3131"/>
        <v>1444.8</v>
      </c>
      <c r="AL817" s="26">
        <f t="shared" si="3132"/>
        <v>1444.8</v>
      </c>
      <c r="AM817" s="26">
        <f>AM818</f>
        <v>0</v>
      </c>
      <c r="AN817" s="26">
        <f>AN818</f>
        <v>0</v>
      </c>
      <c r="AO817" s="26">
        <f>AO818</f>
        <v>0</v>
      </c>
      <c r="AP817" s="26">
        <f t="shared" si="3133"/>
        <v>1434.4</v>
      </c>
      <c r="AQ817" s="26">
        <f t="shared" si="3134"/>
        <v>1444.8</v>
      </c>
      <c r="AR817" s="26">
        <f t="shared" si="3135"/>
        <v>1444.8</v>
      </c>
      <c r="AS817" s="26">
        <f>AS818</f>
        <v>0</v>
      </c>
      <c r="AT817" s="26">
        <f>AT818</f>
        <v>0</v>
      </c>
      <c r="AU817" s="26">
        <f>AU818</f>
        <v>0</v>
      </c>
      <c r="AV817" s="26">
        <f t="shared" si="3136"/>
        <v>1434.4</v>
      </c>
      <c r="AW817" s="26">
        <f t="shared" si="3137"/>
        <v>1444.8</v>
      </c>
      <c r="AX817" s="26">
        <f t="shared" si="3138"/>
        <v>1444.8</v>
      </c>
      <c r="AY817" s="26">
        <f>AY818</f>
        <v>0</v>
      </c>
      <c r="AZ817" s="26">
        <f>AZ818</f>
        <v>0</v>
      </c>
      <c r="BA817" s="26">
        <f>BA818</f>
        <v>0</v>
      </c>
      <c r="BB817" s="26">
        <f t="shared" si="3139"/>
        <v>1434.4</v>
      </c>
      <c r="BC817" s="26">
        <f t="shared" si="3140"/>
        <v>1444.8</v>
      </c>
      <c r="BD817" s="26">
        <f t="shared" si="3141"/>
        <v>1444.8</v>
      </c>
      <c r="BE817" s="26">
        <f>BE818</f>
        <v>0</v>
      </c>
      <c r="BF817" s="26">
        <f>BF818</f>
        <v>0</v>
      </c>
      <c r="BG817" s="26">
        <f>BG818</f>
        <v>0</v>
      </c>
      <c r="BH817" s="26">
        <f t="shared" si="3142"/>
        <v>1434.4</v>
      </c>
      <c r="BI817" s="26">
        <f t="shared" si="3143"/>
        <v>1444.8</v>
      </c>
      <c r="BJ817" s="26">
        <f t="shared" si="3144"/>
        <v>1444.8</v>
      </c>
      <c r="BK817" s="26">
        <f>BK818</f>
        <v>0</v>
      </c>
      <c r="BL817" s="26">
        <f>BL818</f>
        <v>0</v>
      </c>
      <c r="BM817" s="26">
        <f>BM818</f>
        <v>0</v>
      </c>
      <c r="BN817" s="26">
        <f t="shared" si="3145"/>
        <v>1434.4</v>
      </c>
      <c r="BO817" s="26">
        <f t="shared" si="3146"/>
        <v>1444.8</v>
      </c>
      <c r="BP817" s="26">
        <f t="shared" si="3147"/>
        <v>1444.8</v>
      </c>
      <c r="BQ817" s="26">
        <f>BQ818</f>
        <v>0</v>
      </c>
      <c r="BR817" s="26">
        <f>BR818</f>
        <v>0</v>
      </c>
      <c r="BS817" s="26">
        <f t="shared" si="3148"/>
        <v>1434.4</v>
      </c>
      <c r="BT817" s="26">
        <f t="shared" si="3149"/>
        <v>1444.8</v>
      </c>
      <c r="BU817" s="26">
        <f t="shared" si="3150"/>
        <v>1444.8</v>
      </c>
      <c r="BV817" s="26">
        <f>BV818</f>
        <v>0</v>
      </c>
      <c r="BW817" s="26">
        <f>BW818</f>
        <v>0</v>
      </c>
      <c r="BX817" s="26">
        <f t="shared" si="3151"/>
        <v>1434.4</v>
      </c>
      <c r="BY817" s="26">
        <f t="shared" si="3152"/>
        <v>1444.8</v>
      </c>
      <c r="BZ817" s="26">
        <f t="shared" si="3153"/>
        <v>1444.8</v>
      </c>
      <c r="CA817" s="26">
        <f>CA818</f>
        <v>0</v>
      </c>
      <c r="CB817" s="26">
        <f>CB818</f>
        <v>0</v>
      </c>
      <c r="CC817" s="26">
        <f>CC818</f>
        <v>0</v>
      </c>
      <c r="CD817" s="26">
        <f t="shared" si="3217"/>
        <v>1434.4</v>
      </c>
      <c r="CE817" s="26">
        <f t="shared" si="3218"/>
        <v>1444.8</v>
      </c>
      <c r="CF817" s="26">
        <f t="shared" si="3219"/>
        <v>1444.8</v>
      </c>
      <c r="CG817" s="26">
        <f>CG818</f>
        <v>0</v>
      </c>
      <c r="CH817" s="26">
        <f>CH818</f>
        <v>0</v>
      </c>
      <c r="CI817" s="26">
        <f>CI818</f>
        <v>0</v>
      </c>
      <c r="CJ817" s="26">
        <f t="shared" si="3220"/>
        <v>1434.4</v>
      </c>
      <c r="CK817" s="26">
        <f t="shared" si="3221"/>
        <v>1444.8</v>
      </c>
      <c r="CL817" s="26">
        <f t="shared" si="3222"/>
        <v>1444.8</v>
      </c>
      <c r="CM817" s="26">
        <f>CM818</f>
        <v>0</v>
      </c>
      <c r="CN817" s="26">
        <f>CN818</f>
        <v>0</v>
      </c>
      <c r="CO817" s="26">
        <f>CO818</f>
        <v>0</v>
      </c>
      <c r="CP817" s="26">
        <f t="shared" si="3223"/>
        <v>1434.4</v>
      </c>
      <c r="CQ817" s="26">
        <f t="shared" si="3224"/>
        <v>1444.8</v>
      </c>
      <c r="CR817" s="26">
        <f t="shared" si="3225"/>
        <v>1444.8</v>
      </c>
      <c r="CS817" s="26">
        <f>CS818</f>
        <v>0</v>
      </c>
      <c r="CT817" s="19"/>
      <c r="CU817" s="35"/>
      <c r="CZ817" s="1" t="s">
        <v>28</v>
      </c>
    </row>
    <row r="818" spans="1:105" hidden="1" x14ac:dyDescent="0.3">
      <c r="A818" s="16" t="s">
        <v>479</v>
      </c>
      <c r="B818" s="17">
        <v>610</v>
      </c>
      <c r="C818" s="16" t="s">
        <v>45</v>
      </c>
      <c r="D818" s="16" t="s">
        <v>65</v>
      </c>
      <c r="E818" s="34" t="s">
        <v>215</v>
      </c>
      <c r="F818" s="26">
        <v>1434.4</v>
      </c>
      <c r="G818" s="26">
        <v>1444.8</v>
      </c>
      <c r="H818" s="26">
        <v>1444.8</v>
      </c>
      <c r="I818" s="26"/>
      <c r="J818" s="26"/>
      <c r="K818" s="26"/>
      <c r="L818" s="26">
        <f t="shared" si="3118"/>
        <v>1434.4</v>
      </c>
      <c r="M818" s="26">
        <f t="shared" si="3119"/>
        <v>1444.8</v>
      </c>
      <c r="N818" s="26">
        <f t="shared" si="3120"/>
        <v>1444.8</v>
      </c>
      <c r="O818" s="26"/>
      <c r="P818" s="26"/>
      <c r="Q818" s="26"/>
      <c r="R818" s="26">
        <f t="shared" si="3121"/>
        <v>1434.4</v>
      </c>
      <c r="S818" s="26">
        <f t="shared" si="3122"/>
        <v>1444.8</v>
      </c>
      <c r="T818" s="26">
        <f t="shared" si="3123"/>
        <v>1444.8</v>
      </c>
      <c r="U818" s="26"/>
      <c r="V818" s="26"/>
      <c r="W818" s="26"/>
      <c r="X818" s="26">
        <f t="shared" si="3124"/>
        <v>1434.4</v>
      </c>
      <c r="Y818" s="26">
        <f t="shared" si="3125"/>
        <v>1444.8</v>
      </c>
      <c r="Z818" s="26">
        <f t="shared" si="3126"/>
        <v>1444.8</v>
      </c>
      <c r="AA818" s="26"/>
      <c r="AB818" s="26"/>
      <c r="AC818" s="26"/>
      <c r="AD818" s="26">
        <f t="shared" si="3127"/>
        <v>1434.4</v>
      </c>
      <c r="AE818" s="26">
        <f t="shared" si="3128"/>
        <v>1444.8</v>
      </c>
      <c r="AF818" s="26">
        <f t="shared" si="3129"/>
        <v>1444.8</v>
      </c>
      <c r="AG818" s="26"/>
      <c r="AH818" s="26"/>
      <c r="AI818" s="26"/>
      <c r="AJ818" s="26">
        <f t="shared" si="3130"/>
        <v>1434.4</v>
      </c>
      <c r="AK818" s="26">
        <f t="shared" si="3131"/>
        <v>1444.8</v>
      </c>
      <c r="AL818" s="26">
        <f t="shared" si="3132"/>
        <v>1444.8</v>
      </c>
      <c r="AM818" s="26"/>
      <c r="AN818" s="26"/>
      <c r="AO818" s="26"/>
      <c r="AP818" s="26">
        <f t="shared" si="3133"/>
        <v>1434.4</v>
      </c>
      <c r="AQ818" s="26">
        <f t="shared" si="3134"/>
        <v>1444.8</v>
      </c>
      <c r="AR818" s="26">
        <f t="shared" si="3135"/>
        <v>1444.8</v>
      </c>
      <c r="AS818" s="26"/>
      <c r="AT818" s="26"/>
      <c r="AU818" s="26"/>
      <c r="AV818" s="26">
        <f t="shared" si="3136"/>
        <v>1434.4</v>
      </c>
      <c r="AW818" s="26">
        <f t="shared" si="3137"/>
        <v>1444.8</v>
      </c>
      <c r="AX818" s="26">
        <f t="shared" si="3138"/>
        <v>1444.8</v>
      </c>
      <c r="AY818" s="26"/>
      <c r="AZ818" s="26"/>
      <c r="BA818" s="26"/>
      <c r="BB818" s="26">
        <f t="shared" si="3139"/>
        <v>1434.4</v>
      </c>
      <c r="BC818" s="26">
        <f t="shared" si="3140"/>
        <v>1444.8</v>
      </c>
      <c r="BD818" s="26">
        <f t="shared" si="3141"/>
        <v>1444.8</v>
      </c>
      <c r="BE818" s="26"/>
      <c r="BF818" s="26"/>
      <c r="BG818" s="26"/>
      <c r="BH818" s="26">
        <f t="shared" si="3142"/>
        <v>1434.4</v>
      </c>
      <c r="BI818" s="26">
        <f t="shared" si="3143"/>
        <v>1444.8</v>
      </c>
      <c r="BJ818" s="26">
        <f t="shared" si="3144"/>
        <v>1444.8</v>
      </c>
      <c r="BK818" s="26"/>
      <c r="BL818" s="26"/>
      <c r="BM818" s="26"/>
      <c r="BN818" s="26">
        <f t="shared" si="3145"/>
        <v>1434.4</v>
      </c>
      <c r="BO818" s="26">
        <f t="shared" si="3146"/>
        <v>1444.8</v>
      </c>
      <c r="BP818" s="26">
        <f t="shared" si="3147"/>
        <v>1444.8</v>
      </c>
      <c r="BQ818" s="26"/>
      <c r="BR818" s="26"/>
      <c r="BS818" s="26">
        <f t="shared" si="3148"/>
        <v>1434.4</v>
      </c>
      <c r="BT818" s="26">
        <f t="shared" si="3149"/>
        <v>1444.8</v>
      </c>
      <c r="BU818" s="26">
        <f t="shared" si="3150"/>
        <v>1444.8</v>
      </c>
      <c r="BV818" s="26"/>
      <c r="BW818" s="26"/>
      <c r="BX818" s="26">
        <f t="shared" si="3151"/>
        <v>1434.4</v>
      </c>
      <c r="BY818" s="26">
        <f t="shared" si="3152"/>
        <v>1444.8</v>
      </c>
      <c r="BZ818" s="26">
        <f t="shared" si="3153"/>
        <v>1444.8</v>
      </c>
      <c r="CA818" s="26"/>
      <c r="CB818" s="26"/>
      <c r="CC818" s="26"/>
      <c r="CD818" s="26">
        <f t="shared" si="3217"/>
        <v>1434.4</v>
      </c>
      <c r="CE818" s="26">
        <f t="shared" si="3218"/>
        <v>1444.8</v>
      </c>
      <c r="CF818" s="26">
        <f t="shared" si="3219"/>
        <v>1444.8</v>
      </c>
      <c r="CG818" s="26"/>
      <c r="CH818" s="26"/>
      <c r="CI818" s="26"/>
      <c r="CJ818" s="26">
        <f t="shared" si="3220"/>
        <v>1434.4</v>
      </c>
      <c r="CK818" s="26">
        <f t="shared" si="3221"/>
        <v>1444.8</v>
      </c>
      <c r="CL818" s="26">
        <f t="shared" si="3222"/>
        <v>1444.8</v>
      </c>
      <c r="CM818" s="26"/>
      <c r="CN818" s="26"/>
      <c r="CO818" s="26"/>
      <c r="CP818" s="26">
        <f t="shared" si="3223"/>
        <v>1434.4</v>
      </c>
      <c r="CQ818" s="26">
        <f t="shared" si="3224"/>
        <v>1444.8</v>
      </c>
      <c r="CR818" s="26">
        <f t="shared" si="3225"/>
        <v>1444.8</v>
      </c>
      <c r="CS818" s="26"/>
      <c r="CT818" s="19"/>
      <c r="CU818" s="35"/>
    </row>
    <row r="819" spans="1:105" hidden="1" x14ac:dyDescent="0.3">
      <c r="A819" s="16" t="s">
        <v>479</v>
      </c>
      <c r="B819" s="17">
        <v>620</v>
      </c>
      <c r="C819" s="16"/>
      <c r="D819" s="16"/>
      <c r="E819" s="34" t="s">
        <v>44</v>
      </c>
      <c r="F819" s="26">
        <f t="shared" ref="F819:K819" si="3276">F820+F821</f>
        <v>795719.70000000007</v>
      </c>
      <c r="G819" s="26">
        <f t="shared" si="3276"/>
        <v>800503.9</v>
      </c>
      <c r="H819" s="26">
        <f t="shared" si="3276"/>
        <v>800503.9</v>
      </c>
      <c r="I819" s="26">
        <f t="shared" si="3276"/>
        <v>0</v>
      </c>
      <c r="J819" s="26">
        <f t="shared" si="3276"/>
        <v>0</v>
      </c>
      <c r="K819" s="26">
        <f t="shared" si="3276"/>
        <v>0</v>
      </c>
      <c r="L819" s="26">
        <f t="shared" si="3118"/>
        <v>795719.70000000007</v>
      </c>
      <c r="M819" s="26">
        <f t="shared" si="3119"/>
        <v>800503.9</v>
      </c>
      <c r="N819" s="26">
        <f t="shared" si="3120"/>
        <v>800503.9</v>
      </c>
      <c r="O819" s="26">
        <f>O820+O821</f>
        <v>0</v>
      </c>
      <c r="P819" s="26">
        <f>P820+P821</f>
        <v>0</v>
      </c>
      <c r="Q819" s="26">
        <f>Q820+Q821</f>
        <v>0</v>
      </c>
      <c r="R819" s="26">
        <f t="shared" si="3121"/>
        <v>795719.70000000007</v>
      </c>
      <c r="S819" s="26">
        <f t="shared" si="3122"/>
        <v>800503.9</v>
      </c>
      <c r="T819" s="26">
        <f t="shared" si="3123"/>
        <v>800503.9</v>
      </c>
      <c r="U819" s="26">
        <f>U820+U821</f>
        <v>0</v>
      </c>
      <c r="V819" s="26">
        <f>V820+V821</f>
        <v>0</v>
      </c>
      <c r="W819" s="26">
        <f>W820+W821</f>
        <v>0</v>
      </c>
      <c r="X819" s="26">
        <f t="shared" si="3124"/>
        <v>795719.70000000007</v>
      </c>
      <c r="Y819" s="26">
        <f t="shared" si="3125"/>
        <v>800503.9</v>
      </c>
      <c r="Z819" s="26">
        <f t="shared" si="3126"/>
        <v>800503.9</v>
      </c>
      <c r="AA819" s="26">
        <f>AA820+AA821</f>
        <v>0</v>
      </c>
      <c r="AB819" s="26">
        <f>AB820+AB821</f>
        <v>0</v>
      </c>
      <c r="AC819" s="26">
        <f>AC820+AC821</f>
        <v>0</v>
      </c>
      <c r="AD819" s="26">
        <f t="shared" si="3127"/>
        <v>795719.70000000007</v>
      </c>
      <c r="AE819" s="26">
        <f t="shared" si="3128"/>
        <v>800503.9</v>
      </c>
      <c r="AF819" s="26">
        <f t="shared" si="3129"/>
        <v>800503.9</v>
      </c>
      <c r="AG819" s="26">
        <f>AG820+AG821</f>
        <v>0</v>
      </c>
      <c r="AH819" s="26">
        <f>AH820+AH821</f>
        <v>0</v>
      </c>
      <c r="AI819" s="26">
        <f>AI820+AI821</f>
        <v>0</v>
      </c>
      <c r="AJ819" s="26">
        <f t="shared" si="3130"/>
        <v>795719.70000000007</v>
      </c>
      <c r="AK819" s="26">
        <f t="shared" si="3131"/>
        <v>800503.9</v>
      </c>
      <c r="AL819" s="26">
        <f t="shared" si="3132"/>
        <v>800503.9</v>
      </c>
      <c r="AM819" s="26">
        <f>AM820+AM821</f>
        <v>0</v>
      </c>
      <c r="AN819" s="26">
        <f>AN820+AN821</f>
        <v>0</v>
      </c>
      <c r="AO819" s="26">
        <f>AO820+AO821</f>
        <v>0</v>
      </c>
      <c r="AP819" s="26">
        <f t="shared" si="3133"/>
        <v>795719.70000000007</v>
      </c>
      <c r="AQ819" s="26">
        <f t="shared" si="3134"/>
        <v>800503.9</v>
      </c>
      <c r="AR819" s="26">
        <f t="shared" si="3135"/>
        <v>800503.9</v>
      </c>
      <c r="AS819" s="26">
        <f>AS820+AS821</f>
        <v>0</v>
      </c>
      <c r="AT819" s="26">
        <f>AT820+AT821</f>
        <v>0</v>
      </c>
      <c r="AU819" s="26">
        <f>AU820+AU821</f>
        <v>0</v>
      </c>
      <c r="AV819" s="26">
        <f t="shared" si="3136"/>
        <v>795719.70000000007</v>
      </c>
      <c r="AW819" s="26">
        <f t="shared" si="3137"/>
        <v>800503.9</v>
      </c>
      <c r="AX819" s="26">
        <f t="shared" si="3138"/>
        <v>800503.9</v>
      </c>
      <c r="AY819" s="26">
        <f>AY820+AY821</f>
        <v>0</v>
      </c>
      <c r="AZ819" s="26">
        <f>AZ820+AZ821</f>
        <v>0</v>
      </c>
      <c r="BA819" s="26">
        <f>BA820+BA821</f>
        <v>0</v>
      </c>
      <c r="BB819" s="26">
        <f t="shared" si="3139"/>
        <v>795719.70000000007</v>
      </c>
      <c r="BC819" s="26">
        <f t="shared" si="3140"/>
        <v>800503.9</v>
      </c>
      <c r="BD819" s="26">
        <f t="shared" si="3141"/>
        <v>800503.9</v>
      </c>
      <c r="BE819" s="26">
        <f>BE820+BE821</f>
        <v>0</v>
      </c>
      <c r="BF819" s="26">
        <f>BF820+BF821</f>
        <v>0</v>
      </c>
      <c r="BG819" s="26">
        <f>BG820+BG821</f>
        <v>0</v>
      </c>
      <c r="BH819" s="26">
        <f t="shared" si="3142"/>
        <v>795719.70000000007</v>
      </c>
      <c r="BI819" s="26">
        <f t="shared" si="3143"/>
        <v>800503.9</v>
      </c>
      <c r="BJ819" s="26">
        <f t="shared" si="3144"/>
        <v>800503.9</v>
      </c>
      <c r="BK819" s="26">
        <f>BK820+BK821</f>
        <v>0</v>
      </c>
      <c r="BL819" s="26">
        <f>BL820+BL821</f>
        <v>0</v>
      </c>
      <c r="BM819" s="26">
        <f>BM820+BM821</f>
        <v>0</v>
      </c>
      <c r="BN819" s="26">
        <f t="shared" si="3145"/>
        <v>795719.70000000007</v>
      </c>
      <c r="BO819" s="26">
        <f t="shared" si="3146"/>
        <v>800503.9</v>
      </c>
      <c r="BP819" s="26">
        <f t="shared" si="3147"/>
        <v>800503.9</v>
      </c>
      <c r="BQ819" s="26">
        <f>BQ820+BQ821</f>
        <v>0</v>
      </c>
      <c r="BR819" s="26">
        <f>BR820+BR821</f>
        <v>0</v>
      </c>
      <c r="BS819" s="26">
        <f t="shared" si="3148"/>
        <v>795719.70000000007</v>
      </c>
      <c r="BT819" s="26">
        <f t="shared" si="3149"/>
        <v>800503.9</v>
      </c>
      <c r="BU819" s="26">
        <f t="shared" si="3150"/>
        <v>800503.9</v>
      </c>
      <c r="BV819" s="26">
        <f>BV820+BV821</f>
        <v>0</v>
      </c>
      <c r="BW819" s="26">
        <f>BW820+BW821</f>
        <v>0</v>
      </c>
      <c r="BX819" s="26">
        <f t="shared" si="3151"/>
        <v>795719.70000000007</v>
      </c>
      <c r="BY819" s="26">
        <f t="shared" si="3152"/>
        <v>800503.9</v>
      </c>
      <c r="BZ819" s="26">
        <f t="shared" si="3153"/>
        <v>800503.9</v>
      </c>
      <c r="CA819" s="26">
        <f>CA820+CA821</f>
        <v>0</v>
      </c>
      <c r="CB819" s="26">
        <f>CB820+CB821</f>
        <v>0</v>
      </c>
      <c r="CC819" s="26">
        <f>CC820+CC821</f>
        <v>0</v>
      </c>
      <c r="CD819" s="26">
        <f t="shared" si="3217"/>
        <v>795719.70000000007</v>
      </c>
      <c r="CE819" s="26">
        <f t="shared" si="3218"/>
        <v>800503.9</v>
      </c>
      <c r="CF819" s="26">
        <f t="shared" si="3219"/>
        <v>800503.9</v>
      </c>
      <c r="CG819" s="26">
        <f>CG820+CG821</f>
        <v>0</v>
      </c>
      <c r="CH819" s="26">
        <f>CH820+CH821</f>
        <v>0</v>
      </c>
      <c r="CI819" s="26">
        <f>CI820+CI821</f>
        <v>0</v>
      </c>
      <c r="CJ819" s="26">
        <f t="shared" si="3220"/>
        <v>795719.70000000007</v>
      </c>
      <c r="CK819" s="26">
        <f t="shared" si="3221"/>
        <v>800503.9</v>
      </c>
      <c r="CL819" s="26">
        <f t="shared" si="3222"/>
        <v>800503.9</v>
      </c>
      <c r="CM819" s="26">
        <f>CM820+CM821</f>
        <v>0</v>
      </c>
      <c r="CN819" s="26">
        <f>CN820+CN821</f>
        <v>0</v>
      </c>
      <c r="CO819" s="26">
        <f>CO820+CO821</f>
        <v>0</v>
      </c>
      <c r="CP819" s="26">
        <f t="shared" si="3223"/>
        <v>795719.70000000007</v>
      </c>
      <c r="CQ819" s="26">
        <f t="shared" si="3224"/>
        <v>800503.9</v>
      </c>
      <c r="CR819" s="26">
        <f t="shared" si="3225"/>
        <v>800503.9</v>
      </c>
      <c r="CS819" s="26">
        <f>CS820+CS821</f>
        <v>0</v>
      </c>
      <c r="CT819" s="19"/>
      <c r="CU819" s="35"/>
      <c r="CZ819" s="1" t="s">
        <v>28</v>
      </c>
    </row>
    <row r="820" spans="1:105" hidden="1" x14ac:dyDescent="0.3">
      <c r="A820" s="16" t="s">
        <v>479</v>
      </c>
      <c r="B820" s="17">
        <v>620</v>
      </c>
      <c r="C820" s="16" t="s">
        <v>45</v>
      </c>
      <c r="D820" s="16" t="s">
        <v>65</v>
      </c>
      <c r="E820" s="34" t="s">
        <v>215</v>
      </c>
      <c r="F820" s="26">
        <v>765490.8</v>
      </c>
      <c r="G820" s="26">
        <v>770263.1</v>
      </c>
      <c r="H820" s="26">
        <v>770263.1</v>
      </c>
      <c r="I820" s="26"/>
      <c r="J820" s="26"/>
      <c r="K820" s="26"/>
      <c r="L820" s="26">
        <f t="shared" si="3118"/>
        <v>765490.8</v>
      </c>
      <c r="M820" s="26">
        <f t="shared" si="3119"/>
        <v>770263.1</v>
      </c>
      <c r="N820" s="26">
        <f t="shared" si="3120"/>
        <v>770263.1</v>
      </c>
      <c r="O820" s="26"/>
      <c r="P820" s="26"/>
      <c r="Q820" s="26"/>
      <c r="R820" s="26">
        <f t="shared" si="3121"/>
        <v>765490.8</v>
      </c>
      <c r="S820" s="26">
        <f t="shared" si="3122"/>
        <v>770263.1</v>
      </c>
      <c r="T820" s="26">
        <f t="shared" si="3123"/>
        <v>770263.1</v>
      </c>
      <c r="U820" s="26"/>
      <c r="V820" s="26"/>
      <c r="W820" s="26"/>
      <c r="X820" s="26">
        <f t="shared" si="3124"/>
        <v>765490.8</v>
      </c>
      <c r="Y820" s="26">
        <f t="shared" si="3125"/>
        <v>770263.1</v>
      </c>
      <c r="Z820" s="26">
        <f t="shared" si="3126"/>
        <v>770263.1</v>
      </c>
      <c r="AA820" s="26"/>
      <c r="AB820" s="26"/>
      <c r="AC820" s="26"/>
      <c r="AD820" s="26">
        <f t="shared" si="3127"/>
        <v>765490.8</v>
      </c>
      <c r="AE820" s="26">
        <f t="shared" si="3128"/>
        <v>770263.1</v>
      </c>
      <c r="AF820" s="26">
        <f t="shared" si="3129"/>
        <v>770263.1</v>
      </c>
      <c r="AG820" s="26"/>
      <c r="AH820" s="26"/>
      <c r="AI820" s="26"/>
      <c r="AJ820" s="26">
        <f t="shared" si="3130"/>
        <v>765490.8</v>
      </c>
      <c r="AK820" s="26">
        <f t="shared" si="3131"/>
        <v>770263.1</v>
      </c>
      <c r="AL820" s="26">
        <f t="shared" si="3132"/>
        <v>770263.1</v>
      </c>
      <c r="AM820" s="26"/>
      <c r="AN820" s="26"/>
      <c r="AO820" s="26"/>
      <c r="AP820" s="26">
        <f t="shared" si="3133"/>
        <v>765490.8</v>
      </c>
      <c r="AQ820" s="26">
        <f t="shared" si="3134"/>
        <v>770263.1</v>
      </c>
      <c r="AR820" s="26">
        <f t="shared" si="3135"/>
        <v>770263.1</v>
      </c>
      <c r="AS820" s="26"/>
      <c r="AT820" s="26"/>
      <c r="AU820" s="26"/>
      <c r="AV820" s="26">
        <f t="shared" si="3136"/>
        <v>765490.8</v>
      </c>
      <c r="AW820" s="26">
        <f t="shared" si="3137"/>
        <v>770263.1</v>
      </c>
      <c r="AX820" s="26">
        <f t="shared" si="3138"/>
        <v>770263.1</v>
      </c>
      <c r="AY820" s="26"/>
      <c r="AZ820" s="26"/>
      <c r="BA820" s="26"/>
      <c r="BB820" s="26">
        <f t="shared" si="3139"/>
        <v>765490.8</v>
      </c>
      <c r="BC820" s="26">
        <f t="shared" si="3140"/>
        <v>770263.1</v>
      </c>
      <c r="BD820" s="26">
        <f t="shared" si="3141"/>
        <v>770263.1</v>
      </c>
      <c r="BE820" s="26"/>
      <c r="BF820" s="26"/>
      <c r="BG820" s="26"/>
      <c r="BH820" s="26">
        <f t="shared" si="3142"/>
        <v>765490.8</v>
      </c>
      <c r="BI820" s="26">
        <f t="shared" si="3143"/>
        <v>770263.1</v>
      </c>
      <c r="BJ820" s="26">
        <f t="shared" si="3144"/>
        <v>770263.1</v>
      </c>
      <c r="BK820" s="26"/>
      <c r="BL820" s="26"/>
      <c r="BM820" s="26"/>
      <c r="BN820" s="26">
        <f t="shared" si="3145"/>
        <v>765490.8</v>
      </c>
      <c r="BO820" s="26">
        <f t="shared" si="3146"/>
        <v>770263.1</v>
      </c>
      <c r="BP820" s="26">
        <f t="shared" si="3147"/>
        <v>770263.1</v>
      </c>
      <c r="BQ820" s="26"/>
      <c r="BR820" s="26"/>
      <c r="BS820" s="26">
        <f t="shared" si="3148"/>
        <v>765490.8</v>
      </c>
      <c r="BT820" s="26">
        <f t="shared" si="3149"/>
        <v>770263.1</v>
      </c>
      <c r="BU820" s="26">
        <f t="shared" si="3150"/>
        <v>770263.1</v>
      </c>
      <c r="BV820" s="26"/>
      <c r="BW820" s="26"/>
      <c r="BX820" s="26">
        <f t="shared" si="3151"/>
        <v>765490.8</v>
      </c>
      <c r="BY820" s="26">
        <f t="shared" si="3152"/>
        <v>770263.1</v>
      </c>
      <c r="BZ820" s="26">
        <f t="shared" si="3153"/>
        <v>770263.1</v>
      </c>
      <c r="CA820" s="26"/>
      <c r="CB820" s="26"/>
      <c r="CC820" s="26"/>
      <c r="CD820" s="26">
        <f t="shared" si="3217"/>
        <v>765490.8</v>
      </c>
      <c r="CE820" s="26">
        <f t="shared" si="3218"/>
        <v>770263.1</v>
      </c>
      <c r="CF820" s="26">
        <f t="shared" si="3219"/>
        <v>770263.1</v>
      </c>
      <c r="CG820" s="26"/>
      <c r="CH820" s="26"/>
      <c r="CI820" s="26"/>
      <c r="CJ820" s="26">
        <f t="shared" si="3220"/>
        <v>765490.8</v>
      </c>
      <c r="CK820" s="26">
        <f t="shared" si="3221"/>
        <v>770263.1</v>
      </c>
      <c r="CL820" s="26">
        <f t="shared" si="3222"/>
        <v>770263.1</v>
      </c>
      <c r="CM820" s="26"/>
      <c r="CN820" s="26"/>
      <c r="CO820" s="26"/>
      <c r="CP820" s="26">
        <f t="shared" si="3223"/>
        <v>765490.8</v>
      </c>
      <c r="CQ820" s="26">
        <f t="shared" si="3224"/>
        <v>770263.1</v>
      </c>
      <c r="CR820" s="26">
        <f t="shared" si="3225"/>
        <v>770263.1</v>
      </c>
      <c r="CS820" s="26"/>
      <c r="CT820" s="19"/>
      <c r="CU820" s="35"/>
    </row>
    <row r="821" spans="1:105" hidden="1" x14ac:dyDescent="0.3">
      <c r="A821" s="16" t="s">
        <v>479</v>
      </c>
      <c r="B821" s="17">
        <v>620</v>
      </c>
      <c r="C821" s="16" t="s">
        <v>276</v>
      </c>
      <c r="D821" s="16" t="s">
        <v>65</v>
      </c>
      <c r="E821" s="34" t="s">
        <v>277</v>
      </c>
      <c r="F821" s="26">
        <v>30228.9</v>
      </c>
      <c r="G821" s="26">
        <v>30240.799999999999</v>
      </c>
      <c r="H821" s="26">
        <v>30240.799999999999</v>
      </c>
      <c r="I821" s="26"/>
      <c r="J821" s="26"/>
      <c r="K821" s="26"/>
      <c r="L821" s="26">
        <f t="shared" si="3118"/>
        <v>30228.9</v>
      </c>
      <c r="M821" s="26">
        <f t="shared" si="3119"/>
        <v>30240.799999999999</v>
      </c>
      <c r="N821" s="26">
        <f t="shared" si="3120"/>
        <v>30240.799999999999</v>
      </c>
      <c r="O821" s="26"/>
      <c r="P821" s="26"/>
      <c r="Q821" s="26"/>
      <c r="R821" s="26">
        <f t="shared" si="3121"/>
        <v>30228.9</v>
      </c>
      <c r="S821" s="26">
        <f t="shared" si="3122"/>
        <v>30240.799999999999</v>
      </c>
      <c r="T821" s="26">
        <f t="shared" si="3123"/>
        <v>30240.799999999999</v>
      </c>
      <c r="U821" s="26"/>
      <c r="V821" s="26"/>
      <c r="W821" s="26"/>
      <c r="X821" s="26">
        <f t="shared" si="3124"/>
        <v>30228.9</v>
      </c>
      <c r="Y821" s="26">
        <f t="shared" si="3125"/>
        <v>30240.799999999999</v>
      </c>
      <c r="Z821" s="26">
        <f t="shared" si="3126"/>
        <v>30240.799999999999</v>
      </c>
      <c r="AA821" s="26"/>
      <c r="AB821" s="26"/>
      <c r="AC821" s="26"/>
      <c r="AD821" s="26">
        <f t="shared" si="3127"/>
        <v>30228.9</v>
      </c>
      <c r="AE821" s="26">
        <f t="shared" si="3128"/>
        <v>30240.799999999999</v>
      </c>
      <c r="AF821" s="26">
        <f t="shared" si="3129"/>
        <v>30240.799999999999</v>
      </c>
      <c r="AG821" s="26"/>
      <c r="AH821" s="26"/>
      <c r="AI821" s="26"/>
      <c r="AJ821" s="26">
        <f t="shared" si="3130"/>
        <v>30228.9</v>
      </c>
      <c r="AK821" s="26">
        <f t="shared" si="3131"/>
        <v>30240.799999999999</v>
      </c>
      <c r="AL821" s="26">
        <f t="shared" si="3132"/>
        <v>30240.799999999999</v>
      </c>
      <c r="AM821" s="26"/>
      <c r="AN821" s="26"/>
      <c r="AO821" s="26"/>
      <c r="AP821" s="26">
        <f t="shared" si="3133"/>
        <v>30228.9</v>
      </c>
      <c r="AQ821" s="26">
        <f t="shared" si="3134"/>
        <v>30240.799999999999</v>
      </c>
      <c r="AR821" s="26">
        <f t="shared" si="3135"/>
        <v>30240.799999999999</v>
      </c>
      <c r="AS821" s="26"/>
      <c r="AT821" s="26"/>
      <c r="AU821" s="26"/>
      <c r="AV821" s="26">
        <f t="shared" si="3136"/>
        <v>30228.9</v>
      </c>
      <c r="AW821" s="26">
        <f t="shared" si="3137"/>
        <v>30240.799999999999</v>
      </c>
      <c r="AX821" s="26">
        <f t="shared" si="3138"/>
        <v>30240.799999999999</v>
      </c>
      <c r="AY821" s="26"/>
      <c r="AZ821" s="26"/>
      <c r="BA821" s="26"/>
      <c r="BB821" s="26">
        <f t="shared" si="3139"/>
        <v>30228.9</v>
      </c>
      <c r="BC821" s="26">
        <f t="shared" si="3140"/>
        <v>30240.799999999999</v>
      </c>
      <c r="BD821" s="26">
        <f t="shared" si="3141"/>
        <v>30240.799999999999</v>
      </c>
      <c r="BE821" s="26"/>
      <c r="BF821" s="26"/>
      <c r="BG821" s="26"/>
      <c r="BH821" s="26">
        <f t="shared" si="3142"/>
        <v>30228.9</v>
      </c>
      <c r="BI821" s="26">
        <f t="shared" si="3143"/>
        <v>30240.799999999999</v>
      </c>
      <c r="BJ821" s="26">
        <f t="shared" si="3144"/>
        <v>30240.799999999999</v>
      </c>
      <c r="BK821" s="26"/>
      <c r="BL821" s="26"/>
      <c r="BM821" s="26"/>
      <c r="BN821" s="26">
        <f t="shared" si="3145"/>
        <v>30228.9</v>
      </c>
      <c r="BO821" s="26">
        <f t="shared" si="3146"/>
        <v>30240.799999999999</v>
      </c>
      <c r="BP821" s="26">
        <f t="shared" si="3147"/>
        <v>30240.799999999999</v>
      </c>
      <c r="BQ821" s="26"/>
      <c r="BR821" s="26"/>
      <c r="BS821" s="26">
        <f t="shared" si="3148"/>
        <v>30228.9</v>
      </c>
      <c r="BT821" s="26">
        <f t="shared" si="3149"/>
        <v>30240.799999999999</v>
      </c>
      <c r="BU821" s="26">
        <f t="shared" si="3150"/>
        <v>30240.799999999999</v>
      </c>
      <c r="BV821" s="26"/>
      <c r="BW821" s="26"/>
      <c r="BX821" s="26">
        <f t="shared" si="3151"/>
        <v>30228.9</v>
      </c>
      <c r="BY821" s="26">
        <f t="shared" si="3152"/>
        <v>30240.799999999999</v>
      </c>
      <c r="BZ821" s="26">
        <f t="shared" si="3153"/>
        <v>30240.799999999999</v>
      </c>
      <c r="CA821" s="26"/>
      <c r="CB821" s="26"/>
      <c r="CC821" s="26"/>
      <c r="CD821" s="26">
        <f t="shared" si="3217"/>
        <v>30228.9</v>
      </c>
      <c r="CE821" s="26">
        <f t="shared" si="3218"/>
        <v>30240.799999999999</v>
      </c>
      <c r="CF821" s="26">
        <f t="shared" si="3219"/>
        <v>30240.799999999999</v>
      </c>
      <c r="CG821" s="26"/>
      <c r="CH821" s="26"/>
      <c r="CI821" s="26"/>
      <c r="CJ821" s="26">
        <f t="shared" si="3220"/>
        <v>30228.9</v>
      </c>
      <c r="CK821" s="26">
        <f t="shared" si="3221"/>
        <v>30240.799999999999</v>
      </c>
      <c r="CL821" s="26">
        <f t="shared" si="3222"/>
        <v>30240.799999999999</v>
      </c>
      <c r="CM821" s="26"/>
      <c r="CN821" s="26"/>
      <c r="CO821" s="26"/>
      <c r="CP821" s="26">
        <f t="shared" si="3223"/>
        <v>30228.9</v>
      </c>
      <c r="CQ821" s="26">
        <f t="shared" si="3224"/>
        <v>30240.799999999999</v>
      </c>
      <c r="CR821" s="26">
        <f t="shared" si="3225"/>
        <v>30240.799999999999</v>
      </c>
      <c r="CS821" s="26"/>
      <c r="CT821" s="19"/>
      <c r="CU821" s="35"/>
    </row>
    <row r="822" spans="1:105" hidden="1" x14ac:dyDescent="0.3">
      <c r="A822" s="16" t="s">
        <v>479</v>
      </c>
      <c r="B822" s="17">
        <v>800</v>
      </c>
      <c r="C822" s="16"/>
      <c r="D822" s="16"/>
      <c r="E822" s="34" t="s">
        <v>52</v>
      </c>
      <c r="F822" s="26">
        <f t="shared" ref="F822:F825" si="3277">F823</f>
        <v>51.8</v>
      </c>
      <c r="G822" s="26">
        <f t="shared" ref="G822:G825" si="3278">G823</f>
        <v>51.8</v>
      </c>
      <c r="H822" s="26">
        <f t="shared" ref="H822:H825" si="3279">H823</f>
        <v>51.8</v>
      </c>
      <c r="I822" s="26">
        <f t="shared" ref="I822:I825" si="3280">I823</f>
        <v>0</v>
      </c>
      <c r="J822" s="26">
        <f t="shared" ref="J822:J825" si="3281">J823</f>
        <v>0</v>
      </c>
      <c r="K822" s="26">
        <f t="shared" ref="K822:K825" si="3282">K823</f>
        <v>0</v>
      </c>
      <c r="L822" s="26">
        <f t="shared" si="3118"/>
        <v>51.8</v>
      </c>
      <c r="M822" s="26">
        <f t="shared" si="3119"/>
        <v>51.8</v>
      </c>
      <c r="N822" s="26">
        <f t="shared" si="3120"/>
        <v>51.8</v>
      </c>
      <c r="O822" s="26">
        <f t="shared" ref="O822:O825" si="3283">O823</f>
        <v>0</v>
      </c>
      <c r="P822" s="26">
        <f t="shared" ref="P822:P825" si="3284">P823</f>
        <v>0</v>
      </c>
      <c r="Q822" s="26">
        <f t="shared" ref="Q822:Q825" si="3285">Q823</f>
        <v>0</v>
      </c>
      <c r="R822" s="26">
        <f t="shared" si="3121"/>
        <v>51.8</v>
      </c>
      <c r="S822" s="26">
        <f t="shared" si="3122"/>
        <v>51.8</v>
      </c>
      <c r="T822" s="26">
        <f t="shared" si="3123"/>
        <v>51.8</v>
      </c>
      <c r="U822" s="26">
        <f t="shared" ref="U822:U825" si="3286">U823</f>
        <v>0</v>
      </c>
      <c r="V822" s="26">
        <f t="shared" ref="V822:V825" si="3287">V823</f>
        <v>0</v>
      </c>
      <c r="W822" s="26">
        <f t="shared" ref="W822:W825" si="3288">W823</f>
        <v>0</v>
      </c>
      <c r="X822" s="26">
        <f t="shared" si="3124"/>
        <v>51.8</v>
      </c>
      <c r="Y822" s="26">
        <f t="shared" si="3125"/>
        <v>51.8</v>
      </c>
      <c r="Z822" s="26">
        <f t="shared" si="3126"/>
        <v>51.8</v>
      </c>
      <c r="AA822" s="26">
        <f t="shared" ref="AA822:AA825" si="3289">AA823</f>
        <v>0</v>
      </c>
      <c r="AB822" s="26">
        <f t="shared" ref="AB822:AB825" si="3290">AB823</f>
        <v>0</v>
      </c>
      <c r="AC822" s="26">
        <f t="shared" ref="AC822:AC825" si="3291">AC823</f>
        <v>0</v>
      </c>
      <c r="AD822" s="26">
        <f t="shared" si="3127"/>
        <v>51.8</v>
      </c>
      <c r="AE822" s="26">
        <f t="shared" si="3128"/>
        <v>51.8</v>
      </c>
      <c r="AF822" s="26">
        <f t="shared" si="3129"/>
        <v>51.8</v>
      </c>
      <c r="AG822" s="26">
        <f t="shared" ref="AG822:AG825" si="3292">AG823</f>
        <v>0</v>
      </c>
      <c r="AH822" s="26">
        <f t="shared" ref="AH822:AH825" si="3293">AH823</f>
        <v>0</v>
      </c>
      <c r="AI822" s="26">
        <f t="shared" ref="AI822:AI825" si="3294">AI823</f>
        <v>0</v>
      </c>
      <c r="AJ822" s="26">
        <f t="shared" si="3130"/>
        <v>51.8</v>
      </c>
      <c r="AK822" s="26">
        <f t="shared" si="3131"/>
        <v>51.8</v>
      </c>
      <c r="AL822" s="26">
        <f t="shared" si="3132"/>
        <v>51.8</v>
      </c>
      <c r="AM822" s="26">
        <f t="shared" ref="AM822:AM825" si="3295">AM823</f>
        <v>0</v>
      </c>
      <c r="AN822" s="26">
        <f t="shared" ref="AN822:AN825" si="3296">AN823</f>
        <v>0</v>
      </c>
      <c r="AO822" s="26">
        <f t="shared" ref="AO822:AO825" si="3297">AO823</f>
        <v>0</v>
      </c>
      <c r="AP822" s="26">
        <f t="shared" si="3133"/>
        <v>51.8</v>
      </c>
      <c r="AQ822" s="26">
        <f t="shared" si="3134"/>
        <v>51.8</v>
      </c>
      <c r="AR822" s="26">
        <f t="shared" si="3135"/>
        <v>51.8</v>
      </c>
      <c r="AS822" s="26">
        <f t="shared" ref="AS822:AS825" si="3298">AS823</f>
        <v>0</v>
      </c>
      <c r="AT822" s="26">
        <f t="shared" ref="AT822:AT825" si="3299">AT823</f>
        <v>0</v>
      </c>
      <c r="AU822" s="26">
        <f t="shared" ref="AU822:AU825" si="3300">AU823</f>
        <v>0</v>
      </c>
      <c r="AV822" s="26">
        <f t="shared" si="3136"/>
        <v>51.8</v>
      </c>
      <c r="AW822" s="26">
        <f t="shared" si="3137"/>
        <v>51.8</v>
      </c>
      <c r="AX822" s="26">
        <f t="shared" si="3138"/>
        <v>51.8</v>
      </c>
      <c r="AY822" s="26">
        <f t="shared" ref="AY822:AY825" si="3301">AY823</f>
        <v>0</v>
      </c>
      <c r="AZ822" s="26">
        <f t="shared" ref="AZ822:AZ825" si="3302">AZ823</f>
        <v>0</v>
      </c>
      <c r="BA822" s="26">
        <f t="shared" ref="BA822:BA825" si="3303">BA823</f>
        <v>0</v>
      </c>
      <c r="BB822" s="26">
        <f t="shared" si="3139"/>
        <v>51.8</v>
      </c>
      <c r="BC822" s="26">
        <f t="shared" si="3140"/>
        <v>51.8</v>
      </c>
      <c r="BD822" s="26">
        <f t="shared" si="3141"/>
        <v>51.8</v>
      </c>
      <c r="BE822" s="26">
        <f t="shared" ref="BE822:BE825" si="3304">BE823</f>
        <v>0</v>
      </c>
      <c r="BF822" s="26">
        <f t="shared" ref="BF822:BF825" si="3305">BF823</f>
        <v>0</v>
      </c>
      <c r="BG822" s="26">
        <f t="shared" ref="BG822:BG825" si="3306">BG823</f>
        <v>0</v>
      </c>
      <c r="BH822" s="26">
        <f t="shared" si="3142"/>
        <v>51.8</v>
      </c>
      <c r="BI822" s="26">
        <f t="shared" si="3143"/>
        <v>51.8</v>
      </c>
      <c r="BJ822" s="26">
        <f t="shared" si="3144"/>
        <v>51.8</v>
      </c>
      <c r="BK822" s="26">
        <f t="shared" ref="BK822:BK825" si="3307">BK823</f>
        <v>0</v>
      </c>
      <c r="BL822" s="26">
        <f t="shared" ref="BL822:BL825" si="3308">BL823</f>
        <v>0</v>
      </c>
      <c r="BM822" s="26">
        <f t="shared" ref="BM822:BM825" si="3309">BM823</f>
        <v>0</v>
      </c>
      <c r="BN822" s="26">
        <f t="shared" si="3145"/>
        <v>51.8</v>
      </c>
      <c r="BO822" s="26">
        <f t="shared" si="3146"/>
        <v>51.8</v>
      </c>
      <c r="BP822" s="26">
        <f t="shared" si="3147"/>
        <v>51.8</v>
      </c>
      <c r="BQ822" s="26">
        <f t="shared" ref="BQ822:BQ825" si="3310">BQ823</f>
        <v>0</v>
      </c>
      <c r="BR822" s="26">
        <f t="shared" ref="BR822:BR825" si="3311">BR823</f>
        <v>0</v>
      </c>
      <c r="BS822" s="26">
        <f t="shared" si="3148"/>
        <v>51.8</v>
      </c>
      <c r="BT822" s="26">
        <f t="shared" si="3149"/>
        <v>51.8</v>
      </c>
      <c r="BU822" s="26">
        <f t="shared" si="3150"/>
        <v>51.8</v>
      </c>
      <c r="BV822" s="26">
        <f t="shared" ref="BV822:BV825" si="3312">BV823</f>
        <v>0</v>
      </c>
      <c r="BW822" s="26">
        <f t="shared" ref="BW822:BW825" si="3313">BW823</f>
        <v>0</v>
      </c>
      <c r="BX822" s="26">
        <f t="shared" si="3151"/>
        <v>51.8</v>
      </c>
      <c r="BY822" s="26">
        <f t="shared" si="3152"/>
        <v>51.8</v>
      </c>
      <c r="BZ822" s="26">
        <f t="shared" si="3153"/>
        <v>51.8</v>
      </c>
      <c r="CA822" s="26">
        <f t="shared" ref="CA822:CA825" si="3314">CA823</f>
        <v>0</v>
      </c>
      <c r="CB822" s="26">
        <f t="shared" ref="CB822:CB825" si="3315">CB823</f>
        <v>0</v>
      </c>
      <c r="CC822" s="26">
        <f t="shared" ref="CC822:CC825" si="3316">CC823</f>
        <v>0</v>
      </c>
      <c r="CD822" s="26">
        <f t="shared" si="3217"/>
        <v>51.8</v>
      </c>
      <c r="CE822" s="26">
        <f t="shared" si="3218"/>
        <v>51.8</v>
      </c>
      <c r="CF822" s="26">
        <f t="shared" si="3219"/>
        <v>51.8</v>
      </c>
      <c r="CG822" s="26">
        <f t="shared" ref="CG822:CG825" si="3317">CG823</f>
        <v>0</v>
      </c>
      <c r="CH822" s="26">
        <f t="shared" ref="CH822:CH825" si="3318">CH823</f>
        <v>0</v>
      </c>
      <c r="CI822" s="26">
        <f t="shared" ref="CI822:CI825" si="3319">CI823</f>
        <v>0</v>
      </c>
      <c r="CJ822" s="26">
        <f t="shared" si="3220"/>
        <v>51.8</v>
      </c>
      <c r="CK822" s="26">
        <f t="shared" si="3221"/>
        <v>51.8</v>
      </c>
      <c r="CL822" s="26">
        <f t="shared" si="3222"/>
        <v>51.8</v>
      </c>
      <c r="CM822" s="26">
        <f t="shared" ref="CM822:CM825" si="3320">CM823</f>
        <v>0</v>
      </c>
      <c r="CN822" s="26">
        <f t="shared" ref="CN822:CN825" si="3321">CN823</f>
        <v>0</v>
      </c>
      <c r="CO822" s="26">
        <f t="shared" ref="CO822:CO825" si="3322">CO823</f>
        <v>0</v>
      </c>
      <c r="CP822" s="26">
        <f t="shared" si="3223"/>
        <v>51.8</v>
      </c>
      <c r="CQ822" s="26">
        <f t="shared" si="3224"/>
        <v>51.8</v>
      </c>
      <c r="CR822" s="26">
        <f t="shared" si="3225"/>
        <v>51.8</v>
      </c>
      <c r="CS822" s="26">
        <f t="shared" ref="CS822:CS825" si="3323">CS823</f>
        <v>0</v>
      </c>
      <c r="CT822" s="19"/>
      <c r="CU822" s="35"/>
      <c r="CY822" s="1" t="s">
        <v>27</v>
      </c>
    </row>
    <row r="823" spans="1:105" hidden="1" x14ac:dyDescent="0.3">
      <c r="A823" s="16" t="s">
        <v>479</v>
      </c>
      <c r="B823" s="17">
        <v>850</v>
      </c>
      <c r="C823" s="16"/>
      <c r="D823" s="16"/>
      <c r="E823" s="34" t="s">
        <v>77</v>
      </c>
      <c r="F823" s="26">
        <f t="shared" si="3277"/>
        <v>51.8</v>
      </c>
      <c r="G823" s="26">
        <f t="shared" si="3278"/>
        <v>51.8</v>
      </c>
      <c r="H823" s="26">
        <f t="shared" si="3279"/>
        <v>51.8</v>
      </c>
      <c r="I823" s="26">
        <f t="shared" si="3280"/>
        <v>0</v>
      </c>
      <c r="J823" s="26">
        <f t="shared" si="3281"/>
        <v>0</v>
      </c>
      <c r="K823" s="26">
        <f t="shared" si="3282"/>
        <v>0</v>
      </c>
      <c r="L823" s="26">
        <f t="shared" si="3118"/>
        <v>51.8</v>
      </c>
      <c r="M823" s="26">
        <f t="shared" si="3119"/>
        <v>51.8</v>
      </c>
      <c r="N823" s="26">
        <f t="shared" si="3120"/>
        <v>51.8</v>
      </c>
      <c r="O823" s="26">
        <f t="shared" si="3283"/>
        <v>0</v>
      </c>
      <c r="P823" s="26">
        <f t="shared" si="3284"/>
        <v>0</v>
      </c>
      <c r="Q823" s="26">
        <f t="shared" si="3285"/>
        <v>0</v>
      </c>
      <c r="R823" s="26">
        <f t="shared" si="3121"/>
        <v>51.8</v>
      </c>
      <c r="S823" s="26">
        <f t="shared" si="3122"/>
        <v>51.8</v>
      </c>
      <c r="T823" s="26">
        <f t="shared" si="3123"/>
        <v>51.8</v>
      </c>
      <c r="U823" s="26">
        <f t="shared" si="3286"/>
        <v>0</v>
      </c>
      <c r="V823" s="26">
        <f t="shared" si="3287"/>
        <v>0</v>
      </c>
      <c r="W823" s="26">
        <f t="shared" si="3288"/>
        <v>0</v>
      </c>
      <c r="X823" s="26">
        <f t="shared" si="3124"/>
        <v>51.8</v>
      </c>
      <c r="Y823" s="26">
        <f t="shared" si="3125"/>
        <v>51.8</v>
      </c>
      <c r="Z823" s="26">
        <f t="shared" si="3126"/>
        <v>51.8</v>
      </c>
      <c r="AA823" s="26">
        <f t="shared" si="3289"/>
        <v>0</v>
      </c>
      <c r="AB823" s="26">
        <f t="shared" si="3290"/>
        <v>0</v>
      </c>
      <c r="AC823" s="26">
        <f t="shared" si="3291"/>
        <v>0</v>
      </c>
      <c r="AD823" s="26">
        <f t="shared" si="3127"/>
        <v>51.8</v>
      </c>
      <c r="AE823" s="26">
        <f t="shared" si="3128"/>
        <v>51.8</v>
      </c>
      <c r="AF823" s="26">
        <f t="shared" si="3129"/>
        <v>51.8</v>
      </c>
      <c r="AG823" s="26">
        <f t="shared" si="3292"/>
        <v>0</v>
      </c>
      <c r="AH823" s="26">
        <f t="shared" si="3293"/>
        <v>0</v>
      </c>
      <c r="AI823" s="26">
        <f t="shared" si="3294"/>
        <v>0</v>
      </c>
      <c r="AJ823" s="26">
        <f t="shared" si="3130"/>
        <v>51.8</v>
      </c>
      <c r="AK823" s="26">
        <f t="shared" si="3131"/>
        <v>51.8</v>
      </c>
      <c r="AL823" s="26">
        <f t="shared" si="3132"/>
        <v>51.8</v>
      </c>
      <c r="AM823" s="26">
        <f t="shared" si="3295"/>
        <v>0</v>
      </c>
      <c r="AN823" s="26">
        <f t="shared" si="3296"/>
        <v>0</v>
      </c>
      <c r="AO823" s="26">
        <f t="shared" si="3297"/>
        <v>0</v>
      </c>
      <c r="AP823" s="26">
        <f t="shared" si="3133"/>
        <v>51.8</v>
      </c>
      <c r="AQ823" s="26">
        <f t="shared" si="3134"/>
        <v>51.8</v>
      </c>
      <c r="AR823" s="26">
        <f t="shared" si="3135"/>
        <v>51.8</v>
      </c>
      <c r="AS823" s="26">
        <f t="shared" si="3298"/>
        <v>0</v>
      </c>
      <c r="AT823" s="26">
        <f t="shared" si="3299"/>
        <v>0</v>
      </c>
      <c r="AU823" s="26">
        <f t="shared" si="3300"/>
        <v>0</v>
      </c>
      <c r="AV823" s="26">
        <f t="shared" si="3136"/>
        <v>51.8</v>
      </c>
      <c r="AW823" s="26">
        <f t="shared" si="3137"/>
        <v>51.8</v>
      </c>
      <c r="AX823" s="26">
        <f t="shared" si="3138"/>
        <v>51.8</v>
      </c>
      <c r="AY823" s="26">
        <f t="shared" si="3301"/>
        <v>0</v>
      </c>
      <c r="AZ823" s="26">
        <f t="shared" si="3302"/>
        <v>0</v>
      </c>
      <c r="BA823" s="26">
        <f t="shared" si="3303"/>
        <v>0</v>
      </c>
      <c r="BB823" s="26">
        <f t="shared" si="3139"/>
        <v>51.8</v>
      </c>
      <c r="BC823" s="26">
        <f t="shared" si="3140"/>
        <v>51.8</v>
      </c>
      <c r="BD823" s="26">
        <f t="shared" si="3141"/>
        <v>51.8</v>
      </c>
      <c r="BE823" s="26">
        <f t="shared" si="3304"/>
        <v>0</v>
      </c>
      <c r="BF823" s="26">
        <f t="shared" si="3305"/>
        <v>0</v>
      </c>
      <c r="BG823" s="26">
        <f t="shared" si="3306"/>
        <v>0</v>
      </c>
      <c r="BH823" s="26">
        <f t="shared" si="3142"/>
        <v>51.8</v>
      </c>
      <c r="BI823" s="26">
        <f t="shared" si="3143"/>
        <v>51.8</v>
      </c>
      <c r="BJ823" s="26">
        <f t="shared" si="3144"/>
        <v>51.8</v>
      </c>
      <c r="BK823" s="26">
        <f t="shared" si="3307"/>
        <v>0</v>
      </c>
      <c r="BL823" s="26">
        <f t="shared" si="3308"/>
        <v>0</v>
      </c>
      <c r="BM823" s="26">
        <f t="shared" si="3309"/>
        <v>0</v>
      </c>
      <c r="BN823" s="26">
        <f t="shared" si="3145"/>
        <v>51.8</v>
      </c>
      <c r="BO823" s="26">
        <f t="shared" si="3146"/>
        <v>51.8</v>
      </c>
      <c r="BP823" s="26">
        <f t="shared" si="3147"/>
        <v>51.8</v>
      </c>
      <c r="BQ823" s="26">
        <f t="shared" si="3310"/>
        <v>0</v>
      </c>
      <c r="BR823" s="26">
        <f t="shared" si="3311"/>
        <v>0</v>
      </c>
      <c r="BS823" s="26">
        <f t="shared" si="3148"/>
        <v>51.8</v>
      </c>
      <c r="BT823" s="26">
        <f t="shared" si="3149"/>
        <v>51.8</v>
      </c>
      <c r="BU823" s="26">
        <f t="shared" si="3150"/>
        <v>51.8</v>
      </c>
      <c r="BV823" s="26">
        <f t="shared" si="3312"/>
        <v>0</v>
      </c>
      <c r="BW823" s="26">
        <f t="shared" si="3313"/>
        <v>0</v>
      </c>
      <c r="BX823" s="26">
        <f t="shared" si="3151"/>
        <v>51.8</v>
      </c>
      <c r="BY823" s="26">
        <f t="shared" si="3152"/>
        <v>51.8</v>
      </c>
      <c r="BZ823" s="26">
        <f t="shared" si="3153"/>
        <v>51.8</v>
      </c>
      <c r="CA823" s="26">
        <f t="shared" si="3314"/>
        <v>0</v>
      </c>
      <c r="CB823" s="26">
        <f t="shared" si="3315"/>
        <v>0</v>
      </c>
      <c r="CC823" s="26">
        <f t="shared" si="3316"/>
        <v>0</v>
      </c>
      <c r="CD823" s="26">
        <f t="shared" si="3217"/>
        <v>51.8</v>
      </c>
      <c r="CE823" s="26">
        <f t="shared" si="3218"/>
        <v>51.8</v>
      </c>
      <c r="CF823" s="26">
        <f t="shared" si="3219"/>
        <v>51.8</v>
      </c>
      <c r="CG823" s="26">
        <f t="shared" si="3317"/>
        <v>0</v>
      </c>
      <c r="CH823" s="26">
        <f t="shared" si="3318"/>
        <v>0</v>
      </c>
      <c r="CI823" s="26">
        <f t="shared" si="3319"/>
        <v>0</v>
      </c>
      <c r="CJ823" s="26">
        <f t="shared" si="3220"/>
        <v>51.8</v>
      </c>
      <c r="CK823" s="26">
        <f t="shared" si="3221"/>
        <v>51.8</v>
      </c>
      <c r="CL823" s="26">
        <f t="shared" si="3222"/>
        <v>51.8</v>
      </c>
      <c r="CM823" s="26">
        <f t="shared" si="3320"/>
        <v>0</v>
      </c>
      <c r="CN823" s="26">
        <f t="shared" si="3321"/>
        <v>0</v>
      </c>
      <c r="CO823" s="26">
        <f t="shared" si="3322"/>
        <v>0</v>
      </c>
      <c r="CP823" s="26">
        <f t="shared" si="3223"/>
        <v>51.8</v>
      </c>
      <c r="CQ823" s="26">
        <f t="shared" si="3224"/>
        <v>51.8</v>
      </c>
      <c r="CR823" s="26">
        <f t="shared" si="3225"/>
        <v>51.8</v>
      </c>
      <c r="CS823" s="26">
        <f t="shared" si="3323"/>
        <v>0</v>
      </c>
      <c r="CT823" s="19"/>
      <c r="CU823" s="35"/>
      <c r="CZ823" s="1" t="s">
        <v>28</v>
      </c>
    </row>
    <row r="824" spans="1:105" hidden="1" x14ac:dyDescent="0.3">
      <c r="A824" s="16" t="s">
        <v>479</v>
      </c>
      <c r="B824" s="17">
        <v>850</v>
      </c>
      <c r="C824" s="16" t="s">
        <v>45</v>
      </c>
      <c r="D824" s="16" t="s">
        <v>65</v>
      </c>
      <c r="E824" s="34" t="s">
        <v>215</v>
      </c>
      <c r="F824" s="26">
        <v>51.8</v>
      </c>
      <c r="G824" s="26">
        <v>51.8</v>
      </c>
      <c r="H824" s="26">
        <v>51.8</v>
      </c>
      <c r="I824" s="26"/>
      <c r="J824" s="26"/>
      <c r="K824" s="26"/>
      <c r="L824" s="26">
        <f t="shared" si="3118"/>
        <v>51.8</v>
      </c>
      <c r="M824" s="26">
        <f t="shared" si="3119"/>
        <v>51.8</v>
      </c>
      <c r="N824" s="26">
        <f t="shared" si="3120"/>
        <v>51.8</v>
      </c>
      <c r="O824" s="26"/>
      <c r="P824" s="26"/>
      <c r="Q824" s="26"/>
      <c r="R824" s="26">
        <f t="shared" si="3121"/>
        <v>51.8</v>
      </c>
      <c r="S824" s="26">
        <f t="shared" si="3122"/>
        <v>51.8</v>
      </c>
      <c r="T824" s="26">
        <f t="shared" si="3123"/>
        <v>51.8</v>
      </c>
      <c r="U824" s="26"/>
      <c r="V824" s="26"/>
      <c r="W824" s="26"/>
      <c r="X824" s="26">
        <f t="shared" si="3124"/>
        <v>51.8</v>
      </c>
      <c r="Y824" s="26">
        <f t="shared" si="3125"/>
        <v>51.8</v>
      </c>
      <c r="Z824" s="26">
        <f t="shared" si="3126"/>
        <v>51.8</v>
      </c>
      <c r="AA824" s="26"/>
      <c r="AB824" s="26"/>
      <c r="AC824" s="26"/>
      <c r="AD824" s="26">
        <f t="shared" si="3127"/>
        <v>51.8</v>
      </c>
      <c r="AE824" s="26">
        <f t="shared" si="3128"/>
        <v>51.8</v>
      </c>
      <c r="AF824" s="26">
        <f t="shared" si="3129"/>
        <v>51.8</v>
      </c>
      <c r="AG824" s="26"/>
      <c r="AH824" s="26"/>
      <c r="AI824" s="26"/>
      <c r="AJ824" s="26">
        <f t="shared" si="3130"/>
        <v>51.8</v>
      </c>
      <c r="AK824" s="26">
        <f t="shared" si="3131"/>
        <v>51.8</v>
      </c>
      <c r="AL824" s="26">
        <f t="shared" si="3132"/>
        <v>51.8</v>
      </c>
      <c r="AM824" s="26"/>
      <c r="AN824" s="26"/>
      <c r="AO824" s="26"/>
      <c r="AP824" s="26">
        <f t="shared" si="3133"/>
        <v>51.8</v>
      </c>
      <c r="AQ824" s="26">
        <f t="shared" si="3134"/>
        <v>51.8</v>
      </c>
      <c r="AR824" s="26">
        <f t="shared" si="3135"/>
        <v>51.8</v>
      </c>
      <c r="AS824" s="26"/>
      <c r="AT824" s="26"/>
      <c r="AU824" s="26"/>
      <c r="AV824" s="26">
        <f t="shared" si="3136"/>
        <v>51.8</v>
      </c>
      <c r="AW824" s="26">
        <f t="shared" si="3137"/>
        <v>51.8</v>
      </c>
      <c r="AX824" s="26">
        <f t="shared" si="3138"/>
        <v>51.8</v>
      </c>
      <c r="AY824" s="26"/>
      <c r="AZ824" s="26"/>
      <c r="BA824" s="26"/>
      <c r="BB824" s="26">
        <f t="shared" si="3139"/>
        <v>51.8</v>
      </c>
      <c r="BC824" s="26">
        <f t="shared" si="3140"/>
        <v>51.8</v>
      </c>
      <c r="BD824" s="26">
        <f t="shared" si="3141"/>
        <v>51.8</v>
      </c>
      <c r="BE824" s="26"/>
      <c r="BF824" s="26"/>
      <c r="BG824" s="26"/>
      <c r="BH824" s="26">
        <f t="shared" si="3142"/>
        <v>51.8</v>
      </c>
      <c r="BI824" s="26">
        <f t="shared" si="3143"/>
        <v>51.8</v>
      </c>
      <c r="BJ824" s="26">
        <f t="shared" si="3144"/>
        <v>51.8</v>
      </c>
      <c r="BK824" s="26"/>
      <c r="BL824" s="26"/>
      <c r="BM824" s="26"/>
      <c r="BN824" s="26">
        <f t="shared" si="3145"/>
        <v>51.8</v>
      </c>
      <c r="BO824" s="26">
        <f t="shared" si="3146"/>
        <v>51.8</v>
      </c>
      <c r="BP824" s="26">
        <f t="shared" si="3147"/>
        <v>51.8</v>
      </c>
      <c r="BQ824" s="26"/>
      <c r="BR824" s="26"/>
      <c r="BS824" s="26">
        <f t="shared" si="3148"/>
        <v>51.8</v>
      </c>
      <c r="BT824" s="26">
        <f t="shared" si="3149"/>
        <v>51.8</v>
      </c>
      <c r="BU824" s="26">
        <f t="shared" si="3150"/>
        <v>51.8</v>
      </c>
      <c r="BV824" s="26"/>
      <c r="BW824" s="26"/>
      <c r="BX824" s="26">
        <f t="shared" si="3151"/>
        <v>51.8</v>
      </c>
      <c r="BY824" s="26">
        <f t="shared" si="3152"/>
        <v>51.8</v>
      </c>
      <c r="BZ824" s="26">
        <f t="shared" si="3153"/>
        <v>51.8</v>
      </c>
      <c r="CA824" s="26"/>
      <c r="CB824" s="26"/>
      <c r="CC824" s="26"/>
      <c r="CD824" s="26">
        <f t="shared" si="3217"/>
        <v>51.8</v>
      </c>
      <c r="CE824" s="26">
        <f t="shared" si="3218"/>
        <v>51.8</v>
      </c>
      <c r="CF824" s="26">
        <f t="shared" si="3219"/>
        <v>51.8</v>
      </c>
      <c r="CG824" s="26"/>
      <c r="CH824" s="26"/>
      <c r="CI824" s="26"/>
      <c r="CJ824" s="26">
        <f t="shared" si="3220"/>
        <v>51.8</v>
      </c>
      <c r="CK824" s="26">
        <f t="shared" si="3221"/>
        <v>51.8</v>
      </c>
      <c r="CL824" s="26">
        <f t="shared" si="3222"/>
        <v>51.8</v>
      </c>
      <c r="CM824" s="26"/>
      <c r="CN824" s="26"/>
      <c r="CO824" s="26"/>
      <c r="CP824" s="26">
        <f t="shared" si="3223"/>
        <v>51.8</v>
      </c>
      <c r="CQ824" s="26">
        <f t="shared" si="3224"/>
        <v>51.8</v>
      </c>
      <c r="CR824" s="26">
        <f t="shared" si="3225"/>
        <v>51.8</v>
      </c>
      <c r="CS824" s="26"/>
      <c r="CT824" s="19"/>
      <c r="CU824" s="35"/>
    </row>
    <row r="825" spans="1:105" ht="46.8" hidden="1" x14ac:dyDescent="0.3">
      <c r="A825" s="36" t="s">
        <v>480</v>
      </c>
      <c r="B825" s="17"/>
      <c r="C825" s="16"/>
      <c r="D825" s="16"/>
      <c r="E825" s="34" t="s">
        <v>481</v>
      </c>
      <c r="F825" s="26">
        <f t="shared" si="3277"/>
        <v>0</v>
      </c>
      <c r="G825" s="26">
        <f t="shared" si="3278"/>
        <v>0</v>
      </c>
      <c r="H825" s="26">
        <f t="shared" si="3279"/>
        <v>0</v>
      </c>
      <c r="I825" s="26">
        <f t="shared" si="3280"/>
        <v>0</v>
      </c>
      <c r="J825" s="26">
        <f t="shared" si="3281"/>
        <v>0</v>
      </c>
      <c r="K825" s="26">
        <f t="shared" si="3282"/>
        <v>0</v>
      </c>
      <c r="L825" s="26">
        <f t="shared" si="3118"/>
        <v>0</v>
      </c>
      <c r="M825" s="26">
        <f t="shared" si="3119"/>
        <v>0</v>
      </c>
      <c r="N825" s="26">
        <f t="shared" si="3120"/>
        <v>0</v>
      </c>
      <c r="O825" s="26">
        <f t="shared" si="3283"/>
        <v>0</v>
      </c>
      <c r="P825" s="26">
        <f t="shared" si="3284"/>
        <v>0</v>
      </c>
      <c r="Q825" s="26">
        <f t="shared" si="3285"/>
        <v>0</v>
      </c>
      <c r="R825" s="26">
        <f t="shared" si="3121"/>
        <v>0</v>
      </c>
      <c r="S825" s="26">
        <f t="shared" si="3122"/>
        <v>0</v>
      </c>
      <c r="T825" s="26">
        <f t="shared" si="3123"/>
        <v>0</v>
      </c>
      <c r="U825" s="26">
        <f t="shared" si="3286"/>
        <v>0</v>
      </c>
      <c r="V825" s="26">
        <f t="shared" si="3287"/>
        <v>0</v>
      </c>
      <c r="W825" s="26">
        <f t="shared" si="3288"/>
        <v>0</v>
      </c>
      <c r="X825" s="26">
        <f t="shared" si="3124"/>
        <v>0</v>
      </c>
      <c r="Y825" s="26">
        <f t="shared" si="3125"/>
        <v>0</v>
      </c>
      <c r="Z825" s="26">
        <f t="shared" si="3126"/>
        <v>0</v>
      </c>
      <c r="AA825" s="26">
        <f t="shared" si="3289"/>
        <v>0</v>
      </c>
      <c r="AB825" s="26">
        <f t="shared" si="3290"/>
        <v>0</v>
      </c>
      <c r="AC825" s="26">
        <f t="shared" si="3291"/>
        <v>0</v>
      </c>
      <c r="AD825" s="26">
        <f t="shared" si="3127"/>
        <v>0</v>
      </c>
      <c r="AE825" s="26">
        <f t="shared" si="3128"/>
        <v>0</v>
      </c>
      <c r="AF825" s="26">
        <f t="shared" si="3129"/>
        <v>0</v>
      </c>
      <c r="AG825" s="26">
        <f t="shared" si="3292"/>
        <v>0</v>
      </c>
      <c r="AH825" s="26">
        <f t="shared" si="3293"/>
        <v>0</v>
      </c>
      <c r="AI825" s="26">
        <f t="shared" si="3294"/>
        <v>0</v>
      </c>
      <c r="AJ825" s="26">
        <f t="shared" si="3130"/>
        <v>0</v>
      </c>
      <c r="AK825" s="26">
        <f t="shared" si="3131"/>
        <v>0</v>
      </c>
      <c r="AL825" s="26">
        <f t="shared" si="3132"/>
        <v>0</v>
      </c>
      <c r="AM825" s="26">
        <f t="shared" si="3295"/>
        <v>0</v>
      </c>
      <c r="AN825" s="26">
        <f t="shared" si="3296"/>
        <v>0</v>
      </c>
      <c r="AO825" s="26">
        <f t="shared" si="3297"/>
        <v>0</v>
      </c>
      <c r="AP825" s="26">
        <f t="shared" si="3133"/>
        <v>0</v>
      </c>
      <c r="AQ825" s="26">
        <f t="shared" si="3134"/>
        <v>0</v>
      </c>
      <c r="AR825" s="26">
        <f t="shared" si="3135"/>
        <v>0</v>
      </c>
      <c r="AS825" s="26">
        <f t="shared" si="3298"/>
        <v>0</v>
      </c>
      <c r="AT825" s="26">
        <f t="shared" si="3299"/>
        <v>0</v>
      </c>
      <c r="AU825" s="26">
        <f t="shared" si="3300"/>
        <v>0</v>
      </c>
      <c r="AV825" s="26">
        <f t="shared" si="3136"/>
        <v>0</v>
      </c>
      <c r="AW825" s="26">
        <f t="shared" si="3137"/>
        <v>0</v>
      </c>
      <c r="AX825" s="26">
        <f t="shared" si="3138"/>
        <v>0</v>
      </c>
      <c r="AY825" s="26">
        <f t="shared" si="3301"/>
        <v>0</v>
      </c>
      <c r="AZ825" s="26">
        <f t="shared" si="3302"/>
        <v>0</v>
      </c>
      <c r="BA825" s="26">
        <f t="shared" si="3303"/>
        <v>0</v>
      </c>
      <c r="BB825" s="26">
        <f t="shared" si="3139"/>
        <v>0</v>
      </c>
      <c r="BC825" s="26">
        <f t="shared" si="3140"/>
        <v>0</v>
      </c>
      <c r="BD825" s="26">
        <f t="shared" si="3141"/>
        <v>0</v>
      </c>
      <c r="BE825" s="26">
        <f t="shared" si="3304"/>
        <v>0</v>
      </c>
      <c r="BF825" s="26">
        <f t="shared" si="3305"/>
        <v>0</v>
      </c>
      <c r="BG825" s="26">
        <f t="shared" si="3306"/>
        <v>0</v>
      </c>
      <c r="BH825" s="26">
        <f t="shared" si="3142"/>
        <v>0</v>
      </c>
      <c r="BI825" s="26">
        <f t="shared" si="3143"/>
        <v>0</v>
      </c>
      <c r="BJ825" s="26">
        <f t="shared" si="3144"/>
        <v>0</v>
      </c>
      <c r="BK825" s="26">
        <f t="shared" si="3307"/>
        <v>0</v>
      </c>
      <c r="BL825" s="26">
        <f t="shared" si="3308"/>
        <v>0</v>
      </c>
      <c r="BM825" s="26">
        <f t="shared" si="3309"/>
        <v>0</v>
      </c>
      <c r="BN825" s="26">
        <f t="shared" si="3145"/>
        <v>0</v>
      </c>
      <c r="BO825" s="26">
        <f t="shared" si="3146"/>
        <v>0</v>
      </c>
      <c r="BP825" s="26">
        <f t="shared" si="3147"/>
        <v>0</v>
      </c>
      <c r="BQ825" s="26">
        <f t="shared" si="3310"/>
        <v>0</v>
      </c>
      <c r="BR825" s="26">
        <f t="shared" si="3311"/>
        <v>0</v>
      </c>
      <c r="BS825" s="26">
        <f t="shared" si="3148"/>
        <v>0</v>
      </c>
      <c r="BT825" s="26">
        <f t="shared" si="3149"/>
        <v>0</v>
      </c>
      <c r="BU825" s="26">
        <f t="shared" si="3150"/>
        <v>0</v>
      </c>
      <c r="BV825" s="26">
        <f t="shared" si="3312"/>
        <v>0</v>
      </c>
      <c r="BW825" s="26">
        <f t="shared" si="3313"/>
        <v>0</v>
      </c>
      <c r="BX825" s="26">
        <f t="shared" si="3151"/>
        <v>0</v>
      </c>
      <c r="BY825" s="26">
        <f t="shared" si="3152"/>
        <v>0</v>
      </c>
      <c r="BZ825" s="26">
        <f t="shared" si="3153"/>
        <v>0</v>
      </c>
      <c r="CA825" s="26">
        <f t="shared" si="3314"/>
        <v>0</v>
      </c>
      <c r="CB825" s="26">
        <f t="shared" si="3315"/>
        <v>0</v>
      </c>
      <c r="CC825" s="26">
        <f t="shared" si="3316"/>
        <v>0</v>
      </c>
      <c r="CD825" s="26">
        <f t="shared" si="3217"/>
        <v>0</v>
      </c>
      <c r="CE825" s="26">
        <f t="shared" si="3218"/>
        <v>0</v>
      </c>
      <c r="CF825" s="26">
        <f t="shared" si="3219"/>
        <v>0</v>
      </c>
      <c r="CG825" s="26">
        <f t="shared" si="3317"/>
        <v>0</v>
      </c>
      <c r="CH825" s="26">
        <f t="shared" si="3318"/>
        <v>0</v>
      </c>
      <c r="CI825" s="26">
        <f t="shared" si="3319"/>
        <v>0</v>
      </c>
      <c r="CJ825" s="26">
        <f t="shared" si="3220"/>
        <v>0</v>
      </c>
      <c r="CK825" s="26">
        <f t="shared" si="3221"/>
        <v>0</v>
      </c>
      <c r="CL825" s="26">
        <f t="shared" si="3222"/>
        <v>0</v>
      </c>
      <c r="CM825" s="26">
        <f t="shared" si="3320"/>
        <v>0</v>
      </c>
      <c r="CN825" s="26">
        <f t="shared" si="3321"/>
        <v>0</v>
      </c>
      <c r="CO825" s="26">
        <f t="shared" si="3322"/>
        <v>0</v>
      </c>
      <c r="CP825" s="26">
        <f t="shared" si="3223"/>
        <v>0</v>
      </c>
      <c r="CQ825" s="26">
        <f t="shared" si="3224"/>
        <v>0</v>
      </c>
      <c r="CR825" s="26">
        <f t="shared" si="3225"/>
        <v>0</v>
      </c>
      <c r="CS825" s="26">
        <f t="shared" si="3323"/>
        <v>0</v>
      </c>
      <c r="CT825" s="19">
        <v>0</v>
      </c>
      <c r="CU825" s="35"/>
      <c r="DA825" s="1" t="s">
        <v>29</v>
      </c>
    </row>
    <row r="826" spans="1:105" ht="46.8" hidden="1" x14ac:dyDescent="0.3">
      <c r="A826" s="36" t="s">
        <v>480</v>
      </c>
      <c r="B826" s="17">
        <v>600</v>
      </c>
      <c r="C826" s="16"/>
      <c r="D826" s="16"/>
      <c r="E826" s="34" t="s">
        <v>43</v>
      </c>
      <c r="F826" s="26">
        <f t="shared" ref="F826:K826" si="3324">F827+F829</f>
        <v>0</v>
      </c>
      <c r="G826" s="26">
        <f t="shared" si="3324"/>
        <v>0</v>
      </c>
      <c r="H826" s="26">
        <f t="shared" si="3324"/>
        <v>0</v>
      </c>
      <c r="I826" s="26">
        <f t="shared" si="3324"/>
        <v>0</v>
      </c>
      <c r="J826" s="26">
        <f t="shared" si="3324"/>
        <v>0</v>
      </c>
      <c r="K826" s="26">
        <f t="shared" si="3324"/>
        <v>0</v>
      </c>
      <c r="L826" s="26">
        <f t="shared" si="3118"/>
        <v>0</v>
      </c>
      <c r="M826" s="26">
        <f t="shared" si="3119"/>
        <v>0</v>
      </c>
      <c r="N826" s="26">
        <f t="shared" si="3120"/>
        <v>0</v>
      </c>
      <c r="O826" s="26">
        <f>O827+O829</f>
        <v>0</v>
      </c>
      <c r="P826" s="26">
        <f>P827+P829</f>
        <v>0</v>
      </c>
      <c r="Q826" s="26">
        <f>Q827+Q829</f>
        <v>0</v>
      </c>
      <c r="R826" s="26">
        <f t="shared" si="3121"/>
        <v>0</v>
      </c>
      <c r="S826" s="26">
        <f t="shared" si="3122"/>
        <v>0</v>
      </c>
      <c r="T826" s="26">
        <f t="shared" si="3123"/>
        <v>0</v>
      </c>
      <c r="U826" s="26">
        <f>U827+U829</f>
        <v>0</v>
      </c>
      <c r="V826" s="26">
        <f>V827+V829</f>
        <v>0</v>
      </c>
      <c r="W826" s="26">
        <f>W827+W829</f>
        <v>0</v>
      </c>
      <c r="X826" s="26">
        <f t="shared" si="3124"/>
        <v>0</v>
      </c>
      <c r="Y826" s="26">
        <f t="shared" si="3125"/>
        <v>0</v>
      </c>
      <c r="Z826" s="26">
        <f t="shared" si="3126"/>
        <v>0</v>
      </c>
      <c r="AA826" s="26">
        <f>AA827+AA829</f>
        <v>0</v>
      </c>
      <c r="AB826" s="26">
        <f>AB827+AB829</f>
        <v>0</v>
      </c>
      <c r="AC826" s="26">
        <f>AC827+AC829</f>
        <v>0</v>
      </c>
      <c r="AD826" s="26">
        <f t="shared" si="3127"/>
        <v>0</v>
      </c>
      <c r="AE826" s="26">
        <f t="shared" si="3128"/>
        <v>0</v>
      </c>
      <c r="AF826" s="26">
        <f t="shared" si="3129"/>
        <v>0</v>
      </c>
      <c r="AG826" s="26">
        <f>AG827+AG829</f>
        <v>0</v>
      </c>
      <c r="AH826" s="26">
        <f>AH827+AH829</f>
        <v>0</v>
      </c>
      <c r="AI826" s="26">
        <f>AI827+AI829</f>
        <v>0</v>
      </c>
      <c r="AJ826" s="26">
        <f t="shared" si="3130"/>
        <v>0</v>
      </c>
      <c r="AK826" s="26">
        <f t="shared" si="3131"/>
        <v>0</v>
      </c>
      <c r="AL826" s="26">
        <f t="shared" si="3132"/>
        <v>0</v>
      </c>
      <c r="AM826" s="26">
        <f>AM827+AM829</f>
        <v>0</v>
      </c>
      <c r="AN826" s="26">
        <f>AN827+AN829</f>
        <v>0</v>
      </c>
      <c r="AO826" s="26">
        <f>AO827+AO829</f>
        <v>0</v>
      </c>
      <c r="AP826" s="26">
        <f t="shared" si="3133"/>
        <v>0</v>
      </c>
      <c r="AQ826" s="26">
        <f t="shared" si="3134"/>
        <v>0</v>
      </c>
      <c r="AR826" s="26">
        <f t="shared" si="3135"/>
        <v>0</v>
      </c>
      <c r="AS826" s="26">
        <f>AS827+AS829</f>
        <v>0</v>
      </c>
      <c r="AT826" s="26">
        <f>AT827+AT829</f>
        <v>0</v>
      </c>
      <c r="AU826" s="26">
        <f>AU827+AU829</f>
        <v>0</v>
      </c>
      <c r="AV826" s="26">
        <f t="shared" si="3136"/>
        <v>0</v>
      </c>
      <c r="AW826" s="26">
        <f t="shared" si="3137"/>
        <v>0</v>
      </c>
      <c r="AX826" s="26">
        <f t="shared" si="3138"/>
        <v>0</v>
      </c>
      <c r="AY826" s="26">
        <f>AY827+AY829</f>
        <v>0</v>
      </c>
      <c r="AZ826" s="26">
        <f>AZ827+AZ829</f>
        <v>0</v>
      </c>
      <c r="BA826" s="26">
        <f>BA827+BA829</f>
        <v>0</v>
      </c>
      <c r="BB826" s="26">
        <f t="shared" si="3139"/>
        <v>0</v>
      </c>
      <c r="BC826" s="26">
        <f t="shared" si="3140"/>
        <v>0</v>
      </c>
      <c r="BD826" s="26">
        <f t="shared" si="3141"/>
        <v>0</v>
      </c>
      <c r="BE826" s="26">
        <f>BE827+BE829</f>
        <v>0</v>
      </c>
      <c r="BF826" s="26">
        <f>BF827+BF829</f>
        <v>0</v>
      </c>
      <c r="BG826" s="26">
        <f>BG827+BG829</f>
        <v>0</v>
      </c>
      <c r="BH826" s="26">
        <f t="shared" si="3142"/>
        <v>0</v>
      </c>
      <c r="BI826" s="26">
        <f t="shared" si="3143"/>
        <v>0</v>
      </c>
      <c r="BJ826" s="26">
        <f t="shared" si="3144"/>
        <v>0</v>
      </c>
      <c r="BK826" s="26">
        <f>BK827+BK829</f>
        <v>0</v>
      </c>
      <c r="BL826" s="26">
        <f>BL827+BL829</f>
        <v>0</v>
      </c>
      <c r="BM826" s="26">
        <f>BM827+BM829</f>
        <v>0</v>
      </c>
      <c r="BN826" s="26">
        <f t="shared" si="3145"/>
        <v>0</v>
      </c>
      <c r="BO826" s="26">
        <f t="shared" si="3146"/>
        <v>0</v>
      </c>
      <c r="BP826" s="26">
        <f t="shared" si="3147"/>
        <v>0</v>
      </c>
      <c r="BQ826" s="26">
        <f>BQ827+BQ829</f>
        <v>0</v>
      </c>
      <c r="BR826" s="26">
        <f>BR827+BR829</f>
        <v>0</v>
      </c>
      <c r="BS826" s="26">
        <f t="shared" si="3148"/>
        <v>0</v>
      </c>
      <c r="BT826" s="26">
        <f t="shared" si="3149"/>
        <v>0</v>
      </c>
      <c r="BU826" s="26">
        <f t="shared" si="3150"/>
        <v>0</v>
      </c>
      <c r="BV826" s="26">
        <f>BV827+BV829</f>
        <v>0</v>
      </c>
      <c r="BW826" s="26">
        <f>BW827+BW829</f>
        <v>0</v>
      </c>
      <c r="BX826" s="26">
        <f t="shared" si="3151"/>
        <v>0</v>
      </c>
      <c r="BY826" s="26">
        <f t="shared" si="3152"/>
        <v>0</v>
      </c>
      <c r="BZ826" s="26">
        <f t="shared" si="3153"/>
        <v>0</v>
      </c>
      <c r="CA826" s="26">
        <f>CA827+CA829</f>
        <v>0</v>
      </c>
      <c r="CB826" s="26">
        <f>CB827+CB829</f>
        <v>0</v>
      </c>
      <c r="CC826" s="26">
        <f>CC827+CC829</f>
        <v>0</v>
      </c>
      <c r="CD826" s="26">
        <f t="shared" si="3217"/>
        <v>0</v>
      </c>
      <c r="CE826" s="26">
        <f t="shared" si="3218"/>
        <v>0</v>
      </c>
      <c r="CF826" s="26">
        <f t="shared" si="3219"/>
        <v>0</v>
      </c>
      <c r="CG826" s="26">
        <f>CG827+CG829</f>
        <v>0</v>
      </c>
      <c r="CH826" s="26">
        <f>CH827+CH829</f>
        <v>0</v>
      </c>
      <c r="CI826" s="26">
        <f>CI827+CI829</f>
        <v>0</v>
      </c>
      <c r="CJ826" s="26">
        <f t="shared" si="3220"/>
        <v>0</v>
      </c>
      <c r="CK826" s="26">
        <f t="shared" si="3221"/>
        <v>0</v>
      </c>
      <c r="CL826" s="26">
        <f t="shared" si="3222"/>
        <v>0</v>
      </c>
      <c r="CM826" s="26">
        <f>CM827+CM829</f>
        <v>0</v>
      </c>
      <c r="CN826" s="26">
        <f>CN827+CN829</f>
        <v>0</v>
      </c>
      <c r="CO826" s="26">
        <f>CO827+CO829</f>
        <v>0</v>
      </c>
      <c r="CP826" s="26">
        <f t="shared" si="3223"/>
        <v>0</v>
      </c>
      <c r="CQ826" s="26">
        <f t="shared" si="3224"/>
        <v>0</v>
      </c>
      <c r="CR826" s="26">
        <f t="shared" si="3225"/>
        <v>0</v>
      </c>
      <c r="CS826" s="26">
        <f>CS827+CS829</f>
        <v>0</v>
      </c>
      <c r="CT826" s="19">
        <v>0</v>
      </c>
      <c r="CU826" s="35"/>
      <c r="CY826" s="1" t="s">
        <v>27</v>
      </c>
    </row>
    <row r="827" spans="1:105" hidden="1" x14ac:dyDescent="0.3">
      <c r="A827" s="36" t="s">
        <v>480</v>
      </c>
      <c r="B827" s="17">
        <v>610</v>
      </c>
      <c r="C827" s="16"/>
      <c r="D827" s="16"/>
      <c r="E827" s="34" t="s">
        <v>102</v>
      </c>
      <c r="F827" s="26">
        <f t="shared" ref="F827:K827" si="3325">F828</f>
        <v>0</v>
      </c>
      <c r="G827" s="26">
        <f t="shared" si="3325"/>
        <v>0</v>
      </c>
      <c r="H827" s="26">
        <f t="shared" si="3325"/>
        <v>0</v>
      </c>
      <c r="I827" s="26">
        <f t="shared" si="3325"/>
        <v>0</v>
      </c>
      <c r="J827" s="26">
        <f t="shared" si="3325"/>
        <v>0</v>
      </c>
      <c r="K827" s="26">
        <f t="shared" si="3325"/>
        <v>0</v>
      </c>
      <c r="L827" s="26">
        <f t="shared" si="3118"/>
        <v>0</v>
      </c>
      <c r="M827" s="26">
        <f t="shared" si="3119"/>
        <v>0</v>
      </c>
      <c r="N827" s="26">
        <f t="shared" si="3120"/>
        <v>0</v>
      </c>
      <c r="O827" s="26">
        <f>O828</f>
        <v>0</v>
      </c>
      <c r="P827" s="26">
        <f>P828</f>
        <v>0</v>
      </c>
      <c r="Q827" s="26">
        <f>Q828</f>
        <v>0</v>
      </c>
      <c r="R827" s="26">
        <f t="shared" si="3121"/>
        <v>0</v>
      </c>
      <c r="S827" s="26">
        <f t="shared" si="3122"/>
        <v>0</v>
      </c>
      <c r="T827" s="26">
        <f t="shared" si="3123"/>
        <v>0</v>
      </c>
      <c r="U827" s="26">
        <f>U828</f>
        <v>0</v>
      </c>
      <c r="V827" s="26">
        <f>V828</f>
        <v>0</v>
      </c>
      <c r="W827" s="26">
        <f>W828</f>
        <v>0</v>
      </c>
      <c r="X827" s="26">
        <f t="shared" si="3124"/>
        <v>0</v>
      </c>
      <c r="Y827" s="26">
        <f t="shared" si="3125"/>
        <v>0</v>
      </c>
      <c r="Z827" s="26">
        <f t="shared" si="3126"/>
        <v>0</v>
      </c>
      <c r="AA827" s="26">
        <f>AA828</f>
        <v>0</v>
      </c>
      <c r="AB827" s="26">
        <f>AB828</f>
        <v>0</v>
      </c>
      <c r="AC827" s="26">
        <f>AC828</f>
        <v>0</v>
      </c>
      <c r="AD827" s="26">
        <f t="shared" si="3127"/>
        <v>0</v>
      </c>
      <c r="AE827" s="26">
        <f t="shared" si="3128"/>
        <v>0</v>
      </c>
      <c r="AF827" s="26">
        <f t="shared" si="3129"/>
        <v>0</v>
      </c>
      <c r="AG827" s="26">
        <f>AG828</f>
        <v>0</v>
      </c>
      <c r="AH827" s="26">
        <f>AH828</f>
        <v>0</v>
      </c>
      <c r="AI827" s="26">
        <f>AI828</f>
        <v>0</v>
      </c>
      <c r="AJ827" s="26">
        <f t="shared" si="3130"/>
        <v>0</v>
      </c>
      <c r="AK827" s="26">
        <f t="shared" si="3131"/>
        <v>0</v>
      </c>
      <c r="AL827" s="26">
        <f t="shared" si="3132"/>
        <v>0</v>
      </c>
      <c r="AM827" s="26">
        <f>AM828</f>
        <v>0</v>
      </c>
      <c r="AN827" s="26">
        <f>AN828</f>
        <v>0</v>
      </c>
      <c r="AO827" s="26">
        <f>AO828</f>
        <v>0</v>
      </c>
      <c r="AP827" s="26">
        <f t="shared" si="3133"/>
        <v>0</v>
      </c>
      <c r="AQ827" s="26">
        <f t="shared" si="3134"/>
        <v>0</v>
      </c>
      <c r="AR827" s="26">
        <f t="shared" si="3135"/>
        <v>0</v>
      </c>
      <c r="AS827" s="26">
        <f>AS828</f>
        <v>0</v>
      </c>
      <c r="AT827" s="26">
        <f>AT828</f>
        <v>0</v>
      </c>
      <c r="AU827" s="26">
        <f>AU828</f>
        <v>0</v>
      </c>
      <c r="AV827" s="26">
        <f t="shared" si="3136"/>
        <v>0</v>
      </c>
      <c r="AW827" s="26">
        <f t="shared" si="3137"/>
        <v>0</v>
      </c>
      <c r="AX827" s="26">
        <f t="shared" si="3138"/>
        <v>0</v>
      </c>
      <c r="AY827" s="26">
        <f>AY828</f>
        <v>0</v>
      </c>
      <c r="AZ827" s="26">
        <f>AZ828</f>
        <v>0</v>
      </c>
      <c r="BA827" s="26">
        <f>BA828</f>
        <v>0</v>
      </c>
      <c r="BB827" s="26">
        <f t="shared" si="3139"/>
        <v>0</v>
      </c>
      <c r="BC827" s="26">
        <f t="shared" si="3140"/>
        <v>0</v>
      </c>
      <c r="BD827" s="26">
        <f t="shared" si="3141"/>
        <v>0</v>
      </c>
      <c r="BE827" s="26">
        <f>BE828</f>
        <v>0</v>
      </c>
      <c r="BF827" s="26">
        <f>BF828</f>
        <v>0</v>
      </c>
      <c r="BG827" s="26">
        <f>BG828</f>
        <v>0</v>
      </c>
      <c r="BH827" s="26">
        <f t="shared" si="3142"/>
        <v>0</v>
      </c>
      <c r="BI827" s="26">
        <f t="shared" si="3143"/>
        <v>0</v>
      </c>
      <c r="BJ827" s="26">
        <f t="shared" si="3144"/>
        <v>0</v>
      </c>
      <c r="BK827" s="26">
        <f>BK828</f>
        <v>0</v>
      </c>
      <c r="BL827" s="26">
        <f>BL828</f>
        <v>0</v>
      </c>
      <c r="BM827" s="26">
        <f>BM828</f>
        <v>0</v>
      </c>
      <c r="BN827" s="26">
        <f t="shared" si="3145"/>
        <v>0</v>
      </c>
      <c r="BO827" s="26">
        <f t="shared" si="3146"/>
        <v>0</v>
      </c>
      <c r="BP827" s="26">
        <f t="shared" si="3147"/>
        <v>0</v>
      </c>
      <c r="BQ827" s="26">
        <f>BQ828</f>
        <v>0</v>
      </c>
      <c r="BR827" s="26">
        <f>BR828</f>
        <v>0</v>
      </c>
      <c r="BS827" s="26">
        <f t="shared" si="3148"/>
        <v>0</v>
      </c>
      <c r="BT827" s="26">
        <f t="shared" si="3149"/>
        <v>0</v>
      </c>
      <c r="BU827" s="26">
        <f t="shared" si="3150"/>
        <v>0</v>
      </c>
      <c r="BV827" s="26">
        <f>BV828</f>
        <v>0</v>
      </c>
      <c r="BW827" s="26">
        <f>BW828</f>
        <v>0</v>
      </c>
      <c r="BX827" s="26">
        <f t="shared" si="3151"/>
        <v>0</v>
      </c>
      <c r="BY827" s="26">
        <f t="shared" si="3152"/>
        <v>0</v>
      </c>
      <c r="BZ827" s="26">
        <f t="shared" si="3153"/>
        <v>0</v>
      </c>
      <c r="CA827" s="26">
        <f>CA828</f>
        <v>0</v>
      </c>
      <c r="CB827" s="26">
        <f>CB828</f>
        <v>0</v>
      </c>
      <c r="CC827" s="26">
        <f>CC828</f>
        <v>0</v>
      </c>
      <c r="CD827" s="26">
        <f t="shared" si="3217"/>
        <v>0</v>
      </c>
      <c r="CE827" s="26">
        <f t="shared" si="3218"/>
        <v>0</v>
      </c>
      <c r="CF827" s="26">
        <f t="shared" si="3219"/>
        <v>0</v>
      </c>
      <c r="CG827" s="26">
        <f>CG828</f>
        <v>0</v>
      </c>
      <c r="CH827" s="26">
        <f>CH828</f>
        <v>0</v>
      </c>
      <c r="CI827" s="26">
        <f>CI828</f>
        <v>0</v>
      </c>
      <c r="CJ827" s="26">
        <f t="shared" si="3220"/>
        <v>0</v>
      </c>
      <c r="CK827" s="26">
        <f t="shared" si="3221"/>
        <v>0</v>
      </c>
      <c r="CL827" s="26">
        <f t="shared" si="3222"/>
        <v>0</v>
      </c>
      <c r="CM827" s="26">
        <f>CM828</f>
        <v>0</v>
      </c>
      <c r="CN827" s="26">
        <f>CN828</f>
        <v>0</v>
      </c>
      <c r="CO827" s="26">
        <f>CO828</f>
        <v>0</v>
      </c>
      <c r="CP827" s="26">
        <f t="shared" si="3223"/>
        <v>0</v>
      </c>
      <c r="CQ827" s="26">
        <f t="shared" si="3224"/>
        <v>0</v>
      </c>
      <c r="CR827" s="26">
        <f t="shared" si="3225"/>
        <v>0</v>
      </c>
      <c r="CS827" s="26">
        <f>CS828</f>
        <v>0</v>
      </c>
      <c r="CT827" s="19">
        <v>0</v>
      </c>
      <c r="CU827" s="35"/>
      <c r="CZ827" s="1" t="s">
        <v>28</v>
      </c>
    </row>
    <row r="828" spans="1:105" hidden="1" x14ac:dyDescent="0.3">
      <c r="A828" s="36" t="s">
        <v>480</v>
      </c>
      <c r="B828" s="17">
        <v>610</v>
      </c>
      <c r="C828" s="16" t="s">
        <v>45</v>
      </c>
      <c r="D828" s="16" t="s">
        <v>65</v>
      </c>
      <c r="E828" s="34" t="s">
        <v>215</v>
      </c>
      <c r="F828" s="26"/>
      <c r="G828" s="26"/>
      <c r="H828" s="26"/>
      <c r="I828" s="26"/>
      <c r="J828" s="26"/>
      <c r="K828" s="26"/>
      <c r="L828" s="26">
        <f t="shared" si="3118"/>
        <v>0</v>
      </c>
      <c r="M828" s="26">
        <f t="shared" si="3119"/>
        <v>0</v>
      </c>
      <c r="N828" s="26">
        <f t="shared" si="3120"/>
        <v>0</v>
      </c>
      <c r="O828" s="26"/>
      <c r="P828" s="26"/>
      <c r="Q828" s="26"/>
      <c r="R828" s="26">
        <f t="shared" si="3121"/>
        <v>0</v>
      </c>
      <c r="S828" s="26">
        <f t="shared" si="3122"/>
        <v>0</v>
      </c>
      <c r="T828" s="26">
        <f t="shared" si="3123"/>
        <v>0</v>
      </c>
      <c r="U828" s="26"/>
      <c r="V828" s="26"/>
      <c r="W828" s="26"/>
      <c r="X828" s="26">
        <f t="shared" si="3124"/>
        <v>0</v>
      </c>
      <c r="Y828" s="26">
        <f t="shared" si="3125"/>
        <v>0</v>
      </c>
      <c r="Z828" s="26">
        <f t="shared" si="3126"/>
        <v>0</v>
      </c>
      <c r="AA828" s="26"/>
      <c r="AB828" s="26"/>
      <c r="AC828" s="26"/>
      <c r="AD828" s="26">
        <f t="shared" si="3127"/>
        <v>0</v>
      </c>
      <c r="AE828" s="26">
        <f t="shared" si="3128"/>
        <v>0</v>
      </c>
      <c r="AF828" s="26">
        <f t="shared" si="3129"/>
        <v>0</v>
      </c>
      <c r="AG828" s="26"/>
      <c r="AH828" s="26"/>
      <c r="AI828" s="26"/>
      <c r="AJ828" s="26">
        <f t="shared" si="3130"/>
        <v>0</v>
      </c>
      <c r="AK828" s="26">
        <f t="shared" si="3131"/>
        <v>0</v>
      </c>
      <c r="AL828" s="26">
        <f t="shared" si="3132"/>
        <v>0</v>
      </c>
      <c r="AM828" s="26"/>
      <c r="AN828" s="26"/>
      <c r="AO828" s="26"/>
      <c r="AP828" s="26">
        <f t="shared" si="3133"/>
        <v>0</v>
      </c>
      <c r="AQ828" s="26">
        <f t="shared" si="3134"/>
        <v>0</v>
      </c>
      <c r="AR828" s="26">
        <f t="shared" si="3135"/>
        <v>0</v>
      </c>
      <c r="AS828" s="26"/>
      <c r="AT828" s="26"/>
      <c r="AU828" s="26"/>
      <c r="AV828" s="26">
        <f t="shared" si="3136"/>
        <v>0</v>
      </c>
      <c r="AW828" s="26">
        <f t="shared" si="3137"/>
        <v>0</v>
      </c>
      <c r="AX828" s="26">
        <f t="shared" si="3138"/>
        <v>0</v>
      </c>
      <c r="AY828" s="26"/>
      <c r="AZ828" s="26"/>
      <c r="BA828" s="26"/>
      <c r="BB828" s="26">
        <f t="shared" si="3139"/>
        <v>0</v>
      </c>
      <c r="BC828" s="26">
        <f t="shared" si="3140"/>
        <v>0</v>
      </c>
      <c r="BD828" s="26">
        <f t="shared" si="3141"/>
        <v>0</v>
      </c>
      <c r="BE828" s="26"/>
      <c r="BF828" s="26"/>
      <c r="BG828" s="26"/>
      <c r="BH828" s="26">
        <f t="shared" si="3142"/>
        <v>0</v>
      </c>
      <c r="BI828" s="26">
        <f t="shared" si="3143"/>
        <v>0</v>
      </c>
      <c r="BJ828" s="26">
        <f t="shared" si="3144"/>
        <v>0</v>
      </c>
      <c r="BK828" s="26"/>
      <c r="BL828" s="26"/>
      <c r="BM828" s="26"/>
      <c r="BN828" s="26">
        <f t="shared" si="3145"/>
        <v>0</v>
      </c>
      <c r="BO828" s="26">
        <f t="shared" si="3146"/>
        <v>0</v>
      </c>
      <c r="BP828" s="26">
        <f t="shared" si="3147"/>
        <v>0</v>
      </c>
      <c r="BQ828" s="26"/>
      <c r="BR828" s="26"/>
      <c r="BS828" s="26">
        <f t="shared" si="3148"/>
        <v>0</v>
      </c>
      <c r="BT828" s="26">
        <f t="shared" si="3149"/>
        <v>0</v>
      </c>
      <c r="BU828" s="26">
        <f t="shared" si="3150"/>
        <v>0</v>
      </c>
      <c r="BV828" s="26"/>
      <c r="BW828" s="26"/>
      <c r="BX828" s="26">
        <f t="shared" si="3151"/>
        <v>0</v>
      </c>
      <c r="BY828" s="26">
        <f t="shared" si="3152"/>
        <v>0</v>
      </c>
      <c r="BZ828" s="26">
        <f t="shared" si="3153"/>
        <v>0</v>
      </c>
      <c r="CA828" s="26"/>
      <c r="CB828" s="26"/>
      <c r="CC828" s="26"/>
      <c r="CD828" s="26">
        <f t="shared" si="3217"/>
        <v>0</v>
      </c>
      <c r="CE828" s="26">
        <f t="shared" si="3218"/>
        <v>0</v>
      </c>
      <c r="CF828" s="26">
        <f t="shared" si="3219"/>
        <v>0</v>
      </c>
      <c r="CG828" s="26"/>
      <c r="CH828" s="26"/>
      <c r="CI828" s="26"/>
      <c r="CJ828" s="26">
        <f t="shared" si="3220"/>
        <v>0</v>
      </c>
      <c r="CK828" s="26">
        <f t="shared" si="3221"/>
        <v>0</v>
      </c>
      <c r="CL828" s="26">
        <f t="shared" si="3222"/>
        <v>0</v>
      </c>
      <c r="CM828" s="26"/>
      <c r="CN828" s="26"/>
      <c r="CO828" s="26"/>
      <c r="CP828" s="26">
        <f t="shared" si="3223"/>
        <v>0</v>
      </c>
      <c r="CQ828" s="26">
        <f t="shared" si="3224"/>
        <v>0</v>
      </c>
      <c r="CR828" s="26">
        <f t="shared" si="3225"/>
        <v>0</v>
      </c>
      <c r="CS828" s="26"/>
      <c r="CT828" s="19">
        <v>0</v>
      </c>
      <c r="CU828" s="35"/>
    </row>
    <row r="829" spans="1:105" hidden="1" x14ac:dyDescent="0.3">
      <c r="A829" s="36" t="s">
        <v>480</v>
      </c>
      <c r="B829" s="17">
        <v>620</v>
      </c>
      <c r="C829" s="16"/>
      <c r="D829" s="16"/>
      <c r="E829" s="34" t="s">
        <v>44</v>
      </c>
      <c r="F829" s="26">
        <f t="shared" ref="F829:K829" si="3326">F830</f>
        <v>0</v>
      </c>
      <c r="G829" s="26">
        <f t="shared" si="3326"/>
        <v>0</v>
      </c>
      <c r="H829" s="26">
        <f t="shared" si="3326"/>
        <v>0</v>
      </c>
      <c r="I829" s="26">
        <f t="shared" si="3326"/>
        <v>0</v>
      </c>
      <c r="J829" s="26">
        <f t="shared" si="3326"/>
        <v>0</v>
      </c>
      <c r="K829" s="26">
        <f t="shared" si="3326"/>
        <v>0</v>
      </c>
      <c r="L829" s="26">
        <f t="shared" si="3118"/>
        <v>0</v>
      </c>
      <c r="M829" s="26">
        <f t="shared" si="3119"/>
        <v>0</v>
      </c>
      <c r="N829" s="26">
        <f t="shared" si="3120"/>
        <v>0</v>
      </c>
      <c r="O829" s="26">
        <f>O830</f>
        <v>0</v>
      </c>
      <c r="P829" s="26">
        <f>P830</f>
        <v>0</v>
      </c>
      <c r="Q829" s="26">
        <f>Q830</f>
        <v>0</v>
      </c>
      <c r="R829" s="26">
        <f t="shared" si="3121"/>
        <v>0</v>
      </c>
      <c r="S829" s="26">
        <f t="shared" si="3122"/>
        <v>0</v>
      </c>
      <c r="T829" s="26">
        <f t="shared" si="3123"/>
        <v>0</v>
      </c>
      <c r="U829" s="26">
        <f>U830</f>
        <v>0</v>
      </c>
      <c r="V829" s="26">
        <f>V830</f>
        <v>0</v>
      </c>
      <c r="W829" s="26">
        <f>W830</f>
        <v>0</v>
      </c>
      <c r="X829" s="26">
        <f t="shared" si="3124"/>
        <v>0</v>
      </c>
      <c r="Y829" s="26">
        <f t="shared" si="3125"/>
        <v>0</v>
      </c>
      <c r="Z829" s="26">
        <f t="shared" si="3126"/>
        <v>0</v>
      </c>
      <c r="AA829" s="26">
        <f>AA830</f>
        <v>0</v>
      </c>
      <c r="AB829" s="26">
        <f>AB830</f>
        <v>0</v>
      </c>
      <c r="AC829" s="26">
        <f>AC830</f>
        <v>0</v>
      </c>
      <c r="AD829" s="26">
        <f t="shared" si="3127"/>
        <v>0</v>
      </c>
      <c r="AE829" s="26">
        <f t="shared" si="3128"/>
        <v>0</v>
      </c>
      <c r="AF829" s="26">
        <f t="shared" si="3129"/>
        <v>0</v>
      </c>
      <c r="AG829" s="26">
        <f>AG830</f>
        <v>0</v>
      </c>
      <c r="AH829" s="26">
        <f>AH830</f>
        <v>0</v>
      </c>
      <c r="AI829" s="26">
        <f>AI830</f>
        <v>0</v>
      </c>
      <c r="AJ829" s="26">
        <f t="shared" si="3130"/>
        <v>0</v>
      </c>
      <c r="AK829" s="26">
        <f t="shared" si="3131"/>
        <v>0</v>
      </c>
      <c r="AL829" s="26">
        <f t="shared" si="3132"/>
        <v>0</v>
      </c>
      <c r="AM829" s="26">
        <f>AM830</f>
        <v>0</v>
      </c>
      <c r="AN829" s="26">
        <f>AN830</f>
        <v>0</v>
      </c>
      <c r="AO829" s="26">
        <f>AO830</f>
        <v>0</v>
      </c>
      <c r="AP829" s="26">
        <f t="shared" si="3133"/>
        <v>0</v>
      </c>
      <c r="AQ829" s="26">
        <f t="shared" si="3134"/>
        <v>0</v>
      </c>
      <c r="AR829" s="26">
        <f t="shared" si="3135"/>
        <v>0</v>
      </c>
      <c r="AS829" s="26">
        <f>AS830</f>
        <v>0</v>
      </c>
      <c r="AT829" s="26">
        <f>AT830</f>
        <v>0</v>
      </c>
      <c r="AU829" s="26">
        <f>AU830</f>
        <v>0</v>
      </c>
      <c r="AV829" s="26">
        <f t="shared" si="3136"/>
        <v>0</v>
      </c>
      <c r="AW829" s="26">
        <f t="shared" si="3137"/>
        <v>0</v>
      </c>
      <c r="AX829" s="26">
        <f t="shared" si="3138"/>
        <v>0</v>
      </c>
      <c r="AY829" s="26">
        <f>AY830</f>
        <v>0</v>
      </c>
      <c r="AZ829" s="26">
        <f>AZ830</f>
        <v>0</v>
      </c>
      <c r="BA829" s="26">
        <f>BA830</f>
        <v>0</v>
      </c>
      <c r="BB829" s="26">
        <f t="shared" si="3139"/>
        <v>0</v>
      </c>
      <c r="BC829" s="26">
        <f t="shared" si="3140"/>
        <v>0</v>
      </c>
      <c r="BD829" s="26">
        <f t="shared" si="3141"/>
        <v>0</v>
      </c>
      <c r="BE829" s="26">
        <f>BE830</f>
        <v>0</v>
      </c>
      <c r="BF829" s="26">
        <f>BF830</f>
        <v>0</v>
      </c>
      <c r="BG829" s="26">
        <f>BG830</f>
        <v>0</v>
      </c>
      <c r="BH829" s="26">
        <f t="shared" si="3142"/>
        <v>0</v>
      </c>
      <c r="BI829" s="26">
        <f t="shared" si="3143"/>
        <v>0</v>
      </c>
      <c r="BJ829" s="26">
        <f t="shared" si="3144"/>
        <v>0</v>
      </c>
      <c r="BK829" s="26">
        <f>BK830</f>
        <v>0</v>
      </c>
      <c r="BL829" s="26">
        <f>BL830</f>
        <v>0</v>
      </c>
      <c r="BM829" s="26">
        <f>BM830</f>
        <v>0</v>
      </c>
      <c r="BN829" s="26">
        <f t="shared" si="3145"/>
        <v>0</v>
      </c>
      <c r="BO829" s="26">
        <f t="shared" si="3146"/>
        <v>0</v>
      </c>
      <c r="BP829" s="26">
        <f t="shared" si="3147"/>
        <v>0</v>
      </c>
      <c r="BQ829" s="26">
        <f>BQ830</f>
        <v>0</v>
      </c>
      <c r="BR829" s="26">
        <f>BR830</f>
        <v>0</v>
      </c>
      <c r="BS829" s="26">
        <f t="shared" si="3148"/>
        <v>0</v>
      </c>
      <c r="BT829" s="26">
        <f t="shared" si="3149"/>
        <v>0</v>
      </c>
      <c r="BU829" s="26">
        <f t="shared" si="3150"/>
        <v>0</v>
      </c>
      <c r="BV829" s="26">
        <f>BV830</f>
        <v>0</v>
      </c>
      <c r="BW829" s="26">
        <f>BW830</f>
        <v>0</v>
      </c>
      <c r="BX829" s="26">
        <f t="shared" si="3151"/>
        <v>0</v>
      </c>
      <c r="BY829" s="26">
        <f t="shared" si="3152"/>
        <v>0</v>
      </c>
      <c r="BZ829" s="26">
        <f t="shared" si="3153"/>
        <v>0</v>
      </c>
      <c r="CA829" s="26">
        <f>CA830</f>
        <v>0</v>
      </c>
      <c r="CB829" s="26">
        <f>CB830</f>
        <v>0</v>
      </c>
      <c r="CC829" s="26">
        <f>CC830</f>
        <v>0</v>
      </c>
      <c r="CD829" s="26">
        <f t="shared" si="3217"/>
        <v>0</v>
      </c>
      <c r="CE829" s="26">
        <f t="shared" si="3218"/>
        <v>0</v>
      </c>
      <c r="CF829" s="26">
        <f t="shared" si="3219"/>
        <v>0</v>
      </c>
      <c r="CG829" s="26">
        <f>CG830</f>
        <v>0</v>
      </c>
      <c r="CH829" s="26">
        <f>CH830</f>
        <v>0</v>
      </c>
      <c r="CI829" s="26">
        <f>CI830</f>
        <v>0</v>
      </c>
      <c r="CJ829" s="26">
        <f t="shared" si="3220"/>
        <v>0</v>
      </c>
      <c r="CK829" s="26">
        <f t="shared" si="3221"/>
        <v>0</v>
      </c>
      <c r="CL829" s="26">
        <f t="shared" si="3222"/>
        <v>0</v>
      </c>
      <c r="CM829" s="26">
        <f>CM830</f>
        <v>0</v>
      </c>
      <c r="CN829" s="26">
        <f>CN830</f>
        <v>0</v>
      </c>
      <c r="CO829" s="26">
        <f>CO830</f>
        <v>0</v>
      </c>
      <c r="CP829" s="26">
        <f t="shared" si="3223"/>
        <v>0</v>
      </c>
      <c r="CQ829" s="26">
        <f t="shared" si="3224"/>
        <v>0</v>
      </c>
      <c r="CR829" s="26">
        <f t="shared" si="3225"/>
        <v>0</v>
      </c>
      <c r="CS829" s="26">
        <f>CS830</f>
        <v>0</v>
      </c>
      <c r="CT829" s="19">
        <v>0</v>
      </c>
      <c r="CU829" s="35"/>
      <c r="CZ829" s="1" t="s">
        <v>28</v>
      </c>
    </row>
    <row r="830" spans="1:105" hidden="1" x14ac:dyDescent="0.3">
      <c r="A830" s="36" t="s">
        <v>480</v>
      </c>
      <c r="B830" s="17">
        <v>620</v>
      </c>
      <c r="C830" s="16" t="s">
        <v>45</v>
      </c>
      <c r="D830" s="16" t="s">
        <v>65</v>
      </c>
      <c r="E830" s="34" t="s">
        <v>215</v>
      </c>
      <c r="F830" s="26"/>
      <c r="G830" s="26"/>
      <c r="H830" s="26"/>
      <c r="I830" s="26"/>
      <c r="J830" s="26"/>
      <c r="K830" s="26"/>
      <c r="L830" s="26">
        <f t="shared" si="3118"/>
        <v>0</v>
      </c>
      <c r="M830" s="26">
        <f t="shared" si="3119"/>
        <v>0</v>
      </c>
      <c r="N830" s="26">
        <f t="shared" si="3120"/>
        <v>0</v>
      </c>
      <c r="O830" s="26"/>
      <c r="P830" s="26"/>
      <c r="Q830" s="26"/>
      <c r="R830" s="26">
        <f t="shared" si="3121"/>
        <v>0</v>
      </c>
      <c r="S830" s="26">
        <f t="shared" si="3122"/>
        <v>0</v>
      </c>
      <c r="T830" s="26">
        <f t="shared" si="3123"/>
        <v>0</v>
      </c>
      <c r="U830" s="26"/>
      <c r="V830" s="26"/>
      <c r="W830" s="26"/>
      <c r="X830" s="26">
        <f t="shared" si="3124"/>
        <v>0</v>
      </c>
      <c r="Y830" s="26">
        <f t="shared" si="3125"/>
        <v>0</v>
      </c>
      <c r="Z830" s="26">
        <f t="shared" si="3126"/>
        <v>0</v>
      </c>
      <c r="AA830" s="26"/>
      <c r="AB830" s="26"/>
      <c r="AC830" s="26"/>
      <c r="AD830" s="26">
        <f t="shared" si="3127"/>
        <v>0</v>
      </c>
      <c r="AE830" s="26">
        <f t="shared" si="3128"/>
        <v>0</v>
      </c>
      <c r="AF830" s="26">
        <f t="shared" si="3129"/>
        <v>0</v>
      </c>
      <c r="AG830" s="26"/>
      <c r="AH830" s="26"/>
      <c r="AI830" s="26"/>
      <c r="AJ830" s="26">
        <f t="shared" si="3130"/>
        <v>0</v>
      </c>
      <c r="AK830" s="26">
        <f t="shared" si="3131"/>
        <v>0</v>
      </c>
      <c r="AL830" s="26">
        <f t="shared" si="3132"/>
        <v>0</v>
      </c>
      <c r="AM830" s="26"/>
      <c r="AN830" s="26"/>
      <c r="AO830" s="26"/>
      <c r="AP830" s="26">
        <f t="shared" si="3133"/>
        <v>0</v>
      </c>
      <c r="AQ830" s="26">
        <f t="shared" si="3134"/>
        <v>0</v>
      </c>
      <c r="AR830" s="26">
        <f t="shared" si="3135"/>
        <v>0</v>
      </c>
      <c r="AS830" s="26"/>
      <c r="AT830" s="26"/>
      <c r="AU830" s="26"/>
      <c r="AV830" s="26">
        <f t="shared" si="3136"/>
        <v>0</v>
      </c>
      <c r="AW830" s="26">
        <f t="shared" si="3137"/>
        <v>0</v>
      </c>
      <c r="AX830" s="26">
        <f t="shared" si="3138"/>
        <v>0</v>
      </c>
      <c r="AY830" s="26"/>
      <c r="AZ830" s="26"/>
      <c r="BA830" s="26"/>
      <c r="BB830" s="26">
        <f t="shared" si="3139"/>
        <v>0</v>
      </c>
      <c r="BC830" s="26">
        <f t="shared" si="3140"/>
        <v>0</v>
      </c>
      <c r="BD830" s="26">
        <f t="shared" si="3141"/>
        <v>0</v>
      </c>
      <c r="BE830" s="26"/>
      <c r="BF830" s="26"/>
      <c r="BG830" s="26"/>
      <c r="BH830" s="26">
        <f t="shared" si="3142"/>
        <v>0</v>
      </c>
      <c r="BI830" s="26">
        <f t="shared" si="3143"/>
        <v>0</v>
      </c>
      <c r="BJ830" s="26">
        <f t="shared" si="3144"/>
        <v>0</v>
      </c>
      <c r="BK830" s="26"/>
      <c r="BL830" s="26"/>
      <c r="BM830" s="26"/>
      <c r="BN830" s="26">
        <f t="shared" si="3145"/>
        <v>0</v>
      </c>
      <c r="BO830" s="26">
        <f t="shared" si="3146"/>
        <v>0</v>
      </c>
      <c r="BP830" s="26">
        <f t="shared" si="3147"/>
        <v>0</v>
      </c>
      <c r="BQ830" s="26"/>
      <c r="BR830" s="26"/>
      <c r="BS830" s="26">
        <f t="shared" si="3148"/>
        <v>0</v>
      </c>
      <c r="BT830" s="26">
        <f t="shared" si="3149"/>
        <v>0</v>
      </c>
      <c r="BU830" s="26">
        <f t="shared" si="3150"/>
        <v>0</v>
      </c>
      <c r="BV830" s="26"/>
      <c r="BW830" s="26"/>
      <c r="BX830" s="26">
        <f t="shared" si="3151"/>
        <v>0</v>
      </c>
      <c r="BY830" s="26">
        <f t="shared" si="3152"/>
        <v>0</v>
      </c>
      <c r="BZ830" s="26">
        <f t="shared" si="3153"/>
        <v>0</v>
      </c>
      <c r="CA830" s="26"/>
      <c r="CB830" s="26"/>
      <c r="CC830" s="26"/>
      <c r="CD830" s="26">
        <f t="shared" si="3217"/>
        <v>0</v>
      </c>
      <c r="CE830" s="26">
        <f t="shared" si="3218"/>
        <v>0</v>
      </c>
      <c r="CF830" s="26">
        <f t="shared" si="3219"/>
        <v>0</v>
      </c>
      <c r="CG830" s="26"/>
      <c r="CH830" s="26"/>
      <c r="CI830" s="26"/>
      <c r="CJ830" s="26">
        <f t="shared" si="3220"/>
        <v>0</v>
      </c>
      <c r="CK830" s="26">
        <f t="shared" si="3221"/>
        <v>0</v>
      </c>
      <c r="CL830" s="26">
        <f t="shared" si="3222"/>
        <v>0</v>
      </c>
      <c r="CM830" s="26"/>
      <c r="CN830" s="26"/>
      <c r="CO830" s="26"/>
      <c r="CP830" s="26">
        <f t="shared" si="3223"/>
        <v>0</v>
      </c>
      <c r="CQ830" s="26">
        <f t="shared" si="3224"/>
        <v>0</v>
      </c>
      <c r="CR830" s="26">
        <f t="shared" si="3225"/>
        <v>0</v>
      </c>
      <c r="CS830" s="26"/>
      <c r="CT830" s="19">
        <v>0</v>
      </c>
      <c r="CU830" s="35"/>
    </row>
    <row r="831" spans="1:105" ht="31.2" hidden="1" x14ac:dyDescent="0.3">
      <c r="A831" s="36" t="s">
        <v>482</v>
      </c>
      <c r="B831" s="36"/>
      <c r="C831" s="34"/>
      <c r="D831" s="16"/>
      <c r="E831" s="34" t="s">
        <v>483</v>
      </c>
      <c r="F831" s="26">
        <f t="shared" ref="F831:F832" si="3327">F832</f>
        <v>10619.7</v>
      </c>
      <c r="G831" s="26">
        <f t="shared" ref="G831:G832" si="3328">G832</f>
        <v>10901.1</v>
      </c>
      <c r="H831" s="26">
        <f t="shared" ref="H831:H832" si="3329">H832</f>
        <v>10901.1</v>
      </c>
      <c r="I831" s="26">
        <f t="shared" ref="I831:I832" si="3330">I832</f>
        <v>0</v>
      </c>
      <c r="J831" s="26">
        <f t="shared" ref="J831:J832" si="3331">J832</f>
        <v>0</v>
      </c>
      <c r="K831" s="26">
        <f t="shared" ref="K831:K832" si="3332">K832</f>
        <v>0</v>
      </c>
      <c r="L831" s="26">
        <f t="shared" si="3118"/>
        <v>10619.7</v>
      </c>
      <c r="M831" s="26">
        <f t="shared" si="3119"/>
        <v>10901.1</v>
      </c>
      <c r="N831" s="26">
        <f t="shared" si="3120"/>
        <v>10901.1</v>
      </c>
      <c r="O831" s="26">
        <f t="shared" ref="O831:O832" si="3333">O832</f>
        <v>0</v>
      </c>
      <c r="P831" s="26">
        <f t="shared" ref="P831:P832" si="3334">P832</f>
        <v>0</v>
      </c>
      <c r="Q831" s="26">
        <f t="shared" ref="Q831:Q832" si="3335">Q832</f>
        <v>0</v>
      </c>
      <c r="R831" s="26">
        <f t="shared" si="3121"/>
        <v>10619.7</v>
      </c>
      <c r="S831" s="26">
        <f t="shared" si="3122"/>
        <v>10901.1</v>
      </c>
      <c r="T831" s="26">
        <f t="shared" si="3123"/>
        <v>10901.1</v>
      </c>
      <c r="U831" s="26">
        <f t="shared" ref="U831:U832" si="3336">U832</f>
        <v>0</v>
      </c>
      <c r="V831" s="26">
        <f t="shared" ref="V831:V832" si="3337">V832</f>
        <v>0</v>
      </c>
      <c r="W831" s="26">
        <f t="shared" ref="W831:W832" si="3338">W832</f>
        <v>0</v>
      </c>
      <c r="X831" s="26">
        <f t="shared" si="3124"/>
        <v>10619.7</v>
      </c>
      <c r="Y831" s="26">
        <f t="shared" si="3125"/>
        <v>10901.1</v>
      </c>
      <c r="Z831" s="26">
        <f t="shared" si="3126"/>
        <v>10901.1</v>
      </c>
      <c r="AA831" s="26">
        <f t="shared" ref="AA831:AA832" si="3339">AA832</f>
        <v>0</v>
      </c>
      <c r="AB831" s="26">
        <f t="shared" ref="AB831:AB832" si="3340">AB832</f>
        <v>0</v>
      </c>
      <c r="AC831" s="26">
        <f t="shared" ref="AC831:AC832" si="3341">AC832</f>
        <v>0</v>
      </c>
      <c r="AD831" s="26">
        <f t="shared" si="3127"/>
        <v>10619.7</v>
      </c>
      <c r="AE831" s="26">
        <f t="shared" si="3128"/>
        <v>10901.1</v>
      </c>
      <c r="AF831" s="26">
        <f t="shared" si="3129"/>
        <v>10901.1</v>
      </c>
      <c r="AG831" s="26">
        <f t="shared" ref="AG831:AG832" si="3342">AG832</f>
        <v>0</v>
      </c>
      <c r="AH831" s="26">
        <f t="shared" ref="AH831:AH832" si="3343">AH832</f>
        <v>0</v>
      </c>
      <c r="AI831" s="26">
        <f t="shared" ref="AI831:AI832" si="3344">AI832</f>
        <v>0</v>
      </c>
      <c r="AJ831" s="26">
        <f t="shared" si="3130"/>
        <v>10619.7</v>
      </c>
      <c r="AK831" s="26">
        <f t="shared" si="3131"/>
        <v>10901.1</v>
      </c>
      <c r="AL831" s="26">
        <f t="shared" si="3132"/>
        <v>10901.1</v>
      </c>
      <c r="AM831" s="26">
        <f t="shared" ref="AM831:AM832" si="3345">AM832</f>
        <v>0</v>
      </c>
      <c r="AN831" s="26">
        <f t="shared" ref="AN831:AN832" si="3346">AN832</f>
        <v>0</v>
      </c>
      <c r="AO831" s="26">
        <f t="shared" ref="AO831:AO832" si="3347">AO832</f>
        <v>0</v>
      </c>
      <c r="AP831" s="26">
        <f t="shared" si="3133"/>
        <v>10619.7</v>
      </c>
      <c r="AQ831" s="26">
        <f t="shared" si="3134"/>
        <v>10901.1</v>
      </c>
      <c r="AR831" s="26">
        <f t="shared" si="3135"/>
        <v>10901.1</v>
      </c>
      <c r="AS831" s="26">
        <f t="shared" ref="AS831:AS832" si="3348">AS832</f>
        <v>0</v>
      </c>
      <c r="AT831" s="26">
        <f t="shared" ref="AT831:AT832" si="3349">AT832</f>
        <v>0</v>
      </c>
      <c r="AU831" s="26">
        <f t="shared" ref="AU831:AU832" si="3350">AU832</f>
        <v>0</v>
      </c>
      <c r="AV831" s="26">
        <f t="shared" si="3136"/>
        <v>10619.7</v>
      </c>
      <c r="AW831" s="26">
        <f t="shared" si="3137"/>
        <v>10901.1</v>
      </c>
      <c r="AX831" s="26">
        <f t="shared" si="3138"/>
        <v>10901.1</v>
      </c>
      <c r="AY831" s="26">
        <f t="shared" ref="AY831:AY832" si="3351">AY832</f>
        <v>0</v>
      </c>
      <c r="AZ831" s="26">
        <f t="shared" ref="AZ831:AZ832" si="3352">AZ832</f>
        <v>0</v>
      </c>
      <c r="BA831" s="26">
        <f t="shared" ref="BA831:BA832" si="3353">BA832</f>
        <v>0</v>
      </c>
      <c r="BB831" s="26">
        <f t="shared" si="3139"/>
        <v>10619.7</v>
      </c>
      <c r="BC831" s="26">
        <f t="shared" si="3140"/>
        <v>10901.1</v>
      </c>
      <c r="BD831" s="26">
        <f t="shared" si="3141"/>
        <v>10901.1</v>
      </c>
      <c r="BE831" s="26">
        <f t="shared" ref="BE831:BE832" si="3354">BE832</f>
        <v>0</v>
      </c>
      <c r="BF831" s="26">
        <f t="shared" ref="BF831:BF832" si="3355">BF832</f>
        <v>0</v>
      </c>
      <c r="BG831" s="26">
        <f t="shared" ref="BG831:BG832" si="3356">BG832</f>
        <v>0</v>
      </c>
      <c r="BH831" s="26">
        <f t="shared" si="3142"/>
        <v>10619.7</v>
      </c>
      <c r="BI831" s="26">
        <f t="shared" si="3143"/>
        <v>10901.1</v>
      </c>
      <c r="BJ831" s="26">
        <f t="shared" si="3144"/>
        <v>10901.1</v>
      </c>
      <c r="BK831" s="26">
        <f t="shared" ref="BK831:BK832" si="3357">BK832</f>
        <v>0</v>
      </c>
      <c r="BL831" s="26">
        <f t="shared" ref="BL831:BL832" si="3358">BL832</f>
        <v>0</v>
      </c>
      <c r="BM831" s="26">
        <f t="shared" ref="BM831:BM832" si="3359">BM832</f>
        <v>0</v>
      </c>
      <c r="BN831" s="26">
        <f t="shared" si="3145"/>
        <v>10619.7</v>
      </c>
      <c r="BO831" s="26">
        <f t="shared" si="3146"/>
        <v>10901.1</v>
      </c>
      <c r="BP831" s="26">
        <f t="shared" si="3147"/>
        <v>10901.1</v>
      </c>
      <c r="BQ831" s="26">
        <f t="shared" ref="BQ831:BQ832" si="3360">BQ832</f>
        <v>0</v>
      </c>
      <c r="BR831" s="26">
        <f t="shared" ref="BR831:BR832" si="3361">BR832</f>
        <v>0</v>
      </c>
      <c r="BS831" s="26">
        <f t="shared" si="3148"/>
        <v>10619.7</v>
      </c>
      <c r="BT831" s="26">
        <f t="shared" si="3149"/>
        <v>10901.1</v>
      </c>
      <c r="BU831" s="26">
        <f t="shared" si="3150"/>
        <v>10901.1</v>
      </c>
      <c r="BV831" s="26">
        <f t="shared" ref="BV831:BV832" si="3362">BV832</f>
        <v>0</v>
      </c>
      <c r="BW831" s="26">
        <f t="shared" ref="BW831:BW832" si="3363">BW832</f>
        <v>0</v>
      </c>
      <c r="BX831" s="26">
        <f t="shared" si="3151"/>
        <v>10619.7</v>
      </c>
      <c r="BY831" s="26">
        <f t="shared" si="3152"/>
        <v>10901.1</v>
      </c>
      <c r="BZ831" s="26">
        <f t="shared" si="3153"/>
        <v>10901.1</v>
      </c>
      <c r="CA831" s="26">
        <f t="shared" ref="CA831:CA832" si="3364">CA832</f>
        <v>0</v>
      </c>
      <c r="CB831" s="26">
        <f t="shared" ref="CB831:CB832" si="3365">CB832</f>
        <v>0</v>
      </c>
      <c r="CC831" s="26">
        <f t="shared" ref="CC831:CC832" si="3366">CC832</f>
        <v>0</v>
      </c>
      <c r="CD831" s="26">
        <f t="shared" si="3217"/>
        <v>10619.7</v>
      </c>
      <c r="CE831" s="26">
        <f t="shared" si="3218"/>
        <v>10901.1</v>
      </c>
      <c r="CF831" s="26">
        <f t="shared" si="3219"/>
        <v>10901.1</v>
      </c>
      <c r="CG831" s="26">
        <f t="shared" ref="CG831:CG832" si="3367">CG832</f>
        <v>0</v>
      </c>
      <c r="CH831" s="26">
        <f t="shared" ref="CH831:CH832" si="3368">CH832</f>
        <v>0</v>
      </c>
      <c r="CI831" s="26">
        <f t="shared" ref="CI831:CI832" si="3369">CI832</f>
        <v>0</v>
      </c>
      <c r="CJ831" s="26">
        <f t="shared" si="3220"/>
        <v>10619.7</v>
      </c>
      <c r="CK831" s="26">
        <f t="shared" si="3221"/>
        <v>10901.1</v>
      </c>
      <c r="CL831" s="26">
        <f t="shared" si="3222"/>
        <v>10901.1</v>
      </c>
      <c r="CM831" s="26">
        <f t="shared" ref="CM831:CM832" si="3370">CM832</f>
        <v>0</v>
      </c>
      <c r="CN831" s="26">
        <f t="shared" ref="CN831:CN832" si="3371">CN832</f>
        <v>0</v>
      </c>
      <c r="CO831" s="26">
        <f t="shared" ref="CO831:CO832" si="3372">CO832</f>
        <v>0</v>
      </c>
      <c r="CP831" s="26">
        <f t="shared" si="3223"/>
        <v>10619.7</v>
      </c>
      <c r="CQ831" s="26">
        <f t="shared" si="3224"/>
        <v>10901.1</v>
      </c>
      <c r="CR831" s="26">
        <f t="shared" si="3225"/>
        <v>10901.1</v>
      </c>
      <c r="CS831" s="26">
        <f t="shared" ref="CS831:CS832" si="3373">CS832</f>
        <v>0</v>
      </c>
      <c r="CT831" s="19"/>
      <c r="CU831" s="35"/>
      <c r="DA831" s="1" t="s">
        <v>29</v>
      </c>
    </row>
    <row r="832" spans="1:105" ht="46.8" hidden="1" x14ac:dyDescent="0.3">
      <c r="A832" s="36" t="s">
        <v>482</v>
      </c>
      <c r="B832" s="17">
        <v>600</v>
      </c>
      <c r="C832" s="16"/>
      <c r="D832" s="16"/>
      <c r="E832" s="34" t="s">
        <v>43</v>
      </c>
      <c r="F832" s="26">
        <f t="shared" si="3327"/>
        <v>10619.7</v>
      </c>
      <c r="G832" s="26">
        <f t="shared" si="3328"/>
        <v>10901.1</v>
      </c>
      <c r="H832" s="26">
        <f t="shared" si="3329"/>
        <v>10901.1</v>
      </c>
      <c r="I832" s="26">
        <f t="shared" si="3330"/>
        <v>0</v>
      </c>
      <c r="J832" s="26">
        <f t="shared" si="3331"/>
        <v>0</v>
      </c>
      <c r="K832" s="26">
        <f t="shared" si="3332"/>
        <v>0</v>
      </c>
      <c r="L832" s="26">
        <f t="shared" si="3118"/>
        <v>10619.7</v>
      </c>
      <c r="M832" s="26">
        <f t="shared" si="3119"/>
        <v>10901.1</v>
      </c>
      <c r="N832" s="26">
        <f t="shared" si="3120"/>
        <v>10901.1</v>
      </c>
      <c r="O832" s="26">
        <f t="shared" si="3333"/>
        <v>0</v>
      </c>
      <c r="P832" s="26">
        <f t="shared" si="3334"/>
        <v>0</v>
      </c>
      <c r="Q832" s="26">
        <f t="shared" si="3335"/>
        <v>0</v>
      </c>
      <c r="R832" s="26">
        <f t="shared" si="3121"/>
        <v>10619.7</v>
      </c>
      <c r="S832" s="26">
        <f t="shared" si="3122"/>
        <v>10901.1</v>
      </c>
      <c r="T832" s="26">
        <f t="shared" si="3123"/>
        <v>10901.1</v>
      </c>
      <c r="U832" s="26">
        <f t="shared" si="3336"/>
        <v>0</v>
      </c>
      <c r="V832" s="26">
        <f t="shared" si="3337"/>
        <v>0</v>
      </c>
      <c r="W832" s="26">
        <f t="shared" si="3338"/>
        <v>0</v>
      </c>
      <c r="X832" s="26">
        <f t="shared" si="3124"/>
        <v>10619.7</v>
      </c>
      <c r="Y832" s="26">
        <f t="shared" si="3125"/>
        <v>10901.1</v>
      </c>
      <c r="Z832" s="26">
        <f t="shared" si="3126"/>
        <v>10901.1</v>
      </c>
      <c r="AA832" s="26">
        <f t="shared" si="3339"/>
        <v>0</v>
      </c>
      <c r="AB832" s="26">
        <f t="shared" si="3340"/>
        <v>0</v>
      </c>
      <c r="AC832" s="26">
        <f t="shared" si="3341"/>
        <v>0</v>
      </c>
      <c r="AD832" s="26">
        <f t="shared" si="3127"/>
        <v>10619.7</v>
      </c>
      <c r="AE832" s="26">
        <f t="shared" si="3128"/>
        <v>10901.1</v>
      </c>
      <c r="AF832" s="26">
        <f t="shared" si="3129"/>
        <v>10901.1</v>
      </c>
      <c r="AG832" s="26">
        <f t="shared" si="3342"/>
        <v>0</v>
      </c>
      <c r="AH832" s="26">
        <f t="shared" si="3343"/>
        <v>0</v>
      </c>
      <c r="AI832" s="26">
        <f t="shared" si="3344"/>
        <v>0</v>
      </c>
      <c r="AJ832" s="26">
        <f t="shared" si="3130"/>
        <v>10619.7</v>
      </c>
      <c r="AK832" s="26">
        <f t="shared" si="3131"/>
        <v>10901.1</v>
      </c>
      <c r="AL832" s="26">
        <f t="shared" si="3132"/>
        <v>10901.1</v>
      </c>
      <c r="AM832" s="26">
        <f t="shared" si="3345"/>
        <v>0</v>
      </c>
      <c r="AN832" s="26">
        <f t="shared" si="3346"/>
        <v>0</v>
      </c>
      <c r="AO832" s="26">
        <f t="shared" si="3347"/>
        <v>0</v>
      </c>
      <c r="AP832" s="26">
        <f t="shared" si="3133"/>
        <v>10619.7</v>
      </c>
      <c r="AQ832" s="26">
        <f t="shared" si="3134"/>
        <v>10901.1</v>
      </c>
      <c r="AR832" s="26">
        <f t="shared" si="3135"/>
        <v>10901.1</v>
      </c>
      <c r="AS832" s="26">
        <f t="shared" si="3348"/>
        <v>0</v>
      </c>
      <c r="AT832" s="26">
        <f t="shared" si="3349"/>
        <v>0</v>
      </c>
      <c r="AU832" s="26">
        <f t="shared" si="3350"/>
        <v>0</v>
      </c>
      <c r="AV832" s="26">
        <f t="shared" si="3136"/>
        <v>10619.7</v>
      </c>
      <c r="AW832" s="26">
        <f t="shared" si="3137"/>
        <v>10901.1</v>
      </c>
      <c r="AX832" s="26">
        <f t="shared" si="3138"/>
        <v>10901.1</v>
      </c>
      <c r="AY832" s="26">
        <f t="shared" si="3351"/>
        <v>0</v>
      </c>
      <c r="AZ832" s="26">
        <f t="shared" si="3352"/>
        <v>0</v>
      </c>
      <c r="BA832" s="26">
        <f t="shared" si="3353"/>
        <v>0</v>
      </c>
      <c r="BB832" s="26">
        <f t="shared" si="3139"/>
        <v>10619.7</v>
      </c>
      <c r="BC832" s="26">
        <f t="shared" si="3140"/>
        <v>10901.1</v>
      </c>
      <c r="BD832" s="26">
        <f t="shared" si="3141"/>
        <v>10901.1</v>
      </c>
      <c r="BE832" s="26">
        <f t="shared" si="3354"/>
        <v>0</v>
      </c>
      <c r="BF832" s="26">
        <f t="shared" si="3355"/>
        <v>0</v>
      </c>
      <c r="BG832" s="26">
        <f t="shared" si="3356"/>
        <v>0</v>
      </c>
      <c r="BH832" s="26">
        <f t="shared" si="3142"/>
        <v>10619.7</v>
      </c>
      <c r="BI832" s="26">
        <f t="shared" si="3143"/>
        <v>10901.1</v>
      </c>
      <c r="BJ832" s="26">
        <f t="shared" si="3144"/>
        <v>10901.1</v>
      </c>
      <c r="BK832" s="26">
        <f t="shared" si="3357"/>
        <v>0</v>
      </c>
      <c r="BL832" s="26">
        <f t="shared" si="3358"/>
        <v>0</v>
      </c>
      <c r="BM832" s="26">
        <f t="shared" si="3359"/>
        <v>0</v>
      </c>
      <c r="BN832" s="26">
        <f t="shared" si="3145"/>
        <v>10619.7</v>
      </c>
      <c r="BO832" s="26">
        <f t="shared" si="3146"/>
        <v>10901.1</v>
      </c>
      <c r="BP832" s="26">
        <f t="shared" si="3147"/>
        <v>10901.1</v>
      </c>
      <c r="BQ832" s="26">
        <f t="shared" si="3360"/>
        <v>0</v>
      </c>
      <c r="BR832" s="26">
        <f t="shared" si="3361"/>
        <v>0</v>
      </c>
      <c r="BS832" s="26">
        <f t="shared" si="3148"/>
        <v>10619.7</v>
      </c>
      <c r="BT832" s="26">
        <f t="shared" si="3149"/>
        <v>10901.1</v>
      </c>
      <c r="BU832" s="26">
        <f t="shared" si="3150"/>
        <v>10901.1</v>
      </c>
      <c r="BV832" s="26">
        <f t="shared" si="3362"/>
        <v>0</v>
      </c>
      <c r="BW832" s="26">
        <f t="shared" si="3363"/>
        <v>0</v>
      </c>
      <c r="BX832" s="26">
        <f t="shared" si="3151"/>
        <v>10619.7</v>
      </c>
      <c r="BY832" s="26">
        <f t="shared" si="3152"/>
        <v>10901.1</v>
      </c>
      <c r="BZ832" s="26">
        <f t="shared" si="3153"/>
        <v>10901.1</v>
      </c>
      <c r="CA832" s="26">
        <f t="shared" si="3364"/>
        <v>0</v>
      </c>
      <c r="CB832" s="26">
        <f t="shared" si="3365"/>
        <v>0</v>
      </c>
      <c r="CC832" s="26">
        <f t="shared" si="3366"/>
        <v>0</v>
      </c>
      <c r="CD832" s="26">
        <f t="shared" si="3217"/>
        <v>10619.7</v>
      </c>
      <c r="CE832" s="26">
        <f t="shared" si="3218"/>
        <v>10901.1</v>
      </c>
      <c r="CF832" s="26">
        <f t="shared" si="3219"/>
        <v>10901.1</v>
      </c>
      <c r="CG832" s="26">
        <f t="shared" si="3367"/>
        <v>0</v>
      </c>
      <c r="CH832" s="26">
        <f t="shared" si="3368"/>
        <v>0</v>
      </c>
      <c r="CI832" s="26">
        <f t="shared" si="3369"/>
        <v>0</v>
      </c>
      <c r="CJ832" s="26">
        <f t="shared" si="3220"/>
        <v>10619.7</v>
      </c>
      <c r="CK832" s="26">
        <f t="shared" si="3221"/>
        <v>10901.1</v>
      </c>
      <c r="CL832" s="26">
        <f t="shared" si="3222"/>
        <v>10901.1</v>
      </c>
      <c r="CM832" s="26">
        <f t="shared" si="3370"/>
        <v>0</v>
      </c>
      <c r="CN832" s="26">
        <f t="shared" si="3371"/>
        <v>0</v>
      </c>
      <c r="CO832" s="26">
        <f t="shared" si="3372"/>
        <v>0</v>
      </c>
      <c r="CP832" s="26">
        <f t="shared" si="3223"/>
        <v>10619.7</v>
      </c>
      <c r="CQ832" s="26">
        <f t="shared" si="3224"/>
        <v>10901.1</v>
      </c>
      <c r="CR832" s="26">
        <f t="shared" si="3225"/>
        <v>10901.1</v>
      </c>
      <c r="CS832" s="26">
        <f t="shared" si="3373"/>
        <v>0</v>
      </c>
      <c r="CT832" s="19"/>
      <c r="CU832" s="35"/>
      <c r="CY832" s="1" t="s">
        <v>27</v>
      </c>
    </row>
    <row r="833" spans="1:105" hidden="1" x14ac:dyDescent="0.3">
      <c r="A833" s="36" t="s">
        <v>482</v>
      </c>
      <c r="B833" s="17">
        <v>620</v>
      </c>
      <c r="C833" s="16"/>
      <c r="D833" s="16"/>
      <c r="E833" s="34" t="s">
        <v>44</v>
      </c>
      <c r="F833" s="26">
        <f t="shared" ref="F833:K833" si="3374">F834+F835</f>
        <v>10619.7</v>
      </c>
      <c r="G833" s="26">
        <f t="shared" si="3374"/>
        <v>10901.1</v>
      </c>
      <c r="H833" s="26">
        <f t="shared" si="3374"/>
        <v>10901.1</v>
      </c>
      <c r="I833" s="26">
        <f t="shared" si="3374"/>
        <v>0</v>
      </c>
      <c r="J833" s="26">
        <f t="shared" si="3374"/>
        <v>0</v>
      </c>
      <c r="K833" s="26">
        <f t="shared" si="3374"/>
        <v>0</v>
      </c>
      <c r="L833" s="26">
        <f t="shared" si="3118"/>
        <v>10619.7</v>
      </c>
      <c r="M833" s="26">
        <f t="shared" si="3119"/>
        <v>10901.1</v>
      </c>
      <c r="N833" s="26">
        <f t="shared" si="3120"/>
        <v>10901.1</v>
      </c>
      <c r="O833" s="26">
        <f>O834+O835</f>
        <v>0</v>
      </c>
      <c r="P833" s="26">
        <f>P834+P835</f>
        <v>0</v>
      </c>
      <c r="Q833" s="26">
        <f>Q834+Q835</f>
        <v>0</v>
      </c>
      <c r="R833" s="26">
        <f t="shared" si="3121"/>
        <v>10619.7</v>
      </c>
      <c r="S833" s="26">
        <f t="shared" si="3122"/>
        <v>10901.1</v>
      </c>
      <c r="T833" s="26">
        <f t="shared" si="3123"/>
        <v>10901.1</v>
      </c>
      <c r="U833" s="26">
        <f>U834+U835</f>
        <v>0</v>
      </c>
      <c r="V833" s="26">
        <f>V834+V835</f>
        <v>0</v>
      </c>
      <c r="W833" s="26">
        <f>W834+W835</f>
        <v>0</v>
      </c>
      <c r="X833" s="26">
        <f t="shared" si="3124"/>
        <v>10619.7</v>
      </c>
      <c r="Y833" s="26">
        <f t="shared" si="3125"/>
        <v>10901.1</v>
      </c>
      <c r="Z833" s="26">
        <f t="shared" si="3126"/>
        <v>10901.1</v>
      </c>
      <c r="AA833" s="26">
        <f>AA834+AA835</f>
        <v>0</v>
      </c>
      <c r="AB833" s="26">
        <f>AB834+AB835</f>
        <v>0</v>
      </c>
      <c r="AC833" s="26">
        <f>AC834+AC835</f>
        <v>0</v>
      </c>
      <c r="AD833" s="26">
        <f t="shared" si="3127"/>
        <v>10619.7</v>
      </c>
      <c r="AE833" s="26">
        <f t="shared" si="3128"/>
        <v>10901.1</v>
      </c>
      <c r="AF833" s="26">
        <f t="shared" si="3129"/>
        <v>10901.1</v>
      </c>
      <c r="AG833" s="26">
        <f>AG834+AG835</f>
        <v>0</v>
      </c>
      <c r="AH833" s="26">
        <f>AH834+AH835</f>
        <v>0</v>
      </c>
      <c r="AI833" s="26">
        <f>AI834+AI835</f>
        <v>0</v>
      </c>
      <c r="AJ833" s="26">
        <f t="shared" si="3130"/>
        <v>10619.7</v>
      </c>
      <c r="AK833" s="26">
        <f t="shared" si="3131"/>
        <v>10901.1</v>
      </c>
      <c r="AL833" s="26">
        <f t="shared" si="3132"/>
        <v>10901.1</v>
      </c>
      <c r="AM833" s="26">
        <f>AM834+AM835</f>
        <v>0</v>
      </c>
      <c r="AN833" s="26">
        <f>AN834+AN835</f>
        <v>0</v>
      </c>
      <c r="AO833" s="26">
        <f>AO834+AO835</f>
        <v>0</v>
      </c>
      <c r="AP833" s="26">
        <f t="shared" si="3133"/>
        <v>10619.7</v>
      </c>
      <c r="AQ833" s="26">
        <f t="shared" si="3134"/>
        <v>10901.1</v>
      </c>
      <c r="AR833" s="26">
        <f t="shared" si="3135"/>
        <v>10901.1</v>
      </c>
      <c r="AS833" s="26">
        <f>AS834+AS835</f>
        <v>0</v>
      </c>
      <c r="AT833" s="26">
        <f>AT834+AT835</f>
        <v>0</v>
      </c>
      <c r="AU833" s="26">
        <f>AU834+AU835</f>
        <v>0</v>
      </c>
      <c r="AV833" s="26">
        <f t="shared" si="3136"/>
        <v>10619.7</v>
      </c>
      <c r="AW833" s="26">
        <f t="shared" si="3137"/>
        <v>10901.1</v>
      </c>
      <c r="AX833" s="26">
        <f t="shared" si="3138"/>
        <v>10901.1</v>
      </c>
      <c r="AY833" s="26">
        <f>AY834+AY835</f>
        <v>0</v>
      </c>
      <c r="AZ833" s="26">
        <f>AZ834+AZ835</f>
        <v>0</v>
      </c>
      <c r="BA833" s="26">
        <f>BA834+BA835</f>
        <v>0</v>
      </c>
      <c r="BB833" s="26">
        <f t="shared" si="3139"/>
        <v>10619.7</v>
      </c>
      <c r="BC833" s="26">
        <f t="shared" si="3140"/>
        <v>10901.1</v>
      </c>
      <c r="BD833" s="26">
        <f t="shared" si="3141"/>
        <v>10901.1</v>
      </c>
      <c r="BE833" s="26">
        <f>BE834+BE835</f>
        <v>0</v>
      </c>
      <c r="BF833" s="26">
        <f>BF834+BF835</f>
        <v>0</v>
      </c>
      <c r="BG833" s="26">
        <f>BG834+BG835</f>
        <v>0</v>
      </c>
      <c r="BH833" s="26">
        <f t="shared" si="3142"/>
        <v>10619.7</v>
      </c>
      <c r="BI833" s="26">
        <f t="shared" si="3143"/>
        <v>10901.1</v>
      </c>
      <c r="BJ833" s="26">
        <f t="shared" si="3144"/>
        <v>10901.1</v>
      </c>
      <c r="BK833" s="26">
        <f>BK834+BK835</f>
        <v>0</v>
      </c>
      <c r="BL833" s="26">
        <f>BL834+BL835</f>
        <v>0</v>
      </c>
      <c r="BM833" s="26">
        <f>BM834+BM835</f>
        <v>0</v>
      </c>
      <c r="BN833" s="26">
        <f t="shared" si="3145"/>
        <v>10619.7</v>
      </c>
      <c r="BO833" s="26">
        <f t="shared" si="3146"/>
        <v>10901.1</v>
      </c>
      <c r="BP833" s="26">
        <f t="shared" si="3147"/>
        <v>10901.1</v>
      </c>
      <c r="BQ833" s="26">
        <f>BQ834+BQ835</f>
        <v>0</v>
      </c>
      <c r="BR833" s="26">
        <f>BR834+BR835</f>
        <v>0</v>
      </c>
      <c r="BS833" s="26">
        <f t="shared" si="3148"/>
        <v>10619.7</v>
      </c>
      <c r="BT833" s="26">
        <f t="shared" si="3149"/>
        <v>10901.1</v>
      </c>
      <c r="BU833" s="26">
        <f t="shared" si="3150"/>
        <v>10901.1</v>
      </c>
      <c r="BV833" s="26">
        <f>BV834+BV835</f>
        <v>0</v>
      </c>
      <c r="BW833" s="26">
        <f>BW834+BW835</f>
        <v>0</v>
      </c>
      <c r="BX833" s="26">
        <f t="shared" si="3151"/>
        <v>10619.7</v>
      </c>
      <c r="BY833" s="26">
        <f t="shared" si="3152"/>
        <v>10901.1</v>
      </c>
      <c r="BZ833" s="26">
        <f t="shared" si="3153"/>
        <v>10901.1</v>
      </c>
      <c r="CA833" s="26">
        <f>CA834+CA835</f>
        <v>0</v>
      </c>
      <c r="CB833" s="26">
        <f>CB834+CB835</f>
        <v>0</v>
      </c>
      <c r="CC833" s="26">
        <f>CC834+CC835</f>
        <v>0</v>
      </c>
      <c r="CD833" s="26">
        <f t="shared" si="3217"/>
        <v>10619.7</v>
      </c>
      <c r="CE833" s="26">
        <f t="shared" si="3218"/>
        <v>10901.1</v>
      </c>
      <c r="CF833" s="26">
        <f t="shared" si="3219"/>
        <v>10901.1</v>
      </c>
      <c r="CG833" s="26">
        <f>CG834+CG835</f>
        <v>0</v>
      </c>
      <c r="CH833" s="26">
        <f>CH834+CH835</f>
        <v>0</v>
      </c>
      <c r="CI833" s="26">
        <f>CI834+CI835</f>
        <v>0</v>
      </c>
      <c r="CJ833" s="26">
        <f t="shared" si="3220"/>
        <v>10619.7</v>
      </c>
      <c r="CK833" s="26">
        <f t="shared" si="3221"/>
        <v>10901.1</v>
      </c>
      <c r="CL833" s="26">
        <f t="shared" si="3222"/>
        <v>10901.1</v>
      </c>
      <c r="CM833" s="26">
        <f>CM834+CM835</f>
        <v>0</v>
      </c>
      <c r="CN833" s="26">
        <f>CN834+CN835</f>
        <v>0</v>
      </c>
      <c r="CO833" s="26">
        <f>CO834+CO835</f>
        <v>0</v>
      </c>
      <c r="CP833" s="26">
        <f t="shared" si="3223"/>
        <v>10619.7</v>
      </c>
      <c r="CQ833" s="26">
        <f t="shared" si="3224"/>
        <v>10901.1</v>
      </c>
      <c r="CR833" s="26">
        <f t="shared" si="3225"/>
        <v>10901.1</v>
      </c>
      <c r="CS833" s="26">
        <f>CS834+CS835</f>
        <v>0</v>
      </c>
      <c r="CT833" s="19"/>
      <c r="CU833" s="35"/>
      <c r="CZ833" s="1" t="s">
        <v>28</v>
      </c>
    </row>
    <row r="834" spans="1:105" hidden="1" x14ac:dyDescent="0.3">
      <c r="A834" s="36" t="s">
        <v>482</v>
      </c>
      <c r="B834" s="17">
        <v>620</v>
      </c>
      <c r="C834" s="16" t="s">
        <v>45</v>
      </c>
      <c r="D834" s="16" t="s">
        <v>65</v>
      </c>
      <c r="E834" s="34" t="s">
        <v>215</v>
      </c>
      <c r="F834" s="26"/>
      <c r="G834" s="26"/>
      <c r="H834" s="26"/>
      <c r="I834" s="26"/>
      <c r="J834" s="26"/>
      <c r="K834" s="26"/>
      <c r="L834" s="26">
        <f t="shared" si="3118"/>
        <v>0</v>
      </c>
      <c r="M834" s="26">
        <f t="shared" si="3119"/>
        <v>0</v>
      </c>
      <c r="N834" s="26">
        <f t="shared" si="3120"/>
        <v>0</v>
      </c>
      <c r="O834" s="26"/>
      <c r="P834" s="26"/>
      <c r="Q834" s="26"/>
      <c r="R834" s="26">
        <f t="shared" si="3121"/>
        <v>0</v>
      </c>
      <c r="S834" s="26">
        <f t="shared" si="3122"/>
        <v>0</v>
      </c>
      <c r="T834" s="26">
        <f t="shared" si="3123"/>
        <v>0</v>
      </c>
      <c r="U834" s="26"/>
      <c r="V834" s="26"/>
      <c r="W834" s="26"/>
      <c r="X834" s="26">
        <f t="shared" si="3124"/>
        <v>0</v>
      </c>
      <c r="Y834" s="26">
        <f t="shared" si="3125"/>
        <v>0</v>
      </c>
      <c r="Z834" s="26">
        <f t="shared" si="3126"/>
        <v>0</v>
      </c>
      <c r="AA834" s="26"/>
      <c r="AB834" s="26"/>
      <c r="AC834" s="26"/>
      <c r="AD834" s="26">
        <f t="shared" si="3127"/>
        <v>0</v>
      </c>
      <c r="AE834" s="26">
        <f t="shared" si="3128"/>
        <v>0</v>
      </c>
      <c r="AF834" s="26">
        <f t="shared" si="3129"/>
        <v>0</v>
      </c>
      <c r="AG834" s="26"/>
      <c r="AH834" s="26"/>
      <c r="AI834" s="26"/>
      <c r="AJ834" s="26">
        <f t="shared" si="3130"/>
        <v>0</v>
      </c>
      <c r="AK834" s="26">
        <f t="shared" si="3131"/>
        <v>0</v>
      </c>
      <c r="AL834" s="26">
        <f t="shared" si="3132"/>
        <v>0</v>
      </c>
      <c r="AM834" s="26"/>
      <c r="AN834" s="26"/>
      <c r="AO834" s="26"/>
      <c r="AP834" s="26">
        <f t="shared" si="3133"/>
        <v>0</v>
      </c>
      <c r="AQ834" s="26">
        <f t="shared" si="3134"/>
        <v>0</v>
      </c>
      <c r="AR834" s="26">
        <f t="shared" si="3135"/>
        <v>0</v>
      </c>
      <c r="AS834" s="26"/>
      <c r="AT834" s="26"/>
      <c r="AU834" s="26"/>
      <c r="AV834" s="26">
        <f t="shared" si="3136"/>
        <v>0</v>
      </c>
      <c r="AW834" s="26">
        <f t="shared" si="3137"/>
        <v>0</v>
      </c>
      <c r="AX834" s="26">
        <f t="shared" si="3138"/>
        <v>0</v>
      </c>
      <c r="AY834" s="26"/>
      <c r="AZ834" s="26"/>
      <c r="BA834" s="26"/>
      <c r="BB834" s="26">
        <f t="shared" si="3139"/>
        <v>0</v>
      </c>
      <c r="BC834" s="26">
        <f t="shared" si="3140"/>
        <v>0</v>
      </c>
      <c r="BD834" s="26">
        <f t="shared" si="3141"/>
        <v>0</v>
      </c>
      <c r="BE834" s="26"/>
      <c r="BF834" s="26"/>
      <c r="BG834" s="26"/>
      <c r="BH834" s="26">
        <f t="shared" si="3142"/>
        <v>0</v>
      </c>
      <c r="BI834" s="26">
        <f t="shared" si="3143"/>
        <v>0</v>
      </c>
      <c r="BJ834" s="26">
        <f t="shared" si="3144"/>
        <v>0</v>
      </c>
      <c r="BK834" s="26"/>
      <c r="BL834" s="26"/>
      <c r="BM834" s="26"/>
      <c r="BN834" s="26">
        <f t="shared" si="3145"/>
        <v>0</v>
      </c>
      <c r="BO834" s="26">
        <f t="shared" si="3146"/>
        <v>0</v>
      </c>
      <c r="BP834" s="26">
        <f t="shared" si="3147"/>
        <v>0</v>
      </c>
      <c r="BQ834" s="26"/>
      <c r="BR834" s="26"/>
      <c r="BS834" s="26">
        <f t="shared" si="3148"/>
        <v>0</v>
      </c>
      <c r="BT834" s="26">
        <f t="shared" si="3149"/>
        <v>0</v>
      </c>
      <c r="BU834" s="26">
        <f t="shared" si="3150"/>
        <v>0</v>
      </c>
      <c r="BV834" s="26"/>
      <c r="BW834" s="26"/>
      <c r="BX834" s="26">
        <f t="shared" si="3151"/>
        <v>0</v>
      </c>
      <c r="BY834" s="26">
        <f t="shared" si="3152"/>
        <v>0</v>
      </c>
      <c r="BZ834" s="26">
        <f t="shared" si="3153"/>
        <v>0</v>
      </c>
      <c r="CA834" s="26"/>
      <c r="CB834" s="26"/>
      <c r="CC834" s="26"/>
      <c r="CD834" s="26">
        <f t="shared" si="3217"/>
        <v>0</v>
      </c>
      <c r="CE834" s="26">
        <f t="shared" si="3218"/>
        <v>0</v>
      </c>
      <c r="CF834" s="26">
        <f t="shared" si="3219"/>
        <v>0</v>
      </c>
      <c r="CG834" s="26"/>
      <c r="CH834" s="26"/>
      <c r="CI834" s="26"/>
      <c r="CJ834" s="26">
        <f t="shared" si="3220"/>
        <v>0</v>
      </c>
      <c r="CK834" s="26">
        <f t="shared" si="3221"/>
        <v>0</v>
      </c>
      <c r="CL834" s="26">
        <f t="shared" si="3222"/>
        <v>0</v>
      </c>
      <c r="CM834" s="26"/>
      <c r="CN834" s="26"/>
      <c r="CO834" s="26"/>
      <c r="CP834" s="26">
        <f t="shared" si="3223"/>
        <v>0</v>
      </c>
      <c r="CQ834" s="26">
        <f t="shared" si="3224"/>
        <v>0</v>
      </c>
      <c r="CR834" s="26">
        <f t="shared" si="3225"/>
        <v>0</v>
      </c>
      <c r="CS834" s="26"/>
      <c r="CT834" s="19">
        <v>0</v>
      </c>
      <c r="CU834" s="35"/>
    </row>
    <row r="835" spans="1:105" hidden="1" x14ac:dyDescent="0.3">
      <c r="A835" s="36" t="s">
        <v>482</v>
      </c>
      <c r="B835" s="17">
        <v>620</v>
      </c>
      <c r="C835" s="16" t="s">
        <v>45</v>
      </c>
      <c r="D835" s="16" t="s">
        <v>103</v>
      </c>
      <c r="E835" s="34" t="s">
        <v>104</v>
      </c>
      <c r="F835" s="26">
        <v>10619.7</v>
      </c>
      <c r="G835" s="26">
        <v>10901.1</v>
      </c>
      <c r="H835" s="26">
        <v>10901.1</v>
      </c>
      <c r="I835" s="26"/>
      <c r="J835" s="26"/>
      <c r="K835" s="26"/>
      <c r="L835" s="26">
        <f t="shared" si="3118"/>
        <v>10619.7</v>
      </c>
      <c r="M835" s="26">
        <f t="shared" si="3119"/>
        <v>10901.1</v>
      </c>
      <c r="N835" s="26">
        <f t="shared" si="3120"/>
        <v>10901.1</v>
      </c>
      <c r="O835" s="26"/>
      <c r="P835" s="26"/>
      <c r="Q835" s="26"/>
      <c r="R835" s="26">
        <f t="shared" si="3121"/>
        <v>10619.7</v>
      </c>
      <c r="S835" s="26">
        <f t="shared" si="3122"/>
        <v>10901.1</v>
      </c>
      <c r="T835" s="26">
        <f t="shared" si="3123"/>
        <v>10901.1</v>
      </c>
      <c r="U835" s="26"/>
      <c r="V835" s="26"/>
      <c r="W835" s="26"/>
      <c r="X835" s="26">
        <f t="shared" si="3124"/>
        <v>10619.7</v>
      </c>
      <c r="Y835" s="26">
        <f t="shared" si="3125"/>
        <v>10901.1</v>
      </c>
      <c r="Z835" s="26">
        <f t="shared" si="3126"/>
        <v>10901.1</v>
      </c>
      <c r="AA835" s="26"/>
      <c r="AB835" s="26"/>
      <c r="AC835" s="26"/>
      <c r="AD835" s="26">
        <f t="shared" si="3127"/>
        <v>10619.7</v>
      </c>
      <c r="AE835" s="26">
        <f t="shared" si="3128"/>
        <v>10901.1</v>
      </c>
      <c r="AF835" s="26">
        <f t="shared" si="3129"/>
        <v>10901.1</v>
      </c>
      <c r="AG835" s="26"/>
      <c r="AH835" s="26"/>
      <c r="AI835" s="26"/>
      <c r="AJ835" s="26">
        <f t="shared" si="3130"/>
        <v>10619.7</v>
      </c>
      <c r="AK835" s="26">
        <f t="shared" si="3131"/>
        <v>10901.1</v>
      </c>
      <c r="AL835" s="26">
        <f t="shared" si="3132"/>
        <v>10901.1</v>
      </c>
      <c r="AM835" s="26"/>
      <c r="AN835" s="26"/>
      <c r="AO835" s="26"/>
      <c r="AP835" s="26">
        <f t="shared" si="3133"/>
        <v>10619.7</v>
      </c>
      <c r="AQ835" s="26">
        <f t="shared" si="3134"/>
        <v>10901.1</v>
      </c>
      <c r="AR835" s="26">
        <f t="shared" si="3135"/>
        <v>10901.1</v>
      </c>
      <c r="AS835" s="26"/>
      <c r="AT835" s="26"/>
      <c r="AU835" s="26"/>
      <c r="AV835" s="26">
        <f t="shared" si="3136"/>
        <v>10619.7</v>
      </c>
      <c r="AW835" s="26">
        <f t="shared" si="3137"/>
        <v>10901.1</v>
      </c>
      <c r="AX835" s="26">
        <f t="shared" si="3138"/>
        <v>10901.1</v>
      </c>
      <c r="AY835" s="26"/>
      <c r="AZ835" s="26"/>
      <c r="BA835" s="26"/>
      <c r="BB835" s="26">
        <f t="shared" si="3139"/>
        <v>10619.7</v>
      </c>
      <c r="BC835" s="26">
        <f t="shared" si="3140"/>
        <v>10901.1</v>
      </c>
      <c r="BD835" s="26">
        <f t="shared" si="3141"/>
        <v>10901.1</v>
      </c>
      <c r="BE835" s="26"/>
      <c r="BF835" s="26"/>
      <c r="BG835" s="26"/>
      <c r="BH835" s="26">
        <f t="shared" si="3142"/>
        <v>10619.7</v>
      </c>
      <c r="BI835" s="26">
        <f t="shared" si="3143"/>
        <v>10901.1</v>
      </c>
      <c r="BJ835" s="26">
        <f t="shared" si="3144"/>
        <v>10901.1</v>
      </c>
      <c r="BK835" s="26"/>
      <c r="BL835" s="26"/>
      <c r="BM835" s="26"/>
      <c r="BN835" s="26">
        <f t="shared" si="3145"/>
        <v>10619.7</v>
      </c>
      <c r="BO835" s="26">
        <f t="shared" si="3146"/>
        <v>10901.1</v>
      </c>
      <c r="BP835" s="26">
        <f t="shared" si="3147"/>
        <v>10901.1</v>
      </c>
      <c r="BQ835" s="26"/>
      <c r="BR835" s="26"/>
      <c r="BS835" s="26">
        <f t="shared" si="3148"/>
        <v>10619.7</v>
      </c>
      <c r="BT835" s="26">
        <f t="shared" si="3149"/>
        <v>10901.1</v>
      </c>
      <c r="BU835" s="26">
        <f t="shared" si="3150"/>
        <v>10901.1</v>
      </c>
      <c r="BV835" s="26"/>
      <c r="BW835" s="26"/>
      <c r="BX835" s="26">
        <f t="shared" si="3151"/>
        <v>10619.7</v>
      </c>
      <c r="BY835" s="26">
        <f t="shared" si="3152"/>
        <v>10901.1</v>
      </c>
      <c r="BZ835" s="26">
        <f t="shared" si="3153"/>
        <v>10901.1</v>
      </c>
      <c r="CA835" s="26"/>
      <c r="CB835" s="26"/>
      <c r="CC835" s="26"/>
      <c r="CD835" s="26">
        <f t="shared" si="3217"/>
        <v>10619.7</v>
      </c>
      <c r="CE835" s="26">
        <f t="shared" si="3218"/>
        <v>10901.1</v>
      </c>
      <c r="CF835" s="26">
        <f t="shared" si="3219"/>
        <v>10901.1</v>
      </c>
      <c r="CG835" s="26"/>
      <c r="CH835" s="26"/>
      <c r="CI835" s="26"/>
      <c r="CJ835" s="26">
        <f t="shared" si="3220"/>
        <v>10619.7</v>
      </c>
      <c r="CK835" s="26">
        <f t="shared" si="3221"/>
        <v>10901.1</v>
      </c>
      <c r="CL835" s="26">
        <f t="shared" si="3222"/>
        <v>10901.1</v>
      </c>
      <c r="CM835" s="26"/>
      <c r="CN835" s="26"/>
      <c r="CO835" s="26"/>
      <c r="CP835" s="26">
        <f t="shared" si="3223"/>
        <v>10619.7</v>
      </c>
      <c r="CQ835" s="26">
        <f t="shared" si="3224"/>
        <v>10901.1</v>
      </c>
      <c r="CR835" s="26">
        <f t="shared" si="3225"/>
        <v>10901.1</v>
      </c>
      <c r="CS835" s="26"/>
      <c r="CT835" s="19"/>
      <c r="CU835" s="35"/>
    </row>
    <row r="836" spans="1:105" ht="31.2" hidden="1" x14ac:dyDescent="0.3">
      <c r="A836" s="16" t="s">
        <v>484</v>
      </c>
      <c r="B836" s="17"/>
      <c r="C836" s="16"/>
      <c r="D836" s="16"/>
      <c r="E836" s="34" t="s">
        <v>485</v>
      </c>
      <c r="F836" s="26">
        <f t="shared" ref="F836:F840" si="3375">F837</f>
        <v>2985.7</v>
      </c>
      <c r="G836" s="26">
        <f t="shared" ref="G836:G840" si="3376">G837</f>
        <v>3090.1</v>
      </c>
      <c r="H836" s="26">
        <f t="shared" ref="H836:H840" si="3377">H837</f>
        <v>3090.1</v>
      </c>
      <c r="I836" s="26">
        <f t="shared" ref="I836:I840" si="3378">I837</f>
        <v>0</v>
      </c>
      <c r="J836" s="26">
        <f t="shared" ref="J836:J840" si="3379">J837</f>
        <v>0</v>
      </c>
      <c r="K836" s="26">
        <f t="shared" ref="K836:K840" si="3380">K837</f>
        <v>0</v>
      </c>
      <c r="L836" s="26">
        <f t="shared" si="3118"/>
        <v>2985.7</v>
      </c>
      <c r="M836" s="26">
        <f t="shared" si="3119"/>
        <v>3090.1</v>
      </c>
      <c r="N836" s="26">
        <f t="shared" si="3120"/>
        <v>3090.1</v>
      </c>
      <c r="O836" s="26">
        <f t="shared" ref="O836:O840" si="3381">O837</f>
        <v>0</v>
      </c>
      <c r="P836" s="26">
        <f t="shared" ref="P836:P840" si="3382">P837</f>
        <v>0</v>
      </c>
      <c r="Q836" s="26">
        <f t="shared" ref="Q836:Q840" si="3383">Q837</f>
        <v>0</v>
      </c>
      <c r="R836" s="26">
        <f t="shared" si="3121"/>
        <v>2985.7</v>
      </c>
      <c r="S836" s="26">
        <f t="shared" si="3122"/>
        <v>3090.1</v>
      </c>
      <c r="T836" s="26">
        <f t="shared" si="3123"/>
        <v>3090.1</v>
      </c>
      <c r="U836" s="26">
        <f t="shared" ref="U836:U840" si="3384">U837</f>
        <v>0</v>
      </c>
      <c r="V836" s="26">
        <f t="shared" ref="V836:V840" si="3385">V837</f>
        <v>0</v>
      </c>
      <c r="W836" s="26">
        <f t="shared" ref="W836:W840" si="3386">W837</f>
        <v>0</v>
      </c>
      <c r="X836" s="26">
        <f t="shared" si="3124"/>
        <v>2985.7</v>
      </c>
      <c r="Y836" s="26">
        <f t="shared" si="3125"/>
        <v>3090.1</v>
      </c>
      <c r="Z836" s="26">
        <f t="shared" si="3126"/>
        <v>3090.1</v>
      </c>
      <c r="AA836" s="26">
        <f t="shared" ref="AA836:AA840" si="3387">AA837</f>
        <v>0</v>
      </c>
      <c r="AB836" s="26">
        <f t="shared" ref="AB836:AB840" si="3388">AB837</f>
        <v>0</v>
      </c>
      <c r="AC836" s="26">
        <f t="shared" ref="AC836:AC840" si="3389">AC837</f>
        <v>0</v>
      </c>
      <c r="AD836" s="26">
        <f t="shared" si="3127"/>
        <v>2985.7</v>
      </c>
      <c r="AE836" s="26">
        <f t="shared" si="3128"/>
        <v>3090.1</v>
      </c>
      <c r="AF836" s="26">
        <f t="shared" si="3129"/>
        <v>3090.1</v>
      </c>
      <c r="AG836" s="26">
        <f t="shared" ref="AG836:AG840" si="3390">AG837</f>
        <v>0</v>
      </c>
      <c r="AH836" s="26">
        <f t="shared" ref="AH836:AH840" si="3391">AH837</f>
        <v>0</v>
      </c>
      <c r="AI836" s="26">
        <f t="shared" ref="AI836:AI840" si="3392">AI837</f>
        <v>0</v>
      </c>
      <c r="AJ836" s="26">
        <f t="shared" si="3130"/>
        <v>2985.7</v>
      </c>
      <c r="AK836" s="26">
        <f t="shared" si="3131"/>
        <v>3090.1</v>
      </c>
      <c r="AL836" s="26">
        <f t="shared" si="3132"/>
        <v>3090.1</v>
      </c>
      <c r="AM836" s="26">
        <f t="shared" ref="AM836:AM840" si="3393">AM837</f>
        <v>0</v>
      </c>
      <c r="AN836" s="26">
        <f t="shared" ref="AN836:AN840" si="3394">AN837</f>
        <v>0</v>
      </c>
      <c r="AO836" s="26">
        <f t="shared" ref="AO836:AO840" si="3395">AO837</f>
        <v>0</v>
      </c>
      <c r="AP836" s="26">
        <f t="shared" si="3133"/>
        <v>2985.7</v>
      </c>
      <c r="AQ836" s="26">
        <f t="shared" si="3134"/>
        <v>3090.1</v>
      </c>
      <c r="AR836" s="26">
        <f t="shared" si="3135"/>
        <v>3090.1</v>
      </c>
      <c r="AS836" s="26">
        <f t="shared" ref="AS836:AS840" si="3396">AS837</f>
        <v>0</v>
      </c>
      <c r="AT836" s="26">
        <f t="shared" ref="AT836:AT840" si="3397">AT837</f>
        <v>0</v>
      </c>
      <c r="AU836" s="26">
        <f t="shared" ref="AU836:AU840" si="3398">AU837</f>
        <v>0</v>
      </c>
      <c r="AV836" s="26">
        <f t="shared" si="3136"/>
        <v>2985.7</v>
      </c>
      <c r="AW836" s="26">
        <f t="shared" si="3137"/>
        <v>3090.1</v>
      </c>
      <c r="AX836" s="26">
        <f t="shared" si="3138"/>
        <v>3090.1</v>
      </c>
      <c r="AY836" s="26">
        <f t="shared" ref="AY836:AY840" si="3399">AY837</f>
        <v>0</v>
      </c>
      <c r="AZ836" s="26">
        <f t="shared" ref="AZ836:AZ840" si="3400">AZ837</f>
        <v>0</v>
      </c>
      <c r="BA836" s="26">
        <f t="shared" ref="BA836:BA840" si="3401">BA837</f>
        <v>0</v>
      </c>
      <c r="BB836" s="26">
        <f t="shared" si="3139"/>
        <v>2985.7</v>
      </c>
      <c r="BC836" s="26">
        <f t="shared" si="3140"/>
        <v>3090.1</v>
      </c>
      <c r="BD836" s="26">
        <f t="shared" si="3141"/>
        <v>3090.1</v>
      </c>
      <c r="BE836" s="26">
        <f t="shared" ref="BE836:BE840" si="3402">BE837</f>
        <v>0</v>
      </c>
      <c r="BF836" s="26">
        <f t="shared" ref="BF836:BF840" si="3403">BF837</f>
        <v>0</v>
      </c>
      <c r="BG836" s="26">
        <f t="shared" ref="BG836:BG840" si="3404">BG837</f>
        <v>0</v>
      </c>
      <c r="BH836" s="26">
        <f t="shared" si="3142"/>
        <v>2985.7</v>
      </c>
      <c r="BI836" s="26">
        <f t="shared" si="3143"/>
        <v>3090.1</v>
      </c>
      <c r="BJ836" s="26">
        <f t="shared" si="3144"/>
        <v>3090.1</v>
      </c>
      <c r="BK836" s="26">
        <f t="shared" ref="BK836:BK840" si="3405">BK837</f>
        <v>0</v>
      </c>
      <c r="BL836" s="26">
        <f t="shared" ref="BL836:BL840" si="3406">BL837</f>
        <v>0</v>
      </c>
      <c r="BM836" s="26">
        <f t="shared" ref="BM836:BM840" si="3407">BM837</f>
        <v>0</v>
      </c>
      <c r="BN836" s="26">
        <f t="shared" si="3145"/>
        <v>2985.7</v>
      </c>
      <c r="BO836" s="26">
        <f t="shared" si="3146"/>
        <v>3090.1</v>
      </c>
      <c r="BP836" s="26">
        <f t="shared" si="3147"/>
        <v>3090.1</v>
      </c>
      <c r="BQ836" s="26">
        <f t="shared" ref="BQ836:BQ840" si="3408">BQ837</f>
        <v>0</v>
      </c>
      <c r="BR836" s="26">
        <f t="shared" ref="BR836:BR840" si="3409">BR837</f>
        <v>0</v>
      </c>
      <c r="BS836" s="26">
        <f t="shared" si="3148"/>
        <v>2985.7</v>
      </c>
      <c r="BT836" s="26">
        <f t="shared" si="3149"/>
        <v>3090.1</v>
      </c>
      <c r="BU836" s="26">
        <f t="shared" si="3150"/>
        <v>3090.1</v>
      </c>
      <c r="BV836" s="26">
        <f t="shared" ref="BV836:BV840" si="3410">BV837</f>
        <v>0</v>
      </c>
      <c r="BW836" s="26">
        <f t="shared" ref="BW836:BW840" si="3411">BW837</f>
        <v>0</v>
      </c>
      <c r="BX836" s="26">
        <f t="shared" si="3151"/>
        <v>2985.7</v>
      </c>
      <c r="BY836" s="26">
        <f t="shared" si="3152"/>
        <v>3090.1</v>
      </c>
      <c r="BZ836" s="26">
        <f t="shared" si="3153"/>
        <v>3090.1</v>
      </c>
      <c r="CA836" s="26">
        <f t="shared" ref="CA836:CA840" si="3412">CA837</f>
        <v>0</v>
      </c>
      <c r="CB836" s="26">
        <f t="shared" ref="CB836:CB840" si="3413">CB837</f>
        <v>0</v>
      </c>
      <c r="CC836" s="26">
        <f t="shared" ref="CC836:CC840" si="3414">CC837</f>
        <v>0</v>
      </c>
      <c r="CD836" s="26">
        <f t="shared" si="3217"/>
        <v>2985.7</v>
      </c>
      <c r="CE836" s="26">
        <f t="shared" si="3218"/>
        <v>3090.1</v>
      </c>
      <c r="CF836" s="26">
        <f t="shared" si="3219"/>
        <v>3090.1</v>
      </c>
      <c r="CG836" s="26">
        <f t="shared" ref="CG836:CG840" si="3415">CG837</f>
        <v>0</v>
      </c>
      <c r="CH836" s="26">
        <f t="shared" ref="CH836:CH840" si="3416">CH837</f>
        <v>0</v>
      </c>
      <c r="CI836" s="26">
        <f t="shared" ref="CI836:CI840" si="3417">CI837</f>
        <v>0</v>
      </c>
      <c r="CJ836" s="26">
        <f t="shared" si="3220"/>
        <v>2985.7</v>
      </c>
      <c r="CK836" s="26">
        <f t="shared" si="3221"/>
        <v>3090.1</v>
      </c>
      <c r="CL836" s="26">
        <f t="shared" si="3222"/>
        <v>3090.1</v>
      </c>
      <c r="CM836" s="26">
        <f t="shared" ref="CM836:CM840" si="3418">CM837</f>
        <v>0</v>
      </c>
      <c r="CN836" s="26">
        <f t="shared" ref="CN836:CN840" si="3419">CN837</f>
        <v>0</v>
      </c>
      <c r="CO836" s="26">
        <f t="shared" ref="CO836:CO840" si="3420">CO837</f>
        <v>0</v>
      </c>
      <c r="CP836" s="26">
        <f t="shared" si="3223"/>
        <v>2985.7</v>
      </c>
      <c r="CQ836" s="26">
        <f t="shared" si="3224"/>
        <v>3090.1</v>
      </c>
      <c r="CR836" s="26">
        <f t="shared" si="3225"/>
        <v>3090.1</v>
      </c>
      <c r="CS836" s="26">
        <f t="shared" ref="CS836:CS840" si="3421">CS837</f>
        <v>0</v>
      </c>
      <c r="CT836" s="19"/>
      <c r="CU836" s="35"/>
      <c r="DA836" s="1" t="s">
        <v>29</v>
      </c>
    </row>
    <row r="837" spans="1:105" ht="46.8" hidden="1" x14ac:dyDescent="0.3">
      <c r="A837" s="16" t="s">
        <v>484</v>
      </c>
      <c r="B837" s="17">
        <v>600</v>
      </c>
      <c r="C837" s="16"/>
      <c r="D837" s="16"/>
      <c r="E837" s="34" t="s">
        <v>43</v>
      </c>
      <c r="F837" s="26">
        <f t="shared" si="3375"/>
        <v>2985.7</v>
      </c>
      <c r="G837" s="26">
        <f t="shared" si="3376"/>
        <v>3090.1</v>
      </c>
      <c r="H837" s="26">
        <f t="shared" si="3377"/>
        <v>3090.1</v>
      </c>
      <c r="I837" s="26">
        <f t="shared" si="3378"/>
        <v>0</v>
      </c>
      <c r="J837" s="26">
        <f t="shared" si="3379"/>
        <v>0</v>
      </c>
      <c r="K837" s="26">
        <f t="shared" si="3380"/>
        <v>0</v>
      </c>
      <c r="L837" s="26">
        <f t="shared" si="3118"/>
        <v>2985.7</v>
      </c>
      <c r="M837" s="26">
        <f t="shared" si="3119"/>
        <v>3090.1</v>
      </c>
      <c r="N837" s="26">
        <f t="shared" si="3120"/>
        <v>3090.1</v>
      </c>
      <c r="O837" s="26">
        <f t="shared" si="3381"/>
        <v>0</v>
      </c>
      <c r="P837" s="26">
        <f t="shared" si="3382"/>
        <v>0</v>
      </c>
      <c r="Q837" s="26">
        <f t="shared" si="3383"/>
        <v>0</v>
      </c>
      <c r="R837" s="26">
        <f t="shared" si="3121"/>
        <v>2985.7</v>
      </c>
      <c r="S837" s="26">
        <f t="shared" si="3122"/>
        <v>3090.1</v>
      </c>
      <c r="T837" s="26">
        <f t="shared" si="3123"/>
        <v>3090.1</v>
      </c>
      <c r="U837" s="26">
        <f t="shared" si="3384"/>
        <v>0</v>
      </c>
      <c r="V837" s="26">
        <f t="shared" si="3385"/>
        <v>0</v>
      </c>
      <c r="W837" s="26">
        <f t="shared" si="3386"/>
        <v>0</v>
      </c>
      <c r="X837" s="26">
        <f t="shared" si="3124"/>
        <v>2985.7</v>
      </c>
      <c r="Y837" s="26">
        <f t="shared" si="3125"/>
        <v>3090.1</v>
      </c>
      <c r="Z837" s="26">
        <f t="shared" si="3126"/>
        <v>3090.1</v>
      </c>
      <c r="AA837" s="26">
        <f t="shared" si="3387"/>
        <v>0</v>
      </c>
      <c r="AB837" s="26">
        <f t="shared" si="3388"/>
        <v>0</v>
      </c>
      <c r="AC837" s="26">
        <f t="shared" si="3389"/>
        <v>0</v>
      </c>
      <c r="AD837" s="26">
        <f t="shared" si="3127"/>
        <v>2985.7</v>
      </c>
      <c r="AE837" s="26">
        <f t="shared" si="3128"/>
        <v>3090.1</v>
      </c>
      <c r="AF837" s="26">
        <f t="shared" si="3129"/>
        <v>3090.1</v>
      </c>
      <c r="AG837" s="26">
        <f t="shared" si="3390"/>
        <v>0</v>
      </c>
      <c r="AH837" s="26">
        <f t="shared" si="3391"/>
        <v>0</v>
      </c>
      <c r="AI837" s="26">
        <f t="shared" si="3392"/>
        <v>0</v>
      </c>
      <c r="AJ837" s="26">
        <f t="shared" si="3130"/>
        <v>2985.7</v>
      </c>
      <c r="AK837" s="26">
        <f t="shared" si="3131"/>
        <v>3090.1</v>
      </c>
      <c r="AL837" s="26">
        <f t="shared" si="3132"/>
        <v>3090.1</v>
      </c>
      <c r="AM837" s="26">
        <f t="shared" si="3393"/>
        <v>0</v>
      </c>
      <c r="AN837" s="26">
        <f t="shared" si="3394"/>
        <v>0</v>
      </c>
      <c r="AO837" s="26">
        <f t="shared" si="3395"/>
        <v>0</v>
      </c>
      <c r="AP837" s="26">
        <f t="shared" si="3133"/>
        <v>2985.7</v>
      </c>
      <c r="AQ837" s="26">
        <f t="shared" si="3134"/>
        <v>3090.1</v>
      </c>
      <c r="AR837" s="26">
        <f t="shared" si="3135"/>
        <v>3090.1</v>
      </c>
      <c r="AS837" s="26">
        <f t="shared" si="3396"/>
        <v>0</v>
      </c>
      <c r="AT837" s="26">
        <f t="shared" si="3397"/>
        <v>0</v>
      </c>
      <c r="AU837" s="26">
        <f t="shared" si="3398"/>
        <v>0</v>
      </c>
      <c r="AV837" s="26">
        <f t="shared" si="3136"/>
        <v>2985.7</v>
      </c>
      <c r="AW837" s="26">
        <f t="shared" si="3137"/>
        <v>3090.1</v>
      </c>
      <c r="AX837" s="26">
        <f t="shared" si="3138"/>
        <v>3090.1</v>
      </c>
      <c r="AY837" s="26">
        <f t="shared" si="3399"/>
        <v>0</v>
      </c>
      <c r="AZ837" s="26">
        <f t="shared" si="3400"/>
        <v>0</v>
      </c>
      <c r="BA837" s="26">
        <f t="shared" si="3401"/>
        <v>0</v>
      </c>
      <c r="BB837" s="26">
        <f t="shared" si="3139"/>
        <v>2985.7</v>
      </c>
      <c r="BC837" s="26">
        <f t="shared" si="3140"/>
        <v>3090.1</v>
      </c>
      <c r="BD837" s="26">
        <f t="shared" si="3141"/>
        <v>3090.1</v>
      </c>
      <c r="BE837" s="26">
        <f t="shared" si="3402"/>
        <v>0</v>
      </c>
      <c r="BF837" s="26">
        <f t="shared" si="3403"/>
        <v>0</v>
      </c>
      <c r="BG837" s="26">
        <f t="shared" si="3404"/>
        <v>0</v>
      </c>
      <c r="BH837" s="26">
        <f t="shared" si="3142"/>
        <v>2985.7</v>
      </c>
      <c r="BI837" s="26">
        <f t="shared" si="3143"/>
        <v>3090.1</v>
      </c>
      <c r="BJ837" s="26">
        <f t="shared" si="3144"/>
        <v>3090.1</v>
      </c>
      <c r="BK837" s="26">
        <f t="shared" si="3405"/>
        <v>0</v>
      </c>
      <c r="BL837" s="26">
        <f t="shared" si="3406"/>
        <v>0</v>
      </c>
      <c r="BM837" s="26">
        <f t="shared" si="3407"/>
        <v>0</v>
      </c>
      <c r="BN837" s="26">
        <f t="shared" si="3145"/>
        <v>2985.7</v>
      </c>
      <c r="BO837" s="26">
        <f t="shared" si="3146"/>
        <v>3090.1</v>
      </c>
      <c r="BP837" s="26">
        <f t="shared" si="3147"/>
        <v>3090.1</v>
      </c>
      <c r="BQ837" s="26">
        <f t="shared" si="3408"/>
        <v>0</v>
      </c>
      <c r="BR837" s="26">
        <f t="shared" si="3409"/>
        <v>0</v>
      </c>
      <c r="BS837" s="26">
        <f t="shared" si="3148"/>
        <v>2985.7</v>
      </c>
      <c r="BT837" s="26">
        <f t="shared" si="3149"/>
        <v>3090.1</v>
      </c>
      <c r="BU837" s="26">
        <f t="shared" si="3150"/>
        <v>3090.1</v>
      </c>
      <c r="BV837" s="26">
        <f t="shared" si="3410"/>
        <v>0</v>
      </c>
      <c r="BW837" s="26">
        <f t="shared" si="3411"/>
        <v>0</v>
      </c>
      <c r="BX837" s="26">
        <f t="shared" si="3151"/>
        <v>2985.7</v>
      </c>
      <c r="BY837" s="26">
        <f t="shared" si="3152"/>
        <v>3090.1</v>
      </c>
      <c r="BZ837" s="26">
        <f t="shared" si="3153"/>
        <v>3090.1</v>
      </c>
      <c r="CA837" s="26">
        <f t="shared" si="3412"/>
        <v>0</v>
      </c>
      <c r="CB837" s="26">
        <f t="shared" si="3413"/>
        <v>0</v>
      </c>
      <c r="CC837" s="26">
        <f t="shared" si="3414"/>
        <v>0</v>
      </c>
      <c r="CD837" s="26">
        <f t="shared" si="3217"/>
        <v>2985.7</v>
      </c>
      <c r="CE837" s="26">
        <f t="shared" si="3218"/>
        <v>3090.1</v>
      </c>
      <c r="CF837" s="26">
        <f t="shared" si="3219"/>
        <v>3090.1</v>
      </c>
      <c r="CG837" s="26">
        <f t="shared" si="3415"/>
        <v>0</v>
      </c>
      <c r="CH837" s="26">
        <f t="shared" si="3416"/>
        <v>0</v>
      </c>
      <c r="CI837" s="26">
        <f t="shared" si="3417"/>
        <v>0</v>
      </c>
      <c r="CJ837" s="26">
        <f t="shared" si="3220"/>
        <v>2985.7</v>
      </c>
      <c r="CK837" s="26">
        <f t="shared" si="3221"/>
        <v>3090.1</v>
      </c>
      <c r="CL837" s="26">
        <f t="shared" si="3222"/>
        <v>3090.1</v>
      </c>
      <c r="CM837" s="26">
        <f t="shared" si="3418"/>
        <v>0</v>
      </c>
      <c r="CN837" s="26">
        <f t="shared" si="3419"/>
        <v>0</v>
      </c>
      <c r="CO837" s="26">
        <f t="shared" si="3420"/>
        <v>0</v>
      </c>
      <c r="CP837" s="26">
        <f t="shared" si="3223"/>
        <v>2985.7</v>
      </c>
      <c r="CQ837" s="26">
        <f t="shared" si="3224"/>
        <v>3090.1</v>
      </c>
      <c r="CR837" s="26">
        <f t="shared" si="3225"/>
        <v>3090.1</v>
      </c>
      <c r="CS837" s="26">
        <f t="shared" si="3421"/>
        <v>0</v>
      </c>
      <c r="CT837" s="19"/>
      <c r="CU837" s="35"/>
      <c r="CY837" s="1" t="s">
        <v>27</v>
      </c>
    </row>
    <row r="838" spans="1:105" hidden="1" x14ac:dyDescent="0.3">
      <c r="A838" s="16" t="s">
        <v>484</v>
      </c>
      <c r="B838" s="17">
        <v>620</v>
      </c>
      <c r="C838" s="16"/>
      <c r="D838" s="16"/>
      <c r="E838" s="34" t="s">
        <v>44</v>
      </c>
      <c r="F838" s="26">
        <f t="shared" si="3375"/>
        <v>2985.7</v>
      </c>
      <c r="G838" s="26">
        <f t="shared" si="3376"/>
        <v>3090.1</v>
      </c>
      <c r="H838" s="26">
        <f t="shared" si="3377"/>
        <v>3090.1</v>
      </c>
      <c r="I838" s="26">
        <f t="shared" si="3378"/>
        <v>0</v>
      </c>
      <c r="J838" s="26">
        <f t="shared" si="3379"/>
        <v>0</v>
      </c>
      <c r="K838" s="26">
        <f t="shared" si="3380"/>
        <v>0</v>
      </c>
      <c r="L838" s="26">
        <f t="shared" si="3118"/>
        <v>2985.7</v>
      </c>
      <c r="M838" s="26">
        <f t="shared" si="3119"/>
        <v>3090.1</v>
      </c>
      <c r="N838" s="26">
        <f t="shared" si="3120"/>
        <v>3090.1</v>
      </c>
      <c r="O838" s="26">
        <f t="shared" si="3381"/>
        <v>0</v>
      </c>
      <c r="P838" s="26">
        <f t="shared" si="3382"/>
        <v>0</v>
      </c>
      <c r="Q838" s="26">
        <f t="shared" si="3383"/>
        <v>0</v>
      </c>
      <c r="R838" s="26">
        <f t="shared" si="3121"/>
        <v>2985.7</v>
      </c>
      <c r="S838" s="26">
        <f t="shared" si="3122"/>
        <v>3090.1</v>
      </c>
      <c r="T838" s="26">
        <f t="shared" si="3123"/>
        <v>3090.1</v>
      </c>
      <c r="U838" s="26">
        <f t="shared" si="3384"/>
        <v>0</v>
      </c>
      <c r="V838" s="26">
        <f t="shared" si="3385"/>
        <v>0</v>
      </c>
      <c r="W838" s="26">
        <f t="shared" si="3386"/>
        <v>0</v>
      </c>
      <c r="X838" s="26">
        <f t="shared" si="3124"/>
        <v>2985.7</v>
      </c>
      <c r="Y838" s="26">
        <f t="shared" si="3125"/>
        <v>3090.1</v>
      </c>
      <c r="Z838" s="26">
        <f t="shared" si="3126"/>
        <v>3090.1</v>
      </c>
      <c r="AA838" s="26">
        <f t="shared" si="3387"/>
        <v>0</v>
      </c>
      <c r="AB838" s="26">
        <f t="shared" si="3388"/>
        <v>0</v>
      </c>
      <c r="AC838" s="26">
        <f t="shared" si="3389"/>
        <v>0</v>
      </c>
      <c r="AD838" s="26">
        <f t="shared" si="3127"/>
        <v>2985.7</v>
      </c>
      <c r="AE838" s="26">
        <f t="shared" si="3128"/>
        <v>3090.1</v>
      </c>
      <c r="AF838" s="26">
        <f t="shared" si="3129"/>
        <v>3090.1</v>
      </c>
      <c r="AG838" s="26">
        <f t="shared" si="3390"/>
        <v>0</v>
      </c>
      <c r="AH838" s="26">
        <f t="shared" si="3391"/>
        <v>0</v>
      </c>
      <c r="AI838" s="26">
        <f t="shared" si="3392"/>
        <v>0</v>
      </c>
      <c r="AJ838" s="26">
        <f t="shared" si="3130"/>
        <v>2985.7</v>
      </c>
      <c r="AK838" s="26">
        <f t="shared" si="3131"/>
        <v>3090.1</v>
      </c>
      <c r="AL838" s="26">
        <f t="shared" si="3132"/>
        <v>3090.1</v>
      </c>
      <c r="AM838" s="26">
        <f t="shared" si="3393"/>
        <v>0</v>
      </c>
      <c r="AN838" s="26">
        <f t="shared" si="3394"/>
        <v>0</v>
      </c>
      <c r="AO838" s="26">
        <f t="shared" si="3395"/>
        <v>0</v>
      </c>
      <c r="AP838" s="26">
        <f t="shared" si="3133"/>
        <v>2985.7</v>
      </c>
      <c r="AQ838" s="26">
        <f t="shared" si="3134"/>
        <v>3090.1</v>
      </c>
      <c r="AR838" s="26">
        <f t="shared" si="3135"/>
        <v>3090.1</v>
      </c>
      <c r="AS838" s="26">
        <f t="shared" si="3396"/>
        <v>0</v>
      </c>
      <c r="AT838" s="26">
        <f t="shared" si="3397"/>
        <v>0</v>
      </c>
      <c r="AU838" s="26">
        <f t="shared" si="3398"/>
        <v>0</v>
      </c>
      <c r="AV838" s="26">
        <f t="shared" si="3136"/>
        <v>2985.7</v>
      </c>
      <c r="AW838" s="26">
        <f t="shared" si="3137"/>
        <v>3090.1</v>
      </c>
      <c r="AX838" s="26">
        <f t="shared" si="3138"/>
        <v>3090.1</v>
      </c>
      <c r="AY838" s="26">
        <f t="shared" si="3399"/>
        <v>0</v>
      </c>
      <c r="AZ838" s="26">
        <f t="shared" si="3400"/>
        <v>0</v>
      </c>
      <c r="BA838" s="26">
        <f t="shared" si="3401"/>
        <v>0</v>
      </c>
      <c r="BB838" s="26">
        <f t="shared" si="3139"/>
        <v>2985.7</v>
      </c>
      <c r="BC838" s="26">
        <f t="shared" si="3140"/>
        <v>3090.1</v>
      </c>
      <c r="BD838" s="26">
        <f t="shared" si="3141"/>
        <v>3090.1</v>
      </c>
      <c r="BE838" s="26">
        <f t="shared" si="3402"/>
        <v>0</v>
      </c>
      <c r="BF838" s="26">
        <f t="shared" si="3403"/>
        <v>0</v>
      </c>
      <c r="BG838" s="26">
        <f t="shared" si="3404"/>
        <v>0</v>
      </c>
      <c r="BH838" s="26">
        <f t="shared" si="3142"/>
        <v>2985.7</v>
      </c>
      <c r="BI838" s="26">
        <f t="shared" si="3143"/>
        <v>3090.1</v>
      </c>
      <c r="BJ838" s="26">
        <f t="shared" si="3144"/>
        <v>3090.1</v>
      </c>
      <c r="BK838" s="26">
        <f t="shared" si="3405"/>
        <v>0</v>
      </c>
      <c r="BL838" s="26">
        <f t="shared" si="3406"/>
        <v>0</v>
      </c>
      <c r="BM838" s="26">
        <f t="shared" si="3407"/>
        <v>0</v>
      </c>
      <c r="BN838" s="26">
        <f t="shared" si="3145"/>
        <v>2985.7</v>
      </c>
      <c r="BO838" s="26">
        <f t="shared" si="3146"/>
        <v>3090.1</v>
      </c>
      <c r="BP838" s="26">
        <f t="shared" si="3147"/>
        <v>3090.1</v>
      </c>
      <c r="BQ838" s="26">
        <f t="shared" si="3408"/>
        <v>0</v>
      </c>
      <c r="BR838" s="26">
        <f t="shared" si="3409"/>
        <v>0</v>
      </c>
      <c r="BS838" s="26">
        <f t="shared" si="3148"/>
        <v>2985.7</v>
      </c>
      <c r="BT838" s="26">
        <f t="shared" si="3149"/>
        <v>3090.1</v>
      </c>
      <c r="BU838" s="26">
        <f t="shared" si="3150"/>
        <v>3090.1</v>
      </c>
      <c r="BV838" s="26">
        <f t="shared" si="3410"/>
        <v>0</v>
      </c>
      <c r="BW838" s="26">
        <f t="shared" si="3411"/>
        <v>0</v>
      </c>
      <c r="BX838" s="26">
        <f t="shared" si="3151"/>
        <v>2985.7</v>
      </c>
      <c r="BY838" s="26">
        <f t="shared" si="3152"/>
        <v>3090.1</v>
      </c>
      <c r="BZ838" s="26">
        <f t="shared" si="3153"/>
        <v>3090.1</v>
      </c>
      <c r="CA838" s="26">
        <f t="shared" si="3412"/>
        <v>0</v>
      </c>
      <c r="CB838" s="26">
        <f t="shared" si="3413"/>
        <v>0</v>
      </c>
      <c r="CC838" s="26">
        <f t="shared" si="3414"/>
        <v>0</v>
      </c>
      <c r="CD838" s="26">
        <f t="shared" si="3217"/>
        <v>2985.7</v>
      </c>
      <c r="CE838" s="26">
        <f t="shared" si="3218"/>
        <v>3090.1</v>
      </c>
      <c r="CF838" s="26">
        <f t="shared" si="3219"/>
        <v>3090.1</v>
      </c>
      <c r="CG838" s="26">
        <f t="shared" si="3415"/>
        <v>0</v>
      </c>
      <c r="CH838" s="26">
        <f t="shared" si="3416"/>
        <v>0</v>
      </c>
      <c r="CI838" s="26">
        <f t="shared" si="3417"/>
        <v>0</v>
      </c>
      <c r="CJ838" s="26">
        <f t="shared" si="3220"/>
        <v>2985.7</v>
      </c>
      <c r="CK838" s="26">
        <f t="shared" si="3221"/>
        <v>3090.1</v>
      </c>
      <c r="CL838" s="26">
        <f t="shared" si="3222"/>
        <v>3090.1</v>
      </c>
      <c r="CM838" s="26">
        <f t="shared" si="3418"/>
        <v>0</v>
      </c>
      <c r="CN838" s="26">
        <f t="shared" si="3419"/>
        <v>0</v>
      </c>
      <c r="CO838" s="26">
        <f t="shared" si="3420"/>
        <v>0</v>
      </c>
      <c r="CP838" s="26">
        <f t="shared" si="3223"/>
        <v>2985.7</v>
      </c>
      <c r="CQ838" s="26">
        <f t="shared" si="3224"/>
        <v>3090.1</v>
      </c>
      <c r="CR838" s="26">
        <f t="shared" si="3225"/>
        <v>3090.1</v>
      </c>
      <c r="CS838" s="26">
        <f t="shared" si="3421"/>
        <v>0</v>
      </c>
      <c r="CT838" s="19"/>
      <c r="CU838" s="35"/>
      <c r="CZ838" s="1" t="s">
        <v>28</v>
      </c>
    </row>
    <row r="839" spans="1:105" hidden="1" x14ac:dyDescent="0.3">
      <c r="A839" s="16" t="s">
        <v>484</v>
      </c>
      <c r="B839" s="17">
        <v>620</v>
      </c>
      <c r="C839" s="16" t="s">
        <v>45</v>
      </c>
      <c r="D839" s="16" t="s">
        <v>65</v>
      </c>
      <c r="E839" s="34" t="s">
        <v>215</v>
      </c>
      <c r="F839" s="26">
        <v>2985.7</v>
      </c>
      <c r="G839" s="26">
        <v>3090.1</v>
      </c>
      <c r="H839" s="26">
        <v>3090.1</v>
      </c>
      <c r="I839" s="26"/>
      <c r="J839" s="26"/>
      <c r="K839" s="26"/>
      <c r="L839" s="26">
        <f t="shared" si="3118"/>
        <v>2985.7</v>
      </c>
      <c r="M839" s="26">
        <f t="shared" si="3119"/>
        <v>3090.1</v>
      </c>
      <c r="N839" s="26">
        <f t="shared" si="3120"/>
        <v>3090.1</v>
      </c>
      <c r="O839" s="26"/>
      <c r="P839" s="26"/>
      <c r="Q839" s="26"/>
      <c r="R839" s="26">
        <f t="shared" si="3121"/>
        <v>2985.7</v>
      </c>
      <c r="S839" s="26">
        <f t="shared" si="3122"/>
        <v>3090.1</v>
      </c>
      <c r="T839" s="26">
        <f t="shared" si="3123"/>
        <v>3090.1</v>
      </c>
      <c r="U839" s="26"/>
      <c r="V839" s="26"/>
      <c r="W839" s="26"/>
      <c r="X839" s="26">
        <f t="shared" si="3124"/>
        <v>2985.7</v>
      </c>
      <c r="Y839" s="26">
        <f t="shared" si="3125"/>
        <v>3090.1</v>
      </c>
      <c r="Z839" s="26">
        <f t="shared" si="3126"/>
        <v>3090.1</v>
      </c>
      <c r="AA839" s="26"/>
      <c r="AB839" s="26"/>
      <c r="AC839" s="26"/>
      <c r="AD839" s="26">
        <f t="shared" si="3127"/>
        <v>2985.7</v>
      </c>
      <c r="AE839" s="26">
        <f t="shared" si="3128"/>
        <v>3090.1</v>
      </c>
      <c r="AF839" s="26">
        <f t="shared" si="3129"/>
        <v>3090.1</v>
      </c>
      <c r="AG839" s="26"/>
      <c r="AH839" s="26"/>
      <c r="AI839" s="26"/>
      <c r="AJ839" s="26">
        <f t="shared" si="3130"/>
        <v>2985.7</v>
      </c>
      <c r="AK839" s="26">
        <f t="shared" si="3131"/>
        <v>3090.1</v>
      </c>
      <c r="AL839" s="26">
        <f t="shared" si="3132"/>
        <v>3090.1</v>
      </c>
      <c r="AM839" s="26"/>
      <c r="AN839" s="26"/>
      <c r="AO839" s="26"/>
      <c r="AP839" s="26">
        <f t="shared" si="3133"/>
        <v>2985.7</v>
      </c>
      <c r="AQ839" s="26">
        <f t="shared" si="3134"/>
        <v>3090.1</v>
      </c>
      <c r="AR839" s="26">
        <f t="shared" si="3135"/>
        <v>3090.1</v>
      </c>
      <c r="AS839" s="26"/>
      <c r="AT839" s="26"/>
      <c r="AU839" s="26"/>
      <c r="AV839" s="26">
        <f t="shared" si="3136"/>
        <v>2985.7</v>
      </c>
      <c r="AW839" s="26">
        <f t="shared" si="3137"/>
        <v>3090.1</v>
      </c>
      <c r="AX839" s="26">
        <f t="shared" si="3138"/>
        <v>3090.1</v>
      </c>
      <c r="AY839" s="26"/>
      <c r="AZ839" s="26"/>
      <c r="BA839" s="26"/>
      <c r="BB839" s="26">
        <f t="shared" si="3139"/>
        <v>2985.7</v>
      </c>
      <c r="BC839" s="26">
        <f t="shared" si="3140"/>
        <v>3090.1</v>
      </c>
      <c r="BD839" s="26">
        <f t="shared" si="3141"/>
        <v>3090.1</v>
      </c>
      <c r="BE839" s="26"/>
      <c r="BF839" s="26"/>
      <c r="BG839" s="26"/>
      <c r="BH839" s="26">
        <f t="shared" si="3142"/>
        <v>2985.7</v>
      </c>
      <c r="BI839" s="26">
        <f t="shared" si="3143"/>
        <v>3090.1</v>
      </c>
      <c r="BJ839" s="26">
        <f t="shared" si="3144"/>
        <v>3090.1</v>
      </c>
      <c r="BK839" s="26"/>
      <c r="BL839" s="26"/>
      <c r="BM839" s="26"/>
      <c r="BN839" s="26">
        <f t="shared" si="3145"/>
        <v>2985.7</v>
      </c>
      <c r="BO839" s="26">
        <f t="shared" si="3146"/>
        <v>3090.1</v>
      </c>
      <c r="BP839" s="26">
        <f t="shared" si="3147"/>
        <v>3090.1</v>
      </c>
      <c r="BQ839" s="26"/>
      <c r="BR839" s="26"/>
      <c r="BS839" s="26">
        <f t="shared" si="3148"/>
        <v>2985.7</v>
      </c>
      <c r="BT839" s="26">
        <f t="shared" si="3149"/>
        <v>3090.1</v>
      </c>
      <c r="BU839" s="26">
        <f t="shared" si="3150"/>
        <v>3090.1</v>
      </c>
      <c r="BV839" s="26"/>
      <c r="BW839" s="26"/>
      <c r="BX839" s="26">
        <f t="shared" si="3151"/>
        <v>2985.7</v>
      </c>
      <c r="BY839" s="26">
        <f t="shared" si="3152"/>
        <v>3090.1</v>
      </c>
      <c r="BZ839" s="26">
        <f t="shared" si="3153"/>
        <v>3090.1</v>
      </c>
      <c r="CA839" s="26"/>
      <c r="CB839" s="26"/>
      <c r="CC839" s="26"/>
      <c r="CD839" s="26">
        <f t="shared" si="3217"/>
        <v>2985.7</v>
      </c>
      <c r="CE839" s="26">
        <f t="shared" si="3218"/>
        <v>3090.1</v>
      </c>
      <c r="CF839" s="26">
        <f t="shared" si="3219"/>
        <v>3090.1</v>
      </c>
      <c r="CG839" s="26"/>
      <c r="CH839" s="26"/>
      <c r="CI839" s="26"/>
      <c r="CJ839" s="26">
        <f t="shared" si="3220"/>
        <v>2985.7</v>
      </c>
      <c r="CK839" s="26">
        <f t="shared" si="3221"/>
        <v>3090.1</v>
      </c>
      <c r="CL839" s="26">
        <f t="shared" si="3222"/>
        <v>3090.1</v>
      </c>
      <c r="CM839" s="26"/>
      <c r="CN839" s="26"/>
      <c r="CO839" s="26"/>
      <c r="CP839" s="26">
        <f t="shared" si="3223"/>
        <v>2985.7</v>
      </c>
      <c r="CQ839" s="26">
        <f t="shared" si="3224"/>
        <v>3090.1</v>
      </c>
      <c r="CR839" s="26">
        <f t="shared" si="3225"/>
        <v>3090.1</v>
      </c>
      <c r="CS839" s="26"/>
      <c r="CT839" s="19"/>
      <c r="CU839" s="35"/>
    </row>
    <row r="840" spans="1:105" ht="31.2" hidden="1" x14ac:dyDescent="0.3">
      <c r="A840" s="16" t="s">
        <v>486</v>
      </c>
      <c r="B840" s="17"/>
      <c r="C840" s="16"/>
      <c r="D840" s="16"/>
      <c r="E840" s="34" t="s">
        <v>204</v>
      </c>
      <c r="F840" s="26">
        <f t="shared" si="3375"/>
        <v>1198.6999999999998</v>
      </c>
      <c r="G840" s="26">
        <f t="shared" si="3376"/>
        <v>0</v>
      </c>
      <c r="H840" s="26">
        <f t="shared" si="3377"/>
        <v>0</v>
      </c>
      <c r="I840" s="26">
        <f t="shared" si="3378"/>
        <v>0</v>
      </c>
      <c r="J840" s="26">
        <f t="shared" si="3379"/>
        <v>0</v>
      </c>
      <c r="K840" s="26">
        <f t="shared" si="3380"/>
        <v>0</v>
      </c>
      <c r="L840" s="26">
        <f t="shared" si="3118"/>
        <v>1198.6999999999998</v>
      </c>
      <c r="M840" s="26">
        <f t="shared" si="3119"/>
        <v>0</v>
      </c>
      <c r="N840" s="26">
        <f t="shared" si="3120"/>
        <v>0</v>
      </c>
      <c r="O840" s="26">
        <f t="shared" si="3381"/>
        <v>0</v>
      </c>
      <c r="P840" s="26">
        <f t="shared" si="3382"/>
        <v>0</v>
      </c>
      <c r="Q840" s="26">
        <f t="shared" si="3383"/>
        <v>0</v>
      </c>
      <c r="R840" s="26">
        <f t="shared" si="3121"/>
        <v>1198.6999999999998</v>
      </c>
      <c r="S840" s="26">
        <f t="shared" si="3122"/>
        <v>0</v>
      </c>
      <c r="T840" s="26">
        <f t="shared" si="3123"/>
        <v>0</v>
      </c>
      <c r="U840" s="26">
        <f t="shared" si="3384"/>
        <v>0</v>
      </c>
      <c r="V840" s="26">
        <f t="shared" si="3385"/>
        <v>0</v>
      </c>
      <c r="W840" s="26">
        <f t="shared" si="3386"/>
        <v>0</v>
      </c>
      <c r="X840" s="26">
        <f t="shared" si="3124"/>
        <v>1198.6999999999998</v>
      </c>
      <c r="Y840" s="26">
        <f t="shared" si="3125"/>
        <v>0</v>
      </c>
      <c r="Z840" s="26">
        <f t="shared" si="3126"/>
        <v>0</v>
      </c>
      <c r="AA840" s="26">
        <f t="shared" si="3387"/>
        <v>0</v>
      </c>
      <c r="AB840" s="26">
        <f t="shared" si="3388"/>
        <v>0</v>
      </c>
      <c r="AC840" s="26">
        <f t="shared" si="3389"/>
        <v>0</v>
      </c>
      <c r="AD840" s="26">
        <f t="shared" si="3127"/>
        <v>1198.6999999999998</v>
      </c>
      <c r="AE840" s="26">
        <f t="shared" si="3128"/>
        <v>0</v>
      </c>
      <c r="AF840" s="26">
        <f t="shared" si="3129"/>
        <v>0</v>
      </c>
      <c r="AG840" s="26">
        <f t="shared" si="3390"/>
        <v>0</v>
      </c>
      <c r="AH840" s="26">
        <f t="shared" si="3391"/>
        <v>0</v>
      </c>
      <c r="AI840" s="26">
        <f t="shared" si="3392"/>
        <v>0</v>
      </c>
      <c r="AJ840" s="26">
        <f t="shared" si="3130"/>
        <v>1198.6999999999998</v>
      </c>
      <c r="AK840" s="26">
        <f t="shared" si="3131"/>
        <v>0</v>
      </c>
      <c r="AL840" s="26">
        <f t="shared" si="3132"/>
        <v>0</v>
      </c>
      <c r="AM840" s="26">
        <f t="shared" si="3393"/>
        <v>0</v>
      </c>
      <c r="AN840" s="26">
        <f t="shared" si="3394"/>
        <v>0</v>
      </c>
      <c r="AO840" s="26">
        <f t="shared" si="3395"/>
        <v>0</v>
      </c>
      <c r="AP840" s="26">
        <f t="shared" si="3133"/>
        <v>1198.6999999999998</v>
      </c>
      <c r="AQ840" s="26">
        <f t="shared" si="3134"/>
        <v>0</v>
      </c>
      <c r="AR840" s="26">
        <f t="shared" si="3135"/>
        <v>0</v>
      </c>
      <c r="AS840" s="26">
        <f t="shared" si="3396"/>
        <v>0</v>
      </c>
      <c r="AT840" s="26">
        <f t="shared" si="3397"/>
        <v>0</v>
      </c>
      <c r="AU840" s="26">
        <f t="shared" si="3398"/>
        <v>0</v>
      </c>
      <c r="AV840" s="26">
        <f t="shared" si="3136"/>
        <v>1198.6999999999998</v>
      </c>
      <c r="AW840" s="26">
        <f t="shared" si="3137"/>
        <v>0</v>
      </c>
      <c r="AX840" s="26">
        <f t="shared" si="3138"/>
        <v>0</v>
      </c>
      <c r="AY840" s="26">
        <f t="shared" si="3399"/>
        <v>35462.343999999997</v>
      </c>
      <c r="AZ840" s="26">
        <f t="shared" si="3400"/>
        <v>0</v>
      </c>
      <c r="BA840" s="26">
        <f t="shared" si="3401"/>
        <v>0</v>
      </c>
      <c r="BB840" s="26">
        <f t="shared" si="3139"/>
        <v>36661.043999999994</v>
      </c>
      <c r="BC840" s="26">
        <f t="shared" si="3140"/>
        <v>0</v>
      </c>
      <c r="BD840" s="26">
        <f t="shared" si="3141"/>
        <v>0</v>
      </c>
      <c r="BE840" s="26">
        <f t="shared" si="3402"/>
        <v>0</v>
      </c>
      <c r="BF840" s="26">
        <f t="shared" si="3403"/>
        <v>0</v>
      </c>
      <c r="BG840" s="26">
        <f t="shared" si="3404"/>
        <v>0</v>
      </c>
      <c r="BH840" s="26">
        <f t="shared" si="3142"/>
        <v>36661.043999999994</v>
      </c>
      <c r="BI840" s="26">
        <f t="shared" si="3143"/>
        <v>0</v>
      </c>
      <c r="BJ840" s="26">
        <f t="shared" si="3144"/>
        <v>0</v>
      </c>
      <c r="BK840" s="26">
        <f t="shared" si="3405"/>
        <v>60474.53</v>
      </c>
      <c r="BL840" s="26">
        <f t="shared" si="3406"/>
        <v>0</v>
      </c>
      <c r="BM840" s="26">
        <f t="shared" si="3407"/>
        <v>0</v>
      </c>
      <c r="BN840" s="26">
        <f t="shared" si="3145"/>
        <v>97135.573999999993</v>
      </c>
      <c r="BO840" s="26">
        <f t="shared" si="3146"/>
        <v>0</v>
      </c>
      <c r="BP840" s="26">
        <f t="shared" si="3147"/>
        <v>0</v>
      </c>
      <c r="BQ840" s="26">
        <f t="shared" si="3408"/>
        <v>0</v>
      </c>
      <c r="BR840" s="26">
        <f t="shared" si="3409"/>
        <v>0</v>
      </c>
      <c r="BS840" s="26">
        <f t="shared" si="3148"/>
        <v>97135.573999999993</v>
      </c>
      <c r="BT840" s="26">
        <f t="shared" si="3149"/>
        <v>0</v>
      </c>
      <c r="BU840" s="26">
        <f t="shared" si="3150"/>
        <v>0</v>
      </c>
      <c r="BV840" s="26">
        <f t="shared" si="3410"/>
        <v>0</v>
      </c>
      <c r="BW840" s="26">
        <f t="shared" si="3411"/>
        <v>0</v>
      </c>
      <c r="BX840" s="26">
        <f t="shared" si="3151"/>
        <v>97135.573999999993</v>
      </c>
      <c r="BY840" s="26">
        <f t="shared" si="3152"/>
        <v>0</v>
      </c>
      <c r="BZ840" s="26">
        <f t="shared" si="3153"/>
        <v>0</v>
      </c>
      <c r="CA840" s="26">
        <f t="shared" si="3412"/>
        <v>0</v>
      </c>
      <c r="CB840" s="26">
        <f t="shared" si="3413"/>
        <v>0</v>
      </c>
      <c r="CC840" s="26">
        <f t="shared" si="3414"/>
        <v>0</v>
      </c>
      <c r="CD840" s="26">
        <f t="shared" si="3217"/>
        <v>97135.573999999993</v>
      </c>
      <c r="CE840" s="26">
        <f t="shared" si="3218"/>
        <v>0</v>
      </c>
      <c r="CF840" s="26">
        <f t="shared" si="3219"/>
        <v>0</v>
      </c>
      <c r="CG840" s="26">
        <f t="shared" si="3415"/>
        <v>0</v>
      </c>
      <c r="CH840" s="26">
        <f t="shared" si="3416"/>
        <v>0</v>
      </c>
      <c r="CI840" s="26">
        <f t="shared" si="3417"/>
        <v>0</v>
      </c>
      <c r="CJ840" s="26">
        <f t="shared" si="3220"/>
        <v>97135.573999999993</v>
      </c>
      <c r="CK840" s="26">
        <f t="shared" si="3221"/>
        <v>0</v>
      </c>
      <c r="CL840" s="26">
        <f t="shared" si="3222"/>
        <v>0</v>
      </c>
      <c r="CM840" s="26">
        <f t="shared" si="3418"/>
        <v>0</v>
      </c>
      <c r="CN840" s="26">
        <f t="shared" si="3419"/>
        <v>0</v>
      </c>
      <c r="CO840" s="26">
        <f t="shared" si="3420"/>
        <v>0</v>
      </c>
      <c r="CP840" s="26">
        <f t="shared" si="3223"/>
        <v>97135.573999999993</v>
      </c>
      <c r="CQ840" s="26">
        <f t="shared" si="3224"/>
        <v>0</v>
      </c>
      <c r="CR840" s="26">
        <f t="shared" si="3225"/>
        <v>0</v>
      </c>
      <c r="CS840" s="26">
        <f t="shared" si="3421"/>
        <v>0</v>
      </c>
      <c r="CT840" s="19"/>
      <c r="CU840" s="35"/>
      <c r="DA840" s="1" t="s">
        <v>29</v>
      </c>
    </row>
    <row r="841" spans="1:105" ht="46.8" hidden="1" x14ac:dyDescent="0.3">
      <c r="A841" s="16" t="s">
        <v>486</v>
      </c>
      <c r="B841" s="17">
        <v>600</v>
      </c>
      <c r="C841" s="16"/>
      <c r="D841" s="16"/>
      <c r="E841" s="34" t="s">
        <v>43</v>
      </c>
      <c r="F841" s="26">
        <f t="shared" ref="F841:K841" si="3422">F844+F842</f>
        <v>1198.6999999999998</v>
      </c>
      <c r="G841" s="26">
        <f t="shared" si="3422"/>
        <v>0</v>
      </c>
      <c r="H841" s="26">
        <f t="shared" si="3422"/>
        <v>0</v>
      </c>
      <c r="I841" s="26">
        <f t="shared" si="3422"/>
        <v>0</v>
      </c>
      <c r="J841" s="26">
        <f t="shared" si="3422"/>
        <v>0</v>
      </c>
      <c r="K841" s="26">
        <f t="shared" si="3422"/>
        <v>0</v>
      </c>
      <c r="L841" s="26">
        <f t="shared" si="3118"/>
        <v>1198.6999999999998</v>
      </c>
      <c r="M841" s="26">
        <f t="shared" si="3119"/>
        <v>0</v>
      </c>
      <c r="N841" s="26">
        <f t="shared" si="3120"/>
        <v>0</v>
      </c>
      <c r="O841" s="26">
        <f>O844+O842</f>
        <v>0</v>
      </c>
      <c r="P841" s="26">
        <f>P844+P842</f>
        <v>0</v>
      </c>
      <c r="Q841" s="26">
        <f>Q844+Q842</f>
        <v>0</v>
      </c>
      <c r="R841" s="26">
        <f t="shared" si="3121"/>
        <v>1198.6999999999998</v>
      </c>
      <c r="S841" s="26">
        <f t="shared" si="3122"/>
        <v>0</v>
      </c>
      <c r="T841" s="26">
        <f t="shared" si="3123"/>
        <v>0</v>
      </c>
      <c r="U841" s="26">
        <f>U844+U842</f>
        <v>0</v>
      </c>
      <c r="V841" s="26">
        <f>V844+V842</f>
        <v>0</v>
      </c>
      <c r="W841" s="26">
        <f>W844+W842</f>
        <v>0</v>
      </c>
      <c r="X841" s="26">
        <f t="shared" si="3124"/>
        <v>1198.6999999999998</v>
      </c>
      <c r="Y841" s="26">
        <f t="shared" si="3125"/>
        <v>0</v>
      </c>
      <c r="Z841" s="26">
        <f t="shared" si="3126"/>
        <v>0</v>
      </c>
      <c r="AA841" s="26">
        <f>AA844+AA842</f>
        <v>0</v>
      </c>
      <c r="AB841" s="26">
        <f>AB844+AB842</f>
        <v>0</v>
      </c>
      <c r="AC841" s="26">
        <f>AC844+AC842</f>
        <v>0</v>
      </c>
      <c r="AD841" s="26">
        <f t="shared" si="3127"/>
        <v>1198.6999999999998</v>
      </c>
      <c r="AE841" s="26">
        <f t="shared" si="3128"/>
        <v>0</v>
      </c>
      <c r="AF841" s="26">
        <f t="shared" si="3129"/>
        <v>0</v>
      </c>
      <c r="AG841" s="26">
        <f>AG844+AG842</f>
        <v>0</v>
      </c>
      <c r="AH841" s="26">
        <f>AH844+AH842</f>
        <v>0</v>
      </c>
      <c r="AI841" s="26">
        <f>AI844+AI842</f>
        <v>0</v>
      </c>
      <c r="AJ841" s="26">
        <f t="shared" si="3130"/>
        <v>1198.6999999999998</v>
      </c>
      <c r="AK841" s="26">
        <f t="shared" si="3131"/>
        <v>0</v>
      </c>
      <c r="AL841" s="26">
        <f t="shared" si="3132"/>
        <v>0</v>
      </c>
      <c r="AM841" s="26">
        <f>AM844+AM842</f>
        <v>0</v>
      </c>
      <c r="AN841" s="26">
        <f>AN844+AN842</f>
        <v>0</v>
      </c>
      <c r="AO841" s="26">
        <f>AO844+AO842</f>
        <v>0</v>
      </c>
      <c r="AP841" s="26">
        <f t="shared" si="3133"/>
        <v>1198.6999999999998</v>
      </c>
      <c r="AQ841" s="26">
        <f t="shared" si="3134"/>
        <v>0</v>
      </c>
      <c r="AR841" s="26">
        <f t="shared" si="3135"/>
        <v>0</v>
      </c>
      <c r="AS841" s="26">
        <f>AS844+AS842</f>
        <v>0</v>
      </c>
      <c r="AT841" s="26">
        <f>AT844+AT842</f>
        <v>0</v>
      </c>
      <c r="AU841" s="26">
        <f>AU844+AU842</f>
        <v>0</v>
      </c>
      <c r="AV841" s="26">
        <f t="shared" si="3136"/>
        <v>1198.6999999999998</v>
      </c>
      <c r="AW841" s="26">
        <f t="shared" si="3137"/>
        <v>0</v>
      </c>
      <c r="AX841" s="26">
        <f t="shared" si="3138"/>
        <v>0</v>
      </c>
      <c r="AY841" s="26">
        <f>AY844+AY842</f>
        <v>35462.343999999997</v>
      </c>
      <c r="AZ841" s="26">
        <f>AZ844+AZ842</f>
        <v>0</v>
      </c>
      <c r="BA841" s="26">
        <f>BA844+BA842</f>
        <v>0</v>
      </c>
      <c r="BB841" s="26">
        <f t="shared" si="3139"/>
        <v>36661.043999999994</v>
      </c>
      <c r="BC841" s="26">
        <f t="shared" si="3140"/>
        <v>0</v>
      </c>
      <c r="BD841" s="26">
        <f t="shared" si="3141"/>
        <v>0</v>
      </c>
      <c r="BE841" s="26">
        <f>BE844+BE842</f>
        <v>0</v>
      </c>
      <c r="BF841" s="26">
        <f>BF844+BF842</f>
        <v>0</v>
      </c>
      <c r="BG841" s="26">
        <f>BG844+BG842</f>
        <v>0</v>
      </c>
      <c r="BH841" s="26">
        <f t="shared" si="3142"/>
        <v>36661.043999999994</v>
      </c>
      <c r="BI841" s="26">
        <f t="shared" si="3143"/>
        <v>0</v>
      </c>
      <c r="BJ841" s="26">
        <f t="shared" si="3144"/>
        <v>0</v>
      </c>
      <c r="BK841" s="26">
        <f>BK844+BK842</f>
        <v>60474.53</v>
      </c>
      <c r="BL841" s="26">
        <f>BL844+BL842</f>
        <v>0</v>
      </c>
      <c r="BM841" s="26">
        <f>BM844+BM842</f>
        <v>0</v>
      </c>
      <c r="BN841" s="26">
        <f t="shared" si="3145"/>
        <v>97135.573999999993</v>
      </c>
      <c r="BO841" s="26">
        <f t="shared" si="3146"/>
        <v>0</v>
      </c>
      <c r="BP841" s="26">
        <f t="shared" si="3147"/>
        <v>0</v>
      </c>
      <c r="BQ841" s="26">
        <f>BQ844+BQ842</f>
        <v>0</v>
      </c>
      <c r="BR841" s="26">
        <f>BR844+BR842</f>
        <v>0</v>
      </c>
      <c r="BS841" s="26">
        <f t="shared" si="3148"/>
        <v>97135.573999999993</v>
      </c>
      <c r="BT841" s="26">
        <f t="shared" si="3149"/>
        <v>0</v>
      </c>
      <c r="BU841" s="26">
        <f t="shared" si="3150"/>
        <v>0</v>
      </c>
      <c r="BV841" s="26">
        <f>BV844+BV842</f>
        <v>0</v>
      </c>
      <c r="BW841" s="26">
        <f>BW844+BW842</f>
        <v>0</v>
      </c>
      <c r="BX841" s="26">
        <f t="shared" si="3151"/>
        <v>97135.573999999993</v>
      </c>
      <c r="BY841" s="26">
        <f t="shared" si="3152"/>
        <v>0</v>
      </c>
      <c r="BZ841" s="26">
        <f t="shared" si="3153"/>
        <v>0</v>
      </c>
      <c r="CA841" s="26">
        <f>CA844+CA842</f>
        <v>0</v>
      </c>
      <c r="CB841" s="26">
        <f>CB844+CB842</f>
        <v>0</v>
      </c>
      <c r="CC841" s="26">
        <f>CC844+CC842</f>
        <v>0</v>
      </c>
      <c r="CD841" s="26">
        <f t="shared" si="3217"/>
        <v>97135.573999999993</v>
      </c>
      <c r="CE841" s="26">
        <f t="shared" si="3218"/>
        <v>0</v>
      </c>
      <c r="CF841" s="26">
        <f t="shared" si="3219"/>
        <v>0</v>
      </c>
      <c r="CG841" s="26">
        <f>CG844+CG842</f>
        <v>0</v>
      </c>
      <c r="CH841" s="26">
        <f>CH844+CH842</f>
        <v>0</v>
      </c>
      <c r="CI841" s="26">
        <f>CI844+CI842</f>
        <v>0</v>
      </c>
      <c r="CJ841" s="26">
        <f t="shared" si="3220"/>
        <v>97135.573999999993</v>
      </c>
      <c r="CK841" s="26">
        <f t="shared" si="3221"/>
        <v>0</v>
      </c>
      <c r="CL841" s="26">
        <f t="shared" si="3222"/>
        <v>0</v>
      </c>
      <c r="CM841" s="26">
        <f>CM844+CM842</f>
        <v>0</v>
      </c>
      <c r="CN841" s="26">
        <f>CN844+CN842</f>
        <v>0</v>
      </c>
      <c r="CO841" s="26">
        <f>CO844+CO842</f>
        <v>0</v>
      </c>
      <c r="CP841" s="26">
        <f t="shared" si="3223"/>
        <v>97135.573999999993</v>
      </c>
      <c r="CQ841" s="26">
        <f t="shared" si="3224"/>
        <v>0</v>
      </c>
      <c r="CR841" s="26">
        <f t="shared" si="3225"/>
        <v>0</v>
      </c>
      <c r="CS841" s="26">
        <f>CS844+CS842</f>
        <v>0</v>
      </c>
      <c r="CT841" s="19"/>
      <c r="CU841" s="35"/>
      <c r="CY841" s="1" t="s">
        <v>27</v>
      </c>
    </row>
    <row r="842" spans="1:105" hidden="1" x14ac:dyDescent="0.3">
      <c r="A842" s="16" t="s">
        <v>486</v>
      </c>
      <c r="B842" s="17">
        <v>610</v>
      </c>
      <c r="C842" s="16"/>
      <c r="D842" s="16"/>
      <c r="E842" s="34" t="s">
        <v>102</v>
      </c>
      <c r="F842" s="26">
        <f t="shared" ref="F842:K842" si="3423">F843</f>
        <v>2.6</v>
      </c>
      <c r="G842" s="26">
        <f t="shared" si="3423"/>
        <v>0</v>
      </c>
      <c r="H842" s="26">
        <f t="shared" si="3423"/>
        <v>0</v>
      </c>
      <c r="I842" s="26">
        <f t="shared" si="3423"/>
        <v>0</v>
      </c>
      <c r="J842" s="26">
        <f t="shared" si="3423"/>
        <v>0</v>
      </c>
      <c r="K842" s="26">
        <f t="shared" si="3423"/>
        <v>0</v>
      </c>
      <c r="L842" s="26">
        <f t="shared" si="3118"/>
        <v>2.6</v>
      </c>
      <c r="M842" s="26">
        <f t="shared" si="3119"/>
        <v>0</v>
      </c>
      <c r="N842" s="26">
        <f t="shared" si="3120"/>
        <v>0</v>
      </c>
      <c r="O842" s="26">
        <f>O843</f>
        <v>0</v>
      </c>
      <c r="P842" s="26">
        <f>P843</f>
        <v>0</v>
      </c>
      <c r="Q842" s="26">
        <f>Q843</f>
        <v>0</v>
      </c>
      <c r="R842" s="26">
        <f t="shared" si="3121"/>
        <v>2.6</v>
      </c>
      <c r="S842" s="26">
        <f t="shared" si="3122"/>
        <v>0</v>
      </c>
      <c r="T842" s="26">
        <f t="shared" si="3123"/>
        <v>0</v>
      </c>
      <c r="U842" s="26">
        <f>U843</f>
        <v>0</v>
      </c>
      <c r="V842" s="26">
        <f>V843</f>
        <v>0</v>
      </c>
      <c r="W842" s="26">
        <f>W843</f>
        <v>0</v>
      </c>
      <c r="X842" s="26">
        <f t="shared" si="3124"/>
        <v>2.6</v>
      </c>
      <c r="Y842" s="26">
        <f t="shared" si="3125"/>
        <v>0</v>
      </c>
      <c r="Z842" s="26">
        <f t="shared" si="3126"/>
        <v>0</v>
      </c>
      <c r="AA842" s="26">
        <f>AA843</f>
        <v>0</v>
      </c>
      <c r="AB842" s="26">
        <f>AB843</f>
        <v>0</v>
      </c>
      <c r="AC842" s="26">
        <f>AC843</f>
        <v>0</v>
      </c>
      <c r="AD842" s="26">
        <f t="shared" si="3127"/>
        <v>2.6</v>
      </c>
      <c r="AE842" s="26">
        <f t="shared" si="3128"/>
        <v>0</v>
      </c>
      <c r="AF842" s="26">
        <f t="shared" si="3129"/>
        <v>0</v>
      </c>
      <c r="AG842" s="26">
        <f>AG843</f>
        <v>0</v>
      </c>
      <c r="AH842" s="26">
        <f>AH843</f>
        <v>0</v>
      </c>
      <c r="AI842" s="26">
        <f>AI843</f>
        <v>0</v>
      </c>
      <c r="AJ842" s="26">
        <f t="shared" si="3130"/>
        <v>2.6</v>
      </c>
      <c r="AK842" s="26">
        <f t="shared" si="3131"/>
        <v>0</v>
      </c>
      <c r="AL842" s="26">
        <f t="shared" si="3132"/>
        <v>0</v>
      </c>
      <c r="AM842" s="26">
        <f>AM843</f>
        <v>0</v>
      </c>
      <c r="AN842" s="26">
        <f>AN843</f>
        <v>0</v>
      </c>
      <c r="AO842" s="26">
        <f>AO843</f>
        <v>0</v>
      </c>
      <c r="AP842" s="26">
        <f t="shared" si="3133"/>
        <v>2.6</v>
      </c>
      <c r="AQ842" s="26">
        <f t="shared" si="3134"/>
        <v>0</v>
      </c>
      <c r="AR842" s="26">
        <f t="shared" si="3135"/>
        <v>0</v>
      </c>
      <c r="AS842" s="26">
        <f>AS843</f>
        <v>0</v>
      </c>
      <c r="AT842" s="26">
        <f>AT843</f>
        <v>0</v>
      </c>
      <c r="AU842" s="26">
        <f>AU843</f>
        <v>0</v>
      </c>
      <c r="AV842" s="26">
        <f t="shared" si="3136"/>
        <v>2.6</v>
      </c>
      <c r="AW842" s="26">
        <f t="shared" si="3137"/>
        <v>0</v>
      </c>
      <c r="AX842" s="26">
        <f t="shared" si="3138"/>
        <v>0</v>
      </c>
      <c r="AY842" s="26">
        <f>AY843</f>
        <v>0</v>
      </c>
      <c r="AZ842" s="26">
        <f>AZ843</f>
        <v>0</v>
      </c>
      <c r="BA842" s="26">
        <f>BA843</f>
        <v>0</v>
      </c>
      <c r="BB842" s="26">
        <f t="shared" si="3139"/>
        <v>2.6</v>
      </c>
      <c r="BC842" s="26">
        <f t="shared" si="3140"/>
        <v>0</v>
      </c>
      <c r="BD842" s="26">
        <f t="shared" si="3141"/>
        <v>0</v>
      </c>
      <c r="BE842" s="26">
        <f>BE843</f>
        <v>0</v>
      </c>
      <c r="BF842" s="26">
        <f>BF843</f>
        <v>0</v>
      </c>
      <c r="BG842" s="26">
        <f>BG843</f>
        <v>0</v>
      </c>
      <c r="BH842" s="26">
        <f t="shared" si="3142"/>
        <v>2.6</v>
      </c>
      <c r="BI842" s="26">
        <f t="shared" si="3143"/>
        <v>0</v>
      </c>
      <c r="BJ842" s="26">
        <f t="shared" si="3144"/>
        <v>0</v>
      </c>
      <c r="BK842" s="26">
        <f>BK843</f>
        <v>0</v>
      </c>
      <c r="BL842" s="26">
        <f>BL843</f>
        <v>0</v>
      </c>
      <c r="BM842" s="26">
        <f>BM843</f>
        <v>0</v>
      </c>
      <c r="BN842" s="26">
        <f t="shared" si="3145"/>
        <v>2.6</v>
      </c>
      <c r="BO842" s="26">
        <f t="shared" si="3146"/>
        <v>0</v>
      </c>
      <c r="BP842" s="26">
        <f t="shared" si="3147"/>
        <v>0</v>
      </c>
      <c r="BQ842" s="26">
        <f>BQ843</f>
        <v>0</v>
      </c>
      <c r="BR842" s="26">
        <f>BR843</f>
        <v>0</v>
      </c>
      <c r="BS842" s="26">
        <f t="shared" si="3148"/>
        <v>2.6</v>
      </c>
      <c r="BT842" s="26">
        <f t="shared" si="3149"/>
        <v>0</v>
      </c>
      <c r="BU842" s="26">
        <f t="shared" si="3150"/>
        <v>0</v>
      </c>
      <c r="BV842" s="26">
        <f>BV843</f>
        <v>0</v>
      </c>
      <c r="BW842" s="26">
        <f>BW843</f>
        <v>0</v>
      </c>
      <c r="BX842" s="26">
        <f t="shared" si="3151"/>
        <v>2.6</v>
      </c>
      <c r="BY842" s="26">
        <f t="shared" si="3152"/>
        <v>0</v>
      </c>
      <c r="BZ842" s="26">
        <f t="shared" si="3153"/>
        <v>0</v>
      </c>
      <c r="CA842" s="26">
        <f>CA843</f>
        <v>0</v>
      </c>
      <c r="CB842" s="26">
        <f>CB843</f>
        <v>0</v>
      </c>
      <c r="CC842" s="26">
        <f>CC843</f>
        <v>0</v>
      </c>
      <c r="CD842" s="26">
        <f t="shared" si="3217"/>
        <v>2.6</v>
      </c>
      <c r="CE842" s="26">
        <f t="shared" si="3218"/>
        <v>0</v>
      </c>
      <c r="CF842" s="26">
        <f t="shared" si="3219"/>
        <v>0</v>
      </c>
      <c r="CG842" s="26">
        <f>CG843</f>
        <v>0</v>
      </c>
      <c r="CH842" s="26">
        <f>CH843</f>
        <v>0</v>
      </c>
      <c r="CI842" s="26">
        <f>CI843</f>
        <v>0</v>
      </c>
      <c r="CJ842" s="26">
        <f t="shared" si="3220"/>
        <v>2.6</v>
      </c>
      <c r="CK842" s="26">
        <f t="shared" si="3221"/>
        <v>0</v>
      </c>
      <c r="CL842" s="26">
        <f t="shared" si="3222"/>
        <v>0</v>
      </c>
      <c r="CM842" s="26">
        <f>CM843</f>
        <v>0</v>
      </c>
      <c r="CN842" s="26">
        <f>CN843</f>
        <v>0</v>
      </c>
      <c r="CO842" s="26">
        <f>CO843</f>
        <v>0</v>
      </c>
      <c r="CP842" s="26">
        <f t="shared" si="3223"/>
        <v>2.6</v>
      </c>
      <c r="CQ842" s="26">
        <f t="shared" si="3224"/>
        <v>0</v>
      </c>
      <c r="CR842" s="26">
        <f t="shared" si="3225"/>
        <v>0</v>
      </c>
      <c r="CS842" s="26">
        <f>CS843</f>
        <v>0</v>
      </c>
      <c r="CT842" s="19"/>
      <c r="CU842" s="35"/>
      <c r="CZ842" s="1" t="s">
        <v>28</v>
      </c>
    </row>
    <row r="843" spans="1:105" hidden="1" x14ac:dyDescent="0.3">
      <c r="A843" s="16" t="s">
        <v>486</v>
      </c>
      <c r="B843" s="17">
        <v>610</v>
      </c>
      <c r="C843" s="16" t="s">
        <v>45</v>
      </c>
      <c r="D843" s="16" t="s">
        <v>65</v>
      </c>
      <c r="E843" s="34" t="s">
        <v>215</v>
      </c>
      <c r="F843" s="26">
        <v>2.6</v>
      </c>
      <c r="G843" s="26"/>
      <c r="H843" s="26"/>
      <c r="I843" s="26"/>
      <c r="J843" s="26"/>
      <c r="K843" s="26"/>
      <c r="L843" s="26">
        <f t="shared" ref="L843:L906" si="3424">F843+I843</f>
        <v>2.6</v>
      </c>
      <c r="M843" s="26">
        <f t="shared" ref="M843:M906" si="3425">G843+J843</f>
        <v>0</v>
      </c>
      <c r="N843" s="26">
        <f t="shared" ref="N843:N906" si="3426">H843+K843</f>
        <v>0</v>
      </c>
      <c r="O843" s="26"/>
      <c r="P843" s="26"/>
      <c r="Q843" s="26"/>
      <c r="R843" s="26">
        <f t="shared" ref="R843:R906" si="3427">L843+O843</f>
        <v>2.6</v>
      </c>
      <c r="S843" s="26">
        <f t="shared" ref="S843:S906" si="3428">M843+P843</f>
        <v>0</v>
      </c>
      <c r="T843" s="26">
        <f t="shared" ref="T843:T906" si="3429">N843+Q843</f>
        <v>0</v>
      </c>
      <c r="U843" s="26"/>
      <c r="V843" s="26"/>
      <c r="W843" s="26"/>
      <c r="X843" s="26">
        <f t="shared" ref="X843:X906" si="3430">R843+U843</f>
        <v>2.6</v>
      </c>
      <c r="Y843" s="26">
        <f t="shared" ref="Y843:Y906" si="3431">S843+V843</f>
        <v>0</v>
      </c>
      <c r="Z843" s="26">
        <f t="shared" ref="Z843:Z906" si="3432">T843+W843</f>
        <v>0</v>
      </c>
      <c r="AA843" s="26"/>
      <c r="AB843" s="26"/>
      <c r="AC843" s="26"/>
      <c r="AD843" s="26">
        <f t="shared" ref="AD843:AD906" si="3433">X843+AA843</f>
        <v>2.6</v>
      </c>
      <c r="AE843" s="26">
        <f t="shared" ref="AE843:AE906" si="3434">Y843+AB843</f>
        <v>0</v>
      </c>
      <c r="AF843" s="26">
        <f t="shared" ref="AF843:AF906" si="3435">Z843+AC843</f>
        <v>0</v>
      </c>
      <c r="AG843" s="26"/>
      <c r="AH843" s="26"/>
      <c r="AI843" s="26"/>
      <c r="AJ843" s="26">
        <f t="shared" ref="AJ843:AJ906" si="3436">AD843+AG843</f>
        <v>2.6</v>
      </c>
      <c r="AK843" s="26">
        <f t="shared" ref="AK843:AK906" si="3437">AE843+AH843</f>
        <v>0</v>
      </c>
      <c r="AL843" s="26">
        <f t="shared" ref="AL843:AL906" si="3438">AF843+AI843</f>
        <v>0</v>
      </c>
      <c r="AM843" s="26"/>
      <c r="AN843" s="26"/>
      <c r="AO843" s="26"/>
      <c r="AP843" s="26">
        <f t="shared" ref="AP843:AP906" si="3439">AJ843+AM843</f>
        <v>2.6</v>
      </c>
      <c r="AQ843" s="26">
        <f t="shared" ref="AQ843:AQ906" si="3440">AK843+AN843</f>
        <v>0</v>
      </c>
      <c r="AR843" s="26">
        <f t="shared" ref="AR843:AR906" si="3441">AL843+AO843</f>
        <v>0</v>
      </c>
      <c r="AS843" s="26"/>
      <c r="AT843" s="26"/>
      <c r="AU843" s="26"/>
      <c r="AV843" s="26">
        <f t="shared" ref="AV843:AV906" si="3442">AP843+AS843</f>
        <v>2.6</v>
      </c>
      <c r="AW843" s="26">
        <f t="shared" ref="AW843:AW906" si="3443">AQ843+AT843</f>
        <v>0</v>
      </c>
      <c r="AX843" s="26">
        <f t="shared" ref="AX843:AX906" si="3444">AR843+AU843</f>
        <v>0</v>
      </c>
      <c r="AY843" s="26"/>
      <c r="AZ843" s="26"/>
      <c r="BA843" s="26"/>
      <c r="BB843" s="26">
        <f t="shared" ref="BB843:BB906" si="3445">AV843+AY843</f>
        <v>2.6</v>
      </c>
      <c r="BC843" s="26">
        <f t="shared" ref="BC843:BC906" si="3446">AW843+AZ843</f>
        <v>0</v>
      </c>
      <c r="BD843" s="26">
        <f t="shared" ref="BD843:BD906" si="3447">AX843+BA843</f>
        <v>0</v>
      </c>
      <c r="BE843" s="26"/>
      <c r="BF843" s="26"/>
      <c r="BG843" s="26"/>
      <c r="BH843" s="26">
        <f t="shared" ref="BH843:BH906" si="3448">BB843+BE843</f>
        <v>2.6</v>
      </c>
      <c r="BI843" s="26">
        <f t="shared" ref="BI843:BI906" si="3449">BC843+BF843</f>
        <v>0</v>
      </c>
      <c r="BJ843" s="26">
        <f t="shared" ref="BJ843:BJ906" si="3450">BD843+BG843</f>
        <v>0</v>
      </c>
      <c r="BK843" s="26"/>
      <c r="BL843" s="26"/>
      <c r="BM843" s="26"/>
      <c r="BN843" s="26">
        <f t="shared" ref="BN843:BN906" si="3451">BH843+BK843</f>
        <v>2.6</v>
      </c>
      <c r="BO843" s="26">
        <f t="shared" ref="BO843:BO906" si="3452">BI843+BL843</f>
        <v>0</v>
      </c>
      <c r="BP843" s="26">
        <f t="shared" ref="BP843:BP906" si="3453">BJ843+BM843</f>
        <v>0</v>
      </c>
      <c r="BQ843" s="26"/>
      <c r="BR843" s="26"/>
      <c r="BS843" s="26">
        <f t="shared" ref="BS843:BS906" si="3454">BQ843+BN843</f>
        <v>2.6</v>
      </c>
      <c r="BT843" s="26">
        <f t="shared" ref="BT843:BT906" si="3455">BR843+BO843</f>
        <v>0</v>
      </c>
      <c r="BU843" s="26">
        <f t="shared" ref="BU843:BU906" si="3456">BP843</f>
        <v>0</v>
      </c>
      <c r="BV843" s="26"/>
      <c r="BW843" s="26"/>
      <c r="BX843" s="26">
        <f t="shared" ref="BX843:BX906" si="3457">BS843</f>
        <v>2.6</v>
      </c>
      <c r="BY843" s="26">
        <f t="shared" ref="BY843:BY906" si="3458">BT843+BV843</f>
        <v>0</v>
      </c>
      <c r="BZ843" s="26">
        <f t="shared" ref="BZ843:BZ906" si="3459">BU843+BW843</f>
        <v>0</v>
      </c>
      <c r="CA843" s="26"/>
      <c r="CB843" s="26"/>
      <c r="CC843" s="26"/>
      <c r="CD843" s="26">
        <f t="shared" si="3217"/>
        <v>2.6</v>
      </c>
      <c r="CE843" s="26">
        <f t="shared" si="3218"/>
        <v>0</v>
      </c>
      <c r="CF843" s="26">
        <f t="shared" si="3219"/>
        <v>0</v>
      </c>
      <c r="CG843" s="26"/>
      <c r="CH843" s="26"/>
      <c r="CI843" s="26"/>
      <c r="CJ843" s="26">
        <f t="shared" si="3220"/>
        <v>2.6</v>
      </c>
      <c r="CK843" s="26">
        <f t="shared" si="3221"/>
        <v>0</v>
      </c>
      <c r="CL843" s="26">
        <f t="shared" si="3222"/>
        <v>0</v>
      </c>
      <c r="CM843" s="26"/>
      <c r="CN843" s="26"/>
      <c r="CO843" s="26"/>
      <c r="CP843" s="26">
        <f t="shared" si="3223"/>
        <v>2.6</v>
      </c>
      <c r="CQ843" s="26">
        <f t="shared" si="3224"/>
        <v>0</v>
      </c>
      <c r="CR843" s="26">
        <f t="shared" si="3225"/>
        <v>0</v>
      </c>
      <c r="CS843" s="26"/>
      <c r="CT843" s="19"/>
      <c r="CU843" s="35"/>
    </row>
    <row r="844" spans="1:105" hidden="1" x14ac:dyDescent="0.3">
      <c r="A844" s="16" t="s">
        <v>486</v>
      </c>
      <c r="B844" s="17">
        <v>620</v>
      </c>
      <c r="C844" s="16"/>
      <c r="D844" s="16"/>
      <c r="E844" s="34" t="s">
        <v>44</v>
      </c>
      <c r="F844" s="26">
        <f t="shared" ref="F844:K844" si="3460">F845+F846</f>
        <v>1196.0999999999999</v>
      </c>
      <c r="G844" s="26">
        <f t="shared" si="3460"/>
        <v>0</v>
      </c>
      <c r="H844" s="26">
        <f t="shared" si="3460"/>
        <v>0</v>
      </c>
      <c r="I844" s="26">
        <f t="shared" si="3460"/>
        <v>0</v>
      </c>
      <c r="J844" s="26">
        <f t="shared" si="3460"/>
        <v>0</v>
      </c>
      <c r="K844" s="26">
        <f t="shared" si="3460"/>
        <v>0</v>
      </c>
      <c r="L844" s="26">
        <f t="shared" si="3424"/>
        <v>1196.0999999999999</v>
      </c>
      <c r="M844" s="26">
        <f t="shared" si="3425"/>
        <v>0</v>
      </c>
      <c r="N844" s="26">
        <f t="shared" si="3426"/>
        <v>0</v>
      </c>
      <c r="O844" s="26">
        <f>O845+O846</f>
        <v>0</v>
      </c>
      <c r="P844" s="26">
        <f>P845+P846</f>
        <v>0</v>
      </c>
      <c r="Q844" s="26">
        <f>Q845+Q846</f>
        <v>0</v>
      </c>
      <c r="R844" s="26">
        <f t="shared" si="3427"/>
        <v>1196.0999999999999</v>
      </c>
      <c r="S844" s="26">
        <f t="shared" si="3428"/>
        <v>0</v>
      </c>
      <c r="T844" s="26">
        <f t="shared" si="3429"/>
        <v>0</v>
      </c>
      <c r="U844" s="26">
        <f>U845+U846</f>
        <v>0</v>
      </c>
      <c r="V844" s="26">
        <f>V845+V846</f>
        <v>0</v>
      </c>
      <c r="W844" s="26">
        <f>W845+W846</f>
        <v>0</v>
      </c>
      <c r="X844" s="26">
        <f t="shared" si="3430"/>
        <v>1196.0999999999999</v>
      </c>
      <c r="Y844" s="26">
        <f t="shared" si="3431"/>
        <v>0</v>
      </c>
      <c r="Z844" s="26">
        <f t="shared" si="3432"/>
        <v>0</v>
      </c>
      <c r="AA844" s="26">
        <f>AA845+AA846</f>
        <v>0</v>
      </c>
      <c r="AB844" s="26">
        <f>AB845+AB846</f>
        <v>0</v>
      </c>
      <c r="AC844" s="26">
        <f>AC845+AC846</f>
        <v>0</v>
      </c>
      <c r="AD844" s="26">
        <f t="shared" si="3433"/>
        <v>1196.0999999999999</v>
      </c>
      <c r="AE844" s="26">
        <f t="shared" si="3434"/>
        <v>0</v>
      </c>
      <c r="AF844" s="26">
        <f t="shared" si="3435"/>
        <v>0</v>
      </c>
      <c r="AG844" s="26">
        <f>AG845+AG846</f>
        <v>0</v>
      </c>
      <c r="AH844" s="26">
        <f>AH845+AH846</f>
        <v>0</v>
      </c>
      <c r="AI844" s="26">
        <f>AI845+AI846</f>
        <v>0</v>
      </c>
      <c r="AJ844" s="26">
        <f t="shared" si="3436"/>
        <v>1196.0999999999999</v>
      </c>
      <c r="AK844" s="26">
        <f t="shared" si="3437"/>
        <v>0</v>
      </c>
      <c r="AL844" s="26">
        <f t="shared" si="3438"/>
        <v>0</v>
      </c>
      <c r="AM844" s="26">
        <f>AM845+AM846</f>
        <v>0</v>
      </c>
      <c r="AN844" s="26">
        <f>AN845+AN846</f>
        <v>0</v>
      </c>
      <c r="AO844" s="26">
        <f>AO845+AO846</f>
        <v>0</v>
      </c>
      <c r="AP844" s="26">
        <f t="shared" si="3439"/>
        <v>1196.0999999999999</v>
      </c>
      <c r="AQ844" s="26">
        <f t="shared" si="3440"/>
        <v>0</v>
      </c>
      <c r="AR844" s="26">
        <f t="shared" si="3441"/>
        <v>0</v>
      </c>
      <c r="AS844" s="26">
        <f>AS845+AS846</f>
        <v>0</v>
      </c>
      <c r="AT844" s="26">
        <f>AT845+AT846</f>
        <v>0</v>
      </c>
      <c r="AU844" s="26">
        <f>AU845+AU846</f>
        <v>0</v>
      </c>
      <c r="AV844" s="26">
        <f t="shared" si="3442"/>
        <v>1196.0999999999999</v>
      </c>
      <c r="AW844" s="26">
        <f t="shared" si="3443"/>
        <v>0</v>
      </c>
      <c r="AX844" s="26">
        <f t="shared" si="3444"/>
        <v>0</v>
      </c>
      <c r="AY844" s="26">
        <f>AY845+AY846</f>
        <v>35462.343999999997</v>
      </c>
      <c r="AZ844" s="26">
        <f>AZ845+AZ846</f>
        <v>0</v>
      </c>
      <c r="BA844" s="26">
        <f>BA845+BA846</f>
        <v>0</v>
      </c>
      <c r="BB844" s="26">
        <f t="shared" si="3445"/>
        <v>36658.443999999996</v>
      </c>
      <c r="BC844" s="26">
        <f t="shared" si="3446"/>
        <v>0</v>
      </c>
      <c r="BD844" s="26">
        <f t="shared" si="3447"/>
        <v>0</v>
      </c>
      <c r="BE844" s="26">
        <f>BE845+BE846</f>
        <v>0</v>
      </c>
      <c r="BF844" s="26">
        <f>BF845+BF846</f>
        <v>0</v>
      </c>
      <c r="BG844" s="26">
        <f>BG845+BG846</f>
        <v>0</v>
      </c>
      <c r="BH844" s="26">
        <f t="shared" si="3448"/>
        <v>36658.443999999996</v>
      </c>
      <c r="BI844" s="26">
        <f t="shared" si="3449"/>
        <v>0</v>
      </c>
      <c r="BJ844" s="26">
        <f t="shared" si="3450"/>
        <v>0</v>
      </c>
      <c r="BK844" s="26">
        <f>BK845+BK846</f>
        <v>60474.53</v>
      </c>
      <c r="BL844" s="26">
        <f>BL845+BL846</f>
        <v>0</v>
      </c>
      <c r="BM844" s="26">
        <f>BM845+BM846</f>
        <v>0</v>
      </c>
      <c r="BN844" s="26">
        <f t="shared" si="3451"/>
        <v>97132.973999999987</v>
      </c>
      <c r="BO844" s="26">
        <f t="shared" si="3452"/>
        <v>0</v>
      </c>
      <c r="BP844" s="26">
        <f t="shared" si="3453"/>
        <v>0</v>
      </c>
      <c r="BQ844" s="26">
        <f>BQ845+BQ846</f>
        <v>0</v>
      </c>
      <c r="BR844" s="26">
        <f>BR845+BR846</f>
        <v>0</v>
      </c>
      <c r="BS844" s="26">
        <f t="shared" si="3454"/>
        <v>97132.973999999987</v>
      </c>
      <c r="BT844" s="26">
        <f t="shared" si="3455"/>
        <v>0</v>
      </c>
      <c r="BU844" s="26">
        <f t="shared" si="3456"/>
        <v>0</v>
      </c>
      <c r="BV844" s="26">
        <f>BV845+BV846</f>
        <v>0</v>
      </c>
      <c r="BW844" s="26">
        <f>BW845+BW846</f>
        <v>0</v>
      </c>
      <c r="BX844" s="26">
        <f t="shared" si="3457"/>
        <v>97132.973999999987</v>
      </c>
      <c r="BY844" s="26">
        <f t="shared" si="3458"/>
        <v>0</v>
      </c>
      <c r="BZ844" s="26">
        <f t="shared" si="3459"/>
        <v>0</v>
      </c>
      <c r="CA844" s="26">
        <f>CA845+CA846</f>
        <v>0</v>
      </c>
      <c r="CB844" s="26">
        <f>CB845+CB846</f>
        <v>0</v>
      </c>
      <c r="CC844" s="26">
        <f>CC845+CC846</f>
        <v>0</v>
      </c>
      <c r="CD844" s="26">
        <f t="shared" si="3217"/>
        <v>97132.973999999987</v>
      </c>
      <c r="CE844" s="26">
        <f t="shared" si="3218"/>
        <v>0</v>
      </c>
      <c r="CF844" s="26">
        <f t="shared" si="3219"/>
        <v>0</v>
      </c>
      <c r="CG844" s="26">
        <f>CG845+CG846</f>
        <v>0</v>
      </c>
      <c r="CH844" s="26">
        <f>CH845+CH846</f>
        <v>0</v>
      </c>
      <c r="CI844" s="26">
        <f>CI845+CI846</f>
        <v>0</v>
      </c>
      <c r="CJ844" s="26">
        <f t="shared" si="3220"/>
        <v>97132.973999999987</v>
      </c>
      <c r="CK844" s="26">
        <f t="shared" si="3221"/>
        <v>0</v>
      </c>
      <c r="CL844" s="26">
        <f t="shared" si="3222"/>
        <v>0</v>
      </c>
      <c r="CM844" s="26">
        <f>CM845+CM846</f>
        <v>0</v>
      </c>
      <c r="CN844" s="26">
        <f>CN845+CN846</f>
        <v>0</v>
      </c>
      <c r="CO844" s="26">
        <f>CO845+CO846</f>
        <v>0</v>
      </c>
      <c r="CP844" s="26">
        <f t="shared" si="3223"/>
        <v>97132.973999999987</v>
      </c>
      <c r="CQ844" s="26">
        <f t="shared" si="3224"/>
        <v>0</v>
      </c>
      <c r="CR844" s="26">
        <f t="shared" si="3225"/>
        <v>0</v>
      </c>
      <c r="CS844" s="26">
        <f>CS845+CS846</f>
        <v>0</v>
      </c>
      <c r="CT844" s="19"/>
      <c r="CU844" s="35"/>
      <c r="CZ844" s="1" t="s">
        <v>28</v>
      </c>
    </row>
    <row r="845" spans="1:105" hidden="1" x14ac:dyDescent="0.3">
      <c r="A845" s="16" t="s">
        <v>486</v>
      </c>
      <c r="B845" s="17">
        <v>620</v>
      </c>
      <c r="C845" s="16" t="s">
        <v>45</v>
      </c>
      <c r="D845" s="16" t="s">
        <v>65</v>
      </c>
      <c r="E845" s="34" t="s">
        <v>215</v>
      </c>
      <c r="F845" s="26">
        <f>1193.1</f>
        <v>1193.0999999999999</v>
      </c>
      <c r="G845" s="26"/>
      <c r="H845" s="26"/>
      <c r="I845" s="26"/>
      <c r="J845" s="26"/>
      <c r="K845" s="26"/>
      <c r="L845" s="26">
        <f t="shared" si="3424"/>
        <v>1193.0999999999999</v>
      </c>
      <c r="M845" s="26">
        <f t="shared" si="3425"/>
        <v>0</v>
      </c>
      <c r="N845" s="26">
        <f t="shared" si="3426"/>
        <v>0</v>
      </c>
      <c r="O845" s="26"/>
      <c r="P845" s="26"/>
      <c r="Q845" s="26"/>
      <c r="R845" s="26">
        <f t="shared" si="3427"/>
        <v>1193.0999999999999</v>
      </c>
      <c r="S845" s="26">
        <f t="shared" si="3428"/>
        <v>0</v>
      </c>
      <c r="T845" s="26">
        <f t="shared" si="3429"/>
        <v>0</v>
      </c>
      <c r="U845" s="26"/>
      <c r="V845" s="26"/>
      <c r="W845" s="26"/>
      <c r="X845" s="26">
        <f t="shared" si="3430"/>
        <v>1193.0999999999999</v>
      </c>
      <c r="Y845" s="26">
        <f t="shared" si="3431"/>
        <v>0</v>
      </c>
      <c r="Z845" s="26">
        <f t="shared" si="3432"/>
        <v>0</v>
      </c>
      <c r="AA845" s="26"/>
      <c r="AB845" s="26"/>
      <c r="AC845" s="26"/>
      <c r="AD845" s="26">
        <f t="shared" si="3433"/>
        <v>1193.0999999999999</v>
      </c>
      <c r="AE845" s="26">
        <f t="shared" si="3434"/>
        <v>0</v>
      </c>
      <c r="AF845" s="26">
        <f t="shared" si="3435"/>
        <v>0</v>
      </c>
      <c r="AG845" s="26"/>
      <c r="AH845" s="26"/>
      <c r="AI845" s="26"/>
      <c r="AJ845" s="26">
        <f t="shared" si="3436"/>
        <v>1193.0999999999999</v>
      </c>
      <c r="AK845" s="26">
        <f t="shared" si="3437"/>
        <v>0</v>
      </c>
      <c r="AL845" s="26">
        <f t="shared" si="3438"/>
        <v>0</v>
      </c>
      <c r="AM845" s="26"/>
      <c r="AN845" s="26"/>
      <c r="AO845" s="26"/>
      <c r="AP845" s="26">
        <f t="shared" si="3439"/>
        <v>1193.0999999999999</v>
      </c>
      <c r="AQ845" s="26">
        <f t="shared" si="3440"/>
        <v>0</v>
      </c>
      <c r="AR845" s="26">
        <f t="shared" si="3441"/>
        <v>0</v>
      </c>
      <c r="AS845" s="26"/>
      <c r="AT845" s="26"/>
      <c r="AU845" s="26"/>
      <c r="AV845" s="26">
        <f t="shared" si="3442"/>
        <v>1193.0999999999999</v>
      </c>
      <c r="AW845" s="26">
        <f t="shared" si="3443"/>
        <v>0</v>
      </c>
      <c r="AX845" s="26">
        <f t="shared" si="3444"/>
        <v>0</v>
      </c>
      <c r="AY845" s="26">
        <v>35462.343999999997</v>
      </c>
      <c r="AZ845" s="26"/>
      <c r="BA845" s="26"/>
      <c r="BB845" s="26">
        <f t="shared" si="3445"/>
        <v>36655.443999999996</v>
      </c>
      <c r="BC845" s="26">
        <f t="shared" si="3446"/>
        <v>0</v>
      </c>
      <c r="BD845" s="26">
        <f t="shared" si="3447"/>
        <v>0</v>
      </c>
      <c r="BE845" s="26"/>
      <c r="BF845" s="26"/>
      <c r="BG845" s="26"/>
      <c r="BH845" s="26">
        <f t="shared" si="3448"/>
        <v>36655.443999999996</v>
      </c>
      <c r="BI845" s="26">
        <f t="shared" si="3449"/>
        <v>0</v>
      </c>
      <c r="BJ845" s="26">
        <f t="shared" si="3450"/>
        <v>0</v>
      </c>
      <c r="BK845" s="26">
        <v>60474.53</v>
      </c>
      <c r="BL845" s="26"/>
      <c r="BM845" s="26"/>
      <c r="BN845" s="26">
        <f t="shared" si="3451"/>
        <v>97129.973999999987</v>
      </c>
      <c r="BO845" s="26">
        <f t="shared" si="3452"/>
        <v>0</v>
      </c>
      <c r="BP845" s="26">
        <f t="shared" si="3453"/>
        <v>0</v>
      </c>
      <c r="BQ845" s="26"/>
      <c r="BR845" s="26"/>
      <c r="BS845" s="26">
        <f t="shared" si="3454"/>
        <v>97129.973999999987</v>
      </c>
      <c r="BT845" s="26">
        <f t="shared" si="3455"/>
        <v>0</v>
      </c>
      <c r="BU845" s="26">
        <f t="shared" si="3456"/>
        <v>0</v>
      </c>
      <c r="BV845" s="26"/>
      <c r="BW845" s="26"/>
      <c r="BX845" s="26">
        <f t="shared" si="3457"/>
        <v>97129.973999999987</v>
      </c>
      <c r="BY845" s="26">
        <f t="shared" si="3458"/>
        <v>0</v>
      </c>
      <c r="BZ845" s="26">
        <f t="shared" si="3459"/>
        <v>0</v>
      </c>
      <c r="CA845" s="26"/>
      <c r="CB845" s="26"/>
      <c r="CC845" s="26"/>
      <c r="CD845" s="26">
        <f t="shared" si="3217"/>
        <v>97129.973999999987</v>
      </c>
      <c r="CE845" s="26">
        <f t="shared" si="3218"/>
        <v>0</v>
      </c>
      <c r="CF845" s="26">
        <f t="shared" si="3219"/>
        <v>0</v>
      </c>
      <c r="CG845" s="26"/>
      <c r="CH845" s="26"/>
      <c r="CI845" s="26"/>
      <c r="CJ845" s="26">
        <f t="shared" si="3220"/>
        <v>97129.973999999987</v>
      </c>
      <c r="CK845" s="26">
        <f t="shared" si="3221"/>
        <v>0</v>
      </c>
      <c r="CL845" s="26">
        <f t="shared" si="3222"/>
        <v>0</v>
      </c>
      <c r="CM845" s="26"/>
      <c r="CN845" s="26"/>
      <c r="CO845" s="26"/>
      <c r="CP845" s="26">
        <f t="shared" si="3223"/>
        <v>97129.973999999987</v>
      </c>
      <c r="CQ845" s="26">
        <f t="shared" si="3224"/>
        <v>0</v>
      </c>
      <c r="CR845" s="26">
        <f t="shared" si="3225"/>
        <v>0</v>
      </c>
      <c r="CS845" s="26"/>
      <c r="CT845" s="19"/>
      <c r="CU845" s="35"/>
    </row>
    <row r="846" spans="1:105" hidden="1" x14ac:dyDescent="0.3">
      <c r="A846" s="16" t="s">
        <v>486</v>
      </c>
      <c r="B846" s="17">
        <v>620</v>
      </c>
      <c r="C846" s="16" t="s">
        <v>276</v>
      </c>
      <c r="D846" s="16" t="s">
        <v>65</v>
      </c>
      <c r="E846" s="34" t="s">
        <v>277</v>
      </c>
      <c r="F846" s="26">
        <v>3</v>
      </c>
      <c r="G846" s="26"/>
      <c r="H846" s="26"/>
      <c r="I846" s="26"/>
      <c r="J846" s="26"/>
      <c r="K846" s="26"/>
      <c r="L846" s="26">
        <f t="shared" si="3424"/>
        <v>3</v>
      </c>
      <c r="M846" s="26">
        <f t="shared" si="3425"/>
        <v>0</v>
      </c>
      <c r="N846" s="26">
        <f t="shared" si="3426"/>
        <v>0</v>
      </c>
      <c r="O846" s="26"/>
      <c r="P846" s="26"/>
      <c r="Q846" s="26"/>
      <c r="R846" s="26">
        <f t="shared" si="3427"/>
        <v>3</v>
      </c>
      <c r="S846" s="26">
        <f t="shared" si="3428"/>
        <v>0</v>
      </c>
      <c r="T846" s="26">
        <f t="shared" si="3429"/>
        <v>0</v>
      </c>
      <c r="U846" s="26"/>
      <c r="V846" s="26"/>
      <c r="W846" s="26"/>
      <c r="X846" s="26">
        <f t="shared" si="3430"/>
        <v>3</v>
      </c>
      <c r="Y846" s="26">
        <f t="shared" si="3431"/>
        <v>0</v>
      </c>
      <c r="Z846" s="26">
        <f t="shared" si="3432"/>
        <v>0</v>
      </c>
      <c r="AA846" s="26"/>
      <c r="AB846" s="26"/>
      <c r="AC846" s="26"/>
      <c r="AD846" s="26">
        <f t="shared" si="3433"/>
        <v>3</v>
      </c>
      <c r="AE846" s="26">
        <f t="shared" si="3434"/>
        <v>0</v>
      </c>
      <c r="AF846" s="26">
        <f t="shared" si="3435"/>
        <v>0</v>
      </c>
      <c r="AG846" s="26"/>
      <c r="AH846" s="26"/>
      <c r="AI846" s="26"/>
      <c r="AJ846" s="26">
        <f t="shared" si="3436"/>
        <v>3</v>
      </c>
      <c r="AK846" s="26">
        <f t="shared" si="3437"/>
        <v>0</v>
      </c>
      <c r="AL846" s="26">
        <f t="shared" si="3438"/>
        <v>0</v>
      </c>
      <c r="AM846" s="26"/>
      <c r="AN846" s="26"/>
      <c r="AO846" s="26"/>
      <c r="AP846" s="26">
        <f t="shared" si="3439"/>
        <v>3</v>
      </c>
      <c r="AQ846" s="26">
        <f t="shared" si="3440"/>
        <v>0</v>
      </c>
      <c r="AR846" s="26">
        <f t="shared" si="3441"/>
        <v>0</v>
      </c>
      <c r="AS846" s="26"/>
      <c r="AT846" s="26"/>
      <c r="AU846" s="26"/>
      <c r="AV846" s="26">
        <f t="shared" si="3442"/>
        <v>3</v>
      </c>
      <c r="AW846" s="26">
        <f t="shared" si="3443"/>
        <v>0</v>
      </c>
      <c r="AX846" s="26">
        <f t="shared" si="3444"/>
        <v>0</v>
      </c>
      <c r="AY846" s="26"/>
      <c r="AZ846" s="26"/>
      <c r="BA846" s="26"/>
      <c r="BB846" s="26">
        <f t="shared" si="3445"/>
        <v>3</v>
      </c>
      <c r="BC846" s="26">
        <f t="shared" si="3446"/>
        <v>0</v>
      </c>
      <c r="BD846" s="26">
        <f t="shared" si="3447"/>
        <v>0</v>
      </c>
      <c r="BE846" s="26"/>
      <c r="BF846" s="26"/>
      <c r="BG846" s="26"/>
      <c r="BH846" s="26">
        <f t="shared" si="3448"/>
        <v>3</v>
      </c>
      <c r="BI846" s="26">
        <f t="shared" si="3449"/>
        <v>0</v>
      </c>
      <c r="BJ846" s="26">
        <f t="shared" si="3450"/>
        <v>0</v>
      </c>
      <c r="BK846" s="26"/>
      <c r="BL846" s="26"/>
      <c r="BM846" s="26"/>
      <c r="BN846" s="26">
        <f t="shared" si="3451"/>
        <v>3</v>
      </c>
      <c r="BO846" s="26">
        <f t="shared" si="3452"/>
        <v>0</v>
      </c>
      <c r="BP846" s="26">
        <f t="shared" si="3453"/>
        <v>0</v>
      </c>
      <c r="BQ846" s="26"/>
      <c r="BR846" s="26"/>
      <c r="BS846" s="26">
        <f t="shared" si="3454"/>
        <v>3</v>
      </c>
      <c r="BT846" s="26">
        <f t="shared" si="3455"/>
        <v>0</v>
      </c>
      <c r="BU846" s="26">
        <f t="shared" si="3456"/>
        <v>0</v>
      </c>
      <c r="BV846" s="26"/>
      <c r="BW846" s="26"/>
      <c r="BX846" s="26">
        <f t="shared" si="3457"/>
        <v>3</v>
      </c>
      <c r="BY846" s="26">
        <f t="shared" si="3458"/>
        <v>0</v>
      </c>
      <c r="BZ846" s="26">
        <f t="shared" si="3459"/>
        <v>0</v>
      </c>
      <c r="CA846" s="26"/>
      <c r="CB846" s="26"/>
      <c r="CC846" s="26"/>
      <c r="CD846" s="26">
        <f t="shared" si="3217"/>
        <v>3</v>
      </c>
      <c r="CE846" s="26">
        <f t="shared" si="3218"/>
        <v>0</v>
      </c>
      <c r="CF846" s="26">
        <f t="shared" si="3219"/>
        <v>0</v>
      </c>
      <c r="CG846" s="26"/>
      <c r="CH846" s="26"/>
      <c r="CI846" s="26"/>
      <c r="CJ846" s="26">
        <f t="shared" si="3220"/>
        <v>3</v>
      </c>
      <c r="CK846" s="26">
        <f t="shared" si="3221"/>
        <v>0</v>
      </c>
      <c r="CL846" s="26">
        <f t="shared" si="3222"/>
        <v>0</v>
      </c>
      <c r="CM846" s="26"/>
      <c r="CN846" s="26"/>
      <c r="CO846" s="26"/>
      <c r="CP846" s="26">
        <f t="shared" si="3223"/>
        <v>3</v>
      </c>
      <c r="CQ846" s="26">
        <f t="shared" si="3224"/>
        <v>0</v>
      </c>
      <c r="CR846" s="26">
        <f t="shared" si="3225"/>
        <v>0</v>
      </c>
      <c r="CS846" s="26"/>
      <c r="CT846" s="19"/>
      <c r="CU846" s="35"/>
    </row>
    <row r="847" spans="1:105" ht="62.4" hidden="1" x14ac:dyDescent="0.3">
      <c r="A847" s="16" t="s">
        <v>487</v>
      </c>
      <c r="B847" s="17"/>
      <c r="C847" s="16"/>
      <c r="D847" s="16"/>
      <c r="E847" s="34" t="s">
        <v>488</v>
      </c>
      <c r="F847" s="26"/>
      <c r="G847" s="26"/>
      <c r="H847" s="26"/>
      <c r="I847" s="26"/>
      <c r="J847" s="26"/>
      <c r="K847" s="26"/>
      <c r="L847" s="26"/>
      <c r="M847" s="26"/>
      <c r="N847" s="26"/>
      <c r="O847" s="26"/>
      <c r="P847" s="26"/>
      <c r="Q847" s="26"/>
      <c r="R847" s="26"/>
      <c r="S847" s="26"/>
      <c r="T847" s="26"/>
      <c r="U847" s="26"/>
      <c r="V847" s="26"/>
      <c r="W847" s="26"/>
      <c r="X847" s="26"/>
      <c r="Y847" s="26"/>
      <c r="Z847" s="26"/>
      <c r="AA847" s="26"/>
      <c r="AB847" s="26"/>
      <c r="AC847" s="26"/>
      <c r="AD847" s="26"/>
      <c r="AE847" s="26"/>
      <c r="AF847" s="26"/>
      <c r="AG847" s="26"/>
      <c r="AH847" s="26"/>
      <c r="AI847" s="26"/>
      <c r="AJ847" s="26"/>
      <c r="AK847" s="26"/>
      <c r="AL847" s="26"/>
      <c r="AM847" s="26"/>
      <c r="AN847" s="26"/>
      <c r="AO847" s="26"/>
      <c r="AP847" s="26"/>
      <c r="AQ847" s="26"/>
      <c r="AR847" s="26"/>
      <c r="AS847" s="26"/>
      <c r="AT847" s="26"/>
      <c r="AU847" s="26"/>
      <c r="AV847" s="26"/>
      <c r="AW847" s="26"/>
      <c r="AX847" s="26"/>
      <c r="AY847" s="26"/>
      <c r="AZ847" s="26"/>
      <c r="BA847" s="26"/>
      <c r="BB847" s="26"/>
      <c r="BC847" s="26"/>
      <c r="BD847" s="26"/>
      <c r="BE847" s="26"/>
      <c r="BF847" s="26"/>
      <c r="BG847" s="26"/>
      <c r="BH847" s="26"/>
      <c r="BI847" s="26"/>
      <c r="BJ847" s="26"/>
      <c r="BK847" s="26"/>
      <c r="BL847" s="26"/>
      <c r="BM847" s="26"/>
      <c r="BN847" s="26"/>
      <c r="BO847" s="26"/>
      <c r="BP847" s="26"/>
      <c r="BQ847" s="26"/>
      <c r="BR847" s="26"/>
      <c r="BS847" s="26"/>
      <c r="BT847" s="26"/>
      <c r="BU847" s="26"/>
      <c r="BV847" s="26"/>
      <c r="BW847" s="26"/>
      <c r="BX847" s="26"/>
      <c r="BY847" s="26"/>
      <c r="BZ847" s="26"/>
      <c r="CA847" s="26">
        <f t="shared" ref="CA847:CA849" si="3461">CA848</f>
        <v>7000</v>
      </c>
      <c r="CB847" s="26">
        <f t="shared" ref="CB847:CB849" si="3462">CB848</f>
        <v>0</v>
      </c>
      <c r="CC847" s="26">
        <f t="shared" ref="CC847:CC849" si="3463">CC848</f>
        <v>0</v>
      </c>
      <c r="CD847" s="26">
        <f t="shared" si="3217"/>
        <v>7000</v>
      </c>
      <c r="CE847" s="26">
        <f t="shared" si="3218"/>
        <v>0</v>
      </c>
      <c r="CF847" s="26">
        <f t="shared" si="3219"/>
        <v>0</v>
      </c>
      <c r="CG847" s="26">
        <f t="shared" ref="CG847:CG849" si="3464">CG848</f>
        <v>0</v>
      </c>
      <c r="CH847" s="26">
        <f t="shared" ref="CH847:CH849" si="3465">CH848</f>
        <v>0</v>
      </c>
      <c r="CI847" s="26">
        <f t="shared" ref="CI847:CI849" si="3466">CI848</f>
        <v>0</v>
      </c>
      <c r="CJ847" s="26">
        <f t="shared" si="3220"/>
        <v>7000</v>
      </c>
      <c r="CK847" s="26">
        <f t="shared" si="3221"/>
        <v>0</v>
      </c>
      <c r="CL847" s="26">
        <f t="shared" si="3222"/>
        <v>0</v>
      </c>
      <c r="CM847" s="26">
        <f t="shared" ref="CM847:CM849" si="3467">CM848</f>
        <v>0</v>
      </c>
      <c r="CN847" s="26">
        <f t="shared" ref="CN847:CN849" si="3468">CN848</f>
        <v>0</v>
      </c>
      <c r="CO847" s="26">
        <f t="shared" ref="CO847:CO849" si="3469">CO848</f>
        <v>0</v>
      </c>
      <c r="CP847" s="26">
        <f t="shared" si="3223"/>
        <v>7000</v>
      </c>
      <c r="CQ847" s="26">
        <f t="shared" si="3224"/>
        <v>0</v>
      </c>
      <c r="CR847" s="26">
        <f t="shared" si="3225"/>
        <v>0</v>
      </c>
      <c r="CS847" s="26">
        <f t="shared" ref="CS847:CS849" si="3470">CS848</f>
        <v>0</v>
      </c>
      <c r="CT847" s="19"/>
      <c r="CU847" s="35"/>
    </row>
    <row r="848" spans="1:105" ht="46.8" hidden="1" x14ac:dyDescent="0.3">
      <c r="A848" s="16" t="s">
        <v>487</v>
      </c>
      <c r="B848" s="17">
        <v>600</v>
      </c>
      <c r="C848" s="16"/>
      <c r="D848" s="16"/>
      <c r="E848" s="34" t="s">
        <v>43</v>
      </c>
      <c r="F848" s="26"/>
      <c r="G848" s="26"/>
      <c r="H848" s="26"/>
      <c r="I848" s="26"/>
      <c r="J848" s="26"/>
      <c r="K848" s="26"/>
      <c r="L848" s="26"/>
      <c r="M848" s="26"/>
      <c r="N848" s="26"/>
      <c r="O848" s="26"/>
      <c r="P848" s="26"/>
      <c r="Q848" s="26"/>
      <c r="R848" s="26"/>
      <c r="S848" s="26"/>
      <c r="T848" s="26"/>
      <c r="U848" s="26"/>
      <c r="V848" s="26"/>
      <c r="W848" s="26"/>
      <c r="X848" s="26"/>
      <c r="Y848" s="26"/>
      <c r="Z848" s="26"/>
      <c r="AA848" s="26"/>
      <c r="AB848" s="26"/>
      <c r="AC848" s="26"/>
      <c r="AD848" s="26"/>
      <c r="AE848" s="26"/>
      <c r="AF848" s="26"/>
      <c r="AG848" s="26"/>
      <c r="AH848" s="26"/>
      <c r="AI848" s="26"/>
      <c r="AJ848" s="26"/>
      <c r="AK848" s="26"/>
      <c r="AL848" s="26"/>
      <c r="AM848" s="26"/>
      <c r="AN848" s="26"/>
      <c r="AO848" s="26"/>
      <c r="AP848" s="26"/>
      <c r="AQ848" s="26"/>
      <c r="AR848" s="26"/>
      <c r="AS848" s="26"/>
      <c r="AT848" s="26"/>
      <c r="AU848" s="26"/>
      <c r="AV848" s="26"/>
      <c r="AW848" s="26"/>
      <c r="AX848" s="26"/>
      <c r="AY848" s="26"/>
      <c r="AZ848" s="26"/>
      <c r="BA848" s="26"/>
      <c r="BB848" s="26"/>
      <c r="BC848" s="26"/>
      <c r="BD848" s="26"/>
      <c r="BE848" s="26"/>
      <c r="BF848" s="26"/>
      <c r="BG848" s="26"/>
      <c r="BH848" s="26"/>
      <c r="BI848" s="26"/>
      <c r="BJ848" s="26"/>
      <c r="BK848" s="26"/>
      <c r="BL848" s="26"/>
      <c r="BM848" s="26"/>
      <c r="BN848" s="26"/>
      <c r="BO848" s="26"/>
      <c r="BP848" s="26"/>
      <c r="BQ848" s="26"/>
      <c r="BR848" s="26"/>
      <c r="BS848" s="26"/>
      <c r="BT848" s="26"/>
      <c r="BU848" s="26"/>
      <c r="BV848" s="26"/>
      <c r="BW848" s="26"/>
      <c r="BX848" s="26"/>
      <c r="BY848" s="26"/>
      <c r="BZ848" s="26"/>
      <c r="CA848" s="26">
        <f t="shared" si="3461"/>
        <v>7000</v>
      </c>
      <c r="CB848" s="26">
        <f t="shared" si="3462"/>
        <v>0</v>
      </c>
      <c r="CC848" s="26">
        <f t="shared" si="3463"/>
        <v>0</v>
      </c>
      <c r="CD848" s="26">
        <f t="shared" si="3217"/>
        <v>7000</v>
      </c>
      <c r="CE848" s="26">
        <f t="shared" si="3218"/>
        <v>0</v>
      </c>
      <c r="CF848" s="26">
        <f t="shared" si="3219"/>
        <v>0</v>
      </c>
      <c r="CG848" s="26">
        <f t="shared" si="3464"/>
        <v>0</v>
      </c>
      <c r="CH848" s="26">
        <f t="shared" si="3465"/>
        <v>0</v>
      </c>
      <c r="CI848" s="26">
        <f t="shared" si="3466"/>
        <v>0</v>
      </c>
      <c r="CJ848" s="26">
        <f t="shared" si="3220"/>
        <v>7000</v>
      </c>
      <c r="CK848" s="26">
        <f t="shared" si="3221"/>
        <v>0</v>
      </c>
      <c r="CL848" s="26">
        <f t="shared" si="3222"/>
        <v>0</v>
      </c>
      <c r="CM848" s="26">
        <f t="shared" si="3467"/>
        <v>0</v>
      </c>
      <c r="CN848" s="26">
        <f t="shared" si="3468"/>
        <v>0</v>
      </c>
      <c r="CO848" s="26">
        <f t="shared" si="3469"/>
        <v>0</v>
      </c>
      <c r="CP848" s="26">
        <f t="shared" si="3223"/>
        <v>7000</v>
      </c>
      <c r="CQ848" s="26">
        <f t="shared" si="3224"/>
        <v>0</v>
      </c>
      <c r="CR848" s="26">
        <f t="shared" si="3225"/>
        <v>0</v>
      </c>
      <c r="CS848" s="26">
        <f t="shared" si="3470"/>
        <v>0</v>
      </c>
      <c r="CT848" s="19"/>
      <c r="CU848" s="35"/>
    </row>
    <row r="849" spans="1:105" hidden="1" x14ac:dyDescent="0.3">
      <c r="A849" s="16" t="s">
        <v>487</v>
      </c>
      <c r="B849" s="17">
        <v>620</v>
      </c>
      <c r="C849" s="16"/>
      <c r="D849" s="16"/>
      <c r="E849" s="34" t="s">
        <v>44</v>
      </c>
      <c r="F849" s="26"/>
      <c r="G849" s="26"/>
      <c r="H849" s="26"/>
      <c r="I849" s="26"/>
      <c r="J849" s="26"/>
      <c r="K849" s="26"/>
      <c r="L849" s="26"/>
      <c r="M849" s="26"/>
      <c r="N849" s="26"/>
      <c r="O849" s="26"/>
      <c r="P849" s="26"/>
      <c r="Q849" s="26"/>
      <c r="R849" s="26"/>
      <c r="S849" s="26"/>
      <c r="T849" s="26"/>
      <c r="U849" s="26"/>
      <c r="V849" s="26"/>
      <c r="W849" s="26"/>
      <c r="X849" s="26"/>
      <c r="Y849" s="26"/>
      <c r="Z849" s="26"/>
      <c r="AA849" s="26"/>
      <c r="AB849" s="26"/>
      <c r="AC849" s="26"/>
      <c r="AD849" s="26"/>
      <c r="AE849" s="26"/>
      <c r="AF849" s="26"/>
      <c r="AG849" s="26"/>
      <c r="AH849" s="26"/>
      <c r="AI849" s="26"/>
      <c r="AJ849" s="26"/>
      <c r="AK849" s="26"/>
      <c r="AL849" s="26"/>
      <c r="AM849" s="26"/>
      <c r="AN849" s="26"/>
      <c r="AO849" s="26"/>
      <c r="AP849" s="26"/>
      <c r="AQ849" s="26"/>
      <c r="AR849" s="26"/>
      <c r="AS849" s="26"/>
      <c r="AT849" s="26"/>
      <c r="AU849" s="26"/>
      <c r="AV849" s="26"/>
      <c r="AW849" s="26"/>
      <c r="AX849" s="26"/>
      <c r="AY849" s="26"/>
      <c r="AZ849" s="26"/>
      <c r="BA849" s="26"/>
      <c r="BB849" s="26"/>
      <c r="BC849" s="26"/>
      <c r="BD849" s="26"/>
      <c r="BE849" s="26"/>
      <c r="BF849" s="26"/>
      <c r="BG849" s="26"/>
      <c r="BH849" s="26"/>
      <c r="BI849" s="26"/>
      <c r="BJ849" s="26"/>
      <c r="BK849" s="26"/>
      <c r="BL849" s="26"/>
      <c r="BM849" s="26"/>
      <c r="BN849" s="26"/>
      <c r="BO849" s="26"/>
      <c r="BP849" s="26"/>
      <c r="BQ849" s="26"/>
      <c r="BR849" s="26"/>
      <c r="BS849" s="26"/>
      <c r="BT849" s="26"/>
      <c r="BU849" s="26"/>
      <c r="BV849" s="26"/>
      <c r="BW849" s="26"/>
      <c r="BX849" s="26"/>
      <c r="BY849" s="26"/>
      <c r="BZ849" s="26"/>
      <c r="CA849" s="26">
        <f t="shared" si="3461"/>
        <v>7000</v>
      </c>
      <c r="CB849" s="26">
        <f t="shared" si="3462"/>
        <v>0</v>
      </c>
      <c r="CC849" s="26">
        <f t="shared" si="3463"/>
        <v>0</v>
      </c>
      <c r="CD849" s="26">
        <f t="shared" si="3217"/>
        <v>7000</v>
      </c>
      <c r="CE849" s="26">
        <f t="shared" si="3218"/>
        <v>0</v>
      </c>
      <c r="CF849" s="26">
        <f t="shared" si="3219"/>
        <v>0</v>
      </c>
      <c r="CG849" s="26">
        <f t="shared" si="3464"/>
        <v>0</v>
      </c>
      <c r="CH849" s="26">
        <f t="shared" si="3465"/>
        <v>0</v>
      </c>
      <c r="CI849" s="26">
        <f t="shared" si="3466"/>
        <v>0</v>
      </c>
      <c r="CJ849" s="26">
        <f t="shared" si="3220"/>
        <v>7000</v>
      </c>
      <c r="CK849" s="26">
        <f t="shared" si="3221"/>
        <v>0</v>
      </c>
      <c r="CL849" s="26">
        <f t="shared" si="3222"/>
        <v>0</v>
      </c>
      <c r="CM849" s="26">
        <f t="shared" si="3467"/>
        <v>0</v>
      </c>
      <c r="CN849" s="26">
        <f t="shared" si="3468"/>
        <v>0</v>
      </c>
      <c r="CO849" s="26">
        <f t="shared" si="3469"/>
        <v>0</v>
      </c>
      <c r="CP849" s="26">
        <f t="shared" si="3223"/>
        <v>7000</v>
      </c>
      <c r="CQ849" s="26">
        <f t="shared" si="3224"/>
        <v>0</v>
      </c>
      <c r="CR849" s="26">
        <f t="shared" si="3225"/>
        <v>0</v>
      </c>
      <c r="CS849" s="26">
        <f t="shared" si="3470"/>
        <v>0</v>
      </c>
      <c r="CT849" s="19"/>
      <c r="CU849" s="35"/>
    </row>
    <row r="850" spans="1:105" hidden="1" x14ac:dyDescent="0.3">
      <c r="A850" s="16" t="s">
        <v>487</v>
      </c>
      <c r="B850" s="17">
        <v>620</v>
      </c>
      <c r="C850" s="16" t="s">
        <v>45</v>
      </c>
      <c r="D850" s="16" t="s">
        <v>311</v>
      </c>
      <c r="E850" s="34" t="s">
        <v>385</v>
      </c>
      <c r="F850" s="26"/>
      <c r="G850" s="26"/>
      <c r="H850" s="26"/>
      <c r="I850" s="26"/>
      <c r="J850" s="26"/>
      <c r="K850" s="26"/>
      <c r="L850" s="26"/>
      <c r="M850" s="26"/>
      <c r="N850" s="26"/>
      <c r="O850" s="26"/>
      <c r="P850" s="26"/>
      <c r="Q850" s="26"/>
      <c r="R850" s="26"/>
      <c r="S850" s="26"/>
      <c r="T850" s="26"/>
      <c r="U850" s="26"/>
      <c r="V850" s="26"/>
      <c r="W850" s="26"/>
      <c r="X850" s="26"/>
      <c r="Y850" s="26"/>
      <c r="Z850" s="26"/>
      <c r="AA850" s="26"/>
      <c r="AB850" s="26"/>
      <c r="AC850" s="26"/>
      <c r="AD850" s="26"/>
      <c r="AE850" s="26"/>
      <c r="AF850" s="26"/>
      <c r="AG850" s="26"/>
      <c r="AH850" s="26"/>
      <c r="AI850" s="26"/>
      <c r="AJ850" s="26"/>
      <c r="AK850" s="26"/>
      <c r="AL850" s="26"/>
      <c r="AM850" s="26"/>
      <c r="AN850" s="26"/>
      <c r="AO850" s="26"/>
      <c r="AP850" s="26"/>
      <c r="AQ850" s="26"/>
      <c r="AR850" s="26"/>
      <c r="AS850" s="26"/>
      <c r="AT850" s="26"/>
      <c r="AU850" s="26"/>
      <c r="AV850" s="26"/>
      <c r="AW850" s="26"/>
      <c r="AX850" s="26"/>
      <c r="AY850" s="26"/>
      <c r="AZ850" s="26"/>
      <c r="BA850" s="26"/>
      <c r="BB850" s="26"/>
      <c r="BC850" s="26"/>
      <c r="BD850" s="26"/>
      <c r="BE850" s="26"/>
      <c r="BF850" s="26"/>
      <c r="BG850" s="26"/>
      <c r="BH850" s="26"/>
      <c r="BI850" s="26"/>
      <c r="BJ850" s="26"/>
      <c r="BK850" s="26"/>
      <c r="BL850" s="26"/>
      <c r="BM850" s="26"/>
      <c r="BN850" s="26"/>
      <c r="BO850" s="26"/>
      <c r="BP850" s="26"/>
      <c r="BQ850" s="26"/>
      <c r="BR850" s="26"/>
      <c r="BS850" s="26"/>
      <c r="BT850" s="26"/>
      <c r="BU850" s="26"/>
      <c r="BV850" s="26"/>
      <c r="BW850" s="26"/>
      <c r="BX850" s="26"/>
      <c r="BY850" s="26"/>
      <c r="BZ850" s="26"/>
      <c r="CA850" s="26">
        <v>7000</v>
      </c>
      <c r="CB850" s="26"/>
      <c r="CC850" s="26"/>
      <c r="CD850" s="26">
        <f t="shared" si="3217"/>
        <v>7000</v>
      </c>
      <c r="CE850" s="26">
        <f t="shared" si="3218"/>
        <v>0</v>
      </c>
      <c r="CF850" s="26">
        <f t="shared" si="3219"/>
        <v>0</v>
      </c>
      <c r="CG850" s="26"/>
      <c r="CH850" s="26"/>
      <c r="CI850" s="26"/>
      <c r="CJ850" s="26">
        <f t="shared" si="3220"/>
        <v>7000</v>
      </c>
      <c r="CK850" s="26">
        <f t="shared" si="3221"/>
        <v>0</v>
      </c>
      <c r="CL850" s="26">
        <f t="shared" si="3222"/>
        <v>0</v>
      </c>
      <c r="CM850" s="26"/>
      <c r="CN850" s="26"/>
      <c r="CO850" s="26"/>
      <c r="CP850" s="26">
        <f t="shared" si="3223"/>
        <v>7000</v>
      </c>
      <c r="CQ850" s="26">
        <f t="shared" si="3224"/>
        <v>0</v>
      </c>
      <c r="CR850" s="26">
        <f t="shared" si="3225"/>
        <v>0</v>
      </c>
      <c r="CS850" s="26"/>
      <c r="CT850" s="19"/>
      <c r="CU850" s="35"/>
    </row>
    <row r="851" spans="1:105" ht="46.8" hidden="1" x14ac:dyDescent="0.3">
      <c r="A851" s="16" t="s">
        <v>489</v>
      </c>
      <c r="B851" s="17"/>
      <c r="C851" s="16"/>
      <c r="D851" s="16"/>
      <c r="E851" s="34" t="s">
        <v>233</v>
      </c>
      <c r="F851" s="26">
        <f t="shared" ref="F851:K851" si="3471">F852+F855</f>
        <v>21813.5</v>
      </c>
      <c r="G851" s="26">
        <f t="shared" si="3471"/>
        <v>21813.5</v>
      </c>
      <c r="H851" s="26">
        <f t="shared" si="3471"/>
        <v>21813.5</v>
      </c>
      <c r="I851" s="26">
        <f t="shared" si="3471"/>
        <v>0</v>
      </c>
      <c r="J851" s="26">
        <f t="shared" si="3471"/>
        <v>0</v>
      </c>
      <c r="K851" s="26">
        <f t="shared" si="3471"/>
        <v>0</v>
      </c>
      <c r="L851" s="26">
        <f t="shared" si="3424"/>
        <v>21813.5</v>
      </c>
      <c r="M851" s="26">
        <f t="shared" si="3425"/>
        <v>21813.5</v>
      </c>
      <c r="N851" s="26">
        <f t="shared" si="3426"/>
        <v>21813.5</v>
      </c>
      <c r="O851" s="26">
        <f>O852+O855</f>
        <v>0</v>
      </c>
      <c r="P851" s="26">
        <f>P852+P855</f>
        <v>0</v>
      </c>
      <c r="Q851" s="26">
        <f>Q852+Q855</f>
        <v>0</v>
      </c>
      <c r="R851" s="26">
        <f t="shared" si="3427"/>
        <v>21813.5</v>
      </c>
      <c r="S851" s="26">
        <f t="shared" si="3428"/>
        <v>21813.5</v>
      </c>
      <c r="T851" s="26">
        <f t="shared" si="3429"/>
        <v>21813.5</v>
      </c>
      <c r="U851" s="26">
        <f>U852+U855</f>
        <v>0</v>
      </c>
      <c r="V851" s="26">
        <f>V852+V855</f>
        <v>0</v>
      </c>
      <c r="W851" s="26">
        <f>W852+W855</f>
        <v>0</v>
      </c>
      <c r="X851" s="26">
        <f t="shared" si="3430"/>
        <v>21813.5</v>
      </c>
      <c r="Y851" s="26">
        <f t="shared" si="3431"/>
        <v>21813.5</v>
      </c>
      <c r="Z851" s="26">
        <f t="shared" si="3432"/>
        <v>21813.5</v>
      </c>
      <c r="AA851" s="26">
        <f>AA852+AA855</f>
        <v>0</v>
      </c>
      <c r="AB851" s="26">
        <f>AB852+AB855</f>
        <v>0</v>
      </c>
      <c r="AC851" s="26">
        <f>AC852+AC855</f>
        <v>0</v>
      </c>
      <c r="AD851" s="26">
        <f t="shared" si="3433"/>
        <v>21813.5</v>
      </c>
      <c r="AE851" s="26">
        <f t="shared" si="3434"/>
        <v>21813.5</v>
      </c>
      <c r="AF851" s="26">
        <f t="shared" si="3435"/>
        <v>21813.5</v>
      </c>
      <c r="AG851" s="26">
        <f>AG852+AG855</f>
        <v>0</v>
      </c>
      <c r="AH851" s="26">
        <f>AH852+AH855</f>
        <v>0</v>
      </c>
      <c r="AI851" s="26">
        <f>AI852+AI855</f>
        <v>0</v>
      </c>
      <c r="AJ851" s="26">
        <f t="shared" si="3436"/>
        <v>21813.5</v>
      </c>
      <c r="AK851" s="26">
        <f t="shared" si="3437"/>
        <v>21813.5</v>
      </c>
      <c r="AL851" s="26">
        <f t="shared" si="3438"/>
        <v>21813.5</v>
      </c>
      <c r="AM851" s="26">
        <f>AM852+AM855</f>
        <v>0</v>
      </c>
      <c r="AN851" s="26">
        <f>AN852+AN855</f>
        <v>0</v>
      </c>
      <c r="AO851" s="26">
        <f>AO852+AO855</f>
        <v>0</v>
      </c>
      <c r="AP851" s="26">
        <f t="shared" si="3439"/>
        <v>21813.5</v>
      </c>
      <c r="AQ851" s="26">
        <f t="shared" si="3440"/>
        <v>21813.5</v>
      </c>
      <c r="AR851" s="26">
        <f t="shared" si="3441"/>
        <v>21813.5</v>
      </c>
      <c r="AS851" s="26">
        <f>AS852+AS855</f>
        <v>0</v>
      </c>
      <c r="AT851" s="26">
        <f>AT852+AT855</f>
        <v>0</v>
      </c>
      <c r="AU851" s="26">
        <f>AU852+AU855</f>
        <v>0</v>
      </c>
      <c r="AV851" s="26">
        <f t="shared" si="3442"/>
        <v>21813.5</v>
      </c>
      <c r="AW851" s="26">
        <f t="shared" si="3443"/>
        <v>21813.5</v>
      </c>
      <c r="AX851" s="26">
        <f t="shared" si="3444"/>
        <v>21813.5</v>
      </c>
      <c r="AY851" s="26">
        <f>AY852+AY855</f>
        <v>0</v>
      </c>
      <c r="AZ851" s="26">
        <f>AZ852+AZ855</f>
        <v>0</v>
      </c>
      <c r="BA851" s="26">
        <f>BA852+BA855</f>
        <v>0</v>
      </c>
      <c r="BB851" s="26">
        <f t="shared" si="3445"/>
        <v>21813.5</v>
      </c>
      <c r="BC851" s="26">
        <f t="shared" si="3446"/>
        <v>21813.5</v>
      </c>
      <c r="BD851" s="26">
        <f t="shared" si="3447"/>
        <v>21813.5</v>
      </c>
      <c r="BE851" s="26">
        <f>BE852+BE855</f>
        <v>0</v>
      </c>
      <c r="BF851" s="26">
        <f>BF852+BF855</f>
        <v>0</v>
      </c>
      <c r="BG851" s="26">
        <f>BG852+BG855</f>
        <v>0</v>
      </c>
      <c r="BH851" s="26">
        <f t="shared" si="3448"/>
        <v>21813.5</v>
      </c>
      <c r="BI851" s="26">
        <f t="shared" si="3449"/>
        <v>21813.5</v>
      </c>
      <c r="BJ851" s="26">
        <f t="shared" si="3450"/>
        <v>21813.5</v>
      </c>
      <c r="BK851" s="26">
        <f>BK852+BK855</f>
        <v>0</v>
      </c>
      <c r="BL851" s="26">
        <f>BL852+BL855</f>
        <v>0</v>
      </c>
      <c r="BM851" s="26">
        <f>BM852+BM855</f>
        <v>0</v>
      </c>
      <c r="BN851" s="26">
        <f t="shared" si="3451"/>
        <v>21813.5</v>
      </c>
      <c r="BO851" s="26">
        <f t="shared" si="3452"/>
        <v>21813.5</v>
      </c>
      <c r="BP851" s="26">
        <f t="shared" si="3453"/>
        <v>21813.5</v>
      </c>
      <c r="BQ851" s="26">
        <f>BQ852+BQ855</f>
        <v>0</v>
      </c>
      <c r="BR851" s="26">
        <f>BR852+BR855</f>
        <v>0</v>
      </c>
      <c r="BS851" s="26">
        <f t="shared" si="3454"/>
        <v>21813.5</v>
      </c>
      <c r="BT851" s="26">
        <f t="shared" si="3455"/>
        <v>21813.5</v>
      </c>
      <c r="BU851" s="26">
        <f t="shared" si="3456"/>
        <v>21813.5</v>
      </c>
      <c r="BV851" s="26">
        <f>BV852+BV855</f>
        <v>0</v>
      </c>
      <c r="BW851" s="26">
        <f>BW852+BW855</f>
        <v>0</v>
      </c>
      <c r="BX851" s="26">
        <f t="shared" si="3457"/>
        <v>21813.5</v>
      </c>
      <c r="BY851" s="26">
        <f t="shared" si="3458"/>
        <v>21813.5</v>
      </c>
      <c r="BZ851" s="26">
        <f t="shared" si="3459"/>
        <v>21813.5</v>
      </c>
      <c r="CA851" s="26">
        <f>CA852+CA855</f>
        <v>0</v>
      </c>
      <c r="CB851" s="26">
        <f>CB852+CB855</f>
        <v>0</v>
      </c>
      <c r="CC851" s="26">
        <f>CC852+CC855</f>
        <v>0</v>
      </c>
      <c r="CD851" s="26">
        <f t="shared" si="3217"/>
        <v>21813.5</v>
      </c>
      <c r="CE851" s="26">
        <f t="shared" si="3218"/>
        <v>21813.5</v>
      </c>
      <c r="CF851" s="26">
        <f t="shared" si="3219"/>
        <v>21813.5</v>
      </c>
      <c r="CG851" s="26">
        <f>CG852+CG855</f>
        <v>0</v>
      </c>
      <c r="CH851" s="26">
        <f>CH852+CH855</f>
        <v>0</v>
      </c>
      <c r="CI851" s="26">
        <f>CI852+CI855</f>
        <v>0</v>
      </c>
      <c r="CJ851" s="26">
        <f t="shared" si="3220"/>
        <v>21813.5</v>
      </c>
      <c r="CK851" s="26">
        <f t="shared" si="3221"/>
        <v>21813.5</v>
      </c>
      <c r="CL851" s="26">
        <f t="shared" si="3222"/>
        <v>21813.5</v>
      </c>
      <c r="CM851" s="26">
        <f>CM852+CM855</f>
        <v>0</v>
      </c>
      <c r="CN851" s="26">
        <f>CN852+CN855</f>
        <v>0</v>
      </c>
      <c r="CO851" s="26">
        <f>CO852+CO855</f>
        <v>0</v>
      </c>
      <c r="CP851" s="26">
        <f t="shared" si="3223"/>
        <v>21813.5</v>
      </c>
      <c r="CQ851" s="26">
        <f t="shared" si="3224"/>
        <v>21813.5</v>
      </c>
      <c r="CR851" s="26">
        <f t="shared" si="3225"/>
        <v>21813.5</v>
      </c>
      <c r="CS851" s="26">
        <f>CS852+CS855</f>
        <v>0</v>
      </c>
      <c r="CT851" s="19"/>
      <c r="CU851" s="35"/>
      <c r="DA851" s="1" t="s">
        <v>29</v>
      </c>
    </row>
    <row r="852" spans="1:105" ht="93.6" hidden="1" x14ac:dyDescent="0.3">
      <c r="A852" s="16" t="s">
        <v>489</v>
      </c>
      <c r="B852" s="17">
        <v>100</v>
      </c>
      <c r="C852" s="16"/>
      <c r="D852" s="16"/>
      <c r="E852" s="34" t="s">
        <v>129</v>
      </c>
      <c r="F852" s="26">
        <f t="shared" ref="F852:F855" si="3472">F853</f>
        <v>223.2</v>
      </c>
      <c r="G852" s="26">
        <f t="shared" ref="G852:G855" si="3473">G853</f>
        <v>223.2</v>
      </c>
      <c r="H852" s="26">
        <f t="shared" ref="H852:H855" si="3474">H853</f>
        <v>223.2</v>
      </c>
      <c r="I852" s="26">
        <f t="shared" ref="I852:I855" si="3475">I853</f>
        <v>0</v>
      </c>
      <c r="J852" s="26">
        <f t="shared" ref="J852:J855" si="3476">J853</f>
        <v>0</v>
      </c>
      <c r="K852" s="26">
        <f t="shared" ref="K852:K855" si="3477">K853</f>
        <v>0</v>
      </c>
      <c r="L852" s="26">
        <f t="shared" si="3424"/>
        <v>223.2</v>
      </c>
      <c r="M852" s="26">
        <f t="shared" si="3425"/>
        <v>223.2</v>
      </c>
      <c r="N852" s="26">
        <f t="shared" si="3426"/>
        <v>223.2</v>
      </c>
      <c r="O852" s="26">
        <f t="shared" ref="O852:O855" si="3478">O853</f>
        <v>0</v>
      </c>
      <c r="P852" s="26">
        <f t="shared" ref="P852:P855" si="3479">P853</f>
        <v>0</v>
      </c>
      <c r="Q852" s="26">
        <f t="shared" ref="Q852:Q855" si="3480">Q853</f>
        <v>0</v>
      </c>
      <c r="R852" s="26">
        <f t="shared" si="3427"/>
        <v>223.2</v>
      </c>
      <c r="S852" s="26">
        <f t="shared" si="3428"/>
        <v>223.2</v>
      </c>
      <c r="T852" s="26">
        <f t="shared" si="3429"/>
        <v>223.2</v>
      </c>
      <c r="U852" s="26">
        <f t="shared" ref="U852:U855" si="3481">U853</f>
        <v>0</v>
      </c>
      <c r="V852" s="26">
        <f t="shared" ref="V852:V855" si="3482">V853</f>
        <v>0</v>
      </c>
      <c r="W852" s="26">
        <f t="shared" ref="W852:W855" si="3483">W853</f>
        <v>0</v>
      </c>
      <c r="X852" s="26">
        <f t="shared" si="3430"/>
        <v>223.2</v>
      </c>
      <c r="Y852" s="26">
        <f t="shared" si="3431"/>
        <v>223.2</v>
      </c>
      <c r="Z852" s="26">
        <f t="shared" si="3432"/>
        <v>223.2</v>
      </c>
      <c r="AA852" s="26">
        <f t="shared" ref="AA852:AA855" si="3484">AA853</f>
        <v>0</v>
      </c>
      <c r="AB852" s="26">
        <f t="shared" ref="AB852:AB855" si="3485">AB853</f>
        <v>0</v>
      </c>
      <c r="AC852" s="26">
        <f t="shared" ref="AC852:AC855" si="3486">AC853</f>
        <v>0</v>
      </c>
      <c r="AD852" s="26">
        <f t="shared" si="3433"/>
        <v>223.2</v>
      </c>
      <c r="AE852" s="26">
        <f t="shared" si="3434"/>
        <v>223.2</v>
      </c>
      <c r="AF852" s="26">
        <f t="shared" si="3435"/>
        <v>223.2</v>
      </c>
      <c r="AG852" s="26">
        <f t="shared" ref="AG852:AG855" si="3487">AG853</f>
        <v>0</v>
      </c>
      <c r="AH852" s="26">
        <f t="shared" ref="AH852:AH855" si="3488">AH853</f>
        <v>0</v>
      </c>
      <c r="AI852" s="26">
        <f t="shared" ref="AI852:AI855" si="3489">AI853</f>
        <v>0</v>
      </c>
      <c r="AJ852" s="26">
        <f t="shared" si="3436"/>
        <v>223.2</v>
      </c>
      <c r="AK852" s="26">
        <f t="shared" si="3437"/>
        <v>223.2</v>
      </c>
      <c r="AL852" s="26">
        <f t="shared" si="3438"/>
        <v>223.2</v>
      </c>
      <c r="AM852" s="26">
        <f t="shared" ref="AM852:AM855" si="3490">AM853</f>
        <v>0</v>
      </c>
      <c r="AN852" s="26">
        <f t="shared" ref="AN852:AN855" si="3491">AN853</f>
        <v>0</v>
      </c>
      <c r="AO852" s="26">
        <f t="shared" ref="AO852:AO855" si="3492">AO853</f>
        <v>0</v>
      </c>
      <c r="AP852" s="26">
        <f t="shared" si="3439"/>
        <v>223.2</v>
      </c>
      <c r="AQ852" s="26">
        <f t="shared" si="3440"/>
        <v>223.2</v>
      </c>
      <c r="AR852" s="26">
        <f t="shared" si="3441"/>
        <v>223.2</v>
      </c>
      <c r="AS852" s="26">
        <f t="shared" ref="AS852:AS855" si="3493">AS853</f>
        <v>0</v>
      </c>
      <c r="AT852" s="26">
        <f t="shared" ref="AT852:AT855" si="3494">AT853</f>
        <v>0</v>
      </c>
      <c r="AU852" s="26">
        <f t="shared" ref="AU852:AU855" si="3495">AU853</f>
        <v>0</v>
      </c>
      <c r="AV852" s="26">
        <f t="shared" si="3442"/>
        <v>223.2</v>
      </c>
      <c r="AW852" s="26">
        <f t="shared" si="3443"/>
        <v>223.2</v>
      </c>
      <c r="AX852" s="26">
        <f t="shared" si="3444"/>
        <v>223.2</v>
      </c>
      <c r="AY852" s="26">
        <f t="shared" ref="AY852:AY855" si="3496">AY853</f>
        <v>0</v>
      </c>
      <c r="AZ852" s="26">
        <f t="shared" ref="AZ852:AZ855" si="3497">AZ853</f>
        <v>0</v>
      </c>
      <c r="BA852" s="26">
        <f t="shared" ref="BA852:BA855" si="3498">BA853</f>
        <v>0</v>
      </c>
      <c r="BB852" s="26">
        <f t="shared" si="3445"/>
        <v>223.2</v>
      </c>
      <c r="BC852" s="26">
        <f t="shared" si="3446"/>
        <v>223.2</v>
      </c>
      <c r="BD852" s="26">
        <f t="shared" si="3447"/>
        <v>223.2</v>
      </c>
      <c r="BE852" s="26">
        <f t="shared" ref="BE852:BE855" si="3499">BE853</f>
        <v>0</v>
      </c>
      <c r="BF852" s="26">
        <f t="shared" ref="BF852:BF855" si="3500">BF853</f>
        <v>0</v>
      </c>
      <c r="BG852" s="26">
        <f t="shared" ref="BG852:BG855" si="3501">BG853</f>
        <v>0</v>
      </c>
      <c r="BH852" s="26">
        <f t="shared" si="3448"/>
        <v>223.2</v>
      </c>
      <c r="BI852" s="26">
        <f t="shared" si="3449"/>
        <v>223.2</v>
      </c>
      <c r="BJ852" s="26">
        <f t="shared" si="3450"/>
        <v>223.2</v>
      </c>
      <c r="BK852" s="26">
        <f t="shared" ref="BK852:BK855" si="3502">BK853</f>
        <v>0</v>
      </c>
      <c r="BL852" s="26">
        <f t="shared" ref="BL852:BL855" si="3503">BL853</f>
        <v>0</v>
      </c>
      <c r="BM852" s="26">
        <f t="shared" ref="BM852:BM855" si="3504">BM853</f>
        <v>0</v>
      </c>
      <c r="BN852" s="26">
        <f t="shared" si="3451"/>
        <v>223.2</v>
      </c>
      <c r="BO852" s="26">
        <f t="shared" si="3452"/>
        <v>223.2</v>
      </c>
      <c r="BP852" s="26">
        <f t="shared" si="3453"/>
        <v>223.2</v>
      </c>
      <c r="BQ852" s="26">
        <f t="shared" ref="BQ852:BQ855" si="3505">BQ853</f>
        <v>0</v>
      </c>
      <c r="BR852" s="26">
        <f t="shared" ref="BR852:BR855" si="3506">BR853</f>
        <v>0</v>
      </c>
      <c r="BS852" s="26">
        <f t="shared" si="3454"/>
        <v>223.2</v>
      </c>
      <c r="BT852" s="26">
        <f t="shared" si="3455"/>
        <v>223.2</v>
      </c>
      <c r="BU852" s="26">
        <f t="shared" si="3456"/>
        <v>223.2</v>
      </c>
      <c r="BV852" s="26">
        <f t="shared" ref="BV852:BV855" si="3507">BV853</f>
        <v>0</v>
      </c>
      <c r="BW852" s="26">
        <f t="shared" ref="BW852:BW855" si="3508">BW853</f>
        <v>0</v>
      </c>
      <c r="BX852" s="26">
        <f t="shared" si="3457"/>
        <v>223.2</v>
      </c>
      <c r="BY852" s="26">
        <f t="shared" si="3458"/>
        <v>223.2</v>
      </c>
      <c r="BZ852" s="26">
        <f t="shared" si="3459"/>
        <v>223.2</v>
      </c>
      <c r="CA852" s="26">
        <f t="shared" ref="CA852:CA855" si="3509">CA853</f>
        <v>0</v>
      </c>
      <c r="CB852" s="26">
        <f t="shared" ref="CB852:CB855" si="3510">CB853</f>
        <v>0</v>
      </c>
      <c r="CC852" s="26">
        <f t="shared" ref="CC852:CC855" si="3511">CC853</f>
        <v>0</v>
      </c>
      <c r="CD852" s="26">
        <f t="shared" si="3217"/>
        <v>223.2</v>
      </c>
      <c r="CE852" s="26">
        <f t="shared" si="3218"/>
        <v>223.2</v>
      </c>
      <c r="CF852" s="26">
        <f t="shared" si="3219"/>
        <v>223.2</v>
      </c>
      <c r="CG852" s="26">
        <f t="shared" ref="CG852:CG855" si="3512">CG853</f>
        <v>0</v>
      </c>
      <c r="CH852" s="26">
        <f t="shared" ref="CH852:CH855" si="3513">CH853</f>
        <v>0</v>
      </c>
      <c r="CI852" s="26">
        <f t="shared" ref="CI852:CI855" si="3514">CI853</f>
        <v>0</v>
      </c>
      <c r="CJ852" s="26">
        <f t="shared" si="3220"/>
        <v>223.2</v>
      </c>
      <c r="CK852" s="26">
        <f t="shared" si="3221"/>
        <v>223.2</v>
      </c>
      <c r="CL852" s="26">
        <f t="shared" si="3222"/>
        <v>223.2</v>
      </c>
      <c r="CM852" s="26">
        <f t="shared" ref="CM852:CM855" si="3515">CM853</f>
        <v>0</v>
      </c>
      <c r="CN852" s="26">
        <f t="shared" ref="CN852:CN855" si="3516">CN853</f>
        <v>0</v>
      </c>
      <c r="CO852" s="26">
        <f t="shared" ref="CO852:CO855" si="3517">CO853</f>
        <v>0</v>
      </c>
      <c r="CP852" s="26">
        <f t="shared" si="3223"/>
        <v>223.2</v>
      </c>
      <c r="CQ852" s="26">
        <f t="shared" si="3224"/>
        <v>223.2</v>
      </c>
      <c r="CR852" s="26">
        <f t="shared" si="3225"/>
        <v>223.2</v>
      </c>
      <c r="CS852" s="26">
        <f t="shared" ref="CS852:CS855" si="3518">CS853</f>
        <v>0</v>
      </c>
      <c r="CT852" s="19"/>
      <c r="CU852" s="35"/>
      <c r="CY852" s="1" t="s">
        <v>27</v>
      </c>
    </row>
    <row r="853" spans="1:105" ht="31.2" hidden="1" x14ac:dyDescent="0.3">
      <c r="A853" s="16" t="s">
        <v>489</v>
      </c>
      <c r="B853" s="17">
        <v>110</v>
      </c>
      <c r="C853" s="16"/>
      <c r="D853" s="16"/>
      <c r="E853" s="34" t="s">
        <v>130</v>
      </c>
      <c r="F853" s="26">
        <f t="shared" si="3472"/>
        <v>223.2</v>
      </c>
      <c r="G853" s="26">
        <f t="shared" si="3473"/>
        <v>223.2</v>
      </c>
      <c r="H853" s="26">
        <f t="shared" si="3474"/>
        <v>223.2</v>
      </c>
      <c r="I853" s="26">
        <f t="shared" si="3475"/>
        <v>0</v>
      </c>
      <c r="J853" s="26">
        <f t="shared" si="3476"/>
        <v>0</v>
      </c>
      <c r="K853" s="26">
        <f t="shared" si="3477"/>
        <v>0</v>
      </c>
      <c r="L853" s="26">
        <f t="shared" si="3424"/>
        <v>223.2</v>
      </c>
      <c r="M853" s="26">
        <f t="shared" si="3425"/>
        <v>223.2</v>
      </c>
      <c r="N853" s="26">
        <f t="shared" si="3426"/>
        <v>223.2</v>
      </c>
      <c r="O853" s="26">
        <f t="shared" si="3478"/>
        <v>0</v>
      </c>
      <c r="P853" s="26">
        <f t="shared" si="3479"/>
        <v>0</v>
      </c>
      <c r="Q853" s="26">
        <f t="shared" si="3480"/>
        <v>0</v>
      </c>
      <c r="R853" s="26">
        <f t="shared" si="3427"/>
        <v>223.2</v>
      </c>
      <c r="S853" s="26">
        <f t="shared" si="3428"/>
        <v>223.2</v>
      </c>
      <c r="T853" s="26">
        <f t="shared" si="3429"/>
        <v>223.2</v>
      </c>
      <c r="U853" s="26">
        <f t="shared" si="3481"/>
        <v>0</v>
      </c>
      <c r="V853" s="26">
        <f t="shared" si="3482"/>
        <v>0</v>
      </c>
      <c r="W853" s="26">
        <f t="shared" si="3483"/>
        <v>0</v>
      </c>
      <c r="X853" s="26">
        <f t="shared" si="3430"/>
        <v>223.2</v>
      </c>
      <c r="Y853" s="26">
        <f t="shared" si="3431"/>
        <v>223.2</v>
      </c>
      <c r="Z853" s="26">
        <f t="shared" si="3432"/>
        <v>223.2</v>
      </c>
      <c r="AA853" s="26">
        <f t="shared" si="3484"/>
        <v>0</v>
      </c>
      <c r="AB853" s="26">
        <f t="shared" si="3485"/>
        <v>0</v>
      </c>
      <c r="AC853" s="26">
        <f t="shared" si="3486"/>
        <v>0</v>
      </c>
      <c r="AD853" s="26">
        <f t="shared" si="3433"/>
        <v>223.2</v>
      </c>
      <c r="AE853" s="26">
        <f t="shared" si="3434"/>
        <v>223.2</v>
      </c>
      <c r="AF853" s="26">
        <f t="shared" si="3435"/>
        <v>223.2</v>
      </c>
      <c r="AG853" s="26">
        <f t="shared" si="3487"/>
        <v>0</v>
      </c>
      <c r="AH853" s="26">
        <f t="shared" si="3488"/>
        <v>0</v>
      </c>
      <c r="AI853" s="26">
        <f t="shared" si="3489"/>
        <v>0</v>
      </c>
      <c r="AJ853" s="26">
        <f t="shared" si="3436"/>
        <v>223.2</v>
      </c>
      <c r="AK853" s="26">
        <f t="shared" si="3437"/>
        <v>223.2</v>
      </c>
      <c r="AL853" s="26">
        <f t="shared" si="3438"/>
        <v>223.2</v>
      </c>
      <c r="AM853" s="26">
        <f t="shared" si="3490"/>
        <v>0</v>
      </c>
      <c r="AN853" s="26">
        <f t="shared" si="3491"/>
        <v>0</v>
      </c>
      <c r="AO853" s="26">
        <f t="shared" si="3492"/>
        <v>0</v>
      </c>
      <c r="AP853" s="26">
        <f t="shared" si="3439"/>
        <v>223.2</v>
      </c>
      <c r="AQ853" s="26">
        <f t="shared" si="3440"/>
        <v>223.2</v>
      </c>
      <c r="AR853" s="26">
        <f t="shared" si="3441"/>
        <v>223.2</v>
      </c>
      <c r="AS853" s="26">
        <f t="shared" si="3493"/>
        <v>0</v>
      </c>
      <c r="AT853" s="26">
        <f t="shared" si="3494"/>
        <v>0</v>
      </c>
      <c r="AU853" s="26">
        <f t="shared" si="3495"/>
        <v>0</v>
      </c>
      <c r="AV853" s="26">
        <f t="shared" si="3442"/>
        <v>223.2</v>
      </c>
      <c r="AW853" s="26">
        <f t="shared" si="3443"/>
        <v>223.2</v>
      </c>
      <c r="AX853" s="26">
        <f t="shared" si="3444"/>
        <v>223.2</v>
      </c>
      <c r="AY853" s="26">
        <f t="shared" si="3496"/>
        <v>0</v>
      </c>
      <c r="AZ853" s="26">
        <f t="shared" si="3497"/>
        <v>0</v>
      </c>
      <c r="BA853" s="26">
        <f t="shared" si="3498"/>
        <v>0</v>
      </c>
      <c r="BB853" s="26">
        <f t="shared" si="3445"/>
        <v>223.2</v>
      </c>
      <c r="BC853" s="26">
        <f t="shared" si="3446"/>
        <v>223.2</v>
      </c>
      <c r="BD853" s="26">
        <f t="shared" si="3447"/>
        <v>223.2</v>
      </c>
      <c r="BE853" s="26">
        <f t="shared" si="3499"/>
        <v>0</v>
      </c>
      <c r="BF853" s="26">
        <f t="shared" si="3500"/>
        <v>0</v>
      </c>
      <c r="BG853" s="26">
        <f t="shared" si="3501"/>
        <v>0</v>
      </c>
      <c r="BH853" s="26">
        <f t="shared" si="3448"/>
        <v>223.2</v>
      </c>
      <c r="BI853" s="26">
        <f t="shared" si="3449"/>
        <v>223.2</v>
      </c>
      <c r="BJ853" s="26">
        <f t="shared" si="3450"/>
        <v>223.2</v>
      </c>
      <c r="BK853" s="26">
        <f t="shared" si="3502"/>
        <v>0</v>
      </c>
      <c r="BL853" s="26">
        <f t="shared" si="3503"/>
        <v>0</v>
      </c>
      <c r="BM853" s="26">
        <f t="shared" si="3504"/>
        <v>0</v>
      </c>
      <c r="BN853" s="26">
        <f t="shared" si="3451"/>
        <v>223.2</v>
      </c>
      <c r="BO853" s="26">
        <f t="shared" si="3452"/>
        <v>223.2</v>
      </c>
      <c r="BP853" s="26">
        <f t="shared" si="3453"/>
        <v>223.2</v>
      </c>
      <c r="BQ853" s="26">
        <f t="shared" si="3505"/>
        <v>0</v>
      </c>
      <c r="BR853" s="26">
        <f t="shared" si="3506"/>
        <v>0</v>
      </c>
      <c r="BS853" s="26">
        <f t="shared" si="3454"/>
        <v>223.2</v>
      </c>
      <c r="BT853" s="26">
        <f t="shared" si="3455"/>
        <v>223.2</v>
      </c>
      <c r="BU853" s="26">
        <f t="shared" si="3456"/>
        <v>223.2</v>
      </c>
      <c r="BV853" s="26">
        <f t="shared" si="3507"/>
        <v>0</v>
      </c>
      <c r="BW853" s="26">
        <f t="shared" si="3508"/>
        <v>0</v>
      </c>
      <c r="BX853" s="26">
        <f t="shared" si="3457"/>
        <v>223.2</v>
      </c>
      <c r="BY853" s="26">
        <f t="shared" si="3458"/>
        <v>223.2</v>
      </c>
      <c r="BZ853" s="26">
        <f t="shared" si="3459"/>
        <v>223.2</v>
      </c>
      <c r="CA853" s="26">
        <f t="shared" si="3509"/>
        <v>0</v>
      </c>
      <c r="CB853" s="26">
        <f t="shared" si="3510"/>
        <v>0</v>
      </c>
      <c r="CC853" s="26">
        <f t="shared" si="3511"/>
        <v>0</v>
      </c>
      <c r="CD853" s="26">
        <f t="shared" si="3217"/>
        <v>223.2</v>
      </c>
      <c r="CE853" s="26">
        <f t="shared" si="3218"/>
        <v>223.2</v>
      </c>
      <c r="CF853" s="26">
        <f t="shared" si="3219"/>
        <v>223.2</v>
      </c>
      <c r="CG853" s="26">
        <f t="shared" si="3512"/>
        <v>0</v>
      </c>
      <c r="CH853" s="26">
        <f t="shared" si="3513"/>
        <v>0</v>
      </c>
      <c r="CI853" s="26">
        <f t="shared" si="3514"/>
        <v>0</v>
      </c>
      <c r="CJ853" s="26">
        <f t="shared" si="3220"/>
        <v>223.2</v>
      </c>
      <c r="CK853" s="26">
        <f t="shared" si="3221"/>
        <v>223.2</v>
      </c>
      <c r="CL853" s="26">
        <f t="shared" si="3222"/>
        <v>223.2</v>
      </c>
      <c r="CM853" s="26">
        <f t="shared" si="3515"/>
        <v>0</v>
      </c>
      <c r="CN853" s="26">
        <f t="shared" si="3516"/>
        <v>0</v>
      </c>
      <c r="CO853" s="26">
        <f t="shared" si="3517"/>
        <v>0</v>
      </c>
      <c r="CP853" s="26">
        <f t="shared" si="3223"/>
        <v>223.2</v>
      </c>
      <c r="CQ853" s="26">
        <f t="shared" si="3224"/>
        <v>223.2</v>
      </c>
      <c r="CR853" s="26">
        <f t="shared" si="3225"/>
        <v>223.2</v>
      </c>
      <c r="CS853" s="26">
        <f t="shared" si="3518"/>
        <v>0</v>
      </c>
      <c r="CT853" s="19"/>
      <c r="CU853" s="35"/>
      <c r="CZ853" s="1" t="s">
        <v>28</v>
      </c>
    </row>
    <row r="854" spans="1:105" hidden="1" x14ac:dyDescent="0.3">
      <c r="A854" s="16" t="s">
        <v>489</v>
      </c>
      <c r="B854" s="17">
        <v>110</v>
      </c>
      <c r="C854" s="16" t="s">
        <v>45</v>
      </c>
      <c r="D854" s="16" t="s">
        <v>65</v>
      </c>
      <c r="E854" s="34" t="s">
        <v>215</v>
      </c>
      <c r="F854" s="26">
        <v>223.2</v>
      </c>
      <c r="G854" s="26">
        <v>223.2</v>
      </c>
      <c r="H854" s="26">
        <v>223.2</v>
      </c>
      <c r="I854" s="26"/>
      <c r="J854" s="26"/>
      <c r="K854" s="26"/>
      <c r="L854" s="26">
        <f t="shared" si="3424"/>
        <v>223.2</v>
      </c>
      <c r="M854" s="26">
        <f t="shared" si="3425"/>
        <v>223.2</v>
      </c>
      <c r="N854" s="26">
        <f t="shared" si="3426"/>
        <v>223.2</v>
      </c>
      <c r="O854" s="26"/>
      <c r="P854" s="26"/>
      <c r="Q854" s="26"/>
      <c r="R854" s="26">
        <f t="shared" si="3427"/>
        <v>223.2</v>
      </c>
      <c r="S854" s="26">
        <f t="shared" si="3428"/>
        <v>223.2</v>
      </c>
      <c r="T854" s="26">
        <f t="shared" si="3429"/>
        <v>223.2</v>
      </c>
      <c r="U854" s="26"/>
      <c r="V854" s="26"/>
      <c r="W854" s="26"/>
      <c r="X854" s="26">
        <f t="shared" si="3430"/>
        <v>223.2</v>
      </c>
      <c r="Y854" s="26">
        <f t="shared" si="3431"/>
        <v>223.2</v>
      </c>
      <c r="Z854" s="26">
        <f t="shared" si="3432"/>
        <v>223.2</v>
      </c>
      <c r="AA854" s="26"/>
      <c r="AB854" s="26"/>
      <c r="AC854" s="26"/>
      <c r="AD854" s="26">
        <f t="shared" si="3433"/>
        <v>223.2</v>
      </c>
      <c r="AE854" s="26">
        <f t="shared" si="3434"/>
        <v>223.2</v>
      </c>
      <c r="AF854" s="26">
        <f t="shared" si="3435"/>
        <v>223.2</v>
      </c>
      <c r="AG854" s="26"/>
      <c r="AH854" s="26"/>
      <c r="AI854" s="26"/>
      <c r="AJ854" s="26">
        <f t="shared" si="3436"/>
        <v>223.2</v>
      </c>
      <c r="AK854" s="26">
        <f t="shared" si="3437"/>
        <v>223.2</v>
      </c>
      <c r="AL854" s="26">
        <f t="shared" si="3438"/>
        <v>223.2</v>
      </c>
      <c r="AM854" s="26"/>
      <c r="AN854" s="26"/>
      <c r="AO854" s="26"/>
      <c r="AP854" s="26">
        <f t="shared" si="3439"/>
        <v>223.2</v>
      </c>
      <c r="AQ854" s="26">
        <f t="shared" si="3440"/>
        <v>223.2</v>
      </c>
      <c r="AR854" s="26">
        <f t="shared" si="3441"/>
        <v>223.2</v>
      </c>
      <c r="AS854" s="26"/>
      <c r="AT854" s="26"/>
      <c r="AU854" s="26"/>
      <c r="AV854" s="26">
        <f t="shared" si="3442"/>
        <v>223.2</v>
      </c>
      <c r="AW854" s="26">
        <f t="shared" si="3443"/>
        <v>223.2</v>
      </c>
      <c r="AX854" s="26">
        <f t="shared" si="3444"/>
        <v>223.2</v>
      </c>
      <c r="AY854" s="26"/>
      <c r="AZ854" s="26"/>
      <c r="BA854" s="26"/>
      <c r="BB854" s="26">
        <f t="shared" si="3445"/>
        <v>223.2</v>
      </c>
      <c r="BC854" s="26">
        <f t="shared" si="3446"/>
        <v>223.2</v>
      </c>
      <c r="BD854" s="26">
        <f t="shared" si="3447"/>
        <v>223.2</v>
      </c>
      <c r="BE854" s="26"/>
      <c r="BF854" s="26"/>
      <c r="BG854" s="26"/>
      <c r="BH854" s="26">
        <f t="shared" si="3448"/>
        <v>223.2</v>
      </c>
      <c r="BI854" s="26">
        <f t="shared" si="3449"/>
        <v>223.2</v>
      </c>
      <c r="BJ854" s="26">
        <f t="shared" si="3450"/>
        <v>223.2</v>
      </c>
      <c r="BK854" s="26"/>
      <c r="BL854" s="26"/>
      <c r="BM854" s="26"/>
      <c r="BN854" s="26">
        <f t="shared" si="3451"/>
        <v>223.2</v>
      </c>
      <c r="BO854" s="26">
        <f t="shared" si="3452"/>
        <v>223.2</v>
      </c>
      <c r="BP854" s="26">
        <f t="shared" si="3453"/>
        <v>223.2</v>
      </c>
      <c r="BQ854" s="26"/>
      <c r="BR854" s="26"/>
      <c r="BS854" s="26">
        <f t="shared" si="3454"/>
        <v>223.2</v>
      </c>
      <c r="BT854" s="26">
        <f t="shared" si="3455"/>
        <v>223.2</v>
      </c>
      <c r="BU854" s="26">
        <f t="shared" si="3456"/>
        <v>223.2</v>
      </c>
      <c r="BV854" s="26"/>
      <c r="BW854" s="26"/>
      <c r="BX854" s="26">
        <f t="shared" si="3457"/>
        <v>223.2</v>
      </c>
      <c r="BY854" s="26">
        <f t="shared" si="3458"/>
        <v>223.2</v>
      </c>
      <c r="BZ854" s="26">
        <f t="shared" si="3459"/>
        <v>223.2</v>
      </c>
      <c r="CA854" s="26"/>
      <c r="CB854" s="26"/>
      <c r="CC854" s="26"/>
      <c r="CD854" s="26">
        <f t="shared" si="3217"/>
        <v>223.2</v>
      </c>
      <c r="CE854" s="26">
        <f t="shared" si="3218"/>
        <v>223.2</v>
      </c>
      <c r="CF854" s="26">
        <f t="shared" si="3219"/>
        <v>223.2</v>
      </c>
      <c r="CG854" s="26"/>
      <c r="CH854" s="26"/>
      <c r="CI854" s="26"/>
      <c r="CJ854" s="26">
        <f t="shared" si="3220"/>
        <v>223.2</v>
      </c>
      <c r="CK854" s="26">
        <f t="shared" si="3221"/>
        <v>223.2</v>
      </c>
      <c r="CL854" s="26">
        <f t="shared" si="3222"/>
        <v>223.2</v>
      </c>
      <c r="CM854" s="26"/>
      <c r="CN854" s="26"/>
      <c r="CO854" s="26"/>
      <c r="CP854" s="26">
        <f t="shared" si="3223"/>
        <v>223.2</v>
      </c>
      <c r="CQ854" s="26">
        <f t="shared" si="3224"/>
        <v>223.2</v>
      </c>
      <c r="CR854" s="26">
        <f t="shared" si="3225"/>
        <v>223.2</v>
      </c>
      <c r="CS854" s="26"/>
      <c r="CT854" s="19"/>
      <c r="CU854" s="35"/>
    </row>
    <row r="855" spans="1:105" ht="46.8" hidden="1" x14ac:dyDescent="0.3">
      <c r="A855" s="16" t="s">
        <v>489</v>
      </c>
      <c r="B855" s="17">
        <v>600</v>
      </c>
      <c r="C855" s="16"/>
      <c r="D855" s="16"/>
      <c r="E855" s="34" t="s">
        <v>43</v>
      </c>
      <c r="F855" s="26">
        <f t="shared" si="3472"/>
        <v>21590.3</v>
      </c>
      <c r="G855" s="26">
        <f t="shared" si="3473"/>
        <v>21590.3</v>
      </c>
      <c r="H855" s="26">
        <f t="shared" si="3474"/>
        <v>21590.3</v>
      </c>
      <c r="I855" s="26">
        <f t="shared" si="3475"/>
        <v>0</v>
      </c>
      <c r="J855" s="26">
        <f t="shared" si="3476"/>
        <v>0</v>
      </c>
      <c r="K855" s="26">
        <f t="shared" si="3477"/>
        <v>0</v>
      </c>
      <c r="L855" s="26">
        <f t="shared" si="3424"/>
        <v>21590.3</v>
      </c>
      <c r="M855" s="26">
        <f t="shared" si="3425"/>
        <v>21590.3</v>
      </c>
      <c r="N855" s="26">
        <f t="shared" si="3426"/>
        <v>21590.3</v>
      </c>
      <c r="O855" s="26">
        <f t="shared" si="3478"/>
        <v>0</v>
      </c>
      <c r="P855" s="26">
        <f t="shared" si="3479"/>
        <v>0</v>
      </c>
      <c r="Q855" s="26">
        <f t="shared" si="3480"/>
        <v>0</v>
      </c>
      <c r="R855" s="26">
        <f t="shared" si="3427"/>
        <v>21590.3</v>
      </c>
      <c r="S855" s="26">
        <f t="shared" si="3428"/>
        <v>21590.3</v>
      </c>
      <c r="T855" s="26">
        <f t="shared" si="3429"/>
        <v>21590.3</v>
      </c>
      <c r="U855" s="26">
        <f t="shared" si="3481"/>
        <v>0</v>
      </c>
      <c r="V855" s="26">
        <f t="shared" si="3482"/>
        <v>0</v>
      </c>
      <c r="W855" s="26">
        <f t="shared" si="3483"/>
        <v>0</v>
      </c>
      <c r="X855" s="26">
        <f t="shared" si="3430"/>
        <v>21590.3</v>
      </c>
      <c r="Y855" s="26">
        <f t="shared" si="3431"/>
        <v>21590.3</v>
      </c>
      <c r="Z855" s="26">
        <f t="shared" si="3432"/>
        <v>21590.3</v>
      </c>
      <c r="AA855" s="26">
        <f t="shared" si="3484"/>
        <v>0</v>
      </c>
      <c r="AB855" s="26">
        <f t="shared" si="3485"/>
        <v>0</v>
      </c>
      <c r="AC855" s="26">
        <f t="shared" si="3486"/>
        <v>0</v>
      </c>
      <c r="AD855" s="26">
        <f t="shared" si="3433"/>
        <v>21590.3</v>
      </c>
      <c r="AE855" s="26">
        <f t="shared" si="3434"/>
        <v>21590.3</v>
      </c>
      <c r="AF855" s="26">
        <f t="shared" si="3435"/>
        <v>21590.3</v>
      </c>
      <c r="AG855" s="26">
        <f t="shared" si="3487"/>
        <v>0</v>
      </c>
      <c r="AH855" s="26">
        <f t="shared" si="3488"/>
        <v>0</v>
      </c>
      <c r="AI855" s="26">
        <f t="shared" si="3489"/>
        <v>0</v>
      </c>
      <c r="AJ855" s="26">
        <f t="shared" si="3436"/>
        <v>21590.3</v>
      </c>
      <c r="AK855" s="26">
        <f t="shared" si="3437"/>
        <v>21590.3</v>
      </c>
      <c r="AL855" s="26">
        <f t="shared" si="3438"/>
        <v>21590.3</v>
      </c>
      <c r="AM855" s="26">
        <f t="shared" si="3490"/>
        <v>0</v>
      </c>
      <c r="AN855" s="26">
        <f t="shared" si="3491"/>
        <v>0</v>
      </c>
      <c r="AO855" s="26">
        <f t="shared" si="3492"/>
        <v>0</v>
      </c>
      <c r="AP855" s="26">
        <f t="shared" si="3439"/>
        <v>21590.3</v>
      </c>
      <c r="AQ855" s="26">
        <f t="shared" si="3440"/>
        <v>21590.3</v>
      </c>
      <c r="AR855" s="26">
        <f t="shared" si="3441"/>
        <v>21590.3</v>
      </c>
      <c r="AS855" s="26">
        <f t="shared" si="3493"/>
        <v>0</v>
      </c>
      <c r="AT855" s="26">
        <f t="shared" si="3494"/>
        <v>0</v>
      </c>
      <c r="AU855" s="26">
        <f t="shared" si="3495"/>
        <v>0</v>
      </c>
      <c r="AV855" s="26">
        <f t="shared" si="3442"/>
        <v>21590.3</v>
      </c>
      <c r="AW855" s="26">
        <f t="shared" si="3443"/>
        <v>21590.3</v>
      </c>
      <c r="AX855" s="26">
        <f t="shared" si="3444"/>
        <v>21590.3</v>
      </c>
      <c r="AY855" s="26">
        <f t="shared" si="3496"/>
        <v>0</v>
      </c>
      <c r="AZ855" s="26">
        <f t="shared" si="3497"/>
        <v>0</v>
      </c>
      <c r="BA855" s="26">
        <f t="shared" si="3498"/>
        <v>0</v>
      </c>
      <c r="BB855" s="26">
        <f t="shared" si="3445"/>
        <v>21590.3</v>
      </c>
      <c r="BC855" s="26">
        <f t="shared" si="3446"/>
        <v>21590.3</v>
      </c>
      <c r="BD855" s="26">
        <f t="shared" si="3447"/>
        <v>21590.3</v>
      </c>
      <c r="BE855" s="26">
        <f t="shared" si="3499"/>
        <v>0</v>
      </c>
      <c r="BF855" s="26">
        <f t="shared" si="3500"/>
        <v>0</v>
      </c>
      <c r="BG855" s="26">
        <f t="shared" si="3501"/>
        <v>0</v>
      </c>
      <c r="BH855" s="26">
        <f t="shared" si="3448"/>
        <v>21590.3</v>
      </c>
      <c r="BI855" s="26">
        <f t="shared" si="3449"/>
        <v>21590.3</v>
      </c>
      <c r="BJ855" s="26">
        <f t="shared" si="3450"/>
        <v>21590.3</v>
      </c>
      <c r="BK855" s="26">
        <f t="shared" si="3502"/>
        <v>0</v>
      </c>
      <c r="BL855" s="26">
        <f t="shared" si="3503"/>
        <v>0</v>
      </c>
      <c r="BM855" s="26">
        <f t="shared" si="3504"/>
        <v>0</v>
      </c>
      <c r="BN855" s="26">
        <f t="shared" si="3451"/>
        <v>21590.3</v>
      </c>
      <c r="BO855" s="26">
        <f t="shared" si="3452"/>
        <v>21590.3</v>
      </c>
      <c r="BP855" s="26">
        <f t="shared" si="3453"/>
        <v>21590.3</v>
      </c>
      <c r="BQ855" s="26">
        <f t="shared" si="3505"/>
        <v>0</v>
      </c>
      <c r="BR855" s="26">
        <f t="shared" si="3506"/>
        <v>0</v>
      </c>
      <c r="BS855" s="26">
        <f t="shared" si="3454"/>
        <v>21590.3</v>
      </c>
      <c r="BT855" s="26">
        <f t="shared" si="3455"/>
        <v>21590.3</v>
      </c>
      <c r="BU855" s="26">
        <f t="shared" si="3456"/>
        <v>21590.3</v>
      </c>
      <c r="BV855" s="26">
        <f t="shared" si="3507"/>
        <v>0</v>
      </c>
      <c r="BW855" s="26">
        <f t="shared" si="3508"/>
        <v>0</v>
      </c>
      <c r="BX855" s="26">
        <f t="shared" si="3457"/>
        <v>21590.3</v>
      </c>
      <c r="BY855" s="26">
        <f t="shared" si="3458"/>
        <v>21590.3</v>
      </c>
      <c r="BZ855" s="26">
        <f t="shared" si="3459"/>
        <v>21590.3</v>
      </c>
      <c r="CA855" s="26">
        <f t="shared" si="3509"/>
        <v>0</v>
      </c>
      <c r="CB855" s="26">
        <f t="shared" si="3510"/>
        <v>0</v>
      </c>
      <c r="CC855" s="26">
        <f t="shared" si="3511"/>
        <v>0</v>
      </c>
      <c r="CD855" s="26">
        <f t="shared" si="3217"/>
        <v>21590.3</v>
      </c>
      <c r="CE855" s="26">
        <f t="shared" si="3218"/>
        <v>21590.3</v>
      </c>
      <c r="CF855" s="26">
        <f t="shared" si="3219"/>
        <v>21590.3</v>
      </c>
      <c r="CG855" s="26">
        <f t="shared" si="3512"/>
        <v>0</v>
      </c>
      <c r="CH855" s="26">
        <f t="shared" si="3513"/>
        <v>0</v>
      </c>
      <c r="CI855" s="26">
        <f t="shared" si="3514"/>
        <v>0</v>
      </c>
      <c r="CJ855" s="26">
        <f t="shared" si="3220"/>
        <v>21590.3</v>
      </c>
      <c r="CK855" s="26">
        <f t="shared" si="3221"/>
        <v>21590.3</v>
      </c>
      <c r="CL855" s="26">
        <f t="shared" si="3222"/>
        <v>21590.3</v>
      </c>
      <c r="CM855" s="26">
        <f t="shared" si="3515"/>
        <v>0</v>
      </c>
      <c r="CN855" s="26">
        <f t="shared" si="3516"/>
        <v>0</v>
      </c>
      <c r="CO855" s="26">
        <f t="shared" si="3517"/>
        <v>0</v>
      </c>
      <c r="CP855" s="26">
        <f t="shared" si="3223"/>
        <v>21590.3</v>
      </c>
      <c r="CQ855" s="26">
        <f t="shared" si="3224"/>
        <v>21590.3</v>
      </c>
      <c r="CR855" s="26">
        <f t="shared" si="3225"/>
        <v>21590.3</v>
      </c>
      <c r="CS855" s="26">
        <f t="shared" si="3518"/>
        <v>0</v>
      </c>
      <c r="CT855" s="19"/>
      <c r="CU855" s="35"/>
      <c r="CY855" s="1" t="s">
        <v>27</v>
      </c>
    </row>
    <row r="856" spans="1:105" hidden="1" x14ac:dyDescent="0.3">
      <c r="A856" s="16" t="s">
        <v>489</v>
      </c>
      <c r="B856" s="17">
        <v>620</v>
      </c>
      <c r="C856" s="16"/>
      <c r="D856" s="16"/>
      <c r="E856" s="34" t="s">
        <v>44</v>
      </c>
      <c r="F856" s="26">
        <f t="shared" ref="F856:K856" si="3519">F857+F858+F859</f>
        <v>21590.3</v>
      </c>
      <c r="G856" s="26">
        <f t="shared" si="3519"/>
        <v>21590.3</v>
      </c>
      <c r="H856" s="26">
        <f t="shared" si="3519"/>
        <v>21590.3</v>
      </c>
      <c r="I856" s="26">
        <f t="shared" si="3519"/>
        <v>0</v>
      </c>
      <c r="J856" s="26">
        <f t="shared" si="3519"/>
        <v>0</v>
      </c>
      <c r="K856" s="26">
        <f t="shared" si="3519"/>
        <v>0</v>
      </c>
      <c r="L856" s="26">
        <f t="shared" si="3424"/>
        <v>21590.3</v>
      </c>
      <c r="M856" s="26">
        <f t="shared" si="3425"/>
        <v>21590.3</v>
      </c>
      <c r="N856" s="26">
        <f t="shared" si="3426"/>
        <v>21590.3</v>
      </c>
      <c r="O856" s="26">
        <f>O857+O858+O859</f>
        <v>0</v>
      </c>
      <c r="P856" s="26">
        <f>P857+P858+P859</f>
        <v>0</v>
      </c>
      <c r="Q856" s="26">
        <f>Q857+Q858+Q859</f>
        <v>0</v>
      </c>
      <c r="R856" s="26">
        <f t="shared" si="3427"/>
        <v>21590.3</v>
      </c>
      <c r="S856" s="26">
        <f t="shared" si="3428"/>
        <v>21590.3</v>
      </c>
      <c r="T856" s="26">
        <f t="shared" si="3429"/>
        <v>21590.3</v>
      </c>
      <c r="U856" s="26">
        <f>U857+U858+U859</f>
        <v>0</v>
      </c>
      <c r="V856" s="26">
        <f>V857+V858+V859</f>
        <v>0</v>
      </c>
      <c r="W856" s="26">
        <f>W857+W858+W859</f>
        <v>0</v>
      </c>
      <c r="X856" s="26">
        <f t="shared" si="3430"/>
        <v>21590.3</v>
      </c>
      <c r="Y856" s="26">
        <f t="shared" si="3431"/>
        <v>21590.3</v>
      </c>
      <c r="Z856" s="26">
        <f t="shared" si="3432"/>
        <v>21590.3</v>
      </c>
      <c r="AA856" s="26">
        <f>AA857+AA858+AA859</f>
        <v>0</v>
      </c>
      <c r="AB856" s="26">
        <f>AB857+AB858+AB859</f>
        <v>0</v>
      </c>
      <c r="AC856" s="26">
        <f>AC857+AC858+AC859</f>
        <v>0</v>
      </c>
      <c r="AD856" s="26">
        <f t="shared" si="3433"/>
        <v>21590.3</v>
      </c>
      <c r="AE856" s="26">
        <f t="shared" si="3434"/>
        <v>21590.3</v>
      </c>
      <c r="AF856" s="26">
        <f t="shared" si="3435"/>
        <v>21590.3</v>
      </c>
      <c r="AG856" s="26">
        <f>AG857+AG858+AG859</f>
        <v>0</v>
      </c>
      <c r="AH856" s="26">
        <f>AH857+AH858+AH859</f>
        <v>0</v>
      </c>
      <c r="AI856" s="26">
        <f>AI857+AI858+AI859</f>
        <v>0</v>
      </c>
      <c r="AJ856" s="26">
        <f t="shared" si="3436"/>
        <v>21590.3</v>
      </c>
      <c r="AK856" s="26">
        <f t="shared" si="3437"/>
        <v>21590.3</v>
      </c>
      <c r="AL856" s="26">
        <f t="shared" si="3438"/>
        <v>21590.3</v>
      </c>
      <c r="AM856" s="26">
        <f>AM857+AM858+AM859</f>
        <v>0</v>
      </c>
      <c r="AN856" s="26">
        <f>AN857+AN858+AN859</f>
        <v>0</v>
      </c>
      <c r="AO856" s="26">
        <f>AO857+AO858+AO859</f>
        <v>0</v>
      </c>
      <c r="AP856" s="26">
        <f t="shared" si="3439"/>
        <v>21590.3</v>
      </c>
      <c r="AQ856" s="26">
        <f t="shared" si="3440"/>
        <v>21590.3</v>
      </c>
      <c r="AR856" s="26">
        <f t="shared" si="3441"/>
        <v>21590.3</v>
      </c>
      <c r="AS856" s="26">
        <f>AS857+AS858+AS859</f>
        <v>0</v>
      </c>
      <c r="AT856" s="26">
        <f>AT857+AT858+AT859</f>
        <v>0</v>
      </c>
      <c r="AU856" s="26">
        <f>AU857+AU858+AU859</f>
        <v>0</v>
      </c>
      <c r="AV856" s="26">
        <f t="shared" si="3442"/>
        <v>21590.3</v>
      </c>
      <c r="AW856" s="26">
        <f t="shared" si="3443"/>
        <v>21590.3</v>
      </c>
      <c r="AX856" s="26">
        <f t="shared" si="3444"/>
        <v>21590.3</v>
      </c>
      <c r="AY856" s="26">
        <f>AY857+AY858+AY859</f>
        <v>0</v>
      </c>
      <c r="AZ856" s="26">
        <f>AZ857+AZ858+AZ859</f>
        <v>0</v>
      </c>
      <c r="BA856" s="26">
        <f>BA857+BA858+BA859</f>
        <v>0</v>
      </c>
      <c r="BB856" s="26">
        <f t="shared" si="3445"/>
        <v>21590.3</v>
      </c>
      <c r="BC856" s="26">
        <f t="shared" si="3446"/>
        <v>21590.3</v>
      </c>
      <c r="BD856" s="26">
        <f t="shared" si="3447"/>
        <v>21590.3</v>
      </c>
      <c r="BE856" s="26">
        <f>BE857+BE858+BE859</f>
        <v>0</v>
      </c>
      <c r="BF856" s="26">
        <f>BF857+BF858+BF859</f>
        <v>0</v>
      </c>
      <c r="BG856" s="26">
        <f>BG857+BG858+BG859</f>
        <v>0</v>
      </c>
      <c r="BH856" s="26">
        <f t="shared" si="3448"/>
        <v>21590.3</v>
      </c>
      <c r="BI856" s="26">
        <f t="shared" si="3449"/>
        <v>21590.3</v>
      </c>
      <c r="BJ856" s="26">
        <f t="shared" si="3450"/>
        <v>21590.3</v>
      </c>
      <c r="BK856" s="26">
        <f>BK857+BK858+BK859</f>
        <v>0</v>
      </c>
      <c r="BL856" s="26">
        <f>BL857+BL858+BL859</f>
        <v>0</v>
      </c>
      <c r="BM856" s="26">
        <f>BM857+BM858+BM859</f>
        <v>0</v>
      </c>
      <c r="BN856" s="26">
        <f t="shared" si="3451"/>
        <v>21590.3</v>
      </c>
      <c r="BO856" s="26">
        <f t="shared" si="3452"/>
        <v>21590.3</v>
      </c>
      <c r="BP856" s="26">
        <f t="shared" si="3453"/>
        <v>21590.3</v>
      </c>
      <c r="BQ856" s="26">
        <f>BQ857+BQ858+BQ859</f>
        <v>0</v>
      </c>
      <c r="BR856" s="26">
        <f>BR857+BR858+BR859</f>
        <v>0</v>
      </c>
      <c r="BS856" s="26">
        <f t="shared" si="3454"/>
        <v>21590.3</v>
      </c>
      <c r="BT856" s="26">
        <f t="shared" si="3455"/>
        <v>21590.3</v>
      </c>
      <c r="BU856" s="26">
        <f t="shared" si="3456"/>
        <v>21590.3</v>
      </c>
      <c r="BV856" s="26">
        <f>BV857+BV858+BV859</f>
        <v>0</v>
      </c>
      <c r="BW856" s="26">
        <f>BW857+BW858+BW859</f>
        <v>0</v>
      </c>
      <c r="BX856" s="26">
        <f t="shared" si="3457"/>
        <v>21590.3</v>
      </c>
      <c r="BY856" s="26">
        <f t="shared" si="3458"/>
        <v>21590.3</v>
      </c>
      <c r="BZ856" s="26">
        <f t="shared" si="3459"/>
        <v>21590.3</v>
      </c>
      <c r="CA856" s="26">
        <f>CA857+CA858+CA859</f>
        <v>0</v>
      </c>
      <c r="CB856" s="26">
        <f>CB857+CB858+CB859</f>
        <v>0</v>
      </c>
      <c r="CC856" s="26">
        <f>CC857+CC858+CC859</f>
        <v>0</v>
      </c>
      <c r="CD856" s="26">
        <f t="shared" si="3217"/>
        <v>21590.3</v>
      </c>
      <c r="CE856" s="26">
        <f t="shared" si="3218"/>
        <v>21590.3</v>
      </c>
      <c r="CF856" s="26">
        <f t="shared" si="3219"/>
        <v>21590.3</v>
      </c>
      <c r="CG856" s="26">
        <f>CG857+CG858+CG859</f>
        <v>0</v>
      </c>
      <c r="CH856" s="26">
        <f>CH857+CH858+CH859</f>
        <v>0</v>
      </c>
      <c r="CI856" s="26">
        <f>CI857+CI858+CI859</f>
        <v>0</v>
      </c>
      <c r="CJ856" s="26">
        <f t="shared" si="3220"/>
        <v>21590.3</v>
      </c>
      <c r="CK856" s="26">
        <f t="shared" si="3221"/>
        <v>21590.3</v>
      </c>
      <c r="CL856" s="26">
        <f t="shared" si="3222"/>
        <v>21590.3</v>
      </c>
      <c r="CM856" s="26">
        <f>CM857+CM858+CM859</f>
        <v>0</v>
      </c>
      <c r="CN856" s="26">
        <f>CN857+CN858+CN859</f>
        <v>0</v>
      </c>
      <c r="CO856" s="26">
        <f>CO857+CO858+CO859</f>
        <v>0</v>
      </c>
      <c r="CP856" s="26">
        <f t="shared" si="3223"/>
        <v>21590.3</v>
      </c>
      <c r="CQ856" s="26">
        <f t="shared" si="3224"/>
        <v>21590.3</v>
      </c>
      <c r="CR856" s="26">
        <f t="shared" si="3225"/>
        <v>21590.3</v>
      </c>
      <c r="CS856" s="26">
        <f>CS857+CS858+CS859</f>
        <v>0</v>
      </c>
      <c r="CT856" s="19"/>
      <c r="CU856" s="35"/>
      <c r="CZ856" s="1" t="s">
        <v>28</v>
      </c>
    </row>
    <row r="857" spans="1:105" hidden="1" x14ac:dyDescent="0.3">
      <c r="A857" s="16" t="s">
        <v>489</v>
      </c>
      <c r="B857" s="17">
        <v>620</v>
      </c>
      <c r="C857" s="16" t="s">
        <v>45</v>
      </c>
      <c r="D857" s="16" t="s">
        <v>65</v>
      </c>
      <c r="E857" s="34" t="s">
        <v>215</v>
      </c>
      <c r="F857" s="26">
        <v>21054.3</v>
      </c>
      <c r="G857" s="26">
        <v>21054.3</v>
      </c>
      <c r="H857" s="26">
        <v>21054.3</v>
      </c>
      <c r="I857" s="26"/>
      <c r="J857" s="26"/>
      <c r="K857" s="26"/>
      <c r="L857" s="26">
        <f t="shared" si="3424"/>
        <v>21054.3</v>
      </c>
      <c r="M857" s="26">
        <f t="shared" si="3425"/>
        <v>21054.3</v>
      </c>
      <c r="N857" s="26">
        <f t="shared" si="3426"/>
        <v>21054.3</v>
      </c>
      <c r="O857" s="26"/>
      <c r="P857" s="26"/>
      <c r="Q857" s="26"/>
      <c r="R857" s="26">
        <f t="shared" si="3427"/>
        <v>21054.3</v>
      </c>
      <c r="S857" s="26">
        <f t="shared" si="3428"/>
        <v>21054.3</v>
      </c>
      <c r="T857" s="26">
        <f t="shared" si="3429"/>
        <v>21054.3</v>
      </c>
      <c r="U857" s="26"/>
      <c r="V857" s="26"/>
      <c r="W857" s="26"/>
      <c r="X857" s="26">
        <f t="shared" si="3430"/>
        <v>21054.3</v>
      </c>
      <c r="Y857" s="26">
        <f t="shared" si="3431"/>
        <v>21054.3</v>
      </c>
      <c r="Z857" s="26">
        <f t="shared" si="3432"/>
        <v>21054.3</v>
      </c>
      <c r="AA857" s="26"/>
      <c r="AB857" s="26"/>
      <c r="AC857" s="26"/>
      <c r="AD857" s="26">
        <f t="shared" si="3433"/>
        <v>21054.3</v>
      </c>
      <c r="AE857" s="26">
        <f t="shared" si="3434"/>
        <v>21054.3</v>
      </c>
      <c r="AF857" s="26">
        <f t="shared" si="3435"/>
        <v>21054.3</v>
      </c>
      <c r="AG857" s="26"/>
      <c r="AH857" s="26"/>
      <c r="AI857" s="26"/>
      <c r="AJ857" s="26">
        <f t="shared" si="3436"/>
        <v>21054.3</v>
      </c>
      <c r="AK857" s="26">
        <f t="shared" si="3437"/>
        <v>21054.3</v>
      </c>
      <c r="AL857" s="26">
        <f t="shared" si="3438"/>
        <v>21054.3</v>
      </c>
      <c r="AM857" s="26"/>
      <c r="AN857" s="26"/>
      <c r="AO857" s="26"/>
      <c r="AP857" s="26">
        <f t="shared" si="3439"/>
        <v>21054.3</v>
      </c>
      <c r="AQ857" s="26">
        <f t="shared" si="3440"/>
        <v>21054.3</v>
      </c>
      <c r="AR857" s="26">
        <f t="shared" si="3441"/>
        <v>21054.3</v>
      </c>
      <c r="AS857" s="26"/>
      <c r="AT857" s="26"/>
      <c r="AU857" s="26"/>
      <c r="AV857" s="26">
        <f t="shared" si="3442"/>
        <v>21054.3</v>
      </c>
      <c r="AW857" s="26">
        <f t="shared" si="3443"/>
        <v>21054.3</v>
      </c>
      <c r="AX857" s="26">
        <f t="shared" si="3444"/>
        <v>21054.3</v>
      </c>
      <c r="AY857" s="26"/>
      <c r="AZ857" s="26"/>
      <c r="BA857" s="26"/>
      <c r="BB857" s="26">
        <f t="shared" si="3445"/>
        <v>21054.3</v>
      </c>
      <c r="BC857" s="26">
        <f t="shared" si="3446"/>
        <v>21054.3</v>
      </c>
      <c r="BD857" s="26">
        <f t="shared" si="3447"/>
        <v>21054.3</v>
      </c>
      <c r="BE857" s="26"/>
      <c r="BF857" s="26"/>
      <c r="BG857" s="26"/>
      <c r="BH857" s="26">
        <f t="shared" si="3448"/>
        <v>21054.3</v>
      </c>
      <c r="BI857" s="26">
        <f t="shared" si="3449"/>
        <v>21054.3</v>
      </c>
      <c r="BJ857" s="26">
        <f t="shared" si="3450"/>
        <v>21054.3</v>
      </c>
      <c r="BK857" s="26"/>
      <c r="BL857" s="26"/>
      <c r="BM857" s="26"/>
      <c r="BN857" s="26">
        <f t="shared" si="3451"/>
        <v>21054.3</v>
      </c>
      <c r="BO857" s="26">
        <f t="shared" si="3452"/>
        <v>21054.3</v>
      </c>
      <c r="BP857" s="26">
        <f t="shared" si="3453"/>
        <v>21054.3</v>
      </c>
      <c r="BQ857" s="26"/>
      <c r="BR857" s="26"/>
      <c r="BS857" s="26">
        <f t="shared" si="3454"/>
        <v>21054.3</v>
      </c>
      <c r="BT857" s="26">
        <f t="shared" si="3455"/>
        <v>21054.3</v>
      </c>
      <c r="BU857" s="26">
        <f t="shared" si="3456"/>
        <v>21054.3</v>
      </c>
      <c r="BV857" s="26"/>
      <c r="BW857" s="26"/>
      <c r="BX857" s="26">
        <f t="shared" si="3457"/>
        <v>21054.3</v>
      </c>
      <c r="BY857" s="26">
        <f t="shared" si="3458"/>
        <v>21054.3</v>
      </c>
      <c r="BZ857" s="26">
        <f t="shared" si="3459"/>
        <v>21054.3</v>
      </c>
      <c r="CA857" s="26"/>
      <c r="CB857" s="26"/>
      <c r="CC857" s="26"/>
      <c r="CD857" s="26">
        <f t="shared" si="3217"/>
        <v>21054.3</v>
      </c>
      <c r="CE857" s="26">
        <f t="shared" si="3218"/>
        <v>21054.3</v>
      </c>
      <c r="CF857" s="26">
        <f t="shared" si="3219"/>
        <v>21054.3</v>
      </c>
      <c r="CG857" s="26"/>
      <c r="CH857" s="26"/>
      <c r="CI857" s="26"/>
      <c r="CJ857" s="26">
        <f t="shared" si="3220"/>
        <v>21054.3</v>
      </c>
      <c r="CK857" s="26">
        <f t="shared" si="3221"/>
        <v>21054.3</v>
      </c>
      <c r="CL857" s="26">
        <f t="shared" si="3222"/>
        <v>21054.3</v>
      </c>
      <c r="CM857" s="26"/>
      <c r="CN857" s="26"/>
      <c r="CO857" s="26"/>
      <c r="CP857" s="26">
        <f t="shared" si="3223"/>
        <v>21054.3</v>
      </c>
      <c r="CQ857" s="26">
        <f t="shared" si="3224"/>
        <v>21054.3</v>
      </c>
      <c r="CR857" s="26">
        <f t="shared" si="3225"/>
        <v>21054.3</v>
      </c>
      <c r="CS857" s="26"/>
      <c r="CT857" s="19"/>
      <c r="CU857" s="35"/>
    </row>
    <row r="858" spans="1:105" hidden="1" x14ac:dyDescent="0.3">
      <c r="A858" s="16" t="s">
        <v>489</v>
      </c>
      <c r="B858" s="17">
        <v>620</v>
      </c>
      <c r="C858" s="16" t="s">
        <v>132</v>
      </c>
      <c r="D858" s="16" t="s">
        <v>65</v>
      </c>
      <c r="E858" s="34" t="s">
        <v>234</v>
      </c>
      <c r="F858" s="26">
        <v>350</v>
      </c>
      <c r="G858" s="26">
        <v>350</v>
      </c>
      <c r="H858" s="26">
        <v>350</v>
      </c>
      <c r="I858" s="26"/>
      <c r="J858" s="26"/>
      <c r="K858" s="26"/>
      <c r="L858" s="26">
        <f t="shared" si="3424"/>
        <v>350</v>
      </c>
      <c r="M858" s="26">
        <f t="shared" si="3425"/>
        <v>350</v>
      </c>
      <c r="N858" s="26">
        <f t="shared" si="3426"/>
        <v>350</v>
      </c>
      <c r="O858" s="26"/>
      <c r="P858" s="26"/>
      <c r="Q858" s="26"/>
      <c r="R858" s="26">
        <f t="shared" si="3427"/>
        <v>350</v>
      </c>
      <c r="S858" s="26">
        <f t="shared" si="3428"/>
        <v>350</v>
      </c>
      <c r="T858" s="26">
        <f t="shared" si="3429"/>
        <v>350</v>
      </c>
      <c r="U858" s="26"/>
      <c r="V858" s="26"/>
      <c r="W858" s="26"/>
      <c r="X858" s="26">
        <f t="shared" si="3430"/>
        <v>350</v>
      </c>
      <c r="Y858" s="26">
        <f t="shared" si="3431"/>
        <v>350</v>
      </c>
      <c r="Z858" s="26">
        <f t="shared" si="3432"/>
        <v>350</v>
      </c>
      <c r="AA858" s="26"/>
      <c r="AB858" s="26"/>
      <c r="AC858" s="26"/>
      <c r="AD858" s="26">
        <f t="shared" si="3433"/>
        <v>350</v>
      </c>
      <c r="AE858" s="26">
        <f t="shared" si="3434"/>
        <v>350</v>
      </c>
      <c r="AF858" s="26">
        <f t="shared" si="3435"/>
        <v>350</v>
      </c>
      <c r="AG858" s="26"/>
      <c r="AH858" s="26"/>
      <c r="AI858" s="26"/>
      <c r="AJ858" s="26">
        <f t="shared" si="3436"/>
        <v>350</v>
      </c>
      <c r="AK858" s="26">
        <f t="shared" si="3437"/>
        <v>350</v>
      </c>
      <c r="AL858" s="26">
        <f t="shared" si="3438"/>
        <v>350</v>
      </c>
      <c r="AM858" s="26"/>
      <c r="AN858" s="26"/>
      <c r="AO858" s="26"/>
      <c r="AP858" s="26">
        <f t="shared" si="3439"/>
        <v>350</v>
      </c>
      <c r="AQ858" s="26">
        <f t="shared" si="3440"/>
        <v>350</v>
      </c>
      <c r="AR858" s="26">
        <f t="shared" si="3441"/>
        <v>350</v>
      </c>
      <c r="AS858" s="26"/>
      <c r="AT858" s="26"/>
      <c r="AU858" s="26"/>
      <c r="AV858" s="26">
        <f t="shared" si="3442"/>
        <v>350</v>
      </c>
      <c r="AW858" s="26">
        <f t="shared" si="3443"/>
        <v>350</v>
      </c>
      <c r="AX858" s="26">
        <f t="shared" si="3444"/>
        <v>350</v>
      </c>
      <c r="AY858" s="26"/>
      <c r="AZ858" s="26"/>
      <c r="BA858" s="26"/>
      <c r="BB858" s="26">
        <f t="shared" si="3445"/>
        <v>350</v>
      </c>
      <c r="BC858" s="26">
        <f t="shared" si="3446"/>
        <v>350</v>
      </c>
      <c r="BD858" s="26">
        <f t="shared" si="3447"/>
        <v>350</v>
      </c>
      <c r="BE858" s="26"/>
      <c r="BF858" s="26"/>
      <c r="BG858" s="26"/>
      <c r="BH858" s="26">
        <f t="shared" si="3448"/>
        <v>350</v>
      </c>
      <c r="BI858" s="26">
        <f t="shared" si="3449"/>
        <v>350</v>
      </c>
      <c r="BJ858" s="26">
        <f t="shared" si="3450"/>
        <v>350</v>
      </c>
      <c r="BK858" s="26"/>
      <c r="BL858" s="26"/>
      <c r="BM858" s="26"/>
      <c r="BN858" s="26">
        <f t="shared" si="3451"/>
        <v>350</v>
      </c>
      <c r="BO858" s="26">
        <f t="shared" si="3452"/>
        <v>350</v>
      </c>
      <c r="BP858" s="26">
        <f t="shared" si="3453"/>
        <v>350</v>
      </c>
      <c r="BQ858" s="26"/>
      <c r="BR858" s="26"/>
      <c r="BS858" s="26">
        <f t="shared" si="3454"/>
        <v>350</v>
      </c>
      <c r="BT858" s="26">
        <f t="shared" si="3455"/>
        <v>350</v>
      </c>
      <c r="BU858" s="26">
        <f t="shared" si="3456"/>
        <v>350</v>
      </c>
      <c r="BV858" s="26"/>
      <c r="BW858" s="26"/>
      <c r="BX858" s="26">
        <f t="shared" si="3457"/>
        <v>350</v>
      </c>
      <c r="BY858" s="26">
        <f t="shared" si="3458"/>
        <v>350</v>
      </c>
      <c r="BZ858" s="26">
        <f t="shared" si="3459"/>
        <v>350</v>
      </c>
      <c r="CA858" s="26"/>
      <c r="CB858" s="26"/>
      <c r="CC858" s="26"/>
      <c r="CD858" s="26">
        <f t="shared" si="3217"/>
        <v>350</v>
      </c>
      <c r="CE858" s="26">
        <f t="shared" si="3218"/>
        <v>350</v>
      </c>
      <c r="CF858" s="26">
        <f t="shared" si="3219"/>
        <v>350</v>
      </c>
      <c r="CG858" s="26"/>
      <c r="CH858" s="26"/>
      <c r="CI858" s="26"/>
      <c r="CJ858" s="26">
        <f t="shared" si="3220"/>
        <v>350</v>
      </c>
      <c r="CK858" s="26">
        <f t="shared" si="3221"/>
        <v>350</v>
      </c>
      <c r="CL858" s="26">
        <f t="shared" si="3222"/>
        <v>350</v>
      </c>
      <c r="CM858" s="26"/>
      <c r="CN858" s="26"/>
      <c r="CO858" s="26"/>
      <c r="CP858" s="26">
        <f t="shared" si="3223"/>
        <v>350</v>
      </c>
      <c r="CQ858" s="26">
        <f t="shared" si="3224"/>
        <v>350</v>
      </c>
      <c r="CR858" s="26">
        <f t="shared" si="3225"/>
        <v>350</v>
      </c>
      <c r="CS858" s="26"/>
      <c r="CT858" s="19"/>
      <c r="CU858" s="35"/>
    </row>
    <row r="859" spans="1:105" hidden="1" x14ac:dyDescent="0.3">
      <c r="A859" s="16" t="s">
        <v>489</v>
      </c>
      <c r="B859" s="17">
        <v>620</v>
      </c>
      <c r="C859" s="16" t="s">
        <v>276</v>
      </c>
      <c r="D859" s="16" t="s">
        <v>65</v>
      </c>
      <c r="E859" s="34" t="s">
        <v>277</v>
      </c>
      <c r="F859" s="26">
        <v>186</v>
      </c>
      <c r="G859" s="26">
        <v>186</v>
      </c>
      <c r="H859" s="26">
        <v>186</v>
      </c>
      <c r="I859" s="26"/>
      <c r="J859" s="26"/>
      <c r="K859" s="26"/>
      <c r="L859" s="26">
        <f t="shared" si="3424"/>
        <v>186</v>
      </c>
      <c r="M859" s="26">
        <f t="shared" si="3425"/>
        <v>186</v>
      </c>
      <c r="N859" s="26">
        <f t="shared" si="3426"/>
        <v>186</v>
      </c>
      <c r="O859" s="26"/>
      <c r="P859" s="26"/>
      <c r="Q859" s="26"/>
      <c r="R859" s="26">
        <f t="shared" si="3427"/>
        <v>186</v>
      </c>
      <c r="S859" s="26">
        <f t="shared" si="3428"/>
        <v>186</v>
      </c>
      <c r="T859" s="26">
        <f t="shared" si="3429"/>
        <v>186</v>
      </c>
      <c r="U859" s="26"/>
      <c r="V859" s="26"/>
      <c r="W859" s="26"/>
      <c r="X859" s="26">
        <f t="shared" si="3430"/>
        <v>186</v>
      </c>
      <c r="Y859" s="26">
        <f t="shared" si="3431"/>
        <v>186</v>
      </c>
      <c r="Z859" s="26">
        <f t="shared" si="3432"/>
        <v>186</v>
      </c>
      <c r="AA859" s="26"/>
      <c r="AB859" s="26"/>
      <c r="AC859" s="26"/>
      <c r="AD859" s="26">
        <f t="shared" si="3433"/>
        <v>186</v>
      </c>
      <c r="AE859" s="26">
        <f t="shared" si="3434"/>
        <v>186</v>
      </c>
      <c r="AF859" s="26">
        <f t="shared" si="3435"/>
        <v>186</v>
      </c>
      <c r="AG859" s="26"/>
      <c r="AH859" s="26"/>
      <c r="AI859" s="26"/>
      <c r="AJ859" s="26">
        <f t="shared" si="3436"/>
        <v>186</v>
      </c>
      <c r="AK859" s="26">
        <f t="shared" si="3437"/>
        <v>186</v>
      </c>
      <c r="AL859" s="26">
        <f t="shared" si="3438"/>
        <v>186</v>
      </c>
      <c r="AM859" s="26"/>
      <c r="AN859" s="26"/>
      <c r="AO859" s="26"/>
      <c r="AP859" s="26">
        <f t="shared" si="3439"/>
        <v>186</v>
      </c>
      <c r="AQ859" s="26">
        <f t="shared" si="3440"/>
        <v>186</v>
      </c>
      <c r="AR859" s="26">
        <f t="shared" si="3441"/>
        <v>186</v>
      </c>
      <c r="AS859" s="26"/>
      <c r="AT859" s="26"/>
      <c r="AU859" s="26"/>
      <c r="AV859" s="26">
        <f t="shared" si="3442"/>
        <v>186</v>
      </c>
      <c r="AW859" s="26">
        <f t="shared" si="3443"/>
        <v>186</v>
      </c>
      <c r="AX859" s="26">
        <f t="shared" si="3444"/>
        <v>186</v>
      </c>
      <c r="AY859" s="26"/>
      <c r="AZ859" s="26"/>
      <c r="BA859" s="26"/>
      <c r="BB859" s="26">
        <f t="shared" si="3445"/>
        <v>186</v>
      </c>
      <c r="BC859" s="26">
        <f t="shared" si="3446"/>
        <v>186</v>
      </c>
      <c r="BD859" s="26">
        <f t="shared" si="3447"/>
        <v>186</v>
      </c>
      <c r="BE859" s="26"/>
      <c r="BF859" s="26"/>
      <c r="BG859" s="26"/>
      <c r="BH859" s="26">
        <f t="shared" si="3448"/>
        <v>186</v>
      </c>
      <c r="BI859" s="26">
        <f t="shared" si="3449"/>
        <v>186</v>
      </c>
      <c r="BJ859" s="26">
        <f t="shared" si="3450"/>
        <v>186</v>
      </c>
      <c r="BK859" s="26"/>
      <c r="BL859" s="26"/>
      <c r="BM859" s="26"/>
      <c r="BN859" s="26">
        <f t="shared" si="3451"/>
        <v>186</v>
      </c>
      <c r="BO859" s="26">
        <f t="shared" si="3452"/>
        <v>186</v>
      </c>
      <c r="BP859" s="26">
        <f t="shared" si="3453"/>
        <v>186</v>
      </c>
      <c r="BQ859" s="26"/>
      <c r="BR859" s="26"/>
      <c r="BS859" s="26">
        <f t="shared" si="3454"/>
        <v>186</v>
      </c>
      <c r="BT859" s="26">
        <f t="shared" si="3455"/>
        <v>186</v>
      </c>
      <c r="BU859" s="26">
        <f t="shared" si="3456"/>
        <v>186</v>
      </c>
      <c r="BV859" s="26"/>
      <c r="BW859" s="26"/>
      <c r="BX859" s="26">
        <f t="shared" si="3457"/>
        <v>186</v>
      </c>
      <c r="BY859" s="26">
        <f t="shared" si="3458"/>
        <v>186</v>
      </c>
      <c r="BZ859" s="26">
        <f t="shared" si="3459"/>
        <v>186</v>
      </c>
      <c r="CA859" s="26"/>
      <c r="CB859" s="26"/>
      <c r="CC859" s="26"/>
      <c r="CD859" s="26">
        <f t="shared" si="3217"/>
        <v>186</v>
      </c>
      <c r="CE859" s="26">
        <f t="shared" si="3218"/>
        <v>186</v>
      </c>
      <c r="CF859" s="26">
        <f t="shared" si="3219"/>
        <v>186</v>
      </c>
      <c r="CG859" s="26"/>
      <c r="CH859" s="26"/>
      <c r="CI859" s="26"/>
      <c r="CJ859" s="26">
        <f t="shared" si="3220"/>
        <v>186</v>
      </c>
      <c r="CK859" s="26">
        <f t="shared" si="3221"/>
        <v>186</v>
      </c>
      <c r="CL859" s="26">
        <f t="shared" si="3222"/>
        <v>186</v>
      </c>
      <c r="CM859" s="26"/>
      <c r="CN859" s="26"/>
      <c r="CO859" s="26"/>
      <c r="CP859" s="26">
        <f t="shared" si="3223"/>
        <v>186</v>
      </c>
      <c r="CQ859" s="26">
        <f t="shared" si="3224"/>
        <v>186</v>
      </c>
      <c r="CR859" s="26">
        <f t="shared" si="3225"/>
        <v>186</v>
      </c>
      <c r="CS859" s="26"/>
      <c r="CT859" s="19"/>
      <c r="CU859" s="35"/>
    </row>
    <row r="860" spans="1:105" hidden="1" x14ac:dyDescent="0.3">
      <c r="A860" s="36" t="s">
        <v>490</v>
      </c>
      <c r="B860" s="17"/>
      <c r="C860" s="16"/>
      <c r="D860" s="16"/>
      <c r="E860" s="34" t="s">
        <v>491</v>
      </c>
      <c r="F860" s="26">
        <f t="shared" ref="F860:K860" si="3520">F861</f>
        <v>0</v>
      </c>
      <c r="G860" s="26">
        <f t="shared" si="3520"/>
        <v>0</v>
      </c>
      <c r="H860" s="26">
        <f t="shared" si="3520"/>
        <v>0</v>
      </c>
      <c r="I860" s="26">
        <f t="shared" si="3520"/>
        <v>0</v>
      </c>
      <c r="J860" s="26">
        <f t="shared" si="3520"/>
        <v>0</v>
      </c>
      <c r="K860" s="26">
        <f t="shared" si="3520"/>
        <v>0</v>
      </c>
      <c r="L860" s="26">
        <f t="shared" si="3424"/>
        <v>0</v>
      </c>
      <c r="M860" s="26">
        <f t="shared" si="3425"/>
        <v>0</v>
      </c>
      <c r="N860" s="26">
        <f t="shared" si="3426"/>
        <v>0</v>
      </c>
      <c r="O860" s="26">
        <f>O861</f>
        <v>815.40000000000009</v>
      </c>
      <c r="P860" s="26">
        <f>P861</f>
        <v>0</v>
      </c>
      <c r="Q860" s="26">
        <f>Q861</f>
        <v>0</v>
      </c>
      <c r="R860" s="26">
        <f t="shared" si="3427"/>
        <v>815.40000000000009</v>
      </c>
      <c r="S860" s="26">
        <f t="shared" si="3428"/>
        <v>0</v>
      </c>
      <c r="T860" s="26">
        <f t="shared" si="3429"/>
        <v>0</v>
      </c>
      <c r="U860" s="26">
        <f>U861</f>
        <v>0</v>
      </c>
      <c r="V860" s="26">
        <f>V861</f>
        <v>0</v>
      </c>
      <c r="W860" s="26">
        <f>W861</f>
        <v>0</v>
      </c>
      <c r="X860" s="26">
        <f t="shared" si="3430"/>
        <v>815.40000000000009</v>
      </c>
      <c r="Y860" s="26">
        <f t="shared" si="3431"/>
        <v>0</v>
      </c>
      <c r="Z860" s="26">
        <f t="shared" si="3432"/>
        <v>0</v>
      </c>
      <c r="AA860" s="26">
        <f>AA861</f>
        <v>0</v>
      </c>
      <c r="AB860" s="26">
        <f>AB861</f>
        <v>0</v>
      </c>
      <c r="AC860" s="26">
        <f>AC861</f>
        <v>0</v>
      </c>
      <c r="AD860" s="26">
        <f t="shared" si="3433"/>
        <v>815.40000000000009</v>
      </c>
      <c r="AE860" s="26">
        <f t="shared" si="3434"/>
        <v>0</v>
      </c>
      <c r="AF860" s="26">
        <f t="shared" si="3435"/>
        <v>0</v>
      </c>
      <c r="AG860" s="26">
        <f>AG861</f>
        <v>0</v>
      </c>
      <c r="AH860" s="26">
        <f>AH861</f>
        <v>0</v>
      </c>
      <c r="AI860" s="26">
        <f>AI861</f>
        <v>0</v>
      </c>
      <c r="AJ860" s="26">
        <f t="shared" si="3436"/>
        <v>815.40000000000009</v>
      </c>
      <c r="AK860" s="26">
        <f t="shared" si="3437"/>
        <v>0</v>
      </c>
      <c r="AL860" s="26">
        <f t="shared" si="3438"/>
        <v>0</v>
      </c>
      <c r="AM860" s="26">
        <f>AM861</f>
        <v>0</v>
      </c>
      <c r="AN860" s="26">
        <f>AN861</f>
        <v>0</v>
      </c>
      <c r="AO860" s="26">
        <f>AO861</f>
        <v>0</v>
      </c>
      <c r="AP860" s="26">
        <f t="shared" si="3439"/>
        <v>815.40000000000009</v>
      </c>
      <c r="AQ860" s="26">
        <f t="shared" si="3440"/>
        <v>0</v>
      </c>
      <c r="AR860" s="26">
        <f t="shared" si="3441"/>
        <v>0</v>
      </c>
      <c r="AS860" s="26">
        <f>AS861</f>
        <v>0</v>
      </c>
      <c r="AT860" s="26">
        <f>AT861</f>
        <v>0</v>
      </c>
      <c r="AU860" s="26">
        <f>AU861</f>
        <v>0</v>
      </c>
      <c r="AV860" s="26">
        <f t="shared" si="3442"/>
        <v>815.40000000000009</v>
      </c>
      <c r="AW860" s="26">
        <f t="shared" si="3443"/>
        <v>0</v>
      </c>
      <c r="AX860" s="26">
        <f t="shared" si="3444"/>
        <v>0</v>
      </c>
      <c r="AY860" s="26">
        <f>AY861</f>
        <v>0</v>
      </c>
      <c r="AZ860" s="26">
        <f>AZ861</f>
        <v>0</v>
      </c>
      <c r="BA860" s="26">
        <f>BA861</f>
        <v>0</v>
      </c>
      <c r="BB860" s="26">
        <f t="shared" si="3445"/>
        <v>815.40000000000009</v>
      </c>
      <c r="BC860" s="26">
        <f t="shared" si="3446"/>
        <v>0</v>
      </c>
      <c r="BD860" s="26">
        <f t="shared" si="3447"/>
        <v>0</v>
      </c>
      <c r="BE860" s="26">
        <f>BE861</f>
        <v>0</v>
      </c>
      <c r="BF860" s="26">
        <f>BF861</f>
        <v>0</v>
      </c>
      <c r="BG860" s="26">
        <f>BG861</f>
        <v>0</v>
      </c>
      <c r="BH860" s="26">
        <f t="shared" si="3448"/>
        <v>815.40000000000009</v>
      </c>
      <c r="BI860" s="26">
        <f t="shared" si="3449"/>
        <v>0</v>
      </c>
      <c r="BJ860" s="26">
        <f t="shared" si="3450"/>
        <v>0</v>
      </c>
      <c r="BK860" s="26">
        <f>BK861</f>
        <v>0</v>
      </c>
      <c r="BL860" s="26">
        <f>BL861</f>
        <v>0</v>
      </c>
      <c r="BM860" s="26">
        <f>BM861</f>
        <v>0</v>
      </c>
      <c r="BN860" s="26">
        <f t="shared" si="3451"/>
        <v>815.40000000000009</v>
      </c>
      <c r="BO860" s="26">
        <f t="shared" si="3452"/>
        <v>0</v>
      </c>
      <c r="BP860" s="26">
        <f t="shared" si="3453"/>
        <v>0</v>
      </c>
      <c r="BQ860" s="26">
        <f>BQ861</f>
        <v>0</v>
      </c>
      <c r="BR860" s="26">
        <f>BR861</f>
        <v>0</v>
      </c>
      <c r="BS860" s="26">
        <f t="shared" si="3454"/>
        <v>815.40000000000009</v>
      </c>
      <c r="BT860" s="26">
        <f t="shared" si="3455"/>
        <v>0</v>
      </c>
      <c r="BU860" s="26">
        <f t="shared" si="3456"/>
        <v>0</v>
      </c>
      <c r="BV860" s="26">
        <f>BV861</f>
        <v>0</v>
      </c>
      <c r="BW860" s="26">
        <f>BW861</f>
        <v>0</v>
      </c>
      <c r="BX860" s="26">
        <f t="shared" si="3457"/>
        <v>815.40000000000009</v>
      </c>
      <c r="BY860" s="26">
        <f t="shared" si="3458"/>
        <v>0</v>
      </c>
      <c r="BZ860" s="26">
        <f t="shared" si="3459"/>
        <v>0</v>
      </c>
      <c r="CA860" s="26">
        <f>CA861</f>
        <v>633.6</v>
      </c>
      <c r="CB860" s="26">
        <f>CB861</f>
        <v>0</v>
      </c>
      <c r="CC860" s="26">
        <f>CC861</f>
        <v>0</v>
      </c>
      <c r="CD860" s="26">
        <f t="shared" si="3217"/>
        <v>1449</v>
      </c>
      <c r="CE860" s="26">
        <f t="shared" si="3218"/>
        <v>0</v>
      </c>
      <c r="CF860" s="26">
        <f t="shared" si="3219"/>
        <v>0</v>
      </c>
      <c r="CG860" s="26">
        <f>CG861</f>
        <v>0</v>
      </c>
      <c r="CH860" s="26">
        <f>CH861</f>
        <v>0</v>
      </c>
      <c r="CI860" s="26">
        <f>CI861</f>
        <v>0</v>
      </c>
      <c r="CJ860" s="26">
        <f t="shared" si="3220"/>
        <v>1449</v>
      </c>
      <c r="CK860" s="26">
        <f t="shared" si="3221"/>
        <v>0</v>
      </c>
      <c r="CL860" s="26">
        <f t="shared" si="3222"/>
        <v>0</v>
      </c>
      <c r="CM860" s="26">
        <f>CM861</f>
        <v>0</v>
      </c>
      <c r="CN860" s="26">
        <f>CN861</f>
        <v>0</v>
      </c>
      <c r="CO860" s="26">
        <f>CO861</f>
        <v>0</v>
      </c>
      <c r="CP860" s="26">
        <f t="shared" si="3223"/>
        <v>1449</v>
      </c>
      <c r="CQ860" s="26">
        <f t="shared" si="3224"/>
        <v>0</v>
      </c>
      <c r="CR860" s="26">
        <f t="shared" si="3225"/>
        <v>0</v>
      </c>
      <c r="CS860" s="26">
        <f>CS861</f>
        <v>0</v>
      </c>
      <c r="CT860" s="19"/>
      <c r="CU860" s="35"/>
      <c r="DA860" s="1" t="s">
        <v>29</v>
      </c>
    </row>
    <row r="861" spans="1:105" ht="46.8" hidden="1" x14ac:dyDescent="0.3">
      <c r="A861" s="36" t="s">
        <v>490</v>
      </c>
      <c r="B861" s="17">
        <v>600</v>
      </c>
      <c r="C861" s="16"/>
      <c r="D861" s="16"/>
      <c r="E861" s="34" t="s">
        <v>43</v>
      </c>
      <c r="F861" s="26">
        <f t="shared" ref="F861:K861" si="3521">F864+F862</f>
        <v>0</v>
      </c>
      <c r="G861" s="26">
        <f t="shared" si="3521"/>
        <v>0</v>
      </c>
      <c r="H861" s="26">
        <f t="shared" si="3521"/>
        <v>0</v>
      </c>
      <c r="I861" s="26">
        <f t="shared" si="3521"/>
        <v>0</v>
      </c>
      <c r="J861" s="26">
        <f t="shared" si="3521"/>
        <v>0</v>
      </c>
      <c r="K861" s="26">
        <f t="shared" si="3521"/>
        <v>0</v>
      </c>
      <c r="L861" s="26">
        <f t="shared" si="3424"/>
        <v>0</v>
      </c>
      <c r="M861" s="26">
        <f t="shared" si="3425"/>
        <v>0</v>
      </c>
      <c r="N861" s="26">
        <f t="shared" si="3426"/>
        <v>0</v>
      </c>
      <c r="O861" s="26">
        <f>O864+O862</f>
        <v>815.40000000000009</v>
      </c>
      <c r="P861" s="26">
        <f>P864+P862</f>
        <v>0</v>
      </c>
      <c r="Q861" s="26">
        <f>Q864+Q862</f>
        <v>0</v>
      </c>
      <c r="R861" s="26">
        <f t="shared" si="3427"/>
        <v>815.40000000000009</v>
      </c>
      <c r="S861" s="26">
        <f t="shared" si="3428"/>
        <v>0</v>
      </c>
      <c r="T861" s="26">
        <f t="shared" si="3429"/>
        <v>0</v>
      </c>
      <c r="U861" s="26">
        <f>U864+U862</f>
        <v>0</v>
      </c>
      <c r="V861" s="26">
        <f>V864+V862</f>
        <v>0</v>
      </c>
      <c r="W861" s="26">
        <f>W864+W862</f>
        <v>0</v>
      </c>
      <c r="X861" s="26">
        <f t="shared" si="3430"/>
        <v>815.40000000000009</v>
      </c>
      <c r="Y861" s="26">
        <f t="shared" si="3431"/>
        <v>0</v>
      </c>
      <c r="Z861" s="26">
        <f t="shared" si="3432"/>
        <v>0</v>
      </c>
      <c r="AA861" s="26">
        <f>AA864+AA862</f>
        <v>0</v>
      </c>
      <c r="AB861" s="26">
        <f>AB864+AB862</f>
        <v>0</v>
      </c>
      <c r="AC861" s="26">
        <f>AC864+AC862</f>
        <v>0</v>
      </c>
      <c r="AD861" s="26">
        <f t="shared" si="3433"/>
        <v>815.40000000000009</v>
      </c>
      <c r="AE861" s="26">
        <f t="shared" si="3434"/>
        <v>0</v>
      </c>
      <c r="AF861" s="26">
        <f t="shared" si="3435"/>
        <v>0</v>
      </c>
      <c r="AG861" s="26">
        <f>AG864+AG862</f>
        <v>0</v>
      </c>
      <c r="AH861" s="26">
        <f>AH864+AH862</f>
        <v>0</v>
      </c>
      <c r="AI861" s="26">
        <f>AI864+AI862</f>
        <v>0</v>
      </c>
      <c r="AJ861" s="26">
        <f t="shared" si="3436"/>
        <v>815.40000000000009</v>
      </c>
      <c r="AK861" s="26">
        <f t="shared" si="3437"/>
        <v>0</v>
      </c>
      <c r="AL861" s="26">
        <f t="shared" si="3438"/>
        <v>0</v>
      </c>
      <c r="AM861" s="26">
        <f>AM864+AM862</f>
        <v>0</v>
      </c>
      <c r="AN861" s="26">
        <f>AN864+AN862</f>
        <v>0</v>
      </c>
      <c r="AO861" s="26">
        <f>AO864+AO862</f>
        <v>0</v>
      </c>
      <c r="AP861" s="26">
        <f t="shared" si="3439"/>
        <v>815.40000000000009</v>
      </c>
      <c r="AQ861" s="26">
        <f t="shared" si="3440"/>
        <v>0</v>
      </c>
      <c r="AR861" s="26">
        <f t="shared" si="3441"/>
        <v>0</v>
      </c>
      <c r="AS861" s="26">
        <f>AS864+AS862</f>
        <v>0</v>
      </c>
      <c r="AT861" s="26">
        <f>AT864+AT862</f>
        <v>0</v>
      </c>
      <c r="AU861" s="26">
        <f>AU864+AU862</f>
        <v>0</v>
      </c>
      <c r="AV861" s="26">
        <f t="shared" si="3442"/>
        <v>815.40000000000009</v>
      </c>
      <c r="AW861" s="26">
        <f t="shared" si="3443"/>
        <v>0</v>
      </c>
      <c r="AX861" s="26">
        <f t="shared" si="3444"/>
        <v>0</v>
      </c>
      <c r="AY861" s="26">
        <f>AY864+AY862</f>
        <v>0</v>
      </c>
      <c r="AZ861" s="26">
        <f>AZ864+AZ862</f>
        <v>0</v>
      </c>
      <c r="BA861" s="26">
        <f>BA864+BA862</f>
        <v>0</v>
      </c>
      <c r="BB861" s="26">
        <f t="shared" si="3445"/>
        <v>815.40000000000009</v>
      </c>
      <c r="BC861" s="26">
        <f t="shared" si="3446"/>
        <v>0</v>
      </c>
      <c r="BD861" s="26">
        <f t="shared" si="3447"/>
        <v>0</v>
      </c>
      <c r="BE861" s="26">
        <f>BE864+BE862</f>
        <v>0</v>
      </c>
      <c r="BF861" s="26">
        <f>BF864+BF862</f>
        <v>0</v>
      </c>
      <c r="BG861" s="26">
        <f>BG864+BG862</f>
        <v>0</v>
      </c>
      <c r="BH861" s="26">
        <f t="shared" si="3448"/>
        <v>815.40000000000009</v>
      </c>
      <c r="BI861" s="26">
        <f t="shared" si="3449"/>
        <v>0</v>
      </c>
      <c r="BJ861" s="26">
        <f t="shared" si="3450"/>
        <v>0</v>
      </c>
      <c r="BK861" s="26">
        <f>BK864+BK862</f>
        <v>0</v>
      </c>
      <c r="BL861" s="26">
        <f>BL864+BL862</f>
        <v>0</v>
      </c>
      <c r="BM861" s="26">
        <f>BM864+BM862</f>
        <v>0</v>
      </c>
      <c r="BN861" s="26">
        <f t="shared" si="3451"/>
        <v>815.40000000000009</v>
      </c>
      <c r="BO861" s="26">
        <f t="shared" si="3452"/>
        <v>0</v>
      </c>
      <c r="BP861" s="26">
        <f t="shared" si="3453"/>
        <v>0</v>
      </c>
      <c r="BQ861" s="26">
        <f>BQ864+BQ862</f>
        <v>0</v>
      </c>
      <c r="BR861" s="26">
        <f>BR864+BR862</f>
        <v>0</v>
      </c>
      <c r="BS861" s="26">
        <f t="shared" si="3454"/>
        <v>815.40000000000009</v>
      </c>
      <c r="BT861" s="26">
        <f t="shared" si="3455"/>
        <v>0</v>
      </c>
      <c r="BU861" s="26">
        <f t="shared" si="3456"/>
        <v>0</v>
      </c>
      <c r="BV861" s="26">
        <f>BV864+BV862</f>
        <v>0</v>
      </c>
      <c r="BW861" s="26">
        <f>BW864+BW862</f>
        <v>0</v>
      </c>
      <c r="BX861" s="26">
        <f t="shared" si="3457"/>
        <v>815.40000000000009</v>
      </c>
      <c r="BY861" s="26">
        <f t="shared" si="3458"/>
        <v>0</v>
      </c>
      <c r="BZ861" s="26">
        <f t="shared" si="3459"/>
        <v>0</v>
      </c>
      <c r="CA861" s="26">
        <f>CA864+CA862</f>
        <v>633.6</v>
      </c>
      <c r="CB861" s="26">
        <f>CB864+CB862</f>
        <v>0</v>
      </c>
      <c r="CC861" s="26">
        <f>CC864+CC862</f>
        <v>0</v>
      </c>
      <c r="CD861" s="26">
        <f t="shared" si="3217"/>
        <v>1449</v>
      </c>
      <c r="CE861" s="26">
        <f t="shared" si="3218"/>
        <v>0</v>
      </c>
      <c r="CF861" s="26">
        <f t="shared" si="3219"/>
        <v>0</v>
      </c>
      <c r="CG861" s="26">
        <f>CG864+CG862</f>
        <v>0</v>
      </c>
      <c r="CH861" s="26">
        <f>CH864+CH862</f>
        <v>0</v>
      </c>
      <c r="CI861" s="26">
        <f>CI864+CI862</f>
        <v>0</v>
      </c>
      <c r="CJ861" s="26">
        <f t="shared" si="3220"/>
        <v>1449</v>
      </c>
      <c r="CK861" s="26">
        <f t="shared" si="3221"/>
        <v>0</v>
      </c>
      <c r="CL861" s="26">
        <f t="shared" si="3222"/>
        <v>0</v>
      </c>
      <c r="CM861" s="26">
        <f>CM864+CM862</f>
        <v>0</v>
      </c>
      <c r="CN861" s="26">
        <f>CN864+CN862</f>
        <v>0</v>
      </c>
      <c r="CO861" s="26">
        <f>CO864+CO862</f>
        <v>0</v>
      </c>
      <c r="CP861" s="26">
        <f t="shared" si="3223"/>
        <v>1449</v>
      </c>
      <c r="CQ861" s="26">
        <f t="shared" si="3224"/>
        <v>0</v>
      </c>
      <c r="CR861" s="26">
        <f t="shared" si="3225"/>
        <v>0</v>
      </c>
      <c r="CS861" s="26">
        <f>CS864+CS862</f>
        <v>0</v>
      </c>
      <c r="CT861" s="19"/>
      <c r="CU861" s="35"/>
      <c r="CY861" s="1" t="s">
        <v>27</v>
      </c>
    </row>
    <row r="862" spans="1:105" hidden="1" x14ac:dyDescent="0.3">
      <c r="A862" s="36" t="s">
        <v>490</v>
      </c>
      <c r="B862" s="17">
        <v>610</v>
      </c>
      <c r="C862" s="16"/>
      <c r="D862" s="16"/>
      <c r="E862" s="34" t="s">
        <v>102</v>
      </c>
      <c r="F862" s="26">
        <f t="shared" ref="F862:K862" si="3522">F863</f>
        <v>0</v>
      </c>
      <c r="G862" s="26">
        <f t="shared" si="3522"/>
        <v>0</v>
      </c>
      <c r="H862" s="26">
        <f t="shared" si="3522"/>
        <v>0</v>
      </c>
      <c r="I862" s="26">
        <f t="shared" si="3522"/>
        <v>0</v>
      </c>
      <c r="J862" s="26">
        <f t="shared" si="3522"/>
        <v>0</v>
      </c>
      <c r="K862" s="26">
        <f t="shared" si="3522"/>
        <v>0</v>
      </c>
      <c r="L862" s="26">
        <f t="shared" si="3424"/>
        <v>0</v>
      </c>
      <c r="M862" s="26">
        <f t="shared" si="3425"/>
        <v>0</v>
      </c>
      <c r="N862" s="26">
        <f t="shared" si="3426"/>
        <v>0</v>
      </c>
      <c r="O862" s="26">
        <f>O863</f>
        <v>79.2</v>
      </c>
      <c r="P862" s="26">
        <f>P863</f>
        <v>0</v>
      </c>
      <c r="Q862" s="26">
        <f>Q863</f>
        <v>0</v>
      </c>
      <c r="R862" s="26">
        <f t="shared" si="3427"/>
        <v>79.2</v>
      </c>
      <c r="S862" s="26">
        <f t="shared" si="3428"/>
        <v>0</v>
      </c>
      <c r="T862" s="26">
        <f t="shared" si="3429"/>
        <v>0</v>
      </c>
      <c r="U862" s="26">
        <f>U863</f>
        <v>0</v>
      </c>
      <c r="V862" s="26">
        <f>V863</f>
        <v>0</v>
      </c>
      <c r="W862" s="26">
        <f>W863</f>
        <v>0</v>
      </c>
      <c r="X862" s="26">
        <f t="shared" si="3430"/>
        <v>79.2</v>
      </c>
      <c r="Y862" s="26">
        <f t="shared" si="3431"/>
        <v>0</v>
      </c>
      <c r="Z862" s="26">
        <f t="shared" si="3432"/>
        <v>0</v>
      </c>
      <c r="AA862" s="26">
        <f>AA863</f>
        <v>0</v>
      </c>
      <c r="AB862" s="26">
        <f>AB863</f>
        <v>0</v>
      </c>
      <c r="AC862" s="26">
        <f>AC863</f>
        <v>0</v>
      </c>
      <c r="AD862" s="26">
        <f t="shared" si="3433"/>
        <v>79.2</v>
      </c>
      <c r="AE862" s="26">
        <f t="shared" si="3434"/>
        <v>0</v>
      </c>
      <c r="AF862" s="26">
        <f t="shared" si="3435"/>
        <v>0</v>
      </c>
      <c r="AG862" s="26">
        <f>AG863</f>
        <v>0</v>
      </c>
      <c r="AH862" s="26">
        <f>AH863</f>
        <v>0</v>
      </c>
      <c r="AI862" s="26">
        <f>AI863</f>
        <v>0</v>
      </c>
      <c r="AJ862" s="26">
        <f t="shared" si="3436"/>
        <v>79.2</v>
      </c>
      <c r="AK862" s="26">
        <f t="shared" si="3437"/>
        <v>0</v>
      </c>
      <c r="AL862" s="26">
        <f t="shared" si="3438"/>
        <v>0</v>
      </c>
      <c r="AM862" s="26">
        <f>AM863</f>
        <v>0</v>
      </c>
      <c r="AN862" s="26">
        <f>AN863</f>
        <v>0</v>
      </c>
      <c r="AO862" s="26">
        <f>AO863</f>
        <v>0</v>
      </c>
      <c r="AP862" s="26">
        <f t="shared" si="3439"/>
        <v>79.2</v>
      </c>
      <c r="AQ862" s="26">
        <f t="shared" si="3440"/>
        <v>0</v>
      </c>
      <c r="AR862" s="26">
        <f t="shared" si="3441"/>
        <v>0</v>
      </c>
      <c r="AS862" s="26">
        <f>AS863</f>
        <v>0</v>
      </c>
      <c r="AT862" s="26">
        <f>AT863</f>
        <v>0</v>
      </c>
      <c r="AU862" s="26">
        <f>AU863</f>
        <v>0</v>
      </c>
      <c r="AV862" s="26">
        <f t="shared" si="3442"/>
        <v>79.2</v>
      </c>
      <c r="AW862" s="26">
        <f t="shared" si="3443"/>
        <v>0</v>
      </c>
      <c r="AX862" s="26">
        <f t="shared" si="3444"/>
        <v>0</v>
      </c>
      <c r="AY862" s="26">
        <f>AY863</f>
        <v>0</v>
      </c>
      <c r="AZ862" s="26">
        <f>AZ863</f>
        <v>0</v>
      </c>
      <c r="BA862" s="26">
        <f>BA863</f>
        <v>0</v>
      </c>
      <c r="BB862" s="26">
        <f t="shared" si="3445"/>
        <v>79.2</v>
      </c>
      <c r="BC862" s="26">
        <f t="shared" si="3446"/>
        <v>0</v>
      </c>
      <c r="BD862" s="26">
        <f t="shared" si="3447"/>
        <v>0</v>
      </c>
      <c r="BE862" s="26">
        <f>BE863</f>
        <v>0</v>
      </c>
      <c r="BF862" s="26">
        <f>BF863</f>
        <v>0</v>
      </c>
      <c r="BG862" s="26">
        <f>BG863</f>
        <v>0</v>
      </c>
      <c r="BH862" s="26">
        <f t="shared" si="3448"/>
        <v>79.2</v>
      </c>
      <c r="BI862" s="26">
        <f t="shared" si="3449"/>
        <v>0</v>
      </c>
      <c r="BJ862" s="26">
        <f t="shared" si="3450"/>
        <v>0</v>
      </c>
      <c r="BK862" s="26">
        <f>BK863</f>
        <v>0</v>
      </c>
      <c r="BL862" s="26">
        <f>BL863</f>
        <v>0</v>
      </c>
      <c r="BM862" s="26">
        <f>BM863</f>
        <v>0</v>
      </c>
      <c r="BN862" s="26">
        <f t="shared" si="3451"/>
        <v>79.2</v>
      </c>
      <c r="BO862" s="26">
        <f t="shared" si="3452"/>
        <v>0</v>
      </c>
      <c r="BP862" s="26">
        <f t="shared" si="3453"/>
        <v>0</v>
      </c>
      <c r="BQ862" s="26">
        <f>BQ863</f>
        <v>0</v>
      </c>
      <c r="BR862" s="26">
        <f>BR863</f>
        <v>0</v>
      </c>
      <c r="BS862" s="26">
        <f t="shared" si="3454"/>
        <v>79.2</v>
      </c>
      <c r="BT862" s="26">
        <f t="shared" si="3455"/>
        <v>0</v>
      </c>
      <c r="BU862" s="26">
        <f t="shared" si="3456"/>
        <v>0</v>
      </c>
      <c r="BV862" s="26">
        <f>BV863</f>
        <v>0</v>
      </c>
      <c r="BW862" s="26">
        <f>BW863</f>
        <v>0</v>
      </c>
      <c r="BX862" s="26">
        <f t="shared" si="3457"/>
        <v>79.2</v>
      </c>
      <c r="BY862" s="26">
        <f t="shared" si="3458"/>
        <v>0</v>
      </c>
      <c r="BZ862" s="26">
        <f t="shared" si="3459"/>
        <v>0</v>
      </c>
      <c r="CA862" s="26">
        <f>CA863</f>
        <v>0</v>
      </c>
      <c r="CB862" s="26">
        <f>CB863</f>
        <v>0</v>
      </c>
      <c r="CC862" s="26">
        <f>CC863</f>
        <v>0</v>
      </c>
      <c r="CD862" s="26">
        <f t="shared" si="3217"/>
        <v>79.2</v>
      </c>
      <c r="CE862" s="26">
        <f t="shared" si="3218"/>
        <v>0</v>
      </c>
      <c r="CF862" s="26">
        <f t="shared" si="3219"/>
        <v>0</v>
      </c>
      <c r="CG862" s="26">
        <f>CG863</f>
        <v>0</v>
      </c>
      <c r="CH862" s="26">
        <f>CH863</f>
        <v>0</v>
      </c>
      <c r="CI862" s="26">
        <f>CI863</f>
        <v>0</v>
      </c>
      <c r="CJ862" s="26">
        <f t="shared" si="3220"/>
        <v>79.2</v>
      </c>
      <c r="CK862" s="26">
        <f t="shared" si="3221"/>
        <v>0</v>
      </c>
      <c r="CL862" s="26">
        <f t="shared" si="3222"/>
        <v>0</v>
      </c>
      <c r="CM862" s="26">
        <f>CM863</f>
        <v>0</v>
      </c>
      <c r="CN862" s="26">
        <f>CN863</f>
        <v>0</v>
      </c>
      <c r="CO862" s="26">
        <f>CO863</f>
        <v>0</v>
      </c>
      <c r="CP862" s="26">
        <f t="shared" si="3223"/>
        <v>79.2</v>
      </c>
      <c r="CQ862" s="26">
        <f t="shared" si="3224"/>
        <v>0</v>
      </c>
      <c r="CR862" s="26">
        <f t="shared" si="3225"/>
        <v>0</v>
      </c>
      <c r="CS862" s="26">
        <f>CS863</f>
        <v>0</v>
      </c>
      <c r="CT862" s="19"/>
      <c r="CU862" s="35"/>
      <c r="CZ862" s="1" t="s">
        <v>28</v>
      </c>
    </row>
    <row r="863" spans="1:105" hidden="1" x14ac:dyDescent="0.3">
      <c r="A863" s="36" t="s">
        <v>490</v>
      </c>
      <c r="B863" s="17">
        <v>610</v>
      </c>
      <c r="C863" s="16" t="s">
        <v>45</v>
      </c>
      <c r="D863" s="16" t="s">
        <v>311</v>
      </c>
      <c r="E863" s="34" t="s">
        <v>385</v>
      </c>
      <c r="F863" s="26"/>
      <c r="G863" s="26"/>
      <c r="H863" s="26"/>
      <c r="I863" s="26"/>
      <c r="J863" s="26"/>
      <c r="K863" s="26"/>
      <c r="L863" s="26">
        <f t="shared" si="3424"/>
        <v>0</v>
      </c>
      <c r="M863" s="26">
        <f t="shared" si="3425"/>
        <v>0</v>
      </c>
      <c r="N863" s="26">
        <f t="shared" si="3426"/>
        <v>0</v>
      </c>
      <c r="O863" s="26">
        <v>79.2</v>
      </c>
      <c r="P863" s="26"/>
      <c r="Q863" s="26"/>
      <c r="R863" s="26">
        <f t="shared" si="3427"/>
        <v>79.2</v>
      </c>
      <c r="S863" s="26">
        <f t="shared" si="3428"/>
        <v>0</v>
      </c>
      <c r="T863" s="26">
        <f t="shared" si="3429"/>
        <v>0</v>
      </c>
      <c r="U863" s="26"/>
      <c r="V863" s="26"/>
      <c r="W863" s="26"/>
      <c r="X863" s="26">
        <f t="shared" si="3430"/>
        <v>79.2</v>
      </c>
      <c r="Y863" s="26">
        <f t="shared" si="3431"/>
        <v>0</v>
      </c>
      <c r="Z863" s="26">
        <f t="shared" si="3432"/>
        <v>0</v>
      </c>
      <c r="AA863" s="26"/>
      <c r="AB863" s="26"/>
      <c r="AC863" s="26"/>
      <c r="AD863" s="26">
        <f t="shared" si="3433"/>
        <v>79.2</v>
      </c>
      <c r="AE863" s="26">
        <f t="shared" si="3434"/>
        <v>0</v>
      </c>
      <c r="AF863" s="26">
        <f t="shared" si="3435"/>
        <v>0</v>
      </c>
      <c r="AG863" s="26"/>
      <c r="AH863" s="26"/>
      <c r="AI863" s="26"/>
      <c r="AJ863" s="26">
        <f t="shared" si="3436"/>
        <v>79.2</v>
      </c>
      <c r="AK863" s="26">
        <f t="shared" si="3437"/>
        <v>0</v>
      </c>
      <c r="AL863" s="26">
        <f t="shared" si="3438"/>
        <v>0</v>
      </c>
      <c r="AM863" s="26"/>
      <c r="AN863" s="26"/>
      <c r="AO863" s="26"/>
      <c r="AP863" s="26">
        <f t="shared" si="3439"/>
        <v>79.2</v>
      </c>
      <c r="AQ863" s="26">
        <f t="shared" si="3440"/>
        <v>0</v>
      </c>
      <c r="AR863" s="26">
        <f t="shared" si="3441"/>
        <v>0</v>
      </c>
      <c r="AS863" s="26"/>
      <c r="AT863" s="26"/>
      <c r="AU863" s="26"/>
      <c r="AV863" s="26">
        <f t="shared" si="3442"/>
        <v>79.2</v>
      </c>
      <c r="AW863" s="26">
        <f t="shared" si="3443"/>
        <v>0</v>
      </c>
      <c r="AX863" s="26">
        <f t="shared" si="3444"/>
        <v>0</v>
      </c>
      <c r="AY863" s="26"/>
      <c r="AZ863" s="26"/>
      <c r="BA863" s="26"/>
      <c r="BB863" s="26">
        <f t="shared" si="3445"/>
        <v>79.2</v>
      </c>
      <c r="BC863" s="26">
        <f t="shared" si="3446"/>
        <v>0</v>
      </c>
      <c r="BD863" s="26">
        <f t="shared" si="3447"/>
        <v>0</v>
      </c>
      <c r="BE863" s="26"/>
      <c r="BF863" s="26"/>
      <c r="BG863" s="26"/>
      <c r="BH863" s="26">
        <f t="shared" si="3448"/>
        <v>79.2</v>
      </c>
      <c r="BI863" s="26">
        <f t="shared" si="3449"/>
        <v>0</v>
      </c>
      <c r="BJ863" s="26">
        <f t="shared" si="3450"/>
        <v>0</v>
      </c>
      <c r="BK863" s="26"/>
      <c r="BL863" s="26"/>
      <c r="BM863" s="26"/>
      <c r="BN863" s="26">
        <f t="shared" si="3451"/>
        <v>79.2</v>
      </c>
      <c r="BO863" s="26">
        <f t="shared" si="3452"/>
        <v>0</v>
      </c>
      <c r="BP863" s="26">
        <f t="shared" si="3453"/>
        <v>0</v>
      </c>
      <c r="BQ863" s="26"/>
      <c r="BR863" s="26"/>
      <c r="BS863" s="26">
        <f t="shared" si="3454"/>
        <v>79.2</v>
      </c>
      <c r="BT863" s="26">
        <f t="shared" si="3455"/>
        <v>0</v>
      </c>
      <c r="BU863" s="26">
        <f t="shared" si="3456"/>
        <v>0</v>
      </c>
      <c r="BV863" s="26"/>
      <c r="BW863" s="26"/>
      <c r="BX863" s="26">
        <f t="shared" si="3457"/>
        <v>79.2</v>
      </c>
      <c r="BY863" s="26">
        <f t="shared" si="3458"/>
        <v>0</v>
      </c>
      <c r="BZ863" s="26">
        <f t="shared" si="3459"/>
        <v>0</v>
      </c>
      <c r="CA863" s="26"/>
      <c r="CB863" s="26"/>
      <c r="CC863" s="26"/>
      <c r="CD863" s="26">
        <f t="shared" si="3217"/>
        <v>79.2</v>
      </c>
      <c r="CE863" s="26">
        <f t="shared" si="3218"/>
        <v>0</v>
      </c>
      <c r="CF863" s="26">
        <f t="shared" si="3219"/>
        <v>0</v>
      </c>
      <c r="CG863" s="26"/>
      <c r="CH863" s="26"/>
      <c r="CI863" s="26"/>
      <c r="CJ863" s="26">
        <f t="shared" si="3220"/>
        <v>79.2</v>
      </c>
      <c r="CK863" s="26">
        <f t="shared" si="3221"/>
        <v>0</v>
      </c>
      <c r="CL863" s="26">
        <f t="shared" si="3222"/>
        <v>0</v>
      </c>
      <c r="CM863" s="26"/>
      <c r="CN863" s="26"/>
      <c r="CO863" s="26"/>
      <c r="CP863" s="26">
        <f t="shared" si="3223"/>
        <v>79.2</v>
      </c>
      <c r="CQ863" s="26">
        <f t="shared" si="3224"/>
        <v>0</v>
      </c>
      <c r="CR863" s="26">
        <f t="shared" si="3225"/>
        <v>0</v>
      </c>
      <c r="CS863" s="26"/>
      <c r="CT863" s="19"/>
      <c r="CU863" s="35"/>
    </row>
    <row r="864" spans="1:105" hidden="1" x14ac:dyDescent="0.3">
      <c r="A864" s="36" t="s">
        <v>490</v>
      </c>
      <c r="B864" s="17">
        <v>620</v>
      </c>
      <c r="C864" s="16"/>
      <c r="D864" s="16"/>
      <c r="E864" s="34" t="s">
        <v>44</v>
      </c>
      <c r="F864" s="26">
        <f t="shared" ref="F864:K864" si="3523">F865</f>
        <v>0</v>
      </c>
      <c r="G864" s="26">
        <f t="shared" si="3523"/>
        <v>0</v>
      </c>
      <c r="H864" s="26">
        <f t="shared" si="3523"/>
        <v>0</v>
      </c>
      <c r="I864" s="26">
        <f t="shared" si="3523"/>
        <v>0</v>
      </c>
      <c r="J864" s="26">
        <f t="shared" si="3523"/>
        <v>0</v>
      </c>
      <c r="K864" s="26">
        <f t="shared" si="3523"/>
        <v>0</v>
      </c>
      <c r="L864" s="26">
        <f t="shared" si="3424"/>
        <v>0</v>
      </c>
      <c r="M864" s="26">
        <f t="shared" si="3425"/>
        <v>0</v>
      </c>
      <c r="N864" s="26">
        <f t="shared" si="3426"/>
        <v>0</v>
      </c>
      <c r="O864" s="26">
        <f>O865</f>
        <v>736.2</v>
      </c>
      <c r="P864" s="26">
        <f>P865</f>
        <v>0</v>
      </c>
      <c r="Q864" s="26">
        <f>Q865</f>
        <v>0</v>
      </c>
      <c r="R864" s="26">
        <f t="shared" si="3427"/>
        <v>736.2</v>
      </c>
      <c r="S864" s="26">
        <f t="shared" si="3428"/>
        <v>0</v>
      </c>
      <c r="T864" s="26">
        <f t="shared" si="3429"/>
        <v>0</v>
      </c>
      <c r="U864" s="26">
        <f>U865</f>
        <v>0</v>
      </c>
      <c r="V864" s="26">
        <f>V865</f>
        <v>0</v>
      </c>
      <c r="W864" s="26">
        <f>W865</f>
        <v>0</v>
      </c>
      <c r="X864" s="26">
        <f t="shared" si="3430"/>
        <v>736.2</v>
      </c>
      <c r="Y864" s="26">
        <f t="shared" si="3431"/>
        <v>0</v>
      </c>
      <c r="Z864" s="26">
        <f t="shared" si="3432"/>
        <v>0</v>
      </c>
      <c r="AA864" s="26">
        <f>AA865</f>
        <v>0</v>
      </c>
      <c r="AB864" s="26">
        <f>AB865</f>
        <v>0</v>
      </c>
      <c r="AC864" s="26">
        <f>AC865</f>
        <v>0</v>
      </c>
      <c r="AD864" s="26">
        <f t="shared" si="3433"/>
        <v>736.2</v>
      </c>
      <c r="AE864" s="26">
        <f t="shared" si="3434"/>
        <v>0</v>
      </c>
      <c r="AF864" s="26">
        <f t="shared" si="3435"/>
        <v>0</v>
      </c>
      <c r="AG864" s="26">
        <f>AG865</f>
        <v>0</v>
      </c>
      <c r="AH864" s="26">
        <f>AH865</f>
        <v>0</v>
      </c>
      <c r="AI864" s="26">
        <f>AI865</f>
        <v>0</v>
      </c>
      <c r="AJ864" s="26">
        <f t="shared" si="3436"/>
        <v>736.2</v>
      </c>
      <c r="AK864" s="26">
        <f t="shared" si="3437"/>
        <v>0</v>
      </c>
      <c r="AL864" s="26">
        <f t="shared" si="3438"/>
        <v>0</v>
      </c>
      <c r="AM864" s="26">
        <f>AM865</f>
        <v>0</v>
      </c>
      <c r="AN864" s="26">
        <f>AN865</f>
        <v>0</v>
      </c>
      <c r="AO864" s="26">
        <f>AO865</f>
        <v>0</v>
      </c>
      <c r="AP864" s="26">
        <f t="shared" si="3439"/>
        <v>736.2</v>
      </c>
      <c r="AQ864" s="26">
        <f t="shared" si="3440"/>
        <v>0</v>
      </c>
      <c r="AR864" s="26">
        <f t="shared" si="3441"/>
        <v>0</v>
      </c>
      <c r="AS864" s="26">
        <f>AS865</f>
        <v>0</v>
      </c>
      <c r="AT864" s="26">
        <f>AT865</f>
        <v>0</v>
      </c>
      <c r="AU864" s="26">
        <f>AU865</f>
        <v>0</v>
      </c>
      <c r="AV864" s="26">
        <f t="shared" si="3442"/>
        <v>736.2</v>
      </c>
      <c r="AW864" s="26">
        <f t="shared" si="3443"/>
        <v>0</v>
      </c>
      <c r="AX864" s="26">
        <f t="shared" si="3444"/>
        <v>0</v>
      </c>
      <c r="AY864" s="26">
        <f>AY865</f>
        <v>0</v>
      </c>
      <c r="AZ864" s="26">
        <f>AZ865</f>
        <v>0</v>
      </c>
      <c r="BA864" s="26">
        <f>BA865</f>
        <v>0</v>
      </c>
      <c r="BB864" s="26">
        <f t="shared" si="3445"/>
        <v>736.2</v>
      </c>
      <c r="BC864" s="26">
        <f t="shared" si="3446"/>
        <v>0</v>
      </c>
      <c r="BD864" s="26">
        <f t="shared" si="3447"/>
        <v>0</v>
      </c>
      <c r="BE864" s="26">
        <f>BE865</f>
        <v>0</v>
      </c>
      <c r="BF864" s="26">
        <f>BF865</f>
        <v>0</v>
      </c>
      <c r="BG864" s="26">
        <f>BG865</f>
        <v>0</v>
      </c>
      <c r="BH864" s="26">
        <f t="shared" si="3448"/>
        <v>736.2</v>
      </c>
      <c r="BI864" s="26">
        <f t="shared" si="3449"/>
        <v>0</v>
      </c>
      <c r="BJ864" s="26">
        <f t="shared" si="3450"/>
        <v>0</v>
      </c>
      <c r="BK864" s="26">
        <f>BK865</f>
        <v>0</v>
      </c>
      <c r="BL864" s="26">
        <f>BL865</f>
        <v>0</v>
      </c>
      <c r="BM864" s="26">
        <f>BM865</f>
        <v>0</v>
      </c>
      <c r="BN864" s="26">
        <f t="shared" si="3451"/>
        <v>736.2</v>
      </c>
      <c r="BO864" s="26">
        <f t="shared" si="3452"/>
        <v>0</v>
      </c>
      <c r="BP864" s="26">
        <f t="shared" si="3453"/>
        <v>0</v>
      </c>
      <c r="BQ864" s="26">
        <f>BQ865</f>
        <v>0</v>
      </c>
      <c r="BR864" s="26">
        <f>BR865</f>
        <v>0</v>
      </c>
      <c r="BS864" s="26">
        <f t="shared" si="3454"/>
        <v>736.2</v>
      </c>
      <c r="BT864" s="26">
        <f t="shared" si="3455"/>
        <v>0</v>
      </c>
      <c r="BU864" s="26">
        <f t="shared" si="3456"/>
        <v>0</v>
      </c>
      <c r="BV864" s="26">
        <f>BV865</f>
        <v>0</v>
      </c>
      <c r="BW864" s="26">
        <f>BW865</f>
        <v>0</v>
      </c>
      <c r="BX864" s="26">
        <f t="shared" si="3457"/>
        <v>736.2</v>
      </c>
      <c r="BY864" s="26">
        <f t="shared" si="3458"/>
        <v>0</v>
      </c>
      <c r="BZ864" s="26">
        <f t="shared" si="3459"/>
        <v>0</v>
      </c>
      <c r="CA864" s="26">
        <f>CA865</f>
        <v>633.6</v>
      </c>
      <c r="CB864" s="26">
        <f>CB865</f>
        <v>0</v>
      </c>
      <c r="CC864" s="26">
        <f>CC865</f>
        <v>0</v>
      </c>
      <c r="CD864" s="26">
        <f t="shared" si="3217"/>
        <v>1369.8000000000002</v>
      </c>
      <c r="CE864" s="26">
        <f t="shared" si="3218"/>
        <v>0</v>
      </c>
      <c r="CF864" s="26">
        <f t="shared" si="3219"/>
        <v>0</v>
      </c>
      <c r="CG864" s="26">
        <f>CG865</f>
        <v>0</v>
      </c>
      <c r="CH864" s="26">
        <f>CH865</f>
        <v>0</v>
      </c>
      <c r="CI864" s="26">
        <f>CI865</f>
        <v>0</v>
      </c>
      <c r="CJ864" s="26">
        <f t="shared" si="3220"/>
        <v>1369.8000000000002</v>
      </c>
      <c r="CK864" s="26">
        <f t="shared" si="3221"/>
        <v>0</v>
      </c>
      <c r="CL864" s="26">
        <f t="shared" si="3222"/>
        <v>0</v>
      </c>
      <c r="CM864" s="26">
        <f>CM865</f>
        <v>0</v>
      </c>
      <c r="CN864" s="26">
        <f>CN865</f>
        <v>0</v>
      </c>
      <c r="CO864" s="26">
        <f>CO865</f>
        <v>0</v>
      </c>
      <c r="CP864" s="26">
        <f t="shared" si="3223"/>
        <v>1369.8000000000002</v>
      </c>
      <c r="CQ864" s="26">
        <f t="shared" si="3224"/>
        <v>0</v>
      </c>
      <c r="CR864" s="26">
        <f t="shared" si="3225"/>
        <v>0</v>
      </c>
      <c r="CS864" s="26">
        <f>CS865</f>
        <v>0</v>
      </c>
      <c r="CT864" s="19"/>
      <c r="CU864" s="35"/>
      <c r="CZ864" s="1" t="s">
        <v>28</v>
      </c>
    </row>
    <row r="865" spans="1:105" hidden="1" x14ac:dyDescent="0.3">
      <c r="A865" s="36" t="s">
        <v>490</v>
      </c>
      <c r="B865" s="17">
        <v>620</v>
      </c>
      <c r="C865" s="16" t="s">
        <v>45</v>
      </c>
      <c r="D865" s="16" t="s">
        <v>311</v>
      </c>
      <c r="E865" s="34" t="s">
        <v>385</v>
      </c>
      <c r="F865" s="26"/>
      <c r="G865" s="26"/>
      <c r="H865" s="26"/>
      <c r="I865" s="26"/>
      <c r="J865" s="26"/>
      <c r="K865" s="26"/>
      <c r="L865" s="26">
        <f t="shared" si="3424"/>
        <v>0</v>
      </c>
      <c r="M865" s="26">
        <f t="shared" si="3425"/>
        <v>0</v>
      </c>
      <c r="N865" s="26">
        <f t="shared" si="3426"/>
        <v>0</v>
      </c>
      <c r="O865" s="26">
        <v>736.2</v>
      </c>
      <c r="P865" s="26"/>
      <c r="Q865" s="26"/>
      <c r="R865" s="26">
        <f t="shared" si="3427"/>
        <v>736.2</v>
      </c>
      <c r="S865" s="26">
        <f t="shared" si="3428"/>
        <v>0</v>
      </c>
      <c r="T865" s="26">
        <f t="shared" si="3429"/>
        <v>0</v>
      </c>
      <c r="U865" s="26"/>
      <c r="V865" s="26"/>
      <c r="W865" s="26"/>
      <c r="X865" s="26">
        <f t="shared" si="3430"/>
        <v>736.2</v>
      </c>
      <c r="Y865" s="26">
        <f t="shared" si="3431"/>
        <v>0</v>
      </c>
      <c r="Z865" s="26">
        <f t="shared" si="3432"/>
        <v>0</v>
      </c>
      <c r="AA865" s="26"/>
      <c r="AB865" s="26"/>
      <c r="AC865" s="26"/>
      <c r="AD865" s="26">
        <f t="shared" si="3433"/>
        <v>736.2</v>
      </c>
      <c r="AE865" s="26">
        <f t="shared" si="3434"/>
        <v>0</v>
      </c>
      <c r="AF865" s="26">
        <f t="shared" si="3435"/>
        <v>0</v>
      </c>
      <c r="AG865" s="26"/>
      <c r="AH865" s="26"/>
      <c r="AI865" s="26"/>
      <c r="AJ865" s="26">
        <f t="shared" si="3436"/>
        <v>736.2</v>
      </c>
      <c r="AK865" s="26">
        <f t="shared" si="3437"/>
        <v>0</v>
      </c>
      <c r="AL865" s="26">
        <f t="shared" si="3438"/>
        <v>0</v>
      </c>
      <c r="AM865" s="26"/>
      <c r="AN865" s="26"/>
      <c r="AO865" s="26"/>
      <c r="AP865" s="26">
        <f t="shared" si="3439"/>
        <v>736.2</v>
      </c>
      <c r="AQ865" s="26">
        <f t="shared" si="3440"/>
        <v>0</v>
      </c>
      <c r="AR865" s="26">
        <f t="shared" si="3441"/>
        <v>0</v>
      </c>
      <c r="AS865" s="26"/>
      <c r="AT865" s="26"/>
      <c r="AU865" s="26"/>
      <c r="AV865" s="26">
        <f t="shared" si="3442"/>
        <v>736.2</v>
      </c>
      <c r="AW865" s="26">
        <f t="shared" si="3443"/>
        <v>0</v>
      </c>
      <c r="AX865" s="26">
        <f t="shared" si="3444"/>
        <v>0</v>
      </c>
      <c r="AY865" s="26"/>
      <c r="AZ865" s="26"/>
      <c r="BA865" s="26"/>
      <c r="BB865" s="26">
        <f t="shared" si="3445"/>
        <v>736.2</v>
      </c>
      <c r="BC865" s="26">
        <f t="shared" si="3446"/>
        <v>0</v>
      </c>
      <c r="BD865" s="26">
        <f t="shared" si="3447"/>
        <v>0</v>
      </c>
      <c r="BE865" s="26"/>
      <c r="BF865" s="26"/>
      <c r="BG865" s="26"/>
      <c r="BH865" s="26">
        <f t="shared" si="3448"/>
        <v>736.2</v>
      </c>
      <c r="BI865" s="26">
        <f t="shared" si="3449"/>
        <v>0</v>
      </c>
      <c r="BJ865" s="26">
        <f t="shared" si="3450"/>
        <v>0</v>
      </c>
      <c r="BK865" s="26"/>
      <c r="BL865" s="26"/>
      <c r="BM865" s="26"/>
      <c r="BN865" s="26">
        <f t="shared" si="3451"/>
        <v>736.2</v>
      </c>
      <c r="BO865" s="26">
        <f t="shared" si="3452"/>
        <v>0</v>
      </c>
      <c r="BP865" s="26">
        <f t="shared" si="3453"/>
        <v>0</v>
      </c>
      <c r="BQ865" s="26"/>
      <c r="BR865" s="26"/>
      <c r="BS865" s="26">
        <f t="shared" si="3454"/>
        <v>736.2</v>
      </c>
      <c r="BT865" s="26">
        <f t="shared" si="3455"/>
        <v>0</v>
      </c>
      <c r="BU865" s="26">
        <f t="shared" si="3456"/>
        <v>0</v>
      </c>
      <c r="BV865" s="26"/>
      <c r="BW865" s="26"/>
      <c r="BX865" s="26">
        <f t="shared" si="3457"/>
        <v>736.2</v>
      </c>
      <c r="BY865" s="26">
        <f t="shared" si="3458"/>
        <v>0</v>
      </c>
      <c r="BZ865" s="26">
        <f t="shared" si="3459"/>
        <v>0</v>
      </c>
      <c r="CA865" s="26">
        <v>633.6</v>
      </c>
      <c r="CB865" s="26"/>
      <c r="CC865" s="26"/>
      <c r="CD865" s="26">
        <f t="shared" si="3217"/>
        <v>1369.8000000000002</v>
      </c>
      <c r="CE865" s="26">
        <f t="shared" si="3218"/>
        <v>0</v>
      </c>
      <c r="CF865" s="26">
        <f t="shared" si="3219"/>
        <v>0</v>
      </c>
      <c r="CG865" s="26"/>
      <c r="CH865" s="26"/>
      <c r="CI865" s="26"/>
      <c r="CJ865" s="26">
        <f t="shared" si="3220"/>
        <v>1369.8000000000002</v>
      </c>
      <c r="CK865" s="26">
        <f t="shared" si="3221"/>
        <v>0</v>
      </c>
      <c r="CL865" s="26">
        <f t="shared" si="3222"/>
        <v>0</v>
      </c>
      <c r="CM865" s="26"/>
      <c r="CN865" s="26"/>
      <c r="CO865" s="26"/>
      <c r="CP865" s="26">
        <f t="shared" si="3223"/>
        <v>1369.8000000000002</v>
      </c>
      <c r="CQ865" s="26">
        <f t="shared" si="3224"/>
        <v>0</v>
      </c>
      <c r="CR865" s="26">
        <f t="shared" si="3225"/>
        <v>0</v>
      </c>
      <c r="CS865" s="26"/>
      <c r="CT865" s="19"/>
      <c r="CU865" s="35"/>
    </row>
    <row r="866" spans="1:105" s="28" customFormat="1" ht="46.8" hidden="1" x14ac:dyDescent="0.3">
      <c r="A866" s="29" t="s">
        <v>492</v>
      </c>
      <c r="B866" s="30"/>
      <c r="C866" s="29"/>
      <c r="D866" s="29"/>
      <c r="E866" s="31" t="s">
        <v>493</v>
      </c>
      <c r="F866" s="32">
        <f t="shared" ref="F866:K866" si="3524">F867+F897+F914+F923</f>
        <v>176149.6</v>
      </c>
      <c r="G866" s="32">
        <f t="shared" si="3524"/>
        <v>180580.89999999997</v>
      </c>
      <c r="H866" s="32">
        <f t="shared" si="3524"/>
        <v>180580.89999999997</v>
      </c>
      <c r="I866" s="32">
        <f t="shared" si="3524"/>
        <v>0</v>
      </c>
      <c r="J866" s="32">
        <f t="shared" si="3524"/>
        <v>0</v>
      </c>
      <c r="K866" s="32">
        <f t="shared" si="3524"/>
        <v>0</v>
      </c>
      <c r="L866" s="32">
        <f t="shared" si="3424"/>
        <v>176149.6</v>
      </c>
      <c r="M866" s="32">
        <f t="shared" si="3425"/>
        <v>180580.89999999997</v>
      </c>
      <c r="N866" s="32">
        <f t="shared" si="3426"/>
        <v>180580.89999999997</v>
      </c>
      <c r="O866" s="32">
        <f>O867+O897+O914+O923</f>
        <v>0</v>
      </c>
      <c r="P866" s="32">
        <f>P867+P897+P914+P923</f>
        <v>0</v>
      </c>
      <c r="Q866" s="32">
        <f>Q867+Q897+Q914+Q923</f>
        <v>0</v>
      </c>
      <c r="R866" s="32">
        <f t="shared" si="3427"/>
        <v>176149.6</v>
      </c>
      <c r="S866" s="32">
        <f t="shared" si="3428"/>
        <v>180580.89999999997</v>
      </c>
      <c r="T866" s="32">
        <f t="shared" si="3429"/>
        <v>180580.89999999997</v>
      </c>
      <c r="U866" s="32">
        <f>U867+U897+U914+U923</f>
        <v>0</v>
      </c>
      <c r="V866" s="32">
        <f>V867+V897+V914+V923</f>
        <v>0</v>
      </c>
      <c r="W866" s="32">
        <f>W867+W897+W914+W923</f>
        <v>0</v>
      </c>
      <c r="X866" s="32">
        <f t="shared" si="3430"/>
        <v>176149.6</v>
      </c>
      <c r="Y866" s="32">
        <f t="shared" si="3431"/>
        <v>180580.89999999997</v>
      </c>
      <c r="Z866" s="32">
        <f t="shared" si="3432"/>
        <v>180580.89999999997</v>
      </c>
      <c r="AA866" s="32">
        <f>AA867+AA897+AA914+AA923</f>
        <v>0</v>
      </c>
      <c r="AB866" s="32">
        <f>AB867+AB897+AB914+AB923</f>
        <v>0</v>
      </c>
      <c r="AC866" s="32">
        <f>AC867+AC897+AC914+AC923</f>
        <v>0</v>
      </c>
      <c r="AD866" s="32">
        <f t="shared" si="3433"/>
        <v>176149.6</v>
      </c>
      <c r="AE866" s="32">
        <f t="shared" si="3434"/>
        <v>180580.89999999997</v>
      </c>
      <c r="AF866" s="32">
        <f t="shared" si="3435"/>
        <v>180580.89999999997</v>
      </c>
      <c r="AG866" s="32">
        <f>AG867+AG897+AG914+AG923</f>
        <v>0</v>
      </c>
      <c r="AH866" s="32">
        <f>AH867+AH897+AH914+AH923</f>
        <v>0</v>
      </c>
      <c r="AI866" s="32">
        <f>AI867+AI897+AI914+AI923</f>
        <v>0</v>
      </c>
      <c r="AJ866" s="32">
        <f t="shared" si="3436"/>
        <v>176149.6</v>
      </c>
      <c r="AK866" s="32">
        <f t="shared" si="3437"/>
        <v>180580.89999999997</v>
      </c>
      <c r="AL866" s="32">
        <f t="shared" si="3438"/>
        <v>180580.89999999997</v>
      </c>
      <c r="AM866" s="32">
        <f>AM867+AM897+AM914+AM923</f>
        <v>0</v>
      </c>
      <c r="AN866" s="32">
        <f>AN867+AN897+AN914+AN923</f>
        <v>0</v>
      </c>
      <c r="AO866" s="32">
        <f>AO867+AO897+AO914+AO923</f>
        <v>0</v>
      </c>
      <c r="AP866" s="32">
        <f t="shared" si="3439"/>
        <v>176149.6</v>
      </c>
      <c r="AQ866" s="32">
        <f t="shared" si="3440"/>
        <v>180580.89999999997</v>
      </c>
      <c r="AR866" s="32">
        <f t="shared" si="3441"/>
        <v>180580.89999999997</v>
      </c>
      <c r="AS866" s="32">
        <f>AS867+AS897+AS914+AS923</f>
        <v>0</v>
      </c>
      <c r="AT866" s="32">
        <f>AT867+AT897+AT914+AT923</f>
        <v>0</v>
      </c>
      <c r="AU866" s="32">
        <f>AU867+AU897+AU914+AU923</f>
        <v>0</v>
      </c>
      <c r="AV866" s="32">
        <f t="shared" si="3442"/>
        <v>176149.6</v>
      </c>
      <c r="AW866" s="32">
        <f t="shared" si="3443"/>
        <v>180580.89999999997</v>
      </c>
      <c r="AX866" s="32">
        <f t="shared" si="3444"/>
        <v>180580.89999999997</v>
      </c>
      <c r="AY866" s="32">
        <f>AY867+AY897+AY914+AY923</f>
        <v>153</v>
      </c>
      <c r="AZ866" s="32">
        <f>AZ867+AZ897+AZ914+AZ923</f>
        <v>153</v>
      </c>
      <c r="BA866" s="32">
        <f>BA867+BA897+BA914+BA923</f>
        <v>153</v>
      </c>
      <c r="BB866" s="32">
        <f t="shared" si="3445"/>
        <v>176302.6</v>
      </c>
      <c r="BC866" s="32">
        <f t="shared" si="3446"/>
        <v>180733.89999999997</v>
      </c>
      <c r="BD866" s="32">
        <f t="shared" si="3447"/>
        <v>180733.89999999997</v>
      </c>
      <c r="BE866" s="32">
        <f>BE867+BE897+BE914+BE923</f>
        <v>0</v>
      </c>
      <c r="BF866" s="32">
        <f>BF867+BF897+BF914+BF923</f>
        <v>0</v>
      </c>
      <c r="BG866" s="32">
        <f>BG867+BG897+BG914+BG923</f>
        <v>0</v>
      </c>
      <c r="BH866" s="32">
        <f t="shared" si="3448"/>
        <v>176302.6</v>
      </c>
      <c r="BI866" s="32">
        <f t="shared" si="3449"/>
        <v>180733.89999999997</v>
      </c>
      <c r="BJ866" s="32">
        <f t="shared" si="3450"/>
        <v>180733.89999999997</v>
      </c>
      <c r="BK866" s="32">
        <f>BK867+BK897+BK914+BK923</f>
        <v>0</v>
      </c>
      <c r="BL866" s="32">
        <f>BL867+BL897+BL914+BL923</f>
        <v>0</v>
      </c>
      <c r="BM866" s="32">
        <f>BM867+BM897+BM914+BM923</f>
        <v>0</v>
      </c>
      <c r="BN866" s="32">
        <f t="shared" si="3451"/>
        <v>176302.6</v>
      </c>
      <c r="BO866" s="32">
        <f t="shared" si="3452"/>
        <v>180733.89999999997</v>
      </c>
      <c r="BP866" s="32">
        <f t="shared" si="3453"/>
        <v>180733.89999999997</v>
      </c>
      <c r="BQ866" s="32">
        <f>BQ867+BQ897+BQ914+BQ923</f>
        <v>0</v>
      </c>
      <c r="BR866" s="32">
        <f>BR867+BR897+BR914+BR923</f>
        <v>0</v>
      </c>
      <c r="BS866" s="26">
        <f t="shared" si="3454"/>
        <v>176302.6</v>
      </c>
      <c r="BT866" s="26">
        <f t="shared" si="3455"/>
        <v>180733.89999999997</v>
      </c>
      <c r="BU866" s="26">
        <f t="shared" si="3456"/>
        <v>180733.89999999997</v>
      </c>
      <c r="BV866" s="32">
        <f>BV867+BV897+BV914+BV923</f>
        <v>0</v>
      </c>
      <c r="BW866" s="32">
        <f>BW867+BW897+BW914+BW923</f>
        <v>0</v>
      </c>
      <c r="BX866" s="32">
        <f t="shared" si="3457"/>
        <v>176302.6</v>
      </c>
      <c r="BY866" s="32">
        <f t="shared" si="3458"/>
        <v>180733.89999999997</v>
      </c>
      <c r="BZ866" s="32">
        <f t="shared" si="3459"/>
        <v>180733.89999999997</v>
      </c>
      <c r="CA866" s="32">
        <f>CA867+CA897+CA914+CA923</f>
        <v>2535</v>
      </c>
      <c r="CB866" s="32">
        <f>CB867+CB897+CB914+CB923</f>
        <v>0</v>
      </c>
      <c r="CC866" s="32">
        <f>CC867+CC897+CC914+CC923</f>
        <v>0</v>
      </c>
      <c r="CD866" s="32">
        <f t="shared" si="3217"/>
        <v>178837.6</v>
      </c>
      <c r="CE866" s="32">
        <f t="shared" si="3218"/>
        <v>180733.89999999997</v>
      </c>
      <c r="CF866" s="32">
        <f t="shared" si="3219"/>
        <v>180733.89999999997</v>
      </c>
      <c r="CG866" s="32">
        <f>CG867+CG897+CG914+CG923</f>
        <v>0</v>
      </c>
      <c r="CH866" s="32">
        <f>CH867+CH897+CH914+CH923</f>
        <v>0</v>
      </c>
      <c r="CI866" s="32">
        <f>CI867+CI897+CI914+CI923</f>
        <v>0</v>
      </c>
      <c r="CJ866" s="32">
        <f t="shared" si="3220"/>
        <v>178837.6</v>
      </c>
      <c r="CK866" s="32">
        <f t="shared" si="3221"/>
        <v>180733.89999999997</v>
      </c>
      <c r="CL866" s="32">
        <f t="shared" si="3222"/>
        <v>180733.89999999997</v>
      </c>
      <c r="CM866" s="32">
        <f>CM867+CM897+CM914+CM923</f>
        <v>0</v>
      </c>
      <c r="CN866" s="32">
        <f>CN867+CN897+CN914+CN923</f>
        <v>0</v>
      </c>
      <c r="CO866" s="32">
        <f>CO867+CO897+CO914+CO923</f>
        <v>0</v>
      </c>
      <c r="CP866" s="32">
        <f t="shared" si="3223"/>
        <v>178837.6</v>
      </c>
      <c r="CQ866" s="32">
        <f t="shared" si="3224"/>
        <v>180733.89999999997</v>
      </c>
      <c r="CR866" s="32">
        <f t="shared" si="3225"/>
        <v>180733.89999999997</v>
      </c>
      <c r="CS866" s="32">
        <f>CS867+CS897+CS914+CS923</f>
        <v>0</v>
      </c>
      <c r="CT866" s="19"/>
      <c r="CU866" s="33"/>
      <c r="CW866" s="28" t="s">
        <v>25</v>
      </c>
    </row>
    <row r="867" spans="1:105" ht="46.8" hidden="1" x14ac:dyDescent="0.3">
      <c r="A867" s="16" t="s">
        <v>494</v>
      </c>
      <c r="B867" s="17"/>
      <c r="C867" s="16"/>
      <c r="D867" s="16"/>
      <c r="E867" s="34" t="s">
        <v>495</v>
      </c>
      <c r="F867" s="26">
        <f t="shared" ref="F867:K867" si="3525">F868+F891+F884</f>
        <v>144309.6</v>
      </c>
      <c r="G867" s="26">
        <f t="shared" si="3525"/>
        <v>148740.89999999997</v>
      </c>
      <c r="H867" s="26">
        <f t="shared" si="3525"/>
        <v>148740.89999999997</v>
      </c>
      <c r="I867" s="26">
        <f t="shared" si="3525"/>
        <v>0</v>
      </c>
      <c r="J867" s="26">
        <f t="shared" si="3525"/>
        <v>0</v>
      </c>
      <c r="K867" s="26">
        <f t="shared" si="3525"/>
        <v>0</v>
      </c>
      <c r="L867" s="26">
        <f t="shared" si="3424"/>
        <v>144309.6</v>
      </c>
      <c r="M867" s="26">
        <f t="shared" si="3425"/>
        <v>148740.89999999997</v>
      </c>
      <c r="N867" s="26">
        <f t="shared" si="3426"/>
        <v>148740.89999999997</v>
      </c>
      <c r="O867" s="26">
        <f>O868+O891+O884</f>
        <v>0</v>
      </c>
      <c r="P867" s="26">
        <f>P868+P891+P884</f>
        <v>0</v>
      </c>
      <c r="Q867" s="26">
        <f>Q868+Q891+Q884</f>
        <v>0</v>
      </c>
      <c r="R867" s="26">
        <f t="shared" si="3427"/>
        <v>144309.6</v>
      </c>
      <c r="S867" s="26">
        <f t="shared" si="3428"/>
        <v>148740.89999999997</v>
      </c>
      <c r="T867" s="26">
        <f t="shared" si="3429"/>
        <v>148740.89999999997</v>
      </c>
      <c r="U867" s="26">
        <f>U868+U891+U884</f>
        <v>0</v>
      </c>
      <c r="V867" s="26">
        <f>V868+V891+V884</f>
        <v>0</v>
      </c>
      <c r="W867" s="26">
        <f>W868+W891+W884</f>
        <v>0</v>
      </c>
      <c r="X867" s="26">
        <f t="shared" si="3430"/>
        <v>144309.6</v>
      </c>
      <c r="Y867" s="26">
        <f t="shared" si="3431"/>
        <v>148740.89999999997</v>
      </c>
      <c r="Z867" s="26">
        <f t="shared" si="3432"/>
        <v>148740.89999999997</v>
      </c>
      <c r="AA867" s="26">
        <f>AA868+AA891+AA884</f>
        <v>0</v>
      </c>
      <c r="AB867" s="26">
        <f>AB868+AB891+AB884</f>
        <v>0</v>
      </c>
      <c r="AC867" s="26">
        <f>AC868+AC891+AC884</f>
        <v>0</v>
      </c>
      <c r="AD867" s="26">
        <f t="shared" si="3433"/>
        <v>144309.6</v>
      </c>
      <c r="AE867" s="26">
        <f t="shared" si="3434"/>
        <v>148740.89999999997</v>
      </c>
      <c r="AF867" s="26">
        <f t="shared" si="3435"/>
        <v>148740.89999999997</v>
      </c>
      <c r="AG867" s="26">
        <f>AG868+AG891+AG884</f>
        <v>0</v>
      </c>
      <c r="AH867" s="26">
        <f>AH868+AH891+AH884</f>
        <v>0</v>
      </c>
      <c r="AI867" s="26">
        <f>AI868+AI891+AI884</f>
        <v>0</v>
      </c>
      <c r="AJ867" s="26">
        <f t="shared" si="3436"/>
        <v>144309.6</v>
      </c>
      <c r="AK867" s="26">
        <f t="shared" si="3437"/>
        <v>148740.89999999997</v>
      </c>
      <c r="AL867" s="26">
        <f t="shared" si="3438"/>
        <v>148740.89999999997</v>
      </c>
      <c r="AM867" s="26">
        <f>AM868+AM891+AM884</f>
        <v>0</v>
      </c>
      <c r="AN867" s="26">
        <f>AN868+AN891+AN884</f>
        <v>0</v>
      </c>
      <c r="AO867" s="26">
        <f>AO868+AO891+AO884</f>
        <v>0</v>
      </c>
      <c r="AP867" s="26">
        <f t="shared" si="3439"/>
        <v>144309.6</v>
      </c>
      <c r="AQ867" s="26">
        <f t="shared" si="3440"/>
        <v>148740.89999999997</v>
      </c>
      <c r="AR867" s="26">
        <f t="shared" si="3441"/>
        <v>148740.89999999997</v>
      </c>
      <c r="AS867" s="26">
        <f>AS868+AS891+AS884</f>
        <v>0</v>
      </c>
      <c r="AT867" s="26">
        <f>AT868+AT891+AT884</f>
        <v>0</v>
      </c>
      <c r="AU867" s="26">
        <f>AU868+AU891+AU884</f>
        <v>0</v>
      </c>
      <c r="AV867" s="26">
        <f t="shared" si="3442"/>
        <v>144309.6</v>
      </c>
      <c r="AW867" s="26">
        <f t="shared" si="3443"/>
        <v>148740.89999999997</v>
      </c>
      <c r="AX867" s="26">
        <f t="shared" si="3444"/>
        <v>148740.89999999997</v>
      </c>
      <c r="AY867" s="26">
        <f>AY868+AY891+AY884</f>
        <v>0</v>
      </c>
      <c r="AZ867" s="26">
        <f>AZ868+AZ891+AZ884</f>
        <v>0</v>
      </c>
      <c r="BA867" s="26">
        <f>BA868+BA891+BA884</f>
        <v>0</v>
      </c>
      <c r="BB867" s="26">
        <f t="shared" si="3445"/>
        <v>144309.6</v>
      </c>
      <c r="BC867" s="26">
        <f t="shared" si="3446"/>
        <v>148740.89999999997</v>
      </c>
      <c r="BD867" s="26">
        <f t="shared" si="3447"/>
        <v>148740.89999999997</v>
      </c>
      <c r="BE867" s="26">
        <f>BE868+BE891+BE884</f>
        <v>0</v>
      </c>
      <c r="BF867" s="26">
        <f>BF868+BF891+BF884</f>
        <v>0</v>
      </c>
      <c r="BG867" s="26">
        <f>BG868+BG891+BG884</f>
        <v>0</v>
      </c>
      <c r="BH867" s="26">
        <f t="shared" si="3448"/>
        <v>144309.6</v>
      </c>
      <c r="BI867" s="26">
        <f t="shared" si="3449"/>
        <v>148740.89999999997</v>
      </c>
      <c r="BJ867" s="26">
        <f t="shared" si="3450"/>
        <v>148740.89999999997</v>
      </c>
      <c r="BK867" s="26">
        <f>BK868+BK891+BK884</f>
        <v>0</v>
      </c>
      <c r="BL867" s="26">
        <f>BL868+BL891+BL884</f>
        <v>0</v>
      </c>
      <c r="BM867" s="26">
        <f>BM868+BM891+BM884</f>
        <v>0</v>
      </c>
      <c r="BN867" s="26">
        <f t="shared" si="3451"/>
        <v>144309.6</v>
      </c>
      <c r="BO867" s="26">
        <f t="shared" si="3452"/>
        <v>148740.89999999997</v>
      </c>
      <c r="BP867" s="26">
        <f t="shared" si="3453"/>
        <v>148740.89999999997</v>
      </c>
      <c r="BQ867" s="26">
        <f>BQ868+BQ891+BQ884</f>
        <v>0</v>
      </c>
      <c r="BR867" s="26">
        <f>BR868+BR891+BR884</f>
        <v>0</v>
      </c>
      <c r="BS867" s="26">
        <f t="shared" si="3454"/>
        <v>144309.6</v>
      </c>
      <c r="BT867" s="26">
        <f t="shared" si="3455"/>
        <v>148740.89999999997</v>
      </c>
      <c r="BU867" s="26">
        <f t="shared" si="3456"/>
        <v>148740.89999999997</v>
      </c>
      <c r="BV867" s="26">
        <f>BV868+BV891+BV884</f>
        <v>0</v>
      </c>
      <c r="BW867" s="26">
        <f>BW868+BW891+BW884</f>
        <v>0</v>
      </c>
      <c r="BX867" s="26">
        <f t="shared" si="3457"/>
        <v>144309.6</v>
      </c>
      <c r="BY867" s="26">
        <f t="shared" si="3458"/>
        <v>148740.89999999997</v>
      </c>
      <c r="BZ867" s="26">
        <f t="shared" si="3459"/>
        <v>148740.89999999997</v>
      </c>
      <c r="CA867" s="26">
        <f>CA868+CA891+CA884</f>
        <v>0</v>
      </c>
      <c r="CB867" s="26">
        <f>CB868+CB891+CB884</f>
        <v>0</v>
      </c>
      <c r="CC867" s="26">
        <f>CC868+CC891+CC884</f>
        <v>0</v>
      </c>
      <c r="CD867" s="26">
        <f t="shared" si="3217"/>
        <v>144309.6</v>
      </c>
      <c r="CE867" s="26">
        <f t="shared" si="3218"/>
        <v>148740.89999999997</v>
      </c>
      <c r="CF867" s="26">
        <f t="shared" si="3219"/>
        <v>148740.89999999997</v>
      </c>
      <c r="CG867" s="26">
        <f>CG868+CG891+CG884</f>
        <v>0</v>
      </c>
      <c r="CH867" s="26">
        <f>CH868+CH891+CH884</f>
        <v>0</v>
      </c>
      <c r="CI867" s="26">
        <f>CI868+CI891+CI884</f>
        <v>0</v>
      </c>
      <c r="CJ867" s="26">
        <f t="shared" si="3220"/>
        <v>144309.6</v>
      </c>
      <c r="CK867" s="26">
        <f t="shared" si="3221"/>
        <v>148740.89999999997</v>
      </c>
      <c r="CL867" s="26">
        <f t="shared" si="3222"/>
        <v>148740.89999999997</v>
      </c>
      <c r="CM867" s="26">
        <f>CM868+CM891+CM884</f>
        <v>0</v>
      </c>
      <c r="CN867" s="26">
        <f>CN868+CN891+CN884</f>
        <v>0</v>
      </c>
      <c r="CO867" s="26">
        <f>CO868+CO891+CO884</f>
        <v>0</v>
      </c>
      <c r="CP867" s="26">
        <f t="shared" si="3223"/>
        <v>144309.6</v>
      </c>
      <c r="CQ867" s="26">
        <f t="shared" si="3224"/>
        <v>148740.89999999997</v>
      </c>
      <c r="CR867" s="26">
        <f t="shared" si="3225"/>
        <v>148740.89999999997</v>
      </c>
      <c r="CS867" s="26">
        <f>CS868+CS891+CS884</f>
        <v>0</v>
      </c>
      <c r="CT867" s="19"/>
      <c r="CU867" s="35"/>
      <c r="CX867" s="1" t="s">
        <v>26</v>
      </c>
    </row>
    <row r="868" spans="1:105" ht="46.8" hidden="1" x14ac:dyDescent="0.3">
      <c r="A868" s="16" t="s">
        <v>496</v>
      </c>
      <c r="B868" s="17"/>
      <c r="C868" s="16"/>
      <c r="D868" s="16"/>
      <c r="E868" s="34" t="s">
        <v>128</v>
      </c>
      <c r="F868" s="26">
        <f t="shared" ref="F868:K868" si="3526">F869+F872+F875+F881</f>
        <v>141111.1</v>
      </c>
      <c r="G868" s="26">
        <f t="shared" si="3526"/>
        <v>146341.59999999998</v>
      </c>
      <c r="H868" s="26">
        <f t="shared" si="3526"/>
        <v>146341.59999999998</v>
      </c>
      <c r="I868" s="26">
        <f t="shared" si="3526"/>
        <v>0</v>
      </c>
      <c r="J868" s="26">
        <f t="shared" si="3526"/>
        <v>0</v>
      </c>
      <c r="K868" s="26">
        <f t="shared" si="3526"/>
        <v>0</v>
      </c>
      <c r="L868" s="26">
        <f t="shared" si="3424"/>
        <v>141111.1</v>
      </c>
      <c r="M868" s="26">
        <f t="shared" si="3425"/>
        <v>146341.59999999998</v>
      </c>
      <c r="N868" s="26">
        <f t="shared" si="3426"/>
        <v>146341.59999999998</v>
      </c>
      <c r="O868" s="26">
        <f>O869+O872+O875+O881</f>
        <v>0</v>
      </c>
      <c r="P868" s="26">
        <f>P869+P872+P875+P881</f>
        <v>0</v>
      </c>
      <c r="Q868" s="26">
        <f>Q869+Q872+Q875+Q881</f>
        <v>0</v>
      </c>
      <c r="R868" s="26">
        <f t="shared" si="3427"/>
        <v>141111.1</v>
      </c>
      <c r="S868" s="26">
        <f t="shared" si="3428"/>
        <v>146341.59999999998</v>
      </c>
      <c r="T868" s="26">
        <f t="shared" si="3429"/>
        <v>146341.59999999998</v>
      </c>
      <c r="U868" s="26">
        <f>U869+U872+U875+U881</f>
        <v>0</v>
      </c>
      <c r="V868" s="26">
        <f>V869+V872+V875+V881</f>
        <v>0</v>
      </c>
      <c r="W868" s="26">
        <f>W869+W872+W875+W881</f>
        <v>0</v>
      </c>
      <c r="X868" s="26">
        <f t="shared" si="3430"/>
        <v>141111.1</v>
      </c>
      <c r="Y868" s="26">
        <f t="shared" si="3431"/>
        <v>146341.59999999998</v>
      </c>
      <c r="Z868" s="26">
        <f t="shared" si="3432"/>
        <v>146341.59999999998</v>
      </c>
      <c r="AA868" s="26">
        <f>AA869+AA872+AA875+AA881</f>
        <v>0</v>
      </c>
      <c r="AB868" s="26">
        <f>AB869+AB872+AB875+AB881</f>
        <v>0</v>
      </c>
      <c r="AC868" s="26">
        <f>AC869+AC872+AC875+AC881</f>
        <v>0</v>
      </c>
      <c r="AD868" s="26">
        <f t="shared" si="3433"/>
        <v>141111.1</v>
      </c>
      <c r="AE868" s="26">
        <f t="shared" si="3434"/>
        <v>146341.59999999998</v>
      </c>
      <c r="AF868" s="26">
        <f t="shared" si="3435"/>
        <v>146341.59999999998</v>
      </c>
      <c r="AG868" s="26">
        <f>AG869+AG872+AG875+AG881</f>
        <v>0</v>
      </c>
      <c r="AH868" s="26">
        <f>AH869+AH872+AH875+AH881</f>
        <v>0</v>
      </c>
      <c r="AI868" s="26">
        <f>AI869+AI872+AI875+AI881</f>
        <v>0</v>
      </c>
      <c r="AJ868" s="26">
        <f t="shared" si="3436"/>
        <v>141111.1</v>
      </c>
      <c r="AK868" s="26">
        <f t="shared" si="3437"/>
        <v>146341.59999999998</v>
      </c>
      <c r="AL868" s="26">
        <f t="shared" si="3438"/>
        <v>146341.59999999998</v>
      </c>
      <c r="AM868" s="26">
        <f>AM869+AM872+AM875+AM881</f>
        <v>0</v>
      </c>
      <c r="AN868" s="26">
        <f>AN869+AN872+AN875+AN881</f>
        <v>0</v>
      </c>
      <c r="AO868" s="26">
        <f>AO869+AO872+AO875+AO881</f>
        <v>0</v>
      </c>
      <c r="AP868" s="26">
        <f t="shared" si="3439"/>
        <v>141111.1</v>
      </c>
      <c r="AQ868" s="26">
        <f t="shared" si="3440"/>
        <v>146341.59999999998</v>
      </c>
      <c r="AR868" s="26">
        <f t="shared" si="3441"/>
        <v>146341.59999999998</v>
      </c>
      <c r="AS868" s="26">
        <f>AS869+AS872+AS875+AS881</f>
        <v>0</v>
      </c>
      <c r="AT868" s="26">
        <f>AT869+AT872+AT875+AT881</f>
        <v>0</v>
      </c>
      <c r="AU868" s="26">
        <f>AU869+AU872+AU875+AU881</f>
        <v>0</v>
      </c>
      <c r="AV868" s="26">
        <f t="shared" si="3442"/>
        <v>141111.1</v>
      </c>
      <c r="AW868" s="26">
        <f t="shared" si="3443"/>
        <v>146341.59999999998</v>
      </c>
      <c r="AX868" s="26">
        <f t="shared" si="3444"/>
        <v>146341.59999999998</v>
      </c>
      <c r="AY868" s="26">
        <f>AY869+AY872+AY875+AY881</f>
        <v>0</v>
      </c>
      <c r="AZ868" s="26">
        <f>AZ869+AZ872+AZ875+AZ881</f>
        <v>0</v>
      </c>
      <c r="BA868" s="26">
        <f>BA869+BA872+BA875+BA881</f>
        <v>0</v>
      </c>
      <c r="BB868" s="26">
        <f t="shared" si="3445"/>
        <v>141111.1</v>
      </c>
      <c r="BC868" s="26">
        <f t="shared" si="3446"/>
        <v>146341.59999999998</v>
      </c>
      <c r="BD868" s="26">
        <f t="shared" si="3447"/>
        <v>146341.59999999998</v>
      </c>
      <c r="BE868" s="26">
        <f>BE869+BE872+BE875+BE881</f>
        <v>0</v>
      </c>
      <c r="BF868" s="26">
        <f>BF869+BF872+BF875+BF881</f>
        <v>0</v>
      </c>
      <c r="BG868" s="26">
        <f>BG869+BG872+BG875+BG881</f>
        <v>0</v>
      </c>
      <c r="BH868" s="26">
        <f t="shared" si="3448"/>
        <v>141111.1</v>
      </c>
      <c r="BI868" s="26">
        <f t="shared" si="3449"/>
        <v>146341.59999999998</v>
      </c>
      <c r="BJ868" s="26">
        <f t="shared" si="3450"/>
        <v>146341.59999999998</v>
      </c>
      <c r="BK868" s="26">
        <f>BK869+BK872+BK875+BK881</f>
        <v>0</v>
      </c>
      <c r="BL868" s="26">
        <f>BL869+BL872+BL875+BL881</f>
        <v>0</v>
      </c>
      <c r="BM868" s="26">
        <f>BM869+BM872+BM875+BM881</f>
        <v>0</v>
      </c>
      <c r="BN868" s="26">
        <f t="shared" si="3451"/>
        <v>141111.1</v>
      </c>
      <c r="BO868" s="26">
        <f t="shared" si="3452"/>
        <v>146341.59999999998</v>
      </c>
      <c r="BP868" s="26">
        <f t="shared" si="3453"/>
        <v>146341.59999999998</v>
      </c>
      <c r="BQ868" s="26">
        <f>BQ869+BQ872+BQ875+BQ881</f>
        <v>0</v>
      </c>
      <c r="BR868" s="26">
        <f>BR869+BR872+BR875+BR881</f>
        <v>0</v>
      </c>
      <c r="BS868" s="26">
        <f t="shared" si="3454"/>
        <v>141111.1</v>
      </c>
      <c r="BT868" s="26">
        <f t="shared" si="3455"/>
        <v>146341.59999999998</v>
      </c>
      <c r="BU868" s="26">
        <f t="shared" si="3456"/>
        <v>146341.59999999998</v>
      </c>
      <c r="BV868" s="26">
        <f>BV869+BV872+BV875+BV881</f>
        <v>0</v>
      </c>
      <c r="BW868" s="26">
        <f>BW869+BW872+BW875+BW881</f>
        <v>0</v>
      </c>
      <c r="BX868" s="26">
        <f t="shared" si="3457"/>
        <v>141111.1</v>
      </c>
      <c r="BY868" s="26">
        <f t="shared" si="3458"/>
        <v>146341.59999999998</v>
      </c>
      <c r="BZ868" s="26">
        <f t="shared" si="3459"/>
        <v>146341.59999999998</v>
      </c>
      <c r="CA868" s="26">
        <f>CA869+CA872+CA875+CA881</f>
        <v>0</v>
      </c>
      <c r="CB868" s="26">
        <f>CB869+CB872+CB875+CB881</f>
        <v>0</v>
      </c>
      <c r="CC868" s="26">
        <f>CC869+CC872+CC875+CC881</f>
        <v>0</v>
      </c>
      <c r="CD868" s="26">
        <f t="shared" si="3217"/>
        <v>141111.1</v>
      </c>
      <c r="CE868" s="26">
        <f t="shared" si="3218"/>
        <v>146341.59999999998</v>
      </c>
      <c r="CF868" s="26">
        <f t="shared" si="3219"/>
        <v>146341.59999999998</v>
      </c>
      <c r="CG868" s="26">
        <f>CG869+CG872+CG875+CG881</f>
        <v>0</v>
      </c>
      <c r="CH868" s="26">
        <f>CH869+CH872+CH875+CH881</f>
        <v>0</v>
      </c>
      <c r="CI868" s="26">
        <f>CI869+CI872+CI875+CI881</f>
        <v>0</v>
      </c>
      <c r="CJ868" s="26">
        <f t="shared" si="3220"/>
        <v>141111.1</v>
      </c>
      <c r="CK868" s="26">
        <f t="shared" si="3221"/>
        <v>146341.59999999998</v>
      </c>
      <c r="CL868" s="26">
        <f t="shared" si="3222"/>
        <v>146341.59999999998</v>
      </c>
      <c r="CM868" s="26">
        <f>CM869+CM872+CM875+CM881</f>
        <v>0</v>
      </c>
      <c r="CN868" s="26">
        <f>CN869+CN872+CN875+CN881</f>
        <v>0</v>
      </c>
      <c r="CO868" s="26">
        <f>CO869+CO872+CO875+CO881</f>
        <v>0</v>
      </c>
      <c r="CP868" s="26">
        <f t="shared" si="3223"/>
        <v>141111.1</v>
      </c>
      <c r="CQ868" s="26">
        <f t="shared" si="3224"/>
        <v>146341.59999999998</v>
      </c>
      <c r="CR868" s="26">
        <f t="shared" si="3225"/>
        <v>146341.59999999998</v>
      </c>
      <c r="CS868" s="26">
        <f>CS869+CS872+CS875+CS881</f>
        <v>0</v>
      </c>
      <c r="CT868" s="19"/>
      <c r="CU868" s="35"/>
      <c r="DA868" s="1" t="s">
        <v>29</v>
      </c>
    </row>
    <row r="869" spans="1:105" ht="93.6" hidden="1" x14ac:dyDescent="0.3">
      <c r="A869" s="16" t="s">
        <v>496</v>
      </c>
      <c r="B869" s="17">
        <v>100</v>
      </c>
      <c r="C869" s="16"/>
      <c r="D869" s="16"/>
      <c r="E869" s="34" t="s">
        <v>129</v>
      </c>
      <c r="F869" s="26">
        <f t="shared" ref="F869:F873" si="3527">F870</f>
        <v>56017.5</v>
      </c>
      <c r="G869" s="26">
        <f t="shared" ref="G869:G873" si="3528">G870</f>
        <v>58051.199999999997</v>
      </c>
      <c r="H869" s="26">
        <f t="shared" ref="H869:H873" si="3529">H870</f>
        <v>58051.199999999997</v>
      </c>
      <c r="I869" s="26">
        <f t="shared" ref="I869:I873" si="3530">I870</f>
        <v>0</v>
      </c>
      <c r="J869" s="26">
        <f t="shared" ref="J869:J873" si="3531">J870</f>
        <v>0</v>
      </c>
      <c r="K869" s="26">
        <f t="shared" ref="K869:K873" si="3532">K870</f>
        <v>0</v>
      </c>
      <c r="L869" s="26">
        <f t="shared" si="3424"/>
        <v>56017.5</v>
      </c>
      <c r="M869" s="26">
        <f t="shared" si="3425"/>
        <v>58051.199999999997</v>
      </c>
      <c r="N869" s="26">
        <f t="shared" si="3426"/>
        <v>58051.199999999997</v>
      </c>
      <c r="O869" s="26">
        <f t="shared" ref="O869:O873" si="3533">O870</f>
        <v>0</v>
      </c>
      <c r="P869" s="26">
        <f t="shared" ref="P869:P873" si="3534">P870</f>
        <v>0</v>
      </c>
      <c r="Q869" s="26">
        <f t="shared" ref="Q869:Q873" si="3535">Q870</f>
        <v>0</v>
      </c>
      <c r="R869" s="26">
        <f t="shared" si="3427"/>
        <v>56017.5</v>
      </c>
      <c r="S869" s="26">
        <f t="shared" si="3428"/>
        <v>58051.199999999997</v>
      </c>
      <c r="T869" s="26">
        <f t="shared" si="3429"/>
        <v>58051.199999999997</v>
      </c>
      <c r="U869" s="26">
        <f t="shared" ref="U869:U873" si="3536">U870</f>
        <v>0</v>
      </c>
      <c r="V869" s="26">
        <f t="shared" ref="V869:V873" si="3537">V870</f>
        <v>0</v>
      </c>
      <c r="W869" s="26">
        <f t="shared" ref="W869:W873" si="3538">W870</f>
        <v>0</v>
      </c>
      <c r="X869" s="26">
        <f t="shared" si="3430"/>
        <v>56017.5</v>
      </c>
      <c r="Y869" s="26">
        <f t="shared" si="3431"/>
        <v>58051.199999999997</v>
      </c>
      <c r="Z869" s="26">
        <f t="shared" si="3432"/>
        <v>58051.199999999997</v>
      </c>
      <c r="AA869" s="26">
        <f t="shared" ref="AA869:AA873" si="3539">AA870</f>
        <v>0</v>
      </c>
      <c r="AB869" s="26">
        <f t="shared" ref="AB869:AB873" si="3540">AB870</f>
        <v>0</v>
      </c>
      <c r="AC869" s="26">
        <f t="shared" ref="AC869:AC873" si="3541">AC870</f>
        <v>0</v>
      </c>
      <c r="AD869" s="26">
        <f t="shared" si="3433"/>
        <v>56017.5</v>
      </c>
      <c r="AE869" s="26">
        <f t="shared" si="3434"/>
        <v>58051.199999999997</v>
      </c>
      <c r="AF869" s="26">
        <f t="shared" si="3435"/>
        <v>58051.199999999997</v>
      </c>
      <c r="AG869" s="26">
        <f t="shared" ref="AG869:AG873" si="3542">AG870</f>
        <v>0</v>
      </c>
      <c r="AH869" s="26">
        <f t="shared" ref="AH869:AH873" si="3543">AH870</f>
        <v>0</v>
      </c>
      <c r="AI869" s="26">
        <f t="shared" ref="AI869:AI873" si="3544">AI870</f>
        <v>0</v>
      </c>
      <c r="AJ869" s="26">
        <f t="shared" si="3436"/>
        <v>56017.5</v>
      </c>
      <c r="AK869" s="26">
        <f t="shared" si="3437"/>
        <v>58051.199999999997</v>
      </c>
      <c r="AL869" s="26">
        <f t="shared" si="3438"/>
        <v>58051.199999999997</v>
      </c>
      <c r="AM869" s="26">
        <f t="shared" ref="AM869:AM873" si="3545">AM870</f>
        <v>0</v>
      </c>
      <c r="AN869" s="26">
        <f t="shared" ref="AN869:AN873" si="3546">AN870</f>
        <v>0</v>
      </c>
      <c r="AO869" s="26">
        <f t="shared" ref="AO869:AO873" si="3547">AO870</f>
        <v>0</v>
      </c>
      <c r="AP869" s="26">
        <f t="shared" si="3439"/>
        <v>56017.5</v>
      </c>
      <c r="AQ869" s="26">
        <f t="shared" si="3440"/>
        <v>58051.199999999997</v>
      </c>
      <c r="AR869" s="26">
        <f t="shared" si="3441"/>
        <v>58051.199999999997</v>
      </c>
      <c r="AS869" s="26">
        <f t="shared" ref="AS869:AS873" si="3548">AS870</f>
        <v>0</v>
      </c>
      <c r="AT869" s="26">
        <f t="shared" ref="AT869:AT873" si="3549">AT870</f>
        <v>0</v>
      </c>
      <c r="AU869" s="26">
        <f t="shared" ref="AU869:AU873" si="3550">AU870</f>
        <v>0</v>
      </c>
      <c r="AV869" s="26">
        <f t="shared" si="3442"/>
        <v>56017.5</v>
      </c>
      <c r="AW869" s="26">
        <f t="shared" si="3443"/>
        <v>58051.199999999997</v>
      </c>
      <c r="AX869" s="26">
        <f t="shared" si="3444"/>
        <v>58051.199999999997</v>
      </c>
      <c r="AY869" s="26">
        <f t="shared" ref="AY869:AY873" si="3551">AY870</f>
        <v>0</v>
      </c>
      <c r="AZ869" s="26">
        <f t="shared" ref="AZ869:AZ873" si="3552">AZ870</f>
        <v>0</v>
      </c>
      <c r="BA869" s="26">
        <f t="shared" ref="BA869:BA873" si="3553">BA870</f>
        <v>0</v>
      </c>
      <c r="BB869" s="26">
        <f t="shared" si="3445"/>
        <v>56017.5</v>
      </c>
      <c r="BC869" s="26">
        <f t="shared" si="3446"/>
        <v>58051.199999999997</v>
      </c>
      <c r="BD869" s="26">
        <f t="shared" si="3447"/>
        <v>58051.199999999997</v>
      </c>
      <c r="BE869" s="26">
        <f t="shared" ref="BE869:BE873" si="3554">BE870</f>
        <v>0</v>
      </c>
      <c r="BF869" s="26">
        <f t="shared" ref="BF869:BF873" si="3555">BF870</f>
        <v>0</v>
      </c>
      <c r="BG869" s="26">
        <f t="shared" ref="BG869:BG873" si="3556">BG870</f>
        <v>0</v>
      </c>
      <c r="BH869" s="26">
        <f t="shared" si="3448"/>
        <v>56017.5</v>
      </c>
      <c r="BI869" s="26">
        <f t="shared" si="3449"/>
        <v>58051.199999999997</v>
      </c>
      <c r="BJ869" s="26">
        <f t="shared" si="3450"/>
        <v>58051.199999999997</v>
      </c>
      <c r="BK869" s="26">
        <f t="shared" ref="BK869:BK873" si="3557">BK870</f>
        <v>0</v>
      </c>
      <c r="BL869" s="26">
        <f t="shared" ref="BL869:BL873" si="3558">BL870</f>
        <v>0</v>
      </c>
      <c r="BM869" s="26">
        <f t="shared" ref="BM869:BM873" si="3559">BM870</f>
        <v>0</v>
      </c>
      <c r="BN869" s="26">
        <f t="shared" si="3451"/>
        <v>56017.5</v>
      </c>
      <c r="BO869" s="26">
        <f t="shared" si="3452"/>
        <v>58051.199999999997</v>
      </c>
      <c r="BP869" s="26">
        <f t="shared" si="3453"/>
        <v>58051.199999999997</v>
      </c>
      <c r="BQ869" s="26">
        <f t="shared" ref="BQ869:BQ873" si="3560">BQ870</f>
        <v>0</v>
      </c>
      <c r="BR869" s="26">
        <f t="shared" ref="BR869:BR873" si="3561">BR870</f>
        <v>0</v>
      </c>
      <c r="BS869" s="26">
        <f t="shared" si="3454"/>
        <v>56017.5</v>
      </c>
      <c r="BT869" s="26">
        <f t="shared" si="3455"/>
        <v>58051.199999999997</v>
      </c>
      <c r="BU869" s="26">
        <f t="shared" si="3456"/>
        <v>58051.199999999997</v>
      </c>
      <c r="BV869" s="26">
        <f t="shared" ref="BV869:BV873" si="3562">BV870</f>
        <v>0</v>
      </c>
      <c r="BW869" s="26">
        <f t="shared" ref="BW869:BW873" si="3563">BW870</f>
        <v>0</v>
      </c>
      <c r="BX869" s="26">
        <f t="shared" si="3457"/>
        <v>56017.5</v>
      </c>
      <c r="BY869" s="26">
        <f t="shared" si="3458"/>
        <v>58051.199999999997</v>
      </c>
      <c r="BZ869" s="26">
        <f t="shared" si="3459"/>
        <v>58051.199999999997</v>
      </c>
      <c r="CA869" s="26">
        <f t="shared" ref="CA869:CA873" si="3564">CA870</f>
        <v>0</v>
      </c>
      <c r="CB869" s="26">
        <f t="shared" ref="CB869:CB873" si="3565">CB870</f>
        <v>0</v>
      </c>
      <c r="CC869" s="26">
        <f t="shared" ref="CC869:CC873" si="3566">CC870</f>
        <v>0</v>
      </c>
      <c r="CD869" s="26">
        <f t="shared" si="3217"/>
        <v>56017.5</v>
      </c>
      <c r="CE869" s="26">
        <f t="shared" si="3218"/>
        <v>58051.199999999997</v>
      </c>
      <c r="CF869" s="26">
        <f t="shared" si="3219"/>
        <v>58051.199999999997</v>
      </c>
      <c r="CG869" s="26">
        <f t="shared" ref="CG869:CG873" si="3567">CG870</f>
        <v>0</v>
      </c>
      <c r="CH869" s="26">
        <f t="shared" ref="CH869:CH873" si="3568">CH870</f>
        <v>0</v>
      </c>
      <c r="CI869" s="26">
        <f t="shared" ref="CI869:CI873" si="3569">CI870</f>
        <v>0</v>
      </c>
      <c r="CJ869" s="26">
        <f t="shared" si="3220"/>
        <v>56017.5</v>
      </c>
      <c r="CK869" s="26">
        <f t="shared" si="3221"/>
        <v>58051.199999999997</v>
      </c>
      <c r="CL869" s="26">
        <f t="shared" si="3222"/>
        <v>58051.199999999997</v>
      </c>
      <c r="CM869" s="26">
        <f t="shared" ref="CM869:CM873" si="3570">CM870</f>
        <v>0</v>
      </c>
      <c r="CN869" s="26">
        <f t="shared" ref="CN869:CN873" si="3571">CN870</f>
        <v>0</v>
      </c>
      <c r="CO869" s="26">
        <f t="shared" ref="CO869:CO873" si="3572">CO870</f>
        <v>0</v>
      </c>
      <c r="CP869" s="26">
        <f t="shared" si="3223"/>
        <v>56017.5</v>
      </c>
      <c r="CQ869" s="26">
        <f t="shared" si="3224"/>
        <v>58051.199999999997</v>
      </c>
      <c r="CR869" s="26">
        <f t="shared" si="3225"/>
        <v>58051.199999999997</v>
      </c>
      <c r="CS869" s="26">
        <f t="shared" ref="CS869:CS873" si="3573">CS870</f>
        <v>0</v>
      </c>
      <c r="CT869" s="19"/>
      <c r="CU869" s="35"/>
      <c r="CY869" s="1" t="s">
        <v>27</v>
      </c>
    </row>
    <row r="870" spans="1:105" ht="31.2" hidden="1" x14ac:dyDescent="0.3">
      <c r="A870" s="16" t="s">
        <v>496</v>
      </c>
      <c r="B870" s="17">
        <v>110</v>
      </c>
      <c r="C870" s="16"/>
      <c r="D870" s="16"/>
      <c r="E870" s="34" t="s">
        <v>130</v>
      </c>
      <c r="F870" s="26">
        <f t="shared" si="3527"/>
        <v>56017.5</v>
      </c>
      <c r="G870" s="26">
        <f t="shared" si="3528"/>
        <v>58051.199999999997</v>
      </c>
      <c r="H870" s="26">
        <f t="shared" si="3529"/>
        <v>58051.199999999997</v>
      </c>
      <c r="I870" s="26">
        <f t="shared" si="3530"/>
        <v>0</v>
      </c>
      <c r="J870" s="26">
        <f t="shared" si="3531"/>
        <v>0</v>
      </c>
      <c r="K870" s="26">
        <f t="shared" si="3532"/>
        <v>0</v>
      </c>
      <c r="L870" s="26">
        <f t="shared" si="3424"/>
        <v>56017.5</v>
      </c>
      <c r="M870" s="26">
        <f t="shared" si="3425"/>
        <v>58051.199999999997</v>
      </c>
      <c r="N870" s="26">
        <f t="shared" si="3426"/>
        <v>58051.199999999997</v>
      </c>
      <c r="O870" s="26">
        <f t="shared" si="3533"/>
        <v>0</v>
      </c>
      <c r="P870" s="26">
        <f t="shared" si="3534"/>
        <v>0</v>
      </c>
      <c r="Q870" s="26">
        <f t="shared" si="3535"/>
        <v>0</v>
      </c>
      <c r="R870" s="26">
        <f t="shared" si="3427"/>
        <v>56017.5</v>
      </c>
      <c r="S870" s="26">
        <f t="shared" si="3428"/>
        <v>58051.199999999997</v>
      </c>
      <c r="T870" s="26">
        <f t="shared" si="3429"/>
        <v>58051.199999999997</v>
      </c>
      <c r="U870" s="26">
        <f t="shared" si="3536"/>
        <v>0</v>
      </c>
      <c r="V870" s="26">
        <f t="shared" si="3537"/>
        <v>0</v>
      </c>
      <c r="W870" s="26">
        <f t="shared" si="3538"/>
        <v>0</v>
      </c>
      <c r="X870" s="26">
        <f t="shared" si="3430"/>
        <v>56017.5</v>
      </c>
      <c r="Y870" s="26">
        <f t="shared" si="3431"/>
        <v>58051.199999999997</v>
      </c>
      <c r="Z870" s="26">
        <f t="shared" si="3432"/>
        <v>58051.199999999997</v>
      </c>
      <c r="AA870" s="26">
        <f t="shared" si="3539"/>
        <v>0</v>
      </c>
      <c r="AB870" s="26">
        <f t="shared" si="3540"/>
        <v>0</v>
      </c>
      <c r="AC870" s="26">
        <f t="shared" si="3541"/>
        <v>0</v>
      </c>
      <c r="AD870" s="26">
        <f t="shared" si="3433"/>
        <v>56017.5</v>
      </c>
      <c r="AE870" s="26">
        <f t="shared" si="3434"/>
        <v>58051.199999999997</v>
      </c>
      <c r="AF870" s="26">
        <f t="shared" si="3435"/>
        <v>58051.199999999997</v>
      </c>
      <c r="AG870" s="26">
        <f t="shared" si="3542"/>
        <v>0</v>
      </c>
      <c r="AH870" s="26">
        <f t="shared" si="3543"/>
        <v>0</v>
      </c>
      <c r="AI870" s="26">
        <f t="shared" si="3544"/>
        <v>0</v>
      </c>
      <c r="AJ870" s="26">
        <f t="shared" si="3436"/>
        <v>56017.5</v>
      </c>
      <c r="AK870" s="26">
        <f t="shared" si="3437"/>
        <v>58051.199999999997</v>
      </c>
      <c r="AL870" s="26">
        <f t="shared" si="3438"/>
        <v>58051.199999999997</v>
      </c>
      <c r="AM870" s="26">
        <f t="shared" si="3545"/>
        <v>0</v>
      </c>
      <c r="AN870" s="26">
        <f t="shared" si="3546"/>
        <v>0</v>
      </c>
      <c r="AO870" s="26">
        <f t="shared" si="3547"/>
        <v>0</v>
      </c>
      <c r="AP870" s="26">
        <f t="shared" si="3439"/>
        <v>56017.5</v>
      </c>
      <c r="AQ870" s="26">
        <f t="shared" si="3440"/>
        <v>58051.199999999997</v>
      </c>
      <c r="AR870" s="26">
        <f t="shared" si="3441"/>
        <v>58051.199999999997</v>
      </c>
      <c r="AS870" s="26">
        <f t="shared" si="3548"/>
        <v>0</v>
      </c>
      <c r="AT870" s="26">
        <f t="shared" si="3549"/>
        <v>0</v>
      </c>
      <c r="AU870" s="26">
        <f t="shared" si="3550"/>
        <v>0</v>
      </c>
      <c r="AV870" s="26">
        <f t="shared" si="3442"/>
        <v>56017.5</v>
      </c>
      <c r="AW870" s="26">
        <f t="shared" si="3443"/>
        <v>58051.199999999997</v>
      </c>
      <c r="AX870" s="26">
        <f t="shared" si="3444"/>
        <v>58051.199999999997</v>
      </c>
      <c r="AY870" s="26">
        <f t="shared" si="3551"/>
        <v>0</v>
      </c>
      <c r="AZ870" s="26">
        <f t="shared" si="3552"/>
        <v>0</v>
      </c>
      <c r="BA870" s="26">
        <f t="shared" si="3553"/>
        <v>0</v>
      </c>
      <c r="BB870" s="26">
        <f t="shared" si="3445"/>
        <v>56017.5</v>
      </c>
      <c r="BC870" s="26">
        <f t="shared" si="3446"/>
        <v>58051.199999999997</v>
      </c>
      <c r="BD870" s="26">
        <f t="shared" si="3447"/>
        <v>58051.199999999997</v>
      </c>
      <c r="BE870" s="26">
        <f t="shared" si="3554"/>
        <v>0</v>
      </c>
      <c r="BF870" s="26">
        <f t="shared" si="3555"/>
        <v>0</v>
      </c>
      <c r="BG870" s="26">
        <f t="shared" si="3556"/>
        <v>0</v>
      </c>
      <c r="BH870" s="26">
        <f t="shared" si="3448"/>
        <v>56017.5</v>
      </c>
      <c r="BI870" s="26">
        <f t="shared" si="3449"/>
        <v>58051.199999999997</v>
      </c>
      <c r="BJ870" s="26">
        <f t="shared" si="3450"/>
        <v>58051.199999999997</v>
      </c>
      <c r="BK870" s="26">
        <f t="shared" si="3557"/>
        <v>0</v>
      </c>
      <c r="BL870" s="26">
        <f t="shared" si="3558"/>
        <v>0</v>
      </c>
      <c r="BM870" s="26">
        <f t="shared" si="3559"/>
        <v>0</v>
      </c>
      <c r="BN870" s="26">
        <f t="shared" si="3451"/>
        <v>56017.5</v>
      </c>
      <c r="BO870" s="26">
        <f t="shared" si="3452"/>
        <v>58051.199999999997</v>
      </c>
      <c r="BP870" s="26">
        <f t="shared" si="3453"/>
        <v>58051.199999999997</v>
      </c>
      <c r="BQ870" s="26">
        <f t="shared" si="3560"/>
        <v>0</v>
      </c>
      <c r="BR870" s="26">
        <f t="shared" si="3561"/>
        <v>0</v>
      </c>
      <c r="BS870" s="26">
        <f t="shared" si="3454"/>
        <v>56017.5</v>
      </c>
      <c r="BT870" s="26">
        <f t="shared" si="3455"/>
        <v>58051.199999999997</v>
      </c>
      <c r="BU870" s="26">
        <f t="shared" si="3456"/>
        <v>58051.199999999997</v>
      </c>
      <c r="BV870" s="26">
        <f t="shared" si="3562"/>
        <v>0</v>
      </c>
      <c r="BW870" s="26">
        <f t="shared" si="3563"/>
        <v>0</v>
      </c>
      <c r="BX870" s="26">
        <f t="shared" si="3457"/>
        <v>56017.5</v>
      </c>
      <c r="BY870" s="26">
        <f t="shared" si="3458"/>
        <v>58051.199999999997</v>
      </c>
      <c r="BZ870" s="26">
        <f t="shared" si="3459"/>
        <v>58051.199999999997</v>
      </c>
      <c r="CA870" s="26">
        <f t="shared" si="3564"/>
        <v>0</v>
      </c>
      <c r="CB870" s="26">
        <f t="shared" si="3565"/>
        <v>0</v>
      </c>
      <c r="CC870" s="26">
        <f t="shared" si="3566"/>
        <v>0</v>
      </c>
      <c r="CD870" s="26">
        <f t="shared" si="3217"/>
        <v>56017.5</v>
      </c>
      <c r="CE870" s="26">
        <f t="shared" si="3218"/>
        <v>58051.199999999997</v>
      </c>
      <c r="CF870" s="26">
        <f t="shared" si="3219"/>
        <v>58051.199999999997</v>
      </c>
      <c r="CG870" s="26">
        <f t="shared" si="3567"/>
        <v>0</v>
      </c>
      <c r="CH870" s="26">
        <f t="shared" si="3568"/>
        <v>0</v>
      </c>
      <c r="CI870" s="26">
        <f t="shared" si="3569"/>
        <v>0</v>
      </c>
      <c r="CJ870" s="26">
        <f t="shared" si="3220"/>
        <v>56017.5</v>
      </c>
      <c r="CK870" s="26">
        <f t="shared" si="3221"/>
        <v>58051.199999999997</v>
      </c>
      <c r="CL870" s="26">
        <f t="shared" si="3222"/>
        <v>58051.199999999997</v>
      </c>
      <c r="CM870" s="26">
        <f t="shared" si="3570"/>
        <v>0</v>
      </c>
      <c r="CN870" s="26">
        <f t="shared" si="3571"/>
        <v>0</v>
      </c>
      <c r="CO870" s="26">
        <f t="shared" si="3572"/>
        <v>0</v>
      </c>
      <c r="CP870" s="26">
        <f t="shared" si="3223"/>
        <v>56017.5</v>
      </c>
      <c r="CQ870" s="26">
        <f t="shared" si="3224"/>
        <v>58051.199999999997</v>
      </c>
      <c r="CR870" s="26">
        <f t="shared" si="3225"/>
        <v>58051.199999999997</v>
      </c>
      <c r="CS870" s="26">
        <f t="shared" si="3573"/>
        <v>0</v>
      </c>
      <c r="CT870" s="19"/>
      <c r="CU870" s="35"/>
      <c r="CZ870" s="1" t="s">
        <v>28</v>
      </c>
    </row>
    <row r="871" spans="1:105" hidden="1" x14ac:dyDescent="0.3">
      <c r="A871" s="16" t="s">
        <v>496</v>
      </c>
      <c r="B871" s="17">
        <v>110</v>
      </c>
      <c r="C871" s="16" t="s">
        <v>45</v>
      </c>
      <c r="D871" s="16" t="s">
        <v>103</v>
      </c>
      <c r="E871" s="34" t="s">
        <v>104</v>
      </c>
      <c r="F871" s="26">
        <v>56017.5</v>
      </c>
      <c r="G871" s="26">
        <v>58051.199999999997</v>
      </c>
      <c r="H871" s="26">
        <v>58051.199999999997</v>
      </c>
      <c r="I871" s="26"/>
      <c r="J871" s="26"/>
      <c r="K871" s="26"/>
      <c r="L871" s="26">
        <f t="shared" si="3424"/>
        <v>56017.5</v>
      </c>
      <c r="M871" s="26">
        <f t="shared" si="3425"/>
        <v>58051.199999999997</v>
      </c>
      <c r="N871" s="26">
        <f t="shared" si="3426"/>
        <v>58051.199999999997</v>
      </c>
      <c r="O871" s="26"/>
      <c r="P871" s="26"/>
      <c r="Q871" s="26"/>
      <c r="R871" s="26">
        <f t="shared" si="3427"/>
        <v>56017.5</v>
      </c>
      <c r="S871" s="26">
        <f t="shared" si="3428"/>
        <v>58051.199999999997</v>
      </c>
      <c r="T871" s="26">
        <f t="shared" si="3429"/>
        <v>58051.199999999997</v>
      </c>
      <c r="U871" s="26"/>
      <c r="V871" s="26"/>
      <c r="W871" s="26"/>
      <c r="X871" s="26">
        <f t="shared" si="3430"/>
        <v>56017.5</v>
      </c>
      <c r="Y871" s="26">
        <f t="shared" si="3431"/>
        <v>58051.199999999997</v>
      </c>
      <c r="Z871" s="26">
        <f t="shared" si="3432"/>
        <v>58051.199999999997</v>
      </c>
      <c r="AA871" s="26"/>
      <c r="AB871" s="26"/>
      <c r="AC871" s="26"/>
      <c r="AD871" s="26">
        <f t="shared" si="3433"/>
        <v>56017.5</v>
      </c>
      <c r="AE871" s="26">
        <f t="shared" si="3434"/>
        <v>58051.199999999997</v>
      </c>
      <c r="AF871" s="26">
        <f t="shared" si="3435"/>
        <v>58051.199999999997</v>
      </c>
      <c r="AG871" s="26"/>
      <c r="AH871" s="26"/>
      <c r="AI871" s="26"/>
      <c r="AJ871" s="26">
        <f t="shared" si="3436"/>
        <v>56017.5</v>
      </c>
      <c r="AK871" s="26">
        <f t="shared" si="3437"/>
        <v>58051.199999999997</v>
      </c>
      <c r="AL871" s="26">
        <f t="shared" si="3438"/>
        <v>58051.199999999997</v>
      </c>
      <c r="AM871" s="26"/>
      <c r="AN871" s="26"/>
      <c r="AO871" s="26"/>
      <c r="AP871" s="26">
        <f t="shared" si="3439"/>
        <v>56017.5</v>
      </c>
      <c r="AQ871" s="26">
        <f t="shared" si="3440"/>
        <v>58051.199999999997</v>
      </c>
      <c r="AR871" s="26">
        <f t="shared" si="3441"/>
        <v>58051.199999999997</v>
      </c>
      <c r="AS871" s="26"/>
      <c r="AT871" s="26"/>
      <c r="AU871" s="26"/>
      <c r="AV871" s="26">
        <f t="shared" si="3442"/>
        <v>56017.5</v>
      </c>
      <c r="AW871" s="26">
        <f t="shared" si="3443"/>
        <v>58051.199999999997</v>
      </c>
      <c r="AX871" s="26">
        <f t="shared" si="3444"/>
        <v>58051.199999999997</v>
      </c>
      <c r="AY871" s="26"/>
      <c r="AZ871" s="26"/>
      <c r="BA871" s="26"/>
      <c r="BB871" s="26">
        <f t="shared" si="3445"/>
        <v>56017.5</v>
      </c>
      <c r="BC871" s="26">
        <f t="shared" si="3446"/>
        <v>58051.199999999997</v>
      </c>
      <c r="BD871" s="26">
        <f t="shared" si="3447"/>
        <v>58051.199999999997</v>
      </c>
      <c r="BE871" s="26"/>
      <c r="BF871" s="26"/>
      <c r="BG871" s="26"/>
      <c r="BH871" s="26">
        <f t="shared" si="3448"/>
        <v>56017.5</v>
      </c>
      <c r="BI871" s="26">
        <f t="shared" si="3449"/>
        <v>58051.199999999997</v>
      </c>
      <c r="BJ871" s="26">
        <f t="shared" si="3450"/>
        <v>58051.199999999997</v>
      </c>
      <c r="BK871" s="26"/>
      <c r="BL871" s="26"/>
      <c r="BM871" s="26"/>
      <c r="BN871" s="26">
        <f t="shared" si="3451"/>
        <v>56017.5</v>
      </c>
      <c r="BO871" s="26">
        <f t="shared" si="3452"/>
        <v>58051.199999999997</v>
      </c>
      <c r="BP871" s="26">
        <f t="shared" si="3453"/>
        <v>58051.199999999997</v>
      </c>
      <c r="BQ871" s="26"/>
      <c r="BR871" s="26"/>
      <c r="BS871" s="26">
        <f t="shared" si="3454"/>
        <v>56017.5</v>
      </c>
      <c r="BT871" s="26">
        <f t="shared" si="3455"/>
        <v>58051.199999999997</v>
      </c>
      <c r="BU871" s="26">
        <f t="shared" si="3456"/>
        <v>58051.199999999997</v>
      </c>
      <c r="BV871" s="26"/>
      <c r="BW871" s="26"/>
      <c r="BX871" s="26">
        <f t="shared" si="3457"/>
        <v>56017.5</v>
      </c>
      <c r="BY871" s="26">
        <f t="shared" si="3458"/>
        <v>58051.199999999997</v>
      </c>
      <c r="BZ871" s="26">
        <f t="shared" si="3459"/>
        <v>58051.199999999997</v>
      </c>
      <c r="CA871" s="26"/>
      <c r="CB871" s="26"/>
      <c r="CC871" s="26"/>
      <c r="CD871" s="26">
        <f t="shared" si="3217"/>
        <v>56017.5</v>
      </c>
      <c r="CE871" s="26">
        <f t="shared" si="3218"/>
        <v>58051.199999999997</v>
      </c>
      <c r="CF871" s="26">
        <f t="shared" si="3219"/>
        <v>58051.199999999997</v>
      </c>
      <c r="CG871" s="26"/>
      <c r="CH871" s="26"/>
      <c r="CI871" s="26"/>
      <c r="CJ871" s="26">
        <f t="shared" si="3220"/>
        <v>56017.5</v>
      </c>
      <c r="CK871" s="26">
        <f t="shared" si="3221"/>
        <v>58051.199999999997</v>
      </c>
      <c r="CL871" s="26">
        <f t="shared" si="3222"/>
        <v>58051.199999999997</v>
      </c>
      <c r="CM871" s="26"/>
      <c r="CN871" s="26"/>
      <c r="CO871" s="26"/>
      <c r="CP871" s="26">
        <f t="shared" si="3223"/>
        <v>56017.5</v>
      </c>
      <c r="CQ871" s="26">
        <f t="shared" si="3224"/>
        <v>58051.199999999997</v>
      </c>
      <c r="CR871" s="26">
        <f t="shared" si="3225"/>
        <v>58051.199999999997</v>
      </c>
      <c r="CS871" s="26"/>
      <c r="CT871" s="19"/>
      <c r="CU871" s="35"/>
    </row>
    <row r="872" spans="1:105" ht="31.2" hidden="1" x14ac:dyDescent="0.3">
      <c r="A872" s="16" t="s">
        <v>496</v>
      </c>
      <c r="B872" s="17">
        <v>200</v>
      </c>
      <c r="C872" s="16"/>
      <c r="D872" s="16"/>
      <c r="E872" s="34" t="s">
        <v>38</v>
      </c>
      <c r="F872" s="26">
        <f t="shared" si="3527"/>
        <v>12537.9</v>
      </c>
      <c r="G872" s="26">
        <f t="shared" si="3528"/>
        <v>12537.9</v>
      </c>
      <c r="H872" s="26">
        <f t="shared" si="3529"/>
        <v>12537.9</v>
      </c>
      <c r="I872" s="26">
        <f t="shared" si="3530"/>
        <v>0</v>
      </c>
      <c r="J872" s="26">
        <f t="shared" si="3531"/>
        <v>0</v>
      </c>
      <c r="K872" s="26">
        <f t="shared" si="3532"/>
        <v>0</v>
      </c>
      <c r="L872" s="26">
        <f t="shared" si="3424"/>
        <v>12537.9</v>
      </c>
      <c r="M872" s="26">
        <f t="shared" si="3425"/>
        <v>12537.9</v>
      </c>
      <c r="N872" s="26">
        <f t="shared" si="3426"/>
        <v>12537.9</v>
      </c>
      <c r="O872" s="26">
        <f t="shared" si="3533"/>
        <v>0</v>
      </c>
      <c r="P872" s="26">
        <f t="shared" si="3534"/>
        <v>0</v>
      </c>
      <c r="Q872" s="26">
        <f t="shared" si="3535"/>
        <v>0</v>
      </c>
      <c r="R872" s="26">
        <f t="shared" si="3427"/>
        <v>12537.9</v>
      </c>
      <c r="S872" s="26">
        <f t="shared" si="3428"/>
        <v>12537.9</v>
      </c>
      <c r="T872" s="26">
        <f t="shared" si="3429"/>
        <v>12537.9</v>
      </c>
      <c r="U872" s="26">
        <f t="shared" si="3536"/>
        <v>0</v>
      </c>
      <c r="V872" s="26">
        <f t="shared" si="3537"/>
        <v>0</v>
      </c>
      <c r="W872" s="26">
        <f t="shared" si="3538"/>
        <v>0</v>
      </c>
      <c r="X872" s="26">
        <f t="shared" si="3430"/>
        <v>12537.9</v>
      </c>
      <c r="Y872" s="26">
        <f t="shared" si="3431"/>
        <v>12537.9</v>
      </c>
      <c r="Z872" s="26">
        <f t="shared" si="3432"/>
        <v>12537.9</v>
      </c>
      <c r="AA872" s="26">
        <f t="shared" si="3539"/>
        <v>0</v>
      </c>
      <c r="AB872" s="26">
        <f t="shared" si="3540"/>
        <v>0</v>
      </c>
      <c r="AC872" s="26">
        <f t="shared" si="3541"/>
        <v>0</v>
      </c>
      <c r="AD872" s="26">
        <f t="shared" si="3433"/>
        <v>12537.9</v>
      </c>
      <c r="AE872" s="26">
        <f t="shared" si="3434"/>
        <v>12537.9</v>
      </c>
      <c r="AF872" s="26">
        <f t="shared" si="3435"/>
        <v>12537.9</v>
      </c>
      <c r="AG872" s="26">
        <f t="shared" si="3542"/>
        <v>0</v>
      </c>
      <c r="AH872" s="26">
        <f t="shared" si="3543"/>
        <v>0</v>
      </c>
      <c r="AI872" s="26">
        <f t="shared" si="3544"/>
        <v>0</v>
      </c>
      <c r="AJ872" s="26">
        <f t="shared" si="3436"/>
        <v>12537.9</v>
      </c>
      <c r="AK872" s="26">
        <f t="shared" si="3437"/>
        <v>12537.9</v>
      </c>
      <c r="AL872" s="26">
        <f t="shared" si="3438"/>
        <v>12537.9</v>
      </c>
      <c r="AM872" s="26">
        <f t="shared" si="3545"/>
        <v>0</v>
      </c>
      <c r="AN872" s="26">
        <f t="shared" si="3546"/>
        <v>0</v>
      </c>
      <c r="AO872" s="26">
        <f t="shared" si="3547"/>
        <v>0</v>
      </c>
      <c r="AP872" s="26">
        <f t="shared" si="3439"/>
        <v>12537.9</v>
      </c>
      <c r="AQ872" s="26">
        <f t="shared" si="3440"/>
        <v>12537.9</v>
      </c>
      <c r="AR872" s="26">
        <f t="shared" si="3441"/>
        <v>12537.9</v>
      </c>
      <c r="AS872" s="26">
        <f t="shared" si="3548"/>
        <v>0</v>
      </c>
      <c r="AT872" s="26">
        <f t="shared" si="3549"/>
        <v>0</v>
      </c>
      <c r="AU872" s="26">
        <f t="shared" si="3550"/>
        <v>0</v>
      </c>
      <c r="AV872" s="26">
        <f t="shared" si="3442"/>
        <v>12537.9</v>
      </c>
      <c r="AW872" s="26">
        <f t="shared" si="3443"/>
        <v>12537.9</v>
      </c>
      <c r="AX872" s="26">
        <f t="shared" si="3444"/>
        <v>12537.9</v>
      </c>
      <c r="AY872" s="26">
        <f t="shared" si="3551"/>
        <v>0</v>
      </c>
      <c r="AZ872" s="26">
        <f t="shared" si="3552"/>
        <v>0</v>
      </c>
      <c r="BA872" s="26">
        <f t="shared" si="3553"/>
        <v>0</v>
      </c>
      <c r="BB872" s="26">
        <f t="shared" si="3445"/>
        <v>12537.9</v>
      </c>
      <c r="BC872" s="26">
        <f t="shared" si="3446"/>
        <v>12537.9</v>
      </c>
      <c r="BD872" s="26">
        <f t="shared" si="3447"/>
        <v>12537.9</v>
      </c>
      <c r="BE872" s="26">
        <f t="shared" si="3554"/>
        <v>0</v>
      </c>
      <c r="BF872" s="26">
        <f t="shared" si="3555"/>
        <v>0</v>
      </c>
      <c r="BG872" s="26">
        <f t="shared" si="3556"/>
        <v>0</v>
      </c>
      <c r="BH872" s="26">
        <f t="shared" si="3448"/>
        <v>12537.9</v>
      </c>
      <c r="BI872" s="26">
        <f t="shared" si="3449"/>
        <v>12537.9</v>
      </c>
      <c r="BJ872" s="26">
        <f t="shared" si="3450"/>
        <v>12537.9</v>
      </c>
      <c r="BK872" s="26">
        <f t="shared" si="3557"/>
        <v>0</v>
      </c>
      <c r="BL872" s="26">
        <f t="shared" si="3558"/>
        <v>0</v>
      </c>
      <c r="BM872" s="26">
        <f t="shared" si="3559"/>
        <v>0</v>
      </c>
      <c r="BN872" s="26">
        <f t="shared" si="3451"/>
        <v>12537.9</v>
      </c>
      <c r="BO872" s="26">
        <f t="shared" si="3452"/>
        <v>12537.9</v>
      </c>
      <c r="BP872" s="26">
        <f t="shared" si="3453"/>
        <v>12537.9</v>
      </c>
      <c r="BQ872" s="26">
        <f t="shared" si="3560"/>
        <v>0</v>
      </c>
      <c r="BR872" s="26">
        <f t="shared" si="3561"/>
        <v>0</v>
      </c>
      <c r="BS872" s="26">
        <f t="shared" si="3454"/>
        <v>12537.9</v>
      </c>
      <c r="BT872" s="26">
        <f t="shared" si="3455"/>
        <v>12537.9</v>
      </c>
      <c r="BU872" s="26">
        <f t="shared" si="3456"/>
        <v>12537.9</v>
      </c>
      <c r="BV872" s="26">
        <f t="shared" si="3562"/>
        <v>0</v>
      </c>
      <c r="BW872" s="26">
        <f t="shared" si="3563"/>
        <v>0</v>
      </c>
      <c r="BX872" s="26">
        <f t="shared" si="3457"/>
        <v>12537.9</v>
      </c>
      <c r="BY872" s="26">
        <f t="shared" si="3458"/>
        <v>12537.9</v>
      </c>
      <c r="BZ872" s="26">
        <f t="shared" si="3459"/>
        <v>12537.9</v>
      </c>
      <c r="CA872" s="26">
        <f t="shared" si="3564"/>
        <v>0</v>
      </c>
      <c r="CB872" s="26">
        <f t="shared" si="3565"/>
        <v>0</v>
      </c>
      <c r="CC872" s="26">
        <f t="shared" si="3566"/>
        <v>0</v>
      </c>
      <c r="CD872" s="26">
        <f t="shared" ref="CD872:CD935" si="3574">BX872+CA872</f>
        <v>12537.9</v>
      </c>
      <c r="CE872" s="26">
        <f t="shared" ref="CE872:CE935" si="3575">BY872+CB872</f>
        <v>12537.9</v>
      </c>
      <c r="CF872" s="26">
        <f t="shared" ref="CF872:CF935" si="3576">BZ872+CC872</f>
        <v>12537.9</v>
      </c>
      <c r="CG872" s="26">
        <f t="shared" si="3567"/>
        <v>0</v>
      </c>
      <c r="CH872" s="26">
        <f t="shared" si="3568"/>
        <v>0</v>
      </c>
      <c r="CI872" s="26">
        <f t="shared" si="3569"/>
        <v>0</v>
      </c>
      <c r="CJ872" s="26">
        <f t="shared" ref="CJ872:CJ935" si="3577">CD872+CG872</f>
        <v>12537.9</v>
      </c>
      <c r="CK872" s="26">
        <f t="shared" ref="CK872:CK935" si="3578">CE872+CH872</f>
        <v>12537.9</v>
      </c>
      <c r="CL872" s="26">
        <f t="shared" ref="CL872:CL935" si="3579">CF872+CI872</f>
        <v>12537.9</v>
      </c>
      <c r="CM872" s="26">
        <f t="shared" si="3570"/>
        <v>0</v>
      </c>
      <c r="CN872" s="26">
        <f t="shared" si="3571"/>
        <v>0</v>
      </c>
      <c r="CO872" s="26">
        <f t="shared" si="3572"/>
        <v>0</v>
      </c>
      <c r="CP872" s="26">
        <f t="shared" ref="CP872:CP935" si="3580">CJ872+CM872</f>
        <v>12537.9</v>
      </c>
      <c r="CQ872" s="26">
        <f t="shared" ref="CQ872:CQ935" si="3581">CK872+CN872</f>
        <v>12537.9</v>
      </c>
      <c r="CR872" s="26">
        <f t="shared" ref="CR872:CR935" si="3582">CL872+CO872</f>
        <v>12537.9</v>
      </c>
      <c r="CS872" s="26">
        <f t="shared" si="3573"/>
        <v>0</v>
      </c>
      <c r="CT872" s="19"/>
      <c r="CU872" s="35"/>
      <c r="CY872" s="1" t="s">
        <v>27</v>
      </c>
    </row>
    <row r="873" spans="1:105" ht="46.8" hidden="1" x14ac:dyDescent="0.3">
      <c r="A873" s="16" t="s">
        <v>496</v>
      </c>
      <c r="B873" s="17">
        <v>240</v>
      </c>
      <c r="C873" s="16"/>
      <c r="D873" s="16"/>
      <c r="E873" s="34" t="s">
        <v>39</v>
      </c>
      <c r="F873" s="26">
        <f t="shared" si="3527"/>
        <v>12537.9</v>
      </c>
      <c r="G873" s="26">
        <f t="shared" si="3528"/>
        <v>12537.9</v>
      </c>
      <c r="H873" s="26">
        <f t="shared" si="3529"/>
        <v>12537.9</v>
      </c>
      <c r="I873" s="26">
        <f t="shared" si="3530"/>
        <v>0</v>
      </c>
      <c r="J873" s="26">
        <f t="shared" si="3531"/>
        <v>0</v>
      </c>
      <c r="K873" s="26">
        <f t="shared" si="3532"/>
        <v>0</v>
      </c>
      <c r="L873" s="26">
        <f t="shared" si="3424"/>
        <v>12537.9</v>
      </c>
      <c r="M873" s="26">
        <f t="shared" si="3425"/>
        <v>12537.9</v>
      </c>
      <c r="N873" s="26">
        <f t="shared" si="3426"/>
        <v>12537.9</v>
      </c>
      <c r="O873" s="26">
        <f t="shared" si="3533"/>
        <v>0</v>
      </c>
      <c r="P873" s="26">
        <f t="shared" si="3534"/>
        <v>0</v>
      </c>
      <c r="Q873" s="26">
        <f t="shared" si="3535"/>
        <v>0</v>
      </c>
      <c r="R873" s="26">
        <f t="shared" si="3427"/>
        <v>12537.9</v>
      </c>
      <c r="S873" s="26">
        <f t="shared" si="3428"/>
        <v>12537.9</v>
      </c>
      <c r="T873" s="26">
        <f t="shared" si="3429"/>
        <v>12537.9</v>
      </c>
      <c r="U873" s="26">
        <f t="shared" si="3536"/>
        <v>0</v>
      </c>
      <c r="V873" s="26">
        <f t="shared" si="3537"/>
        <v>0</v>
      </c>
      <c r="W873" s="26">
        <f t="shared" si="3538"/>
        <v>0</v>
      </c>
      <c r="X873" s="26">
        <f t="shared" si="3430"/>
        <v>12537.9</v>
      </c>
      <c r="Y873" s="26">
        <f t="shared" si="3431"/>
        <v>12537.9</v>
      </c>
      <c r="Z873" s="26">
        <f t="shared" si="3432"/>
        <v>12537.9</v>
      </c>
      <c r="AA873" s="26">
        <f t="shared" si="3539"/>
        <v>0</v>
      </c>
      <c r="AB873" s="26">
        <f t="shared" si="3540"/>
        <v>0</v>
      </c>
      <c r="AC873" s="26">
        <f t="shared" si="3541"/>
        <v>0</v>
      </c>
      <c r="AD873" s="26">
        <f t="shared" si="3433"/>
        <v>12537.9</v>
      </c>
      <c r="AE873" s="26">
        <f t="shared" si="3434"/>
        <v>12537.9</v>
      </c>
      <c r="AF873" s="26">
        <f t="shared" si="3435"/>
        <v>12537.9</v>
      </c>
      <c r="AG873" s="26">
        <f t="shared" si="3542"/>
        <v>0</v>
      </c>
      <c r="AH873" s="26">
        <f t="shared" si="3543"/>
        <v>0</v>
      </c>
      <c r="AI873" s="26">
        <f t="shared" si="3544"/>
        <v>0</v>
      </c>
      <c r="AJ873" s="26">
        <f t="shared" si="3436"/>
        <v>12537.9</v>
      </c>
      <c r="AK873" s="26">
        <f t="shared" si="3437"/>
        <v>12537.9</v>
      </c>
      <c r="AL873" s="26">
        <f t="shared" si="3438"/>
        <v>12537.9</v>
      </c>
      <c r="AM873" s="26">
        <f t="shared" si="3545"/>
        <v>0</v>
      </c>
      <c r="AN873" s="26">
        <f t="shared" si="3546"/>
        <v>0</v>
      </c>
      <c r="AO873" s="26">
        <f t="shared" si="3547"/>
        <v>0</v>
      </c>
      <c r="AP873" s="26">
        <f t="shared" si="3439"/>
        <v>12537.9</v>
      </c>
      <c r="AQ873" s="26">
        <f t="shared" si="3440"/>
        <v>12537.9</v>
      </c>
      <c r="AR873" s="26">
        <f t="shared" si="3441"/>
        <v>12537.9</v>
      </c>
      <c r="AS873" s="26">
        <f t="shared" si="3548"/>
        <v>0</v>
      </c>
      <c r="AT873" s="26">
        <f t="shared" si="3549"/>
        <v>0</v>
      </c>
      <c r="AU873" s="26">
        <f t="shared" si="3550"/>
        <v>0</v>
      </c>
      <c r="AV873" s="26">
        <f t="shared" si="3442"/>
        <v>12537.9</v>
      </c>
      <c r="AW873" s="26">
        <f t="shared" si="3443"/>
        <v>12537.9</v>
      </c>
      <c r="AX873" s="26">
        <f t="shared" si="3444"/>
        <v>12537.9</v>
      </c>
      <c r="AY873" s="26">
        <f t="shared" si="3551"/>
        <v>0</v>
      </c>
      <c r="AZ873" s="26">
        <f t="shared" si="3552"/>
        <v>0</v>
      </c>
      <c r="BA873" s="26">
        <f t="shared" si="3553"/>
        <v>0</v>
      </c>
      <c r="BB873" s="26">
        <f t="shared" si="3445"/>
        <v>12537.9</v>
      </c>
      <c r="BC873" s="26">
        <f t="shared" si="3446"/>
        <v>12537.9</v>
      </c>
      <c r="BD873" s="26">
        <f t="shared" si="3447"/>
        <v>12537.9</v>
      </c>
      <c r="BE873" s="26">
        <f t="shared" si="3554"/>
        <v>0</v>
      </c>
      <c r="BF873" s="26">
        <f t="shared" si="3555"/>
        <v>0</v>
      </c>
      <c r="BG873" s="26">
        <f t="shared" si="3556"/>
        <v>0</v>
      </c>
      <c r="BH873" s="26">
        <f t="shared" si="3448"/>
        <v>12537.9</v>
      </c>
      <c r="BI873" s="26">
        <f t="shared" si="3449"/>
        <v>12537.9</v>
      </c>
      <c r="BJ873" s="26">
        <f t="shared" si="3450"/>
        <v>12537.9</v>
      </c>
      <c r="BK873" s="26">
        <f t="shared" si="3557"/>
        <v>0</v>
      </c>
      <c r="BL873" s="26">
        <f t="shared" si="3558"/>
        <v>0</v>
      </c>
      <c r="BM873" s="26">
        <f t="shared" si="3559"/>
        <v>0</v>
      </c>
      <c r="BN873" s="26">
        <f t="shared" si="3451"/>
        <v>12537.9</v>
      </c>
      <c r="BO873" s="26">
        <f t="shared" si="3452"/>
        <v>12537.9</v>
      </c>
      <c r="BP873" s="26">
        <f t="shared" si="3453"/>
        <v>12537.9</v>
      </c>
      <c r="BQ873" s="26">
        <f t="shared" si="3560"/>
        <v>0</v>
      </c>
      <c r="BR873" s="26">
        <f t="shared" si="3561"/>
        <v>0</v>
      </c>
      <c r="BS873" s="26">
        <f t="shared" si="3454"/>
        <v>12537.9</v>
      </c>
      <c r="BT873" s="26">
        <f t="shared" si="3455"/>
        <v>12537.9</v>
      </c>
      <c r="BU873" s="26">
        <f t="shared" si="3456"/>
        <v>12537.9</v>
      </c>
      <c r="BV873" s="26">
        <f t="shared" si="3562"/>
        <v>0</v>
      </c>
      <c r="BW873" s="26">
        <f t="shared" si="3563"/>
        <v>0</v>
      </c>
      <c r="BX873" s="26">
        <f t="shared" si="3457"/>
        <v>12537.9</v>
      </c>
      <c r="BY873" s="26">
        <f t="shared" si="3458"/>
        <v>12537.9</v>
      </c>
      <c r="BZ873" s="26">
        <f t="shared" si="3459"/>
        <v>12537.9</v>
      </c>
      <c r="CA873" s="26">
        <f t="shared" si="3564"/>
        <v>0</v>
      </c>
      <c r="CB873" s="26">
        <f t="shared" si="3565"/>
        <v>0</v>
      </c>
      <c r="CC873" s="26">
        <f t="shared" si="3566"/>
        <v>0</v>
      </c>
      <c r="CD873" s="26">
        <f t="shared" si="3574"/>
        <v>12537.9</v>
      </c>
      <c r="CE873" s="26">
        <f t="shared" si="3575"/>
        <v>12537.9</v>
      </c>
      <c r="CF873" s="26">
        <f t="shared" si="3576"/>
        <v>12537.9</v>
      </c>
      <c r="CG873" s="26">
        <f t="shared" si="3567"/>
        <v>0</v>
      </c>
      <c r="CH873" s="26">
        <f t="shared" si="3568"/>
        <v>0</v>
      </c>
      <c r="CI873" s="26">
        <f t="shared" si="3569"/>
        <v>0</v>
      </c>
      <c r="CJ873" s="26">
        <f t="shared" si="3577"/>
        <v>12537.9</v>
      </c>
      <c r="CK873" s="26">
        <f t="shared" si="3578"/>
        <v>12537.9</v>
      </c>
      <c r="CL873" s="26">
        <f t="shared" si="3579"/>
        <v>12537.9</v>
      </c>
      <c r="CM873" s="26">
        <f t="shared" si="3570"/>
        <v>0</v>
      </c>
      <c r="CN873" s="26">
        <f t="shared" si="3571"/>
        <v>0</v>
      </c>
      <c r="CO873" s="26">
        <f t="shared" si="3572"/>
        <v>0</v>
      </c>
      <c r="CP873" s="26">
        <f t="shared" si="3580"/>
        <v>12537.9</v>
      </c>
      <c r="CQ873" s="26">
        <f t="shared" si="3581"/>
        <v>12537.9</v>
      </c>
      <c r="CR873" s="26">
        <f t="shared" si="3582"/>
        <v>12537.9</v>
      </c>
      <c r="CS873" s="26">
        <f t="shared" si="3573"/>
        <v>0</v>
      </c>
      <c r="CT873" s="19"/>
      <c r="CU873" s="35"/>
      <c r="CZ873" s="1" t="s">
        <v>28</v>
      </c>
    </row>
    <row r="874" spans="1:105" hidden="1" x14ac:dyDescent="0.3">
      <c r="A874" s="16" t="s">
        <v>496</v>
      </c>
      <c r="B874" s="17">
        <v>240</v>
      </c>
      <c r="C874" s="16" t="s">
        <v>45</v>
      </c>
      <c r="D874" s="16" t="s">
        <v>103</v>
      </c>
      <c r="E874" s="34" t="s">
        <v>104</v>
      </c>
      <c r="F874" s="26">
        <v>12537.9</v>
      </c>
      <c r="G874" s="26">
        <v>12537.9</v>
      </c>
      <c r="H874" s="26">
        <v>12537.9</v>
      </c>
      <c r="I874" s="26"/>
      <c r="J874" s="26"/>
      <c r="K874" s="26"/>
      <c r="L874" s="26">
        <f t="shared" si="3424"/>
        <v>12537.9</v>
      </c>
      <c r="M874" s="26">
        <f t="shared" si="3425"/>
        <v>12537.9</v>
      </c>
      <c r="N874" s="26">
        <f t="shared" si="3426"/>
        <v>12537.9</v>
      </c>
      <c r="O874" s="26"/>
      <c r="P874" s="26"/>
      <c r="Q874" s="26"/>
      <c r="R874" s="26">
        <f t="shared" si="3427"/>
        <v>12537.9</v>
      </c>
      <c r="S874" s="26">
        <f t="shared" si="3428"/>
        <v>12537.9</v>
      </c>
      <c r="T874" s="26">
        <f t="shared" si="3429"/>
        <v>12537.9</v>
      </c>
      <c r="U874" s="26"/>
      <c r="V874" s="26"/>
      <c r="W874" s="26"/>
      <c r="X874" s="26">
        <f t="shared" si="3430"/>
        <v>12537.9</v>
      </c>
      <c r="Y874" s="26">
        <f t="shared" si="3431"/>
        <v>12537.9</v>
      </c>
      <c r="Z874" s="26">
        <f t="shared" si="3432"/>
        <v>12537.9</v>
      </c>
      <c r="AA874" s="26"/>
      <c r="AB874" s="26"/>
      <c r="AC874" s="26"/>
      <c r="AD874" s="26">
        <f t="shared" si="3433"/>
        <v>12537.9</v>
      </c>
      <c r="AE874" s="26">
        <f t="shared" si="3434"/>
        <v>12537.9</v>
      </c>
      <c r="AF874" s="26">
        <f t="shared" si="3435"/>
        <v>12537.9</v>
      </c>
      <c r="AG874" s="26"/>
      <c r="AH874" s="26"/>
      <c r="AI874" s="26"/>
      <c r="AJ874" s="26">
        <f t="shared" si="3436"/>
        <v>12537.9</v>
      </c>
      <c r="AK874" s="26">
        <f t="shared" si="3437"/>
        <v>12537.9</v>
      </c>
      <c r="AL874" s="26">
        <f t="shared" si="3438"/>
        <v>12537.9</v>
      </c>
      <c r="AM874" s="26"/>
      <c r="AN874" s="26"/>
      <c r="AO874" s="26"/>
      <c r="AP874" s="26">
        <f t="shared" si="3439"/>
        <v>12537.9</v>
      </c>
      <c r="AQ874" s="26">
        <f t="shared" si="3440"/>
        <v>12537.9</v>
      </c>
      <c r="AR874" s="26">
        <f t="shared" si="3441"/>
        <v>12537.9</v>
      </c>
      <c r="AS874" s="26"/>
      <c r="AT874" s="26"/>
      <c r="AU874" s="26"/>
      <c r="AV874" s="26">
        <f t="shared" si="3442"/>
        <v>12537.9</v>
      </c>
      <c r="AW874" s="26">
        <f t="shared" si="3443"/>
        <v>12537.9</v>
      </c>
      <c r="AX874" s="26">
        <f t="shared" si="3444"/>
        <v>12537.9</v>
      </c>
      <c r="AY874" s="26"/>
      <c r="AZ874" s="26"/>
      <c r="BA874" s="26"/>
      <c r="BB874" s="26">
        <f t="shared" si="3445"/>
        <v>12537.9</v>
      </c>
      <c r="BC874" s="26">
        <f t="shared" si="3446"/>
        <v>12537.9</v>
      </c>
      <c r="BD874" s="26">
        <f t="shared" si="3447"/>
        <v>12537.9</v>
      </c>
      <c r="BE874" s="26"/>
      <c r="BF874" s="26"/>
      <c r="BG874" s="26"/>
      <c r="BH874" s="26">
        <f t="shared" si="3448"/>
        <v>12537.9</v>
      </c>
      <c r="BI874" s="26">
        <f t="shared" si="3449"/>
        <v>12537.9</v>
      </c>
      <c r="BJ874" s="26">
        <f t="shared" si="3450"/>
        <v>12537.9</v>
      </c>
      <c r="BK874" s="26"/>
      <c r="BL874" s="26"/>
      <c r="BM874" s="26"/>
      <c r="BN874" s="26">
        <f t="shared" si="3451"/>
        <v>12537.9</v>
      </c>
      <c r="BO874" s="26">
        <f t="shared" si="3452"/>
        <v>12537.9</v>
      </c>
      <c r="BP874" s="26">
        <f t="shared" si="3453"/>
        <v>12537.9</v>
      </c>
      <c r="BQ874" s="26"/>
      <c r="BR874" s="26"/>
      <c r="BS874" s="26">
        <f t="shared" si="3454"/>
        <v>12537.9</v>
      </c>
      <c r="BT874" s="26">
        <f t="shared" si="3455"/>
        <v>12537.9</v>
      </c>
      <c r="BU874" s="26">
        <f t="shared" si="3456"/>
        <v>12537.9</v>
      </c>
      <c r="BV874" s="26"/>
      <c r="BW874" s="26"/>
      <c r="BX874" s="26">
        <f t="shared" si="3457"/>
        <v>12537.9</v>
      </c>
      <c r="BY874" s="26">
        <f t="shared" si="3458"/>
        <v>12537.9</v>
      </c>
      <c r="BZ874" s="26">
        <f t="shared" si="3459"/>
        <v>12537.9</v>
      </c>
      <c r="CA874" s="26"/>
      <c r="CB874" s="26"/>
      <c r="CC874" s="26"/>
      <c r="CD874" s="26">
        <f t="shared" si="3574"/>
        <v>12537.9</v>
      </c>
      <c r="CE874" s="26">
        <f t="shared" si="3575"/>
        <v>12537.9</v>
      </c>
      <c r="CF874" s="26">
        <f t="shared" si="3576"/>
        <v>12537.9</v>
      </c>
      <c r="CG874" s="26"/>
      <c r="CH874" s="26"/>
      <c r="CI874" s="26"/>
      <c r="CJ874" s="26">
        <f t="shared" si="3577"/>
        <v>12537.9</v>
      </c>
      <c r="CK874" s="26">
        <f t="shared" si="3578"/>
        <v>12537.9</v>
      </c>
      <c r="CL874" s="26">
        <f t="shared" si="3579"/>
        <v>12537.9</v>
      </c>
      <c r="CM874" s="26"/>
      <c r="CN874" s="26"/>
      <c r="CO874" s="26"/>
      <c r="CP874" s="26">
        <f t="shared" si="3580"/>
        <v>12537.9</v>
      </c>
      <c r="CQ874" s="26">
        <f t="shared" si="3581"/>
        <v>12537.9</v>
      </c>
      <c r="CR874" s="26">
        <f t="shared" si="3582"/>
        <v>12537.9</v>
      </c>
      <c r="CS874" s="26"/>
      <c r="CT874" s="19"/>
      <c r="CU874" s="35"/>
    </row>
    <row r="875" spans="1:105" ht="46.8" hidden="1" x14ac:dyDescent="0.3">
      <c r="A875" s="16" t="s">
        <v>496</v>
      </c>
      <c r="B875" s="17">
        <v>600</v>
      </c>
      <c r="C875" s="16"/>
      <c r="D875" s="16"/>
      <c r="E875" s="34" t="s">
        <v>43</v>
      </c>
      <c r="F875" s="26">
        <f t="shared" ref="F875:K875" si="3583">F876+F878</f>
        <v>72129.200000000012</v>
      </c>
      <c r="G875" s="26">
        <f t="shared" si="3583"/>
        <v>75326</v>
      </c>
      <c r="H875" s="26">
        <f t="shared" si="3583"/>
        <v>75326</v>
      </c>
      <c r="I875" s="26">
        <f t="shared" si="3583"/>
        <v>0</v>
      </c>
      <c r="J875" s="26">
        <f t="shared" si="3583"/>
        <v>0</v>
      </c>
      <c r="K875" s="26">
        <f t="shared" si="3583"/>
        <v>0</v>
      </c>
      <c r="L875" s="26">
        <f t="shared" si="3424"/>
        <v>72129.200000000012</v>
      </c>
      <c r="M875" s="26">
        <f t="shared" si="3425"/>
        <v>75326</v>
      </c>
      <c r="N875" s="26">
        <f t="shared" si="3426"/>
        <v>75326</v>
      </c>
      <c r="O875" s="26">
        <f>O876+O878</f>
        <v>0</v>
      </c>
      <c r="P875" s="26">
        <f>P876+P878</f>
        <v>0</v>
      </c>
      <c r="Q875" s="26">
        <f>Q876+Q878</f>
        <v>0</v>
      </c>
      <c r="R875" s="26">
        <f t="shared" si="3427"/>
        <v>72129.200000000012</v>
      </c>
      <c r="S875" s="26">
        <f t="shared" si="3428"/>
        <v>75326</v>
      </c>
      <c r="T875" s="26">
        <f t="shared" si="3429"/>
        <v>75326</v>
      </c>
      <c r="U875" s="26">
        <f>U876+U878</f>
        <v>0</v>
      </c>
      <c r="V875" s="26">
        <f>V876+V878</f>
        <v>0</v>
      </c>
      <c r="W875" s="26">
        <f>W876+W878</f>
        <v>0</v>
      </c>
      <c r="X875" s="26">
        <f t="shared" si="3430"/>
        <v>72129.200000000012</v>
      </c>
      <c r="Y875" s="26">
        <f t="shared" si="3431"/>
        <v>75326</v>
      </c>
      <c r="Z875" s="26">
        <f t="shared" si="3432"/>
        <v>75326</v>
      </c>
      <c r="AA875" s="26">
        <f>AA876+AA878</f>
        <v>0</v>
      </c>
      <c r="AB875" s="26">
        <f>AB876+AB878</f>
        <v>0</v>
      </c>
      <c r="AC875" s="26">
        <f>AC876+AC878</f>
        <v>0</v>
      </c>
      <c r="AD875" s="26">
        <f t="shared" si="3433"/>
        <v>72129.200000000012</v>
      </c>
      <c r="AE875" s="26">
        <f t="shared" si="3434"/>
        <v>75326</v>
      </c>
      <c r="AF875" s="26">
        <f t="shared" si="3435"/>
        <v>75326</v>
      </c>
      <c r="AG875" s="26">
        <f>AG876+AG878</f>
        <v>0</v>
      </c>
      <c r="AH875" s="26">
        <f>AH876+AH878</f>
        <v>0</v>
      </c>
      <c r="AI875" s="26">
        <f>AI876+AI878</f>
        <v>0</v>
      </c>
      <c r="AJ875" s="26">
        <f t="shared" si="3436"/>
        <v>72129.200000000012</v>
      </c>
      <c r="AK875" s="26">
        <f t="shared" si="3437"/>
        <v>75326</v>
      </c>
      <c r="AL875" s="26">
        <f t="shared" si="3438"/>
        <v>75326</v>
      </c>
      <c r="AM875" s="26">
        <f>AM876+AM878</f>
        <v>0</v>
      </c>
      <c r="AN875" s="26">
        <f>AN876+AN878</f>
        <v>0</v>
      </c>
      <c r="AO875" s="26">
        <f>AO876+AO878</f>
        <v>0</v>
      </c>
      <c r="AP875" s="26">
        <f t="shared" si="3439"/>
        <v>72129.200000000012</v>
      </c>
      <c r="AQ875" s="26">
        <f t="shared" si="3440"/>
        <v>75326</v>
      </c>
      <c r="AR875" s="26">
        <f t="shared" si="3441"/>
        <v>75326</v>
      </c>
      <c r="AS875" s="26">
        <f>AS876+AS878</f>
        <v>0</v>
      </c>
      <c r="AT875" s="26">
        <f>AT876+AT878</f>
        <v>0</v>
      </c>
      <c r="AU875" s="26">
        <f>AU876+AU878</f>
        <v>0</v>
      </c>
      <c r="AV875" s="26">
        <f t="shared" si="3442"/>
        <v>72129.200000000012</v>
      </c>
      <c r="AW875" s="26">
        <f t="shared" si="3443"/>
        <v>75326</v>
      </c>
      <c r="AX875" s="26">
        <f t="shared" si="3444"/>
        <v>75326</v>
      </c>
      <c r="AY875" s="26">
        <f>AY876+AY878</f>
        <v>0</v>
      </c>
      <c r="AZ875" s="26">
        <f>AZ876+AZ878</f>
        <v>0</v>
      </c>
      <c r="BA875" s="26">
        <f>BA876+BA878</f>
        <v>0</v>
      </c>
      <c r="BB875" s="26">
        <f t="shared" si="3445"/>
        <v>72129.200000000012</v>
      </c>
      <c r="BC875" s="26">
        <f t="shared" si="3446"/>
        <v>75326</v>
      </c>
      <c r="BD875" s="26">
        <f t="shared" si="3447"/>
        <v>75326</v>
      </c>
      <c r="BE875" s="26">
        <f>BE876+BE878</f>
        <v>0</v>
      </c>
      <c r="BF875" s="26">
        <f>BF876+BF878</f>
        <v>0</v>
      </c>
      <c r="BG875" s="26">
        <f>BG876+BG878</f>
        <v>0</v>
      </c>
      <c r="BH875" s="26">
        <f t="shared" si="3448"/>
        <v>72129.200000000012</v>
      </c>
      <c r="BI875" s="26">
        <f t="shared" si="3449"/>
        <v>75326</v>
      </c>
      <c r="BJ875" s="26">
        <f t="shared" si="3450"/>
        <v>75326</v>
      </c>
      <c r="BK875" s="26">
        <f>BK876+BK878</f>
        <v>0</v>
      </c>
      <c r="BL875" s="26">
        <f>BL876+BL878</f>
        <v>0</v>
      </c>
      <c r="BM875" s="26">
        <f>BM876+BM878</f>
        <v>0</v>
      </c>
      <c r="BN875" s="26">
        <f t="shared" si="3451"/>
        <v>72129.200000000012</v>
      </c>
      <c r="BO875" s="26">
        <f t="shared" si="3452"/>
        <v>75326</v>
      </c>
      <c r="BP875" s="26">
        <f t="shared" si="3453"/>
        <v>75326</v>
      </c>
      <c r="BQ875" s="26">
        <f>BQ876+BQ878</f>
        <v>0</v>
      </c>
      <c r="BR875" s="26">
        <f>BR876+BR878</f>
        <v>0</v>
      </c>
      <c r="BS875" s="26">
        <f t="shared" si="3454"/>
        <v>72129.200000000012</v>
      </c>
      <c r="BT875" s="26">
        <f t="shared" si="3455"/>
        <v>75326</v>
      </c>
      <c r="BU875" s="26">
        <f t="shared" si="3456"/>
        <v>75326</v>
      </c>
      <c r="BV875" s="26">
        <f>BV876+BV878</f>
        <v>0</v>
      </c>
      <c r="BW875" s="26">
        <f>BW876+BW878</f>
        <v>0</v>
      </c>
      <c r="BX875" s="26">
        <f t="shared" si="3457"/>
        <v>72129.200000000012</v>
      </c>
      <c r="BY875" s="26">
        <f t="shared" si="3458"/>
        <v>75326</v>
      </c>
      <c r="BZ875" s="26">
        <f t="shared" si="3459"/>
        <v>75326</v>
      </c>
      <c r="CA875" s="26">
        <f>CA876+CA878</f>
        <v>0</v>
      </c>
      <c r="CB875" s="26">
        <f>CB876+CB878</f>
        <v>0</v>
      </c>
      <c r="CC875" s="26">
        <f>CC876+CC878</f>
        <v>0</v>
      </c>
      <c r="CD875" s="26">
        <f t="shared" si="3574"/>
        <v>72129.200000000012</v>
      </c>
      <c r="CE875" s="26">
        <f t="shared" si="3575"/>
        <v>75326</v>
      </c>
      <c r="CF875" s="26">
        <f t="shared" si="3576"/>
        <v>75326</v>
      </c>
      <c r="CG875" s="26">
        <f>CG876+CG878</f>
        <v>0</v>
      </c>
      <c r="CH875" s="26">
        <f>CH876+CH878</f>
        <v>0</v>
      </c>
      <c r="CI875" s="26">
        <f>CI876+CI878</f>
        <v>0</v>
      </c>
      <c r="CJ875" s="26">
        <f t="shared" si="3577"/>
        <v>72129.200000000012</v>
      </c>
      <c r="CK875" s="26">
        <f t="shared" si="3578"/>
        <v>75326</v>
      </c>
      <c r="CL875" s="26">
        <f t="shared" si="3579"/>
        <v>75326</v>
      </c>
      <c r="CM875" s="26">
        <f>CM876+CM878</f>
        <v>0</v>
      </c>
      <c r="CN875" s="26">
        <f>CN876+CN878</f>
        <v>0</v>
      </c>
      <c r="CO875" s="26">
        <f>CO876+CO878</f>
        <v>0</v>
      </c>
      <c r="CP875" s="26">
        <f t="shared" si="3580"/>
        <v>72129.200000000012</v>
      </c>
      <c r="CQ875" s="26">
        <f t="shared" si="3581"/>
        <v>75326</v>
      </c>
      <c r="CR875" s="26">
        <f t="shared" si="3582"/>
        <v>75326</v>
      </c>
      <c r="CS875" s="26">
        <f>CS876+CS878</f>
        <v>0</v>
      </c>
      <c r="CT875" s="19"/>
      <c r="CU875" s="35"/>
      <c r="CY875" s="1" t="s">
        <v>27</v>
      </c>
    </row>
    <row r="876" spans="1:105" hidden="1" x14ac:dyDescent="0.3">
      <c r="A876" s="16" t="s">
        <v>496</v>
      </c>
      <c r="B876" s="17">
        <v>610</v>
      </c>
      <c r="C876" s="16"/>
      <c r="D876" s="16"/>
      <c r="E876" s="34" t="s">
        <v>102</v>
      </c>
      <c r="F876" s="26">
        <f t="shared" ref="F876:K876" si="3584">F877</f>
        <v>49786.8</v>
      </c>
      <c r="G876" s="26">
        <f t="shared" si="3584"/>
        <v>52034.400000000001</v>
      </c>
      <c r="H876" s="26">
        <f t="shared" si="3584"/>
        <v>52034.400000000001</v>
      </c>
      <c r="I876" s="26">
        <f t="shared" si="3584"/>
        <v>0</v>
      </c>
      <c r="J876" s="26">
        <f t="shared" si="3584"/>
        <v>0</v>
      </c>
      <c r="K876" s="26">
        <f t="shared" si="3584"/>
        <v>0</v>
      </c>
      <c r="L876" s="26">
        <f t="shared" si="3424"/>
        <v>49786.8</v>
      </c>
      <c r="M876" s="26">
        <f t="shared" si="3425"/>
        <v>52034.400000000001</v>
      </c>
      <c r="N876" s="26">
        <f t="shared" si="3426"/>
        <v>52034.400000000001</v>
      </c>
      <c r="O876" s="26">
        <f>O877</f>
        <v>0</v>
      </c>
      <c r="P876" s="26">
        <f>P877</f>
        <v>0</v>
      </c>
      <c r="Q876" s="26">
        <f>Q877</f>
        <v>0</v>
      </c>
      <c r="R876" s="26">
        <f t="shared" si="3427"/>
        <v>49786.8</v>
      </c>
      <c r="S876" s="26">
        <f t="shared" si="3428"/>
        <v>52034.400000000001</v>
      </c>
      <c r="T876" s="26">
        <f t="shared" si="3429"/>
        <v>52034.400000000001</v>
      </c>
      <c r="U876" s="26">
        <f>U877</f>
        <v>0</v>
      </c>
      <c r="V876" s="26">
        <f>V877</f>
        <v>0</v>
      </c>
      <c r="W876" s="26">
        <f>W877</f>
        <v>0</v>
      </c>
      <c r="X876" s="26">
        <f t="shared" si="3430"/>
        <v>49786.8</v>
      </c>
      <c r="Y876" s="26">
        <f t="shared" si="3431"/>
        <v>52034.400000000001</v>
      </c>
      <c r="Z876" s="26">
        <f t="shared" si="3432"/>
        <v>52034.400000000001</v>
      </c>
      <c r="AA876" s="26">
        <f>AA877</f>
        <v>0</v>
      </c>
      <c r="AB876" s="26">
        <f>AB877</f>
        <v>0</v>
      </c>
      <c r="AC876" s="26">
        <f>AC877</f>
        <v>0</v>
      </c>
      <c r="AD876" s="26">
        <f t="shared" si="3433"/>
        <v>49786.8</v>
      </c>
      <c r="AE876" s="26">
        <f t="shared" si="3434"/>
        <v>52034.400000000001</v>
      </c>
      <c r="AF876" s="26">
        <f t="shared" si="3435"/>
        <v>52034.400000000001</v>
      </c>
      <c r="AG876" s="26">
        <f>AG877</f>
        <v>0</v>
      </c>
      <c r="AH876" s="26">
        <f>AH877</f>
        <v>0</v>
      </c>
      <c r="AI876" s="26">
        <f>AI877</f>
        <v>0</v>
      </c>
      <c r="AJ876" s="26">
        <f t="shared" si="3436"/>
        <v>49786.8</v>
      </c>
      <c r="AK876" s="26">
        <f t="shared" si="3437"/>
        <v>52034.400000000001</v>
      </c>
      <c r="AL876" s="26">
        <f t="shared" si="3438"/>
        <v>52034.400000000001</v>
      </c>
      <c r="AM876" s="26">
        <f>AM877</f>
        <v>0</v>
      </c>
      <c r="AN876" s="26">
        <f>AN877</f>
        <v>0</v>
      </c>
      <c r="AO876" s="26">
        <f>AO877</f>
        <v>0</v>
      </c>
      <c r="AP876" s="26">
        <f t="shared" si="3439"/>
        <v>49786.8</v>
      </c>
      <c r="AQ876" s="26">
        <f t="shared" si="3440"/>
        <v>52034.400000000001</v>
      </c>
      <c r="AR876" s="26">
        <f t="shared" si="3441"/>
        <v>52034.400000000001</v>
      </c>
      <c r="AS876" s="26">
        <f>AS877</f>
        <v>0</v>
      </c>
      <c r="AT876" s="26">
        <f>AT877</f>
        <v>0</v>
      </c>
      <c r="AU876" s="26">
        <f>AU877</f>
        <v>0</v>
      </c>
      <c r="AV876" s="26">
        <f t="shared" si="3442"/>
        <v>49786.8</v>
      </c>
      <c r="AW876" s="26">
        <f t="shared" si="3443"/>
        <v>52034.400000000001</v>
      </c>
      <c r="AX876" s="26">
        <f t="shared" si="3444"/>
        <v>52034.400000000001</v>
      </c>
      <c r="AY876" s="26">
        <f>AY877</f>
        <v>0</v>
      </c>
      <c r="AZ876" s="26">
        <f>AZ877</f>
        <v>0</v>
      </c>
      <c r="BA876" s="26">
        <f>BA877</f>
        <v>0</v>
      </c>
      <c r="BB876" s="26">
        <f t="shared" si="3445"/>
        <v>49786.8</v>
      </c>
      <c r="BC876" s="26">
        <f t="shared" si="3446"/>
        <v>52034.400000000001</v>
      </c>
      <c r="BD876" s="26">
        <f t="shared" si="3447"/>
        <v>52034.400000000001</v>
      </c>
      <c r="BE876" s="26">
        <f>BE877</f>
        <v>0</v>
      </c>
      <c r="BF876" s="26">
        <f>BF877</f>
        <v>0</v>
      </c>
      <c r="BG876" s="26">
        <f>BG877</f>
        <v>0</v>
      </c>
      <c r="BH876" s="26">
        <f t="shared" si="3448"/>
        <v>49786.8</v>
      </c>
      <c r="BI876" s="26">
        <f t="shared" si="3449"/>
        <v>52034.400000000001</v>
      </c>
      <c r="BJ876" s="26">
        <f t="shared" si="3450"/>
        <v>52034.400000000001</v>
      </c>
      <c r="BK876" s="26">
        <f>BK877</f>
        <v>0</v>
      </c>
      <c r="BL876" s="26">
        <f>BL877</f>
        <v>0</v>
      </c>
      <c r="BM876" s="26">
        <f>BM877</f>
        <v>0</v>
      </c>
      <c r="BN876" s="26">
        <f t="shared" si="3451"/>
        <v>49786.8</v>
      </c>
      <c r="BO876" s="26">
        <f t="shared" si="3452"/>
        <v>52034.400000000001</v>
      </c>
      <c r="BP876" s="26">
        <f t="shared" si="3453"/>
        <v>52034.400000000001</v>
      </c>
      <c r="BQ876" s="26">
        <f>BQ877</f>
        <v>0</v>
      </c>
      <c r="BR876" s="26">
        <f>BR877</f>
        <v>0</v>
      </c>
      <c r="BS876" s="26">
        <f t="shared" si="3454"/>
        <v>49786.8</v>
      </c>
      <c r="BT876" s="26">
        <f t="shared" si="3455"/>
        <v>52034.400000000001</v>
      </c>
      <c r="BU876" s="26">
        <f t="shared" si="3456"/>
        <v>52034.400000000001</v>
      </c>
      <c r="BV876" s="26">
        <f>BV877</f>
        <v>0</v>
      </c>
      <c r="BW876" s="26">
        <f>BW877</f>
        <v>0</v>
      </c>
      <c r="BX876" s="26">
        <f t="shared" si="3457"/>
        <v>49786.8</v>
      </c>
      <c r="BY876" s="26">
        <f t="shared" si="3458"/>
        <v>52034.400000000001</v>
      </c>
      <c r="BZ876" s="26">
        <f t="shared" si="3459"/>
        <v>52034.400000000001</v>
      </c>
      <c r="CA876" s="26">
        <f>CA877</f>
        <v>0</v>
      </c>
      <c r="CB876" s="26">
        <f>CB877</f>
        <v>0</v>
      </c>
      <c r="CC876" s="26">
        <f>CC877</f>
        <v>0</v>
      </c>
      <c r="CD876" s="26">
        <f t="shared" si="3574"/>
        <v>49786.8</v>
      </c>
      <c r="CE876" s="26">
        <f t="shared" si="3575"/>
        <v>52034.400000000001</v>
      </c>
      <c r="CF876" s="26">
        <f t="shared" si="3576"/>
        <v>52034.400000000001</v>
      </c>
      <c r="CG876" s="26">
        <f>CG877</f>
        <v>0</v>
      </c>
      <c r="CH876" s="26">
        <f>CH877</f>
        <v>0</v>
      </c>
      <c r="CI876" s="26">
        <f>CI877</f>
        <v>0</v>
      </c>
      <c r="CJ876" s="26">
        <f t="shared" si="3577"/>
        <v>49786.8</v>
      </c>
      <c r="CK876" s="26">
        <f t="shared" si="3578"/>
        <v>52034.400000000001</v>
      </c>
      <c r="CL876" s="26">
        <f t="shared" si="3579"/>
        <v>52034.400000000001</v>
      </c>
      <c r="CM876" s="26">
        <f>CM877</f>
        <v>0</v>
      </c>
      <c r="CN876" s="26">
        <f>CN877</f>
        <v>0</v>
      </c>
      <c r="CO876" s="26">
        <f>CO877</f>
        <v>0</v>
      </c>
      <c r="CP876" s="26">
        <f t="shared" si="3580"/>
        <v>49786.8</v>
      </c>
      <c r="CQ876" s="26">
        <f t="shared" si="3581"/>
        <v>52034.400000000001</v>
      </c>
      <c r="CR876" s="26">
        <f t="shared" si="3582"/>
        <v>52034.400000000001</v>
      </c>
      <c r="CS876" s="26">
        <f>CS877</f>
        <v>0</v>
      </c>
      <c r="CT876" s="19"/>
      <c r="CU876" s="35"/>
      <c r="CZ876" s="1" t="s">
        <v>28</v>
      </c>
    </row>
    <row r="877" spans="1:105" hidden="1" x14ac:dyDescent="0.3">
      <c r="A877" s="16" t="s">
        <v>496</v>
      </c>
      <c r="B877" s="17">
        <v>610</v>
      </c>
      <c r="C877" s="16" t="s">
        <v>45</v>
      </c>
      <c r="D877" s="16" t="s">
        <v>103</v>
      </c>
      <c r="E877" s="34" t="s">
        <v>104</v>
      </c>
      <c r="F877" s="26">
        <v>49786.8</v>
      </c>
      <c r="G877" s="26">
        <v>52034.400000000001</v>
      </c>
      <c r="H877" s="26">
        <v>52034.400000000001</v>
      </c>
      <c r="I877" s="26"/>
      <c r="J877" s="26"/>
      <c r="K877" s="26"/>
      <c r="L877" s="26">
        <f t="shared" si="3424"/>
        <v>49786.8</v>
      </c>
      <c r="M877" s="26">
        <f t="shared" si="3425"/>
        <v>52034.400000000001</v>
      </c>
      <c r="N877" s="26">
        <f t="shared" si="3426"/>
        <v>52034.400000000001</v>
      </c>
      <c r="O877" s="26"/>
      <c r="P877" s="26"/>
      <c r="Q877" s="26"/>
      <c r="R877" s="26">
        <f t="shared" si="3427"/>
        <v>49786.8</v>
      </c>
      <c r="S877" s="26">
        <f t="shared" si="3428"/>
        <v>52034.400000000001</v>
      </c>
      <c r="T877" s="26">
        <f t="shared" si="3429"/>
        <v>52034.400000000001</v>
      </c>
      <c r="U877" s="26"/>
      <c r="V877" s="26"/>
      <c r="W877" s="26"/>
      <c r="X877" s="26">
        <f t="shared" si="3430"/>
        <v>49786.8</v>
      </c>
      <c r="Y877" s="26">
        <f t="shared" si="3431"/>
        <v>52034.400000000001</v>
      </c>
      <c r="Z877" s="26">
        <f t="shared" si="3432"/>
        <v>52034.400000000001</v>
      </c>
      <c r="AA877" s="26"/>
      <c r="AB877" s="26"/>
      <c r="AC877" s="26"/>
      <c r="AD877" s="26">
        <f t="shared" si="3433"/>
        <v>49786.8</v>
      </c>
      <c r="AE877" s="26">
        <f t="shared" si="3434"/>
        <v>52034.400000000001</v>
      </c>
      <c r="AF877" s="26">
        <f t="shared" si="3435"/>
        <v>52034.400000000001</v>
      </c>
      <c r="AG877" s="26"/>
      <c r="AH877" s="26"/>
      <c r="AI877" s="26"/>
      <c r="AJ877" s="26">
        <f t="shared" si="3436"/>
        <v>49786.8</v>
      </c>
      <c r="AK877" s="26">
        <f t="shared" si="3437"/>
        <v>52034.400000000001</v>
      </c>
      <c r="AL877" s="26">
        <f t="shared" si="3438"/>
        <v>52034.400000000001</v>
      </c>
      <c r="AM877" s="26"/>
      <c r="AN877" s="26"/>
      <c r="AO877" s="26"/>
      <c r="AP877" s="26">
        <f t="shared" si="3439"/>
        <v>49786.8</v>
      </c>
      <c r="AQ877" s="26">
        <f t="shared" si="3440"/>
        <v>52034.400000000001</v>
      </c>
      <c r="AR877" s="26">
        <f t="shared" si="3441"/>
        <v>52034.400000000001</v>
      </c>
      <c r="AS877" s="26"/>
      <c r="AT877" s="26"/>
      <c r="AU877" s="26"/>
      <c r="AV877" s="26">
        <f t="shared" si="3442"/>
        <v>49786.8</v>
      </c>
      <c r="AW877" s="26">
        <f t="shared" si="3443"/>
        <v>52034.400000000001</v>
      </c>
      <c r="AX877" s="26">
        <f t="shared" si="3444"/>
        <v>52034.400000000001</v>
      </c>
      <c r="AY877" s="26"/>
      <c r="AZ877" s="26"/>
      <c r="BA877" s="26"/>
      <c r="BB877" s="26">
        <f t="shared" si="3445"/>
        <v>49786.8</v>
      </c>
      <c r="BC877" s="26">
        <f t="shared" si="3446"/>
        <v>52034.400000000001</v>
      </c>
      <c r="BD877" s="26">
        <f t="shared" si="3447"/>
        <v>52034.400000000001</v>
      </c>
      <c r="BE877" s="26"/>
      <c r="BF877" s="26"/>
      <c r="BG877" s="26"/>
      <c r="BH877" s="26">
        <f t="shared" si="3448"/>
        <v>49786.8</v>
      </c>
      <c r="BI877" s="26">
        <f t="shared" si="3449"/>
        <v>52034.400000000001</v>
      </c>
      <c r="BJ877" s="26">
        <f t="shared" si="3450"/>
        <v>52034.400000000001</v>
      </c>
      <c r="BK877" s="26"/>
      <c r="BL877" s="26"/>
      <c r="BM877" s="26"/>
      <c r="BN877" s="26">
        <f t="shared" si="3451"/>
        <v>49786.8</v>
      </c>
      <c r="BO877" s="26">
        <f t="shared" si="3452"/>
        <v>52034.400000000001</v>
      </c>
      <c r="BP877" s="26">
        <f t="shared" si="3453"/>
        <v>52034.400000000001</v>
      </c>
      <c r="BQ877" s="26"/>
      <c r="BR877" s="26"/>
      <c r="BS877" s="26">
        <f t="shared" si="3454"/>
        <v>49786.8</v>
      </c>
      <c r="BT877" s="26">
        <f t="shared" si="3455"/>
        <v>52034.400000000001</v>
      </c>
      <c r="BU877" s="26">
        <f t="shared" si="3456"/>
        <v>52034.400000000001</v>
      </c>
      <c r="BV877" s="26"/>
      <c r="BW877" s="26"/>
      <c r="BX877" s="26">
        <f t="shared" si="3457"/>
        <v>49786.8</v>
      </c>
      <c r="BY877" s="26">
        <f t="shared" si="3458"/>
        <v>52034.400000000001</v>
      </c>
      <c r="BZ877" s="26">
        <f t="shared" si="3459"/>
        <v>52034.400000000001</v>
      </c>
      <c r="CA877" s="26"/>
      <c r="CB877" s="26"/>
      <c r="CC877" s="26"/>
      <c r="CD877" s="26">
        <f t="shared" si="3574"/>
        <v>49786.8</v>
      </c>
      <c r="CE877" s="26">
        <f t="shared" si="3575"/>
        <v>52034.400000000001</v>
      </c>
      <c r="CF877" s="26">
        <f t="shared" si="3576"/>
        <v>52034.400000000001</v>
      </c>
      <c r="CG877" s="26"/>
      <c r="CH877" s="26"/>
      <c r="CI877" s="26"/>
      <c r="CJ877" s="26">
        <f t="shared" si="3577"/>
        <v>49786.8</v>
      </c>
      <c r="CK877" s="26">
        <f t="shared" si="3578"/>
        <v>52034.400000000001</v>
      </c>
      <c r="CL877" s="26">
        <f t="shared" si="3579"/>
        <v>52034.400000000001</v>
      </c>
      <c r="CM877" s="26"/>
      <c r="CN877" s="26"/>
      <c r="CO877" s="26"/>
      <c r="CP877" s="26">
        <f t="shared" si="3580"/>
        <v>49786.8</v>
      </c>
      <c r="CQ877" s="26">
        <f t="shared" si="3581"/>
        <v>52034.400000000001</v>
      </c>
      <c r="CR877" s="26">
        <f t="shared" si="3582"/>
        <v>52034.400000000001</v>
      </c>
      <c r="CS877" s="26"/>
      <c r="CT877" s="19"/>
      <c r="CU877" s="35"/>
    </row>
    <row r="878" spans="1:105" hidden="1" x14ac:dyDescent="0.3">
      <c r="A878" s="16" t="s">
        <v>496</v>
      </c>
      <c r="B878" s="17">
        <v>620</v>
      </c>
      <c r="C878" s="16"/>
      <c r="D878" s="16"/>
      <c r="E878" s="34" t="s">
        <v>44</v>
      </c>
      <c r="F878" s="26">
        <f t="shared" ref="F878:K878" si="3585">F879+F880</f>
        <v>22342.400000000001</v>
      </c>
      <c r="G878" s="26">
        <f t="shared" si="3585"/>
        <v>23291.599999999999</v>
      </c>
      <c r="H878" s="26">
        <f t="shared" si="3585"/>
        <v>23291.599999999999</v>
      </c>
      <c r="I878" s="26">
        <f t="shared" si="3585"/>
        <v>0</v>
      </c>
      <c r="J878" s="26">
        <f t="shared" si="3585"/>
        <v>0</v>
      </c>
      <c r="K878" s="26">
        <f t="shared" si="3585"/>
        <v>0</v>
      </c>
      <c r="L878" s="26">
        <f t="shared" si="3424"/>
        <v>22342.400000000001</v>
      </c>
      <c r="M878" s="26">
        <f t="shared" si="3425"/>
        <v>23291.599999999999</v>
      </c>
      <c r="N878" s="26">
        <f t="shared" si="3426"/>
        <v>23291.599999999999</v>
      </c>
      <c r="O878" s="26">
        <f>O879+O880</f>
        <v>0</v>
      </c>
      <c r="P878" s="26">
        <f>P879+P880</f>
        <v>0</v>
      </c>
      <c r="Q878" s="26">
        <f>Q879+Q880</f>
        <v>0</v>
      </c>
      <c r="R878" s="26">
        <f t="shared" si="3427"/>
        <v>22342.400000000001</v>
      </c>
      <c r="S878" s="26">
        <f t="shared" si="3428"/>
        <v>23291.599999999999</v>
      </c>
      <c r="T878" s="26">
        <f t="shared" si="3429"/>
        <v>23291.599999999999</v>
      </c>
      <c r="U878" s="26">
        <f>U879+U880</f>
        <v>0</v>
      </c>
      <c r="V878" s="26">
        <f>V879+V880</f>
        <v>0</v>
      </c>
      <c r="W878" s="26">
        <f>W879+W880</f>
        <v>0</v>
      </c>
      <c r="X878" s="26">
        <f t="shared" si="3430"/>
        <v>22342.400000000001</v>
      </c>
      <c r="Y878" s="26">
        <f t="shared" si="3431"/>
        <v>23291.599999999999</v>
      </c>
      <c r="Z878" s="26">
        <f t="shared" si="3432"/>
        <v>23291.599999999999</v>
      </c>
      <c r="AA878" s="26">
        <f>AA879+AA880</f>
        <v>0</v>
      </c>
      <c r="AB878" s="26">
        <f>AB879+AB880</f>
        <v>0</v>
      </c>
      <c r="AC878" s="26">
        <f>AC879+AC880</f>
        <v>0</v>
      </c>
      <c r="AD878" s="26">
        <f t="shared" si="3433"/>
        <v>22342.400000000001</v>
      </c>
      <c r="AE878" s="26">
        <f t="shared" si="3434"/>
        <v>23291.599999999999</v>
      </c>
      <c r="AF878" s="26">
        <f t="shared" si="3435"/>
        <v>23291.599999999999</v>
      </c>
      <c r="AG878" s="26">
        <f>AG879+AG880</f>
        <v>0</v>
      </c>
      <c r="AH878" s="26">
        <f>AH879+AH880</f>
        <v>0</v>
      </c>
      <c r="AI878" s="26">
        <f>AI879+AI880</f>
        <v>0</v>
      </c>
      <c r="AJ878" s="26">
        <f t="shared" si="3436"/>
        <v>22342.400000000001</v>
      </c>
      <c r="AK878" s="26">
        <f t="shared" si="3437"/>
        <v>23291.599999999999</v>
      </c>
      <c r="AL878" s="26">
        <f t="shared" si="3438"/>
        <v>23291.599999999999</v>
      </c>
      <c r="AM878" s="26">
        <f>AM879+AM880</f>
        <v>0</v>
      </c>
      <c r="AN878" s="26">
        <f>AN879+AN880</f>
        <v>0</v>
      </c>
      <c r="AO878" s="26">
        <f>AO879+AO880</f>
        <v>0</v>
      </c>
      <c r="AP878" s="26">
        <f t="shared" si="3439"/>
        <v>22342.400000000001</v>
      </c>
      <c r="AQ878" s="26">
        <f t="shared" si="3440"/>
        <v>23291.599999999999</v>
      </c>
      <c r="AR878" s="26">
        <f t="shared" si="3441"/>
        <v>23291.599999999999</v>
      </c>
      <c r="AS878" s="26">
        <f>AS879+AS880</f>
        <v>0</v>
      </c>
      <c r="AT878" s="26">
        <f>AT879+AT880</f>
        <v>0</v>
      </c>
      <c r="AU878" s="26">
        <f>AU879+AU880</f>
        <v>0</v>
      </c>
      <c r="AV878" s="26">
        <f t="shared" si="3442"/>
        <v>22342.400000000001</v>
      </c>
      <c r="AW878" s="26">
        <f t="shared" si="3443"/>
        <v>23291.599999999999</v>
      </c>
      <c r="AX878" s="26">
        <f t="shared" si="3444"/>
        <v>23291.599999999999</v>
      </c>
      <c r="AY878" s="26">
        <f>AY879+AY880</f>
        <v>0</v>
      </c>
      <c r="AZ878" s="26">
        <f>AZ879+AZ880</f>
        <v>0</v>
      </c>
      <c r="BA878" s="26">
        <f>BA879+BA880</f>
        <v>0</v>
      </c>
      <c r="BB878" s="26">
        <f t="shared" si="3445"/>
        <v>22342.400000000001</v>
      </c>
      <c r="BC878" s="26">
        <f t="shared" si="3446"/>
        <v>23291.599999999999</v>
      </c>
      <c r="BD878" s="26">
        <f t="shared" si="3447"/>
        <v>23291.599999999999</v>
      </c>
      <c r="BE878" s="26">
        <f>BE879+BE880</f>
        <v>0</v>
      </c>
      <c r="BF878" s="26">
        <f>BF879+BF880</f>
        <v>0</v>
      </c>
      <c r="BG878" s="26">
        <f>BG879+BG880</f>
        <v>0</v>
      </c>
      <c r="BH878" s="26">
        <f t="shared" si="3448"/>
        <v>22342.400000000001</v>
      </c>
      <c r="BI878" s="26">
        <f t="shared" si="3449"/>
        <v>23291.599999999999</v>
      </c>
      <c r="BJ878" s="26">
        <f t="shared" si="3450"/>
        <v>23291.599999999999</v>
      </c>
      <c r="BK878" s="26">
        <f>BK879+BK880</f>
        <v>0</v>
      </c>
      <c r="BL878" s="26">
        <f>BL879+BL880</f>
        <v>0</v>
      </c>
      <c r="BM878" s="26">
        <f>BM879+BM880</f>
        <v>0</v>
      </c>
      <c r="BN878" s="26">
        <f t="shared" si="3451"/>
        <v>22342.400000000001</v>
      </c>
      <c r="BO878" s="26">
        <f t="shared" si="3452"/>
        <v>23291.599999999999</v>
      </c>
      <c r="BP878" s="26">
        <f t="shared" si="3453"/>
        <v>23291.599999999999</v>
      </c>
      <c r="BQ878" s="26">
        <f>BQ879+BQ880</f>
        <v>0</v>
      </c>
      <c r="BR878" s="26">
        <f>BR879+BR880</f>
        <v>0</v>
      </c>
      <c r="BS878" s="26">
        <f t="shared" si="3454"/>
        <v>22342.400000000001</v>
      </c>
      <c r="BT878" s="26">
        <f t="shared" si="3455"/>
        <v>23291.599999999999</v>
      </c>
      <c r="BU878" s="26">
        <f t="shared" si="3456"/>
        <v>23291.599999999999</v>
      </c>
      <c r="BV878" s="26">
        <f>BV879+BV880</f>
        <v>0</v>
      </c>
      <c r="BW878" s="26">
        <f>BW879+BW880</f>
        <v>0</v>
      </c>
      <c r="BX878" s="26">
        <f t="shared" si="3457"/>
        <v>22342.400000000001</v>
      </c>
      <c r="BY878" s="26">
        <f t="shared" si="3458"/>
        <v>23291.599999999999</v>
      </c>
      <c r="BZ878" s="26">
        <f t="shared" si="3459"/>
        <v>23291.599999999999</v>
      </c>
      <c r="CA878" s="26">
        <f>CA879+CA880</f>
        <v>0</v>
      </c>
      <c r="CB878" s="26">
        <f>CB879+CB880</f>
        <v>0</v>
      </c>
      <c r="CC878" s="26">
        <f>CC879+CC880</f>
        <v>0</v>
      </c>
      <c r="CD878" s="26">
        <f t="shared" si="3574"/>
        <v>22342.400000000001</v>
      </c>
      <c r="CE878" s="26">
        <f t="shared" si="3575"/>
        <v>23291.599999999999</v>
      </c>
      <c r="CF878" s="26">
        <f t="shared" si="3576"/>
        <v>23291.599999999999</v>
      </c>
      <c r="CG878" s="26">
        <f>CG879+CG880</f>
        <v>0</v>
      </c>
      <c r="CH878" s="26">
        <f>CH879+CH880</f>
        <v>0</v>
      </c>
      <c r="CI878" s="26">
        <f>CI879+CI880</f>
        <v>0</v>
      </c>
      <c r="CJ878" s="26">
        <f t="shared" si="3577"/>
        <v>22342.400000000001</v>
      </c>
      <c r="CK878" s="26">
        <f t="shared" si="3578"/>
        <v>23291.599999999999</v>
      </c>
      <c r="CL878" s="26">
        <f t="shared" si="3579"/>
        <v>23291.599999999999</v>
      </c>
      <c r="CM878" s="26">
        <f>CM879+CM880</f>
        <v>0</v>
      </c>
      <c r="CN878" s="26">
        <f>CN879+CN880</f>
        <v>0</v>
      </c>
      <c r="CO878" s="26">
        <f>CO879+CO880</f>
        <v>0</v>
      </c>
      <c r="CP878" s="26">
        <f t="shared" si="3580"/>
        <v>22342.400000000001</v>
      </c>
      <c r="CQ878" s="26">
        <f t="shared" si="3581"/>
        <v>23291.599999999999</v>
      </c>
      <c r="CR878" s="26">
        <f t="shared" si="3582"/>
        <v>23291.599999999999</v>
      </c>
      <c r="CS878" s="26">
        <f>CS879+CS880</f>
        <v>0</v>
      </c>
      <c r="CT878" s="19"/>
      <c r="CU878" s="35"/>
      <c r="CZ878" s="1" t="s">
        <v>28</v>
      </c>
    </row>
    <row r="879" spans="1:105" ht="31.2" hidden="1" x14ac:dyDescent="0.3">
      <c r="A879" s="16" t="s">
        <v>496</v>
      </c>
      <c r="B879" s="17">
        <v>620</v>
      </c>
      <c r="C879" s="16" t="s">
        <v>45</v>
      </c>
      <c r="D879" s="16" t="s">
        <v>64</v>
      </c>
      <c r="E879" s="34" t="s">
        <v>497</v>
      </c>
      <c r="F879" s="26">
        <v>15983.3</v>
      </c>
      <c r="G879" s="26">
        <v>16664.5</v>
      </c>
      <c r="H879" s="26">
        <v>16664.5</v>
      </c>
      <c r="I879" s="26"/>
      <c r="J879" s="26"/>
      <c r="K879" s="26"/>
      <c r="L879" s="26">
        <f t="shared" si="3424"/>
        <v>15983.3</v>
      </c>
      <c r="M879" s="26">
        <f t="shared" si="3425"/>
        <v>16664.5</v>
      </c>
      <c r="N879" s="26">
        <f t="shared" si="3426"/>
        <v>16664.5</v>
      </c>
      <c r="O879" s="26"/>
      <c r="P879" s="26"/>
      <c r="Q879" s="26"/>
      <c r="R879" s="26">
        <f t="shared" si="3427"/>
        <v>15983.3</v>
      </c>
      <c r="S879" s="26">
        <f t="shared" si="3428"/>
        <v>16664.5</v>
      </c>
      <c r="T879" s="26">
        <f t="shared" si="3429"/>
        <v>16664.5</v>
      </c>
      <c r="U879" s="26"/>
      <c r="V879" s="26"/>
      <c r="W879" s="26"/>
      <c r="X879" s="26">
        <f t="shared" si="3430"/>
        <v>15983.3</v>
      </c>
      <c r="Y879" s="26">
        <f t="shared" si="3431"/>
        <v>16664.5</v>
      </c>
      <c r="Z879" s="26">
        <f t="shared" si="3432"/>
        <v>16664.5</v>
      </c>
      <c r="AA879" s="26"/>
      <c r="AB879" s="26"/>
      <c r="AC879" s="26"/>
      <c r="AD879" s="26">
        <f t="shared" si="3433"/>
        <v>15983.3</v>
      </c>
      <c r="AE879" s="26">
        <f t="shared" si="3434"/>
        <v>16664.5</v>
      </c>
      <c r="AF879" s="26">
        <f t="shared" si="3435"/>
        <v>16664.5</v>
      </c>
      <c r="AG879" s="26"/>
      <c r="AH879" s="26"/>
      <c r="AI879" s="26"/>
      <c r="AJ879" s="26">
        <f t="shared" si="3436"/>
        <v>15983.3</v>
      </c>
      <c r="AK879" s="26">
        <f t="shared" si="3437"/>
        <v>16664.5</v>
      </c>
      <c r="AL879" s="26">
        <f t="shared" si="3438"/>
        <v>16664.5</v>
      </c>
      <c r="AM879" s="26"/>
      <c r="AN879" s="26"/>
      <c r="AO879" s="26"/>
      <c r="AP879" s="26">
        <f t="shared" si="3439"/>
        <v>15983.3</v>
      </c>
      <c r="AQ879" s="26">
        <f t="shared" si="3440"/>
        <v>16664.5</v>
      </c>
      <c r="AR879" s="26">
        <f t="shared" si="3441"/>
        <v>16664.5</v>
      </c>
      <c r="AS879" s="26"/>
      <c r="AT879" s="26"/>
      <c r="AU879" s="26"/>
      <c r="AV879" s="26">
        <f t="shared" si="3442"/>
        <v>15983.3</v>
      </c>
      <c r="AW879" s="26">
        <f t="shared" si="3443"/>
        <v>16664.5</v>
      </c>
      <c r="AX879" s="26">
        <f t="shared" si="3444"/>
        <v>16664.5</v>
      </c>
      <c r="AY879" s="26"/>
      <c r="AZ879" s="26"/>
      <c r="BA879" s="26"/>
      <c r="BB879" s="26">
        <f t="shared" si="3445"/>
        <v>15983.3</v>
      </c>
      <c r="BC879" s="26">
        <f t="shared" si="3446"/>
        <v>16664.5</v>
      </c>
      <c r="BD879" s="26">
        <f t="shared" si="3447"/>
        <v>16664.5</v>
      </c>
      <c r="BE879" s="26"/>
      <c r="BF879" s="26"/>
      <c r="BG879" s="26"/>
      <c r="BH879" s="26">
        <f t="shared" si="3448"/>
        <v>15983.3</v>
      </c>
      <c r="BI879" s="26">
        <f t="shared" si="3449"/>
        <v>16664.5</v>
      </c>
      <c r="BJ879" s="26">
        <f t="shared" si="3450"/>
        <v>16664.5</v>
      </c>
      <c r="BK879" s="26"/>
      <c r="BL879" s="26"/>
      <c r="BM879" s="26"/>
      <c r="BN879" s="26">
        <f t="shared" si="3451"/>
        <v>15983.3</v>
      </c>
      <c r="BO879" s="26">
        <f t="shared" si="3452"/>
        <v>16664.5</v>
      </c>
      <c r="BP879" s="26">
        <f t="shared" si="3453"/>
        <v>16664.5</v>
      </c>
      <c r="BQ879" s="26"/>
      <c r="BR879" s="26"/>
      <c r="BS879" s="26">
        <f t="shared" si="3454"/>
        <v>15983.3</v>
      </c>
      <c r="BT879" s="26">
        <f t="shared" si="3455"/>
        <v>16664.5</v>
      </c>
      <c r="BU879" s="26">
        <f t="shared" si="3456"/>
        <v>16664.5</v>
      </c>
      <c r="BV879" s="26"/>
      <c r="BW879" s="26"/>
      <c r="BX879" s="26">
        <f t="shared" si="3457"/>
        <v>15983.3</v>
      </c>
      <c r="BY879" s="26">
        <f t="shared" si="3458"/>
        <v>16664.5</v>
      </c>
      <c r="BZ879" s="26">
        <f t="shared" si="3459"/>
        <v>16664.5</v>
      </c>
      <c r="CA879" s="26"/>
      <c r="CB879" s="26"/>
      <c r="CC879" s="26"/>
      <c r="CD879" s="26">
        <f t="shared" si="3574"/>
        <v>15983.3</v>
      </c>
      <c r="CE879" s="26">
        <f t="shared" si="3575"/>
        <v>16664.5</v>
      </c>
      <c r="CF879" s="26">
        <f t="shared" si="3576"/>
        <v>16664.5</v>
      </c>
      <c r="CG879" s="26"/>
      <c r="CH879" s="26"/>
      <c r="CI879" s="26"/>
      <c r="CJ879" s="26">
        <f t="shared" si="3577"/>
        <v>15983.3</v>
      </c>
      <c r="CK879" s="26">
        <f t="shared" si="3578"/>
        <v>16664.5</v>
      </c>
      <c r="CL879" s="26">
        <f t="shared" si="3579"/>
        <v>16664.5</v>
      </c>
      <c r="CM879" s="26"/>
      <c r="CN879" s="26"/>
      <c r="CO879" s="26"/>
      <c r="CP879" s="26">
        <f t="shared" si="3580"/>
        <v>15983.3</v>
      </c>
      <c r="CQ879" s="26">
        <f t="shared" si="3581"/>
        <v>16664.5</v>
      </c>
      <c r="CR879" s="26">
        <f t="shared" si="3582"/>
        <v>16664.5</v>
      </c>
      <c r="CS879" s="26"/>
      <c r="CT879" s="19"/>
      <c r="CU879" s="35"/>
    </row>
    <row r="880" spans="1:105" hidden="1" x14ac:dyDescent="0.3">
      <c r="A880" s="16" t="s">
        <v>496</v>
      </c>
      <c r="B880" s="17">
        <v>620</v>
      </c>
      <c r="C880" s="16" t="s">
        <v>45</v>
      </c>
      <c r="D880" s="16" t="s">
        <v>103</v>
      </c>
      <c r="E880" s="34" t="s">
        <v>104</v>
      </c>
      <c r="F880" s="26">
        <v>6359.1</v>
      </c>
      <c r="G880" s="26">
        <v>6627.1</v>
      </c>
      <c r="H880" s="26">
        <v>6627.1</v>
      </c>
      <c r="I880" s="26"/>
      <c r="J880" s="26"/>
      <c r="K880" s="26"/>
      <c r="L880" s="26">
        <f t="shared" si="3424"/>
        <v>6359.1</v>
      </c>
      <c r="M880" s="26">
        <f t="shared" si="3425"/>
        <v>6627.1</v>
      </c>
      <c r="N880" s="26">
        <f t="shared" si="3426"/>
        <v>6627.1</v>
      </c>
      <c r="O880" s="26"/>
      <c r="P880" s="26"/>
      <c r="Q880" s="26"/>
      <c r="R880" s="26">
        <f t="shared" si="3427"/>
        <v>6359.1</v>
      </c>
      <c r="S880" s="26">
        <f t="shared" si="3428"/>
        <v>6627.1</v>
      </c>
      <c r="T880" s="26">
        <f t="shared" si="3429"/>
        <v>6627.1</v>
      </c>
      <c r="U880" s="26"/>
      <c r="V880" s="26"/>
      <c r="W880" s="26"/>
      <c r="X880" s="26">
        <f t="shared" si="3430"/>
        <v>6359.1</v>
      </c>
      <c r="Y880" s="26">
        <f t="shared" si="3431"/>
        <v>6627.1</v>
      </c>
      <c r="Z880" s="26">
        <f t="shared" si="3432"/>
        <v>6627.1</v>
      </c>
      <c r="AA880" s="26"/>
      <c r="AB880" s="26"/>
      <c r="AC880" s="26"/>
      <c r="AD880" s="26">
        <f t="shared" si="3433"/>
        <v>6359.1</v>
      </c>
      <c r="AE880" s="26">
        <f t="shared" si="3434"/>
        <v>6627.1</v>
      </c>
      <c r="AF880" s="26">
        <f t="shared" si="3435"/>
        <v>6627.1</v>
      </c>
      <c r="AG880" s="26"/>
      <c r="AH880" s="26"/>
      <c r="AI880" s="26"/>
      <c r="AJ880" s="26">
        <f t="shared" si="3436"/>
        <v>6359.1</v>
      </c>
      <c r="AK880" s="26">
        <f t="shared" si="3437"/>
        <v>6627.1</v>
      </c>
      <c r="AL880" s="26">
        <f t="shared" si="3438"/>
        <v>6627.1</v>
      </c>
      <c r="AM880" s="26"/>
      <c r="AN880" s="26"/>
      <c r="AO880" s="26"/>
      <c r="AP880" s="26">
        <f t="shared" si="3439"/>
        <v>6359.1</v>
      </c>
      <c r="AQ880" s="26">
        <f t="shared" si="3440"/>
        <v>6627.1</v>
      </c>
      <c r="AR880" s="26">
        <f t="shared" si="3441"/>
        <v>6627.1</v>
      </c>
      <c r="AS880" s="26"/>
      <c r="AT880" s="26"/>
      <c r="AU880" s="26"/>
      <c r="AV880" s="26">
        <f t="shared" si="3442"/>
        <v>6359.1</v>
      </c>
      <c r="AW880" s="26">
        <f t="shared" si="3443"/>
        <v>6627.1</v>
      </c>
      <c r="AX880" s="26">
        <f t="shared" si="3444"/>
        <v>6627.1</v>
      </c>
      <c r="AY880" s="26"/>
      <c r="AZ880" s="26"/>
      <c r="BA880" s="26"/>
      <c r="BB880" s="26">
        <f t="shared" si="3445"/>
        <v>6359.1</v>
      </c>
      <c r="BC880" s="26">
        <f t="shared" si="3446"/>
        <v>6627.1</v>
      </c>
      <c r="BD880" s="26">
        <f t="shared" si="3447"/>
        <v>6627.1</v>
      </c>
      <c r="BE880" s="26"/>
      <c r="BF880" s="26"/>
      <c r="BG880" s="26"/>
      <c r="BH880" s="26">
        <f t="shared" si="3448"/>
        <v>6359.1</v>
      </c>
      <c r="BI880" s="26">
        <f t="shared" si="3449"/>
        <v>6627.1</v>
      </c>
      <c r="BJ880" s="26">
        <f t="shared" si="3450"/>
        <v>6627.1</v>
      </c>
      <c r="BK880" s="26"/>
      <c r="BL880" s="26"/>
      <c r="BM880" s="26"/>
      <c r="BN880" s="26">
        <f t="shared" si="3451"/>
        <v>6359.1</v>
      </c>
      <c r="BO880" s="26">
        <f t="shared" si="3452"/>
        <v>6627.1</v>
      </c>
      <c r="BP880" s="26">
        <f t="shared" si="3453"/>
        <v>6627.1</v>
      </c>
      <c r="BQ880" s="26"/>
      <c r="BR880" s="26"/>
      <c r="BS880" s="26">
        <f t="shared" si="3454"/>
        <v>6359.1</v>
      </c>
      <c r="BT880" s="26">
        <f t="shared" si="3455"/>
        <v>6627.1</v>
      </c>
      <c r="BU880" s="26">
        <f t="shared" si="3456"/>
        <v>6627.1</v>
      </c>
      <c r="BV880" s="26"/>
      <c r="BW880" s="26"/>
      <c r="BX880" s="26">
        <f t="shared" si="3457"/>
        <v>6359.1</v>
      </c>
      <c r="BY880" s="26">
        <f t="shared" si="3458"/>
        <v>6627.1</v>
      </c>
      <c r="BZ880" s="26">
        <f t="shared" si="3459"/>
        <v>6627.1</v>
      </c>
      <c r="CA880" s="26"/>
      <c r="CB880" s="26"/>
      <c r="CC880" s="26"/>
      <c r="CD880" s="26">
        <f t="shared" si="3574"/>
        <v>6359.1</v>
      </c>
      <c r="CE880" s="26">
        <f t="shared" si="3575"/>
        <v>6627.1</v>
      </c>
      <c r="CF880" s="26">
        <f t="shared" si="3576"/>
        <v>6627.1</v>
      </c>
      <c r="CG880" s="26"/>
      <c r="CH880" s="26"/>
      <c r="CI880" s="26"/>
      <c r="CJ880" s="26">
        <f t="shared" si="3577"/>
        <v>6359.1</v>
      </c>
      <c r="CK880" s="26">
        <f t="shared" si="3578"/>
        <v>6627.1</v>
      </c>
      <c r="CL880" s="26">
        <f t="shared" si="3579"/>
        <v>6627.1</v>
      </c>
      <c r="CM880" s="26"/>
      <c r="CN880" s="26"/>
      <c r="CO880" s="26"/>
      <c r="CP880" s="26">
        <f t="shared" si="3580"/>
        <v>6359.1</v>
      </c>
      <c r="CQ880" s="26">
        <f t="shared" si="3581"/>
        <v>6627.1</v>
      </c>
      <c r="CR880" s="26">
        <f t="shared" si="3582"/>
        <v>6627.1</v>
      </c>
      <c r="CS880" s="26"/>
      <c r="CT880" s="19"/>
      <c r="CU880" s="35"/>
    </row>
    <row r="881" spans="1:105" hidden="1" x14ac:dyDescent="0.3">
      <c r="A881" s="16" t="s">
        <v>496</v>
      </c>
      <c r="B881" s="17">
        <v>800</v>
      </c>
      <c r="C881" s="16"/>
      <c r="D881" s="16"/>
      <c r="E881" s="34" t="s">
        <v>52</v>
      </c>
      <c r="F881" s="26">
        <f t="shared" ref="F881:F884" si="3586">F882</f>
        <v>426.5</v>
      </c>
      <c r="G881" s="26">
        <f t="shared" ref="G881:G884" si="3587">G882</f>
        <v>426.5</v>
      </c>
      <c r="H881" s="26">
        <f t="shared" ref="H881:H884" si="3588">H882</f>
        <v>426.5</v>
      </c>
      <c r="I881" s="26">
        <f t="shared" ref="I881:I884" si="3589">I882</f>
        <v>0</v>
      </c>
      <c r="J881" s="26">
        <f t="shared" ref="J881:J884" si="3590">J882</f>
        <v>0</v>
      </c>
      <c r="K881" s="26">
        <f t="shared" ref="K881:K884" si="3591">K882</f>
        <v>0</v>
      </c>
      <c r="L881" s="26">
        <f t="shared" si="3424"/>
        <v>426.5</v>
      </c>
      <c r="M881" s="26">
        <f t="shared" si="3425"/>
        <v>426.5</v>
      </c>
      <c r="N881" s="26">
        <f t="shared" si="3426"/>
        <v>426.5</v>
      </c>
      <c r="O881" s="26">
        <f t="shared" ref="O881:O884" si="3592">O882</f>
        <v>0</v>
      </c>
      <c r="P881" s="26">
        <f t="shared" ref="P881:P884" si="3593">P882</f>
        <v>0</v>
      </c>
      <c r="Q881" s="26">
        <f t="shared" ref="Q881:Q884" si="3594">Q882</f>
        <v>0</v>
      </c>
      <c r="R881" s="26">
        <f t="shared" si="3427"/>
        <v>426.5</v>
      </c>
      <c r="S881" s="26">
        <f t="shared" si="3428"/>
        <v>426.5</v>
      </c>
      <c r="T881" s="26">
        <f t="shared" si="3429"/>
        <v>426.5</v>
      </c>
      <c r="U881" s="26">
        <f t="shared" ref="U881:U884" si="3595">U882</f>
        <v>0</v>
      </c>
      <c r="V881" s="26">
        <f t="shared" ref="V881:V884" si="3596">V882</f>
        <v>0</v>
      </c>
      <c r="W881" s="26">
        <f t="shared" ref="W881:W884" si="3597">W882</f>
        <v>0</v>
      </c>
      <c r="X881" s="26">
        <f t="shared" si="3430"/>
        <v>426.5</v>
      </c>
      <c r="Y881" s="26">
        <f t="shared" si="3431"/>
        <v>426.5</v>
      </c>
      <c r="Z881" s="26">
        <f t="shared" si="3432"/>
        <v>426.5</v>
      </c>
      <c r="AA881" s="26">
        <f t="shared" ref="AA881:AA884" si="3598">AA882</f>
        <v>0</v>
      </c>
      <c r="AB881" s="26">
        <f t="shared" ref="AB881:AB884" si="3599">AB882</f>
        <v>0</v>
      </c>
      <c r="AC881" s="26">
        <f t="shared" ref="AC881:AC884" si="3600">AC882</f>
        <v>0</v>
      </c>
      <c r="AD881" s="26">
        <f t="shared" si="3433"/>
        <v>426.5</v>
      </c>
      <c r="AE881" s="26">
        <f t="shared" si="3434"/>
        <v>426.5</v>
      </c>
      <c r="AF881" s="26">
        <f t="shared" si="3435"/>
        <v>426.5</v>
      </c>
      <c r="AG881" s="26">
        <f t="shared" ref="AG881:AG884" si="3601">AG882</f>
        <v>0</v>
      </c>
      <c r="AH881" s="26">
        <f t="shared" ref="AH881:AH884" si="3602">AH882</f>
        <v>0</v>
      </c>
      <c r="AI881" s="26">
        <f t="shared" ref="AI881:AI884" si="3603">AI882</f>
        <v>0</v>
      </c>
      <c r="AJ881" s="26">
        <f t="shared" si="3436"/>
        <v>426.5</v>
      </c>
      <c r="AK881" s="26">
        <f t="shared" si="3437"/>
        <v>426.5</v>
      </c>
      <c r="AL881" s="26">
        <f t="shared" si="3438"/>
        <v>426.5</v>
      </c>
      <c r="AM881" s="26">
        <f t="shared" ref="AM881:AM884" si="3604">AM882</f>
        <v>0</v>
      </c>
      <c r="AN881" s="26">
        <f t="shared" ref="AN881:AN884" si="3605">AN882</f>
        <v>0</v>
      </c>
      <c r="AO881" s="26">
        <f t="shared" ref="AO881:AO884" si="3606">AO882</f>
        <v>0</v>
      </c>
      <c r="AP881" s="26">
        <f t="shared" si="3439"/>
        <v>426.5</v>
      </c>
      <c r="AQ881" s="26">
        <f t="shared" si="3440"/>
        <v>426.5</v>
      </c>
      <c r="AR881" s="26">
        <f t="shared" si="3441"/>
        <v>426.5</v>
      </c>
      <c r="AS881" s="26">
        <f t="shared" ref="AS881:AS884" si="3607">AS882</f>
        <v>0</v>
      </c>
      <c r="AT881" s="26">
        <f t="shared" ref="AT881:AT884" si="3608">AT882</f>
        <v>0</v>
      </c>
      <c r="AU881" s="26">
        <f t="shared" ref="AU881:AU884" si="3609">AU882</f>
        <v>0</v>
      </c>
      <c r="AV881" s="26">
        <f t="shared" si="3442"/>
        <v>426.5</v>
      </c>
      <c r="AW881" s="26">
        <f t="shared" si="3443"/>
        <v>426.5</v>
      </c>
      <c r="AX881" s="26">
        <f t="shared" si="3444"/>
        <v>426.5</v>
      </c>
      <c r="AY881" s="26">
        <f t="shared" ref="AY881:AY884" si="3610">AY882</f>
        <v>0</v>
      </c>
      <c r="AZ881" s="26">
        <f t="shared" ref="AZ881:AZ884" si="3611">AZ882</f>
        <v>0</v>
      </c>
      <c r="BA881" s="26">
        <f t="shared" ref="BA881:BA884" si="3612">BA882</f>
        <v>0</v>
      </c>
      <c r="BB881" s="26">
        <f t="shared" si="3445"/>
        <v>426.5</v>
      </c>
      <c r="BC881" s="26">
        <f t="shared" si="3446"/>
        <v>426.5</v>
      </c>
      <c r="BD881" s="26">
        <f t="shared" si="3447"/>
        <v>426.5</v>
      </c>
      <c r="BE881" s="26">
        <f t="shared" ref="BE881:BE884" si="3613">BE882</f>
        <v>0</v>
      </c>
      <c r="BF881" s="26">
        <f t="shared" ref="BF881:BF884" si="3614">BF882</f>
        <v>0</v>
      </c>
      <c r="BG881" s="26">
        <f t="shared" ref="BG881:BG884" si="3615">BG882</f>
        <v>0</v>
      </c>
      <c r="BH881" s="26">
        <f t="shared" si="3448"/>
        <v>426.5</v>
      </c>
      <c r="BI881" s="26">
        <f t="shared" si="3449"/>
        <v>426.5</v>
      </c>
      <c r="BJ881" s="26">
        <f t="shared" si="3450"/>
        <v>426.5</v>
      </c>
      <c r="BK881" s="26">
        <f t="shared" ref="BK881:BK884" si="3616">BK882</f>
        <v>0</v>
      </c>
      <c r="BL881" s="26">
        <f t="shared" ref="BL881:BL884" si="3617">BL882</f>
        <v>0</v>
      </c>
      <c r="BM881" s="26">
        <f t="shared" ref="BM881:BM884" si="3618">BM882</f>
        <v>0</v>
      </c>
      <c r="BN881" s="26">
        <f t="shared" si="3451"/>
        <v>426.5</v>
      </c>
      <c r="BO881" s="26">
        <f t="shared" si="3452"/>
        <v>426.5</v>
      </c>
      <c r="BP881" s="26">
        <f t="shared" si="3453"/>
        <v>426.5</v>
      </c>
      <c r="BQ881" s="26">
        <f t="shared" ref="BQ881:BQ884" si="3619">BQ882</f>
        <v>0</v>
      </c>
      <c r="BR881" s="26">
        <f t="shared" ref="BR881:BR884" si="3620">BR882</f>
        <v>0</v>
      </c>
      <c r="BS881" s="26">
        <f t="shared" si="3454"/>
        <v>426.5</v>
      </c>
      <c r="BT881" s="26">
        <f t="shared" si="3455"/>
        <v>426.5</v>
      </c>
      <c r="BU881" s="26">
        <f t="shared" si="3456"/>
        <v>426.5</v>
      </c>
      <c r="BV881" s="26">
        <f t="shared" ref="BV881:BV884" si="3621">BV882</f>
        <v>0</v>
      </c>
      <c r="BW881" s="26">
        <f t="shared" ref="BW881:BW884" si="3622">BW882</f>
        <v>0</v>
      </c>
      <c r="BX881" s="26">
        <f t="shared" si="3457"/>
        <v>426.5</v>
      </c>
      <c r="BY881" s="26">
        <f t="shared" si="3458"/>
        <v>426.5</v>
      </c>
      <c r="BZ881" s="26">
        <f t="shared" si="3459"/>
        <v>426.5</v>
      </c>
      <c r="CA881" s="26">
        <f t="shared" ref="CA881:CA884" si="3623">CA882</f>
        <v>0</v>
      </c>
      <c r="CB881" s="26">
        <f t="shared" ref="CB881:CB884" si="3624">CB882</f>
        <v>0</v>
      </c>
      <c r="CC881" s="26">
        <f t="shared" ref="CC881:CC884" si="3625">CC882</f>
        <v>0</v>
      </c>
      <c r="CD881" s="26">
        <f t="shared" si="3574"/>
        <v>426.5</v>
      </c>
      <c r="CE881" s="26">
        <f t="shared" si="3575"/>
        <v>426.5</v>
      </c>
      <c r="CF881" s="26">
        <f t="shared" si="3576"/>
        <v>426.5</v>
      </c>
      <c r="CG881" s="26">
        <f t="shared" ref="CG881:CG884" si="3626">CG882</f>
        <v>0</v>
      </c>
      <c r="CH881" s="26">
        <f t="shared" ref="CH881:CH884" si="3627">CH882</f>
        <v>0</v>
      </c>
      <c r="CI881" s="26">
        <f t="shared" ref="CI881:CI884" si="3628">CI882</f>
        <v>0</v>
      </c>
      <c r="CJ881" s="26">
        <f t="shared" si="3577"/>
        <v>426.5</v>
      </c>
      <c r="CK881" s="26">
        <f t="shared" si="3578"/>
        <v>426.5</v>
      </c>
      <c r="CL881" s="26">
        <f t="shared" si="3579"/>
        <v>426.5</v>
      </c>
      <c r="CM881" s="26">
        <f t="shared" ref="CM881:CM884" si="3629">CM882</f>
        <v>0</v>
      </c>
      <c r="CN881" s="26">
        <f t="shared" ref="CN881:CN884" si="3630">CN882</f>
        <v>0</v>
      </c>
      <c r="CO881" s="26">
        <f t="shared" ref="CO881:CO884" si="3631">CO882</f>
        <v>0</v>
      </c>
      <c r="CP881" s="26">
        <f t="shared" si="3580"/>
        <v>426.5</v>
      </c>
      <c r="CQ881" s="26">
        <f t="shared" si="3581"/>
        <v>426.5</v>
      </c>
      <c r="CR881" s="26">
        <f t="shared" si="3582"/>
        <v>426.5</v>
      </c>
      <c r="CS881" s="26">
        <f t="shared" ref="CS881:CS884" si="3632">CS882</f>
        <v>0</v>
      </c>
      <c r="CT881" s="19"/>
      <c r="CU881" s="35"/>
      <c r="CY881" s="1" t="s">
        <v>27</v>
      </c>
    </row>
    <row r="882" spans="1:105" hidden="1" x14ac:dyDescent="0.3">
      <c r="A882" s="16" t="s">
        <v>496</v>
      </c>
      <c r="B882" s="17">
        <v>850</v>
      </c>
      <c r="C882" s="16"/>
      <c r="D882" s="16"/>
      <c r="E882" s="34" t="s">
        <v>77</v>
      </c>
      <c r="F882" s="26">
        <f t="shared" si="3586"/>
        <v>426.5</v>
      </c>
      <c r="G882" s="26">
        <f t="shared" si="3587"/>
        <v>426.5</v>
      </c>
      <c r="H882" s="26">
        <f t="shared" si="3588"/>
        <v>426.5</v>
      </c>
      <c r="I882" s="26">
        <f t="shared" si="3589"/>
        <v>0</v>
      </c>
      <c r="J882" s="26">
        <f t="shared" si="3590"/>
        <v>0</v>
      </c>
      <c r="K882" s="26">
        <f t="shared" si="3591"/>
        <v>0</v>
      </c>
      <c r="L882" s="26">
        <f t="shared" si="3424"/>
        <v>426.5</v>
      </c>
      <c r="M882" s="26">
        <f t="shared" si="3425"/>
        <v>426.5</v>
      </c>
      <c r="N882" s="26">
        <f t="shared" si="3426"/>
        <v>426.5</v>
      </c>
      <c r="O882" s="26">
        <f t="shared" si="3592"/>
        <v>0</v>
      </c>
      <c r="P882" s="26">
        <f t="shared" si="3593"/>
        <v>0</v>
      </c>
      <c r="Q882" s="26">
        <f t="shared" si="3594"/>
        <v>0</v>
      </c>
      <c r="R882" s="26">
        <f t="shared" si="3427"/>
        <v>426.5</v>
      </c>
      <c r="S882" s="26">
        <f t="shared" si="3428"/>
        <v>426.5</v>
      </c>
      <c r="T882" s="26">
        <f t="shared" si="3429"/>
        <v>426.5</v>
      </c>
      <c r="U882" s="26">
        <f t="shared" si="3595"/>
        <v>0</v>
      </c>
      <c r="V882" s="26">
        <f t="shared" si="3596"/>
        <v>0</v>
      </c>
      <c r="W882" s="26">
        <f t="shared" si="3597"/>
        <v>0</v>
      </c>
      <c r="X882" s="26">
        <f t="shared" si="3430"/>
        <v>426.5</v>
      </c>
      <c r="Y882" s="26">
        <f t="shared" si="3431"/>
        <v>426.5</v>
      </c>
      <c r="Z882" s="26">
        <f t="shared" si="3432"/>
        <v>426.5</v>
      </c>
      <c r="AA882" s="26">
        <f t="shared" si="3598"/>
        <v>0</v>
      </c>
      <c r="AB882" s="26">
        <f t="shared" si="3599"/>
        <v>0</v>
      </c>
      <c r="AC882" s="26">
        <f t="shared" si="3600"/>
        <v>0</v>
      </c>
      <c r="AD882" s="26">
        <f t="shared" si="3433"/>
        <v>426.5</v>
      </c>
      <c r="AE882" s="26">
        <f t="shared" si="3434"/>
        <v>426.5</v>
      </c>
      <c r="AF882" s="26">
        <f t="shared" si="3435"/>
        <v>426.5</v>
      </c>
      <c r="AG882" s="26">
        <f t="shared" si="3601"/>
        <v>0</v>
      </c>
      <c r="AH882" s="26">
        <f t="shared" si="3602"/>
        <v>0</v>
      </c>
      <c r="AI882" s="26">
        <f t="shared" si="3603"/>
        <v>0</v>
      </c>
      <c r="AJ882" s="26">
        <f t="shared" si="3436"/>
        <v>426.5</v>
      </c>
      <c r="AK882" s="26">
        <f t="shared" si="3437"/>
        <v>426.5</v>
      </c>
      <c r="AL882" s="26">
        <f t="shared" si="3438"/>
        <v>426.5</v>
      </c>
      <c r="AM882" s="26">
        <f t="shared" si="3604"/>
        <v>0</v>
      </c>
      <c r="AN882" s="26">
        <f t="shared" si="3605"/>
        <v>0</v>
      </c>
      <c r="AO882" s="26">
        <f t="shared" si="3606"/>
        <v>0</v>
      </c>
      <c r="AP882" s="26">
        <f t="shared" si="3439"/>
        <v>426.5</v>
      </c>
      <c r="AQ882" s="26">
        <f t="shared" si="3440"/>
        <v>426.5</v>
      </c>
      <c r="AR882" s="26">
        <f t="shared" si="3441"/>
        <v>426.5</v>
      </c>
      <c r="AS882" s="26">
        <f t="shared" si="3607"/>
        <v>0</v>
      </c>
      <c r="AT882" s="26">
        <f t="shared" si="3608"/>
        <v>0</v>
      </c>
      <c r="AU882" s="26">
        <f t="shared" si="3609"/>
        <v>0</v>
      </c>
      <c r="AV882" s="26">
        <f t="shared" si="3442"/>
        <v>426.5</v>
      </c>
      <c r="AW882" s="26">
        <f t="shared" si="3443"/>
        <v>426.5</v>
      </c>
      <c r="AX882" s="26">
        <f t="shared" si="3444"/>
        <v>426.5</v>
      </c>
      <c r="AY882" s="26">
        <f t="shared" si="3610"/>
        <v>0</v>
      </c>
      <c r="AZ882" s="26">
        <f t="shared" si="3611"/>
        <v>0</v>
      </c>
      <c r="BA882" s="26">
        <f t="shared" si="3612"/>
        <v>0</v>
      </c>
      <c r="BB882" s="26">
        <f t="shared" si="3445"/>
        <v>426.5</v>
      </c>
      <c r="BC882" s="26">
        <f t="shared" si="3446"/>
        <v>426.5</v>
      </c>
      <c r="BD882" s="26">
        <f t="shared" si="3447"/>
        <v>426.5</v>
      </c>
      <c r="BE882" s="26">
        <f t="shared" si="3613"/>
        <v>0</v>
      </c>
      <c r="BF882" s="26">
        <f t="shared" si="3614"/>
        <v>0</v>
      </c>
      <c r="BG882" s="26">
        <f t="shared" si="3615"/>
        <v>0</v>
      </c>
      <c r="BH882" s="26">
        <f t="shared" si="3448"/>
        <v>426.5</v>
      </c>
      <c r="BI882" s="26">
        <f t="shared" si="3449"/>
        <v>426.5</v>
      </c>
      <c r="BJ882" s="26">
        <f t="shared" si="3450"/>
        <v>426.5</v>
      </c>
      <c r="BK882" s="26">
        <f t="shared" si="3616"/>
        <v>0</v>
      </c>
      <c r="BL882" s="26">
        <f t="shared" si="3617"/>
        <v>0</v>
      </c>
      <c r="BM882" s="26">
        <f t="shared" si="3618"/>
        <v>0</v>
      </c>
      <c r="BN882" s="26">
        <f t="shared" si="3451"/>
        <v>426.5</v>
      </c>
      <c r="BO882" s="26">
        <f t="shared" si="3452"/>
        <v>426.5</v>
      </c>
      <c r="BP882" s="26">
        <f t="shared" si="3453"/>
        <v>426.5</v>
      </c>
      <c r="BQ882" s="26">
        <f t="shared" si="3619"/>
        <v>0</v>
      </c>
      <c r="BR882" s="26">
        <f t="shared" si="3620"/>
        <v>0</v>
      </c>
      <c r="BS882" s="26">
        <f t="shared" si="3454"/>
        <v>426.5</v>
      </c>
      <c r="BT882" s="26">
        <f t="shared" si="3455"/>
        <v>426.5</v>
      </c>
      <c r="BU882" s="26">
        <f t="shared" si="3456"/>
        <v>426.5</v>
      </c>
      <c r="BV882" s="26">
        <f t="shared" si="3621"/>
        <v>0</v>
      </c>
      <c r="BW882" s="26">
        <f t="shared" si="3622"/>
        <v>0</v>
      </c>
      <c r="BX882" s="26">
        <f t="shared" si="3457"/>
        <v>426.5</v>
      </c>
      <c r="BY882" s="26">
        <f t="shared" si="3458"/>
        <v>426.5</v>
      </c>
      <c r="BZ882" s="26">
        <f t="shared" si="3459"/>
        <v>426.5</v>
      </c>
      <c r="CA882" s="26">
        <f t="shared" si="3623"/>
        <v>0</v>
      </c>
      <c r="CB882" s="26">
        <f t="shared" si="3624"/>
        <v>0</v>
      </c>
      <c r="CC882" s="26">
        <f t="shared" si="3625"/>
        <v>0</v>
      </c>
      <c r="CD882" s="26">
        <f t="shared" si="3574"/>
        <v>426.5</v>
      </c>
      <c r="CE882" s="26">
        <f t="shared" si="3575"/>
        <v>426.5</v>
      </c>
      <c r="CF882" s="26">
        <f t="shared" si="3576"/>
        <v>426.5</v>
      </c>
      <c r="CG882" s="26">
        <f t="shared" si="3626"/>
        <v>0</v>
      </c>
      <c r="CH882" s="26">
        <f t="shared" si="3627"/>
        <v>0</v>
      </c>
      <c r="CI882" s="26">
        <f t="shared" si="3628"/>
        <v>0</v>
      </c>
      <c r="CJ882" s="26">
        <f t="shared" si="3577"/>
        <v>426.5</v>
      </c>
      <c r="CK882" s="26">
        <f t="shared" si="3578"/>
        <v>426.5</v>
      </c>
      <c r="CL882" s="26">
        <f t="shared" si="3579"/>
        <v>426.5</v>
      </c>
      <c r="CM882" s="26">
        <f t="shared" si="3629"/>
        <v>0</v>
      </c>
      <c r="CN882" s="26">
        <f t="shared" si="3630"/>
        <v>0</v>
      </c>
      <c r="CO882" s="26">
        <f t="shared" si="3631"/>
        <v>0</v>
      </c>
      <c r="CP882" s="26">
        <f t="shared" si="3580"/>
        <v>426.5</v>
      </c>
      <c r="CQ882" s="26">
        <f t="shared" si="3581"/>
        <v>426.5</v>
      </c>
      <c r="CR882" s="26">
        <f t="shared" si="3582"/>
        <v>426.5</v>
      </c>
      <c r="CS882" s="26">
        <f t="shared" si="3632"/>
        <v>0</v>
      </c>
      <c r="CT882" s="19"/>
      <c r="CU882" s="35"/>
      <c r="CZ882" s="1" t="s">
        <v>28</v>
      </c>
    </row>
    <row r="883" spans="1:105" hidden="1" x14ac:dyDescent="0.3">
      <c r="A883" s="16" t="s">
        <v>496</v>
      </c>
      <c r="B883" s="17">
        <v>850</v>
      </c>
      <c r="C883" s="16" t="s">
        <v>45</v>
      </c>
      <c r="D883" s="16" t="s">
        <v>103</v>
      </c>
      <c r="E883" s="34" t="s">
        <v>104</v>
      </c>
      <c r="F883" s="26">
        <v>426.5</v>
      </c>
      <c r="G883" s="26">
        <v>426.5</v>
      </c>
      <c r="H883" s="26">
        <v>426.5</v>
      </c>
      <c r="I883" s="26"/>
      <c r="J883" s="26"/>
      <c r="K883" s="26"/>
      <c r="L883" s="26">
        <f t="shared" si="3424"/>
        <v>426.5</v>
      </c>
      <c r="M883" s="26">
        <f t="shared" si="3425"/>
        <v>426.5</v>
      </c>
      <c r="N883" s="26">
        <f t="shared" si="3426"/>
        <v>426.5</v>
      </c>
      <c r="O883" s="26"/>
      <c r="P883" s="26"/>
      <c r="Q883" s="26"/>
      <c r="R883" s="26">
        <f t="shared" si="3427"/>
        <v>426.5</v>
      </c>
      <c r="S883" s="26">
        <f t="shared" si="3428"/>
        <v>426.5</v>
      </c>
      <c r="T883" s="26">
        <f t="shared" si="3429"/>
        <v>426.5</v>
      </c>
      <c r="U883" s="26"/>
      <c r="V883" s="26"/>
      <c r="W883" s="26"/>
      <c r="X883" s="26">
        <f t="shared" si="3430"/>
        <v>426.5</v>
      </c>
      <c r="Y883" s="26">
        <f t="shared" si="3431"/>
        <v>426.5</v>
      </c>
      <c r="Z883" s="26">
        <f t="shared" si="3432"/>
        <v>426.5</v>
      </c>
      <c r="AA883" s="26"/>
      <c r="AB883" s="26"/>
      <c r="AC883" s="26"/>
      <c r="AD883" s="26">
        <f t="shared" si="3433"/>
        <v>426.5</v>
      </c>
      <c r="AE883" s="26">
        <f t="shared" si="3434"/>
        <v>426.5</v>
      </c>
      <c r="AF883" s="26">
        <f t="shared" si="3435"/>
        <v>426.5</v>
      </c>
      <c r="AG883" s="26"/>
      <c r="AH883" s="26"/>
      <c r="AI883" s="26"/>
      <c r="AJ883" s="26">
        <f t="shared" si="3436"/>
        <v>426.5</v>
      </c>
      <c r="AK883" s="26">
        <f t="shared" si="3437"/>
        <v>426.5</v>
      </c>
      <c r="AL883" s="26">
        <f t="shared" si="3438"/>
        <v>426.5</v>
      </c>
      <c r="AM883" s="26"/>
      <c r="AN883" s="26"/>
      <c r="AO883" s="26"/>
      <c r="AP883" s="26">
        <f t="shared" si="3439"/>
        <v>426.5</v>
      </c>
      <c r="AQ883" s="26">
        <f t="shared" si="3440"/>
        <v>426.5</v>
      </c>
      <c r="AR883" s="26">
        <f t="shared" si="3441"/>
        <v>426.5</v>
      </c>
      <c r="AS883" s="26"/>
      <c r="AT883" s="26"/>
      <c r="AU883" s="26"/>
      <c r="AV883" s="26">
        <f t="shared" si="3442"/>
        <v>426.5</v>
      </c>
      <c r="AW883" s="26">
        <f t="shared" si="3443"/>
        <v>426.5</v>
      </c>
      <c r="AX883" s="26">
        <f t="shared" si="3444"/>
        <v>426.5</v>
      </c>
      <c r="AY883" s="26"/>
      <c r="AZ883" s="26"/>
      <c r="BA883" s="26"/>
      <c r="BB883" s="26">
        <f t="shared" si="3445"/>
        <v>426.5</v>
      </c>
      <c r="BC883" s="26">
        <f t="shared" si="3446"/>
        <v>426.5</v>
      </c>
      <c r="BD883" s="26">
        <f t="shared" si="3447"/>
        <v>426.5</v>
      </c>
      <c r="BE883" s="26"/>
      <c r="BF883" s="26"/>
      <c r="BG883" s="26"/>
      <c r="BH883" s="26">
        <f t="shared" si="3448"/>
        <v>426.5</v>
      </c>
      <c r="BI883" s="26">
        <f t="shared" si="3449"/>
        <v>426.5</v>
      </c>
      <c r="BJ883" s="26">
        <f t="shared" si="3450"/>
        <v>426.5</v>
      </c>
      <c r="BK883" s="26"/>
      <c r="BL883" s="26"/>
      <c r="BM883" s="26"/>
      <c r="BN883" s="26">
        <f t="shared" si="3451"/>
        <v>426.5</v>
      </c>
      <c r="BO883" s="26">
        <f t="shared" si="3452"/>
        <v>426.5</v>
      </c>
      <c r="BP883" s="26">
        <f t="shared" si="3453"/>
        <v>426.5</v>
      </c>
      <c r="BQ883" s="26"/>
      <c r="BR883" s="26"/>
      <c r="BS883" s="26">
        <f t="shared" si="3454"/>
        <v>426.5</v>
      </c>
      <c r="BT883" s="26">
        <f t="shared" si="3455"/>
        <v>426.5</v>
      </c>
      <c r="BU883" s="26">
        <f t="shared" si="3456"/>
        <v>426.5</v>
      </c>
      <c r="BV883" s="26"/>
      <c r="BW883" s="26"/>
      <c r="BX883" s="26">
        <f t="shared" si="3457"/>
        <v>426.5</v>
      </c>
      <c r="BY883" s="26">
        <f t="shared" si="3458"/>
        <v>426.5</v>
      </c>
      <c r="BZ883" s="26">
        <f t="shared" si="3459"/>
        <v>426.5</v>
      </c>
      <c r="CA883" s="26"/>
      <c r="CB883" s="26"/>
      <c r="CC883" s="26"/>
      <c r="CD883" s="26">
        <f t="shared" si="3574"/>
        <v>426.5</v>
      </c>
      <c r="CE883" s="26">
        <f t="shared" si="3575"/>
        <v>426.5</v>
      </c>
      <c r="CF883" s="26">
        <f t="shared" si="3576"/>
        <v>426.5</v>
      </c>
      <c r="CG883" s="26"/>
      <c r="CH883" s="26"/>
      <c r="CI883" s="26"/>
      <c r="CJ883" s="26">
        <f t="shared" si="3577"/>
        <v>426.5</v>
      </c>
      <c r="CK883" s="26">
        <f t="shared" si="3578"/>
        <v>426.5</v>
      </c>
      <c r="CL883" s="26">
        <f t="shared" si="3579"/>
        <v>426.5</v>
      </c>
      <c r="CM883" s="26"/>
      <c r="CN883" s="26"/>
      <c r="CO883" s="26"/>
      <c r="CP883" s="26">
        <f t="shared" si="3580"/>
        <v>426.5</v>
      </c>
      <c r="CQ883" s="26">
        <f t="shared" si="3581"/>
        <v>426.5</v>
      </c>
      <c r="CR883" s="26">
        <f t="shared" si="3582"/>
        <v>426.5</v>
      </c>
      <c r="CS883" s="26"/>
      <c r="CT883" s="19"/>
      <c r="CU883" s="35"/>
    </row>
    <row r="884" spans="1:105" ht="31.2" hidden="1" x14ac:dyDescent="0.3">
      <c r="A884" s="16" t="s">
        <v>498</v>
      </c>
      <c r="B884" s="17"/>
      <c r="C884" s="16"/>
      <c r="D884" s="16"/>
      <c r="E884" s="34" t="s">
        <v>204</v>
      </c>
      <c r="F884" s="26">
        <f t="shared" si="3586"/>
        <v>799.2</v>
      </c>
      <c r="G884" s="26">
        <f t="shared" si="3587"/>
        <v>0</v>
      </c>
      <c r="H884" s="26">
        <f t="shared" si="3588"/>
        <v>0</v>
      </c>
      <c r="I884" s="26">
        <f t="shared" si="3589"/>
        <v>0</v>
      </c>
      <c r="J884" s="26">
        <f t="shared" si="3590"/>
        <v>0</v>
      </c>
      <c r="K884" s="26">
        <f t="shared" si="3591"/>
        <v>0</v>
      </c>
      <c r="L884" s="26">
        <f t="shared" si="3424"/>
        <v>799.2</v>
      </c>
      <c r="M884" s="26">
        <f t="shared" si="3425"/>
        <v>0</v>
      </c>
      <c r="N884" s="26">
        <f t="shared" si="3426"/>
        <v>0</v>
      </c>
      <c r="O884" s="26">
        <f t="shared" si="3592"/>
        <v>0</v>
      </c>
      <c r="P884" s="26">
        <f t="shared" si="3593"/>
        <v>0</v>
      </c>
      <c r="Q884" s="26">
        <f t="shared" si="3594"/>
        <v>0</v>
      </c>
      <c r="R884" s="26">
        <f t="shared" si="3427"/>
        <v>799.2</v>
      </c>
      <c r="S884" s="26">
        <f t="shared" si="3428"/>
        <v>0</v>
      </c>
      <c r="T884" s="26">
        <f t="shared" si="3429"/>
        <v>0</v>
      </c>
      <c r="U884" s="26">
        <f t="shared" si="3595"/>
        <v>0</v>
      </c>
      <c r="V884" s="26">
        <f t="shared" si="3596"/>
        <v>0</v>
      </c>
      <c r="W884" s="26">
        <f t="shared" si="3597"/>
        <v>0</v>
      </c>
      <c r="X884" s="26">
        <f t="shared" si="3430"/>
        <v>799.2</v>
      </c>
      <c r="Y884" s="26">
        <f t="shared" si="3431"/>
        <v>0</v>
      </c>
      <c r="Z884" s="26">
        <f t="shared" si="3432"/>
        <v>0</v>
      </c>
      <c r="AA884" s="26">
        <f t="shared" si="3598"/>
        <v>0</v>
      </c>
      <c r="AB884" s="26">
        <f t="shared" si="3599"/>
        <v>0</v>
      </c>
      <c r="AC884" s="26">
        <f t="shared" si="3600"/>
        <v>0</v>
      </c>
      <c r="AD884" s="26">
        <f t="shared" si="3433"/>
        <v>799.2</v>
      </c>
      <c r="AE884" s="26">
        <f t="shared" si="3434"/>
        <v>0</v>
      </c>
      <c r="AF884" s="26">
        <f t="shared" si="3435"/>
        <v>0</v>
      </c>
      <c r="AG884" s="26">
        <f t="shared" si="3601"/>
        <v>0</v>
      </c>
      <c r="AH884" s="26">
        <f t="shared" si="3602"/>
        <v>0</v>
      </c>
      <c r="AI884" s="26">
        <f t="shared" si="3603"/>
        <v>0</v>
      </c>
      <c r="AJ884" s="26">
        <f t="shared" si="3436"/>
        <v>799.2</v>
      </c>
      <c r="AK884" s="26">
        <f t="shared" si="3437"/>
        <v>0</v>
      </c>
      <c r="AL884" s="26">
        <f t="shared" si="3438"/>
        <v>0</v>
      </c>
      <c r="AM884" s="26">
        <f t="shared" si="3604"/>
        <v>0</v>
      </c>
      <c r="AN884" s="26">
        <f t="shared" si="3605"/>
        <v>0</v>
      </c>
      <c r="AO884" s="26">
        <f t="shared" si="3606"/>
        <v>0</v>
      </c>
      <c r="AP884" s="26">
        <f t="shared" si="3439"/>
        <v>799.2</v>
      </c>
      <c r="AQ884" s="26">
        <f t="shared" si="3440"/>
        <v>0</v>
      </c>
      <c r="AR884" s="26">
        <f t="shared" si="3441"/>
        <v>0</v>
      </c>
      <c r="AS884" s="26">
        <f t="shared" si="3607"/>
        <v>0</v>
      </c>
      <c r="AT884" s="26">
        <f t="shared" si="3608"/>
        <v>0</v>
      </c>
      <c r="AU884" s="26">
        <f t="shared" si="3609"/>
        <v>0</v>
      </c>
      <c r="AV884" s="26">
        <f t="shared" si="3442"/>
        <v>799.2</v>
      </c>
      <c r="AW884" s="26">
        <f t="shared" si="3443"/>
        <v>0</v>
      </c>
      <c r="AX884" s="26">
        <f t="shared" si="3444"/>
        <v>0</v>
      </c>
      <c r="AY884" s="26">
        <f t="shared" si="3610"/>
        <v>0</v>
      </c>
      <c r="AZ884" s="26">
        <f t="shared" si="3611"/>
        <v>0</v>
      </c>
      <c r="BA884" s="26">
        <f t="shared" si="3612"/>
        <v>0</v>
      </c>
      <c r="BB884" s="26">
        <f t="shared" si="3445"/>
        <v>799.2</v>
      </c>
      <c r="BC884" s="26">
        <f t="shared" si="3446"/>
        <v>0</v>
      </c>
      <c r="BD884" s="26">
        <f t="shared" si="3447"/>
        <v>0</v>
      </c>
      <c r="BE884" s="26">
        <f t="shared" si="3613"/>
        <v>0</v>
      </c>
      <c r="BF884" s="26">
        <f t="shared" si="3614"/>
        <v>0</v>
      </c>
      <c r="BG884" s="26">
        <f t="shared" si="3615"/>
        <v>0</v>
      </c>
      <c r="BH884" s="26">
        <f t="shared" si="3448"/>
        <v>799.2</v>
      </c>
      <c r="BI884" s="26">
        <f t="shared" si="3449"/>
        <v>0</v>
      </c>
      <c r="BJ884" s="26">
        <f t="shared" si="3450"/>
        <v>0</v>
      </c>
      <c r="BK884" s="26">
        <f t="shared" si="3616"/>
        <v>0</v>
      </c>
      <c r="BL884" s="26">
        <f t="shared" si="3617"/>
        <v>0</v>
      </c>
      <c r="BM884" s="26">
        <f t="shared" si="3618"/>
        <v>0</v>
      </c>
      <c r="BN884" s="26">
        <f t="shared" si="3451"/>
        <v>799.2</v>
      </c>
      <c r="BO884" s="26">
        <f t="shared" si="3452"/>
        <v>0</v>
      </c>
      <c r="BP884" s="26">
        <f t="shared" si="3453"/>
        <v>0</v>
      </c>
      <c r="BQ884" s="26">
        <f t="shared" si="3619"/>
        <v>0</v>
      </c>
      <c r="BR884" s="26">
        <f t="shared" si="3620"/>
        <v>0</v>
      </c>
      <c r="BS884" s="26">
        <f t="shared" si="3454"/>
        <v>799.2</v>
      </c>
      <c r="BT884" s="26">
        <f t="shared" si="3455"/>
        <v>0</v>
      </c>
      <c r="BU884" s="26">
        <f t="shared" si="3456"/>
        <v>0</v>
      </c>
      <c r="BV884" s="26">
        <f t="shared" si="3621"/>
        <v>0</v>
      </c>
      <c r="BW884" s="26">
        <f t="shared" si="3622"/>
        <v>0</v>
      </c>
      <c r="BX884" s="26">
        <f t="shared" si="3457"/>
        <v>799.2</v>
      </c>
      <c r="BY884" s="26">
        <f t="shared" si="3458"/>
        <v>0</v>
      </c>
      <c r="BZ884" s="26">
        <f t="shared" si="3459"/>
        <v>0</v>
      </c>
      <c r="CA884" s="26">
        <f t="shared" si="3623"/>
        <v>0</v>
      </c>
      <c r="CB884" s="26">
        <f t="shared" si="3624"/>
        <v>0</v>
      </c>
      <c r="CC884" s="26">
        <f t="shared" si="3625"/>
        <v>0</v>
      </c>
      <c r="CD884" s="26">
        <f t="shared" si="3574"/>
        <v>799.2</v>
      </c>
      <c r="CE884" s="26">
        <f t="shared" si="3575"/>
        <v>0</v>
      </c>
      <c r="CF884" s="26">
        <f t="shared" si="3576"/>
        <v>0</v>
      </c>
      <c r="CG884" s="26">
        <f t="shared" si="3626"/>
        <v>0</v>
      </c>
      <c r="CH884" s="26">
        <f t="shared" si="3627"/>
        <v>0</v>
      </c>
      <c r="CI884" s="26">
        <f t="shared" si="3628"/>
        <v>0</v>
      </c>
      <c r="CJ884" s="26">
        <f t="shared" si="3577"/>
        <v>799.2</v>
      </c>
      <c r="CK884" s="26">
        <f t="shared" si="3578"/>
        <v>0</v>
      </c>
      <c r="CL884" s="26">
        <f t="shared" si="3579"/>
        <v>0</v>
      </c>
      <c r="CM884" s="26">
        <f t="shared" si="3629"/>
        <v>0</v>
      </c>
      <c r="CN884" s="26">
        <f t="shared" si="3630"/>
        <v>0</v>
      </c>
      <c r="CO884" s="26">
        <f t="shared" si="3631"/>
        <v>0</v>
      </c>
      <c r="CP884" s="26">
        <f t="shared" si="3580"/>
        <v>799.2</v>
      </c>
      <c r="CQ884" s="26">
        <f t="shared" si="3581"/>
        <v>0</v>
      </c>
      <c r="CR884" s="26">
        <f t="shared" si="3582"/>
        <v>0</v>
      </c>
      <c r="CS884" s="26">
        <f t="shared" si="3632"/>
        <v>0</v>
      </c>
      <c r="CT884" s="19"/>
      <c r="CU884" s="35"/>
      <c r="DA884" s="1" t="s">
        <v>29</v>
      </c>
    </row>
    <row r="885" spans="1:105" ht="46.8" hidden="1" x14ac:dyDescent="0.3">
      <c r="A885" s="16" t="s">
        <v>498</v>
      </c>
      <c r="B885" s="17">
        <v>600</v>
      </c>
      <c r="C885" s="16"/>
      <c r="D885" s="16"/>
      <c r="E885" s="34" t="s">
        <v>43</v>
      </c>
      <c r="F885" s="26">
        <f t="shared" ref="F885:K885" si="3633">F886+F888</f>
        <v>799.2</v>
      </c>
      <c r="G885" s="26">
        <f t="shared" si="3633"/>
        <v>0</v>
      </c>
      <c r="H885" s="26">
        <f t="shared" si="3633"/>
        <v>0</v>
      </c>
      <c r="I885" s="26">
        <f t="shared" si="3633"/>
        <v>0</v>
      </c>
      <c r="J885" s="26">
        <f t="shared" si="3633"/>
        <v>0</v>
      </c>
      <c r="K885" s="26">
        <f t="shared" si="3633"/>
        <v>0</v>
      </c>
      <c r="L885" s="26">
        <f t="shared" si="3424"/>
        <v>799.2</v>
      </c>
      <c r="M885" s="26">
        <f t="shared" si="3425"/>
        <v>0</v>
      </c>
      <c r="N885" s="26">
        <f t="shared" si="3426"/>
        <v>0</v>
      </c>
      <c r="O885" s="26">
        <f>O886+O888</f>
        <v>0</v>
      </c>
      <c r="P885" s="26">
        <f>P886+P888</f>
        <v>0</v>
      </c>
      <c r="Q885" s="26">
        <f>Q886+Q888</f>
        <v>0</v>
      </c>
      <c r="R885" s="26">
        <f t="shared" si="3427"/>
        <v>799.2</v>
      </c>
      <c r="S885" s="26">
        <f t="shared" si="3428"/>
        <v>0</v>
      </c>
      <c r="T885" s="26">
        <f t="shared" si="3429"/>
        <v>0</v>
      </c>
      <c r="U885" s="26">
        <f>U886+U888</f>
        <v>0</v>
      </c>
      <c r="V885" s="26">
        <f>V886+V888</f>
        <v>0</v>
      </c>
      <c r="W885" s="26">
        <f>W886+W888</f>
        <v>0</v>
      </c>
      <c r="X885" s="26">
        <f t="shared" si="3430"/>
        <v>799.2</v>
      </c>
      <c r="Y885" s="26">
        <f t="shared" si="3431"/>
        <v>0</v>
      </c>
      <c r="Z885" s="26">
        <f t="shared" si="3432"/>
        <v>0</v>
      </c>
      <c r="AA885" s="26">
        <f>AA886+AA888</f>
        <v>0</v>
      </c>
      <c r="AB885" s="26">
        <f>AB886+AB888</f>
        <v>0</v>
      </c>
      <c r="AC885" s="26">
        <f>AC886+AC888</f>
        <v>0</v>
      </c>
      <c r="AD885" s="26">
        <f t="shared" si="3433"/>
        <v>799.2</v>
      </c>
      <c r="AE885" s="26">
        <f t="shared" si="3434"/>
        <v>0</v>
      </c>
      <c r="AF885" s="26">
        <f t="shared" si="3435"/>
        <v>0</v>
      </c>
      <c r="AG885" s="26">
        <f>AG886+AG888</f>
        <v>0</v>
      </c>
      <c r="AH885" s="26">
        <f>AH886+AH888</f>
        <v>0</v>
      </c>
      <c r="AI885" s="26">
        <f>AI886+AI888</f>
        <v>0</v>
      </c>
      <c r="AJ885" s="26">
        <f t="shared" si="3436"/>
        <v>799.2</v>
      </c>
      <c r="AK885" s="26">
        <f t="shared" si="3437"/>
        <v>0</v>
      </c>
      <c r="AL885" s="26">
        <f t="shared" si="3438"/>
        <v>0</v>
      </c>
      <c r="AM885" s="26">
        <f>AM886+AM888</f>
        <v>0</v>
      </c>
      <c r="AN885" s="26">
        <f>AN886+AN888</f>
        <v>0</v>
      </c>
      <c r="AO885" s="26">
        <f>AO886+AO888</f>
        <v>0</v>
      </c>
      <c r="AP885" s="26">
        <f t="shared" si="3439"/>
        <v>799.2</v>
      </c>
      <c r="AQ885" s="26">
        <f t="shared" si="3440"/>
        <v>0</v>
      </c>
      <c r="AR885" s="26">
        <f t="shared" si="3441"/>
        <v>0</v>
      </c>
      <c r="AS885" s="26">
        <f>AS886+AS888</f>
        <v>0</v>
      </c>
      <c r="AT885" s="26">
        <f>AT886+AT888</f>
        <v>0</v>
      </c>
      <c r="AU885" s="26">
        <f>AU886+AU888</f>
        <v>0</v>
      </c>
      <c r="AV885" s="26">
        <f t="shared" si="3442"/>
        <v>799.2</v>
      </c>
      <c r="AW885" s="26">
        <f t="shared" si="3443"/>
        <v>0</v>
      </c>
      <c r="AX885" s="26">
        <f t="shared" si="3444"/>
        <v>0</v>
      </c>
      <c r="AY885" s="26">
        <f>AY886+AY888</f>
        <v>0</v>
      </c>
      <c r="AZ885" s="26">
        <f>AZ886+AZ888</f>
        <v>0</v>
      </c>
      <c r="BA885" s="26">
        <f>BA886+BA888</f>
        <v>0</v>
      </c>
      <c r="BB885" s="26">
        <f t="shared" si="3445"/>
        <v>799.2</v>
      </c>
      <c r="BC885" s="26">
        <f t="shared" si="3446"/>
        <v>0</v>
      </c>
      <c r="BD885" s="26">
        <f t="shared" si="3447"/>
        <v>0</v>
      </c>
      <c r="BE885" s="26">
        <f>BE886+BE888</f>
        <v>0</v>
      </c>
      <c r="BF885" s="26">
        <f>BF886+BF888</f>
        <v>0</v>
      </c>
      <c r="BG885" s="26">
        <f>BG886+BG888</f>
        <v>0</v>
      </c>
      <c r="BH885" s="26">
        <f t="shared" si="3448"/>
        <v>799.2</v>
      </c>
      <c r="BI885" s="26">
        <f t="shared" si="3449"/>
        <v>0</v>
      </c>
      <c r="BJ885" s="26">
        <f t="shared" si="3450"/>
        <v>0</v>
      </c>
      <c r="BK885" s="26">
        <f>BK886+BK888</f>
        <v>0</v>
      </c>
      <c r="BL885" s="26">
        <f>BL886+BL888</f>
        <v>0</v>
      </c>
      <c r="BM885" s="26">
        <f>BM886+BM888</f>
        <v>0</v>
      </c>
      <c r="BN885" s="26">
        <f t="shared" si="3451"/>
        <v>799.2</v>
      </c>
      <c r="BO885" s="26">
        <f t="shared" si="3452"/>
        <v>0</v>
      </c>
      <c r="BP885" s="26">
        <f t="shared" si="3453"/>
        <v>0</v>
      </c>
      <c r="BQ885" s="26">
        <f>BQ886+BQ888</f>
        <v>0</v>
      </c>
      <c r="BR885" s="26">
        <f>BR886+BR888</f>
        <v>0</v>
      </c>
      <c r="BS885" s="26">
        <f t="shared" si="3454"/>
        <v>799.2</v>
      </c>
      <c r="BT885" s="26">
        <f t="shared" si="3455"/>
        <v>0</v>
      </c>
      <c r="BU885" s="26">
        <f t="shared" si="3456"/>
        <v>0</v>
      </c>
      <c r="BV885" s="26">
        <f>BV886+BV888</f>
        <v>0</v>
      </c>
      <c r="BW885" s="26">
        <f>BW886+BW888</f>
        <v>0</v>
      </c>
      <c r="BX885" s="26">
        <f t="shared" si="3457"/>
        <v>799.2</v>
      </c>
      <c r="BY885" s="26">
        <f t="shared" si="3458"/>
        <v>0</v>
      </c>
      <c r="BZ885" s="26">
        <f t="shared" si="3459"/>
        <v>0</v>
      </c>
      <c r="CA885" s="26">
        <f>CA886+CA888</f>
        <v>0</v>
      </c>
      <c r="CB885" s="26">
        <f>CB886+CB888</f>
        <v>0</v>
      </c>
      <c r="CC885" s="26">
        <f>CC886+CC888</f>
        <v>0</v>
      </c>
      <c r="CD885" s="26">
        <f t="shared" si="3574"/>
        <v>799.2</v>
      </c>
      <c r="CE885" s="26">
        <f t="shared" si="3575"/>
        <v>0</v>
      </c>
      <c r="CF885" s="26">
        <f t="shared" si="3576"/>
        <v>0</v>
      </c>
      <c r="CG885" s="26">
        <f>CG886+CG888</f>
        <v>0</v>
      </c>
      <c r="CH885" s="26">
        <f>CH886+CH888</f>
        <v>0</v>
      </c>
      <c r="CI885" s="26">
        <f>CI886+CI888</f>
        <v>0</v>
      </c>
      <c r="CJ885" s="26">
        <f t="shared" si="3577"/>
        <v>799.2</v>
      </c>
      <c r="CK885" s="26">
        <f t="shared" si="3578"/>
        <v>0</v>
      </c>
      <c r="CL885" s="26">
        <f t="shared" si="3579"/>
        <v>0</v>
      </c>
      <c r="CM885" s="26">
        <f>CM886+CM888</f>
        <v>0</v>
      </c>
      <c r="CN885" s="26">
        <f>CN886+CN888</f>
        <v>0</v>
      </c>
      <c r="CO885" s="26">
        <f>CO886+CO888</f>
        <v>0</v>
      </c>
      <c r="CP885" s="26">
        <f t="shared" si="3580"/>
        <v>799.2</v>
      </c>
      <c r="CQ885" s="26">
        <f t="shared" si="3581"/>
        <v>0</v>
      </c>
      <c r="CR885" s="26">
        <f t="shared" si="3582"/>
        <v>0</v>
      </c>
      <c r="CS885" s="26">
        <f>CS886+CS888</f>
        <v>0</v>
      </c>
      <c r="CT885" s="19"/>
      <c r="CU885" s="35"/>
      <c r="CY885" s="1" t="s">
        <v>27</v>
      </c>
    </row>
    <row r="886" spans="1:105" hidden="1" x14ac:dyDescent="0.3">
      <c r="A886" s="16" t="s">
        <v>498</v>
      </c>
      <c r="B886" s="17">
        <v>610</v>
      </c>
      <c r="C886" s="16"/>
      <c r="D886" s="16"/>
      <c r="E886" s="34" t="s">
        <v>102</v>
      </c>
      <c r="F886" s="26">
        <f t="shared" ref="F886:K886" si="3634">F887</f>
        <v>561.9</v>
      </c>
      <c r="G886" s="26">
        <f t="shared" si="3634"/>
        <v>0</v>
      </c>
      <c r="H886" s="26">
        <f t="shared" si="3634"/>
        <v>0</v>
      </c>
      <c r="I886" s="26">
        <f t="shared" si="3634"/>
        <v>0</v>
      </c>
      <c r="J886" s="26">
        <f t="shared" si="3634"/>
        <v>0</v>
      </c>
      <c r="K886" s="26">
        <f t="shared" si="3634"/>
        <v>0</v>
      </c>
      <c r="L886" s="26">
        <f t="shared" si="3424"/>
        <v>561.9</v>
      </c>
      <c r="M886" s="26">
        <f t="shared" si="3425"/>
        <v>0</v>
      </c>
      <c r="N886" s="26">
        <f t="shared" si="3426"/>
        <v>0</v>
      </c>
      <c r="O886" s="26">
        <f>O887</f>
        <v>0</v>
      </c>
      <c r="P886" s="26">
        <f>P887</f>
        <v>0</v>
      </c>
      <c r="Q886" s="26">
        <f>Q887</f>
        <v>0</v>
      </c>
      <c r="R886" s="26">
        <f t="shared" si="3427"/>
        <v>561.9</v>
      </c>
      <c r="S886" s="26">
        <f t="shared" si="3428"/>
        <v>0</v>
      </c>
      <c r="T886" s="26">
        <f t="shared" si="3429"/>
        <v>0</v>
      </c>
      <c r="U886" s="26">
        <f>U887</f>
        <v>0</v>
      </c>
      <c r="V886" s="26">
        <f>V887</f>
        <v>0</v>
      </c>
      <c r="W886" s="26">
        <f>W887</f>
        <v>0</v>
      </c>
      <c r="X886" s="26">
        <f t="shared" si="3430"/>
        <v>561.9</v>
      </c>
      <c r="Y886" s="26">
        <f t="shared" si="3431"/>
        <v>0</v>
      </c>
      <c r="Z886" s="26">
        <f t="shared" si="3432"/>
        <v>0</v>
      </c>
      <c r="AA886" s="26">
        <f>AA887</f>
        <v>0</v>
      </c>
      <c r="AB886" s="26">
        <f>AB887</f>
        <v>0</v>
      </c>
      <c r="AC886" s="26">
        <f>AC887</f>
        <v>0</v>
      </c>
      <c r="AD886" s="26">
        <f t="shared" si="3433"/>
        <v>561.9</v>
      </c>
      <c r="AE886" s="26">
        <f t="shared" si="3434"/>
        <v>0</v>
      </c>
      <c r="AF886" s="26">
        <f t="shared" si="3435"/>
        <v>0</v>
      </c>
      <c r="AG886" s="26">
        <f>AG887</f>
        <v>0</v>
      </c>
      <c r="AH886" s="26">
        <f>AH887</f>
        <v>0</v>
      </c>
      <c r="AI886" s="26">
        <f>AI887</f>
        <v>0</v>
      </c>
      <c r="AJ886" s="26">
        <f t="shared" si="3436"/>
        <v>561.9</v>
      </c>
      <c r="AK886" s="26">
        <f t="shared" si="3437"/>
        <v>0</v>
      </c>
      <c r="AL886" s="26">
        <f t="shared" si="3438"/>
        <v>0</v>
      </c>
      <c r="AM886" s="26">
        <f>AM887</f>
        <v>0</v>
      </c>
      <c r="AN886" s="26">
        <f>AN887</f>
        <v>0</v>
      </c>
      <c r="AO886" s="26">
        <f>AO887</f>
        <v>0</v>
      </c>
      <c r="AP886" s="26">
        <f t="shared" si="3439"/>
        <v>561.9</v>
      </c>
      <c r="AQ886" s="26">
        <f t="shared" si="3440"/>
        <v>0</v>
      </c>
      <c r="AR886" s="26">
        <f t="shared" si="3441"/>
        <v>0</v>
      </c>
      <c r="AS886" s="26">
        <f>AS887</f>
        <v>0</v>
      </c>
      <c r="AT886" s="26">
        <f>AT887</f>
        <v>0</v>
      </c>
      <c r="AU886" s="26">
        <f>AU887</f>
        <v>0</v>
      </c>
      <c r="AV886" s="26">
        <f t="shared" si="3442"/>
        <v>561.9</v>
      </c>
      <c r="AW886" s="26">
        <f t="shared" si="3443"/>
        <v>0</v>
      </c>
      <c r="AX886" s="26">
        <f t="shared" si="3444"/>
        <v>0</v>
      </c>
      <c r="AY886" s="26">
        <f>AY887</f>
        <v>0</v>
      </c>
      <c r="AZ886" s="26">
        <f>AZ887</f>
        <v>0</v>
      </c>
      <c r="BA886" s="26">
        <f>BA887</f>
        <v>0</v>
      </c>
      <c r="BB886" s="26">
        <f t="shared" si="3445"/>
        <v>561.9</v>
      </c>
      <c r="BC886" s="26">
        <f t="shared" si="3446"/>
        <v>0</v>
      </c>
      <c r="BD886" s="26">
        <f t="shared" si="3447"/>
        <v>0</v>
      </c>
      <c r="BE886" s="26">
        <f>BE887</f>
        <v>0</v>
      </c>
      <c r="BF886" s="26">
        <f>BF887</f>
        <v>0</v>
      </c>
      <c r="BG886" s="26">
        <f>BG887</f>
        <v>0</v>
      </c>
      <c r="BH886" s="26">
        <f t="shared" si="3448"/>
        <v>561.9</v>
      </c>
      <c r="BI886" s="26">
        <f t="shared" si="3449"/>
        <v>0</v>
      </c>
      <c r="BJ886" s="26">
        <f t="shared" si="3450"/>
        <v>0</v>
      </c>
      <c r="BK886" s="26">
        <f>BK887</f>
        <v>0</v>
      </c>
      <c r="BL886" s="26">
        <f>BL887</f>
        <v>0</v>
      </c>
      <c r="BM886" s="26">
        <f>BM887</f>
        <v>0</v>
      </c>
      <c r="BN886" s="26">
        <f t="shared" si="3451"/>
        <v>561.9</v>
      </c>
      <c r="BO886" s="26">
        <f t="shared" si="3452"/>
        <v>0</v>
      </c>
      <c r="BP886" s="26">
        <f t="shared" si="3453"/>
        <v>0</v>
      </c>
      <c r="BQ886" s="26">
        <f>BQ887</f>
        <v>0</v>
      </c>
      <c r="BR886" s="26">
        <f>BR887</f>
        <v>0</v>
      </c>
      <c r="BS886" s="26">
        <f t="shared" si="3454"/>
        <v>561.9</v>
      </c>
      <c r="BT886" s="26">
        <f t="shared" si="3455"/>
        <v>0</v>
      </c>
      <c r="BU886" s="26">
        <f t="shared" si="3456"/>
        <v>0</v>
      </c>
      <c r="BV886" s="26">
        <f>BV887</f>
        <v>0</v>
      </c>
      <c r="BW886" s="26">
        <f>BW887</f>
        <v>0</v>
      </c>
      <c r="BX886" s="26">
        <f t="shared" si="3457"/>
        <v>561.9</v>
      </c>
      <c r="BY886" s="26">
        <f t="shared" si="3458"/>
        <v>0</v>
      </c>
      <c r="BZ886" s="26">
        <f t="shared" si="3459"/>
        <v>0</v>
      </c>
      <c r="CA886" s="26">
        <f>CA887</f>
        <v>0</v>
      </c>
      <c r="CB886" s="26">
        <f>CB887</f>
        <v>0</v>
      </c>
      <c r="CC886" s="26">
        <f>CC887</f>
        <v>0</v>
      </c>
      <c r="CD886" s="26">
        <f t="shared" si="3574"/>
        <v>561.9</v>
      </c>
      <c r="CE886" s="26">
        <f t="shared" si="3575"/>
        <v>0</v>
      </c>
      <c r="CF886" s="26">
        <f t="shared" si="3576"/>
        <v>0</v>
      </c>
      <c r="CG886" s="26">
        <f>CG887</f>
        <v>0</v>
      </c>
      <c r="CH886" s="26">
        <f>CH887</f>
        <v>0</v>
      </c>
      <c r="CI886" s="26">
        <f>CI887</f>
        <v>0</v>
      </c>
      <c r="CJ886" s="26">
        <f t="shared" si="3577"/>
        <v>561.9</v>
      </c>
      <c r="CK886" s="26">
        <f t="shared" si="3578"/>
        <v>0</v>
      </c>
      <c r="CL886" s="26">
        <f t="shared" si="3579"/>
        <v>0</v>
      </c>
      <c r="CM886" s="26">
        <f>CM887</f>
        <v>0</v>
      </c>
      <c r="CN886" s="26">
        <f>CN887</f>
        <v>0</v>
      </c>
      <c r="CO886" s="26">
        <f>CO887</f>
        <v>0</v>
      </c>
      <c r="CP886" s="26">
        <f t="shared" si="3580"/>
        <v>561.9</v>
      </c>
      <c r="CQ886" s="26">
        <f t="shared" si="3581"/>
        <v>0</v>
      </c>
      <c r="CR886" s="26">
        <f t="shared" si="3582"/>
        <v>0</v>
      </c>
      <c r="CS886" s="26">
        <f>CS887</f>
        <v>0</v>
      </c>
      <c r="CT886" s="19"/>
      <c r="CU886" s="35"/>
      <c r="CZ886" s="1" t="s">
        <v>28</v>
      </c>
    </row>
    <row r="887" spans="1:105" hidden="1" x14ac:dyDescent="0.3">
      <c r="A887" s="16" t="s">
        <v>498</v>
      </c>
      <c r="B887" s="17">
        <v>610</v>
      </c>
      <c r="C887" s="16" t="s">
        <v>45</v>
      </c>
      <c r="D887" s="16" t="s">
        <v>103</v>
      </c>
      <c r="E887" s="34" t="s">
        <v>104</v>
      </c>
      <c r="F887" s="26">
        <v>561.9</v>
      </c>
      <c r="G887" s="26"/>
      <c r="H887" s="26"/>
      <c r="I887" s="26"/>
      <c r="J887" s="26"/>
      <c r="K887" s="26"/>
      <c r="L887" s="26">
        <f t="shared" si="3424"/>
        <v>561.9</v>
      </c>
      <c r="M887" s="26">
        <f t="shared" si="3425"/>
        <v>0</v>
      </c>
      <c r="N887" s="26">
        <f t="shared" si="3426"/>
        <v>0</v>
      </c>
      <c r="O887" s="26"/>
      <c r="P887" s="26"/>
      <c r="Q887" s="26"/>
      <c r="R887" s="26">
        <f t="shared" si="3427"/>
        <v>561.9</v>
      </c>
      <c r="S887" s="26">
        <f t="shared" si="3428"/>
        <v>0</v>
      </c>
      <c r="T887" s="26">
        <f t="shared" si="3429"/>
        <v>0</v>
      </c>
      <c r="U887" s="26"/>
      <c r="V887" s="26"/>
      <c r="W887" s="26"/>
      <c r="X887" s="26">
        <f t="shared" si="3430"/>
        <v>561.9</v>
      </c>
      <c r="Y887" s="26">
        <f t="shared" si="3431"/>
        <v>0</v>
      </c>
      <c r="Z887" s="26">
        <f t="shared" si="3432"/>
        <v>0</v>
      </c>
      <c r="AA887" s="26"/>
      <c r="AB887" s="26"/>
      <c r="AC887" s="26"/>
      <c r="AD887" s="26">
        <f t="shared" si="3433"/>
        <v>561.9</v>
      </c>
      <c r="AE887" s="26">
        <f t="shared" si="3434"/>
        <v>0</v>
      </c>
      <c r="AF887" s="26">
        <f t="shared" si="3435"/>
        <v>0</v>
      </c>
      <c r="AG887" s="26"/>
      <c r="AH887" s="26"/>
      <c r="AI887" s="26"/>
      <c r="AJ887" s="26">
        <f t="shared" si="3436"/>
        <v>561.9</v>
      </c>
      <c r="AK887" s="26">
        <f t="shared" si="3437"/>
        <v>0</v>
      </c>
      <c r="AL887" s="26">
        <f t="shared" si="3438"/>
        <v>0</v>
      </c>
      <c r="AM887" s="26"/>
      <c r="AN887" s="26"/>
      <c r="AO887" s="26"/>
      <c r="AP887" s="26">
        <f t="shared" si="3439"/>
        <v>561.9</v>
      </c>
      <c r="AQ887" s="26">
        <f t="shared" si="3440"/>
        <v>0</v>
      </c>
      <c r="AR887" s="26">
        <f t="shared" si="3441"/>
        <v>0</v>
      </c>
      <c r="AS887" s="26"/>
      <c r="AT887" s="26"/>
      <c r="AU887" s="26"/>
      <c r="AV887" s="26">
        <f t="shared" si="3442"/>
        <v>561.9</v>
      </c>
      <c r="AW887" s="26">
        <f t="shared" si="3443"/>
        <v>0</v>
      </c>
      <c r="AX887" s="26">
        <f t="shared" si="3444"/>
        <v>0</v>
      </c>
      <c r="AY887" s="26"/>
      <c r="AZ887" s="26"/>
      <c r="BA887" s="26"/>
      <c r="BB887" s="26">
        <f t="shared" si="3445"/>
        <v>561.9</v>
      </c>
      <c r="BC887" s="26">
        <f t="shared" si="3446"/>
        <v>0</v>
      </c>
      <c r="BD887" s="26">
        <f t="shared" si="3447"/>
        <v>0</v>
      </c>
      <c r="BE887" s="26"/>
      <c r="BF887" s="26"/>
      <c r="BG887" s="26"/>
      <c r="BH887" s="26">
        <f t="shared" si="3448"/>
        <v>561.9</v>
      </c>
      <c r="BI887" s="26">
        <f t="shared" si="3449"/>
        <v>0</v>
      </c>
      <c r="BJ887" s="26">
        <f t="shared" si="3450"/>
        <v>0</v>
      </c>
      <c r="BK887" s="26"/>
      <c r="BL887" s="26"/>
      <c r="BM887" s="26"/>
      <c r="BN887" s="26">
        <f t="shared" si="3451"/>
        <v>561.9</v>
      </c>
      <c r="BO887" s="26">
        <f t="shared" si="3452"/>
        <v>0</v>
      </c>
      <c r="BP887" s="26">
        <f t="shared" si="3453"/>
        <v>0</v>
      </c>
      <c r="BQ887" s="26"/>
      <c r="BR887" s="26"/>
      <c r="BS887" s="26">
        <f t="shared" si="3454"/>
        <v>561.9</v>
      </c>
      <c r="BT887" s="26">
        <f t="shared" si="3455"/>
        <v>0</v>
      </c>
      <c r="BU887" s="26">
        <f t="shared" si="3456"/>
        <v>0</v>
      </c>
      <c r="BV887" s="26"/>
      <c r="BW887" s="26"/>
      <c r="BX887" s="26">
        <f t="shared" si="3457"/>
        <v>561.9</v>
      </c>
      <c r="BY887" s="26">
        <f t="shared" si="3458"/>
        <v>0</v>
      </c>
      <c r="BZ887" s="26">
        <f t="shared" si="3459"/>
        <v>0</v>
      </c>
      <c r="CA887" s="26"/>
      <c r="CB887" s="26"/>
      <c r="CC887" s="26"/>
      <c r="CD887" s="26">
        <f t="shared" si="3574"/>
        <v>561.9</v>
      </c>
      <c r="CE887" s="26">
        <f t="shared" si="3575"/>
        <v>0</v>
      </c>
      <c r="CF887" s="26">
        <f t="shared" si="3576"/>
        <v>0</v>
      </c>
      <c r="CG887" s="26"/>
      <c r="CH887" s="26"/>
      <c r="CI887" s="26"/>
      <c r="CJ887" s="26">
        <f t="shared" si="3577"/>
        <v>561.9</v>
      </c>
      <c r="CK887" s="26">
        <f t="shared" si="3578"/>
        <v>0</v>
      </c>
      <c r="CL887" s="26">
        <f t="shared" si="3579"/>
        <v>0</v>
      </c>
      <c r="CM887" s="26"/>
      <c r="CN887" s="26"/>
      <c r="CO887" s="26"/>
      <c r="CP887" s="26">
        <f t="shared" si="3580"/>
        <v>561.9</v>
      </c>
      <c r="CQ887" s="26">
        <f t="shared" si="3581"/>
        <v>0</v>
      </c>
      <c r="CR887" s="26">
        <f t="shared" si="3582"/>
        <v>0</v>
      </c>
      <c r="CS887" s="26"/>
      <c r="CT887" s="19"/>
      <c r="CU887" s="35"/>
    </row>
    <row r="888" spans="1:105" hidden="1" x14ac:dyDescent="0.3">
      <c r="A888" s="16" t="s">
        <v>498</v>
      </c>
      <c r="B888" s="17">
        <v>620</v>
      </c>
      <c r="C888" s="16"/>
      <c r="D888" s="16"/>
      <c r="E888" s="34" t="s">
        <v>44</v>
      </c>
      <c r="F888" s="26">
        <f t="shared" ref="F888:K888" si="3635">F890+F889</f>
        <v>237.3</v>
      </c>
      <c r="G888" s="26">
        <f t="shared" si="3635"/>
        <v>0</v>
      </c>
      <c r="H888" s="26">
        <f t="shared" si="3635"/>
        <v>0</v>
      </c>
      <c r="I888" s="26">
        <f t="shared" si="3635"/>
        <v>0</v>
      </c>
      <c r="J888" s="26">
        <f t="shared" si="3635"/>
        <v>0</v>
      </c>
      <c r="K888" s="26">
        <f t="shared" si="3635"/>
        <v>0</v>
      </c>
      <c r="L888" s="26">
        <f t="shared" si="3424"/>
        <v>237.3</v>
      </c>
      <c r="M888" s="26">
        <f t="shared" si="3425"/>
        <v>0</v>
      </c>
      <c r="N888" s="26">
        <f t="shared" si="3426"/>
        <v>0</v>
      </c>
      <c r="O888" s="26">
        <f>O890+O889</f>
        <v>0</v>
      </c>
      <c r="P888" s="26">
        <f>P890+P889</f>
        <v>0</v>
      </c>
      <c r="Q888" s="26">
        <f>Q890+Q889</f>
        <v>0</v>
      </c>
      <c r="R888" s="26">
        <f t="shared" si="3427"/>
        <v>237.3</v>
      </c>
      <c r="S888" s="26">
        <f t="shared" si="3428"/>
        <v>0</v>
      </c>
      <c r="T888" s="26">
        <f t="shared" si="3429"/>
        <v>0</v>
      </c>
      <c r="U888" s="26">
        <f>U890+U889</f>
        <v>0</v>
      </c>
      <c r="V888" s="26">
        <f>V890+V889</f>
        <v>0</v>
      </c>
      <c r="W888" s="26">
        <f>W890+W889</f>
        <v>0</v>
      </c>
      <c r="X888" s="26">
        <f t="shared" si="3430"/>
        <v>237.3</v>
      </c>
      <c r="Y888" s="26">
        <f t="shared" si="3431"/>
        <v>0</v>
      </c>
      <c r="Z888" s="26">
        <f t="shared" si="3432"/>
        <v>0</v>
      </c>
      <c r="AA888" s="26">
        <f>AA890+AA889</f>
        <v>0</v>
      </c>
      <c r="AB888" s="26">
        <f>AB890+AB889</f>
        <v>0</v>
      </c>
      <c r="AC888" s="26">
        <f>AC890+AC889</f>
        <v>0</v>
      </c>
      <c r="AD888" s="26">
        <f t="shared" si="3433"/>
        <v>237.3</v>
      </c>
      <c r="AE888" s="26">
        <f t="shared" si="3434"/>
        <v>0</v>
      </c>
      <c r="AF888" s="26">
        <f t="shared" si="3435"/>
        <v>0</v>
      </c>
      <c r="AG888" s="26">
        <f>AG890+AG889</f>
        <v>0</v>
      </c>
      <c r="AH888" s="26">
        <f>AH890+AH889</f>
        <v>0</v>
      </c>
      <c r="AI888" s="26">
        <f>AI890+AI889</f>
        <v>0</v>
      </c>
      <c r="AJ888" s="26">
        <f t="shared" si="3436"/>
        <v>237.3</v>
      </c>
      <c r="AK888" s="26">
        <f t="shared" si="3437"/>
        <v>0</v>
      </c>
      <c r="AL888" s="26">
        <f t="shared" si="3438"/>
        <v>0</v>
      </c>
      <c r="AM888" s="26">
        <f>AM890+AM889</f>
        <v>0</v>
      </c>
      <c r="AN888" s="26">
        <f>AN890+AN889</f>
        <v>0</v>
      </c>
      <c r="AO888" s="26">
        <f>AO890+AO889</f>
        <v>0</v>
      </c>
      <c r="AP888" s="26">
        <f t="shared" si="3439"/>
        <v>237.3</v>
      </c>
      <c r="AQ888" s="26">
        <f t="shared" si="3440"/>
        <v>0</v>
      </c>
      <c r="AR888" s="26">
        <f t="shared" si="3441"/>
        <v>0</v>
      </c>
      <c r="AS888" s="26">
        <f>AS890+AS889</f>
        <v>0</v>
      </c>
      <c r="AT888" s="26">
        <f>AT890+AT889</f>
        <v>0</v>
      </c>
      <c r="AU888" s="26">
        <f>AU890+AU889</f>
        <v>0</v>
      </c>
      <c r="AV888" s="26">
        <f t="shared" si="3442"/>
        <v>237.3</v>
      </c>
      <c r="AW888" s="26">
        <f t="shared" si="3443"/>
        <v>0</v>
      </c>
      <c r="AX888" s="26">
        <f t="shared" si="3444"/>
        <v>0</v>
      </c>
      <c r="AY888" s="26">
        <f>AY890+AY889</f>
        <v>0</v>
      </c>
      <c r="AZ888" s="26">
        <f>AZ890+AZ889</f>
        <v>0</v>
      </c>
      <c r="BA888" s="26">
        <f>BA890+BA889</f>
        <v>0</v>
      </c>
      <c r="BB888" s="26">
        <f t="shared" si="3445"/>
        <v>237.3</v>
      </c>
      <c r="BC888" s="26">
        <f t="shared" si="3446"/>
        <v>0</v>
      </c>
      <c r="BD888" s="26">
        <f t="shared" si="3447"/>
        <v>0</v>
      </c>
      <c r="BE888" s="26">
        <f>BE890+BE889</f>
        <v>0</v>
      </c>
      <c r="BF888" s="26">
        <f>BF890+BF889</f>
        <v>0</v>
      </c>
      <c r="BG888" s="26">
        <f>BG890+BG889</f>
        <v>0</v>
      </c>
      <c r="BH888" s="26">
        <f t="shared" si="3448"/>
        <v>237.3</v>
      </c>
      <c r="BI888" s="26">
        <f t="shared" si="3449"/>
        <v>0</v>
      </c>
      <c r="BJ888" s="26">
        <f t="shared" si="3450"/>
        <v>0</v>
      </c>
      <c r="BK888" s="26">
        <f>BK890+BK889</f>
        <v>0</v>
      </c>
      <c r="BL888" s="26">
        <f>BL890+BL889</f>
        <v>0</v>
      </c>
      <c r="BM888" s="26">
        <f>BM890+BM889</f>
        <v>0</v>
      </c>
      <c r="BN888" s="26">
        <f t="shared" si="3451"/>
        <v>237.3</v>
      </c>
      <c r="BO888" s="26">
        <f t="shared" si="3452"/>
        <v>0</v>
      </c>
      <c r="BP888" s="26">
        <f t="shared" si="3453"/>
        <v>0</v>
      </c>
      <c r="BQ888" s="26">
        <f>BQ890+BQ889</f>
        <v>0</v>
      </c>
      <c r="BR888" s="26">
        <f>BR890+BR889</f>
        <v>0</v>
      </c>
      <c r="BS888" s="26">
        <f t="shared" si="3454"/>
        <v>237.3</v>
      </c>
      <c r="BT888" s="26">
        <f t="shared" si="3455"/>
        <v>0</v>
      </c>
      <c r="BU888" s="26">
        <f t="shared" si="3456"/>
        <v>0</v>
      </c>
      <c r="BV888" s="26">
        <f>BV890+BV889</f>
        <v>0</v>
      </c>
      <c r="BW888" s="26">
        <f>BW890+BW889</f>
        <v>0</v>
      </c>
      <c r="BX888" s="26">
        <f t="shared" si="3457"/>
        <v>237.3</v>
      </c>
      <c r="BY888" s="26">
        <f t="shared" si="3458"/>
        <v>0</v>
      </c>
      <c r="BZ888" s="26">
        <f t="shared" si="3459"/>
        <v>0</v>
      </c>
      <c r="CA888" s="26">
        <f>CA890+CA889</f>
        <v>0</v>
      </c>
      <c r="CB888" s="26">
        <f>CB890+CB889</f>
        <v>0</v>
      </c>
      <c r="CC888" s="26">
        <f>CC890+CC889</f>
        <v>0</v>
      </c>
      <c r="CD888" s="26">
        <f t="shared" si="3574"/>
        <v>237.3</v>
      </c>
      <c r="CE888" s="26">
        <f t="shared" si="3575"/>
        <v>0</v>
      </c>
      <c r="CF888" s="26">
        <f t="shared" si="3576"/>
        <v>0</v>
      </c>
      <c r="CG888" s="26">
        <f>CG890+CG889</f>
        <v>0</v>
      </c>
      <c r="CH888" s="26">
        <f>CH890+CH889</f>
        <v>0</v>
      </c>
      <c r="CI888" s="26">
        <f>CI890+CI889</f>
        <v>0</v>
      </c>
      <c r="CJ888" s="26">
        <f t="shared" si="3577"/>
        <v>237.3</v>
      </c>
      <c r="CK888" s="26">
        <f t="shared" si="3578"/>
        <v>0</v>
      </c>
      <c r="CL888" s="26">
        <f t="shared" si="3579"/>
        <v>0</v>
      </c>
      <c r="CM888" s="26">
        <f>CM890+CM889</f>
        <v>0</v>
      </c>
      <c r="CN888" s="26">
        <f>CN890+CN889</f>
        <v>0</v>
      </c>
      <c r="CO888" s="26">
        <f>CO890+CO889</f>
        <v>0</v>
      </c>
      <c r="CP888" s="26">
        <f t="shared" si="3580"/>
        <v>237.3</v>
      </c>
      <c r="CQ888" s="26">
        <f t="shared" si="3581"/>
        <v>0</v>
      </c>
      <c r="CR888" s="26">
        <f t="shared" si="3582"/>
        <v>0</v>
      </c>
      <c r="CS888" s="26">
        <f>CS890+CS889</f>
        <v>0</v>
      </c>
      <c r="CT888" s="19"/>
      <c r="CU888" s="35"/>
      <c r="CZ888" s="1" t="s">
        <v>28</v>
      </c>
    </row>
    <row r="889" spans="1:105" ht="31.2" hidden="1" x14ac:dyDescent="0.3">
      <c r="A889" s="16" t="s">
        <v>498</v>
      </c>
      <c r="B889" s="17">
        <v>620</v>
      </c>
      <c r="C889" s="16" t="s">
        <v>45</v>
      </c>
      <c r="D889" s="16" t="s">
        <v>64</v>
      </c>
      <c r="E889" s="34" t="s">
        <v>497</v>
      </c>
      <c r="F889" s="26">
        <v>170.3</v>
      </c>
      <c r="G889" s="26"/>
      <c r="H889" s="26"/>
      <c r="I889" s="26"/>
      <c r="J889" s="26"/>
      <c r="K889" s="26"/>
      <c r="L889" s="26">
        <f t="shared" si="3424"/>
        <v>170.3</v>
      </c>
      <c r="M889" s="26">
        <f t="shared" si="3425"/>
        <v>0</v>
      </c>
      <c r="N889" s="26">
        <f t="shared" si="3426"/>
        <v>0</v>
      </c>
      <c r="O889" s="26"/>
      <c r="P889" s="26"/>
      <c r="Q889" s="26"/>
      <c r="R889" s="26">
        <f t="shared" si="3427"/>
        <v>170.3</v>
      </c>
      <c r="S889" s="26">
        <f t="shared" si="3428"/>
        <v>0</v>
      </c>
      <c r="T889" s="26">
        <f t="shared" si="3429"/>
        <v>0</v>
      </c>
      <c r="U889" s="26"/>
      <c r="V889" s="26"/>
      <c r="W889" s="26"/>
      <c r="X889" s="26">
        <f t="shared" si="3430"/>
        <v>170.3</v>
      </c>
      <c r="Y889" s="26">
        <f t="shared" si="3431"/>
        <v>0</v>
      </c>
      <c r="Z889" s="26">
        <f t="shared" si="3432"/>
        <v>0</v>
      </c>
      <c r="AA889" s="26"/>
      <c r="AB889" s="26"/>
      <c r="AC889" s="26"/>
      <c r="AD889" s="26">
        <f t="shared" si="3433"/>
        <v>170.3</v>
      </c>
      <c r="AE889" s="26">
        <f t="shared" si="3434"/>
        <v>0</v>
      </c>
      <c r="AF889" s="26">
        <f t="shared" si="3435"/>
        <v>0</v>
      </c>
      <c r="AG889" s="26"/>
      <c r="AH889" s="26"/>
      <c r="AI889" s="26"/>
      <c r="AJ889" s="26">
        <f t="shared" si="3436"/>
        <v>170.3</v>
      </c>
      <c r="AK889" s="26">
        <f t="shared" si="3437"/>
        <v>0</v>
      </c>
      <c r="AL889" s="26">
        <f t="shared" si="3438"/>
        <v>0</v>
      </c>
      <c r="AM889" s="26"/>
      <c r="AN889" s="26"/>
      <c r="AO889" s="26"/>
      <c r="AP889" s="26">
        <f t="shared" si="3439"/>
        <v>170.3</v>
      </c>
      <c r="AQ889" s="26">
        <f t="shared" si="3440"/>
        <v>0</v>
      </c>
      <c r="AR889" s="26">
        <f t="shared" si="3441"/>
        <v>0</v>
      </c>
      <c r="AS889" s="26"/>
      <c r="AT889" s="26"/>
      <c r="AU889" s="26"/>
      <c r="AV889" s="26">
        <f t="shared" si="3442"/>
        <v>170.3</v>
      </c>
      <c r="AW889" s="26">
        <f t="shared" si="3443"/>
        <v>0</v>
      </c>
      <c r="AX889" s="26">
        <f t="shared" si="3444"/>
        <v>0</v>
      </c>
      <c r="AY889" s="26"/>
      <c r="AZ889" s="26"/>
      <c r="BA889" s="26"/>
      <c r="BB889" s="26">
        <f t="shared" si="3445"/>
        <v>170.3</v>
      </c>
      <c r="BC889" s="26">
        <f t="shared" si="3446"/>
        <v>0</v>
      </c>
      <c r="BD889" s="26">
        <f t="shared" si="3447"/>
        <v>0</v>
      </c>
      <c r="BE889" s="26"/>
      <c r="BF889" s="26"/>
      <c r="BG889" s="26"/>
      <c r="BH889" s="26">
        <f t="shared" si="3448"/>
        <v>170.3</v>
      </c>
      <c r="BI889" s="26">
        <f t="shared" si="3449"/>
        <v>0</v>
      </c>
      <c r="BJ889" s="26">
        <f t="shared" si="3450"/>
        <v>0</v>
      </c>
      <c r="BK889" s="26"/>
      <c r="BL889" s="26"/>
      <c r="BM889" s="26"/>
      <c r="BN889" s="26">
        <f t="shared" si="3451"/>
        <v>170.3</v>
      </c>
      <c r="BO889" s="26">
        <f t="shared" si="3452"/>
        <v>0</v>
      </c>
      <c r="BP889" s="26">
        <f t="shared" si="3453"/>
        <v>0</v>
      </c>
      <c r="BQ889" s="26"/>
      <c r="BR889" s="26"/>
      <c r="BS889" s="26">
        <f t="shared" si="3454"/>
        <v>170.3</v>
      </c>
      <c r="BT889" s="26">
        <f t="shared" si="3455"/>
        <v>0</v>
      </c>
      <c r="BU889" s="26">
        <f t="shared" si="3456"/>
        <v>0</v>
      </c>
      <c r="BV889" s="26"/>
      <c r="BW889" s="26"/>
      <c r="BX889" s="26">
        <f t="shared" si="3457"/>
        <v>170.3</v>
      </c>
      <c r="BY889" s="26">
        <f t="shared" si="3458"/>
        <v>0</v>
      </c>
      <c r="BZ889" s="26">
        <f t="shared" si="3459"/>
        <v>0</v>
      </c>
      <c r="CA889" s="26"/>
      <c r="CB889" s="26"/>
      <c r="CC889" s="26"/>
      <c r="CD889" s="26">
        <f t="shared" si="3574"/>
        <v>170.3</v>
      </c>
      <c r="CE889" s="26">
        <f t="shared" si="3575"/>
        <v>0</v>
      </c>
      <c r="CF889" s="26">
        <f t="shared" si="3576"/>
        <v>0</v>
      </c>
      <c r="CG889" s="26"/>
      <c r="CH889" s="26"/>
      <c r="CI889" s="26"/>
      <c r="CJ889" s="26">
        <f t="shared" si="3577"/>
        <v>170.3</v>
      </c>
      <c r="CK889" s="26">
        <f t="shared" si="3578"/>
        <v>0</v>
      </c>
      <c r="CL889" s="26">
        <f t="shared" si="3579"/>
        <v>0</v>
      </c>
      <c r="CM889" s="26"/>
      <c r="CN889" s="26"/>
      <c r="CO889" s="26"/>
      <c r="CP889" s="26">
        <f t="shared" si="3580"/>
        <v>170.3</v>
      </c>
      <c r="CQ889" s="26">
        <f t="shared" si="3581"/>
        <v>0</v>
      </c>
      <c r="CR889" s="26">
        <f t="shared" si="3582"/>
        <v>0</v>
      </c>
      <c r="CS889" s="26"/>
      <c r="CT889" s="19"/>
      <c r="CU889" s="35"/>
    </row>
    <row r="890" spans="1:105" hidden="1" x14ac:dyDescent="0.3">
      <c r="A890" s="16" t="s">
        <v>498</v>
      </c>
      <c r="B890" s="17">
        <v>620</v>
      </c>
      <c r="C890" s="16" t="s">
        <v>45</v>
      </c>
      <c r="D890" s="16" t="s">
        <v>103</v>
      </c>
      <c r="E890" s="34" t="s">
        <v>104</v>
      </c>
      <c r="F890" s="26">
        <v>67</v>
      </c>
      <c r="G890" s="26"/>
      <c r="H890" s="26"/>
      <c r="I890" s="26"/>
      <c r="J890" s="26"/>
      <c r="K890" s="26"/>
      <c r="L890" s="26">
        <f t="shared" si="3424"/>
        <v>67</v>
      </c>
      <c r="M890" s="26">
        <f t="shared" si="3425"/>
        <v>0</v>
      </c>
      <c r="N890" s="26">
        <f t="shared" si="3426"/>
        <v>0</v>
      </c>
      <c r="O890" s="26"/>
      <c r="P890" s="26"/>
      <c r="Q890" s="26"/>
      <c r="R890" s="26">
        <f t="shared" si="3427"/>
        <v>67</v>
      </c>
      <c r="S890" s="26">
        <f t="shared" si="3428"/>
        <v>0</v>
      </c>
      <c r="T890" s="26">
        <f t="shared" si="3429"/>
        <v>0</v>
      </c>
      <c r="U890" s="26"/>
      <c r="V890" s="26"/>
      <c r="W890" s="26"/>
      <c r="X890" s="26">
        <f t="shared" si="3430"/>
        <v>67</v>
      </c>
      <c r="Y890" s="26">
        <f t="shared" si="3431"/>
        <v>0</v>
      </c>
      <c r="Z890" s="26">
        <f t="shared" si="3432"/>
        <v>0</v>
      </c>
      <c r="AA890" s="26"/>
      <c r="AB890" s="26"/>
      <c r="AC890" s="26"/>
      <c r="AD890" s="26">
        <f t="shared" si="3433"/>
        <v>67</v>
      </c>
      <c r="AE890" s="26">
        <f t="shared" si="3434"/>
        <v>0</v>
      </c>
      <c r="AF890" s="26">
        <f t="shared" si="3435"/>
        <v>0</v>
      </c>
      <c r="AG890" s="26"/>
      <c r="AH890" s="26"/>
      <c r="AI890" s="26"/>
      <c r="AJ890" s="26">
        <f t="shared" si="3436"/>
        <v>67</v>
      </c>
      <c r="AK890" s="26">
        <f t="shared" si="3437"/>
        <v>0</v>
      </c>
      <c r="AL890" s="26">
        <f t="shared" si="3438"/>
        <v>0</v>
      </c>
      <c r="AM890" s="26"/>
      <c r="AN890" s="26"/>
      <c r="AO890" s="26"/>
      <c r="AP890" s="26">
        <f t="shared" si="3439"/>
        <v>67</v>
      </c>
      <c r="AQ890" s="26">
        <f t="shared" si="3440"/>
        <v>0</v>
      </c>
      <c r="AR890" s="26">
        <f t="shared" si="3441"/>
        <v>0</v>
      </c>
      <c r="AS890" s="26"/>
      <c r="AT890" s="26"/>
      <c r="AU890" s="26"/>
      <c r="AV890" s="26">
        <f t="shared" si="3442"/>
        <v>67</v>
      </c>
      <c r="AW890" s="26">
        <f t="shared" si="3443"/>
        <v>0</v>
      </c>
      <c r="AX890" s="26">
        <f t="shared" si="3444"/>
        <v>0</v>
      </c>
      <c r="AY890" s="26"/>
      <c r="AZ890" s="26"/>
      <c r="BA890" s="26"/>
      <c r="BB890" s="26">
        <f t="shared" si="3445"/>
        <v>67</v>
      </c>
      <c r="BC890" s="26">
        <f t="shared" si="3446"/>
        <v>0</v>
      </c>
      <c r="BD890" s="26">
        <f t="shared" si="3447"/>
        <v>0</v>
      </c>
      <c r="BE890" s="26"/>
      <c r="BF890" s="26"/>
      <c r="BG890" s="26"/>
      <c r="BH890" s="26">
        <f t="shared" si="3448"/>
        <v>67</v>
      </c>
      <c r="BI890" s="26">
        <f t="shared" si="3449"/>
        <v>0</v>
      </c>
      <c r="BJ890" s="26">
        <f t="shared" si="3450"/>
        <v>0</v>
      </c>
      <c r="BK890" s="26"/>
      <c r="BL890" s="26"/>
      <c r="BM890" s="26"/>
      <c r="BN890" s="26">
        <f t="shared" si="3451"/>
        <v>67</v>
      </c>
      <c r="BO890" s="26">
        <f t="shared" si="3452"/>
        <v>0</v>
      </c>
      <c r="BP890" s="26">
        <f t="shared" si="3453"/>
        <v>0</v>
      </c>
      <c r="BQ890" s="26"/>
      <c r="BR890" s="26"/>
      <c r="BS890" s="26">
        <f t="shared" si="3454"/>
        <v>67</v>
      </c>
      <c r="BT890" s="26">
        <f t="shared" si="3455"/>
        <v>0</v>
      </c>
      <c r="BU890" s="26">
        <f t="shared" si="3456"/>
        <v>0</v>
      </c>
      <c r="BV890" s="26"/>
      <c r="BW890" s="26"/>
      <c r="BX890" s="26">
        <f t="shared" si="3457"/>
        <v>67</v>
      </c>
      <c r="BY890" s="26">
        <f t="shared" si="3458"/>
        <v>0</v>
      </c>
      <c r="BZ890" s="26">
        <f t="shared" si="3459"/>
        <v>0</v>
      </c>
      <c r="CA890" s="26"/>
      <c r="CB890" s="26"/>
      <c r="CC890" s="26"/>
      <c r="CD890" s="26">
        <f t="shared" si="3574"/>
        <v>67</v>
      </c>
      <c r="CE890" s="26">
        <f t="shared" si="3575"/>
        <v>0</v>
      </c>
      <c r="CF890" s="26">
        <f t="shared" si="3576"/>
        <v>0</v>
      </c>
      <c r="CG890" s="26"/>
      <c r="CH890" s="26"/>
      <c r="CI890" s="26"/>
      <c r="CJ890" s="26">
        <f t="shared" si="3577"/>
        <v>67</v>
      </c>
      <c r="CK890" s="26">
        <f t="shared" si="3578"/>
        <v>0</v>
      </c>
      <c r="CL890" s="26">
        <f t="shared" si="3579"/>
        <v>0</v>
      </c>
      <c r="CM890" s="26"/>
      <c r="CN890" s="26"/>
      <c r="CO890" s="26"/>
      <c r="CP890" s="26">
        <f t="shared" si="3580"/>
        <v>67</v>
      </c>
      <c r="CQ890" s="26">
        <f t="shared" si="3581"/>
        <v>0</v>
      </c>
      <c r="CR890" s="26">
        <f t="shared" si="3582"/>
        <v>0</v>
      </c>
      <c r="CS890" s="26"/>
      <c r="CT890" s="19"/>
      <c r="CU890" s="35"/>
    </row>
    <row r="891" spans="1:105" ht="46.8" hidden="1" x14ac:dyDescent="0.3">
      <c r="A891" s="16" t="s">
        <v>499</v>
      </c>
      <c r="B891" s="17"/>
      <c r="C891" s="16"/>
      <c r="D891" s="16"/>
      <c r="E891" s="34" t="s">
        <v>233</v>
      </c>
      <c r="F891" s="26">
        <f t="shared" ref="F891:K891" si="3636">F892</f>
        <v>2399.2999999999997</v>
      </c>
      <c r="G891" s="26">
        <f t="shared" si="3636"/>
        <v>2399.2999999999997</v>
      </c>
      <c r="H891" s="26">
        <f t="shared" si="3636"/>
        <v>2399.2999999999997</v>
      </c>
      <c r="I891" s="26">
        <f t="shared" si="3636"/>
        <v>0</v>
      </c>
      <c r="J891" s="26">
        <f t="shared" si="3636"/>
        <v>0</v>
      </c>
      <c r="K891" s="26">
        <f t="shared" si="3636"/>
        <v>0</v>
      </c>
      <c r="L891" s="26">
        <f t="shared" si="3424"/>
        <v>2399.2999999999997</v>
      </c>
      <c r="M891" s="26">
        <f t="shared" si="3425"/>
        <v>2399.2999999999997</v>
      </c>
      <c r="N891" s="26">
        <f t="shared" si="3426"/>
        <v>2399.2999999999997</v>
      </c>
      <c r="O891" s="26">
        <f>O892</f>
        <v>0</v>
      </c>
      <c r="P891" s="26">
        <f>P892</f>
        <v>0</v>
      </c>
      <c r="Q891" s="26">
        <f>Q892</f>
        <v>0</v>
      </c>
      <c r="R891" s="26">
        <f t="shared" si="3427"/>
        <v>2399.2999999999997</v>
      </c>
      <c r="S891" s="26">
        <f t="shared" si="3428"/>
        <v>2399.2999999999997</v>
      </c>
      <c r="T891" s="26">
        <f t="shared" si="3429"/>
        <v>2399.2999999999997</v>
      </c>
      <c r="U891" s="26">
        <f>U892</f>
        <v>0</v>
      </c>
      <c r="V891" s="26">
        <f>V892</f>
        <v>0</v>
      </c>
      <c r="W891" s="26">
        <f>W892</f>
        <v>0</v>
      </c>
      <c r="X891" s="26">
        <f t="shared" si="3430"/>
        <v>2399.2999999999997</v>
      </c>
      <c r="Y891" s="26">
        <f t="shared" si="3431"/>
        <v>2399.2999999999997</v>
      </c>
      <c r="Z891" s="26">
        <f t="shared" si="3432"/>
        <v>2399.2999999999997</v>
      </c>
      <c r="AA891" s="26">
        <f>AA892</f>
        <v>0</v>
      </c>
      <c r="AB891" s="26">
        <f>AB892</f>
        <v>0</v>
      </c>
      <c r="AC891" s="26">
        <f>AC892</f>
        <v>0</v>
      </c>
      <c r="AD891" s="26">
        <f t="shared" si="3433"/>
        <v>2399.2999999999997</v>
      </c>
      <c r="AE891" s="26">
        <f t="shared" si="3434"/>
        <v>2399.2999999999997</v>
      </c>
      <c r="AF891" s="26">
        <f t="shared" si="3435"/>
        <v>2399.2999999999997</v>
      </c>
      <c r="AG891" s="26">
        <f>AG892</f>
        <v>0</v>
      </c>
      <c r="AH891" s="26">
        <f>AH892</f>
        <v>0</v>
      </c>
      <c r="AI891" s="26">
        <f>AI892</f>
        <v>0</v>
      </c>
      <c r="AJ891" s="26">
        <f t="shared" si="3436"/>
        <v>2399.2999999999997</v>
      </c>
      <c r="AK891" s="26">
        <f t="shared" si="3437"/>
        <v>2399.2999999999997</v>
      </c>
      <c r="AL891" s="26">
        <f t="shared" si="3438"/>
        <v>2399.2999999999997</v>
      </c>
      <c r="AM891" s="26">
        <f>AM892</f>
        <v>0</v>
      </c>
      <c r="AN891" s="26">
        <f>AN892</f>
        <v>0</v>
      </c>
      <c r="AO891" s="26">
        <f>AO892</f>
        <v>0</v>
      </c>
      <c r="AP891" s="26">
        <f t="shared" si="3439"/>
        <v>2399.2999999999997</v>
      </c>
      <c r="AQ891" s="26">
        <f t="shared" si="3440"/>
        <v>2399.2999999999997</v>
      </c>
      <c r="AR891" s="26">
        <f t="shared" si="3441"/>
        <v>2399.2999999999997</v>
      </c>
      <c r="AS891" s="26">
        <f>AS892</f>
        <v>0</v>
      </c>
      <c r="AT891" s="26">
        <f>AT892</f>
        <v>0</v>
      </c>
      <c r="AU891" s="26">
        <f>AU892</f>
        <v>0</v>
      </c>
      <c r="AV891" s="26">
        <f t="shared" si="3442"/>
        <v>2399.2999999999997</v>
      </c>
      <c r="AW891" s="26">
        <f t="shared" si="3443"/>
        <v>2399.2999999999997</v>
      </c>
      <c r="AX891" s="26">
        <f t="shared" si="3444"/>
        <v>2399.2999999999997</v>
      </c>
      <c r="AY891" s="26">
        <f>AY892</f>
        <v>0</v>
      </c>
      <c r="AZ891" s="26">
        <f>AZ892</f>
        <v>0</v>
      </c>
      <c r="BA891" s="26">
        <f>BA892</f>
        <v>0</v>
      </c>
      <c r="BB891" s="26">
        <f t="shared" si="3445"/>
        <v>2399.2999999999997</v>
      </c>
      <c r="BC891" s="26">
        <f t="shared" si="3446"/>
        <v>2399.2999999999997</v>
      </c>
      <c r="BD891" s="26">
        <f t="shared" si="3447"/>
        <v>2399.2999999999997</v>
      </c>
      <c r="BE891" s="26">
        <f>BE892</f>
        <v>0</v>
      </c>
      <c r="BF891" s="26">
        <f>BF892</f>
        <v>0</v>
      </c>
      <c r="BG891" s="26">
        <f>BG892</f>
        <v>0</v>
      </c>
      <c r="BH891" s="26">
        <f t="shared" si="3448"/>
        <v>2399.2999999999997</v>
      </c>
      <c r="BI891" s="26">
        <f t="shared" si="3449"/>
        <v>2399.2999999999997</v>
      </c>
      <c r="BJ891" s="26">
        <f t="shared" si="3450"/>
        <v>2399.2999999999997</v>
      </c>
      <c r="BK891" s="26">
        <f>BK892</f>
        <v>0</v>
      </c>
      <c r="BL891" s="26">
        <f>BL892</f>
        <v>0</v>
      </c>
      <c r="BM891" s="26">
        <f>BM892</f>
        <v>0</v>
      </c>
      <c r="BN891" s="26">
        <f t="shared" si="3451"/>
        <v>2399.2999999999997</v>
      </c>
      <c r="BO891" s="26">
        <f t="shared" si="3452"/>
        <v>2399.2999999999997</v>
      </c>
      <c r="BP891" s="26">
        <f t="shared" si="3453"/>
        <v>2399.2999999999997</v>
      </c>
      <c r="BQ891" s="26">
        <f>BQ892</f>
        <v>0</v>
      </c>
      <c r="BR891" s="26">
        <f>BR892</f>
        <v>0</v>
      </c>
      <c r="BS891" s="26">
        <f t="shared" si="3454"/>
        <v>2399.2999999999997</v>
      </c>
      <c r="BT891" s="26">
        <f t="shared" si="3455"/>
        <v>2399.2999999999997</v>
      </c>
      <c r="BU891" s="26">
        <f t="shared" si="3456"/>
        <v>2399.2999999999997</v>
      </c>
      <c r="BV891" s="26">
        <f>BV892</f>
        <v>0</v>
      </c>
      <c r="BW891" s="26">
        <f>BW892</f>
        <v>0</v>
      </c>
      <c r="BX891" s="26">
        <f t="shared" si="3457"/>
        <v>2399.2999999999997</v>
      </c>
      <c r="BY891" s="26">
        <f t="shared" si="3458"/>
        <v>2399.2999999999997</v>
      </c>
      <c r="BZ891" s="26">
        <f t="shared" si="3459"/>
        <v>2399.2999999999997</v>
      </c>
      <c r="CA891" s="26">
        <f>CA892</f>
        <v>0</v>
      </c>
      <c r="CB891" s="26">
        <f>CB892</f>
        <v>0</v>
      </c>
      <c r="CC891" s="26">
        <f>CC892</f>
        <v>0</v>
      </c>
      <c r="CD891" s="26">
        <f t="shared" si="3574"/>
        <v>2399.2999999999997</v>
      </c>
      <c r="CE891" s="26">
        <f t="shared" si="3575"/>
        <v>2399.2999999999997</v>
      </c>
      <c r="CF891" s="26">
        <f t="shared" si="3576"/>
        <v>2399.2999999999997</v>
      </c>
      <c r="CG891" s="26">
        <f>CG892</f>
        <v>0</v>
      </c>
      <c r="CH891" s="26">
        <f>CH892</f>
        <v>0</v>
      </c>
      <c r="CI891" s="26">
        <f>CI892</f>
        <v>0</v>
      </c>
      <c r="CJ891" s="26">
        <f t="shared" si="3577"/>
        <v>2399.2999999999997</v>
      </c>
      <c r="CK891" s="26">
        <f t="shared" si="3578"/>
        <v>2399.2999999999997</v>
      </c>
      <c r="CL891" s="26">
        <f t="shared" si="3579"/>
        <v>2399.2999999999997</v>
      </c>
      <c r="CM891" s="26">
        <f>CM892</f>
        <v>0</v>
      </c>
      <c r="CN891" s="26">
        <f>CN892</f>
        <v>0</v>
      </c>
      <c r="CO891" s="26">
        <f>CO892</f>
        <v>0</v>
      </c>
      <c r="CP891" s="26">
        <f t="shared" si="3580"/>
        <v>2399.2999999999997</v>
      </c>
      <c r="CQ891" s="26">
        <f t="shared" si="3581"/>
        <v>2399.2999999999997</v>
      </c>
      <c r="CR891" s="26">
        <f t="shared" si="3582"/>
        <v>2399.2999999999997</v>
      </c>
      <c r="CS891" s="26">
        <f>CS892</f>
        <v>0</v>
      </c>
      <c r="CT891" s="19"/>
      <c r="CU891" s="35"/>
      <c r="DA891" s="1" t="s">
        <v>29</v>
      </c>
    </row>
    <row r="892" spans="1:105" ht="46.8" hidden="1" x14ac:dyDescent="0.3">
      <c r="A892" s="16" t="s">
        <v>499</v>
      </c>
      <c r="B892" s="17">
        <v>600</v>
      </c>
      <c r="C892" s="16"/>
      <c r="D892" s="16"/>
      <c r="E892" s="34" t="s">
        <v>43</v>
      </c>
      <c r="F892" s="26">
        <f t="shared" ref="F892:K892" si="3637">F893+F895</f>
        <v>2399.2999999999997</v>
      </c>
      <c r="G892" s="26">
        <f t="shared" si="3637"/>
        <v>2399.2999999999997</v>
      </c>
      <c r="H892" s="26">
        <f t="shared" si="3637"/>
        <v>2399.2999999999997</v>
      </c>
      <c r="I892" s="26">
        <f t="shared" si="3637"/>
        <v>0</v>
      </c>
      <c r="J892" s="26">
        <f t="shared" si="3637"/>
        <v>0</v>
      </c>
      <c r="K892" s="26">
        <f t="shared" si="3637"/>
        <v>0</v>
      </c>
      <c r="L892" s="26">
        <f t="shared" si="3424"/>
        <v>2399.2999999999997</v>
      </c>
      <c r="M892" s="26">
        <f t="shared" si="3425"/>
        <v>2399.2999999999997</v>
      </c>
      <c r="N892" s="26">
        <f t="shared" si="3426"/>
        <v>2399.2999999999997</v>
      </c>
      <c r="O892" s="26">
        <f>O893+O895</f>
        <v>0</v>
      </c>
      <c r="P892" s="26">
        <f>P893+P895</f>
        <v>0</v>
      </c>
      <c r="Q892" s="26">
        <f>Q893+Q895</f>
        <v>0</v>
      </c>
      <c r="R892" s="26">
        <f t="shared" si="3427"/>
        <v>2399.2999999999997</v>
      </c>
      <c r="S892" s="26">
        <f t="shared" si="3428"/>
        <v>2399.2999999999997</v>
      </c>
      <c r="T892" s="26">
        <f t="shared" si="3429"/>
        <v>2399.2999999999997</v>
      </c>
      <c r="U892" s="26">
        <f>U893+U895</f>
        <v>0</v>
      </c>
      <c r="V892" s="26">
        <f>V893+V895</f>
        <v>0</v>
      </c>
      <c r="W892" s="26">
        <f>W893+W895</f>
        <v>0</v>
      </c>
      <c r="X892" s="26">
        <f t="shared" si="3430"/>
        <v>2399.2999999999997</v>
      </c>
      <c r="Y892" s="26">
        <f t="shared" si="3431"/>
        <v>2399.2999999999997</v>
      </c>
      <c r="Z892" s="26">
        <f t="shared" si="3432"/>
        <v>2399.2999999999997</v>
      </c>
      <c r="AA892" s="26">
        <f>AA893+AA895</f>
        <v>0</v>
      </c>
      <c r="AB892" s="26">
        <f>AB893+AB895</f>
        <v>0</v>
      </c>
      <c r="AC892" s="26">
        <f>AC893+AC895</f>
        <v>0</v>
      </c>
      <c r="AD892" s="26">
        <f t="shared" si="3433"/>
        <v>2399.2999999999997</v>
      </c>
      <c r="AE892" s="26">
        <f t="shared" si="3434"/>
        <v>2399.2999999999997</v>
      </c>
      <c r="AF892" s="26">
        <f t="shared" si="3435"/>
        <v>2399.2999999999997</v>
      </c>
      <c r="AG892" s="26">
        <f>AG893+AG895</f>
        <v>0</v>
      </c>
      <c r="AH892" s="26">
        <f>AH893+AH895</f>
        <v>0</v>
      </c>
      <c r="AI892" s="26">
        <f>AI893+AI895</f>
        <v>0</v>
      </c>
      <c r="AJ892" s="26">
        <f t="shared" si="3436"/>
        <v>2399.2999999999997</v>
      </c>
      <c r="AK892" s="26">
        <f t="shared" si="3437"/>
        <v>2399.2999999999997</v>
      </c>
      <c r="AL892" s="26">
        <f t="shared" si="3438"/>
        <v>2399.2999999999997</v>
      </c>
      <c r="AM892" s="26">
        <f>AM893+AM895</f>
        <v>0</v>
      </c>
      <c r="AN892" s="26">
        <f>AN893+AN895</f>
        <v>0</v>
      </c>
      <c r="AO892" s="26">
        <f>AO893+AO895</f>
        <v>0</v>
      </c>
      <c r="AP892" s="26">
        <f t="shared" si="3439"/>
        <v>2399.2999999999997</v>
      </c>
      <c r="AQ892" s="26">
        <f t="shared" si="3440"/>
        <v>2399.2999999999997</v>
      </c>
      <c r="AR892" s="26">
        <f t="shared" si="3441"/>
        <v>2399.2999999999997</v>
      </c>
      <c r="AS892" s="26">
        <f>AS893+AS895</f>
        <v>0</v>
      </c>
      <c r="AT892" s="26">
        <f>AT893+AT895</f>
        <v>0</v>
      </c>
      <c r="AU892" s="26">
        <f>AU893+AU895</f>
        <v>0</v>
      </c>
      <c r="AV892" s="26">
        <f t="shared" si="3442"/>
        <v>2399.2999999999997</v>
      </c>
      <c r="AW892" s="26">
        <f t="shared" si="3443"/>
        <v>2399.2999999999997</v>
      </c>
      <c r="AX892" s="26">
        <f t="shared" si="3444"/>
        <v>2399.2999999999997</v>
      </c>
      <c r="AY892" s="26">
        <f>AY893+AY895</f>
        <v>0</v>
      </c>
      <c r="AZ892" s="26">
        <f>AZ893+AZ895</f>
        <v>0</v>
      </c>
      <c r="BA892" s="26">
        <f>BA893+BA895</f>
        <v>0</v>
      </c>
      <c r="BB892" s="26">
        <f t="shared" si="3445"/>
        <v>2399.2999999999997</v>
      </c>
      <c r="BC892" s="26">
        <f t="shared" si="3446"/>
        <v>2399.2999999999997</v>
      </c>
      <c r="BD892" s="26">
        <f t="shared" si="3447"/>
        <v>2399.2999999999997</v>
      </c>
      <c r="BE892" s="26">
        <f>BE893+BE895</f>
        <v>0</v>
      </c>
      <c r="BF892" s="26">
        <f>BF893+BF895</f>
        <v>0</v>
      </c>
      <c r="BG892" s="26">
        <f>BG893+BG895</f>
        <v>0</v>
      </c>
      <c r="BH892" s="26">
        <f t="shared" si="3448"/>
        <v>2399.2999999999997</v>
      </c>
      <c r="BI892" s="26">
        <f t="shared" si="3449"/>
        <v>2399.2999999999997</v>
      </c>
      <c r="BJ892" s="26">
        <f t="shared" si="3450"/>
        <v>2399.2999999999997</v>
      </c>
      <c r="BK892" s="26">
        <f>BK893+BK895</f>
        <v>0</v>
      </c>
      <c r="BL892" s="26">
        <f>BL893+BL895</f>
        <v>0</v>
      </c>
      <c r="BM892" s="26">
        <f>BM893+BM895</f>
        <v>0</v>
      </c>
      <c r="BN892" s="26">
        <f t="shared" si="3451"/>
        <v>2399.2999999999997</v>
      </c>
      <c r="BO892" s="26">
        <f t="shared" si="3452"/>
        <v>2399.2999999999997</v>
      </c>
      <c r="BP892" s="26">
        <f t="shared" si="3453"/>
        <v>2399.2999999999997</v>
      </c>
      <c r="BQ892" s="26">
        <f>BQ893+BQ895</f>
        <v>0</v>
      </c>
      <c r="BR892" s="26">
        <f>BR893+BR895</f>
        <v>0</v>
      </c>
      <c r="BS892" s="26">
        <f t="shared" si="3454"/>
        <v>2399.2999999999997</v>
      </c>
      <c r="BT892" s="26">
        <f t="shared" si="3455"/>
        <v>2399.2999999999997</v>
      </c>
      <c r="BU892" s="26">
        <f t="shared" si="3456"/>
        <v>2399.2999999999997</v>
      </c>
      <c r="BV892" s="26">
        <f>BV893+BV895</f>
        <v>0</v>
      </c>
      <c r="BW892" s="26">
        <f>BW893+BW895</f>
        <v>0</v>
      </c>
      <c r="BX892" s="26">
        <f t="shared" si="3457"/>
        <v>2399.2999999999997</v>
      </c>
      <c r="BY892" s="26">
        <f t="shared" si="3458"/>
        <v>2399.2999999999997</v>
      </c>
      <c r="BZ892" s="26">
        <f t="shared" si="3459"/>
        <v>2399.2999999999997</v>
      </c>
      <c r="CA892" s="26">
        <f>CA893+CA895</f>
        <v>0</v>
      </c>
      <c r="CB892" s="26">
        <f>CB893+CB895</f>
        <v>0</v>
      </c>
      <c r="CC892" s="26">
        <f>CC893+CC895</f>
        <v>0</v>
      </c>
      <c r="CD892" s="26">
        <f t="shared" si="3574"/>
        <v>2399.2999999999997</v>
      </c>
      <c r="CE892" s="26">
        <f t="shared" si="3575"/>
        <v>2399.2999999999997</v>
      </c>
      <c r="CF892" s="26">
        <f t="shared" si="3576"/>
        <v>2399.2999999999997</v>
      </c>
      <c r="CG892" s="26">
        <f>CG893+CG895</f>
        <v>0</v>
      </c>
      <c r="CH892" s="26">
        <f>CH893+CH895</f>
        <v>0</v>
      </c>
      <c r="CI892" s="26">
        <f>CI893+CI895</f>
        <v>0</v>
      </c>
      <c r="CJ892" s="26">
        <f t="shared" si="3577"/>
        <v>2399.2999999999997</v>
      </c>
      <c r="CK892" s="26">
        <f t="shared" si="3578"/>
        <v>2399.2999999999997</v>
      </c>
      <c r="CL892" s="26">
        <f t="shared" si="3579"/>
        <v>2399.2999999999997</v>
      </c>
      <c r="CM892" s="26">
        <f>CM893+CM895</f>
        <v>0</v>
      </c>
      <c r="CN892" s="26">
        <f>CN893+CN895</f>
        <v>0</v>
      </c>
      <c r="CO892" s="26">
        <f>CO893+CO895</f>
        <v>0</v>
      </c>
      <c r="CP892" s="26">
        <f t="shared" si="3580"/>
        <v>2399.2999999999997</v>
      </c>
      <c r="CQ892" s="26">
        <f t="shared" si="3581"/>
        <v>2399.2999999999997</v>
      </c>
      <c r="CR892" s="26">
        <f t="shared" si="3582"/>
        <v>2399.2999999999997</v>
      </c>
      <c r="CS892" s="26">
        <f>CS893+CS895</f>
        <v>0</v>
      </c>
      <c r="CT892" s="19"/>
      <c r="CU892" s="35"/>
      <c r="CY892" s="1" t="s">
        <v>27</v>
      </c>
    </row>
    <row r="893" spans="1:105" hidden="1" x14ac:dyDescent="0.3">
      <c r="A893" s="16" t="s">
        <v>499</v>
      </c>
      <c r="B893" s="17">
        <v>610</v>
      </c>
      <c r="C893" s="16"/>
      <c r="D893" s="16"/>
      <c r="E893" s="34" t="s">
        <v>102</v>
      </c>
      <c r="F893" s="26">
        <f t="shared" ref="F893:K893" si="3638">F894</f>
        <v>2052.1</v>
      </c>
      <c r="G893" s="26">
        <f t="shared" si="3638"/>
        <v>2052.1</v>
      </c>
      <c r="H893" s="26">
        <f t="shared" si="3638"/>
        <v>2052.1</v>
      </c>
      <c r="I893" s="26">
        <f t="shared" si="3638"/>
        <v>0</v>
      </c>
      <c r="J893" s="26">
        <f t="shared" si="3638"/>
        <v>0</v>
      </c>
      <c r="K893" s="26">
        <f t="shared" si="3638"/>
        <v>0</v>
      </c>
      <c r="L893" s="26">
        <f t="shared" si="3424"/>
        <v>2052.1</v>
      </c>
      <c r="M893" s="26">
        <f t="shared" si="3425"/>
        <v>2052.1</v>
      </c>
      <c r="N893" s="26">
        <f t="shared" si="3426"/>
        <v>2052.1</v>
      </c>
      <c r="O893" s="26">
        <f>O894</f>
        <v>0</v>
      </c>
      <c r="P893" s="26">
        <f>P894</f>
        <v>0</v>
      </c>
      <c r="Q893" s="26">
        <f>Q894</f>
        <v>0</v>
      </c>
      <c r="R893" s="26">
        <f t="shared" si="3427"/>
        <v>2052.1</v>
      </c>
      <c r="S893" s="26">
        <f t="shared" si="3428"/>
        <v>2052.1</v>
      </c>
      <c r="T893" s="26">
        <f t="shared" si="3429"/>
        <v>2052.1</v>
      </c>
      <c r="U893" s="26">
        <f>U894</f>
        <v>0</v>
      </c>
      <c r="V893" s="26">
        <f>V894</f>
        <v>0</v>
      </c>
      <c r="W893" s="26">
        <f>W894</f>
        <v>0</v>
      </c>
      <c r="X893" s="26">
        <f t="shared" si="3430"/>
        <v>2052.1</v>
      </c>
      <c r="Y893" s="26">
        <f t="shared" si="3431"/>
        <v>2052.1</v>
      </c>
      <c r="Z893" s="26">
        <f t="shared" si="3432"/>
        <v>2052.1</v>
      </c>
      <c r="AA893" s="26">
        <f>AA894</f>
        <v>0</v>
      </c>
      <c r="AB893" s="26">
        <f>AB894</f>
        <v>0</v>
      </c>
      <c r="AC893" s="26">
        <f>AC894</f>
        <v>0</v>
      </c>
      <c r="AD893" s="26">
        <f t="shared" si="3433"/>
        <v>2052.1</v>
      </c>
      <c r="AE893" s="26">
        <f t="shared" si="3434"/>
        <v>2052.1</v>
      </c>
      <c r="AF893" s="26">
        <f t="shared" si="3435"/>
        <v>2052.1</v>
      </c>
      <c r="AG893" s="26">
        <f>AG894</f>
        <v>0</v>
      </c>
      <c r="AH893" s="26">
        <f>AH894</f>
        <v>0</v>
      </c>
      <c r="AI893" s="26">
        <f>AI894</f>
        <v>0</v>
      </c>
      <c r="AJ893" s="26">
        <f t="shared" si="3436"/>
        <v>2052.1</v>
      </c>
      <c r="AK893" s="26">
        <f t="shared" si="3437"/>
        <v>2052.1</v>
      </c>
      <c r="AL893" s="26">
        <f t="shared" si="3438"/>
        <v>2052.1</v>
      </c>
      <c r="AM893" s="26">
        <f>AM894</f>
        <v>0</v>
      </c>
      <c r="AN893" s="26">
        <f>AN894</f>
        <v>0</v>
      </c>
      <c r="AO893" s="26">
        <f>AO894</f>
        <v>0</v>
      </c>
      <c r="AP893" s="26">
        <f t="shared" si="3439"/>
        <v>2052.1</v>
      </c>
      <c r="AQ893" s="26">
        <f t="shared" si="3440"/>
        <v>2052.1</v>
      </c>
      <c r="AR893" s="26">
        <f t="shared" si="3441"/>
        <v>2052.1</v>
      </c>
      <c r="AS893" s="26">
        <f>AS894</f>
        <v>0</v>
      </c>
      <c r="AT893" s="26">
        <f>AT894</f>
        <v>0</v>
      </c>
      <c r="AU893" s="26">
        <f>AU894</f>
        <v>0</v>
      </c>
      <c r="AV893" s="26">
        <f t="shared" si="3442"/>
        <v>2052.1</v>
      </c>
      <c r="AW893" s="26">
        <f t="shared" si="3443"/>
        <v>2052.1</v>
      </c>
      <c r="AX893" s="26">
        <f t="shared" si="3444"/>
        <v>2052.1</v>
      </c>
      <c r="AY893" s="26">
        <f>AY894</f>
        <v>0</v>
      </c>
      <c r="AZ893" s="26">
        <f>AZ894</f>
        <v>0</v>
      </c>
      <c r="BA893" s="26">
        <f>BA894</f>
        <v>0</v>
      </c>
      <c r="BB893" s="26">
        <f t="shared" si="3445"/>
        <v>2052.1</v>
      </c>
      <c r="BC893" s="26">
        <f t="shared" si="3446"/>
        <v>2052.1</v>
      </c>
      <c r="BD893" s="26">
        <f t="shared" si="3447"/>
        <v>2052.1</v>
      </c>
      <c r="BE893" s="26">
        <f>BE894</f>
        <v>0</v>
      </c>
      <c r="BF893" s="26">
        <f>BF894</f>
        <v>0</v>
      </c>
      <c r="BG893" s="26">
        <f>BG894</f>
        <v>0</v>
      </c>
      <c r="BH893" s="26">
        <f t="shared" si="3448"/>
        <v>2052.1</v>
      </c>
      <c r="BI893" s="26">
        <f t="shared" si="3449"/>
        <v>2052.1</v>
      </c>
      <c r="BJ893" s="26">
        <f t="shared" si="3450"/>
        <v>2052.1</v>
      </c>
      <c r="BK893" s="26">
        <f>BK894</f>
        <v>0</v>
      </c>
      <c r="BL893" s="26">
        <f>BL894</f>
        <v>0</v>
      </c>
      <c r="BM893" s="26">
        <f>BM894</f>
        <v>0</v>
      </c>
      <c r="BN893" s="26">
        <f t="shared" si="3451"/>
        <v>2052.1</v>
      </c>
      <c r="BO893" s="26">
        <f t="shared" si="3452"/>
        <v>2052.1</v>
      </c>
      <c r="BP893" s="26">
        <f t="shared" si="3453"/>
        <v>2052.1</v>
      </c>
      <c r="BQ893" s="26">
        <f>BQ894</f>
        <v>0</v>
      </c>
      <c r="BR893" s="26">
        <f>BR894</f>
        <v>0</v>
      </c>
      <c r="BS893" s="26">
        <f t="shared" si="3454"/>
        <v>2052.1</v>
      </c>
      <c r="BT893" s="26">
        <f t="shared" si="3455"/>
        <v>2052.1</v>
      </c>
      <c r="BU893" s="26">
        <f t="shared" si="3456"/>
        <v>2052.1</v>
      </c>
      <c r="BV893" s="26">
        <f>BV894</f>
        <v>0</v>
      </c>
      <c r="BW893" s="26">
        <f>BW894</f>
        <v>0</v>
      </c>
      <c r="BX893" s="26">
        <f t="shared" si="3457"/>
        <v>2052.1</v>
      </c>
      <c r="BY893" s="26">
        <f t="shared" si="3458"/>
        <v>2052.1</v>
      </c>
      <c r="BZ893" s="26">
        <f t="shared" si="3459"/>
        <v>2052.1</v>
      </c>
      <c r="CA893" s="26">
        <f>CA894</f>
        <v>0</v>
      </c>
      <c r="CB893" s="26">
        <f>CB894</f>
        <v>0</v>
      </c>
      <c r="CC893" s="26">
        <f>CC894</f>
        <v>0</v>
      </c>
      <c r="CD893" s="26">
        <f t="shared" si="3574"/>
        <v>2052.1</v>
      </c>
      <c r="CE893" s="26">
        <f t="shared" si="3575"/>
        <v>2052.1</v>
      </c>
      <c r="CF893" s="26">
        <f t="shared" si="3576"/>
        <v>2052.1</v>
      </c>
      <c r="CG893" s="26">
        <f>CG894</f>
        <v>0</v>
      </c>
      <c r="CH893" s="26">
        <f>CH894</f>
        <v>0</v>
      </c>
      <c r="CI893" s="26">
        <f>CI894</f>
        <v>0</v>
      </c>
      <c r="CJ893" s="26">
        <f t="shared" si="3577"/>
        <v>2052.1</v>
      </c>
      <c r="CK893" s="26">
        <f t="shared" si="3578"/>
        <v>2052.1</v>
      </c>
      <c r="CL893" s="26">
        <f t="shared" si="3579"/>
        <v>2052.1</v>
      </c>
      <c r="CM893" s="26">
        <f>CM894</f>
        <v>0</v>
      </c>
      <c r="CN893" s="26">
        <f>CN894</f>
        <v>0</v>
      </c>
      <c r="CO893" s="26">
        <f>CO894</f>
        <v>0</v>
      </c>
      <c r="CP893" s="26">
        <f t="shared" si="3580"/>
        <v>2052.1</v>
      </c>
      <c r="CQ893" s="26">
        <f t="shared" si="3581"/>
        <v>2052.1</v>
      </c>
      <c r="CR893" s="26">
        <f t="shared" si="3582"/>
        <v>2052.1</v>
      </c>
      <c r="CS893" s="26">
        <f>CS894</f>
        <v>0</v>
      </c>
      <c r="CT893" s="19"/>
      <c r="CU893" s="35"/>
      <c r="CZ893" s="1" t="s">
        <v>28</v>
      </c>
    </row>
    <row r="894" spans="1:105" hidden="1" x14ac:dyDescent="0.3">
      <c r="A894" s="16" t="s">
        <v>499</v>
      </c>
      <c r="B894" s="17">
        <v>610</v>
      </c>
      <c r="C894" s="16" t="s">
        <v>45</v>
      </c>
      <c r="D894" s="16" t="s">
        <v>103</v>
      </c>
      <c r="E894" s="34" t="s">
        <v>104</v>
      </c>
      <c r="F894" s="26">
        <v>2052.1</v>
      </c>
      <c r="G894" s="26">
        <v>2052.1</v>
      </c>
      <c r="H894" s="26">
        <v>2052.1</v>
      </c>
      <c r="I894" s="26"/>
      <c r="J894" s="26"/>
      <c r="K894" s="26"/>
      <c r="L894" s="26">
        <f t="shared" si="3424"/>
        <v>2052.1</v>
      </c>
      <c r="M894" s="26">
        <f t="shared" si="3425"/>
        <v>2052.1</v>
      </c>
      <c r="N894" s="26">
        <f t="shared" si="3426"/>
        <v>2052.1</v>
      </c>
      <c r="O894" s="26"/>
      <c r="P894" s="26"/>
      <c r="Q894" s="26"/>
      <c r="R894" s="26">
        <f t="shared" si="3427"/>
        <v>2052.1</v>
      </c>
      <c r="S894" s="26">
        <f t="shared" si="3428"/>
        <v>2052.1</v>
      </c>
      <c r="T894" s="26">
        <f t="shared" si="3429"/>
        <v>2052.1</v>
      </c>
      <c r="U894" s="26"/>
      <c r="V894" s="26"/>
      <c r="W894" s="26"/>
      <c r="X894" s="26">
        <f t="shared" si="3430"/>
        <v>2052.1</v>
      </c>
      <c r="Y894" s="26">
        <f t="shared" si="3431"/>
        <v>2052.1</v>
      </c>
      <c r="Z894" s="26">
        <f t="shared" si="3432"/>
        <v>2052.1</v>
      </c>
      <c r="AA894" s="26"/>
      <c r="AB894" s="26"/>
      <c r="AC894" s="26"/>
      <c r="AD894" s="26">
        <f t="shared" si="3433"/>
        <v>2052.1</v>
      </c>
      <c r="AE894" s="26">
        <f t="shared" si="3434"/>
        <v>2052.1</v>
      </c>
      <c r="AF894" s="26">
        <f t="shared" si="3435"/>
        <v>2052.1</v>
      </c>
      <c r="AG894" s="26"/>
      <c r="AH894" s="26"/>
      <c r="AI894" s="26"/>
      <c r="AJ894" s="26">
        <f t="shared" si="3436"/>
        <v>2052.1</v>
      </c>
      <c r="AK894" s="26">
        <f t="shared" si="3437"/>
        <v>2052.1</v>
      </c>
      <c r="AL894" s="26">
        <f t="shared" si="3438"/>
        <v>2052.1</v>
      </c>
      <c r="AM894" s="26"/>
      <c r="AN894" s="26"/>
      <c r="AO894" s="26"/>
      <c r="AP894" s="26">
        <f t="shared" si="3439"/>
        <v>2052.1</v>
      </c>
      <c r="AQ894" s="26">
        <f t="shared" si="3440"/>
        <v>2052.1</v>
      </c>
      <c r="AR894" s="26">
        <f t="shared" si="3441"/>
        <v>2052.1</v>
      </c>
      <c r="AS894" s="26"/>
      <c r="AT894" s="26"/>
      <c r="AU894" s="26"/>
      <c r="AV894" s="26">
        <f t="shared" si="3442"/>
        <v>2052.1</v>
      </c>
      <c r="AW894" s="26">
        <f t="shared" si="3443"/>
        <v>2052.1</v>
      </c>
      <c r="AX894" s="26">
        <f t="shared" si="3444"/>
        <v>2052.1</v>
      </c>
      <c r="AY894" s="26"/>
      <c r="AZ894" s="26"/>
      <c r="BA894" s="26"/>
      <c r="BB894" s="26">
        <f t="shared" si="3445"/>
        <v>2052.1</v>
      </c>
      <c r="BC894" s="26">
        <f t="shared" si="3446"/>
        <v>2052.1</v>
      </c>
      <c r="BD894" s="26">
        <f t="shared" si="3447"/>
        <v>2052.1</v>
      </c>
      <c r="BE894" s="26"/>
      <c r="BF894" s="26"/>
      <c r="BG894" s="26"/>
      <c r="BH894" s="26">
        <f t="shared" si="3448"/>
        <v>2052.1</v>
      </c>
      <c r="BI894" s="26">
        <f t="shared" si="3449"/>
        <v>2052.1</v>
      </c>
      <c r="BJ894" s="26">
        <f t="shared" si="3450"/>
        <v>2052.1</v>
      </c>
      <c r="BK894" s="26"/>
      <c r="BL894" s="26"/>
      <c r="BM894" s="26"/>
      <c r="BN894" s="26">
        <f t="shared" si="3451"/>
        <v>2052.1</v>
      </c>
      <c r="BO894" s="26">
        <f t="shared" si="3452"/>
        <v>2052.1</v>
      </c>
      <c r="BP894" s="26">
        <f t="shared" si="3453"/>
        <v>2052.1</v>
      </c>
      <c r="BQ894" s="26"/>
      <c r="BR894" s="26"/>
      <c r="BS894" s="26">
        <f t="shared" si="3454"/>
        <v>2052.1</v>
      </c>
      <c r="BT894" s="26">
        <f t="shared" si="3455"/>
        <v>2052.1</v>
      </c>
      <c r="BU894" s="26">
        <f t="shared" si="3456"/>
        <v>2052.1</v>
      </c>
      <c r="BV894" s="26"/>
      <c r="BW894" s="26"/>
      <c r="BX894" s="26">
        <f t="shared" si="3457"/>
        <v>2052.1</v>
      </c>
      <c r="BY894" s="26">
        <f t="shared" si="3458"/>
        <v>2052.1</v>
      </c>
      <c r="BZ894" s="26">
        <f t="shared" si="3459"/>
        <v>2052.1</v>
      </c>
      <c r="CA894" s="26"/>
      <c r="CB894" s="26"/>
      <c r="CC894" s="26"/>
      <c r="CD894" s="26">
        <f t="shared" si="3574"/>
        <v>2052.1</v>
      </c>
      <c r="CE894" s="26">
        <f t="shared" si="3575"/>
        <v>2052.1</v>
      </c>
      <c r="CF894" s="26">
        <f t="shared" si="3576"/>
        <v>2052.1</v>
      </c>
      <c r="CG894" s="26"/>
      <c r="CH894" s="26"/>
      <c r="CI894" s="26"/>
      <c r="CJ894" s="26">
        <f t="shared" si="3577"/>
        <v>2052.1</v>
      </c>
      <c r="CK894" s="26">
        <f t="shared" si="3578"/>
        <v>2052.1</v>
      </c>
      <c r="CL894" s="26">
        <f t="shared" si="3579"/>
        <v>2052.1</v>
      </c>
      <c r="CM894" s="26"/>
      <c r="CN894" s="26"/>
      <c r="CO894" s="26"/>
      <c r="CP894" s="26">
        <f t="shared" si="3580"/>
        <v>2052.1</v>
      </c>
      <c r="CQ894" s="26">
        <f t="shared" si="3581"/>
        <v>2052.1</v>
      </c>
      <c r="CR894" s="26">
        <f t="shared" si="3582"/>
        <v>2052.1</v>
      </c>
      <c r="CS894" s="26"/>
      <c r="CT894" s="19"/>
      <c r="CU894" s="35"/>
    </row>
    <row r="895" spans="1:105" hidden="1" x14ac:dyDescent="0.3">
      <c r="A895" s="16" t="s">
        <v>499</v>
      </c>
      <c r="B895" s="17">
        <v>620</v>
      </c>
      <c r="C895" s="16"/>
      <c r="D895" s="16"/>
      <c r="E895" s="34" t="s">
        <v>44</v>
      </c>
      <c r="F895" s="26">
        <f t="shared" ref="F895:K895" si="3639">F896</f>
        <v>347.2</v>
      </c>
      <c r="G895" s="26">
        <f t="shared" si="3639"/>
        <v>347.2</v>
      </c>
      <c r="H895" s="26">
        <f t="shared" si="3639"/>
        <v>347.2</v>
      </c>
      <c r="I895" s="26">
        <f t="shared" si="3639"/>
        <v>0</v>
      </c>
      <c r="J895" s="26">
        <f t="shared" si="3639"/>
        <v>0</v>
      </c>
      <c r="K895" s="26">
        <f t="shared" si="3639"/>
        <v>0</v>
      </c>
      <c r="L895" s="26">
        <f t="shared" si="3424"/>
        <v>347.2</v>
      </c>
      <c r="M895" s="26">
        <f t="shared" si="3425"/>
        <v>347.2</v>
      </c>
      <c r="N895" s="26">
        <f t="shared" si="3426"/>
        <v>347.2</v>
      </c>
      <c r="O895" s="26">
        <f>O896</f>
        <v>0</v>
      </c>
      <c r="P895" s="26">
        <f>P896</f>
        <v>0</v>
      </c>
      <c r="Q895" s="26">
        <f>Q896</f>
        <v>0</v>
      </c>
      <c r="R895" s="26">
        <f t="shared" si="3427"/>
        <v>347.2</v>
      </c>
      <c r="S895" s="26">
        <f t="shared" si="3428"/>
        <v>347.2</v>
      </c>
      <c r="T895" s="26">
        <f t="shared" si="3429"/>
        <v>347.2</v>
      </c>
      <c r="U895" s="26">
        <f>U896</f>
        <v>0</v>
      </c>
      <c r="V895" s="26">
        <f>V896</f>
        <v>0</v>
      </c>
      <c r="W895" s="26">
        <f>W896</f>
        <v>0</v>
      </c>
      <c r="X895" s="26">
        <f t="shared" si="3430"/>
        <v>347.2</v>
      </c>
      <c r="Y895" s="26">
        <f t="shared" si="3431"/>
        <v>347.2</v>
      </c>
      <c r="Z895" s="26">
        <f t="shared" si="3432"/>
        <v>347.2</v>
      </c>
      <c r="AA895" s="26">
        <f>AA896</f>
        <v>0</v>
      </c>
      <c r="AB895" s="26">
        <f>AB896</f>
        <v>0</v>
      </c>
      <c r="AC895" s="26">
        <f>AC896</f>
        <v>0</v>
      </c>
      <c r="AD895" s="26">
        <f t="shared" si="3433"/>
        <v>347.2</v>
      </c>
      <c r="AE895" s="26">
        <f t="shared" si="3434"/>
        <v>347.2</v>
      </c>
      <c r="AF895" s="26">
        <f t="shared" si="3435"/>
        <v>347.2</v>
      </c>
      <c r="AG895" s="26">
        <f>AG896</f>
        <v>0</v>
      </c>
      <c r="AH895" s="26">
        <f>AH896</f>
        <v>0</v>
      </c>
      <c r="AI895" s="26">
        <f>AI896</f>
        <v>0</v>
      </c>
      <c r="AJ895" s="26">
        <f t="shared" si="3436"/>
        <v>347.2</v>
      </c>
      <c r="AK895" s="26">
        <f t="shared" si="3437"/>
        <v>347.2</v>
      </c>
      <c r="AL895" s="26">
        <f t="shared" si="3438"/>
        <v>347.2</v>
      </c>
      <c r="AM895" s="26">
        <f>AM896</f>
        <v>0</v>
      </c>
      <c r="AN895" s="26">
        <f>AN896</f>
        <v>0</v>
      </c>
      <c r="AO895" s="26">
        <f>AO896</f>
        <v>0</v>
      </c>
      <c r="AP895" s="26">
        <f t="shared" si="3439"/>
        <v>347.2</v>
      </c>
      <c r="AQ895" s="26">
        <f t="shared" si="3440"/>
        <v>347.2</v>
      </c>
      <c r="AR895" s="26">
        <f t="shared" si="3441"/>
        <v>347.2</v>
      </c>
      <c r="AS895" s="26">
        <f>AS896</f>
        <v>0</v>
      </c>
      <c r="AT895" s="26">
        <f>AT896</f>
        <v>0</v>
      </c>
      <c r="AU895" s="26">
        <f>AU896</f>
        <v>0</v>
      </c>
      <c r="AV895" s="26">
        <f t="shared" si="3442"/>
        <v>347.2</v>
      </c>
      <c r="AW895" s="26">
        <f t="shared" si="3443"/>
        <v>347.2</v>
      </c>
      <c r="AX895" s="26">
        <f t="shared" si="3444"/>
        <v>347.2</v>
      </c>
      <c r="AY895" s="26">
        <f>AY896</f>
        <v>0</v>
      </c>
      <c r="AZ895" s="26">
        <f>AZ896</f>
        <v>0</v>
      </c>
      <c r="BA895" s="26">
        <f>BA896</f>
        <v>0</v>
      </c>
      <c r="BB895" s="26">
        <f t="shared" si="3445"/>
        <v>347.2</v>
      </c>
      <c r="BC895" s="26">
        <f t="shared" si="3446"/>
        <v>347.2</v>
      </c>
      <c r="BD895" s="26">
        <f t="shared" si="3447"/>
        <v>347.2</v>
      </c>
      <c r="BE895" s="26">
        <f>BE896</f>
        <v>0</v>
      </c>
      <c r="BF895" s="26">
        <f>BF896</f>
        <v>0</v>
      </c>
      <c r="BG895" s="26">
        <f>BG896</f>
        <v>0</v>
      </c>
      <c r="BH895" s="26">
        <f t="shared" si="3448"/>
        <v>347.2</v>
      </c>
      <c r="BI895" s="26">
        <f t="shared" si="3449"/>
        <v>347.2</v>
      </c>
      <c r="BJ895" s="26">
        <f t="shared" si="3450"/>
        <v>347.2</v>
      </c>
      <c r="BK895" s="26">
        <f>BK896</f>
        <v>0</v>
      </c>
      <c r="BL895" s="26">
        <f>BL896</f>
        <v>0</v>
      </c>
      <c r="BM895" s="26">
        <f>BM896</f>
        <v>0</v>
      </c>
      <c r="BN895" s="26">
        <f t="shared" si="3451"/>
        <v>347.2</v>
      </c>
      <c r="BO895" s="26">
        <f t="shared" si="3452"/>
        <v>347.2</v>
      </c>
      <c r="BP895" s="26">
        <f t="shared" si="3453"/>
        <v>347.2</v>
      </c>
      <c r="BQ895" s="26">
        <f>BQ896</f>
        <v>0</v>
      </c>
      <c r="BR895" s="26">
        <f>BR896</f>
        <v>0</v>
      </c>
      <c r="BS895" s="26">
        <f t="shared" si="3454"/>
        <v>347.2</v>
      </c>
      <c r="BT895" s="26">
        <f t="shared" si="3455"/>
        <v>347.2</v>
      </c>
      <c r="BU895" s="26">
        <f t="shared" si="3456"/>
        <v>347.2</v>
      </c>
      <c r="BV895" s="26">
        <f>BV896</f>
        <v>0</v>
      </c>
      <c r="BW895" s="26">
        <f>BW896</f>
        <v>0</v>
      </c>
      <c r="BX895" s="26">
        <f t="shared" si="3457"/>
        <v>347.2</v>
      </c>
      <c r="BY895" s="26">
        <f t="shared" si="3458"/>
        <v>347.2</v>
      </c>
      <c r="BZ895" s="26">
        <f t="shared" si="3459"/>
        <v>347.2</v>
      </c>
      <c r="CA895" s="26">
        <f>CA896</f>
        <v>0</v>
      </c>
      <c r="CB895" s="26">
        <f>CB896</f>
        <v>0</v>
      </c>
      <c r="CC895" s="26">
        <f>CC896</f>
        <v>0</v>
      </c>
      <c r="CD895" s="26">
        <f t="shared" si="3574"/>
        <v>347.2</v>
      </c>
      <c r="CE895" s="26">
        <f t="shared" si="3575"/>
        <v>347.2</v>
      </c>
      <c r="CF895" s="26">
        <f t="shared" si="3576"/>
        <v>347.2</v>
      </c>
      <c r="CG895" s="26">
        <f>CG896</f>
        <v>0</v>
      </c>
      <c r="CH895" s="26">
        <f>CH896</f>
        <v>0</v>
      </c>
      <c r="CI895" s="26">
        <f>CI896</f>
        <v>0</v>
      </c>
      <c r="CJ895" s="26">
        <f t="shared" si="3577"/>
        <v>347.2</v>
      </c>
      <c r="CK895" s="26">
        <f t="shared" si="3578"/>
        <v>347.2</v>
      </c>
      <c r="CL895" s="26">
        <f t="shared" si="3579"/>
        <v>347.2</v>
      </c>
      <c r="CM895" s="26">
        <f>CM896</f>
        <v>0</v>
      </c>
      <c r="CN895" s="26">
        <f>CN896</f>
        <v>0</v>
      </c>
      <c r="CO895" s="26">
        <f>CO896</f>
        <v>0</v>
      </c>
      <c r="CP895" s="26">
        <f t="shared" si="3580"/>
        <v>347.2</v>
      </c>
      <c r="CQ895" s="26">
        <f t="shared" si="3581"/>
        <v>347.2</v>
      </c>
      <c r="CR895" s="26">
        <f t="shared" si="3582"/>
        <v>347.2</v>
      </c>
      <c r="CS895" s="26">
        <f>CS896</f>
        <v>0</v>
      </c>
      <c r="CT895" s="19"/>
      <c r="CU895" s="35"/>
      <c r="CZ895" s="1" t="s">
        <v>28</v>
      </c>
    </row>
    <row r="896" spans="1:105" ht="31.2" hidden="1" x14ac:dyDescent="0.3">
      <c r="A896" s="16" t="s">
        <v>499</v>
      </c>
      <c r="B896" s="17">
        <v>620</v>
      </c>
      <c r="C896" s="16" t="s">
        <v>45</v>
      </c>
      <c r="D896" s="16" t="s">
        <v>64</v>
      </c>
      <c r="E896" s="34" t="s">
        <v>497</v>
      </c>
      <c r="F896" s="26">
        <v>347.2</v>
      </c>
      <c r="G896" s="26">
        <v>347.2</v>
      </c>
      <c r="H896" s="26">
        <v>347.2</v>
      </c>
      <c r="I896" s="26"/>
      <c r="J896" s="26"/>
      <c r="K896" s="26"/>
      <c r="L896" s="26">
        <f t="shared" si="3424"/>
        <v>347.2</v>
      </c>
      <c r="M896" s="26">
        <f t="shared" si="3425"/>
        <v>347.2</v>
      </c>
      <c r="N896" s="26">
        <f t="shared" si="3426"/>
        <v>347.2</v>
      </c>
      <c r="O896" s="26"/>
      <c r="P896" s="26"/>
      <c r="Q896" s="26"/>
      <c r="R896" s="26">
        <f t="shared" si="3427"/>
        <v>347.2</v>
      </c>
      <c r="S896" s="26">
        <f t="shared" si="3428"/>
        <v>347.2</v>
      </c>
      <c r="T896" s="26">
        <f t="shared" si="3429"/>
        <v>347.2</v>
      </c>
      <c r="U896" s="26"/>
      <c r="V896" s="26"/>
      <c r="W896" s="26"/>
      <c r="X896" s="26">
        <f t="shared" si="3430"/>
        <v>347.2</v>
      </c>
      <c r="Y896" s="26">
        <f t="shared" si="3431"/>
        <v>347.2</v>
      </c>
      <c r="Z896" s="26">
        <f t="shared" si="3432"/>
        <v>347.2</v>
      </c>
      <c r="AA896" s="26"/>
      <c r="AB896" s="26"/>
      <c r="AC896" s="26"/>
      <c r="AD896" s="26">
        <f t="shared" si="3433"/>
        <v>347.2</v>
      </c>
      <c r="AE896" s="26">
        <f t="shared" si="3434"/>
        <v>347.2</v>
      </c>
      <c r="AF896" s="26">
        <f t="shared" si="3435"/>
        <v>347.2</v>
      </c>
      <c r="AG896" s="26"/>
      <c r="AH896" s="26"/>
      <c r="AI896" s="26"/>
      <c r="AJ896" s="26">
        <f t="shared" si="3436"/>
        <v>347.2</v>
      </c>
      <c r="AK896" s="26">
        <f t="shared" si="3437"/>
        <v>347.2</v>
      </c>
      <c r="AL896" s="26">
        <f t="shared" si="3438"/>
        <v>347.2</v>
      </c>
      <c r="AM896" s="26"/>
      <c r="AN896" s="26"/>
      <c r="AO896" s="26"/>
      <c r="AP896" s="26">
        <f t="shared" si="3439"/>
        <v>347.2</v>
      </c>
      <c r="AQ896" s="26">
        <f t="shared" si="3440"/>
        <v>347.2</v>
      </c>
      <c r="AR896" s="26">
        <f t="shared" si="3441"/>
        <v>347.2</v>
      </c>
      <c r="AS896" s="26"/>
      <c r="AT896" s="26"/>
      <c r="AU896" s="26"/>
      <c r="AV896" s="26">
        <f t="shared" si="3442"/>
        <v>347.2</v>
      </c>
      <c r="AW896" s="26">
        <f t="shared" si="3443"/>
        <v>347.2</v>
      </c>
      <c r="AX896" s="26">
        <f t="shared" si="3444"/>
        <v>347.2</v>
      </c>
      <c r="AY896" s="26"/>
      <c r="AZ896" s="26"/>
      <c r="BA896" s="26"/>
      <c r="BB896" s="26">
        <f t="shared" si="3445"/>
        <v>347.2</v>
      </c>
      <c r="BC896" s="26">
        <f t="shared" si="3446"/>
        <v>347.2</v>
      </c>
      <c r="BD896" s="26">
        <f t="shared" si="3447"/>
        <v>347.2</v>
      </c>
      <c r="BE896" s="26"/>
      <c r="BF896" s="26"/>
      <c r="BG896" s="26"/>
      <c r="BH896" s="26">
        <f t="shared" si="3448"/>
        <v>347.2</v>
      </c>
      <c r="BI896" s="26">
        <f t="shared" si="3449"/>
        <v>347.2</v>
      </c>
      <c r="BJ896" s="26">
        <f t="shared" si="3450"/>
        <v>347.2</v>
      </c>
      <c r="BK896" s="26"/>
      <c r="BL896" s="26"/>
      <c r="BM896" s="26"/>
      <c r="BN896" s="26">
        <f t="shared" si="3451"/>
        <v>347.2</v>
      </c>
      <c r="BO896" s="26">
        <f t="shared" si="3452"/>
        <v>347.2</v>
      </c>
      <c r="BP896" s="26">
        <f t="shared" si="3453"/>
        <v>347.2</v>
      </c>
      <c r="BQ896" s="26"/>
      <c r="BR896" s="26"/>
      <c r="BS896" s="26">
        <f t="shared" si="3454"/>
        <v>347.2</v>
      </c>
      <c r="BT896" s="26">
        <f t="shared" si="3455"/>
        <v>347.2</v>
      </c>
      <c r="BU896" s="26">
        <f t="shared" si="3456"/>
        <v>347.2</v>
      </c>
      <c r="BV896" s="26"/>
      <c r="BW896" s="26"/>
      <c r="BX896" s="26">
        <f t="shared" si="3457"/>
        <v>347.2</v>
      </c>
      <c r="BY896" s="26">
        <f t="shared" si="3458"/>
        <v>347.2</v>
      </c>
      <c r="BZ896" s="26">
        <f t="shared" si="3459"/>
        <v>347.2</v>
      </c>
      <c r="CA896" s="26"/>
      <c r="CB896" s="26"/>
      <c r="CC896" s="26"/>
      <c r="CD896" s="26">
        <f t="shared" si="3574"/>
        <v>347.2</v>
      </c>
      <c r="CE896" s="26">
        <f t="shared" si="3575"/>
        <v>347.2</v>
      </c>
      <c r="CF896" s="26">
        <f t="shared" si="3576"/>
        <v>347.2</v>
      </c>
      <c r="CG896" s="26"/>
      <c r="CH896" s="26"/>
      <c r="CI896" s="26"/>
      <c r="CJ896" s="26">
        <f t="shared" si="3577"/>
        <v>347.2</v>
      </c>
      <c r="CK896" s="26">
        <f t="shared" si="3578"/>
        <v>347.2</v>
      </c>
      <c r="CL896" s="26">
        <f t="shared" si="3579"/>
        <v>347.2</v>
      </c>
      <c r="CM896" s="26"/>
      <c r="CN896" s="26"/>
      <c r="CO896" s="26"/>
      <c r="CP896" s="26">
        <f t="shared" si="3580"/>
        <v>347.2</v>
      </c>
      <c r="CQ896" s="26">
        <f t="shared" si="3581"/>
        <v>347.2</v>
      </c>
      <c r="CR896" s="26">
        <f t="shared" si="3582"/>
        <v>347.2</v>
      </c>
      <c r="CS896" s="26"/>
      <c r="CT896" s="19"/>
      <c r="CU896" s="35"/>
    </row>
    <row r="897" spans="1:105" ht="31.2" hidden="1" x14ac:dyDescent="0.3">
      <c r="A897" s="16" t="s">
        <v>500</v>
      </c>
      <c r="B897" s="17"/>
      <c r="C897" s="16"/>
      <c r="D897" s="16"/>
      <c r="E897" s="34" t="s">
        <v>501</v>
      </c>
      <c r="F897" s="26">
        <f t="shared" ref="F897:K897" si="3640">F902+F898</f>
        <v>18801.400000000001</v>
      </c>
      <c r="G897" s="26">
        <f t="shared" si="3640"/>
        <v>18801.400000000001</v>
      </c>
      <c r="H897" s="26">
        <f t="shared" si="3640"/>
        <v>18801.400000000001</v>
      </c>
      <c r="I897" s="26">
        <f t="shared" si="3640"/>
        <v>0</v>
      </c>
      <c r="J897" s="26">
        <f t="shared" si="3640"/>
        <v>0</v>
      </c>
      <c r="K897" s="26">
        <f t="shared" si="3640"/>
        <v>0</v>
      </c>
      <c r="L897" s="26">
        <f t="shared" si="3424"/>
        <v>18801.400000000001</v>
      </c>
      <c r="M897" s="26">
        <f t="shared" si="3425"/>
        <v>18801.400000000001</v>
      </c>
      <c r="N897" s="26">
        <f t="shared" si="3426"/>
        <v>18801.400000000001</v>
      </c>
      <c r="O897" s="26">
        <f>O902+O898</f>
        <v>0</v>
      </c>
      <c r="P897" s="26">
        <f>P902+P898</f>
        <v>0</v>
      </c>
      <c r="Q897" s="26">
        <f>Q902+Q898</f>
        <v>0</v>
      </c>
      <c r="R897" s="26">
        <f t="shared" si="3427"/>
        <v>18801.400000000001</v>
      </c>
      <c r="S897" s="26">
        <f t="shared" si="3428"/>
        <v>18801.400000000001</v>
      </c>
      <c r="T897" s="26">
        <f t="shared" si="3429"/>
        <v>18801.400000000001</v>
      </c>
      <c r="U897" s="26">
        <f>U902+U898</f>
        <v>0</v>
      </c>
      <c r="V897" s="26">
        <f>V902+V898</f>
        <v>0</v>
      </c>
      <c r="W897" s="26">
        <f>W902+W898</f>
        <v>0</v>
      </c>
      <c r="X897" s="26">
        <f t="shared" si="3430"/>
        <v>18801.400000000001</v>
      </c>
      <c r="Y897" s="26">
        <f t="shared" si="3431"/>
        <v>18801.400000000001</v>
      </c>
      <c r="Z897" s="26">
        <f t="shared" si="3432"/>
        <v>18801.400000000001</v>
      </c>
      <c r="AA897" s="26">
        <f>AA902+AA898</f>
        <v>0</v>
      </c>
      <c r="AB897" s="26">
        <f>AB902+AB898</f>
        <v>0</v>
      </c>
      <c r="AC897" s="26">
        <f>AC902+AC898</f>
        <v>0</v>
      </c>
      <c r="AD897" s="26">
        <f t="shared" si="3433"/>
        <v>18801.400000000001</v>
      </c>
      <c r="AE897" s="26">
        <f t="shared" si="3434"/>
        <v>18801.400000000001</v>
      </c>
      <c r="AF897" s="26">
        <f t="shared" si="3435"/>
        <v>18801.400000000001</v>
      </c>
      <c r="AG897" s="26">
        <f>AG902+AG898</f>
        <v>0</v>
      </c>
      <c r="AH897" s="26">
        <f>AH902+AH898</f>
        <v>0</v>
      </c>
      <c r="AI897" s="26">
        <f>AI902+AI898</f>
        <v>0</v>
      </c>
      <c r="AJ897" s="26">
        <f t="shared" si="3436"/>
        <v>18801.400000000001</v>
      </c>
      <c r="AK897" s="26">
        <f t="shared" si="3437"/>
        <v>18801.400000000001</v>
      </c>
      <c r="AL897" s="26">
        <f t="shared" si="3438"/>
        <v>18801.400000000001</v>
      </c>
      <c r="AM897" s="26">
        <f>AM902+AM898</f>
        <v>0</v>
      </c>
      <c r="AN897" s="26">
        <f>AN902+AN898</f>
        <v>0</v>
      </c>
      <c r="AO897" s="26">
        <f>AO902+AO898</f>
        <v>0</v>
      </c>
      <c r="AP897" s="26">
        <f t="shared" si="3439"/>
        <v>18801.400000000001</v>
      </c>
      <c r="AQ897" s="26">
        <f t="shared" si="3440"/>
        <v>18801.400000000001</v>
      </c>
      <c r="AR897" s="26">
        <f t="shared" si="3441"/>
        <v>18801.400000000001</v>
      </c>
      <c r="AS897" s="26">
        <f>AS902+AS898</f>
        <v>0</v>
      </c>
      <c r="AT897" s="26">
        <f>AT902+AT898</f>
        <v>0</v>
      </c>
      <c r="AU897" s="26">
        <f>AU902+AU898</f>
        <v>0</v>
      </c>
      <c r="AV897" s="26">
        <f t="shared" si="3442"/>
        <v>18801.400000000001</v>
      </c>
      <c r="AW897" s="26">
        <f t="shared" si="3443"/>
        <v>18801.400000000001</v>
      </c>
      <c r="AX897" s="26">
        <f t="shared" si="3444"/>
        <v>18801.400000000001</v>
      </c>
      <c r="AY897" s="26">
        <f>AY902+AY898</f>
        <v>153</v>
      </c>
      <c r="AZ897" s="26">
        <f>AZ902+AZ898</f>
        <v>153</v>
      </c>
      <c r="BA897" s="26">
        <f>BA902+BA898</f>
        <v>153</v>
      </c>
      <c r="BB897" s="26">
        <f t="shared" si="3445"/>
        <v>18954.400000000001</v>
      </c>
      <c r="BC897" s="26">
        <f t="shared" si="3446"/>
        <v>18954.400000000001</v>
      </c>
      <c r="BD897" s="26">
        <f t="shared" si="3447"/>
        <v>18954.400000000001</v>
      </c>
      <c r="BE897" s="26">
        <f>BE902+BE898</f>
        <v>0</v>
      </c>
      <c r="BF897" s="26">
        <f>BF902+BF898</f>
        <v>0</v>
      </c>
      <c r="BG897" s="26">
        <f>BG902+BG898</f>
        <v>0</v>
      </c>
      <c r="BH897" s="26">
        <f t="shared" si="3448"/>
        <v>18954.400000000001</v>
      </c>
      <c r="BI897" s="26">
        <f t="shared" si="3449"/>
        <v>18954.400000000001</v>
      </c>
      <c r="BJ897" s="26">
        <f t="shared" si="3450"/>
        <v>18954.400000000001</v>
      </c>
      <c r="BK897" s="26">
        <f>BK902+BK898</f>
        <v>0</v>
      </c>
      <c r="BL897" s="26">
        <f>BL902+BL898</f>
        <v>0</v>
      </c>
      <c r="BM897" s="26">
        <f>BM902+BM898</f>
        <v>0</v>
      </c>
      <c r="BN897" s="26">
        <f t="shared" si="3451"/>
        <v>18954.400000000001</v>
      </c>
      <c r="BO897" s="26">
        <f t="shared" si="3452"/>
        <v>18954.400000000001</v>
      </c>
      <c r="BP897" s="26">
        <f t="shared" si="3453"/>
        <v>18954.400000000001</v>
      </c>
      <c r="BQ897" s="26">
        <f>BQ902+BQ898</f>
        <v>0</v>
      </c>
      <c r="BR897" s="26">
        <f>BR902+BR898</f>
        <v>0</v>
      </c>
      <c r="BS897" s="26">
        <f t="shared" si="3454"/>
        <v>18954.400000000001</v>
      </c>
      <c r="BT897" s="26">
        <f t="shared" si="3455"/>
        <v>18954.400000000001</v>
      </c>
      <c r="BU897" s="26">
        <f t="shared" si="3456"/>
        <v>18954.400000000001</v>
      </c>
      <c r="BV897" s="26">
        <f>BV902+BV898</f>
        <v>0</v>
      </c>
      <c r="BW897" s="26">
        <f>BW902+BW898</f>
        <v>0</v>
      </c>
      <c r="BX897" s="26">
        <f t="shared" si="3457"/>
        <v>18954.400000000001</v>
      </c>
      <c r="BY897" s="26">
        <f t="shared" si="3458"/>
        <v>18954.400000000001</v>
      </c>
      <c r="BZ897" s="26">
        <f t="shared" si="3459"/>
        <v>18954.400000000001</v>
      </c>
      <c r="CA897" s="26">
        <f>CA902+CA898</f>
        <v>2535</v>
      </c>
      <c r="CB897" s="26">
        <f>CB902+CB898</f>
        <v>0</v>
      </c>
      <c r="CC897" s="26">
        <f>CC902+CC898</f>
        <v>0</v>
      </c>
      <c r="CD897" s="26">
        <f t="shared" si="3574"/>
        <v>21489.4</v>
      </c>
      <c r="CE897" s="26">
        <f t="shared" si="3575"/>
        <v>18954.400000000001</v>
      </c>
      <c r="CF897" s="26">
        <f t="shared" si="3576"/>
        <v>18954.400000000001</v>
      </c>
      <c r="CG897" s="26">
        <f>CG902+CG898</f>
        <v>0</v>
      </c>
      <c r="CH897" s="26">
        <f>CH902+CH898</f>
        <v>0</v>
      </c>
      <c r="CI897" s="26">
        <f>CI902+CI898</f>
        <v>0</v>
      </c>
      <c r="CJ897" s="26">
        <f t="shared" si="3577"/>
        <v>21489.4</v>
      </c>
      <c r="CK897" s="26">
        <f t="shared" si="3578"/>
        <v>18954.400000000001</v>
      </c>
      <c r="CL897" s="26">
        <f t="shared" si="3579"/>
        <v>18954.400000000001</v>
      </c>
      <c r="CM897" s="26">
        <f>CM902+CM898</f>
        <v>0</v>
      </c>
      <c r="CN897" s="26">
        <f>CN902+CN898</f>
        <v>0</v>
      </c>
      <c r="CO897" s="26">
        <f>CO902+CO898</f>
        <v>0</v>
      </c>
      <c r="CP897" s="26">
        <f t="shared" si="3580"/>
        <v>21489.4</v>
      </c>
      <c r="CQ897" s="26">
        <f t="shared" si="3581"/>
        <v>18954.400000000001</v>
      </c>
      <c r="CR897" s="26">
        <f t="shared" si="3582"/>
        <v>18954.400000000001</v>
      </c>
      <c r="CS897" s="26">
        <f>CS902+CS898</f>
        <v>0</v>
      </c>
      <c r="CT897" s="19"/>
      <c r="CU897" s="35"/>
      <c r="CX897" s="1" t="s">
        <v>26</v>
      </c>
    </row>
    <row r="898" spans="1:105" ht="78" hidden="1" x14ac:dyDescent="0.3">
      <c r="A898" s="36" t="s">
        <v>502</v>
      </c>
      <c r="B898" s="17"/>
      <c r="C898" s="16"/>
      <c r="D898" s="16"/>
      <c r="E898" s="34" t="s">
        <v>503</v>
      </c>
      <c r="F898" s="26">
        <f t="shared" ref="F898:F900" si="3641">F899</f>
        <v>0</v>
      </c>
      <c r="G898" s="26">
        <f t="shared" ref="G898:G900" si="3642">G899</f>
        <v>0</v>
      </c>
      <c r="H898" s="26">
        <f t="shared" ref="H898:H900" si="3643">H899</f>
        <v>0</v>
      </c>
      <c r="I898" s="26">
        <f t="shared" ref="I898:I900" si="3644">I899</f>
        <v>0</v>
      </c>
      <c r="J898" s="26">
        <f t="shared" ref="J898:J900" si="3645">J899</f>
        <v>0</v>
      </c>
      <c r="K898" s="26">
        <f t="shared" ref="K898:K900" si="3646">K899</f>
        <v>0</v>
      </c>
      <c r="L898" s="26">
        <f t="shared" si="3424"/>
        <v>0</v>
      </c>
      <c r="M898" s="26">
        <f t="shared" si="3425"/>
        <v>0</v>
      </c>
      <c r="N898" s="26">
        <f t="shared" si="3426"/>
        <v>0</v>
      </c>
      <c r="O898" s="26">
        <f t="shared" ref="O898:O900" si="3647">O899</f>
        <v>0</v>
      </c>
      <c r="P898" s="26">
        <f t="shared" ref="P898:P900" si="3648">P899</f>
        <v>0</v>
      </c>
      <c r="Q898" s="26">
        <f t="shared" ref="Q898:Q900" si="3649">Q899</f>
        <v>0</v>
      </c>
      <c r="R898" s="26">
        <f t="shared" si="3427"/>
        <v>0</v>
      </c>
      <c r="S898" s="26">
        <f t="shared" si="3428"/>
        <v>0</v>
      </c>
      <c r="T898" s="26">
        <f t="shared" si="3429"/>
        <v>0</v>
      </c>
      <c r="U898" s="26">
        <f t="shared" ref="U898:U900" si="3650">U899</f>
        <v>0</v>
      </c>
      <c r="V898" s="26">
        <f t="shared" ref="V898:V900" si="3651">V899</f>
        <v>0</v>
      </c>
      <c r="W898" s="26">
        <f t="shared" ref="W898:W900" si="3652">W899</f>
        <v>0</v>
      </c>
      <c r="X898" s="26">
        <f t="shared" si="3430"/>
        <v>0</v>
      </c>
      <c r="Y898" s="26">
        <f t="shared" si="3431"/>
        <v>0</v>
      </c>
      <c r="Z898" s="26">
        <f t="shared" si="3432"/>
        <v>0</v>
      </c>
      <c r="AA898" s="26">
        <f t="shared" ref="AA898:AA900" si="3653">AA899</f>
        <v>0</v>
      </c>
      <c r="AB898" s="26">
        <f t="shared" ref="AB898:AB900" si="3654">AB899</f>
        <v>0</v>
      </c>
      <c r="AC898" s="26">
        <f t="shared" ref="AC898:AC900" si="3655">AC899</f>
        <v>0</v>
      </c>
      <c r="AD898" s="26">
        <f t="shared" si="3433"/>
        <v>0</v>
      </c>
      <c r="AE898" s="26">
        <f t="shared" si="3434"/>
        <v>0</v>
      </c>
      <c r="AF898" s="26">
        <f t="shared" si="3435"/>
        <v>0</v>
      </c>
      <c r="AG898" s="26">
        <f t="shared" ref="AG898:AG900" si="3656">AG899</f>
        <v>0</v>
      </c>
      <c r="AH898" s="26">
        <f t="shared" ref="AH898:AH900" si="3657">AH899</f>
        <v>0</v>
      </c>
      <c r="AI898" s="26">
        <f t="shared" ref="AI898:AI900" si="3658">AI899</f>
        <v>0</v>
      </c>
      <c r="AJ898" s="26">
        <f t="shared" si="3436"/>
        <v>0</v>
      </c>
      <c r="AK898" s="26">
        <f t="shared" si="3437"/>
        <v>0</v>
      </c>
      <c r="AL898" s="26">
        <f t="shared" si="3438"/>
        <v>0</v>
      </c>
      <c r="AM898" s="26">
        <f t="shared" ref="AM898:AM900" si="3659">AM899</f>
        <v>0</v>
      </c>
      <c r="AN898" s="26">
        <f t="shared" ref="AN898:AN900" si="3660">AN899</f>
        <v>0</v>
      </c>
      <c r="AO898" s="26">
        <f t="shared" ref="AO898:AO900" si="3661">AO899</f>
        <v>0</v>
      </c>
      <c r="AP898" s="26">
        <f t="shared" si="3439"/>
        <v>0</v>
      </c>
      <c r="AQ898" s="26">
        <f t="shared" si="3440"/>
        <v>0</v>
      </c>
      <c r="AR898" s="26">
        <f t="shared" si="3441"/>
        <v>0</v>
      </c>
      <c r="AS898" s="26">
        <f t="shared" ref="AS898:AS900" si="3662">AS899</f>
        <v>0</v>
      </c>
      <c r="AT898" s="26">
        <f t="shared" ref="AT898:AT900" si="3663">AT899</f>
        <v>0</v>
      </c>
      <c r="AU898" s="26">
        <f t="shared" ref="AU898:AU900" si="3664">AU899</f>
        <v>0</v>
      </c>
      <c r="AV898" s="26">
        <f t="shared" si="3442"/>
        <v>0</v>
      </c>
      <c r="AW898" s="26">
        <f t="shared" si="3443"/>
        <v>0</v>
      </c>
      <c r="AX898" s="26">
        <f t="shared" si="3444"/>
        <v>0</v>
      </c>
      <c r="AY898" s="26">
        <f t="shared" ref="AY898:AY900" si="3665">AY899</f>
        <v>0</v>
      </c>
      <c r="AZ898" s="26">
        <f t="shared" ref="AZ898:AZ900" si="3666">AZ899</f>
        <v>0</v>
      </c>
      <c r="BA898" s="26">
        <f t="shared" ref="BA898:BA900" si="3667">BA899</f>
        <v>0</v>
      </c>
      <c r="BB898" s="26">
        <f t="shared" si="3445"/>
        <v>0</v>
      </c>
      <c r="BC898" s="26">
        <f t="shared" si="3446"/>
        <v>0</v>
      </c>
      <c r="BD898" s="26">
        <f t="shared" si="3447"/>
        <v>0</v>
      </c>
      <c r="BE898" s="26">
        <f t="shared" ref="BE898:BE900" si="3668">BE899</f>
        <v>0</v>
      </c>
      <c r="BF898" s="26">
        <f t="shared" ref="BF898:BF900" si="3669">BF899</f>
        <v>0</v>
      </c>
      <c r="BG898" s="26">
        <f t="shared" ref="BG898:BG900" si="3670">BG899</f>
        <v>0</v>
      </c>
      <c r="BH898" s="26">
        <f t="shared" si="3448"/>
        <v>0</v>
      </c>
      <c r="BI898" s="26">
        <f t="shared" si="3449"/>
        <v>0</v>
      </c>
      <c r="BJ898" s="26">
        <f t="shared" si="3450"/>
        <v>0</v>
      </c>
      <c r="BK898" s="26">
        <f t="shared" ref="BK898:BK900" si="3671">BK899</f>
        <v>0</v>
      </c>
      <c r="BL898" s="26">
        <f t="shared" ref="BL898:BL900" si="3672">BL899</f>
        <v>0</v>
      </c>
      <c r="BM898" s="26">
        <f t="shared" ref="BM898:BM900" si="3673">BM899</f>
        <v>0</v>
      </c>
      <c r="BN898" s="26">
        <f t="shared" si="3451"/>
        <v>0</v>
      </c>
      <c r="BO898" s="26">
        <f t="shared" si="3452"/>
        <v>0</v>
      </c>
      <c r="BP898" s="26">
        <f t="shared" si="3453"/>
        <v>0</v>
      </c>
      <c r="BQ898" s="26">
        <f t="shared" ref="BQ898:BQ900" si="3674">BQ899</f>
        <v>0</v>
      </c>
      <c r="BR898" s="26">
        <f t="shared" ref="BR898:BR900" si="3675">BR899</f>
        <v>0</v>
      </c>
      <c r="BS898" s="26">
        <f t="shared" si="3454"/>
        <v>0</v>
      </c>
      <c r="BT898" s="26">
        <f t="shared" si="3455"/>
        <v>0</v>
      </c>
      <c r="BU898" s="26">
        <f t="shared" si="3456"/>
        <v>0</v>
      </c>
      <c r="BV898" s="26">
        <f t="shared" ref="BV898:BV900" si="3676">BV899</f>
        <v>0</v>
      </c>
      <c r="BW898" s="26">
        <f t="shared" ref="BW898:BW900" si="3677">BW899</f>
        <v>0</v>
      </c>
      <c r="BX898" s="26">
        <f t="shared" si="3457"/>
        <v>0</v>
      </c>
      <c r="BY898" s="26">
        <f t="shared" si="3458"/>
        <v>0</v>
      </c>
      <c r="BZ898" s="26">
        <f t="shared" si="3459"/>
        <v>0</v>
      </c>
      <c r="CA898" s="26">
        <f t="shared" ref="CA898:CA900" si="3678">CA899</f>
        <v>0</v>
      </c>
      <c r="CB898" s="26">
        <f t="shared" ref="CB898:CB900" si="3679">CB899</f>
        <v>0</v>
      </c>
      <c r="CC898" s="26">
        <f t="shared" ref="CC898:CC900" si="3680">CC899</f>
        <v>0</v>
      </c>
      <c r="CD898" s="26">
        <f t="shared" si="3574"/>
        <v>0</v>
      </c>
      <c r="CE898" s="26">
        <f t="shared" si="3575"/>
        <v>0</v>
      </c>
      <c r="CF898" s="26">
        <f t="shared" si="3576"/>
        <v>0</v>
      </c>
      <c r="CG898" s="26">
        <f t="shared" ref="CG898:CG900" si="3681">CG899</f>
        <v>0</v>
      </c>
      <c r="CH898" s="26">
        <f t="shared" ref="CH898:CH900" si="3682">CH899</f>
        <v>0</v>
      </c>
      <c r="CI898" s="26">
        <f t="shared" ref="CI898:CI900" si="3683">CI899</f>
        <v>0</v>
      </c>
      <c r="CJ898" s="26">
        <f t="shared" si="3577"/>
        <v>0</v>
      </c>
      <c r="CK898" s="26">
        <f t="shared" si="3578"/>
        <v>0</v>
      </c>
      <c r="CL898" s="26">
        <f t="shared" si="3579"/>
        <v>0</v>
      </c>
      <c r="CM898" s="26">
        <f t="shared" ref="CM898:CM900" si="3684">CM899</f>
        <v>0</v>
      </c>
      <c r="CN898" s="26">
        <f t="shared" ref="CN898:CN900" si="3685">CN899</f>
        <v>0</v>
      </c>
      <c r="CO898" s="26">
        <f t="shared" ref="CO898:CO900" si="3686">CO899</f>
        <v>0</v>
      </c>
      <c r="CP898" s="26">
        <f t="shared" si="3580"/>
        <v>0</v>
      </c>
      <c r="CQ898" s="26">
        <f t="shared" si="3581"/>
        <v>0</v>
      </c>
      <c r="CR898" s="26">
        <f t="shared" si="3582"/>
        <v>0</v>
      </c>
      <c r="CS898" s="26">
        <f t="shared" ref="CS898:CS900" si="3687">CS899</f>
        <v>0</v>
      </c>
      <c r="CT898" s="19">
        <v>0</v>
      </c>
      <c r="CU898" s="35"/>
      <c r="DA898" s="1" t="s">
        <v>29</v>
      </c>
    </row>
    <row r="899" spans="1:105" ht="46.8" hidden="1" x14ac:dyDescent="0.3">
      <c r="A899" s="36" t="s">
        <v>502</v>
      </c>
      <c r="B899" s="17">
        <v>600</v>
      </c>
      <c r="C899" s="16"/>
      <c r="D899" s="16"/>
      <c r="E899" s="34" t="s">
        <v>43</v>
      </c>
      <c r="F899" s="26">
        <f t="shared" si="3641"/>
        <v>0</v>
      </c>
      <c r="G899" s="26">
        <f t="shared" si="3642"/>
        <v>0</v>
      </c>
      <c r="H899" s="26">
        <f t="shared" si="3643"/>
        <v>0</v>
      </c>
      <c r="I899" s="26">
        <f t="shared" si="3644"/>
        <v>0</v>
      </c>
      <c r="J899" s="26">
        <f t="shared" si="3645"/>
        <v>0</v>
      </c>
      <c r="K899" s="26">
        <f t="shared" si="3646"/>
        <v>0</v>
      </c>
      <c r="L899" s="26">
        <f t="shared" si="3424"/>
        <v>0</v>
      </c>
      <c r="M899" s="26">
        <f t="shared" si="3425"/>
        <v>0</v>
      </c>
      <c r="N899" s="26">
        <f t="shared" si="3426"/>
        <v>0</v>
      </c>
      <c r="O899" s="26">
        <f t="shared" si="3647"/>
        <v>0</v>
      </c>
      <c r="P899" s="26">
        <f t="shared" si="3648"/>
        <v>0</v>
      </c>
      <c r="Q899" s="26">
        <f t="shared" si="3649"/>
        <v>0</v>
      </c>
      <c r="R899" s="26">
        <f t="shared" si="3427"/>
        <v>0</v>
      </c>
      <c r="S899" s="26">
        <f t="shared" si="3428"/>
        <v>0</v>
      </c>
      <c r="T899" s="26">
        <f t="shared" si="3429"/>
        <v>0</v>
      </c>
      <c r="U899" s="26">
        <f t="shared" si="3650"/>
        <v>0</v>
      </c>
      <c r="V899" s="26">
        <f t="shared" si="3651"/>
        <v>0</v>
      </c>
      <c r="W899" s="26">
        <f t="shared" si="3652"/>
        <v>0</v>
      </c>
      <c r="X899" s="26">
        <f t="shared" si="3430"/>
        <v>0</v>
      </c>
      <c r="Y899" s="26">
        <f t="shared" si="3431"/>
        <v>0</v>
      </c>
      <c r="Z899" s="26">
        <f t="shared" si="3432"/>
        <v>0</v>
      </c>
      <c r="AA899" s="26">
        <f t="shared" si="3653"/>
        <v>0</v>
      </c>
      <c r="AB899" s="26">
        <f t="shared" si="3654"/>
        <v>0</v>
      </c>
      <c r="AC899" s="26">
        <f t="shared" si="3655"/>
        <v>0</v>
      </c>
      <c r="AD899" s="26">
        <f t="shared" si="3433"/>
        <v>0</v>
      </c>
      <c r="AE899" s="26">
        <f t="shared" si="3434"/>
        <v>0</v>
      </c>
      <c r="AF899" s="26">
        <f t="shared" si="3435"/>
        <v>0</v>
      </c>
      <c r="AG899" s="26">
        <f t="shared" si="3656"/>
        <v>0</v>
      </c>
      <c r="AH899" s="26">
        <f t="shared" si="3657"/>
        <v>0</v>
      </c>
      <c r="AI899" s="26">
        <f t="shared" si="3658"/>
        <v>0</v>
      </c>
      <c r="AJ899" s="26">
        <f t="shared" si="3436"/>
        <v>0</v>
      </c>
      <c r="AK899" s="26">
        <f t="shared" si="3437"/>
        <v>0</v>
      </c>
      <c r="AL899" s="26">
        <f t="shared" si="3438"/>
        <v>0</v>
      </c>
      <c r="AM899" s="26">
        <f t="shared" si="3659"/>
        <v>0</v>
      </c>
      <c r="AN899" s="26">
        <f t="shared" si="3660"/>
        <v>0</v>
      </c>
      <c r="AO899" s="26">
        <f t="shared" si="3661"/>
        <v>0</v>
      </c>
      <c r="AP899" s="26">
        <f t="shared" si="3439"/>
        <v>0</v>
      </c>
      <c r="AQ899" s="26">
        <f t="shared" si="3440"/>
        <v>0</v>
      </c>
      <c r="AR899" s="26">
        <f t="shared" si="3441"/>
        <v>0</v>
      </c>
      <c r="AS899" s="26">
        <f t="shared" si="3662"/>
        <v>0</v>
      </c>
      <c r="AT899" s="26">
        <f t="shared" si="3663"/>
        <v>0</v>
      </c>
      <c r="AU899" s="26">
        <f t="shared" si="3664"/>
        <v>0</v>
      </c>
      <c r="AV899" s="26">
        <f t="shared" si="3442"/>
        <v>0</v>
      </c>
      <c r="AW899" s="26">
        <f t="shared" si="3443"/>
        <v>0</v>
      </c>
      <c r="AX899" s="26">
        <f t="shared" si="3444"/>
        <v>0</v>
      </c>
      <c r="AY899" s="26">
        <f t="shared" si="3665"/>
        <v>0</v>
      </c>
      <c r="AZ899" s="26">
        <f t="shared" si="3666"/>
        <v>0</v>
      </c>
      <c r="BA899" s="26">
        <f t="shared" si="3667"/>
        <v>0</v>
      </c>
      <c r="BB899" s="26">
        <f t="shared" si="3445"/>
        <v>0</v>
      </c>
      <c r="BC899" s="26">
        <f t="shared" si="3446"/>
        <v>0</v>
      </c>
      <c r="BD899" s="26">
        <f t="shared" si="3447"/>
        <v>0</v>
      </c>
      <c r="BE899" s="26">
        <f t="shared" si="3668"/>
        <v>0</v>
      </c>
      <c r="BF899" s="26">
        <f t="shared" si="3669"/>
        <v>0</v>
      </c>
      <c r="BG899" s="26">
        <f t="shared" si="3670"/>
        <v>0</v>
      </c>
      <c r="BH899" s="26">
        <f t="shared" si="3448"/>
        <v>0</v>
      </c>
      <c r="BI899" s="26">
        <f t="shared" si="3449"/>
        <v>0</v>
      </c>
      <c r="BJ899" s="26">
        <f t="shared" si="3450"/>
        <v>0</v>
      </c>
      <c r="BK899" s="26">
        <f t="shared" si="3671"/>
        <v>0</v>
      </c>
      <c r="BL899" s="26">
        <f t="shared" si="3672"/>
        <v>0</v>
      </c>
      <c r="BM899" s="26">
        <f t="shared" si="3673"/>
        <v>0</v>
      </c>
      <c r="BN899" s="26">
        <f t="shared" si="3451"/>
        <v>0</v>
      </c>
      <c r="BO899" s="26">
        <f t="shared" si="3452"/>
        <v>0</v>
      </c>
      <c r="BP899" s="26">
        <f t="shared" si="3453"/>
        <v>0</v>
      </c>
      <c r="BQ899" s="26">
        <f t="shared" si="3674"/>
        <v>0</v>
      </c>
      <c r="BR899" s="26">
        <f t="shared" si="3675"/>
        <v>0</v>
      </c>
      <c r="BS899" s="26">
        <f t="shared" si="3454"/>
        <v>0</v>
      </c>
      <c r="BT899" s="26">
        <f t="shared" si="3455"/>
        <v>0</v>
      </c>
      <c r="BU899" s="26">
        <f t="shared" si="3456"/>
        <v>0</v>
      </c>
      <c r="BV899" s="26">
        <f t="shared" si="3676"/>
        <v>0</v>
      </c>
      <c r="BW899" s="26">
        <f t="shared" si="3677"/>
        <v>0</v>
      </c>
      <c r="BX899" s="26">
        <f t="shared" si="3457"/>
        <v>0</v>
      </c>
      <c r="BY899" s="26">
        <f t="shared" si="3458"/>
        <v>0</v>
      </c>
      <c r="BZ899" s="26">
        <f t="shared" si="3459"/>
        <v>0</v>
      </c>
      <c r="CA899" s="26">
        <f t="shared" si="3678"/>
        <v>0</v>
      </c>
      <c r="CB899" s="26">
        <f t="shared" si="3679"/>
        <v>0</v>
      </c>
      <c r="CC899" s="26">
        <f t="shared" si="3680"/>
        <v>0</v>
      </c>
      <c r="CD899" s="26">
        <f t="shared" si="3574"/>
        <v>0</v>
      </c>
      <c r="CE899" s="26">
        <f t="shared" si="3575"/>
        <v>0</v>
      </c>
      <c r="CF899" s="26">
        <f t="shared" si="3576"/>
        <v>0</v>
      </c>
      <c r="CG899" s="26">
        <f t="shared" si="3681"/>
        <v>0</v>
      </c>
      <c r="CH899" s="26">
        <f t="shared" si="3682"/>
        <v>0</v>
      </c>
      <c r="CI899" s="26">
        <f t="shared" si="3683"/>
        <v>0</v>
      </c>
      <c r="CJ899" s="26">
        <f t="shared" si="3577"/>
        <v>0</v>
      </c>
      <c r="CK899" s="26">
        <f t="shared" si="3578"/>
        <v>0</v>
      </c>
      <c r="CL899" s="26">
        <f t="shared" si="3579"/>
        <v>0</v>
      </c>
      <c r="CM899" s="26">
        <f t="shared" si="3684"/>
        <v>0</v>
      </c>
      <c r="CN899" s="26">
        <f t="shared" si="3685"/>
        <v>0</v>
      </c>
      <c r="CO899" s="26">
        <f t="shared" si="3686"/>
        <v>0</v>
      </c>
      <c r="CP899" s="26">
        <f t="shared" si="3580"/>
        <v>0</v>
      </c>
      <c r="CQ899" s="26">
        <f t="shared" si="3581"/>
        <v>0</v>
      </c>
      <c r="CR899" s="26">
        <f t="shared" si="3582"/>
        <v>0</v>
      </c>
      <c r="CS899" s="26">
        <f t="shared" si="3687"/>
        <v>0</v>
      </c>
      <c r="CT899" s="19">
        <v>0</v>
      </c>
      <c r="CU899" s="35"/>
      <c r="CY899" s="1" t="s">
        <v>27</v>
      </c>
    </row>
    <row r="900" spans="1:105" hidden="1" x14ac:dyDescent="0.3">
      <c r="A900" s="36" t="s">
        <v>502</v>
      </c>
      <c r="B900" s="17">
        <v>620</v>
      </c>
      <c r="C900" s="16"/>
      <c r="D900" s="16"/>
      <c r="E900" s="34" t="s">
        <v>44</v>
      </c>
      <c r="F900" s="26">
        <f t="shared" si="3641"/>
        <v>0</v>
      </c>
      <c r="G900" s="26">
        <f t="shared" si="3642"/>
        <v>0</v>
      </c>
      <c r="H900" s="26">
        <f t="shared" si="3643"/>
        <v>0</v>
      </c>
      <c r="I900" s="26">
        <f t="shared" si="3644"/>
        <v>0</v>
      </c>
      <c r="J900" s="26">
        <f t="shared" si="3645"/>
        <v>0</v>
      </c>
      <c r="K900" s="26">
        <f t="shared" si="3646"/>
        <v>0</v>
      </c>
      <c r="L900" s="26">
        <f t="shared" si="3424"/>
        <v>0</v>
      </c>
      <c r="M900" s="26">
        <f t="shared" si="3425"/>
        <v>0</v>
      </c>
      <c r="N900" s="26">
        <f t="shared" si="3426"/>
        <v>0</v>
      </c>
      <c r="O900" s="26">
        <f t="shared" si="3647"/>
        <v>0</v>
      </c>
      <c r="P900" s="26">
        <f t="shared" si="3648"/>
        <v>0</v>
      </c>
      <c r="Q900" s="26">
        <f t="shared" si="3649"/>
        <v>0</v>
      </c>
      <c r="R900" s="26">
        <f t="shared" si="3427"/>
        <v>0</v>
      </c>
      <c r="S900" s="26">
        <f t="shared" si="3428"/>
        <v>0</v>
      </c>
      <c r="T900" s="26">
        <f t="shared" si="3429"/>
        <v>0</v>
      </c>
      <c r="U900" s="26">
        <f t="shared" si="3650"/>
        <v>0</v>
      </c>
      <c r="V900" s="26">
        <f t="shared" si="3651"/>
        <v>0</v>
      </c>
      <c r="W900" s="26">
        <f t="shared" si="3652"/>
        <v>0</v>
      </c>
      <c r="X900" s="26">
        <f t="shared" si="3430"/>
        <v>0</v>
      </c>
      <c r="Y900" s="26">
        <f t="shared" si="3431"/>
        <v>0</v>
      </c>
      <c r="Z900" s="26">
        <f t="shared" si="3432"/>
        <v>0</v>
      </c>
      <c r="AA900" s="26">
        <f t="shared" si="3653"/>
        <v>0</v>
      </c>
      <c r="AB900" s="26">
        <f t="shared" si="3654"/>
        <v>0</v>
      </c>
      <c r="AC900" s="26">
        <f t="shared" si="3655"/>
        <v>0</v>
      </c>
      <c r="AD900" s="26">
        <f t="shared" si="3433"/>
        <v>0</v>
      </c>
      <c r="AE900" s="26">
        <f t="shared" si="3434"/>
        <v>0</v>
      </c>
      <c r="AF900" s="26">
        <f t="shared" si="3435"/>
        <v>0</v>
      </c>
      <c r="AG900" s="26">
        <f t="shared" si="3656"/>
        <v>0</v>
      </c>
      <c r="AH900" s="26">
        <f t="shared" si="3657"/>
        <v>0</v>
      </c>
      <c r="AI900" s="26">
        <f t="shared" si="3658"/>
        <v>0</v>
      </c>
      <c r="AJ900" s="26">
        <f t="shared" si="3436"/>
        <v>0</v>
      </c>
      <c r="AK900" s="26">
        <f t="shared" si="3437"/>
        <v>0</v>
      </c>
      <c r="AL900" s="26">
        <f t="shared" si="3438"/>
        <v>0</v>
      </c>
      <c r="AM900" s="26">
        <f t="shared" si="3659"/>
        <v>0</v>
      </c>
      <c r="AN900" s="26">
        <f t="shared" si="3660"/>
        <v>0</v>
      </c>
      <c r="AO900" s="26">
        <f t="shared" si="3661"/>
        <v>0</v>
      </c>
      <c r="AP900" s="26">
        <f t="shared" si="3439"/>
        <v>0</v>
      </c>
      <c r="AQ900" s="26">
        <f t="shared" si="3440"/>
        <v>0</v>
      </c>
      <c r="AR900" s="26">
        <f t="shared" si="3441"/>
        <v>0</v>
      </c>
      <c r="AS900" s="26">
        <f t="shared" si="3662"/>
        <v>0</v>
      </c>
      <c r="AT900" s="26">
        <f t="shared" si="3663"/>
        <v>0</v>
      </c>
      <c r="AU900" s="26">
        <f t="shared" si="3664"/>
        <v>0</v>
      </c>
      <c r="AV900" s="26">
        <f t="shared" si="3442"/>
        <v>0</v>
      </c>
      <c r="AW900" s="26">
        <f t="shared" si="3443"/>
        <v>0</v>
      </c>
      <c r="AX900" s="26">
        <f t="shared" si="3444"/>
        <v>0</v>
      </c>
      <c r="AY900" s="26">
        <f t="shared" si="3665"/>
        <v>0</v>
      </c>
      <c r="AZ900" s="26">
        <f t="shared" si="3666"/>
        <v>0</v>
      </c>
      <c r="BA900" s="26">
        <f t="shared" si="3667"/>
        <v>0</v>
      </c>
      <c r="BB900" s="26">
        <f t="shared" si="3445"/>
        <v>0</v>
      </c>
      <c r="BC900" s="26">
        <f t="shared" si="3446"/>
        <v>0</v>
      </c>
      <c r="BD900" s="26">
        <f t="shared" si="3447"/>
        <v>0</v>
      </c>
      <c r="BE900" s="26">
        <f t="shared" si="3668"/>
        <v>0</v>
      </c>
      <c r="BF900" s="26">
        <f t="shared" si="3669"/>
        <v>0</v>
      </c>
      <c r="BG900" s="26">
        <f t="shared" si="3670"/>
        <v>0</v>
      </c>
      <c r="BH900" s="26">
        <f t="shared" si="3448"/>
        <v>0</v>
      </c>
      <c r="BI900" s="26">
        <f t="shared" si="3449"/>
        <v>0</v>
      </c>
      <c r="BJ900" s="26">
        <f t="shared" si="3450"/>
        <v>0</v>
      </c>
      <c r="BK900" s="26">
        <f t="shared" si="3671"/>
        <v>0</v>
      </c>
      <c r="BL900" s="26">
        <f t="shared" si="3672"/>
        <v>0</v>
      </c>
      <c r="BM900" s="26">
        <f t="shared" si="3673"/>
        <v>0</v>
      </c>
      <c r="BN900" s="26">
        <f t="shared" si="3451"/>
        <v>0</v>
      </c>
      <c r="BO900" s="26">
        <f t="shared" si="3452"/>
        <v>0</v>
      </c>
      <c r="BP900" s="26">
        <f t="shared" si="3453"/>
        <v>0</v>
      </c>
      <c r="BQ900" s="26">
        <f t="shared" si="3674"/>
        <v>0</v>
      </c>
      <c r="BR900" s="26">
        <f t="shared" si="3675"/>
        <v>0</v>
      </c>
      <c r="BS900" s="26">
        <f t="shared" si="3454"/>
        <v>0</v>
      </c>
      <c r="BT900" s="26">
        <f t="shared" si="3455"/>
        <v>0</v>
      </c>
      <c r="BU900" s="26">
        <f t="shared" si="3456"/>
        <v>0</v>
      </c>
      <c r="BV900" s="26">
        <f t="shared" si="3676"/>
        <v>0</v>
      </c>
      <c r="BW900" s="26">
        <f t="shared" si="3677"/>
        <v>0</v>
      </c>
      <c r="BX900" s="26">
        <f t="shared" si="3457"/>
        <v>0</v>
      </c>
      <c r="BY900" s="26">
        <f t="shared" si="3458"/>
        <v>0</v>
      </c>
      <c r="BZ900" s="26">
        <f t="shared" si="3459"/>
        <v>0</v>
      </c>
      <c r="CA900" s="26">
        <f t="shared" si="3678"/>
        <v>0</v>
      </c>
      <c r="CB900" s="26">
        <f t="shared" si="3679"/>
        <v>0</v>
      </c>
      <c r="CC900" s="26">
        <f t="shared" si="3680"/>
        <v>0</v>
      </c>
      <c r="CD900" s="26">
        <f t="shared" si="3574"/>
        <v>0</v>
      </c>
      <c r="CE900" s="26">
        <f t="shared" si="3575"/>
        <v>0</v>
      </c>
      <c r="CF900" s="26">
        <f t="shared" si="3576"/>
        <v>0</v>
      </c>
      <c r="CG900" s="26">
        <f t="shared" si="3681"/>
        <v>0</v>
      </c>
      <c r="CH900" s="26">
        <f t="shared" si="3682"/>
        <v>0</v>
      </c>
      <c r="CI900" s="26">
        <f t="shared" si="3683"/>
        <v>0</v>
      </c>
      <c r="CJ900" s="26">
        <f t="shared" si="3577"/>
        <v>0</v>
      </c>
      <c r="CK900" s="26">
        <f t="shared" si="3578"/>
        <v>0</v>
      </c>
      <c r="CL900" s="26">
        <f t="shared" si="3579"/>
        <v>0</v>
      </c>
      <c r="CM900" s="26">
        <f t="shared" si="3684"/>
        <v>0</v>
      </c>
      <c r="CN900" s="26">
        <f t="shared" si="3685"/>
        <v>0</v>
      </c>
      <c r="CO900" s="26">
        <f t="shared" si="3686"/>
        <v>0</v>
      </c>
      <c r="CP900" s="26">
        <f t="shared" si="3580"/>
        <v>0</v>
      </c>
      <c r="CQ900" s="26">
        <f t="shared" si="3581"/>
        <v>0</v>
      </c>
      <c r="CR900" s="26">
        <f t="shared" si="3582"/>
        <v>0</v>
      </c>
      <c r="CS900" s="26">
        <f t="shared" si="3687"/>
        <v>0</v>
      </c>
      <c r="CT900" s="19">
        <v>0</v>
      </c>
      <c r="CU900" s="35"/>
      <c r="CZ900" s="1" t="s">
        <v>28</v>
      </c>
    </row>
    <row r="901" spans="1:105" hidden="1" x14ac:dyDescent="0.3">
      <c r="A901" s="36" t="s">
        <v>502</v>
      </c>
      <c r="B901" s="17">
        <v>620</v>
      </c>
      <c r="C901" s="16" t="s">
        <v>45</v>
      </c>
      <c r="D901" s="16" t="s">
        <v>103</v>
      </c>
      <c r="E901" s="34" t="s">
        <v>104</v>
      </c>
      <c r="F901" s="26"/>
      <c r="G901" s="26"/>
      <c r="H901" s="26"/>
      <c r="I901" s="26"/>
      <c r="J901" s="26"/>
      <c r="K901" s="26"/>
      <c r="L901" s="26">
        <f t="shared" si="3424"/>
        <v>0</v>
      </c>
      <c r="M901" s="26">
        <f t="shared" si="3425"/>
        <v>0</v>
      </c>
      <c r="N901" s="26">
        <f t="shared" si="3426"/>
        <v>0</v>
      </c>
      <c r="O901" s="26"/>
      <c r="P901" s="26"/>
      <c r="Q901" s="26"/>
      <c r="R901" s="26">
        <f t="shared" si="3427"/>
        <v>0</v>
      </c>
      <c r="S901" s="26">
        <f t="shared" si="3428"/>
        <v>0</v>
      </c>
      <c r="T901" s="26">
        <f t="shared" si="3429"/>
        <v>0</v>
      </c>
      <c r="U901" s="26"/>
      <c r="V901" s="26"/>
      <c r="W901" s="26"/>
      <c r="X901" s="26">
        <f t="shared" si="3430"/>
        <v>0</v>
      </c>
      <c r="Y901" s="26">
        <f t="shared" si="3431"/>
        <v>0</v>
      </c>
      <c r="Z901" s="26">
        <f t="shared" si="3432"/>
        <v>0</v>
      </c>
      <c r="AA901" s="26"/>
      <c r="AB901" s="26"/>
      <c r="AC901" s="26"/>
      <c r="AD901" s="26">
        <f t="shared" si="3433"/>
        <v>0</v>
      </c>
      <c r="AE901" s="26">
        <f t="shared" si="3434"/>
        <v>0</v>
      </c>
      <c r="AF901" s="26">
        <f t="shared" si="3435"/>
        <v>0</v>
      </c>
      <c r="AG901" s="26"/>
      <c r="AH901" s="26"/>
      <c r="AI901" s="26"/>
      <c r="AJ901" s="26">
        <f t="shared" si="3436"/>
        <v>0</v>
      </c>
      <c r="AK901" s="26">
        <f t="shared" si="3437"/>
        <v>0</v>
      </c>
      <c r="AL901" s="26">
        <f t="shared" si="3438"/>
        <v>0</v>
      </c>
      <c r="AM901" s="26"/>
      <c r="AN901" s="26"/>
      <c r="AO901" s="26"/>
      <c r="AP901" s="26">
        <f t="shared" si="3439"/>
        <v>0</v>
      </c>
      <c r="AQ901" s="26">
        <f t="shared" si="3440"/>
        <v>0</v>
      </c>
      <c r="AR901" s="26">
        <f t="shared" si="3441"/>
        <v>0</v>
      </c>
      <c r="AS901" s="26"/>
      <c r="AT901" s="26"/>
      <c r="AU901" s="26"/>
      <c r="AV901" s="26">
        <f t="shared" si="3442"/>
        <v>0</v>
      </c>
      <c r="AW901" s="26">
        <f t="shared" si="3443"/>
        <v>0</v>
      </c>
      <c r="AX901" s="26">
        <f t="shared" si="3444"/>
        <v>0</v>
      </c>
      <c r="AY901" s="26"/>
      <c r="AZ901" s="26"/>
      <c r="BA901" s="26"/>
      <c r="BB901" s="26">
        <f t="shared" si="3445"/>
        <v>0</v>
      </c>
      <c r="BC901" s="26">
        <f t="shared" si="3446"/>
        <v>0</v>
      </c>
      <c r="BD901" s="26">
        <f t="shared" si="3447"/>
        <v>0</v>
      </c>
      <c r="BE901" s="26"/>
      <c r="BF901" s="26"/>
      <c r="BG901" s="26"/>
      <c r="BH901" s="26">
        <f t="shared" si="3448"/>
        <v>0</v>
      </c>
      <c r="BI901" s="26">
        <f t="shared" si="3449"/>
        <v>0</v>
      </c>
      <c r="BJ901" s="26">
        <f t="shared" si="3450"/>
        <v>0</v>
      </c>
      <c r="BK901" s="26"/>
      <c r="BL901" s="26"/>
      <c r="BM901" s="26"/>
      <c r="BN901" s="26">
        <f t="shared" si="3451"/>
        <v>0</v>
      </c>
      <c r="BO901" s="26">
        <f t="shared" si="3452"/>
        <v>0</v>
      </c>
      <c r="BP901" s="26">
        <f t="shared" si="3453"/>
        <v>0</v>
      </c>
      <c r="BQ901" s="26"/>
      <c r="BR901" s="26"/>
      <c r="BS901" s="26">
        <f t="shared" si="3454"/>
        <v>0</v>
      </c>
      <c r="BT901" s="26">
        <f t="shared" si="3455"/>
        <v>0</v>
      </c>
      <c r="BU901" s="26">
        <f t="shared" si="3456"/>
        <v>0</v>
      </c>
      <c r="BV901" s="26"/>
      <c r="BW901" s="26"/>
      <c r="BX901" s="26">
        <f t="shared" si="3457"/>
        <v>0</v>
      </c>
      <c r="BY901" s="26">
        <f t="shared" si="3458"/>
        <v>0</v>
      </c>
      <c r="BZ901" s="26">
        <f t="shared" si="3459"/>
        <v>0</v>
      </c>
      <c r="CA901" s="26"/>
      <c r="CB901" s="26"/>
      <c r="CC901" s="26"/>
      <c r="CD901" s="26">
        <f t="shared" si="3574"/>
        <v>0</v>
      </c>
      <c r="CE901" s="26">
        <f t="shared" si="3575"/>
        <v>0</v>
      </c>
      <c r="CF901" s="26">
        <f t="shared" si="3576"/>
        <v>0</v>
      </c>
      <c r="CG901" s="26"/>
      <c r="CH901" s="26"/>
      <c r="CI901" s="26"/>
      <c r="CJ901" s="26">
        <f t="shared" si="3577"/>
        <v>0</v>
      </c>
      <c r="CK901" s="26">
        <f t="shared" si="3578"/>
        <v>0</v>
      </c>
      <c r="CL901" s="26">
        <f t="shared" si="3579"/>
        <v>0</v>
      </c>
      <c r="CM901" s="26"/>
      <c r="CN901" s="26"/>
      <c r="CO901" s="26"/>
      <c r="CP901" s="26">
        <f t="shared" si="3580"/>
        <v>0</v>
      </c>
      <c r="CQ901" s="26">
        <f t="shared" si="3581"/>
        <v>0</v>
      </c>
      <c r="CR901" s="26">
        <f t="shared" si="3582"/>
        <v>0</v>
      </c>
      <c r="CS901" s="26"/>
      <c r="CT901" s="19">
        <v>0</v>
      </c>
      <c r="CU901" s="35"/>
    </row>
    <row r="902" spans="1:105" ht="31.2" hidden="1" x14ac:dyDescent="0.3">
      <c r="A902" s="16" t="s">
        <v>504</v>
      </c>
      <c r="B902" s="17"/>
      <c r="C902" s="16"/>
      <c r="D902" s="16"/>
      <c r="E902" s="34" t="s">
        <v>505</v>
      </c>
      <c r="F902" s="26">
        <f t="shared" ref="F902:K902" si="3688">F903+F906+F909</f>
        <v>18801.400000000001</v>
      </c>
      <c r="G902" s="26">
        <f t="shared" si="3688"/>
        <v>18801.400000000001</v>
      </c>
      <c r="H902" s="26">
        <f t="shared" si="3688"/>
        <v>18801.400000000001</v>
      </c>
      <c r="I902" s="26">
        <f t="shared" si="3688"/>
        <v>0</v>
      </c>
      <c r="J902" s="26">
        <f t="shared" si="3688"/>
        <v>0</v>
      </c>
      <c r="K902" s="26">
        <f t="shared" si="3688"/>
        <v>0</v>
      </c>
      <c r="L902" s="26">
        <f t="shared" si="3424"/>
        <v>18801.400000000001</v>
      </c>
      <c r="M902" s="26">
        <f t="shared" si="3425"/>
        <v>18801.400000000001</v>
      </c>
      <c r="N902" s="26">
        <f t="shared" si="3426"/>
        <v>18801.400000000001</v>
      </c>
      <c r="O902" s="26">
        <f>O903+O906+O909</f>
        <v>0</v>
      </c>
      <c r="P902" s="26">
        <f>P903+P906+P909</f>
        <v>0</v>
      </c>
      <c r="Q902" s="26">
        <f>Q903+Q906+Q909</f>
        <v>0</v>
      </c>
      <c r="R902" s="26">
        <f t="shared" si="3427"/>
        <v>18801.400000000001</v>
      </c>
      <c r="S902" s="26">
        <f t="shared" si="3428"/>
        <v>18801.400000000001</v>
      </c>
      <c r="T902" s="26">
        <f t="shared" si="3429"/>
        <v>18801.400000000001</v>
      </c>
      <c r="U902" s="26">
        <f>U903+U906+U909</f>
        <v>0</v>
      </c>
      <c r="V902" s="26">
        <f>V903+V906+V909</f>
        <v>0</v>
      </c>
      <c r="W902" s="26">
        <f>W903+W906+W909</f>
        <v>0</v>
      </c>
      <c r="X902" s="26">
        <f t="shared" si="3430"/>
        <v>18801.400000000001</v>
      </c>
      <c r="Y902" s="26">
        <f t="shared" si="3431"/>
        <v>18801.400000000001</v>
      </c>
      <c r="Z902" s="26">
        <f t="shared" si="3432"/>
        <v>18801.400000000001</v>
      </c>
      <c r="AA902" s="26">
        <f>AA903+AA906+AA909</f>
        <v>0</v>
      </c>
      <c r="AB902" s="26">
        <f>AB903+AB906+AB909</f>
        <v>0</v>
      </c>
      <c r="AC902" s="26">
        <f>AC903+AC906+AC909</f>
        <v>0</v>
      </c>
      <c r="AD902" s="26">
        <f t="shared" si="3433"/>
        <v>18801.400000000001</v>
      </c>
      <c r="AE902" s="26">
        <f t="shared" si="3434"/>
        <v>18801.400000000001</v>
      </c>
      <c r="AF902" s="26">
        <f t="shared" si="3435"/>
        <v>18801.400000000001</v>
      </c>
      <c r="AG902" s="26">
        <f>AG903+AG906+AG909</f>
        <v>0</v>
      </c>
      <c r="AH902" s="26">
        <f>AH903+AH906+AH909</f>
        <v>0</v>
      </c>
      <c r="AI902" s="26">
        <f>AI903+AI906+AI909</f>
        <v>0</v>
      </c>
      <c r="AJ902" s="26">
        <f t="shared" si="3436"/>
        <v>18801.400000000001</v>
      </c>
      <c r="AK902" s="26">
        <f t="shared" si="3437"/>
        <v>18801.400000000001</v>
      </c>
      <c r="AL902" s="26">
        <f t="shared" si="3438"/>
        <v>18801.400000000001</v>
      </c>
      <c r="AM902" s="26">
        <f>AM903+AM906+AM909</f>
        <v>0</v>
      </c>
      <c r="AN902" s="26">
        <f>AN903+AN906+AN909</f>
        <v>0</v>
      </c>
      <c r="AO902" s="26">
        <f>AO903+AO906+AO909</f>
        <v>0</v>
      </c>
      <c r="AP902" s="26">
        <f t="shared" si="3439"/>
        <v>18801.400000000001</v>
      </c>
      <c r="AQ902" s="26">
        <f t="shared" si="3440"/>
        <v>18801.400000000001</v>
      </c>
      <c r="AR902" s="26">
        <f t="shared" si="3441"/>
        <v>18801.400000000001</v>
      </c>
      <c r="AS902" s="26">
        <f>AS903+AS906+AS909</f>
        <v>0</v>
      </c>
      <c r="AT902" s="26">
        <f>AT903+AT906+AT909</f>
        <v>0</v>
      </c>
      <c r="AU902" s="26">
        <f>AU903+AU906+AU909</f>
        <v>0</v>
      </c>
      <c r="AV902" s="26">
        <f t="shared" si="3442"/>
        <v>18801.400000000001</v>
      </c>
      <c r="AW902" s="26">
        <f t="shared" si="3443"/>
        <v>18801.400000000001</v>
      </c>
      <c r="AX902" s="26">
        <f t="shared" si="3444"/>
        <v>18801.400000000001</v>
      </c>
      <c r="AY902" s="26">
        <f>AY903+AY906+AY909</f>
        <v>153</v>
      </c>
      <c r="AZ902" s="26">
        <f>AZ903+AZ906+AZ909</f>
        <v>153</v>
      </c>
      <c r="BA902" s="26">
        <f>BA903+BA906+BA909</f>
        <v>153</v>
      </c>
      <c r="BB902" s="26">
        <f t="shared" si="3445"/>
        <v>18954.400000000001</v>
      </c>
      <c r="BC902" s="26">
        <f t="shared" si="3446"/>
        <v>18954.400000000001</v>
      </c>
      <c r="BD902" s="26">
        <f t="shared" si="3447"/>
        <v>18954.400000000001</v>
      </c>
      <c r="BE902" s="26">
        <f>BE903+BE906+BE909</f>
        <v>0</v>
      </c>
      <c r="BF902" s="26">
        <f>BF903+BF906+BF909</f>
        <v>0</v>
      </c>
      <c r="BG902" s="26">
        <f>BG903+BG906+BG909</f>
        <v>0</v>
      </c>
      <c r="BH902" s="26">
        <f t="shared" si="3448"/>
        <v>18954.400000000001</v>
      </c>
      <c r="BI902" s="26">
        <f t="shared" si="3449"/>
        <v>18954.400000000001</v>
      </c>
      <c r="BJ902" s="26">
        <f t="shared" si="3450"/>
        <v>18954.400000000001</v>
      </c>
      <c r="BK902" s="26">
        <f>BK903+BK906+BK909</f>
        <v>0</v>
      </c>
      <c r="BL902" s="26">
        <f>BL903+BL906+BL909</f>
        <v>0</v>
      </c>
      <c r="BM902" s="26">
        <f>BM903+BM906+BM909</f>
        <v>0</v>
      </c>
      <c r="BN902" s="26">
        <f t="shared" si="3451"/>
        <v>18954.400000000001</v>
      </c>
      <c r="BO902" s="26">
        <f t="shared" si="3452"/>
        <v>18954.400000000001</v>
      </c>
      <c r="BP902" s="26">
        <f t="shared" si="3453"/>
        <v>18954.400000000001</v>
      </c>
      <c r="BQ902" s="26">
        <f>BQ903+BQ906+BQ909</f>
        <v>0</v>
      </c>
      <c r="BR902" s="26">
        <f>BR903+BR906+BR909</f>
        <v>0</v>
      </c>
      <c r="BS902" s="26">
        <f t="shared" si="3454"/>
        <v>18954.400000000001</v>
      </c>
      <c r="BT902" s="26">
        <f t="shared" si="3455"/>
        <v>18954.400000000001</v>
      </c>
      <c r="BU902" s="26">
        <f t="shared" si="3456"/>
        <v>18954.400000000001</v>
      </c>
      <c r="BV902" s="26">
        <f>BV903+BV906+BV909</f>
        <v>0</v>
      </c>
      <c r="BW902" s="26">
        <f>BW903+BW906+BW909</f>
        <v>0</v>
      </c>
      <c r="BX902" s="26">
        <f t="shared" si="3457"/>
        <v>18954.400000000001</v>
      </c>
      <c r="BY902" s="26">
        <f t="shared" si="3458"/>
        <v>18954.400000000001</v>
      </c>
      <c r="BZ902" s="26">
        <f t="shared" si="3459"/>
        <v>18954.400000000001</v>
      </c>
      <c r="CA902" s="26">
        <f>CA903+CA906+CA909</f>
        <v>2535</v>
      </c>
      <c r="CB902" s="26">
        <f>CB903+CB906+CB909</f>
        <v>0</v>
      </c>
      <c r="CC902" s="26">
        <f>CC903+CC906+CC909</f>
        <v>0</v>
      </c>
      <c r="CD902" s="26">
        <f t="shared" si="3574"/>
        <v>21489.4</v>
      </c>
      <c r="CE902" s="26">
        <f t="shared" si="3575"/>
        <v>18954.400000000001</v>
      </c>
      <c r="CF902" s="26">
        <f t="shared" si="3576"/>
        <v>18954.400000000001</v>
      </c>
      <c r="CG902" s="26">
        <f>CG903+CG906+CG909</f>
        <v>0</v>
      </c>
      <c r="CH902" s="26">
        <f>CH903+CH906+CH909</f>
        <v>0</v>
      </c>
      <c r="CI902" s="26">
        <f>CI903+CI906+CI909</f>
        <v>0</v>
      </c>
      <c r="CJ902" s="26">
        <f t="shared" si="3577"/>
        <v>21489.4</v>
      </c>
      <c r="CK902" s="26">
        <f t="shared" si="3578"/>
        <v>18954.400000000001</v>
      </c>
      <c r="CL902" s="26">
        <f t="shared" si="3579"/>
        <v>18954.400000000001</v>
      </c>
      <c r="CM902" s="26">
        <f>CM903+CM906+CM909</f>
        <v>0</v>
      </c>
      <c r="CN902" s="26">
        <f>CN903+CN906+CN909</f>
        <v>0</v>
      </c>
      <c r="CO902" s="26">
        <f>CO903+CO906+CO909</f>
        <v>0</v>
      </c>
      <c r="CP902" s="26">
        <f t="shared" si="3580"/>
        <v>21489.4</v>
      </c>
      <c r="CQ902" s="26">
        <f t="shared" si="3581"/>
        <v>18954.400000000001</v>
      </c>
      <c r="CR902" s="26">
        <f t="shared" si="3582"/>
        <v>18954.400000000001</v>
      </c>
      <c r="CS902" s="26">
        <f>CS903+CS906+CS909</f>
        <v>0</v>
      </c>
      <c r="CT902" s="19"/>
      <c r="CU902" s="35"/>
      <c r="DA902" s="1" t="s">
        <v>29</v>
      </c>
    </row>
    <row r="903" spans="1:105" ht="31.2" hidden="1" x14ac:dyDescent="0.3">
      <c r="A903" s="16" t="s">
        <v>504</v>
      </c>
      <c r="B903" s="17">
        <v>200</v>
      </c>
      <c r="C903" s="16"/>
      <c r="D903" s="16"/>
      <c r="E903" s="34" t="s">
        <v>38</v>
      </c>
      <c r="F903" s="26">
        <f t="shared" ref="F903:F907" si="3689">F904</f>
        <v>1000</v>
      </c>
      <c r="G903" s="26">
        <f t="shared" ref="G903:G907" si="3690">G904</f>
        <v>1000</v>
      </c>
      <c r="H903" s="26">
        <f t="shared" ref="H903:H907" si="3691">H904</f>
        <v>1000</v>
      </c>
      <c r="I903" s="26">
        <f t="shared" ref="I903:I907" si="3692">I904</f>
        <v>0</v>
      </c>
      <c r="J903" s="26">
        <f t="shared" ref="J903:J907" si="3693">J904</f>
        <v>0</v>
      </c>
      <c r="K903" s="26">
        <f t="shared" ref="K903:K907" si="3694">K904</f>
        <v>0</v>
      </c>
      <c r="L903" s="26">
        <f t="shared" si="3424"/>
        <v>1000</v>
      </c>
      <c r="M903" s="26">
        <f t="shared" si="3425"/>
        <v>1000</v>
      </c>
      <c r="N903" s="26">
        <f t="shared" si="3426"/>
        <v>1000</v>
      </c>
      <c r="O903" s="26">
        <f t="shared" ref="O903:O907" si="3695">O904</f>
        <v>0</v>
      </c>
      <c r="P903" s="26">
        <f t="shared" ref="P903:P907" si="3696">P904</f>
        <v>0</v>
      </c>
      <c r="Q903" s="26">
        <f t="shared" ref="Q903:Q907" si="3697">Q904</f>
        <v>0</v>
      </c>
      <c r="R903" s="26">
        <f t="shared" si="3427"/>
        <v>1000</v>
      </c>
      <c r="S903" s="26">
        <f t="shared" si="3428"/>
        <v>1000</v>
      </c>
      <c r="T903" s="26">
        <f t="shared" si="3429"/>
        <v>1000</v>
      </c>
      <c r="U903" s="26">
        <f t="shared" ref="U903:U907" si="3698">U904</f>
        <v>0</v>
      </c>
      <c r="V903" s="26">
        <f t="shared" ref="V903:V907" si="3699">V904</f>
        <v>0</v>
      </c>
      <c r="W903" s="26">
        <f t="shared" ref="W903:W907" si="3700">W904</f>
        <v>0</v>
      </c>
      <c r="X903" s="26">
        <f t="shared" si="3430"/>
        <v>1000</v>
      </c>
      <c r="Y903" s="26">
        <f t="shared" si="3431"/>
        <v>1000</v>
      </c>
      <c r="Z903" s="26">
        <f t="shared" si="3432"/>
        <v>1000</v>
      </c>
      <c r="AA903" s="26">
        <f t="shared" ref="AA903:AA907" si="3701">AA904</f>
        <v>0</v>
      </c>
      <c r="AB903" s="26">
        <f t="shared" ref="AB903:AB907" si="3702">AB904</f>
        <v>0</v>
      </c>
      <c r="AC903" s="26">
        <f t="shared" ref="AC903:AC907" si="3703">AC904</f>
        <v>0</v>
      </c>
      <c r="AD903" s="26">
        <f t="shared" si="3433"/>
        <v>1000</v>
      </c>
      <c r="AE903" s="26">
        <f t="shared" si="3434"/>
        <v>1000</v>
      </c>
      <c r="AF903" s="26">
        <f t="shared" si="3435"/>
        <v>1000</v>
      </c>
      <c r="AG903" s="26">
        <f t="shared" ref="AG903:AG907" si="3704">AG904</f>
        <v>0</v>
      </c>
      <c r="AH903" s="26">
        <f t="shared" ref="AH903:AH907" si="3705">AH904</f>
        <v>0</v>
      </c>
      <c r="AI903" s="26">
        <f t="shared" ref="AI903:AI907" si="3706">AI904</f>
        <v>0</v>
      </c>
      <c r="AJ903" s="26">
        <f t="shared" si="3436"/>
        <v>1000</v>
      </c>
      <c r="AK903" s="26">
        <f t="shared" si="3437"/>
        <v>1000</v>
      </c>
      <c r="AL903" s="26">
        <f t="shared" si="3438"/>
        <v>1000</v>
      </c>
      <c r="AM903" s="26">
        <f t="shared" ref="AM903:AM907" si="3707">AM904</f>
        <v>0</v>
      </c>
      <c r="AN903" s="26">
        <f t="shared" ref="AN903:AN907" si="3708">AN904</f>
        <v>0</v>
      </c>
      <c r="AO903" s="26">
        <f t="shared" ref="AO903:AO907" si="3709">AO904</f>
        <v>0</v>
      </c>
      <c r="AP903" s="26">
        <f t="shared" si="3439"/>
        <v>1000</v>
      </c>
      <c r="AQ903" s="26">
        <f t="shared" si="3440"/>
        <v>1000</v>
      </c>
      <c r="AR903" s="26">
        <f t="shared" si="3441"/>
        <v>1000</v>
      </c>
      <c r="AS903" s="26">
        <f t="shared" ref="AS903:AS907" si="3710">AS904</f>
        <v>0</v>
      </c>
      <c r="AT903" s="26">
        <f t="shared" ref="AT903:AT907" si="3711">AT904</f>
        <v>0</v>
      </c>
      <c r="AU903" s="26">
        <f t="shared" ref="AU903:AU907" si="3712">AU904</f>
        <v>0</v>
      </c>
      <c r="AV903" s="26">
        <f t="shared" si="3442"/>
        <v>1000</v>
      </c>
      <c r="AW903" s="26">
        <f t="shared" si="3443"/>
        <v>1000</v>
      </c>
      <c r="AX903" s="26">
        <f t="shared" si="3444"/>
        <v>1000</v>
      </c>
      <c r="AY903" s="26">
        <f t="shared" ref="AY903:AY907" si="3713">AY904</f>
        <v>0</v>
      </c>
      <c r="AZ903" s="26">
        <f t="shared" ref="AZ903:AZ907" si="3714">AZ904</f>
        <v>0</v>
      </c>
      <c r="BA903" s="26">
        <f t="shared" ref="BA903:BA907" si="3715">BA904</f>
        <v>0</v>
      </c>
      <c r="BB903" s="26">
        <f t="shared" si="3445"/>
        <v>1000</v>
      </c>
      <c r="BC903" s="26">
        <f t="shared" si="3446"/>
        <v>1000</v>
      </c>
      <c r="BD903" s="26">
        <f t="shared" si="3447"/>
        <v>1000</v>
      </c>
      <c r="BE903" s="26">
        <f t="shared" ref="BE903:BE907" si="3716">BE904</f>
        <v>0</v>
      </c>
      <c r="BF903" s="26">
        <f t="shared" ref="BF903:BF907" si="3717">BF904</f>
        <v>0</v>
      </c>
      <c r="BG903" s="26">
        <f t="shared" ref="BG903:BG907" si="3718">BG904</f>
        <v>0</v>
      </c>
      <c r="BH903" s="26">
        <f t="shared" si="3448"/>
        <v>1000</v>
      </c>
      <c r="BI903" s="26">
        <f t="shared" si="3449"/>
        <v>1000</v>
      </c>
      <c r="BJ903" s="26">
        <f t="shared" si="3450"/>
        <v>1000</v>
      </c>
      <c r="BK903" s="26">
        <f t="shared" ref="BK903:BK907" si="3719">BK904</f>
        <v>0</v>
      </c>
      <c r="BL903" s="26">
        <f t="shared" ref="BL903:BL907" si="3720">BL904</f>
        <v>0</v>
      </c>
      <c r="BM903" s="26">
        <f t="shared" ref="BM903:BM907" si="3721">BM904</f>
        <v>0</v>
      </c>
      <c r="BN903" s="26">
        <f t="shared" si="3451"/>
        <v>1000</v>
      </c>
      <c r="BO903" s="26">
        <f t="shared" si="3452"/>
        <v>1000</v>
      </c>
      <c r="BP903" s="26">
        <f t="shared" si="3453"/>
        <v>1000</v>
      </c>
      <c r="BQ903" s="26">
        <f t="shared" ref="BQ903:BQ907" si="3722">BQ904</f>
        <v>0</v>
      </c>
      <c r="BR903" s="26">
        <f t="shared" ref="BR903:BR907" si="3723">BR904</f>
        <v>0</v>
      </c>
      <c r="BS903" s="26">
        <f t="shared" si="3454"/>
        <v>1000</v>
      </c>
      <c r="BT903" s="26">
        <f t="shared" si="3455"/>
        <v>1000</v>
      </c>
      <c r="BU903" s="26">
        <f t="shared" si="3456"/>
        <v>1000</v>
      </c>
      <c r="BV903" s="26">
        <f t="shared" ref="BV903:BV907" si="3724">BV904</f>
        <v>0</v>
      </c>
      <c r="BW903" s="26">
        <f t="shared" ref="BW903:BW907" si="3725">BW904</f>
        <v>0</v>
      </c>
      <c r="BX903" s="26">
        <f t="shared" si="3457"/>
        <v>1000</v>
      </c>
      <c r="BY903" s="26">
        <f t="shared" si="3458"/>
        <v>1000</v>
      </c>
      <c r="BZ903" s="26">
        <f t="shared" si="3459"/>
        <v>1000</v>
      </c>
      <c r="CA903" s="26">
        <f t="shared" ref="CA903:CA907" si="3726">CA904</f>
        <v>0</v>
      </c>
      <c r="CB903" s="26">
        <f t="shared" ref="CB903:CB907" si="3727">CB904</f>
        <v>0</v>
      </c>
      <c r="CC903" s="26">
        <f t="shared" ref="CC903:CC907" si="3728">CC904</f>
        <v>0</v>
      </c>
      <c r="CD903" s="26">
        <f t="shared" si="3574"/>
        <v>1000</v>
      </c>
      <c r="CE903" s="26">
        <f t="shared" si="3575"/>
        <v>1000</v>
      </c>
      <c r="CF903" s="26">
        <f t="shared" si="3576"/>
        <v>1000</v>
      </c>
      <c r="CG903" s="26">
        <f t="shared" ref="CG903:CG907" si="3729">CG904</f>
        <v>0</v>
      </c>
      <c r="CH903" s="26">
        <f t="shared" ref="CH903:CH907" si="3730">CH904</f>
        <v>0</v>
      </c>
      <c r="CI903" s="26">
        <f t="shared" ref="CI903:CI907" si="3731">CI904</f>
        <v>0</v>
      </c>
      <c r="CJ903" s="26">
        <f t="shared" si="3577"/>
        <v>1000</v>
      </c>
      <c r="CK903" s="26">
        <f t="shared" si="3578"/>
        <v>1000</v>
      </c>
      <c r="CL903" s="26">
        <f t="shared" si="3579"/>
        <v>1000</v>
      </c>
      <c r="CM903" s="26">
        <f t="shared" ref="CM903:CM907" si="3732">CM904</f>
        <v>0</v>
      </c>
      <c r="CN903" s="26">
        <f t="shared" ref="CN903:CN907" si="3733">CN904</f>
        <v>0</v>
      </c>
      <c r="CO903" s="26">
        <f t="shared" ref="CO903:CO907" si="3734">CO904</f>
        <v>0</v>
      </c>
      <c r="CP903" s="26">
        <f t="shared" si="3580"/>
        <v>1000</v>
      </c>
      <c r="CQ903" s="26">
        <f t="shared" si="3581"/>
        <v>1000</v>
      </c>
      <c r="CR903" s="26">
        <f t="shared" si="3582"/>
        <v>1000</v>
      </c>
      <c r="CS903" s="26">
        <f t="shared" ref="CS903:CS907" si="3735">CS904</f>
        <v>0</v>
      </c>
      <c r="CT903" s="19"/>
      <c r="CU903" s="35"/>
      <c r="CY903" s="1" t="s">
        <v>27</v>
      </c>
    </row>
    <row r="904" spans="1:105" ht="46.8" hidden="1" x14ac:dyDescent="0.3">
      <c r="A904" s="16" t="s">
        <v>504</v>
      </c>
      <c r="B904" s="17">
        <v>240</v>
      </c>
      <c r="C904" s="16"/>
      <c r="D904" s="16"/>
      <c r="E904" s="34" t="s">
        <v>39</v>
      </c>
      <c r="F904" s="26">
        <f t="shared" si="3689"/>
        <v>1000</v>
      </c>
      <c r="G904" s="26">
        <f t="shared" si="3690"/>
        <v>1000</v>
      </c>
      <c r="H904" s="26">
        <f t="shared" si="3691"/>
        <v>1000</v>
      </c>
      <c r="I904" s="26">
        <f t="shared" si="3692"/>
        <v>0</v>
      </c>
      <c r="J904" s="26">
        <f t="shared" si="3693"/>
        <v>0</v>
      </c>
      <c r="K904" s="26">
        <f t="shared" si="3694"/>
        <v>0</v>
      </c>
      <c r="L904" s="26">
        <f t="shared" si="3424"/>
        <v>1000</v>
      </c>
      <c r="M904" s="26">
        <f t="shared" si="3425"/>
        <v>1000</v>
      </c>
      <c r="N904" s="26">
        <f t="shared" si="3426"/>
        <v>1000</v>
      </c>
      <c r="O904" s="26">
        <f t="shared" si="3695"/>
        <v>0</v>
      </c>
      <c r="P904" s="26">
        <f t="shared" si="3696"/>
        <v>0</v>
      </c>
      <c r="Q904" s="26">
        <f t="shared" si="3697"/>
        <v>0</v>
      </c>
      <c r="R904" s="26">
        <f t="shared" si="3427"/>
        <v>1000</v>
      </c>
      <c r="S904" s="26">
        <f t="shared" si="3428"/>
        <v>1000</v>
      </c>
      <c r="T904" s="26">
        <f t="shared" si="3429"/>
        <v>1000</v>
      </c>
      <c r="U904" s="26">
        <f t="shared" si="3698"/>
        <v>0</v>
      </c>
      <c r="V904" s="26">
        <f t="shared" si="3699"/>
        <v>0</v>
      </c>
      <c r="W904" s="26">
        <f t="shared" si="3700"/>
        <v>0</v>
      </c>
      <c r="X904" s="26">
        <f t="shared" si="3430"/>
        <v>1000</v>
      </c>
      <c r="Y904" s="26">
        <f t="shared" si="3431"/>
        <v>1000</v>
      </c>
      <c r="Z904" s="26">
        <f t="shared" si="3432"/>
        <v>1000</v>
      </c>
      <c r="AA904" s="26">
        <f t="shared" si="3701"/>
        <v>0</v>
      </c>
      <c r="AB904" s="26">
        <f t="shared" si="3702"/>
        <v>0</v>
      </c>
      <c r="AC904" s="26">
        <f t="shared" si="3703"/>
        <v>0</v>
      </c>
      <c r="AD904" s="26">
        <f t="shared" si="3433"/>
        <v>1000</v>
      </c>
      <c r="AE904" s="26">
        <f t="shared" si="3434"/>
        <v>1000</v>
      </c>
      <c r="AF904" s="26">
        <f t="shared" si="3435"/>
        <v>1000</v>
      </c>
      <c r="AG904" s="26">
        <f t="shared" si="3704"/>
        <v>0</v>
      </c>
      <c r="AH904" s="26">
        <f t="shared" si="3705"/>
        <v>0</v>
      </c>
      <c r="AI904" s="26">
        <f t="shared" si="3706"/>
        <v>0</v>
      </c>
      <c r="AJ904" s="26">
        <f t="shared" si="3436"/>
        <v>1000</v>
      </c>
      <c r="AK904" s="26">
        <f t="shared" si="3437"/>
        <v>1000</v>
      </c>
      <c r="AL904" s="26">
        <f t="shared" si="3438"/>
        <v>1000</v>
      </c>
      <c r="AM904" s="26">
        <f t="shared" si="3707"/>
        <v>0</v>
      </c>
      <c r="AN904" s="26">
        <f t="shared" si="3708"/>
        <v>0</v>
      </c>
      <c r="AO904" s="26">
        <f t="shared" si="3709"/>
        <v>0</v>
      </c>
      <c r="AP904" s="26">
        <f t="shared" si="3439"/>
        <v>1000</v>
      </c>
      <c r="AQ904" s="26">
        <f t="shared" si="3440"/>
        <v>1000</v>
      </c>
      <c r="AR904" s="26">
        <f t="shared" si="3441"/>
        <v>1000</v>
      </c>
      <c r="AS904" s="26">
        <f t="shared" si="3710"/>
        <v>0</v>
      </c>
      <c r="AT904" s="26">
        <f t="shared" si="3711"/>
        <v>0</v>
      </c>
      <c r="AU904" s="26">
        <f t="shared" si="3712"/>
        <v>0</v>
      </c>
      <c r="AV904" s="26">
        <f t="shared" si="3442"/>
        <v>1000</v>
      </c>
      <c r="AW904" s="26">
        <f t="shared" si="3443"/>
        <v>1000</v>
      </c>
      <c r="AX904" s="26">
        <f t="shared" si="3444"/>
        <v>1000</v>
      </c>
      <c r="AY904" s="26">
        <f t="shared" si="3713"/>
        <v>0</v>
      </c>
      <c r="AZ904" s="26">
        <f t="shared" si="3714"/>
        <v>0</v>
      </c>
      <c r="BA904" s="26">
        <f t="shared" si="3715"/>
        <v>0</v>
      </c>
      <c r="BB904" s="26">
        <f t="shared" si="3445"/>
        <v>1000</v>
      </c>
      <c r="BC904" s="26">
        <f t="shared" si="3446"/>
        <v>1000</v>
      </c>
      <c r="BD904" s="26">
        <f t="shared" si="3447"/>
        <v>1000</v>
      </c>
      <c r="BE904" s="26">
        <f t="shared" si="3716"/>
        <v>0</v>
      </c>
      <c r="BF904" s="26">
        <f t="shared" si="3717"/>
        <v>0</v>
      </c>
      <c r="BG904" s="26">
        <f t="shared" si="3718"/>
        <v>0</v>
      </c>
      <c r="BH904" s="26">
        <f t="shared" si="3448"/>
        <v>1000</v>
      </c>
      <c r="BI904" s="26">
        <f t="shared" si="3449"/>
        <v>1000</v>
      </c>
      <c r="BJ904" s="26">
        <f t="shared" si="3450"/>
        <v>1000</v>
      </c>
      <c r="BK904" s="26">
        <f t="shared" si="3719"/>
        <v>0</v>
      </c>
      <c r="BL904" s="26">
        <f t="shared" si="3720"/>
        <v>0</v>
      </c>
      <c r="BM904" s="26">
        <f t="shared" si="3721"/>
        <v>0</v>
      </c>
      <c r="BN904" s="26">
        <f t="shared" si="3451"/>
        <v>1000</v>
      </c>
      <c r="BO904" s="26">
        <f t="shared" si="3452"/>
        <v>1000</v>
      </c>
      <c r="BP904" s="26">
        <f t="shared" si="3453"/>
        <v>1000</v>
      </c>
      <c r="BQ904" s="26">
        <f t="shared" si="3722"/>
        <v>0</v>
      </c>
      <c r="BR904" s="26">
        <f t="shared" si="3723"/>
        <v>0</v>
      </c>
      <c r="BS904" s="26">
        <f t="shared" si="3454"/>
        <v>1000</v>
      </c>
      <c r="BT904" s="26">
        <f t="shared" si="3455"/>
        <v>1000</v>
      </c>
      <c r="BU904" s="26">
        <f t="shared" si="3456"/>
        <v>1000</v>
      </c>
      <c r="BV904" s="26">
        <f t="shared" si="3724"/>
        <v>0</v>
      </c>
      <c r="BW904" s="26">
        <f t="shared" si="3725"/>
        <v>0</v>
      </c>
      <c r="BX904" s="26">
        <f t="shared" si="3457"/>
        <v>1000</v>
      </c>
      <c r="BY904" s="26">
        <f t="shared" si="3458"/>
        <v>1000</v>
      </c>
      <c r="BZ904" s="26">
        <f t="shared" si="3459"/>
        <v>1000</v>
      </c>
      <c r="CA904" s="26">
        <f t="shared" si="3726"/>
        <v>0</v>
      </c>
      <c r="CB904" s="26">
        <f t="shared" si="3727"/>
        <v>0</v>
      </c>
      <c r="CC904" s="26">
        <f t="shared" si="3728"/>
        <v>0</v>
      </c>
      <c r="CD904" s="26">
        <f t="shared" si="3574"/>
        <v>1000</v>
      </c>
      <c r="CE904" s="26">
        <f t="shared" si="3575"/>
        <v>1000</v>
      </c>
      <c r="CF904" s="26">
        <f t="shared" si="3576"/>
        <v>1000</v>
      </c>
      <c r="CG904" s="26">
        <f t="shared" si="3729"/>
        <v>0</v>
      </c>
      <c r="CH904" s="26">
        <f t="shared" si="3730"/>
        <v>0</v>
      </c>
      <c r="CI904" s="26">
        <f t="shared" si="3731"/>
        <v>0</v>
      </c>
      <c r="CJ904" s="26">
        <f t="shared" si="3577"/>
        <v>1000</v>
      </c>
      <c r="CK904" s="26">
        <f t="shared" si="3578"/>
        <v>1000</v>
      </c>
      <c r="CL904" s="26">
        <f t="shared" si="3579"/>
        <v>1000</v>
      </c>
      <c r="CM904" s="26">
        <f t="shared" si="3732"/>
        <v>0</v>
      </c>
      <c r="CN904" s="26">
        <f t="shared" si="3733"/>
        <v>0</v>
      </c>
      <c r="CO904" s="26">
        <f t="shared" si="3734"/>
        <v>0</v>
      </c>
      <c r="CP904" s="26">
        <f t="shared" si="3580"/>
        <v>1000</v>
      </c>
      <c r="CQ904" s="26">
        <f t="shared" si="3581"/>
        <v>1000</v>
      </c>
      <c r="CR904" s="26">
        <f t="shared" si="3582"/>
        <v>1000</v>
      </c>
      <c r="CS904" s="26">
        <f t="shared" si="3735"/>
        <v>0</v>
      </c>
      <c r="CT904" s="19"/>
      <c r="CU904" s="35"/>
      <c r="CZ904" s="1" t="s">
        <v>28</v>
      </c>
    </row>
    <row r="905" spans="1:105" hidden="1" x14ac:dyDescent="0.3">
      <c r="A905" s="16" t="s">
        <v>504</v>
      </c>
      <c r="B905" s="17">
        <v>240</v>
      </c>
      <c r="C905" s="16" t="s">
        <v>45</v>
      </c>
      <c r="D905" s="16" t="s">
        <v>103</v>
      </c>
      <c r="E905" s="34" t="s">
        <v>104</v>
      </c>
      <c r="F905" s="26">
        <v>1000</v>
      </c>
      <c r="G905" s="26">
        <v>1000</v>
      </c>
      <c r="H905" s="26">
        <v>1000</v>
      </c>
      <c r="I905" s="26"/>
      <c r="J905" s="26"/>
      <c r="K905" s="26"/>
      <c r="L905" s="26">
        <f t="shared" si="3424"/>
        <v>1000</v>
      </c>
      <c r="M905" s="26">
        <f t="shared" si="3425"/>
        <v>1000</v>
      </c>
      <c r="N905" s="26">
        <f t="shared" si="3426"/>
        <v>1000</v>
      </c>
      <c r="O905" s="26"/>
      <c r="P905" s="26"/>
      <c r="Q905" s="26"/>
      <c r="R905" s="26">
        <f t="shared" si="3427"/>
        <v>1000</v>
      </c>
      <c r="S905" s="26">
        <f t="shared" si="3428"/>
        <v>1000</v>
      </c>
      <c r="T905" s="26">
        <f t="shared" si="3429"/>
        <v>1000</v>
      </c>
      <c r="U905" s="26"/>
      <c r="V905" s="26"/>
      <c r="W905" s="26"/>
      <c r="X905" s="26">
        <f t="shared" si="3430"/>
        <v>1000</v>
      </c>
      <c r="Y905" s="26">
        <f t="shared" si="3431"/>
        <v>1000</v>
      </c>
      <c r="Z905" s="26">
        <f t="shared" si="3432"/>
        <v>1000</v>
      </c>
      <c r="AA905" s="26"/>
      <c r="AB905" s="26"/>
      <c r="AC905" s="26"/>
      <c r="AD905" s="26">
        <f t="shared" si="3433"/>
        <v>1000</v>
      </c>
      <c r="AE905" s="26">
        <f t="shared" si="3434"/>
        <v>1000</v>
      </c>
      <c r="AF905" s="26">
        <f t="shared" si="3435"/>
        <v>1000</v>
      </c>
      <c r="AG905" s="26"/>
      <c r="AH905" s="26"/>
      <c r="AI905" s="26"/>
      <c r="AJ905" s="26">
        <f t="shared" si="3436"/>
        <v>1000</v>
      </c>
      <c r="AK905" s="26">
        <f t="shared" si="3437"/>
        <v>1000</v>
      </c>
      <c r="AL905" s="26">
        <f t="shared" si="3438"/>
        <v>1000</v>
      </c>
      <c r="AM905" s="26"/>
      <c r="AN905" s="26"/>
      <c r="AO905" s="26"/>
      <c r="AP905" s="26">
        <f t="shared" si="3439"/>
        <v>1000</v>
      </c>
      <c r="AQ905" s="26">
        <f t="shared" si="3440"/>
        <v>1000</v>
      </c>
      <c r="AR905" s="26">
        <f t="shared" si="3441"/>
        <v>1000</v>
      </c>
      <c r="AS905" s="26"/>
      <c r="AT905" s="26"/>
      <c r="AU905" s="26"/>
      <c r="AV905" s="26">
        <f t="shared" si="3442"/>
        <v>1000</v>
      </c>
      <c r="AW905" s="26">
        <f t="shared" si="3443"/>
        <v>1000</v>
      </c>
      <c r="AX905" s="26">
        <f t="shared" si="3444"/>
        <v>1000</v>
      </c>
      <c r="AY905" s="26"/>
      <c r="AZ905" s="26"/>
      <c r="BA905" s="26"/>
      <c r="BB905" s="26">
        <f t="shared" si="3445"/>
        <v>1000</v>
      </c>
      <c r="BC905" s="26">
        <f t="shared" si="3446"/>
        <v>1000</v>
      </c>
      <c r="BD905" s="26">
        <f t="shared" si="3447"/>
        <v>1000</v>
      </c>
      <c r="BE905" s="26"/>
      <c r="BF905" s="26"/>
      <c r="BG905" s="26"/>
      <c r="BH905" s="26">
        <f t="shared" si="3448"/>
        <v>1000</v>
      </c>
      <c r="BI905" s="26">
        <f t="shared" si="3449"/>
        <v>1000</v>
      </c>
      <c r="BJ905" s="26">
        <f t="shared" si="3450"/>
        <v>1000</v>
      </c>
      <c r="BK905" s="26"/>
      <c r="BL905" s="26"/>
      <c r="BM905" s="26"/>
      <c r="BN905" s="26">
        <f t="shared" si="3451"/>
        <v>1000</v>
      </c>
      <c r="BO905" s="26">
        <f t="shared" si="3452"/>
        <v>1000</v>
      </c>
      <c r="BP905" s="26">
        <f t="shared" si="3453"/>
        <v>1000</v>
      </c>
      <c r="BQ905" s="26"/>
      <c r="BR905" s="26"/>
      <c r="BS905" s="26">
        <f t="shared" si="3454"/>
        <v>1000</v>
      </c>
      <c r="BT905" s="26">
        <f t="shared" si="3455"/>
        <v>1000</v>
      </c>
      <c r="BU905" s="26">
        <f t="shared" si="3456"/>
        <v>1000</v>
      </c>
      <c r="BV905" s="26"/>
      <c r="BW905" s="26"/>
      <c r="BX905" s="26">
        <f t="shared" si="3457"/>
        <v>1000</v>
      </c>
      <c r="BY905" s="26">
        <f t="shared" si="3458"/>
        <v>1000</v>
      </c>
      <c r="BZ905" s="26">
        <f t="shared" si="3459"/>
        <v>1000</v>
      </c>
      <c r="CA905" s="26"/>
      <c r="CB905" s="26"/>
      <c r="CC905" s="26"/>
      <c r="CD905" s="26">
        <f t="shared" si="3574"/>
        <v>1000</v>
      </c>
      <c r="CE905" s="26">
        <f t="shared" si="3575"/>
        <v>1000</v>
      </c>
      <c r="CF905" s="26">
        <f t="shared" si="3576"/>
        <v>1000</v>
      </c>
      <c r="CG905" s="26"/>
      <c r="CH905" s="26"/>
      <c r="CI905" s="26"/>
      <c r="CJ905" s="26">
        <f t="shared" si="3577"/>
        <v>1000</v>
      </c>
      <c r="CK905" s="26">
        <f t="shared" si="3578"/>
        <v>1000</v>
      </c>
      <c r="CL905" s="26">
        <f t="shared" si="3579"/>
        <v>1000</v>
      </c>
      <c r="CM905" s="26"/>
      <c r="CN905" s="26"/>
      <c r="CO905" s="26"/>
      <c r="CP905" s="26">
        <f t="shared" si="3580"/>
        <v>1000</v>
      </c>
      <c r="CQ905" s="26">
        <f t="shared" si="3581"/>
        <v>1000</v>
      </c>
      <c r="CR905" s="26">
        <f t="shared" si="3582"/>
        <v>1000</v>
      </c>
      <c r="CS905" s="26"/>
      <c r="CT905" s="19"/>
      <c r="CU905" s="35"/>
    </row>
    <row r="906" spans="1:105" ht="31.2" hidden="1" x14ac:dyDescent="0.3">
      <c r="A906" s="16" t="s">
        <v>504</v>
      </c>
      <c r="B906" s="17">
        <v>300</v>
      </c>
      <c r="C906" s="16"/>
      <c r="D906" s="16"/>
      <c r="E906" s="34" t="s">
        <v>192</v>
      </c>
      <c r="F906" s="26">
        <f t="shared" si="3689"/>
        <v>1630</v>
      </c>
      <c r="G906" s="26">
        <f t="shared" si="3690"/>
        <v>1630</v>
      </c>
      <c r="H906" s="26">
        <f t="shared" si="3691"/>
        <v>1630</v>
      </c>
      <c r="I906" s="26">
        <f t="shared" si="3692"/>
        <v>0</v>
      </c>
      <c r="J906" s="26">
        <f t="shared" si="3693"/>
        <v>0</v>
      </c>
      <c r="K906" s="26">
        <f t="shared" si="3694"/>
        <v>0</v>
      </c>
      <c r="L906" s="26">
        <f t="shared" si="3424"/>
        <v>1630</v>
      </c>
      <c r="M906" s="26">
        <f t="shared" si="3425"/>
        <v>1630</v>
      </c>
      <c r="N906" s="26">
        <f t="shared" si="3426"/>
        <v>1630</v>
      </c>
      <c r="O906" s="26">
        <f t="shared" si="3695"/>
        <v>0</v>
      </c>
      <c r="P906" s="26">
        <f t="shared" si="3696"/>
        <v>0</v>
      </c>
      <c r="Q906" s="26">
        <f t="shared" si="3697"/>
        <v>0</v>
      </c>
      <c r="R906" s="26">
        <f t="shared" si="3427"/>
        <v>1630</v>
      </c>
      <c r="S906" s="26">
        <f t="shared" si="3428"/>
        <v>1630</v>
      </c>
      <c r="T906" s="26">
        <f t="shared" si="3429"/>
        <v>1630</v>
      </c>
      <c r="U906" s="26">
        <f t="shared" si="3698"/>
        <v>0</v>
      </c>
      <c r="V906" s="26">
        <f t="shared" si="3699"/>
        <v>0</v>
      </c>
      <c r="W906" s="26">
        <f t="shared" si="3700"/>
        <v>0</v>
      </c>
      <c r="X906" s="26">
        <f t="shared" si="3430"/>
        <v>1630</v>
      </c>
      <c r="Y906" s="26">
        <f t="shared" si="3431"/>
        <v>1630</v>
      </c>
      <c r="Z906" s="26">
        <f t="shared" si="3432"/>
        <v>1630</v>
      </c>
      <c r="AA906" s="26">
        <f t="shared" si="3701"/>
        <v>0</v>
      </c>
      <c r="AB906" s="26">
        <f t="shared" si="3702"/>
        <v>0</v>
      </c>
      <c r="AC906" s="26">
        <f t="shared" si="3703"/>
        <v>0</v>
      </c>
      <c r="AD906" s="26">
        <f t="shared" si="3433"/>
        <v>1630</v>
      </c>
      <c r="AE906" s="26">
        <f t="shared" si="3434"/>
        <v>1630</v>
      </c>
      <c r="AF906" s="26">
        <f t="shared" si="3435"/>
        <v>1630</v>
      </c>
      <c r="AG906" s="26">
        <f t="shared" si="3704"/>
        <v>0</v>
      </c>
      <c r="AH906" s="26">
        <f t="shared" si="3705"/>
        <v>0</v>
      </c>
      <c r="AI906" s="26">
        <f t="shared" si="3706"/>
        <v>0</v>
      </c>
      <c r="AJ906" s="26">
        <f t="shared" si="3436"/>
        <v>1630</v>
      </c>
      <c r="AK906" s="26">
        <f t="shared" si="3437"/>
        <v>1630</v>
      </c>
      <c r="AL906" s="26">
        <f t="shared" si="3438"/>
        <v>1630</v>
      </c>
      <c r="AM906" s="26">
        <f t="shared" si="3707"/>
        <v>0</v>
      </c>
      <c r="AN906" s="26">
        <f t="shared" si="3708"/>
        <v>0</v>
      </c>
      <c r="AO906" s="26">
        <f t="shared" si="3709"/>
        <v>0</v>
      </c>
      <c r="AP906" s="26">
        <f t="shared" si="3439"/>
        <v>1630</v>
      </c>
      <c r="AQ906" s="26">
        <f t="shared" si="3440"/>
        <v>1630</v>
      </c>
      <c r="AR906" s="26">
        <f t="shared" si="3441"/>
        <v>1630</v>
      </c>
      <c r="AS906" s="26">
        <f t="shared" si="3710"/>
        <v>0</v>
      </c>
      <c r="AT906" s="26">
        <f t="shared" si="3711"/>
        <v>0</v>
      </c>
      <c r="AU906" s="26">
        <f t="shared" si="3712"/>
        <v>0</v>
      </c>
      <c r="AV906" s="26">
        <f t="shared" si="3442"/>
        <v>1630</v>
      </c>
      <c r="AW906" s="26">
        <f t="shared" si="3443"/>
        <v>1630</v>
      </c>
      <c r="AX906" s="26">
        <f t="shared" si="3444"/>
        <v>1630</v>
      </c>
      <c r="AY906" s="26">
        <f t="shared" si="3713"/>
        <v>0</v>
      </c>
      <c r="AZ906" s="26">
        <f t="shared" si="3714"/>
        <v>0</v>
      </c>
      <c r="BA906" s="26">
        <f t="shared" si="3715"/>
        <v>0</v>
      </c>
      <c r="BB906" s="26">
        <f t="shared" si="3445"/>
        <v>1630</v>
      </c>
      <c r="BC906" s="26">
        <f t="shared" si="3446"/>
        <v>1630</v>
      </c>
      <c r="BD906" s="26">
        <f t="shared" si="3447"/>
        <v>1630</v>
      </c>
      <c r="BE906" s="26">
        <f t="shared" si="3716"/>
        <v>0</v>
      </c>
      <c r="BF906" s="26">
        <f t="shared" si="3717"/>
        <v>0</v>
      </c>
      <c r="BG906" s="26">
        <f t="shared" si="3718"/>
        <v>0</v>
      </c>
      <c r="BH906" s="26">
        <f t="shared" si="3448"/>
        <v>1630</v>
      </c>
      <c r="BI906" s="26">
        <f t="shared" si="3449"/>
        <v>1630</v>
      </c>
      <c r="BJ906" s="26">
        <f t="shared" si="3450"/>
        <v>1630</v>
      </c>
      <c r="BK906" s="26">
        <f t="shared" si="3719"/>
        <v>0</v>
      </c>
      <c r="BL906" s="26">
        <f t="shared" si="3720"/>
        <v>0</v>
      </c>
      <c r="BM906" s="26">
        <f t="shared" si="3721"/>
        <v>0</v>
      </c>
      <c r="BN906" s="26">
        <f t="shared" si="3451"/>
        <v>1630</v>
      </c>
      <c r="BO906" s="26">
        <f t="shared" si="3452"/>
        <v>1630</v>
      </c>
      <c r="BP906" s="26">
        <f t="shared" si="3453"/>
        <v>1630</v>
      </c>
      <c r="BQ906" s="26">
        <f t="shared" si="3722"/>
        <v>0</v>
      </c>
      <c r="BR906" s="26">
        <f t="shared" si="3723"/>
        <v>0</v>
      </c>
      <c r="BS906" s="26">
        <f t="shared" si="3454"/>
        <v>1630</v>
      </c>
      <c r="BT906" s="26">
        <f t="shared" si="3455"/>
        <v>1630</v>
      </c>
      <c r="BU906" s="26">
        <f t="shared" si="3456"/>
        <v>1630</v>
      </c>
      <c r="BV906" s="26">
        <f t="shared" si="3724"/>
        <v>0</v>
      </c>
      <c r="BW906" s="26">
        <f t="shared" si="3725"/>
        <v>0</v>
      </c>
      <c r="BX906" s="26">
        <f t="shared" si="3457"/>
        <v>1630</v>
      </c>
      <c r="BY906" s="26">
        <f t="shared" si="3458"/>
        <v>1630</v>
      </c>
      <c r="BZ906" s="26">
        <f t="shared" si="3459"/>
        <v>1630</v>
      </c>
      <c r="CA906" s="26">
        <f t="shared" si="3726"/>
        <v>0</v>
      </c>
      <c r="CB906" s="26">
        <f t="shared" si="3727"/>
        <v>0</v>
      </c>
      <c r="CC906" s="26">
        <f t="shared" si="3728"/>
        <v>0</v>
      </c>
      <c r="CD906" s="26">
        <f t="shared" si="3574"/>
        <v>1630</v>
      </c>
      <c r="CE906" s="26">
        <f t="shared" si="3575"/>
        <v>1630</v>
      </c>
      <c r="CF906" s="26">
        <f t="shared" si="3576"/>
        <v>1630</v>
      </c>
      <c r="CG906" s="26">
        <f t="shared" si="3729"/>
        <v>0</v>
      </c>
      <c r="CH906" s="26">
        <f t="shared" si="3730"/>
        <v>0</v>
      </c>
      <c r="CI906" s="26">
        <f t="shared" si="3731"/>
        <v>0</v>
      </c>
      <c r="CJ906" s="26">
        <f t="shared" si="3577"/>
        <v>1630</v>
      </c>
      <c r="CK906" s="26">
        <f t="shared" si="3578"/>
        <v>1630</v>
      </c>
      <c r="CL906" s="26">
        <f t="shared" si="3579"/>
        <v>1630</v>
      </c>
      <c r="CM906" s="26">
        <f t="shared" si="3732"/>
        <v>0</v>
      </c>
      <c r="CN906" s="26">
        <f t="shared" si="3733"/>
        <v>0</v>
      </c>
      <c r="CO906" s="26">
        <f t="shared" si="3734"/>
        <v>0</v>
      </c>
      <c r="CP906" s="26">
        <f t="shared" si="3580"/>
        <v>1630</v>
      </c>
      <c r="CQ906" s="26">
        <f t="shared" si="3581"/>
        <v>1630</v>
      </c>
      <c r="CR906" s="26">
        <f t="shared" si="3582"/>
        <v>1630</v>
      </c>
      <c r="CS906" s="26">
        <f t="shared" si="3735"/>
        <v>0</v>
      </c>
      <c r="CT906" s="19"/>
      <c r="CU906" s="35"/>
      <c r="CY906" s="1" t="s">
        <v>27</v>
      </c>
    </row>
    <row r="907" spans="1:105" hidden="1" x14ac:dyDescent="0.3">
      <c r="A907" s="16" t="s">
        <v>504</v>
      </c>
      <c r="B907" s="17">
        <v>350</v>
      </c>
      <c r="C907" s="16"/>
      <c r="D907" s="16"/>
      <c r="E907" s="34" t="s">
        <v>193</v>
      </c>
      <c r="F907" s="26">
        <f t="shared" si="3689"/>
        <v>1630</v>
      </c>
      <c r="G907" s="26">
        <f t="shared" si="3690"/>
        <v>1630</v>
      </c>
      <c r="H907" s="26">
        <f t="shared" si="3691"/>
        <v>1630</v>
      </c>
      <c r="I907" s="26">
        <f t="shared" si="3692"/>
        <v>0</v>
      </c>
      <c r="J907" s="26">
        <f t="shared" si="3693"/>
        <v>0</v>
      </c>
      <c r="K907" s="26">
        <f t="shared" si="3694"/>
        <v>0</v>
      </c>
      <c r="L907" s="26">
        <f t="shared" ref="L907:L970" si="3736">F907+I907</f>
        <v>1630</v>
      </c>
      <c r="M907" s="26">
        <f t="shared" ref="M907:M970" si="3737">G907+J907</f>
        <v>1630</v>
      </c>
      <c r="N907" s="26">
        <f t="shared" ref="N907:N970" si="3738">H907+K907</f>
        <v>1630</v>
      </c>
      <c r="O907" s="26">
        <f t="shared" si="3695"/>
        <v>0</v>
      </c>
      <c r="P907" s="26">
        <f t="shared" si="3696"/>
        <v>0</v>
      </c>
      <c r="Q907" s="26">
        <f t="shared" si="3697"/>
        <v>0</v>
      </c>
      <c r="R907" s="26">
        <f t="shared" ref="R907:R970" si="3739">L907+O907</f>
        <v>1630</v>
      </c>
      <c r="S907" s="26">
        <f t="shared" ref="S907:S970" si="3740">M907+P907</f>
        <v>1630</v>
      </c>
      <c r="T907" s="26">
        <f t="shared" ref="T907:T970" si="3741">N907+Q907</f>
        <v>1630</v>
      </c>
      <c r="U907" s="26">
        <f t="shared" si="3698"/>
        <v>0</v>
      </c>
      <c r="V907" s="26">
        <f t="shared" si="3699"/>
        <v>0</v>
      </c>
      <c r="W907" s="26">
        <f t="shared" si="3700"/>
        <v>0</v>
      </c>
      <c r="X907" s="26">
        <f t="shared" ref="X907:X970" si="3742">R907+U907</f>
        <v>1630</v>
      </c>
      <c r="Y907" s="26">
        <f t="shared" ref="Y907:Y970" si="3743">S907+V907</f>
        <v>1630</v>
      </c>
      <c r="Z907" s="26">
        <f t="shared" ref="Z907:Z970" si="3744">T907+W907</f>
        <v>1630</v>
      </c>
      <c r="AA907" s="26">
        <f t="shared" si="3701"/>
        <v>0</v>
      </c>
      <c r="AB907" s="26">
        <f t="shared" si="3702"/>
        <v>0</v>
      </c>
      <c r="AC907" s="26">
        <f t="shared" si="3703"/>
        <v>0</v>
      </c>
      <c r="AD907" s="26">
        <f t="shared" ref="AD907:AD970" si="3745">X907+AA907</f>
        <v>1630</v>
      </c>
      <c r="AE907" s="26">
        <f t="shared" ref="AE907:AE970" si="3746">Y907+AB907</f>
        <v>1630</v>
      </c>
      <c r="AF907" s="26">
        <f t="shared" ref="AF907:AF970" si="3747">Z907+AC907</f>
        <v>1630</v>
      </c>
      <c r="AG907" s="26">
        <f t="shared" si="3704"/>
        <v>0</v>
      </c>
      <c r="AH907" s="26">
        <f t="shared" si="3705"/>
        <v>0</v>
      </c>
      <c r="AI907" s="26">
        <f t="shared" si="3706"/>
        <v>0</v>
      </c>
      <c r="AJ907" s="26">
        <f t="shared" ref="AJ907:AJ970" si="3748">AD907+AG907</f>
        <v>1630</v>
      </c>
      <c r="AK907" s="26">
        <f t="shared" ref="AK907:AK970" si="3749">AE907+AH907</f>
        <v>1630</v>
      </c>
      <c r="AL907" s="26">
        <f t="shared" ref="AL907:AL970" si="3750">AF907+AI907</f>
        <v>1630</v>
      </c>
      <c r="AM907" s="26">
        <f t="shared" si="3707"/>
        <v>0</v>
      </c>
      <c r="AN907" s="26">
        <f t="shared" si="3708"/>
        <v>0</v>
      </c>
      <c r="AO907" s="26">
        <f t="shared" si="3709"/>
        <v>0</v>
      </c>
      <c r="AP907" s="26">
        <f t="shared" ref="AP907:AP970" si="3751">AJ907+AM907</f>
        <v>1630</v>
      </c>
      <c r="AQ907" s="26">
        <f t="shared" ref="AQ907:AQ970" si="3752">AK907+AN907</f>
        <v>1630</v>
      </c>
      <c r="AR907" s="26">
        <f t="shared" ref="AR907:AR970" si="3753">AL907+AO907</f>
        <v>1630</v>
      </c>
      <c r="AS907" s="26">
        <f t="shared" si="3710"/>
        <v>0</v>
      </c>
      <c r="AT907" s="26">
        <f t="shared" si="3711"/>
        <v>0</v>
      </c>
      <c r="AU907" s="26">
        <f t="shared" si="3712"/>
        <v>0</v>
      </c>
      <c r="AV907" s="26">
        <f t="shared" ref="AV907:AV970" si="3754">AP907+AS907</f>
        <v>1630</v>
      </c>
      <c r="AW907" s="26">
        <f t="shared" ref="AW907:AW970" si="3755">AQ907+AT907</f>
        <v>1630</v>
      </c>
      <c r="AX907" s="26">
        <f t="shared" ref="AX907:AX970" si="3756">AR907+AU907</f>
        <v>1630</v>
      </c>
      <c r="AY907" s="26">
        <f t="shared" si="3713"/>
        <v>0</v>
      </c>
      <c r="AZ907" s="26">
        <f t="shared" si="3714"/>
        <v>0</v>
      </c>
      <c r="BA907" s="26">
        <f t="shared" si="3715"/>
        <v>0</v>
      </c>
      <c r="BB907" s="26">
        <f t="shared" ref="BB907:BB970" si="3757">AV907+AY907</f>
        <v>1630</v>
      </c>
      <c r="BC907" s="26">
        <f t="shared" ref="BC907:BC970" si="3758">AW907+AZ907</f>
        <v>1630</v>
      </c>
      <c r="BD907" s="26">
        <f t="shared" ref="BD907:BD970" si="3759">AX907+BA907</f>
        <v>1630</v>
      </c>
      <c r="BE907" s="26">
        <f t="shared" si="3716"/>
        <v>0</v>
      </c>
      <c r="BF907" s="26">
        <f t="shared" si="3717"/>
        <v>0</v>
      </c>
      <c r="BG907" s="26">
        <f t="shared" si="3718"/>
        <v>0</v>
      </c>
      <c r="BH907" s="26">
        <f t="shared" ref="BH907:BH970" si="3760">BB907+BE907</f>
        <v>1630</v>
      </c>
      <c r="BI907" s="26">
        <f t="shared" ref="BI907:BI970" si="3761">BC907+BF907</f>
        <v>1630</v>
      </c>
      <c r="BJ907" s="26">
        <f t="shared" ref="BJ907:BJ970" si="3762">BD907+BG907</f>
        <v>1630</v>
      </c>
      <c r="BK907" s="26">
        <f t="shared" si="3719"/>
        <v>0</v>
      </c>
      <c r="BL907" s="26">
        <f t="shared" si="3720"/>
        <v>0</v>
      </c>
      <c r="BM907" s="26">
        <f t="shared" si="3721"/>
        <v>0</v>
      </c>
      <c r="BN907" s="26">
        <f t="shared" ref="BN907:BN970" si="3763">BH907+BK907</f>
        <v>1630</v>
      </c>
      <c r="BO907" s="26">
        <f t="shared" ref="BO907:BO970" si="3764">BI907+BL907</f>
        <v>1630</v>
      </c>
      <c r="BP907" s="26">
        <f t="shared" ref="BP907:BP970" si="3765">BJ907+BM907</f>
        <v>1630</v>
      </c>
      <c r="BQ907" s="26">
        <f t="shared" si="3722"/>
        <v>0</v>
      </c>
      <c r="BR907" s="26">
        <f t="shared" si="3723"/>
        <v>0</v>
      </c>
      <c r="BS907" s="26">
        <f t="shared" ref="BS907:BS970" si="3766">BQ907+BN907</f>
        <v>1630</v>
      </c>
      <c r="BT907" s="26">
        <f t="shared" ref="BT907:BT970" si="3767">BR907+BO907</f>
        <v>1630</v>
      </c>
      <c r="BU907" s="26">
        <f t="shared" ref="BU907:BU970" si="3768">BP907</f>
        <v>1630</v>
      </c>
      <c r="BV907" s="26">
        <f t="shared" si="3724"/>
        <v>0</v>
      </c>
      <c r="BW907" s="26">
        <f t="shared" si="3725"/>
        <v>0</v>
      </c>
      <c r="BX907" s="26">
        <f t="shared" ref="BX907:BX970" si="3769">BS907</f>
        <v>1630</v>
      </c>
      <c r="BY907" s="26">
        <f t="shared" ref="BY907:BY970" si="3770">BT907+BV907</f>
        <v>1630</v>
      </c>
      <c r="BZ907" s="26">
        <f t="shared" ref="BZ907:BZ970" si="3771">BU907+BW907</f>
        <v>1630</v>
      </c>
      <c r="CA907" s="26">
        <f t="shared" si="3726"/>
        <v>0</v>
      </c>
      <c r="CB907" s="26">
        <f t="shared" si="3727"/>
        <v>0</v>
      </c>
      <c r="CC907" s="26">
        <f t="shared" si="3728"/>
        <v>0</v>
      </c>
      <c r="CD907" s="26">
        <f t="shared" si="3574"/>
        <v>1630</v>
      </c>
      <c r="CE907" s="26">
        <f t="shared" si="3575"/>
        <v>1630</v>
      </c>
      <c r="CF907" s="26">
        <f t="shared" si="3576"/>
        <v>1630</v>
      </c>
      <c r="CG907" s="26">
        <f t="shared" si="3729"/>
        <v>0</v>
      </c>
      <c r="CH907" s="26">
        <f t="shared" si="3730"/>
        <v>0</v>
      </c>
      <c r="CI907" s="26">
        <f t="shared" si="3731"/>
        <v>0</v>
      </c>
      <c r="CJ907" s="26">
        <f t="shared" si="3577"/>
        <v>1630</v>
      </c>
      <c r="CK907" s="26">
        <f t="shared" si="3578"/>
        <v>1630</v>
      </c>
      <c r="CL907" s="26">
        <f t="shared" si="3579"/>
        <v>1630</v>
      </c>
      <c r="CM907" s="26">
        <f t="shared" si="3732"/>
        <v>0</v>
      </c>
      <c r="CN907" s="26">
        <f t="shared" si="3733"/>
        <v>0</v>
      </c>
      <c r="CO907" s="26">
        <f t="shared" si="3734"/>
        <v>0</v>
      </c>
      <c r="CP907" s="26">
        <f t="shared" si="3580"/>
        <v>1630</v>
      </c>
      <c r="CQ907" s="26">
        <f t="shared" si="3581"/>
        <v>1630</v>
      </c>
      <c r="CR907" s="26">
        <f t="shared" si="3582"/>
        <v>1630</v>
      </c>
      <c r="CS907" s="26">
        <f t="shared" si="3735"/>
        <v>0</v>
      </c>
      <c r="CT907" s="19"/>
      <c r="CU907" s="35"/>
      <c r="CZ907" s="1" t="s">
        <v>28</v>
      </c>
    </row>
    <row r="908" spans="1:105" hidden="1" x14ac:dyDescent="0.3">
      <c r="A908" s="16" t="s">
        <v>504</v>
      </c>
      <c r="B908" s="17">
        <v>350</v>
      </c>
      <c r="C908" s="16" t="s">
        <v>45</v>
      </c>
      <c r="D908" s="16" t="s">
        <v>103</v>
      </c>
      <c r="E908" s="34" t="s">
        <v>104</v>
      </c>
      <c r="F908" s="26">
        <v>1630</v>
      </c>
      <c r="G908" s="26">
        <v>1630</v>
      </c>
      <c r="H908" s="26">
        <v>1630</v>
      </c>
      <c r="I908" s="26"/>
      <c r="J908" s="26"/>
      <c r="K908" s="26"/>
      <c r="L908" s="26">
        <f t="shared" si="3736"/>
        <v>1630</v>
      </c>
      <c r="M908" s="26">
        <f t="shared" si="3737"/>
        <v>1630</v>
      </c>
      <c r="N908" s="26">
        <f t="shared" si="3738"/>
        <v>1630</v>
      </c>
      <c r="O908" s="26"/>
      <c r="P908" s="26"/>
      <c r="Q908" s="26"/>
      <c r="R908" s="26">
        <f t="shared" si="3739"/>
        <v>1630</v>
      </c>
      <c r="S908" s="26">
        <f t="shared" si="3740"/>
        <v>1630</v>
      </c>
      <c r="T908" s="26">
        <f t="shared" si="3741"/>
        <v>1630</v>
      </c>
      <c r="U908" s="26"/>
      <c r="V908" s="26"/>
      <c r="W908" s="26"/>
      <c r="X908" s="26">
        <f t="shared" si="3742"/>
        <v>1630</v>
      </c>
      <c r="Y908" s="26">
        <f t="shared" si="3743"/>
        <v>1630</v>
      </c>
      <c r="Z908" s="26">
        <f t="shared" si="3744"/>
        <v>1630</v>
      </c>
      <c r="AA908" s="26"/>
      <c r="AB908" s="26"/>
      <c r="AC908" s="26"/>
      <c r="AD908" s="26">
        <f t="shared" si="3745"/>
        <v>1630</v>
      </c>
      <c r="AE908" s="26">
        <f t="shared" si="3746"/>
        <v>1630</v>
      </c>
      <c r="AF908" s="26">
        <f t="shared" si="3747"/>
        <v>1630</v>
      </c>
      <c r="AG908" s="26"/>
      <c r="AH908" s="26"/>
      <c r="AI908" s="26"/>
      <c r="AJ908" s="26">
        <f t="shared" si="3748"/>
        <v>1630</v>
      </c>
      <c r="AK908" s="26">
        <f t="shared" si="3749"/>
        <v>1630</v>
      </c>
      <c r="AL908" s="26">
        <f t="shared" si="3750"/>
        <v>1630</v>
      </c>
      <c r="AM908" s="26"/>
      <c r="AN908" s="26"/>
      <c r="AO908" s="26"/>
      <c r="AP908" s="26">
        <f t="shared" si="3751"/>
        <v>1630</v>
      </c>
      <c r="AQ908" s="26">
        <f t="shared" si="3752"/>
        <v>1630</v>
      </c>
      <c r="AR908" s="26">
        <f t="shared" si="3753"/>
        <v>1630</v>
      </c>
      <c r="AS908" s="26"/>
      <c r="AT908" s="26"/>
      <c r="AU908" s="26"/>
      <c r="AV908" s="26">
        <f t="shared" si="3754"/>
        <v>1630</v>
      </c>
      <c r="AW908" s="26">
        <f t="shared" si="3755"/>
        <v>1630</v>
      </c>
      <c r="AX908" s="26">
        <f t="shared" si="3756"/>
        <v>1630</v>
      </c>
      <c r="AY908" s="26"/>
      <c r="AZ908" s="26"/>
      <c r="BA908" s="26"/>
      <c r="BB908" s="26">
        <f t="shared" si="3757"/>
        <v>1630</v>
      </c>
      <c r="BC908" s="26">
        <f t="shared" si="3758"/>
        <v>1630</v>
      </c>
      <c r="BD908" s="26">
        <f t="shared" si="3759"/>
        <v>1630</v>
      </c>
      <c r="BE908" s="26"/>
      <c r="BF908" s="26"/>
      <c r="BG908" s="26"/>
      <c r="BH908" s="26">
        <f t="shared" si="3760"/>
        <v>1630</v>
      </c>
      <c r="BI908" s="26">
        <f t="shared" si="3761"/>
        <v>1630</v>
      </c>
      <c r="BJ908" s="26">
        <f t="shared" si="3762"/>
        <v>1630</v>
      </c>
      <c r="BK908" s="26"/>
      <c r="BL908" s="26"/>
      <c r="BM908" s="26"/>
      <c r="BN908" s="26">
        <f t="shared" si="3763"/>
        <v>1630</v>
      </c>
      <c r="BO908" s="26">
        <f t="shared" si="3764"/>
        <v>1630</v>
      </c>
      <c r="BP908" s="26">
        <f t="shared" si="3765"/>
        <v>1630</v>
      </c>
      <c r="BQ908" s="26"/>
      <c r="BR908" s="26"/>
      <c r="BS908" s="26">
        <f t="shared" si="3766"/>
        <v>1630</v>
      </c>
      <c r="BT908" s="26">
        <f t="shared" si="3767"/>
        <v>1630</v>
      </c>
      <c r="BU908" s="26">
        <f t="shared" si="3768"/>
        <v>1630</v>
      </c>
      <c r="BV908" s="26"/>
      <c r="BW908" s="26"/>
      <c r="BX908" s="26">
        <f t="shared" si="3769"/>
        <v>1630</v>
      </c>
      <c r="BY908" s="26">
        <f t="shared" si="3770"/>
        <v>1630</v>
      </c>
      <c r="BZ908" s="26">
        <f t="shared" si="3771"/>
        <v>1630</v>
      </c>
      <c r="CA908" s="26"/>
      <c r="CB908" s="26"/>
      <c r="CC908" s="26"/>
      <c r="CD908" s="26">
        <f t="shared" si="3574"/>
        <v>1630</v>
      </c>
      <c r="CE908" s="26">
        <f t="shared" si="3575"/>
        <v>1630</v>
      </c>
      <c r="CF908" s="26">
        <f t="shared" si="3576"/>
        <v>1630</v>
      </c>
      <c r="CG908" s="26"/>
      <c r="CH908" s="26"/>
      <c r="CI908" s="26"/>
      <c r="CJ908" s="26">
        <f t="shared" si="3577"/>
        <v>1630</v>
      </c>
      <c r="CK908" s="26">
        <f t="shared" si="3578"/>
        <v>1630</v>
      </c>
      <c r="CL908" s="26">
        <f t="shared" si="3579"/>
        <v>1630</v>
      </c>
      <c r="CM908" s="26"/>
      <c r="CN908" s="26"/>
      <c r="CO908" s="26"/>
      <c r="CP908" s="26">
        <f t="shared" si="3580"/>
        <v>1630</v>
      </c>
      <c r="CQ908" s="26">
        <f t="shared" si="3581"/>
        <v>1630</v>
      </c>
      <c r="CR908" s="26">
        <f t="shared" si="3582"/>
        <v>1630</v>
      </c>
      <c r="CS908" s="26"/>
      <c r="CT908" s="19"/>
      <c r="CU908" s="35"/>
    </row>
    <row r="909" spans="1:105" ht="46.8" hidden="1" x14ac:dyDescent="0.3">
      <c r="A909" s="16" t="s">
        <v>504</v>
      </c>
      <c r="B909" s="17">
        <v>600</v>
      </c>
      <c r="C909" s="16"/>
      <c r="D909" s="16"/>
      <c r="E909" s="34" t="s">
        <v>43</v>
      </c>
      <c r="F909" s="26">
        <f t="shared" ref="F909:K909" si="3772">F912+F910</f>
        <v>16171.4</v>
      </c>
      <c r="G909" s="26">
        <f t="shared" si="3772"/>
        <v>16171.4</v>
      </c>
      <c r="H909" s="26">
        <f t="shared" si="3772"/>
        <v>16171.4</v>
      </c>
      <c r="I909" s="26">
        <f t="shared" si="3772"/>
        <v>0</v>
      </c>
      <c r="J909" s="26">
        <f t="shared" si="3772"/>
        <v>0</v>
      </c>
      <c r="K909" s="26">
        <f t="shared" si="3772"/>
        <v>0</v>
      </c>
      <c r="L909" s="26">
        <f t="shared" si="3736"/>
        <v>16171.4</v>
      </c>
      <c r="M909" s="26">
        <f t="shared" si="3737"/>
        <v>16171.4</v>
      </c>
      <c r="N909" s="26">
        <f t="shared" si="3738"/>
        <v>16171.4</v>
      </c>
      <c r="O909" s="26">
        <f>O912+O910</f>
        <v>0</v>
      </c>
      <c r="P909" s="26">
        <f>P912+P910</f>
        <v>0</v>
      </c>
      <c r="Q909" s="26">
        <f>Q912+Q910</f>
        <v>0</v>
      </c>
      <c r="R909" s="26">
        <f t="shared" si="3739"/>
        <v>16171.4</v>
      </c>
      <c r="S909" s="26">
        <f t="shared" si="3740"/>
        <v>16171.4</v>
      </c>
      <c r="T909" s="26">
        <f t="shared" si="3741"/>
        <v>16171.4</v>
      </c>
      <c r="U909" s="26">
        <f>U912+U910</f>
        <v>0</v>
      </c>
      <c r="V909" s="26">
        <f>V912+V910</f>
        <v>0</v>
      </c>
      <c r="W909" s="26">
        <f>W912+W910</f>
        <v>0</v>
      </c>
      <c r="X909" s="26">
        <f t="shared" si="3742"/>
        <v>16171.4</v>
      </c>
      <c r="Y909" s="26">
        <f t="shared" si="3743"/>
        <v>16171.4</v>
      </c>
      <c r="Z909" s="26">
        <f t="shared" si="3744"/>
        <v>16171.4</v>
      </c>
      <c r="AA909" s="26">
        <f>AA912+AA910</f>
        <v>0</v>
      </c>
      <c r="AB909" s="26">
        <f>AB912+AB910</f>
        <v>0</v>
      </c>
      <c r="AC909" s="26">
        <f>AC912+AC910</f>
        <v>0</v>
      </c>
      <c r="AD909" s="26">
        <f t="shared" si="3745"/>
        <v>16171.4</v>
      </c>
      <c r="AE909" s="26">
        <f t="shared" si="3746"/>
        <v>16171.4</v>
      </c>
      <c r="AF909" s="26">
        <f t="shared" si="3747"/>
        <v>16171.4</v>
      </c>
      <c r="AG909" s="26">
        <f>AG912+AG910</f>
        <v>0</v>
      </c>
      <c r="AH909" s="26">
        <f>AH912+AH910</f>
        <v>0</v>
      </c>
      <c r="AI909" s="26">
        <f>AI912+AI910</f>
        <v>0</v>
      </c>
      <c r="AJ909" s="26">
        <f t="shared" si="3748"/>
        <v>16171.4</v>
      </c>
      <c r="AK909" s="26">
        <f t="shared" si="3749"/>
        <v>16171.4</v>
      </c>
      <c r="AL909" s="26">
        <f t="shared" si="3750"/>
        <v>16171.4</v>
      </c>
      <c r="AM909" s="26">
        <f>AM912+AM910</f>
        <v>0</v>
      </c>
      <c r="AN909" s="26">
        <f>AN912+AN910</f>
        <v>0</v>
      </c>
      <c r="AO909" s="26">
        <f>AO912+AO910</f>
        <v>0</v>
      </c>
      <c r="AP909" s="26">
        <f t="shared" si="3751"/>
        <v>16171.4</v>
      </c>
      <c r="AQ909" s="26">
        <f t="shared" si="3752"/>
        <v>16171.4</v>
      </c>
      <c r="AR909" s="26">
        <f t="shared" si="3753"/>
        <v>16171.4</v>
      </c>
      <c r="AS909" s="26">
        <f>AS912+AS910</f>
        <v>0</v>
      </c>
      <c r="AT909" s="26">
        <f>AT912+AT910</f>
        <v>0</v>
      </c>
      <c r="AU909" s="26">
        <f>AU912+AU910</f>
        <v>0</v>
      </c>
      <c r="AV909" s="26">
        <f t="shared" si="3754"/>
        <v>16171.4</v>
      </c>
      <c r="AW909" s="26">
        <f t="shared" si="3755"/>
        <v>16171.4</v>
      </c>
      <c r="AX909" s="26">
        <f t="shared" si="3756"/>
        <v>16171.4</v>
      </c>
      <c r="AY909" s="26">
        <f>AY912+AY910</f>
        <v>153</v>
      </c>
      <c r="AZ909" s="26">
        <f>AZ912+AZ910</f>
        <v>153</v>
      </c>
      <c r="BA909" s="26">
        <f>BA912+BA910</f>
        <v>153</v>
      </c>
      <c r="BB909" s="26">
        <f t="shared" si="3757"/>
        <v>16324.4</v>
      </c>
      <c r="BC909" s="26">
        <f t="shared" si="3758"/>
        <v>16324.4</v>
      </c>
      <c r="BD909" s="26">
        <f t="shared" si="3759"/>
        <v>16324.4</v>
      </c>
      <c r="BE909" s="26">
        <f>BE912+BE910</f>
        <v>0</v>
      </c>
      <c r="BF909" s="26">
        <f>BF912+BF910</f>
        <v>0</v>
      </c>
      <c r="BG909" s="26">
        <f>BG912+BG910</f>
        <v>0</v>
      </c>
      <c r="BH909" s="26">
        <f t="shared" si="3760"/>
        <v>16324.4</v>
      </c>
      <c r="BI909" s="26">
        <f t="shared" si="3761"/>
        <v>16324.4</v>
      </c>
      <c r="BJ909" s="26">
        <f t="shared" si="3762"/>
        <v>16324.4</v>
      </c>
      <c r="BK909" s="26">
        <f>BK912+BK910</f>
        <v>0</v>
      </c>
      <c r="BL909" s="26">
        <f>BL912+BL910</f>
        <v>0</v>
      </c>
      <c r="BM909" s="26">
        <f>BM912+BM910</f>
        <v>0</v>
      </c>
      <c r="BN909" s="26">
        <f t="shared" si="3763"/>
        <v>16324.4</v>
      </c>
      <c r="BO909" s="26">
        <f t="shared" si="3764"/>
        <v>16324.4</v>
      </c>
      <c r="BP909" s="26">
        <f t="shared" si="3765"/>
        <v>16324.4</v>
      </c>
      <c r="BQ909" s="26">
        <f>BQ912+BQ910</f>
        <v>0</v>
      </c>
      <c r="BR909" s="26">
        <f>BR912+BR910</f>
        <v>0</v>
      </c>
      <c r="BS909" s="26">
        <f t="shared" si="3766"/>
        <v>16324.4</v>
      </c>
      <c r="BT909" s="26">
        <f t="shared" si="3767"/>
        <v>16324.4</v>
      </c>
      <c r="BU909" s="26">
        <f t="shared" si="3768"/>
        <v>16324.4</v>
      </c>
      <c r="BV909" s="26">
        <f>BV912+BV910</f>
        <v>0</v>
      </c>
      <c r="BW909" s="26">
        <f>BW912+BW910</f>
        <v>0</v>
      </c>
      <c r="BX909" s="26">
        <f t="shared" si="3769"/>
        <v>16324.4</v>
      </c>
      <c r="BY909" s="26">
        <f t="shared" si="3770"/>
        <v>16324.4</v>
      </c>
      <c r="BZ909" s="26">
        <f t="shared" si="3771"/>
        <v>16324.4</v>
      </c>
      <c r="CA909" s="26">
        <f>CA912+CA910</f>
        <v>2535</v>
      </c>
      <c r="CB909" s="26">
        <f>CB912+CB910</f>
        <v>0</v>
      </c>
      <c r="CC909" s="26">
        <f>CC912+CC910</f>
        <v>0</v>
      </c>
      <c r="CD909" s="26">
        <f t="shared" si="3574"/>
        <v>18859.400000000001</v>
      </c>
      <c r="CE909" s="26">
        <f t="shared" si="3575"/>
        <v>16324.4</v>
      </c>
      <c r="CF909" s="26">
        <f t="shared" si="3576"/>
        <v>16324.4</v>
      </c>
      <c r="CG909" s="26">
        <f>CG912+CG910</f>
        <v>0</v>
      </c>
      <c r="CH909" s="26">
        <f>CH912+CH910</f>
        <v>0</v>
      </c>
      <c r="CI909" s="26">
        <f>CI912+CI910</f>
        <v>0</v>
      </c>
      <c r="CJ909" s="26">
        <f t="shared" si="3577"/>
        <v>18859.400000000001</v>
      </c>
      <c r="CK909" s="26">
        <f t="shared" si="3578"/>
        <v>16324.4</v>
      </c>
      <c r="CL909" s="26">
        <f t="shared" si="3579"/>
        <v>16324.4</v>
      </c>
      <c r="CM909" s="26">
        <f>CM912+CM910</f>
        <v>0</v>
      </c>
      <c r="CN909" s="26">
        <f>CN912+CN910</f>
        <v>0</v>
      </c>
      <c r="CO909" s="26">
        <f>CO912+CO910</f>
        <v>0</v>
      </c>
      <c r="CP909" s="26">
        <f t="shared" si="3580"/>
        <v>18859.400000000001</v>
      </c>
      <c r="CQ909" s="26">
        <f t="shared" si="3581"/>
        <v>16324.4</v>
      </c>
      <c r="CR909" s="26">
        <f t="shared" si="3582"/>
        <v>16324.4</v>
      </c>
      <c r="CS909" s="26">
        <f>CS912+CS910</f>
        <v>0</v>
      </c>
      <c r="CT909" s="19"/>
      <c r="CU909" s="35"/>
      <c r="CY909" s="1" t="s">
        <v>27</v>
      </c>
    </row>
    <row r="910" spans="1:105" hidden="1" x14ac:dyDescent="0.3">
      <c r="A910" s="16" t="s">
        <v>504</v>
      </c>
      <c r="B910" s="17">
        <v>610</v>
      </c>
      <c r="C910" s="16"/>
      <c r="D910" s="16"/>
      <c r="E910" s="34" t="s">
        <v>102</v>
      </c>
      <c r="F910" s="26">
        <f t="shared" ref="F910:K910" si="3773">F911</f>
        <v>593.1</v>
      </c>
      <c r="G910" s="26">
        <f t="shared" si="3773"/>
        <v>593.1</v>
      </c>
      <c r="H910" s="26">
        <f t="shared" si="3773"/>
        <v>593.1</v>
      </c>
      <c r="I910" s="26">
        <f t="shared" si="3773"/>
        <v>0</v>
      </c>
      <c r="J910" s="26">
        <f t="shared" si="3773"/>
        <v>0</v>
      </c>
      <c r="K910" s="26">
        <f t="shared" si="3773"/>
        <v>0</v>
      </c>
      <c r="L910" s="26">
        <f t="shared" si="3736"/>
        <v>593.1</v>
      </c>
      <c r="M910" s="26">
        <f t="shared" si="3737"/>
        <v>593.1</v>
      </c>
      <c r="N910" s="26">
        <f t="shared" si="3738"/>
        <v>593.1</v>
      </c>
      <c r="O910" s="26">
        <f>O911</f>
        <v>0</v>
      </c>
      <c r="P910" s="26">
        <f>P911</f>
        <v>0</v>
      </c>
      <c r="Q910" s="26">
        <f>Q911</f>
        <v>0</v>
      </c>
      <c r="R910" s="26">
        <f t="shared" si="3739"/>
        <v>593.1</v>
      </c>
      <c r="S910" s="26">
        <f t="shared" si="3740"/>
        <v>593.1</v>
      </c>
      <c r="T910" s="26">
        <f t="shared" si="3741"/>
        <v>593.1</v>
      </c>
      <c r="U910" s="26">
        <f>U911</f>
        <v>0</v>
      </c>
      <c r="V910" s="26">
        <f>V911</f>
        <v>0</v>
      </c>
      <c r="W910" s="26">
        <f>W911</f>
        <v>0</v>
      </c>
      <c r="X910" s="26">
        <f t="shared" si="3742"/>
        <v>593.1</v>
      </c>
      <c r="Y910" s="26">
        <f t="shared" si="3743"/>
        <v>593.1</v>
      </c>
      <c r="Z910" s="26">
        <f t="shared" si="3744"/>
        <v>593.1</v>
      </c>
      <c r="AA910" s="26">
        <f>AA911</f>
        <v>0</v>
      </c>
      <c r="AB910" s="26">
        <f>AB911</f>
        <v>0</v>
      </c>
      <c r="AC910" s="26">
        <f>AC911</f>
        <v>0</v>
      </c>
      <c r="AD910" s="26">
        <f t="shared" si="3745"/>
        <v>593.1</v>
      </c>
      <c r="AE910" s="26">
        <f t="shared" si="3746"/>
        <v>593.1</v>
      </c>
      <c r="AF910" s="26">
        <f t="shared" si="3747"/>
        <v>593.1</v>
      </c>
      <c r="AG910" s="26">
        <f>AG911</f>
        <v>0</v>
      </c>
      <c r="AH910" s="26">
        <f>AH911</f>
        <v>0</v>
      </c>
      <c r="AI910" s="26">
        <f>AI911</f>
        <v>0</v>
      </c>
      <c r="AJ910" s="26">
        <f t="shared" si="3748"/>
        <v>593.1</v>
      </c>
      <c r="AK910" s="26">
        <f t="shared" si="3749"/>
        <v>593.1</v>
      </c>
      <c r="AL910" s="26">
        <f t="shared" si="3750"/>
        <v>593.1</v>
      </c>
      <c r="AM910" s="26">
        <f>AM911</f>
        <v>0</v>
      </c>
      <c r="AN910" s="26">
        <f>AN911</f>
        <v>0</v>
      </c>
      <c r="AO910" s="26">
        <f>AO911</f>
        <v>0</v>
      </c>
      <c r="AP910" s="26">
        <f t="shared" si="3751"/>
        <v>593.1</v>
      </c>
      <c r="AQ910" s="26">
        <f t="shared" si="3752"/>
        <v>593.1</v>
      </c>
      <c r="AR910" s="26">
        <f t="shared" si="3753"/>
        <v>593.1</v>
      </c>
      <c r="AS910" s="26">
        <f>AS911</f>
        <v>0</v>
      </c>
      <c r="AT910" s="26">
        <f>AT911</f>
        <v>0</v>
      </c>
      <c r="AU910" s="26">
        <f>AU911</f>
        <v>0</v>
      </c>
      <c r="AV910" s="26">
        <f t="shared" si="3754"/>
        <v>593.1</v>
      </c>
      <c r="AW910" s="26">
        <f t="shared" si="3755"/>
        <v>593.1</v>
      </c>
      <c r="AX910" s="26">
        <f t="shared" si="3756"/>
        <v>593.1</v>
      </c>
      <c r="AY910" s="26">
        <f>AY911</f>
        <v>0</v>
      </c>
      <c r="AZ910" s="26">
        <f>AZ911</f>
        <v>0</v>
      </c>
      <c r="BA910" s="26">
        <f>BA911</f>
        <v>0</v>
      </c>
      <c r="BB910" s="26">
        <f t="shared" si="3757"/>
        <v>593.1</v>
      </c>
      <c r="BC910" s="26">
        <f t="shared" si="3758"/>
        <v>593.1</v>
      </c>
      <c r="BD910" s="26">
        <f t="shared" si="3759"/>
        <v>593.1</v>
      </c>
      <c r="BE910" s="26">
        <f>BE911</f>
        <v>0</v>
      </c>
      <c r="BF910" s="26">
        <f>BF911</f>
        <v>0</v>
      </c>
      <c r="BG910" s="26">
        <f>BG911</f>
        <v>0</v>
      </c>
      <c r="BH910" s="26">
        <f t="shared" si="3760"/>
        <v>593.1</v>
      </c>
      <c r="BI910" s="26">
        <f t="shared" si="3761"/>
        <v>593.1</v>
      </c>
      <c r="BJ910" s="26">
        <f t="shared" si="3762"/>
        <v>593.1</v>
      </c>
      <c r="BK910" s="26">
        <f>BK911</f>
        <v>0</v>
      </c>
      <c r="BL910" s="26">
        <f>BL911</f>
        <v>0</v>
      </c>
      <c r="BM910" s="26">
        <f>BM911</f>
        <v>0</v>
      </c>
      <c r="BN910" s="26">
        <f t="shared" si="3763"/>
        <v>593.1</v>
      </c>
      <c r="BO910" s="26">
        <f t="shared" si="3764"/>
        <v>593.1</v>
      </c>
      <c r="BP910" s="26">
        <f t="shared" si="3765"/>
        <v>593.1</v>
      </c>
      <c r="BQ910" s="26">
        <f>BQ911</f>
        <v>0</v>
      </c>
      <c r="BR910" s="26">
        <f>BR911</f>
        <v>0</v>
      </c>
      <c r="BS910" s="26">
        <f t="shared" si="3766"/>
        <v>593.1</v>
      </c>
      <c r="BT910" s="26">
        <f t="shared" si="3767"/>
        <v>593.1</v>
      </c>
      <c r="BU910" s="26">
        <f t="shared" si="3768"/>
        <v>593.1</v>
      </c>
      <c r="BV910" s="26">
        <f>BV911</f>
        <v>0</v>
      </c>
      <c r="BW910" s="26">
        <f>BW911</f>
        <v>0</v>
      </c>
      <c r="BX910" s="26">
        <f t="shared" si="3769"/>
        <v>593.1</v>
      </c>
      <c r="BY910" s="26">
        <f t="shared" si="3770"/>
        <v>593.1</v>
      </c>
      <c r="BZ910" s="26">
        <f t="shared" si="3771"/>
        <v>593.1</v>
      </c>
      <c r="CA910" s="26">
        <f>CA911</f>
        <v>0</v>
      </c>
      <c r="CB910" s="26">
        <f>CB911</f>
        <v>0</v>
      </c>
      <c r="CC910" s="26">
        <f>CC911</f>
        <v>0</v>
      </c>
      <c r="CD910" s="26">
        <f t="shared" si="3574"/>
        <v>593.1</v>
      </c>
      <c r="CE910" s="26">
        <f t="shared" si="3575"/>
        <v>593.1</v>
      </c>
      <c r="CF910" s="26">
        <f t="shared" si="3576"/>
        <v>593.1</v>
      </c>
      <c r="CG910" s="26">
        <f>CG911</f>
        <v>0</v>
      </c>
      <c r="CH910" s="26">
        <f>CH911</f>
        <v>0</v>
      </c>
      <c r="CI910" s="26">
        <f>CI911</f>
        <v>0</v>
      </c>
      <c r="CJ910" s="26">
        <f t="shared" si="3577"/>
        <v>593.1</v>
      </c>
      <c r="CK910" s="26">
        <f t="shared" si="3578"/>
        <v>593.1</v>
      </c>
      <c r="CL910" s="26">
        <f t="shared" si="3579"/>
        <v>593.1</v>
      </c>
      <c r="CM910" s="26">
        <f>CM911</f>
        <v>0</v>
      </c>
      <c r="CN910" s="26">
        <f>CN911</f>
        <v>0</v>
      </c>
      <c r="CO910" s="26">
        <f>CO911</f>
        <v>0</v>
      </c>
      <c r="CP910" s="26">
        <f t="shared" si="3580"/>
        <v>593.1</v>
      </c>
      <c r="CQ910" s="26">
        <f t="shared" si="3581"/>
        <v>593.1</v>
      </c>
      <c r="CR910" s="26">
        <f t="shared" si="3582"/>
        <v>593.1</v>
      </c>
      <c r="CS910" s="26">
        <f>CS911</f>
        <v>0</v>
      </c>
      <c r="CT910" s="19"/>
      <c r="CU910" s="35"/>
      <c r="CZ910" s="1" t="s">
        <v>28</v>
      </c>
    </row>
    <row r="911" spans="1:105" hidden="1" x14ac:dyDescent="0.3">
      <c r="A911" s="16" t="s">
        <v>504</v>
      </c>
      <c r="B911" s="17">
        <v>610</v>
      </c>
      <c r="C911" s="16" t="s">
        <v>45</v>
      </c>
      <c r="D911" s="16" t="s">
        <v>103</v>
      </c>
      <c r="E911" s="34" t="s">
        <v>104</v>
      </c>
      <c r="F911" s="26">
        <v>593.1</v>
      </c>
      <c r="G911" s="26">
        <v>593.1</v>
      </c>
      <c r="H911" s="26">
        <v>593.1</v>
      </c>
      <c r="I911" s="26"/>
      <c r="J911" s="26"/>
      <c r="K911" s="26"/>
      <c r="L911" s="26">
        <f t="shared" si="3736"/>
        <v>593.1</v>
      </c>
      <c r="M911" s="26">
        <f t="shared" si="3737"/>
        <v>593.1</v>
      </c>
      <c r="N911" s="26">
        <f t="shared" si="3738"/>
        <v>593.1</v>
      </c>
      <c r="O911" s="26"/>
      <c r="P911" s="26"/>
      <c r="Q911" s="26"/>
      <c r="R911" s="26">
        <f t="shared" si="3739"/>
        <v>593.1</v>
      </c>
      <c r="S911" s="26">
        <f t="shared" si="3740"/>
        <v>593.1</v>
      </c>
      <c r="T911" s="26">
        <f t="shared" si="3741"/>
        <v>593.1</v>
      </c>
      <c r="U911" s="26"/>
      <c r="V911" s="26"/>
      <c r="W911" s="26"/>
      <c r="X911" s="26">
        <f t="shared" si="3742"/>
        <v>593.1</v>
      </c>
      <c r="Y911" s="26">
        <f t="shared" si="3743"/>
        <v>593.1</v>
      </c>
      <c r="Z911" s="26">
        <f t="shared" si="3744"/>
        <v>593.1</v>
      </c>
      <c r="AA911" s="26"/>
      <c r="AB911" s="26"/>
      <c r="AC911" s="26"/>
      <c r="AD911" s="26">
        <f t="shared" si="3745"/>
        <v>593.1</v>
      </c>
      <c r="AE911" s="26">
        <f t="shared" si="3746"/>
        <v>593.1</v>
      </c>
      <c r="AF911" s="26">
        <f t="shared" si="3747"/>
        <v>593.1</v>
      </c>
      <c r="AG911" s="26"/>
      <c r="AH911" s="26"/>
      <c r="AI911" s="26"/>
      <c r="AJ911" s="26">
        <f t="shared" si="3748"/>
        <v>593.1</v>
      </c>
      <c r="AK911" s="26">
        <f t="shared" si="3749"/>
        <v>593.1</v>
      </c>
      <c r="AL911" s="26">
        <f t="shared" si="3750"/>
        <v>593.1</v>
      </c>
      <c r="AM911" s="26"/>
      <c r="AN911" s="26"/>
      <c r="AO911" s="26"/>
      <c r="AP911" s="26">
        <f t="shared" si="3751"/>
        <v>593.1</v>
      </c>
      <c r="AQ911" s="26">
        <f t="shared" si="3752"/>
        <v>593.1</v>
      </c>
      <c r="AR911" s="26">
        <f t="shared" si="3753"/>
        <v>593.1</v>
      </c>
      <c r="AS911" s="26"/>
      <c r="AT911" s="26"/>
      <c r="AU911" s="26"/>
      <c r="AV911" s="26">
        <f t="shared" si="3754"/>
        <v>593.1</v>
      </c>
      <c r="AW911" s="26">
        <f t="shared" si="3755"/>
        <v>593.1</v>
      </c>
      <c r="AX911" s="26">
        <f t="shared" si="3756"/>
        <v>593.1</v>
      </c>
      <c r="AY911" s="26"/>
      <c r="AZ911" s="26"/>
      <c r="BA911" s="26"/>
      <c r="BB911" s="26">
        <f t="shared" si="3757"/>
        <v>593.1</v>
      </c>
      <c r="BC911" s="26">
        <f t="shared" si="3758"/>
        <v>593.1</v>
      </c>
      <c r="BD911" s="26">
        <f t="shared" si="3759"/>
        <v>593.1</v>
      </c>
      <c r="BE911" s="26"/>
      <c r="BF911" s="26"/>
      <c r="BG911" s="26"/>
      <c r="BH911" s="26">
        <f t="shared" si="3760"/>
        <v>593.1</v>
      </c>
      <c r="BI911" s="26">
        <f t="shared" si="3761"/>
        <v>593.1</v>
      </c>
      <c r="BJ911" s="26">
        <f t="shared" si="3762"/>
        <v>593.1</v>
      </c>
      <c r="BK911" s="26"/>
      <c r="BL911" s="26"/>
      <c r="BM911" s="26"/>
      <c r="BN911" s="26">
        <f t="shared" si="3763"/>
        <v>593.1</v>
      </c>
      <c r="BO911" s="26">
        <f t="shared" si="3764"/>
        <v>593.1</v>
      </c>
      <c r="BP911" s="26">
        <f t="shared" si="3765"/>
        <v>593.1</v>
      </c>
      <c r="BQ911" s="26"/>
      <c r="BR911" s="26"/>
      <c r="BS911" s="26">
        <f t="shared" si="3766"/>
        <v>593.1</v>
      </c>
      <c r="BT911" s="26">
        <f t="shared" si="3767"/>
        <v>593.1</v>
      </c>
      <c r="BU911" s="26">
        <f t="shared" si="3768"/>
        <v>593.1</v>
      </c>
      <c r="BV911" s="26"/>
      <c r="BW911" s="26"/>
      <c r="BX911" s="26">
        <f t="shared" si="3769"/>
        <v>593.1</v>
      </c>
      <c r="BY911" s="26">
        <f t="shared" si="3770"/>
        <v>593.1</v>
      </c>
      <c r="BZ911" s="26">
        <f t="shared" si="3771"/>
        <v>593.1</v>
      </c>
      <c r="CA911" s="26"/>
      <c r="CB911" s="26"/>
      <c r="CC911" s="26"/>
      <c r="CD911" s="26">
        <f t="shared" si="3574"/>
        <v>593.1</v>
      </c>
      <c r="CE911" s="26">
        <f t="shared" si="3575"/>
        <v>593.1</v>
      </c>
      <c r="CF911" s="26">
        <f t="shared" si="3576"/>
        <v>593.1</v>
      </c>
      <c r="CG911" s="26"/>
      <c r="CH911" s="26"/>
      <c r="CI911" s="26"/>
      <c r="CJ911" s="26">
        <f t="shared" si="3577"/>
        <v>593.1</v>
      </c>
      <c r="CK911" s="26">
        <f t="shared" si="3578"/>
        <v>593.1</v>
      </c>
      <c r="CL911" s="26">
        <f t="shared" si="3579"/>
        <v>593.1</v>
      </c>
      <c r="CM911" s="26"/>
      <c r="CN911" s="26"/>
      <c r="CO911" s="26"/>
      <c r="CP911" s="26">
        <f t="shared" si="3580"/>
        <v>593.1</v>
      </c>
      <c r="CQ911" s="26">
        <f t="shared" si="3581"/>
        <v>593.1</v>
      </c>
      <c r="CR911" s="26">
        <f t="shared" si="3582"/>
        <v>593.1</v>
      </c>
      <c r="CS911" s="26"/>
      <c r="CT911" s="19"/>
      <c r="CU911" s="35"/>
    </row>
    <row r="912" spans="1:105" hidden="1" x14ac:dyDescent="0.3">
      <c r="A912" s="16" t="s">
        <v>504</v>
      </c>
      <c r="B912" s="17">
        <v>620</v>
      </c>
      <c r="C912" s="16"/>
      <c r="D912" s="16"/>
      <c r="E912" s="34" t="s">
        <v>44</v>
      </c>
      <c r="F912" s="26">
        <f t="shared" ref="F912:K912" si="3774">F913</f>
        <v>15578.3</v>
      </c>
      <c r="G912" s="26">
        <f t="shared" si="3774"/>
        <v>15578.3</v>
      </c>
      <c r="H912" s="26">
        <f t="shared" si="3774"/>
        <v>15578.3</v>
      </c>
      <c r="I912" s="26">
        <f t="shared" si="3774"/>
        <v>0</v>
      </c>
      <c r="J912" s="26">
        <f t="shared" si="3774"/>
        <v>0</v>
      </c>
      <c r="K912" s="26">
        <f t="shared" si="3774"/>
        <v>0</v>
      </c>
      <c r="L912" s="26">
        <f t="shared" si="3736"/>
        <v>15578.3</v>
      </c>
      <c r="M912" s="26">
        <f t="shared" si="3737"/>
        <v>15578.3</v>
      </c>
      <c r="N912" s="26">
        <f t="shared" si="3738"/>
        <v>15578.3</v>
      </c>
      <c r="O912" s="26">
        <f>O913</f>
        <v>0</v>
      </c>
      <c r="P912" s="26">
        <f>P913</f>
        <v>0</v>
      </c>
      <c r="Q912" s="26">
        <f>Q913</f>
        <v>0</v>
      </c>
      <c r="R912" s="26">
        <f t="shared" si="3739"/>
        <v>15578.3</v>
      </c>
      <c r="S912" s="26">
        <f t="shared" si="3740"/>
        <v>15578.3</v>
      </c>
      <c r="T912" s="26">
        <f t="shared" si="3741"/>
        <v>15578.3</v>
      </c>
      <c r="U912" s="26">
        <f>U913</f>
        <v>0</v>
      </c>
      <c r="V912" s="26">
        <f>V913</f>
        <v>0</v>
      </c>
      <c r="W912" s="26">
        <f>W913</f>
        <v>0</v>
      </c>
      <c r="X912" s="26">
        <f t="shared" si="3742"/>
        <v>15578.3</v>
      </c>
      <c r="Y912" s="26">
        <f t="shared" si="3743"/>
        <v>15578.3</v>
      </c>
      <c r="Z912" s="26">
        <f t="shared" si="3744"/>
        <v>15578.3</v>
      </c>
      <c r="AA912" s="26">
        <f>AA913</f>
        <v>0</v>
      </c>
      <c r="AB912" s="26">
        <f>AB913</f>
        <v>0</v>
      </c>
      <c r="AC912" s="26">
        <f>AC913</f>
        <v>0</v>
      </c>
      <c r="AD912" s="26">
        <f t="shared" si="3745"/>
        <v>15578.3</v>
      </c>
      <c r="AE912" s="26">
        <f t="shared" si="3746"/>
        <v>15578.3</v>
      </c>
      <c r="AF912" s="26">
        <f t="shared" si="3747"/>
        <v>15578.3</v>
      </c>
      <c r="AG912" s="26">
        <f>AG913</f>
        <v>0</v>
      </c>
      <c r="AH912" s="26">
        <f>AH913</f>
        <v>0</v>
      </c>
      <c r="AI912" s="26">
        <f>AI913</f>
        <v>0</v>
      </c>
      <c r="AJ912" s="26">
        <f t="shared" si="3748"/>
        <v>15578.3</v>
      </c>
      <c r="AK912" s="26">
        <f t="shared" si="3749"/>
        <v>15578.3</v>
      </c>
      <c r="AL912" s="26">
        <f t="shared" si="3750"/>
        <v>15578.3</v>
      </c>
      <c r="AM912" s="26">
        <f>AM913</f>
        <v>0</v>
      </c>
      <c r="AN912" s="26">
        <f>AN913</f>
        <v>0</v>
      </c>
      <c r="AO912" s="26">
        <f>AO913</f>
        <v>0</v>
      </c>
      <c r="AP912" s="26">
        <f t="shared" si="3751"/>
        <v>15578.3</v>
      </c>
      <c r="AQ912" s="26">
        <f t="shared" si="3752"/>
        <v>15578.3</v>
      </c>
      <c r="AR912" s="26">
        <f t="shared" si="3753"/>
        <v>15578.3</v>
      </c>
      <c r="AS912" s="26">
        <f>AS913</f>
        <v>0</v>
      </c>
      <c r="AT912" s="26">
        <f>AT913</f>
        <v>0</v>
      </c>
      <c r="AU912" s="26">
        <f>AU913</f>
        <v>0</v>
      </c>
      <c r="AV912" s="26">
        <f t="shared" si="3754"/>
        <v>15578.3</v>
      </c>
      <c r="AW912" s="26">
        <f t="shared" si="3755"/>
        <v>15578.3</v>
      </c>
      <c r="AX912" s="26">
        <f t="shared" si="3756"/>
        <v>15578.3</v>
      </c>
      <c r="AY912" s="26">
        <f>AY913</f>
        <v>153</v>
      </c>
      <c r="AZ912" s="26">
        <f>AZ913</f>
        <v>153</v>
      </c>
      <c r="BA912" s="26">
        <f>BA913</f>
        <v>153</v>
      </c>
      <c r="BB912" s="26">
        <f t="shared" si="3757"/>
        <v>15731.3</v>
      </c>
      <c r="BC912" s="26">
        <f t="shared" si="3758"/>
        <v>15731.3</v>
      </c>
      <c r="BD912" s="26">
        <f t="shared" si="3759"/>
        <v>15731.3</v>
      </c>
      <c r="BE912" s="26">
        <f>BE913</f>
        <v>0</v>
      </c>
      <c r="BF912" s="26">
        <f>BF913</f>
        <v>0</v>
      </c>
      <c r="BG912" s="26">
        <f>BG913</f>
        <v>0</v>
      </c>
      <c r="BH912" s="26">
        <f t="shared" si="3760"/>
        <v>15731.3</v>
      </c>
      <c r="BI912" s="26">
        <f t="shared" si="3761"/>
        <v>15731.3</v>
      </c>
      <c r="BJ912" s="26">
        <f t="shared" si="3762"/>
        <v>15731.3</v>
      </c>
      <c r="BK912" s="26">
        <f>BK913</f>
        <v>0</v>
      </c>
      <c r="BL912" s="26">
        <f>BL913</f>
        <v>0</v>
      </c>
      <c r="BM912" s="26">
        <f>BM913</f>
        <v>0</v>
      </c>
      <c r="BN912" s="26">
        <f t="shared" si="3763"/>
        <v>15731.3</v>
      </c>
      <c r="BO912" s="26">
        <f t="shared" si="3764"/>
        <v>15731.3</v>
      </c>
      <c r="BP912" s="26">
        <f t="shared" si="3765"/>
        <v>15731.3</v>
      </c>
      <c r="BQ912" s="26">
        <f>BQ913</f>
        <v>0</v>
      </c>
      <c r="BR912" s="26">
        <f>BR913</f>
        <v>0</v>
      </c>
      <c r="BS912" s="26">
        <f t="shared" si="3766"/>
        <v>15731.3</v>
      </c>
      <c r="BT912" s="26">
        <f t="shared" si="3767"/>
        <v>15731.3</v>
      </c>
      <c r="BU912" s="26">
        <f t="shared" si="3768"/>
        <v>15731.3</v>
      </c>
      <c r="BV912" s="26">
        <f>BV913</f>
        <v>0</v>
      </c>
      <c r="BW912" s="26">
        <f>BW913</f>
        <v>0</v>
      </c>
      <c r="BX912" s="26">
        <f t="shared" si="3769"/>
        <v>15731.3</v>
      </c>
      <c r="BY912" s="26">
        <f t="shared" si="3770"/>
        <v>15731.3</v>
      </c>
      <c r="BZ912" s="26">
        <f t="shared" si="3771"/>
        <v>15731.3</v>
      </c>
      <c r="CA912" s="26">
        <f>CA913</f>
        <v>2535</v>
      </c>
      <c r="CB912" s="26">
        <f>CB913</f>
        <v>0</v>
      </c>
      <c r="CC912" s="26">
        <f>CC913</f>
        <v>0</v>
      </c>
      <c r="CD912" s="26">
        <f t="shared" si="3574"/>
        <v>18266.3</v>
      </c>
      <c r="CE912" s="26">
        <f t="shared" si="3575"/>
        <v>15731.3</v>
      </c>
      <c r="CF912" s="26">
        <f t="shared" si="3576"/>
        <v>15731.3</v>
      </c>
      <c r="CG912" s="26">
        <f>CG913</f>
        <v>0</v>
      </c>
      <c r="CH912" s="26">
        <f>CH913</f>
        <v>0</v>
      </c>
      <c r="CI912" s="26">
        <f>CI913</f>
        <v>0</v>
      </c>
      <c r="CJ912" s="26">
        <f t="shared" si="3577"/>
        <v>18266.3</v>
      </c>
      <c r="CK912" s="26">
        <f t="shared" si="3578"/>
        <v>15731.3</v>
      </c>
      <c r="CL912" s="26">
        <f t="shared" si="3579"/>
        <v>15731.3</v>
      </c>
      <c r="CM912" s="26">
        <f>CM913</f>
        <v>0</v>
      </c>
      <c r="CN912" s="26">
        <f>CN913</f>
        <v>0</v>
      </c>
      <c r="CO912" s="26">
        <f>CO913</f>
        <v>0</v>
      </c>
      <c r="CP912" s="26">
        <f t="shared" si="3580"/>
        <v>18266.3</v>
      </c>
      <c r="CQ912" s="26">
        <f t="shared" si="3581"/>
        <v>15731.3</v>
      </c>
      <c r="CR912" s="26">
        <f t="shared" si="3582"/>
        <v>15731.3</v>
      </c>
      <c r="CS912" s="26">
        <f>CS913</f>
        <v>0</v>
      </c>
      <c r="CT912" s="19"/>
      <c r="CU912" s="35"/>
      <c r="CZ912" s="1" t="s">
        <v>28</v>
      </c>
    </row>
    <row r="913" spans="1:105" hidden="1" x14ac:dyDescent="0.3">
      <c r="A913" s="16" t="s">
        <v>504</v>
      </c>
      <c r="B913" s="17">
        <v>620</v>
      </c>
      <c r="C913" s="16" t="s">
        <v>45</v>
      </c>
      <c r="D913" s="16" t="s">
        <v>103</v>
      </c>
      <c r="E913" s="34" t="s">
        <v>104</v>
      </c>
      <c r="F913" s="26">
        <v>15578.3</v>
      </c>
      <c r="G913" s="26">
        <v>15578.3</v>
      </c>
      <c r="H913" s="26">
        <v>15578.3</v>
      </c>
      <c r="I913" s="26"/>
      <c r="J913" s="26"/>
      <c r="K913" s="26"/>
      <c r="L913" s="26">
        <f t="shared" si="3736"/>
        <v>15578.3</v>
      </c>
      <c r="M913" s="26">
        <f t="shared" si="3737"/>
        <v>15578.3</v>
      </c>
      <c r="N913" s="26">
        <f t="shared" si="3738"/>
        <v>15578.3</v>
      </c>
      <c r="O913" s="26"/>
      <c r="P913" s="26"/>
      <c r="Q913" s="26"/>
      <c r="R913" s="26">
        <f t="shared" si="3739"/>
        <v>15578.3</v>
      </c>
      <c r="S913" s="26">
        <f t="shared" si="3740"/>
        <v>15578.3</v>
      </c>
      <c r="T913" s="26">
        <f t="shared" si="3741"/>
        <v>15578.3</v>
      </c>
      <c r="U913" s="26"/>
      <c r="V913" s="26"/>
      <c r="W913" s="26"/>
      <c r="X913" s="26">
        <f t="shared" si="3742"/>
        <v>15578.3</v>
      </c>
      <c r="Y913" s="26">
        <f t="shared" si="3743"/>
        <v>15578.3</v>
      </c>
      <c r="Z913" s="26">
        <f t="shared" si="3744"/>
        <v>15578.3</v>
      </c>
      <c r="AA913" s="26"/>
      <c r="AB913" s="26"/>
      <c r="AC913" s="26"/>
      <c r="AD913" s="26">
        <f t="shared" si="3745"/>
        <v>15578.3</v>
      </c>
      <c r="AE913" s="26">
        <f t="shared" si="3746"/>
        <v>15578.3</v>
      </c>
      <c r="AF913" s="26">
        <f t="shared" si="3747"/>
        <v>15578.3</v>
      </c>
      <c r="AG913" s="26"/>
      <c r="AH913" s="26"/>
      <c r="AI913" s="26"/>
      <c r="AJ913" s="26">
        <f t="shared" si="3748"/>
        <v>15578.3</v>
      </c>
      <c r="AK913" s="26">
        <f t="shared" si="3749"/>
        <v>15578.3</v>
      </c>
      <c r="AL913" s="26">
        <f t="shared" si="3750"/>
        <v>15578.3</v>
      </c>
      <c r="AM913" s="26"/>
      <c r="AN913" s="26"/>
      <c r="AO913" s="26"/>
      <c r="AP913" s="26">
        <f t="shared" si="3751"/>
        <v>15578.3</v>
      </c>
      <c r="AQ913" s="26">
        <f t="shared" si="3752"/>
        <v>15578.3</v>
      </c>
      <c r="AR913" s="26">
        <f t="shared" si="3753"/>
        <v>15578.3</v>
      </c>
      <c r="AS913" s="26"/>
      <c r="AT913" s="26"/>
      <c r="AU913" s="26"/>
      <c r="AV913" s="26">
        <f t="shared" si="3754"/>
        <v>15578.3</v>
      </c>
      <c r="AW913" s="26">
        <f t="shared" si="3755"/>
        <v>15578.3</v>
      </c>
      <c r="AX913" s="26">
        <f t="shared" si="3756"/>
        <v>15578.3</v>
      </c>
      <c r="AY913" s="26">
        <v>153</v>
      </c>
      <c r="AZ913" s="26">
        <v>153</v>
      </c>
      <c r="BA913" s="26">
        <v>153</v>
      </c>
      <c r="BB913" s="26">
        <f t="shared" si="3757"/>
        <v>15731.3</v>
      </c>
      <c r="BC913" s="26">
        <f t="shared" si="3758"/>
        <v>15731.3</v>
      </c>
      <c r="BD913" s="26">
        <f t="shared" si="3759"/>
        <v>15731.3</v>
      </c>
      <c r="BE913" s="26"/>
      <c r="BF913" s="26"/>
      <c r="BG913" s="26"/>
      <c r="BH913" s="26">
        <f t="shared" si="3760"/>
        <v>15731.3</v>
      </c>
      <c r="BI913" s="26">
        <f t="shared" si="3761"/>
        <v>15731.3</v>
      </c>
      <c r="BJ913" s="26">
        <f t="shared" si="3762"/>
        <v>15731.3</v>
      </c>
      <c r="BK913" s="26"/>
      <c r="BL913" s="26"/>
      <c r="BM913" s="26"/>
      <c r="BN913" s="26">
        <f t="shared" si="3763"/>
        <v>15731.3</v>
      </c>
      <c r="BO913" s="26">
        <f t="shared" si="3764"/>
        <v>15731.3</v>
      </c>
      <c r="BP913" s="26">
        <f t="shared" si="3765"/>
        <v>15731.3</v>
      </c>
      <c r="BQ913" s="26"/>
      <c r="BR913" s="26"/>
      <c r="BS913" s="26">
        <f t="shared" si="3766"/>
        <v>15731.3</v>
      </c>
      <c r="BT913" s="26">
        <f t="shared" si="3767"/>
        <v>15731.3</v>
      </c>
      <c r="BU913" s="26">
        <f t="shared" si="3768"/>
        <v>15731.3</v>
      </c>
      <c r="BV913" s="26"/>
      <c r="BW913" s="26"/>
      <c r="BX913" s="26">
        <f t="shared" si="3769"/>
        <v>15731.3</v>
      </c>
      <c r="BY913" s="26">
        <f t="shared" si="3770"/>
        <v>15731.3</v>
      </c>
      <c r="BZ913" s="26">
        <f t="shared" si="3771"/>
        <v>15731.3</v>
      </c>
      <c r="CA913" s="26">
        <v>2535</v>
      </c>
      <c r="CB913" s="26"/>
      <c r="CC913" s="26"/>
      <c r="CD913" s="26">
        <f t="shared" si="3574"/>
        <v>18266.3</v>
      </c>
      <c r="CE913" s="26">
        <f t="shared" si="3575"/>
        <v>15731.3</v>
      </c>
      <c r="CF913" s="26">
        <f t="shared" si="3576"/>
        <v>15731.3</v>
      </c>
      <c r="CG913" s="26"/>
      <c r="CH913" s="26"/>
      <c r="CI913" s="26"/>
      <c r="CJ913" s="26">
        <f t="shared" si="3577"/>
        <v>18266.3</v>
      </c>
      <c r="CK913" s="26">
        <f t="shared" si="3578"/>
        <v>15731.3</v>
      </c>
      <c r="CL913" s="26">
        <f t="shared" si="3579"/>
        <v>15731.3</v>
      </c>
      <c r="CM913" s="26"/>
      <c r="CN913" s="26"/>
      <c r="CO913" s="26"/>
      <c r="CP913" s="26">
        <f t="shared" si="3580"/>
        <v>18266.3</v>
      </c>
      <c r="CQ913" s="26">
        <f t="shared" si="3581"/>
        <v>15731.3</v>
      </c>
      <c r="CR913" s="26">
        <f t="shared" si="3582"/>
        <v>15731.3</v>
      </c>
      <c r="CS913" s="26"/>
      <c r="CT913" s="19"/>
      <c r="CU913" s="35"/>
    </row>
    <row r="914" spans="1:105" ht="46.8" hidden="1" x14ac:dyDescent="0.3">
      <c r="A914" s="16" t="s">
        <v>506</v>
      </c>
      <c r="B914" s="17"/>
      <c r="C914" s="16"/>
      <c r="D914" s="16"/>
      <c r="E914" s="34" t="s">
        <v>507</v>
      </c>
      <c r="F914" s="26">
        <f t="shared" ref="F914:F915" si="3775">F915</f>
        <v>10050</v>
      </c>
      <c r="G914" s="26">
        <f t="shared" ref="G914:G915" si="3776">G915</f>
        <v>10050</v>
      </c>
      <c r="H914" s="26">
        <f t="shared" ref="H914:H915" si="3777">H915</f>
        <v>10050</v>
      </c>
      <c r="I914" s="26">
        <f t="shared" ref="I914:I915" si="3778">I915</f>
        <v>0</v>
      </c>
      <c r="J914" s="26">
        <f t="shared" ref="J914:J915" si="3779">J915</f>
        <v>0</v>
      </c>
      <c r="K914" s="26">
        <f t="shared" ref="K914:K915" si="3780">K915</f>
        <v>0</v>
      </c>
      <c r="L914" s="26">
        <f t="shared" si="3736"/>
        <v>10050</v>
      </c>
      <c r="M914" s="26">
        <f t="shared" si="3737"/>
        <v>10050</v>
      </c>
      <c r="N914" s="26">
        <f t="shared" si="3738"/>
        <v>10050</v>
      </c>
      <c r="O914" s="26">
        <f t="shared" ref="O914:O915" si="3781">O915</f>
        <v>0</v>
      </c>
      <c r="P914" s="26">
        <f t="shared" ref="P914:P915" si="3782">P915</f>
        <v>0</v>
      </c>
      <c r="Q914" s="26">
        <f t="shared" ref="Q914:Q915" si="3783">Q915</f>
        <v>0</v>
      </c>
      <c r="R914" s="26">
        <f t="shared" si="3739"/>
        <v>10050</v>
      </c>
      <c r="S914" s="26">
        <f t="shared" si="3740"/>
        <v>10050</v>
      </c>
      <c r="T914" s="26">
        <f t="shared" si="3741"/>
        <v>10050</v>
      </c>
      <c r="U914" s="26">
        <f t="shared" ref="U914:U915" si="3784">U915</f>
        <v>0</v>
      </c>
      <c r="V914" s="26">
        <f t="shared" ref="V914:V915" si="3785">V915</f>
        <v>0</v>
      </c>
      <c r="W914" s="26">
        <f t="shared" ref="W914:W915" si="3786">W915</f>
        <v>0</v>
      </c>
      <c r="X914" s="26">
        <f t="shared" si="3742"/>
        <v>10050</v>
      </c>
      <c r="Y914" s="26">
        <f t="shared" si="3743"/>
        <v>10050</v>
      </c>
      <c r="Z914" s="26">
        <f t="shared" si="3744"/>
        <v>10050</v>
      </c>
      <c r="AA914" s="26">
        <f t="shared" ref="AA914:AA915" si="3787">AA915</f>
        <v>0</v>
      </c>
      <c r="AB914" s="26">
        <f t="shared" ref="AB914:AB915" si="3788">AB915</f>
        <v>0</v>
      </c>
      <c r="AC914" s="26">
        <f t="shared" ref="AC914:AC915" si="3789">AC915</f>
        <v>0</v>
      </c>
      <c r="AD914" s="26">
        <f t="shared" si="3745"/>
        <v>10050</v>
      </c>
      <c r="AE914" s="26">
        <f t="shared" si="3746"/>
        <v>10050</v>
      </c>
      <c r="AF914" s="26">
        <f t="shared" si="3747"/>
        <v>10050</v>
      </c>
      <c r="AG914" s="26">
        <f t="shared" ref="AG914:AG915" si="3790">AG915</f>
        <v>0</v>
      </c>
      <c r="AH914" s="26">
        <f t="shared" ref="AH914:AH915" si="3791">AH915</f>
        <v>0</v>
      </c>
      <c r="AI914" s="26">
        <f t="shared" ref="AI914:AI915" si="3792">AI915</f>
        <v>0</v>
      </c>
      <c r="AJ914" s="26">
        <f t="shared" si="3748"/>
        <v>10050</v>
      </c>
      <c r="AK914" s="26">
        <f t="shared" si="3749"/>
        <v>10050</v>
      </c>
      <c r="AL914" s="26">
        <f t="shared" si="3750"/>
        <v>10050</v>
      </c>
      <c r="AM914" s="26">
        <f t="shared" ref="AM914:AM915" si="3793">AM915</f>
        <v>0</v>
      </c>
      <c r="AN914" s="26">
        <f t="shared" ref="AN914:AN915" si="3794">AN915</f>
        <v>0</v>
      </c>
      <c r="AO914" s="26">
        <f t="shared" ref="AO914:AO915" si="3795">AO915</f>
        <v>0</v>
      </c>
      <c r="AP914" s="26">
        <f t="shared" si="3751"/>
        <v>10050</v>
      </c>
      <c r="AQ914" s="26">
        <f t="shared" si="3752"/>
        <v>10050</v>
      </c>
      <c r="AR914" s="26">
        <f t="shared" si="3753"/>
        <v>10050</v>
      </c>
      <c r="AS914" s="26">
        <f t="shared" ref="AS914:AS915" si="3796">AS915</f>
        <v>0</v>
      </c>
      <c r="AT914" s="26">
        <f t="shared" ref="AT914:AT915" si="3797">AT915</f>
        <v>0</v>
      </c>
      <c r="AU914" s="26">
        <f t="shared" ref="AU914:AU915" si="3798">AU915</f>
        <v>0</v>
      </c>
      <c r="AV914" s="26">
        <f t="shared" si="3754"/>
        <v>10050</v>
      </c>
      <c r="AW914" s="26">
        <f t="shared" si="3755"/>
        <v>10050</v>
      </c>
      <c r="AX914" s="26">
        <f t="shared" si="3756"/>
        <v>10050</v>
      </c>
      <c r="AY914" s="26">
        <f t="shared" ref="AY914:AY915" si="3799">AY915</f>
        <v>0</v>
      </c>
      <c r="AZ914" s="26">
        <f t="shared" ref="AZ914:AZ915" si="3800">AZ915</f>
        <v>0</v>
      </c>
      <c r="BA914" s="26">
        <f t="shared" ref="BA914:BA915" si="3801">BA915</f>
        <v>0</v>
      </c>
      <c r="BB914" s="26">
        <f t="shared" si="3757"/>
        <v>10050</v>
      </c>
      <c r="BC914" s="26">
        <f t="shared" si="3758"/>
        <v>10050</v>
      </c>
      <c r="BD914" s="26">
        <f t="shared" si="3759"/>
        <v>10050</v>
      </c>
      <c r="BE914" s="26">
        <f t="shared" ref="BE914:BE915" si="3802">BE915</f>
        <v>0</v>
      </c>
      <c r="BF914" s="26">
        <f t="shared" ref="BF914:BF915" si="3803">BF915</f>
        <v>0</v>
      </c>
      <c r="BG914" s="26">
        <f t="shared" ref="BG914:BG915" si="3804">BG915</f>
        <v>0</v>
      </c>
      <c r="BH914" s="26">
        <f t="shared" si="3760"/>
        <v>10050</v>
      </c>
      <c r="BI914" s="26">
        <f t="shared" si="3761"/>
        <v>10050</v>
      </c>
      <c r="BJ914" s="26">
        <f t="shared" si="3762"/>
        <v>10050</v>
      </c>
      <c r="BK914" s="26">
        <f t="shared" ref="BK914:BK915" si="3805">BK915</f>
        <v>0</v>
      </c>
      <c r="BL914" s="26">
        <f t="shared" ref="BL914:BL915" si="3806">BL915</f>
        <v>0</v>
      </c>
      <c r="BM914" s="26">
        <f t="shared" ref="BM914:BM915" si="3807">BM915</f>
        <v>0</v>
      </c>
      <c r="BN914" s="26">
        <f t="shared" si="3763"/>
        <v>10050</v>
      </c>
      <c r="BO914" s="26">
        <f t="shared" si="3764"/>
        <v>10050</v>
      </c>
      <c r="BP914" s="26">
        <f t="shared" si="3765"/>
        <v>10050</v>
      </c>
      <c r="BQ914" s="26">
        <f t="shared" ref="BQ914:BQ915" si="3808">BQ915</f>
        <v>0</v>
      </c>
      <c r="BR914" s="26">
        <f t="shared" ref="BR914:BR915" si="3809">BR915</f>
        <v>0</v>
      </c>
      <c r="BS914" s="26">
        <f t="shared" si="3766"/>
        <v>10050</v>
      </c>
      <c r="BT914" s="26">
        <f t="shared" si="3767"/>
        <v>10050</v>
      </c>
      <c r="BU914" s="26">
        <f t="shared" si="3768"/>
        <v>10050</v>
      </c>
      <c r="BV914" s="26">
        <f t="shared" ref="BV914:BV915" si="3810">BV915</f>
        <v>0</v>
      </c>
      <c r="BW914" s="26">
        <f t="shared" ref="BW914:BW915" si="3811">BW915</f>
        <v>0</v>
      </c>
      <c r="BX914" s="26">
        <f t="shared" si="3769"/>
        <v>10050</v>
      </c>
      <c r="BY914" s="26">
        <f t="shared" si="3770"/>
        <v>10050</v>
      </c>
      <c r="BZ914" s="26">
        <f t="shared" si="3771"/>
        <v>10050</v>
      </c>
      <c r="CA914" s="26">
        <f t="shared" ref="CA914:CA915" si="3812">CA915</f>
        <v>0</v>
      </c>
      <c r="CB914" s="26">
        <f t="shared" ref="CB914:CB915" si="3813">CB915</f>
        <v>0</v>
      </c>
      <c r="CC914" s="26">
        <f t="shared" ref="CC914:CC915" si="3814">CC915</f>
        <v>0</v>
      </c>
      <c r="CD914" s="26">
        <f t="shared" si="3574"/>
        <v>10050</v>
      </c>
      <c r="CE914" s="26">
        <f t="shared" si="3575"/>
        <v>10050</v>
      </c>
      <c r="CF914" s="26">
        <f t="shared" si="3576"/>
        <v>10050</v>
      </c>
      <c r="CG914" s="26">
        <f t="shared" ref="CG914:CG915" si="3815">CG915</f>
        <v>0</v>
      </c>
      <c r="CH914" s="26">
        <f t="shared" ref="CH914:CH915" si="3816">CH915</f>
        <v>0</v>
      </c>
      <c r="CI914" s="26">
        <f t="shared" ref="CI914:CI915" si="3817">CI915</f>
        <v>0</v>
      </c>
      <c r="CJ914" s="26">
        <f t="shared" si="3577"/>
        <v>10050</v>
      </c>
      <c r="CK914" s="26">
        <f t="shared" si="3578"/>
        <v>10050</v>
      </c>
      <c r="CL914" s="26">
        <f t="shared" si="3579"/>
        <v>10050</v>
      </c>
      <c r="CM914" s="26">
        <f t="shared" ref="CM914:CM915" si="3818">CM915</f>
        <v>0</v>
      </c>
      <c r="CN914" s="26">
        <f t="shared" ref="CN914:CN915" si="3819">CN915</f>
        <v>0</v>
      </c>
      <c r="CO914" s="26">
        <f t="shared" ref="CO914:CO915" si="3820">CO915</f>
        <v>0</v>
      </c>
      <c r="CP914" s="26">
        <f t="shared" si="3580"/>
        <v>10050</v>
      </c>
      <c r="CQ914" s="26">
        <f t="shared" si="3581"/>
        <v>10050</v>
      </c>
      <c r="CR914" s="26">
        <f t="shared" si="3582"/>
        <v>10050</v>
      </c>
      <c r="CS914" s="26">
        <f t="shared" ref="CS914:CS915" si="3821">CS915</f>
        <v>0</v>
      </c>
      <c r="CT914" s="19"/>
      <c r="CU914" s="35"/>
      <c r="CX914" s="1" t="s">
        <v>26</v>
      </c>
    </row>
    <row r="915" spans="1:105" ht="46.8" hidden="1" x14ac:dyDescent="0.3">
      <c r="A915" s="16" t="s">
        <v>508</v>
      </c>
      <c r="B915" s="17"/>
      <c r="C915" s="16"/>
      <c r="D915" s="16"/>
      <c r="E915" s="34" t="s">
        <v>440</v>
      </c>
      <c r="F915" s="26">
        <f t="shared" si="3775"/>
        <v>10050</v>
      </c>
      <c r="G915" s="26">
        <f t="shared" si="3776"/>
        <v>10050</v>
      </c>
      <c r="H915" s="26">
        <f t="shared" si="3777"/>
        <v>10050</v>
      </c>
      <c r="I915" s="26">
        <f t="shared" si="3778"/>
        <v>0</v>
      </c>
      <c r="J915" s="26">
        <f t="shared" si="3779"/>
        <v>0</v>
      </c>
      <c r="K915" s="26">
        <f t="shared" si="3780"/>
        <v>0</v>
      </c>
      <c r="L915" s="26">
        <f t="shared" si="3736"/>
        <v>10050</v>
      </c>
      <c r="M915" s="26">
        <f t="shared" si="3737"/>
        <v>10050</v>
      </c>
      <c r="N915" s="26">
        <f t="shared" si="3738"/>
        <v>10050</v>
      </c>
      <c r="O915" s="26">
        <f t="shared" si="3781"/>
        <v>0</v>
      </c>
      <c r="P915" s="26">
        <f t="shared" si="3782"/>
        <v>0</v>
      </c>
      <c r="Q915" s="26">
        <f t="shared" si="3783"/>
        <v>0</v>
      </c>
      <c r="R915" s="26">
        <f t="shared" si="3739"/>
        <v>10050</v>
      </c>
      <c r="S915" s="26">
        <f t="shared" si="3740"/>
        <v>10050</v>
      </c>
      <c r="T915" s="26">
        <f t="shared" si="3741"/>
        <v>10050</v>
      </c>
      <c r="U915" s="26">
        <f t="shared" si="3784"/>
        <v>0</v>
      </c>
      <c r="V915" s="26">
        <f t="shared" si="3785"/>
        <v>0</v>
      </c>
      <c r="W915" s="26">
        <f t="shared" si="3786"/>
        <v>0</v>
      </c>
      <c r="X915" s="26">
        <f t="shared" si="3742"/>
        <v>10050</v>
      </c>
      <c r="Y915" s="26">
        <f t="shared" si="3743"/>
        <v>10050</v>
      </c>
      <c r="Z915" s="26">
        <f t="shared" si="3744"/>
        <v>10050</v>
      </c>
      <c r="AA915" s="26">
        <f t="shared" si="3787"/>
        <v>0</v>
      </c>
      <c r="AB915" s="26">
        <f t="shared" si="3788"/>
        <v>0</v>
      </c>
      <c r="AC915" s="26">
        <f t="shared" si="3789"/>
        <v>0</v>
      </c>
      <c r="AD915" s="26">
        <f t="shared" si="3745"/>
        <v>10050</v>
      </c>
      <c r="AE915" s="26">
        <f t="shared" si="3746"/>
        <v>10050</v>
      </c>
      <c r="AF915" s="26">
        <f t="shared" si="3747"/>
        <v>10050</v>
      </c>
      <c r="AG915" s="26">
        <f t="shared" si="3790"/>
        <v>0</v>
      </c>
      <c r="AH915" s="26">
        <f t="shared" si="3791"/>
        <v>0</v>
      </c>
      <c r="AI915" s="26">
        <f t="shared" si="3792"/>
        <v>0</v>
      </c>
      <c r="AJ915" s="26">
        <f t="shared" si="3748"/>
        <v>10050</v>
      </c>
      <c r="AK915" s="26">
        <f t="shared" si="3749"/>
        <v>10050</v>
      </c>
      <c r="AL915" s="26">
        <f t="shared" si="3750"/>
        <v>10050</v>
      </c>
      <c r="AM915" s="26">
        <f t="shared" si="3793"/>
        <v>0</v>
      </c>
      <c r="AN915" s="26">
        <f t="shared" si="3794"/>
        <v>0</v>
      </c>
      <c r="AO915" s="26">
        <f t="shared" si="3795"/>
        <v>0</v>
      </c>
      <c r="AP915" s="26">
        <f t="shared" si="3751"/>
        <v>10050</v>
      </c>
      <c r="AQ915" s="26">
        <f t="shared" si="3752"/>
        <v>10050</v>
      </c>
      <c r="AR915" s="26">
        <f t="shared" si="3753"/>
        <v>10050</v>
      </c>
      <c r="AS915" s="26">
        <f t="shared" si="3796"/>
        <v>0</v>
      </c>
      <c r="AT915" s="26">
        <f t="shared" si="3797"/>
        <v>0</v>
      </c>
      <c r="AU915" s="26">
        <f t="shared" si="3798"/>
        <v>0</v>
      </c>
      <c r="AV915" s="26">
        <f t="shared" si="3754"/>
        <v>10050</v>
      </c>
      <c r="AW915" s="26">
        <f t="shared" si="3755"/>
        <v>10050</v>
      </c>
      <c r="AX915" s="26">
        <f t="shared" si="3756"/>
        <v>10050</v>
      </c>
      <c r="AY915" s="26">
        <f t="shared" si="3799"/>
        <v>0</v>
      </c>
      <c r="AZ915" s="26">
        <f t="shared" si="3800"/>
        <v>0</v>
      </c>
      <c r="BA915" s="26">
        <f t="shared" si="3801"/>
        <v>0</v>
      </c>
      <c r="BB915" s="26">
        <f t="shared" si="3757"/>
        <v>10050</v>
      </c>
      <c r="BC915" s="26">
        <f t="shared" si="3758"/>
        <v>10050</v>
      </c>
      <c r="BD915" s="26">
        <f t="shared" si="3759"/>
        <v>10050</v>
      </c>
      <c r="BE915" s="26">
        <f t="shared" si="3802"/>
        <v>0</v>
      </c>
      <c r="BF915" s="26">
        <f t="shared" si="3803"/>
        <v>0</v>
      </c>
      <c r="BG915" s="26">
        <f t="shared" si="3804"/>
        <v>0</v>
      </c>
      <c r="BH915" s="26">
        <f t="shared" si="3760"/>
        <v>10050</v>
      </c>
      <c r="BI915" s="26">
        <f t="shared" si="3761"/>
        <v>10050</v>
      </c>
      <c r="BJ915" s="26">
        <f t="shared" si="3762"/>
        <v>10050</v>
      </c>
      <c r="BK915" s="26">
        <f t="shared" si="3805"/>
        <v>0</v>
      </c>
      <c r="BL915" s="26">
        <f t="shared" si="3806"/>
        <v>0</v>
      </c>
      <c r="BM915" s="26">
        <f t="shared" si="3807"/>
        <v>0</v>
      </c>
      <c r="BN915" s="26">
        <f t="shared" si="3763"/>
        <v>10050</v>
      </c>
      <c r="BO915" s="26">
        <f t="shared" si="3764"/>
        <v>10050</v>
      </c>
      <c r="BP915" s="26">
        <f t="shared" si="3765"/>
        <v>10050</v>
      </c>
      <c r="BQ915" s="26">
        <f t="shared" si="3808"/>
        <v>0</v>
      </c>
      <c r="BR915" s="26">
        <f t="shared" si="3809"/>
        <v>0</v>
      </c>
      <c r="BS915" s="26">
        <f t="shared" si="3766"/>
        <v>10050</v>
      </c>
      <c r="BT915" s="26">
        <f t="shared" si="3767"/>
        <v>10050</v>
      </c>
      <c r="BU915" s="26">
        <f t="shared" si="3768"/>
        <v>10050</v>
      </c>
      <c r="BV915" s="26">
        <f t="shared" si="3810"/>
        <v>0</v>
      </c>
      <c r="BW915" s="26">
        <f t="shared" si="3811"/>
        <v>0</v>
      </c>
      <c r="BX915" s="26">
        <f t="shared" si="3769"/>
        <v>10050</v>
      </c>
      <c r="BY915" s="26">
        <f t="shared" si="3770"/>
        <v>10050</v>
      </c>
      <c r="BZ915" s="26">
        <f t="shared" si="3771"/>
        <v>10050</v>
      </c>
      <c r="CA915" s="26">
        <f t="shared" si="3812"/>
        <v>0</v>
      </c>
      <c r="CB915" s="26">
        <f t="shared" si="3813"/>
        <v>0</v>
      </c>
      <c r="CC915" s="26">
        <f t="shared" si="3814"/>
        <v>0</v>
      </c>
      <c r="CD915" s="26">
        <f t="shared" si="3574"/>
        <v>10050</v>
      </c>
      <c r="CE915" s="26">
        <f t="shared" si="3575"/>
        <v>10050</v>
      </c>
      <c r="CF915" s="26">
        <f t="shared" si="3576"/>
        <v>10050</v>
      </c>
      <c r="CG915" s="26">
        <f t="shared" si="3815"/>
        <v>0</v>
      </c>
      <c r="CH915" s="26">
        <f t="shared" si="3816"/>
        <v>0</v>
      </c>
      <c r="CI915" s="26">
        <f t="shared" si="3817"/>
        <v>0</v>
      </c>
      <c r="CJ915" s="26">
        <f t="shared" si="3577"/>
        <v>10050</v>
      </c>
      <c r="CK915" s="26">
        <f t="shared" si="3578"/>
        <v>10050</v>
      </c>
      <c r="CL915" s="26">
        <f t="shared" si="3579"/>
        <v>10050</v>
      </c>
      <c r="CM915" s="26">
        <f t="shared" si="3818"/>
        <v>0</v>
      </c>
      <c r="CN915" s="26">
        <f t="shared" si="3819"/>
        <v>0</v>
      </c>
      <c r="CO915" s="26">
        <f t="shared" si="3820"/>
        <v>0</v>
      </c>
      <c r="CP915" s="26">
        <f t="shared" si="3580"/>
        <v>10050</v>
      </c>
      <c r="CQ915" s="26">
        <f t="shared" si="3581"/>
        <v>10050</v>
      </c>
      <c r="CR915" s="26">
        <f t="shared" si="3582"/>
        <v>10050</v>
      </c>
      <c r="CS915" s="26">
        <f t="shared" si="3821"/>
        <v>0</v>
      </c>
      <c r="CT915" s="19"/>
      <c r="CU915" s="35"/>
      <c r="DA915" s="1" t="s">
        <v>29</v>
      </c>
    </row>
    <row r="916" spans="1:105" ht="46.8" hidden="1" x14ac:dyDescent="0.3">
      <c r="A916" s="16" t="s">
        <v>508</v>
      </c>
      <c r="B916" s="17">
        <v>600</v>
      </c>
      <c r="C916" s="16"/>
      <c r="D916" s="16"/>
      <c r="E916" s="34" t="s">
        <v>43</v>
      </c>
      <c r="F916" s="26">
        <f t="shared" ref="F916:K916" si="3822">F917+F919+F921</f>
        <v>10050</v>
      </c>
      <c r="G916" s="26">
        <f t="shared" si="3822"/>
        <v>10050</v>
      </c>
      <c r="H916" s="26">
        <f t="shared" si="3822"/>
        <v>10050</v>
      </c>
      <c r="I916" s="26">
        <f t="shared" si="3822"/>
        <v>0</v>
      </c>
      <c r="J916" s="26">
        <f t="shared" si="3822"/>
        <v>0</v>
      </c>
      <c r="K916" s="26">
        <f t="shared" si="3822"/>
        <v>0</v>
      </c>
      <c r="L916" s="26">
        <f t="shared" si="3736"/>
        <v>10050</v>
      </c>
      <c r="M916" s="26">
        <f t="shared" si="3737"/>
        <v>10050</v>
      </c>
      <c r="N916" s="26">
        <f t="shared" si="3738"/>
        <v>10050</v>
      </c>
      <c r="O916" s="26">
        <f>O917+O919+O921</f>
        <v>0</v>
      </c>
      <c r="P916" s="26">
        <f>P917+P919+P921</f>
        <v>0</v>
      </c>
      <c r="Q916" s="26">
        <f>Q917+Q919+Q921</f>
        <v>0</v>
      </c>
      <c r="R916" s="26">
        <f t="shared" si="3739"/>
        <v>10050</v>
      </c>
      <c r="S916" s="26">
        <f t="shared" si="3740"/>
        <v>10050</v>
      </c>
      <c r="T916" s="26">
        <f t="shared" si="3741"/>
        <v>10050</v>
      </c>
      <c r="U916" s="26">
        <f>U917+U919+U921</f>
        <v>0</v>
      </c>
      <c r="V916" s="26">
        <f>V917+V919+V921</f>
        <v>0</v>
      </c>
      <c r="W916" s="26">
        <f>W917+W919+W921</f>
        <v>0</v>
      </c>
      <c r="X916" s="26">
        <f t="shared" si="3742"/>
        <v>10050</v>
      </c>
      <c r="Y916" s="26">
        <f t="shared" si="3743"/>
        <v>10050</v>
      </c>
      <c r="Z916" s="26">
        <f t="shared" si="3744"/>
        <v>10050</v>
      </c>
      <c r="AA916" s="26">
        <f>AA917+AA919+AA921</f>
        <v>0</v>
      </c>
      <c r="AB916" s="26">
        <f>AB917+AB919+AB921</f>
        <v>0</v>
      </c>
      <c r="AC916" s="26">
        <f>AC917+AC919+AC921</f>
        <v>0</v>
      </c>
      <c r="AD916" s="26">
        <f t="shared" si="3745"/>
        <v>10050</v>
      </c>
      <c r="AE916" s="26">
        <f t="shared" si="3746"/>
        <v>10050</v>
      </c>
      <c r="AF916" s="26">
        <f t="shared" si="3747"/>
        <v>10050</v>
      </c>
      <c r="AG916" s="26">
        <f>AG917+AG919+AG921</f>
        <v>0</v>
      </c>
      <c r="AH916" s="26">
        <f>AH917+AH919+AH921</f>
        <v>0</v>
      </c>
      <c r="AI916" s="26">
        <f>AI917+AI919+AI921</f>
        <v>0</v>
      </c>
      <c r="AJ916" s="26">
        <f t="shared" si="3748"/>
        <v>10050</v>
      </c>
      <c r="AK916" s="26">
        <f t="shared" si="3749"/>
        <v>10050</v>
      </c>
      <c r="AL916" s="26">
        <f t="shared" si="3750"/>
        <v>10050</v>
      </c>
      <c r="AM916" s="26">
        <f>AM917+AM919+AM921</f>
        <v>0</v>
      </c>
      <c r="AN916" s="26">
        <f>AN917+AN919+AN921</f>
        <v>0</v>
      </c>
      <c r="AO916" s="26">
        <f>AO917+AO919+AO921</f>
        <v>0</v>
      </c>
      <c r="AP916" s="26">
        <f t="shared" si="3751"/>
        <v>10050</v>
      </c>
      <c r="AQ916" s="26">
        <f t="shared" si="3752"/>
        <v>10050</v>
      </c>
      <c r="AR916" s="26">
        <f t="shared" si="3753"/>
        <v>10050</v>
      </c>
      <c r="AS916" s="26">
        <f>AS917+AS919+AS921</f>
        <v>0</v>
      </c>
      <c r="AT916" s="26">
        <f>AT917+AT919+AT921</f>
        <v>0</v>
      </c>
      <c r="AU916" s="26">
        <f>AU917+AU919+AU921</f>
        <v>0</v>
      </c>
      <c r="AV916" s="26">
        <f t="shared" si="3754"/>
        <v>10050</v>
      </c>
      <c r="AW916" s="26">
        <f t="shared" si="3755"/>
        <v>10050</v>
      </c>
      <c r="AX916" s="26">
        <f t="shared" si="3756"/>
        <v>10050</v>
      </c>
      <c r="AY916" s="26">
        <f>AY917+AY919+AY921</f>
        <v>0</v>
      </c>
      <c r="AZ916" s="26">
        <f>AZ917+AZ919+AZ921</f>
        <v>0</v>
      </c>
      <c r="BA916" s="26">
        <f>BA917+BA919+BA921</f>
        <v>0</v>
      </c>
      <c r="BB916" s="26">
        <f t="shared" si="3757"/>
        <v>10050</v>
      </c>
      <c r="BC916" s="26">
        <f t="shared" si="3758"/>
        <v>10050</v>
      </c>
      <c r="BD916" s="26">
        <f t="shared" si="3759"/>
        <v>10050</v>
      </c>
      <c r="BE916" s="26">
        <f>BE917+BE919+BE921</f>
        <v>0</v>
      </c>
      <c r="BF916" s="26">
        <f>BF917+BF919+BF921</f>
        <v>0</v>
      </c>
      <c r="BG916" s="26">
        <f>BG917+BG919+BG921</f>
        <v>0</v>
      </c>
      <c r="BH916" s="26">
        <f t="shared" si="3760"/>
        <v>10050</v>
      </c>
      <c r="BI916" s="26">
        <f t="shared" si="3761"/>
        <v>10050</v>
      </c>
      <c r="BJ916" s="26">
        <f t="shared" si="3762"/>
        <v>10050</v>
      </c>
      <c r="BK916" s="26">
        <f>BK917+BK919+BK921</f>
        <v>0</v>
      </c>
      <c r="BL916" s="26">
        <f>BL917+BL919+BL921</f>
        <v>0</v>
      </c>
      <c r="BM916" s="26">
        <f>BM917+BM919+BM921</f>
        <v>0</v>
      </c>
      <c r="BN916" s="26">
        <f t="shared" si="3763"/>
        <v>10050</v>
      </c>
      <c r="BO916" s="26">
        <f t="shared" si="3764"/>
        <v>10050</v>
      </c>
      <c r="BP916" s="26">
        <f t="shared" si="3765"/>
        <v>10050</v>
      </c>
      <c r="BQ916" s="26">
        <f>BQ917+BQ919+BQ921</f>
        <v>0</v>
      </c>
      <c r="BR916" s="26">
        <f>BR917+BR919+BR921</f>
        <v>0</v>
      </c>
      <c r="BS916" s="26">
        <f t="shared" si="3766"/>
        <v>10050</v>
      </c>
      <c r="BT916" s="26">
        <f t="shared" si="3767"/>
        <v>10050</v>
      </c>
      <c r="BU916" s="26">
        <f t="shared" si="3768"/>
        <v>10050</v>
      </c>
      <c r="BV916" s="26">
        <f>BV917+BV919+BV921</f>
        <v>0</v>
      </c>
      <c r="BW916" s="26">
        <f>BW917+BW919+BW921</f>
        <v>0</v>
      </c>
      <c r="BX916" s="26">
        <f t="shared" si="3769"/>
        <v>10050</v>
      </c>
      <c r="BY916" s="26">
        <f t="shared" si="3770"/>
        <v>10050</v>
      </c>
      <c r="BZ916" s="26">
        <f t="shared" si="3771"/>
        <v>10050</v>
      </c>
      <c r="CA916" s="26">
        <f>CA917+CA919+CA921</f>
        <v>0</v>
      </c>
      <c r="CB916" s="26">
        <f>CB917+CB919+CB921</f>
        <v>0</v>
      </c>
      <c r="CC916" s="26">
        <f>CC917+CC919+CC921</f>
        <v>0</v>
      </c>
      <c r="CD916" s="26">
        <f t="shared" si="3574"/>
        <v>10050</v>
      </c>
      <c r="CE916" s="26">
        <f t="shared" si="3575"/>
        <v>10050</v>
      </c>
      <c r="CF916" s="26">
        <f t="shared" si="3576"/>
        <v>10050</v>
      </c>
      <c r="CG916" s="26">
        <f>CG917+CG919+CG921</f>
        <v>0</v>
      </c>
      <c r="CH916" s="26">
        <f>CH917+CH919+CH921</f>
        <v>0</v>
      </c>
      <c r="CI916" s="26">
        <f>CI917+CI919+CI921</f>
        <v>0</v>
      </c>
      <c r="CJ916" s="26">
        <f t="shared" si="3577"/>
        <v>10050</v>
      </c>
      <c r="CK916" s="26">
        <f t="shared" si="3578"/>
        <v>10050</v>
      </c>
      <c r="CL916" s="26">
        <f t="shared" si="3579"/>
        <v>10050</v>
      </c>
      <c r="CM916" s="26">
        <f>CM917+CM919+CM921</f>
        <v>0</v>
      </c>
      <c r="CN916" s="26">
        <f>CN917+CN919+CN921</f>
        <v>0</v>
      </c>
      <c r="CO916" s="26">
        <f>CO917+CO919+CO921</f>
        <v>0</v>
      </c>
      <c r="CP916" s="26">
        <f t="shared" si="3580"/>
        <v>10050</v>
      </c>
      <c r="CQ916" s="26">
        <f t="shared" si="3581"/>
        <v>10050</v>
      </c>
      <c r="CR916" s="26">
        <f t="shared" si="3582"/>
        <v>10050</v>
      </c>
      <c r="CS916" s="26">
        <f>CS917+CS919+CS921</f>
        <v>0</v>
      </c>
      <c r="CT916" s="19"/>
      <c r="CU916" s="35"/>
      <c r="CY916" s="1" t="s">
        <v>27</v>
      </c>
    </row>
    <row r="917" spans="1:105" hidden="1" x14ac:dyDescent="0.3">
      <c r="A917" s="16" t="s">
        <v>508</v>
      </c>
      <c r="B917" s="17">
        <v>610</v>
      </c>
      <c r="C917" s="16"/>
      <c r="D917" s="16"/>
      <c r="E917" s="34" t="s">
        <v>102</v>
      </c>
      <c r="F917" s="26">
        <f t="shared" ref="F917:K917" si="3823">F918</f>
        <v>976.7</v>
      </c>
      <c r="G917" s="26">
        <f t="shared" si="3823"/>
        <v>976.7</v>
      </c>
      <c r="H917" s="26">
        <f t="shared" si="3823"/>
        <v>976.7</v>
      </c>
      <c r="I917" s="26">
        <f t="shared" si="3823"/>
        <v>0</v>
      </c>
      <c r="J917" s="26">
        <f t="shared" si="3823"/>
        <v>0</v>
      </c>
      <c r="K917" s="26">
        <f t="shared" si="3823"/>
        <v>0</v>
      </c>
      <c r="L917" s="26">
        <f t="shared" si="3736"/>
        <v>976.7</v>
      </c>
      <c r="M917" s="26">
        <f t="shared" si="3737"/>
        <v>976.7</v>
      </c>
      <c r="N917" s="26">
        <f t="shared" si="3738"/>
        <v>976.7</v>
      </c>
      <c r="O917" s="26">
        <f>O918</f>
        <v>0</v>
      </c>
      <c r="P917" s="26">
        <f>P918</f>
        <v>0</v>
      </c>
      <c r="Q917" s="26">
        <f>Q918</f>
        <v>0</v>
      </c>
      <c r="R917" s="26">
        <f t="shared" si="3739"/>
        <v>976.7</v>
      </c>
      <c r="S917" s="26">
        <f t="shared" si="3740"/>
        <v>976.7</v>
      </c>
      <c r="T917" s="26">
        <f t="shared" si="3741"/>
        <v>976.7</v>
      </c>
      <c r="U917" s="26">
        <f>U918</f>
        <v>0</v>
      </c>
      <c r="V917" s="26">
        <f>V918</f>
        <v>0</v>
      </c>
      <c r="W917" s="26">
        <f>W918</f>
        <v>0</v>
      </c>
      <c r="X917" s="26">
        <f t="shared" si="3742"/>
        <v>976.7</v>
      </c>
      <c r="Y917" s="26">
        <f t="shared" si="3743"/>
        <v>976.7</v>
      </c>
      <c r="Z917" s="26">
        <f t="shared" si="3744"/>
        <v>976.7</v>
      </c>
      <c r="AA917" s="26">
        <f>AA918</f>
        <v>0</v>
      </c>
      <c r="AB917" s="26">
        <f>AB918</f>
        <v>0</v>
      </c>
      <c r="AC917" s="26">
        <f>AC918</f>
        <v>0</v>
      </c>
      <c r="AD917" s="26">
        <f t="shared" si="3745"/>
        <v>976.7</v>
      </c>
      <c r="AE917" s="26">
        <f t="shared" si="3746"/>
        <v>976.7</v>
      </c>
      <c r="AF917" s="26">
        <f t="shared" si="3747"/>
        <v>976.7</v>
      </c>
      <c r="AG917" s="26">
        <f>AG918</f>
        <v>0</v>
      </c>
      <c r="AH917" s="26">
        <f>AH918</f>
        <v>0</v>
      </c>
      <c r="AI917" s="26">
        <f>AI918</f>
        <v>0</v>
      </c>
      <c r="AJ917" s="26">
        <f t="shared" si="3748"/>
        <v>976.7</v>
      </c>
      <c r="AK917" s="26">
        <f t="shared" si="3749"/>
        <v>976.7</v>
      </c>
      <c r="AL917" s="26">
        <f t="shared" si="3750"/>
        <v>976.7</v>
      </c>
      <c r="AM917" s="26">
        <f>AM918</f>
        <v>0</v>
      </c>
      <c r="AN917" s="26">
        <f>AN918</f>
        <v>0</v>
      </c>
      <c r="AO917" s="26">
        <f>AO918</f>
        <v>0</v>
      </c>
      <c r="AP917" s="26">
        <f t="shared" si="3751"/>
        <v>976.7</v>
      </c>
      <c r="AQ917" s="26">
        <f t="shared" si="3752"/>
        <v>976.7</v>
      </c>
      <c r="AR917" s="26">
        <f t="shared" si="3753"/>
        <v>976.7</v>
      </c>
      <c r="AS917" s="26">
        <f>AS918</f>
        <v>0</v>
      </c>
      <c r="AT917" s="26">
        <f>AT918</f>
        <v>0</v>
      </c>
      <c r="AU917" s="26">
        <f>AU918</f>
        <v>0</v>
      </c>
      <c r="AV917" s="26">
        <f t="shared" si="3754"/>
        <v>976.7</v>
      </c>
      <c r="AW917" s="26">
        <f t="shared" si="3755"/>
        <v>976.7</v>
      </c>
      <c r="AX917" s="26">
        <f t="shared" si="3756"/>
        <v>976.7</v>
      </c>
      <c r="AY917" s="26">
        <f>AY918</f>
        <v>0</v>
      </c>
      <c r="AZ917" s="26">
        <f>AZ918</f>
        <v>0</v>
      </c>
      <c r="BA917" s="26">
        <f>BA918</f>
        <v>0</v>
      </c>
      <c r="BB917" s="26">
        <f t="shared" si="3757"/>
        <v>976.7</v>
      </c>
      <c r="BC917" s="26">
        <f t="shared" si="3758"/>
        <v>976.7</v>
      </c>
      <c r="BD917" s="26">
        <f t="shared" si="3759"/>
        <v>976.7</v>
      </c>
      <c r="BE917" s="26">
        <f>BE918</f>
        <v>0</v>
      </c>
      <c r="BF917" s="26">
        <f>BF918</f>
        <v>0</v>
      </c>
      <c r="BG917" s="26">
        <f>BG918</f>
        <v>0</v>
      </c>
      <c r="BH917" s="26">
        <f t="shared" si="3760"/>
        <v>976.7</v>
      </c>
      <c r="BI917" s="26">
        <f t="shared" si="3761"/>
        <v>976.7</v>
      </c>
      <c r="BJ917" s="26">
        <f t="shared" si="3762"/>
        <v>976.7</v>
      </c>
      <c r="BK917" s="26">
        <f>BK918</f>
        <v>0</v>
      </c>
      <c r="BL917" s="26">
        <f>BL918</f>
        <v>0</v>
      </c>
      <c r="BM917" s="26">
        <f>BM918</f>
        <v>0</v>
      </c>
      <c r="BN917" s="26">
        <f t="shared" si="3763"/>
        <v>976.7</v>
      </c>
      <c r="BO917" s="26">
        <f t="shared" si="3764"/>
        <v>976.7</v>
      </c>
      <c r="BP917" s="26">
        <f t="shared" si="3765"/>
        <v>976.7</v>
      </c>
      <c r="BQ917" s="26">
        <f>BQ918</f>
        <v>0</v>
      </c>
      <c r="BR917" s="26">
        <f>BR918</f>
        <v>0</v>
      </c>
      <c r="BS917" s="26">
        <f t="shared" si="3766"/>
        <v>976.7</v>
      </c>
      <c r="BT917" s="26">
        <f t="shared" si="3767"/>
        <v>976.7</v>
      </c>
      <c r="BU917" s="26">
        <f t="shared" si="3768"/>
        <v>976.7</v>
      </c>
      <c r="BV917" s="26">
        <f>BV918</f>
        <v>0</v>
      </c>
      <c r="BW917" s="26">
        <f>BW918</f>
        <v>0</v>
      </c>
      <c r="BX917" s="26">
        <f t="shared" si="3769"/>
        <v>976.7</v>
      </c>
      <c r="BY917" s="26">
        <f t="shared" si="3770"/>
        <v>976.7</v>
      </c>
      <c r="BZ917" s="26">
        <f t="shared" si="3771"/>
        <v>976.7</v>
      </c>
      <c r="CA917" s="26">
        <f>CA918</f>
        <v>0</v>
      </c>
      <c r="CB917" s="26">
        <f>CB918</f>
        <v>0</v>
      </c>
      <c r="CC917" s="26">
        <f>CC918</f>
        <v>0</v>
      </c>
      <c r="CD917" s="26">
        <f t="shared" si="3574"/>
        <v>976.7</v>
      </c>
      <c r="CE917" s="26">
        <f t="shared" si="3575"/>
        <v>976.7</v>
      </c>
      <c r="CF917" s="26">
        <f t="shared" si="3576"/>
        <v>976.7</v>
      </c>
      <c r="CG917" s="26">
        <f>CG918</f>
        <v>0</v>
      </c>
      <c r="CH917" s="26">
        <f>CH918</f>
        <v>0</v>
      </c>
      <c r="CI917" s="26">
        <f>CI918</f>
        <v>0</v>
      </c>
      <c r="CJ917" s="26">
        <f t="shared" si="3577"/>
        <v>976.7</v>
      </c>
      <c r="CK917" s="26">
        <f t="shared" si="3578"/>
        <v>976.7</v>
      </c>
      <c r="CL917" s="26">
        <f t="shared" si="3579"/>
        <v>976.7</v>
      </c>
      <c r="CM917" s="26">
        <f>CM918</f>
        <v>0</v>
      </c>
      <c r="CN917" s="26">
        <f>CN918</f>
        <v>0</v>
      </c>
      <c r="CO917" s="26">
        <f>CO918</f>
        <v>0</v>
      </c>
      <c r="CP917" s="26">
        <f t="shared" si="3580"/>
        <v>976.7</v>
      </c>
      <c r="CQ917" s="26">
        <f t="shared" si="3581"/>
        <v>976.7</v>
      </c>
      <c r="CR917" s="26">
        <f t="shared" si="3582"/>
        <v>976.7</v>
      </c>
      <c r="CS917" s="26">
        <f>CS918</f>
        <v>0</v>
      </c>
      <c r="CT917" s="19"/>
      <c r="CU917" s="35"/>
      <c r="CZ917" s="1" t="s">
        <v>28</v>
      </c>
    </row>
    <row r="918" spans="1:105" hidden="1" x14ac:dyDescent="0.3">
      <c r="A918" s="16" t="s">
        <v>508</v>
      </c>
      <c r="B918" s="17">
        <v>610</v>
      </c>
      <c r="C918" s="16" t="s">
        <v>132</v>
      </c>
      <c r="D918" s="16" t="s">
        <v>65</v>
      </c>
      <c r="E918" s="34" t="s">
        <v>234</v>
      </c>
      <c r="F918" s="26">
        <v>976.7</v>
      </c>
      <c r="G918" s="26">
        <v>976.7</v>
      </c>
      <c r="H918" s="26">
        <v>976.7</v>
      </c>
      <c r="I918" s="26"/>
      <c r="J918" s="26"/>
      <c r="K918" s="26"/>
      <c r="L918" s="26">
        <f t="shared" si="3736"/>
        <v>976.7</v>
      </c>
      <c r="M918" s="26">
        <f t="shared" si="3737"/>
        <v>976.7</v>
      </c>
      <c r="N918" s="26">
        <f t="shared" si="3738"/>
        <v>976.7</v>
      </c>
      <c r="O918" s="26"/>
      <c r="P918" s="26"/>
      <c r="Q918" s="26"/>
      <c r="R918" s="26">
        <f t="shared" si="3739"/>
        <v>976.7</v>
      </c>
      <c r="S918" s="26">
        <f t="shared" si="3740"/>
        <v>976.7</v>
      </c>
      <c r="T918" s="26">
        <f t="shared" si="3741"/>
        <v>976.7</v>
      </c>
      <c r="U918" s="26"/>
      <c r="V918" s="26"/>
      <c r="W918" s="26"/>
      <c r="X918" s="26">
        <f t="shared" si="3742"/>
        <v>976.7</v>
      </c>
      <c r="Y918" s="26">
        <f t="shared" si="3743"/>
        <v>976.7</v>
      </c>
      <c r="Z918" s="26">
        <f t="shared" si="3744"/>
        <v>976.7</v>
      </c>
      <c r="AA918" s="26"/>
      <c r="AB918" s="26"/>
      <c r="AC918" s="26"/>
      <c r="AD918" s="26">
        <f t="shared" si="3745"/>
        <v>976.7</v>
      </c>
      <c r="AE918" s="26">
        <f t="shared" si="3746"/>
        <v>976.7</v>
      </c>
      <c r="AF918" s="26">
        <f t="shared" si="3747"/>
        <v>976.7</v>
      </c>
      <c r="AG918" s="26"/>
      <c r="AH918" s="26"/>
      <c r="AI918" s="26"/>
      <c r="AJ918" s="26">
        <f t="shared" si="3748"/>
        <v>976.7</v>
      </c>
      <c r="AK918" s="26">
        <f t="shared" si="3749"/>
        <v>976.7</v>
      </c>
      <c r="AL918" s="26">
        <f t="shared" si="3750"/>
        <v>976.7</v>
      </c>
      <c r="AM918" s="26"/>
      <c r="AN918" s="26"/>
      <c r="AO918" s="26"/>
      <c r="AP918" s="26">
        <f t="shared" si="3751"/>
        <v>976.7</v>
      </c>
      <c r="AQ918" s="26">
        <f t="shared" si="3752"/>
        <v>976.7</v>
      </c>
      <c r="AR918" s="26">
        <f t="shared" si="3753"/>
        <v>976.7</v>
      </c>
      <c r="AS918" s="26"/>
      <c r="AT918" s="26"/>
      <c r="AU918" s="26"/>
      <c r="AV918" s="26">
        <f t="shared" si="3754"/>
        <v>976.7</v>
      </c>
      <c r="AW918" s="26">
        <f t="shared" si="3755"/>
        <v>976.7</v>
      </c>
      <c r="AX918" s="26">
        <f t="shared" si="3756"/>
        <v>976.7</v>
      </c>
      <c r="AY918" s="26"/>
      <c r="AZ918" s="26"/>
      <c r="BA918" s="26"/>
      <c r="BB918" s="26">
        <f t="shared" si="3757"/>
        <v>976.7</v>
      </c>
      <c r="BC918" s="26">
        <f t="shared" si="3758"/>
        <v>976.7</v>
      </c>
      <c r="BD918" s="26">
        <f t="shared" si="3759"/>
        <v>976.7</v>
      </c>
      <c r="BE918" s="26"/>
      <c r="BF918" s="26"/>
      <c r="BG918" s="26"/>
      <c r="BH918" s="26">
        <f t="shared" si="3760"/>
        <v>976.7</v>
      </c>
      <c r="BI918" s="26">
        <f t="shared" si="3761"/>
        <v>976.7</v>
      </c>
      <c r="BJ918" s="26">
        <f t="shared" si="3762"/>
        <v>976.7</v>
      </c>
      <c r="BK918" s="26"/>
      <c r="BL918" s="26"/>
      <c r="BM918" s="26"/>
      <c r="BN918" s="26">
        <f t="shared" si="3763"/>
        <v>976.7</v>
      </c>
      <c r="BO918" s="26">
        <f t="shared" si="3764"/>
        <v>976.7</v>
      </c>
      <c r="BP918" s="26">
        <f t="shared" si="3765"/>
        <v>976.7</v>
      </c>
      <c r="BQ918" s="26"/>
      <c r="BR918" s="26"/>
      <c r="BS918" s="26">
        <f t="shared" si="3766"/>
        <v>976.7</v>
      </c>
      <c r="BT918" s="26">
        <f t="shared" si="3767"/>
        <v>976.7</v>
      </c>
      <c r="BU918" s="26">
        <f t="shared" si="3768"/>
        <v>976.7</v>
      </c>
      <c r="BV918" s="26"/>
      <c r="BW918" s="26"/>
      <c r="BX918" s="26">
        <f t="shared" si="3769"/>
        <v>976.7</v>
      </c>
      <c r="BY918" s="26">
        <f t="shared" si="3770"/>
        <v>976.7</v>
      </c>
      <c r="BZ918" s="26">
        <f t="shared" si="3771"/>
        <v>976.7</v>
      </c>
      <c r="CA918" s="26"/>
      <c r="CB918" s="26"/>
      <c r="CC918" s="26"/>
      <c r="CD918" s="26">
        <f t="shared" si="3574"/>
        <v>976.7</v>
      </c>
      <c r="CE918" s="26">
        <f t="shared" si="3575"/>
        <v>976.7</v>
      </c>
      <c r="CF918" s="26">
        <f t="shared" si="3576"/>
        <v>976.7</v>
      </c>
      <c r="CG918" s="26"/>
      <c r="CH918" s="26"/>
      <c r="CI918" s="26"/>
      <c r="CJ918" s="26">
        <f t="shared" si="3577"/>
        <v>976.7</v>
      </c>
      <c r="CK918" s="26">
        <f t="shared" si="3578"/>
        <v>976.7</v>
      </c>
      <c r="CL918" s="26">
        <f t="shared" si="3579"/>
        <v>976.7</v>
      </c>
      <c r="CM918" s="26"/>
      <c r="CN918" s="26"/>
      <c r="CO918" s="26"/>
      <c r="CP918" s="26">
        <f t="shared" si="3580"/>
        <v>976.7</v>
      </c>
      <c r="CQ918" s="26">
        <f t="shared" si="3581"/>
        <v>976.7</v>
      </c>
      <c r="CR918" s="26">
        <f t="shared" si="3582"/>
        <v>976.7</v>
      </c>
      <c r="CS918" s="26"/>
      <c r="CT918" s="19"/>
      <c r="CU918" s="35"/>
    </row>
    <row r="919" spans="1:105" hidden="1" x14ac:dyDescent="0.3">
      <c r="A919" s="16" t="s">
        <v>508</v>
      </c>
      <c r="B919" s="17">
        <v>620</v>
      </c>
      <c r="C919" s="16"/>
      <c r="D919" s="16"/>
      <c r="E919" s="34" t="s">
        <v>44</v>
      </c>
      <c r="F919" s="26">
        <f t="shared" ref="F919:K919" si="3824">F920</f>
        <v>8776.2999999999993</v>
      </c>
      <c r="G919" s="26">
        <f t="shared" si="3824"/>
        <v>8776.2999999999993</v>
      </c>
      <c r="H919" s="26">
        <f t="shared" si="3824"/>
        <v>8776.2999999999993</v>
      </c>
      <c r="I919" s="26">
        <f t="shared" si="3824"/>
        <v>0</v>
      </c>
      <c r="J919" s="26">
        <f t="shared" si="3824"/>
        <v>0</v>
      </c>
      <c r="K919" s="26">
        <f t="shared" si="3824"/>
        <v>0</v>
      </c>
      <c r="L919" s="26">
        <f t="shared" si="3736"/>
        <v>8776.2999999999993</v>
      </c>
      <c r="M919" s="26">
        <f t="shared" si="3737"/>
        <v>8776.2999999999993</v>
      </c>
      <c r="N919" s="26">
        <f t="shared" si="3738"/>
        <v>8776.2999999999993</v>
      </c>
      <c r="O919" s="26">
        <f>O920</f>
        <v>0</v>
      </c>
      <c r="P919" s="26">
        <f>P920</f>
        <v>0</v>
      </c>
      <c r="Q919" s="26">
        <f>Q920</f>
        <v>0</v>
      </c>
      <c r="R919" s="26">
        <f t="shared" si="3739"/>
        <v>8776.2999999999993</v>
      </c>
      <c r="S919" s="26">
        <f t="shared" si="3740"/>
        <v>8776.2999999999993</v>
      </c>
      <c r="T919" s="26">
        <f t="shared" si="3741"/>
        <v>8776.2999999999993</v>
      </c>
      <c r="U919" s="26">
        <f>U920</f>
        <v>0</v>
      </c>
      <c r="V919" s="26">
        <f>V920</f>
        <v>0</v>
      </c>
      <c r="W919" s="26">
        <f>W920</f>
        <v>0</v>
      </c>
      <c r="X919" s="26">
        <f t="shared" si="3742"/>
        <v>8776.2999999999993</v>
      </c>
      <c r="Y919" s="26">
        <f t="shared" si="3743"/>
        <v>8776.2999999999993</v>
      </c>
      <c r="Z919" s="26">
        <f t="shared" si="3744"/>
        <v>8776.2999999999993</v>
      </c>
      <c r="AA919" s="26">
        <f>AA920</f>
        <v>0</v>
      </c>
      <c r="AB919" s="26">
        <f>AB920</f>
        <v>0</v>
      </c>
      <c r="AC919" s="26">
        <f>AC920</f>
        <v>0</v>
      </c>
      <c r="AD919" s="26">
        <f t="shared" si="3745"/>
        <v>8776.2999999999993</v>
      </c>
      <c r="AE919" s="26">
        <f t="shared" si="3746"/>
        <v>8776.2999999999993</v>
      </c>
      <c r="AF919" s="26">
        <f t="shared" si="3747"/>
        <v>8776.2999999999993</v>
      </c>
      <c r="AG919" s="26">
        <f>AG920</f>
        <v>0</v>
      </c>
      <c r="AH919" s="26">
        <f>AH920</f>
        <v>0</v>
      </c>
      <c r="AI919" s="26">
        <f>AI920</f>
        <v>0</v>
      </c>
      <c r="AJ919" s="26">
        <f t="shared" si="3748"/>
        <v>8776.2999999999993</v>
      </c>
      <c r="AK919" s="26">
        <f t="shared" si="3749"/>
        <v>8776.2999999999993</v>
      </c>
      <c r="AL919" s="26">
        <f t="shared" si="3750"/>
        <v>8776.2999999999993</v>
      </c>
      <c r="AM919" s="26">
        <f>AM920</f>
        <v>0</v>
      </c>
      <c r="AN919" s="26">
        <f>AN920</f>
        <v>0</v>
      </c>
      <c r="AO919" s="26">
        <f>AO920</f>
        <v>0</v>
      </c>
      <c r="AP919" s="26">
        <f t="shared" si="3751"/>
        <v>8776.2999999999993</v>
      </c>
      <c r="AQ919" s="26">
        <f t="shared" si="3752"/>
        <v>8776.2999999999993</v>
      </c>
      <c r="AR919" s="26">
        <f t="shared" si="3753"/>
        <v>8776.2999999999993</v>
      </c>
      <c r="AS919" s="26">
        <f>AS920</f>
        <v>0</v>
      </c>
      <c r="AT919" s="26">
        <f>AT920</f>
        <v>0</v>
      </c>
      <c r="AU919" s="26">
        <f>AU920</f>
        <v>0</v>
      </c>
      <c r="AV919" s="26">
        <f t="shared" si="3754"/>
        <v>8776.2999999999993</v>
      </c>
      <c r="AW919" s="26">
        <f t="shared" si="3755"/>
        <v>8776.2999999999993</v>
      </c>
      <c r="AX919" s="26">
        <f t="shared" si="3756"/>
        <v>8776.2999999999993</v>
      </c>
      <c r="AY919" s="26">
        <f>AY920</f>
        <v>0</v>
      </c>
      <c r="AZ919" s="26">
        <f>AZ920</f>
        <v>0</v>
      </c>
      <c r="BA919" s="26">
        <f>BA920</f>
        <v>0</v>
      </c>
      <c r="BB919" s="26">
        <f t="shared" si="3757"/>
        <v>8776.2999999999993</v>
      </c>
      <c r="BC919" s="26">
        <f t="shared" si="3758"/>
        <v>8776.2999999999993</v>
      </c>
      <c r="BD919" s="26">
        <f t="shared" si="3759"/>
        <v>8776.2999999999993</v>
      </c>
      <c r="BE919" s="26">
        <f>BE920</f>
        <v>0</v>
      </c>
      <c r="BF919" s="26">
        <f>BF920</f>
        <v>0</v>
      </c>
      <c r="BG919" s="26">
        <f>BG920</f>
        <v>0</v>
      </c>
      <c r="BH919" s="26">
        <f t="shared" si="3760"/>
        <v>8776.2999999999993</v>
      </c>
      <c r="BI919" s="26">
        <f t="shared" si="3761"/>
        <v>8776.2999999999993</v>
      </c>
      <c r="BJ919" s="26">
        <f t="shared" si="3762"/>
        <v>8776.2999999999993</v>
      </c>
      <c r="BK919" s="26">
        <f>BK920</f>
        <v>0</v>
      </c>
      <c r="BL919" s="26">
        <f>BL920</f>
        <v>0</v>
      </c>
      <c r="BM919" s="26">
        <f>BM920</f>
        <v>0</v>
      </c>
      <c r="BN919" s="26">
        <f t="shared" si="3763"/>
        <v>8776.2999999999993</v>
      </c>
      <c r="BO919" s="26">
        <f t="shared" si="3764"/>
        <v>8776.2999999999993</v>
      </c>
      <c r="BP919" s="26">
        <f t="shared" si="3765"/>
        <v>8776.2999999999993</v>
      </c>
      <c r="BQ919" s="26">
        <f>BQ920</f>
        <v>0</v>
      </c>
      <c r="BR919" s="26">
        <f>BR920</f>
        <v>0</v>
      </c>
      <c r="BS919" s="26">
        <f t="shared" si="3766"/>
        <v>8776.2999999999993</v>
      </c>
      <c r="BT919" s="26">
        <f t="shared" si="3767"/>
        <v>8776.2999999999993</v>
      </c>
      <c r="BU919" s="26">
        <f t="shared" si="3768"/>
        <v>8776.2999999999993</v>
      </c>
      <c r="BV919" s="26">
        <f>BV920</f>
        <v>0</v>
      </c>
      <c r="BW919" s="26">
        <f>BW920</f>
        <v>0</v>
      </c>
      <c r="BX919" s="26">
        <f t="shared" si="3769"/>
        <v>8776.2999999999993</v>
      </c>
      <c r="BY919" s="26">
        <f t="shared" si="3770"/>
        <v>8776.2999999999993</v>
      </c>
      <c r="BZ919" s="26">
        <f t="shared" si="3771"/>
        <v>8776.2999999999993</v>
      </c>
      <c r="CA919" s="26">
        <f>CA920</f>
        <v>0</v>
      </c>
      <c r="CB919" s="26">
        <f>CB920</f>
        <v>0</v>
      </c>
      <c r="CC919" s="26">
        <f>CC920</f>
        <v>0</v>
      </c>
      <c r="CD919" s="26">
        <f t="shared" si="3574"/>
        <v>8776.2999999999993</v>
      </c>
      <c r="CE919" s="26">
        <f t="shared" si="3575"/>
        <v>8776.2999999999993</v>
      </c>
      <c r="CF919" s="26">
        <f t="shared" si="3576"/>
        <v>8776.2999999999993</v>
      </c>
      <c r="CG919" s="26">
        <f>CG920</f>
        <v>0</v>
      </c>
      <c r="CH919" s="26">
        <f>CH920</f>
        <v>0</v>
      </c>
      <c r="CI919" s="26">
        <f>CI920</f>
        <v>0</v>
      </c>
      <c r="CJ919" s="26">
        <f t="shared" si="3577"/>
        <v>8776.2999999999993</v>
      </c>
      <c r="CK919" s="26">
        <f t="shared" si="3578"/>
        <v>8776.2999999999993</v>
      </c>
      <c r="CL919" s="26">
        <f t="shared" si="3579"/>
        <v>8776.2999999999993</v>
      </c>
      <c r="CM919" s="26">
        <f>CM920</f>
        <v>0</v>
      </c>
      <c r="CN919" s="26">
        <f>CN920</f>
        <v>0</v>
      </c>
      <c r="CO919" s="26">
        <f>CO920</f>
        <v>0</v>
      </c>
      <c r="CP919" s="26">
        <f t="shared" si="3580"/>
        <v>8776.2999999999993</v>
      </c>
      <c r="CQ919" s="26">
        <f t="shared" si="3581"/>
        <v>8776.2999999999993</v>
      </c>
      <c r="CR919" s="26">
        <f t="shared" si="3582"/>
        <v>8776.2999999999993</v>
      </c>
      <c r="CS919" s="26">
        <f>CS920</f>
        <v>0</v>
      </c>
      <c r="CT919" s="19"/>
      <c r="CU919" s="35"/>
      <c r="CZ919" s="1" t="s">
        <v>28</v>
      </c>
    </row>
    <row r="920" spans="1:105" hidden="1" x14ac:dyDescent="0.3">
      <c r="A920" s="16" t="s">
        <v>508</v>
      </c>
      <c r="B920" s="17">
        <v>620</v>
      </c>
      <c r="C920" s="16" t="s">
        <v>132</v>
      </c>
      <c r="D920" s="16" t="s">
        <v>65</v>
      </c>
      <c r="E920" s="34" t="s">
        <v>234</v>
      </c>
      <c r="F920" s="26">
        <v>8776.2999999999993</v>
      </c>
      <c r="G920" s="26">
        <v>8776.2999999999993</v>
      </c>
      <c r="H920" s="26">
        <v>8776.2999999999993</v>
      </c>
      <c r="I920" s="26"/>
      <c r="J920" s="26"/>
      <c r="K920" s="26"/>
      <c r="L920" s="26">
        <f t="shared" si="3736"/>
        <v>8776.2999999999993</v>
      </c>
      <c r="M920" s="26">
        <f t="shared" si="3737"/>
        <v>8776.2999999999993</v>
      </c>
      <c r="N920" s="26">
        <f t="shared" si="3738"/>
        <v>8776.2999999999993</v>
      </c>
      <c r="O920" s="26"/>
      <c r="P920" s="26"/>
      <c r="Q920" s="26"/>
      <c r="R920" s="26">
        <f t="shared" si="3739"/>
        <v>8776.2999999999993</v>
      </c>
      <c r="S920" s="26">
        <f t="shared" si="3740"/>
        <v>8776.2999999999993</v>
      </c>
      <c r="T920" s="26">
        <f t="shared" si="3741"/>
        <v>8776.2999999999993</v>
      </c>
      <c r="U920" s="26"/>
      <c r="V920" s="26"/>
      <c r="W920" s="26"/>
      <c r="X920" s="26">
        <f t="shared" si="3742"/>
        <v>8776.2999999999993</v>
      </c>
      <c r="Y920" s="26">
        <f t="shared" si="3743"/>
        <v>8776.2999999999993</v>
      </c>
      <c r="Z920" s="26">
        <f t="shared" si="3744"/>
        <v>8776.2999999999993</v>
      </c>
      <c r="AA920" s="26"/>
      <c r="AB920" s="26"/>
      <c r="AC920" s="26"/>
      <c r="AD920" s="26">
        <f t="shared" si="3745"/>
        <v>8776.2999999999993</v>
      </c>
      <c r="AE920" s="26">
        <f t="shared" si="3746"/>
        <v>8776.2999999999993</v>
      </c>
      <c r="AF920" s="26">
        <f t="shared" si="3747"/>
        <v>8776.2999999999993</v>
      </c>
      <c r="AG920" s="26"/>
      <c r="AH920" s="26"/>
      <c r="AI920" s="26"/>
      <c r="AJ920" s="26">
        <f t="shared" si="3748"/>
        <v>8776.2999999999993</v>
      </c>
      <c r="AK920" s="26">
        <f t="shared" si="3749"/>
        <v>8776.2999999999993</v>
      </c>
      <c r="AL920" s="26">
        <f t="shared" si="3750"/>
        <v>8776.2999999999993</v>
      </c>
      <c r="AM920" s="26"/>
      <c r="AN920" s="26"/>
      <c r="AO920" s="26"/>
      <c r="AP920" s="26">
        <f t="shared" si="3751"/>
        <v>8776.2999999999993</v>
      </c>
      <c r="AQ920" s="26">
        <f t="shared" si="3752"/>
        <v>8776.2999999999993</v>
      </c>
      <c r="AR920" s="26">
        <f t="shared" si="3753"/>
        <v>8776.2999999999993</v>
      </c>
      <c r="AS920" s="26"/>
      <c r="AT920" s="26"/>
      <c r="AU920" s="26"/>
      <c r="AV920" s="26">
        <f t="shared" si="3754"/>
        <v>8776.2999999999993</v>
      </c>
      <c r="AW920" s="26">
        <f t="shared" si="3755"/>
        <v>8776.2999999999993</v>
      </c>
      <c r="AX920" s="26">
        <f t="shared" si="3756"/>
        <v>8776.2999999999993</v>
      </c>
      <c r="AY920" s="26"/>
      <c r="AZ920" s="26"/>
      <c r="BA920" s="26"/>
      <c r="BB920" s="26">
        <f t="shared" si="3757"/>
        <v>8776.2999999999993</v>
      </c>
      <c r="BC920" s="26">
        <f t="shared" si="3758"/>
        <v>8776.2999999999993</v>
      </c>
      <c r="BD920" s="26">
        <f t="shared" si="3759"/>
        <v>8776.2999999999993</v>
      </c>
      <c r="BE920" s="26"/>
      <c r="BF920" s="26"/>
      <c r="BG920" s="26"/>
      <c r="BH920" s="26">
        <f t="shared" si="3760"/>
        <v>8776.2999999999993</v>
      </c>
      <c r="BI920" s="26">
        <f t="shared" si="3761"/>
        <v>8776.2999999999993</v>
      </c>
      <c r="BJ920" s="26">
        <f t="shared" si="3762"/>
        <v>8776.2999999999993</v>
      </c>
      <c r="BK920" s="26"/>
      <c r="BL920" s="26"/>
      <c r="BM920" s="26"/>
      <c r="BN920" s="26">
        <f t="shared" si="3763"/>
        <v>8776.2999999999993</v>
      </c>
      <c r="BO920" s="26">
        <f t="shared" si="3764"/>
        <v>8776.2999999999993</v>
      </c>
      <c r="BP920" s="26">
        <f t="shared" si="3765"/>
        <v>8776.2999999999993</v>
      </c>
      <c r="BQ920" s="26"/>
      <c r="BR920" s="26"/>
      <c r="BS920" s="26">
        <f t="shared" si="3766"/>
        <v>8776.2999999999993</v>
      </c>
      <c r="BT920" s="26">
        <f t="shared" si="3767"/>
        <v>8776.2999999999993</v>
      </c>
      <c r="BU920" s="26">
        <f t="shared" si="3768"/>
        <v>8776.2999999999993</v>
      </c>
      <c r="BV920" s="26"/>
      <c r="BW920" s="26"/>
      <c r="BX920" s="26">
        <f t="shared" si="3769"/>
        <v>8776.2999999999993</v>
      </c>
      <c r="BY920" s="26">
        <f t="shared" si="3770"/>
        <v>8776.2999999999993</v>
      </c>
      <c r="BZ920" s="26">
        <f t="shared" si="3771"/>
        <v>8776.2999999999993</v>
      </c>
      <c r="CA920" s="26"/>
      <c r="CB920" s="26"/>
      <c r="CC920" s="26"/>
      <c r="CD920" s="26">
        <f t="shared" si="3574"/>
        <v>8776.2999999999993</v>
      </c>
      <c r="CE920" s="26">
        <f t="shared" si="3575"/>
        <v>8776.2999999999993</v>
      </c>
      <c r="CF920" s="26">
        <f t="shared" si="3576"/>
        <v>8776.2999999999993</v>
      </c>
      <c r="CG920" s="26"/>
      <c r="CH920" s="26"/>
      <c r="CI920" s="26"/>
      <c r="CJ920" s="26">
        <f t="shared" si="3577"/>
        <v>8776.2999999999993</v>
      </c>
      <c r="CK920" s="26">
        <f t="shared" si="3578"/>
        <v>8776.2999999999993</v>
      </c>
      <c r="CL920" s="26">
        <f t="shared" si="3579"/>
        <v>8776.2999999999993</v>
      </c>
      <c r="CM920" s="26"/>
      <c r="CN920" s="26"/>
      <c r="CO920" s="26"/>
      <c r="CP920" s="26">
        <f t="shared" si="3580"/>
        <v>8776.2999999999993</v>
      </c>
      <c r="CQ920" s="26">
        <f t="shared" si="3581"/>
        <v>8776.2999999999993</v>
      </c>
      <c r="CR920" s="26">
        <f t="shared" si="3582"/>
        <v>8776.2999999999993</v>
      </c>
      <c r="CS920" s="26"/>
      <c r="CT920" s="19"/>
      <c r="CU920" s="35"/>
    </row>
    <row r="921" spans="1:105" ht="78" hidden="1" x14ac:dyDescent="0.3">
      <c r="A921" s="16" t="s">
        <v>508</v>
      </c>
      <c r="B921" s="17">
        <v>630</v>
      </c>
      <c r="C921" s="16"/>
      <c r="D921" s="16"/>
      <c r="E921" s="34" t="s">
        <v>49</v>
      </c>
      <c r="F921" s="26">
        <f t="shared" ref="F921:K921" si="3825">F922</f>
        <v>297</v>
      </c>
      <c r="G921" s="26">
        <f t="shared" si="3825"/>
        <v>297</v>
      </c>
      <c r="H921" s="26">
        <f t="shared" si="3825"/>
        <v>297</v>
      </c>
      <c r="I921" s="26">
        <f t="shared" si="3825"/>
        <v>0</v>
      </c>
      <c r="J921" s="26">
        <f t="shared" si="3825"/>
        <v>0</v>
      </c>
      <c r="K921" s="26">
        <f t="shared" si="3825"/>
        <v>0</v>
      </c>
      <c r="L921" s="26">
        <f t="shared" si="3736"/>
        <v>297</v>
      </c>
      <c r="M921" s="26">
        <f t="shared" si="3737"/>
        <v>297</v>
      </c>
      <c r="N921" s="26">
        <f t="shared" si="3738"/>
        <v>297</v>
      </c>
      <c r="O921" s="26">
        <f>O922</f>
        <v>0</v>
      </c>
      <c r="P921" s="26">
        <f>P922</f>
        <v>0</v>
      </c>
      <c r="Q921" s="26">
        <f>Q922</f>
        <v>0</v>
      </c>
      <c r="R921" s="26">
        <f t="shared" si="3739"/>
        <v>297</v>
      </c>
      <c r="S921" s="26">
        <f t="shared" si="3740"/>
        <v>297</v>
      </c>
      <c r="T921" s="26">
        <f t="shared" si="3741"/>
        <v>297</v>
      </c>
      <c r="U921" s="26">
        <f>U922</f>
        <v>0</v>
      </c>
      <c r="V921" s="26">
        <f>V922</f>
        <v>0</v>
      </c>
      <c r="W921" s="26">
        <f>W922</f>
        <v>0</v>
      </c>
      <c r="X921" s="26">
        <f t="shared" si="3742"/>
        <v>297</v>
      </c>
      <c r="Y921" s="26">
        <f t="shared" si="3743"/>
        <v>297</v>
      </c>
      <c r="Z921" s="26">
        <f t="shared" si="3744"/>
        <v>297</v>
      </c>
      <c r="AA921" s="26">
        <f>AA922</f>
        <v>0</v>
      </c>
      <c r="AB921" s="26">
        <f>AB922</f>
        <v>0</v>
      </c>
      <c r="AC921" s="26">
        <f>AC922</f>
        <v>0</v>
      </c>
      <c r="AD921" s="26">
        <f t="shared" si="3745"/>
        <v>297</v>
      </c>
      <c r="AE921" s="26">
        <f t="shared" si="3746"/>
        <v>297</v>
      </c>
      <c r="AF921" s="26">
        <f t="shared" si="3747"/>
        <v>297</v>
      </c>
      <c r="AG921" s="26">
        <f>AG922</f>
        <v>0</v>
      </c>
      <c r="AH921" s="26">
        <f>AH922</f>
        <v>0</v>
      </c>
      <c r="AI921" s="26">
        <f>AI922</f>
        <v>0</v>
      </c>
      <c r="AJ921" s="26">
        <f t="shared" si="3748"/>
        <v>297</v>
      </c>
      <c r="AK921" s="26">
        <f t="shared" si="3749"/>
        <v>297</v>
      </c>
      <c r="AL921" s="26">
        <f t="shared" si="3750"/>
        <v>297</v>
      </c>
      <c r="AM921" s="26">
        <f>AM922</f>
        <v>0</v>
      </c>
      <c r="AN921" s="26">
        <f>AN922</f>
        <v>0</v>
      </c>
      <c r="AO921" s="26">
        <f>AO922</f>
        <v>0</v>
      </c>
      <c r="AP921" s="26">
        <f t="shared" si="3751"/>
        <v>297</v>
      </c>
      <c r="AQ921" s="26">
        <f t="shared" si="3752"/>
        <v>297</v>
      </c>
      <c r="AR921" s="26">
        <f t="shared" si="3753"/>
        <v>297</v>
      </c>
      <c r="AS921" s="26">
        <f>AS922</f>
        <v>0</v>
      </c>
      <c r="AT921" s="26">
        <f>AT922</f>
        <v>0</v>
      </c>
      <c r="AU921" s="26">
        <f>AU922</f>
        <v>0</v>
      </c>
      <c r="AV921" s="26">
        <f t="shared" si="3754"/>
        <v>297</v>
      </c>
      <c r="AW921" s="26">
        <f t="shared" si="3755"/>
        <v>297</v>
      </c>
      <c r="AX921" s="26">
        <f t="shared" si="3756"/>
        <v>297</v>
      </c>
      <c r="AY921" s="26">
        <f>AY922</f>
        <v>0</v>
      </c>
      <c r="AZ921" s="26">
        <f>AZ922</f>
        <v>0</v>
      </c>
      <c r="BA921" s="26">
        <f>BA922</f>
        <v>0</v>
      </c>
      <c r="BB921" s="26">
        <f t="shared" si="3757"/>
        <v>297</v>
      </c>
      <c r="BC921" s="26">
        <f t="shared" si="3758"/>
        <v>297</v>
      </c>
      <c r="BD921" s="26">
        <f t="shared" si="3759"/>
        <v>297</v>
      </c>
      <c r="BE921" s="26">
        <f>BE922</f>
        <v>0</v>
      </c>
      <c r="BF921" s="26">
        <f>BF922</f>
        <v>0</v>
      </c>
      <c r="BG921" s="26">
        <f>BG922</f>
        <v>0</v>
      </c>
      <c r="BH921" s="26">
        <f t="shared" si="3760"/>
        <v>297</v>
      </c>
      <c r="BI921" s="26">
        <f t="shared" si="3761"/>
        <v>297</v>
      </c>
      <c r="BJ921" s="26">
        <f t="shared" si="3762"/>
        <v>297</v>
      </c>
      <c r="BK921" s="26">
        <f>BK922</f>
        <v>0</v>
      </c>
      <c r="BL921" s="26">
        <f>BL922</f>
        <v>0</v>
      </c>
      <c r="BM921" s="26">
        <f>BM922</f>
        <v>0</v>
      </c>
      <c r="BN921" s="26">
        <f t="shared" si="3763"/>
        <v>297</v>
      </c>
      <c r="BO921" s="26">
        <f t="shared" si="3764"/>
        <v>297</v>
      </c>
      <c r="BP921" s="26">
        <f t="shared" si="3765"/>
        <v>297</v>
      </c>
      <c r="BQ921" s="26">
        <f>BQ922</f>
        <v>0</v>
      </c>
      <c r="BR921" s="26">
        <f>BR922</f>
        <v>0</v>
      </c>
      <c r="BS921" s="26">
        <f t="shared" si="3766"/>
        <v>297</v>
      </c>
      <c r="BT921" s="26">
        <f t="shared" si="3767"/>
        <v>297</v>
      </c>
      <c r="BU921" s="26">
        <f t="shared" si="3768"/>
        <v>297</v>
      </c>
      <c r="BV921" s="26">
        <f>BV922</f>
        <v>0</v>
      </c>
      <c r="BW921" s="26">
        <f>BW922</f>
        <v>0</v>
      </c>
      <c r="BX921" s="26">
        <f t="shared" si="3769"/>
        <v>297</v>
      </c>
      <c r="BY921" s="26">
        <f t="shared" si="3770"/>
        <v>297</v>
      </c>
      <c r="BZ921" s="26">
        <f t="shared" si="3771"/>
        <v>297</v>
      </c>
      <c r="CA921" s="26">
        <f>CA922</f>
        <v>0</v>
      </c>
      <c r="CB921" s="26">
        <f>CB922</f>
        <v>0</v>
      </c>
      <c r="CC921" s="26">
        <f>CC922</f>
        <v>0</v>
      </c>
      <c r="CD921" s="26">
        <f t="shared" si="3574"/>
        <v>297</v>
      </c>
      <c r="CE921" s="26">
        <f t="shared" si="3575"/>
        <v>297</v>
      </c>
      <c r="CF921" s="26">
        <f t="shared" si="3576"/>
        <v>297</v>
      </c>
      <c r="CG921" s="26">
        <f>CG922</f>
        <v>0</v>
      </c>
      <c r="CH921" s="26">
        <f>CH922</f>
        <v>0</v>
      </c>
      <c r="CI921" s="26">
        <f>CI922</f>
        <v>0</v>
      </c>
      <c r="CJ921" s="26">
        <f t="shared" si="3577"/>
        <v>297</v>
      </c>
      <c r="CK921" s="26">
        <f t="shared" si="3578"/>
        <v>297</v>
      </c>
      <c r="CL921" s="26">
        <f t="shared" si="3579"/>
        <v>297</v>
      </c>
      <c r="CM921" s="26">
        <f>CM922</f>
        <v>0</v>
      </c>
      <c r="CN921" s="26">
        <f>CN922</f>
        <v>0</v>
      </c>
      <c r="CO921" s="26">
        <f>CO922</f>
        <v>0</v>
      </c>
      <c r="CP921" s="26">
        <f t="shared" si="3580"/>
        <v>297</v>
      </c>
      <c r="CQ921" s="26">
        <f t="shared" si="3581"/>
        <v>297</v>
      </c>
      <c r="CR921" s="26">
        <f t="shared" si="3582"/>
        <v>297</v>
      </c>
      <c r="CS921" s="26">
        <f>CS922</f>
        <v>0</v>
      </c>
      <c r="CT921" s="19"/>
      <c r="CU921" s="35"/>
      <c r="CZ921" s="1" t="s">
        <v>28</v>
      </c>
    </row>
    <row r="922" spans="1:105" hidden="1" x14ac:dyDescent="0.3">
      <c r="A922" s="16" t="s">
        <v>508</v>
      </c>
      <c r="B922" s="17">
        <v>630</v>
      </c>
      <c r="C922" s="16" t="s">
        <v>132</v>
      </c>
      <c r="D922" s="16" t="s">
        <v>65</v>
      </c>
      <c r="E922" s="34" t="s">
        <v>234</v>
      </c>
      <c r="F922" s="26">
        <v>297</v>
      </c>
      <c r="G922" s="26">
        <v>297</v>
      </c>
      <c r="H922" s="26">
        <v>297</v>
      </c>
      <c r="I922" s="26"/>
      <c r="J922" s="26"/>
      <c r="K922" s="26"/>
      <c r="L922" s="26">
        <f t="shared" si="3736"/>
        <v>297</v>
      </c>
      <c r="M922" s="26">
        <f t="shared" si="3737"/>
        <v>297</v>
      </c>
      <c r="N922" s="26">
        <f t="shared" si="3738"/>
        <v>297</v>
      </c>
      <c r="O922" s="26"/>
      <c r="P922" s="26"/>
      <c r="Q922" s="26"/>
      <c r="R922" s="26">
        <f t="shared" si="3739"/>
        <v>297</v>
      </c>
      <c r="S922" s="26">
        <f t="shared" si="3740"/>
        <v>297</v>
      </c>
      <c r="T922" s="26">
        <f t="shared" si="3741"/>
        <v>297</v>
      </c>
      <c r="U922" s="26"/>
      <c r="V922" s="26"/>
      <c r="W922" s="26"/>
      <c r="X922" s="26">
        <f t="shared" si="3742"/>
        <v>297</v>
      </c>
      <c r="Y922" s="26">
        <f t="shared" si="3743"/>
        <v>297</v>
      </c>
      <c r="Z922" s="26">
        <f t="shared" si="3744"/>
        <v>297</v>
      </c>
      <c r="AA922" s="26"/>
      <c r="AB922" s="26"/>
      <c r="AC922" s="26"/>
      <c r="AD922" s="26">
        <f t="shared" si="3745"/>
        <v>297</v>
      </c>
      <c r="AE922" s="26">
        <f t="shared" si="3746"/>
        <v>297</v>
      </c>
      <c r="AF922" s="26">
        <f t="shared" si="3747"/>
        <v>297</v>
      </c>
      <c r="AG922" s="26"/>
      <c r="AH922" s="26"/>
      <c r="AI922" s="26"/>
      <c r="AJ922" s="26">
        <f t="shared" si="3748"/>
        <v>297</v>
      </c>
      <c r="AK922" s="26">
        <f t="shared" si="3749"/>
        <v>297</v>
      </c>
      <c r="AL922" s="26">
        <f t="shared" si="3750"/>
        <v>297</v>
      </c>
      <c r="AM922" s="26"/>
      <c r="AN922" s="26"/>
      <c r="AO922" s="26"/>
      <c r="AP922" s="26">
        <f t="shared" si="3751"/>
        <v>297</v>
      </c>
      <c r="AQ922" s="26">
        <f t="shared" si="3752"/>
        <v>297</v>
      </c>
      <c r="AR922" s="26">
        <f t="shared" si="3753"/>
        <v>297</v>
      </c>
      <c r="AS922" s="26"/>
      <c r="AT922" s="26"/>
      <c r="AU922" s="26"/>
      <c r="AV922" s="26">
        <f t="shared" si="3754"/>
        <v>297</v>
      </c>
      <c r="AW922" s="26">
        <f t="shared" si="3755"/>
        <v>297</v>
      </c>
      <c r="AX922" s="26">
        <f t="shared" si="3756"/>
        <v>297</v>
      </c>
      <c r="AY922" s="26"/>
      <c r="AZ922" s="26"/>
      <c r="BA922" s="26"/>
      <c r="BB922" s="26">
        <f t="shared" si="3757"/>
        <v>297</v>
      </c>
      <c r="BC922" s="26">
        <f t="shared" si="3758"/>
        <v>297</v>
      </c>
      <c r="BD922" s="26">
        <f t="shared" si="3759"/>
        <v>297</v>
      </c>
      <c r="BE922" s="26"/>
      <c r="BF922" s="26"/>
      <c r="BG922" s="26"/>
      <c r="BH922" s="26">
        <f t="shared" si="3760"/>
        <v>297</v>
      </c>
      <c r="BI922" s="26">
        <f t="shared" si="3761"/>
        <v>297</v>
      </c>
      <c r="BJ922" s="26">
        <f t="shared" si="3762"/>
        <v>297</v>
      </c>
      <c r="BK922" s="26"/>
      <c r="BL922" s="26"/>
      <c r="BM922" s="26"/>
      <c r="BN922" s="26">
        <f t="shared" si="3763"/>
        <v>297</v>
      </c>
      <c r="BO922" s="26">
        <f t="shared" si="3764"/>
        <v>297</v>
      </c>
      <c r="BP922" s="26">
        <f t="shared" si="3765"/>
        <v>297</v>
      </c>
      <c r="BQ922" s="26"/>
      <c r="BR922" s="26"/>
      <c r="BS922" s="26">
        <f t="shared" si="3766"/>
        <v>297</v>
      </c>
      <c r="BT922" s="26">
        <f t="shared" si="3767"/>
        <v>297</v>
      </c>
      <c r="BU922" s="26">
        <f t="shared" si="3768"/>
        <v>297</v>
      </c>
      <c r="BV922" s="26"/>
      <c r="BW922" s="26"/>
      <c r="BX922" s="26">
        <f t="shared" si="3769"/>
        <v>297</v>
      </c>
      <c r="BY922" s="26">
        <f t="shared" si="3770"/>
        <v>297</v>
      </c>
      <c r="BZ922" s="26">
        <f t="shared" si="3771"/>
        <v>297</v>
      </c>
      <c r="CA922" s="26"/>
      <c r="CB922" s="26"/>
      <c r="CC922" s="26"/>
      <c r="CD922" s="26">
        <f t="shared" si="3574"/>
        <v>297</v>
      </c>
      <c r="CE922" s="26">
        <f t="shared" si="3575"/>
        <v>297</v>
      </c>
      <c r="CF922" s="26">
        <f t="shared" si="3576"/>
        <v>297</v>
      </c>
      <c r="CG922" s="26"/>
      <c r="CH922" s="26"/>
      <c r="CI922" s="26"/>
      <c r="CJ922" s="26">
        <f t="shared" si="3577"/>
        <v>297</v>
      </c>
      <c r="CK922" s="26">
        <f t="shared" si="3578"/>
        <v>297</v>
      </c>
      <c r="CL922" s="26">
        <f t="shared" si="3579"/>
        <v>297</v>
      </c>
      <c r="CM922" s="26"/>
      <c r="CN922" s="26"/>
      <c r="CO922" s="26"/>
      <c r="CP922" s="26">
        <f t="shared" si="3580"/>
        <v>297</v>
      </c>
      <c r="CQ922" s="26">
        <f t="shared" si="3581"/>
        <v>297</v>
      </c>
      <c r="CR922" s="26">
        <f t="shared" si="3582"/>
        <v>297</v>
      </c>
      <c r="CS922" s="26"/>
      <c r="CT922" s="19"/>
      <c r="CU922" s="35"/>
    </row>
    <row r="923" spans="1:105" ht="46.8" hidden="1" x14ac:dyDescent="0.3">
      <c r="A923" s="16" t="s">
        <v>509</v>
      </c>
      <c r="B923" s="17"/>
      <c r="C923" s="16"/>
      <c r="D923" s="16"/>
      <c r="E923" s="34" t="s">
        <v>510</v>
      </c>
      <c r="F923" s="26">
        <f t="shared" ref="F923:K923" si="3826">F924</f>
        <v>2988.6</v>
      </c>
      <c r="G923" s="26">
        <f t="shared" si="3826"/>
        <v>2988.6</v>
      </c>
      <c r="H923" s="26">
        <f t="shared" si="3826"/>
        <v>2988.6</v>
      </c>
      <c r="I923" s="26">
        <f t="shared" si="3826"/>
        <v>0</v>
      </c>
      <c r="J923" s="26">
        <f t="shared" si="3826"/>
        <v>0</v>
      </c>
      <c r="K923" s="26">
        <f t="shared" si="3826"/>
        <v>0</v>
      </c>
      <c r="L923" s="26">
        <f t="shared" si="3736"/>
        <v>2988.6</v>
      </c>
      <c r="M923" s="26">
        <f t="shared" si="3737"/>
        <v>2988.6</v>
      </c>
      <c r="N923" s="26">
        <f t="shared" si="3738"/>
        <v>2988.6</v>
      </c>
      <c r="O923" s="26">
        <f>O924</f>
        <v>0</v>
      </c>
      <c r="P923" s="26">
        <f>P924</f>
        <v>0</v>
      </c>
      <c r="Q923" s="26">
        <f>Q924</f>
        <v>0</v>
      </c>
      <c r="R923" s="26">
        <f t="shared" si="3739"/>
        <v>2988.6</v>
      </c>
      <c r="S923" s="26">
        <f t="shared" si="3740"/>
        <v>2988.6</v>
      </c>
      <c r="T923" s="26">
        <f t="shared" si="3741"/>
        <v>2988.6</v>
      </c>
      <c r="U923" s="26">
        <f>U924</f>
        <v>0</v>
      </c>
      <c r="V923" s="26">
        <f>V924</f>
        <v>0</v>
      </c>
      <c r="W923" s="26">
        <f>W924</f>
        <v>0</v>
      </c>
      <c r="X923" s="26">
        <f t="shared" si="3742"/>
        <v>2988.6</v>
      </c>
      <c r="Y923" s="26">
        <f t="shared" si="3743"/>
        <v>2988.6</v>
      </c>
      <c r="Z923" s="26">
        <f t="shared" si="3744"/>
        <v>2988.6</v>
      </c>
      <c r="AA923" s="26">
        <f>AA924</f>
        <v>0</v>
      </c>
      <c r="AB923" s="26">
        <f>AB924</f>
        <v>0</v>
      </c>
      <c r="AC923" s="26">
        <f>AC924</f>
        <v>0</v>
      </c>
      <c r="AD923" s="26">
        <f t="shared" si="3745"/>
        <v>2988.6</v>
      </c>
      <c r="AE923" s="26">
        <f t="shared" si="3746"/>
        <v>2988.6</v>
      </c>
      <c r="AF923" s="26">
        <f t="shared" si="3747"/>
        <v>2988.6</v>
      </c>
      <c r="AG923" s="26">
        <f>AG924</f>
        <v>0</v>
      </c>
      <c r="AH923" s="26">
        <f>AH924</f>
        <v>0</v>
      </c>
      <c r="AI923" s="26">
        <f>AI924</f>
        <v>0</v>
      </c>
      <c r="AJ923" s="26">
        <f t="shared" si="3748"/>
        <v>2988.6</v>
      </c>
      <c r="AK923" s="26">
        <f t="shared" si="3749"/>
        <v>2988.6</v>
      </c>
      <c r="AL923" s="26">
        <f t="shared" si="3750"/>
        <v>2988.6</v>
      </c>
      <c r="AM923" s="26">
        <f>AM924</f>
        <v>0</v>
      </c>
      <c r="AN923" s="26">
        <f>AN924</f>
        <v>0</v>
      </c>
      <c r="AO923" s="26">
        <f>AO924</f>
        <v>0</v>
      </c>
      <c r="AP923" s="26">
        <f t="shared" si="3751"/>
        <v>2988.6</v>
      </c>
      <c r="AQ923" s="26">
        <f t="shared" si="3752"/>
        <v>2988.6</v>
      </c>
      <c r="AR923" s="26">
        <f t="shared" si="3753"/>
        <v>2988.6</v>
      </c>
      <c r="AS923" s="26">
        <f>AS924</f>
        <v>0</v>
      </c>
      <c r="AT923" s="26">
        <f>AT924</f>
        <v>0</v>
      </c>
      <c r="AU923" s="26">
        <f>AU924</f>
        <v>0</v>
      </c>
      <c r="AV923" s="26">
        <f t="shared" si="3754"/>
        <v>2988.6</v>
      </c>
      <c r="AW923" s="26">
        <f t="shared" si="3755"/>
        <v>2988.6</v>
      </c>
      <c r="AX923" s="26">
        <f t="shared" si="3756"/>
        <v>2988.6</v>
      </c>
      <c r="AY923" s="26">
        <f>AY924</f>
        <v>0</v>
      </c>
      <c r="AZ923" s="26">
        <f>AZ924</f>
        <v>0</v>
      </c>
      <c r="BA923" s="26">
        <f>BA924</f>
        <v>0</v>
      </c>
      <c r="BB923" s="26">
        <f t="shared" si="3757"/>
        <v>2988.6</v>
      </c>
      <c r="BC923" s="26">
        <f t="shared" si="3758"/>
        <v>2988.6</v>
      </c>
      <c r="BD923" s="26">
        <f t="shared" si="3759"/>
        <v>2988.6</v>
      </c>
      <c r="BE923" s="26">
        <f>BE924</f>
        <v>0</v>
      </c>
      <c r="BF923" s="26">
        <f>BF924</f>
        <v>0</v>
      </c>
      <c r="BG923" s="26">
        <f>BG924</f>
        <v>0</v>
      </c>
      <c r="BH923" s="26">
        <f t="shared" si="3760"/>
        <v>2988.6</v>
      </c>
      <c r="BI923" s="26">
        <f t="shared" si="3761"/>
        <v>2988.6</v>
      </c>
      <c r="BJ923" s="26">
        <f t="shared" si="3762"/>
        <v>2988.6</v>
      </c>
      <c r="BK923" s="26">
        <f>BK924</f>
        <v>0</v>
      </c>
      <c r="BL923" s="26">
        <f>BL924</f>
        <v>0</v>
      </c>
      <c r="BM923" s="26">
        <f>BM924</f>
        <v>0</v>
      </c>
      <c r="BN923" s="26">
        <f t="shared" si="3763"/>
        <v>2988.6</v>
      </c>
      <c r="BO923" s="26">
        <f t="shared" si="3764"/>
        <v>2988.6</v>
      </c>
      <c r="BP923" s="26">
        <f t="shared" si="3765"/>
        <v>2988.6</v>
      </c>
      <c r="BQ923" s="26">
        <f>BQ924</f>
        <v>0</v>
      </c>
      <c r="BR923" s="26">
        <f>BR924</f>
        <v>0</v>
      </c>
      <c r="BS923" s="26">
        <f t="shared" si="3766"/>
        <v>2988.6</v>
      </c>
      <c r="BT923" s="26">
        <f t="shared" si="3767"/>
        <v>2988.6</v>
      </c>
      <c r="BU923" s="26">
        <f t="shared" si="3768"/>
        <v>2988.6</v>
      </c>
      <c r="BV923" s="26">
        <f>BV924</f>
        <v>0</v>
      </c>
      <c r="BW923" s="26">
        <f>BW924</f>
        <v>0</v>
      </c>
      <c r="BX923" s="26">
        <f t="shared" si="3769"/>
        <v>2988.6</v>
      </c>
      <c r="BY923" s="26">
        <f t="shared" si="3770"/>
        <v>2988.6</v>
      </c>
      <c r="BZ923" s="26">
        <f t="shared" si="3771"/>
        <v>2988.6</v>
      </c>
      <c r="CA923" s="26">
        <f>CA924</f>
        <v>0</v>
      </c>
      <c r="CB923" s="26">
        <f>CB924</f>
        <v>0</v>
      </c>
      <c r="CC923" s="26">
        <f>CC924</f>
        <v>0</v>
      </c>
      <c r="CD923" s="26">
        <f t="shared" si="3574"/>
        <v>2988.6</v>
      </c>
      <c r="CE923" s="26">
        <f t="shared" si="3575"/>
        <v>2988.6</v>
      </c>
      <c r="CF923" s="26">
        <f t="shared" si="3576"/>
        <v>2988.6</v>
      </c>
      <c r="CG923" s="26">
        <f>CG924</f>
        <v>0</v>
      </c>
      <c r="CH923" s="26">
        <f>CH924</f>
        <v>0</v>
      </c>
      <c r="CI923" s="26">
        <f>CI924</f>
        <v>0</v>
      </c>
      <c r="CJ923" s="26">
        <f t="shared" si="3577"/>
        <v>2988.6</v>
      </c>
      <c r="CK923" s="26">
        <f t="shared" si="3578"/>
        <v>2988.6</v>
      </c>
      <c r="CL923" s="26">
        <f t="shared" si="3579"/>
        <v>2988.6</v>
      </c>
      <c r="CM923" s="26">
        <f>CM924</f>
        <v>0</v>
      </c>
      <c r="CN923" s="26">
        <f>CN924</f>
        <v>0</v>
      </c>
      <c r="CO923" s="26">
        <f>CO924</f>
        <v>0</v>
      </c>
      <c r="CP923" s="26">
        <f t="shared" si="3580"/>
        <v>2988.6</v>
      </c>
      <c r="CQ923" s="26">
        <f t="shared" si="3581"/>
        <v>2988.6</v>
      </c>
      <c r="CR923" s="26">
        <f t="shared" si="3582"/>
        <v>2988.6</v>
      </c>
      <c r="CS923" s="26">
        <f>CS924</f>
        <v>0</v>
      </c>
      <c r="CT923" s="19"/>
      <c r="CU923" s="35"/>
      <c r="CX923" s="1" t="s">
        <v>26</v>
      </c>
    </row>
    <row r="924" spans="1:105" hidden="1" x14ac:dyDescent="0.3">
      <c r="A924" s="16" t="s">
        <v>511</v>
      </c>
      <c r="B924" s="17"/>
      <c r="C924" s="16"/>
      <c r="D924" s="16"/>
      <c r="E924" s="34" t="s">
        <v>512</v>
      </c>
      <c r="F924" s="26">
        <f t="shared" ref="F924:K924" si="3827">F925+F928</f>
        <v>2988.6</v>
      </c>
      <c r="G924" s="26">
        <f t="shared" si="3827"/>
        <v>2988.6</v>
      </c>
      <c r="H924" s="26">
        <f t="shared" si="3827"/>
        <v>2988.6</v>
      </c>
      <c r="I924" s="26">
        <f t="shared" si="3827"/>
        <v>0</v>
      </c>
      <c r="J924" s="26">
        <f t="shared" si="3827"/>
        <v>0</v>
      </c>
      <c r="K924" s="26">
        <f t="shared" si="3827"/>
        <v>0</v>
      </c>
      <c r="L924" s="26">
        <f t="shared" si="3736"/>
        <v>2988.6</v>
      </c>
      <c r="M924" s="26">
        <f t="shared" si="3737"/>
        <v>2988.6</v>
      </c>
      <c r="N924" s="26">
        <f t="shared" si="3738"/>
        <v>2988.6</v>
      </c>
      <c r="O924" s="26">
        <f>O925+O928</f>
        <v>0</v>
      </c>
      <c r="P924" s="26">
        <f>P925+P928</f>
        <v>0</v>
      </c>
      <c r="Q924" s="26">
        <f>Q925+Q928</f>
        <v>0</v>
      </c>
      <c r="R924" s="26">
        <f t="shared" si="3739"/>
        <v>2988.6</v>
      </c>
      <c r="S924" s="26">
        <f t="shared" si="3740"/>
        <v>2988.6</v>
      </c>
      <c r="T924" s="26">
        <f t="shared" si="3741"/>
        <v>2988.6</v>
      </c>
      <c r="U924" s="26">
        <f>U925+U928</f>
        <v>0</v>
      </c>
      <c r="V924" s="26">
        <f>V925+V928</f>
        <v>0</v>
      </c>
      <c r="W924" s="26">
        <f>W925+W928</f>
        <v>0</v>
      </c>
      <c r="X924" s="26">
        <f t="shared" si="3742"/>
        <v>2988.6</v>
      </c>
      <c r="Y924" s="26">
        <f t="shared" si="3743"/>
        <v>2988.6</v>
      </c>
      <c r="Z924" s="26">
        <f t="shared" si="3744"/>
        <v>2988.6</v>
      </c>
      <c r="AA924" s="26">
        <f>AA925+AA928</f>
        <v>0</v>
      </c>
      <c r="AB924" s="26">
        <f>AB925+AB928</f>
        <v>0</v>
      </c>
      <c r="AC924" s="26">
        <f>AC925+AC928</f>
        <v>0</v>
      </c>
      <c r="AD924" s="26">
        <f t="shared" si="3745"/>
        <v>2988.6</v>
      </c>
      <c r="AE924" s="26">
        <f t="shared" si="3746"/>
        <v>2988.6</v>
      </c>
      <c r="AF924" s="26">
        <f t="shared" si="3747"/>
        <v>2988.6</v>
      </c>
      <c r="AG924" s="26">
        <f>AG925+AG928</f>
        <v>0</v>
      </c>
      <c r="AH924" s="26">
        <f>AH925+AH928</f>
        <v>0</v>
      </c>
      <c r="AI924" s="26">
        <f>AI925+AI928</f>
        <v>0</v>
      </c>
      <c r="AJ924" s="26">
        <f t="shared" si="3748"/>
        <v>2988.6</v>
      </c>
      <c r="AK924" s="26">
        <f t="shared" si="3749"/>
        <v>2988.6</v>
      </c>
      <c r="AL924" s="26">
        <f t="shared" si="3750"/>
        <v>2988.6</v>
      </c>
      <c r="AM924" s="26">
        <f>AM925+AM928</f>
        <v>0</v>
      </c>
      <c r="AN924" s="26">
        <f>AN925+AN928</f>
        <v>0</v>
      </c>
      <c r="AO924" s="26">
        <f>AO925+AO928</f>
        <v>0</v>
      </c>
      <c r="AP924" s="26">
        <f t="shared" si="3751"/>
        <v>2988.6</v>
      </c>
      <c r="AQ924" s="26">
        <f t="shared" si="3752"/>
        <v>2988.6</v>
      </c>
      <c r="AR924" s="26">
        <f t="shared" si="3753"/>
        <v>2988.6</v>
      </c>
      <c r="AS924" s="26">
        <f>AS925+AS928</f>
        <v>0</v>
      </c>
      <c r="AT924" s="26">
        <f>AT925+AT928</f>
        <v>0</v>
      </c>
      <c r="AU924" s="26">
        <f>AU925+AU928</f>
        <v>0</v>
      </c>
      <c r="AV924" s="26">
        <f t="shared" si="3754"/>
        <v>2988.6</v>
      </c>
      <c r="AW924" s="26">
        <f t="shared" si="3755"/>
        <v>2988.6</v>
      </c>
      <c r="AX924" s="26">
        <f t="shared" si="3756"/>
        <v>2988.6</v>
      </c>
      <c r="AY924" s="26">
        <f>AY925+AY928</f>
        <v>0</v>
      </c>
      <c r="AZ924" s="26">
        <f>AZ925+AZ928</f>
        <v>0</v>
      </c>
      <c r="BA924" s="26">
        <f>BA925+BA928</f>
        <v>0</v>
      </c>
      <c r="BB924" s="26">
        <f t="shared" si="3757"/>
        <v>2988.6</v>
      </c>
      <c r="BC924" s="26">
        <f t="shared" si="3758"/>
        <v>2988.6</v>
      </c>
      <c r="BD924" s="26">
        <f t="shared" si="3759"/>
        <v>2988.6</v>
      </c>
      <c r="BE924" s="26">
        <f>BE925+BE928</f>
        <v>0</v>
      </c>
      <c r="BF924" s="26">
        <f>BF925+BF928</f>
        <v>0</v>
      </c>
      <c r="BG924" s="26">
        <f>BG925+BG928</f>
        <v>0</v>
      </c>
      <c r="BH924" s="26">
        <f t="shared" si="3760"/>
        <v>2988.6</v>
      </c>
      <c r="BI924" s="26">
        <f t="shared" si="3761"/>
        <v>2988.6</v>
      </c>
      <c r="BJ924" s="26">
        <f t="shared" si="3762"/>
        <v>2988.6</v>
      </c>
      <c r="BK924" s="26">
        <f>BK925+BK928</f>
        <v>0</v>
      </c>
      <c r="BL924" s="26">
        <f>BL925+BL928</f>
        <v>0</v>
      </c>
      <c r="BM924" s="26">
        <f>BM925+BM928</f>
        <v>0</v>
      </c>
      <c r="BN924" s="26">
        <f t="shared" si="3763"/>
        <v>2988.6</v>
      </c>
      <c r="BO924" s="26">
        <f t="shared" si="3764"/>
        <v>2988.6</v>
      </c>
      <c r="BP924" s="26">
        <f t="shared" si="3765"/>
        <v>2988.6</v>
      </c>
      <c r="BQ924" s="26">
        <f>BQ925+BQ928</f>
        <v>0</v>
      </c>
      <c r="BR924" s="26">
        <f>BR925+BR928</f>
        <v>0</v>
      </c>
      <c r="BS924" s="26">
        <f t="shared" si="3766"/>
        <v>2988.6</v>
      </c>
      <c r="BT924" s="26">
        <f t="shared" si="3767"/>
        <v>2988.6</v>
      </c>
      <c r="BU924" s="26">
        <f t="shared" si="3768"/>
        <v>2988.6</v>
      </c>
      <c r="BV924" s="26">
        <f>BV925+BV928</f>
        <v>0</v>
      </c>
      <c r="BW924" s="26">
        <f>BW925+BW928</f>
        <v>0</v>
      </c>
      <c r="BX924" s="26">
        <f t="shared" si="3769"/>
        <v>2988.6</v>
      </c>
      <c r="BY924" s="26">
        <f t="shared" si="3770"/>
        <v>2988.6</v>
      </c>
      <c r="BZ924" s="26">
        <f t="shared" si="3771"/>
        <v>2988.6</v>
      </c>
      <c r="CA924" s="26">
        <f>CA925+CA928</f>
        <v>0</v>
      </c>
      <c r="CB924" s="26">
        <f>CB925+CB928</f>
        <v>0</v>
      </c>
      <c r="CC924" s="26">
        <f>CC925+CC928</f>
        <v>0</v>
      </c>
      <c r="CD924" s="26">
        <f t="shared" si="3574"/>
        <v>2988.6</v>
      </c>
      <c r="CE924" s="26">
        <f t="shared" si="3575"/>
        <v>2988.6</v>
      </c>
      <c r="CF924" s="26">
        <f t="shared" si="3576"/>
        <v>2988.6</v>
      </c>
      <c r="CG924" s="26">
        <f>CG925+CG928</f>
        <v>0</v>
      </c>
      <c r="CH924" s="26">
        <f>CH925+CH928</f>
        <v>0</v>
      </c>
      <c r="CI924" s="26">
        <f>CI925+CI928</f>
        <v>0</v>
      </c>
      <c r="CJ924" s="26">
        <f t="shared" si="3577"/>
        <v>2988.6</v>
      </c>
      <c r="CK924" s="26">
        <f t="shared" si="3578"/>
        <v>2988.6</v>
      </c>
      <c r="CL924" s="26">
        <f t="shared" si="3579"/>
        <v>2988.6</v>
      </c>
      <c r="CM924" s="26">
        <f>CM925+CM928</f>
        <v>0</v>
      </c>
      <c r="CN924" s="26">
        <f>CN925+CN928</f>
        <v>0</v>
      </c>
      <c r="CO924" s="26">
        <f>CO925+CO928</f>
        <v>0</v>
      </c>
      <c r="CP924" s="26">
        <f t="shared" si="3580"/>
        <v>2988.6</v>
      </c>
      <c r="CQ924" s="26">
        <f t="shared" si="3581"/>
        <v>2988.6</v>
      </c>
      <c r="CR924" s="26">
        <f t="shared" si="3582"/>
        <v>2988.6</v>
      </c>
      <c r="CS924" s="26">
        <f>CS925+CS928</f>
        <v>0</v>
      </c>
      <c r="CT924" s="19"/>
      <c r="CU924" s="35"/>
      <c r="DA924" s="1" t="s">
        <v>29</v>
      </c>
    </row>
    <row r="925" spans="1:105" ht="31.2" hidden="1" x14ac:dyDescent="0.3">
      <c r="A925" s="16" t="s">
        <v>511</v>
      </c>
      <c r="B925" s="17">
        <v>200</v>
      </c>
      <c r="C925" s="16"/>
      <c r="D925" s="16"/>
      <c r="E925" s="34" t="s">
        <v>38</v>
      </c>
      <c r="F925" s="26">
        <f t="shared" ref="F925:F929" si="3828">F926</f>
        <v>115</v>
      </c>
      <c r="G925" s="26">
        <f t="shared" ref="G925:G929" si="3829">G926</f>
        <v>115</v>
      </c>
      <c r="H925" s="26">
        <f t="shared" ref="H925:H929" si="3830">H926</f>
        <v>115</v>
      </c>
      <c r="I925" s="26">
        <f t="shared" ref="I925:I929" si="3831">I926</f>
        <v>0</v>
      </c>
      <c r="J925" s="26">
        <f t="shared" ref="J925:J929" si="3832">J926</f>
        <v>0</v>
      </c>
      <c r="K925" s="26">
        <f t="shared" ref="K925:K929" si="3833">K926</f>
        <v>0</v>
      </c>
      <c r="L925" s="26">
        <f t="shared" si="3736"/>
        <v>115</v>
      </c>
      <c r="M925" s="26">
        <f t="shared" si="3737"/>
        <v>115</v>
      </c>
      <c r="N925" s="26">
        <f t="shared" si="3738"/>
        <v>115</v>
      </c>
      <c r="O925" s="26">
        <f t="shared" ref="O925:O929" si="3834">O926</f>
        <v>0</v>
      </c>
      <c r="P925" s="26">
        <f t="shared" ref="P925:P929" si="3835">P926</f>
        <v>0</v>
      </c>
      <c r="Q925" s="26">
        <f t="shared" ref="Q925:Q929" si="3836">Q926</f>
        <v>0</v>
      </c>
      <c r="R925" s="26">
        <f t="shared" si="3739"/>
        <v>115</v>
      </c>
      <c r="S925" s="26">
        <f t="shared" si="3740"/>
        <v>115</v>
      </c>
      <c r="T925" s="26">
        <f t="shared" si="3741"/>
        <v>115</v>
      </c>
      <c r="U925" s="26">
        <f t="shared" ref="U925:U929" si="3837">U926</f>
        <v>0</v>
      </c>
      <c r="V925" s="26">
        <f t="shared" ref="V925:V929" si="3838">V926</f>
        <v>0</v>
      </c>
      <c r="W925" s="26">
        <f t="shared" ref="W925:W929" si="3839">W926</f>
        <v>0</v>
      </c>
      <c r="X925" s="26">
        <f t="shared" si="3742"/>
        <v>115</v>
      </c>
      <c r="Y925" s="26">
        <f t="shared" si="3743"/>
        <v>115</v>
      </c>
      <c r="Z925" s="26">
        <f t="shared" si="3744"/>
        <v>115</v>
      </c>
      <c r="AA925" s="26">
        <f t="shared" ref="AA925:AA929" si="3840">AA926</f>
        <v>0</v>
      </c>
      <c r="AB925" s="26">
        <f t="shared" ref="AB925:AB929" si="3841">AB926</f>
        <v>0</v>
      </c>
      <c r="AC925" s="26">
        <f t="shared" ref="AC925:AC929" si="3842">AC926</f>
        <v>0</v>
      </c>
      <c r="AD925" s="26">
        <f t="shared" si="3745"/>
        <v>115</v>
      </c>
      <c r="AE925" s="26">
        <f t="shared" si="3746"/>
        <v>115</v>
      </c>
      <c r="AF925" s="26">
        <f t="shared" si="3747"/>
        <v>115</v>
      </c>
      <c r="AG925" s="26">
        <f t="shared" ref="AG925:AG929" si="3843">AG926</f>
        <v>0</v>
      </c>
      <c r="AH925" s="26">
        <f t="shared" ref="AH925:AH929" si="3844">AH926</f>
        <v>0</v>
      </c>
      <c r="AI925" s="26">
        <f t="shared" ref="AI925:AI929" si="3845">AI926</f>
        <v>0</v>
      </c>
      <c r="AJ925" s="26">
        <f t="shared" si="3748"/>
        <v>115</v>
      </c>
      <c r="AK925" s="26">
        <f t="shared" si="3749"/>
        <v>115</v>
      </c>
      <c r="AL925" s="26">
        <f t="shared" si="3750"/>
        <v>115</v>
      </c>
      <c r="AM925" s="26">
        <f t="shared" ref="AM925:AM929" si="3846">AM926</f>
        <v>0</v>
      </c>
      <c r="AN925" s="26">
        <f t="shared" ref="AN925:AN929" si="3847">AN926</f>
        <v>0</v>
      </c>
      <c r="AO925" s="26">
        <f t="shared" ref="AO925:AO929" si="3848">AO926</f>
        <v>0</v>
      </c>
      <c r="AP925" s="26">
        <f t="shared" si="3751"/>
        <v>115</v>
      </c>
      <c r="AQ925" s="26">
        <f t="shared" si="3752"/>
        <v>115</v>
      </c>
      <c r="AR925" s="26">
        <f t="shared" si="3753"/>
        <v>115</v>
      </c>
      <c r="AS925" s="26">
        <f t="shared" ref="AS925:AS929" si="3849">AS926</f>
        <v>0</v>
      </c>
      <c r="AT925" s="26">
        <f t="shared" ref="AT925:AT929" si="3850">AT926</f>
        <v>0</v>
      </c>
      <c r="AU925" s="26">
        <f t="shared" ref="AU925:AU929" si="3851">AU926</f>
        <v>0</v>
      </c>
      <c r="AV925" s="26">
        <f t="shared" si="3754"/>
        <v>115</v>
      </c>
      <c r="AW925" s="26">
        <f t="shared" si="3755"/>
        <v>115</v>
      </c>
      <c r="AX925" s="26">
        <f t="shared" si="3756"/>
        <v>115</v>
      </c>
      <c r="AY925" s="26">
        <f t="shared" ref="AY925:AY929" si="3852">AY926</f>
        <v>0</v>
      </c>
      <c r="AZ925" s="26">
        <f t="shared" ref="AZ925:AZ929" si="3853">AZ926</f>
        <v>0</v>
      </c>
      <c r="BA925" s="26">
        <f t="shared" ref="BA925:BA929" si="3854">BA926</f>
        <v>0</v>
      </c>
      <c r="BB925" s="26">
        <f t="shared" si="3757"/>
        <v>115</v>
      </c>
      <c r="BC925" s="26">
        <f t="shared" si="3758"/>
        <v>115</v>
      </c>
      <c r="BD925" s="26">
        <f t="shared" si="3759"/>
        <v>115</v>
      </c>
      <c r="BE925" s="26">
        <f t="shared" ref="BE925:BE929" si="3855">BE926</f>
        <v>0</v>
      </c>
      <c r="BF925" s="26">
        <f t="shared" ref="BF925:BF929" si="3856">BF926</f>
        <v>0</v>
      </c>
      <c r="BG925" s="26">
        <f t="shared" ref="BG925:BG929" si="3857">BG926</f>
        <v>0</v>
      </c>
      <c r="BH925" s="26">
        <f t="shared" si="3760"/>
        <v>115</v>
      </c>
      <c r="BI925" s="26">
        <f t="shared" si="3761"/>
        <v>115</v>
      </c>
      <c r="BJ925" s="26">
        <f t="shared" si="3762"/>
        <v>115</v>
      </c>
      <c r="BK925" s="26">
        <f t="shared" ref="BK925:BK929" si="3858">BK926</f>
        <v>0</v>
      </c>
      <c r="BL925" s="26">
        <f t="shared" ref="BL925:BL929" si="3859">BL926</f>
        <v>0</v>
      </c>
      <c r="BM925" s="26">
        <f t="shared" ref="BM925:BM929" si="3860">BM926</f>
        <v>0</v>
      </c>
      <c r="BN925" s="26">
        <f t="shared" si="3763"/>
        <v>115</v>
      </c>
      <c r="BO925" s="26">
        <f t="shared" si="3764"/>
        <v>115</v>
      </c>
      <c r="BP925" s="26">
        <f t="shared" si="3765"/>
        <v>115</v>
      </c>
      <c r="BQ925" s="26">
        <f t="shared" ref="BQ925:BQ929" si="3861">BQ926</f>
        <v>0</v>
      </c>
      <c r="BR925" s="26">
        <f t="shared" ref="BR925:BR929" si="3862">BR926</f>
        <v>0</v>
      </c>
      <c r="BS925" s="26">
        <f t="shared" si="3766"/>
        <v>115</v>
      </c>
      <c r="BT925" s="26">
        <f t="shared" si="3767"/>
        <v>115</v>
      </c>
      <c r="BU925" s="26">
        <f t="shared" si="3768"/>
        <v>115</v>
      </c>
      <c r="BV925" s="26">
        <f t="shared" ref="BV925:BV929" si="3863">BV926</f>
        <v>0</v>
      </c>
      <c r="BW925" s="26">
        <f t="shared" ref="BW925:BW929" si="3864">BW926</f>
        <v>0</v>
      </c>
      <c r="BX925" s="26">
        <f t="shared" si="3769"/>
        <v>115</v>
      </c>
      <c r="BY925" s="26">
        <f t="shared" si="3770"/>
        <v>115</v>
      </c>
      <c r="BZ925" s="26">
        <f t="shared" si="3771"/>
        <v>115</v>
      </c>
      <c r="CA925" s="26">
        <f t="shared" ref="CA925:CA929" si="3865">CA926</f>
        <v>0</v>
      </c>
      <c r="CB925" s="26">
        <f t="shared" ref="CB925:CB929" si="3866">CB926</f>
        <v>0</v>
      </c>
      <c r="CC925" s="26">
        <f t="shared" ref="CC925:CC929" si="3867">CC926</f>
        <v>0</v>
      </c>
      <c r="CD925" s="26">
        <f t="shared" si="3574"/>
        <v>115</v>
      </c>
      <c r="CE925" s="26">
        <f t="shared" si="3575"/>
        <v>115</v>
      </c>
      <c r="CF925" s="26">
        <f t="shared" si="3576"/>
        <v>115</v>
      </c>
      <c r="CG925" s="26">
        <f t="shared" ref="CG925:CG929" si="3868">CG926</f>
        <v>0</v>
      </c>
      <c r="CH925" s="26">
        <f t="shared" ref="CH925:CH929" si="3869">CH926</f>
        <v>0</v>
      </c>
      <c r="CI925" s="26">
        <f t="shared" ref="CI925:CI929" si="3870">CI926</f>
        <v>0</v>
      </c>
      <c r="CJ925" s="26">
        <f t="shared" si="3577"/>
        <v>115</v>
      </c>
      <c r="CK925" s="26">
        <f t="shared" si="3578"/>
        <v>115</v>
      </c>
      <c r="CL925" s="26">
        <f t="shared" si="3579"/>
        <v>115</v>
      </c>
      <c r="CM925" s="26">
        <f t="shared" ref="CM925:CM929" si="3871">CM926</f>
        <v>0</v>
      </c>
      <c r="CN925" s="26">
        <f t="shared" ref="CN925:CN929" si="3872">CN926</f>
        <v>0</v>
      </c>
      <c r="CO925" s="26">
        <f t="shared" ref="CO925:CO929" si="3873">CO926</f>
        <v>0</v>
      </c>
      <c r="CP925" s="26">
        <f t="shared" si="3580"/>
        <v>115</v>
      </c>
      <c r="CQ925" s="26">
        <f t="shared" si="3581"/>
        <v>115</v>
      </c>
      <c r="CR925" s="26">
        <f t="shared" si="3582"/>
        <v>115</v>
      </c>
      <c r="CS925" s="26">
        <f t="shared" ref="CS925:CS929" si="3874">CS926</f>
        <v>0</v>
      </c>
      <c r="CT925" s="19"/>
      <c r="CU925" s="35"/>
      <c r="CY925" s="1" t="s">
        <v>27</v>
      </c>
    </row>
    <row r="926" spans="1:105" ht="46.8" hidden="1" x14ac:dyDescent="0.3">
      <c r="A926" s="16" t="s">
        <v>511</v>
      </c>
      <c r="B926" s="17">
        <v>240</v>
      </c>
      <c r="C926" s="16"/>
      <c r="D926" s="16"/>
      <c r="E926" s="34" t="s">
        <v>39</v>
      </c>
      <c r="F926" s="26">
        <f t="shared" si="3828"/>
        <v>115</v>
      </c>
      <c r="G926" s="26">
        <f t="shared" si="3829"/>
        <v>115</v>
      </c>
      <c r="H926" s="26">
        <f t="shared" si="3830"/>
        <v>115</v>
      </c>
      <c r="I926" s="26">
        <f t="shared" si="3831"/>
        <v>0</v>
      </c>
      <c r="J926" s="26">
        <f t="shared" si="3832"/>
        <v>0</v>
      </c>
      <c r="K926" s="26">
        <f t="shared" si="3833"/>
        <v>0</v>
      </c>
      <c r="L926" s="26">
        <f t="shared" si="3736"/>
        <v>115</v>
      </c>
      <c r="M926" s="26">
        <f t="shared" si="3737"/>
        <v>115</v>
      </c>
      <c r="N926" s="26">
        <f t="shared" si="3738"/>
        <v>115</v>
      </c>
      <c r="O926" s="26">
        <f t="shared" si="3834"/>
        <v>0</v>
      </c>
      <c r="P926" s="26">
        <f t="shared" si="3835"/>
        <v>0</v>
      </c>
      <c r="Q926" s="26">
        <f t="shared" si="3836"/>
        <v>0</v>
      </c>
      <c r="R926" s="26">
        <f t="shared" si="3739"/>
        <v>115</v>
      </c>
      <c r="S926" s="26">
        <f t="shared" si="3740"/>
        <v>115</v>
      </c>
      <c r="T926" s="26">
        <f t="shared" si="3741"/>
        <v>115</v>
      </c>
      <c r="U926" s="26">
        <f t="shared" si="3837"/>
        <v>0</v>
      </c>
      <c r="V926" s="26">
        <f t="shared" si="3838"/>
        <v>0</v>
      </c>
      <c r="W926" s="26">
        <f t="shared" si="3839"/>
        <v>0</v>
      </c>
      <c r="X926" s="26">
        <f t="shared" si="3742"/>
        <v>115</v>
      </c>
      <c r="Y926" s="26">
        <f t="shared" si="3743"/>
        <v>115</v>
      </c>
      <c r="Z926" s="26">
        <f t="shared" si="3744"/>
        <v>115</v>
      </c>
      <c r="AA926" s="26">
        <f t="shared" si="3840"/>
        <v>0</v>
      </c>
      <c r="AB926" s="26">
        <f t="shared" si="3841"/>
        <v>0</v>
      </c>
      <c r="AC926" s="26">
        <f t="shared" si="3842"/>
        <v>0</v>
      </c>
      <c r="AD926" s="26">
        <f t="shared" si="3745"/>
        <v>115</v>
      </c>
      <c r="AE926" s="26">
        <f t="shared" si="3746"/>
        <v>115</v>
      </c>
      <c r="AF926" s="26">
        <f t="shared" si="3747"/>
        <v>115</v>
      </c>
      <c r="AG926" s="26">
        <f t="shared" si="3843"/>
        <v>0</v>
      </c>
      <c r="AH926" s="26">
        <f t="shared" si="3844"/>
        <v>0</v>
      </c>
      <c r="AI926" s="26">
        <f t="shared" si="3845"/>
        <v>0</v>
      </c>
      <c r="AJ926" s="26">
        <f t="shared" si="3748"/>
        <v>115</v>
      </c>
      <c r="AK926" s="26">
        <f t="shared" si="3749"/>
        <v>115</v>
      </c>
      <c r="AL926" s="26">
        <f t="shared" si="3750"/>
        <v>115</v>
      </c>
      <c r="AM926" s="26">
        <f t="shared" si="3846"/>
        <v>0</v>
      </c>
      <c r="AN926" s="26">
        <f t="shared" si="3847"/>
        <v>0</v>
      </c>
      <c r="AO926" s="26">
        <f t="shared" si="3848"/>
        <v>0</v>
      </c>
      <c r="AP926" s="26">
        <f t="shared" si="3751"/>
        <v>115</v>
      </c>
      <c r="AQ926" s="26">
        <f t="shared" si="3752"/>
        <v>115</v>
      </c>
      <c r="AR926" s="26">
        <f t="shared" si="3753"/>
        <v>115</v>
      </c>
      <c r="AS926" s="26">
        <f t="shared" si="3849"/>
        <v>0</v>
      </c>
      <c r="AT926" s="26">
        <f t="shared" si="3850"/>
        <v>0</v>
      </c>
      <c r="AU926" s="26">
        <f t="shared" si="3851"/>
        <v>0</v>
      </c>
      <c r="AV926" s="26">
        <f t="shared" si="3754"/>
        <v>115</v>
      </c>
      <c r="AW926" s="26">
        <f t="shared" si="3755"/>
        <v>115</v>
      </c>
      <c r="AX926" s="26">
        <f t="shared" si="3756"/>
        <v>115</v>
      </c>
      <c r="AY926" s="26">
        <f t="shared" si="3852"/>
        <v>0</v>
      </c>
      <c r="AZ926" s="26">
        <f t="shared" si="3853"/>
        <v>0</v>
      </c>
      <c r="BA926" s="26">
        <f t="shared" si="3854"/>
        <v>0</v>
      </c>
      <c r="BB926" s="26">
        <f t="shared" si="3757"/>
        <v>115</v>
      </c>
      <c r="BC926" s="26">
        <f t="shared" si="3758"/>
        <v>115</v>
      </c>
      <c r="BD926" s="26">
        <f t="shared" si="3759"/>
        <v>115</v>
      </c>
      <c r="BE926" s="26">
        <f t="shared" si="3855"/>
        <v>0</v>
      </c>
      <c r="BF926" s="26">
        <f t="shared" si="3856"/>
        <v>0</v>
      </c>
      <c r="BG926" s="26">
        <f t="shared" si="3857"/>
        <v>0</v>
      </c>
      <c r="BH926" s="26">
        <f t="shared" si="3760"/>
        <v>115</v>
      </c>
      <c r="BI926" s="26">
        <f t="shared" si="3761"/>
        <v>115</v>
      </c>
      <c r="BJ926" s="26">
        <f t="shared" si="3762"/>
        <v>115</v>
      </c>
      <c r="BK926" s="26">
        <f t="shared" si="3858"/>
        <v>0</v>
      </c>
      <c r="BL926" s="26">
        <f t="shared" si="3859"/>
        <v>0</v>
      </c>
      <c r="BM926" s="26">
        <f t="shared" si="3860"/>
        <v>0</v>
      </c>
      <c r="BN926" s="26">
        <f t="shared" si="3763"/>
        <v>115</v>
      </c>
      <c r="BO926" s="26">
        <f t="shared" si="3764"/>
        <v>115</v>
      </c>
      <c r="BP926" s="26">
        <f t="shared" si="3765"/>
        <v>115</v>
      </c>
      <c r="BQ926" s="26">
        <f t="shared" si="3861"/>
        <v>0</v>
      </c>
      <c r="BR926" s="26">
        <f t="shared" si="3862"/>
        <v>0</v>
      </c>
      <c r="BS926" s="26">
        <f t="shared" si="3766"/>
        <v>115</v>
      </c>
      <c r="BT926" s="26">
        <f t="shared" si="3767"/>
        <v>115</v>
      </c>
      <c r="BU926" s="26">
        <f t="shared" si="3768"/>
        <v>115</v>
      </c>
      <c r="BV926" s="26">
        <f t="shared" si="3863"/>
        <v>0</v>
      </c>
      <c r="BW926" s="26">
        <f t="shared" si="3864"/>
        <v>0</v>
      </c>
      <c r="BX926" s="26">
        <f t="shared" si="3769"/>
        <v>115</v>
      </c>
      <c r="BY926" s="26">
        <f t="shared" si="3770"/>
        <v>115</v>
      </c>
      <c r="BZ926" s="26">
        <f t="shared" si="3771"/>
        <v>115</v>
      </c>
      <c r="CA926" s="26">
        <f t="shared" si="3865"/>
        <v>0</v>
      </c>
      <c r="CB926" s="26">
        <f t="shared" si="3866"/>
        <v>0</v>
      </c>
      <c r="CC926" s="26">
        <f t="shared" si="3867"/>
        <v>0</v>
      </c>
      <c r="CD926" s="26">
        <f t="shared" si="3574"/>
        <v>115</v>
      </c>
      <c r="CE926" s="26">
        <f t="shared" si="3575"/>
        <v>115</v>
      </c>
      <c r="CF926" s="26">
        <f t="shared" si="3576"/>
        <v>115</v>
      </c>
      <c r="CG926" s="26">
        <f t="shared" si="3868"/>
        <v>0</v>
      </c>
      <c r="CH926" s="26">
        <f t="shared" si="3869"/>
        <v>0</v>
      </c>
      <c r="CI926" s="26">
        <f t="shared" si="3870"/>
        <v>0</v>
      </c>
      <c r="CJ926" s="26">
        <f t="shared" si="3577"/>
        <v>115</v>
      </c>
      <c r="CK926" s="26">
        <f t="shared" si="3578"/>
        <v>115</v>
      </c>
      <c r="CL926" s="26">
        <f t="shared" si="3579"/>
        <v>115</v>
      </c>
      <c r="CM926" s="26">
        <f t="shared" si="3871"/>
        <v>0</v>
      </c>
      <c r="CN926" s="26">
        <f t="shared" si="3872"/>
        <v>0</v>
      </c>
      <c r="CO926" s="26">
        <f t="shared" si="3873"/>
        <v>0</v>
      </c>
      <c r="CP926" s="26">
        <f t="shared" si="3580"/>
        <v>115</v>
      </c>
      <c r="CQ926" s="26">
        <f t="shared" si="3581"/>
        <v>115</v>
      </c>
      <c r="CR926" s="26">
        <f t="shared" si="3582"/>
        <v>115</v>
      </c>
      <c r="CS926" s="26">
        <f t="shared" si="3874"/>
        <v>0</v>
      </c>
      <c r="CT926" s="19"/>
      <c r="CU926" s="35"/>
      <c r="CZ926" s="1" t="s">
        <v>28</v>
      </c>
    </row>
    <row r="927" spans="1:105" hidden="1" x14ac:dyDescent="0.3">
      <c r="A927" s="16" t="s">
        <v>511</v>
      </c>
      <c r="B927" s="17">
        <v>240</v>
      </c>
      <c r="C927" s="16" t="s">
        <v>45</v>
      </c>
      <c r="D927" s="16" t="s">
        <v>103</v>
      </c>
      <c r="E927" s="34" t="s">
        <v>104</v>
      </c>
      <c r="F927" s="26">
        <v>115</v>
      </c>
      <c r="G927" s="26">
        <v>115</v>
      </c>
      <c r="H927" s="26">
        <v>115</v>
      </c>
      <c r="I927" s="26"/>
      <c r="J927" s="26"/>
      <c r="K927" s="26"/>
      <c r="L927" s="26">
        <f t="shared" si="3736"/>
        <v>115</v>
      </c>
      <c r="M927" s="26">
        <f t="shared" si="3737"/>
        <v>115</v>
      </c>
      <c r="N927" s="26">
        <f t="shared" si="3738"/>
        <v>115</v>
      </c>
      <c r="O927" s="26"/>
      <c r="P927" s="26"/>
      <c r="Q927" s="26"/>
      <c r="R927" s="26">
        <f t="shared" si="3739"/>
        <v>115</v>
      </c>
      <c r="S927" s="26">
        <f t="shared" si="3740"/>
        <v>115</v>
      </c>
      <c r="T927" s="26">
        <f t="shared" si="3741"/>
        <v>115</v>
      </c>
      <c r="U927" s="26"/>
      <c r="V927" s="26"/>
      <c r="W927" s="26"/>
      <c r="X927" s="26">
        <f t="shared" si="3742"/>
        <v>115</v>
      </c>
      <c r="Y927" s="26">
        <f t="shared" si="3743"/>
        <v>115</v>
      </c>
      <c r="Z927" s="26">
        <f t="shared" si="3744"/>
        <v>115</v>
      </c>
      <c r="AA927" s="26"/>
      <c r="AB927" s="26"/>
      <c r="AC927" s="26"/>
      <c r="AD927" s="26">
        <f t="shared" si="3745"/>
        <v>115</v>
      </c>
      <c r="AE927" s="26">
        <f t="shared" si="3746"/>
        <v>115</v>
      </c>
      <c r="AF927" s="26">
        <f t="shared" si="3747"/>
        <v>115</v>
      </c>
      <c r="AG927" s="26"/>
      <c r="AH927" s="26"/>
      <c r="AI927" s="26"/>
      <c r="AJ927" s="26">
        <f t="shared" si="3748"/>
        <v>115</v>
      </c>
      <c r="AK927" s="26">
        <f t="shared" si="3749"/>
        <v>115</v>
      </c>
      <c r="AL927" s="26">
        <f t="shared" si="3750"/>
        <v>115</v>
      </c>
      <c r="AM927" s="26"/>
      <c r="AN927" s="26"/>
      <c r="AO927" s="26"/>
      <c r="AP927" s="26">
        <f t="shared" si="3751"/>
        <v>115</v>
      </c>
      <c r="AQ927" s="26">
        <f t="shared" si="3752"/>
        <v>115</v>
      </c>
      <c r="AR927" s="26">
        <f t="shared" si="3753"/>
        <v>115</v>
      </c>
      <c r="AS927" s="26"/>
      <c r="AT927" s="26"/>
      <c r="AU927" s="26"/>
      <c r="AV927" s="26">
        <f t="shared" si="3754"/>
        <v>115</v>
      </c>
      <c r="AW927" s="26">
        <f t="shared" si="3755"/>
        <v>115</v>
      </c>
      <c r="AX927" s="26">
        <f t="shared" si="3756"/>
        <v>115</v>
      </c>
      <c r="AY927" s="26"/>
      <c r="AZ927" s="26"/>
      <c r="BA927" s="26"/>
      <c r="BB927" s="26">
        <f t="shared" si="3757"/>
        <v>115</v>
      </c>
      <c r="BC927" s="26">
        <f t="shared" si="3758"/>
        <v>115</v>
      </c>
      <c r="BD927" s="26">
        <f t="shared" si="3759"/>
        <v>115</v>
      </c>
      <c r="BE927" s="26"/>
      <c r="BF927" s="26"/>
      <c r="BG927" s="26"/>
      <c r="BH927" s="26">
        <f t="shared" si="3760"/>
        <v>115</v>
      </c>
      <c r="BI927" s="26">
        <f t="shared" si="3761"/>
        <v>115</v>
      </c>
      <c r="BJ927" s="26">
        <f t="shared" si="3762"/>
        <v>115</v>
      </c>
      <c r="BK927" s="26"/>
      <c r="BL927" s="26"/>
      <c r="BM927" s="26"/>
      <c r="BN927" s="26">
        <f t="shared" si="3763"/>
        <v>115</v>
      </c>
      <c r="BO927" s="26">
        <f t="shared" si="3764"/>
        <v>115</v>
      </c>
      <c r="BP927" s="26">
        <f t="shared" si="3765"/>
        <v>115</v>
      </c>
      <c r="BQ927" s="26"/>
      <c r="BR927" s="26"/>
      <c r="BS927" s="26">
        <f t="shared" si="3766"/>
        <v>115</v>
      </c>
      <c r="BT927" s="26">
        <f t="shared" si="3767"/>
        <v>115</v>
      </c>
      <c r="BU927" s="26">
        <f t="shared" si="3768"/>
        <v>115</v>
      </c>
      <c r="BV927" s="26"/>
      <c r="BW927" s="26"/>
      <c r="BX927" s="26">
        <f t="shared" si="3769"/>
        <v>115</v>
      </c>
      <c r="BY927" s="26">
        <f t="shared" si="3770"/>
        <v>115</v>
      </c>
      <c r="BZ927" s="26">
        <f t="shared" si="3771"/>
        <v>115</v>
      </c>
      <c r="CA927" s="26"/>
      <c r="CB927" s="26"/>
      <c r="CC927" s="26"/>
      <c r="CD927" s="26">
        <f t="shared" si="3574"/>
        <v>115</v>
      </c>
      <c r="CE927" s="26">
        <f t="shared" si="3575"/>
        <v>115</v>
      </c>
      <c r="CF927" s="26">
        <f t="shared" si="3576"/>
        <v>115</v>
      </c>
      <c r="CG927" s="26"/>
      <c r="CH927" s="26"/>
      <c r="CI927" s="26"/>
      <c r="CJ927" s="26">
        <f t="shared" si="3577"/>
        <v>115</v>
      </c>
      <c r="CK927" s="26">
        <f t="shared" si="3578"/>
        <v>115</v>
      </c>
      <c r="CL927" s="26">
        <f t="shared" si="3579"/>
        <v>115</v>
      </c>
      <c r="CM927" s="26"/>
      <c r="CN927" s="26"/>
      <c r="CO927" s="26"/>
      <c r="CP927" s="26">
        <f t="shared" si="3580"/>
        <v>115</v>
      </c>
      <c r="CQ927" s="26">
        <f t="shared" si="3581"/>
        <v>115</v>
      </c>
      <c r="CR927" s="26">
        <f t="shared" si="3582"/>
        <v>115</v>
      </c>
      <c r="CS927" s="26"/>
      <c r="CT927" s="19"/>
      <c r="CU927" s="35"/>
    </row>
    <row r="928" spans="1:105" ht="31.2" hidden="1" x14ac:dyDescent="0.3">
      <c r="A928" s="16" t="s">
        <v>511</v>
      </c>
      <c r="B928" s="17">
        <v>300</v>
      </c>
      <c r="C928" s="16"/>
      <c r="D928" s="16"/>
      <c r="E928" s="34" t="s">
        <v>192</v>
      </c>
      <c r="F928" s="26">
        <f t="shared" si="3828"/>
        <v>2873.6</v>
      </c>
      <c r="G928" s="26">
        <f t="shared" si="3829"/>
        <v>2873.6</v>
      </c>
      <c r="H928" s="26">
        <f t="shared" si="3830"/>
        <v>2873.6</v>
      </c>
      <c r="I928" s="26">
        <f t="shared" si="3831"/>
        <v>0</v>
      </c>
      <c r="J928" s="26">
        <f t="shared" si="3832"/>
        <v>0</v>
      </c>
      <c r="K928" s="26">
        <f t="shared" si="3833"/>
        <v>0</v>
      </c>
      <c r="L928" s="26">
        <f t="shared" si="3736"/>
        <v>2873.6</v>
      </c>
      <c r="M928" s="26">
        <f t="shared" si="3737"/>
        <v>2873.6</v>
      </c>
      <c r="N928" s="26">
        <f t="shared" si="3738"/>
        <v>2873.6</v>
      </c>
      <c r="O928" s="26">
        <f t="shared" si="3834"/>
        <v>0</v>
      </c>
      <c r="P928" s="26">
        <f t="shared" si="3835"/>
        <v>0</v>
      </c>
      <c r="Q928" s="26">
        <f t="shared" si="3836"/>
        <v>0</v>
      </c>
      <c r="R928" s="26">
        <f t="shared" si="3739"/>
        <v>2873.6</v>
      </c>
      <c r="S928" s="26">
        <f t="shared" si="3740"/>
        <v>2873.6</v>
      </c>
      <c r="T928" s="26">
        <f t="shared" si="3741"/>
        <v>2873.6</v>
      </c>
      <c r="U928" s="26">
        <f t="shared" si="3837"/>
        <v>0</v>
      </c>
      <c r="V928" s="26">
        <f t="shared" si="3838"/>
        <v>0</v>
      </c>
      <c r="W928" s="26">
        <f t="shared" si="3839"/>
        <v>0</v>
      </c>
      <c r="X928" s="26">
        <f t="shared" si="3742"/>
        <v>2873.6</v>
      </c>
      <c r="Y928" s="26">
        <f t="shared" si="3743"/>
        <v>2873.6</v>
      </c>
      <c r="Z928" s="26">
        <f t="shared" si="3744"/>
        <v>2873.6</v>
      </c>
      <c r="AA928" s="26">
        <f t="shared" si="3840"/>
        <v>0</v>
      </c>
      <c r="AB928" s="26">
        <f t="shared" si="3841"/>
        <v>0</v>
      </c>
      <c r="AC928" s="26">
        <f t="shared" si="3842"/>
        <v>0</v>
      </c>
      <c r="AD928" s="26">
        <f t="shared" si="3745"/>
        <v>2873.6</v>
      </c>
      <c r="AE928" s="26">
        <f t="shared" si="3746"/>
        <v>2873.6</v>
      </c>
      <c r="AF928" s="26">
        <f t="shared" si="3747"/>
        <v>2873.6</v>
      </c>
      <c r="AG928" s="26">
        <f t="shared" si="3843"/>
        <v>0</v>
      </c>
      <c r="AH928" s="26">
        <f t="shared" si="3844"/>
        <v>0</v>
      </c>
      <c r="AI928" s="26">
        <f t="shared" si="3845"/>
        <v>0</v>
      </c>
      <c r="AJ928" s="26">
        <f t="shared" si="3748"/>
        <v>2873.6</v>
      </c>
      <c r="AK928" s="26">
        <f t="shared" si="3749"/>
        <v>2873.6</v>
      </c>
      <c r="AL928" s="26">
        <f t="shared" si="3750"/>
        <v>2873.6</v>
      </c>
      <c r="AM928" s="26">
        <f t="shared" si="3846"/>
        <v>0</v>
      </c>
      <c r="AN928" s="26">
        <f t="shared" si="3847"/>
        <v>0</v>
      </c>
      <c r="AO928" s="26">
        <f t="shared" si="3848"/>
        <v>0</v>
      </c>
      <c r="AP928" s="26">
        <f t="shared" si="3751"/>
        <v>2873.6</v>
      </c>
      <c r="AQ928" s="26">
        <f t="shared" si="3752"/>
        <v>2873.6</v>
      </c>
      <c r="AR928" s="26">
        <f t="shared" si="3753"/>
        <v>2873.6</v>
      </c>
      <c r="AS928" s="26">
        <f t="shared" si="3849"/>
        <v>0</v>
      </c>
      <c r="AT928" s="26">
        <f t="shared" si="3850"/>
        <v>0</v>
      </c>
      <c r="AU928" s="26">
        <f t="shared" si="3851"/>
        <v>0</v>
      </c>
      <c r="AV928" s="26">
        <f t="shared" si="3754"/>
        <v>2873.6</v>
      </c>
      <c r="AW928" s="26">
        <f t="shared" si="3755"/>
        <v>2873.6</v>
      </c>
      <c r="AX928" s="26">
        <f t="shared" si="3756"/>
        <v>2873.6</v>
      </c>
      <c r="AY928" s="26">
        <f t="shared" si="3852"/>
        <v>0</v>
      </c>
      <c r="AZ928" s="26">
        <f t="shared" si="3853"/>
        <v>0</v>
      </c>
      <c r="BA928" s="26">
        <f t="shared" si="3854"/>
        <v>0</v>
      </c>
      <c r="BB928" s="26">
        <f t="shared" si="3757"/>
        <v>2873.6</v>
      </c>
      <c r="BC928" s="26">
        <f t="shared" si="3758"/>
        <v>2873.6</v>
      </c>
      <c r="BD928" s="26">
        <f t="shared" si="3759"/>
        <v>2873.6</v>
      </c>
      <c r="BE928" s="26">
        <f t="shared" si="3855"/>
        <v>0</v>
      </c>
      <c r="BF928" s="26">
        <f t="shared" si="3856"/>
        <v>0</v>
      </c>
      <c r="BG928" s="26">
        <f t="shared" si="3857"/>
        <v>0</v>
      </c>
      <c r="BH928" s="26">
        <f t="shared" si="3760"/>
        <v>2873.6</v>
      </c>
      <c r="BI928" s="26">
        <f t="shared" si="3761"/>
        <v>2873.6</v>
      </c>
      <c r="BJ928" s="26">
        <f t="shared" si="3762"/>
        <v>2873.6</v>
      </c>
      <c r="BK928" s="26">
        <f t="shared" si="3858"/>
        <v>0</v>
      </c>
      <c r="BL928" s="26">
        <f t="shared" si="3859"/>
        <v>0</v>
      </c>
      <c r="BM928" s="26">
        <f t="shared" si="3860"/>
        <v>0</v>
      </c>
      <c r="BN928" s="26">
        <f t="shared" si="3763"/>
        <v>2873.6</v>
      </c>
      <c r="BO928" s="26">
        <f t="shared" si="3764"/>
        <v>2873.6</v>
      </c>
      <c r="BP928" s="26">
        <f t="shared" si="3765"/>
        <v>2873.6</v>
      </c>
      <c r="BQ928" s="26">
        <f t="shared" si="3861"/>
        <v>0</v>
      </c>
      <c r="BR928" s="26">
        <f t="shared" si="3862"/>
        <v>0</v>
      </c>
      <c r="BS928" s="26">
        <f t="shared" si="3766"/>
        <v>2873.6</v>
      </c>
      <c r="BT928" s="26">
        <f t="shared" si="3767"/>
        <v>2873.6</v>
      </c>
      <c r="BU928" s="26">
        <f t="shared" si="3768"/>
        <v>2873.6</v>
      </c>
      <c r="BV928" s="26">
        <f t="shared" si="3863"/>
        <v>0</v>
      </c>
      <c r="BW928" s="26">
        <f t="shared" si="3864"/>
        <v>0</v>
      </c>
      <c r="BX928" s="26">
        <f t="shared" si="3769"/>
        <v>2873.6</v>
      </c>
      <c r="BY928" s="26">
        <f t="shared" si="3770"/>
        <v>2873.6</v>
      </c>
      <c r="BZ928" s="26">
        <f t="shared" si="3771"/>
        <v>2873.6</v>
      </c>
      <c r="CA928" s="26">
        <f t="shared" si="3865"/>
        <v>0</v>
      </c>
      <c r="CB928" s="26">
        <f t="shared" si="3866"/>
        <v>0</v>
      </c>
      <c r="CC928" s="26">
        <f t="shared" si="3867"/>
        <v>0</v>
      </c>
      <c r="CD928" s="26">
        <f t="shared" si="3574"/>
        <v>2873.6</v>
      </c>
      <c r="CE928" s="26">
        <f t="shared" si="3575"/>
        <v>2873.6</v>
      </c>
      <c r="CF928" s="26">
        <f t="shared" si="3576"/>
        <v>2873.6</v>
      </c>
      <c r="CG928" s="26">
        <f t="shared" si="3868"/>
        <v>0</v>
      </c>
      <c r="CH928" s="26">
        <f t="shared" si="3869"/>
        <v>0</v>
      </c>
      <c r="CI928" s="26">
        <f t="shared" si="3870"/>
        <v>0</v>
      </c>
      <c r="CJ928" s="26">
        <f t="shared" si="3577"/>
        <v>2873.6</v>
      </c>
      <c r="CK928" s="26">
        <f t="shared" si="3578"/>
        <v>2873.6</v>
      </c>
      <c r="CL928" s="26">
        <f t="shared" si="3579"/>
        <v>2873.6</v>
      </c>
      <c r="CM928" s="26">
        <f t="shared" si="3871"/>
        <v>0</v>
      </c>
      <c r="CN928" s="26">
        <f t="shared" si="3872"/>
        <v>0</v>
      </c>
      <c r="CO928" s="26">
        <f t="shared" si="3873"/>
        <v>0</v>
      </c>
      <c r="CP928" s="26">
        <f t="shared" si="3580"/>
        <v>2873.6</v>
      </c>
      <c r="CQ928" s="26">
        <f t="shared" si="3581"/>
        <v>2873.6</v>
      </c>
      <c r="CR928" s="26">
        <f t="shared" si="3582"/>
        <v>2873.6</v>
      </c>
      <c r="CS928" s="26">
        <f t="shared" si="3874"/>
        <v>0</v>
      </c>
      <c r="CT928" s="19"/>
      <c r="CU928" s="35"/>
      <c r="CY928" s="1" t="s">
        <v>27</v>
      </c>
    </row>
    <row r="929" spans="1:105" ht="31.2" hidden="1" x14ac:dyDescent="0.3">
      <c r="A929" s="16" t="s">
        <v>511</v>
      </c>
      <c r="B929" s="36" t="s">
        <v>341</v>
      </c>
      <c r="C929" s="16"/>
      <c r="D929" s="16"/>
      <c r="E929" s="34" t="s">
        <v>342</v>
      </c>
      <c r="F929" s="26">
        <f t="shared" si="3828"/>
        <v>2873.6</v>
      </c>
      <c r="G929" s="26">
        <f t="shared" si="3829"/>
        <v>2873.6</v>
      </c>
      <c r="H929" s="26">
        <f t="shared" si="3830"/>
        <v>2873.6</v>
      </c>
      <c r="I929" s="26">
        <f t="shared" si="3831"/>
        <v>0</v>
      </c>
      <c r="J929" s="26">
        <f t="shared" si="3832"/>
        <v>0</v>
      </c>
      <c r="K929" s="26">
        <f t="shared" si="3833"/>
        <v>0</v>
      </c>
      <c r="L929" s="26">
        <f t="shared" si="3736"/>
        <v>2873.6</v>
      </c>
      <c r="M929" s="26">
        <f t="shared" si="3737"/>
        <v>2873.6</v>
      </c>
      <c r="N929" s="26">
        <f t="shared" si="3738"/>
        <v>2873.6</v>
      </c>
      <c r="O929" s="26">
        <f t="shared" si="3834"/>
        <v>0</v>
      </c>
      <c r="P929" s="26">
        <f t="shared" si="3835"/>
        <v>0</v>
      </c>
      <c r="Q929" s="26">
        <f t="shared" si="3836"/>
        <v>0</v>
      </c>
      <c r="R929" s="26">
        <f t="shared" si="3739"/>
        <v>2873.6</v>
      </c>
      <c r="S929" s="26">
        <f t="shared" si="3740"/>
        <v>2873.6</v>
      </c>
      <c r="T929" s="26">
        <f t="shared" si="3741"/>
        <v>2873.6</v>
      </c>
      <c r="U929" s="26">
        <f t="shared" si="3837"/>
        <v>0</v>
      </c>
      <c r="V929" s="26">
        <f t="shared" si="3838"/>
        <v>0</v>
      </c>
      <c r="W929" s="26">
        <f t="shared" si="3839"/>
        <v>0</v>
      </c>
      <c r="X929" s="26">
        <f t="shared" si="3742"/>
        <v>2873.6</v>
      </c>
      <c r="Y929" s="26">
        <f t="shared" si="3743"/>
        <v>2873.6</v>
      </c>
      <c r="Z929" s="26">
        <f t="shared" si="3744"/>
        <v>2873.6</v>
      </c>
      <c r="AA929" s="26">
        <f t="shared" si="3840"/>
        <v>0</v>
      </c>
      <c r="AB929" s="26">
        <f t="shared" si="3841"/>
        <v>0</v>
      </c>
      <c r="AC929" s="26">
        <f t="shared" si="3842"/>
        <v>0</v>
      </c>
      <c r="AD929" s="26">
        <f t="shared" si="3745"/>
        <v>2873.6</v>
      </c>
      <c r="AE929" s="26">
        <f t="shared" si="3746"/>
        <v>2873.6</v>
      </c>
      <c r="AF929" s="26">
        <f t="shared" si="3747"/>
        <v>2873.6</v>
      </c>
      <c r="AG929" s="26">
        <f t="shared" si="3843"/>
        <v>0</v>
      </c>
      <c r="AH929" s="26">
        <f t="shared" si="3844"/>
        <v>0</v>
      </c>
      <c r="AI929" s="26">
        <f t="shared" si="3845"/>
        <v>0</v>
      </c>
      <c r="AJ929" s="26">
        <f t="shared" si="3748"/>
        <v>2873.6</v>
      </c>
      <c r="AK929" s="26">
        <f t="shared" si="3749"/>
        <v>2873.6</v>
      </c>
      <c r="AL929" s="26">
        <f t="shared" si="3750"/>
        <v>2873.6</v>
      </c>
      <c r="AM929" s="26">
        <f t="shared" si="3846"/>
        <v>0</v>
      </c>
      <c r="AN929" s="26">
        <f t="shared" si="3847"/>
        <v>0</v>
      </c>
      <c r="AO929" s="26">
        <f t="shared" si="3848"/>
        <v>0</v>
      </c>
      <c r="AP929" s="26">
        <f t="shared" si="3751"/>
        <v>2873.6</v>
      </c>
      <c r="AQ929" s="26">
        <f t="shared" si="3752"/>
        <v>2873.6</v>
      </c>
      <c r="AR929" s="26">
        <f t="shared" si="3753"/>
        <v>2873.6</v>
      </c>
      <c r="AS929" s="26">
        <f t="shared" si="3849"/>
        <v>0</v>
      </c>
      <c r="AT929" s="26">
        <f t="shared" si="3850"/>
        <v>0</v>
      </c>
      <c r="AU929" s="26">
        <f t="shared" si="3851"/>
        <v>0</v>
      </c>
      <c r="AV929" s="26">
        <f t="shared" si="3754"/>
        <v>2873.6</v>
      </c>
      <c r="AW929" s="26">
        <f t="shared" si="3755"/>
        <v>2873.6</v>
      </c>
      <c r="AX929" s="26">
        <f t="shared" si="3756"/>
        <v>2873.6</v>
      </c>
      <c r="AY929" s="26">
        <f t="shared" si="3852"/>
        <v>0</v>
      </c>
      <c r="AZ929" s="26">
        <f t="shared" si="3853"/>
        <v>0</v>
      </c>
      <c r="BA929" s="26">
        <f t="shared" si="3854"/>
        <v>0</v>
      </c>
      <c r="BB929" s="26">
        <f t="shared" si="3757"/>
        <v>2873.6</v>
      </c>
      <c r="BC929" s="26">
        <f t="shared" si="3758"/>
        <v>2873.6</v>
      </c>
      <c r="BD929" s="26">
        <f t="shared" si="3759"/>
        <v>2873.6</v>
      </c>
      <c r="BE929" s="26">
        <f t="shared" si="3855"/>
        <v>0</v>
      </c>
      <c r="BF929" s="26">
        <f t="shared" si="3856"/>
        <v>0</v>
      </c>
      <c r="BG929" s="26">
        <f t="shared" si="3857"/>
        <v>0</v>
      </c>
      <c r="BH929" s="26">
        <f t="shared" si="3760"/>
        <v>2873.6</v>
      </c>
      <c r="BI929" s="26">
        <f t="shared" si="3761"/>
        <v>2873.6</v>
      </c>
      <c r="BJ929" s="26">
        <f t="shared" si="3762"/>
        <v>2873.6</v>
      </c>
      <c r="BK929" s="26">
        <f t="shared" si="3858"/>
        <v>0</v>
      </c>
      <c r="BL929" s="26">
        <f t="shared" si="3859"/>
        <v>0</v>
      </c>
      <c r="BM929" s="26">
        <f t="shared" si="3860"/>
        <v>0</v>
      </c>
      <c r="BN929" s="26">
        <f t="shared" si="3763"/>
        <v>2873.6</v>
      </c>
      <c r="BO929" s="26">
        <f t="shared" si="3764"/>
        <v>2873.6</v>
      </c>
      <c r="BP929" s="26">
        <f t="shared" si="3765"/>
        <v>2873.6</v>
      </c>
      <c r="BQ929" s="26">
        <f t="shared" si="3861"/>
        <v>0</v>
      </c>
      <c r="BR929" s="26">
        <f t="shared" si="3862"/>
        <v>0</v>
      </c>
      <c r="BS929" s="26">
        <f t="shared" si="3766"/>
        <v>2873.6</v>
      </c>
      <c r="BT929" s="26">
        <f t="shared" si="3767"/>
        <v>2873.6</v>
      </c>
      <c r="BU929" s="26">
        <f t="shared" si="3768"/>
        <v>2873.6</v>
      </c>
      <c r="BV929" s="26">
        <f t="shared" si="3863"/>
        <v>0</v>
      </c>
      <c r="BW929" s="26">
        <f t="shared" si="3864"/>
        <v>0</v>
      </c>
      <c r="BX929" s="26">
        <f t="shared" si="3769"/>
        <v>2873.6</v>
      </c>
      <c r="BY929" s="26">
        <f t="shared" si="3770"/>
        <v>2873.6</v>
      </c>
      <c r="BZ929" s="26">
        <f t="shared" si="3771"/>
        <v>2873.6</v>
      </c>
      <c r="CA929" s="26">
        <f t="shared" si="3865"/>
        <v>0</v>
      </c>
      <c r="CB929" s="26">
        <f t="shared" si="3866"/>
        <v>0</v>
      </c>
      <c r="CC929" s="26">
        <f t="shared" si="3867"/>
        <v>0</v>
      </c>
      <c r="CD929" s="26">
        <f t="shared" si="3574"/>
        <v>2873.6</v>
      </c>
      <c r="CE929" s="26">
        <f t="shared" si="3575"/>
        <v>2873.6</v>
      </c>
      <c r="CF929" s="26">
        <f t="shared" si="3576"/>
        <v>2873.6</v>
      </c>
      <c r="CG929" s="26">
        <f t="shared" si="3868"/>
        <v>0</v>
      </c>
      <c r="CH929" s="26">
        <f t="shared" si="3869"/>
        <v>0</v>
      </c>
      <c r="CI929" s="26">
        <f t="shared" si="3870"/>
        <v>0</v>
      </c>
      <c r="CJ929" s="26">
        <f t="shared" si="3577"/>
        <v>2873.6</v>
      </c>
      <c r="CK929" s="26">
        <f t="shared" si="3578"/>
        <v>2873.6</v>
      </c>
      <c r="CL929" s="26">
        <f t="shared" si="3579"/>
        <v>2873.6</v>
      </c>
      <c r="CM929" s="26">
        <f t="shared" si="3871"/>
        <v>0</v>
      </c>
      <c r="CN929" s="26">
        <f t="shared" si="3872"/>
        <v>0</v>
      </c>
      <c r="CO929" s="26">
        <f t="shared" si="3873"/>
        <v>0</v>
      </c>
      <c r="CP929" s="26">
        <f t="shared" si="3580"/>
        <v>2873.6</v>
      </c>
      <c r="CQ929" s="26">
        <f t="shared" si="3581"/>
        <v>2873.6</v>
      </c>
      <c r="CR929" s="26">
        <f t="shared" si="3582"/>
        <v>2873.6</v>
      </c>
      <c r="CS929" s="26">
        <f t="shared" si="3874"/>
        <v>0</v>
      </c>
      <c r="CT929" s="19"/>
      <c r="CU929" s="35"/>
      <c r="CZ929" s="1" t="s">
        <v>28</v>
      </c>
    </row>
    <row r="930" spans="1:105" hidden="1" x14ac:dyDescent="0.3">
      <c r="A930" s="16" t="s">
        <v>511</v>
      </c>
      <c r="B930" s="36" t="s">
        <v>341</v>
      </c>
      <c r="C930" s="16" t="s">
        <v>45</v>
      </c>
      <c r="D930" s="16" t="s">
        <v>103</v>
      </c>
      <c r="E930" s="34" t="s">
        <v>104</v>
      </c>
      <c r="F930" s="26">
        <v>2873.6</v>
      </c>
      <c r="G930" s="26">
        <v>2873.6</v>
      </c>
      <c r="H930" s="26">
        <v>2873.6</v>
      </c>
      <c r="I930" s="26"/>
      <c r="J930" s="26"/>
      <c r="K930" s="26"/>
      <c r="L930" s="26">
        <f t="shared" si="3736"/>
        <v>2873.6</v>
      </c>
      <c r="M930" s="26">
        <f t="shared" si="3737"/>
        <v>2873.6</v>
      </c>
      <c r="N930" s="26">
        <f t="shared" si="3738"/>
        <v>2873.6</v>
      </c>
      <c r="O930" s="26"/>
      <c r="P930" s="26"/>
      <c r="Q930" s="26"/>
      <c r="R930" s="26">
        <f t="shared" si="3739"/>
        <v>2873.6</v>
      </c>
      <c r="S930" s="26">
        <f t="shared" si="3740"/>
        <v>2873.6</v>
      </c>
      <c r="T930" s="26">
        <f t="shared" si="3741"/>
        <v>2873.6</v>
      </c>
      <c r="U930" s="26"/>
      <c r="V930" s="26"/>
      <c r="W930" s="26"/>
      <c r="X930" s="26">
        <f t="shared" si="3742"/>
        <v>2873.6</v>
      </c>
      <c r="Y930" s="26">
        <f t="shared" si="3743"/>
        <v>2873.6</v>
      </c>
      <c r="Z930" s="26">
        <f t="shared" si="3744"/>
        <v>2873.6</v>
      </c>
      <c r="AA930" s="26"/>
      <c r="AB930" s="26"/>
      <c r="AC930" s="26"/>
      <c r="AD930" s="26">
        <f t="shared" si="3745"/>
        <v>2873.6</v>
      </c>
      <c r="AE930" s="26">
        <f t="shared" si="3746"/>
        <v>2873.6</v>
      </c>
      <c r="AF930" s="26">
        <f t="shared" si="3747"/>
        <v>2873.6</v>
      </c>
      <c r="AG930" s="26"/>
      <c r="AH930" s="26"/>
      <c r="AI930" s="26"/>
      <c r="AJ930" s="26">
        <f t="shared" si="3748"/>
        <v>2873.6</v>
      </c>
      <c r="AK930" s="26">
        <f t="shared" si="3749"/>
        <v>2873.6</v>
      </c>
      <c r="AL930" s="26">
        <f t="shared" si="3750"/>
        <v>2873.6</v>
      </c>
      <c r="AM930" s="26"/>
      <c r="AN930" s="26"/>
      <c r="AO930" s="26"/>
      <c r="AP930" s="26">
        <f t="shared" si="3751"/>
        <v>2873.6</v>
      </c>
      <c r="AQ930" s="26">
        <f t="shared" si="3752"/>
        <v>2873.6</v>
      </c>
      <c r="AR930" s="26">
        <f t="shared" si="3753"/>
        <v>2873.6</v>
      </c>
      <c r="AS930" s="26"/>
      <c r="AT930" s="26"/>
      <c r="AU930" s="26"/>
      <c r="AV930" s="26">
        <f t="shared" si="3754"/>
        <v>2873.6</v>
      </c>
      <c r="AW930" s="26">
        <f t="shared" si="3755"/>
        <v>2873.6</v>
      </c>
      <c r="AX930" s="26">
        <f t="shared" si="3756"/>
        <v>2873.6</v>
      </c>
      <c r="AY930" s="26"/>
      <c r="AZ930" s="26"/>
      <c r="BA930" s="26"/>
      <c r="BB930" s="26">
        <f t="shared" si="3757"/>
        <v>2873.6</v>
      </c>
      <c r="BC930" s="26">
        <f t="shared" si="3758"/>
        <v>2873.6</v>
      </c>
      <c r="BD930" s="26">
        <f t="shared" si="3759"/>
        <v>2873.6</v>
      </c>
      <c r="BE930" s="26"/>
      <c r="BF930" s="26"/>
      <c r="BG930" s="26"/>
      <c r="BH930" s="26">
        <f t="shared" si="3760"/>
        <v>2873.6</v>
      </c>
      <c r="BI930" s="26">
        <f t="shared" si="3761"/>
        <v>2873.6</v>
      </c>
      <c r="BJ930" s="26">
        <f t="shared" si="3762"/>
        <v>2873.6</v>
      </c>
      <c r="BK930" s="26"/>
      <c r="BL930" s="26"/>
      <c r="BM930" s="26"/>
      <c r="BN930" s="26">
        <f t="shared" si="3763"/>
        <v>2873.6</v>
      </c>
      <c r="BO930" s="26">
        <f t="shared" si="3764"/>
        <v>2873.6</v>
      </c>
      <c r="BP930" s="26">
        <f t="shared" si="3765"/>
        <v>2873.6</v>
      </c>
      <c r="BQ930" s="26"/>
      <c r="BR930" s="26"/>
      <c r="BS930" s="26">
        <f t="shared" si="3766"/>
        <v>2873.6</v>
      </c>
      <c r="BT930" s="26">
        <f t="shared" si="3767"/>
        <v>2873.6</v>
      </c>
      <c r="BU930" s="26">
        <f t="shared" si="3768"/>
        <v>2873.6</v>
      </c>
      <c r="BV930" s="26"/>
      <c r="BW930" s="26"/>
      <c r="BX930" s="26">
        <f t="shared" si="3769"/>
        <v>2873.6</v>
      </c>
      <c r="BY930" s="26">
        <f t="shared" si="3770"/>
        <v>2873.6</v>
      </c>
      <c r="BZ930" s="26">
        <f t="shared" si="3771"/>
        <v>2873.6</v>
      </c>
      <c r="CA930" s="26"/>
      <c r="CB930" s="26"/>
      <c r="CC930" s="26"/>
      <c r="CD930" s="26">
        <f t="shared" si="3574"/>
        <v>2873.6</v>
      </c>
      <c r="CE930" s="26">
        <f t="shared" si="3575"/>
        <v>2873.6</v>
      </c>
      <c r="CF930" s="26">
        <f t="shared" si="3576"/>
        <v>2873.6</v>
      </c>
      <c r="CG930" s="26"/>
      <c r="CH930" s="26"/>
      <c r="CI930" s="26"/>
      <c r="CJ930" s="26">
        <f t="shared" si="3577"/>
        <v>2873.6</v>
      </c>
      <c r="CK930" s="26">
        <f t="shared" si="3578"/>
        <v>2873.6</v>
      </c>
      <c r="CL930" s="26">
        <f t="shared" si="3579"/>
        <v>2873.6</v>
      </c>
      <c r="CM930" s="26"/>
      <c r="CN930" s="26"/>
      <c r="CO930" s="26"/>
      <c r="CP930" s="26">
        <f t="shared" si="3580"/>
        <v>2873.6</v>
      </c>
      <c r="CQ930" s="26">
        <f t="shared" si="3581"/>
        <v>2873.6</v>
      </c>
      <c r="CR930" s="26">
        <f t="shared" si="3582"/>
        <v>2873.6</v>
      </c>
      <c r="CS930" s="26"/>
      <c r="CT930" s="19"/>
      <c r="CU930" s="35"/>
    </row>
    <row r="931" spans="1:105" s="28" customFormat="1" ht="31.2" hidden="1" x14ac:dyDescent="0.3">
      <c r="A931" s="29" t="s">
        <v>513</v>
      </c>
      <c r="B931" s="30"/>
      <c r="C931" s="29"/>
      <c r="D931" s="29"/>
      <c r="E931" s="31" t="s">
        <v>514</v>
      </c>
      <c r="F931" s="32">
        <f t="shared" ref="F931:K931" si="3875">F932+F952+F967</f>
        <v>345974.39999999997</v>
      </c>
      <c r="G931" s="32">
        <f t="shared" si="3875"/>
        <v>353197.1</v>
      </c>
      <c r="H931" s="32">
        <f t="shared" si="3875"/>
        <v>353197.1</v>
      </c>
      <c r="I931" s="32">
        <f t="shared" si="3875"/>
        <v>0</v>
      </c>
      <c r="J931" s="32">
        <f t="shared" si="3875"/>
        <v>0</v>
      </c>
      <c r="K931" s="32">
        <f t="shared" si="3875"/>
        <v>0</v>
      </c>
      <c r="L931" s="32">
        <f t="shared" si="3736"/>
        <v>345974.39999999997</v>
      </c>
      <c r="M931" s="32">
        <f t="shared" si="3737"/>
        <v>353197.1</v>
      </c>
      <c r="N931" s="32">
        <f t="shared" si="3738"/>
        <v>353197.1</v>
      </c>
      <c r="O931" s="32">
        <f>O932+O952+O967</f>
        <v>0</v>
      </c>
      <c r="P931" s="32">
        <f>P932+P952+P967</f>
        <v>0</v>
      </c>
      <c r="Q931" s="32">
        <f>Q932+Q952+Q967</f>
        <v>0</v>
      </c>
      <c r="R931" s="32">
        <f t="shared" si="3739"/>
        <v>345974.39999999997</v>
      </c>
      <c r="S931" s="32">
        <f t="shared" si="3740"/>
        <v>353197.1</v>
      </c>
      <c r="T931" s="32">
        <f t="shared" si="3741"/>
        <v>353197.1</v>
      </c>
      <c r="U931" s="32">
        <f>U932+U952+U967</f>
        <v>0</v>
      </c>
      <c r="V931" s="32">
        <f>V932+V952+V967</f>
        <v>0</v>
      </c>
      <c r="W931" s="32">
        <f>W932+W952+W967</f>
        <v>0</v>
      </c>
      <c r="X931" s="32">
        <f t="shared" si="3742"/>
        <v>345974.39999999997</v>
      </c>
      <c r="Y931" s="32">
        <f t="shared" si="3743"/>
        <v>353197.1</v>
      </c>
      <c r="Z931" s="32">
        <f t="shared" si="3744"/>
        <v>353197.1</v>
      </c>
      <c r="AA931" s="32">
        <f>AA932+AA952+AA967</f>
        <v>0</v>
      </c>
      <c r="AB931" s="32">
        <f>AB932+AB952+AB967</f>
        <v>0</v>
      </c>
      <c r="AC931" s="32">
        <f>AC932+AC952+AC967</f>
        <v>0</v>
      </c>
      <c r="AD931" s="32">
        <f t="shared" si="3745"/>
        <v>345974.39999999997</v>
      </c>
      <c r="AE931" s="32">
        <f t="shared" si="3746"/>
        <v>353197.1</v>
      </c>
      <c r="AF931" s="32">
        <f t="shared" si="3747"/>
        <v>353197.1</v>
      </c>
      <c r="AG931" s="32">
        <f>AG932+AG952+AG967</f>
        <v>0</v>
      </c>
      <c r="AH931" s="32">
        <f>AH932+AH952+AH967</f>
        <v>0</v>
      </c>
      <c r="AI931" s="32">
        <f>AI932+AI952+AI967</f>
        <v>0</v>
      </c>
      <c r="AJ931" s="32">
        <f t="shared" si="3748"/>
        <v>345974.39999999997</v>
      </c>
      <c r="AK931" s="32">
        <f t="shared" si="3749"/>
        <v>353197.1</v>
      </c>
      <c r="AL931" s="32">
        <f t="shared" si="3750"/>
        <v>353197.1</v>
      </c>
      <c r="AM931" s="32">
        <f>AM932+AM952+AM967</f>
        <v>0</v>
      </c>
      <c r="AN931" s="32">
        <f>AN932+AN952+AN967</f>
        <v>0</v>
      </c>
      <c r="AO931" s="32">
        <f>AO932+AO952+AO967</f>
        <v>0</v>
      </c>
      <c r="AP931" s="32">
        <f t="shared" si="3751"/>
        <v>345974.39999999997</v>
      </c>
      <c r="AQ931" s="32">
        <f t="shared" si="3752"/>
        <v>353197.1</v>
      </c>
      <c r="AR931" s="32">
        <f t="shared" si="3753"/>
        <v>353197.1</v>
      </c>
      <c r="AS931" s="32">
        <f>AS932+AS952+AS967</f>
        <v>0</v>
      </c>
      <c r="AT931" s="32">
        <f>AT932+AT952+AT967</f>
        <v>0</v>
      </c>
      <c r="AU931" s="32">
        <f>AU932+AU952+AU967</f>
        <v>0</v>
      </c>
      <c r="AV931" s="32">
        <f t="shared" si="3754"/>
        <v>345974.39999999997</v>
      </c>
      <c r="AW931" s="32">
        <f t="shared" si="3755"/>
        <v>353197.1</v>
      </c>
      <c r="AX931" s="32">
        <f t="shared" si="3756"/>
        <v>353197.1</v>
      </c>
      <c r="AY931" s="32">
        <f>AY932+AY952+AY967</f>
        <v>0</v>
      </c>
      <c r="AZ931" s="32">
        <f>AZ932+AZ952+AZ967</f>
        <v>0</v>
      </c>
      <c r="BA931" s="32">
        <f>BA932+BA952+BA967</f>
        <v>0</v>
      </c>
      <c r="BB931" s="32">
        <f t="shared" si="3757"/>
        <v>345974.39999999997</v>
      </c>
      <c r="BC931" s="32">
        <f t="shared" si="3758"/>
        <v>353197.1</v>
      </c>
      <c r="BD931" s="32">
        <f t="shared" si="3759"/>
        <v>353197.1</v>
      </c>
      <c r="BE931" s="32">
        <f>BE932+BE952+BE967</f>
        <v>0</v>
      </c>
      <c r="BF931" s="32">
        <f>BF932+BF952+BF967</f>
        <v>0</v>
      </c>
      <c r="BG931" s="32">
        <f>BG932+BG952+BG967</f>
        <v>0</v>
      </c>
      <c r="BH931" s="32">
        <f t="shared" si="3760"/>
        <v>345974.39999999997</v>
      </c>
      <c r="BI931" s="32">
        <f t="shared" si="3761"/>
        <v>353197.1</v>
      </c>
      <c r="BJ931" s="32">
        <f t="shared" si="3762"/>
        <v>353197.1</v>
      </c>
      <c r="BK931" s="32">
        <f>BK932+BK952+BK967</f>
        <v>0</v>
      </c>
      <c r="BL931" s="32">
        <f>BL932+BL952+BL967</f>
        <v>0</v>
      </c>
      <c r="BM931" s="32">
        <f>BM932+BM952+BM967</f>
        <v>0</v>
      </c>
      <c r="BN931" s="32">
        <f t="shared" si="3763"/>
        <v>345974.39999999997</v>
      </c>
      <c r="BO931" s="32">
        <f t="shared" si="3764"/>
        <v>353197.1</v>
      </c>
      <c r="BP931" s="32">
        <f t="shared" si="3765"/>
        <v>353197.1</v>
      </c>
      <c r="BQ931" s="32">
        <f>BQ932+BQ952+BQ967</f>
        <v>0</v>
      </c>
      <c r="BR931" s="32">
        <f>BR932+BR952+BR967</f>
        <v>0</v>
      </c>
      <c r="BS931" s="26">
        <f t="shared" si="3766"/>
        <v>345974.39999999997</v>
      </c>
      <c r="BT931" s="26">
        <f t="shared" si="3767"/>
        <v>353197.1</v>
      </c>
      <c r="BU931" s="26">
        <f t="shared" si="3768"/>
        <v>353197.1</v>
      </c>
      <c r="BV931" s="32">
        <f>BV932+BV952+BV967</f>
        <v>0</v>
      </c>
      <c r="BW931" s="32">
        <f>BW932+BW952+BW967</f>
        <v>0</v>
      </c>
      <c r="BX931" s="32">
        <f t="shared" si="3769"/>
        <v>345974.39999999997</v>
      </c>
      <c r="BY931" s="32">
        <f t="shared" si="3770"/>
        <v>353197.1</v>
      </c>
      <c r="BZ931" s="32">
        <f t="shared" si="3771"/>
        <v>353197.1</v>
      </c>
      <c r="CA931" s="32">
        <f>CA932+CA952+CA967</f>
        <v>0</v>
      </c>
      <c r="CB931" s="32">
        <f>CB932+CB952+CB967</f>
        <v>0</v>
      </c>
      <c r="CC931" s="32">
        <f>CC932+CC952+CC967</f>
        <v>0</v>
      </c>
      <c r="CD931" s="32">
        <f t="shared" si="3574"/>
        <v>345974.39999999997</v>
      </c>
      <c r="CE931" s="32">
        <f t="shared" si="3575"/>
        <v>353197.1</v>
      </c>
      <c r="CF931" s="32">
        <f t="shared" si="3576"/>
        <v>353197.1</v>
      </c>
      <c r="CG931" s="32">
        <f>CG932+CG952+CG967</f>
        <v>0</v>
      </c>
      <c r="CH931" s="32">
        <f>CH932+CH952+CH967</f>
        <v>0</v>
      </c>
      <c r="CI931" s="32">
        <f>CI932+CI952+CI967</f>
        <v>0</v>
      </c>
      <c r="CJ931" s="32">
        <f t="shared" si="3577"/>
        <v>345974.39999999997</v>
      </c>
      <c r="CK931" s="32">
        <f t="shared" si="3578"/>
        <v>353197.1</v>
      </c>
      <c r="CL931" s="32">
        <f t="shared" si="3579"/>
        <v>353197.1</v>
      </c>
      <c r="CM931" s="32">
        <f>CM932+CM952+CM967</f>
        <v>0</v>
      </c>
      <c r="CN931" s="32">
        <f>CN932+CN952+CN967</f>
        <v>0</v>
      </c>
      <c r="CO931" s="32">
        <f>CO932+CO952+CO967</f>
        <v>0</v>
      </c>
      <c r="CP931" s="32">
        <f t="shared" si="3580"/>
        <v>345974.39999999997</v>
      </c>
      <c r="CQ931" s="32">
        <f t="shared" si="3581"/>
        <v>353197.1</v>
      </c>
      <c r="CR931" s="32">
        <f t="shared" si="3582"/>
        <v>353197.1</v>
      </c>
      <c r="CS931" s="32">
        <f>CS932+CS952+CS967</f>
        <v>0</v>
      </c>
      <c r="CT931" s="19"/>
      <c r="CU931" s="33"/>
      <c r="CW931" s="28" t="s">
        <v>25</v>
      </c>
    </row>
    <row r="932" spans="1:105" ht="46.8" hidden="1" x14ac:dyDescent="0.3">
      <c r="A932" s="16" t="s">
        <v>515</v>
      </c>
      <c r="B932" s="17"/>
      <c r="C932" s="16"/>
      <c r="D932" s="16"/>
      <c r="E932" s="34" t="s">
        <v>516</v>
      </c>
      <c r="F932" s="26">
        <f t="shared" ref="F932:K932" si="3876">F933+F940+F944+F948</f>
        <v>42945.4</v>
      </c>
      <c r="G932" s="26">
        <f t="shared" si="3876"/>
        <v>42945.4</v>
      </c>
      <c r="H932" s="26">
        <f t="shared" si="3876"/>
        <v>42945.4</v>
      </c>
      <c r="I932" s="26">
        <f t="shared" si="3876"/>
        <v>0</v>
      </c>
      <c r="J932" s="26">
        <f t="shared" si="3876"/>
        <v>0</v>
      </c>
      <c r="K932" s="26">
        <f t="shared" si="3876"/>
        <v>0</v>
      </c>
      <c r="L932" s="26">
        <f t="shared" si="3736"/>
        <v>42945.4</v>
      </c>
      <c r="M932" s="26">
        <f t="shared" si="3737"/>
        <v>42945.4</v>
      </c>
      <c r="N932" s="26">
        <f t="shared" si="3738"/>
        <v>42945.4</v>
      </c>
      <c r="O932" s="26">
        <f>O933+O940+O944+O948</f>
        <v>0</v>
      </c>
      <c r="P932" s="26">
        <f>P933+P940+P944+P948</f>
        <v>0</v>
      </c>
      <c r="Q932" s="26">
        <f>Q933+Q940+Q944+Q948</f>
        <v>0</v>
      </c>
      <c r="R932" s="26">
        <f t="shared" si="3739"/>
        <v>42945.4</v>
      </c>
      <c r="S932" s="26">
        <f t="shared" si="3740"/>
        <v>42945.4</v>
      </c>
      <c r="T932" s="26">
        <f t="shared" si="3741"/>
        <v>42945.4</v>
      </c>
      <c r="U932" s="26">
        <f>U933+U940+U944+U948</f>
        <v>0</v>
      </c>
      <c r="V932" s="26">
        <f>V933+V940+V944+V948</f>
        <v>0</v>
      </c>
      <c r="W932" s="26">
        <f>W933+W940+W944+W948</f>
        <v>0</v>
      </c>
      <c r="X932" s="26">
        <f t="shared" si="3742"/>
        <v>42945.4</v>
      </c>
      <c r="Y932" s="26">
        <f t="shared" si="3743"/>
        <v>42945.4</v>
      </c>
      <c r="Z932" s="26">
        <f t="shared" si="3744"/>
        <v>42945.4</v>
      </c>
      <c r="AA932" s="26">
        <f>AA933+AA940+AA944+AA948</f>
        <v>0</v>
      </c>
      <c r="AB932" s="26">
        <f>AB933+AB940+AB944+AB948</f>
        <v>0</v>
      </c>
      <c r="AC932" s="26">
        <f>AC933+AC940+AC944+AC948</f>
        <v>0</v>
      </c>
      <c r="AD932" s="26">
        <f t="shared" si="3745"/>
        <v>42945.4</v>
      </c>
      <c r="AE932" s="26">
        <f t="shared" si="3746"/>
        <v>42945.4</v>
      </c>
      <c r="AF932" s="26">
        <f t="shared" si="3747"/>
        <v>42945.4</v>
      </c>
      <c r="AG932" s="26">
        <f>AG933+AG940+AG944+AG948</f>
        <v>0</v>
      </c>
      <c r="AH932" s="26">
        <f>AH933+AH940+AH944+AH948</f>
        <v>0</v>
      </c>
      <c r="AI932" s="26">
        <f>AI933+AI940+AI944+AI948</f>
        <v>0</v>
      </c>
      <c r="AJ932" s="26">
        <f t="shared" si="3748"/>
        <v>42945.4</v>
      </c>
      <c r="AK932" s="26">
        <f t="shared" si="3749"/>
        <v>42945.4</v>
      </c>
      <c r="AL932" s="26">
        <f t="shared" si="3750"/>
        <v>42945.4</v>
      </c>
      <c r="AM932" s="26">
        <f>AM933+AM940+AM944+AM948</f>
        <v>0</v>
      </c>
      <c r="AN932" s="26">
        <f>AN933+AN940+AN944+AN948</f>
        <v>0</v>
      </c>
      <c r="AO932" s="26">
        <f>AO933+AO940+AO944+AO948</f>
        <v>0</v>
      </c>
      <c r="AP932" s="26">
        <f t="shared" si="3751"/>
        <v>42945.4</v>
      </c>
      <c r="AQ932" s="26">
        <f t="shared" si="3752"/>
        <v>42945.4</v>
      </c>
      <c r="AR932" s="26">
        <f t="shared" si="3753"/>
        <v>42945.4</v>
      </c>
      <c r="AS932" s="26">
        <f>AS933+AS940+AS944+AS948</f>
        <v>0</v>
      </c>
      <c r="AT932" s="26">
        <f>AT933+AT940+AT944+AT948</f>
        <v>0</v>
      </c>
      <c r="AU932" s="26">
        <f>AU933+AU940+AU944+AU948</f>
        <v>0</v>
      </c>
      <c r="AV932" s="26">
        <f t="shared" si="3754"/>
        <v>42945.4</v>
      </c>
      <c r="AW932" s="26">
        <f t="shared" si="3755"/>
        <v>42945.4</v>
      </c>
      <c r="AX932" s="26">
        <f t="shared" si="3756"/>
        <v>42945.4</v>
      </c>
      <c r="AY932" s="26">
        <f>AY933+AY940+AY944+AY948</f>
        <v>0</v>
      </c>
      <c r="AZ932" s="26">
        <f>AZ933+AZ940+AZ944+AZ948</f>
        <v>0</v>
      </c>
      <c r="BA932" s="26">
        <f>BA933+BA940+BA944+BA948</f>
        <v>0</v>
      </c>
      <c r="BB932" s="26">
        <f t="shared" si="3757"/>
        <v>42945.4</v>
      </c>
      <c r="BC932" s="26">
        <f t="shared" si="3758"/>
        <v>42945.4</v>
      </c>
      <c r="BD932" s="26">
        <f t="shared" si="3759"/>
        <v>42945.4</v>
      </c>
      <c r="BE932" s="26">
        <f>BE933+BE940+BE944+BE948</f>
        <v>0</v>
      </c>
      <c r="BF932" s="26">
        <f>BF933+BF940+BF944+BF948</f>
        <v>0</v>
      </c>
      <c r="BG932" s="26">
        <f>BG933+BG940+BG944+BG948</f>
        <v>0</v>
      </c>
      <c r="BH932" s="26">
        <f t="shared" si="3760"/>
        <v>42945.4</v>
      </c>
      <c r="BI932" s="26">
        <f t="shared" si="3761"/>
        <v>42945.4</v>
      </c>
      <c r="BJ932" s="26">
        <f t="shared" si="3762"/>
        <v>42945.4</v>
      </c>
      <c r="BK932" s="26">
        <f>BK933+BK940+BK944+BK948</f>
        <v>0</v>
      </c>
      <c r="BL932" s="26">
        <f>BL933+BL940+BL944+BL948</f>
        <v>0</v>
      </c>
      <c r="BM932" s="26">
        <f>BM933+BM940+BM944+BM948</f>
        <v>0</v>
      </c>
      <c r="BN932" s="26">
        <f t="shared" si="3763"/>
        <v>42945.4</v>
      </c>
      <c r="BO932" s="26">
        <f t="shared" si="3764"/>
        <v>42945.4</v>
      </c>
      <c r="BP932" s="26">
        <f t="shared" si="3765"/>
        <v>42945.4</v>
      </c>
      <c r="BQ932" s="26">
        <f>BQ933+BQ940+BQ944+BQ948</f>
        <v>0</v>
      </c>
      <c r="BR932" s="26">
        <f>BR933+BR940+BR944+BR948</f>
        <v>0</v>
      </c>
      <c r="BS932" s="26">
        <f t="shared" si="3766"/>
        <v>42945.4</v>
      </c>
      <c r="BT932" s="26">
        <f t="shared" si="3767"/>
        <v>42945.4</v>
      </c>
      <c r="BU932" s="26">
        <f t="shared" si="3768"/>
        <v>42945.4</v>
      </c>
      <c r="BV932" s="26">
        <f>BV933+BV940+BV944+BV948</f>
        <v>0</v>
      </c>
      <c r="BW932" s="26">
        <f>BW933+BW940+BW944+BW948</f>
        <v>0</v>
      </c>
      <c r="BX932" s="26">
        <f t="shared" si="3769"/>
        <v>42945.4</v>
      </c>
      <c r="BY932" s="26">
        <f t="shared" si="3770"/>
        <v>42945.4</v>
      </c>
      <c r="BZ932" s="26">
        <f t="shared" si="3771"/>
        <v>42945.4</v>
      </c>
      <c r="CA932" s="26">
        <f>CA933+CA940+CA944+CA948</f>
        <v>0</v>
      </c>
      <c r="CB932" s="26">
        <f>CB933+CB940+CB944+CB948</f>
        <v>0</v>
      </c>
      <c r="CC932" s="26">
        <f>CC933+CC940+CC944+CC948</f>
        <v>0</v>
      </c>
      <c r="CD932" s="26">
        <f t="shared" si="3574"/>
        <v>42945.4</v>
      </c>
      <c r="CE932" s="26">
        <f t="shared" si="3575"/>
        <v>42945.4</v>
      </c>
      <c r="CF932" s="26">
        <f t="shared" si="3576"/>
        <v>42945.4</v>
      </c>
      <c r="CG932" s="26">
        <f>CG933+CG940+CG944+CG948</f>
        <v>0</v>
      </c>
      <c r="CH932" s="26">
        <f>CH933+CH940+CH944+CH948</f>
        <v>0</v>
      </c>
      <c r="CI932" s="26">
        <f>CI933+CI940+CI944+CI948</f>
        <v>0</v>
      </c>
      <c r="CJ932" s="26">
        <f t="shared" si="3577"/>
        <v>42945.4</v>
      </c>
      <c r="CK932" s="26">
        <f t="shared" si="3578"/>
        <v>42945.4</v>
      </c>
      <c r="CL932" s="26">
        <f t="shared" si="3579"/>
        <v>42945.4</v>
      </c>
      <c r="CM932" s="26">
        <f>CM933+CM940+CM944+CM948</f>
        <v>0</v>
      </c>
      <c r="CN932" s="26">
        <f>CN933+CN940+CN944+CN948</f>
        <v>0</v>
      </c>
      <c r="CO932" s="26">
        <f>CO933+CO940+CO944+CO948</f>
        <v>0</v>
      </c>
      <c r="CP932" s="26">
        <f t="shared" si="3580"/>
        <v>42945.4</v>
      </c>
      <c r="CQ932" s="26">
        <f t="shared" si="3581"/>
        <v>42945.4</v>
      </c>
      <c r="CR932" s="26">
        <f t="shared" si="3582"/>
        <v>42945.4</v>
      </c>
      <c r="CS932" s="26">
        <f>CS933+CS940+CS944+CS948</f>
        <v>0</v>
      </c>
      <c r="CT932" s="19"/>
      <c r="CU932" s="35"/>
      <c r="CX932" s="1" t="s">
        <v>26</v>
      </c>
    </row>
    <row r="933" spans="1:105" ht="62.4" hidden="1" x14ac:dyDescent="0.3">
      <c r="A933" s="16" t="s">
        <v>517</v>
      </c>
      <c r="B933" s="17"/>
      <c r="C933" s="16"/>
      <c r="D933" s="16"/>
      <c r="E933" s="34" t="s">
        <v>518</v>
      </c>
      <c r="F933" s="26">
        <f t="shared" ref="F933:K933" si="3877">F934+F937</f>
        <v>36931.5</v>
      </c>
      <c r="G933" s="26">
        <f t="shared" si="3877"/>
        <v>36931.5</v>
      </c>
      <c r="H933" s="26">
        <f t="shared" si="3877"/>
        <v>36931.5</v>
      </c>
      <c r="I933" s="26">
        <f t="shared" si="3877"/>
        <v>0</v>
      </c>
      <c r="J933" s="26">
        <f t="shared" si="3877"/>
        <v>0</v>
      </c>
      <c r="K933" s="26">
        <f t="shared" si="3877"/>
        <v>0</v>
      </c>
      <c r="L933" s="26">
        <f t="shared" si="3736"/>
        <v>36931.5</v>
      </c>
      <c r="M933" s="26">
        <f t="shared" si="3737"/>
        <v>36931.5</v>
      </c>
      <c r="N933" s="26">
        <f t="shared" si="3738"/>
        <v>36931.5</v>
      </c>
      <c r="O933" s="26">
        <f>O934+O937</f>
        <v>0</v>
      </c>
      <c r="P933" s="26">
        <f>P934+P937</f>
        <v>0</v>
      </c>
      <c r="Q933" s="26">
        <f>Q934+Q937</f>
        <v>0</v>
      </c>
      <c r="R933" s="26">
        <f t="shared" si="3739"/>
        <v>36931.5</v>
      </c>
      <c r="S933" s="26">
        <f t="shared" si="3740"/>
        <v>36931.5</v>
      </c>
      <c r="T933" s="26">
        <f t="shared" si="3741"/>
        <v>36931.5</v>
      </c>
      <c r="U933" s="26">
        <f>U934+U937</f>
        <v>0</v>
      </c>
      <c r="V933" s="26">
        <f>V934+V937</f>
        <v>0</v>
      </c>
      <c r="W933" s="26">
        <f>W934+W937</f>
        <v>0</v>
      </c>
      <c r="X933" s="26">
        <f t="shared" si="3742"/>
        <v>36931.5</v>
      </c>
      <c r="Y933" s="26">
        <f t="shared" si="3743"/>
        <v>36931.5</v>
      </c>
      <c r="Z933" s="26">
        <f t="shared" si="3744"/>
        <v>36931.5</v>
      </c>
      <c r="AA933" s="26">
        <f>AA934+AA937</f>
        <v>0</v>
      </c>
      <c r="AB933" s="26">
        <f>AB934+AB937</f>
        <v>0</v>
      </c>
      <c r="AC933" s="26">
        <f>AC934+AC937</f>
        <v>0</v>
      </c>
      <c r="AD933" s="26">
        <f t="shared" si="3745"/>
        <v>36931.5</v>
      </c>
      <c r="AE933" s="26">
        <f t="shared" si="3746"/>
        <v>36931.5</v>
      </c>
      <c r="AF933" s="26">
        <f t="shared" si="3747"/>
        <v>36931.5</v>
      </c>
      <c r="AG933" s="26">
        <f>AG934+AG937</f>
        <v>0</v>
      </c>
      <c r="AH933" s="26">
        <f>AH934+AH937</f>
        <v>0</v>
      </c>
      <c r="AI933" s="26">
        <f>AI934+AI937</f>
        <v>0</v>
      </c>
      <c r="AJ933" s="26">
        <f t="shared" si="3748"/>
        <v>36931.5</v>
      </c>
      <c r="AK933" s="26">
        <f t="shared" si="3749"/>
        <v>36931.5</v>
      </c>
      <c r="AL933" s="26">
        <f t="shared" si="3750"/>
        <v>36931.5</v>
      </c>
      <c r="AM933" s="26">
        <f>AM934+AM937</f>
        <v>0</v>
      </c>
      <c r="AN933" s="26">
        <f>AN934+AN937</f>
        <v>0</v>
      </c>
      <c r="AO933" s="26">
        <f>AO934+AO937</f>
        <v>0</v>
      </c>
      <c r="AP933" s="26">
        <f t="shared" si="3751"/>
        <v>36931.5</v>
      </c>
      <c r="AQ933" s="26">
        <f t="shared" si="3752"/>
        <v>36931.5</v>
      </c>
      <c r="AR933" s="26">
        <f t="shared" si="3753"/>
        <v>36931.5</v>
      </c>
      <c r="AS933" s="26">
        <f>AS934+AS937</f>
        <v>0</v>
      </c>
      <c r="AT933" s="26">
        <f>AT934+AT937</f>
        <v>0</v>
      </c>
      <c r="AU933" s="26">
        <f>AU934+AU937</f>
        <v>0</v>
      </c>
      <c r="AV933" s="26">
        <f t="shared" si="3754"/>
        <v>36931.5</v>
      </c>
      <c r="AW933" s="26">
        <f t="shared" si="3755"/>
        <v>36931.5</v>
      </c>
      <c r="AX933" s="26">
        <f t="shared" si="3756"/>
        <v>36931.5</v>
      </c>
      <c r="AY933" s="26">
        <f>AY934+AY937</f>
        <v>0</v>
      </c>
      <c r="AZ933" s="26">
        <f>AZ934+AZ937</f>
        <v>0</v>
      </c>
      <c r="BA933" s="26">
        <f>BA934+BA937</f>
        <v>0</v>
      </c>
      <c r="BB933" s="26">
        <f t="shared" si="3757"/>
        <v>36931.5</v>
      </c>
      <c r="BC933" s="26">
        <f t="shared" si="3758"/>
        <v>36931.5</v>
      </c>
      <c r="BD933" s="26">
        <f t="shared" si="3759"/>
        <v>36931.5</v>
      </c>
      <c r="BE933" s="26">
        <f>BE934+BE937</f>
        <v>0</v>
      </c>
      <c r="BF933" s="26">
        <f>BF934+BF937</f>
        <v>0</v>
      </c>
      <c r="BG933" s="26">
        <f>BG934+BG937</f>
        <v>0</v>
      </c>
      <c r="BH933" s="26">
        <f t="shared" si="3760"/>
        <v>36931.5</v>
      </c>
      <c r="BI933" s="26">
        <f t="shared" si="3761"/>
        <v>36931.5</v>
      </c>
      <c r="BJ933" s="26">
        <f t="shared" si="3762"/>
        <v>36931.5</v>
      </c>
      <c r="BK933" s="26">
        <f>BK934+BK937</f>
        <v>0</v>
      </c>
      <c r="BL933" s="26">
        <f>BL934+BL937</f>
        <v>0</v>
      </c>
      <c r="BM933" s="26">
        <f>BM934+BM937</f>
        <v>0</v>
      </c>
      <c r="BN933" s="26">
        <f t="shared" si="3763"/>
        <v>36931.5</v>
      </c>
      <c r="BO933" s="26">
        <f t="shared" si="3764"/>
        <v>36931.5</v>
      </c>
      <c r="BP933" s="26">
        <f t="shared" si="3765"/>
        <v>36931.5</v>
      </c>
      <c r="BQ933" s="26">
        <f>BQ934+BQ937</f>
        <v>0</v>
      </c>
      <c r="BR933" s="26">
        <f>BR934+BR937</f>
        <v>0</v>
      </c>
      <c r="BS933" s="26">
        <f t="shared" si="3766"/>
        <v>36931.5</v>
      </c>
      <c r="BT933" s="26">
        <f t="shared" si="3767"/>
        <v>36931.5</v>
      </c>
      <c r="BU933" s="26">
        <f t="shared" si="3768"/>
        <v>36931.5</v>
      </c>
      <c r="BV933" s="26">
        <f>BV934+BV937</f>
        <v>0</v>
      </c>
      <c r="BW933" s="26">
        <f>BW934+BW937</f>
        <v>0</v>
      </c>
      <c r="BX933" s="26">
        <f t="shared" si="3769"/>
        <v>36931.5</v>
      </c>
      <c r="BY933" s="26">
        <f t="shared" si="3770"/>
        <v>36931.5</v>
      </c>
      <c r="BZ933" s="26">
        <f t="shared" si="3771"/>
        <v>36931.5</v>
      </c>
      <c r="CA933" s="26">
        <f>CA934+CA937</f>
        <v>0</v>
      </c>
      <c r="CB933" s="26">
        <f>CB934+CB937</f>
        <v>0</v>
      </c>
      <c r="CC933" s="26">
        <f>CC934+CC937</f>
        <v>0</v>
      </c>
      <c r="CD933" s="26">
        <f t="shared" si="3574"/>
        <v>36931.5</v>
      </c>
      <c r="CE933" s="26">
        <f t="shared" si="3575"/>
        <v>36931.5</v>
      </c>
      <c r="CF933" s="26">
        <f t="shared" si="3576"/>
        <v>36931.5</v>
      </c>
      <c r="CG933" s="26">
        <f>CG934+CG937</f>
        <v>0</v>
      </c>
      <c r="CH933" s="26">
        <f>CH934+CH937</f>
        <v>0</v>
      </c>
      <c r="CI933" s="26">
        <f>CI934+CI937</f>
        <v>0</v>
      </c>
      <c r="CJ933" s="26">
        <f t="shared" si="3577"/>
        <v>36931.5</v>
      </c>
      <c r="CK933" s="26">
        <f t="shared" si="3578"/>
        <v>36931.5</v>
      </c>
      <c r="CL933" s="26">
        <f t="shared" si="3579"/>
        <v>36931.5</v>
      </c>
      <c r="CM933" s="26">
        <f>CM934+CM937</f>
        <v>0</v>
      </c>
      <c r="CN933" s="26">
        <f>CN934+CN937</f>
        <v>0</v>
      </c>
      <c r="CO933" s="26">
        <f>CO934+CO937</f>
        <v>0</v>
      </c>
      <c r="CP933" s="26">
        <f t="shared" si="3580"/>
        <v>36931.5</v>
      </c>
      <c r="CQ933" s="26">
        <f t="shared" si="3581"/>
        <v>36931.5</v>
      </c>
      <c r="CR933" s="26">
        <f t="shared" si="3582"/>
        <v>36931.5</v>
      </c>
      <c r="CS933" s="26">
        <f>CS934+CS937</f>
        <v>0</v>
      </c>
      <c r="CT933" s="19"/>
      <c r="CU933" s="35"/>
      <c r="DA933" s="1" t="s">
        <v>29</v>
      </c>
    </row>
    <row r="934" spans="1:105" ht="46.8" hidden="1" x14ac:dyDescent="0.3">
      <c r="A934" s="16" t="s">
        <v>517</v>
      </c>
      <c r="B934" s="17">
        <v>600</v>
      </c>
      <c r="C934" s="16"/>
      <c r="D934" s="16"/>
      <c r="E934" s="34" t="s">
        <v>43</v>
      </c>
      <c r="F934" s="26">
        <f t="shared" ref="F934:F946" si="3878">F935</f>
        <v>19247.099999999999</v>
      </c>
      <c r="G934" s="26">
        <f t="shared" ref="G934:G946" si="3879">G935</f>
        <v>19247.099999999999</v>
      </c>
      <c r="H934" s="26">
        <f t="shared" ref="H934:H946" si="3880">H935</f>
        <v>19247.099999999999</v>
      </c>
      <c r="I934" s="26">
        <f t="shared" ref="I934:I952" si="3881">I935</f>
        <v>0</v>
      </c>
      <c r="J934" s="26">
        <f t="shared" ref="J934:J952" si="3882">J935</f>
        <v>0</v>
      </c>
      <c r="K934" s="26">
        <f t="shared" ref="K934:K952" si="3883">K935</f>
        <v>0</v>
      </c>
      <c r="L934" s="26">
        <f t="shared" si="3736"/>
        <v>19247.099999999999</v>
      </c>
      <c r="M934" s="26">
        <f t="shared" si="3737"/>
        <v>19247.099999999999</v>
      </c>
      <c r="N934" s="26">
        <f t="shared" si="3738"/>
        <v>19247.099999999999</v>
      </c>
      <c r="O934" s="26">
        <f t="shared" ref="O934:O952" si="3884">O935</f>
        <v>0</v>
      </c>
      <c r="P934" s="26">
        <f t="shared" ref="P934:P952" si="3885">P935</f>
        <v>0</v>
      </c>
      <c r="Q934" s="26">
        <f t="shared" ref="Q934:Q952" si="3886">Q935</f>
        <v>0</v>
      </c>
      <c r="R934" s="26">
        <f t="shared" si="3739"/>
        <v>19247.099999999999</v>
      </c>
      <c r="S934" s="26">
        <f t="shared" si="3740"/>
        <v>19247.099999999999</v>
      </c>
      <c r="T934" s="26">
        <f t="shared" si="3741"/>
        <v>19247.099999999999</v>
      </c>
      <c r="U934" s="26">
        <f t="shared" ref="U934:U952" si="3887">U935</f>
        <v>0</v>
      </c>
      <c r="V934" s="26">
        <f t="shared" ref="V934:V952" si="3888">V935</f>
        <v>0</v>
      </c>
      <c r="W934" s="26">
        <f t="shared" ref="W934:W952" si="3889">W935</f>
        <v>0</v>
      </c>
      <c r="X934" s="26">
        <f t="shared" si="3742"/>
        <v>19247.099999999999</v>
      </c>
      <c r="Y934" s="26">
        <f t="shared" si="3743"/>
        <v>19247.099999999999</v>
      </c>
      <c r="Z934" s="26">
        <f t="shared" si="3744"/>
        <v>19247.099999999999</v>
      </c>
      <c r="AA934" s="26">
        <f t="shared" ref="AA934:AA952" si="3890">AA935</f>
        <v>0</v>
      </c>
      <c r="AB934" s="26">
        <f t="shared" ref="AB934:AB952" si="3891">AB935</f>
        <v>0</v>
      </c>
      <c r="AC934" s="26">
        <f t="shared" ref="AC934:AC952" si="3892">AC935</f>
        <v>0</v>
      </c>
      <c r="AD934" s="26">
        <f t="shared" si="3745"/>
        <v>19247.099999999999</v>
      </c>
      <c r="AE934" s="26">
        <f t="shared" si="3746"/>
        <v>19247.099999999999</v>
      </c>
      <c r="AF934" s="26">
        <f t="shared" si="3747"/>
        <v>19247.099999999999</v>
      </c>
      <c r="AG934" s="26">
        <f t="shared" ref="AG934:AG952" si="3893">AG935</f>
        <v>0</v>
      </c>
      <c r="AH934" s="26">
        <f t="shared" ref="AH934:AH952" si="3894">AH935</f>
        <v>0</v>
      </c>
      <c r="AI934" s="26">
        <f t="shared" ref="AI934:AI952" si="3895">AI935</f>
        <v>0</v>
      </c>
      <c r="AJ934" s="26">
        <f t="shared" si="3748"/>
        <v>19247.099999999999</v>
      </c>
      <c r="AK934" s="26">
        <f t="shared" si="3749"/>
        <v>19247.099999999999</v>
      </c>
      <c r="AL934" s="26">
        <f t="shared" si="3750"/>
        <v>19247.099999999999</v>
      </c>
      <c r="AM934" s="26">
        <f t="shared" ref="AM934:AM952" si="3896">AM935</f>
        <v>0</v>
      </c>
      <c r="AN934" s="26">
        <f t="shared" ref="AN934:AN952" si="3897">AN935</f>
        <v>0</v>
      </c>
      <c r="AO934" s="26">
        <f t="shared" ref="AO934:AO952" si="3898">AO935</f>
        <v>0</v>
      </c>
      <c r="AP934" s="26">
        <f t="shared" si="3751"/>
        <v>19247.099999999999</v>
      </c>
      <c r="AQ934" s="26">
        <f t="shared" si="3752"/>
        <v>19247.099999999999</v>
      </c>
      <c r="AR934" s="26">
        <f t="shared" si="3753"/>
        <v>19247.099999999999</v>
      </c>
      <c r="AS934" s="26">
        <f t="shared" ref="AS934:AS952" si="3899">AS935</f>
        <v>0</v>
      </c>
      <c r="AT934" s="26">
        <f t="shared" ref="AT934:AT952" si="3900">AT935</f>
        <v>0</v>
      </c>
      <c r="AU934" s="26">
        <f t="shared" ref="AU934:AU952" si="3901">AU935</f>
        <v>0</v>
      </c>
      <c r="AV934" s="26">
        <f t="shared" si="3754"/>
        <v>19247.099999999999</v>
      </c>
      <c r="AW934" s="26">
        <f t="shared" si="3755"/>
        <v>19247.099999999999</v>
      </c>
      <c r="AX934" s="26">
        <f t="shared" si="3756"/>
        <v>19247.099999999999</v>
      </c>
      <c r="AY934" s="26">
        <f t="shared" ref="AY934:AY952" si="3902">AY935</f>
        <v>0</v>
      </c>
      <c r="AZ934" s="26">
        <f t="shared" ref="AZ934:AZ952" si="3903">AZ935</f>
        <v>0</v>
      </c>
      <c r="BA934" s="26">
        <f t="shared" ref="BA934:BA952" si="3904">BA935</f>
        <v>0</v>
      </c>
      <c r="BB934" s="26">
        <f t="shared" si="3757"/>
        <v>19247.099999999999</v>
      </c>
      <c r="BC934" s="26">
        <f t="shared" si="3758"/>
        <v>19247.099999999999</v>
      </c>
      <c r="BD934" s="26">
        <f t="shared" si="3759"/>
        <v>19247.099999999999</v>
      </c>
      <c r="BE934" s="26">
        <f t="shared" ref="BE934:BE952" si="3905">BE935</f>
        <v>0</v>
      </c>
      <c r="BF934" s="26">
        <f t="shared" ref="BF934:BF952" si="3906">BF935</f>
        <v>0</v>
      </c>
      <c r="BG934" s="26">
        <f t="shared" ref="BG934:BG952" si="3907">BG935</f>
        <v>0</v>
      </c>
      <c r="BH934" s="26">
        <f t="shared" si="3760"/>
        <v>19247.099999999999</v>
      </c>
      <c r="BI934" s="26">
        <f t="shared" si="3761"/>
        <v>19247.099999999999</v>
      </c>
      <c r="BJ934" s="26">
        <f t="shared" si="3762"/>
        <v>19247.099999999999</v>
      </c>
      <c r="BK934" s="26">
        <f t="shared" ref="BK934:BK952" si="3908">BK935</f>
        <v>0</v>
      </c>
      <c r="BL934" s="26">
        <f t="shared" ref="BL934:BL952" si="3909">BL935</f>
        <v>0</v>
      </c>
      <c r="BM934" s="26">
        <f t="shared" ref="BM934:BM952" si="3910">BM935</f>
        <v>0</v>
      </c>
      <c r="BN934" s="26">
        <f t="shared" si="3763"/>
        <v>19247.099999999999</v>
      </c>
      <c r="BO934" s="26">
        <f t="shared" si="3764"/>
        <v>19247.099999999999</v>
      </c>
      <c r="BP934" s="26">
        <f t="shared" si="3765"/>
        <v>19247.099999999999</v>
      </c>
      <c r="BQ934" s="26">
        <f t="shared" ref="BQ934:BQ952" si="3911">BQ935</f>
        <v>0</v>
      </c>
      <c r="BR934" s="26">
        <f t="shared" ref="BR934:BR952" si="3912">BR935</f>
        <v>0</v>
      </c>
      <c r="BS934" s="26">
        <f t="shared" si="3766"/>
        <v>19247.099999999999</v>
      </c>
      <c r="BT934" s="26">
        <f t="shared" si="3767"/>
        <v>19247.099999999999</v>
      </c>
      <c r="BU934" s="26">
        <f t="shared" si="3768"/>
        <v>19247.099999999999</v>
      </c>
      <c r="BV934" s="26">
        <f t="shared" ref="BV934:BV952" si="3913">BV935</f>
        <v>0</v>
      </c>
      <c r="BW934" s="26">
        <f t="shared" ref="BW934:BW952" si="3914">BW935</f>
        <v>0</v>
      </c>
      <c r="BX934" s="26">
        <f t="shared" si="3769"/>
        <v>19247.099999999999</v>
      </c>
      <c r="BY934" s="26">
        <f t="shared" si="3770"/>
        <v>19247.099999999999</v>
      </c>
      <c r="BZ934" s="26">
        <f t="shared" si="3771"/>
        <v>19247.099999999999</v>
      </c>
      <c r="CA934" s="26">
        <f t="shared" ref="CA934:CA952" si="3915">CA935</f>
        <v>0</v>
      </c>
      <c r="CB934" s="26">
        <f t="shared" ref="CB934:CB952" si="3916">CB935</f>
        <v>0</v>
      </c>
      <c r="CC934" s="26">
        <f t="shared" ref="CC934:CC952" si="3917">CC935</f>
        <v>0</v>
      </c>
      <c r="CD934" s="26">
        <f t="shared" si="3574"/>
        <v>19247.099999999999</v>
      </c>
      <c r="CE934" s="26">
        <f t="shared" si="3575"/>
        <v>19247.099999999999</v>
      </c>
      <c r="CF934" s="26">
        <f t="shared" si="3576"/>
        <v>19247.099999999999</v>
      </c>
      <c r="CG934" s="26">
        <f t="shared" ref="CG934:CG952" si="3918">CG935</f>
        <v>0</v>
      </c>
      <c r="CH934" s="26">
        <f t="shared" ref="CH934:CH952" si="3919">CH935</f>
        <v>0</v>
      </c>
      <c r="CI934" s="26">
        <f t="shared" ref="CI934:CI952" si="3920">CI935</f>
        <v>0</v>
      </c>
      <c r="CJ934" s="26">
        <f t="shared" si="3577"/>
        <v>19247.099999999999</v>
      </c>
      <c r="CK934" s="26">
        <f t="shared" si="3578"/>
        <v>19247.099999999999</v>
      </c>
      <c r="CL934" s="26">
        <f t="shared" si="3579"/>
        <v>19247.099999999999</v>
      </c>
      <c r="CM934" s="26">
        <f t="shared" ref="CM934:CM952" si="3921">CM935</f>
        <v>0</v>
      </c>
      <c r="CN934" s="26">
        <f t="shared" ref="CN934:CN952" si="3922">CN935</f>
        <v>0</v>
      </c>
      <c r="CO934" s="26">
        <f t="shared" ref="CO934:CO952" si="3923">CO935</f>
        <v>0</v>
      </c>
      <c r="CP934" s="26">
        <f t="shared" si="3580"/>
        <v>19247.099999999999</v>
      </c>
      <c r="CQ934" s="26">
        <f t="shared" si="3581"/>
        <v>19247.099999999999</v>
      </c>
      <c r="CR934" s="26">
        <f t="shared" si="3582"/>
        <v>19247.099999999999</v>
      </c>
      <c r="CS934" s="26">
        <f t="shared" ref="CS934:CS952" si="3924">CS935</f>
        <v>0</v>
      </c>
      <c r="CT934" s="19"/>
      <c r="CU934" s="35"/>
      <c r="CY934" s="1" t="s">
        <v>27</v>
      </c>
    </row>
    <row r="935" spans="1:105" ht="78" hidden="1" x14ac:dyDescent="0.3">
      <c r="A935" s="16" t="s">
        <v>517</v>
      </c>
      <c r="B935" s="17">
        <v>630</v>
      </c>
      <c r="C935" s="16"/>
      <c r="D935" s="16"/>
      <c r="E935" s="34" t="s">
        <v>49</v>
      </c>
      <c r="F935" s="26">
        <f t="shared" si="3878"/>
        <v>19247.099999999999</v>
      </c>
      <c r="G935" s="26">
        <f t="shared" si="3879"/>
        <v>19247.099999999999</v>
      </c>
      <c r="H935" s="26">
        <f t="shared" si="3880"/>
        <v>19247.099999999999</v>
      </c>
      <c r="I935" s="26">
        <f t="shared" si="3881"/>
        <v>0</v>
      </c>
      <c r="J935" s="26">
        <f t="shared" si="3882"/>
        <v>0</v>
      </c>
      <c r="K935" s="26">
        <f t="shared" si="3883"/>
        <v>0</v>
      </c>
      <c r="L935" s="26">
        <f t="shared" si="3736"/>
        <v>19247.099999999999</v>
      </c>
      <c r="M935" s="26">
        <f t="shared" si="3737"/>
        <v>19247.099999999999</v>
      </c>
      <c r="N935" s="26">
        <f t="shared" si="3738"/>
        <v>19247.099999999999</v>
      </c>
      <c r="O935" s="26">
        <f t="shared" si="3884"/>
        <v>0</v>
      </c>
      <c r="P935" s="26">
        <f t="shared" si="3885"/>
        <v>0</v>
      </c>
      <c r="Q935" s="26">
        <f t="shared" si="3886"/>
        <v>0</v>
      </c>
      <c r="R935" s="26">
        <f t="shared" si="3739"/>
        <v>19247.099999999999</v>
      </c>
      <c r="S935" s="26">
        <f t="shared" si="3740"/>
        <v>19247.099999999999</v>
      </c>
      <c r="T935" s="26">
        <f t="shared" si="3741"/>
        <v>19247.099999999999</v>
      </c>
      <c r="U935" s="26">
        <f t="shared" si="3887"/>
        <v>0</v>
      </c>
      <c r="V935" s="26">
        <f t="shared" si="3888"/>
        <v>0</v>
      </c>
      <c r="W935" s="26">
        <f t="shared" si="3889"/>
        <v>0</v>
      </c>
      <c r="X935" s="26">
        <f t="shared" si="3742"/>
        <v>19247.099999999999</v>
      </c>
      <c r="Y935" s="26">
        <f t="shared" si="3743"/>
        <v>19247.099999999999</v>
      </c>
      <c r="Z935" s="26">
        <f t="shared" si="3744"/>
        <v>19247.099999999999</v>
      </c>
      <c r="AA935" s="26">
        <f t="shared" si="3890"/>
        <v>0</v>
      </c>
      <c r="AB935" s="26">
        <f t="shared" si="3891"/>
        <v>0</v>
      </c>
      <c r="AC935" s="26">
        <f t="shared" si="3892"/>
        <v>0</v>
      </c>
      <c r="AD935" s="26">
        <f t="shared" si="3745"/>
        <v>19247.099999999999</v>
      </c>
      <c r="AE935" s="26">
        <f t="shared" si="3746"/>
        <v>19247.099999999999</v>
      </c>
      <c r="AF935" s="26">
        <f t="shared" si="3747"/>
        <v>19247.099999999999</v>
      </c>
      <c r="AG935" s="26">
        <f t="shared" si="3893"/>
        <v>0</v>
      </c>
      <c r="AH935" s="26">
        <f t="shared" si="3894"/>
        <v>0</v>
      </c>
      <c r="AI935" s="26">
        <f t="shared" si="3895"/>
        <v>0</v>
      </c>
      <c r="AJ935" s="26">
        <f t="shared" si="3748"/>
        <v>19247.099999999999</v>
      </c>
      <c r="AK935" s="26">
        <f t="shared" si="3749"/>
        <v>19247.099999999999</v>
      </c>
      <c r="AL935" s="26">
        <f t="shared" si="3750"/>
        <v>19247.099999999999</v>
      </c>
      <c r="AM935" s="26">
        <f t="shared" si="3896"/>
        <v>0</v>
      </c>
      <c r="AN935" s="26">
        <f t="shared" si="3897"/>
        <v>0</v>
      </c>
      <c r="AO935" s="26">
        <f t="shared" si="3898"/>
        <v>0</v>
      </c>
      <c r="AP935" s="26">
        <f t="shared" si="3751"/>
        <v>19247.099999999999</v>
      </c>
      <c r="AQ935" s="26">
        <f t="shared" si="3752"/>
        <v>19247.099999999999</v>
      </c>
      <c r="AR935" s="26">
        <f t="shared" si="3753"/>
        <v>19247.099999999999</v>
      </c>
      <c r="AS935" s="26">
        <f t="shared" si="3899"/>
        <v>0</v>
      </c>
      <c r="AT935" s="26">
        <f t="shared" si="3900"/>
        <v>0</v>
      </c>
      <c r="AU935" s="26">
        <f t="shared" si="3901"/>
        <v>0</v>
      </c>
      <c r="AV935" s="26">
        <f t="shared" si="3754"/>
        <v>19247.099999999999</v>
      </c>
      <c r="AW935" s="26">
        <f t="shared" si="3755"/>
        <v>19247.099999999999</v>
      </c>
      <c r="AX935" s="26">
        <f t="shared" si="3756"/>
        <v>19247.099999999999</v>
      </c>
      <c r="AY935" s="26">
        <f t="shared" si="3902"/>
        <v>0</v>
      </c>
      <c r="AZ935" s="26">
        <f t="shared" si="3903"/>
        <v>0</v>
      </c>
      <c r="BA935" s="26">
        <f t="shared" si="3904"/>
        <v>0</v>
      </c>
      <c r="BB935" s="26">
        <f t="shared" si="3757"/>
        <v>19247.099999999999</v>
      </c>
      <c r="BC935" s="26">
        <f t="shared" si="3758"/>
        <v>19247.099999999999</v>
      </c>
      <c r="BD935" s="26">
        <f t="shared" si="3759"/>
        <v>19247.099999999999</v>
      </c>
      <c r="BE935" s="26">
        <f t="shared" si="3905"/>
        <v>0</v>
      </c>
      <c r="BF935" s="26">
        <f t="shared" si="3906"/>
        <v>0</v>
      </c>
      <c r="BG935" s="26">
        <f t="shared" si="3907"/>
        <v>0</v>
      </c>
      <c r="BH935" s="26">
        <f t="shared" si="3760"/>
        <v>19247.099999999999</v>
      </c>
      <c r="BI935" s="26">
        <f t="shared" si="3761"/>
        <v>19247.099999999999</v>
      </c>
      <c r="BJ935" s="26">
        <f t="shared" si="3762"/>
        <v>19247.099999999999</v>
      </c>
      <c r="BK935" s="26">
        <f t="shared" si="3908"/>
        <v>0</v>
      </c>
      <c r="BL935" s="26">
        <f t="shared" si="3909"/>
        <v>0</v>
      </c>
      <c r="BM935" s="26">
        <f t="shared" si="3910"/>
        <v>0</v>
      </c>
      <c r="BN935" s="26">
        <f t="shared" si="3763"/>
        <v>19247.099999999999</v>
      </c>
      <c r="BO935" s="26">
        <f t="shared" si="3764"/>
        <v>19247.099999999999</v>
      </c>
      <c r="BP935" s="26">
        <f t="shared" si="3765"/>
        <v>19247.099999999999</v>
      </c>
      <c r="BQ935" s="26">
        <f t="shared" si="3911"/>
        <v>0</v>
      </c>
      <c r="BR935" s="26">
        <f t="shared" si="3912"/>
        <v>0</v>
      </c>
      <c r="BS935" s="26">
        <f t="shared" si="3766"/>
        <v>19247.099999999999</v>
      </c>
      <c r="BT935" s="26">
        <f t="shared" si="3767"/>
        <v>19247.099999999999</v>
      </c>
      <c r="BU935" s="26">
        <f t="shared" si="3768"/>
        <v>19247.099999999999</v>
      </c>
      <c r="BV935" s="26">
        <f t="shared" si="3913"/>
        <v>0</v>
      </c>
      <c r="BW935" s="26">
        <f t="shared" si="3914"/>
        <v>0</v>
      </c>
      <c r="BX935" s="26">
        <f t="shared" si="3769"/>
        <v>19247.099999999999</v>
      </c>
      <c r="BY935" s="26">
        <f t="shared" si="3770"/>
        <v>19247.099999999999</v>
      </c>
      <c r="BZ935" s="26">
        <f t="shared" si="3771"/>
        <v>19247.099999999999</v>
      </c>
      <c r="CA935" s="26">
        <f t="shared" si="3915"/>
        <v>0</v>
      </c>
      <c r="CB935" s="26">
        <f t="shared" si="3916"/>
        <v>0</v>
      </c>
      <c r="CC935" s="26">
        <f t="shared" si="3917"/>
        <v>0</v>
      </c>
      <c r="CD935" s="26">
        <f t="shared" si="3574"/>
        <v>19247.099999999999</v>
      </c>
      <c r="CE935" s="26">
        <f t="shared" si="3575"/>
        <v>19247.099999999999</v>
      </c>
      <c r="CF935" s="26">
        <f t="shared" si="3576"/>
        <v>19247.099999999999</v>
      </c>
      <c r="CG935" s="26">
        <f t="shared" si="3918"/>
        <v>0</v>
      </c>
      <c r="CH935" s="26">
        <f t="shared" si="3919"/>
        <v>0</v>
      </c>
      <c r="CI935" s="26">
        <f t="shared" si="3920"/>
        <v>0</v>
      </c>
      <c r="CJ935" s="26">
        <f t="shared" si="3577"/>
        <v>19247.099999999999</v>
      </c>
      <c r="CK935" s="26">
        <f t="shared" si="3578"/>
        <v>19247.099999999999</v>
      </c>
      <c r="CL935" s="26">
        <f t="shared" si="3579"/>
        <v>19247.099999999999</v>
      </c>
      <c r="CM935" s="26">
        <f t="shared" si="3921"/>
        <v>0</v>
      </c>
      <c r="CN935" s="26">
        <f t="shared" si="3922"/>
        <v>0</v>
      </c>
      <c r="CO935" s="26">
        <f t="shared" si="3923"/>
        <v>0</v>
      </c>
      <c r="CP935" s="26">
        <f t="shared" si="3580"/>
        <v>19247.099999999999</v>
      </c>
      <c r="CQ935" s="26">
        <f t="shared" si="3581"/>
        <v>19247.099999999999</v>
      </c>
      <c r="CR935" s="26">
        <f t="shared" si="3582"/>
        <v>19247.099999999999</v>
      </c>
      <c r="CS935" s="26">
        <f t="shared" si="3924"/>
        <v>0</v>
      </c>
      <c r="CT935" s="19"/>
      <c r="CU935" s="35"/>
      <c r="CZ935" s="1" t="s">
        <v>28</v>
      </c>
    </row>
    <row r="936" spans="1:105" hidden="1" x14ac:dyDescent="0.3">
      <c r="A936" s="16" t="s">
        <v>517</v>
      </c>
      <c r="B936" s="17">
        <v>630</v>
      </c>
      <c r="C936" s="16" t="s">
        <v>45</v>
      </c>
      <c r="D936" s="16" t="s">
        <v>40</v>
      </c>
      <c r="E936" s="34" t="s">
        <v>434</v>
      </c>
      <c r="F936" s="26">
        <v>19247.099999999999</v>
      </c>
      <c r="G936" s="26">
        <v>19247.099999999999</v>
      </c>
      <c r="H936" s="26">
        <v>19247.099999999999</v>
      </c>
      <c r="I936" s="26"/>
      <c r="J936" s="26"/>
      <c r="K936" s="26"/>
      <c r="L936" s="26">
        <f t="shared" si="3736"/>
        <v>19247.099999999999</v>
      </c>
      <c r="M936" s="26">
        <f t="shared" si="3737"/>
        <v>19247.099999999999</v>
      </c>
      <c r="N936" s="26">
        <f t="shared" si="3738"/>
        <v>19247.099999999999</v>
      </c>
      <c r="O936" s="26"/>
      <c r="P936" s="26"/>
      <c r="Q936" s="26"/>
      <c r="R936" s="26">
        <f t="shared" si="3739"/>
        <v>19247.099999999999</v>
      </c>
      <c r="S936" s="26">
        <f t="shared" si="3740"/>
        <v>19247.099999999999</v>
      </c>
      <c r="T936" s="26">
        <f t="shared" si="3741"/>
        <v>19247.099999999999</v>
      </c>
      <c r="U936" s="26"/>
      <c r="V936" s="26"/>
      <c r="W936" s="26"/>
      <c r="X936" s="26">
        <f t="shared" si="3742"/>
        <v>19247.099999999999</v>
      </c>
      <c r="Y936" s="26">
        <f t="shared" si="3743"/>
        <v>19247.099999999999</v>
      </c>
      <c r="Z936" s="26">
        <f t="shared" si="3744"/>
        <v>19247.099999999999</v>
      </c>
      <c r="AA936" s="26"/>
      <c r="AB936" s="26"/>
      <c r="AC936" s="26"/>
      <c r="AD936" s="26">
        <f t="shared" si="3745"/>
        <v>19247.099999999999</v>
      </c>
      <c r="AE936" s="26">
        <f t="shared" si="3746"/>
        <v>19247.099999999999</v>
      </c>
      <c r="AF936" s="26">
        <f t="shared" si="3747"/>
        <v>19247.099999999999</v>
      </c>
      <c r="AG936" s="26"/>
      <c r="AH936" s="26"/>
      <c r="AI936" s="26"/>
      <c r="AJ936" s="26">
        <f t="shared" si="3748"/>
        <v>19247.099999999999</v>
      </c>
      <c r="AK936" s="26">
        <f t="shared" si="3749"/>
        <v>19247.099999999999</v>
      </c>
      <c r="AL936" s="26">
        <f t="shared" si="3750"/>
        <v>19247.099999999999</v>
      </c>
      <c r="AM936" s="26"/>
      <c r="AN936" s="26"/>
      <c r="AO936" s="26"/>
      <c r="AP936" s="26">
        <f t="shared" si="3751"/>
        <v>19247.099999999999</v>
      </c>
      <c r="AQ936" s="26">
        <f t="shared" si="3752"/>
        <v>19247.099999999999</v>
      </c>
      <c r="AR936" s="26">
        <f t="shared" si="3753"/>
        <v>19247.099999999999</v>
      </c>
      <c r="AS936" s="26"/>
      <c r="AT936" s="26"/>
      <c r="AU936" s="26"/>
      <c r="AV936" s="26">
        <f t="shared" si="3754"/>
        <v>19247.099999999999</v>
      </c>
      <c r="AW936" s="26">
        <f t="shared" si="3755"/>
        <v>19247.099999999999</v>
      </c>
      <c r="AX936" s="26">
        <f t="shared" si="3756"/>
        <v>19247.099999999999</v>
      </c>
      <c r="AY936" s="26"/>
      <c r="AZ936" s="26"/>
      <c r="BA936" s="26"/>
      <c r="BB936" s="26">
        <f t="shared" si="3757"/>
        <v>19247.099999999999</v>
      </c>
      <c r="BC936" s="26">
        <f t="shared" si="3758"/>
        <v>19247.099999999999</v>
      </c>
      <c r="BD936" s="26">
        <f t="shared" si="3759"/>
        <v>19247.099999999999</v>
      </c>
      <c r="BE936" s="26"/>
      <c r="BF936" s="26"/>
      <c r="BG936" s="26"/>
      <c r="BH936" s="26">
        <f t="shared" si="3760"/>
        <v>19247.099999999999</v>
      </c>
      <c r="BI936" s="26">
        <f t="shared" si="3761"/>
        <v>19247.099999999999</v>
      </c>
      <c r="BJ936" s="26">
        <f t="shared" si="3762"/>
        <v>19247.099999999999</v>
      </c>
      <c r="BK936" s="26"/>
      <c r="BL936" s="26"/>
      <c r="BM936" s="26"/>
      <c r="BN936" s="26">
        <f t="shared" si="3763"/>
        <v>19247.099999999999</v>
      </c>
      <c r="BO936" s="26">
        <f t="shared" si="3764"/>
        <v>19247.099999999999</v>
      </c>
      <c r="BP936" s="26">
        <f t="shared" si="3765"/>
        <v>19247.099999999999</v>
      </c>
      <c r="BQ936" s="26"/>
      <c r="BR936" s="26"/>
      <c r="BS936" s="26">
        <f t="shared" si="3766"/>
        <v>19247.099999999999</v>
      </c>
      <c r="BT936" s="26">
        <f t="shared" si="3767"/>
        <v>19247.099999999999</v>
      </c>
      <c r="BU936" s="26">
        <f t="shared" si="3768"/>
        <v>19247.099999999999</v>
      </c>
      <c r="BV936" s="26"/>
      <c r="BW936" s="26"/>
      <c r="BX936" s="26">
        <f t="shared" si="3769"/>
        <v>19247.099999999999</v>
      </c>
      <c r="BY936" s="26">
        <f t="shared" si="3770"/>
        <v>19247.099999999999</v>
      </c>
      <c r="BZ936" s="26">
        <f t="shared" si="3771"/>
        <v>19247.099999999999</v>
      </c>
      <c r="CA936" s="26"/>
      <c r="CB936" s="26"/>
      <c r="CC936" s="26"/>
      <c r="CD936" s="26">
        <f t="shared" ref="CD936:CD999" si="3925">BX936+CA936</f>
        <v>19247.099999999999</v>
      </c>
      <c r="CE936" s="26">
        <f t="shared" ref="CE936:CE999" si="3926">BY936+CB936</f>
        <v>19247.099999999999</v>
      </c>
      <c r="CF936" s="26">
        <f t="shared" ref="CF936:CF999" si="3927">BZ936+CC936</f>
        <v>19247.099999999999</v>
      </c>
      <c r="CG936" s="26"/>
      <c r="CH936" s="26"/>
      <c r="CI936" s="26"/>
      <c r="CJ936" s="26">
        <f t="shared" ref="CJ936:CJ999" si="3928">CD936+CG936</f>
        <v>19247.099999999999</v>
      </c>
      <c r="CK936" s="26">
        <f t="shared" ref="CK936:CK999" si="3929">CE936+CH936</f>
        <v>19247.099999999999</v>
      </c>
      <c r="CL936" s="26">
        <f t="shared" ref="CL936:CL999" si="3930">CF936+CI936</f>
        <v>19247.099999999999</v>
      </c>
      <c r="CM936" s="26"/>
      <c r="CN936" s="26"/>
      <c r="CO936" s="26"/>
      <c r="CP936" s="26">
        <f t="shared" ref="CP936:CP999" si="3931">CJ936+CM936</f>
        <v>19247.099999999999</v>
      </c>
      <c r="CQ936" s="26">
        <f t="shared" ref="CQ936:CQ999" si="3932">CK936+CN936</f>
        <v>19247.099999999999</v>
      </c>
      <c r="CR936" s="26">
        <f t="shared" ref="CR936:CR999" si="3933">CL936+CO936</f>
        <v>19247.099999999999</v>
      </c>
      <c r="CS936" s="26"/>
      <c r="CT936" s="19"/>
      <c r="CU936" s="35"/>
    </row>
    <row r="937" spans="1:105" hidden="1" x14ac:dyDescent="0.3">
      <c r="A937" s="16" t="s">
        <v>517</v>
      </c>
      <c r="B937" s="17">
        <v>800</v>
      </c>
      <c r="C937" s="16"/>
      <c r="D937" s="16"/>
      <c r="E937" s="34" t="s">
        <v>52</v>
      </c>
      <c r="F937" s="26">
        <f t="shared" si="3878"/>
        <v>17684.400000000001</v>
      </c>
      <c r="G937" s="26">
        <f t="shared" si="3879"/>
        <v>17684.400000000001</v>
      </c>
      <c r="H937" s="26">
        <f t="shared" si="3880"/>
        <v>17684.400000000001</v>
      </c>
      <c r="I937" s="26">
        <f t="shared" si="3881"/>
        <v>0</v>
      </c>
      <c r="J937" s="26">
        <f t="shared" si="3882"/>
        <v>0</v>
      </c>
      <c r="K937" s="26">
        <f t="shared" si="3883"/>
        <v>0</v>
      </c>
      <c r="L937" s="26">
        <f t="shared" si="3736"/>
        <v>17684.400000000001</v>
      </c>
      <c r="M937" s="26">
        <f t="shared" si="3737"/>
        <v>17684.400000000001</v>
      </c>
      <c r="N937" s="26">
        <f t="shared" si="3738"/>
        <v>17684.400000000001</v>
      </c>
      <c r="O937" s="26">
        <f t="shared" si="3884"/>
        <v>0</v>
      </c>
      <c r="P937" s="26">
        <f t="shared" si="3885"/>
        <v>0</v>
      </c>
      <c r="Q937" s="26">
        <f t="shared" si="3886"/>
        <v>0</v>
      </c>
      <c r="R937" s="26">
        <f t="shared" si="3739"/>
        <v>17684.400000000001</v>
      </c>
      <c r="S937" s="26">
        <f t="shared" si="3740"/>
        <v>17684.400000000001</v>
      </c>
      <c r="T937" s="26">
        <f t="shared" si="3741"/>
        <v>17684.400000000001</v>
      </c>
      <c r="U937" s="26">
        <f t="shared" si="3887"/>
        <v>0</v>
      </c>
      <c r="V937" s="26">
        <f t="shared" si="3888"/>
        <v>0</v>
      </c>
      <c r="W937" s="26">
        <f t="shared" si="3889"/>
        <v>0</v>
      </c>
      <c r="X937" s="26">
        <f t="shared" si="3742"/>
        <v>17684.400000000001</v>
      </c>
      <c r="Y937" s="26">
        <f t="shared" si="3743"/>
        <v>17684.400000000001</v>
      </c>
      <c r="Z937" s="26">
        <f t="shared" si="3744"/>
        <v>17684.400000000001</v>
      </c>
      <c r="AA937" s="26">
        <f t="shared" si="3890"/>
        <v>0</v>
      </c>
      <c r="AB937" s="26">
        <f t="shared" si="3891"/>
        <v>0</v>
      </c>
      <c r="AC937" s="26">
        <f t="shared" si="3892"/>
        <v>0</v>
      </c>
      <c r="AD937" s="26">
        <f t="shared" si="3745"/>
        <v>17684.400000000001</v>
      </c>
      <c r="AE937" s="26">
        <f t="shared" si="3746"/>
        <v>17684.400000000001</v>
      </c>
      <c r="AF937" s="26">
        <f t="shared" si="3747"/>
        <v>17684.400000000001</v>
      </c>
      <c r="AG937" s="26">
        <f t="shared" si="3893"/>
        <v>0</v>
      </c>
      <c r="AH937" s="26">
        <f t="shared" si="3894"/>
        <v>0</v>
      </c>
      <c r="AI937" s="26">
        <f t="shared" si="3895"/>
        <v>0</v>
      </c>
      <c r="AJ937" s="26">
        <f t="shared" si="3748"/>
        <v>17684.400000000001</v>
      </c>
      <c r="AK937" s="26">
        <f t="shared" si="3749"/>
        <v>17684.400000000001</v>
      </c>
      <c r="AL937" s="26">
        <f t="shared" si="3750"/>
        <v>17684.400000000001</v>
      </c>
      <c r="AM937" s="26">
        <f t="shared" si="3896"/>
        <v>0</v>
      </c>
      <c r="AN937" s="26">
        <f t="shared" si="3897"/>
        <v>0</v>
      </c>
      <c r="AO937" s="26">
        <f t="shared" si="3898"/>
        <v>0</v>
      </c>
      <c r="AP937" s="26">
        <f t="shared" si="3751"/>
        <v>17684.400000000001</v>
      </c>
      <c r="AQ937" s="26">
        <f t="shared" si="3752"/>
        <v>17684.400000000001</v>
      </c>
      <c r="AR937" s="26">
        <f t="shared" si="3753"/>
        <v>17684.400000000001</v>
      </c>
      <c r="AS937" s="26">
        <f t="shared" si="3899"/>
        <v>0</v>
      </c>
      <c r="AT937" s="26">
        <f t="shared" si="3900"/>
        <v>0</v>
      </c>
      <c r="AU937" s="26">
        <f t="shared" si="3901"/>
        <v>0</v>
      </c>
      <c r="AV937" s="26">
        <f t="shared" si="3754"/>
        <v>17684.400000000001</v>
      </c>
      <c r="AW937" s="26">
        <f t="shared" si="3755"/>
        <v>17684.400000000001</v>
      </c>
      <c r="AX937" s="26">
        <f t="shared" si="3756"/>
        <v>17684.400000000001</v>
      </c>
      <c r="AY937" s="26">
        <f t="shared" si="3902"/>
        <v>0</v>
      </c>
      <c r="AZ937" s="26">
        <f t="shared" si="3903"/>
        <v>0</v>
      </c>
      <c r="BA937" s="26">
        <f t="shared" si="3904"/>
        <v>0</v>
      </c>
      <c r="BB937" s="26">
        <f t="shared" si="3757"/>
        <v>17684.400000000001</v>
      </c>
      <c r="BC937" s="26">
        <f t="shared" si="3758"/>
        <v>17684.400000000001</v>
      </c>
      <c r="BD937" s="26">
        <f t="shared" si="3759"/>
        <v>17684.400000000001</v>
      </c>
      <c r="BE937" s="26">
        <f t="shared" si="3905"/>
        <v>0</v>
      </c>
      <c r="BF937" s="26">
        <f t="shared" si="3906"/>
        <v>0</v>
      </c>
      <c r="BG937" s="26">
        <f t="shared" si="3907"/>
        <v>0</v>
      </c>
      <c r="BH937" s="26">
        <f t="shared" si="3760"/>
        <v>17684.400000000001</v>
      </c>
      <c r="BI937" s="26">
        <f t="shared" si="3761"/>
        <v>17684.400000000001</v>
      </c>
      <c r="BJ937" s="26">
        <f t="shared" si="3762"/>
        <v>17684.400000000001</v>
      </c>
      <c r="BK937" s="26">
        <f t="shared" si="3908"/>
        <v>0</v>
      </c>
      <c r="BL937" s="26">
        <f t="shared" si="3909"/>
        <v>0</v>
      </c>
      <c r="BM937" s="26">
        <f t="shared" si="3910"/>
        <v>0</v>
      </c>
      <c r="BN937" s="26">
        <f t="shared" si="3763"/>
        <v>17684.400000000001</v>
      </c>
      <c r="BO937" s="26">
        <f t="shared" si="3764"/>
        <v>17684.400000000001</v>
      </c>
      <c r="BP937" s="26">
        <f t="shared" si="3765"/>
        <v>17684.400000000001</v>
      </c>
      <c r="BQ937" s="26">
        <f t="shared" si="3911"/>
        <v>0</v>
      </c>
      <c r="BR937" s="26">
        <f t="shared" si="3912"/>
        <v>0</v>
      </c>
      <c r="BS937" s="26">
        <f t="shared" si="3766"/>
        <v>17684.400000000001</v>
      </c>
      <c r="BT937" s="26">
        <f t="shared" si="3767"/>
        <v>17684.400000000001</v>
      </c>
      <c r="BU937" s="26">
        <f t="shared" si="3768"/>
        <v>17684.400000000001</v>
      </c>
      <c r="BV937" s="26">
        <f t="shared" si="3913"/>
        <v>0</v>
      </c>
      <c r="BW937" s="26">
        <f t="shared" si="3914"/>
        <v>0</v>
      </c>
      <c r="BX937" s="26">
        <f t="shared" si="3769"/>
        <v>17684.400000000001</v>
      </c>
      <c r="BY937" s="26">
        <f t="shared" si="3770"/>
        <v>17684.400000000001</v>
      </c>
      <c r="BZ937" s="26">
        <f t="shared" si="3771"/>
        <v>17684.400000000001</v>
      </c>
      <c r="CA937" s="26">
        <f t="shared" si="3915"/>
        <v>0</v>
      </c>
      <c r="CB937" s="26">
        <f t="shared" si="3916"/>
        <v>0</v>
      </c>
      <c r="CC937" s="26">
        <f t="shared" si="3917"/>
        <v>0</v>
      </c>
      <c r="CD937" s="26">
        <f t="shared" si="3925"/>
        <v>17684.400000000001</v>
      </c>
      <c r="CE937" s="26">
        <f t="shared" si="3926"/>
        <v>17684.400000000001</v>
      </c>
      <c r="CF937" s="26">
        <f t="shared" si="3927"/>
        <v>17684.400000000001</v>
      </c>
      <c r="CG937" s="26">
        <f t="shared" si="3918"/>
        <v>0</v>
      </c>
      <c r="CH937" s="26">
        <f t="shared" si="3919"/>
        <v>0</v>
      </c>
      <c r="CI937" s="26">
        <f t="shared" si="3920"/>
        <v>0</v>
      </c>
      <c r="CJ937" s="26">
        <f t="shared" si="3928"/>
        <v>17684.400000000001</v>
      </c>
      <c r="CK937" s="26">
        <f t="shared" si="3929"/>
        <v>17684.400000000001</v>
      </c>
      <c r="CL937" s="26">
        <f t="shared" si="3930"/>
        <v>17684.400000000001</v>
      </c>
      <c r="CM937" s="26">
        <f t="shared" si="3921"/>
        <v>0</v>
      </c>
      <c r="CN937" s="26">
        <f t="shared" si="3922"/>
        <v>0</v>
      </c>
      <c r="CO937" s="26">
        <f t="shared" si="3923"/>
        <v>0</v>
      </c>
      <c r="CP937" s="26">
        <f t="shared" si="3931"/>
        <v>17684.400000000001</v>
      </c>
      <c r="CQ937" s="26">
        <f t="shared" si="3932"/>
        <v>17684.400000000001</v>
      </c>
      <c r="CR937" s="26">
        <f t="shared" si="3933"/>
        <v>17684.400000000001</v>
      </c>
      <c r="CS937" s="26">
        <f t="shared" si="3924"/>
        <v>0</v>
      </c>
      <c r="CT937" s="19"/>
      <c r="CU937" s="35"/>
      <c r="CY937" s="1" t="s">
        <v>27</v>
      </c>
    </row>
    <row r="938" spans="1:105" ht="78" hidden="1" x14ac:dyDescent="0.3">
      <c r="A938" s="16" t="s">
        <v>517</v>
      </c>
      <c r="B938" s="17">
        <v>810</v>
      </c>
      <c r="C938" s="16"/>
      <c r="D938" s="16"/>
      <c r="E938" s="34" t="s">
        <v>411</v>
      </c>
      <c r="F938" s="26">
        <f t="shared" si="3878"/>
        <v>17684.400000000001</v>
      </c>
      <c r="G938" s="26">
        <f t="shared" si="3879"/>
        <v>17684.400000000001</v>
      </c>
      <c r="H938" s="26">
        <f t="shared" si="3880"/>
        <v>17684.400000000001</v>
      </c>
      <c r="I938" s="26">
        <f t="shared" si="3881"/>
        <v>0</v>
      </c>
      <c r="J938" s="26">
        <f t="shared" si="3882"/>
        <v>0</v>
      </c>
      <c r="K938" s="26">
        <f t="shared" si="3883"/>
        <v>0</v>
      </c>
      <c r="L938" s="26">
        <f t="shared" si="3736"/>
        <v>17684.400000000001</v>
      </c>
      <c r="M938" s="26">
        <f t="shared" si="3737"/>
        <v>17684.400000000001</v>
      </c>
      <c r="N938" s="26">
        <f t="shared" si="3738"/>
        <v>17684.400000000001</v>
      </c>
      <c r="O938" s="26">
        <f t="shared" si="3884"/>
        <v>0</v>
      </c>
      <c r="P938" s="26">
        <f t="shared" si="3885"/>
        <v>0</v>
      </c>
      <c r="Q938" s="26">
        <f t="shared" si="3886"/>
        <v>0</v>
      </c>
      <c r="R938" s="26">
        <f t="shared" si="3739"/>
        <v>17684.400000000001</v>
      </c>
      <c r="S938" s="26">
        <f t="shared" si="3740"/>
        <v>17684.400000000001</v>
      </c>
      <c r="T938" s="26">
        <f t="shared" si="3741"/>
        <v>17684.400000000001</v>
      </c>
      <c r="U938" s="26">
        <f t="shared" si="3887"/>
        <v>0</v>
      </c>
      <c r="V938" s="26">
        <f t="shared" si="3888"/>
        <v>0</v>
      </c>
      <c r="W938" s="26">
        <f t="shared" si="3889"/>
        <v>0</v>
      </c>
      <c r="X938" s="26">
        <f t="shared" si="3742"/>
        <v>17684.400000000001</v>
      </c>
      <c r="Y938" s="26">
        <f t="shared" si="3743"/>
        <v>17684.400000000001</v>
      </c>
      <c r="Z938" s="26">
        <f t="shared" si="3744"/>
        <v>17684.400000000001</v>
      </c>
      <c r="AA938" s="26">
        <f t="shared" si="3890"/>
        <v>0</v>
      </c>
      <c r="AB938" s="26">
        <f t="shared" si="3891"/>
        <v>0</v>
      </c>
      <c r="AC938" s="26">
        <f t="shared" si="3892"/>
        <v>0</v>
      </c>
      <c r="AD938" s="26">
        <f t="shared" si="3745"/>
        <v>17684.400000000001</v>
      </c>
      <c r="AE938" s="26">
        <f t="shared" si="3746"/>
        <v>17684.400000000001</v>
      </c>
      <c r="AF938" s="26">
        <f t="shared" si="3747"/>
        <v>17684.400000000001</v>
      </c>
      <c r="AG938" s="26">
        <f t="shared" si="3893"/>
        <v>0</v>
      </c>
      <c r="AH938" s="26">
        <f t="shared" si="3894"/>
        <v>0</v>
      </c>
      <c r="AI938" s="26">
        <f t="shared" si="3895"/>
        <v>0</v>
      </c>
      <c r="AJ938" s="26">
        <f t="shared" si="3748"/>
        <v>17684.400000000001</v>
      </c>
      <c r="AK938" s="26">
        <f t="shared" si="3749"/>
        <v>17684.400000000001</v>
      </c>
      <c r="AL938" s="26">
        <f t="shared" si="3750"/>
        <v>17684.400000000001</v>
      </c>
      <c r="AM938" s="26">
        <f t="shared" si="3896"/>
        <v>0</v>
      </c>
      <c r="AN938" s="26">
        <f t="shared" si="3897"/>
        <v>0</v>
      </c>
      <c r="AO938" s="26">
        <f t="shared" si="3898"/>
        <v>0</v>
      </c>
      <c r="AP938" s="26">
        <f t="shared" si="3751"/>
        <v>17684.400000000001</v>
      </c>
      <c r="AQ938" s="26">
        <f t="shared" si="3752"/>
        <v>17684.400000000001</v>
      </c>
      <c r="AR938" s="26">
        <f t="shared" si="3753"/>
        <v>17684.400000000001</v>
      </c>
      <c r="AS938" s="26">
        <f t="shared" si="3899"/>
        <v>0</v>
      </c>
      <c r="AT938" s="26">
        <f t="shared" si="3900"/>
        <v>0</v>
      </c>
      <c r="AU938" s="26">
        <f t="shared" si="3901"/>
        <v>0</v>
      </c>
      <c r="AV938" s="26">
        <f t="shared" si="3754"/>
        <v>17684.400000000001</v>
      </c>
      <c r="AW938" s="26">
        <f t="shared" si="3755"/>
        <v>17684.400000000001</v>
      </c>
      <c r="AX938" s="26">
        <f t="shared" si="3756"/>
        <v>17684.400000000001</v>
      </c>
      <c r="AY938" s="26">
        <f t="shared" si="3902"/>
        <v>0</v>
      </c>
      <c r="AZ938" s="26">
        <f t="shared" si="3903"/>
        <v>0</v>
      </c>
      <c r="BA938" s="26">
        <f t="shared" si="3904"/>
        <v>0</v>
      </c>
      <c r="BB938" s="26">
        <f t="shared" si="3757"/>
        <v>17684.400000000001</v>
      </c>
      <c r="BC938" s="26">
        <f t="shared" si="3758"/>
        <v>17684.400000000001</v>
      </c>
      <c r="BD938" s="26">
        <f t="shared" si="3759"/>
        <v>17684.400000000001</v>
      </c>
      <c r="BE938" s="26">
        <f t="shared" si="3905"/>
        <v>0</v>
      </c>
      <c r="BF938" s="26">
        <f t="shared" si="3906"/>
        <v>0</v>
      </c>
      <c r="BG938" s="26">
        <f t="shared" si="3907"/>
        <v>0</v>
      </c>
      <c r="BH938" s="26">
        <f t="shared" si="3760"/>
        <v>17684.400000000001</v>
      </c>
      <c r="BI938" s="26">
        <f t="shared" si="3761"/>
        <v>17684.400000000001</v>
      </c>
      <c r="BJ938" s="26">
        <f t="shared" si="3762"/>
        <v>17684.400000000001</v>
      </c>
      <c r="BK938" s="26">
        <f t="shared" si="3908"/>
        <v>0</v>
      </c>
      <c r="BL938" s="26">
        <f t="shared" si="3909"/>
        <v>0</v>
      </c>
      <c r="BM938" s="26">
        <f t="shared" si="3910"/>
        <v>0</v>
      </c>
      <c r="BN938" s="26">
        <f t="shared" si="3763"/>
        <v>17684.400000000001</v>
      </c>
      <c r="BO938" s="26">
        <f t="shared" si="3764"/>
        <v>17684.400000000001</v>
      </c>
      <c r="BP938" s="26">
        <f t="shared" si="3765"/>
        <v>17684.400000000001</v>
      </c>
      <c r="BQ938" s="26">
        <f t="shared" si="3911"/>
        <v>0</v>
      </c>
      <c r="BR938" s="26">
        <f t="shared" si="3912"/>
        <v>0</v>
      </c>
      <c r="BS938" s="26">
        <f t="shared" si="3766"/>
        <v>17684.400000000001</v>
      </c>
      <c r="BT938" s="26">
        <f t="shared" si="3767"/>
        <v>17684.400000000001</v>
      </c>
      <c r="BU938" s="26">
        <f t="shared" si="3768"/>
        <v>17684.400000000001</v>
      </c>
      <c r="BV938" s="26">
        <f t="shared" si="3913"/>
        <v>0</v>
      </c>
      <c r="BW938" s="26">
        <f t="shared" si="3914"/>
        <v>0</v>
      </c>
      <c r="BX938" s="26">
        <f t="shared" si="3769"/>
        <v>17684.400000000001</v>
      </c>
      <c r="BY938" s="26">
        <f t="shared" si="3770"/>
        <v>17684.400000000001</v>
      </c>
      <c r="BZ938" s="26">
        <f t="shared" si="3771"/>
        <v>17684.400000000001</v>
      </c>
      <c r="CA938" s="26">
        <f t="shared" si="3915"/>
        <v>0</v>
      </c>
      <c r="CB938" s="26">
        <f t="shared" si="3916"/>
        <v>0</v>
      </c>
      <c r="CC938" s="26">
        <f t="shared" si="3917"/>
        <v>0</v>
      </c>
      <c r="CD938" s="26">
        <f t="shared" si="3925"/>
        <v>17684.400000000001</v>
      </c>
      <c r="CE938" s="26">
        <f t="shared" si="3926"/>
        <v>17684.400000000001</v>
      </c>
      <c r="CF938" s="26">
        <f t="shared" si="3927"/>
        <v>17684.400000000001</v>
      </c>
      <c r="CG938" s="26">
        <f t="shared" si="3918"/>
        <v>0</v>
      </c>
      <c r="CH938" s="26">
        <f t="shared" si="3919"/>
        <v>0</v>
      </c>
      <c r="CI938" s="26">
        <f t="shared" si="3920"/>
        <v>0</v>
      </c>
      <c r="CJ938" s="26">
        <f t="shared" si="3928"/>
        <v>17684.400000000001</v>
      </c>
      <c r="CK938" s="26">
        <f t="shared" si="3929"/>
        <v>17684.400000000001</v>
      </c>
      <c r="CL938" s="26">
        <f t="shared" si="3930"/>
        <v>17684.400000000001</v>
      </c>
      <c r="CM938" s="26">
        <f t="shared" si="3921"/>
        <v>0</v>
      </c>
      <c r="CN938" s="26">
        <f t="shared" si="3922"/>
        <v>0</v>
      </c>
      <c r="CO938" s="26">
        <f t="shared" si="3923"/>
        <v>0</v>
      </c>
      <c r="CP938" s="26">
        <f t="shared" si="3931"/>
        <v>17684.400000000001</v>
      </c>
      <c r="CQ938" s="26">
        <f t="shared" si="3932"/>
        <v>17684.400000000001</v>
      </c>
      <c r="CR938" s="26">
        <f t="shared" si="3933"/>
        <v>17684.400000000001</v>
      </c>
      <c r="CS938" s="26">
        <f t="shared" si="3924"/>
        <v>0</v>
      </c>
      <c r="CT938" s="19"/>
      <c r="CU938" s="35"/>
      <c r="CZ938" s="1" t="s">
        <v>28</v>
      </c>
    </row>
    <row r="939" spans="1:105" hidden="1" x14ac:dyDescent="0.3">
      <c r="A939" s="16" t="s">
        <v>517</v>
      </c>
      <c r="B939" s="17">
        <v>810</v>
      </c>
      <c r="C939" s="16" t="s">
        <v>45</v>
      </c>
      <c r="D939" s="16" t="s">
        <v>40</v>
      </c>
      <c r="E939" s="34" t="s">
        <v>434</v>
      </c>
      <c r="F939" s="26">
        <v>17684.400000000001</v>
      </c>
      <c r="G939" s="26">
        <v>17684.400000000001</v>
      </c>
      <c r="H939" s="26">
        <v>17684.400000000001</v>
      </c>
      <c r="I939" s="26"/>
      <c r="J939" s="26"/>
      <c r="K939" s="26"/>
      <c r="L939" s="26">
        <f t="shared" si="3736"/>
        <v>17684.400000000001</v>
      </c>
      <c r="M939" s="26">
        <f t="shared" si="3737"/>
        <v>17684.400000000001</v>
      </c>
      <c r="N939" s="26">
        <f t="shared" si="3738"/>
        <v>17684.400000000001</v>
      </c>
      <c r="O939" s="26"/>
      <c r="P939" s="26"/>
      <c r="Q939" s="26"/>
      <c r="R939" s="26">
        <f t="shared" si="3739"/>
        <v>17684.400000000001</v>
      </c>
      <c r="S939" s="26">
        <f t="shared" si="3740"/>
        <v>17684.400000000001</v>
      </c>
      <c r="T939" s="26">
        <f t="shared" si="3741"/>
        <v>17684.400000000001</v>
      </c>
      <c r="U939" s="26"/>
      <c r="V939" s="26"/>
      <c r="W939" s="26"/>
      <c r="X939" s="26">
        <f t="shared" si="3742"/>
        <v>17684.400000000001</v>
      </c>
      <c r="Y939" s="26">
        <f t="shared" si="3743"/>
        <v>17684.400000000001</v>
      </c>
      <c r="Z939" s="26">
        <f t="shared" si="3744"/>
        <v>17684.400000000001</v>
      </c>
      <c r="AA939" s="26"/>
      <c r="AB939" s="26"/>
      <c r="AC939" s="26"/>
      <c r="AD939" s="26">
        <f t="shared" si="3745"/>
        <v>17684.400000000001</v>
      </c>
      <c r="AE939" s="26">
        <f t="shared" si="3746"/>
        <v>17684.400000000001</v>
      </c>
      <c r="AF939" s="26">
        <f t="shared" si="3747"/>
        <v>17684.400000000001</v>
      </c>
      <c r="AG939" s="26"/>
      <c r="AH939" s="26"/>
      <c r="AI939" s="26"/>
      <c r="AJ939" s="26">
        <f t="shared" si="3748"/>
        <v>17684.400000000001</v>
      </c>
      <c r="AK939" s="26">
        <f t="shared" si="3749"/>
        <v>17684.400000000001</v>
      </c>
      <c r="AL939" s="26">
        <f t="shared" si="3750"/>
        <v>17684.400000000001</v>
      </c>
      <c r="AM939" s="26"/>
      <c r="AN939" s="26"/>
      <c r="AO939" s="26"/>
      <c r="AP939" s="26">
        <f t="shared" si="3751"/>
        <v>17684.400000000001</v>
      </c>
      <c r="AQ939" s="26">
        <f t="shared" si="3752"/>
        <v>17684.400000000001</v>
      </c>
      <c r="AR939" s="26">
        <f t="shared" si="3753"/>
        <v>17684.400000000001</v>
      </c>
      <c r="AS939" s="26"/>
      <c r="AT939" s="26"/>
      <c r="AU939" s="26"/>
      <c r="AV939" s="26">
        <f t="shared" si="3754"/>
        <v>17684.400000000001</v>
      </c>
      <c r="AW939" s="26">
        <f t="shared" si="3755"/>
        <v>17684.400000000001</v>
      </c>
      <c r="AX939" s="26">
        <f t="shared" si="3756"/>
        <v>17684.400000000001</v>
      </c>
      <c r="AY939" s="26"/>
      <c r="AZ939" s="26"/>
      <c r="BA939" s="26"/>
      <c r="BB939" s="26">
        <f t="shared" si="3757"/>
        <v>17684.400000000001</v>
      </c>
      <c r="BC939" s="26">
        <f t="shared" si="3758"/>
        <v>17684.400000000001</v>
      </c>
      <c r="BD939" s="26">
        <f t="shared" si="3759"/>
        <v>17684.400000000001</v>
      </c>
      <c r="BE939" s="26"/>
      <c r="BF939" s="26"/>
      <c r="BG939" s="26"/>
      <c r="BH939" s="26">
        <f t="shared" si="3760"/>
        <v>17684.400000000001</v>
      </c>
      <c r="BI939" s="26">
        <f t="shared" si="3761"/>
        <v>17684.400000000001</v>
      </c>
      <c r="BJ939" s="26">
        <f t="shared" si="3762"/>
        <v>17684.400000000001</v>
      </c>
      <c r="BK939" s="26"/>
      <c r="BL939" s="26"/>
      <c r="BM939" s="26"/>
      <c r="BN939" s="26">
        <f t="shared" si="3763"/>
        <v>17684.400000000001</v>
      </c>
      <c r="BO939" s="26">
        <f t="shared" si="3764"/>
        <v>17684.400000000001</v>
      </c>
      <c r="BP939" s="26">
        <f t="shared" si="3765"/>
        <v>17684.400000000001</v>
      </c>
      <c r="BQ939" s="26"/>
      <c r="BR939" s="26"/>
      <c r="BS939" s="26">
        <f t="shared" si="3766"/>
        <v>17684.400000000001</v>
      </c>
      <c r="BT939" s="26">
        <f t="shared" si="3767"/>
        <v>17684.400000000001</v>
      </c>
      <c r="BU939" s="26">
        <f t="shared" si="3768"/>
        <v>17684.400000000001</v>
      </c>
      <c r="BV939" s="26"/>
      <c r="BW939" s="26"/>
      <c r="BX939" s="26">
        <f t="shared" si="3769"/>
        <v>17684.400000000001</v>
      </c>
      <c r="BY939" s="26">
        <f t="shared" si="3770"/>
        <v>17684.400000000001</v>
      </c>
      <c r="BZ939" s="26">
        <f t="shared" si="3771"/>
        <v>17684.400000000001</v>
      </c>
      <c r="CA939" s="26"/>
      <c r="CB939" s="26"/>
      <c r="CC939" s="26"/>
      <c r="CD939" s="26">
        <f t="shared" si="3925"/>
        <v>17684.400000000001</v>
      </c>
      <c r="CE939" s="26">
        <f t="shared" si="3926"/>
        <v>17684.400000000001</v>
      </c>
      <c r="CF939" s="26">
        <f t="shared" si="3927"/>
        <v>17684.400000000001</v>
      </c>
      <c r="CG939" s="26"/>
      <c r="CH939" s="26"/>
      <c r="CI939" s="26"/>
      <c r="CJ939" s="26">
        <f t="shared" si="3928"/>
        <v>17684.400000000001</v>
      </c>
      <c r="CK939" s="26">
        <f t="shared" si="3929"/>
        <v>17684.400000000001</v>
      </c>
      <c r="CL939" s="26">
        <f t="shared" si="3930"/>
        <v>17684.400000000001</v>
      </c>
      <c r="CM939" s="26"/>
      <c r="CN939" s="26"/>
      <c r="CO939" s="26"/>
      <c r="CP939" s="26">
        <f t="shared" si="3931"/>
        <v>17684.400000000001</v>
      </c>
      <c r="CQ939" s="26">
        <f t="shared" si="3932"/>
        <v>17684.400000000001</v>
      </c>
      <c r="CR939" s="26">
        <f t="shared" si="3933"/>
        <v>17684.400000000001</v>
      </c>
      <c r="CS939" s="26"/>
      <c r="CT939" s="19"/>
      <c r="CU939" s="35"/>
    </row>
    <row r="940" spans="1:105" ht="46.8" hidden="1" x14ac:dyDescent="0.3">
      <c r="A940" s="16" t="s">
        <v>519</v>
      </c>
      <c r="B940" s="17"/>
      <c r="C940" s="16"/>
      <c r="D940" s="16"/>
      <c r="E940" s="34" t="s">
        <v>520</v>
      </c>
      <c r="F940" s="26">
        <f t="shared" si="3878"/>
        <v>4759.3</v>
      </c>
      <c r="G940" s="26">
        <f t="shared" si="3879"/>
        <v>4759.3</v>
      </c>
      <c r="H940" s="26">
        <f t="shared" si="3880"/>
        <v>4759.3</v>
      </c>
      <c r="I940" s="26">
        <f t="shared" si="3881"/>
        <v>0</v>
      </c>
      <c r="J940" s="26">
        <f t="shared" si="3882"/>
        <v>0</v>
      </c>
      <c r="K940" s="26">
        <f t="shared" si="3883"/>
        <v>0</v>
      </c>
      <c r="L940" s="26">
        <f t="shared" si="3736"/>
        <v>4759.3</v>
      </c>
      <c r="M940" s="26">
        <f t="shared" si="3737"/>
        <v>4759.3</v>
      </c>
      <c r="N940" s="26">
        <f t="shared" si="3738"/>
        <v>4759.3</v>
      </c>
      <c r="O940" s="26">
        <f t="shared" si="3884"/>
        <v>0</v>
      </c>
      <c r="P940" s="26">
        <f t="shared" si="3885"/>
        <v>0</v>
      </c>
      <c r="Q940" s="26">
        <f t="shared" si="3886"/>
        <v>0</v>
      </c>
      <c r="R940" s="26">
        <f t="shared" si="3739"/>
        <v>4759.3</v>
      </c>
      <c r="S940" s="26">
        <f t="shared" si="3740"/>
        <v>4759.3</v>
      </c>
      <c r="T940" s="26">
        <f t="shared" si="3741"/>
        <v>4759.3</v>
      </c>
      <c r="U940" s="26">
        <f t="shared" si="3887"/>
        <v>0</v>
      </c>
      <c r="V940" s="26">
        <f t="shared" si="3888"/>
        <v>0</v>
      </c>
      <c r="W940" s="26">
        <f t="shared" si="3889"/>
        <v>0</v>
      </c>
      <c r="X940" s="26">
        <f t="shared" si="3742"/>
        <v>4759.3</v>
      </c>
      <c r="Y940" s="26">
        <f t="shared" si="3743"/>
        <v>4759.3</v>
      </c>
      <c r="Z940" s="26">
        <f t="shared" si="3744"/>
        <v>4759.3</v>
      </c>
      <c r="AA940" s="26">
        <f t="shared" si="3890"/>
        <v>0</v>
      </c>
      <c r="AB940" s="26">
        <f t="shared" si="3891"/>
        <v>0</v>
      </c>
      <c r="AC940" s="26">
        <f t="shared" si="3892"/>
        <v>0</v>
      </c>
      <c r="AD940" s="26">
        <f t="shared" si="3745"/>
        <v>4759.3</v>
      </c>
      <c r="AE940" s="26">
        <f t="shared" si="3746"/>
        <v>4759.3</v>
      </c>
      <c r="AF940" s="26">
        <f t="shared" si="3747"/>
        <v>4759.3</v>
      </c>
      <c r="AG940" s="26">
        <f t="shared" si="3893"/>
        <v>0</v>
      </c>
      <c r="AH940" s="26">
        <f t="shared" si="3894"/>
        <v>0</v>
      </c>
      <c r="AI940" s="26">
        <f t="shared" si="3895"/>
        <v>0</v>
      </c>
      <c r="AJ940" s="26">
        <f t="shared" si="3748"/>
        <v>4759.3</v>
      </c>
      <c r="AK940" s="26">
        <f t="shared" si="3749"/>
        <v>4759.3</v>
      </c>
      <c r="AL940" s="26">
        <f t="shared" si="3750"/>
        <v>4759.3</v>
      </c>
      <c r="AM940" s="26">
        <f t="shared" si="3896"/>
        <v>0</v>
      </c>
      <c r="AN940" s="26">
        <f t="shared" si="3897"/>
        <v>0</v>
      </c>
      <c r="AO940" s="26">
        <f t="shared" si="3898"/>
        <v>0</v>
      </c>
      <c r="AP940" s="26">
        <f t="shared" si="3751"/>
        <v>4759.3</v>
      </c>
      <c r="AQ940" s="26">
        <f t="shared" si="3752"/>
        <v>4759.3</v>
      </c>
      <c r="AR940" s="26">
        <f t="shared" si="3753"/>
        <v>4759.3</v>
      </c>
      <c r="AS940" s="26">
        <f t="shared" si="3899"/>
        <v>0</v>
      </c>
      <c r="AT940" s="26">
        <f t="shared" si="3900"/>
        <v>0</v>
      </c>
      <c r="AU940" s="26">
        <f t="shared" si="3901"/>
        <v>0</v>
      </c>
      <c r="AV940" s="26">
        <f t="shared" si="3754"/>
        <v>4759.3</v>
      </c>
      <c r="AW940" s="26">
        <f t="shared" si="3755"/>
        <v>4759.3</v>
      </c>
      <c r="AX940" s="26">
        <f t="shared" si="3756"/>
        <v>4759.3</v>
      </c>
      <c r="AY940" s="26">
        <f t="shared" si="3902"/>
        <v>0</v>
      </c>
      <c r="AZ940" s="26">
        <f t="shared" si="3903"/>
        <v>0</v>
      </c>
      <c r="BA940" s="26">
        <f t="shared" si="3904"/>
        <v>0</v>
      </c>
      <c r="BB940" s="26">
        <f t="shared" si="3757"/>
        <v>4759.3</v>
      </c>
      <c r="BC940" s="26">
        <f t="shared" si="3758"/>
        <v>4759.3</v>
      </c>
      <c r="BD940" s="26">
        <f t="shared" si="3759"/>
        <v>4759.3</v>
      </c>
      <c r="BE940" s="26">
        <f t="shared" si="3905"/>
        <v>0</v>
      </c>
      <c r="BF940" s="26">
        <f t="shared" si="3906"/>
        <v>0</v>
      </c>
      <c r="BG940" s="26">
        <f t="shared" si="3907"/>
        <v>0</v>
      </c>
      <c r="BH940" s="26">
        <f t="shared" si="3760"/>
        <v>4759.3</v>
      </c>
      <c r="BI940" s="26">
        <f t="shared" si="3761"/>
        <v>4759.3</v>
      </c>
      <c r="BJ940" s="26">
        <f t="shared" si="3762"/>
        <v>4759.3</v>
      </c>
      <c r="BK940" s="26">
        <f t="shared" si="3908"/>
        <v>0</v>
      </c>
      <c r="BL940" s="26">
        <f t="shared" si="3909"/>
        <v>0</v>
      </c>
      <c r="BM940" s="26">
        <f t="shared" si="3910"/>
        <v>0</v>
      </c>
      <c r="BN940" s="26">
        <f t="shared" si="3763"/>
        <v>4759.3</v>
      </c>
      <c r="BO940" s="26">
        <f t="shared" si="3764"/>
        <v>4759.3</v>
      </c>
      <c r="BP940" s="26">
        <f t="shared" si="3765"/>
        <v>4759.3</v>
      </c>
      <c r="BQ940" s="26">
        <f t="shared" si="3911"/>
        <v>0</v>
      </c>
      <c r="BR940" s="26">
        <f t="shared" si="3912"/>
        <v>0</v>
      </c>
      <c r="BS940" s="26">
        <f t="shared" si="3766"/>
        <v>4759.3</v>
      </c>
      <c r="BT940" s="26">
        <f t="shared" si="3767"/>
        <v>4759.3</v>
      </c>
      <c r="BU940" s="26">
        <f t="shared" si="3768"/>
        <v>4759.3</v>
      </c>
      <c r="BV940" s="26">
        <f t="shared" si="3913"/>
        <v>0</v>
      </c>
      <c r="BW940" s="26">
        <f t="shared" si="3914"/>
        <v>0</v>
      </c>
      <c r="BX940" s="26">
        <f t="shared" si="3769"/>
        <v>4759.3</v>
      </c>
      <c r="BY940" s="26">
        <f t="shared" si="3770"/>
        <v>4759.3</v>
      </c>
      <c r="BZ940" s="26">
        <f t="shared" si="3771"/>
        <v>4759.3</v>
      </c>
      <c r="CA940" s="26">
        <f t="shared" si="3915"/>
        <v>0</v>
      </c>
      <c r="CB940" s="26">
        <f t="shared" si="3916"/>
        <v>0</v>
      </c>
      <c r="CC940" s="26">
        <f t="shared" si="3917"/>
        <v>0</v>
      </c>
      <c r="CD940" s="26">
        <f t="shared" si="3925"/>
        <v>4759.3</v>
      </c>
      <c r="CE940" s="26">
        <f t="shared" si="3926"/>
        <v>4759.3</v>
      </c>
      <c r="CF940" s="26">
        <f t="shared" si="3927"/>
        <v>4759.3</v>
      </c>
      <c r="CG940" s="26">
        <f t="shared" si="3918"/>
        <v>0</v>
      </c>
      <c r="CH940" s="26">
        <f t="shared" si="3919"/>
        <v>0</v>
      </c>
      <c r="CI940" s="26">
        <f t="shared" si="3920"/>
        <v>0</v>
      </c>
      <c r="CJ940" s="26">
        <f t="shared" si="3928"/>
        <v>4759.3</v>
      </c>
      <c r="CK940" s="26">
        <f t="shared" si="3929"/>
        <v>4759.3</v>
      </c>
      <c r="CL940" s="26">
        <f t="shared" si="3930"/>
        <v>4759.3</v>
      </c>
      <c r="CM940" s="26">
        <f t="shared" si="3921"/>
        <v>0</v>
      </c>
      <c r="CN940" s="26">
        <f t="shared" si="3922"/>
        <v>0</v>
      </c>
      <c r="CO940" s="26">
        <f t="shared" si="3923"/>
        <v>0</v>
      </c>
      <c r="CP940" s="26">
        <f t="shared" si="3931"/>
        <v>4759.3</v>
      </c>
      <c r="CQ940" s="26">
        <f t="shared" si="3932"/>
        <v>4759.3</v>
      </c>
      <c r="CR940" s="26">
        <f t="shared" si="3933"/>
        <v>4759.3</v>
      </c>
      <c r="CS940" s="26">
        <f t="shared" si="3924"/>
        <v>0</v>
      </c>
      <c r="CT940" s="19"/>
      <c r="CU940" s="35"/>
      <c r="DA940" s="1" t="s">
        <v>29</v>
      </c>
    </row>
    <row r="941" spans="1:105" ht="46.8" hidden="1" x14ac:dyDescent="0.3">
      <c r="A941" s="16" t="s">
        <v>519</v>
      </c>
      <c r="B941" s="17">
        <v>600</v>
      </c>
      <c r="C941" s="16"/>
      <c r="D941" s="16"/>
      <c r="E941" s="34" t="s">
        <v>43</v>
      </c>
      <c r="F941" s="26">
        <f t="shared" si="3878"/>
        <v>4759.3</v>
      </c>
      <c r="G941" s="26">
        <f t="shared" si="3879"/>
        <v>4759.3</v>
      </c>
      <c r="H941" s="26">
        <f t="shared" si="3880"/>
        <v>4759.3</v>
      </c>
      <c r="I941" s="26">
        <f t="shared" si="3881"/>
        <v>0</v>
      </c>
      <c r="J941" s="26">
        <f t="shared" si="3882"/>
        <v>0</v>
      </c>
      <c r="K941" s="26">
        <f t="shared" si="3883"/>
        <v>0</v>
      </c>
      <c r="L941" s="26">
        <f t="shared" si="3736"/>
        <v>4759.3</v>
      </c>
      <c r="M941" s="26">
        <f t="shared" si="3737"/>
        <v>4759.3</v>
      </c>
      <c r="N941" s="26">
        <f t="shared" si="3738"/>
        <v>4759.3</v>
      </c>
      <c r="O941" s="26">
        <f t="shared" si="3884"/>
        <v>0</v>
      </c>
      <c r="P941" s="26">
        <f t="shared" si="3885"/>
        <v>0</v>
      </c>
      <c r="Q941" s="26">
        <f t="shared" si="3886"/>
        <v>0</v>
      </c>
      <c r="R941" s="26">
        <f t="shared" si="3739"/>
        <v>4759.3</v>
      </c>
      <c r="S941" s="26">
        <f t="shared" si="3740"/>
        <v>4759.3</v>
      </c>
      <c r="T941" s="26">
        <f t="shared" si="3741"/>
        <v>4759.3</v>
      </c>
      <c r="U941" s="26">
        <f t="shared" si="3887"/>
        <v>0</v>
      </c>
      <c r="V941" s="26">
        <f t="shared" si="3888"/>
        <v>0</v>
      </c>
      <c r="W941" s="26">
        <f t="shared" si="3889"/>
        <v>0</v>
      </c>
      <c r="X941" s="26">
        <f t="shared" si="3742"/>
        <v>4759.3</v>
      </c>
      <c r="Y941" s="26">
        <f t="shared" si="3743"/>
        <v>4759.3</v>
      </c>
      <c r="Z941" s="26">
        <f t="shared" si="3744"/>
        <v>4759.3</v>
      </c>
      <c r="AA941" s="26">
        <f t="shared" si="3890"/>
        <v>0</v>
      </c>
      <c r="AB941" s="26">
        <f t="shared" si="3891"/>
        <v>0</v>
      </c>
      <c r="AC941" s="26">
        <f t="shared" si="3892"/>
        <v>0</v>
      </c>
      <c r="AD941" s="26">
        <f t="shared" si="3745"/>
        <v>4759.3</v>
      </c>
      <c r="AE941" s="26">
        <f t="shared" si="3746"/>
        <v>4759.3</v>
      </c>
      <c r="AF941" s="26">
        <f t="shared" si="3747"/>
        <v>4759.3</v>
      </c>
      <c r="AG941" s="26">
        <f t="shared" si="3893"/>
        <v>0</v>
      </c>
      <c r="AH941" s="26">
        <f t="shared" si="3894"/>
        <v>0</v>
      </c>
      <c r="AI941" s="26">
        <f t="shared" si="3895"/>
        <v>0</v>
      </c>
      <c r="AJ941" s="26">
        <f t="shared" si="3748"/>
        <v>4759.3</v>
      </c>
      <c r="AK941" s="26">
        <f t="shared" si="3749"/>
        <v>4759.3</v>
      </c>
      <c r="AL941" s="26">
        <f t="shared" si="3750"/>
        <v>4759.3</v>
      </c>
      <c r="AM941" s="26">
        <f t="shared" si="3896"/>
        <v>0</v>
      </c>
      <c r="AN941" s="26">
        <f t="shared" si="3897"/>
        <v>0</v>
      </c>
      <c r="AO941" s="26">
        <f t="shared" si="3898"/>
        <v>0</v>
      </c>
      <c r="AP941" s="26">
        <f t="shared" si="3751"/>
        <v>4759.3</v>
      </c>
      <c r="AQ941" s="26">
        <f t="shared" si="3752"/>
        <v>4759.3</v>
      </c>
      <c r="AR941" s="26">
        <f t="shared" si="3753"/>
        <v>4759.3</v>
      </c>
      <c r="AS941" s="26">
        <f t="shared" si="3899"/>
        <v>0</v>
      </c>
      <c r="AT941" s="26">
        <f t="shared" si="3900"/>
        <v>0</v>
      </c>
      <c r="AU941" s="26">
        <f t="shared" si="3901"/>
        <v>0</v>
      </c>
      <c r="AV941" s="26">
        <f t="shared" si="3754"/>
        <v>4759.3</v>
      </c>
      <c r="AW941" s="26">
        <f t="shared" si="3755"/>
        <v>4759.3</v>
      </c>
      <c r="AX941" s="26">
        <f t="shared" si="3756"/>
        <v>4759.3</v>
      </c>
      <c r="AY941" s="26">
        <f t="shared" si="3902"/>
        <v>0</v>
      </c>
      <c r="AZ941" s="26">
        <f t="shared" si="3903"/>
        <v>0</v>
      </c>
      <c r="BA941" s="26">
        <f t="shared" si="3904"/>
        <v>0</v>
      </c>
      <c r="BB941" s="26">
        <f t="shared" si="3757"/>
        <v>4759.3</v>
      </c>
      <c r="BC941" s="26">
        <f t="shared" si="3758"/>
        <v>4759.3</v>
      </c>
      <c r="BD941" s="26">
        <f t="shared" si="3759"/>
        <v>4759.3</v>
      </c>
      <c r="BE941" s="26">
        <f t="shared" si="3905"/>
        <v>0</v>
      </c>
      <c r="BF941" s="26">
        <f t="shared" si="3906"/>
        <v>0</v>
      </c>
      <c r="BG941" s="26">
        <f t="shared" si="3907"/>
        <v>0</v>
      </c>
      <c r="BH941" s="26">
        <f t="shared" si="3760"/>
        <v>4759.3</v>
      </c>
      <c r="BI941" s="26">
        <f t="shared" si="3761"/>
        <v>4759.3</v>
      </c>
      <c r="BJ941" s="26">
        <f t="shared" si="3762"/>
        <v>4759.3</v>
      </c>
      <c r="BK941" s="26">
        <f t="shared" si="3908"/>
        <v>0</v>
      </c>
      <c r="BL941" s="26">
        <f t="shared" si="3909"/>
        <v>0</v>
      </c>
      <c r="BM941" s="26">
        <f t="shared" si="3910"/>
        <v>0</v>
      </c>
      <c r="BN941" s="26">
        <f t="shared" si="3763"/>
        <v>4759.3</v>
      </c>
      <c r="BO941" s="26">
        <f t="shared" si="3764"/>
        <v>4759.3</v>
      </c>
      <c r="BP941" s="26">
        <f t="shared" si="3765"/>
        <v>4759.3</v>
      </c>
      <c r="BQ941" s="26">
        <f t="shared" si="3911"/>
        <v>0</v>
      </c>
      <c r="BR941" s="26">
        <f t="shared" si="3912"/>
        <v>0</v>
      </c>
      <c r="BS941" s="26">
        <f t="shared" si="3766"/>
        <v>4759.3</v>
      </c>
      <c r="BT941" s="26">
        <f t="shared" si="3767"/>
        <v>4759.3</v>
      </c>
      <c r="BU941" s="26">
        <f t="shared" si="3768"/>
        <v>4759.3</v>
      </c>
      <c r="BV941" s="26">
        <f t="shared" si="3913"/>
        <v>0</v>
      </c>
      <c r="BW941" s="26">
        <f t="shared" si="3914"/>
        <v>0</v>
      </c>
      <c r="BX941" s="26">
        <f t="shared" si="3769"/>
        <v>4759.3</v>
      </c>
      <c r="BY941" s="26">
        <f t="shared" si="3770"/>
        <v>4759.3</v>
      </c>
      <c r="BZ941" s="26">
        <f t="shared" si="3771"/>
        <v>4759.3</v>
      </c>
      <c r="CA941" s="26">
        <f t="shared" si="3915"/>
        <v>0</v>
      </c>
      <c r="CB941" s="26">
        <f t="shared" si="3916"/>
        <v>0</v>
      </c>
      <c r="CC941" s="26">
        <f t="shared" si="3917"/>
        <v>0</v>
      </c>
      <c r="CD941" s="26">
        <f t="shared" si="3925"/>
        <v>4759.3</v>
      </c>
      <c r="CE941" s="26">
        <f t="shared" si="3926"/>
        <v>4759.3</v>
      </c>
      <c r="CF941" s="26">
        <f t="shared" si="3927"/>
        <v>4759.3</v>
      </c>
      <c r="CG941" s="26">
        <f t="shared" si="3918"/>
        <v>0</v>
      </c>
      <c r="CH941" s="26">
        <f t="shared" si="3919"/>
        <v>0</v>
      </c>
      <c r="CI941" s="26">
        <f t="shared" si="3920"/>
        <v>0</v>
      </c>
      <c r="CJ941" s="26">
        <f t="shared" si="3928"/>
        <v>4759.3</v>
      </c>
      <c r="CK941" s="26">
        <f t="shared" si="3929"/>
        <v>4759.3</v>
      </c>
      <c r="CL941" s="26">
        <f t="shared" si="3930"/>
        <v>4759.3</v>
      </c>
      <c r="CM941" s="26">
        <f t="shared" si="3921"/>
        <v>0</v>
      </c>
      <c r="CN941" s="26">
        <f t="shared" si="3922"/>
        <v>0</v>
      </c>
      <c r="CO941" s="26">
        <f t="shared" si="3923"/>
        <v>0</v>
      </c>
      <c r="CP941" s="26">
        <f t="shared" si="3931"/>
        <v>4759.3</v>
      </c>
      <c r="CQ941" s="26">
        <f t="shared" si="3932"/>
        <v>4759.3</v>
      </c>
      <c r="CR941" s="26">
        <f t="shared" si="3933"/>
        <v>4759.3</v>
      </c>
      <c r="CS941" s="26">
        <f t="shared" si="3924"/>
        <v>0</v>
      </c>
      <c r="CT941" s="19"/>
      <c r="CU941" s="35"/>
      <c r="CY941" s="1" t="s">
        <v>27</v>
      </c>
    </row>
    <row r="942" spans="1:105" ht="78" hidden="1" x14ac:dyDescent="0.3">
      <c r="A942" s="16" t="s">
        <v>519</v>
      </c>
      <c r="B942" s="17">
        <v>630</v>
      </c>
      <c r="C942" s="16"/>
      <c r="D942" s="16"/>
      <c r="E942" s="34" t="s">
        <v>49</v>
      </c>
      <c r="F942" s="26">
        <f t="shared" si="3878"/>
        <v>4759.3</v>
      </c>
      <c r="G942" s="26">
        <f t="shared" si="3879"/>
        <v>4759.3</v>
      </c>
      <c r="H942" s="26">
        <f t="shared" si="3880"/>
        <v>4759.3</v>
      </c>
      <c r="I942" s="26">
        <f t="shared" si="3881"/>
        <v>0</v>
      </c>
      <c r="J942" s="26">
        <f t="shared" si="3882"/>
        <v>0</v>
      </c>
      <c r="K942" s="26">
        <f t="shared" si="3883"/>
        <v>0</v>
      </c>
      <c r="L942" s="26">
        <f t="shared" si="3736"/>
        <v>4759.3</v>
      </c>
      <c r="M942" s="26">
        <f t="shared" si="3737"/>
        <v>4759.3</v>
      </c>
      <c r="N942" s="26">
        <f t="shared" si="3738"/>
        <v>4759.3</v>
      </c>
      <c r="O942" s="26">
        <f t="shared" si="3884"/>
        <v>0</v>
      </c>
      <c r="P942" s="26">
        <f t="shared" si="3885"/>
        <v>0</v>
      </c>
      <c r="Q942" s="26">
        <f t="shared" si="3886"/>
        <v>0</v>
      </c>
      <c r="R942" s="26">
        <f t="shared" si="3739"/>
        <v>4759.3</v>
      </c>
      <c r="S942" s="26">
        <f t="shared" si="3740"/>
        <v>4759.3</v>
      </c>
      <c r="T942" s="26">
        <f t="shared" si="3741"/>
        <v>4759.3</v>
      </c>
      <c r="U942" s="26">
        <f t="shared" si="3887"/>
        <v>0</v>
      </c>
      <c r="V942" s="26">
        <f t="shared" si="3888"/>
        <v>0</v>
      </c>
      <c r="W942" s="26">
        <f t="shared" si="3889"/>
        <v>0</v>
      </c>
      <c r="X942" s="26">
        <f t="shared" si="3742"/>
        <v>4759.3</v>
      </c>
      <c r="Y942" s="26">
        <f t="shared" si="3743"/>
        <v>4759.3</v>
      </c>
      <c r="Z942" s="26">
        <f t="shared" si="3744"/>
        <v>4759.3</v>
      </c>
      <c r="AA942" s="26">
        <f t="shared" si="3890"/>
        <v>0</v>
      </c>
      <c r="AB942" s="26">
        <f t="shared" si="3891"/>
        <v>0</v>
      </c>
      <c r="AC942" s="26">
        <f t="shared" si="3892"/>
        <v>0</v>
      </c>
      <c r="AD942" s="26">
        <f t="shared" si="3745"/>
        <v>4759.3</v>
      </c>
      <c r="AE942" s="26">
        <f t="shared" si="3746"/>
        <v>4759.3</v>
      </c>
      <c r="AF942" s="26">
        <f t="shared" si="3747"/>
        <v>4759.3</v>
      </c>
      <c r="AG942" s="26">
        <f t="shared" si="3893"/>
        <v>0</v>
      </c>
      <c r="AH942" s="26">
        <f t="shared" si="3894"/>
        <v>0</v>
      </c>
      <c r="AI942" s="26">
        <f t="shared" si="3895"/>
        <v>0</v>
      </c>
      <c r="AJ942" s="26">
        <f t="shared" si="3748"/>
        <v>4759.3</v>
      </c>
      <c r="AK942" s="26">
        <f t="shared" si="3749"/>
        <v>4759.3</v>
      </c>
      <c r="AL942" s="26">
        <f t="shared" si="3750"/>
        <v>4759.3</v>
      </c>
      <c r="AM942" s="26">
        <f t="shared" si="3896"/>
        <v>0</v>
      </c>
      <c r="AN942" s="26">
        <f t="shared" si="3897"/>
        <v>0</v>
      </c>
      <c r="AO942" s="26">
        <f t="shared" si="3898"/>
        <v>0</v>
      </c>
      <c r="AP942" s="26">
        <f t="shared" si="3751"/>
        <v>4759.3</v>
      </c>
      <c r="AQ942" s="26">
        <f t="shared" si="3752"/>
        <v>4759.3</v>
      </c>
      <c r="AR942" s="26">
        <f t="shared" si="3753"/>
        <v>4759.3</v>
      </c>
      <c r="AS942" s="26">
        <f t="shared" si="3899"/>
        <v>0</v>
      </c>
      <c r="AT942" s="26">
        <f t="shared" si="3900"/>
        <v>0</v>
      </c>
      <c r="AU942" s="26">
        <f t="shared" si="3901"/>
        <v>0</v>
      </c>
      <c r="AV942" s="26">
        <f t="shared" si="3754"/>
        <v>4759.3</v>
      </c>
      <c r="AW942" s="26">
        <f t="shared" si="3755"/>
        <v>4759.3</v>
      </c>
      <c r="AX942" s="26">
        <f t="shared" si="3756"/>
        <v>4759.3</v>
      </c>
      <c r="AY942" s="26">
        <f t="shared" si="3902"/>
        <v>0</v>
      </c>
      <c r="AZ942" s="26">
        <f t="shared" si="3903"/>
        <v>0</v>
      </c>
      <c r="BA942" s="26">
        <f t="shared" si="3904"/>
        <v>0</v>
      </c>
      <c r="BB942" s="26">
        <f t="shared" si="3757"/>
        <v>4759.3</v>
      </c>
      <c r="BC942" s="26">
        <f t="shared" si="3758"/>
        <v>4759.3</v>
      </c>
      <c r="BD942" s="26">
        <f t="shared" si="3759"/>
        <v>4759.3</v>
      </c>
      <c r="BE942" s="26">
        <f t="shared" si="3905"/>
        <v>0</v>
      </c>
      <c r="BF942" s="26">
        <f t="shared" si="3906"/>
        <v>0</v>
      </c>
      <c r="BG942" s="26">
        <f t="shared" si="3907"/>
        <v>0</v>
      </c>
      <c r="BH942" s="26">
        <f t="shared" si="3760"/>
        <v>4759.3</v>
      </c>
      <c r="BI942" s="26">
        <f t="shared" si="3761"/>
        <v>4759.3</v>
      </c>
      <c r="BJ942" s="26">
        <f t="shared" si="3762"/>
        <v>4759.3</v>
      </c>
      <c r="BK942" s="26">
        <f t="shared" si="3908"/>
        <v>0</v>
      </c>
      <c r="BL942" s="26">
        <f t="shared" si="3909"/>
        <v>0</v>
      </c>
      <c r="BM942" s="26">
        <f t="shared" si="3910"/>
        <v>0</v>
      </c>
      <c r="BN942" s="26">
        <f t="shared" si="3763"/>
        <v>4759.3</v>
      </c>
      <c r="BO942" s="26">
        <f t="shared" si="3764"/>
        <v>4759.3</v>
      </c>
      <c r="BP942" s="26">
        <f t="shared" si="3765"/>
        <v>4759.3</v>
      </c>
      <c r="BQ942" s="26">
        <f t="shared" si="3911"/>
        <v>0</v>
      </c>
      <c r="BR942" s="26">
        <f t="shared" si="3912"/>
        <v>0</v>
      </c>
      <c r="BS942" s="26">
        <f t="shared" si="3766"/>
        <v>4759.3</v>
      </c>
      <c r="BT942" s="26">
        <f t="shared" si="3767"/>
        <v>4759.3</v>
      </c>
      <c r="BU942" s="26">
        <f t="shared" si="3768"/>
        <v>4759.3</v>
      </c>
      <c r="BV942" s="26">
        <f t="shared" si="3913"/>
        <v>0</v>
      </c>
      <c r="BW942" s="26">
        <f t="shared" si="3914"/>
        <v>0</v>
      </c>
      <c r="BX942" s="26">
        <f t="shared" si="3769"/>
        <v>4759.3</v>
      </c>
      <c r="BY942" s="26">
        <f t="shared" si="3770"/>
        <v>4759.3</v>
      </c>
      <c r="BZ942" s="26">
        <f t="shared" si="3771"/>
        <v>4759.3</v>
      </c>
      <c r="CA942" s="26">
        <f t="shared" si="3915"/>
        <v>0</v>
      </c>
      <c r="CB942" s="26">
        <f t="shared" si="3916"/>
        <v>0</v>
      </c>
      <c r="CC942" s="26">
        <f t="shared" si="3917"/>
        <v>0</v>
      </c>
      <c r="CD942" s="26">
        <f t="shared" si="3925"/>
        <v>4759.3</v>
      </c>
      <c r="CE942" s="26">
        <f t="shared" si="3926"/>
        <v>4759.3</v>
      </c>
      <c r="CF942" s="26">
        <f t="shared" si="3927"/>
        <v>4759.3</v>
      </c>
      <c r="CG942" s="26">
        <f t="shared" si="3918"/>
        <v>0</v>
      </c>
      <c r="CH942" s="26">
        <f t="shared" si="3919"/>
        <v>0</v>
      </c>
      <c r="CI942" s="26">
        <f t="shared" si="3920"/>
        <v>0</v>
      </c>
      <c r="CJ942" s="26">
        <f t="shared" si="3928"/>
        <v>4759.3</v>
      </c>
      <c r="CK942" s="26">
        <f t="shared" si="3929"/>
        <v>4759.3</v>
      </c>
      <c r="CL942" s="26">
        <f t="shared" si="3930"/>
        <v>4759.3</v>
      </c>
      <c r="CM942" s="26">
        <f t="shared" si="3921"/>
        <v>0</v>
      </c>
      <c r="CN942" s="26">
        <f t="shared" si="3922"/>
        <v>0</v>
      </c>
      <c r="CO942" s="26">
        <f t="shared" si="3923"/>
        <v>0</v>
      </c>
      <c r="CP942" s="26">
        <f t="shared" si="3931"/>
        <v>4759.3</v>
      </c>
      <c r="CQ942" s="26">
        <f t="shared" si="3932"/>
        <v>4759.3</v>
      </c>
      <c r="CR942" s="26">
        <f t="shared" si="3933"/>
        <v>4759.3</v>
      </c>
      <c r="CS942" s="26">
        <f t="shared" si="3924"/>
        <v>0</v>
      </c>
      <c r="CT942" s="19"/>
      <c r="CU942" s="35"/>
      <c r="CZ942" s="1" t="s">
        <v>28</v>
      </c>
    </row>
    <row r="943" spans="1:105" hidden="1" x14ac:dyDescent="0.3">
      <c r="A943" s="16" t="s">
        <v>519</v>
      </c>
      <c r="B943" s="17">
        <v>630</v>
      </c>
      <c r="C943" s="16" t="s">
        <v>45</v>
      </c>
      <c r="D943" s="16" t="s">
        <v>311</v>
      </c>
      <c r="E943" s="34" t="s">
        <v>385</v>
      </c>
      <c r="F943" s="26">
        <v>4759.3</v>
      </c>
      <c r="G943" s="26">
        <v>4759.3</v>
      </c>
      <c r="H943" s="26">
        <v>4759.3</v>
      </c>
      <c r="I943" s="26"/>
      <c r="J943" s="26"/>
      <c r="K943" s="26"/>
      <c r="L943" s="26">
        <f t="shared" si="3736"/>
        <v>4759.3</v>
      </c>
      <c r="M943" s="26">
        <f t="shared" si="3737"/>
        <v>4759.3</v>
      </c>
      <c r="N943" s="26">
        <f t="shared" si="3738"/>
        <v>4759.3</v>
      </c>
      <c r="O943" s="26"/>
      <c r="P943" s="26"/>
      <c r="Q943" s="26"/>
      <c r="R943" s="26">
        <f t="shared" si="3739"/>
        <v>4759.3</v>
      </c>
      <c r="S943" s="26">
        <f t="shared" si="3740"/>
        <v>4759.3</v>
      </c>
      <c r="T943" s="26">
        <f t="shared" si="3741"/>
        <v>4759.3</v>
      </c>
      <c r="U943" s="26"/>
      <c r="V943" s="26"/>
      <c r="W943" s="26"/>
      <c r="X943" s="26">
        <f t="shared" si="3742"/>
        <v>4759.3</v>
      </c>
      <c r="Y943" s="26">
        <f t="shared" si="3743"/>
        <v>4759.3</v>
      </c>
      <c r="Z943" s="26">
        <f t="shared" si="3744"/>
        <v>4759.3</v>
      </c>
      <c r="AA943" s="26"/>
      <c r="AB943" s="26"/>
      <c r="AC943" s="26"/>
      <c r="AD943" s="26">
        <f t="shared" si="3745"/>
        <v>4759.3</v>
      </c>
      <c r="AE943" s="26">
        <f t="shared" si="3746"/>
        <v>4759.3</v>
      </c>
      <c r="AF943" s="26">
        <f t="shared" si="3747"/>
        <v>4759.3</v>
      </c>
      <c r="AG943" s="26"/>
      <c r="AH943" s="26"/>
      <c r="AI943" s="26"/>
      <c r="AJ943" s="26">
        <f t="shared" si="3748"/>
        <v>4759.3</v>
      </c>
      <c r="AK943" s="26">
        <f t="shared" si="3749"/>
        <v>4759.3</v>
      </c>
      <c r="AL943" s="26">
        <f t="shared" si="3750"/>
        <v>4759.3</v>
      </c>
      <c r="AM943" s="26"/>
      <c r="AN943" s="26"/>
      <c r="AO943" s="26"/>
      <c r="AP943" s="26">
        <f t="shared" si="3751"/>
        <v>4759.3</v>
      </c>
      <c r="AQ943" s="26">
        <f t="shared" si="3752"/>
        <v>4759.3</v>
      </c>
      <c r="AR943" s="26">
        <f t="shared" si="3753"/>
        <v>4759.3</v>
      </c>
      <c r="AS943" s="26"/>
      <c r="AT943" s="26"/>
      <c r="AU943" s="26"/>
      <c r="AV943" s="26">
        <f t="shared" si="3754"/>
        <v>4759.3</v>
      </c>
      <c r="AW943" s="26">
        <f t="shared" si="3755"/>
        <v>4759.3</v>
      </c>
      <c r="AX943" s="26">
        <f t="shared" si="3756"/>
        <v>4759.3</v>
      </c>
      <c r="AY943" s="26"/>
      <c r="AZ943" s="26"/>
      <c r="BA943" s="26"/>
      <c r="BB943" s="26">
        <f t="shared" si="3757"/>
        <v>4759.3</v>
      </c>
      <c r="BC943" s="26">
        <f t="shared" si="3758"/>
        <v>4759.3</v>
      </c>
      <c r="BD943" s="26">
        <f t="shared" si="3759"/>
        <v>4759.3</v>
      </c>
      <c r="BE943" s="26"/>
      <c r="BF943" s="26"/>
      <c r="BG943" s="26"/>
      <c r="BH943" s="26">
        <f t="shared" si="3760"/>
        <v>4759.3</v>
      </c>
      <c r="BI943" s="26">
        <f t="shared" si="3761"/>
        <v>4759.3</v>
      </c>
      <c r="BJ943" s="26">
        <f t="shared" si="3762"/>
        <v>4759.3</v>
      </c>
      <c r="BK943" s="26"/>
      <c r="BL943" s="26"/>
      <c r="BM943" s="26"/>
      <c r="BN943" s="26">
        <f t="shared" si="3763"/>
        <v>4759.3</v>
      </c>
      <c r="BO943" s="26">
        <f t="shared" si="3764"/>
        <v>4759.3</v>
      </c>
      <c r="BP943" s="26">
        <f t="shared" si="3765"/>
        <v>4759.3</v>
      </c>
      <c r="BQ943" s="26"/>
      <c r="BR943" s="26"/>
      <c r="BS943" s="26">
        <f t="shared" si="3766"/>
        <v>4759.3</v>
      </c>
      <c r="BT943" s="26">
        <f t="shared" si="3767"/>
        <v>4759.3</v>
      </c>
      <c r="BU943" s="26">
        <f t="shared" si="3768"/>
        <v>4759.3</v>
      </c>
      <c r="BV943" s="26"/>
      <c r="BW943" s="26"/>
      <c r="BX943" s="26">
        <f t="shared" si="3769"/>
        <v>4759.3</v>
      </c>
      <c r="BY943" s="26">
        <f t="shared" si="3770"/>
        <v>4759.3</v>
      </c>
      <c r="BZ943" s="26">
        <f t="shared" si="3771"/>
        <v>4759.3</v>
      </c>
      <c r="CA943" s="26"/>
      <c r="CB943" s="26"/>
      <c r="CC943" s="26"/>
      <c r="CD943" s="26">
        <f t="shared" si="3925"/>
        <v>4759.3</v>
      </c>
      <c r="CE943" s="26">
        <f t="shared" si="3926"/>
        <v>4759.3</v>
      </c>
      <c r="CF943" s="26">
        <f t="shared" si="3927"/>
        <v>4759.3</v>
      </c>
      <c r="CG943" s="26"/>
      <c r="CH943" s="26"/>
      <c r="CI943" s="26"/>
      <c r="CJ943" s="26">
        <f t="shared" si="3928"/>
        <v>4759.3</v>
      </c>
      <c r="CK943" s="26">
        <f t="shared" si="3929"/>
        <v>4759.3</v>
      </c>
      <c r="CL943" s="26">
        <f t="shared" si="3930"/>
        <v>4759.3</v>
      </c>
      <c r="CM943" s="26"/>
      <c r="CN943" s="26"/>
      <c r="CO943" s="26"/>
      <c r="CP943" s="26">
        <f t="shared" si="3931"/>
        <v>4759.3</v>
      </c>
      <c r="CQ943" s="26">
        <f t="shared" si="3932"/>
        <v>4759.3</v>
      </c>
      <c r="CR943" s="26">
        <f t="shared" si="3933"/>
        <v>4759.3</v>
      </c>
      <c r="CS943" s="26"/>
      <c r="CT943" s="19"/>
      <c r="CU943" s="35"/>
    </row>
    <row r="944" spans="1:105" ht="46.8" hidden="1" x14ac:dyDescent="0.3">
      <c r="A944" s="16" t="s">
        <v>521</v>
      </c>
      <c r="B944" s="17"/>
      <c r="C944" s="16"/>
      <c r="D944" s="16"/>
      <c r="E944" s="34" t="s">
        <v>522</v>
      </c>
      <c r="F944" s="26">
        <f t="shared" si="3878"/>
        <v>1234.9000000000001</v>
      </c>
      <c r="G944" s="26">
        <f t="shared" si="3879"/>
        <v>1234.9000000000001</v>
      </c>
      <c r="H944" s="26">
        <f t="shared" si="3880"/>
        <v>1234.9000000000001</v>
      </c>
      <c r="I944" s="26">
        <f t="shared" si="3881"/>
        <v>0</v>
      </c>
      <c r="J944" s="26">
        <f t="shared" si="3882"/>
        <v>0</v>
      </c>
      <c r="K944" s="26">
        <f t="shared" si="3883"/>
        <v>0</v>
      </c>
      <c r="L944" s="26">
        <f t="shared" si="3736"/>
        <v>1234.9000000000001</v>
      </c>
      <c r="M944" s="26">
        <f t="shared" si="3737"/>
        <v>1234.9000000000001</v>
      </c>
      <c r="N944" s="26">
        <f t="shared" si="3738"/>
        <v>1234.9000000000001</v>
      </c>
      <c r="O944" s="26">
        <f t="shared" si="3884"/>
        <v>0</v>
      </c>
      <c r="P944" s="26">
        <f t="shared" si="3885"/>
        <v>0</v>
      </c>
      <c r="Q944" s="26">
        <f t="shared" si="3886"/>
        <v>0</v>
      </c>
      <c r="R944" s="26">
        <f t="shared" si="3739"/>
        <v>1234.9000000000001</v>
      </c>
      <c r="S944" s="26">
        <f t="shared" si="3740"/>
        <v>1234.9000000000001</v>
      </c>
      <c r="T944" s="26">
        <f t="shared" si="3741"/>
        <v>1234.9000000000001</v>
      </c>
      <c r="U944" s="26">
        <f t="shared" si="3887"/>
        <v>0</v>
      </c>
      <c r="V944" s="26">
        <f t="shared" si="3888"/>
        <v>0</v>
      </c>
      <c r="W944" s="26">
        <f t="shared" si="3889"/>
        <v>0</v>
      </c>
      <c r="X944" s="26">
        <f t="shared" si="3742"/>
        <v>1234.9000000000001</v>
      </c>
      <c r="Y944" s="26">
        <f t="shared" si="3743"/>
        <v>1234.9000000000001</v>
      </c>
      <c r="Z944" s="26">
        <f t="shared" si="3744"/>
        <v>1234.9000000000001</v>
      </c>
      <c r="AA944" s="26">
        <f t="shared" si="3890"/>
        <v>0</v>
      </c>
      <c r="AB944" s="26">
        <f t="shared" si="3891"/>
        <v>0</v>
      </c>
      <c r="AC944" s="26">
        <f t="shared" si="3892"/>
        <v>0</v>
      </c>
      <c r="AD944" s="26">
        <f t="shared" si="3745"/>
        <v>1234.9000000000001</v>
      </c>
      <c r="AE944" s="26">
        <f t="shared" si="3746"/>
        <v>1234.9000000000001</v>
      </c>
      <c r="AF944" s="26">
        <f t="shared" si="3747"/>
        <v>1234.9000000000001</v>
      </c>
      <c r="AG944" s="26">
        <f t="shared" si="3893"/>
        <v>0</v>
      </c>
      <c r="AH944" s="26">
        <f t="shared" si="3894"/>
        <v>0</v>
      </c>
      <c r="AI944" s="26">
        <f t="shared" si="3895"/>
        <v>0</v>
      </c>
      <c r="AJ944" s="26">
        <f t="shared" si="3748"/>
        <v>1234.9000000000001</v>
      </c>
      <c r="AK944" s="26">
        <f t="shared" si="3749"/>
        <v>1234.9000000000001</v>
      </c>
      <c r="AL944" s="26">
        <f t="shared" si="3750"/>
        <v>1234.9000000000001</v>
      </c>
      <c r="AM944" s="26">
        <f t="shared" si="3896"/>
        <v>0</v>
      </c>
      <c r="AN944" s="26">
        <f t="shared" si="3897"/>
        <v>0</v>
      </c>
      <c r="AO944" s="26">
        <f t="shared" si="3898"/>
        <v>0</v>
      </c>
      <c r="AP944" s="26">
        <f t="shared" si="3751"/>
        <v>1234.9000000000001</v>
      </c>
      <c r="AQ944" s="26">
        <f t="shared" si="3752"/>
        <v>1234.9000000000001</v>
      </c>
      <c r="AR944" s="26">
        <f t="shared" si="3753"/>
        <v>1234.9000000000001</v>
      </c>
      <c r="AS944" s="26">
        <f t="shared" si="3899"/>
        <v>0</v>
      </c>
      <c r="AT944" s="26">
        <f t="shared" si="3900"/>
        <v>0</v>
      </c>
      <c r="AU944" s="26">
        <f t="shared" si="3901"/>
        <v>0</v>
      </c>
      <c r="AV944" s="26">
        <f t="shared" si="3754"/>
        <v>1234.9000000000001</v>
      </c>
      <c r="AW944" s="26">
        <f t="shared" si="3755"/>
        <v>1234.9000000000001</v>
      </c>
      <c r="AX944" s="26">
        <f t="shared" si="3756"/>
        <v>1234.9000000000001</v>
      </c>
      <c r="AY944" s="26">
        <f t="shared" si="3902"/>
        <v>0</v>
      </c>
      <c r="AZ944" s="26">
        <f t="shared" si="3903"/>
        <v>0</v>
      </c>
      <c r="BA944" s="26">
        <f t="shared" si="3904"/>
        <v>0</v>
      </c>
      <c r="BB944" s="26">
        <f t="shared" si="3757"/>
        <v>1234.9000000000001</v>
      </c>
      <c r="BC944" s="26">
        <f t="shared" si="3758"/>
        <v>1234.9000000000001</v>
      </c>
      <c r="BD944" s="26">
        <f t="shared" si="3759"/>
        <v>1234.9000000000001</v>
      </c>
      <c r="BE944" s="26">
        <f t="shared" si="3905"/>
        <v>0</v>
      </c>
      <c r="BF944" s="26">
        <f t="shared" si="3906"/>
        <v>0</v>
      </c>
      <c r="BG944" s="26">
        <f t="shared" si="3907"/>
        <v>0</v>
      </c>
      <c r="BH944" s="26">
        <f t="shared" si="3760"/>
        <v>1234.9000000000001</v>
      </c>
      <c r="BI944" s="26">
        <f t="shared" si="3761"/>
        <v>1234.9000000000001</v>
      </c>
      <c r="BJ944" s="26">
        <f t="shared" si="3762"/>
        <v>1234.9000000000001</v>
      </c>
      <c r="BK944" s="26">
        <f t="shared" si="3908"/>
        <v>0</v>
      </c>
      <c r="BL944" s="26">
        <f t="shared" si="3909"/>
        <v>0</v>
      </c>
      <c r="BM944" s="26">
        <f t="shared" si="3910"/>
        <v>0</v>
      </c>
      <c r="BN944" s="26">
        <f t="shared" si="3763"/>
        <v>1234.9000000000001</v>
      </c>
      <c r="BO944" s="26">
        <f t="shared" si="3764"/>
        <v>1234.9000000000001</v>
      </c>
      <c r="BP944" s="26">
        <f t="shared" si="3765"/>
        <v>1234.9000000000001</v>
      </c>
      <c r="BQ944" s="26">
        <f t="shared" si="3911"/>
        <v>0</v>
      </c>
      <c r="BR944" s="26">
        <f t="shared" si="3912"/>
        <v>0</v>
      </c>
      <c r="BS944" s="26">
        <f t="shared" si="3766"/>
        <v>1234.9000000000001</v>
      </c>
      <c r="BT944" s="26">
        <f t="shared" si="3767"/>
        <v>1234.9000000000001</v>
      </c>
      <c r="BU944" s="26">
        <f t="shared" si="3768"/>
        <v>1234.9000000000001</v>
      </c>
      <c r="BV944" s="26">
        <f t="shared" si="3913"/>
        <v>0</v>
      </c>
      <c r="BW944" s="26">
        <f t="shared" si="3914"/>
        <v>0</v>
      </c>
      <c r="BX944" s="26">
        <f t="shared" si="3769"/>
        <v>1234.9000000000001</v>
      </c>
      <c r="BY944" s="26">
        <f t="shared" si="3770"/>
        <v>1234.9000000000001</v>
      </c>
      <c r="BZ944" s="26">
        <f t="shared" si="3771"/>
        <v>1234.9000000000001</v>
      </c>
      <c r="CA944" s="26">
        <f t="shared" si="3915"/>
        <v>0</v>
      </c>
      <c r="CB944" s="26">
        <f t="shared" si="3916"/>
        <v>0</v>
      </c>
      <c r="CC944" s="26">
        <f t="shared" si="3917"/>
        <v>0</v>
      </c>
      <c r="CD944" s="26">
        <f t="shared" si="3925"/>
        <v>1234.9000000000001</v>
      </c>
      <c r="CE944" s="26">
        <f t="shared" si="3926"/>
        <v>1234.9000000000001</v>
      </c>
      <c r="CF944" s="26">
        <f t="shared" si="3927"/>
        <v>1234.9000000000001</v>
      </c>
      <c r="CG944" s="26">
        <f t="shared" si="3918"/>
        <v>0</v>
      </c>
      <c r="CH944" s="26">
        <f t="shared" si="3919"/>
        <v>0</v>
      </c>
      <c r="CI944" s="26">
        <f t="shared" si="3920"/>
        <v>0</v>
      </c>
      <c r="CJ944" s="26">
        <f t="shared" si="3928"/>
        <v>1234.9000000000001</v>
      </c>
      <c r="CK944" s="26">
        <f t="shared" si="3929"/>
        <v>1234.9000000000001</v>
      </c>
      <c r="CL944" s="26">
        <f t="shared" si="3930"/>
        <v>1234.9000000000001</v>
      </c>
      <c r="CM944" s="26">
        <f t="shared" si="3921"/>
        <v>0</v>
      </c>
      <c r="CN944" s="26">
        <f t="shared" si="3922"/>
        <v>0</v>
      </c>
      <c r="CO944" s="26">
        <f t="shared" si="3923"/>
        <v>0</v>
      </c>
      <c r="CP944" s="26">
        <f t="shared" si="3931"/>
        <v>1234.9000000000001</v>
      </c>
      <c r="CQ944" s="26">
        <f t="shared" si="3932"/>
        <v>1234.9000000000001</v>
      </c>
      <c r="CR944" s="26">
        <f t="shared" si="3933"/>
        <v>1234.9000000000001</v>
      </c>
      <c r="CS944" s="26">
        <f t="shared" si="3924"/>
        <v>0</v>
      </c>
      <c r="CT944" s="19"/>
      <c r="CU944" s="35"/>
      <c r="DA944" s="1" t="s">
        <v>29</v>
      </c>
    </row>
    <row r="945" spans="1:105" ht="46.8" hidden="1" x14ac:dyDescent="0.3">
      <c r="A945" s="16" t="s">
        <v>521</v>
      </c>
      <c r="B945" s="17">
        <v>600</v>
      </c>
      <c r="C945" s="16"/>
      <c r="D945" s="16"/>
      <c r="E945" s="34" t="s">
        <v>43</v>
      </c>
      <c r="F945" s="26">
        <f t="shared" si="3878"/>
        <v>1234.9000000000001</v>
      </c>
      <c r="G945" s="26">
        <f t="shared" si="3879"/>
        <v>1234.9000000000001</v>
      </c>
      <c r="H945" s="26">
        <f t="shared" si="3880"/>
        <v>1234.9000000000001</v>
      </c>
      <c r="I945" s="26">
        <f t="shared" si="3881"/>
        <v>0</v>
      </c>
      <c r="J945" s="26">
        <f t="shared" si="3882"/>
        <v>0</v>
      </c>
      <c r="K945" s="26">
        <f t="shared" si="3883"/>
        <v>0</v>
      </c>
      <c r="L945" s="26">
        <f t="shared" si="3736"/>
        <v>1234.9000000000001</v>
      </c>
      <c r="M945" s="26">
        <f t="shared" si="3737"/>
        <v>1234.9000000000001</v>
      </c>
      <c r="N945" s="26">
        <f t="shared" si="3738"/>
        <v>1234.9000000000001</v>
      </c>
      <c r="O945" s="26">
        <f t="shared" si="3884"/>
        <v>0</v>
      </c>
      <c r="P945" s="26">
        <f t="shared" si="3885"/>
        <v>0</v>
      </c>
      <c r="Q945" s="26">
        <f t="shared" si="3886"/>
        <v>0</v>
      </c>
      <c r="R945" s="26">
        <f t="shared" si="3739"/>
        <v>1234.9000000000001</v>
      </c>
      <c r="S945" s="26">
        <f t="shared" si="3740"/>
        <v>1234.9000000000001</v>
      </c>
      <c r="T945" s="26">
        <f t="shared" si="3741"/>
        <v>1234.9000000000001</v>
      </c>
      <c r="U945" s="26">
        <f t="shared" si="3887"/>
        <v>0</v>
      </c>
      <c r="V945" s="26">
        <f t="shared" si="3888"/>
        <v>0</v>
      </c>
      <c r="W945" s="26">
        <f t="shared" si="3889"/>
        <v>0</v>
      </c>
      <c r="X945" s="26">
        <f t="shared" si="3742"/>
        <v>1234.9000000000001</v>
      </c>
      <c r="Y945" s="26">
        <f t="shared" si="3743"/>
        <v>1234.9000000000001</v>
      </c>
      <c r="Z945" s="26">
        <f t="shared" si="3744"/>
        <v>1234.9000000000001</v>
      </c>
      <c r="AA945" s="26">
        <f t="shared" si="3890"/>
        <v>0</v>
      </c>
      <c r="AB945" s="26">
        <f t="shared" si="3891"/>
        <v>0</v>
      </c>
      <c r="AC945" s="26">
        <f t="shared" si="3892"/>
        <v>0</v>
      </c>
      <c r="AD945" s="26">
        <f t="shared" si="3745"/>
        <v>1234.9000000000001</v>
      </c>
      <c r="AE945" s="26">
        <f t="shared" si="3746"/>
        <v>1234.9000000000001</v>
      </c>
      <c r="AF945" s="26">
        <f t="shared" si="3747"/>
        <v>1234.9000000000001</v>
      </c>
      <c r="AG945" s="26">
        <f t="shared" si="3893"/>
        <v>0</v>
      </c>
      <c r="AH945" s="26">
        <f t="shared" si="3894"/>
        <v>0</v>
      </c>
      <c r="AI945" s="26">
        <f t="shared" si="3895"/>
        <v>0</v>
      </c>
      <c r="AJ945" s="26">
        <f t="shared" si="3748"/>
        <v>1234.9000000000001</v>
      </c>
      <c r="AK945" s="26">
        <f t="shared" si="3749"/>
        <v>1234.9000000000001</v>
      </c>
      <c r="AL945" s="26">
        <f t="shared" si="3750"/>
        <v>1234.9000000000001</v>
      </c>
      <c r="AM945" s="26">
        <f t="shared" si="3896"/>
        <v>0</v>
      </c>
      <c r="AN945" s="26">
        <f t="shared" si="3897"/>
        <v>0</v>
      </c>
      <c r="AO945" s="26">
        <f t="shared" si="3898"/>
        <v>0</v>
      </c>
      <c r="AP945" s="26">
        <f t="shared" si="3751"/>
        <v>1234.9000000000001</v>
      </c>
      <c r="AQ945" s="26">
        <f t="shared" si="3752"/>
        <v>1234.9000000000001</v>
      </c>
      <c r="AR945" s="26">
        <f t="shared" si="3753"/>
        <v>1234.9000000000001</v>
      </c>
      <c r="AS945" s="26">
        <f t="shared" si="3899"/>
        <v>0</v>
      </c>
      <c r="AT945" s="26">
        <f t="shared" si="3900"/>
        <v>0</v>
      </c>
      <c r="AU945" s="26">
        <f t="shared" si="3901"/>
        <v>0</v>
      </c>
      <c r="AV945" s="26">
        <f t="shared" si="3754"/>
        <v>1234.9000000000001</v>
      </c>
      <c r="AW945" s="26">
        <f t="shared" si="3755"/>
        <v>1234.9000000000001</v>
      </c>
      <c r="AX945" s="26">
        <f t="shared" si="3756"/>
        <v>1234.9000000000001</v>
      </c>
      <c r="AY945" s="26">
        <f t="shared" si="3902"/>
        <v>0</v>
      </c>
      <c r="AZ945" s="26">
        <f t="shared" si="3903"/>
        <v>0</v>
      </c>
      <c r="BA945" s="26">
        <f t="shared" si="3904"/>
        <v>0</v>
      </c>
      <c r="BB945" s="26">
        <f t="shared" si="3757"/>
        <v>1234.9000000000001</v>
      </c>
      <c r="BC945" s="26">
        <f t="shared" si="3758"/>
        <v>1234.9000000000001</v>
      </c>
      <c r="BD945" s="26">
        <f t="shared" si="3759"/>
        <v>1234.9000000000001</v>
      </c>
      <c r="BE945" s="26">
        <f t="shared" si="3905"/>
        <v>0</v>
      </c>
      <c r="BF945" s="26">
        <f t="shared" si="3906"/>
        <v>0</v>
      </c>
      <c r="BG945" s="26">
        <f t="shared" si="3907"/>
        <v>0</v>
      </c>
      <c r="BH945" s="26">
        <f t="shared" si="3760"/>
        <v>1234.9000000000001</v>
      </c>
      <c r="BI945" s="26">
        <f t="shared" si="3761"/>
        <v>1234.9000000000001</v>
      </c>
      <c r="BJ945" s="26">
        <f t="shared" si="3762"/>
        <v>1234.9000000000001</v>
      </c>
      <c r="BK945" s="26">
        <f t="shared" si="3908"/>
        <v>0</v>
      </c>
      <c r="BL945" s="26">
        <f t="shared" si="3909"/>
        <v>0</v>
      </c>
      <c r="BM945" s="26">
        <f t="shared" si="3910"/>
        <v>0</v>
      </c>
      <c r="BN945" s="26">
        <f t="shared" si="3763"/>
        <v>1234.9000000000001</v>
      </c>
      <c r="BO945" s="26">
        <f t="shared" si="3764"/>
        <v>1234.9000000000001</v>
      </c>
      <c r="BP945" s="26">
        <f t="shared" si="3765"/>
        <v>1234.9000000000001</v>
      </c>
      <c r="BQ945" s="26">
        <f t="shared" si="3911"/>
        <v>0</v>
      </c>
      <c r="BR945" s="26">
        <f t="shared" si="3912"/>
        <v>0</v>
      </c>
      <c r="BS945" s="26">
        <f t="shared" si="3766"/>
        <v>1234.9000000000001</v>
      </c>
      <c r="BT945" s="26">
        <f t="shared" si="3767"/>
        <v>1234.9000000000001</v>
      </c>
      <c r="BU945" s="26">
        <f t="shared" si="3768"/>
        <v>1234.9000000000001</v>
      </c>
      <c r="BV945" s="26">
        <f t="shared" si="3913"/>
        <v>0</v>
      </c>
      <c r="BW945" s="26">
        <f t="shared" si="3914"/>
        <v>0</v>
      </c>
      <c r="BX945" s="26">
        <f t="shared" si="3769"/>
        <v>1234.9000000000001</v>
      </c>
      <c r="BY945" s="26">
        <f t="shared" si="3770"/>
        <v>1234.9000000000001</v>
      </c>
      <c r="BZ945" s="26">
        <f t="shared" si="3771"/>
        <v>1234.9000000000001</v>
      </c>
      <c r="CA945" s="26">
        <f t="shared" si="3915"/>
        <v>0</v>
      </c>
      <c r="CB945" s="26">
        <f t="shared" si="3916"/>
        <v>0</v>
      </c>
      <c r="CC945" s="26">
        <f t="shared" si="3917"/>
        <v>0</v>
      </c>
      <c r="CD945" s="26">
        <f t="shared" si="3925"/>
        <v>1234.9000000000001</v>
      </c>
      <c r="CE945" s="26">
        <f t="shared" si="3926"/>
        <v>1234.9000000000001</v>
      </c>
      <c r="CF945" s="26">
        <f t="shared" si="3927"/>
        <v>1234.9000000000001</v>
      </c>
      <c r="CG945" s="26">
        <f t="shared" si="3918"/>
        <v>0</v>
      </c>
      <c r="CH945" s="26">
        <f t="shared" si="3919"/>
        <v>0</v>
      </c>
      <c r="CI945" s="26">
        <f t="shared" si="3920"/>
        <v>0</v>
      </c>
      <c r="CJ945" s="26">
        <f t="shared" si="3928"/>
        <v>1234.9000000000001</v>
      </c>
      <c r="CK945" s="26">
        <f t="shared" si="3929"/>
        <v>1234.9000000000001</v>
      </c>
      <c r="CL945" s="26">
        <f t="shared" si="3930"/>
        <v>1234.9000000000001</v>
      </c>
      <c r="CM945" s="26">
        <f t="shared" si="3921"/>
        <v>0</v>
      </c>
      <c r="CN945" s="26">
        <f t="shared" si="3922"/>
        <v>0</v>
      </c>
      <c r="CO945" s="26">
        <f t="shared" si="3923"/>
        <v>0</v>
      </c>
      <c r="CP945" s="26">
        <f t="shared" si="3931"/>
        <v>1234.9000000000001</v>
      </c>
      <c r="CQ945" s="26">
        <f t="shared" si="3932"/>
        <v>1234.9000000000001</v>
      </c>
      <c r="CR945" s="26">
        <f t="shared" si="3933"/>
        <v>1234.9000000000001</v>
      </c>
      <c r="CS945" s="26">
        <f t="shared" si="3924"/>
        <v>0</v>
      </c>
      <c r="CT945" s="19"/>
      <c r="CU945" s="35"/>
      <c r="CY945" s="1" t="s">
        <v>27</v>
      </c>
    </row>
    <row r="946" spans="1:105" ht="78" hidden="1" x14ac:dyDescent="0.3">
      <c r="A946" s="16" t="s">
        <v>521</v>
      </c>
      <c r="B946" s="17">
        <v>630</v>
      </c>
      <c r="C946" s="16"/>
      <c r="D946" s="16"/>
      <c r="E946" s="34" t="s">
        <v>49</v>
      </c>
      <c r="F946" s="26">
        <f t="shared" si="3878"/>
        <v>1234.9000000000001</v>
      </c>
      <c r="G946" s="26">
        <f t="shared" si="3879"/>
        <v>1234.9000000000001</v>
      </c>
      <c r="H946" s="26">
        <f t="shared" si="3880"/>
        <v>1234.9000000000001</v>
      </c>
      <c r="I946" s="26">
        <f t="shared" si="3881"/>
        <v>0</v>
      </c>
      <c r="J946" s="26">
        <f t="shared" si="3882"/>
        <v>0</v>
      </c>
      <c r="K946" s="26">
        <f t="shared" si="3883"/>
        <v>0</v>
      </c>
      <c r="L946" s="26">
        <f t="shared" si="3736"/>
        <v>1234.9000000000001</v>
      </c>
      <c r="M946" s="26">
        <f t="shared" si="3737"/>
        <v>1234.9000000000001</v>
      </c>
      <c r="N946" s="26">
        <f t="shared" si="3738"/>
        <v>1234.9000000000001</v>
      </c>
      <c r="O946" s="26">
        <f t="shared" si="3884"/>
        <v>0</v>
      </c>
      <c r="P946" s="26">
        <f t="shared" si="3885"/>
        <v>0</v>
      </c>
      <c r="Q946" s="26">
        <f t="shared" si="3886"/>
        <v>0</v>
      </c>
      <c r="R946" s="26">
        <f t="shared" si="3739"/>
        <v>1234.9000000000001</v>
      </c>
      <c r="S946" s="26">
        <f t="shared" si="3740"/>
        <v>1234.9000000000001</v>
      </c>
      <c r="T946" s="26">
        <f t="shared" si="3741"/>
        <v>1234.9000000000001</v>
      </c>
      <c r="U946" s="26">
        <f t="shared" si="3887"/>
        <v>0</v>
      </c>
      <c r="V946" s="26">
        <f t="shared" si="3888"/>
        <v>0</v>
      </c>
      <c r="W946" s="26">
        <f t="shared" si="3889"/>
        <v>0</v>
      </c>
      <c r="X946" s="26">
        <f t="shared" si="3742"/>
        <v>1234.9000000000001</v>
      </c>
      <c r="Y946" s="26">
        <f t="shared" si="3743"/>
        <v>1234.9000000000001</v>
      </c>
      <c r="Z946" s="26">
        <f t="shared" si="3744"/>
        <v>1234.9000000000001</v>
      </c>
      <c r="AA946" s="26">
        <f t="shared" si="3890"/>
        <v>0</v>
      </c>
      <c r="AB946" s="26">
        <f t="shared" si="3891"/>
        <v>0</v>
      </c>
      <c r="AC946" s="26">
        <f t="shared" si="3892"/>
        <v>0</v>
      </c>
      <c r="AD946" s="26">
        <f t="shared" si="3745"/>
        <v>1234.9000000000001</v>
      </c>
      <c r="AE946" s="26">
        <f t="shared" si="3746"/>
        <v>1234.9000000000001</v>
      </c>
      <c r="AF946" s="26">
        <f t="shared" si="3747"/>
        <v>1234.9000000000001</v>
      </c>
      <c r="AG946" s="26">
        <f t="shared" si="3893"/>
        <v>0</v>
      </c>
      <c r="AH946" s="26">
        <f t="shared" si="3894"/>
        <v>0</v>
      </c>
      <c r="AI946" s="26">
        <f t="shared" si="3895"/>
        <v>0</v>
      </c>
      <c r="AJ946" s="26">
        <f t="shared" si="3748"/>
        <v>1234.9000000000001</v>
      </c>
      <c r="AK946" s="26">
        <f t="shared" si="3749"/>
        <v>1234.9000000000001</v>
      </c>
      <c r="AL946" s="26">
        <f t="shared" si="3750"/>
        <v>1234.9000000000001</v>
      </c>
      <c r="AM946" s="26">
        <f t="shared" si="3896"/>
        <v>0</v>
      </c>
      <c r="AN946" s="26">
        <f t="shared" si="3897"/>
        <v>0</v>
      </c>
      <c r="AO946" s="26">
        <f t="shared" si="3898"/>
        <v>0</v>
      </c>
      <c r="AP946" s="26">
        <f t="shared" si="3751"/>
        <v>1234.9000000000001</v>
      </c>
      <c r="AQ946" s="26">
        <f t="shared" si="3752"/>
        <v>1234.9000000000001</v>
      </c>
      <c r="AR946" s="26">
        <f t="shared" si="3753"/>
        <v>1234.9000000000001</v>
      </c>
      <c r="AS946" s="26">
        <f t="shared" si="3899"/>
        <v>0</v>
      </c>
      <c r="AT946" s="26">
        <f t="shared" si="3900"/>
        <v>0</v>
      </c>
      <c r="AU946" s="26">
        <f t="shared" si="3901"/>
        <v>0</v>
      </c>
      <c r="AV946" s="26">
        <f t="shared" si="3754"/>
        <v>1234.9000000000001</v>
      </c>
      <c r="AW946" s="26">
        <f t="shared" si="3755"/>
        <v>1234.9000000000001</v>
      </c>
      <c r="AX946" s="26">
        <f t="shared" si="3756"/>
        <v>1234.9000000000001</v>
      </c>
      <c r="AY946" s="26">
        <f t="shared" si="3902"/>
        <v>0</v>
      </c>
      <c r="AZ946" s="26">
        <f t="shared" si="3903"/>
        <v>0</v>
      </c>
      <c r="BA946" s="26">
        <f t="shared" si="3904"/>
        <v>0</v>
      </c>
      <c r="BB946" s="26">
        <f t="shared" si="3757"/>
        <v>1234.9000000000001</v>
      </c>
      <c r="BC946" s="26">
        <f t="shared" si="3758"/>
        <v>1234.9000000000001</v>
      </c>
      <c r="BD946" s="26">
        <f t="shared" si="3759"/>
        <v>1234.9000000000001</v>
      </c>
      <c r="BE946" s="26">
        <f t="shared" si="3905"/>
        <v>0</v>
      </c>
      <c r="BF946" s="26">
        <f t="shared" si="3906"/>
        <v>0</v>
      </c>
      <c r="BG946" s="26">
        <f t="shared" si="3907"/>
        <v>0</v>
      </c>
      <c r="BH946" s="26">
        <f t="shared" si="3760"/>
        <v>1234.9000000000001</v>
      </c>
      <c r="BI946" s="26">
        <f t="shared" si="3761"/>
        <v>1234.9000000000001</v>
      </c>
      <c r="BJ946" s="26">
        <f t="shared" si="3762"/>
        <v>1234.9000000000001</v>
      </c>
      <c r="BK946" s="26">
        <f t="shared" si="3908"/>
        <v>0</v>
      </c>
      <c r="BL946" s="26">
        <f t="shared" si="3909"/>
        <v>0</v>
      </c>
      <c r="BM946" s="26">
        <f t="shared" si="3910"/>
        <v>0</v>
      </c>
      <c r="BN946" s="26">
        <f t="shared" si="3763"/>
        <v>1234.9000000000001</v>
      </c>
      <c r="BO946" s="26">
        <f t="shared" si="3764"/>
        <v>1234.9000000000001</v>
      </c>
      <c r="BP946" s="26">
        <f t="shared" si="3765"/>
        <v>1234.9000000000001</v>
      </c>
      <c r="BQ946" s="26">
        <f t="shared" si="3911"/>
        <v>0</v>
      </c>
      <c r="BR946" s="26">
        <f t="shared" si="3912"/>
        <v>0</v>
      </c>
      <c r="BS946" s="26">
        <f t="shared" si="3766"/>
        <v>1234.9000000000001</v>
      </c>
      <c r="BT946" s="26">
        <f t="shared" si="3767"/>
        <v>1234.9000000000001</v>
      </c>
      <c r="BU946" s="26">
        <f t="shared" si="3768"/>
        <v>1234.9000000000001</v>
      </c>
      <c r="BV946" s="26">
        <f t="shared" si="3913"/>
        <v>0</v>
      </c>
      <c r="BW946" s="26">
        <f t="shared" si="3914"/>
        <v>0</v>
      </c>
      <c r="BX946" s="26">
        <f t="shared" si="3769"/>
        <v>1234.9000000000001</v>
      </c>
      <c r="BY946" s="26">
        <f t="shared" si="3770"/>
        <v>1234.9000000000001</v>
      </c>
      <c r="BZ946" s="26">
        <f t="shared" si="3771"/>
        <v>1234.9000000000001</v>
      </c>
      <c r="CA946" s="26">
        <f t="shared" si="3915"/>
        <v>0</v>
      </c>
      <c r="CB946" s="26">
        <f t="shared" si="3916"/>
        <v>0</v>
      </c>
      <c r="CC946" s="26">
        <f t="shared" si="3917"/>
        <v>0</v>
      </c>
      <c r="CD946" s="26">
        <f t="shared" si="3925"/>
        <v>1234.9000000000001</v>
      </c>
      <c r="CE946" s="26">
        <f t="shared" si="3926"/>
        <v>1234.9000000000001</v>
      </c>
      <c r="CF946" s="26">
        <f t="shared" si="3927"/>
        <v>1234.9000000000001</v>
      </c>
      <c r="CG946" s="26">
        <f t="shared" si="3918"/>
        <v>0</v>
      </c>
      <c r="CH946" s="26">
        <f t="shared" si="3919"/>
        <v>0</v>
      </c>
      <c r="CI946" s="26">
        <f t="shared" si="3920"/>
        <v>0</v>
      </c>
      <c r="CJ946" s="26">
        <f t="shared" si="3928"/>
        <v>1234.9000000000001</v>
      </c>
      <c r="CK946" s="26">
        <f t="shared" si="3929"/>
        <v>1234.9000000000001</v>
      </c>
      <c r="CL946" s="26">
        <f t="shared" si="3930"/>
        <v>1234.9000000000001</v>
      </c>
      <c r="CM946" s="26">
        <f t="shared" si="3921"/>
        <v>0</v>
      </c>
      <c r="CN946" s="26">
        <f t="shared" si="3922"/>
        <v>0</v>
      </c>
      <c r="CO946" s="26">
        <f t="shared" si="3923"/>
        <v>0</v>
      </c>
      <c r="CP946" s="26">
        <f t="shared" si="3931"/>
        <v>1234.9000000000001</v>
      </c>
      <c r="CQ946" s="26">
        <f t="shared" si="3932"/>
        <v>1234.9000000000001</v>
      </c>
      <c r="CR946" s="26">
        <f t="shared" si="3933"/>
        <v>1234.9000000000001</v>
      </c>
      <c r="CS946" s="26">
        <f t="shared" si="3924"/>
        <v>0</v>
      </c>
      <c r="CT946" s="19"/>
      <c r="CU946" s="35"/>
      <c r="CZ946" s="1" t="s">
        <v>28</v>
      </c>
    </row>
    <row r="947" spans="1:105" hidden="1" x14ac:dyDescent="0.3">
      <c r="A947" s="16" t="s">
        <v>521</v>
      </c>
      <c r="B947" s="17">
        <v>630</v>
      </c>
      <c r="C947" s="16" t="s">
        <v>132</v>
      </c>
      <c r="D947" s="16" t="s">
        <v>352</v>
      </c>
      <c r="E947" s="34" t="s">
        <v>353</v>
      </c>
      <c r="F947" s="26">
        <f>1234.9</f>
        <v>1234.9000000000001</v>
      </c>
      <c r="G947" s="26">
        <f>1234.9</f>
        <v>1234.9000000000001</v>
      </c>
      <c r="H947" s="26">
        <f>1234.9</f>
        <v>1234.9000000000001</v>
      </c>
      <c r="I947" s="26"/>
      <c r="J947" s="26"/>
      <c r="K947" s="26"/>
      <c r="L947" s="26">
        <f t="shared" si="3736"/>
        <v>1234.9000000000001</v>
      </c>
      <c r="M947" s="26">
        <f t="shared" si="3737"/>
        <v>1234.9000000000001</v>
      </c>
      <c r="N947" s="26">
        <f t="shared" si="3738"/>
        <v>1234.9000000000001</v>
      </c>
      <c r="O947" s="26"/>
      <c r="P947" s="26"/>
      <c r="Q947" s="26"/>
      <c r="R947" s="26">
        <f t="shared" si="3739"/>
        <v>1234.9000000000001</v>
      </c>
      <c r="S947" s="26">
        <f t="shared" si="3740"/>
        <v>1234.9000000000001</v>
      </c>
      <c r="T947" s="26">
        <f t="shared" si="3741"/>
        <v>1234.9000000000001</v>
      </c>
      <c r="U947" s="26"/>
      <c r="V947" s="26"/>
      <c r="W947" s="26"/>
      <c r="X947" s="26">
        <f t="shared" si="3742"/>
        <v>1234.9000000000001</v>
      </c>
      <c r="Y947" s="26">
        <f t="shared" si="3743"/>
        <v>1234.9000000000001</v>
      </c>
      <c r="Z947" s="26">
        <f t="shared" si="3744"/>
        <v>1234.9000000000001</v>
      </c>
      <c r="AA947" s="26"/>
      <c r="AB947" s="26"/>
      <c r="AC947" s="26"/>
      <c r="AD947" s="26">
        <f t="shared" si="3745"/>
        <v>1234.9000000000001</v>
      </c>
      <c r="AE947" s="26">
        <f t="shared" si="3746"/>
        <v>1234.9000000000001</v>
      </c>
      <c r="AF947" s="26">
        <f t="shared" si="3747"/>
        <v>1234.9000000000001</v>
      </c>
      <c r="AG947" s="26"/>
      <c r="AH947" s="26"/>
      <c r="AI947" s="26"/>
      <c r="AJ947" s="26">
        <f t="shared" si="3748"/>
        <v>1234.9000000000001</v>
      </c>
      <c r="AK947" s="26">
        <f t="shared" si="3749"/>
        <v>1234.9000000000001</v>
      </c>
      <c r="AL947" s="26">
        <f t="shared" si="3750"/>
        <v>1234.9000000000001</v>
      </c>
      <c r="AM947" s="26"/>
      <c r="AN947" s="26"/>
      <c r="AO947" s="26"/>
      <c r="AP947" s="26">
        <f t="shared" si="3751"/>
        <v>1234.9000000000001</v>
      </c>
      <c r="AQ947" s="26">
        <f t="shared" si="3752"/>
        <v>1234.9000000000001</v>
      </c>
      <c r="AR947" s="26">
        <f t="shared" si="3753"/>
        <v>1234.9000000000001</v>
      </c>
      <c r="AS947" s="26"/>
      <c r="AT947" s="26"/>
      <c r="AU947" s="26"/>
      <c r="AV947" s="26">
        <f t="shared" si="3754"/>
        <v>1234.9000000000001</v>
      </c>
      <c r="AW947" s="26">
        <f t="shared" si="3755"/>
        <v>1234.9000000000001</v>
      </c>
      <c r="AX947" s="26">
        <f t="shared" si="3756"/>
        <v>1234.9000000000001</v>
      </c>
      <c r="AY947" s="26"/>
      <c r="AZ947" s="26"/>
      <c r="BA947" s="26"/>
      <c r="BB947" s="26">
        <f t="shared" si="3757"/>
        <v>1234.9000000000001</v>
      </c>
      <c r="BC947" s="26">
        <f t="shared" si="3758"/>
        <v>1234.9000000000001</v>
      </c>
      <c r="BD947" s="26">
        <f t="shared" si="3759"/>
        <v>1234.9000000000001</v>
      </c>
      <c r="BE947" s="26"/>
      <c r="BF947" s="26"/>
      <c r="BG947" s="26"/>
      <c r="BH947" s="26">
        <f t="shared" si="3760"/>
        <v>1234.9000000000001</v>
      </c>
      <c r="BI947" s="26">
        <f t="shared" si="3761"/>
        <v>1234.9000000000001</v>
      </c>
      <c r="BJ947" s="26">
        <f t="shared" si="3762"/>
        <v>1234.9000000000001</v>
      </c>
      <c r="BK947" s="26"/>
      <c r="BL947" s="26"/>
      <c r="BM947" s="26"/>
      <c r="BN947" s="26">
        <f t="shared" si="3763"/>
        <v>1234.9000000000001</v>
      </c>
      <c r="BO947" s="26">
        <f t="shared" si="3764"/>
        <v>1234.9000000000001</v>
      </c>
      <c r="BP947" s="26">
        <f t="shared" si="3765"/>
        <v>1234.9000000000001</v>
      </c>
      <c r="BQ947" s="26"/>
      <c r="BR947" s="26"/>
      <c r="BS947" s="26">
        <f t="shared" si="3766"/>
        <v>1234.9000000000001</v>
      </c>
      <c r="BT947" s="26">
        <f t="shared" si="3767"/>
        <v>1234.9000000000001</v>
      </c>
      <c r="BU947" s="26">
        <f t="shared" si="3768"/>
        <v>1234.9000000000001</v>
      </c>
      <c r="BV947" s="26"/>
      <c r="BW947" s="26"/>
      <c r="BX947" s="26">
        <f t="shared" si="3769"/>
        <v>1234.9000000000001</v>
      </c>
      <c r="BY947" s="26">
        <f t="shared" si="3770"/>
        <v>1234.9000000000001</v>
      </c>
      <c r="BZ947" s="26">
        <f t="shared" si="3771"/>
        <v>1234.9000000000001</v>
      </c>
      <c r="CA947" s="26"/>
      <c r="CB947" s="26"/>
      <c r="CC947" s="26"/>
      <c r="CD947" s="26">
        <f t="shared" si="3925"/>
        <v>1234.9000000000001</v>
      </c>
      <c r="CE947" s="26">
        <f t="shared" si="3926"/>
        <v>1234.9000000000001</v>
      </c>
      <c r="CF947" s="26">
        <f t="shared" si="3927"/>
        <v>1234.9000000000001</v>
      </c>
      <c r="CG947" s="26"/>
      <c r="CH947" s="26"/>
      <c r="CI947" s="26"/>
      <c r="CJ947" s="26">
        <f t="shared" si="3928"/>
        <v>1234.9000000000001</v>
      </c>
      <c r="CK947" s="26">
        <f t="shared" si="3929"/>
        <v>1234.9000000000001</v>
      </c>
      <c r="CL947" s="26">
        <f t="shared" si="3930"/>
        <v>1234.9000000000001</v>
      </c>
      <c r="CM947" s="26"/>
      <c r="CN947" s="26"/>
      <c r="CO947" s="26"/>
      <c r="CP947" s="26">
        <f t="shared" si="3931"/>
        <v>1234.9000000000001</v>
      </c>
      <c r="CQ947" s="26">
        <f t="shared" si="3932"/>
        <v>1234.9000000000001</v>
      </c>
      <c r="CR947" s="26">
        <f t="shared" si="3933"/>
        <v>1234.9000000000001</v>
      </c>
      <c r="CS947" s="26"/>
      <c r="CT947" s="19"/>
      <c r="CU947" s="35"/>
    </row>
    <row r="948" spans="1:105" ht="62.4" hidden="1" x14ac:dyDescent="0.3">
      <c r="A948" s="16" t="s">
        <v>523</v>
      </c>
      <c r="B948" s="17"/>
      <c r="C948" s="16"/>
      <c r="D948" s="16"/>
      <c r="E948" s="34" t="s">
        <v>524</v>
      </c>
      <c r="F948" s="26">
        <f t="shared" ref="F948:F952" si="3934">F949</f>
        <v>19.7</v>
      </c>
      <c r="G948" s="26">
        <f t="shared" ref="G948:G952" si="3935">G949</f>
        <v>19.7</v>
      </c>
      <c r="H948" s="26">
        <f t="shared" ref="H948:H952" si="3936">H949</f>
        <v>19.7</v>
      </c>
      <c r="I948" s="26">
        <f t="shared" si="3881"/>
        <v>0</v>
      </c>
      <c r="J948" s="26">
        <f t="shared" si="3882"/>
        <v>0</v>
      </c>
      <c r="K948" s="26">
        <f t="shared" si="3883"/>
        <v>0</v>
      </c>
      <c r="L948" s="26">
        <f t="shared" si="3736"/>
        <v>19.7</v>
      </c>
      <c r="M948" s="26">
        <f t="shared" si="3737"/>
        <v>19.7</v>
      </c>
      <c r="N948" s="26">
        <f t="shared" si="3738"/>
        <v>19.7</v>
      </c>
      <c r="O948" s="26">
        <f t="shared" si="3884"/>
        <v>0</v>
      </c>
      <c r="P948" s="26">
        <f t="shared" si="3885"/>
        <v>0</v>
      </c>
      <c r="Q948" s="26">
        <f t="shared" si="3886"/>
        <v>0</v>
      </c>
      <c r="R948" s="26">
        <f t="shared" si="3739"/>
        <v>19.7</v>
      </c>
      <c r="S948" s="26">
        <f t="shared" si="3740"/>
        <v>19.7</v>
      </c>
      <c r="T948" s="26">
        <f t="shared" si="3741"/>
        <v>19.7</v>
      </c>
      <c r="U948" s="26">
        <f t="shared" si="3887"/>
        <v>0</v>
      </c>
      <c r="V948" s="26">
        <f t="shared" si="3888"/>
        <v>0</v>
      </c>
      <c r="W948" s="26">
        <f t="shared" si="3889"/>
        <v>0</v>
      </c>
      <c r="X948" s="26">
        <f t="shared" si="3742"/>
        <v>19.7</v>
      </c>
      <c r="Y948" s="26">
        <f t="shared" si="3743"/>
        <v>19.7</v>
      </c>
      <c r="Z948" s="26">
        <f t="shared" si="3744"/>
        <v>19.7</v>
      </c>
      <c r="AA948" s="26">
        <f t="shared" si="3890"/>
        <v>0</v>
      </c>
      <c r="AB948" s="26">
        <f t="shared" si="3891"/>
        <v>0</v>
      </c>
      <c r="AC948" s="26">
        <f t="shared" si="3892"/>
        <v>0</v>
      </c>
      <c r="AD948" s="26">
        <f t="shared" si="3745"/>
        <v>19.7</v>
      </c>
      <c r="AE948" s="26">
        <f t="shared" si="3746"/>
        <v>19.7</v>
      </c>
      <c r="AF948" s="26">
        <f t="shared" si="3747"/>
        <v>19.7</v>
      </c>
      <c r="AG948" s="26">
        <f t="shared" si="3893"/>
        <v>0</v>
      </c>
      <c r="AH948" s="26">
        <f t="shared" si="3894"/>
        <v>0</v>
      </c>
      <c r="AI948" s="26">
        <f t="shared" si="3895"/>
        <v>0</v>
      </c>
      <c r="AJ948" s="26">
        <f t="shared" si="3748"/>
        <v>19.7</v>
      </c>
      <c r="AK948" s="26">
        <f t="shared" si="3749"/>
        <v>19.7</v>
      </c>
      <c r="AL948" s="26">
        <f t="shared" si="3750"/>
        <v>19.7</v>
      </c>
      <c r="AM948" s="26">
        <f t="shared" si="3896"/>
        <v>0</v>
      </c>
      <c r="AN948" s="26">
        <f t="shared" si="3897"/>
        <v>0</v>
      </c>
      <c r="AO948" s="26">
        <f t="shared" si="3898"/>
        <v>0</v>
      </c>
      <c r="AP948" s="26">
        <f t="shared" si="3751"/>
        <v>19.7</v>
      </c>
      <c r="AQ948" s="26">
        <f t="shared" si="3752"/>
        <v>19.7</v>
      </c>
      <c r="AR948" s="26">
        <f t="shared" si="3753"/>
        <v>19.7</v>
      </c>
      <c r="AS948" s="26">
        <f t="shared" si="3899"/>
        <v>0</v>
      </c>
      <c r="AT948" s="26">
        <f t="shared" si="3900"/>
        <v>0</v>
      </c>
      <c r="AU948" s="26">
        <f t="shared" si="3901"/>
        <v>0</v>
      </c>
      <c r="AV948" s="26">
        <f t="shared" si="3754"/>
        <v>19.7</v>
      </c>
      <c r="AW948" s="26">
        <f t="shared" si="3755"/>
        <v>19.7</v>
      </c>
      <c r="AX948" s="26">
        <f t="shared" si="3756"/>
        <v>19.7</v>
      </c>
      <c r="AY948" s="26">
        <f t="shared" si="3902"/>
        <v>0</v>
      </c>
      <c r="AZ948" s="26">
        <f t="shared" si="3903"/>
        <v>0</v>
      </c>
      <c r="BA948" s="26">
        <f t="shared" si="3904"/>
        <v>0</v>
      </c>
      <c r="BB948" s="26">
        <f t="shared" si="3757"/>
        <v>19.7</v>
      </c>
      <c r="BC948" s="26">
        <f t="shared" si="3758"/>
        <v>19.7</v>
      </c>
      <c r="BD948" s="26">
        <f t="shared" si="3759"/>
        <v>19.7</v>
      </c>
      <c r="BE948" s="26">
        <f t="shared" si="3905"/>
        <v>0</v>
      </c>
      <c r="BF948" s="26">
        <f t="shared" si="3906"/>
        <v>0</v>
      </c>
      <c r="BG948" s="26">
        <f t="shared" si="3907"/>
        <v>0</v>
      </c>
      <c r="BH948" s="26">
        <f t="shared" si="3760"/>
        <v>19.7</v>
      </c>
      <c r="BI948" s="26">
        <f t="shared" si="3761"/>
        <v>19.7</v>
      </c>
      <c r="BJ948" s="26">
        <f t="shared" si="3762"/>
        <v>19.7</v>
      </c>
      <c r="BK948" s="26">
        <f t="shared" si="3908"/>
        <v>0</v>
      </c>
      <c r="BL948" s="26">
        <f t="shared" si="3909"/>
        <v>0</v>
      </c>
      <c r="BM948" s="26">
        <f t="shared" si="3910"/>
        <v>0</v>
      </c>
      <c r="BN948" s="26">
        <f t="shared" si="3763"/>
        <v>19.7</v>
      </c>
      <c r="BO948" s="26">
        <f t="shared" si="3764"/>
        <v>19.7</v>
      </c>
      <c r="BP948" s="26">
        <f t="shared" si="3765"/>
        <v>19.7</v>
      </c>
      <c r="BQ948" s="26">
        <f t="shared" si="3911"/>
        <v>0</v>
      </c>
      <c r="BR948" s="26">
        <f t="shared" si="3912"/>
        <v>0</v>
      </c>
      <c r="BS948" s="26">
        <f t="shared" si="3766"/>
        <v>19.7</v>
      </c>
      <c r="BT948" s="26">
        <f t="shared" si="3767"/>
        <v>19.7</v>
      </c>
      <c r="BU948" s="26">
        <f t="shared" si="3768"/>
        <v>19.7</v>
      </c>
      <c r="BV948" s="26">
        <f t="shared" si="3913"/>
        <v>0</v>
      </c>
      <c r="BW948" s="26">
        <f t="shared" si="3914"/>
        <v>0</v>
      </c>
      <c r="BX948" s="26">
        <f t="shared" si="3769"/>
        <v>19.7</v>
      </c>
      <c r="BY948" s="26">
        <f t="shared" si="3770"/>
        <v>19.7</v>
      </c>
      <c r="BZ948" s="26">
        <f t="shared" si="3771"/>
        <v>19.7</v>
      </c>
      <c r="CA948" s="26">
        <f t="shared" si="3915"/>
        <v>0</v>
      </c>
      <c r="CB948" s="26">
        <f t="shared" si="3916"/>
        <v>0</v>
      </c>
      <c r="CC948" s="26">
        <f t="shared" si="3917"/>
        <v>0</v>
      </c>
      <c r="CD948" s="26">
        <f t="shared" si="3925"/>
        <v>19.7</v>
      </c>
      <c r="CE948" s="26">
        <f t="shared" si="3926"/>
        <v>19.7</v>
      </c>
      <c r="CF948" s="26">
        <f t="shared" si="3927"/>
        <v>19.7</v>
      </c>
      <c r="CG948" s="26">
        <f t="shared" si="3918"/>
        <v>0</v>
      </c>
      <c r="CH948" s="26">
        <f t="shared" si="3919"/>
        <v>0</v>
      </c>
      <c r="CI948" s="26">
        <f t="shared" si="3920"/>
        <v>0</v>
      </c>
      <c r="CJ948" s="26">
        <f t="shared" si="3928"/>
        <v>19.7</v>
      </c>
      <c r="CK948" s="26">
        <f t="shared" si="3929"/>
        <v>19.7</v>
      </c>
      <c r="CL948" s="26">
        <f t="shared" si="3930"/>
        <v>19.7</v>
      </c>
      <c r="CM948" s="26">
        <f t="shared" si="3921"/>
        <v>0</v>
      </c>
      <c r="CN948" s="26">
        <f t="shared" si="3922"/>
        <v>0</v>
      </c>
      <c r="CO948" s="26">
        <f t="shared" si="3923"/>
        <v>0</v>
      </c>
      <c r="CP948" s="26">
        <f t="shared" si="3931"/>
        <v>19.7</v>
      </c>
      <c r="CQ948" s="26">
        <f t="shared" si="3932"/>
        <v>19.7</v>
      </c>
      <c r="CR948" s="26">
        <f t="shared" si="3933"/>
        <v>19.7</v>
      </c>
      <c r="CS948" s="26">
        <f t="shared" si="3924"/>
        <v>0</v>
      </c>
      <c r="CT948" s="19"/>
      <c r="CU948" s="35">
        <v>170</v>
      </c>
      <c r="DA948" s="1" t="s">
        <v>29</v>
      </c>
    </row>
    <row r="949" spans="1:105" ht="46.8" hidden="1" x14ac:dyDescent="0.3">
      <c r="A949" s="16" t="s">
        <v>523</v>
      </c>
      <c r="B949" s="17">
        <v>600</v>
      </c>
      <c r="C949" s="16"/>
      <c r="D949" s="16"/>
      <c r="E949" s="34" t="s">
        <v>43</v>
      </c>
      <c r="F949" s="26">
        <f t="shared" si="3934"/>
        <v>19.7</v>
      </c>
      <c r="G949" s="26">
        <f t="shared" si="3935"/>
        <v>19.7</v>
      </c>
      <c r="H949" s="26">
        <f t="shared" si="3936"/>
        <v>19.7</v>
      </c>
      <c r="I949" s="26">
        <f t="shared" si="3881"/>
        <v>0</v>
      </c>
      <c r="J949" s="26">
        <f t="shared" si="3882"/>
        <v>0</v>
      </c>
      <c r="K949" s="26">
        <f t="shared" si="3883"/>
        <v>0</v>
      </c>
      <c r="L949" s="26">
        <f t="shared" si="3736"/>
        <v>19.7</v>
      </c>
      <c r="M949" s="26">
        <f t="shared" si="3737"/>
        <v>19.7</v>
      </c>
      <c r="N949" s="26">
        <f t="shared" si="3738"/>
        <v>19.7</v>
      </c>
      <c r="O949" s="26">
        <f t="shared" si="3884"/>
        <v>0</v>
      </c>
      <c r="P949" s="26">
        <f t="shared" si="3885"/>
        <v>0</v>
      </c>
      <c r="Q949" s="26">
        <f t="shared" si="3886"/>
        <v>0</v>
      </c>
      <c r="R949" s="26">
        <f t="shared" si="3739"/>
        <v>19.7</v>
      </c>
      <c r="S949" s="26">
        <f t="shared" si="3740"/>
        <v>19.7</v>
      </c>
      <c r="T949" s="26">
        <f t="shared" si="3741"/>
        <v>19.7</v>
      </c>
      <c r="U949" s="26">
        <f t="shared" si="3887"/>
        <v>0</v>
      </c>
      <c r="V949" s="26">
        <f t="shared" si="3888"/>
        <v>0</v>
      </c>
      <c r="W949" s="26">
        <f t="shared" si="3889"/>
        <v>0</v>
      </c>
      <c r="X949" s="26">
        <f t="shared" si="3742"/>
        <v>19.7</v>
      </c>
      <c r="Y949" s="26">
        <f t="shared" si="3743"/>
        <v>19.7</v>
      </c>
      <c r="Z949" s="26">
        <f t="shared" si="3744"/>
        <v>19.7</v>
      </c>
      <c r="AA949" s="26">
        <f t="shared" si="3890"/>
        <v>0</v>
      </c>
      <c r="AB949" s="26">
        <f t="shared" si="3891"/>
        <v>0</v>
      </c>
      <c r="AC949" s="26">
        <f t="shared" si="3892"/>
        <v>0</v>
      </c>
      <c r="AD949" s="26">
        <f t="shared" si="3745"/>
        <v>19.7</v>
      </c>
      <c r="AE949" s="26">
        <f t="shared" si="3746"/>
        <v>19.7</v>
      </c>
      <c r="AF949" s="26">
        <f t="shared" si="3747"/>
        <v>19.7</v>
      </c>
      <c r="AG949" s="26">
        <f t="shared" si="3893"/>
        <v>0</v>
      </c>
      <c r="AH949" s="26">
        <f t="shared" si="3894"/>
        <v>0</v>
      </c>
      <c r="AI949" s="26">
        <f t="shared" si="3895"/>
        <v>0</v>
      </c>
      <c r="AJ949" s="26">
        <f t="shared" si="3748"/>
        <v>19.7</v>
      </c>
      <c r="AK949" s="26">
        <f t="shared" si="3749"/>
        <v>19.7</v>
      </c>
      <c r="AL949" s="26">
        <f t="shared" si="3750"/>
        <v>19.7</v>
      </c>
      <c r="AM949" s="26">
        <f t="shared" si="3896"/>
        <v>0</v>
      </c>
      <c r="AN949" s="26">
        <f t="shared" si="3897"/>
        <v>0</v>
      </c>
      <c r="AO949" s="26">
        <f t="shared" si="3898"/>
        <v>0</v>
      </c>
      <c r="AP949" s="26">
        <f t="shared" si="3751"/>
        <v>19.7</v>
      </c>
      <c r="AQ949" s="26">
        <f t="shared" si="3752"/>
        <v>19.7</v>
      </c>
      <c r="AR949" s="26">
        <f t="shared" si="3753"/>
        <v>19.7</v>
      </c>
      <c r="AS949" s="26">
        <f t="shared" si="3899"/>
        <v>0</v>
      </c>
      <c r="AT949" s="26">
        <f t="shared" si="3900"/>
        <v>0</v>
      </c>
      <c r="AU949" s="26">
        <f t="shared" si="3901"/>
        <v>0</v>
      </c>
      <c r="AV949" s="26">
        <f t="shared" si="3754"/>
        <v>19.7</v>
      </c>
      <c r="AW949" s="26">
        <f t="shared" si="3755"/>
        <v>19.7</v>
      </c>
      <c r="AX949" s="26">
        <f t="shared" si="3756"/>
        <v>19.7</v>
      </c>
      <c r="AY949" s="26">
        <f t="shared" si="3902"/>
        <v>0</v>
      </c>
      <c r="AZ949" s="26">
        <f t="shared" si="3903"/>
        <v>0</v>
      </c>
      <c r="BA949" s="26">
        <f t="shared" si="3904"/>
        <v>0</v>
      </c>
      <c r="BB949" s="26">
        <f t="shared" si="3757"/>
        <v>19.7</v>
      </c>
      <c r="BC949" s="26">
        <f t="shared" si="3758"/>
        <v>19.7</v>
      </c>
      <c r="BD949" s="26">
        <f t="shared" si="3759"/>
        <v>19.7</v>
      </c>
      <c r="BE949" s="26">
        <f t="shared" si="3905"/>
        <v>0</v>
      </c>
      <c r="BF949" s="26">
        <f t="shared" si="3906"/>
        <v>0</v>
      </c>
      <c r="BG949" s="26">
        <f t="shared" si="3907"/>
        <v>0</v>
      </c>
      <c r="BH949" s="26">
        <f t="shared" si="3760"/>
        <v>19.7</v>
      </c>
      <c r="BI949" s="26">
        <f t="shared" si="3761"/>
        <v>19.7</v>
      </c>
      <c r="BJ949" s="26">
        <f t="shared" si="3762"/>
        <v>19.7</v>
      </c>
      <c r="BK949" s="26">
        <f t="shared" si="3908"/>
        <v>0</v>
      </c>
      <c r="BL949" s="26">
        <f t="shared" si="3909"/>
        <v>0</v>
      </c>
      <c r="BM949" s="26">
        <f t="shared" si="3910"/>
        <v>0</v>
      </c>
      <c r="BN949" s="26">
        <f t="shared" si="3763"/>
        <v>19.7</v>
      </c>
      <c r="BO949" s="26">
        <f t="shared" si="3764"/>
        <v>19.7</v>
      </c>
      <c r="BP949" s="26">
        <f t="shared" si="3765"/>
        <v>19.7</v>
      </c>
      <c r="BQ949" s="26">
        <f t="shared" si="3911"/>
        <v>0</v>
      </c>
      <c r="BR949" s="26">
        <f t="shared" si="3912"/>
        <v>0</v>
      </c>
      <c r="BS949" s="26">
        <f t="shared" si="3766"/>
        <v>19.7</v>
      </c>
      <c r="BT949" s="26">
        <f t="shared" si="3767"/>
        <v>19.7</v>
      </c>
      <c r="BU949" s="26">
        <f t="shared" si="3768"/>
        <v>19.7</v>
      </c>
      <c r="BV949" s="26">
        <f t="shared" si="3913"/>
        <v>0</v>
      </c>
      <c r="BW949" s="26">
        <f t="shared" si="3914"/>
        <v>0</v>
      </c>
      <c r="BX949" s="26">
        <f t="shared" si="3769"/>
        <v>19.7</v>
      </c>
      <c r="BY949" s="26">
        <f t="shared" si="3770"/>
        <v>19.7</v>
      </c>
      <c r="BZ949" s="26">
        <f t="shared" si="3771"/>
        <v>19.7</v>
      </c>
      <c r="CA949" s="26">
        <f t="shared" si="3915"/>
        <v>0</v>
      </c>
      <c r="CB949" s="26">
        <f t="shared" si="3916"/>
        <v>0</v>
      </c>
      <c r="CC949" s="26">
        <f t="shared" si="3917"/>
        <v>0</v>
      </c>
      <c r="CD949" s="26">
        <f t="shared" si="3925"/>
        <v>19.7</v>
      </c>
      <c r="CE949" s="26">
        <f t="shared" si="3926"/>
        <v>19.7</v>
      </c>
      <c r="CF949" s="26">
        <f t="shared" si="3927"/>
        <v>19.7</v>
      </c>
      <c r="CG949" s="26">
        <f t="shared" si="3918"/>
        <v>0</v>
      </c>
      <c r="CH949" s="26">
        <f t="shared" si="3919"/>
        <v>0</v>
      </c>
      <c r="CI949" s="26">
        <f t="shared" si="3920"/>
        <v>0</v>
      </c>
      <c r="CJ949" s="26">
        <f t="shared" si="3928"/>
        <v>19.7</v>
      </c>
      <c r="CK949" s="26">
        <f t="shared" si="3929"/>
        <v>19.7</v>
      </c>
      <c r="CL949" s="26">
        <f t="shared" si="3930"/>
        <v>19.7</v>
      </c>
      <c r="CM949" s="26">
        <f t="shared" si="3921"/>
        <v>0</v>
      </c>
      <c r="CN949" s="26">
        <f t="shared" si="3922"/>
        <v>0</v>
      </c>
      <c r="CO949" s="26">
        <f t="shared" si="3923"/>
        <v>0</v>
      </c>
      <c r="CP949" s="26">
        <f t="shared" si="3931"/>
        <v>19.7</v>
      </c>
      <c r="CQ949" s="26">
        <f t="shared" si="3932"/>
        <v>19.7</v>
      </c>
      <c r="CR949" s="26">
        <f t="shared" si="3933"/>
        <v>19.7</v>
      </c>
      <c r="CS949" s="26">
        <f t="shared" si="3924"/>
        <v>0</v>
      </c>
      <c r="CT949" s="19"/>
      <c r="CU949" s="35"/>
      <c r="CY949" s="1" t="s">
        <v>27</v>
      </c>
    </row>
    <row r="950" spans="1:105" ht="78" hidden="1" x14ac:dyDescent="0.3">
      <c r="A950" s="16" t="s">
        <v>523</v>
      </c>
      <c r="B950" s="17">
        <v>630</v>
      </c>
      <c r="C950" s="16"/>
      <c r="D950" s="16"/>
      <c r="E950" s="34" t="s">
        <v>49</v>
      </c>
      <c r="F950" s="26">
        <f t="shared" si="3934"/>
        <v>19.7</v>
      </c>
      <c r="G950" s="26">
        <f t="shared" si="3935"/>
        <v>19.7</v>
      </c>
      <c r="H950" s="26">
        <f t="shared" si="3936"/>
        <v>19.7</v>
      </c>
      <c r="I950" s="26">
        <f t="shared" si="3881"/>
        <v>0</v>
      </c>
      <c r="J950" s="26">
        <f t="shared" si="3882"/>
        <v>0</v>
      </c>
      <c r="K950" s="26">
        <f t="shared" si="3883"/>
        <v>0</v>
      </c>
      <c r="L950" s="26">
        <f t="shared" si="3736"/>
        <v>19.7</v>
      </c>
      <c r="M950" s="26">
        <f t="shared" si="3737"/>
        <v>19.7</v>
      </c>
      <c r="N950" s="26">
        <f t="shared" si="3738"/>
        <v>19.7</v>
      </c>
      <c r="O950" s="26">
        <f t="shared" si="3884"/>
        <v>0</v>
      </c>
      <c r="P950" s="26">
        <f t="shared" si="3885"/>
        <v>0</v>
      </c>
      <c r="Q950" s="26">
        <f t="shared" si="3886"/>
        <v>0</v>
      </c>
      <c r="R950" s="26">
        <f t="shared" si="3739"/>
        <v>19.7</v>
      </c>
      <c r="S950" s="26">
        <f t="shared" si="3740"/>
        <v>19.7</v>
      </c>
      <c r="T950" s="26">
        <f t="shared" si="3741"/>
        <v>19.7</v>
      </c>
      <c r="U950" s="26">
        <f t="shared" si="3887"/>
        <v>0</v>
      </c>
      <c r="V950" s="26">
        <f t="shared" si="3888"/>
        <v>0</v>
      </c>
      <c r="W950" s="26">
        <f t="shared" si="3889"/>
        <v>0</v>
      </c>
      <c r="X950" s="26">
        <f t="shared" si="3742"/>
        <v>19.7</v>
      </c>
      <c r="Y950" s="26">
        <f t="shared" si="3743"/>
        <v>19.7</v>
      </c>
      <c r="Z950" s="26">
        <f t="shared" si="3744"/>
        <v>19.7</v>
      </c>
      <c r="AA950" s="26">
        <f t="shared" si="3890"/>
        <v>0</v>
      </c>
      <c r="AB950" s="26">
        <f t="shared" si="3891"/>
        <v>0</v>
      </c>
      <c r="AC950" s="26">
        <f t="shared" si="3892"/>
        <v>0</v>
      </c>
      <c r="AD950" s="26">
        <f t="shared" si="3745"/>
        <v>19.7</v>
      </c>
      <c r="AE950" s="26">
        <f t="shared" si="3746"/>
        <v>19.7</v>
      </c>
      <c r="AF950" s="26">
        <f t="shared" si="3747"/>
        <v>19.7</v>
      </c>
      <c r="AG950" s="26">
        <f t="shared" si="3893"/>
        <v>0</v>
      </c>
      <c r="AH950" s="26">
        <f t="shared" si="3894"/>
        <v>0</v>
      </c>
      <c r="AI950" s="26">
        <f t="shared" si="3895"/>
        <v>0</v>
      </c>
      <c r="AJ950" s="26">
        <f t="shared" si="3748"/>
        <v>19.7</v>
      </c>
      <c r="AK950" s="26">
        <f t="shared" si="3749"/>
        <v>19.7</v>
      </c>
      <c r="AL950" s="26">
        <f t="shared" si="3750"/>
        <v>19.7</v>
      </c>
      <c r="AM950" s="26">
        <f t="shared" si="3896"/>
        <v>0</v>
      </c>
      <c r="AN950" s="26">
        <f t="shared" si="3897"/>
        <v>0</v>
      </c>
      <c r="AO950" s="26">
        <f t="shared" si="3898"/>
        <v>0</v>
      </c>
      <c r="AP950" s="26">
        <f t="shared" si="3751"/>
        <v>19.7</v>
      </c>
      <c r="AQ950" s="26">
        <f t="shared" si="3752"/>
        <v>19.7</v>
      </c>
      <c r="AR950" s="26">
        <f t="shared" si="3753"/>
        <v>19.7</v>
      </c>
      <c r="AS950" s="26">
        <f t="shared" si="3899"/>
        <v>0</v>
      </c>
      <c r="AT950" s="26">
        <f t="shared" si="3900"/>
        <v>0</v>
      </c>
      <c r="AU950" s="26">
        <f t="shared" si="3901"/>
        <v>0</v>
      </c>
      <c r="AV950" s="26">
        <f t="shared" si="3754"/>
        <v>19.7</v>
      </c>
      <c r="AW950" s="26">
        <f t="shared" si="3755"/>
        <v>19.7</v>
      </c>
      <c r="AX950" s="26">
        <f t="shared" si="3756"/>
        <v>19.7</v>
      </c>
      <c r="AY950" s="26">
        <f t="shared" si="3902"/>
        <v>0</v>
      </c>
      <c r="AZ950" s="26">
        <f t="shared" si="3903"/>
        <v>0</v>
      </c>
      <c r="BA950" s="26">
        <f t="shared" si="3904"/>
        <v>0</v>
      </c>
      <c r="BB950" s="26">
        <f t="shared" si="3757"/>
        <v>19.7</v>
      </c>
      <c r="BC950" s="26">
        <f t="shared" si="3758"/>
        <v>19.7</v>
      </c>
      <c r="BD950" s="26">
        <f t="shared" si="3759"/>
        <v>19.7</v>
      </c>
      <c r="BE950" s="26">
        <f t="shared" si="3905"/>
        <v>0</v>
      </c>
      <c r="BF950" s="26">
        <f t="shared" si="3906"/>
        <v>0</v>
      </c>
      <c r="BG950" s="26">
        <f t="shared" si="3907"/>
        <v>0</v>
      </c>
      <c r="BH950" s="26">
        <f t="shared" si="3760"/>
        <v>19.7</v>
      </c>
      <c r="BI950" s="26">
        <f t="shared" si="3761"/>
        <v>19.7</v>
      </c>
      <c r="BJ950" s="26">
        <f t="shared" si="3762"/>
        <v>19.7</v>
      </c>
      <c r="BK950" s="26">
        <f t="shared" si="3908"/>
        <v>0</v>
      </c>
      <c r="BL950" s="26">
        <f t="shared" si="3909"/>
        <v>0</v>
      </c>
      <c r="BM950" s="26">
        <f t="shared" si="3910"/>
        <v>0</v>
      </c>
      <c r="BN950" s="26">
        <f t="shared" si="3763"/>
        <v>19.7</v>
      </c>
      <c r="BO950" s="26">
        <f t="shared" si="3764"/>
        <v>19.7</v>
      </c>
      <c r="BP950" s="26">
        <f t="shared" si="3765"/>
        <v>19.7</v>
      </c>
      <c r="BQ950" s="26">
        <f t="shared" si="3911"/>
        <v>0</v>
      </c>
      <c r="BR950" s="26">
        <f t="shared" si="3912"/>
        <v>0</v>
      </c>
      <c r="BS950" s="26">
        <f t="shared" si="3766"/>
        <v>19.7</v>
      </c>
      <c r="BT950" s="26">
        <f t="shared" si="3767"/>
        <v>19.7</v>
      </c>
      <c r="BU950" s="26">
        <f t="shared" si="3768"/>
        <v>19.7</v>
      </c>
      <c r="BV950" s="26">
        <f t="shared" si="3913"/>
        <v>0</v>
      </c>
      <c r="BW950" s="26">
        <f t="shared" si="3914"/>
        <v>0</v>
      </c>
      <c r="BX950" s="26">
        <f t="shared" si="3769"/>
        <v>19.7</v>
      </c>
      <c r="BY950" s="26">
        <f t="shared" si="3770"/>
        <v>19.7</v>
      </c>
      <c r="BZ950" s="26">
        <f t="shared" si="3771"/>
        <v>19.7</v>
      </c>
      <c r="CA950" s="26">
        <f t="shared" si="3915"/>
        <v>0</v>
      </c>
      <c r="CB950" s="26">
        <f t="shared" si="3916"/>
        <v>0</v>
      </c>
      <c r="CC950" s="26">
        <f t="shared" si="3917"/>
        <v>0</v>
      </c>
      <c r="CD950" s="26">
        <f t="shared" si="3925"/>
        <v>19.7</v>
      </c>
      <c r="CE950" s="26">
        <f t="shared" si="3926"/>
        <v>19.7</v>
      </c>
      <c r="CF950" s="26">
        <f t="shared" si="3927"/>
        <v>19.7</v>
      </c>
      <c r="CG950" s="26">
        <f t="shared" si="3918"/>
        <v>0</v>
      </c>
      <c r="CH950" s="26">
        <f t="shared" si="3919"/>
        <v>0</v>
      </c>
      <c r="CI950" s="26">
        <f t="shared" si="3920"/>
        <v>0</v>
      </c>
      <c r="CJ950" s="26">
        <f t="shared" si="3928"/>
        <v>19.7</v>
      </c>
      <c r="CK950" s="26">
        <f t="shared" si="3929"/>
        <v>19.7</v>
      </c>
      <c r="CL950" s="26">
        <f t="shared" si="3930"/>
        <v>19.7</v>
      </c>
      <c r="CM950" s="26">
        <f t="shared" si="3921"/>
        <v>0</v>
      </c>
      <c r="CN950" s="26">
        <f t="shared" si="3922"/>
        <v>0</v>
      </c>
      <c r="CO950" s="26">
        <f t="shared" si="3923"/>
        <v>0</v>
      </c>
      <c r="CP950" s="26">
        <f t="shared" si="3931"/>
        <v>19.7</v>
      </c>
      <c r="CQ950" s="26">
        <f t="shared" si="3932"/>
        <v>19.7</v>
      </c>
      <c r="CR950" s="26">
        <f t="shared" si="3933"/>
        <v>19.7</v>
      </c>
      <c r="CS950" s="26">
        <f t="shared" si="3924"/>
        <v>0</v>
      </c>
      <c r="CT950" s="19"/>
      <c r="CU950" s="35"/>
      <c r="CZ950" s="1" t="s">
        <v>28</v>
      </c>
    </row>
    <row r="951" spans="1:105" hidden="1" x14ac:dyDescent="0.3">
      <c r="A951" s="16" t="s">
        <v>523</v>
      </c>
      <c r="B951" s="17">
        <v>630</v>
      </c>
      <c r="C951" s="16" t="s">
        <v>132</v>
      </c>
      <c r="D951" s="16" t="s">
        <v>352</v>
      </c>
      <c r="E951" s="34" t="s">
        <v>353</v>
      </c>
      <c r="F951" s="26">
        <v>19.7</v>
      </c>
      <c r="G951" s="26">
        <v>19.7</v>
      </c>
      <c r="H951" s="26">
        <v>19.7</v>
      </c>
      <c r="I951" s="26"/>
      <c r="J951" s="26"/>
      <c r="K951" s="26"/>
      <c r="L951" s="26">
        <f t="shared" si="3736"/>
        <v>19.7</v>
      </c>
      <c r="M951" s="26">
        <f t="shared" si="3737"/>
        <v>19.7</v>
      </c>
      <c r="N951" s="26">
        <f t="shared" si="3738"/>
        <v>19.7</v>
      </c>
      <c r="O951" s="26"/>
      <c r="P951" s="26"/>
      <c r="Q951" s="26"/>
      <c r="R951" s="26">
        <f t="shared" si="3739"/>
        <v>19.7</v>
      </c>
      <c r="S951" s="26">
        <f t="shared" si="3740"/>
        <v>19.7</v>
      </c>
      <c r="T951" s="26">
        <f t="shared" si="3741"/>
        <v>19.7</v>
      </c>
      <c r="U951" s="26"/>
      <c r="V951" s="26"/>
      <c r="W951" s="26"/>
      <c r="X951" s="26">
        <f t="shared" si="3742"/>
        <v>19.7</v>
      </c>
      <c r="Y951" s="26">
        <f t="shared" si="3743"/>
        <v>19.7</v>
      </c>
      <c r="Z951" s="26">
        <f t="shared" si="3744"/>
        <v>19.7</v>
      </c>
      <c r="AA951" s="26"/>
      <c r="AB951" s="26"/>
      <c r="AC951" s="26"/>
      <c r="AD951" s="26">
        <f t="shared" si="3745"/>
        <v>19.7</v>
      </c>
      <c r="AE951" s="26">
        <f t="shared" si="3746"/>
        <v>19.7</v>
      </c>
      <c r="AF951" s="26">
        <f t="shared" si="3747"/>
        <v>19.7</v>
      </c>
      <c r="AG951" s="26"/>
      <c r="AH951" s="26"/>
      <c r="AI951" s="26"/>
      <c r="AJ951" s="26">
        <f t="shared" si="3748"/>
        <v>19.7</v>
      </c>
      <c r="AK951" s="26">
        <f t="shared" si="3749"/>
        <v>19.7</v>
      </c>
      <c r="AL951" s="26">
        <f t="shared" si="3750"/>
        <v>19.7</v>
      </c>
      <c r="AM951" s="26"/>
      <c r="AN951" s="26"/>
      <c r="AO951" s="26"/>
      <c r="AP951" s="26">
        <f t="shared" si="3751"/>
        <v>19.7</v>
      </c>
      <c r="AQ951" s="26">
        <f t="shared" si="3752"/>
        <v>19.7</v>
      </c>
      <c r="AR951" s="26">
        <f t="shared" si="3753"/>
        <v>19.7</v>
      </c>
      <c r="AS951" s="26"/>
      <c r="AT951" s="26"/>
      <c r="AU951" s="26"/>
      <c r="AV951" s="26">
        <f t="shared" si="3754"/>
        <v>19.7</v>
      </c>
      <c r="AW951" s="26">
        <f t="shared" si="3755"/>
        <v>19.7</v>
      </c>
      <c r="AX951" s="26">
        <f t="shared" si="3756"/>
        <v>19.7</v>
      </c>
      <c r="AY951" s="26"/>
      <c r="AZ951" s="26"/>
      <c r="BA951" s="26"/>
      <c r="BB951" s="26">
        <f t="shared" si="3757"/>
        <v>19.7</v>
      </c>
      <c r="BC951" s="26">
        <f t="shared" si="3758"/>
        <v>19.7</v>
      </c>
      <c r="BD951" s="26">
        <f t="shared" si="3759"/>
        <v>19.7</v>
      </c>
      <c r="BE951" s="26"/>
      <c r="BF951" s="26"/>
      <c r="BG951" s="26"/>
      <c r="BH951" s="26">
        <f t="shared" si="3760"/>
        <v>19.7</v>
      </c>
      <c r="BI951" s="26">
        <f t="shared" si="3761"/>
        <v>19.7</v>
      </c>
      <c r="BJ951" s="26">
        <f t="shared" si="3762"/>
        <v>19.7</v>
      </c>
      <c r="BK951" s="26"/>
      <c r="BL951" s="26"/>
      <c r="BM951" s="26"/>
      <c r="BN951" s="26">
        <f t="shared" si="3763"/>
        <v>19.7</v>
      </c>
      <c r="BO951" s="26">
        <f t="shared" si="3764"/>
        <v>19.7</v>
      </c>
      <c r="BP951" s="26">
        <f t="shared" si="3765"/>
        <v>19.7</v>
      </c>
      <c r="BQ951" s="26"/>
      <c r="BR951" s="26"/>
      <c r="BS951" s="26">
        <f t="shared" si="3766"/>
        <v>19.7</v>
      </c>
      <c r="BT951" s="26">
        <f t="shared" si="3767"/>
        <v>19.7</v>
      </c>
      <c r="BU951" s="26">
        <f t="shared" si="3768"/>
        <v>19.7</v>
      </c>
      <c r="BV951" s="26"/>
      <c r="BW951" s="26"/>
      <c r="BX951" s="26">
        <f t="shared" si="3769"/>
        <v>19.7</v>
      </c>
      <c r="BY951" s="26">
        <f t="shared" si="3770"/>
        <v>19.7</v>
      </c>
      <c r="BZ951" s="26">
        <f t="shared" si="3771"/>
        <v>19.7</v>
      </c>
      <c r="CA951" s="26"/>
      <c r="CB951" s="26"/>
      <c r="CC951" s="26"/>
      <c r="CD951" s="26">
        <f t="shared" si="3925"/>
        <v>19.7</v>
      </c>
      <c r="CE951" s="26">
        <f t="shared" si="3926"/>
        <v>19.7</v>
      </c>
      <c r="CF951" s="26">
        <f t="shared" si="3927"/>
        <v>19.7</v>
      </c>
      <c r="CG951" s="26"/>
      <c r="CH951" s="26"/>
      <c r="CI951" s="26"/>
      <c r="CJ951" s="26">
        <f t="shared" si="3928"/>
        <v>19.7</v>
      </c>
      <c r="CK951" s="26">
        <f t="shared" si="3929"/>
        <v>19.7</v>
      </c>
      <c r="CL951" s="26">
        <f t="shared" si="3930"/>
        <v>19.7</v>
      </c>
      <c r="CM951" s="26"/>
      <c r="CN951" s="26"/>
      <c r="CO951" s="26"/>
      <c r="CP951" s="26">
        <f t="shared" si="3931"/>
        <v>19.7</v>
      </c>
      <c r="CQ951" s="26">
        <f t="shared" si="3932"/>
        <v>19.7</v>
      </c>
      <c r="CR951" s="26">
        <f t="shared" si="3933"/>
        <v>19.7</v>
      </c>
      <c r="CS951" s="26"/>
      <c r="CT951" s="19"/>
      <c r="CU951" s="35"/>
    </row>
    <row r="952" spans="1:105" ht="109.2" hidden="1" x14ac:dyDescent="0.3">
      <c r="A952" s="16" t="s">
        <v>525</v>
      </c>
      <c r="B952" s="17"/>
      <c r="C952" s="16"/>
      <c r="D952" s="16"/>
      <c r="E952" s="34" t="s">
        <v>526</v>
      </c>
      <c r="F952" s="26">
        <f t="shared" si="3934"/>
        <v>283029.19999999995</v>
      </c>
      <c r="G952" s="26">
        <f t="shared" si="3935"/>
        <v>290251.89999999997</v>
      </c>
      <c r="H952" s="26">
        <f t="shared" si="3936"/>
        <v>290251.89999999997</v>
      </c>
      <c r="I952" s="26">
        <f t="shared" si="3881"/>
        <v>0</v>
      </c>
      <c r="J952" s="26">
        <f t="shared" si="3882"/>
        <v>0</v>
      </c>
      <c r="K952" s="26">
        <f t="shared" si="3883"/>
        <v>0</v>
      </c>
      <c r="L952" s="26">
        <f t="shared" si="3736"/>
        <v>283029.19999999995</v>
      </c>
      <c r="M952" s="26">
        <f t="shared" si="3737"/>
        <v>290251.89999999997</v>
      </c>
      <c r="N952" s="26">
        <f t="shared" si="3738"/>
        <v>290251.89999999997</v>
      </c>
      <c r="O952" s="26">
        <f t="shared" si="3884"/>
        <v>0</v>
      </c>
      <c r="P952" s="26">
        <f t="shared" si="3885"/>
        <v>0</v>
      </c>
      <c r="Q952" s="26">
        <f t="shared" si="3886"/>
        <v>0</v>
      </c>
      <c r="R952" s="26">
        <f t="shared" si="3739"/>
        <v>283029.19999999995</v>
      </c>
      <c r="S952" s="26">
        <f t="shared" si="3740"/>
        <v>290251.89999999997</v>
      </c>
      <c r="T952" s="26">
        <f t="shared" si="3741"/>
        <v>290251.89999999997</v>
      </c>
      <c r="U952" s="26">
        <f t="shared" si="3887"/>
        <v>0</v>
      </c>
      <c r="V952" s="26">
        <f t="shared" si="3888"/>
        <v>0</v>
      </c>
      <c r="W952" s="26">
        <f t="shared" si="3889"/>
        <v>0</v>
      </c>
      <c r="X952" s="26">
        <f t="shared" si="3742"/>
        <v>283029.19999999995</v>
      </c>
      <c r="Y952" s="26">
        <f t="shared" si="3743"/>
        <v>290251.89999999997</v>
      </c>
      <c r="Z952" s="26">
        <f t="shared" si="3744"/>
        <v>290251.89999999997</v>
      </c>
      <c r="AA952" s="26">
        <f t="shared" si="3890"/>
        <v>0</v>
      </c>
      <c r="AB952" s="26">
        <f t="shared" si="3891"/>
        <v>0</v>
      </c>
      <c r="AC952" s="26">
        <f t="shared" si="3892"/>
        <v>0</v>
      </c>
      <c r="AD952" s="26">
        <f t="shared" si="3745"/>
        <v>283029.19999999995</v>
      </c>
      <c r="AE952" s="26">
        <f t="shared" si="3746"/>
        <v>290251.89999999997</v>
      </c>
      <c r="AF952" s="26">
        <f t="shared" si="3747"/>
        <v>290251.89999999997</v>
      </c>
      <c r="AG952" s="26">
        <f t="shared" si="3893"/>
        <v>0</v>
      </c>
      <c r="AH952" s="26">
        <f t="shared" si="3894"/>
        <v>0</v>
      </c>
      <c r="AI952" s="26">
        <f t="shared" si="3895"/>
        <v>0</v>
      </c>
      <c r="AJ952" s="26">
        <f t="shared" si="3748"/>
        <v>283029.19999999995</v>
      </c>
      <c r="AK952" s="26">
        <f t="shared" si="3749"/>
        <v>290251.89999999997</v>
      </c>
      <c r="AL952" s="26">
        <f t="shared" si="3750"/>
        <v>290251.89999999997</v>
      </c>
      <c r="AM952" s="26">
        <f t="shared" si="3896"/>
        <v>0</v>
      </c>
      <c r="AN952" s="26">
        <f t="shared" si="3897"/>
        <v>0</v>
      </c>
      <c r="AO952" s="26">
        <f t="shared" si="3898"/>
        <v>0</v>
      </c>
      <c r="AP952" s="26">
        <f t="shared" si="3751"/>
        <v>283029.19999999995</v>
      </c>
      <c r="AQ952" s="26">
        <f t="shared" si="3752"/>
        <v>290251.89999999997</v>
      </c>
      <c r="AR952" s="26">
        <f t="shared" si="3753"/>
        <v>290251.89999999997</v>
      </c>
      <c r="AS952" s="26">
        <f t="shared" si="3899"/>
        <v>0</v>
      </c>
      <c r="AT952" s="26">
        <f t="shared" si="3900"/>
        <v>0</v>
      </c>
      <c r="AU952" s="26">
        <f t="shared" si="3901"/>
        <v>0</v>
      </c>
      <c r="AV952" s="26">
        <f t="shared" si="3754"/>
        <v>283029.19999999995</v>
      </c>
      <c r="AW952" s="26">
        <f t="shared" si="3755"/>
        <v>290251.89999999997</v>
      </c>
      <c r="AX952" s="26">
        <f t="shared" si="3756"/>
        <v>290251.89999999997</v>
      </c>
      <c r="AY952" s="26">
        <f t="shared" si="3902"/>
        <v>0</v>
      </c>
      <c r="AZ952" s="26">
        <f t="shared" si="3903"/>
        <v>0</v>
      </c>
      <c r="BA952" s="26">
        <f t="shared" si="3904"/>
        <v>0</v>
      </c>
      <c r="BB952" s="26">
        <f t="shared" si="3757"/>
        <v>283029.19999999995</v>
      </c>
      <c r="BC952" s="26">
        <f t="shared" si="3758"/>
        <v>290251.89999999997</v>
      </c>
      <c r="BD952" s="26">
        <f t="shared" si="3759"/>
        <v>290251.89999999997</v>
      </c>
      <c r="BE952" s="26">
        <f t="shared" si="3905"/>
        <v>0</v>
      </c>
      <c r="BF952" s="26">
        <f t="shared" si="3906"/>
        <v>0</v>
      </c>
      <c r="BG952" s="26">
        <f t="shared" si="3907"/>
        <v>0</v>
      </c>
      <c r="BH952" s="26">
        <f t="shared" si="3760"/>
        <v>283029.19999999995</v>
      </c>
      <c r="BI952" s="26">
        <f t="shared" si="3761"/>
        <v>290251.89999999997</v>
      </c>
      <c r="BJ952" s="26">
        <f t="shared" si="3762"/>
        <v>290251.89999999997</v>
      </c>
      <c r="BK952" s="26">
        <f t="shared" si="3908"/>
        <v>0</v>
      </c>
      <c r="BL952" s="26">
        <f t="shared" si="3909"/>
        <v>0</v>
      </c>
      <c r="BM952" s="26">
        <f t="shared" si="3910"/>
        <v>0</v>
      </c>
      <c r="BN952" s="26">
        <f t="shared" si="3763"/>
        <v>283029.19999999995</v>
      </c>
      <c r="BO952" s="26">
        <f t="shared" si="3764"/>
        <v>290251.89999999997</v>
      </c>
      <c r="BP952" s="26">
        <f t="shared" si="3765"/>
        <v>290251.89999999997</v>
      </c>
      <c r="BQ952" s="26">
        <f t="shared" si="3911"/>
        <v>0</v>
      </c>
      <c r="BR952" s="26">
        <f t="shared" si="3912"/>
        <v>0</v>
      </c>
      <c r="BS952" s="26">
        <f t="shared" si="3766"/>
        <v>283029.19999999995</v>
      </c>
      <c r="BT952" s="26">
        <f t="shared" si="3767"/>
        <v>290251.89999999997</v>
      </c>
      <c r="BU952" s="26">
        <f t="shared" si="3768"/>
        <v>290251.89999999997</v>
      </c>
      <c r="BV952" s="26">
        <f t="shared" si="3913"/>
        <v>0</v>
      </c>
      <c r="BW952" s="26">
        <f t="shared" si="3914"/>
        <v>0</v>
      </c>
      <c r="BX952" s="26">
        <f t="shared" si="3769"/>
        <v>283029.19999999995</v>
      </c>
      <c r="BY952" s="26">
        <f t="shared" si="3770"/>
        <v>290251.89999999997</v>
      </c>
      <c r="BZ952" s="26">
        <f t="shared" si="3771"/>
        <v>290251.89999999997</v>
      </c>
      <c r="CA952" s="26">
        <f t="shared" si="3915"/>
        <v>0</v>
      </c>
      <c r="CB952" s="26">
        <f t="shared" si="3916"/>
        <v>0</v>
      </c>
      <c r="CC952" s="26">
        <f t="shared" si="3917"/>
        <v>0</v>
      </c>
      <c r="CD952" s="26">
        <f t="shared" si="3925"/>
        <v>283029.19999999995</v>
      </c>
      <c r="CE952" s="26">
        <f t="shared" si="3926"/>
        <v>290251.89999999997</v>
      </c>
      <c r="CF952" s="26">
        <f t="shared" si="3927"/>
        <v>290251.89999999997</v>
      </c>
      <c r="CG952" s="26">
        <f t="shared" si="3918"/>
        <v>0</v>
      </c>
      <c r="CH952" s="26">
        <f t="shared" si="3919"/>
        <v>0</v>
      </c>
      <c r="CI952" s="26">
        <f t="shared" si="3920"/>
        <v>0</v>
      </c>
      <c r="CJ952" s="26">
        <f t="shared" si="3928"/>
        <v>283029.19999999995</v>
      </c>
      <c r="CK952" s="26">
        <f t="shared" si="3929"/>
        <v>290251.89999999997</v>
      </c>
      <c r="CL952" s="26">
        <f t="shared" si="3930"/>
        <v>290251.89999999997</v>
      </c>
      <c r="CM952" s="26">
        <f t="shared" si="3921"/>
        <v>0</v>
      </c>
      <c r="CN952" s="26">
        <f t="shared" si="3922"/>
        <v>0</v>
      </c>
      <c r="CO952" s="26">
        <f t="shared" si="3923"/>
        <v>0</v>
      </c>
      <c r="CP952" s="26">
        <f t="shared" si="3931"/>
        <v>283029.19999999995</v>
      </c>
      <c r="CQ952" s="26">
        <f t="shared" si="3932"/>
        <v>290251.89999999997</v>
      </c>
      <c r="CR952" s="26">
        <f t="shared" si="3933"/>
        <v>290251.89999999997</v>
      </c>
      <c r="CS952" s="26">
        <f t="shared" si="3924"/>
        <v>0</v>
      </c>
      <c r="CT952" s="19"/>
      <c r="CU952" s="35"/>
      <c r="CX952" s="1" t="s">
        <v>26</v>
      </c>
    </row>
    <row r="953" spans="1:105" ht="46.8" hidden="1" x14ac:dyDescent="0.3">
      <c r="A953" s="16" t="s">
        <v>527</v>
      </c>
      <c r="B953" s="17"/>
      <c r="C953" s="16"/>
      <c r="D953" s="16"/>
      <c r="E953" s="34" t="s">
        <v>440</v>
      </c>
      <c r="F953" s="26">
        <f t="shared" ref="F953:K953" si="3937">F954+F957+F960+F964</f>
        <v>283029.19999999995</v>
      </c>
      <c r="G953" s="26">
        <f t="shared" si="3937"/>
        <v>290251.89999999997</v>
      </c>
      <c r="H953" s="26">
        <f t="shared" si="3937"/>
        <v>290251.89999999997</v>
      </c>
      <c r="I953" s="26">
        <f t="shared" si="3937"/>
        <v>0</v>
      </c>
      <c r="J953" s="26">
        <f t="shared" si="3937"/>
        <v>0</v>
      </c>
      <c r="K953" s="26">
        <f t="shared" si="3937"/>
        <v>0</v>
      </c>
      <c r="L953" s="26">
        <f t="shared" si="3736"/>
        <v>283029.19999999995</v>
      </c>
      <c r="M953" s="26">
        <f t="shared" si="3737"/>
        <v>290251.89999999997</v>
      </c>
      <c r="N953" s="26">
        <f t="shared" si="3738"/>
        <v>290251.89999999997</v>
      </c>
      <c r="O953" s="26">
        <f>O954+O957+O960+O964</f>
        <v>0</v>
      </c>
      <c r="P953" s="26">
        <f>P954+P957+P960+P964</f>
        <v>0</v>
      </c>
      <c r="Q953" s="26">
        <f>Q954+Q957+Q960+Q964</f>
        <v>0</v>
      </c>
      <c r="R953" s="26">
        <f t="shared" si="3739"/>
        <v>283029.19999999995</v>
      </c>
      <c r="S953" s="26">
        <f t="shared" si="3740"/>
        <v>290251.89999999997</v>
      </c>
      <c r="T953" s="26">
        <f t="shared" si="3741"/>
        <v>290251.89999999997</v>
      </c>
      <c r="U953" s="26">
        <f>U954+U957+U960+U964</f>
        <v>0</v>
      </c>
      <c r="V953" s="26">
        <f>V954+V957+V960+V964</f>
        <v>0</v>
      </c>
      <c r="W953" s="26">
        <f>W954+W957+W960+W964</f>
        <v>0</v>
      </c>
      <c r="X953" s="26">
        <f t="shared" si="3742"/>
        <v>283029.19999999995</v>
      </c>
      <c r="Y953" s="26">
        <f t="shared" si="3743"/>
        <v>290251.89999999997</v>
      </c>
      <c r="Z953" s="26">
        <f t="shared" si="3744"/>
        <v>290251.89999999997</v>
      </c>
      <c r="AA953" s="26">
        <f>AA954+AA957+AA960+AA964</f>
        <v>0</v>
      </c>
      <c r="AB953" s="26">
        <f>AB954+AB957+AB960+AB964</f>
        <v>0</v>
      </c>
      <c r="AC953" s="26">
        <f>AC954+AC957+AC960+AC964</f>
        <v>0</v>
      </c>
      <c r="AD953" s="26">
        <f t="shared" si="3745"/>
        <v>283029.19999999995</v>
      </c>
      <c r="AE953" s="26">
        <f t="shared" si="3746"/>
        <v>290251.89999999997</v>
      </c>
      <c r="AF953" s="26">
        <f t="shared" si="3747"/>
        <v>290251.89999999997</v>
      </c>
      <c r="AG953" s="26">
        <f>AG954+AG957+AG960+AG964</f>
        <v>0</v>
      </c>
      <c r="AH953" s="26">
        <f>AH954+AH957+AH960+AH964</f>
        <v>0</v>
      </c>
      <c r="AI953" s="26">
        <f>AI954+AI957+AI960+AI964</f>
        <v>0</v>
      </c>
      <c r="AJ953" s="26">
        <f t="shared" si="3748"/>
        <v>283029.19999999995</v>
      </c>
      <c r="AK953" s="26">
        <f t="shared" si="3749"/>
        <v>290251.89999999997</v>
      </c>
      <c r="AL953" s="26">
        <f t="shared" si="3750"/>
        <v>290251.89999999997</v>
      </c>
      <c r="AM953" s="26">
        <f>AM954+AM957+AM960+AM964</f>
        <v>0</v>
      </c>
      <c r="AN953" s="26">
        <f>AN954+AN957+AN960+AN964</f>
        <v>0</v>
      </c>
      <c r="AO953" s="26">
        <f>AO954+AO957+AO960+AO964</f>
        <v>0</v>
      </c>
      <c r="AP953" s="26">
        <f t="shared" si="3751"/>
        <v>283029.19999999995</v>
      </c>
      <c r="AQ953" s="26">
        <f t="shared" si="3752"/>
        <v>290251.89999999997</v>
      </c>
      <c r="AR953" s="26">
        <f t="shared" si="3753"/>
        <v>290251.89999999997</v>
      </c>
      <c r="AS953" s="26">
        <f>AS954+AS957+AS960+AS964</f>
        <v>0</v>
      </c>
      <c r="AT953" s="26">
        <f>AT954+AT957+AT960+AT964</f>
        <v>0</v>
      </c>
      <c r="AU953" s="26">
        <f>AU954+AU957+AU960+AU964</f>
        <v>0</v>
      </c>
      <c r="AV953" s="26">
        <f t="shared" si="3754"/>
        <v>283029.19999999995</v>
      </c>
      <c r="AW953" s="26">
        <f t="shared" si="3755"/>
        <v>290251.89999999997</v>
      </c>
      <c r="AX953" s="26">
        <f t="shared" si="3756"/>
        <v>290251.89999999997</v>
      </c>
      <c r="AY953" s="26">
        <f>AY954+AY957+AY960+AY964</f>
        <v>0</v>
      </c>
      <c r="AZ953" s="26">
        <f>AZ954+AZ957+AZ960+AZ964</f>
        <v>0</v>
      </c>
      <c r="BA953" s="26">
        <f>BA954+BA957+BA960+BA964</f>
        <v>0</v>
      </c>
      <c r="BB953" s="26">
        <f t="shared" si="3757"/>
        <v>283029.19999999995</v>
      </c>
      <c r="BC953" s="26">
        <f t="shared" si="3758"/>
        <v>290251.89999999997</v>
      </c>
      <c r="BD953" s="26">
        <f t="shared" si="3759"/>
        <v>290251.89999999997</v>
      </c>
      <c r="BE953" s="26">
        <f>BE954+BE957+BE960+BE964</f>
        <v>0</v>
      </c>
      <c r="BF953" s="26">
        <f>BF954+BF957+BF960+BF964</f>
        <v>0</v>
      </c>
      <c r="BG953" s="26">
        <f>BG954+BG957+BG960+BG964</f>
        <v>0</v>
      </c>
      <c r="BH953" s="26">
        <f t="shared" si="3760"/>
        <v>283029.19999999995</v>
      </c>
      <c r="BI953" s="26">
        <f t="shared" si="3761"/>
        <v>290251.89999999997</v>
      </c>
      <c r="BJ953" s="26">
        <f t="shared" si="3762"/>
        <v>290251.89999999997</v>
      </c>
      <c r="BK953" s="26">
        <f>BK954+BK957+BK960+BK964</f>
        <v>0</v>
      </c>
      <c r="BL953" s="26">
        <f>BL954+BL957+BL960+BL964</f>
        <v>0</v>
      </c>
      <c r="BM953" s="26">
        <f>BM954+BM957+BM960+BM964</f>
        <v>0</v>
      </c>
      <c r="BN953" s="26">
        <f t="shared" si="3763"/>
        <v>283029.19999999995</v>
      </c>
      <c r="BO953" s="26">
        <f t="shared" si="3764"/>
        <v>290251.89999999997</v>
      </c>
      <c r="BP953" s="26">
        <f t="shared" si="3765"/>
        <v>290251.89999999997</v>
      </c>
      <c r="BQ953" s="26">
        <f>BQ954+BQ957+BQ960+BQ964</f>
        <v>0</v>
      </c>
      <c r="BR953" s="26">
        <f>BR954+BR957+BR960+BR964</f>
        <v>0</v>
      </c>
      <c r="BS953" s="26">
        <f t="shared" si="3766"/>
        <v>283029.19999999995</v>
      </c>
      <c r="BT953" s="26">
        <f t="shared" si="3767"/>
        <v>290251.89999999997</v>
      </c>
      <c r="BU953" s="26">
        <f t="shared" si="3768"/>
        <v>290251.89999999997</v>
      </c>
      <c r="BV953" s="26">
        <f>BV954+BV957+BV960+BV964</f>
        <v>0</v>
      </c>
      <c r="BW953" s="26">
        <f>BW954+BW957+BW960+BW964</f>
        <v>0</v>
      </c>
      <c r="BX953" s="26">
        <f t="shared" si="3769"/>
        <v>283029.19999999995</v>
      </c>
      <c r="BY953" s="26">
        <f t="shared" si="3770"/>
        <v>290251.89999999997</v>
      </c>
      <c r="BZ953" s="26">
        <f t="shared" si="3771"/>
        <v>290251.89999999997</v>
      </c>
      <c r="CA953" s="26">
        <f>CA954+CA957+CA960+CA964</f>
        <v>0</v>
      </c>
      <c r="CB953" s="26">
        <f>CB954+CB957+CB960+CB964</f>
        <v>0</v>
      </c>
      <c r="CC953" s="26">
        <f>CC954+CC957+CC960+CC964</f>
        <v>0</v>
      </c>
      <c r="CD953" s="26">
        <f t="shared" si="3925"/>
        <v>283029.19999999995</v>
      </c>
      <c r="CE953" s="26">
        <f t="shared" si="3926"/>
        <v>290251.89999999997</v>
      </c>
      <c r="CF953" s="26">
        <f t="shared" si="3927"/>
        <v>290251.89999999997</v>
      </c>
      <c r="CG953" s="26">
        <f>CG954+CG957+CG960+CG964</f>
        <v>0</v>
      </c>
      <c r="CH953" s="26">
        <f>CH954+CH957+CH960+CH964</f>
        <v>0</v>
      </c>
      <c r="CI953" s="26">
        <f>CI954+CI957+CI960+CI964</f>
        <v>0</v>
      </c>
      <c r="CJ953" s="26">
        <f t="shared" si="3928"/>
        <v>283029.19999999995</v>
      </c>
      <c r="CK953" s="26">
        <f t="shared" si="3929"/>
        <v>290251.89999999997</v>
      </c>
      <c r="CL953" s="26">
        <f t="shared" si="3930"/>
        <v>290251.89999999997</v>
      </c>
      <c r="CM953" s="26">
        <f>CM954+CM957+CM960+CM964</f>
        <v>0</v>
      </c>
      <c r="CN953" s="26">
        <f>CN954+CN957+CN960+CN964</f>
        <v>0</v>
      </c>
      <c r="CO953" s="26">
        <f>CO954+CO957+CO960+CO964</f>
        <v>0</v>
      </c>
      <c r="CP953" s="26">
        <f t="shared" si="3931"/>
        <v>283029.19999999995</v>
      </c>
      <c r="CQ953" s="26">
        <f t="shared" si="3932"/>
        <v>290251.89999999997</v>
      </c>
      <c r="CR953" s="26">
        <f t="shared" si="3933"/>
        <v>290251.89999999997</v>
      </c>
      <c r="CS953" s="26">
        <f>CS954+CS957+CS960+CS964</f>
        <v>0</v>
      </c>
      <c r="CT953" s="19"/>
      <c r="CU953" s="35"/>
      <c r="DA953" s="1" t="s">
        <v>29</v>
      </c>
    </row>
    <row r="954" spans="1:105" ht="93.6" hidden="1" x14ac:dyDescent="0.3">
      <c r="A954" s="16" t="s">
        <v>527</v>
      </c>
      <c r="B954" s="17">
        <v>100</v>
      </c>
      <c r="C954" s="16"/>
      <c r="D954" s="16"/>
      <c r="E954" s="34" t="s">
        <v>129</v>
      </c>
      <c r="F954" s="26">
        <f t="shared" ref="F954:F960" si="3938">F955</f>
        <v>0</v>
      </c>
      <c r="G954" s="26">
        <f t="shared" ref="G954:G960" si="3939">G955</f>
        <v>0</v>
      </c>
      <c r="H954" s="26">
        <f t="shared" ref="H954:H960" si="3940">H955</f>
        <v>0</v>
      </c>
      <c r="I954" s="26">
        <f t="shared" ref="I954:I960" si="3941">I955</f>
        <v>0</v>
      </c>
      <c r="J954" s="26">
        <f t="shared" ref="J954:J960" si="3942">J955</f>
        <v>0</v>
      </c>
      <c r="K954" s="26">
        <f t="shared" ref="K954:K960" si="3943">K955</f>
        <v>0</v>
      </c>
      <c r="L954" s="26">
        <f t="shared" si="3736"/>
        <v>0</v>
      </c>
      <c r="M954" s="26">
        <f t="shared" si="3737"/>
        <v>0</v>
      </c>
      <c r="N954" s="26">
        <f t="shared" si="3738"/>
        <v>0</v>
      </c>
      <c r="O954" s="26">
        <f t="shared" ref="O954:O960" si="3944">O955</f>
        <v>0</v>
      </c>
      <c r="P954" s="26">
        <f t="shared" ref="P954:P960" si="3945">P955</f>
        <v>0</v>
      </c>
      <c r="Q954" s="26">
        <f t="shared" ref="Q954:Q960" si="3946">Q955</f>
        <v>0</v>
      </c>
      <c r="R954" s="26">
        <f t="shared" si="3739"/>
        <v>0</v>
      </c>
      <c r="S954" s="26">
        <f t="shared" si="3740"/>
        <v>0</v>
      </c>
      <c r="T954" s="26">
        <f t="shared" si="3741"/>
        <v>0</v>
      </c>
      <c r="U954" s="26">
        <f t="shared" ref="U954:U960" si="3947">U955</f>
        <v>0</v>
      </c>
      <c r="V954" s="26">
        <f t="shared" ref="V954:V960" si="3948">V955</f>
        <v>0</v>
      </c>
      <c r="W954" s="26">
        <f t="shared" ref="W954:W960" si="3949">W955</f>
        <v>0</v>
      </c>
      <c r="X954" s="26">
        <f t="shared" si="3742"/>
        <v>0</v>
      </c>
      <c r="Y954" s="26">
        <f t="shared" si="3743"/>
        <v>0</v>
      </c>
      <c r="Z954" s="26">
        <f t="shared" si="3744"/>
        <v>0</v>
      </c>
      <c r="AA954" s="26">
        <f t="shared" ref="AA954:AA960" si="3950">AA955</f>
        <v>0</v>
      </c>
      <c r="AB954" s="26">
        <f t="shared" ref="AB954:AB960" si="3951">AB955</f>
        <v>0</v>
      </c>
      <c r="AC954" s="26">
        <f t="shared" ref="AC954:AC960" si="3952">AC955</f>
        <v>0</v>
      </c>
      <c r="AD954" s="26">
        <f t="shared" si="3745"/>
        <v>0</v>
      </c>
      <c r="AE954" s="26">
        <f t="shared" si="3746"/>
        <v>0</v>
      </c>
      <c r="AF954" s="26">
        <f t="shared" si="3747"/>
        <v>0</v>
      </c>
      <c r="AG954" s="26">
        <f t="shared" ref="AG954:AG960" si="3953">AG955</f>
        <v>0</v>
      </c>
      <c r="AH954" s="26">
        <f t="shared" ref="AH954:AH960" si="3954">AH955</f>
        <v>0</v>
      </c>
      <c r="AI954" s="26">
        <f t="shared" ref="AI954:AI960" si="3955">AI955</f>
        <v>0</v>
      </c>
      <c r="AJ954" s="26">
        <f t="shared" si="3748"/>
        <v>0</v>
      </c>
      <c r="AK954" s="26">
        <f t="shared" si="3749"/>
        <v>0</v>
      </c>
      <c r="AL954" s="26">
        <f t="shared" si="3750"/>
        <v>0</v>
      </c>
      <c r="AM954" s="26">
        <f t="shared" ref="AM954:AM960" si="3956">AM955</f>
        <v>0</v>
      </c>
      <c r="AN954" s="26">
        <f t="shared" ref="AN954:AN960" si="3957">AN955</f>
        <v>0</v>
      </c>
      <c r="AO954" s="26">
        <f t="shared" ref="AO954:AO960" si="3958">AO955</f>
        <v>0</v>
      </c>
      <c r="AP954" s="26">
        <f t="shared" si="3751"/>
        <v>0</v>
      </c>
      <c r="AQ954" s="26">
        <f t="shared" si="3752"/>
        <v>0</v>
      </c>
      <c r="AR954" s="26">
        <f t="shared" si="3753"/>
        <v>0</v>
      </c>
      <c r="AS954" s="26">
        <f t="shared" ref="AS954:AS960" si="3959">AS955</f>
        <v>0</v>
      </c>
      <c r="AT954" s="26">
        <f t="shared" ref="AT954:AT960" si="3960">AT955</f>
        <v>0</v>
      </c>
      <c r="AU954" s="26">
        <f t="shared" ref="AU954:AU960" si="3961">AU955</f>
        <v>0</v>
      </c>
      <c r="AV954" s="26">
        <f t="shared" si="3754"/>
        <v>0</v>
      </c>
      <c r="AW954" s="26">
        <f t="shared" si="3755"/>
        <v>0</v>
      </c>
      <c r="AX954" s="26">
        <f t="shared" si="3756"/>
        <v>0</v>
      </c>
      <c r="AY954" s="26">
        <f t="shared" ref="AY954:AY960" si="3962">AY955</f>
        <v>0</v>
      </c>
      <c r="AZ954" s="26">
        <f t="shared" ref="AZ954:AZ960" si="3963">AZ955</f>
        <v>0</v>
      </c>
      <c r="BA954" s="26">
        <f t="shared" ref="BA954:BA960" si="3964">BA955</f>
        <v>0</v>
      </c>
      <c r="BB954" s="26">
        <f t="shared" si="3757"/>
        <v>0</v>
      </c>
      <c r="BC954" s="26">
        <f t="shared" si="3758"/>
        <v>0</v>
      </c>
      <c r="BD954" s="26">
        <f t="shared" si="3759"/>
        <v>0</v>
      </c>
      <c r="BE954" s="26">
        <f t="shared" ref="BE954:BE960" si="3965">BE955</f>
        <v>0</v>
      </c>
      <c r="BF954" s="26">
        <f t="shared" ref="BF954:BF960" si="3966">BF955</f>
        <v>0</v>
      </c>
      <c r="BG954" s="26">
        <f t="shared" ref="BG954:BG960" si="3967">BG955</f>
        <v>0</v>
      </c>
      <c r="BH954" s="26">
        <f t="shared" si="3760"/>
        <v>0</v>
      </c>
      <c r="BI954" s="26">
        <f t="shared" si="3761"/>
        <v>0</v>
      </c>
      <c r="BJ954" s="26">
        <f t="shared" si="3762"/>
        <v>0</v>
      </c>
      <c r="BK954" s="26">
        <f t="shared" ref="BK954:BK960" si="3968">BK955</f>
        <v>0</v>
      </c>
      <c r="BL954" s="26">
        <f t="shared" ref="BL954:BL960" si="3969">BL955</f>
        <v>0</v>
      </c>
      <c r="BM954" s="26">
        <f t="shared" ref="BM954:BM960" si="3970">BM955</f>
        <v>0</v>
      </c>
      <c r="BN954" s="26">
        <f t="shared" si="3763"/>
        <v>0</v>
      </c>
      <c r="BO954" s="26">
        <f t="shared" si="3764"/>
        <v>0</v>
      </c>
      <c r="BP954" s="26">
        <f t="shared" si="3765"/>
        <v>0</v>
      </c>
      <c r="BQ954" s="26">
        <f t="shared" ref="BQ954:BQ960" si="3971">BQ955</f>
        <v>0</v>
      </c>
      <c r="BR954" s="26">
        <f t="shared" ref="BR954:BR960" si="3972">BR955</f>
        <v>0</v>
      </c>
      <c r="BS954" s="26">
        <f t="shared" si="3766"/>
        <v>0</v>
      </c>
      <c r="BT954" s="26">
        <f t="shared" si="3767"/>
        <v>0</v>
      </c>
      <c r="BU954" s="26">
        <f t="shared" si="3768"/>
        <v>0</v>
      </c>
      <c r="BV954" s="26">
        <f t="shared" ref="BV954:BV960" si="3973">BV955</f>
        <v>0</v>
      </c>
      <c r="BW954" s="26">
        <f t="shared" ref="BW954:BW960" si="3974">BW955</f>
        <v>0</v>
      </c>
      <c r="BX954" s="26">
        <f t="shared" si="3769"/>
        <v>0</v>
      </c>
      <c r="BY954" s="26">
        <f t="shared" si="3770"/>
        <v>0</v>
      </c>
      <c r="BZ954" s="26">
        <f t="shared" si="3771"/>
        <v>0</v>
      </c>
      <c r="CA954" s="26">
        <f t="shared" ref="CA954:CA960" si="3975">CA955</f>
        <v>0</v>
      </c>
      <c r="CB954" s="26">
        <f t="shared" ref="CB954:CB960" si="3976">CB955</f>
        <v>0</v>
      </c>
      <c r="CC954" s="26">
        <f t="shared" ref="CC954:CC960" si="3977">CC955</f>
        <v>0</v>
      </c>
      <c r="CD954" s="26">
        <f t="shared" si="3925"/>
        <v>0</v>
      </c>
      <c r="CE954" s="26">
        <f t="shared" si="3926"/>
        <v>0</v>
      </c>
      <c r="CF954" s="26">
        <f t="shared" si="3927"/>
        <v>0</v>
      </c>
      <c r="CG954" s="26">
        <f t="shared" ref="CG954:CG960" si="3978">CG955</f>
        <v>0</v>
      </c>
      <c r="CH954" s="26">
        <f t="shared" ref="CH954:CH960" si="3979">CH955</f>
        <v>0</v>
      </c>
      <c r="CI954" s="26">
        <f t="shared" ref="CI954:CI960" si="3980">CI955</f>
        <v>0</v>
      </c>
      <c r="CJ954" s="26">
        <f t="shared" si="3928"/>
        <v>0</v>
      </c>
      <c r="CK954" s="26">
        <f t="shared" si="3929"/>
        <v>0</v>
      </c>
      <c r="CL954" s="26">
        <f t="shared" si="3930"/>
        <v>0</v>
      </c>
      <c r="CM954" s="26">
        <f t="shared" ref="CM954:CM960" si="3981">CM955</f>
        <v>0</v>
      </c>
      <c r="CN954" s="26">
        <f t="shared" ref="CN954:CN960" si="3982">CN955</f>
        <v>0</v>
      </c>
      <c r="CO954" s="26">
        <f t="shared" ref="CO954:CO960" si="3983">CO955</f>
        <v>0</v>
      </c>
      <c r="CP954" s="26">
        <f t="shared" si="3931"/>
        <v>0</v>
      </c>
      <c r="CQ954" s="26">
        <f t="shared" si="3932"/>
        <v>0</v>
      </c>
      <c r="CR954" s="26">
        <f t="shared" si="3933"/>
        <v>0</v>
      </c>
      <c r="CS954" s="26">
        <f t="shared" ref="CS954:CS960" si="3984">CS955</f>
        <v>0</v>
      </c>
      <c r="CT954" s="19">
        <v>0</v>
      </c>
      <c r="CU954" s="35"/>
      <c r="CY954" s="1" t="s">
        <v>27</v>
      </c>
    </row>
    <row r="955" spans="1:105" ht="31.2" hidden="1" x14ac:dyDescent="0.3">
      <c r="A955" s="16" t="s">
        <v>527</v>
      </c>
      <c r="B955" s="17">
        <v>120</v>
      </c>
      <c r="C955" s="16"/>
      <c r="D955" s="16"/>
      <c r="E955" s="34" t="s">
        <v>392</v>
      </c>
      <c r="F955" s="26">
        <f t="shared" si="3938"/>
        <v>0</v>
      </c>
      <c r="G955" s="26">
        <f t="shared" si="3939"/>
        <v>0</v>
      </c>
      <c r="H955" s="26">
        <f t="shared" si="3940"/>
        <v>0</v>
      </c>
      <c r="I955" s="26">
        <f t="shared" si="3941"/>
        <v>0</v>
      </c>
      <c r="J955" s="26">
        <f t="shared" si="3942"/>
        <v>0</v>
      </c>
      <c r="K955" s="26">
        <f t="shared" si="3943"/>
        <v>0</v>
      </c>
      <c r="L955" s="26">
        <f t="shared" si="3736"/>
        <v>0</v>
      </c>
      <c r="M955" s="26">
        <f t="shared" si="3737"/>
        <v>0</v>
      </c>
      <c r="N955" s="26">
        <f t="shared" si="3738"/>
        <v>0</v>
      </c>
      <c r="O955" s="26">
        <f t="shared" si="3944"/>
        <v>0</v>
      </c>
      <c r="P955" s="26">
        <f t="shared" si="3945"/>
        <v>0</v>
      </c>
      <c r="Q955" s="26">
        <f t="shared" si="3946"/>
        <v>0</v>
      </c>
      <c r="R955" s="26">
        <f t="shared" si="3739"/>
        <v>0</v>
      </c>
      <c r="S955" s="26">
        <f t="shared" si="3740"/>
        <v>0</v>
      </c>
      <c r="T955" s="26">
        <f t="shared" si="3741"/>
        <v>0</v>
      </c>
      <c r="U955" s="26">
        <f t="shared" si="3947"/>
        <v>0</v>
      </c>
      <c r="V955" s="26">
        <f t="shared" si="3948"/>
        <v>0</v>
      </c>
      <c r="W955" s="26">
        <f t="shared" si="3949"/>
        <v>0</v>
      </c>
      <c r="X955" s="26">
        <f t="shared" si="3742"/>
        <v>0</v>
      </c>
      <c r="Y955" s="26">
        <f t="shared" si="3743"/>
        <v>0</v>
      </c>
      <c r="Z955" s="26">
        <f t="shared" si="3744"/>
        <v>0</v>
      </c>
      <c r="AA955" s="26">
        <f t="shared" si="3950"/>
        <v>0</v>
      </c>
      <c r="AB955" s="26">
        <f t="shared" si="3951"/>
        <v>0</v>
      </c>
      <c r="AC955" s="26">
        <f t="shared" si="3952"/>
        <v>0</v>
      </c>
      <c r="AD955" s="26">
        <f t="shared" si="3745"/>
        <v>0</v>
      </c>
      <c r="AE955" s="26">
        <f t="shared" si="3746"/>
        <v>0</v>
      </c>
      <c r="AF955" s="26">
        <f t="shared" si="3747"/>
        <v>0</v>
      </c>
      <c r="AG955" s="26">
        <f t="shared" si="3953"/>
        <v>0</v>
      </c>
      <c r="AH955" s="26">
        <f t="shared" si="3954"/>
        <v>0</v>
      </c>
      <c r="AI955" s="26">
        <f t="shared" si="3955"/>
        <v>0</v>
      </c>
      <c r="AJ955" s="26">
        <f t="shared" si="3748"/>
        <v>0</v>
      </c>
      <c r="AK955" s="26">
        <f t="shared" si="3749"/>
        <v>0</v>
      </c>
      <c r="AL955" s="26">
        <f t="shared" si="3750"/>
        <v>0</v>
      </c>
      <c r="AM955" s="26">
        <f t="shared" si="3956"/>
        <v>0</v>
      </c>
      <c r="AN955" s="26">
        <f t="shared" si="3957"/>
        <v>0</v>
      </c>
      <c r="AO955" s="26">
        <f t="shared" si="3958"/>
        <v>0</v>
      </c>
      <c r="AP955" s="26">
        <f t="shared" si="3751"/>
        <v>0</v>
      </c>
      <c r="AQ955" s="26">
        <f t="shared" si="3752"/>
        <v>0</v>
      </c>
      <c r="AR955" s="26">
        <f t="shared" si="3753"/>
        <v>0</v>
      </c>
      <c r="AS955" s="26">
        <f t="shared" si="3959"/>
        <v>0</v>
      </c>
      <c r="AT955" s="26">
        <f t="shared" si="3960"/>
        <v>0</v>
      </c>
      <c r="AU955" s="26">
        <f t="shared" si="3961"/>
        <v>0</v>
      </c>
      <c r="AV955" s="26">
        <f t="shared" si="3754"/>
        <v>0</v>
      </c>
      <c r="AW955" s="26">
        <f t="shared" si="3755"/>
        <v>0</v>
      </c>
      <c r="AX955" s="26">
        <f t="shared" si="3756"/>
        <v>0</v>
      </c>
      <c r="AY955" s="26">
        <f t="shared" si="3962"/>
        <v>0</v>
      </c>
      <c r="AZ955" s="26">
        <f t="shared" si="3963"/>
        <v>0</v>
      </c>
      <c r="BA955" s="26">
        <f t="shared" si="3964"/>
        <v>0</v>
      </c>
      <c r="BB955" s="26">
        <f t="shared" si="3757"/>
        <v>0</v>
      </c>
      <c r="BC955" s="26">
        <f t="shared" si="3758"/>
        <v>0</v>
      </c>
      <c r="BD955" s="26">
        <f t="shared" si="3759"/>
        <v>0</v>
      </c>
      <c r="BE955" s="26">
        <f t="shared" si="3965"/>
        <v>0</v>
      </c>
      <c r="BF955" s="26">
        <f t="shared" si="3966"/>
        <v>0</v>
      </c>
      <c r="BG955" s="26">
        <f t="shared" si="3967"/>
        <v>0</v>
      </c>
      <c r="BH955" s="26">
        <f t="shared" si="3760"/>
        <v>0</v>
      </c>
      <c r="BI955" s="26">
        <f t="shared" si="3761"/>
        <v>0</v>
      </c>
      <c r="BJ955" s="26">
        <f t="shared" si="3762"/>
        <v>0</v>
      </c>
      <c r="BK955" s="26">
        <f t="shared" si="3968"/>
        <v>0</v>
      </c>
      <c r="BL955" s="26">
        <f t="shared" si="3969"/>
        <v>0</v>
      </c>
      <c r="BM955" s="26">
        <f t="shared" si="3970"/>
        <v>0</v>
      </c>
      <c r="BN955" s="26">
        <f t="shared" si="3763"/>
        <v>0</v>
      </c>
      <c r="BO955" s="26">
        <f t="shared" si="3764"/>
        <v>0</v>
      </c>
      <c r="BP955" s="26">
        <f t="shared" si="3765"/>
        <v>0</v>
      </c>
      <c r="BQ955" s="26">
        <f t="shared" si="3971"/>
        <v>0</v>
      </c>
      <c r="BR955" s="26">
        <f t="shared" si="3972"/>
        <v>0</v>
      </c>
      <c r="BS955" s="26">
        <f t="shared" si="3766"/>
        <v>0</v>
      </c>
      <c r="BT955" s="26">
        <f t="shared" si="3767"/>
        <v>0</v>
      </c>
      <c r="BU955" s="26">
        <f t="shared" si="3768"/>
        <v>0</v>
      </c>
      <c r="BV955" s="26">
        <f t="shared" si="3973"/>
        <v>0</v>
      </c>
      <c r="BW955" s="26">
        <f t="shared" si="3974"/>
        <v>0</v>
      </c>
      <c r="BX955" s="26">
        <f t="shared" si="3769"/>
        <v>0</v>
      </c>
      <c r="BY955" s="26">
        <f t="shared" si="3770"/>
        <v>0</v>
      </c>
      <c r="BZ955" s="26">
        <f t="shared" si="3771"/>
        <v>0</v>
      </c>
      <c r="CA955" s="26">
        <f t="shared" si="3975"/>
        <v>0</v>
      </c>
      <c r="CB955" s="26">
        <f t="shared" si="3976"/>
        <v>0</v>
      </c>
      <c r="CC955" s="26">
        <f t="shared" si="3977"/>
        <v>0</v>
      </c>
      <c r="CD955" s="26">
        <f t="shared" si="3925"/>
        <v>0</v>
      </c>
      <c r="CE955" s="26">
        <f t="shared" si="3926"/>
        <v>0</v>
      </c>
      <c r="CF955" s="26">
        <f t="shared" si="3927"/>
        <v>0</v>
      </c>
      <c r="CG955" s="26">
        <f t="shared" si="3978"/>
        <v>0</v>
      </c>
      <c r="CH955" s="26">
        <f t="shared" si="3979"/>
        <v>0</v>
      </c>
      <c r="CI955" s="26">
        <f t="shared" si="3980"/>
        <v>0</v>
      </c>
      <c r="CJ955" s="26">
        <f t="shared" si="3928"/>
        <v>0</v>
      </c>
      <c r="CK955" s="26">
        <f t="shared" si="3929"/>
        <v>0</v>
      </c>
      <c r="CL955" s="26">
        <f t="shared" si="3930"/>
        <v>0</v>
      </c>
      <c r="CM955" s="26">
        <f t="shared" si="3981"/>
        <v>0</v>
      </c>
      <c r="CN955" s="26">
        <f t="shared" si="3982"/>
        <v>0</v>
      </c>
      <c r="CO955" s="26">
        <f t="shared" si="3983"/>
        <v>0</v>
      </c>
      <c r="CP955" s="26">
        <f t="shared" si="3931"/>
        <v>0</v>
      </c>
      <c r="CQ955" s="26">
        <f t="shared" si="3932"/>
        <v>0</v>
      </c>
      <c r="CR955" s="26">
        <f t="shared" si="3933"/>
        <v>0</v>
      </c>
      <c r="CS955" s="26">
        <f t="shared" si="3984"/>
        <v>0</v>
      </c>
      <c r="CT955" s="19">
        <v>0</v>
      </c>
      <c r="CU955" s="35"/>
      <c r="CZ955" s="1" t="s">
        <v>28</v>
      </c>
    </row>
    <row r="956" spans="1:105" hidden="1" x14ac:dyDescent="0.3">
      <c r="A956" s="16" t="s">
        <v>527</v>
      </c>
      <c r="B956" s="17">
        <v>120</v>
      </c>
      <c r="C956" s="16" t="s">
        <v>45</v>
      </c>
      <c r="D956" s="16" t="s">
        <v>103</v>
      </c>
      <c r="E956" s="34" t="s">
        <v>104</v>
      </c>
      <c r="F956" s="26"/>
      <c r="G956" s="26"/>
      <c r="H956" s="26"/>
      <c r="I956" s="26"/>
      <c r="J956" s="26"/>
      <c r="K956" s="26"/>
      <c r="L956" s="26">
        <f t="shared" si="3736"/>
        <v>0</v>
      </c>
      <c r="M956" s="26">
        <f t="shared" si="3737"/>
        <v>0</v>
      </c>
      <c r="N956" s="26">
        <f t="shared" si="3738"/>
        <v>0</v>
      </c>
      <c r="O956" s="26"/>
      <c r="P956" s="26"/>
      <c r="Q956" s="26"/>
      <c r="R956" s="26">
        <f t="shared" si="3739"/>
        <v>0</v>
      </c>
      <c r="S956" s="26">
        <f t="shared" si="3740"/>
        <v>0</v>
      </c>
      <c r="T956" s="26">
        <f t="shared" si="3741"/>
        <v>0</v>
      </c>
      <c r="U956" s="26"/>
      <c r="V956" s="26"/>
      <c r="W956" s="26"/>
      <c r="X956" s="26">
        <f t="shared" si="3742"/>
        <v>0</v>
      </c>
      <c r="Y956" s="26">
        <f t="shared" si="3743"/>
        <v>0</v>
      </c>
      <c r="Z956" s="26">
        <f t="shared" si="3744"/>
        <v>0</v>
      </c>
      <c r="AA956" s="26"/>
      <c r="AB956" s="26"/>
      <c r="AC956" s="26"/>
      <c r="AD956" s="26">
        <f t="shared" si="3745"/>
        <v>0</v>
      </c>
      <c r="AE956" s="26">
        <f t="shared" si="3746"/>
        <v>0</v>
      </c>
      <c r="AF956" s="26">
        <f t="shared" si="3747"/>
        <v>0</v>
      </c>
      <c r="AG956" s="26"/>
      <c r="AH956" s="26"/>
      <c r="AI956" s="26"/>
      <c r="AJ956" s="26">
        <f t="shared" si="3748"/>
        <v>0</v>
      </c>
      <c r="AK956" s="26">
        <f t="shared" si="3749"/>
        <v>0</v>
      </c>
      <c r="AL956" s="26">
        <f t="shared" si="3750"/>
        <v>0</v>
      </c>
      <c r="AM956" s="26"/>
      <c r="AN956" s="26"/>
      <c r="AO956" s="26"/>
      <c r="AP956" s="26">
        <f t="shared" si="3751"/>
        <v>0</v>
      </c>
      <c r="AQ956" s="26">
        <f t="shared" si="3752"/>
        <v>0</v>
      </c>
      <c r="AR956" s="26">
        <f t="shared" si="3753"/>
        <v>0</v>
      </c>
      <c r="AS956" s="26"/>
      <c r="AT956" s="26"/>
      <c r="AU956" s="26"/>
      <c r="AV956" s="26">
        <f t="shared" si="3754"/>
        <v>0</v>
      </c>
      <c r="AW956" s="26">
        <f t="shared" si="3755"/>
        <v>0</v>
      </c>
      <c r="AX956" s="26">
        <f t="shared" si="3756"/>
        <v>0</v>
      </c>
      <c r="AY956" s="26"/>
      <c r="AZ956" s="26"/>
      <c r="BA956" s="26"/>
      <c r="BB956" s="26">
        <f t="shared" si="3757"/>
        <v>0</v>
      </c>
      <c r="BC956" s="26">
        <f t="shared" si="3758"/>
        <v>0</v>
      </c>
      <c r="BD956" s="26">
        <f t="shared" si="3759"/>
        <v>0</v>
      </c>
      <c r="BE956" s="26"/>
      <c r="BF956" s="26"/>
      <c r="BG956" s="26"/>
      <c r="BH956" s="26">
        <f t="shared" si="3760"/>
        <v>0</v>
      </c>
      <c r="BI956" s="26">
        <f t="shared" si="3761"/>
        <v>0</v>
      </c>
      <c r="BJ956" s="26">
        <f t="shared" si="3762"/>
        <v>0</v>
      </c>
      <c r="BK956" s="26"/>
      <c r="BL956" s="26"/>
      <c r="BM956" s="26"/>
      <c r="BN956" s="26">
        <f t="shared" si="3763"/>
        <v>0</v>
      </c>
      <c r="BO956" s="26">
        <f t="shared" si="3764"/>
        <v>0</v>
      </c>
      <c r="BP956" s="26">
        <f t="shared" si="3765"/>
        <v>0</v>
      </c>
      <c r="BQ956" s="26"/>
      <c r="BR956" s="26"/>
      <c r="BS956" s="26">
        <f t="shared" si="3766"/>
        <v>0</v>
      </c>
      <c r="BT956" s="26">
        <f t="shared" si="3767"/>
        <v>0</v>
      </c>
      <c r="BU956" s="26">
        <f t="shared" si="3768"/>
        <v>0</v>
      </c>
      <c r="BV956" s="26"/>
      <c r="BW956" s="26"/>
      <c r="BX956" s="26">
        <f t="shared" si="3769"/>
        <v>0</v>
      </c>
      <c r="BY956" s="26">
        <f t="shared" si="3770"/>
        <v>0</v>
      </c>
      <c r="BZ956" s="26">
        <f t="shared" si="3771"/>
        <v>0</v>
      </c>
      <c r="CA956" s="26"/>
      <c r="CB956" s="26"/>
      <c r="CC956" s="26"/>
      <c r="CD956" s="26">
        <f t="shared" si="3925"/>
        <v>0</v>
      </c>
      <c r="CE956" s="26">
        <f t="shared" si="3926"/>
        <v>0</v>
      </c>
      <c r="CF956" s="26">
        <f t="shared" si="3927"/>
        <v>0</v>
      </c>
      <c r="CG956" s="26"/>
      <c r="CH956" s="26"/>
      <c r="CI956" s="26"/>
      <c r="CJ956" s="26">
        <f t="shared" si="3928"/>
        <v>0</v>
      </c>
      <c r="CK956" s="26">
        <f t="shared" si="3929"/>
        <v>0</v>
      </c>
      <c r="CL956" s="26">
        <f t="shared" si="3930"/>
        <v>0</v>
      </c>
      <c r="CM956" s="26"/>
      <c r="CN956" s="26"/>
      <c r="CO956" s="26"/>
      <c r="CP956" s="26">
        <f t="shared" si="3931"/>
        <v>0</v>
      </c>
      <c r="CQ956" s="26">
        <f t="shared" si="3932"/>
        <v>0</v>
      </c>
      <c r="CR956" s="26">
        <f t="shared" si="3933"/>
        <v>0</v>
      </c>
      <c r="CS956" s="26"/>
      <c r="CT956" s="19">
        <v>0</v>
      </c>
      <c r="CU956" s="35"/>
    </row>
    <row r="957" spans="1:105" ht="31.2" hidden="1" x14ac:dyDescent="0.3">
      <c r="A957" s="16" t="s">
        <v>527</v>
      </c>
      <c r="B957" s="17">
        <v>200</v>
      </c>
      <c r="C957" s="16"/>
      <c r="D957" s="16"/>
      <c r="E957" s="34" t="s">
        <v>38</v>
      </c>
      <c r="F957" s="26">
        <f t="shared" si="3938"/>
        <v>1447.8</v>
      </c>
      <c r="G957" s="26">
        <f t="shared" si="3939"/>
        <v>1447.8</v>
      </c>
      <c r="H957" s="26">
        <f t="shared" si="3940"/>
        <v>1447.8</v>
      </c>
      <c r="I957" s="26">
        <f t="shared" si="3941"/>
        <v>0</v>
      </c>
      <c r="J957" s="26">
        <f t="shared" si="3942"/>
        <v>0</v>
      </c>
      <c r="K957" s="26">
        <f t="shared" si="3943"/>
        <v>0</v>
      </c>
      <c r="L957" s="26">
        <f t="shared" si="3736"/>
        <v>1447.8</v>
      </c>
      <c r="M957" s="26">
        <f t="shared" si="3737"/>
        <v>1447.8</v>
      </c>
      <c r="N957" s="26">
        <f t="shared" si="3738"/>
        <v>1447.8</v>
      </c>
      <c r="O957" s="26">
        <f t="shared" si="3944"/>
        <v>0</v>
      </c>
      <c r="P957" s="26">
        <f t="shared" si="3945"/>
        <v>0</v>
      </c>
      <c r="Q957" s="26">
        <f t="shared" si="3946"/>
        <v>0</v>
      </c>
      <c r="R957" s="26">
        <f t="shared" si="3739"/>
        <v>1447.8</v>
      </c>
      <c r="S957" s="26">
        <f t="shared" si="3740"/>
        <v>1447.8</v>
      </c>
      <c r="T957" s="26">
        <f t="shared" si="3741"/>
        <v>1447.8</v>
      </c>
      <c r="U957" s="26">
        <f t="shared" si="3947"/>
        <v>0</v>
      </c>
      <c r="V957" s="26">
        <f t="shared" si="3948"/>
        <v>0</v>
      </c>
      <c r="W957" s="26">
        <f t="shared" si="3949"/>
        <v>0</v>
      </c>
      <c r="X957" s="26">
        <f t="shared" si="3742"/>
        <v>1447.8</v>
      </c>
      <c r="Y957" s="26">
        <f t="shared" si="3743"/>
        <v>1447.8</v>
      </c>
      <c r="Z957" s="26">
        <f t="shared" si="3744"/>
        <v>1447.8</v>
      </c>
      <c r="AA957" s="26">
        <f t="shared" si="3950"/>
        <v>0</v>
      </c>
      <c r="AB957" s="26">
        <f t="shared" si="3951"/>
        <v>0</v>
      </c>
      <c r="AC957" s="26">
        <f t="shared" si="3952"/>
        <v>0</v>
      </c>
      <c r="AD957" s="26">
        <f t="shared" si="3745"/>
        <v>1447.8</v>
      </c>
      <c r="AE957" s="26">
        <f t="shared" si="3746"/>
        <v>1447.8</v>
      </c>
      <c r="AF957" s="26">
        <f t="shared" si="3747"/>
        <v>1447.8</v>
      </c>
      <c r="AG957" s="26">
        <f t="shared" si="3953"/>
        <v>0</v>
      </c>
      <c r="AH957" s="26">
        <f t="shared" si="3954"/>
        <v>0</v>
      </c>
      <c r="AI957" s="26">
        <f t="shared" si="3955"/>
        <v>0</v>
      </c>
      <c r="AJ957" s="26">
        <f t="shared" si="3748"/>
        <v>1447.8</v>
      </c>
      <c r="AK957" s="26">
        <f t="shared" si="3749"/>
        <v>1447.8</v>
      </c>
      <c r="AL957" s="26">
        <f t="shared" si="3750"/>
        <v>1447.8</v>
      </c>
      <c r="AM957" s="26">
        <f t="shared" si="3956"/>
        <v>0</v>
      </c>
      <c r="AN957" s="26">
        <f t="shared" si="3957"/>
        <v>0</v>
      </c>
      <c r="AO957" s="26">
        <f t="shared" si="3958"/>
        <v>0</v>
      </c>
      <c r="AP957" s="26">
        <f t="shared" si="3751"/>
        <v>1447.8</v>
      </c>
      <c r="AQ957" s="26">
        <f t="shared" si="3752"/>
        <v>1447.8</v>
      </c>
      <c r="AR957" s="26">
        <f t="shared" si="3753"/>
        <v>1447.8</v>
      </c>
      <c r="AS957" s="26">
        <f t="shared" si="3959"/>
        <v>0</v>
      </c>
      <c r="AT957" s="26">
        <f t="shared" si="3960"/>
        <v>0</v>
      </c>
      <c r="AU957" s="26">
        <f t="shared" si="3961"/>
        <v>0</v>
      </c>
      <c r="AV957" s="26">
        <f t="shared" si="3754"/>
        <v>1447.8</v>
      </c>
      <c r="AW957" s="26">
        <f t="shared" si="3755"/>
        <v>1447.8</v>
      </c>
      <c r="AX957" s="26">
        <f t="shared" si="3756"/>
        <v>1447.8</v>
      </c>
      <c r="AY957" s="26">
        <f t="shared" si="3962"/>
        <v>0</v>
      </c>
      <c r="AZ957" s="26">
        <f t="shared" si="3963"/>
        <v>0</v>
      </c>
      <c r="BA957" s="26">
        <f t="shared" si="3964"/>
        <v>0</v>
      </c>
      <c r="BB957" s="26">
        <f t="shared" si="3757"/>
        <v>1447.8</v>
      </c>
      <c r="BC957" s="26">
        <f t="shared" si="3758"/>
        <v>1447.8</v>
      </c>
      <c r="BD957" s="26">
        <f t="shared" si="3759"/>
        <v>1447.8</v>
      </c>
      <c r="BE957" s="26">
        <f t="shared" si="3965"/>
        <v>0</v>
      </c>
      <c r="BF957" s="26">
        <f t="shared" si="3966"/>
        <v>0</v>
      </c>
      <c r="BG957" s="26">
        <f t="shared" si="3967"/>
        <v>0</v>
      </c>
      <c r="BH957" s="26">
        <f t="shared" si="3760"/>
        <v>1447.8</v>
      </c>
      <c r="BI957" s="26">
        <f t="shared" si="3761"/>
        <v>1447.8</v>
      </c>
      <c r="BJ957" s="26">
        <f t="shared" si="3762"/>
        <v>1447.8</v>
      </c>
      <c r="BK957" s="26">
        <f t="shared" si="3968"/>
        <v>0</v>
      </c>
      <c r="BL957" s="26">
        <f t="shared" si="3969"/>
        <v>0</v>
      </c>
      <c r="BM957" s="26">
        <f t="shared" si="3970"/>
        <v>0</v>
      </c>
      <c r="BN957" s="26">
        <f t="shared" si="3763"/>
        <v>1447.8</v>
      </c>
      <c r="BO957" s="26">
        <f t="shared" si="3764"/>
        <v>1447.8</v>
      </c>
      <c r="BP957" s="26">
        <f t="shared" si="3765"/>
        <v>1447.8</v>
      </c>
      <c r="BQ957" s="26">
        <f t="shared" si="3971"/>
        <v>0</v>
      </c>
      <c r="BR957" s="26">
        <f t="shared" si="3972"/>
        <v>0</v>
      </c>
      <c r="BS957" s="26">
        <f t="shared" si="3766"/>
        <v>1447.8</v>
      </c>
      <c r="BT957" s="26">
        <f t="shared" si="3767"/>
        <v>1447.8</v>
      </c>
      <c r="BU957" s="26">
        <f t="shared" si="3768"/>
        <v>1447.8</v>
      </c>
      <c r="BV957" s="26">
        <f t="shared" si="3973"/>
        <v>0</v>
      </c>
      <c r="BW957" s="26">
        <f t="shared" si="3974"/>
        <v>0</v>
      </c>
      <c r="BX957" s="26">
        <f t="shared" si="3769"/>
        <v>1447.8</v>
      </c>
      <c r="BY957" s="26">
        <f t="shared" si="3770"/>
        <v>1447.8</v>
      </c>
      <c r="BZ957" s="26">
        <f t="shared" si="3771"/>
        <v>1447.8</v>
      </c>
      <c r="CA957" s="26">
        <f t="shared" si="3975"/>
        <v>0</v>
      </c>
      <c r="CB957" s="26">
        <f t="shared" si="3976"/>
        <v>0</v>
      </c>
      <c r="CC957" s="26">
        <f t="shared" si="3977"/>
        <v>0</v>
      </c>
      <c r="CD957" s="26">
        <f t="shared" si="3925"/>
        <v>1447.8</v>
      </c>
      <c r="CE957" s="26">
        <f t="shared" si="3926"/>
        <v>1447.8</v>
      </c>
      <c r="CF957" s="26">
        <f t="shared" si="3927"/>
        <v>1447.8</v>
      </c>
      <c r="CG957" s="26">
        <f t="shared" si="3978"/>
        <v>0</v>
      </c>
      <c r="CH957" s="26">
        <f t="shared" si="3979"/>
        <v>0</v>
      </c>
      <c r="CI957" s="26">
        <f t="shared" si="3980"/>
        <v>0</v>
      </c>
      <c r="CJ957" s="26">
        <f t="shared" si="3928"/>
        <v>1447.8</v>
      </c>
      <c r="CK957" s="26">
        <f t="shared" si="3929"/>
        <v>1447.8</v>
      </c>
      <c r="CL957" s="26">
        <f t="shared" si="3930"/>
        <v>1447.8</v>
      </c>
      <c r="CM957" s="26">
        <f t="shared" si="3981"/>
        <v>0</v>
      </c>
      <c r="CN957" s="26">
        <f t="shared" si="3982"/>
        <v>0</v>
      </c>
      <c r="CO957" s="26">
        <f t="shared" si="3983"/>
        <v>0</v>
      </c>
      <c r="CP957" s="26">
        <f t="shared" si="3931"/>
        <v>1447.8</v>
      </c>
      <c r="CQ957" s="26">
        <f t="shared" si="3932"/>
        <v>1447.8</v>
      </c>
      <c r="CR957" s="26">
        <f t="shared" si="3933"/>
        <v>1447.8</v>
      </c>
      <c r="CS957" s="26">
        <f t="shared" si="3984"/>
        <v>0</v>
      </c>
      <c r="CT957" s="19"/>
      <c r="CU957" s="35"/>
      <c r="CY957" s="1" t="s">
        <v>27</v>
      </c>
    </row>
    <row r="958" spans="1:105" ht="46.8" hidden="1" x14ac:dyDescent="0.3">
      <c r="A958" s="16" t="s">
        <v>527</v>
      </c>
      <c r="B958" s="17">
        <v>240</v>
      </c>
      <c r="C958" s="16"/>
      <c r="D958" s="16"/>
      <c r="E958" s="34" t="s">
        <v>39</v>
      </c>
      <c r="F958" s="26">
        <f t="shared" si="3938"/>
        <v>1447.8</v>
      </c>
      <c r="G958" s="26">
        <f t="shared" si="3939"/>
        <v>1447.8</v>
      </c>
      <c r="H958" s="26">
        <f t="shared" si="3940"/>
        <v>1447.8</v>
      </c>
      <c r="I958" s="26">
        <f t="shared" si="3941"/>
        <v>0</v>
      </c>
      <c r="J958" s="26">
        <f t="shared" si="3942"/>
        <v>0</v>
      </c>
      <c r="K958" s="26">
        <f t="shared" si="3943"/>
        <v>0</v>
      </c>
      <c r="L958" s="26">
        <f t="shared" si="3736"/>
        <v>1447.8</v>
      </c>
      <c r="M958" s="26">
        <f t="shared" si="3737"/>
        <v>1447.8</v>
      </c>
      <c r="N958" s="26">
        <f t="shared" si="3738"/>
        <v>1447.8</v>
      </c>
      <c r="O958" s="26">
        <f t="shared" si="3944"/>
        <v>0</v>
      </c>
      <c r="P958" s="26">
        <f t="shared" si="3945"/>
        <v>0</v>
      </c>
      <c r="Q958" s="26">
        <f t="shared" si="3946"/>
        <v>0</v>
      </c>
      <c r="R958" s="26">
        <f t="shared" si="3739"/>
        <v>1447.8</v>
      </c>
      <c r="S958" s="26">
        <f t="shared" si="3740"/>
        <v>1447.8</v>
      </c>
      <c r="T958" s="26">
        <f t="shared" si="3741"/>
        <v>1447.8</v>
      </c>
      <c r="U958" s="26">
        <f t="shared" si="3947"/>
        <v>0</v>
      </c>
      <c r="V958" s="26">
        <f t="shared" si="3948"/>
        <v>0</v>
      </c>
      <c r="W958" s="26">
        <f t="shared" si="3949"/>
        <v>0</v>
      </c>
      <c r="X958" s="26">
        <f t="shared" si="3742"/>
        <v>1447.8</v>
      </c>
      <c r="Y958" s="26">
        <f t="shared" si="3743"/>
        <v>1447.8</v>
      </c>
      <c r="Z958" s="26">
        <f t="shared" si="3744"/>
        <v>1447.8</v>
      </c>
      <c r="AA958" s="26">
        <f t="shared" si="3950"/>
        <v>0</v>
      </c>
      <c r="AB958" s="26">
        <f t="shared" si="3951"/>
        <v>0</v>
      </c>
      <c r="AC958" s="26">
        <f t="shared" si="3952"/>
        <v>0</v>
      </c>
      <c r="AD958" s="26">
        <f t="shared" si="3745"/>
        <v>1447.8</v>
      </c>
      <c r="AE958" s="26">
        <f t="shared" si="3746"/>
        <v>1447.8</v>
      </c>
      <c r="AF958" s="26">
        <f t="shared" si="3747"/>
        <v>1447.8</v>
      </c>
      <c r="AG958" s="26">
        <f t="shared" si="3953"/>
        <v>0</v>
      </c>
      <c r="AH958" s="26">
        <f t="shared" si="3954"/>
        <v>0</v>
      </c>
      <c r="AI958" s="26">
        <f t="shared" si="3955"/>
        <v>0</v>
      </c>
      <c r="AJ958" s="26">
        <f t="shared" si="3748"/>
        <v>1447.8</v>
      </c>
      <c r="AK958" s="26">
        <f t="shared" si="3749"/>
        <v>1447.8</v>
      </c>
      <c r="AL958" s="26">
        <f t="shared" si="3750"/>
        <v>1447.8</v>
      </c>
      <c r="AM958" s="26">
        <f t="shared" si="3956"/>
        <v>0</v>
      </c>
      <c r="AN958" s="26">
        <f t="shared" si="3957"/>
        <v>0</v>
      </c>
      <c r="AO958" s="26">
        <f t="shared" si="3958"/>
        <v>0</v>
      </c>
      <c r="AP958" s="26">
        <f t="shared" si="3751"/>
        <v>1447.8</v>
      </c>
      <c r="AQ958" s="26">
        <f t="shared" si="3752"/>
        <v>1447.8</v>
      </c>
      <c r="AR958" s="26">
        <f t="shared" si="3753"/>
        <v>1447.8</v>
      </c>
      <c r="AS958" s="26">
        <f t="shared" si="3959"/>
        <v>0</v>
      </c>
      <c r="AT958" s="26">
        <f t="shared" si="3960"/>
        <v>0</v>
      </c>
      <c r="AU958" s="26">
        <f t="shared" si="3961"/>
        <v>0</v>
      </c>
      <c r="AV958" s="26">
        <f t="shared" si="3754"/>
        <v>1447.8</v>
      </c>
      <c r="AW958" s="26">
        <f t="shared" si="3755"/>
        <v>1447.8</v>
      </c>
      <c r="AX958" s="26">
        <f t="shared" si="3756"/>
        <v>1447.8</v>
      </c>
      <c r="AY958" s="26">
        <f t="shared" si="3962"/>
        <v>0</v>
      </c>
      <c r="AZ958" s="26">
        <f t="shared" si="3963"/>
        <v>0</v>
      </c>
      <c r="BA958" s="26">
        <f t="shared" si="3964"/>
        <v>0</v>
      </c>
      <c r="BB958" s="26">
        <f t="shared" si="3757"/>
        <v>1447.8</v>
      </c>
      <c r="BC958" s="26">
        <f t="shared" si="3758"/>
        <v>1447.8</v>
      </c>
      <c r="BD958" s="26">
        <f t="shared" si="3759"/>
        <v>1447.8</v>
      </c>
      <c r="BE958" s="26">
        <f t="shared" si="3965"/>
        <v>0</v>
      </c>
      <c r="BF958" s="26">
        <f t="shared" si="3966"/>
        <v>0</v>
      </c>
      <c r="BG958" s="26">
        <f t="shared" si="3967"/>
        <v>0</v>
      </c>
      <c r="BH958" s="26">
        <f t="shared" si="3760"/>
        <v>1447.8</v>
      </c>
      <c r="BI958" s="26">
        <f t="shared" si="3761"/>
        <v>1447.8</v>
      </c>
      <c r="BJ958" s="26">
        <f t="shared" si="3762"/>
        <v>1447.8</v>
      </c>
      <c r="BK958" s="26">
        <f t="shared" si="3968"/>
        <v>0</v>
      </c>
      <c r="BL958" s="26">
        <f t="shared" si="3969"/>
        <v>0</v>
      </c>
      <c r="BM958" s="26">
        <f t="shared" si="3970"/>
        <v>0</v>
      </c>
      <c r="BN958" s="26">
        <f t="shared" si="3763"/>
        <v>1447.8</v>
      </c>
      <c r="BO958" s="26">
        <f t="shared" si="3764"/>
        <v>1447.8</v>
      </c>
      <c r="BP958" s="26">
        <f t="shared" si="3765"/>
        <v>1447.8</v>
      </c>
      <c r="BQ958" s="26">
        <f t="shared" si="3971"/>
        <v>0</v>
      </c>
      <c r="BR958" s="26">
        <f t="shared" si="3972"/>
        <v>0</v>
      </c>
      <c r="BS958" s="26">
        <f t="shared" si="3766"/>
        <v>1447.8</v>
      </c>
      <c r="BT958" s="26">
        <f t="shared" si="3767"/>
        <v>1447.8</v>
      </c>
      <c r="BU958" s="26">
        <f t="shared" si="3768"/>
        <v>1447.8</v>
      </c>
      <c r="BV958" s="26">
        <f t="shared" si="3973"/>
        <v>0</v>
      </c>
      <c r="BW958" s="26">
        <f t="shared" si="3974"/>
        <v>0</v>
      </c>
      <c r="BX958" s="26">
        <f t="shared" si="3769"/>
        <v>1447.8</v>
      </c>
      <c r="BY958" s="26">
        <f t="shared" si="3770"/>
        <v>1447.8</v>
      </c>
      <c r="BZ958" s="26">
        <f t="shared" si="3771"/>
        <v>1447.8</v>
      </c>
      <c r="CA958" s="26">
        <f t="shared" si="3975"/>
        <v>0</v>
      </c>
      <c r="CB958" s="26">
        <f t="shared" si="3976"/>
        <v>0</v>
      </c>
      <c r="CC958" s="26">
        <f t="shared" si="3977"/>
        <v>0</v>
      </c>
      <c r="CD958" s="26">
        <f t="shared" si="3925"/>
        <v>1447.8</v>
      </c>
      <c r="CE958" s="26">
        <f t="shared" si="3926"/>
        <v>1447.8</v>
      </c>
      <c r="CF958" s="26">
        <f t="shared" si="3927"/>
        <v>1447.8</v>
      </c>
      <c r="CG958" s="26">
        <f t="shared" si="3978"/>
        <v>0</v>
      </c>
      <c r="CH958" s="26">
        <f t="shared" si="3979"/>
        <v>0</v>
      </c>
      <c r="CI958" s="26">
        <f t="shared" si="3980"/>
        <v>0</v>
      </c>
      <c r="CJ958" s="26">
        <f t="shared" si="3928"/>
        <v>1447.8</v>
      </c>
      <c r="CK958" s="26">
        <f t="shared" si="3929"/>
        <v>1447.8</v>
      </c>
      <c r="CL958" s="26">
        <f t="shared" si="3930"/>
        <v>1447.8</v>
      </c>
      <c r="CM958" s="26">
        <f t="shared" si="3981"/>
        <v>0</v>
      </c>
      <c r="CN958" s="26">
        <f t="shared" si="3982"/>
        <v>0</v>
      </c>
      <c r="CO958" s="26">
        <f t="shared" si="3983"/>
        <v>0</v>
      </c>
      <c r="CP958" s="26">
        <f t="shared" si="3931"/>
        <v>1447.8</v>
      </c>
      <c r="CQ958" s="26">
        <f t="shared" si="3932"/>
        <v>1447.8</v>
      </c>
      <c r="CR958" s="26">
        <f t="shared" si="3933"/>
        <v>1447.8</v>
      </c>
      <c r="CS958" s="26">
        <f t="shared" si="3984"/>
        <v>0</v>
      </c>
      <c r="CT958" s="19"/>
      <c r="CU958" s="35"/>
      <c r="CZ958" s="1" t="s">
        <v>28</v>
      </c>
    </row>
    <row r="959" spans="1:105" hidden="1" x14ac:dyDescent="0.3">
      <c r="A959" s="16" t="s">
        <v>527</v>
      </c>
      <c r="B959" s="17">
        <v>240</v>
      </c>
      <c r="C959" s="16" t="s">
        <v>45</v>
      </c>
      <c r="D959" s="16" t="s">
        <v>103</v>
      </c>
      <c r="E959" s="34" t="s">
        <v>104</v>
      </c>
      <c r="F959" s="26">
        <v>1447.8</v>
      </c>
      <c r="G959" s="26">
        <v>1447.8</v>
      </c>
      <c r="H959" s="26">
        <v>1447.8</v>
      </c>
      <c r="I959" s="26"/>
      <c r="J959" s="26"/>
      <c r="K959" s="26"/>
      <c r="L959" s="26">
        <f t="shared" si="3736"/>
        <v>1447.8</v>
      </c>
      <c r="M959" s="26">
        <f t="shared" si="3737"/>
        <v>1447.8</v>
      </c>
      <c r="N959" s="26">
        <f t="shared" si="3738"/>
        <v>1447.8</v>
      </c>
      <c r="O959" s="26"/>
      <c r="P959" s="26"/>
      <c r="Q959" s="26"/>
      <c r="R959" s="26">
        <f t="shared" si="3739"/>
        <v>1447.8</v>
      </c>
      <c r="S959" s="26">
        <f t="shared" si="3740"/>
        <v>1447.8</v>
      </c>
      <c r="T959" s="26">
        <f t="shared" si="3741"/>
        <v>1447.8</v>
      </c>
      <c r="U959" s="26"/>
      <c r="V959" s="26"/>
      <c r="W959" s="26"/>
      <c r="X959" s="26">
        <f t="shared" si="3742"/>
        <v>1447.8</v>
      </c>
      <c r="Y959" s="26">
        <f t="shared" si="3743"/>
        <v>1447.8</v>
      </c>
      <c r="Z959" s="26">
        <f t="shared" si="3744"/>
        <v>1447.8</v>
      </c>
      <c r="AA959" s="26"/>
      <c r="AB959" s="26"/>
      <c r="AC959" s="26"/>
      <c r="AD959" s="26">
        <f t="shared" si="3745"/>
        <v>1447.8</v>
      </c>
      <c r="AE959" s="26">
        <f t="shared" si="3746"/>
        <v>1447.8</v>
      </c>
      <c r="AF959" s="26">
        <f t="shared" si="3747"/>
        <v>1447.8</v>
      </c>
      <c r="AG959" s="26"/>
      <c r="AH959" s="26"/>
      <c r="AI959" s="26"/>
      <c r="AJ959" s="26">
        <f t="shared" si="3748"/>
        <v>1447.8</v>
      </c>
      <c r="AK959" s="26">
        <f t="shared" si="3749"/>
        <v>1447.8</v>
      </c>
      <c r="AL959" s="26">
        <f t="shared" si="3750"/>
        <v>1447.8</v>
      </c>
      <c r="AM959" s="26"/>
      <c r="AN959" s="26"/>
      <c r="AO959" s="26"/>
      <c r="AP959" s="26">
        <f t="shared" si="3751"/>
        <v>1447.8</v>
      </c>
      <c r="AQ959" s="26">
        <f t="shared" si="3752"/>
        <v>1447.8</v>
      </c>
      <c r="AR959" s="26">
        <f t="shared" si="3753"/>
        <v>1447.8</v>
      </c>
      <c r="AS959" s="26"/>
      <c r="AT959" s="26"/>
      <c r="AU959" s="26"/>
      <c r="AV959" s="26">
        <f t="shared" si="3754"/>
        <v>1447.8</v>
      </c>
      <c r="AW959" s="26">
        <f t="shared" si="3755"/>
        <v>1447.8</v>
      </c>
      <c r="AX959" s="26">
        <f t="shared" si="3756"/>
        <v>1447.8</v>
      </c>
      <c r="AY959" s="26"/>
      <c r="AZ959" s="26"/>
      <c r="BA959" s="26"/>
      <c r="BB959" s="26">
        <f t="shared" si="3757"/>
        <v>1447.8</v>
      </c>
      <c r="BC959" s="26">
        <f t="shared" si="3758"/>
        <v>1447.8</v>
      </c>
      <c r="BD959" s="26">
        <f t="shared" si="3759"/>
        <v>1447.8</v>
      </c>
      <c r="BE959" s="26"/>
      <c r="BF959" s="26"/>
      <c r="BG959" s="26"/>
      <c r="BH959" s="26">
        <f t="shared" si="3760"/>
        <v>1447.8</v>
      </c>
      <c r="BI959" s="26">
        <f t="shared" si="3761"/>
        <v>1447.8</v>
      </c>
      <c r="BJ959" s="26">
        <f t="shared" si="3762"/>
        <v>1447.8</v>
      </c>
      <c r="BK959" s="26"/>
      <c r="BL959" s="26"/>
      <c r="BM959" s="26"/>
      <c r="BN959" s="26">
        <f t="shared" si="3763"/>
        <v>1447.8</v>
      </c>
      <c r="BO959" s="26">
        <f t="shared" si="3764"/>
        <v>1447.8</v>
      </c>
      <c r="BP959" s="26">
        <f t="shared" si="3765"/>
        <v>1447.8</v>
      </c>
      <c r="BQ959" s="26"/>
      <c r="BR959" s="26"/>
      <c r="BS959" s="26">
        <f t="shared" si="3766"/>
        <v>1447.8</v>
      </c>
      <c r="BT959" s="26">
        <f t="shared" si="3767"/>
        <v>1447.8</v>
      </c>
      <c r="BU959" s="26">
        <f t="shared" si="3768"/>
        <v>1447.8</v>
      </c>
      <c r="BV959" s="26"/>
      <c r="BW959" s="26"/>
      <c r="BX959" s="26">
        <f t="shared" si="3769"/>
        <v>1447.8</v>
      </c>
      <c r="BY959" s="26">
        <f t="shared" si="3770"/>
        <v>1447.8</v>
      </c>
      <c r="BZ959" s="26">
        <f t="shared" si="3771"/>
        <v>1447.8</v>
      </c>
      <c r="CA959" s="26"/>
      <c r="CB959" s="26"/>
      <c r="CC959" s="26"/>
      <c r="CD959" s="26">
        <f t="shared" si="3925"/>
        <v>1447.8</v>
      </c>
      <c r="CE959" s="26">
        <f t="shared" si="3926"/>
        <v>1447.8</v>
      </c>
      <c r="CF959" s="26">
        <f t="shared" si="3927"/>
        <v>1447.8</v>
      </c>
      <c r="CG959" s="26"/>
      <c r="CH959" s="26"/>
      <c r="CI959" s="26"/>
      <c r="CJ959" s="26">
        <f t="shared" si="3928"/>
        <v>1447.8</v>
      </c>
      <c r="CK959" s="26">
        <f t="shared" si="3929"/>
        <v>1447.8</v>
      </c>
      <c r="CL959" s="26">
        <f t="shared" si="3930"/>
        <v>1447.8</v>
      </c>
      <c r="CM959" s="26"/>
      <c r="CN959" s="26"/>
      <c r="CO959" s="26"/>
      <c r="CP959" s="26">
        <f t="shared" si="3931"/>
        <v>1447.8</v>
      </c>
      <c r="CQ959" s="26">
        <f t="shared" si="3932"/>
        <v>1447.8</v>
      </c>
      <c r="CR959" s="26">
        <f t="shared" si="3933"/>
        <v>1447.8</v>
      </c>
      <c r="CS959" s="26"/>
      <c r="CT959" s="19"/>
      <c r="CU959" s="35"/>
    </row>
    <row r="960" spans="1:105" ht="46.8" hidden="1" x14ac:dyDescent="0.3">
      <c r="A960" s="16" t="s">
        <v>527</v>
      </c>
      <c r="B960" s="17">
        <v>600</v>
      </c>
      <c r="C960" s="16"/>
      <c r="D960" s="16"/>
      <c r="E960" s="34" t="s">
        <v>43</v>
      </c>
      <c r="F960" s="26">
        <f t="shared" si="3938"/>
        <v>151858.4</v>
      </c>
      <c r="G960" s="26">
        <f t="shared" si="3939"/>
        <v>155510.79999999999</v>
      </c>
      <c r="H960" s="26">
        <f t="shared" si="3940"/>
        <v>155510.79999999999</v>
      </c>
      <c r="I960" s="26">
        <f t="shared" si="3941"/>
        <v>0</v>
      </c>
      <c r="J960" s="26">
        <f t="shared" si="3942"/>
        <v>0</v>
      </c>
      <c r="K960" s="26">
        <f t="shared" si="3943"/>
        <v>0</v>
      </c>
      <c r="L960" s="26">
        <f t="shared" si="3736"/>
        <v>151858.4</v>
      </c>
      <c r="M960" s="26">
        <f t="shared" si="3737"/>
        <v>155510.79999999999</v>
      </c>
      <c r="N960" s="26">
        <f t="shared" si="3738"/>
        <v>155510.79999999999</v>
      </c>
      <c r="O960" s="26">
        <f t="shared" si="3944"/>
        <v>0</v>
      </c>
      <c r="P960" s="26">
        <f t="shared" si="3945"/>
        <v>0</v>
      </c>
      <c r="Q960" s="26">
        <f t="shared" si="3946"/>
        <v>0</v>
      </c>
      <c r="R960" s="26">
        <f t="shared" si="3739"/>
        <v>151858.4</v>
      </c>
      <c r="S960" s="26">
        <f t="shared" si="3740"/>
        <v>155510.79999999999</v>
      </c>
      <c r="T960" s="26">
        <f t="shared" si="3741"/>
        <v>155510.79999999999</v>
      </c>
      <c r="U960" s="26">
        <f t="shared" si="3947"/>
        <v>0</v>
      </c>
      <c r="V960" s="26">
        <f t="shared" si="3948"/>
        <v>0</v>
      </c>
      <c r="W960" s="26">
        <f t="shared" si="3949"/>
        <v>0</v>
      </c>
      <c r="X960" s="26">
        <f t="shared" si="3742"/>
        <v>151858.4</v>
      </c>
      <c r="Y960" s="26">
        <f t="shared" si="3743"/>
        <v>155510.79999999999</v>
      </c>
      <c r="Z960" s="26">
        <f t="shared" si="3744"/>
        <v>155510.79999999999</v>
      </c>
      <c r="AA960" s="26">
        <f t="shared" si="3950"/>
        <v>0</v>
      </c>
      <c r="AB960" s="26">
        <f t="shared" si="3951"/>
        <v>0</v>
      </c>
      <c r="AC960" s="26">
        <f t="shared" si="3952"/>
        <v>0</v>
      </c>
      <c r="AD960" s="26">
        <f t="shared" si="3745"/>
        <v>151858.4</v>
      </c>
      <c r="AE960" s="26">
        <f t="shared" si="3746"/>
        <v>155510.79999999999</v>
      </c>
      <c r="AF960" s="26">
        <f t="shared" si="3747"/>
        <v>155510.79999999999</v>
      </c>
      <c r="AG960" s="26">
        <f t="shared" si="3953"/>
        <v>0</v>
      </c>
      <c r="AH960" s="26">
        <f t="shared" si="3954"/>
        <v>0</v>
      </c>
      <c r="AI960" s="26">
        <f t="shared" si="3955"/>
        <v>0</v>
      </c>
      <c r="AJ960" s="26">
        <f t="shared" si="3748"/>
        <v>151858.4</v>
      </c>
      <c r="AK960" s="26">
        <f t="shared" si="3749"/>
        <v>155510.79999999999</v>
      </c>
      <c r="AL960" s="26">
        <f t="shared" si="3750"/>
        <v>155510.79999999999</v>
      </c>
      <c r="AM960" s="26">
        <f t="shared" si="3956"/>
        <v>0</v>
      </c>
      <c r="AN960" s="26">
        <f t="shared" si="3957"/>
        <v>0</v>
      </c>
      <c r="AO960" s="26">
        <f t="shared" si="3958"/>
        <v>0</v>
      </c>
      <c r="AP960" s="26">
        <f t="shared" si="3751"/>
        <v>151858.4</v>
      </c>
      <c r="AQ960" s="26">
        <f t="shared" si="3752"/>
        <v>155510.79999999999</v>
      </c>
      <c r="AR960" s="26">
        <f t="shared" si="3753"/>
        <v>155510.79999999999</v>
      </c>
      <c r="AS960" s="26">
        <f t="shared" si="3959"/>
        <v>0</v>
      </c>
      <c r="AT960" s="26">
        <f t="shared" si="3960"/>
        <v>0</v>
      </c>
      <c r="AU960" s="26">
        <f t="shared" si="3961"/>
        <v>0</v>
      </c>
      <c r="AV960" s="26">
        <f t="shared" si="3754"/>
        <v>151858.4</v>
      </c>
      <c r="AW960" s="26">
        <f t="shared" si="3755"/>
        <v>155510.79999999999</v>
      </c>
      <c r="AX960" s="26">
        <f t="shared" si="3756"/>
        <v>155510.79999999999</v>
      </c>
      <c r="AY960" s="26">
        <f t="shared" si="3962"/>
        <v>0</v>
      </c>
      <c r="AZ960" s="26">
        <f t="shared" si="3963"/>
        <v>0</v>
      </c>
      <c r="BA960" s="26">
        <f t="shared" si="3964"/>
        <v>0</v>
      </c>
      <c r="BB960" s="26">
        <f t="shared" si="3757"/>
        <v>151858.4</v>
      </c>
      <c r="BC960" s="26">
        <f t="shared" si="3758"/>
        <v>155510.79999999999</v>
      </c>
      <c r="BD960" s="26">
        <f t="shared" si="3759"/>
        <v>155510.79999999999</v>
      </c>
      <c r="BE960" s="26">
        <f t="shared" si="3965"/>
        <v>0</v>
      </c>
      <c r="BF960" s="26">
        <f t="shared" si="3966"/>
        <v>0</v>
      </c>
      <c r="BG960" s="26">
        <f t="shared" si="3967"/>
        <v>0</v>
      </c>
      <c r="BH960" s="26">
        <f t="shared" si="3760"/>
        <v>151858.4</v>
      </c>
      <c r="BI960" s="26">
        <f t="shared" si="3761"/>
        <v>155510.79999999999</v>
      </c>
      <c r="BJ960" s="26">
        <f t="shared" si="3762"/>
        <v>155510.79999999999</v>
      </c>
      <c r="BK960" s="26">
        <f t="shared" si="3968"/>
        <v>0</v>
      </c>
      <c r="BL960" s="26">
        <f t="shared" si="3969"/>
        <v>0</v>
      </c>
      <c r="BM960" s="26">
        <f t="shared" si="3970"/>
        <v>0</v>
      </c>
      <c r="BN960" s="26">
        <f t="shared" si="3763"/>
        <v>151858.4</v>
      </c>
      <c r="BO960" s="26">
        <f t="shared" si="3764"/>
        <v>155510.79999999999</v>
      </c>
      <c r="BP960" s="26">
        <f t="shared" si="3765"/>
        <v>155510.79999999999</v>
      </c>
      <c r="BQ960" s="26">
        <f t="shared" si="3971"/>
        <v>0</v>
      </c>
      <c r="BR960" s="26">
        <f t="shared" si="3972"/>
        <v>0</v>
      </c>
      <c r="BS960" s="26">
        <f t="shared" si="3766"/>
        <v>151858.4</v>
      </c>
      <c r="BT960" s="26">
        <f t="shared" si="3767"/>
        <v>155510.79999999999</v>
      </c>
      <c r="BU960" s="26">
        <f t="shared" si="3768"/>
        <v>155510.79999999999</v>
      </c>
      <c r="BV960" s="26">
        <f t="shared" si="3973"/>
        <v>0</v>
      </c>
      <c r="BW960" s="26">
        <f t="shared" si="3974"/>
        <v>0</v>
      </c>
      <c r="BX960" s="26">
        <f t="shared" si="3769"/>
        <v>151858.4</v>
      </c>
      <c r="BY960" s="26">
        <f t="shared" si="3770"/>
        <v>155510.79999999999</v>
      </c>
      <c r="BZ960" s="26">
        <f t="shared" si="3771"/>
        <v>155510.79999999999</v>
      </c>
      <c r="CA960" s="26">
        <f t="shared" si="3975"/>
        <v>0</v>
      </c>
      <c r="CB960" s="26">
        <f t="shared" si="3976"/>
        <v>0</v>
      </c>
      <c r="CC960" s="26">
        <f t="shared" si="3977"/>
        <v>0</v>
      </c>
      <c r="CD960" s="26">
        <f t="shared" si="3925"/>
        <v>151858.4</v>
      </c>
      <c r="CE960" s="26">
        <f t="shared" si="3926"/>
        <v>155510.79999999999</v>
      </c>
      <c r="CF960" s="26">
        <f t="shared" si="3927"/>
        <v>155510.79999999999</v>
      </c>
      <c r="CG960" s="26">
        <f t="shared" si="3978"/>
        <v>0</v>
      </c>
      <c r="CH960" s="26">
        <f t="shared" si="3979"/>
        <v>0</v>
      </c>
      <c r="CI960" s="26">
        <f t="shared" si="3980"/>
        <v>0</v>
      </c>
      <c r="CJ960" s="26">
        <f t="shared" si="3928"/>
        <v>151858.4</v>
      </c>
      <c r="CK960" s="26">
        <f t="shared" si="3929"/>
        <v>155510.79999999999</v>
      </c>
      <c r="CL960" s="26">
        <f t="shared" si="3930"/>
        <v>155510.79999999999</v>
      </c>
      <c r="CM960" s="26">
        <f t="shared" si="3981"/>
        <v>0</v>
      </c>
      <c r="CN960" s="26">
        <f t="shared" si="3982"/>
        <v>0</v>
      </c>
      <c r="CO960" s="26">
        <f t="shared" si="3983"/>
        <v>0</v>
      </c>
      <c r="CP960" s="26">
        <f t="shared" si="3931"/>
        <v>151858.4</v>
      </c>
      <c r="CQ960" s="26">
        <f t="shared" si="3932"/>
        <v>155510.79999999999</v>
      </c>
      <c r="CR960" s="26">
        <f t="shared" si="3933"/>
        <v>155510.79999999999</v>
      </c>
      <c r="CS960" s="26">
        <f t="shared" si="3984"/>
        <v>0</v>
      </c>
      <c r="CT960" s="19"/>
      <c r="CU960" s="35"/>
      <c r="CY960" s="1" t="s">
        <v>27</v>
      </c>
    </row>
    <row r="961" spans="1:105" ht="78" hidden="1" x14ac:dyDescent="0.3">
      <c r="A961" s="16" t="s">
        <v>527</v>
      </c>
      <c r="B961" s="17">
        <v>630</v>
      </c>
      <c r="C961" s="16"/>
      <c r="D961" s="16"/>
      <c r="E961" s="34" t="s">
        <v>49</v>
      </c>
      <c r="F961" s="26">
        <f t="shared" ref="F961:K961" si="3985">F962+F963</f>
        <v>151858.4</v>
      </c>
      <c r="G961" s="26">
        <f t="shared" si="3985"/>
        <v>155510.79999999999</v>
      </c>
      <c r="H961" s="26">
        <f t="shared" si="3985"/>
        <v>155510.79999999999</v>
      </c>
      <c r="I961" s="26">
        <f t="shared" si="3985"/>
        <v>0</v>
      </c>
      <c r="J961" s="26">
        <f t="shared" si="3985"/>
        <v>0</v>
      </c>
      <c r="K961" s="26">
        <f t="shared" si="3985"/>
        <v>0</v>
      </c>
      <c r="L961" s="26">
        <f t="shared" si="3736"/>
        <v>151858.4</v>
      </c>
      <c r="M961" s="26">
        <f t="shared" si="3737"/>
        <v>155510.79999999999</v>
      </c>
      <c r="N961" s="26">
        <f t="shared" si="3738"/>
        <v>155510.79999999999</v>
      </c>
      <c r="O961" s="26">
        <f>O962+O963</f>
        <v>0</v>
      </c>
      <c r="P961" s="26">
        <f>P962+P963</f>
        <v>0</v>
      </c>
      <c r="Q961" s="26">
        <f>Q962+Q963</f>
        <v>0</v>
      </c>
      <c r="R961" s="26">
        <f t="shared" si="3739"/>
        <v>151858.4</v>
      </c>
      <c r="S961" s="26">
        <f t="shared" si="3740"/>
        <v>155510.79999999999</v>
      </c>
      <c r="T961" s="26">
        <f t="shared" si="3741"/>
        <v>155510.79999999999</v>
      </c>
      <c r="U961" s="26">
        <f>U962+U963</f>
        <v>0</v>
      </c>
      <c r="V961" s="26">
        <f>V962+V963</f>
        <v>0</v>
      </c>
      <c r="W961" s="26">
        <f>W962+W963</f>
        <v>0</v>
      </c>
      <c r="X961" s="26">
        <f t="shared" si="3742"/>
        <v>151858.4</v>
      </c>
      <c r="Y961" s="26">
        <f t="shared" si="3743"/>
        <v>155510.79999999999</v>
      </c>
      <c r="Z961" s="26">
        <f t="shared" si="3744"/>
        <v>155510.79999999999</v>
      </c>
      <c r="AA961" s="26">
        <f>AA962+AA963</f>
        <v>0</v>
      </c>
      <c r="AB961" s="26">
        <f>AB962+AB963</f>
        <v>0</v>
      </c>
      <c r="AC961" s="26">
        <f>AC962+AC963</f>
        <v>0</v>
      </c>
      <c r="AD961" s="26">
        <f t="shared" si="3745"/>
        <v>151858.4</v>
      </c>
      <c r="AE961" s="26">
        <f t="shared" si="3746"/>
        <v>155510.79999999999</v>
      </c>
      <c r="AF961" s="26">
        <f t="shared" si="3747"/>
        <v>155510.79999999999</v>
      </c>
      <c r="AG961" s="26">
        <f>AG962+AG963</f>
        <v>0</v>
      </c>
      <c r="AH961" s="26">
        <f>AH962+AH963</f>
        <v>0</v>
      </c>
      <c r="AI961" s="26">
        <f>AI962+AI963</f>
        <v>0</v>
      </c>
      <c r="AJ961" s="26">
        <f t="shared" si="3748"/>
        <v>151858.4</v>
      </c>
      <c r="AK961" s="26">
        <f t="shared" si="3749"/>
        <v>155510.79999999999</v>
      </c>
      <c r="AL961" s="26">
        <f t="shared" si="3750"/>
        <v>155510.79999999999</v>
      </c>
      <c r="AM961" s="26">
        <f>AM962+AM963</f>
        <v>0</v>
      </c>
      <c r="AN961" s="26">
        <f>AN962+AN963</f>
        <v>0</v>
      </c>
      <c r="AO961" s="26">
        <f>AO962+AO963</f>
        <v>0</v>
      </c>
      <c r="AP961" s="26">
        <f t="shared" si="3751"/>
        <v>151858.4</v>
      </c>
      <c r="AQ961" s="26">
        <f t="shared" si="3752"/>
        <v>155510.79999999999</v>
      </c>
      <c r="AR961" s="26">
        <f t="shared" si="3753"/>
        <v>155510.79999999999</v>
      </c>
      <c r="AS961" s="26">
        <f>AS962+AS963</f>
        <v>0</v>
      </c>
      <c r="AT961" s="26">
        <f>AT962+AT963</f>
        <v>0</v>
      </c>
      <c r="AU961" s="26">
        <f>AU962+AU963</f>
        <v>0</v>
      </c>
      <c r="AV961" s="26">
        <f t="shared" si="3754"/>
        <v>151858.4</v>
      </c>
      <c r="AW961" s="26">
        <f t="shared" si="3755"/>
        <v>155510.79999999999</v>
      </c>
      <c r="AX961" s="26">
        <f t="shared" si="3756"/>
        <v>155510.79999999999</v>
      </c>
      <c r="AY961" s="26">
        <f>AY962+AY963</f>
        <v>0</v>
      </c>
      <c r="AZ961" s="26">
        <f>AZ962+AZ963</f>
        <v>0</v>
      </c>
      <c r="BA961" s="26">
        <f>BA962+BA963</f>
        <v>0</v>
      </c>
      <c r="BB961" s="26">
        <f t="shared" si="3757"/>
        <v>151858.4</v>
      </c>
      <c r="BC961" s="26">
        <f t="shared" si="3758"/>
        <v>155510.79999999999</v>
      </c>
      <c r="BD961" s="26">
        <f t="shared" si="3759"/>
        <v>155510.79999999999</v>
      </c>
      <c r="BE961" s="26">
        <f>BE962+BE963</f>
        <v>0</v>
      </c>
      <c r="BF961" s="26">
        <f>BF962+BF963</f>
        <v>0</v>
      </c>
      <c r="BG961" s="26">
        <f>BG962+BG963</f>
        <v>0</v>
      </c>
      <c r="BH961" s="26">
        <f t="shared" si="3760"/>
        <v>151858.4</v>
      </c>
      <c r="BI961" s="26">
        <f t="shared" si="3761"/>
        <v>155510.79999999999</v>
      </c>
      <c r="BJ961" s="26">
        <f t="shared" si="3762"/>
        <v>155510.79999999999</v>
      </c>
      <c r="BK961" s="26">
        <f>BK962+BK963</f>
        <v>0</v>
      </c>
      <c r="BL961" s="26">
        <f>BL962+BL963</f>
        <v>0</v>
      </c>
      <c r="BM961" s="26">
        <f>BM962+BM963</f>
        <v>0</v>
      </c>
      <c r="BN961" s="26">
        <f t="shared" si="3763"/>
        <v>151858.4</v>
      </c>
      <c r="BO961" s="26">
        <f t="shared" si="3764"/>
        <v>155510.79999999999</v>
      </c>
      <c r="BP961" s="26">
        <f t="shared" si="3765"/>
        <v>155510.79999999999</v>
      </c>
      <c r="BQ961" s="26">
        <f>BQ962+BQ963</f>
        <v>0</v>
      </c>
      <c r="BR961" s="26">
        <f>BR962+BR963</f>
        <v>0</v>
      </c>
      <c r="BS961" s="26">
        <f t="shared" si="3766"/>
        <v>151858.4</v>
      </c>
      <c r="BT961" s="26">
        <f t="shared" si="3767"/>
        <v>155510.79999999999</v>
      </c>
      <c r="BU961" s="26">
        <f t="shared" si="3768"/>
        <v>155510.79999999999</v>
      </c>
      <c r="BV961" s="26">
        <f>BV962+BV963</f>
        <v>0</v>
      </c>
      <c r="BW961" s="26">
        <f>BW962+BW963</f>
        <v>0</v>
      </c>
      <c r="BX961" s="26">
        <f t="shared" si="3769"/>
        <v>151858.4</v>
      </c>
      <c r="BY961" s="26">
        <f t="shared" si="3770"/>
        <v>155510.79999999999</v>
      </c>
      <c r="BZ961" s="26">
        <f t="shared" si="3771"/>
        <v>155510.79999999999</v>
      </c>
      <c r="CA961" s="26">
        <f>CA962+CA963</f>
        <v>0</v>
      </c>
      <c r="CB961" s="26">
        <f>CB962+CB963</f>
        <v>0</v>
      </c>
      <c r="CC961" s="26">
        <f>CC962+CC963</f>
        <v>0</v>
      </c>
      <c r="CD961" s="26">
        <f t="shared" si="3925"/>
        <v>151858.4</v>
      </c>
      <c r="CE961" s="26">
        <f t="shared" si="3926"/>
        <v>155510.79999999999</v>
      </c>
      <c r="CF961" s="26">
        <f t="shared" si="3927"/>
        <v>155510.79999999999</v>
      </c>
      <c r="CG961" s="26">
        <f>CG962+CG963</f>
        <v>0</v>
      </c>
      <c r="CH961" s="26">
        <f>CH962+CH963</f>
        <v>0</v>
      </c>
      <c r="CI961" s="26">
        <f>CI962+CI963</f>
        <v>0</v>
      </c>
      <c r="CJ961" s="26">
        <f t="shared" si="3928"/>
        <v>151858.4</v>
      </c>
      <c r="CK961" s="26">
        <f t="shared" si="3929"/>
        <v>155510.79999999999</v>
      </c>
      <c r="CL961" s="26">
        <f t="shared" si="3930"/>
        <v>155510.79999999999</v>
      </c>
      <c r="CM961" s="26">
        <f>CM962+CM963</f>
        <v>0</v>
      </c>
      <c r="CN961" s="26">
        <f>CN962+CN963</f>
        <v>0</v>
      </c>
      <c r="CO961" s="26">
        <f>CO962+CO963</f>
        <v>0</v>
      </c>
      <c r="CP961" s="26">
        <f t="shared" si="3931"/>
        <v>151858.4</v>
      </c>
      <c r="CQ961" s="26">
        <f t="shared" si="3932"/>
        <v>155510.79999999999</v>
      </c>
      <c r="CR961" s="26">
        <f t="shared" si="3933"/>
        <v>155510.79999999999</v>
      </c>
      <c r="CS961" s="26">
        <f>CS962+CS963</f>
        <v>0</v>
      </c>
      <c r="CT961" s="19"/>
      <c r="CU961" s="35"/>
      <c r="CZ961" s="1" t="s">
        <v>28</v>
      </c>
    </row>
    <row r="962" spans="1:105" hidden="1" x14ac:dyDescent="0.3">
      <c r="A962" s="16" t="s">
        <v>527</v>
      </c>
      <c r="B962" s="17">
        <v>630</v>
      </c>
      <c r="C962" s="16" t="s">
        <v>45</v>
      </c>
      <c r="D962" s="16" t="s">
        <v>40</v>
      </c>
      <c r="E962" s="34" t="s">
        <v>434</v>
      </c>
      <c r="F962" s="26">
        <v>95840.7</v>
      </c>
      <c r="G962" s="26">
        <v>98474.4</v>
      </c>
      <c r="H962" s="26">
        <v>98474.4</v>
      </c>
      <c r="I962" s="26"/>
      <c r="J962" s="26"/>
      <c r="K962" s="26"/>
      <c r="L962" s="26">
        <f t="shared" si="3736"/>
        <v>95840.7</v>
      </c>
      <c r="M962" s="26">
        <f t="shared" si="3737"/>
        <v>98474.4</v>
      </c>
      <c r="N962" s="26">
        <f t="shared" si="3738"/>
        <v>98474.4</v>
      </c>
      <c r="O962" s="26"/>
      <c r="P962" s="26"/>
      <c r="Q962" s="26"/>
      <c r="R962" s="26">
        <f t="shared" si="3739"/>
        <v>95840.7</v>
      </c>
      <c r="S962" s="26">
        <f t="shared" si="3740"/>
        <v>98474.4</v>
      </c>
      <c r="T962" s="26">
        <f t="shared" si="3741"/>
        <v>98474.4</v>
      </c>
      <c r="U962" s="26"/>
      <c r="V962" s="26"/>
      <c r="W962" s="26"/>
      <c r="X962" s="26">
        <f t="shared" si="3742"/>
        <v>95840.7</v>
      </c>
      <c r="Y962" s="26">
        <f t="shared" si="3743"/>
        <v>98474.4</v>
      </c>
      <c r="Z962" s="26">
        <f t="shared" si="3744"/>
        <v>98474.4</v>
      </c>
      <c r="AA962" s="26"/>
      <c r="AB962" s="26"/>
      <c r="AC962" s="26"/>
      <c r="AD962" s="26">
        <f t="shared" si="3745"/>
        <v>95840.7</v>
      </c>
      <c r="AE962" s="26">
        <f t="shared" si="3746"/>
        <v>98474.4</v>
      </c>
      <c r="AF962" s="26">
        <f t="shared" si="3747"/>
        <v>98474.4</v>
      </c>
      <c r="AG962" s="26"/>
      <c r="AH962" s="26"/>
      <c r="AI962" s="26"/>
      <c r="AJ962" s="26">
        <f t="shared" si="3748"/>
        <v>95840.7</v>
      </c>
      <c r="AK962" s="26">
        <f t="shared" si="3749"/>
        <v>98474.4</v>
      </c>
      <c r="AL962" s="26">
        <f t="shared" si="3750"/>
        <v>98474.4</v>
      </c>
      <c r="AM962" s="26"/>
      <c r="AN962" s="26"/>
      <c r="AO962" s="26"/>
      <c r="AP962" s="26">
        <f t="shared" si="3751"/>
        <v>95840.7</v>
      </c>
      <c r="AQ962" s="26">
        <f t="shared" si="3752"/>
        <v>98474.4</v>
      </c>
      <c r="AR962" s="26">
        <f t="shared" si="3753"/>
        <v>98474.4</v>
      </c>
      <c r="AS962" s="26"/>
      <c r="AT962" s="26"/>
      <c r="AU962" s="26"/>
      <c r="AV962" s="26">
        <f t="shared" si="3754"/>
        <v>95840.7</v>
      </c>
      <c r="AW962" s="26">
        <f t="shared" si="3755"/>
        <v>98474.4</v>
      </c>
      <c r="AX962" s="26">
        <f t="shared" si="3756"/>
        <v>98474.4</v>
      </c>
      <c r="AY962" s="26"/>
      <c r="AZ962" s="26"/>
      <c r="BA962" s="26"/>
      <c r="BB962" s="26">
        <f t="shared" si="3757"/>
        <v>95840.7</v>
      </c>
      <c r="BC962" s="26">
        <f t="shared" si="3758"/>
        <v>98474.4</v>
      </c>
      <c r="BD962" s="26">
        <f t="shared" si="3759"/>
        <v>98474.4</v>
      </c>
      <c r="BE962" s="26"/>
      <c r="BF962" s="26"/>
      <c r="BG962" s="26"/>
      <c r="BH962" s="26">
        <f t="shared" si="3760"/>
        <v>95840.7</v>
      </c>
      <c r="BI962" s="26">
        <f t="shared" si="3761"/>
        <v>98474.4</v>
      </c>
      <c r="BJ962" s="26">
        <f t="shared" si="3762"/>
        <v>98474.4</v>
      </c>
      <c r="BK962" s="26"/>
      <c r="BL962" s="26"/>
      <c r="BM962" s="26"/>
      <c r="BN962" s="26">
        <f t="shared" si="3763"/>
        <v>95840.7</v>
      </c>
      <c r="BO962" s="26">
        <f t="shared" si="3764"/>
        <v>98474.4</v>
      </c>
      <c r="BP962" s="26">
        <f t="shared" si="3765"/>
        <v>98474.4</v>
      </c>
      <c r="BQ962" s="26"/>
      <c r="BR962" s="26"/>
      <c r="BS962" s="26">
        <f t="shared" si="3766"/>
        <v>95840.7</v>
      </c>
      <c r="BT962" s="26">
        <f t="shared" si="3767"/>
        <v>98474.4</v>
      </c>
      <c r="BU962" s="26">
        <f t="shared" si="3768"/>
        <v>98474.4</v>
      </c>
      <c r="BV962" s="26"/>
      <c r="BW962" s="26"/>
      <c r="BX962" s="26">
        <f t="shared" si="3769"/>
        <v>95840.7</v>
      </c>
      <c r="BY962" s="26">
        <f t="shared" si="3770"/>
        <v>98474.4</v>
      </c>
      <c r="BZ962" s="26">
        <f t="shared" si="3771"/>
        <v>98474.4</v>
      </c>
      <c r="CA962" s="26"/>
      <c r="CB962" s="26"/>
      <c r="CC962" s="26"/>
      <c r="CD962" s="26">
        <f t="shared" si="3925"/>
        <v>95840.7</v>
      </c>
      <c r="CE962" s="26">
        <f t="shared" si="3926"/>
        <v>98474.4</v>
      </c>
      <c r="CF962" s="26">
        <f t="shared" si="3927"/>
        <v>98474.4</v>
      </c>
      <c r="CG962" s="26"/>
      <c r="CH962" s="26"/>
      <c r="CI962" s="26"/>
      <c r="CJ962" s="26">
        <f t="shared" si="3928"/>
        <v>95840.7</v>
      </c>
      <c r="CK962" s="26">
        <f t="shared" si="3929"/>
        <v>98474.4</v>
      </c>
      <c r="CL962" s="26">
        <f t="shared" si="3930"/>
        <v>98474.4</v>
      </c>
      <c r="CM962" s="26"/>
      <c r="CN962" s="26"/>
      <c r="CO962" s="26"/>
      <c r="CP962" s="26">
        <f t="shared" si="3931"/>
        <v>95840.7</v>
      </c>
      <c r="CQ962" s="26">
        <f t="shared" si="3932"/>
        <v>98474.4</v>
      </c>
      <c r="CR962" s="26">
        <f t="shared" si="3933"/>
        <v>98474.4</v>
      </c>
      <c r="CS962" s="26"/>
      <c r="CT962" s="19"/>
      <c r="CU962" s="35"/>
    </row>
    <row r="963" spans="1:105" hidden="1" x14ac:dyDescent="0.3">
      <c r="A963" s="16" t="s">
        <v>527</v>
      </c>
      <c r="B963" s="17">
        <v>630</v>
      </c>
      <c r="C963" s="16" t="s">
        <v>45</v>
      </c>
      <c r="D963" s="16" t="s">
        <v>311</v>
      </c>
      <c r="E963" s="34" t="s">
        <v>385</v>
      </c>
      <c r="F963" s="26">
        <v>56017.7</v>
      </c>
      <c r="G963" s="26">
        <v>57036.4</v>
      </c>
      <c r="H963" s="26">
        <v>57036.4</v>
      </c>
      <c r="I963" s="26"/>
      <c r="J963" s="26"/>
      <c r="K963" s="26"/>
      <c r="L963" s="26">
        <f t="shared" si="3736"/>
        <v>56017.7</v>
      </c>
      <c r="M963" s="26">
        <f t="shared" si="3737"/>
        <v>57036.4</v>
      </c>
      <c r="N963" s="26">
        <f t="shared" si="3738"/>
        <v>57036.4</v>
      </c>
      <c r="O963" s="26"/>
      <c r="P963" s="26"/>
      <c r="Q963" s="26"/>
      <c r="R963" s="26">
        <f t="shared" si="3739"/>
        <v>56017.7</v>
      </c>
      <c r="S963" s="26">
        <f t="shared" si="3740"/>
        <v>57036.4</v>
      </c>
      <c r="T963" s="26">
        <f t="shared" si="3741"/>
        <v>57036.4</v>
      </c>
      <c r="U963" s="26"/>
      <c r="V963" s="26"/>
      <c r="W963" s="26"/>
      <c r="X963" s="26">
        <f t="shared" si="3742"/>
        <v>56017.7</v>
      </c>
      <c r="Y963" s="26">
        <f t="shared" si="3743"/>
        <v>57036.4</v>
      </c>
      <c r="Z963" s="26">
        <f t="shared" si="3744"/>
        <v>57036.4</v>
      </c>
      <c r="AA963" s="26"/>
      <c r="AB963" s="26"/>
      <c r="AC963" s="26"/>
      <c r="AD963" s="26">
        <f t="shared" si="3745"/>
        <v>56017.7</v>
      </c>
      <c r="AE963" s="26">
        <f t="shared" si="3746"/>
        <v>57036.4</v>
      </c>
      <c r="AF963" s="26">
        <f t="shared" si="3747"/>
        <v>57036.4</v>
      </c>
      <c r="AG963" s="26"/>
      <c r="AH963" s="26"/>
      <c r="AI963" s="26"/>
      <c r="AJ963" s="26">
        <f t="shared" si="3748"/>
        <v>56017.7</v>
      </c>
      <c r="AK963" s="26">
        <f t="shared" si="3749"/>
        <v>57036.4</v>
      </c>
      <c r="AL963" s="26">
        <f t="shared" si="3750"/>
        <v>57036.4</v>
      </c>
      <c r="AM963" s="26"/>
      <c r="AN963" s="26"/>
      <c r="AO963" s="26"/>
      <c r="AP963" s="26">
        <f t="shared" si="3751"/>
        <v>56017.7</v>
      </c>
      <c r="AQ963" s="26">
        <f t="shared" si="3752"/>
        <v>57036.4</v>
      </c>
      <c r="AR963" s="26">
        <f t="shared" si="3753"/>
        <v>57036.4</v>
      </c>
      <c r="AS963" s="26"/>
      <c r="AT963" s="26"/>
      <c r="AU963" s="26"/>
      <c r="AV963" s="26">
        <f t="shared" si="3754"/>
        <v>56017.7</v>
      </c>
      <c r="AW963" s="26">
        <f t="shared" si="3755"/>
        <v>57036.4</v>
      </c>
      <c r="AX963" s="26">
        <f t="shared" si="3756"/>
        <v>57036.4</v>
      </c>
      <c r="AY963" s="26"/>
      <c r="AZ963" s="26"/>
      <c r="BA963" s="26"/>
      <c r="BB963" s="26">
        <f t="shared" si="3757"/>
        <v>56017.7</v>
      </c>
      <c r="BC963" s="26">
        <f t="shared" si="3758"/>
        <v>57036.4</v>
      </c>
      <c r="BD963" s="26">
        <f t="shared" si="3759"/>
        <v>57036.4</v>
      </c>
      <c r="BE963" s="26"/>
      <c r="BF963" s="26"/>
      <c r="BG963" s="26"/>
      <c r="BH963" s="26">
        <f t="shared" si="3760"/>
        <v>56017.7</v>
      </c>
      <c r="BI963" s="26">
        <f t="shared" si="3761"/>
        <v>57036.4</v>
      </c>
      <c r="BJ963" s="26">
        <f t="shared" si="3762"/>
        <v>57036.4</v>
      </c>
      <c r="BK963" s="26"/>
      <c r="BL963" s="26"/>
      <c r="BM963" s="26"/>
      <c r="BN963" s="26">
        <f t="shared" si="3763"/>
        <v>56017.7</v>
      </c>
      <c r="BO963" s="26">
        <f t="shared" si="3764"/>
        <v>57036.4</v>
      </c>
      <c r="BP963" s="26">
        <f t="shared" si="3765"/>
        <v>57036.4</v>
      </c>
      <c r="BQ963" s="26"/>
      <c r="BR963" s="26"/>
      <c r="BS963" s="26">
        <f t="shared" si="3766"/>
        <v>56017.7</v>
      </c>
      <c r="BT963" s="26">
        <f t="shared" si="3767"/>
        <v>57036.4</v>
      </c>
      <c r="BU963" s="26">
        <f t="shared" si="3768"/>
        <v>57036.4</v>
      </c>
      <c r="BV963" s="26"/>
      <c r="BW963" s="26"/>
      <c r="BX963" s="26">
        <f t="shared" si="3769"/>
        <v>56017.7</v>
      </c>
      <c r="BY963" s="26">
        <f t="shared" si="3770"/>
        <v>57036.4</v>
      </c>
      <c r="BZ963" s="26">
        <f t="shared" si="3771"/>
        <v>57036.4</v>
      </c>
      <c r="CA963" s="26"/>
      <c r="CB963" s="26"/>
      <c r="CC963" s="26"/>
      <c r="CD963" s="26">
        <f t="shared" si="3925"/>
        <v>56017.7</v>
      </c>
      <c r="CE963" s="26">
        <f t="shared" si="3926"/>
        <v>57036.4</v>
      </c>
      <c r="CF963" s="26">
        <f t="shared" si="3927"/>
        <v>57036.4</v>
      </c>
      <c r="CG963" s="26"/>
      <c r="CH963" s="26"/>
      <c r="CI963" s="26"/>
      <c r="CJ963" s="26">
        <f t="shared" si="3928"/>
        <v>56017.7</v>
      </c>
      <c r="CK963" s="26">
        <f t="shared" si="3929"/>
        <v>57036.4</v>
      </c>
      <c r="CL963" s="26">
        <f t="shared" si="3930"/>
        <v>57036.4</v>
      </c>
      <c r="CM963" s="26"/>
      <c r="CN963" s="26"/>
      <c r="CO963" s="26"/>
      <c r="CP963" s="26">
        <f t="shared" si="3931"/>
        <v>56017.7</v>
      </c>
      <c r="CQ963" s="26">
        <f t="shared" si="3932"/>
        <v>57036.4</v>
      </c>
      <c r="CR963" s="26">
        <f t="shared" si="3933"/>
        <v>57036.4</v>
      </c>
      <c r="CS963" s="26"/>
      <c r="CT963" s="19"/>
      <c r="CU963" s="35"/>
    </row>
    <row r="964" spans="1:105" hidden="1" x14ac:dyDescent="0.3">
      <c r="A964" s="16" t="s">
        <v>527</v>
      </c>
      <c r="B964" s="17">
        <v>800</v>
      </c>
      <c r="C964" s="16"/>
      <c r="D964" s="16"/>
      <c r="E964" s="34" t="s">
        <v>52</v>
      </c>
      <c r="F964" s="26">
        <f t="shared" ref="F964:F970" si="3986">F965</f>
        <v>129723</v>
      </c>
      <c r="G964" s="26">
        <f t="shared" ref="G964:G970" si="3987">G965</f>
        <v>133293.29999999999</v>
      </c>
      <c r="H964" s="26">
        <f t="shared" ref="H964:H970" si="3988">H965</f>
        <v>133293.29999999999</v>
      </c>
      <c r="I964" s="26">
        <f t="shared" ref="I964:I970" si="3989">I965</f>
        <v>0</v>
      </c>
      <c r="J964" s="26">
        <f t="shared" ref="J964:J970" si="3990">J965</f>
        <v>0</v>
      </c>
      <c r="K964" s="26">
        <f t="shared" ref="K964:K970" si="3991">K965</f>
        <v>0</v>
      </c>
      <c r="L964" s="26">
        <f t="shared" si="3736"/>
        <v>129723</v>
      </c>
      <c r="M964" s="26">
        <f t="shared" si="3737"/>
        <v>133293.29999999999</v>
      </c>
      <c r="N964" s="26">
        <f t="shared" si="3738"/>
        <v>133293.29999999999</v>
      </c>
      <c r="O964" s="26">
        <f t="shared" ref="O964:O970" si="3992">O965</f>
        <v>0</v>
      </c>
      <c r="P964" s="26">
        <f t="shared" ref="P964:P970" si="3993">P965</f>
        <v>0</v>
      </c>
      <c r="Q964" s="26">
        <f t="shared" ref="Q964:Q970" si="3994">Q965</f>
        <v>0</v>
      </c>
      <c r="R964" s="26">
        <f t="shared" si="3739"/>
        <v>129723</v>
      </c>
      <c r="S964" s="26">
        <f t="shared" si="3740"/>
        <v>133293.29999999999</v>
      </c>
      <c r="T964" s="26">
        <f t="shared" si="3741"/>
        <v>133293.29999999999</v>
      </c>
      <c r="U964" s="26">
        <f t="shared" ref="U964:U970" si="3995">U965</f>
        <v>0</v>
      </c>
      <c r="V964" s="26">
        <f t="shared" ref="V964:V970" si="3996">V965</f>
        <v>0</v>
      </c>
      <c r="W964" s="26">
        <f t="shared" ref="W964:W970" si="3997">W965</f>
        <v>0</v>
      </c>
      <c r="X964" s="26">
        <f t="shared" si="3742"/>
        <v>129723</v>
      </c>
      <c r="Y964" s="26">
        <f t="shared" si="3743"/>
        <v>133293.29999999999</v>
      </c>
      <c r="Z964" s="26">
        <f t="shared" si="3744"/>
        <v>133293.29999999999</v>
      </c>
      <c r="AA964" s="26">
        <f t="shared" ref="AA964:AA970" si="3998">AA965</f>
        <v>0</v>
      </c>
      <c r="AB964" s="26">
        <f t="shared" ref="AB964:AB970" si="3999">AB965</f>
        <v>0</v>
      </c>
      <c r="AC964" s="26">
        <f t="shared" ref="AC964:AC970" si="4000">AC965</f>
        <v>0</v>
      </c>
      <c r="AD964" s="26">
        <f t="shared" si="3745"/>
        <v>129723</v>
      </c>
      <c r="AE964" s="26">
        <f t="shared" si="3746"/>
        <v>133293.29999999999</v>
      </c>
      <c r="AF964" s="26">
        <f t="shared" si="3747"/>
        <v>133293.29999999999</v>
      </c>
      <c r="AG964" s="26">
        <f t="shared" ref="AG964:AG970" si="4001">AG965</f>
        <v>0</v>
      </c>
      <c r="AH964" s="26">
        <f t="shared" ref="AH964:AH970" si="4002">AH965</f>
        <v>0</v>
      </c>
      <c r="AI964" s="26">
        <f t="shared" ref="AI964:AI970" si="4003">AI965</f>
        <v>0</v>
      </c>
      <c r="AJ964" s="26">
        <f t="shared" si="3748"/>
        <v>129723</v>
      </c>
      <c r="AK964" s="26">
        <f t="shared" si="3749"/>
        <v>133293.29999999999</v>
      </c>
      <c r="AL964" s="26">
        <f t="shared" si="3750"/>
        <v>133293.29999999999</v>
      </c>
      <c r="AM964" s="26">
        <f t="shared" ref="AM964:AM970" si="4004">AM965</f>
        <v>0</v>
      </c>
      <c r="AN964" s="26">
        <f t="shared" ref="AN964:AN970" si="4005">AN965</f>
        <v>0</v>
      </c>
      <c r="AO964" s="26">
        <f t="shared" ref="AO964:AO970" si="4006">AO965</f>
        <v>0</v>
      </c>
      <c r="AP964" s="26">
        <f t="shared" si="3751"/>
        <v>129723</v>
      </c>
      <c r="AQ964" s="26">
        <f t="shared" si="3752"/>
        <v>133293.29999999999</v>
      </c>
      <c r="AR964" s="26">
        <f t="shared" si="3753"/>
        <v>133293.29999999999</v>
      </c>
      <c r="AS964" s="26">
        <f t="shared" ref="AS964:AS970" si="4007">AS965</f>
        <v>0</v>
      </c>
      <c r="AT964" s="26">
        <f t="shared" ref="AT964:AT970" si="4008">AT965</f>
        <v>0</v>
      </c>
      <c r="AU964" s="26">
        <f t="shared" ref="AU964:AU970" si="4009">AU965</f>
        <v>0</v>
      </c>
      <c r="AV964" s="26">
        <f t="shared" si="3754"/>
        <v>129723</v>
      </c>
      <c r="AW964" s="26">
        <f t="shared" si="3755"/>
        <v>133293.29999999999</v>
      </c>
      <c r="AX964" s="26">
        <f t="shared" si="3756"/>
        <v>133293.29999999999</v>
      </c>
      <c r="AY964" s="26">
        <f t="shared" ref="AY964:AY970" si="4010">AY965</f>
        <v>0</v>
      </c>
      <c r="AZ964" s="26">
        <f t="shared" ref="AZ964:AZ970" si="4011">AZ965</f>
        <v>0</v>
      </c>
      <c r="BA964" s="26">
        <f t="shared" ref="BA964:BA970" si="4012">BA965</f>
        <v>0</v>
      </c>
      <c r="BB964" s="26">
        <f t="shared" si="3757"/>
        <v>129723</v>
      </c>
      <c r="BC964" s="26">
        <f t="shared" si="3758"/>
        <v>133293.29999999999</v>
      </c>
      <c r="BD964" s="26">
        <f t="shared" si="3759"/>
        <v>133293.29999999999</v>
      </c>
      <c r="BE964" s="26">
        <f t="shared" ref="BE964:BE970" si="4013">BE965</f>
        <v>0</v>
      </c>
      <c r="BF964" s="26">
        <f t="shared" ref="BF964:BF970" si="4014">BF965</f>
        <v>0</v>
      </c>
      <c r="BG964" s="26">
        <f t="shared" ref="BG964:BG970" si="4015">BG965</f>
        <v>0</v>
      </c>
      <c r="BH964" s="26">
        <f t="shared" si="3760"/>
        <v>129723</v>
      </c>
      <c r="BI964" s="26">
        <f t="shared" si="3761"/>
        <v>133293.29999999999</v>
      </c>
      <c r="BJ964" s="26">
        <f t="shared" si="3762"/>
        <v>133293.29999999999</v>
      </c>
      <c r="BK964" s="26">
        <f t="shared" ref="BK964:BK970" si="4016">BK965</f>
        <v>0</v>
      </c>
      <c r="BL964" s="26">
        <f t="shared" ref="BL964:BL970" si="4017">BL965</f>
        <v>0</v>
      </c>
      <c r="BM964" s="26">
        <f t="shared" ref="BM964:BM970" si="4018">BM965</f>
        <v>0</v>
      </c>
      <c r="BN964" s="26">
        <f t="shared" si="3763"/>
        <v>129723</v>
      </c>
      <c r="BO964" s="26">
        <f t="shared" si="3764"/>
        <v>133293.29999999999</v>
      </c>
      <c r="BP964" s="26">
        <f t="shared" si="3765"/>
        <v>133293.29999999999</v>
      </c>
      <c r="BQ964" s="26">
        <f t="shared" ref="BQ964:BQ970" si="4019">BQ965</f>
        <v>0</v>
      </c>
      <c r="BR964" s="26">
        <f t="shared" ref="BR964:BR970" si="4020">BR965</f>
        <v>0</v>
      </c>
      <c r="BS964" s="26">
        <f t="shared" si="3766"/>
        <v>129723</v>
      </c>
      <c r="BT964" s="26">
        <f t="shared" si="3767"/>
        <v>133293.29999999999</v>
      </c>
      <c r="BU964" s="26">
        <f t="shared" si="3768"/>
        <v>133293.29999999999</v>
      </c>
      <c r="BV964" s="26">
        <f t="shared" ref="BV964:BV970" si="4021">BV965</f>
        <v>0</v>
      </c>
      <c r="BW964" s="26">
        <f t="shared" ref="BW964:BW970" si="4022">BW965</f>
        <v>0</v>
      </c>
      <c r="BX964" s="26">
        <f t="shared" si="3769"/>
        <v>129723</v>
      </c>
      <c r="BY964" s="26">
        <f t="shared" si="3770"/>
        <v>133293.29999999999</v>
      </c>
      <c r="BZ964" s="26">
        <f t="shared" si="3771"/>
        <v>133293.29999999999</v>
      </c>
      <c r="CA964" s="26">
        <f t="shared" ref="CA964:CA970" si="4023">CA965</f>
        <v>0</v>
      </c>
      <c r="CB964" s="26">
        <f t="shared" ref="CB964:CB970" si="4024">CB965</f>
        <v>0</v>
      </c>
      <c r="CC964" s="26">
        <f t="shared" ref="CC964:CC970" si="4025">CC965</f>
        <v>0</v>
      </c>
      <c r="CD964" s="26">
        <f t="shared" si="3925"/>
        <v>129723</v>
      </c>
      <c r="CE964" s="26">
        <f t="shared" si="3926"/>
        <v>133293.29999999999</v>
      </c>
      <c r="CF964" s="26">
        <f t="shared" si="3927"/>
        <v>133293.29999999999</v>
      </c>
      <c r="CG964" s="26">
        <f t="shared" ref="CG964:CG970" si="4026">CG965</f>
        <v>0</v>
      </c>
      <c r="CH964" s="26">
        <f t="shared" ref="CH964:CH970" si="4027">CH965</f>
        <v>0</v>
      </c>
      <c r="CI964" s="26">
        <f t="shared" ref="CI964:CI970" si="4028">CI965</f>
        <v>0</v>
      </c>
      <c r="CJ964" s="26">
        <f t="shared" si="3928"/>
        <v>129723</v>
      </c>
      <c r="CK964" s="26">
        <f t="shared" si="3929"/>
        <v>133293.29999999999</v>
      </c>
      <c r="CL964" s="26">
        <f t="shared" si="3930"/>
        <v>133293.29999999999</v>
      </c>
      <c r="CM964" s="26">
        <f t="shared" ref="CM964:CM970" si="4029">CM965</f>
        <v>0</v>
      </c>
      <c r="CN964" s="26">
        <f t="shared" ref="CN964:CN970" si="4030">CN965</f>
        <v>0</v>
      </c>
      <c r="CO964" s="26">
        <f t="shared" ref="CO964:CO970" si="4031">CO965</f>
        <v>0</v>
      </c>
      <c r="CP964" s="26">
        <f t="shared" si="3931"/>
        <v>129723</v>
      </c>
      <c r="CQ964" s="26">
        <f t="shared" si="3932"/>
        <v>133293.29999999999</v>
      </c>
      <c r="CR964" s="26">
        <f t="shared" si="3933"/>
        <v>133293.29999999999</v>
      </c>
      <c r="CS964" s="26">
        <f t="shared" ref="CS964:CS970" si="4032">CS965</f>
        <v>0</v>
      </c>
      <c r="CT964" s="19"/>
      <c r="CU964" s="35"/>
      <c r="CY964" s="1" t="s">
        <v>27</v>
      </c>
    </row>
    <row r="965" spans="1:105" ht="78" hidden="1" x14ac:dyDescent="0.3">
      <c r="A965" s="16" t="s">
        <v>527</v>
      </c>
      <c r="B965" s="17">
        <v>810</v>
      </c>
      <c r="C965" s="16"/>
      <c r="D965" s="16"/>
      <c r="E965" s="34" t="s">
        <v>411</v>
      </c>
      <c r="F965" s="26">
        <f t="shared" si="3986"/>
        <v>129723</v>
      </c>
      <c r="G965" s="26">
        <f t="shared" si="3987"/>
        <v>133293.29999999999</v>
      </c>
      <c r="H965" s="26">
        <f t="shared" si="3988"/>
        <v>133293.29999999999</v>
      </c>
      <c r="I965" s="26">
        <f t="shared" si="3989"/>
        <v>0</v>
      </c>
      <c r="J965" s="26">
        <f t="shared" si="3990"/>
        <v>0</v>
      </c>
      <c r="K965" s="26">
        <f t="shared" si="3991"/>
        <v>0</v>
      </c>
      <c r="L965" s="26">
        <f t="shared" si="3736"/>
        <v>129723</v>
      </c>
      <c r="M965" s="26">
        <f t="shared" si="3737"/>
        <v>133293.29999999999</v>
      </c>
      <c r="N965" s="26">
        <f t="shared" si="3738"/>
        <v>133293.29999999999</v>
      </c>
      <c r="O965" s="26">
        <f t="shared" si="3992"/>
        <v>0</v>
      </c>
      <c r="P965" s="26">
        <f t="shared" si="3993"/>
        <v>0</v>
      </c>
      <c r="Q965" s="26">
        <f t="shared" si="3994"/>
        <v>0</v>
      </c>
      <c r="R965" s="26">
        <f t="shared" si="3739"/>
        <v>129723</v>
      </c>
      <c r="S965" s="26">
        <f t="shared" si="3740"/>
        <v>133293.29999999999</v>
      </c>
      <c r="T965" s="26">
        <f t="shared" si="3741"/>
        <v>133293.29999999999</v>
      </c>
      <c r="U965" s="26">
        <f t="shared" si="3995"/>
        <v>0</v>
      </c>
      <c r="V965" s="26">
        <f t="shared" si="3996"/>
        <v>0</v>
      </c>
      <c r="W965" s="26">
        <f t="shared" si="3997"/>
        <v>0</v>
      </c>
      <c r="X965" s="26">
        <f t="shared" si="3742"/>
        <v>129723</v>
      </c>
      <c r="Y965" s="26">
        <f t="shared" si="3743"/>
        <v>133293.29999999999</v>
      </c>
      <c r="Z965" s="26">
        <f t="shared" si="3744"/>
        <v>133293.29999999999</v>
      </c>
      <c r="AA965" s="26">
        <f t="shared" si="3998"/>
        <v>0</v>
      </c>
      <c r="AB965" s="26">
        <f t="shared" si="3999"/>
        <v>0</v>
      </c>
      <c r="AC965" s="26">
        <f t="shared" si="4000"/>
        <v>0</v>
      </c>
      <c r="AD965" s="26">
        <f t="shared" si="3745"/>
        <v>129723</v>
      </c>
      <c r="AE965" s="26">
        <f t="shared" si="3746"/>
        <v>133293.29999999999</v>
      </c>
      <c r="AF965" s="26">
        <f t="shared" si="3747"/>
        <v>133293.29999999999</v>
      </c>
      <c r="AG965" s="26">
        <f t="shared" si="4001"/>
        <v>0</v>
      </c>
      <c r="AH965" s="26">
        <f t="shared" si="4002"/>
        <v>0</v>
      </c>
      <c r="AI965" s="26">
        <f t="shared" si="4003"/>
        <v>0</v>
      </c>
      <c r="AJ965" s="26">
        <f t="shared" si="3748"/>
        <v>129723</v>
      </c>
      <c r="AK965" s="26">
        <f t="shared" si="3749"/>
        <v>133293.29999999999</v>
      </c>
      <c r="AL965" s="26">
        <f t="shared" si="3750"/>
        <v>133293.29999999999</v>
      </c>
      <c r="AM965" s="26">
        <f t="shared" si="4004"/>
        <v>0</v>
      </c>
      <c r="AN965" s="26">
        <f t="shared" si="4005"/>
        <v>0</v>
      </c>
      <c r="AO965" s="26">
        <f t="shared" si="4006"/>
        <v>0</v>
      </c>
      <c r="AP965" s="26">
        <f t="shared" si="3751"/>
        <v>129723</v>
      </c>
      <c r="AQ965" s="26">
        <f t="shared" si="3752"/>
        <v>133293.29999999999</v>
      </c>
      <c r="AR965" s="26">
        <f t="shared" si="3753"/>
        <v>133293.29999999999</v>
      </c>
      <c r="AS965" s="26">
        <f t="shared" si="4007"/>
        <v>0</v>
      </c>
      <c r="AT965" s="26">
        <f t="shared" si="4008"/>
        <v>0</v>
      </c>
      <c r="AU965" s="26">
        <f t="shared" si="4009"/>
        <v>0</v>
      </c>
      <c r="AV965" s="26">
        <f t="shared" si="3754"/>
        <v>129723</v>
      </c>
      <c r="AW965" s="26">
        <f t="shared" si="3755"/>
        <v>133293.29999999999</v>
      </c>
      <c r="AX965" s="26">
        <f t="shared" si="3756"/>
        <v>133293.29999999999</v>
      </c>
      <c r="AY965" s="26">
        <f t="shared" si="4010"/>
        <v>0</v>
      </c>
      <c r="AZ965" s="26">
        <f t="shared" si="4011"/>
        <v>0</v>
      </c>
      <c r="BA965" s="26">
        <f t="shared" si="4012"/>
        <v>0</v>
      </c>
      <c r="BB965" s="26">
        <f t="shared" si="3757"/>
        <v>129723</v>
      </c>
      <c r="BC965" s="26">
        <f t="shared" si="3758"/>
        <v>133293.29999999999</v>
      </c>
      <c r="BD965" s="26">
        <f t="shared" si="3759"/>
        <v>133293.29999999999</v>
      </c>
      <c r="BE965" s="26">
        <f t="shared" si="4013"/>
        <v>0</v>
      </c>
      <c r="BF965" s="26">
        <f t="shared" si="4014"/>
        <v>0</v>
      </c>
      <c r="BG965" s="26">
        <f t="shared" si="4015"/>
        <v>0</v>
      </c>
      <c r="BH965" s="26">
        <f t="shared" si="3760"/>
        <v>129723</v>
      </c>
      <c r="BI965" s="26">
        <f t="shared" si="3761"/>
        <v>133293.29999999999</v>
      </c>
      <c r="BJ965" s="26">
        <f t="shared" si="3762"/>
        <v>133293.29999999999</v>
      </c>
      <c r="BK965" s="26">
        <f t="shared" si="4016"/>
        <v>0</v>
      </c>
      <c r="BL965" s="26">
        <f t="shared" si="4017"/>
        <v>0</v>
      </c>
      <c r="BM965" s="26">
        <f t="shared" si="4018"/>
        <v>0</v>
      </c>
      <c r="BN965" s="26">
        <f t="shared" si="3763"/>
        <v>129723</v>
      </c>
      <c r="BO965" s="26">
        <f t="shared" si="3764"/>
        <v>133293.29999999999</v>
      </c>
      <c r="BP965" s="26">
        <f t="shared" si="3765"/>
        <v>133293.29999999999</v>
      </c>
      <c r="BQ965" s="26">
        <f t="shared" si="4019"/>
        <v>0</v>
      </c>
      <c r="BR965" s="26">
        <f t="shared" si="4020"/>
        <v>0</v>
      </c>
      <c r="BS965" s="26">
        <f t="shared" si="3766"/>
        <v>129723</v>
      </c>
      <c r="BT965" s="26">
        <f t="shared" si="3767"/>
        <v>133293.29999999999</v>
      </c>
      <c r="BU965" s="26">
        <f t="shared" si="3768"/>
        <v>133293.29999999999</v>
      </c>
      <c r="BV965" s="26">
        <f t="shared" si="4021"/>
        <v>0</v>
      </c>
      <c r="BW965" s="26">
        <f t="shared" si="4022"/>
        <v>0</v>
      </c>
      <c r="BX965" s="26">
        <f t="shared" si="3769"/>
        <v>129723</v>
      </c>
      <c r="BY965" s="26">
        <f t="shared" si="3770"/>
        <v>133293.29999999999</v>
      </c>
      <c r="BZ965" s="26">
        <f t="shared" si="3771"/>
        <v>133293.29999999999</v>
      </c>
      <c r="CA965" s="26">
        <f t="shared" si="4023"/>
        <v>0</v>
      </c>
      <c r="CB965" s="26">
        <f t="shared" si="4024"/>
        <v>0</v>
      </c>
      <c r="CC965" s="26">
        <f t="shared" si="4025"/>
        <v>0</v>
      </c>
      <c r="CD965" s="26">
        <f t="shared" si="3925"/>
        <v>129723</v>
      </c>
      <c r="CE965" s="26">
        <f t="shared" si="3926"/>
        <v>133293.29999999999</v>
      </c>
      <c r="CF965" s="26">
        <f t="shared" si="3927"/>
        <v>133293.29999999999</v>
      </c>
      <c r="CG965" s="26">
        <f t="shared" si="4026"/>
        <v>0</v>
      </c>
      <c r="CH965" s="26">
        <f t="shared" si="4027"/>
        <v>0</v>
      </c>
      <c r="CI965" s="26">
        <f t="shared" si="4028"/>
        <v>0</v>
      </c>
      <c r="CJ965" s="26">
        <f t="shared" si="3928"/>
        <v>129723</v>
      </c>
      <c r="CK965" s="26">
        <f t="shared" si="3929"/>
        <v>133293.29999999999</v>
      </c>
      <c r="CL965" s="26">
        <f t="shared" si="3930"/>
        <v>133293.29999999999</v>
      </c>
      <c r="CM965" s="26">
        <f t="shared" si="4029"/>
        <v>0</v>
      </c>
      <c r="CN965" s="26">
        <f t="shared" si="4030"/>
        <v>0</v>
      </c>
      <c r="CO965" s="26">
        <f t="shared" si="4031"/>
        <v>0</v>
      </c>
      <c r="CP965" s="26">
        <f t="shared" si="3931"/>
        <v>129723</v>
      </c>
      <c r="CQ965" s="26">
        <f t="shared" si="3932"/>
        <v>133293.29999999999</v>
      </c>
      <c r="CR965" s="26">
        <f t="shared" si="3933"/>
        <v>133293.29999999999</v>
      </c>
      <c r="CS965" s="26">
        <f t="shared" si="4032"/>
        <v>0</v>
      </c>
      <c r="CT965" s="19"/>
      <c r="CU965" s="35"/>
      <c r="CZ965" s="1" t="s">
        <v>28</v>
      </c>
    </row>
    <row r="966" spans="1:105" hidden="1" x14ac:dyDescent="0.3">
      <c r="A966" s="16" t="s">
        <v>527</v>
      </c>
      <c r="B966" s="17">
        <v>810</v>
      </c>
      <c r="C966" s="16" t="s">
        <v>45</v>
      </c>
      <c r="D966" s="16" t="s">
        <v>40</v>
      </c>
      <c r="E966" s="34" t="s">
        <v>434</v>
      </c>
      <c r="F966" s="26">
        <v>129723</v>
      </c>
      <c r="G966" s="26">
        <v>133293.29999999999</v>
      </c>
      <c r="H966" s="26">
        <v>133293.29999999999</v>
      </c>
      <c r="I966" s="26"/>
      <c r="J966" s="26"/>
      <c r="K966" s="26"/>
      <c r="L966" s="26">
        <f t="shared" si="3736"/>
        <v>129723</v>
      </c>
      <c r="M966" s="26">
        <f t="shared" si="3737"/>
        <v>133293.29999999999</v>
      </c>
      <c r="N966" s="26">
        <f t="shared" si="3738"/>
        <v>133293.29999999999</v>
      </c>
      <c r="O966" s="26"/>
      <c r="P966" s="26"/>
      <c r="Q966" s="26"/>
      <c r="R966" s="26">
        <f t="shared" si="3739"/>
        <v>129723</v>
      </c>
      <c r="S966" s="26">
        <f t="shared" si="3740"/>
        <v>133293.29999999999</v>
      </c>
      <c r="T966" s="26">
        <f t="shared" si="3741"/>
        <v>133293.29999999999</v>
      </c>
      <c r="U966" s="26"/>
      <c r="V966" s="26"/>
      <c r="W966" s="26"/>
      <c r="X966" s="26">
        <f t="shared" si="3742"/>
        <v>129723</v>
      </c>
      <c r="Y966" s="26">
        <f t="shared" si="3743"/>
        <v>133293.29999999999</v>
      </c>
      <c r="Z966" s="26">
        <f t="shared" si="3744"/>
        <v>133293.29999999999</v>
      </c>
      <c r="AA966" s="26"/>
      <c r="AB966" s="26"/>
      <c r="AC966" s="26"/>
      <c r="AD966" s="26">
        <f t="shared" si="3745"/>
        <v>129723</v>
      </c>
      <c r="AE966" s="26">
        <f t="shared" si="3746"/>
        <v>133293.29999999999</v>
      </c>
      <c r="AF966" s="26">
        <f t="shared" si="3747"/>
        <v>133293.29999999999</v>
      </c>
      <c r="AG966" s="26"/>
      <c r="AH966" s="26"/>
      <c r="AI966" s="26"/>
      <c r="AJ966" s="26">
        <f t="shared" si="3748"/>
        <v>129723</v>
      </c>
      <c r="AK966" s="26">
        <f t="shared" si="3749"/>
        <v>133293.29999999999</v>
      </c>
      <c r="AL966" s="26">
        <f t="shared" si="3750"/>
        <v>133293.29999999999</v>
      </c>
      <c r="AM966" s="26"/>
      <c r="AN966" s="26"/>
      <c r="AO966" s="26"/>
      <c r="AP966" s="26">
        <f t="shared" si="3751"/>
        <v>129723</v>
      </c>
      <c r="AQ966" s="26">
        <f t="shared" si="3752"/>
        <v>133293.29999999999</v>
      </c>
      <c r="AR966" s="26">
        <f t="shared" si="3753"/>
        <v>133293.29999999999</v>
      </c>
      <c r="AS966" s="26"/>
      <c r="AT966" s="26"/>
      <c r="AU966" s="26"/>
      <c r="AV966" s="26">
        <f t="shared" si="3754"/>
        <v>129723</v>
      </c>
      <c r="AW966" s="26">
        <f t="shared" si="3755"/>
        <v>133293.29999999999</v>
      </c>
      <c r="AX966" s="26">
        <f t="shared" si="3756"/>
        <v>133293.29999999999</v>
      </c>
      <c r="AY966" s="26"/>
      <c r="AZ966" s="26"/>
      <c r="BA966" s="26"/>
      <c r="BB966" s="26">
        <f t="shared" si="3757"/>
        <v>129723</v>
      </c>
      <c r="BC966" s="26">
        <f t="shared" si="3758"/>
        <v>133293.29999999999</v>
      </c>
      <c r="BD966" s="26">
        <f t="shared" si="3759"/>
        <v>133293.29999999999</v>
      </c>
      <c r="BE966" s="26"/>
      <c r="BF966" s="26"/>
      <c r="BG966" s="26"/>
      <c r="BH966" s="26">
        <f t="shared" si="3760"/>
        <v>129723</v>
      </c>
      <c r="BI966" s="26">
        <f t="shared" si="3761"/>
        <v>133293.29999999999</v>
      </c>
      <c r="BJ966" s="26">
        <f t="shared" si="3762"/>
        <v>133293.29999999999</v>
      </c>
      <c r="BK966" s="26"/>
      <c r="BL966" s="26"/>
      <c r="BM966" s="26"/>
      <c r="BN966" s="26">
        <f t="shared" si="3763"/>
        <v>129723</v>
      </c>
      <c r="BO966" s="26">
        <f t="shared" si="3764"/>
        <v>133293.29999999999</v>
      </c>
      <c r="BP966" s="26">
        <f t="shared" si="3765"/>
        <v>133293.29999999999</v>
      </c>
      <c r="BQ966" s="26"/>
      <c r="BR966" s="26"/>
      <c r="BS966" s="26">
        <f t="shared" si="3766"/>
        <v>129723</v>
      </c>
      <c r="BT966" s="26">
        <f t="shared" si="3767"/>
        <v>133293.29999999999</v>
      </c>
      <c r="BU966" s="26">
        <f t="shared" si="3768"/>
        <v>133293.29999999999</v>
      </c>
      <c r="BV966" s="26"/>
      <c r="BW966" s="26"/>
      <c r="BX966" s="26">
        <f t="shared" si="3769"/>
        <v>129723</v>
      </c>
      <c r="BY966" s="26">
        <f t="shared" si="3770"/>
        <v>133293.29999999999</v>
      </c>
      <c r="BZ966" s="26">
        <f t="shared" si="3771"/>
        <v>133293.29999999999</v>
      </c>
      <c r="CA966" s="26"/>
      <c r="CB966" s="26"/>
      <c r="CC966" s="26"/>
      <c r="CD966" s="26">
        <f t="shared" si="3925"/>
        <v>129723</v>
      </c>
      <c r="CE966" s="26">
        <f t="shared" si="3926"/>
        <v>133293.29999999999</v>
      </c>
      <c r="CF966" s="26">
        <f t="shared" si="3927"/>
        <v>133293.29999999999</v>
      </c>
      <c r="CG966" s="26"/>
      <c r="CH966" s="26"/>
      <c r="CI966" s="26"/>
      <c r="CJ966" s="26">
        <f t="shared" si="3928"/>
        <v>129723</v>
      </c>
      <c r="CK966" s="26">
        <f t="shared" si="3929"/>
        <v>133293.29999999999</v>
      </c>
      <c r="CL966" s="26">
        <f t="shared" si="3930"/>
        <v>133293.29999999999</v>
      </c>
      <c r="CM966" s="26"/>
      <c r="CN966" s="26"/>
      <c r="CO966" s="26"/>
      <c r="CP966" s="26">
        <f t="shared" si="3931"/>
        <v>129723</v>
      </c>
      <c r="CQ966" s="26">
        <f t="shared" si="3932"/>
        <v>133293.29999999999</v>
      </c>
      <c r="CR966" s="26">
        <f t="shared" si="3933"/>
        <v>133293.29999999999</v>
      </c>
      <c r="CS966" s="26"/>
      <c r="CT966" s="19"/>
      <c r="CU966" s="35"/>
    </row>
    <row r="967" spans="1:105" ht="31.2" hidden="1" x14ac:dyDescent="0.3">
      <c r="A967" s="16" t="s">
        <v>528</v>
      </c>
      <c r="B967" s="17"/>
      <c r="C967" s="16"/>
      <c r="D967" s="16"/>
      <c r="E967" s="34" t="s">
        <v>529</v>
      </c>
      <c r="F967" s="26">
        <f t="shared" si="3986"/>
        <v>19999.8</v>
      </c>
      <c r="G967" s="26">
        <f t="shared" si="3987"/>
        <v>19999.8</v>
      </c>
      <c r="H967" s="26">
        <f t="shared" si="3988"/>
        <v>19999.8</v>
      </c>
      <c r="I967" s="26">
        <f t="shared" si="3989"/>
        <v>0</v>
      </c>
      <c r="J967" s="26">
        <f t="shared" si="3990"/>
        <v>0</v>
      </c>
      <c r="K967" s="26">
        <f t="shared" si="3991"/>
        <v>0</v>
      </c>
      <c r="L967" s="26">
        <f t="shared" si="3736"/>
        <v>19999.8</v>
      </c>
      <c r="M967" s="26">
        <f t="shared" si="3737"/>
        <v>19999.8</v>
      </c>
      <c r="N967" s="26">
        <f t="shared" si="3738"/>
        <v>19999.8</v>
      </c>
      <c r="O967" s="26">
        <f t="shared" si="3992"/>
        <v>0</v>
      </c>
      <c r="P967" s="26">
        <f t="shared" si="3993"/>
        <v>0</v>
      </c>
      <c r="Q967" s="26">
        <f t="shared" si="3994"/>
        <v>0</v>
      </c>
      <c r="R967" s="26">
        <f t="shared" si="3739"/>
        <v>19999.8</v>
      </c>
      <c r="S967" s="26">
        <f t="shared" si="3740"/>
        <v>19999.8</v>
      </c>
      <c r="T967" s="26">
        <f t="shared" si="3741"/>
        <v>19999.8</v>
      </c>
      <c r="U967" s="26">
        <f t="shared" si="3995"/>
        <v>0</v>
      </c>
      <c r="V967" s="26">
        <f t="shared" si="3996"/>
        <v>0</v>
      </c>
      <c r="W967" s="26">
        <f t="shared" si="3997"/>
        <v>0</v>
      </c>
      <c r="X967" s="26">
        <f t="shared" si="3742"/>
        <v>19999.8</v>
      </c>
      <c r="Y967" s="26">
        <f t="shared" si="3743"/>
        <v>19999.8</v>
      </c>
      <c r="Z967" s="26">
        <f t="shared" si="3744"/>
        <v>19999.8</v>
      </c>
      <c r="AA967" s="26">
        <f t="shared" si="3998"/>
        <v>0</v>
      </c>
      <c r="AB967" s="26">
        <f t="shared" si="3999"/>
        <v>0</v>
      </c>
      <c r="AC967" s="26">
        <f t="shared" si="4000"/>
        <v>0</v>
      </c>
      <c r="AD967" s="26">
        <f t="shared" si="3745"/>
        <v>19999.8</v>
      </c>
      <c r="AE967" s="26">
        <f t="shared" si="3746"/>
        <v>19999.8</v>
      </c>
      <c r="AF967" s="26">
        <f t="shared" si="3747"/>
        <v>19999.8</v>
      </c>
      <c r="AG967" s="26">
        <f t="shared" si="4001"/>
        <v>0</v>
      </c>
      <c r="AH967" s="26">
        <f t="shared" si="4002"/>
        <v>0</v>
      </c>
      <c r="AI967" s="26">
        <f t="shared" si="4003"/>
        <v>0</v>
      </c>
      <c r="AJ967" s="26">
        <f t="shared" si="3748"/>
        <v>19999.8</v>
      </c>
      <c r="AK967" s="26">
        <f t="shared" si="3749"/>
        <v>19999.8</v>
      </c>
      <c r="AL967" s="26">
        <f t="shared" si="3750"/>
        <v>19999.8</v>
      </c>
      <c r="AM967" s="26">
        <f t="shared" si="4004"/>
        <v>0</v>
      </c>
      <c r="AN967" s="26">
        <f t="shared" si="4005"/>
        <v>0</v>
      </c>
      <c r="AO967" s="26">
        <f t="shared" si="4006"/>
        <v>0</v>
      </c>
      <c r="AP967" s="26">
        <f t="shared" si="3751"/>
        <v>19999.8</v>
      </c>
      <c r="AQ967" s="26">
        <f t="shared" si="3752"/>
        <v>19999.8</v>
      </c>
      <c r="AR967" s="26">
        <f t="shared" si="3753"/>
        <v>19999.8</v>
      </c>
      <c r="AS967" s="26">
        <f t="shared" si="4007"/>
        <v>0</v>
      </c>
      <c r="AT967" s="26">
        <f t="shared" si="4008"/>
        <v>0</v>
      </c>
      <c r="AU967" s="26">
        <f t="shared" si="4009"/>
        <v>0</v>
      </c>
      <c r="AV967" s="26">
        <f t="shared" si="3754"/>
        <v>19999.8</v>
      </c>
      <c r="AW967" s="26">
        <f t="shared" si="3755"/>
        <v>19999.8</v>
      </c>
      <c r="AX967" s="26">
        <f t="shared" si="3756"/>
        <v>19999.8</v>
      </c>
      <c r="AY967" s="26">
        <f t="shared" si="4010"/>
        <v>0</v>
      </c>
      <c r="AZ967" s="26">
        <f t="shared" si="4011"/>
        <v>0</v>
      </c>
      <c r="BA967" s="26">
        <f t="shared" si="4012"/>
        <v>0</v>
      </c>
      <c r="BB967" s="26">
        <f t="shared" si="3757"/>
        <v>19999.8</v>
      </c>
      <c r="BC967" s="26">
        <f t="shared" si="3758"/>
        <v>19999.8</v>
      </c>
      <c r="BD967" s="26">
        <f t="shared" si="3759"/>
        <v>19999.8</v>
      </c>
      <c r="BE967" s="26">
        <f t="shared" si="4013"/>
        <v>0</v>
      </c>
      <c r="BF967" s="26">
        <f t="shared" si="4014"/>
        <v>0</v>
      </c>
      <c r="BG967" s="26">
        <f t="shared" si="4015"/>
        <v>0</v>
      </c>
      <c r="BH967" s="26">
        <f t="shared" si="3760"/>
        <v>19999.8</v>
      </c>
      <c r="BI967" s="26">
        <f t="shared" si="3761"/>
        <v>19999.8</v>
      </c>
      <c r="BJ967" s="26">
        <f t="shared" si="3762"/>
        <v>19999.8</v>
      </c>
      <c r="BK967" s="26">
        <f t="shared" si="4016"/>
        <v>0</v>
      </c>
      <c r="BL967" s="26">
        <f t="shared" si="4017"/>
        <v>0</v>
      </c>
      <c r="BM967" s="26">
        <f t="shared" si="4018"/>
        <v>0</v>
      </c>
      <c r="BN967" s="26">
        <f t="shared" si="3763"/>
        <v>19999.8</v>
      </c>
      <c r="BO967" s="26">
        <f t="shared" si="3764"/>
        <v>19999.8</v>
      </c>
      <c r="BP967" s="26">
        <f t="shared" si="3765"/>
        <v>19999.8</v>
      </c>
      <c r="BQ967" s="26">
        <f t="shared" si="4019"/>
        <v>0</v>
      </c>
      <c r="BR967" s="26">
        <f t="shared" si="4020"/>
        <v>0</v>
      </c>
      <c r="BS967" s="26">
        <f t="shared" si="3766"/>
        <v>19999.8</v>
      </c>
      <c r="BT967" s="26">
        <f t="shared" si="3767"/>
        <v>19999.8</v>
      </c>
      <c r="BU967" s="26">
        <f t="shared" si="3768"/>
        <v>19999.8</v>
      </c>
      <c r="BV967" s="26">
        <f t="shared" si="4021"/>
        <v>0</v>
      </c>
      <c r="BW967" s="26">
        <f t="shared" si="4022"/>
        <v>0</v>
      </c>
      <c r="BX967" s="26">
        <f t="shared" si="3769"/>
        <v>19999.8</v>
      </c>
      <c r="BY967" s="26">
        <f t="shared" si="3770"/>
        <v>19999.8</v>
      </c>
      <c r="BZ967" s="26">
        <f t="shared" si="3771"/>
        <v>19999.8</v>
      </c>
      <c r="CA967" s="26">
        <f t="shared" si="4023"/>
        <v>0</v>
      </c>
      <c r="CB967" s="26">
        <f t="shared" si="4024"/>
        <v>0</v>
      </c>
      <c r="CC967" s="26">
        <f t="shared" si="4025"/>
        <v>0</v>
      </c>
      <c r="CD967" s="26">
        <f t="shared" si="3925"/>
        <v>19999.8</v>
      </c>
      <c r="CE967" s="26">
        <f t="shared" si="3926"/>
        <v>19999.8</v>
      </c>
      <c r="CF967" s="26">
        <f t="shared" si="3927"/>
        <v>19999.8</v>
      </c>
      <c r="CG967" s="26">
        <f t="shared" si="4026"/>
        <v>0</v>
      </c>
      <c r="CH967" s="26">
        <f t="shared" si="4027"/>
        <v>0</v>
      </c>
      <c r="CI967" s="26">
        <f t="shared" si="4028"/>
        <v>0</v>
      </c>
      <c r="CJ967" s="26">
        <f t="shared" si="3928"/>
        <v>19999.8</v>
      </c>
      <c r="CK967" s="26">
        <f t="shared" si="3929"/>
        <v>19999.8</v>
      </c>
      <c r="CL967" s="26">
        <f t="shared" si="3930"/>
        <v>19999.8</v>
      </c>
      <c r="CM967" s="26">
        <f t="shared" si="4029"/>
        <v>0</v>
      </c>
      <c r="CN967" s="26">
        <f t="shared" si="4030"/>
        <v>0</v>
      </c>
      <c r="CO967" s="26">
        <f t="shared" si="4031"/>
        <v>0</v>
      </c>
      <c r="CP967" s="26">
        <f t="shared" si="3931"/>
        <v>19999.8</v>
      </c>
      <c r="CQ967" s="26">
        <f t="shared" si="3932"/>
        <v>19999.8</v>
      </c>
      <c r="CR967" s="26">
        <f t="shared" si="3933"/>
        <v>19999.8</v>
      </c>
      <c r="CS967" s="26">
        <f t="shared" si="4032"/>
        <v>0</v>
      </c>
      <c r="CT967" s="19"/>
      <c r="CU967" s="35"/>
      <c r="CX967" s="1" t="s">
        <v>26</v>
      </c>
    </row>
    <row r="968" spans="1:105" ht="46.8" hidden="1" x14ac:dyDescent="0.3">
      <c r="A968" s="16" t="s">
        <v>530</v>
      </c>
      <c r="B968" s="17"/>
      <c r="C968" s="16"/>
      <c r="D968" s="16"/>
      <c r="E968" s="34" t="s">
        <v>531</v>
      </c>
      <c r="F968" s="26">
        <f t="shared" si="3986"/>
        <v>19999.8</v>
      </c>
      <c r="G968" s="26">
        <f t="shared" si="3987"/>
        <v>19999.8</v>
      </c>
      <c r="H968" s="26">
        <f t="shared" si="3988"/>
        <v>19999.8</v>
      </c>
      <c r="I968" s="26">
        <f t="shared" si="3989"/>
        <v>0</v>
      </c>
      <c r="J968" s="26">
        <f t="shared" si="3990"/>
        <v>0</v>
      </c>
      <c r="K968" s="26">
        <f t="shared" si="3991"/>
        <v>0</v>
      </c>
      <c r="L968" s="26">
        <f t="shared" si="3736"/>
        <v>19999.8</v>
      </c>
      <c r="M968" s="26">
        <f t="shared" si="3737"/>
        <v>19999.8</v>
      </c>
      <c r="N968" s="26">
        <f t="shared" si="3738"/>
        <v>19999.8</v>
      </c>
      <c r="O968" s="26">
        <f t="shared" si="3992"/>
        <v>0</v>
      </c>
      <c r="P968" s="26">
        <f t="shared" si="3993"/>
        <v>0</v>
      </c>
      <c r="Q968" s="26">
        <f t="shared" si="3994"/>
        <v>0</v>
      </c>
      <c r="R968" s="26">
        <f t="shared" si="3739"/>
        <v>19999.8</v>
      </c>
      <c r="S968" s="26">
        <f t="shared" si="3740"/>
        <v>19999.8</v>
      </c>
      <c r="T968" s="26">
        <f t="shared" si="3741"/>
        <v>19999.8</v>
      </c>
      <c r="U968" s="26">
        <f t="shared" si="3995"/>
        <v>0</v>
      </c>
      <c r="V968" s="26">
        <f t="shared" si="3996"/>
        <v>0</v>
      </c>
      <c r="W968" s="26">
        <f t="shared" si="3997"/>
        <v>0</v>
      </c>
      <c r="X968" s="26">
        <f t="shared" si="3742"/>
        <v>19999.8</v>
      </c>
      <c r="Y968" s="26">
        <f t="shared" si="3743"/>
        <v>19999.8</v>
      </c>
      <c r="Z968" s="26">
        <f t="shared" si="3744"/>
        <v>19999.8</v>
      </c>
      <c r="AA968" s="26">
        <f t="shared" si="3998"/>
        <v>0</v>
      </c>
      <c r="AB968" s="26">
        <f t="shared" si="3999"/>
        <v>0</v>
      </c>
      <c r="AC968" s="26">
        <f t="shared" si="4000"/>
        <v>0</v>
      </c>
      <c r="AD968" s="26">
        <f t="shared" si="3745"/>
        <v>19999.8</v>
      </c>
      <c r="AE968" s="26">
        <f t="shared" si="3746"/>
        <v>19999.8</v>
      </c>
      <c r="AF968" s="26">
        <f t="shared" si="3747"/>
        <v>19999.8</v>
      </c>
      <c r="AG968" s="26">
        <f t="shared" si="4001"/>
        <v>0</v>
      </c>
      <c r="AH968" s="26">
        <f t="shared" si="4002"/>
        <v>0</v>
      </c>
      <c r="AI968" s="26">
        <f t="shared" si="4003"/>
        <v>0</v>
      </c>
      <c r="AJ968" s="26">
        <f t="shared" si="3748"/>
        <v>19999.8</v>
      </c>
      <c r="AK968" s="26">
        <f t="shared" si="3749"/>
        <v>19999.8</v>
      </c>
      <c r="AL968" s="26">
        <f t="shared" si="3750"/>
        <v>19999.8</v>
      </c>
      <c r="AM968" s="26">
        <f t="shared" si="4004"/>
        <v>0</v>
      </c>
      <c r="AN968" s="26">
        <f t="shared" si="4005"/>
        <v>0</v>
      </c>
      <c r="AO968" s="26">
        <f t="shared" si="4006"/>
        <v>0</v>
      </c>
      <c r="AP968" s="26">
        <f t="shared" si="3751"/>
        <v>19999.8</v>
      </c>
      <c r="AQ968" s="26">
        <f t="shared" si="3752"/>
        <v>19999.8</v>
      </c>
      <c r="AR968" s="26">
        <f t="shared" si="3753"/>
        <v>19999.8</v>
      </c>
      <c r="AS968" s="26">
        <f t="shared" si="4007"/>
        <v>0</v>
      </c>
      <c r="AT968" s="26">
        <f t="shared" si="4008"/>
        <v>0</v>
      </c>
      <c r="AU968" s="26">
        <f t="shared" si="4009"/>
        <v>0</v>
      </c>
      <c r="AV968" s="26">
        <f t="shared" si="3754"/>
        <v>19999.8</v>
      </c>
      <c r="AW968" s="26">
        <f t="shared" si="3755"/>
        <v>19999.8</v>
      </c>
      <c r="AX968" s="26">
        <f t="shared" si="3756"/>
        <v>19999.8</v>
      </c>
      <c r="AY968" s="26">
        <f t="shared" si="4010"/>
        <v>0</v>
      </c>
      <c r="AZ968" s="26">
        <f t="shared" si="4011"/>
        <v>0</v>
      </c>
      <c r="BA968" s="26">
        <f t="shared" si="4012"/>
        <v>0</v>
      </c>
      <c r="BB968" s="26">
        <f t="shared" si="3757"/>
        <v>19999.8</v>
      </c>
      <c r="BC968" s="26">
        <f t="shared" si="3758"/>
        <v>19999.8</v>
      </c>
      <c r="BD968" s="26">
        <f t="shared" si="3759"/>
        <v>19999.8</v>
      </c>
      <c r="BE968" s="26">
        <f t="shared" si="4013"/>
        <v>0</v>
      </c>
      <c r="BF968" s="26">
        <f t="shared" si="4014"/>
        <v>0</v>
      </c>
      <c r="BG968" s="26">
        <f t="shared" si="4015"/>
        <v>0</v>
      </c>
      <c r="BH968" s="26">
        <f t="shared" si="3760"/>
        <v>19999.8</v>
      </c>
      <c r="BI968" s="26">
        <f t="shared" si="3761"/>
        <v>19999.8</v>
      </c>
      <c r="BJ968" s="26">
        <f t="shared" si="3762"/>
        <v>19999.8</v>
      </c>
      <c r="BK968" s="26">
        <f t="shared" si="4016"/>
        <v>0</v>
      </c>
      <c r="BL968" s="26">
        <f t="shared" si="4017"/>
        <v>0</v>
      </c>
      <c r="BM968" s="26">
        <f t="shared" si="4018"/>
        <v>0</v>
      </c>
      <c r="BN968" s="26">
        <f t="shared" si="3763"/>
        <v>19999.8</v>
      </c>
      <c r="BO968" s="26">
        <f t="shared" si="3764"/>
        <v>19999.8</v>
      </c>
      <c r="BP968" s="26">
        <f t="shared" si="3765"/>
        <v>19999.8</v>
      </c>
      <c r="BQ968" s="26">
        <f t="shared" si="4019"/>
        <v>0</v>
      </c>
      <c r="BR968" s="26">
        <f t="shared" si="4020"/>
        <v>0</v>
      </c>
      <c r="BS968" s="26">
        <f t="shared" si="3766"/>
        <v>19999.8</v>
      </c>
      <c r="BT968" s="26">
        <f t="shared" si="3767"/>
        <v>19999.8</v>
      </c>
      <c r="BU968" s="26">
        <f t="shared" si="3768"/>
        <v>19999.8</v>
      </c>
      <c r="BV968" s="26">
        <f t="shared" si="4021"/>
        <v>0</v>
      </c>
      <c r="BW968" s="26">
        <f t="shared" si="4022"/>
        <v>0</v>
      </c>
      <c r="BX968" s="26">
        <f t="shared" si="3769"/>
        <v>19999.8</v>
      </c>
      <c r="BY968" s="26">
        <f t="shared" si="3770"/>
        <v>19999.8</v>
      </c>
      <c r="BZ968" s="26">
        <f t="shared" si="3771"/>
        <v>19999.8</v>
      </c>
      <c r="CA968" s="26">
        <f t="shared" si="4023"/>
        <v>0</v>
      </c>
      <c r="CB968" s="26">
        <f t="shared" si="4024"/>
        <v>0</v>
      </c>
      <c r="CC968" s="26">
        <f t="shared" si="4025"/>
        <v>0</v>
      </c>
      <c r="CD968" s="26">
        <f t="shared" si="3925"/>
        <v>19999.8</v>
      </c>
      <c r="CE968" s="26">
        <f t="shared" si="3926"/>
        <v>19999.8</v>
      </c>
      <c r="CF968" s="26">
        <f t="shared" si="3927"/>
        <v>19999.8</v>
      </c>
      <c r="CG968" s="26">
        <f t="shared" si="4026"/>
        <v>0</v>
      </c>
      <c r="CH968" s="26">
        <f t="shared" si="4027"/>
        <v>0</v>
      </c>
      <c r="CI968" s="26">
        <f t="shared" si="4028"/>
        <v>0</v>
      </c>
      <c r="CJ968" s="26">
        <f t="shared" si="3928"/>
        <v>19999.8</v>
      </c>
      <c r="CK968" s="26">
        <f t="shared" si="3929"/>
        <v>19999.8</v>
      </c>
      <c r="CL968" s="26">
        <f t="shared" si="3930"/>
        <v>19999.8</v>
      </c>
      <c r="CM968" s="26">
        <f t="shared" si="4029"/>
        <v>0</v>
      </c>
      <c r="CN968" s="26">
        <f t="shared" si="4030"/>
        <v>0</v>
      </c>
      <c r="CO968" s="26">
        <f t="shared" si="4031"/>
        <v>0</v>
      </c>
      <c r="CP968" s="26">
        <f t="shared" si="3931"/>
        <v>19999.8</v>
      </c>
      <c r="CQ968" s="26">
        <f t="shared" si="3932"/>
        <v>19999.8</v>
      </c>
      <c r="CR968" s="26">
        <f t="shared" si="3933"/>
        <v>19999.8</v>
      </c>
      <c r="CS968" s="26">
        <f t="shared" si="4032"/>
        <v>0</v>
      </c>
      <c r="CT968" s="19"/>
      <c r="CU968" s="35"/>
      <c r="DA968" s="1" t="s">
        <v>29</v>
      </c>
    </row>
    <row r="969" spans="1:105" ht="46.8" hidden="1" x14ac:dyDescent="0.3">
      <c r="A969" s="16" t="s">
        <v>530</v>
      </c>
      <c r="B969" s="17">
        <v>600</v>
      </c>
      <c r="C969" s="16"/>
      <c r="D969" s="16"/>
      <c r="E969" s="34" t="s">
        <v>43</v>
      </c>
      <c r="F969" s="26">
        <f t="shared" si="3986"/>
        <v>19999.8</v>
      </c>
      <c r="G969" s="26">
        <f t="shared" si="3987"/>
        <v>19999.8</v>
      </c>
      <c r="H969" s="26">
        <f t="shared" si="3988"/>
        <v>19999.8</v>
      </c>
      <c r="I969" s="26">
        <f t="shared" si="3989"/>
        <v>0</v>
      </c>
      <c r="J969" s="26">
        <f t="shared" si="3990"/>
        <v>0</v>
      </c>
      <c r="K969" s="26">
        <f t="shared" si="3991"/>
        <v>0</v>
      </c>
      <c r="L969" s="26">
        <f t="shared" si="3736"/>
        <v>19999.8</v>
      </c>
      <c r="M969" s="26">
        <f t="shared" si="3737"/>
        <v>19999.8</v>
      </c>
      <c r="N969" s="26">
        <f t="shared" si="3738"/>
        <v>19999.8</v>
      </c>
      <c r="O969" s="26">
        <f t="shared" si="3992"/>
        <v>0</v>
      </c>
      <c r="P969" s="26">
        <f t="shared" si="3993"/>
        <v>0</v>
      </c>
      <c r="Q969" s="26">
        <f t="shared" si="3994"/>
        <v>0</v>
      </c>
      <c r="R969" s="26">
        <f t="shared" si="3739"/>
        <v>19999.8</v>
      </c>
      <c r="S969" s="26">
        <f t="shared" si="3740"/>
        <v>19999.8</v>
      </c>
      <c r="T969" s="26">
        <f t="shared" si="3741"/>
        <v>19999.8</v>
      </c>
      <c r="U969" s="26">
        <f t="shared" si="3995"/>
        <v>0</v>
      </c>
      <c r="V969" s="26">
        <f t="shared" si="3996"/>
        <v>0</v>
      </c>
      <c r="W969" s="26">
        <f t="shared" si="3997"/>
        <v>0</v>
      </c>
      <c r="X969" s="26">
        <f t="shared" si="3742"/>
        <v>19999.8</v>
      </c>
      <c r="Y969" s="26">
        <f t="shared" si="3743"/>
        <v>19999.8</v>
      </c>
      <c r="Z969" s="26">
        <f t="shared" si="3744"/>
        <v>19999.8</v>
      </c>
      <c r="AA969" s="26">
        <f t="shared" si="3998"/>
        <v>0</v>
      </c>
      <c r="AB969" s="26">
        <f t="shared" si="3999"/>
        <v>0</v>
      </c>
      <c r="AC969" s="26">
        <f t="shared" si="4000"/>
        <v>0</v>
      </c>
      <c r="AD969" s="26">
        <f t="shared" si="3745"/>
        <v>19999.8</v>
      </c>
      <c r="AE969" s="26">
        <f t="shared" si="3746"/>
        <v>19999.8</v>
      </c>
      <c r="AF969" s="26">
        <f t="shared" si="3747"/>
        <v>19999.8</v>
      </c>
      <c r="AG969" s="26">
        <f t="shared" si="4001"/>
        <v>0</v>
      </c>
      <c r="AH969" s="26">
        <f t="shared" si="4002"/>
        <v>0</v>
      </c>
      <c r="AI969" s="26">
        <f t="shared" si="4003"/>
        <v>0</v>
      </c>
      <c r="AJ969" s="26">
        <f t="shared" si="3748"/>
        <v>19999.8</v>
      </c>
      <c r="AK969" s="26">
        <f t="shared" si="3749"/>
        <v>19999.8</v>
      </c>
      <c r="AL969" s="26">
        <f t="shared" si="3750"/>
        <v>19999.8</v>
      </c>
      <c r="AM969" s="26">
        <f t="shared" si="4004"/>
        <v>0</v>
      </c>
      <c r="AN969" s="26">
        <f t="shared" si="4005"/>
        <v>0</v>
      </c>
      <c r="AO969" s="26">
        <f t="shared" si="4006"/>
        <v>0</v>
      </c>
      <c r="AP969" s="26">
        <f t="shared" si="3751"/>
        <v>19999.8</v>
      </c>
      <c r="AQ969" s="26">
        <f t="shared" si="3752"/>
        <v>19999.8</v>
      </c>
      <c r="AR969" s="26">
        <f t="shared" si="3753"/>
        <v>19999.8</v>
      </c>
      <c r="AS969" s="26">
        <f t="shared" si="4007"/>
        <v>0</v>
      </c>
      <c r="AT969" s="26">
        <f t="shared" si="4008"/>
        <v>0</v>
      </c>
      <c r="AU969" s="26">
        <f t="shared" si="4009"/>
        <v>0</v>
      </c>
      <c r="AV969" s="26">
        <f t="shared" si="3754"/>
        <v>19999.8</v>
      </c>
      <c r="AW969" s="26">
        <f t="shared" si="3755"/>
        <v>19999.8</v>
      </c>
      <c r="AX969" s="26">
        <f t="shared" si="3756"/>
        <v>19999.8</v>
      </c>
      <c r="AY969" s="26">
        <f t="shared" si="4010"/>
        <v>0</v>
      </c>
      <c r="AZ969" s="26">
        <f t="shared" si="4011"/>
        <v>0</v>
      </c>
      <c r="BA969" s="26">
        <f t="shared" si="4012"/>
        <v>0</v>
      </c>
      <c r="BB969" s="26">
        <f t="shared" si="3757"/>
        <v>19999.8</v>
      </c>
      <c r="BC969" s="26">
        <f t="shared" si="3758"/>
        <v>19999.8</v>
      </c>
      <c r="BD969" s="26">
        <f t="shared" si="3759"/>
        <v>19999.8</v>
      </c>
      <c r="BE969" s="26">
        <f t="shared" si="4013"/>
        <v>0</v>
      </c>
      <c r="BF969" s="26">
        <f t="shared" si="4014"/>
        <v>0</v>
      </c>
      <c r="BG969" s="26">
        <f t="shared" si="4015"/>
        <v>0</v>
      </c>
      <c r="BH969" s="26">
        <f t="shared" si="3760"/>
        <v>19999.8</v>
      </c>
      <c r="BI969" s="26">
        <f t="shared" si="3761"/>
        <v>19999.8</v>
      </c>
      <c r="BJ969" s="26">
        <f t="shared" si="3762"/>
        <v>19999.8</v>
      </c>
      <c r="BK969" s="26">
        <f t="shared" si="4016"/>
        <v>0</v>
      </c>
      <c r="BL969" s="26">
        <f t="shared" si="4017"/>
        <v>0</v>
      </c>
      <c r="BM969" s="26">
        <f t="shared" si="4018"/>
        <v>0</v>
      </c>
      <c r="BN969" s="26">
        <f t="shared" si="3763"/>
        <v>19999.8</v>
      </c>
      <c r="BO969" s="26">
        <f t="shared" si="3764"/>
        <v>19999.8</v>
      </c>
      <c r="BP969" s="26">
        <f t="shared" si="3765"/>
        <v>19999.8</v>
      </c>
      <c r="BQ969" s="26">
        <f t="shared" si="4019"/>
        <v>0</v>
      </c>
      <c r="BR969" s="26">
        <f t="shared" si="4020"/>
        <v>0</v>
      </c>
      <c r="BS969" s="26">
        <f t="shared" si="3766"/>
        <v>19999.8</v>
      </c>
      <c r="BT969" s="26">
        <f t="shared" si="3767"/>
        <v>19999.8</v>
      </c>
      <c r="BU969" s="26">
        <f t="shared" si="3768"/>
        <v>19999.8</v>
      </c>
      <c r="BV969" s="26">
        <f t="shared" si="4021"/>
        <v>0</v>
      </c>
      <c r="BW969" s="26">
        <f t="shared" si="4022"/>
        <v>0</v>
      </c>
      <c r="BX969" s="26">
        <f t="shared" si="3769"/>
        <v>19999.8</v>
      </c>
      <c r="BY969" s="26">
        <f t="shared" si="3770"/>
        <v>19999.8</v>
      </c>
      <c r="BZ969" s="26">
        <f t="shared" si="3771"/>
        <v>19999.8</v>
      </c>
      <c r="CA969" s="26">
        <f t="shared" si="4023"/>
        <v>0</v>
      </c>
      <c r="CB969" s="26">
        <f t="shared" si="4024"/>
        <v>0</v>
      </c>
      <c r="CC969" s="26">
        <f t="shared" si="4025"/>
        <v>0</v>
      </c>
      <c r="CD969" s="26">
        <f t="shared" si="3925"/>
        <v>19999.8</v>
      </c>
      <c r="CE969" s="26">
        <f t="shared" si="3926"/>
        <v>19999.8</v>
      </c>
      <c r="CF969" s="26">
        <f t="shared" si="3927"/>
        <v>19999.8</v>
      </c>
      <c r="CG969" s="26">
        <f t="shared" si="4026"/>
        <v>0</v>
      </c>
      <c r="CH969" s="26">
        <f t="shared" si="4027"/>
        <v>0</v>
      </c>
      <c r="CI969" s="26">
        <f t="shared" si="4028"/>
        <v>0</v>
      </c>
      <c r="CJ969" s="26">
        <f t="shared" si="3928"/>
        <v>19999.8</v>
      </c>
      <c r="CK969" s="26">
        <f t="shared" si="3929"/>
        <v>19999.8</v>
      </c>
      <c r="CL969" s="26">
        <f t="shared" si="3930"/>
        <v>19999.8</v>
      </c>
      <c r="CM969" s="26">
        <f t="shared" si="4029"/>
        <v>0</v>
      </c>
      <c r="CN969" s="26">
        <f t="shared" si="4030"/>
        <v>0</v>
      </c>
      <c r="CO969" s="26">
        <f t="shared" si="4031"/>
        <v>0</v>
      </c>
      <c r="CP969" s="26">
        <f t="shared" si="3931"/>
        <v>19999.8</v>
      </c>
      <c r="CQ969" s="26">
        <f t="shared" si="3932"/>
        <v>19999.8</v>
      </c>
      <c r="CR969" s="26">
        <f t="shared" si="3933"/>
        <v>19999.8</v>
      </c>
      <c r="CS969" s="26">
        <f t="shared" si="4032"/>
        <v>0</v>
      </c>
      <c r="CT969" s="19"/>
      <c r="CU969" s="35"/>
      <c r="CY969" s="1" t="s">
        <v>27</v>
      </c>
    </row>
    <row r="970" spans="1:105" ht="78" hidden="1" x14ac:dyDescent="0.3">
      <c r="A970" s="16" t="s">
        <v>530</v>
      </c>
      <c r="B970" s="17">
        <v>630</v>
      </c>
      <c r="C970" s="16"/>
      <c r="D970" s="16"/>
      <c r="E970" s="34" t="s">
        <v>49</v>
      </c>
      <c r="F970" s="26">
        <f t="shared" si="3986"/>
        <v>19999.8</v>
      </c>
      <c r="G970" s="26">
        <f t="shared" si="3987"/>
        <v>19999.8</v>
      </c>
      <c r="H970" s="26">
        <f t="shared" si="3988"/>
        <v>19999.8</v>
      </c>
      <c r="I970" s="26">
        <f t="shared" si="3989"/>
        <v>0</v>
      </c>
      <c r="J970" s="26">
        <f t="shared" si="3990"/>
        <v>0</v>
      </c>
      <c r="K970" s="26">
        <f t="shared" si="3991"/>
        <v>0</v>
      </c>
      <c r="L970" s="26">
        <f t="shared" si="3736"/>
        <v>19999.8</v>
      </c>
      <c r="M970" s="26">
        <f t="shared" si="3737"/>
        <v>19999.8</v>
      </c>
      <c r="N970" s="26">
        <f t="shared" si="3738"/>
        <v>19999.8</v>
      </c>
      <c r="O970" s="26">
        <f t="shared" si="3992"/>
        <v>0</v>
      </c>
      <c r="P970" s="26">
        <f t="shared" si="3993"/>
        <v>0</v>
      </c>
      <c r="Q970" s="26">
        <f t="shared" si="3994"/>
        <v>0</v>
      </c>
      <c r="R970" s="26">
        <f t="shared" si="3739"/>
        <v>19999.8</v>
      </c>
      <c r="S970" s="26">
        <f t="shared" si="3740"/>
        <v>19999.8</v>
      </c>
      <c r="T970" s="26">
        <f t="shared" si="3741"/>
        <v>19999.8</v>
      </c>
      <c r="U970" s="26">
        <f t="shared" si="3995"/>
        <v>0</v>
      </c>
      <c r="V970" s="26">
        <f t="shared" si="3996"/>
        <v>0</v>
      </c>
      <c r="W970" s="26">
        <f t="shared" si="3997"/>
        <v>0</v>
      </c>
      <c r="X970" s="26">
        <f t="shared" si="3742"/>
        <v>19999.8</v>
      </c>
      <c r="Y970" s="26">
        <f t="shared" si="3743"/>
        <v>19999.8</v>
      </c>
      <c r="Z970" s="26">
        <f t="shared" si="3744"/>
        <v>19999.8</v>
      </c>
      <c r="AA970" s="26">
        <f t="shared" si="3998"/>
        <v>0</v>
      </c>
      <c r="AB970" s="26">
        <f t="shared" si="3999"/>
        <v>0</v>
      </c>
      <c r="AC970" s="26">
        <f t="shared" si="4000"/>
        <v>0</v>
      </c>
      <c r="AD970" s="26">
        <f t="shared" si="3745"/>
        <v>19999.8</v>
      </c>
      <c r="AE970" s="26">
        <f t="shared" si="3746"/>
        <v>19999.8</v>
      </c>
      <c r="AF970" s="26">
        <f t="shared" si="3747"/>
        <v>19999.8</v>
      </c>
      <c r="AG970" s="26">
        <f t="shared" si="4001"/>
        <v>0</v>
      </c>
      <c r="AH970" s="26">
        <f t="shared" si="4002"/>
        <v>0</v>
      </c>
      <c r="AI970" s="26">
        <f t="shared" si="4003"/>
        <v>0</v>
      </c>
      <c r="AJ970" s="26">
        <f t="shared" si="3748"/>
        <v>19999.8</v>
      </c>
      <c r="AK970" s="26">
        <f t="shared" si="3749"/>
        <v>19999.8</v>
      </c>
      <c r="AL970" s="26">
        <f t="shared" si="3750"/>
        <v>19999.8</v>
      </c>
      <c r="AM970" s="26">
        <f t="shared" si="4004"/>
        <v>0</v>
      </c>
      <c r="AN970" s="26">
        <f t="shared" si="4005"/>
        <v>0</v>
      </c>
      <c r="AO970" s="26">
        <f t="shared" si="4006"/>
        <v>0</v>
      </c>
      <c r="AP970" s="26">
        <f t="shared" si="3751"/>
        <v>19999.8</v>
      </c>
      <c r="AQ970" s="26">
        <f t="shared" si="3752"/>
        <v>19999.8</v>
      </c>
      <c r="AR970" s="26">
        <f t="shared" si="3753"/>
        <v>19999.8</v>
      </c>
      <c r="AS970" s="26">
        <f t="shared" si="4007"/>
        <v>0</v>
      </c>
      <c r="AT970" s="26">
        <f t="shared" si="4008"/>
        <v>0</v>
      </c>
      <c r="AU970" s="26">
        <f t="shared" si="4009"/>
        <v>0</v>
      </c>
      <c r="AV970" s="26">
        <f t="shared" si="3754"/>
        <v>19999.8</v>
      </c>
      <c r="AW970" s="26">
        <f t="shared" si="3755"/>
        <v>19999.8</v>
      </c>
      <c r="AX970" s="26">
        <f t="shared" si="3756"/>
        <v>19999.8</v>
      </c>
      <c r="AY970" s="26">
        <f t="shared" si="4010"/>
        <v>0</v>
      </c>
      <c r="AZ970" s="26">
        <f t="shared" si="4011"/>
        <v>0</v>
      </c>
      <c r="BA970" s="26">
        <f t="shared" si="4012"/>
        <v>0</v>
      </c>
      <c r="BB970" s="26">
        <f t="shared" si="3757"/>
        <v>19999.8</v>
      </c>
      <c r="BC970" s="26">
        <f t="shared" si="3758"/>
        <v>19999.8</v>
      </c>
      <c r="BD970" s="26">
        <f t="shared" si="3759"/>
        <v>19999.8</v>
      </c>
      <c r="BE970" s="26">
        <f t="shared" si="4013"/>
        <v>0</v>
      </c>
      <c r="BF970" s="26">
        <f t="shared" si="4014"/>
        <v>0</v>
      </c>
      <c r="BG970" s="26">
        <f t="shared" si="4015"/>
        <v>0</v>
      </c>
      <c r="BH970" s="26">
        <f t="shared" si="3760"/>
        <v>19999.8</v>
      </c>
      <c r="BI970" s="26">
        <f t="shared" si="3761"/>
        <v>19999.8</v>
      </c>
      <c r="BJ970" s="26">
        <f t="shared" si="3762"/>
        <v>19999.8</v>
      </c>
      <c r="BK970" s="26">
        <f t="shared" si="4016"/>
        <v>0</v>
      </c>
      <c r="BL970" s="26">
        <f t="shared" si="4017"/>
        <v>0</v>
      </c>
      <c r="BM970" s="26">
        <f t="shared" si="4018"/>
        <v>0</v>
      </c>
      <c r="BN970" s="26">
        <f t="shared" si="3763"/>
        <v>19999.8</v>
      </c>
      <c r="BO970" s="26">
        <f t="shared" si="3764"/>
        <v>19999.8</v>
      </c>
      <c r="BP970" s="26">
        <f t="shared" si="3765"/>
        <v>19999.8</v>
      </c>
      <c r="BQ970" s="26">
        <f t="shared" si="4019"/>
        <v>0</v>
      </c>
      <c r="BR970" s="26">
        <f t="shared" si="4020"/>
        <v>0</v>
      </c>
      <c r="BS970" s="26">
        <f t="shared" si="3766"/>
        <v>19999.8</v>
      </c>
      <c r="BT970" s="26">
        <f t="shared" si="3767"/>
        <v>19999.8</v>
      </c>
      <c r="BU970" s="26">
        <f t="shared" si="3768"/>
        <v>19999.8</v>
      </c>
      <c r="BV970" s="26">
        <f t="shared" si="4021"/>
        <v>0</v>
      </c>
      <c r="BW970" s="26">
        <f t="shared" si="4022"/>
        <v>0</v>
      </c>
      <c r="BX970" s="26">
        <f t="shared" si="3769"/>
        <v>19999.8</v>
      </c>
      <c r="BY970" s="26">
        <f t="shared" si="3770"/>
        <v>19999.8</v>
      </c>
      <c r="BZ970" s="26">
        <f t="shared" si="3771"/>
        <v>19999.8</v>
      </c>
      <c r="CA970" s="26">
        <f t="shared" si="4023"/>
        <v>0</v>
      </c>
      <c r="CB970" s="26">
        <f t="shared" si="4024"/>
        <v>0</v>
      </c>
      <c r="CC970" s="26">
        <f t="shared" si="4025"/>
        <v>0</v>
      </c>
      <c r="CD970" s="26">
        <f t="shared" si="3925"/>
        <v>19999.8</v>
      </c>
      <c r="CE970" s="26">
        <f t="shared" si="3926"/>
        <v>19999.8</v>
      </c>
      <c r="CF970" s="26">
        <f t="shared" si="3927"/>
        <v>19999.8</v>
      </c>
      <c r="CG970" s="26">
        <f t="shared" si="4026"/>
        <v>0</v>
      </c>
      <c r="CH970" s="26">
        <f t="shared" si="4027"/>
        <v>0</v>
      </c>
      <c r="CI970" s="26">
        <f t="shared" si="4028"/>
        <v>0</v>
      </c>
      <c r="CJ970" s="26">
        <f t="shared" si="3928"/>
        <v>19999.8</v>
      </c>
      <c r="CK970" s="26">
        <f t="shared" si="3929"/>
        <v>19999.8</v>
      </c>
      <c r="CL970" s="26">
        <f t="shared" si="3930"/>
        <v>19999.8</v>
      </c>
      <c r="CM970" s="26">
        <f t="shared" si="4029"/>
        <v>0</v>
      </c>
      <c r="CN970" s="26">
        <f t="shared" si="4030"/>
        <v>0</v>
      </c>
      <c r="CO970" s="26">
        <f t="shared" si="4031"/>
        <v>0</v>
      </c>
      <c r="CP970" s="26">
        <f t="shared" si="3931"/>
        <v>19999.8</v>
      </c>
      <c r="CQ970" s="26">
        <f t="shared" si="3932"/>
        <v>19999.8</v>
      </c>
      <c r="CR970" s="26">
        <f t="shared" si="3933"/>
        <v>19999.8</v>
      </c>
      <c r="CS970" s="26">
        <f t="shared" si="4032"/>
        <v>0</v>
      </c>
      <c r="CT970" s="19"/>
      <c r="CU970" s="35"/>
      <c r="CZ970" s="1" t="s">
        <v>28</v>
      </c>
    </row>
    <row r="971" spans="1:105" hidden="1" x14ac:dyDescent="0.3">
      <c r="A971" s="16" t="s">
        <v>530</v>
      </c>
      <c r="B971" s="17">
        <v>630</v>
      </c>
      <c r="C971" s="16" t="s">
        <v>45</v>
      </c>
      <c r="D971" s="16" t="s">
        <v>65</v>
      </c>
      <c r="E971" s="34" t="s">
        <v>215</v>
      </c>
      <c r="F971" s="26">
        <v>19999.8</v>
      </c>
      <c r="G971" s="26">
        <v>19999.8</v>
      </c>
      <c r="H971" s="26">
        <v>19999.8</v>
      </c>
      <c r="I971" s="26"/>
      <c r="J971" s="26"/>
      <c r="K971" s="26"/>
      <c r="L971" s="26">
        <f t="shared" ref="L971:L1034" si="4033">F971+I971</f>
        <v>19999.8</v>
      </c>
      <c r="M971" s="26">
        <f t="shared" ref="M971:M1034" si="4034">G971+J971</f>
        <v>19999.8</v>
      </c>
      <c r="N971" s="26">
        <f t="shared" ref="N971:N1034" si="4035">H971+K971</f>
        <v>19999.8</v>
      </c>
      <c r="O971" s="26"/>
      <c r="P971" s="26"/>
      <c r="Q971" s="26"/>
      <c r="R971" s="26">
        <f t="shared" ref="R971:R1034" si="4036">L971+O971</f>
        <v>19999.8</v>
      </c>
      <c r="S971" s="26">
        <f t="shared" ref="S971:S1034" si="4037">M971+P971</f>
        <v>19999.8</v>
      </c>
      <c r="T971" s="26">
        <f t="shared" ref="T971:T1034" si="4038">N971+Q971</f>
        <v>19999.8</v>
      </c>
      <c r="U971" s="26"/>
      <c r="V971" s="26"/>
      <c r="W971" s="26"/>
      <c r="X971" s="26">
        <f t="shared" ref="X971:X1034" si="4039">R971+U971</f>
        <v>19999.8</v>
      </c>
      <c r="Y971" s="26">
        <f t="shared" ref="Y971:Y1034" si="4040">S971+V971</f>
        <v>19999.8</v>
      </c>
      <c r="Z971" s="26">
        <f t="shared" ref="Z971:Z1034" si="4041">T971+W971</f>
        <v>19999.8</v>
      </c>
      <c r="AA971" s="26"/>
      <c r="AB971" s="26"/>
      <c r="AC971" s="26"/>
      <c r="AD971" s="26">
        <f t="shared" ref="AD971:AD1034" si="4042">X971+AA971</f>
        <v>19999.8</v>
      </c>
      <c r="AE971" s="26">
        <f t="shared" ref="AE971:AE1034" si="4043">Y971+AB971</f>
        <v>19999.8</v>
      </c>
      <c r="AF971" s="26">
        <f t="shared" ref="AF971:AF1034" si="4044">Z971+AC971</f>
        <v>19999.8</v>
      </c>
      <c r="AG971" s="26"/>
      <c r="AH971" s="26"/>
      <c r="AI971" s="26"/>
      <c r="AJ971" s="26">
        <f t="shared" ref="AJ971:AJ1034" si="4045">AD971+AG971</f>
        <v>19999.8</v>
      </c>
      <c r="AK971" s="26">
        <f t="shared" ref="AK971:AK1034" si="4046">AE971+AH971</f>
        <v>19999.8</v>
      </c>
      <c r="AL971" s="26">
        <f t="shared" ref="AL971:AL1034" si="4047">AF971+AI971</f>
        <v>19999.8</v>
      </c>
      <c r="AM971" s="26"/>
      <c r="AN971" s="26"/>
      <c r="AO971" s="26"/>
      <c r="AP971" s="26">
        <f t="shared" ref="AP971:AP1034" si="4048">AJ971+AM971</f>
        <v>19999.8</v>
      </c>
      <c r="AQ971" s="26">
        <f t="shared" ref="AQ971:AQ1034" si="4049">AK971+AN971</f>
        <v>19999.8</v>
      </c>
      <c r="AR971" s="26">
        <f t="shared" ref="AR971:AR1034" si="4050">AL971+AO971</f>
        <v>19999.8</v>
      </c>
      <c r="AS971" s="26"/>
      <c r="AT971" s="26"/>
      <c r="AU971" s="26"/>
      <c r="AV971" s="26">
        <f t="shared" ref="AV971:AV1034" si="4051">AP971+AS971</f>
        <v>19999.8</v>
      </c>
      <c r="AW971" s="26">
        <f t="shared" ref="AW971:AW1034" si="4052">AQ971+AT971</f>
        <v>19999.8</v>
      </c>
      <c r="AX971" s="26">
        <f t="shared" ref="AX971:AX1034" si="4053">AR971+AU971</f>
        <v>19999.8</v>
      </c>
      <c r="AY971" s="26"/>
      <c r="AZ971" s="26"/>
      <c r="BA971" s="26"/>
      <c r="BB971" s="26">
        <f t="shared" ref="BB971:BB1034" si="4054">AV971+AY971</f>
        <v>19999.8</v>
      </c>
      <c r="BC971" s="26">
        <f t="shared" ref="BC971:BC1034" si="4055">AW971+AZ971</f>
        <v>19999.8</v>
      </c>
      <c r="BD971" s="26">
        <f t="shared" ref="BD971:BD1034" si="4056">AX971+BA971</f>
        <v>19999.8</v>
      </c>
      <c r="BE971" s="26"/>
      <c r="BF971" s="26"/>
      <c r="BG971" s="26"/>
      <c r="BH971" s="26">
        <f t="shared" ref="BH971:BH1034" si="4057">BB971+BE971</f>
        <v>19999.8</v>
      </c>
      <c r="BI971" s="26">
        <f t="shared" ref="BI971:BI1034" si="4058">BC971+BF971</f>
        <v>19999.8</v>
      </c>
      <c r="BJ971" s="26">
        <f t="shared" ref="BJ971:BJ1034" si="4059">BD971+BG971</f>
        <v>19999.8</v>
      </c>
      <c r="BK971" s="26"/>
      <c r="BL971" s="26"/>
      <c r="BM971" s="26"/>
      <c r="BN971" s="26">
        <f t="shared" ref="BN971:BN1034" si="4060">BH971+BK971</f>
        <v>19999.8</v>
      </c>
      <c r="BO971" s="26">
        <f t="shared" ref="BO971:BO1034" si="4061">BI971+BL971</f>
        <v>19999.8</v>
      </c>
      <c r="BP971" s="26">
        <f t="shared" ref="BP971:BP1034" si="4062">BJ971+BM971</f>
        <v>19999.8</v>
      </c>
      <c r="BQ971" s="26"/>
      <c r="BR971" s="26"/>
      <c r="BS971" s="26">
        <f t="shared" ref="BS971:BS1034" si="4063">BQ971+BN971</f>
        <v>19999.8</v>
      </c>
      <c r="BT971" s="26">
        <f t="shared" ref="BT971:BT1034" si="4064">BR971+BO971</f>
        <v>19999.8</v>
      </c>
      <c r="BU971" s="26">
        <f t="shared" ref="BU971:BU1034" si="4065">BP971</f>
        <v>19999.8</v>
      </c>
      <c r="BV971" s="26"/>
      <c r="BW971" s="26"/>
      <c r="BX971" s="26">
        <f t="shared" ref="BX971:BX1034" si="4066">BS971</f>
        <v>19999.8</v>
      </c>
      <c r="BY971" s="26">
        <f t="shared" ref="BY971:BY1034" si="4067">BT971+BV971</f>
        <v>19999.8</v>
      </c>
      <c r="BZ971" s="26">
        <f t="shared" ref="BZ971:BZ1034" si="4068">BU971+BW971</f>
        <v>19999.8</v>
      </c>
      <c r="CA971" s="26"/>
      <c r="CB971" s="26"/>
      <c r="CC971" s="26"/>
      <c r="CD971" s="26">
        <f t="shared" si="3925"/>
        <v>19999.8</v>
      </c>
      <c r="CE971" s="26">
        <f t="shared" si="3926"/>
        <v>19999.8</v>
      </c>
      <c r="CF971" s="26">
        <f t="shared" si="3927"/>
        <v>19999.8</v>
      </c>
      <c r="CG971" s="26"/>
      <c r="CH971" s="26"/>
      <c r="CI971" s="26"/>
      <c r="CJ971" s="26">
        <f t="shared" si="3928"/>
        <v>19999.8</v>
      </c>
      <c r="CK971" s="26">
        <f t="shared" si="3929"/>
        <v>19999.8</v>
      </c>
      <c r="CL971" s="26">
        <f t="shared" si="3930"/>
        <v>19999.8</v>
      </c>
      <c r="CM971" s="26"/>
      <c r="CN971" s="26"/>
      <c r="CO971" s="26"/>
      <c r="CP971" s="26">
        <f t="shared" si="3931"/>
        <v>19999.8</v>
      </c>
      <c r="CQ971" s="26">
        <f t="shared" si="3932"/>
        <v>19999.8</v>
      </c>
      <c r="CR971" s="26">
        <f t="shared" si="3933"/>
        <v>19999.8</v>
      </c>
      <c r="CS971" s="26"/>
      <c r="CT971" s="19"/>
      <c r="CU971" s="35"/>
    </row>
    <row r="972" spans="1:105" s="21" customFormat="1" ht="46.8" x14ac:dyDescent="0.3">
      <c r="A972" s="22" t="s">
        <v>532</v>
      </c>
      <c r="B972" s="23"/>
      <c r="C972" s="22"/>
      <c r="D972" s="22"/>
      <c r="E972" s="24" t="s">
        <v>533</v>
      </c>
      <c r="F972" s="25">
        <f t="shared" ref="F972:K972" si="4069">F973+F983+F1075</f>
        <v>2441222.6999999997</v>
      </c>
      <c r="G972" s="25">
        <f t="shared" si="4069"/>
        <v>2674308.0999999996</v>
      </c>
      <c r="H972" s="25">
        <f t="shared" si="4069"/>
        <v>2871192.1999999997</v>
      </c>
      <c r="I972" s="25">
        <f t="shared" si="4069"/>
        <v>-17944.351999999999</v>
      </c>
      <c r="J972" s="25">
        <f t="shared" si="4069"/>
        <v>-53186.6</v>
      </c>
      <c r="K972" s="25">
        <f t="shared" si="4069"/>
        <v>-70868.899999999994</v>
      </c>
      <c r="L972" s="25">
        <f t="shared" si="4033"/>
        <v>2423278.3479999998</v>
      </c>
      <c r="M972" s="25">
        <f t="shared" si="4034"/>
        <v>2621121.4999999995</v>
      </c>
      <c r="N972" s="25">
        <f t="shared" si="4035"/>
        <v>2800323.3</v>
      </c>
      <c r="O972" s="25">
        <f>O973+O983+O1075</f>
        <v>680580.44800000009</v>
      </c>
      <c r="P972" s="25">
        <f>P973+P983+P1075</f>
        <v>310354.36499999999</v>
      </c>
      <c r="Q972" s="25">
        <f>Q973+Q983+Q1075</f>
        <v>380618.08399999997</v>
      </c>
      <c r="R972" s="25">
        <f t="shared" si="4036"/>
        <v>3103858.7960000001</v>
      </c>
      <c r="S972" s="25">
        <f t="shared" si="4037"/>
        <v>2931475.8649999993</v>
      </c>
      <c r="T972" s="25">
        <f t="shared" si="4038"/>
        <v>3180941.3839999996</v>
      </c>
      <c r="U972" s="25">
        <f>U973+U983+U1075</f>
        <v>0</v>
      </c>
      <c r="V972" s="25">
        <f>V973+V983+V1075</f>
        <v>0</v>
      </c>
      <c r="W972" s="25">
        <f>W973+W983+W1075</f>
        <v>0</v>
      </c>
      <c r="X972" s="25">
        <f t="shared" si="4039"/>
        <v>3103858.7960000001</v>
      </c>
      <c r="Y972" s="25">
        <f t="shared" si="4040"/>
        <v>2931475.8649999993</v>
      </c>
      <c r="Z972" s="25">
        <f t="shared" si="4041"/>
        <v>3180941.3839999996</v>
      </c>
      <c r="AA972" s="25">
        <f>AA973+AA983+AA1075</f>
        <v>0</v>
      </c>
      <c r="AB972" s="25">
        <f>AB973+AB983+AB1075</f>
        <v>0</v>
      </c>
      <c r="AC972" s="25">
        <f>AC973+AC983+AC1075</f>
        <v>0</v>
      </c>
      <c r="AD972" s="25">
        <f t="shared" si="4042"/>
        <v>3103858.7960000001</v>
      </c>
      <c r="AE972" s="25">
        <f t="shared" si="4043"/>
        <v>2931475.8649999993</v>
      </c>
      <c r="AF972" s="25">
        <f t="shared" si="4044"/>
        <v>3180941.3839999996</v>
      </c>
      <c r="AG972" s="25">
        <f>AG973+AG983+AG1075</f>
        <v>0</v>
      </c>
      <c r="AH972" s="25">
        <f>AH973+AH983+AH1075</f>
        <v>0</v>
      </c>
      <c r="AI972" s="25">
        <f>AI973+AI983+AI1075</f>
        <v>0</v>
      </c>
      <c r="AJ972" s="25">
        <f t="shared" si="4045"/>
        <v>3103858.7960000001</v>
      </c>
      <c r="AK972" s="25">
        <f t="shared" si="4046"/>
        <v>2931475.8649999993</v>
      </c>
      <c r="AL972" s="25">
        <f t="shared" si="4047"/>
        <v>3180941.3839999996</v>
      </c>
      <c r="AM972" s="25">
        <f>AM973+AM983+AM1075</f>
        <v>74407.144</v>
      </c>
      <c r="AN972" s="25">
        <f>AN973+AN983+AN1075</f>
        <v>374374.17700000003</v>
      </c>
      <c r="AO972" s="25">
        <f>AO973+AO983+AO1075</f>
        <v>85000</v>
      </c>
      <c r="AP972" s="25">
        <f t="shared" si="4048"/>
        <v>3178265.94</v>
      </c>
      <c r="AQ972" s="25">
        <f t="shared" si="4049"/>
        <v>3305850.0419999994</v>
      </c>
      <c r="AR972" s="25">
        <f t="shared" si="4050"/>
        <v>3265941.3839999996</v>
      </c>
      <c r="AS972" s="25">
        <f>AS973+AS983+AS1075</f>
        <v>0</v>
      </c>
      <c r="AT972" s="25">
        <f>AT973+AT983+AT1075</f>
        <v>-84000</v>
      </c>
      <c r="AU972" s="25">
        <f>AU973+AU983+AU1075</f>
        <v>-85000</v>
      </c>
      <c r="AV972" s="25">
        <f t="shared" si="4051"/>
        <v>3178265.94</v>
      </c>
      <c r="AW972" s="25">
        <f t="shared" si="4052"/>
        <v>3221850.0419999994</v>
      </c>
      <c r="AX972" s="25">
        <f t="shared" si="4053"/>
        <v>3180941.3839999996</v>
      </c>
      <c r="AY972" s="25">
        <f>AY973+AY983+AY1075</f>
        <v>180831.28999999998</v>
      </c>
      <c r="AZ972" s="25">
        <f>AZ973+AZ983+AZ1075</f>
        <v>366188.50300000003</v>
      </c>
      <c r="BA972" s="25">
        <f>BA973+BA983+BA1075</f>
        <v>250797.6</v>
      </c>
      <c r="BB972" s="25">
        <f t="shared" si="4054"/>
        <v>3359097.23</v>
      </c>
      <c r="BC972" s="25">
        <f t="shared" si="4055"/>
        <v>3588038.5449999995</v>
      </c>
      <c r="BD972" s="25">
        <f t="shared" si="4056"/>
        <v>3431738.9839999997</v>
      </c>
      <c r="BE972" s="25">
        <f>BE973+BE983+BE1075</f>
        <v>0</v>
      </c>
      <c r="BF972" s="25">
        <f>BF973+BF983+BF1075</f>
        <v>0</v>
      </c>
      <c r="BG972" s="25">
        <f>BG973+BG983+BG1075</f>
        <v>0</v>
      </c>
      <c r="BH972" s="25">
        <f t="shared" si="4057"/>
        <v>3359097.23</v>
      </c>
      <c r="BI972" s="25">
        <f t="shared" si="4058"/>
        <v>3588038.5449999995</v>
      </c>
      <c r="BJ972" s="25">
        <f t="shared" si="4059"/>
        <v>3431738.9839999997</v>
      </c>
      <c r="BK972" s="25">
        <f>BK973+BK983+BK1075</f>
        <v>1024832.942</v>
      </c>
      <c r="BL972" s="25">
        <f>BL973+BL983+BL1075</f>
        <v>-447070.72899999999</v>
      </c>
      <c r="BM972" s="25">
        <f>BM973+BM983+BM1075</f>
        <v>0</v>
      </c>
      <c r="BN972" s="25">
        <f t="shared" si="4060"/>
        <v>4383930.1720000003</v>
      </c>
      <c r="BO972" s="25">
        <f t="shared" si="4061"/>
        <v>3140967.8159999996</v>
      </c>
      <c r="BP972" s="25">
        <f t="shared" si="4062"/>
        <v>3431738.9839999997</v>
      </c>
      <c r="BQ972" s="25">
        <f>BQ973+BQ983+BQ1075</f>
        <v>0</v>
      </c>
      <c r="BR972" s="25">
        <f>BR973+BR983+BR1075</f>
        <v>0</v>
      </c>
      <c r="BS972" s="26">
        <f t="shared" si="4063"/>
        <v>4383930.1720000003</v>
      </c>
      <c r="BT972" s="26">
        <f t="shared" si="4064"/>
        <v>3140967.8159999996</v>
      </c>
      <c r="BU972" s="26">
        <f t="shared" si="4065"/>
        <v>3431738.9839999997</v>
      </c>
      <c r="BV972" s="25">
        <f>BV973+BV983+BV1075</f>
        <v>0</v>
      </c>
      <c r="BW972" s="25">
        <f>BW973+BW983+BW1075</f>
        <v>960.19200000003912</v>
      </c>
      <c r="BX972" s="25">
        <f t="shared" si="4066"/>
        <v>4383930.1720000003</v>
      </c>
      <c r="BY972" s="25">
        <f t="shared" si="4067"/>
        <v>3140967.8159999996</v>
      </c>
      <c r="BZ972" s="25">
        <f t="shared" si="4068"/>
        <v>3432699.176</v>
      </c>
      <c r="CA972" s="25">
        <f>CA973+CA983+CA1075</f>
        <v>-76553.964999999997</v>
      </c>
      <c r="CB972" s="25">
        <f>CB973+CB983+CB1075</f>
        <v>101419.864</v>
      </c>
      <c r="CC972" s="25">
        <f>CC973+CC983+CC1075</f>
        <v>0</v>
      </c>
      <c r="CD972" s="25">
        <f t="shared" si="3925"/>
        <v>4307376.2070000004</v>
      </c>
      <c r="CE972" s="25">
        <f t="shared" si="3926"/>
        <v>3242387.6799999997</v>
      </c>
      <c r="CF972" s="25">
        <f t="shared" si="3927"/>
        <v>3432699.176</v>
      </c>
      <c r="CG972" s="25">
        <f>CG973+CG983+CG1075</f>
        <v>-2092.4110000000001</v>
      </c>
      <c r="CH972" s="25">
        <f>CH973+CH983+CH1075</f>
        <v>0</v>
      </c>
      <c r="CI972" s="25">
        <f>CI973+CI983+CI1075</f>
        <v>0</v>
      </c>
      <c r="CJ972" s="25">
        <f t="shared" si="3928"/>
        <v>4305283.7960000001</v>
      </c>
      <c r="CK972" s="25">
        <f t="shared" si="3929"/>
        <v>3242387.6799999997</v>
      </c>
      <c r="CL972" s="25">
        <f t="shared" si="3930"/>
        <v>3432699.176</v>
      </c>
      <c r="CM972" s="25">
        <f>CM973+CM983+CM1075</f>
        <v>0</v>
      </c>
      <c r="CN972" s="25">
        <f>CN973+CN983+CN1075</f>
        <v>513907.47700000001</v>
      </c>
      <c r="CO972" s="25">
        <f>CO973+CO983+CO1075</f>
        <v>693336.95799999998</v>
      </c>
      <c r="CP972" s="25">
        <f t="shared" si="3931"/>
        <v>4305283.7960000001</v>
      </c>
      <c r="CQ972" s="25">
        <f t="shared" si="3932"/>
        <v>3756295.1569999997</v>
      </c>
      <c r="CR972" s="25">
        <f t="shared" si="3933"/>
        <v>4126036.1340000001</v>
      </c>
      <c r="CS972" s="25">
        <f>CS973+CS983+CS1075</f>
        <v>0</v>
      </c>
      <c r="CT972" s="19">
        <v>1</v>
      </c>
      <c r="CU972" s="35"/>
      <c r="CV972" s="21" t="s">
        <v>24</v>
      </c>
    </row>
    <row r="973" spans="1:105" s="28" customFormat="1" ht="31.2" hidden="1" x14ac:dyDescent="0.3">
      <c r="A973" s="29" t="s">
        <v>534</v>
      </c>
      <c r="B973" s="30"/>
      <c r="C973" s="29"/>
      <c r="D973" s="29"/>
      <c r="E973" s="31" t="s">
        <v>535</v>
      </c>
      <c r="F973" s="32">
        <f t="shared" ref="F973:K973" si="4070">F974</f>
        <v>204896.3</v>
      </c>
      <c r="G973" s="32">
        <f t="shared" si="4070"/>
        <v>305572.3</v>
      </c>
      <c r="H973" s="32">
        <f t="shared" si="4070"/>
        <v>0</v>
      </c>
      <c r="I973" s="32">
        <f t="shared" si="4070"/>
        <v>0</v>
      </c>
      <c r="J973" s="32">
        <f t="shared" si="4070"/>
        <v>-53186.6</v>
      </c>
      <c r="K973" s="32">
        <f t="shared" si="4070"/>
        <v>0</v>
      </c>
      <c r="L973" s="32">
        <f t="shared" si="4033"/>
        <v>204896.3</v>
      </c>
      <c r="M973" s="32">
        <f t="shared" si="4034"/>
        <v>252385.69999999998</v>
      </c>
      <c r="N973" s="32">
        <f t="shared" si="4035"/>
        <v>0</v>
      </c>
      <c r="O973" s="32">
        <f>O974</f>
        <v>0</v>
      </c>
      <c r="P973" s="32">
        <f>P974</f>
        <v>0</v>
      </c>
      <c r="Q973" s="32">
        <f>Q974</f>
        <v>0</v>
      </c>
      <c r="R973" s="32">
        <f t="shared" si="4036"/>
        <v>204896.3</v>
      </c>
      <c r="S973" s="32">
        <f t="shared" si="4037"/>
        <v>252385.69999999998</v>
      </c>
      <c r="T973" s="32">
        <f t="shared" si="4038"/>
        <v>0</v>
      </c>
      <c r="U973" s="32">
        <f>U974</f>
        <v>0</v>
      </c>
      <c r="V973" s="32">
        <f>V974</f>
        <v>0</v>
      </c>
      <c r="W973" s="32">
        <f>W974</f>
        <v>0</v>
      </c>
      <c r="X973" s="32">
        <f t="shared" si="4039"/>
        <v>204896.3</v>
      </c>
      <c r="Y973" s="32">
        <f t="shared" si="4040"/>
        <v>252385.69999999998</v>
      </c>
      <c r="Z973" s="32">
        <f t="shared" si="4041"/>
        <v>0</v>
      </c>
      <c r="AA973" s="32">
        <f>AA974</f>
        <v>0</v>
      </c>
      <c r="AB973" s="32">
        <f>AB974</f>
        <v>0</v>
      </c>
      <c r="AC973" s="32">
        <f>AC974</f>
        <v>0</v>
      </c>
      <c r="AD973" s="32">
        <f t="shared" si="4042"/>
        <v>204896.3</v>
      </c>
      <c r="AE973" s="32">
        <f t="shared" si="4043"/>
        <v>252385.69999999998</v>
      </c>
      <c r="AF973" s="32">
        <f t="shared" si="4044"/>
        <v>0</v>
      </c>
      <c r="AG973" s="32">
        <f>AG974</f>
        <v>0</v>
      </c>
      <c r="AH973" s="32">
        <f>AH974</f>
        <v>0</v>
      </c>
      <c r="AI973" s="32">
        <f>AI974</f>
        <v>0</v>
      </c>
      <c r="AJ973" s="32">
        <f t="shared" si="4045"/>
        <v>204896.3</v>
      </c>
      <c r="AK973" s="32">
        <f t="shared" si="4046"/>
        <v>252385.69999999998</v>
      </c>
      <c r="AL973" s="32">
        <f t="shared" si="4047"/>
        <v>0</v>
      </c>
      <c r="AM973" s="32">
        <f>AM974</f>
        <v>-200000</v>
      </c>
      <c r="AN973" s="32">
        <f>AN974</f>
        <v>200000</v>
      </c>
      <c r="AO973" s="32">
        <f>AO974</f>
        <v>0</v>
      </c>
      <c r="AP973" s="32">
        <f t="shared" si="4048"/>
        <v>4896.2999999999884</v>
      </c>
      <c r="AQ973" s="32">
        <f t="shared" si="4049"/>
        <v>452385.69999999995</v>
      </c>
      <c r="AR973" s="32">
        <f t="shared" si="4050"/>
        <v>0</v>
      </c>
      <c r="AS973" s="32">
        <f>AS974</f>
        <v>0</v>
      </c>
      <c r="AT973" s="32">
        <f>AT974</f>
        <v>0</v>
      </c>
      <c r="AU973" s="32">
        <f>AU974</f>
        <v>0</v>
      </c>
      <c r="AV973" s="32">
        <f t="shared" si="4051"/>
        <v>4896.2999999999884</v>
      </c>
      <c r="AW973" s="32">
        <f t="shared" si="4052"/>
        <v>452385.69999999995</v>
      </c>
      <c r="AX973" s="32">
        <f t="shared" si="4053"/>
        <v>0</v>
      </c>
      <c r="AY973" s="32">
        <f>AY974</f>
        <v>-4896.3</v>
      </c>
      <c r="AZ973" s="32">
        <f>AZ974</f>
        <v>0</v>
      </c>
      <c r="BA973" s="32">
        <f>BA974</f>
        <v>0</v>
      </c>
      <c r="BB973" s="32">
        <f t="shared" si="4054"/>
        <v>-1.1823431123048067E-11</v>
      </c>
      <c r="BC973" s="32">
        <f t="shared" si="4055"/>
        <v>452385.69999999995</v>
      </c>
      <c r="BD973" s="32">
        <f t="shared" si="4056"/>
        <v>0</v>
      </c>
      <c r="BE973" s="32">
        <f>BE974</f>
        <v>0</v>
      </c>
      <c r="BF973" s="32">
        <f>BF974</f>
        <v>0</v>
      </c>
      <c r="BG973" s="32">
        <f>BG974</f>
        <v>0</v>
      </c>
      <c r="BH973" s="32">
        <f t="shared" si="4057"/>
        <v>-1.1823431123048067E-11</v>
      </c>
      <c r="BI973" s="32">
        <f t="shared" si="4058"/>
        <v>452385.69999999995</v>
      </c>
      <c r="BJ973" s="32">
        <f t="shared" si="4059"/>
        <v>0</v>
      </c>
      <c r="BK973" s="32">
        <f>BK974</f>
        <v>0</v>
      </c>
      <c r="BL973" s="32">
        <f>BL974</f>
        <v>-452385.7</v>
      </c>
      <c r="BM973" s="32">
        <f>BM974</f>
        <v>0</v>
      </c>
      <c r="BN973" s="32">
        <f t="shared" si="4060"/>
        <v>-1.1823431123048067E-11</v>
      </c>
      <c r="BO973" s="32">
        <f t="shared" si="4061"/>
        <v>0</v>
      </c>
      <c r="BP973" s="32">
        <f t="shared" si="4062"/>
        <v>0</v>
      </c>
      <c r="BQ973" s="32">
        <f>BQ974</f>
        <v>0</v>
      </c>
      <c r="BR973" s="32">
        <f>BR974</f>
        <v>0</v>
      </c>
      <c r="BS973" s="26">
        <f t="shared" si="4063"/>
        <v>-1.1823431123048067E-11</v>
      </c>
      <c r="BT973" s="26">
        <f t="shared" si="4064"/>
        <v>0</v>
      </c>
      <c r="BU973" s="26">
        <f t="shared" si="4065"/>
        <v>0</v>
      </c>
      <c r="BV973" s="32">
        <f>BV974</f>
        <v>0</v>
      </c>
      <c r="BW973" s="32">
        <f>BW974</f>
        <v>0</v>
      </c>
      <c r="BX973" s="32">
        <f t="shared" si="4066"/>
        <v>-1.1823431123048067E-11</v>
      </c>
      <c r="BY973" s="32">
        <f t="shared" si="4067"/>
        <v>0</v>
      </c>
      <c r="BZ973" s="32">
        <f t="shared" si="4068"/>
        <v>0</v>
      </c>
      <c r="CA973" s="32">
        <f>CA974</f>
        <v>0</v>
      </c>
      <c r="CB973" s="32">
        <f>CB974</f>
        <v>0</v>
      </c>
      <c r="CC973" s="32">
        <f>CC974</f>
        <v>0</v>
      </c>
      <c r="CD973" s="32">
        <f t="shared" si="3925"/>
        <v>-1.1823431123048067E-11</v>
      </c>
      <c r="CE973" s="32">
        <f t="shared" si="3926"/>
        <v>0</v>
      </c>
      <c r="CF973" s="32">
        <f t="shared" si="3927"/>
        <v>0</v>
      </c>
      <c r="CG973" s="32">
        <f>CG974</f>
        <v>0</v>
      </c>
      <c r="CH973" s="32">
        <f>CH974</f>
        <v>0</v>
      </c>
      <c r="CI973" s="32">
        <f>CI974</f>
        <v>0</v>
      </c>
      <c r="CJ973" s="32">
        <f t="shared" si="3928"/>
        <v>-1.1823431123048067E-11</v>
      </c>
      <c r="CK973" s="32">
        <f t="shared" si="3929"/>
        <v>0</v>
      </c>
      <c r="CL973" s="32">
        <f t="shared" si="3930"/>
        <v>0</v>
      </c>
      <c r="CM973" s="32">
        <f>CM974</f>
        <v>0</v>
      </c>
      <c r="CN973" s="32">
        <f>CN974</f>
        <v>0</v>
      </c>
      <c r="CO973" s="32">
        <f>CO974</f>
        <v>0</v>
      </c>
      <c r="CP973" s="32">
        <f t="shared" si="3931"/>
        <v>-1.1823431123048067E-11</v>
      </c>
      <c r="CQ973" s="32">
        <f t="shared" si="3932"/>
        <v>0</v>
      </c>
      <c r="CR973" s="32">
        <f t="shared" si="3933"/>
        <v>0</v>
      </c>
      <c r="CS973" s="32">
        <f>CS974</f>
        <v>0</v>
      </c>
      <c r="CT973" s="19">
        <v>0</v>
      </c>
      <c r="CU973" s="33"/>
      <c r="CW973" s="28" t="s">
        <v>25</v>
      </c>
    </row>
    <row r="974" spans="1:105" ht="62.4" hidden="1" x14ac:dyDescent="0.3">
      <c r="A974" s="16" t="s">
        <v>536</v>
      </c>
      <c r="B974" s="17"/>
      <c r="C974" s="16"/>
      <c r="D974" s="16"/>
      <c r="E974" s="34" t="s">
        <v>537</v>
      </c>
      <c r="F974" s="26">
        <f t="shared" ref="F974:K974" si="4071">F975+F979</f>
        <v>204896.3</v>
      </c>
      <c r="G974" s="26">
        <f t="shared" si="4071"/>
        <v>305572.3</v>
      </c>
      <c r="H974" s="26">
        <f t="shared" si="4071"/>
        <v>0</v>
      </c>
      <c r="I974" s="26">
        <f t="shared" si="4071"/>
        <v>0</v>
      </c>
      <c r="J974" s="26">
        <f t="shared" si="4071"/>
        <v>-53186.6</v>
      </c>
      <c r="K974" s="26">
        <f t="shared" si="4071"/>
        <v>0</v>
      </c>
      <c r="L974" s="26">
        <f t="shared" si="4033"/>
        <v>204896.3</v>
      </c>
      <c r="M974" s="26">
        <f t="shared" si="4034"/>
        <v>252385.69999999998</v>
      </c>
      <c r="N974" s="26">
        <f t="shared" si="4035"/>
        <v>0</v>
      </c>
      <c r="O974" s="26">
        <f>O975+O979</f>
        <v>0</v>
      </c>
      <c r="P974" s="26">
        <f>P975+P979</f>
        <v>0</v>
      </c>
      <c r="Q974" s="26">
        <f>Q975+Q979</f>
        <v>0</v>
      </c>
      <c r="R974" s="26">
        <f t="shared" si="4036"/>
        <v>204896.3</v>
      </c>
      <c r="S974" s="26">
        <f t="shared" si="4037"/>
        <v>252385.69999999998</v>
      </c>
      <c r="T974" s="26">
        <f t="shared" si="4038"/>
        <v>0</v>
      </c>
      <c r="U974" s="26">
        <f>U975+U979</f>
        <v>0</v>
      </c>
      <c r="V974" s="26">
        <f>V975+V979</f>
        <v>0</v>
      </c>
      <c r="W974" s="26">
        <f>W975+W979</f>
        <v>0</v>
      </c>
      <c r="X974" s="26">
        <f t="shared" si="4039"/>
        <v>204896.3</v>
      </c>
      <c r="Y974" s="26">
        <f t="shared" si="4040"/>
        <v>252385.69999999998</v>
      </c>
      <c r="Z974" s="26">
        <f t="shared" si="4041"/>
        <v>0</v>
      </c>
      <c r="AA974" s="26">
        <f>AA975+AA979</f>
        <v>0</v>
      </c>
      <c r="AB974" s="26">
        <f>AB975+AB979</f>
        <v>0</v>
      </c>
      <c r="AC974" s="26">
        <f>AC975+AC979</f>
        <v>0</v>
      </c>
      <c r="AD974" s="26">
        <f t="shared" si="4042"/>
        <v>204896.3</v>
      </c>
      <c r="AE974" s="26">
        <f t="shared" si="4043"/>
        <v>252385.69999999998</v>
      </c>
      <c r="AF974" s="26">
        <f t="shared" si="4044"/>
        <v>0</v>
      </c>
      <c r="AG974" s="26">
        <f>AG975+AG979</f>
        <v>0</v>
      </c>
      <c r="AH974" s="26">
        <f>AH975+AH979</f>
        <v>0</v>
      </c>
      <c r="AI974" s="26">
        <f>AI975+AI979</f>
        <v>0</v>
      </c>
      <c r="AJ974" s="26">
        <f t="shared" si="4045"/>
        <v>204896.3</v>
      </c>
      <c r="AK974" s="26">
        <f t="shared" si="4046"/>
        <v>252385.69999999998</v>
      </c>
      <c r="AL974" s="26">
        <f t="shared" si="4047"/>
        <v>0</v>
      </c>
      <c r="AM974" s="26">
        <f>AM975+AM979</f>
        <v>-200000</v>
      </c>
      <c r="AN974" s="26">
        <f>AN975+AN979</f>
        <v>200000</v>
      </c>
      <c r="AO974" s="26">
        <f>AO975+AO979</f>
        <v>0</v>
      </c>
      <c r="AP974" s="26">
        <f t="shared" si="4048"/>
        <v>4896.2999999999884</v>
      </c>
      <c r="AQ974" s="26">
        <f t="shared" si="4049"/>
        <v>452385.69999999995</v>
      </c>
      <c r="AR974" s="26">
        <f t="shared" si="4050"/>
        <v>0</v>
      </c>
      <c r="AS974" s="26">
        <f>AS975+AS979</f>
        <v>0</v>
      </c>
      <c r="AT974" s="26">
        <f>AT975+AT979</f>
        <v>0</v>
      </c>
      <c r="AU974" s="26">
        <f>AU975+AU979</f>
        <v>0</v>
      </c>
      <c r="AV974" s="26">
        <f t="shared" si="4051"/>
        <v>4896.2999999999884</v>
      </c>
      <c r="AW974" s="26">
        <f t="shared" si="4052"/>
        <v>452385.69999999995</v>
      </c>
      <c r="AX974" s="26">
        <f t="shared" si="4053"/>
        <v>0</v>
      </c>
      <c r="AY974" s="26">
        <f>AY975+AY979</f>
        <v>-4896.3</v>
      </c>
      <c r="AZ974" s="26">
        <f>AZ975+AZ979</f>
        <v>0</v>
      </c>
      <c r="BA974" s="26">
        <f>BA975+BA979</f>
        <v>0</v>
      </c>
      <c r="BB974" s="26">
        <f t="shared" si="4054"/>
        <v>-1.1823431123048067E-11</v>
      </c>
      <c r="BC974" s="26">
        <f t="shared" si="4055"/>
        <v>452385.69999999995</v>
      </c>
      <c r="BD974" s="26">
        <f t="shared" si="4056"/>
        <v>0</v>
      </c>
      <c r="BE974" s="26">
        <f>BE975+BE979</f>
        <v>0</v>
      </c>
      <c r="BF974" s="26">
        <f>BF975+BF979</f>
        <v>0</v>
      </c>
      <c r="BG974" s="26">
        <f>BG975+BG979</f>
        <v>0</v>
      </c>
      <c r="BH974" s="26">
        <f t="shared" si="4057"/>
        <v>-1.1823431123048067E-11</v>
      </c>
      <c r="BI974" s="26">
        <f t="shared" si="4058"/>
        <v>452385.69999999995</v>
      </c>
      <c r="BJ974" s="26">
        <f t="shared" si="4059"/>
        <v>0</v>
      </c>
      <c r="BK974" s="26">
        <f>BK975+BK979</f>
        <v>0</v>
      </c>
      <c r="BL974" s="26">
        <f>BL975+BL979</f>
        <v>-452385.7</v>
      </c>
      <c r="BM974" s="26">
        <f>BM975+BM979</f>
        <v>0</v>
      </c>
      <c r="BN974" s="26">
        <f t="shared" si="4060"/>
        <v>-1.1823431123048067E-11</v>
      </c>
      <c r="BO974" s="26">
        <f t="shared" si="4061"/>
        <v>0</v>
      </c>
      <c r="BP974" s="26">
        <f t="shared" si="4062"/>
        <v>0</v>
      </c>
      <c r="BQ974" s="26">
        <f>BQ975+BQ979</f>
        <v>0</v>
      </c>
      <c r="BR974" s="26">
        <f>BR975+BR979</f>
        <v>0</v>
      </c>
      <c r="BS974" s="26">
        <f t="shared" si="4063"/>
        <v>-1.1823431123048067E-11</v>
      </c>
      <c r="BT974" s="26">
        <f t="shared" si="4064"/>
        <v>0</v>
      </c>
      <c r="BU974" s="26">
        <f t="shared" si="4065"/>
        <v>0</v>
      </c>
      <c r="BV974" s="26">
        <f>BV975+BV979</f>
        <v>0</v>
      </c>
      <c r="BW974" s="26">
        <f>BW975+BW979</f>
        <v>0</v>
      </c>
      <c r="BX974" s="26">
        <f t="shared" si="4066"/>
        <v>-1.1823431123048067E-11</v>
      </c>
      <c r="BY974" s="26">
        <f t="shared" si="4067"/>
        <v>0</v>
      </c>
      <c r="BZ974" s="26">
        <f t="shared" si="4068"/>
        <v>0</v>
      </c>
      <c r="CA974" s="26">
        <f>CA975+CA979</f>
        <v>0</v>
      </c>
      <c r="CB974" s="26">
        <f>CB975+CB979</f>
        <v>0</v>
      </c>
      <c r="CC974" s="26">
        <f>CC975+CC979</f>
        <v>0</v>
      </c>
      <c r="CD974" s="26">
        <f t="shared" si="3925"/>
        <v>-1.1823431123048067E-11</v>
      </c>
      <c r="CE974" s="26">
        <f t="shared" si="3926"/>
        <v>0</v>
      </c>
      <c r="CF974" s="26">
        <f t="shared" si="3927"/>
        <v>0</v>
      </c>
      <c r="CG974" s="26">
        <f>CG975+CG979</f>
        <v>0</v>
      </c>
      <c r="CH974" s="26">
        <f>CH975+CH979</f>
        <v>0</v>
      </c>
      <c r="CI974" s="26">
        <f>CI975+CI979</f>
        <v>0</v>
      </c>
      <c r="CJ974" s="26">
        <f t="shared" si="3928"/>
        <v>-1.1823431123048067E-11</v>
      </c>
      <c r="CK974" s="26">
        <f t="shared" si="3929"/>
        <v>0</v>
      </c>
      <c r="CL974" s="26">
        <f t="shared" si="3930"/>
        <v>0</v>
      </c>
      <c r="CM974" s="26">
        <f>CM975+CM979</f>
        <v>0</v>
      </c>
      <c r="CN974" s="26">
        <f>CN975+CN979</f>
        <v>0</v>
      </c>
      <c r="CO974" s="26">
        <f>CO975+CO979</f>
        <v>0</v>
      </c>
      <c r="CP974" s="26">
        <f t="shared" si="3931"/>
        <v>-1.1823431123048067E-11</v>
      </c>
      <c r="CQ974" s="26">
        <f t="shared" si="3932"/>
        <v>0</v>
      </c>
      <c r="CR974" s="26">
        <f t="shared" si="3933"/>
        <v>0</v>
      </c>
      <c r="CS974" s="26">
        <f>CS975+CS979</f>
        <v>0</v>
      </c>
      <c r="CT974" s="19">
        <v>0</v>
      </c>
      <c r="CU974" s="35"/>
      <c r="CX974" s="1" t="s">
        <v>26</v>
      </c>
    </row>
    <row r="975" spans="1:105" ht="78" hidden="1" x14ac:dyDescent="0.3">
      <c r="A975" s="16" t="s">
        <v>538</v>
      </c>
      <c r="B975" s="17"/>
      <c r="C975" s="16"/>
      <c r="D975" s="16"/>
      <c r="E975" s="34" t="s">
        <v>539</v>
      </c>
      <c r="F975" s="26">
        <f t="shared" ref="F975:F981" si="4072">F976</f>
        <v>0</v>
      </c>
      <c r="G975" s="26">
        <f t="shared" ref="G975:G981" si="4073">G976</f>
        <v>0</v>
      </c>
      <c r="H975" s="26">
        <f t="shared" ref="H975:H981" si="4074">H976</f>
        <v>0</v>
      </c>
      <c r="I975" s="26">
        <f t="shared" ref="I975:I981" si="4075">I976</f>
        <v>0</v>
      </c>
      <c r="J975" s="26">
        <f t="shared" ref="J975:J981" si="4076">J976</f>
        <v>0</v>
      </c>
      <c r="K975" s="26">
        <f t="shared" ref="K975:K981" si="4077">K976</f>
        <v>0</v>
      </c>
      <c r="L975" s="26">
        <f t="shared" si="4033"/>
        <v>0</v>
      </c>
      <c r="M975" s="26">
        <f t="shared" si="4034"/>
        <v>0</v>
      </c>
      <c r="N975" s="26">
        <f t="shared" si="4035"/>
        <v>0</v>
      </c>
      <c r="O975" s="26">
        <f t="shared" ref="O975:O981" si="4078">O976</f>
        <v>0</v>
      </c>
      <c r="P975" s="26">
        <f t="shared" ref="P975:P981" si="4079">P976</f>
        <v>0</v>
      </c>
      <c r="Q975" s="26">
        <f t="shared" ref="Q975:Q981" si="4080">Q976</f>
        <v>0</v>
      </c>
      <c r="R975" s="26">
        <f t="shared" si="4036"/>
        <v>0</v>
      </c>
      <c r="S975" s="26">
        <f t="shared" si="4037"/>
        <v>0</v>
      </c>
      <c r="T975" s="26">
        <f t="shared" si="4038"/>
        <v>0</v>
      </c>
      <c r="U975" s="26">
        <f t="shared" ref="U975:U981" si="4081">U976</f>
        <v>0</v>
      </c>
      <c r="V975" s="26">
        <f t="shared" ref="V975:V981" si="4082">V976</f>
        <v>0</v>
      </c>
      <c r="W975" s="26">
        <f t="shared" ref="W975:W981" si="4083">W976</f>
        <v>0</v>
      </c>
      <c r="X975" s="26">
        <f t="shared" si="4039"/>
        <v>0</v>
      </c>
      <c r="Y975" s="26">
        <f t="shared" si="4040"/>
        <v>0</v>
      </c>
      <c r="Z975" s="26">
        <f t="shared" si="4041"/>
        <v>0</v>
      </c>
      <c r="AA975" s="26">
        <f t="shared" ref="AA975:AA981" si="4084">AA976</f>
        <v>0</v>
      </c>
      <c r="AB975" s="26">
        <f t="shared" ref="AB975:AB981" si="4085">AB976</f>
        <v>0</v>
      </c>
      <c r="AC975" s="26">
        <f t="shared" ref="AC975:AC981" si="4086">AC976</f>
        <v>0</v>
      </c>
      <c r="AD975" s="26">
        <f t="shared" si="4042"/>
        <v>0</v>
      </c>
      <c r="AE975" s="26">
        <f t="shared" si="4043"/>
        <v>0</v>
      </c>
      <c r="AF975" s="26">
        <f t="shared" si="4044"/>
        <v>0</v>
      </c>
      <c r="AG975" s="26">
        <f t="shared" ref="AG975:AG981" si="4087">AG976</f>
        <v>0</v>
      </c>
      <c r="AH975" s="26">
        <f t="shared" ref="AH975:AH981" si="4088">AH976</f>
        <v>0</v>
      </c>
      <c r="AI975" s="26">
        <f t="shared" ref="AI975:AI981" si="4089">AI976</f>
        <v>0</v>
      </c>
      <c r="AJ975" s="26">
        <f t="shared" si="4045"/>
        <v>0</v>
      </c>
      <c r="AK975" s="26">
        <f t="shared" si="4046"/>
        <v>0</v>
      </c>
      <c r="AL975" s="26">
        <f t="shared" si="4047"/>
        <v>0</v>
      </c>
      <c r="AM975" s="26">
        <f t="shared" ref="AM975:AM981" si="4090">AM976</f>
        <v>0</v>
      </c>
      <c r="AN975" s="26">
        <f t="shared" ref="AN975:AN981" si="4091">AN976</f>
        <v>0</v>
      </c>
      <c r="AO975" s="26">
        <f t="shared" ref="AO975:AO981" si="4092">AO976</f>
        <v>0</v>
      </c>
      <c r="AP975" s="26">
        <f t="shared" si="4048"/>
        <v>0</v>
      </c>
      <c r="AQ975" s="26">
        <f t="shared" si="4049"/>
        <v>0</v>
      </c>
      <c r="AR975" s="26">
        <f t="shared" si="4050"/>
        <v>0</v>
      </c>
      <c r="AS975" s="26">
        <f t="shared" ref="AS975:AS981" si="4093">AS976</f>
        <v>0</v>
      </c>
      <c r="AT975" s="26">
        <f t="shared" ref="AT975:AT981" si="4094">AT976</f>
        <v>0</v>
      </c>
      <c r="AU975" s="26">
        <f t="shared" ref="AU975:AU981" si="4095">AU976</f>
        <v>0</v>
      </c>
      <c r="AV975" s="26">
        <f t="shared" si="4051"/>
        <v>0</v>
      </c>
      <c r="AW975" s="26">
        <f t="shared" si="4052"/>
        <v>0</v>
      </c>
      <c r="AX975" s="26">
        <f t="shared" si="4053"/>
        <v>0</v>
      </c>
      <c r="AY975" s="26">
        <f t="shared" ref="AY975:AY981" si="4096">AY976</f>
        <v>0</v>
      </c>
      <c r="AZ975" s="26">
        <f t="shared" ref="AZ975:AZ981" si="4097">AZ976</f>
        <v>0</v>
      </c>
      <c r="BA975" s="26">
        <f t="shared" ref="BA975:BA981" si="4098">BA976</f>
        <v>0</v>
      </c>
      <c r="BB975" s="26">
        <f t="shared" si="4054"/>
        <v>0</v>
      </c>
      <c r="BC975" s="26">
        <f t="shared" si="4055"/>
        <v>0</v>
      </c>
      <c r="BD975" s="26">
        <f t="shared" si="4056"/>
        <v>0</v>
      </c>
      <c r="BE975" s="26">
        <f t="shared" ref="BE975:BE981" si="4099">BE976</f>
        <v>0</v>
      </c>
      <c r="BF975" s="26">
        <f t="shared" ref="BF975:BF981" si="4100">BF976</f>
        <v>0</v>
      </c>
      <c r="BG975" s="26">
        <f t="shared" ref="BG975:BG981" si="4101">BG976</f>
        <v>0</v>
      </c>
      <c r="BH975" s="26">
        <f t="shared" si="4057"/>
        <v>0</v>
      </c>
      <c r="BI975" s="26">
        <f t="shared" si="4058"/>
        <v>0</v>
      </c>
      <c r="BJ975" s="26">
        <f t="shared" si="4059"/>
        <v>0</v>
      </c>
      <c r="BK975" s="26">
        <f t="shared" ref="BK975:BK981" si="4102">BK976</f>
        <v>0</v>
      </c>
      <c r="BL975" s="26">
        <f t="shared" ref="BL975:BL981" si="4103">BL976</f>
        <v>0</v>
      </c>
      <c r="BM975" s="26">
        <f t="shared" ref="BM975:BM981" si="4104">BM976</f>
        <v>0</v>
      </c>
      <c r="BN975" s="26">
        <f t="shared" si="4060"/>
        <v>0</v>
      </c>
      <c r="BO975" s="26">
        <f t="shared" si="4061"/>
        <v>0</v>
      </c>
      <c r="BP975" s="26">
        <f t="shared" si="4062"/>
        <v>0</v>
      </c>
      <c r="BQ975" s="26">
        <f t="shared" ref="BQ975:BQ981" si="4105">BQ976</f>
        <v>0</v>
      </c>
      <c r="BR975" s="26">
        <f t="shared" ref="BR975:BR981" si="4106">BR976</f>
        <v>0</v>
      </c>
      <c r="BS975" s="26">
        <f t="shared" si="4063"/>
        <v>0</v>
      </c>
      <c r="BT975" s="26">
        <f t="shared" si="4064"/>
        <v>0</v>
      </c>
      <c r="BU975" s="26">
        <f t="shared" si="4065"/>
        <v>0</v>
      </c>
      <c r="BV975" s="26">
        <f t="shared" ref="BV975:BV981" si="4107">BV976</f>
        <v>0</v>
      </c>
      <c r="BW975" s="26">
        <f t="shared" ref="BW975:BW981" si="4108">BW976</f>
        <v>0</v>
      </c>
      <c r="BX975" s="26">
        <f t="shared" si="4066"/>
        <v>0</v>
      </c>
      <c r="BY975" s="26">
        <f t="shared" si="4067"/>
        <v>0</v>
      </c>
      <c r="BZ975" s="26">
        <f t="shared" si="4068"/>
        <v>0</v>
      </c>
      <c r="CA975" s="26">
        <f t="shared" ref="CA975:CA981" si="4109">CA976</f>
        <v>0</v>
      </c>
      <c r="CB975" s="26">
        <f t="shared" ref="CB975:CB981" si="4110">CB976</f>
        <v>0</v>
      </c>
      <c r="CC975" s="26">
        <f t="shared" ref="CC975:CC981" si="4111">CC976</f>
        <v>0</v>
      </c>
      <c r="CD975" s="26">
        <f t="shared" si="3925"/>
        <v>0</v>
      </c>
      <c r="CE975" s="26">
        <f t="shared" si="3926"/>
        <v>0</v>
      </c>
      <c r="CF975" s="26">
        <f t="shared" si="3927"/>
        <v>0</v>
      </c>
      <c r="CG975" s="26">
        <f t="shared" ref="CG975:CG981" si="4112">CG976</f>
        <v>0</v>
      </c>
      <c r="CH975" s="26">
        <f t="shared" ref="CH975:CH981" si="4113">CH976</f>
        <v>0</v>
      </c>
      <c r="CI975" s="26">
        <f t="shared" ref="CI975:CI981" si="4114">CI976</f>
        <v>0</v>
      </c>
      <c r="CJ975" s="26">
        <f t="shared" si="3928"/>
        <v>0</v>
      </c>
      <c r="CK975" s="26">
        <f t="shared" si="3929"/>
        <v>0</v>
      </c>
      <c r="CL975" s="26">
        <f t="shared" si="3930"/>
        <v>0</v>
      </c>
      <c r="CM975" s="26">
        <f t="shared" ref="CM975:CM981" si="4115">CM976</f>
        <v>0</v>
      </c>
      <c r="CN975" s="26">
        <f t="shared" ref="CN975:CN981" si="4116">CN976</f>
        <v>0</v>
      </c>
      <c r="CO975" s="26">
        <f t="shared" ref="CO975:CO981" si="4117">CO976</f>
        <v>0</v>
      </c>
      <c r="CP975" s="26">
        <f t="shared" si="3931"/>
        <v>0</v>
      </c>
      <c r="CQ975" s="26">
        <f t="shared" si="3932"/>
        <v>0</v>
      </c>
      <c r="CR975" s="26">
        <f t="shared" si="3933"/>
        <v>0</v>
      </c>
      <c r="CS975" s="26">
        <f t="shared" ref="CS975:CS981" si="4118">CS976</f>
        <v>0</v>
      </c>
      <c r="CT975" s="19">
        <v>0</v>
      </c>
      <c r="CU975" s="35"/>
      <c r="DA975" s="1" t="s">
        <v>29</v>
      </c>
    </row>
    <row r="976" spans="1:105" hidden="1" x14ac:dyDescent="0.3">
      <c r="A976" s="16" t="s">
        <v>538</v>
      </c>
      <c r="B976" s="17">
        <v>800</v>
      </c>
      <c r="C976" s="16"/>
      <c r="D976" s="16"/>
      <c r="E976" s="34" t="s">
        <v>52</v>
      </c>
      <c r="F976" s="26">
        <f t="shared" si="4072"/>
        <v>0</v>
      </c>
      <c r="G976" s="26">
        <f t="shared" si="4073"/>
        <v>0</v>
      </c>
      <c r="H976" s="26">
        <f t="shared" si="4074"/>
        <v>0</v>
      </c>
      <c r="I976" s="26">
        <f t="shared" si="4075"/>
        <v>0</v>
      </c>
      <c r="J976" s="26">
        <f t="shared" si="4076"/>
        <v>0</v>
      </c>
      <c r="K976" s="26">
        <f t="shared" si="4077"/>
        <v>0</v>
      </c>
      <c r="L976" s="26">
        <f t="shared" si="4033"/>
        <v>0</v>
      </c>
      <c r="M976" s="26">
        <f t="shared" si="4034"/>
        <v>0</v>
      </c>
      <c r="N976" s="26">
        <f t="shared" si="4035"/>
        <v>0</v>
      </c>
      <c r="O976" s="26">
        <f t="shared" si="4078"/>
        <v>0</v>
      </c>
      <c r="P976" s="26">
        <f t="shared" si="4079"/>
        <v>0</v>
      </c>
      <c r="Q976" s="26">
        <f t="shared" si="4080"/>
        <v>0</v>
      </c>
      <c r="R976" s="26">
        <f t="shared" si="4036"/>
        <v>0</v>
      </c>
      <c r="S976" s="26">
        <f t="shared" si="4037"/>
        <v>0</v>
      </c>
      <c r="T976" s="26">
        <f t="shared" si="4038"/>
        <v>0</v>
      </c>
      <c r="U976" s="26">
        <f t="shared" si="4081"/>
        <v>0</v>
      </c>
      <c r="V976" s="26">
        <f t="shared" si="4082"/>
        <v>0</v>
      </c>
      <c r="W976" s="26">
        <f t="shared" si="4083"/>
        <v>0</v>
      </c>
      <c r="X976" s="26">
        <f t="shared" si="4039"/>
        <v>0</v>
      </c>
      <c r="Y976" s="26">
        <f t="shared" si="4040"/>
        <v>0</v>
      </c>
      <c r="Z976" s="26">
        <f t="shared" si="4041"/>
        <v>0</v>
      </c>
      <c r="AA976" s="26">
        <f t="shared" si="4084"/>
        <v>0</v>
      </c>
      <c r="AB976" s="26">
        <f t="shared" si="4085"/>
        <v>0</v>
      </c>
      <c r="AC976" s="26">
        <f t="shared" si="4086"/>
        <v>0</v>
      </c>
      <c r="AD976" s="26">
        <f t="shared" si="4042"/>
        <v>0</v>
      </c>
      <c r="AE976" s="26">
        <f t="shared" si="4043"/>
        <v>0</v>
      </c>
      <c r="AF976" s="26">
        <f t="shared" si="4044"/>
        <v>0</v>
      </c>
      <c r="AG976" s="26">
        <f t="shared" si="4087"/>
        <v>0</v>
      </c>
      <c r="AH976" s="26">
        <f t="shared" si="4088"/>
        <v>0</v>
      </c>
      <c r="AI976" s="26">
        <f t="shared" si="4089"/>
        <v>0</v>
      </c>
      <c r="AJ976" s="26">
        <f t="shared" si="4045"/>
        <v>0</v>
      </c>
      <c r="AK976" s="26">
        <f t="shared" si="4046"/>
        <v>0</v>
      </c>
      <c r="AL976" s="26">
        <f t="shared" si="4047"/>
        <v>0</v>
      </c>
      <c r="AM976" s="26">
        <f t="shared" si="4090"/>
        <v>0</v>
      </c>
      <c r="AN976" s="26">
        <f t="shared" si="4091"/>
        <v>0</v>
      </c>
      <c r="AO976" s="26">
        <f t="shared" si="4092"/>
        <v>0</v>
      </c>
      <c r="AP976" s="26">
        <f t="shared" si="4048"/>
        <v>0</v>
      </c>
      <c r="AQ976" s="26">
        <f t="shared" si="4049"/>
        <v>0</v>
      </c>
      <c r="AR976" s="26">
        <f t="shared" si="4050"/>
        <v>0</v>
      </c>
      <c r="AS976" s="26">
        <f t="shared" si="4093"/>
        <v>0</v>
      </c>
      <c r="AT976" s="26">
        <f t="shared" si="4094"/>
        <v>0</v>
      </c>
      <c r="AU976" s="26">
        <f t="shared" si="4095"/>
        <v>0</v>
      </c>
      <c r="AV976" s="26">
        <f t="shared" si="4051"/>
        <v>0</v>
      </c>
      <c r="AW976" s="26">
        <f t="shared" si="4052"/>
        <v>0</v>
      </c>
      <c r="AX976" s="26">
        <f t="shared" si="4053"/>
        <v>0</v>
      </c>
      <c r="AY976" s="26">
        <f t="shared" si="4096"/>
        <v>0</v>
      </c>
      <c r="AZ976" s="26">
        <f t="shared" si="4097"/>
        <v>0</v>
      </c>
      <c r="BA976" s="26">
        <f t="shared" si="4098"/>
        <v>0</v>
      </c>
      <c r="BB976" s="26">
        <f t="shared" si="4054"/>
        <v>0</v>
      </c>
      <c r="BC976" s="26">
        <f t="shared" si="4055"/>
        <v>0</v>
      </c>
      <c r="BD976" s="26">
        <f t="shared" si="4056"/>
        <v>0</v>
      </c>
      <c r="BE976" s="26">
        <f t="shared" si="4099"/>
        <v>0</v>
      </c>
      <c r="BF976" s="26">
        <f t="shared" si="4100"/>
        <v>0</v>
      </c>
      <c r="BG976" s="26">
        <f t="shared" si="4101"/>
        <v>0</v>
      </c>
      <c r="BH976" s="26">
        <f t="shared" si="4057"/>
        <v>0</v>
      </c>
      <c r="BI976" s="26">
        <f t="shared" si="4058"/>
        <v>0</v>
      </c>
      <c r="BJ976" s="26">
        <f t="shared" si="4059"/>
        <v>0</v>
      </c>
      <c r="BK976" s="26">
        <f t="shared" si="4102"/>
        <v>0</v>
      </c>
      <c r="BL976" s="26">
        <f t="shared" si="4103"/>
        <v>0</v>
      </c>
      <c r="BM976" s="26">
        <f t="shared" si="4104"/>
        <v>0</v>
      </c>
      <c r="BN976" s="26">
        <f t="shared" si="4060"/>
        <v>0</v>
      </c>
      <c r="BO976" s="26">
        <f t="shared" si="4061"/>
        <v>0</v>
      </c>
      <c r="BP976" s="26">
        <f t="shared" si="4062"/>
        <v>0</v>
      </c>
      <c r="BQ976" s="26">
        <f t="shared" si="4105"/>
        <v>0</v>
      </c>
      <c r="BR976" s="26">
        <f t="shared" si="4106"/>
        <v>0</v>
      </c>
      <c r="BS976" s="26">
        <f t="shared" si="4063"/>
        <v>0</v>
      </c>
      <c r="BT976" s="26">
        <f t="shared" si="4064"/>
        <v>0</v>
      </c>
      <c r="BU976" s="26">
        <f t="shared" si="4065"/>
        <v>0</v>
      </c>
      <c r="BV976" s="26">
        <f t="shared" si="4107"/>
        <v>0</v>
      </c>
      <c r="BW976" s="26">
        <f t="shared" si="4108"/>
        <v>0</v>
      </c>
      <c r="BX976" s="26">
        <f t="shared" si="4066"/>
        <v>0</v>
      </c>
      <c r="BY976" s="26">
        <f t="shared" si="4067"/>
        <v>0</v>
      </c>
      <c r="BZ976" s="26">
        <f t="shared" si="4068"/>
        <v>0</v>
      </c>
      <c r="CA976" s="26">
        <f t="shared" si="4109"/>
        <v>0</v>
      </c>
      <c r="CB976" s="26">
        <f t="shared" si="4110"/>
        <v>0</v>
      </c>
      <c r="CC976" s="26">
        <f t="shared" si="4111"/>
        <v>0</v>
      </c>
      <c r="CD976" s="26">
        <f t="shared" si="3925"/>
        <v>0</v>
      </c>
      <c r="CE976" s="26">
        <f t="shared" si="3926"/>
        <v>0</v>
      </c>
      <c r="CF976" s="26">
        <f t="shared" si="3927"/>
        <v>0</v>
      </c>
      <c r="CG976" s="26">
        <f t="shared" si="4112"/>
        <v>0</v>
      </c>
      <c r="CH976" s="26">
        <f t="shared" si="4113"/>
        <v>0</v>
      </c>
      <c r="CI976" s="26">
        <f t="shared" si="4114"/>
        <v>0</v>
      </c>
      <c r="CJ976" s="26">
        <f t="shared" si="3928"/>
        <v>0</v>
      </c>
      <c r="CK976" s="26">
        <f t="shared" si="3929"/>
        <v>0</v>
      </c>
      <c r="CL976" s="26">
        <f t="shared" si="3930"/>
        <v>0</v>
      </c>
      <c r="CM976" s="26">
        <f t="shared" si="4115"/>
        <v>0</v>
      </c>
      <c r="CN976" s="26">
        <f t="shared" si="4116"/>
        <v>0</v>
      </c>
      <c r="CO976" s="26">
        <f t="shared" si="4117"/>
        <v>0</v>
      </c>
      <c r="CP976" s="26">
        <f t="shared" si="3931"/>
        <v>0</v>
      </c>
      <c r="CQ976" s="26">
        <f t="shared" si="3932"/>
        <v>0</v>
      </c>
      <c r="CR976" s="26">
        <f t="shared" si="3933"/>
        <v>0</v>
      </c>
      <c r="CS976" s="26">
        <f t="shared" si="4118"/>
        <v>0</v>
      </c>
      <c r="CT976" s="19">
        <v>0</v>
      </c>
      <c r="CU976" s="35"/>
      <c r="CY976" s="1" t="s">
        <v>27</v>
      </c>
    </row>
    <row r="977" spans="1:105" ht="78" hidden="1" x14ac:dyDescent="0.3">
      <c r="A977" s="16" t="s">
        <v>538</v>
      </c>
      <c r="B977" s="17">
        <v>810</v>
      </c>
      <c r="C977" s="16"/>
      <c r="D977" s="16"/>
      <c r="E977" s="34" t="s">
        <v>411</v>
      </c>
      <c r="F977" s="26">
        <f t="shared" si="4072"/>
        <v>0</v>
      </c>
      <c r="G977" s="26">
        <f t="shared" si="4073"/>
        <v>0</v>
      </c>
      <c r="H977" s="26">
        <f t="shared" si="4074"/>
        <v>0</v>
      </c>
      <c r="I977" s="26">
        <f t="shared" si="4075"/>
        <v>0</v>
      </c>
      <c r="J977" s="26">
        <f t="shared" si="4076"/>
        <v>0</v>
      </c>
      <c r="K977" s="26">
        <f t="shared" si="4077"/>
        <v>0</v>
      </c>
      <c r="L977" s="26">
        <f t="shared" si="4033"/>
        <v>0</v>
      </c>
      <c r="M977" s="26">
        <f t="shared" si="4034"/>
        <v>0</v>
      </c>
      <c r="N977" s="26">
        <f t="shared" si="4035"/>
        <v>0</v>
      </c>
      <c r="O977" s="26">
        <f t="shared" si="4078"/>
        <v>0</v>
      </c>
      <c r="P977" s="26">
        <f t="shared" si="4079"/>
        <v>0</v>
      </c>
      <c r="Q977" s="26">
        <f t="shared" si="4080"/>
        <v>0</v>
      </c>
      <c r="R977" s="26">
        <f t="shared" si="4036"/>
        <v>0</v>
      </c>
      <c r="S977" s="26">
        <f t="shared" si="4037"/>
        <v>0</v>
      </c>
      <c r="T977" s="26">
        <f t="shared" si="4038"/>
        <v>0</v>
      </c>
      <c r="U977" s="26">
        <f t="shared" si="4081"/>
        <v>0</v>
      </c>
      <c r="V977" s="26">
        <f t="shared" si="4082"/>
        <v>0</v>
      </c>
      <c r="W977" s="26">
        <f t="shared" si="4083"/>
        <v>0</v>
      </c>
      <c r="X977" s="26">
        <f t="shared" si="4039"/>
        <v>0</v>
      </c>
      <c r="Y977" s="26">
        <f t="shared" si="4040"/>
        <v>0</v>
      </c>
      <c r="Z977" s="26">
        <f t="shared" si="4041"/>
        <v>0</v>
      </c>
      <c r="AA977" s="26">
        <f t="shared" si="4084"/>
        <v>0</v>
      </c>
      <c r="AB977" s="26">
        <f t="shared" si="4085"/>
        <v>0</v>
      </c>
      <c r="AC977" s="26">
        <f t="shared" si="4086"/>
        <v>0</v>
      </c>
      <c r="AD977" s="26">
        <f t="shared" si="4042"/>
        <v>0</v>
      </c>
      <c r="AE977" s="26">
        <f t="shared" si="4043"/>
        <v>0</v>
      </c>
      <c r="AF977" s="26">
        <f t="shared" si="4044"/>
        <v>0</v>
      </c>
      <c r="AG977" s="26">
        <f t="shared" si="4087"/>
        <v>0</v>
      </c>
      <c r="AH977" s="26">
        <f t="shared" si="4088"/>
        <v>0</v>
      </c>
      <c r="AI977" s="26">
        <f t="shared" si="4089"/>
        <v>0</v>
      </c>
      <c r="AJ977" s="26">
        <f t="shared" si="4045"/>
        <v>0</v>
      </c>
      <c r="AK977" s="26">
        <f t="shared" si="4046"/>
        <v>0</v>
      </c>
      <c r="AL977" s="26">
        <f t="shared" si="4047"/>
        <v>0</v>
      </c>
      <c r="AM977" s="26">
        <f t="shared" si="4090"/>
        <v>0</v>
      </c>
      <c r="AN977" s="26">
        <f t="shared" si="4091"/>
        <v>0</v>
      </c>
      <c r="AO977" s="26">
        <f t="shared" si="4092"/>
        <v>0</v>
      </c>
      <c r="AP977" s="26">
        <f t="shared" si="4048"/>
        <v>0</v>
      </c>
      <c r="AQ977" s="26">
        <f t="shared" si="4049"/>
        <v>0</v>
      </c>
      <c r="AR977" s="26">
        <f t="shared" si="4050"/>
        <v>0</v>
      </c>
      <c r="AS977" s="26">
        <f t="shared" si="4093"/>
        <v>0</v>
      </c>
      <c r="AT977" s="26">
        <f t="shared" si="4094"/>
        <v>0</v>
      </c>
      <c r="AU977" s="26">
        <f t="shared" si="4095"/>
        <v>0</v>
      </c>
      <c r="AV977" s="26">
        <f t="shared" si="4051"/>
        <v>0</v>
      </c>
      <c r="AW977" s="26">
        <f t="shared" si="4052"/>
        <v>0</v>
      </c>
      <c r="AX977" s="26">
        <f t="shared" si="4053"/>
        <v>0</v>
      </c>
      <c r="AY977" s="26">
        <f t="shared" si="4096"/>
        <v>0</v>
      </c>
      <c r="AZ977" s="26">
        <f t="shared" si="4097"/>
        <v>0</v>
      </c>
      <c r="BA977" s="26">
        <f t="shared" si="4098"/>
        <v>0</v>
      </c>
      <c r="BB977" s="26">
        <f t="shared" si="4054"/>
        <v>0</v>
      </c>
      <c r="BC977" s="26">
        <f t="shared" si="4055"/>
        <v>0</v>
      </c>
      <c r="BD977" s="26">
        <f t="shared" si="4056"/>
        <v>0</v>
      </c>
      <c r="BE977" s="26">
        <f t="shared" si="4099"/>
        <v>0</v>
      </c>
      <c r="BF977" s="26">
        <f t="shared" si="4100"/>
        <v>0</v>
      </c>
      <c r="BG977" s="26">
        <f t="shared" si="4101"/>
        <v>0</v>
      </c>
      <c r="BH977" s="26">
        <f t="shared" si="4057"/>
        <v>0</v>
      </c>
      <c r="BI977" s="26">
        <f t="shared" si="4058"/>
        <v>0</v>
      </c>
      <c r="BJ977" s="26">
        <f t="shared" si="4059"/>
        <v>0</v>
      </c>
      <c r="BK977" s="26">
        <f t="shared" si="4102"/>
        <v>0</v>
      </c>
      <c r="BL977" s="26">
        <f t="shared" si="4103"/>
        <v>0</v>
      </c>
      <c r="BM977" s="26">
        <f t="shared" si="4104"/>
        <v>0</v>
      </c>
      <c r="BN977" s="26">
        <f t="shared" si="4060"/>
        <v>0</v>
      </c>
      <c r="BO977" s="26">
        <f t="shared" si="4061"/>
        <v>0</v>
      </c>
      <c r="BP977" s="26">
        <f t="shared" si="4062"/>
        <v>0</v>
      </c>
      <c r="BQ977" s="26">
        <f t="shared" si="4105"/>
        <v>0</v>
      </c>
      <c r="BR977" s="26">
        <f t="shared" si="4106"/>
        <v>0</v>
      </c>
      <c r="BS977" s="26">
        <f t="shared" si="4063"/>
        <v>0</v>
      </c>
      <c r="BT977" s="26">
        <f t="shared" si="4064"/>
        <v>0</v>
      </c>
      <c r="BU977" s="26">
        <f t="shared" si="4065"/>
        <v>0</v>
      </c>
      <c r="BV977" s="26">
        <f t="shared" si="4107"/>
        <v>0</v>
      </c>
      <c r="BW977" s="26">
        <f t="shared" si="4108"/>
        <v>0</v>
      </c>
      <c r="BX977" s="26">
        <f t="shared" si="4066"/>
        <v>0</v>
      </c>
      <c r="BY977" s="26">
        <f t="shared" si="4067"/>
        <v>0</v>
      </c>
      <c r="BZ977" s="26">
        <f t="shared" si="4068"/>
        <v>0</v>
      </c>
      <c r="CA977" s="26">
        <f t="shared" si="4109"/>
        <v>0</v>
      </c>
      <c r="CB977" s="26">
        <f t="shared" si="4110"/>
        <v>0</v>
      </c>
      <c r="CC977" s="26">
        <f t="shared" si="4111"/>
        <v>0</v>
      </c>
      <c r="CD977" s="26">
        <f t="shared" si="3925"/>
        <v>0</v>
      </c>
      <c r="CE977" s="26">
        <f t="shared" si="3926"/>
        <v>0</v>
      </c>
      <c r="CF977" s="26">
        <f t="shared" si="3927"/>
        <v>0</v>
      </c>
      <c r="CG977" s="26">
        <f t="shared" si="4112"/>
        <v>0</v>
      </c>
      <c r="CH977" s="26">
        <f t="shared" si="4113"/>
        <v>0</v>
      </c>
      <c r="CI977" s="26">
        <f t="shared" si="4114"/>
        <v>0</v>
      </c>
      <c r="CJ977" s="26">
        <f t="shared" si="3928"/>
        <v>0</v>
      </c>
      <c r="CK977" s="26">
        <f t="shared" si="3929"/>
        <v>0</v>
      </c>
      <c r="CL977" s="26">
        <f t="shared" si="3930"/>
        <v>0</v>
      </c>
      <c r="CM977" s="26">
        <f t="shared" si="4115"/>
        <v>0</v>
      </c>
      <c r="CN977" s="26">
        <f t="shared" si="4116"/>
        <v>0</v>
      </c>
      <c r="CO977" s="26">
        <f t="shared" si="4117"/>
        <v>0</v>
      </c>
      <c r="CP977" s="26">
        <f t="shared" si="3931"/>
        <v>0</v>
      </c>
      <c r="CQ977" s="26">
        <f t="shared" si="3932"/>
        <v>0</v>
      </c>
      <c r="CR977" s="26">
        <f t="shared" si="3933"/>
        <v>0</v>
      </c>
      <c r="CS977" s="26">
        <f t="shared" si="4118"/>
        <v>0</v>
      </c>
      <c r="CT977" s="19">
        <v>0</v>
      </c>
      <c r="CU977" s="35"/>
      <c r="CZ977" s="1" t="s">
        <v>28</v>
      </c>
    </row>
    <row r="978" spans="1:105" hidden="1" x14ac:dyDescent="0.3">
      <c r="A978" s="16" t="s">
        <v>538</v>
      </c>
      <c r="B978" s="17">
        <v>810</v>
      </c>
      <c r="C978" s="16" t="s">
        <v>45</v>
      </c>
      <c r="D978" s="16" t="s">
        <v>40</v>
      </c>
      <c r="E978" s="34" t="s">
        <v>434</v>
      </c>
      <c r="F978" s="26"/>
      <c r="G978" s="26"/>
      <c r="H978" s="26"/>
      <c r="I978" s="26"/>
      <c r="J978" s="26"/>
      <c r="K978" s="26"/>
      <c r="L978" s="26">
        <f t="shared" si="4033"/>
        <v>0</v>
      </c>
      <c r="M978" s="26">
        <f t="shared" si="4034"/>
        <v>0</v>
      </c>
      <c r="N978" s="26">
        <f t="shared" si="4035"/>
        <v>0</v>
      </c>
      <c r="O978" s="26"/>
      <c r="P978" s="26"/>
      <c r="Q978" s="26"/>
      <c r="R978" s="26">
        <f t="shared" si="4036"/>
        <v>0</v>
      </c>
      <c r="S978" s="26">
        <f t="shared" si="4037"/>
        <v>0</v>
      </c>
      <c r="T978" s="26">
        <f t="shared" si="4038"/>
        <v>0</v>
      </c>
      <c r="U978" s="26"/>
      <c r="V978" s="26"/>
      <c r="W978" s="26"/>
      <c r="X978" s="26">
        <f t="shared" si="4039"/>
        <v>0</v>
      </c>
      <c r="Y978" s="26">
        <f t="shared" si="4040"/>
        <v>0</v>
      </c>
      <c r="Z978" s="26">
        <f t="shared" si="4041"/>
        <v>0</v>
      </c>
      <c r="AA978" s="26"/>
      <c r="AB978" s="26"/>
      <c r="AC978" s="26"/>
      <c r="AD978" s="26">
        <f t="shared" si="4042"/>
        <v>0</v>
      </c>
      <c r="AE978" s="26">
        <f t="shared" si="4043"/>
        <v>0</v>
      </c>
      <c r="AF978" s="26">
        <f t="shared" si="4044"/>
        <v>0</v>
      </c>
      <c r="AG978" s="26"/>
      <c r="AH978" s="26"/>
      <c r="AI978" s="26"/>
      <c r="AJ978" s="26">
        <f t="shared" si="4045"/>
        <v>0</v>
      </c>
      <c r="AK978" s="26">
        <f t="shared" si="4046"/>
        <v>0</v>
      </c>
      <c r="AL978" s="26">
        <f t="shared" si="4047"/>
        <v>0</v>
      </c>
      <c r="AM978" s="26"/>
      <c r="AN978" s="26"/>
      <c r="AO978" s="26"/>
      <c r="AP978" s="26">
        <f t="shared" si="4048"/>
        <v>0</v>
      </c>
      <c r="AQ978" s="26">
        <f t="shared" si="4049"/>
        <v>0</v>
      </c>
      <c r="AR978" s="26">
        <f t="shared" si="4050"/>
        <v>0</v>
      </c>
      <c r="AS978" s="26"/>
      <c r="AT978" s="26"/>
      <c r="AU978" s="26"/>
      <c r="AV978" s="26">
        <f t="shared" si="4051"/>
        <v>0</v>
      </c>
      <c r="AW978" s="26">
        <f t="shared" si="4052"/>
        <v>0</v>
      </c>
      <c r="AX978" s="26">
        <f t="shared" si="4053"/>
        <v>0</v>
      </c>
      <c r="AY978" s="26"/>
      <c r="AZ978" s="26"/>
      <c r="BA978" s="26"/>
      <c r="BB978" s="26">
        <f t="shared" si="4054"/>
        <v>0</v>
      </c>
      <c r="BC978" s="26">
        <f t="shared" si="4055"/>
        <v>0</v>
      </c>
      <c r="BD978" s="26">
        <f t="shared" si="4056"/>
        <v>0</v>
      </c>
      <c r="BE978" s="26"/>
      <c r="BF978" s="26"/>
      <c r="BG978" s="26"/>
      <c r="BH978" s="26">
        <f t="shared" si="4057"/>
        <v>0</v>
      </c>
      <c r="BI978" s="26">
        <f t="shared" si="4058"/>
        <v>0</v>
      </c>
      <c r="BJ978" s="26">
        <f t="shared" si="4059"/>
        <v>0</v>
      </c>
      <c r="BK978" s="26"/>
      <c r="BL978" s="26"/>
      <c r="BM978" s="26"/>
      <c r="BN978" s="26">
        <f t="shared" si="4060"/>
        <v>0</v>
      </c>
      <c r="BO978" s="26">
        <f t="shared" si="4061"/>
        <v>0</v>
      </c>
      <c r="BP978" s="26">
        <f t="shared" si="4062"/>
        <v>0</v>
      </c>
      <c r="BQ978" s="26"/>
      <c r="BR978" s="26"/>
      <c r="BS978" s="26">
        <f t="shared" si="4063"/>
        <v>0</v>
      </c>
      <c r="BT978" s="26">
        <f t="shared" si="4064"/>
        <v>0</v>
      </c>
      <c r="BU978" s="26">
        <f t="shared" si="4065"/>
        <v>0</v>
      </c>
      <c r="BV978" s="26"/>
      <c r="BW978" s="26"/>
      <c r="BX978" s="26">
        <f t="shared" si="4066"/>
        <v>0</v>
      </c>
      <c r="BY978" s="26">
        <f t="shared" si="4067"/>
        <v>0</v>
      </c>
      <c r="BZ978" s="26">
        <f t="shared" si="4068"/>
        <v>0</v>
      </c>
      <c r="CA978" s="26"/>
      <c r="CB978" s="26"/>
      <c r="CC978" s="26"/>
      <c r="CD978" s="26">
        <f t="shared" si="3925"/>
        <v>0</v>
      </c>
      <c r="CE978" s="26">
        <f t="shared" si="3926"/>
        <v>0</v>
      </c>
      <c r="CF978" s="26">
        <f t="shared" si="3927"/>
        <v>0</v>
      </c>
      <c r="CG978" s="26"/>
      <c r="CH978" s="26"/>
      <c r="CI978" s="26"/>
      <c r="CJ978" s="26">
        <f t="shared" si="3928"/>
        <v>0</v>
      </c>
      <c r="CK978" s="26">
        <f t="shared" si="3929"/>
        <v>0</v>
      </c>
      <c r="CL978" s="26">
        <f t="shared" si="3930"/>
        <v>0</v>
      </c>
      <c r="CM978" s="26"/>
      <c r="CN978" s="26"/>
      <c r="CO978" s="26"/>
      <c r="CP978" s="26">
        <f t="shared" si="3931"/>
        <v>0</v>
      </c>
      <c r="CQ978" s="26">
        <f t="shared" si="3932"/>
        <v>0</v>
      </c>
      <c r="CR978" s="26">
        <f t="shared" si="3933"/>
        <v>0</v>
      </c>
      <c r="CS978" s="26"/>
      <c r="CT978" s="19">
        <v>0</v>
      </c>
      <c r="CU978" s="35"/>
    </row>
    <row r="979" spans="1:105" ht="78" hidden="1" x14ac:dyDescent="0.3">
      <c r="A979" s="36" t="s">
        <v>540</v>
      </c>
      <c r="B979" s="17"/>
      <c r="C979" s="16"/>
      <c r="D979" s="16"/>
      <c r="E979" s="34" t="s">
        <v>541</v>
      </c>
      <c r="F979" s="26">
        <f t="shared" si="4072"/>
        <v>204896.3</v>
      </c>
      <c r="G979" s="26">
        <f t="shared" si="4073"/>
        <v>305572.3</v>
      </c>
      <c r="H979" s="26">
        <f t="shared" si="4074"/>
        <v>0</v>
      </c>
      <c r="I979" s="26">
        <f t="shared" si="4075"/>
        <v>0</v>
      </c>
      <c r="J979" s="26">
        <f t="shared" si="4076"/>
        <v>-53186.6</v>
      </c>
      <c r="K979" s="26">
        <f t="shared" si="4077"/>
        <v>0</v>
      </c>
      <c r="L979" s="26">
        <f t="shared" si="4033"/>
        <v>204896.3</v>
      </c>
      <c r="M979" s="26">
        <f t="shared" si="4034"/>
        <v>252385.69999999998</v>
      </c>
      <c r="N979" s="26">
        <f t="shared" si="4035"/>
        <v>0</v>
      </c>
      <c r="O979" s="26">
        <f t="shared" si="4078"/>
        <v>0</v>
      </c>
      <c r="P979" s="26">
        <f t="shared" si="4079"/>
        <v>0</v>
      </c>
      <c r="Q979" s="26">
        <f t="shared" si="4080"/>
        <v>0</v>
      </c>
      <c r="R979" s="26">
        <f t="shared" si="4036"/>
        <v>204896.3</v>
      </c>
      <c r="S979" s="26">
        <f t="shared" si="4037"/>
        <v>252385.69999999998</v>
      </c>
      <c r="T979" s="26">
        <f t="shared" si="4038"/>
        <v>0</v>
      </c>
      <c r="U979" s="26">
        <f t="shared" si="4081"/>
        <v>0</v>
      </c>
      <c r="V979" s="26">
        <f t="shared" si="4082"/>
        <v>0</v>
      </c>
      <c r="W979" s="26">
        <f t="shared" si="4083"/>
        <v>0</v>
      </c>
      <c r="X979" s="26">
        <f t="shared" si="4039"/>
        <v>204896.3</v>
      </c>
      <c r="Y979" s="26">
        <f t="shared" si="4040"/>
        <v>252385.69999999998</v>
      </c>
      <c r="Z979" s="26">
        <f t="shared" si="4041"/>
        <v>0</v>
      </c>
      <c r="AA979" s="26">
        <f t="shared" si="4084"/>
        <v>0</v>
      </c>
      <c r="AB979" s="26">
        <f t="shared" si="4085"/>
        <v>0</v>
      </c>
      <c r="AC979" s="26">
        <f t="shared" si="4086"/>
        <v>0</v>
      </c>
      <c r="AD979" s="26">
        <f t="shared" si="4042"/>
        <v>204896.3</v>
      </c>
      <c r="AE979" s="26">
        <f t="shared" si="4043"/>
        <v>252385.69999999998</v>
      </c>
      <c r="AF979" s="26">
        <f t="shared" si="4044"/>
        <v>0</v>
      </c>
      <c r="AG979" s="26">
        <f t="shared" si="4087"/>
        <v>0</v>
      </c>
      <c r="AH979" s="26">
        <f t="shared" si="4088"/>
        <v>0</v>
      </c>
      <c r="AI979" s="26">
        <f t="shared" si="4089"/>
        <v>0</v>
      </c>
      <c r="AJ979" s="26">
        <f t="shared" si="4045"/>
        <v>204896.3</v>
      </c>
      <c r="AK979" s="26">
        <f t="shared" si="4046"/>
        <v>252385.69999999998</v>
      </c>
      <c r="AL979" s="26">
        <f t="shared" si="4047"/>
        <v>0</v>
      </c>
      <c r="AM979" s="26">
        <f t="shared" si="4090"/>
        <v>-200000</v>
      </c>
      <c r="AN979" s="26">
        <f t="shared" si="4091"/>
        <v>200000</v>
      </c>
      <c r="AO979" s="26">
        <f t="shared" si="4092"/>
        <v>0</v>
      </c>
      <c r="AP979" s="26">
        <f t="shared" si="4048"/>
        <v>4896.2999999999884</v>
      </c>
      <c r="AQ979" s="26">
        <f t="shared" si="4049"/>
        <v>452385.69999999995</v>
      </c>
      <c r="AR979" s="26">
        <f t="shared" si="4050"/>
        <v>0</v>
      </c>
      <c r="AS979" s="26">
        <f t="shared" si="4093"/>
        <v>0</v>
      </c>
      <c r="AT979" s="26">
        <f t="shared" si="4094"/>
        <v>0</v>
      </c>
      <c r="AU979" s="26">
        <f t="shared" si="4095"/>
        <v>0</v>
      </c>
      <c r="AV979" s="26">
        <f t="shared" si="4051"/>
        <v>4896.2999999999884</v>
      </c>
      <c r="AW979" s="26">
        <f t="shared" si="4052"/>
        <v>452385.69999999995</v>
      </c>
      <c r="AX979" s="26">
        <f t="shared" si="4053"/>
        <v>0</v>
      </c>
      <c r="AY979" s="26">
        <f t="shared" si="4096"/>
        <v>-4896.3</v>
      </c>
      <c r="AZ979" s="26">
        <f t="shared" si="4097"/>
        <v>0</v>
      </c>
      <c r="BA979" s="26">
        <f t="shared" si="4098"/>
        <v>0</v>
      </c>
      <c r="BB979" s="26">
        <f t="shared" si="4054"/>
        <v>-1.1823431123048067E-11</v>
      </c>
      <c r="BC979" s="26">
        <f t="shared" si="4055"/>
        <v>452385.69999999995</v>
      </c>
      <c r="BD979" s="26">
        <f t="shared" si="4056"/>
        <v>0</v>
      </c>
      <c r="BE979" s="26">
        <f t="shared" si="4099"/>
        <v>0</v>
      </c>
      <c r="BF979" s="26">
        <f t="shared" si="4100"/>
        <v>0</v>
      </c>
      <c r="BG979" s="26">
        <f t="shared" si="4101"/>
        <v>0</v>
      </c>
      <c r="BH979" s="26">
        <f t="shared" si="4057"/>
        <v>-1.1823431123048067E-11</v>
      </c>
      <c r="BI979" s="26">
        <f t="shared" si="4058"/>
        <v>452385.69999999995</v>
      </c>
      <c r="BJ979" s="26">
        <f t="shared" si="4059"/>
        <v>0</v>
      </c>
      <c r="BK979" s="26">
        <f t="shared" si="4102"/>
        <v>0</v>
      </c>
      <c r="BL979" s="26">
        <f t="shared" si="4103"/>
        <v>-452385.7</v>
      </c>
      <c r="BM979" s="26">
        <f t="shared" si="4104"/>
        <v>0</v>
      </c>
      <c r="BN979" s="26">
        <f t="shared" si="4060"/>
        <v>-1.1823431123048067E-11</v>
      </c>
      <c r="BO979" s="26">
        <f t="shared" si="4061"/>
        <v>0</v>
      </c>
      <c r="BP979" s="26">
        <f t="shared" si="4062"/>
        <v>0</v>
      </c>
      <c r="BQ979" s="26">
        <f t="shared" si="4105"/>
        <v>0</v>
      </c>
      <c r="BR979" s="26">
        <f t="shared" si="4106"/>
        <v>0</v>
      </c>
      <c r="BS979" s="26">
        <f t="shared" si="4063"/>
        <v>-1.1823431123048067E-11</v>
      </c>
      <c r="BT979" s="26">
        <f t="shared" si="4064"/>
        <v>0</v>
      </c>
      <c r="BU979" s="26">
        <f t="shared" si="4065"/>
        <v>0</v>
      </c>
      <c r="BV979" s="26">
        <f t="shared" si="4107"/>
        <v>0</v>
      </c>
      <c r="BW979" s="26">
        <f t="shared" si="4108"/>
        <v>0</v>
      </c>
      <c r="BX979" s="26">
        <f t="shared" si="4066"/>
        <v>-1.1823431123048067E-11</v>
      </c>
      <c r="BY979" s="26">
        <f t="shared" si="4067"/>
        <v>0</v>
      </c>
      <c r="BZ979" s="26">
        <f t="shared" si="4068"/>
        <v>0</v>
      </c>
      <c r="CA979" s="26">
        <f t="shared" si="4109"/>
        <v>0</v>
      </c>
      <c r="CB979" s="26">
        <f t="shared" si="4110"/>
        <v>0</v>
      </c>
      <c r="CC979" s="26">
        <f t="shared" si="4111"/>
        <v>0</v>
      </c>
      <c r="CD979" s="26">
        <f t="shared" si="3925"/>
        <v>-1.1823431123048067E-11</v>
      </c>
      <c r="CE979" s="26">
        <f t="shared" si="3926"/>
        <v>0</v>
      </c>
      <c r="CF979" s="26">
        <f t="shared" si="3927"/>
        <v>0</v>
      </c>
      <c r="CG979" s="26">
        <f t="shared" si="4112"/>
        <v>0</v>
      </c>
      <c r="CH979" s="26">
        <f t="shared" si="4113"/>
        <v>0</v>
      </c>
      <c r="CI979" s="26">
        <f t="shared" si="4114"/>
        <v>0</v>
      </c>
      <c r="CJ979" s="26">
        <f t="shared" si="3928"/>
        <v>-1.1823431123048067E-11</v>
      </c>
      <c r="CK979" s="26">
        <f t="shared" si="3929"/>
        <v>0</v>
      </c>
      <c r="CL979" s="26">
        <f t="shared" si="3930"/>
        <v>0</v>
      </c>
      <c r="CM979" s="26">
        <f t="shared" si="4115"/>
        <v>0</v>
      </c>
      <c r="CN979" s="26">
        <f t="shared" si="4116"/>
        <v>0</v>
      </c>
      <c r="CO979" s="26">
        <f t="shared" si="4117"/>
        <v>0</v>
      </c>
      <c r="CP979" s="26">
        <f t="shared" si="3931"/>
        <v>-1.1823431123048067E-11</v>
      </c>
      <c r="CQ979" s="26">
        <f t="shared" si="3932"/>
        <v>0</v>
      </c>
      <c r="CR979" s="26">
        <f t="shared" si="3933"/>
        <v>0</v>
      </c>
      <c r="CS979" s="26">
        <f t="shared" si="4118"/>
        <v>0</v>
      </c>
      <c r="CT979" s="19">
        <v>0</v>
      </c>
      <c r="CU979" s="35"/>
      <c r="DA979" s="1" t="s">
        <v>29</v>
      </c>
    </row>
    <row r="980" spans="1:105" ht="46.8" hidden="1" x14ac:dyDescent="0.3">
      <c r="A980" s="36" t="s">
        <v>540</v>
      </c>
      <c r="B980" s="17">
        <v>400</v>
      </c>
      <c r="C980" s="16"/>
      <c r="D980" s="16"/>
      <c r="E980" s="34" t="s">
        <v>82</v>
      </c>
      <c r="F980" s="26">
        <f t="shared" si="4072"/>
        <v>204896.3</v>
      </c>
      <c r="G980" s="26">
        <f t="shared" si="4073"/>
        <v>305572.3</v>
      </c>
      <c r="H980" s="26">
        <f t="shared" si="4074"/>
        <v>0</v>
      </c>
      <c r="I980" s="26">
        <f t="shared" si="4075"/>
        <v>0</v>
      </c>
      <c r="J980" s="26">
        <f t="shared" si="4076"/>
        <v>-53186.6</v>
      </c>
      <c r="K980" s="26">
        <f t="shared" si="4077"/>
        <v>0</v>
      </c>
      <c r="L980" s="26">
        <f t="shared" si="4033"/>
        <v>204896.3</v>
      </c>
      <c r="M980" s="26">
        <f t="shared" si="4034"/>
        <v>252385.69999999998</v>
      </c>
      <c r="N980" s="26">
        <f t="shared" si="4035"/>
        <v>0</v>
      </c>
      <c r="O980" s="26">
        <f t="shared" si="4078"/>
        <v>0</v>
      </c>
      <c r="P980" s="26">
        <f t="shared" si="4079"/>
        <v>0</v>
      </c>
      <c r="Q980" s="26">
        <f t="shared" si="4080"/>
        <v>0</v>
      </c>
      <c r="R980" s="26">
        <f t="shared" si="4036"/>
        <v>204896.3</v>
      </c>
      <c r="S980" s="26">
        <f t="shared" si="4037"/>
        <v>252385.69999999998</v>
      </c>
      <c r="T980" s="26">
        <f t="shared" si="4038"/>
        <v>0</v>
      </c>
      <c r="U980" s="26">
        <f t="shared" si="4081"/>
        <v>0</v>
      </c>
      <c r="V980" s="26">
        <f t="shared" si="4082"/>
        <v>0</v>
      </c>
      <c r="W980" s="26">
        <f t="shared" si="4083"/>
        <v>0</v>
      </c>
      <c r="X980" s="26">
        <f t="shared" si="4039"/>
        <v>204896.3</v>
      </c>
      <c r="Y980" s="26">
        <f t="shared" si="4040"/>
        <v>252385.69999999998</v>
      </c>
      <c r="Z980" s="26">
        <f t="shared" si="4041"/>
        <v>0</v>
      </c>
      <c r="AA980" s="26">
        <f t="shared" si="4084"/>
        <v>0</v>
      </c>
      <c r="AB980" s="26">
        <f t="shared" si="4085"/>
        <v>0</v>
      </c>
      <c r="AC980" s="26">
        <f t="shared" si="4086"/>
        <v>0</v>
      </c>
      <c r="AD980" s="26">
        <f t="shared" si="4042"/>
        <v>204896.3</v>
      </c>
      <c r="AE980" s="26">
        <f t="shared" si="4043"/>
        <v>252385.69999999998</v>
      </c>
      <c r="AF980" s="26">
        <f t="shared" si="4044"/>
        <v>0</v>
      </c>
      <c r="AG980" s="26">
        <f t="shared" si="4087"/>
        <v>0</v>
      </c>
      <c r="AH980" s="26">
        <f t="shared" si="4088"/>
        <v>0</v>
      </c>
      <c r="AI980" s="26">
        <f t="shared" si="4089"/>
        <v>0</v>
      </c>
      <c r="AJ980" s="26">
        <f t="shared" si="4045"/>
        <v>204896.3</v>
      </c>
      <c r="AK980" s="26">
        <f t="shared" si="4046"/>
        <v>252385.69999999998</v>
      </c>
      <c r="AL980" s="26">
        <f t="shared" si="4047"/>
        <v>0</v>
      </c>
      <c r="AM980" s="26">
        <f t="shared" si="4090"/>
        <v>-200000</v>
      </c>
      <c r="AN980" s="26">
        <f t="shared" si="4091"/>
        <v>200000</v>
      </c>
      <c r="AO980" s="26">
        <f t="shared" si="4092"/>
        <v>0</v>
      </c>
      <c r="AP980" s="26">
        <f t="shared" si="4048"/>
        <v>4896.2999999999884</v>
      </c>
      <c r="AQ980" s="26">
        <f t="shared" si="4049"/>
        <v>452385.69999999995</v>
      </c>
      <c r="AR980" s="26">
        <f t="shared" si="4050"/>
        <v>0</v>
      </c>
      <c r="AS980" s="26">
        <f t="shared" si="4093"/>
        <v>0</v>
      </c>
      <c r="AT980" s="26">
        <f t="shared" si="4094"/>
        <v>0</v>
      </c>
      <c r="AU980" s="26">
        <f t="shared" si="4095"/>
        <v>0</v>
      </c>
      <c r="AV980" s="26">
        <f t="shared" si="4051"/>
        <v>4896.2999999999884</v>
      </c>
      <c r="AW980" s="26">
        <f t="shared" si="4052"/>
        <v>452385.69999999995</v>
      </c>
      <c r="AX980" s="26">
        <f t="shared" si="4053"/>
        <v>0</v>
      </c>
      <c r="AY980" s="26">
        <f t="shared" si="4096"/>
        <v>-4896.3</v>
      </c>
      <c r="AZ980" s="26">
        <f t="shared" si="4097"/>
        <v>0</v>
      </c>
      <c r="BA980" s="26">
        <f t="shared" si="4098"/>
        <v>0</v>
      </c>
      <c r="BB980" s="26">
        <f t="shared" si="4054"/>
        <v>-1.1823431123048067E-11</v>
      </c>
      <c r="BC980" s="26">
        <f t="shared" si="4055"/>
        <v>452385.69999999995</v>
      </c>
      <c r="BD980" s="26">
        <f t="shared" si="4056"/>
        <v>0</v>
      </c>
      <c r="BE980" s="26">
        <f t="shared" si="4099"/>
        <v>0</v>
      </c>
      <c r="BF980" s="26">
        <f t="shared" si="4100"/>
        <v>0</v>
      </c>
      <c r="BG980" s="26">
        <f t="shared" si="4101"/>
        <v>0</v>
      </c>
      <c r="BH980" s="26">
        <f t="shared" si="4057"/>
        <v>-1.1823431123048067E-11</v>
      </c>
      <c r="BI980" s="26">
        <f t="shared" si="4058"/>
        <v>452385.69999999995</v>
      </c>
      <c r="BJ980" s="26">
        <f t="shared" si="4059"/>
        <v>0</v>
      </c>
      <c r="BK980" s="26">
        <f t="shared" si="4102"/>
        <v>0</v>
      </c>
      <c r="BL980" s="26">
        <f t="shared" si="4103"/>
        <v>-452385.7</v>
      </c>
      <c r="BM980" s="26">
        <f t="shared" si="4104"/>
        <v>0</v>
      </c>
      <c r="BN980" s="26">
        <f t="shared" si="4060"/>
        <v>-1.1823431123048067E-11</v>
      </c>
      <c r="BO980" s="26">
        <f t="shared" si="4061"/>
        <v>0</v>
      </c>
      <c r="BP980" s="26">
        <f t="shared" si="4062"/>
        <v>0</v>
      </c>
      <c r="BQ980" s="26">
        <f t="shared" si="4105"/>
        <v>0</v>
      </c>
      <c r="BR980" s="26">
        <f t="shared" si="4106"/>
        <v>0</v>
      </c>
      <c r="BS980" s="26">
        <f t="shared" si="4063"/>
        <v>-1.1823431123048067E-11</v>
      </c>
      <c r="BT980" s="26">
        <f t="shared" si="4064"/>
        <v>0</v>
      </c>
      <c r="BU980" s="26">
        <f t="shared" si="4065"/>
        <v>0</v>
      </c>
      <c r="BV980" s="26">
        <f t="shared" si="4107"/>
        <v>0</v>
      </c>
      <c r="BW980" s="26">
        <f t="shared" si="4108"/>
        <v>0</v>
      </c>
      <c r="BX980" s="26">
        <f t="shared" si="4066"/>
        <v>-1.1823431123048067E-11</v>
      </c>
      <c r="BY980" s="26">
        <f t="shared" si="4067"/>
        <v>0</v>
      </c>
      <c r="BZ980" s="26">
        <f t="shared" si="4068"/>
        <v>0</v>
      </c>
      <c r="CA980" s="26">
        <f t="shared" si="4109"/>
        <v>0</v>
      </c>
      <c r="CB980" s="26">
        <f t="shared" si="4110"/>
        <v>0</v>
      </c>
      <c r="CC980" s="26">
        <f t="shared" si="4111"/>
        <v>0</v>
      </c>
      <c r="CD980" s="26">
        <f t="shared" si="3925"/>
        <v>-1.1823431123048067E-11</v>
      </c>
      <c r="CE980" s="26">
        <f t="shared" si="3926"/>
        <v>0</v>
      </c>
      <c r="CF980" s="26">
        <f t="shared" si="3927"/>
        <v>0</v>
      </c>
      <c r="CG980" s="26">
        <f t="shared" si="4112"/>
        <v>0</v>
      </c>
      <c r="CH980" s="26">
        <f t="shared" si="4113"/>
        <v>0</v>
      </c>
      <c r="CI980" s="26">
        <f t="shared" si="4114"/>
        <v>0</v>
      </c>
      <c r="CJ980" s="26">
        <f t="shared" si="3928"/>
        <v>-1.1823431123048067E-11</v>
      </c>
      <c r="CK980" s="26">
        <f t="shared" si="3929"/>
        <v>0</v>
      </c>
      <c r="CL980" s="26">
        <f t="shared" si="3930"/>
        <v>0</v>
      </c>
      <c r="CM980" s="26">
        <f t="shared" si="4115"/>
        <v>0</v>
      </c>
      <c r="CN980" s="26">
        <f t="shared" si="4116"/>
        <v>0</v>
      </c>
      <c r="CO980" s="26">
        <f t="shared" si="4117"/>
        <v>0</v>
      </c>
      <c r="CP980" s="26">
        <f t="shared" si="3931"/>
        <v>-1.1823431123048067E-11</v>
      </c>
      <c r="CQ980" s="26">
        <f t="shared" si="3932"/>
        <v>0</v>
      </c>
      <c r="CR980" s="26">
        <f t="shared" si="3933"/>
        <v>0</v>
      </c>
      <c r="CS980" s="26">
        <f t="shared" si="4118"/>
        <v>0</v>
      </c>
      <c r="CT980" s="19">
        <v>0</v>
      </c>
      <c r="CU980" s="35"/>
      <c r="CY980" s="1" t="s">
        <v>27</v>
      </c>
    </row>
    <row r="981" spans="1:105" hidden="1" x14ac:dyDescent="0.3">
      <c r="A981" s="36" t="s">
        <v>540</v>
      </c>
      <c r="B981" s="17">
        <v>410</v>
      </c>
      <c r="C981" s="16"/>
      <c r="D981" s="16"/>
      <c r="E981" s="34" t="s">
        <v>83</v>
      </c>
      <c r="F981" s="26">
        <f t="shared" si="4072"/>
        <v>204896.3</v>
      </c>
      <c r="G981" s="26">
        <f t="shared" si="4073"/>
        <v>305572.3</v>
      </c>
      <c r="H981" s="26">
        <f t="shared" si="4074"/>
        <v>0</v>
      </c>
      <c r="I981" s="26">
        <f t="shared" si="4075"/>
        <v>0</v>
      </c>
      <c r="J981" s="26">
        <f t="shared" si="4076"/>
        <v>-53186.6</v>
      </c>
      <c r="K981" s="26">
        <f t="shared" si="4077"/>
        <v>0</v>
      </c>
      <c r="L981" s="26">
        <f t="shared" si="4033"/>
        <v>204896.3</v>
      </c>
      <c r="M981" s="26">
        <f t="shared" si="4034"/>
        <v>252385.69999999998</v>
      </c>
      <c r="N981" s="26">
        <f t="shared" si="4035"/>
        <v>0</v>
      </c>
      <c r="O981" s="26">
        <f t="shared" si="4078"/>
        <v>0</v>
      </c>
      <c r="P981" s="26">
        <f t="shared" si="4079"/>
        <v>0</v>
      </c>
      <c r="Q981" s="26">
        <f t="shared" si="4080"/>
        <v>0</v>
      </c>
      <c r="R981" s="26">
        <f t="shared" si="4036"/>
        <v>204896.3</v>
      </c>
      <c r="S981" s="26">
        <f t="shared" si="4037"/>
        <v>252385.69999999998</v>
      </c>
      <c r="T981" s="26">
        <f t="shared" si="4038"/>
        <v>0</v>
      </c>
      <c r="U981" s="26">
        <f t="shared" si="4081"/>
        <v>0</v>
      </c>
      <c r="V981" s="26">
        <f t="shared" si="4082"/>
        <v>0</v>
      </c>
      <c r="W981" s="26">
        <f t="shared" si="4083"/>
        <v>0</v>
      </c>
      <c r="X981" s="26">
        <f t="shared" si="4039"/>
        <v>204896.3</v>
      </c>
      <c r="Y981" s="26">
        <f t="shared" si="4040"/>
        <v>252385.69999999998</v>
      </c>
      <c r="Z981" s="26">
        <f t="shared" si="4041"/>
        <v>0</v>
      </c>
      <c r="AA981" s="26">
        <f t="shared" si="4084"/>
        <v>0</v>
      </c>
      <c r="AB981" s="26">
        <f t="shared" si="4085"/>
        <v>0</v>
      </c>
      <c r="AC981" s="26">
        <f t="shared" si="4086"/>
        <v>0</v>
      </c>
      <c r="AD981" s="26">
        <f t="shared" si="4042"/>
        <v>204896.3</v>
      </c>
      <c r="AE981" s="26">
        <f t="shared" si="4043"/>
        <v>252385.69999999998</v>
      </c>
      <c r="AF981" s="26">
        <f t="shared" si="4044"/>
        <v>0</v>
      </c>
      <c r="AG981" s="26">
        <f t="shared" si="4087"/>
        <v>0</v>
      </c>
      <c r="AH981" s="26">
        <f t="shared" si="4088"/>
        <v>0</v>
      </c>
      <c r="AI981" s="26">
        <f t="shared" si="4089"/>
        <v>0</v>
      </c>
      <c r="AJ981" s="26">
        <f t="shared" si="4045"/>
        <v>204896.3</v>
      </c>
      <c r="AK981" s="26">
        <f t="shared" si="4046"/>
        <v>252385.69999999998</v>
      </c>
      <c r="AL981" s="26">
        <f t="shared" si="4047"/>
        <v>0</v>
      </c>
      <c r="AM981" s="26">
        <f t="shared" si="4090"/>
        <v>-200000</v>
      </c>
      <c r="AN981" s="26">
        <f t="shared" si="4091"/>
        <v>200000</v>
      </c>
      <c r="AO981" s="26">
        <f t="shared" si="4092"/>
        <v>0</v>
      </c>
      <c r="AP981" s="26">
        <f t="shared" si="4048"/>
        <v>4896.2999999999884</v>
      </c>
      <c r="AQ981" s="26">
        <f t="shared" si="4049"/>
        <v>452385.69999999995</v>
      </c>
      <c r="AR981" s="26">
        <f t="shared" si="4050"/>
        <v>0</v>
      </c>
      <c r="AS981" s="26">
        <f t="shared" si="4093"/>
        <v>0</v>
      </c>
      <c r="AT981" s="26">
        <f t="shared" si="4094"/>
        <v>0</v>
      </c>
      <c r="AU981" s="26">
        <f t="shared" si="4095"/>
        <v>0</v>
      </c>
      <c r="AV981" s="26">
        <f t="shared" si="4051"/>
        <v>4896.2999999999884</v>
      </c>
      <c r="AW981" s="26">
        <f t="shared" si="4052"/>
        <v>452385.69999999995</v>
      </c>
      <c r="AX981" s="26">
        <f t="shared" si="4053"/>
        <v>0</v>
      </c>
      <c r="AY981" s="26">
        <f t="shared" si="4096"/>
        <v>-4896.3</v>
      </c>
      <c r="AZ981" s="26">
        <f t="shared" si="4097"/>
        <v>0</v>
      </c>
      <c r="BA981" s="26">
        <f t="shared" si="4098"/>
        <v>0</v>
      </c>
      <c r="BB981" s="26">
        <f t="shared" si="4054"/>
        <v>-1.1823431123048067E-11</v>
      </c>
      <c r="BC981" s="26">
        <f t="shared" si="4055"/>
        <v>452385.69999999995</v>
      </c>
      <c r="BD981" s="26">
        <f t="shared" si="4056"/>
        <v>0</v>
      </c>
      <c r="BE981" s="26">
        <f t="shared" si="4099"/>
        <v>0</v>
      </c>
      <c r="BF981" s="26">
        <f t="shared" si="4100"/>
        <v>0</v>
      </c>
      <c r="BG981" s="26">
        <f t="shared" si="4101"/>
        <v>0</v>
      </c>
      <c r="BH981" s="26">
        <f t="shared" si="4057"/>
        <v>-1.1823431123048067E-11</v>
      </c>
      <c r="BI981" s="26">
        <f t="shared" si="4058"/>
        <v>452385.69999999995</v>
      </c>
      <c r="BJ981" s="26">
        <f t="shared" si="4059"/>
        <v>0</v>
      </c>
      <c r="BK981" s="26">
        <f t="shared" si="4102"/>
        <v>0</v>
      </c>
      <c r="BL981" s="26">
        <f t="shared" si="4103"/>
        <v>-452385.7</v>
      </c>
      <c r="BM981" s="26">
        <f t="shared" si="4104"/>
        <v>0</v>
      </c>
      <c r="BN981" s="26">
        <f t="shared" si="4060"/>
        <v>-1.1823431123048067E-11</v>
      </c>
      <c r="BO981" s="26">
        <f t="shared" si="4061"/>
        <v>0</v>
      </c>
      <c r="BP981" s="26">
        <f t="shared" si="4062"/>
        <v>0</v>
      </c>
      <c r="BQ981" s="26">
        <f t="shared" si="4105"/>
        <v>0</v>
      </c>
      <c r="BR981" s="26">
        <f t="shared" si="4106"/>
        <v>0</v>
      </c>
      <c r="BS981" s="26">
        <f t="shared" si="4063"/>
        <v>-1.1823431123048067E-11</v>
      </c>
      <c r="BT981" s="26">
        <f t="shared" si="4064"/>
        <v>0</v>
      </c>
      <c r="BU981" s="26">
        <f t="shared" si="4065"/>
        <v>0</v>
      </c>
      <c r="BV981" s="26">
        <f t="shared" si="4107"/>
        <v>0</v>
      </c>
      <c r="BW981" s="26">
        <f t="shared" si="4108"/>
        <v>0</v>
      </c>
      <c r="BX981" s="26">
        <f t="shared" si="4066"/>
        <v>-1.1823431123048067E-11</v>
      </c>
      <c r="BY981" s="26">
        <f t="shared" si="4067"/>
        <v>0</v>
      </c>
      <c r="BZ981" s="26">
        <f t="shared" si="4068"/>
        <v>0</v>
      </c>
      <c r="CA981" s="26">
        <f t="shared" si="4109"/>
        <v>0</v>
      </c>
      <c r="CB981" s="26">
        <f t="shared" si="4110"/>
        <v>0</v>
      </c>
      <c r="CC981" s="26">
        <f t="shared" si="4111"/>
        <v>0</v>
      </c>
      <c r="CD981" s="26">
        <f t="shared" si="3925"/>
        <v>-1.1823431123048067E-11</v>
      </c>
      <c r="CE981" s="26">
        <f t="shared" si="3926"/>
        <v>0</v>
      </c>
      <c r="CF981" s="26">
        <f t="shared" si="3927"/>
        <v>0</v>
      </c>
      <c r="CG981" s="26">
        <f t="shared" si="4112"/>
        <v>0</v>
      </c>
      <c r="CH981" s="26">
        <f t="shared" si="4113"/>
        <v>0</v>
      </c>
      <c r="CI981" s="26">
        <f t="shared" si="4114"/>
        <v>0</v>
      </c>
      <c r="CJ981" s="26">
        <f t="shared" si="3928"/>
        <v>-1.1823431123048067E-11</v>
      </c>
      <c r="CK981" s="26">
        <f t="shared" si="3929"/>
        <v>0</v>
      </c>
      <c r="CL981" s="26">
        <f t="shared" si="3930"/>
        <v>0</v>
      </c>
      <c r="CM981" s="26">
        <f t="shared" si="4115"/>
        <v>0</v>
      </c>
      <c r="CN981" s="26">
        <f t="shared" si="4116"/>
        <v>0</v>
      </c>
      <c r="CO981" s="26">
        <f t="shared" si="4117"/>
        <v>0</v>
      </c>
      <c r="CP981" s="26">
        <f t="shared" si="3931"/>
        <v>-1.1823431123048067E-11</v>
      </c>
      <c r="CQ981" s="26">
        <f t="shared" si="3932"/>
        <v>0</v>
      </c>
      <c r="CR981" s="26">
        <f t="shared" si="3933"/>
        <v>0</v>
      </c>
      <c r="CS981" s="26">
        <f t="shared" si="4118"/>
        <v>0</v>
      </c>
      <c r="CT981" s="19">
        <v>0</v>
      </c>
      <c r="CU981" s="35"/>
      <c r="CZ981" s="1" t="s">
        <v>28</v>
      </c>
    </row>
    <row r="982" spans="1:105" hidden="1" x14ac:dyDescent="0.3">
      <c r="A982" s="36" t="s">
        <v>540</v>
      </c>
      <c r="B982" s="17">
        <v>410</v>
      </c>
      <c r="C982" s="16" t="s">
        <v>45</v>
      </c>
      <c r="D982" s="16" t="s">
        <v>40</v>
      </c>
      <c r="E982" s="34" t="s">
        <v>434</v>
      </c>
      <c r="F982" s="26">
        <v>204896.3</v>
      </c>
      <c r="G982" s="26">
        <v>305572.3</v>
      </c>
      <c r="H982" s="26"/>
      <c r="I982" s="26"/>
      <c r="J982" s="26">
        <v>-53186.6</v>
      </c>
      <c r="K982" s="26"/>
      <c r="L982" s="26">
        <f t="shared" si="4033"/>
        <v>204896.3</v>
      </c>
      <c r="M982" s="26">
        <f t="shared" si="4034"/>
        <v>252385.69999999998</v>
      </c>
      <c r="N982" s="26">
        <f t="shared" si="4035"/>
        <v>0</v>
      </c>
      <c r="O982" s="26"/>
      <c r="P982" s="26"/>
      <c r="Q982" s="26"/>
      <c r="R982" s="26">
        <f t="shared" si="4036"/>
        <v>204896.3</v>
      </c>
      <c r="S982" s="26">
        <f t="shared" si="4037"/>
        <v>252385.69999999998</v>
      </c>
      <c r="T982" s="26">
        <f t="shared" si="4038"/>
        <v>0</v>
      </c>
      <c r="U982" s="26"/>
      <c r="V982" s="26"/>
      <c r="W982" s="26"/>
      <c r="X982" s="26">
        <f t="shared" si="4039"/>
        <v>204896.3</v>
      </c>
      <c r="Y982" s="26">
        <f t="shared" si="4040"/>
        <v>252385.69999999998</v>
      </c>
      <c r="Z982" s="26">
        <f t="shared" si="4041"/>
        <v>0</v>
      </c>
      <c r="AA982" s="26"/>
      <c r="AB982" s="26"/>
      <c r="AC982" s="26"/>
      <c r="AD982" s="26">
        <f t="shared" si="4042"/>
        <v>204896.3</v>
      </c>
      <c r="AE982" s="26">
        <f t="shared" si="4043"/>
        <v>252385.69999999998</v>
      </c>
      <c r="AF982" s="26">
        <f t="shared" si="4044"/>
        <v>0</v>
      </c>
      <c r="AG982" s="26"/>
      <c r="AH982" s="26"/>
      <c r="AI982" s="26"/>
      <c r="AJ982" s="26">
        <f t="shared" si="4045"/>
        <v>204896.3</v>
      </c>
      <c r="AK982" s="26">
        <f t="shared" si="4046"/>
        <v>252385.69999999998</v>
      </c>
      <c r="AL982" s="26">
        <f t="shared" si="4047"/>
        <v>0</v>
      </c>
      <c r="AM982" s="26">
        <v>-200000</v>
      </c>
      <c r="AN982" s="26">
        <v>200000</v>
      </c>
      <c r="AO982" s="26"/>
      <c r="AP982" s="26">
        <f t="shared" si="4048"/>
        <v>4896.2999999999884</v>
      </c>
      <c r="AQ982" s="26">
        <f t="shared" si="4049"/>
        <v>452385.69999999995</v>
      </c>
      <c r="AR982" s="26">
        <f t="shared" si="4050"/>
        <v>0</v>
      </c>
      <c r="AS982" s="26"/>
      <c r="AT982" s="26"/>
      <c r="AU982" s="26"/>
      <c r="AV982" s="26">
        <f t="shared" si="4051"/>
        <v>4896.2999999999884</v>
      </c>
      <c r="AW982" s="26">
        <f t="shared" si="4052"/>
        <v>452385.69999999995</v>
      </c>
      <c r="AX982" s="26">
        <f t="shared" si="4053"/>
        <v>0</v>
      </c>
      <c r="AY982" s="26">
        <v>-4896.3</v>
      </c>
      <c r="AZ982" s="26"/>
      <c r="BA982" s="26"/>
      <c r="BB982" s="26">
        <f t="shared" si="4054"/>
        <v>-1.1823431123048067E-11</v>
      </c>
      <c r="BC982" s="26">
        <f t="shared" si="4055"/>
        <v>452385.69999999995</v>
      </c>
      <c r="BD982" s="26">
        <f t="shared" si="4056"/>
        <v>0</v>
      </c>
      <c r="BE982" s="26"/>
      <c r="BF982" s="26"/>
      <c r="BG982" s="26"/>
      <c r="BH982" s="26">
        <f t="shared" si="4057"/>
        <v>-1.1823431123048067E-11</v>
      </c>
      <c r="BI982" s="26">
        <f t="shared" si="4058"/>
        <v>452385.69999999995</v>
      </c>
      <c r="BJ982" s="26">
        <f t="shared" si="4059"/>
        <v>0</v>
      </c>
      <c r="BK982" s="26"/>
      <c r="BL982" s="26">
        <v>-452385.7</v>
      </c>
      <c r="BM982" s="26"/>
      <c r="BN982" s="26">
        <f t="shared" si="4060"/>
        <v>-1.1823431123048067E-11</v>
      </c>
      <c r="BO982" s="26">
        <f t="shared" si="4061"/>
        <v>0</v>
      </c>
      <c r="BP982" s="26">
        <f t="shared" si="4062"/>
        <v>0</v>
      </c>
      <c r="BQ982" s="26"/>
      <c r="BR982" s="26"/>
      <c r="BS982" s="26">
        <f t="shared" si="4063"/>
        <v>-1.1823431123048067E-11</v>
      </c>
      <c r="BT982" s="26">
        <f t="shared" si="4064"/>
        <v>0</v>
      </c>
      <c r="BU982" s="26">
        <f t="shared" si="4065"/>
        <v>0</v>
      </c>
      <c r="BV982" s="26"/>
      <c r="BW982" s="26"/>
      <c r="BX982" s="26">
        <f t="shared" si="4066"/>
        <v>-1.1823431123048067E-11</v>
      </c>
      <c r="BY982" s="26">
        <f t="shared" si="4067"/>
        <v>0</v>
      </c>
      <c r="BZ982" s="26">
        <f t="shared" si="4068"/>
        <v>0</v>
      </c>
      <c r="CA982" s="26"/>
      <c r="CB982" s="26"/>
      <c r="CC982" s="26"/>
      <c r="CD982" s="26">
        <f t="shared" si="3925"/>
        <v>-1.1823431123048067E-11</v>
      </c>
      <c r="CE982" s="26">
        <f t="shared" si="3926"/>
        <v>0</v>
      </c>
      <c r="CF982" s="26">
        <f t="shared" si="3927"/>
        <v>0</v>
      </c>
      <c r="CG982" s="26"/>
      <c r="CH982" s="26"/>
      <c r="CI982" s="26"/>
      <c r="CJ982" s="26">
        <f t="shared" si="3928"/>
        <v>-1.1823431123048067E-11</v>
      </c>
      <c r="CK982" s="26">
        <f t="shared" si="3929"/>
        <v>0</v>
      </c>
      <c r="CL982" s="26">
        <f t="shared" si="3930"/>
        <v>0</v>
      </c>
      <c r="CM982" s="26"/>
      <c r="CN982" s="26"/>
      <c r="CO982" s="26"/>
      <c r="CP982" s="26">
        <f t="shared" si="3931"/>
        <v>-1.1823431123048067E-11</v>
      </c>
      <c r="CQ982" s="26">
        <f t="shared" si="3932"/>
        <v>0</v>
      </c>
      <c r="CR982" s="26">
        <f t="shared" si="3933"/>
        <v>0</v>
      </c>
      <c r="CS982" s="26"/>
      <c r="CT982" s="19">
        <v>0</v>
      </c>
      <c r="CU982" s="35">
        <v>68</v>
      </c>
    </row>
    <row r="983" spans="1:105" s="28" customFormat="1" ht="31.2" x14ac:dyDescent="0.3">
      <c r="A983" s="29" t="s">
        <v>542</v>
      </c>
      <c r="B983" s="30"/>
      <c r="C983" s="29"/>
      <c r="D983" s="29"/>
      <c r="E983" s="31" t="s">
        <v>543</v>
      </c>
      <c r="F983" s="32">
        <f t="shared" ref="F983:K983" si="4119">F984+F1043+F1070</f>
        <v>1625916.0999999999</v>
      </c>
      <c r="G983" s="32">
        <f t="shared" si="4119"/>
        <v>1586236.9</v>
      </c>
      <c r="H983" s="32">
        <f t="shared" si="4119"/>
        <v>1860920.0999999999</v>
      </c>
      <c r="I983" s="32">
        <f t="shared" si="4119"/>
        <v>-21444.351999999999</v>
      </c>
      <c r="J983" s="32">
        <f t="shared" si="4119"/>
        <v>0</v>
      </c>
      <c r="K983" s="32">
        <f t="shared" si="4119"/>
        <v>-70868.899999999994</v>
      </c>
      <c r="L983" s="32">
        <f t="shared" si="4033"/>
        <v>1604471.7479999999</v>
      </c>
      <c r="M983" s="32">
        <f t="shared" si="4034"/>
        <v>1586236.9</v>
      </c>
      <c r="N983" s="32">
        <f t="shared" si="4035"/>
        <v>1790051.2</v>
      </c>
      <c r="O983" s="32">
        <f>O984+O1043+O1070</f>
        <v>576578.62900000007</v>
      </c>
      <c r="P983" s="32">
        <f>P984+P1043+P1070</f>
        <v>310354.36499999999</v>
      </c>
      <c r="Q983" s="32">
        <f>Q984+Q1043+Q1070</f>
        <v>380618.08399999997</v>
      </c>
      <c r="R983" s="32">
        <f t="shared" si="4036"/>
        <v>2181050.3769999999</v>
      </c>
      <c r="S983" s="32">
        <f t="shared" si="4037"/>
        <v>1896591.2649999999</v>
      </c>
      <c r="T983" s="32">
        <f t="shared" si="4038"/>
        <v>2170669.284</v>
      </c>
      <c r="U983" s="32">
        <f>U984+U1043+U1070</f>
        <v>0</v>
      </c>
      <c r="V983" s="32">
        <f>V984+V1043+V1070</f>
        <v>0</v>
      </c>
      <c r="W983" s="32">
        <f>W984+W1043+W1070</f>
        <v>0</v>
      </c>
      <c r="X983" s="32">
        <f t="shared" si="4039"/>
        <v>2181050.3769999999</v>
      </c>
      <c r="Y983" s="32">
        <f t="shared" si="4040"/>
        <v>1896591.2649999999</v>
      </c>
      <c r="Z983" s="32">
        <f t="shared" si="4041"/>
        <v>2170669.284</v>
      </c>
      <c r="AA983" s="32">
        <f>AA984+AA1043+AA1070</f>
        <v>0</v>
      </c>
      <c r="AB983" s="32">
        <f>AB984+AB1043+AB1070</f>
        <v>0</v>
      </c>
      <c r="AC983" s="32">
        <f>AC984+AC1043+AC1070</f>
        <v>0</v>
      </c>
      <c r="AD983" s="32">
        <f t="shared" si="4042"/>
        <v>2181050.3769999999</v>
      </c>
      <c r="AE983" s="32">
        <f t="shared" si="4043"/>
        <v>1896591.2649999999</v>
      </c>
      <c r="AF983" s="32">
        <f t="shared" si="4044"/>
        <v>2170669.284</v>
      </c>
      <c r="AG983" s="32">
        <f>AG984+AG1043+AG1070</f>
        <v>0</v>
      </c>
      <c r="AH983" s="32">
        <f>AH984+AH1043+AH1070</f>
        <v>0</v>
      </c>
      <c r="AI983" s="32">
        <f>AI984+AI1043+AI1070</f>
        <v>0</v>
      </c>
      <c r="AJ983" s="32">
        <f t="shared" si="4045"/>
        <v>2181050.3769999999</v>
      </c>
      <c r="AK983" s="32">
        <f t="shared" si="4046"/>
        <v>1896591.2649999999</v>
      </c>
      <c r="AL983" s="32">
        <f t="shared" si="4047"/>
        <v>2170669.284</v>
      </c>
      <c r="AM983" s="32">
        <f>AM984+AM1043+AM1070</f>
        <v>234407.144</v>
      </c>
      <c r="AN983" s="32">
        <f>AN984+AN1043+AN1070</f>
        <v>48973.176999999996</v>
      </c>
      <c r="AO983" s="32">
        <f>AO984+AO1043+AO1070</f>
        <v>0</v>
      </c>
      <c r="AP983" s="32">
        <f t="shared" si="4048"/>
        <v>2415457.5209999997</v>
      </c>
      <c r="AQ983" s="32">
        <f t="shared" si="4049"/>
        <v>1945564.4419999998</v>
      </c>
      <c r="AR983" s="32">
        <f t="shared" si="4050"/>
        <v>2170669.284</v>
      </c>
      <c r="AS983" s="32">
        <f>AS984+AS1043+AS1070</f>
        <v>0</v>
      </c>
      <c r="AT983" s="32">
        <f>AT984+AT1043+AT1070</f>
        <v>0</v>
      </c>
      <c r="AU983" s="32">
        <f>AU984+AU1043+AU1070</f>
        <v>0</v>
      </c>
      <c r="AV983" s="32">
        <f t="shared" si="4051"/>
        <v>2415457.5209999997</v>
      </c>
      <c r="AW983" s="32">
        <f t="shared" si="4052"/>
        <v>1945564.4419999998</v>
      </c>
      <c r="AX983" s="32">
        <f t="shared" si="4053"/>
        <v>2170669.284</v>
      </c>
      <c r="AY983" s="32">
        <f>AY984+AY1043+AY1070</f>
        <v>99101.35500000001</v>
      </c>
      <c r="AZ983" s="32">
        <f>AZ984+AZ1043+AZ1070</f>
        <v>292061.36600000004</v>
      </c>
      <c r="BA983" s="32">
        <f>BA984+BA1043+BA1070</f>
        <v>250797.6</v>
      </c>
      <c r="BB983" s="32">
        <f t="shared" si="4054"/>
        <v>2514558.8759999997</v>
      </c>
      <c r="BC983" s="32">
        <f t="shared" si="4055"/>
        <v>2237625.8079999997</v>
      </c>
      <c r="BD983" s="32">
        <f t="shared" si="4056"/>
        <v>2421466.8840000001</v>
      </c>
      <c r="BE983" s="32">
        <f>BE984+BE1043+BE1070</f>
        <v>0</v>
      </c>
      <c r="BF983" s="32">
        <f>BF984+BF1043+BF1070</f>
        <v>0</v>
      </c>
      <c r="BG983" s="32">
        <f>BG984+BG1043+BG1070</f>
        <v>0</v>
      </c>
      <c r="BH983" s="32">
        <f t="shared" si="4057"/>
        <v>2514558.8759999997</v>
      </c>
      <c r="BI983" s="32">
        <f t="shared" si="4058"/>
        <v>2237625.8079999997</v>
      </c>
      <c r="BJ983" s="32">
        <f t="shared" si="4059"/>
        <v>2421466.8840000001</v>
      </c>
      <c r="BK983" s="32">
        <f>BK984+BK1043+BK1070</f>
        <v>529479.31999999995</v>
      </c>
      <c r="BL983" s="32">
        <f>BL984+BL1043+BL1070</f>
        <v>5314.9709999999995</v>
      </c>
      <c r="BM983" s="32">
        <f>BM984+BM1043+BM1070</f>
        <v>0</v>
      </c>
      <c r="BN983" s="32">
        <f t="shared" si="4060"/>
        <v>3044038.1959999995</v>
      </c>
      <c r="BO983" s="32">
        <f t="shared" si="4061"/>
        <v>2242940.7789999996</v>
      </c>
      <c r="BP983" s="32">
        <f t="shared" si="4062"/>
        <v>2421466.8840000001</v>
      </c>
      <c r="BQ983" s="32">
        <f>BQ984+BQ1043+BQ1070</f>
        <v>0</v>
      </c>
      <c r="BR983" s="32">
        <f>BR984+BR1043+BR1070</f>
        <v>0</v>
      </c>
      <c r="BS983" s="26">
        <f t="shared" si="4063"/>
        <v>3044038.1959999995</v>
      </c>
      <c r="BT983" s="26">
        <f t="shared" si="4064"/>
        <v>2242940.7789999996</v>
      </c>
      <c r="BU983" s="26">
        <f t="shared" si="4065"/>
        <v>2421466.8840000001</v>
      </c>
      <c r="BV983" s="32">
        <f>BV984+BV1043+BV1070</f>
        <v>0</v>
      </c>
      <c r="BW983" s="32">
        <f>BW984+BW1043+BW1070</f>
        <v>960.19200000003912</v>
      </c>
      <c r="BX983" s="32">
        <f t="shared" si="4066"/>
        <v>3044038.1959999995</v>
      </c>
      <c r="BY983" s="32">
        <f t="shared" si="4067"/>
        <v>2242940.7789999996</v>
      </c>
      <c r="BZ983" s="32">
        <f t="shared" si="4068"/>
        <v>2422427.0760000004</v>
      </c>
      <c r="CA983" s="32">
        <f>CA984+CA1043+CA1070</f>
        <v>-89715.923999999999</v>
      </c>
      <c r="CB983" s="32">
        <f>CB984+CB1043+CB1070</f>
        <v>101419.864</v>
      </c>
      <c r="CC983" s="32">
        <f>CC984+CC1043+CC1070</f>
        <v>0</v>
      </c>
      <c r="CD983" s="32">
        <f t="shared" si="3925"/>
        <v>2954322.2719999994</v>
      </c>
      <c r="CE983" s="32">
        <f t="shared" si="3926"/>
        <v>2344360.6429999997</v>
      </c>
      <c r="CF983" s="32">
        <f t="shared" si="3927"/>
        <v>2422427.0760000004</v>
      </c>
      <c r="CG983" s="32">
        <f>CG984+CG1043+CG1070</f>
        <v>-2092.4110000000001</v>
      </c>
      <c r="CH983" s="32">
        <f>CH984+CH1043+CH1070</f>
        <v>0</v>
      </c>
      <c r="CI983" s="32">
        <f>CI984+CI1043+CI1070</f>
        <v>0</v>
      </c>
      <c r="CJ983" s="32">
        <f t="shared" si="3928"/>
        <v>2952229.8609999996</v>
      </c>
      <c r="CK983" s="32">
        <f t="shared" si="3929"/>
        <v>2344360.6429999997</v>
      </c>
      <c r="CL983" s="32">
        <f t="shared" si="3930"/>
        <v>2422427.0760000004</v>
      </c>
      <c r="CM983" s="32">
        <f>CM984+CM1043+CM1070</f>
        <v>0</v>
      </c>
      <c r="CN983" s="32">
        <f>CN984+CN1043+CN1070</f>
        <v>513907.47700000001</v>
      </c>
      <c r="CO983" s="32">
        <f>CO984+CO1043+CO1070</f>
        <v>693336.95799999998</v>
      </c>
      <c r="CP983" s="32">
        <f t="shared" si="3931"/>
        <v>2952229.8609999996</v>
      </c>
      <c r="CQ983" s="32">
        <f t="shared" si="3932"/>
        <v>2858268.1199999996</v>
      </c>
      <c r="CR983" s="32">
        <f t="shared" si="3933"/>
        <v>3115764.0340000005</v>
      </c>
      <c r="CS983" s="32">
        <f>CS984+CS1043+CS1070</f>
        <v>0</v>
      </c>
      <c r="CT983" s="19">
        <v>1</v>
      </c>
      <c r="CU983" s="33"/>
      <c r="CW983" s="28" t="s">
        <v>25</v>
      </c>
    </row>
    <row r="984" spans="1:105" ht="78" x14ac:dyDescent="0.3">
      <c r="A984" s="16" t="s">
        <v>544</v>
      </c>
      <c r="B984" s="17"/>
      <c r="C984" s="16"/>
      <c r="D984" s="16"/>
      <c r="E984" s="34" t="s">
        <v>545</v>
      </c>
      <c r="F984" s="26">
        <f t="shared" ref="F984:K984" si="4120">F985+F993+F1039+F1015+F1021+F989+F1027+F1033+F997+F1003</f>
        <v>764101.5</v>
      </c>
      <c r="G984" s="26">
        <f t="shared" si="4120"/>
        <v>1533319.0999999999</v>
      </c>
      <c r="H984" s="26">
        <f t="shared" si="4120"/>
        <v>1860920.0999999999</v>
      </c>
      <c r="I984" s="26">
        <f t="shared" si="4120"/>
        <v>-21444.351999999999</v>
      </c>
      <c r="J984" s="26">
        <f t="shared" si="4120"/>
        <v>0</v>
      </c>
      <c r="K984" s="26">
        <f t="shared" si="4120"/>
        <v>-70868.899999999994</v>
      </c>
      <c r="L984" s="26">
        <f t="shared" si="4033"/>
        <v>742657.14800000004</v>
      </c>
      <c r="M984" s="26">
        <f t="shared" si="4034"/>
        <v>1533319.0999999999</v>
      </c>
      <c r="N984" s="26">
        <f t="shared" si="4035"/>
        <v>1790051.2</v>
      </c>
      <c r="O984" s="26">
        <f>O985+O993+O1039+O1015+O1021+O989+O1027+O1033+O997+O1003</f>
        <v>622288.83100000012</v>
      </c>
      <c r="P984" s="26">
        <f>P985+P993+P1039+P1015+P1021+P989+P1027+P1033+P997+P1003</f>
        <v>310354.36499999999</v>
      </c>
      <c r="Q984" s="26">
        <f>Q985+Q993+Q1039+Q1015+Q1021+Q989+Q1027+Q1033+Q997+Q1003</f>
        <v>380618.08399999997</v>
      </c>
      <c r="R984" s="26">
        <f t="shared" si="4036"/>
        <v>1364945.9790000003</v>
      </c>
      <c r="S984" s="26">
        <f t="shared" si="4037"/>
        <v>1843673.4649999999</v>
      </c>
      <c r="T984" s="26">
        <f t="shared" si="4038"/>
        <v>2170669.284</v>
      </c>
      <c r="U984" s="26">
        <f>U985+U993+U1039+U1015+U1021+U989+U1027+U1033+U997+U1003</f>
        <v>0</v>
      </c>
      <c r="V984" s="26">
        <f>V985+V993+V1039+V1015+V1021+V989+V1027+V1033+V997+V1003</f>
        <v>0</v>
      </c>
      <c r="W984" s="26">
        <f>W985+W993+W1039+W1015+W1021+W989+W1027+W1033+W997+W1003</f>
        <v>0</v>
      </c>
      <c r="X984" s="26">
        <f t="shared" si="4039"/>
        <v>1364945.9790000003</v>
      </c>
      <c r="Y984" s="26">
        <f t="shared" si="4040"/>
        <v>1843673.4649999999</v>
      </c>
      <c r="Z984" s="26">
        <f t="shared" si="4041"/>
        <v>2170669.284</v>
      </c>
      <c r="AA984" s="26">
        <f>AA985+AA993+AA1039+AA1015+AA1021+AA989+AA1027+AA1033+AA997+AA1003</f>
        <v>0</v>
      </c>
      <c r="AB984" s="26">
        <f>AB985+AB993+AB1039+AB1015+AB1021+AB989+AB1027+AB1033+AB997+AB1003</f>
        <v>0</v>
      </c>
      <c r="AC984" s="26">
        <f>AC985+AC993+AC1039+AC1015+AC1021+AC989+AC1027+AC1033+AC997+AC1003</f>
        <v>0</v>
      </c>
      <c r="AD984" s="26">
        <f t="shared" si="4042"/>
        <v>1364945.9790000003</v>
      </c>
      <c r="AE984" s="26">
        <f t="shared" si="4043"/>
        <v>1843673.4649999999</v>
      </c>
      <c r="AF984" s="26">
        <f t="shared" si="4044"/>
        <v>2170669.284</v>
      </c>
      <c r="AG984" s="26">
        <f>AG985+AG993+AG1039+AG1015+AG1021+AG989+AG1027+AG1033+AG997+AG1003</f>
        <v>0</v>
      </c>
      <c r="AH984" s="26">
        <f>AH985+AH993+AH1039+AH1015+AH1021+AH989+AH1027+AH1033+AH997+AH1003</f>
        <v>0</v>
      </c>
      <c r="AI984" s="26">
        <f>AI985+AI993+AI1039+AI1015+AI1021+AI989+AI1027+AI1033+AI997+AI1003</f>
        <v>0</v>
      </c>
      <c r="AJ984" s="26">
        <f t="shared" si="4045"/>
        <v>1364945.9790000003</v>
      </c>
      <c r="AK984" s="26">
        <f t="shared" si="4046"/>
        <v>1843673.4649999999</v>
      </c>
      <c r="AL984" s="26">
        <f t="shared" si="4047"/>
        <v>2170669.284</v>
      </c>
      <c r="AM984" s="26">
        <f>AM985+AM993+AM1039+AM1015+AM1021+AM989+AM1027+AM1033+AM997+AM1003</f>
        <v>234407.144</v>
      </c>
      <c r="AN984" s="26">
        <f>AN985+AN993+AN1039+AN1015+AN1021+AN989+AN1027+AN1033+AN997+AN1003</f>
        <v>48973.176999999996</v>
      </c>
      <c r="AO984" s="26">
        <f>AO985+AO993+AO1039+AO1015+AO1021+AO989+AO1027+AO1033+AO997+AO1003</f>
        <v>0</v>
      </c>
      <c r="AP984" s="26">
        <f t="shared" si="4048"/>
        <v>1599353.1230000004</v>
      </c>
      <c r="AQ984" s="26">
        <f t="shared" si="4049"/>
        <v>1892646.6419999998</v>
      </c>
      <c r="AR984" s="26">
        <f t="shared" si="4050"/>
        <v>2170669.284</v>
      </c>
      <c r="AS984" s="26">
        <f>AS985+AS993+AS1039+AS1015+AS1021+AS989+AS1027+AS1033+AS997+AS1003</f>
        <v>0</v>
      </c>
      <c r="AT984" s="26">
        <f>AT985+AT993+AT1039+AT1015+AT1021+AT989+AT1027+AT1033+AT997+AT1003</f>
        <v>0</v>
      </c>
      <c r="AU984" s="26">
        <f>AU985+AU993+AU1039+AU1015+AU1021+AU989+AU1027+AU1033+AU997+AU1003</f>
        <v>0</v>
      </c>
      <c r="AV984" s="26">
        <f t="shared" si="4051"/>
        <v>1599353.1230000004</v>
      </c>
      <c r="AW984" s="26">
        <f t="shared" si="4052"/>
        <v>1892646.6419999998</v>
      </c>
      <c r="AX984" s="26">
        <f t="shared" si="4053"/>
        <v>2170669.284</v>
      </c>
      <c r="AY984" s="26">
        <f>AY985+AY993+AY1039+AY1015+AY1021+AY989+AY1027+AY1033+AY997+AY1003</f>
        <v>144101.35500000001</v>
      </c>
      <c r="AZ984" s="26">
        <f>AZ985+AZ993+AZ1039+AZ1015+AZ1021+AZ989+AZ1027+AZ1033+AZ997+AZ1003</f>
        <v>247061.36600000001</v>
      </c>
      <c r="BA984" s="26">
        <f>BA985+BA993+BA1039+BA1015+BA1021+BA989+BA1027+BA1033+BA997+BA1003</f>
        <v>250797.6</v>
      </c>
      <c r="BB984" s="26">
        <f t="shared" si="4054"/>
        <v>1743454.4780000004</v>
      </c>
      <c r="BC984" s="26">
        <f t="shared" si="4055"/>
        <v>2139708.0079999999</v>
      </c>
      <c r="BD984" s="26">
        <f t="shared" si="4056"/>
        <v>2421466.8840000001</v>
      </c>
      <c r="BE984" s="26">
        <f>BE985+BE993+BE1039+BE1015+BE1021+BE989+BE1027+BE1033+BE997+BE1003</f>
        <v>0</v>
      </c>
      <c r="BF984" s="26">
        <f>BF985+BF993+BF1039+BF1015+BF1021+BF989+BF1027+BF1033+BF997+BF1003</f>
        <v>0</v>
      </c>
      <c r="BG984" s="26">
        <f>BG985+BG993+BG1039+BG1015+BG1021+BG989+BG1027+BG1033+BG997+BG1003</f>
        <v>0</v>
      </c>
      <c r="BH984" s="26">
        <f t="shared" si="4057"/>
        <v>1743454.4780000004</v>
      </c>
      <c r="BI984" s="26">
        <f t="shared" si="4058"/>
        <v>2139708.0079999999</v>
      </c>
      <c r="BJ984" s="26">
        <f t="shared" si="4059"/>
        <v>2421466.8840000001</v>
      </c>
      <c r="BK984" s="26">
        <f>BK985+BK993+BK1039+BK1015+BK1021+BK989+BK1027+BK1033+BK997+BK1003</f>
        <v>407119.46299999999</v>
      </c>
      <c r="BL984" s="26">
        <f>BL985+BL993+BL1039+BL1015+BL1021+BL989+BL1027+BL1033+BL997+BL1003</f>
        <v>0</v>
      </c>
      <c r="BM984" s="26">
        <f>BM985+BM993+BM1039+BM1015+BM1021+BM989+BM1027+BM1033+BM997+BM1003</f>
        <v>0</v>
      </c>
      <c r="BN984" s="26">
        <f t="shared" si="4060"/>
        <v>2150573.9410000006</v>
      </c>
      <c r="BO984" s="26">
        <f t="shared" si="4061"/>
        <v>2139708.0079999999</v>
      </c>
      <c r="BP984" s="26">
        <f t="shared" si="4062"/>
        <v>2421466.8840000001</v>
      </c>
      <c r="BQ984" s="26">
        <f>BQ985+BQ993+BQ1039+BQ1015+BQ1021+BQ989+BQ1027+BQ1033+BQ997+BQ1003</f>
        <v>0</v>
      </c>
      <c r="BR984" s="26">
        <f>BR985+BR993+BR1039+BR1015+BR1021+BR989+BR1027+BR1033+BR997+BR1003</f>
        <v>0</v>
      </c>
      <c r="BS984" s="26">
        <f t="shared" si="4063"/>
        <v>2150573.9410000006</v>
      </c>
      <c r="BT984" s="26">
        <f t="shared" si="4064"/>
        <v>2139708.0079999999</v>
      </c>
      <c r="BU984" s="26">
        <f t="shared" si="4065"/>
        <v>2421466.8840000001</v>
      </c>
      <c r="BV984" s="26">
        <f>BV985+BV993+BV1039+BV1015+BV1021+BV989+BV1027+BV1033+BV997+BV1003+BV1007</f>
        <v>0</v>
      </c>
      <c r="BW984" s="26">
        <f>BW985+BW993+BW1039+BW1015+BW1021+BW989+BW1027+BW1033+BW997+BW1003+BW1007</f>
        <v>960.19200000003912</v>
      </c>
      <c r="BX984" s="26">
        <f t="shared" si="4066"/>
        <v>2150573.9410000006</v>
      </c>
      <c r="BY984" s="26">
        <f t="shared" si="4067"/>
        <v>2139708.0079999999</v>
      </c>
      <c r="BZ984" s="26">
        <f t="shared" si="4068"/>
        <v>2422427.0760000004</v>
      </c>
      <c r="CA984" s="26">
        <f>CA985+CA993+CA1039+CA1015+CA1021+CA989+CA1027+CA1033+CA997+CA1003+CA1007</f>
        <v>0</v>
      </c>
      <c r="CB984" s="26">
        <f>CB985+CB993+CB1039+CB1015+CB1021+CB989+CB1027+CB1033+CB997+CB1003+CB1007</f>
        <v>0</v>
      </c>
      <c r="CC984" s="26">
        <f>CC985+CC993+CC1039+CC1015+CC1021+CC989+CC1027+CC1033+CC997+CC1003+CC1007</f>
        <v>0</v>
      </c>
      <c r="CD984" s="26">
        <f t="shared" si="3925"/>
        <v>2150573.9410000006</v>
      </c>
      <c r="CE984" s="26">
        <f t="shared" si="3926"/>
        <v>2139708.0079999999</v>
      </c>
      <c r="CF984" s="26">
        <f t="shared" si="3927"/>
        <v>2422427.0760000004</v>
      </c>
      <c r="CG984" s="26">
        <f>CG985+CG993+CG1039+CG1015+CG1021+CG989+CG1027+CG1033+CG997+CG1003+CG1007</f>
        <v>0</v>
      </c>
      <c r="CH984" s="26">
        <f>CH985+CH993+CH1039+CH1015+CH1021+CH989+CH1027+CH1033+CH997+CH1003+CH1007</f>
        <v>0</v>
      </c>
      <c r="CI984" s="26">
        <f>CI985+CI993+CI1039+CI1015+CI1021+CI989+CI1027+CI1033+CI997+CI1003+CI1007</f>
        <v>0</v>
      </c>
      <c r="CJ984" s="26">
        <f t="shared" si="3928"/>
        <v>2150573.9410000006</v>
      </c>
      <c r="CK984" s="26">
        <f t="shared" si="3929"/>
        <v>2139708.0079999999</v>
      </c>
      <c r="CL984" s="26">
        <f t="shared" si="3930"/>
        <v>2422427.0760000004</v>
      </c>
      <c r="CM984" s="26">
        <f>CM985+CM993+CM1039+CM1015+CM1021+CM989+CM1027+CM1033+CM997+CM1003+CM1007+CM1011</f>
        <v>0</v>
      </c>
      <c r="CN984" s="26">
        <f>CN985+CN993+CN1039+CN1015+CN1021+CN989+CN1027+CN1033+CN997+CN1003+CN1007+CN1011</f>
        <v>513907.47700000001</v>
      </c>
      <c r="CO984" s="26">
        <f>CO985+CO993+CO1039+CO1015+CO1021+CO989+CO1027+CO1033+CO997+CO1003+CO1007+CO1011</f>
        <v>693336.95799999998</v>
      </c>
      <c r="CP984" s="26">
        <f t="shared" si="3931"/>
        <v>2150573.9410000006</v>
      </c>
      <c r="CQ984" s="26">
        <f t="shared" si="3932"/>
        <v>2653615.4849999999</v>
      </c>
      <c r="CR984" s="26">
        <f t="shared" si="3933"/>
        <v>3115764.0340000005</v>
      </c>
      <c r="CS984" s="26">
        <f>CS985+CS993+CS1039+CS1015+CS1021+CS989+CS1027+CS1033+CS997+CS1003+CS1007+CS1011</f>
        <v>0</v>
      </c>
      <c r="CT984" s="19">
        <v>1</v>
      </c>
      <c r="CU984" s="35"/>
      <c r="CX984" s="1" t="s">
        <v>26</v>
      </c>
    </row>
    <row r="985" spans="1:105" ht="46.8" hidden="1" x14ac:dyDescent="0.3">
      <c r="A985" s="16" t="s">
        <v>546</v>
      </c>
      <c r="B985" s="17"/>
      <c r="C985" s="16"/>
      <c r="D985" s="16"/>
      <c r="E985" s="34" t="s">
        <v>547</v>
      </c>
      <c r="F985" s="26">
        <f t="shared" ref="F985:F997" si="4121">F986</f>
        <v>0</v>
      </c>
      <c r="G985" s="26">
        <f t="shared" ref="G985:G997" si="4122">G986</f>
        <v>0</v>
      </c>
      <c r="H985" s="26">
        <f t="shared" ref="H985:H997" si="4123">H986</f>
        <v>0</v>
      </c>
      <c r="I985" s="26">
        <f t="shared" ref="I985:I997" si="4124">I986</f>
        <v>0</v>
      </c>
      <c r="J985" s="26">
        <f t="shared" ref="J985:J997" si="4125">J986</f>
        <v>0</v>
      </c>
      <c r="K985" s="26">
        <f t="shared" ref="K985:K997" si="4126">K986</f>
        <v>0</v>
      </c>
      <c r="L985" s="26">
        <f t="shared" si="4033"/>
        <v>0</v>
      </c>
      <c r="M985" s="26">
        <f t="shared" si="4034"/>
        <v>0</v>
      </c>
      <c r="N985" s="26">
        <f t="shared" si="4035"/>
        <v>0</v>
      </c>
      <c r="O985" s="26">
        <f t="shared" ref="O985:O987" si="4127">O986</f>
        <v>121768.00599999999</v>
      </c>
      <c r="P985" s="26">
        <f t="shared" ref="P985:P997" si="4128">P986</f>
        <v>0</v>
      </c>
      <c r="Q985" s="26">
        <f t="shared" ref="Q985:Q997" si="4129">Q986</f>
        <v>0</v>
      </c>
      <c r="R985" s="26">
        <f t="shared" si="4036"/>
        <v>121768.00599999999</v>
      </c>
      <c r="S985" s="26">
        <f t="shared" si="4037"/>
        <v>0</v>
      </c>
      <c r="T985" s="26">
        <f t="shared" si="4038"/>
        <v>0</v>
      </c>
      <c r="U985" s="26">
        <f t="shared" ref="U985:U997" si="4130">U986</f>
        <v>0</v>
      </c>
      <c r="V985" s="26">
        <f t="shared" ref="V985:V997" si="4131">V986</f>
        <v>0</v>
      </c>
      <c r="W985" s="26">
        <f t="shared" ref="W985:W997" si="4132">W986</f>
        <v>0</v>
      </c>
      <c r="X985" s="26">
        <f t="shared" si="4039"/>
        <v>121768.00599999999</v>
      </c>
      <c r="Y985" s="26">
        <f t="shared" si="4040"/>
        <v>0</v>
      </c>
      <c r="Z985" s="26">
        <f t="shared" si="4041"/>
        <v>0</v>
      </c>
      <c r="AA985" s="26">
        <f t="shared" ref="AA985:AA997" si="4133">AA986</f>
        <v>0</v>
      </c>
      <c r="AB985" s="26">
        <f t="shared" ref="AB985:AB997" si="4134">AB986</f>
        <v>0</v>
      </c>
      <c r="AC985" s="26">
        <f t="shared" ref="AC985:AC997" si="4135">AC986</f>
        <v>0</v>
      </c>
      <c r="AD985" s="26">
        <f t="shared" si="4042"/>
        <v>121768.00599999999</v>
      </c>
      <c r="AE985" s="26">
        <f t="shared" si="4043"/>
        <v>0</v>
      </c>
      <c r="AF985" s="26">
        <f t="shared" si="4044"/>
        <v>0</v>
      </c>
      <c r="AG985" s="26">
        <f t="shared" ref="AG985:AG997" si="4136">AG986</f>
        <v>0</v>
      </c>
      <c r="AH985" s="26">
        <f t="shared" ref="AH985:AH997" si="4137">AH986</f>
        <v>0</v>
      </c>
      <c r="AI985" s="26">
        <f t="shared" ref="AI985:AI997" si="4138">AI986</f>
        <v>0</v>
      </c>
      <c r="AJ985" s="26">
        <f t="shared" si="4045"/>
        <v>121768.00599999999</v>
      </c>
      <c r="AK985" s="26">
        <f t="shared" si="4046"/>
        <v>0</v>
      </c>
      <c r="AL985" s="26">
        <f t="shared" si="4047"/>
        <v>0</v>
      </c>
      <c r="AM985" s="26">
        <f t="shared" ref="AM985:AM997" si="4139">AM986</f>
        <v>0</v>
      </c>
      <c r="AN985" s="26">
        <f t="shared" ref="AN985:AN997" si="4140">AN986</f>
        <v>0</v>
      </c>
      <c r="AO985" s="26">
        <f t="shared" ref="AO985:AO997" si="4141">AO986</f>
        <v>0</v>
      </c>
      <c r="AP985" s="26">
        <f t="shared" si="4048"/>
        <v>121768.00599999999</v>
      </c>
      <c r="AQ985" s="26">
        <f t="shared" si="4049"/>
        <v>0</v>
      </c>
      <c r="AR985" s="26">
        <f t="shared" si="4050"/>
        <v>0</v>
      </c>
      <c r="AS985" s="26">
        <f t="shared" ref="AS985:AS997" si="4142">AS986</f>
        <v>0</v>
      </c>
      <c r="AT985" s="26">
        <f t="shared" ref="AT985:AT997" si="4143">AT986</f>
        <v>0</v>
      </c>
      <c r="AU985" s="26">
        <f t="shared" ref="AU985:AU997" si="4144">AU986</f>
        <v>0</v>
      </c>
      <c r="AV985" s="26">
        <f t="shared" si="4051"/>
        <v>121768.00599999999</v>
      </c>
      <c r="AW985" s="26">
        <f t="shared" si="4052"/>
        <v>0</v>
      </c>
      <c r="AX985" s="26">
        <f t="shared" si="4053"/>
        <v>0</v>
      </c>
      <c r="AY985" s="26">
        <f t="shared" ref="AY985:AY987" si="4145">AY986</f>
        <v>59529.878000000012</v>
      </c>
      <c r="AZ985" s="26">
        <f t="shared" ref="AZ985:AZ997" si="4146">AZ986</f>
        <v>0</v>
      </c>
      <c r="BA985" s="26">
        <f t="shared" ref="BA985:BA997" si="4147">BA986</f>
        <v>0</v>
      </c>
      <c r="BB985" s="26">
        <f t="shared" si="4054"/>
        <v>181297.88400000002</v>
      </c>
      <c r="BC985" s="26">
        <f t="shared" si="4055"/>
        <v>0</v>
      </c>
      <c r="BD985" s="26">
        <f t="shared" si="4056"/>
        <v>0</v>
      </c>
      <c r="BE985" s="26">
        <f t="shared" ref="BE985:BE997" si="4148">BE986</f>
        <v>0</v>
      </c>
      <c r="BF985" s="26">
        <f t="shared" ref="BF985:BF997" si="4149">BF986</f>
        <v>0</v>
      </c>
      <c r="BG985" s="26">
        <f t="shared" ref="BG985:BG997" si="4150">BG986</f>
        <v>0</v>
      </c>
      <c r="BH985" s="26">
        <f t="shared" si="4057"/>
        <v>181297.88400000002</v>
      </c>
      <c r="BI985" s="26">
        <f t="shared" si="4058"/>
        <v>0</v>
      </c>
      <c r="BJ985" s="26">
        <f t="shared" si="4059"/>
        <v>0</v>
      </c>
      <c r="BK985" s="26">
        <f t="shared" ref="BK985:BK997" si="4151">BK986</f>
        <v>0</v>
      </c>
      <c r="BL985" s="26">
        <f t="shared" ref="BL985:BL997" si="4152">BL986</f>
        <v>0</v>
      </c>
      <c r="BM985" s="26">
        <f t="shared" ref="BM985:BM997" si="4153">BM986</f>
        <v>0</v>
      </c>
      <c r="BN985" s="26">
        <f t="shared" si="4060"/>
        <v>181297.88400000002</v>
      </c>
      <c r="BO985" s="26">
        <f t="shared" si="4061"/>
        <v>0</v>
      </c>
      <c r="BP985" s="26">
        <f t="shared" si="4062"/>
        <v>0</v>
      </c>
      <c r="BQ985" s="26">
        <f t="shared" ref="BQ985:BQ997" si="4154">BQ986</f>
        <v>0</v>
      </c>
      <c r="BR985" s="26">
        <f t="shared" ref="BR985:BR997" si="4155">BR986</f>
        <v>0</v>
      </c>
      <c r="BS985" s="26">
        <f t="shared" si="4063"/>
        <v>181297.88400000002</v>
      </c>
      <c r="BT985" s="26">
        <f t="shared" si="4064"/>
        <v>0</v>
      </c>
      <c r="BU985" s="26">
        <f t="shared" si="4065"/>
        <v>0</v>
      </c>
      <c r="BV985" s="26">
        <f t="shared" ref="BV985:BV997" si="4156">BV986</f>
        <v>0</v>
      </c>
      <c r="BW985" s="26">
        <f t="shared" ref="BW985:BW997" si="4157">BW986</f>
        <v>0</v>
      </c>
      <c r="BX985" s="26">
        <f t="shared" si="4066"/>
        <v>181297.88400000002</v>
      </c>
      <c r="BY985" s="26">
        <f t="shared" si="4067"/>
        <v>0</v>
      </c>
      <c r="BZ985" s="26">
        <f t="shared" si="4068"/>
        <v>0</v>
      </c>
      <c r="CA985" s="26">
        <f t="shared" ref="CA985:CA997" si="4158">CA986</f>
        <v>0</v>
      </c>
      <c r="CB985" s="26">
        <f t="shared" ref="CB985:CB997" si="4159">CB986</f>
        <v>0</v>
      </c>
      <c r="CC985" s="26">
        <f t="shared" ref="CC985:CC997" si="4160">CC986</f>
        <v>0</v>
      </c>
      <c r="CD985" s="26">
        <f t="shared" si="3925"/>
        <v>181297.88400000002</v>
      </c>
      <c r="CE985" s="26">
        <f t="shared" si="3926"/>
        <v>0</v>
      </c>
      <c r="CF985" s="26">
        <f t="shared" si="3927"/>
        <v>0</v>
      </c>
      <c r="CG985" s="26">
        <f t="shared" ref="CG985:CG997" si="4161">CG986</f>
        <v>0</v>
      </c>
      <c r="CH985" s="26">
        <f t="shared" ref="CH985:CH997" si="4162">CH986</f>
        <v>0</v>
      </c>
      <c r="CI985" s="26">
        <f t="shared" ref="CI985:CI997" si="4163">CI986</f>
        <v>0</v>
      </c>
      <c r="CJ985" s="26">
        <f t="shared" si="3928"/>
        <v>181297.88400000002</v>
      </c>
      <c r="CK985" s="26">
        <f t="shared" si="3929"/>
        <v>0</v>
      </c>
      <c r="CL985" s="26">
        <f t="shared" si="3930"/>
        <v>0</v>
      </c>
      <c r="CM985" s="26">
        <f t="shared" ref="CM985:CM997" si="4164">CM986</f>
        <v>0</v>
      </c>
      <c r="CN985" s="26">
        <f t="shared" ref="CN985:CN997" si="4165">CN986</f>
        <v>0</v>
      </c>
      <c r="CO985" s="26">
        <f t="shared" ref="CO985:CO997" si="4166">CO986</f>
        <v>0</v>
      </c>
      <c r="CP985" s="26">
        <f t="shared" si="3931"/>
        <v>181297.88400000002</v>
      </c>
      <c r="CQ985" s="26">
        <f t="shared" si="3932"/>
        <v>0</v>
      </c>
      <c r="CR985" s="26">
        <f t="shared" si="3933"/>
        <v>0</v>
      </c>
      <c r="CS985" s="26">
        <f t="shared" ref="CS985:CS997" si="4167">CS986</f>
        <v>0</v>
      </c>
      <c r="CT985" s="19"/>
      <c r="CU985" s="35"/>
      <c r="DA985" s="1" t="s">
        <v>29</v>
      </c>
    </row>
    <row r="986" spans="1:105" ht="46.8" hidden="1" x14ac:dyDescent="0.3">
      <c r="A986" s="16" t="s">
        <v>546</v>
      </c>
      <c r="B986" s="17">
        <v>400</v>
      </c>
      <c r="C986" s="16"/>
      <c r="D986" s="16"/>
      <c r="E986" s="34" t="s">
        <v>82</v>
      </c>
      <c r="F986" s="26">
        <f t="shared" si="4121"/>
        <v>0</v>
      </c>
      <c r="G986" s="26">
        <f t="shared" si="4122"/>
        <v>0</v>
      </c>
      <c r="H986" s="26">
        <f t="shared" si="4123"/>
        <v>0</v>
      </c>
      <c r="I986" s="26">
        <f t="shared" si="4124"/>
        <v>0</v>
      </c>
      <c r="J986" s="26">
        <f t="shared" si="4125"/>
        <v>0</v>
      </c>
      <c r="K986" s="26">
        <f t="shared" si="4126"/>
        <v>0</v>
      </c>
      <c r="L986" s="26">
        <f t="shared" si="4033"/>
        <v>0</v>
      </c>
      <c r="M986" s="26">
        <f t="shared" si="4034"/>
        <v>0</v>
      </c>
      <c r="N986" s="26">
        <f t="shared" si="4035"/>
        <v>0</v>
      </c>
      <c r="O986" s="26">
        <f t="shared" si="4127"/>
        <v>121768.00599999999</v>
      </c>
      <c r="P986" s="26">
        <f t="shared" si="4128"/>
        <v>0</v>
      </c>
      <c r="Q986" s="26">
        <f t="shared" si="4129"/>
        <v>0</v>
      </c>
      <c r="R986" s="26">
        <f t="shared" si="4036"/>
        <v>121768.00599999999</v>
      </c>
      <c r="S986" s="26">
        <f t="shared" si="4037"/>
        <v>0</v>
      </c>
      <c r="T986" s="26">
        <f t="shared" si="4038"/>
        <v>0</v>
      </c>
      <c r="U986" s="26">
        <f t="shared" si="4130"/>
        <v>0</v>
      </c>
      <c r="V986" s="26">
        <f t="shared" si="4131"/>
        <v>0</v>
      </c>
      <c r="W986" s="26">
        <f t="shared" si="4132"/>
        <v>0</v>
      </c>
      <c r="X986" s="26">
        <f t="shared" si="4039"/>
        <v>121768.00599999999</v>
      </c>
      <c r="Y986" s="26">
        <f t="shared" si="4040"/>
        <v>0</v>
      </c>
      <c r="Z986" s="26">
        <f t="shared" si="4041"/>
        <v>0</v>
      </c>
      <c r="AA986" s="26">
        <f t="shared" si="4133"/>
        <v>0</v>
      </c>
      <c r="AB986" s="26">
        <f t="shared" si="4134"/>
        <v>0</v>
      </c>
      <c r="AC986" s="26">
        <f t="shared" si="4135"/>
        <v>0</v>
      </c>
      <c r="AD986" s="26">
        <f t="shared" si="4042"/>
        <v>121768.00599999999</v>
      </c>
      <c r="AE986" s="26">
        <f t="shared" si="4043"/>
        <v>0</v>
      </c>
      <c r="AF986" s="26">
        <f t="shared" si="4044"/>
        <v>0</v>
      </c>
      <c r="AG986" s="26">
        <f t="shared" si="4136"/>
        <v>0</v>
      </c>
      <c r="AH986" s="26">
        <f t="shared" si="4137"/>
        <v>0</v>
      </c>
      <c r="AI986" s="26">
        <f t="shared" si="4138"/>
        <v>0</v>
      </c>
      <c r="AJ986" s="26">
        <f t="shared" si="4045"/>
        <v>121768.00599999999</v>
      </c>
      <c r="AK986" s="26">
        <f t="shared" si="4046"/>
        <v>0</v>
      </c>
      <c r="AL986" s="26">
        <f t="shared" si="4047"/>
        <v>0</v>
      </c>
      <c r="AM986" s="26">
        <f t="shared" si="4139"/>
        <v>0</v>
      </c>
      <c r="AN986" s="26">
        <f t="shared" si="4140"/>
        <v>0</v>
      </c>
      <c r="AO986" s="26">
        <f t="shared" si="4141"/>
        <v>0</v>
      </c>
      <c r="AP986" s="26">
        <f t="shared" si="4048"/>
        <v>121768.00599999999</v>
      </c>
      <c r="AQ986" s="26">
        <f t="shared" si="4049"/>
        <v>0</v>
      </c>
      <c r="AR986" s="26">
        <f t="shared" si="4050"/>
        <v>0</v>
      </c>
      <c r="AS986" s="26">
        <f t="shared" si="4142"/>
        <v>0</v>
      </c>
      <c r="AT986" s="26">
        <f t="shared" si="4143"/>
        <v>0</v>
      </c>
      <c r="AU986" s="26">
        <f t="shared" si="4144"/>
        <v>0</v>
      </c>
      <c r="AV986" s="26">
        <f t="shared" si="4051"/>
        <v>121768.00599999999</v>
      </c>
      <c r="AW986" s="26">
        <f t="shared" si="4052"/>
        <v>0</v>
      </c>
      <c r="AX986" s="26">
        <f t="shared" si="4053"/>
        <v>0</v>
      </c>
      <c r="AY986" s="26">
        <f t="shared" si="4145"/>
        <v>59529.878000000012</v>
      </c>
      <c r="AZ986" s="26">
        <f t="shared" si="4146"/>
        <v>0</v>
      </c>
      <c r="BA986" s="26">
        <f t="shared" si="4147"/>
        <v>0</v>
      </c>
      <c r="BB986" s="26">
        <f t="shared" si="4054"/>
        <v>181297.88400000002</v>
      </c>
      <c r="BC986" s="26">
        <f t="shared" si="4055"/>
        <v>0</v>
      </c>
      <c r="BD986" s="26">
        <f t="shared" si="4056"/>
        <v>0</v>
      </c>
      <c r="BE986" s="26">
        <f t="shared" si="4148"/>
        <v>0</v>
      </c>
      <c r="BF986" s="26">
        <f t="shared" si="4149"/>
        <v>0</v>
      </c>
      <c r="BG986" s="26">
        <f t="shared" si="4150"/>
        <v>0</v>
      </c>
      <c r="BH986" s="26">
        <f t="shared" si="4057"/>
        <v>181297.88400000002</v>
      </c>
      <c r="BI986" s="26">
        <f t="shared" si="4058"/>
        <v>0</v>
      </c>
      <c r="BJ986" s="26">
        <f t="shared" si="4059"/>
        <v>0</v>
      </c>
      <c r="BK986" s="26">
        <f t="shared" si="4151"/>
        <v>0</v>
      </c>
      <c r="BL986" s="26">
        <f t="shared" si="4152"/>
        <v>0</v>
      </c>
      <c r="BM986" s="26">
        <f t="shared" si="4153"/>
        <v>0</v>
      </c>
      <c r="BN986" s="26">
        <f t="shared" si="4060"/>
        <v>181297.88400000002</v>
      </c>
      <c r="BO986" s="26">
        <f t="shared" si="4061"/>
        <v>0</v>
      </c>
      <c r="BP986" s="26">
        <f t="shared" si="4062"/>
        <v>0</v>
      </c>
      <c r="BQ986" s="26">
        <f t="shared" si="4154"/>
        <v>0</v>
      </c>
      <c r="BR986" s="26">
        <f t="shared" si="4155"/>
        <v>0</v>
      </c>
      <c r="BS986" s="26">
        <f t="shared" si="4063"/>
        <v>181297.88400000002</v>
      </c>
      <c r="BT986" s="26">
        <f t="shared" si="4064"/>
        <v>0</v>
      </c>
      <c r="BU986" s="26">
        <f t="shared" si="4065"/>
        <v>0</v>
      </c>
      <c r="BV986" s="26">
        <f t="shared" si="4156"/>
        <v>0</v>
      </c>
      <c r="BW986" s="26">
        <f t="shared" si="4157"/>
        <v>0</v>
      </c>
      <c r="BX986" s="26">
        <f t="shared" si="4066"/>
        <v>181297.88400000002</v>
      </c>
      <c r="BY986" s="26">
        <f t="shared" si="4067"/>
        <v>0</v>
      </c>
      <c r="BZ986" s="26">
        <f t="shared" si="4068"/>
        <v>0</v>
      </c>
      <c r="CA986" s="26">
        <f t="shared" si="4158"/>
        <v>0</v>
      </c>
      <c r="CB986" s="26">
        <f t="shared" si="4159"/>
        <v>0</v>
      </c>
      <c r="CC986" s="26">
        <f t="shared" si="4160"/>
        <v>0</v>
      </c>
      <c r="CD986" s="26">
        <f t="shared" si="3925"/>
        <v>181297.88400000002</v>
      </c>
      <c r="CE986" s="26">
        <f t="shared" si="3926"/>
        <v>0</v>
      </c>
      <c r="CF986" s="26">
        <f t="shared" si="3927"/>
        <v>0</v>
      </c>
      <c r="CG986" s="26">
        <f t="shared" si="4161"/>
        <v>0</v>
      </c>
      <c r="CH986" s="26">
        <f t="shared" si="4162"/>
        <v>0</v>
      </c>
      <c r="CI986" s="26">
        <f t="shared" si="4163"/>
        <v>0</v>
      </c>
      <c r="CJ986" s="26">
        <f t="shared" si="3928"/>
        <v>181297.88400000002</v>
      </c>
      <c r="CK986" s="26">
        <f t="shared" si="3929"/>
        <v>0</v>
      </c>
      <c r="CL986" s="26">
        <f t="shared" si="3930"/>
        <v>0</v>
      </c>
      <c r="CM986" s="26">
        <f t="shared" si="4164"/>
        <v>0</v>
      </c>
      <c r="CN986" s="26">
        <f t="shared" si="4165"/>
        <v>0</v>
      </c>
      <c r="CO986" s="26">
        <f t="shared" si="4166"/>
        <v>0</v>
      </c>
      <c r="CP986" s="26">
        <f t="shared" si="3931"/>
        <v>181297.88400000002</v>
      </c>
      <c r="CQ986" s="26">
        <f t="shared" si="3932"/>
        <v>0</v>
      </c>
      <c r="CR986" s="26">
        <f t="shared" si="3933"/>
        <v>0</v>
      </c>
      <c r="CS986" s="26">
        <f t="shared" si="4167"/>
        <v>0</v>
      </c>
      <c r="CT986" s="19"/>
      <c r="CU986" s="35"/>
      <c r="CY986" s="1" t="s">
        <v>27</v>
      </c>
    </row>
    <row r="987" spans="1:105" hidden="1" x14ac:dyDescent="0.3">
      <c r="A987" s="16" t="s">
        <v>546</v>
      </c>
      <c r="B987" s="17">
        <v>410</v>
      </c>
      <c r="C987" s="16"/>
      <c r="D987" s="16"/>
      <c r="E987" s="34" t="s">
        <v>83</v>
      </c>
      <c r="F987" s="26">
        <f t="shared" si="4121"/>
        <v>0</v>
      </c>
      <c r="G987" s="26">
        <f t="shared" si="4122"/>
        <v>0</v>
      </c>
      <c r="H987" s="26">
        <f t="shared" si="4123"/>
        <v>0</v>
      </c>
      <c r="I987" s="26">
        <f t="shared" si="4124"/>
        <v>0</v>
      </c>
      <c r="J987" s="26">
        <f t="shared" si="4125"/>
        <v>0</v>
      </c>
      <c r="K987" s="26">
        <f t="shared" si="4126"/>
        <v>0</v>
      </c>
      <c r="L987" s="26">
        <f t="shared" si="4033"/>
        <v>0</v>
      </c>
      <c r="M987" s="26">
        <f t="shared" si="4034"/>
        <v>0</v>
      </c>
      <c r="N987" s="26">
        <f t="shared" si="4035"/>
        <v>0</v>
      </c>
      <c r="O987" s="26">
        <f t="shared" si="4127"/>
        <v>121768.00599999999</v>
      </c>
      <c r="P987" s="26">
        <f t="shared" si="4128"/>
        <v>0</v>
      </c>
      <c r="Q987" s="26">
        <f t="shared" si="4129"/>
        <v>0</v>
      </c>
      <c r="R987" s="26">
        <f t="shared" si="4036"/>
        <v>121768.00599999999</v>
      </c>
      <c r="S987" s="26">
        <f t="shared" si="4037"/>
        <v>0</v>
      </c>
      <c r="T987" s="26">
        <f t="shared" si="4038"/>
        <v>0</v>
      </c>
      <c r="U987" s="26">
        <f t="shared" si="4130"/>
        <v>0</v>
      </c>
      <c r="V987" s="26">
        <f t="shared" si="4131"/>
        <v>0</v>
      </c>
      <c r="W987" s="26">
        <f t="shared" si="4132"/>
        <v>0</v>
      </c>
      <c r="X987" s="26">
        <f t="shared" si="4039"/>
        <v>121768.00599999999</v>
      </c>
      <c r="Y987" s="26">
        <f t="shared" si="4040"/>
        <v>0</v>
      </c>
      <c r="Z987" s="26">
        <f t="shared" si="4041"/>
        <v>0</v>
      </c>
      <c r="AA987" s="26">
        <f t="shared" si="4133"/>
        <v>0</v>
      </c>
      <c r="AB987" s="26">
        <f t="shared" si="4134"/>
        <v>0</v>
      </c>
      <c r="AC987" s="26">
        <f t="shared" si="4135"/>
        <v>0</v>
      </c>
      <c r="AD987" s="26">
        <f t="shared" si="4042"/>
        <v>121768.00599999999</v>
      </c>
      <c r="AE987" s="26">
        <f t="shared" si="4043"/>
        <v>0</v>
      </c>
      <c r="AF987" s="26">
        <f t="shared" si="4044"/>
        <v>0</v>
      </c>
      <c r="AG987" s="26">
        <f t="shared" si="4136"/>
        <v>0</v>
      </c>
      <c r="AH987" s="26">
        <f t="shared" si="4137"/>
        <v>0</v>
      </c>
      <c r="AI987" s="26">
        <f t="shared" si="4138"/>
        <v>0</v>
      </c>
      <c r="AJ987" s="26">
        <f t="shared" si="4045"/>
        <v>121768.00599999999</v>
      </c>
      <c r="AK987" s="26">
        <f t="shared" si="4046"/>
        <v>0</v>
      </c>
      <c r="AL987" s="26">
        <f t="shared" si="4047"/>
        <v>0</v>
      </c>
      <c r="AM987" s="26">
        <f t="shared" si="4139"/>
        <v>0</v>
      </c>
      <c r="AN987" s="26">
        <f t="shared" si="4140"/>
        <v>0</v>
      </c>
      <c r="AO987" s="26">
        <f t="shared" si="4141"/>
        <v>0</v>
      </c>
      <c r="AP987" s="26">
        <f t="shared" si="4048"/>
        <v>121768.00599999999</v>
      </c>
      <c r="AQ987" s="26">
        <f t="shared" si="4049"/>
        <v>0</v>
      </c>
      <c r="AR987" s="26">
        <f t="shared" si="4050"/>
        <v>0</v>
      </c>
      <c r="AS987" s="26">
        <f t="shared" si="4142"/>
        <v>0</v>
      </c>
      <c r="AT987" s="26">
        <f t="shared" si="4143"/>
        <v>0</v>
      </c>
      <c r="AU987" s="26">
        <f t="shared" si="4144"/>
        <v>0</v>
      </c>
      <c r="AV987" s="26">
        <f t="shared" si="4051"/>
        <v>121768.00599999999</v>
      </c>
      <c r="AW987" s="26">
        <f t="shared" si="4052"/>
        <v>0</v>
      </c>
      <c r="AX987" s="26">
        <f t="shared" si="4053"/>
        <v>0</v>
      </c>
      <c r="AY987" s="26">
        <f t="shared" si="4145"/>
        <v>59529.878000000012</v>
      </c>
      <c r="AZ987" s="26">
        <f t="shared" si="4146"/>
        <v>0</v>
      </c>
      <c r="BA987" s="26">
        <f t="shared" si="4147"/>
        <v>0</v>
      </c>
      <c r="BB987" s="26">
        <f t="shared" si="4054"/>
        <v>181297.88400000002</v>
      </c>
      <c r="BC987" s="26">
        <f t="shared" si="4055"/>
        <v>0</v>
      </c>
      <c r="BD987" s="26">
        <f t="shared" si="4056"/>
        <v>0</v>
      </c>
      <c r="BE987" s="26">
        <f t="shared" si="4148"/>
        <v>0</v>
      </c>
      <c r="BF987" s="26">
        <f t="shared" si="4149"/>
        <v>0</v>
      </c>
      <c r="BG987" s="26">
        <f t="shared" si="4150"/>
        <v>0</v>
      </c>
      <c r="BH987" s="26">
        <f t="shared" si="4057"/>
        <v>181297.88400000002</v>
      </c>
      <c r="BI987" s="26">
        <f t="shared" si="4058"/>
        <v>0</v>
      </c>
      <c r="BJ987" s="26">
        <f t="shared" si="4059"/>
        <v>0</v>
      </c>
      <c r="BK987" s="26">
        <f t="shared" si="4151"/>
        <v>0</v>
      </c>
      <c r="BL987" s="26">
        <f t="shared" si="4152"/>
        <v>0</v>
      </c>
      <c r="BM987" s="26">
        <f t="shared" si="4153"/>
        <v>0</v>
      </c>
      <c r="BN987" s="26">
        <f t="shared" si="4060"/>
        <v>181297.88400000002</v>
      </c>
      <c r="BO987" s="26">
        <f t="shared" si="4061"/>
        <v>0</v>
      </c>
      <c r="BP987" s="26">
        <f t="shared" si="4062"/>
        <v>0</v>
      </c>
      <c r="BQ987" s="26">
        <f t="shared" si="4154"/>
        <v>0</v>
      </c>
      <c r="BR987" s="26">
        <f t="shared" si="4155"/>
        <v>0</v>
      </c>
      <c r="BS987" s="26">
        <f t="shared" si="4063"/>
        <v>181297.88400000002</v>
      </c>
      <c r="BT987" s="26">
        <f t="shared" si="4064"/>
        <v>0</v>
      </c>
      <c r="BU987" s="26">
        <f t="shared" si="4065"/>
        <v>0</v>
      </c>
      <c r="BV987" s="26">
        <f t="shared" si="4156"/>
        <v>0</v>
      </c>
      <c r="BW987" s="26">
        <f t="shared" si="4157"/>
        <v>0</v>
      </c>
      <c r="BX987" s="26">
        <f t="shared" si="4066"/>
        <v>181297.88400000002</v>
      </c>
      <c r="BY987" s="26">
        <f t="shared" si="4067"/>
        <v>0</v>
      </c>
      <c r="BZ987" s="26">
        <f t="shared" si="4068"/>
        <v>0</v>
      </c>
      <c r="CA987" s="26">
        <f t="shared" si="4158"/>
        <v>0</v>
      </c>
      <c r="CB987" s="26">
        <f t="shared" si="4159"/>
        <v>0</v>
      </c>
      <c r="CC987" s="26">
        <f t="shared" si="4160"/>
        <v>0</v>
      </c>
      <c r="CD987" s="26">
        <f t="shared" si="3925"/>
        <v>181297.88400000002</v>
      </c>
      <c r="CE987" s="26">
        <f t="shared" si="3926"/>
        <v>0</v>
      </c>
      <c r="CF987" s="26">
        <f t="shared" si="3927"/>
        <v>0</v>
      </c>
      <c r="CG987" s="26">
        <f t="shared" si="4161"/>
        <v>0</v>
      </c>
      <c r="CH987" s="26">
        <f t="shared" si="4162"/>
        <v>0</v>
      </c>
      <c r="CI987" s="26">
        <f t="shared" si="4163"/>
        <v>0</v>
      </c>
      <c r="CJ987" s="26">
        <f t="shared" si="3928"/>
        <v>181297.88400000002</v>
      </c>
      <c r="CK987" s="26">
        <f t="shared" si="3929"/>
        <v>0</v>
      </c>
      <c r="CL987" s="26">
        <f t="shared" si="3930"/>
        <v>0</v>
      </c>
      <c r="CM987" s="26">
        <f t="shared" si="4164"/>
        <v>0</v>
      </c>
      <c r="CN987" s="26">
        <f t="shared" si="4165"/>
        <v>0</v>
      </c>
      <c r="CO987" s="26">
        <f t="shared" si="4166"/>
        <v>0</v>
      </c>
      <c r="CP987" s="26">
        <f t="shared" si="3931"/>
        <v>181297.88400000002</v>
      </c>
      <c r="CQ987" s="26">
        <f t="shared" si="3932"/>
        <v>0</v>
      </c>
      <c r="CR987" s="26">
        <f t="shared" si="3933"/>
        <v>0</v>
      </c>
      <c r="CS987" s="26">
        <f t="shared" si="4167"/>
        <v>0</v>
      </c>
      <c r="CT987" s="19"/>
      <c r="CU987" s="35"/>
      <c r="CZ987" s="1" t="s">
        <v>28</v>
      </c>
    </row>
    <row r="988" spans="1:105" hidden="1" x14ac:dyDescent="0.3">
      <c r="A988" s="16" t="s">
        <v>546</v>
      </c>
      <c r="B988" s="17">
        <v>410</v>
      </c>
      <c r="C988" s="16" t="s">
        <v>45</v>
      </c>
      <c r="D988" s="16" t="s">
        <v>311</v>
      </c>
      <c r="E988" s="34" t="s">
        <v>385</v>
      </c>
      <c r="F988" s="37"/>
      <c r="G988" s="37"/>
      <c r="H988" s="37"/>
      <c r="I988" s="37"/>
      <c r="J988" s="37"/>
      <c r="K988" s="37"/>
      <c r="L988" s="37">
        <f t="shared" si="4033"/>
        <v>0</v>
      </c>
      <c r="M988" s="37">
        <f t="shared" si="4034"/>
        <v>0</v>
      </c>
      <c r="N988" s="37">
        <f t="shared" si="4035"/>
        <v>0</v>
      </c>
      <c r="O988" s="37">
        <f>95080.23+26687.776</f>
        <v>121768.00599999999</v>
      </c>
      <c r="P988" s="37"/>
      <c r="Q988" s="37"/>
      <c r="R988" s="37">
        <f t="shared" si="4036"/>
        <v>121768.00599999999</v>
      </c>
      <c r="S988" s="37">
        <f t="shared" si="4037"/>
        <v>0</v>
      </c>
      <c r="T988" s="37">
        <f t="shared" si="4038"/>
        <v>0</v>
      </c>
      <c r="U988" s="37"/>
      <c r="V988" s="37"/>
      <c r="W988" s="37"/>
      <c r="X988" s="37">
        <f t="shared" si="4039"/>
        <v>121768.00599999999</v>
      </c>
      <c r="Y988" s="37">
        <f t="shared" si="4040"/>
        <v>0</v>
      </c>
      <c r="Z988" s="37">
        <f t="shared" si="4041"/>
        <v>0</v>
      </c>
      <c r="AA988" s="37"/>
      <c r="AB988" s="37"/>
      <c r="AC988" s="37"/>
      <c r="AD988" s="37">
        <f t="shared" si="4042"/>
        <v>121768.00599999999</v>
      </c>
      <c r="AE988" s="37">
        <f t="shared" si="4043"/>
        <v>0</v>
      </c>
      <c r="AF988" s="37">
        <f t="shared" si="4044"/>
        <v>0</v>
      </c>
      <c r="AG988" s="37"/>
      <c r="AH988" s="37"/>
      <c r="AI988" s="37"/>
      <c r="AJ988" s="37">
        <f t="shared" si="4045"/>
        <v>121768.00599999999</v>
      </c>
      <c r="AK988" s="37">
        <f t="shared" si="4046"/>
        <v>0</v>
      </c>
      <c r="AL988" s="37">
        <f t="shared" si="4047"/>
        <v>0</v>
      </c>
      <c r="AM988" s="37"/>
      <c r="AN988" s="37"/>
      <c r="AO988" s="37"/>
      <c r="AP988" s="37">
        <f t="shared" si="4048"/>
        <v>121768.00599999999</v>
      </c>
      <c r="AQ988" s="37">
        <f t="shared" si="4049"/>
        <v>0</v>
      </c>
      <c r="AR988" s="37">
        <f t="shared" si="4050"/>
        <v>0</v>
      </c>
      <c r="AS988" s="37"/>
      <c r="AT988" s="37"/>
      <c r="AU988" s="37"/>
      <c r="AV988" s="37">
        <f t="shared" si="4051"/>
        <v>121768.00599999999</v>
      </c>
      <c r="AW988" s="37">
        <f t="shared" si="4052"/>
        <v>0</v>
      </c>
      <c r="AX988" s="37">
        <f t="shared" si="4053"/>
        <v>0</v>
      </c>
      <c r="AY988" s="37">
        <f>-95080.23+154610.108</f>
        <v>59529.878000000012</v>
      </c>
      <c r="AZ988" s="37"/>
      <c r="BA988" s="37"/>
      <c r="BB988" s="37">
        <f t="shared" si="4054"/>
        <v>181297.88400000002</v>
      </c>
      <c r="BC988" s="37">
        <f t="shared" si="4055"/>
        <v>0</v>
      </c>
      <c r="BD988" s="37">
        <f t="shared" si="4056"/>
        <v>0</v>
      </c>
      <c r="BE988" s="37"/>
      <c r="BF988" s="37"/>
      <c r="BG988" s="37"/>
      <c r="BH988" s="37">
        <f t="shared" si="4057"/>
        <v>181297.88400000002</v>
      </c>
      <c r="BI988" s="37">
        <f t="shared" si="4058"/>
        <v>0</v>
      </c>
      <c r="BJ988" s="37">
        <f t="shared" si="4059"/>
        <v>0</v>
      </c>
      <c r="BK988" s="37"/>
      <c r="BL988" s="37"/>
      <c r="BM988" s="37"/>
      <c r="BN988" s="37">
        <f t="shared" si="4060"/>
        <v>181297.88400000002</v>
      </c>
      <c r="BO988" s="37">
        <f t="shared" si="4061"/>
        <v>0</v>
      </c>
      <c r="BP988" s="37">
        <f t="shared" si="4062"/>
        <v>0</v>
      </c>
      <c r="BQ988" s="37"/>
      <c r="BR988" s="37"/>
      <c r="BS988" s="26">
        <f t="shared" si="4063"/>
        <v>181297.88400000002</v>
      </c>
      <c r="BT988" s="26">
        <f t="shared" si="4064"/>
        <v>0</v>
      </c>
      <c r="BU988" s="26">
        <f t="shared" si="4065"/>
        <v>0</v>
      </c>
      <c r="BV988" s="37"/>
      <c r="BW988" s="37"/>
      <c r="BX988" s="37">
        <f t="shared" si="4066"/>
        <v>181297.88400000002</v>
      </c>
      <c r="BY988" s="37">
        <f t="shared" si="4067"/>
        <v>0</v>
      </c>
      <c r="BZ988" s="37">
        <f t="shared" si="4068"/>
        <v>0</v>
      </c>
      <c r="CA988" s="37"/>
      <c r="CB988" s="37"/>
      <c r="CC988" s="37"/>
      <c r="CD988" s="37">
        <f t="shared" si="3925"/>
        <v>181297.88400000002</v>
      </c>
      <c r="CE988" s="37">
        <f t="shared" si="3926"/>
        <v>0</v>
      </c>
      <c r="CF988" s="37">
        <f t="shared" si="3927"/>
        <v>0</v>
      </c>
      <c r="CG988" s="37"/>
      <c r="CH988" s="37"/>
      <c r="CI988" s="37"/>
      <c r="CJ988" s="37">
        <f t="shared" si="3928"/>
        <v>181297.88400000002</v>
      </c>
      <c r="CK988" s="37">
        <f t="shared" si="3929"/>
        <v>0</v>
      </c>
      <c r="CL988" s="37">
        <f t="shared" si="3930"/>
        <v>0</v>
      </c>
      <c r="CM988" s="37"/>
      <c r="CN988" s="37"/>
      <c r="CO988" s="37"/>
      <c r="CP988" s="37">
        <f t="shared" si="3931"/>
        <v>181297.88400000002</v>
      </c>
      <c r="CQ988" s="37">
        <f t="shared" si="3932"/>
        <v>0</v>
      </c>
      <c r="CR988" s="37">
        <f t="shared" si="3933"/>
        <v>0</v>
      </c>
      <c r="CS988" s="37"/>
      <c r="CT988" s="19"/>
      <c r="CU988" s="35"/>
    </row>
    <row r="989" spans="1:105" hidden="1" x14ac:dyDescent="0.3">
      <c r="A989" s="36" t="s">
        <v>548</v>
      </c>
      <c r="B989" s="17"/>
      <c r="C989" s="16"/>
      <c r="D989" s="16"/>
      <c r="E989" s="34" t="s">
        <v>549</v>
      </c>
      <c r="F989" s="26">
        <f t="shared" si="4121"/>
        <v>0</v>
      </c>
      <c r="G989" s="26">
        <f t="shared" si="4122"/>
        <v>0</v>
      </c>
      <c r="H989" s="26">
        <f t="shared" si="4123"/>
        <v>0</v>
      </c>
      <c r="I989" s="26">
        <f t="shared" si="4124"/>
        <v>0</v>
      </c>
      <c r="J989" s="26">
        <f t="shared" si="4125"/>
        <v>0</v>
      </c>
      <c r="K989" s="26">
        <f t="shared" si="4126"/>
        <v>0</v>
      </c>
      <c r="L989" s="26">
        <f t="shared" si="4033"/>
        <v>0</v>
      </c>
      <c r="M989" s="26">
        <f t="shared" si="4034"/>
        <v>0</v>
      </c>
      <c r="N989" s="26">
        <f t="shared" si="4035"/>
        <v>0</v>
      </c>
      <c r="O989" s="26">
        <f t="shared" ref="O989:O997" si="4168">O990</f>
        <v>0</v>
      </c>
      <c r="P989" s="26">
        <f t="shared" si="4128"/>
        <v>123188.321</v>
      </c>
      <c r="Q989" s="26">
        <f t="shared" si="4129"/>
        <v>391659.15399999998</v>
      </c>
      <c r="R989" s="26">
        <f t="shared" si="4036"/>
        <v>0</v>
      </c>
      <c r="S989" s="26">
        <f t="shared" si="4037"/>
        <v>123188.321</v>
      </c>
      <c r="T989" s="26">
        <f t="shared" si="4038"/>
        <v>391659.15399999998</v>
      </c>
      <c r="U989" s="26">
        <f t="shared" si="4130"/>
        <v>0</v>
      </c>
      <c r="V989" s="26">
        <f t="shared" si="4131"/>
        <v>0</v>
      </c>
      <c r="W989" s="26">
        <f t="shared" si="4132"/>
        <v>0</v>
      </c>
      <c r="X989" s="26">
        <f t="shared" si="4039"/>
        <v>0</v>
      </c>
      <c r="Y989" s="26">
        <f t="shared" si="4040"/>
        <v>123188.321</v>
      </c>
      <c r="Z989" s="26">
        <f t="shared" si="4041"/>
        <v>391659.15399999998</v>
      </c>
      <c r="AA989" s="26">
        <f t="shared" si="4133"/>
        <v>0</v>
      </c>
      <c r="AB989" s="26">
        <f t="shared" si="4134"/>
        <v>0</v>
      </c>
      <c r="AC989" s="26">
        <f t="shared" si="4135"/>
        <v>0</v>
      </c>
      <c r="AD989" s="26">
        <f t="shared" si="4042"/>
        <v>0</v>
      </c>
      <c r="AE989" s="26">
        <f t="shared" si="4043"/>
        <v>123188.321</v>
      </c>
      <c r="AF989" s="26">
        <f t="shared" si="4044"/>
        <v>391659.15399999998</v>
      </c>
      <c r="AG989" s="26">
        <f t="shared" si="4136"/>
        <v>0</v>
      </c>
      <c r="AH989" s="26">
        <f t="shared" si="4137"/>
        <v>0</v>
      </c>
      <c r="AI989" s="26">
        <f t="shared" si="4138"/>
        <v>0</v>
      </c>
      <c r="AJ989" s="26">
        <f t="shared" si="4045"/>
        <v>0</v>
      </c>
      <c r="AK989" s="26">
        <f t="shared" si="4046"/>
        <v>123188.321</v>
      </c>
      <c r="AL989" s="26">
        <f t="shared" si="4047"/>
        <v>391659.15399999998</v>
      </c>
      <c r="AM989" s="26">
        <f t="shared" si="4139"/>
        <v>0</v>
      </c>
      <c r="AN989" s="26">
        <f t="shared" si="4140"/>
        <v>0</v>
      </c>
      <c r="AO989" s="26">
        <f t="shared" si="4141"/>
        <v>0</v>
      </c>
      <c r="AP989" s="26">
        <f t="shared" si="4048"/>
        <v>0</v>
      </c>
      <c r="AQ989" s="26">
        <f t="shared" si="4049"/>
        <v>123188.321</v>
      </c>
      <c r="AR989" s="26">
        <f t="shared" si="4050"/>
        <v>391659.15399999998</v>
      </c>
      <c r="AS989" s="26">
        <f t="shared" si="4142"/>
        <v>0</v>
      </c>
      <c r="AT989" s="26">
        <f t="shared" si="4143"/>
        <v>0</v>
      </c>
      <c r="AU989" s="26">
        <f t="shared" si="4144"/>
        <v>0</v>
      </c>
      <c r="AV989" s="26">
        <f t="shared" si="4051"/>
        <v>0</v>
      </c>
      <c r="AW989" s="26">
        <f t="shared" si="4052"/>
        <v>123188.321</v>
      </c>
      <c r="AX989" s="26">
        <f t="shared" si="4053"/>
        <v>391659.15399999998</v>
      </c>
      <c r="AY989" s="26">
        <f t="shared" ref="AY989:AY997" si="4169">AY990</f>
        <v>0</v>
      </c>
      <c r="AZ989" s="26">
        <f t="shared" si="4146"/>
        <v>341796.54800000001</v>
      </c>
      <c r="BA989" s="26">
        <f t="shared" si="4147"/>
        <v>250797.6</v>
      </c>
      <c r="BB989" s="26">
        <f t="shared" si="4054"/>
        <v>0</v>
      </c>
      <c r="BC989" s="26">
        <f t="shared" si="4055"/>
        <v>464984.86900000001</v>
      </c>
      <c r="BD989" s="26">
        <f t="shared" si="4056"/>
        <v>642456.75399999996</v>
      </c>
      <c r="BE989" s="26">
        <f t="shared" si="4148"/>
        <v>0</v>
      </c>
      <c r="BF989" s="26">
        <f t="shared" si="4149"/>
        <v>0</v>
      </c>
      <c r="BG989" s="26">
        <f t="shared" si="4150"/>
        <v>0</v>
      </c>
      <c r="BH989" s="26">
        <f t="shared" si="4057"/>
        <v>0</v>
      </c>
      <c r="BI989" s="26">
        <f t="shared" si="4058"/>
        <v>464984.86900000001</v>
      </c>
      <c r="BJ989" s="26">
        <f t="shared" si="4059"/>
        <v>642456.75399999996</v>
      </c>
      <c r="BK989" s="26">
        <f t="shared" si="4151"/>
        <v>0</v>
      </c>
      <c r="BL989" s="26">
        <f t="shared" si="4152"/>
        <v>0</v>
      </c>
      <c r="BM989" s="26">
        <f t="shared" si="4153"/>
        <v>407119.46299999999</v>
      </c>
      <c r="BN989" s="26">
        <f t="shared" si="4060"/>
        <v>0</v>
      </c>
      <c r="BO989" s="26">
        <f t="shared" si="4061"/>
        <v>464984.86900000001</v>
      </c>
      <c r="BP989" s="26">
        <f t="shared" si="4062"/>
        <v>1049576.2169999999</v>
      </c>
      <c r="BQ989" s="26">
        <f t="shared" si="4154"/>
        <v>0</v>
      </c>
      <c r="BR989" s="26">
        <f t="shared" si="4155"/>
        <v>0</v>
      </c>
      <c r="BS989" s="26">
        <f t="shared" si="4063"/>
        <v>0</v>
      </c>
      <c r="BT989" s="26">
        <f t="shared" si="4064"/>
        <v>464984.86900000001</v>
      </c>
      <c r="BU989" s="26">
        <f t="shared" si="4065"/>
        <v>1049576.2169999999</v>
      </c>
      <c r="BV989" s="26">
        <f t="shared" si="4156"/>
        <v>-464984.86900000001</v>
      </c>
      <c r="BW989" s="26">
        <f t="shared" si="4157"/>
        <v>-1049576.2169999999</v>
      </c>
      <c r="BX989" s="26">
        <f t="shared" si="4066"/>
        <v>0</v>
      </c>
      <c r="BY989" s="26">
        <f t="shared" si="4067"/>
        <v>0</v>
      </c>
      <c r="BZ989" s="26">
        <f t="shared" si="4068"/>
        <v>0</v>
      </c>
      <c r="CA989" s="26">
        <f t="shared" si="4158"/>
        <v>0</v>
      </c>
      <c r="CB989" s="26">
        <f t="shared" si="4159"/>
        <v>0</v>
      </c>
      <c r="CC989" s="26">
        <f t="shared" si="4160"/>
        <v>0</v>
      </c>
      <c r="CD989" s="26">
        <f t="shared" si="3925"/>
        <v>0</v>
      </c>
      <c r="CE989" s="26">
        <f t="shared" si="3926"/>
        <v>0</v>
      </c>
      <c r="CF989" s="26">
        <f t="shared" si="3927"/>
        <v>0</v>
      </c>
      <c r="CG989" s="26">
        <f t="shared" si="4161"/>
        <v>0</v>
      </c>
      <c r="CH989" s="26">
        <f t="shared" si="4162"/>
        <v>0</v>
      </c>
      <c r="CI989" s="26">
        <f t="shared" si="4163"/>
        <v>0</v>
      </c>
      <c r="CJ989" s="26">
        <f t="shared" si="3928"/>
        <v>0</v>
      </c>
      <c r="CK989" s="26">
        <f t="shared" si="3929"/>
        <v>0</v>
      </c>
      <c r="CL989" s="26">
        <f t="shared" si="3930"/>
        <v>0</v>
      </c>
      <c r="CM989" s="26">
        <f t="shared" si="4164"/>
        <v>0</v>
      </c>
      <c r="CN989" s="26">
        <f t="shared" si="4165"/>
        <v>0</v>
      </c>
      <c r="CO989" s="26">
        <f t="shared" si="4166"/>
        <v>0</v>
      </c>
      <c r="CP989" s="26">
        <f t="shared" si="3931"/>
        <v>0</v>
      </c>
      <c r="CQ989" s="26">
        <f t="shared" si="3932"/>
        <v>0</v>
      </c>
      <c r="CR989" s="26">
        <f t="shared" si="3933"/>
        <v>0</v>
      </c>
      <c r="CS989" s="26">
        <f t="shared" si="4167"/>
        <v>0</v>
      </c>
      <c r="CT989" s="19">
        <v>0</v>
      </c>
      <c r="CU989" s="35"/>
      <c r="DA989" s="1" t="s">
        <v>29</v>
      </c>
    </row>
    <row r="990" spans="1:105" ht="46.8" hidden="1" x14ac:dyDescent="0.3">
      <c r="A990" s="36" t="s">
        <v>548</v>
      </c>
      <c r="B990" s="17">
        <v>400</v>
      </c>
      <c r="C990" s="16"/>
      <c r="D990" s="16"/>
      <c r="E990" s="34" t="s">
        <v>82</v>
      </c>
      <c r="F990" s="26">
        <f t="shared" si="4121"/>
        <v>0</v>
      </c>
      <c r="G990" s="26">
        <f t="shared" si="4122"/>
        <v>0</v>
      </c>
      <c r="H990" s="26">
        <f t="shared" si="4123"/>
        <v>0</v>
      </c>
      <c r="I990" s="26">
        <f t="shared" si="4124"/>
        <v>0</v>
      </c>
      <c r="J990" s="26">
        <f t="shared" si="4125"/>
        <v>0</v>
      </c>
      <c r="K990" s="26">
        <f t="shared" si="4126"/>
        <v>0</v>
      </c>
      <c r="L990" s="26">
        <f t="shared" si="4033"/>
        <v>0</v>
      </c>
      <c r="M990" s="26">
        <f t="shared" si="4034"/>
        <v>0</v>
      </c>
      <c r="N990" s="26">
        <f t="shared" si="4035"/>
        <v>0</v>
      </c>
      <c r="O990" s="26">
        <f t="shared" si="4168"/>
        <v>0</v>
      </c>
      <c r="P990" s="26">
        <f t="shared" si="4128"/>
        <v>123188.321</v>
      </c>
      <c r="Q990" s="26">
        <f t="shared" si="4129"/>
        <v>391659.15399999998</v>
      </c>
      <c r="R990" s="26">
        <f t="shared" si="4036"/>
        <v>0</v>
      </c>
      <c r="S990" s="26">
        <f t="shared" si="4037"/>
        <v>123188.321</v>
      </c>
      <c r="T990" s="26">
        <f t="shared" si="4038"/>
        <v>391659.15399999998</v>
      </c>
      <c r="U990" s="26">
        <f t="shared" si="4130"/>
        <v>0</v>
      </c>
      <c r="V990" s="26">
        <f t="shared" si="4131"/>
        <v>0</v>
      </c>
      <c r="W990" s="26">
        <f t="shared" si="4132"/>
        <v>0</v>
      </c>
      <c r="X990" s="26">
        <f t="shared" si="4039"/>
        <v>0</v>
      </c>
      <c r="Y990" s="26">
        <f t="shared" si="4040"/>
        <v>123188.321</v>
      </c>
      <c r="Z990" s="26">
        <f t="shared" si="4041"/>
        <v>391659.15399999998</v>
      </c>
      <c r="AA990" s="26">
        <f t="shared" si="4133"/>
        <v>0</v>
      </c>
      <c r="AB990" s="26">
        <f t="shared" si="4134"/>
        <v>0</v>
      </c>
      <c r="AC990" s="26">
        <f t="shared" si="4135"/>
        <v>0</v>
      </c>
      <c r="AD990" s="26">
        <f t="shared" si="4042"/>
        <v>0</v>
      </c>
      <c r="AE990" s="26">
        <f t="shared" si="4043"/>
        <v>123188.321</v>
      </c>
      <c r="AF990" s="26">
        <f t="shared" si="4044"/>
        <v>391659.15399999998</v>
      </c>
      <c r="AG990" s="26">
        <f t="shared" si="4136"/>
        <v>0</v>
      </c>
      <c r="AH990" s="26">
        <f t="shared" si="4137"/>
        <v>0</v>
      </c>
      <c r="AI990" s="26">
        <f t="shared" si="4138"/>
        <v>0</v>
      </c>
      <c r="AJ990" s="26">
        <f t="shared" si="4045"/>
        <v>0</v>
      </c>
      <c r="AK990" s="26">
        <f t="shared" si="4046"/>
        <v>123188.321</v>
      </c>
      <c r="AL990" s="26">
        <f t="shared" si="4047"/>
        <v>391659.15399999998</v>
      </c>
      <c r="AM990" s="26">
        <f t="shared" si="4139"/>
        <v>0</v>
      </c>
      <c r="AN990" s="26">
        <f t="shared" si="4140"/>
        <v>0</v>
      </c>
      <c r="AO990" s="26">
        <f t="shared" si="4141"/>
        <v>0</v>
      </c>
      <c r="AP990" s="26">
        <f t="shared" si="4048"/>
        <v>0</v>
      </c>
      <c r="AQ990" s="26">
        <f t="shared" si="4049"/>
        <v>123188.321</v>
      </c>
      <c r="AR990" s="26">
        <f t="shared" si="4050"/>
        <v>391659.15399999998</v>
      </c>
      <c r="AS990" s="26">
        <f t="shared" si="4142"/>
        <v>0</v>
      </c>
      <c r="AT990" s="26">
        <f t="shared" si="4143"/>
        <v>0</v>
      </c>
      <c r="AU990" s="26">
        <f t="shared" si="4144"/>
        <v>0</v>
      </c>
      <c r="AV990" s="26">
        <f t="shared" si="4051"/>
        <v>0</v>
      </c>
      <c r="AW990" s="26">
        <f t="shared" si="4052"/>
        <v>123188.321</v>
      </c>
      <c r="AX990" s="26">
        <f t="shared" si="4053"/>
        <v>391659.15399999998</v>
      </c>
      <c r="AY990" s="26">
        <f t="shared" si="4169"/>
        <v>0</v>
      </c>
      <c r="AZ990" s="26">
        <f t="shared" si="4146"/>
        <v>341796.54800000001</v>
      </c>
      <c r="BA990" s="26">
        <f t="shared" si="4147"/>
        <v>250797.6</v>
      </c>
      <c r="BB990" s="26">
        <f t="shared" si="4054"/>
        <v>0</v>
      </c>
      <c r="BC990" s="26">
        <f t="shared" si="4055"/>
        <v>464984.86900000001</v>
      </c>
      <c r="BD990" s="26">
        <f t="shared" si="4056"/>
        <v>642456.75399999996</v>
      </c>
      <c r="BE990" s="26">
        <f t="shared" si="4148"/>
        <v>0</v>
      </c>
      <c r="BF990" s="26">
        <f t="shared" si="4149"/>
        <v>0</v>
      </c>
      <c r="BG990" s="26">
        <f t="shared" si="4150"/>
        <v>0</v>
      </c>
      <c r="BH990" s="26">
        <f t="shared" si="4057"/>
        <v>0</v>
      </c>
      <c r="BI990" s="26">
        <f t="shared" si="4058"/>
        <v>464984.86900000001</v>
      </c>
      <c r="BJ990" s="26">
        <f t="shared" si="4059"/>
        <v>642456.75399999996</v>
      </c>
      <c r="BK990" s="26">
        <f t="shared" si="4151"/>
        <v>0</v>
      </c>
      <c r="BL990" s="26">
        <f t="shared" si="4152"/>
        <v>0</v>
      </c>
      <c r="BM990" s="26">
        <f t="shared" si="4153"/>
        <v>407119.46299999999</v>
      </c>
      <c r="BN990" s="26">
        <f t="shared" si="4060"/>
        <v>0</v>
      </c>
      <c r="BO990" s="26">
        <f t="shared" si="4061"/>
        <v>464984.86900000001</v>
      </c>
      <c r="BP990" s="26">
        <f t="shared" si="4062"/>
        <v>1049576.2169999999</v>
      </c>
      <c r="BQ990" s="26">
        <f t="shared" si="4154"/>
        <v>0</v>
      </c>
      <c r="BR990" s="26">
        <f t="shared" si="4155"/>
        <v>0</v>
      </c>
      <c r="BS990" s="26">
        <f t="shared" si="4063"/>
        <v>0</v>
      </c>
      <c r="BT990" s="26">
        <f t="shared" si="4064"/>
        <v>464984.86900000001</v>
      </c>
      <c r="BU990" s="26">
        <f t="shared" si="4065"/>
        <v>1049576.2169999999</v>
      </c>
      <c r="BV990" s="26">
        <f t="shared" si="4156"/>
        <v>-464984.86900000001</v>
      </c>
      <c r="BW990" s="26">
        <f t="shared" si="4157"/>
        <v>-1049576.2169999999</v>
      </c>
      <c r="BX990" s="26">
        <f t="shared" si="4066"/>
        <v>0</v>
      </c>
      <c r="BY990" s="26">
        <f t="shared" si="4067"/>
        <v>0</v>
      </c>
      <c r="BZ990" s="26">
        <f t="shared" si="4068"/>
        <v>0</v>
      </c>
      <c r="CA990" s="26">
        <f t="shared" si="4158"/>
        <v>0</v>
      </c>
      <c r="CB990" s="26">
        <f t="shared" si="4159"/>
        <v>0</v>
      </c>
      <c r="CC990" s="26">
        <f t="shared" si="4160"/>
        <v>0</v>
      </c>
      <c r="CD990" s="26">
        <f t="shared" si="3925"/>
        <v>0</v>
      </c>
      <c r="CE990" s="26">
        <f t="shared" si="3926"/>
        <v>0</v>
      </c>
      <c r="CF990" s="26">
        <f t="shared" si="3927"/>
        <v>0</v>
      </c>
      <c r="CG990" s="26">
        <f t="shared" si="4161"/>
        <v>0</v>
      </c>
      <c r="CH990" s="26">
        <f t="shared" si="4162"/>
        <v>0</v>
      </c>
      <c r="CI990" s="26">
        <f t="shared" si="4163"/>
        <v>0</v>
      </c>
      <c r="CJ990" s="26">
        <f t="shared" si="3928"/>
        <v>0</v>
      </c>
      <c r="CK990" s="26">
        <f t="shared" si="3929"/>
        <v>0</v>
      </c>
      <c r="CL990" s="26">
        <f t="shared" si="3930"/>
        <v>0</v>
      </c>
      <c r="CM990" s="26">
        <f t="shared" si="4164"/>
        <v>0</v>
      </c>
      <c r="CN990" s="26">
        <f t="shared" si="4165"/>
        <v>0</v>
      </c>
      <c r="CO990" s="26">
        <f t="shared" si="4166"/>
        <v>0</v>
      </c>
      <c r="CP990" s="26">
        <f t="shared" si="3931"/>
        <v>0</v>
      </c>
      <c r="CQ990" s="26">
        <f t="shared" si="3932"/>
        <v>0</v>
      </c>
      <c r="CR990" s="26">
        <f t="shared" si="3933"/>
        <v>0</v>
      </c>
      <c r="CS990" s="26">
        <f t="shared" si="4167"/>
        <v>0</v>
      </c>
      <c r="CT990" s="19">
        <v>0</v>
      </c>
      <c r="CU990" s="35"/>
      <c r="CY990" s="1" t="s">
        <v>27</v>
      </c>
    </row>
    <row r="991" spans="1:105" hidden="1" x14ac:dyDescent="0.3">
      <c r="A991" s="36" t="s">
        <v>548</v>
      </c>
      <c r="B991" s="17">
        <v>410</v>
      </c>
      <c r="C991" s="16"/>
      <c r="D991" s="16"/>
      <c r="E991" s="34" t="s">
        <v>83</v>
      </c>
      <c r="F991" s="26">
        <f t="shared" si="4121"/>
        <v>0</v>
      </c>
      <c r="G991" s="26">
        <f t="shared" si="4122"/>
        <v>0</v>
      </c>
      <c r="H991" s="26">
        <f t="shared" si="4123"/>
        <v>0</v>
      </c>
      <c r="I991" s="26">
        <f t="shared" si="4124"/>
        <v>0</v>
      </c>
      <c r="J991" s="26">
        <f t="shared" si="4125"/>
        <v>0</v>
      </c>
      <c r="K991" s="26">
        <f t="shared" si="4126"/>
        <v>0</v>
      </c>
      <c r="L991" s="26">
        <f t="shared" si="4033"/>
        <v>0</v>
      </c>
      <c r="M991" s="26">
        <f t="shared" si="4034"/>
        <v>0</v>
      </c>
      <c r="N991" s="26">
        <f t="shared" si="4035"/>
        <v>0</v>
      </c>
      <c r="O991" s="26">
        <f t="shared" si="4168"/>
        <v>0</v>
      </c>
      <c r="P991" s="26">
        <f t="shared" si="4128"/>
        <v>123188.321</v>
      </c>
      <c r="Q991" s="26">
        <f t="shared" si="4129"/>
        <v>391659.15399999998</v>
      </c>
      <c r="R991" s="26">
        <f t="shared" si="4036"/>
        <v>0</v>
      </c>
      <c r="S991" s="26">
        <f t="shared" si="4037"/>
        <v>123188.321</v>
      </c>
      <c r="T991" s="26">
        <f t="shared" si="4038"/>
        <v>391659.15399999998</v>
      </c>
      <c r="U991" s="26">
        <f t="shared" si="4130"/>
        <v>0</v>
      </c>
      <c r="V991" s="26">
        <f t="shared" si="4131"/>
        <v>0</v>
      </c>
      <c r="W991" s="26">
        <f t="shared" si="4132"/>
        <v>0</v>
      </c>
      <c r="X991" s="26">
        <f t="shared" si="4039"/>
        <v>0</v>
      </c>
      <c r="Y991" s="26">
        <f t="shared" si="4040"/>
        <v>123188.321</v>
      </c>
      <c r="Z991" s="26">
        <f t="shared" si="4041"/>
        <v>391659.15399999998</v>
      </c>
      <c r="AA991" s="26">
        <f t="shared" si="4133"/>
        <v>0</v>
      </c>
      <c r="AB991" s="26">
        <f t="shared" si="4134"/>
        <v>0</v>
      </c>
      <c r="AC991" s="26">
        <f t="shared" si="4135"/>
        <v>0</v>
      </c>
      <c r="AD991" s="26">
        <f t="shared" si="4042"/>
        <v>0</v>
      </c>
      <c r="AE991" s="26">
        <f t="shared" si="4043"/>
        <v>123188.321</v>
      </c>
      <c r="AF991" s="26">
        <f t="shared" si="4044"/>
        <v>391659.15399999998</v>
      </c>
      <c r="AG991" s="26">
        <f t="shared" si="4136"/>
        <v>0</v>
      </c>
      <c r="AH991" s="26">
        <f t="shared" si="4137"/>
        <v>0</v>
      </c>
      <c r="AI991" s="26">
        <f t="shared" si="4138"/>
        <v>0</v>
      </c>
      <c r="AJ991" s="26">
        <f t="shared" si="4045"/>
        <v>0</v>
      </c>
      <c r="AK991" s="26">
        <f t="shared" si="4046"/>
        <v>123188.321</v>
      </c>
      <c r="AL991" s="26">
        <f t="shared" si="4047"/>
        <v>391659.15399999998</v>
      </c>
      <c r="AM991" s="26">
        <f t="shared" si="4139"/>
        <v>0</v>
      </c>
      <c r="AN991" s="26">
        <f t="shared" si="4140"/>
        <v>0</v>
      </c>
      <c r="AO991" s="26">
        <f t="shared" si="4141"/>
        <v>0</v>
      </c>
      <c r="AP991" s="26">
        <f t="shared" si="4048"/>
        <v>0</v>
      </c>
      <c r="AQ991" s="26">
        <f t="shared" si="4049"/>
        <v>123188.321</v>
      </c>
      <c r="AR991" s="26">
        <f t="shared" si="4050"/>
        <v>391659.15399999998</v>
      </c>
      <c r="AS991" s="26">
        <f t="shared" si="4142"/>
        <v>0</v>
      </c>
      <c r="AT991" s="26">
        <f t="shared" si="4143"/>
        <v>0</v>
      </c>
      <c r="AU991" s="26">
        <f t="shared" si="4144"/>
        <v>0</v>
      </c>
      <c r="AV991" s="26">
        <f t="shared" si="4051"/>
        <v>0</v>
      </c>
      <c r="AW991" s="26">
        <f t="shared" si="4052"/>
        <v>123188.321</v>
      </c>
      <c r="AX991" s="26">
        <f t="shared" si="4053"/>
        <v>391659.15399999998</v>
      </c>
      <c r="AY991" s="26">
        <f t="shared" si="4169"/>
        <v>0</v>
      </c>
      <c r="AZ991" s="26">
        <f t="shared" si="4146"/>
        <v>341796.54800000001</v>
      </c>
      <c r="BA991" s="26">
        <f t="shared" si="4147"/>
        <v>250797.6</v>
      </c>
      <c r="BB991" s="26">
        <f t="shared" si="4054"/>
        <v>0</v>
      </c>
      <c r="BC991" s="26">
        <f t="shared" si="4055"/>
        <v>464984.86900000001</v>
      </c>
      <c r="BD991" s="26">
        <f t="shared" si="4056"/>
        <v>642456.75399999996</v>
      </c>
      <c r="BE991" s="26">
        <f t="shared" si="4148"/>
        <v>0</v>
      </c>
      <c r="BF991" s="26">
        <f t="shared" si="4149"/>
        <v>0</v>
      </c>
      <c r="BG991" s="26">
        <f t="shared" si="4150"/>
        <v>0</v>
      </c>
      <c r="BH991" s="26">
        <f t="shared" si="4057"/>
        <v>0</v>
      </c>
      <c r="BI991" s="26">
        <f t="shared" si="4058"/>
        <v>464984.86900000001</v>
      </c>
      <c r="BJ991" s="26">
        <f t="shared" si="4059"/>
        <v>642456.75399999996</v>
      </c>
      <c r="BK991" s="26">
        <f t="shared" si="4151"/>
        <v>0</v>
      </c>
      <c r="BL991" s="26">
        <f t="shared" si="4152"/>
        <v>0</v>
      </c>
      <c r="BM991" s="26">
        <f t="shared" si="4153"/>
        <v>407119.46299999999</v>
      </c>
      <c r="BN991" s="26">
        <f t="shared" si="4060"/>
        <v>0</v>
      </c>
      <c r="BO991" s="26">
        <f t="shared" si="4061"/>
        <v>464984.86900000001</v>
      </c>
      <c r="BP991" s="26">
        <f t="shared" si="4062"/>
        <v>1049576.2169999999</v>
      </c>
      <c r="BQ991" s="26">
        <f t="shared" si="4154"/>
        <v>0</v>
      </c>
      <c r="BR991" s="26">
        <f t="shared" si="4155"/>
        <v>0</v>
      </c>
      <c r="BS991" s="26">
        <f t="shared" si="4063"/>
        <v>0</v>
      </c>
      <c r="BT991" s="26">
        <f t="shared" si="4064"/>
        <v>464984.86900000001</v>
      </c>
      <c r="BU991" s="26">
        <f t="shared" si="4065"/>
        <v>1049576.2169999999</v>
      </c>
      <c r="BV991" s="26">
        <f t="shared" si="4156"/>
        <v>-464984.86900000001</v>
      </c>
      <c r="BW991" s="26">
        <f t="shared" si="4157"/>
        <v>-1049576.2169999999</v>
      </c>
      <c r="BX991" s="26">
        <f t="shared" si="4066"/>
        <v>0</v>
      </c>
      <c r="BY991" s="26">
        <f t="shared" si="4067"/>
        <v>0</v>
      </c>
      <c r="BZ991" s="26">
        <f t="shared" si="4068"/>
        <v>0</v>
      </c>
      <c r="CA991" s="26">
        <f t="shared" si="4158"/>
        <v>0</v>
      </c>
      <c r="CB991" s="26">
        <f t="shared" si="4159"/>
        <v>0</v>
      </c>
      <c r="CC991" s="26">
        <f t="shared" si="4160"/>
        <v>0</v>
      </c>
      <c r="CD991" s="26">
        <f t="shared" si="3925"/>
        <v>0</v>
      </c>
      <c r="CE991" s="26">
        <f t="shared" si="3926"/>
        <v>0</v>
      </c>
      <c r="CF991" s="26">
        <f t="shared" si="3927"/>
        <v>0</v>
      </c>
      <c r="CG991" s="26">
        <f t="shared" si="4161"/>
        <v>0</v>
      </c>
      <c r="CH991" s="26">
        <f t="shared" si="4162"/>
        <v>0</v>
      </c>
      <c r="CI991" s="26">
        <f t="shared" si="4163"/>
        <v>0</v>
      </c>
      <c r="CJ991" s="26">
        <f t="shared" si="3928"/>
        <v>0</v>
      </c>
      <c r="CK991" s="26">
        <f t="shared" si="3929"/>
        <v>0</v>
      </c>
      <c r="CL991" s="26">
        <f t="shared" si="3930"/>
        <v>0</v>
      </c>
      <c r="CM991" s="26">
        <f t="shared" si="4164"/>
        <v>0</v>
      </c>
      <c r="CN991" s="26">
        <f t="shared" si="4165"/>
        <v>0</v>
      </c>
      <c r="CO991" s="26">
        <f t="shared" si="4166"/>
        <v>0</v>
      </c>
      <c r="CP991" s="26">
        <f t="shared" si="3931"/>
        <v>0</v>
      </c>
      <c r="CQ991" s="26">
        <f t="shared" si="3932"/>
        <v>0</v>
      </c>
      <c r="CR991" s="26">
        <f t="shared" si="3933"/>
        <v>0</v>
      </c>
      <c r="CS991" s="26">
        <f t="shared" si="4167"/>
        <v>0</v>
      </c>
      <c r="CT991" s="19">
        <v>0</v>
      </c>
      <c r="CU991" s="35"/>
      <c r="CZ991" s="1" t="s">
        <v>28</v>
      </c>
    </row>
    <row r="992" spans="1:105" hidden="1" x14ac:dyDescent="0.3">
      <c r="A992" s="36" t="s">
        <v>548</v>
      </c>
      <c r="B992" s="17">
        <v>410</v>
      </c>
      <c r="C992" s="16" t="s">
        <v>45</v>
      </c>
      <c r="D992" s="16" t="s">
        <v>311</v>
      </c>
      <c r="E992" s="34" t="s">
        <v>385</v>
      </c>
      <c r="F992" s="26"/>
      <c r="G992" s="26"/>
      <c r="H992" s="26"/>
      <c r="I992" s="26"/>
      <c r="J992" s="26"/>
      <c r="K992" s="26"/>
      <c r="L992" s="26">
        <f t="shared" si="4033"/>
        <v>0</v>
      </c>
      <c r="M992" s="26">
        <f t="shared" si="4034"/>
        <v>0</v>
      </c>
      <c r="N992" s="26">
        <f t="shared" si="4035"/>
        <v>0</v>
      </c>
      <c r="O992" s="26"/>
      <c r="P992" s="26">
        <v>123188.321</v>
      </c>
      <c r="Q992" s="26">
        <v>391659.15399999998</v>
      </c>
      <c r="R992" s="26">
        <f t="shared" si="4036"/>
        <v>0</v>
      </c>
      <c r="S992" s="26">
        <f t="shared" si="4037"/>
        <v>123188.321</v>
      </c>
      <c r="T992" s="26">
        <f t="shared" si="4038"/>
        <v>391659.15399999998</v>
      </c>
      <c r="U992" s="26"/>
      <c r="V992" s="26"/>
      <c r="W992" s="26"/>
      <c r="X992" s="26">
        <f t="shared" si="4039"/>
        <v>0</v>
      </c>
      <c r="Y992" s="26">
        <f t="shared" si="4040"/>
        <v>123188.321</v>
      </c>
      <c r="Z992" s="26">
        <f t="shared" si="4041"/>
        <v>391659.15399999998</v>
      </c>
      <c r="AA992" s="26"/>
      <c r="AB992" s="26"/>
      <c r="AC992" s="26"/>
      <c r="AD992" s="26">
        <f t="shared" si="4042"/>
        <v>0</v>
      </c>
      <c r="AE992" s="26">
        <f t="shared" si="4043"/>
        <v>123188.321</v>
      </c>
      <c r="AF992" s="26">
        <f t="shared" si="4044"/>
        <v>391659.15399999998</v>
      </c>
      <c r="AG992" s="26"/>
      <c r="AH992" s="26"/>
      <c r="AI992" s="26"/>
      <c r="AJ992" s="26">
        <f t="shared" si="4045"/>
        <v>0</v>
      </c>
      <c r="AK992" s="26">
        <f t="shared" si="4046"/>
        <v>123188.321</v>
      </c>
      <c r="AL992" s="26">
        <f t="shared" si="4047"/>
        <v>391659.15399999998</v>
      </c>
      <c r="AM992" s="26"/>
      <c r="AN992" s="26"/>
      <c r="AO992" s="26"/>
      <c r="AP992" s="26">
        <f t="shared" si="4048"/>
        <v>0</v>
      </c>
      <c r="AQ992" s="26">
        <f t="shared" si="4049"/>
        <v>123188.321</v>
      </c>
      <c r="AR992" s="26">
        <f t="shared" si="4050"/>
        <v>391659.15399999998</v>
      </c>
      <c r="AS992" s="26"/>
      <c r="AT992" s="26"/>
      <c r="AU992" s="26"/>
      <c r="AV992" s="26">
        <f t="shared" si="4051"/>
        <v>0</v>
      </c>
      <c r="AW992" s="26">
        <f t="shared" si="4052"/>
        <v>123188.321</v>
      </c>
      <c r="AX992" s="26">
        <f t="shared" si="4053"/>
        <v>391659.15399999998</v>
      </c>
      <c r="AY992" s="26"/>
      <c r="AZ992" s="26">
        <v>341796.54800000001</v>
      </c>
      <c r="BA992" s="26">
        <v>250797.6</v>
      </c>
      <c r="BB992" s="26">
        <f t="shared" si="4054"/>
        <v>0</v>
      </c>
      <c r="BC992" s="26">
        <f t="shared" si="4055"/>
        <v>464984.86900000001</v>
      </c>
      <c r="BD992" s="26">
        <f t="shared" si="4056"/>
        <v>642456.75399999996</v>
      </c>
      <c r="BE992" s="26"/>
      <c r="BF992" s="26"/>
      <c r="BG992" s="26"/>
      <c r="BH992" s="26">
        <f t="shared" si="4057"/>
        <v>0</v>
      </c>
      <c r="BI992" s="26">
        <f t="shared" si="4058"/>
        <v>464984.86900000001</v>
      </c>
      <c r="BJ992" s="26">
        <f t="shared" si="4059"/>
        <v>642456.75399999996</v>
      </c>
      <c r="BK992" s="26"/>
      <c r="BL992" s="26"/>
      <c r="BM992" s="26">
        <v>407119.46299999999</v>
      </c>
      <c r="BN992" s="26">
        <f t="shared" si="4060"/>
        <v>0</v>
      </c>
      <c r="BO992" s="26">
        <f t="shared" si="4061"/>
        <v>464984.86900000001</v>
      </c>
      <c r="BP992" s="26">
        <f t="shared" si="4062"/>
        <v>1049576.2169999999</v>
      </c>
      <c r="BQ992" s="26"/>
      <c r="BR992" s="26"/>
      <c r="BS992" s="26">
        <f t="shared" si="4063"/>
        <v>0</v>
      </c>
      <c r="BT992" s="26">
        <f t="shared" si="4064"/>
        <v>464984.86900000001</v>
      </c>
      <c r="BU992" s="26">
        <f t="shared" si="4065"/>
        <v>1049576.2169999999</v>
      </c>
      <c r="BV992" s="26">
        <v>-464984.86900000001</v>
      </c>
      <c r="BW992" s="26">
        <v>-1049576.2169999999</v>
      </c>
      <c r="BX992" s="26">
        <f t="shared" si="4066"/>
        <v>0</v>
      </c>
      <c r="BY992" s="26">
        <f t="shared" si="4067"/>
        <v>0</v>
      </c>
      <c r="BZ992" s="26">
        <f t="shared" si="4068"/>
        <v>0</v>
      </c>
      <c r="CA992" s="26"/>
      <c r="CB992" s="26"/>
      <c r="CC992" s="26"/>
      <c r="CD992" s="26">
        <f t="shared" si="3925"/>
        <v>0</v>
      </c>
      <c r="CE992" s="26">
        <f t="shared" si="3926"/>
        <v>0</v>
      </c>
      <c r="CF992" s="26">
        <f t="shared" si="3927"/>
        <v>0</v>
      </c>
      <c r="CG992" s="26"/>
      <c r="CH992" s="26"/>
      <c r="CI992" s="26"/>
      <c r="CJ992" s="26">
        <f t="shared" si="3928"/>
        <v>0</v>
      </c>
      <c r="CK992" s="26">
        <f t="shared" si="3929"/>
        <v>0</v>
      </c>
      <c r="CL992" s="26">
        <f t="shared" si="3930"/>
        <v>0</v>
      </c>
      <c r="CM992" s="26"/>
      <c r="CN992" s="26"/>
      <c r="CO992" s="26"/>
      <c r="CP992" s="26">
        <f t="shared" si="3931"/>
        <v>0</v>
      </c>
      <c r="CQ992" s="26">
        <f t="shared" si="3932"/>
        <v>0</v>
      </c>
      <c r="CR992" s="26">
        <f t="shared" si="3933"/>
        <v>0</v>
      </c>
      <c r="CS992" s="26"/>
      <c r="CT992" s="19">
        <v>0</v>
      </c>
      <c r="CU992" s="35"/>
    </row>
    <row r="993" spans="1:105" ht="31.2" hidden="1" x14ac:dyDescent="0.3">
      <c r="A993" s="16" t="s">
        <v>550</v>
      </c>
      <c r="B993" s="17"/>
      <c r="C993" s="16"/>
      <c r="D993" s="16"/>
      <c r="E993" s="34" t="s">
        <v>551</v>
      </c>
      <c r="F993" s="26">
        <f t="shared" si="4121"/>
        <v>62244.1</v>
      </c>
      <c r="G993" s="26">
        <f t="shared" si="4122"/>
        <v>0</v>
      </c>
      <c r="H993" s="26">
        <f t="shared" si="4123"/>
        <v>0</v>
      </c>
      <c r="I993" s="26">
        <f t="shared" si="4124"/>
        <v>-21444.351999999999</v>
      </c>
      <c r="J993" s="26">
        <f t="shared" si="4125"/>
        <v>0</v>
      </c>
      <c r="K993" s="26">
        <f t="shared" si="4126"/>
        <v>0</v>
      </c>
      <c r="L993" s="26">
        <f t="shared" si="4033"/>
        <v>40799.748</v>
      </c>
      <c r="M993" s="26">
        <f t="shared" si="4034"/>
        <v>0</v>
      </c>
      <c r="N993" s="26">
        <f t="shared" si="4035"/>
        <v>0</v>
      </c>
      <c r="O993" s="26">
        <f t="shared" si="4168"/>
        <v>596.89499999999998</v>
      </c>
      <c r="P993" s="26">
        <f t="shared" si="4128"/>
        <v>0</v>
      </c>
      <c r="Q993" s="26">
        <f t="shared" si="4129"/>
        <v>0</v>
      </c>
      <c r="R993" s="26">
        <f t="shared" si="4036"/>
        <v>41396.642999999996</v>
      </c>
      <c r="S993" s="26">
        <f t="shared" si="4037"/>
        <v>0</v>
      </c>
      <c r="T993" s="26">
        <f t="shared" si="4038"/>
        <v>0</v>
      </c>
      <c r="U993" s="26">
        <f t="shared" si="4130"/>
        <v>0</v>
      </c>
      <c r="V993" s="26">
        <f t="shared" si="4131"/>
        <v>0</v>
      </c>
      <c r="W993" s="26">
        <f t="shared" si="4132"/>
        <v>0</v>
      </c>
      <c r="X993" s="26">
        <f t="shared" si="4039"/>
        <v>41396.642999999996</v>
      </c>
      <c r="Y993" s="26">
        <f t="shared" si="4040"/>
        <v>0</v>
      </c>
      <c r="Z993" s="26">
        <f t="shared" si="4041"/>
        <v>0</v>
      </c>
      <c r="AA993" s="26">
        <f t="shared" si="4133"/>
        <v>0</v>
      </c>
      <c r="AB993" s="26">
        <f t="shared" si="4134"/>
        <v>0</v>
      </c>
      <c r="AC993" s="26">
        <f t="shared" si="4135"/>
        <v>0</v>
      </c>
      <c r="AD993" s="26">
        <f t="shared" si="4042"/>
        <v>41396.642999999996</v>
      </c>
      <c r="AE993" s="26">
        <f t="shared" si="4043"/>
        <v>0</v>
      </c>
      <c r="AF993" s="26">
        <f t="shared" si="4044"/>
        <v>0</v>
      </c>
      <c r="AG993" s="26">
        <f t="shared" si="4136"/>
        <v>0</v>
      </c>
      <c r="AH993" s="26">
        <f t="shared" si="4137"/>
        <v>0</v>
      </c>
      <c r="AI993" s="26">
        <f t="shared" si="4138"/>
        <v>0</v>
      </c>
      <c r="AJ993" s="26">
        <f t="shared" si="4045"/>
        <v>41396.642999999996</v>
      </c>
      <c r="AK993" s="26">
        <f t="shared" si="4046"/>
        <v>0</v>
      </c>
      <c r="AL993" s="26">
        <f t="shared" si="4047"/>
        <v>0</v>
      </c>
      <c r="AM993" s="26">
        <f t="shared" si="4139"/>
        <v>0</v>
      </c>
      <c r="AN993" s="26">
        <f t="shared" si="4140"/>
        <v>0</v>
      </c>
      <c r="AO993" s="26">
        <f t="shared" si="4141"/>
        <v>0</v>
      </c>
      <c r="AP993" s="26">
        <f t="shared" si="4048"/>
        <v>41396.642999999996</v>
      </c>
      <c r="AQ993" s="26">
        <f t="shared" si="4049"/>
        <v>0</v>
      </c>
      <c r="AR993" s="26">
        <f t="shared" si="4050"/>
        <v>0</v>
      </c>
      <c r="AS993" s="26">
        <f t="shared" si="4142"/>
        <v>0</v>
      </c>
      <c r="AT993" s="26">
        <f t="shared" si="4143"/>
        <v>0</v>
      </c>
      <c r="AU993" s="26">
        <f t="shared" si="4144"/>
        <v>0</v>
      </c>
      <c r="AV993" s="26">
        <f t="shared" si="4051"/>
        <v>41396.642999999996</v>
      </c>
      <c r="AW993" s="26">
        <f t="shared" si="4052"/>
        <v>0</v>
      </c>
      <c r="AX993" s="26">
        <f t="shared" si="4053"/>
        <v>0</v>
      </c>
      <c r="AY993" s="26">
        <f t="shared" si="4169"/>
        <v>0</v>
      </c>
      <c r="AZ993" s="26">
        <f t="shared" si="4146"/>
        <v>0</v>
      </c>
      <c r="BA993" s="26">
        <f t="shared" si="4147"/>
        <v>0</v>
      </c>
      <c r="BB993" s="26">
        <f t="shared" si="4054"/>
        <v>41396.642999999996</v>
      </c>
      <c r="BC993" s="26">
        <f t="shared" si="4055"/>
        <v>0</v>
      </c>
      <c r="BD993" s="26">
        <f t="shared" si="4056"/>
        <v>0</v>
      </c>
      <c r="BE993" s="26">
        <f t="shared" si="4148"/>
        <v>0</v>
      </c>
      <c r="BF993" s="26">
        <f t="shared" si="4149"/>
        <v>0</v>
      </c>
      <c r="BG993" s="26">
        <f t="shared" si="4150"/>
        <v>0</v>
      </c>
      <c r="BH993" s="26">
        <f t="shared" si="4057"/>
        <v>41396.642999999996</v>
      </c>
      <c r="BI993" s="26">
        <f t="shared" si="4058"/>
        <v>0</v>
      </c>
      <c r="BJ993" s="26">
        <f t="shared" si="4059"/>
        <v>0</v>
      </c>
      <c r="BK993" s="26">
        <f t="shared" si="4151"/>
        <v>0</v>
      </c>
      <c r="BL993" s="26">
        <f t="shared" si="4152"/>
        <v>0</v>
      </c>
      <c r="BM993" s="26">
        <f t="shared" si="4153"/>
        <v>0</v>
      </c>
      <c r="BN993" s="26">
        <f t="shared" si="4060"/>
        <v>41396.642999999996</v>
      </c>
      <c r="BO993" s="26">
        <f t="shared" si="4061"/>
        <v>0</v>
      </c>
      <c r="BP993" s="26">
        <f t="shared" si="4062"/>
        <v>0</v>
      </c>
      <c r="BQ993" s="26">
        <f t="shared" si="4154"/>
        <v>0</v>
      </c>
      <c r="BR993" s="26">
        <f t="shared" si="4155"/>
        <v>0</v>
      </c>
      <c r="BS993" s="26">
        <f t="shared" si="4063"/>
        <v>41396.642999999996</v>
      </c>
      <c r="BT993" s="26">
        <f t="shared" si="4064"/>
        <v>0</v>
      </c>
      <c r="BU993" s="26">
        <f t="shared" si="4065"/>
        <v>0</v>
      </c>
      <c r="BV993" s="26">
        <f t="shared" si="4156"/>
        <v>0</v>
      </c>
      <c r="BW993" s="26">
        <f t="shared" si="4157"/>
        <v>0</v>
      </c>
      <c r="BX993" s="26">
        <f t="shared" si="4066"/>
        <v>41396.642999999996</v>
      </c>
      <c r="BY993" s="26">
        <f t="shared" si="4067"/>
        <v>0</v>
      </c>
      <c r="BZ993" s="26">
        <f t="shared" si="4068"/>
        <v>0</v>
      </c>
      <c r="CA993" s="26">
        <f t="shared" si="4158"/>
        <v>0</v>
      </c>
      <c r="CB993" s="26">
        <f t="shared" si="4159"/>
        <v>0</v>
      </c>
      <c r="CC993" s="26">
        <f t="shared" si="4160"/>
        <v>0</v>
      </c>
      <c r="CD993" s="26">
        <f t="shared" si="3925"/>
        <v>41396.642999999996</v>
      </c>
      <c r="CE993" s="26">
        <f t="shared" si="3926"/>
        <v>0</v>
      </c>
      <c r="CF993" s="26">
        <f t="shared" si="3927"/>
        <v>0</v>
      </c>
      <c r="CG993" s="26">
        <f t="shared" si="4161"/>
        <v>0</v>
      </c>
      <c r="CH993" s="26">
        <f t="shared" si="4162"/>
        <v>0</v>
      </c>
      <c r="CI993" s="26">
        <f t="shared" si="4163"/>
        <v>0</v>
      </c>
      <c r="CJ993" s="26">
        <f t="shared" si="3928"/>
        <v>41396.642999999996</v>
      </c>
      <c r="CK993" s="26">
        <f t="shared" si="3929"/>
        <v>0</v>
      </c>
      <c r="CL993" s="26">
        <f t="shared" si="3930"/>
        <v>0</v>
      </c>
      <c r="CM993" s="26">
        <f t="shared" si="4164"/>
        <v>0</v>
      </c>
      <c r="CN993" s="26">
        <f t="shared" si="4165"/>
        <v>0</v>
      </c>
      <c r="CO993" s="26">
        <f t="shared" si="4166"/>
        <v>0</v>
      </c>
      <c r="CP993" s="26">
        <f t="shared" si="3931"/>
        <v>41396.642999999996</v>
      </c>
      <c r="CQ993" s="26">
        <f t="shared" si="3932"/>
        <v>0</v>
      </c>
      <c r="CR993" s="26">
        <f t="shared" si="3933"/>
        <v>0</v>
      </c>
      <c r="CS993" s="26">
        <f t="shared" si="4167"/>
        <v>0</v>
      </c>
      <c r="CT993" s="19"/>
      <c r="CU993" s="35"/>
      <c r="DA993" s="1" t="s">
        <v>29</v>
      </c>
    </row>
    <row r="994" spans="1:105" ht="46.8" hidden="1" x14ac:dyDescent="0.3">
      <c r="A994" s="16" t="s">
        <v>550</v>
      </c>
      <c r="B994" s="17">
        <v>400</v>
      </c>
      <c r="C994" s="16"/>
      <c r="D994" s="16"/>
      <c r="E994" s="34" t="s">
        <v>82</v>
      </c>
      <c r="F994" s="26">
        <f t="shared" si="4121"/>
        <v>62244.1</v>
      </c>
      <c r="G994" s="26">
        <f t="shared" si="4122"/>
        <v>0</v>
      </c>
      <c r="H994" s="26">
        <f t="shared" si="4123"/>
        <v>0</v>
      </c>
      <c r="I994" s="26">
        <f t="shared" si="4124"/>
        <v>-21444.351999999999</v>
      </c>
      <c r="J994" s="26">
        <f t="shared" si="4125"/>
        <v>0</v>
      </c>
      <c r="K994" s="26">
        <f t="shared" si="4126"/>
        <v>0</v>
      </c>
      <c r="L994" s="26">
        <f t="shared" si="4033"/>
        <v>40799.748</v>
      </c>
      <c r="M994" s="26">
        <f t="shared" si="4034"/>
        <v>0</v>
      </c>
      <c r="N994" s="26">
        <f t="shared" si="4035"/>
        <v>0</v>
      </c>
      <c r="O994" s="26">
        <f t="shared" si="4168"/>
        <v>596.89499999999998</v>
      </c>
      <c r="P994" s="26">
        <f t="shared" si="4128"/>
        <v>0</v>
      </c>
      <c r="Q994" s="26">
        <f t="shared" si="4129"/>
        <v>0</v>
      </c>
      <c r="R994" s="26">
        <f t="shared" si="4036"/>
        <v>41396.642999999996</v>
      </c>
      <c r="S994" s="26">
        <f t="shared" si="4037"/>
        <v>0</v>
      </c>
      <c r="T994" s="26">
        <f t="shared" si="4038"/>
        <v>0</v>
      </c>
      <c r="U994" s="26">
        <f t="shared" si="4130"/>
        <v>0</v>
      </c>
      <c r="V994" s="26">
        <f t="shared" si="4131"/>
        <v>0</v>
      </c>
      <c r="W994" s="26">
        <f t="shared" si="4132"/>
        <v>0</v>
      </c>
      <c r="X994" s="26">
        <f t="shared" si="4039"/>
        <v>41396.642999999996</v>
      </c>
      <c r="Y994" s="26">
        <f t="shared" si="4040"/>
        <v>0</v>
      </c>
      <c r="Z994" s="26">
        <f t="shared" si="4041"/>
        <v>0</v>
      </c>
      <c r="AA994" s="26">
        <f t="shared" si="4133"/>
        <v>0</v>
      </c>
      <c r="AB994" s="26">
        <f t="shared" si="4134"/>
        <v>0</v>
      </c>
      <c r="AC994" s="26">
        <f t="shared" si="4135"/>
        <v>0</v>
      </c>
      <c r="AD994" s="26">
        <f t="shared" si="4042"/>
        <v>41396.642999999996</v>
      </c>
      <c r="AE994" s="26">
        <f t="shared" si="4043"/>
        <v>0</v>
      </c>
      <c r="AF994" s="26">
        <f t="shared" si="4044"/>
        <v>0</v>
      </c>
      <c r="AG994" s="26">
        <f t="shared" si="4136"/>
        <v>0</v>
      </c>
      <c r="AH994" s="26">
        <f t="shared" si="4137"/>
        <v>0</v>
      </c>
      <c r="AI994" s="26">
        <f t="shared" si="4138"/>
        <v>0</v>
      </c>
      <c r="AJ994" s="26">
        <f t="shared" si="4045"/>
        <v>41396.642999999996</v>
      </c>
      <c r="AK994" s="26">
        <f t="shared" si="4046"/>
        <v>0</v>
      </c>
      <c r="AL994" s="26">
        <f t="shared" si="4047"/>
        <v>0</v>
      </c>
      <c r="AM994" s="26">
        <f t="shared" si="4139"/>
        <v>0</v>
      </c>
      <c r="AN994" s="26">
        <f t="shared" si="4140"/>
        <v>0</v>
      </c>
      <c r="AO994" s="26">
        <f t="shared" si="4141"/>
        <v>0</v>
      </c>
      <c r="AP994" s="26">
        <f t="shared" si="4048"/>
        <v>41396.642999999996</v>
      </c>
      <c r="AQ994" s="26">
        <f t="shared" si="4049"/>
        <v>0</v>
      </c>
      <c r="AR994" s="26">
        <f t="shared" si="4050"/>
        <v>0</v>
      </c>
      <c r="AS994" s="26">
        <f t="shared" si="4142"/>
        <v>0</v>
      </c>
      <c r="AT994" s="26">
        <f t="shared" si="4143"/>
        <v>0</v>
      </c>
      <c r="AU994" s="26">
        <f t="shared" si="4144"/>
        <v>0</v>
      </c>
      <c r="AV994" s="26">
        <f t="shared" si="4051"/>
        <v>41396.642999999996</v>
      </c>
      <c r="AW994" s="26">
        <f t="shared" si="4052"/>
        <v>0</v>
      </c>
      <c r="AX994" s="26">
        <f t="shared" si="4053"/>
        <v>0</v>
      </c>
      <c r="AY994" s="26">
        <f t="shared" si="4169"/>
        <v>0</v>
      </c>
      <c r="AZ994" s="26">
        <f t="shared" si="4146"/>
        <v>0</v>
      </c>
      <c r="BA994" s="26">
        <f t="shared" si="4147"/>
        <v>0</v>
      </c>
      <c r="BB994" s="26">
        <f t="shared" si="4054"/>
        <v>41396.642999999996</v>
      </c>
      <c r="BC994" s="26">
        <f t="shared" si="4055"/>
        <v>0</v>
      </c>
      <c r="BD994" s="26">
        <f t="shared" si="4056"/>
        <v>0</v>
      </c>
      <c r="BE994" s="26">
        <f t="shared" si="4148"/>
        <v>0</v>
      </c>
      <c r="BF994" s="26">
        <f t="shared" si="4149"/>
        <v>0</v>
      </c>
      <c r="BG994" s="26">
        <f t="shared" si="4150"/>
        <v>0</v>
      </c>
      <c r="BH994" s="26">
        <f t="shared" si="4057"/>
        <v>41396.642999999996</v>
      </c>
      <c r="BI994" s="26">
        <f t="shared" si="4058"/>
        <v>0</v>
      </c>
      <c r="BJ994" s="26">
        <f t="shared" si="4059"/>
        <v>0</v>
      </c>
      <c r="BK994" s="26">
        <f t="shared" si="4151"/>
        <v>0</v>
      </c>
      <c r="BL994" s="26">
        <f t="shared" si="4152"/>
        <v>0</v>
      </c>
      <c r="BM994" s="26">
        <f t="shared" si="4153"/>
        <v>0</v>
      </c>
      <c r="BN994" s="26">
        <f t="shared" si="4060"/>
        <v>41396.642999999996</v>
      </c>
      <c r="BO994" s="26">
        <f t="shared" si="4061"/>
        <v>0</v>
      </c>
      <c r="BP994" s="26">
        <f t="shared" si="4062"/>
        <v>0</v>
      </c>
      <c r="BQ994" s="26">
        <f t="shared" si="4154"/>
        <v>0</v>
      </c>
      <c r="BR994" s="26">
        <f t="shared" si="4155"/>
        <v>0</v>
      </c>
      <c r="BS994" s="26">
        <f t="shared" si="4063"/>
        <v>41396.642999999996</v>
      </c>
      <c r="BT994" s="26">
        <f t="shared" si="4064"/>
        <v>0</v>
      </c>
      <c r="BU994" s="26">
        <f t="shared" si="4065"/>
        <v>0</v>
      </c>
      <c r="BV994" s="26">
        <f t="shared" si="4156"/>
        <v>0</v>
      </c>
      <c r="BW994" s="26">
        <f t="shared" si="4157"/>
        <v>0</v>
      </c>
      <c r="BX994" s="26">
        <f t="shared" si="4066"/>
        <v>41396.642999999996</v>
      </c>
      <c r="BY994" s="26">
        <f t="shared" si="4067"/>
        <v>0</v>
      </c>
      <c r="BZ994" s="26">
        <f t="shared" si="4068"/>
        <v>0</v>
      </c>
      <c r="CA994" s="26">
        <f t="shared" si="4158"/>
        <v>0</v>
      </c>
      <c r="CB994" s="26">
        <f t="shared" si="4159"/>
        <v>0</v>
      </c>
      <c r="CC994" s="26">
        <f t="shared" si="4160"/>
        <v>0</v>
      </c>
      <c r="CD994" s="26">
        <f t="shared" si="3925"/>
        <v>41396.642999999996</v>
      </c>
      <c r="CE994" s="26">
        <f t="shared" si="3926"/>
        <v>0</v>
      </c>
      <c r="CF994" s="26">
        <f t="shared" si="3927"/>
        <v>0</v>
      </c>
      <c r="CG994" s="26">
        <f t="shared" si="4161"/>
        <v>0</v>
      </c>
      <c r="CH994" s="26">
        <f t="shared" si="4162"/>
        <v>0</v>
      </c>
      <c r="CI994" s="26">
        <f t="shared" si="4163"/>
        <v>0</v>
      </c>
      <c r="CJ994" s="26">
        <f t="shared" si="3928"/>
        <v>41396.642999999996</v>
      </c>
      <c r="CK994" s="26">
        <f t="shared" si="3929"/>
        <v>0</v>
      </c>
      <c r="CL994" s="26">
        <f t="shared" si="3930"/>
        <v>0</v>
      </c>
      <c r="CM994" s="26">
        <f t="shared" si="4164"/>
        <v>0</v>
      </c>
      <c r="CN994" s="26">
        <f t="shared" si="4165"/>
        <v>0</v>
      </c>
      <c r="CO994" s="26">
        <f t="shared" si="4166"/>
        <v>0</v>
      </c>
      <c r="CP994" s="26">
        <f t="shared" si="3931"/>
        <v>41396.642999999996</v>
      </c>
      <c r="CQ994" s="26">
        <f t="shared" si="3932"/>
        <v>0</v>
      </c>
      <c r="CR994" s="26">
        <f t="shared" si="3933"/>
        <v>0</v>
      </c>
      <c r="CS994" s="26">
        <f t="shared" si="4167"/>
        <v>0</v>
      </c>
      <c r="CT994" s="19"/>
      <c r="CU994" s="35"/>
      <c r="CY994" s="1" t="s">
        <v>27</v>
      </c>
    </row>
    <row r="995" spans="1:105" hidden="1" x14ac:dyDescent="0.3">
      <c r="A995" s="16" t="s">
        <v>550</v>
      </c>
      <c r="B995" s="17">
        <v>410</v>
      </c>
      <c r="C995" s="16"/>
      <c r="D995" s="16"/>
      <c r="E995" s="34" t="s">
        <v>83</v>
      </c>
      <c r="F995" s="26">
        <f t="shared" si="4121"/>
        <v>62244.1</v>
      </c>
      <c r="G995" s="26">
        <f t="shared" si="4122"/>
        <v>0</v>
      </c>
      <c r="H995" s="26">
        <f t="shared" si="4123"/>
        <v>0</v>
      </c>
      <c r="I995" s="26">
        <f t="shared" si="4124"/>
        <v>-21444.351999999999</v>
      </c>
      <c r="J995" s="26">
        <f t="shared" si="4125"/>
        <v>0</v>
      </c>
      <c r="K995" s="26">
        <f t="shared" si="4126"/>
        <v>0</v>
      </c>
      <c r="L995" s="26">
        <f t="shared" si="4033"/>
        <v>40799.748</v>
      </c>
      <c r="M995" s="26">
        <f t="shared" si="4034"/>
        <v>0</v>
      </c>
      <c r="N995" s="26">
        <f t="shared" si="4035"/>
        <v>0</v>
      </c>
      <c r="O995" s="26">
        <f t="shared" si="4168"/>
        <v>596.89499999999998</v>
      </c>
      <c r="P995" s="26">
        <f t="shared" si="4128"/>
        <v>0</v>
      </c>
      <c r="Q995" s="26">
        <f t="shared" si="4129"/>
        <v>0</v>
      </c>
      <c r="R995" s="26">
        <f t="shared" si="4036"/>
        <v>41396.642999999996</v>
      </c>
      <c r="S995" s="26">
        <f t="shared" si="4037"/>
        <v>0</v>
      </c>
      <c r="T995" s="26">
        <f t="shared" si="4038"/>
        <v>0</v>
      </c>
      <c r="U995" s="26">
        <f t="shared" si="4130"/>
        <v>0</v>
      </c>
      <c r="V995" s="26">
        <f t="shared" si="4131"/>
        <v>0</v>
      </c>
      <c r="W995" s="26">
        <f t="shared" si="4132"/>
        <v>0</v>
      </c>
      <c r="X995" s="26">
        <f t="shared" si="4039"/>
        <v>41396.642999999996</v>
      </c>
      <c r="Y995" s="26">
        <f t="shared" si="4040"/>
        <v>0</v>
      </c>
      <c r="Z995" s="26">
        <f t="shared" si="4041"/>
        <v>0</v>
      </c>
      <c r="AA995" s="26">
        <f t="shared" si="4133"/>
        <v>0</v>
      </c>
      <c r="AB995" s="26">
        <f t="shared" si="4134"/>
        <v>0</v>
      </c>
      <c r="AC995" s="26">
        <f t="shared" si="4135"/>
        <v>0</v>
      </c>
      <c r="AD995" s="26">
        <f t="shared" si="4042"/>
        <v>41396.642999999996</v>
      </c>
      <c r="AE995" s="26">
        <f t="shared" si="4043"/>
        <v>0</v>
      </c>
      <c r="AF995" s="26">
        <f t="shared" si="4044"/>
        <v>0</v>
      </c>
      <c r="AG995" s="26">
        <f t="shared" si="4136"/>
        <v>0</v>
      </c>
      <c r="AH995" s="26">
        <f t="shared" si="4137"/>
        <v>0</v>
      </c>
      <c r="AI995" s="26">
        <f t="shared" si="4138"/>
        <v>0</v>
      </c>
      <c r="AJ995" s="26">
        <f t="shared" si="4045"/>
        <v>41396.642999999996</v>
      </c>
      <c r="AK995" s="26">
        <f t="shared" si="4046"/>
        <v>0</v>
      </c>
      <c r="AL995" s="26">
        <f t="shared" si="4047"/>
        <v>0</v>
      </c>
      <c r="AM995" s="26">
        <f t="shared" si="4139"/>
        <v>0</v>
      </c>
      <c r="AN995" s="26">
        <f t="shared" si="4140"/>
        <v>0</v>
      </c>
      <c r="AO995" s="26">
        <f t="shared" si="4141"/>
        <v>0</v>
      </c>
      <c r="AP995" s="26">
        <f t="shared" si="4048"/>
        <v>41396.642999999996</v>
      </c>
      <c r="AQ995" s="26">
        <f t="shared" si="4049"/>
        <v>0</v>
      </c>
      <c r="AR995" s="26">
        <f t="shared" si="4050"/>
        <v>0</v>
      </c>
      <c r="AS995" s="26">
        <f t="shared" si="4142"/>
        <v>0</v>
      </c>
      <c r="AT995" s="26">
        <f t="shared" si="4143"/>
        <v>0</v>
      </c>
      <c r="AU995" s="26">
        <f t="shared" si="4144"/>
        <v>0</v>
      </c>
      <c r="AV995" s="26">
        <f t="shared" si="4051"/>
        <v>41396.642999999996</v>
      </c>
      <c r="AW995" s="26">
        <f t="shared" si="4052"/>
        <v>0</v>
      </c>
      <c r="AX995" s="26">
        <f t="shared" si="4053"/>
        <v>0</v>
      </c>
      <c r="AY995" s="26">
        <f t="shared" si="4169"/>
        <v>0</v>
      </c>
      <c r="AZ995" s="26">
        <f t="shared" si="4146"/>
        <v>0</v>
      </c>
      <c r="BA995" s="26">
        <f t="shared" si="4147"/>
        <v>0</v>
      </c>
      <c r="BB995" s="26">
        <f t="shared" si="4054"/>
        <v>41396.642999999996</v>
      </c>
      <c r="BC995" s="26">
        <f t="shared" si="4055"/>
        <v>0</v>
      </c>
      <c r="BD995" s="26">
        <f t="shared" si="4056"/>
        <v>0</v>
      </c>
      <c r="BE995" s="26">
        <f t="shared" si="4148"/>
        <v>0</v>
      </c>
      <c r="BF995" s="26">
        <f t="shared" si="4149"/>
        <v>0</v>
      </c>
      <c r="BG995" s="26">
        <f t="shared" si="4150"/>
        <v>0</v>
      </c>
      <c r="BH995" s="26">
        <f t="shared" si="4057"/>
        <v>41396.642999999996</v>
      </c>
      <c r="BI995" s="26">
        <f t="shared" si="4058"/>
        <v>0</v>
      </c>
      <c r="BJ995" s="26">
        <f t="shared" si="4059"/>
        <v>0</v>
      </c>
      <c r="BK995" s="26">
        <f t="shared" si="4151"/>
        <v>0</v>
      </c>
      <c r="BL995" s="26">
        <f t="shared" si="4152"/>
        <v>0</v>
      </c>
      <c r="BM995" s="26">
        <f t="shared" si="4153"/>
        <v>0</v>
      </c>
      <c r="BN995" s="26">
        <f t="shared" si="4060"/>
        <v>41396.642999999996</v>
      </c>
      <c r="BO995" s="26">
        <f t="shared" si="4061"/>
        <v>0</v>
      </c>
      <c r="BP995" s="26">
        <f t="shared" si="4062"/>
        <v>0</v>
      </c>
      <c r="BQ995" s="26">
        <f t="shared" si="4154"/>
        <v>0</v>
      </c>
      <c r="BR995" s="26">
        <f t="shared" si="4155"/>
        <v>0</v>
      </c>
      <c r="BS995" s="26">
        <f t="shared" si="4063"/>
        <v>41396.642999999996</v>
      </c>
      <c r="BT995" s="26">
        <f t="shared" si="4064"/>
        <v>0</v>
      </c>
      <c r="BU995" s="26">
        <f t="shared" si="4065"/>
        <v>0</v>
      </c>
      <c r="BV995" s="26">
        <f t="shared" si="4156"/>
        <v>0</v>
      </c>
      <c r="BW995" s="26">
        <f t="shared" si="4157"/>
        <v>0</v>
      </c>
      <c r="BX995" s="26">
        <f t="shared" si="4066"/>
        <v>41396.642999999996</v>
      </c>
      <c r="BY995" s="26">
        <f t="shared" si="4067"/>
        <v>0</v>
      </c>
      <c r="BZ995" s="26">
        <f t="shared" si="4068"/>
        <v>0</v>
      </c>
      <c r="CA995" s="26">
        <f t="shared" si="4158"/>
        <v>0</v>
      </c>
      <c r="CB995" s="26">
        <f t="shared" si="4159"/>
        <v>0</v>
      </c>
      <c r="CC995" s="26">
        <f t="shared" si="4160"/>
        <v>0</v>
      </c>
      <c r="CD995" s="26">
        <f t="shared" si="3925"/>
        <v>41396.642999999996</v>
      </c>
      <c r="CE995" s="26">
        <f t="shared" si="3926"/>
        <v>0</v>
      </c>
      <c r="CF995" s="26">
        <f t="shared" si="3927"/>
        <v>0</v>
      </c>
      <c r="CG995" s="26">
        <f t="shared" si="4161"/>
        <v>0</v>
      </c>
      <c r="CH995" s="26">
        <f t="shared" si="4162"/>
        <v>0</v>
      </c>
      <c r="CI995" s="26">
        <f t="shared" si="4163"/>
        <v>0</v>
      </c>
      <c r="CJ995" s="26">
        <f t="shared" si="3928"/>
        <v>41396.642999999996</v>
      </c>
      <c r="CK995" s="26">
        <f t="shared" si="3929"/>
        <v>0</v>
      </c>
      <c r="CL995" s="26">
        <f t="shared" si="3930"/>
        <v>0</v>
      </c>
      <c r="CM995" s="26">
        <f t="shared" si="4164"/>
        <v>0</v>
      </c>
      <c r="CN995" s="26">
        <f t="shared" si="4165"/>
        <v>0</v>
      </c>
      <c r="CO995" s="26">
        <f t="shared" si="4166"/>
        <v>0</v>
      </c>
      <c r="CP995" s="26">
        <f t="shared" si="3931"/>
        <v>41396.642999999996</v>
      </c>
      <c r="CQ995" s="26">
        <f t="shared" si="3932"/>
        <v>0</v>
      </c>
      <c r="CR995" s="26">
        <f t="shared" si="3933"/>
        <v>0</v>
      </c>
      <c r="CS995" s="26">
        <f t="shared" si="4167"/>
        <v>0</v>
      </c>
      <c r="CT995" s="19"/>
      <c r="CU995" s="35"/>
      <c r="CZ995" s="1" t="s">
        <v>28</v>
      </c>
    </row>
    <row r="996" spans="1:105" hidden="1" x14ac:dyDescent="0.3">
      <c r="A996" s="16" t="s">
        <v>550</v>
      </c>
      <c r="B996" s="17">
        <v>410</v>
      </c>
      <c r="C996" s="16" t="s">
        <v>45</v>
      </c>
      <c r="D996" s="16" t="s">
        <v>65</v>
      </c>
      <c r="E996" s="34" t="s">
        <v>215</v>
      </c>
      <c r="F996" s="26">
        <v>62244.1</v>
      </c>
      <c r="G996" s="26"/>
      <c r="H996" s="26"/>
      <c r="I996" s="26">
        <v>-21444.351999999999</v>
      </c>
      <c r="J996" s="26"/>
      <c r="K996" s="26"/>
      <c r="L996" s="26">
        <f t="shared" si="4033"/>
        <v>40799.748</v>
      </c>
      <c r="M996" s="26">
        <f t="shared" si="4034"/>
        <v>0</v>
      </c>
      <c r="N996" s="26">
        <f t="shared" si="4035"/>
        <v>0</v>
      </c>
      <c r="O996" s="26">
        <v>596.89499999999998</v>
      </c>
      <c r="P996" s="26"/>
      <c r="Q996" s="26"/>
      <c r="R996" s="26">
        <f t="shared" si="4036"/>
        <v>41396.642999999996</v>
      </c>
      <c r="S996" s="26">
        <f t="shared" si="4037"/>
        <v>0</v>
      </c>
      <c r="T996" s="26">
        <f t="shared" si="4038"/>
        <v>0</v>
      </c>
      <c r="U996" s="26"/>
      <c r="V996" s="26"/>
      <c r="W996" s="26"/>
      <c r="X996" s="26">
        <f t="shared" si="4039"/>
        <v>41396.642999999996</v>
      </c>
      <c r="Y996" s="26">
        <f t="shared" si="4040"/>
        <v>0</v>
      </c>
      <c r="Z996" s="26">
        <f t="shared" si="4041"/>
        <v>0</v>
      </c>
      <c r="AA996" s="26"/>
      <c r="AB996" s="26"/>
      <c r="AC996" s="26"/>
      <c r="AD996" s="26">
        <f t="shared" si="4042"/>
        <v>41396.642999999996</v>
      </c>
      <c r="AE996" s="26">
        <f t="shared" si="4043"/>
        <v>0</v>
      </c>
      <c r="AF996" s="26">
        <f t="shared" si="4044"/>
        <v>0</v>
      </c>
      <c r="AG996" s="26"/>
      <c r="AH996" s="26"/>
      <c r="AI996" s="26"/>
      <c r="AJ996" s="26">
        <f t="shared" si="4045"/>
        <v>41396.642999999996</v>
      </c>
      <c r="AK996" s="26">
        <f t="shared" si="4046"/>
        <v>0</v>
      </c>
      <c r="AL996" s="26">
        <f t="shared" si="4047"/>
        <v>0</v>
      </c>
      <c r="AM996" s="26"/>
      <c r="AN996" s="26"/>
      <c r="AO996" s="26"/>
      <c r="AP996" s="26">
        <f t="shared" si="4048"/>
        <v>41396.642999999996</v>
      </c>
      <c r="AQ996" s="26">
        <f t="shared" si="4049"/>
        <v>0</v>
      </c>
      <c r="AR996" s="26">
        <f t="shared" si="4050"/>
        <v>0</v>
      </c>
      <c r="AS996" s="26"/>
      <c r="AT996" s="26"/>
      <c r="AU996" s="26"/>
      <c r="AV996" s="26">
        <f t="shared" si="4051"/>
        <v>41396.642999999996</v>
      </c>
      <c r="AW996" s="26">
        <f t="shared" si="4052"/>
        <v>0</v>
      </c>
      <c r="AX996" s="26">
        <f t="shared" si="4053"/>
        <v>0</v>
      </c>
      <c r="AY996" s="26"/>
      <c r="AZ996" s="26"/>
      <c r="BA996" s="26"/>
      <c r="BB996" s="26">
        <f t="shared" si="4054"/>
        <v>41396.642999999996</v>
      </c>
      <c r="BC996" s="26">
        <f t="shared" si="4055"/>
        <v>0</v>
      </c>
      <c r="BD996" s="26">
        <f t="shared" si="4056"/>
        <v>0</v>
      </c>
      <c r="BE996" s="26"/>
      <c r="BF996" s="26"/>
      <c r="BG996" s="26"/>
      <c r="BH996" s="26">
        <f t="shared" si="4057"/>
        <v>41396.642999999996</v>
      </c>
      <c r="BI996" s="26">
        <f t="shared" si="4058"/>
        <v>0</v>
      </c>
      <c r="BJ996" s="26">
        <f t="shared" si="4059"/>
        <v>0</v>
      </c>
      <c r="BK996" s="26"/>
      <c r="BL996" s="26"/>
      <c r="BM996" s="26"/>
      <c r="BN996" s="26">
        <f t="shared" si="4060"/>
        <v>41396.642999999996</v>
      </c>
      <c r="BO996" s="26">
        <f t="shared" si="4061"/>
        <v>0</v>
      </c>
      <c r="BP996" s="26">
        <f t="shared" si="4062"/>
        <v>0</v>
      </c>
      <c r="BQ996" s="26"/>
      <c r="BR996" s="26"/>
      <c r="BS996" s="26">
        <f t="shared" si="4063"/>
        <v>41396.642999999996</v>
      </c>
      <c r="BT996" s="26">
        <f t="shared" si="4064"/>
        <v>0</v>
      </c>
      <c r="BU996" s="26">
        <f t="shared" si="4065"/>
        <v>0</v>
      </c>
      <c r="BV996" s="26"/>
      <c r="BW996" s="26"/>
      <c r="BX996" s="26">
        <f t="shared" si="4066"/>
        <v>41396.642999999996</v>
      </c>
      <c r="BY996" s="26">
        <f t="shared" si="4067"/>
        <v>0</v>
      </c>
      <c r="BZ996" s="26">
        <f t="shared" si="4068"/>
        <v>0</v>
      </c>
      <c r="CA996" s="26"/>
      <c r="CB996" s="26"/>
      <c r="CC996" s="26"/>
      <c r="CD996" s="26">
        <f t="shared" si="3925"/>
        <v>41396.642999999996</v>
      </c>
      <c r="CE996" s="26">
        <f t="shared" si="3926"/>
        <v>0</v>
      </c>
      <c r="CF996" s="26">
        <f t="shared" si="3927"/>
        <v>0</v>
      </c>
      <c r="CG996" s="26"/>
      <c r="CH996" s="26"/>
      <c r="CI996" s="26"/>
      <c r="CJ996" s="26">
        <f t="shared" si="3928"/>
        <v>41396.642999999996</v>
      </c>
      <c r="CK996" s="26">
        <f t="shared" si="3929"/>
        <v>0</v>
      </c>
      <c r="CL996" s="26">
        <f t="shared" si="3930"/>
        <v>0</v>
      </c>
      <c r="CM996" s="26"/>
      <c r="CN996" s="26"/>
      <c r="CO996" s="26"/>
      <c r="CP996" s="26">
        <f t="shared" si="3931"/>
        <v>41396.642999999996</v>
      </c>
      <c r="CQ996" s="26">
        <f t="shared" si="3932"/>
        <v>0</v>
      </c>
      <c r="CR996" s="26">
        <f t="shared" si="3933"/>
        <v>0</v>
      </c>
      <c r="CS996" s="26"/>
      <c r="CT996" s="19"/>
      <c r="CU996" s="35">
        <v>94</v>
      </c>
    </row>
    <row r="997" spans="1:105" ht="31.2" hidden="1" x14ac:dyDescent="0.3">
      <c r="A997" s="16" t="s">
        <v>552</v>
      </c>
      <c r="B997" s="17"/>
      <c r="C997" s="16"/>
      <c r="D997" s="16"/>
      <c r="E997" s="34" t="s">
        <v>553</v>
      </c>
      <c r="F997" s="26">
        <f t="shared" si="4121"/>
        <v>147175</v>
      </c>
      <c r="G997" s="26">
        <f t="shared" si="4122"/>
        <v>222299.2</v>
      </c>
      <c r="H997" s="26">
        <f t="shared" si="4123"/>
        <v>0</v>
      </c>
      <c r="I997" s="26">
        <f t="shared" si="4124"/>
        <v>0</v>
      </c>
      <c r="J997" s="26">
        <f t="shared" si="4125"/>
        <v>0</v>
      </c>
      <c r="K997" s="26">
        <f t="shared" si="4126"/>
        <v>0</v>
      </c>
      <c r="L997" s="26">
        <f t="shared" si="4033"/>
        <v>147175</v>
      </c>
      <c r="M997" s="26">
        <f t="shared" si="4034"/>
        <v>222299.2</v>
      </c>
      <c r="N997" s="26">
        <f t="shared" si="4035"/>
        <v>0</v>
      </c>
      <c r="O997" s="26">
        <f t="shared" si="4168"/>
        <v>272357.66000000003</v>
      </c>
      <c r="P997" s="26">
        <f t="shared" si="4128"/>
        <v>-222299.2</v>
      </c>
      <c r="Q997" s="26">
        <f t="shared" si="4129"/>
        <v>0</v>
      </c>
      <c r="R997" s="26">
        <f t="shared" si="4036"/>
        <v>419532.66000000003</v>
      </c>
      <c r="S997" s="26">
        <f t="shared" si="4037"/>
        <v>0</v>
      </c>
      <c r="T997" s="26">
        <f t="shared" si="4038"/>
        <v>0</v>
      </c>
      <c r="U997" s="26">
        <f t="shared" si="4130"/>
        <v>0</v>
      </c>
      <c r="V997" s="26">
        <f t="shared" si="4131"/>
        <v>0</v>
      </c>
      <c r="W997" s="26">
        <f t="shared" si="4132"/>
        <v>0</v>
      </c>
      <c r="X997" s="26">
        <f t="shared" si="4039"/>
        <v>419532.66000000003</v>
      </c>
      <c r="Y997" s="26">
        <f t="shared" si="4040"/>
        <v>0</v>
      </c>
      <c r="Z997" s="26">
        <f t="shared" si="4041"/>
        <v>0</v>
      </c>
      <c r="AA997" s="26">
        <f t="shared" si="4133"/>
        <v>0</v>
      </c>
      <c r="AB997" s="26">
        <f t="shared" si="4134"/>
        <v>0</v>
      </c>
      <c r="AC997" s="26">
        <f t="shared" si="4135"/>
        <v>0</v>
      </c>
      <c r="AD997" s="26">
        <f t="shared" si="4042"/>
        <v>419532.66000000003</v>
      </c>
      <c r="AE997" s="26">
        <f t="shared" si="4043"/>
        <v>0</v>
      </c>
      <c r="AF997" s="26">
        <f t="shared" si="4044"/>
        <v>0</v>
      </c>
      <c r="AG997" s="26">
        <f t="shared" si="4136"/>
        <v>0</v>
      </c>
      <c r="AH997" s="26">
        <f t="shared" si="4137"/>
        <v>0</v>
      </c>
      <c r="AI997" s="26">
        <f t="shared" si="4138"/>
        <v>0</v>
      </c>
      <c r="AJ997" s="26">
        <f t="shared" si="4045"/>
        <v>419532.66000000003</v>
      </c>
      <c r="AK997" s="26">
        <f t="shared" si="4046"/>
        <v>0</v>
      </c>
      <c r="AL997" s="26">
        <f t="shared" si="4047"/>
        <v>0</v>
      </c>
      <c r="AM997" s="26">
        <f t="shared" si="4139"/>
        <v>233321.821</v>
      </c>
      <c r="AN997" s="26">
        <f t="shared" si="4140"/>
        <v>0</v>
      </c>
      <c r="AO997" s="26">
        <f t="shared" si="4141"/>
        <v>0</v>
      </c>
      <c r="AP997" s="26">
        <f t="shared" si="4048"/>
        <v>652854.48100000003</v>
      </c>
      <c r="AQ997" s="26">
        <f t="shared" si="4049"/>
        <v>0</v>
      </c>
      <c r="AR997" s="26">
        <f t="shared" si="4050"/>
        <v>0</v>
      </c>
      <c r="AS997" s="26">
        <f t="shared" si="4142"/>
        <v>0</v>
      </c>
      <c r="AT997" s="26">
        <f t="shared" si="4143"/>
        <v>0</v>
      </c>
      <c r="AU997" s="26">
        <f t="shared" si="4144"/>
        <v>0</v>
      </c>
      <c r="AV997" s="26">
        <f t="shared" si="4051"/>
        <v>652854.48100000003</v>
      </c>
      <c r="AW997" s="26">
        <f t="shared" si="4052"/>
        <v>0</v>
      </c>
      <c r="AX997" s="26">
        <f t="shared" si="4053"/>
        <v>0</v>
      </c>
      <c r="AY997" s="26">
        <f t="shared" si="4169"/>
        <v>0</v>
      </c>
      <c r="AZ997" s="26">
        <f t="shared" si="4146"/>
        <v>0</v>
      </c>
      <c r="BA997" s="26">
        <f t="shared" si="4147"/>
        <v>0</v>
      </c>
      <c r="BB997" s="26">
        <f t="shared" si="4054"/>
        <v>652854.48100000003</v>
      </c>
      <c r="BC997" s="26">
        <f t="shared" si="4055"/>
        <v>0</v>
      </c>
      <c r="BD997" s="26">
        <f t="shared" si="4056"/>
        <v>0</v>
      </c>
      <c r="BE997" s="26">
        <f t="shared" si="4148"/>
        <v>0</v>
      </c>
      <c r="BF997" s="26">
        <f t="shared" si="4149"/>
        <v>0</v>
      </c>
      <c r="BG997" s="26">
        <f t="shared" si="4150"/>
        <v>0</v>
      </c>
      <c r="BH997" s="26">
        <f t="shared" si="4057"/>
        <v>652854.48100000003</v>
      </c>
      <c r="BI997" s="26">
        <f t="shared" si="4058"/>
        <v>0</v>
      </c>
      <c r="BJ997" s="26">
        <f t="shared" si="4059"/>
        <v>0</v>
      </c>
      <c r="BK997" s="26">
        <f t="shared" si="4151"/>
        <v>0</v>
      </c>
      <c r="BL997" s="26">
        <f t="shared" si="4152"/>
        <v>0</v>
      </c>
      <c r="BM997" s="26">
        <f t="shared" si="4153"/>
        <v>0</v>
      </c>
      <c r="BN997" s="26">
        <f t="shared" si="4060"/>
        <v>652854.48100000003</v>
      </c>
      <c r="BO997" s="26">
        <f t="shared" si="4061"/>
        <v>0</v>
      </c>
      <c r="BP997" s="26">
        <f t="shared" si="4062"/>
        <v>0</v>
      </c>
      <c r="BQ997" s="26">
        <f t="shared" si="4154"/>
        <v>0</v>
      </c>
      <c r="BR997" s="26">
        <f t="shared" si="4155"/>
        <v>0</v>
      </c>
      <c r="BS997" s="26">
        <f t="shared" si="4063"/>
        <v>652854.48100000003</v>
      </c>
      <c r="BT997" s="26">
        <f t="shared" si="4064"/>
        <v>0</v>
      </c>
      <c r="BU997" s="26">
        <f t="shared" si="4065"/>
        <v>0</v>
      </c>
      <c r="BV997" s="26">
        <f t="shared" si="4156"/>
        <v>0</v>
      </c>
      <c r="BW997" s="26">
        <f t="shared" si="4157"/>
        <v>0</v>
      </c>
      <c r="BX997" s="26">
        <f t="shared" si="4066"/>
        <v>652854.48100000003</v>
      </c>
      <c r="BY997" s="26">
        <f t="shared" si="4067"/>
        <v>0</v>
      </c>
      <c r="BZ997" s="26">
        <f t="shared" si="4068"/>
        <v>0</v>
      </c>
      <c r="CA997" s="26">
        <f t="shared" si="4158"/>
        <v>0</v>
      </c>
      <c r="CB997" s="26">
        <f t="shared" si="4159"/>
        <v>0</v>
      </c>
      <c r="CC997" s="26">
        <f t="shared" si="4160"/>
        <v>0</v>
      </c>
      <c r="CD997" s="26">
        <f t="shared" si="3925"/>
        <v>652854.48100000003</v>
      </c>
      <c r="CE997" s="26">
        <f t="shared" si="3926"/>
        <v>0</v>
      </c>
      <c r="CF997" s="26">
        <f t="shared" si="3927"/>
        <v>0</v>
      </c>
      <c r="CG997" s="26">
        <f t="shared" si="4161"/>
        <v>0</v>
      </c>
      <c r="CH997" s="26">
        <f t="shared" si="4162"/>
        <v>0</v>
      </c>
      <c r="CI997" s="26">
        <f t="shared" si="4163"/>
        <v>0</v>
      </c>
      <c r="CJ997" s="26">
        <f t="shared" si="3928"/>
        <v>652854.48100000003</v>
      </c>
      <c r="CK997" s="26">
        <f t="shared" si="3929"/>
        <v>0</v>
      </c>
      <c r="CL997" s="26">
        <f t="shared" si="3930"/>
        <v>0</v>
      </c>
      <c r="CM997" s="26">
        <f t="shared" si="4164"/>
        <v>0</v>
      </c>
      <c r="CN997" s="26">
        <f t="shared" si="4165"/>
        <v>0</v>
      </c>
      <c r="CO997" s="26">
        <f t="shared" si="4166"/>
        <v>0</v>
      </c>
      <c r="CP997" s="26">
        <f t="shared" si="3931"/>
        <v>652854.48100000003</v>
      </c>
      <c r="CQ997" s="26">
        <f t="shared" si="3932"/>
        <v>0</v>
      </c>
      <c r="CR997" s="26">
        <f t="shared" si="3933"/>
        <v>0</v>
      </c>
      <c r="CS997" s="26">
        <f t="shared" si="4167"/>
        <v>0</v>
      </c>
      <c r="CT997" s="19"/>
      <c r="CU997" s="35"/>
      <c r="DA997" s="1" t="s">
        <v>29</v>
      </c>
    </row>
    <row r="998" spans="1:105" ht="46.8" hidden="1" x14ac:dyDescent="0.3">
      <c r="A998" s="16" t="s">
        <v>552</v>
      </c>
      <c r="B998" s="17">
        <v>400</v>
      </c>
      <c r="C998" s="16"/>
      <c r="D998" s="16"/>
      <c r="E998" s="34" t="s">
        <v>82</v>
      </c>
      <c r="F998" s="26">
        <f t="shared" ref="F998:K998" si="4170">F999+F1001</f>
        <v>147175</v>
      </c>
      <c r="G998" s="26">
        <f t="shared" si="4170"/>
        <v>222299.2</v>
      </c>
      <c r="H998" s="26">
        <f t="shared" si="4170"/>
        <v>0</v>
      </c>
      <c r="I998" s="26">
        <f t="shared" si="4170"/>
        <v>0</v>
      </c>
      <c r="J998" s="26">
        <f t="shared" si="4170"/>
        <v>0</v>
      </c>
      <c r="K998" s="26">
        <f t="shared" si="4170"/>
        <v>0</v>
      </c>
      <c r="L998" s="26">
        <f t="shared" si="4033"/>
        <v>147175</v>
      </c>
      <c r="M998" s="26">
        <f t="shared" si="4034"/>
        <v>222299.2</v>
      </c>
      <c r="N998" s="26">
        <f t="shared" si="4035"/>
        <v>0</v>
      </c>
      <c r="O998" s="26">
        <f>O999+O1001</f>
        <v>272357.66000000003</v>
      </c>
      <c r="P998" s="26">
        <f>P999+P1001</f>
        <v>-222299.2</v>
      </c>
      <c r="Q998" s="26">
        <f>Q999+Q1001</f>
        <v>0</v>
      </c>
      <c r="R998" s="26">
        <f t="shared" si="4036"/>
        <v>419532.66000000003</v>
      </c>
      <c r="S998" s="26">
        <f t="shared" si="4037"/>
        <v>0</v>
      </c>
      <c r="T998" s="26">
        <f t="shared" si="4038"/>
        <v>0</v>
      </c>
      <c r="U998" s="26">
        <f>U999+U1001</f>
        <v>0</v>
      </c>
      <c r="V998" s="26">
        <f>V999+V1001</f>
        <v>0</v>
      </c>
      <c r="W998" s="26">
        <f>W999+W1001</f>
        <v>0</v>
      </c>
      <c r="X998" s="26">
        <f t="shared" si="4039"/>
        <v>419532.66000000003</v>
      </c>
      <c r="Y998" s="26">
        <f t="shared" si="4040"/>
        <v>0</v>
      </c>
      <c r="Z998" s="26">
        <f t="shared" si="4041"/>
        <v>0</v>
      </c>
      <c r="AA998" s="26">
        <f>AA999+AA1001</f>
        <v>0</v>
      </c>
      <c r="AB998" s="26">
        <f>AB999+AB1001</f>
        <v>0</v>
      </c>
      <c r="AC998" s="26">
        <f>AC999+AC1001</f>
        <v>0</v>
      </c>
      <c r="AD998" s="26">
        <f t="shared" si="4042"/>
        <v>419532.66000000003</v>
      </c>
      <c r="AE998" s="26">
        <f t="shared" si="4043"/>
        <v>0</v>
      </c>
      <c r="AF998" s="26">
        <f t="shared" si="4044"/>
        <v>0</v>
      </c>
      <c r="AG998" s="26">
        <f>AG999+AG1001</f>
        <v>0</v>
      </c>
      <c r="AH998" s="26">
        <f>AH999+AH1001</f>
        <v>0</v>
      </c>
      <c r="AI998" s="26">
        <f>AI999+AI1001</f>
        <v>0</v>
      </c>
      <c r="AJ998" s="26">
        <f t="shared" si="4045"/>
        <v>419532.66000000003</v>
      </c>
      <c r="AK998" s="26">
        <f t="shared" si="4046"/>
        <v>0</v>
      </c>
      <c r="AL998" s="26">
        <f t="shared" si="4047"/>
        <v>0</v>
      </c>
      <c r="AM998" s="26">
        <f>AM999+AM1001</f>
        <v>233321.821</v>
      </c>
      <c r="AN998" s="26">
        <f>AN999+AN1001</f>
        <v>0</v>
      </c>
      <c r="AO998" s="26">
        <f>AO999+AO1001</f>
        <v>0</v>
      </c>
      <c r="AP998" s="26">
        <f t="shared" si="4048"/>
        <v>652854.48100000003</v>
      </c>
      <c r="AQ998" s="26">
        <f t="shared" si="4049"/>
        <v>0</v>
      </c>
      <c r="AR998" s="26">
        <f t="shared" si="4050"/>
        <v>0</v>
      </c>
      <c r="AS998" s="26">
        <f>AS999+AS1001</f>
        <v>0</v>
      </c>
      <c r="AT998" s="26">
        <f>AT999+AT1001</f>
        <v>0</v>
      </c>
      <c r="AU998" s="26">
        <f>AU999+AU1001</f>
        <v>0</v>
      </c>
      <c r="AV998" s="26">
        <f t="shared" si="4051"/>
        <v>652854.48100000003</v>
      </c>
      <c r="AW998" s="26">
        <f t="shared" si="4052"/>
        <v>0</v>
      </c>
      <c r="AX998" s="26">
        <f t="shared" si="4053"/>
        <v>0</v>
      </c>
      <c r="AY998" s="26">
        <f>AY999+AY1001</f>
        <v>0</v>
      </c>
      <c r="AZ998" s="26">
        <f>AZ999+AZ1001</f>
        <v>0</v>
      </c>
      <c r="BA998" s="26">
        <f>BA999+BA1001</f>
        <v>0</v>
      </c>
      <c r="BB998" s="26">
        <f t="shared" si="4054"/>
        <v>652854.48100000003</v>
      </c>
      <c r="BC998" s="26">
        <f t="shared" si="4055"/>
        <v>0</v>
      </c>
      <c r="BD998" s="26">
        <f t="shared" si="4056"/>
        <v>0</v>
      </c>
      <c r="BE998" s="26">
        <f>BE999+BE1001</f>
        <v>0</v>
      </c>
      <c r="BF998" s="26">
        <f>BF999+BF1001</f>
        <v>0</v>
      </c>
      <c r="BG998" s="26">
        <f>BG999+BG1001</f>
        <v>0</v>
      </c>
      <c r="BH998" s="26">
        <f t="shared" si="4057"/>
        <v>652854.48100000003</v>
      </c>
      <c r="BI998" s="26">
        <f t="shared" si="4058"/>
        <v>0</v>
      </c>
      <c r="BJ998" s="26">
        <f t="shared" si="4059"/>
        <v>0</v>
      </c>
      <c r="BK998" s="26">
        <f>BK999+BK1001</f>
        <v>0</v>
      </c>
      <c r="BL998" s="26">
        <f>BL999+BL1001</f>
        <v>0</v>
      </c>
      <c r="BM998" s="26">
        <f>BM999+BM1001</f>
        <v>0</v>
      </c>
      <c r="BN998" s="26">
        <f t="shared" si="4060"/>
        <v>652854.48100000003</v>
      </c>
      <c r="BO998" s="26">
        <f t="shared" si="4061"/>
        <v>0</v>
      </c>
      <c r="BP998" s="26">
        <f t="shared" si="4062"/>
        <v>0</v>
      </c>
      <c r="BQ998" s="26">
        <f>BQ999+BQ1001</f>
        <v>0</v>
      </c>
      <c r="BR998" s="26">
        <f>BR999+BR1001</f>
        <v>0</v>
      </c>
      <c r="BS998" s="26">
        <f t="shared" si="4063"/>
        <v>652854.48100000003</v>
      </c>
      <c r="BT998" s="26">
        <f t="shared" si="4064"/>
        <v>0</v>
      </c>
      <c r="BU998" s="26">
        <f t="shared" si="4065"/>
        <v>0</v>
      </c>
      <c r="BV998" s="26">
        <f>BV999+BV1001</f>
        <v>0</v>
      </c>
      <c r="BW998" s="26">
        <f>BW999+BW1001</f>
        <v>0</v>
      </c>
      <c r="BX998" s="26">
        <f t="shared" si="4066"/>
        <v>652854.48100000003</v>
      </c>
      <c r="BY998" s="26">
        <f t="shared" si="4067"/>
        <v>0</v>
      </c>
      <c r="BZ998" s="26">
        <f t="shared" si="4068"/>
        <v>0</v>
      </c>
      <c r="CA998" s="26">
        <f>CA999+CA1001</f>
        <v>0</v>
      </c>
      <c r="CB998" s="26">
        <f>CB999+CB1001</f>
        <v>0</v>
      </c>
      <c r="CC998" s="26">
        <f>CC999+CC1001</f>
        <v>0</v>
      </c>
      <c r="CD998" s="26">
        <f t="shared" si="3925"/>
        <v>652854.48100000003</v>
      </c>
      <c r="CE998" s="26">
        <f t="shared" si="3926"/>
        <v>0</v>
      </c>
      <c r="CF998" s="26">
        <f t="shared" si="3927"/>
        <v>0</v>
      </c>
      <c r="CG998" s="26">
        <f>CG999+CG1001</f>
        <v>0</v>
      </c>
      <c r="CH998" s="26">
        <f>CH999+CH1001</f>
        <v>0</v>
      </c>
      <c r="CI998" s="26">
        <f>CI999+CI1001</f>
        <v>0</v>
      </c>
      <c r="CJ998" s="26">
        <f t="shared" si="3928"/>
        <v>652854.48100000003</v>
      </c>
      <c r="CK998" s="26">
        <f t="shared" si="3929"/>
        <v>0</v>
      </c>
      <c r="CL998" s="26">
        <f t="shared" si="3930"/>
        <v>0</v>
      </c>
      <c r="CM998" s="26">
        <f>CM999+CM1001</f>
        <v>0</v>
      </c>
      <c r="CN998" s="26">
        <f>CN999+CN1001</f>
        <v>0</v>
      </c>
      <c r="CO998" s="26">
        <f>CO999+CO1001</f>
        <v>0</v>
      </c>
      <c r="CP998" s="26">
        <f t="shared" si="3931"/>
        <v>652854.48100000003</v>
      </c>
      <c r="CQ998" s="26">
        <f t="shared" si="3932"/>
        <v>0</v>
      </c>
      <c r="CR998" s="26">
        <f t="shared" si="3933"/>
        <v>0</v>
      </c>
      <c r="CS998" s="26">
        <f>CS999+CS1001</f>
        <v>0</v>
      </c>
      <c r="CT998" s="19"/>
      <c r="CU998" s="35"/>
      <c r="CY998" s="1" t="s">
        <v>27</v>
      </c>
    </row>
    <row r="999" spans="1:105" hidden="1" x14ac:dyDescent="0.3">
      <c r="A999" s="16" t="s">
        <v>552</v>
      </c>
      <c r="B999" s="17">
        <v>410</v>
      </c>
      <c r="C999" s="16"/>
      <c r="D999" s="16"/>
      <c r="E999" s="34" t="s">
        <v>83</v>
      </c>
      <c r="F999" s="26">
        <f t="shared" ref="F999:K999" si="4171">F1000</f>
        <v>92554.3</v>
      </c>
      <c r="G999" s="26">
        <f t="shared" si="4171"/>
        <v>222299.2</v>
      </c>
      <c r="H999" s="26">
        <f t="shared" si="4171"/>
        <v>0</v>
      </c>
      <c r="I999" s="26">
        <f t="shared" si="4171"/>
        <v>0</v>
      </c>
      <c r="J999" s="26">
        <f t="shared" si="4171"/>
        <v>0</v>
      </c>
      <c r="K999" s="26">
        <f t="shared" si="4171"/>
        <v>0</v>
      </c>
      <c r="L999" s="26">
        <f t="shared" si="4033"/>
        <v>92554.3</v>
      </c>
      <c r="M999" s="26">
        <f t="shared" si="4034"/>
        <v>222299.2</v>
      </c>
      <c r="N999" s="26">
        <f t="shared" si="4035"/>
        <v>0</v>
      </c>
      <c r="O999" s="26">
        <f>O1000</f>
        <v>272357.66000000003</v>
      </c>
      <c r="P999" s="26">
        <f>P1000</f>
        <v>-222299.2</v>
      </c>
      <c r="Q999" s="26">
        <f>Q1000</f>
        <v>0</v>
      </c>
      <c r="R999" s="26">
        <f t="shared" si="4036"/>
        <v>364911.96</v>
      </c>
      <c r="S999" s="26">
        <f t="shared" si="4037"/>
        <v>0</v>
      </c>
      <c r="T999" s="26">
        <f t="shared" si="4038"/>
        <v>0</v>
      </c>
      <c r="U999" s="26">
        <f>U1000</f>
        <v>0</v>
      </c>
      <c r="V999" s="26">
        <f>V1000</f>
        <v>0</v>
      </c>
      <c r="W999" s="26">
        <f>W1000</f>
        <v>0</v>
      </c>
      <c r="X999" s="26">
        <f t="shared" si="4039"/>
        <v>364911.96</v>
      </c>
      <c r="Y999" s="26">
        <f t="shared" si="4040"/>
        <v>0</v>
      </c>
      <c r="Z999" s="26">
        <f t="shared" si="4041"/>
        <v>0</v>
      </c>
      <c r="AA999" s="26">
        <f>AA1000</f>
        <v>0</v>
      </c>
      <c r="AB999" s="26">
        <f>AB1000</f>
        <v>0</v>
      </c>
      <c r="AC999" s="26">
        <f>AC1000</f>
        <v>0</v>
      </c>
      <c r="AD999" s="26">
        <f t="shared" si="4042"/>
        <v>364911.96</v>
      </c>
      <c r="AE999" s="26">
        <f t="shared" si="4043"/>
        <v>0</v>
      </c>
      <c r="AF999" s="26">
        <f t="shared" si="4044"/>
        <v>0</v>
      </c>
      <c r="AG999" s="26">
        <f>AG1000</f>
        <v>0</v>
      </c>
      <c r="AH999" s="26">
        <f>AH1000</f>
        <v>0</v>
      </c>
      <c r="AI999" s="26">
        <f>AI1000</f>
        <v>0</v>
      </c>
      <c r="AJ999" s="26">
        <f t="shared" si="4045"/>
        <v>364911.96</v>
      </c>
      <c r="AK999" s="26">
        <f t="shared" si="4046"/>
        <v>0</v>
      </c>
      <c r="AL999" s="26">
        <f t="shared" si="4047"/>
        <v>0</v>
      </c>
      <c r="AM999" s="26">
        <f>AM1000</f>
        <v>187884.84899999999</v>
      </c>
      <c r="AN999" s="26">
        <f>AN1000</f>
        <v>0</v>
      </c>
      <c r="AO999" s="26">
        <f>AO1000</f>
        <v>0</v>
      </c>
      <c r="AP999" s="26">
        <f t="shared" si="4048"/>
        <v>552796.80900000001</v>
      </c>
      <c r="AQ999" s="26">
        <f t="shared" si="4049"/>
        <v>0</v>
      </c>
      <c r="AR999" s="26">
        <f t="shared" si="4050"/>
        <v>0</v>
      </c>
      <c r="AS999" s="26">
        <f>AS1000</f>
        <v>0</v>
      </c>
      <c r="AT999" s="26">
        <f>AT1000</f>
        <v>0</v>
      </c>
      <c r="AU999" s="26">
        <f>AU1000</f>
        <v>0</v>
      </c>
      <c r="AV999" s="26">
        <f t="shared" si="4051"/>
        <v>552796.80900000001</v>
      </c>
      <c r="AW999" s="26">
        <f t="shared" si="4052"/>
        <v>0</v>
      </c>
      <c r="AX999" s="26">
        <f t="shared" si="4053"/>
        <v>0</v>
      </c>
      <c r="AY999" s="26">
        <f>AY1000</f>
        <v>0</v>
      </c>
      <c r="AZ999" s="26">
        <f>AZ1000</f>
        <v>0</v>
      </c>
      <c r="BA999" s="26">
        <f>BA1000</f>
        <v>0</v>
      </c>
      <c r="BB999" s="26">
        <f t="shared" si="4054"/>
        <v>552796.80900000001</v>
      </c>
      <c r="BC999" s="26">
        <f t="shared" si="4055"/>
        <v>0</v>
      </c>
      <c r="BD999" s="26">
        <f t="shared" si="4056"/>
        <v>0</v>
      </c>
      <c r="BE999" s="26">
        <f>BE1000</f>
        <v>0</v>
      </c>
      <c r="BF999" s="26">
        <f>BF1000</f>
        <v>0</v>
      </c>
      <c r="BG999" s="26">
        <f>BG1000</f>
        <v>0</v>
      </c>
      <c r="BH999" s="26">
        <f t="shared" si="4057"/>
        <v>552796.80900000001</v>
      </c>
      <c r="BI999" s="26">
        <f t="shared" si="4058"/>
        <v>0</v>
      </c>
      <c r="BJ999" s="26">
        <f t="shared" si="4059"/>
        <v>0</v>
      </c>
      <c r="BK999" s="26">
        <f>BK1000</f>
        <v>0</v>
      </c>
      <c r="BL999" s="26">
        <f>BL1000</f>
        <v>0</v>
      </c>
      <c r="BM999" s="26">
        <f>BM1000</f>
        <v>0</v>
      </c>
      <c r="BN999" s="26">
        <f t="shared" si="4060"/>
        <v>552796.80900000001</v>
      </c>
      <c r="BO999" s="26">
        <f t="shared" si="4061"/>
        <v>0</v>
      </c>
      <c r="BP999" s="26">
        <f t="shared" si="4062"/>
        <v>0</v>
      </c>
      <c r="BQ999" s="26">
        <f>BQ1000</f>
        <v>0</v>
      </c>
      <c r="BR999" s="26">
        <f>BR1000</f>
        <v>0</v>
      </c>
      <c r="BS999" s="26">
        <f t="shared" si="4063"/>
        <v>552796.80900000001</v>
      </c>
      <c r="BT999" s="26">
        <f t="shared" si="4064"/>
        <v>0</v>
      </c>
      <c r="BU999" s="26">
        <f t="shared" si="4065"/>
        <v>0</v>
      </c>
      <c r="BV999" s="26">
        <f>BV1000</f>
        <v>0</v>
      </c>
      <c r="BW999" s="26">
        <f>BW1000</f>
        <v>0</v>
      </c>
      <c r="BX999" s="26">
        <f t="shared" si="4066"/>
        <v>552796.80900000001</v>
      </c>
      <c r="BY999" s="26">
        <f t="shared" si="4067"/>
        <v>0</v>
      </c>
      <c r="BZ999" s="26">
        <f t="shared" si="4068"/>
        <v>0</v>
      </c>
      <c r="CA999" s="26">
        <f>CA1000</f>
        <v>0</v>
      </c>
      <c r="CB999" s="26">
        <f>CB1000</f>
        <v>0</v>
      </c>
      <c r="CC999" s="26">
        <f>CC1000</f>
        <v>0</v>
      </c>
      <c r="CD999" s="26">
        <f t="shared" si="3925"/>
        <v>552796.80900000001</v>
      </c>
      <c r="CE999" s="26">
        <f t="shared" si="3926"/>
        <v>0</v>
      </c>
      <c r="CF999" s="26">
        <f t="shared" si="3927"/>
        <v>0</v>
      </c>
      <c r="CG999" s="26">
        <f>CG1000</f>
        <v>0</v>
      </c>
      <c r="CH999" s="26">
        <f>CH1000</f>
        <v>0</v>
      </c>
      <c r="CI999" s="26">
        <f>CI1000</f>
        <v>0</v>
      </c>
      <c r="CJ999" s="26">
        <f t="shared" si="3928"/>
        <v>552796.80900000001</v>
      </c>
      <c r="CK999" s="26">
        <f t="shared" si="3929"/>
        <v>0</v>
      </c>
      <c r="CL999" s="26">
        <f t="shared" si="3930"/>
        <v>0</v>
      </c>
      <c r="CM999" s="26">
        <f>CM1000</f>
        <v>0</v>
      </c>
      <c r="CN999" s="26">
        <f>CN1000</f>
        <v>0</v>
      </c>
      <c r="CO999" s="26">
        <f>CO1000</f>
        <v>0</v>
      </c>
      <c r="CP999" s="26">
        <f t="shared" si="3931"/>
        <v>552796.80900000001</v>
      </c>
      <c r="CQ999" s="26">
        <f t="shared" si="3932"/>
        <v>0</v>
      </c>
      <c r="CR999" s="26">
        <f t="shared" si="3933"/>
        <v>0</v>
      </c>
      <c r="CS999" s="26">
        <f>CS1000</f>
        <v>0</v>
      </c>
      <c r="CT999" s="19"/>
      <c r="CU999" s="35"/>
      <c r="CZ999" s="1" t="s">
        <v>28</v>
      </c>
    </row>
    <row r="1000" spans="1:105" hidden="1" x14ac:dyDescent="0.3">
      <c r="A1000" s="16" t="s">
        <v>552</v>
      </c>
      <c r="B1000" s="17">
        <v>410</v>
      </c>
      <c r="C1000" s="16" t="s">
        <v>45</v>
      </c>
      <c r="D1000" s="16" t="s">
        <v>311</v>
      </c>
      <c r="E1000" s="34" t="s">
        <v>385</v>
      </c>
      <c r="F1000" s="26">
        <f>147175-54620.7</f>
        <v>92554.3</v>
      </c>
      <c r="G1000" s="26">
        <v>222299.2</v>
      </c>
      <c r="H1000" s="26"/>
      <c r="I1000" s="26"/>
      <c r="J1000" s="26"/>
      <c r="K1000" s="26"/>
      <c r="L1000" s="26">
        <f t="shared" si="4033"/>
        <v>92554.3</v>
      </c>
      <c r="M1000" s="26">
        <f t="shared" si="4034"/>
        <v>222299.2</v>
      </c>
      <c r="N1000" s="26">
        <f t="shared" si="4035"/>
        <v>0</v>
      </c>
      <c r="O1000" s="26">
        <f>-92554.3+364911.96</f>
        <v>272357.66000000003</v>
      </c>
      <c r="P1000" s="26">
        <v>-222299.2</v>
      </c>
      <c r="Q1000" s="26"/>
      <c r="R1000" s="26">
        <f t="shared" si="4036"/>
        <v>364911.96</v>
      </c>
      <c r="S1000" s="26">
        <f t="shared" si="4037"/>
        <v>0</v>
      </c>
      <c r="T1000" s="26">
        <f t="shared" si="4038"/>
        <v>0</v>
      </c>
      <c r="U1000" s="26"/>
      <c r="V1000" s="26"/>
      <c r="W1000" s="26"/>
      <c r="X1000" s="26">
        <f t="shared" si="4039"/>
        <v>364911.96</v>
      </c>
      <c r="Y1000" s="26">
        <f t="shared" si="4040"/>
        <v>0</v>
      </c>
      <c r="Z1000" s="26">
        <f t="shared" si="4041"/>
        <v>0</v>
      </c>
      <c r="AA1000" s="26"/>
      <c r="AB1000" s="26"/>
      <c r="AC1000" s="26"/>
      <c r="AD1000" s="26">
        <f t="shared" si="4042"/>
        <v>364911.96</v>
      </c>
      <c r="AE1000" s="26">
        <f t="shared" si="4043"/>
        <v>0</v>
      </c>
      <c r="AF1000" s="26">
        <f t="shared" si="4044"/>
        <v>0</v>
      </c>
      <c r="AG1000" s="26"/>
      <c r="AH1000" s="26"/>
      <c r="AI1000" s="26"/>
      <c r="AJ1000" s="26">
        <f t="shared" si="4045"/>
        <v>364911.96</v>
      </c>
      <c r="AK1000" s="26">
        <f t="shared" si="4046"/>
        <v>0</v>
      </c>
      <c r="AL1000" s="26">
        <f t="shared" si="4047"/>
        <v>0</v>
      </c>
      <c r="AM1000" s="26">
        <v>187884.84899999999</v>
      </c>
      <c r="AN1000" s="26"/>
      <c r="AO1000" s="26"/>
      <c r="AP1000" s="26">
        <f t="shared" si="4048"/>
        <v>552796.80900000001</v>
      </c>
      <c r="AQ1000" s="26">
        <f t="shared" si="4049"/>
        <v>0</v>
      </c>
      <c r="AR1000" s="26">
        <f t="shared" si="4050"/>
        <v>0</v>
      </c>
      <c r="AS1000" s="26"/>
      <c r="AT1000" s="26"/>
      <c r="AU1000" s="26"/>
      <c r="AV1000" s="26">
        <f t="shared" si="4051"/>
        <v>552796.80900000001</v>
      </c>
      <c r="AW1000" s="26">
        <f t="shared" si="4052"/>
        <v>0</v>
      </c>
      <c r="AX1000" s="26">
        <f t="shared" si="4053"/>
        <v>0</v>
      </c>
      <c r="AY1000" s="26"/>
      <c r="AZ1000" s="26"/>
      <c r="BA1000" s="26"/>
      <c r="BB1000" s="26">
        <f t="shared" si="4054"/>
        <v>552796.80900000001</v>
      </c>
      <c r="BC1000" s="26">
        <f t="shared" si="4055"/>
        <v>0</v>
      </c>
      <c r="BD1000" s="26">
        <f t="shared" si="4056"/>
        <v>0</v>
      </c>
      <c r="BE1000" s="26"/>
      <c r="BF1000" s="26"/>
      <c r="BG1000" s="26"/>
      <c r="BH1000" s="26">
        <f t="shared" si="4057"/>
        <v>552796.80900000001</v>
      </c>
      <c r="BI1000" s="26">
        <f t="shared" si="4058"/>
        <v>0</v>
      </c>
      <c r="BJ1000" s="26">
        <f t="shared" si="4059"/>
        <v>0</v>
      </c>
      <c r="BK1000" s="26"/>
      <c r="BL1000" s="26"/>
      <c r="BM1000" s="26"/>
      <c r="BN1000" s="26">
        <f t="shared" si="4060"/>
        <v>552796.80900000001</v>
      </c>
      <c r="BO1000" s="26">
        <f t="shared" si="4061"/>
        <v>0</v>
      </c>
      <c r="BP1000" s="26">
        <f t="shared" si="4062"/>
        <v>0</v>
      </c>
      <c r="BQ1000" s="26"/>
      <c r="BR1000" s="26"/>
      <c r="BS1000" s="26">
        <f t="shared" si="4063"/>
        <v>552796.80900000001</v>
      </c>
      <c r="BT1000" s="26">
        <f t="shared" si="4064"/>
        <v>0</v>
      </c>
      <c r="BU1000" s="26">
        <f t="shared" si="4065"/>
        <v>0</v>
      </c>
      <c r="BV1000" s="26"/>
      <c r="BW1000" s="26"/>
      <c r="BX1000" s="26">
        <f t="shared" si="4066"/>
        <v>552796.80900000001</v>
      </c>
      <c r="BY1000" s="26">
        <f t="shared" si="4067"/>
        <v>0</v>
      </c>
      <c r="BZ1000" s="26">
        <f t="shared" si="4068"/>
        <v>0</v>
      </c>
      <c r="CA1000" s="26"/>
      <c r="CB1000" s="26"/>
      <c r="CC1000" s="26"/>
      <c r="CD1000" s="26">
        <f t="shared" ref="CD1000:CD1003" si="4172">BX1000+CA1000</f>
        <v>552796.80900000001</v>
      </c>
      <c r="CE1000" s="26">
        <f t="shared" ref="CE1000:CE1003" si="4173">BY1000+CB1000</f>
        <v>0</v>
      </c>
      <c r="CF1000" s="26">
        <f t="shared" ref="CF1000:CF1003" si="4174">BZ1000+CC1000</f>
        <v>0</v>
      </c>
      <c r="CG1000" s="26"/>
      <c r="CH1000" s="26"/>
      <c r="CI1000" s="26"/>
      <c r="CJ1000" s="26">
        <f t="shared" ref="CJ1000:CJ1003" si="4175">CD1000+CG1000</f>
        <v>552796.80900000001</v>
      </c>
      <c r="CK1000" s="26">
        <f t="shared" ref="CK1000:CK1003" si="4176">CE1000+CH1000</f>
        <v>0</v>
      </c>
      <c r="CL1000" s="26">
        <f t="shared" ref="CL1000:CL1003" si="4177">CF1000+CI1000</f>
        <v>0</v>
      </c>
      <c r="CM1000" s="26"/>
      <c r="CN1000" s="26"/>
      <c r="CO1000" s="26"/>
      <c r="CP1000" s="26">
        <f t="shared" ref="CP1000:CP1003" si="4178">CJ1000+CM1000</f>
        <v>552796.80900000001</v>
      </c>
      <c r="CQ1000" s="26">
        <f t="shared" ref="CQ1000:CQ1003" si="4179">CK1000+CN1000</f>
        <v>0</v>
      </c>
      <c r="CR1000" s="26">
        <f t="shared" ref="CR1000:CR1003" si="4180">CL1000+CO1000</f>
        <v>0</v>
      </c>
      <c r="CS1000" s="26"/>
      <c r="CT1000" s="19"/>
      <c r="CU1000" s="35"/>
    </row>
    <row r="1001" spans="1:105" ht="140.4" hidden="1" x14ac:dyDescent="0.3">
      <c r="A1001" s="16" t="s">
        <v>552</v>
      </c>
      <c r="B1001" s="17">
        <v>460</v>
      </c>
      <c r="C1001" s="16"/>
      <c r="D1001" s="16"/>
      <c r="E1001" s="34" t="s">
        <v>284</v>
      </c>
      <c r="F1001" s="26">
        <f t="shared" ref="F1001:K1001" si="4181">F1002</f>
        <v>54620.7</v>
      </c>
      <c r="G1001" s="26">
        <f t="shared" si="4181"/>
        <v>0</v>
      </c>
      <c r="H1001" s="26">
        <f t="shared" si="4181"/>
        <v>0</v>
      </c>
      <c r="I1001" s="26">
        <f t="shared" si="4181"/>
        <v>0</v>
      </c>
      <c r="J1001" s="26">
        <f t="shared" si="4181"/>
        <v>0</v>
      </c>
      <c r="K1001" s="26">
        <f t="shared" si="4181"/>
        <v>0</v>
      </c>
      <c r="L1001" s="26">
        <f t="shared" si="4033"/>
        <v>54620.7</v>
      </c>
      <c r="M1001" s="26">
        <f t="shared" si="4034"/>
        <v>0</v>
      </c>
      <c r="N1001" s="26">
        <f t="shared" si="4035"/>
        <v>0</v>
      </c>
      <c r="O1001" s="26">
        <f>O1002</f>
        <v>0</v>
      </c>
      <c r="P1001" s="26">
        <f>P1002</f>
        <v>0</v>
      </c>
      <c r="Q1001" s="26">
        <f>Q1002</f>
        <v>0</v>
      </c>
      <c r="R1001" s="26">
        <f t="shared" si="4036"/>
        <v>54620.7</v>
      </c>
      <c r="S1001" s="26">
        <f t="shared" si="4037"/>
        <v>0</v>
      </c>
      <c r="T1001" s="26">
        <f t="shared" si="4038"/>
        <v>0</v>
      </c>
      <c r="U1001" s="26">
        <f>U1002</f>
        <v>0</v>
      </c>
      <c r="V1001" s="26">
        <f>V1002</f>
        <v>0</v>
      </c>
      <c r="W1001" s="26">
        <f>W1002</f>
        <v>0</v>
      </c>
      <c r="X1001" s="26">
        <f t="shared" si="4039"/>
        <v>54620.7</v>
      </c>
      <c r="Y1001" s="26">
        <f t="shared" si="4040"/>
        <v>0</v>
      </c>
      <c r="Z1001" s="26">
        <f t="shared" si="4041"/>
        <v>0</v>
      </c>
      <c r="AA1001" s="26">
        <f>AA1002</f>
        <v>0</v>
      </c>
      <c r="AB1001" s="26">
        <f>AB1002</f>
        <v>0</v>
      </c>
      <c r="AC1001" s="26">
        <f>AC1002</f>
        <v>0</v>
      </c>
      <c r="AD1001" s="26">
        <f t="shared" si="4042"/>
        <v>54620.7</v>
      </c>
      <c r="AE1001" s="26">
        <f t="shared" si="4043"/>
        <v>0</v>
      </c>
      <c r="AF1001" s="26">
        <f t="shared" si="4044"/>
        <v>0</v>
      </c>
      <c r="AG1001" s="26">
        <f>AG1002</f>
        <v>0</v>
      </c>
      <c r="AH1001" s="26">
        <f>AH1002</f>
        <v>0</v>
      </c>
      <c r="AI1001" s="26">
        <f>AI1002</f>
        <v>0</v>
      </c>
      <c r="AJ1001" s="26">
        <f t="shared" si="4045"/>
        <v>54620.7</v>
      </c>
      <c r="AK1001" s="26">
        <f t="shared" si="4046"/>
        <v>0</v>
      </c>
      <c r="AL1001" s="26">
        <f t="shared" si="4047"/>
        <v>0</v>
      </c>
      <c r="AM1001" s="26">
        <f>AM1002</f>
        <v>45436.972000000002</v>
      </c>
      <c r="AN1001" s="26">
        <f>AN1002</f>
        <v>0</v>
      </c>
      <c r="AO1001" s="26">
        <f>AO1002</f>
        <v>0</v>
      </c>
      <c r="AP1001" s="26">
        <f t="shared" si="4048"/>
        <v>100057.67199999999</v>
      </c>
      <c r="AQ1001" s="26">
        <f t="shared" si="4049"/>
        <v>0</v>
      </c>
      <c r="AR1001" s="26">
        <f t="shared" si="4050"/>
        <v>0</v>
      </c>
      <c r="AS1001" s="26">
        <f>AS1002</f>
        <v>0</v>
      </c>
      <c r="AT1001" s="26">
        <f>AT1002</f>
        <v>0</v>
      </c>
      <c r="AU1001" s="26">
        <f>AU1002</f>
        <v>0</v>
      </c>
      <c r="AV1001" s="26">
        <f t="shared" si="4051"/>
        <v>100057.67199999999</v>
      </c>
      <c r="AW1001" s="26">
        <f t="shared" si="4052"/>
        <v>0</v>
      </c>
      <c r="AX1001" s="26">
        <f t="shared" si="4053"/>
        <v>0</v>
      </c>
      <c r="AY1001" s="26">
        <f>AY1002</f>
        <v>0</v>
      </c>
      <c r="AZ1001" s="26">
        <f>AZ1002</f>
        <v>0</v>
      </c>
      <c r="BA1001" s="26">
        <f>BA1002</f>
        <v>0</v>
      </c>
      <c r="BB1001" s="26">
        <f t="shared" si="4054"/>
        <v>100057.67199999999</v>
      </c>
      <c r="BC1001" s="26">
        <f t="shared" si="4055"/>
        <v>0</v>
      </c>
      <c r="BD1001" s="26">
        <f t="shared" si="4056"/>
        <v>0</v>
      </c>
      <c r="BE1001" s="26">
        <f>BE1002</f>
        <v>0</v>
      </c>
      <c r="BF1001" s="26">
        <f>BF1002</f>
        <v>0</v>
      </c>
      <c r="BG1001" s="26">
        <f>BG1002</f>
        <v>0</v>
      </c>
      <c r="BH1001" s="26">
        <f t="shared" si="4057"/>
        <v>100057.67199999999</v>
      </c>
      <c r="BI1001" s="26">
        <f t="shared" si="4058"/>
        <v>0</v>
      </c>
      <c r="BJ1001" s="26">
        <f t="shared" si="4059"/>
        <v>0</v>
      </c>
      <c r="BK1001" s="26">
        <f>BK1002</f>
        <v>0</v>
      </c>
      <c r="BL1001" s="26">
        <f>BL1002</f>
        <v>0</v>
      </c>
      <c r="BM1001" s="26">
        <f>BM1002</f>
        <v>0</v>
      </c>
      <c r="BN1001" s="26">
        <f t="shared" si="4060"/>
        <v>100057.67199999999</v>
      </c>
      <c r="BO1001" s="26">
        <f t="shared" si="4061"/>
        <v>0</v>
      </c>
      <c r="BP1001" s="26">
        <f t="shared" si="4062"/>
        <v>0</v>
      </c>
      <c r="BQ1001" s="26">
        <f>BQ1002</f>
        <v>0</v>
      </c>
      <c r="BR1001" s="26">
        <f>BR1002</f>
        <v>0</v>
      </c>
      <c r="BS1001" s="26">
        <f t="shared" si="4063"/>
        <v>100057.67199999999</v>
      </c>
      <c r="BT1001" s="26">
        <f t="shared" si="4064"/>
        <v>0</v>
      </c>
      <c r="BU1001" s="26">
        <f t="shared" si="4065"/>
        <v>0</v>
      </c>
      <c r="BV1001" s="26">
        <f>BV1002</f>
        <v>0</v>
      </c>
      <c r="BW1001" s="26">
        <f>BW1002</f>
        <v>0</v>
      </c>
      <c r="BX1001" s="26">
        <f t="shared" si="4066"/>
        <v>100057.67199999999</v>
      </c>
      <c r="BY1001" s="26">
        <f t="shared" si="4067"/>
        <v>0</v>
      </c>
      <c r="BZ1001" s="26">
        <f t="shared" si="4068"/>
        <v>0</v>
      </c>
      <c r="CA1001" s="26">
        <f>CA1002</f>
        <v>0</v>
      </c>
      <c r="CB1001" s="26">
        <f>CB1002</f>
        <v>0</v>
      </c>
      <c r="CC1001" s="26">
        <f>CC1002</f>
        <v>0</v>
      </c>
      <c r="CD1001" s="26">
        <f t="shared" si="4172"/>
        <v>100057.67199999999</v>
      </c>
      <c r="CE1001" s="26">
        <f t="shared" si="4173"/>
        <v>0</v>
      </c>
      <c r="CF1001" s="26">
        <f t="shared" si="4174"/>
        <v>0</v>
      </c>
      <c r="CG1001" s="26">
        <f>CG1002</f>
        <v>0</v>
      </c>
      <c r="CH1001" s="26">
        <f>CH1002</f>
        <v>0</v>
      </c>
      <c r="CI1001" s="26">
        <f>CI1002</f>
        <v>0</v>
      </c>
      <c r="CJ1001" s="26">
        <f t="shared" si="4175"/>
        <v>100057.67199999999</v>
      </c>
      <c r="CK1001" s="26">
        <f t="shared" si="4176"/>
        <v>0</v>
      </c>
      <c r="CL1001" s="26">
        <f t="shared" si="4177"/>
        <v>0</v>
      </c>
      <c r="CM1001" s="26">
        <f>CM1002</f>
        <v>0</v>
      </c>
      <c r="CN1001" s="26">
        <f>CN1002</f>
        <v>0</v>
      </c>
      <c r="CO1001" s="26">
        <f>CO1002</f>
        <v>0</v>
      </c>
      <c r="CP1001" s="26">
        <f t="shared" si="4178"/>
        <v>100057.67199999999</v>
      </c>
      <c r="CQ1001" s="26">
        <f t="shared" si="4179"/>
        <v>0</v>
      </c>
      <c r="CR1001" s="26">
        <f t="shared" si="4180"/>
        <v>0</v>
      </c>
      <c r="CS1001" s="26">
        <f>CS1002</f>
        <v>0</v>
      </c>
      <c r="CT1001" s="19"/>
      <c r="CU1001" s="35"/>
      <c r="CZ1001" s="1" t="s">
        <v>28</v>
      </c>
    </row>
    <row r="1002" spans="1:105" hidden="1" x14ac:dyDescent="0.3">
      <c r="A1002" s="16" t="s">
        <v>552</v>
      </c>
      <c r="B1002" s="17">
        <v>460</v>
      </c>
      <c r="C1002" s="16" t="s">
        <v>45</v>
      </c>
      <c r="D1002" s="16" t="s">
        <v>311</v>
      </c>
      <c r="E1002" s="34" t="s">
        <v>385</v>
      </c>
      <c r="F1002" s="26">
        <v>54620.7</v>
      </c>
      <c r="G1002" s="26"/>
      <c r="H1002" s="26"/>
      <c r="I1002" s="26"/>
      <c r="J1002" s="26"/>
      <c r="K1002" s="26"/>
      <c r="L1002" s="26">
        <f t="shared" si="4033"/>
        <v>54620.7</v>
      </c>
      <c r="M1002" s="26">
        <f t="shared" si="4034"/>
        <v>0</v>
      </c>
      <c r="N1002" s="26">
        <f t="shared" si="4035"/>
        <v>0</v>
      </c>
      <c r="O1002" s="26">
        <f>-54620.7+54620.7</f>
        <v>0</v>
      </c>
      <c r="P1002" s="26"/>
      <c r="Q1002" s="26"/>
      <c r="R1002" s="26">
        <f t="shared" si="4036"/>
        <v>54620.7</v>
      </c>
      <c r="S1002" s="26">
        <f t="shared" si="4037"/>
        <v>0</v>
      </c>
      <c r="T1002" s="26">
        <f t="shared" si="4038"/>
        <v>0</v>
      </c>
      <c r="U1002" s="26"/>
      <c r="V1002" s="26"/>
      <c r="W1002" s="26"/>
      <c r="X1002" s="26">
        <f t="shared" si="4039"/>
        <v>54620.7</v>
      </c>
      <c r="Y1002" s="26">
        <f t="shared" si="4040"/>
        <v>0</v>
      </c>
      <c r="Z1002" s="26">
        <f t="shared" si="4041"/>
        <v>0</v>
      </c>
      <c r="AA1002" s="26"/>
      <c r="AB1002" s="26"/>
      <c r="AC1002" s="26"/>
      <c r="AD1002" s="26">
        <f t="shared" si="4042"/>
        <v>54620.7</v>
      </c>
      <c r="AE1002" s="26">
        <f t="shared" si="4043"/>
        <v>0</v>
      </c>
      <c r="AF1002" s="26">
        <f t="shared" si="4044"/>
        <v>0</v>
      </c>
      <c r="AG1002" s="26"/>
      <c r="AH1002" s="26"/>
      <c r="AI1002" s="26"/>
      <c r="AJ1002" s="26">
        <f t="shared" si="4045"/>
        <v>54620.7</v>
      </c>
      <c r="AK1002" s="26">
        <f t="shared" si="4046"/>
        <v>0</v>
      </c>
      <c r="AL1002" s="26">
        <f t="shared" si="4047"/>
        <v>0</v>
      </c>
      <c r="AM1002" s="26">
        <v>45436.972000000002</v>
      </c>
      <c r="AN1002" s="26"/>
      <c r="AO1002" s="26"/>
      <c r="AP1002" s="26">
        <f t="shared" si="4048"/>
        <v>100057.67199999999</v>
      </c>
      <c r="AQ1002" s="26">
        <f t="shared" si="4049"/>
        <v>0</v>
      </c>
      <c r="AR1002" s="26">
        <f t="shared" si="4050"/>
        <v>0</v>
      </c>
      <c r="AS1002" s="26"/>
      <c r="AT1002" s="26"/>
      <c r="AU1002" s="26"/>
      <c r="AV1002" s="26">
        <f t="shared" si="4051"/>
        <v>100057.67199999999</v>
      </c>
      <c r="AW1002" s="26">
        <f t="shared" si="4052"/>
        <v>0</v>
      </c>
      <c r="AX1002" s="26">
        <f t="shared" si="4053"/>
        <v>0</v>
      </c>
      <c r="AY1002" s="26"/>
      <c r="AZ1002" s="26"/>
      <c r="BA1002" s="26"/>
      <c r="BB1002" s="26">
        <f t="shared" si="4054"/>
        <v>100057.67199999999</v>
      </c>
      <c r="BC1002" s="26">
        <f t="shared" si="4055"/>
        <v>0</v>
      </c>
      <c r="BD1002" s="26">
        <f t="shared" si="4056"/>
        <v>0</v>
      </c>
      <c r="BE1002" s="26"/>
      <c r="BF1002" s="26"/>
      <c r="BG1002" s="26"/>
      <c r="BH1002" s="26">
        <f t="shared" si="4057"/>
        <v>100057.67199999999</v>
      </c>
      <c r="BI1002" s="26">
        <f t="shared" si="4058"/>
        <v>0</v>
      </c>
      <c r="BJ1002" s="26">
        <f t="shared" si="4059"/>
        <v>0</v>
      </c>
      <c r="BK1002" s="26"/>
      <c r="BL1002" s="26"/>
      <c r="BM1002" s="26"/>
      <c r="BN1002" s="26">
        <f t="shared" si="4060"/>
        <v>100057.67199999999</v>
      </c>
      <c r="BO1002" s="26">
        <f t="shared" si="4061"/>
        <v>0</v>
      </c>
      <c r="BP1002" s="26">
        <f t="shared" si="4062"/>
        <v>0</v>
      </c>
      <c r="BQ1002" s="26"/>
      <c r="BR1002" s="26"/>
      <c r="BS1002" s="26">
        <f t="shared" si="4063"/>
        <v>100057.67199999999</v>
      </c>
      <c r="BT1002" s="26">
        <f t="shared" si="4064"/>
        <v>0</v>
      </c>
      <c r="BU1002" s="26">
        <f t="shared" si="4065"/>
        <v>0</v>
      </c>
      <c r="BV1002" s="26"/>
      <c r="BW1002" s="26"/>
      <c r="BX1002" s="26">
        <f t="shared" si="4066"/>
        <v>100057.67199999999</v>
      </c>
      <c r="BY1002" s="26">
        <f t="shared" si="4067"/>
        <v>0</v>
      </c>
      <c r="BZ1002" s="26">
        <f t="shared" si="4068"/>
        <v>0</v>
      </c>
      <c r="CA1002" s="26"/>
      <c r="CB1002" s="26"/>
      <c r="CC1002" s="26"/>
      <c r="CD1002" s="26">
        <f t="shared" si="4172"/>
        <v>100057.67199999999</v>
      </c>
      <c r="CE1002" s="26">
        <f t="shared" si="4173"/>
        <v>0</v>
      </c>
      <c r="CF1002" s="26">
        <f t="shared" si="4174"/>
        <v>0</v>
      </c>
      <c r="CG1002" s="26"/>
      <c r="CH1002" s="26"/>
      <c r="CI1002" s="26"/>
      <c r="CJ1002" s="26">
        <f t="shared" si="4175"/>
        <v>100057.67199999999</v>
      </c>
      <c r="CK1002" s="26">
        <f t="shared" si="4176"/>
        <v>0</v>
      </c>
      <c r="CL1002" s="26">
        <f t="shared" si="4177"/>
        <v>0</v>
      </c>
      <c r="CM1002" s="26"/>
      <c r="CN1002" s="26"/>
      <c r="CO1002" s="26"/>
      <c r="CP1002" s="26">
        <f t="shared" si="4178"/>
        <v>100057.67199999999</v>
      </c>
      <c r="CQ1002" s="26">
        <f t="shared" si="4179"/>
        <v>0</v>
      </c>
      <c r="CR1002" s="26">
        <f t="shared" si="4180"/>
        <v>0</v>
      </c>
      <c r="CS1002" s="26"/>
      <c r="CT1002" s="19"/>
      <c r="CU1002" s="35"/>
    </row>
    <row r="1003" spans="1:105" ht="46.8" hidden="1" x14ac:dyDescent="0.3">
      <c r="A1003" s="16" t="s">
        <v>554</v>
      </c>
      <c r="B1003" s="17"/>
      <c r="C1003" s="16"/>
      <c r="D1003" s="16"/>
      <c r="E1003" s="34" t="s">
        <v>555</v>
      </c>
      <c r="F1003" s="26">
        <f t="shared" ref="F1003:F1015" si="4182">F1004</f>
        <v>25000</v>
      </c>
      <c r="G1003" s="26">
        <f t="shared" ref="G1003:G1015" si="4183">G1004</f>
        <v>100000</v>
      </c>
      <c r="H1003" s="26">
        <f t="shared" ref="H1003:H1005" si="4184">H1004</f>
        <v>757100.7</v>
      </c>
      <c r="I1003" s="26">
        <f t="shared" ref="I1003:I1015" si="4185">I1004</f>
        <v>0</v>
      </c>
      <c r="J1003" s="26">
        <f t="shared" ref="J1003:J1015" si="4186">J1004</f>
        <v>0</v>
      </c>
      <c r="K1003" s="26">
        <f t="shared" ref="K1003:K1015" si="4187">K1004</f>
        <v>0</v>
      </c>
      <c r="L1003" s="26">
        <f t="shared" si="4033"/>
        <v>25000</v>
      </c>
      <c r="M1003" s="26">
        <f t="shared" si="4034"/>
        <v>100000</v>
      </c>
      <c r="N1003" s="26">
        <f t="shared" si="4035"/>
        <v>757100.7</v>
      </c>
      <c r="O1003" s="26">
        <f t="shared" ref="O1003:O1005" si="4188">O1004</f>
        <v>186763.856</v>
      </c>
      <c r="P1003" s="26">
        <f t="shared" ref="P1003:P1015" si="4189">P1004</f>
        <v>409465.24400000001</v>
      </c>
      <c r="Q1003" s="26">
        <f t="shared" ref="Q1003:Q1015" si="4190">Q1004</f>
        <v>-11041.07</v>
      </c>
      <c r="R1003" s="26">
        <f t="shared" si="4036"/>
        <v>211763.856</v>
      </c>
      <c r="S1003" s="26">
        <f t="shared" si="4037"/>
        <v>509465.24400000001</v>
      </c>
      <c r="T1003" s="26">
        <f t="shared" si="4038"/>
        <v>746059.63</v>
      </c>
      <c r="U1003" s="26">
        <f t="shared" ref="U1003:U1015" si="4191">U1004</f>
        <v>0</v>
      </c>
      <c r="V1003" s="26">
        <f t="shared" ref="V1003:V1015" si="4192">V1004</f>
        <v>0</v>
      </c>
      <c r="W1003" s="26">
        <f t="shared" ref="W1003:W1015" si="4193">W1004</f>
        <v>0</v>
      </c>
      <c r="X1003" s="26">
        <f t="shared" si="4039"/>
        <v>211763.856</v>
      </c>
      <c r="Y1003" s="26">
        <f t="shared" si="4040"/>
        <v>509465.24400000001</v>
      </c>
      <c r="Z1003" s="26">
        <f t="shared" si="4041"/>
        <v>746059.63</v>
      </c>
      <c r="AA1003" s="26">
        <f t="shared" ref="AA1003:AA1015" si="4194">AA1004</f>
        <v>0</v>
      </c>
      <c r="AB1003" s="26">
        <f t="shared" ref="AB1003:AB1015" si="4195">AB1004</f>
        <v>0</v>
      </c>
      <c r="AC1003" s="26">
        <f t="shared" ref="AC1003:AC1015" si="4196">AC1004</f>
        <v>0</v>
      </c>
      <c r="AD1003" s="26">
        <f t="shared" si="4042"/>
        <v>211763.856</v>
      </c>
      <c r="AE1003" s="26">
        <f t="shared" si="4043"/>
        <v>509465.24400000001</v>
      </c>
      <c r="AF1003" s="26">
        <f t="shared" si="4044"/>
        <v>746059.63</v>
      </c>
      <c r="AG1003" s="26">
        <f t="shared" ref="AG1003:AG1015" si="4197">AG1004</f>
        <v>0</v>
      </c>
      <c r="AH1003" s="26">
        <f t="shared" ref="AH1003:AH1015" si="4198">AH1004</f>
        <v>0</v>
      </c>
      <c r="AI1003" s="26">
        <f t="shared" ref="AI1003:AI1015" si="4199">AI1004</f>
        <v>0</v>
      </c>
      <c r="AJ1003" s="26">
        <f t="shared" si="4045"/>
        <v>211763.856</v>
      </c>
      <c r="AK1003" s="26">
        <f t="shared" si="4046"/>
        <v>509465.24400000001</v>
      </c>
      <c r="AL1003" s="26">
        <f t="shared" si="4047"/>
        <v>746059.63</v>
      </c>
      <c r="AM1003" s="26">
        <f t="shared" ref="AM1003:AM1015" si="4200">AM1004</f>
        <v>-48973.177000000003</v>
      </c>
      <c r="AN1003" s="26">
        <f t="shared" ref="AN1003:AN1015" si="4201">AN1004</f>
        <v>-93026.823000000004</v>
      </c>
      <c r="AO1003" s="26">
        <f t="shared" ref="AO1003:AO1015" si="4202">AO1004</f>
        <v>0</v>
      </c>
      <c r="AP1003" s="26">
        <f t="shared" si="4048"/>
        <v>162790.679</v>
      </c>
      <c r="AQ1003" s="26">
        <f t="shared" si="4049"/>
        <v>416438.42099999997</v>
      </c>
      <c r="AR1003" s="26">
        <f t="shared" si="4050"/>
        <v>746059.63</v>
      </c>
      <c r="AS1003" s="26">
        <f t="shared" ref="AS1003:AS1015" si="4203">AS1004</f>
        <v>0</v>
      </c>
      <c r="AT1003" s="26">
        <f t="shared" ref="AT1003:AT1015" si="4204">AT1004</f>
        <v>0</v>
      </c>
      <c r="AU1003" s="26">
        <f t="shared" ref="AU1003:AU1015" si="4205">AU1004</f>
        <v>0</v>
      </c>
      <c r="AV1003" s="26">
        <f t="shared" si="4051"/>
        <v>162790.679</v>
      </c>
      <c r="AW1003" s="26">
        <f t="shared" si="4052"/>
        <v>416438.42099999997</v>
      </c>
      <c r="AX1003" s="26">
        <f t="shared" si="4053"/>
        <v>746059.63</v>
      </c>
      <c r="AY1003" s="26">
        <f t="shared" ref="AY1003:AY1015" si="4206">AY1004</f>
        <v>0</v>
      </c>
      <c r="AZ1003" s="26">
        <f t="shared" ref="AZ1003:AZ1015" si="4207">AZ1004</f>
        <v>0</v>
      </c>
      <c r="BA1003" s="26">
        <f t="shared" ref="BA1003:BA1015" si="4208">BA1004</f>
        <v>0</v>
      </c>
      <c r="BB1003" s="26">
        <f t="shared" si="4054"/>
        <v>162790.679</v>
      </c>
      <c r="BC1003" s="26">
        <f t="shared" si="4055"/>
        <v>416438.42099999997</v>
      </c>
      <c r="BD1003" s="26">
        <f t="shared" si="4056"/>
        <v>746059.63</v>
      </c>
      <c r="BE1003" s="26">
        <f t="shared" ref="BE1003:BE1015" si="4209">BE1004</f>
        <v>0</v>
      </c>
      <c r="BF1003" s="26">
        <f t="shared" ref="BF1003:BF1015" si="4210">BF1004</f>
        <v>0</v>
      </c>
      <c r="BG1003" s="26">
        <f t="shared" ref="BG1003:BG1015" si="4211">BG1004</f>
        <v>0</v>
      </c>
      <c r="BH1003" s="26">
        <f t="shared" si="4057"/>
        <v>162790.679</v>
      </c>
      <c r="BI1003" s="26">
        <f t="shared" si="4058"/>
        <v>416438.42099999997</v>
      </c>
      <c r="BJ1003" s="26">
        <f t="shared" si="4059"/>
        <v>746059.63</v>
      </c>
      <c r="BK1003" s="26">
        <f t="shared" ref="BK1003:BK1015" si="4212">BK1004</f>
        <v>0</v>
      </c>
      <c r="BL1003" s="26">
        <f t="shared" ref="BL1003:BL1015" si="4213">BL1004</f>
        <v>0</v>
      </c>
      <c r="BM1003" s="26">
        <f t="shared" ref="BM1003:BM1015" si="4214">BM1004</f>
        <v>0</v>
      </c>
      <c r="BN1003" s="26">
        <f t="shared" si="4060"/>
        <v>162790.679</v>
      </c>
      <c r="BO1003" s="26">
        <f t="shared" si="4061"/>
        <v>416438.42099999997</v>
      </c>
      <c r="BP1003" s="26">
        <f t="shared" si="4062"/>
        <v>746059.63</v>
      </c>
      <c r="BQ1003" s="26">
        <f t="shared" ref="BQ1003:BQ1015" si="4215">BQ1004</f>
        <v>0</v>
      </c>
      <c r="BR1003" s="26">
        <f t="shared" ref="BR1003:BR1015" si="4216">BR1004</f>
        <v>0</v>
      </c>
      <c r="BS1003" s="26">
        <f t="shared" si="4063"/>
        <v>162790.679</v>
      </c>
      <c r="BT1003" s="26">
        <f t="shared" si="4064"/>
        <v>416438.42099999997</v>
      </c>
      <c r="BU1003" s="26">
        <f t="shared" si="4065"/>
        <v>746059.63</v>
      </c>
      <c r="BV1003" s="26">
        <f t="shared" ref="BV1003:BV1015" si="4217">BV1004</f>
        <v>0</v>
      </c>
      <c r="BW1003" s="26">
        <f t="shared" ref="BW1003:BW1015" si="4218">BW1004</f>
        <v>0</v>
      </c>
      <c r="BX1003" s="26">
        <f t="shared" si="4066"/>
        <v>162790.679</v>
      </c>
      <c r="BY1003" s="26">
        <f t="shared" si="4067"/>
        <v>416438.42099999997</v>
      </c>
      <c r="BZ1003" s="26">
        <f t="shared" si="4068"/>
        <v>746059.63</v>
      </c>
      <c r="CA1003" s="26">
        <f t="shared" ref="CA1003:CA1015" si="4219">CA1004</f>
        <v>0</v>
      </c>
      <c r="CB1003" s="26">
        <f t="shared" ref="CB1003:CB1015" si="4220">CB1004</f>
        <v>0</v>
      </c>
      <c r="CC1003" s="26">
        <f t="shared" ref="CC1003:CC1015" si="4221">CC1004</f>
        <v>0</v>
      </c>
      <c r="CD1003" s="26">
        <f t="shared" si="4172"/>
        <v>162790.679</v>
      </c>
      <c r="CE1003" s="26">
        <f t="shared" si="4173"/>
        <v>416438.42099999997</v>
      </c>
      <c r="CF1003" s="26">
        <f t="shared" si="4174"/>
        <v>746059.63</v>
      </c>
      <c r="CG1003" s="26">
        <f t="shared" ref="CG1003:CG1015" si="4222">CG1004</f>
        <v>0</v>
      </c>
      <c r="CH1003" s="26">
        <f t="shared" ref="CH1003:CH1015" si="4223">CH1004</f>
        <v>0</v>
      </c>
      <c r="CI1003" s="26">
        <f t="shared" ref="CI1003:CI1015" si="4224">CI1004</f>
        <v>0</v>
      </c>
      <c r="CJ1003" s="26">
        <f t="shared" si="4175"/>
        <v>162790.679</v>
      </c>
      <c r="CK1003" s="26">
        <f t="shared" si="4176"/>
        <v>416438.42099999997</v>
      </c>
      <c r="CL1003" s="26">
        <f t="shared" si="4177"/>
        <v>746059.63</v>
      </c>
      <c r="CM1003" s="26">
        <f t="shared" ref="CM1003:CM1015" si="4225">CM1004</f>
        <v>0</v>
      </c>
      <c r="CN1003" s="26">
        <f t="shared" ref="CN1003:CN1015" si="4226">CN1004</f>
        <v>0</v>
      </c>
      <c r="CO1003" s="26">
        <f t="shared" ref="CO1003:CO1015" si="4227">CO1004</f>
        <v>0</v>
      </c>
      <c r="CP1003" s="26">
        <f t="shared" si="4178"/>
        <v>162790.679</v>
      </c>
      <c r="CQ1003" s="26">
        <f t="shared" si="4179"/>
        <v>416438.42099999997</v>
      </c>
      <c r="CR1003" s="26">
        <f t="shared" si="4180"/>
        <v>746059.63</v>
      </c>
      <c r="CS1003" s="26">
        <f t="shared" ref="CS1003:CS1015" si="4228">CS1004</f>
        <v>0</v>
      </c>
      <c r="CT1003" s="19"/>
      <c r="CU1003" s="35"/>
      <c r="DA1003" s="1" t="s">
        <v>29</v>
      </c>
    </row>
    <row r="1004" spans="1:105" ht="46.8" hidden="1" x14ac:dyDescent="0.3">
      <c r="A1004" s="16" t="s">
        <v>554</v>
      </c>
      <c r="B1004" s="17">
        <v>400</v>
      </c>
      <c r="C1004" s="16"/>
      <c r="D1004" s="16"/>
      <c r="E1004" s="34" t="s">
        <v>82</v>
      </c>
      <c r="F1004" s="26">
        <f t="shared" si="4182"/>
        <v>25000</v>
      </c>
      <c r="G1004" s="26">
        <f t="shared" si="4183"/>
        <v>100000</v>
      </c>
      <c r="H1004" s="26">
        <f t="shared" si="4184"/>
        <v>757100.7</v>
      </c>
      <c r="I1004" s="26">
        <f t="shared" si="4185"/>
        <v>0</v>
      </c>
      <c r="J1004" s="26">
        <f t="shared" si="4186"/>
        <v>0</v>
      </c>
      <c r="K1004" s="26">
        <f t="shared" si="4187"/>
        <v>0</v>
      </c>
      <c r="L1004" s="26">
        <f t="shared" si="4033"/>
        <v>25000</v>
      </c>
      <c r="M1004" s="26">
        <f t="shared" si="4034"/>
        <v>100000</v>
      </c>
      <c r="N1004" s="26">
        <f t="shared" si="4035"/>
        <v>757100.7</v>
      </c>
      <c r="O1004" s="26">
        <f t="shared" si="4188"/>
        <v>186763.856</v>
      </c>
      <c r="P1004" s="26">
        <f t="shared" si="4189"/>
        <v>409465.24400000001</v>
      </c>
      <c r="Q1004" s="26">
        <f t="shared" si="4190"/>
        <v>-11041.07</v>
      </c>
      <c r="R1004" s="26">
        <f t="shared" si="4036"/>
        <v>211763.856</v>
      </c>
      <c r="S1004" s="26">
        <f t="shared" si="4037"/>
        <v>509465.24400000001</v>
      </c>
      <c r="T1004" s="26">
        <f t="shared" si="4038"/>
        <v>746059.63</v>
      </c>
      <c r="U1004" s="26">
        <f t="shared" si="4191"/>
        <v>0</v>
      </c>
      <c r="V1004" s="26">
        <f t="shared" si="4192"/>
        <v>0</v>
      </c>
      <c r="W1004" s="26">
        <f t="shared" si="4193"/>
        <v>0</v>
      </c>
      <c r="X1004" s="26">
        <f t="shared" si="4039"/>
        <v>211763.856</v>
      </c>
      <c r="Y1004" s="26">
        <f t="shared" si="4040"/>
        <v>509465.24400000001</v>
      </c>
      <c r="Z1004" s="26">
        <f t="shared" si="4041"/>
        <v>746059.63</v>
      </c>
      <c r="AA1004" s="26">
        <f t="shared" si="4194"/>
        <v>0</v>
      </c>
      <c r="AB1004" s="26">
        <f t="shared" si="4195"/>
        <v>0</v>
      </c>
      <c r="AC1004" s="26">
        <f t="shared" si="4196"/>
        <v>0</v>
      </c>
      <c r="AD1004" s="26">
        <f t="shared" si="4042"/>
        <v>211763.856</v>
      </c>
      <c r="AE1004" s="26">
        <f t="shared" si="4043"/>
        <v>509465.24400000001</v>
      </c>
      <c r="AF1004" s="26">
        <f t="shared" si="4044"/>
        <v>746059.63</v>
      </c>
      <c r="AG1004" s="26">
        <f t="shared" si="4197"/>
        <v>0</v>
      </c>
      <c r="AH1004" s="26">
        <f t="shared" si="4198"/>
        <v>0</v>
      </c>
      <c r="AI1004" s="26">
        <f t="shared" si="4199"/>
        <v>0</v>
      </c>
      <c r="AJ1004" s="26">
        <f t="shared" si="4045"/>
        <v>211763.856</v>
      </c>
      <c r="AK1004" s="26">
        <f t="shared" si="4046"/>
        <v>509465.24400000001</v>
      </c>
      <c r="AL1004" s="26">
        <f t="shared" si="4047"/>
        <v>746059.63</v>
      </c>
      <c r="AM1004" s="26">
        <f t="shared" si="4200"/>
        <v>-48973.177000000003</v>
      </c>
      <c r="AN1004" s="26">
        <f t="shared" si="4201"/>
        <v>-93026.823000000004</v>
      </c>
      <c r="AO1004" s="26">
        <f t="shared" si="4202"/>
        <v>0</v>
      </c>
      <c r="AP1004" s="26">
        <f t="shared" si="4048"/>
        <v>162790.679</v>
      </c>
      <c r="AQ1004" s="26">
        <f t="shared" si="4049"/>
        <v>416438.42099999997</v>
      </c>
      <c r="AR1004" s="26">
        <f t="shared" si="4050"/>
        <v>746059.63</v>
      </c>
      <c r="AS1004" s="26">
        <f t="shared" si="4203"/>
        <v>0</v>
      </c>
      <c r="AT1004" s="26">
        <f t="shared" si="4204"/>
        <v>0</v>
      </c>
      <c r="AU1004" s="26">
        <f t="shared" si="4205"/>
        <v>0</v>
      </c>
      <c r="AV1004" s="26">
        <f t="shared" si="4051"/>
        <v>162790.679</v>
      </c>
      <c r="AW1004" s="26">
        <f t="shared" si="4052"/>
        <v>416438.42099999997</v>
      </c>
      <c r="AX1004" s="26">
        <f t="shared" si="4053"/>
        <v>746059.63</v>
      </c>
      <c r="AY1004" s="26">
        <f t="shared" si="4206"/>
        <v>0</v>
      </c>
      <c r="AZ1004" s="26">
        <f t="shared" si="4207"/>
        <v>0</v>
      </c>
      <c r="BA1004" s="26">
        <f t="shared" si="4208"/>
        <v>0</v>
      </c>
      <c r="BB1004" s="26">
        <f t="shared" si="4054"/>
        <v>162790.679</v>
      </c>
      <c r="BC1004" s="26">
        <f t="shared" si="4055"/>
        <v>416438.42099999997</v>
      </c>
      <c r="BD1004" s="26">
        <f t="shared" si="4056"/>
        <v>746059.63</v>
      </c>
      <c r="BE1004" s="26">
        <f t="shared" si="4209"/>
        <v>0</v>
      </c>
      <c r="BF1004" s="26">
        <f t="shared" si="4210"/>
        <v>0</v>
      </c>
      <c r="BG1004" s="26">
        <f t="shared" si="4211"/>
        <v>0</v>
      </c>
      <c r="BH1004" s="26">
        <f t="shared" si="4057"/>
        <v>162790.679</v>
      </c>
      <c r="BI1004" s="26">
        <f t="shared" si="4058"/>
        <v>416438.42099999997</v>
      </c>
      <c r="BJ1004" s="26">
        <f t="shared" si="4059"/>
        <v>746059.63</v>
      </c>
      <c r="BK1004" s="26">
        <f t="shared" si="4212"/>
        <v>0</v>
      </c>
      <c r="BL1004" s="26">
        <f t="shared" si="4213"/>
        <v>0</v>
      </c>
      <c r="BM1004" s="26">
        <f t="shared" si="4214"/>
        <v>0</v>
      </c>
      <c r="BN1004" s="26">
        <f t="shared" si="4060"/>
        <v>162790.679</v>
      </c>
      <c r="BO1004" s="26">
        <f t="shared" si="4061"/>
        <v>416438.42099999997</v>
      </c>
      <c r="BP1004" s="26">
        <f t="shared" si="4062"/>
        <v>746059.63</v>
      </c>
      <c r="BQ1004" s="26">
        <f t="shared" si="4215"/>
        <v>0</v>
      </c>
      <c r="BR1004" s="26">
        <f t="shared" si="4216"/>
        <v>0</v>
      </c>
      <c r="BS1004" s="26">
        <f t="shared" si="4063"/>
        <v>162790.679</v>
      </c>
      <c r="BT1004" s="26">
        <f t="shared" si="4064"/>
        <v>416438.42099999997</v>
      </c>
      <c r="BU1004" s="26">
        <f t="shared" si="4065"/>
        <v>746059.63</v>
      </c>
      <c r="BV1004" s="26">
        <f t="shared" si="4217"/>
        <v>0</v>
      </c>
      <c r="BW1004" s="26">
        <f t="shared" si="4218"/>
        <v>0</v>
      </c>
      <c r="BX1004" s="26">
        <f t="shared" si="4066"/>
        <v>162790.679</v>
      </c>
      <c r="BY1004" s="26">
        <f t="shared" si="4067"/>
        <v>416438.42099999997</v>
      </c>
      <c r="BZ1004" s="26">
        <f t="shared" si="4068"/>
        <v>746059.63</v>
      </c>
      <c r="CA1004" s="26">
        <f t="shared" si="4219"/>
        <v>0</v>
      </c>
      <c r="CB1004" s="26">
        <f t="shared" si="4220"/>
        <v>0</v>
      </c>
      <c r="CC1004" s="26">
        <f t="shared" si="4221"/>
        <v>0</v>
      </c>
      <c r="CD1004" s="26">
        <f t="shared" ref="CD1004:CD1067" si="4229">BX1004+CA1004</f>
        <v>162790.679</v>
      </c>
      <c r="CE1004" s="26">
        <f t="shared" ref="CE1004:CE1067" si="4230">BY1004+CB1004</f>
        <v>416438.42099999997</v>
      </c>
      <c r="CF1004" s="26">
        <f t="shared" ref="CF1004:CF1067" si="4231">BZ1004+CC1004</f>
        <v>746059.63</v>
      </c>
      <c r="CG1004" s="26">
        <f t="shared" si="4222"/>
        <v>0</v>
      </c>
      <c r="CH1004" s="26">
        <f t="shared" si="4223"/>
        <v>0</v>
      </c>
      <c r="CI1004" s="26">
        <f t="shared" si="4224"/>
        <v>0</v>
      </c>
      <c r="CJ1004" s="26">
        <f t="shared" ref="CJ1004:CJ1067" si="4232">CD1004+CG1004</f>
        <v>162790.679</v>
      </c>
      <c r="CK1004" s="26">
        <f t="shared" ref="CK1004:CK1067" si="4233">CE1004+CH1004</f>
        <v>416438.42099999997</v>
      </c>
      <c r="CL1004" s="26">
        <f t="shared" ref="CL1004:CL1067" si="4234">CF1004+CI1004</f>
        <v>746059.63</v>
      </c>
      <c r="CM1004" s="26">
        <f t="shared" si="4225"/>
        <v>0</v>
      </c>
      <c r="CN1004" s="26">
        <f t="shared" si="4226"/>
        <v>0</v>
      </c>
      <c r="CO1004" s="26">
        <f t="shared" si="4227"/>
        <v>0</v>
      </c>
      <c r="CP1004" s="26">
        <f t="shared" ref="CP1004:CP1067" si="4235">CJ1004+CM1004</f>
        <v>162790.679</v>
      </c>
      <c r="CQ1004" s="26">
        <f t="shared" ref="CQ1004:CQ1067" si="4236">CK1004+CN1004</f>
        <v>416438.42099999997</v>
      </c>
      <c r="CR1004" s="26">
        <f t="shared" ref="CR1004:CR1067" si="4237">CL1004+CO1004</f>
        <v>746059.63</v>
      </c>
      <c r="CS1004" s="26">
        <f t="shared" si="4228"/>
        <v>0</v>
      </c>
      <c r="CT1004" s="19"/>
      <c r="CU1004" s="35"/>
      <c r="CY1004" s="1" t="s">
        <v>27</v>
      </c>
    </row>
    <row r="1005" spans="1:105" hidden="1" x14ac:dyDescent="0.3">
      <c r="A1005" s="16" t="s">
        <v>554</v>
      </c>
      <c r="B1005" s="17">
        <v>410</v>
      </c>
      <c r="C1005" s="16"/>
      <c r="D1005" s="16"/>
      <c r="E1005" s="34" t="s">
        <v>83</v>
      </c>
      <c r="F1005" s="26">
        <f t="shared" si="4182"/>
        <v>25000</v>
      </c>
      <c r="G1005" s="26">
        <f t="shared" si="4183"/>
        <v>100000</v>
      </c>
      <c r="H1005" s="26">
        <f t="shared" si="4184"/>
        <v>757100.7</v>
      </c>
      <c r="I1005" s="26">
        <f t="shared" si="4185"/>
        <v>0</v>
      </c>
      <c r="J1005" s="26">
        <f t="shared" si="4186"/>
        <v>0</v>
      </c>
      <c r="K1005" s="26">
        <f t="shared" si="4187"/>
        <v>0</v>
      </c>
      <c r="L1005" s="26">
        <f t="shared" si="4033"/>
        <v>25000</v>
      </c>
      <c r="M1005" s="26">
        <f t="shared" si="4034"/>
        <v>100000</v>
      </c>
      <c r="N1005" s="26">
        <f t="shared" si="4035"/>
        <v>757100.7</v>
      </c>
      <c r="O1005" s="26">
        <f t="shared" si="4188"/>
        <v>186763.856</v>
      </c>
      <c r="P1005" s="26">
        <f t="shared" si="4189"/>
        <v>409465.24400000001</v>
      </c>
      <c r="Q1005" s="26">
        <f t="shared" si="4190"/>
        <v>-11041.07</v>
      </c>
      <c r="R1005" s="26">
        <f t="shared" si="4036"/>
        <v>211763.856</v>
      </c>
      <c r="S1005" s="26">
        <f t="shared" si="4037"/>
        <v>509465.24400000001</v>
      </c>
      <c r="T1005" s="26">
        <f t="shared" si="4038"/>
        <v>746059.63</v>
      </c>
      <c r="U1005" s="26">
        <f t="shared" si="4191"/>
        <v>0</v>
      </c>
      <c r="V1005" s="26">
        <f t="shared" si="4192"/>
        <v>0</v>
      </c>
      <c r="W1005" s="26">
        <f t="shared" si="4193"/>
        <v>0</v>
      </c>
      <c r="X1005" s="26">
        <f t="shared" si="4039"/>
        <v>211763.856</v>
      </c>
      <c r="Y1005" s="26">
        <f t="shared" si="4040"/>
        <v>509465.24400000001</v>
      </c>
      <c r="Z1005" s="26">
        <f t="shared" si="4041"/>
        <v>746059.63</v>
      </c>
      <c r="AA1005" s="26">
        <f t="shared" si="4194"/>
        <v>0</v>
      </c>
      <c r="AB1005" s="26">
        <f t="shared" si="4195"/>
        <v>0</v>
      </c>
      <c r="AC1005" s="26">
        <f t="shared" si="4196"/>
        <v>0</v>
      </c>
      <c r="AD1005" s="26">
        <f t="shared" si="4042"/>
        <v>211763.856</v>
      </c>
      <c r="AE1005" s="26">
        <f t="shared" si="4043"/>
        <v>509465.24400000001</v>
      </c>
      <c r="AF1005" s="26">
        <f t="shared" si="4044"/>
        <v>746059.63</v>
      </c>
      <c r="AG1005" s="26">
        <f t="shared" si="4197"/>
        <v>0</v>
      </c>
      <c r="AH1005" s="26">
        <f t="shared" si="4198"/>
        <v>0</v>
      </c>
      <c r="AI1005" s="26">
        <f t="shared" si="4199"/>
        <v>0</v>
      </c>
      <c r="AJ1005" s="26">
        <f t="shared" si="4045"/>
        <v>211763.856</v>
      </c>
      <c r="AK1005" s="26">
        <f t="shared" si="4046"/>
        <v>509465.24400000001</v>
      </c>
      <c r="AL1005" s="26">
        <f t="shared" si="4047"/>
        <v>746059.63</v>
      </c>
      <c r="AM1005" s="26">
        <f t="shared" si="4200"/>
        <v>-48973.177000000003</v>
      </c>
      <c r="AN1005" s="26">
        <f t="shared" si="4201"/>
        <v>-93026.823000000004</v>
      </c>
      <c r="AO1005" s="26">
        <f t="shared" si="4202"/>
        <v>0</v>
      </c>
      <c r="AP1005" s="26">
        <f t="shared" si="4048"/>
        <v>162790.679</v>
      </c>
      <c r="AQ1005" s="26">
        <f t="shared" si="4049"/>
        <v>416438.42099999997</v>
      </c>
      <c r="AR1005" s="26">
        <f t="shared" si="4050"/>
        <v>746059.63</v>
      </c>
      <c r="AS1005" s="26">
        <f t="shared" si="4203"/>
        <v>0</v>
      </c>
      <c r="AT1005" s="26">
        <f t="shared" si="4204"/>
        <v>0</v>
      </c>
      <c r="AU1005" s="26">
        <f t="shared" si="4205"/>
        <v>0</v>
      </c>
      <c r="AV1005" s="26">
        <f t="shared" si="4051"/>
        <v>162790.679</v>
      </c>
      <c r="AW1005" s="26">
        <f t="shared" si="4052"/>
        <v>416438.42099999997</v>
      </c>
      <c r="AX1005" s="26">
        <f t="shared" si="4053"/>
        <v>746059.63</v>
      </c>
      <c r="AY1005" s="26">
        <f t="shared" si="4206"/>
        <v>0</v>
      </c>
      <c r="AZ1005" s="26">
        <f t="shared" si="4207"/>
        <v>0</v>
      </c>
      <c r="BA1005" s="26">
        <f t="shared" si="4208"/>
        <v>0</v>
      </c>
      <c r="BB1005" s="26">
        <f t="shared" si="4054"/>
        <v>162790.679</v>
      </c>
      <c r="BC1005" s="26">
        <f t="shared" si="4055"/>
        <v>416438.42099999997</v>
      </c>
      <c r="BD1005" s="26">
        <f t="shared" si="4056"/>
        <v>746059.63</v>
      </c>
      <c r="BE1005" s="26">
        <f t="shared" si="4209"/>
        <v>0</v>
      </c>
      <c r="BF1005" s="26">
        <f t="shared" si="4210"/>
        <v>0</v>
      </c>
      <c r="BG1005" s="26">
        <f t="shared" si="4211"/>
        <v>0</v>
      </c>
      <c r="BH1005" s="26">
        <f t="shared" si="4057"/>
        <v>162790.679</v>
      </c>
      <c r="BI1005" s="26">
        <f t="shared" si="4058"/>
        <v>416438.42099999997</v>
      </c>
      <c r="BJ1005" s="26">
        <f t="shared" si="4059"/>
        <v>746059.63</v>
      </c>
      <c r="BK1005" s="26">
        <f t="shared" si="4212"/>
        <v>0</v>
      </c>
      <c r="BL1005" s="26">
        <f t="shared" si="4213"/>
        <v>0</v>
      </c>
      <c r="BM1005" s="26">
        <f t="shared" si="4214"/>
        <v>0</v>
      </c>
      <c r="BN1005" s="26">
        <f t="shared" si="4060"/>
        <v>162790.679</v>
      </c>
      <c r="BO1005" s="26">
        <f t="shared" si="4061"/>
        <v>416438.42099999997</v>
      </c>
      <c r="BP1005" s="26">
        <f t="shared" si="4062"/>
        <v>746059.63</v>
      </c>
      <c r="BQ1005" s="26">
        <f t="shared" si="4215"/>
        <v>0</v>
      </c>
      <c r="BR1005" s="26">
        <f t="shared" si="4216"/>
        <v>0</v>
      </c>
      <c r="BS1005" s="26">
        <f t="shared" si="4063"/>
        <v>162790.679</v>
      </c>
      <c r="BT1005" s="26">
        <f t="shared" si="4064"/>
        <v>416438.42099999997</v>
      </c>
      <c r="BU1005" s="26">
        <f t="shared" si="4065"/>
        <v>746059.63</v>
      </c>
      <c r="BV1005" s="26">
        <f t="shared" si="4217"/>
        <v>0</v>
      </c>
      <c r="BW1005" s="26">
        <f t="shared" si="4218"/>
        <v>0</v>
      </c>
      <c r="BX1005" s="26">
        <f t="shared" si="4066"/>
        <v>162790.679</v>
      </c>
      <c r="BY1005" s="26">
        <f t="shared" si="4067"/>
        <v>416438.42099999997</v>
      </c>
      <c r="BZ1005" s="26">
        <f t="shared" si="4068"/>
        <v>746059.63</v>
      </c>
      <c r="CA1005" s="26">
        <f t="shared" si="4219"/>
        <v>0</v>
      </c>
      <c r="CB1005" s="26">
        <f t="shared" si="4220"/>
        <v>0</v>
      </c>
      <c r="CC1005" s="26">
        <f t="shared" si="4221"/>
        <v>0</v>
      </c>
      <c r="CD1005" s="26">
        <f t="shared" si="4229"/>
        <v>162790.679</v>
      </c>
      <c r="CE1005" s="26">
        <f t="shared" si="4230"/>
        <v>416438.42099999997</v>
      </c>
      <c r="CF1005" s="26">
        <f t="shared" si="4231"/>
        <v>746059.63</v>
      </c>
      <c r="CG1005" s="26">
        <f t="shared" si="4222"/>
        <v>0</v>
      </c>
      <c r="CH1005" s="26">
        <f t="shared" si="4223"/>
        <v>0</v>
      </c>
      <c r="CI1005" s="26">
        <f t="shared" si="4224"/>
        <v>0</v>
      </c>
      <c r="CJ1005" s="26">
        <f t="shared" si="4232"/>
        <v>162790.679</v>
      </c>
      <c r="CK1005" s="26">
        <f t="shared" si="4233"/>
        <v>416438.42099999997</v>
      </c>
      <c r="CL1005" s="26">
        <f t="shared" si="4234"/>
        <v>746059.63</v>
      </c>
      <c r="CM1005" s="26">
        <f t="shared" si="4225"/>
        <v>0</v>
      </c>
      <c r="CN1005" s="26">
        <f t="shared" si="4226"/>
        <v>0</v>
      </c>
      <c r="CO1005" s="26">
        <f t="shared" si="4227"/>
        <v>0</v>
      </c>
      <c r="CP1005" s="26">
        <f t="shared" si="4235"/>
        <v>162790.679</v>
      </c>
      <c r="CQ1005" s="26">
        <f t="shared" si="4236"/>
        <v>416438.42099999997</v>
      </c>
      <c r="CR1005" s="26">
        <f t="shared" si="4237"/>
        <v>746059.63</v>
      </c>
      <c r="CS1005" s="26">
        <f t="shared" si="4228"/>
        <v>0</v>
      </c>
      <c r="CT1005" s="19"/>
      <c r="CU1005" s="35"/>
      <c r="CZ1005" s="1" t="s">
        <v>28</v>
      </c>
    </row>
    <row r="1006" spans="1:105" hidden="1" x14ac:dyDescent="0.3">
      <c r="A1006" s="16" t="s">
        <v>554</v>
      </c>
      <c r="B1006" s="17">
        <v>410</v>
      </c>
      <c r="C1006" s="16" t="s">
        <v>45</v>
      </c>
      <c r="D1006" s="16" t="s">
        <v>311</v>
      </c>
      <c r="E1006" s="34" t="s">
        <v>385</v>
      </c>
      <c r="F1006" s="26">
        <v>25000</v>
      </c>
      <c r="G1006" s="26">
        <v>100000</v>
      </c>
      <c r="H1006" s="26">
        <f>857100.7-100000</f>
        <v>757100.7</v>
      </c>
      <c r="I1006" s="26"/>
      <c r="J1006" s="26"/>
      <c r="K1006" s="26"/>
      <c r="L1006" s="26">
        <f t="shared" si="4033"/>
        <v>25000</v>
      </c>
      <c r="M1006" s="26">
        <f t="shared" si="4034"/>
        <v>100000</v>
      </c>
      <c r="N1006" s="26">
        <f t="shared" si="4035"/>
        <v>757100.7</v>
      </c>
      <c r="O1006" s="26">
        <f>-25000+211763.856</f>
        <v>186763.856</v>
      </c>
      <c r="P1006" s="26">
        <v>409465.24400000001</v>
      </c>
      <c r="Q1006" s="26">
        <v>-11041.07</v>
      </c>
      <c r="R1006" s="26">
        <f t="shared" si="4036"/>
        <v>211763.856</v>
      </c>
      <c r="S1006" s="26">
        <f t="shared" si="4037"/>
        <v>509465.24400000001</v>
      </c>
      <c r="T1006" s="26">
        <f t="shared" si="4038"/>
        <v>746059.63</v>
      </c>
      <c r="U1006" s="26"/>
      <c r="V1006" s="26"/>
      <c r="W1006" s="26"/>
      <c r="X1006" s="26">
        <f t="shared" si="4039"/>
        <v>211763.856</v>
      </c>
      <c r="Y1006" s="26">
        <f t="shared" si="4040"/>
        <v>509465.24400000001</v>
      </c>
      <c r="Z1006" s="26">
        <f t="shared" si="4041"/>
        <v>746059.63</v>
      </c>
      <c r="AA1006" s="26"/>
      <c r="AB1006" s="26"/>
      <c r="AC1006" s="26"/>
      <c r="AD1006" s="26">
        <f t="shared" si="4042"/>
        <v>211763.856</v>
      </c>
      <c r="AE1006" s="26">
        <f t="shared" si="4043"/>
        <v>509465.24400000001</v>
      </c>
      <c r="AF1006" s="26">
        <f t="shared" si="4044"/>
        <v>746059.63</v>
      </c>
      <c r="AG1006" s="26"/>
      <c r="AH1006" s="26"/>
      <c r="AI1006" s="26"/>
      <c r="AJ1006" s="26">
        <f t="shared" si="4045"/>
        <v>211763.856</v>
      </c>
      <c r="AK1006" s="26">
        <f t="shared" si="4046"/>
        <v>509465.24400000001</v>
      </c>
      <c r="AL1006" s="26">
        <f t="shared" si="4047"/>
        <v>746059.63</v>
      </c>
      <c r="AM1006" s="26">
        <v>-48973.177000000003</v>
      </c>
      <c r="AN1006" s="26">
        <v>-93026.823000000004</v>
      </c>
      <c r="AO1006" s="26"/>
      <c r="AP1006" s="26">
        <f t="shared" si="4048"/>
        <v>162790.679</v>
      </c>
      <c r="AQ1006" s="26">
        <f t="shared" si="4049"/>
        <v>416438.42099999997</v>
      </c>
      <c r="AR1006" s="26">
        <f t="shared" si="4050"/>
        <v>746059.63</v>
      </c>
      <c r="AS1006" s="26"/>
      <c r="AT1006" s="26"/>
      <c r="AU1006" s="26"/>
      <c r="AV1006" s="26">
        <f t="shared" si="4051"/>
        <v>162790.679</v>
      </c>
      <c r="AW1006" s="26">
        <f t="shared" si="4052"/>
        <v>416438.42099999997</v>
      </c>
      <c r="AX1006" s="26">
        <f t="shared" si="4053"/>
        <v>746059.63</v>
      </c>
      <c r="AY1006" s="26"/>
      <c r="AZ1006" s="26"/>
      <c r="BA1006" s="26"/>
      <c r="BB1006" s="26">
        <f t="shared" si="4054"/>
        <v>162790.679</v>
      </c>
      <c r="BC1006" s="26">
        <f t="shared" si="4055"/>
        <v>416438.42099999997</v>
      </c>
      <c r="BD1006" s="26">
        <f t="shared" si="4056"/>
        <v>746059.63</v>
      </c>
      <c r="BE1006" s="26"/>
      <c r="BF1006" s="26"/>
      <c r="BG1006" s="26"/>
      <c r="BH1006" s="26">
        <f t="shared" si="4057"/>
        <v>162790.679</v>
      </c>
      <c r="BI1006" s="26">
        <f t="shared" si="4058"/>
        <v>416438.42099999997</v>
      </c>
      <c r="BJ1006" s="26">
        <f t="shared" si="4059"/>
        <v>746059.63</v>
      </c>
      <c r="BK1006" s="26"/>
      <c r="BL1006" s="26"/>
      <c r="BM1006" s="26"/>
      <c r="BN1006" s="26">
        <f t="shared" si="4060"/>
        <v>162790.679</v>
      </c>
      <c r="BO1006" s="26">
        <f t="shared" si="4061"/>
        <v>416438.42099999997</v>
      </c>
      <c r="BP1006" s="26">
        <f t="shared" si="4062"/>
        <v>746059.63</v>
      </c>
      <c r="BQ1006" s="26"/>
      <c r="BR1006" s="26"/>
      <c r="BS1006" s="26">
        <f t="shared" si="4063"/>
        <v>162790.679</v>
      </c>
      <c r="BT1006" s="26">
        <f t="shared" si="4064"/>
        <v>416438.42099999997</v>
      </c>
      <c r="BU1006" s="26">
        <f t="shared" si="4065"/>
        <v>746059.63</v>
      </c>
      <c r="BV1006" s="26"/>
      <c r="BW1006" s="26"/>
      <c r="BX1006" s="26">
        <f t="shared" si="4066"/>
        <v>162790.679</v>
      </c>
      <c r="BY1006" s="26">
        <f t="shared" si="4067"/>
        <v>416438.42099999997</v>
      </c>
      <c r="BZ1006" s="26">
        <f t="shared" si="4068"/>
        <v>746059.63</v>
      </c>
      <c r="CA1006" s="26"/>
      <c r="CB1006" s="26"/>
      <c r="CC1006" s="26"/>
      <c r="CD1006" s="26">
        <f t="shared" si="4229"/>
        <v>162790.679</v>
      </c>
      <c r="CE1006" s="26">
        <f t="shared" si="4230"/>
        <v>416438.42099999997</v>
      </c>
      <c r="CF1006" s="26">
        <f t="shared" si="4231"/>
        <v>746059.63</v>
      </c>
      <c r="CG1006" s="26"/>
      <c r="CH1006" s="26"/>
      <c r="CI1006" s="26"/>
      <c r="CJ1006" s="26">
        <f t="shared" si="4232"/>
        <v>162790.679</v>
      </c>
      <c r="CK1006" s="26">
        <f t="shared" si="4233"/>
        <v>416438.42099999997</v>
      </c>
      <c r="CL1006" s="26">
        <f t="shared" si="4234"/>
        <v>746059.63</v>
      </c>
      <c r="CM1006" s="26"/>
      <c r="CN1006" s="26"/>
      <c r="CO1006" s="26"/>
      <c r="CP1006" s="26">
        <f t="shared" si="4235"/>
        <v>162790.679</v>
      </c>
      <c r="CQ1006" s="26">
        <f t="shared" si="4236"/>
        <v>416438.42099999997</v>
      </c>
      <c r="CR1006" s="26">
        <f t="shared" si="4237"/>
        <v>746059.63</v>
      </c>
      <c r="CS1006" s="26"/>
      <c r="CT1006" s="19"/>
      <c r="CU1006" s="35"/>
    </row>
    <row r="1007" spans="1:105" ht="31.2" hidden="1" x14ac:dyDescent="0.3">
      <c r="A1007" s="16" t="s">
        <v>556</v>
      </c>
      <c r="B1007" s="17"/>
      <c r="C1007" s="16"/>
      <c r="D1007" s="16"/>
      <c r="E1007" s="34" t="s">
        <v>557</v>
      </c>
      <c r="F1007" s="26"/>
      <c r="G1007" s="26"/>
      <c r="H1007" s="26"/>
      <c r="I1007" s="26"/>
      <c r="J1007" s="26"/>
      <c r="K1007" s="26"/>
      <c r="L1007" s="26"/>
      <c r="M1007" s="26"/>
      <c r="N1007" s="26"/>
      <c r="O1007" s="26"/>
      <c r="P1007" s="26"/>
      <c r="Q1007" s="26"/>
      <c r="R1007" s="26"/>
      <c r="S1007" s="26"/>
      <c r="T1007" s="26"/>
      <c r="U1007" s="26"/>
      <c r="V1007" s="26"/>
      <c r="W1007" s="26"/>
      <c r="X1007" s="26"/>
      <c r="Y1007" s="26"/>
      <c r="Z1007" s="26"/>
      <c r="AA1007" s="26"/>
      <c r="AB1007" s="26"/>
      <c r="AC1007" s="26"/>
      <c r="AD1007" s="26"/>
      <c r="AE1007" s="26"/>
      <c r="AF1007" s="26"/>
      <c r="AG1007" s="26"/>
      <c r="AH1007" s="26"/>
      <c r="AI1007" s="26"/>
      <c r="AJ1007" s="26"/>
      <c r="AK1007" s="26"/>
      <c r="AL1007" s="26"/>
      <c r="AM1007" s="26"/>
      <c r="AN1007" s="26"/>
      <c r="AO1007" s="26"/>
      <c r="AP1007" s="26"/>
      <c r="AQ1007" s="26"/>
      <c r="AR1007" s="26"/>
      <c r="AS1007" s="26"/>
      <c r="AT1007" s="26"/>
      <c r="AU1007" s="26"/>
      <c r="AV1007" s="26"/>
      <c r="AW1007" s="26"/>
      <c r="AX1007" s="26"/>
      <c r="AY1007" s="26"/>
      <c r="AZ1007" s="26"/>
      <c r="BA1007" s="26"/>
      <c r="BB1007" s="26"/>
      <c r="BC1007" s="26"/>
      <c r="BD1007" s="26"/>
      <c r="BE1007" s="26"/>
      <c r="BF1007" s="26"/>
      <c r="BG1007" s="26"/>
      <c r="BH1007" s="26"/>
      <c r="BI1007" s="26"/>
      <c r="BJ1007" s="26"/>
      <c r="BK1007" s="26"/>
      <c r="BL1007" s="26"/>
      <c r="BM1007" s="26"/>
      <c r="BN1007" s="26"/>
      <c r="BO1007" s="26"/>
      <c r="BP1007" s="26"/>
      <c r="BQ1007" s="26"/>
      <c r="BR1007" s="26"/>
      <c r="BS1007" s="26"/>
      <c r="BT1007" s="26"/>
      <c r="BU1007" s="26"/>
      <c r="BV1007" s="26">
        <f t="shared" si="4217"/>
        <v>464984.86900000001</v>
      </c>
      <c r="BW1007" s="26">
        <f t="shared" si="4218"/>
        <v>1050536.409</v>
      </c>
      <c r="BX1007" s="26">
        <f t="shared" si="4066"/>
        <v>0</v>
      </c>
      <c r="BY1007" s="26">
        <f t="shared" si="4067"/>
        <v>464984.86900000001</v>
      </c>
      <c r="BZ1007" s="26">
        <f t="shared" si="4068"/>
        <v>1050536.409</v>
      </c>
      <c r="CA1007" s="26">
        <f t="shared" si="4219"/>
        <v>0</v>
      </c>
      <c r="CB1007" s="26">
        <f t="shared" si="4220"/>
        <v>0</v>
      </c>
      <c r="CC1007" s="26">
        <f t="shared" si="4221"/>
        <v>0</v>
      </c>
      <c r="CD1007" s="26">
        <f t="shared" si="4229"/>
        <v>0</v>
      </c>
      <c r="CE1007" s="26">
        <f t="shared" si="4230"/>
        <v>464984.86900000001</v>
      </c>
      <c r="CF1007" s="26">
        <f t="shared" si="4231"/>
        <v>1050536.409</v>
      </c>
      <c r="CG1007" s="26">
        <f t="shared" si="4222"/>
        <v>0</v>
      </c>
      <c r="CH1007" s="26">
        <f t="shared" si="4223"/>
        <v>0</v>
      </c>
      <c r="CI1007" s="26">
        <f t="shared" si="4224"/>
        <v>0</v>
      </c>
      <c r="CJ1007" s="26">
        <f t="shared" si="4232"/>
        <v>0</v>
      </c>
      <c r="CK1007" s="26">
        <f t="shared" si="4233"/>
        <v>464984.86900000001</v>
      </c>
      <c r="CL1007" s="26">
        <f t="shared" si="4234"/>
        <v>1050536.409</v>
      </c>
      <c r="CM1007" s="26">
        <f t="shared" si="4225"/>
        <v>0</v>
      </c>
      <c r="CN1007" s="26">
        <f t="shared" si="4226"/>
        <v>0</v>
      </c>
      <c r="CO1007" s="26">
        <f t="shared" si="4227"/>
        <v>0</v>
      </c>
      <c r="CP1007" s="26">
        <f t="shared" si="4235"/>
        <v>0</v>
      </c>
      <c r="CQ1007" s="26">
        <f t="shared" si="4236"/>
        <v>464984.86900000001</v>
      </c>
      <c r="CR1007" s="26">
        <f t="shared" si="4237"/>
        <v>1050536.409</v>
      </c>
      <c r="CS1007" s="26">
        <f t="shared" si="4228"/>
        <v>0</v>
      </c>
      <c r="CT1007" s="19"/>
      <c r="CU1007" s="35"/>
    </row>
    <row r="1008" spans="1:105" ht="46.8" hidden="1" x14ac:dyDescent="0.3">
      <c r="A1008" s="16" t="s">
        <v>556</v>
      </c>
      <c r="B1008" s="17">
        <v>400</v>
      </c>
      <c r="C1008" s="16"/>
      <c r="D1008" s="16"/>
      <c r="E1008" s="34" t="s">
        <v>82</v>
      </c>
      <c r="F1008" s="26"/>
      <c r="G1008" s="26"/>
      <c r="H1008" s="26"/>
      <c r="I1008" s="26"/>
      <c r="J1008" s="26"/>
      <c r="K1008" s="26"/>
      <c r="L1008" s="26"/>
      <c r="M1008" s="26"/>
      <c r="N1008" s="26"/>
      <c r="O1008" s="26"/>
      <c r="P1008" s="26"/>
      <c r="Q1008" s="26"/>
      <c r="R1008" s="26"/>
      <c r="S1008" s="26"/>
      <c r="T1008" s="26"/>
      <c r="U1008" s="26"/>
      <c r="V1008" s="26"/>
      <c r="W1008" s="26"/>
      <c r="X1008" s="26"/>
      <c r="Y1008" s="26"/>
      <c r="Z1008" s="26"/>
      <c r="AA1008" s="26"/>
      <c r="AB1008" s="26"/>
      <c r="AC1008" s="26"/>
      <c r="AD1008" s="26"/>
      <c r="AE1008" s="26"/>
      <c r="AF1008" s="26"/>
      <c r="AG1008" s="26"/>
      <c r="AH1008" s="26"/>
      <c r="AI1008" s="26"/>
      <c r="AJ1008" s="26"/>
      <c r="AK1008" s="26"/>
      <c r="AL1008" s="26"/>
      <c r="AM1008" s="26"/>
      <c r="AN1008" s="26"/>
      <c r="AO1008" s="26"/>
      <c r="AP1008" s="26"/>
      <c r="AQ1008" s="26"/>
      <c r="AR1008" s="26"/>
      <c r="AS1008" s="26"/>
      <c r="AT1008" s="26"/>
      <c r="AU1008" s="26"/>
      <c r="AV1008" s="26"/>
      <c r="AW1008" s="26"/>
      <c r="AX1008" s="26"/>
      <c r="AY1008" s="26"/>
      <c r="AZ1008" s="26"/>
      <c r="BA1008" s="26"/>
      <c r="BB1008" s="26"/>
      <c r="BC1008" s="26"/>
      <c r="BD1008" s="26"/>
      <c r="BE1008" s="26"/>
      <c r="BF1008" s="26"/>
      <c r="BG1008" s="26"/>
      <c r="BH1008" s="26"/>
      <c r="BI1008" s="26"/>
      <c r="BJ1008" s="26"/>
      <c r="BK1008" s="26"/>
      <c r="BL1008" s="26"/>
      <c r="BM1008" s="26"/>
      <c r="BN1008" s="26"/>
      <c r="BO1008" s="26"/>
      <c r="BP1008" s="26"/>
      <c r="BQ1008" s="26"/>
      <c r="BR1008" s="26"/>
      <c r="BS1008" s="26"/>
      <c r="BT1008" s="26"/>
      <c r="BU1008" s="26"/>
      <c r="BV1008" s="26">
        <f t="shared" si="4217"/>
        <v>464984.86900000001</v>
      </c>
      <c r="BW1008" s="26">
        <f t="shared" si="4218"/>
        <v>1050536.409</v>
      </c>
      <c r="BX1008" s="26">
        <f t="shared" si="4066"/>
        <v>0</v>
      </c>
      <c r="BY1008" s="26">
        <f t="shared" si="4067"/>
        <v>464984.86900000001</v>
      </c>
      <c r="BZ1008" s="26">
        <f t="shared" si="4068"/>
        <v>1050536.409</v>
      </c>
      <c r="CA1008" s="26">
        <f t="shared" si="4219"/>
        <v>0</v>
      </c>
      <c r="CB1008" s="26">
        <f t="shared" si="4220"/>
        <v>0</v>
      </c>
      <c r="CC1008" s="26">
        <f t="shared" si="4221"/>
        <v>0</v>
      </c>
      <c r="CD1008" s="26">
        <f t="shared" si="4229"/>
        <v>0</v>
      </c>
      <c r="CE1008" s="26">
        <f t="shared" si="4230"/>
        <v>464984.86900000001</v>
      </c>
      <c r="CF1008" s="26">
        <f t="shared" si="4231"/>
        <v>1050536.409</v>
      </c>
      <c r="CG1008" s="26">
        <f t="shared" si="4222"/>
        <v>0</v>
      </c>
      <c r="CH1008" s="26">
        <f t="shared" si="4223"/>
        <v>0</v>
      </c>
      <c r="CI1008" s="26">
        <f t="shared" si="4224"/>
        <v>0</v>
      </c>
      <c r="CJ1008" s="26">
        <f t="shared" si="4232"/>
        <v>0</v>
      </c>
      <c r="CK1008" s="26">
        <f t="shared" si="4233"/>
        <v>464984.86900000001</v>
      </c>
      <c r="CL1008" s="26">
        <f t="shared" si="4234"/>
        <v>1050536.409</v>
      </c>
      <c r="CM1008" s="26">
        <f t="shared" si="4225"/>
        <v>0</v>
      </c>
      <c r="CN1008" s="26">
        <f t="shared" si="4226"/>
        <v>0</v>
      </c>
      <c r="CO1008" s="26">
        <f t="shared" si="4227"/>
        <v>0</v>
      </c>
      <c r="CP1008" s="26">
        <f t="shared" si="4235"/>
        <v>0</v>
      </c>
      <c r="CQ1008" s="26">
        <f t="shared" si="4236"/>
        <v>464984.86900000001</v>
      </c>
      <c r="CR1008" s="26">
        <f t="shared" si="4237"/>
        <v>1050536.409</v>
      </c>
      <c r="CS1008" s="26">
        <f t="shared" si="4228"/>
        <v>0</v>
      </c>
      <c r="CT1008" s="19"/>
      <c r="CU1008" s="35"/>
    </row>
    <row r="1009" spans="1:105" hidden="1" x14ac:dyDescent="0.3">
      <c r="A1009" s="16" t="s">
        <v>556</v>
      </c>
      <c r="B1009" s="17">
        <v>410</v>
      </c>
      <c r="C1009" s="16"/>
      <c r="D1009" s="16"/>
      <c r="E1009" s="34" t="s">
        <v>83</v>
      </c>
      <c r="F1009" s="26"/>
      <c r="G1009" s="26"/>
      <c r="H1009" s="26"/>
      <c r="I1009" s="26"/>
      <c r="J1009" s="26"/>
      <c r="K1009" s="26"/>
      <c r="L1009" s="26"/>
      <c r="M1009" s="26"/>
      <c r="N1009" s="26"/>
      <c r="O1009" s="26"/>
      <c r="P1009" s="26"/>
      <c r="Q1009" s="26"/>
      <c r="R1009" s="26"/>
      <c r="S1009" s="26"/>
      <c r="T1009" s="26"/>
      <c r="U1009" s="26"/>
      <c r="V1009" s="26"/>
      <c r="W1009" s="26"/>
      <c r="X1009" s="26"/>
      <c r="Y1009" s="26"/>
      <c r="Z1009" s="26"/>
      <c r="AA1009" s="26"/>
      <c r="AB1009" s="26"/>
      <c r="AC1009" s="26"/>
      <c r="AD1009" s="26"/>
      <c r="AE1009" s="26"/>
      <c r="AF1009" s="26"/>
      <c r="AG1009" s="26"/>
      <c r="AH1009" s="26"/>
      <c r="AI1009" s="26"/>
      <c r="AJ1009" s="26"/>
      <c r="AK1009" s="26"/>
      <c r="AL1009" s="26"/>
      <c r="AM1009" s="26"/>
      <c r="AN1009" s="26"/>
      <c r="AO1009" s="26"/>
      <c r="AP1009" s="26"/>
      <c r="AQ1009" s="26"/>
      <c r="AR1009" s="26"/>
      <c r="AS1009" s="26"/>
      <c r="AT1009" s="26"/>
      <c r="AU1009" s="26"/>
      <c r="AV1009" s="26"/>
      <c r="AW1009" s="26"/>
      <c r="AX1009" s="26"/>
      <c r="AY1009" s="26"/>
      <c r="AZ1009" s="26"/>
      <c r="BA1009" s="26"/>
      <c r="BB1009" s="26"/>
      <c r="BC1009" s="26"/>
      <c r="BD1009" s="26"/>
      <c r="BE1009" s="26"/>
      <c r="BF1009" s="26"/>
      <c r="BG1009" s="26"/>
      <c r="BH1009" s="26"/>
      <c r="BI1009" s="26"/>
      <c r="BJ1009" s="26"/>
      <c r="BK1009" s="26"/>
      <c r="BL1009" s="26"/>
      <c r="BM1009" s="26"/>
      <c r="BN1009" s="26"/>
      <c r="BO1009" s="26"/>
      <c r="BP1009" s="26"/>
      <c r="BQ1009" s="26"/>
      <c r="BR1009" s="26"/>
      <c r="BS1009" s="26"/>
      <c r="BT1009" s="26"/>
      <c r="BU1009" s="26"/>
      <c r="BV1009" s="26">
        <f t="shared" si="4217"/>
        <v>464984.86900000001</v>
      </c>
      <c r="BW1009" s="26">
        <f t="shared" si="4218"/>
        <v>1050536.409</v>
      </c>
      <c r="BX1009" s="26">
        <f t="shared" si="4066"/>
        <v>0</v>
      </c>
      <c r="BY1009" s="26">
        <f t="shared" si="4067"/>
        <v>464984.86900000001</v>
      </c>
      <c r="BZ1009" s="26">
        <f t="shared" si="4068"/>
        <v>1050536.409</v>
      </c>
      <c r="CA1009" s="26">
        <f t="shared" si="4219"/>
        <v>0</v>
      </c>
      <c r="CB1009" s="26">
        <f t="shared" si="4220"/>
        <v>0</v>
      </c>
      <c r="CC1009" s="26">
        <f t="shared" si="4221"/>
        <v>0</v>
      </c>
      <c r="CD1009" s="26">
        <f t="shared" si="4229"/>
        <v>0</v>
      </c>
      <c r="CE1009" s="26">
        <f t="shared" si="4230"/>
        <v>464984.86900000001</v>
      </c>
      <c r="CF1009" s="26">
        <f t="shared" si="4231"/>
        <v>1050536.409</v>
      </c>
      <c r="CG1009" s="26">
        <f t="shared" si="4222"/>
        <v>0</v>
      </c>
      <c r="CH1009" s="26">
        <f t="shared" si="4223"/>
        <v>0</v>
      </c>
      <c r="CI1009" s="26">
        <f t="shared" si="4224"/>
        <v>0</v>
      </c>
      <c r="CJ1009" s="26">
        <f t="shared" si="4232"/>
        <v>0</v>
      </c>
      <c r="CK1009" s="26">
        <f t="shared" si="4233"/>
        <v>464984.86900000001</v>
      </c>
      <c r="CL1009" s="26">
        <f t="shared" si="4234"/>
        <v>1050536.409</v>
      </c>
      <c r="CM1009" s="26">
        <f t="shared" si="4225"/>
        <v>0</v>
      </c>
      <c r="CN1009" s="26">
        <f t="shared" si="4226"/>
        <v>0</v>
      </c>
      <c r="CO1009" s="26">
        <f t="shared" si="4227"/>
        <v>0</v>
      </c>
      <c r="CP1009" s="26">
        <f t="shared" si="4235"/>
        <v>0</v>
      </c>
      <c r="CQ1009" s="26">
        <f t="shared" si="4236"/>
        <v>464984.86900000001</v>
      </c>
      <c r="CR1009" s="26">
        <f t="shared" si="4237"/>
        <v>1050536.409</v>
      </c>
      <c r="CS1009" s="26">
        <f t="shared" si="4228"/>
        <v>0</v>
      </c>
      <c r="CT1009" s="19"/>
      <c r="CU1009" s="35"/>
    </row>
    <row r="1010" spans="1:105" hidden="1" x14ac:dyDescent="0.3">
      <c r="A1010" s="16" t="s">
        <v>556</v>
      </c>
      <c r="B1010" s="17">
        <v>410</v>
      </c>
      <c r="C1010" s="16" t="s">
        <v>45</v>
      </c>
      <c r="D1010" s="16" t="s">
        <v>311</v>
      </c>
      <c r="E1010" s="34" t="s">
        <v>385</v>
      </c>
      <c r="F1010" s="26"/>
      <c r="G1010" s="26"/>
      <c r="H1010" s="26"/>
      <c r="I1010" s="26"/>
      <c r="J1010" s="26"/>
      <c r="K1010" s="26"/>
      <c r="L1010" s="26"/>
      <c r="M1010" s="26"/>
      <c r="N1010" s="26"/>
      <c r="O1010" s="26"/>
      <c r="P1010" s="26"/>
      <c r="Q1010" s="26"/>
      <c r="R1010" s="26"/>
      <c r="S1010" s="26"/>
      <c r="T1010" s="26"/>
      <c r="U1010" s="26"/>
      <c r="V1010" s="26"/>
      <c r="W1010" s="26"/>
      <c r="X1010" s="26"/>
      <c r="Y1010" s="26"/>
      <c r="Z1010" s="26"/>
      <c r="AA1010" s="26"/>
      <c r="AB1010" s="26"/>
      <c r="AC1010" s="26"/>
      <c r="AD1010" s="26"/>
      <c r="AE1010" s="26"/>
      <c r="AF1010" s="26"/>
      <c r="AG1010" s="26"/>
      <c r="AH1010" s="26"/>
      <c r="AI1010" s="26"/>
      <c r="AJ1010" s="26"/>
      <c r="AK1010" s="26"/>
      <c r="AL1010" s="26"/>
      <c r="AM1010" s="26"/>
      <c r="AN1010" s="26"/>
      <c r="AO1010" s="26"/>
      <c r="AP1010" s="26"/>
      <c r="AQ1010" s="26"/>
      <c r="AR1010" s="26"/>
      <c r="AS1010" s="26"/>
      <c r="AT1010" s="26"/>
      <c r="AU1010" s="26"/>
      <c r="AV1010" s="26"/>
      <c r="AW1010" s="26"/>
      <c r="AX1010" s="26"/>
      <c r="AY1010" s="26"/>
      <c r="AZ1010" s="26"/>
      <c r="BA1010" s="26"/>
      <c r="BB1010" s="26"/>
      <c r="BC1010" s="26"/>
      <c r="BD1010" s="26"/>
      <c r="BE1010" s="26"/>
      <c r="BF1010" s="26"/>
      <c r="BG1010" s="26"/>
      <c r="BH1010" s="26"/>
      <c r="BI1010" s="26"/>
      <c r="BJ1010" s="26"/>
      <c r="BK1010" s="26"/>
      <c r="BL1010" s="26"/>
      <c r="BM1010" s="26"/>
      <c r="BN1010" s="26"/>
      <c r="BO1010" s="26"/>
      <c r="BP1010" s="26"/>
      <c r="BQ1010" s="26"/>
      <c r="BR1010" s="26"/>
      <c r="BS1010" s="26"/>
      <c r="BT1010" s="26"/>
      <c r="BU1010" s="26"/>
      <c r="BV1010" s="26">
        <v>464984.86900000001</v>
      </c>
      <c r="BW1010" s="26">
        <v>1050536.409</v>
      </c>
      <c r="BX1010" s="26">
        <f t="shared" si="4066"/>
        <v>0</v>
      </c>
      <c r="BY1010" s="26">
        <f t="shared" si="4067"/>
        <v>464984.86900000001</v>
      </c>
      <c r="BZ1010" s="26">
        <f t="shared" si="4068"/>
        <v>1050536.409</v>
      </c>
      <c r="CA1010" s="26"/>
      <c r="CB1010" s="26"/>
      <c r="CC1010" s="26"/>
      <c r="CD1010" s="26">
        <f t="shared" si="4229"/>
        <v>0</v>
      </c>
      <c r="CE1010" s="26">
        <f t="shared" si="4230"/>
        <v>464984.86900000001</v>
      </c>
      <c r="CF1010" s="26">
        <f t="shared" si="4231"/>
        <v>1050536.409</v>
      </c>
      <c r="CG1010" s="26"/>
      <c r="CH1010" s="26"/>
      <c r="CI1010" s="26"/>
      <c r="CJ1010" s="26">
        <f t="shared" si="4232"/>
        <v>0</v>
      </c>
      <c r="CK1010" s="26">
        <f t="shared" si="4233"/>
        <v>464984.86900000001</v>
      </c>
      <c r="CL1010" s="26">
        <f t="shared" si="4234"/>
        <v>1050536.409</v>
      </c>
      <c r="CM1010" s="26"/>
      <c r="CN1010" s="26"/>
      <c r="CO1010" s="26"/>
      <c r="CP1010" s="26">
        <f t="shared" si="4235"/>
        <v>0</v>
      </c>
      <c r="CQ1010" s="26">
        <f t="shared" si="4236"/>
        <v>464984.86900000001</v>
      </c>
      <c r="CR1010" s="26">
        <f t="shared" si="4237"/>
        <v>1050536.409</v>
      </c>
      <c r="CS1010" s="26"/>
      <c r="CT1010" s="19"/>
      <c r="CU1010" s="35"/>
    </row>
    <row r="1011" spans="1:105" ht="46.8" hidden="1" x14ac:dyDescent="0.3">
      <c r="A1011" s="16" t="s">
        <v>558</v>
      </c>
      <c r="B1011" s="17"/>
      <c r="C1011" s="16"/>
      <c r="D1011" s="16"/>
      <c r="E1011" s="34" t="s">
        <v>559</v>
      </c>
      <c r="F1011" s="26"/>
      <c r="G1011" s="26"/>
      <c r="H1011" s="26"/>
      <c r="I1011" s="26"/>
      <c r="J1011" s="26"/>
      <c r="K1011" s="26"/>
      <c r="L1011" s="26"/>
      <c r="M1011" s="26"/>
      <c r="N1011" s="26"/>
      <c r="O1011" s="26"/>
      <c r="P1011" s="26"/>
      <c r="Q1011" s="26"/>
      <c r="R1011" s="26"/>
      <c r="S1011" s="26"/>
      <c r="T1011" s="26"/>
      <c r="U1011" s="26"/>
      <c r="V1011" s="26"/>
      <c r="W1011" s="26"/>
      <c r="X1011" s="26"/>
      <c r="Y1011" s="26"/>
      <c r="Z1011" s="26"/>
      <c r="AA1011" s="26"/>
      <c r="AB1011" s="26"/>
      <c r="AC1011" s="26"/>
      <c r="AD1011" s="26"/>
      <c r="AE1011" s="26"/>
      <c r="AF1011" s="26"/>
      <c r="AG1011" s="26"/>
      <c r="AH1011" s="26"/>
      <c r="AI1011" s="26"/>
      <c r="AJ1011" s="26"/>
      <c r="AK1011" s="26"/>
      <c r="AL1011" s="26"/>
      <c r="AM1011" s="26"/>
      <c r="AN1011" s="26"/>
      <c r="AO1011" s="26"/>
      <c r="AP1011" s="26"/>
      <c r="AQ1011" s="26"/>
      <c r="AR1011" s="26"/>
      <c r="AS1011" s="26"/>
      <c r="AT1011" s="26"/>
      <c r="AU1011" s="26"/>
      <c r="AV1011" s="26"/>
      <c r="AW1011" s="26"/>
      <c r="AX1011" s="26"/>
      <c r="AY1011" s="26"/>
      <c r="AZ1011" s="26"/>
      <c r="BA1011" s="26"/>
      <c r="BB1011" s="26"/>
      <c r="BC1011" s="26"/>
      <c r="BD1011" s="26"/>
      <c r="BE1011" s="26"/>
      <c r="BF1011" s="26"/>
      <c r="BG1011" s="26"/>
      <c r="BH1011" s="26"/>
      <c r="BI1011" s="26"/>
      <c r="BJ1011" s="26"/>
      <c r="BK1011" s="26"/>
      <c r="BL1011" s="26"/>
      <c r="BM1011" s="26"/>
      <c r="BN1011" s="26"/>
      <c r="BO1011" s="26"/>
      <c r="BP1011" s="26"/>
      <c r="BQ1011" s="26"/>
      <c r="BR1011" s="26"/>
      <c r="BS1011" s="26"/>
      <c r="BT1011" s="26"/>
      <c r="BU1011" s="26"/>
      <c r="BV1011" s="26"/>
      <c r="BW1011" s="26"/>
      <c r="BX1011" s="26"/>
      <c r="BY1011" s="26"/>
      <c r="BZ1011" s="26"/>
      <c r="CA1011" s="26"/>
      <c r="CB1011" s="26"/>
      <c r="CC1011" s="26"/>
      <c r="CD1011" s="26"/>
      <c r="CE1011" s="26"/>
      <c r="CF1011" s="26"/>
      <c r="CG1011" s="26"/>
      <c r="CH1011" s="26"/>
      <c r="CI1011" s="26"/>
      <c r="CJ1011" s="26"/>
      <c r="CK1011" s="26"/>
      <c r="CL1011" s="26"/>
      <c r="CM1011" s="26">
        <f t="shared" si="4225"/>
        <v>0</v>
      </c>
      <c r="CN1011" s="26">
        <f t="shared" si="4226"/>
        <v>513907.47700000001</v>
      </c>
      <c r="CO1011" s="26">
        <f t="shared" si="4227"/>
        <v>693336.95799999998</v>
      </c>
      <c r="CP1011" s="26">
        <f t="shared" si="4235"/>
        <v>0</v>
      </c>
      <c r="CQ1011" s="26">
        <f t="shared" si="4236"/>
        <v>513907.47700000001</v>
      </c>
      <c r="CR1011" s="26">
        <f t="shared" si="4237"/>
        <v>693336.95799999998</v>
      </c>
      <c r="CS1011" s="26">
        <f t="shared" si="4228"/>
        <v>0</v>
      </c>
      <c r="CT1011" s="19">
        <v>2</v>
      </c>
      <c r="CU1011" s="35"/>
    </row>
    <row r="1012" spans="1:105" ht="46.8" hidden="1" x14ac:dyDescent="0.3">
      <c r="A1012" s="16" t="s">
        <v>558</v>
      </c>
      <c r="B1012" s="17">
        <v>400</v>
      </c>
      <c r="C1012" s="16"/>
      <c r="D1012" s="16"/>
      <c r="E1012" s="34" t="s">
        <v>82</v>
      </c>
      <c r="F1012" s="26"/>
      <c r="G1012" s="26"/>
      <c r="H1012" s="26"/>
      <c r="I1012" s="26"/>
      <c r="J1012" s="26"/>
      <c r="K1012" s="26"/>
      <c r="L1012" s="26"/>
      <c r="M1012" s="26"/>
      <c r="N1012" s="26"/>
      <c r="O1012" s="26"/>
      <c r="P1012" s="26"/>
      <c r="Q1012" s="26"/>
      <c r="R1012" s="26"/>
      <c r="S1012" s="26"/>
      <c r="T1012" s="26"/>
      <c r="U1012" s="26"/>
      <c r="V1012" s="26"/>
      <c r="W1012" s="26"/>
      <c r="X1012" s="26"/>
      <c r="Y1012" s="26"/>
      <c r="Z1012" s="26"/>
      <c r="AA1012" s="26"/>
      <c r="AB1012" s="26"/>
      <c r="AC1012" s="26"/>
      <c r="AD1012" s="26"/>
      <c r="AE1012" s="26"/>
      <c r="AF1012" s="26"/>
      <c r="AG1012" s="26"/>
      <c r="AH1012" s="26"/>
      <c r="AI1012" s="26"/>
      <c r="AJ1012" s="26"/>
      <c r="AK1012" s="26"/>
      <c r="AL1012" s="26"/>
      <c r="AM1012" s="26"/>
      <c r="AN1012" s="26"/>
      <c r="AO1012" s="26"/>
      <c r="AP1012" s="26"/>
      <c r="AQ1012" s="26"/>
      <c r="AR1012" s="26"/>
      <c r="AS1012" s="26"/>
      <c r="AT1012" s="26"/>
      <c r="AU1012" s="26"/>
      <c r="AV1012" s="26"/>
      <c r="AW1012" s="26"/>
      <c r="AX1012" s="26"/>
      <c r="AY1012" s="26"/>
      <c r="AZ1012" s="26"/>
      <c r="BA1012" s="26"/>
      <c r="BB1012" s="26"/>
      <c r="BC1012" s="26"/>
      <c r="BD1012" s="26"/>
      <c r="BE1012" s="26"/>
      <c r="BF1012" s="26"/>
      <c r="BG1012" s="26"/>
      <c r="BH1012" s="26"/>
      <c r="BI1012" s="26"/>
      <c r="BJ1012" s="26"/>
      <c r="BK1012" s="26"/>
      <c r="BL1012" s="26"/>
      <c r="BM1012" s="26"/>
      <c r="BN1012" s="26"/>
      <c r="BO1012" s="26"/>
      <c r="BP1012" s="26"/>
      <c r="BQ1012" s="26"/>
      <c r="BR1012" s="26"/>
      <c r="BS1012" s="26"/>
      <c r="BT1012" s="26"/>
      <c r="BU1012" s="26"/>
      <c r="BV1012" s="26"/>
      <c r="BW1012" s="26"/>
      <c r="BX1012" s="26"/>
      <c r="BY1012" s="26"/>
      <c r="BZ1012" s="26"/>
      <c r="CA1012" s="26"/>
      <c r="CB1012" s="26"/>
      <c r="CC1012" s="26"/>
      <c r="CD1012" s="26"/>
      <c r="CE1012" s="26"/>
      <c r="CF1012" s="26"/>
      <c r="CG1012" s="26"/>
      <c r="CH1012" s="26"/>
      <c r="CI1012" s="26"/>
      <c r="CJ1012" s="26"/>
      <c r="CK1012" s="26"/>
      <c r="CL1012" s="26"/>
      <c r="CM1012" s="26">
        <f t="shared" si="4225"/>
        <v>0</v>
      </c>
      <c r="CN1012" s="26">
        <f t="shared" si="4226"/>
        <v>513907.47700000001</v>
      </c>
      <c r="CO1012" s="26">
        <f t="shared" si="4227"/>
        <v>693336.95799999998</v>
      </c>
      <c r="CP1012" s="26">
        <f t="shared" si="4235"/>
        <v>0</v>
      </c>
      <c r="CQ1012" s="26">
        <f t="shared" si="4236"/>
        <v>513907.47700000001</v>
      </c>
      <c r="CR1012" s="26">
        <f t="shared" si="4237"/>
        <v>693336.95799999998</v>
      </c>
      <c r="CS1012" s="26">
        <f t="shared" si="4228"/>
        <v>0</v>
      </c>
      <c r="CT1012" s="19">
        <v>2</v>
      </c>
      <c r="CU1012" s="35"/>
    </row>
    <row r="1013" spans="1:105" hidden="1" x14ac:dyDescent="0.3">
      <c r="A1013" s="16" t="s">
        <v>558</v>
      </c>
      <c r="B1013" s="17">
        <v>410</v>
      </c>
      <c r="C1013" s="16"/>
      <c r="D1013" s="16"/>
      <c r="E1013" s="34" t="s">
        <v>83</v>
      </c>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L1013" s="26"/>
      <c r="AM1013" s="26"/>
      <c r="AN1013" s="26"/>
      <c r="AO1013" s="26"/>
      <c r="AP1013" s="26"/>
      <c r="AQ1013" s="26"/>
      <c r="AR1013" s="26"/>
      <c r="AS1013" s="26"/>
      <c r="AT1013" s="26"/>
      <c r="AU1013" s="26"/>
      <c r="AV1013" s="26"/>
      <c r="AW1013" s="26"/>
      <c r="AX1013" s="26"/>
      <c r="AY1013" s="26"/>
      <c r="AZ1013" s="26"/>
      <c r="BA1013" s="26"/>
      <c r="BB1013" s="26"/>
      <c r="BC1013" s="26"/>
      <c r="BD1013" s="26"/>
      <c r="BE1013" s="26"/>
      <c r="BF1013" s="26"/>
      <c r="BG1013" s="26"/>
      <c r="BH1013" s="26"/>
      <c r="BI1013" s="26"/>
      <c r="BJ1013" s="26"/>
      <c r="BK1013" s="26"/>
      <c r="BL1013" s="26"/>
      <c r="BM1013" s="26"/>
      <c r="BN1013" s="26"/>
      <c r="BO1013" s="26"/>
      <c r="BP1013" s="26"/>
      <c r="BQ1013" s="26"/>
      <c r="BR1013" s="26"/>
      <c r="BS1013" s="26"/>
      <c r="BT1013" s="26"/>
      <c r="BU1013" s="26"/>
      <c r="BV1013" s="26"/>
      <c r="BW1013" s="26"/>
      <c r="BX1013" s="26"/>
      <c r="BY1013" s="26"/>
      <c r="BZ1013" s="26"/>
      <c r="CA1013" s="26"/>
      <c r="CB1013" s="26"/>
      <c r="CC1013" s="26"/>
      <c r="CD1013" s="26"/>
      <c r="CE1013" s="26"/>
      <c r="CF1013" s="26"/>
      <c r="CG1013" s="26"/>
      <c r="CH1013" s="26"/>
      <c r="CI1013" s="26"/>
      <c r="CJ1013" s="26"/>
      <c r="CK1013" s="26"/>
      <c r="CL1013" s="26"/>
      <c r="CM1013" s="26">
        <f t="shared" si="4225"/>
        <v>0</v>
      </c>
      <c r="CN1013" s="26">
        <f t="shared" si="4226"/>
        <v>513907.47700000001</v>
      </c>
      <c r="CO1013" s="26">
        <f t="shared" si="4227"/>
        <v>693336.95799999998</v>
      </c>
      <c r="CP1013" s="26">
        <f t="shared" si="4235"/>
        <v>0</v>
      </c>
      <c r="CQ1013" s="26">
        <f t="shared" si="4236"/>
        <v>513907.47700000001</v>
      </c>
      <c r="CR1013" s="26">
        <f t="shared" si="4237"/>
        <v>693336.95799999998</v>
      </c>
      <c r="CS1013" s="26">
        <f t="shared" si="4228"/>
        <v>0</v>
      </c>
      <c r="CT1013" s="19">
        <v>2</v>
      </c>
      <c r="CU1013" s="35"/>
    </row>
    <row r="1014" spans="1:105" hidden="1" x14ac:dyDescent="0.3">
      <c r="A1014" s="16" t="s">
        <v>558</v>
      </c>
      <c r="B1014" s="17">
        <v>410</v>
      </c>
      <c r="C1014" s="16" t="s">
        <v>45</v>
      </c>
      <c r="D1014" s="16" t="s">
        <v>311</v>
      </c>
      <c r="E1014" s="34" t="s">
        <v>385</v>
      </c>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L1014" s="26"/>
      <c r="AM1014" s="26"/>
      <c r="AN1014" s="26"/>
      <c r="AO1014" s="26"/>
      <c r="AP1014" s="26"/>
      <c r="AQ1014" s="26"/>
      <c r="AR1014" s="26"/>
      <c r="AS1014" s="26"/>
      <c r="AT1014" s="26"/>
      <c r="AU1014" s="26"/>
      <c r="AV1014" s="26"/>
      <c r="AW1014" s="26"/>
      <c r="AX1014" s="26"/>
      <c r="AY1014" s="26"/>
      <c r="AZ1014" s="26"/>
      <c r="BA1014" s="26"/>
      <c r="BB1014" s="26"/>
      <c r="BC1014" s="26"/>
      <c r="BD1014" s="26"/>
      <c r="BE1014" s="26"/>
      <c r="BF1014" s="26"/>
      <c r="BG1014" s="26"/>
      <c r="BH1014" s="26"/>
      <c r="BI1014" s="26"/>
      <c r="BJ1014" s="26"/>
      <c r="BK1014" s="26"/>
      <c r="BL1014" s="26"/>
      <c r="BM1014" s="26"/>
      <c r="BN1014" s="26"/>
      <c r="BO1014" s="26"/>
      <c r="BP1014" s="26"/>
      <c r="BQ1014" s="26"/>
      <c r="BR1014" s="26"/>
      <c r="BS1014" s="26"/>
      <c r="BT1014" s="26"/>
      <c r="BU1014" s="26"/>
      <c r="BV1014" s="26"/>
      <c r="BW1014" s="26"/>
      <c r="BX1014" s="26"/>
      <c r="BY1014" s="26"/>
      <c r="BZ1014" s="26"/>
      <c r="CA1014" s="26"/>
      <c r="CB1014" s="26"/>
      <c r="CC1014" s="26"/>
      <c r="CD1014" s="26"/>
      <c r="CE1014" s="26"/>
      <c r="CF1014" s="26"/>
      <c r="CG1014" s="26"/>
      <c r="CH1014" s="26"/>
      <c r="CI1014" s="26"/>
      <c r="CJ1014" s="26"/>
      <c r="CK1014" s="26"/>
      <c r="CL1014" s="26"/>
      <c r="CM1014" s="26"/>
      <c r="CN1014" s="26">
        <v>513907.47700000001</v>
      </c>
      <c r="CO1014" s="26">
        <v>693336.95799999998</v>
      </c>
      <c r="CP1014" s="26">
        <f t="shared" si="4235"/>
        <v>0</v>
      </c>
      <c r="CQ1014" s="26">
        <f t="shared" si="4236"/>
        <v>513907.47700000001</v>
      </c>
      <c r="CR1014" s="26">
        <f t="shared" si="4237"/>
        <v>693336.95799999998</v>
      </c>
      <c r="CS1014" s="26"/>
      <c r="CT1014" s="19">
        <v>2</v>
      </c>
      <c r="CU1014" s="35"/>
    </row>
    <row r="1015" spans="1:105" ht="46.8" hidden="1" x14ac:dyDescent="0.3">
      <c r="A1015" s="16" t="s">
        <v>560</v>
      </c>
      <c r="B1015" s="17"/>
      <c r="C1015" s="16"/>
      <c r="D1015" s="16"/>
      <c r="E1015" s="34" t="s">
        <v>561</v>
      </c>
      <c r="F1015" s="26">
        <f t="shared" si="4182"/>
        <v>47000</v>
      </c>
      <c r="G1015" s="26">
        <f t="shared" si="4183"/>
        <v>453000</v>
      </c>
      <c r="H1015" s="26">
        <f>H1016</f>
        <v>1103819.3999999999</v>
      </c>
      <c r="I1015" s="26">
        <f t="shared" si="4185"/>
        <v>0</v>
      </c>
      <c r="J1015" s="26">
        <f t="shared" si="4186"/>
        <v>0</v>
      </c>
      <c r="K1015" s="26">
        <f t="shared" si="4187"/>
        <v>-70868.899999999994</v>
      </c>
      <c r="L1015" s="26">
        <f t="shared" si="4033"/>
        <v>47000</v>
      </c>
      <c r="M1015" s="26">
        <f t="shared" si="4034"/>
        <v>453000</v>
      </c>
      <c r="N1015" s="26">
        <f t="shared" si="4035"/>
        <v>1032950.4999999999</v>
      </c>
      <c r="O1015" s="26">
        <f>O1016</f>
        <v>0</v>
      </c>
      <c r="P1015" s="26">
        <f t="shared" si="4189"/>
        <v>0</v>
      </c>
      <c r="Q1015" s="26">
        <f t="shared" si="4190"/>
        <v>0</v>
      </c>
      <c r="R1015" s="26">
        <f t="shared" si="4036"/>
        <v>47000</v>
      </c>
      <c r="S1015" s="26">
        <f t="shared" si="4037"/>
        <v>453000</v>
      </c>
      <c r="T1015" s="26">
        <f t="shared" si="4038"/>
        <v>1032950.4999999999</v>
      </c>
      <c r="U1015" s="26">
        <f t="shared" si="4191"/>
        <v>0</v>
      </c>
      <c r="V1015" s="26">
        <f t="shared" si="4192"/>
        <v>0</v>
      </c>
      <c r="W1015" s="26">
        <f t="shared" si="4193"/>
        <v>0</v>
      </c>
      <c r="X1015" s="26">
        <f t="shared" si="4039"/>
        <v>47000</v>
      </c>
      <c r="Y1015" s="26">
        <f t="shared" si="4040"/>
        <v>453000</v>
      </c>
      <c r="Z1015" s="26">
        <f t="shared" si="4041"/>
        <v>1032950.4999999999</v>
      </c>
      <c r="AA1015" s="26">
        <f t="shared" si="4194"/>
        <v>0</v>
      </c>
      <c r="AB1015" s="26">
        <f t="shared" si="4195"/>
        <v>0</v>
      </c>
      <c r="AC1015" s="26">
        <f t="shared" si="4196"/>
        <v>0</v>
      </c>
      <c r="AD1015" s="26">
        <f t="shared" si="4042"/>
        <v>47000</v>
      </c>
      <c r="AE1015" s="26">
        <f t="shared" si="4043"/>
        <v>453000</v>
      </c>
      <c r="AF1015" s="26">
        <f t="shared" si="4044"/>
        <v>1032950.4999999999</v>
      </c>
      <c r="AG1015" s="26">
        <f t="shared" si="4197"/>
        <v>0</v>
      </c>
      <c r="AH1015" s="26">
        <f t="shared" si="4198"/>
        <v>0</v>
      </c>
      <c r="AI1015" s="26">
        <f t="shared" si="4199"/>
        <v>0</v>
      </c>
      <c r="AJ1015" s="26">
        <f t="shared" si="4045"/>
        <v>47000</v>
      </c>
      <c r="AK1015" s="26">
        <f t="shared" si="4046"/>
        <v>453000</v>
      </c>
      <c r="AL1015" s="26">
        <f t="shared" si="4047"/>
        <v>1032950.4999999999</v>
      </c>
      <c r="AM1015" s="26">
        <f t="shared" si="4200"/>
        <v>0</v>
      </c>
      <c r="AN1015" s="26">
        <f t="shared" si="4201"/>
        <v>0</v>
      </c>
      <c r="AO1015" s="26">
        <f t="shared" si="4202"/>
        <v>0</v>
      </c>
      <c r="AP1015" s="26">
        <f t="shared" si="4048"/>
        <v>47000</v>
      </c>
      <c r="AQ1015" s="26">
        <f t="shared" si="4049"/>
        <v>453000</v>
      </c>
      <c r="AR1015" s="26">
        <f t="shared" si="4050"/>
        <v>1032950.4999999999</v>
      </c>
      <c r="AS1015" s="26">
        <f t="shared" si="4203"/>
        <v>0</v>
      </c>
      <c r="AT1015" s="26">
        <f t="shared" si="4204"/>
        <v>0</v>
      </c>
      <c r="AU1015" s="26">
        <f t="shared" si="4205"/>
        <v>0</v>
      </c>
      <c r="AV1015" s="26">
        <f t="shared" si="4051"/>
        <v>47000</v>
      </c>
      <c r="AW1015" s="26">
        <f t="shared" si="4052"/>
        <v>453000</v>
      </c>
      <c r="AX1015" s="26">
        <f t="shared" si="4053"/>
        <v>1032950.4999999999</v>
      </c>
      <c r="AY1015" s="26">
        <f t="shared" si="4206"/>
        <v>0</v>
      </c>
      <c r="AZ1015" s="26">
        <f t="shared" si="4207"/>
        <v>0</v>
      </c>
      <c r="BA1015" s="26">
        <f t="shared" si="4208"/>
        <v>0</v>
      </c>
      <c r="BB1015" s="26">
        <f t="shared" si="4054"/>
        <v>47000</v>
      </c>
      <c r="BC1015" s="26">
        <f t="shared" si="4055"/>
        <v>453000</v>
      </c>
      <c r="BD1015" s="26">
        <f t="shared" si="4056"/>
        <v>1032950.4999999999</v>
      </c>
      <c r="BE1015" s="26">
        <f t="shared" si="4209"/>
        <v>0</v>
      </c>
      <c r="BF1015" s="26">
        <f t="shared" si="4210"/>
        <v>0</v>
      </c>
      <c r="BG1015" s="26">
        <f t="shared" si="4211"/>
        <v>0</v>
      </c>
      <c r="BH1015" s="26">
        <f t="shared" si="4057"/>
        <v>47000</v>
      </c>
      <c r="BI1015" s="26">
        <f t="shared" si="4058"/>
        <v>453000</v>
      </c>
      <c r="BJ1015" s="26">
        <f t="shared" si="4059"/>
        <v>1032950.4999999999</v>
      </c>
      <c r="BK1015" s="26">
        <f t="shared" si="4212"/>
        <v>407119.46299999999</v>
      </c>
      <c r="BL1015" s="26">
        <f t="shared" si="4213"/>
        <v>0</v>
      </c>
      <c r="BM1015" s="26">
        <f t="shared" si="4214"/>
        <v>-407119.46299999999</v>
      </c>
      <c r="BN1015" s="26">
        <f t="shared" si="4060"/>
        <v>454119.46299999999</v>
      </c>
      <c r="BO1015" s="26">
        <f t="shared" si="4061"/>
        <v>453000</v>
      </c>
      <c r="BP1015" s="26">
        <f t="shared" si="4062"/>
        <v>625831.03699999989</v>
      </c>
      <c r="BQ1015" s="26">
        <f t="shared" si="4215"/>
        <v>0</v>
      </c>
      <c r="BR1015" s="26">
        <f t="shared" si="4216"/>
        <v>0</v>
      </c>
      <c r="BS1015" s="26">
        <f t="shared" si="4063"/>
        <v>454119.46299999999</v>
      </c>
      <c r="BT1015" s="26">
        <f t="shared" si="4064"/>
        <v>453000</v>
      </c>
      <c r="BU1015" s="26">
        <f t="shared" si="4065"/>
        <v>625831.03699999989</v>
      </c>
      <c r="BV1015" s="26">
        <f t="shared" si="4217"/>
        <v>0</v>
      </c>
      <c r="BW1015" s="26">
        <f t="shared" si="4218"/>
        <v>0</v>
      </c>
      <c r="BX1015" s="26">
        <f t="shared" si="4066"/>
        <v>454119.46299999999</v>
      </c>
      <c r="BY1015" s="26">
        <f t="shared" si="4067"/>
        <v>453000</v>
      </c>
      <c r="BZ1015" s="26">
        <f t="shared" si="4068"/>
        <v>625831.03699999989</v>
      </c>
      <c r="CA1015" s="26">
        <f t="shared" si="4219"/>
        <v>0</v>
      </c>
      <c r="CB1015" s="26">
        <f t="shared" si="4220"/>
        <v>0</v>
      </c>
      <c r="CC1015" s="26">
        <f t="shared" si="4221"/>
        <v>0</v>
      </c>
      <c r="CD1015" s="26">
        <f t="shared" si="4229"/>
        <v>454119.46299999999</v>
      </c>
      <c r="CE1015" s="26">
        <f t="shared" si="4230"/>
        <v>453000</v>
      </c>
      <c r="CF1015" s="26">
        <f t="shared" si="4231"/>
        <v>625831.03699999989</v>
      </c>
      <c r="CG1015" s="26">
        <f t="shared" si="4222"/>
        <v>0</v>
      </c>
      <c r="CH1015" s="26">
        <f t="shared" si="4223"/>
        <v>0</v>
      </c>
      <c r="CI1015" s="26">
        <f t="shared" si="4224"/>
        <v>0</v>
      </c>
      <c r="CJ1015" s="26">
        <f t="shared" si="4232"/>
        <v>454119.46299999999</v>
      </c>
      <c r="CK1015" s="26">
        <f t="shared" si="4233"/>
        <v>453000</v>
      </c>
      <c r="CL1015" s="26">
        <f t="shared" si="4234"/>
        <v>625831.03699999989</v>
      </c>
      <c r="CM1015" s="26">
        <f t="shared" si="4225"/>
        <v>0</v>
      </c>
      <c r="CN1015" s="26">
        <f t="shared" si="4226"/>
        <v>0</v>
      </c>
      <c r="CO1015" s="26">
        <f t="shared" si="4227"/>
        <v>0</v>
      </c>
      <c r="CP1015" s="26">
        <f t="shared" si="4235"/>
        <v>454119.46299999999</v>
      </c>
      <c r="CQ1015" s="26">
        <f t="shared" si="4236"/>
        <v>453000</v>
      </c>
      <c r="CR1015" s="26">
        <f t="shared" si="4237"/>
        <v>625831.03699999989</v>
      </c>
      <c r="CS1015" s="26">
        <f t="shared" si="4228"/>
        <v>0</v>
      </c>
      <c r="CT1015" s="19"/>
      <c r="CU1015" s="35"/>
      <c r="DA1015" s="1" t="s">
        <v>29</v>
      </c>
    </row>
    <row r="1016" spans="1:105" ht="46.8" hidden="1" x14ac:dyDescent="0.3">
      <c r="A1016" s="16" t="s">
        <v>560</v>
      </c>
      <c r="B1016" s="17">
        <v>400</v>
      </c>
      <c r="C1016" s="16"/>
      <c r="D1016" s="16"/>
      <c r="E1016" s="34" t="s">
        <v>82</v>
      </c>
      <c r="F1016" s="26">
        <f t="shared" ref="F1016:K1016" si="4238">F1017+F1019</f>
        <v>47000</v>
      </c>
      <c r="G1016" s="26">
        <f t="shared" si="4238"/>
        <v>453000</v>
      </c>
      <c r="H1016" s="26">
        <f t="shared" si="4238"/>
        <v>1103819.3999999999</v>
      </c>
      <c r="I1016" s="26">
        <f t="shared" si="4238"/>
        <v>0</v>
      </c>
      <c r="J1016" s="26">
        <f t="shared" si="4238"/>
        <v>0</v>
      </c>
      <c r="K1016" s="26">
        <f t="shared" si="4238"/>
        <v>-70868.899999999994</v>
      </c>
      <c r="L1016" s="26">
        <f t="shared" si="4033"/>
        <v>47000</v>
      </c>
      <c r="M1016" s="26">
        <f t="shared" si="4034"/>
        <v>453000</v>
      </c>
      <c r="N1016" s="26">
        <f t="shared" si="4035"/>
        <v>1032950.4999999999</v>
      </c>
      <c r="O1016" s="26">
        <f>O1017+O1019</f>
        <v>0</v>
      </c>
      <c r="P1016" s="26">
        <f>P1017+P1019</f>
        <v>0</v>
      </c>
      <c r="Q1016" s="26">
        <f>Q1017+Q1019</f>
        <v>0</v>
      </c>
      <c r="R1016" s="26">
        <f t="shared" si="4036"/>
        <v>47000</v>
      </c>
      <c r="S1016" s="26">
        <f t="shared" si="4037"/>
        <v>453000</v>
      </c>
      <c r="T1016" s="26">
        <f t="shared" si="4038"/>
        <v>1032950.4999999999</v>
      </c>
      <c r="U1016" s="26">
        <f>U1017+U1019</f>
        <v>0</v>
      </c>
      <c r="V1016" s="26">
        <f>V1017+V1019</f>
        <v>0</v>
      </c>
      <c r="W1016" s="26">
        <f>W1017+W1019</f>
        <v>0</v>
      </c>
      <c r="X1016" s="26">
        <f t="shared" si="4039"/>
        <v>47000</v>
      </c>
      <c r="Y1016" s="26">
        <f t="shared" si="4040"/>
        <v>453000</v>
      </c>
      <c r="Z1016" s="26">
        <f t="shared" si="4041"/>
        <v>1032950.4999999999</v>
      </c>
      <c r="AA1016" s="26">
        <f>AA1017+AA1019</f>
        <v>0</v>
      </c>
      <c r="AB1016" s="26">
        <f>AB1017+AB1019</f>
        <v>0</v>
      </c>
      <c r="AC1016" s="26">
        <f>AC1017+AC1019</f>
        <v>0</v>
      </c>
      <c r="AD1016" s="26">
        <f t="shared" si="4042"/>
        <v>47000</v>
      </c>
      <c r="AE1016" s="26">
        <f t="shared" si="4043"/>
        <v>453000</v>
      </c>
      <c r="AF1016" s="26">
        <f t="shared" si="4044"/>
        <v>1032950.4999999999</v>
      </c>
      <c r="AG1016" s="26">
        <f>AG1017+AG1019</f>
        <v>0</v>
      </c>
      <c r="AH1016" s="26">
        <f>AH1017+AH1019</f>
        <v>0</v>
      </c>
      <c r="AI1016" s="26">
        <f>AI1017+AI1019</f>
        <v>0</v>
      </c>
      <c r="AJ1016" s="26">
        <f t="shared" si="4045"/>
        <v>47000</v>
      </c>
      <c r="AK1016" s="26">
        <f t="shared" si="4046"/>
        <v>453000</v>
      </c>
      <c r="AL1016" s="26">
        <f t="shared" si="4047"/>
        <v>1032950.4999999999</v>
      </c>
      <c r="AM1016" s="26">
        <f>AM1017+AM1019</f>
        <v>0</v>
      </c>
      <c r="AN1016" s="26">
        <f>AN1017+AN1019</f>
        <v>0</v>
      </c>
      <c r="AO1016" s="26">
        <f>AO1017+AO1019</f>
        <v>0</v>
      </c>
      <c r="AP1016" s="26">
        <f t="shared" si="4048"/>
        <v>47000</v>
      </c>
      <c r="AQ1016" s="26">
        <f t="shared" si="4049"/>
        <v>453000</v>
      </c>
      <c r="AR1016" s="26">
        <f t="shared" si="4050"/>
        <v>1032950.4999999999</v>
      </c>
      <c r="AS1016" s="26">
        <f>AS1017+AS1019</f>
        <v>0</v>
      </c>
      <c r="AT1016" s="26">
        <f>AT1017+AT1019</f>
        <v>0</v>
      </c>
      <c r="AU1016" s="26">
        <f>AU1017+AU1019</f>
        <v>0</v>
      </c>
      <c r="AV1016" s="26">
        <f t="shared" si="4051"/>
        <v>47000</v>
      </c>
      <c r="AW1016" s="26">
        <f t="shared" si="4052"/>
        <v>453000</v>
      </c>
      <c r="AX1016" s="26">
        <f t="shared" si="4053"/>
        <v>1032950.4999999999</v>
      </c>
      <c r="AY1016" s="26">
        <f>AY1017+AY1019</f>
        <v>0</v>
      </c>
      <c r="AZ1016" s="26">
        <f>AZ1017+AZ1019</f>
        <v>0</v>
      </c>
      <c r="BA1016" s="26">
        <f>BA1017+BA1019</f>
        <v>0</v>
      </c>
      <c r="BB1016" s="26">
        <f t="shared" si="4054"/>
        <v>47000</v>
      </c>
      <c r="BC1016" s="26">
        <f t="shared" si="4055"/>
        <v>453000</v>
      </c>
      <c r="BD1016" s="26">
        <f t="shared" si="4056"/>
        <v>1032950.4999999999</v>
      </c>
      <c r="BE1016" s="26">
        <f>BE1017+BE1019</f>
        <v>0</v>
      </c>
      <c r="BF1016" s="26">
        <f>BF1017+BF1019</f>
        <v>0</v>
      </c>
      <c r="BG1016" s="26">
        <f>BG1017+BG1019</f>
        <v>0</v>
      </c>
      <c r="BH1016" s="26">
        <f t="shared" si="4057"/>
        <v>47000</v>
      </c>
      <c r="BI1016" s="26">
        <f t="shared" si="4058"/>
        <v>453000</v>
      </c>
      <c r="BJ1016" s="26">
        <f t="shared" si="4059"/>
        <v>1032950.4999999999</v>
      </c>
      <c r="BK1016" s="26">
        <f>BK1017+BK1019</f>
        <v>407119.46299999999</v>
      </c>
      <c r="BL1016" s="26">
        <f>BL1017+BL1019</f>
        <v>0</v>
      </c>
      <c r="BM1016" s="26">
        <f>BM1017+BM1019</f>
        <v>-407119.46299999999</v>
      </c>
      <c r="BN1016" s="26">
        <f t="shared" si="4060"/>
        <v>454119.46299999999</v>
      </c>
      <c r="BO1016" s="26">
        <f t="shared" si="4061"/>
        <v>453000</v>
      </c>
      <c r="BP1016" s="26">
        <f t="shared" si="4062"/>
        <v>625831.03699999989</v>
      </c>
      <c r="BQ1016" s="26">
        <f>BQ1017+BQ1019</f>
        <v>0</v>
      </c>
      <c r="BR1016" s="26">
        <f>BR1017+BR1019</f>
        <v>0</v>
      </c>
      <c r="BS1016" s="26">
        <f t="shared" si="4063"/>
        <v>454119.46299999999</v>
      </c>
      <c r="BT1016" s="26">
        <f t="shared" si="4064"/>
        <v>453000</v>
      </c>
      <c r="BU1016" s="26">
        <f t="shared" si="4065"/>
        <v>625831.03699999989</v>
      </c>
      <c r="BV1016" s="26">
        <f>BV1017+BV1019</f>
        <v>0</v>
      </c>
      <c r="BW1016" s="26">
        <f>BW1017+BW1019</f>
        <v>0</v>
      </c>
      <c r="BX1016" s="26">
        <f t="shared" si="4066"/>
        <v>454119.46299999999</v>
      </c>
      <c r="BY1016" s="26">
        <f t="shared" si="4067"/>
        <v>453000</v>
      </c>
      <c r="BZ1016" s="26">
        <f t="shared" si="4068"/>
        <v>625831.03699999989</v>
      </c>
      <c r="CA1016" s="26">
        <f>CA1017+CA1019</f>
        <v>0</v>
      </c>
      <c r="CB1016" s="26">
        <f>CB1017+CB1019</f>
        <v>0</v>
      </c>
      <c r="CC1016" s="26">
        <f>CC1017+CC1019</f>
        <v>0</v>
      </c>
      <c r="CD1016" s="26">
        <f t="shared" si="4229"/>
        <v>454119.46299999999</v>
      </c>
      <c r="CE1016" s="26">
        <f t="shared" si="4230"/>
        <v>453000</v>
      </c>
      <c r="CF1016" s="26">
        <f t="shared" si="4231"/>
        <v>625831.03699999989</v>
      </c>
      <c r="CG1016" s="26">
        <f>CG1017+CG1019</f>
        <v>0</v>
      </c>
      <c r="CH1016" s="26">
        <f>CH1017+CH1019</f>
        <v>0</v>
      </c>
      <c r="CI1016" s="26">
        <f>CI1017+CI1019</f>
        <v>0</v>
      </c>
      <c r="CJ1016" s="26">
        <f t="shared" si="4232"/>
        <v>454119.46299999999</v>
      </c>
      <c r="CK1016" s="26">
        <f t="shared" si="4233"/>
        <v>453000</v>
      </c>
      <c r="CL1016" s="26">
        <f t="shared" si="4234"/>
        <v>625831.03699999989</v>
      </c>
      <c r="CM1016" s="26">
        <f>CM1017+CM1019</f>
        <v>0</v>
      </c>
      <c r="CN1016" s="26">
        <f>CN1017+CN1019</f>
        <v>0</v>
      </c>
      <c r="CO1016" s="26">
        <f>CO1017+CO1019</f>
        <v>0</v>
      </c>
      <c r="CP1016" s="26">
        <f t="shared" si="4235"/>
        <v>454119.46299999999</v>
      </c>
      <c r="CQ1016" s="26">
        <f t="shared" si="4236"/>
        <v>453000</v>
      </c>
      <c r="CR1016" s="26">
        <f t="shared" si="4237"/>
        <v>625831.03699999989</v>
      </c>
      <c r="CS1016" s="26">
        <f>CS1017+CS1019</f>
        <v>0</v>
      </c>
      <c r="CT1016" s="19"/>
      <c r="CU1016" s="35"/>
      <c r="CY1016" s="1" t="s">
        <v>27</v>
      </c>
    </row>
    <row r="1017" spans="1:105" hidden="1" x14ac:dyDescent="0.3">
      <c r="A1017" s="16" t="s">
        <v>560</v>
      </c>
      <c r="B1017" s="17">
        <v>410</v>
      </c>
      <c r="C1017" s="16"/>
      <c r="D1017" s="16"/>
      <c r="E1017" s="34" t="s">
        <v>83</v>
      </c>
      <c r="F1017" s="26">
        <f t="shared" ref="F1017:K1017" si="4239">F1018</f>
        <v>47000</v>
      </c>
      <c r="G1017" s="26">
        <f t="shared" si="4239"/>
        <v>453000</v>
      </c>
      <c r="H1017" s="26">
        <f t="shared" si="4239"/>
        <v>1049198.7</v>
      </c>
      <c r="I1017" s="26">
        <f t="shared" si="4239"/>
        <v>0</v>
      </c>
      <c r="J1017" s="26">
        <f t="shared" si="4239"/>
        <v>0</v>
      </c>
      <c r="K1017" s="26">
        <f t="shared" si="4239"/>
        <v>-70868.899999999994</v>
      </c>
      <c r="L1017" s="26">
        <f t="shared" si="4033"/>
        <v>47000</v>
      </c>
      <c r="M1017" s="26">
        <f t="shared" si="4034"/>
        <v>453000</v>
      </c>
      <c r="N1017" s="26">
        <f t="shared" si="4035"/>
        <v>978329.79999999993</v>
      </c>
      <c r="O1017" s="26">
        <f>O1018</f>
        <v>0</v>
      </c>
      <c r="P1017" s="26">
        <f>P1018</f>
        <v>0</v>
      </c>
      <c r="Q1017" s="26">
        <f>Q1018</f>
        <v>0</v>
      </c>
      <c r="R1017" s="26">
        <f t="shared" si="4036"/>
        <v>47000</v>
      </c>
      <c r="S1017" s="26">
        <f t="shared" si="4037"/>
        <v>453000</v>
      </c>
      <c r="T1017" s="26">
        <f t="shared" si="4038"/>
        <v>978329.79999999993</v>
      </c>
      <c r="U1017" s="26">
        <f>U1018</f>
        <v>0</v>
      </c>
      <c r="V1017" s="26">
        <f>V1018</f>
        <v>0</v>
      </c>
      <c r="W1017" s="26">
        <f>W1018</f>
        <v>0</v>
      </c>
      <c r="X1017" s="26">
        <f t="shared" si="4039"/>
        <v>47000</v>
      </c>
      <c r="Y1017" s="26">
        <f t="shared" si="4040"/>
        <v>453000</v>
      </c>
      <c r="Z1017" s="26">
        <f t="shared" si="4041"/>
        <v>978329.79999999993</v>
      </c>
      <c r="AA1017" s="26">
        <f>AA1018</f>
        <v>0</v>
      </c>
      <c r="AB1017" s="26">
        <f>AB1018</f>
        <v>0</v>
      </c>
      <c r="AC1017" s="26">
        <f>AC1018</f>
        <v>0</v>
      </c>
      <c r="AD1017" s="26">
        <f t="shared" si="4042"/>
        <v>47000</v>
      </c>
      <c r="AE1017" s="26">
        <f t="shared" si="4043"/>
        <v>453000</v>
      </c>
      <c r="AF1017" s="26">
        <f t="shared" si="4044"/>
        <v>978329.79999999993</v>
      </c>
      <c r="AG1017" s="26">
        <f>AG1018</f>
        <v>0</v>
      </c>
      <c r="AH1017" s="26">
        <f>AH1018</f>
        <v>0</v>
      </c>
      <c r="AI1017" s="26">
        <f>AI1018</f>
        <v>0</v>
      </c>
      <c r="AJ1017" s="26">
        <f t="shared" si="4045"/>
        <v>47000</v>
      </c>
      <c r="AK1017" s="26">
        <f t="shared" si="4046"/>
        <v>453000</v>
      </c>
      <c r="AL1017" s="26">
        <f t="shared" si="4047"/>
        <v>978329.79999999993</v>
      </c>
      <c r="AM1017" s="26">
        <f>AM1018</f>
        <v>0</v>
      </c>
      <c r="AN1017" s="26">
        <f>AN1018</f>
        <v>0</v>
      </c>
      <c r="AO1017" s="26">
        <f>AO1018</f>
        <v>0</v>
      </c>
      <c r="AP1017" s="26">
        <f t="shared" si="4048"/>
        <v>47000</v>
      </c>
      <c r="AQ1017" s="26">
        <f t="shared" si="4049"/>
        <v>453000</v>
      </c>
      <c r="AR1017" s="26">
        <f t="shared" si="4050"/>
        <v>978329.79999999993</v>
      </c>
      <c r="AS1017" s="26">
        <f>AS1018</f>
        <v>0</v>
      </c>
      <c r="AT1017" s="26">
        <f>AT1018</f>
        <v>0</v>
      </c>
      <c r="AU1017" s="26">
        <f>AU1018</f>
        <v>0</v>
      </c>
      <c r="AV1017" s="26">
        <f t="shared" si="4051"/>
        <v>47000</v>
      </c>
      <c r="AW1017" s="26">
        <f t="shared" si="4052"/>
        <v>453000</v>
      </c>
      <c r="AX1017" s="26">
        <f t="shared" si="4053"/>
        <v>978329.79999999993</v>
      </c>
      <c r="AY1017" s="26">
        <f>AY1018</f>
        <v>0</v>
      </c>
      <c r="AZ1017" s="26">
        <f>AZ1018</f>
        <v>0</v>
      </c>
      <c r="BA1017" s="26">
        <f>BA1018</f>
        <v>0</v>
      </c>
      <c r="BB1017" s="26">
        <f t="shared" si="4054"/>
        <v>47000</v>
      </c>
      <c r="BC1017" s="26">
        <f t="shared" si="4055"/>
        <v>453000</v>
      </c>
      <c r="BD1017" s="26">
        <f t="shared" si="4056"/>
        <v>978329.79999999993</v>
      </c>
      <c r="BE1017" s="26">
        <f>BE1018</f>
        <v>0</v>
      </c>
      <c r="BF1017" s="26">
        <f>BF1018</f>
        <v>0</v>
      </c>
      <c r="BG1017" s="26">
        <f>BG1018</f>
        <v>0</v>
      </c>
      <c r="BH1017" s="26">
        <f t="shared" si="4057"/>
        <v>47000</v>
      </c>
      <c r="BI1017" s="26">
        <f t="shared" si="4058"/>
        <v>453000</v>
      </c>
      <c r="BJ1017" s="26">
        <f t="shared" si="4059"/>
        <v>978329.79999999993</v>
      </c>
      <c r="BK1017" s="26">
        <f>BK1018</f>
        <v>407119.46299999999</v>
      </c>
      <c r="BL1017" s="26">
        <f>BL1018</f>
        <v>0</v>
      </c>
      <c r="BM1017" s="26">
        <f>BM1018</f>
        <v>-407119.46299999999</v>
      </c>
      <c r="BN1017" s="26">
        <f t="shared" si="4060"/>
        <v>454119.46299999999</v>
      </c>
      <c r="BO1017" s="26">
        <f t="shared" si="4061"/>
        <v>453000</v>
      </c>
      <c r="BP1017" s="26">
        <f t="shared" si="4062"/>
        <v>571210.33699999994</v>
      </c>
      <c r="BQ1017" s="26">
        <f>BQ1018</f>
        <v>0</v>
      </c>
      <c r="BR1017" s="26">
        <f>BR1018</f>
        <v>0</v>
      </c>
      <c r="BS1017" s="26">
        <f t="shared" si="4063"/>
        <v>454119.46299999999</v>
      </c>
      <c r="BT1017" s="26">
        <f t="shared" si="4064"/>
        <v>453000</v>
      </c>
      <c r="BU1017" s="26">
        <f t="shared" si="4065"/>
        <v>571210.33699999994</v>
      </c>
      <c r="BV1017" s="26">
        <f>BV1018</f>
        <v>0</v>
      </c>
      <c r="BW1017" s="26">
        <f>BW1018</f>
        <v>0</v>
      </c>
      <c r="BX1017" s="26">
        <f t="shared" si="4066"/>
        <v>454119.46299999999</v>
      </c>
      <c r="BY1017" s="26">
        <f t="shared" si="4067"/>
        <v>453000</v>
      </c>
      <c r="BZ1017" s="26">
        <f t="shared" si="4068"/>
        <v>571210.33699999994</v>
      </c>
      <c r="CA1017" s="26">
        <f>CA1018</f>
        <v>0</v>
      </c>
      <c r="CB1017" s="26">
        <f>CB1018</f>
        <v>0</v>
      </c>
      <c r="CC1017" s="26">
        <f>CC1018</f>
        <v>0</v>
      </c>
      <c r="CD1017" s="26">
        <f t="shared" si="4229"/>
        <v>454119.46299999999</v>
      </c>
      <c r="CE1017" s="26">
        <f t="shared" si="4230"/>
        <v>453000</v>
      </c>
      <c r="CF1017" s="26">
        <f t="shared" si="4231"/>
        <v>571210.33699999994</v>
      </c>
      <c r="CG1017" s="26">
        <f>CG1018</f>
        <v>0</v>
      </c>
      <c r="CH1017" s="26">
        <f>CH1018</f>
        <v>0</v>
      </c>
      <c r="CI1017" s="26">
        <f>CI1018</f>
        <v>0</v>
      </c>
      <c r="CJ1017" s="26">
        <f t="shared" si="4232"/>
        <v>454119.46299999999</v>
      </c>
      <c r="CK1017" s="26">
        <f t="shared" si="4233"/>
        <v>453000</v>
      </c>
      <c r="CL1017" s="26">
        <f t="shared" si="4234"/>
        <v>571210.33699999994</v>
      </c>
      <c r="CM1017" s="26">
        <f>CM1018</f>
        <v>0</v>
      </c>
      <c r="CN1017" s="26">
        <f>CN1018</f>
        <v>0</v>
      </c>
      <c r="CO1017" s="26">
        <f>CO1018</f>
        <v>0</v>
      </c>
      <c r="CP1017" s="26">
        <f t="shared" si="4235"/>
        <v>454119.46299999999</v>
      </c>
      <c r="CQ1017" s="26">
        <f t="shared" si="4236"/>
        <v>453000</v>
      </c>
      <c r="CR1017" s="26">
        <f t="shared" si="4237"/>
        <v>571210.33699999994</v>
      </c>
      <c r="CS1017" s="26">
        <f>CS1018</f>
        <v>0</v>
      </c>
      <c r="CT1017" s="19"/>
      <c r="CU1017" s="35"/>
      <c r="CZ1017" s="1" t="s">
        <v>28</v>
      </c>
    </row>
    <row r="1018" spans="1:105" hidden="1" x14ac:dyDescent="0.3">
      <c r="A1018" s="16" t="s">
        <v>560</v>
      </c>
      <c r="B1018" s="17">
        <v>410</v>
      </c>
      <c r="C1018" s="16" t="s">
        <v>45</v>
      </c>
      <c r="D1018" s="16" t="s">
        <v>311</v>
      </c>
      <c r="E1018" s="34" t="s">
        <v>385</v>
      </c>
      <c r="F1018" s="26">
        <v>47000</v>
      </c>
      <c r="G1018" s="26">
        <v>453000</v>
      </c>
      <c r="H1018" s="26">
        <f>1103819.4-54620.7</f>
        <v>1049198.7</v>
      </c>
      <c r="I1018" s="26"/>
      <c r="J1018" s="26"/>
      <c r="K1018" s="26">
        <v>-70868.899999999994</v>
      </c>
      <c r="L1018" s="26">
        <f t="shared" si="4033"/>
        <v>47000</v>
      </c>
      <c r="M1018" s="26">
        <f t="shared" si="4034"/>
        <v>453000</v>
      </c>
      <c r="N1018" s="26">
        <f t="shared" si="4035"/>
        <v>978329.79999999993</v>
      </c>
      <c r="O1018" s="26"/>
      <c r="P1018" s="26"/>
      <c r="Q1018" s="26"/>
      <c r="R1018" s="26">
        <f t="shared" si="4036"/>
        <v>47000</v>
      </c>
      <c r="S1018" s="26">
        <f t="shared" si="4037"/>
        <v>453000</v>
      </c>
      <c r="T1018" s="26">
        <f t="shared" si="4038"/>
        <v>978329.79999999993</v>
      </c>
      <c r="U1018" s="26"/>
      <c r="V1018" s="26"/>
      <c r="W1018" s="26"/>
      <c r="X1018" s="26">
        <f t="shared" si="4039"/>
        <v>47000</v>
      </c>
      <c r="Y1018" s="26">
        <f t="shared" si="4040"/>
        <v>453000</v>
      </c>
      <c r="Z1018" s="26">
        <f t="shared" si="4041"/>
        <v>978329.79999999993</v>
      </c>
      <c r="AA1018" s="26"/>
      <c r="AB1018" s="26"/>
      <c r="AC1018" s="26"/>
      <c r="AD1018" s="26">
        <f t="shared" si="4042"/>
        <v>47000</v>
      </c>
      <c r="AE1018" s="26">
        <f t="shared" si="4043"/>
        <v>453000</v>
      </c>
      <c r="AF1018" s="26">
        <f t="shared" si="4044"/>
        <v>978329.79999999993</v>
      </c>
      <c r="AG1018" s="26"/>
      <c r="AH1018" s="26"/>
      <c r="AI1018" s="26"/>
      <c r="AJ1018" s="26">
        <f t="shared" si="4045"/>
        <v>47000</v>
      </c>
      <c r="AK1018" s="26">
        <f t="shared" si="4046"/>
        <v>453000</v>
      </c>
      <c r="AL1018" s="26">
        <f t="shared" si="4047"/>
        <v>978329.79999999993</v>
      </c>
      <c r="AM1018" s="26"/>
      <c r="AN1018" s="26"/>
      <c r="AO1018" s="26"/>
      <c r="AP1018" s="26">
        <f t="shared" si="4048"/>
        <v>47000</v>
      </c>
      <c r="AQ1018" s="26">
        <f t="shared" si="4049"/>
        <v>453000</v>
      </c>
      <c r="AR1018" s="26">
        <f t="shared" si="4050"/>
        <v>978329.79999999993</v>
      </c>
      <c r="AS1018" s="26"/>
      <c r="AT1018" s="26"/>
      <c r="AU1018" s="26"/>
      <c r="AV1018" s="26">
        <f t="shared" si="4051"/>
        <v>47000</v>
      </c>
      <c r="AW1018" s="26">
        <f t="shared" si="4052"/>
        <v>453000</v>
      </c>
      <c r="AX1018" s="26">
        <f t="shared" si="4053"/>
        <v>978329.79999999993</v>
      </c>
      <c r="AY1018" s="26"/>
      <c r="AZ1018" s="26"/>
      <c r="BA1018" s="26"/>
      <c r="BB1018" s="26">
        <f t="shared" si="4054"/>
        <v>47000</v>
      </c>
      <c r="BC1018" s="26">
        <f t="shared" si="4055"/>
        <v>453000</v>
      </c>
      <c r="BD1018" s="26">
        <f t="shared" si="4056"/>
        <v>978329.79999999993</v>
      </c>
      <c r="BE1018" s="26"/>
      <c r="BF1018" s="26"/>
      <c r="BG1018" s="26"/>
      <c r="BH1018" s="26">
        <f t="shared" si="4057"/>
        <v>47000</v>
      </c>
      <c r="BI1018" s="26">
        <f t="shared" si="4058"/>
        <v>453000</v>
      </c>
      <c r="BJ1018" s="26">
        <f t="shared" si="4059"/>
        <v>978329.79999999993</v>
      </c>
      <c r="BK1018" s="26">
        <v>407119.46299999999</v>
      </c>
      <c r="BL1018" s="26"/>
      <c r="BM1018" s="26">
        <v>-407119.46299999999</v>
      </c>
      <c r="BN1018" s="26">
        <f t="shared" si="4060"/>
        <v>454119.46299999999</v>
      </c>
      <c r="BO1018" s="26">
        <f t="shared" si="4061"/>
        <v>453000</v>
      </c>
      <c r="BP1018" s="26">
        <f t="shared" si="4062"/>
        <v>571210.33699999994</v>
      </c>
      <c r="BQ1018" s="26"/>
      <c r="BR1018" s="26"/>
      <c r="BS1018" s="26">
        <f t="shared" si="4063"/>
        <v>454119.46299999999</v>
      </c>
      <c r="BT1018" s="26">
        <f t="shared" si="4064"/>
        <v>453000</v>
      </c>
      <c r="BU1018" s="26">
        <f t="shared" si="4065"/>
        <v>571210.33699999994</v>
      </c>
      <c r="BV1018" s="26"/>
      <c r="BW1018" s="26"/>
      <c r="BX1018" s="26">
        <f t="shared" si="4066"/>
        <v>454119.46299999999</v>
      </c>
      <c r="BY1018" s="26">
        <f t="shared" si="4067"/>
        <v>453000</v>
      </c>
      <c r="BZ1018" s="26">
        <f t="shared" si="4068"/>
        <v>571210.33699999994</v>
      </c>
      <c r="CA1018" s="26"/>
      <c r="CB1018" s="26"/>
      <c r="CC1018" s="26"/>
      <c r="CD1018" s="26">
        <f t="shared" si="4229"/>
        <v>454119.46299999999</v>
      </c>
      <c r="CE1018" s="26">
        <f t="shared" si="4230"/>
        <v>453000</v>
      </c>
      <c r="CF1018" s="26">
        <f t="shared" si="4231"/>
        <v>571210.33699999994</v>
      </c>
      <c r="CG1018" s="26"/>
      <c r="CH1018" s="26"/>
      <c r="CI1018" s="26"/>
      <c r="CJ1018" s="26">
        <f t="shared" si="4232"/>
        <v>454119.46299999999</v>
      </c>
      <c r="CK1018" s="26">
        <f t="shared" si="4233"/>
        <v>453000</v>
      </c>
      <c r="CL1018" s="26">
        <f t="shared" si="4234"/>
        <v>571210.33699999994</v>
      </c>
      <c r="CM1018" s="26"/>
      <c r="CN1018" s="26"/>
      <c r="CO1018" s="26"/>
      <c r="CP1018" s="26">
        <f t="shared" si="4235"/>
        <v>454119.46299999999</v>
      </c>
      <c r="CQ1018" s="26">
        <f t="shared" si="4236"/>
        <v>453000</v>
      </c>
      <c r="CR1018" s="26">
        <f t="shared" si="4237"/>
        <v>571210.33699999994</v>
      </c>
      <c r="CS1018" s="26"/>
      <c r="CT1018" s="19"/>
      <c r="CU1018" s="35">
        <v>67</v>
      </c>
    </row>
    <row r="1019" spans="1:105" ht="140.4" hidden="1" x14ac:dyDescent="0.3">
      <c r="A1019" s="16" t="s">
        <v>560</v>
      </c>
      <c r="B1019" s="17">
        <v>460</v>
      </c>
      <c r="C1019" s="16"/>
      <c r="D1019" s="16"/>
      <c r="E1019" s="34" t="s">
        <v>284</v>
      </c>
      <c r="F1019" s="26">
        <f t="shared" ref="F1019:K1019" si="4240">F1020</f>
        <v>0</v>
      </c>
      <c r="G1019" s="26">
        <f t="shared" si="4240"/>
        <v>0</v>
      </c>
      <c r="H1019" s="26">
        <f t="shared" si="4240"/>
        <v>54620.7</v>
      </c>
      <c r="I1019" s="26">
        <f t="shared" si="4240"/>
        <v>0</v>
      </c>
      <c r="J1019" s="26">
        <f t="shared" si="4240"/>
        <v>0</v>
      </c>
      <c r="K1019" s="26">
        <f t="shared" si="4240"/>
        <v>0</v>
      </c>
      <c r="L1019" s="26">
        <f t="shared" si="4033"/>
        <v>0</v>
      </c>
      <c r="M1019" s="26">
        <f t="shared" si="4034"/>
        <v>0</v>
      </c>
      <c r="N1019" s="26">
        <f t="shared" si="4035"/>
        <v>54620.7</v>
      </c>
      <c r="O1019" s="26">
        <f>O1020</f>
        <v>0</v>
      </c>
      <c r="P1019" s="26">
        <f>P1020</f>
        <v>0</v>
      </c>
      <c r="Q1019" s="26">
        <f>Q1020</f>
        <v>0</v>
      </c>
      <c r="R1019" s="26">
        <f t="shared" si="4036"/>
        <v>0</v>
      </c>
      <c r="S1019" s="26">
        <f t="shared" si="4037"/>
        <v>0</v>
      </c>
      <c r="T1019" s="26">
        <f t="shared" si="4038"/>
        <v>54620.7</v>
      </c>
      <c r="U1019" s="26">
        <f>U1020</f>
        <v>0</v>
      </c>
      <c r="V1019" s="26">
        <f>V1020</f>
        <v>0</v>
      </c>
      <c r="W1019" s="26">
        <f>W1020</f>
        <v>0</v>
      </c>
      <c r="X1019" s="26">
        <f t="shared" si="4039"/>
        <v>0</v>
      </c>
      <c r="Y1019" s="26">
        <f t="shared" si="4040"/>
        <v>0</v>
      </c>
      <c r="Z1019" s="26">
        <f t="shared" si="4041"/>
        <v>54620.7</v>
      </c>
      <c r="AA1019" s="26">
        <f>AA1020</f>
        <v>0</v>
      </c>
      <c r="AB1019" s="26">
        <f>AB1020</f>
        <v>0</v>
      </c>
      <c r="AC1019" s="26">
        <f>AC1020</f>
        <v>0</v>
      </c>
      <c r="AD1019" s="26">
        <f t="shared" si="4042"/>
        <v>0</v>
      </c>
      <c r="AE1019" s="26">
        <f t="shared" si="4043"/>
        <v>0</v>
      </c>
      <c r="AF1019" s="26">
        <f t="shared" si="4044"/>
        <v>54620.7</v>
      </c>
      <c r="AG1019" s="26">
        <f>AG1020</f>
        <v>0</v>
      </c>
      <c r="AH1019" s="26">
        <f>AH1020</f>
        <v>0</v>
      </c>
      <c r="AI1019" s="26">
        <f>AI1020</f>
        <v>0</v>
      </c>
      <c r="AJ1019" s="26">
        <f t="shared" si="4045"/>
        <v>0</v>
      </c>
      <c r="AK1019" s="26">
        <f t="shared" si="4046"/>
        <v>0</v>
      </c>
      <c r="AL1019" s="26">
        <f t="shared" si="4047"/>
        <v>54620.7</v>
      </c>
      <c r="AM1019" s="26">
        <f>AM1020</f>
        <v>0</v>
      </c>
      <c r="AN1019" s="26">
        <f>AN1020</f>
        <v>0</v>
      </c>
      <c r="AO1019" s="26">
        <f>AO1020</f>
        <v>0</v>
      </c>
      <c r="AP1019" s="26">
        <f t="shared" si="4048"/>
        <v>0</v>
      </c>
      <c r="AQ1019" s="26">
        <f t="shared" si="4049"/>
        <v>0</v>
      </c>
      <c r="AR1019" s="26">
        <f t="shared" si="4050"/>
        <v>54620.7</v>
      </c>
      <c r="AS1019" s="26">
        <f>AS1020</f>
        <v>0</v>
      </c>
      <c r="AT1019" s="26">
        <f>AT1020</f>
        <v>0</v>
      </c>
      <c r="AU1019" s="26">
        <f>AU1020</f>
        <v>0</v>
      </c>
      <c r="AV1019" s="26">
        <f t="shared" si="4051"/>
        <v>0</v>
      </c>
      <c r="AW1019" s="26">
        <f t="shared" si="4052"/>
        <v>0</v>
      </c>
      <c r="AX1019" s="26">
        <f t="shared" si="4053"/>
        <v>54620.7</v>
      </c>
      <c r="AY1019" s="26">
        <f>AY1020</f>
        <v>0</v>
      </c>
      <c r="AZ1019" s="26">
        <f>AZ1020</f>
        <v>0</v>
      </c>
      <c r="BA1019" s="26">
        <f>BA1020</f>
        <v>0</v>
      </c>
      <c r="BB1019" s="26">
        <f t="shared" si="4054"/>
        <v>0</v>
      </c>
      <c r="BC1019" s="26">
        <f t="shared" si="4055"/>
        <v>0</v>
      </c>
      <c r="BD1019" s="26">
        <f t="shared" si="4056"/>
        <v>54620.7</v>
      </c>
      <c r="BE1019" s="26">
        <f>BE1020</f>
        <v>0</v>
      </c>
      <c r="BF1019" s="26">
        <f>BF1020</f>
        <v>0</v>
      </c>
      <c r="BG1019" s="26">
        <f>BG1020</f>
        <v>0</v>
      </c>
      <c r="BH1019" s="26">
        <f t="shared" si="4057"/>
        <v>0</v>
      </c>
      <c r="BI1019" s="26">
        <f t="shared" si="4058"/>
        <v>0</v>
      </c>
      <c r="BJ1019" s="26">
        <f t="shared" si="4059"/>
        <v>54620.7</v>
      </c>
      <c r="BK1019" s="26">
        <f>BK1020</f>
        <v>0</v>
      </c>
      <c r="BL1019" s="26">
        <f>BL1020</f>
        <v>0</v>
      </c>
      <c r="BM1019" s="26">
        <f>BM1020</f>
        <v>0</v>
      </c>
      <c r="BN1019" s="26">
        <f t="shared" si="4060"/>
        <v>0</v>
      </c>
      <c r="BO1019" s="26">
        <f t="shared" si="4061"/>
        <v>0</v>
      </c>
      <c r="BP1019" s="26">
        <f t="shared" si="4062"/>
        <v>54620.7</v>
      </c>
      <c r="BQ1019" s="26">
        <f>BQ1020</f>
        <v>0</v>
      </c>
      <c r="BR1019" s="26">
        <f>BR1020</f>
        <v>0</v>
      </c>
      <c r="BS1019" s="26">
        <f t="shared" si="4063"/>
        <v>0</v>
      </c>
      <c r="BT1019" s="26">
        <f t="shared" si="4064"/>
        <v>0</v>
      </c>
      <c r="BU1019" s="26">
        <f t="shared" si="4065"/>
        <v>54620.7</v>
      </c>
      <c r="BV1019" s="26">
        <f>BV1020</f>
        <v>0</v>
      </c>
      <c r="BW1019" s="26">
        <f>BW1020</f>
        <v>0</v>
      </c>
      <c r="BX1019" s="26">
        <f t="shared" si="4066"/>
        <v>0</v>
      </c>
      <c r="BY1019" s="26">
        <f t="shared" si="4067"/>
        <v>0</v>
      </c>
      <c r="BZ1019" s="26">
        <f t="shared" si="4068"/>
        <v>54620.7</v>
      </c>
      <c r="CA1019" s="26">
        <f>CA1020</f>
        <v>0</v>
      </c>
      <c r="CB1019" s="26">
        <f>CB1020</f>
        <v>0</v>
      </c>
      <c r="CC1019" s="26">
        <f>CC1020</f>
        <v>0</v>
      </c>
      <c r="CD1019" s="26">
        <f t="shared" si="4229"/>
        <v>0</v>
      </c>
      <c r="CE1019" s="26">
        <f t="shared" si="4230"/>
        <v>0</v>
      </c>
      <c r="CF1019" s="26">
        <f t="shared" si="4231"/>
        <v>54620.7</v>
      </c>
      <c r="CG1019" s="26">
        <f>CG1020</f>
        <v>0</v>
      </c>
      <c r="CH1019" s="26">
        <f>CH1020</f>
        <v>0</v>
      </c>
      <c r="CI1019" s="26">
        <f>CI1020</f>
        <v>0</v>
      </c>
      <c r="CJ1019" s="26">
        <f t="shared" si="4232"/>
        <v>0</v>
      </c>
      <c r="CK1019" s="26">
        <f t="shared" si="4233"/>
        <v>0</v>
      </c>
      <c r="CL1019" s="26">
        <f t="shared" si="4234"/>
        <v>54620.7</v>
      </c>
      <c r="CM1019" s="26">
        <f>CM1020</f>
        <v>0</v>
      </c>
      <c r="CN1019" s="26">
        <f>CN1020</f>
        <v>0</v>
      </c>
      <c r="CO1019" s="26">
        <f>CO1020</f>
        <v>0</v>
      </c>
      <c r="CP1019" s="26">
        <f t="shared" si="4235"/>
        <v>0</v>
      </c>
      <c r="CQ1019" s="26">
        <f t="shared" si="4236"/>
        <v>0</v>
      </c>
      <c r="CR1019" s="26">
        <f t="shared" si="4237"/>
        <v>54620.7</v>
      </c>
      <c r="CS1019" s="26">
        <f>CS1020</f>
        <v>0</v>
      </c>
      <c r="CT1019" s="19"/>
      <c r="CU1019" s="35"/>
      <c r="CZ1019" s="1" t="s">
        <v>28</v>
      </c>
    </row>
    <row r="1020" spans="1:105" hidden="1" x14ac:dyDescent="0.3">
      <c r="A1020" s="16" t="s">
        <v>560</v>
      </c>
      <c r="B1020" s="17">
        <v>460</v>
      </c>
      <c r="C1020" s="16" t="s">
        <v>45</v>
      </c>
      <c r="D1020" s="16" t="s">
        <v>311</v>
      </c>
      <c r="E1020" s="34" t="s">
        <v>385</v>
      </c>
      <c r="F1020" s="26"/>
      <c r="G1020" s="26"/>
      <c r="H1020" s="26">
        <v>54620.7</v>
      </c>
      <c r="I1020" s="26"/>
      <c r="J1020" s="26"/>
      <c r="K1020" s="26"/>
      <c r="L1020" s="26">
        <f t="shared" si="4033"/>
        <v>0</v>
      </c>
      <c r="M1020" s="26">
        <f t="shared" si="4034"/>
        <v>0</v>
      </c>
      <c r="N1020" s="26">
        <f t="shared" si="4035"/>
        <v>54620.7</v>
      </c>
      <c r="O1020" s="26"/>
      <c r="P1020" s="26"/>
      <c r="Q1020" s="26"/>
      <c r="R1020" s="26">
        <f t="shared" si="4036"/>
        <v>0</v>
      </c>
      <c r="S1020" s="26">
        <f t="shared" si="4037"/>
        <v>0</v>
      </c>
      <c r="T1020" s="26">
        <f t="shared" si="4038"/>
        <v>54620.7</v>
      </c>
      <c r="U1020" s="26"/>
      <c r="V1020" s="26"/>
      <c r="W1020" s="26"/>
      <c r="X1020" s="26">
        <f t="shared" si="4039"/>
        <v>0</v>
      </c>
      <c r="Y1020" s="26">
        <f t="shared" si="4040"/>
        <v>0</v>
      </c>
      <c r="Z1020" s="26">
        <f t="shared" si="4041"/>
        <v>54620.7</v>
      </c>
      <c r="AA1020" s="26"/>
      <c r="AB1020" s="26"/>
      <c r="AC1020" s="26"/>
      <c r="AD1020" s="26">
        <f t="shared" si="4042"/>
        <v>0</v>
      </c>
      <c r="AE1020" s="26">
        <f t="shared" si="4043"/>
        <v>0</v>
      </c>
      <c r="AF1020" s="26">
        <f t="shared" si="4044"/>
        <v>54620.7</v>
      </c>
      <c r="AG1020" s="26"/>
      <c r="AH1020" s="26"/>
      <c r="AI1020" s="26"/>
      <c r="AJ1020" s="26">
        <f t="shared" si="4045"/>
        <v>0</v>
      </c>
      <c r="AK1020" s="26">
        <f t="shared" si="4046"/>
        <v>0</v>
      </c>
      <c r="AL1020" s="26">
        <f t="shared" si="4047"/>
        <v>54620.7</v>
      </c>
      <c r="AM1020" s="26"/>
      <c r="AN1020" s="26"/>
      <c r="AO1020" s="26"/>
      <c r="AP1020" s="26">
        <f t="shared" si="4048"/>
        <v>0</v>
      </c>
      <c r="AQ1020" s="26">
        <f t="shared" si="4049"/>
        <v>0</v>
      </c>
      <c r="AR1020" s="26">
        <f t="shared" si="4050"/>
        <v>54620.7</v>
      </c>
      <c r="AS1020" s="26"/>
      <c r="AT1020" s="26"/>
      <c r="AU1020" s="26"/>
      <c r="AV1020" s="26">
        <f t="shared" si="4051"/>
        <v>0</v>
      </c>
      <c r="AW1020" s="26">
        <f t="shared" si="4052"/>
        <v>0</v>
      </c>
      <c r="AX1020" s="26">
        <f t="shared" si="4053"/>
        <v>54620.7</v>
      </c>
      <c r="AY1020" s="26"/>
      <c r="AZ1020" s="26"/>
      <c r="BA1020" s="26"/>
      <c r="BB1020" s="26">
        <f t="shared" si="4054"/>
        <v>0</v>
      </c>
      <c r="BC1020" s="26">
        <f t="shared" si="4055"/>
        <v>0</v>
      </c>
      <c r="BD1020" s="26">
        <f t="shared" si="4056"/>
        <v>54620.7</v>
      </c>
      <c r="BE1020" s="26"/>
      <c r="BF1020" s="26"/>
      <c r="BG1020" s="26"/>
      <c r="BH1020" s="26">
        <f t="shared" si="4057"/>
        <v>0</v>
      </c>
      <c r="BI1020" s="26">
        <f t="shared" si="4058"/>
        <v>0</v>
      </c>
      <c r="BJ1020" s="26">
        <f t="shared" si="4059"/>
        <v>54620.7</v>
      </c>
      <c r="BK1020" s="26"/>
      <c r="BL1020" s="26"/>
      <c r="BM1020" s="26"/>
      <c r="BN1020" s="26">
        <f t="shared" si="4060"/>
        <v>0</v>
      </c>
      <c r="BO1020" s="26">
        <f t="shared" si="4061"/>
        <v>0</v>
      </c>
      <c r="BP1020" s="26">
        <f t="shared" si="4062"/>
        <v>54620.7</v>
      </c>
      <c r="BQ1020" s="26"/>
      <c r="BR1020" s="26"/>
      <c r="BS1020" s="26">
        <f t="shared" si="4063"/>
        <v>0</v>
      </c>
      <c r="BT1020" s="26">
        <f t="shared" si="4064"/>
        <v>0</v>
      </c>
      <c r="BU1020" s="26">
        <f t="shared" si="4065"/>
        <v>54620.7</v>
      </c>
      <c r="BV1020" s="26"/>
      <c r="BW1020" s="26"/>
      <c r="BX1020" s="26">
        <f t="shared" si="4066"/>
        <v>0</v>
      </c>
      <c r="BY1020" s="26">
        <f t="shared" si="4067"/>
        <v>0</v>
      </c>
      <c r="BZ1020" s="26">
        <f t="shared" si="4068"/>
        <v>54620.7</v>
      </c>
      <c r="CA1020" s="26"/>
      <c r="CB1020" s="26"/>
      <c r="CC1020" s="26"/>
      <c r="CD1020" s="26">
        <f t="shared" si="4229"/>
        <v>0</v>
      </c>
      <c r="CE1020" s="26">
        <f t="shared" si="4230"/>
        <v>0</v>
      </c>
      <c r="CF1020" s="26">
        <f t="shared" si="4231"/>
        <v>54620.7</v>
      </c>
      <c r="CG1020" s="26"/>
      <c r="CH1020" s="26"/>
      <c r="CI1020" s="26"/>
      <c r="CJ1020" s="26">
        <f t="shared" si="4232"/>
        <v>0</v>
      </c>
      <c r="CK1020" s="26">
        <f t="shared" si="4233"/>
        <v>0</v>
      </c>
      <c r="CL1020" s="26">
        <f t="shared" si="4234"/>
        <v>54620.7</v>
      </c>
      <c r="CM1020" s="26"/>
      <c r="CN1020" s="26"/>
      <c r="CO1020" s="26"/>
      <c r="CP1020" s="26">
        <f t="shared" si="4235"/>
        <v>0</v>
      </c>
      <c r="CQ1020" s="26">
        <f t="shared" si="4236"/>
        <v>0</v>
      </c>
      <c r="CR1020" s="26">
        <f t="shared" si="4237"/>
        <v>54620.7</v>
      </c>
      <c r="CS1020" s="26"/>
      <c r="CT1020" s="19"/>
      <c r="CU1020" s="35"/>
    </row>
    <row r="1021" spans="1:105" ht="46.8" hidden="1" x14ac:dyDescent="0.3">
      <c r="A1021" s="36" t="s">
        <v>562</v>
      </c>
      <c r="B1021" s="17"/>
      <c r="C1021" s="16"/>
      <c r="D1021" s="16"/>
      <c r="E1021" s="34" t="s">
        <v>563</v>
      </c>
      <c r="F1021" s="26">
        <f t="shared" ref="F1021:K1021" si="4241">F1022</f>
        <v>247160.9</v>
      </c>
      <c r="G1021" s="26">
        <f t="shared" si="4241"/>
        <v>412839.1</v>
      </c>
      <c r="H1021" s="26">
        <f t="shared" si="4241"/>
        <v>0</v>
      </c>
      <c r="I1021" s="26">
        <f t="shared" si="4241"/>
        <v>0</v>
      </c>
      <c r="J1021" s="26">
        <f t="shared" si="4241"/>
        <v>0</v>
      </c>
      <c r="K1021" s="26">
        <f t="shared" si="4241"/>
        <v>0</v>
      </c>
      <c r="L1021" s="26">
        <f t="shared" si="4033"/>
        <v>247160.9</v>
      </c>
      <c r="M1021" s="26">
        <f t="shared" si="4034"/>
        <v>412839.1</v>
      </c>
      <c r="N1021" s="26">
        <f t="shared" si="4035"/>
        <v>0</v>
      </c>
      <c r="O1021" s="26">
        <f>O1022</f>
        <v>24298.196000000011</v>
      </c>
      <c r="P1021" s="26">
        <f>P1022</f>
        <v>0</v>
      </c>
      <c r="Q1021" s="26">
        <f>Q1022</f>
        <v>0</v>
      </c>
      <c r="R1021" s="26">
        <f t="shared" si="4036"/>
        <v>271459.09600000002</v>
      </c>
      <c r="S1021" s="26">
        <f t="shared" si="4037"/>
        <v>412839.1</v>
      </c>
      <c r="T1021" s="26">
        <f t="shared" si="4038"/>
        <v>0</v>
      </c>
      <c r="U1021" s="26">
        <f>U1022</f>
        <v>0</v>
      </c>
      <c r="V1021" s="26">
        <f>V1022</f>
        <v>0</v>
      </c>
      <c r="W1021" s="26">
        <f>W1022</f>
        <v>0</v>
      </c>
      <c r="X1021" s="26">
        <f t="shared" si="4039"/>
        <v>271459.09600000002</v>
      </c>
      <c r="Y1021" s="26">
        <f t="shared" si="4040"/>
        <v>412839.1</v>
      </c>
      <c r="Z1021" s="26">
        <f t="shared" si="4041"/>
        <v>0</v>
      </c>
      <c r="AA1021" s="26">
        <f>AA1022</f>
        <v>0</v>
      </c>
      <c r="AB1021" s="26">
        <f>AB1022</f>
        <v>0</v>
      </c>
      <c r="AC1021" s="26">
        <f>AC1022</f>
        <v>0</v>
      </c>
      <c r="AD1021" s="26">
        <f t="shared" si="4042"/>
        <v>271459.09600000002</v>
      </c>
      <c r="AE1021" s="26">
        <f t="shared" si="4043"/>
        <v>412839.1</v>
      </c>
      <c r="AF1021" s="26">
        <f t="shared" si="4044"/>
        <v>0</v>
      </c>
      <c r="AG1021" s="26">
        <f>AG1022</f>
        <v>0</v>
      </c>
      <c r="AH1021" s="26">
        <f>AH1022</f>
        <v>0</v>
      </c>
      <c r="AI1021" s="26">
        <f>AI1022</f>
        <v>0</v>
      </c>
      <c r="AJ1021" s="26">
        <f t="shared" si="4045"/>
        <v>271459.09600000002</v>
      </c>
      <c r="AK1021" s="26">
        <f t="shared" si="4046"/>
        <v>412839.1</v>
      </c>
      <c r="AL1021" s="26">
        <f t="shared" si="4047"/>
        <v>0</v>
      </c>
      <c r="AM1021" s="26">
        <f>AM1022</f>
        <v>0</v>
      </c>
      <c r="AN1021" s="26">
        <f>AN1022</f>
        <v>0</v>
      </c>
      <c r="AO1021" s="26">
        <f>AO1022</f>
        <v>0</v>
      </c>
      <c r="AP1021" s="26">
        <f t="shared" si="4048"/>
        <v>271459.09600000002</v>
      </c>
      <c r="AQ1021" s="26">
        <f t="shared" si="4049"/>
        <v>412839.1</v>
      </c>
      <c r="AR1021" s="26">
        <f t="shared" si="4050"/>
        <v>0</v>
      </c>
      <c r="AS1021" s="26">
        <f>AS1022</f>
        <v>0</v>
      </c>
      <c r="AT1021" s="26">
        <f>AT1022</f>
        <v>0</v>
      </c>
      <c r="AU1021" s="26">
        <f>AU1022</f>
        <v>0</v>
      </c>
      <c r="AV1021" s="26">
        <f t="shared" si="4051"/>
        <v>271459.09600000002</v>
      </c>
      <c r="AW1021" s="26">
        <f t="shared" si="4052"/>
        <v>412839.1</v>
      </c>
      <c r="AX1021" s="26">
        <f t="shared" si="4053"/>
        <v>0</v>
      </c>
      <c r="AY1021" s="26">
        <f>AY1022</f>
        <v>94735.182000000001</v>
      </c>
      <c r="AZ1021" s="26">
        <f>AZ1022</f>
        <v>-94735.182000000001</v>
      </c>
      <c r="BA1021" s="26">
        <f>BA1022</f>
        <v>0</v>
      </c>
      <c r="BB1021" s="26">
        <f t="shared" si="4054"/>
        <v>366194.27800000005</v>
      </c>
      <c r="BC1021" s="26">
        <f t="shared" si="4055"/>
        <v>318103.91799999995</v>
      </c>
      <c r="BD1021" s="26">
        <f t="shared" si="4056"/>
        <v>0</v>
      </c>
      <c r="BE1021" s="26">
        <f>BE1022</f>
        <v>0</v>
      </c>
      <c r="BF1021" s="26">
        <f>BF1022</f>
        <v>0</v>
      </c>
      <c r="BG1021" s="26">
        <f>BG1022</f>
        <v>0</v>
      </c>
      <c r="BH1021" s="26">
        <f t="shared" si="4057"/>
        <v>366194.27800000005</v>
      </c>
      <c r="BI1021" s="26">
        <f t="shared" si="4058"/>
        <v>318103.91799999995</v>
      </c>
      <c r="BJ1021" s="26">
        <f t="shared" si="4059"/>
        <v>0</v>
      </c>
      <c r="BK1021" s="26">
        <f>BK1022</f>
        <v>0</v>
      </c>
      <c r="BL1021" s="26">
        <f>BL1022</f>
        <v>0</v>
      </c>
      <c r="BM1021" s="26">
        <f>BM1022</f>
        <v>0</v>
      </c>
      <c r="BN1021" s="26">
        <f t="shared" si="4060"/>
        <v>366194.27800000005</v>
      </c>
      <c r="BO1021" s="26">
        <f t="shared" si="4061"/>
        <v>318103.91799999995</v>
      </c>
      <c r="BP1021" s="26">
        <f t="shared" si="4062"/>
        <v>0</v>
      </c>
      <c r="BQ1021" s="26">
        <f>BQ1022</f>
        <v>0</v>
      </c>
      <c r="BR1021" s="26">
        <f>BR1022</f>
        <v>0</v>
      </c>
      <c r="BS1021" s="26">
        <f t="shared" si="4063"/>
        <v>366194.27800000005</v>
      </c>
      <c r="BT1021" s="26">
        <f t="shared" si="4064"/>
        <v>318103.91799999995</v>
      </c>
      <c r="BU1021" s="26">
        <f t="shared" si="4065"/>
        <v>0</v>
      </c>
      <c r="BV1021" s="26">
        <f>BV1022</f>
        <v>0</v>
      </c>
      <c r="BW1021" s="26">
        <f>BW1022</f>
        <v>0</v>
      </c>
      <c r="BX1021" s="26">
        <f t="shared" si="4066"/>
        <v>366194.27800000005</v>
      </c>
      <c r="BY1021" s="26">
        <f t="shared" si="4067"/>
        <v>318103.91799999995</v>
      </c>
      <c r="BZ1021" s="26">
        <f t="shared" si="4068"/>
        <v>0</v>
      </c>
      <c r="CA1021" s="26">
        <f>CA1022</f>
        <v>0</v>
      </c>
      <c r="CB1021" s="26">
        <f>CB1022</f>
        <v>0</v>
      </c>
      <c r="CC1021" s="26">
        <f>CC1022</f>
        <v>0</v>
      </c>
      <c r="CD1021" s="26">
        <f t="shared" si="4229"/>
        <v>366194.27800000005</v>
      </c>
      <c r="CE1021" s="26">
        <f t="shared" si="4230"/>
        <v>318103.91799999995</v>
      </c>
      <c r="CF1021" s="26">
        <f t="shared" si="4231"/>
        <v>0</v>
      </c>
      <c r="CG1021" s="26">
        <f>CG1022</f>
        <v>0</v>
      </c>
      <c r="CH1021" s="26">
        <f>CH1022</f>
        <v>0</v>
      </c>
      <c r="CI1021" s="26">
        <f>CI1022</f>
        <v>0</v>
      </c>
      <c r="CJ1021" s="26">
        <f t="shared" si="4232"/>
        <v>366194.27800000005</v>
      </c>
      <c r="CK1021" s="26">
        <f t="shared" si="4233"/>
        <v>318103.91799999995</v>
      </c>
      <c r="CL1021" s="26">
        <f t="shared" si="4234"/>
        <v>0</v>
      </c>
      <c r="CM1021" s="26">
        <f>CM1022</f>
        <v>0</v>
      </c>
      <c r="CN1021" s="26">
        <f>CN1022</f>
        <v>0</v>
      </c>
      <c r="CO1021" s="26">
        <f>CO1022</f>
        <v>0</v>
      </c>
      <c r="CP1021" s="26">
        <f t="shared" si="4235"/>
        <v>366194.27800000005</v>
      </c>
      <c r="CQ1021" s="26">
        <f t="shared" si="4236"/>
        <v>318103.91799999995</v>
      </c>
      <c r="CR1021" s="26">
        <f t="shared" si="4237"/>
        <v>0</v>
      </c>
      <c r="CS1021" s="26">
        <f>CS1022</f>
        <v>0</v>
      </c>
      <c r="CT1021" s="19"/>
      <c r="CU1021" s="35"/>
      <c r="DA1021" s="1" t="s">
        <v>29</v>
      </c>
    </row>
    <row r="1022" spans="1:105" ht="46.8" hidden="1" x14ac:dyDescent="0.3">
      <c r="A1022" s="36" t="s">
        <v>562</v>
      </c>
      <c r="B1022" s="17">
        <v>400</v>
      </c>
      <c r="C1022" s="16"/>
      <c r="D1022" s="16"/>
      <c r="E1022" s="34" t="s">
        <v>82</v>
      </c>
      <c r="F1022" s="26">
        <f t="shared" ref="F1022:K1022" si="4242">F1023+F1025</f>
        <v>247160.9</v>
      </c>
      <c r="G1022" s="26">
        <f t="shared" si="4242"/>
        <v>412839.1</v>
      </c>
      <c r="H1022" s="26">
        <f t="shared" si="4242"/>
        <v>0</v>
      </c>
      <c r="I1022" s="26">
        <f t="shared" si="4242"/>
        <v>0</v>
      </c>
      <c r="J1022" s="26">
        <f t="shared" si="4242"/>
        <v>0</v>
      </c>
      <c r="K1022" s="26">
        <f t="shared" si="4242"/>
        <v>0</v>
      </c>
      <c r="L1022" s="26">
        <f t="shared" si="4033"/>
        <v>247160.9</v>
      </c>
      <c r="M1022" s="26">
        <f t="shared" si="4034"/>
        <v>412839.1</v>
      </c>
      <c r="N1022" s="26">
        <f t="shared" si="4035"/>
        <v>0</v>
      </c>
      <c r="O1022" s="26">
        <f>O1023+O1025</f>
        <v>24298.196000000011</v>
      </c>
      <c r="P1022" s="26">
        <f>P1023+P1025</f>
        <v>0</v>
      </c>
      <c r="Q1022" s="26">
        <f>Q1023+Q1025</f>
        <v>0</v>
      </c>
      <c r="R1022" s="26">
        <f t="shared" si="4036"/>
        <v>271459.09600000002</v>
      </c>
      <c r="S1022" s="26">
        <f t="shared" si="4037"/>
        <v>412839.1</v>
      </c>
      <c r="T1022" s="26">
        <f t="shared" si="4038"/>
        <v>0</v>
      </c>
      <c r="U1022" s="26">
        <f>U1023+U1025</f>
        <v>0</v>
      </c>
      <c r="V1022" s="26">
        <f>V1023+V1025</f>
        <v>0</v>
      </c>
      <c r="W1022" s="26">
        <f>W1023+W1025</f>
        <v>0</v>
      </c>
      <c r="X1022" s="26">
        <f t="shared" si="4039"/>
        <v>271459.09600000002</v>
      </c>
      <c r="Y1022" s="26">
        <f t="shared" si="4040"/>
        <v>412839.1</v>
      </c>
      <c r="Z1022" s="26">
        <f t="shared" si="4041"/>
        <v>0</v>
      </c>
      <c r="AA1022" s="26">
        <f>AA1023+AA1025</f>
        <v>0</v>
      </c>
      <c r="AB1022" s="26">
        <f>AB1023+AB1025</f>
        <v>0</v>
      </c>
      <c r="AC1022" s="26">
        <f>AC1023+AC1025</f>
        <v>0</v>
      </c>
      <c r="AD1022" s="26">
        <f t="shared" si="4042"/>
        <v>271459.09600000002</v>
      </c>
      <c r="AE1022" s="26">
        <f t="shared" si="4043"/>
        <v>412839.1</v>
      </c>
      <c r="AF1022" s="26">
        <f t="shared" si="4044"/>
        <v>0</v>
      </c>
      <c r="AG1022" s="26">
        <f>AG1023+AG1025</f>
        <v>0</v>
      </c>
      <c r="AH1022" s="26">
        <f>AH1023+AH1025</f>
        <v>0</v>
      </c>
      <c r="AI1022" s="26">
        <f>AI1023+AI1025</f>
        <v>0</v>
      </c>
      <c r="AJ1022" s="26">
        <f t="shared" si="4045"/>
        <v>271459.09600000002</v>
      </c>
      <c r="AK1022" s="26">
        <f t="shared" si="4046"/>
        <v>412839.1</v>
      </c>
      <c r="AL1022" s="26">
        <f t="shared" si="4047"/>
        <v>0</v>
      </c>
      <c r="AM1022" s="26">
        <f>AM1023+AM1025</f>
        <v>0</v>
      </c>
      <c r="AN1022" s="26">
        <f>AN1023+AN1025</f>
        <v>0</v>
      </c>
      <c r="AO1022" s="26">
        <f>AO1023+AO1025</f>
        <v>0</v>
      </c>
      <c r="AP1022" s="26">
        <f t="shared" si="4048"/>
        <v>271459.09600000002</v>
      </c>
      <c r="AQ1022" s="26">
        <f t="shared" si="4049"/>
        <v>412839.1</v>
      </c>
      <c r="AR1022" s="26">
        <f t="shared" si="4050"/>
        <v>0</v>
      </c>
      <c r="AS1022" s="26">
        <f>AS1023+AS1025</f>
        <v>0</v>
      </c>
      <c r="AT1022" s="26">
        <f>AT1023+AT1025</f>
        <v>0</v>
      </c>
      <c r="AU1022" s="26">
        <f>AU1023+AU1025</f>
        <v>0</v>
      </c>
      <c r="AV1022" s="26">
        <f t="shared" si="4051"/>
        <v>271459.09600000002</v>
      </c>
      <c r="AW1022" s="26">
        <f t="shared" si="4052"/>
        <v>412839.1</v>
      </c>
      <c r="AX1022" s="26">
        <f t="shared" si="4053"/>
        <v>0</v>
      </c>
      <c r="AY1022" s="26">
        <f>AY1023+AY1025</f>
        <v>94735.182000000001</v>
      </c>
      <c r="AZ1022" s="26">
        <f>AZ1023+AZ1025</f>
        <v>-94735.182000000001</v>
      </c>
      <c r="BA1022" s="26">
        <f>BA1023+BA1025</f>
        <v>0</v>
      </c>
      <c r="BB1022" s="26">
        <f t="shared" si="4054"/>
        <v>366194.27800000005</v>
      </c>
      <c r="BC1022" s="26">
        <f t="shared" si="4055"/>
        <v>318103.91799999995</v>
      </c>
      <c r="BD1022" s="26">
        <f t="shared" si="4056"/>
        <v>0</v>
      </c>
      <c r="BE1022" s="26">
        <f>BE1023+BE1025</f>
        <v>0</v>
      </c>
      <c r="BF1022" s="26">
        <f>BF1023+BF1025</f>
        <v>0</v>
      </c>
      <c r="BG1022" s="26">
        <f>BG1023+BG1025</f>
        <v>0</v>
      </c>
      <c r="BH1022" s="26">
        <f t="shared" si="4057"/>
        <v>366194.27800000005</v>
      </c>
      <c r="BI1022" s="26">
        <f t="shared" si="4058"/>
        <v>318103.91799999995</v>
      </c>
      <c r="BJ1022" s="26">
        <f t="shared" si="4059"/>
        <v>0</v>
      </c>
      <c r="BK1022" s="26">
        <f>BK1023+BK1025</f>
        <v>0</v>
      </c>
      <c r="BL1022" s="26">
        <f>BL1023+BL1025</f>
        <v>0</v>
      </c>
      <c r="BM1022" s="26">
        <f>BM1023+BM1025</f>
        <v>0</v>
      </c>
      <c r="BN1022" s="26">
        <f t="shared" si="4060"/>
        <v>366194.27800000005</v>
      </c>
      <c r="BO1022" s="26">
        <f t="shared" si="4061"/>
        <v>318103.91799999995</v>
      </c>
      <c r="BP1022" s="26">
        <f t="shared" si="4062"/>
        <v>0</v>
      </c>
      <c r="BQ1022" s="26">
        <f>BQ1023+BQ1025</f>
        <v>0</v>
      </c>
      <c r="BR1022" s="26">
        <f>BR1023+BR1025</f>
        <v>0</v>
      </c>
      <c r="BS1022" s="26">
        <f t="shared" si="4063"/>
        <v>366194.27800000005</v>
      </c>
      <c r="BT1022" s="26">
        <f t="shared" si="4064"/>
        <v>318103.91799999995</v>
      </c>
      <c r="BU1022" s="26">
        <f t="shared" si="4065"/>
        <v>0</v>
      </c>
      <c r="BV1022" s="26">
        <f>BV1023+BV1025</f>
        <v>0</v>
      </c>
      <c r="BW1022" s="26">
        <f>BW1023+BW1025</f>
        <v>0</v>
      </c>
      <c r="BX1022" s="26">
        <f t="shared" si="4066"/>
        <v>366194.27800000005</v>
      </c>
      <c r="BY1022" s="26">
        <f t="shared" si="4067"/>
        <v>318103.91799999995</v>
      </c>
      <c r="BZ1022" s="26">
        <f t="shared" si="4068"/>
        <v>0</v>
      </c>
      <c r="CA1022" s="26">
        <f>CA1023+CA1025</f>
        <v>0</v>
      </c>
      <c r="CB1022" s="26">
        <f>CB1023+CB1025</f>
        <v>0</v>
      </c>
      <c r="CC1022" s="26">
        <f>CC1023+CC1025</f>
        <v>0</v>
      </c>
      <c r="CD1022" s="26">
        <f t="shared" si="4229"/>
        <v>366194.27800000005</v>
      </c>
      <c r="CE1022" s="26">
        <f t="shared" si="4230"/>
        <v>318103.91799999995</v>
      </c>
      <c r="CF1022" s="26">
        <f t="shared" si="4231"/>
        <v>0</v>
      </c>
      <c r="CG1022" s="26">
        <f>CG1023+CG1025</f>
        <v>0</v>
      </c>
      <c r="CH1022" s="26">
        <f>CH1023+CH1025</f>
        <v>0</v>
      </c>
      <c r="CI1022" s="26">
        <f>CI1023+CI1025</f>
        <v>0</v>
      </c>
      <c r="CJ1022" s="26">
        <f t="shared" si="4232"/>
        <v>366194.27800000005</v>
      </c>
      <c r="CK1022" s="26">
        <f t="shared" si="4233"/>
        <v>318103.91799999995</v>
      </c>
      <c r="CL1022" s="26">
        <f t="shared" si="4234"/>
        <v>0</v>
      </c>
      <c r="CM1022" s="26">
        <f>CM1023+CM1025</f>
        <v>0</v>
      </c>
      <c r="CN1022" s="26">
        <f>CN1023+CN1025</f>
        <v>0</v>
      </c>
      <c r="CO1022" s="26">
        <f>CO1023+CO1025</f>
        <v>0</v>
      </c>
      <c r="CP1022" s="26">
        <f t="shared" si="4235"/>
        <v>366194.27800000005</v>
      </c>
      <c r="CQ1022" s="26">
        <f t="shared" si="4236"/>
        <v>318103.91799999995</v>
      </c>
      <c r="CR1022" s="26">
        <f t="shared" si="4237"/>
        <v>0</v>
      </c>
      <c r="CS1022" s="26">
        <f>CS1023+CS1025</f>
        <v>0</v>
      </c>
      <c r="CT1022" s="19"/>
      <c r="CU1022" s="35"/>
      <c r="CY1022" s="1" t="s">
        <v>27</v>
      </c>
    </row>
    <row r="1023" spans="1:105" hidden="1" x14ac:dyDescent="0.3">
      <c r="A1023" s="36" t="s">
        <v>562</v>
      </c>
      <c r="B1023" s="17">
        <v>410</v>
      </c>
      <c r="C1023" s="16"/>
      <c r="D1023" s="16"/>
      <c r="E1023" s="34" t="s">
        <v>83</v>
      </c>
      <c r="F1023" s="26">
        <f t="shared" ref="F1023:K1023" si="4243">F1024</f>
        <v>247160.9</v>
      </c>
      <c r="G1023" s="26">
        <f t="shared" si="4243"/>
        <v>386829.3</v>
      </c>
      <c r="H1023" s="26">
        <f t="shared" si="4243"/>
        <v>0</v>
      </c>
      <c r="I1023" s="26">
        <f t="shared" si="4243"/>
        <v>0</v>
      </c>
      <c r="J1023" s="26">
        <f t="shared" si="4243"/>
        <v>0</v>
      </c>
      <c r="K1023" s="26">
        <f t="shared" si="4243"/>
        <v>0</v>
      </c>
      <c r="L1023" s="26">
        <f t="shared" si="4033"/>
        <v>247160.9</v>
      </c>
      <c r="M1023" s="26">
        <f t="shared" si="4034"/>
        <v>386829.3</v>
      </c>
      <c r="N1023" s="26">
        <f t="shared" si="4035"/>
        <v>0</v>
      </c>
      <c r="O1023" s="26">
        <f>O1024</f>
        <v>24298.196000000011</v>
      </c>
      <c r="P1023" s="26">
        <f>P1024</f>
        <v>-40308.101999999999</v>
      </c>
      <c r="Q1023" s="26">
        <f>Q1024</f>
        <v>0</v>
      </c>
      <c r="R1023" s="26">
        <f t="shared" si="4036"/>
        <v>271459.09600000002</v>
      </c>
      <c r="S1023" s="26">
        <f t="shared" si="4037"/>
        <v>346521.19799999997</v>
      </c>
      <c r="T1023" s="26">
        <f t="shared" si="4038"/>
        <v>0</v>
      </c>
      <c r="U1023" s="26">
        <f>U1024</f>
        <v>0</v>
      </c>
      <c r="V1023" s="26">
        <f>V1024</f>
        <v>0</v>
      </c>
      <c r="W1023" s="26">
        <f>W1024</f>
        <v>0</v>
      </c>
      <c r="X1023" s="26">
        <f t="shared" si="4039"/>
        <v>271459.09600000002</v>
      </c>
      <c r="Y1023" s="26">
        <f t="shared" si="4040"/>
        <v>346521.19799999997</v>
      </c>
      <c r="Z1023" s="26">
        <f t="shared" si="4041"/>
        <v>0</v>
      </c>
      <c r="AA1023" s="26">
        <f>AA1024</f>
        <v>0</v>
      </c>
      <c r="AB1023" s="26">
        <f>AB1024</f>
        <v>0</v>
      </c>
      <c r="AC1023" s="26">
        <f>AC1024</f>
        <v>0</v>
      </c>
      <c r="AD1023" s="26">
        <f t="shared" si="4042"/>
        <v>271459.09600000002</v>
      </c>
      <c r="AE1023" s="26">
        <f t="shared" si="4043"/>
        <v>346521.19799999997</v>
      </c>
      <c r="AF1023" s="26">
        <f t="shared" si="4044"/>
        <v>0</v>
      </c>
      <c r="AG1023" s="26">
        <f>AG1024</f>
        <v>0</v>
      </c>
      <c r="AH1023" s="26">
        <f>AH1024</f>
        <v>0</v>
      </c>
      <c r="AI1023" s="26">
        <f>AI1024</f>
        <v>0</v>
      </c>
      <c r="AJ1023" s="26">
        <f t="shared" si="4045"/>
        <v>271459.09600000002</v>
      </c>
      <c r="AK1023" s="26">
        <f t="shared" si="4046"/>
        <v>346521.19799999997</v>
      </c>
      <c r="AL1023" s="26">
        <f t="shared" si="4047"/>
        <v>0</v>
      </c>
      <c r="AM1023" s="26">
        <f>AM1024</f>
        <v>0</v>
      </c>
      <c r="AN1023" s="26">
        <f>AN1024</f>
        <v>0</v>
      </c>
      <c r="AO1023" s="26">
        <f>AO1024</f>
        <v>0</v>
      </c>
      <c r="AP1023" s="26">
        <f t="shared" si="4048"/>
        <v>271459.09600000002</v>
      </c>
      <c r="AQ1023" s="26">
        <f t="shared" si="4049"/>
        <v>346521.19799999997</v>
      </c>
      <c r="AR1023" s="26">
        <f t="shared" si="4050"/>
        <v>0</v>
      </c>
      <c r="AS1023" s="26">
        <f>AS1024</f>
        <v>0</v>
      </c>
      <c r="AT1023" s="26">
        <f>AT1024</f>
        <v>0</v>
      </c>
      <c r="AU1023" s="26">
        <f>AU1024</f>
        <v>0</v>
      </c>
      <c r="AV1023" s="26">
        <f t="shared" si="4051"/>
        <v>271459.09600000002</v>
      </c>
      <c r="AW1023" s="26">
        <f t="shared" si="4052"/>
        <v>346521.19799999997</v>
      </c>
      <c r="AX1023" s="26">
        <f t="shared" si="4053"/>
        <v>0</v>
      </c>
      <c r="AY1023" s="26">
        <f>AY1024</f>
        <v>94735.182000000001</v>
      </c>
      <c r="AZ1023" s="26">
        <f>AZ1024</f>
        <v>-94735.182000000001</v>
      </c>
      <c r="BA1023" s="26">
        <f>BA1024</f>
        <v>0</v>
      </c>
      <c r="BB1023" s="26">
        <f t="shared" si="4054"/>
        <v>366194.27800000005</v>
      </c>
      <c r="BC1023" s="26">
        <f t="shared" si="4055"/>
        <v>251786.01599999997</v>
      </c>
      <c r="BD1023" s="26">
        <f t="shared" si="4056"/>
        <v>0</v>
      </c>
      <c r="BE1023" s="26">
        <f>BE1024</f>
        <v>0</v>
      </c>
      <c r="BF1023" s="26">
        <f>BF1024</f>
        <v>0</v>
      </c>
      <c r="BG1023" s="26">
        <f>BG1024</f>
        <v>0</v>
      </c>
      <c r="BH1023" s="26">
        <f t="shared" si="4057"/>
        <v>366194.27800000005</v>
      </c>
      <c r="BI1023" s="26">
        <f t="shared" si="4058"/>
        <v>251786.01599999997</v>
      </c>
      <c r="BJ1023" s="26">
        <f t="shared" si="4059"/>
        <v>0</v>
      </c>
      <c r="BK1023" s="26">
        <f>BK1024</f>
        <v>0</v>
      </c>
      <c r="BL1023" s="26">
        <f>BL1024</f>
        <v>0</v>
      </c>
      <c r="BM1023" s="26">
        <f>BM1024</f>
        <v>0</v>
      </c>
      <c r="BN1023" s="26">
        <f t="shared" si="4060"/>
        <v>366194.27800000005</v>
      </c>
      <c r="BO1023" s="26">
        <f t="shared" si="4061"/>
        <v>251786.01599999997</v>
      </c>
      <c r="BP1023" s="26">
        <f t="shared" si="4062"/>
        <v>0</v>
      </c>
      <c r="BQ1023" s="26">
        <f>BQ1024</f>
        <v>0</v>
      </c>
      <c r="BR1023" s="26">
        <f>BR1024</f>
        <v>0</v>
      </c>
      <c r="BS1023" s="26">
        <f t="shared" si="4063"/>
        <v>366194.27800000005</v>
      </c>
      <c r="BT1023" s="26">
        <f t="shared" si="4064"/>
        <v>251786.01599999997</v>
      </c>
      <c r="BU1023" s="26">
        <f t="shared" si="4065"/>
        <v>0</v>
      </c>
      <c r="BV1023" s="26">
        <f>BV1024</f>
        <v>0</v>
      </c>
      <c r="BW1023" s="26">
        <f>BW1024</f>
        <v>0</v>
      </c>
      <c r="BX1023" s="26">
        <f t="shared" si="4066"/>
        <v>366194.27800000005</v>
      </c>
      <c r="BY1023" s="26">
        <f t="shared" si="4067"/>
        <v>251786.01599999997</v>
      </c>
      <c r="BZ1023" s="26">
        <f t="shared" si="4068"/>
        <v>0</v>
      </c>
      <c r="CA1023" s="26">
        <f>CA1024</f>
        <v>0</v>
      </c>
      <c r="CB1023" s="26">
        <f>CB1024</f>
        <v>0</v>
      </c>
      <c r="CC1023" s="26">
        <f>CC1024</f>
        <v>0</v>
      </c>
      <c r="CD1023" s="26">
        <f t="shared" si="4229"/>
        <v>366194.27800000005</v>
      </c>
      <c r="CE1023" s="26">
        <f t="shared" si="4230"/>
        <v>251786.01599999997</v>
      </c>
      <c r="CF1023" s="26">
        <f t="shared" si="4231"/>
        <v>0</v>
      </c>
      <c r="CG1023" s="26">
        <f>CG1024</f>
        <v>0</v>
      </c>
      <c r="CH1023" s="26">
        <f>CH1024</f>
        <v>0</v>
      </c>
      <c r="CI1023" s="26">
        <f>CI1024</f>
        <v>0</v>
      </c>
      <c r="CJ1023" s="26">
        <f t="shared" si="4232"/>
        <v>366194.27800000005</v>
      </c>
      <c r="CK1023" s="26">
        <f t="shared" si="4233"/>
        <v>251786.01599999997</v>
      </c>
      <c r="CL1023" s="26">
        <f t="shared" si="4234"/>
        <v>0</v>
      </c>
      <c r="CM1023" s="26">
        <f>CM1024</f>
        <v>0</v>
      </c>
      <c r="CN1023" s="26">
        <f>CN1024</f>
        <v>0</v>
      </c>
      <c r="CO1023" s="26">
        <f>CO1024</f>
        <v>0</v>
      </c>
      <c r="CP1023" s="26">
        <f t="shared" si="4235"/>
        <v>366194.27800000005</v>
      </c>
      <c r="CQ1023" s="26">
        <f t="shared" si="4236"/>
        <v>251786.01599999997</v>
      </c>
      <c r="CR1023" s="26">
        <f t="shared" si="4237"/>
        <v>0</v>
      </c>
      <c r="CS1023" s="26">
        <f>CS1024</f>
        <v>0</v>
      </c>
      <c r="CT1023" s="19"/>
      <c r="CU1023" s="35"/>
      <c r="CZ1023" s="1" t="s">
        <v>28</v>
      </c>
    </row>
    <row r="1024" spans="1:105" hidden="1" x14ac:dyDescent="0.3">
      <c r="A1024" s="36" t="s">
        <v>562</v>
      </c>
      <c r="B1024" s="17">
        <v>410</v>
      </c>
      <c r="C1024" s="16" t="s">
        <v>45</v>
      </c>
      <c r="D1024" s="16" t="s">
        <v>311</v>
      </c>
      <c r="E1024" s="34" t="s">
        <v>385</v>
      </c>
      <c r="F1024" s="26">
        <v>247160.9</v>
      </c>
      <c r="G1024" s="26">
        <f>412839.1-26009.8</f>
        <v>386829.3</v>
      </c>
      <c r="H1024" s="26"/>
      <c r="I1024" s="26"/>
      <c r="J1024" s="26"/>
      <c r="K1024" s="26"/>
      <c r="L1024" s="26">
        <f t="shared" si="4033"/>
        <v>247160.9</v>
      </c>
      <c r="M1024" s="26">
        <f t="shared" si="4034"/>
        <v>386829.3</v>
      </c>
      <c r="N1024" s="26">
        <f t="shared" si="4035"/>
        <v>0</v>
      </c>
      <c r="O1024" s="26">
        <f>147105.896-122807.7</f>
        <v>24298.196000000011</v>
      </c>
      <c r="P1024" s="26">
        <v>-40308.101999999999</v>
      </c>
      <c r="Q1024" s="26"/>
      <c r="R1024" s="26">
        <f t="shared" si="4036"/>
        <v>271459.09600000002</v>
      </c>
      <c r="S1024" s="26">
        <f t="shared" si="4037"/>
        <v>346521.19799999997</v>
      </c>
      <c r="T1024" s="26">
        <f t="shared" si="4038"/>
        <v>0</v>
      </c>
      <c r="U1024" s="26"/>
      <c r="V1024" s="26"/>
      <c r="W1024" s="26"/>
      <c r="X1024" s="26">
        <f t="shared" si="4039"/>
        <v>271459.09600000002</v>
      </c>
      <c r="Y1024" s="26">
        <f t="shared" si="4040"/>
        <v>346521.19799999997</v>
      </c>
      <c r="Z1024" s="26">
        <f t="shared" si="4041"/>
        <v>0</v>
      </c>
      <c r="AA1024" s="26"/>
      <c r="AB1024" s="26"/>
      <c r="AC1024" s="26"/>
      <c r="AD1024" s="26">
        <f t="shared" si="4042"/>
        <v>271459.09600000002</v>
      </c>
      <c r="AE1024" s="26">
        <f t="shared" si="4043"/>
        <v>346521.19799999997</v>
      </c>
      <c r="AF1024" s="26">
        <f t="shared" si="4044"/>
        <v>0</v>
      </c>
      <c r="AG1024" s="26"/>
      <c r="AH1024" s="26"/>
      <c r="AI1024" s="26"/>
      <c r="AJ1024" s="26">
        <f t="shared" si="4045"/>
        <v>271459.09600000002</v>
      </c>
      <c r="AK1024" s="26">
        <f t="shared" si="4046"/>
        <v>346521.19799999997</v>
      </c>
      <c r="AL1024" s="26">
        <f t="shared" si="4047"/>
        <v>0</v>
      </c>
      <c r="AM1024" s="26"/>
      <c r="AN1024" s="26"/>
      <c r="AO1024" s="26"/>
      <c r="AP1024" s="26">
        <f t="shared" si="4048"/>
        <v>271459.09600000002</v>
      </c>
      <c r="AQ1024" s="26">
        <f t="shared" si="4049"/>
        <v>346521.19799999997</v>
      </c>
      <c r="AR1024" s="26">
        <f t="shared" si="4050"/>
        <v>0</v>
      </c>
      <c r="AS1024" s="26"/>
      <c r="AT1024" s="26"/>
      <c r="AU1024" s="26"/>
      <c r="AV1024" s="26">
        <f t="shared" si="4051"/>
        <v>271459.09600000002</v>
      </c>
      <c r="AW1024" s="26">
        <f t="shared" si="4052"/>
        <v>346521.19799999997</v>
      </c>
      <c r="AX1024" s="26">
        <f t="shared" si="4053"/>
        <v>0</v>
      </c>
      <c r="AY1024" s="26">
        <f>-42451.258+137186.44</f>
        <v>94735.182000000001</v>
      </c>
      <c r="AZ1024" s="26">
        <v>-94735.182000000001</v>
      </c>
      <c r="BA1024" s="26"/>
      <c r="BB1024" s="26">
        <f t="shared" si="4054"/>
        <v>366194.27800000005</v>
      </c>
      <c r="BC1024" s="26">
        <f t="shared" si="4055"/>
        <v>251786.01599999997</v>
      </c>
      <c r="BD1024" s="26">
        <f t="shared" si="4056"/>
        <v>0</v>
      </c>
      <c r="BE1024" s="26"/>
      <c r="BF1024" s="26"/>
      <c r="BG1024" s="26"/>
      <c r="BH1024" s="26">
        <f t="shared" si="4057"/>
        <v>366194.27800000005</v>
      </c>
      <c r="BI1024" s="26">
        <f t="shared" si="4058"/>
        <v>251786.01599999997</v>
      </c>
      <c r="BJ1024" s="26">
        <f t="shared" si="4059"/>
        <v>0</v>
      </c>
      <c r="BK1024" s="26"/>
      <c r="BL1024" s="26"/>
      <c r="BM1024" s="26"/>
      <c r="BN1024" s="26">
        <f t="shared" si="4060"/>
        <v>366194.27800000005</v>
      </c>
      <c r="BO1024" s="26">
        <f t="shared" si="4061"/>
        <v>251786.01599999997</v>
      </c>
      <c r="BP1024" s="26">
        <f t="shared" si="4062"/>
        <v>0</v>
      </c>
      <c r="BQ1024" s="26"/>
      <c r="BR1024" s="26"/>
      <c r="BS1024" s="26">
        <f t="shared" si="4063"/>
        <v>366194.27800000005</v>
      </c>
      <c r="BT1024" s="26">
        <f t="shared" si="4064"/>
        <v>251786.01599999997</v>
      </c>
      <c r="BU1024" s="26">
        <f t="shared" si="4065"/>
        <v>0</v>
      </c>
      <c r="BV1024" s="26"/>
      <c r="BW1024" s="26"/>
      <c r="BX1024" s="26">
        <f t="shared" si="4066"/>
        <v>366194.27800000005</v>
      </c>
      <c r="BY1024" s="26">
        <f t="shared" si="4067"/>
        <v>251786.01599999997</v>
      </c>
      <c r="BZ1024" s="26">
        <f t="shared" si="4068"/>
        <v>0</v>
      </c>
      <c r="CA1024" s="26"/>
      <c r="CB1024" s="26"/>
      <c r="CC1024" s="26"/>
      <c r="CD1024" s="26">
        <f t="shared" si="4229"/>
        <v>366194.27800000005</v>
      </c>
      <c r="CE1024" s="26">
        <f t="shared" si="4230"/>
        <v>251786.01599999997</v>
      </c>
      <c r="CF1024" s="26">
        <f t="shared" si="4231"/>
        <v>0</v>
      </c>
      <c r="CG1024" s="26"/>
      <c r="CH1024" s="26"/>
      <c r="CI1024" s="26"/>
      <c r="CJ1024" s="26">
        <f t="shared" si="4232"/>
        <v>366194.27800000005</v>
      </c>
      <c r="CK1024" s="26">
        <f t="shared" si="4233"/>
        <v>251786.01599999997</v>
      </c>
      <c r="CL1024" s="26">
        <f t="shared" si="4234"/>
        <v>0</v>
      </c>
      <c r="CM1024" s="26"/>
      <c r="CN1024" s="26"/>
      <c r="CO1024" s="26"/>
      <c r="CP1024" s="26">
        <f t="shared" si="4235"/>
        <v>366194.27800000005</v>
      </c>
      <c r="CQ1024" s="26">
        <f t="shared" si="4236"/>
        <v>251786.01599999997</v>
      </c>
      <c r="CR1024" s="26">
        <f t="shared" si="4237"/>
        <v>0</v>
      </c>
      <c r="CS1024" s="26"/>
      <c r="CT1024" s="19"/>
      <c r="CU1024" s="35"/>
    </row>
    <row r="1025" spans="1:105" ht="140.4" hidden="1" x14ac:dyDescent="0.3">
      <c r="A1025" s="36" t="s">
        <v>562</v>
      </c>
      <c r="B1025" s="17">
        <v>460</v>
      </c>
      <c r="C1025" s="16"/>
      <c r="D1025" s="16"/>
      <c r="E1025" s="34" t="s">
        <v>284</v>
      </c>
      <c r="F1025" s="26">
        <f t="shared" ref="F1025:K1025" si="4244">F1026</f>
        <v>0</v>
      </c>
      <c r="G1025" s="26">
        <f t="shared" si="4244"/>
        <v>26009.8</v>
      </c>
      <c r="H1025" s="26">
        <f t="shared" si="4244"/>
        <v>0</v>
      </c>
      <c r="I1025" s="26">
        <f t="shared" si="4244"/>
        <v>0</v>
      </c>
      <c r="J1025" s="26">
        <f t="shared" si="4244"/>
        <v>0</v>
      </c>
      <c r="K1025" s="26">
        <f t="shared" si="4244"/>
        <v>0</v>
      </c>
      <c r="L1025" s="26">
        <f t="shared" si="4033"/>
        <v>0</v>
      </c>
      <c r="M1025" s="26">
        <f t="shared" si="4034"/>
        <v>26009.8</v>
      </c>
      <c r="N1025" s="26">
        <f t="shared" si="4035"/>
        <v>0</v>
      </c>
      <c r="O1025" s="26">
        <f>O1026</f>
        <v>0</v>
      </c>
      <c r="P1025" s="26">
        <f>P1026</f>
        <v>40308.101999999999</v>
      </c>
      <c r="Q1025" s="26">
        <f>Q1026</f>
        <v>0</v>
      </c>
      <c r="R1025" s="26">
        <f t="shared" si="4036"/>
        <v>0</v>
      </c>
      <c r="S1025" s="26">
        <f t="shared" si="4037"/>
        <v>66317.902000000002</v>
      </c>
      <c r="T1025" s="26">
        <f t="shared" si="4038"/>
        <v>0</v>
      </c>
      <c r="U1025" s="26">
        <f>U1026</f>
        <v>0</v>
      </c>
      <c r="V1025" s="26">
        <f>V1026</f>
        <v>0</v>
      </c>
      <c r="W1025" s="26">
        <f>W1026</f>
        <v>0</v>
      </c>
      <c r="X1025" s="26">
        <f t="shared" si="4039"/>
        <v>0</v>
      </c>
      <c r="Y1025" s="26">
        <f t="shared" si="4040"/>
        <v>66317.902000000002</v>
      </c>
      <c r="Z1025" s="26">
        <f t="shared" si="4041"/>
        <v>0</v>
      </c>
      <c r="AA1025" s="26">
        <f>AA1026</f>
        <v>0</v>
      </c>
      <c r="AB1025" s="26">
        <f>AB1026</f>
        <v>0</v>
      </c>
      <c r="AC1025" s="26">
        <f>AC1026</f>
        <v>0</v>
      </c>
      <c r="AD1025" s="26">
        <f t="shared" si="4042"/>
        <v>0</v>
      </c>
      <c r="AE1025" s="26">
        <f t="shared" si="4043"/>
        <v>66317.902000000002</v>
      </c>
      <c r="AF1025" s="26">
        <f t="shared" si="4044"/>
        <v>0</v>
      </c>
      <c r="AG1025" s="26">
        <f>AG1026</f>
        <v>0</v>
      </c>
      <c r="AH1025" s="26">
        <f>AH1026</f>
        <v>0</v>
      </c>
      <c r="AI1025" s="26">
        <f>AI1026</f>
        <v>0</v>
      </c>
      <c r="AJ1025" s="26">
        <f t="shared" si="4045"/>
        <v>0</v>
      </c>
      <c r="AK1025" s="26">
        <f t="shared" si="4046"/>
        <v>66317.902000000002</v>
      </c>
      <c r="AL1025" s="26">
        <f t="shared" si="4047"/>
        <v>0</v>
      </c>
      <c r="AM1025" s="26">
        <f>AM1026</f>
        <v>0</v>
      </c>
      <c r="AN1025" s="26">
        <f>AN1026</f>
        <v>0</v>
      </c>
      <c r="AO1025" s="26">
        <f>AO1026</f>
        <v>0</v>
      </c>
      <c r="AP1025" s="26">
        <f t="shared" si="4048"/>
        <v>0</v>
      </c>
      <c r="AQ1025" s="26">
        <f t="shared" si="4049"/>
        <v>66317.902000000002</v>
      </c>
      <c r="AR1025" s="26">
        <f t="shared" si="4050"/>
        <v>0</v>
      </c>
      <c r="AS1025" s="26">
        <f>AS1026</f>
        <v>0</v>
      </c>
      <c r="AT1025" s="26">
        <f>AT1026</f>
        <v>0</v>
      </c>
      <c r="AU1025" s="26">
        <f>AU1026</f>
        <v>0</v>
      </c>
      <c r="AV1025" s="26">
        <f t="shared" si="4051"/>
        <v>0</v>
      </c>
      <c r="AW1025" s="26">
        <f t="shared" si="4052"/>
        <v>66317.902000000002</v>
      </c>
      <c r="AX1025" s="26">
        <f t="shared" si="4053"/>
        <v>0</v>
      </c>
      <c r="AY1025" s="26">
        <f>AY1026</f>
        <v>0</v>
      </c>
      <c r="AZ1025" s="26">
        <f>AZ1026</f>
        <v>0</v>
      </c>
      <c r="BA1025" s="26">
        <f>BA1026</f>
        <v>0</v>
      </c>
      <c r="BB1025" s="26">
        <f t="shared" si="4054"/>
        <v>0</v>
      </c>
      <c r="BC1025" s="26">
        <f t="shared" si="4055"/>
        <v>66317.902000000002</v>
      </c>
      <c r="BD1025" s="26">
        <f t="shared" si="4056"/>
        <v>0</v>
      </c>
      <c r="BE1025" s="26">
        <f>BE1026</f>
        <v>0</v>
      </c>
      <c r="BF1025" s="26">
        <f>BF1026</f>
        <v>0</v>
      </c>
      <c r="BG1025" s="26">
        <f>BG1026</f>
        <v>0</v>
      </c>
      <c r="BH1025" s="26">
        <f t="shared" si="4057"/>
        <v>0</v>
      </c>
      <c r="BI1025" s="26">
        <f t="shared" si="4058"/>
        <v>66317.902000000002</v>
      </c>
      <c r="BJ1025" s="26">
        <f t="shared" si="4059"/>
        <v>0</v>
      </c>
      <c r="BK1025" s="26">
        <f>BK1026</f>
        <v>0</v>
      </c>
      <c r="BL1025" s="26">
        <f>BL1026</f>
        <v>0</v>
      </c>
      <c r="BM1025" s="26">
        <f>BM1026</f>
        <v>0</v>
      </c>
      <c r="BN1025" s="26">
        <f t="shared" si="4060"/>
        <v>0</v>
      </c>
      <c r="BO1025" s="26">
        <f t="shared" si="4061"/>
        <v>66317.902000000002</v>
      </c>
      <c r="BP1025" s="26">
        <f t="shared" si="4062"/>
        <v>0</v>
      </c>
      <c r="BQ1025" s="26">
        <f>BQ1026</f>
        <v>0</v>
      </c>
      <c r="BR1025" s="26">
        <f>BR1026</f>
        <v>0</v>
      </c>
      <c r="BS1025" s="26">
        <f t="shared" si="4063"/>
        <v>0</v>
      </c>
      <c r="BT1025" s="26">
        <f t="shared" si="4064"/>
        <v>66317.902000000002</v>
      </c>
      <c r="BU1025" s="26">
        <f t="shared" si="4065"/>
        <v>0</v>
      </c>
      <c r="BV1025" s="26">
        <f>BV1026</f>
        <v>0</v>
      </c>
      <c r="BW1025" s="26">
        <f>BW1026</f>
        <v>0</v>
      </c>
      <c r="BX1025" s="26">
        <f t="shared" si="4066"/>
        <v>0</v>
      </c>
      <c r="BY1025" s="26">
        <f t="shared" si="4067"/>
        <v>66317.902000000002</v>
      </c>
      <c r="BZ1025" s="26">
        <f t="shared" si="4068"/>
        <v>0</v>
      </c>
      <c r="CA1025" s="26">
        <f>CA1026</f>
        <v>0</v>
      </c>
      <c r="CB1025" s="26">
        <f>CB1026</f>
        <v>0</v>
      </c>
      <c r="CC1025" s="26">
        <f>CC1026</f>
        <v>0</v>
      </c>
      <c r="CD1025" s="26">
        <f t="shared" si="4229"/>
        <v>0</v>
      </c>
      <c r="CE1025" s="26">
        <f t="shared" si="4230"/>
        <v>66317.902000000002</v>
      </c>
      <c r="CF1025" s="26">
        <f t="shared" si="4231"/>
        <v>0</v>
      </c>
      <c r="CG1025" s="26">
        <f>CG1026</f>
        <v>0</v>
      </c>
      <c r="CH1025" s="26">
        <f>CH1026</f>
        <v>0</v>
      </c>
      <c r="CI1025" s="26">
        <f>CI1026</f>
        <v>0</v>
      </c>
      <c r="CJ1025" s="26">
        <f t="shared" si="4232"/>
        <v>0</v>
      </c>
      <c r="CK1025" s="26">
        <f t="shared" si="4233"/>
        <v>66317.902000000002</v>
      </c>
      <c r="CL1025" s="26">
        <f t="shared" si="4234"/>
        <v>0</v>
      </c>
      <c r="CM1025" s="26">
        <f>CM1026</f>
        <v>0</v>
      </c>
      <c r="CN1025" s="26">
        <f>CN1026</f>
        <v>0</v>
      </c>
      <c r="CO1025" s="26">
        <f>CO1026</f>
        <v>0</v>
      </c>
      <c r="CP1025" s="26">
        <f t="shared" si="4235"/>
        <v>0</v>
      </c>
      <c r="CQ1025" s="26">
        <f t="shared" si="4236"/>
        <v>66317.902000000002</v>
      </c>
      <c r="CR1025" s="26">
        <f t="shared" si="4237"/>
        <v>0</v>
      </c>
      <c r="CS1025" s="26">
        <f>CS1026</f>
        <v>0</v>
      </c>
      <c r="CT1025" s="19"/>
      <c r="CU1025" s="35"/>
      <c r="CZ1025" s="1" t="s">
        <v>28</v>
      </c>
    </row>
    <row r="1026" spans="1:105" hidden="1" x14ac:dyDescent="0.3">
      <c r="A1026" s="36" t="s">
        <v>562</v>
      </c>
      <c r="B1026" s="17">
        <v>460</v>
      </c>
      <c r="C1026" s="16" t="s">
        <v>45</v>
      </c>
      <c r="D1026" s="16" t="s">
        <v>311</v>
      </c>
      <c r="E1026" s="34" t="s">
        <v>385</v>
      </c>
      <c r="F1026" s="26"/>
      <c r="G1026" s="26">
        <v>26009.8</v>
      </c>
      <c r="H1026" s="26"/>
      <c r="I1026" s="26"/>
      <c r="J1026" s="26"/>
      <c r="K1026" s="26"/>
      <c r="L1026" s="26">
        <f t="shared" si="4033"/>
        <v>0</v>
      </c>
      <c r="M1026" s="26">
        <f t="shared" si="4034"/>
        <v>26009.8</v>
      </c>
      <c r="N1026" s="26">
        <f t="shared" si="4035"/>
        <v>0</v>
      </c>
      <c r="O1026" s="26"/>
      <c r="P1026" s="26">
        <v>40308.101999999999</v>
      </c>
      <c r="Q1026" s="26"/>
      <c r="R1026" s="26">
        <f t="shared" si="4036"/>
        <v>0</v>
      </c>
      <c r="S1026" s="26">
        <f t="shared" si="4037"/>
        <v>66317.902000000002</v>
      </c>
      <c r="T1026" s="26">
        <f t="shared" si="4038"/>
        <v>0</v>
      </c>
      <c r="U1026" s="26"/>
      <c r="V1026" s="26"/>
      <c r="W1026" s="26"/>
      <c r="X1026" s="26">
        <f t="shared" si="4039"/>
        <v>0</v>
      </c>
      <c r="Y1026" s="26">
        <f t="shared" si="4040"/>
        <v>66317.902000000002</v>
      </c>
      <c r="Z1026" s="26">
        <f t="shared" si="4041"/>
        <v>0</v>
      </c>
      <c r="AA1026" s="26"/>
      <c r="AB1026" s="26"/>
      <c r="AC1026" s="26"/>
      <c r="AD1026" s="26">
        <f t="shared" si="4042"/>
        <v>0</v>
      </c>
      <c r="AE1026" s="26">
        <f t="shared" si="4043"/>
        <v>66317.902000000002</v>
      </c>
      <c r="AF1026" s="26">
        <f t="shared" si="4044"/>
        <v>0</v>
      </c>
      <c r="AG1026" s="26"/>
      <c r="AH1026" s="26"/>
      <c r="AI1026" s="26"/>
      <c r="AJ1026" s="26">
        <f t="shared" si="4045"/>
        <v>0</v>
      </c>
      <c r="AK1026" s="26">
        <f t="shared" si="4046"/>
        <v>66317.902000000002</v>
      </c>
      <c r="AL1026" s="26">
        <f t="shared" si="4047"/>
        <v>0</v>
      </c>
      <c r="AM1026" s="26"/>
      <c r="AN1026" s="26"/>
      <c r="AO1026" s="26"/>
      <c r="AP1026" s="26">
        <f t="shared" si="4048"/>
        <v>0</v>
      </c>
      <c r="AQ1026" s="26">
        <f t="shared" si="4049"/>
        <v>66317.902000000002</v>
      </c>
      <c r="AR1026" s="26">
        <f t="shared" si="4050"/>
        <v>0</v>
      </c>
      <c r="AS1026" s="26"/>
      <c r="AT1026" s="26"/>
      <c r="AU1026" s="26"/>
      <c r="AV1026" s="26">
        <f t="shared" si="4051"/>
        <v>0</v>
      </c>
      <c r="AW1026" s="26">
        <f t="shared" si="4052"/>
        <v>66317.902000000002</v>
      </c>
      <c r="AX1026" s="26">
        <f t="shared" si="4053"/>
        <v>0</v>
      </c>
      <c r="AY1026" s="26"/>
      <c r="AZ1026" s="26"/>
      <c r="BA1026" s="26"/>
      <c r="BB1026" s="26">
        <f t="shared" si="4054"/>
        <v>0</v>
      </c>
      <c r="BC1026" s="26">
        <f t="shared" si="4055"/>
        <v>66317.902000000002</v>
      </c>
      <c r="BD1026" s="26">
        <f t="shared" si="4056"/>
        <v>0</v>
      </c>
      <c r="BE1026" s="26"/>
      <c r="BF1026" s="26"/>
      <c r="BG1026" s="26"/>
      <c r="BH1026" s="26">
        <f t="shared" si="4057"/>
        <v>0</v>
      </c>
      <c r="BI1026" s="26">
        <f t="shared" si="4058"/>
        <v>66317.902000000002</v>
      </c>
      <c r="BJ1026" s="26">
        <f t="shared" si="4059"/>
        <v>0</v>
      </c>
      <c r="BK1026" s="26"/>
      <c r="BL1026" s="26"/>
      <c r="BM1026" s="26"/>
      <c r="BN1026" s="26">
        <f t="shared" si="4060"/>
        <v>0</v>
      </c>
      <c r="BO1026" s="26">
        <f t="shared" si="4061"/>
        <v>66317.902000000002</v>
      </c>
      <c r="BP1026" s="26">
        <f t="shared" si="4062"/>
        <v>0</v>
      </c>
      <c r="BQ1026" s="26"/>
      <c r="BR1026" s="26"/>
      <c r="BS1026" s="26">
        <f t="shared" si="4063"/>
        <v>0</v>
      </c>
      <c r="BT1026" s="26">
        <f t="shared" si="4064"/>
        <v>66317.902000000002</v>
      </c>
      <c r="BU1026" s="26">
        <f t="shared" si="4065"/>
        <v>0</v>
      </c>
      <c r="BV1026" s="26"/>
      <c r="BW1026" s="26"/>
      <c r="BX1026" s="26">
        <f t="shared" si="4066"/>
        <v>0</v>
      </c>
      <c r="BY1026" s="26">
        <f t="shared" si="4067"/>
        <v>66317.902000000002</v>
      </c>
      <c r="BZ1026" s="26">
        <f t="shared" si="4068"/>
        <v>0</v>
      </c>
      <c r="CA1026" s="26"/>
      <c r="CB1026" s="26"/>
      <c r="CC1026" s="26"/>
      <c r="CD1026" s="26">
        <f t="shared" si="4229"/>
        <v>0</v>
      </c>
      <c r="CE1026" s="26">
        <f t="shared" si="4230"/>
        <v>66317.902000000002</v>
      </c>
      <c r="CF1026" s="26">
        <f t="shared" si="4231"/>
        <v>0</v>
      </c>
      <c r="CG1026" s="26"/>
      <c r="CH1026" s="26"/>
      <c r="CI1026" s="26"/>
      <c r="CJ1026" s="26">
        <f t="shared" si="4232"/>
        <v>0</v>
      </c>
      <c r="CK1026" s="26">
        <f t="shared" si="4233"/>
        <v>66317.902000000002</v>
      </c>
      <c r="CL1026" s="26">
        <f t="shared" si="4234"/>
        <v>0</v>
      </c>
      <c r="CM1026" s="26"/>
      <c r="CN1026" s="26"/>
      <c r="CO1026" s="26"/>
      <c r="CP1026" s="26">
        <f t="shared" si="4235"/>
        <v>0</v>
      </c>
      <c r="CQ1026" s="26">
        <f t="shared" si="4236"/>
        <v>66317.902000000002</v>
      </c>
      <c r="CR1026" s="26">
        <f t="shared" si="4237"/>
        <v>0</v>
      </c>
      <c r="CS1026" s="26"/>
      <c r="CT1026" s="19"/>
      <c r="CU1026" s="35"/>
    </row>
    <row r="1027" spans="1:105" ht="31.2" hidden="1" x14ac:dyDescent="0.3">
      <c r="A1027" s="36" t="s">
        <v>564</v>
      </c>
      <c r="B1027" s="17"/>
      <c r="C1027" s="16"/>
      <c r="D1027" s="16"/>
      <c r="E1027" s="34" t="s">
        <v>565</v>
      </c>
      <c r="F1027" s="26">
        <f t="shared" ref="F1027:K1027" si="4245">F1028</f>
        <v>0</v>
      </c>
      <c r="G1027" s="26">
        <f t="shared" si="4245"/>
        <v>0</v>
      </c>
      <c r="H1027" s="26">
        <f t="shared" si="4245"/>
        <v>0</v>
      </c>
      <c r="I1027" s="26">
        <f t="shared" si="4245"/>
        <v>0</v>
      </c>
      <c r="J1027" s="26">
        <f t="shared" si="4245"/>
        <v>0</v>
      </c>
      <c r="K1027" s="26">
        <f t="shared" si="4245"/>
        <v>0</v>
      </c>
      <c r="L1027" s="26">
        <f t="shared" si="4033"/>
        <v>0</v>
      </c>
      <c r="M1027" s="26">
        <f t="shared" si="4034"/>
        <v>0</v>
      </c>
      <c r="N1027" s="26">
        <f t="shared" si="4035"/>
        <v>0</v>
      </c>
      <c r="O1027" s="26">
        <f>O1028</f>
        <v>0</v>
      </c>
      <c r="P1027" s="26">
        <f>P1028</f>
        <v>0</v>
      </c>
      <c r="Q1027" s="26">
        <f>Q1028</f>
        <v>0</v>
      </c>
      <c r="R1027" s="26">
        <f t="shared" si="4036"/>
        <v>0</v>
      </c>
      <c r="S1027" s="26">
        <f t="shared" si="4037"/>
        <v>0</v>
      </c>
      <c r="T1027" s="26">
        <f t="shared" si="4038"/>
        <v>0</v>
      </c>
      <c r="U1027" s="26">
        <f>U1028</f>
        <v>0</v>
      </c>
      <c r="V1027" s="26">
        <f>V1028</f>
        <v>0</v>
      </c>
      <c r="W1027" s="26">
        <f>W1028</f>
        <v>0</v>
      </c>
      <c r="X1027" s="26">
        <f t="shared" si="4039"/>
        <v>0</v>
      </c>
      <c r="Y1027" s="26">
        <f t="shared" si="4040"/>
        <v>0</v>
      </c>
      <c r="Z1027" s="26">
        <f t="shared" si="4041"/>
        <v>0</v>
      </c>
      <c r="AA1027" s="26">
        <f>AA1028</f>
        <v>0</v>
      </c>
      <c r="AB1027" s="26">
        <f>AB1028</f>
        <v>0</v>
      </c>
      <c r="AC1027" s="26">
        <f>AC1028</f>
        <v>0</v>
      </c>
      <c r="AD1027" s="26">
        <f t="shared" si="4042"/>
        <v>0</v>
      </c>
      <c r="AE1027" s="26">
        <f t="shared" si="4043"/>
        <v>0</v>
      </c>
      <c r="AF1027" s="26">
        <f t="shared" si="4044"/>
        <v>0</v>
      </c>
      <c r="AG1027" s="26">
        <f>AG1028</f>
        <v>0</v>
      </c>
      <c r="AH1027" s="26">
        <f>AH1028</f>
        <v>0</v>
      </c>
      <c r="AI1027" s="26">
        <f>AI1028</f>
        <v>0</v>
      </c>
      <c r="AJ1027" s="26">
        <f t="shared" si="4045"/>
        <v>0</v>
      </c>
      <c r="AK1027" s="26">
        <f t="shared" si="4046"/>
        <v>0</v>
      </c>
      <c r="AL1027" s="26">
        <f t="shared" si="4047"/>
        <v>0</v>
      </c>
      <c r="AM1027" s="26">
        <f>AM1028</f>
        <v>0</v>
      </c>
      <c r="AN1027" s="26">
        <f>AN1028</f>
        <v>0</v>
      </c>
      <c r="AO1027" s="26">
        <f>AO1028</f>
        <v>0</v>
      </c>
      <c r="AP1027" s="26">
        <f t="shared" si="4048"/>
        <v>0</v>
      </c>
      <c r="AQ1027" s="26">
        <f t="shared" si="4049"/>
        <v>0</v>
      </c>
      <c r="AR1027" s="26">
        <f t="shared" si="4050"/>
        <v>0</v>
      </c>
      <c r="AS1027" s="26">
        <f>AS1028</f>
        <v>0</v>
      </c>
      <c r="AT1027" s="26">
        <f>AT1028</f>
        <v>0</v>
      </c>
      <c r="AU1027" s="26">
        <f>AU1028</f>
        <v>0</v>
      </c>
      <c r="AV1027" s="26">
        <f t="shared" si="4051"/>
        <v>0</v>
      </c>
      <c r="AW1027" s="26">
        <f t="shared" si="4052"/>
        <v>0</v>
      </c>
      <c r="AX1027" s="26">
        <f t="shared" si="4053"/>
        <v>0</v>
      </c>
      <c r="AY1027" s="26">
        <f>AY1028</f>
        <v>0</v>
      </c>
      <c r="AZ1027" s="26">
        <f>AZ1028</f>
        <v>0</v>
      </c>
      <c r="BA1027" s="26">
        <f>BA1028</f>
        <v>0</v>
      </c>
      <c r="BB1027" s="26">
        <f t="shared" si="4054"/>
        <v>0</v>
      </c>
      <c r="BC1027" s="26">
        <f t="shared" si="4055"/>
        <v>0</v>
      </c>
      <c r="BD1027" s="26">
        <f t="shared" si="4056"/>
        <v>0</v>
      </c>
      <c r="BE1027" s="26">
        <f>BE1028</f>
        <v>0</v>
      </c>
      <c r="BF1027" s="26">
        <f>BF1028</f>
        <v>0</v>
      </c>
      <c r="BG1027" s="26">
        <f>BG1028</f>
        <v>0</v>
      </c>
      <c r="BH1027" s="26">
        <f t="shared" si="4057"/>
        <v>0</v>
      </c>
      <c r="BI1027" s="26">
        <f t="shared" si="4058"/>
        <v>0</v>
      </c>
      <c r="BJ1027" s="26">
        <f t="shared" si="4059"/>
        <v>0</v>
      </c>
      <c r="BK1027" s="26">
        <f>BK1028</f>
        <v>0</v>
      </c>
      <c r="BL1027" s="26">
        <f>BL1028</f>
        <v>0</v>
      </c>
      <c r="BM1027" s="26">
        <f>BM1028</f>
        <v>0</v>
      </c>
      <c r="BN1027" s="26">
        <f t="shared" si="4060"/>
        <v>0</v>
      </c>
      <c r="BO1027" s="26">
        <f t="shared" si="4061"/>
        <v>0</v>
      </c>
      <c r="BP1027" s="26">
        <f t="shared" si="4062"/>
        <v>0</v>
      </c>
      <c r="BQ1027" s="26">
        <f>BQ1028</f>
        <v>0</v>
      </c>
      <c r="BR1027" s="26">
        <f>BR1028</f>
        <v>0</v>
      </c>
      <c r="BS1027" s="26">
        <f t="shared" si="4063"/>
        <v>0</v>
      </c>
      <c r="BT1027" s="26">
        <f t="shared" si="4064"/>
        <v>0</v>
      </c>
      <c r="BU1027" s="26">
        <f t="shared" si="4065"/>
        <v>0</v>
      </c>
      <c r="BV1027" s="26">
        <f>BV1028</f>
        <v>0</v>
      </c>
      <c r="BW1027" s="26">
        <f>BW1028</f>
        <v>0</v>
      </c>
      <c r="BX1027" s="26">
        <f t="shared" si="4066"/>
        <v>0</v>
      </c>
      <c r="BY1027" s="26">
        <f t="shared" si="4067"/>
        <v>0</v>
      </c>
      <c r="BZ1027" s="26">
        <f t="shared" si="4068"/>
        <v>0</v>
      </c>
      <c r="CA1027" s="26">
        <f>CA1028</f>
        <v>0</v>
      </c>
      <c r="CB1027" s="26">
        <f>CB1028</f>
        <v>0</v>
      </c>
      <c r="CC1027" s="26">
        <f>CC1028</f>
        <v>0</v>
      </c>
      <c r="CD1027" s="26">
        <f t="shared" si="4229"/>
        <v>0</v>
      </c>
      <c r="CE1027" s="26">
        <f t="shared" si="4230"/>
        <v>0</v>
      </c>
      <c r="CF1027" s="26">
        <f t="shared" si="4231"/>
        <v>0</v>
      </c>
      <c r="CG1027" s="26">
        <f>CG1028</f>
        <v>0</v>
      </c>
      <c r="CH1027" s="26">
        <f>CH1028</f>
        <v>0</v>
      </c>
      <c r="CI1027" s="26">
        <f>CI1028</f>
        <v>0</v>
      </c>
      <c r="CJ1027" s="26">
        <f t="shared" si="4232"/>
        <v>0</v>
      </c>
      <c r="CK1027" s="26">
        <f t="shared" si="4233"/>
        <v>0</v>
      </c>
      <c r="CL1027" s="26">
        <f t="shared" si="4234"/>
        <v>0</v>
      </c>
      <c r="CM1027" s="26">
        <f>CM1028</f>
        <v>0</v>
      </c>
      <c r="CN1027" s="26">
        <f>CN1028</f>
        <v>0</v>
      </c>
      <c r="CO1027" s="26">
        <f>CO1028</f>
        <v>0</v>
      </c>
      <c r="CP1027" s="26">
        <f t="shared" si="4235"/>
        <v>0</v>
      </c>
      <c r="CQ1027" s="26">
        <f t="shared" si="4236"/>
        <v>0</v>
      </c>
      <c r="CR1027" s="26">
        <f t="shared" si="4237"/>
        <v>0</v>
      </c>
      <c r="CS1027" s="26">
        <f>CS1028</f>
        <v>0</v>
      </c>
      <c r="CT1027" s="19">
        <v>0</v>
      </c>
      <c r="CU1027" s="35"/>
      <c r="DA1027" s="1" t="s">
        <v>29</v>
      </c>
    </row>
    <row r="1028" spans="1:105" ht="46.8" hidden="1" x14ac:dyDescent="0.3">
      <c r="A1028" s="36" t="s">
        <v>564</v>
      </c>
      <c r="B1028" s="17">
        <v>400</v>
      </c>
      <c r="C1028" s="16"/>
      <c r="D1028" s="16"/>
      <c r="E1028" s="34" t="s">
        <v>82</v>
      </c>
      <c r="F1028" s="26">
        <f t="shared" ref="F1028:K1028" si="4246">F1029+F1031</f>
        <v>0</v>
      </c>
      <c r="G1028" s="26">
        <f t="shared" si="4246"/>
        <v>0</v>
      </c>
      <c r="H1028" s="26">
        <f t="shared" si="4246"/>
        <v>0</v>
      </c>
      <c r="I1028" s="26">
        <f t="shared" si="4246"/>
        <v>0</v>
      </c>
      <c r="J1028" s="26">
        <f t="shared" si="4246"/>
        <v>0</v>
      </c>
      <c r="K1028" s="26">
        <f t="shared" si="4246"/>
        <v>0</v>
      </c>
      <c r="L1028" s="26">
        <f t="shared" si="4033"/>
        <v>0</v>
      </c>
      <c r="M1028" s="26">
        <f t="shared" si="4034"/>
        <v>0</v>
      </c>
      <c r="N1028" s="26">
        <f t="shared" si="4035"/>
        <v>0</v>
      </c>
      <c r="O1028" s="26">
        <f>O1029+O1031</f>
        <v>0</v>
      </c>
      <c r="P1028" s="26">
        <f>P1029+P1031</f>
        <v>0</v>
      </c>
      <c r="Q1028" s="26">
        <f>Q1029+Q1031</f>
        <v>0</v>
      </c>
      <c r="R1028" s="26">
        <f t="shared" si="4036"/>
        <v>0</v>
      </c>
      <c r="S1028" s="26">
        <f t="shared" si="4037"/>
        <v>0</v>
      </c>
      <c r="T1028" s="26">
        <f t="shared" si="4038"/>
        <v>0</v>
      </c>
      <c r="U1028" s="26">
        <f>U1029+U1031</f>
        <v>0</v>
      </c>
      <c r="V1028" s="26">
        <f>V1029+V1031</f>
        <v>0</v>
      </c>
      <c r="W1028" s="26">
        <f>W1029+W1031</f>
        <v>0</v>
      </c>
      <c r="X1028" s="26">
        <f t="shared" si="4039"/>
        <v>0</v>
      </c>
      <c r="Y1028" s="26">
        <f t="shared" si="4040"/>
        <v>0</v>
      </c>
      <c r="Z1028" s="26">
        <f t="shared" si="4041"/>
        <v>0</v>
      </c>
      <c r="AA1028" s="26">
        <f>AA1029+AA1031</f>
        <v>0</v>
      </c>
      <c r="AB1028" s="26">
        <f>AB1029+AB1031</f>
        <v>0</v>
      </c>
      <c r="AC1028" s="26">
        <f>AC1029+AC1031</f>
        <v>0</v>
      </c>
      <c r="AD1028" s="26">
        <f t="shared" si="4042"/>
        <v>0</v>
      </c>
      <c r="AE1028" s="26">
        <f t="shared" si="4043"/>
        <v>0</v>
      </c>
      <c r="AF1028" s="26">
        <f t="shared" si="4044"/>
        <v>0</v>
      </c>
      <c r="AG1028" s="26">
        <f>AG1029+AG1031</f>
        <v>0</v>
      </c>
      <c r="AH1028" s="26">
        <f>AH1029+AH1031</f>
        <v>0</v>
      </c>
      <c r="AI1028" s="26">
        <f>AI1029+AI1031</f>
        <v>0</v>
      </c>
      <c r="AJ1028" s="26">
        <f t="shared" si="4045"/>
        <v>0</v>
      </c>
      <c r="AK1028" s="26">
        <f t="shared" si="4046"/>
        <v>0</v>
      </c>
      <c r="AL1028" s="26">
        <f t="shared" si="4047"/>
        <v>0</v>
      </c>
      <c r="AM1028" s="26">
        <f>AM1029+AM1031</f>
        <v>0</v>
      </c>
      <c r="AN1028" s="26">
        <f>AN1029+AN1031</f>
        <v>0</v>
      </c>
      <c r="AO1028" s="26">
        <f>AO1029+AO1031</f>
        <v>0</v>
      </c>
      <c r="AP1028" s="26">
        <f t="shared" si="4048"/>
        <v>0</v>
      </c>
      <c r="AQ1028" s="26">
        <f t="shared" si="4049"/>
        <v>0</v>
      </c>
      <c r="AR1028" s="26">
        <f t="shared" si="4050"/>
        <v>0</v>
      </c>
      <c r="AS1028" s="26">
        <f>AS1029+AS1031</f>
        <v>0</v>
      </c>
      <c r="AT1028" s="26">
        <f>AT1029+AT1031</f>
        <v>0</v>
      </c>
      <c r="AU1028" s="26">
        <f>AU1029+AU1031</f>
        <v>0</v>
      </c>
      <c r="AV1028" s="26">
        <f t="shared" si="4051"/>
        <v>0</v>
      </c>
      <c r="AW1028" s="26">
        <f t="shared" si="4052"/>
        <v>0</v>
      </c>
      <c r="AX1028" s="26">
        <f t="shared" si="4053"/>
        <v>0</v>
      </c>
      <c r="AY1028" s="26">
        <f>AY1029+AY1031</f>
        <v>0</v>
      </c>
      <c r="AZ1028" s="26">
        <f>AZ1029+AZ1031</f>
        <v>0</v>
      </c>
      <c r="BA1028" s="26">
        <f>BA1029+BA1031</f>
        <v>0</v>
      </c>
      <c r="BB1028" s="26">
        <f t="shared" si="4054"/>
        <v>0</v>
      </c>
      <c r="BC1028" s="26">
        <f t="shared" si="4055"/>
        <v>0</v>
      </c>
      <c r="BD1028" s="26">
        <f t="shared" si="4056"/>
        <v>0</v>
      </c>
      <c r="BE1028" s="26">
        <f>BE1029+BE1031</f>
        <v>0</v>
      </c>
      <c r="BF1028" s="26">
        <f>BF1029+BF1031</f>
        <v>0</v>
      </c>
      <c r="BG1028" s="26">
        <f>BG1029+BG1031</f>
        <v>0</v>
      </c>
      <c r="BH1028" s="26">
        <f t="shared" si="4057"/>
        <v>0</v>
      </c>
      <c r="BI1028" s="26">
        <f t="shared" si="4058"/>
        <v>0</v>
      </c>
      <c r="BJ1028" s="26">
        <f t="shared" si="4059"/>
        <v>0</v>
      </c>
      <c r="BK1028" s="26">
        <f>BK1029+BK1031</f>
        <v>0</v>
      </c>
      <c r="BL1028" s="26">
        <f>BL1029+BL1031</f>
        <v>0</v>
      </c>
      <c r="BM1028" s="26">
        <f>BM1029+BM1031</f>
        <v>0</v>
      </c>
      <c r="BN1028" s="26">
        <f t="shared" si="4060"/>
        <v>0</v>
      </c>
      <c r="BO1028" s="26">
        <f t="shared" si="4061"/>
        <v>0</v>
      </c>
      <c r="BP1028" s="26">
        <f t="shared" si="4062"/>
        <v>0</v>
      </c>
      <c r="BQ1028" s="26">
        <f>BQ1029+BQ1031</f>
        <v>0</v>
      </c>
      <c r="BR1028" s="26">
        <f>BR1029+BR1031</f>
        <v>0</v>
      </c>
      <c r="BS1028" s="26">
        <f t="shared" si="4063"/>
        <v>0</v>
      </c>
      <c r="BT1028" s="26">
        <f t="shared" si="4064"/>
        <v>0</v>
      </c>
      <c r="BU1028" s="26">
        <f t="shared" si="4065"/>
        <v>0</v>
      </c>
      <c r="BV1028" s="26">
        <f>BV1029+BV1031</f>
        <v>0</v>
      </c>
      <c r="BW1028" s="26">
        <f>BW1029+BW1031</f>
        <v>0</v>
      </c>
      <c r="BX1028" s="26">
        <f t="shared" si="4066"/>
        <v>0</v>
      </c>
      <c r="BY1028" s="26">
        <f t="shared" si="4067"/>
        <v>0</v>
      </c>
      <c r="BZ1028" s="26">
        <f t="shared" si="4068"/>
        <v>0</v>
      </c>
      <c r="CA1028" s="26">
        <f>CA1029+CA1031</f>
        <v>0</v>
      </c>
      <c r="CB1028" s="26">
        <f>CB1029+CB1031</f>
        <v>0</v>
      </c>
      <c r="CC1028" s="26">
        <f>CC1029+CC1031</f>
        <v>0</v>
      </c>
      <c r="CD1028" s="26">
        <f t="shared" si="4229"/>
        <v>0</v>
      </c>
      <c r="CE1028" s="26">
        <f t="shared" si="4230"/>
        <v>0</v>
      </c>
      <c r="CF1028" s="26">
        <f t="shared" si="4231"/>
        <v>0</v>
      </c>
      <c r="CG1028" s="26">
        <f>CG1029+CG1031</f>
        <v>0</v>
      </c>
      <c r="CH1028" s="26">
        <f>CH1029+CH1031</f>
        <v>0</v>
      </c>
      <c r="CI1028" s="26">
        <f>CI1029+CI1031</f>
        <v>0</v>
      </c>
      <c r="CJ1028" s="26">
        <f t="shared" si="4232"/>
        <v>0</v>
      </c>
      <c r="CK1028" s="26">
        <f t="shared" si="4233"/>
        <v>0</v>
      </c>
      <c r="CL1028" s="26">
        <f t="shared" si="4234"/>
        <v>0</v>
      </c>
      <c r="CM1028" s="26">
        <f>CM1029+CM1031</f>
        <v>0</v>
      </c>
      <c r="CN1028" s="26">
        <f>CN1029+CN1031</f>
        <v>0</v>
      </c>
      <c r="CO1028" s="26">
        <f>CO1029+CO1031</f>
        <v>0</v>
      </c>
      <c r="CP1028" s="26">
        <f t="shared" si="4235"/>
        <v>0</v>
      </c>
      <c r="CQ1028" s="26">
        <f t="shared" si="4236"/>
        <v>0</v>
      </c>
      <c r="CR1028" s="26">
        <f t="shared" si="4237"/>
        <v>0</v>
      </c>
      <c r="CS1028" s="26">
        <f>CS1029+CS1031</f>
        <v>0</v>
      </c>
      <c r="CT1028" s="19">
        <v>0</v>
      </c>
      <c r="CU1028" s="35"/>
      <c r="CY1028" s="1" t="s">
        <v>27</v>
      </c>
    </row>
    <row r="1029" spans="1:105" hidden="1" x14ac:dyDescent="0.3">
      <c r="A1029" s="36" t="s">
        <v>564</v>
      </c>
      <c r="B1029" s="17">
        <v>410</v>
      </c>
      <c r="C1029" s="16"/>
      <c r="D1029" s="16"/>
      <c r="E1029" s="34" t="s">
        <v>83</v>
      </c>
      <c r="F1029" s="26">
        <f t="shared" ref="F1029:K1029" si="4247">F1030</f>
        <v>0</v>
      </c>
      <c r="G1029" s="26">
        <f t="shared" si="4247"/>
        <v>0</v>
      </c>
      <c r="H1029" s="26">
        <f t="shared" si="4247"/>
        <v>0</v>
      </c>
      <c r="I1029" s="26">
        <f t="shared" si="4247"/>
        <v>0</v>
      </c>
      <c r="J1029" s="26">
        <f t="shared" si="4247"/>
        <v>0</v>
      </c>
      <c r="K1029" s="26">
        <f t="shared" si="4247"/>
        <v>0</v>
      </c>
      <c r="L1029" s="26">
        <f t="shared" si="4033"/>
        <v>0</v>
      </c>
      <c r="M1029" s="26">
        <f t="shared" si="4034"/>
        <v>0</v>
      </c>
      <c r="N1029" s="26">
        <f t="shared" si="4035"/>
        <v>0</v>
      </c>
      <c r="O1029" s="26">
        <f>O1030</f>
        <v>0</v>
      </c>
      <c r="P1029" s="26">
        <f>P1030</f>
        <v>0</v>
      </c>
      <c r="Q1029" s="26">
        <f>Q1030</f>
        <v>0</v>
      </c>
      <c r="R1029" s="26">
        <f t="shared" si="4036"/>
        <v>0</v>
      </c>
      <c r="S1029" s="26">
        <f t="shared" si="4037"/>
        <v>0</v>
      </c>
      <c r="T1029" s="26">
        <f t="shared" si="4038"/>
        <v>0</v>
      </c>
      <c r="U1029" s="26">
        <f>U1030</f>
        <v>0</v>
      </c>
      <c r="V1029" s="26">
        <f>V1030</f>
        <v>0</v>
      </c>
      <c r="W1029" s="26">
        <f>W1030</f>
        <v>0</v>
      </c>
      <c r="X1029" s="26">
        <f t="shared" si="4039"/>
        <v>0</v>
      </c>
      <c r="Y1029" s="26">
        <f t="shared" si="4040"/>
        <v>0</v>
      </c>
      <c r="Z1029" s="26">
        <f t="shared" si="4041"/>
        <v>0</v>
      </c>
      <c r="AA1029" s="26">
        <f>AA1030</f>
        <v>0</v>
      </c>
      <c r="AB1029" s="26">
        <f>AB1030</f>
        <v>0</v>
      </c>
      <c r="AC1029" s="26">
        <f>AC1030</f>
        <v>0</v>
      </c>
      <c r="AD1029" s="26">
        <f t="shared" si="4042"/>
        <v>0</v>
      </c>
      <c r="AE1029" s="26">
        <f t="shared" si="4043"/>
        <v>0</v>
      </c>
      <c r="AF1029" s="26">
        <f t="shared" si="4044"/>
        <v>0</v>
      </c>
      <c r="AG1029" s="26">
        <f>AG1030</f>
        <v>0</v>
      </c>
      <c r="AH1029" s="26">
        <f>AH1030</f>
        <v>0</v>
      </c>
      <c r="AI1029" s="26">
        <f>AI1030</f>
        <v>0</v>
      </c>
      <c r="AJ1029" s="26">
        <f t="shared" si="4045"/>
        <v>0</v>
      </c>
      <c r="AK1029" s="26">
        <f t="shared" si="4046"/>
        <v>0</v>
      </c>
      <c r="AL1029" s="26">
        <f t="shared" si="4047"/>
        <v>0</v>
      </c>
      <c r="AM1029" s="26">
        <f>AM1030</f>
        <v>0</v>
      </c>
      <c r="AN1029" s="26">
        <f>AN1030</f>
        <v>0</v>
      </c>
      <c r="AO1029" s="26">
        <f>AO1030</f>
        <v>0</v>
      </c>
      <c r="AP1029" s="26">
        <f t="shared" si="4048"/>
        <v>0</v>
      </c>
      <c r="AQ1029" s="26">
        <f t="shared" si="4049"/>
        <v>0</v>
      </c>
      <c r="AR1029" s="26">
        <f t="shared" si="4050"/>
        <v>0</v>
      </c>
      <c r="AS1029" s="26">
        <f>AS1030</f>
        <v>0</v>
      </c>
      <c r="AT1029" s="26">
        <f>AT1030</f>
        <v>0</v>
      </c>
      <c r="AU1029" s="26">
        <f>AU1030</f>
        <v>0</v>
      </c>
      <c r="AV1029" s="26">
        <f t="shared" si="4051"/>
        <v>0</v>
      </c>
      <c r="AW1029" s="26">
        <f t="shared" si="4052"/>
        <v>0</v>
      </c>
      <c r="AX1029" s="26">
        <f t="shared" si="4053"/>
        <v>0</v>
      </c>
      <c r="AY1029" s="26">
        <f>AY1030</f>
        <v>0</v>
      </c>
      <c r="AZ1029" s="26">
        <f>AZ1030</f>
        <v>0</v>
      </c>
      <c r="BA1029" s="26">
        <f>BA1030</f>
        <v>0</v>
      </c>
      <c r="BB1029" s="26">
        <f t="shared" si="4054"/>
        <v>0</v>
      </c>
      <c r="BC1029" s="26">
        <f t="shared" si="4055"/>
        <v>0</v>
      </c>
      <c r="BD1029" s="26">
        <f t="shared" si="4056"/>
        <v>0</v>
      </c>
      <c r="BE1029" s="26">
        <f>BE1030</f>
        <v>0</v>
      </c>
      <c r="BF1029" s="26">
        <f>BF1030</f>
        <v>0</v>
      </c>
      <c r="BG1029" s="26">
        <f>BG1030</f>
        <v>0</v>
      </c>
      <c r="BH1029" s="26">
        <f t="shared" si="4057"/>
        <v>0</v>
      </c>
      <c r="BI1029" s="26">
        <f t="shared" si="4058"/>
        <v>0</v>
      </c>
      <c r="BJ1029" s="26">
        <f t="shared" si="4059"/>
        <v>0</v>
      </c>
      <c r="BK1029" s="26">
        <f>BK1030</f>
        <v>0</v>
      </c>
      <c r="BL1029" s="26">
        <f>BL1030</f>
        <v>0</v>
      </c>
      <c r="BM1029" s="26">
        <f>BM1030</f>
        <v>0</v>
      </c>
      <c r="BN1029" s="26">
        <f t="shared" si="4060"/>
        <v>0</v>
      </c>
      <c r="BO1029" s="26">
        <f t="shared" si="4061"/>
        <v>0</v>
      </c>
      <c r="BP1029" s="26">
        <f t="shared" si="4062"/>
        <v>0</v>
      </c>
      <c r="BQ1029" s="26">
        <f>BQ1030</f>
        <v>0</v>
      </c>
      <c r="BR1029" s="26">
        <f>BR1030</f>
        <v>0</v>
      </c>
      <c r="BS1029" s="26">
        <f t="shared" si="4063"/>
        <v>0</v>
      </c>
      <c r="BT1029" s="26">
        <f t="shared" si="4064"/>
        <v>0</v>
      </c>
      <c r="BU1029" s="26">
        <f t="shared" si="4065"/>
        <v>0</v>
      </c>
      <c r="BV1029" s="26">
        <f>BV1030</f>
        <v>0</v>
      </c>
      <c r="BW1029" s="26">
        <f>BW1030</f>
        <v>0</v>
      </c>
      <c r="BX1029" s="26">
        <f t="shared" si="4066"/>
        <v>0</v>
      </c>
      <c r="BY1029" s="26">
        <f t="shared" si="4067"/>
        <v>0</v>
      </c>
      <c r="BZ1029" s="26">
        <f t="shared" si="4068"/>
        <v>0</v>
      </c>
      <c r="CA1029" s="26">
        <f>CA1030</f>
        <v>0</v>
      </c>
      <c r="CB1029" s="26">
        <f>CB1030</f>
        <v>0</v>
      </c>
      <c r="CC1029" s="26">
        <f>CC1030</f>
        <v>0</v>
      </c>
      <c r="CD1029" s="26">
        <f t="shared" si="4229"/>
        <v>0</v>
      </c>
      <c r="CE1029" s="26">
        <f t="shared" si="4230"/>
        <v>0</v>
      </c>
      <c r="CF1029" s="26">
        <f t="shared" si="4231"/>
        <v>0</v>
      </c>
      <c r="CG1029" s="26">
        <f>CG1030</f>
        <v>0</v>
      </c>
      <c r="CH1029" s="26">
        <f>CH1030</f>
        <v>0</v>
      </c>
      <c r="CI1029" s="26">
        <f>CI1030</f>
        <v>0</v>
      </c>
      <c r="CJ1029" s="26">
        <f t="shared" si="4232"/>
        <v>0</v>
      </c>
      <c r="CK1029" s="26">
        <f t="shared" si="4233"/>
        <v>0</v>
      </c>
      <c r="CL1029" s="26">
        <f t="shared" si="4234"/>
        <v>0</v>
      </c>
      <c r="CM1029" s="26">
        <f>CM1030</f>
        <v>0</v>
      </c>
      <c r="CN1029" s="26">
        <f>CN1030</f>
        <v>0</v>
      </c>
      <c r="CO1029" s="26">
        <f>CO1030</f>
        <v>0</v>
      </c>
      <c r="CP1029" s="26">
        <f t="shared" si="4235"/>
        <v>0</v>
      </c>
      <c r="CQ1029" s="26">
        <f t="shared" si="4236"/>
        <v>0</v>
      </c>
      <c r="CR1029" s="26">
        <f t="shared" si="4237"/>
        <v>0</v>
      </c>
      <c r="CS1029" s="26">
        <f>CS1030</f>
        <v>0</v>
      </c>
      <c r="CT1029" s="19">
        <v>0</v>
      </c>
      <c r="CU1029" s="35"/>
      <c r="CZ1029" s="1" t="s">
        <v>28</v>
      </c>
    </row>
    <row r="1030" spans="1:105" hidden="1" x14ac:dyDescent="0.3">
      <c r="A1030" s="36" t="s">
        <v>564</v>
      </c>
      <c r="B1030" s="17">
        <v>410</v>
      </c>
      <c r="C1030" s="16" t="s">
        <v>45</v>
      </c>
      <c r="D1030" s="16" t="s">
        <v>311</v>
      </c>
      <c r="E1030" s="34" t="s">
        <v>385</v>
      </c>
      <c r="F1030" s="26"/>
      <c r="G1030" s="26"/>
      <c r="H1030" s="26"/>
      <c r="I1030" s="26"/>
      <c r="J1030" s="26"/>
      <c r="K1030" s="26"/>
      <c r="L1030" s="26">
        <f t="shared" si="4033"/>
        <v>0</v>
      </c>
      <c r="M1030" s="26">
        <f t="shared" si="4034"/>
        <v>0</v>
      </c>
      <c r="N1030" s="26">
        <f t="shared" si="4035"/>
        <v>0</v>
      </c>
      <c r="O1030" s="26"/>
      <c r="P1030" s="26"/>
      <c r="Q1030" s="26"/>
      <c r="R1030" s="26">
        <f t="shared" si="4036"/>
        <v>0</v>
      </c>
      <c r="S1030" s="26">
        <f t="shared" si="4037"/>
        <v>0</v>
      </c>
      <c r="T1030" s="26">
        <f t="shared" si="4038"/>
        <v>0</v>
      </c>
      <c r="U1030" s="26"/>
      <c r="V1030" s="26"/>
      <c r="W1030" s="26"/>
      <c r="X1030" s="26">
        <f t="shared" si="4039"/>
        <v>0</v>
      </c>
      <c r="Y1030" s="26">
        <f t="shared" si="4040"/>
        <v>0</v>
      </c>
      <c r="Z1030" s="26">
        <f t="shared" si="4041"/>
        <v>0</v>
      </c>
      <c r="AA1030" s="26"/>
      <c r="AB1030" s="26"/>
      <c r="AC1030" s="26"/>
      <c r="AD1030" s="26">
        <f t="shared" si="4042"/>
        <v>0</v>
      </c>
      <c r="AE1030" s="26">
        <f t="shared" si="4043"/>
        <v>0</v>
      </c>
      <c r="AF1030" s="26">
        <f t="shared" si="4044"/>
        <v>0</v>
      </c>
      <c r="AG1030" s="26"/>
      <c r="AH1030" s="26"/>
      <c r="AI1030" s="26"/>
      <c r="AJ1030" s="26">
        <f t="shared" si="4045"/>
        <v>0</v>
      </c>
      <c r="AK1030" s="26">
        <f t="shared" si="4046"/>
        <v>0</v>
      </c>
      <c r="AL1030" s="26">
        <f t="shared" si="4047"/>
        <v>0</v>
      </c>
      <c r="AM1030" s="26"/>
      <c r="AN1030" s="26"/>
      <c r="AO1030" s="26"/>
      <c r="AP1030" s="26">
        <f t="shared" si="4048"/>
        <v>0</v>
      </c>
      <c r="AQ1030" s="26">
        <f t="shared" si="4049"/>
        <v>0</v>
      </c>
      <c r="AR1030" s="26">
        <f t="shared" si="4050"/>
        <v>0</v>
      </c>
      <c r="AS1030" s="26"/>
      <c r="AT1030" s="26"/>
      <c r="AU1030" s="26"/>
      <c r="AV1030" s="26">
        <f t="shared" si="4051"/>
        <v>0</v>
      </c>
      <c r="AW1030" s="26">
        <f t="shared" si="4052"/>
        <v>0</v>
      </c>
      <c r="AX1030" s="26">
        <f t="shared" si="4053"/>
        <v>0</v>
      </c>
      <c r="AY1030" s="26"/>
      <c r="AZ1030" s="26"/>
      <c r="BA1030" s="26"/>
      <c r="BB1030" s="26">
        <f t="shared" si="4054"/>
        <v>0</v>
      </c>
      <c r="BC1030" s="26">
        <f t="shared" si="4055"/>
        <v>0</v>
      </c>
      <c r="BD1030" s="26">
        <f t="shared" si="4056"/>
        <v>0</v>
      </c>
      <c r="BE1030" s="26"/>
      <c r="BF1030" s="26"/>
      <c r="BG1030" s="26"/>
      <c r="BH1030" s="26">
        <f t="shared" si="4057"/>
        <v>0</v>
      </c>
      <c r="BI1030" s="26">
        <f t="shared" si="4058"/>
        <v>0</v>
      </c>
      <c r="BJ1030" s="26">
        <f t="shared" si="4059"/>
        <v>0</v>
      </c>
      <c r="BK1030" s="26"/>
      <c r="BL1030" s="26"/>
      <c r="BM1030" s="26"/>
      <c r="BN1030" s="26">
        <f t="shared" si="4060"/>
        <v>0</v>
      </c>
      <c r="BO1030" s="26">
        <f t="shared" si="4061"/>
        <v>0</v>
      </c>
      <c r="BP1030" s="26">
        <f t="shared" si="4062"/>
        <v>0</v>
      </c>
      <c r="BQ1030" s="26"/>
      <c r="BR1030" s="26"/>
      <c r="BS1030" s="26">
        <f t="shared" si="4063"/>
        <v>0</v>
      </c>
      <c r="BT1030" s="26">
        <f t="shared" si="4064"/>
        <v>0</v>
      </c>
      <c r="BU1030" s="26">
        <f t="shared" si="4065"/>
        <v>0</v>
      </c>
      <c r="BV1030" s="26"/>
      <c r="BW1030" s="26"/>
      <c r="BX1030" s="26">
        <f t="shared" si="4066"/>
        <v>0</v>
      </c>
      <c r="BY1030" s="26">
        <f t="shared" si="4067"/>
        <v>0</v>
      </c>
      <c r="BZ1030" s="26">
        <f t="shared" si="4068"/>
        <v>0</v>
      </c>
      <c r="CA1030" s="26"/>
      <c r="CB1030" s="26"/>
      <c r="CC1030" s="26"/>
      <c r="CD1030" s="26">
        <f t="shared" si="4229"/>
        <v>0</v>
      </c>
      <c r="CE1030" s="26">
        <f t="shared" si="4230"/>
        <v>0</v>
      </c>
      <c r="CF1030" s="26">
        <f t="shared" si="4231"/>
        <v>0</v>
      </c>
      <c r="CG1030" s="26"/>
      <c r="CH1030" s="26"/>
      <c r="CI1030" s="26"/>
      <c r="CJ1030" s="26">
        <f t="shared" si="4232"/>
        <v>0</v>
      </c>
      <c r="CK1030" s="26">
        <f t="shared" si="4233"/>
        <v>0</v>
      </c>
      <c r="CL1030" s="26">
        <f t="shared" si="4234"/>
        <v>0</v>
      </c>
      <c r="CM1030" s="26"/>
      <c r="CN1030" s="26"/>
      <c r="CO1030" s="26"/>
      <c r="CP1030" s="26">
        <f t="shared" si="4235"/>
        <v>0</v>
      </c>
      <c r="CQ1030" s="26">
        <f t="shared" si="4236"/>
        <v>0</v>
      </c>
      <c r="CR1030" s="26">
        <f t="shared" si="4237"/>
        <v>0</v>
      </c>
      <c r="CS1030" s="26"/>
      <c r="CT1030" s="19">
        <v>0</v>
      </c>
      <c r="CU1030" s="35"/>
    </row>
    <row r="1031" spans="1:105" ht="140.4" hidden="1" x14ac:dyDescent="0.3">
      <c r="A1031" s="36" t="s">
        <v>564</v>
      </c>
      <c r="B1031" s="17">
        <v>460</v>
      </c>
      <c r="C1031" s="16"/>
      <c r="D1031" s="16"/>
      <c r="E1031" s="34" t="s">
        <v>284</v>
      </c>
      <c r="F1031" s="26">
        <f t="shared" ref="F1031:K1031" si="4248">F1032</f>
        <v>0</v>
      </c>
      <c r="G1031" s="26">
        <f t="shared" si="4248"/>
        <v>0</v>
      </c>
      <c r="H1031" s="26">
        <f t="shared" si="4248"/>
        <v>0</v>
      </c>
      <c r="I1031" s="26">
        <f t="shared" si="4248"/>
        <v>0</v>
      </c>
      <c r="J1031" s="26">
        <f t="shared" si="4248"/>
        <v>0</v>
      </c>
      <c r="K1031" s="26">
        <f t="shared" si="4248"/>
        <v>0</v>
      </c>
      <c r="L1031" s="26">
        <f t="shared" si="4033"/>
        <v>0</v>
      </c>
      <c r="M1031" s="26">
        <f t="shared" si="4034"/>
        <v>0</v>
      </c>
      <c r="N1031" s="26">
        <f t="shared" si="4035"/>
        <v>0</v>
      </c>
      <c r="O1031" s="26">
        <f>O1032</f>
        <v>0</v>
      </c>
      <c r="P1031" s="26">
        <f>P1032</f>
        <v>0</v>
      </c>
      <c r="Q1031" s="26">
        <f>Q1032</f>
        <v>0</v>
      </c>
      <c r="R1031" s="26">
        <f t="shared" si="4036"/>
        <v>0</v>
      </c>
      <c r="S1031" s="26">
        <f t="shared" si="4037"/>
        <v>0</v>
      </c>
      <c r="T1031" s="26">
        <f t="shared" si="4038"/>
        <v>0</v>
      </c>
      <c r="U1031" s="26">
        <f>U1032</f>
        <v>0</v>
      </c>
      <c r="V1031" s="26">
        <f>V1032</f>
        <v>0</v>
      </c>
      <c r="W1031" s="26">
        <f>W1032</f>
        <v>0</v>
      </c>
      <c r="X1031" s="26">
        <f t="shared" si="4039"/>
        <v>0</v>
      </c>
      <c r="Y1031" s="26">
        <f t="shared" si="4040"/>
        <v>0</v>
      </c>
      <c r="Z1031" s="26">
        <f t="shared" si="4041"/>
        <v>0</v>
      </c>
      <c r="AA1031" s="26">
        <f>AA1032</f>
        <v>0</v>
      </c>
      <c r="AB1031" s="26">
        <f>AB1032</f>
        <v>0</v>
      </c>
      <c r="AC1031" s="26">
        <f>AC1032</f>
        <v>0</v>
      </c>
      <c r="AD1031" s="26">
        <f t="shared" si="4042"/>
        <v>0</v>
      </c>
      <c r="AE1031" s="26">
        <f t="shared" si="4043"/>
        <v>0</v>
      </c>
      <c r="AF1031" s="26">
        <f t="shared" si="4044"/>
        <v>0</v>
      </c>
      <c r="AG1031" s="26">
        <f>AG1032</f>
        <v>0</v>
      </c>
      <c r="AH1031" s="26">
        <f>AH1032</f>
        <v>0</v>
      </c>
      <c r="AI1031" s="26">
        <f>AI1032</f>
        <v>0</v>
      </c>
      <c r="AJ1031" s="26">
        <f t="shared" si="4045"/>
        <v>0</v>
      </c>
      <c r="AK1031" s="26">
        <f t="shared" si="4046"/>
        <v>0</v>
      </c>
      <c r="AL1031" s="26">
        <f t="shared" si="4047"/>
        <v>0</v>
      </c>
      <c r="AM1031" s="26">
        <f>AM1032</f>
        <v>0</v>
      </c>
      <c r="AN1031" s="26">
        <f>AN1032</f>
        <v>0</v>
      </c>
      <c r="AO1031" s="26">
        <f>AO1032</f>
        <v>0</v>
      </c>
      <c r="AP1031" s="26">
        <f t="shared" si="4048"/>
        <v>0</v>
      </c>
      <c r="AQ1031" s="26">
        <f t="shared" si="4049"/>
        <v>0</v>
      </c>
      <c r="AR1031" s="26">
        <f t="shared" si="4050"/>
        <v>0</v>
      </c>
      <c r="AS1031" s="26">
        <f>AS1032</f>
        <v>0</v>
      </c>
      <c r="AT1031" s="26">
        <f>AT1032</f>
        <v>0</v>
      </c>
      <c r="AU1031" s="26">
        <f>AU1032</f>
        <v>0</v>
      </c>
      <c r="AV1031" s="26">
        <f t="shared" si="4051"/>
        <v>0</v>
      </c>
      <c r="AW1031" s="26">
        <f t="shared" si="4052"/>
        <v>0</v>
      </c>
      <c r="AX1031" s="26">
        <f t="shared" si="4053"/>
        <v>0</v>
      </c>
      <c r="AY1031" s="26">
        <f>AY1032</f>
        <v>0</v>
      </c>
      <c r="AZ1031" s="26">
        <f>AZ1032</f>
        <v>0</v>
      </c>
      <c r="BA1031" s="26">
        <f>BA1032</f>
        <v>0</v>
      </c>
      <c r="BB1031" s="26">
        <f t="shared" si="4054"/>
        <v>0</v>
      </c>
      <c r="BC1031" s="26">
        <f t="shared" si="4055"/>
        <v>0</v>
      </c>
      <c r="BD1031" s="26">
        <f t="shared" si="4056"/>
        <v>0</v>
      </c>
      <c r="BE1031" s="26">
        <f>BE1032</f>
        <v>0</v>
      </c>
      <c r="BF1031" s="26">
        <f>BF1032</f>
        <v>0</v>
      </c>
      <c r="BG1031" s="26">
        <f>BG1032</f>
        <v>0</v>
      </c>
      <c r="BH1031" s="26">
        <f t="shared" si="4057"/>
        <v>0</v>
      </c>
      <c r="BI1031" s="26">
        <f t="shared" si="4058"/>
        <v>0</v>
      </c>
      <c r="BJ1031" s="26">
        <f t="shared" si="4059"/>
        <v>0</v>
      </c>
      <c r="BK1031" s="26">
        <f>BK1032</f>
        <v>0</v>
      </c>
      <c r="BL1031" s="26">
        <f>BL1032</f>
        <v>0</v>
      </c>
      <c r="BM1031" s="26">
        <f>BM1032</f>
        <v>0</v>
      </c>
      <c r="BN1031" s="26">
        <f t="shared" si="4060"/>
        <v>0</v>
      </c>
      <c r="BO1031" s="26">
        <f t="shared" si="4061"/>
        <v>0</v>
      </c>
      <c r="BP1031" s="26">
        <f t="shared" si="4062"/>
        <v>0</v>
      </c>
      <c r="BQ1031" s="26">
        <f>BQ1032</f>
        <v>0</v>
      </c>
      <c r="BR1031" s="26">
        <f>BR1032</f>
        <v>0</v>
      </c>
      <c r="BS1031" s="26">
        <f t="shared" si="4063"/>
        <v>0</v>
      </c>
      <c r="BT1031" s="26">
        <f t="shared" si="4064"/>
        <v>0</v>
      </c>
      <c r="BU1031" s="26">
        <f t="shared" si="4065"/>
        <v>0</v>
      </c>
      <c r="BV1031" s="26">
        <f>BV1032</f>
        <v>0</v>
      </c>
      <c r="BW1031" s="26">
        <f>BW1032</f>
        <v>0</v>
      </c>
      <c r="BX1031" s="26">
        <f t="shared" si="4066"/>
        <v>0</v>
      </c>
      <c r="BY1031" s="26">
        <f t="shared" si="4067"/>
        <v>0</v>
      </c>
      <c r="BZ1031" s="26">
        <f t="shared" si="4068"/>
        <v>0</v>
      </c>
      <c r="CA1031" s="26">
        <f>CA1032</f>
        <v>0</v>
      </c>
      <c r="CB1031" s="26">
        <f>CB1032</f>
        <v>0</v>
      </c>
      <c r="CC1031" s="26">
        <f>CC1032</f>
        <v>0</v>
      </c>
      <c r="CD1031" s="26">
        <f t="shared" si="4229"/>
        <v>0</v>
      </c>
      <c r="CE1031" s="26">
        <f t="shared" si="4230"/>
        <v>0</v>
      </c>
      <c r="CF1031" s="26">
        <f t="shared" si="4231"/>
        <v>0</v>
      </c>
      <c r="CG1031" s="26">
        <f>CG1032</f>
        <v>0</v>
      </c>
      <c r="CH1031" s="26">
        <f>CH1032</f>
        <v>0</v>
      </c>
      <c r="CI1031" s="26">
        <f>CI1032</f>
        <v>0</v>
      </c>
      <c r="CJ1031" s="26">
        <f t="shared" si="4232"/>
        <v>0</v>
      </c>
      <c r="CK1031" s="26">
        <f t="shared" si="4233"/>
        <v>0</v>
      </c>
      <c r="CL1031" s="26">
        <f t="shared" si="4234"/>
        <v>0</v>
      </c>
      <c r="CM1031" s="26">
        <f>CM1032</f>
        <v>0</v>
      </c>
      <c r="CN1031" s="26">
        <f>CN1032</f>
        <v>0</v>
      </c>
      <c r="CO1031" s="26">
        <f>CO1032</f>
        <v>0</v>
      </c>
      <c r="CP1031" s="26">
        <f t="shared" si="4235"/>
        <v>0</v>
      </c>
      <c r="CQ1031" s="26">
        <f t="shared" si="4236"/>
        <v>0</v>
      </c>
      <c r="CR1031" s="26">
        <f t="shared" si="4237"/>
        <v>0</v>
      </c>
      <c r="CS1031" s="26">
        <f>CS1032</f>
        <v>0</v>
      </c>
      <c r="CT1031" s="19">
        <v>0</v>
      </c>
      <c r="CU1031" s="35"/>
      <c r="CZ1031" s="1" t="s">
        <v>28</v>
      </c>
    </row>
    <row r="1032" spans="1:105" hidden="1" x14ac:dyDescent="0.3">
      <c r="A1032" s="36" t="s">
        <v>564</v>
      </c>
      <c r="B1032" s="17">
        <v>460</v>
      </c>
      <c r="C1032" s="16" t="s">
        <v>45</v>
      </c>
      <c r="D1032" s="16" t="s">
        <v>311</v>
      </c>
      <c r="E1032" s="34" t="s">
        <v>385</v>
      </c>
      <c r="F1032" s="26"/>
      <c r="G1032" s="26"/>
      <c r="H1032" s="26"/>
      <c r="I1032" s="26"/>
      <c r="J1032" s="26"/>
      <c r="K1032" s="26"/>
      <c r="L1032" s="26">
        <f t="shared" si="4033"/>
        <v>0</v>
      </c>
      <c r="M1032" s="26">
        <f t="shared" si="4034"/>
        <v>0</v>
      </c>
      <c r="N1032" s="26">
        <f t="shared" si="4035"/>
        <v>0</v>
      </c>
      <c r="O1032" s="26"/>
      <c r="P1032" s="26"/>
      <c r="Q1032" s="26"/>
      <c r="R1032" s="26">
        <f t="shared" si="4036"/>
        <v>0</v>
      </c>
      <c r="S1032" s="26">
        <f t="shared" si="4037"/>
        <v>0</v>
      </c>
      <c r="T1032" s="26">
        <f t="shared" si="4038"/>
        <v>0</v>
      </c>
      <c r="U1032" s="26"/>
      <c r="V1032" s="26"/>
      <c r="W1032" s="26"/>
      <c r="X1032" s="26">
        <f t="shared" si="4039"/>
        <v>0</v>
      </c>
      <c r="Y1032" s="26">
        <f t="shared" si="4040"/>
        <v>0</v>
      </c>
      <c r="Z1032" s="26">
        <f t="shared" si="4041"/>
        <v>0</v>
      </c>
      <c r="AA1032" s="26"/>
      <c r="AB1032" s="26"/>
      <c r="AC1032" s="26"/>
      <c r="AD1032" s="26">
        <f t="shared" si="4042"/>
        <v>0</v>
      </c>
      <c r="AE1032" s="26">
        <f t="shared" si="4043"/>
        <v>0</v>
      </c>
      <c r="AF1032" s="26">
        <f t="shared" si="4044"/>
        <v>0</v>
      </c>
      <c r="AG1032" s="26"/>
      <c r="AH1032" s="26"/>
      <c r="AI1032" s="26"/>
      <c r="AJ1032" s="26">
        <f t="shared" si="4045"/>
        <v>0</v>
      </c>
      <c r="AK1032" s="26">
        <f t="shared" si="4046"/>
        <v>0</v>
      </c>
      <c r="AL1032" s="26">
        <f t="shared" si="4047"/>
        <v>0</v>
      </c>
      <c r="AM1032" s="26"/>
      <c r="AN1032" s="26"/>
      <c r="AO1032" s="26"/>
      <c r="AP1032" s="26">
        <f t="shared" si="4048"/>
        <v>0</v>
      </c>
      <c r="AQ1032" s="26">
        <f t="shared" si="4049"/>
        <v>0</v>
      </c>
      <c r="AR1032" s="26">
        <f t="shared" si="4050"/>
        <v>0</v>
      </c>
      <c r="AS1032" s="26"/>
      <c r="AT1032" s="26"/>
      <c r="AU1032" s="26"/>
      <c r="AV1032" s="26">
        <f t="shared" si="4051"/>
        <v>0</v>
      </c>
      <c r="AW1032" s="26">
        <f t="shared" si="4052"/>
        <v>0</v>
      </c>
      <c r="AX1032" s="26">
        <f t="shared" si="4053"/>
        <v>0</v>
      </c>
      <c r="AY1032" s="26"/>
      <c r="AZ1032" s="26"/>
      <c r="BA1032" s="26"/>
      <c r="BB1032" s="26">
        <f t="shared" si="4054"/>
        <v>0</v>
      </c>
      <c r="BC1032" s="26">
        <f t="shared" si="4055"/>
        <v>0</v>
      </c>
      <c r="BD1032" s="26">
        <f t="shared" si="4056"/>
        <v>0</v>
      </c>
      <c r="BE1032" s="26"/>
      <c r="BF1032" s="26"/>
      <c r="BG1032" s="26"/>
      <c r="BH1032" s="26">
        <f t="shared" si="4057"/>
        <v>0</v>
      </c>
      <c r="BI1032" s="26">
        <f t="shared" si="4058"/>
        <v>0</v>
      </c>
      <c r="BJ1032" s="26">
        <f t="shared" si="4059"/>
        <v>0</v>
      </c>
      <c r="BK1032" s="26"/>
      <c r="BL1032" s="26"/>
      <c r="BM1032" s="26"/>
      <c r="BN1032" s="26">
        <f t="shared" si="4060"/>
        <v>0</v>
      </c>
      <c r="BO1032" s="26">
        <f t="shared" si="4061"/>
        <v>0</v>
      </c>
      <c r="BP1032" s="26">
        <f t="shared" si="4062"/>
        <v>0</v>
      </c>
      <c r="BQ1032" s="26"/>
      <c r="BR1032" s="26"/>
      <c r="BS1032" s="26">
        <f t="shared" si="4063"/>
        <v>0</v>
      </c>
      <c r="BT1032" s="26">
        <f t="shared" si="4064"/>
        <v>0</v>
      </c>
      <c r="BU1032" s="26">
        <f t="shared" si="4065"/>
        <v>0</v>
      </c>
      <c r="BV1032" s="26"/>
      <c r="BW1032" s="26"/>
      <c r="BX1032" s="26">
        <f t="shared" si="4066"/>
        <v>0</v>
      </c>
      <c r="BY1032" s="26">
        <f t="shared" si="4067"/>
        <v>0</v>
      </c>
      <c r="BZ1032" s="26">
        <f t="shared" si="4068"/>
        <v>0</v>
      </c>
      <c r="CA1032" s="26"/>
      <c r="CB1032" s="26"/>
      <c r="CC1032" s="26"/>
      <c r="CD1032" s="26">
        <f t="shared" si="4229"/>
        <v>0</v>
      </c>
      <c r="CE1032" s="26">
        <f t="shared" si="4230"/>
        <v>0</v>
      </c>
      <c r="CF1032" s="26">
        <f t="shared" si="4231"/>
        <v>0</v>
      </c>
      <c r="CG1032" s="26"/>
      <c r="CH1032" s="26"/>
      <c r="CI1032" s="26"/>
      <c r="CJ1032" s="26">
        <f t="shared" si="4232"/>
        <v>0</v>
      </c>
      <c r="CK1032" s="26">
        <f t="shared" si="4233"/>
        <v>0</v>
      </c>
      <c r="CL1032" s="26">
        <f t="shared" si="4234"/>
        <v>0</v>
      </c>
      <c r="CM1032" s="26"/>
      <c r="CN1032" s="26"/>
      <c r="CO1032" s="26"/>
      <c r="CP1032" s="26">
        <f t="shared" si="4235"/>
        <v>0</v>
      </c>
      <c r="CQ1032" s="26">
        <f t="shared" si="4236"/>
        <v>0</v>
      </c>
      <c r="CR1032" s="26">
        <f t="shared" si="4237"/>
        <v>0</v>
      </c>
      <c r="CS1032" s="26"/>
      <c r="CT1032" s="19">
        <v>0</v>
      </c>
      <c r="CU1032" s="35"/>
    </row>
    <row r="1033" spans="1:105" ht="31.2" hidden="1" x14ac:dyDescent="0.3">
      <c r="A1033" s="36" t="s">
        <v>566</v>
      </c>
      <c r="B1033" s="17"/>
      <c r="C1033" s="16"/>
      <c r="D1033" s="16"/>
      <c r="E1033" s="34" t="s">
        <v>567</v>
      </c>
      <c r="F1033" s="26">
        <f t="shared" ref="F1033:K1033" si="4249">F1034</f>
        <v>0</v>
      </c>
      <c r="G1033" s="26">
        <f t="shared" si="4249"/>
        <v>0</v>
      </c>
      <c r="H1033" s="26">
        <f t="shared" si="4249"/>
        <v>0</v>
      </c>
      <c r="I1033" s="26">
        <f t="shared" si="4249"/>
        <v>0</v>
      </c>
      <c r="J1033" s="26">
        <f t="shared" si="4249"/>
        <v>0</v>
      </c>
      <c r="K1033" s="26">
        <f t="shared" si="4249"/>
        <v>0</v>
      </c>
      <c r="L1033" s="26">
        <f t="shared" si="4033"/>
        <v>0</v>
      </c>
      <c r="M1033" s="26">
        <f t="shared" si="4034"/>
        <v>0</v>
      </c>
      <c r="N1033" s="26">
        <f t="shared" si="4035"/>
        <v>0</v>
      </c>
      <c r="O1033" s="26">
        <f>O1034</f>
        <v>13869.562</v>
      </c>
      <c r="P1033" s="26">
        <f>P1034</f>
        <v>0</v>
      </c>
      <c r="Q1033" s="26">
        <f>Q1034</f>
        <v>0</v>
      </c>
      <c r="R1033" s="26">
        <f t="shared" si="4036"/>
        <v>13869.562</v>
      </c>
      <c r="S1033" s="26">
        <f t="shared" si="4037"/>
        <v>0</v>
      </c>
      <c r="T1033" s="26">
        <f t="shared" si="4038"/>
        <v>0</v>
      </c>
      <c r="U1033" s="26">
        <f>U1034</f>
        <v>0</v>
      </c>
      <c r="V1033" s="26">
        <f>V1034</f>
        <v>0</v>
      </c>
      <c r="W1033" s="26">
        <f>W1034</f>
        <v>0</v>
      </c>
      <c r="X1033" s="26">
        <f t="shared" si="4039"/>
        <v>13869.562</v>
      </c>
      <c r="Y1033" s="26">
        <f t="shared" si="4040"/>
        <v>0</v>
      </c>
      <c r="Z1033" s="26">
        <f t="shared" si="4041"/>
        <v>0</v>
      </c>
      <c r="AA1033" s="26">
        <f>AA1034</f>
        <v>0</v>
      </c>
      <c r="AB1033" s="26">
        <f>AB1034</f>
        <v>0</v>
      </c>
      <c r="AC1033" s="26">
        <f>AC1034</f>
        <v>0</v>
      </c>
      <c r="AD1033" s="26">
        <f t="shared" si="4042"/>
        <v>13869.562</v>
      </c>
      <c r="AE1033" s="26">
        <f t="shared" si="4043"/>
        <v>0</v>
      </c>
      <c r="AF1033" s="26">
        <f t="shared" si="4044"/>
        <v>0</v>
      </c>
      <c r="AG1033" s="26">
        <f>AG1034</f>
        <v>0</v>
      </c>
      <c r="AH1033" s="26">
        <f>AH1034</f>
        <v>0</v>
      </c>
      <c r="AI1033" s="26">
        <f>AI1034</f>
        <v>0</v>
      </c>
      <c r="AJ1033" s="26">
        <f t="shared" si="4045"/>
        <v>13869.562</v>
      </c>
      <c r="AK1033" s="26">
        <f t="shared" si="4046"/>
        <v>0</v>
      </c>
      <c r="AL1033" s="26">
        <f t="shared" si="4047"/>
        <v>0</v>
      </c>
      <c r="AM1033" s="26">
        <f>AM1034</f>
        <v>0</v>
      </c>
      <c r="AN1033" s="26">
        <f>AN1034</f>
        <v>0</v>
      </c>
      <c r="AO1033" s="26">
        <f>AO1034</f>
        <v>0</v>
      </c>
      <c r="AP1033" s="26">
        <f t="shared" si="4048"/>
        <v>13869.562</v>
      </c>
      <c r="AQ1033" s="26">
        <f t="shared" si="4049"/>
        <v>0</v>
      </c>
      <c r="AR1033" s="26">
        <f t="shared" si="4050"/>
        <v>0</v>
      </c>
      <c r="AS1033" s="26">
        <f>AS1034</f>
        <v>0</v>
      </c>
      <c r="AT1033" s="26">
        <f>AT1034</f>
        <v>0</v>
      </c>
      <c r="AU1033" s="26">
        <f>AU1034</f>
        <v>0</v>
      </c>
      <c r="AV1033" s="26">
        <f t="shared" si="4051"/>
        <v>13869.562</v>
      </c>
      <c r="AW1033" s="26">
        <f t="shared" si="4052"/>
        <v>0</v>
      </c>
      <c r="AX1033" s="26">
        <f t="shared" si="4053"/>
        <v>0</v>
      </c>
      <c r="AY1033" s="26">
        <f>AY1034</f>
        <v>-10163.705</v>
      </c>
      <c r="AZ1033" s="26">
        <f>AZ1034</f>
        <v>0</v>
      </c>
      <c r="BA1033" s="26">
        <f>BA1034</f>
        <v>0</v>
      </c>
      <c r="BB1033" s="26">
        <f t="shared" si="4054"/>
        <v>3705.857</v>
      </c>
      <c r="BC1033" s="26">
        <f t="shared" si="4055"/>
        <v>0</v>
      </c>
      <c r="BD1033" s="26">
        <f t="shared" si="4056"/>
        <v>0</v>
      </c>
      <c r="BE1033" s="26">
        <f>BE1034</f>
        <v>0</v>
      </c>
      <c r="BF1033" s="26">
        <f>BF1034</f>
        <v>0</v>
      </c>
      <c r="BG1033" s="26">
        <f>BG1034</f>
        <v>0</v>
      </c>
      <c r="BH1033" s="26">
        <f t="shared" si="4057"/>
        <v>3705.857</v>
      </c>
      <c r="BI1033" s="26">
        <f t="shared" si="4058"/>
        <v>0</v>
      </c>
      <c r="BJ1033" s="26">
        <f t="shared" si="4059"/>
        <v>0</v>
      </c>
      <c r="BK1033" s="26">
        <f>BK1034</f>
        <v>0</v>
      </c>
      <c r="BL1033" s="26">
        <f>BL1034</f>
        <v>0</v>
      </c>
      <c r="BM1033" s="26">
        <f>BM1034</f>
        <v>0</v>
      </c>
      <c r="BN1033" s="26">
        <f t="shared" si="4060"/>
        <v>3705.857</v>
      </c>
      <c r="BO1033" s="26">
        <f t="shared" si="4061"/>
        <v>0</v>
      </c>
      <c r="BP1033" s="26">
        <f t="shared" si="4062"/>
        <v>0</v>
      </c>
      <c r="BQ1033" s="26">
        <f>BQ1034</f>
        <v>0</v>
      </c>
      <c r="BR1033" s="26">
        <f>BR1034</f>
        <v>0</v>
      </c>
      <c r="BS1033" s="26">
        <f t="shared" si="4063"/>
        <v>3705.857</v>
      </c>
      <c r="BT1033" s="26">
        <f t="shared" si="4064"/>
        <v>0</v>
      </c>
      <c r="BU1033" s="26">
        <f t="shared" si="4065"/>
        <v>0</v>
      </c>
      <c r="BV1033" s="26">
        <f>BV1034</f>
        <v>0</v>
      </c>
      <c r="BW1033" s="26">
        <f>BW1034</f>
        <v>0</v>
      </c>
      <c r="BX1033" s="26">
        <f t="shared" si="4066"/>
        <v>3705.857</v>
      </c>
      <c r="BY1033" s="26">
        <f t="shared" si="4067"/>
        <v>0</v>
      </c>
      <c r="BZ1033" s="26">
        <f t="shared" si="4068"/>
        <v>0</v>
      </c>
      <c r="CA1033" s="26">
        <f>CA1034</f>
        <v>0</v>
      </c>
      <c r="CB1033" s="26">
        <f>CB1034</f>
        <v>0</v>
      </c>
      <c r="CC1033" s="26">
        <f>CC1034</f>
        <v>0</v>
      </c>
      <c r="CD1033" s="26">
        <f t="shared" si="4229"/>
        <v>3705.857</v>
      </c>
      <c r="CE1033" s="26">
        <f t="shared" si="4230"/>
        <v>0</v>
      </c>
      <c r="CF1033" s="26">
        <f t="shared" si="4231"/>
        <v>0</v>
      </c>
      <c r="CG1033" s="26">
        <f>CG1034</f>
        <v>0</v>
      </c>
      <c r="CH1033" s="26">
        <f>CH1034</f>
        <v>0</v>
      </c>
      <c r="CI1033" s="26">
        <f>CI1034</f>
        <v>0</v>
      </c>
      <c r="CJ1033" s="26">
        <f t="shared" si="4232"/>
        <v>3705.857</v>
      </c>
      <c r="CK1033" s="26">
        <f t="shared" si="4233"/>
        <v>0</v>
      </c>
      <c r="CL1033" s="26">
        <f t="shared" si="4234"/>
        <v>0</v>
      </c>
      <c r="CM1033" s="26">
        <f>CM1034</f>
        <v>0</v>
      </c>
      <c r="CN1033" s="26">
        <f>CN1034</f>
        <v>0</v>
      </c>
      <c r="CO1033" s="26">
        <f>CO1034</f>
        <v>0</v>
      </c>
      <c r="CP1033" s="26">
        <f t="shared" si="4235"/>
        <v>3705.857</v>
      </c>
      <c r="CQ1033" s="26">
        <f t="shared" si="4236"/>
        <v>0</v>
      </c>
      <c r="CR1033" s="26">
        <f t="shared" si="4237"/>
        <v>0</v>
      </c>
      <c r="CS1033" s="26">
        <f>CS1034</f>
        <v>0</v>
      </c>
      <c r="CT1033" s="19"/>
      <c r="CU1033" s="35"/>
      <c r="DA1033" s="1" t="s">
        <v>29</v>
      </c>
    </row>
    <row r="1034" spans="1:105" ht="46.8" hidden="1" x14ac:dyDescent="0.3">
      <c r="A1034" s="36" t="s">
        <v>566</v>
      </c>
      <c r="B1034" s="17">
        <v>400</v>
      </c>
      <c r="C1034" s="16"/>
      <c r="D1034" s="16"/>
      <c r="E1034" s="34" t="s">
        <v>82</v>
      </c>
      <c r="F1034" s="26">
        <f t="shared" ref="F1034:K1034" si="4250">F1035+F1037</f>
        <v>0</v>
      </c>
      <c r="G1034" s="26">
        <f t="shared" si="4250"/>
        <v>0</v>
      </c>
      <c r="H1034" s="26">
        <f t="shared" si="4250"/>
        <v>0</v>
      </c>
      <c r="I1034" s="26">
        <f t="shared" si="4250"/>
        <v>0</v>
      </c>
      <c r="J1034" s="26">
        <f t="shared" si="4250"/>
        <v>0</v>
      </c>
      <c r="K1034" s="26">
        <f t="shared" si="4250"/>
        <v>0</v>
      </c>
      <c r="L1034" s="26">
        <f t="shared" si="4033"/>
        <v>0</v>
      </c>
      <c r="M1034" s="26">
        <f t="shared" si="4034"/>
        <v>0</v>
      </c>
      <c r="N1034" s="26">
        <f t="shared" si="4035"/>
        <v>0</v>
      </c>
      <c r="O1034" s="26">
        <f>O1035+O1037</f>
        <v>13869.562</v>
      </c>
      <c r="P1034" s="26">
        <f>P1035+P1037</f>
        <v>0</v>
      </c>
      <c r="Q1034" s="26">
        <f>Q1035+Q1037</f>
        <v>0</v>
      </c>
      <c r="R1034" s="26">
        <f t="shared" si="4036"/>
        <v>13869.562</v>
      </c>
      <c r="S1034" s="26">
        <f t="shared" si="4037"/>
        <v>0</v>
      </c>
      <c r="T1034" s="26">
        <f t="shared" si="4038"/>
        <v>0</v>
      </c>
      <c r="U1034" s="26">
        <f>U1035+U1037</f>
        <v>0</v>
      </c>
      <c r="V1034" s="26">
        <f>V1035+V1037</f>
        <v>0</v>
      </c>
      <c r="W1034" s="26">
        <f>W1035+W1037</f>
        <v>0</v>
      </c>
      <c r="X1034" s="26">
        <f t="shared" si="4039"/>
        <v>13869.562</v>
      </c>
      <c r="Y1034" s="26">
        <f t="shared" si="4040"/>
        <v>0</v>
      </c>
      <c r="Z1034" s="26">
        <f t="shared" si="4041"/>
        <v>0</v>
      </c>
      <c r="AA1034" s="26">
        <f>AA1035+AA1037</f>
        <v>0</v>
      </c>
      <c r="AB1034" s="26">
        <f>AB1035+AB1037</f>
        <v>0</v>
      </c>
      <c r="AC1034" s="26">
        <f>AC1035+AC1037</f>
        <v>0</v>
      </c>
      <c r="AD1034" s="26">
        <f t="shared" si="4042"/>
        <v>13869.562</v>
      </c>
      <c r="AE1034" s="26">
        <f t="shared" si="4043"/>
        <v>0</v>
      </c>
      <c r="AF1034" s="26">
        <f t="shared" si="4044"/>
        <v>0</v>
      </c>
      <c r="AG1034" s="26">
        <f>AG1035+AG1037</f>
        <v>0</v>
      </c>
      <c r="AH1034" s="26">
        <f>AH1035+AH1037</f>
        <v>0</v>
      </c>
      <c r="AI1034" s="26">
        <f>AI1035+AI1037</f>
        <v>0</v>
      </c>
      <c r="AJ1034" s="26">
        <f t="shared" si="4045"/>
        <v>13869.562</v>
      </c>
      <c r="AK1034" s="26">
        <f t="shared" si="4046"/>
        <v>0</v>
      </c>
      <c r="AL1034" s="26">
        <f t="shared" si="4047"/>
        <v>0</v>
      </c>
      <c r="AM1034" s="26">
        <f>AM1035+AM1037</f>
        <v>0</v>
      </c>
      <c r="AN1034" s="26">
        <f>AN1035+AN1037</f>
        <v>0</v>
      </c>
      <c r="AO1034" s="26">
        <f>AO1035+AO1037</f>
        <v>0</v>
      </c>
      <c r="AP1034" s="26">
        <f t="shared" si="4048"/>
        <v>13869.562</v>
      </c>
      <c r="AQ1034" s="26">
        <f t="shared" si="4049"/>
        <v>0</v>
      </c>
      <c r="AR1034" s="26">
        <f t="shared" si="4050"/>
        <v>0</v>
      </c>
      <c r="AS1034" s="26">
        <f>AS1035+AS1037</f>
        <v>0</v>
      </c>
      <c r="AT1034" s="26">
        <f>AT1035+AT1037</f>
        <v>0</v>
      </c>
      <c r="AU1034" s="26">
        <f>AU1035+AU1037</f>
        <v>0</v>
      </c>
      <c r="AV1034" s="26">
        <f t="shared" si="4051"/>
        <v>13869.562</v>
      </c>
      <c r="AW1034" s="26">
        <f t="shared" si="4052"/>
        <v>0</v>
      </c>
      <c r="AX1034" s="26">
        <f t="shared" si="4053"/>
        <v>0</v>
      </c>
      <c r="AY1034" s="26">
        <f>AY1035+AY1037</f>
        <v>-10163.705</v>
      </c>
      <c r="AZ1034" s="26">
        <f>AZ1035+AZ1037</f>
        <v>0</v>
      </c>
      <c r="BA1034" s="26">
        <f>BA1035+BA1037</f>
        <v>0</v>
      </c>
      <c r="BB1034" s="26">
        <f t="shared" si="4054"/>
        <v>3705.857</v>
      </c>
      <c r="BC1034" s="26">
        <f t="shared" si="4055"/>
        <v>0</v>
      </c>
      <c r="BD1034" s="26">
        <f t="shared" si="4056"/>
        <v>0</v>
      </c>
      <c r="BE1034" s="26">
        <f>BE1035+BE1037</f>
        <v>0</v>
      </c>
      <c r="BF1034" s="26">
        <f>BF1035+BF1037</f>
        <v>0</v>
      </c>
      <c r="BG1034" s="26">
        <f>BG1035+BG1037</f>
        <v>0</v>
      </c>
      <c r="BH1034" s="26">
        <f t="shared" si="4057"/>
        <v>3705.857</v>
      </c>
      <c r="BI1034" s="26">
        <f t="shared" si="4058"/>
        <v>0</v>
      </c>
      <c r="BJ1034" s="26">
        <f t="shared" si="4059"/>
        <v>0</v>
      </c>
      <c r="BK1034" s="26">
        <f>BK1035+BK1037</f>
        <v>0</v>
      </c>
      <c r="BL1034" s="26">
        <f>BL1035+BL1037</f>
        <v>0</v>
      </c>
      <c r="BM1034" s="26">
        <f>BM1035+BM1037</f>
        <v>0</v>
      </c>
      <c r="BN1034" s="26">
        <f t="shared" si="4060"/>
        <v>3705.857</v>
      </c>
      <c r="BO1034" s="26">
        <f t="shared" si="4061"/>
        <v>0</v>
      </c>
      <c r="BP1034" s="26">
        <f t="shared" si="4062"/>
        <v>0</v>
      </c>
      <c r="BQ1034" s="26">
        <f>BQ1035+BQ1037</f>
        <v>0</v>
      </c>
      <c r="BR1034" s="26">
        <f>BR1035+BR1037</f>
        <v>0</v>
      </c>
      <c r="BS1034" s="26">
        <f t="shared" si="4063"/>
        <v>3705.857</v>
      </c>
      <c r="BT1034" s="26">
        <f t="shared" si="4064"/>
        <v>0</v>
      </c>
      <c r="BU1034" s="26">
        <f t="shared" si="4065"/>
        <v>0</v>
      </c>
      <c r="BV1034" s="26">
        <f>BV1035+BV1037</f>
        <v>0</v>
      </c>
      <c r="BW1034" s="26">
        <f>BW1035+BW1037</f>
        <v>0</v>
      </c>
      <c r="BX1034" s="26">
        <f t="shared" si="4066"/>
        <v>3705.857</v>
      </c>
      <c r="BY1034" s="26">
        <f t="shared" si="4067"/>
        <v>0</v>
      </c>
      <c r="BZ1034" s="26">
        <f t="shared" si="4068"/>
        <v>0</v>
      </c>
      <c r="CA1034" s="26">
        <f>CA1035+CA1037</f>
        <v>0</v>
      </c>
      <c r="CB1034" s="26">
        <f>CB1035+CB1037</f>
        <v>0</v>
      </c>
      <c r="CC1034" s="26">
        <f>CC1035+CC1037</f>
        <v>0</v>
      </c>
      <c r="CD1034" s="26">
        <f t="shared" si="4229"/>
        <v>3705.857</v>
      </c>
      <c r="CE1034" s="26">
        <f t="shared" si="4230"/>
        <v>0</v>
      </c>
      <c r="CF1034" s="26">
        <f t="shared" si="4231"/>
        <v>0</v>
      </c>
      <c r="CG1034" s="26">
        <f>CG1035+CG1037</f>
        <v>0</v>
      </c>
      <c r="CH1034" s="26">
        <f>CH1035+CH1037</f>
        <v>0</v>
      </c>
      <c r="CI1034" s="26">
        <f>CI1035+CI1037</f>
        <v>0</v>
      </c>
      <c r="CJ1034" s="26">
        <f t="shared" si="4232"/>
        <v>3705.857</v>
      </c>
      <c r="CK1034" s="26">
        <f t="shared" si="4233"/>
        <v>0</v>
      </c>
      <c r="CL1034" s="26">
        <f t="shared" si="4234"/>
        <v>0</v>
      </c>
      <c r="CM1034" s="26">
        <f>CM1035+CM1037</f>
        <v>0</v>
      </c>
      <c r="CN1034" s="26">
        <f>CN1035+CN1037</f>
        <v>0</v>
      </c>
      <c r="CO1034" s="26">
        <f>CO1035+CO1037</f>
        <v>0</v>
      </c>
      <c r="CP1034" s="26">
        <f t="shared" si="4235"/>
        <v>3705.857</v>
      </c>
      <c r="CQ1034" s="26">
        <f t="shared" si="4236"/>
        <v>0</v>
      </c>
      <c r="CR1034" s="26">
        <f t="shared" si="4237"/>
        <v>0</v>
      </c>
      <c r="CS1034" s="26">
        <f>CS1035+CS1037</f>
        <v>0</v>
      </c>
      <c r="CT1034" s="19"/>
      <c r="CU1034" s="35"/>
      <c r="CY1034" s="1" t="s">
        <v>27</v>
      </c>
    </row>
    <row r="1035" spans="1:105" hidden="1" x14ac:dyDescent="0.3">
      <c r="A1035" s="36" t="s">
        <v>566</v>
      </c>
      <c r="B1035" s="17">
        <v>410</v>
      </c>
      <c r="C1035" s="16"/>
      <c r="D1035" s="16"/>
      <c r="E1035" s="34" t="s">
        <v>83</v>
      </c>
      <c r="F1035" s="26">
        <f t="shared" ref="F1035:K1035" si="4251">F1036</f>
        <v>0</v>
      </c>
      <c r="G1035" s="26">
        <f t="shared" si="4251"/>
        <v>0</v>
      </c>
      <c r="H1035" s="26">
        <f t="shared" si="4251"/>
        <v>0</v>
      </c>
      <c r="I1035" s="26">
        <f t="shared" si="4251"/>
        <v>0</v>
      </c>
      <c r="J1035" s="26">
        <f t="shared" si="4251"/>
        <v>0</v>
      </c>
      <c r="K1035" s="26">
        <f t="shared" si="4251"/>
        <v>0</v>
      </c>
      <c r="L1035" s="26">
        <f t="shared" ref="L1035:L1098" si="4252">F1035+I1035</f>
        <v>0</v>
      </c>
      <c r="M1035" s="26">
        <f t="shared" ref="M1035:M1098" si="4253">G1035+J1035</f>
        <v>0</v>
      </c>
      <c r="N1035" s="26">
        <f t="shared" ref="N1035:N1098" si="4254">H1035+K1035</f>
        <v>0</v>
      </c>
      <c r="O1035" s="26">
        <f>O1036</f>
        <v>13869.562</v>
      </c>
      <c r="P1035" s="26">
        <f>P1036</f>
        <v>0</v>
      </c>
      <c r="Q1035" s="26">
        <f>Q1036</f>
        <v>0</v>
      </c>
      <c r="R1035" s="26">
        <f t="shared" ref="R1035:R1098" si="4255">L1035+O1035</f>
        <v>13869.562</v>
      </c>
      <c r="S1035" s="26">
        <f t="shared" ref="S1035:S1098" si="4256">M1035+P1035</f>
        <v>0</v>
      </c>
      <c r="T1035" s="26">
        <f t="shared" ref="T1035:T1098" si="4257">N1035+Q1035</f>
        <v>0</v>
      </c>
      <c r="U1035" s="26">
        <f>U1036</f>
        <v>0</v>
      </c>
      <c r="V1035" s="26">
        <f>V1036</f>
        <v>0</v>
      </c>
      <c r="W1035" s="26">
        <f>W1036</f>
        <v>0</v>
      </c>
      <c r="X1035" s="26">
        <f t="shared" ref="X1035:X1098" si="4258">R1035+U1035</f>
        <v>13869.562</v>
      </c>
      <c r="Y1035" s="26">
        <f t="shared" ref="Y1035:Y1098" si="4259">S1035+V1035</f>
        <v>0</v>
      </c>
      <c r="Z1035" s="26">
        <f t="shared" ref="Z1035:Z1098" si="4260">T1035+W1035</f>
        <v>0</v>
      </c>
      <c r="AA1035" s="26">
        <f>AA1036</f>
        <v>0</v>
      </c>
      <c r="AB1035" s="26">
        <f>AB1036</f>
        <v>0</v>
      </c>
      <c r="AC1035" s="26">
        <f>AC1036</f>
        <v>0</v>
      </c>
      <c r="AD1035" s="26">
        <f t="shared" ref="AD1035:AD1098" si="4261">X1035+AA1035</f>
        <v>13869.562</v>
      </c>
      <c r="AE1035" s="26">
        <f t="shared" ref="AE1035:AE1098" si="4262">Y1035+AB1035</f>
        <v>0</v>
      </c>
      <c r="AF1035" s="26">
        <f t="shared" ref="AF1035:AF1098" si="4263">Z1035+AC1035</f>
        <v>0</v>
      </c>
      <c r="AG1035" s="26">
        <f>AG1036</f>
        <v>0</v>
      </c>
      <c r="AH1035" s="26">
        <f>AH1036</f>
        <v>0</v>
      </c>
      <c r="AI1035" s="26">
        <f>AI1036</f>
        <v>0</v>
      </c>
      <c r="AJ1035" s="26">
        <f t="shared" ref="AJ1035:AJ1098" si="4264">AD1035+AG1035</f>
        <v>13869.562</v>
      </c>
      <c r="AK1035" s="26">
        <f t="shared" ref="AK1035:AK1098" si="4265">AE1035+AH1035</f>
        <v>0</v>
      </c>
      <c r="AL1035" s="26">
        <f t="shared" ref="AL1035:AL1098" si="4266">AF1035+AI1035</f>
        <v>0</v>
      </c>
      <c r="AM1035" s="26">
        <f>AM1036</f>
        <v>0</v>
      </c>
      <c r="AN1035" s="26">
        <f>AN1036</f>
        <v>0</v>
      </c>
      <c r="AO1035" s="26">
        <f>AO1036</f>
        <v>0</v>
      </c>
      <c r="AP1035" s="26">
        <f t="shared" ref="AP1035:AP1098" si="4267">AJ1035+AM1035</f>
        <v>13869.562</v>
      </c>
      <c r="AQ1035" s="26">
        <f t="shared" ref="AQ1035:AQ1098" si="4268">AK1035+AN1035</f>
        <v>0</v>
      </c>
      <c r="AR1035" s="26">
        <f t="shared" ref="AR1035:AR1098" si="4269">AL1035+AO1035</f>
        <v>0</v>
      </c>
      <c r="AS1035" s="26">
        <f>AS1036</f>
        <v>0</v>
      </c>
      <c r="AT1035" s="26">
        <f>AT1036</f>
        <v>0</v>
      </c>
      <c r="AU1035" s="26">
        <f>AU1036</f>
        <v>0</v>
      </c>
      <c r="AV1035" s="26">
        <f t="shared" ref="AV1035:AV1098" si="4270">AP1035+AS1035</f>
        <v>13869.562</v>
      </c>
      <c r="AW1035" s="26">
        <f t="shared" ref="AW1035:AW1098" si="4271">AQ1035+AT1035</f>
        <v>0</v>
      </c>
      <c r="AX1035" s="26">
        <f t="shared" ref="AX1035:AX1098" si="4272">AR1035+AU1035</f>
        <v>0</v>
      </c>
      <c r="AY1035" s="26">
        <f>AY1036</f>
        <v>-10163.705</v>
      </c>
      <c r="AZ1035" s="26">
        <f>AZ1036</f>
        <v>0</v>
      </c>
      <c r="BA1035" s="26">
        <f>BA1036</f>
        <v>0</v>
      </c>
      <c r="BB1035" s="26">
        <f t="shared" ref="BB1035:BB1098" si="4273">AV1035+AY1035</f>
        <v>3705.857</v>
      </c>
      <c r="BC1035" s="26">
        <f t="shared" ref="BC1035:BC1098" si="4274">AW1035+AZ1035</f>
        <v>0</v>
      </c>
      <c r="BD1035" s="26">
        <f t="shared" ref="BD1035:BD1098" si="4275">AX1035+BA1035</f>
        <v>0</v>
      </c>
      <c r="BE1035" s="26">
        <f>BE1036</f>
        <v>0</v>
      </c>
      <c r="BF1035" s="26">
        <f>BF1036</f>
        <v>0</v>
      </c>
      <c r="BG1035" s="26">
        <f>BG1036</f>
        <v>0</v>
      </c>
      <c r="BH1035" s="26">
        <f t="shared" ref="BH1035:BH1098" si="4276">BB1035+BE1035</f>
        <v>3705.857</v>
      </c>
      <c r="BI1035" s="26">
        <f t="shared" ref="BI1035:BI1098" si="4277">BC1035+BF1035</f>
        <v>0</v>
      </c>
      <c r="BJ1035" s="26">
        <f t="shared" ref="BJ1035:BJ1098" si="4278">BD1035+BG1035</f>
        <v>0</v>
      </c>
      <c r="BK1035" s="26">
        <f>BK1036</f>
        <v>0</v>
      </c>
      <c r="BL1035" s="26">
        <f>BL1036</f>
        <v>0</v>
      </c>
      <c r="BM1035" s="26">
        <f>BM1036</f>
        <v>0</v>
      </c>
      <c r="BN1035" s="26">
        <f t="shared" ref="BN1035:BN1098" si="4279">BH1035+BK1035</f>
        <v>3705.857</v>
      </c>
      <c r="BO1035" s="26">
        <f t="shared" ref="BO1035:BO1098" si="4280">BI1035+BL1035</f>
        <v>0</v>
      </c>
      <c r="BP1035" s="26">
        <f t="shared" ref="BP1035:BP1098" si="4281">BJ1035+BM1035</f>
        <v>0</v>
      </c>
      <c r="BQ1035" s="26">
        <f>BQ1036</f>
        <v>0</v>
      </c>
      <c r="BR1035" s="26">
        <f>BR1036</f>
        <v>0</v>
      </c>
      <c r="BS1035" s="26">
        <f t="shared" ref="BS1035:BS1098" si="4282">BQ1035+BN1035</f>
        <v>3705.857</v>
      </c>
      <c r="BT1035" s="26">
        <f t="shared" ref="BT1035:BT1098" si="4283">BR1035+BO1035</f>
        <v>0</v>
      </c>
      <c r="BU1035" s="26">
        <f t="shared" ref="BU1035:BU1098" si="4284">BP1035</f>
        <v>0</v>
      </c>
      <c r="BV1035" s="26">
        <f>BV1036</f>
        <v>0</v>
      </c>
      <c r="BW1035" s="26">
        <f>BW1036</f>
        <v>0</v>
      </c>
      <c r="BX1035" s="26">
        <f t="shared" ref="BX1035:BX1098" si="4285">BS1035</f>
        <v>3705.857</v>
      </c>
      <c r="BY1035" s="26">
        <f t="shared" ref="BY1035:BY1098" si="4286">BT1035+BV1035</f>
        <v>0</v>
      </c>
      <c r="BZ1035" s="26">
        <f t="shared" ref="BZ1035:BZ1098" si="4287">BU1035+BW1035</f>
        <v>0</v>
      </c>
      <c r="CA1035" s="26">
        <f>CA1036</f>
        <v>0</v>
      </c>
      <c r="CB1035" s="26">
        <f>CB1036</f>
        <v>0</v>
      </c>
      <c r="CC1035" s="26">
        <f>CC1036</f>
        <v>0</v>
      </c>
      <c r="CD1035" s="26">
        <f t="shared" si="4229"/>
        <v>3705.857</v>
      </c>
      <c r="CE1035" s="26">
        <f t="shared" si="4230"/>
        <v>0</v>
      </c>
      <c r="CF1035" s="26">
        <f t="shared" si="4231"/>
        <v>0</v>
      </c>
      <c r="CG1035" s="26">
        <f>CG1036</f>
        <v>0</v>
      </c>
      <c r="CH1035" s="26">
        <f>CH1036</f>
        <v>0</v>
      </c>
      <c r="CI1035" s="26">
        <f>CI1036</f>
        <v>0</v>
      </c>
      <c r="CJ1035" s="26">
        <f t="shared" si="4232"/>
        <v>3705.857</v>
      </c>
      <c r="CK1035" s="26">
        <f t="shared" si="4233"/>
        <v>0</v>
      </c>
      <c r="CL1035" s="26">
        <f t="shared" si="4234"/>
        <v>0</v>
      </c>
      <c r="CM1035" s="26">
        <f>CM1036</f>
        <v>0</v>
      </c>
      <c r="CN1035" s="26">
        <f>CN1036</f>
        <v>0</v>
      </c>
      <c r="CO1035" s="26">
        <f>CO1036</f>
        <v>0</v>
      </c>
      <c r="CP1035" s="26">
        <f t="shared" si="4235"/>
        <v>3705.857</v>
      </c>
      <c r="CQ1035" s="26">
        <f t="shared" si="4236"/>
        <v>0</v>
      </c>
      <c r="CR1035" s="26">
        <f t="shared" si="4237"/>
        <v>0</v>
      </c>
      <c r="CS1035" s="26">
        <f>CS1036</f>
        <v>0</v>
      </c>
      <c r="CT1035" s="19"/>
      <c r="CU1035" s="35"/>
      <c r="CZ1035" s="1" t="s">
        <v>28</v>
      </c>
    </row>
    <row r="1036" spans="1:105" hidden="1" x14ac:dyDescent="0.3">
      <c r="A1036" s="36" t="s">
        <v>566</v>
      </c>
      <c r="B1036" s="17">
        <v>410</v>
      </c>
      <c r="C1036" s="16" t="s">
        <v>45</v>
      </c>
      <c r="D1036" s="16" t="s">
        <v>311</v>
      </c>
      <c r="E1036" s="34" t="s">
        <v>385</v>
      </c>
      <c r="F1036" s="26"/>
      <c r="G1036" s="26"/>
      <c r="H1036" s="26"/>
      <c r="I1036" s="26"/>
      <c r="J1036" s="26"/>
      <c r="K1036" s="26"/>
      <c r="L1036" s="26">
        <f t="shared" si="4252"/>
        <v>0</v>
      </c>
      <c r="M1036" s="26">
        <f t="shared" si="4253"/>
        <v>0</v>
      </c>
      <c r="N1036" s="26">
        <f t="shared" si="4254"/>
        <v>0</v>
      </c>
      <c r="O1036" s="26">
        <f>3705.857+10163.705</f>
        <v>13869.562</v>
      </c>
      <c r="P1036" s="26"/>
      <c r="Q1036" s="26"/>
      <c r="R1036" s="26">
        <f t="shared" si="4255"/>
        <v>13869.562</v>
      </c>
      <c r="S1036" s="26">
        <f t="shared" si="4256"/>
        <v>0</v>
      </c>
      <c r="T1036" s="26">
        <f t="shared" si="4257"/>
        <v>0</v>
      </c>
      <c r="U1036" s="26"/>
      <c r="V1036" s="26"/>
      <c r="W1036" s="26"/>
      <c r="X1036" s="26">
        <f t="shared" si="4258"/>
        <v>13869.562</v>
      </c>
      <c r="Y1036" s="26">
        <f t="shared" si="4259"/>
        <v>0</v>
      </c>
      <c r="Z1036" s="26">
        <f t="shared" si="4260"/>
        <v>0</v>
      </c>
      <c r="AA1036" s="26"/>
      <c r="AB1036" s="26"/>
      <c r="AC1036" s="26"/>
      <c r="AD1036" s="26">
        <f t="shared" si="4261"/>
        <v>13869.562</v>
      </c>
      <c r="AE1036" s="26">
        <f t="shared" si="4262"/>
        <v>0</v>
      </c>
      <c r="AF1036" s="26">
        <f t="shared" si="4263"/>
        <v>0</v>
      </c>
      <c r="AG1036" s="26"/>
      <c r="AH1036" s="26"/>
      <c r="AI1036" s="26"/>
      <c r="AJ1036" s="26">
        <f t="shared" si="4264"/>
        <v>13869.562</v>
      </c>
      <c r="AK1036" s="26">
        <f t="shared" si="4265"/>
        <v>0</v>
      </c>
      <c r="AL1036" s="26">
        <f t="shared" si="4266"/>
        <v>0</v>
      </c>
      <c r="AM1036" s="26"/>
      <c r="AN1036" s="26"/>
      <c r="AO1036" s="26"/>
      <c r="AP1036" s="26">
        <f t="shared" si="4267"/>
        <v>13869.562</v>
      </c>
      <c r="AQ1036" s="26">
        <f t="shared" si="4268"/>
        <v>0</v>
      </c>
      <c r="AR1036" s="26">
        <f t="shared" si="4269"/>
        <v>0</v>
      </c>
      <c r="AS1036" s="26"/>
      <c r="AT1036" s="26"/>
      <c r="AU1036" s="26"/>
      <c r="AV1036" s="26">
        <f t="shared" si="4270"/>
        <v>13869.562</v>
      </c>
      <c r="AW1036" s="26">
        <f t="shared" si="4271"/>
        <v>0</v>
      </c>
      <c r="AX1036" s="26">
        <f t="shared" si="4272"/>
        <v>0</v>
      </c>
      <c r="AY1036" s="26">
        <v>-10163.705</v>
      </c>
      <c r="AZ1036" s="26"/>
      <c r="BA1036" s="26"/>
      <c r="BB1036" s="26">
        <f t="shared" si="4273"/>
        <v>3705.857</v>
      </c>
      <c r="BC1036" s="26">
        <f t="shared" si="4274"/>
        <v>0</v>
      </c>
      <c r="BD1036" s="26">
        <f t="shared" si="4275"/>
        <v>0</v>
      </c>
      <c r="BE1036" s="26"/>
      <c r="BF1036" s="26"/>
      <c r="BG1036" s="26"/>
      <c r="BH1036" s="26">
        <f t="shared" si="4276"/>
        <v>3705.857</v>
      </c>
      <c r="BI1036" s="26">
        <f t="shared" si="4277"/>
        <v>0</v>
      </c>
      <c r="BJ1036" s="26">
        <f t="shared" si="4278"/>
        <v>0</v>
      </c>
      <c r="BK1036" s="26"/>
      <c r="BL1036" s="26"/>
      <c r="BM1036" s="26"/>
      <c r="BN1036" s="26">
        <f t="shared" si="4279"/>
        <v>3705.857</v>
      </c>
      <c r="BO1036" s="26">
        <f t="shared" si="4280"/>
        <v>0</v>
      </c>
      <c r="BP1036" s="26">
        <f t="shared" si="4281"/>
        <v>0</v>
      </c>
      <c r="BQ1036" s="26"/>
      <c r="BR1036" s="26"/>
      <c r="BS1036" s="26">
        <f t="shared" si="4282"/>
        <v>3705.857</v>
      </c>
      <c r="BT1036" s="26">
        <f t="shared" si="4283"/>
        <v>0</v>
      </c>
      <c r="BU1036" s="26">
        <f t="shared" si="4284"/>
        <v>0</v>
      </c>
      <c r="BV1036" s="26"/>
      <c r="BW1036" s="26"/>
      <c r="BX1036" s="26">
        <f t="shared" si="4285"/>
        <v>3705.857</v>
      </c>
      <c r="BY1036" s="26">
        <f t="shared" si="4286"/>
        <v>0</v>
      </c>
      <c r="BZ1036" s="26">
        <f t="shared" si="4287"/>
        <v>0</v>
      </c>
      <c r="CA1036" s="26"/>
      <c r="CB1036" s="26"/>
      <c r="CC1036" s="26"/>
      <c r="CD1036" s="26">
        <f t="shared" si="4229"/>
        <v>3705.857</v>
      </c>
      <c r="CE1036" s="26">
        <f t="shared" si="4230"/>
        <v>0</v>
      </c>
      <c r="CF1036" s="26">
        <f t="shared" si="4231"/>
        <v>0</v>
      </c>
      <c r="CG1036" s="26"/>
      <c r="CH1036" s="26"/>
      <c r="CI1036" s="26"/>
      <c r="CJ1036" s="26">
        <f t="shared" si="4232"/>
        <v>3705.857</v>
      </c>
      <c r="CK1036" s="26">
        <f t="shared" si="4233"/>
        <v>0</v>
      </c>
      <c r="CL1036" s="26">
        <f t="shared" si="4234"/>
        <v>0</v>
      </c>
      <c r="CM1036" s="26"/>
      <c r="CN1036" s="26"/>
      <c r="CO1036" s="26"/>
      <c r="CP1036" s="26">
        <f t="shared" si="4235"/>
        <v>3705.857</v>
      </c>
      <c r="CQ1036" s="26">
        <f t="shared" si="4236"/>
        <v>0</v>
      </c>
      <c r="CR1036" s="26">
        <f t="shared" si="4237"/>
        <v>0</v>
      </c>
      <c r="CS1036" s="26"/>
      <c r="CT1036" s="19"/>
      <c r="CU1036" s="35"/>
    </row>
    <row r="1037" spans="1:105" ht="140.4" hidden="1" x14ac:dyDescent="0.3">
      <c r="A1037" s="36" t="s">
        <v>566</v>
      </c>
      <c r="B1037" s="17">
        <v>460</v>
      </c>
      <c r="C1037" s="16"/>
      <c r="D1037" s="16"/>
      <c r="E1037" s="34" t="s">
        <v>284</v>
      </c>
      <c r="F1037" s="26">
        <f t="shared" ref="F1037:K1037" si="4288">F1038</f>
        <v>0</v>
      </c>
      <c r="G1037" s="26">
        <f t="shared" si="4288"/>
        <v>0</v>
      </c>
      <c r="H1037" s="26">
        <f t="shared" si="4288"/>
        <v>0</v>
      </c>
      <c r="I1037" s="26">
        <f t="shared" si="4288"/>
        <v>0</v>
      </c>
      <c r="J1037" s="26">
        <f t="shared" si="4288"/>
        <v>0</v>
      </c>
      <c r="K1037" s="26">
        <f t="shared" si="4288"/>
        <v>0</v>
      </c>
      <c r="L1037" s="26">
        <f t="shared" si="4252"/>
        <v>0</v>
      </c>
      <c r="M1037" s="26">
        <f t="shared" si="4253"/>
        <v>0</v>
      </c>
      <c r="N1037" s="26">
        <f t="shared" si="4254"/>
        <v>0</v>
      </c>
      <c r="O1037" s="26">
        <f>O1038</f>
        <v>0</v>
      </c>
      <c r="P1037" s="26">
        <f>P1038</f>
        <v>0</v>
      </c>
      <c r="Q1037" s="26">
        <f>Q1038</f>
        <v>0</v>
      </c>
      <c r="R1037" s="26">
        <f t="shared" si="4255"/>
        <v>0</v>
      </c>
      <c r="S1037" s="26">
        <f t="shared" si="4256"/>
        <v>0</v>
      </c>
      <c r="T1037" s="26">
        <f t="shared" si="4257"/>
        <v>0</v>
      </c>
      <c r="U1037" s="26">
        <f>U1038</f>
        <v>0</v>
      </c>
      <c r="V1037" s="26">
        <f>V1038</f>
        <v>0</v>
      </c>
      <c r="W1037" s="26">
        <f>W1038</f>
        <v>0</v>
      </c>
      <c r="X1037" s="26">
        <f t="shared" si="4258"/>
        <v>0</v>
      </c>
      <c r="Y1037" s="26">
        <f t="shared" si="4259"/>
        <v>0</v>
      </c>
      <c r="Z1037" s="26">
        <f t="shared" si="4260"/>
        <v>0</v>
      </c>
      <c r="AA1037" s="26">
        <f>AA1038</f>
        <v>0</v>
      </c>
      <c r="AB1037" s="26">
        <f>AB1038</f>
        <v>0</v>
      </c>
      <c r="AC1037" s="26">
        <f>AC1038</f>
        <v>0</v>
      </c>
      <c r="AD1037" s="26">
        <f t="shared" si="4261"/>
        <v>0</v>
      </c>
      <c r="AE1037" s="26">
        <f t="shared" si="4262"/>
        <v>0</v>
      </c>
      <c r="AF1037" s="26">
        <f t="shared" si="4263"/>
        <v>0</v>
      </c>
      <c r="AG1037" s="26">
        <f>AG1038</f>
        <v>0</v>
      </c>
      <c r="AH1037" s="26">
        <f>AH1038</f>
        <v>0</v>
      </c>
      <c r="AI1037" s="26">
        <f>AI1038</f>
        <v>0</v>
      </c>
      <c r="AJ1037" s="26">
        <f t="shared" si="4264"/>
        <v>0</v>
      </c>
      <c r="AK1037" s="26">
        <f t="shared" si="4265"/>
        <v>0</v>
      </c>
      <c r="AL1037" s="26">
        <f t="shared" si="4266"/>
        <v>0</v>
      </c>
      <c r="AM1037" s="26">
        <f>AM1038</f>
        <v>0</v>
      </c>
      <c r="AN1037" s="26">
        <f>AN1038</f>
        <v>0</v>
      </c>
      <c r="AO1037" s="26">
        <f>AO1038</f>
        <v>0</v>
      </c>
      <c r="AP1037" s="26">
        <f t="shared" si="4267"/>
        <v>0</v>
      </c>
      <c r="AQ1037" s="26">
        <f t="shared" si="4268"/>
        <v>0</v>
      </c>
      <c r="AR1037" s="26">
        <f t="shared" si="4269"/>
        <v>0</v>
      </c>
      <c r="AS1037" s="26">
        <f>AS1038</f>
        <v>0</v>
      </c>
      <c r="AT1037" s="26">
        <f>AT1038</f>
        <v>0</v>
      </c>
      <c r="AU1037" s="26">
        <f>AU1038</f>
        <v>0</v>
      </c>
      <c r="AV1037" s="26">
        <f t="shared" si="4270"/>
        <v>0</v>
      </c>
      <c r="AW1037" s="26">
        <f t="shared" si="4271"/>
        <v>0</v>
      </c>
      <c r="AX1037" s="26">
        <f t="shared" si="4272"/>
        <v>0</v>
      </c>
      <c r="AY1037" s="26">
        <f>AY1038</f>
        <v>0</v>
      </c>
      <c r="AZ1037" s="26">
        <f>AZ1038</f>
        <v>0</v>
      </c>
      <c r="BA1037" s="26">
        <f>BA1038</f>
        <v>0</v>
      </c>
      <c r="BB1037" s="26">
        <f t="shared" si="4273"/>
        <v>0</v>
      </c>
      <c r="BC1037" s="26">
        <f t="shared" si="4274"/>
        <v>0</v>
      </c>
      <c r="BD1037" s="26">
        <f t="shared" si="4275"/>
        <v>0</v>
      </c>
      <c r="BE1037" s="26">
        <f>BE1038</f>
        <v>0</v>
      </c>
      <c r="BF1037" s="26">
        <f>BF1038</f>
        <v>0</v>
      </c>
      <c r="BG1037" s="26">
        <f>BG1038</f>
        <v>0</v>
      </c>
      <c r="BH1037" s="26">
        <f t="shared" si="4276"/>
        <v>0</v>
      </c>
      <c r="BI1037" s="26">
        <f t="shared" si="4277"/>
        <v>0</v>
      </c>
      <c r="BJ1037" s="26">
        <f t="shared" si="4278"/>
        <v>0</v>
      </c>
      <c r="BK1037" s="26">
        <f>BK1038</f>
        <v>0</v>
      </c>
      <c r="BL1037" s="26">
        <f>BL1038</f>
        <v>0</v>
      </c>
      <c r="BM1037" s="26">
        <f>BM1038</f>
        <v>0</v>
      </c>
      <c r="BN1037" s="26">
        <f t="shared" si="4279"/>
        <v>0</v>
      </c>
      <c r="BO1037" s="26">
        <f t="shared" si="4280"/>
        <v>0</v>
      </c>
      <c r="BP1037" s="26">
        <f t="shared" si="4281"/>
        <v>0</v>
      </c>
      <c r="BQ1037" s="26">
        <f>BQ1038</f>
        <v>0</v>
      </c>
      <c r="BR1037" s="26">
        <f>BR1038</f>
        <v>0</v>
      </c>
      <c r="BS1037" s="26">
        <f t="shared" si="4282"/>
        <v>0</v>
      </c>
      <c r="BT1037" s="26">
        <f t="shared" si="4283"/>
        <v>0</v>
      </c>
      <c r="BU1037" s="26">
        <f t="shared" si="4284"/>
        <v>0</v>
      </c>
      <c r="BV1037" s="26">
        <f>BV1038</f>
        <v>0</v>
      </c>
      <c r="BW1037" s="26">
        <f>BW1038</f>
        <v>0</v>
      </c>
      <c r="BX1037" s="26">
        <f t="shared" si="4285"/>
        <v>0</v>
      </c>
      <c r="BY1037" s="26">
        <f t="shared" si="4286"/>
        <v>0</v>
      </c>
      <c r="BZ1037" s="26">
        <f t="shared" si="4287"/>
        <v>0</v>
      </c>
      <c r="CA1037" s="26">
        <f>CA1038</f>
        <v>0</v>
      </c>
      <c r="CB1037" s="26">
        <f>CB1038</f>
        <v>0</v>
      </c>
      <c r="CC1037" s="26">
        <f>CC1038</f>
        <v>0</v>
      </c>
      <c r="CD1037" s="26">
        <f t="shared" si="4229"/>
        <v>0</v>
      </c>
      <c r="CE1037" s="26">
        <f t="shared" si="4230"/>
        <v>0</v>
      </c>
      <c r="CF1037" s="26">
        <f t="shared" si="4231"/>
        <v>0</v>
      </c>
      <c r="CG1037" s="26">
        <f>CG1038</f>
        <v>0</v>
      </c>
      <c r="CH1037" s="26">
        <f>CH1038</f>
        <v>0</v>
      </c>
      <c r="CI1037" s="26">
        <f>CI1038</f>
        <v>0</v>
      </c>
      <c r="CJ1037" s="26">
        <f t="shared" si="4232"/>
        <v>0</v>
      </c>
      <c r="CK1037" s="26">
        <f t="shared" si="4233"/>
        <v>0</v>
      </c>
      <c r="CL1037" s="26">
        <f t="shared" si="4234"/>
        <v>0</v>
      </c>
      <c r="CM1037" s="26">
        <f>CM1038</f>
        <v>0</v>
      </c>
      <c r="CN1037" s="26">
        <f>CN1038</f>
        <v>0</v>
      </c>
      <c r="CO1037" s="26">
        <f>CO1038</f>
        <v>0</v>
      </c>
      <c r="CP1037" s="26">
        <f t="shared" si="4235"/>
        <v>0</v>
      </c>
      <c r="CQ1037" s="26">
        <f t="shared" si="4236"/>
        <v>0</v>
      </c>
      <c r="CR1037" s="26">
        <f t="shared" si="4237"/>
        <v>0</v>
      </c>
      <c r="CS1037" s="26">
        <f>CS1038</f>
        <v>0</v>
      </c>
      <c r="CT1037" s="19">
        <v>0</v>
      </c>
      <c r="CU1037" s="35"/>
      <c r="CZ1037" s="1" t="s">
        <v>28</v>
      </c>
    </row>
    <row r="1038" spans="1:105" hidden="1" x14ac:dyDescent="0.3">
      <c r="A1038" s="36" t="s">
        <v>566</v>
      </c>
      <c r="B1038" s="17">
        <v>460</v>
      </c>
      <c r="C1038" s="16" t="s">
        <v>45</v>
      </c>
      <c r="D1038" s="16" t="s">
        <v>311</v>
      </c>
      <c r="E1038" s="34" t="s">
        <v>385</v>
      </c>
      <c r="F1038" s="26"/>
      <c r="G1038" s="26"/>
      <c r="H1038" s="26"/>
      <c r="I1038" s="26"/>
      <c r="J1038" s="26"/>
      <c r="K1038" s="26"/>
      <c r="L1038" s="26">
        <f t="shared" si="4252"/>
        <v>0</v>
      </c>
      <c r="M1038" s="26">
        <f t="shared" si="4253"/>
        <v>0</v>
      </c>
      <c r="N1038" s="26">
        <f t="shared" si="4254"/>
        <v>0</v>
      </c>
      <c r="O1038" s="26"/>
      <c r="P1038" s="26"/>
      <c r="Q1038" s="26"/>
      <c r="R1038" s="26">
        <f t="shared" si="4255"/>
        <v>0</v>
      </c>
      <c r="S1038" s="26">
        <f t="shared" si="4256"/>
        <v>0</v>
      </c>
      <c r="T1038" s="26">
        <f t="shared" si="4257"/>
        <v>0</v>
      </c>
      <c r="U1038" s="26"/>
      <c r="V1038" s="26"/>
      <c r="W1038" s="26"/>
      <c r="X1038" s="26">
        <f t="shared" si="4258"/>
        <v>0</v>
      </c>
      <c r="Y1038" s="26">
        <f t="shared" si="4259"/>
        <v>0</v>
      </c>
      <c r="Z1038" s="26">
        <f t="shared" si="4260"/>
        <v>0</v>
      </c>
      <c r="AA1038" s="26"/>
      <c r="AB1038" s="26"/>
      <c r="AC1038" s="26"/>
      <c r="AD1038" s="26">
        <f t="shared" si="4261"/>
        <v>0</v>
      </c>
      <c r="AE1038" s="26">
        <f t="shared" si="4262"/>
        <v>0</v>
      </c>
      <c r="AF1038" s="26">
        <f t="shared" si="4263"/>
        <v>0</v>
      </c>
      <c r="AG1038" s="26"/>
      <c r="AH1038" s="26"/>
      <c r="AI1038" s="26"/>
      <c r="AJ1038" s="26">
        <f t="shared" si="4264"/>
        <v>0</v>
      </c>
      <c r="AK1038" s="26">
        <f t="shared" si="4265"/>
        <v>0</v>
      </c>
      <c r="AL1038" s="26">
        <f t="shared" si="4266"/>
        <v>0</v>
      </c>
      <c r="AM1038" s="26"/>
      <c r="AN1038" s="26"/>
      <c r="AO1038" s="26"/>
      <c r="AP1038" s="26">
        <f t="shared" si="4267"/>
        <v>0</v>
      </c>
      <c r="AQ1038" s="26">
        <f t="shared" si="4268"/>
        <v>0</v>
      </c>
      <c r="AR1038" s="26">
        <f t="shared" si="4269"/>
        <v>0</v>
      </c>
      <c r="AS1038" s="26"/>
      <c r="AT1038" s="26"/>
      <c r="AU1038" s="26"/>
      <c r="AV1038" s="26">
        <f t="shared" si="4270"/>
        <v>0</v>
      </c>
      <c r="AW1038" s="26">
        <f t="shared" si="4271"/>
        <v>0</v>
      </c>
      <c r="AX1038" s="26">
        <f t="shared" si="4272"/>
        <v>0</v>
      </c>
      <c r="AY1038" s="26"/>
      <c r="AZ1038" s="26"/>
      <c r="BA1038" s="26"/>
      <c r="BB1038" s="26">
        <f t="shared" si="4273"/>
        <v>0</v>
      </c>
      <c r="BC1038" s="26">
        <f t="shared" si="4274"/>
        <v>0</v>
      </c>
      <c r="BD1038" s="26">
        <f t="shared" si="4275"/>
        <v>0</v>
      </c>
      <c r="BE1038" s="26"/>
      <c r="BF1038" s="26"/>
      <c r="BG1038" s="26"/>
      <c r="BH1038" s="26">
        <f t="shared" si="4276"/>
        <v>0</v>
      </c>
      <c r="BI1038" s="26">
        <f t="shared" si="4277"/>
        <v>0</v>
      </c>
      <c r="BJ1038" s="26">
        <f t="shared" si="4278"/>
        <v>0</v>
      </c>
      <c r="BK1038" s="26"/>
      <c r="BL1038" s="26"/>
      <c r="BM1038" s="26"/>
      <c r="BN1038" s="26">
        <f t="shared" si="4279"/>
        <v>0</v>
      </c>
      <c r="BO1038" s="26">
        <f t="shared" si="4280"/>
        <v>0</v>
      </c>
      <c r="BP1038" s="26">
        <f t="shared" si="4281"/>
        <v>0</v>
      </c>
      <c r="BQ1038" s="26"/>
      <c r="BR1038" s="26"/>
      <c r="BS1038" s="26">
        <f t="shared" si="4282"/>
        <v>0</v>
      </c>
      <c r="BT1038" s="26">
        <f t="shared" si="4283"/>
        <v>0</v>
      </c>
      <c r="BU1038" s="26">
        <f t="shared" si="4284"/>
        <v>0</v>
      </c>
      <c r="BV1038" s="26"/>
      <c r="BW1038" s="26"/>
      <c r="BX1038" s="26">
        <f t="shared" si="4285"/>
        <v>0</v>
      </c>
      <c r="BY1038" s="26">
        <f t="shared" si="4286"/>
        <v>0</v>
      </c>
      <c r="BZ1038" s="26">
        <f t="shared" si="4287"/>
        <v>0</v>
      </c>
      <c r="CA1038" s="26"/>
      <c r="CB1038" s="26"/>
      <c r="CC1038" s="26"/>
      <c r="CD1038" s="26">
        <f t="shared" si="4229"/>
        <v>0</v>
      </c>
      <c r="CE1038" s="26">
        <f t="shared" si="4230"/>
        <v>0</v>
      </c>
      <c r="CF1038" s="26">
        <f t="shared" si="4231"/>
        <v>0</v>
      </c>
      <c r="CG1038" s="26"/>
      <c r="CH1038" s="26"/>
      <c r="CI1038" s="26"/>
      <c r="CJ1038" s="26">
        <f t="shared" si="4232"/>
        <v>0</v>
      </c>
      <c r="CK1038" s="26">
        <f t="shared" si="4233"/>
        <v>0</v>
      </c>
      <c r="CL1038" s="26">
        <f t="shared" si="4234"/>
        <v>0</v>
      </c>
      <c r="CM1038" s="26"/>
      <c r="CN1038" s="26"/>
      <c r="CO1038" s="26"/>
      <c r="CP1038" s="26">
        <f t="shared" si="4235"/>
        <v>0</v>
      </c>
      <c r="CQ1038" s="26">
        <f t="shared" si="4236"/>
        <v>0</v>
      </c>
      <c r="CR1038" s="26">
        <f t="shared" si="4237"/>
        <v>0</v>
      </c>
      <c r="CS1038" s="26"/>
      <c r="CT1038" s="19">
        <v>0</v>
      </c>
      <c r="CU1038" s="35"/>
    </row>
    <row r="1039" spans="1:105" ht="109.2" hidden="1" x14ac:dyDescent="0.3">
      <c r="A1039" s="16" t="s">
        <v>568</v>
      </c>
      <c r="B1039" s="17"/>
      <c r="C1039" s="16"/>
      <c r="D1039" s="16"/>
      <c r="E1039" s="34" t="s">
        <v>569</v>
      </c>
      <c r="F1039" s="26">
        <f t="shared" ref="F1039:F1041" si="4289">F1040</f>
        <v>235521.5</v>
      </c>
      <c r="G1039" s="26">
        <f t="shared" ref="G1039:G1041" si="4290">G1040</f>
        <v>345180.8</v>
      </c>
      <c r="H1039" s="26">
        <f t="shared" ref="H1039:H1041" si="4291">H1040</f>
        <v>0</v>
      </c>
      <c r="I1039" s="26">
        <f t="shared" ref="I1039:I1041" si="4292">I1040</f>
        <v>0</v>
      </c>
      <c r="J1039" s="26">
        <f t="shared" ref="J1039:J1041" si="4293">J1040</f>
        <v>0</v>
      </c>
      <c r="K1039" s="26">
        <f t="shared" ref="K1039:K1041" si="4294">K1040</f>
        <v>0</v>
      </c>
      <c r="L1039" s="26">
        <f t="shared" si="4252"/>
        <v>235521.5</v>
      </c>
      <c r="M1039" s="26">
        <f t="shared" si="4253"/>
        <v>345180.8</v>
      </c>
      <c r="N1039" s="26">
        <f t="shared" si="4254"/>
        <v>0</v>
      </c>
      <c r="O1039" s="26">
        <f t="shared" ref="O1039:O1041" si="4295">O1040</f>
        <v>2634.6559999999999</v>
      </c>
      <c r="P1039" s="26">
        <f t="shared" ref="P1039:P1041" si="4296">P1040</f>
        <v>0</v>
      </c>
      <c r="Q1039" s="26">
        <f t="shared" ref="Q1039:Q1041" si="4297">Q1040</f>
        <v>0</v>
      </c>
      <c r="R1039" s="26">
        <f t="shared" si="4255"/>
        <v>238156.15599999999</v>
      </c>
      <c r="S1039" s="26">
        <f t="shared" si="4256"/>
        <v>345180.8</v>
      </c>
      <c r="T1039" s="26">
        <f t="shared" si="4257"/>
        <v>0</v>
      </c>
      <c r="U1039" s="26">
        <f t="shared" ref="U1039:U1041" si="4298">U1040</f>
        <v>0</v>
      </c>
      <c r="V1039" s="26">
        <f t="shared" ref="V1039:V1041" si="4299">V1040</f>
        <v>0</v>
      </c>
      <c r="W1039" s="26">
        <f t="shared" ref="W1039:W1041" si="4300">W1040</f>
        <v>0</v>
      </c>
      <c r="X1039" s="26">
        <f t="shared" si="4258"/>
        <v>238156.15599999999</v>
      </c>
      <c r="Y1039" s="26">
        <f t="shared" si="4259"/>
        <v>345180.8</v>
      </c>
      <c r="Z1039" s="26">
        <f t="shared" si="4260"/>
        <v>0</v>
      </c>
      <c r="AA1039" s="26">
        <f t="shared" ref="AA1039:AA1041" si="4301">AA1040</f>
        <v>0</v>
      </c>
      <c r="AB1039" s="26">
        <f t="shared" ref="AB1039:AB1041" si="4302">AB1040</f>
        <v>0</v>
      </c>
      <c r="AC1039" s="26">
        <f t="shared" ref="AC1039:AC1041" si="4303">AC1040</f>
        <v>0</v>
      </c>
      <c r="AD1039" s="26">
        <f t="shared" si="4261"/>
        <v>238156.15599999999</v>
      </c>
      <c r="AE1039" s="26">
        <f t="shared" si="4262"/>
        <v>345180.8</v>
      </c>
      <c r="AF1039" s="26">
        <f t="shared" si="4263"/>
        <v>0</v>
      </c>
      <c r="AG1039" s="26">
        <f t="shared" ref="AG1039:AG1041" si="4304">AG1040</f>
        <v>0</v>
      </c>
      <c r="AH1039" s="26">
        <f t="shared" ref="AH1039:AH1041" si="4305">AH1040</f>
        <v>0</v>
      </c>
      <c r="AI1039" s="26">
        <f t="shared" ref="AI1039:AI1041" si="4306">AI1040</f>
        <v>0</v>
      </c>
      <c r="AJ1039" s="26">
        <f t="shared" si="4264"/>
        <v>238156.15599999999</v>
      </c>
      <c r="AK1039" s="26">
        <f t="shared" si="4265"/>
        <v>345180.8</v>
      </c>
      <c r="AL1039" s="26">
        <f t="shared" si="4266"/>
        <v>0</v>
      </c>
      <c r="AM1039" s="26">
        <f t="shared" ref="AM1039:AM1041" si="4307">AM1040</f>
        <v>50058.5</v>
      </c>
      <c r="AN1039" s="26">
        <f t="shared" ref="AN1039:AN1041" si="4308">AN1040</f>
        <v>142000</v>
      </c>
      <c r="AO1039" s="26">
        <f t="shared" ref="AO1039:AO1041" si="4309">AO1040</f>
        <v>0</v>
      </c>
      <c r="AP1039" s="26">
        <f t="shared" si="4267"/>
        <v>288214.65599999996</v>
      </c>
      <c r="AQ1039" s="26">
        <f t="shared" si="4268"/>
        <v>487180.79999999999</v>
      </c>
      <c r="AR1039" s="26">
        <f t="shared" si="4269"/>
        <v>0</v>
      </c>
      <c r="AS1039" s="26">
        <f t="shared" ref="AS1039:AS1041" si="4310">AS1040</f>
        <v>0</v>
      </c>
      <c r="AT1039" s="26">
        <f t="shared" ref="AT1039:AT1041" si="4311">AT1040</f>
        <v>0</v>
      </c>
      <c r="AU1039" s="26">
        <f t="shared" ref="AU1039:AU1041" si="4312">AU1040</f>
        <v>0</v>
      </c>
      <c r="AV1039" s="26">
        <f t="shared" si="4270"/>
        <v>288214.65599999996</v>
      </c>
      <c r="AW1039" s="26">
        <f t="shared" si="4271"/>
        <v>487180.79999999999</v>
      </c>
      <c r="AX1039" s="26">
        <f t="shared" si="4272"/>
        <v>0</v>
      </c>
      <c r="AY1039" s="26">
        <f t="shared" ref="AY1039:AY1041" si="4313">AY1040</f>
        <v>0</v>
      </c>
      <c r="AZ1039" s="26">
        <f t="shared" ref="AZ1039:AZ1041" si="4314">AZ1040</f>
        <v>0</v>
      </c>
      <c r="BA1039" s="26">
        <f t="shared" ref="BA1039:BA1041" si="4315">BA1040</f>
        <v>0</v>
      </c>
      <c r="BB1039" s="26">
        <f t="shared" si="4273"/>
        <v>288214.65599999996</v>
      </c>
      <c r="BC1039" s="26">
        <f t="shared" si="4274"/>
        <v>487180.79999999999</v>
      </c>
      <c r="BD1039" s="26">
        <f t="shared" si="4275"/>
        <v>0</v>
      </c>
      <c r="BE1039" s="26">
        <f t="shared" ref="BE1039:BE1041" si="4316">BE1040</f>
        <v>0</v>
      </c>
      <c r="BF1039" s="26">
        <f t="shared" ref="BF1039:BF1041" si="4317">BF1040</f>
        <v>0</v>
      </c>
      <c r="BG1039" s="26">
        <f t="shared" ref="BG1039:BG1041" si="4318">BG1040</f>
        <v>0</v>
      </c>
      <c r="BH1039" s="26">
        <f t="shared" si="4276"/>
        <v>288214.65599999996</v>
      </c>
      <c r="BI1039" s="26">
        <f t="shared" si="4277"/>
        <v>487180.79999999999</v>
      </c>
      <c r="BJ1039" s="26">
        <f t="shared" si="4278"/>
        <v>0</v>
      </c>
      <c r="BK1039" s="26">
        <f t="shared" ref="BK1039:BK1041" si="4319">BK1040</f>
        <v>0</v>
      </c>
      <c r="BL1039" s="26">
        <f t="shared" ref="BL1039:BL1041" si="4320">BL1040</f>
        <v>0</v>
      </c>
      <c r="BM1039" s="26">
        <f t="shared" ref="BM1039:BM1041" si="4321">BM1040</f>
        <v>0</v>
      </c>
      <c r="BN1039" s="26">
        <f t="shared" si="4279"/>
        <v>288214.65599999996</v>
      </c>
      <c r="BO1039" s="26">
        <f t="shared" si="4280"/>
        <v>487180.79999999999</v>
      </c>
      <c r="BP1039" s="26">
        <f t="shared" si="4281"/>
        <v>0</v>
      </c>
      <c r="BQ1039" s="26">
        <f t="shared" ref="BQ1039:BQ1041" si="4322">BQ1040</f>
        <v>0</v>
      </c>
      <c r="BR1039" s="26">
        <f t="shared" ref="BR1039:BR1041" si="4323">BR1040</f>
        <v>0</v>
      </c>
      <c r="BS1039" s="26">
        <f t="shared" si="4282"/>
        <v>288214.65599999996</v>
      </c>
      <c r="BT1039" s="26">
        <f t="shared" si="4283"/>
        <v>487180.79999999999</v>
      </c>
      <c r="BU1039" s="26">
        <f t="shared" si="4284"/>
        <v>0</v>
      </c>
      <c r="BV1039" s="26">
        <f t="shared" ref="BV1039:BV1041" si="4324">BV1040</f>
        <v>0</v>
      </c>
      <c r="BW1039" s="26">
        <f t="shared" ref="BW1039:BW1041" si="4325">BW1040</f>
        <v>0</v>
      </c>
      <c r="BX1039" s="26">
        <f t="shared" si="4285"/>
        <v>288214.65599999996</v>
      </c>
      <c r="BY1039" s="26">
        <f t="shared" si="4286"/>
        <v>487180.79999999999</v>
      </c>
      <c r="BZ1039" s="26">
        <f t="shared" si="4287"/>
        <v>0</v>
      </c>
      <c r="CA1039" s="26">
        <f t="shared" ref="CA1039:CA1041" si="4326">CA1040</f>
        <v>0</v>
      </c>
      <c r="CB1039" s="26">
        <f t="shared" ref="CB1039:CB1041" si="4327">CB1040</f>
        <v>0</v>
      </c>
      <c r="CC1039" s="26">
        <f t="shared" ref="CC1039:CC1041" si="4328">CC1040</f>
        <v>0</v>
      </c>
      <c r="CD1039" s="26">
        <f t="shared" si="4229"/>
        <v>288214.65599999996</v>
      </c>
      <c r="CE1039" s="26">
        <f t="shared" si="4230"/>
        <v>487180.79999999999</v>
      </c>
      <c r="CF1039" s="26">
        <f t="shared" si="4231"/>
        <v>0</v>
      </c>
      <c r="CG1039" s="26">
        <f t="shared" ref="CG1039:CG1041" si="4329">CG1040</f>
        <v>0</v>
      </c>
      <c r="CH1039" s="26">
        <f t="shared" ref="CH1039:CH1041" si="4330">CH1040</f>
        <v>0</v>
      </c>
      <c r="CI1039" s="26">
        <f t="shared" ref="CI1039:CI1041" si="4331">CI1040</f>
        <v>0</v>
      </c>
      <c r="CJ1039" s="26">
        <f t="shared" si="4232"/>
        <v>288214.65599999996</v>
      </c>
      <c r="CK1039" s="26">
        <f t="shared" si="4233"/>
        <v>487180.79999999999</v>
      </c>
      <c r="CL1039" s="26">
        <f t="shared" si="4234"/>
        <v>0</v>
      </c>
      <c r="CM1039" s="26">
        <f t="shared" ref="CM1039:CM1041" si="4332">CM1040</f>
        <v>0</v>
      </c>
      <c r="CN1039" s="26">
        <f t="shared" ref="CN1039:CN1041" si="4333">CN1040</f>
        <v>0</v>
      </c>
      <c r="CO1039" s="26">
        <f t="shared" ref="CO1039:CO1041" si="4334">CO1040</f>
        <v>0</v>
      </c>
      <c r="CP1039" s="26">
        <f t="shared" si="4235"/>
        <v>288214.65599999996</v>
      </c>
      <c r="CQ1039" s="26">
        <f t="shared" si="4236"/>
        <v>487180.79999999999</v>
      </c>
      <c r="CR1039" s="26">
        <f t="shared" si="4237"/>
        <v>0</v>
      </c>
      <c r="CS1039" s="26">
        <f t="shared" ref="CS1039:CS1041" si="4335">CS1040</f>
        <v>0</v>
      </c>
      <c r="CT1039" s="19"/>
      <c r="CU1039" s="35"/>
      <c r="DA1039" s="1" t="s">
        <v>29</v>
      </c>
    </row>
    <row r="1040" spans="1:105" ht="46.8" hidden="1" x14ac:dyDescent="0.3">
      <c r="A1040" s="16" t="s">
        <v>568</v>
      </c>
      <c r="B1040" s="17">
        <v>400</v>
      </c>
      <c r="C1040" s="16"/>
      <c r="D1040" s="16"/>
      <c r="E1040" s="34" t="s">
        <v>82</v>
      </c>
      <c r="F1040" s="26">
        <f t="shared" si="4289"/>
        <v>235521.5</v>
      </c>
      <c r="G1040" s="26">
        <f t="shared" si="4290"/>
        <v>345180.8</v>
      </c>
      <c r="H1040" s="26">
        <f t="shared" si="4291"/>
        <v>0</v>
      </c>
      <c r="I1040" s="26">
        <f t="shared" si="4292"/>
        <v>0</v>
      </c>
      <c r="J1040" s="26">
        <f t="shared" si="4293"/>
        <v>0</v>
      </c>
      <c r="K1040" s="26">
        <f t="shared" si="4294"/>
        <v>0</v>
      </c>
      <c r="L1040" s="26">
        <f t="shared" si="4252"/>
        <v>235521.5</v>
      </c>
      <c r="M1040" s="26">
        <f t="shared" si="4253"/>
        <v>345180.8</v>
      </c>
      <c r="N1040" s="26">
        <f t="shared" si="4254"/>
        <v>0</v>
      </c>
      <c r="O1040" s="26">
        <f t="shared" si="4295"/>
        <v>2634.6559999999999</v>
      </c>
      <c r="P1040" s="26">
        <f t="shared" si="4296"/>
        <v>0</v>
      </c>
      <c r="Q1040" s="26">
        <f t="shared" si="4297"/>
        <v>0</v>
      </c>
      <c r="R1040" s="26">
        <f t="shared" si="4255"/>
        <v>238156.15599999999</v>
      </c>
      <c r="S1040" s="26">
        <f t="shared" si="4256"/>
        <v>345180.8</v>
      </c>
      <c r="T1040" s="26">
        <f t="shared" si="4257"/>
        <v>0</v>
      </c>
      <c r="U1040" s="26">
        <f t="shared" si="4298"/>
        <v>0</v>
      </c>
      <c r="V1040" s="26">
        <f t="shared" si="4299"/>
        <v>0</v>
      </c>
      <c r="W1040" s="26">
        <f t="shared" si="4300"/>
        <v>0</v>
      </c>
      <c r="X1040" s="26">
        <f t="shared" si="4258"/>
        <v>238156.15599999999</v>
      </c>
      <c r="Y1040" s="26">
        <f t="shared" si="4259"/>
        <v>345180.8</v>
      </c>
      <c r="Z1040" s="26">
        <f t="shared" si="4260"/>
        <v>0</v>
      </c>
      <c r="AA1040" s="26">
        <f t="shared" si="4301"/>
        <v>0</v>
      </c>
      <c r="AB1040" s="26">
        <f t="shared" si="4302"/>
        <v>0</v>
      </c>
      <c r="AC1040" s="26">
        <f t="shared" si="4303"/>
        <v>0</v>
      </c>
      <c r="AD1040" s="26">
        <f t="shared" si="4261"/>
        <v>238156.15599999999</v>
      </c>
      <c r="AE1040" s="26">
        <f t="shared" si="4262"/>
        <v>345180.8</v>
      </c>
      <c r="AF1040" s="26">
        <f t="shared" si="4263"/>
        <v>0</v>
      </c>
      <c r="AG1040" s="26">
        <f t="shared" si="4304"/>
        <v>0</v>
      </c>
      <c r="AH1040" s="26">
        <f t="shared" si="4305"/>
        <v>0</v>
      </c>
      <c r="AI1040" s="26">
        <f t="shared" si="4306"/>
        <v>0</v>
      </c>
      <c r="AJ1040" s="26">
        <f t="shared" si="4264"/>
        <v>238156.15599999999</v>
      </c>
      <c r="AK1040" s="26">
        <f t="shared" si="4265"/>
        <v>345180.8</v>
      </c>
      <c r="AL1040" s="26">
        <f t="shared" si="4266"/>
        <v>0</v>
      </c>
      <c r="AM1040" s="26">
        <f t="shared" si="4307"/>
        <v>50058.5</v>
      </c>
      <c r="AN1040" s="26">
        <f t="shared" si="4308"/>
        <v>142000</v>
      </c>
      <c r="AO1040" s="26">
        <f t="shared" si="4309"/>
        <v>0</v>
      </c>
      <c r="AP1040" s="26">
        <f t="shared" si="4267"/>
        <v>288214.65599999996</v>
      </c>
      <c r="AQ1040" s="26">
        <f t="shared" si="4268"/>
        <v>487180.79999999999</v>
      </c>
      <c r="AR1040" s="26">
        <f t="shared" si="4269"/>
        <v>0</v>
      </c>
      <c r="AS1040" s="26">
        <f t="shared" si="4310"/>
        <v>0</v>
      </c>
      <c r="AT1040" s="26">
        <f t="shared" si="4311"/>
        <v>0</v>
      </c>
      <c r="AU1040" s="26">
        <f t="shared" si="4312"/>
        <v>0</v>
      </c>
      <c r="AV1040" s="26">
        <f t="shared" si="4270"/>
        <v>288214.65599999996</v>
      </c>
      <c r="AW1040" s="26">
        <f t="shared" si="4271"/>
        <v>487180.79999999999</v>
      </c>
      <c r="AX1040" s="26">
        <f t="shared" si="4272"/>
        <v>0</v>
      </c>
      <c r="AY1040" s="26">
        <f t="shared" si="4313"/>
        <v>0</v>
      </c>
      <c r="AZ1040" s="26">
        <f t="shared" si="4314"/>
        <v>0</v>
      </c>
      <c r="BA1040" s="26">
        <f t="shared" si="4315"/>
        <v>0</v>
      </c>
      <c r="BB1040" s="26">
        <f t="shared" si="4273"/>
        <v>288214.65599999996</v>
      </c>
      <c r="BC1040" s="26">
        <f t="shared" si="4274"/>
        <v>487180.79999999999</v>
      </c>
      <c r="BD1040" s="26">
        <f t="shared" si="4275"/>
        <v>0</v>
      </c>
      <c r="BE1040" s="26">
        <f t="shared" si="4316"/>
        <v>0</v>
      </c>
      <c r="BF1040" s="26">
        <f t="shared" si="4317"/>
        <v>0</v>
      </c>
      <c r="BG1040" s="26">
        <f t="shared" si="4318"/>
        <v>0</v>
      </c>
      <c r="BH1040" s="26">
        <f t="shared" si="4276"/>
        <v>288214.65599999996</v>
      </c>
      <c r="BI1040" s="26">
        <f t="shared" si="4277"/>
        <v>487180.79999999999</v>
      </c>
      <c r="BJ1040" s="26">
        <f t="shared" si="4278"/>
        <v>0</v>
      </c>
      <c r="BK1040" s="26">
        <f t="shared" si="4319"/>
        <v>0</v>
      </c>
      <c r="BL1040" s="26">
        <f t="shared" si="4320"/>
        <v>0</v>
      </c>
      <c r="BM1040" s="26">
        <f t="shared" si="4321"/>
        <v>0</v>
      </c>
      <c r="BN1040" s="26">
        <f t="shared" si="4279"/>
        <v>288214.65599999996</v>
      </c>
      <c r="BO1040" s="26">
        <f t="shared" si="4280"/>
        <v>487180.79999999999</v>
      </c>
      <c r="BP1040" s="26">
        <f t="shared" si="4281"/>
        <v>0</v>
      </c>
      <c r="BQ1040" s="26">
        <f t="shared" si="4322"/>
        <v>0</v>
      </c>
      <c r="BR1040" s="26">
        <f t="shared" si="4323"/>
        <v>0</v>
      </c>
      <c r="BS1040" s="26">
        <f t="shared" si="4282"/>
        <v>288214.65599999996</v>
      </c>
      <c r="BT1040" s="26">
        <f t="shared" si="4283"/>
        <v>487180.79999999999</v>
      </c>
      <c r="BU1040" s="26">
        <f t="shared" si="4284"/>
        <v>0</v>
      </c>
      <c r="BV1040" s="26">
        <f t="shared" si="4324"/>
        <v>0</v>
      </c>
      <c r="BW1040" s="26">
        <f t="shared" si="4325"/>
        <v>0</v>
      </c>
      <c r="BX1040" s="26">
        <f t="shared" si="4285"/>
        <v>288214.65599999996</v>
      </c>
      <c r="BY1040" s="26">
        <f t="shared" si="4286"/>
        <v>487180.79999999999</v>
      </c>
      <c r="BZ1040" s="26">
        <f t="shared" si="4287"/>
        <v>0</v>
      </c>
      <c r="CA1040" s="26">
        <f t="shared" si="4326"/>
        <v>0</v>
      </c>
      <c r="CB1040" s="26">
        <f t="shared" si="4327"/>
        <v>0</v>
      </c>
      <c r="CC1040" s="26">
        <f t="shared" si="4328"/>
        <v>0</v>
      </c>
      <c r="CD1040" s="26">
        <f t="shared" si="4229"/>
        <v>288214.65599999996</v>
      </c>
      <c r="CE1040" s="26">
        <f t="shared" si="4230"/>
        <v>487180.79999999999</v>
      </c>
      <c r="CF1040" s="26">
        <f t="shared" si="4231"/>
        <v>0</v>
      </c>
      <c r="CG1040" s="26">
        <f t="shared" si="4329"/>
        <v>0</v>
      </c>
      <c r="CH1040" s="26">
        <f t="shared" si="4330"/>
        <v>0</v>
      </c>
      <c r="CI1040" s="26">
        <f t="shared" si="4331"/>
        <v>0</v>
      </c>
      <c r="CJ1040" s="26">
        <f t="shared" si="4232"/>
        <v>288214.65599999996</v>
      </c>
      <c r="CK1040" s="26">
        <f t="shared" si="4233"/>
        <v>487180.79999999999</v>
      </c>
      <c r="CL1040" s="26">
        <f t="shared" si="4234"/>
        <v>0</v>
      </c>
      <c r="CM1040" s="26">
        <f t="shared" si="4332"/>
        <v>0</v>
      </c>
      <c r="CN1040" s="26">
        <f t="shared" si="4333"/>
        <v>0</v>
      </c>
      <c r="CO1040" s="26">
        <f t="shared" si="4334"/>
        <v>0</v>
      </c>
      <c r="CP1040" s="26">
        <f t="shared" si="4235"/>
        <v>288214.65599999996</v>
      </c>
      <c r="CQ1040" s="26">
        <f t="shared" si="4236"/>
        <v>487180.79999999999</v>
      </c>
      <c r="CR1040" s="26">
        <f t="shared" si="4237"/>
        <v>0</v>
      </c>
      <c r="CS1040" s="26">
        <f t="shared" si="4335"/>
        <v>0</v>
      </c>
      <c r="CT1040" s="19"/>
      <c r="CU1040" s="35"/>
      <c r="CY1040" s="1" t="s">
        <v>27</v>
      </c>
    </row>
    <row r="1041" spans="1:105" hidden="1" x14ac:dyDescent="0.3">
      <c r="A1041" s="16" t="s">
        <v>568</v>
      </c>
      <c r="B1041" s="17">
        <v>410</v>
      </c>
      <c r="C1041" s="16"/>
      <c r="D1041" s="16"/>
      <c r="E1041" s="34" t="s">
        <v>83</v>
      </c>
      <c r="F1041" s="26">
        <f t="shared" si="4289"/>
        <v>235521.5</v>
      </c>
      <c r="G1041" s="26">
        <f t="shared" si="4290"/>
        <v>345180.8</v>
      </c>
      <c r="H1041" s="26">
        <f t="shared" si="4291"/>
        <v>0</v>
      </c>
      <c r="I1041" s="26">
        <f t="shared" si="4292"/>
        <v>0</v>
      </c>
      <c r="J1041" s="26">
        <f t="shared" si="4293"/>
        <v>0</v>
      </c>
      <c r="K1041" s="26">
        <f t="shared" si="4294"/>
        <v>0</v>
      </c>
      <c r="L1041" s="26">
        <f t="shared" si="4252"/>
        <v>235521.5</v>
      </c>
      <c r="M1041" s="26">
        <f t="shared" si="4253"/>
        <v>345180.8</v>
      </c>
      <c r="N1041" s="26">
        <f t="shared" si="4254"/>
        <v>0</v>
      </c>
      <c r="O1041" s="26">
        <f t="shared" si="4295"/>
        <v>2634.6559999999999</v>
      </c>
      <c r="P1041" s="26">
        <f t="shared" si="4296"/>
        <v>0</v>
      </c>
      <c r="Q1041" s="26">
        <f t="shared" si="4297"/>
        <v>0</v>
      </c>
      <c r="R1041" s="26">
        <f t="shared" si="4255"/>
        <v>238156.15599999999</v>
      </c>
      <c r="S1041" s="26">
        <f t="shared" si="4256"/>
        <v>345180.8</v>
      </c>
      <c r="T1041" s="26">
        <f t="shared" si="4257"/>
        <v>0</v>
      </c>
      <c r="U1041" s="26">
        <f t="shared" si="4298"/>
        <v>0</v>
      </c>
      <c r="V1041" s="26">
        <f t="shared" si="4299"/>
        <v>0</v>
      </c>
      <c r="W1041" s="26">
        <f t="shared" si="4300"/>
        <v>0</v>
      </c>
      <c r="X1041" s="26">
        <f t="shared" si="4258"/>
        <v>238156.15599999999</v>
      </c>
      <c r="Y1041" s="26">
        <f t="shared" si="4259"/>
        <v>345180.8</v>
      </c>
      <c r="Z1041" s="26">
        <f t="shared" si="4260"/>
        <v>0</v>
      </c>
      <c r="AA1041" s="26">
        <f t="shared" si="4301"/>
        <v>0</v>
      </c>
      <c r="AB1041" s="26">
        <f t="shared" si="4302"/>
        <v>0</v>
      </c>
      <c r="AC1041" s="26">
        <f t="shared" si="4303"/>
        <v>0</v>
      </c>
      <c r="AD1041" s="26">
        <f t="shared" si="4261"/>
        <v>238156.15599999999</v>
      </c>
      <c r="AE1041" s="26">
        <f t="shared" si="4262"/>
        <v>345180.8</v>
      </c>
      <c r="AF1041" s="26">
        <f t="shared" si="4263"/>
        <v>0</v>
      </c>
      <c r="AG1041" s="26">
        <f t="shared" si="4304"/>
        <v>0</v>
      </c>
      <c r="AH1041" s="26">
        <f t="shared" si="4305"/>
        <v>0</v>
      </c>
      <c r="AI1041" s="26">
        <f t="shared" si="4306"/>
        <v>0</v>
      </c>
      <c r="AJ1041" s="26">
        <f t="shared" si="4264"/>
        <v>238156.15599999999</v>
      </c>
      <c r="AK1041" s="26">
        <f t="shared" si="4265"/>
        <v>345180.8</v>
      </c>
      <c r="AL1041" s="26">
        <f t="shared" si="4266"/>
        <v>0</v>
      </c>
      <c r="AM1041" s="26">
        <f t="shared" si="4307"/>
        <v>50058.5</v>
      </c>
      <c r="AN1041" s="26">
        <f t="shared" si="4308"/>
        <v>142000</v>
      </c>
      <c r="AO1041" s="26">
        <f t="shared" si="4309"/>
        <v>0</v>
      </c>
      <c r="AP1041" s="26">
        <f t="shared" si="4267"/>
        <v>288214.65599999996</v>
      </c>
      <c r="AQ1041" s="26">
        <f t="shared" si="4268"/>
        <v>487180.79999999999</v>
      </c>
      <c r="AR1041" s="26">
        <f t="shared" si="4269"/>
        <v>0</v>
      </c>
      <c r="AS1041" s="26">
        <f t="shared" si="4310"/>
        <v>0</v>
      </c>
      <c r="AT1041" s="26">
        <f t="shared" si="4311"/>
        <v>0</v>
      </c>
      <c r="AU1041" s="26">
        <f t="shared" si="4312"/>
        <v>0</v>
      </c>
      <c r="AV1041" s="26">
        <f t="shared" si="4270"/>
        <v>288214.65599999996</v>
      </c>
      <c r="AW1041" s="26">
        <f t="shared" si="4271"/>
        <v>487180.79999999999</v>
      </c>
      <c r="AX1041" s="26">
        <f t="shared" si="4272"/>
        <v>0</v>
      </c>
      <c r="AY1041" s="26">
        <f t="shared" si="4313"/>
        <v>0</v>
      </c>
      <c r="AZ1041" s="26">
        <f t="shared" si="4314"/>
        <v>0</v>
      </c>
      <c r="BA1041" s="26">
        <f t="shared" si="4315"/>
        <v>0</v>
      </c>
      <c r="BB1041" s="26">
        <f t="shared" si="4273"/>
        <v>288214.65599999996</v>
      </c>
      <c r="BC1041" s="26">
        <f t="shared" si="4274"/>
        <v>487180.79999999999</v>
      </c>
      <c r="BD1041" s="26">
        <f t="shared" si="4275"/>
        <v>0</v>
      </c>
      <c r="BE1041" s="26">
        <f t="shared" si="4316"/>
        <v>0</v>
      </c>
      <c r="BF1041" s="26">
        <f t="shared" si="4317"/>
        <v>0</v>
      </c>
      <c r="BG1041" s="26">
        <f t="shared" si="4318"/>
        <v>0</v>
      </c>
      <c r="BH1041" s="26">
        <f t="shared" si="4276"/>
        <v>288214.65599999996</v>
      </c>
      <c r="BI1041" s="26">
        <f t="shared" si="4277"/>
        <v>487180.79999999999</v>
      </c>
      <c r="BJ1041" s="26">
        <f t="shared" si="4278"/>
        <v>0</v>
      </c>
      <c r="BK1041" s="26">
        <f t="shared" si="4319"/>
        <v>0</v>
      </c>
      <c r="BL1041" s="26">
        <f t="shared" si="4320"/>
        <v>0</v>
      </c>
      <c r="BM1041" s="26">
        <f t="shared" si="4321"/>
        <v>0</v>
      </c>
      <c r="BN1041" s="26">
        <f t="shared" si="4279"/>
        <v>288214.65599999996</v>
      </c>
      <c r="BO1041" s="26">
        <f t="shared" si="4280"/>
        <v>487180.79999999999</v>
      </c>
      <c r="BP1041" s="26">
        <f t="shared" si="4281"/>
        <v>0</v>
      </c>
      <c r="BQ1041" s="26">
        <f t="shared" si="4322"/>
        <v>0</v>
      </c>
      <c r="BR1041" s="26">
        <f t="shared" si="4323"/>
        <v>0</v>
      </c>
      <c r="BS1041" s="26">
        <f t="shared" si="4282"/>
        <v>288214.65599999996</v>
      </c>
      <c r="BT1041" s="26">
        <f t="shared" si="4283"/>
        <v>487180.79999999999</v>
      </c>
      <c r="BU1041" s="26">
        <f t="shared" si="4284"/>
        <v>0</v>
      </c>
      <c r="BV1041" s="26">
        <f t="shared" si="4324"/>
        <v>0</v>
      </c>
      <c r="BW1041" s="26">
        <f t="shared" si="4325"/>
        <v>0</v>
      </c>
      <c r="BX1041" s="26">
        <f t="shared" si="4285"/>
        <v>288214.65599999996</v>
      </c>
      <c r="BY1041" s="26">
        <f t="shared" si="4286"/>
        <v>487180.79999999999</v>
      </c>
      <c r="BZ1041" s="26">
        <f t="shared" si="4287"/>
        <v>0</v>
      </c>
      <c r="CA1041" s="26">
        <f t="shared" si="4326"/>
        <v>0</v>
      </c>
      <c r="CB1041" s="26">
        <f t="shared" si="4327"/>
        <v>0</v>
      </c>
      <c r="CC1041" s="26">
        <f t="shared" si="4328"/>
        <v>0</v>
      </c>
      <c r="CD1041" s="26">
        <f t="shared" si="4229"/>
        <v>288214.65599999996</v>
      </c>
      <c r="CE1041" s="26">
        <f t="shared" si="4230"/>
        <v>487180.79999999999</v>
      </c>
      <c r="CF1041" s="26">
        <f t="shared" si="4231"/>
        <v>0</v>
      </c>
      <c r="CG1041" s="26">
        <f t="shared" si="4329"/>
        <v>0</v>
      </c>
      <c r="CH1041" s="26">
        <f t="shared" si="4330"/>
        <v>0</v>
      </c>
      <c r="CI1041" s="26">
        <f t="shared" si="4331"/>
        <v>0</v>
      </c>
      <c r="CJ1041" s="26">
        <f t="shared" si="4232"/>
        <v>288214.65599999996</v>
      </c>
      <c r="CK1041" s="26">
        <f t="shared" si="4233"/>
        <v>487180.79999999999</v>
      </c>
      <c r="CL1041" s="26">
        <f t="shared" si="4234"/>
        <v>0</v>
      </c>
      <c r="CM1041" s="26">
        <f t="shared" si="4332"/>
        <v>0</v>
      </c>
      <c r="CN1041" s="26">
        <f t="shared" si="4333"/>
        <v>0</v>
      </c>
      <c r="CO1041" s="26">
        <f t="shared" si="4334"/>
        <v>0</v>
      </c>
      <c r="CP1041" s="26">
        <f t="shared" si="4235"/>
        <v>288214.65599999996</v>
      </c>
      <c r="CQ1041" s="26">
        <f t="shared" si="4236"/>
        <v>487180.79999999999</v>
      </c>
      <c r="CR1041" s="26">
        <f t="shared" si="4237"/>
        <v>0</v>
      </c>
      <c r="CS1041" s="26">
        <f t="shared" si="4335"/>
        <v>0</v>
      </c>
      <c r="CT1041" s="19"/>
      <c r="CU1041" s="35"/>
      <c r="CZ1041" s="1" t="s">
        <v>28</v>
      </c>
    </row>
    <row r="1042" spans="1:105" hidden="1" x14ac:dyDescent="0.3">
      <c r="A1042" s="16" t="s">
        <v>568</v>
      </c>
      <c r="B1042" s="17">
        <v>410</v>
      </c>
      <c r="C1042" s="16" t="s">
        <v>45</v>
      </c>
      <c r="D1042" s="16" t="s">
        <v>311</v>
      </c>
      <c r="E1042" s="34" t="s">
        <v>385</v>
      </c>
      <c r="F1042" s="26">
        <v>235521.5</v>
      </c>
      <c r="G1042" s="26">
        <v>345180.8</v>
      </c>
      <c r="H1042" s="26"/>
      <c r="I1042" s="26"/>
      <c r="J1042" s="26"/>
      <c r="K1042" s="26"/>
      <c r="L1042" s="26">
        <f t="shared" si="4252"/>
        <v>235521.5</v>
      </c>
      <c r="M1042" s="26">
        <f t="shared" si="4253"/>
        <v>345180.8</v>
      </c>
      <c r="N1042" s="26">
        <f t="shared" si="4254"/>
        <v>0</v>
      </c>
      <c r="O1042" s="26">
        <v>2634.6559999999999</v>
      </c>
      <c r="P1042" s="26"/>
      <c r="Q1042" s="26"/>
      <c r="R1042" s="26">
        <f t="shared" si="4255"/>
        <v>238156.15599999999</v>
      </c>
      <c r="S1042" s="26">
        <f t="shared" si="4256"/>
        <v>345180.8</v>
      </c>
      <c r="T1042" s="26">
        <f t="shared" si="4257"/>
        <v>0</v>
      </c>
      <c r="U1042" s="26"/>
      <c r="V1042" s="26"/>
      <c r="W1042" s="26"/>
      <c r="X1042" s="26">
        <f t="shared" si="4258"/>
        <v>238156.15599999999</v>
      </c>
      <c r="Y1042" s="26">
        <f t="shared" si="4259"/>
        <v>345180.8</v>
      </c>
      <c r="Z1042" s="26">
        <f t="shared" si="4260"/>
        <v>0</v>
      </c>
      <c r="AA1042" s="26"/>
      <c r="AB1042" s="26"/>
      <c r="AC1042" s="26"/>
      <c r="AD1042" s="26">
        <f t="shared" si="4261"/>
        <v>238156.15599999999</v>
      </c>
      <c r="AE1042" s="26">
        <f t="shared" si="4262"/>
        <v>345180.8</v>
      </c>
      <c r="AF1042" s="26">
        <f t="shared" si="4263"/>
        <v>0</v>
      </c>
      <c r="AG1042" s="26"/>
      <c r="AH1042" s="26"/>
      <c r="AI1042" s="26"/>
      <c r="AJ1042" s="26">
        <f t="shared" si="4264"/>
        <v>238156.15599999999</v>
      </c>
      <c r="AK1042" s="26">
        <f t="shared" si="4265"/>
        <v>345180.8</v>
      </c>
      <c r="AL1042" s="26">
        <f t="shared" si="4266"/>
        <v>0</v>
      </c>
      <c r="AM1042" s="26">
        <v>50058.5</v>
      </c>
      <c r="AN1042" s="26">
        <v>142000</v>
      </c>
      <c r="AO1042" s="26"/>
      <c r="AP1042" s="26">
        <f t="shared" si="4267"/>
        <v>288214.65599999996</v>
      </c>
      <c r="AQ1042" s="26">
        <f t="shared" si="4268"/>
        <v>487180.79999999999</v>
      </c>
      <c r="AR1042" s="26">
        <f t="shared" si="4269"/>
        <v>0</v>
      </c>
      <c r="AS1042" s="26"/>
      <c r="AT1042" s="26"/>
      <c r="AU1042" s="26"/>
      <c r="AV1042" s="26">
        <f t="shared" si="4270"/>
        <v>288214.65599999996</v>
      </c>
      <c r="AW1042" s="26">
        <f t="shared" si="4271"/>
        <v>487180.79999999999</v>
      </c>
      <c r="AX1042" s="26">
        <f t="shared" si="4272"/>
        <v>0</v>
      </c>
      <c r="AY1042" s="26"/>
      <c r="AZ1042" s="26"/>
      <c r="BA1042" s="26"/>
      <c r="BB1042" s="26">
        <f t="shared" si="4273"/>
        <v>288214.65599999996</v>
      </c>
      <c r="BC1042" s="26">
        <f t="shared" si="4274"/>
        <v>487180.79999999999</v>
      </c>
      <c r="BD1042" s="26">
        <f t="shared" si="4275"/>
        <v>0</v>
      </c>
      <c r="BE1042" s="26"/>
      <c r="BF1042" s="26"/>
      <c r="BG1042" s="26"/>
      <c r="BH1042" s="26">
        <f t="shared" si="4276"/>
        <v>288214.65599999996</v>
      </c>
      <c r="BI1042" s="26">
        <f t="shared" si="4277"/>
        <v>487180.79999999999</v>
      </c>
      <c r="BJ1042" s="26">
        <f t="shared" si="4278"/>
        <v>0</v>
      </c>
      <c r="BK1042" s="26"/>
      <c r="BL1042" s="26"/>
      <c r="BM1042" s="26"/>
      <c r="BN1042" s="26">
        <f t="shared" si="4279"/>
        <v>288214.65599999996</v>
      </c>
      <c r="BO1042" s="26">
        <f t="shared" si="4280"/>
        <v>487180.79999999999</v>
      </c>
      <c r="BP1042" s="26">
        <f t="shared" si="4281"/>
        <v>0</v>
      </c>
      <c r="BQ1042" s="26"/>
      <c r="BR1042" s="26"/>
      <c r="BS1042" s="26">
        <f t="shared" si="4282"/>
        <v>288214.65599999996</v>
      </c>
      <c r="BT1042" s="26">
        <f t="shared" si="4283"/>
        <v>487180.79999999999</v>
      </c>
      <c r="BU1042" s="26">
        <f t="shared" si="4284"/>
        <v>0</v>
      </c>
      <c r="BV1042" s="26"/>
      <c r="BW1042" s="26"/>
      <c r="BX1042" s="26">
        <f t="shared" si="4285"/>
        <v>288214.65599999996</v>
      </c>
      <c r="BY1042" s="26">
        <f t="shared" si="4286"/>
        <v>487180.79999999999</v>
      </c>
      <c r="BZ1042" s="26">
        <f t="shared" si="4287"/>
        <v>0</v>
      </c>
      <c r="CA1042" s="26"/>
      <c r="CB1042" s="26"/>
      <c r="CC1042" s="26"/>
      <c r="CD1042" s="26">
        <f t="shared" si="4229"/>
        <v>288214.65599999996</v>
      </c>
      <c r="CE1042" s="26">
        <f t="shared" si="4230"/>
        <v>487180.79999999999</v>
      </c>
      <c r="CF1042" s="26">
        <f t="shared" si="4231"/>
        <v>0</v>
      </c>
      <c r="CG1042" s="26"/>
      <c r="CH1042" s="26"/>
      <c r="CI1042" s="26"/>
      <c r="CJ1042" s="26">
        <f t="shared" si="4232"/>
        <v>288214.65599999996</v>
      </c>
      <c r="CK1042" s="26">
        <f t="shared" si="4233"/>
        <v>487180.79999999999</v>
      </c>
      <c r="CL1042" s="26">
        <f t="shared" si="4234"/>
        <v>0</v>
      </c>
      <c r="CM1042" s="26"/>
      <c r="CN1042" s="26"/>
      <c r="CO1042" s="26"/>
      <c r="CP1042" s="26">
        <f t="shared" si="4235"/>
        <v>288214.65599999996</v>
      </c>
      <c r="CQ1042" s="26">
        <f t="shared" si="4236"/>
        <v>487180.79999999999</v>
      </c>
      <c r="CR1042" s="26">
        <f t="shared" si="4237"/>
        <v>0</v>
      </c>
      <c r="CS1042" s="26"/>
      <c r="CT1042" s="19"/>
      <c r="CU1042" s="35"/>
    </row>
    <row r="1043" spans="1:105" ht="62.4" hidden="1" x14ac:dyDescent="0.3">
      <c r="A1043" s="16" t="s">
        <v>570</v>
      </c>
      <c r="B1043" s="17"/>
      <c r="C1043" s="16"/>
      <c r="D1043" s="16"/>
      <c r="E1043" s="34" t="s">
        <v>571</v>
      </c>
      <c r="F1043" s="26">
        <f t="shared" ref="F1043:K1043" si="4336">F1050+F1056+F1044</f>
        <v>334883.40000000002</v>
      </c>
      <c r="G1043" s="26">
        <f t="shared" si="4336"/>
        <v>52917.8</v>
      </c>
      <c r="H1043" s="26">
        <f t="shared" si="4336"/>
        <v>0</v>
      </c>
      <c r="I1043" s="26">
        <f t="shared" si="4336"/>
        <v>0</v>
      </c>
      <c r="J1043" s="26">
        <f t="shared" si="4336"/>
        <v>0</v>
      </c>
      <c r="K1043" s="26">
        <f t="shared" si="4336"/>
        <v>0</v>
      </c>
      <c r="L1043" s="26">
        <f t="shared" si="4252"/>
        <v>334883.40000000002</v>
      </c>
      <c r="M1043" s="26">
        <f t="shared" si="4253"/>
        <v>52917.8</v>
      </c>
      <c r="N1043" s="26">
        <f t="shared" si="4254"/>
        <v>0</v>
      </c>
      <c r="O1043" s="26">
        <f>O1050+O1056+O1044</f>
        <v>6982.9139999999998</v>
      </c>
      <c r="P1043" s="26">
        <f>P1050+P1056+P1044</f>
        <v>0</v>
      </c>
      <c r="Q1043" s="26">
        <f>Q1050+Q1056+Q1044</f>
        <v>0</v>
      </c>
      <c r="R1043" s="26">
        <f t="shared" si="4255"/>
        <v>341866.31400000001</v>
      </c>
      <c r="S1043" s="26">
        <f t="shared" si="4256"/>
        <v>52917.8</v>
      </c>
      <c r="T1043" s="26">
        <f t="shared" si="4257"/>
        <v>0</v>
      </c>
      <c r="U1043" s="26">
        <f>U1050+U1056+U1044</f>
        <v>0</v>
      </c>
      <c r="V1043" s="26">
        <f>V1050+V1056+V1044</f>
        <v>0</v>
      </c>
      <c r="W1043" s="26">
        <f>W1050+W1056+W1044</f>
        <v>0</v>
      </c>
      <c r="X1043" s="26">
        <f t="shared" si="4258"/>
        <v>341866.31400000001</v>
      </c>
      <c r="Y1043" s="26">
        <f t="shared" si="4259"/>
        <v>52917.8</v>
      </c>
      <c r="Z1043" s="26">
        <f t="shared" si="4260"/>
        <v>0</v>
      </c>
      <c r="AA1043" s="26">
        <f>AA1050+AA1056+AA1044</f>
        <v>0</v>
      </c>
      <c r="AB1043" s="26">
        <f>AB1050+AB1056+AB1044</f>
        <v>0</v>
      </c>
      <c r="AC1043" s="26">
        <f>AC1050+AC1056+AC1044</f>
        <v>0</v>
      </c>
      <c r="AD1043" s="26">
        <f t="shared" si="4261"/>
        <v>341866.31400000001</v>
      </c>
      <c r="AE1043" s="26">
        <f t="shared" si="4262"/>
        <v>52917.8</v>
      </c>
      <c r="AF1043" s="26">
        <f t="shared" si="4263"/>
        <v>0</v>
      </c>
      <c r="AG1043" s="26">
        <f>AG1050+AG1056+AG1044</f>
        <v>0</v>
      </c>
      <c r="AH1043" s="26">
        <f>AH1050+AH1056+AH1044</f>
        <v>0</v>
      </c>
      <c r="AI1043" s="26">
        <f>AI1050+AI1056+AI1044</f>
        <v>0</v>
      </c>
      <c r="AJ1043" s="26">
        <f t="shared" si="4264"/>
        <v>341866.31400000001</v>
      </c>
      <c r="AK1043" s="26">
        <f t="shared" si="4265"/>
        <v>52917.8</v>
      </c>
      <c r="AL1043" s="26">
        <f t="shared" si="4266"/>
        <v>0</v>
      </c>
      <c r="AM1043" s="26">
        <f>AM1050+AM1056+AM1044</f>
        <v>0</v>
      </c>
      <c r="AN1043" s="26">
        <f>AN1050+AN1056+AN1044</f>
        <v>0</v>
      </c>
      <c r="AO1043" s="26">
        <f>AO1050+AO1056+AO1044</f>
        <v>0</v>
      </c>
      <c r="AP1043" s="26">
        <f t="shared" si="4267"/>
        <v>341866.31400000001</v>
      </c>
      <c r="AQ1043" s="26">
        <f t="shared" si="4268"/>
        <v>52917.8</v>
      </c>
      <c r="AR1043" s="26">
        <f t="shared" si="4269"/>
        <v>0</v>
      </c>
      <c r="AS1043" s="26">
        <f>AS1050+AS1056+AS1044</f>
        <v>0</v>
      </c>
      <c r="AT1043" s="26">
        <f>AT1050+AT1056+AT1044</f>
        <v>0</v>
      </c>
      <c r="AU1043" s="26">
        <f>AU1050+AU1056+AU1044</f>
        <v>0</v>
      </c>
      <c r="AV1043" s="26">
        <f t="shared" si="4270"/>
        <v>341866.31400000001</v>
      </c>
      <c r="AW1043" s="26">
        <f t="shared" si="4271"/>
        <v>52917.8</v>
      </c>
      <c r="AX1043" s="26">
        <f t="shared" si="4272"/>
        <v>0</v>
      </c>
      <c r="AY1043" s="26">
        <f>AY1050+AY1056+AY1044</f>
        <v>-45000</v>
      </c>
      <c r="AZ1043" s="26">
        <f>AZ1050+AZ1056+AZ1044</f>
        <v>45000</v>
      </c>
      <c r="BA1043" s="26">
        <f>BA1050+BA1056+BA1044</f>
        <v>0</v>
      </c>
      <c r="BB1043" s="26">
        <f t="shared" si="4273"/>
        <v>296866.31400000001</v>
      </c>
      <c r="BC1043" s="26">
        <f t="shared" si="4274"/>
        <v>97917.8</v>
      </c>
      <c r="BD1043" s="26">
        <f t="shared" si="4275"/>
        <v>0</v>
      </c>
      <c r="BE1043" s="26">
        <f>BE1050+BE1056+BE1044</f>
        <v>0</v>
      </c>
      <c r="BF1043" s="26">
        <f>BF1050+BF1056+BF1044</f>
        <v>0</v>
      </c>
      <c r="BG1043" s="26">
        <f>BG1050+BG1056+BG1044</f>
        <v>0</v>
      </c>
      <c r="BH1043" s="26">
        <f t="shared" si="4276"/>
        <v>296866.31400000001</v>
      </c>
      <c r="BI1043" s="26">
        <f t="shared" si="4277"/>
        <v>97917.8</v>
      </c>
      <c r="BJ1043" s="26">
        <f t="shared" si="4278"/>
        <v>0</v>
      </c>
      <c r="BK1043" s="26">
        <f>BK1050+BK1056+BK1044+BK1062+BK1066</f>
        <v>122359.85699999999</v>
      </c>
      <c r="BL1043" s="26">
        <f>BL1050+BL1056+BL1044+BL1062+BL1066</f>
        <v>5314.9709999999995</v>
      </c>
      <c r="BM1043" s="26">
        <f>BM1050+BM1056+BM1044+BM1062+BM1066</f>
        <v>0</v>
      </c>
      <c r="BN1043" s="26">
        <f t="shared" si="4279"/>
        <v>419226.17099999997</v>
      </c>
      <c r="BO1043" s="26">
        <f t="shared" si="4280"/>
        <v>103232.77100000001</v>
      </c>
      <c r="BP1043" s="26">
        <f t="shared" si="4281"/>
        <v>0</v>
      </c>
      <c r="BQ1043" s="26">
        <f>BQ1050+BQ1056+BQ1044+BQ1062+BQ1066</f>
        <v>0</v>
      </c>
      <c r="BR1043" s="26">
        <f>BR1050+BR1056+BR1044+BR1062+BR1066</f>
        <v>0</v>
      </c>
      <c r="BS1043" s="26">
        <f t="shared" si="4282"/>
        <v>419226.17099999997</v>
      </c>
      <c r="BT1043" s="26">
        <f t="shared" si="4283"/>
        <v>103232.77100000001</v>
      </c>
      <c r="BU1043" s="26">
        <f t="shared" si="4284"/>
        <v>0</v>
      </c>
      <c r="BV1043" s="26">
        <f>BV1050+BV1056+BV1044+BV1062+BV1066</f>
        <v>0</v>
      </c>
      <c r="BW1043" s="26">
        <f>BW1050+BW1056+BW1044+BW1062+BW1066</f>
        <v>0</v>
      </c>
      <c r="BX1043" s="26">
        <f t="shared" si="4285"/>
        <v>419226.17099999997</v>
      </c>
      <c r="BY1043" s="26">
        <f t="shared" si="4286"/>
        <v>103232.77100000001</v>
      </c>
      <c r="BZ1043" s="26">
        <f t="shared" si="4287"/>
        <v>0</v>
      </c>
      <c r="CA1043" s="26">
        <f>CA1050+CA1056+CA1044+CA1062+CA1066</f>
        <v>-89715.923999999999</v>
      </c>
      <c r="CB1043" s="26">
        <f>CB1050+CB1056+CB1044+CB1062+CB1066</f>
        <v>101419.864</v>
      </c>
      <c r="CC1043" s="26">
        <f>CC1050+CC1056+CC1044+CC1062+CC1066</f>
        <v>0</v>
      </c>
      <c r="CD1043" s="26">
        <f t="shared" si="4229"/>
        <v>329510.24699999997</v>
      </c>
      <c r="CE1043" s="26">
        <f t="shared" si="4230"/>
        <v>204652.63500000001</v>
      </c>
      <c r="CF1043" s="26">
        <f t="shared" si="4231"/>
        <v>0</v>
      </c>
      <c r="CG1043" s="26">
        <f>CG1050+CG1056+CG1044+CG1062+CG1066</f>
        <v>-2092.4110000000001</v>
      </c>
      <c r="CH1043" s="26">
        <f>CH1050+CH1056+CH1044+CH1062+CH1066</f>
        <v>0</v>
      </c>
      <c r="CI1043" s="26">
        <f>CI1050+CI1056+CI1044+CI1062+CI1066</f>
        <v>0</v>
      </c>
      <c r="CJ1043" s="26">
        <f t="shared" si="4232"/>
        <v>327417.83599999995</v>
      </c>
      <c r="CK1043" s="26">
        <f t="shared" si="4233"/>
        <v>204652.63500000001</v>
      </c>
      <c r="CL1043" s="26">
        <f t="shared" si="4234"/>
        <v>0</v>
      </c>
      <c r="CM1043" s="26">
        <f>CM1050+CM1056+CM1044+CM1062+CM1066</f>
        <v>0</v>
      </c>
      <c r="CN1043" s="26">
        <f>CN1050+CN1056+CN1044+CN1062+CN1066</f>
        <v>0</v>
      </c>
      <c r="CO1043" s="26">
        <f>CO1050+CO1056+CO1044+CO1062+CO1066</f>
        <v>0</v>
      </c>
      <c r="CP1043" s="26">
        <f t="shared" si="4235"/>
        <v>327417.83599999995</v>
      </c>
      <c r="CQ1043" s="26">
        <f t="shared" si="4236"/>
        <v>204652.63500000001</v>
      </c>
      <c r="CR1043" s="26">
        <f t="shared" si="4237"/>
        <v>0</v>
      </c>
      <c r="CS1043" s="26">
        <f>CS1050+CS1056+CS1044+CS1062+CS1066</f>
        <v>0</v>
      </c>
      <c r="CT1043" s="19"/>
      <c r="CU1043" s="35"/>
      <c r="CX1043" s="1" t="s">
        <v>26</v>
      </c>
    </row>
    <row r="1044" spans="1:105" ht="31.2" hidden="1" x14ac:dyDescent="0.3">
      <c r="A1044" s="16" t="s">
        <v>572</v>
      </c>
      <c r="B1044" s="17"/>
      <c r="C1044" s="16"/>
      <c r="D1044" s="16"/>
      <c r="E1044" s="34" t="s">
        <v>573</v>
      </c>
      <c r="F1044" s="26">
        <f t="shared" ref="F1044:K1044" si="4337">F1045</f>
        <v>53552.5</v>
      </c>
      <c r="G1044" s="26">
        <f t="shared" si="4337"/>
        <v>52917.8</v>
      </c>
      <c r="H1044" s="26">
        <f t="shared" si="4337"/>
        <v>0</v>
      </c>
      <c r="I1044" s="26">
        <f t="shared" si="4337"/>
        <v>0</v>
      </c>
      <c r="J1044" s="26">
        <f t="shared" si="4337"/>
        <v>0</v>
      </c>
      <c r="K1044" s="26">
        <f t="shared" si="4337"/>
        <v>0</v>
      </c>
      <c r="L1044" s="26">
        <f t="shared" si="4252"/>
        <v>53552.5</v>
      </c>
      <c r="M1044" s="26">
        <f t="shared" si="4253"/>
        <v>52917.8</v>
      </c>
      <c r="N1044" s="26">
        <f t="shared" si="4254"/>
        <v>0</v>
      </c>
      <c r="O1044" s="26">
        <f>O1045</f>
        <v>0</v>
      </c>
      <c r="P1044" s="26">
        <f>P1045</f>
        <v>0</v>
      </c>
      <c r="Q1044" s="26">
        <f>Q1045</f>
        <v>0</v>
      </c>
      <c r="R1044" s="26">
        <f t="shared" si="4255"/>
        <v>53552.5</v>
      </c>
      <c r="S1044" s="26">
        <f t="shared" si="4256"/>
        <v>52917.8</v>
      </c>
      <c r="T1044" s="26">
        <f t="shared" si="4257"/>
        <v>0</v>
      </c>
      <c r="U1044" s="26">
        <f>U1045</f>
        <v>0</v>
      </c>
      <c r="V1044" s="26">
        <f>V1045</f>
        <v>0</v>
      </c>
      <c r="W1044" s="26">
        <f>W1045</f>
        <v>0</v>
      </c>
      <c r="X1044" s="26">
        <f t="shared" si="4258"/>
        <v>53552.5</v>
      </c>
      <c r="Y1044" s="26">
        <f t="shared" si="4259"/>
        <v>52917.8</v>
      </c>
      <c r="Z1044" s="26">
        <f t="shared" si="4260"/>
        <v>0</v>
      </c>
      <c r="AA1044" s="26">
        <f>AA1045</f>
        <v>0</v>
      </c>
      <c r="AB1044" s="26">
        <f>AB1045</f>
        <v>0</v>
      </c>
      <c r="AC1044" s="26">
        <f>AC1045</f>
        <v>0</v>
      </c>
      <c r="AD1044" s="26">
        <f t="shared" si="4261"/>
        <v>53552.5</v>
      </c>
      <c r="AE1044" s="26">
        <f t="shared" si="4262"/>
        <v>52917.8</v>
      </c>
      <c r="AF1044" s="26">
        <f t="shared" si="4263"/>
        <v>0</v>
      </c>
      <c r="AG1044" s="26">
        <f>AG1045</f>
        <v>0</v>
      </c>
      <c r="AH1044" s="26">
        <f>AH1045</f>
        <v>0</v>
      </c>
      <c r="AI1044" s="26">
        <f>AI1045</f>
        <v>0</v>
      </c>
      <c r="AJ1044" s="26">
        <f t="shared" si="4264"/>
        <v>53552.5</v>
      </c>
      <c r="AK1044" s="26">
        <f t="shared" si="4265"/>
        <v>52917.8</v>
      </c>
      <c r="AL1044" s="26">
        <f t="shared" si="4266"/>
        <v>0</v>
      </c>
      <c r="AM1044" s="26">
        <f>AM1045</f>
        <v>0</v>
      </c>
      <c r="AN1044" s="26">
        <f>AN1045</f>
        <v>0</v>
      </c>
      <c r="AO1044" s="26">
        <f>AO1045</f>
        <v>0</v>
      </c>
      <c r="AP1044" s="26">
        <f t="shared" si="4267"/>
        <v>53552.5</v>
      </c>
      <c r="AQ1044" s="26">
        <f t="shared" si="4268"/>
        <v>52917.8</v>
      </c>
      <c r="AR1044" s="26">
        <f t="shared" si="4269"/>
        <v>0</v>
      </c>
      <c r="AS1044" s="26">
        <f>AS1045</f>
        <v>0</v>
      </c>
      <c r="AT1044" s="26">
        <f>AT1045</f>
        <v>0</v>
      </c>
      <c r="AU1044" s="26">
        <f>AU1045</f>
        <v>0</v>
      </c>
      <c r="AV1044" s="26">
        <f t="shared" si="4270"/>
        <v>53552.5</v>
      </c>
      <c r="AW1044" s="26">
        <f t="shared" si="4271"/>
        <v>52917.8</v>
      </c>
      <c r="AX1044" s="26">
        <f t="shared" si="4272"/>
        <v>0</v>
      </c>
      <c r="AY1044" s="26">
        <f>AY1045</f>
        <v>-45000</v>
      </c>
      <c r="AZ1044" s="26">
        <f>AZ1045</f>
        <v>45000</v>
      </c>
      <c r="BA1044" s="26">
        <f>BA1045</f>
        <v>0</v>
      </c>
      <c r="BB1044" s="26">
        <f t="shared" si="4273"/>
        <v>8552.5</v>
      </c>
      <c r="BC1044" s="26">
        <f t="shared" si="4274"/>
        <v>97917.8</v>
      </c>
      <c r="BD1044" s="26">
        <f t="shared" si="4275"/>
        <v>0</v>
      </c>
      <c r="BE1044" s="26">
        <f>BE1045</f>
        <v>0</v>
      </c>
      <c r="BF1044" s="26">
        <f>BF1045</f>
        <v>0</v>
      </c>
      <c r="BG1044" s="26">
        <f>BG1045</f>
        <v>0</v>
      </c>
      <c r="BH1044" s="26">
        <f t="shared" si="4276"/>
        <v>8552.5</v>
      </c>
      <c r="BI1044" s="26">
        <f t="shared" si="4277"/>
        <v>97917.8</v>
      </c>
      <c r="BJ1044" s="26">
        <f t="shared" si="4278"/>
        <v>0</v>
      </c>
      <c r="BK1044" s="26">
        <f>BK1045</f>
        <v>-5314.9709999999995</v>
      </c>
      <c r="BL1044" s="26">
        <f>BL1045</f>
        <v>5314.9709999999995</v>
      </c>
      <c r="BM1044" s="26">
        <f>BM1045</f>
        <v>0</v>
      </c>
      <c r="BN1044" s="26">
        <f t="shared" si="4279"/>
        <v>3237.5290000000005</v>
      </c>
      <c r="BO1044" s="26">
        <f t="shared" si="4280"/>
        <v>103232.77100000001</v>
      </c>
      <c r="BP1044" s="26">
        <f t="shared" si="4281"/>
        <v>0</v>
      </c>
      <c r="BQ1044" s="26">
        <f>BQ1045</f>
        <v>0</v>
      </c>
      <c r="BR1044" s="26">
        <f>BR1045</f>
        <v>0</v>
      </c>
      <c r="BS1044" s="26">
        <f t="shared" si="4282"/>
        <v>3237.5290000000005</v>
      </c>
      <c r="BT1044" s="26">
        <f t="shared" si="4283"/>
        <v>103232.77100000001</v>
      </c>
      <c r="BU1044" s="26">
        <f t="shared" si="4284"/>
        <v>0</v>
      </c>
      <c r="BV1044" s="26">
        <f>BV1045</f>
        <v>0</v>
      </c>
      <c r="BW1044" s="26">
        <f>BW1045</f>
        <v>0</v>
      </c>
      <c r="BX1044" s="26">
        <f t="shared" si="4285"/>
        <v>3237.5290000000005</v>
      </c>
      <c r="BY1044" s="26">
        <f t="shared" si="4286"/>
        <v>103232.77100000001</v>
      </c>
      <c r="BZ1044" s="26">
        <f t="shared" si="4287"/>
        <v>0</v>
      </c>
      <c r="CA1044" s="26">
        <f>CA1045</f>
        <v>0</v>
      </c>
      <c r="CB1044" s="26">
        <f>CB1045</f>
        <v>0</v>
      </c>
      <c r="CC1044" s="26">
        <f>CC1045</f>
        <v>0</v>
      </c>
      <c r="CD1044" s="26">
        <f t="shared" si="4229"/>
        <v>3237.5290000000005</v>
      </c>
      <c r="CE1044" s="26">
        <f t="shared" si="4230"/>
        <v>103232.77100000001</v>
      </c>
      <c r="CF1044" s="26">
        <f t="shared" si="4231"/>
        <v>0</v>
      </c>
      <c r="CG1044" s="26">
        <f>CG1045</f>
        <v>0</v>
      </c>
      <c r="CH1044" s="26">
        <f>CH1045</f>
        <v>0</v>
      </c>
      <c r="CI1044" s="26">
        <f>CI1045</f>
        <v>0</v>
      </c>
      <c r="CJ1044" s="26">
        <f t="shared" si="4232"/>
        <v>3237.5290000000005</v>
      </c>
      <c r="CK1044" s="26">
        <f t="shared" si="4233"/>
        <v>103232.77100000001</v>
      </c>
      <c r="CL1044" s="26">
        <f t="shared" si="4234"/>
        <v>0</v>
      </c>
      <c r="CM1044" s="26">
        <f>CM1045</f>
        <v>0</v>
      </c>
      <c r="CN1044" s="26">
        <f>CN1045</f>
        <v>0</v>
      </c>
      <c r="CO1044" s="26">
        <f>CO1045</f>
        <v>0</v>
      </c>
      <c r="CP1044" s="26">
        <f t="shared" si="4235"/>
        <v>3237.5290000000005</v>
      </c>
      <c r="CQ1044" s="26">
        <f t="shared" si="4236"/>
        <v>103232.77100000001</v>
      </c>
      <c r="CR1044" s="26">
        <f t="shared" si="4237"/>
        <v>0</v>
      </c>
      <c r="CS1044" s="26">
        <f>CS1045</f>
        <v>0</v>
      </c>
      <c r="CT1044" s="19"/>
      <c r="CU1044" s="35"/>
      <c r="DA1044" s="1" t="s">
        <v>29</v>
      </c>
    </row>
    <row r="1045" spans="1:105" ht="46.8" hidden="1" x14ac:dyDescent="0.3">
      <c r="A1045" s="16" t="s">
        <v>572</v>
      </c>
      <c r="B1045" s="17">
        <v>400</v>
      </c>
      <c r="C1045" s="16"/>
      <c r="D1045" s="16"/>
      <c r="E1045" s="34" t="s">
        <v>82</v>
      </c>
      <c r="F1045" s="26">
        <f t="shared" ref="F1045:K1045" si="4338">F1046+F1048</f>
        <v>53552.5</v>
      </c>
      <c r="G1045" s="26">
        <f t="shared" si="4338"/>
        <v>52917.8</v>
      </c>
      <c r="H1045" s="26">
        <f t="shared" si="4338"/>
        <v>0</v>
      </c>
      <c r="I1045" s="26">
        <f t="shared" si="4338"/>
        <v>0</v>
      </c>
      <c r="J1045" s="26">
        <f t="shared" si="4338"/>
        <v>0</v>
      </c>
      <c r="K1045" s="26">
        <f t="shared" si="4338"/>
        <v>0</v>
      </c>
      <c r="L1045" s="26">
        <f t="shared" si="4252"/>
        <v>53552.5</v>
      </c>
      <c r="M1045" s="26">
        <f t="shared" si="4253"/>
        <v>52917.8</v>
      </c>
      <c r="N1045" s="26">
        <f t="shared" si="4254"/>
        <v>0</v>
      </c>
      <c r="O1045" s="26">
        <f>O1046+O1048</f>
        <v>0</v>
      </c>
      <c r="P1045" s="26">
        <f>P1046+P1048</f>
        <v>0</v>
      </c>
      <c r="Q1045" s="26">
        <f>Q1046+Q1048</f>
        <v>0</v>
      </c>
      <c r="R1045" s="26">
        <f t="shared" si="4255"/>
        <v>53552.5</v>
      </c>
      <c r="S1045" s="26">
        <f t="shared" si="4256"/>
        <v>52917.8</v>
      </c>
      <c r="T1045" s="26">
        <f t="shared" si="4257"/>
        <v>0</v>
      </c>
      <c r="U1045" s="26">
        <f>U1046+U1048</f>
        <v>0</v>
      </c>
      <c r="V1045" s="26">
        <f>V1046+V1048</f>
        <v>0</v>
      </c>
      <c r="W1045" s="26">
        <f>W1046+W1048</f>
        <v>0</v>
      </c>
      <c r="X1045" s="26">
        <f t="shared" si="4258"/>
        <v>53552.5</v>
      </c>
      <c r="Y1045" s="26">
        <f t="shared" si="4259"/>
        <v>52917.8</v>
      </c>
      <c r="Z1045" s="26">
        <f t="shared" si="4260"/>
        <v>0</v>
      </c>
      <c r="AA1045" s="26">
        <f>AA1046+AA1048</f>
        <v>0</v>
      </c>
      <c r="AB1045" s="26">
        <f>AB1046+AB1048</f>
        <v>0</v>
      </c>
      <c r="AC1045" s="26">
        <f>AC1046+AC1048</f>
        <v>0</v>
      </c>
      <c r="AD1045" s="26">
        <f t="shared" si="4261"/>
        <v>53552.5</v>
      </c>
      <c r="AE1045" s="26">
        <f t="shared" si="4262"/>
        <v>52917.8</v>
      </c>
      <c r="AF1045" s="26">
        <f t="shared" si="4263"/>
        <v>0</v>
      </c>
      <c r="AG1045" s="26">
        <f>AG1046+AG1048</f>
        <v>0</v>
      </c>
      <c r="AH1045" s="26">
        <f>AH1046+AH1048</f>
        <v>0</v>
      </c>
      <c r="AI1045" s="26">
        <f>AI1046+AI1048</f>
        <v>0</v>
      </c>
      <c r="AJ1045" s="26">
        <f t="shared" si="4264"/>
        <v>53552.5</v>
      </c>
      <c r="AK1045" s="26">
        <f t="shared" si="4265"/>
        <v>52917.8</v>
      </c>
      <c r="AL1045" s="26">
        <f t="shared" si="4266"/>
        <v>0</v>
      </c>
      <c r="AM1045" s="26">
        <f>AM1046+AM1048</f>
        <v>0</v>
      </c>
      <c r="AN1045" s="26">
        <f>AN1046+AN1048</f>
        <v>0</v>
      </c>
      <c r="AO1045" s="26">
        <f>AO1046+AO1048</f>
        <v>0</v>
      </c>
      <c r="AP1045" s="26">
        <f t="shared" si="4267"/>
        <v>53552.5</v>
      </c>
      <c r="AQ1045" s="26">
        <f t="shared" si="4268"/>
        <v>52917.8</v>
      </c>
      <c r="AR1045" s="26">
        <f t="shared" si="4269"/>
        <v>0</v>
      </c>
      <c r="AS1045" s="26">
        <f>AS1046+AS1048</f>
        <v>0</v>
      </c>
      <c r="AT1045" s="26">
        <f>AT1046+AT1048</f>
        <v>0</v>
      </c>
      <c r="AU1045" s="26">
        <f>AU1046+AU1048</f>
        <v>0</v>
      </c>
      <c r="AV1045" s="26">
        <f t="shared" si="4270"/>
        <v>53552.5</v>
      </c>
      <c r="AW1045" s="26">
        <f t="shared" si="4271"/>
        <v>52917.8</v>
      </c>
      <c r="AX1045" s="26">
        <f t="shared" si="4272"/>
        <v>0</v>
      </c>
      <c r="AY1045" s="26">
        <f>AY1046+AY1048</f>
        <v>-45000</v>
      </c>
      <c r="AZ1045" s="26">
        <f>AZ1046+AZ1048</f>
        <v>45000</v>
      </c>
      <c r="BA1045" s="26">
        <f>BA1046+BA1048</f>
        <v>0</v>
      </c>
      <c r="BB1045" s="26">
        <f t="shared" si="4273"/>
        <v>8552.5</v>
      </c>
      <c r="BC1045" s="26">
        <f t="shared" si="4274"/>
        <v>97917.8</v>
      </c>
      <c r="BD1045" s="26">
        <f t="shared" si="4275"/>
        <v>0</v>
      </c>
      <c r="BE1045" s="26">
        <f>BE1046+BE1048</f>
        <v>0</v>
      </c>
      <c r="BF1045" s="26">
        <f>BF1046+BF1048</f>
        <v>0</v>
      </c>
      <c r="BG1045" s="26">
        <f>BG1046+BG1048</f>
        <v>0</v>
      </c>
      <c r="BH1045" s="26">
        <f t="shared" si="4276"/>
        <v>8552.5</v>
      </c>
      <c r="BI1045" s="26">
        <f t="shared" si="4277"/>
        <v>97917.8</v>
      </c>
      <c r="BJ1045" s="26">
        <f t="shared" si="4278"/>
        <v>0</v>
      </c>
      <c r="BK1045" s="26">
        <f>BK1046+BK1048</f>
        <v>-5314.9709999999995</v>
      </c>
      <c r="BL1045" s="26">
        <f>BL1046+BL1048</f>
        <v>5314.9709999999995</v>
      </c>
      <c r="BM1045" s="26">
        <f>BM1046+BM1048</f>
        <v>0</v>
      </c>
      <c r="BN1045" s="26">
        <f t="shared" si="4279"/>
        <v>3237.5290000000005</v>
      </c>
      <c r="BO1045" s="26">
        <f t="shared" si="4280"/>
        <v>103232.77100000001</v>
      </c>
      <c r="BP1045" s="26">
        <f t="shared" si="4281"/>
        <v>0</v>
      </c>
      <c r="BQ1045" s="26">
        <f>BQ1046+BQ1048</f>
        <v>0</v>
      </c>
      <c r="BR1045" s="26">
        <f>BR1046+BR1048</f>
        <v>0</v>
      </c>
      <c r="BS1045" s="26">
        <f t="shared" si="4282"/>
        <v>3237.5290000000005</v>
      </c>
      <c r="BT1045" s="26">
        <f t="shared" si="4283"/>
        <v>103232.77100000001</v>
      </c>
      <c r="BU1045" s="26">
        <f t="shared" si="4284"/>
        <v>0</v>
      </c>
      <c r="BV1045" s="26">
        <f>BV1046+BV1048</f>
        <v>0</v>
      </c>
      <c r="BW1045" s="26">
        <f>BW1046+BW1048</f>
        <v>0</v>
      </c>
      <c r="BX1045" s="26">
        <f t="shared" si="4285"/>
        <v>3237.5290000000005</v>
      </c>
      <c r="BY1045" s="26">
        <f t="shared" si="4286"/>
        <v>103232.77100000001</v>
      </c>
      <c r="BZ1045" s="26">
        <f t="shared" si="4287"/>
        <v>0</v>
      </c>
      <c r="CA1045" s="26">
        <f>CA1046+CA1048</f>
        <v>0</v>
      </c>
      <c r="CB1045" s="26">
        <f>CB1046+CB1048</f>
        <v>0</v>
      </c>
      <c r="CC1045" s="26">
        <f>CC1046+CC1048</f>
        <v>0</v>
      </c>
      <c r="CD1045" s="26">
        <f t="shared" si="4229"/>
        <v>3237.5290000000005</v>
      </c>
      <c r="CE1045" s="26">
        <f t="shared" si="4230"/>
        <v>103232.77100000001</v>
      </c>
      <c r="CF1045" s="26">
        <f t="shared" si="4231"/>
        <v>0</v>
      </c>
      <c r="CG1045" s="26">
        <f>CG1046+CG1048</f>
        <v>0</v>
      </c>
      <c r="CH1045" s="26">
        <f>CH1046+CH1048</f>
        <v>0</v>
      </c>
      <c r="CI1045" s="26">
        <f>CI1046+CI1048</f>
        <v>0</v>
      </c>
      <c r="CJ1045" s="26">
        <f t="shared" si="4232"/>
        <v>3237.5290000000005</v>
      </c>
      <c r="CK1045" s="26">
        <f t="shared" si="4233"/>
        <v>103232.77100000001</v>
      </c>
      <c r="CL1045" s="26">
        <f t="shared" si="4234"/>
        <v>0</v>
      </c>
      <c r="CM1045" s="26">
        <f>CM1046+CM1048</f>
        <v>0</v>
      </c>
      <c r="CN1045" s="26">
        <f>CN1046+CN1048</f>
        <v>0</v>
      </c>
      <c r="CO1045" s="26">
        <f>CO1046+CO1048</f>
        <v>0</v>
      </c>
      <c r="CP1045" s="26">
        <f t="shared" si="4235"/>
        <v>3237.5290000000005</v>
      </c>
      <c r="CQ1045" s="26">
        <f t="shared" si="4236"/>
        <v>103232.77100000001</v>
      </c>
      <c r="CR1045" s="26">
        <f t="shared" si="4237"/>
        <v>0</v>
      </c>
      <c r="CS1045" s="26">
        <f>CS1046+CS1048</f>
        <v>0</v>
      </c>
      <c r="CT1045" s="19"/>
      <c r="CU1045" s="35"/>
      <c r="CY1045" s="1" t="s">
        <v>27</v>
      </c>
    </row>
    <row r="1046" spans="1:105" hidden="1" x14ac:dyDescent="0.3">
      <c r="A1046" s="16" t="s">
        <v>572</v>
      </c>
      <c r="B1046" s="17">
        <v>410</v>
      </c>
      <c r="C1046" s="16"/>
      <c r="D1046" s="16"/>
      <c r="E1046" s="34" t="s">
        <v>83</v>
      </c>
      <c r="F1046" s="26">
        <f t="shared" ref="F1046:K1046" si="4339">F1047</f>
        <v>53552.5</v>
      </c>
      <c r="G1046" s="26">
        <f t="shared" si="4339"/>
        <v>51507.3</v>
      </c>
      <c r="H1046" s="26">
        <f t="shared" si="4339"/>
        <v>0</v>
      </c>
      <c r="I1046" s="26">
        <f t="shared" si="4339"/>
        <v>0</v>
      </c>
      <c r="J1046" s="26">
        <f t="shared" si="4339"/>
        <v>0</v>
      </c>
      <c r="K1046" s="26">
        <f t="shared" si="4339"/>
        <v>0</v>
      </c>
      <c r="L1046" s="26">
        <f t="shared" si="4252"/>
        <v>53552.5</v>
      </c>
      <c r="M1046" s="26">
        <f t="shared" si="4253"/>
        <v>51507.3</v>
      </c>
      <c r="N1046" s="26">
        <f t="shared" si="4254"/>
        <v>0</v>
      </c>
      <c r="O1046" s="26">
        <f>O1047</f>
        <v>0</v>
      </c>
      <c r="P1046" s="26">
        <f>P1047</f>
        <v>0</v>
      </c>
      <c r="Q1046" s="26">
        <f>Q1047</f>
        <v>0</v>
      </c>
      <c r="R1046" s="26">
        <f t="shared" si="4255"/>
        <v>53552.5</v>
      </c>
      <c r="S1046" s="26">
        <f t="shared" si="4256"/>
        <v>51507.3</v>
      </c>
      <c r="T1046" s="26">
        <f t="shared" si="4257"/>
        <v>0</v>
      </c>
      <c r="U1046" s="26">
        <f>U1047</f>
        <v>0</v>
      </c>
      <c r="V1046" s="26">
        <f>V1047</f>
        <v>0</v>
      </c>
      <c r="W1046" s="26">
        <f>W1047</f>
        <v>0</v>
      </c>
      <c r="X1046" s="26">
        <f t="shared" si="4258"/>
        <v>53552.5</v>
      </c>
      <c r="Y1046" s="26">
        <f t="shared" si="4259"/>
        <v>51507.3</v>
      </c>
      <c r="Z1046" s="26">
        <f t="shared" si="4260"/>
        <v>0</v>
      </c>
      <c r="AA1046" s="26">
        <f>AA1047</f>
        <v>0</v>
      </c>
      <c r="AB1046" s="26">
        <f>AB1047</f>
        <v>0</v>
      </c>
      <c r="AC1046" s="26">
        <f>AC1047</f>
        <v>0</v>
      </c>
      <c r="AD1046" s="26">
        <f t="shared" si="4261"/>
        <v>53552.5</v>
      </c>
      <c r="AE1046" s="26">
        <f t="shared" si="4262"/>
        <v>51507.3</v>
      </c>
      <c r="AF1046" s="26">
        <f t="shared" si="4263"/>
        <v>0</v>
      </c>
      <c r="AG1046" s="26">
        <f>AG1047</f>
        <v>0</v>
      </c>
      <c r="AH1046" s="26">
        <f>AH1047</f>
        <v>0</v>
      </c>
      <c r="AI1046" s="26">
        <f>AI1047</f>
        <v>0</v>
      </c>
      <c r="AJ1046" s="26">
        <f t="shared" si="4264"/>
        <v>53552.5</v>
      </c>
      <c r="AK1046" s="26">
        <f t="shared" si="4265"/>
        <v>51507.3</v>
      </c>
      <c r="AL1046" s="26">
        <f t="shared" si="4266"/>
        <v>0</v>
      </c>
      <c r="AM1046" s="26">
        <f>AM1047</f>
        <v>0</v>
      </c>
      <c r="AN1046" s="26">
        <f>AN1047</f>
        <v>0</v>
      </c>
      <c r="AO1046" s="26">
        <f>AO1047</f>
        <v>0</v>
      </c>
      <c r="AP1046" s="26">
        <f t="shared" si="4267"/>
        <v>53552.5</v>
      </c>
      <c r="AQ1046" s="26">
        <f t="shared" si="4268"/>
        <v>51507.3</v>
      </c>
      <c r="AR1046" s="26">
        <f t="shared" si="4269"/>
        <v>0</v>
      </c>
      <c r="AS1046" s="26">
        <f>AS1047</f>
        <v>0</v>
      </c>
      <c r="AT1046" s="26">
        <f>AT1047</f>
        <v>0</v>
      </c>
      <c r="AU1046" s="26">
        <f>AU1047</f>
        <v>0</v>
      </c>
      <c r="AV1046" s="26">
        <f t="shared" si="4270"/>
        <v>53552.5</v>
      </c>
      <c r="AW1046" s="26">
        <f t="shared" si="4271"/>
        <v>51507.3</v>
      </c>
      <c r="AX1046" s="26">
        <f t="shared" si="4272"/>
        <v>0</v>
      </c>
      <c r="AY1046" s="26">
        <f>AY1047</f>
        <v>-45000</v>
      </c>
      <c r="AZ1046" s="26">
        <f>AZ1047</f>
        <v>45000</v>
      </c>
      <c r="BA1046" s="26">
        <f>BA1047</f>
        <v>0</v>
      </c>
      <c r="BB1046" s="26">
        <f t="shared" si="4273"/>
        <v>8552.5</v>
      </c>
      <c r="BC1046" s="26">
        <f t="shared" si="4274"/>
        <v>96507.3</v>
      </c>
      <c r="BD1046" s="26">
        <f t="shared" si="4275"/>
        <v>0</v>
      </c>
      <c r="BE1046" s="26">
        <f>BE1047</f>
        <v>0</v>
      </c>
      <c r="BF1046" s="26">
        <f>BF1047</f>
        <v>0</v>
      </c>
      <c r="BG1046" s="26">
        <f>BG1047</f>
        <v>0</v>
      </c>
      <c r="BH1046" s="26">
        <f t="shared" si="4276"/>
        <v>8552.5</v>
      </c>
      <c r="BI1046" s="26">
        <f t="shared" si="4277"/>
        <v>96507.3</v>
      </c>
      <c r="BJ1046" s="26">
        <f t="shared" si="4278"/>
        <v>0</v>
      </c>
      <c r="BK1046" s="26">
        <f>BK1047</f>
        <v>-5314.9709999999995</v>
      </c>
      <c r="BL1046" s="26">
        <f>BL1047</f>
        <v>5314.9709999999995</v>
      </c>
      <c r="BM1046" s="26">
        <f>BM1047</f>
        <v>0</v>
      </c>
      <c r="BN1046" s="26">
        <f t="shared" si="4279"/>
        <v>3237.5290000000005</v>
      </c>
      <c r="BO1046" s="26">
        <f t="shared" si="4280"/>
        <v>101822.27100000001</v>
      </c>
      <c r="BP1046" s="26">
        <f t="shared" si="4281"/>
        <v>0</v>
      </c>
      <c r="BQ1046" s="26">
        <f>BQ1047</f>
        <v>0</v>
      </c>
      <c r="BR1046" s="26">
        <f>BR1047</f>
        <v>0</v>
      </c>
      <c r="BS1046" s="26">
        <f t="shared" si="4282"/>
        <v>3237.5290000000005</v>
      </c>
      <c r="BT1046" s="26">
        <f t="shared" si="4283"/>
        <v>101822.27100000001</v>
      </c>
      <c r="BU1046" s="26">
        <f t="shared" si="4284"/>
        <v>0</v>
      </c>
      <c r="BV1046" s="26">
        <f>BV1047</f>
        <v>0</v>
      </c>
      <c r="BW1046" s="26">
        <f>BW1047</f>
        <v>0</v>
      </c>
      <c r="BX1046" s="26">
        <f t="shared" si="4285"/>
        <v>3237.5290000000005</v>
      </c>
      <c r="BY1046" s="26">
        <f t="shared" si="4286"/>
        <v>101822.27100000001</v>
      </c>
      <c r="BZ1046" s="26">
        <f t="shared" si="4287"/>
        <v>0</v>
      </c>
      <c r="CA1046" s="26">
        <f>CA1047</f>
        <v>0</v>
      </c>
      <c r="CB1046" s="26">
        <f>CB1047</f>
        <v>0</v>
      </c>
      <c r="CC1046" s="26">
        <f>CC1047</f>
        <v>0</v>
      </c>
      <c r="CD1046" s="26">
        <f t="shared" si="4229"/>
        <v>3237.5290000000005</v>
      </c>
      <c r="CE1046" s="26">
        <f t="shared" si="4230"/>
        <v>101822.27100000001</v>
      </c>
      <c r="CF1046" s="26">
        <f t="shared" si="4231"/>
        <v>0</v>
      </c>
      <c r="CG1046" s="26">
        <f>CG1047</f>
        <v>0</v>
      </c>
      <c r="CH1046" s="26">
        <f>CH1047</f>
        <v>0</v>
      </c>
      <c r="CI1046" s="26">
        <f>CI1047</f>
        <v>0</v>
      </c>
      <c r="CJ1046" s="26">
        <f t="shared" si="4232"/>
        <v>3237.5290000000005</v>
      </c>
      <c r="CK1046" s="26">
        <f t="shared" si="4233"/>
        <v>101822.27100000001</v>
      </c>
      <c r="CL1046" s="26">
        <f t="shared" si="4234"/>
        <v>0</v>
      </c>
      <c r="CM1046" s="26">
        <f>CM1047</f>
        <v>0</v>
      </c>
      <c r="CN1046" s="26">
        <f>CN1047</f>
        <v>0</v>
      </c>
      <c r="CO1046" s="26">
        <f>CO1047</f>
        <v>0</v>
      </c>
      <c r="CP1046" s="26">
        <f t="shared" si="4235"/>
        <v>3237.5290000000005</v>
      </c>
      <c r="CQ1046" s="26">
        <f t="shared" si="4236"/>
        <v>101822.27100000001</v>
      </c>
      <c r="CR1046" s="26">
        <f t="shared" si="4237"/>
        <v>0</v>
      </c>
      <c r="CS1046" s="26">
        <f>CS1047</f>
        <v>0</v>
      </c>
      <c r="CT1046" s="19"/>
      <c r="CU1046" s="35"/>
      <c r="CZ1046" s="1" t="s">
        <v>28</v>
      </c>
    </row>
    <row r="1047" spans="1:105" hidden="1" x14ac:dyDescent="0.3">
      <c r="A1047" s="16" t="s">
        <v>572</v>
      </c>
      <c r="B1047" s="17">
        <v>410</v>
      </c>
      <c r="C1047" s="16" t="s">
        <v>45</v>
      </c>
      <c r="D1047" s="16" t="s">
        <v>311</v>
      </c>
      <c r="E1047" s="34" t="s">
        <v>385</v>
      </c>
      <c r="F1047" s="26">
        <v>53552.5</v>
      </c>
      <c r="G1047" s="26">
        <v>51507.3</v>
      </c>
      <c r="H1047" s="26"/>
      <c r="I1047" s="26"/>
      <c r="J1047" s="26"/>
      <c r="K1047" s="26"/>
      <c r="L1047" s="26">
        <f t="shared" si="4252"/>
        <v>53552.5</v>
      </c>
      <c r="M1047" s="26">
        <f t="shared" si="4253"/>
        <v>51507.3</v>
      </c>
      <c r="N1047" s="26">
        <f t="shared" si="4254"/>
        <v>0</v>
      </c>
      <c r="O1047" s="26"/>
      <c r="P1047" s="26"/>
      <c r="Q1047" s="26"/>
      <c r="R1047" s="26">
        <f t="shared" si="4255"/>
        <v>53552.5</v>
      </c>
      <c r="S1047" s="26">
        <f t="shared" si="4256"/>
        <v>51507.3</v>
      </c>
      <c r="T1047" s="26">
        <f t="shared" si="4257"/>
        <v>0</v>
      </c>
      <c r="U1047" s="26"/>
      <c r="V1047" s="26"/>
      <c r="W1047" s="26"/>
      <c r="X1047" s="26">
        <f t="shared" si="4258"/>
        <v>53552.5</v>
      </c>
      <c r="Y1047" s="26">
        <f t="shared" si="4259"/>
        <v>51507.3</v>
      </c>
      <c r="Z1047" s="26">
        <f t="shared" si="4260"/>
        <v>0</v>
      </c>
      <c r="AA1047" s="26"/>
      <c r="AB1047" s="26"/>
      <c r="AC1047" s="26"/>
      <c r="AD1047" s="26">
        <f t="shared" si="4261"/>
        <v>53552.5</v>
      </c>
      <c r="AE1047" s="26">
        <f t="shared" si="4262"/>
        <v>51507.3</v>
      </c>
      <c r="AF1047" s="26">
        <f t="shared" si="4263"/>
        <v>0</v>
      </c>
      <c r="AG1047" s="26"/>
      <c r="AH1047" s="26"/>
      <c r="AI1047" s="26"/>
      <c r="AJ1047" s="26">
        <f t="shared" si="4264"/>
        <v>53552.5</v>
      </c>
      <c r="AK1047" s="26">
        <f t="shared" si="4265"/>
        <v>51507.3</v>
      </c>
      <c r="AL1047" s="26">
        <f t="shared" si="4266"/>
        <v>0</v>
      </c>
      <c r="AM1047" s="26"/>
      <c r="AN1047" s="26"/>
      <c r="AO1047" s="26"/>
      <c r="AP1047" s="26">
        <f t="shared" si="4267"/>
        <v>53552.5</v>
      </c>
      <c r="AQ1047" s="26">
        <f t="shared" si="4268"/>
        <v>51507.3</v>
      </c>
      <c r="AR1047" s="26">
        <f t="shared" si="4269"/>
        <v>0</v>
      </c>
      <c r="AS1047" s="26"/>
      <c r="AT1047" s="26"/>
      <c r="AU1047" s="26"/>
      <c r="AV1047" s="26">
        <f t="shared" si="4270"/>
        <v>53552.5</v>
      </c>
      <c r="AW1047" s="26">
        <f t="shared" si="4271"/>
        <v>51507.3</v>
      </c>
      <c r="AX1047" s="26">
        <f t="shared" si="4272"/>
        <v>0</v>
      </c>
      <c r="AY1047" s="26">
        <v>-45000</v>
      </c>
      <c r="AZ1047" s="26">
        <v>45000</v>
      </c>
      <c r="BA1047" s="26"/>
      <c r="BB1047" s="26">
        <f t="shared" si="4273"/>
        <v>8552.5</v>
      </c>
      <c r="BC1047" s="26">
        <f t="shared" si="4274"/>
        <v>96507.3</v>
      </c>
      <c r="BD1047" s="26">
        <f t="shared" si="4275"/>
        <v>0</v>
      </c>
      <c r="BE1047" s="26"/>
      <c r="BF1047" s="26"/>
      <c r="BG1047" s="26"/>
      <c r="BH1047" s="26">
        <f t="shared" si="4276"/>
        <v>8552.5</v>
      </c>
      <c r="BI1047" s="26">
        <f t="shared" si="4277"/>
        <v>96507.3</v>
      </c>
      <c r="BJ1047" s="26">
        <f t="shared" si="4278"/>
        <v>0</v>
      </c>
      <c r="BK1047" s="26">
        <v>-5314.9709999999995</v>
      </c>
      <c r="BL1047" s="26">
        <v>5314.9709999999995</v>
      </c>
      <c r="BM1047" s="26"/>
      <c r="BN1047" s="26">
        <f t="shared" si="4279"/>
        <v>3237.5290000000005</v>
      </c>
      <c r="BO1047" s="26">
        <f t="shared" si="4280"/>
        <v>101822.27100000001</v>
      </c>
      <c r="BP1047" s="26">
        <f t="shared" si="4281"/>
        <v>0</v>
      </c>
      <c r="BQ1047" s="26"/>
      <c r="BR1047" s="26"/>
      <c r="BS1047" s="26">
        <f t="shared" si="4282"/>
        <v>3237.5290000000005</v>
      </c>
      <c r="BT1047" s="26">
        <f t="shared" si="4283"/>
        <v>101822.27100000001</v>
      </c>
      <c r="BU1047" s="26">
        <f t="shared" si="4284"/>
        <v>0</v>
      </c>
      <c r="BV1047" s="26"/>
      <c r="BW1047" s="26"/>
      <c r="BX1047" s="26">
        <f t="shared" si="4285"/>
        <v>3237.5290000000005</v>
      </c>
      <c r="BY1047" s="26">
        <f t="shared" si="4286"/>
        <v>101822.27100000001</v>
      </c>
      <c r="BZ1047" s="26">
        <f t="shared" si="4287"/>
        <v>0</v>
      </c>
      <c r="CA1047" s="26"/>
      <c r="CB1047" s="26"/>
      <c r="CC1047" s="26"/>
      <c r="CD1047" s="26">
        <f t="shared" si="4229"/>
        <v>3237.5290000000005</v>
      </c>
      <c r="CE1047" s="26">
        <f t="shared" si="4230"/>
        <v>101822.27100000001</v>
      </c>
      <c r="CF1047" s="26">
        <f t="shared" si="4231"/>
        <v>0</v>
      </c>
      <c r="CG1047" s="26"/>
      <c r="CH1047" s="26"/>
      <c r="CI1047" s="26"/>
      <c r="CJ1047" s="26">
        <f t="shared" si="4232"/>
        <v>3237.5290000000005</v>
      </c>
      <c r="CK1047" s="26">
        <f t="shared" si="4233"/>
        <v>101822.27100000001</v>
      </c>
      <c r="CL1047" s="26">
        <f t="shared" si="4234"/>
        <v>0</v>
      </c>
      <c r="CM1047" s="26"/>
      <c r="CN1047" s="26"/>
      <c r="CO1047" s="26"/>
      <c r="CP1047" s="26">
        <f t="shared" si="4235"/>
        <v>3237.5290000000005</v>
      </c>
      <c r="CQ1047" s="26">
        <f t="shared" si="4236"/>
        <v>101822.27100000001</v>
      </c>
      <c r="CR1047" s="26">
        <f t="shared" si="4237"/>
        <v>0</v>
      </c>
      <c r="CS1047" s="26"/>
      <c r="CT1047" s="19"/>
      <c r="CU1047" s="35"/>
    </row>
    <row r="1048" spans="1:105" ht="140.4" hidden="1" x14ac:dyDescent="0.3">
      <c r="A1048" s="16" t="s">
        <v>572</v>
      </c>
      <c r="B1048" s="17">
        <v>460</v>
      </c>
      <c r="C1048" s="16"/>
      <c r="D1048" s="16"/>
      <c r="E1048" s="34" t="s">
        <v>284</v>
      </c>
      <c r="F1048" s="26">
        <f t="shared" ref="F1048:K1048" si="4340">F1049</f>
        <v>0</v>
      </c>
      <c r="G1048" s="26">
        <f t="shared" si="4340"/>
        <v>1410.5</v>
      </c>
      <c r="H1048" s="26">
        <f t="shared" si="4340"/>
        <v>0</v>
      </c>
      <c r="I1048" s="26">
        <f t="shared" si="4340"/>
        <v>0</v>
      </c>
      <c r="J1048" s="26">
        <f t="shared" si="4340"/>
        <v>0</v>
      </c>
      <c r="K1048" s="26">
        <f t="shared" si="4340"/>
        <v>0</v>
      </c>
      <c r="L1048" s="26">
        <f t="shared" si="4252"/>
        <v>0</v>
      </c>
      <c r="M1048" s="26">
        <f t="shared" si="4253"/>
        <v>1410.5</v>
      </c>
      <c r="N1048" s="26">
        <f t="shared" si="4254"/>
        <v>0</v>
      </c>
      <c r="O1048" s="26">
        <f>O1049</f>
        <v>0</v>
      </c>
      <c r="P1048" s="26">
        <f>P1049</f>
        <v>0</v>
      </c>
      <c r="Q1048" s="26">
        <f>Q1049</f>
        <v>0</v>
      </c>
      <c r="R1048" s="26">
        <f t="shared" si="4255"/>
        <v>0</v>
      </c>
      <c r="S1048" s="26">
        <f t="shared" si="4256"/>
        <v>1410.5</v>
      </c>
      <c r="T1048" s="26">
        <f t="shared" si="4257"/>
        <v>0</v>
      </c>
      <c r="U1048" s="26">
        <f>U1049</f>
        <v>0</v>
      </c>
      <c r="V1048" s="26">
        <f>V1049</f>
        <v>0</v>
      </c>
      <c r="W1048" s="26">
        <f>W1049</f>
        <v>0</v>
      </c>
      <c r="X1048" s="26">
        <f t="shared" si="4258"/>
        <v>0</v>
      </c>
      <c r="Y1048" s="26">
        <f t="shared" si="4259"/>
        <v>1410.5</v>
      </c>
      <c r="Z1048" s="26">
        <f t="shared" si="4260"/>
        <v>0</v>
      </c>
      <c r="AA1048" s="26">
        <f>AA1049</f>
        <v>0</v>
      </c>
      <c r="AB1048" s="26">
        <f>AB1049</f>
        <v>0</v>
      </c>
      <c r="AC1048" s="26">
        <f>AC1049</f>
        <v>0</v>
      </c>
      <c r="AD1048" s="26">
        <f t="shared" si="4261"/>
        <v>0</v>
      </c>
      <c r="AE1048" s="26">
        <f t="shared" si="4262"/>
        <v>1410.5</v>
      </c>
      <c r="AF1048" s="26">
        <f t="shared" si="4263"/>
        <v>0</v>
      </c>
      <c r="AG1048" s="26">
        <f>AG1049</f>
        <v>0</v>
      </c>
      <c r="AH1048" s="26">
        <f>AH1049</f>
        <v>0</v>
      </c>
      <c r="AI1048" s="26">
        <f>AI1049</f>
        <v>0</v>
      </c>
      <c r="AJ1048" s="26">
        <f t="shared" si="4264"/>
        <v>0</v>
      </c>
      <c r="AK1048" s="26">
        <f t="shared" si="4265"/>
        <v>1410.5</v>
      </c>
      <c r="AL1048" s="26">
        <f t="shared" si="4266"/>
        <v>0</v>
      </c>
      <c r="AM1048" s="26">
        <f>AM1049</f>
        <v>0</v>
      </c>
      <c r="AN1048" s="26">
        <f>AN1049</f>
        <v>0</v>
      </c>
      <c r="AO1048" s="26">
        <f>AO1049</f>
        <v>0</v>
      </c>
      <c r="AP1048" s="26">
        <f t="shared" si="4267"/>
        <v>0</v>
      </c>
      <c r="AQ1048" s="26">
        <f t="shared" si="4268"/>
        <v>1410.5</v>
      </c>
      <c r="AR1048" s="26">
        <f t="shared" si="4269"/>
        <v>0</v>
      </c>
      <c r="AS1048" s="26">
        <f>AS1049</f>
        <v>0</v>
      </c>
      <c r="AT1048" s="26">
        <f>AT1049</f>
        <v>0</v>
      </c>
      <c r="AU1048" s="26">
        <f>AU1049</f>
        <v>0</v>
      </c>
      <c r="AV1048" s="26">
        <f t="shared" si="4270"/>
        <v>0</v>
      </c>
      <c r="AW1048" s="26">
        <f t="shared" si="4271"/>
        <v>1410.5</v>
      </c>
      <c r="AX1048" s="26">
        <f t="shared" si="4272"/>
        <v>0</v>
      </c>
      <c r="AY1048" s="26">
        <f>AY1049</f>
        <v>0</v>
      </c>
      <c r="AZ1048" s="26">
        <f>AZ1049</f>
        <v>0</v>
      </c>
      <c r="BA1048" s="26">
        <f>BA1049</f>
        <v>0</v>
      </c>
      <c r="BB1048" s="26">
        <f t="shared" si="4273"/>
        <v>0</v>
      </c>
      <c r="BC1048" s="26">
        <f t="shared" si="4274"/>
        <v>1410.5</v>
      </c>
      <c r="BD1048" s="26">
        <f t="shared" si="4275"/>
        <v>0</v>
      </c>
      <c r="BE1048" s="26">
        <f>BE1049</f>
        <v>0</v>
      </c>
      <c r="BF1048" s="26">
        <f>BF1049</f>
        <v>0</v>
      </c>
      <c r="BG1048" s="26">
        <f>BG1049</f>
        <v>0</v>
      </c>
      <c r="BH1048" s="26">
        <f t="shared" si="4276"/>
        <v>0</v>
      </c>
      <c r="BI1048" s="26">
        <f t="shared" si="4277"/>
        <v>1410.5</v>
      </c>
      <c r="BJ1048" s="26">
        <f t="shared" si="4278"/>
        <v>0</v>
      </c>
      <c r="BK1048" s="26">
        <f>BK1049</f>
        <v>0</v>
      </c>
      <c r="BL1048" s="26">
        <f>BL1049</f>
        <v>0</v>
      </c>
      <c r="BM1048" s="26">
        <f>BM1049</f>
        <v>0</v>
      </c>
      <c r="BN1048" s="26">
        <f t="shared" si="4279"/>
        <v>0</v>
      </c>
      <c r="BO1048" s="26">
        <f t="shared" si="4280"/>
        <v>1410.5</v>
      </c>
      <c r="BP1048" s="26">
        <f t="shared" si="4281"/>
        <v>0</v>
      </c>
      <c r="BQ1048" s="26">
        <f>BQ1049</f>
        <v>0</v>
      </c>
      <c r="BR1048" s="26">
        <f>BR1049</f>
        <v>0</v>
      </c>
      <c r="BS1048" s="26">
        <f t="shared" si="4282"/>
        <v>0</v>
      </c>
      <c r="BT1048" s="26">
        <f t="shared" si="4283"/>
        <v>1410.5</v>
      </c>
      <c r="BU1048" s="26">
        <f t="shared" si="4284"/>
        <v>0</v>
      </c>
      <c r="BV1048" s="26">
        <f>BV1049</f>
        <v>0</v>
      </c>
      <c r="BW1048" s="26">
        <f>BW1049</f>
        <v>0</v>
      </c>
      <c r="BX1048" s="26">
        <f t="shared" si="4285"/>
        <v>0</v>
      </c>
      <c r="BY1048" s="26">
        <f t="shared" si="4286"/>
        <v>1410.5</v>
      </c>
      <c r="BZ1048" s="26">
        <f t="shared" si="4287"/>
        <v>0</v>
      </c>
      <c r="CA1048" s="26">
        <f>CA1049</f>
        <v>0</v>
      </c>
      <c r="CB1048" s="26">
        <f>CB1049</f>
        <v>0</v>
      </c>
      <c r="CC1048" s="26">
        <f>CC1049</f>
        <v>0</v>
      </c>
      <c r="CD1048" s="26">
        <f t="shared" si="4229"/>
        <v>0</v>
      </c>
      <c r="CE1048" s="26">
        <f t="shared" si="4230"/>
        <v>1410.5</v>
      </c>
      <c r="CF1048" s="26">
        <f t="shared" si="4231"/>
        <v>0</v>
      </c>
      <c r="CG1048" s="26">
        <f>CG1049</f>
        <v>0</v>
      </c>
      <c r="CH1048" s="26">
        <f>CH1049</f>
        <v>0</v>
      </c>
      <c r="CI1048" s="26">
        <f>CI1049</f>
        <v>0</v>
      </c>
      <c r="CJ1048" s="26">
        <f t="shared" si="4232"/>
        <v>0</v>
      </c>
      <c r="CK1048" s="26">
        <f t="shared" si="4233"/>
        <v>1410.5</v>
      </c>
      <c r="CL1048" s="26">
        <f t="shared" si="4234"/>
        <v>0</v>
      </c>
      <c r="CM1048" s="26">
        <f>CM1049</f>
        <v>0</v>
      </c>
      <c r="CN1048" s="26">
        <f>CN1049</f>
        <v>0</v>
      </c>
      <c r="CO1048" s="26">
        <f>CO1049</f>
        <v>0</v>
      </c>
      <c r="CP1048" s="26">
        <f t="shared" si="4235"/>
        <v>0</v>
      </c>
      <c r="CQ1048" s="26">
        <f t="shared" si="4236"/>
        <v>1410.5</v>
      </c>
      <c r="CR1048" s="26">
        <f t="shared" si="4237"/>
        <v>0</v>
      </c>
      <c r="CS1048" s="26">
        <f>CS1049</f>
        <v>0</v>
      </c>
      <c r="CT1048" s="19"/>
      <c r="CU1048" s="35"/>
      <c r="CZ1048" s="1" t="s">
        <v>28</v>
      </c>
    </row>
    <row r="1049" spans="1:105" hidden="1" x14ac:dyDescent="0.3">
      <c r="A1049" s="16" t="s">
        <v>572</v>
      </c>
      <c r="B1049" s="17">
        <v>460</v>
      </c>
      <c r="C1049" s="16" t="s">
        <v>45</v>
      </c>
      <c r="D1049" s="16" t="s">
        <v>311</v>
      </c>
      <c r="E1049" s="34" t="s">
        <v>385</v>
      </c>
      <c r="F1049" s="26"/>
      <c r="G1049" s="26">
        <v>1410.5</v>
      </c>
      <c r="H1049" s="26"/>
      <c r="I1049" s="26"/>
      <c r="J1049" s="26"/>
      <c r="K1049" s="26"/>
      <c r="L1049" s="26">
        <f t="shared" si="4252"/>
        <v>0</v>
      </c>
      <c r="M1049" s="26">
        <f t="shared" si="4253"/>
        <v>1410.5</v>
      </c>
      <c r="N1049" s="26">
        <f t="shared" si="4254"/>
        <v>0</v>
      </c>
      <c r="O1049" s="26"/>
      <c r="P1049" s="26"/>
      <c r="Q1049" s="26"/>
      <c r="R1049" s="26">
        <f t="shared" si="4255"/>
        <v>0</v>
      </c>
      <c r="S1049" s="26">
        <f t="shared" si="4256"/>
        <v>1410.5</v>
      </c>
      <c r="T1049" s="26">
        <f t="shared" si="4257"/>
        <v>0</v>
      </c>
      <c r="U1049" s="26"/>
      <c r="V1049" s="26"/>
      <c r="W1049" s="26"/>
      <c r="X1049" s="26">
        <f t="shared" si="4258"/>
        <v>0</v>
      </c>
      <c r="Y1049" s="26">
        <f t="shared" si="4259"/>
        <v>1410.5</v>
      </c>
      <c r="Z1049" s="26">
        <f t="shared" si="4260"/>
        <v>0</v>
      </c>
      <c r="AA1049" s="26"/>
      <c r="AB1049" s="26"/>
      <c r="AC1049" s="26"/>
      <c r="AD1049" s="26">
        <f t="shared" si="4261"/>
        <v>0</v>
      </c>
      <c r="AE1049" s="26">
        <f t="shared" si="4262"/>
        <v>1410.5</v>
      </c>
      <c r="AF1049" s="26">
        <f t="shared" si="4263"/>
        <v>0</v>
      </c>
      <c r="AG1049" s="26"/>
      <c r="AH1049" s="26"/>
      <c r="AI1049" s="26"/>
      <c r="AJ1049" s="26">
        <f t="shared" si="4264"/>
        <v>0</v>
      </c>
      <c r="AK1049" s="26">
        <f t="shared" si="4265"/>
        <v>1410.5</v>
      </c>
      <c r="AL1049" s="26">
        <f t="shared" si="4266"/>
        <v>0</v>
      </c>
      <c r="AM1049" s="26"/>
      <c r="AN1049" s="26"/>
      <c r="AO1049" s="26"/>
      <c r="AP1049" s="26">
        <f t="shared" si="4267"/>
        <v>0</v>
      </c>
      <c r="AQ1049" s="26">
        <f t="shared" si="4268"/>
        <v>1410.5</v>
      </c>
      <c r="AR1049" s="26">
        <f t="shared" si="4269"/>
        <v>0</v>
      </c>
      <c r="AS1049" s="26"/>
      <c r="AT1049" s="26"/>
      <c r="AU1049" s="26"/>
      <c r="AV1049" s="26">
        <f t="shared" si="4270"/>
        <v>0</v>
      </c>
      <c r="AW1049" s="26">
        <f t="shared" si="4271"/>
        <v>1410.5</v>
      </c>
      <c r="AX1049" s="26">
        <f t="shared" si="4272"/>
        <v>0</v>
      </c>
      <c r="AY1049" s="26"/>
      <c r="AZ1049" s="26"/>
      <c r="BA1049" s="26"/>
      <c r="BB1049" s="26">
        <f t="shared" si="4273"/>
        <v>0</v>
      </c>
      <c r="BC1049" s="26">
        <f t="shared" si="4274"/>
        <v>1410.5</v>
      </c>
      <c r="BD1049" s="26">
        <f t="shared" si="4275"/>
        <v>0</v>
      </c>
      <c r="BE1049" s="26"/>
      <c r="BF1049" s="26"/>
      <c r="BG1049" s="26"/>
      <c r="BH1049" s="26">
        <f t="shared" si="4276"/>
        <v>0</v>
      </c>
      <c r="BI1049" s="26">
        <f t="shared" si="4277"/>
        <v>1410.5</v>
      </c>
      <c r="BJ1049" s="26">
        <f t="shared" si="4278"/>
        <v>0</v>
      </c>
      <c r="BK1049" s="26"/>
      <c r="BL1049" s="26"/>
      <c r="BM1049" s="26"/>
      <c r="BN1049" s="26">
        <f t="shared" si="4279"/>
        <v>0</v>
      </c>
      <c r="BO1049" s="26">
        <f t="shared" si="4280"/>
        <v>1410.5</v>
      </c>
      <c r="BP1049" s="26">
        <f t="shared" si="4281"/>
        <v>0</v>
      </c>
      <c r="BQ1049" s="26"/>
      <c r="BR1049" s="26"/>
      <c r="BS1049" s="26">
        <f t="shared" si="4282"/>
        <v>0</v>
      </c>
      <c r="BT1049" s="26">
        <f t="shared" si="4283"/>
        <v>1410.5</v>
      </c>
      <c r="BU1049" s="26">
        <f t="shared" si="4284"/>
        <v>0</v>
      </c>
      <c r="BV1049" s="26"/>
      <c r="BW1049" s="26"/>
      <c r="BX1049" s="26">
        <f t="shared" si="4285"/>
        <v>0</v>
      </c>
      <c r="BY1049" s="26">
        <f t="shared" si="4286"/>
        <v>1410.5</v>
      </c>
      <c r="BZ1049" s="26">
        <f t="shared" si="4287"/>
        <v>0</v>
      </c>
      <c r="CA1049" s="26"/>
      <c r="CB1049" s="26"/>
      <c r="CC1049" s="26"/>
      <c r="CD1049" s="26">
        <f t="shared" si="4229"/>
        <v>0</v>
      </c>
      <c r="CE1049" s="26">
        <f t="shared" si="4230"/>
        <v>1410.5</v>
      </c>
      <c r="CF1049" s="26">
        <f t="shared" si="4231"/>
        <v>0</v>
      </c>
      <c r="CG1049" s="26"/>
      <c r="CH1049" s="26"/>
      <c r="CI1049" s="26"/>
      <c r="CJ1049" s="26">
        <f t="shared" si="4232"/>
        <v>0</v>
      </c>
      <c r="CK1049" s="26">
        <f t="shared" si="4233"/>
        <v>1410.5</v>
      </c>
      <c r="CL1049" s="26">
        <f t="shared" si="4234"/>
        <v>0</v>
      </c>
      <c r="CM1049" s="26"/>
      <c r="CN1049" s="26"/>
      <c r="CO1049" s="26"/>
      <c r="CP1049" s="26">
        <f t="shared" si="4235"/>
        <v>0</v>
      </c>
      <c r="CQ1049" s="26">
        <f t="shared" si="4236"/>
        <v>1410.5</v>
      </c>
      <c r="CR1049" s="26">
        <f t="shared" si="4237"/>
        <v>0</v>
      </c>
      <c r="CS1049" s="26"/>
      <c r="CT1049" s="19"/>
      <c r="CU1049" s="35"/>
    </row>
    <row r="1050" spans="1:105" ht="31.2" hidden="1" x14ac:dyDescent="0.3">
      <c r="A1050" s="16" t="s">
        <v>574</v>
      </c>
      <c r="B1050" s="17"/>
      <c r="C1050" s="16"/>
      <c r="D1050" s="16"/>
      <c r="E1050" s="34" t="s">
        <v>575</v>
      </c>
      <c r="F1050" s="26">
        <f t="shared" ref="F1050:K1050" si="4341">F1051</f>
        <v>158844.5</v>
      </c>
      <c r="G1050" s="26">
        <f t="shared" si="4341"/>
        <v>0</v>
      </c>
      <c r="H1050" s="26">
        <f t="shared" si="4341"/>
        <v>0</v>
      </c>
      <c r="I1050" s="26">
        <f t="shared" si="4341"/>
        <v>0</v>
      </c>
      <c r="J1050" s="26">
        <f t="shared" si="4341"/>
        <v>0</v>
      </c>
      <c r="K1050" s="26">
        <f t="shared" si="4341"/>
        <v>0</v>
      </c>
      <c r="L1050" s="26">
        <f t="shared" si="4252"/>
        <v>158844.5</v>
      </c>
      <c r="M1050" s="26">
        <f t="shared" si="4253"/>
        <v>0</v>
      </c>
      <c r="N1050" s="26">
        <f t="shared" si="4254"/>
        <v>0</v>
      </c>
      <c r="O1050" s="26">
        <f>O1051</f>
        <v>6917.74</v>
      </c>
      <c r="P1050" s="26">
        <f>P1051</f>
        <v>0</v>
      </c>
      <c r="Q1050" s="26">
        <f>Q1051</f>
        <v>0</v>
      </c>
      <c r="R1050" s="26">
        <f t="shared" si="4255"/>
        <v>165762.23999999999</v>
      </c>
      <c r="S1050" s="26">
        <f t="shared" si="4256"/>
        <v>0</v>
      </c>
      <c r="T1050" s="26">
        <f t="shared" si="4257"/>
        <v>0</v>
      </c>
      <c r="U1050" s="26">
        <f>U1051</f>
        <v>0</v>
      </c>
      <c r="V1050" s="26">
        <f>V1051</f>
        <v>0</v>
      </c>
      <c r="W1050" s="26">
        <f>W1051</f>
        <v>0</v>
      </c>
      <c r="X1050" s="26">
        <f t="shared" si="4258"/>
        <v>165762.23999999999</v>
      </c>
      <c r="Y1050" s="26">
        <f t="shared" si="4259"/>
        <v>0</v>
      </c>
      <c r="Z1050" s="26">
        <f t="shared" si="4260"/>
        <v>0</v>
      </c>
      <c r="AA1050" s="26">
        <f>AA1051</f>
        <v>0</v>
      </c>
      <c r="AB1050" s="26">
        <f>AB1051</f>
        <v>0</v>
      </c>
      <c r="AC1050" s="26">
        <f>AC1051</f>
        <v>0</v>
      </c>
      <c r="AD1050" s="26">
        <f t="shared" si="4261"/>
        <v>165762.23999999999</v>
      </c>
      <c r="AE1050" s="26">
        <f t="shared" si="4262"/>
        <v>0</v>
      </c>
      <c r="AF1050" s="26">
        <f t="shared" si="4263"/>
        <v>0</v>
      </c>
      <c r="AG1050" s="26">
        <f>AG1051</f>
        <v>0</v>
      </c>
      <c r="AH1050" s="26">
        <f>AH1051</f>
        <v>0</v>
      </c>
      <c r="AI1050" s="26">
        <f>AI1051</f>
        <v>0</v>
      </c>
      <c r="AJ1050" s="26">
        <f t="shared" si="4264"/>
        <v>165762.23999999999</v>
      </c>
      <c r="AK1050" s="26">
        <f t="shared" si="4265"/>
        <v>0</v>
      </c>
      <c r="AL1050" s="26">
        <f t="shared" si="4266"/>
        <v>0</v>
      </c>
      <c r="AM1050" s="26">
        <f>AM1051</f>
        <v>0</v>
      </c>
      <c r="AN1050" s="26">
        <f>AN1051</f>
        <v>0</v>
      </c>
      <c r="AO1050" s="26">
        <f>AO1051</f>
        <v>0</v>
      </c>
      <c r="AP1050" s="26">
        <f t="shared" si="4267"/>
        <v>165762.23999999999</v>
      </c>
      <c r="AQ1050" s="26">
        <f t="shared" si="4268"/>
        <v>0</v>
      </c>
      <c r="AR1050" s="26">
        <f t="shared" si="4269"/>
        <v>0</v>
      </c>
      <c r="AS1050" s="26">
        <f>AS1051</f>
        <v>0</v>
      </c>
      <c r="AT1050" s="26">
        <f>AT1051</f>
        <v>0</v>
      </c>
      <c r="AU1050" s="26">
        <f>AU1051</f>
        <v>0</v>
      </c>
      <c r="AV1050" s="26">
        <f t="shared" si="4270"/>
        <v>165762.23999999999</v>
      </c>
      <c r="AW1050" s="26">
        <f t="shared" si="4271"/>
        <v>0</v>
      </c>
      <c r="AX1050" s="26">
        <f t="shared" si="4272"/>
        <v>0</v>
      </c>
      <c r="AY1050" s="26">
        <f>AY1051</f>
        <v>0</v>
      </c>
      <c r="AZ1050" s="26">
        <f>AZ1051</f>
        <v>0</v>
      </c>
      <c r="BA1050" s="26">
        <f>BA1051</f>
        <v>0</v>
      </c>
      <c r="BB1050" s="26">
        <f t="shared" si="4273"/>
        <v>165762.23999999999</v>
      </c>
      <c r="BC1050" s="26">
        <f t="shared" si="4274"/>
        <v>0</v>
      </c>
      <c r="BD1050" s="26">
        <f t="shared" si="4275"/>
        <v>0</v>
      </c>
      <c r="BE1050" s="26">
        <f>BE1051</f>
        <v>0</v>
      </c>
      <c r="BF1050" s="26">
        <f>BF1051</f>
        <v>0</v>
      </c>
      <c r="BG1050" s="26">
        <f>BG1051</f>
        <v>0</v>
      </c>
      <c r="BH1050" s="26">
        <f t="shared" si="4276"/>
        <v>165762.23999999999</v>
      </c>
      <c r="BI1050" s="26">
        <f t="shared" si="4277"/>
        <v>0</v>
      </c>
      <c r="BJ1050" s="26">
        <f t="shared" si="4278"/>
        <v>0</v>
      </c>
      <c r="BK1050" s="26">
        <f>BK1051</f>
        <v>51763.614000000001</v>
      </c>
      <c r="BL1050" s="26">
        <f>BL1051</f>
        <v>0</v>
      </c>
      <c r="BM1050" s="26">
        <f>BM1051</f>
        <v>0</v>
      </c>
      <c r="BN1050" s="26">
        <f t="shared" si="4279"/>
        <v>217525.85399999999</v>
      </c>
      <c r="BO1050" s="26">
        <f t="shared" si="4280"/>
        <v>0</v>
      </c>
      <c r="BP1050" s="26">
        <f t="shared" si="4281"/>
        <v>0</v>
      </c>
      <c r="BQ1050" s="26">
        <f>BQ1051</f>
        <v>0</v>
      </c>
      <c r="BR1050" s="26">
        <f>BR1051</f>
        <v>0</v>
      </c>
      <c r="BS1050" s="26">
        <f t="shared" si="4282"/>
        <v>217525.85399999999</v>
      </c>
      <c r="BT1050" s="26">
        <f t="shared" si="4283"/>
        <v>0</v>
      </c>
      <c r="BU1050" s="26">
        <f t="shared" si="4284"/>
        <v>0</v>
      </c>
      <c r="BV1050" s="26">
        <f>BV1051</f>
        <v>0</v>
      </c>
      <c r="BW1050" s="26">
        <f>BW1051</f>
        <v>0</v>
      </c>
      <c r="BX1050" s="26">
        <f t="shared" si="4285"/>
        <v>217525.85399999999</v>
      </c>
      <c r="BY1050" s="26">
        <f t="shared" si="4286"/>
        <v>0</v>
      </c>
      <c r="BZ1050" s="26">
        <f t="shared" si="4287"/>
        <v>0</v>
      </c>
      <c r="CA1050" s="26">
        <f>CA1051</f>
        <v>-101419.864</v>
      </c>
      <c r="CB1050" s="26">
        <f>CB1051</f>
        <v>101419.864</v>
      </c>
      <c r="CC1050" s="26">
        <f>CC1051</f>
        <v>0</v>
      </c>
      <c r="CD1050" s="26">
        <f t="shared" si="4229"/>
        <v>116105.98999999999</v>
      </c>
      <c r="CE1050" s="26">
        <f t="shared" si="4230"/>
        <v>101419.864</v>
      </c>
      <c r="CF1050" s="26">
        <f t="shared" si="4231"/>
        <v>0</v>
      </c>
      <c r="CG1050" s="26">
        <f>CG1051</f>
        <v>0</v>
      </c>
      <c r="CH1050" s="26">
        <f>CH1051</f>
        <v>0</v>
      </c>
      <c r="CI1050" s="26">
        <f>CI1051</f>
        <v>0</v>
      </c>
      <c r="CJ1050" s="26">
        <f t="shared" si="4232"/>
        <v>116105.98999999999</v>
      </c>
      <c r="CK1050" s="26">
        <f t="shared" si="4233"/>
        <v>101419.864</v>
      </c>
      <c r="CL1050" s="26">
        <f t="shared" si="4234"/>
        <v>0</v>
      </c>
      <c r="CM1050" s="26">
        <f>CM1051</f>
        <v>0</v>
      </c>
      <c r="CN1050" s="26">
        <f>CN1051</f>
        <v>0</v>
      </c>
      <c r="CO1050" s="26">
        <f>CO1051</f>
        <v>0</v>
      </c>
      <c r="CP1050" s="26">
        <f t="shared" si="4235"/>
        <v>116105.98999999999</v>
      </c>
      <c r="CQ1050" s="26">
        <f t="shared" si="4236"/>
        <v>101419.864</v>
      </c>
      <c r="CR1050" s="26">
        <f t="shared" si="4237"/>
        <v>0</v>
      </c>
      <c r="CS1050" s="26">
        <f>CS1051</f>
        <v>0</v>
      </c>
      <c r="CT1050" s="19"/>
      <c r="CU1050" s="35"/>
      <c r="DA1050" s="1" t="s">
        <v>29</v>
      </c>
    </row>
    <row r="1051" spans="1:105" ht="46.8" hidden="1" x14ac:dyDescent="0.3">
      <c r="A1051" s="16" t="s">
        <v>574</v>
      </c>
      <c r="B1051" s="17">
        <v>400</v>
      </c>
      <c r="C1051" s="16"/>
      <c r="D1051" s="16"/>
      <c r="E1051" s="34" t="s">
        <v>82</v>
      </c>
      <c r="F1051" s="26">
        <f t="shared" ref="F1051:K1051" si="4342">F1052+F1054</f>
        <v>158844.5</v>
      </c>
      <c r="G1051" s="26">
        <f t="shared" si="4342"/>
        <v>0</v>
      </c>
      <c r="H1051" s="26">
        <f t="shared" si="4342"/>
        <v>0</v>
      </c>
      <c r="I1051" s="26">
        <f t="shared" si="4342"/>
        <v>0</v>
      </c>
      <c r="J1051" s="26">
        <f t="shared" si="4342"/>
        <v>0</v>
      </c>
      <c r="K1051" s="26">
        <f t="shared" si="4342"/>
        <v>0</v>
      </c>
      <c r="L1051" s="26">
        <f t="shared" si="4252"/>
        <v>158844.5</v>
      </c>
      <c r="M1051" s="26">
        <f t="shared" si="4253"/>
        <v>0</v>
      </c>
      <c r="N1051" s="26">
        <f t="shared" si="4254"/>
        <v>0</v>
      </c>
      <c r="O1051" s="26">
        <f>O1052+O1054</f>
        <v>6917.74</v>
      </c>
      <c r="P1051" s="26">
        <f>P1052+P1054</f>
        <v>0</v>
      </c>
      <c r="Q1051" s="26">
        <f>Q1052+Q1054</f>
        <v>0</v>
      </c>
      <c r="R1051" s="26">
        <f t="shared" si="4255"/>
        <v>165762.23999999999</v>
      </c>
      <c r="S1051" s="26">
        <f t="shared" si="4256"/>
        <v>0</v>
      </c>
      <c r="T1051" s="26">
        <f t="shared" si="4257"/>
        <v>0</v>
      </c>
      <c r="U1051" s="26">
        <f>U1052+U1054</f>
        <v>0</v>
      </c>
      <c r="V1051" s="26">
        <f>V1052+V1054</f>
        <v>0</v>
      </c>
      <c r="W1051" s="26">
        <f>W1052+W1054</f>
        <v>0</v>
      </c>
      <c r="X1051" s="26">
        <f t="shared" si="4258"/>
        <v>165762.23999999999</v>
      </c>
      <c r="Y1051" s="26">
        <f t="shared" si="4259"/>
        <v>0</v>
      </c>
      <c r="Z1051" s="26">
        <f t="shared" si="4260"/>
        <v>0</v>
      </c>
      <c r="AA1051" s="26">
        <f>AA1052+AA1054</f>
        <v>0</v>
      </c>
      <c r="AB1051" s="26">
        <f>AB1052+AB1054</f>
        <v>0</v>
      </c>
      <c r="AC1051" s="26">
        <f>AC1052+AC1054</f>
        <v>0</v>
      </c>
      <c r="AD1051" s="26">
        <f t="shared" si="4261"/>
        <v>165762.23999999999</v>
      </c>
      <c r="AE1051" s="26">
        <f t="shared" si="4262"/>
        <v>0</v>
      </c>
      <c r="AF1051" s="26">
        <f t="shared" si="4263"/>
        <v>0</v>
      </c>
      <c r="AG1051" s="26">
        <f>AG1052+AG1054</f>
        <v>0</v>
      </c>
      <c r="AH1051" s="26">
        <f>AH1052+AH1054</f>
        <v>0</v>
      </c>
      <c r="AI1051" s="26">
        <f>AI1052+AI1054</f>
        <v>0</v>
      </c>
      <c r="AJ1051" s="26">
        <f t="shared" si="4264"/>
        <v>165762.23999999999</v>
      </c>
      <c r="AK1051" s="26">
        <f t="shared" si="4265"/>
        <v>0</v>
      </c>
      <c r="AL1051" s="26">
        <f t="shared" si="4266"/>
        <v>0</v>
      </c>
      <c r="AM1051" s="26">
        <f>AM1052+AM1054</f>
        <v>0</v>
      </c>
      <c r="AN1051" s="26">
        <f>AN1052+AN1054</f>
        <v>0</v>
      </c>
      <c r="AO1051" s="26">
        <f>AO1052+AO1054</f>
        <v>0</v>
      </c>
      <c r="AP1051" s="26">
        <f t="shared" si="4267"/>
        <v>165762.23999999999</v>
      </c>
      <c r="AQ1051" s="26">
        <f t="shared" si="4268"/>
        <v>0</v>
      </c>
      <c r="AR1051" s="26">
        <f t="shared" si="4269"/>
        <v>0</v>
      </c>
      <c r="AS1051" s="26">
        <f>AS1052+AS1054</f>
        <v>0</v>
      </c>
      <c r="AT1051" s="26">
        <f>AT1052+AT1054</f>
        <v>0</v>
      </c>
      <c r="AU1051" s="26">
        <f>AU1052+AU1054</f>
        <v>0</v>
      </c>
      <c r="AV1051" s="26">
        <f t="shared" si="4270"/>
        <v>165762.23999999999</v>
      </c>
      <c r="AW1051" s="26">
        <f t="shared" si="4271"/>
        <v>0</v>
      </c>
      <c r="AX1051" s="26">
        <f t="shared" si="4272"/>
        <v>0</v>
      </c>
      <c r="AY1051" s="26">
        <f>AY1052+AY1054</f>
        <v>0</v>
      </c>
      <c r="AZ1051" s="26">
        <f>AZ1052+AZ1054</f>
        <v>0</v>
      </c>
      <c r="BA1051" s="26">
        <f>BA1052+BA1054</f>
        <v>0</v>
      </c>
      <c r="BB1051" s="26">
        <f t="shared" si="4273"/>
        <v>165762.23999999999</v>
      </c>
      <c r="BC1051" s="26">
        <f t="shared" si="4274"/>
        <v>0</v>
      </c>
      <c r="BD1051" s="26">
        <f t="shared" si="4275"/>
        <v>0</v>
      </c>
      <c r="BE1051" s="26">
        <f>BE1052+BE1054</f>
        <v>0</v>
      </c>
      <c r="BF1051" s="26">
        <f>BF1052+BF1054</f>
        <v>0</v>
      </c>
      <c r="BG1051" s="26">
        <f>BG1052+BG1054</f>
        <v>0</v>
      </c>
      <c r="BH1051" s="26">
        <f t="shared" si="4276"/>
        <v>165762.23999999999</v>
      </c>
      <c r="BI1051" s="26">
        <f t="shared" si="4277"/>
        <v>0</v>
      </c>
      <c r="BJ1051" s="26">
        <f t="shared" si="4278"/>
        <v>0</v>
      </c>
      <c r="BK1051" s="26">
        <f>BK1052+BK1054</f>
        <v>51763.614000000001</v>
      </c>
      <c r="BL1051" s="26">
        <f>BL1052+BL1054</f>
        <v>0</v>
      </c>
      <c r="BM1051" s="26">
        <f>BM1052+BM1054</f>
        <v>0</v>
      </c>
      <c r="BN1051" s="26">
        <f t="shared" si="4279"/>
        <v>217525.85399999999</v>
      </c>
      <c r="BO1051" s="26">
        <f t="shared" si="4280"/>
        <v>0</v>
      </c>
      <c r="BP1051" s="26">
        <f t="shared" si="4281"/>
        <v>0</v>
      </c>
      <c r="BQ1051" s="26">
        <f>BQ1052+BQ1054</f>
        <v>0</v>
      </c>
      <c r="BR1051" s="26">
        <f>BR1052+BR1054</f>
        <v>0</v>
      </c>
      <c r="BS1051" s="26">
        <f t="shared" si="4282"/>
        <v>217525.85399999999</v>
      </c>
      <c r="BT1051" s="26">
        <f t="shared" si="4283"/>
        <v>0</v>
      </c>
      <c r="BU1051" s="26">
        <f t="shared" si="4284"/>
        <v>0</v>
      </c>
      <c r="BV1051" s="26">
        <f>BV1052+BV1054</f>
        <v>0</v>
      </c>
      <c r="BW1051" s="26">
        <f>BW1052+BW1054</f>
        <v>0</v>
      </c>
      <c r="BX1051" s="26">
        <f t="shared" si="4285"/>
        <v>217525.85399999999</v>
      </c>
      <c r="BY1051" s="26">
        <f t="shared" si="4286"/>
        <v>0</v>
      </c>
      <c r="BZ1051" s="26">
        <f t="shared" si="4287"/>
        <v>0</v>
      </c>
      <c r="CA1051" s="26">
        <f>CA1052+CA1054</f>
        <v>-101419.864</v>
      </c>
      <c r="CB1051" s="26">
        <f>CB1052+CB1054</f>
        <v>101419.864</v>
      </c>
      <c r="CC1051" s="26">
        <f>CC1052+CC1054</f>
        <v>0</v>
      </c>
      <c r="CD1051" s="26">
        <f t="shared" si="4229"/>
        <v>116105.98999999999</v>
      </c>
      <c r="CE1051" s="26">
        <f t="shared" si="4230"/>
        <v>101419.864</v>
      </c>
      <c r="CF1051" s="26">
        <f t="shared" si="4231"/>
        <v>0</v>
      </c>
      <c r="CG1051" s="26">
        <f>CG1052+CG1054</f>
        <v>0</v>
      </c>
      <c r="CH1051" s="26">
        <f>CH1052+CH1054</f>
        <v>0</v>
      </c>
      <c r="CI1051" s="26">
        <f>CI1052+CI1054</f>
        <v>0</v>
      </c>
      <c r="CJ1051" s="26">
        <f t="shared" si="4232"/>
        <v>116105.98999999999</v>
      </c>
      <c r="CK1051" s="26">
        <f t="shared" si="4233"/>
        <v>101419.864</v>
      </c>
      <c r="CL1051" s="26">
        <f t="shared" si="4234"/>
        <v>0</v>
      </c>
      <c r="CM1051" s="26">
        <f>CM1052+CM1054</f>
        <v>0</v>
      </c>
      <c r="CN1051" s="26">
        <f>CN1052+CN1054</f>
        <v>0</v>
      </c>
      <c r="CO1051" s="26">
        <f>CO1052+CO1054</f>
        <v>0</v>
      </c>
      <c r="CP1051" s="26">
        <f t="shared" si="4235"/>
        <v>116105.98999999999</v>
      </c>
      <c r="CQ1051" s="26">
        <f t="shared" si="4236"/>
        <v>101419.864</v>
      </c>
      <c r="CR1051" s="26">
        <f t="shared" si="4237"/>
        <v>0</v>
      </c>
      <c r="CS1051" s="26">
        <f>CS1052+CS1054</f>
        <v>0</v>
      </c>
      <c r="CT1051" s="19"/>
      <c r="CU1051" s="35"/>
      <c r="CY1051" s="1" t="s">
        <v>27</v>
      </c>
    </row>
    <row r="1052" spans="1:105" hidden="1" x14ac:dyDescent="0.3">
      <c r="A1052" s="16" t="s">
        <v>574</v>
      </c>
      <c r="B1052" s="17">
        <v>410</v>
      </c>
      <c r="C1052" s="16"/>
      <c r="D1052" s="16"/>
      <c r="E1052" s="34" t="s">
        <v>83</v>
      </c>
      <c r="F1052" s="26">
        <f t="shared" ref="F1052:K1052" si="4343">F1053</f>
        <v>157309.6</v>
      </c>
      <c r="G1052" s="26">
        <f t="shared" si="4343"/>
        <v>0</v>
      </c>
      <c r="H1052" s="26">
        <f t="shared" si="4343"/>
        <v>0</v>
      </c>
      <c r="I1052" s="26">
        <f t="shared" si="4343"/>
        <v>0</v>
      </c>
      <c r="J1052" s="26">
        <f t="shared" si="4343"/>
        <v>0</v>
      </c>
      <c r="K1052" s="26">
        <f t="shared" si="4343"/>
        <v>0</v>
      </c>
      <c r="L1052" s="26">
        <f t="shared" si="4252"/>
        <v>157309.6</v>
      </c>
      <c r="M1052" s="26">
        <f t="shared" si="4253"/>
        <v>0</v>
      </c>
      <c r="N1052" s="26">
        <f t="shared" si="4254"/>
        <v>0</v>
      </c>
      <c r="O1052" s="26">
        <f>O1053</f>
        <v>6917.74</v>
      </c>
      <c r="P1052" s="26">
        <f>P1053</f>
        <v>0</v>
      </c>
      <c r="Q1052" s="26">
        <f>Q1053</f>
        <v>0</v>
      </c>
      <c r="R1052" s="26">
        <f t="shared" si="4255"/>
        <v>164227.34</v>
      </c>
      <c r="S1052" s="26">
        <f t="shared" si="4256"/>
        <v>0</v>
      </c>
      <c r="T1052" s="26">
        <f t="shared" si="4257"/>
        <v>0</v>
      </c>
      <c r="U1052" s="26">
        <f>U1053</f>
        <v>0</v>
      </c>
      <c r="V1052" s="26">
        <f>V1053</f>
        <v>0</v>
      </c>
      <c r="W1052" s="26">
        <f>W1053</f>
        <v>0</v>
      </c>
      <c r="X1052" s="26">
        <f t="shared" si="4258"/>
        <v>164227.34</v>
      </c>
      <c r="Y1052" s="26">
        <f t="shared" si="4259"/>
        <v>0</v>
      </c>
      <c r="Z1052" s="26">
        <f t="shared" si="4260"/>
        <v>0</v>
      </c>
      <c r="AA1052" s="26">
        <f>AA1053</f>
        <v>0</v>
      </c>
      <c r="AB1052" s="26">
        <f>AB1053</f>
        <v>0</v>
      </c>
      <c r="AC1052" s="26">
        <f>AC1053</f>
        <v>0</v>
      </c>
      <c r="AD1052" s="26">
        <f t="shared" si="4261"/>
        <v>164227.34</v>
      </c>
      <c r="AE1052" s="26">
        <f t="shared" si="4262"/>
        <v>0</v>
      </c>
      <c r="AF1052" s="26">
        <f t="shared" si="4263"/>
        <v>0</v>
      </c>
      <c r="AG1052" s="26">
        <f>AG1053</f>
        <v>0</v>
      </c>
      <c r="AH1052" s="26">
        <f>AH1053</f>
        <v>0</v>
      </c>
      <c r="AI1052" s="26">
        <f>AI1053</f>
        <v>0</v>
      </c>
      <c r="AJ1052" s="26">
        <f t="shared" si="4264"/>
        <v>164227.34</v>
      </c>
      <c r="AK1052" s="26">
        <f t="shared" si="4265"/>
        <v>0</v>
      </c>
      <c r="AL1052" s="26">
        <f t="shared" si="4266"/>
        <v>0</v>
      </c>
      <c r="AM1052" s="26">
        <f>AM1053</f>
        <v>0</v>
      </c>
      <c r="AN1052" s="26">
        <f>AN1053</f>
        <v>0</v>
      </c>
      <c r="AO1052" s="26">
        <f>AO1053</f>
        <v>0</v>
      </c>
      <c r="AP1052" s="26">
        <f t="shared" si="4267"/>
        <v>164227.34</v>
      </c>
      <c r="AQ1052" s="26">
        <f t="shared" si="4268"/>
        <v>0</v>
      </c>
      <c r="AR1052" s="26">
        <f t="shared" si="4269"/>
        <v>0</v>
      </c>
      <c r="AS1052" s="26">
        <f>AS1053</f>
        <v>0</v>
      </c>
      <c r="AT1052" s="26">
        <f>AT1053</f>
        <v>0</v>
      </c>
      <c r="AU1052" s="26">
        <f>AU1053</f>
        <v>0</v>
      </c>
      <c r="AV1052" s="26">
        <f t="shared" si="4270"/>
        <v>164227.34</v>
      </c>
      <c r="AW1052" s="26">
        <f t="shared" si="4271"/>
        <v>0</v>
      </c>
      <c r="AX1052" s="26">
        <f t="shared" si="4272"/>
        <v>0</v>
      </c>
      <c r="AY1052" s="26">
        <f>AY1053</f>
        <v>0</v>
      </c>
      <c r="AZ1052" s="26">
        <f>AZ1053</f>
        <v>0</v>
      </c>
      <c r="BA1052" s="26">
        <f>BA1053</f>
        <v>0</v>
      </c>
      <c r="BB1052" s="26">
        <f t="shared" si="4273"/>
        <v>164227.34</v>
      </c>
      <c r="BC1052" s="26">
        <f t="shared" si="4274"/>
        <v>0</v>
      </c>
      <c r="BD1052" s="26">
        <f t="shared" si="4275"/>
        <v>0</v>
      </c>
      <c r="BE1052" s="26">
        <f>BE1053</f>
        <v>0</v>
      </c>
      <c r="BF1052" s="26">
        <f>BF1053</f>
        <v>0</v>
      </c>
      <c r="BG1052" s="26">
        <f>BG1053</f>
        <v>0</v>
      </c>
      <c r="BH1052" s="26">
        <f t="shared" si="4276"/>
        <v>164227.34</v>
      </c>
      <c r="BI1052" s="26">
        <f t="shared" si="4277"/>
        <v>0</v>
      </c>
      <c r="BJ1052" s="26">
        <f t="shared" si="4278"/>
        <v>0</v>
      </c>
      <c r="BK1052" s="26">
        <f>BK1053</f>
        <v>51763.614000000001</v>
      </c>
      <c r="BL1052" s="26">
        <f>BL1053</f>
        <v>0</v>
      </c>
      <c r="BM1052" s="26">
        <f>BM1053</f>
        <v>0</v>
      </c>
      <c r="BN1052" s="26">
        <f t="shared" si="4279"/>
        <v>215990.954</v>
      </c>
      <c r="BO1052" s="26">
        <f t="shared" si="4280"/>
        <v>0</v>
      </c>
      <c r="BP1052" s="26">
        <f t="shared" si="4281"/>
        <v>0</v>
      </c>
      <c r="BQ1052" s="26">
        <f>BQ1053</f>
        <v>0</v>
      </c>
      <c r="BR1052" s="26">
        <f>BR1053</f>
        <v>0</v>
      </c>
      <c r="BS1052" s="26">
        <f t="shared" si="4282"/>
        <v>215990.954</v>
      </c>
      <c r="BT1052" s="26">
        <f t="shared" si="4283"/>
        <v>0</v>
      </c>
      <c r="BU1052" s="26">
        <f t="shared" si="4284"/>
        <v>0</v>
      </c>
      <c r="BV1052" s="26">
        <f>BV1053</f>
        <v>0</v>
      </c>
      <c r="BW1052" s="26">
        <f>BW1053</f>
        <v>0</v>
      </c>
      <c r="BX1052" s="26">
        <f t="shared" si="4285"/>
        <v>215990.954</v>
      </c>
      <c r="BY1052" s="26">
        <f t="shared" si="4286"/>
        <v>0</v>
      </c>
      <c r="BZ1052" s="26">
        <f t="shared" si="4287"/>
        <v>0</v>
      </c>
      <c r="CA1052" s="26">
        <f>CA1053</f>
        <v>-101419.864</v>
      </c>
      <c r="CB1052" s="26">
        <f>CB1053</f>
        <v>101419.864</v>
      </c>
      <c r="CC1052" s="26">
        <f>CC1053</f>
        <v>0</v>
      </c>
      <c r="CD1052" s="26">
        <f t="shared" si="4229"/>
        <v>114571.09</v>
      </c>
      <c r="CE1052" s="26">
        <f t="shared" si="4230"/>
        <v>101419.864</v>
      </c>
      <c r="CF1052" s="26">
        <f t="shared" si="4231"/>
        <v>0</v>
      </c>
      <c r="CG1052" s="26">
        <f>CG1053</f>
        <v>0</v>
      </c>
      <c r="CH1052" s="26">
        <f>CH1053</f>
        <v>0</v>
      </c>
      <c r="CI1052" s="26">
        <f>CI1053</f>
        <v>0</v>
      </c>
      <c r="CJ1052" s="26">
        <f t="shared" si="4232"/>
        <v>114571.09</v>
      </c>
      <c r="CK1052" s="26">
        <f t="shared" si="4233"/>
        <v>101419.864</v>
      </c>
      <c r="CL1052" s="26">
        <f t="shared" si="4234"/>
        <v>0</v>
      </c>
      <c r="CM1052" s="26">
        <f>CM1053</f>
        <v>0</v>
      </c>
      <c r="CN1052" s="26">
        <f>CN1053</f>
        <v>0</v>
      </c>
      <c r="CO1052" s="26">
        <f>CO1053</f>
        <v>0</v>
      </c>
      <c r="CP1052" s="26">
        <f t="shared" si="4235"/>
        <v>114571.09</v>
      </c>
      <c r="CQ1052" s="26">
        <f t="shared" si="4236"/>
        <v>101419.864</v>
      </c>
      <c r="CR1052" s="26">
        <f t="shared" si="4237"/>
        <v>0</v>
      </c>
      <c r="CS1052" s="26">
        <f>CS1053</f>
        <v>0</v>
      </c>
      <c r="CT1052" s="19"/>
      <c r="CU1052" s="35"/>
      <c r="CZ1052" s="1" t="s">
        <v>28</v>
      </c>
    </row>
    <row r="1053" spans="1:105" hidden="1" x14ac:dyDescent="0.3">
      <c r="A1053" s="16" t="s">
        <v>574</v>
      </c>
      <c r="B1053" s="17">
        <v>410</v>
      </c>
      <c r="C1053" s="16" t="s">
        <v>45</v>
      </c>
      <c r="D1053" s="16" t="s">
        <v>311</v>
      </c>
      <c r="E1053" s="34" t="s">
        <v>385</v>
      </c>
      <c r="F1053" s="26">
        <v>157309.6</v>
      </c>
      <c r="G1053" s="26"/>
      <c r="H1053" s="26"/>
      <c r="I1053" s="26"/>
      <c r="J1053" s="26"/>
      <c r="K1053" s="26"/>
      <c r="L1053" s="26">
        <f t="shared" si="4252"/>
        <v>157309.6</v>
      </c>
      <c r="M1053" s="26">
        <f t="shared" si="4253"/>
        <v>0</v>
      </c>
      <c r="N1053" s="26">
        <f t="shared" si="4254"/>
        <v>0</v>
      </c>
      <c r="O1053" s="26">
        <f>6917.74</f>
        <v>6917.74</v>
      </c>
      <c r="P1053" s="26"/>
      <c r="Q1053" s="26"/>
      <c r="R1053" s="26">
        <f t="shared" si="4255"/>
        <v>164227.34</v>
      </c>
      <c r="S1053" s="26">
        <f t="shared" si="4256"/>
        <v>0</v>
      </c>
      <c r="T1053" s="26">
        <f t="shared" si="4257"/>
        <v>0</v>
      </c>
      <c r="U1053" s="26"/>
      <c r="V1053" s="26"/>
      <c r="W1053" s="26"/>
      <c r="X1053" s="26">
        <f t="shared" si="4258"/>
        <v>164227.34</v>
      </c>
      <c r="Y1053" s="26">
        <f t="shared" si="4259"/>
        <v>0</v>
      </c>
      <c r="Z1053" s="26">
        <f t="shared" si="4260"/>
        <v>0</v>
      </c>
      <c r="AA1053" s="26"/>
      <c r="AB1053" s="26"/>
      <c r="AC1053" s="26"/>
      <c r="AD1053" s="26">
        <f t="shared" si="4261"/>
        <v>164227.34</v>
      </c>
      <c r="AE1053" s="26">
        <f t="shared" si="4262"/>
        <v>0</v>
      </c>
      <c r="AF1053" s="26">
        <f t="shared" si="4263"/>
        <v>0</v>
      </c>
      <c r="AG1053" s="26"/>
      <c r="AH1053" s="26"/>
      <c r="AI1053" s="26"/>
      <c r="AJ1053" s="26">
        <f t="shared" si="4264"/>
        <v>164227.34</v>
      </c>
      <c r="AK1053" s="26">
        <f t="shared" si="4265"/>
        <v>0</v>
      </c>
      <c r="AL1053" s="26">
        <f t="shared" si="4266"/>
        <v>0</v>
      </c>
      <c r="AM1053" s="26"/>
      <c r="AN1053" s="26"/>
      <c r="AO1053" s="26"/>
      <c r="AP1053" s="26">
        <f t="shared" si="4267"/>
        <v>164227.34</v>
      </c>
      <c r="AQ1053" s="26">
        <f t="shared" si="4268"/>
        <v>0</v>
      </c>
      <c r="AR1053" s="26">
        <f t="shared" si="4269"/>
        <v>0</v>
      </c>
      <c r="AS1053" s="26"/>
      <c r="AT1053" s="26"/>
      <c r="AU1053" s="26"/>
      <c r="AV1053" s="26">
        <f t="shared" si="4270"/>
        <v>164227.34</v>
      </c>
      <c r="AW1053" s="26">
        <f t="shared" si="4271"/>
        <v>0</v>
      </c>
      <c r="AX1053" s="26">
        <f t="shared" si="4272"/>
        <v>0</v>
      </c>
      <c r="AY1053" s="26"/>
      <c r="AZ1053" s="26"/>
      <c r="BA1053" s="26"/>
      <c r="BB1053" s="26">
        <f t="shared" si="4273"/>
        <v>164227.34</v>
      </c>
      <c r="BC1053" s="26">
        <f t="shared" si="4274"/>
        <v>0</v>
      </c>
      <c r="BD1053" s="26">
        <f t="shared" si="4275"/>
        <v>0</v>
      </c>
      <c r="BE1053" s="26"/>
      <c r="BF1053" s="26"/>
      <c r="BG1053" s="26"/>
      <c r="BH1053" s="26">
        <f t="shared" si="4276"/>
        <v>164227.34</v>
      </c>
      <c r="BI1053" s="26">
        <f t="shared" si="4277"/>
        <v>0</v>
      </c>
      <c r="BJ1053" s="26">
        <f t="shared" si="4278"/>
        <v>0</v>
      </c>
      <c r="BK1053" s="26">
        <v>51763.614000000001</v>
      </c>
      <c r="BL1053" s="26"/>
      <c r="BM1053" s="26"/>
      <c r="BN1053" s="26">
        <f t="shared" si="4279"/>
        <v>215990.954</v>
      </c>
      <c r="BO1053" s="26">
        <f t="shared" si="4280"/>
        <v>0</v>
      </c>
      <c r="BP1053" s="26">
        <f t="shared" si="4281"/>
        <v>0</v>
      </c>
      <c r="BQ1053" s="26"/>
      <c r="BR1053" s="26"/>
      <c r="BS1053" s="26">
        <f t="shared" si="4282"/>
        <v>215990.954</v>
      </c>
      <c r="BT1053" s="26">
        <f t="shared" si="4283"/>
        <v>0</v>
      </c>
      <c r="BU1053" s="26">
        <f t="shared" si="4284"/>
        <v>0</v>
      </c>
      <c r="BV1053" s="26"/>
      <c r="BW1053" s="26"/>
      <c r="BX1053" s="26">
        <f t="shared" si="4285"/>
        <v>215990.954</v>
      </c>
      <c r="BY1053" s="26">
        <f t="shared" si="4286"/>
        <v>0</v>
      </c>
      <c r="BZ1053" s="26">
        <f t="shared" si="4287"/>
        <v>0</v>
      </c>
      <c r="CA1053" s="26">
        <v>-101419.864</v>
      </c>
      <c r="CB1053" s="26">
        <v>101419.864</v>
      </c>
      <c r="CC1053" s="26"/>
      <c r="CD1053" s="26">
        <f t="shared" si="4229"/>
        <v>114571.09</v>
      </c>
      <c r="CE1053" s="26">
        <f t="shared" si="4230"/>
        <v>101419.864</v>
      </c>
      <c r="CF1053" s="26">
        <f t="shared" si="4231"/>
        <v>0</v>
      </c>
      <c r="CG1053" s="26"/>
      <c r="CH1053" s="26"/>
      <c r="CI1053" s="26"/>
      <c r="CJ1053" s="26">
        <f t="shared" si="4232"/>
        <v>114571.09</v>
      </c>
      <c r="CK1053" s="26">
        <f t="shared" si="4233"/>
        <v>101419.864</v>
      </c>
      <c r="CL1053" s="26">
        <f t="shared" si="4234"/>
        <v>0</v>
      </c>
      <c r="CM1053" s="26"/>
      <c r="CN1053" s="26"/>
      <c r="CO1053" s="26"/>
      <c r="CP1053" s="26">
        <f t="shared" si="4235"/>
        <v>114571.09</v>
      </c>
      <c r="CQ1053" s="26">
        <f t="shared" si="4236"/>
        <v>101419.864</v>
      </c>
      <c r="CR1053" s="26">
        <f t="shared" si="4237"/>
        <v>0</v>
      </c>
      <c r="CS1053" s="26"/>
      <c r="CT1053" s="19"/>
      <c r="CU1053" s="35"/>
    </row>
    <row r="1054" spans="1:105" ht="140.4" hidden="1" x14ac:dyDescent="0.3">
      <c r="A1054" s="16" t="s">
        <v>574</v>
      </c>
      <c r="B1054" s="17">
        <v>460</v>
      </c>
      <c r="C1054" s="16"/>
      <c r="D1054" s="16"/>
      <c r="E1054" s="34" t="s">
        <v>284</v>
      </c>
      <c r="F1054" s="26">
        <f t="shared" ref="F1054:K1054" si="4344">F1055</f>
        <v>1534.9</v>
      </c>
      <c r="G1054" s="26">
        <f t="shared" si="4344"/>
        <v>0</v>
      </c>
      <c r="H1054" s="26">
        <f t="shared" si="4344"/>
        <v>0</v>
      </c>
      <c r="I1054" s="26">
        <f t="shared" si="4344"/>
        <v>0</v>
      </c>
      <c r="J1054" s="26">
        <f t="shared" si="4344"/>
        <v>0</v>
      </c>
      <c r="K1054" s="26">
        <f t="shared" si="4344"/>
        <v>0</v>
      </c>
      <c r="L1054" s="26">
        <f t="shared" si="4252"/>
        <v>1534.9</v>
      </c>
      <c r="M1054" s="26">
        <f t="shared" si="4253"/>
        <v>0</v>
      </c>
      <c r="N1054" s="26">
        <f t="shared" si="4254"/>
        <v>0</v>
      </c>
      <c r="O1054" s="26">
        <f>O1055</f>
        <v>0</v>
      </c>
      <c r="P1054" s="26">
        <f>P1055</f>
        <v>0</v>
      </c>
      <c r="Q1054" s="26">
        <f>Q1055</f>
        <v>0</v>
      </c>
      <c r="R1054" s="26">
        <f t="shared" si="4255"/>
        <v>1534.9</v>
      </c>
      <c r="S1054" s="26">
        <f t="shared" si="4256"/>
        <v>0</v>
      </c>
      <c r="T1054" s="26">
        <f t="shared" si="4257"/>
        <v>0</v>
      </c>
      <c r="U1054" s="26">
        <f>U1055</f>
        <v>0</v>
      </c>
      <c r="V1054" s="26">
        <f>V1055</f>
        <v>0</v>
      </c>
      <c r="W1054" s="26">
        <f>W1055</f>
        <v>0</v>
      </c>
      <c r="X1054" s="26">
        <f t="shared" si="4258"/>
        <v>1534.9</v>
      </c>
      <c r="Y1054" s="26">
        <f t="shared" si="4259"/>
        <v>0</v>
      </c>
      <c r="Z1054" s="26">
        <f t="shared" si="4260"/>
        <v>0</v>
      </c>
      <c r="AA1054" s="26">
        <f>AA1055</f>
        <v>0</v>
      </c>
      <c r="AB1054" s="26">
        <f>AB1055</f>
        <v>0</v>
      </c>
      <c r="AC1054" s="26">
        <f>AC1055</f>
        <v>0</v>
      </c>
      <c r="AD1054" s="26">
        <f t="shared" si="4261"/>
        <v>1534.9</v>
      </c>
      <c r="AE1054" s="26">
        <f t="shared" si="4262"/>
        <v>0</v>
      </c>
      <c r="AF1054" s="26">
        <f t="shared" si="4263"/>
        <v>0</v>
      </c>
      <c r="AG1054" s="26">
        <f>AG1055</f>
        <v>0</v>
      </c>
      <c r="AH1054" s="26">
        <f>AH1055</f>
        <v>0</v>
      </c>
      <c r="AI1054" s="26">
        <f>AI1055</f>
        <v>0</v>
      </c>
      <c r="AJ1054" s="26">
        <f t="shared" si="4264"/>
        <v>1534.9</v>
      </c>
      <c r="AK1054" s="26">
        <f t="shared" si="4265"/>
        <v>0</v>
      </c>
      <c r="AL1054" s="26">
        <f t="shared" si="4266"/>
        <v>0</v>
      </c>
      <c r="AM1054" s="26">
        <f>AM1055</f>
        <v>0</v>
      </c>
      <c r="AN1054" s="26">
        <f>AN1055</f>
        <v>0</v>
      </c>
      <c r="AO1054" s="26">
        <f>AO1055</f>
        <v>0</v>
      </c>
      <c r="AP1054" s="26">
        <f t="shared" si="4267"/>
        <v>1534.9</v>
      </c>
      <c r="AQ1054" s="26">
        <f t="shared" si="4268"/>
        <v>0</v>
      </c>
      <c r="AR1054" s="26">
        <f t="shared" si="4269"/>
        <v>0</v>
      </c>
      <c r="AS1054" s="26">
        <f>AS1055</f>
        <v>0</v>
      </c>
      <c r="AT1054" s="26">
        <f>AT1055</f>
        <v>0</v>
      </c>
      <c r="AU1054" s="26">
        <f>AU1055</f>
        <v>0</v>
      </c>
      <c r="AV1054" s="26">
        <f t="shared" si="4270"/>
        <v>1534.9</v>
      </c>
      <c r="AW1054" s="26">
        <f t="shared" si="4271"/>
        <v>0</v>
      </c>
      <c r="AX1054" s="26">
        <f t="shared" si="4272"/>
        <v>0</v>
      </c>
      <c r="AY1054" s="26">
        <f>AY1055</f>
        <v>0</v>
      </c>
      <c r="AZ1054" s="26">
        <f>AZ1055</f>
        <v>0</v>
      </c>
      <c r="BA1054" s="26">
        <f>BA1055</f>
        <v>0</v>
      </c>
      <c r="BB1054" s="26">
        <f t="shared" si="4273"/>
        <v>1534.9</v>
      </c>
      <c r="BC1054" s="26">
        <f t="shared" si="4274"/>
        <v>0</v>
      </c>
      <c r="BD1054" s="26">
        <f t="shared" si="4275"/>
        <v>0</v>
      </c>
      <c r="BE1054" s="26">
        <f>BE1055</f>
        <v>0</v>
      </c>
      <c r="BF1054" s="26">
        <f>BF1055</f>
        <v>0</v>
      </c>
      <c r="BG1054" s="26">
        <f>BG1055</f>
        <v>0</v>
      </c>
      <c r="BH1054" s="26">
        <f t="shared" si="4276"/>
        <v>1534.9</v>
      </c>
      <c r="BI1054" s="26">
        <f t="shared" si="4277"/>
        <v>0</v>
      </c>
      <c r="BJ1054" s="26">
        <f t="shared" si="4278"/>
        <v>0</v>
      </c>
      <c r="BK1054" s="26">
        <f>BK1055</f>
        <v>0</v>
      </c>
      <c r="BL1054" s="26">
        <f>BL1055</f>
        <v>0</v>
      </c>
      <c r="BM1054" s="26">
        <f>BM1055</f>
        <v>0</v>
      </c>
      <c r="BN1054" s="26">
        <f t="shared" si="4279"/>
        <v>1534.9</v>
      </c>
      <c r="BO1054" s="26">
        <f t="shared" si="4280"/>
        <v>0</v>
      </c>
      <c r="BP1054" s="26">
        <f t="shared" si="4281"/>
        <v>0</v>
      </c>
      <c r="BQ1054" s="26">
        <f>BQ1055</f>
        <v>0</v>
      </c>
      <c r="BR1054" s="26">
        <f>BR1055</f>
        <v>0</v>
      </c>
      <c r="BS1054" s="26">
        <f t="shared" si="4282"/>
        <v>1534.9</v>
      </c>
      <c r="BT1054" s="26">
        <f t="shared" si="4283"/>
        <v>0</v>
      </c>
      <c r="BU1054" s="26">
        <f t="shared" si="4284"/>
        <v>0</v>
      </c>
      <c r="BV1054" s="26">
        <f>BV1055</f>
        <v>0</v>
      </c>
      <c r="BW1054" s="26">
        <f>BW1055</f>
        <v>0</v>
      </c>
      <c r="BX1054" s="26">
        <f t="shared" si="4285"/>
        <v>1534.9</v>
      </c>
      <c r="BY1054" s="26">
        <f t="shared" si="4286"/>
        <v>0</v>
      </c>
      <c r="BZ1054" s="26">
        <f t="shared" si="4287"/>
        <v>0</v>
      </c>
      <c r="CA1054" s="26">
        <f>CA1055</f>
        <v>0</v>
      </c>
      <c r="CB1054" s="26">
        <f>CB1055</f>
        <v>0</v>
      </c>
      <c r="CC1054" s="26">
        <f>CC1055</f>
        <v>0</v>
      </c>
      <c r="CD1054" s="26">
        <f t="shared" si="4229"/>
        <v>1534.9</v>
      </c>
      <c r="CE1054" s="26">
        <f t="shared" si="4230"/>
        <v>0</v>
      </c>
      <c r="CF1054" s="26">
        <f t="shared" si="4231"/>
        <v>0</v>
      </c>
      <c r="CG1054" s="26">
        <f>CG1055</f>
        <v>0</v>
      </c>
      <c r="CH1054" s="26">
        <f>CH1055</f>
        <v>0</v>
      </c>
      <c r="CI1054" s="26">
        <f>CI1055</f>
        <v>0</v>
      </c>
      <c r="CJ1054" s="26">
        <f t="shared" si="4232"/>
        <v>1534.9</v>
      </c>
      <c r="CK1054" s="26">
        <f t="shared" si="4233"/>
        <v>0</v>
      </c>
      <c r="CL1054" s="26">
        <f t="shared" si="4234"/>
        <v>0</v>
      </c>
      <c r="CM1054" s="26">
        <f>CM1055</f>
        <v>0</v>
      </c>
      <c r="CN1054" s="26">
        <f>CN1055</f>
        <v>0</v>
      </c>
      <c r="CO1054" s="26">
        <f>CO1055</f>
        <v>0</v>
      </c>
      <c r="CP1054" s="26">
        <f t="shared" si="4235"/>
        <v>1534.9</v>
      </c>
      <c r="CQ1054" s="26">
        <f t="shared" si="4236"/>
        <v>0</v>
      </c>
      <c r="CR1054" s="26">
        <f t="shared" si="4237"/>
        <v>0</v>
      </c>
      <c r="CS1054" s="26">
        <f>CS1055</f>
        <v>0</v>
      </c>
      <c r="CT1054" s="19"/>
      <c r="CU1054" s="35"/>
      <c r="CZ1054" s="1" t="s">
        <v>28</v>
      </c>
    </row>
    <row r="1055" spans="1:105" hidden="1" x14ac:dyDescent="0.3">
      <c r="A1055" s="16" t="s">
        <v>574</v>
      </c>
      <c r="B1055" s="17">
        <v>460</v>
      </c>
      <c r="C1055" s="16" t="s">
        <v>45</v>
      </c>
      <c r="D1055" s="16" t="s">
        <v>311</v>
      </c>
      <c r="E1055" s="34" t="s">
        <v>385</v>
      </c>
      <c r="F1055" s="26">
        <v>1534.9</v>
      </c>
      <c r="G1055" s="26"/>
      <c r="H1055" s="26"/>
      <c r="I1055" s="26"/>
      <c r="J1055" s="26"/>
      <c r="K1055" s="26"/>
      <c r="L1055" s="26">
        <f t="shared" si="4252"/>
        <v>1534.9</v>
      </c>
      <c r="M1055" s="26">
        <f t="shared" si="4253"/>
        <v>0</v>
      </c>
      <c r="N1055" s="26">
        <f t="shared" si="4254"/>
        <v>0</v>
      </c>
      <c r="O1055" s="26"/>
      <c r="P1055" s="26"/>
      <c r="Q1055" s="26"/>
      <c r="R1055" s="26">
        <f t="shared" si="4255"/>
        <v>1534.9</v>
      </c>
      <c r="S1055" s="26">
        <f t="shared" si="4256"/>
        <v>0</v>
      </c>
      <c r="T1055" s="26">
        <f t="shared" si="4257"/>
        <v>0</v>
      </c>
      <c r="U1055" s="26"/>
      <c r="V1055" s="26"/>
      <c r="W1055" s="26"/>
      <c r="X1055" s="26">
        <f t="shared" si="4258"/>
        <v>1534.9</v>
      </c>
      <c r="Y1055" s="26">
        <f t="shared" si="4259"/>
        <v>0</v>
      </c>
      <c r="Z1055" s="26">
        <f t="shared" si="4260"/>
        <v>0</v>
      </c>
      <c r="AA1055" s="26"/>
      <c r="AB1055" s="26"/>
      <c r="AC1055" s="26"/>
      <c r="AD1055" s="26">
        <f t="shared" si="4261"/>
        <v>1534.9</v>
      </c>
      <c r="AE1055" s="26">
        <f t="shared" si="4262"/>
        <v>0</v>
      </c>
      <c r="AF1055" s="26">
        <f t="shared" si="4263"/>
        <v>0</v>
      </c>
      <c r="AG1055" s="26"/>
      <c r="AH1055" s="26"/>
      <c r="AI1055" s="26"/>
      <c r="AJ1055" s="26">
        <f t="shared" si="4264"/>
        <v>1534.9</v>
      </c>
      <c r="AK1055" s="26">
        <f t="shared" si="4265"/>
        <v>0</v>
      </c>
      <c r="AL1055" s="26">
        <f t="shared" si="4266"/>
        <v>0</v>
      </c>
      <c r="AM1055" s="26"/>
      <c r="AN1055" s="26"/>
      <c r="AO1055" s="26"/>
      <c r="AP1055" s="26">
        <f t="shared" si="4267"/>
        <v>1534.9</v>
      </c>
      <c r="AQ1055" s="26">
        <f t="shared" si="4268"/>
        <v>0</v>
      </c>
      <c r="AR1055" s="26">
        <f t="shared" si="4269"/>
        <v>0</v>
      </c>
      <c r="AS1055" s="26"/>
      <c r="AT1055" s="26"/>
      <c r="AU1055" s="26"/>
      <c r="AV1055" s="26">
        <f t="shared" si="4270"/>
        <v>1534.9</v>
      </c>
      <c r="AW1055" s="26">
        <f t="shared" si="4271"/>
        <v>0</v>
      </c>
      <c r="AX1055" s="26">
        <f t="shared" si="4272"/>
        <v>0</v>
      </c>
      <c r="AY1055" s="26"/>
      <c r="AZ1055" s="26"/>
      <c r="BA1055" s="26"/>
      <c r="BB1055" s="26">
        <f t="shared" si="4273"/>
        <v>1534.9</v>
      </c>
      <c r="BC1055" s="26">
        <f t="shared" si="4274"/>
        <v>0</v>
      </c>
      <c r="BD1055" s="26">
        <f t="shared" si="4275"/>
        <v>0</v>
      </c>
      <c r="BE1055" s="26"/>
      <c r="BF1055" s="26"/>
      <c r="BG1055" s="26"/>
      <c r="BH1055" s="26">
        <f t="shared" si="4276"/>
        <v>1534.9</v>
      </c>
      <c r="BI1055" s="26">
        <f t="shared" si="4277"/>
        <v>0</v>
      </c>
      <c r="BJ1055" s="26">
        <f t="shared" si="4278"/>
        <v>0</v>
      </c>
      <c r="BK1055" s="26"/>
      <c r="BL1055" s="26"/>
      <c r="BM1055" s="26"/>
      <c r="BN1055" s="26">
        <f t="shared" si="4279"/>
        <v>1534.9</v>
      </c>
      <c r="BO1055" s="26">
        <f t="shared" si="4280"/>
        <v>0</v>
      </c>
      <c r="BP1055" s="26">
        <f t="shared" si="4281"/>
        <v>0</v>
      </c>
      <c r="BQ1055" s="26"/>
      <c r="BR1055" s="26"/>
      <c r="BS1055" s="26">
        <f t="shared" si="4282"/>
        <v>1534.9</v>
      </c>
      <c r="BT1055" s="26">
        <f t="shared" si="4283"/>
        <v>0</v>
      </c>
      <c r="BU1055" s="26">
        <f t="shared" si="4284"/>
        <v>0</v>
      </c>
      <c r="BV1055" s="26"/>
      <c r="BW1055" s="26"/>
      <c r="BX1055" s="26">
        <f t="shared" si="4285"/>
        <v>1534.9</v>
      </c>
      <c r="BY1055" s="26">
        <f t="shared" si="4286"/>
        <v>0</v>
      </c>
      <c r="BZ1055" s="26">
        <f t="shared" si="4287"/>
        <v>0</v>
      </c>
      <c r="CA1055" s="26"/>
      <c r="CB1055" s="26"/>
      <c r="CC1055" s="26"/>
      <c r="CD1055" s="26">
        <f t="shared" si="4229"/>
        <v>1534.9</v>
      </c>
      <c r="CE1055" s="26">
        <f t="shared" si="4230"/>
        <v>0</v>
      </c>
      <c r="CF1055" s="26">
        <f t="shared" si="4231"/>
        <v>0</v>
      </c>
      <c r="CG1055" s="26"/>
      <c r="CH1055" s="26"/>
      <c r="CI1055" s="26"/>
      <c r="CJ1055" s="26">
        <f t="shared" si="4232"/>
        <v>1534.9</v>
      </c>
      <c r="CK1055" s="26">
        <f t="shared" si="4233"/>
        <v>0</v>
      </c>
      <c r="CL1055" s="26">
        <f t="shared" si="4234"/>
        <v>0</v>
      </c>
      <c r="CM1055" s="26"/>
      <c r="CN1055" s="26"/>
      <c r="CO1055" s="26"/>
      <c r="CP1055" s="26">
        <f t="shared" si="4235"/>
        <v>1534.9</v>
      </c>
      <c r="CQ1055" s="26">
        <f t="shared" si="4236"/>
        <v>0</v>
      </c>
      <c r="CR1055" s="26">
        <f t="shared" si="4237"/>
        <v>0</v>
      </c>
      <c r="CS1055" s="26"/>
      <c r="CT1055" s="19"/>
      <c r="CU1055" s="35"/>
    </row>
    <row r="1056" spans="1:105" ht="31.2" hidden="1" x14ac:dyDescent="0.3">
      <c r="A1056" s="16" t="s">
        <v>576</v>
      </c>
      <c r="B1056" s="17"/>
      <c r="C1056" s="16"/>
      <c r="D1056" s="16"/>
      <c r="E1056" s="34" t="s">
        <v>577</v>
      </c>
      <c r="F1056" s="26">
        <f t="shared" ref="F1056:K1056" si="4345">F1057</f>
        <v>122486.40000000001</v>
      </c>
      <c r="G1056" s="26">
        <f t="shared" si="4345"/>
        <v>0</v>
      </c>
      <c r="H1056" s="26">
        <f t="shared" si="4345"/>
        <v>0</v>
      </c>
      <c r="I1056" s="26">
        <f t="shared" si="4345"/>
        <v>0</v>
      </c>
      <c r="J1056" s="26">
        <f t="shared" si="4345"/>
        <v>0</v>
      </c>
      <c r="K1056" s="26">
        <f t="shared" si="4345"/>
        <v>0</v>
      </c>
      <c r="L1056" s="26">
        <f t="shared" si="4252"/>
        <v>122486.40000000001</v>
      </c>
      <c r="M1056" s="26">
        <f t="shared" si="4253"/>
        <v>0</v>
      </c>
      <c r="N1056" s="26">
        <f t="shared" si="4254"/>
        <v>0</v>
      </c>
      <c r="O1056" s="26">
        <f>O1057</f>
        <v>65.174000000000007</v>
      </c>
      <c r="P1056" s="26">
        <f>P1057</f>
        <v>0</v>
      </c>
      <c r="Q1056" s="26">
        <f>Q1057</f>
        <v>0</v>
      </c>
      <c r="R1056" s="26">
        <f t="shared" si="4255"/>
        <v>122551.57400000001</v>
      </c>
      <c r="S1056" s="26">
        <f t="shared" si="4256"/>
        <v>0</v>
      </c>
      <c r="T1056" s="26">
        <f t="shared" si="4257"/>
        <v>0</v>
      </c>
      <c r="U1056" s="26">
        <f>U1057</f>
        <v>0</v>
      </c>
      <c r="V1056" s="26">
        <f>V1057</f>
        <v>0</v>
      </c>
      <c r="W1056" s="26">
        <f>W1057</f>
        <v>0</v>
      </c>
      <c r="X1056" s="26">
        <f t="shared" si="4258"/>
        <v>122551.57400000001</v>
      </c>
      <c r="Y1056" s="26">
        <f t="shared" si="4259"/>
        <v>0</v>
      </c>
      <c r="Z1056" s="26">
        <f t="shared" si="4260"/>
        <v>0</v>
      </c>
      <c r="AA1056" s="26">
        <f>AA1057</f>
        <v>0</v>
      </c>
      <c r="AB1056" s="26">
        <f>AB1057</f>
        <v>0</v>
      </c>
      <c r="AC1056" s="26">
        <f>AC1057</f>
        <v>0</v>
      </c>
      <c r="AD1056" s="26">
        <f t="shared" si="4261"/>
        <v>122551.57400000001</v>
      </c>
      <c r="AE1056" s="26">
        <f t="shared" si="4262"/>
        <v>0</v>
      </c>
      <c r="AF1056" s="26">
        <f t="shared" si="4263"/>
        <v>0</v>
      </c>
      <c r="AG1056" s="26">
        <f>AG1057</f>
        <v>0</v>
      </c>
      <c r="AH1056" s="26">
        <f>AH1057</f>
        <v>0</v>
      </c>
      <c r="AI1056" s="26">
        <f>AI1057</f>
        <v>0</v>
      </c>
      <c r="AJ1056" s="26">
        <f t="shared" si="4264"/>
        <v>122551.57400000001</v>
      </c>
      <c r="AK1056" s="26">
        <f t="shared" si="4265"/>
        <v>0</v>
      </c>
      <c r="AL1056" s="26">
        <f t="shared" si="4266"/>
        <v>0</v>
      </c>
      <c r="AM1056" s="26">
        <f>AM1057</f>
        <v>0</v>
      </c>
      <c r="AN1056" s="26">
        <f>AN1057</f>
        <v>0</v>
      </c>
      <c r="AO1056" s="26">
        <f>AO1057</f>
        <v>0</v>
      </c>
      <c r="AP1056" s="26">
        <f t="shared" si="4267"/>
        <v>122551.57400000001</v>
      </c>
      <c r="AQ1056" s="26">
        <f t="shared" si="4268"/>
        <v>0</v>
      </c>
      <c r="AR1056" s="26">
        <f t="shared" si="4269"/>
        <v>0</v>
      </c>
      <c r="AS1056" s="26">
        <f>AS1057</f>
        <v>0</v>
      </c>
      <c r="AT1056" s="26">
        <f>AT1057</f>
        <v>0</v>
      </c>
      <c r="AU1056" s="26">
        <f>AU1057</f>
        <v>0</v>
      </c>
      <c r="AV1056" s="26">
        <f t="shared" si="4270"/>
        <v>122551.57400000001</v>
      </c>
      <c r="AW1056" s="26">
        <f t="shared" si="4271"/>
        <v>0</v>
      </c>
      <c r="AX1056" s="26">
        <f t="shared" si="4272"/>
        <v>0</v>
      </c>
      <c r="AY1056" s="26">
        <f>AY1057</f>
        <v>0</v>
      </c>
      <c r="AZ1056" s="26">
        <f>AZ1057</f>
        <v>0</v>
      </c>
      <c r="BA1056" s="26">
        <f>BA1057</f>
        <v>0</v>
      </c>
      <c r="BB1056" s="26">
        <f t="shared" si="4273"/>
        <v>122551.57400000001</v>
      </c>
      <c r="BC1056" s="26">
        <f t="shared" si="4274"/>
        <v>0</v>
      </c>
      <c r="BD1056" s="26">
        <f t="shared" si="4275"/>
        <v>0</v>
      </c>
      <c r="BE1056" s="26">
        <f>BE1057</f>
        <v>0</v>
      </c>
      <c r="BF1056" s="26">
        <f>BF1057</f>
        <v>0</v>
      </c>
      <c r="BG1056" s="26">
        <f>BG1057</f>
        <v>0</v>
      </c>
      <c r="BH1056" s="26">
        <f t="shared" si="4276"/>
        <v>122551.57400000001</v>
      </c>
      <c r="BI1056" s="26">
        <f t="shared" si="4277"/>
        <v>0</v>
      </c>
      <c r="BJ1056" s="26">
        <f t="shared" si="4278"/>
        <v>0</v>
      </c>
      <c r="BK1056" s="26">
        <f>BK1057</f>
        <v>29993.163</v>
      </c>
      <c r="BL1056" s="26">
        <f>BL1057</f>
        <v>0</v>
      </c>
      <c r="BM1056" s="26">
        <f>BM1057</f>
        <v>0</v>
      </c>
      <c r="BN1056" s="26">
        <f t="shared" si="4279"/>
        <v>152544.73700000002</v>
      </c>
      <c r="BO1056" s="26">
        <f t="shared" si="4280"/>
        <v>0</v>
      </c>
      <c r="BP1056" s="26">
        <f t="shared" si="4281"/>
        <v>0</v>
      </c>
      <c r="BQ1056" s="26">
        <f>BQ1057</f>
        <v>0</v>
      </c>
      <c r="BR1056" s="26">
        <f>BR1057</f>
        <v>0</v>
      </c>
      <c r="BS1056" s="26">
        <f t="shared" si="4282"/>
        <v>152544.73700000002</v>
      </c>
      <c r="BT1056" s="26">
        <f t="shared" si="4283"/>
        <v>0</v>
      </c>
      <c r="BU1056" s="26">
        <f t="shared" si="4284"/>
        <v>0</v>
      </c>
      <c r="BV1056" s="26">
        <f>BV1057</f>
        <v>0</v>
      </c>
      <c r="BW1056" s="26">
        <f>BW1057</f>
        <v>0</v>
      </c>
      <c r="BX1056" s="26">
        <f t="shared" si="4285"/>
        <v>152544.73700000002</v>
      </c>
      <c r="BY1056" s="26">
        <f t="shared" si="4286"/>
        <v>0</v>
      </c>
      <c r="BZ1056" s="26">
        <f t="shared" si="4287"/>
        <v>0</v>
      </c>
      <c r="CA1056" s="26">
        <f>CA1057</f>
        <v>0</v>
      </c>
      <c r="CB1056" s="26">
        <f>CB1057</f>
        <v>0</v>
      </c>
      <c r="CC1056" s="26">
        <f>CC1057</f>
        <v>0</v>
      </c>
      <c r="CD1056" s="26">
        <f t="shared" si="4229"/>
        <v>152544.73700000002</v>
      </c>
      <c r="CE1056" s="26">
        <f t="shared" si="4230"/>
        <v>0</v>
      </c>
      <c r="CF1056" s="26">
        <f t="shared" si="4231"/>
        <v>0</v>
      </c>
      <c r="CG1056" s="26">
        <f>CG1057</f>
        <v>0</v>
      </c>
      <c r="CH1056" s="26">
        <f>CH1057</f>
        <v>0</v>
      </c>
      <c r="CI1056" s="26">
        <f>CI1057</f>
        <v>0</v>
      </c>
      <c r="CJ1056" s="26">
        <f t="shared" si="4232"/>
        <v>152544.73700000002</v>
      </c>
      <c r="CK1056" s="26">
        <f t="shared" si="4233"/>
        <v>0</v>
      </c>
      <c r="CL1056" s="26">
        <f t="shared" si="4234"/>
        <v>0</v>
      </c>
      <c r="CM1056" s="26">
        <f>CM1057</f>
        <v>0</v>
      </c>
      <c r="CN1056" s="26">
        <f>CN1057</f>
        <v>0</v>
      </c>
      <c r="CO1056" s="26">
        <f>CO1057</f>
        <v>0</v>
      </c>
      <c r="CP1056" s="26">
        <f t="shared" si="4235"/>
        <v>152544.73700000002</v>
      </c>
      <c r="CQ1056" s="26">
        <f t="shared" si="4236"/>
        <v>0</v>
      </c>
      <c r="CR1056" s="26">
        <f t="shared" si="4237"/>
        <v>0</v>
      </c>
      <c r="CS1056" s="26">
        <f>CS1057</f>
        <v>0</v>
      </c>
      <c r="CT1056" s="19"/>
      <c r="CU1056" s="35"/>
      <c r="DA1056" s="1" t="s">
        <v>29</v>
      </c>
    </row>
    <row r="1057" spans="1:105" ht="46.8" hidden="1" x14ac:dyDescent="0.3">
      <c r="A1057" s="16" t="s">
        <v>576</v>
      </c>
      <c r="B1057" s="17">
        <v>400</v>
      </c>
      <c r="C1057" s="16"/>
      <c r="D1057" s="16"/>
      <c r="E1057" s="34" t="s">
        <v>82</v>
      </c>
      <c r="F1057" s="26">
        <f t="shared" ref="F1057:K1057" si="4346">F1058+F1060</f>
        <v>122486.40000000001</v>
      </c>
      <c r="G1057" s="26">
        <f t="shared" si="4346"/>
        <v>0</v>
      </c>
      <c r="H1057" s="26">
        <f t="shared" si="4346"/>
        <v>0</v>
      </c>
      <c r="I1057" s="26">
        <f t="shared" si="4346"/>
        <v>0</v>
      </c>
      <c r="J1057" s="26">
        <f t="shared" si="4346"/>
        <v>0</v>
      </c>
      <c r="K1057" s="26">
        <f t="shared" si="4346"/>
        <v>0</v>
      </c>
      <c r="L1057" s="26">
        <f t="shared" si="4252"/>
        <v>122486.40000000001</v>
      </c>
      <c r="M1057" s="26">
        <f t="shared" si="4253"/>
        <v>0</v>
      </c>
      <c r="N1057" s="26">
        <f t="shared" si="4254"/>
        <v>0</v>
      </c>
      <c r="O1057" s="26">
        <f>O1058+O1060</f>
        <v>65.174000000000007</v>
      </c>
      <c r="P1057" s="26">
        <f>P1058+P1060</f>
        <v>0</v>
      </c>
      <c r="Q1057" s="26">
        <f>Q1058+Q1060</f>
        <v>0</v>
      </c>
      <c r="R1057" s="26">
        <f t="shared" si="4255"/>
        <v>122551.57400000001</v>
      </c>
      <c r="S1057" s="26">
        <f t="shared" si="4256"/>
        <v>0</v>
      </c>
      <c r="T1057" s="26">
        <f t="shared" si="4257"/>
        <v>0</v>
      </c>
      <c r="U1057" s="26">
        <f>U1058+U1060</f>
        <v>0</v>
      </c>
      <c r="V1057" s="26">
        <f>V1058+V1060</f>
        <v>0</v>
      </c>
      <c r="W1057" s="26">
        <f>W1058+W1060</f>
        <v>0</v>
      </c>
      <c r="X1057" s="26">
        <f t="shared" si="4258"/>
        <v>122551.57400000001</v>
      </c>
      <c r="Y1057" s="26">
        <f t="shared" si="4259"/>
        <v>0</v>
      </c>
      <c r="Z1057" s="26">
        <f t="shared" si="4260"/>
        <v>0</v>
      </c>
      <c r="AA1057" s="26">
        <f>AA1058+AA1060</f>
        <v>0</v>
      </c>
      <c r="AB1057" s="26">
        <f>AB1058+AB1060</f>
        <v>0</v>
      </c>
      <c r="AC1057" s="26">
        <f>AC1058+AC1060</f>
        <v>0</v>
      </c>
      <c r="AD1057" s="26">
        <f t="shared" si="4261"/>
        <v>122551.57400000001</v>
      </c>
      <c r="AE1057" s="26">
        <f t="shared" si="4262"/>
        <v>0</v>
      </c>
      <c r="AF1057" s="26">
        <f t="shared" si="4263"/>
        <v>0</v>
      </c>
      <c r="AG1057" s="26">
        <f>AG1058+AG1060</f>
        <v>0</v>
      </c>
      <c r="AH1057" s="26">
        <f>AH1058+AH1060</f>
        <v>0</v>
      </c>
      <c r="AI1057" s="26">
        <f>AI1058+AI1060</f>
        <v>0</v>
      </c>
      <c r="AJ1057" s="26">
        <f t="shared" si="4264"/>
        <v>122551.57400000001</v>
      </c>
      <c r="AK1057" s="26">
        <f t="shared" si="4265"/>
        <v>0</v>
      </c>
      <c r="AL1057" s="26">
        <f t="shared" si="4266"/>
        <v>0</v>
      </c>
      <c r="AM1057" s="26">
        <f>AM1058+AM1060</f>
        <v>0</v>
      </c>
      <c r="AN1057" s="26">
        <f>AN1058+AN1060</f>
        <v>0</v>
      </c>
      <c r="AO1057" s="26">
        <f>AO1058+AO1060</f>
        <v>0</v>
      </c>
      <c r="AP1057" s="26">
        <f t="shared" si="4267"/>
        <v>122551.57400000001</v>
      </c>
      <c r="AQ1057" s="26">
        <f t="shared" si="4268"/>
        <v>0</v>
      </c>
      <c r="AR1057" s="26">
        <f t="shared" si="4269"/>
        <v>0</v>
      </c>
      <c r="AS1057" s="26">
        <f>AS1058+AS1060</f>
        <v>0</v>
      </c>
      <c r="AT1057" s="26">
        <f>AT1058+AT1060</f>
        <v>0</v>
      </c>
      <c r="AU1057" s="26">
        <f>AU1058+AU1060</f>
        <v>0</v>
      </c>
      <c r="AV1057" s="26">
        <f t="shared" si="4270"/>
        <v>122551.57400000001</v>
      </c>
      <c r="AW1057" s="26">
        <f t="shared" si="4271"/>
        <v>0</v>
      </c>
      <c r="AX1057" s="26">
        <f t="shared" si="4272"/>
        <v>0</v>
      </c>
      <c r="AY1057" s="26">
        <f>AY1058+AY1060</f>
        <v>0</v>
      </c>
      <c r="AZ1057" s="26">
        <f>AZ1058+AZ1060</f>
        <v>0</v>
      </c>
      <c r="BA1057" s="26">
        <f>BA1058+BA1060</f>
        <v>0</v>
      </c>
      <c r="BB1057" s="26">
        <f t="shared" si="4273"/>
        <v>122551.57400000001</v>
      </c>
      <c r="BC1057" s="26">
        <f t="shared" si="4274"/>
        <v>0</v>
      </c>
      <c r="BD1057" s="26">
        <f t="shared" si="4275"/>
        <v>0</v>
      </c>
      <c r="BE1057" s="26">
        <f>BE1058+BE1060</f>
        <v>0</v>
      </c>
      <c r="BF1057" s="26">
        <f>BF1058+BF1060</f>
        <v>0</v>
      </c>
      <c r="BG1057" s="26">
        <f>BG1058+BG1060</f>
        <v>0</v>
      </c>
      <c r="BH1057" s="26">
        <f t="shared" si="4276"/>
        <v>122551.57400000001</v>
      </c>
      <c r="BI1057" s="26">
        <f t="shared" si="4277"/>
        <v>0</v>
      </c>
      <c r="BJ1057" s="26">
        <f t="shared" si="4278"/>
        <v>0</v>
      </c>
      <c r="BK1057" s="26">
        <f>BK1058+BK1060</f>
        <v>29993.163</v>
      </c>
      <c r="BL1057" s="26">
        <f>BL1058+BL1060</f>
        <v>0</v>
      </c>
      <c r="BM1057" s="26">
        <f>BM1058+BM1060</f>
        <v>0</v>
      </c>
      <c r="BN1057" s="26">
        <f t="shared" si="4279"/>
        <v>152544.73700000002</v>
      </c>
      <c r="BO1057" s="26">
        <f t="shared" si="4280"/>
        <v>0</v>
      </c>
      <c r="BP1057" s="26">
        <f t="shared" si="4281"/>
        <v>0</v>
      </c>
      <c r="BQ1057" s="26">
        <f>BQ1058+BQ1060</f>
        <v>0</v>
      </c>
      <c r="BR1057" s="26">
        <f>BR1058+BR1060</f>
        <v>0</v>
      </c>
      <c r="BS1057" s="26">
        <f t="shared" si="4282"/>
        <v>152544.73700000002</v>
      </c>
      <c r="BT1057" s="26">
        <f t="shared" si="4283"/>
        <v>0</v>
      </c>
      <c r="BU1057" s="26">
        <f t="shared" si="4284"/>
        <v>0</v>
      </c>
      <c r="BV1057" s="26">
        <f>BV1058+BV1060</f>
        <v>0</v>
      </c>
      <c r="BW1057" s="26">
        <f>BW1058+BW1060</f>
        <v>0</v>
      </c>
      <c r="BX1057" s="26">
        <f t="shared" si="4285"/>
        <v>152544.73700000002</v>
      </c>
      <c r="BY1057" s="26">
        <f t="shared" si="4286"/>
        <v>0</v>
      </c>
      <c r="BZ1057" s="26">
        <f t="shared" si="4287"/>
        <v>0</v>
      </c>
      <c r="CA1057" s="26">
        <f>CA1058+CA1060</f>
        <v>0</v>
      </c>
      <c r="CB1057" s="26">
        <f>CB1058+CB1060</f>
        <v>0</v>
      </c>
      <c r="CC1057" s="26">
        <f>CC1058+CC1060</f>
        <v>0</v>
      </c>
      <c r="CD1057" s="26">
        <f t="shared" si="4229"/>
        <v>152544.73700000002</v>
      </c>
      <c r="CE1057" s="26">
        <f t="shared" si="4230"/>
        <v>0</v>
      </c>
      <c r="CF1057" s="26">
        <f t="shared" si="4231"/>
        <v>0</v>
      </c>
      <c r="CG1057" s="26">
        <f>CG1058+CG1060</f>
        <v>0</v>
      </c>
      <c r="CH1057" s="26">
        <f>CH1058+CH1060</f>
        <v>0</v>
      </c>
      <c r="CI1057" s="26">
        <f>CI1058+CI1060</f>
        <v>0</v>
      </c>
      <c r="CJ1057" s="26">
        <f t="shared" si="4232"/>
        <v>152544.73700000002</v>
      </c>
      <c r="CK1057" s="26">
        <f t="shared" si="4233"/>
        <v>0</v>
      </c>
      <c r="CL1057" s="26">
        <f t="shared" si="4234"/>
        <v>0</v>
      </c>
      <c r="CM1057" s="26">
        <f>CM1058+CM1060</f>
        <v>0</v>
      </c>
      <c r="CN1057" s="26">
        <f>CN1058+CN1060</f>
        <v>0</v>
      </c>
      <c r="CO1057" s="26">
        <f>CO1058+CO1060</f>
        <v>0</v>
      </c>
      <c r="CP1057" s="26">
        <f t="shared" si="4235"/>
        <v>152544.73700000002</v>
      </c>
      <c r="CQ1057" s="26">
        <f t="shared" si="4236"/>
        <v>0</v>
      </c>
      <c r="CR1057" s="26">
        <f t="shared" si="4237"/>
        <v>0</v>
      </c>
      <c r="CS1057" s="26">
        <f>CS1058+CS1060</f>
        <v>0</v>
      </c>
      <c r="CT1057" s="19"/>
      <c r="CU1057" s="35"/>
      <c r="CY1057" s="1" t="s">
        <v>27</v>
      </c>
    </row>
    <row r="1058" spans="1:105" hidden="1" x14ac:dyDescent="0.3">
      <c r="A1058" s="16" t="s">
        <v>576</v>
      </c>
      <c r="B1058" s="17">
        <v>410</v>
      </c>
      <c r="C1058" s="16"/>
      <c r="D1058" s="16"/>
      <c r="E1058" s="34" t="s">
        <v>83</v>
      </c>
      <c r="F1058" s="26">
        <f t="shared" ref="F1058:K1058" si="4347">F1059</f>
        <v>122109.1</v>
      </c>
      <c r="G1058" s="26">
        <f t="shared" si="4347"/>
        <v>0</v>
      </c>
      <c r="H1058" s="26">
        <f t="shared" si="4347"/>
        <v>0</v>
      </c>
      <c r="I1058" s="26">
        <f t="shared" si="4347"/>
        <v>0</v>
      </c>
      <c r="J1058" s="26">
        <f t="shared" si="4347"/>
        <v>0</v>
      </c>
      <c r="K1058" s="26">
        <f t="shared" si="4347"/>
        <v>0</v>
      </c>
      <c r="L1058" s="26">
        <f t="shared" si="4252"/>
        <v>122109.1</v>
      </c>
      <c r="M1058" s="26">
        <f t="shared" si="4253"/>
        <v>0</v>
      </c>
      <c r="N1058" s="26">
        <f t="shared" si="4254"/>
        <v>0</v>
      </c>
      <c r="O1058" s="26">
        <f>O1059</f>
        <v>65.174000000000007</v>
      </c>
      <c r="P1058" s="26">
        <f>P1059</f>
        <v>0</v>
      </c>
      <c r="Q1058" s="26">
        <f>Q1059</f>
        <v>0</v>
      </c>
      <c r="R1058" s="26">
        <f t="shared" si="4255"/>
        <v>122174.274</v>
      </c>
      <c r="S1058" s="26">
        <f t="shared" si="4256"/>
        <v>0</v>
      </c>
      <c r="T1058" s="26">
        <f t="shared" si="4257"/>
        <v>0</v>
      </c>
      <c r="U1058" s="26">
        <f>U1059</f>
        <v>0</v>
      </c>
      <c r="V1058" s="26">
        <f>V1059</f>
        <v>0</v>
      </c>
      <c r="W1058" s="26">
        <f>W1059</f>
        <v>0</v>
      </c>
      <c r="X1058" s="26">
        <f t="shared" si="4258"/>
        <v>122174.274</v>
      </c>
      <c r="Y1058" s="26">
        <f t="shared" si="4259"/>
        <v>0</v>
      </c>
      <c r="Z1058" s="26">
        <f t="shared" si="4260"/>
        <v>0</v>
      </c>
      <c r="AA1058" s="26">
        <f>AA1059</f>
        <v>0</v>
      </c>
      <c r="AB1058" s="26">
        <f>AB1059</f>
        <v>0</v>
      </c>
      <c r="AC1058" s="26">
        <f>AC1059</f>
        <v>0</v>
      </c>
      <c r="AD1058" s="26">
        <f t="shared" si="4261"/>
        <v>122174.274</v>
      </c>
      <c r="AE1058" s="26">
        <f t="shared" si="4262"/>
        <v>0</v>
      </c>
      <c r="AF1058" s="26">
        <f t="shared" si="4263"/>
        <v>0</v>
      </c>
      <c r="AG1058" s="26">
        <f>AG1059</f>
        <v>0</v>
      </c>
      <c r="AH1058" s="26">
        <f>AH1059</f>
        <v>0</v>
      </c>
      <c r="AI1058" s="26">
        <f>AI1059</f>
        <v>0</v>
      </c>
      <c r="AJ1058" s="26">
        <f t="shared" si="4264"/>
        <v>122174.274</v>
      </c>
      <c r="AK1058" s="26">
        <f t="shared" si="4265"/>
        <v>0</v>
      </c>
      <c r="AL1058" s="26">
        <f t="shared" si="4266"/>
        <v>0</v>
      </c>
      <c r="AM1058" s="26">
        <f>AM1059</f>
        <v>0</v>
      </c>
      <c r="AN1058" s="26">
        <f>AN1059</f>
        <v>0</v>
      </c>
      <c r="AO1058" s="26">
        <f>AO1059</f>
        <v>0</v>
      </c>
      <c r="AP1058" s="26">
        <f t="shared" si="4267"/>
        <v>122174.274</v>
      </c>
      <c r="AQ1058" s="26">
        <f t="shared" si="4268"/>
        <v>0</v>
      </c>
      <c r="AR1058" s="26">
        <f t="shared" si="4269"/>
        <v>0</v>
      </c>
      <c r="AS1058" s="26">
        <f>AS1059</f>
        <v>0</v>
      </c>
      <c r="AT1058" s="26">
        <f>AT1059</f>
        <v>0</v>
      </c>
      <c r="AU1058" s="26">
        <f>AU1059</f>
        <v>0</v>
      </c>
      <c r="AV1058" s="26">
        <f t="shared" si="4270"/>
        <v>122174.274</v>
      </c>
      <c r="AW1058" s="26">
        <f t="shared" si="4271"/>
        <v>0</v>
      </c>
      <c r="AX1058" s="26">
        <f t="shared" si="4272"/>
        <v>0</v>
      </c>
      <c r="AY1058" s="26">
        <f>AY1059</f>
        <v>0</v>
      </c>
      <c r="AZ1058" s="26">
        <f>AZ1059</f>
        <v>0</v>
      </c>
      <c r="BA1058" s="26">
        <f>BA1059</f>
        <v>0</v>
      </c>
      <c r="BB1058" s="26">
        <f t="shared" si="4273"/>
        <v>122174.274</v>
      </c>
      <c r="BC1058" s="26">
        <f t="shared" si="4274"/>
        <v>0</v>
      </c>
      <c r="BD1058" s="26">
        <f t="shared" si="4275"/>
        <v>0</v>
      </c>
      <c r="BE1058" s="26">
        <f>BE1059</f>
        <v>0</v>
      </c>
      <c r="BF1058" s="26">
        <f>BF1059</f>
        <v>0</v>
      </c>
      <c r="BG1058" s="26">
        <f>BG1059</f>
        <v>0</v>
      </c>
      <c r="BH1058" s="26">
        <f t="shared" si="4276"/>
        <v>122174.274</v>
      </c>
      <c r="BI1058" s="26">
        <f t="shared" si="4277"/>
        <v>0</v>
      </c>
      <c r="BJ1058" s="26">
        <f t="shared" si="4278"/>
        <v>0</v>
      </c>
      <c r="BK1058" s="26">
        <f>BK1059</f>
        <v>29993.163</v>
      </c>
      <c r="BL1058" s="26">
        <f>BL1059</f>
        <v>0</v>
      </c>
      <c r="BM1058" s="26">
        <f>BM1059</f>
        <v>0</v>
      </c>
      <c r="BN1058" s="26">
        <f t="shared" si="4279"/>
        <v>152167.43700000001</v>
      </c>
      <c r="BO1058" s="26">
        <f t="shared" si="4280"/>
        <v>0</v>
      </c>
      <c r="BP1058" s="26">
        <f t="shared" si="4281"/>
        <v>0</v>
      </c>
      <c r="BQ1058" s="26">
        <f>BQ1059</f>
        <v>0</v>
      </c>
      <c r="BR1058" s="26">
        <f>BR1059</f>
        <v>0</v>
      </c>
      <c r="BS1058" s="26">
        <f t="shared" si="4282"/>
        <v>152167.43700000001</v>
      </c>
      <c r="BT1058" s="26">
        <f t="shared" si="4283"/>
        <v>0</v>
      </c>
      <c r="BU1058" s="26">
        <f t="shared" si="4284"/>
        <v>0</v>
      </c>
      <c r="BV1058" s="26">
        <f>BV1059</f>
        <v>0</v>
      </c>
      <c r="BW1058" s="26">
        <f>BW1059</f>
        <v>0</v>
      </c>
      <c r="BX1058" s="26">
        <f t="shared" si="4285"/>
        <v>152167.43700000001</v>
      </c>
      <c r="BY1058" s="26">
        <f t="shared" si="4286"/>
        <v>0</v>
      </c>
      <c r="BZ1058" s="26">
        <f t="shared" si="4287"/>
        <v>0</v>
      </c>
      <c r="CA1058" s="26">
        <f>CA1059</f>
        <v>0</v>
      </c>
      <c r="CB1058" s="26">
        <f>CB1059</f>
        <v>0</v>
      </c>
      <c r="CC1058" s="26">
        <f>CC1059</f>
        <v>0</v>
      </c>
      <c r="CD1058" s="26">
        <f t="shared" si="4229"/>
        <v>152167.43700000001</v>
      </c>
      <c r="CE1058" s="26">
        <f t="shared" si="4230"/>
        <v>0</v>
      </c>
      <c r="CF1058" s="26">
        <f t="shared" si="4231"/>
        <v>0</v>
      </c>
      <c r="CG1058" s="26">
        <f>CG1059</f>
        <v>0</v>
      </c>
      <c r="CH1058" s="26">
        <f>CH1059</f>
        <v>0</v>
      </c>
      <c r="CI1058" s="26">
        <f>CI1059</f>
        <v>0</v>
      </c>
      <c r="CJ1058" s="26">
        <f t="shared" si="4232"/>
        <v>152167.43700000001</v>
      </c>
      <c r="CK1058" s="26">
        <f t="shared" si="4233"/>
        <v>0</v>
      </c>
      <c r="CL1058" s="26">
        <f t="shared" si="4234"/>
        <v>0</v>
      </c>
      <c r="CM1058" s="26">
        <f>CM1059</f>
        <v>0</v>
      </c>
      <c r="CN1058" s="26">
        <f>CN1059</f>
        <v>0</v>
      </c>
      <c r="CO1058" s="26">
        <f>CO1059</f>
        <v>0</v>
      </c>
      <c r="CP1058" s="26">
        <f t="shared" si="4235"/>
        <v>152167.43700000001</v>
      </c>
      <c r="CQ1058" s="26">
        <f t="shared" si="4236"/>
        <v>0</v>
      </c>
      <c r="CR1058" s="26">
        <f t="shared" si="4237"/>
        <v>0</v>
      </c>
      <c r="CS1058" s="26">
        <f>CS1059</f>
        <v>0</v>
      </c>
      <c r="CT1058" s="19"/>
      <c r="CU1058" s="35"/>
      <c r="CZ1058" s="1" t="s">
        <v>28</v>
      </c>
    </row>
    <row r="1059" spans="1:105" hidden="1" x14ac:dyDescent="0.3">
      <c r="A1059" s="16" t="s">
        <v>576</v>
      </c>
      <c r="B1059" s="17">
        <v>410</v>
      </c>
      <c r="C1059" s="16" t="s">
        <v>45</v>
      </c>
      <c r="D1059" s="16" t="s">
        <v>311</v>
      </c>
      <c r="E1059" s="34" t="s">
        <v>385</v>
      </c>
      <c r="F1059" s="26">
        <v>122109.1</v>
      </c>
      <c r="G1059" s="26"/>
      <c r="H1059" s="26"/>
      <c r="I1059" s="26"/>
      <c r="J1059" s="26"/>
      <c r="K1059" s="26"/>
      <c r="L1059" s="26">
        <f t="shared" si="4252"/>
        <v>122109.1</v>
      </c>
      <c r="M1059" s="26">
        <f t="shared" si="4253"/>
        <v>0</v>
      </c>
      <c r="N1059" s="26">
        <f t="shared" si="4254"/>
        <v>0</v>
      </c>
      <c r="O1059" s="26">
        <v>65.174000000000007</v>
      </c>
      <c r="P1059" s="26"/>
      <c r="Q1059" s="26"/>
      <c r="R1059" s="26">
        <f t="shared" si="4255"/>
        <v>122174.274</v>
      </c>
      <c r="S1059" s="26">
        <f t="shared" si="4256"/>
        <v>0</v>
      </c>
      <c r="T1059" s="26">
        <f t="shared" si="4257"/>
        <v>0</v>
      </c>
      <c r="U1059" s="26"/>
      <c r="V1059" s="26"/>
      <c r="W1059" s="26"/>
      <c r="X1059" s="26">
        <f t="shared" si="4258"/>
        <v>122174.274</v>
      </c>
      <c r="Y1059" s="26">
        <f t="shared" si="4259"/>
        <v>0</v>
      </c>
      <c r="Z1059" s="26">
        <f t="shared" si="4260"/>
        <v>0</v>
      </c>
      <c r="AA1059" s="26"/>
      <c r="AB1059" s="26"/>
      <c r="AC1059" s="26"/>
      <c r="AD1059" s="26">
        <f t="shared" si="4261"/>
        <v>122174.274</v>
      </c>
      <c r="AE1059" s="26">
        <f t="shared" si="4262"/>
        <v>0</v>
      </c>
      <c r="AF1059" s="26">
        <f t="shared" si="4263"/>
        <v>0</v>
      </c>
      <c r="AG1059" s="26"/>
      <c r="AH1059" s="26"/>
      <c r="AI1059" s="26"/>
      <c r="AJ1059" s="26">
        <f t="shared" si="4264"/>
        <v>122174.274</v>
      </c>
      <c r="AK1059" s="26">
        <f t="shared" si="4265"/>
        <v>0</v>
      </c>
      <c r="AL1059" s="26">
        <f t="shared" si="4266"/>
        <v>0</v>
      </c>
      <c r="AM1059" s="26"/>
      <c r="AN1059" s="26"/>
      <c r="AO1059" s="26"/>
      <c r="AP1059" s="26">
        <f t="shared" si="4267"/>
        <v>122174.274</v>
      </c>
      <c r="AQ1059" s="26">
        <f t="shared" si="4268"/>
        <v>0</v>
      </c>
      <c r="AR1059" s="26">
        <f t="shared" si="4269"/>
        <v>0</v>
      </c>
      <c r="AS1059" s="26"/>
      <c r="AT1059" s="26"/>
      <c r="AU1059" s="26"/>
      <c r="AV1059" s="26">
        <f t="shared" si="4270"/>
        <v>122174.274</v>
      </c>
      <c r="AW1059" s="26">
        <f t="shared" si="4271"/>
        <v>0</v>
      </c>
      <c r="AX1059" s="26">
        <f t="shared" si="4272"/>
        <v>0</v>
      </c>
      <c r="AY1059" s="26"/>
      <c r="AZ1059" s="26"/>
      <c r="BA1059" s="26"/>
      <c r="BB1059" s="26">
        <f t="shared" si="4273"/>
        <v>122174.274</v>
      </c>
      <c r="BC1059" s="26">
        <f t="shared" si="4274"/>
        <v>0</v>
      </c>
      <c r="BD1059" s="26">
        <f t="shared" si="4275"/>
        <v>0</v>
      </c>
      <c r="BE1059" s="26"/>
      <c r="BF1059" s="26"/>
      <c r="BG1059" s="26"/>
      <c r="BH1059" s="26">
        <f t="shared" si="4276"/>
        <v>122174.274</v>
      </c>
      <c r="BI1059" s="26">
        <f t="shared" si="4277"/>
        <v>0</v>
      </c>
      <c r="BJ1059" s="26">
        <f t="shared" si="4278"/>
        <v>0</v>
      </c>
      <c r="BK1059" s="26">
        <v>29993.163</v>
      </c>
      <c r="BL1059" s="26"/>
      <c r="BM1059" s="26"/>
      <c r="BN1059" s="26">
        <f t="shared" si="4279"/>
        <v>152167.43700000001</v>
      </c>
      <c r="BO1059" s="26">
        <f t="shared" si="4280"/>
        <v>0</v>
      </c>
      <c r="BP1059" s="26">
        <f t="shared" si="4281"/>
        <v>0</v>
      </c>
      <c r="BQ1059" s="26"/>
      <c r="BR1059" s="26"/>
      <c r="BS1059" s="26">
        <f t="shared" si="4282"/>
        <v>152167.43700000001</v>
      </c>
      <c r="BT1059" s="26">
        <f t="shared" si="4283"/>
        <v>0</v>
      </c>
      <c r="BU1059" s="26">
        <f t="shared" si="4284"/>
        <v>0</v>
      </c>
      <c r="BV1059" s="26"/>
      <c r="BW1059" s="26"/>
      <c r="BX1059" s="26">
        <f t="shared" si="4285"/>
        <v>152167.43700000001</v>
      </c>
      <c r="BY1059" s="26">
        <f t="shared" si="4286"/>
        <v>0</v>
      </c>
      <c r="BZ1059" s="26">
        <f t="shared" si="4287"/>
        <v>0</v>
      </c>
      <c r="CA1059" s="26"/>
      <c r="CB1059" s="26"/>
      <c r="CC1059" s="26"/>
      <c r="CD1059" s="26">
        <f t="shared" si="4229"/>
        <v>152167.43700000001</v>
      </c>
      <c r="CE1059" s="26">
        <f t="shared" si="4230"/>
        <v>0</v>
      </c>
      <c r="CF1059" s="26">
        <f t="shared" si="4231"/>
        <v>0</v>
      </c>
      <c r="CG1059" s="26"/>
      <c r="CH1059" s="26"/>
      <c r="CI1059" s="26"/>
      <c r="CJ1059" s="26">
        <f t="shared" si="4232"/>
        <v>152167.43700000001</v>
      </c>
      <c r="CK1059" s="26">
        <f t="shared" si="4233"/>
        <v>0</v>
      </c>
      <c r="CL1059" s="26">
        <f t="shared" si="4234"/>
        <v>0</v>
      </c>
      <c r="CM1059" s="26"/>
      <c r="CN1059" s="26"/>
      <c r="CO1059" s="26"/>
      <c r="CP1059" s="26">
        <f t="shared" si="4235"/>
        <v>152167.43700000001</v>
      </c>
      <c r="CQ1059" s="26">
        <f t="shared" si="4236"/>
        <v>0</v>
      </c>
      <c r="CR1059" s="26">
        <f t="shared" si="4237"/>
        <v>0</v>
      </c>
      <c r="CS1059" s="26"/>
      <c r="CT1059" s="19"/>
      <c r="CU1059" s="35"/>
    </row>
    <row r="1060" spans="1:105" ht="140.4" hidden="1" x14ac:dyDescent="0.3">
      <c r="A1060" s="16" t="s">
        <v>576</v>
      </c>
      <c r="B1060" s="17">
        <v>460</v>
      </c>
      <c r="C1060" s="16"/>
      <c r="D1060" s="16"/>
      <c r="E1060" s="34" t="s">
        <v>284</v>
      </c>
      <c r="F1060" s="26">
        <f t="shared" ref="F1060:K1060" si="4348">F1061</f>
        <v>377.3</v>
      </c>
      <c r="G1060" s="26">
        <f t="shared" si="4348"/>
        <v>0</v>
      </c>
      <c r="H1060" s="26">
        <f t="shared" si="4348"/>
        <v>0</v>
      </c>
      <c r="I1060" s="26">
        <f t="shared" si="4348"/>
        <v>0</v>
      </c>
      <c r="J1060" s="26">
        <f t="shared" si="4348"/>
        <v>0</v>
      </c>
      <c r="K1060" s="26">
        <f t="shared" si="4348"/>
        <v>0</v>
      </c>
      <c r="L1060" s="26">
        <f t="shared" si="4252"/>
        <v>377.3</v>
      </c>
      <c r="M1060" s="26">
        <f t="shared" si="4253"/>
        <v>0</v>
      </c>
      <c r="N1060" s="26">
        <f t="shared" si="4254"/>
        <v>0</v>
      </c>
      <c r="O1060" s="26">
        <f>O1061</f>
        <v>0</v>
      </c>
      <c r="P1060" s="26">
        <f>P1061</f>
        <v>0</v>
      </c>
      <c r="Q1060" s="26">
        <f>Q1061</f>
        <v>0</v>
      </c>
      <c r="R1060" s="26">
        <f t="shared" si="4255"/>
        <v>377.3</v>
      </c>
      <c r="S1060" s="26">
        <f t="shared" si="4256"/>
        <v>0</v>
      </c>
      <c r="T1060" s="26">
        <f t="shared" si="4257"/>
        <v>0</v>
      </c>
      <c r="U1060" s="26">
        <f>U1061</f>
        <v>0</v>
      </c>
      <c r="V1060" s="26">
        <f>V1061</f>
        <v>0</v>
      </c>
      <c r="W1060" s="26">
        <f>W1061</f>
        <v>0</v>
      </c>
      <c r="X1060" s="26">
        <f t="shared" si="4258"/>
        <v>377.3</v>
      </c>
      <c r="Y1060" s="26">
        <f t="shared" si="4259"/>
        <v>0</v>
      </c>
      <c r="Z1060" s="26">
        <f t="shared" si="4260"/>
        <v>0</v>
      </c>
      <c r="AA1060" s="26">
        <f>AA1061</f>
        <v>0</v>
      </c>
      <c r="AB1060" s="26">
        <f>AB1061</f>
        <v>0</v>
      </c>
      <c r="AC1060" s="26">
        <f>AC1061</f>
        <v>0</v>
      </c>
      <c r="AD1060" s="26">
        <f t="shared" si="4261"/>
        <v>377.3</v>
      </c>
      <c r="AE1060" s="26">
        <f t="shared" si="4262"/>
        <v>0</v>
      </c>
      <c r="AF1060" s="26">
        <f t="shared" si="4263"/>
        <v>0</v>
      </c>
      <c r="AG1060" s="26">
        <f>AG1061</f>
        <v>0</v>
      </c>
      <c r="AH1060" s="26">
        <f>AH1061</f>
        <v>0</v>
      </c>
      <c r="AI1060" s="26">
        <f>AI1061</f>
        <v>0</v>
      </c>
      <c r="AJ1060" s="26">
        <f t="shared" si="4264"/>
        <v>377.3</v>
      </c>
      <c r="AK1060" s="26">
        <f t="shared" si="4265"/>
        <v>0</v>
      </c>
      <c r="AL1060" s="26">
        <f t="shared" si="4266"/>
        <v>0</v>
      </c>
      <c r="AM1060" s="26">
        <f>AM1061</f>
        <v>0</v>
      </c>
      <c r="AN1060" s="26">
        <f>AN1061</f>
        <v>0</v>
      </c>
      <c r="AO1060" s="26">
        <f>AO1061</f>
        <v>0</v>
      </c>
      <c r="AP1060" s="26">
        <f t="shared" si="4267"/>
        <v>377.3</v>
      </c>
      <c r="AQ1060" s="26">
        <f t="shared" si="4268"/>
        <v>0</v>
      </c>
      <c r="AR1060" s="26">
        <f t="shared" si="4269"/>
        <v>0</v>
      </c>
      <c r="AS1060" s="26">
        <f>AS1061</f>
        <v>0</v>
      </c>
      <c r="AT1060" s="26">
        <f>AT1061</f>
        <v>0</v>
      </c>
      <c r="AU1060" s="26">
        <f>AU1061</f>
        <v>0</v>
      </c>
      <c r="AV1060" s="26">
        <f t="shared" si="4270"/>
        <v>377.3</v>
      </c>
      <c r="AW1060" s="26">
        <f t="shared" si="4271"/>
        <v>0</v>
      </c>
      <c r="AX1060" s="26">
        <f t="shared" si="4272"/>
        <v>0</v>
      </c>
      <c r="AY1060" s="26">
        <f>AY1061</f>
        <v>0</v>
      </c>
      <c r="AZ1060" s="26">
        <f>AZ1061</f>
        <v>0</v>
      </c>
      <c r="BA1060" s="26">
        <f>BA1061</f>
        <v>0</v>
      </c>
      <c r="BB1060" s="26">
        <f t="shared" si="4273"/>
        <v>377.3</v>
      </c>
      <c r="BC1060" s="26">
        <f t="shared" si="4274"/>
        <v>0</v>
      </c>
      <c r="BD1060" s="26">
        <f t="shared" si="4275"/>
        <v>0</v>
      </c>
      <c r="BE1060" s="26">
        <f>BE1061</f>
        <v>0</v>
      </c>
      <c r="BF1060" s="26">
        <f>BF1061</f>
        <v>0</v>
      </c>
      <c r="BG1060" s="26">
        <f>BG1061</f>
        <v>0</v>
      </c>
      <c r="BH1060" s="26">
        <f t="shared" si="4276"/>
        <v>377.3</v>
      </c>
      <c r="BI1060" s="26">
        <f t="shared" si="4277"/>
        <v>0</v>
      </c>
      <c r="BJ1060" s="26">
        <f t="shared" si="4278"/>
        <v>0</v>
      </c>
      <c r="BK1060" s="26">
        <f>BK1061</f>
        <v>0</v>
      </c>
      <c r="BL1060" s="26">
        <f>BL1061</f>
        <v>0</v>
      </c>
      <c r="BM1060" s="26">
        <f>BM1061</f>
        <v>0</v>
      </c>
      <c r="BN1060" s="26">
        <f t="shared" si="4279"/>
        <v>377.3</v>
      </c>
      <c r="BO1060" s="26">
        <f t="shared" si="4280"/>
        <v>0</v>
      </c>
      <c r="BP1060" s="26">
        <f t="shared" si="4281"/>
        <v>0</v>
      </c>
      <c r="BQ1060" s="26">
        <f>BQ1061</f>
        <v>0</v>
      </c>
      <c r="BR1060" s="26">
        <f>BR1061</f>
        <v>0</v>
      </c>
      <c r="BS1060" s="26">
        <f t="shared" si="4282"/>
        <v>377.3</v>
      </c>
      <c r="BT1060" s="26">
        <f t="shared" si="4283"/>
        <v>0</v>
      </c>
      <c r="BU1060" s="26">
        <f t="shared" si="4284"/>
        <v>0</v>
      </c>
      <c r="BV1060" s="26">
        <f>BV1061</f>
        <v>0</v>
      </c>
      <c r="BW1060" s="26">
        <f>BW1061</f>
        <v>0</v>
      </c>
      <c r="BX1060" s="26">
        <f t="shared" si="4285"/>
        <v>377.3</v>
      </c>
      <c r="BY1060" s="26">
        <f t="shared" si="4286"/>
        <v>0</v>
      </c>
      <c r="BZ1060" s="26">
        <f t="shared" si="4287"/>
        <v>0</v>
      </c>
      <c r="CA1060" s="26">
        <f>CA1061</f>
        <v>0</v>
      </c>
      <c r="CB1060" s="26">
        <f>CB1061</f>
        <v>0</v>
      </c>
      <c r="CC1060" s="26">
        <f>CC1061</f>
        <v>0</v>
      </c>
      <c r="CD1060" s="26">
        <f t="shared" si="4229"/>
        <v>377.3</v>
      </c>
      <c r="CE1060" s="26">
        <f t="shared" si="4230"/>
        <v>0</v>
      </c>
      <c r="CF1060" s="26">
        <f t="shared" si="4231"/>
        <v>0</v>
      </c>
      <c r="CG1060" s="26">
        <f>CG1061</f>
        <v>0</v>
      </c>
      <c r="CH1060" s="26">
        <f>CH1061</f>
        <v>0</v>
      </c>
      <c r="CI1060" s="26">
        <f>CI1061</f>
        <v>0</v>
      </c>
      <c r="CJ1060" s="26">
        <f t="shared" si="4232"/>
        <v>377.3</v>
      </c>
      <c r="CK1060" s="26">
        <f t="shared" si="4233"/>
        <v>0</v>
      </c>
      <c r="CL1060" s="26">
        <f t="shared" si="4234"/>
        <v>0</v>
      </c>
      <c r="CM1060" s="26">
        <f>CM1061</f>
        <v>0</v>
      </c>
      <c r="CN1060" s="26">
        <f>CN1061</f>
        <v>0</v>
      </c>
      <c r="CO1060" s="26">
        <f>CO1061</f>
        <v>0</v>
      </c>
      <c r="CP1060" s="26">
        <f t="shared" si="4235"/>
        <v>377.3</v>
      </c>
      <c r="CQ1060" s="26">
        <f t="shared" si="4236"/>
        <v>0</v>
      </c>
      <c r="CR1060" s="26">
        <f t="shared" si="4237"/>
        <v>0</v>
      </c>
      <c r="CS1060" s="26">
        <f>CS1061</f>
        <v>0</v>
      </c>
      <c r="CT1060" s="19"/>
      <c r="CU1060" s="35"/>
      <c r="CZ1060" s="1" t="s">
        <v>28</v>
      </c>
    </row>
    <row r="1061" spans="1:105" hidden="1" x14ac:dyDescent="0.3">
      <c r="A1061" s="16" t="s">
        <v>576</v>
      </c>
      <c r="B1061" s="17">
        <v>460</v>
      </c>
      <c r="C1061" s="16" t="s">
        <v>45</v>
      </c>
      <c r="D1061" s="16" t="s">
        <v>311</v>
      </c>
      <c r="E1061" s="34" t="s">
        <v>385</v>
      </c>
      <c r="F1061" s="26">
        <v>377.3</v>
      </c>
      <c r="G1061" s="26"/>
      <c r="H1061" s="26"/>
      <c r="I1061" s="26"/>
      <c r="J1061" s="26"/>
      <c r="K1061" s="26"/>
      <c r="L1061" s="26">
        <f t="shared" si="4252"/>
        <v>377.3</v>
      </c>
      <c r="M1061" s="26">
        <f t="shared" si="4253"/>
        <v>0</v>
      </c>
      <c r="N1061" s="26">
        <f t="shared" si="4254"/>
        <v>0</v>
      </c>
      <c r="O1061" s="26"/>
      <c r="P1061" s="26"/>
      <c r="Q1061" s="26"/>
      <c r="R1061" s="26">
        <f t="shared" si="4255"/>
        <v>377.3</v>
      </c>
      <c r="S1061" s="26">
        <f t="shared" si="4256"/>
        <v>0</v>
      </c>
      <c r="T1061" s="26">
        <f t="shared" si="4257"/>
        <v>0</v>
      </c>
      <c r="U1061" s="26"/>
      <c r="V1061" s="26"/>
      <c r="W1061" s="26"/>
      <c r="X1061" s="26">
        <f t="shared" si="4258"/>
        <v>377.3</v>
      </c>
      <c r="Y1061" s="26">
        <f t="shared" si="4259"/>
        <v>0</v>
      </c>
      <c r="Z1061" s="26">
        <f t="shared" si="4260"/>
        <v>0</v>
      </c>
      <c r="AA1061" s="26"/>
      <c r="AB1061" s="26"/>
      <c r="AC1061" s="26"/>
      <c r="AD1061" s="26">
        <f t="shared" si="4261"/>
        <v>377.3</v>
      </c>
      <c r="AE1061" s="26">
        <f t="shared" si="4262"/>
        <v>0</v>
      </c>
      <c r="AF1061" s="26">
        <f t="shared" si="4263"/>
        <v>0</v>
      </c>
      <c r="AG1061" s="26"/>
      <c r="AH1061" s="26"/>
      <c r="AI1061" s="26"/>
      <c r="AJ1061" s="26">
        <f t="shared" si="4264"/>
        <v>377.3</v>
      </c>
      <c r="AK1061" s="26">
        <f t="shared" si="4265"/>
        <v>0</v>
      </c>
      <c r="AL1061" s="26">
        <f t="shared" si="4266"/>
        <v>0</v>
      </c>
      <c r="AM1061" s="26"/>
      <c r="AN1061" s="26"/>
      <c r="AO1061" s="26"/>
      <c r="AP1061" s="26">
        <f t="shared" si="4267"/>
        <v>377.3</v>
      </c>
      <c r="AQ1061" s="26">
        <f t="shared" si="4268"/>
        <v>0</v>
      </c>
      <c r="AR1061" s="26">
        <f t="shared" si="4269"/>
        <v>0</v>
      </c>
      <c r="AS1061" s="26"/>
      <c r="AT1061" s="26"/>
      <c r="AU1061" s="26"/>
      <c r="AV1061" s="26">
        <f t="shared" si="4270"/>
        <v>377.3</v>
      </c>
      <c r="AW1061" s="26">
        <f t="shared" si="4271"/>
        <v>0</v>
      </c>
      <c r="AX1061" s="26">
        <f t="shared" si="4272"/>
        <v>0</v>
      </c>
      <c r="AY1061" s="26"/>
      <c r="AZ1061" s="26"/>
      <c r="BA1061" s="26"/>
      <c r="BB1061" s="26">
        <f t="shared" si="4273"/>
        <v>377.3</v>
      </c>
      <c r="BC1061" s="26">
        <f t="shared" si="4274"/>
        <v>0</v>
      </c>
      <c r="BD1061" s="26">
        <f t="shared" si="4275"/>
        <v>0</v>
      </c>
      <c r="BE1061" s="26"/>
      <c r="BF1061" s="26"/>
      <c r="BG1061" s="26"/>
      <c r="BH1061" s="26">
        <f t="shared" si="4276"/>
        <v>377.3</v>
      </c>
      <c r="BI1061" s="26">
        <f t="shared" si="4277"/>
        <v>0</v>
      </c>
      <c r="BJ1061" s="26">
        <f t="shared" si="4278"/>
        <v>0</v>
      </c>
      <c r="BK1061" s="26"/>
      <c r="BL1061" s="26"/>
      <c r="BM1061" s="26"/>
      <c r="BN1061" s="26">
        <f t="shared" si="4279"/>
        <v>377.3</v>
      </c>
      <c r="BO1061" s="26">
        <f t="shared" si="4280"/>
        <v>0</v>
      </c>
      <c r="BP1061" s="26">
        <f t="shared" si="4281"/>
        <v>0</v>
      </c>
      <c r="BQ1061" s="26"/>
      <c r="BR1061" s="26"/>
      <c r="BS1061" s="26">
        <f t="shared" si="4282"/>
        <v>377.3</v>
      </c>
      <c r="BT1061" s="26">
        <f t="shared" si="4283"/>
        <v>0</v>
      </c>
      <c r="BU1061" s="26">
        <f t="shared" si="4284"/>
        <v>0</v>
      </c>
      <c r="BV1061" s="26"/>
      <c r="BW1061" s="26"/>
      <c r="BX1061" s="26">
        <f t="shared" si="4285"/>
        <v>377.3</v>
      </c>
      <c r="BY1061" s="26">
        <f t="shared" si="4286"/>
        <v>0</v>
      </c>
      <c r="BZ1061" s="26">
        <f t="shared" si="4287"/>
        <v>0</v>
      </c>
      <c r="CA1061" s="26"/>
      <c r="CB1061" s="26"/>
      <c r="CC1061" s="26"/>
      <c r="CD1061" s="26">
        <f t="shared" si="4229"/>
        <v>377.3</v>
      </c>
      <c r="CE1061" s="26">
        <f t="shared" si="4230"/>
        <v>0</v>
      </c>
      <c r="CF1061" s="26">
        <f t="shared" si="4231"/>
        <v>0</v>
      </c>
      <c r="CG1061" s="26"/>
      <c r="CH1061" s="26"/>
      <c r="CI1061" s="26"/>
      <c r="CJ1061" s="26">
        <f t="shared" si="4232"/>
        <v>377.3</v>
      </c>
      <c r="CK1061" s="26">
        <f t="shared" si="4233"/>
        <v>0</v>
      </c>
      <c r="CL1061" s="26">
        <f t="shared" si="4234"/>
        <v>0</v>
      </c>
      <c r="CM1061" s="26"/>
      <c r="CN1061" s="26"/>
      <c r="CO1061" s="26"/>
      <c r="CP1061" s="26">
        <f t="shared" si="4235"/>
        <v>377.3</v>
      </c>
      <c r="CQ1061" s="26">
        <f t="shared" si="4236"/>
        <v>0</v>
      </c>
      <c r="CR1061" s="26">
        <f t="shared" si="4237"/>
        <v>0</v>
      </c>
      <c r="CS1061" s="26"/>
      <c r="CT1061" s="19"/>
      <c r="CU1061" s="35"/>
    </row>
    <row r="1062" spans="1:105" ht="46.8" hidden="1" x14ac:dyDescent="0.3">
      <c r="A1062" s="16" t="s">
        <v>578</v>
      </c>
      <c r="B1062" s="17"/>
      <c r="C1062" s="16"/>
      <c r="D1062" s="16"/>
      <c r="E1062" s="34" t="s">
        <v>579</v>
      </c>
      <c r="F1062" s="26"/>
      <c r="G1062" s="26"/>
      <c r="H1062" s="26"/>
      <c r="I1062" s="26"/>
      <c r="J1062" s="26"/>
      <c r="K1062" s="26"/>
      <c r="L1062" s="26"/>
      <c r="M1062" s="26"/>
      <c r="N1062" s="26"/>
      <c r="O1062" s="26"/>
      <c r="P1062" s="26"/>
      <c r="Q1062" s="26"/>
      <c r="R1062" s="26"/>
      <c r="S1062" s="26"/>
      <c r="T1062" s="26"/>
      <c r="U1062" s="26"/>
      <c r="V1062" s="26"/>
      <c r="W1062" s="26"/>
      <c r="X1062" s="26"/>
      <c r="Y1062" s="26"/>
      <c r="Z1062" s="26"/>
      <c r="AA1062" s="26"/>
      <c r="AB1062" s="26"/>
      <c r="AC1062" s="26"/>
      <c r="AD1062" s="26"/>
      <c r="AE1062" s="26"/>
      <c r="AF1062" s="26"/>
      <c r="AG1062" s="26"/>
      <c r="AH1062" s="26"/>
      <c r="AI1062" s="26"/>
      <c r="AJ1062" s="26"/>
      <c r="AK1062" s="26"/>
      <c r="AL1062" s="26"/>
      <c r="AM1062" s="26"/>
      <c r="AN1062" s="26"/>
      <c r="AO1062" s="26"/>
      <c r="AP1062" s="26"/>
      <c r="AQ1062" s="26"/>
      <c r="AR1062" s="26"/>
      <c r="AS1062" s="26"/>
      <c r="AT1062" s="26"/>
      <c r="AU1062" s="26"/>
      <c r="AV1062" s="26"/>
      <c r="AW1062" s="26"/>
      <c r="AX1062" s="26"/>
      <c r="AY1062" s="26"/>
      <c r="AZ1062" s="26"/>
      <c r="BA1062" s="26"/>
      <c r="BB1062" s="26"/>
      <c r="BC1062" s="26"/>
      <c r="BD1062" s="26"/>
      <c r="BE1062" s="26"/>
      <c r="BF1062" s="26"/>
      <c r="BG1062" s="26"/>
      <c r="BH1062" s="26"/>
      <c r="BI1062" s="26"/>
      <c r="BJ1062" s="26"/>
      <c r="BK1062" s="26">
        <f t="shared" ref="BK1062:BK1073" si="4349">BK1063</f>
        <v>23800</v>
      </c>
      <c r="BL1062" s="26">
        <f t="shared" ref="BL1062:BL1073" si="4350">BL1063</f>
        <v>0</v>
      </c>
      <c r="BM1062" s="26">
        <f t="shared" ref="BM1062:BM1073" si="4351">BM1063</f>
        <v>0</v>
      </c>
      <c r="BN1062" s="26">
        <f t="shared" si="4279"/>
        <v>23800</v>
      </c>
      <c r="BO1062" s="26">
        <f t="shared" si="4280"/>
        <v>0</v>
      </c>
      <c r="BP1062" s="26">
        <f t="shared" si="4281"/>
        <v>0</v>
      </c>
      <c r="BQ1062" s="26">
        <f t="shared" ref="BQ1062:BQ1073" si="4352">BQ1063</f>
        <v>0</v>
      </c>
      <c r="BR1062" s="26">
        <f t="shared" ref="BR1062:BR1073" si="4353">BR1063</f>
        <v>0</v>
      </c>
      <c r="BS1062" s="26">
        <f t="shared" si="4282"/>
        <v>23800</v>
      </c>
      <c r="BT1062" s="26">
        <f t="shared" si="4283"/>
        <v>0</v>
      </c>
      <c r="BU1062" s="26">
        <f t="shared" si="4284"/>
        <v>0</v>
      </c>
      <c r="BV1062" s="26">
        <f t="shared" ref="BV1062:BV1073" si="4354">BV1063</f>
        <v>0</v>
      </c>
      <c r="BW1062" s="26">
        <f t="shared" ref="BW1062:BW1073" si="4355">BW1063</f>
        <v>0</v>
      </c>
      <c r="BX1062" s="26">
        <f t="shared" si="4285"/>
        <v>23800</v>
      </c>
      <c r="BY1062" s="26">
        <f t="shared" si="4286"/>
        <v>0</v>
      </c>
      <c r="BZ1062" s="26">
        <f t="shared" si="4287"/>
        <v>0</v>
      </c>
      <c r="CA1062" s="26">
        <f t="shared" ref="CA1062:CA1073" si="4356">CA1063</f>
        <v>0</v>
      </c>
      <c r="CB1062" s="26">
        <f t="shared" ref="CB1062:CB1073" si="4357">CB1063</f>
        <v>0</v>
      </c>
      <c r="CC1062" s="26">
        <f t="shared" ref="CC1062:CC1073" si="4358">CC1063</f>
        <v>0</v>
      </c>
      <c r="CD1062" s="26">
        <f t="shared" si="4229"/>
        <v>23800</v>
      </c>
      <c r="CE1062" s="26">
        <f t="shared" si="4230"/>
        <v>0</v>
      </c>
      <c r="CF1062" s="26">
        <f t="shared" si="4231"/>
        <v>0</v>
      </c>
      <c r="CG1062" s="26">
        <f t="shared" ref="CG1062:CG1073" si="4359">CG1063</f>
        <v>0</v>
      </c>
      <c r="CH1062" s="26">
        <f t="shared" ref="CH1062:CH1073" si="4360">CH1063</f>
        <v>0</v>
      </c>
      <c r="CI1062" s="26">
        <f t="shared" ref="CI1062:CI1073" si="4361">CI1063</f>
        <v>0</v>
      </c>
      <c r="CJ1062" s="26">
        <f t="shared" si="4232"/>
        <v>23800</v>
      </c>
      <c r="CK1062" s="26">
        <f t="shared" si="4233"/>
        <v>0</v>
      </c>
      <c r="CL1062" s="26">
        <f t="shared" si="4234"/>
        <v>0</v>
      </c>
      <c r="CM1062" s="26">
        <f t="shared" ref="CM1062:CM1073" si="4362">CM1063</f>
        <v>0</v>
      </c>
      <c r="CN1062" s="26">
        <f t="shared" ref="CN1062:CN1073" si="4363">CN1063</f>
        <v>0</v>
      </c>
      <c r="CO1062" s="26">
        <f t="shared" ref="CO1062:CO1073" si="4364">CO1063</f>
        <v>0</v>
      </c>
      <c r="CP1062" s="26">
        <f t="shared" si="4235"/>
        <v>23800</v>
      </c>
      <c r="CQ1062" s="26">
        <f t="shared" si="4236"/>
        <v>0</v>
      </c>
      <c r="CR1062" s="26">
        <f t="shared" si="4237"/>
        <v>0</v>
      </c>
      <c r="CS1062" s="26">
        <f t="shared" ref="CS1062:CS1073" si="4365">CS1063</f>
        <v>0</v>
      </c>
      <c r="CT1062" s="19"/>
      <c r="CU1062" s="35"/>
    </row>
    <row r="1063" spans="1:105" ht="46.8" hidden="1" x14ac:dyDescent="0.3">
      <c r="A1063" s="16" t="s">
        <v>578</v>
      </c>
      <c r="B1063" s="17">
        <v>400</v>
      </c>
      <c r="C1063" s="16"/>
      <c r="D1063" s="16"/>
      <c r="E1063" s="34" t="s">
        <v>82</v>
      </c>
      <c r="F1063" s="26"/>
      <c r="G1063" s="26"/>
      <c r="H1063" s="26"/>
      <c r="I1063" s="26"/>
      <c r="J1063" s="26"/>
      <c r="K1063" s="26"/>
      <c r="L1063" s="26"/>
      <c r="M1063" s="26"/>
      <c r="N1063" s="26"/>
      <c r="O1063" s="26"/>
      <c r="P1063" s="26"/>
      <c r="Q1063" s="26"/>
      <c r="R1063" s="26"/>
      <c r="S1063" s="26"/>
      <c r="T1063" s="26"/>
      <c r="U1063" s="26"/>
      <c r="V1063" s="26"/>
      <c r="W1063" s="26"/>
      <c r="X1063" s="26"/>
      <c r="Y1063" s="26"/>
      <c r="Z1063" s="26"/>
      <c r="AA1063" s="26"/>
      <c r="AB1063" s="26"/>
      <c r="AC1063" s="26"/>
      <c r="AD1063" s="26"/>
      <c r="AE1063" s="26"/>
      <c r="AF1063" s="26"/>
      <c r="AG1063" s="26"/>
      <c r="AH1063" s="26"/>
      <c r="AI1063" s="26"/>
      <c r="AJ1063" s="26"/>
      <c r="AK1063" s="26"/>
      <c r="AL1063" s="26"/>
      <c r="AM1063" s="26"/>
      <c r="AN1063" s="26"/>
      <c r="AO1063" s="26"/>
      <c r="AP1063" s="26"/>
      <c r="AQ1063" s="26"/>
      <c r="AR1063" s="26"/>
      <c r="AS1063" s="26"/>
      <c r="AT1063" s="26"/>
      <c r="AU1063" s="26"/>
      <c r="AV1063" s="26"/>
      <c r="AW1063" s="26"/>
      <c r="AX1063" s="26"/>
      <c r="AY1063" s="26"/>
      <c r="AZ1063" s="26"/>
      <c r="BA1063" s="26"/>
      <c r="BB1063" s="26"/>
      <c r="BC1063" s="26"/>
      <c r="BD1063" s="26"/>
      <c r="BE1063" s="26"/>
      <c r="BF1063" s="26"/>
      <c r="BG1063" s="26"/>
      <c r="BH1063" s="26"/>
      <c r="BI1063" s="26"/>
      <c r="BJ1063" s="26"/>
      <c r="BK1063" s="26">
        <f t="shared" si="4349"/>
        <v>23800</v>
      </c>
      <c r="BL1063" s="26">
        <f t="shared" si="4350"/>
        <v>0</v>
      </c>
      <c r="BM1063" s="26">
        <f t="shared" si="4351"/>
        <v>0</v>
      </c>
      <c r="BN1063" s="26">
        <f t="shared" si="4279"/>
        <v>23800</v>
      </c>
      <c r="BO1063" s="26">
        <f t="shared" si="4280"/>
        <v>0</v>
      </c>
      <c r="BP1063" s="26">
        <f t="shared" si="4281"/>
        <v>0</v>
      </c>
      <c r="BQ1063" s="26">
        <f t="shared" si="4352"/>
        <v>0</v>
      </c>
      <c r="BR1063" s="26">
        <f t="shared" si="4353"/>
        <v>0</v>
      </c>
      <c r="BS1063" s="26">
        <f t="shared" si="4282"/>
        <v>23800</v>
      </c>
      <c r="BT1063" s="26">
        <f t="shared" si="4283"/>
        <v>0</v>
      </c>
      <c r="BU1063" s="26">
        <f t="shared" si="4284"/>
        <v>0</v>
      </c>
      <c r="BV1063" s="26">
        <f t="shared" si="4354"/>
        <v>0</v>
      </c>
      <c r="BW1063" s="26">
        <f t="shared" si="4355"/>
        <v>0</v>
      </c>
      <c r="BX1063" s="26">
        <f t="shared" si="4285"/>
        <v>23800</v>
      </c>
      <c r="BY1063" s="26">
        <f t="shared" si="4286"/>
        <v>0</v>
      </c>
      <c r="BZ1063" s="26">
        <f t="shared" si="4287"/>
        <v>0</v>
      </c>
      <c r="CA1063" s="26">
        <f t="shared" si="4356"/>
        <v>0</v>
      </c>
      <c r="CB1063" s="26">
        <f t="shared" si="4357"/>
        <v>0</v>
      </c>
      <c r="CC1063" s="26">
        <f t="shared" si="4358"/>
        <v>0</v>
      </c>
      <c r="CD1063" s="26">
        <f t="shared" si="4229"/>
        <v>23800</v>
      </c>
      <c r="CE1063" s="26">
        <f t="shared" si="4230"/>
        <v>0</v>
      </c>
      <c r="CF1063" s="26">
        <f t="shared" si="4231"/>
        <v>0</v>
      </c>
      <c r="CG1063" s="26">
        <f t="shared" si="4359"/>
        <v>0</v>
      </c>
      <c r="CH1063" s="26">
        <f t="shared" si="4360"/>
        <v>0</v>
      </c>
      <c r="CI1063" s="26">
        <f t="shared" si="4361"/>
        <v>0</v>
      </c>
      <c r="CJ1063" s="26">
        <f t="shared" si="4232"/>
        <v>23800</v>
      </c>
      <c r="CK1063" s="26">
        <f t="shared" si="4233"/>
        <v>0</v>
      </c>
      <c r="CL1063" s="26">
        <f t="shared" si="4234"/>
        <v>0</v>
      </c>
      <c r="CM1063" s="26">
        <f t="shared" si="4362"/>
        <v>0</v>
      </c>
      <c r="CN1063" s="26">
        <f t="shared" si="4363"/>
        <v>0</v>
      </c>
      <c r="CO1063" s="26">
        <f t="shared" si="4364"/>
        <v>0</v>
      </c>
      <c r="CP1063" s="26">
        <f t="shared" si="4235"/>
        <v>23800</v>
      </c>
      <c r="CQ1063" s="26">
        <f t="shared" si="4236"/>
        <v>0</v>
      </c>
      <c r="CR1063" s="26">
        <f t="shared" si="4237"/>
        <v>0</v>
      </c>
      <c r="CS1063" s="26">
        <f t="shared" si="4365"/>
        <v>0</v>
      </c>
      <c r="CT1063" s="19"/>
      <c r="CU1063" s="35"/>
    </row>
    <row r="1064" spans="1:105" ht="140.4" hidden="1" x14ac:dyDescent="0.3">
      <c r="A1064" s="16" t="s">
        <v>578</v>
      </c>
      <c r="B1064" s="17">
        <v>460</v>
      </c>
      <c r="C1064" s="16"/>
      <c r="D1064" s="16"/>
      <c r="E1064" s="34" t="s">
        <v>284</v>
      </c>
      <c r="F1064" s="26"/>
      <c r="G1064" s="26"/>
      <c r="H1064" s="26"/>
      <c r="I1064" s="26"/>
      <c r="J1064" s="26"/>
      <c r="K1064" s="26"/>
      <c r="L1064" s="26"/>
      <c r="M1064" s="26"/>
      <c r="N1064" s="26"/>
      <c r="O1064" s="26"/>
      <c r="P1064" s="26"/>
      <c r="Q1064" s="26"/>
      <c r="R1064" s="26"/>
      <c r="S1064" s="26"/>
      <c r="T1064" s="26"/>
      <c r="U1064" s="26"/>
      <c r="V1064" s="26"/>
      <c r="W1064" s="26"/>
      <c r="X1064" s="26"/>
      <c r="Y1064" s="26"/>
      <c r="Z1064" s="26"/>
      <c r="AA1064" s="26"/>
      <c r="AB1064" s="26"/>
      <c r="AC1064" s="26"/>
      <c r="AD1064" s="26"/>
      <c r="AE1064" s="26"/>
      <c r="AF1064" s="26"/>
      <c r="AG1064" s="26"/>
      <c r="AH1064" s="26"/>
      <c r="AI1064" s="26"/>
      <c r="AJ1064" s="26"/>
      <c r="AK1064" s="26"/>
      <c r="AL1064" s="26"/>
      <c r="AM1064" s="26"/>
      <c r="AN1064" s="26"/>
      <c r="AO1064" s="26"/>
      <c r="AP1064" s="26"/>
      <c r="AQ1064" s="26"/>
      <c r="AR1064" s="26"/>
      <c r="AS1064" s="26"/>
      <c r="AT1064" s="26"/>
      <c r="AU1064" s="26"/>
      <c r="AV1064" s="26"/>
      <c r="AW1064" s="26"/>
      <c r="AX1064" s="26"/>
      <c r="AY1064" s="26"/>
      <c r="AZ1064" s="26"/>
      <c r="BA1064" s="26"/>
      <c r="BB1064" s="26"/>
      <c r="BC1064" s="26"/>
      <c r="BD1064" s="26"/>
      <c r="BE1064" s="26"/>
      <c r="BF1064" s="26"/>
      <c r="BG1064" s="26"/>
      <c r="BH1064" s="26"/>
      <c r="BI1064" s="26"/>
      <c r="BJ1064" s="26"/>
      <c r="BK1064" s="26">
        <f t="shared" si="4349"/>
        <v>23800</v>
      </c>
      <c r="BL1064" s="26">
        <f t="shared" si="4350"/>
        <v>0</v>
      </c>
      <c r="BM1064" s="26">
        <f t="shared" si="4351"/>
        <v>0</v>
      </c>
      <c r="BN1064" s="26">
        <f t="shared" si="4279"/>
        <v>23800</v>
      </c>
      <c r="BO1064" s="26">
        <f t="shared" si="4280"/>
        <v>0</v>
      </c>
      <c r="BP1064" s="26">
        <f t="shared" si="4281"/>
        <v>0</v>
      </c>
      <c r="BQ1064" s="26">
        <f t="shared" si="4352"/>
        <v>0</v>
      </c>
      <c r="BR1064" s="26">
        <f t="shared" si="4353"/>
        <v>0</v>
      </c>
      <c r="BS1064" s="26">
        <f t="shared" si="4282"/>
        <v>23800</v>
      </c>
      <c r="BT1064" s="26">
        <f t="shared" si="4283"/>
        <v>0</v>
      </c>
      <c r="BU1064" s="26">
        <f t="shared" si="4284"/>
        <v>0</v>
      </c>
      <c r="BV1064" s="26">
        <f t="shared" si="4354"/>
        <v>0</v>
      </c>
      <c r="BW1064" s="26">
        <f t="shared" si="4355"/>
        <v>0</v>
      </c>
      <c r="BX1064" s="26">
        <f t="shared" si="4285"/>
        <v>23800</v>
      </c>
      <c r="BY1064" s="26">
        <f t="shared" si="4286"/>
        <v>0</v>
      </c>
      <c r="BZ1064" s="26">
        <f t="shared" si="4287"/>
        <v>0</v>
      </c>
      <c r="CA1064" s="26">
        <f t="shared" si="4356"/>
        <v>0</v>
      </c>
      <c r="CB1064" s="26">
        <f t="shared" si="4357"/>
        <v>0</v>
      </c>
      <c r="CC1064" s="26">
        <f t="shared" si="4358"/>
        <v>0</v>
      </c>
      <c r="CD1064" s="26">
        <f t="shared" si="4229"/>
        <v>23800</v>
      </c>
      <c r="CE1064" s="26">
        <f t="shared" si="4230"/>
        <v>0</v>
      </c>
      <c r="CF1064" s="26">
        <f t="shared" si="4231"/>
        <v>0</v>
      </c>
      <c r="CG1064" s="26">
        <f t="shared" si="4359"/>
        <v>0</v>
      </c>
      <c r="CH1064" s="26">
        <f t="shared" si="4360"/>
        <v>0</v>
      </c>
      <c r="CI1064" s="26">
        <f t="shared" si="4361"/>
        <v>0</v>
      </c>
      <c r="CJ1064" s="26">
        <f t="shared" si="4232"/>
        <v>23800</v>
      </c>
      <c r="CK1064" s="26">
        <f t="shared" si="4233"/>
        <v>0</v>
      </c>
      <c r="CL1064" s="26">
        <f t="shared" si="4234"/>
        <v>0</v>
      </c>
      <c r="CM1064" s="26">
        <f t="shared" si="4362"/>
        <v>0</v>
      </c>
      <c r="CN1064" s="26">
        <f t="shared" si="4363"/>
        <v>0</v>
      </c>
      <c r="CO1064" s="26">
        <f t="shared" si="4364"/>
        <v>0</v>
      </c>
      <c r="CP1064" s="26">
        <f t="shared" si="4235"/>
        <v>23800</v>
      </c>
      <c r="CQ1064" s="26">
        <f t="shared" si="4236"/>
        <v>0</v>
      </c>
      <c r="CR1064" s="26">
        <f t="shared" si="4237"/>
        <v>0</v>
      </c>
      <c r="CS1064" s="26">
        <f t="shared" si="4365"/>
        <v>0</v>
      </c>
      <c r="CT1064" s="19"/>
      <c r="CU1064" s="35"/>
    </row>
    <row r="1065" spans="1:105" hidden="1" x14ac:dyDescent="0.3">
      <c r="A1065" s="16" t="s">
        <v>578</v>
      </c>
      <c r="B1065" s="17">
        <v>460</v>
      </c>
      <c r="C1065" s="16" t="s">
        <v>45</v>
      </c>
      <c r="D1065" s="16" t="s">
        <v>311</v>
      </c>
      <c r="E1065" s="34" t="s">
        <v>385</v>
      </c>
      <c r="F1065" s="26"/>
      <c r="G1065" s="26"/>
      <c r="H1065" s="26"/>
      <c r="I1065" s="26"/>
      <c r="J1065" s="26"/>
      <c r="K1065" s="26"/>
      <c r="L1065" s="26"/>
      <c r="M1065" s="26"/>
      <c r="N1065" s="26"/>
      <c r="O1065" s="26"/>
      <c r="P1065" s="26"/>
      <c r="Q1065" s="26"/>
      <c r="R1065" s="26"/>
      <c r="S1065" s="26"/>
      <c r="T1065" s="26"/>
      <c r="U1065" s="26"/>
      <c r="V1065" s="26"/>
      <c r="W1065" s="26"/>
      <c r="X1065" s="26"/>
      <c r="Y1065" s="26"/>
      <c r="Z1065" s="26"/>
      <c r="AA1065" s="26"/>
      <c r="AB1065" s="26"/>
      <c r="AC1065" s="26"/>
      <c r="AD1065" s="26"/>
      <c r="AE1065" s="26"/>
      <c r="AF1065" s="26"/>
      <c r="AG1065" s="26"/>
      <c r="AH1065" s="26"/>
      <c r="AI1065" s="26"/>
      <c r="AJ1065" s="26"/>
      <c r="AK1065" s="26"/>
      <c r="AL1065" s="26"/>
      <c r="AM1065" s="26"/>
      <c r="AN1065" s="26"/>
      <c r="AO1065" s="26"/>
      <c r="AP1065" s="26"/>
      <c r="AQ1065" s="26"/>
      <c r="AR1065" s="26"/>
      <c r="AS1065" s="26"/>
      <c r="AT1065" s="26"/>
      <c r="AU1065" s="26"/>
      <c r="AV1065" s="26"/>
      <c r="AW1065" s="26"/>
      <c r="AX1065" s="26"/>
      <c r="AY1065" s="26"/>
      <c r="AZ1065" s="26"/>
      <c r="BA1065" s="26"/>
      <c r="BB1065" s="26"/>
      <c r="BC1065" s="26"/>
      <c r="BD1065" s="26"/>
      <c r="BE1065" s="26"/>
      <c r="BF1065" s="26"/>
      <c r="BG1065" s="26"/>
      <c r="BH1065" s="26"/>
      <c r="BI1065" s="26"/>
      <c r="BJ1065" s="26"/>
      <c r="BK1065" s="26">
        <v>23800</v>
      </c>
      <c r="BL1065" s="26"/>
      <c r="BM1065" s="26"/>
      <c r="BN1065" s="26">
        <f t="shared" si="4279"/>
        <v>23800</v>
      </c>
      <c r="BO1065" s="26">
        <f t="shared" si="4280"/>
        <v>0</v>
      </c>
      <c r="BP1065" s="26">
        <f t="shared" si="4281"/>
        <v>0</v>
      </c>
      <c r="BQ1065" s="26"/>
      <c r="BR1065" s="26"/>
      <c r="BS1065" s="26">
        <f t="shared" si="4282"/>
        <v>23800</v>
      </c>
      <c r="BT1065" s="26">
        <f t="shared" si="4283"/>
        <v>0</v>
      </c>
      <c r="BU1065" s="26">
        <f t="shared" si="4284"/>
        <v>0</v>
      </c>
      <c r="BV1065" s="26"/>
      <c r="BW1065" s="26"/>
      <c r="BX1065" s="26">
        <f t="shared" si="4285"/>
        <v>23800</v>
      </c>
      <c r="BY1065" s="26">
        <f t="shared" si="4286"/>
        <v>0</v>
      </c>
      <c r="BZ1065" s="26">
        <f t="shared" si="4287"/>
        <v>0</v>
      </c>
      <c r="CA1065" s="26"/>
      <c r="CB1065" s="26"/>
      <c r="CC1065" s="26"/>
      <c r="CD1065" s="26">
        <f t="shared" si="4229"/>
        <v>23800</v>
      </c>
      <c r="CE1065" s="26">
        <f t="shared" si="4230"/>
        <v>0</v>
      </c>
      <c r="CF1065" s="26">
        <f t="shared" si="4231"/>
        <v>0</v>
      </c>
      <c r="CG1065" s="26"/>
      <c r="CH1065" s="26"/>
      <c r="CI1065" s="26"/>
      <c r="CJ1065" s="26">
        <f t="shared" si="4232"/>
        <v>23800</v>
      </c>
      <c r="CK1065" s="26">
        <f t="shared" si="4233"/>
        <v>0</v>
      </c>
      <c r="CL1065" s="26">
        <f t="shared" si="4234"/>
        <v>0</v>
      </c>
      <c r="CM1065" s="26"/>
      <c r="CN1065" s="26"/>
      <c r="CO1065" s="26"/>
      <c r="CP1065" s="26">
        <f t="shared" si="4235"/>
        <v>23800</v>
      </c>
      <c r="CQ1065" s="26">
        <f t="shared" si="4236"/>
        <v>0</v>
      </c>
      <c r="CR1065" s="26">
        <f t="shared" si="4237"/>
        <v>0</v>
      </c>
      <c r="CS1065" s="26"/>
      <c r="CT1065" s="19"/>
      <c r="CU1065" s="35"/>
    </row>
    <row r="1066" spans="1:105" ht="78" hidden="1" x14ac:dyDescent="0.3">
      <c r="A1066" s="16" t="s">
        <v>580</v>
      </c>
      <c r="B1066" s="17"/>
      <c r="C1066" s="16"/>
      <c r="D1066" s="16"/>
      <c r="E1066" s="34" t="s">
        <v>581</v>
      </c>
      <c r="F1066" s="26"/>
      <c r="G1066" s="26"/>
      <c r="H1066" s="26"/>
      <c r="I1066" s="26"/>
      <c r="J1066" s="26"/>
      <c r="K1066" s="26"/>
      <c r="L1066" s="26"/>
      <c r="M1066" s="26"/>
      <c r="N1066" s="26"/>
      <c r="O1066" s="26"/>
      <c r="P1066" s="26"/>
      <c r="Q1066" s="26"/>
      <c r="R1066" s="26"/>
      <c r="S1066" s="26"/>
      <c r="T1066" s="26"/>
      <c r="U1066" s="26"/>
      <c r="V1066" s="26"/>
      <c r="W1066" s="26"/>
      <c r="X1066" s="26"/>
      <c r="Y1066" s="26"/>
      <c r="Z1066" s="26"/>
      <c r="AA1066" s="26"/>
      <c r="AB1066" s="26"/>
      <c r="AC1066" s="26"/>
      <c r="AD1066" s="26"/>
      <c r="AE1066" s="26"/>
      <c r="AF1066" s="26"/>
      <c r="AG1066" s="26"/>
      <c r="AH1066" s="26"/>
      <c r="AI1066" s="26"/>
      <c r="AJ1066" s="26"/>
      <c r="AK1066" s="26"/>
      <c r="AL1066" s="26"/>
      <c r="AM1066" s="26"/>
      <c r="AN1066" s="26"/>
      <c r="AO1066" s="26"/>
      <c r="AP1066" s="26"/>
      <c r="AQ1066" s="26"/>
      <c r="AR1066" s="26"/>
      <c r="AS1066" s="26"/>
      <c r="AT1066" s="26"/>
      <c r="AU1066" s="26"/>
      <c r="AV1066" s="26"/>
      <c r="AW1066" s="26"/>
      <c r="AX1066" s="26"/>
      <c r="AY1066" s="26"/>
      <c r="AZ1066" s="26"/>
      <c r="BA1066" s="26"/>
      <c r="BB1066" s="26"/>
      <c r="BC1066" s="26"/>
      <c r="BD1066" s="26"/>
      <c r="BE1066" s="26"/>
      <c r="BF1066" s="26"/>
      <c r="BG1066" s="26"/>
      <c r="BH1066" s="26"/>
      <c r="BI1066" s="26"/>
      <c r="BJ1066" s="26"/>
      <c r="BK1066" s="26">
        <f t="shared" si="4349"/>
        <v>22118.050999999999</v>
      </c>
      <c r="BL1066" s="26">
        <f t="shared" si="4350"/>
        <v>0</v>
      </c>
      <c r="BM1066" s="26">
        <f t="shared" si="4351"/>
        <v>0</v>
      </c>
      <c r="BN1066" s="26">
        <f t="shared" si="4279"/>
        <v>22118.050999999999</v>
      </c>
      <c r="BO1066" s="26">
        <f t="shared" si="4280"/>
        <v>0</v>
      </c>
      <c r="BP1066" s="26">
        <f t="shared" si="4281"/>
        <v>0</v>
      </c>
      <c r="BQ1066" s="26">
        <f t="shared" si="4352"/>
        <v>0</v>
      </c>
      <c r="BR1066" s="26">
        <f t="shared" si="4353"/>
        <v>0</v>
      </c>
      <c r="BS1066" s="26">
        <f t="shared" si="4282"/>
        <v>22118.050999999999</v>
      </c>
      <c r="BT1066" s="26">
        <f t="shared" si="4283"/>
        <v>0</v>
      </c>
      <c r="BU1066" s="26">
        <f t="shared" si="4284"/>
        <v>0</v>
      </c>
      <c r="BV1066" s="26">
        <f t="shared" si="4354"/>
        <v>0</v>
      </c>
      <c r="BW1066" s="26">
        <f t="shared" si="4355"/>
        <v>0</v>
      </c>
      <c r="BX1066" s="26">
        <f t="shared" si="4285"/>
        <v>22118.050999999999</v>
      </c>
      <c r="BY1066" s="26">
        <f t="shared" si="4286"/>
        <v>0</v>
      </c>
      <c r="BZ1066" s="26">
        <f t="shared" si="4287"/>
        <v>0</v>
      </c>
      <c r="CA1066" s="26">
        <f t="shared" si="4356"/>
        <v>11703.94</v>
      </c>
      <c r="CB1066" s="26">
        <f t="shared" si="4357"/>
        <v>0</v>
      </c>
      <c r="CC1066" s="26">
        <f t="shared" si="4358"/>
        <v>0</v>
      </c>
      <c r="CD1066" s="26">
        <f t="shared" si="4229"/>
        <v>33821.991000000002</v>
      </c>
      <c r="CE1066" s="26">
        <f t="shared" si="4230"/>
        <v>0</v>
      </c>
      <c r="CF1066" s="26">
        <f t="shared" si="4231"/>
        <v>0</v>
      </c>
      <c r="CG1066" s="26">
        <f t="shared" si="4359"/>
        <v>-2092.4110000000001</v>
      </c>
      <c r="CH1066" s="26">
        <f t="shared" si="4360"/>
        <v>0</v>
      </c>
      <c r="CI1066" s="26">
        <f t="shared" si="4361"/>
        <v>0</v>
      </c>
      <c r="CJ1066" s="26">
        <f t="shared" si="4232"/>
        <v>31729.58</v>
      </c>
      <c r="CK1066" s="26">
        <f t="shared" si="4233"/>
        <v>0</v>
      </c>
      <c r="CL1066" s="26">
        <f t="shared" si="4234"/>
        <v>0</v>
      </c>
      <c r="CM1066" s="26">
        <f t="shared" si="4362"/>
        <v>0</v>
      </c>
      <c r="CN1066" s="26">
        <f t="shared" si="4363"/>
        <v>0</v>
      </c>
      <c r="CO1066" s="26">
        <f t="shared" si="4364"/>
        <v>0</v>
      </c>
      <c r="CP1066" s="26">
        <f t="shared" si="4235"/>
        <v>31729.58</v>
      </c>
      <c r="CQ1066" s="26">
        <f t="shared" si="4236"/>
        <v>0</v>
      </c>
      <c r="CR1066" s="26">
        <f t="shared" si="4237"/>
        <v>0</v>
      </c>
      <c r="CS1066" s="26">
        <f t="shared" si="4365"/>
        <v>0</v>
      </c>
      <c r="CT1066" s="19"/>
      <c r="CU1066" s="35"/>
    </row>
    <row r="1067" spans="1:105" ht="46.8" hidden="1" x14ac:dyDescent="0.3">
      <c r="A1067" s="16" t="s">
        <v>580</v>
      </c>
      <c r="B1067" s="17">
        <v>400</v>
      </c>
      <c r="C1067" s="16"/>
      <c r="D1067" s="16"/>
      <c r="E1067" s="34" t="s">
        <v>82</v>
      </c>
      <c r="F1067" s="26"/>
      <c r="G1067" s="26"/>
      <c r="H1067" s="26"/>
      <c r="I1067" s="26"/>
      <c r="J1067" s="26"/>
      <c r="K1067" s="26"/>
      <c r="L1067" s="26"/>
      <c r="M1067" s="26"/>
      <c r="N1067" s="26"/>
      <c r="O1067" s="26"/>
      <c r="P1067" s="26"/>
      <c r="Q1067" s="26"/>
      <c r="R1067" s="26"/>
      <c r="S1067" s="26"/>
      <c r="T1067" s="26"/>
      <c r="U1067" s="26"/>
      <c r="V1067" s="26"/>
      <c r="W1067" s="26"/>
      <c r="X1067" s="26"/>
      <c r="Y1067" s="26"/>
      <c r="Z1067" s="26"/>
      <c r="AA1067" s="26"/>
      <c r="AB1067" s="26"/>
      <c r="AC1067" s="26"/>
      <c r="AD1067" s="26"/>
      <c r="AE1067" s="26"/>
      <c r="AF1067" s="26"/>
      <c r="AG1067" s="26"/>
      <c r="AH1067" s="26"/>
      <c r="AI1067" s="26"/>
      <c r="AJ1067" s="26"/>
      <c r="AK1067" s="26"/>
      <c r="AL1067" s="26"/>
      <c r="AM1067" s="26"/>
      <c r="AN1067" s="26"/>
      <c r="AO1067" s="26"/>
      <c r="AP1067" s="26"/>
      <c r="AQ1067" s="26"/>
      <c r="AR1067" s="26"/>
      <c r="AS1067" s="26"/>
      <c r="AT1067" s="26"/>
      <c r="AU1067" s="26"/>
      <c r="AV1067" s="26"/>
      <c r="AW1067" s="26"/>
      <c r="AX1067" s="26"/>
      <c r="AY1067" s="26"/>
      <c r="AZ1067" s="26"/>
      <c r="BA1067" s="26"/>
      <c r="BB1067" s="26"/>
      <c r="BC1067" s="26"/>
      <c r="BD1067" s="26"/>
      <c r="BE1067" s="26"/>
      <c r="BF1067" s="26"/>
      <c r="BG1067" s="26"/>
      <c r="BH1067" s="26"/>
      <c r="BI1067" s="26"/>
      <c r="BJ1067" s="26"/>
      <c r="BK1067" s="26">
        <f t="shared" si="4349"/>
        <v>22118.050999999999</v>
      </c>
      <c r="BL1067" s="26">
        <f t="shared" si="4350"/>
        <v>0</v>
      </c>
      <c r="BM1067" s="26">
        <f t="shared" si="4351"/>
        <v>0</v>
      </c>
      <c r="BN1067" s="26">
        <f t="shared" si="4279"/>
        <v>22118.050999999999</v>
      </c>
      <c r="BO1067" s="26">
        <f t="shared" si="4280"/>
        <v>0</v>
      </c>
      <c r="BP1067" s="26">
        <f t="shared" si="4281"/>
        <v>0</v>
      </c>
      <c r="BQ1067" s="26">
        <f t="shared" si="4352"/>
        <v>0</v>
      </c>
      <c r="BR1067" s="26">
        <f t="shared" si="4353"/>
        <v>0</v>
      </c>
      <c r="BS1067" s="26">
        <f t="shared" si="4282"/>
        <v>22118.050999999999</v>
      </c>
      <c r="BT1067" s="26">
        <f t="shared" si="4283"/>
        <v>0</v>
      </c>
      <c r="BU1067" s="26">
        <f t="shared" si="4284"/>
        <v>0</v>
      </c>
      <c r="BV1067" s="26">
        <f t="shared" si="4354"/>
        <v>0</v>
      </c>
      <c r="BW1067" s="26">
        <f t="shared" si="4355"/>
        <v>0</v>
      </c>
      <c r="BX1067" s="26">
        <f t="shared" si="4285"/>
        <v>22118.050999999999</v>
      </c>
      <c r="BY1067" s="26">
        <f t="shared" si="4286"/>
        <v>0</v>
      </c>
      <c r="BZ1067" s="26">
        <f t="shared" si="4287"/>
        <v>0</v>
      </c>
      <c r="CA1067" s="26">
        <f t="shared" si="4356"/>
        <v>11703.94</v>
      </c>
      <c r="CB1067" s="26">
        <f t="shared" si="4357"/>
        <v>0</v>
      </c>
      <c r="CC1067" s="26">
        <f t="shared" si="4358"/>
        <v>0</v>
      </c>
      <c r="CD1067" s="26">
        <f t="shared" si="4229"/>
        <v>33821.991000000002</v>
      </c>
      <c r="CE1067" s="26">
        <f t="shared" si="4230"/>
        <v>0</v>
      </c>
      <c r="CF1067" s="26">
        <f t="shared" si="4231"/>
        <v>0</v>
      </c>
      <c r="CG1067" s="26">
        <f t="shared" si="4359"/>
        <v>-2092.4110000000001</v>
      </c>
      <c r="CH1067" s="26">
        <f t="shared" si="4360"/>
        <v>0</v>
      </c>
      <c r="CI1067" s="26">
        <f t="shared" si="4361"/>
        <v>0</v>
      </c>
      <c r="CJ1067" s="26">
        <f t="shared" si="4232"/>
        <v>31729.58</v>
      </c>
      <c r="CK1067" s="26">
        <f t="shared" si="4233"/>
        <v>0</v>
      </c>
      <c r="CL1067" s="26">
        <f t="shared" si="4234"/>
        <v>0</v>
      </c>
      <c r="CM1067" s="26">
        <f t="shared" si="4362"/>
        <v>0</v>
      </c>
      <c r="CN1067" s="26">
        <f t="shared" si="4363"/>
        <v>0</v>
      </c>
      <c r="CO1067" s="26">
        <f t="shared" si="4364"/>
        <v>0</v>
      </c>
      <c r="CP1067" s="26">
        <f t="shared" si="4235"/>
        <v>31729.58</v>
      </c>
      <c r="CQ1067" s="26">
        <f t="shared" si="4236"/>
        <v>0</v>
      </c>
      <c r="CR1067" s="26">
        <f t="shared" si="4237"/>
        <v>0</v>
      </c>
      <c r="CS1067" s="26">
        <f t="shared" si="4365"/>
        <v>0</v>
      </c>
      <c r="CT1067" s="19"/>
      <c r="CU1067" s="35"/>
    </row>
    <row r="1068" spans="1:105" ht="140.4" hidden="1" x14ac:dyDescent="0.3">
      <c r="A1068" s="16" t="s">
        <v>580</v>
      </c>
      <c r="B1068" s="17">
        <v>460</v>
      </c>
      <c r="C1068" s="16"/>
      <c r="D1068" s="16"/>
      <c r="E1068" s="34" t="s">
        <v>284</v>
      </c>
      <c r="F1068" s="26"/>
      <c r="G1068" s="26"/>
      <c r="H1068" s="26"/>
      <c r="I1068" s="26"/>
      <c r="J1068" s="26"/>
      <c r="K1068" s="26"/>
      <c r="L1068" s="26"/>
      <c r="M1068" s="26"/>
      <c r="N1068" s="26"/>
      <c r="O1068" s="26"/>
      <c r="P1068" s="26"/>
      <c r="Q1068" s="26"/>
      <c r="R1068" s="26"/>
      <c r="S1068" s="26"/>
      <c r="T1068" s="26"/>
      <c r="U1068" s="26"/>
      <c r="V1068" s="26"/>
      <c r="W1068" s="26"/>
      <c r="X1068" s="26"/>
      <c r="Y1068" s="26"/>
      <c r="Z1068" s="26"/>
      <c r="AA1068" s="26"/>
      <c r="AB1068" s="26"/>
      <c r="AC1068" s="26"/>
      <c r="AD1068" s="26"/>
      <c r="AE1068" s="26"/>
      <c r="AF1068" s="26"/>
      <c r="AG1068" s="26"/>
      <c r="AH1068" s="26"/>
      <c r="AI1068" s="26"/>
      <c r="AJ1068" s="26"/>
      <c r="AK1068" s="26"/>
      <c r="AL1068" s="26"/>
      <c r="AM1068" s="26"/>
      <c r="AN1068" s="26"/>
      <c r="AO1068" s="26"/>
      <c r="AP1068" s="26"/>
      <c r="AQ1068" s="26"/>
      <c r="AR1068" s="26"/>
      <c r="AS1068" s="26"/>
      <c r="AT1068" s="26"/>
      <c r="AU1068" s="26"/>
      <c r="AV1068" s="26"/>
      <c r="AW1068" s="26"/>
      <c r="AX1068" s="26"/>
      <c r="AY1068" s="26"/>
      <c r="AZ1068" s="26"/>
      <c r="BA1068" s="26"/>
      <c r="BB1068" s="26"/>
      <c r="BC1068" s="26"/>
      <c r="BD1068" s="26"/>
      <c r="BE1068" s="26"/>
      <c r="BF1068" s="26"/>
      <c r="BG1068" s="26"/>
      <c r="BH1068" s="26"/>
      <c r="BI1068" s="26"/>
      <c r="BJ1068" s="26"/>
      <c r="BK1068" s="26">
        <f t="shared" si="4349"/>
        <v>22118.050999999999</v>
      </c>
      <c r="BL1068" s="26">
        <f t="shared" si="4350"/>
        <v>0</v>
      </c>
      <c r="BM1068" s="26">
        <f t="shared" si="4351"/>
        <v>0</v>
      </c>
      <c r="BN1068" s="26">
        <f t="shared" si="4279"/>
        <v>22118.050999999999</v>
      </c>
      <c r="BO1068" s="26">
        <f t="shared" si="4280"/>
        <v>0</v>
      </c>
      <c r="BP1068" s="26">
        <f t="shared" si="4281"/>
        <v>0</v>
      </c>
      <c r="BQ1068" s="26">
        <f t="shared" si="4352"/>
        <v>0</v>
      </c>
      <c r="BR1068" s="26">
        <f t="shared" si="4353"/>
        <v>0</v>
      </c>
      <c r="BS1068" s="26">
        <f t="shared" si="4282"/>
        <v>22118.050999999999</v>
      </c>
      <c r="BT1068" s="26">
        <f t="shared" si="4283"/>
        <v>0</v>
      </c>
      <c r="BU1068" s="26">
        <f t="shared" si="4284"/>
        <v>0</v>
      </c>
      <c r="BV1068" s="26">
        <f t="shared" si="4354"/>
        <v>0</v>
      </c>
      <c r="BW1068" s="26">
        <f t="shared" si="4355"/>
        <v>0</v>
      </c>
      <c r="BX1068" s="26">
        <f t="shared" si="4285"/>
        <v>22118.050999999999</v>
      </c>
      <c r="BY1068" s="26">
        <f t="shared" si="4286"/>
        <v>0</v>
      </c>
      <c r="BZ1068" s="26">
        <f t="shared" si="4287"/>
        <v>0</v>
      </c>
      <c r="CA1068" s="26">
        <f t="shared" si="4356"/>
        <v>11703.94</v>
      </c>
      <c r="CB1068" s="26">
        <f t="shared" si="4357"/>
        <v>0</v>
      </c>
      <c r="CC1068" s="26">
        <f t="shared" si="4358"/>
        <v>0</v>
      </c>
      <c r="CD1068" s="26">
        <f t="shared" ref="CD1068:CD1131" si="4366">BX1068+CA1068</f>
        <v>33821.991000000002</v>
      </c>
      <c r="CE1068" s="26">
        <f t="shared" ref="CE1068:CE1131" si="4367">BY1068+CB1068</f>
        <v>0</v>
      </c>
      <c r="CF1068" s="26">
        <f t="shared" ref="CF1068:CF1131" si="4368">BZ1068+CC1068</f>
        <v>0</v>
      </c>
      <c r="CG1068" s="26">
        <f t="shared" si="4359"/>
        <v>-2092.4110000000001</v>
      </c>
      <c r="CH1068" s="26">
        <f t="shared" si="4360"/>
        <v>0</v>
      </c>
      <c r="CI1068" s="26">
        <f t="shared" si="4361"/>
        <v>0</v>
      </c>
      <c r="CJ1068" s="26">
        <f t="shared" ref="CJ1068:CJ1131" si="4369">CD1068+CG1068</f>
        <v>31729.58</v>
      </c>
      <c r="CK1068" s="26">
        <f t="shared" ref="CK1068:CK1131" si="4370">CE1068+CH1068</f>
        <v>0</v>
      </c>
      <c r="CL1068" s="26">
        <f t="shared" ref="CL1068:CL1131" si="4371">CF1068+CI1068</f>
        <v>0</v>
      </c>
      <c r="CM1068" s="26">
        <f t="shared" si="4362"/>
        <v>0</v>
      </c>
      <c r="CN1068" s="26">
        <f t="shared" si="4363"/>
        <v>0</v>
      </c>
      <c r="CO1068" s="26">
        <f t="shared" si="4364"/>
        <v>0</v>
      </c>
      <c r="CP1068" s="26">
        <f t="shared" ref="CP1068:CP1131" si="4372">CJ1068+CM1068</f>
        <v>31729.58</v>
      </c>
      <c r="CQ1068" s="26">
        <f t="shared" ref="CQ1068:CQ1131" si="4373">CK1068+CN1068</f>
        <v>0</v>
      </c>
      <c r="CR1068" s="26">
        <f t="shared" ref="CR1068:CR1131" si="4374">CL1068+CO1068</f>
        <v>0</v>
      </c>
      <c r="CS1068" s="26">
        <f t="shared" si="4365"/>
        <v>0</v>
      </c>
      <c r="CT1068" s="19"/>
      <c r="CU1068" s="35"/>
    </row>
    <row r="1069" spans="1:105" hidden="1" x14ac:dyDescent="0.3">
      <c r="A1069" s="16" t="s">
        <v>580</v>
      </c>
      <c r="B1069" s="17">
        <v>460</v>
      </c>
      <c r="C1069" s="16" t="s">
        <v>45</v>
      </c>
      <c r="D1069" s="16" t="s">
        <v>311</v>
      </c>
      <c r="E1069" s="34" t="s">
        <v>385</v>
      </c>
      <c r="F1069" s="26"/>
      <c r="G1069" s="26"/>
      <c r="H1069" s="26"/>
      <c r="I1069" s="26"/>
      <c r="J1069" s="26"/>
      <c r="K1069" s="26"/>
      <c r="L1069" s="26"/>
      <c r="M1069" s="26"/>
      <c r="N1069" s="26"/>
      <c r="O1069" s="26"/>
      <c r="P1069" s="26"/>
      <c r="Q1069" s="26"/>
      <c r="R1069" s="26"/>
      <c r="S1069" s="26"/>
      <c r="T1069" s="26"/>
      <c r="U1069" s="26"/>
      <c r="V1069" s="26"/>
      <c r="W1069" s="26"/>
      <c r="X1069" s="26"/>
      <c r="Y1069" s="26"/>
      <c r="Z1069" s="26"/>
      <c r="AA1069" s="26"/>
      <c r="AB1069" s="26"/>
      <c r="AC1069" s="26"/>
      <c r="AD1069" s="26"/>
      <c r="AE1069" s="26"/>
      <c r="AF1069" s="26"/>
      <c r="AG1069" s="26"/>
      <c r="AH1069" s="26"/>
      <c r="AI1069" s="26"/>
      <c r="AJ1069" s="26"/>
      <c r="AK1069" s="26"/>
      <c r="AL1069" s="26"/>
      <c r="AM1069" s="26"/>
      <c r="AN1069" s="26"/>
      <c r="AO1069" s="26"/>
      <c r="AP1069" s="26"/>
      <c r="AQ1069" s="26"/>
      <c r="AR1069" s="26"/>
      <c r="AS1069" s="26"/>
      <c r="AT1069" s="26"/>
      <c r="AU1069" s="26"/>
      <c r="AV1069" s="26"/>
      <c r="AW1069" s="26"/>
      <c r="AX1069" s="26"/>
      <c r="AY1069" s="26"/>
      <c r="AZ1069" s="26"/>
      <c r="BA1069" s="26"/>
      <c r="BB1069" s="26"/>
      <c r="BC1069" s="26"/>
      <c r="BD1069" s="26"/>
      <c r="BE1069" s="26"/>
      <c r="BF1069" s="26"/>
      <c r="BG1069" s="26"/>
      <c r="BH1069" s="26"/>
      <c r="BI1069" s="26"/>
      <c r="BJ1069" s="26"/>
      <c r="BK1069" s="26">
        <v>22118.050999999999</v>
      </c>
      <c r="BL1069" s="26"/>
      <c r="BM1069" s="26"/>
      <c r="BN1069" s="26">
        <f t="shared" si="4279"/>
        <v>22118.050999999999</v>
      </c>
      <c r="BO1069" s="26">
        <f t="shared" si="4280"/>
        <v>0</v>
      </c>
      <c r="BP1069" s="26">
        <f t="shared" si="4281"/>
        <v>0</v>
      </c>
      <c r="BQ1069" s="26"/>
      <c r="BR1069" s="26"/>
      <c r="BS1069" s="26">
        <f t="shared" si="4282"/>
        <v>22118.050999999999</v>
      </c>
      <c r="BT1069" s="26">
        <f t="shared" si="4283"/>
        <v>0</v>
      </c>
      <c r="BU1069" s="26">
        <f t="shared" si="4284"/>
        <v>0</v>
      </c>
      <c r="BV1069" s="26"/>
      <c r="BW1069" s="26"/>
      <c r="BX1069" s="26">
        <f t="shared" si="4285"/>
        <v>22118.050999999999</v>
      </c>
      <c r="BY1069" s="26">
        <f t="shared" si="4286"/>
        <v>0</v>
      </c>
      <c r="BZ1069" s="26">
        <f t="shared" si="4287"/>
        <v>0</v>
      </c>
      <c r="CA1069" s="26">
        <v>11703.94</v>
      </c>
      <c r="CB1069" s="26"/>
      <c r="CC1069" s="26"/>
      <c r="CD1069" s="26">
        <f t="shared" si="4366"/>
        <v>33821.991000000002</v>
      </c>
      <c r="CE1069" s="26">
        <f t="shared" si="4367"/>
        <v>0</v>
      </c>
      <c r="CF1069" s="26">
        <f t="shared" si="4368"/>
        <v>0</v>
      </c>
      <c r="CG1069" s="26">
        <v>-2092.4110000000001</v>
      </c>
      <c r="CH1069" s="26"/>
      <c r="CI1069" s="26"/>
      <c r="CJ1069" s="26">
        <f t="shared" si="4369"/>
        <v>31729.58</v>
      </c>
      <c r="CK1069" s="26">
        <f t="shared" si="4370"/>
        <v>0</v>
      </c>
      <c r="CL1069" s="26">
        <f t="shared" si="4371"/>
        <v>0</v>
      </c>
      <c r="CM1069" s="26"/>
      <c r="CN1069" s="26"/>
      <c r="CO1069" s="26"/>
      <c r="CP1069" s="26">
        <f t="shared" si="4372"/>
        <v>31729.58</v>
      </c>
      <c r="CQ1069" s="26">
        <f t="shared" si="4373"/>
        <v>0</v>
      </c>
      <c r="CR1069" s="26">
        <f t="shared" si="4374"/>
        <v>0</v>
      </c>
      <c r="CS1069" s="26"/>
      <c r="CT1069" s="19"/>
      <c r="CU1069" s="35"/>
    </row>
    <row r="1070" spans="1:105" ht="31.2" hidden="1" x14ac:dyDescent="0.3">
      <c r="A1070" s="16" t="s">
        <v>582</v>
      </c>
      <c r="B1070" s="17"/>
      <c r="C1070" s="16"/>
      <c r="D1070" s="16"/>
      <c r="E1070" s="34" t="s">
        <v>583</v>
      </c>
      <c r="F1070" s="26">
        <f t="shared" ref="F1070:F1073" si="4375">F1071</f>
        <v>526931.19999999995</v>
      </c>
      <c r="G1070" s="26">
        <f t="shared" ref="G1070:G1073" si="4376">G1071</f>
        <v>0</v>
      </c>
      <c r="H1070" s="26">
        <f t="shared" ref="H1070:H1073" si="4377">H1071</f>
        <v>0</v>
      </c>
      <c r="I1070" s="26">
        <f t="shared" ref="I1070:I1073" si="4378">I1071</f>
        <v>0</v>
      </c>
      <c r="J1070" s="26">
        <f t="shared" ref="J1070:J1073" si="4379">J1071</f>
        <v>0</v>
      </c>
      <c r="K1070" s="26">
        <f t="shared" ref="K1070:K1073" si="4380">K1071</f>
        <v>0</v>
      </c>
      <c r="L1070" s="26">
        <f t="shared" si="4252"/>
        <v>526931.19999999995</v>
      </c>
      <c r="M1070" s="26">
        <f t="shared" si="4253"/>
        <v>0</v>
      </c>
      <c r="N1070" s="26">
        <f t="shared" si="4254"/>
        <v>0</v>
      </c>
      <c r="O1070" s="26">
        <f t="shared" ref="O1070:O1073" si="4381">O1071</f>
        <v>-52693.116000000002</v>
      </c>
      <c r="P1070" s="26">
        <f t="shared" ref="P1070:P1073" si="4382">P1071</f>
        <v>0</v>
      </c>
      <c r="Q1070" s="26">
        <f t="shared" ref="Q1070:Q1073" si="4383">Q1071</f>
        <v>0</v>
      </c>
      <c r="R1070" s="26">
        <f t="shared" si="4255"/>
        <v>474238.08399999997</v>
      </c>
      <c r="S1070" s="26">
        <f t="shared" si="4256"/>
        <v>0</v>
      </c>
      <c r="T1070" s="26">
        <f t="shared" si="4257"/>
        <v>0</v>
      </c>
      <c r="U1070" s="26">
        <f t="shared" ref="U1070:U1073" si="4384">U1071</f>
        <v>0</v>
      </c>
      <c r="V1070" s="26">
        <f t="shared" ref="V1070:V1073" si="4385">V1071</f>
        <v>0</v>
      </c>
      <c r="W1070" s="26">
        <f t="shared" ref="W1070:W1073" si="4386">W1071</f>
        <v>0</v>
      </c>
      <c r="X1070" s="26">
        <f t="shared" si="4258"/>
        <v>474238.08399999997</v>
      </c>
      <c r="Y1070" s="26">
        <f t="shared" si="4259"/>
        <v>0</v>
      </c>
      <c r="Z1070" s="26">
        <f t="shared" si="4260"/>
        <v>0</v>
      </c>
      <c r="AA1070" s="26">
        <f t="shared" ref="AA1070:AA1073" si="4387">AA1071</f>
        <v>0</v>
      </c>
      <c r="AB1070" s="26">
        <f t="shared" ref="AB1070:AB1073" si="4388">AB1071</f>
        <v>0</v>
      </c>
      <c r="AC1070" s="26">
        <f t="shared" ref="AC1070:AC1073" si="4389">AC1071</f>
        <v>0</v>
      </c>
      <c r="AD1070" s="26">
        <f t="shared" si="4261"/>
        <v>474238.08399999997</v>
      </c>
      <c r="AE1070" s="26">
        <f t="shared" si="4262"/>
        <v>0</v>
      </c>
      <c r="AF1070" s="26">
        <f t="shared" si="4263"/>
        <v>0</v>
      </c>
      <c r="AG1070" s="26">
        <f t="shared" ref="AG1070:AG1073" si="4390">AG1071</f>
        <v>0</v>
      </c>
      <c r="AH1070" s="26">
        <f t="shared" ref="AH1070:AH1073" si="4391">AH1071</f>
        <v>0</v>
      </c>
      <c r="AI1070" s="26">
        <f t="shared" ref="AI1070:AI1073" si="4392">AI1071</f>
        <v>0</v>
      </c>
      <c r="AJ1070" s="26">
        <f t="shared" si="4264"/>
        <v>474238.08399999997</v>
      </c>
      <c r="AK1070" s="26">
        <f t="shared" si="4265"/>
        <v>0</v>
      </c>
      <c r="AL1070" s="26">
        <f t="shared" si="4266"/>
        <v>0</v>
      </c>
      <c r="AM1070" s="26">
        <f t="shared" ref="AM1070:AM1073" si="4393">AM1071</f>
        <v>0</v>
      </c>
      <c r="AN1070" s="26">
        <f t="shared" ref="AN1070:AN1073" si="4394">AN1071</f>
        <v>0</v>
      </c>
      <c r="AO1070" s="26">
        <f t="shared" ref="AO1070:AO1073" si="4395">AO1071</f>
        <v>0</v>
      </c>
      <c r="AP1070" s="26">
        <f t="shared" si="4267"/>
        <v>474238.08399999997</v>
      </c>
      <c r="AQ1070" s="26">
        <f t="shared" si="4268"/>
        <v>0</v>
      </c>
      <c r="AR1070" s="26">
        <f t="shared" si="4269"/>
        <v>0</v>
      </c>
      <c r="AS1070" s="26">
        <f t="shared" ref="AS1070:AS1073" si="4396">AS1071</f>
        <v>0</v>
      </c>
      <c r="AT1070" s="26">
        <f t="shared" ref="AT1070:AT1073" si="4397">AT1071</f>
        <v>0</v>
      </c>
      <c r="AU1070" s="26">
        <f t="shared" ref="AU1070:AU1073" si="4398">AU1071</f>
        <v>0</v>
      </c>
      <c r="AV1070" s="26">
        <f t="shared" si="4270"/>
        <v>474238.08399999997</v>
      </c>
      <c r="AW1070" s="26">
        <f t="shared" si="4271"/>
        <v>0</v>
      </c>
      <c r="AX1070" s="26">
        <f t="shared" si="4272"/>
        <v>0</v>
      </c>
      <c r="AY1070" s="26">
        <f t="shared" ref="AY1070:AY1073" si="4399">AY1071</f>
        <v>0</v>
      </c>
      <c r="AZ1070" s="26">
        <f t="shared" ref="AZ1070:AZ1073" si="4400">AZ1071</f>
        <v>0</v>
      </c>
      <c r="BA1070" s="26">
        <f t="shared" ref="BA1070:BA1073" si="4401">BA1071</f>
        <v>0</v>
      </c>
      <c r="BB1070" s="26">
        <f t="shared" si="4273"/>
        <v>474238.08399999997</v>
      </c>
      <c r="BC1070" s="26">
        <f t="shared" si="4274"/>
        <v>0</v>
      </c>
      <c r="BD1070" s="26">
        <f t="shared" si="4275"/>
        <v>0</v>
      </c>
      <c r="BE1070" s="26">
        <f t="shared" ref="BE1070:BE1073" si="4402">BE1071</f>
        <v>0</v>
      </c>
      <c r="BF1070" s="26">
        <f t="shared" ref="BF1070:BF1073" si="4403">BF1071</f>
        <v>0</v>
      </c>
      <c r="BG1070" s="26">
        <f t="shared" ref="BG1070:BG1073" si="4404">BG1071</f>
        <v>0</v>
      </c>
      <c r="BH1070" s="26">
        <f t="shared" si="4276"/>
        <v>474238.08399999997</v>
      </c>
      <c r="BI1070" s="26">
        <f t="shared" si="4277"/>
        <v>0</v>
      </c>
      <c r="BJ1070" s="26">
        <f t="shared" si="4278"/>
        <v>0</v>
      </c>
      <c r="BK1070" s="26">
        <f t="shared" si="4349"/>
        <v>0</v>
      </c>
      <c r="BL1070" s="26">
        <f t="shared" si="4350"/>
        <v>0</v>
      </c>
      <c r="BM1070" s="26">
        <f t="shared" si="4351"/>
        <v>0</v>
      </c>
      <c r="BN1070" s="26">
        <f t="shared" si="4279"/>
        <v>474238.08399999997</v>
      </c>
      <c r="BO1070" s="26">
        <f t="shared" si="4280"/>
        <v>0</v>
      </c>
      <c r="BP1070" s="26">
        <f t="shared" si="4281"/>
        <v>0</v>
      </c>
      <c r="BQ1070" s="26">
        <f t="shared" si="4352"/>
        <v>0</v>
      </c>
      <c r="BR1070" s="26">
        <f t="shared" si="4353"/>
        <v>0</v>
      </c>
      <c r="BS1070" s="26">
        <f t="shared" si="4282"/>
        <v>474238.08399999997</v>
      </c>
      <c r="BT1070" s="26">
        <f t="shared" si="4283"/>
        <v>0</v>
      </c>
      <c r="BU1070" s="26">
        <f t="shared" si="4284"/>
        <v>0</v>
      </c>
      <c r="BV1070" s="26">
        <f t="shared" si="4354"/>
        <v>0</v>
      </c>
      <c r="BW1070" s="26">
        <f t="shared" si="4355"/>
        <v>0</v>
      </c>
      <c r="BX1070" s="26">
        <f t="shared" si="4285"/>
        <v>474238.08399999997</v>
      </c>
      <c r="BY1070" s="26">
        <f t="shared" si="4286"/>
        <v>0</v>
      </c>
      <c r="BZ1070" s="26">
        <f t="shared" si="4287"/>
        <v>0</v>
      </c>
      <c r="CA1070" s="26">
        <f t="shared" si="4356"/>
        <v>0</v>
      </c>
      <c r="CB1070" s="26">
        <f t="shared" si="4357"/>
        <v>0</v>
      </c>
      <c r="CC1070" s="26">
        <f t="shared" si="4358"/>
        <v>0</v>
      </c>
      <c r="CD1070" s="26">
        <f t="shared" si="4366"/>
        <v>474238.08399999997</v>
      </c>
      <c r="CE1070" s="26">
        <f t="shared" si="4367"/>
        <v>0</v>
      </c>
      <c r="CF1070" s="26">
        <f t="shared" si="4368"/>
        <v>0</v>
      </c>
      <c r="CG1070" s="26">
        <f t="shared" si="4359"/>
        <v>0</v>
      </c>
      <c r="CH1070" s="26">
        <f t="shared" si="4360"/>
        <v>0</v>
      </c>
      <c r="CI1070" s="26">
        <f t="shared" si="4361"/>
        <v>0</v>
      </c>
      <c r="CJ1070" s="26">
        <f t="shared" si="4369"/>
        <v>474238.08399999997</v>
      </c>
      <c r="CK1070" s="26">
        <f t="shared" si="4370"/>
        <v>0</v>
      </c>
      <c r="CL1070" s="26">
        <f t="shared" si="4371"/>
        <v>0</v>
      </c>
      <c r="CM1070" s="26">
        <f t="shared" si="4362"/>
        <v>0</v>
      </c>
      <c r="CN1070" s="26">
        <f t="shared" si="4363"/>
        <v>0</v>
      </c>
      <c r="CO1070" s="26">
        <f t="shared" si="4364"/>
        <v>0</v>
      </c>
      <c r="CP1070" s="26">
        <f t="shared" si="4372"/>
        <v>474238.08399999997</v>
      </c>
      <c r="CQ1070" s="26">
        <f t="shared" si="4373"/>
        <v>0</v>
      </c>
      <c r="CR1070" s="26">
        <f t="shared" si="4374"/>
        <v>0</v>
      </c>
      <c r="CS1070" s="26">
        <f t="shared" si="4365"/>
        <v>0</v>
      </c>
      <c r="CT1070" s="19"/>
      <c r="CU1070" s="35"/>
      <c r="CX1070" s="1" t="s">
        <v>26</v>
      </c>
    </row>
    <row r="1071" spans="1:105" ht="62.4" hidden="1" x14ac:dyDescent="0.3">
      <c r="A1071" s="36" t="s">
        <v>584</v>
      </c>
      <c r="B1071" s="17"/>
      <c r="C1071" s="16"/>
      <c r="D1071" s="16"/>
      <c r="E1071" s="34" t="s">
        <v>585</v>
      </c>
      <c r="F1071" s="26">
        <f t="shared" si="4375"/>
        <v>526931.19999999995</v>
      </c>
      <c r="G1071" s="26">
        <f t="shared" si="4376"/>
        <v>0</v>
      </c>
      <c r="H1071" s="26">
        <f t="shared" si="4377"/>
        <v>0</v>
      </c>
      <c r="I1071" s="26">
        <f t="shared" si="4378"/>
        <v>0</v>
      </c>
      <c r="J1071" s="26">
        <f t="shared" si="4379"/>
        <v>0</v>
      </c>
      <c r="K1071" s="26">
        <f t="shared" si="4380"/>
        <v>0</v>
      </c>
      <c r="L1071" s="26">
        <f t="shared" si="4252"/>
        <v>526931.19999999995</v>
      </c>
      <c r="M1071" s="26">
        <f t="shared" si="4253"/>
        <v>0</v>
      </c>
      <c r="N1071" s="26">
        <f t="shared" si="4254"/>
        <v>0</v>
      </c>
      <c r="O1071" s="26">
        <f t="shared" si="4381"/>
        <v>-52693.116000000002</v>
      </c>
      <c r="P1071" s="26">
        <f t="shared" si="4382"/>
        <v>0</v>
      </c>
      <c r="Q1071" s="26">
        <f t="shared" si="4383"/>
        <v>0</v>
      </c>
      <c r="R1071" s="26">
        <f t="shared" si="4255"/>
        <v>474238.08399999997</v>
      </c>
      <c r="S1071" s="26">
        <f t="shared" si="4256"/>
        <v>0</v>
      </c>
      <c r="T1071" s="26">
        <f t="shared" si="4257"/>
        <v>0</v>
      </c>
      <c r="U1071" s="26">
        <f t="shared" si="4384"/>
        <v>0</v>
      </c>
      <c r="V1071" s="26">
        <f t="shared" si="4385"/>
        <v>0</v>
      </c>
      <c r="W1071" s="26">
        <f t="shared" si="4386"/>
        <v>0</v>
      </c>
      <c r="X1071" s="26">
        <f t="shared" si="4258"/>
        <v>474238.08399999997</v>
      </c>
      <c r="Y1071" s="26">
        <f t="shared" si="4259"/>
        <v>0</v>
      </c>
      <c r="Z1071" s="26">
        <f t="shared" si="4260"/>
        <v>0</v>
      </c>
      <c r="AA1071" s="26">
        <f t="shared" si="4387"/>
        <v>0</v>
      </c>
      <c r="AB1071" s="26">
        <f t="shared" si="4388"/>
        <v>0</v>
      </c>
      <c r="AC1071" s="26">
        <f t="shared" si="4389"/>
        <v>0</v>
      </c>
      <c r="AD1071" s="26">
        <f t="shared" si="4261"/>
        <v>474238.08399999997</v>
      </c>
      <c r="AE1071" s="26">
        <f t="shared" si="4262"/>
        <v>0</v>
      </c>
      <c r="AF1071" s="26">
        <f t="shared" si="4263"/>
        <v>0</v>
      </c>
      <c r="AG1071" s="26">
        <f t="shared" si="4390"/>
        <v>0</v>
      </c>
      <c r="AH1071" s="26">
        <f t="shared" si="4391"/>
        <v>0</v>
      </c>
      <c r="AI1071" s="26">
        <f t="shared" si="4392"/>
        <v>0</v>
      </c>
      <c r="AJ1071" s="26">
        <f t="shared" si="4264"/>
        <v>474238.08399999997</v>
      </c>
      <c r="AK1071" s="26">
        <f t="shared" si="4265"/>
        <v>0</v>
      </c>
      <c r="AL1071" s="26">
        <f t="shared" si="4266"/>
        <v>0</v>
      </c>
      <c r="AM1071" s="26">
        <f t="shared" si="4393"/>
        <v>0</v>
      </c>
      <c r="AN1071" s="26">
        <f t="shared" si="4394"/>
        <v>0</v>
      </c>
      <c r="AO1071" s="26">
        <f t="shared" si="4395"/>
        <v>0</v>
      </c>
      <c r="AP1071" s="26">
        <f t="shared" si="4267"/>
        <v>474238.08399999997</v>
      </c>
      <c r="AQ1071" s="26">
        <f t="shared" si="4268"/>
        <v>0</v>
      </c>
      <c r="AR1071" s="26">
        <f t="shared" si="4269"/>
        <v>0</v>
      </c>
      <c r="AS1071" s="26">
        <f t="shared" si="4396"/>
        <v>0</v>
      </c>
      <c r="AT1071" s="26">
        <f t="shared" si="4397"/>
        <v>0</v>
      </c>
      <c r="AU1071" s="26">
        <f t="shared" si="4398"/>
        <v>0</v>
      </c>
      <c r="AV1071" s="26">
        <f t="shared" si="4270"/>
        <v>474238.08399999997</v>
      </c>
      <c r="AW1071" s="26">
        <f t="shared" si="4271"/>
        <v>0</v>
      </c>
      <c r="AX1071" s="26">
        <f t="shared" si="4272"/>
        <v>0</v>
      </c>
      <c r="AY1071" s="26">
        <f t="shared" si="4399"/>
        <v>0</v>
      </c>
      <c r="AZ1071" s="26">
        <f t="shared" si="4400"/>
        <v>0</v>
      </c>
      <c r="BA1071" s="26">
        <f t="shared" si="4401"/>
        <v>0</v>
      </c>
      <c r="BB1071" s="26">
        <f t="shared" si="4273"/>
        <v>474238.08399999997</v>
      </c>
      <c r="BC1071" s="26">
        <f t="shared" si="4274"/>
        <v>0</v>
      </c>
      <c r="BD1071" s="26">
        <f t="shared" si="4275"/>
        <v>0</v>
      </c>
      <c r="BE1071" s="26">
        <f t="shared" si="4402"/>
        <v>0</v>
      </c>
      <c r="BF1071" s="26">
        <f t="shared" si="4403"/>
        <v>0</v>
      </c>
      <c r="BG1071" s="26">
        <f t="shared" si="4404"/>
        <v>0</v>
      </c>
      <c r="BH1071" s="26">
        <f t="shared" si="4276"/>
        <v>474238.08399999997</v>
      </c>
      <c r="BI1071" s="26">
        <f t="shared" si="4277"/>
        <v>0</v>
      </c>
      <c r="BJ1071" s="26">
        <f t="shared" si="4278"/>
        <v>0</v>
      </c>
      <c r="BK1071" s="26">
        <f t="shared" si="4349"/>
        <v>0</v>
      </c>
      <c r="BL1071" s="26">
        <f t="shared" si="4350"/>
        <v>0</v>
      </c>
      <c r="BM1071" s="26">
        <f t="shared" si="4351"/>
        <v>0</v>
      </c>
      <c r="BN1071" s="26">
        <f t="shared" si="4279"/>
        <v>474238.08399999997</v>
      </c>
      <c r="BO1071" s="26">
        <f t="shared" si="4280"/>
        <v>0</v>
      </c>
      <c r="BP1071" s="26">
        <f t="shared" si="4281"/>
        <v>0</v>
      </c>
      <c r="BQ1071" s="26">
        <f t="shared" si="4352"/>
        <v>0</v>
      </c>
      <c r="BR1071" s="26">
        <f t="shared" si="4353"/>
        <v>0</v>
      </c>
      <c r="BS1071" s="26">
        <f t="shared" si="4282"/>
        <v>474238.08399999997</v>
      </c>
      <c r="BT1071" s="26">
        <f t="shared" si="4283"/>
        <v>0</v>
      </c>
      <c r="BU1071" s="26">
        <f t="shared" si="4284"/>
        <v>0</v>
      </c>
      <c r="BV1071" s="26">
        <f t="shared" si="4354"/>
        <v>0</v>
      </c>
      <c r="BW1071" s="26">
        <f t="shared" si="4355"/>
        <v>0</v>
      </c>
      <c r="BX1071" s="26">
        <f t="shared" si="4285"/>
        <v>474238.08399999997</v>
      </c>
      <c r="BY1071" s="26">
        <f t="shared" si="4286"/>
        <v>0</v>
      </c>
      <c r="BZ1071" s="26">
        <f t="shared" si="4287"/>
        <v>0</v>
      </c>
      <c r="CA1071" s="26">
        <f t="shared" si="4356"/>
        <v>0</v>
      </c>
      <c r="CB1071" s="26">
        <f t="shared" si="4357"/>
        <v>0</v>
      </c>
      <c r="CC1071" s="26">
        <f t="shared" si="4358"/>
        <v>0</v>
      </c>
      <c r="CD1071" s="26">
        <f t="shared" si="4366"/>
        <v>474238.08399999997</v>
      </c>
      <c r="CE1071" s="26">
        <f t="shared" si="4367"/>
        <v>0</v>
      </c>
      <c r="CF1071" s="26">
        <f t="shared" si="4368"/>
        <v>0</v>
      </c>
      <c r="CG1071" s="26">
        <f t="shared" si="4359"/>
        <v>0</v>
      </c>
      <c r="CH1071" s="26">
        <f t="shared" si="4360"/>
        <v>0</v>
      </c>
      <c r="CI1071" s="26">
        <f t="shared" si="4361"/>
        <v>0</v>
      </c>
      <c r="CJ1071" s="26">
        <f t="shared" si="4369"/>
        <v>474238.08399999997</v>
      </c>
      <c r="CK1071" s="26">
        <f t="shared" si="4370"/>
        <v>0</v>
      </c>
      <c r="CL1071" s="26">
        <f t="shared" si="4371"/>
        <v>0</v>
      </c>
      <c r="CM1071" s="26">
        <f t="shared" si="4362"/>
        <v>0</v>
      </c>
      <c r="CN1071" s="26">
        <f t="shared" si="4363"/>
        <v>0</v>
      </c>
      <c r="CO1071" s="26">
        <f t="shared" si="4364"/>
        <v>0</v>
      </c>
      <c r="CP1071" s="26">
        <f t="shared" si="4372"/>
        <v>474238.08399999997</v>
      </c>
      <c r="CQ1071" s="26">
        <f t="shared" si="4373"/>
        <v>0</v>
      </c>
      <c r="CR1071" s="26">
        <f t="shared" si="4374"/>
        <v>0</v>
      </c>
      <c r="CS1071" s="26">
        <f t="shared" si="4365"/>
        <v>0</v>
      </c>
      <c r="CT1071" s="19"/>
      <c r="CU1071" s="35"/>
      <c r="DA1071" s="1" t="s">
        <v>29</v>
      </c>
    </row>
    <row r="1072" spans="1:105" ht="46.8" hidden="1" x14ac:dyDescent="0.3">
      <c r="A1072" s="36" t="s">
        <v>584</v>
      </c>
      <c r="B1072" s="17">
        <v>400</v>
      </c>
      <c r="C1072" s="16"/>
      <c r="D1072" s="16"/>
      <c r="E1072" s="34" t="s">
        <v>82</v>
      </c>
      <c r="F1072" s="26">
        <f t="shared" si="4375"/>
        <v>526931.19999999995</v>
      </c>
      <c r="G1072" s="26">
        <f t="shared" si="4376"/>
        <v>0</v>
      </c>
      <c r="H1072" s="26">
        <f t="shared" si="4377"/>
        <v>0</v>
      </c>
      <c r="I1072" s="26">
        <f t="shared" si="4378"/>
        <v>0</v>
      </c>
      <c r="J1072" s="26">
        <f t="shared" si="4379"/>
        <v>0</v>
      </c>
      <c r="K1072" s="26">
        <f t="shared" si="4380"/>
        <v>0</v>
      </c>
      <c r="L1072" s="26">
        <f t="shared" si="4252"/>
        <v>526931.19999999995</v>
      </c>
      <c r="M1072" s="26">
        <f t="shared" si="4253"/>
        <v>0</v>
      </c>
      <c r="N1072" s="26">
        <f t="shared" si="4254"/>
        <v>0</v>
      </c>
      <c r="O1072" s="26">
        <f t="shared" si="4381"/>
        <v>-52693.116000000002</v>
      </c>
      <c r="P1072" s="26">
        <f t="shared" si="4382"/>
        <v>0</v>
      </c>
      <c r="Q1072" s="26">
        <f t="shared" si="4383"/>
        <v>0</v>
      </c>
      <c r="R1072" s="26">
        <f t="shared" si="4255"/>
        <v>474238.08399999997</v>
      </c>
      <c r="S1072" s="26">
        <f t="shared" si="4256"/>
        <v>0</v>
      </c>
      <c r="T1072" s="26">
        <f t="shared" si="4257"/>
        <v>0</v>
      </c>
      <c r="U1072" s="26">
        <f t="shared" si="4384"/>
        <v>0</v>
      </c>
      <c r="V1072" s="26">
        <f t="shared" si="4385"/>
        <v>0</v>
      </c>
      <c r="W1072" s="26">
        <f t="shared" si="4386"/>
        <v>0</v>
      </c>
      <c r="X1072" s="26">
        <f t="shared" si="4258"/>
        <v>474238.08399999997</v>
      </c>
      <c r="Y1072" s="26">
        <f t="shared" si="4259"/>
        <v>0</v>
      </c>
      <c r="Z1072" s="26">
        <f t="shared" si="4260"/>
        <v>0</v>
      </c>
      <c r="AA1072" s="26">
        <f t="shared" si="4387"/>
        <v>0</v>
      </c>
      <c r="AB1072" s="26">
        <f t="shared" si="4388"/>
        <v>0</v>
      </c>
      <c r="AC1072" s="26">
        <f t="shared" si="4389"/>
        <v>0</v>
      </c>
      <c r="AD1072" s="26">
        <f t="shared" si="4261"/>
        <v>474238.08399999997</v>
      </c>
      <c r="AE1072" s="26">
        <f t="shared" si="4262"/>
        <v>0</v>
      </c>
      <c r="AF1072" s="26">
        <f t="shared" si="4263"/>
        <v>0</v>
      </c>
      <c r="AG1072" s="26">
        <f t="shared" si="4390"/>
        <v>0</v>
      </c>
      <c r="AH1072" s="26">
        <f t="shared" si="4391"/>
        <v>0</v>
      </c>
      <c r="AI1072" s="26">
        <f t="shared" si="4392"/>
        <v>0</v>
      </c>
      <c r="AJ1072" s="26">
        <f t="shared" si="4264"/>
        <v>474238.08399999997</v>
      </c>
      <c r="AK1072" s="26">
        <f t="shared" si="4265"/>
        <v>0</v>
      </c>
      <c r="AL1072" s="26">
        <f t="shared" si="4266"/>
        <v>0</v>
      </c>
      <c r="AM1072" s="26">
        <f t="shared" si="4393"/>
        <v>0</v>
      </c>
      <c r="AN1072" s="26">
        <f t="shared" si="4394"/>
        <v>0</v>
      </c>
      <c r="AO1072" s="26">
        <f t="shared" si="4395"/>
        <v>0</v>
      </c>
      <c r="AP1072" s="26">
        <f t="shared" si="4267"/>
        <v>474238.08399999997</v>
      </c>
      <c r="AQ1072" s="26">
        <f t="shared" si="4268"/>
        <v>0</v>
      </c>
      <c r="AR1072" s="26">
        <f t="shared" si="4269"/>
        <v>0</v>
      </c>
      <c r="AS1072" s="26">
        <f t="shared" si="4396"/>
        <v>0</v>
      </c>
      <c r="AT1072" s="26">
        <f t="shared" si="4397"/>
        <v>0</v>
      </c>
      <c r="AU1072" s="26">
        <f t="shared" si="4398"/>
        <v>0</v>
      </c>
      <c r="AV1072" s="26">
        <f t="shared" si="4270"/>
        <v>474238.08399999997</v>
      </c>
      <c r="AW1072" s="26">
        <f t="shared" si="4271"/>
        <v>0</v>
      </c>
      <c r="AX1072" s="26">
        <f t="shared" si="4272"/>
        <v>0</v>
      </c>
      <c r="AY1072" s="26">
        <f t="shared" si="4399"/>
        <v>0</v>
      </c>
      <c r="AZ1072" s="26">
        <f t="shared" si="4400"/>
        <v>0</v>
      </c>
      <c r="BA1072" s="26">
        <f t="shared" si="4401"/>
        <v>0</v>
      </c>
      <c r="BB1072" s="26">
        <f t="shared" si="4273"/>
        <v>474238.08399999997</v>
      </c>
      <c r="BC1072" s="26">
        <f t="shared" si="4274"/>
        <v>0</v>
      </c>
      <c r="BD1072" s="26">
        <f t="shared" si="4275"/>
        <v>0</v>
      </c>
      <c r="BE1072" s="26">
        <f t="shared" si="4402"/>
        <v>0</v>
      </c>
      <c r="BF1072" s="26">
        <f t="shared" si="4403"/>
        <v>0</v>
      </c>
      <c r="BG1072" s="26">
        <f t="shared" si="4404"/>
        <v>0</v>
      </c>
      <c r="BH1072" s="26">
        <f t="shared" si="4276"/>
        <v>474238.08399999997</v>
      </c>
      <c r="BI1072" s="26">
        <f t="shared" si="4277"/>
        <v>0</v>
      </c>
      <c r="BJ1072" s="26">
        <f t="shared" si="4278"/>
        <v>0</v>
      </c>
      <c r="BK1072" s="26">
        <f t="shared" si="4349"/>
        <v>0</v>
      </c>
      <c r="BL1072" s="26">
        <f t="shared" si="4350"/>
        <v>0</v>
      </c>
      <c r="BM1072" s="26">
        <f t="shared" si="4351"/>
        <v>0</v>
      </c>
      <c r="BN1072" s="26">
        <f t="shared" si="4279"/>
        <v>474238.08399999997</v>
      </c>
      <c r="BO1072" s="26">
        <f t="shared" si="4280"/>
        <v>0</v>
      </c>
      <c r="BP1072" s="26">
        <f t="shared" si="4281"/>
        <v>0</v>
      </c>
      <c r="BQ1072" s="26">
        <f t="shared" si="4352"/>
        <v>0</v>
      </c>
      <c r="BR1072" s="26">
        <f t="shared" si="4353"/>
        <v>0</v>
      </c>
      <c r="BS1072" s="26">
        <f t="shared" si="4282"/>
        <v>474238.08399999997</v>
      </c>
      <c r="BT1072" s="26">
        <f t="shared" si="4283"/>
        <v>0</v>
      </c>
      <c r="BU1072" s="26">
        <f t="shared" si="4284"/>
        <v>0</v>
      </c>
      <c r="BV1072" s="26">
        <f t="shared" si="4354"/>
        <v>0</v>
      </c>
      <c r="BW1072" s="26">
        <f t="shared" si="4355"/>
        <v>0</v>
      </c>
      <c r="BX1072" s="26">
        <f t="shared" si="4285"/>
        <v>474238.08399999997</v>
      </c>
      <c r="BY1072" s="26">
        <f t="shared" si="4286"/>
        <v>0</v>
      </c>
      <c r="BZ1072" s="26">
        <f t="shared" si="4287"/>
        <v>0</v>
      </c>
      <c r="CA1072" s="26">
        <f t="shared" si="4356"/>
        <v>0</v>
      </c>
      <c r="CB1072" s="26">
        <f t="shared" si="4357"/>
        <v>0</v>
      </c>
      <c r="CC1072" s="26">
        <f t="shared" si="4358"/>
        <v>0</v>
      </c>
      <c r="CD1072" s="26">
        <f t="shared" si="4366"/>
        <v>474238.08399999997</v>
      </c>
      <c r="CE1072" s="26">
        <f t="shared" si="4367"/>
        <v>0</v>
      </c>
      <c r="CF1072" s="26">
        <f t="shared" si="4368"/>
        <v>0</v>
      </c>
      <c r="CG1072" s="26">
        <f t="shared" si="4359"/>
        <v>0</v>
      </c>
      <c r="CH1072" s="26">
        <f t="shared" si="4360"/>
        <v>0</v>
      </c>
      <c r="CI1072" s="26">
        <f t="shared" si="4361"/>
        <v>0</v>
      </c>
      <c r="CJ1072" s="26">
        <f t="shared" si="4369"/>
        <v>474238.08399999997</v>
      </c>
      <c r="CK1072" s="26">
        <f t="shared" si="4370"/>
        <v>0</v>
      </c>
      <c r="CL1072" s="26">
        <f t="shared" si="4371"/>
        <v>0</v>
      </c>
      <c r="CM1072" s="26">
        <f t="shared" si="4362"/>
        <v>0</v>
      </c>
      <c r="CN1072" s="26">
        <f t="shared" si="4363"/>
        <v>0</v>
      </c>
      <c r="CO1072" s="26">
        <f t="shared" si="4364"/>
        <v>0</v>
      </c>
      <c r="CP1072" s="26">
        <f t="shared" si="4372"/>
        <v>474238.08399999997</v>
      </c>
      <c r="CQ1072" s="26">
        <f t="shared" si="4373"/>
        <v>0</v>
      </c>
      <c r="CR1072" s="26">
        <f t="shared" si="4374"/>
        <v>0</v>
      </c>
      <c r="CS1072" s="26">
        <f t="shared" si="4365"/>
        <v>0</v>
      </c>
      <c r="CT1072" s="19"/>
      <c r="CU1072" s="35"/>
      <c r="CY1072" s="1" t="s">
        <v>27</v>
      </c>
    </row>
    <row r="1073" spans="1:105" hidden="1" x14ac:dyDescent="0.3">
      <c r="A1073" s="36" t="s">
        <v>584</v>
      </c>
      <c r="B1073" s="17">
        <v>410</v>
      </c>
      <c r="C1073" s="16"/>
      <c r="D1073" s="16"/>
      <c r="E1073" s="34" t="s">
        <v>83</v>
      </c>
      <c r="F1073" s="26">
        <f t="shared" si="4375"/>
        <v>526931.19999999995</v>
      </c>
      <c r="G1073" s="26">
        <f t="shared" si="4376"/>
        <v>0</v>
      </c>
      <c r="H1073" s="26">
        <f t="shared" si="4377"/>
        <v>0</v>
      </c>
      <c r="I1073" s="26">
        <f t="shared" si="4378"/>
        <v>0</v>
      </c>
      <c r="J1073" s="26">
        <f t="shared" si="4379"/>
        <v>0</v>
      </c>
      <c r="K1073" s="26">
        <f t="shared" si="4380"/>
        <v>0</v>
      </c>
      <c r="L1073" s="26">
        <f t="shared" si="4252"/>
        <v>526931.19999999995</v>
      </c>
      <c r="M1073" s="26">
        <f t="shared" si="4253"/>
        <v>0</v>
      </c>
      <c r="N1073" s="26">
        <f t="shared" si="4254"/>
        <v>0</v>
      </c>
      <c r="O1073" s="26">
        <f t="shared" si="4381"/>
        <v>-52693.116000000002</v>
      </c>
      <c r="P1073" s="26">
        <f t="shared" si="4382"/>
        <v>0</v>
      </c>
      <c r="Q1073" s="26">
        <f t="shared" si="4383"/>
        <v>0</v>
      </c>
      <c r="R1073" s="26">
        <f t="shared" si="4255"/>
        <v>474238.08399999997</v>
      </c>
      <c r="S1073" s="26">
        <f t="shared" si="4256"/>
        <v>0</v>
      </c>
      <c r="T1073" s="26">
        <f t="shared" si="4257"/>
        <v>0</v>
      </c>
      <c r="U1073" s="26">
        <f t="shared" si="4384"/>
        <v>0</v>
      </c>
      <c r="V1073" s="26">
        <f t="shared" si="4385"/>
        <v>0</v>
      </c>
      <c r="W1073" s="26">
        <f t="shared" si="4386"/>
        <v>0</v>
      </c>
      <c r="X1073" s="26">
        <f t="shared" si="4258"/>
        <v>474238.08399999997</v>
      </c>
      <c r="Y1073" s="26">
        <f t="shared" si="4259"/>
        <v>0</v>
      </c>
      <c r="Z1073" s="26">
        <f t="shared" si="4260"/>
        <v>0</v>
      </c>
      <c r="AA1073" s="26">
        <f t="shared" si="4387"/>
        <v>0</v>
      </c>
      <c r="AB1073" s="26">
        <f t="shared" si="4388"/>
        <v>0</v>
      </c>
      <c r="AC1073" s="26">
        <f t="shared" si="4389"/>
        <v>0</v>
      </c>
      <c r="AD1073" s="26">
        <f t="shared" si="4261"/>
        <v>474238.08399999997</v>
      </c>
      <c r="AE1073" s="26">
        <f t="shared" si="4262"/>
        <v>0</v>
      </c>
      <c r="AF1073" s="26">
        <f t="shared" si="4263"/>
        <v>0</v>
      </c>
      <c r="AG1073" s="26">
        <f t="shared" si="4390"/>
        <v>0</v>
      </c>
      <c r="AH1073" s="26">
        <f t="shared" si="4391"/>
        <v>0</v>
      </c>
      <c r="AI1073" s="26">
        <f t="shared" si="4392"/>
        <v>0</v>
      </c>
      <c r="AJ1073" s="26">
        <f t="shared" si="4264"/>
        <v>474238.08399999997</v>
      </c>
      <c r="AK1073" s="26">
        <f t="shared" si="4265"/>
        <v>0</v>
      </c>
      <c r="AL1073" s="26">
        <f t="shared" si="4266"/>
        <v>0</v>
      </c>
      <c r="AM1073" s="26">
        <f t="shared" si="4393"/>
        <v>0</v>
      </c>
      <c r="AN1073" s="26">
        <f t="shared" si="4394"/>
        <v>0</v>
      </c>
      <c r="AO1073" s="26">
        <f t="shared" si="4395"/>
        <v>0</v>
      </c>
      <c r="AP1073" s="26">
        <f t="shared" si="4267"/>
        <v>474238.08399999997</v>
      </c>
      <c r="AQ1073" s="26">
        <f t="shared" si="4268"/>
        <v>0</v>
      </c>
      <c r="AR1073" s="26">
        <f t="shared" si="4269"/>
        <v>0</v>
      </c>
      <c r="AS1073" s="26">
        <f t="shared" si="4396"/>
        <v>0</v>
      </c>
      <c r="AT1073" s="26">
        <f t="shared" si="4397"/>
        <v>0</v>
      </c>
      <c r="AU1073" s="26">
        <f t="shared" si="4398"/>
        <v>0</v>
      </c>
      <c r="AV1073" s="26">
        <f t="shared" si="4270"/>
        <v>474238.08399999997</v>
      </c>
      <c r="AW1073" s="26">
        <f t="shared" si="4271"/>
        <v>0</v>
      </c>
      <c r="AX1073" s="26">
        <f t="shared" si="4272"/>
        <v>0</v>
      </c>
      <c r="AY1073" s="26">
        <f t="shared" si="4399"/>
        <v>0</v>
      </c>
      <c r="AZ1073" s="26">
        <f t="shared" si="4400"/>
        <v>0</v>
      </c>
      <c r="BA1073" s="26">
        <f t="shared" si="4401"/>
        <v>0</v>
      </c>
      <c r="BB1073" s="26">
        <f t="shared" si="4273"/>
        <v>474238.08399999997</v>
      </c>
      <c r="BC1073" s="26">
        <f t="shared" si="4274"/>
        <v>0</v>
      </c>
      <c r="BD1073" s="26">
        <f t="shared" si="4275"/>
        <v>0</v>
      </c>
      <c r="BE1073" s="26">
        <f t="shared" si="4402"/>
        <v>0</v>
      </c>
      <c r="BF1073" s="26">
        <f t="shared" si="4403"/>
        <v>0</v>
      </c>
      <c r="BG1073" s="26">
        <f t="shared" si="4404"/>
        <v>0</v>
      </c>
      <c r="BH1073" s="26">
        <f t="shared" si="4276"/>
        <v>474238.08399999997</v>
      </c>
      <c r="BI1073" s="26">
        <f t="shared" si="4277"/>
        <v>0</v>
      </c>
      <c r="BJ1073" s="26">
        <f t="shared" si="4278"/>
        <v>0</v>
      </c>
      <c r="BK1073" s="26">
        <f t="shared" si="4349"/>
        <v>0</v>
      </c>
      <c r="BL1073" s="26">
        <f t="shared" si="4350"/>
        <v>0</v>
      </c>
      <c r="BM1073" s="26">
        <f t="shared" si="4351"/>
        <v>0</v>
      </c>
      <c r="BN1073" s="26">
        <f t="shared" si="4279"/>
        <v>474238.08399999997</v>
      </c>
      <c r="BO1073" s="26">
        <f t="shared" si="4280"/>
        <v>0</v>
      </c>
      <c r="BP1073" s="26">
        <f t="shared" si="4281"/>
        <v>0</v>
      </c>
      <c r="BQ1073" s="26">
        <f t="shared" si="4352"/>
        <v>0</v>
      </c>
      <c r="BR1073" s="26">
        <f t="shared" si="4353"/>
        <v>0</v>
      </c>
      <c r="BS1073" s="26">
        <f t="shared" si="4282"/>
        <v>474238.08399999997</v>
      </c>
      <c r="BT1073" s="26">
        <f t="shared" si="4283"/>
        <v>0</v>
      </c>
      <c r="BU1073" s="26">
        <f t="shared" si="4284"/>
        <v>0</v>
      </c>
      <c r="BV1073" s="26">
        <f t="shared" si="4354"/>
        <v>0</v>
      </c>
      <c r="BW1073" s="26">
        <f t="shared" si="4355"/>
        <v>0</v>
      </c>
      <c r="BX1073" s="26">
        <f t="shared" si="4285"/>
        <v>474238.08399999997</v>
      </c>
      <c r="BY1073" s="26">
        <f t="shared" si="4286"/>
        <v>0</v>
      </c>
      <c r="BZ1073" s="26">
        <f t="shared" si="4287"/>
        <v>0</v>
      </c>
      <c r="CA1073" s="26">
        <f t="shared" si="4356"/>
        <v>0</v>
      </c>
      <c r="CB1073" s="26">
        <f t="shared" si="4357"/>
        <v>0</v>
      </c>
      <c r="CC1073" s="26">
        <f t="shared" si="4358"/>
        <v>0</v>
      </c>
      <c r="CD1073" s="26">
        <f t="shared" si="4366"/>
        <v>474238.08399999997</v>
      </c>
      <c r="CE1073" s="26">
        <f t="shared" si="4367"/>
        <v>0</v>
      </c>
      <c r="CF1073" s="26">
        <f t="shared" si="4368"/>
        <v>0</v>
      </c>
      <c r="CG1073" s="26">
        <f t="shared" si="4359"/>
        <v>0</v>
      </c>
      <c r="CH1073" s="26">
        <f t="shared" si="4360"/>
        <v>0</v>
      </c>
      <c r="CI1073" s="26">
        <f t="shared" si="4361"/>
        <v>0</v>
      </c>
      <c r="CJ1073" s="26">
        <f t="shared" si="4369"/>
        <v>474238.08399999997</v>
      </c>
      <c r="CK1073" s="26">
        <f t="shared" si="4370"/>
        <v>0</v>
      </c>
      <c r="CL1073" s="26">
        <f t="shared" si="4371"/>
        <v>0</v>
      </c>
      <c r="CM1073" s="26">
        <f t="shared" si="4362"/>
        <v>0</v>
      </c>
      <c r="CN1073" s="26">
        <f t="shared" si="4363"/>
        <v>0</v>
      </c>
      <c r="CO1073" s="26">
        <f t="shared" si="4364"/>
        <v>0</v>
      </c>
      <c r="CP1073" s="26">
        <f t="shared" si="4372"/>
        <v>474238.08399999997</v>
      </c>
      <c r="CQ1073" s="26">
        <f t="shared" si="4373"/>
        <v>0</v>
      </c>
      <c r="CR1073" s="26">
        <f t="shared" si="4374"/>
        <v>0</v>
      </c>
      <c r="CS1073" s="26">
        <f t="shared" si="4365"/>
        <v>0</v>
      </c>
      <c r="CT1073" s="19"/>
      <c r="CU1073" s="35"/>
      <c r="CZ1073" s="1" t="s">
        <v>28</v>
      </c>
    </row>
    <row r="1074" spans="1:105" hidden="1" x14ac:dyDescent="0.3">
      <c r="A1074" s="36" t="s">
        <v>584</v>
      </c>
      <c r="B1074" s="17">
        <v>410</v>
      </c>
      <c r="C1074" s="16" t="s">
        <v>45</v>
      </c>
      <c r="D1074" s="16" t="s">
        <v>311</v>
      </c>
      <c r="E1074" s="34" t="s">
        <v>385</v>
      </c>
      <c r="F1074" s="26">
        <v>526931.19999999995</v>
      </c>
      <c r="G1074" s="26"/>
      <c r="H1074" s="26"/>
      <c r="I1074" s="26"/>
      <c r="J1074" s="26"/>
      <c r="K1074" s="26"/>
      <c r="L1074" s="26">
        <f t="shared" si="4252"/>
        <v>526931.19999999995</v>
      </c>
      <c r="M1074" s="26">
        <f t="shared" si="4253"/>
        <v>0</v>
      </c>
      <c r="N1074" s="26">
        <f t="shared" si="4254"/>
        <v>0</v>
      </c>
      <c r="O1074" s="26">
        <f>-2634.656-50058.46</f>
        <v>-52693.116000000002</v>
      </c>
      <c r="P1074" s="26"/>
      <c r="Q1074" s="26"/>
      <c r="R1074" s="26">
        <f t="shared" si="4255"/>
        <v>474238.08399999997</v>
      </c>
      <c r="S1074" s="26">
        <f t="shared" si="4256"/>
        <v>0</v>
      </c>
      <c r="T1074" s="26">
        <f t="shared" si="4257"/>
        <v>0</v>
      </c>
      <c r="U1074" s="26"/>
      <c r="V1074" s="26"/>
      <c r="W1074" s="26"/>
      <c r="X1074" s="26">
        <f t="shared" si="4258"/>
        <v>474238.08399999997</v>
      </c>
      <c r="Y1074" s="26">
        <f t="shared" si="4259"/>
        <v>0</v>
      </c>
      <c r="Z1074" s="26">
        <f t="shared" si="4260"/>
        <v>0</v>
      </c>
      <c r="AA1074" s="26"/>
      <c r="AB1074" s="26"/>
      <c r="AC1074" s="26"/>
      <c r="AD1074" s="26">
        <f t="shared" si="4261"/>
        <v>474238.08399999997</v>
      </c>
      <c r="AE1074" s="26">
        <f t="shared" si="4262"/>
        <v>0</v>
      </c>
      <c r="AF1074" s="26">
        <f t="shared" si="4263"/>
        <v>0</v>
      </c>
      <c r="AG1074" s="26"/>
      <c r="AH1074" s="26"/>
      <c r="AI1074" s="26"/>
      <c r="AJ1074" s="26">
        <f t="shared" si="4264"/>
        <v>474238.08399999997</v>
      </c>
      <c r="AK1074" s="26">
        <f t="shared" si="4265"/>
        <v>0</v>
      </c>
      <c r="AL1074" s="26">
        <f t="shared" si="4266"/>
        <v>0</v>
      </c>
      <c r="AM1074" s="26"/>
      <c r="AN1074" s="26"/>
      <c r="AO1074" s="26"/>
      <c r="AP1074" s="26">
        <f t="shared" si="4267"/>
        <v>474238.08399999997</v>
      </c>
      <c r="AQ1074" s="26">
        <f t="shared" si="4268"/>
        <v>0</v>
      </c>
      <c r="AR1074" s="26">
        <f t="shared" si="4269"/>
        <v>0</v>
      </c>
      <c r="AS1074" s="26"/>
      <c r="AT1074" s="26"/>
      <c r="AU1074" s="26"/>
      <c r="AV1074" s="26">
        <f t="shared" si="4270"/>
        <v>474238.08399999997</v>
      </c>
      <c r="AW1074" s="26">
        <f t="shared" si="4271"/>
        <v>0</v>
      </c>
      <c r="AX1074" s="26">
        <f t="shared" si="4272"/>
        <v>0</v>
      </c>
      <c r="AY1074" s="26"/>
      <c r="AZ1074" s="26"/>
      <c r="BA1074" s="26"/>
      <c r="BB1074" s="26">
        <f t="shared" si="4273"/>
        <v>474238.08399999997</v>
      </c>
      <c r="BC1074" s="26">
        <f t="shared" si="4274"/>
        <v>0</v>
      </c>
      <c r="BD1074" s="26">
        <f t="shared" si="4275"/>
        <v>0</v>
      </c>
      <c r="BE1074" s="26"/>
      <c r="BF1074" s="26"/>
      <c r="BG1074" s="26"/>
      <c r="BH1074" s="26">
        <f t="shared" si="4276"/>
        <v>474238.08399999997</v>
      </c>
      <c r="BI1074" s="26">
        <f t="shared" si="4277"/>
        <v>0</v>
      </c>
      <c r="BJ1074" s="26">
        <f t="shared" si="4278"/>
        <v>0</v>
      </c>
      <c r="BK1074" s="26"/>
      <c r="BL1074" s="26"/>
      <c r="BM1074" s="26"/>
      <c r="BN1074" s="26">
        <f t="shared" si="4279"/>
        <v>474238.08399999997</v>
      </c>
      <c r="BO1074" s="26">
        <f t="shared" si="4280"/>
        <v>0</v>
      </c>
      <c r="BP1074" s="26">
        <f t="shared" si="4281"/>
        <v>0</v>
      </c>
      <c r="BQ1074" s="26"/>
      <c r="BR1074" s="26"/>
      <c r="BS1074" s="26">
        <f t="shared" si="4282"/>
        <v>474238.08399999997</v>
      </c>
      <c r="BT1074" s="26">
        <f t="shared" si="4283"/>
        <v>0</v>
      </c>
      <c r="BU1074" s="26">
        <f t="shared" si="4284"/>
        <v>0</v>
      </c>
      <c r="BV1074" s="26"/>
      <c r="BW1074" s="26"/>
      <c r="BX1074" s="26">
        <f t="shared" si="4285"/>
        <v>474238.08399999997</v>
      </c>
      <c r="BY1074" s="26">
        <f t="shared" si="4286"/>
        <v>0</v>
      </c>
      <c r="BZ1074" s="26">
        <f t="shared" si="4287"/>
        <v>0</v>
      </c>
      <c r="CA1074" s="26"/>
      <c r="CB1074" s="26"/>
      <c r="CC1074" s="26"/>
      <c r="CD1074" s="26">
        <f t="shared" si="4366"/>
        <v>474238.08399999997</v>
      </c>
      <c r="CE1074" s="26">
        <f t="shared" si="4367"/>
        <v>0</v>
      </c>
      <c r="CF1074" s="26">
        <f t="shared" si="4368"/>
        <v>0</v>
      </c>
      <c r="CG1074" s="26"/>
      <c r="CH1074" s="26"/>
      <c r="CI1074" s="26"/>
      <c r="CJ1074" s="26">
        <f t="shared" si="4369"/>
        <v>474238.08399999997</v>
      </c>
      <c r="CK1074" s="26">
        <f t="shared" si="4370"/>
        <v>0</v>
      </c>
      <c r="CL1074" s="26">
        <f t="shared" si="4371"/>
        <v>0</v>
      </c>
      <c r="CM1074" s="26"/>
      <c r="CN1074" s="26"/>
      <c r="CO1074" s="26"/>
      <c r="CP1074" s="26">
        <f t="shared" si="4372"/>
        <v>474238.08399999997</v>
      </c>
      <c r="CQ1074" s="26">
        <f t="shared" si="4373"/>
        <v>0</v>
      </c>
      <c r="CR1074" s="26">
        <f t="shared" si="4374"/>
        <v>0</v>
      </c>
      <c r="CS1074" s="26"/>
      <c r="CT1074" s="19"/>
      <c r="CU1074" s="35"/>
    </row>
    <row r="1075" spans="1:105" s="28" customFormat="1" ht="62.4" hidden="1" x14ac:dyDescent="0.3">
      <c r="A1075" s="29" t="s">
        <v>586</v>
      </c>
      <c r="B1075" s="30"/>
      <c r="C1075" s="29"/>
      <c r="D1075" s="29"/>
      <c r="E1075" s="31" t="s">
        <v>587</v>
      </c>
      <c r="F1075" s="32">
        <f t="shared" ref="F1075:K1075" si="4405">F1076+F1136+F1155</f>
        <v>610410.29999999993</v>
      </c>
      <c r="G1075" s="32">
        <f t="shared" si="4405"/>
        <v>782498.89999999991</v>
      </c>
      <c r="H1075" s="32">
        <f t="shared" si="4405"/>
        <v>1010272.1</v>
      </c>
      <c r="I1075" s="32">
        <f t="shared" si="4405"/>
        <v>3500</v>
      </c>
      <c r="J1075" s="32">
        <f t="shared" si="4405"/>
        <v>0</v>
      </c>
      <c r="K1075" s="32">
        <f t="shared" si="4405"/>
        <v>0</v>
      </c>
      <c r="L1075" s="32">
        <f t="shared" si="4252"/>
        <v>613910.29999999993</v>
      </c>
      <c r="M1075" s="32">
        <f t="shared" si="4253"/>
        <v>782498.89999999991</v>
      </c>
      <c r="N1075" s="32">
        <f t="shared" si="4254"/>
        <v>1010272.1</v>
      </c>
      <c r="O1075" s="32">
        <f>O1076+O1136+O1155</f>
        <v>104001.819</v>
      </c>
      <c r="P1075" s="32">
        <f>P1076+P1136+P1155</f>
        <v>0</v>
      </c>
      <c r="Q1075" s="32">
        <f>Q1076+Q1136+Q1155</f>
        <v>0</v>
      </c>
      <c r="R1075" s="32">
        <f t="shared" si="4255"/>
        <v>717912.11899999995</v>
      </c>
      <c r="S1075" s="32">
        <f t="shared" si="4256"/>
        <v>782498.89999999991</v>
      </c>
      <c r="T1075" s="32">
        <f t="shared" si="4257"/>
        <v>1010272.1</v>
      </c>
      <c r="U1075" s="32">
        <f>U1076+U1136+U1155</f>
        <v>0</v>
      </c>
      <c r="V1075" s="32">
        <f>V1076+V1136+V1155</f>
        <v>0</v>
      </c>
      <c r="W1075" s="32">
        <f>W1076+W1136+W1155</f>
        <v>0</v>
      </c>
      <c r="X1075" s="32">
        <f t="shared" si="4258"/>
        <v>717912.11899999995</v>
      </c>
      <c r="Y1075" s="32">
        <f t="shared" si="4259"/>
        <v>782498.89999999991</v>
      </c>
      <c r="Z1075" s="32">
        <f t="shared" si="4260"/>
        <v>1010272.1</v>
      </c>
      <c r="AA1075" s="32">
        <f>AA1076+AA1136+AA1155</f>
        <v>0</v>
      </c>
      <c r="AB1075" s="32">
        <f>AB1076+AB1136+AB1155</f>
        <v>0</v>
      </c>
      <c r="AC1075" s="32">
        <f>AC1076+AC1136+AC1155</f>
        <v>0</v>
      </c>
      <c r="AD1075" s="32">
        <f t="shared" si="4261"/>
        <v>717912.11899999995</v>
      </c>
      <c r="AE1075" s="32">
        <f t="shared" si="4262"/>
        <v>782498.89999999991</v>
      </c>
      <c r="AF1075" s="32">
        <f t="shared" si="4263"/>
        <v>1010272.1</v>
      </c>
      <c r="AG1075" s="32">
        <f>AG1076+AG1136+AG1155</f>
        <v>0</v>
      </c>
      <c r="AH1075" s="32">
        <f>AH1076+AH1136+AH1155</f>
        <v>0</v>
      </c>
      <c r="AI1075" s="32">
        <f>AI1076+AI1136+AI1155</f>
        <v>0</v>
      </c>
      <c r="AJ1075" s="32">
        <f t="shared" si="4264"/>
        <v>717912.11899999995</v>
      </c>
      <c r="AK1075" s="32">
        <f t="shared" si="4265"/>
        <v>782498.89999999991</v>
      </c>
      <c r="AL1075" s="32">
        <f t="shared" si="4266"/>
        <v>1010272.1</v>
      </c>
      <c r="AM1075" s="32">
        <f>AM1076+AM1136+AM1155</f>
        <v>40000</v>
      </c>
      <c r="AN1075" s="32">
        <f>AN1076+AN1136+AN1155</f>
        <v>125401</v>
      </c>
      <c r="AO1075" s="32">
        <f>AO1076+AO1136+AO1155</f>
        <v>85000</v>
      </c>
      <c r="AP1075" s="32">
        <f t="shared" si="4267"/>
        <v>757912.11899999995</v>
      </c>
      <c r="AQ1075" s="32">
        <f t="shared" si="4268"/>
        <v>907899.89999999991</v>
      </c>
      <c r="AR1075" s="32">
        <f t="shared" si="4269"/>
        <v>1095272.1000000001</v>
      </c>
      <c r="AS1075" s="32">
        <f>AS1076+AS1136+AS1155</f>
        <v>0</v>
      </c>
      <c r="AT1075" s="32">
        <f>AT1076+AT1136+AT1155</f>
        <v>-84000</v>
      </c>
      <c r="AU1075" s="32">
        <f>AU1076+AU1136+AU1155</f>
        <v>-85000</v>
      </c>
      <c r="AV1075" s="32">
        <f t="shared" si="4270"/>
        <v>757912.11899999995</v>
      </c>
      <c r="AW1075" s="32">
        <f t="shared" si="4271"/>
        <v>823899.89999999991</v>
      </c>
      <c r="AX1075" s="32">
        <f t="shared" si="4272"/>
        <v>1010272.1000000001</v>
      </c>
      <c r="AY1075" s="32">
        <f>AY1076+AY1136+AY1155</f>
        <v>86626.234999999986</v>
      </c>
      <c r="AZ1075" s="32">
        <f>AZ1076+AZ1136+AZ1155</f>
        <v>74127.137000000002</v>
      </c>
      <c r="BA1075" s="32">
        <f>BA1076+BA1136+BA1155</f>
        <v>0</v>
      </c>
      <c r="BB1075" s="32">
        <f t="shared" si="4273"/>
        <v>844538.35399999993</v>
      </c>
      <c r="BC1075" s="32">
        <f t="shared" si="4274"/>
        <v>898027.03699999989</v>
      </c>
      <c r="BD1075" s="32">
        <f t="shared" si="4275"/>
        <v>1010272.1000000001</v>
      </c>
      <c r="BE1075" s="32">
        <f>BE1076+BE1136+BE1155</f>
        <v>0</v>
      </c>
      <c r="BF1075" s="32">
        <f>BF1076+BF1136+BF1155</f>
        <v>0</v>
      </c>
      <c r="BG1075" s="32">
        <f>BG1076+BG1136+BG1155</f>
        <v>0</v>
      </c>
      <c r="BH1075" s="32">
        <f t="shared" si="4276"/>
        <v>844538.35399999993</v>
      </c>
      <c r="BI1075" s="32">
        <f t="shared" si="4277"/>
        <v>898027.03699999989</v>
      </c>
      <c r="BJ1075" s="32">
        <f t="shared" si="4278"/>
        <v>1010272.1000000001</v>
      </c>
      <c r="BK1075" s="32">
        <f>BK1076+BK1136+BK1155</f>
        <v>495353.62200000003</v>
      </c>
      <c r="BL1075" s="32">
        <f>BL1076+BL1136+BL1155</f>
        <v>0</v>
      </c>
      <c r="BM1075" s="32">
        <f>BM1076+BM1136+BM1155</f>
        <v>0</v>
      </c>
      <c r="BN1075" s="32">
        <f t="shared" si="4279"/>
        <v>1339891.976</v>
      </c>
      <c r="BO1075" s="32">
        <f t="shared" si="4280"/>
        <v>898027.03699999989</v>
      </c>
      <c r="BP1075" s="32">
        <f t="shared" si="4281"/>
        <v>1010272.1000000001</v>
      </c>
      <c r="BQ1075" s="32">
        <f>BQ1076+BQ1136+BQ1155</f>
        <v>0</v>
      </c>
      <c r="BR1075" s="32">
        <f>BR1076+BR1136+BR1155</f>
        <v>0</v>
      </c>
      <c r="BS1075" s="26">
        <f t="shared" si="4282"/>
        <v>1339891.976</v>
      </c>
      <c r="BT1075" s="26">
        <f t="shared" si="4283"/>
        <v>898027.03699999989</v>
      </c>
      <c r="BU1075" s="26">
        <f t="shared" si="4284"/>
        <v>1010272.1000000001</v>
      </c>
      <c r="BV1075" s="32">
        <f>BV1076+BV1136+BV1155</f>
        <v>0</v>
      </c>
      <c r="BW1075" s="32">
        <f>BW1076+BW1136+BW1155</f>
        <v>0</v>
      </c>
      <c r="BX1075" s="32">
        <f t="shared" si="4285"/>
        <v>1339891.976</v>
      </c>
      <c r="BY1075" s="32">
        <f t="shared" si="4286"/>
        <v>898027.03699999989</v>
      </c>
      <c r="BZ1075" s="32">
        <f t="shared" si="4287"/>
        <v>1010272.1000000001</v>
      </c>
      <c r="CA1075" s="32">
        <f>CA1076+CA1136+CA1155</f>
        <v>13161.959000000003</v>
      </c>
      <c r="CB1075" s="32">
        <f>CB1076+CB1136+CB1155</f>
        <v>0</v>
      </c>
      <c r="CC1075" s="32">
        <f>CC1076+CC1136+CC1155</f>
        <v>0</v>
      </c>
      <c r="CD1075" s="32">
        <f t="shared" si="4366"/>
        <v>1353053.9350000001</v>
      </c>
      <c r="CE1075" s="32">
        <f t="shared" si="4367"/>
        <v>898027.03699999989</v>
      </c>
      <c r="CF1075" s="32">
        <f t="shared" si="4368"/>
        <v>1010272.1000000001</v>
      </c>
      <c r="CG1075" s="32">
        <f>CG1076+CG1136+CG1155</f>
        <v>0</v>
      </c>
      <c r="CH1075" s="32">
        <f>CH1076+CH1136+CH1155</f>
        <v>0</v>
      </c>
      <c r="CI1075" s="32">
        <f>CI1076+CI1136+CI1155</f>
        <v>0</v>
      </c>
      <c r="CJ1075" s="32">
        <f t="shared" si="4369"/>
        <v>1353053.9350000001</v>
      </c>
      <c r="CK1075" s="32">
        <f t="shared" si="4370"/>
        <v>898027.03699999989</v>
      </c>
      <c r="CL1075" s="32">
        <f t="shared" si="4371"/>
        <v>1010272.1000000001</v>
      </c>
      <c r="CM1075" s="32">
        <f>CM1076+CM1136+CM1155</f>
        <v>0</v>
      </c>
      <c r="CN1075" s="32">
        <f>CN1076+CN1136+CN1155</f>
        <v>0</v>
      </c>
      <c r="CO1075" s="32">
        <f>CO1076+CO1136+CO1155</f>
        <v>0</v>
      </c>
      <c r="CP1075" s="32">
        <f t="shared" si="4372"/>
        <v>1353053.9350000001</v>
      </c>
      <c r="CQ1075" s="32">
        <f t="shared" si="4373"/>
        <v>898027.03699999989</v>
      </c>
      <c r="CR1075" s="32">
        <f t="shared" si="4374"/>
        <v>1010272.1000000001</v>
      </c>
      <c r="CS1075" s="32">
        <f>CS1076+CS1136+CS1155</f>
        <v>0</v>
      </c>
      <c r="CT1075" s="19"/>
      <c r="CU1075" s="33"/>
      <c r="CW1075" s="28" t="s">
        <v>25</v>
      </c>
    </row>
    <row r="1076" spans="1:105" ht="62.4" hidden="1" x14ac:dyDescent="0.3">
      <c r="A1076" s="16" t="s">
        <v>588</v>
      </c>
      <c r="B1076" s="17"/>
      <c r="C1076" s="16"/>
      <c r="D1076" s="16"/>
      <c r="E1076" s="34" t="s">
        <v>589</v>
      </c>
      <c r="F1076" s="26">
        <f t="shared" ref="F1076:K1076" si="4406">F1081+F1095+F1113+F1124+F1109</f>
        <v>478333.99999999994</v>
      </c>
      <c r="G1076" s="26">
        <f t="shared" si="4406"/>
        <v>782498.89999999991</v>
      </c>
      <c r="H1076" s="26">
        <f t="shared" si="4406"/>
        <v>861709.6</v>
      </c>
      <c r="I1076" s="26">
        <f t="shared" si="4406"/>
        <v>3500</v>
      </c>
      <c r="J1076" s="26">
        <f t="shared" si="4406"/>
        <v>0</v>
      </c>
      <c r="K1076" s="26">
        <f t="shared" si="4406"/>
        <v>0</v>
      </c>
      <c r="L1076" s="26">
        <f t="shared" si="4252"/>
        <v>481833.99999999994</v>
      </c>
      <c r="M1076" s="26">
        <f t="shared" si="4253"/>
        <v>782498.89999999991</v>
      </c>
      <c r="N1076" s="26">
        <f t="shared" si="4254"/>
        <v>861709.6</v>
      </c>
      <c r="O1076" s="26">
        <f>O1081+O1095+O1113+O1124+O1109</f>
        <v>102632.109</v>
      </c>
      <c r="P1076" s="26">
        <f>P1081+P1095+P1113+P1124+P1109</f>
        <v>0</v>
      </c>
      <c r="Q1076" s="26">
        <f>Q1081+Q1095+Q1113+Q1124+Q1109</f>
        <v>0</v>
      </c>
      <c r="R1076" s="26">
        <f t="shared" si="4255"/>
        <v>584466.10899999994</v>
      </c>
      <c r="S1076" s="26">
        <f t="shared" si="4256"/>
        <v>782498.89999999991</v>
      </c>
      <c r="T1076" s="26">
        <f t="shared" si="4257"/>
        <v>861709.6</v>
      </c>
      <c r="U1076" s="26">
        <f>U1081+U1095+U1113+U1124+U1109</f>
        <v>0</v>
      </c>
      <c r="V1076" s="26">
        <f>V1081+V1095+V1113+V1124+V1109</f>
        <v>0</v>
      </c>
      <c r="W1076" s="26">
        <f>W1081+W1095+W1113+W1124+W1109</f>
        <v>0</v>
      </c>
      <c r="X1076" s="26">
        <f t="shared" si="4258"/>
        <v>584466.10899999994</v>
      </c>
      <c r="Y1076" s="26">
        <f t="shared" si="4259"/>
        <v>782498.89999999991</v>
      </c>
      <c r="Z1076" s="26">
        <f t="shared" si="4260"/>
        <v>861709.6</v>
      </c>
      <c r="AA1076" s="26">
        <f>AA1081+AA1095+AA1113+AA1124+AA1109</f>
        <v>0</v>
      </c>
      <c r="AB1076" s="26">
        <f>AB1081+AB1095+AB1113+AB1124+AB1109</f>
        <v>0</v>
      </c>
      <c r="AC1076" s="26">
        <f>AC1081+AC1095+AC1113+AC1124+AC1109</f>
        <v>0</v>
      </c>
      <c r="AD1076" s="26">
        <f t="shared" si="4261"/>
        <v>584466.10899999994</v>
      </c>
      <c r="AE1076" s="26">
        <f t="shared" si="4262"/>
        <v>782498.89999999991</v>
      </c>
      <c r="AF1076" s="26">
        <f t="shared" si="4263"/>
        <v>861709.6</v>
      </c>
      <c r="AG1076" s="26">
        <f>AG1081+AG1095+AG1113+AG1124+AG1109</f>
        <v>0</v>
      </c>
      <c r="AH1076" s="26">
        <f>AH1081+AH1095+AH1113+AH1124+AH1109</f>
        <v>0</v>
      </c>
      <c r="AI1076" s="26">
        <f>AI1081+AI1095+AI1113+AI1124+AI1109</f>
        <v>0</v>
      </c>
      <c r="AJ1076" s="26">
        <f t="shared" si="4264"/>
        <v>584466.10899999994</v>
      </c>
      <c r="AK1076" s="26">
        <f t="shared" si="4265"/>
        <v>782498.89999999991</v>
      </c>
      <c r="AL1076" s="26">
        <f t="shared" si="4266"/>
        <v>861709.6</v>
      </c>
      <c r="AM1076" s="26">
        <f>AM1081+AM1095+AM1113+AM1124+AM1109</f>
        <v>40000</v>
      </c>
      <c r="AN1076" s="26">
        <f>AN1081+AN1095+AN1113+AN1124+AN1109</f>
        <v>125401</v>
      </c>
      <c r="AO1076" s="26">
        <f>AO1081+AO1095+AO1113+AO1124+AO1109</f>
        <v>85000</v>
      </c>
      <c r="AP1076" s="26">
        <f t="shared" si="4267"/>
        <v>624466.10899999994</v>
      </c>
      <c r="AQ1076" s="26">
        <f t="shared" si="4268"/>
        <v>907899.89999999991</v>
      </c>
      <c r="AR1076" s="26">
        <f t="shared" si="4269"/>
        <v>946709.6</v>
      </c>
      <c r="AS1076" s="26">
        <f>AS1081+AS1095+AS1113+AS1124+AS1109</f>
        <v>0</v>
      </c>
      <c r="AT1076" s="26">
        <f>AT1081+AT1095+AT1113+AT1124+AT1109</f>
        <v>-84000</v>
      </c>
      <c r="AU1076" s="26">
        <f>AU1081+AU1095+AU1113+AU1124+AU1109</f>
        <v>-85000</v>
      </c>
      <c r="AV1076" s="26">
        <f t="shared" si="4270"/>
        <v>624466.10899999994</v>
      </c>
      <c r="AW1076" s="26">
        <f t="shared" si="4271"/>
        <v>823899.89999999991</v>
      </c>
      <c r="AX1076" s="26">
        <f t="shared" si="4272"/>
        <v>861709.6</v>
      </c>
      <c r="AY1076" s="26">
        <f>AY1081+AY1095+AY1113+AY1124+AY1109+AY1128+AY1132+AY1120</f>
        <v>34177.390999999996</v>
      </c>
      <c r="AZ1076" s="26">
        <f>AZ1081+AZ1095+AZ1113+AZ1124+AZ1109+AZ1128+AZ1132+AZ1120</f>
        <v>74127.137000000002</v>
      </c>
      <c r="BA1076" s="26">
        <f>BA1081+BA1095+BA1113+BA1124+BA1109+BA1128+BA1132+BA1120</f>
        <v>0</v>
      </c>
      <c r="BB1076" s="26">
        <f t="shared" si="4273"/>
        <v>658643.49999999988</v>
      </c>
      <c r="BC1076" s="26">
        <f t="shared" si="4274"/>
        <v>898027.03699999989</v>
      </c>
      <c r="BD1076" s="26">
        <f t="shared" si="4275"/>
        <v>861709.6</v>
      </c>
      <c r="BE1076" s="26">
        <f>BE1081+BE1095+BE1113+BE1124+BE1109+BE1128+BE1132+BE1120+BE1077</f>
        <v>0</v>
      </c>
      <c r="BF1076" s="26">
        <f>BF1081+BF1095+BF1113+BF1124+BF1109+BF1128+BF1132+BF1120</f>
        <v>0</v>
      </c>
      <c r="BG1076" s="26">
        <f>BG1081+BG1095+BG1113+BG1124+BG1109+BG1128+BG1132+BG1120</f>
        <v>0</v>
      </c>
      <c r="BH1076" s="26">
        <f t="shared" si="4276"/>
        <v>658643.49999999988</v>
      </c>
      <c r="BI1076" s="26">
        <f t="shared" si="4277"/>
        <v>898027.03699999989</v>
      </c>
      <c r="BJ1076" s="26">
        <f t="shared" si="4278"/>
        <v>861709.6</v>
      </c>
      <c r="BK1076" s="26">
        <f>BK1081+BK1095+BK1113+BK1124+BK1109+BK1128+BK1132+BK1120</f>
        <v>449416.42300000001</v>
      </c>
      <c r="BL1076" s="26">
        <f>BL1081+BL1095+BL1113+BL1124+BL1109+BL1128+BL1132+BL1120</f>
        <v>0</v>
      </c>
      <c r="BM1076" s="26">
        <f>BM1081+BM1095+BM1113+BM1124+BM1109+BM1128+BM1132+BM1120</f>
        <v>0</v>
      </c>
      <c r="BN1076" s="26">
        <f t="shared" si="4279"/>
        <v>1108059.923</v>
      </c>
      <c r="BO1076" s="26">
        <f t="shared" si="4280"/>
        <v>898027.03699999989</v>
      </c>
      <c r="BP1076" s="26">
        <f t="shared" si="4281"/>
        <v>861709.6</v>
      </c>
      <c r="BQ1076" s="26">
        <f>BQ1081+BQ1095+BQ1113+BQ1124+BQ1109+BQ1128+BQ1132+BQ1120</f>
        <v>0</v>
      </c>
      <c r="BR1076" s="26">
        <f>BR1081+BR1095+BR1113+BR1124+BR1109+BR1128+BR1132+BR1120</f>
        <v>0</v>
      </c>
      <c r="BS1076" s="26">
        <f t="shared" si="4282"/>
        <v>1108059.923</v>
      </c>
      <c r="BT1076" s="26">
        <f t="shared" si="4283"/>
        <v>898027.03699999989</v>
      </c>
      <c r="BU1076" s="26">
        <f t="shared" si="4284"/>
        <v>861709.6</v>
      </c>
      <c r="BV1076" s="26">
        <f>BV1081+BV1095+BV1113+BV1124+BV1109+BV1128+BV1132+BV1120</f>
        <v>0</v>
      </c>
      <c r="BW1076" s="26">
        <f>BW1081+BW1095+BW1113+BW1124+BW1109+BW1128+BW1132+BW1120</f>
        <v>0</v>
      </c>
      <c r="BX1076" s="26">
        <f t="shared" si="4285"/>
        <v>1108059.923</v>
      </c>
      <c r="BY1076" s="26">
        <f t="shared" si="4286"/>
        <v>898027.03699999989</v>
      </c>
      <c r="BZ1076" s="26">
        <f t="shared" si="4287"/>
        <v>861709.6</v>
      </c>
      <c r="CA1076" s="26">
        <f>CA1081+CA1095+CA1113+CA1124+CA1109+CA1128+CA1132+CA1120</f>
        <v>23781.959000000003</v>
      </c>
      <c r="CB1076" s="26">
        <f>CB1081+CB1095+CB1113+CB1124+CB1109+CB1128+CB1132+CB1120</f>
        <v>0</v>
      </c>
      <c r="CC1076" s="26">
        <f>CC1081+CC1095+CC1113+CC1124+CC1109+CC1128+CC1132+CC1120</f>
        <v>0</v>
      </c>
      <c r="CD1076" s="26">
        <f t="shared" si="4366"/>
        <v>1131841.882</v>
      </c>
      <c r="CE1076" s="26">
        <f t="shared" si="4367"/>
        <v>898027.03699999989</v>
      </c>
      <c r="CF1076" s="26">
        <f t="shared" si="4368"/>
        <v>861709.6</v>
      </c>
      <c r="CG1076" s="26">
        <f>CG1081+CG1095+CG1113+CG1124+CG1109+CG1128+CG1132+CG1120</f>
        <v>0</v>
      </c>
      <c r="CH1076" s="26">
        <f>CH1081+CH1095+CH1113+CH1124+CH1109+CH1128+CH1132+CH1120</f>
        <v>0</v>
      </c>
      <c r="CI1076" s="26">
        <f>CI1081+CI1095+CI1113+CI1124+CI1109+CI1128+CI1132+CI1120</f>
        <v>0</v>
      </c>
      <c r="CJ1076" s="26">
        <f t="shared" si="4369"/>
        <v>1131841.882</v>
      </c>
      <c r="CK1076" s="26">
        <f t="shared" si="4370"/>
        <v>898027.03699999989</v>
      </c>
      <c r="CL1076" s="26">
        <f t="shared" si="4371"/>
        <v>861709.6</v>
      </c>
      <c r="CM1076" s="26">
        <f>CM1081+CM1095+CM1113+CM1124+CM1109+CM1128+CM1132+CM1120</f>
        <v>0</v>
      </c>
      <c r="CN1076" s="26">
        <f>CN1081+CN1095+CN1113+CN1124+CN1109+CN1128+CN1132+CN1120</f>
        <v>0</v>
      </c>
      <c r="CO1076" s="26">
        <f>CO1081+CO1095+CO1113+CO1124+CO1109+CO1128+CO1132+CO1120</f>
        <v>0</v>
      </c>
      <c r="CP1076" s="26">
        <f t="shared" si="4372"/>
        <v>1131841.882</v>
      </c>
      <c r="CQ1076" s="26">
        <f t="shared" si="4373"/>
        <v>898027.03699999989</v>
      </c>
      <c r="CR1076" s="26">
        <f t="shared" si="4374"/>
        <v>861709.6</v>
      </c>
      <c r="CS1076" s="26">
        <f>CS1081+CS1095+CS1113+CS1124+CS1109+CS1128+CS1132+CS1120</f>
        <v>0</v>
      </c>
      <c r="CT1076" s="19"/>
      <c r="CU1076" s="35"/>
      <c r="CX1076" s="1" t="s">
        <v>26</v>
      </c>
    </row>
    <row r="1077" spans="1:105" ht="31.2" hidden="1" x14ac:dyDescent="0.3">
      <c r="A1077" s="16" t="s">
        <v>590</v>
      </c>
      <c r="B1077" s="17"/>
      <c r="C1077" s="16"/>
      <c r="D1077" s="16"/>
      <c r="E1077" s="34" t="s">
        <v>288</v>
      </c>
      <c r="F1077" s="26"/>
      <c r="G1077" s="26"/>
      <c r="H1077" s="26"/>
      <c r="I1077" s="26"/>
      <c r="J1077" s="26"/>
      <c r="K1077" s="26"/>
      <c r="L1077" s="26"/>
      <c r="M1077" s="26"/>
      <c r="N1077" s="26"/>
      <c r="O1077" s="26"/>
      <c r="P1077" s="26"/>
      <c r="Q1077" s="26"/>
      <c r="R1077" s="26"/>
      <c r="S1077" s="26"/>
      <c r="T1077" s="26"/>
      <c r="U1077" s="26"/>
      <c r="V1077" s="26"/>
      <c r="W1077" s="26"/>
      <c r="X1077" s="26"/>
      <c r="Y1077" s="26"/>
      <c r="Z1077" s="26"/>
      <c r="AA1077" s="26"/>
      <c r="AB1077" s="26"/>
      <c r="AC1077" s="26"/>
      <c r="AD1077" s="26"/>
      <c r="AE1077" s="26"/>
      <c r="AF1077" s="26"/>
      <c r="AG1077" s="26"/>
      <c r="AH1077" s="26"/>
      <c r="AI1077" s="26"/>
      <c r="AJ1077" s="26"/>
      <c r="AK1077" s="26"/>
      <c r="AL1077" s="26"/>
      <c r="AM1077" s="26"/>
      <c r="AN1077" s="26"/>
      <c r="AO1077" s="26"/>
      <c r="AP1077" s="26"/>
      <c r="AQ1077" s="26"/>
      <c r="AR1077" s="26"/>
      <c r="AS1077" s="26"/>
      <c r="AT1077" s="26"/>
      <c r="AU1077" s="26"/>
      <c r="AV1077" s="26"/>
      <c r="AW1077" s="26"/>
      <c r="AX1077" s="26"/>
      <c r="AY1077" s="26"/>
      <c r="AZ1077" s="26"/>
      <c r="BA1077" s="26"/>
      <c r="BB1077" s="26"/>
      <c r="BC1077" s="26"/>
      <c r="BD1077" s="26"/>
      <c r="BE1077" s="26">
        <f t="shared" ref="BE1077:BE1079" si="4407">BE1078</f>
        <v>2800.2420000000002</v>
      </c>
      <c r="BF1077" s="26">
        <f t="shared" ref="BF1077:BF1079" si="4408">BF1078</f>
        <v>0</v>
      </c>
      <c r="BG1077" s="26">
        <f t="shared" ref="BG1077:BG1079" si="4409">BG1078</f>
        <v>0</v>
      </c>
      <c r="BH1077" s="26">
        <f t="shared" si="4276"/>
        <v>2800.2420000000002</v>
      </c>
      <c r="BI1077" s="26">
        <f t="shared" si="4277"/>
        <v>0</v>
      </c>
      <c r="BJ1077" s="26">
        <f t="shared" si="4278"/>
        <v>0</v>
      </c>
      <c r="BK1077" s="26">
        <f t="shared" ref="BK1077:BK1079" si="4410">BK1078</f>
        <v>0</v>
      </c>
      <c r="BL1077" s="26">
        <f t="shared" ref="BL1077:BL1079" si="4411">BL1078</f>
        <v>0</v>
      </c>
      <c r="BM1077" s="26">
        <f t="shared" ref="BM1077:BM1079" si="4412">BM1078</f>
        <v>0</v>
      </c>
      <c r="BN1077" s="26">
        <f t="shared" si="4279"/>
        <v>2800.2420000000002</v>
      </c>
      <c r="BO1077" s="26">
        <f t="shared" si="4280"/>
        <v>0</v>
      </c>
      <c r="BP1077" s="26">
        <f t="shared" si="4281"/>
        <v>0</v>
      </c>
      <c r="BQ1077" s="26">
        <f t="shared" ref="BQ1077:BQ1079" si="4413">BQ1078</f>
        <v>0</v>
      </c>
      <c r="BR1077" s="26">
        <f t="shared" ref="BR1077:BR1079" si="4414">BR1078</f>
        <v>0</v>
      </c>
      <c r="BS1077" s="26">
        <f t="shared" si="4282"/>
        <v>2800.2420000000002</v>
      </c>
      <c r="BT1077" s="26">
        <f t="shared" si="4283"/>
        <v>0</v>
      </c>
      <c r="BU1077" s="26">
        <f t="shared" si="4284"/>
        <v>0</v>
      </c>
      <c r="BV1077" s="26">
        <f t="shared" ref="BV1077:BV1079" si="4415">BV1078</f>
        <v>0</v>
      </c>
      <c r="BW1077" s="26">
        <f t="shared" ref="BW1077:BW1079" si="4416">BW1078</f>
        <v>0</v>
      </c>
      <c r="BX1077" s="26">
        <f t="shared" si="4285"/>
        <v>2800.2420000000002</v>
      </c>
      <c r="BY1077" s="26">
        <f t="shared" si="4286"/>
        <v>0</v>
      </c>
      <c r="BZ1077" s="26">
        <f t="shared" si="4287"/>
        <v>0</v>
      </c>
      <c r="CA1077" s="26">
        <f t="shared" ref="CA1077:CA1079" si="4417">CA1078</f>
        <v>0</v>
      </c>
      <c r="CB1077" s="26">
        <f t="shared" ref="CB1077:CB1079" si="4418">CB1078</f>
        <v>0</v>
      </c>
      <c r="CC1077" s="26">
        <f t="shared" ref="CC1077:CC1079" si="4419">CC1078</f>
        <v>0</v>
      </c>
      <c r="CD1077" s="26">
        <f t="shared" si="4366"/>
        <v>2800.2420000000002</v>
      </c>
      <c r="CE1077" s="26">
        <f t="shared" si="4367"/>
        <v>0</v>
      </c>
      <c r="CF1077" s="26">
        <f t="shared" si="4368"/>
        <v>0</v>
      </c>
      <c r="CG1077" s="26">
        <f t="shared" ref="CG1077:CG1079" si="4420">CG1078</f>
        <v>0</v>
      </c>
      <c r="CH1077" s="26">
        <f t="shared" ref="CH1077:CH1079" si="4421">CH1078</f>
        <v>0</v>
      </c>
      <c r="CI1077" s="26">
        <f t="shared" ref="CI1077:CI1079" si="4422">CI1078</f>
        <v>0</v>
      </c>
      <c r="CJ1077" s="26">
        <f t="shared" si="4369"/>
        <v>2800.2420000000002</v>
      </c>
      <c r="CK1077" s="26">
        <f t="shared" si="4370"/>
        <v>0</v>
      </c>
      <c r="CL1077" s="26">
        <f t="shared" si="4371"/>
        <v>0</v>
      </c>
      <c r="CM1077" s="26">
        <f t="shared" ref="CM1077:CM1079" si="4423">CM1078</f>
        <v>0</v>
      </c>
      <c r="CN1077" s="26">
        <f t="shared" ref="CN1077:CN1079" si="4424">CN1078</f>
        <v>0</v>
      </c>
      <c r="CO1077" s="26">
        <f t="shared" ref="CO1077:CO1079" si="4425">CO1078</f>
        <v>0</v>
      </c>
      <c r="CP1077" s="26">
        <f t="shared" si="4372"/>
        <v>2800.2420000000002</v>
      </c>
      <c r="CQ1077" s="26">
        <f t="shared" si="4373"/>
        <v>0</v>
      </c>
      <c r="CR1077" s="26">
        <f t="shared" si="4374"/>
        <v>0</v>
      </c>
      <c r="CS1077" s="26">
        <f t="shared" ref="CS1077:CS1079" si="4426">CS1078</f>
        <v>0</v>
      </c>
      <c r="CT1077" s="19"/>
      <c r="CU1077" s="35"/>
    </row>
    <row r="1078" spans="1:105" ht="46.8" hidden="1" x14ac:dyDescent="0.3">
      <c r="A1078" s="16" t="s">
        <v>590</v>
      </c>
      <c r="B1078" s="17">
        <v>600</v>
      </c>
      <c r="C1078" s="16"/>
      <c r="D1078" s="16"/>
      <c r="E1078" s="34" t="s">
        <v>43</v>
      </c>
      <c r="F1078" s="26"/>
      <c r="G1078" s="26"/>
      <c r="H1078" s="26"/>
      <c r="I1078" s="26"/>
      <c r="J1078" s="26"/>
      <c r="K1078" s="26"/>
      <c r="L1078" s="26"/>
      <c r="M1078" s="26"/>
      <c r="N1078" s="26"/>
      <c r="O1078" s="26"/>
      <c r="P1078" s="26"/>
      <c r="Q1078" s="26"/>
      <c r="R1078" s="26"/>
      <c r="S1078" s="26"/>
      <c r="T1078" s="26"/>
      <c r="U1078" s="26"/>
      <c r="V1078" s="26"/>
      <c r="W1078" s="26"/>
      <c r="X1078" s="26"/>
      <c r="Y1078" s="26"/>
      <c r="Z1078" s="26"/>
      <c r="AA1078" s="26"/>
      <c r="AB1078" s="26"/>
      <c r="AC1078" s="26"/>
      <c r="AD1078" s="26"/>
      <c r="AE1078" s="26"/>
      <c r="AF1078" s="26"/>
      <c r="AG1078" s="26"/>
      <c r="AH1078" s="26"/>
      <c r="AI1078" s="26"/>
      <c r="AJ1078" s="26"/>
      <c r="AK1078" s="26"/>
      <c r="AL1078" s="26"/>
      <c r="AM1078" s="26"/>
      <c r="AN1078" s="26"/>
      <c r="AO1078" s="26"/>
      <c r="AP1078" s="26"/>
      <c r="AQ1078" s="26"/>
      <c r="AR1078" s="26"/>
      <c r="AS1078" s="26"/>
      <c r="AT1078" s="26"/>
      <c r="AU1078" s="26"/>
      <c r="AV1078" s="26"/>
      <c r="AW1078" s="26"/>
      <c r="AX1078" s="26"/>
      <c r="AY1078" s="26"/>
      <c r="AZ1078" s="26"/>
      <c r="BA1078" s="26"/>
      <c r="BB1078" s="26"/>
      <c r="BC1078" s="26"/>
      <c r="BD1078" s="26"/>
      <c r="BE1078" s="26">
        <f t="shared" si="4407"/>
        <v>2800.2420000000002</v>
      </c>
      <c r="BF1078" s="26">
        <f t="shared" si="4408"/>
        <v>0</v>
      </c>
      <c r="BG1078" s="26">
        <f t="shared" si="4409"/>
        <v>0</v>
      </c>
      <c r="BH1078" s="26">
        <f t="shared" si="4276"/>
        <v>2800.2420000000002</v>
      </c>
      <c r="BI1078" s="26">
        <f t="shared" si="4277"/>
        <v>0</v>
      </c>
      <c r="BJ1078" s="26">
        <f t="shared" si="4278"/>
        <v>0</v>
      </c>
      <c r="BK1078" s="26">
        <f t="shared" si="4410"/>
        <v>0</v>
      </c>
      <c r="BL1078" s="26">
        <f t="shared" si="4411"/>
        <v>0</v>
      </c>
      <c r="BM1078" s="26">
        <f t="shared" si="4412"/>
        <v>0</v>
      </c>
      <c r="BN1078" s="26">
        <f t="shared" si="4279"/>
        <v>2800.2420000000002</v>
      </c>
      <c r="BO1078" s="26">
        <f t="shared" si="4280"/>
        <v>0</v>
      </c>
      <c r="BP1078" s="26">
        <f t="shared" si="4281"/>
        <v>0</v>
      </c>
      <c r="BQ1078" s="26">
        <f t="shared" si="4413"/>
        <v>0</v>
      </c>
      <c r="BR1078" s="26">
        <f t="shared" si="4414"/>
        <v>0</v>
      </c>
      <c r="BS1078" s="26">
        <f t="shared" si="4282"/>
        <v>2800.2420000000002</v>
      </c>
      <c r="BT1078" s="26">
        <f t="shared" si="4283"/>
        <v>0</v>
      </c>
      <c r="BU1078" s="26">
        <f t="shared" si="4284"/>
        <v>0</v>
      </c>
      <c r="BV1078" s="26">
        <f t="shared" si="4415"/>
        <v>0</v>
      </c>
      <c r="BW1078" s="26">
        <f t="shared" si="4416"/>
        <v>0</v>
      </c>
      <c r="BX1078" s="26">
        <f t="shared" si="4285"/>
        <v>2800.2420000000002</v>
      </c>
      <c r="BY1078" s="26">
        <f t="shared" si="4286"/>
        <v>0</v>
      </c>
      <c r="BZ1078" s="26">
        <f t="shared" si="4287"/>
        <v>0</v>
      </c>
      <c r="CA1078" s="26">
        <f t="shared" si="4417"/>
        <v>0</v>
      </c>
      <c r="CB1078" s="26">
        <f t="shared" si="4418"/>
        <v>0</v>
      </c>
      <c r="CC1078" s="26">
        <f t="shared" si="4419"/>
        <v>0</v>
      </c>
      <c r="CD1078" s="26">
        <f t="shared" si="4366"/>
        <v>2800.2420000000002</v>
      </c>
      <c r="CE1078" s="26">
        <f t="shared" si="4367"/>
        <v>0</v>
      </c>
      <c r="CF1078" s="26">
        <f t="shared" si="4368"/>
        <v>0</v>
      </c>
      <c r="CG1078" s="26">
        <f t="shared" si="4420"/>
        <v>0</v>
      </c>
      <c r="CH1078" s="26">
        <f t="shared" si="4421"/>
        <v>0</v>
      </c>
      <c r="CI1078" s="26">
        <f t="shared" si="4422"/>
        <v>0</v>
      </c>
      <c r="CJ1078" s="26">
        <f t="shared" si="4369"/>
        <v>2800.2420000000002</v>
      </c>
      <c r="CK1078" s="26">
        <f t="shared" si="4370"/>
        <v>0</v>
      </c>
      <c r="CL1078" s="26">
        <f t="shared" si="4371"/>
        <v>0</v>
      </c>
      <c r="CM1078" s="26">
        <f t="shared" si="4423"/>
        <v>0</v>
      </c>
      <c r="CN1078" s="26">
        <f t="shared" si="4424"/>
        <v>0</v>
      </c>
      <c r="CO1078" s="26">
        <f t="shared" si="4425"/>
        <v>0</v>
      </c>
      <c r="CP1078" s="26">
        <f t="shared" si="4372"/>
        <v>2800.2420000000002</v>
      </c>
      <c r="CQ1078" s="26">
        <f t="shared" si="4373"/>
        <v>0</v>
      </c>
      <c r="CR1078" s="26">
        <f t="shared" si="4374"/>
        <v>0</v>
      </c>
      <c r="CS1078" s="26">
        <f t="shared" si="4426"/>
        <v>0</v>
      </c>
      <c r="CT1078" s="19"/>
      <c r="CU1078" s="35"/>
    </row>
    <row r="1079" spans="1:105" hidden="1" x14ac:dyDescent="0.3">
      <c r="A1079" s="16" t="s">
        <v>590</v>
      </c>
      <c r="B1079" s="17">
        <v>620</v>
      </c>
      <c r="C1079" s="16"/>
      <c r="D1079" s="16"/>
      <c r="E1079" s="34" t="s">
        <v>44</v>
      </c>
      <c r="F1079" s="26"/>
      <c r="G1079" s="26"/>
      <c r="H1079" s="26"/>
      <c r="I1079" s="26"/>
      <c r="J1079" s="26"/>
      <c r="K1079" s="26"/>
      <c r="L1079" s="26"/>
      <c r="M1079" s="26"/>
      <c r="N1079" s="26"/>
      <c r="O1079" s="26"/>
      <c r="P1079" s="26"/>
      <c r="Q1079" s="26"/>
      <c r="R1079" s="26"/>
      <c r="S1079" s="26"/>
      <c r="T1079" s="26"/>
      <c r="U1079" s="26"/>
      <c r="V1079" s="26"/>
      <c r="W1079" s="26"/>
      <c r="X1079" s="26"/>
      <c r="Y1079" s="26"/>
      <c r="Z1079" s="26"/>
      <c r="AA1079" s="26"/>
      <c r="AB1079" s="26"/>
      <c r="AC1079" s="26"/>
      <c r="AD1079" s="26"/>
      <c r="AE1079" s="26"/>
      <c r="AF1079" s="26"/>
      <c r="AG1079" s="26"/>
      <c r="AH1079" s="26"/>
      <c r="AI1079" s="26"/>
      <c r="AJ1079" s="26"/>
      <c r="AK1079" s="26"/>
      <c r="AL1079" s="26"/>
      <c r="AM1079" s="26"/>
      <c r="AN1079" s="26"/>
      <c r="AO1079" s="26"/>
      <c r="AP1079" s="26"/>
      <c r="AQ1079" s="26"/>
      <c r="AR1079" s="26"/>
      <c r="AS1079" s="26"/>
      <c r="AT1079" s="26"/>
      <c r="AU1079" s="26"/>
      <c r="AV1079" s="26"/>
      <c r="AW1079" s="26"/>
      <c r="AX1079" s="26"/>
      <c r="AY1079" s="26"/>
      <c r="AZ1079" s="26"/>
      <c r="BA1079" s="26"/>
      <c r="BB1079" s="26"/>
      <c r="BC1079" s="26"/>
      <c r="BD1079" s="26"/>
      <c r="BE1079" s="26">
        <f t="shared" si="4407"/>
        <v>2800.2420000000002</v>
      </c>
      <c r="BF1079" s="26">
        <f t="shared" si="4408"/>
        <v>0</v>
      </c>
      <c r="BG1079" s="26">
        <f t="shared" si="4409"/>
        <v>0</v>
      </c>
      <c r="BH1079" s="26">
        <f t="shared" si="4276"/>
        <v>2800.2420000000002</v>
      </c>
      <c r="BI1079" s="26">
        <f t="shared" si="4277"/>
        <v>0</v>
      </c>
      <c r="BJ1079" s="26">
        <f t="shared" si="4278"/>
        <v>0</v>
      </c>
      <c r="BK1079" s="26">
        <f t="shared" si="4410"/>
        <v>0</v>
      </c>
      <c r="BL1079" s="26">
        <f t="shared" si="4411"/>
        <v>0</v>
      </c>
      <c r="BM1079" s="26">
        <f t="shared" si="4412"/>
        <v>0</v>
      </c>
      <c r="BN1079" s="26">
        <f t="shared" si="4279"/>
        <v>2800.2420000000002</v>
      </c>
      <c r="BO1079" s="26">
        <f t="shared" si="4280"/>
        <v>0</v>
      </c>
      <c r="BP1079" s="26">
        <f t="shared" si="4281"/>
        <v>0</v>
      </c>
      <c r="BQ1079" s="26">
        <f t="shared" si="4413"/>
        <v>0</v>
      </c>
      <c r="BR1079" s="26">
        <f t="shared" si="4414"/>
        <v>0</v>
      </c>
      <c r="BS1079" s="26">
        <f t="shared" si="4282"/>
        <v>2800.2420000000002</v>
      </c>
      <c r="BT1079" s="26">
        <f t="shared" si="4283"/>
        <v>0</v>
      </c>
      <c r="BU1079" s="26">
        <f t="shared" si="4284"/>
        <v>0</v>
      </c>
      <c r="BV1079" s="26">
        <f t="shared" si="4415"/>
        <v>0</v>
      </c>
      <c r="BW1079" s="26">
        <f t="shared" si="4416"/>
        <v>0</v>
      </c>
      <c r="BX1079" s="26">
        <f t="shared" si="4285"/>
        <v>2800.2420000000002</v>
      </c>
      <c r="BY1079" s="26">
        <f t="shared" si="4286"/>
        <v>0</v>
      </c>
      <c r="BZ1079" s="26">
        <f t="shared" si="4287"/>
        <v>0</v>
      </c>
      <c r="CA1079" s="26">
        <f t="shared" si="4417"/>
        <v>0</v>
      </c>
      <c r="CB1079" s="26">
        <f t="shared" si="4418"/>
        <v>0</v>
      </c>
      <c r="CC1079" s="26">
        <f t="shared" si="4419"/>
        <v>0</v>
      </c>
      <c r="CD1079" s="26">
        <f t="shared" si="4366"/>
        <v>2800.2420000000002</v>
      </c>
      <c r="CE1079" s="26">
        <f t="shared" si="4367"/>
        <v>0</v>
      </c>
      <c r="CF1079" s="26">
        <f t="shared" si="4368"/>
        <v>0</v>
      </c>
      <c r="CG1079" s="26">
        <f t="shared" si="4420"/>
        <v>0</v>
      </c>
      <c r="CH1079" s="26">
        <f t="shared" si="4421"/>
        <v>0</v>
      </c>
      <c r="CI1079" s="26">
        <f t="shared" si="4422"/>
        <v>0</v>
      </c>
      <c r="CJ1079" s="26">
        <f t="shared" si="4369"/>
        <v>2800.2420000000002</v>
      </c>
      <c r="CK1079" s="26">
        <f t="shared" si="4370"/>
        <v>0</v>
      </c>
      <c r="CL1079" s="26">
        <f t="shared" si="4371"/>
        <v>0</v>
      </c>
      <c r="CM1079" s="26">
        <f t="shared" si="4423"/>
        <v>0</v>
      </c>
      <c r="CN1079" s="26">
        <f t="shared" si="4424"/>
        <v>0</v>
      </c>
      <c r="CO1079" s="26">
        <f t="shared" si="4425"/>
        <v>0</v>
      </c>
      <c r="CP1079" s="26">
        <f t="shared" si="4372"/>
        <v>2800.2420000000002</v>
      </c>
      <c r="CQ1079" s="26">
        <f t="shared" si="4373"/>
        <v>0</v>
      </c>
      <c r="CR1079" s="26">
        <f t="shared" si="4374"/>
        <v>0</v>
      </c>
      <c r="CS1079" s="26">
        <f t="shared" si="4426"/>
        <v>0</v>
      </c>
      <c r="CT1079" s="19"/>
      <c r="CU1079" s="35"/>
    </row>
    <row r="1080" spans="1:105" hidden="1" x14ac:dyDescent="0.3">
      <c r="A1080" s="16" t="s">
        <v>590</v>
      </c>
      <c r="B1080" s="17">
        <v>620</v>
      </c>
      <c r="C1080" s="16" t="s">
        <v>45</v>
      </c>
      <c r="D1080" s="16" t="s">
        <v>40</v>
      </c>
      <c r="E1080" s="34" t="s">
        <v>434</v>
      </c>
      <c r="F1080" s="26"/>
      <c r="G1080" s="26"/>
      <c r="H1080" s="26"/>
      <c r="I1080" s="26"/>
      <c r="J1080" s="26"/>
      <c r="K1080" s="26"/>
      <c r="L1080" s="26"/>
      <c r="M1080" s="26"/>
      <c r="N1080" s="26"/>
      <c r="O1080" s="26"/>
      <c r="P1080" s="26"/>
      <c r="Q1080" s="26"/>
      <c r="R1080" s="26"/>
      <c r="S1080" s="26"/>
      <c r="T1080" s="26"/>
      <c r="U1080" s="26"/>
      <c r="V1080" s="26"/>
      <c r="W1080" s="26"/>
      <c r="X1080" s="26"/>
      <c r="Y1080" s="26"/>
      <c r="Z1080" s="26"/>
      <c r="AA1080" s="26"/>
      <c r="AB1080" s="26"/>
      <c r="AC1080" s="26"/>
      <c r="AD1080" s="26"/>
      <c r="AE1080" s="26"/>
      <c r="AF1080" s="26"/>
      <c r="AG1080" s="26"/>
      <c r="AH1080" s="26"/>
      <c r="AI1080" s="26"/>
      <c r="AJ1080" s="26"/>
      <c r="AK1080" s="26"/>
      <c r="AL1080" s="26"/>
      <c r="AM1080" s="26"/>
      <c r="AN1080" s="26"/>
      <c r="AO1080" s="26"/>
      <c r="AP1080" s="26"/>
      <c r="AQ1080" s="26"/>
      <c r="AR1080" s="26"/>
      <c r="AS1080" s="26"/>
      <c r="AT1080" s="26"/>
      <c r="AU1080" s="26"/>
      <c r="AV1080" s="26"/>
      <c r="AW1080" s="26"/>
      <c r="AX1080" s="26"/>
      <c r="AY1080" s="26"/>
      <c r="AZ1080" s="26"/>
      <c r="BA1080" s="26"/>
      <c r="BB1080" s="26"/>
      <c r="BC1080" s="26"/>
      <c r="BD1080" s="26"/>
      <c r="BE1080" s="26">
        <v>2800.2420000000002</v>
      </c>
      <c r="BF1080" s="26"/>
      <c r="BG1080" s="26"/>
      <c r="BH1080" s="26">
        <f t="shared" si="4276"/>
        <v>2800.2420000000002</v>
      </c>
      <c r="BI1080" s="26">
        <f t="shared" si="4277"/>
        <v>0</v>
      </c>
      <c r="BJ1080" s="26">
        <f t="shared" si="4278"/>
        <v>0</v>
      </c>
      <c r="BK1080" s="26"/>
      <c r="BL1080" s="26"/>
      <c r="BM1080" s="26"/>
      <c r="BN1080" s="26">
        <f t="shared" si="4279"/>
        <v>2800.2420000000002</v>
      </c>
      <c r="BO1080" s="26">
        <f t="shared" si="4280"/>
        <v>0</v>
      </c>
      <c r="BP1080" s="26">
        <f t="shared" si="4281"/>
        <v>0</v>
      </c>
      <c r="BQ1080" s="26"/>
      <c r="BR1080" s="26"/>
      <c r="BS1080" s="26">
        <f t="shared" si="4282"/>
        <v>2800.2420000000002</v>
      </c>
      <c r="BT1080" s="26">
        <f t="shared" si="4283"/>
        <v>0</v>
      </c>
      <c r="BU1080" s="26">
        <f t="shared" si="4284"/>
        <v>0</v>
      </c>
      <c r="BV1080" s="26"/>
      <c r="BW1080" s="26"/>
      <c r="BX1080" s="26">
        <f t="shared" si="4285"/>
        <v>2800.2420000000002</v>
      </c>
      <c r="BY1080" s="26">
        <f t="shared" si="4286"/>
        <v>0</v>
      </c>
      <c r="BZ1080" s="26">
        <f t="shared" si="4287"/>
        <v>0</v>
      </c>
      <c r="CA1080" s="26"/>
      <c r="CB1080" s="26"/>
      <c r="CC1080" s="26"/>
      <c r="CD1080" s="26">
        <f t="shared" si="4366"/>
        <v>2800.2420000000002</v>
      </c>
      <c r="CE1080" s="26">
        <f t="shared" si="4367"/>
        <v>0</v>
      </c>
      <c r="CF1080" s="26">
        <f t="shared" si="4368"/>
        <v>0</v>
      </c>
      <c r="CG1080" s="26"/>
      <c r="CH1080" s="26"/>
      <c r="CI1080" s="26"/>
      <c r="CJ1080" s="26">
        <f t="shared" si="4369"/>
        <v>2800.2420000000002</v>
      </c>
      <c r="CK1080" s="26">
        <f t="shared" si="4370"/>
        <v>0</v>
      </c>
      <c r="CL1080" s="26">
        <f t="shared" si="4371"/>
        <v>0</v>
      </c>
      <c r="CM1080" s="26"/>
      <c r="CN1080" s="26"/>
      <c r="CO1080" s="26"/>
      <c r="CP1080" s="26">
        <f t="shared" si="4372"/>
        <v>2800.2420000000002</v>
      </c>
      <c r="CQ1080" s="26">
        <f t="shared" si="4373"/>
        <v>0</v>
      </c>
      <c r="CR1080" s="26">
        <f t="shared" si="4374"/>
        <v>0</v>
      </c>
      <c r="CS1080" s="26"/>
      <c r="CT1080" s="19"/>
      <c r="CU1080" s="35"/>
    </row>
    <row r="1081" spans="1:105" ht="31.2" hidden="1" x14ac:dyDescent="0.3">
      <c r="A1081" s="36" t="s">
        <v>591</v>
      </c>
      <c r="B1081" s="36"/>
      <c r="C1081" s="34"/>
      <c r="D1081" s="16"/>
      <c r="E1081" s="34" t="s">
        <v>214</v>
      </c>
      <c r="F1081" s="26">
        <f t="shared" ref="F1081:K1081" si="4427">F1082+F1085</f>
        <v>2108.6</v>
      </c>
      <c r="G1081" s="26">
        <f t="shared" si="4427"/>
        <v>2193.3000000000002</v>
      </c>
      <c r="H1081" s="26">
        <f t="shared" si="4427"/>
        <v>2193.3000000000002</v>
      </c>
      <c r="I1081" s="26">
        <f t="shared" si="4427"/>
        <v>0</v>
      </c>
      <c r="J1081" s="26">
        <f t="shared" si="4427"/>
        <v>0</v>
      </c>
      <c r="K1081" s="26">
        <f t="shared" si="4427"/>
        <v>0</v>
      </c>
      <c r="L1081" s="26">
        <f t="shared" si="4252"/>
        <v>2108.6</v>
      </c>
      <c r="M1081" s="26">
        <f t="shared" si="4253"/>
        <v>2193.3000000000002</v>
      </c>
      <c r="N1081" s="26">
        <f t="shared" si="4254"/>
        <v>2193.3000000000002</v>
      </c>
      <c r="O1081" s="26">
        <f>O1082+O1085</f>
        <v>0</v>
      </c>
      <c r="P1081" s="26">
        <f>P1082+P1085</f>
        <v>0</v>
      </c>
      <c r="Q1081" s="26">
        <f>Q1082+Q1085</f>
        <v>0</v>
      </c>
      <c r="R1081" s="26">
        <f t="shared" si="4255"/>
        <v>2108.6</v>
      </c>
      <c r="S1081" s="26">
        <f t="shared" si="4256"/>
        <v>2193.3000000000002</v>
      </c>
      <c r="T1081" s="26">
        <f t="shared" si="4257"/>
        <v>2193.3000000000002</v>
      </c>
      <c r="U1081" s="26">
        <f>U1082+U1085</f>
        <v>0</v>
      </c>
      <c r="V1081" s="26">
        <f>V1082+V1085</f>
        <v>0</v>
      </c>
      <c r="W1081" s="26">
        <f>W1082+W1085</f>
        <v>0</v>
      </c>
      <c r="X1081" s="26">
        <f t="shared" si="4258"/>
        <v>2108.6</v>
      </c>
      <c r="Y1081" s="26">
        <f t="shared" si="4259"/>
        <v>2193.3000000000002</v>
      </c>
      <c r="Z1081" s="26">
        <f t="shared" si="4260"/>
        <v>2193.3000000000002</v>
      </c>
      <c r="AA1081" s="26">
        <f>AA1082+AA1085</f>
        <v>0</v>
      </c>
      <c r="AB1081" s="26">
        <f>AB1082+AB1085</f>
        <v>0</v>
      </c>
      <c r="AC1081" s="26">
        <f>AC1082+AC1085</f>
        <v>0</v>
      </c>
      <c r="AD1081" s="26">
        <f t="shared" si="4261"/>
        <v>2108.6</v>
      </c>
      <c r="AE1081" s="26">
        <f t="shared" si="4262"/>
        <v>2193.3000000000002</v>
      </c>
      <c r="AF1081" s="26">
        <f t="shared" si="4263"/>
        <v>2193.3000000000002</v>
      </c>
      <c r="AG1081" s="26">
        <f>AG1082+AG1085</f>
        <v>0</v>
      </c>
      <c r="AH1081" s="26">
        <f>AH1082+AH1085</f>
        <v>0</v>
      </c>
      <c r="AI1081" s="26">
        <f>AI1082+AI1085</f>
        <v>0</v>
      </c>
      <c r="AJ1081" s="26">
        <f t="shared" si="4264"/>
        <v>2108.6</v>
      </c>
      <c r="AK1081" s="26">
        <f t="shared" si="4265"/>
        <v>2193.3000000000002</v>
      </c>
      <c r="AL1081" s="26">
        <f t="shared" si="4266"/>
        <v>2193.3000000000002</v>
      </c>
      <c r="AM1081" s="26">
        <f>AM1082+AM1085</f>
        <v>0</v>
      </c>
      <c r="AN1081" s="26">
        <f>AN1082+AN1085</f>
        <v>0</v>
      </c>
      <c r="AO1081" s="26">
        <f>AO1082+AO1085</f>
        <v>0</v>
      </c>
      <c r="AP1081" s="26">
        <f t="shared" si="4267"/>
        <v>2108.6</v>
      </c>
      <c r="AQ1081" s="26">
        <f t="shared" si="4268"/>
        <v>2193.3000000000002</v>
      </c>
      <c r="AR1081" s="26">
        <f t="shared" si="4269"/>
        <v>2193.3000000000002</v>
      </c>
      <c r="AS1081" s="26">
        <f>AS1082+AS1085</f>
        <v>0</v>
      </c>
      <c r="AT1081" s="26">
        <f>AT1082+AT1085</f>
        <v>0</v>
      </c>
      <c r="AU1081" s="26">
        <f>AU1082+AU1085</f>
        <v>0</v>
      </c>
      <c r="AV1081" s="26">
        <f t="shared" si="4270"/>
        <v>2108.6</v>
      </c>
      <c r="AW1081" s="26">
        <f t="shared" si="4271"/>
        <v>2193.3000000000002</v>
      </c>
      <c r="AX1081" s="26">
        <f t="shared" si="4272"/>
        <v>2193.3000000000002</v>
      </c>
      <c r="AY1081" s="26">
        <f>AY1082+AY1085</f>
        <v>0</v>
      </c>
      <c r="AZ1081" s="26">
        <f>AZ1082+AZ1085</f>
        <v>0</v>
      </c>
      <c r="BA1081" s="26">
        <f>BA1082+BA1085</f>
        <v>0</v>
      </c>
      <c r="BB1081" s="26">
        <f t="shared" si="4273"/>
        <v>2108.6</v>
      </c>
      <c r="BC1081" s="26">
        <f t="shared" si="4274"/>
        <v>2193.3000000000002</v>
      </c>
      <c r="BD1081" s="26">
        <f t="shared" si="4275"/>
        <v>2193.3000000000002</v>
      </c>
      <c r="BE1081" s="26">
        <f>BE1082+BE1085</f>
        <v>0</v>
      </c>
      <c r="BF1081" s="26">
        <f>BF1082+BF1085</f>
        <v>0</v>
      </c>
      <c r="BG1081" s="26">
        <f>BG1082+BG1085</f>
        <v>0</v>
      </c>
      <c r="BH1081" s="26">
        <f t="shared" si="4276"/>
        <v>2108.6</v>
      </c>
      <c r="BI1081" s="26">
        <f t="shared" si="4277"/>
        <v>2193.3000000000002</v>
      </c>
      <c r="BJ1081" s="26">
        <f t="shared" si="4278"/>
        <v>2193.3000000000002</v>
      </c>
      <c r="BK1081" s="26">
        <f>BK1082+BK1085</f>
        <v>0</v>
      </c>
      <c r="BL1081" s="26">
        <f>BL1082+BL1085</f>
        <v>0</v>
      </c>
      <c r="BM1081" s="26">
        <f>BM1082+BM1085</f>
        <v>0</v>
      </c>
      <c r="BN1081" s="26">
        <f t="shared" si="4279"/>
        <v>2108.6</v>
      </c>
      <c r="BO1081" s="26">
        <f t="shared" si="4280"/>
        <v>2193.3000000000002</v>
      </c>
      <c r="BP1081" s="26">
        <f t="shared" si="4281"/>
        <v>2193.3000000000002</v>
      </c>
      <c r="BQ1081" s="26">
        <f>BQ1082+BQ1085</f>
        <v>0</v>
      </c>
      <c r="BR1081" s="26">
        <f>BR1082+BR1085</f>
        <v>0</v>
      </c>
      <c r="BS1081" s="26">
        <f t="shared" si="4282"/>
        <v>2108.6</v>
      </c>
      <c r="BT1081" s="26">
        <f t="shared" si="4283"/>
        <v>2193.3000000000002</v>
      </c>
      <c r="BU1081" s="26">
        <f t="shared" si="4284"/>
        <v>2193.3000000000002</v>
      </c>
      <c r="BV1081" s="26">
        <f>BV1082+BV1085</f>
        <v>0</v>
      </c>
      <c r="BW1081" s="26">
        <f>BW1082+BW1085</f>
        <v>0</v>
      </c>
      <c r="BX1081" s="26">
        <f t="shared" si="4285"/>
        <v>2108.6</v>
      </c>
      <c r="BY1081" s="26">
        <f t="shared" si="4286"/>
        <v>2193.3000000000002</v>
      </c>
      <c r="BZ1081" s="26">
        <f t="shared" si="4287"/>
        <v>2193.3000000000002</v>
      </c>
      <c r="CA1081" s="26">
        <f>CA1082+CA1085</f>
        <v>0</v>
      </c>
      <c r="CB1081" s="26">
        <f>CB1082+CB1085</f>
        <v>0</v>
      </c>
      <c r="CC1081" s="26">
        <f>CC1082+CC1085</f>
        <v>0</v>
      </c>
      <c r="CD1081" s="26">
        <f t="shared" si="4366"/>
        <v>2108.6</v>
      </c>
      <c r="CE1081" s="26">
        <f t="shared" si="4367"/>
        <v>2193.3000000000002</v>
      </c>
      <c r="CF1081" s="26">
        <f t="shared" si="4368"/>
        <v>2193.3000000000002</v>
      </c>
      <c r="CG1081" s="26">
        <f>CG1082+CG1085</f>
        <v>0</v>
      </c>
      <c r="CH1081" s="26">
        <f>CH1082+CH1085</f>
        <v>0</v>
      </c>
      <c r="CI1081" s="26">
        <f>CI1082+CI1085</f>
        <v>0</v>
      </c>
      <c r="CJ1081" s="26">
        <f t="shared" si="4369"/>
        <v>2108.6</v>
      </c>
      <c r="CK1081" s="26">
        <f t="shared" si="4370"/>
        <v>2193.3000000000002</v>
      </c>
      <c r="CL1081" s="26">
        <f t="shared" si="4371"/>
        <v>2193.3000000000002</v>
      </c>
      <c r="CM1081" s="26">
        <f>CM1082+CM1085</f>
        <v>0</v>
      </c>
      <c r="CN1081" s="26">
        <f>CN1082+CN1085</f>
        <v>0</v>
      </c>
      <c r="CO1081" s="26">
        <f>CO1082+CO1085</f>
        <v>0</v>
      </c>
      <c r="CP1081" s="26">
        <f t="shared" si="4372"/>
        <v>2108.6</v>
      </c>
      <c r="CQ1081" s="26">
        <f t="shared" si="4373"/>
        <v>2193.3000000000002</v>
      </c>
      <c r="CR1081" s="26">
        <f t="shared" si="4374"/>
        <v>2193.3000000000002</v>
      </c>
      <c r="CS1081" s="26">
        <f>CS1082+CS1085</f>
        <v>0</v>
      </c>
      <c r="CT1081" s="19"/>
      <c r="CU1081" s="35"/>
      <c r="DA1081" s="1" t="s">
        <v>29</v>
      </c>
    </row>
    <row r="1082" spans="1:105" ht="31.2" hidden="1" x14ac:dyDescent="0.3">
      <c r="A1082" s="36" t="s">
        <v>591</v>
      </c>
      <c r="B1082" s="17">
        <v>200</v>
      </c>
      <c r="C1082" s="16"/>
      <c r="D1082" s="16"/>
      <c r="E1082" s="34" t="s">
        <v>38</v>
      </c>
      <c r="F1082" s="26">
        <f t="shared" ref="F1082:F1083" si="4428">F1083</f>
        <v>53.8</v>
      </c>
      <c r="G1082" s="26">
        <f t="shared" ref="G1082:G1083" si="4429">G1083</f>
        <v>55.9</v>
      </c>
      <c r="H1082" s="26">
        <f t="shared" ref="H1082:H1083" si="4430">H1083</f>
        <v>55.9</v>
      </c>
      <c r="I1082" s="26">
        <f t="shared" ref="I1082:I1083" si="4431">I1083</f>
        <v>0</v>
      </c>
      <c r="J1082" s="26">
        <f t="shared" ref="J1082:J1083" si="4432">J1083</f>
        <v>0</v>
      </c>
      <c r="K1082" s="26">
        <f t="shared" ref="K1082:K1083" si="4433">K1083</f>
        <v>0</v>
      </c>
      <c r="L1082" s="26">
        <f t="shared" si="4252"/>
        <v>53.8</v>
      </c>
      <c r="M1082" s="26">
        <f t="shared" si="4253"/>
        <v>55.9</v>
      </c>
      <c r="N1082" s="26">
        <f t="shared" si="4254"/>
        <v>55.9</v>
      </c>
      <c r="O1082" s="26">
        <f t="shared" ref="O1082:O1083" si="4434">O1083</f>
        <v>0</v>
      </c>
      <c r="P1082" s="26">
        <f t="shared" ref="P1082:P1083" si="4435">P1083</f>
        <v>0</v>
      </c>
      <c r="Q1082" s="26">
        <f t="shared" ref="Q1082:Q1083" si="4436">Q1083</f>
        <v>0</v>
      </c>
      <c r="R1082" s="26">
        <f t="shared" si="4255"/>
        <v>53.8</v>
      </c>
      <c r="S1082" s="26">
        <f t="shared" si="4256"/>
        <v>55.9</v>
      </c>
      <c r="T1082" s="26">
        <f t="shared" si="4257"/>
        <v>55.9</v>
      </c>
      <c r="U1082" s="26">
        <f t="shared" ref="U1082:U1083" si="4437">U1083</f>
        <v>0</v>
      </c>
      <c r="V1082" s="26">
        <f t="shared" ref="V1082:V1083" si="4438">V1083</f>
        <v>0</v>
      </c>
      <c r="W1082" s="26">
        <f t="shared" ref="W1082:W1083" si="4439">W1083</f>
        <v>0</v>
      </c>
      <c r="X1082" s="26">
        <f t="shared" si="4258"/>
        <v>53.8</v>
      </c>
      <c r="Y1082" s="26">
        <f t="shared" si="4259"/>
        <v>55.9</v>
      </c>
      <c r="Z1082" s="26">
        <f t="shared" si="4260"/>
        <v>55.9</v>
      </c>
      <c r="AA1082" s="26">
        <f t="shared" ref="AA1082:AA1083" si="4440">AA1083</f>
        <v>0</v>
      </c>
      <c r="AB1082" s="26">
        <f t="shared" ref="AB1082:AB1083" si="4441">AB1083</f>
        <v>0</v>
      </c>
      <c r="AC1082" s="26">
        <f t="shared" ref="AC1082:AC1083" si="4442">AC1083</f>
        <v>0</v>
      </c>
      <c r="AD1082" s="26">
        <f t="shared" si="4261"/>
        <v>53.8</v>
      </c>
      <c r="AE1082" s="26">
        <f t="shared" si="4262"/>
        <v>55.9</v>
      </c>
      <c r="AF1082" s="26">
        <f t="shared" si="4263"/>
        <v>55.9</v>
      </c>
      <c r="AG1082" s="26">
        <f t="shared" ref="AG1082:AG1083" si="4443">AG1083</f>
        <v>0</v>
      </c>
      <c r="AH1082" s="26">
        <f t="shared" ref="AH1082:AH1083" si="4444">AH1083</f>
        <v>0</v>
      </c>
      <c r="AI1082" s="26">
        <f t="shared" ref="AI1082:AI1083" si="4445">AI1083</f>
        <v>0</v>
      </c>
      <c r="AJ1082" s="26">
        <f t="shared" si="4264"/>
        <v>53.8</v>
      </c>
      <c r="AK1082" s="26">
        <f t="shared" si="4265"/>
        <v>55.9</v>
      </c>
      <c r="AL1082" s="26">
        <f t="shared" si="4266"/>
        <v>55.9</v>
      </c>
      <c r="AM1082" s="26">
        <f t="shared" ref="AM1082:AM1083" si="4446">AM1083</f>
        <v>0</v>
      </c>
      <c r="AN1082" s="26">
        <f t="shared" ref="AN1082:AN1083" si="4447">AN1083</f>
        <v>0</v>
      </c>
      <c r="AO1082" s="26">
        <f t="shared" ref="AO1082:AO1083" si="4448">AO1083</f>
        <v>0</v>
      </c>
      <c r="AP1082" s="26">
        <f t="shared" si="4267"/>
        <v>53.8</v>
      </c>
      <c r="AQ1082" s="26">
        <f t="shared" si="4268"/>
        <v>55.9</v>
      </c>
      <c r="AR1082" s="26">
        <f t="shared" si="4269"/>
        <v>55.9</v>
      </c>
      <c r="AS1082" s="26">
        <f t="shared" ref="AS1082:AS1083" si="4449">AS1083</f>
        <v>0</v>
      </c>
      <c r="AT1082" s="26">
        <f t="shared" ref="AT1082:AT1083" si="4450">AT1083</f>
        <v>0</v>
      </c>
      <c r="AU1082" s="26">
        <f t="shared" ref="AU1082:AU1083" si="4451">AU1083</f>
        <v>0</v>
      </c>
      <c r="AV1082" s="26">
        <f t="shared" si="4270"/>
        <v>53.8</v>
      </c>
      <c r="AW1082" s="26">
        <f t="shared" si="4271"/>
        <v>55.9</v>
      </c>
      <c r="AX1082" s="26">
        <f t="shared" si="4272"/>
        <v>55.9</v>
      </c>
      <c r="AY1082" s="26">
        <f t="shared" ref="AY1082:AY1083" si="4452">AY1083</f>
        <v>0</v>
      </c>
      <c r="AZ1082" s="26">
        <f t="shared" ref="AZ1082:AZ1083" si="4453">AZ1083</f>
        <v>0</v>
      </c>
      <c r="BA1082" s="26">
        <f t="shared" ref="BA1082:BA1083" si="4454">BA1083</f>
        <v>0</v>
      </c>
      <c r="BB1082" s="26">
        <f t="shared" si="4273"/>
        <v>53.8</v>
      </c>
      <c r="BC1082" s="26">
        <f t="shared" si="4274"/>
        <v>55.9</v>
      </c>
      <c r="BD1082" s="26">
        <f t="shared" si="4275"/>
        <v>55.9</v>
      </c>
      <c r="BE1082" s="26">
        <f t="shared" ref="BE1082:BE1083" si="4455">BE1083</f>
        <v>0</v>
      </c>
      <c r="BF1082" s="26">
        <f t="shared" ref="BF1082:BF1083" si="4456">BF1083</f>
        <v>0</v>
      </c>
      <c r="BG1082" s="26">
        <f t="shared" ref="BG1082:BG1083" si="4457">BG1083</f>
        <v>0</v>
      </c>
      <c r="BH1082" s="26">
        <f t="shared" si="4276"/>
        <v>53.8</v>
      </c>
      <c r="BI1082" s="26">
        <f t="shared" si="4277"/>
        <v>55.9</v>
      </c>
      <c r="BJ1082" s="26">
        <f t="shared" si="4278"/>
        <v>55.9</v>
      </c>
      <c r="BK1082" s="26">
        <f t="shared" ref="BK1082:BK1083" si="4458">BK1083</f>
        <v>0</v>
      </c>
      <c r="BL1082" s="26">
        <f t="shared" ref="BL1082:BL1083" si="4459">BL1083</f>
        <v>0</v>
      </c>
      <c r="BM1082" s="26">
        <f t="shared" ref="BM1082:BM1083" si="4460">BM1083</f>
        <v>0</v>
      </c>
      <c r="BN1082" s="26">
        <f t="shared" si="4279"/>
        <v>53.8</v>
      </c>
      <c r="BO1082" s="26">
        <f t="shared" si="4280"/>
        <v>55.9</v>
      </c>
      <c r="BP1082" s="26">
        <f t="shared" si="4281"/>
        <v>55.9</v>
      </c>
      <c r="BQ1082" s="26">
        <f t="shared" ref="BQ1082:BQ1083" si="4461">BQ1083</f>
        <v>0</v>
      </c>
      <c r="BR1082" s="26">
        <f t="shared" ref="BR1082:BR1083" si="4462">BR1083</f>
        <v>0</v>
      </c>
      <c r="BS1082" s="26">
        <f t="shared" si="4282"/>
        <v>53.8</v>
      </c>
      <c r="BT1082" s="26">
        <f t="shared" si="4283"/>
        <v>55.9</v>
      </c>
      <c r="BU1082" s="26">
        <f t="shared" si="4284"/>
        <v>55.9</v>
      </c>
      <c r="BV1082" s="26">
        <f t="shared" ref="BV1082:BV1083" si="4463">BV1083</f>
        <v>0</v>
      </c>
      <c r="BW1082" s="26">
        <f t="shared" ref="BW1082:BW1083" si="4464">BW1083</f>
        <v>0</v>
      </c>
      <c r="BX1082" s="26">
        <f t="shared" si="4285"/>
        <v>53.8</v>
      </c>
      <c r="BY1082" s="26">
        <f t="shared" si="4286"/>
        <v>55.9</v>
      </c>
      <c r="BZ1082" s="26">
        <f t="shared" si="4287"/>
        <v>55.9</v>
      </c>
      <c r="CA1082" s="26">
        <f t="shared" ref="CA1082:CA1083" si="4465">CA1083</f>
        <v>0</v>
      </c>
      <c r="CB1082" s="26">
        <f t="shared" ref="CB1082:CB1083" si="4466">CB1083</f>
        <v>0</v>
      </c>
      <c r="CC1082" s="26">
        <f t="shared" ref="CC1082:CC1083" si="4467">CC1083</f>
        <v>0</v>
      </c>
      <c r="CD1082" s="26">
        <f t="shared" si="4366"/>
        <v>53.8</v>
      </c>
      <c r="CE1082" s="26">
        <f t="shared" si="4367"/>
        <v>55.9</v>
      </c>
      <c r="CF1082" s="26">
        <f t="shared" si="4368"/>
        <v>55.9</v>
      </c>
      <c r="CG1082" s="26">
        <f t="shared" ref="CG1082:CG1083" si="4468">CG1083</f>
        <v>0</v>
      </c>
      <c r="CH1082" s="26">
        <f t="shared" ref="CH1082:CH1083" si="4469">CH1083</f>
        <v>0</v>
      </c>
      <c r="CI1082" s="26">
        <f t="shared" ref="CI1082:CI1083" si="4470">CI1083</f>
        <v>0</v>
      </c>
      <c r="CJ1082" s="26">
        <f t="shared" si="4369"/>
        <v>53.8</v>
      </c>
      <c r="CK1082" s="26">
        <f t="shared" si="4370"/>
        <v>55.9</v>
      </c>
      <c r="CL1082" s="26">
        <f t="shared" si="4371"/>
        <v>55.9</v>
      </c>
      <c r="CM1082" s="26">
        <f t="shared" ref="CM1082:CM1083" si="4471">CM1083</f>
        <v>0</v>
      </c>
      <c r="CN1082" s="26">
        <f t="shared" ref="CN1082:CN1083" si="4472">CN1083</f>
        <v>0</v>
      </c>
      <c r="CO1082" s="26">
        <f t="shared" ref="CO1082:CO1083" si="4473">CO1083</f>
        <v>0</v>
      </c>
      <c r="CP1082" s="26">
        <f t="shared" si="4372"/>
        <v>53.8</v>
      </c>
      <c r="CQ1082" s="26">
        <f t="shared" si="4373"/>
        <v>55.9</v>
      </c>
      <c r="CR1082" s="26">
        <f t="shared" si="4374"/>
        <v>55.9</v>
      </c>
      <c r="CS1082" s="26">
        <f t="shared" ref="CS1082:CS1083" si="4474">CS1083</f>
        <v>0</v>
      </c>
      <c r="CT1082" s="19"/>
      <c r="CU1082" s="35"/>
      <c r="CY1082" s="1" t="s">
        <v>27</v>
      </c>
    </row>
    <row r="1083" spans="1:105" ht="46.8" hidden="1" x14ac:dyDescent="0.3">
      <c r="A1083" s="36" t="s">
        <v>591</v>
      </c>
      <c r="B1083" s="17">
        <v>240</v>
      </c>
      <c r="C1083" s="16"/>
      <c r="D1083" s="16"/>
      <c r="E1083" s="34" t="s">
        <v>39</v>
      </c>
      <c r="F1083" s="26">
        <f t="shared" si="4428"/>
        <v>53.8</v>
      </c>
      <c r="G1083" s="26">
        <f t="shared" si="4429"/>
        <v>55.9</v>
      </c>
      <c r="H1083" s="26">
        <f t="shared" si="4430"/>
        <v>55.9</v>
      </c>
      <c r="I1083" s="26">
        <f t="shared" si="4431"/>
        <v>0</v>
      </c>
      <c r="J1083" s="26">
        <f t="shared" si="4432"/>
        <v>0</v>
      </c>
      <c r="K1083" s="26">
        <f t="shared" si="4433"/>
        <v>0</v>
      </c>
      <c r="L1083" s="26">
        <f t="shared" si="4252"/>
        <v>53.8</v>
      </c>
      <c r="M1083" s="26">
        <f t="shared" si="4253"/>
        <v>55.9</v>
      </c>
      <c r="N1083" s="26">
        <f t="shared" si="4254"/>
        <v>55.9</v>
      </c>
      <c r="O1083" s="26">
        <f t="shared" si="4434"/>
        <v>0</v>
      </c>
      <c r="P1083" s="26">
        <f t="shared" si="4435"/>
        <v>0</v>
      </c>
      <c r="Q1083" s="26">
        <f t="shared" si="4436"/>
        <v>0</v>
      </c>
      <c r="R1083" s="26">
        <f t="shared" si="4255"/>
        <v>53.8</v>
      </c>
      <c r="S1083" s="26">
        <f t="shared" si="4256"/>
        <v>55.9</v>
      </c>
      <c r="T1083" s="26">
        <f t="shared" si="4257"/>
        <v>55.9</v>
      </c>
      <c r="U1083" s="26">
        <f t="shared" si="4437"/>
        <v>0</v>
      </c>
      <c r="V1083" s="26">
        <f t="shared" si="4438"/>
        <v>0</v>
      </c>
      <c r="W1083" s="26">
        <f t="shared" si="4439"/>
        <v>0</v>
      </c>
      <c r="X1083" s="26">
        <f t="shared" si="4258"/>
        <v>53.8</v>
      </c>
      <c r="Y1083" s="26">
        <f t="shared" si="4259"/>
        <v>55.9</v>
      </c>
      <c r="Z1083" s="26">
        <f t="shared" si="4260"/>
        <v>55.9</v>
      </c>
      <c r="AA1083" s="26">
        <f t="shared" si="4440"/>
        <v>0</v>
      </c>
      <c r="AB1083" s="26">
        <f t="shared" si="4441"/>
        <v>0</v>
      </c>
      <c r="AC1083" s="26">
        <f t="shared" si="4442"/>
        <v>0</v>
      </c>
      <c r="AD1083" s="26">
        <f t="shared" si="4261"/>
        <v>53.8</v>
      </c>
      <c r="AE1083" s="26">
        <f t="shared" si="4262"/>
        <v>55.9</v>
      </c>
      <c r="AF1083" s="26">
        <f t="shared" si="4263"/>
        <v>55.9</v>
      </c>
      <c r="AG1083" s="26">
        <f t="shared" si="4443"/>
        <v>0</v>
      </c>
      <c r="AH1083" s="26">
        <f t="shared" si="4444"/>
        <v>0</v>
      </c>
      <c r="AI1083" s="26">
        <f t="shared" si="4445"/>
        <v>0</v>
      </c>
      <c r="AJ1083" s="26">
        <f t="shared" si="4264"/>
        <v>53.8</v>
      </c>
      <c r="AK1083" s="26">
        <f t="shared" si="4265"/>
        <v>55.9</v>
      </c>
      <c r="AL1083" s="26">
        <f t="shared" si="4266"/>
        <v>55.9</v>
      </c>
      <c r="AM1083" s="26">
        <f t="shared" si="4446"/>
        <v>0</v>
      </c>
      <c r="AN1083" s="26">
        <f t="shared" si="4447"/>
        <v>0</v>
      </c>
      <c r="AO1083" s="26">
        <f t="shared" si="4448"/>
        <v>0</v>
      </c>
      <c r="AP1083" s="26">
        <f t="shared" si="4267"/>
        <v>53.8</v>
      </c>
      <c r="AQ1083" s="26">
        <f t="shared" si="4268"/>
        <v>55.9</v>
      </c>
      <c r="AR1083" s="26">
        <f t="shared" si="4269"/>
        <v>55.9</v>
      </c>
      <c r="AS1083" s="26">
        <f t="shared" si="4449"/>
        <v>0</v>
      </c>
      <c r="AT1083" s="26">
        <f t="shared" si="4450"/>
        <v>0</v>
      </c>
      <c r="AU1083" s="26">
        <f t="shared" si="4451"/>
        <v>0</v>
      </c>
      <c r="AV1083" s="26">
        <f t="shared" si="4270"/>
        <v>53.8</v>
      </c>
      <c r="AW1083" s="26">
        <f t="shared" si="4271"/>
        <v>55.9</v>
      </c>
      <c r="AX1083" s="26">
        <f t="shared" si="4272"/>
        <v>55.9</v>
      </c>
      <c r="AY1083" s="26">
        <f t="shared" si="4452"/>
        <v>0</v>
      </c>
      <c r="AZ1083" s="26">
        <f t="shared" si="4453"/>
        <v>0</v>
      </c>
      <c r="BA1083" s="26">
        <f t="shared" si="4454"/>
        <v>0</v>
      </c>
      <c r="BB1083" s="26">
        <f t="shared" si="4273"/>
        <v>53.8</v>
      </c>
      <c r="BC1083" s="26">
        <f t="shared" si="4274"/>
        <v>55.9</v>
      </c>
      <c r="BD1083" s="26">
        <f t="shared" si="4275"/>
        <v>55.9</v>
      </c>
      <c r="BE1083" s="26">
        <f t="shared" si="4455"/>
        <v>0</v>
      </c>
      <c r="BF1083" s="26">
        <f t="shared" si="4456"/>
        <v>0</v>
      </c>
      <c r="BG1083" s="26">
        <f t="shared" si="4457"/>
        <v>0</v>
      </c>
      <c r="BH1083" s="26">
        <f t="shared" si="4276"/>
        <v>53.8</v>
      </c>
      <c r="BI1083" s="26">
        <f t="shared" si="4277"/>
        <v>55.9</v>
      </c>
      <c r="BJ1083" s="26">
        <f t="shared" si="4278"/>
        <v>55.9</v>
      </c>
      <c r="BK1083" s="26">
        <f t="shared" si="4458"/>
        <v>0</v>
      </c>
      <c r="BL1083" s="26">
        <f t="shared" si="4459"/>
        <v>0</v>
      </c>
      <c r="BM1083" s="26">
        <f t="shared" si="4460"/>
        <v>0</v>
      </c>
      <c r="BN1083" s="26">
        <f t="shared" si="4279"/>
        <v>53.8</v>
      </c>
      <c r="BO1083" s="26">
        <f t="shared" si="4280"/>
        <v>55.9</v>
      </c>
      <c r="BP1083" s="26">
        <f t="shared" si="4281"/>
        <v>55.9</v>
      </c>
      <c r="BQ1083" s="26">
        <f t="shared" si="4461"/>
        <v>0</v>
      </c>
      <c r="BR1083" s="26">
        <f t="shared" si="4462"/>
        <v>0</v>
      </c>
      <c r="BS1083" s="26">
        <f t="shared" si="4282"/>
        <v>53.8</v>
      </c>
      <c r="BT1083" s="26">
        <f t="shared" si="4283"/>
        <v>55.9</v>
      </c>
      <c r="BU1083" s="26">
        <f t="shared" si="4284"/>
        <v>55.9</v>
      </c>
      <c r="BV1083" s="26">
        <f t="shared" si="4463"/>
        <v>0</v>
      </c>
      <c r="BW1083" s="26">
        <f t="shared" si="4464"/>
        <v>0</v>
      </c>
      <c r="BX1083" s="26">
        <f t="shared" si="4285"/>
        <v>53.8</v>
      </c>
      <c r="BY1083" s="26">
        <f t="shared" si="4286"/>
        <v>55.9</v>
      </c>
      <c r="BZ1083" s="26">
        <f t="shared" si="4287"/>
        <v>55.9</v>
      </c>
      <c r="CA1083" s="26">
        <f t="shared" si="4465"/>
        <v>0</v>
      </c>
      <c r="CB1083" s="26">
        <f t="shared" si="4466"/>
        <v>0</v>
      </c>
      <c r="CC1083" s="26">
        <f t="shared" si="4467"/>
        <v>0</v>
      </c>
      <c r="CD1083" s="26">
        <f t="shared" si="4366"/>
        <v>53.8</v>
      </c>
      <c r="CE1083" s="26">
        <f t="shared" si="4367"/>
        <v>55.9</v>
      </c>
      <c r="CF1083" s="26">
        <f t="shared" si="4368"/>
        <v>55.9</v>
      </c>
      <c r="CG1083" s="26">
        <f t="shared" si="4468"/>
        <v>0</v>
      </c>
      <c r="CH1083" s="26">
        <f t="shared" si="4469"/>
        <v>0</v>
      </c>
      <c r="CI1083" s="26">
        <f t="shared" si="4470"/>
        <v>0</v>
      </c>
      <c r="CJ1083" s="26">
        <f t="shared" si="4369"/>
        <v>53.8</v>
      </c>
      <c r="CK1083" s="26">
        <f t="shared" si="4370"/>
        <v>55.9</v>
      </c>
      <c r="CL1083" s="26">
        <f t="shared" si="4371"/>
        <v>55.9</v>
      </c>
      <c r="CM1083" s="26">
        <f t="shared" si="4471"/>
        <v>0</v>
      </c>
      <c r="CN1083" s="26">
        <f t="shared" si="4472"/>
        <v>0</v>
      </c>
      <c r="CO1083" s="26">
        <f t="shared" si="4473"/>
        <v>0</v>
      </c>
      <c r="CP1083" s="26">
        <f t="shared" si="4372"/>
        <v>53.8</v>
      </c>
      <c r="CQ1083" s="26">
        <f t="shared" si="4373"/>
        <v>55.9</v>
      </c>
      <c r="CR1083" s="26">
        <f t="shared" si="4374"/>
        <v>55.9</v>
      </c>
      <c r="CS1083" s="26">
        <f t="shared" si="4474"/>
        <v>0</v>
      </c>
      <c r="CT1083" s="19"/>
      <c r="CU1083" s="35"/>
      <c r="CZ1083" s="1" t="s">
        <v>28</v>
      </c>
    </row>
    <row r="1084" spans="1:105" hidden="1" x14ac:dyDescent="0.3">
      <c r="A1084" s="36" t="s">
        <v>591</v>
      </c>
      <c r="B1084" s="17">
        <v>240</v>
      </c>
      <c r="C1084" s="16" t="s">
        <v>45</v>
      </c>
      <c r="D1084" s="16" t="s">
        <v>65</v>
      </c>
      <c r="E1084" s="34" t="s">
        <v>215</v>
      </c>
      <c r="F1084" s="26">
        <v>53.8</v>
      </c>
      <c r="G1084" s="26">
        <v>55.9</v>
      </c>
      <c r="H1084" s="26">
        <v>55.9</v>
      </c>
      <c r="I1084" s="26"/>
      <c r="J1084" s="26"/>
      <c r="K1084" s="26"/>
      <c r="L1084" s="26">
        <f t="shared" si="4252"/>
        <v>53.8</v>
      </c>
      <c r="M1084" s="26">
        <f t="shared" si="4253"/>
        <v>55.9</v>
      </c>
      <c r="N1084" s="26">
        <f t="shared" si="4254"/>
        <v>55.9</v>
      </c>
      <c r="O1084" s="26"/>
      <c r="P1084" s="26"/>
      <c r="Q1084" s="26"/>
      <c r="R1084" s="26">
        <f t="shared" si="4255"/>
        <v>53.8</v>
      </c>
      <c r="S1084" s="26">
        <f t="shared" si="4256"/>
        <v>55.9</v>
      </c>
      <c r="T1084" s="26">
        <f t="shared" si="4257"/>
        <v>55.9</v>
      </c>
      <c r="U1084" s="26"/>
      <c r="V1084" s="26"/>
      <c r="W1084" s="26"/>
      <c r="X1084" s="26">
        <f t="shared" si="4258"/>
        <v>53.8</v>
      </c>
      <c r="Y1084" s="26">
        <f t="shared" si="4259"/>
        <v>55.9</v>
      </c>
      <c r="Z1084" s="26">
        <f t="shared" si="4260"/>
        <v>55.9</v>
      </c>
      <c r="AA1084" s="26"/>
      <c r="AB1084" s="26"/>
      <c r="AC1084" s="26"/>
      <c r="AD1084" s="26">
        <f t="shared" si="4261"/>
        <v>53.8</v>
      </c>
      <c r="AE1084" s="26">
        <f t="shared" si="4262"/>
        <v>55.9</v>
      </c>
      <c r="AF1084" s="26">
        <f t="shared" si="4263"/>
        <v>55.9</v>
      </c>
      <c r="AG1084" s="26"/>
      <c r="AH1084" s="26"/>
      <c r="AI1084" s="26"/>
      <c r="AJ1084" s="26">
        <f t="shared" si="4264"/>
        <v>53.8</v>
      </c>
      <c r="AK1084" s="26">
        <f t="shared" si="4265"/>
        <v>55.9</v>
      </c>
      <c r="AL1084" s="26">
        <f t="shared" si="4266"/>
        <v>55.9</v>
      </c>
      <c r="AM1084" s="26"/>
      <c r="AN1084" s="26"/>
      <c r="AO1084" s="26"/>
      <c r="AP1084" s="26">
        <f t="shared" si="4267"/>
        <v>53.8</v>
      </c>
      <c r="AQ1084" s="26">
        <f t="shared" si="4268"/>
        <v>55.9</v>
      </c>
      <c r="AR1084" s="26">
        <f t="shared" si="4269"/>
        <v>55.9</v>
      </c>
      <c r="AS1084" s="26"/>
      <c r="AT1084" s="26"/>
      <c r="AU1084" s="26"/>
      <c r="AV1084" s="26">
        <f t="shared" si="4270"/>
        <v>53.8</v>
      </c>
      <c r="AW1084" s="26">
        <f t="shared" si="4271"/>
        <v>55.9</v>
      </c>
      <c r="AX1084" s="26">
        <f t="shared" si="4272"/>
        <v>55.9</v>
      </c>
      <c r="AY1084" s="26"/>
      <c r="AZ1084" s="26"/>
      <c r="BA1084" s="26"/>
      <c r="BB1084" s="26">
        <f t="shared" si="4273"/>
        <v>53.8</v>
      </c>
      <c r="BC1084" s="26">
        <f t="shared" si="4274"/>
        <v>55.9</v>
      </c>
      <c r="BD1084" s="26">
        <f t="shared" si="4275"/>
        <v>55.9</v>
      </c>
      <c r="BE1084" s="26"/>
      <c r="BF1084" s="26"/>
      <c r="BG1084" s="26"/>
      <c r="BH1084" s="26">
        <f t="shared" si="4276"/>
        <v>53.8</v>
      </c>
      <c r="BI1084" s="26">
        <f t="shared" si="4277"/>
        <v>55.9</v>
      </c>
      <c r="BJ1084" s="26">
        <f t="shared" si="4278"/>
        <v>55.9</v>
      </c>
      <c r="BK1084" s="26"/>
      <c r="BL1084" s="26"/>
      <c r="BM1084" s="26"/>
      <c r="BN1084" s="26">
        <f t="shared" si="4279"/>
        <v>53.8</v>
      </c>
      <c r="BO1084" s="26">
        <f t="shared" si="4280"/>
        <v>55.9</v>
      </c>
      <c r="BP1084" s="26">
        <f t="shared" si="4281"/>
        <v>55.9</v>
      </c>
      <c r="BQ1084" s="26"/>
      <c r="BR1084" s="26"/>
      <c r="BS1084" s="26">
        <f t="shared" si="4282"/>
        <v>53.8</v>
      </c>
      <c r="BT1084" s="26">
        <f t="shared" si="4283"/>
        <v>55.9</v>
      </c>
      <c r="BU1084" s="26">
        <f t="shared" si="4284"/>
        <v>55.9</v>
      </c>
      <c r="BV1084" s="26"/>
      <c r="BW1084" s="26"/>
      <c r="BX1084" s="26">
        <f t="shared" si="4285"/>
        <v>53.8</v>
      </c>
      <c r="BY1084" s="26">
        <f t="shared" si="4286"/>
        <v>55.9</v>
      </c>
      <c r="BZ1084" s="26">
        <f t="shared" si="4287"/>
        <v>55.9</v>
      </c>
      <c r="CA1084" s="26"/>
      <c r="CB1084" s="26"/>
      <c r="CC1084" s="26"/>
      <c r="CD1084" s="26">
        <f t="shared" si="4366"/>
        <v>53.8</v>
      </c>
      <c r="CE1084" s="26">
        <f t="shared" si="4367"/>
        <v>55.9</v>
      </c>
      <c r="CF1084" s="26">
        <f t="shared" si="4368"/>
        <v>55.9</v>
      </c>
      <c r="CG1084" s="26"/>
      <c r="CH1084" s="26"/>
      <c r="CI1084" s="26"/>
      <c r="CJ1084" s="26">
        <f t="shared" si="4369"/>
        <v>53.8</v>
      </c>
      <c r="CK1084" s="26">
        <f t="shared" si="4370"/>
        <v>55.9</v>
      </c>
      <c r="CL1084" s="26">
        <f t="shared" si="4371"/>
        <v>55.9</v>
      </c>
      <c r="CM1084" s="26"/>
      <c r="CN1084" s="26"/>
      <c r="CO1084" s="26"/>
      <c r="CP1084" s="26">
        <f t="shared" si="4372"/>
        <v>53.8</v>
      </c>
      <c r="CQ1084" s="26">
        <f t="shared" si="4373"/>
        <v>55.9</v>
      </c>
      <c r="CR1084" s="26">
        <f t="shared" si="4374"/>
        <v>55.9</v>
      </c>
      <c r="CS1084" s="26"/>
      <c r="CT1084" s="19"/>
      <c r="CU1084" s="35"/>
    </row>
    <row r="1085" spans="1:105" ht="46.8" hidden="1" x14ac:dyDescent="0.3">
      <c r="A1085" s="36" t="s">
        <v>591</v>
      </c>
      <c r="B1085" s="17">
        <v>600</v>
      </c>
      <c r="C1085" s="16"/>
      <c r="D1085" s="16"/>
      <c r="E1085" s="34" t="s">
        <v>43</v>
      </c>
      <c r="F1085" s="26">
        <f t="shared" ref="F1085:K1085" si="4475">F1086+F1089</f>
        <v>2054.7999999999997</v>
      </c>
      <c r="G1085" s="26">
        <f t="shared" si="4475"/>
        <v>2137.4</v>
      </c>
      <c r="H1085" s="26">
        <f t="shared" si="4475"/>
        <v>2137.4</v>
      </c>
      <c r="I1085" s="26">
        <f t="shared" si="4475"/>
        <v>0</v>
      </c>
      <c r="J1085" s="26">
        <f t="shared" si="4475"/>
        <v>0</v>
      </c>
      <c r="K1085" s="26">
        <f t="shared" si="4475"/>
        <v>0</v>
      </c>
      <c r="L1085" s="26">
        <f t="shared" si="4252"/>
        <v>2054.7999999999997</v>
      </c>
      <c r="M1085" s="26">
        <f t="shared" si="4253"/>
        <v>2137.4</v>
      </c>
      <c r="N1085" s="26">
        <f t="shared" si="4254"/>
        <v>2137.4</v>
      </c>
      <c r="O1085" s="26">
        <f>O1086+O1089</f>
        <v>0</v>
      </c>
      <c r="P1085" s="26">
        <f>P1086+P1089</f>
        <v>0</v>
      </c>
      <c r="Q1085" s="26">
        <f>Q1086+Q1089</f>
        <v>0</v>
      </c>
      <c r="R1085" s="26">
        <f t="shared" si="4255"/>
        <v>2054.7999999999997</v>
      </c>
      <c r="S1085" s="26">
        <f t="shared" si="4256"/>
        <v>2137.4</v>
      </c>
      <c r="T1085" s="26">
        <f t="shared" si="4257"/>
        <v>2137.4</v>
      </c>
      <c r="U1085" s="26">
        <f>U1086+U1089</f>
        <v>0</v>
      </c>
      <c r="V1085" s="26">
        <f>V1086+V1089</f>
        <v>0</v>
      </c>
      <c r="W1085" s="26">
        <f>W1086+W1089</f>
        <v>0</v>
      </c>
      <c r="X1085" s="26">
        <f t="shared" si="4258"/>
        <v>2054.7999999999997</v>
      </c>
      <c r="Y1085" s="26">
        <f t="shared" si="4259"/>
        <v>2137.4</v>
      </c>
      <c r="Z1085" s="26">
        <f t="shared" si="4260"/>
        <v>2137.4</v>
      </c>
      <c r="AA1085" s="26">
        <f>AA1086+AA1089</f>
        <v>0</v>
      </c>
      <c r="AB1085" s="26">
        <f>AB1086+AB1089</f>
        <v>0</v>
      </c>
      <c r="AC1085" s="26">
        <f>AC1086+AC1089</f>
        <v>0</v>
      </c>
      <c r="AD1085" s="26">
        <f t="shared" si="4261"/>
        <v>2054.7999999999997</v>
      </c>
      <c r="AE1085" s="26">
        <f t="shared" si="4262"/>
        <v>2137.4</v>
      </c>
      <c r="AF1085" s="26">
        <f t="shared" si="4263"/>
        <v>2137.4</v>
      </c>
      <c r="AG1085" s="26">
        <f>AG1086+AG1089</f>
        <v>0</v>
      </c>
      <c r="AH1085" s="26">
        <f>AH1086+AH1089</f>
        <v>0</v>
      </c>
      <c r="AI1085" s="26">
        <f>AI1086+AI1089</f>
        <v>0</v>
      </c>
      <c r="AJ1085" s="26">
        <f t="shared" si="4264"/>
        <v>2054.7999999999997</v>
      </c>
      <c r="AK1085" s="26">
        <f t="shared" si="4265"/>
        <v>2137.4</v>
      </c>
      <c r="AL1085" s="26">
        <f t="shared" si="4266"/>
        <v>2137.4</v>
      </c>
      <c r="AM1085" s="26">
        <f>AM1086+AM1089</f>
        <v>0</v>
      </c>
      <c r="AN1085" s="26">
        <f>AN1086+AN1089</f>
        <v>0</v>
      </c>
      <c r="AO1085" s="26">
        <f>AO1086+AO1089</f>
        <v>0</v>
      </c>
      <c r="AP1085" s="26">
        <f t="shared" si="4267"/>
        <v>2054.7999999999997</v>
      </c>
      <c r="AQ1085" s="26">
        <f t="shared" si="4268"/>
        <v>2137.4</v>
      </c>
      <c r="AR1085" s="26">
        <f t="shared" si="4269"/>
        <v>2137.4</v>
      </c>
      <c r="AS1085" s="26">
        <f>AS1086+AS1089</f>
        <v>0</v>
      </c>
      <c r="AT1085" s="26">
        <f>AT1086+AT1089</f>
        <v>0</v>
      </c>
      <c r="AU1085" s="26">
        <f>AU1086+AU1089</f>
        <v>0</v>
      </c>
      <c r="AV1085" s="26">
        <f t="shared" si="4270"/>
        <v>2054.7999999999997</v>
      </c>
      <c r="AW1085" s="26">
        <f t="shared" si="4271"/>
        <v>2137.4</v>
      </c>
      <c r="AX1085" s="26">
        <f t="shared" si="4272"/>
        <v>2137.4</v>
      </c>
      <c r="AY1085" s="26">
        <f>AY1086+AY1089</f>
        <v>0</v>
      </c>
      <c r="AZ1085" s="26">
        <f>AZ1086+AZ1089</f>
        <v>0</v>
      </c>
      <c r="BA1085" s="26">
        <f>BA1086+BA1089</f>
        <v>0</v>
      </c>
      <c r="BB1085" s="26">
        <f t="shared" si="4273"/>
        <v>2054.7999999999997</v>
      </c>
      <c r="BC1085" s="26">
        <f t="shared" si="4274"/>
        <v>2137.4</v>
      </c>
      <c r="BD1085" s="26">
        <f t="shared" si="4275"/>
        <v>2137.4</v>
      </c>
      <c r="BE1085" s="26">
        <f>BE1086+BE1089</f>
        <v>0</v>
      </c>
      <c r="BF1085" s="26">
        <f>BF1086+BF1089</f>
        <v>0</v>
      </c>
      <c r="BG1085" s="26">
        <f>BG1086+BG1089</f>
        <v>0</v>
      </c>
      <c r="BH1085" s="26">
        <f t="shared" si="4276"/>
        <v>2054.7999999999997</v>
      </c>
      <c r="BI1085" s="26">
        <f t="shared" si="4277"/>
        <v>2137.4</v>
      </c>
      <c r="BJ1085" s="26">
        <f t="shared" si="4278"/>
        <v>2137.4</v>
      </c>
      <c r="BK1085" s="26">
        <f>BK1086+BK1089</f>
        <v>0</v>
      </c>
      <c r="BL1085" s="26">
        <f>BL1086+BL1089</f>
        <v>0</v>
      </c>
      <c r="BM1085" s="26">
        <f>BM1086+BM1089</f>
        <v>0</v>
      </c>
      <c r="BN1085" s="26">
        <f t="shared" si="4279"/>
        <v>2054.7999999999997</v>
      </c>
      <c r="BO1085" s="26">
        <f t="shared" si="4280"/>
        <v>2137.4</v>
      </c>
      <c r="BP1085" s="26">
        <f t="shared" si="4281"/>
        <v>2137.4</v>
      </c>
      <c r="BQ1085" s="26">
        <f>BQ1086+BQ1089</f>
        <v>0</v>
      </c>
      <c r="BR1085" s="26">
        <f>BR1086+BR1089</f>
        <v>0</v>
      </c>
      <c r="BS1085" s="26">
        <f t="shared" si="4282"/>
        <v>2054.7999999999997</v>
      </c>
      <c r="BT1085" s="26">
        <f t="shared" si="4283"/>
        <v>2137.4</v>
      </c>
      <c r="BU1085" s="26">
        <f t="shared" si="4284"/>
        <v>2137.4</v>
      </c>
      <c r="BV1085" s="26">
        <f>BV1086+BV1089</f>
        <v>0</v>
      </c>
      <c r="BW1085" s="26">
        <f>BW1086+BW1089</f>
        <v>0</v>
      </c>
      <c r="BX1085" s="26">
        <f t="shared" si="4285"/>
        <v>2054.7999999999997</v>
      </c>
      <c r="BY1085" s="26">
        <f t="shared" si="4286"/>
        <v>2137.4</v>
      </c>
      <c r="BZ1085" s="26">
        <f t="shared" si="4287"/>
        <v>2137.4</v>
      </c>
      <c r="CA1085" s="26">
        <f>CA1086+CA1089</f>
        <v>0</v>
      </c>
      <c r="CB1085" s="26">
        <f>CB1086+CB1089</f>
        <v>0</v>
      </c>
      <c r="CC1085" s="26">
        <f>CC1086+CC1089</f>
        <v>0</v>
      </c>
      <c r="CD1085" s="26">
        <f t="shared" si="4366"/>
        <v>2054.7999999999997</v>
      </c>
      <c r="CE1085" s="26">
        <f t="shared" si="4367"/>
        <v>2137.4</v>
      </c>
      <c r="CF1085" s="26">
        <f t="shared" si="4368"/>
        <v>2137.4</v>
      </c>
      <c r="CG1085" s="26">
        <f>CG1086+CG1089</f>
        <v>0</v>
      </c>
      <c r="CH1085" s="26">
        <f>CH1086+CH1089</f>
        <v>0</v>
      </c>
      <c r="CI1085" s="26">
        <f>CI1086+CI1089</f>
        <v>0</v>
      </c>
      <c r="CJ1085" s="26">
        <f t="shared" si="4369"/>
        <v>2054.7999999999997</v>
      </c>
      <c r="CK1085" s="26">
        <f t="shared" si="4370"/>
        <v>2137.4</v>
      </c>
      <c r="CL1085" s="26">
        <f t="shared" si="4371"/>
        <v>2137.4</v>
      </c>
      <c r="CM1085" s="26">
        <f>CM1086+CM1089</f>
        <v>0</v>
      </c>
      <c r="CN1085" s="26">
        <f>CN1086+CN1089</f>
        <v>0</v>
      </c>
      <c r="CO1085" s="26">
        <f>CO1086+CO1089</f>
        <v>0</v>
      </c>
      <c r="CP1085" s="26">
        <f t="shared" si="4372"/>
        <v>2054.7999999999997</v>
      </c>
      <c r="CQ1085" s="26">
        <f t="shared" si="4373"/>
        <v>2137.4</v>
      </c>
      <c r="CR1085" s="26">
        <f t="shared" si="4374"/>
        <v>2137.4</v>
      </c>
      <c r="CS1085" s="26">
        <f>CS1086+CS1089</f>
        <v>0</v>
      </c>
      <c r="CT1085" s="19"/>
      <c r="CU1085" s="35"/>
      <c r="CY1085" s="1" t="s">
        <v>27</v>
      </c>
    </row>
    <row r="1086" spans="1:105" hidden="1" x14ac:dyDescent="0.3">
      <c r="A1086" s="36" t="s">
        <v>591</v>
      </c>
      <c r="B1086" s="17">
        <v>610</v>
      </c>
      <c r="C1086" s="16"/>
      <c r="D1086" s="16"/>
      <c r="E1086" s="34" t="s">
        <v>102</v>
      </c>
      <c r="F1086" s="26">
        <f t="shared" ref="F1086:K1086" si="4476">F1088+F1087</f>
        <v>168.4</v>
      </c>
      <c r="G1086" s="26">
        <f t="shared" si="4476"/>
        <v>175.2</v>
      </c>
      <c r="H1086" s="26">
        <f t="shared" si="4476"/>
        <v>175.2</v>
      </c>
      <c r="I1086" s="26">
        <f t="shared" si="4476"/>
        <v>0</v>
      </c>
      <c r="J1086" s="26">
        <f t="shared" si="4476"/>
        <v>0</v>
      </c>
      <c r="K1086" s="26">
        <f t="shared" si="4476"/>
        <v>0</v>
      </c>
      <c r="L1086" s="26">
        <f t="shared" si="4252"/>
        <v>168.4</v>
      </c>
      <c r="M1086" s="26">
        <f t="shared" si="4253"/>
        <v>175.2</v>
      </c>
      <c r="N1086" s="26">
        <f t="shared" si="4254"/>
        <v>175.2</v>
      </c>
      <c r="O1086" s="26">
        <f>O1088+O1087</f>
        <v>0</v>
      </c>
      <c r="P1086" s="26">
        <f>P1088+P1087</f>
        <v>0</v>
      </c>
      <c r="Q1086" s="26">
        <f>Q1088+Q1087</f>
        <v>0</v>
      </c>
      <c r="R1086" s="26">
        <f t="shared" si="4255"/>
        <v>168.4</v>
      </c>
      <c r="S1086" s="26">
        <f t="shared" si="4256"/>
        <v>175.2</v>
      </c>
      <c r="T1086" s="26">
        <f t="shared" si="4257"/>
        <v>175.2</v>
      </c>
      <c r="U1086" s="26">
        <f>U1088+U1087</f>
        <v>0</v>
      </c>
      <c r="V1086" s="26">
        <f>V1088+V1087</f>
        <v>0</v>
      </c>
      <c r="W1086" s="26">
        <f>W1088+W1087</f>
        <v>0</v>
      </c>
      <c r="X1086" s="26">
        <f t="shared" si="4258"/>
        <v>168.4</v>
      </c>
      <c r="Y1086" s="26">
        <f t="shared" si="4259"/>
        <v>175.2</v>
      </c>
      <c r="Z1086" s="26">
        <f t="shared" si="4260"/>
        <v>175.2</v>
      </c>
      <c r="AA1086" s="26">
        <f>AA1088+AA1087</f>
        <v>0</v>
      </c>
      <c r="AB1086" s="26">
        <f>AB1088+AB1087</f>
        <v>0</v>
      </c>
      <c r="AC1086" s="26">
        <f>AC1088+AC1087</f>
        <v>0</v>
      </c>
      <c r="AD1086" s="26">
        <f t="shared" si="4261"/>
        <v>168.4</v>
      </c>
      <c r="AE1086" s="26">
        <f t="shared" si="4262"/>
        <v>175.2</v>
      </c>
      <c r="AF1086" s="26">
        <f t="shared" si="4263"/>
        <v>175.2</v>
      </c>
      <c r="AG1086" s="26">
        <f>AG1088+AG1087</f>
        <v>0</v>
      </c>
      <c r="AH1086" s="26">
        <f>AH1088+AH1087</f>
        <v>0</v>
      </c>
      <c r="AI1086" s="26">
        <f>AI1088+AI1087</f>
        <v>0</v>
      </c>
      <c r="AJ1086" s="26">
        <f t="shared" si="4264"/>
        <v>168.4</v>
      </c>
      <c r="AK1086" s="26">
        <f t="shared" si="4265"/>
        <v>175.2</v>
      </c>
      <c r="AL1086" s="26">
        <f t="shared" si="4266"/>
        <v>175.2</v>
      </c>
      <c r="AM1086" s="26">
        <f>AM1088+AM1087</f>
        <v>0</v>
      </c>
      <c r="AN1086" s="26">
        <f>AN1088+AN1087</f>
        <v>0</v>
      </c>
      <c r="AO1086" s="26">
        <f>AO1088+AO1087</f>
        <v>0</v>
      </c>
      <c r="AP1086" s="26">
        <f t="shared" si="4267"/>
        <v>168.4</v>
      </c>
      <c r="AQ1086" s="26">
        <f t="shared" si="4268"/>
        <v>175.2</v>
      </c>
      <c r="AR1086" s="26">
        <f t="shared" si="4269"/>
        <v>175.2</v>
      </c>
      <c r="AS1086" s="26">
        <f>AS1088+AS1087</f>
        <v>0</v>
      </c>
      <c r="AT1086" s="26">
        <f>AT1088+AT1087</f>
        <v>0</v>
      </c>
      <c r="AU1086" s="26">
        <f>AU1088+AU1087</f>
        <v>0</v>
      </c>
      <c r="AV1086" s="26">
        <f t="shared" si="4270"/>
        <v>168.4</v>
      </c>
      <c r="AW1086" s="26">
        <f t="shared" si="4271"/>
        <v>175.2</v>
      </c>
      <c r="AX1086" s="26">
        <f t="shared" si="4272"/>
        <v>175.2</v>
      </c>
      <c r="AY1086" s="26">
        <f>AY1088+AY1087</f>
        <v>0</v>
      </c>
      <c r="AZ1086" s="26">
        <f>AZ1088+AZ1087</f>
        <v>0</v>
      </c>
      <c r="BA1086" s="26">
        <f>BA1088+BA1087</f>
        <v>0</v>
      </c>
      <c r="BB1086" s="26">
        <f t="shared" si="4273"/>
        <v>168.4</v>
      </c>
      <c r="BC1086" s="26">
        <f t="shared" si="4274"/>
        <v>175.2</v>
      </c>
      <c r="BD1086" s="26">
        <f t="shared" si="4275"/>
        <v>175.2</v>
      </c>
      <c r="BE1086" s="26">
        <f>BE1088+BE1087</f>
        <v>0</v>
      </c>
      <c r="BF1086" s="26">
        <f>BF1088+BF1087</f>
        <v>0</v>
      </c>
      <c r="BG1086" s="26">
        <f>BG1088+BG1087</f>
        <v>0</v>
      </c>
      <c r="BH1086" s="26">
        <f t="shared" si="4276"/>
        <v>168.4</v>
      </c>
      <c r="BI1086" s="26">
        <f t="shared" si="4277"/>
        <v>175.2</v>
      </c>
      <c r="BJ1086" s="26">
        <f t="shared" si="4278"/>
        <v>175.2</v>
      </c>
      <c r="BK1086" s="26">
        <f>BK1088+BK1087</f>
        <v>0</v>
      </c>
      <c r="BL1086" s="26">
        <f>BL1088+BL1087</f>
        <v>0</v>
      </c>
      <c r="BM1086" s="26">
        <f>BM1088+BM1087</f>
        <v>0</v>
      </c>
      <c r="BN1086" s="26">
        <f t="shared" si="4279"/>
        <v>168.4</v>
      </c>
      <c r="BO1086" s="26">
        <f t="shared" si="4280"/>
        <v>175.2</v>
      </c>
      <c r="BP1086" s="26">
        <f t="shared" si="4281"/>
        <v>175.2</v>
      </c>
      <c r="BQ1086" s="26">
        <f>BQ1088+BQ1087</f>
        <v>0</v>
      </c>
      <c r="BR1086" s="26">
        <f>BR1088+BR1087</f>
        <v>0</v>
      </c>
      <c r="BS1086" s="26">
        <f t="shared" si="4282"/>
        <v>168.4</v>
      </c>
      <c r="BT1086" s="26">
        <f t="shared" si="4283"/>
        <v>175.2</v>
      </c>
      <c r="BU1086" s="26">
        <f t="shared" si="4284"/>
        <v>175.2</v>
      </c>
      <c r="BV1086" s="26">
        <f>BV1088+BV1087</f>
        <v>0</v>
      </c>
      <c r="BW1086" s="26">
        <f>BW1088+BW1087</f>
        <v>0</v>
      </c>
      <c r="BX1086" s="26">
        <f t="shared" si="4285"/>
        <v>168.4</v>
      </c>
      <c r="BY1086" s="26">
        <f t="shared" si="4286"/>
        <v>175.2</v>
      </c>
      <c r="BZ1086" s="26">
        <f t="shared" si="4287"/>
        <v>175.2</v>
      </c>
      <c r="CA1086" s="26">
        <f>CA1088+CA1087</f>
        <v>0</v>
      </c>
      <c r="CB1086" s="26">
        <f>CB1088+CB1087</f>
        <v>0</v>
      </c>
      <c r="CC1086" s="26">
        <f>CC1088+CC1087</f>
        <v>0</v>
      </c>
      <c r="CD1086" s="26">
        <f t="shared" si="4366"/>
        <v>168.4</v>
      </c>
      <c r="CE1086" s="26">
        <f t="shared" si="4367"/>
        <v>175.2</v>
      </c>
      <c r="CF1086" s="26">
        <f t="shared" si="4368"/>
        <v>175.2</v>
      </c>
      <c r="CG1086" s="26">
        <f>CG1088+CG1087</f>
        <v>0</v>
      </c>
      <c r="CH1086" s="26">
        <f>CH1088+CH1087</f>
        <v>0</v>
      </c>
      <c r="CI1086" s="26">
        <f>CI1088+CI1087</f>
        <v>0</v>
      </c>
      <c r="CJ1086" s="26">
        <f t="shared" si="4369"/>
        <v>168.4</v>
      </c>
      <c r="CK1086" s="26">
        <f t="shared" si="4370"/>
        <v>175.2</v>
      </c>
      <c r="CL1086" s="26">
        <f t="shared" si="4371"/>
        <v>175.2</v>
      </c>
      <c r="CM1086" s="26">
        <f>CM1088+CM1087</f>
        <v>0</v>
      </c>
      <c r="CN1086" s="26">
        <f>CN1088+CN1087</f>
        <v>0</v>
      </c>
      <c r="CO1086" s="26">
        <f>CO1088+CO1087</f>
        <v>0</v>
      </c>
      <c r="CP1086" s="26">
        <f t="shared" si="4372"/>
        <v>168.4</v>
      </c>
      <c r="CQ1086" s="26">
        <f t="shared" si="4373"/>
        <v>175.2</v>
      </c>
      <c r="CR1086" s="26">
        <f t="shared" si="4374"/>
        <v>175.2</v>
      </c>
      <c r="CS1086" s="26">
        <f>CS1088+CS1087</f>
        <v>0</v>
      </c>
      <c r="CT1086" s="19"/>
      <c r="CU1086" s="35"/>
      <c r="CZ1086" s="1" t="s">
        <v>28</v>
      </c>
    </row>
    <row r="1087" spans="1:105" hidden="1" x14ac:dyDescent="0.3">
      <c r="A1087" s="36" t="s">
        <v>591</v>
      </c>
      <c r="B1087" s="17">
        <v>610</v>
      </c>
      <c r="C1087" s="16" t="s">
        <v>45</v>
      </c>
      <c r="D1087" s="16" t="s">
        <v>311</v>
      </c>
      <c r="E1087" s="34" t="s">
        <v>385</v>
      </c>
      <c r="F1087" s="26">
        <v>31.9</v>
      </c>
      <c r="G1087" s="26">
        <v>33.200000000000003</v>
      </c>
      <c r="H1087" s="26">
        <v>33.200000000000003</v>
      </c>
      <c r="I1087" s="26"/>
      <c r="J1087" s="26"/>
      <c r="K1087" s="26"/>
      <c r="L1087" s="26">
        <f t="shared" si="4252"/>
        <v>31.9</v>
      </c>
      <c r="M1087" s="26">
        <f t="shared" si="4253"/>
        <v>33.200000000000003</v>
      </c>
      <c r="N1087" s="26">
        <f t="shared" si="4254"/>
        <v>33.200000000000003</v>
      </c>
      <c r="O1087" s="26"/>
      <c r="P1087" s="26"/>
      <c r="Q1087" s="26"/>
      <c r="R1087" s="26">
        <f t="shared" si="4255"/>
        <v>31.9</v>
      </c>
      <c r="S1087" s="26">
        <f t="shared" si="4256"/>
        <v>33.200000000000003</v>
      </c>
      <c r="T1087" s="26">
        <f t="shared" si="4257"/>
        <v>33.200000000000003</v>
      </c>
      <c r="U1087" s="26"/>
      <c r="V1087" s="26"/>
      <c r="W1087" s="26"/>
      <c r="X1087" s="26">
        <f t="shared" si="4258"/>
        <v>31.9</v>
      </c>
      <c r="Y1087" s="26">
        <f t="shared" si="4259"/>
        <v>33.200000000000003</v>
      </c>
      <c r="Z1087" s="26">
        <f t="shared" si="4260"/>
        <v>33.200000000000003</v>
      </c>
      <c r="AA1087" s="26"/>
      <c r="AB1087" s="26"/>
      <c r="AC1087" s="26"/>
      <c r="AD1087" s="26">
        <f t="shared" si="4261"/>
        <v>31.9</v>
      </c>
      <c r="AE1087" s="26">
        <f t="shared" si="4262"/>
        <v>33.200000000000003</v>
      </c>
      <c r="AF1087" s="26">
        <f t="shared" si="4263"/>
        <v>33.200000000000003</v>
      </c>
      <c r="AG1087" s="26"/>
      <c r="AH1087" s="26"/>
      <c r="AI1087" s="26"/>
      <c r="AJ1087" s="26">
        <f t="shared" si="4264"/>
        <v>31.9</v>
      </c>
      <c r="AK1087" s="26">
        <f t="shared" si="4265"/>
        <v>33.200000000000003</v>
      </c>
      <c r="AL1087" s="26">
        <f t="shared" si="4266"/>
        <v>33.200000000000003</v>
      </c>
      <c r="AM1087" s="26"/>
      <c r="AN1087" s="26"/>
      <c r="AO1087" s="26"/>
      <c r="AP1087" s="26">
        <f t="shared" si="4267"/>
        <v>31.9</v>
      </c>
      <c r="AQ1087" s="26">
        <f t="shared" si="4268"/>
        <v>33.200000000000003</v>
      </c>
      <c r="AR1087" s="26">
        <f t="shared" si="4269"/>
        <v>33.200000000000003</v>
      </c>
      <c r="AS1087" s="26"/>
      <c r="AT1087" s="26"/>
      <c r="AU1087" s="26"/>
      <c r="AV1087" s="26">
        <f t="shared" si="4270"/>
        <v>31.9</v>
      </c>
      <c r="AW1087" s="26">
        <f t="shared" si="4271"/>
        <v>33.200000000000003</v>
      </c>
      <c r="AX1087" s="26">
        <f t="shared" si="4272"/>
        <v>33.200000000000003</v>
      </c>
      <c r="AY1087" s="26"/>
      <c r="AZ1087" s="26"/>
      <c r="BA1087" s="26"/>
      <c r="BB1087" s="26">
        <f t="shared" si="4273"/>
        <v>31.9</v>
      </c>
      <c r="BC1087" s="26">
        <f t="shared" si="4274"/>
        <v>33.200000000000003</v>
      </c>
      <c r="BD1087" s="26">
        <f t="shared" si="4275"/>
        <v>33.200000000000003</v>
      </c>
      <c r="BE1087" s="26"/>
      <c r="BF1087" s="26"/>
      <c r="BG1087" s="26"/>
      <c r="BH1087" s="26">
        <f t="shared" si="4276"/>
        <v>31.9</v>
      </c>
      <c r="BI1087" s="26">
        <f t="shared" si="4277"/>
        <v>33.200000000000003</v>
      </c>
      <c r="BJ1087" s="26">
        <f t="shared" si="4278"/>
        <v>33.200000000000003</v>
      </c>
      <c r="BK1087" s="26"/>
      <c r="BL1087" s="26"/>
      <c r="BM1087" s="26"/>
      <c r="BN1087" s="26">
        <f t="shared" si="4279"/>
        <v>31.9</v>
      </c>
      <c r="BO1087" s="26">
        <f t="shared" si="4280"/>
        <v>33.200000000000003</v>
      </c>
      <c r="BP1087" s="26">
        <f t="shared" si="4281"/>
        <v>33.200000000000003</v>
      </c>
      <c r="BQ1087" s="26"/>
      <c r="BR1087" s="26"/>
      <c r="BS1087" s="26">
        <f t="shared" si="4282"/>
        <v>31.9</v>
      </c>
      <c r="BT1087" s="26">
        <f t="shared" si="4283"/>
        <v>33.200000000000003</v>
      </c>
      <c r="BU1087" s="26">
        <f t="shared" si="4284"/>
        <v>33.200000000000003</v>
      </c>
      <c r="BV1087" s="26"/>
      <c r="BW1087" s="26"/>
      <c r="BX1087" s="26">
        <f t="shared" si="4285"/>
        <v>31.9</v>
      </c>
      <c r="BY1087" s="26">
        <f t="shared" si="4286"/>
        <v>33.200000000000003</v>
      </c>
      <c r="BZ1087" s="26">
        <f t="shared" si="4287"/>
        <v>33.200000000000003</v>
      </c>
      <c r="CA1087" s="26"/>
      <c r="CB1087" s="26"/>
      <c r="CC1087" s="26"/>
      <c r="CD1087" s="26">
        <f t="shared" si="4366"/>
        <v>31.9</v>
      </c>
      <c r="CE1087" s="26">
        <f t="shared" si="4367"/>
        <v>33.200000000000003</v>
      </c>
      <c r="CF1087" s="26">
        <f t="shared" si="4368"/>
        <v>33.200000000000003</v>
      </c>
      <c r="CG1087" s="26"/>
      <c r="CH1087" s="26"/>
      <c r="CI1087" s="26"/>
      <c r="CJ1087" s="26">
        <f t="shared" si="4369"/>
        <v>31.9</v>
      </c>
      <c r="CK1087" s="26">
        <f t="shared" si="4370"/>
        <v>33.200000000000003</v>
      </c>
      <c r="CL1087" s="26">
        <f t="shared" si="4371"/>
        <v>33.200000000000003</v>
      </c>
      <c r="CM1087" s="26"/>
      <c r="CN1087" s="26"/>
      <c r="CO1087" s="26"/>
      <c r="CP1087" s="26">
        <f t="shared" si="4372"/>
        <v>31.9</v>
      </c>
      <c r="CQ1087" s="26">
        <f t="shared" si="4373"/>
        <v>33.200000000000003</v>
      </c>
      <c r="CR1087" s="26">
        <f t="shared" si="4374"/>
        <v>33.200000000000003</v>
      </c>
      <c r="CS1087" s="26"/>
      <c r="CT1087" s="19"/>
      <c r="CU1087" s="35"/>
    </row>
    <row r="1088" spans="1:105" hidden="1" x14ac:dyDescent="0.3">
      <c r="A1088" s="36" t="s">
        <v>591</v>
      </c>
      <c r="B1088" s="17">
        <v>610</v>
      </c>
      <c r="C1088" s="16" t="s">
        <v>45</v>
      </c>
      <c r="D1088" s="16" t="s">
        <v>103</v>
      </c>
      <c r="E1088" s="34" t="s">
        <v>104</v>
      </c>
      <c r="F1088" s="26">
        <v>136.5</v>
      </c>
      <c r="G1088" s="26">
        <v>142</v>
      </c>
      <c r="H1088" s="26">
        <v>142</v>
      </c>
      <c r="I1088" s="26"/>
      <c r="J1088" s="26"/>
      <c r="K1088" s="26"/>
      <c r="L1088" s="26">
        <f t="shared" si="4252"/>
        <v>136.5</v>
      </c>
      <c r="M1088" s="26">
        <f t="shared" si="4253"/>
        <v>142</v>
      </c>
      <c r="N1088" s="26">
        <f t="shared" si="4254"/>
        <v>142</v>
      </c>
      <c r="O1088" s="26"/>
      <c r="P1088" s="26"/>
      <c r="Q1088" s="26"/>
      <c r="R1088" s="26">
        <f t="shared" si="4255"/>
        <v>136.5</v>
      </c>
      <c r="S1088" s="26">
        <f t="shared" si="4256"/>
        <v>142</v>
      </c>
      <c r="T1088" s="26">
        <f t="shared" si="4257"/>
        <v>142</v>
      </c>
      <c r="U1088" s="26"/>
      <c r="V1088" s="26"/>
      <c r="W1088" s="26"/>
      <c r="X1088" s="26">
        <f t="shared" si="4258"/>
        <v>136.5</v>
      </c>
      <c r="Y1088" s="26">
        <f t="shared" si="4259"/>
        <v>142</v>
      </c>
      <c r="Z1088" s="26">
        <f t="shared" si="4260"/>
        <v>142</v>
      </c>
      <c r="AA1088" s="26"/>
      <c r="AB1088" s="26"/>
      <c r="AC1088" s="26"/>
      <c r="AD1088" s="26">
        <f t="shared" si="4261"/>
        <v>136.5</v>
      </c>
      <c r="AE1088" s="26">
        <f t="shared" si="4262"/>
        <v>142</v>
      </c>
      <c r="AF1088" s="26">
        <f t="shared" si="4263"/>
        <v>142</v>
      </c>
      <c r="AG1088" s="26"/>
      <c r="AH1088" s="26"/>
      <c r="AI1088" s="26"/>
      <c r="AJ1088" s="26">
        <f t="shared" si="4264"/>
        <v>136.5</v>
      </c>
      <c r="AK1088" s="26">
        <f t="shared" si="4265"/>
        <v>142</v>
      </c>
      <c r="AL1088" s="26">
        <f t="shared" si="4266"/>
        <v>142</v>
      </c>
      <c r="AM1088" s="26"/>
      <c r="AN1088" s="26"/>
      <c r="AO1088" s="26"/>
      <c r="AP1088" s="26">
        <f t="shared" si="4267"/>
        <v>136.5</v>
      </c>
      <c r="AQ1088" s="26">
        <f t="shared" si="4268"/>
        <v>142</v>
      </c>
      <c r="AR1088" s="26">
        <f t="shared" si="4269"/>
        <v>142</v>
      </c>
      <c r="AS1088" s="26"/>
      <c r="AT1088" s="26"/>
      <c r="AU1088" s="26"/>
      <c r="AV1088" s="26">
        <f t="shared" si="4270"/>
        <v>136.5</v>
      </c>
      <c r="AW1088" s="26">
        <f t="shared" si="4271"/>
        <v>142</v>
      </c>
      <c r="AX1088" s="26">
        <f t="shared" si="4272"/>
        <v>142</v>
      </c>
      <c r="AY1088" s="26"/>
      <c r="AZ1088" s="26"/>
      <c r="BA1088" s="26"/>
      <c r="BB1088" s="26">
        <f t="shared" si="4273"/>
        <v>136.5</v>
      </c>
      <c r="BC1088" s="26">
        <f t="shared" si="4274"/>
        <v>142</v>
      </c>
      <c r="BD1088" s="26">
        <f t="shared" si="4275"/>
        <v>142</v>
      </c>
      <c r="BE1088" s="26"/>
      <c r="BF1088" s="26"/>
      <c r="BG1088" s="26"/>
      <c r="BH1088" s="26">
        <f t="shared" si="4276"/>
        <v>136.5</v>
      </c>
      <c r="BI1088" s="26">
        <f t="shared" si="4277"/>
        <v>142</v>
      </c>
      <c r="BJ1088" s="26">
        <f t="shared" si="4278"/>
        <v>142</v>
      </c>
      <c r="BK1088" s="26"/>
      <c r="BL1088" s="26"/>
      <c r="BM1088" s="26"/>
      <c r="BN1088" s="26">
        <f t="shared" si="4279"/>
        <v>136.5</v>
      </c>
      <c r="BO1088" s="26">
        <f t="shared" si="4280"/>
        <v>142</v>
      </c>
      <c r="BP1088" s="26">
        <f t="shared" si="4281"/>
        <v>142</v>
      </c>
      <c r="BQ1088" s="26"/>
      <c r="BR1088" s="26"/>
      <c r="BS1088" s="26">
        <f t="shared" si="4282"/>
        <v>136.5</v>
      </c>
      <c r="BT1088" s="26">
        <f t="shared" si="4283"/>
        <v>142</v>
      </c>
      <c r="BU1088" s="26">
        <f t="shared" si="4284"/>
        <v>142</v>
      </c>
      <c r="BV1088" s="26"/>
      <c r="BW1088" s="26"/>
      <c r="BX1088" s="26">
        <f t="shared" si="4285"/>
        <v>136.5</v>
      </c>
      <c r="BY1088" s="26">
        <f t="shared" si="4286"/>
        <v>142</v>
      </c>
      <c r="BZ1088" s="26">
        <f t="shared" si="4287"/>
        <v>142</v>
      </c>
      <c r="CA1088" s="26"/>
      <c r="CB1088" s="26"/>
      <c r="CC1088" s="26"/>
      <c r="CD1088" s="26">
        <f t="shared" si="4366"/>
        <v>136.5</v>
      </c>
      <c r="CE1088" s="26">
        <f t="shared" si="4367"/>
        <v>142</v>
      </c>
      <c r="CF1088" s="26">
        <f t="shared" si="4368"/>
        <v>142</v>
      </c>
      <c r="CG1088" s="26"/>
      <c r="CH1088" s="26"/>
      <c r="CI1088" s="26"/>
      <c r="CJ1088" s="26">
        <f t="shared" si="4369"/>
        <v>136.5</v>
      </c>
      <c r="CK1088" s="26">
        <f t="shared" si="4370"/>
        <v>142</v>
      </c>
      <c r="CL1088" s="26">
        <f t="shared" si="4371"/>
        <v>142</v>
      </c>
      <c r="CM1088" s="26"/>
      <c r="CN1088" s="26"/>
      <c r="CO1088" s="26"/>
      <c r="CP1088" s="26">
        <f t="shared" si="4372"/>
        <v>136.5</v>
      </c>
      <c r="CQ1088" s="26">
        <f t="shared" si="4373"/>
        <v>142</v>
      </c>
      <c r="CR1088" s="26">
        <f t="shared" si="4374"/>
        <v>142</v>
      </c>
      <c r="CS1088" s="26"/>
      <c r="CT1088" s="19"/>
      <c r="CU1088" s="35"/>
    </row>
    <row r="1089" spans="1:105" hidden="1" x14ac:dyDescent="0.3">
      <c r="A1089" s="36" t="s">
        <v>591</v>
      </c>
      <c r="B1089" s="17">
        <v>620</v>
      </c>
      <c r="C1089" s="16"/>
      <c r="D1089" s="16"/>
      <c r="E1089" s="34" t="s">
        <v>44</v>
      </c>
      <c r="F1089" s="26">
        <f t="shared" ref="F1089:K1089" si="4477">F1090+F1091+F1092+F1093+F1094</f>
        <v>1886.3999999999999</v>
      </c>
      <c r="G1089" s="26">
        <f t="shared" si="4477"/>
        <v>1962.2</v>
      </c>
      <c r="H1089" s="26">
        <f t="shared" si="4477"/>
        <v>1962.2</v>
      </c>
      <c r="I1089" s="26">
        <f t="shared" si="4477"/>
        <v>0</v>
      </c>
      <c r="J1089" s="26">
        <f t="shared" si="4477"/>
        <v>0</v>
      </c>
      <c r="K1089" s="26">
        <f t="shared" si="4477"/>
        <v>0</v>
      </c>
      <c r="L1089" s="26">
        <f t="shared" si="4252"/>
        <v>1886.3999999999999</v>
      </c>
      <c r="M1089" s="26">
        <f t="shared" si="4253"/>
        <v>1962.2</v>
      </c>
      <c r="N1089" s="26">
        <f t="shared" si="4254"/>
        <v>1962.2</v>
      </c>
      <c r="O1089" s="26">
        <f>O1090+O1091+O1092+O1093+O1094</f>
        <v>0</v>
      </c>
      <c r="P1089" s="26">
        <f>P1090+P1091+P1092+P1093+P1094</f>
        <v>0</v>
      </c>
      <c r="Q1089" s="26">
        <f>Q1090+Q1091+Q1092+Q1093+Q1094</f>
        <v>0</v>
      </c>
      <c r="R1089" s="26">
        <f t="shared" si="4255"/>
        <v>1886.3999999999999</v>
      </c>
      <c r="S1089" s="26">
        <f t="shared" si="4256"/>
        <v>1962.2</v>
      </c>
      <c r="T1089" s="26">
        <f t="shared" si="4257"/>
        <v>1962.2</v>
      </c>
      <c r="U1089" s="26">
        <f>U1090+U1091+U1092+U1093+U1094</f>
        <v>0</v>
      </c>
      <c r="V1089" s="26">
        <f>V1090+V1091+V1092+V1093+V1094</f>
        <v>0</v>
      </c>
      <c r="W1089" s="26">
        <f>W1090+W1091+W1092+W1093+W1094</f>
        <v>0</v>
      </c>
      <c r="X1089" s="26">
        <f t="shared" si="4258"/>
        <v>1886.3999999999999</v>
      </c>
      <c r="Y1089" s="26">
        <f t="shared" si="4259"/>
        <v>1962.2</v>
      </c>
      <c r="Z1089" s="26">
        <f t="shared" si="4260"/>
        <v>1962.2</v>
      </c>
      <c r="AA1089" s="26">
        <f>AA1090+AA1091+AA1092+AA1093+AA1094</f>
        <v>0</v>
      </c>
      <c r="AB1089" s="26">
        <f>AB1090+AB1091+AB1092+AB1093+AB1094</f>
        <v>0</v>
      </c>
      <c r="AC1089" s="26">
        <f>AC1090+AC1091+AC1092+AC1093+AC1094</f>
        <v>0</v>
      </c>
      <c r="AD1089" s="26">
        <f t="shared" si="4261"/>
        <v>1886.3999999999999</v>
      </c>
      <c r="AE1089" s="26">
        <f t="shared" si="4262"/>
        <v>1962.2</v>
      </c>
      <c r="AF1089" s="26">
        <f t="shared" si="4263"/>
        <v>1962.2</v>
      </c>
      <c r="AG1089" s="26">
        <f>AG1090+AG1091+AG1092+AG1093+AG1094</f>
        <v>0</v>
      </c>
      <c r="AH1089" s="26">
        <f>AH1090+AH1091+AH1092+AH1093+AH1094</f>
        <v>0</v>
      </c>
      <c r="AI1089" s="26">
        <f>AI1090+AI1091+AI1092+AI1093+AI1094</f>
        <v>0</v>
      </c>
      <c r="AJ1089" s="26">
        <f t="shared" si="4264"/>
        <v>1886.3999999999999</v>
      </c>
      <c r="AK1089" s="26">
        <f t="shared" si="4265"/>
        <v>1962.2</v>
      </c>
      <c r="AL1089" s="26">
        <f t="shared" si="4266"/>
        <v>1962.2</v>
      </c>
      <c r="AM1089" s="26">
        <f>AM1090+AM1091+AM1092+AM1093+AM1094</f>
        <v>0</v>
      </c>
      <c r="AN1089" s="26">
        <f>AN1090+AN1091+AN1092+AN1093+AN1094</f>
        <v>0</v>
      </c>
      <c r="AO1089" s="26">
        <f>AO1090+AO1091+AO1092+AO1093+AO1094</f>
        <v>0</v>
      </c>
      <c r="AP1089" s="26">
        <f t="shared" si="4267"/>
        <v>1886.3999999999999</v>
      </c>
      <c r="AQ1089" s="26">
        <f t="shared" si="4268"/>
        <v>1962.2</v>
      </c>
      <c r="AR1089" s="26">
        <f t="shared" si="4269"/>
        <v>1962.2</v>
      </c>
      <c r="AS1089" s="26">
        <f>AS1090+AS1091+AS1092+AS1093+AS1094</f>
        <v>0</v>
      </c>
      <c r="AT1089" s="26">
        <f>AT1090+AT1091+AT1092+AT1093+AT1094</f>
        <v>0</v>
      </c>
      <c r="AU1089" s="26">
        <f>AU1090+AU1091+AU1092+AU1093+AU1094</f>
        <v>0</v>
      </c>
      <c r="AV1089" s="26">
        <f t="shared" si="4270"/>
        <v>1886.3999999999999</v>
      </c>
      <c r="AW1089" s="26">
        <f t="shared" si="4271"/>
        <v>1962.2</v>
      </c>
      <c r="AX1089" s="26">
        <f t="shared" si="4272"/>
        <v>1962.2</v>
      </c>
      <c r="AY1089" s="26">
        <f>AY1090+AY1091+AY1092+AY1093+AY1094</f>
        <v>0</v>
      </c>
      <c r="AZ1089" s="26">
        <f>AZ1090+AZ1091+AZ1092+AZ1093+AZ1094</f>
        <v>0</v>
      </c>
      <c r="BA1089" s="26">
        <f>BA1090+BA1091+BA1092+BA1093+BA1094</f>
        <v>0</v>
      </c>
      <c r="BB1089" s="26">
        <f t="shared" si="4273"/>
        <v>1886.3999999999999</v>
      </c>
      <c r="BC1089" s="26">
        <f t="shared" si="4274"/>
        <v>1962.2</v>
      </c>
      <c r="BD1089" s="26">
        <f t="shared" si="4275"/>
        <v>1962.2</v>
      </c>
      <c r="BE1089" s="26">
        <f>BE1090+BE1091+BE1092+BE1093+BE1094</f>
        <v>0</v>
      </c>
      <c r="BF1089" s="26">
        <f>BF1090+BF1091+BF1092+BF1093+BF1094</f>
        <v>0</v>
      </c>
      <c r="BG1089" s="26">
        <f>BG1090+BG1091+BG1092+BG1093+BG1094</f>
        <v>0</v>
      </c>
      <c r="BH1089" s="26">
        <f t="shared" si="4276"/>
        <v>1886.3999999999999</v>
      </c>
      <c r="BI1089" s="26">
        <f t="shared" si="4277"/>
        <v>1962.2</v>
      </c>
      <c r="BJ1089" s="26">
        <f t="shared" si="4278"/>
        <v>1962.2</v>
      </c>
      <c r="BK1089" s="26">
        <f>BK1090+BK1091+BK1092+BK1093+BK1094</f>
        <v>0</v>
      </c>
      <c r="BL1089" s="26">
        <f>BL1090+BL1091+BL1092+BL1093+BL1094</f>
        <v>0</v>
      </c>
      <c r="BM1089" s="26">
        <f>BM1090+BM1091+BM1092+BM1093+BM1094</f>
        <v>0</v>
      </c>
      <c r="BN1089" s="26">
        <f t="shared" si="4279"/>
        <v>1886.3999999999999</v>
      </c>
      <c r="BO1089" s="26">
        <f t="shared" si="4280"/>
        <v>1962.2</v>
      </c>
      <c r="BP1089" s="26">
        <f t="shared" si="4281"/>
        <v>1962.2</v>
      </c>
      <c r="BQ1089" s="26">
        <f>BQ1090+BQ1091+BQ1092+BQ1093+BQ1094</f>
        <v>0</v>
      </c>
      <c r="BR1089" s="26">
        <f>BR1090+BR1091+BR1092+BR1093+BR1094</f>
        <v>0</v>
      </c>
      <c r="BS1089" s="26">
        <f t="shared" si="4282"/>
        <v>1886.3999999999999</v>
      </c>
      <c r="BT1089" s="26">
        <f t="shared" si="4283"/>
        <v>1962.2</v>
      </c>
      <c r="BU1089" s="26">
        <f t="shared" si="4284"/>
        <v>1962.2</v>
      </c>
      <c r="BV1089" s="26">
        <f>BV1090+BV1091+BV1092+BV1093+BV1094</f>
        <v>0</v>
      </c>
      <c r="BW1089" s="26">
        <f>BW1090+BW1091+BW1092+BW1093+BW1094</f>
        <v>0</v>
      </c>
      <c r="BX1089" s="26">
        <f t="shared" si="4285"/>
        <v>1886.3999999999999</v>
      </c>
      <c r="BY1089" s="26">
        <f t="shared" si="4286"/>
        <v>1962.2</v>
      </c>
      <c r="BZ1089" s="26">
        <f t="shared" si="4287"/>
        <v>1962.2</v>
      </c>
      <c r="CA1089" s="26">
        <f>CA1090+CA1091+CA1092+CA1093+CA1094</f>
        <v>0</v>
      </c>
      <c r="CB1089" s="26">
        <f>CB1090+CB1091+CB1092+CB1093+CB1094</f>
        <v>0</v>
      </c>
      <c r="CC1089" s="26">
        <f>CC1090+CC1091+CC1092+CC1093+CC1094</f>
        <v>0</v>
      </c>
      <c r="CD1089" s="26">
        <f t="shared" si="4366"/>
        <v>1886.3999999999999</v>
      </c>
      <c r="CE1089" s="26">
        <f t="shared" si="4367"/>
        <v>1962.2</v>
      </c>
      <c r="CF1089" s="26">
        <f t="shared" si="4368"/>
        <v>1962.2</v>
      </c>
      <c r="CG1089" s="26">
        <f>CG1090+CG1091+CG1092+CG1093+CG1094</f>
        <v>0</v>
      </c>
      <c r="CH1089" s="26">
        <f>CH1090+CH1091+CH1092+CH1093+CH1094</f>
        <v>0</v>
      </c>
      <c r="CI1089" s="26">
        <f>CI1090+CI1091+CI1092+CI1093+CI1094</f>
        <v>0</v>
      </c>
      <c r="CJ1089" s="26">
        <f t="shared" si="4369"/>
        <v>1886.3999999999999</v>
      </c>
      <c r="CK1089" s="26">
        <f t="shared" si="4370"/>
        <v>1962.2</v>
      </c>
      <c r="CL1089" s="26">
        <f t="shared" si="4371"/>
        <v>1962.2</v>
      </c>
      <c r="CM1089" s="26">
        <f>CM1090+CM1091+CM1092+CM1093+CM1094</f>
        <v>0</v>
      </c>
      <c r="CN1089" s="26">
        <f>CN1090+CN1091+CN1092+CN1093+CN1094</f>
        <v>0</v>
      </c>
      <c r="CO1089" s="26">
        <f>CO1090+CO1091+CO1092+CO1093+CO1094</f>
        <v>0</v>
      </c>
      <c r="CP1089" s="26">
        <f t="shared" si="4372"/>
        <v>1886.3999999999999</v>
      </c>
      <c r="CQ1089" s="26">
        <f t="shared" si="4373"/>
        <v>1962.2</v>
      </c>
      <c r="CR1089" s="26">
        <f t="shared" si="4374"/>
        <v>1962.2</v>
      </c>
      <c r="CS1089" s="26">
        <f>CS1090+CS1091+CS1092+CS1093+CS1094</f>
        <v>0</v>
      </c>
      <c r="CT1089" s="19"/>
      <c r="CU1089" s="35"/>
      <c r="CZ1089" s="1" t="s">
        <v>28</v>
      </c>
    </row>
    <row r="1090" spans="1:105" hidden="1" x14ac:dyDescent="0.3">
      <c r="A1090" s="36" t="s">
        <v>591</v>
      </c>
      <c r="B1090" s="17">
        <v>620</v>
      </c>
      <c r="C1090" s="16" t="s">
        <v>45</v>
      </c>
      <c r="D1090" s="16" t="s">
        <v>40</v>
      </c>
      <c r="E1090" s="34" t="s">
        <v>434</v>
      </c>
      <c r="F1090" s="26">
        <v>530.79999999999995</v>
      </c>
      <c r="G1090" s="26">
        <v>552.1</v>
      </c>
      <c r="H1090" s="26">
        <v>552.1</v>
      </c>
      <c r="I1090" s="26"/>
      <c r="J1090" s="26"/>
      <c r="K1090" s="26"/>
      <c r="L1090" s="26">
        <f t="shared" si="4252"/>
        <v>530.79999999999995</v>
      </c>
      <c r="M1090" s="26">
        <f t="shared" si="4253"/>
        <v>552.1</v>
      </c>
      <c r="N1090" s="26">
        <f t="shared" si="4254"/>
        <v>552.1</v>
      </c>
      <c r="O1090" s="26"/>
      <c r="P1090" s="26"/>
      <c r="Q1090" s="26"/>
      <c r="R1090" s="26">
        <f t="shared" si="4255"/>
        <v>530.79999999999995</v>
      </c>
      <c r="S1090" s="26">
        <f t="shared" si="4256"/>
        <v>552.1</v>
      </c>
      <c r="T1090" s="26">
        <f t="shared" si="4257"/>
        <v>552.1</v>
      </c>
      <c r="U1090" s="26"/>
      <c r="V1090" s="26"/>
      <c r="W1090" s="26"/>
      <c r="X1090" s="26">
        <f t="shared" si="4258"/>
        <v>530.79999999999995</v>
      </c>
      <c r="Y1090" s="26">
        <f t="shared" si="4259"/>
        <v>552.1</v>
      </c>
      <c r="Z1090" s="26">
        <f t="shared" si="4260"/>
        <v>552.1</v>
      </c>
      <c r="AA1090" s="26"/>
      <c r="AB1090" s="26"/>
      <c r="AC1090" s="26"/>
      <c r="AD1090" s="26">
        <f t="shared" si="4261"/>
        <v>530.79999999999995</v>
      </c>
      <c r="AE1090" s="26">
        <f t="shared" si="4262"/>
        <v>552.1</v>
      </c>
      <c r="AF1090" s="26">
        <f t="shared" si="4263"/>
        <v>552.1</v>
      </c>
      <c r="AG1090" s="26"/>
      <c r="AH1090" s="26"/>
      <c r="AI1090" s="26"/>
      <c r="AJ1090" s="26">
        <f t="shared" si="4264"/>
        <v>530.79999999999995</v>
      </c>
      <c r="AK1090" s="26">
        <f t="shared" si="4265"/>
        <v>552.1</v>
      </c>
      <c r="AL1090" s="26">
        <f t="shared" si="4266"/>
        <v>552.1</v>
      </c>
      <c r="AM1090" s="26"/>
      <c r="AN1090" s="26"/>
      <c r="AO1090" s="26"/>
      <c r="AP1090" s="26">
        <f t="shared" si="4267"/>
        <v>530.79999999999995</v>
      </c>
      <c r="AQ1090" s="26">
        <f t="shared" si="4268"/>
        <v>552.1</v>
      </c>
      <c r="AR1090" s="26">
        <f t="shared" si="4269"/>
        <v>552.1</v>
      </c>
      <c r="AS1090" s="26"/>
      <c r="AT1090" s="26"/>
      <c r="AU1090" s="26"/>
      <c r="AV1090" s="26">
        <f t="shared" si="4270"/>
        <v>530.79999999999995</v>
      </c>
      <c r="AW1090" s="26">
        <f t="shared" si="4271"/>
        <v>552.1</v>
      </c>
      <c r="AX1090" s="26">
        <f t="shared" si="4272"/>
        <v>552.1</v>
      </c>
      <c r="AY1090" s="26"/>
      <c r="AZ1090" s="26"/>
      <c r="BA1090" s="26"/>
      <c r="BB1090" s="26">
        <f t="shared" si="4273"/>
        <v>530.79999999999995</v>
      </c>
      <c r="BC1090" s="26">
        <f t="shared" si="4274"/>
        <v>552.1</v>
      </c>
      <c r="BD1090" s="26">
        <f t="shared" si="4275"/>
        <v>552.1</v>
      </c>
      <c r="BE1090" s="26"/>
      <c r="BF1090" s="26"/>
      <c r="BG1090" s="26"/>
      <c r="BH1090" s="26">
        <f t="shared" si="4276"/>
        <v>530.79999999999995</v>
      </c>
      <c r="BI1090" s="26">
        <f t="shared" si="4277"/>
        <v>552.1</v>
      </c>
      <c r="BJ1090" s="26">
        <f t="shared" si="4278"/>
        <v>552.1</v>
      </c>
      <c r="BK1090" s="26"/>
      <c r="BL1090" s="26"/>
      <c r="BM1090" s="26"/>
      <c r="BN1090" s="26">
        <f t="shared" si="4279"/>
        <v>530.79999999999995</v>
      </c>
      <c r="BO1090" s="26">
        <f t="shared" si="4280"/>
        <v>552.1</v>
      </c>
      <c r="BP1090" s="26">
        <f t="shared" si="4281"/>
        <v>552.1</v>
      </c>
      <c r="BQ1090" s="26"/>
      <c r="BR1090" s="26"/>
      <c r="BS1090" s="26">
        <f t="shared" si="4282"/>
        <v>530.79999999999995</v>
      </c>
      <c r="BT1090" s="26">
        <f t="shared" si="4283"/>
        <v>552.1</v>
      </c>
      <c r="BU1090" s="26">
        <f t="shared" si="4284"/>
        <v>552.1</v>
      </c>
      <c r="BV1090" s="26"/>
      <c r="BW1090" s="26"/>
      <c r="BX1090" s="26">
        <f t="shared" si="4285"/>
        <v>530.79999999999995</v>
      </c>
      <c r="BY1090" s="26">
        <f t="shared" si="4286"/>
        <v>552.1</v>
      </c>
      <c r="BZ1090" s="26">
        <f t="shared" si="4287"/>
        <v>552.1</v>
      </c>
      <c r="CA1090" s="26"/>
      <c r="CB1090" s="26"/>
      <c r="CC1090" s="26"/>
      <c r="CD1090" s="26">
        <f t="shared" si="4366"/>
        <v>530.79999999999995</v>
      </c>
      <c r="CE1090" s="26">
        <f t="shared" si="4367"/>
        <v>552.1</v>
      </c>
      <c r="CF1090" s="26">
        <f t="shared" si="4368"/>
        <v>552.1</v>
      </c>
      <c r="CG1090" s="26"/>
      <c r="CH1090" s="26"/>
      <c r="CI1090" s="26"/>
      <c r="CJ1090" s="26">
        <f t="shared" si="4369"/>
        <v>530.79999999999995</v>
      </c>
      <c r="CK1090" s="26">
        <f t="shared" si="4370"/>
        <v>552.1</v>
      </c>
      <c r="CL1090" s="26">
        <f t="shared" si="4371"/>
        <v>552.1</v>
      </c>
      <c r="CM1090" s="26"/>
      <c r="CN1090" s="26"/>
      <c r="CO1090" s="26"/>
      <c r="CP1090" s="26">
        <f t="shared" si="4372"/>
        <v>530.79999999999995</v>
      </c>
      <c r="CQ1090" s="26">
        <f t="shared" si="4373"/>
        <v>552.1</v>
      </c>
      <c r="CR1090" s="26">
        <f t="shared" si="4374"/>
        <v>552.1</v>
      </c>
      <c r="CS1090" s="26"/>
      <c r="CT1090" s="19"/>
      <c r="CU1090" s="35"/>
    </row>
    <row r="1091" spans="1:105" hidden="1" x14ac:dyDescent="0.3">
      <c r="A1091" s="36" t="s">
        <v>591</v>
      </c>
      <c r="B1091" s="17">
        <v>620</v>
      </c>
      <c r="C1091" s="16" t="s">
        <v>45</v>
      </c>
      <c r="D1091" s="16" t="s">
        <v>311</v>
      </c>
      <c r="E1091" s="34" t="s">
        <v>385</v>
      </c>
      <c r="F1091" s="26">
        <v>23.5</v>
      </c>
      <c r="G1091" s="26">
        <v>24.4</v>
      </c>
      <c r="H1091" s="26">
        <v>24.4</v>
      </c>
      <c r="I1091" s="26"/>
      <c r="J1091" s="26"/>
      <c r="K1091" s="26"/>
      <c r="L1091" s="26">
        <f t="shared" si="4252"/>
        <v>23.5</v>
      </c>
      <c r="M1091" s="26">
        <f t="shared" si="4253"/>
        <v>24.4</v>
      </c>
      <c r="N1091" s="26">
        <f t="shared" si="4254"/>
        <v>24.4</v>
      </c>
      <c r="O1091" s="26"/>
      <c r="P1091" s="26"/>
      <c r="Q1091" s="26"/>
      <c r="R1091" s="26">
        <f t="shared" si="4255"/>
        <v>23.5</v>
      </c>
      <c r="S1091" s="26">
        <f t="shared" si="4256"/>
        <v>24.4</v>
      </c>
      <c r="T1091" s="26">
        <f t="shared" si="4257"/>
        <v>24.4</v>
      </c>
      <c r="U1091" s="26"/>
      <c r="V1091" s="26"/>
      <c r="W1091" s="26"/>
      <c r="X1091" s="26">
        <f t="shared" si="4258"/>
        <v>23.5</v>
      </c>
      <c r="Y1091" s="26">
        <f t="shared" si="4259"/>
        <v>24.4</v>
      </c>
      <c r="Z1091" s="26">
        <f t="shared" si="4260"/>
        <v>24.4</v>
      </c>
      <c r="AA1091" s="26"/>
      <c r="AB1091" s="26"/>
      <c r="AC1091" s="26"/>
      <c r="AD1091" s="26">
        <f t="shared" si="4261"/>
        <v>23.5</v>
      </c>
      <c r="AE1091" s="26">
        <f t="shared" si="4262"/>
        <v>24.4</v>
      </c>
      <c r="AF1091" s="26">
        <f t="shared" si="4263"/>
        <v>24.4</v>
      </c>
      <c r="AG1091" s="26"/>
      <c r="AH1091" s="26"/>
      <c r="AI1091" s="26"/>
      <c r="AJ1091" s="26">
        <f t="shared" si="4264"/>
        <v>23.5</v>
      </c>
      <c r="AK1091" s="26">
        <f t="shared" si="4265"/>
        <v>24.4</v>
      </c>
      <c r="AL1091" s="26">
        <f t="shared" si="4266"/>
        <v>24.4</v>
      </c>
      <c r="AM1091" s="26"/>
      <c r="AN1091" s="26"/>
      <c r="AO1091" s="26"/>
      <c r="AP1091" s="26">
        <f t="shared" si="4267"/>
        <v>23.5</v>
      </c>
      <c r="AQ1091" s="26">
        <f t="shared" si="4268"/>
        <v>24.4</v>
      </c>
      <c r="AR1091" s="26">
        <f t="shared" si="4269"/>
        <v>24.4</v>
      </c>
      <c r="AS1091" s="26"/>
      <c r="AT1091" s="26"/>
      <c r="AU1091" s="26"/>
      <c r="AV1091" s="26">
        <f t="shared" si="4270"/>
        <v>23.5</v>
      </c>
      <c r="AW1091" s="26">
        <f t="shared" si="4271"/>
        <v>24.4</v>
      </c>
      <c r="AX1091" s="26">
        <f t="shared" si="4272"/>
        <v>24.4</v>
      </c>
      <c r="AY1091" s="26"/>
      <c r="AZ1091" s="26"/>
      <c r="BA1091" s="26"/>
      <c r="BB1091" s="26">
        <f t="shared" si="4273"/>
        <v>23.5</v>
      </c>
      <c r="BC1091" s="26">
        <f t="shared" si="4274"/>
        <v>24.4</v>
      </c>
      <c r="BD1091" s="26">
        <f t="shared" si="4275"/>
        <v>24.4</v>
      </c>
      <c r="BE1091" s="26"/>
      <c r="BF1091" s="26"/>
      <c r="BG1091" s="26"/>
      <c r="BH1091" s="26">
        <f t="shared" si="4276"/>
        <v>23.5</v>
      </c>
      <c r="BI1091" s="26">
        <f t="shared" si="4277"/>
        <v>24.4</v>
      </c>
      <c r="BJ1091" s="26">
        <f t="shared" si="4278"/>
        <v>24.4</v>
      </c>
      <c r="BK1091" s="26"/>
      <c r="BL1091" s="26"/>
      <c r="BM1091" s="26"/>
      <c r="BN1091" s="26">
        <f t="shared" si="4279"/>
        <v>23.5</v>
      </c>
      <c r="BO1091" s="26">
        <f t="shared" si="4280"/>
        <v>24.4</v>
      </c>
      <c r="BP1091" s="26">
        <f t="shared" si="4281"/>
        <v>24.4</v>
      </c>
      <c r="BQ1091" s="26"/>
      <c r="BR1091" s="26"/>
      <c r="BS1091" s="26">
        <f t="shared" si="4282"/>
        <v>23.5</v>
      </c>
      <c r="BT1091" s="26">
        <f t="shared" si="4283"/>
        <v>24.4</v>
      </c>
      <c r="BU1091" s="26">
        <f t="shared" si="4284"/>
        <v>24.4</v>
      </c>
      <c r="BV1091" s="26"/>
      <c r="BW1091" s="26"/>
      <c r="BX1091" s="26">
        <f t="shared" si="4285"/>
        <v>23.5</v>
      </c>
      <c r="BY1091" s="26">
        <f t="shared" si="4286"/>
        <v>24.4</v>
      </c>
      <c r="BZ1091" s="26">
        <f t="shared" si="4287"/>
        <v>24.4</v>
      </c>
      <c r="CA1091" s="26"/>
      <c r="CB1091" s="26"/>
      <c r="CC1091" s="26"/>
      <c r="CD1091" s="26">
        <f t="shared" si="4366"/>
        <v>23.5</v>
      </c>
      <c r="CE1091" s="26">
        <f t="shared" si="4367"/>
        <v>24.4</v>
      </c>
      <c r="CF1091" s="26">
        <f t="shared" si="4368"/>
        <v>24.4</v>
      </c>
      <c r="CG1091" s="26"/>
      <c r="CH1091" s="26"/>
      <c r="CI1091" s="26"/>
      <c r="CJ1091" s="26">
        <f t="shared" si="4369"/>
        <v>23.5</v>
      </c>
      <c r="CK1091" s="26">
        <f t="shared" si="4370"/>
        <v>24.4</v>
      </c>
      <c r="CL1091" s="26">
        <f t="shared" si="4371"/>
        <v>24.4</v>
      </c>
      <c r="CM1091" s="26"/>
      <c r="CN1091" s="26"/>
      <c r="CO1091" s="26"/>
      <c r="CP1091" s="26">
        <f t="shared" si="4372"/>
        <v>23.5</v>
      </c>
      <c r="CQ1091" s="26">
        <f t="shared" si="4373"/>
        <v>24.4</v>
      </c>
      <c r="CR1091" s="26">
        <f t="shared" si="4374"/>
        <v>24.4</v>
      </c>
      <c r="CS1091" s="26"/>
      <c r="CT1091" s="19"/>
      <c r="CU1091" s="35"/>
    </row>
    <row r="1092" spans="1:105" hidden="1" x14ac:dyDescent="0.3">
      <c r="A1092" s="36" t="s">
        <v>591</v>
      </c>
      <c r="B1092" s="17">
        <v>620</v>
      </c>
      <c r="C1092" s="16" t="s">
        <v>45</v>
      </c>
      <c r="D1092" s="16" t="s">
        <v>65</v>
      </c>
      <c r="E1092" s="34" t="s">
        <v>215</v>
      </c>
      <c r="F1092" s="26">
        <v>1168.0999999999999</v>
      </c>
      <c r="G1092" s="26">
        <v>1215</v>
      </c>
      <c r="H1092" s="26">
        <v>1215</v>
      </c>
      <c r="I1092" s="26"/>
      <c r="J1092" s="26"/>
      <c r="K1092" s="26"/>
      <c r="L1092" s="26">
        <f t="shared" si="4252"/>
        <v>1168.0999999999999</v>
      </c>
      <c r="M1092" s="26">
        <f t="shared" si="4253"/>
        <v>1215</v>
      </c>
      <c r="N1092" s="26">
        <f t="shared" si="4254"/>
        <v>1215</v>
      </c>
      <c r="O1092" s="26"/>
      <c r="P1092" s="26"/>
      <c r="Q1092" s="26"/>
      <c r="R1092" s="26">
        <f t="shared" si="4255"/>
        <v>1168.0999999999999</v>
      </c>
      <c r="S1092" s="26">
        <f t="shared" si="4256"/>
        <v>1215</v>
      </c>
      <c r="T1092" s="26">
        <f t="shared" si="4257"/>
        <v>1215</v>
      </c>
      <c r="U1092" s="26"/>
      <c r="V1092" s="26"/>
      <c r="W1092" s="26"/>
      <c r="X1092" s="26">
        <f t="shared" si="4258"/>
        <v>1168.0999999999999</v>
      </c>
      <c r="Y1092" s="26">
        <f t="shared" si="4259"/>
        <v>1215</v>
      </c>
      <c r="Z1092" s="26">
        <f t="shared" si="4260"/>
        <v>1215</v>
      </c>
      <c r="AA1092" s="26"/>
      <c r="AB1092" s="26"/>
      <c r="AC1092" s="26"/>
      <c r="AD1092" s="26">
        <f t="shared" si="4261"/>
        <v>1168.0999999999999</v>
      </c>
      <c r="AE1092" s="26">
        <f t="shared" si="4262"/>
        <v>1215</v>
      </c>
      <c r="AF1092" s="26">
        <f t="shared" si="4263"/>
        <v>1215</v>
      </c>
      <c r="AG1092" s="26"/>
      <c r="AH1092" s="26"/>
      <c r="AI1092" s="26"/>
      <c r="AJ1092" s="26">
        <f t="shared" si="4264"/>
        <v>1168.0999999999999</v>
      </c>
      <c r="AK1092" s="26">
        <f t="shared" si="4265"/>
        <v>1215</v>
      </c>
      <c r="AL1092" s="26">
        <f t="shared" si="4266"/>
        <v>1215</v>
      </c>
      <c r="AM1092" s="26"/>
      <c r="AN1092" s="26"/>
      <c r="AO1092" s="26"/>
      <c r="AP1092" s="26">
        <f t="shared" si="4267"/>
        <v>1168.0999999999999</v>
      </c>
      <c r="AQ1092" s="26">
        <f t="shared" si="4268"/>
        <v>1215</v>
      </c>
      <c r="AR1092" s="26">
        <f t="shared" si="4269"/>
        <v>1215</v>
      </c>
      <c r="AS1092" s="26"/>
      <c r="AT1092" s="26"/>
      <c r="AU1092" s="26"/>
      <c r="AV1092" s="26">
        <f t="shared" si="4270"/>
        <v>1168.0999999999999</v>
      </c>
      <c r="AW1092" s="26">
        <f t="shared" si="4271"/>
        <v>1215</v>
      </c>
      <c r="AX1092" s="26">
        <f t="shared" si="4272"/>
        <v>1215</v>
      </c>
      <c r="AY1092" s="26"/>
      <c r="AZ1092" s="26"/>
      <c r="BA1092" s="26"/>
      <c r="BB1092" s="26">
        <f t="shared" si="4273"/>
        <v>1168.0999999999999</v>
      </c>
      <c r="BC1092" s="26">
        <f t="shared" si="4274"/>
        <v>1215</v>
      </c>
      <c r="BD1092" s="26">
        <f t="shared" si="4275"/>
        <v>1215</v>
      </c>
      <c r="BE1092" s="26"/>
      <c r="BF1092" s="26"/>
      <c r="BG1092" s="26"/>
      <c r="BH1092" s="26">
        <f t="shared" si="4276"/>
        <v>1168.0999999999999</v>
      </c>
      <c r="BI1092" s="26">
        <f t="shared" si="4277"/>
        <v>1215</v>
      </c>
      <c r="BJ1092" s="26">
        <f t="shared" si="4278"/>
        <v>1215</v>
      </c>
      <c r="BK1092" s="26"/>
      <c r="BL1092" s="26"/>
      <c r="BM1092" s="26"/>
      <c r="BN1092" s="26">
        <f t="shared" si="4279"/>
        <v>1168.0999999999999</v>
      </c>
      <c r="BO1092" s="26">
        <f t="shared" si="4280"/>
        <v>1215</v>
      </c>
      <c r="BP1092" s="26">
        <f t="shared" si="4281"/>
        <v>1215</v>
      </c>
      <c r="BQ1092" s="26"/>
      <c r="BR1092" s="26"/>
      <c r="BS1092" s="26">
        <f t="shared" si="4282"/>
        <v>1168.0999999999999</v>
      </c>
      <c r="BT1092" s="26">
        <f t="shared" si="4283"/>
        <v>1215</v>
      </c>
      <c r="BU1092" s="26">
        <f t="shared" si="4284"/>
        <v>1215</v>
      </c>
      <c r="BV1092" s="26"/>
      <c r="BW1092" s="26"/>
      <c r="BX1092" s="26">
        <f t="shared" si="4285"/>
        <v>1168.0999999999999</v>
      </c>
      <c r="BY1092" s="26">
        <f t="shared" si="4286"/>
        <v>1215</v>
      </c>
      <c r="BZ1092" s="26">
        <f t="shared" si="4287"/>
        <v>1215</v>
      </c>
      <c r="CA1092" s="26"/>
      <c r="CB1092" s="26"/>
      <c r="CC1092" s="26"/>
      <c r="CD1092" s="26">
        <f t="shared" si="4366"/>
        <v>1168.0999999999999</v>
      </c>
      <c r="CE1092" s="26">
        <f t="shared" si="4367"/>
        <v>1215</v>
      </c>
      <c r="CF1092" s="26">
        <f t="shared" si="4368"/>
        <v>1215</v>
      </c>
      <c r="CG1092" s="26"/>
      <c r="CH1092" s="26"/>
      <c r="CI1092" s="26"/>
      <c r="CJ1092" s="26">
        <f t="shared" si="4369"/>
        <v>1168.0999999999999</v>
      </c>
      <c r="CK1092" s="26">
        <f t="shared" si="4370"/>
        <v>1215</v>
      </c>
      <c r="CL1092" s="26">
        <f t="shared" si="4371"/>
        <v>1215</v>
      </c>
      <c r="CM1092" s="26"/>
      <c r="CN1092" s="26"/>
      <c r="CO1092" s="26"/>
      <c r="CP1092" s="26">
        <f t="shared" si="4372"/>
        <v>1168.0999999999999</v>
      </c>
      <c r="CQ1092" s="26">
        <f t="shared" si="4373"/>
        <v>1215</v>
      </c>
      <c r="CR1092" s="26">
        <f t="shared" si="4374"/>
        <v>1215</v>
      </c>
      <c r="CS1092" s="26"/>
      <c r="CT1092" s="19"/>
      <c r="CU1092" s="35"/>
    </row>
    <row r="1093" spans="1:105" hidden="1" x14ac:dyDescent="0.3">
      <c r="A1093" s="36" t="s">
        <v>591</v>
      </c>
      <c r="B1093" s="17">
        <v>620</v>
      </c>
      <c r="C1093" s="16" t="s">
        <v>45</v>
      </c>
      <c r="D1093" s="16" t="s">
        <v>103</v>
      </c>
      <c r="E1093" s="34" t="s">
        <v>104</v>
      </c>
      <c r="F1093" s="26">
        <v>67.599999999999994</v>
      </c>
      <c r="G1093" s="26">
        <v>70.400000000000006</v>
      </c>
      <c r="H1093" s="26">
        <v>70.400000000000006</v>
      </c>
      <c r="I1093" s="26"/>
      <c r="J1093" s="26"/>
      <c r="K1093" s="26"/>
      <c r="L1093" s="26">
        <f t="shared" si="4252"/>
        <v>67.599999999999994</v>
      </c>
      <c r="M1093" s="26">
        <f t="shared" si="4253"/>
        <v>70.400000000000006</v>
      </c>
      <c r="N1093" s="26">
        <f t="shared" si="4254"/>
        <v>70.400000000000006</v>
      </c>
      <c r="O1093" s="26"/>
      <c r="P1093" s="26"/>
      <c r="Q1093" s="26"/>
      <c r="R1093" s="26">
        <f t="shared" si="4255"/>
        <v>67.599999999999994</v>
      </c>
      <c r="S1093" s="26">
        <f t="shared" si="4256"/>
        <v>70.400000000000006</v>
      </c>
      <c r="T1093" s="26">
        <f t="shared" si="4257"/>
        <v>70.400000000000006</v>
      </c>
      <c r="U1093" s="26"/>
      <c r="V1093" s="26"/>
      <c r="W1093" s="26"/>
      <c r="X1093" s="26">
        <f t="shared" si="4258"/>
        <v>67.599999999999994</v>
      </c>
      <c r="Y1093" s="26">
        <f t="shared" si="4259"/>
        <v>70.400000000000006</v>
      </c>
      <c r="Z1093" s="26">
        <f t="shared" si="4260"/>
        <v>70.400000000000006</v>
      </c>
      <c r="AA1093" s="26"/>
      <c r="AB1093" s="26"/>
      <c r="AC1093" s="26"/>
      <c r="AD1093" s="26">
        <f t="shared" si="4261"/>
        <v>67.599999999999994</v>
      </c>
      <c r="AE1093" s="26">
        <f t="shared" si="4262"/>
        <v>70.400000000000006</v>
      </c>
      <c r="AF1093" s="26">
        <f t="shared" si="4263"/>
        <v>70.400000000000006</v>
      </c>
      <c r="AG1093" s="26"/>
      <c r="AH1093" s="26"/>
      <c r="AI1093" s="26"/>
      <c r="AJ1093" s="26">
        <f t="shared" si="4264"/>
        <v>67.599999999999994</v>
      </c>
      <c r="AK1093" s="26">
        <f t="shared" si="4265"/>
        <v>70.400000000000006</v>
      </c>
      <c r="AL1093" s="26">
        <f t="shared" si="4266"/>
        <v>70.400000000000006</v>
      </c>
      <c r="AM1093" s="26"/>
      <c r="AN1093" s="26"/>
      <c r="AO1093" s="26"/>
      <c r="AP1093" s="26">
        <f t="shared" si="4267"/>
        <v>67.599999999999994</v>
      </c>
      <c r="AQ1093" s="26">
        <f t="shared" si="4268"/>
        <v>70.400000000000006</v>
      </c>
      <c r="AR1093" s="26">
        <f t="shared" si="4269"/>
        <v>70.400000000000006</v>
      </c>
      <c r="AS1093" s="26"/>
      <c r="AT1093" s="26"/>
      <c r="AU1093" s="26"/>
      <c r="AV1093" s="26">
        <f t="shared" si="4270"/>
        <v>67.599999999999994</v>
      </c>
      <c r="AW1093" s="26">
        <f t="shared" si="4271"/>
        <v>70.400000000000006</v>
      </c>
      <c r="AX1093" s="26">
        <f t="shared" si="4272"/>
        <v>70.400000000000006</v>
      </c>
      <c r="AY1093" s="26"/>
      <c r="AZ1093" s="26"/>
      <c r="BA1093" s="26"/>
      <c r="BB1093" s="26">
        <f t="shared" si="4273"/>
        <v>67.599999999999994</v>
      </c>
      <c r="BC1093" s="26">
        <f t="shared" si="4274"/>
        <v>70.400000000000006</v>
      </c>
      <c r="BD1093" s="26">
        <f t="shared" si="4275"/>
        <v>70.400000000000006</v>
      </c>
      <c r="BE1093" s="26"/>
      <c r="BF1093" s="26"/>
      <c r="BG1093" s="26"/>
      <c r="BH1093" s="26">
        <f t="shared" si="4276"/>
        <v>67.599999999999994</v>
      </c>
      <c r="BI1093" s="26">
        <f t="shared" si="4277"/>
        <v>70.400000000000006</v>
      </c>
      <c r="BJ1093" s="26">
        <f t="shared" si="4278"/>
        <v>70.400000000000006</v>
      </c>
      <c r="BK1093" s="26"/>
      <c r="BL1093" s="26"/>
      <c r="BM1093" s="26"/>
      <c r="BN1093" s="26">
        <f t="shared" si="4279"/>
        <v>67.599999999999994</v>
      </c>
      <c r="BO1093" s="26">
        <f t="shared" si="4280"/>
        <v>70.400000000000006</v>
      </c>
      <c r="BP1093" s="26">
        <f t="shared" si="4281"/>
        <v>70.400000000000006</v>
      </c>
      <c r="BQ1093" s="26"/>
      <c r="BR1093" s="26"/>
      <c r="BS1093" s="26">
        <f t="shared" si="4282"/>
        <v>67.599999999999994</v>
      </c>
      <c r="BT1093" s="26">
        <f t="shared" si="4283"/>
        <v>70.400000000000006</v>
      </c>
      <c r="BU1093" s="26">
        <f t="shared" si="4284"/>
        <v>70.400000000000006</v>
      </c>
      <c r="BV1093" s="26"/>
      <c r="BW1093" s="26"/>
      <c r="BX1093" s="26">
        <f t="shared" si="4285"/>
        <v>67.599999999999994</v>
      </c>
      <c r="BY1093" s="26">
        <f t="shared" si="4286"/>
        <v>70.400000000000006</v>
      </c>
      <c r="BZ1093" s="26">
        <f t="shared" si="4287"/>
        <v>70.400000000000006</v>
      </c>
      <c r="CA1093" s="26"/>
      <c r="CB1093" s="26"/>
      <c r="CC1093" s="26"/>
      <c r="CD1093" s="26">
        <f t="shared" si="4366"/>
        <v>67.599999999999994</v>
      </c>
      <c r="CE1093" s="26">
        <f t="shared" si="4367"/>
        <v>70.400000000000006</v>
      </c>
      <c r="CF1093" s="26">
        <f t="shared" si="4368"/>
        <v>70.400000000000006</v>
      </c>
      <c r="CG1093" s="26"/>
      <c r="CH1093" s="26"/>
      <c r="CI1093" s="26"/>
      <c r="CJ1093" s="26">
        <f t="shared" si="4369"/>
        <v>67.599999999999994</v>
      </c>
      <c r="CK1093" s="26">
        <f t="shared" si="4370"/>
        <v>70.400000000000006</v>
      </c>
      <c r="CL1093" s="26">
        <f t="shared" si="4371"/>
        <v>70.400000000000006</v>
      </c>
      <c r="CM1093" s="26"/>
      <c r="CN1093" s="26"/>
      <c r="CO1093" s="26"/>
      <c r="CP1093" s="26">
        <f t="shared" si="4372"/>
        <v>67.599999999999994</v>
      </c>
      <c r="CQ1093" s="26">
        <f t="shared" si="4373"/>
        <v>70.400000000000006</v>
      </c>
      <c r="CR1093" s="26">
        <f t="shared" si="4374"/>
        <v>70.400000000000006</v>
      </c>
      <c r="CS1093" s="26"/>
      <c r="CT1093" s="19"/>
      <c r="CU1093" s="35"/>
    </row>
    <row r="1094" spans="1:105" hidden="1" x14ac:dyDescent="0.3">
      <c r="A1094" s="36" t="s">
        <v>591</v>
      </c>
      <c r="B1094" s="17">
        <v>620</v>
      </c>
      <c r="C1094" s="16" t="s">
        <v>276</v>
      </c>
      <c r="D1094" s="16" t="s">
        <v>65</v>
      </c>
      <c r="E1094" s="34" t="s">
        <v>277</v>
      </c>
      <c r="F1094" s="26">
        <v>96.4</v>
      </c>
      <c r="G1094" s="26">
        <v>100.3</v>
      </c>
      <c r="H1094" s="26">
        <v>100.3</v>
      </c>
      <c r="I1094" s="26"/>
      <c r="J1094" s="26"/>
      <c r="K1094" s="26"/>
      <c r="L1094" s="26">
        <f t="shared" si="4252"/>
        <v>96.4</v>
      </c>
      <c r="M1094" s="26">
        <f t="shared" si="4253"/>
        <v>100.3</v>
      </c>
      <c r="N1094" s="26">
        <f t="shared" si="4254"/>
        <v>100.3</v>
      </c>
      <c r="O1094" s="26"/>
      <c r="P1094" s="26"/>
      <c r="Q1094" s="26"/>
      <c r="R1094" s="26">
        <f t="shared" si="4255"/>
        <v>96.4</v>
      </c>
      <c r="S1094" s="26">
        <f t="shared" si="4256"/>
        <v>100.3</v>
      </c>
      <c r="T1094" s="26">
        <f t="shared" si="4257"/>
        <v>100.3</v>
      </c>
      <c r="U1094" s="26"/>
      <c r="V1094" s="26"/>
      <c r="W1094" s="26"/>
      <c r="X1094" s="26">
        <f t="shared" si="4258"/>
        <v>96.4</v>
      </c>
      <c r="Y1094" s="26">
        <f t="shared" si="4259"/>
        <v>100.3</v>
      </c>
      <c r="Z1094" s="26">
        <f t="shared" si="4260"/>
        <v>100.3</v>
      </c>
      <c r="AA1094" s="26"/>
      <c r="AB1094" s="26"/>
      <c r="AC1094" s="26"/>
      <c r="AD1094" s="26">
        <f t="shared" si="4261"/>
        <v>96.4</v>
      </c>
      <c r="AE1094" s="26">
        <f t="shared" si="4262"/>
        <v>100.3</v>
      </c>
      <c r="AF1094" s="26">
        <f t="shared" si="4263"/>
        <v>100.3</v>
      </c>
      <c r="AG1094" s="26"/>
      <c r="AH1094" s="26"/>
      <c r="AI1094" s="26"/>
      <c r="AJ1094" s="26">
        <f t="shared" si="4264"/>
        <v>96.4</v>
      </c>
      <c r="AK1094" s="26">
        <f t="shared" si="4265"/>
        <v>100.3</v>
      </c>
      <c r="AL1094" s="26">
        <f t="shared" si="4266"/>
        <v>100.3</v>
      </c>
      <c r="AM1094" s="26"/>
      <c r="AN1094" s="26"/>
      <c r="AO1094" s="26"/>
      <c r="AP1094" s="26">
        <f t="shared" si="4267"/>
        <v>96.4</v>
      </c>
      <c r="AQ1094" s="26">
        <f t="shared" si="4268"/>
        <v>100.3</v>
      </c>
      <c r="AR1094" s="26">
        <f t="shared" si="4269"/>
        <v>100.3</v>
      </c>
      <c r="AS1094" s="26"/>
      <c r="AT1094" s="26"/>
      <c r="AU1094" s="26"/>
      <c r="AV1094" s="26">
        <f t="shared" si="4270"/>
        <v>96.4</v>
      </c>
      <c r="AW1094" s="26">
        <f t="shared" si="4271"/>
        <v>100.3</v>
      </c>
      <c r="AX1094" s="26">
        <f t="shared" si="4272"/>
        <v>100.3</v>
      </c>
      <c r="AY1094" s="26"/>
      <c r="AZ1094" s="26"/>
      <c r="BA1094" s="26"/>
      <c r="BB1094" s="26">
        <f t="shared" si="4273"/>
        <v>96.4</v>
      </c>
      <c r="BC1094" s="26">
        <f t="shared" si="4274"/>
        <v>100.3</v>
      </c>
      <c r="BD1094" s="26">
        <f t="shared" si="4275"/>
        <v>100.3</v>
      </c>
      <c r="BE1094" s="26"/>
      <c r="BF1094" s="26"/>
      <c r="BG1094" s="26"/>
      <c r="BH1094" s="26">
        <f t="shared" si="4276"/>
        <v>96.4</v>
      </c>
      <c r="BI1094" s="26">
        <f t="shared" si="4277"/>
        <v>100.3</v>
      </c>
      <c r="BJ1094" s="26">
        <f t="shared" si="4278"/>
        <v>100.3</v>
      </c>
      <c r="BK1094" s="26"/>
      <c r="BL1094" s="26"/>
      <c r="BM1094" s="26"/>
      <c r="BN1094" s="26">
        <f t="shared" si="4279"/>
        <v>96.4</v>
      </c>
      <c r="BO1094" s="26">
        <f t="shared" si="4280"/>
        <v>100.3</v>
      </c>
      <c r="BP1094" s="26">
        <f t="shared" si="4281"/>
        <v>100.3</v>
      </c>
      <c r="BQ1094" s="26"/>
      <c r="BR1094" s="26"/>
      <c r="BS1094" s="26">
        <f t="shared" si="4282"/>
        <v>96.4</v>
      </c>
      <c r="BT1094" s="26">
        <f t="shared" si="4283"/>
        <v>100.3</v>
      </c>
      <c r="BU1094" s="26">
        <f t="shared" si="4284"/>
        <v>100.3</v>
      </c>
      <c r="BV1094" s="26"/>
      <c r="BW1094" s="26"/>
      <c r="BX1094" s="26">
        <f t="shared" si="4285"/>
        <v>96.4</v>
      </c>
      <c r="BY1094" s="26">
        <f t="shared" si="4286"/>
        <v>100.3</v>
      </c>
      <c r="BZ1094" s="26">
        <f t="shared" si="4287"/>
        <v>100.3</v>
      </c>
      <c r="CA1094" s="26"/>
      <c r="CB1094" s="26"/>
      <c r="CC1094" s="26"/>
      <c r="CD1094" s="26">
        <f t="shared" si="4366"/>
        <v>96.4</v>
      </c>
      <c r="CE1094" s="26">
        <f t="shared" si="4367"/>
        <v>100.3</v>
      </c>
      <c r="CF1094" s="26">
        <f t="shared" si="4368"/>
        <v>100.3</v>
      </c>
      <c r="CG1094" s="26"/>
      <c r="CH1094" s="26"/>
      <c r="CI1094" s="26"/>
      <c r="CJ1094" s="26">
        <f t="shared" si="4369"/>
        <v>96.4</v>
      </c>
      <c r="CK1094" s="26">
        <f t="shared" si="4370"/>
        <v>100.3</v>
      </c>
      <c r="CL1094" s="26">
        <f t="shared" si="4371"/>
        <v>100.3</v>
      </c>
      <c r="CM1094" s="26"/>
      <c r="CN1094" s="26"/>
      <c r="CO1094" s="26"/>
      <c r="CP1094" s="26">
        <f t="shared" si="4372"/>
        <v>96.4</v>
      </c>
      <c r="CQ1094" s="26">
        <f t="shared" si="4373"/>
        <v>100.3</v>
      </c>
      <c r="CR1094" s="26">
        <f t="shared" si="4374"/>
        <v>100.3</v>
      </c>
      <c r="CS1094" s="26"/>
      <c r="CT1094" s="19"/>
      <c r="CU1094" s="35"/>
    </row>
    <row r="1095" spans="1:105" ht="46.8" hidden="1" x14ac:dyDescent="0.3">
      <c r="A1095" s="36" t="s">
        <v>592</v>
      </c>
      <c r="B1095" s="36"/>
      <c r="C1095" s="34"/>
      <c r="D1095" s="16"/>
      <c r="E1095" s="34" t="s">
        <v>593</v>
      </c>
      <c r="F1095" s="26">
        <f t="shared" ref="F1095:K1095" si="4478">F1096+F1099</f>
        <v>380075.39999999997</v>
      </c>
      <c r="G1095" s="26">
        <f t="shared" si="4478"/>
        <v>780305.59999999986</v>
      </c>
      <c r="H1095" s="26">
        <f t="shared" si="4478"/>
        <v>859516.29999999993</v>
      </c>
      <c r="I1095" s="26">
        <f t="shared" si="4478"/>
        <v>0</v>
      </c>
      <c r="J1095" s="26">
        <f t="shared" si="4478"/>
        <v>0</v>
      </c>
      <c r="K1095" s="26">
        <f t="shared" si="4478"/>
        <v>0</v>
      </c>
      <c r="L1095" s="26">
        <f t="shared" si="4252"/>
        <v>380075.39999999997</v>
      </c>
      <c r="M1095" s="26">
        <f t="shared" si="4253"/>
        <v>780305.59999999986</v>
      </c>
      <c r="N1095" s="26">
        <f t="shared" si="4254"/>
        <v>859516.29999999993</v>
      </c>
      <c r="O1095" s="26">
        <f>O1096+O1099</f>
        <v>102632.109</v>
      </c>
      <c r="P1095" s="26">
        <f>P1096+P1099</f>
        <v>0</v>
      </c>
      <c r="Q1095" s="26">
        <f>Q1096+Q1099</f>
        <v>0</v>
      </c>
      <c r="R1095" s="26">
        <f t="shared" si="4255"/>
        <v>482707.50899999996</v>
      </c>
      <c r="S1095" s="26">
        <f t="shared" si="4256"/>
        <v>780305.59999999986</v>
      </c>
      <c r="T1095" s="26">
        <f t="shared" si="4257"/>
        <v>859516.29999999993</v>
      </c>
      <c r="U1095" s="26">
        <f>U1096+U1099</f>
        <v>0</v>
      </c>
      <c r="V1095" s="26">
        <f>V1096+V1099</f>
        <v>0</v>
      </c>
      <c r="W1095" s="26">
        <f>W1096+W1099</f>
        <v>0</v>
      </c>
      <c r="X1095" s="26">
        <f t="shared" si="4258"/>
        <v>482707.50899999996</v>
      </c>
      <c r="Y1095" s="26">
        <f t="shared" si="4259"/>
        <v>780305.59999999986</v>
      </c>
      <c r="Z1095" s="26">
        <f t="shared" si="4260"/>
        <v>859516.29999999993</v>
      </c>
      <c r="AA1095" s="26">
        <f>AA1096+AA1099</f>
        <v>0</v>
      </c>
      <c r="AB1095" s="26">
        <f>AB1096+AB1099</f>
        <v>0</v>
      </c>
      <c r="AC1095" s="26">
        <f>AC1096+AC1099</f>
        <v>0</v>
      </c>
      <c r="AD1095" s="26">
        <f t="shared" si="4261"/>
        <v>482707.50899999996</v>
      </c>
      <c r="AE1095" s="26">
        <f t="shared" si="4262"/>
        <v>780305.59999999986</v>
      </c>
      <c r="AF1095" s="26">
        <f t="shared" si="4263"/>
        <v>859516.29999999993</v>
      </c>
      <c r="AG1095" s="26">
        <f>AG1096+AG1099</f>
        <v>0</v>
      </c>
      <c r="AH1095" s="26">
        <f>AH1096+AH1099</f>
        <v>0</v>
      </c>
      <c r="AI1095" s="26">
        <f>AI1096+AI1099</f>
        <v>0</v>
      </c>
      <c r="AJ1095" s="26">
        <f t="shared" si="4264"/>
        <v>482707.50899999996</v>
      </c>
      <c r="AK1095" s="26">
        <f t="shared" si="4265"/>
        <v>780305.59999999986</v>
      </c>
      <c r="AL1095" s="26">
        <f t="shared" si="4266"/>
        <v>859516.29999999993</v>
      </c>
      <c r="AM1095" s="26">
        <f>AM1096+AM1099</f>
        <v>40000</v>
      </c>
      <c r="AN1095" s="26">
        <f>AN1096+AN1099</f>
        <v>80845.680999999997</v>
      </c>
      <c r="AO1095" s="26">
        <f>AO1096+AO1099</f>
        <v>85000</v>
      </c>
      <c r="AP1095" s="26">
        <f t="shared" si="4267"/>
        <v>522707.50899999996</v>
      </c>
      <c r="AQ1095" s="26">
        <f t="shared" si="4268"/>
        <v>861151.28099999984</v>
      </c>
      <c r="AR1095" s="26">
        <f t="shared" si="4269"/>
        <v>944516.29999999993</v>
      </c>
      <c r="AS1095" s="26">
        <f>AS1096+AS1099</f>
        <v>0</v>
      </c>
      <c r="AT1095" s="26">
        <f>AT1096+AT1099</f>
        <v>-84000</v>
      </c>
      <c r="AU1095" s="26">
        <f>AU1096+AU1099</f>
        <v>-85000</v>
      </c>
      <c r="AV1095" s="26">
        <f t="shared" si="4270"/>
        <v>522707.50899999996</v>
      </c>
      <c r="AW1095" s="26">
        <f t="shared" si="4271"/>
        <v>777151.28099999984</v>
      </c>
      <c r="AX1095" s="26">
        <f t="shared" si="4272"/>
        <v>859516.29999999993</v>
      </c>
      <c r="AY1095" s="26">
        <f>AY1096+AY1099</f>
        <v>30065.246999999999</v>
      </c>
      <c r="AZ1095" s="26">
        <f>AZ1096+AZ1099</f>
        <v>74127.137000000002</v>
      </c>
      <c r="BA1095" s="26">
        <f>BA1096+BA1099</f>
        <v>0</v>
      </c>
      <c r="BB1095" s="26">
        <f t="shared" si="4273"/>
        <v>552772.75599999994</v>
      </c>
      <c r="BC1095" s="26">
        <f t="shared" si="4274"/>
        <v>851278.41799999983</v>
      </c>
      <c r="BD1095" s="26">
        <f t="shared" si="4275"/>
        <v>859516.29999999993</v>
      </c>
      <c r="BE1095" s="26">
        <f>BE1096+BE1099</f>
        <v>-2800.2420000000002</v>
      </c>
      <c r="BF1095" s="26">
        <f>BF1096+BF1099</f>
        <v>0</v>
      </c>
      <c r="BG1095" s="26">
        <f>BG1096+BG1099</f>
        <v>0</v>
      </c>
      <c r="BH1095" s="26">
        <f t="shared" si="4276"/>
        <v>549972.51399999997</v>
      </c>
      <c r="BI1095" s="26">
        <f t="shared" si="4277"/>
        <v>851278.41799999983</v>
      </c>
      <c r="BJ1095" s="26">
        <f t="shared" si="4278"/>
        <v>859516.29999999993</v>
      </c>
      <c r="BK1095" s="26">
        <f>BK1096+BK1099</f>
        <v>449416.42300000001</v>
      </c>
      <c r="BL1095" s="26">
        <f>BL1096+BL1099</f>
        <v>0</v>
      </c>
      <c r="BM1095" s="26">
        <f>BM1096+BM1099</f>
        <v>0</v>
      </c>
      <c r="BN1095" s="26">
        <f t="shared" si="4279"/>
        <v>999388.93699999992</v>
      </c>
      <c r="BO1095" s="26">
        <f t="shared" si="4280"/>
        <v>851278.41799999983</v>
      </c>
      <c r="BP1095" s="26">
        <f t="shared" si="4281"/>
        <v>859516.29999999993</v>
      </c>
      <c r="BQ1095" s="26">
        <f>BQ1096+BQ1099</f>
        <v>0</v>
      </c>
      <c r="BR1095" s="26">
        <f>BR1096+BR1099</f>
        <v>0</v>
      </c>
      <c r="BS1095" s="26">
        <f t="shared" si="4282"/>
        <v>999388.93699999992</v>
      </c>
      <c r="BT1095" s="26">
        <f t="shared" si="4283"/>
        <v>851278.41799999983</v>
      </c>
      <c r="BU1095" s="26">
        <f t="shared" si="4284"/>
        <v>859516.29999999993</v>
      </c>
      <c r="BV1095" s="26">
        <f>BV1096+BV1099</f>
        <v>0</v>
      </c>
      <c r="BW1095" s="26">
        <f>BW1096+BW1099</f>
        <v>0</v>
      </c>
      <c r="BX1095" s="26">
        <f t="shared" si="4285"/>
        <v>999388.93699999992</v>
      </c>
      <c r="BY1095" s="26">
        <f t="shared" si="4286"/>
        <v>851278.41799999983</v>
      </c>
      <c r="BZ1095" s="26">
        <f t="shared" si="4287"/>
        <v>859516.29999999993</v>
      </c>
      <c r="CA1095" s="26">
        <f>CA1096+CA1099</f>
        <v>25615.293000000001</v>
      </c>
      <c r="CB1095" s="26">
        <f>CB1096+CB1099</f>
        <v>0</v>
      </c>
      <c r="CC1095" s="26">
        <f>CC1096+CC1099</f>
        <v>0</v>
      </c>
      <c r="CD1095" s="26">
        <f t="shared" si="4366"/>
        <v>1025004.2299999999</v>
      </c>
      <c r="CE1095" s="26">
        <f t="shared" si="4367"/>
        <v>851278.41799999983</v>
      </c>
      <c r="CF1095" s="26">
        <f t="shared" si="4368"/>
        <v>859516.29999999993</v>
      </c>
      <c r="CG1095" s="26">
        <f>CG1096+CG1099</f>
        <v>0</v>
      </c>
      <c r="CH1095" s="26">
        <f>CH1096+CH1099</f>
        <v>0</v>
      </c>
      <c r="CI1095" s="26">
        <f>CI1096+CI1099</f>
        <v>0</v>
      </c>
      <c r="CJ1095" s="26">
        <f t="shared" si="4369"/>
        <v>1025004.2299999999</v>
      </c>
      <c r="CK1095" s="26">
        <f t="shared" si="4370"/>
        <v>851278.41799999983</v>
      </c>
      <c r="CL1095" s="26">
        <f t="shared" si="4371"/>
        <v>859516.29999999993</v>
      </c>
      <c r="CM1095" s="26">
        <f>CM1096+CM1099</f>
        <v>0</v>
      </c>
      <c r="CN1095" s="26">
        <f>CN1096+CN1099</f>
        <v>0</v>
      </c>
      <c r="CO1095" s="26">
        <f>CO1096+CO1099</f>
        <v>0</v>
      </c>
      <c r="CP1095" s="26">
        <f t="shared" si="4372"/>
        <v>1025004.2299999999</v>
      </c>
      <c r="CQ1095" s="26">
        <f t="shared" si="4373"/>
        <v>851278.41799999983</v>
      </c>
      <c r="CR1095" s="26">
        <f t="shared" si="4374"/>
        <v>859516.29999999993</v>
      </c>
      <c r="CS1095" s="26">
        <f>CS1096+CS1099</f>
        <v>0</v>
      </c>
      <c r="CT1095" s="19"/>
      <c r="CU1095" s="35"/>
      <c r="DA1095" s="1" t="s">
        <v>29</v>
      </c>
    </row>
    <row r="1096" spans="1:105" ht="31.2" hidden="1" x14ac:dyDescent="0.3">
      <c r="A1096" s="36" t="s">
        <v>592</v>
      </c>
      <c r="B1096" s="17">
        <v>200</v>
      </c>
      <c r="C1096" s="16"/>
      <c r="D1096" s="16"/>
      <c r="E1096" s="34" t="s">
        <v>38</v>
      </c>
      <c r="F1096" s="26">
        <f t="shared" ref="F1096:F1097" si="4479">F1097</f>
        <v>7000</v>
      </c>
      <c r="G1096" s="26">
        <f t="shared" ref="G1096:G1097" si="4480">G1097</f>
        <v>0</v>
      </c>
      <c r="H1096" s="26">
        <f t="shared" ref="H1096:H1097" si="4481">H1097</f>
        <v>0</v>
      </c>
      <c r="I1096" s="26">
        <f t="shared" ref="I1096:I1097" si="4482">I1097</f>
        <v>0</v>
      </c>
      <c r="J1096" s="26">
        <f t="shared" ref="J1096:J1097" si="4483">J1097</f>
        <v>0</v>
      </c>
      <c r="K1096" s="26">
        <f t="shared" ref="K1096:K1097" si="4484">K1097</f>
        <v>0</v>
      </c>
      <c r="L1096" s="26">
        <f t="shared" si="4252"/>
        <v>7000</v>
      </c>
      <c r="M1096" s="26">
        <f t="shared" si="4253"/>
        <v>0</v>
      </c>
      <c r="N1096" s="26">
        <f t="shared" si="4254"/>
        <v>0</v>
      </c>
      <c r="O1096" s="26">
        <f t="shared" ref="O1096:O1097" si="4485">O1097</f>
        <v>0</v>
      </c>
      <c r="P1096" s="26">
        <f t="shared" ref="P1096:P1097" si="4486">P1097</f>
        <v>0</v>
      </c>
      <c r="Q1096" s="26">
        <f t="shared" ref="Q1096:Q1097" si="4487">Q1097</f>
        <v>0</v>
      </c>
      <c r="R1096" s="26">
        <f t="shared" si="4255"/>
        <v>7000</v>
      </c>
      <c r="S1096" s="26">
        <f t="shared" si="4256"/>
        <v>0</v>
      </c>
      <c r="T1096" s="26">
        <f t="shared" si="4257"/>
        <v>0</v>
      </c>
      <c r="U1096" s="26">
        <f t="shared" ref="U1096:U1097" si="4488">U1097</f>
        <v>0</v>
      </c>
      <c r="V1096" s="26">
        <f t="shared" ref="V1096:V1097" si="4489">V1097</f>
        <v>0</v>
      </c>
      <c r="W1096" s="26">
        <f t="shared" ref="W1096:W1097" si="4490">W1097</f>
        <v>0</v>
      </c>
      <c r="X1096" s="26">
        <f t="shared" si="4258"/>
        <v>7000</v>
      </c>
      <c r="Y1096" s="26">
        <f t="shared" si="4259"/>
        <v>0</v>
      </c>
      <c r="Z1096" s="26">
        <f t="shared" si="4260"/>
        <v>0</v>
      </c>
      <c r="AA1096" s="26">
        <f t="shared" ref="AA1096:AA1097" si="4491">AA1097</f>
        <v>0</v>
      </c>
      <c r="AB1096" s="26">
        <f t="shared" ref="AB1096:AB1097" si="4492">AB1097</f>
        <v>0</v>
      </c>
      <c r="AC1096" s="26">
        <f t="shared" ref="AC1096:AC1097" si="4493">AC1097</f>
        <v>0</v>
      </c>
      <c r="AD1096" s="26">
        <f t="shared" si="4261"/>
        <v>7000</v>
      </c>
      <c r="AE1096" s="26">
        <f t="shared" si="4262"/>
        <v>0</v>
      </c>
      <c r="AF1096" s="26">
        <f t="shared" si="4263"/>
        <v>0</v>
      </c>
      <c r="AG1096" s="26">
        <f t="shared" ref="AG1096:AG1097" si="4494">AG1097</f>
        <v>0</v>
      </c>
      <c r="AH1096" s="26">
        <f t="shared" ref="AH1096:AH1097" si="4495">AH1097</f>
        <v>0</v>
      </c>
      <c r="AI1096" s="26">
        <f t="shared" ref="AI1096:AI1097" si="4496">AI1097</f>
        <v>0</v>
      </c>
      <c r="AJ1096" s="26">
        <f t="shared" si="4264"/>
        <v>7000</v>
      </c>
      <c r="AK1096" s="26">
        <f t="shared" si="4265"/>
        <v>0</v>
      </c>
      <c r="AL1096" s="26">
        <f t="shared" si="4266"/>
        <v>0</v>
      </c>
      <c r="AM1096" s="26">
        <f t="shared" ref="AM1096:AM1097" si="4497">AM1097</f>
        <v>0</v>
      </c>
      <c r="AN1096" s="26">
        <f t="shared" ref="AN1096:AN1097" si="4498">AN1097</f>
        <v>0</v>
      </c>
      <c r="AO1096" s="26">
        <f t="shared" ref="AO1096:AO1097" si="4499">AO1097</f>
        <v>0</v>
      </c>
      <c r="AP1096" s="26">
        <f t="shared" si="4267"/>
        <v>7000</v>
      </c>
      <c r="AQ1096" s="26">
        <f t="shared" si="4268"/>
        <v>0</v>
      </c>
      <c r="AR1096" s="26">
        <f t="shared" si="4269"/>
        <v>0</v>
      </c>
      <c r="AS1096" s="26">
        <f t="shared" ref="AS1096:AS1097" si="4500">AS1097</f>
        <v>0</v>
      </c>
      <c r="AT1096" s="26">
        <f t="shared" ref="AT1096:AT1097" si="4501">AT1097</f>
        <v>0</v>
      </c>
      <c r="AU1096" s="26">
        <f t="shared" ref="AU1096:AU1097" si="4502">AU1097</f>
        <v>0</v>
      </c>
      <c r="AV1096" s="26">
        <f t="shared" si="4270"/>
        <v>7000</v>
      </c>
      <c r="AW1096" s="26">
        <f t="shared" si="4271"/>
        <v>0</v>
      </c>
      <c r="AX1096" s="26">
        <f t="shared" si="4272"/>
        <v>0</v>
      </c>
      <c r="AY1096" s="26">
        <f t="shared" ref="AY1096:AY1097" si="4503">AY1097</f>
        <v>0</v>
      </c>
      <c r="AZ1096" s="26">
        <f t="shared" ref="AZ1096:AZ1097" si="4504">AZ1097</f>
        <v>0</v>
      </c>
      <c r="BA1096" s="26">
        <f t="shared" ref="BA1096:BA1097" si="4505">BA1097</f>
        <v>0</v>
      </c>
      <c r="BB1096" s="26">
        <f t="shared" si="4273"/>
        <v>7000</v>
      </c>
      <c r="BC1096" s="26">
        <f t="shared" si="4274"/>
        <v>0</v>
      </c>
      <c r="BD1096" s="26">
        <f t="shared" si="4275"/>
        <v>0</v>
      </c>
      <c r="BE1096" s="26">
        <f t="shared" ref="BE1096:BE1097" si="4506">BE1097</f>
        <v>0</v>
      </c>
      <c r="BF1096" s="26">
        <f t="shared" ref="BF1096:BF1097" si="4507">BF1097</f>
        <v>0</v>
      </c>
      <c r="BG1096" s="26">
        <f t="shared" ref="BG1096:BG1097" si="4508">BG1097</f>
        <v>0</v>
      </c>
      <c r="BH1096" s="26">
        <f t="shared" si="4276"/>
        <v>7000</v>
      </c>
      <c r="BI1096" s="26">
        <f t="shared" si="4277"/>
        <v>0</v>
      </c>
      <c r="BJ1096" s="26">
        <f t="shared" si="4278"/>
        <v>0</v>
      </c>
      <c r="BK1096" s="26">
        <f t="shared" ref="BK1096:BK1097" si="4509">BK1097</f>
        <v>-7000</v>
      </c>
      <c r="BL1096" s="26">
        <f t="shared" ref="BL1096:BL1097" si="4510">BL1097</f>
        <v>0</v>
      </c>
      <c r="BM1096" s="26">
        <f t="shared" ref="BM1096:BM1097" si="4511">BM1097</f>
        <v>0</v>
      </c>
      <c r="BN1096" s="26">
        <f t="shared" si="4279"/>
        <v>0</v>
      </c>
      <c r="BO1096" s="26">
        <f t="shared" si="4280"/>
        <v>0</v>
      </c>
      <c r="BP1096" s="26">
        <f t="shared" si="4281"/>
        <v>0</v>
      </c>
      <c r="BQ1096" s="26">
        <f t="shared" ref="BQ1096:BQ1097" si="4512">BQ1097</f>
        <v>0</v>
      </c>
      <c r="BR1096" s="26">
        <f t="shared" ref="BR1096:BR1097" si="4513">BR1097</f>
        <v>0</v>
      </c>
      <c r="BS1096" s="26">
        <f t="shared" si="4282"/>
        <v>0</v>
      </c>
      <c r="BT1096" s="26">
        <f t="shared" si="4283"/>
        <v>0</v>
      </c>
      <c r="BU1096" s="26">
        <f t="shared" si="4284"/>
        <v>0</v>
      </c>
      <c r="BV1096" s="26">
        <f t="shared" ref="BV1096:BV1097" si="4514">BV1097</f>
        <v>0</v>
      </c>
      <c r="BW1096" s="26">
        <f t="shared" ref="BW1096:BW1097" si="4515">BW1097</f>
        <v>0</v>
      </c>
      <c r="BX1096" s="26">
        <f t="shared" si="4285"/>
        <v>0</v>
      </c>
      <c r="BY1096" s="26">
        <f t="shared" si="4286"/>
        <v>0</v>
      </c>
      <c r="BZ1096" s="26">
        <f t="shared" si="4287"/>
        <v>0</v>
      </c>
      <c r="CA1096" s="26">
        <f t="shared" ref="CA1096:CA1097" si="4516">CA1097</f>
        <v>0</v>
      </c>
      <c r="CB1096" s="26">
        <f t="shared" ref="CB1096:CB1097" si="4517">CB1097</f>
        <v>0</v>
      </c>
      <c r="CC1096" s="26">
        <f t="shared" ref="CC1096:CC1097" si="4518">CC1097</f>
        <v>0</v>
      </c>
      <c r="CD1096" s="26">
        <f t="shared" si="4366"/>
        <v>0</v>
      </c>
      <c r="CE1096" s="26">
        <f t="shared" si="4367"/>
        <v>0</v>
      </c>
      <c r="CF1096" s="26">
        <f t="shared" si="4368"/>
        <v>0</v>
      </c>
      <c r="CG1096" s="26">
        <f t="shared" ref="CG1096:CG1097" si="4519">CG1097</f>
        <v>0</v>
      </c>
      <c r="CH1096" s="26">
        <f t="shared" ref="CH1096:CH1097" si="4520">CH1097</f>
        <v>0</v>
      </c>
      <c r="CI1096" s="26">
        <f t="shared" ref="CI1096:CI1097" si="4521">CI1097</f>
        <v>0</v>
      </c>
      <c r="CJ1096" s="26">
        <f t="shared" si="4369"/>
        <v>0</v>
      </c>
      <c r="CK1096" s="26">
        <f t="shared" si="4370"/>
        <v>0</v>
      </c>
      <c r="CL1096" s="26">
        <f t="shared" si="4371"/>
        <v>0</v>
      </c>
      <c r="CM1096" s="26">
        <f t="shared" ref="CM1096:CM1097" si="4522">CM1097</f>
        <v>0</v>
      </c>
      <c r="CN1096" s="26">
        <f t="shared" ref="CN1096:CN1097" si="4523">CN1097</f>
        <v>0</v>
      </c>
      <c r="CO1096" s="26">
        <f t="shared" ref="CO1096:CO1097" si="4524">CO1097</f>
        <v>0</v>
      </c>
      <c r="CP1096" s="26">
        <f t="shared" si="4372"/>
        <v>0</v>
      </c>
      <c r="CQ1096" s="26">
        <f t="shared" si="4373"/>
        <v>0</v>
      </c>
      <c r="CR1096" s="26">
        <f t="shared" si="4374"/>
        <v>0</v>
      </c>
      <c r="CS1096" s="26">
        <f t="shared" ref="CS1096:CS1097" si="4525">CS1097</f>
        <v>0</v>
      </c>
      <c r="CT1096" s="19">
        <v>0</v>
      </c>
      <c r="CU1096" s="35"/>
      <c r="CY1096" s="1" t="s">
        <v>27</v>
      </c>
    </row>
    <row r="1097" spans="1:105" ht="46.8" hidden="1" x14ac:dyDescent="0.3">
      <c r="A1097" s="36" t="s">
        <v>592</v>
      </c>
      <c r="B1097" s="17">
        <v>240</v>
      </c>
      <c r="C1097" s="16"/>
      <c r="D1097" s="16"/>
      <c r="E1097" s="34" t="s">
        <v>39</v>
      </c>
      <c r="F1097" s="26">
        <f t="shared" si="4479"/>
        <v>7000</v>
      </c>
      <c r="G1097" s="26">
        <f t="shared" si="4480"/>
        <v>0</v>
      </c>
      <c r="H1097" s="26">
        <f t="shared" si="4481"/>
        <v>0</v>
      </c>
      <c r="I1097" s="26">
        <f t="shared" si="4482"/>
        <v>0</v>
      </c>
      <c r="J1097" s="26">
        <f t="shared" si="4483"/>
        <v>0</v>
      </c>
      <c r="K1097" s="26">
        <f t="shared" si="4484"/>
        <v>0</v>
      </c>
      <c r="L1097" s="26">
        <f t="shared" si="4252"/>
        <v>7000</v>
      </c>
      <c r="M1097" s="26">
        <f t="shared" si="4253"/>
        <v>0</v>
      </c>
      <c r="N1097" s="26">
        <f t="shared" si="4254"/>
        <v>0</v>
      </c>
      <c r="O1097" s="26">
        <f t="shared" si="4485"/>
        <v>0</v>
      </c>
      <c r="P1097" s="26">
        <f t="shared" si="4486"/>
        <v>0</v>
      </c>
      <c r="Q1097" s="26">
        <f t="shared" si="4487"/>
        <v>0</v>
      </c>
      <c r="R1097" s="26">
        <f t="shared" si="4255"/>
        <v>7000</v>
      </c>
      <c r="S1097" s="26">
        <f t="shared" si="4256"/>
        <v>0</v>
      </c>
      <c r="T1097" s="26">
        <f t="shared" si="4257"/>
        <v>0</v>
      </c>
      <c r="U1097" s="26">
        <f t="shared" si="4488"/>
        <v>0</v>
      </c>
      <c r="V1097" s="26">
        <f t="shared" si="4489"/>
        <v>0</v>
      </c>
      <c r="W1097" s="26">
        <f t="shared" si="4490"/>
        <v>0</v>
      </c>
      <c r="X1097" s="26">
        <f t="shared" si="4258"/>
        <v>7000</v>
      </c>
      <c r="Y1097" s="26">
        <f t="shared" si="4259"/>
        <v>0</v>
      </c>
      <c r="Z1097" s="26">
        <f t="shared" si="4260"/>
        <v>0</v>
      </c>
      <c r="AA1097" s="26">
        <f t="shared" si="4491"/>
        <v>0</v>
      </c>
      <c r="AB1097" s="26">
        <f t="shared" si="4492"/>
        <v>0</v>
      </c>
      <c r="AC1097" s="26">
        <f t="shared" si="4493"/>
        <v>0</v>
      </c>
      <c r="AD1097" s="26">
        <f t="shared" si="4261"/>
        <v>7000</v>
      </c>
      <c r="AE1097" s="26">
        <f t="shared" si="4262"/>
        <v>0</v>
      </c>
      <c r="AF1097" s="26">
        <f t="shared" si="4263"/>
        <v>0</v>
      </c>
      <c r="AG1097" s="26">
        <f t="shared" si="4494"/>
        <v>0</v>
      </c>
      <c r="AH1097" s="26">
        <f t="shared" si="4495"/>
        <v>0</v>
      </c>
      <c r="AI1097" s="26">
        <f t="shared" si="4496"/>
        <v>0</v>
      </c>
      <c r="AJ1097" s="26">
        <f t="shared" si="4264"/>
        <v>7000</v>
      </c>
      <c r="AK1097" s="26">
        <f t="shared" si="4265"/>
        <v>0</v>
      </c>
      <c r="AL1097" s="26">
        <f t="shared" si="4266"/>
        <v>0</v>
      </c>
      <c r="AM1097" s="26">
        <f t="shared" si="4497"/>
        <v>0</v>
      </c>
      <c r="AN1097" s="26">
        <f t="shared" si="4498"/>
        <v>0</v>
      </c>
      <c r="AO1097" s="26">
        <f t="shared" si="4499"/>
        <v>0</v>
      </c>
      <c r="AP1097" s="26">
        <f t="shared" si="4267"/>
        <v>7000</v>
      </c>
      <c r="AQ1097" s="26">
        <f t="shared" si="4268"/>
        <v>0</v>
      </c>
      <c r="AR1097" s="26">
        <f t="shared" si="4269"/>
        <v>0</v>
      </c>
      <c r="AS1097" s="26">
        <f t="shared" si="4500"/>
        <v>0</v>
      </c>
      <c r="AT1097" s="26">
        <f t="shared" si="4501"/>
        <v>0</v>
      </c>
      <c r="AU1097" s="26">
        <f t="shared" si="4502"/>
        <v>0</v>
      </c>
      <c r="AV1097" s="26">
        <f t="shared" si="4270"/>
        <v>7000</v>
      </c>
      <c r="AW1097" s="26">
        <f t="shared" si="4271"/>
        <v>0</v>
      </c>
      <c r="AX1097" s="26">
        <f t="shared" si="4272"/>
        <v>0</v>
      </c>
      <c r="AY1097" s="26">
        <f t="shared" si="4503"/>
        <v>0</v>
      </c>
      <c r="AZ1097" s="26">
        <f t="shared" si="4504"/>
        <v>0</v>
      </c>
      <c r="BA1097" s="26">
        <f t="shared" si="4505"/>
        <v>0</v>
      </c>
      <c r="BB1097" s="26">
        <f t="shared" si="4273"/>
        <v>7000</v>
      </c>
      <c r="BC1097" s="26">
        <f t="shared" si="4274"/>
        <v>0</v>
      </c>
      <c r="BD1097" s="26">
        <f t="shared" si="4275"/>
        <v>0</v>
      </c>
      <c r="BE1097" s="26">
        <f t="shared" si="4506"/>
        <v>0</v>
      </c>
      <c r="BF1097" s="26">
        <f t="shared" si="4507"/>
        <v>0</v>
      </c>
      <c r="BG1097" s="26">
        <f t="shared" si="4508"/>
        <v>0</v>
      </c>
      <c r="BH1097" s="26">
        <f t="shared" si="4276"/>
        <v>7000</v>
      </c>
      <c r="BI1097" s="26">
        <f t="shared" si="4277"/>
        <v>0</v>
      </c>
      <c r="BJ1097" s="26">
        <f t="shared" si="4278"/>
        <v>0</v>
      </c>
      <c r="BK1097" s="26">
        <f t="shared" si="4509"/>
        <v>-7000</v>
      </c>
      <c r="BL1097" s="26">
        <f t="shared" si="4510"/>
        <v>0</v>
      </c>
      <c r="BM1097" s="26">
        <f t="shared" si="4511"/>
        <v>0</v>
      </c>
      <c r="BN1097" s="26">
        <f t="shared" si="4279"/>
        <v>0</v>
      </c>
      <c r="BO1097" s="26">
        <f t="shared" si="4280"/>
        <v>0</v>
      </c>
      <c r="BP1097" s="26">
        <f t="shared" si="4281"/>
        <v>0</v>
      </c>
      <c r="BQ1097" s="26">
        <f t="shared" si="4512"/>
        <v>0</v>
      </c>
      <c r="BR1097" s="26">
        <f t="shared" si="4513"/>
        <v>0</v>
      </c>
      <c r="BS1097" s="26">
        <f t="shared" si="4282"/>
        <v>0</v>
      </c>
      <c r="BT1097" s="26">
        <f t="shared" si="4283"/>
        <v>0</v>
      </c>
      <c r="BU1097" s="26">
        <f t="shared" si="4284"/>
        <v>0</v>
      </c>
      <c r="BV1097" s="26">
        <f t="shared" si="4514"/>
        <v>0</v>
      </c>
      <c r="BW1097" s="26">
        <f t="shared" si="4515"/>
        <v>0</v>
      </c>
      <c r="BX1097" s="26">
        <f t="shared" si="4285"/>
        <v>0</v>
      </c>
      <c r="BY1097" s="26">
        <f t="shared" si="4286"/>
        <v>0</v>
      </c>
      <c r="BZ1097" s="26">
        <f t="shared" si="4287"/>
        <v>0</v>
      </c>
      <c r="CA1097" s="26">
        <f t="shared" si="4516"/>
        <v>0</v>
      </c>
      <c r="CB1097" s="26">
        <f t="shared" si="4517"/>
        <v>0</v>
      </c>
      <c r="CC1097" s="26">
        <f t="shared" si="4518"/>
        <v>0</v>
      </c>
      <c r="CD1097" s="26">
        <f t="shared" si="4366"/>
        <v>0</v>
      </c>
      <c r="CE1097" s="26">
        <f t="shared" si="4367"/>
        <v>0</v>
      </c>
      <c r="CF1097" s="26">
        <f t="shared" si="4368"/>
        <v>0</v>
      </c>
      <c r="CG1097" s="26">
        <f t="shared" si="4519"/>
        <v>0</v>
      </c>
      <c r="CH1097" s="26">
        <f t="shared" si="4520"/>
        <v>0</v>
      </c>
      <c r="CI1097" s="26">
        <f t="shared" si="4521"/>
        <v>0</v>
      </c>
      <c r="CJ1097" s="26">
        <f t="shared" si="4369"/>
        <v>0</v>
      </c>
      <c r="CK1097" s="26">
        <f t="shared" si="4370"/>
        <v>0</v>
      </c>
      <c r="CL1097" s="26">
        <f t="shared" si="4371"/>
        <v>0</v>
      </c>
      <c r="CM1097" s="26">
        <f t="shared" si="4522"/>
        <v>0</v>
      </c>
      <c r="CN1097" s="26">
        <f t="shared" si="4523"/>
        <v>0</v>
      </c>
      <c r="CO1097" s="26">
        <f t="shared" si="4524"/>
        <v>0</v>
      </c>
      <c r="CP1097" s="26">
        <f t="shared" si="4372"/>
        <v>0</v>
      </c>
      <c r="CQ1097" s="26">
        <f t="shared" si="4373"/>
        <v>0</v>
      </c>
      <c r="CR1097" s="26">
        <f t="shared" si="4374"/>
        <v>0</v>
      </c>
      <c r="CS1097" s="26">
        <f t="shared" si="4525"/>
        <v>0</v>
      </c>
      <c r="CT1097" s="19">
        <v>0</v>
      </c>
      <c r="CU1097" s="35"/>
      <c r="CZ1097" s="1" t="s">
        <v>28</v>
      </c>
    </row>
    <row r="1098" spans="1:105" hidden="1" x14ac:dyDescent="0.3">
      <c r="A1098" s="36" t="s">
        <v>592</v>
      </c>
      <c r="B1098" s="17">
        <v>240</v>
      </c>
      <c r="C1098" s="16" t="s">
        <v>45</v>
      </c>
      <c r="D1098" s="16" t="s">
        <v>103</v>
      </c>
      <c r="E1098" s="34" t="s">
        <v>104</v>
      </c>
      <c r="F1098" s="26">
        <v>7000</v>
      </c>
      <c r="G1098" s="26"/>
      <c r="H1098" s="26"/>
      <c r="I1098" s="26"/>
      <c r="J1098" s="26"/>
      <c r="K1098" s="26"/>
      <c r="L1098" s="26">
        <f t="shared" si="4252"/>
        <v>7000</v>
      </c>
      <c r="M1098" s="26">
        <f t="shared" si="4253"/>
        <v>0</v>
      </c>
      <c r="N1098" s="26">
        <f t="shared" si="4254"/>
        <v>0</v>
      </c>
      <c r="O1098" s="26"/>
      <c r="P1098" s="26"/>
      <c r="Q1098" s="26"/>
      <c r="R1098" s="26">
        <f t="shared" si="4255"/>
        <v>7000</v>
      </c>
      <c r="S1098" s="26">
        <f t="shared" si="4256"/>
        <v>0</v>
      </c>
      <c r="T1098" s="26">
        <f t="shared" si="4257"/>
        <v>0</v>
      </c>
      <c r="U1098" s="26"/>
      <c r="V1098" s="26"/>
      <c r="W1098" s="26"/>
      <c r="X1098" s="26">
        <f t="shared" si="4258"/>
        <v>7000</v>
      </c>
      <c r="Y1098" s="26">
        <f t="shared" si="4259"/>
        <v>0</v>
      </c>
      <c r="Z1098" s="26">
        <f t="shared" si="4260"/>
        <v>0</v>
      </c>
      <c r="AA1098" s="26"/>
      <c r="AB1098" s="26"/>
      <c r="AC1098" s="26"/>
      <c r="AD1098" s="26">
        <f t="shared" si="4261"/>
        <v>7000</v>
      </c>
      <c r="AE1098" s="26">
        <f t="shared" si="4262"/>
        <v>0</v>
      </c>
      <c r="AF1098" s="26">
        <f t="shared" si="4263"/>
        <v>0</v>
      </c>
      <c r="AG1098" s="26"/>
      <c r="AH1098" s="26"/>
      <c r="AI1098" s="26"/>
      <c r="AJ1098" s="26">
        <f t="shared" si="4264"/>
        <v>7000</v>
      </c>
      <c r="AK1098" s="26">
        <f t="shared" si="4265"/>
        <v>0</v>
      </c>
      <c r="AL1098" s="26">
        <f t="shared" si="4266"/>
        <v>0</v>
      </c>
      <c r="AM1098" s="26"/>
      <c r="AN1098" s="26"/>
      <c r="AO1098" s="26"/>
      <c r="AP1098" s="26">
        <f t="shared" si="4267"/>
        <v>7000</v>
      </c>
      <c r="AQ1098" s="26">
        <f t="shared" si="4268"/>
        <v>0</v>
      </c>
      <c r="AR1098" s="26">
        <f t="shared" si="4269"/>
        <v>0</v>
      </c>
      <c r="AS1098" s="26"/>
      <c r="AT1098" s="26"/>
      <c r="AU1098" s="26"/>
      <c r="AV1098" s="26">
        <f t="shared" si="4270"/>
        <v>7000</v>
      </c>
      <c r="AW1098" s="26">
        <f t="shared" si="4271"/>
        <v>0</v>
      </c>
      <c r="AX1098" s="26">
        <f t="shared" si="4272"/>
        <v>0</v>
      </c>
      <c r="AY1098" s="26"/>
      <c r="AZ1098" s="26"/>
      <c r="BA1098" s="26"/>
      <c r="BB1098" s="26">
        <f t="shared" si="4273"/>
        <v>7000</v>
      </c>
      <c r="BC1098" s="26">
        <f t="shared" si="4274"/>
        <v>0</v>
      </c>
      <c r="BD1098" s="26">
        <f t="shared" si="4275"/>
        <v>0</v>
      </c>
      <c r="BE1098" s="26"/>
      <c r="BF1098" s="26"/>
      <c r="BG1098" s="26"/>
      <c r="BH1098" s="26">
        <f t="shared" si="4276"/>
        <v>7000</v>
      </c>
      <c r="BI1098" s="26">
        <f t="shared" si="4277"/>
        <v>0</v>
      </c>
      <c r="BJ1098" s="26">
        <f t="shared" si="4278"/>
        <v>0</v>
      </c>
      <c r="BK1098" s="26">
        <v>-7000</v>
      </c>
      <c r="BL1098" s="26"/>
      <c r="BM1098" s="26"/>
      <c r="BN1098" s="26">
        <f t="shared" si="4279"/>
        <v>0</v>
      </c>
      <c r="BO1098" s="26">
        <f t="shared" si="4280"/>
        <v>0</v>
      </c>
      <c r="BP1098" s="26">
        <f t="shared" si="4281"/>
        <v>0</v>
      </c>
      <c r="BQ1098" s="26"/>
      <c r="BR1098" s="26"/>
      <c r="BS1098" s="26">
        <f t="shared" si="4282"/>
        <v>0</v>
      </c>
      <c r="BT1098" s="26">
        <f t="shared" si="4283"/>
        <v>0</v>
      </c>
      <c r="BU1098" s="26">
        <f t="shared" si="4284"/>
        <v>0</v>
      </c>
      <c r="BV1098" s="26"/>
      <c r="BW1098" s="26"/>
      <c r="BX1098" s="26">
        <f t="shared" si="4285"/>
        <v>0</v>
      </c>
      <c r="BY1098" s="26">
        <f t="shared" si="4286"/>
        <v>0</v>
      </c>
      <c r="BZ1098" s="26">
        <f t="shared" si="4287"/>
        <v>0</v>
      </c>
      <c r="CA1098" s="26"/>
      <c r="CB1098" s="26"/>
      <c r="CC1098" s="26"/>
      <c r="CD1098" s="26">
        <f t="shared" si="4366"/>
        <v>0</v>
      </c>
      <c r="CE1098" s="26">
        <f t="shared" si="4367"/>
        <v>0</v>
      </c>
      <c r="CF1098" s="26">
        <f t="shared" si="4368"/>
        <v>0</v>
      </c>
      <c r="CG1098" s="26"/>
      <c r="CH1098" s="26"/>
      <c r="CI1098" s="26"/>
      <c r="CJ1098" s="26">
        <f t="shared" si="4369"/>
        <v>0</v>
      </c>
      <c r="CK1098" s="26">
        <f t="shared" si="4370"/>
        <v>0</v>
      </c>
      <c r="CL1098" s="26">
        <f t="shared" si="4371"/>
        <v>0</v>
      </c>
      <c r="CM1098" s="26"/>
      <c r="CN1098" s="26"/>
      <c r="CO1098" s="26"/>
      <c r="CP1098" s="26">
        <f t="shared" si="4372"/>
        <v>0</v>
      </c>
      <c r="CQ1098" s="26">
        <f t="shared" si="4373"/>
        <v>0</v>
      </c>
      <c r="CR1098" s="26">
        <f t="shared" si="4374"/>
        <v>0</v>
      </c>
      <c r="CS1098" s="26"/>
      <c r="CT1098" s="19">
        <v>0</v>
      </c>
      <c r="CU1098" s="35"/>
    </row>
    <row r="1099" spans="1:105" ht="46.8" hidden="1" x14ac:dyDescent="0.3">
      <c r="A1099" s="36" t="s">
        <v>592</v>
      </c>
      <c r="B1099" s="17">
        <v>600</v>
      </c>
      <c r="C1099" s="16"/>
      <c r="D1099" s="16"/>
      <c r="E1099" s="34" t="s">
        <v>43</v>
      </c>
      <c r="F1099" s="26">
        <f t="shared" ref="F1099:K1099" si="4526">F1100+F1103</f>
        <v>373075.39999999997</v>
      </c>
      <c r="G1099" s="26">
        <f t="shared" si="4526"/>
        <v>780305.59999999986</v>
      </c>
      <c r="H1099" s="26">
        <f t="shared" si="4526"/>
        <v>859516.29999999993</v>
      </c>
      <c r="I1099" s="26">
        <f t="shared" si="4526"/>
        <v>0</v>
      </c>
      <c r="J1099" s="26">
        <f t="shared" si="4526"/>
        <v>0</v>
      </c>
      <c r="K1099" s="26">
        <f t="shared" si="4526"/>
        <v>0</v>
      </c>
      <c r="L1099" s="26">
        <f t="shared" ref="L1099:L1162" si="4527">F1099+I1099</f>
        <v>373075.39999999997</v>
      </c>
      <c r="M1099" s="26">
        <f t="shared" ref="M1099:M1162" si="4528">G1099+J1099</f>
        <v>780305.59999999986</v>
      </c>
      <c r="N1099" s="26">
        <f t="shared" ref="N1099:N1162" si="4529">H1099+K1099</f>
        <v>859516.29999999993</v>
      </c>
      <c r="O1099" s="26">
        <f>O1100+O1103</f>
        <v>102632.109</v>
      </c>
      <c r="P1099" s="26">
        <f>P1100+P1103</f>
        <v>0</v>
      </c>
      <c r="Q1099" s="26">
        <f>Q1100+Q1103</f>
        <v>0</v>
      </c>
      <c r="R1099" s="26">
        <f t="shared" ref="R1099:R1162" si="4530">L1099+O1099</f>
        <v>475707.50899999996</v>
      </c>
      <c r="S1099" s="26">
        <f t="shared" ref="S1099:S1162" si="4531">M1099+P1099</f>
        <v>780305.59999999986</v>
      </c>
      <c r="T1099" s="26">
        <f t="shared" ref="T1099:T1162" si="4532">N1099+Q1099</f>
        <v>859516.29999999993</v>
      </c>
      <c r="U1099" s="26">
        <f>U1100+U1103</f>
        <v>0</v>
      </c>
      <c r="V1099" s="26">
        <f>V1100+V1103</f>
        <v>0</v>
      </c>
      <c r="W1099" s="26">
        <f>W1100+W1103</f>
        <v>0</v>
      </c>
      <c r="X1099" s="26">
        <f t="shared" ref="X1099:X1162" si="4533">R1099+U1099</f>
        <v>475707.50899999996</v>
      </c>
      <c r="Y1099" s="26">
        <f t="shared" ref="Y1099:Y1162" si="4534">S1099+V1099</f>
        <v>780305.59999999986</v>
      </c>
      <c r="Z1099" s="26">
        <f t="shared" ref="Z1099:Z1162" si="4535">T1099+W1099</f>
        <v>859516.29999999993</v>
      </c>
      <c r="AA1099" s="26">
        <f>AA1100+AA1103</f>
        <v>0</v>
      </c>
      <c r="AB1099" s="26">
        <f>AB1100+AB1103</f>
        <v>0</v>
      </c>
      <c r="AC1099" s="26">
        <f>AC1100+AC1103</f>
        <v>0</v>
      </c>
      <c r="AD1099" s="26">
        <f t="shared" ref="AD1099:AD1162" si="4536">X1099+AA1099</f>
        <v>475707.50899999996</v>
      </c>
      <c r="AE1099" s="26">
        <f t="shared" ref="AE1099:AE1162" si="4537">Y1099+AB1099</f>
        <v>780305.59999999986</v>
      </c>
      <c r="AF1099" s="26">
        <f t="shared" ref="AF1099:AF1162" si="4538">Z1099+AC1099</f>
        <v>859516.29999999993</v>
      </c>
      <c r="AG1099" s="26">
        <f>AG1100+AG1103</f>
        <v>0</v>
      </c>
      <c r="AH1099" s="26">
        <f>AH1100+AH1103</f>
        <v>0</v>
      </c>
      <c r="AI1099" s="26">
        <f>AI1100+AI1103</f>
        <v>0</v>
      </c>
      <c r="AJ1099" s="26">
        <f t="shared" ref="AJ1099:AJ1162" si="4539">AD1099+AG1099</f>
        <v>475707.50899999996</v>
      </c>
      <c r="AK1099" s="26">
        <f t="shared" ref="AK1099:AK1162" si="4540">AE1099+AH1099</f>
        <v>780305.59999999986</v>
      </c>
      <c r="AL1099" s="26">
        <f t="shared" ref="AL1099:AL1162" si="4541">AF1099+AI1099</f>
        <v>859516.29999999993</v>
      </c>
      <c r="AM1099" s="26">
        <f>AM1100+AM1103</f>
        <v>40000</v>
      </c>
      <c r="AN1099" s="26">
        <f>AN1100+AN1103</f>
        <v>80845.680999999997</v>
      </c>
      <c r="AO1099" s="26">
        <f>AO1100+AO1103</f>
        <v>85000</v>
      </c>
      <c r="AP1099" s="26">
        <f t="shared" ref="AP1099:AP1162" si="4542">AJ1099+AM1099</f>
        <v>515707.50899999996</v>
      </c>
      <c r="AQ1099" s="26">
        <f t="shared" ref="AQ1099:AQ1162" si="4543">AK1099+AN1099</f>
        <v>861151.28099999984</v>
      </c>
      <c r="AR1099" s="26">
        <f t="shared" ref="AR1099:AR1162" si="4544">AL1099+AO1099</f>
        <v>944516.29999999993</v>
      </c>
      <c r="AS1099" s="26">
        <f>AS1100+AS1103</f>
        <v>0</v>
      </c>
      <c r="AT1099" s="26">
        <f>AT1100+AT1103</f>
        <v>-84000</v>
      </c>
      <c r="AU1099" s="26">
        <f>AU1100+AU1103</f>
        <v>-85000</v>
      </c>
      <c r="AV1099" s="26">
        <f t="shared" ref="AV1099:AV1162" si="4545">AP1099+AS1099</f>
        <v>515707.50899999996</v>
      </c>
      <c r="AW1099" s="26">
        <f t="shared" ref="AW1099:AW1162" si="4546">AQ1099+AT1099</f>
        <v>777151.28099999984</v>
      </c>
      <c r="AX1099" s="26">
        <f t="shared" ref="AX1099:AX1162" si="4547">AR1099+AU1099</f>
        <v>859516.29999999993</v>
      </c>
      <c r="AY1099" s="26">
        <f>AY1100+AY1103</f>
        <v>30065.246999999999</v>
      </c>
      <c r="AZ1099" s="26">
        <f>AZ1100+AZ1103</f>
        <v>74127.137000000002</v>
      </c>
      <c r="BA1099" s="26">
        <f>BA1100+BA1103</f>
        <v>0</v>
      </c>
      <c r="BB1099" s="26">
        <f t="shared" ref="BB1099:BB1162" si="4548">AV1099+AY1099</f>
        <v>545772.75599999994</v>
      </c>
      <c r="BC1099" s="26">
        <f t="shared" ref="BC1099:BC1162" si="4549">AW1099+AZ1099</f>
        <v>851278.41799999983</v>
      </c>
      <c r="BD1099" s="26">
        <f t="shared" ref="BD1099:BD1162" si="4550">AX1099+BA1099</f>
        <v>859516.29999999993</v>
      </c>
      <c r="BE1099" s="26">
        <f>BE1100+BE1103</f>
        <v>-2800.2420000000002</v>
      </c>
      <c r="BF1099" s="26">
        <f>BF1100+BF1103</f>
        <v>0</v>
      </c>
      <c r="BG1099" s="26">
        <f>BG1100+BG1103</f>
        <v>0</v>
      </c>
      <c r="BH1099" s="26">
        <f t="shared" ref="BH1099:BH1162" si="4551">BB1099+BE1099</f>
        <v>542972.51399999997</v>
      </c>
      <c r="BI1099" s="26">
        <f t="shared" ref="BI1099:BI1162" si="4552">BC1099+BF1099</f>
        <v>851278.41799999983</v>
      </c>
      <c r="BJ1099" s="26">
        <f t="shared" ref="BJ1099:BJ1162" si="4553">BD1099+BG1099</f>
        <v>859516.29999999993</v>
      </c>
      <c r="BK1099" s="26">
        <f>BK1100+BK1103</f>
        <v>456416.42300000001</v>
      </c>
      <c r="BL1099" s="26">
        <f>BL1100+BL1103</f>
        <v>0</v>
      </c>
      <c r="BM1099" s="26">
        <f>BM1100+BM1103</f>
        <v>0</v>
      </c>
      <c r="BN1099" s="26">
        <f t="shared" ref="BN1099:BN1162" si="4554">BH1099+BK1099</f>
        <v>999388.93699999992</v>
      </c>
      <c r="BO1099" s="26">
        <f t="shared" ref="BO1099:BO1162" si="4555">BI1099+BL1099</f>
        <v>851278.41799999983</v>
      </c>
      <c r="BP1099" s="26">
        <f t="shared" ref="BP1099:BP1162" si="4556">BJ1099+BM1099</f>
        <v>859516.29999999993</v>
      </c>
      <c r="BQ1099" s="26">
        <f>BQ1100+BQ1103</f>
        <v>0</v>
      </c>
      <c r="BR1099" s="26">
        <f>BR1100+BR1103</f>
        <v>0</v>
      </c>
      <c r="BS1099" s="26">
        <f t="shared" ref="BS1099:BS1162" si="4557">BQ1099+BN1099</f>
        <v>999388.93699999992</v>
      </c>
      <c r="BT1099" s="26">
        <f t="shared" ref="BT1099:BT1162" si="4558">BR1099+BO1099</f>
        <v>851278.41799999983</v>
      </c>
      <c r="BU1099" s="26">
        <f t="shared" ref="BU1099:BU1162" si="4559">BP1099</f>
        <v>859516.29999999993</v>
      </c>
      <c r="BV1099" s="26">
        <f>BV1100+BV1103</f>
        <v>0</v>
      </c>
      <c r="BW1099" s="26">
        <f>BW1100+BW1103</f>
        <v>0</v>
      </c>
      <c r="BX1099" s="26">
        <f t="shared" ref="BX1099:BX1162" si="4560">BS1099</f>
        <v>999388.93699999992</v>
      </c>
      <c r="BY1099" s="26">
        <f t="shared" ref="BY1099:BY1162" si="4561">BT1099+BV1099</f>
        <v>851278.41799999983</v>
      </c>
      <c r="BZ1099" s="26">
        <f t="shared" ref="BZ1099:BZ1162" si="4562">BU1099+BW1099</f>
        <v>859516.29999999993</v>
      </c>
      <c r="CA1099" s="26">
        <f>CA1100+CA1103</f>
        <v>25615.293000000001</v>
      </c>
      <c r="CB1099" s="26">
        <f>CB1100+CB1103</f>
        <v>0</v>
      </c>
      <c r="CC1099" s="26">
        <f>CC1100+CC1103</f>
        <v>0</v>
      </c>
      <c r="CD1099" s="26">
        <f t="shared" si="4366"/>
        <v>1025004.2299999999</v>
      </c>
      <c r="CE1099" s="26">
        <f t="shared" si="4367"/>
        <v>851278.41799999983</v>
      </c>
      <c r="CF1099" s="26">
        <f t="shared" si="4368"/>
        <v>859516.29999999993</v>
      </c>
      <c r="CG1099" s="26">
        <f>CG1100+CG1103</f>
        <v>0</v>
      </c>
      <c r="CH1099" s="26">
        <f>CH1100+CH1103</f>
        <v>0</v>
      </c>
      <c r="CI1099" s="26">
        <f>CI1100+CI1103</f>
        <v>0</v>
      </c>
      <c r="CJ1099" s="26">
        <f t="shared" si="4369"/>
        <v>1025004.2299999999</v>
      </c>
      <c r="CK1099" s="26">
        <f t="shared" si="4370"/>
        <v>851278.41799999983</v>
      </c>
      <c r="CL1099" s="26">
        <f t="shared" si="4371"/>
        <v>859516.29999999993</v>
      </c>
      <c r="CM1099" s="26">
        <f>CM1100+CM1103</f>
        <v>0</v>
      </c>
      <c r="CN1099" s="26">
        <f>CN1100+CN1103</f>
        <v>0</v>
      </c>
      <c r="CO1099" s="26">
        <f>CO1100+CO1103</f>
        <v>0</v>
      </c>
      <c r="CP1099" s="26">
        <f t="shared" si="4372"/>
        <v>1025004.2299999999</v>
      </c>
      <c r="CQ1099" s="26">
        <f t="shared" si="4373"/>
        <v>851278.41799999983</v>
      </c>
      <c r="CR1099" s="26">
        <f t="shared" si="4374"/>
        <v>859516.29999999993</v>
      </c>
      <c r="CS1099" s="26">
        <f>CS1100+CS1103</f>
        <v>0</v>
      </c>
      <c r="CT1099" s="19"/>
      <c r="CU1099" s="35"/>
      <c r="CY1099" s="1" t="s">
        <v>27</v>
      </c>
    </row>
    <row r="1100" spans="1:105" hidden="1" x14ac:dyDescent="0.3">
      <c r="A1100" s="36" t="s">
        <v>592</v>
      </c>
      <c r="B1100" s="17">
        <v>610</v>
      </c>
      <c r="C1100" s="16"/>
      <c r="D1100" s="16"/>
      <c r="E1100" s="34" t="s">
        <v>102</v>
      </c>
      <c r="F1100" s="26">
        <f t="shared" ref="F1100:K1100" si="4563">F1102+F1101</f>
        <v>31500</v>
      </c>
      <c r="G1100" s="26">
        <f t="shared" si="4563"/>
        <v>101029.6</v>
      </c>
      <c r="H1100" s="26">
        <f t="shared" si="4563"/>
        <v>0</v>
      </c>
      <c r="I1100" s="26">
        <f t="shared" si="4563"/>
        <v>0</v>
      </c>
      <c r="J1100" s="26">
        <f t="shared" si="4563"/>
        <v>0</v>
      </c>
      <c r="K1100" s="26">
        <f t="shared" si="4563"/>
        <v>0</v>
      </c>
      <c r="L1100" s="26">
        <f t="shared" si="4527"/>
        <v>31500</v>
      </c>
      <c r="M1100" s="26">
        <f t="shared" si="4528"/>
        <v>101029.6</v>
      </c>
      <c r="N1100" s="26">
        <f t="shared" si="4529"/>
        <v>0</v>
      </c>
      <c r="O1100" s="26">
        <f>O1102+O1101</f>
        <v>0</v>
      </c>
      <c r="P1100" s="26">
        <f>P1102+P1101</f>
        <v>0</v>
      </c>
      <c r="Q1100" s="26">
        <f>Q1102+Q1101</f>
        <v>11236.334000000001</v>
      </c>
      <c r="R1100" s="26">
        <f t="shared" si="4530"/>
        <v>31500</v>
      </c>
      <c r="S1100" s="26">
        <f t="shared" si="4531"/>
        <v>101029.6</v>
      </c>
      <c r="T1100" s="26">
        <f t="shared" si="4532"/>
        <v>11236.334000000001</v>
      </c>
      <c r="U1100" s="26">
        <f>U1102+U1101</f>
        <v>0</v>
      </c>
      <c r="V1100" s="26">
        <f>V1102+V1101</f>
        <v>0</v>
      </c>
      <c r="W1100" s="26">
        <f>W1102+W1101</f>
        <v>0</v>
      </c>
      <c r="X1100" s="26">
        <f t="shared" si="4533"/>
        <v>31500</v>
      </c>
      <c r="Y1100" s="26">
        <f t="shared" si="4534"/>
        <v>101029.6</v>
      </c>
      <c r="Z1100" s="26">
        <f t="shared" si="4535"/>
        <v>11236.334000000001</v>
      </c>
      <c r="AA1100" s="26">
        <f>AA1102+AA1101</f>
        <v>0</v>
      </c>
      <c r="AB1100" s="26">
        <f>AB1102+AB1101</f>
        <v>0</v>
      </c>
      <c r="AC1100" s="26">
        <f>AC1102+AC1101</f>
        <v>0</v>
      </c>
      <c r="AD1100" s="26">
        <f t="shared" si="4536"/>
        <v>31500</v>
      </c>
      <c r="AE1100" s="26">
        <f t="shared" si="4537"/>
        <v>101029.6</v>
      </c>
      <c r="AF1100" s="26">
        <f t="shared" si="4538"/>
        <v>11236.334000000001</v>
      </c>
      <c r="AG1100" s="26">
        <f>AG1102+AG1101</f>
        <v>0</v>
      </c>
      <c r="AH1100" s="26">
        <f>AH1102+AH1101</f>
        <v>0</v>
      </c>
      <c r="AI1100" s="26">
        <f>AI1102+AI1101</f>
        <v>0</v>
      </c>
      <c r="AJ1100" s="26">
        <f t="shared" si="4539"/>
        <v>31500</v>
      </c>
      <c r="AK1100" s="26">
        <f t="shared" si="4540"/>
        <v>101029.6</v>
      </c>
      <c r="AL1100" s="26">
        <f t="shared" si="4541"/>
        <v>11236.334000000001</v>
      </c>
      <c r="AM1100" s="26">
        <f>AM1102+AM1101</f>
        <v>0</v>
      </c>
      <c r="AN1100" s="26">
        <f>AN1102+AN1101</f>
        <v>0</v>
      </c>
      <c r="AO1100" s="26">
        <f>AO1102+AO1101</f>
        <v>0</v>
      </c>
      <c r="AP1100" s="26">
        <f t="shared" si="4542"/>
        <v>31500</v>
      </c>
      <c r="AQ1100" s="26">
        <f t="shared" si="4543"/>
        <v>101029.6</v>
      </c>
      <c r="AR1100" s="26">
        <f t="shared" si="4544"/>
        <v>11236.334000000001</v>
      </c>
      <c r="AS1100" s="26">
        <f>AS1102+AS1101</f>
        <v>0</v>
      </c>
      <c r="AT1100" s="26">
        <f>AT1102+AT1101</f>
        <v>0</v>
      </c>
      <c r="AU1100" s="26">
        <f>AU1102+AU1101</f>
        <v>0</v>
      </c>
      <c r="AV1100" s="26">
        <f t="shared" si="4545"/>
        <v>31500</v>
      </c>
      <c r="AW1100" s="26">
        <f t="shared" si="4546"/>
        <v>101029.6</v>
      </c>
      <c r="AX1100" s="26">
        <f t="shared" si="4547"/>
        <v>11236.334000000001</v>
      </c>
      <c r="AY1100" s="26">
        <f>AY1102+AY1101</f>
        <v>1258.8869999999999</v>
      </c>
      <c r="AZ1100" s="26">
        <f>AZ1102+AZ1101</f>
        <v>0</v>
      </c>
      <c r="BA1100" s="26">
        <f>BA1102+BA1101</f>
        <v>0</v>
      </c>
      <c r="BB1100" s="26">
        <f t="shared" si="4548"/>
        <v>32758.886999999999</v>
      </c>
      <c r="BC1100" s="26">
        <f t="shared" si="4549"/>
        <v>101029.6</v>
      </c>
      <c r="BD1100" s="26">
        <f t="shared" si="4550"/>
        <v>11236.334000000001</v>
      </c>
      <c r="BE1100" s="26">
        <f>BE1102+BE1101</f>
        <v>0</v>
      </c>
      <c r="BF1100" s="26">
        <f>BF1102+BF1101</f>
        <v>0</v>
      </c>
      <c r="BG1100" s="26">
        <f>BG1102+BG1101</f>
        <v>0</v>
      </c>
      <c r="BH1100" s="26">
        <f t="shared" si="4551"/>
        <v>32758.886999999999</v>
      </c>
      <c r="BI1100" s="26">
        <f t="shared" si="4552"/>
        <v>101029.6</v>
      </c>
      <c r="BJ1100" s="26">
        <f t="shared" si="4553"/>
        <v>11236.334000000001</v>
      </c>
      <c r="BK1100" s="26">
        <f>BK1102+BK1101</f>
        <v>0</v>
      </c>
      <c r="BL1100" s="26">
        <f>BL1102+BL1101</f>
        <v>0</v>
      </c>
      <c r="BM1100" s="26">
        <f>BM1102+BM1101</f>
        <v>0</v>
      </c>
      <c r="BN1100" s="26">
        <f t="shared" si="4554"/>
        <v>32758.886999999999</v>
      </c>
      <c r="BO1100" s="26">
        <f t="shared" si="4555"/>
        <v>101029.6</v>
      </c>
      <c r="BP1100" s="26">
        <f t="shared" si="4556"/>
        <v>11236.334000000001</v>
      </c>
      <c r="BQ1100" s="26">
        <f>BQ1102+BQ1101</f>
        <v>0</v>
      </c>
      <c r="BR1100" s="26">
        <f>BR1102+BR1101</f>
        <v>0</v>
      </c>
      <c r="BS1100" s="26">
        <f t="shared" si="4557"/>
        <v>32758.886999999999</v>
      </c>
      <c r="BT1100" s="26">
        <f t="shared" si="4558"/>
        <v>101029.6</v>
      </c>
      <c r="BU1100" s="26">
        <f t="shared" si="4559"/>
        <v>11236.334000000001</v>
      </c>
      <c r="BV1100" s="26">
        <f>BV1102+BV1101</f>
        <v>0</v>
      </c>
      <c r="BW1100" s="26">
        <f>BW1102+BW1101</f>
        <v>0</v>
      </c>
      <c r="BX1100" s="26">
        <f t="shared" si="4560"/>
        <v>32758.886999999999</v>
      </c>
      <c r="BY1100" s="26">
        <f t="shared" si="4561"/>
        <v>101029.6</v>
      </c>
      <c r="BZ1100" s="26">
        <f t="shared" si="4562"/>
        <v>11236.334000000001</v>
      </c>
      <c r="CA1100" s="26">
        <f>CA1102+CA1101</f>
        <v>0</v>
      </c>
      <c r="CB1100" s="26">
        <f>CB1102+CB1101</f>
        <v>0</v>
      </c>
      <c r="CC1100" s="26">
        <f>CC1102+CC1101</f>
        <v>0</v>
      </c>
      <c r="CD1100" s="26">
        <f t="shared" si="4366"/>
        <v>32758.886999999999</v>
      </c>
      <c r="CE1100" s="26">
        <f t="shared" si="4367"/>
        <v>101029.6</v>
      </c>
      <c r="CF1100" s="26">
        <f t="shared" si="4368"/>
        <v>11236.334000000001</v>
      </c>
      <c r="CG1100" s="26">
        <f>CG1102+CG1101</f>
        <v>0</v>
      </c>
      <c r="CH1100" s="26">
        <f>CH1102+CH1101</f>
        <v>0</v>
      </c>
      <c r="CI1100" s="26">
        <f>CI1102+CI1101</f>
        <v>0</v>
      </c>
      <c r="CJ1100" s="26">
        <f t="shared" si="4369"/>
        <v>32758.886999999999</v>
      </c>
      <c r="CK1100" s="26">
        <f t="shared" si="4370"/>
        <v>101029.6</v>
      </c>
      <c r="CL1100" s="26">
        <f t="shared" si="4371"/>
        <v>11236.334000000001</v>
      </c>
      <c r="CM1100" s="26">
        <f>CM1102+CM1101</f>
        <v>0</v>
      </c>
      <c r="CN1100" s="26">
        <f>CN1102+CN1101</f>
        <v>0</v>
      </c>
      <c r="CO1100" s="26">
        <f>CO1102+CO1101</f>
        <v>0</v>
      </c>
      <c r="CP1100" s="26">
        <f t="shared" si="4372"/>
        <v>32758.886999999999</v>
      </c>
      <c r="CQ1100" s="26">
        <f t="shared" si="4373"/>
        <v>101029.6</v>
      </c>
      <c r="CR1100" s="26">
        <f t="shared" si="4374"/>
        <v>11236.334000000001</v>
      </c>
      <c r="CS1100" s="26">
        <f>CS1102+CS1101</f>
        <v>0</v>
      </c>
      <c r="CT1100" s="19"/>
      <c r="CU1100" s="35"/>
      <c r="CZ1100" s="1" t="s">
        <v>28</v>
      </c>
    </row>
    <row r="1101" spans="1:105" hidden="1" x14ac:dyDescent="0.3">
      <c r="A1101" s="36" t="s">
        <v>592</v>
      </c>
      <c r="B1101" s="17">
        <v>610</v>
      </c>
      <c r="C1101" s="16" t="s">
        <v>45</v>
      </c>
      <c r="D1101" s="16" t="s">
        <v>40</v>
      </c>
      <c r="E1101" s="34" t="s">
        <v>434</v>
      </c>
      <c r="F1101" s="26">
        <v>31500</v>
      </c>
      <c r="G1101" s="26">
        <f>49919.5+51110.1</f>
        <v>101029.6</v>
      </c>
      <c r="H1101" s="26"/>
      <c r="I1101" s="26"/>
      <c r="J1101" s="26"/>
      <c r="K1101" s="26"/>
      <c r="L1101" s="26">
        <f t="shared" si="4527"/>
        <v>31500</v>
      </c>
      <c r="M1101" s="26">
        <f t="shared" si="4528"/>
        <v>101029.6</v>
      </c>
      <c r="N1101" s="26">
        <f t="shared" si="4529"/>
        <v>0</v>
      </c>
      <c r="O1101" s="26"/>
      <c r="P1101" s="26"/>
      <c r="Q1101" s="26"/>
      <c r="R1101" s="26">
        <f t="shared" si="4530"/>
        <v>31500</v>
      </c>
      <c r="S1101" s="26">
        <f t="shared" si="4531"/>
        <v>101029.6</v>
      </c>
      <c r="T1101" s="26">
        <f t="shared" si="4532"/>
        <v>0</v>
      </c>
      <c r="U1101" s="26"/>
      <c r="V1101" s="26"/>
      <c r="W1101" s="26"/>
      <c r="X1101" s="26">
        <f t="shared" si="4533"/>
        <v>31500</v>
      </c>
      <c r="Y1101" s="26">
        <f t="shared" si="4534"/>
        <v>101029.6</v>
      </c>
      <c r="Z1101" s="26">
        <f t="shared" si="4535"/>
        <v>0</v>
      </c>
      <c r="AA1101" s="26"/>
      <c r="AB1101" s="26"/>
      <c r="AC1101" s="26"/>
      <c r="AD1101" s="26">
        <f t="shared" si="4536"/>
        <v>31500</v>
      </c>
      <c r="AE1101" s="26">
        <f t="shared" si="4537"/>
        <v>101029.6</v>
      </c>
      <c r="AF1101" s="26">
        <f t="shared" si="4538"/>
        <v>0</v>
      </c>
      <c r="AG1101" s="26"/>
      <c r="AH1101" s="26"/>
      <c r="AI1101" s="26"/>
      <c r="AJ1101" s="26">
        <f t="shared" si="4539"/>
        <v>31500</v>
      </c>
      <c r="AK1101" s="26">
        <f t="shared" si="4540"/>
        <v>101029.6</v>
      </c>
      <c r="AL1101" s="26">
        <f t="shared" si="4541"/>
        <v>0</v>
      </c>
      <c r="AM1101" s="26"/>
      <c r="AN1101" s="26"/>
      <c r="AO1101" s="26"/>
      <c r="AP1101" s="26">
        <f t="shared" si="4542"/>
        <v>31500</v>
      </c>
      <c r="AQ1101" s="26">
        <f t="shared" si="4543"/>
        <v>101029.6</v>
      </c>
      <c r="AR1101" s="26">
        <f t="shared" si="4544"/>
        <v>0</v>
      </c>
      <c r="AS1101" s="26"/>
      <c r="AT1101" s="26"/>
      <c r="AU1101" s="26"/>
      <c r="AV1101" s="26">
        <f t="shared" si="4545"/>
        <v>31500</v>
      </c>
      <c r="AW1101" s="26">
        <f t="shared" si="4546"/>
        <v>101029.6</v>
      </c>
      <c r="AX1101" s="26">
        <f t="shared" si="4547"/>
        <v>0</v>
      </c>
      <c r="AY1101" s="26"/>
      <c r="AZ1101" s="26"/>
      <c r="BA1101" s="26"/>
      <c r="BB1101" s="26">
        <f t="shared" si="4548"/>
        <v>31500</v>
      </c>
      <c r="BC1101" s="26">
        <f t="shared" si="4549"/>
        <v>101029.6</v>
      </c>
      <c r="BD1101" s="26">
        <f t="shared" si="4550"/>
        <v>0</v>
      </c>
      <c r="BE1101" s="26"/>
      <c r="BF1101" s="26"/>
      <c r="BG1101" s="26"/>
      <c r="BH1101" s="26">
        <f t="shared" si="4551"/>
        <v>31500</v>
      </c>
      <c r="BI1101" s="26">
        <f t="shared" si="4552"/>
        <v>101029.6</v>
      </c>
      <c r="BJ1101" s="26">
        <f t="shared" si="4553"/>
        <v>0</v>
      </c>
      <c r="BK1101" s="26"/>
      <c r="BL1101" s="26"/>
      <c r="BM1101" s="26"/>
      <c r="BN1101" s="26">
        <f t="shared" si="4554"/>
        <v>31500</v>
      </c>
      <c r="BO1101" s="26">
        <f t="shared" si="4555"/>
        <v>101029.6</v>
      </c>
      <c r="BP1101" s="26">
        <f t="shared" si="4556"/>
        <v>0</v>
      </c>
      <c r="BQ1101" s="26"/>
      <c r="BR1101" s="26"/>
      <c r="BS1101" s="26">
        <f t="shared" si="4557"/>
        <v>31500</v>
      </c>
      <c r="BT1101" s="26">
        <f t="shared" si="4558"/>
        <v>101029.6</v>
      </c>
      <c r="BU1101" s="26">
        <f t="shared" si="4559"/>
        <v>0</v>
      </c>
      <c r="BV1101" s="26"/>
      <c r="BW1101" s="26"/>
      <c r="BX1101" s="26">
        <f t="shared" si="4560"/>
        <v>31500</v>
      </c>
      <c r="BY1101" s="26">
        <f t="shared" si="4561"/>
        <v>101029.6</v>
      </c>
      <c r="BZ1101" s="26">
        <f t="shared" si="4562"/>
        <v>0</v>
      </c>
      <c r="CA1101" s="26"/>
      <c r="CB1101" s="26"/>
      <c r="CC1101" s="26"/>
      <c r="CD1101" s="26">
        <f t="shared" si="4366"/>
        <v>31500</v>
      </c>
      <c r="CE1101" s="26">
        <f t="shared" si="4367"/>
        <v>101029.6</v>
      </c>
      <c r="CF1101" s="26">
        <f t="shared" si="4368"/>
        <v>0</v>
      </c>
      <c r="CG1101" s="26"/>
      <c r="CH1101" s="26"/>
      <c r="CI1101" s="26"/>
      <c r="CJ1101" s="26">
        <f t="shared" si="4369"/>
        <v>31500</v>
      </c>
      <c r="CK1101" s="26">
        <f t="shared" si="4370"/>
        <v>101029.6</v>
      </c>
      <c r="CL1101" s="26">
        <f t="shared" si="4371"/>
        <v>0</v>
      </c>
      <c r="CM1101" s="26"/>
      <c r="CN1101" s="26"/>
      <c r="CO1101" s="26"/>
      <c r="CP1101" s="26">
        <f t="shared" si="4372"/>
        <v>31500</v>
      </c>
      <c r="CQ1101" s="26">
        <f t="shared" si="4373"/>
        <v>101029.6</v>
      </c>
      <c r="CR1101" s="26">
        <f t="shared" si="4374"/>
        <v>0</v>
      </c>
      <c r="CS1101" s="26"/>
      <c r="CT1101" s="19"/>
      <c r="CU1101" s="35"/>
    </row>
    <row r="1102" spans="1:105" hidden="1" x14ac:dyDescent="0.3">
      <c r="A1102" s="36" t="s">
        <v>592</v>
      </c>
      <c r="B1102" s="17">
        <v>610</v>
      </c>
      <c r="C1102" s="16" t="s">
        <v>45</v>
      </c>
      <c r="D1102" s="16" t="s">
        <v>311</v>
      </c>
      <c r="E1102" s="34" t="s">
        <v>385</v>
      </c>
      <c r="F1102" s="26"/>
      <c r="G1102" s="26"/>
      <c r="H1102" s="26"/>
      <c r="I1102" s="26"/>
      <c r="J1102" s="26"/>
      <c r="K1102" s="26"/>
      <c r="L1102" s="26">
        <f t="shared" si="4527"/>
        <v>0</v>
      </c>
      <c r="M1102" s="26">
        <f t="shared" si="4528"/>
        <v>0</v>
      </c>
      <c r="N1102" s="26">
        <f t="shared" si="4529"/>
        <v>0</v>
      </c>
      <c r="O1102" s="26"/>
      <c r="P1102" s="26"/>
      <c r="Q1102" s="26">
        <v>11236.334000000001</v>
      </c>
      <c r="R1102" s="26">
        <f t="shared" si="4530"/>
        <v>0</v>
      </c>
      <c r="S1102" s="26">
        <f t="shared" si="4531"/>
        <v>0</v>
      </c>
      <c r="T1102" s="26">
        <f t="shared" si="4532"/>
        <v>11236.334000000001</v>
      </c>
      <c r="U1102" s="26"/>
      <c r="V1102" s="26"/>
      <c r="W1102" s="26"/>
      <c r="X1102" s="26">
        <f t="shared" si="4533"/>
        <v>0</v>
      </c>
      <c r="Y1102" s="26">
        <f t="shared" si="4534"/>
        <v>0</v>
      </c>
      <c r="Z1102" s="26">
        <f t="shared" si="4535"/>
        <v>11236.334000000001</v>
      </c>
      <c r="AA1102" s="26"/>
      <c r="AB1102" s="26"/>
      <c r="AC1102" s="26"/>
      <c r="AD1102" s="26">
        <f t="shared" si="4536"/>
        <v>0</v>
      </c>
      <c r="AE1102" s="26">
        <f t="shared" si="4537"/>
        <v>0</v>
      </c>
      <c r="AF1102" s="26">
        <f t="shared" si="4538"/>
        <v>11236.334000000001</v>
      </c>
      <c r="AG1102" s="26"/>
      <c r="AH1102" s="26"/>
      <c r="AI1102" s="26"/>
      <c r="AJ1102" s="26">
        <f t="shared" si="4539"/>
        <v>0</v>
      </c>
      <c r="AK1102" s="26">
        <f t="shared" si="4540"/>
        <v>0</v>
      </c>
      <c r="AL1102" s="26">
        <f t="shared" si="4541"/>
        <v>11236.334000000001</v>
      </c>
      <c r="AM1102" s="26"/>
      <c r="AN1102" s="26"/>
      <c r="AO1102" s="26"/>
      <c r="AP1102" s="26">
        <f t="shared" si="4542"/>
        <v>0</v>
      </c>
      <c r="AQ1102" s="26">
        <f t="shared" si="4543"/>
        <v>0</v>
      </c>
      <c r="AR1102" s="26">
        <f t="shared" si="4544"/>
        <v>11236.334000000001</v>
      </c>
      <c r="AS1102" s="26"/>
      <c r="AT1102" s="26"/>
      <c r="AU1102" s="26"/>
      <c r="AV1102" s="26">
        <f t="shared" si="4545"/>
        <v>0</v>
      </c>
      <c r="AW1102" s="26">
        <f t="shared" si="4546"/>
        <v>0</v>
      </c>
      <c r="AX1102" s="26">
        <f t="shared" si="4547"/>
        <v>11236.334000000001</v>
      </c>
      <c r="AY1102" s="26">
        <v>1258.8869999999999</v>
      </c>
      <c r="AZ1102" s="26"/>
      <c r="BA1102" s="26"/>
      <c r="BB1102" s="26">
        <f t="shared" si="4548"/>
        <v>1258.8869999999999</v>
      </c>
      <c r="BC1102" s="26">
        <f t="shared" si="4549"/>
        <v>0</v>
      </c>
      <c r="BD1102" s="26">
        <f t="shared" si="4550"/>
        <v>11236.334000000001</v>
      </c>
      <c r="BE1102" s="26"/>
      <c r="BF1102" s="26"/>
      <c r="BG1102" s="26"/>
      <c r="BH1102" s="26">
        <f t="shared" si="4551"/>
        <v>1258.8869999999999</v>
      </c>
      <c r="BI1102" s="26">
        <f t="shared" si="4552"/>
        <v>0</v>
      </c>
      <c r="BJ1102" s="26">
        <f t="shared" si="4553"/>
        <v>11236.334000000001</v>
      </c>
      <c r="BK1102" s="26"/>
      <c r="BL1102" s="26"/>
      <c r="BM1102" s="26"/>
      <c r="BN1102" s="26">
        <f t="shared" si="4554"/>
        <v>1258.8869999999999</v>
      </c>
      <c r="BO1102" s="26">
        <f t="shared" si="4555"/>
        <v>0</v>
      </c>
      <c r="BP1102" s="26">
        <f t="shared" si="4556"/>
        <v>11236.334000000001</v>
      </c>
      <c r="BQ1102" s="26"/>
      <c r="BR1102" s="26"/>
      <c r="BS1102" s="26">
        <f t="shared" si="4557"/>
        <v>1258.8869999999999</v>
      </c>
      <c r="BT1102" s="26">
        <f t="shared" si="4558"/>
        <v>0</v>
      </c>
      <c r="BU1102" s="26">
        <f t="shared" si="4559"/>
        <v>11236.334000000001</v>
      </c>
      <c r="BV1102" s="26"/>
      <c r="BW1102" s="26"/>
      <c r="BX1102" s="26">
        <f t="shared" si="4560"/>
        <v>1258.8869999999999</v>
      </c>
      <c r="BY1102" s="26">
        <f t="shared" si="4561"/>
        <v>0</v>
      </c>
      <c r="BZ1102" s="26">
        <f t="shared" si="4562"/>
        <v>11236.334000000001</v>
      </c>
      <c r="CA1102" s="26"/>
      <c r="CB1102" s="26"/>
      <c r="CC1102" s="26"/>
      <c r="CD1102" s="26">
        <f t="shared" si="4366"/>
        <v>1258.8869999999999</v>
      </c>
      <c r="CE1102" s="26">
        <f t="shared" si="4367"/>
        <v>0</v>
      </c>
      <c r="CF1102" s="26">
        <f t="shared" si="4368"/>
        <v>11236.334000000001</v>
      </c>
      <c r="CG1102" s="26"/>
      <c r="CH1102" s="26"/>
      <c r="CI1102" s="26"/>
      <c r="CJ1102" s="26">
        <f t="shared" si="4369"/>
        <v>1258.8869999999999</v>
      </c>
      <c r="CK1102" s="26">
        <f t="shared" si="4370"/>
        <v>0</v>
      </c>
      <c r="CL1102" s="26">
        <f t="shared" si="4371"/>
        <v>11236.334000000001</v>
      </c>
      <c r="CM1102" s="26"/>
      <c r="CN1102" s="26"/>
      <c r="CO1102" s="26"/>
      <c r="CP1102" s="26">
        <f t="shared" si="4372"/>
        <v>1258.8869999999999</v>
      </c>
      <c r="CQ1102" s="26">
        <f t="shared" si="4373"/>
        <v>0</v>
      </c>
      <c r="CR1102" s="26">
        <f t="shared" si="4374"/>
        <v>11236.334000000001</v>
      </c>
      <c r="CS1102" s="26"/>
      <c r="CT1102" s="19"/>
      <c r="CU1102" s="35"/>
    </row>
    <row r="1103" spans="1:105" hidden="1" x14ac:dyDescent="0.3">
      <c r="A1103" s="36" t="s">
        <v>592</v>
      </c>
      <c r="B1103" s="17">
        <v>620</v>
      </c>
      <c r="C1103" s="16"/>
      <c r="D1103" s="16"/>
      <c r="E1103" s="34" t="s">
        <v>44</v>
      </c>
      <c r="F1103" s="26">
        <f t="shared" ref="F1103:K1103" si="4564">F1104+F1105+F1106+F1107+F1108</f>
        <v>341575.39999999997</v>
      </c>
      <c r="G1103" s="26">
        <f t="shared" si="4564"/>
        <v>679275.99999999988</v>
      </c>
      <c r="H1103" s="26">
        <f t="shared" si="4564"/>
        <v>859516.29999999993</v>
      </c>
      <c r="I1103" s="26">
        <f t="shared" si="4564"/>
        <v>0</v>
      </c>
      <c r="J1103" s="26">
        <f t="shared" si="4564"/>
        <v>0</v>
      </c>
      <c r="K1103" s="26">
        <f t="shared" si="4564"/>
        <v>0</v>
      </c>
      <c r="L1103" s="26">
        <f t="shared" si="4527"/>
        <v>341575.39999999997</v>
      </c>
      <c r="M1103" s="26">
        <f t="shared" si="4528"/>
        <v>679275.99999999988</v>
      </c>
      <c r="N1103" s="26">
        <f t="shared" si="4529"/>
        <v>859516.29999999993</v>
      </c>
      <c r="O1103" s="26">
        <f>O1104+O1105+O1106+O1107+O1108</f>
        <v>102632.109</v>
      </c>
      <c r="P1103" s="26">
        <f>P1104+P1105+P1106+P1107+P1108</f>
        <v>0</v>
      </c>
      <c r="Q1103" s="26">
        <f>Q1104+Q1105+Q1106+Q1107+Q1108</f>
        <v>-11236.333999999988</v>
      </c>
      <c r="R1103" s="26">
        <f t="shared" si="4530"/>
        <v>444207.50899999996</v>
      </c>
      <c r="S1103" s="26">
        <f t="shared" si="4531"/>
        <v>679275.99999999988</v>
      </c>
      <c r="T1103" s="26">
        <f t="shared" si="4532"/>
        <v>848279.9659999999</v>
      </c>
      <c r="U1103" s="26">
        <f>U1104+U1105+U1106+U1107+U1108</f>
        <v>0</v>
      </c>
      <c r="V1103" s="26">
        <f>V1104+V1105+V1106+V1107+V1108</f>
        <v>0</v>
      </c>
      <c r="W1103" s="26">
        <f>W1104+W1105+W1106+W1107+W1108</f>
        <v>0</v>
      </c>
      <c r="X1103" s="26">
        <f t="shared" si="4533"/>
        <v>444207.50899999996</v>
      </c>
      <c r="Y1103" s="26">
        <f t="shared" si="4534"/>
        <v>679275.99999999988</v>
      </c>
      <c r="Z1103" s="26">
        <f t="shared" si="4535"/>
        <v>848279.9659999999</v>
      </c>
      <c r="AA1103" s="26">
        <f>AA1104+AA1105+AA1106+AA1107+AA1108</f>
        <v>0</v>
      </c>
      <c r="AB1103" s="26">
        <f>AB1104+AB1105+AB1106+AB1107+AB1108</f>
        <v>0</v>
      </c>
      <c r="AC1103" s="26">
        <f>AC1104+AC1105+AC1106+AC1107+AC1108</f>
        <v>0</v>
      </c>
      <c r="AD1103" s="26">
        <f t="shared" si="4536"/>
        <v>444207.50899999996</v>
      </c>
      <c r="AE1103" s="26">
        <f t="shared" si="4537"/>
        <v>679275.99999999988</v>
      </c>
      <c r="AF1103" s="26">
        <f t="shared" si="4538"/>
        <v>848279.9659999999</v>
      </c>
      <c r="AG1103" s="26">
        <f>AG1104+AG1105+AG1106+AG1107+AG1108</f>
        <v>0</v>
      </c>
      <c r="AH1103" s="26">
        <f>AH1104+AH1105+AH1106+AH1107+AH1108</f>
        <v>0</v>
      </c>
      <c r="AI1103" s="26">
        <f>AI1104+AI1105+AI1106+AI1107+AI1108</f>
        <v>0</v>
      </c>
      <c r="AJ1103" s="26">
        <f t="shared" si="4539"/>
        <v>444207.50899999996</v>
      </c>
      <c r="AK1103" s="26">
        <f t="shared" si="4540"/>
        <v>679275.99999999988</v>
      </c>
      <c r="AL1103" s="26">
        <f t="shared" si="4541"/>
        <v>848279.9659999999</v>
      </c>
      <c r="AM1103" s="26">
        <f>AM1104+AM1105+AM1106+AM1107+AM1108</f>
        <v>40000</v>
      </c>
      <c r="AN1103" s="26">
        <f>AN1104+AN1105+AN1106+AN1107+AN1108</f>
        <v>80845.680999999997</v>
      </c>
      <c r="AO1103" s="26">
        <f>AO1104+AO1105+AO1106+AO1107+AO1108</f>
        <v>85000</v>
      </c>
      <c r="AP1103" s="26">
        <f t="shared" si="4542"/>
        <v>484207.50899999996</v>
      </c>
      <c r="AQ1103" s="26">
        <f t="shared" si="4543"/>
        <v>760121.68099999987</v>
      </c>
      <c r="AR1103" s="26">
        <f t="shared" si="4544"/>
        <v>933279.9659999999</v>
      </c>
      <c r="AS1103" s="26">
        <f>AS1104+AS1105+AS1106+AS1107+AS1108</f>
        <v>0</v>
      </c>
      <c r="AT1103" s="26">
        <f>AT1104+AT1105+AT1106+AT1107+AT1108</f>
        <v>-84000</v>
      </c>
      <c r="AU1103" s="26">
        <f>AU1104+AU1105+AU1106+AU1107+AU1108</f>
        <v>-85000</v>
      </c>
      <c r="AV1103" s="26">
        <f t="shared" si="4545"/>
        <v>484207.50899999996</v>
      </c>
      <c r="AW1103" s="26">
        <f t="shared" si="4546"/>
        <v>676121.68099999987</v>
      </c>
      <c r="AX1103" s="26">
        <f t="shared" si="4547"/>
        <v>848279.9659999999</v>
      </c>
      <c r="AY1103" s="26">
        <f>AY1104+AY1105+AY1106+AY1107+AY1108</f>
        <v>28806.36</v>
      </c>
      <c r="AZ1103" s="26">
        <f>AZ1104+AZ1105+AZ1106+AZ1107+AZ1108</f>
        <v>74127.137000000002</v>
      </c>
      <c r="BA1103" s="26">
        <f>BA1104+BA1105+BA1106+BA1107+BA1108</f>
        <v>0</v>
      </c>
      <c r="BB1103" s="26">
        <f t="shared" si="4548"/>
        <v>513013.86899999995</v>
      </c>
      <c r="BC1103" s="26">
        <f t="shared" si="4549"/>
        <v>750248.81799999985</v>
      </c>
      <c r="BD1103" s="26">
        <f t="shared" si="4550"/>
        <v>848279.9659999999</v>
      </c>
      <c r="BE1103" s="26">
        <f>BE1104+BE1105+BE1106+BE1107+BE1108</f>
        <v>-2800.2420000000002</v>
      </c>
      <c r="BF1103" s="26">
        <f>BF1104+BF1105+BF1106+BF1107+BF1108</f>
        <v>0</v>
      </c>
      <c r="BG1103" s="26">
        <f>BG1104+BG1105+BG1106+BG1107+BG1108</f>
        <v>0</v>
      </c>
      <c r="BH1103" s="26">
        <f t="shared" si="4551"/>
        <v>510213.62699999992</v>
      </c>
      <c r="BI1103" s="26">
        <f t="shared" si="4552"/>
        <v>750248.81799999985</v>
      </c>
      <c r="BJ1103" s="26">
        <f t="shared" si="4553"/>
        <v>848279.9659999999</v>
      </c>
      <c r="BK1103" s="26">
        <f>BK1104+BK1105+BK1106+BK1107+BK1108</f>
        <v>456416.42300000001</v>
      </c>
      <c r="BL1103" s="26">
        <f>BL1104+BL1105+BL1106+BL1107+BL1108</f>
        <v>0</v>
      </c>
      <c r="BM1103" s="26">
        <f>BM1104+BM1105+BM1106+BM1107+BM1108</f>
        <v>0</v>
      </c>
      <c r="BN1103" s="26">
        <f t="shared" si="4554"/>
        <v>966630.04999999993</v>
      </c>
      <c r="BO1103" s="26">
        <f t="shared" si="4555"/>
        <v>750248.81799999985</v>
      </c>
      <c r="BP1103" s="26">
        <f t="shared" si="4556"/>
        <v>848279.9659999999</v>
      </c>
      <c r="BQ1103" s="26">
        <f>BQ1104+BQ1105+BQ1106+BQ1107+BQ1108</f>
        <v>0</v>
      </c>
      <c r="BR1103" s="26">
        <f>BR1104+BR1105+BR1106+BR1107+BR1108</f>
        <v>0</v>
      </c>
      <c r="BS1103" s="26">
        <f t="shared" si="4557"/>
        <v>966630.04999999993</v>
      </c>
      <c r="BT1103" s="26">
        <f t="shared" si="4558"/>
        <v>750248.81799999985</v>
      </c>
      <c r="BU1103" s="26">
        <f t="shared" si="4559"/>
        <v>848279.9659999999</v>
      </c>
      <c r="BV1103" s="26">
        <f>BV1104+BV1105+BV1106+BV1107+BV1108</f>
        <v>0</v>
      </c>
      <c r="BW1103" s="26">
        <f>BW1104+BW1105+BW1106+BW1107+BW1108</f>
        <v>0</v>
      </c>
      <c r="BX1103" s="26">
        <f t="shared" si="4560"/>
        <v>966630.04999999993</v>
      </c>
      <c r="BY1103" s="26">
        <f t="shared" si="4561"/>
        <v>750248.81799999985</v>
      </c>
      <c r="BZ1103" s="26">
        <f t="shared" si="4562"/>
        <v>848279.9659999999</v>
      </c>
      <c r="CA1103" s="26">
        <f>CA1104+CA1105+CA1106+CA1107+CA1108</f>
        <v>25615.293000000001</v>
      </c>
      <c r="CB1103" s="26">
        <f>CB1104+CB1105+CB1106+CB1107+CB1108</f>
        <v>0</v>
      </c>
      <c r="CC1103" s="26">
        <f>CC1104+CC1105+CC1106+CC1107+CC1108</f>
        <v>0</v>
      </c>
      <c r="CD1103" s="26">
        <f t="shared" si="4366"/>
        <v>992245.34299999988</v>
      </c>
      <c r="CE1103" s="26">
        <f t="shared" si="4367"/>
        <v>750248.81799999985</v>
      </c>
      <c r="CF1103" s="26">
        <f t="shared" si="4368"/>
        <v>848279.9659999999</v>
      </c>
      <c r="CG1103" s="26">
        <f>CG1104+CG1105+CG1106+CG1107+CG1108</f>
        <v>0</v>
      </c>
      <c r="CH1103" s="26">
        <f>CH1104+CH1105+CH1106+CH1107+CH1108</f>
        <v>0</v>
      </c>
      <c r="CI1103" s="26">
        <f>CI1104+CI1105+CI1106+CI1107+CI1108</f>
        <v>0</v>
      </c>
      <c r="CJ1103" s="26">
        <f t="shared" si="4369"/>
        <v>992245.34299999988</v>
      </c>
      <c r="CK1103" s="26">
        <f t="shared" si="4370"/>
        <v>750248.81799999985</v>
      </c>
      <c r="CL1103" s="26">
        <f t="shared" si="4371"/>
        <v>848279.9659999999</v>
      </c>
      <c r="CM1103" s="26">
        <f>CM1104+CM1105+CM1106+CM1107+CM1108</f>
        <v>0</v>
      </c>
      <c r="CN1103" s="26">
        <f>CN1104+CN1105+CN1106+CN1107+CN1108</f>
        <v>0</v>
      </c>
      <c r="CO1103" s="26">
        <f>CO1104+CO1105+CO1106+CO1107+CO1108</f>
        <v>0</v>
      </c>
      <c r="CP1103" s="26">
        <f t="shared" si="4372"/>
        <v>992245.34299999988</v>
      </c>
      <c r="CQ1103" s="26">
        <f t="shared" si="4373"/>
        <v>750248.81799999985</v>
      </c>
      <c r="CR1103" s="26">
        <f t="shared" si="4374"/>
        <v>848279.9659999999</v>
      </c>
      <c r="CS1103" s="26">
        <f>CS1104+CS1105+CS1106+CS1107+CS1108</f>
        <v>0</v>
      </c>
      <c r="CT1103" s="19"/>
      <c r="CU1103" s="35"/>
      <c r="CZ1103" s="1" t="s">
        <v>28</v>
      </c>
    </row>
    <row r="1104" spans="1:105" hidden="1" x14ac:dyDescent="0.3">
      <c r="A1104" s="36" t="s">
        <v>592</v>
      </c>
      <c r="B1104" s="17">
        <v>620</v>
      </c>
      <c r="C1104" s="16" t="s">
        <v>45</v>
      </c>
      <c r="D1104" s="16" t="s">
        <v>40</v>
      </c>
      <c r="E1104" s="34" t="s">
        <v>434</v>
      </c>
      <c r="F1104" s="26">
        <v>69729.8</v>
      </c>
      <c r="G1104" s="26">
        <f>171797.4+262180.8</f>
        <v>433978.19999999995</v>
      </c>
      <c r="H1104" s="26">
        <f>260936.4+138453.1</f>
        <v>399389.5</v>
      </c>
      <c r="I1104" s="26"/>
      <c r="J1104" s="26"/>
      <c r="K1104" s="26"/>
      <c r="L1104" s="26">
        <f t="shared" si="4527"/>
        <v>69729.8</v>
      </c>
      <c r="M1104" s="26">
        <f t="shared" si="4528"/>
        <v>433978.19999999995</v>
      </c>
      <c r="N1104" s="26">
        <f t="shared" si="4529"/>
        <v>399389.5</v>
      </c>
      <c r="O1104" s="26">
        <v>102632.109</v>
      </c>
      <c r="P1104" s="26"/>
      <c r="Q1104" s="26">
        <v>-111671.9</v>
      </c>
      <c r="R1104" s="26">
        <f t="shared" si="4530"/>
        <v>172361.90899999999</v>
      </c>
      <c r="S1104" s="26">
        <f t="shared" si="4531"/>
        <v>433978.19999999995</v>
      </c>
      <c r="T1104" s="26">
        <f t="shared" si="4532"/>
        <v>287717.59999999998</v>
      </c>
      <c r="U1104" s="26"/>
      <c r="V1104" s="26"/>
      <c r="W1104" s="26"/>
      <c r="X1104" s="26">
        <f t="shared" si="4533"/>
        <v>172361.90899999999</v>
      </c>
      <c r="Y1104" s="26">
        <f t="shared" si="4534"/>
        <v>433978.19999999995</v>
      </c>
      <c r="Z1104" s="26">
        <f t="shared" si="4535"/>
        <v>287717.59999999998</v>
      </c>
      <c r="AA1104" s="26"/>
      <c r="AB1104" s="26"/>
      <c r="AC1104" s="26"/>
      <c r="AD1104" s="26">
        <f t="shared" si="4536"/>
        <v>172361.90899999999</v>
      </c>
      <c r="AE1104" s="26">
        <f t="shared" si="4537"/>
        <v>433978.19999999995</v>
      </c>
      <c r="AF1104" s="26">
        <f t="shared" si="4538"/>
        <v>287717.59999999998</v>
      </c>
      <c r="AG1104" s="26"/>
      <c r="AH1104" s="26"/>
      <c r="AI1104" s="26"/>
      <c r="AJ1104" s="26">
        <f t="shared" si="4539"/>
        <v>172361.90899999999</v>
      </c>
      <c r="AK1104" s="26">
        <f t="shared" si="4540"/>
        <v>433978.19999999995</v>
      </c>
      <c r="AL1104" s="26">
        <f t="shared" si="4541"/>
        <v>287717.59999999998</v>
      </c>
      <c r="AM1104" s="26">
        <v>40000</v>
      </c>
      <c r="AN1104" s="26">
        <v>84000</v>
      </c>
      <c r="AO1104" s="26">
        <v>85000</v>
      </c>
      <c r="AP1104" s="26">
        <f t="shared" si="4542"/>
        <v>212361.90899999999</v>
      </c>
      <c r="AQ1104" s="26">
        <f t="shared" si="4543"/>
        <v>517978.19999999995</v>
      </c>
      <c r="AR1104" s="26">
        <f t="shared" si="4544"/>
        <v>372717.6</v>
      </c>
      <c r="AS1104" s="26"/>
      <c r="AT1104" s="26">
        <v>-84000</v>
      </c>
      <c r="AU1104" s="26">
        <v>-85000</v>
      </c>
      <c r="AV1104" s="26">
        <f t="shared" si="4545"/>
        <v>212361.90899999999</v>
      </c>
      <c r="AW1104" s="26">
        <f t="shared" si="4546"/>
        <v>433978.19999999995</v>
      </c>
      <c r="AX1104" s="26">
        <f t="shared" si="4547"/>
        <v>287717.59999999998</v>
      </c>
      <c r="AY1104" s="26">
        <f>1808.979+16513.952-10940.7</f>
        <v>7382.2309999999998</v>
      </c>
      <c r="AZ1104" s="26">
        <v>35391.874000000003</v>
      </c>
      <c r="BA1104" s="26"/>
      <c r="BB1104" s="26">
        <f t="shared" si="4548"/>
        <v>219744.13999999998</v>
      </c>
      <c r="BC1104" s="26">
        <f t="shared" si="4549"/>
        <v>469370.07399999996</v>
      </c>
      <c r="BD1104" s="26">
        <f t="shared" si="4550"/>
        <v>287717.59999999998</v>
      </c>
      <c r="BE1104" s="26">
        <v>-2800.2420000000002</v>
      </c>
      <c r="BF1104" s="26"/>
      <c r="BG1104" s="26"/>
      <c r="BH1104" s="26">
        <f t="shared" si="4551"/>
        <v>216943.89799999999</v>
      </c>
      <c r="BI1104" s="26">
        <f t="shared" si="4552"/>
        <v>469370.07399999996</v>
      </c>
      <c r="BJ1104" s="26">
        <f t="shared" si="4553"/>
        <v>287717.59999999998</v>
      </c>
      <c r="BK1104" s="26">
        <f>2810.96-53400.586</f>
        <v>-50589.626000000004</v>
      </c>
      <c r="BL1104" s="26"/>
      <c r="BM1104" s="26"/>
      <c r="BN1104" s="26">
        <f t="shared" si="4554"/>
        <v>166354.272</v>
      </c>
      <c r="BO1104" s="26">
        <f t="shared" si="4555"/>
        <v>469370.07399999996</v>
      </c>
      <c r="BP1104" s="26">
        <f t="shared" si="4556"/>
        <v>287717.59999999998</v>
      </c>
      <c r="BQ1104" s="26"/>
      <c r="BR1104" s="26"/>
      <c r="BS1104" s="26">
        <f t="shared" si="4557"/>
        <v>166354.272</v>
      </c>
      <c r="BT1104" s="26">
        <f t="shared" si="4558"/>
        <v>469370.07399999996</v>
      </c>
      <c r="BU1104" s="26">
        <f t="shared" si="4559"/>
        <v>287717.59999999998</v>
      </c>
      <c r="BV1104" s="26"/>
      <c r="BW1104" s="26"/>
      <c r="BX1104" s="26">
        <f t="shared" si="4560"/>
        <v>166354.272</v>
      </c>
      <c r="BY1104" s="26">
        <f t="shared" si="4561"/>
        <v>469370.07399999996</v>
      </c>
      <c r="BZ1104" s="26">
        <f t="shared" si="4562"/>
        <v>287717.59999999998</v>
      </c>
      <c r="CA1104" s="26">
        <v>2689.7919999999999</v>
      </c>
      <c r="CB1104" s="26"/>
      <c r="CC1104" s="26"/>
      <c r="CD1104" s="26">
        <f t="shared" si="4366"/>
        <v>169044.06399999998</v>
      </c>
      <c r="CE1104" s="26">
        <f t="shared" si="4367"/>
        <v>469370.07399999996</v>
      </c>
      <c r="CF1104" s="26">
        <f t="shared" si="4368"/>
        <v>287717.59999999998</v>
      </c>
      <c r="CG1104" s="26"/>
      <c r="CH1104" s="26"/>
      <c r="CI1104" s="26"/>
      <c r="CJ1104" s="26">
        <f t="shared" si="4369"/>
        <v>169044.06399999998</v>
      </c>
      <c r="CK1104" s="26">
        <f t="shared" si="4370"/>
        <v>469370.07399999996</v>
      </c>
      <c r="CL1104" s="26">
        <f t="shared" si="4371"/>
        <v>287717.59999999998</v>
      </c>
      <c r="CM1104" s="26"/>
      <c r="CN1104" s="26"/>
      <c r="CO1104" s="26"/>
      <c r="CP1104" s="26">
        <f t="shared" si="4372"/>
        <v>169044.06399999998</v>
      </c>
      <c r="CQ1104" s="26">
        <f t="shared" si="4373"/>
        <v>469370.07399999996</v>
      </c>
      <c r="CR1104" s="26">
        <f t="shared" si="4374"/>
        <v>287717.59999999998</v>
      </c>
      <c r="CS1104" s="26"/>
      <c r="CT1104" s="19"/>
      <c r="CU1104" s="35"/>
    </row>
    <row r="1105" spans="1:105" hidden="1" x14ac:dyDescent="0.3">
      <c r="A1105" s="36" t="s">
        <v>592</v>
      </c>
      <c r="B1105" s="17">
        <v>620</v>
      </c>
      <c r="C1105" s="16" t="s">
        <v>45</v>
      </c>
      <c r="D1105" s="16" t="s">
        <v>311</v>
      </c>
      <c r="E1105" s="34" t="s">
        <v>385</v>
      </c>
      <c r="F1105" s="26">
        <f>277036.3-8328.8</f>
        <v>268707.5</v>
      </c>
      <c r="G1105" s="26">
        <f>654500-413290.9</f>
        <v>241209.09999999998</v>
      </c>
      <c r="H1105" s="26">
        <f>627421.5-311984.9</f>
        <v>315436.59999999998</v>
      </c>
      <c r="I1105" s="26"/>
      <c r="J1105" s="26"/>
      <c r="K1105" s="26"/>
      <c r="L1105" s="26">
        <f t="shared" si="4527"/>
        <v>268707.5</v>
      </c>
      <c r="M1105" s="26">
        <f t="shared" si="4528"/>
        <v>241209.09999999998</v>
      </c>
      <c r="N1105" s="26">
        <f t="shared" si="4529"/>
        <v>315436.59999999998</v>
      </c>
      <c r="O1105" s="26"/>
      <c r="P1105" s="26"/>
      <c r="Q1105" s="26">
        <v>100435.56600000001</v>
      </c>
      <c r="R1105" s="26">
        <f t="shared" si="4530"/>
        <v>268707.5</v>
      </c>
      <c r="S1105" s="26">
        <f t="shared" si="4531"/>
        <v>241209.09999999998</v>
      </c>
      <c r="T1105" s="26">
        <f t="shared" si="4532"/>
        <v>415872.16599999997</v>
      </c>
      <c r="U1105" s="26"/>
      <c r="V1105" s="26"/>
      <c r="W1105" s="26"/>
      <c r="X1105" s="26">
        <f t="shared" si="4533"/>
        <v>268707.5</v>
      </c>
      <c r="Y1105" s="26">
        <f t="shared" si="4534"/>
        <v>241209.09999999998</v>
      </c>
      <c r="Z1105" s="26">
        <f t="shared" si="4535"/>
        <v>415872.16599999997</v>
      </c>
      <c r="AA1105" s="26"/>
      <c r="AB1105" s="26"/>
      <c r="AC1105" s="26"/>
      <c r="AD1105" s="26">
        <f t="shared" si="4536"/>
        <v>268707.5</v>
      </c>
      <c r="AE1105" s="26">
        <f t="shared" si="4537"/>
        <v>241209.09999999998</v>
      </c>
      <c r="AF1105" s="26">
        <f t="shared" si="4538"/>
        <v>415872.16599999997</v>
      </c>
      <c r="AG1105" s="26"/>
      <c r="AH1105" s="26"/>
      <c r="AI1105" s="26"/>
      <c r="AJ1105" s="26">
        <f t="shared" si="4539"/>
        <v>268707.5</v>
      </c>
      <c r="AK1105" s="26">
        <f t="shared" si="4540"/>
        <v>241209.09999999998</v>
      </c>
      <c r="AL1105" s="26">
        <f t="shared" si="4541"/>
        <v>415872.16599999997</v>
      </c>
      <c r="AM1105" s="26"/>
      <c r="AN1105" s="26">
        <v>-3154.319</v>
      </c>
      <c r="AO1105" s="26"/>
      <c r="AP1105" s="26">
        <f t="shared" si="4542"/>
        <v>268707.5</v>
      </c>
      <c r="AQ1105" s="26">
        <f t="shared" si="4543"/>
        <v>238054.78099999999</v>
      </c>
      <c r="AR1105" s="26">
        <f t="shared" si="4544"/>
        <v>415872.16599999997</v>
      </c>
      <c r="AS1105" s="26"/>
      <c r="AT1105" s="26"/>
      <c r="AU1105" s="26"/>
      <c r="AV1105" s="26">
        <f t="shared" si="4545"/>
        <v>268707.5</v>
      </c>
      <c r="AW1105" s="26">
        <f t="shared" si="4546"/>
        <v>238054.78099999999</v>
      </c>
      <c r="AX1105" s="26">
        <f t="shared" si="4547"/>
        <v>415872.16599999997</v>
      </c>
      <c r="AY1105" s="26">
        <f>10483.429</f>
        <v>10483.429</v>
      </c>
      <c r="AZ1105" s="26">
        <v>38735.262999999999</v>
      </c>
      <c r="BA1105" s="26"/>
      <c r="BB1105" s="26">
        <f t="shared" si="4548"/>
        <v>279190.929</v>
      </c>
      <c r="BC1105" s="26">
        <f t="shared" si="4549"/>
        <v>276790.04399999999</v>
      </c>
      <c r="BD1105" s="26">
        <f t="shared" si="4550"/>
        <v>415872.16599999997</v>
      </c>
      <c r="BE1105" s="26"/>
      <c r="BF1105" s="26"/>
      <c r="BG1105" s="26"/>
      <c r="BH1105" s="26">
        <f t="shared" si="4551"/>
        <v>279190.929</v>
      </c>
      <c r="BI1105" s="26">
        <f t="shared" si="4552"/>
        <v>276790.04399999999</v>
      </c>
      <c r="BJ1105" s="26">
        <f t="shared" si="4553"/>
        <v>415872.16599999997</v>
      </c>
      <c r="BK1105" s="26">
        <f>13605.463+440000+53400.586</f>
        <v>507006.049</v>
      </c>
      <c r="BL1105" s="26"/>
      <c r="BM1105" s="26"/>
      <c r="BN1105" s="26">
        <f t="shared" si="4554"/>
        <v>786196.978</v>
      </c>
      <c r="BO1105" s="26">
        <f t="shared" si="4555"/>
        <v>276790.04399999999</v>
      </c>
      <c r="BP1105" s="26">
        <f t="shared" si="4556"/>
        <v>415872.16599999997</v>
      </c>
      <c r="BQ1105" s="26"/>
      <c r="BR1105" s="26"/>
      <c r="BS1105" s="26">
        <f t="shared" si="4557"/>
        <v>786196.978</v>
      </c>
      <c r="BT1105" s="26">
        <f t="shared" si="4558"/>
        <v>276790.04399999999</v>
      </c>
      <c r="BU1105" s="26">
        <f t="shared" si="4559"/>
        <v>415872.16599999997</v>
      </c>
      <c r="BV1105" s="26"/>
      <c r="BW1105" s="26"/>
      <c r="BX1105" s="26">
        <f t="shared" si="4560"/>
        <v>786196.978</v>
      </c>
      <c r="BY1105" s="26">
        <f t="shared" si="4561"/>
        <v>276790.04399999999</v>
      </c>
      <c r="BZ1105" s="26">
        <f t="shared" si="4562"/>
        <v>415872.16599999997</v>
      </c>
      <c r="CA1105" s="26">
        <v>19204.087</v>
      </c>
      <c r="CB1105" s="26"/>
      <c r="CC1105" s="26"/>
      <c r="CD1105" s="26">
        <f t="shared" si="4366"/>
        <v>805401.06499999994</v>
      </c>
      <c r="CE1105" s="26">
        <f t="shared" si="4367"/>
        <v>276790.04399999999</v>
      </c>
      <c r="CF1105" s="26">
        <f t="shared" si="4368"/>
        <v>415872.16599999997</v>
      </c>
      <c r="CG1105" s="26"/>
      <c r="CH1105" s="26"/>
      <c r="CI1105" s="26"/>
      <c r="CJ1105" s="26">
        <f t="shared" si="4369"/>
        <v>805401.06499999994</v>
      </c>
      <c r="CK1105" s="26">
        <f t="shared" si="4370"/>
        <v>276790.04399999999</v>
      </c>
      <c r="CL1105" s="26">
        <f t="shared" si="4371"/>
        <v>415872.16599999997</v>
      </c>
      <c r="CM1105" s="26"/>
      <c r="CN1105" s="26"/>
      <c r="CO1105" s="26"/>
      <c r="CP1105" s="26">
        <f t="shared" si="4372"/>
        <v>805401.06499999994</v>
      </c>
      <c r="CQ1105" s="26">
        <f t="shared" si="4373"/>
        <v>276790.04399999999</v>
      </c>
      <c r="CR1105" s="26">
        <f t="shared" si="4374"/>
        <v>415872.16599999997</v>
      </c>
      <c r="CS1105" s="26"/>
      <c r="CT1105" s="19"/>
      <c r="CU1105" s="35"/>
    </row>
    <row r="1106" spans="1:105" hidden="1" x14ac:dyDescent="0.3">
      <c r="A1106" s="36" t="s">
        <v>592</v>
      </c>
      <c r="B1106" s="17">
        <v>620</v>
      </c>
      <c r="C1106" s="16" t="s">
        <v>45</v>
      </c>
      <c r="D1106" s="16" t="s">
        <v>65</v>
      </c>
      <c r="E1106" s="34" t="s">
        <v>215</v>
      </c>
      <c r="F1106" s="26"/>
      <c r="G1106" s="26"/>
      <c r="H1106" s="26">
        <v>135200.5</v>
      </c>
      <c r="I1106" s="26"/>
      <c r="J1106" s="26"/>
      <c r="K1106" s="26"/>
      <c r="L1106" s="26">
        <f t="shared" si="4527"/>
        <v>0</v>
      </c>
      <c r="M1106" s="26">
        <f t="shared" si="4528"/>
        <v>0</v>
      </c>
      <c r="N1106" s="26">
        <f t="shared" si="4529"/>
        <v>135200.5</v>
      </c>
      <c r="O1106" s="26"/>
      <c r="P1106" s="26"/>
      <c r="Q1106" s="26"/>
      <c r="R1106" s="26">
        <f t="shared" si="4530"/>
        <v>0</v>
      </c>
      <c r="S1106" s="26">
        <f t="shared" si="4531"/>
        <v>0</v>
      </c>
      <c r="T1106" s="26">
        <f t="shared" si="4532"/>
        <v>135200.5</v>
      </c>
      <c r="U1106" s="26"/>
      <c r="V1106" s="26"/>
      <c r="W1106" s="26"/>
      <c r="X1106" s="26">
        <f t="shared" si="4533"/>
        <v>0</v>
      </c>
      <c r="Y1106" s="26">
        <f t="shared" si="4534"/>
        <v>0</v>
      </c>
      <c r="Z1106" s="26">
        <f t="shared" si="4535"/>
        <v>135200.5</v>
      </c>
      <c r="AA1106" s="26"/>
      <c r="AB1106" s="26"/>
      <c r="AC1106" s="26"/>
      <c r="AD1106" s="26">
        <f t="shared" si="4536"/>
        <v>0</v>
      </c>
      <c r="AE1106" s="26">
        <f t="shared" si="4537"/>
        <v>0</v>
      </c>
      <c r="AF1106" s="26">
        <f t="shared" si="4538"/>
        <v>135200.5</v>
      </c>
      <c r="AG1106" s="26"/>
      <c r="AH1106" s="26"/>
      <c r="AI1106" s="26"/>
      <c r="AJ1106" s="26">
        <f t="shared" si="4539"/>
        <v>0</v>
      </c>
      <c r="AK1106" s="26">
        <f t="shared" si="4540"/>
        <v>0</v>
      </c>
      <c r="AL1106" s="26">
        <f t="shared" si="4541"/>
        <v>135200.5</v>
      </c>
      <c r="AM1106" s="26"/>
      <c r="AN1106" s="26"/>
      <c r="AO1106" s="26"/>
      <c r="AP1106" s="26">
        <f t="shared" si="4542"/>
        <v>0</v>
      </c>
      <c r="AQ1106" s="26">
        <f t="shared" si="4543"/>
        <v>0</v>
      </c>
      <c r="AR1106" s="26">
        <f t="shared" si="4544"/>
        <v>135200.5</v>
      </c>
      <c r="AS1106" s="26"/>
      <c r="AT1106" s="26"/>
      <c r="AU1106" s="26"/>
      <c r="AV1106" s="26">
        <f t="shared" si="4545"/>
        <v>0</v>
      </c>
      <c r="AW1106" s="26">
        <f t="shared" si="4546"/>
        <v>0</v>
      </c>
      <c r="AX1106" s="26">
        <f t="shared" si="4547"/>
        <v>135200.5</v>
      </c>
      <c r="AY1106" s="26">
        <v>10940.7</v>
      </c>
      <c r="AZ1106" s="26"/>
      <c r="BA1106" s="26"/>
      <c r="BB1106" s="26">
        <f t="shared" si="4548"/>
        <v>10940.7</v>
      </c>
      <c r="BC1106" s="26">
        <f t="shared" si="4549"/>
        <v>0</v>
      </c>
      <c r="BD1106" s="26">
        <f t="shared" si="4550"/>
        <v>135200.5</v>
      </c>
      <c r="BE1106" s="26"/>
      <c r="BF1106" s="26"/>
      <c r="BG1106" s="26"/>
      <c r="BH1106" s="26">
        <f t="shared" si="4551"/>
        <v>10940.7</v>
      </c>
      <c r="BI1106" s="26">
        <f t="shared" si="4552"/>
        <v>0</v>
      </c>
      <c r="BJ1106" s="26">
        <f t="shared" si="4553"/>
        <v>135200.5</v>
      </c>
      <c r="BK1106" s="26"/>
      <c r="BL1106" s="26"/>
      <c r="BM1106" s="26"/>
      <c r="BN1106" s="26">
        <f t="shared" si="4554"/>
        <v>10940.7</v>
      </c>
      <c r="BO1106" s="26">
        <f t="shared" si="4555"/>
        <v>0</v>
      </c>
      <c r="BP1106" s="26">
        <f t="shared" si="4556"/>
        <v>135200.5</v>
      </c>
      <c r="BQ1106" s="26"/>
      <c r="BR1106" s="26"/>
      <c r="BS1106" s="26">
        <f t="shared" si="4557"/>
        <v>10940.7</v>
      </c>
      <c r="BT1106" s="26">
        <f t="shared" si="4558"/>
        <v>0</v>
      </c>
      <c r="BU1106" s="26">
        <f t="shared" si="4559"/>
        <v>135200.5</v>
      </c>
      <c r="BV1106" s="26"/>
      <c r="BW1106" s="26"/>
      <c r="BX1106" s="26">
        <f t="shared" si="4560"/>
        <v>10940.7</v>
      </c>
      <c r="BY1106" s="26">
        <f t="shared" si="4561"/>
        <v>0</v>
      </c>
      <c r="BZ1106" s="26">
        <f t="shared" si="4562"/>
        <v>135200.5</v>
      </c>
      <c r="CA1106" s="26">
        <v>3721.4140000000002</v>
      </c>
      <c r="CB1106" s="26"/>
      <c r="CC1106" s="26"/>
      <c r="CD1106" s="26">
        <f t="shared" si="4366"/>
        <v>14662.114000000001</v>
      </c>
      <c r="CE1106" s="26">
        <f t="shared" si="4367"/>
        <v>0</v>
      </c>
      <c r="CF1106" s="26">
        <f t="shared" si="4368"/>
        <v>135200.5</v>
      </c>
      <c r="CG1106" s="26"/>
      <c r="CH1106" s="26"/>
      <c r="CI1106" s="26"/>
      <c r="CJ1106" s="26">
        <f t="shared" si="4369"/>
        <v>14662.114000000001</v>
      </c>
      <c r="CK1106" s="26">
        <f t="shared" si="4370"/>
        <v>0</v>
      </c>
      <c r="CL1106" s="26">
        <f t="shared" si="4371"/>
        <v>135200.5</v>
      </c>
      <c r="CM1106" s="26"/>
      <c r="CN1106" s="26"/>
      <c r="CO1106" s="26"/>
      <c r="CP1106" s="26">
        <f t="shared" si="4372"/>
        <v>14662.114000000001</v>
      </c>
      <c r="CQ1106" s="26">
        <f t="shared" si="4373"/>
        <v>0</v>
      </c>
      <c r="CR1106" s="26">
        <f t="shared" si="4374"/>
        <v>135200.5</v>
      </c>
      <c r="CS1106" s="26"/>
      <c r="CT1106" s="19"/>
      <c r="CU1106" s="35"/>
    </row>
    <row r="1107" spans="1:105" hidden="1" x14ac:dyDescent="0.3">
      <c r="A1107" s="36" t="s">
        <v>592</v>
      </c>
      <c r="B1107" s="17">
        <v>620</v>
      </c>
      <c r="C1107" s="16" t="s">
        <v>45</v>
      </c>
      <c r="D1107" s="16" t="s">
        <v>103</v>
      </c>
      <c r="E1107" s="34" t="s">
        <v>104</v>
      </c>
      <c r="F1107" s="26"/>
      <c r="G1107" s="26"/>
      <c r="H1107" s="26"/>
      <c r="I1107" s="26"/>
      <c r="J1107" s="26"/>
      <c r="K1107" s="26"/>
      <c r="L1107" s="26">
        <f t="shared" si="4527"/>
        <v>0</v>
      </c>
      <c r="M1107" s="26">
        <f t="shared" si="4528"/>
        <v>0</v>
      </c>
      <c r="N1107" s="26">
        <f t="shared" si="4529"/>
        <v>0</v>
      </c>
      <c r="O1107" s="26"/>
      <c r="P1107" s="26"/>
      <c r="Q1107" s="26"/>
      <c r="R1107" s="26">
        <f t="shared" si="4530"/>
        <v>0</v>
      </c>
      <c r="S1107" s="26">
        <f t="shared" si="4531"/>
        <v>0</v>
      </c>
      <c r="T1107" s="26">
        <f t="shared" si="4532"/>
        <v>0</v>
      </c>
      <c r="U1107" s="26"/>
      <c r="V1107" s="26"/>
      <c r="W1107" s="26"/>
      <c r="X1107" s="26">
        <f t="shared" si="4533"/>
        <v>0</v>
      </c>
      <c r="Y1107" s="26">
        <f t="shared" si="4534"/>
        <v>0</v>
      </c>
      <c r="Z1107" s="26">
        <f t="shared" si="4535"/>
        <v>0</v>
      </c>
      <c r="AA1107" s="26"/>
      <c r="AB1107" s="26"/>
      <c r="AC1107" s="26"/>
      <c r="AD1107" s="26">
        <f t="shared" si="4536"/>
        <v>0</v>
      </c>
      <c r="AE1107" s="26">
        <f t="shared" si="4537"/>
        <v>0</v>
      </c>
      <c r="AF1107" s="26">
        <f t="shared" si="4538"/>
        <v>0</v>
      </c>
      <c r="AG1107" s="26"/>
      <c r="AH1107" s="26"/>
      <c r="AI1107" s="26"/>
      <c r="AJ1107" s="26">
        <f t="shared" si="4539"/>
        <v>0</v>
      </c>
      <c r="AK1107" s="26">
        <f t="shared" si="4540"/>
        <v>0</v>
      </c>
      <c r="AL1107" s="26">
        <f t="shared" si="4541"/>
        <v>0</v>
      </c>
      <c r="AM1107" s="26"/>
      <c r="AN1107" s="26"/>
      <c r="AO1107" s="26"/>
      <c r="AP1107" s="26">
        <f t="shared" si="4542"/>
        <v>0</v>
      </c>
      <c r="AQ1107" s="26">
        <f t="shared" si="4543"/>
        <v>0</v>
      </c>
      <c r="AR1107" s="26">
        <f t="shared" si="4544"/>
        <v>0</v>
      </c>
      <c r="AS1107" s="26"/>
      <c r="AT1107" s="26"/>
      <c r="AU1107" s="26"/>
      <c r="AV1107" s="26">
        <f t="shared" si="4545"/>
        <v>0</v>
      </c>
      <c r="AW1107" s="26">
        <f t="shared" si="4546"/>
        <v>0</v>
      </c>
      <c r="AX1107" s="26">
        <f t="shared" si="4547"/>
        <v>0</v>
      </c>
      <c r="AY1107" s="26"/>
      <c r="AZ1107" s="26"/>
      <c r="BA1107" s="26"/>
      <c r="BB1107" s="26">
        <f t="shared" si="4548"/>
        <v>0</v>
      </c>
      <c r="BC1107" s="26">
        <f t="shared" si="4549"/>
        <v>0</v>
      </c>
      <c r="BD1107" s="26">
        <f t="shared" si="4550"/>
        <v>0</v>
      </c>
      <c r="BE1107" s="26"/>
      <c r="BF1107" s="26"/>
      <c r="BG1107" s="26"/>
      <c r="BH1107" s="26">
        <f t="shared" si="4551"/>
        <v>0</v>
      </c>
      <c r="BI1107" s="26">
        <f t="shared" si="4552"/>
        <v>0</v>
      </c>
      <c r="BJ1107" s="26">
        <f t="shared" si="4553"/>
        <v>0</v>
      </c>
      <c r="BK1107" s="26"/>
      <c r="BL1107" s="26"/>
      <c r="BM1107" s="26"/>
      <c r="BN1107" s="26">
        <f t="shared" si="4554"/>
        <v>0</v>
      </c>
      <c r="BO1107" s="26">
        <f t="shared" si="4555"/>
        <v>0</v>
      </c>
      <c r="BP1107" s="26">
        <f t="shared" si="4556"/>
        <v>0</v>
      </c>
      <c r="BQ1107" s="26"/>
      <c r="BR1107" s="26"/>
      <c r="BS1107" s="26">
        <f t="shared" si="4557"/>
        <v>0</v>
      </c>
      <c r="BT1107" s="26">
        <f t="shared" si="4558"/>
        <v>0</v>
      </c>
      <c r="BU1107" s="26">
        <f t="shared" si="4559"/>
        <v>0</v>
      </c>
      <c r="BV1107" s="26"/>
      <c r="BW1107" s="26"/>
      <c r="BX1107" s="26">
        <f t="shared" si="4560"/>
        <v>0</v>
      </c>
      <c r="BY1107" s="26">
        <f t="shared" si="4561"/>
        <v>0</v>
      </c>
      <c r="BZ1107" s="26">
        <f t="shared" si="4562"/>
        <v>0</v>
      </c>
      <c r="CA1107" s="26"/>
      <c r="CB1107" s="26"/>
      <c r="CC1107" s="26"/>
      <c r="CD1107" s="26">
        <f t="shared" si="4366"/>
        <v>0</v>
      </c>
      <c r="CE1107" s="26">
        <f t="shared" si="4367"/>
        <v>0</v>
      </c>
      <c r="CF1107" s="26">
        <f t="shared" si="4368"/>
        <v>0</v>
      </c>
      <c r="CG1107" s="26"/>
      <c r="CH1107" s="26"/>
      <c r="CI1107" s="26"/>
      <c r="CJ1107" s="26">
        <f t="shared" si="4369"/>
        <v>0</v>
      </c>
      <c r="CK1107" s="26">
        <f t="shared" si="4370"/>
        <v>0</v>
      </c>
      <c r="CL1107" s="26">
        <f t="shared" si="4371"/>
        <v>0</v>
      </c>
      <c r="CM1107" s="26"/>
      <c r="CN1107" s="26"/>
      <c r="CO1107" s="26"/>
      <c r="CP1107" s="26">
        <f t="shared" si="4372"/>
        <v>0</v>
      </c>
      <c r="CQ1107" s="26">
        <f t="shared" si="4373"/>
        <v>0</v>
      </c>
      <c r="CR1107" s="26">
        <f t="shared" si="4374"/>
        <v>0</v>
      </c>
      <c r="CS1107" s="26"/>
      <c r="CT1107" s="19">
        <v>0</v>
      </c>
      <c r="CU1107" s="35"/>
    </row>
    <row r="1108" spans="1:105" hidden="1" x14ac:dyDescent="0.3">
      <c r="A1108" s="36" t="s">
        <v>592</v>
      </c>
      <c r="B1108" s="17">
        <v>620</v>
      </c>
      <c r="C1108" s="16" t="s">
        <v>276</v>
      </c>
      <c r="D1108" s="16" t="s">
        <v>65</v>
      </c>
      <c r="E1108" s="34" t="s">
        <v>277</v>
      </c>
      <c r="F1108" s="26">
        <f>2309.3+828.8</f>
        <v>3138.1000000000004</v>
      </c>
      <c r="G1108" s="26">
        <v>4088.7</v>
      </c>
      <c r="H1108" s="26">
        <f>3555.1+5934.6</f>
        <v>9489.7000000000007</v>
      </c>
      <c r="I1108" s="26"/>
      <c r="J1108" s="26"/>
      <c r="K1108" s="26"/>
      <c r="L1108" s="26">
        <f t="shared" si="4527"/>
        <v>3138.1000000000004</v>
      </c>
      <c r="M1108" s="26">
        <f t="shared" si="4528"/>
        <v>4088.7</v>
      </c>
      <c r="N1108" s="26">
        <f t="shared" si="4529"/>
        <v>9489.7000000000007</v>
      </c>
      <c r="O1108" s="26"/>
      <c r="P1108" s="26"/>
      <c r="Q1108" s="26"/>
      <c r="R1108" s="26">
        <f t="shared" si="4530"/>
        <v>3138.1000000000004</v>
      </c>
      <c r="S1108" s="26">
        <f t="shared" si="4531"/>
        <v>4088.7</v>
      </c>
      <c r="T1108" s="26">
        <f t="shared" si="4532"/>
        <v>9489.7000000000007</v>
      </c>
      <c r="U1108" s="26"/>
      <c r="V1108" s="26"/>
      <c r="W1108" s="26"/>
      <c r="X1108" s="26">
        <f t="shared" si="4533"/>
        <v>3138.1000000000004</v>
      </c>
      <c r="Y1108" s="26">
        <f t="shared" si="4534"/>
        <v>4088.7</v>
      </c>
      <c r="Z1108" s="26">
        <f t="shared" si="4535"/>
        <v>9489.7000000000007</v>
      </c>
      <c r="AA1108" s="26"/>
      <c r="AB1108" s="26"/>
      <c r="AC1108" s="26"/>
      <c r="AD1108" s="26">
        <f t="shared" si="4536"/>
        <v>3138.1000000000004</v>
      </c>
      <c r="AE1108" s="26">
        <f t="shared" si="4537"/>
        <v>4088.7</v>
      </c>
      <c r="AF1108" s="26">
        <f t="shared" si="4538"/>
        <v>9489.7000000000007</v>
      </c>
      <c r="AG1108" s="26"/>
      <c r="AH1108" s="26"/>
      <c r="AI1108" s="26"/>
      <c r="AJ1108" s="26">
        <f t="shared" si="4539"/>
        <v>3138.1000000000004</v>
      </c>
      <c r="AK1108" s="26">
        <f t="shared" si="4540"/>
        <v>4088.7</v>
      </c>
      <c r="AL1108" s="26">
        <f t="shared" si="4541"/>
        <v>9489.7000000000007</v>
      </c>
      <c r="AM1108" s="26"/>
      <c r="AN1108" s="26"/>
      <c r="AO1108" s="26"/>
      <c r="AP1108" s="26">
        <f t="shared" si="4542"/>
        <v>3138.1000000000004</v>
      </c>
      <c r="AQ1108" s="26">
        <f t="shared" si="4543"/>
        <v>4088.7</v>
      </c>
      <c r="AR1108" s="26">
        <f t="shared" si="4544"/>
        <v>9489.7000000000007</v>
      </c>
      <c r="AS1108" s="26"/>
      <c r="AT1108" s="26"/>
      <c r="AU1108" s="26"/>
      <c r="AV1108" s="26">
        <f t="shared" si="4545"/>
        <v>3138.1000000000004</v>
      </c>
      <c r="AW1108" s="26">
        <f t="shared" si="4546"/>
        <v>4088.7</v>
      </c>
      <c r="AX1108" s="26">
        <f t="shared" si="4547"/>
        <v>9489.7000000000007</v>
      </c>
      <c r="AY1108" s="26"/>
      <c r="AZ1108" s="26"/>
      <c r="BA1108" s="26"/>
      <c r="BB1108" s="26">
        <f t="shared" si="4548"/>
        <v>3138.1000000000004</v>
      </c>
      <c r="BC1108" s="26">
        <f t="shared" si="4549"/>
        <v>4088.7</v>
      </c>
      <c r="BD1108" s="26">
        <f t="shared" si="4550"/>
        <v>9489.7000000000007</v>
      </c>
      <c r="BE1108" s="26"/>
      <c r="BF1108" s="26"/>
      <c r="BG1108" s="26"/>
      <c r="BH1108" s="26">
        <f t="shared" si="4551"/>
        <v>3138.1000000000004</v>
      </c>
      <c r="BI1108" s="26">
        <f t="shared" si="4552"/>
        <v>4088.7</v>
      </c>
      <c r="BJ1108" s="26">
        <f t="shared" si="4553"/>
        <v>9489.7000000000007</v>
      </c>
      <c r="BK1108" s="26"/>
      <c r="BL1108" s="26"/>
      <c r="BM1108" s="26"/>
      <c r="BN1108" s="26">
        <f t="shared" si="4554"/>
        <v>3138.1000000000004</v>
      </c>
      <c r="BO1108" s="26">
        <f t="shared" si="4555"/>
        <v>4088.7</v>
      </c>
      <c r="BP1108" s="26">
        <f t="shared" si="4556"/>
        <v>9489.7000000000007</v>
      </c>
      <c r="BQ1108" s="26"/>
      <c r="BR1108" s="26"/>
      <c r="BS1108" s="26">
        <f t="shared" si="4557"/>
        <v>3138.1000000000004</v>
      </c>
      <c r="BT1108" s="26">
        <f t="shared" si="4558"/>
        <v>4088.7</v>
      </c>
      <c r="BU1108" s="26">
        <f t="shared" si="4559"/>
        <v>9489.7000000000007</v>
      </c>
      <c r="BV1108" s="26"/>
      <c r="BW1108" s="26"/>
      <c r="BX1108" s="26">
        <f t="shared" si="4560"/>
        <v>3138.1000000000004</v>
      </c>
      <c r="BY1108" s="26">
        <f t="shared" si="4561"/>
        <v>4088.7</v>
      </c>
      <c r="BZ1108" s="26">
        <f t="shared" si="4562"/>
        <v>9489.7000000000007</v>
      </c>
      <c r="CA1108" s="26"/>
      <c r="CB1108" s="26"/>
      <c r="CC1108" s="26"/>
      <c r="CD1108" s="26">
        <f t="shared" si="4366"/>
        <v>3138.1000000000004</v>
      </c>
      <c r="CE1108" s="26">
        <f t="shared" si="4367"/>
        <v>4088.7</v>
      </c>
      <c r="CF1108" s="26">
        <f t="shared" si="4368"/>
        <v>9489.7000000000007</v>
      </c>
      <c r="CG1108" s="26"/>
      <c r="CH1108" s="26"/>
      <c r="CI1108" s="26"/>
      <c r="CJ1108" s="26">
        <f t="shared" si="4369"/>
        <v>3138.1000000000004</v>
      </c>
      <c r="CK1108" s="26">
        <f t="shared" si="4370"/>
        <v>4088.7</v>
      </c>
      <c r="CL1108" s="26">
        <f t="shared" si="4371"/>
        <v>9489.7000000000007</v>
      </c>
      <c r="CM1108" s="26"/>
      <c r="CN1108" s="26"/>
      <c r="CO1108" s="26"/>
      <c r="CP1108" s="26">
        <f t="shared" si="4372"/>
        <v>3138.1000000000004</v>
      </c>
      <c r="CQ1108" s="26">
        <f t="shared" si="4373"/>
        <v>4088.7</v>
      </c>
      <c r="CR1108" s="26">
        <f t="shared" si="4374"/>
        <v>9489.7000000000007</v>
      </c>
      <c r="CS1108" s="26"/>
      <c r="CT1108" s="19"/>
      <c r="CU1108" s="35"/>
    </row>
    <row r="1109" spans="1:105" hidden="1" x14ac:dyDescent="0.3">
      <c r="A1109" s="36" t="s">
        <v>594</v>
      </c>
      <c r="B1109" s="36"/>
      <c r="C1109" s="34"/>
      <c r="D1109" s="16"/>
      <c r="E1109" s="34" t="s">
        <v>595</v>
      </c>
      <c r="F1109" s="26">
        <f t="shared" ref="F1109:F1113" si="4565">F1110</f>
        <v>67200</v>
      </c>
      <c r="G1109" s="26">
        <f t="shared" ref="G1109:G1113" si="4566">G1110</f>
        <v>0</v>
      </c>
      <c r="H1109" s="26">
        <f t="shared" ref="H1109:H1113" si="4567">H1110</f>
        <v>0</v>
      </c>
      <c r="I1109" s="26">
        <f t="shared" ref="I1109:I1113" si="4568">I1110</f>
        <v>0</v>
      </c>
      <c r="J1109" s="26">
        <f t="shared" ref="J1109:J1113" si="4569">J1110</f>
        <v>0</v>
      </c>
      <c r="K1109" s="26">
        <f t="shared" ref="K1109:K1113" si="4570">K1110</f>
        <v>0</v>
      </c>
      <c r="L1109" s="26">
        <f t="shared" si="4527"/>
        <v>67200</v>
      </c>
      <c r="M1109" s="26">
        <f t="shared" si="4528"/>
        <v>0</v>
      </c>
      <c r="N1109" s="26">
        <f t="shared" si="4529"/>
        <v>0</v>
      </c>
      <c r="O1109" s="26">
        <f t="shared" ref="O1109:O1113" si="4571">O1110</f>
        <v>0</v>
      </c>
      <c r="P1109" s="26">
        <f t="shared" ref="P1109:P1113" si="4572">P1110</f>
        <v>0</v>
      </c>
      <c r="Q1109" s="26">
        <f t="shared" ref="Q1109:Q1113" si="4573">Q1110</f>
        <v>0</v>
      </c>
      <c r="R1109" s="26">
        <f t="shared" si="4530"/>
        <v>67200</v>
      </c>
      <c r="S1109" s="26">
        <f t="shared" si="4531"/>
        <v>0</v>
      </c>
      <c r="T1109" s="26">
        <f t="shared" si="4532"/>
        <v>0</v>
      </c>
      <c r="U1109" s="26">
        <f t="shared" ref="U1109:U1113" si="4574">U1110</f>
        <v>0</v>
      </c>
      <c r="V1109" s="26">
        <f t="shared" ref="V1109:V1113" si="4575">V1110</f>
        <v>0</v>
      </c>
      <c r="W1109" s="26">
        <f t="shared" ref="W1109:W1113" si="4576">W1110</f>
        <v>0</v>
      </c>
      <c r="X1109" s="26">
        <f t="shared" si="4533"/>
        <v>67200</v>
      </c>
      <c r="Y1109" s="26">
        <f t="shared" si="4534"/>
        <v>0</v>
      </c>
      <c r="Z1109" s="26">
        <f t="shared" si="4535"/>
        <v>0</v>
      </c>
      <c r="AA1109" s="26">
        <f t="shared" ref="AA1109:AA1113" si="4577">AA1110</f>
        <v>0</v>
      </c>
      <c r="AB1109" s="26">
        <f t="shared" ref="AB1109:AB1113" si="4578">AB1110</f>
        <v>0</v>
      </c>
      <c r="AC1109" s="26">
        <f t="shared" ref="AC1109:AC1113" si="4579">AC1110</f>
        <v>0</v>
      </c>
      <c r="AD1109" s="26">
        <f t="shared" si="4536"/>
        <v>67200</v>
      </c>
      <c r="AE1109" s="26">
        <f t="shared" si="4537"/>
        <v>0</v>
      </c>
      <c r="AF1109" s="26">
        <f t="shared" si="4538"/>
        <v>0</v>
      </c>
      <c r="AG1109" s="26">
        <f t="shared" ref="AG1109:AG1113" si="4580">AG1110</f>
        <v>0</v>
      </c>
      <c r="AH1109" s="26">
        <f t="shared" ref="AH1109:AH1113" si="4581">AH1110</f>
        <v>0</v>
      </c>
      <c r="AI1109" s="26">
        <f t="shared" ref="AI1109:AI1113" si="4582">AI1110</f>
        <v>0</v>
      </c>
      <c r="AJ1109" s="26">
        <f t="shared" si="4539"/>
        <v>67200</v>
      </c>
      <c r="AK1109" s="26">
        <f t="shared" si="4540"/>
        <v>0</v>
      </c>
      <c r="AL1109" s="26">
        <f t="shared" si="4541"/>
        <v>0</v>
      </c>
      <c r="AM1109" s="26">
        <f t="shared" ref="AM1109:AM1113" si="4583">AM1110</f>
        <v>0</v>
      </c>
      <c r="AN1109" s="26">
        <f t="shared" ref="AN1109:AN1113" si="4584">AN1110</f>
        <v>0</v>
      </c>
      <c r="AO1109" s="26">
        <f t="shared" ref="AO1109:AO1113" si="4585">AO1110</f>
        <v>0</v>
      </c>
      <c r="AP1109" s="26">
        <f t="shared" si="4542"/>
        <v>67200</v>
      </c>
      <c r="AQ1109" s="26">
        <f t="shared" si="4543"/>
        <v>0</v>
      </c>
      <c r="AR1109" s="26">
        <f t="shared" si="4544"/>
        <v>0</v>
      </c>
      <c r="AS1109" s="26">
        <f t="shared" ref="AS1109:AS1113" si="4586">AS1110</f>
        <v>0</v>
      </c>
      <c r="AT1109" s="26">
        <f t="shared" ref="AT1109:AT1113" si="4587">AT1110</f>
        <v>0</v>
      </c>
      <c r="AU1109" s="26">
        <f t="shared" ref="AU1109:AU1113" si="4588">AU1110</f>
        <v>0</v>
      </c>
      <c r="AV1109" s="26">
        <f t="shared" si="4545"/>
        <v>67200</v>
      </c>
      <c r="AW1109" s="26">
        <f t="shared" si="4546"/>
        <v>0</v>
      </c>
      <c r="AX1109" s="26">
        <f t="shared" si="4547"/>
        <v>0</v>
      </c>
      <c r="AY1109" s="26">
        <f t="shared" ref="AY1109:AY1113" si="4589">AY1110</f>
        <v>0</v>
      </c>
      <c r="AZ1109" s="26">
        <f t="shared" ref="AZ1109:AZ1113" si="4590">AZ1110</f>
        <v>0</v>
      </c>
      <c r="BA1109" s="26">
        <f t="shared" ref="BA1109:BA1113" si="4591">BA1110</f>
        <v>0</v>
      </c>
      <c r="BB1109" s="26">
        <f t="shared" si="4548"/>
        <v>67200</v>
      </c>
      <c r="BC1109" s="26">
        <f t="shared" si="4549"/>
        <v>0</v>
      </c>
      <c r="BD1109" s="26">
        <f t="shared" si="4550"/>
        <v>0</v>
      </c>
      <c r="BE1109" s="26">
        <f t="shared" ref="BE1109:BE1113" si="4592">BE1110</f>
        <v>0</v>
      </c>
      <c r="BF1109" s="26">
        <f t="shared" ref="BF1109:BF1113" si="4593">BF1110</f>
        <v>0</v>
      </c>
      <c r="BG1109" s="26">
        <f t="shared" ref="BG1109:BG1113" si="4594">BG1110</f>
        <v>0</v>
      </c>
      <c r="BH1109" s="26">
        <f t="shared" si="4551"/>
        <v>67200</v>
      </c>
      <c r="BI1109" s="26">
        <f t="shared" si="4552"/>
        <v>0</v>
      </c>
      <c r="BJ1109" s="26">
        <f t="shared" si="4553"/>
        <v>0</v>
      </c>
      <c r="BK1109" s="26">
        <f t="shared" ref="BK1109:BK1113" si="4595">BK1110</f>
        <v>0</v>
      </c>
      <c r="BL1109" s="26">
        <f t="shared" ref="BL1109:BL1113" si="4596">BL1110</f>
        <v>0</v>
      </c>
      <c r="BM1109" s="26">
        <f t="shared" ref="BM1109:BM1113" si="4597">BM1110</f>
        <v>0</v>
      </c>
      <c r="BN1109" s="26">
        <f t="shared" si="4554"/>
        <v>67200</v>
      </c>
      <c r="BO1109" s="26">
        <f t="shared" si="4555"/>
        <v>0</v>
      </c>
      <c r="BP1109" s="26">
        <f t="shared" si="4556"/>
        <v>0</v>
      </c>
      <c r="BQ1109" s="26">
        <f t="shared" ref="BQ1109:BQ1113" si="4598">BQ1110</f>
        <v>0</v>
      </c>
      <c r="BR1109" s="26">
        <f t="shared" ref="BR1109:BR1113" si="4599">BR1110</f>
        <v>0</v>
      </c>
      <c r="BS1109" s="26">
        <f t="shared" si="4557"/>
        <v>67200</v>
      </c>
      <c r="BT1109" s="26">
        <f t="shared" si="4558"/>
        <v>0</v>
      </c>
      <c r="BU1109" s="26">
        <f t="shared" si="4559"/>
        <v>0</v>
      </c>
      <c r="BV1109" s="26">
        <f t="shared" ref="BV1109:BV1113" si="4600">BV1110</f>
        <v>0</v>
      </c>
      <c r="BW1109" s="26">
        <f t="shared" ref="BW1109:BW1113" si="4601">BW1110</f>
        <v>0</v>
      </c>
      <c r="BX1109" s="26">
        <f t="shared" si="4560"/>
        <v>67200</v>
      </c>
      <c r="BY1109" s="26">
        <f t="shared" si="4561"/>
        <v>0</v>
      </c>
      <c r="BZ1109" s="26">
        <f t="shared" si="4562"/>
        <v>0</v>
      </c>
      <c r="CA1109" s="26">
        <f t="shared" ref="CA1109:CA1113" si="4602">CA1110</f>
        <v>0</v>
      </c>
      <c r="CB1109" s="26">
        <f t="shared" ref="CB1109:CB1113" si="4603">CB1110</f>
        <v>0</v>
      </c>
      <c r="CC1109" s="26">
        <f t="shared" ref="CC1109:CC1113" si="4604">CC1110</f>
        <v>0</v>
      </c>
      <c r="CD1109" s="26">
        <f t="shared" si="4366"/>
        <v>67200</v>
      </c>
      <c r="CE1109" s="26">
        <f t="shared" si="4367"/>
        <v>0</v>
      </c>
      <c r="CF1109" s="26">
        <f t="shared" si="4368"/>
        <v>0</v>
      </c>
      <c r="CG1109" s="26">
        <f t="shared" ref="CG1109:CG1113" si="4605">CG1110</f>
        <v>0</v>
      </c>
      <c r="CH1109" s="26">
        <f t="shared" ref="CH1109:CH1113" si="4606">CH1110</f>
        <v>0</v>
      </c>
      <c r="CI1109" s="26">
        <f t="shared" ref="CI1109:CI1113" si="4607">CI1110</f>
        <v>0</v>
      </c>
      <c r="CJ1109" s="26">
        <f t="shared" si="4369"/>
        <v>67200</v>
      </c>
      <c r="CK1109" s="26">
        <f t="shared" si="4370"/>
        <v>0</v>
      </c>
      <c r="CL1109" s="26">
        <f t="shared" si="4371"/>
        <v>0</v>
      </c>
      <c r="CM1109" s="26">
        <f t="shared" ref="CM1109:CM1113" si="4608">CM1110</f>
        <v>0</v>
      </c>
      <c r="CN1109" s="26">
        <f t="shared" ref="CN1109:CN1113" si="4609">CN1110</f>
        <v>0</v>
      </c>
      <c r="CO1109" s="26">
        <f t="shared" ref="CO1109:CO1113" si="4610">CO1110</f>
        <v>0</v>
      </c>
      <c r="CP1109" s="26">
        <f t="shared" si="4372"/>
        <v>67200</v>
      </c>
      <c r="CQ1109" s="26">
        <f t="shared" si="4373"/>
        <v>0</v>
      </c>
      <c r="CR1109" s="26">
        <f t="shared" si="4374"/>
        <v>0</v>
      </c>
      <c r="CS1109" s="26">
        <f t="shared" ref="CS1109:CS1113" si="4611">CS1110</f>
        <v>0</v>
      </c>
      <c r="CT1109" s="19"/>
      <c r="CU1109" s="35"/>
      <c r="DA1109" s="1" t="s">
        <v>29</v>
      </c>
    </row>
    <row r="1110" spans="1:105" ht="46.8" hidden="1" x14ac:dyDescent="0.3">
      <c r="A1110" s="36" t="s">
        <v>594</v>
      </c>
      <c r="B1110" s="17">
        <v>600</v>
      </c>
      <c r="C1110" s="16"/>
      <c r="D1110" s="16"/>
      <c r="E1110" s="34" t="s">
        <v>43</v>
      </c>
      <c r="F1110" s="26">
        <f t="shared" si="4565"/>
        <v>67200</v>
      </c>
      <c r="G1110" s="26">
        <f t="shared" si="4566"/>
        <v>0</v>
      </c>
      <c r="H1110" s="26">
        <f t="shared" si="4567"/>
        <v>0</v>
      </c>
      <c r="I1110" s="26">
        <f t="shared" si="4568"/>
        <v>0</v>
      </c>
      <c r="J1110" s="26">
        <f t="shared" si="4569"/>
        <v>0</v>
      </c>
      <c r="K1110" s="26">
        <f t="shared" si="4570"/>
        <v>0</v>
      </c>
      <c r="L1110" s="26">
        <f t="shared" si="4527"/>
        <v>67200</v>
      </c>
      <c r="M1110" s="26">
        <f t="shared" si="4528"/>
        <v>0</v>
      </c>
      <c r="N1110" s="26">
        <f t="shared" si="4529"/>
        <v>0</v>
      </c>
      <c r="O1110" s="26">
        <f t="shared" si="4571"/>
        <v>0</v>
      </c>
      <c r="P1110" s="26">
        <f t="shared" si="4572"/>
        <v>0</v>
      </c>
      <c r="Q1110" s="26">
        <f t="shared" si="4573"/>
        <v>0</v>
      </c>
      <c r="R1110" s="26">
        <f t="shared" si="4530"/>
        <v>67200</v>
      </c>
      <c r="S1110" s="26">
        <f t="shared" si="4531"/>
        <v>0</v>
      </c>
      <c r="T1110" s="26">
        <f t="shared" si="4532"/>
        <v>0</v>
      </c>
      <c r="U1110" s="26">
        <f t="shared" si="4574"/>
        <v>0</v>
      </c>
      <c r="V1110" s="26">
        <f t="shared" si="4575"/>
        <v>0</v>
      </c>
      <c r="W1110" s="26">
        <f t="shared" si="4576"/>
        <v>0</v>
      </c>
      <c r="X1110" s="26">
        <f t="shared" si="4533"/>
        <v>67200</v>
      </c>
      <c r="Y1110" s="26">
        <f t="shared" si="4534"/>
        <v>0</v>
      </c>
      <c r="Z1110" s="26">
        <f t="shared" si="4535"/>
        <v>0</v>
      </c>
      <c r="AA1110" s="26">
        <f t="shared" si="4577"/>
        <v>0</v>
      </c>
      <c r="AB1110" s="26">
        <f t="shared" si="4578"/>
        <v>0</v>
      </c>
      <c r="AC1110" s="26">
        <f t="shared" si="4579"/>
        <v>0</v>
      </c>
      <c r="AD1110" s="26">
        <f t="shared" si="4536"/>
        <v>67200</v>
      </c>
      <c r="AE1110" s="26">
        <f t="shared" si="4537"/>
        <v>0</v>
      </c>
      <c r="AF1110" s="26">
        <f t="shared" si="4538"/>
        <v>0</v>
      </c>
      <c r="AG1110" s="26">
        <f t="shared" si="4580"/>
        <v>0</v>
      </c>
      <c r="AH1110" s="26">
        <f t="shared" si="4581"/>
        <v>0</v>
      </c>
      <c r="AI1110" s="26">
        <f t="shared" si="4582"/>
        <v>0</v>
      </c>
      <c r="AJ1110" s="26">
        <f t="shared" si="4539"/>
        <v>67200</v>
      </c>
      <c r="AK1110" s="26">
        <f t="shared" si="4540"/>
        <v>0</v>
      </c>
      <c r="AL1110" s="26">
        <f t="shared" si="4541"/>
        <v>0</v>
      </c>
      <c r="AM1110" s="26">
        <f t="shared" si="4583"/>
        <v>0</v>
      </c>
      <c r="AN1110" s="26">
        <f t="shared" si="4584"/>
        <v>0</v>
      </c>
      <c r="AO1110" s="26">
        <f t="shared" si="4585"/>
        <v>0</v>
      </c>
      <c r="AP1110" s="26">
        <f t="shared" si="4542"/>
        <v>67200</v>
      </c>
      <c r="AQ1110" s="26">
        <f t="shared" si="4543"/>
        <v>0</v>
      </c>
      <c r="AR1110" s="26">
        <f t="shared" si="4544"/>
        <v>0</v>
      </c>
      <c r="AS1110" s="26">
        <f t="shared" si="4586"/>
        <v>0</v>
      </c>
      <c r="AT1110" s="26">
        <f t="shared" si="4587"/>
        <v>0</v>
      </c>
      <c r="AU1110" s="26">
        <f t="shared" si="4588"/>
        <v>0</v>
      </c>
      <c r="AV1110" s="26">
        <f t="shared" si="4545"/>
        <v>67200</v>
      </c>
      <c r="AW1110" s="26">
        <f t="shared" si="4546"/>
        <v>0</v>
      </c>
      <c r="AX1110" s="26">
        <f t="shared" si="4547"/>
        <v>0</v>
      </c>
      <c r="AY1110" s="26">
        <f t="shared" si="4589"/>
        <v>0</v>
      </c>
      <c r="AZ1110" s="26">
        <f t="shared" si="4590"/>
        <v>0</v>
      </c>
      <c r="BA1110" s="26">
        <f t="shared" si="4591"/>
        <v>0</v>
      </c>
      <c r="BB1110" s="26">
        <f t="shared" si="4548"/>
        <v>67200</v>
      </c>
      <c r="BC1110" s="26">
        <f t="shared" si="4549"/>
        <v>0</v>
      </c>
      <c r="BD1110" s="26">
        <f t="shared" si="4550"/>
        <v>0</v>
      </c>
      <c r="BE1110" s="26">
        <f t="shared" si="4592"/>
        <v>0</v>
      </c>
      <c r="BF1110" s="26">
        <f t="shared" si="4593"/>
        <v>0</v>
      </c>
      <c r="BG1110" s="26">
        <f t="shared" si="4594"/>
        <v>0</v>
      </c>
      <c r="BH1110" s="26">
        <f t="shared" si="4551"/>
        <v>67200</v>
      </c>
      <c r="BI1110" s="26">
        <f t="shared" si="4552"/>
        <v>0</v>
      </c>
      <c r="BJ1110" s="26">
        <f t="shared" si="4553"/>
        <v>0</v>
      </c>
      <c r="BK1110" s="26">
        <f t="shared" si="4595"/>
        <v>0</v>
      </c>
      <c r="BL1110" s="26">
        <f t="shared" si="4596"/>
        <v>0</v>
      </c>
      <c r="BM1110" s="26">
        <f t="shared" si="4597"/>
        <v>0</v>
      </c>
      <c r="BN1110" s="26">
        <f t="shared" si="4554"/>
        <v>67200</v>
      </c>
      <c r="BO1110" s="26">
        <f t="shared" si="4555"/>
        <v>0</v>
      </c>
      <c r="BP1110" s="26">
        <f t="shared" si="4556"/>
        <v>0</v>
      </c>
      <c r="BQ1110" s="26">
        <f t="shared" si="4598"/>
        <v>0</v>
      </c>
      <c r="BR1110" s="26">
        <f t="shared" si="4599"/>
        <v>0</v>
      </c>
      <c r="BS1110" s="26">
        <f t="shared" si="4557"/>
        <v>67200</v>
      </c>
      <c r="BT1110" s="26">
        <f t="shared" si="4558"/>
        <v>0</v>
      </c>
      <c r="BU1110" s="26">
        <f t="shared" si="4559"/>
        <v>0</v>
      </c>
      <c r="BV1110" s="26">
        <f t="shared" si="4600"/>
        <v>0</v>
      </c>
      <c r="BW1110" s="26">
        <f t="shared" si="4601"/>
        <v>0</v>
      </c>
      <c r="BX1110" s="26">
        <f t="shared" si="4560"/>
        <v>67200</v>
      </c>
      <c r="BY1110" s="26">
        <f t="shared" si="4561"/>
        <v>0</v>
      </c>
      <c r="BZ1110" s="26">
        <f t="shared" si="4562"/>
        <v>0</v>
      </c>
      <c r="CA1110" s="26">
        <f t="shared" si="4602"/>
        <v>0</v>
      </c>
      <c r="CB1110" s="26">
        <f t="shared" si="4603"/>
        <v>0</v>
      </c>
      <c r="CC1110" s="26">
        <f t="shared" si="4604"/>
        <v>0</v>
      </c>
      <c r="CD1110" s="26">
        <f t="shared" si="4366"/>
        <v>67200</v>
      </c>
      <c r="CE1110" s="26">
        <f t="shared" si="4367"/>
        <v>0</v>
      </c>
      <c r="CF1110" s="26">
        <f t="shared" si="4368"/>
        <v>0</v>
      </c>
      <c r="CG1110" s="26">
        <f t="shared" si="4605"/>
        <v>0</v>
      </c>
      <c r="CH1110" s="26">
        <f t="shared" si="4606"/>
        <v>0</v>
      </c>
      <c r="CI1110" s="26">
        <f t="shared" si="4607"/>
        <v>0</v>
      </c>
      <c r="CJ1110" s="26">
        <f t="shared" si="4369"/>
        <v>67200</v>
      </c>
      <c r="CK1110" s="26">
        <f t="shared" si="4370"/>
        <v>0</v>
      </c>
      <c r="CL1110" s="26">
        <f t="shared" si="4371"/>
        <v>0</v>
      </c>
      <c r="CM1110" s="26">
        <f t="shared" si="4608"/>
        <v>0</v>
      </c>
      <c r="CN1110" s="26">
        <f t="shared" si="4609"/>
        <v>0</v>
      </c>
      <c r="CO1110" s="26">
        <f t="shared" si="4610"/>
        <v>0</v>
      </c>
      <c r="CP1110" s="26">
        <f t="shared" si="4372"/>
        <v>67200</v>
      </c>
      <c r="CQ1110" s="26">
        <f t="shared" si="4373"/>
        <v>0</v>
      </c>
      <c r="CR1110" s="26">
        <f t="shared" si="4374"/>
        <v>0</v>
      </c>
      <c r="CS1110" s="26">
        <f t="shared" si="4611"/>
        <v>0</v>
      </c>
      <c r="CT1110" s="19"/>
      <c r="CU1110" s="35"/>
      <c r="CY1110" s="1" t="s">
        <v>27</v>
      </c>
    </row>
    <row r="1111" spans="1:105" hidden="1" x14ac:dyDescent="0.3">
      <c r="A1111" s="36" t="s">
        <v>594</v>
      </c>
      <c r="B1111" s="17">
        <v>620</v>
      </c>
      <c r="C1111" s="16"/>
      <c r="D1111" s="16"/>
      <c r="E1111" s="34" t="s">
        <v>44</v>
      </c>
      <c r="F1111" s="26">
        <f t="shared" si="4565"/>
        <v>67200</v>
      </c>
      <c r="G1111" s="26">
        <f t="shared" si="4566"/>
        <v>0</v>
      </c>
      <c r="H1111" s="26">
        <f t="shared" si="4567"/>
        <v>0</v>
      </c>
      <c r="I1111" s="26">
        <f t="shared" si="4568"/>
        <v>0</v>
      </c>
      <c r="J1111" s="26">
        <f t="shared" si="4569"/>
        <v>0</v>
      </c>
      <c r="K1111" s="26">
        <f t="shared" si="4570"/>
        <v>0</v>
      </c>
      <c r="L1111" s="26">
        <f t="shared" si="4527"/>
        <v>67200</v>
      </c>
      <c r="M1111" s="26">
        <f t="shared" si="4528"/>
        <v>0</v>
      </c>
      <c r="N1111" s="26">
        <f t="shared" si="4529"/>
        <v>0</v>
      </c>
      <c r="O1111" s="26">
        <f t="shared" si="4571"/>
        <v>0</v>
      </c>
      <c r="P1111" s="26">
        <f t="shared" si="4572"/>
        <v>0</v>
      </c>
      <c r="Q1111" s="26">
        <f t="shared" si="4573"/>
        <v>0</v>
      </c>
      <c r="R1111" s="26">
        <f t="shared" si="4530"/>
        <v>67200</v>
      </c>
      <c r="S1111" s="26">
        <f t="shared" si="4531"/>
        <v>0</v>
      </c>
      <c r="T1111" s="26">
        <f t="shared" si="4532"/>
        <v>0</v>
      </c>
      <c r="U1111" s="26">
        <f t="shared" si="4574"/>
        <v>0</v>
      </c>
      <c r="V1111" s="26">
        <f t="shared" si="4575"/>
        <v>0</v>
      </c>
      <c r="W1111" s="26">
        <f t="shared" si="4576"/>
        <v>0</v>
      </c>
      <c r="X1111" s="26">
        <f t="shared" si="4533"/>
        <v>67200</v>
      </c>
      <c r="Y1111" s="26">
        <f t="shared" si="4534"/>
        <v>0</v>
      </c>
      <c r="Z1111" s="26">
        <f t="shared" si="4535"/>
        <v>0</v>
      </c>
      <c r="AA1111" s="26">
        <f t="shared" si="4577"/>
        <v>0</v>
      </c>
      <c r="AB1111" s="26">
        <f t="shared" si="4578"/>
        <v>0</v>
      </c>
      <c r="AC1111" s="26">
        <f t="shared" si="4579"/>
        <v>0</v>
      </c>
      <c r="AD1111" s="26">
        <f t="shared" si="4536"/>
        <v>67200</v>
      </c>
      <c r="AE1111" s="26">
        <f t="shared" si="4537"/>
        <v>0</v>
      </c>
      <c r="AF1111" s="26">
        <f t="shared" si="4538"/>
        <v>0</v>
      </c>
      <c r="AG1111" s="26">
        <f t="shared" si="4580"/>
        <v>0</v>
      </c>
      <c r="AH1111" s="26">
        <f t="shared" si="4581"/>
        <v>0</v>
      </c>
      <c r="AI1111" s="26">
        <f t="shared" si="4582"/>
        <v>0</v>
      </c>
      <c r="AJ1111" s="26">
        <f t="shared" si="4539"/>
        <v>67200</v>
      </c>
      <c r="AK1111" s="26">
        <f t="shared" si="4540"/>
        <v>0</v>
      </c>
      <c r="AL1111" s="26">
        <f t="shared" si="4541"/>
        <v>0</v>
      </c>
      <c r="AM1111" s="26">
        <f t="shared" si="4583"/>
        <v>0</v>
      </c>
      <c r="AN1111" s="26">
        <f t="shared" si="4584"/>
        <v>0</v>
      </c>
      <c r="AO1111" s="26">
        <f t="shared" si="4585"/>
        <v>0</v>
      </c>
      <c r="AP1111" s="26">
        <f t="shared" si="4542"/>
        <v>67200</v>
      </c>
      <c r="AQ1111" s="26">
        <f t="shared" si="4543"/>
        <v>0</v>
      </c>
      <c r="AR1111" s="26">
        <f t="shared" si="4544"/>
        <v>0</v>
      </c>
      <c r="AS1111" s="26">
        <f t="shared" si="4586"/>
        <v>0</v>
      </c>
      <c r="AT1111" s="26">
        <f t="shared" si="4587"/>
        <v>0</v>
      </c>
      <c r="AU1111" s="26">
        <f t="shared" si="4588"/>
        <v>0</v>
      </c>
      <c r="AV1111" s="26">
        <f t="shared" si="4545"/>
        <v>67200</v>
      </c>
      <c r="AW1111" s="26">
        <f t="shared" si="4546"/>
        <v>0</v>
      </c>
      <c r="AX1111" s="26">
        <f t="shared" si="4547"/>
        <v>0</v>
      </c>
      <c r="AY1111" s="26">
        <f t="shared" si="4589"/>
        <v>0</v>
      </c>
      <c r="AZ1111" s="26">
        <f t="shared" si="4590"/>
        <v>0</v>
      </c>
      <c r="BA1111" s="26">
        <f t="shared" si="4591"/>
        <v>0</v>
      </c>
      <c r="BB1111" s="26">
        <f t="shared" si="4548"/>
        <v>67200</v>
      </c>
      <c r="BC1111" s="26">
        <f t="shared" si="4549"/>
        <v>0</v>
      </c>
      <c r="BD1111" s="26">
        <f t="shared" si="4550"/>
        <v>0</v>
      </c>
      <c r="BE1111" s="26">
        <f t="shared" si="4592"/>
        <v>0</v>
      </c>
      <c r="BF1111" s="26">
        <f t="shared" si="4593"/>
        <v>0</v>
      </c>
      <c r="BG1111" s="26">
        <f t="shared" si="4594"/>
        <v>0</v>
      </c>
      <c r="BH1111" s="26">
        <f t="shared" si="4551"/>
        <v>67200</v>
      </c>
      <c r="BI1111" s="26">
        <f t="shared" si="4552"/>
        <v>0</v>
      </c>
      <c r="BJ1111" s="26">
        <f t="shared" si="4553"/>
        <v>0</v>
      </c>
      <c r="BK1111" s="26">
        <f t="shared" si="4595"/>
        <v>0</v>
      </c>
      <c r="BL1111" s="26">
        <f t="shared" si="4596"/>
        <v>0</v>
      </c>
      <c r="BM1111" s="26">
        <f t="shared" si="4597"/>
        <v>0</v>
      </c>
      <c r="BN1111" s="26">
        <f t="shared" si="4554"/>
        <v>67200</v>
      </c>
      <c r="BO1111" s="26">
        <f t="shared" si="4555"/>
        <v>0</v>
      </c>
      <c r="BP1111" s="26">
        <f t="shared" si="4556"/>
        <v>0</v>
      </c>
      <c r="BQ1111" s="26">
        <f t="shared" si="4598"/>
        <v>0</v>
      </c>
      <c r="BR1111" s="26">
        <f t="shared" si="4599"/>
        <v>0</v>
      </c>
      <c r="BS1111" s="26">
        <f t="shared" si="4557"/>
        <v>67200</v>
      </c>
      <c r="BT1111" s="26">
        <f t="shared" si="4558"/>
        <v>0</v>
      </c>
      <c r="BU1111" s="26">
        <f t="shared" si="4559"/>
        <v>0</v>
      </c>
      <c r="BV1111" s="26">
        <f t="shared" si="4600"/>
        <v>0</v>
      </c>
      <c r="BW1111" s="26">
        <f t="shared" si="4601"/>
        <v>0</v>
      </c>
      <c r="BX1111" s="26">
        <f t="shared" si="4560"/>
        <v>67200</v>
      </c>
      <c r="BY1111" s="26">
        <f t="shared" si="4561"/>
        <v>0</v>
      </c>
      <c r="BZ1111" s="26">
        <f t="shared" si="4562"/>
        <v>0</v>
      </c>
      <c r="CA1111" s="26">
        <f t="shared" si="4602"/>
        <v>0</v>
      </c>
      <c r="CB1111" s="26">
        <f t="shared" si="4603"/>
        <v>0</v>
      </c>
      <c r="CC1111" s="26">
        <f t="shared" si="4604"/>
        <v>0</v>
      </c>
      <c r="CD1111" s="26">
        <f t="shared" si="4366"/>
        <v>67200</v>
      </c>
      <c r="CE1111" s="26">
        <f t="shared" si="4367"/>
        <v>0</v>
      </c>
      <c r="CF1111" s="26">
        <f t="shared" si="4368"/>
        <v>0</v>
      </c>
      <c r="CG1111" s="26">
        <f t="shared" si="4605"/>
        <v>0</v>
      </c>
      <c r="CH1111" s="26">
        <f t="shared" si="4606"/>
        <v>0</v>
      </c>
      <c r="CI1111" s="26">
        <f t="shared" si="4607"/>
        <v>0</v>
      </c>
      <c r="CJ1111" s="26">
        <f t="shared" si="4369"/>
        <v>67200</v>
      </c>
      <c r="CK1111" s="26">
        <f t="shared" si="4370"/>
        <v>0</v>
      </c>
      <c r="CL1111" s="26">
        <f t="shared" si="4371"/>
        <v>0</v>
      </c>
      <c r="CM1111" s="26">
        <f t="shared" si="4608"/>
        <v>0</v>
      </c>
      <c r="CN1111" s="26">
        <f t="shared" si="4609"/>
        <v>0</v>
      </c>
      <c r="CO1111" s="26">
        <f t="shared" si="4610"/>
        <v>0</v>
      </c>
      <c r="CP1111" s="26">
        <f t="shared" si="4372"/>
        <v>67200</v>
      </c>
      <c r="CQ1111" s="26">
        <f t="shared" si="4373"/>
        <v>0</v>
      </c>
      <c r="CR1111" s="26">
        <f t="shared" si="4374"/>
        <v>0</v>
      </c>
      <c r="CS1111" s="26">
        <f t="shared" si="4611"/>
        <v>0</v>
      </c>
      <c r="CT1111" s="19"/>
      <c r="CU1111" s="35"/>
      <c r="CZ1111" s="1" t="s">
        <v>28</v>
      </c>
    </row>
    <row r="1112" spans="1:105" hidden="1" x14ac:dyDescent="0.3">
      <c r="A1112" s="36" t="s">
        <v>594</v>
      </c>
      <c r="B1112" s="17">
        <v>620</v>
      </c>
      <c r="C1112" s="16" t="s">
        <v>45</v>
      </c>
      <c r="D1112" s="16" t="s">
        <v>311</v>
      </c>
      <c r="E1112" s="34" t="s">
        <v>385</v>
      </c>
      <c r="F1112" s="26">
        <v>67200</v>
      </c>
      <c r="G1112" s="26"/>
      <c r="H1112" s="26"/>
      <c r="I1112" s="26"/>
      <c r="J1112" s="26"/>
      <c r="K1112" s="26"/>
      <c r="L1112" s="26">
        <f t="shared" si="4527"/>
        <v>67200</v>
      </c>
      <c r="M1112" s="26">
        <f t="shared" si="4528"/>
        <v>0</v>
      </c>
      <c r="N1112" s="26">
        <f t="shared" si="4529"/>
        <v>0</v>
      </c>
      <c r="O1112" s="26"/>
      <c r="P1112" s="26"/>
      <c r="Q1112" s="26"/>
      <c r="R1112" s="26">
        <f t="shared" si="4530"/>
        <v>67200</v>
      </c>
      <c r="S1112" s="26">
        <f t="shared" si="4531"/>
        <v>0</v>
      </c>
      <c r="T1112" s="26">
        <f t="shared" si="4532"/>
        <v>0</v>
      </c>
      <c r="U1112" s="26"/>
      <c r="V1112" s="26"/>
      <c r="W1112" s="26"/>
      <c r="X1112" s="26">
        <f t="shared" si="4533"/>
        <v>67200</v>
      </c>
      <c r="Y1112" s="26">
        <f t="shared" si="4534"/>
        <v>0</v>
      </c>
      <c r="Z1112" s="26">
        <f t="shared" si="4535"/>
        <v>0</v>
      </c>
      <c r="AA1112" s="26"/>
      <c r="AB1112" s="26"/>
      <c r="AC1112" s="26"/>
      <c r="AD1112" s="26">
        <f t="shared" si="4536"/>
        <v>67200</v>
      </c>
      <c r="AE1112" s="26">
        <f t="shared" si="4537"/>
        <v>0</v>
      </c>
      <c r="AF1112" s="26">
        <f t="shared" si="4538"/>
        <v>0</v>
      </c>
      <c r="AG1112" s="26"/>
      <c r="AH1112" s="26"/>
      <c r="AI1112" s="26"/>
      <c r="AJ1112" s="26">
        <f t="shared" si="4539"/>
        <v>67200</v>
      </c>
      <c r="AK1112" s="26">
        <f t="shared" si="4540"/>
        <v>0</v>
      </c>
      <c r="AL1112" s="26">
        <f t="shared" si="4541"/>
        <v>0</v>
      </c>
      <c r="AM1112" s="26"/>
      <c r="AN1112" s="26"/>
      <c r="AO1112" s="26"/>
      <c r="AP1112" s="26">
        <f t="shared" si="4542"/>
        <v>67200</v>
      </c>
      <c r="AQ1112" s="26">
        <f t="shared" si="4543"/>
        <v>0</v>
      </c>
      <c r="AR1112" s="26">
        <f t="shared" si="4544"/>
        <v>0</v>
      </c>
      <c r="AS1112" s="26"/>
      <c r="AT1112" s="26"/>
      <c r="AU1112" s="26"/>
      <c r="AV1112" s="26">
        <f t="shared" si="4545"/>
        <v>67200</v>
      </c>
      <c r="AW1112" s="26">
        <f t="shared" si="4546"/>
        <v>0</v>
      </c>
      <c r="AX1112" s="26">
        <f t="shared" si="4547"/>
        <v>0</v>
      </c>
      <c r="AY1112" s="26"/>
      <c r="AZ1112" s="26"/>
      <c r="BA1112" s="26"/>
      <c r="BB1112" s="26">
        <f t="shared" si="4548"/>
        <v>67200</v>
      </c>
      <c r="BC1112" s="26">
        <f t="shared" si="4549"/>
        <v>0</v>
      </c>
      <c r="BD1112" s="26">
        <f t="shared" si="4550"/>
        <v>0</v>
      </c>
      <c r="BE1112" s="26"/>
      <c r="BF1112" s="26"/>
      <c r="BG1112" s="26"/>
      <c r="BH1112" s="26">
        <f t="shared" si="4551"/>
        <v>67200</v>
      </c>
      <c r="BI1112" s="26">
        <f t="shared" si="4552"/>
        <v>0</v>
      </c>
      <c r="BJ1112" s="26">
        <f t="shared" si="4553"/>
        <v>0</v>
      </c>
      <c r="BK1112" s="26"/>
      <c r="BL1112" s="26"/>
      <c r="BM1112" s="26"/>
      <c r="BN1112" s="26">
        <f t="shared" si="4554"/>
        <v>67200</v>
      </c>
      <c r="BO1112" s="26">
        <f t="shared" si="4555"/>
        <v>0</v>
      </c>
      <c r="BP1112" s="26">
        <f t="shared" si="4556"/>
        <v>0</v>
      </c>
      <c r="BQ1112" s="26"/>
      <c r="BR1112" s="26"/>
      <c r="BS1112" s="26">
        <f t="shared" si="4557"/>
        <v>67200</v>
      </c>
      <c r="BT1112" s="26">
        <f t="shared" si="4558"/>
        <v>0</v>
      </c>
      <c r="BU1112" s="26">
        <f t="shared" si="4559"/>
        <v>0</v>
      </c>
      <c r="BV1112" s="26"/>
      <c r="BW1112" s="26"/>
      <c r="BX1112" s="26">
        <f t="shared" si="4560"/>
        <v>67200</v>
      </c>
      <c r="BY1112" s="26">
        <f t="shared" si="4561"/>
        <v>0</v>
      </c>
      <c r="BZ1112" s="26">
        <f t="shared" si="4562"/>
        <v>0</v>
      </c>
      <c r="CA1112" s="26"/>
      <c r="CB1112" s="26"/>
      <c r="CC1112" s="26"/>
      <c r="CD1112" s="26">
        <f t="shared" si="4366"/>
        <v>67200</v>
      </c>
      <c r="CE1112" s="26">
        <f t="shared" si="4367"/>
        <v>0</v>
      </c>
      <c r="CF1112" s="26">
        <f t="shared" si="4368"/>
        <v>0</v>
      </c>
      <c r="CG1112" s="26"/>
      <c r="CH1112" s="26"/>
      <c r="CI1112" s="26"/>
      <c r="CJ1112" s="26">
        <f t="shared" si="4369"/>
        <v>67200</v>
      </c>
      <c r="CK1112" s="26">
        <f t="shared" si="4370"/>
        <v>0</v>
      </c>
      <c r="CL1112" s="26">
        <f t="shared" si="4371"/>
        <v>0</v>
      </c>
      <c r="CM1112" s="26"/>
      <c r="CN1112" s="26"/>
      <c r="CO1112" s="26"/>
      <c r="CP1112" s="26">
        <f t="shared" si="4372"/>
        <v>67200</v>
      </c>
      <c r="CQ1112" s="26">
        <f t="shared" si="4373"/>
        <v>0</v>
      </c>
      <c r="CR1112" s="26">
        <f t="shared" si="4374"/>
        <v>0</v>
      </c>
      <c r="CS1112" s="26"/>
      <c r="CT1112" s="19"/>
      <c r="CU1112" s="35"/>
    </row>
    <row r="1113" spans="1:105" ht="46.8" hidden="1" x14ac:dyDescent="0.3">
      <c r="A1113" s="36" t="s">
        <v>596</v>
      </c>
      <c r="B1113" s="36"/>
      <c r="C1113" s="34"/>
      <c r="D1113" s="16"/>
      <c r="E1113" s="34" t="s">
        <v>597</v>
      </c>
      <c r="F1113" s="26">
        <f t="shared" si="4565"/>
        <v>28950</v>
      </c>
      <c r="G1113" s="26">
        <f t="shared" si="4566"/>
        <v>0</v>
      </c>
      <c r="H1113" s="26">
        <f t="shared" si="4567"/>
        <v>0</v>
      </c>
      <c r="I1113" s="26">
        <f t="shared" si="4568"/>
        <v>3500</v>
      </c>
      <c r="J1113" s="26">
        <f t="shared" si="4569"/>
        <v>0</v>
      </c>
      <c r="K1113" s="26">
        <f t="shared" si="4570"/>
        <v>0</v>
      </c>
      <c r="L1113" s="26">
        <f t="shared" si="4527"/>
        <v>32450</v>
      </c>
      <c r="M1113" s="26">
        <f t="shared" si="4528"/>
        <v>0</v>
      </c>
      <c r="N1113" s="26">
        <f t="shared" si="4529"/>
        <v>0</v>
      </c>
      <c r="O1113" s="26">
        <f t="shared" si="4571"/>
        <v>0</v>
      </c>
      <c r="P1113" s="26">
        <f t="shared" si="4572"/>
        <v>0</v>
      </c>
      <c r="Q1113" s="26">
        <f t="shared" si="4573"/>
        <v>0</v>
      </c>
      <c r="R1113" s="26">
        <f t="shared" si="4530"/>
        <v>32450</v>
      </c>
      <c r="S1113" s="26">
        <f t="shared" si="4531"/>
        <v>0</v>
      </c>
      <c r="T1113" s="26">
        <f t="shared" si="4532"/>
        <v>0</v>
      </c>
      <c r="U1113" s="26">
        <f t="shared" si="4574"/>
        <v>0</v>
      </c>
      <c r="V1113" s="26">
        <f t="shared" si="4575"/>
        <v>0</v>
      </c>
      <c r="W1113" s="26">
        <f t="shared" si="4576"/>
        <v>0</v>
      </c>
      <c r="X1113" s="26">
        <f t="shared" si="4533"/>
        <v>32450</v>
      </c>
      <c r="Y1113" s="26">
        <f t="shared" si="4534"/>
        <v>0</v>
      </c>
      <c r="Z1113" s="26">
        <f t="shared" si="4535"/>
        <v>0</v>
      </c>
      <c r="AA1113" s="26">
        <f t="shared" si="4577"/>
        <v>0</v>
      </c>
      <c r="AB1113" s="26">
        <f t="shared" si="4578"/>
        <v>0</v>
      </c>
      <c r="AC1113" s="26">
        <f t="shared" si="4579"/>
        <v>0</v>
      </c>
      <c r="AD1113" s="26">
        <f t="shared" si="4536"/>
        <v>32450</v>
      </c>
      <c r="AE1113" s="26">
        <f t="shared" si="4537"/>
        <v>0</v>
      </c>
      <c r="AF1113" s="26">
        <f t="shared" si="4538"/>
        <v>0</v>
      </c>
      <c r="AG1113" s="26">
        <f t="shared" si="4580"/>
        <v>0</v>
      </c>
      <c r="AH1113" s="26">
        <f t="shared" si="4581"/>
        <v>0</v>
      </c>
      <c r="AI1113" s="26">
        <f t="shared" si="4582"/>
        <v>0</v>
      </c>
      <c r="AJ1113" s="26">
        <f t="shared" si="4539"/>
        <v>32450</v>
      </c>
      <c r="AK1113" s="26">
        <f t="shared" si="4540"/>
        <v>0</v>
      </c>
      <c r="AL1113" s="26">
        <f t="shared" si="4541"/>
        <v>0</v>
      </c>
      <c r="AM1113" s="26">
        <f t="shared" si="4583"/>
        <v>0</v>
      </c>
      <c r="AN1113" s="26">
        <f t="shared" si="4584"/>
        <v>0</v>
      </c>
      <c r="AO1113" s="26">
        <f t="shared" si="4585"/>
        <v>0</v>
      </c>
      <c r="AP1113" s="26">
        <f t="shared" si="4542"/>
        <v>32450</v>
      </c>
      <c r="AQ1113" s="26">
        <f t="shared" si="4543"/>
        <v>0</v>
      </c>
      <c r="AR1113" s="26">
        <f t="shared" si="4544"/>
        <v>0</v>
      </c>
      <c r="AS1113" s="26">
        <f t="shared" si="4586"/>
        <v>0</v>
      </c>
      <c r="AT1113" s="26">
        <f t="shared" si="4587"/>
        <v>0</v>
      </c>
      <c r="AU1113" s="26">
        <f t="shared" si="4588"/>
        <v>0</v>
      </c>
      <c r="AV1113" s="26">
        <f t="shared" si="4545"/>
        <v>32450</v>
      </c>
      <c r="AW1113" s="26">
        <f t="shared" si="4546"/>
        <v>0</v>
      </c>
      <c r="AX1113" s="26">
        <f t="shared" si="4547"/>
        <v>0</v>
      </c>
      <c r="AY1113" s="26">
        <f t="shared" si="4589"/>
        <v>0</v>
      </c>
      <c r="AZ1113" s="26">
        <f t="shared" si="4590"/>
        <v>0</v>
      </c>
      <c r="BA1113" s="26">
        <f t="shared" si="4591"/>
        <v>0</v>
      </c>
      <c r="BB1113" s="26">
        <f t="shared" si="4548"/>
        <v>32450</v>
      </c>
      <c r="BC1113" s="26">
        <f t="shared" si="4549"/>
        <v>0</v>
      </c>
      <c r="BD1113" s="26">
        <f t="shared" si="4550"/>
        <v>0</v>
      </c>
      <c r="BE1113" s="26">
        <f t="shared" si="4592"/>
        <v>0</v>
      </c>
      <c r="BF1113" s="26">
        <f t="shared" si="4593"/>
        <v>0</v>
      </c>
      <c r="BG1113" s="26">
        <f t="shared" si="4594"/>
        <v>0</v>
      </c>
      <c r="BH1113" s="26">
        <f t="shared" si="4551"/>
        <v>32450</v>
      </c>
      <c r="BI1113" s="26">
        <f t="shared" si="4552"/>
        <v>0</v>
      </c>
      <c r="BJ1113" s="26">
        <f t="shared" si="4553"/>
        <v>0</v>
      </c>
      <c r="BK1113" s="26">
        <f t="shared" si="4595"/>
        <v>0</v>
      </c>
      <c r="BL1113" s="26">
        <f t="shared" si="4596"/>
        <v>0</v>
      </c>
      <c r="BM1113" s="26">
        <f t="shared" si="4597"/>
        <v>0</v>
      </c>
      <c r="BN1113" s="26">
        <f t="shared" si="4554"/>
        <v>32450</v>
      </c>
      <c r="BO1113" s="26">
        <f t="shared" si="4555"/>
        <v>0</v>
      </c>
      <c r="BP1113" s="26">
        <f t="shared" si="4556"/>
        <v>0</v>
      </c>
      <c r="BQ1113" s="26">
        <f t="shared" si="4598"/>
        <v>0</v>
      </c>
      <c r="BR1113" s="26">
        <f t="shared" si="4599"/>
        <v>0</v>
      </c>
      <c r="BS1113" s="26">
        <f t="shared" si="4557"/>
        <v>32450</v>
      </c>
      <c r="BT1113" s="26">
        <f t="shared" si="4558"/>
        <v>0</v>
      </c>
      <c r="BU1113" s="26">
        <f t="shared" si="4559"/>
        <v>0</v>
      </c>
      <c r="BV1113" s="26">
        <f t="shared" si="4600"/>
        <v>0</v>
      </c>
      <c r="BW1113" s="26">
        <f t="shared" si="4601"/>
        <v>0</v>
      </c>
      <c r="BX1113" s="26">
        <f t="shared" si="4560"/>
        <v>32450</v>
      </c>
      <c r="BY1113" s="26">
        <f t="shared" si="4561"/>
        <v>0</v>
      </c>
      <c r="BZ1113" s="26">
        <f t="shared" si="4562"/>
        <v>0</v>
      </c>
      <c r="CA1113" s="26">
        <f t="shared" si="4602"/>
        <v>0</v>
      </c>
      <c r="CB1113" s="26">
        <f t="shared" si="4603"/>
        <v>0</v>
      </c>
      <c r="CC1113" s="26">
        <f t="shared" si="4604"/>
        <v>0</v>
      </c>
      <c r="CD1113" s="26">
        <f t="shared" si="4366"/>
        <v>32450</v>
      </c>
      <c r="CE1113" s="26">
        <f t="shared" si="4367"/>
        <v>0</v>
      </c>
      <c r="CF1113" s="26">
        <f t="shared" si="4368"/>
        <v>0</v>
      </c>
      <c r="CG1113" s="26">
        <f t="shared" si="4605"/>
        <v>0</v>
      </c>
      <c r="CH1113" s="26">
        <f t="shared" si="4606"/>
        <v>0</v>
      </c>
      <c r="CI1113" s="26">
        <f t="shared" si="4607"/>
        <v>0</v>
      </c>
      <c r="CJ1113" s="26">
        <f t="shared" si="4369"/>
        <v>32450</v>
      </c>
      <c r="CK1113" s="26">
        <f t="shared" si="4370"/>
        <v>0</v>
      </c>
      <c r="CL1113" s="26">
        <f t="shared" si="4371"/>
        <v>0</v>
      </c>
      <c r="CM1113" s="26">
        <f t="shared" si="4608"/>
        <v>0</v>
      </c>
      <c r="CN1113" s="26">
        <f t="shared" si="4609"/>
        <v>0</v>
      </c>
      <c r="CO1113" s="26">
        <f t="shared" si="4610"/>
        <v>0</v>
      </c>
      <c r="CP1113" s="26">
        <f t="shared" si="4372"/>
        <v>32450</v>
      </c>
      <c r="CQ1113" s="26">
        <f t="shared" si="4373"/>
        <v>0</v>
      </c>
      <c r="CR1113" s="26">
        <f t="shared" si="4374"/>
        <v>0</v>
      </c>
      <c r="CS1113" s="26">
        <f t="shared" si="4611"/>
        <v>0</v>
      </c>
      <c r="CT1113" s="19"/>
      <c r="CU1113" s="35"/>
      <c r="DA1113" s="1" t="s">
        <v>29</v>
      </c>
    </row>
    <row r="1114" spans="1:105" ht="46.8" hidden="1" x14ac:dyDescent="0.3">
      <c r="A1114" s="36" t="s">
        <v>596</v>
      </c>
      <c r="B1114" s="17">
        <v>600</v>
      </c>
      <c r="C1114" s="16"/>
      <c r="D1114" s="16"/>
      <c r="E1114" s="34" t="s">
        <v>43</v>
      </c>
      <c r="F1114" s="26">
        <f t="shared" ref="F1114:K1114" si="4612">F1117+F1115</f>
        <v>28950</v>
      </c>
      <c r="G1114" s="26">
        <f t="shared" si="4612"/>
        <v>0</v>
      </c>
      <c r="H1114" s="26">
        <f t="shared" si="4612"/>
        <v>0</v>
      </c>
      <c r="I1114" s="26">
        <f t="shared" si="4612"/>
        <v>3500</v>
      </c>
      <c r="J1114" s="26">
        <f t="shared" si="4612"/>
        <v>0</v>
      </c>
      <c r="K1114" s="26">
        <f t="shared" si="4612"/>
        <v>0</v>
      </c>
      <c r="L1114" s="26">
        <f t="shared" si="4527"/>
        <v>32450</v>
      </c>
      <c r="M1114" s="26">
        <f t="shared" si="4528"/>
        <v>0</v>
      </c>
      <c r="N1114" s="26">
        <f t="shared" si="4529"/>
        <v>0</v>
      </c>
      <c r="O1114" s="26">
        <f>O1117+O1115</f>
        <v>0</v>
      </c>
      <c r="P1114" s="26">
        <f>P1117+P1115</f>
        <v>0</v>
      </c>
      <c r="Q1114" s="26">
        <f>Q1117+Q1115</f>
        <v>0</v>
      </c>
      <c r="R1114" s="26">
        <f t="shared" si="4530"/>
        <v>32450</v>
      </c>
      <c r="S1114" s="26">
        <f t="shared" si="4531"/>
        <v>0</v>
      </c>
      <c r="T1114" s="26">
        <f t="shared" si="4532"/>
        <v>0</v>
      </c>
      <c r="U1114" s="26">
        <f>U1117+U1115</f>
        <v>0</v>
      </c>
      <c r="V1114" s="26">
        <f>V1117+V1115</f>
        <v>0</v>
      </c>
      <c r="W1114" s="26">
        <f>W1117+W1115</f>
        <v>0</v>
      </c>
      <c r="X1114" s="26">
        <f t="shared" si="4533"/>
        <v>32450</v>
      </c>
      <c r="Y1114" s="26">
        <f t="shared" si="4534"/>
        <v>0</v>
      </c>
      <c r="Z1114" s="26">
        <f t="shared" si="4535"/>
        <v>0</v>
      </c>
      <c r="AA1114" s="26">
        <f>AA1117+AA1115</f>
        <v>0</v>
      </c>
      <c r="AB1114" s="26">
        <f>AB1117+AB1115</f>
        <v>0</v>
      </c>
      <c r="AC1114" s="26">
        <f>AC1117+AC1115</f>
        <v>0</v>
      </c>
      <c r="AD1114" s="26">
        <f t="shared" si="4536"/>
        <v>32450</v>
      </c>
      <c r="AE1114" s="26">
        <f t="shared" si="4537"/>
        <v>0</v>
      </c>
      <c r="AF1114" s="26">
        <f t="shared" si="4538"/>
        <v>0</v>
      </c>
      <c r="AG1114" s="26">
        <f>AG1117+AG1115</f>
        <v>0</v>
      </c>
      <c r="AH1114" s="26">
        <f>AH1117+AH1115</f>
        <v>0</v>
      </c>
      <c r="AI1114" s="26">
        <f>AI1117+AI1115</f>
        <v>0</v>
      </c>
      <c r="AJ1114" s="26">
        <f t="shared" si="4539"/>
        <v>32450</v>
      </c>
      <c r="AK1114" s="26">
        <f t="shared" si="4540"/>
        <v>0</v>
      </c>
      <c r="AL1114" s="26">
        <f t="shared" si="4541"/>
        <v>0</v>
      </c>
      <c r="AM1114" s="26">
        <f>AM1117+AM1115</f>
        <v>0</v>
      </c>
      <c r="AN1114" s="26">
        <f>AN1117+AN1115</f>
        <v>0</v>
      </c>
      <c r="AO1114" s="26">
        <f>AO1117+AO1115</f>
        <v>0</v>
      </c>
      <c r="AP1114" s="26">
        <f t="shared" si="4542"/>
        <v>32450</v>
      </c>
      <c r="AQ1114" s="26">
        <f t="shared" si="4543"/>
        <v>0</v>
      </c>
      <c r="AR1114" s="26">
        <f t="shared" si="4544"/>
        <v>0</v>
      </c>
      <c r="AS1114" s="26">
        <f>AS1117+AS1115</f>
        <v>0</v>
      </c>
      <c r="AT1114" s="26">
        <f>AT1117+AT1115</f>
        <v>0</v>
      </c>
      <c r="AU1114" s="26">
        <f>AU1117+AU1115</f>
        <v>0</v>
      </c>
      <c r="AV1114" s="26">
        <f t="shared" si="4545"/>
        <v>32450</v>
      </c>
      <c r="AW1114" s="26">
        <f t="shared" si="4546"/>
        <v>0</v>
      </c>
      <c r="AX1114" s="26">
        <f t="shared" si="4547"/>
        <v>0</v>
      </c>
      <c r="AY1114" s="26">
        <f>AY1117+AY1115</f>
        <v>0</v>
      </c>
      <c r="AZ1114" s="26">
        <f>AZ1117+AZ1115</f>
        <v>0</v>
      </c>
      <c r="BA1114" s="26">
        <f>BA1117+BA1115</f>
        <v>0</v>
      </c>
      <c r="BB1114" s="26">
        <f t="shared" si="4548"/>
        <v>32450</v>
      </c>
      <c r="BC1114" s="26">
        <f t="shared" si="4549"/>
        <v>0</v>
      </c>
      <c r="BD1114" s="26">
        <f t="shared" si="4550"/>
        <v>0</v>
      </c>
      <c r="BE1114" s="26">
        <f>BE1117+BE1115</f>
        <v>0</v>
      </c>
      <c r="BF1114" s="26">
        <f>BF1117+BF1115</f>
        <v>0</v>
      </c>
      <c r="BG1114" s="26">
        <f>BG1117+BG1115</f>
        <v>0</v>
      </c>
      <c r="BH1114" s="26">
        <f t="shared" si="4551"/>
        <v>32450</v>
      </c>
      <c r="BI1114" s="26">
        <f t="shared" si="4552"/>
        <v>0</v>
      </c>
      <c r="BJ1114" s="26">
        <f t="shared" si="4553"/>
        <v>0</v>
      </c>
      <c r="BK1114" s="26">
        <f>BK1117+BK1115</f>
        <v>0</v>
      </c>
      <c r="BL1114" s="26">
        <f>BL1117+BL1115</f>
        <v>0</v>
      </c>
      <c r="BM1114" s="26">
        <f>BM1117+BM1115</f>
        <v>0</v>
      </c>
      <c r="BN1114" s="26">
        <f t="shared" si="4554"/>
        <v>32450</v>
      </c>
      <c r="BO1114" s="26">
        <f t="shared" si="4555"/>
        <v>0</v>
      </c>
      <c r="BP1114" s="26">
        <f t="shared" si="4556"/>
        <v>0</v>
      </c>
      <c r="BQ1114" s="26">
        <f>BQ1117+BQ1115</f>
        <v>0</v>
      </c>
      <c r="BR1114" s="26">
        <f>BR1117+BR1115</f>
        <v>0</v>
      </c>
      <c r="BS1114" s="26">
        <f t="shared" si="4557"/>
        <v>32450</v>
      </c>
      <c r="BT1114" s="26">
        <f t="shared" si="4558"/>
        <v>0</v>
      </c>
      <c r="BU1114" s="26">
        <f t="shared" si="4559"/>
        <v>0</v>
      </c>
      <c r="BV1114" s="26">
        <f>BV1117+BV1115</f>
        <v>0</v>
      </c>
      <c r="BW1114" s="26">
        <f>BW1117+BW1115</f>
        <v>0</v>
      </c>
      <c r="BX1114" s="26">
        <f t="shared" si="4560"/>
        <v>32450</v>
      </c>
      <c r="BY1114" s="26">
        <f t="shared" si="4561"/>
        <v>0</v>
      </c>
      <c r="BZ1114" s="26">
        <f t="shared" si="4562"/>
        <v>0</v>
      </c>
      <c r="CA1114" s="26">
        <f>CA1117+CA1115</f>
        <v>0</v>
      </c>
      <c r="CB1114" s="26">
        <f>CB1117+CB1115</f>
        <v>0</v>
      </c>
      <c r="CC1114" s="26">
        <f>CC1117+CC1115</f>
        <v>0</v>
      </c>
      <c r="CD1114" s="26">
        <f t="shared" si="4366"/>
        <v>32450</v>
      </c>
      <c r="CE1114" s="26">
        <f t="shared" si="4367"/>
        <v>0</v>
      </c>
      <c r="CF1114" s="26">
        <f t="shared" si="4368"/>
        <v>0</v>
      </c>
      <c r="CG1114" s="26">
        <f>CG1117+CG1115</f>
        <v>0</v>
      </c>
      <c r="CH1114" s="26">
        <f>CH1117+CH1115</f>
        <v>0</v>
      </c>
      <c r="CI1114" s="26">
        <f>CI1117+CI1115</f>
        <v>0</v>
      </c>
      <c r="CJ1114" s="26">
        <f t="shared" si="4369"/>
        <v>32450</v>
      </c>
      <c r="CK1114" s="26">
        <f t="shared" si="4370"/>
        <v>0</v>
      </c>
      <c r="CL1114" s="26">
        <f t="shared" si="4371"/>
        <v>0</v>
      </c>
      <c r="CM1114" s="26">
        <f>CM1117+CM1115</f>
        <v>0</v>
      </c>
      <c r="CN1114" s="26">
        <f>CN1117+CN1115</f>
        <v>0</v>
      </c>
      <c r="CO1114" s="26">
        <f>CO1117+CO1115</f>
        <v>0</v>
      </c>
      <c r="CP1114" s="26">
        <f t="shared" si="4372"/>
        <v>32450</v>
      </c>
      <c r="CQ1114" s="26">
        <f t="shared" si="4373"/>
        <v>0</v>
      </c>
      <c r="CR1114" s="26">
        <f t="shared" si="4374"/>
        <v>0</v>
      </c>
      <c r="CS1114" s="26">
        <f>CS1117+CS1115</f>
        <v>0</v>
      </c>
      <c r="CT1114" s="19"/>
      <c r="CU1114" s="35"/>
      <c r="CY1114" s="1" t="s">
        <v>27</v>
      </c>
    </row>
    <row r="1115" spans="1:105" hidden="1" x14ac:dyDescent="0.3">
      <c r="A1115" s="36" t="s">
        <v>596</v>
      </c>
      <c r="B1115" s="17">
        <v>610</v>
      </c>
      <c r="C1115" s="16"/>
      <c r="D1115" s="16"/>
      <c r="E1115" s="34" t="s">
        <v>102</v>
      </c>
      <c r="F1115" s="26">
        <f t="shared" ref="F1115:K1115" si="4613">F1116</f>
        <v>700</v>
      </c>
      <c r="G1115" s="26">
        <f t="shared" si="4613"/>
        <v>0</v>
      </c>
      <c r="H1115" s="26">
        <f t="shared" si="4613"/>
        <v>0</v>
      </c>
      <c r="I1115" s="26">
        <f t="shared" si="4613"/>
        <v>0</v>
      </c>
      <c r="J1115" s="26">
        <f t="shared" si="4613"/>
        <v>0</v>
      </c>
      <c r="K1115" s="26">
        <f t="shared" si="4613"/>
        <v>0</v>
      </c>
      <c r="L1115" s="26">
        <f t="shared" si="4527"/>
        <v>700</v>
      </c>
      <c r="M1115" s="26">
        <f t="shared" si="4528"/>
        <v>0</v>
      </c>
      <c r="N1115" s="26">
        <f t="shared" si="4529"/>
        <v>0</v>
      </c>
      <c r="O1115" s="26">
        <f>O1116</f>
        <v>0</v>
      </c>
      <c r="P1115" s="26">
        <f>P1116</f>
        <v>0</v>
      </c>
      <c r="Q1115" s="26">
        <f>Q1116</f>
        <v>0</v>
      </c>
      <c r="R1115" s="26">
        <f t="shared" si="4530"/>
        <v>700</v>
      </c>
      <c r="S1115" s="26">
        <f t="shared" si="4531"/>
        <v>0</v>
      </c>
      <c r="T1115" s="26">
        <f t="shared" si="4532"/>
        <v>0</v>
      </c>
      <c r="U1115" s="26">
        <f>U1116</f>
        <v>0</v>
      </c>
      <c r="V1115" s="26">
        <f>V1116</f>
        <v>0</v>
      </c>
      <c r="W1115" s="26">
        <f>W1116</f>
        <v>0</v>
      </c>
      <c r="X1115" s="26">
        <f t="shared" si="4533"/>
        <v>700</v>
      </c>
      <c r="Y1115" s="26">
        <f t="shared" si="4534"/>
        <v>0</v>
      </c>
      <c r="Z1115" s="26">
        <f t="shared" si="4535"/>
        <v>0</v>
      </c>
      <c r="AA1115" s="26">
        <f>AA1116</f>
        <v>0</v>
      </c>
      <c r="AB1115" s="26">
        <f>AB1116</f>
        <v>0</v>
      </c>
      <c r="AC1115" s="26">
        <f>AC1116</f>
        <v>0</v>
      </c>
      <c r="AD1115" s="26">
        <f t="shared" si="4536"/>
        <v>700</v>
      </c>
      <c r="AE1115" s="26">
        <f t="shared" si="4537"/>
        <v>0</v>
      </c>
      <c r="AF1115" s="26">
        <f t="shared" si="4538"/>
        <v>0</v>
      </c>
      <c r="AG1115" s="26">
        <f>AG1116</f>
        <v>0</v>
      </c>
      <c r="AH1115" s="26">
        <f>AH1116</f>
        <v>0</v>
      </c>
      <c r="AI1115" s="26">
        <f>AI1116</f>
        <v>0</v>
      </c>
      <c r="AJ1115" s="26">
        <f t="shared" si="4539"/>
        <v>700</v>
      </c>
      <c r="AK1115" s="26">
        <f t="shared" si="4540"/>
        <v>0</v>
      </c>
      <c r="AL1115" s="26">
        <f t="shared" si="4541"/>
        <v>0</v>
      </c>
      <c r="AM1115" s="26">
        <f>AM1116</f>
        <v>0</v>
      </c>
      <c r="AN1115" s="26">
        <f>AN1116</f>
        <v>0</v>
      </c>
      <c r="AO1115" s="26">
        <f>AO1116</f>
        <v>0</v>
      </c>
      <c r="AP1115" s="26">
        <f t="shared" si="4542"/>
        <v>700</v>
      </c>
      <c r="AQ1115" s="26">
        <f t="shared" si="4543"/>
        <v>0</v>
      </c>
      <c r="AR1115" s="26">
        <f t="shared" si="4544"/>
        <v>0</v>
      </c>
      <c r="AS1115" s="26">
        <f>AS1116</f>
        <v>0</v>
      </c>
      <c r="AT1115" s="26">
        <f>AT1116</f>
        <v>0</v>
      </c>
      <c r="AU1115" s="26">
        <f>AU1116</f>
        <v>0</v>
      </c>
      <c r="AV1115" s="26">
        <f t="shared" si="4545"/>
        <v>700</v>
      </c>
      <c r="AW1115" s="26">
        <f t="shared" si="4546"/>
        <v>0</v>
      </c>
      <c r="AX1115" s="26">
        <f t="shared" si="4547"/>
        <v>0</v>
      </c>
      <c r="AY1115" s="26">
        <f>AY1116</f>
        <v>0</v>
      </c>
      <c r="AZ1115" s="26">
        <f>AZ1116</f>
        <v>0</v>
      </c>
      <c r="BA1115" s="26">
        <f>BA1116</f>
        <v>0</v>
      </c>
      <c r="BB1115" s="26">
        <f t="shared" si="4548"/>
        <v>700</v>
      </c>
      <c r="BC1115" s="26">
        <f t="shared" si="4549"/>
        <v>0</v>
      </c>
      <c r="BD1115" s="26">
        <f t="shared" si="4550"/>
        <v>0</v>
      </c>
      <c r="BE1115" s="26">
        <f>BE1116</f>
        <v>0</v>
      </c>
      <c r="BF1115" s="26">
        <f>BF1116</f>
        <v>0</v>
      </c>
      <c r="BG1115" s="26">
        <f>BG1116</f>
        <v>0</v>
      </c>
      <c r="BH1115" s="26">
        <f t="shared" si="4551"/>
        <v>700</v>
      </c>
      <c r="BI1115" s="26">
        <f t="shared" si="4552"/>
        <v>0</v>
      </c>
      <c r="BJ1115" s="26">
        <f t="shared" si="4553"/>
        <v>0</v>
      </c>
      <c r="BK1115" s="26">
        <f>BK1116</f>
        <v>0</v>
      </c>
      <c r="BL1115" s="26">
        <f>BL1116</f>
        <v>0</v>
      </c>
      <c r="BM1115" s="26">
        <f>BM1116</f>
        <v>0</v>
      </c>
      <c r="BN1115" s="26">
        <f t="shared" si="4554"/>
        <v>700</v>
      </c>
      <c r="BO1115" s="26">
        <f t="shared" si="4555"/>
        <v>0</v>
      </c>
      <c r="BP1115" s="26">
        <f t="shared" si="4556"/>
        <v>0</v>
      </c>
      <c r="BQ1115" s="26">
        <f>BQ1116</f>
        <v>0</v>
      </c>
      <c r="BR1115" s="26">
        <f>BR1116</f>
        <v>0</v>
      </c>
      <c r="BS1115" s="26">
        <f t="shared" si="4557"/>
        <v>700</v>
      </c>
      <c r="BT1115" s="26">
        <f t="shared" si="4558"/>
        <v>0</v>
      </c>
      <c r="BU1115" s="26">
        <f t="shared" si="4559"/>
        <v>0</v>
      </c>
      <c r="BV1115" s="26">
        <f>BV1116</f>
        <v>0</v>
      </c>
      <c r="BW1115" s="26">
        <f>BW1116</f>
        <v>0</v>
      </c>
      <c r="BX1115" s="26">
        <f t="shared" si="4560"/>
        <v>700</v>
      </c>
      <c r="BY1115" s="26">
        <f t="shared" si="4561"/>
        <v>0</v>
      </c>
      <c r="BZ1115" s="26">
        <f t="shared" si="4562"/>
        <v>0</v>
      </c>
      <c r="CA1115" s="26">
        <f>CA1116</f>
        <v>0</v>
      </c>
      <c r="CB1115" s="26">
        <f>CB1116</f>
        <v>0</v>
      </c>
      <c r="CC1115" s="26">
        <f>CC1116</f>
        <v>0</v>
      </c>
      <c r="CD1115" s="26">
        <f t="shared" si="4366"/>
        <v>700</v>
      </c>
      <c r="CE1115" s="26">
        <f t="shared" si="4367"/>
        <v>0</v>
      </c>
      <c r="CF1115" s="26">
        <f t="shared" si="4368"/>
        <v>0</v>
      </c>
      <c r="CG1115" s="26">
        <f>CG1116</f>
        <v>0</v>
      </c>
      <c r="CH1115" s="26">
        <f>CH1116</f>
        <v>0</v>
      </c>
      <c r="CI1115" s="26">
        <f>CI1116</f>
        <v>0</v>
      </c>
      <c r="CJ1115" s="26">
        <f t="shared" si="4369"/>
        <v>700</v>
      </c>
      <c r="CK1115" s="26">
        <f t="shared" si="4370"/>
        <v>0</v>
      </c>
      <c r="CL1115" s="26">
        <f t="shared" si="4371"/>
        <v>0</v>
      </c>
      <c r="CM1115" s="26">
        <f>CM1116</f>
        <v>0</v>
      </c>
      <c r="CN1115" s="26">
        <f>CN1116</f>
        <v>0</v>
      </c>
      <c r="CO1115" s="26">
        <f>CO1116</f>
        <v>0</v>
      </c>
      <c r="CP1115" s="26">
        <f t="shared" si="4372"/>
        <v>700</v>
      </c>
      <c r="CQ1115" s="26">
        <f t="shared" si="4373"/>
        <v>0</v>
      </c>
      <c r="CR1115" s="26">
        <f t="shared" si="4374"/>
        <v>0</v>
      </c>
      <c r="CS1115" s="26">
        <f>CS1116</f>
        <v>0</v>
      </c>
      <c r="CT1115" s="19"/>
      <c r="CU1115" s="35"/>
      <c r="CZ1115" s="1" t="s">
        <v>28</v>
      </c>
    </row>
    <row r="1116" spans="1:105" hidden="1" x14ac:dyDescent="0.3">
      <c r="A1116" s="36" t="s">
        <v>596</v>
      </c>
      <c r="B1116" s="17">
        <v>610</v>
      </c>
      <c r="C1116" s="16" t="s">
        <v>45</v>
      </c>
      <c r="D1116" s="16" t="s">
        <v>40</v>
      </c>
      <c r="E1116" s="34" t="s">
        <v>434</v>
      </c>
      <c r="F1116" s="26">
        <v>700</v>
      </c>
      <c r="G1116" s="26"/>
      <c r="H1116" s="26"/>
      <c r="I1116" s="26"/>
      <c r="J1116" s="26"/>
      <c r="K1116" s="26"/>
      <c r="L1116" s="26">
        <f t="shared" si="4527"/>
        <v>700</v>
      </c>
      <c r="M1116" s="26">
        <f t="shared" si="4528"/>
        <v>0</v>
      </c>
      <c r="N1116" s="26">
        <f t="shared" si="4529"/>
        <v>0</v>
      </c>
      <c r="O1116" s="26"/>
      <c r="P1116" s="26"/>
      <c r="Q1116" s="26"/>
      <c r="R1116" s="26">
        <f t="shared" si="4530"/>
        <v>700</v>
      </c>
      <c r="S1116" s="26">
        <f t="shared" si="4531"/>
        <v>0</v>
      </c>
      <c r="T1116" s="26">
        <f t="shared" si="4532"/>
        <v>0</v>
      </c>
      <c r="U1116" s="26"/>
      <c r="V1116" s="26"/>
      <c r="W1116" s="26"/>
      <c r="X1116" s="26">
        <f t="shared" si="4533"/>
        <v>700</v>
      </c>
      <c r="Y1116" s="26">
        <f t="shared" si="4534"/>
        <v>0</v>
      </c>
      <c r="Z1116" s="26">
        <f t="shared" si="4535"/>
        <v>0</v>
      </c>
      <c r="AA1116" s="26"/>
      <c r="AB1116" s="26"/>
      <c r="AC1116" s="26"/>
      <c r="AD1116" s="26">
        <f t="shared" si="4536"/>
        <v>700</v>
      </c>
      <c r="AE1116" s="26">
        <f t="shared" si="4537"/>
        <v>0</v>
      </c>
      <c r="AF1116" s="26">
        <f t="shared" si="4538"/>
        <v>0</v>
      </c>
      <c r="AG1116" s="26"/>
      <c r="AH1116" s="26"/>
      <c r="AI1116" s="26"/>
      <c r="AJ1116" s="26">
        <f t="shared" si="4539"/>
        <v>700</v>
      </c>
      <c r="AK1116" s="26">
        <f t="shared" si="4540"/>
        <v>0</v>
      </c>
      <c r="AL1116" s="26">
        <f t="shared" si="4541"/>
        <v>0</v>
      </c>
      <c r="AM1116" s="26"/>
      <c r="AN1116" s="26"/>
      <c r="AO1116" s="26"/>
      <c r="AP1116" s="26">
        <f t="shared" si="4542"/>
        <v>700</v>
      </c>
      <c r="AQ1116" s="26">
        <f t="shared" si="4543"/>
        <v>0</v>
      </c>
      <c r="AR1116" s="26">
        <f t="shared" si="4544"/>
        <v>0</v>
      </c>
      <c r="AS1116" s="26"/>
      <c r="AT1116" s="26"/>
      <c r="AU1116" s="26"/>
      <c r="AV1116" s="26">
        <f t="shared" si="4545"/>
        <v>700</v>
      </c>
      <c r="AW1116" s="26">
        <f t="shared" si="4546"/>
        <v>0</v>
      </c>
      <c r="AX1116" s="26">
        <f t="shared" si="4547"/>
        <v>0</v>
      </c>
      <c r="AY1116" s="26"/>
      <c r="AZ1116" s="26"/>
      <c r="BA1116" s="26"/>
      <c r="BB1116" s="26">
        <f t="shared" si="4548"/>
        <v>700</v>
      </c>
      <c r="BC1116" s="26">
        <f t="shared" si="4549"/>
        <v>0</v>
      </c>
      <c r="BD1116" s="26">
        <f t="shared" si="4550"/>
        <v>0</v>
      </c>
      <c r="BE1116" s="26"/>
      <c r="BF1116" s="26"/>
      <c r="BG1116" s="26"/>
      <c r="BH1116" s="26">
        <f t="shared" si="4551"/>
        <v>700</v>
      </c>
      <c r="BI1116" s="26">
        <f t="shared" si="4552"/>
        <v>0</v>
      </c>
      <c r="BJ1116" s="26">
        <f t="shared" si="4553"/>
        <v>0</v>
      </c>
      <c r="BK1116" s="26"/>
      <c r="BL1116" s="26"/>
      <c r="BM1116" s="26"/>
      <c r="BN1116" s="26">
        <f t="shared" si="4554"/>
        <v>700</v>
      </c>
      <c r="BO1116" s="26">
        <f t="shared" si="4555"/>
        <v>0</v>
      </c>
      <c r="BP1116" s="26">
        <f t="shared" si="4556"/>
        <v>0</v>
      </c>
      <c r="BQ1116" s="26"/>
      <c r="BR1116" s="26"/>
      <c r="BS1116" s="26">
        <f t="shared" si="4557"/>
        <v>700</v>
      </c>
      <c r="BT1116" s="26">
        <f t="shared" si="4558"/>
        <v>0</v>
      </c>
      <c r="BU1116" s="26">
        <f t="shared" si="4559"/>
        <v>0</v>
      </c>
      <c r="BV1116" s="26"/>
      <c r="BW1116" s="26"/>
      <c r="BX1116" s="26">
        <f t="shared" si="4560"/>
        <v>700</v>
      </c>
      <c r="BY1116" s="26">
        <f t="shared" si="4561"/>
        <v>0</v>
      </c>
      <c r="BZ1116" s="26">
        <f t="shared" si="4562"/>
        <v>0</v>
      </c>
      <c r="CA1116" s="26"/>
      <c r="CB1116" s="26"/>
      <c r="CC1116" s="26"/>
      <c r="CD1116" s="26">
        <f t="shared" si="4366"/>
        <v>700</v>
      </c>
      <c r="CE1116" s="26">
        <f t="shared" si="4367"/>
        <v>0</v>
      </c>
      <c r="CF1116" s="26">
        <f t="shared" si="4368"/>
        <v>0</v>
      </c>
      <c r="CG1116" s="26"/>
      <c r="CH1116" s="26"/>
      <c r="CI1116" s="26"/>
      <c r="CJ1116" s="26">
        <f t="shared" si="4369"/>
        <v>700</v>
      </c>
      <c r="CK1116" s="26">
        <f t="shared" si="4370"/>
        <v>0</v>
      </c>
      <c r="CL1116" s="26">
        <f t="shared" si="4371"/>
        <v>0</v>
      </c>
      <c r="CM1116" s="26"/>
      <c r="CN1116" s="26"/>
      <c r="CO1116" s="26"/>
      <c r="CP1116" s="26">
        <f t="shared" si="4372"/>
        <v>700</v>
      </c>
      <c r="CQ1116" s="26">
        <f t="shared" si="4373"/>
        <v>0</v>
      </c>
      <c r="CR1116" s="26">
        <f t="shared" si="4374"/>
        <v>0</v>
      </c>
      <c r="CS1116" s="26"/>
      <c r="CT1116" s="19"/>
      <c r="CU1116" s="35"/>
    </row>
    <row r="1117" spans="1:105" hidden="1" x14ac:dyDescent="0.3">
      <c r="A1117" s="36" t="s">
        <v>596</v>
      </c>
      <c r="B1117" s="17">
        <v>620</v>
      </c>
      <c r="C1117" s="16"/>
      <c r="D1117" s="16"/>
      <c r="E1117" s="34" t="s">
        <v>44</v>
      </c>
      <c r="F1117" s="26">
        <f>F1118</f>
        <v>28250</v>
      </c>
      <c r="G1117" s="26">
        <f>G1118</f>
        <v>0</v>
      </c>
      <c r="H1117" s="26">
        <f>H1118</f>
        <v>0</v>
      </c>
      <c r="I1117" s="26">
        <f>I1118+I1119</f>
        <v>3500</v>
      </c>
      <c r="J1117" s="26">
        <f>J1118+J1119</f>
        <v>0</v>
      </c>
      <c r="K1117" s="26">
        <f>K1118+K1119</f>
        <v>0</v>
      </c>
      <c r="L1117" s="26">
        <f t="shared" si="4527"/>
        <v>31750</v>
      </c>
      <c r="M1117" s="26">
        <f t="shared" si="4528"/>
        <v>0</v>
      </c>
      <c r="N1117" s="26">
        <f t="shared" si="4529"/>
        <v>0</v>
      </c>
      <c r="O1117" s="26">
        <f>O1118+O1119</f>
        <v>0</v>
      </c>
      <c r="P1117" s="26">
        <f>P1118+P1119</f>
        <v>0</v>
      </c>
      <c r="Q1117" s="26">
        <f>Q1118+Q1119</f>
        <v>0</v>
      </c>
      <c r="R1117" s="26">
        <f t="shared" si="4530"/>
        <v>31750</v>
      </c>
      <c r="S1117" s="26">
        <f t="shared" si="4531"/>
        <v>0</v>
      </c>
      <c r="T1117" s="26">
        <f t="shared" si="4532"/>
        <v>0</v>
      </c>
      <c r="U1117" s="26">
        <f>U1118+U1119</f>
        <v>0</v>
      </c>
      <c r="V1117" s="26">
        <f>V1118+V1119</f>
        <v>0</v>
      </c>
      <c r="W1117" s="26">
        <f>W1118+W1119</f>
        <v>0</v>
      </c>
      <c r="X1117" s="26">
        <f t="shared" si="4533"/>
        <v>31750</v>
      </c>
      <c r="Y1117" s="26">
        <f t="shared" si="4534"/>
        <v>0</v>
      </c>
      <c r="Z1117" s="26">
        <f t="shared" si="4535"/>
        <v>0</v>
      </c>
      <c r="AA1117" s="26">
        <f>AA1118+AA1119</f>
        <v>0</v>
      </c>
      <c r="AB1117" s="26">
        <f>AB1118+AB1119</f>
        <v>0</v>
      </c>
      <c r="AC1117" s="26">
        <f>AC1118+AC1119</f>
        <v>0</v>
      </c>
      <c r="AD1117" s="26">
        <f t="shared" si="4536"/>
        <v>31750</v>
      </c>
      <c r="AE1117" s="26">
        <f t="shared" si="4537"/>
        <v>0</v>
      </c>
      <c r="AF1117" s="26">
        <f t="shared" si="4538"/>
        <v>0</v>
      </c>
      <c r="AG1117" s="26">
        <f>AG1118+AG1119</f>
        <v>0</v>
      </c>
      <c r="AH1117" s="26">
        <f>AH1118+AH1119</f>
        <v>0</v>
      </c>
      <c r="AI1117" s="26">
        <f>AI1118+AI1119</f>
        <v>0</v>
      </c>
      <c r="AJ1117" s="26">
        <f t="shared" si="4539"/>
        <v>31750</v>
      </c>
      <c r="AK1117" s="26">
        <f t="shared" si="4540"/>
        <v>0</v>
      </c>
      <c r="AL1117" s="26">
        <f t="shared" si="4541"/>
        <v>0</v>
      </c>
      <c r="AM1117" s="26">
        <f>AM1118+AM1119</f>
        <v>0</v>
      </c>
      <c r="AN1117" s="26">
        <f>AN1118+AN1119</f>
        <v>0</v>
      </c>
      <c r="AO1117" s="26">
        <f>AO1118+AO1119</f>
        <v>0</v>
      </c>
      <c r="AP1117" s="26">
        <f t="shared" si="4542"/>
        <v>31750</v>
      </c>
      <c r="AQ1117" s="26">
        <f t="shared" si="4543"/>
        <v>0</v>
      </c>
      <c r="AR1117" s="26">
        <f t="shared" si="4544"/>
        <v>0</v>
      </c>
      <c r="AS1117" s="26">
        <f>AS1118+AS1119</f>
        <v>0</v>
      </c>
      <c r="AT1117" s="26">
        <f>AT1118+AT1119</f>
        <v>0</v>
      </c>
      <c r="AU1117" s="26">
        <f>AU1118+AU1119</f>
        <v>0</v>
      </c>
      <c r="AV1117" s="26">
        <f t="shared" si="4545"/>
        <v>31750</v>
      </c>
      <c r="AW1117" s="26">
        <f t="shared" si="4546"/>
        <v>0</v>
      </c>
      <c r="AX1117" s="26">
        <f t="shared" si="4547"/>
        <v>0</v>
      </c>
      <c r="AY1117" s="26">
        <f>AY1118+AY1119</f>
        <v>0</v>
      </c>
      <c r="AZ1117" s="26">
        <f>AZ1118+AZ1119</f>
        <v>0</v>
      </c>
      <c r="BA1117" s="26">
        <f>BA1118+BA1119</f>
        <v>0</v>
      </c>
      <c r="BB1117" s="26">
        <f t="shared" si="4548"/>
        <v>31750</v>
      </c>
      <c r="BC1117" s="26">
        <f t="shared" si="4549"/>
        <v>0</v>
      </c>
      <c r="BD1117" s="26">
        <f t="shared" si="4550"/>
        <v>0</v>
      </c>
      <c r="BE1117" s="26">
        <f>BE1118+BE1119</f>
        <v>0</v>
      </c>
      <c r="BF1117" s="26">
        <f>BF1118+BF1119</f>
        <v>0</v>
      </c>
      <c r="BG1117" s="26">
        <f>BG1118+BG1119</f>
        <v>0</v>
      </c>
      <c r="BH1117" s="26">
        <f t="shared" si="4551"/>
        <v>31750</v>
      </c>
      <c r="BI1117" s="26">
        <f t="shared" si="4552"/>
        <v>0</v>
      </c>
      <c r="BJ1117" s="26">
        <f t="shared" si="4553"/>
        <v>0</v>
      </c>
      <c r="BK1117" s="26">
        <f>BK1118+BK1119</f>
        <v>0</v>
      </c>
      <c r="BL1117" s="26">
        <f>BL1118+BL1119</f>
        <v>0</v>
      </c>
      <c r="BM1117" s="26">
        <f>BM1118+BM1119</f>
        <v>0</v>
      </c>
      <c r="BN1117" s="26">
        <f t="shared" si="4554"/>
        <v>31750</v>
      </c>
      <c r="BO1117" s="26">
        <f t="shared" si="4555"/>
        <v>0</v>
      </c>
      <c r="BP1117" s="26">
        <f t="shared" si="4556"/>
        <v>0</v>
      </c>
      <c r="BQ1117" s="26">
        <f>BQ1118+BQ1119</f>
        <v>0</v>
      </c>
      <c r="BR1117" s="26">
        <f>BR1118+BR1119</f>
        <v>0</v>
      </c>
      <c r="BS1117" s="26">
        <f t="shared" si="4557"/>
        <v>31750</v>
      </c>
      <c r="BT1117" s="26">
        <f t="shared" si="4558"/>
        <v>0</v>
      </c>
      <c r="BU1117" s="26">
        <f t="shared" si="4559"/>
        <v>0</v>
      </c>
      <c r="BV1117" s="26">
        <f>BV1118+BV1119</f>
        <v>0</v>
      </c>
      <c r="BW1117" s="26">
        <f>BW1118+BW1119</f>
        <v>0</v>
      </c>
      <c r="BX1117" s="26">
        <f t="shared" si="4560"/>
        <v>31750</v>
      </c>
      <c r="BY1117" s="26">
        <f t="shared" si="4561"/>
        <v>0</v>
      </c>
      <c r="BZ1117" s="26">
        <f t="shared" si="4562"/>
        <v>0</v>
      </c>
      <c r="CA1117" s="26">
        <f>CA1118+CA1119</f>
        <v>0</v>
      </c>
      <c r="CB1117" s="26">
        <f>CB1118+CB1119</f>
        <v>0</v>
      </c>
      <c r="CC1117" s="26">
        <f>CC1118+CC1119</f>
        <v>0</v>
      </c>
      <c r="CD1117" s="26">
        <f t="shared" si="4366"/>
        <v>31750</v>
      </c>
      <c r="CE1117" s="26">
        <f t="shared" si="4367"/>
        <v>0</v>
      </c>
      <c r="CF1117" s="26">
        <f t="shared" si="4368"/>
        <v>0</v>
      </c>
      <c r="CG1117" s="26">
        <f>CG1118+CG1119</f>
        <v>0</v>
      </c>
      <c r="CH1117" s="26">
        <f>CH1118+CH1119</f>
        <v>0</v>
      </c>
      <c r="CI1117" s="26">
        <f>CI1118+CI1119</f>
        <v>0</v>
      </c>
      <c r="CJ1117" s="26">
        <f t="shared" si="4369"/>
        <v>31750</v>
      </c>
      <c r="CK1117" s="26">
        <f t="shared" si="4370"/>
        <v>0</v>
      </c>
      <c r="CL1117" s="26">
        <f t="shared" si="4371"/>
        <v>0</v>
      </c>
      <c r="CM1117" s="26">
        <f>CM1118+CM1119</f>
        <v>0</v>
      </c>
      <c r="CN1117" s="26">
        <f>CN1118+CN1119</f>
        <v>0</v>
      </c>
      <c r="CO1117" s="26">
        <f>CO1118+CO1119</f>
        <v>0</v>
      </c>
      <c r="CP1117" s="26">
        <f t="shared" si="4372"/>
        <v>31750</v>
      </c>
      <c r="CQ1117" s="26">
        <f t="shared" si="4373"/>
        <v>0</v>
      </c>
      <c r="CR1117" s="26">
        <f t="shared" si="4374"/>
        <v>0</v>
      </c>
      <c r="CS1117" s="26">
        <f>CS1118+CS1119</f>
        <v>0</v>
      </c>
      <c r="CT1117" s="38"/>
      <c r="CU1117" s="35"/>
      <c r="CZ1117" s="1" t="s">
        <v>28</v>
      </c>
    </row>
    <row r="1118" spans="1:105" hidden="1" x14ac:dyDescent="0.3">
      <c r="A1118" s="36" t="s">
        <v>596</v>
      </c>
      <c r="B1118" s="17">
        <v>620</v>
      </c>
      <c r="C1118" s="16" t="s">
        <v>45</v>
      </c>
      <c r="D1118" s="16" t="s">
        <v>40</v>
      </c>
      <c r="E1118" s="34" t="s">
        <v>434</v>
      </c>
      <c r="F1118" s="26">
        <v>28250</v>
      </c>
      <c r="G1118" s="26"/>
      <c r="H1118" s="26"/>
      <c r="I1118" s="26"/>
      <c r="J1118" s="26"/>
      <c r="K1118" s="26"/>
      <c r="L1118" s="26">
        <f t="shared" si="4527"/>
        <v>28250</v>
      </c>
      <c r="M1118" s="26">
        <f t="shared" si="4528"/>
        <v>0</v>
      </c>
      <c r="N1118" s="26">
        <f t="shared" si="4529"/>
        <v>0</v>
      </c>
      <c r="O1118" s="26"/>
      <c r="P1118" s="26"/>
      <c r="Q1118" s="26"/>
      <c r="R1118" s="26">
        <f t="shared" si="4530"/>
        <v>28250</v>
      </c>
      <c r="S1118" s="26">
        <f t="shared" si="4531"/>
        <v>0</v>
      </c>
      <c r="T1118" s="26">
        <f t="shared" si="4532"/>
        <v>0</v>
      </c>
      <c r="U1118" s="26"/>
      <c r="V1118" s="26"/>
      <c r="W1118" s="26"/>
      <c r="X1118" s="26">
        <f t="shared" si="4533"/>
        <v>28250</v>
      </c>
      <c r="Y1118" s="26">
        <f t="shared" si="4534"/>
        <v>0</v>
      </c>
      <c r="Z1118" s="26">
        <f t="shared" si="4535"/>
        <v>0</v>
      </c>
      <c r="AA1118" s="26"/>
      <c r="AB1118" s="26"/>
      <c r="AC1118" s="26"/>
      <c r="AD1118" s="26">
        <f t="shared" si="4536"/>
        <v>28250</v>
      </c>
      <c r="AE1118" s="26">
        <f t="shared" si="4537"/>
        <v>0</v>
      </c>
      <c r="AF1118" s="26">
        <f t="shared" si="4538"/>
        <v>0</v>
      </c>
      <c r="AG1118" s="26"/>
      <c r="AH1118" s="26"/>
      <c r="AI1118" s="26"/>
      <c r="AJ1118" s="26">
        <f t="shared" si="4539"/>
        <v>28250</v>
      </c>
      <c r="AK1118" s="26">
        <f t="shared" si="4540"/>
        <v>0</v>
      </c>
      <c r="AL1118" s="26">
        <f t="shared" si="4541"/>
        <v>0</v>
      </c>
      <c r="AM1118" s="26"/>
      <c r="AN1118" s="26"/>
      <c r="AO1118" s="26"/>
      <c r="AP1118" s="26">
        <f t="shared" si="4542"/>
        <v>28250</v>
      </c>
      <c r="AQ1118" s="26">
        <f t="shared" si="4543"/>
        <v>0</v>
      </c>
      <c r="AR1118" s="26">
        <f t="shared" si="4544"/>
        <v>0</v>
      </c>
      <c r="AS1118" s="26"/>
      <c r="AT1118" s="26"/>
      <c r="AU1118" s="26"/>
      <c r="AV1118" s="26">
        <f t="shared" si="4545"/>
        <v>28250</v>
      </c>
      <c r="AW1118" s="26">
        <f t="shared" si="4546"/>
        <v>0</v>
      </c>
      <c r="AX1118" s="26">
        <f t="shared" si="4547"/>
        <v>0</v>
      </c>
      <c r="AY1118" s="26"/>
      <c r="AZ1118" s="26"/>
      <c r="BA1118" s="26"/>
      <c r="BB1118" s="26">
        <f t="shared" si="4548"/>
        <v>28250</v>
      </c>
      <c r="BC1118" s="26">
        <f t="shared" si="4549"/>
        <v>0</v>
      </c>
      <c r="BD1118" s="26">
        <f t="shared" si="4550"/>
        <v>0</v>
      </c>
      <c r="BE1118" s="26"/>
      <c r="BF1118" s="26"/>
      <c r="BG1118" s="26"/>
      <c r="BH1118" s="26">
        <f t="shared" si="4551"/>
        <v>28250</v>
      </c>
      <c r="BI1118" s="26">
        <f t="shared" si="4552"/>
        <v>0</v>
      </c>
      <c r="BJ1118" s="26">
        <f t="shared" si="4553"/>
        <v>0</v>
      </c>
      <c r="BK1118" s="26"/>
      <c r="BL1118" s="26"/>
      <c r="BM1118" s="26"/>
      <c r="BN1118" s="26">
        <f t="shared" si="4554"/>
        <v>28250</v>
      </c>
      <c r="BO1118" s="26">
        <f t="shared" si="4555"/>
        <v>0</v>
      </c>
      <c r="BP1118" s="26">
        <f t="shared" si="4556"/>
        <v>0</v>
      </c>
      <c r="BQ1118" s="26"/>
      <c r="BR1118" s="26"/>
      <c r="BS1118" s="26">
        <f t="shared" si="4557"/>
        <v>28250</v>
      </c>
      <c r="BT1118" s="26">
        <f t="shared" si="4558"/>
        <v>0</v>
      </c>
      <c r="BU1118" s="26">
        <f t="shared" si="4559"/>
        <v>0</v>
      </c>
      <c r="BV1118" s="26"/>
      <c r="BW1118" s="26"/>
      <c r="BX1118" s="26">
        <f t="shared" si="4560"/>
        <v>28250</v>
      </c>
      <c r="BY1118" s="26">
        <f t="shared" si="4561"/>
        <v>0</v>
      </c>
      <c r="BZ1118" s="26">
        <f t="shared" si="4562"/>
        <v>0</v>
      </c>
      <c r="CA1118" s="26"/>
      <c r="CB1118" s="26"/>
      <c r="CC1118" s="26"/>
      <c r="CD1118" s="26">
        <f t="shared" si="4366"/>
        <v>28250</v>
      </c>
      <c r="CE1118" s="26">
        <f t="shared" si="4367"/>
        <v>0</v>
      </c>
      <c r="CF1118" s="26">
        <f t="shared" si="4368"/>
        <v>0</v>
      </c>
      <c r="CG1118" s="26"/>
      <c r="CH1118" s="26"/>
      <c r="CI1118" s="26"/>
      <c r="CJ1118" s="26">
        <f t="shared" si="4369"/>
        <v>28250</v>
      </c>
      <c r="CK1118" s="26">
        <f t="shared" si="4370"/>
        <v>0</v>
      </c>
      <c r="CL1118" s="26">
        <f t="shared" si="4371"/>
        <v>0</v>
      </c>
      <c r="CM1118" s="26"/>
      <c r="CN1118" s="26"/>
      <c r="CO1118" s="26"/>
      <c r="CP1118" s="26">
        <f t="shared" si="4372"/>
        <v>28250</v>
      </c>
      <c r="CQ1118" s="26">
        <f t="shared" si="4373"/>
        <v>0</v>
      </c>
      <c r="CR1118" s="26">
        <f t="shared" si="4374"/>
        <v>0</v>
      </c>
      <c r="CS1118" s="26"/>
      <c r="CT1118" s="19"/>
      <c r="CU1118" s="35"/>
    </row>
    <row r="1119" spans="1:105" hidden="1" x14ac:dyDescent="0.3">
      <c r="A1119" s="36" t="s">
        <v>596</v>
      </c>
      <c r="B1119" s="17">
        <v>620</v>
      </c>
      <c r="C1119" s="16" t="s">
        <v>45</v>
      </c>
      <c r="D1119" s="16" t="s">
        <v>311</v>
      </c>
      <c r="E1119" s="34" t="s">
        <v>385</v>
      </c>
      <c r="F1119" s="26"/>
      <c r="G1119" s="26"/>
      <c r="H1119" s="26"/>
      <c r="I1119" s="26">
        <v>3500</v>
      </c>
      <c r="J1119" s="26"/>
      <c r="K1119" s="26"/>
      <c r="L1119" s="26">
        <f t="shared" si="4527"/>
        <v>3500</v>
      </c>
      <c r="M1119" s="26">
        <f t="shared" si="4528"/>
        <v>0</v>
      </c>
      <c r="N1119" s="26">
        <f t="shared" si="4529"/>
        <v>0</v>
      </c>
      <c r="O1119" s="26"/>
      <c r="P1119" s="26"/>
      <c r="Q1119" s="26"/>
      <c r="R1119" s="26">
        <f t="shared" si="4530"/>
        <v>3500</v>
      </c>
      <c r="S1119" s="26">
        <f t="shared" si="4531"/>
        <v>0</v>
      </c>
      <c r="T1119" s="26">
        <f t="shared" si="4532"/>
        <v>0</v>
      </c>
      <c r="U1119" s="26"/>
      <c r="V1119" s="26"/>
      <c r="W1119" s="26"/>
      <c r="X1119" s="26">
        <f t="shared" si="4533"/>
        <v>3500</v>
      </c>
      <c r="Y1119" s="26">
        <f t="shared" si="4534"/>
        <v>0</v>
      </c>
      <c r="Z1119" s="26">
        <f t="shared" si="4535"/>
        <v>0</v>
      </c>
      <c r="AA1119" s="26"/>
      <c r="AB1119" s="26"/>
      <c r="AC1119" s="26"/>
      <c r="AD1119" s="26">
        <f t="shared" si="4536"/>
        <v>3500</v>
      </c>
      <c r="AE1119" s="26">
        <f t="shared" si="4537"/>
        <v>0</v>
      </c>
      <c r="AF1119" s="26">
        <f t="shared" si="4538"/>
        <v>0</v>
      </c>
      <c r="AG1119" s="26"/>
      <c r="AH1119" s="26"/>
      <c r="AI1119" s="26"/>
      <c r="AJ1119" s="26">
        <f t="shared" si="4539"/>
        <v>3500</v>
      </c>
      <c r="AK1119" s="26">
        <f t="shared" si="4540"/>
        <v>0</v>
      </c>
      <c r="AL1119" s="26">
        <f t="shared" si="4541"/>
        <v>0</v>
      </c>
      <c r="AM1119" s="26"/>
      <c r="AN1119" s="26"/>
      <c r="AO1119" s="26"/>
      <c r="AP1119" s="26">
        <f t="shared" si="4542"/>
        <v>3500</v>
      </c>
      <c r="AQ1119" s="26">
        <f t="shared" si="4543"/>
        <v>0</v>
      </c>
      <c r="AR1119" s="26">
        <f t="shared" si="4544"/>
        <v>0</v>
      </c>
      <c r="AS1119" s="26"/>
      <c r="AT1119" s="26"/>
      <c r="AU1119" s="26"/>
      <c r="AV1119" s="26">
        <f t="shared" si="4545"/>
        <v>3500</v>
      </c>
      <c r="AW1119" s="26">
        <f t="shared" si="4546"/>
        <v>0</v>
      </c>
      <c r="AX1119" s="26">
        <f t="shared" si="4547"/>
        <v>0</v>
      </c>
      <c r="AY1119" s="26"/>
      <c r="AZ1119" s="26"/>
      <c r="BA1119" s="26"/>
      <c r="BB1119" s="26">
        <f t="shared" si="4548"/>
        <v>3500</v>
      </c>
      <c r="BC1119" s="26">
        <f t="shared" si="4549"/>
        <v>0</v>
      </c>
      <c r="BD1119" s="26">
        <f t="shared" si="4550"/>
        <v>0</v>
      </c>
      <c r="BE1119" s="26"/>
      <c r="BF1119" s="26"/>
      <c r="BG1119" s="26"/>
      <c r="BH1119" s="26">
        <f t="shared" si="4551"/>
        <v>3500</v>
      </c>
      <c r="BI1119" s="26">
        <f t="shared" si="4552"/>
        <v>0</v>
      </c>
      <c r="BJ1119" s="26">
        <f t="shared" si="4553"/>
        <v>0</v>
      </c>
      <c r="BK1119" s="26"/>
      <c r="BL1119" s="26"/>
      <c r="BM1119" s="26"/>
      <c r="BN1119" s="26">
        <f t="shared" si="4554"/>
        <v>3500</v>
      </c>
      <c r="BO1119" s="26">
        <f t="shared" si="4555"/>
        <v>0</v>
      </c>
      <c r="BP1119" s="26">
        <f t="shared" si="4556"/>
        <v>0</v>
      </c>
      <c r="BQ1119" s="26"/>
      <c r="BR1119" s="26"/>
      <c r="BS1119" s="26">
        <f t="shared" si="4557"/>
        <v>3500</v>
      </c>
      <c r="BT1119" s="26">
        <f t="shared" si="4558"/>
        <v>0</v>
      </c>
      <c r="BU1119" s="26">
        <f t="shared" si="4559"/>
        <v>0</v>
      </c>
      <c r="BV1119" s="26"/>
      <c r="BW1119" s="26"/>
      <c r="BX1119" s="26">
        <f t="shared" si="4560"/>
        <v>3500</v>
      </c>
      <c r="BY1119" s="26">
        <f t="shared" si="4561"/>
        <v>0</v>
      </c>
      <c r="BZ1119" s="26">
        <f t="shared" si="4562"/>
        <v>0</v>
      </c>
      <c r="CA1119" s="26"/>
      <c r="CB1119" s="26"/>
      <c r="CC1119" s="26"/>
      <c r="CD1119" s="26">
        <f t="shared" si="4366"/>
        <v>3500</v>
      </c>
      <c r="CE1119" s="26">
        <f t="shared" si="4367"/>
        <v>0</v>
      </c>
      <c r="CF1119" s="26">
        <f t="shared" si="4368"/>
        <v>0</v>
      </c>
      <c r="CG1119" s="26"/>
      <c r="CH1119" s="26"/>
      <c r="CI1119" s="26"/>
      <c r="CJ1119" s="26">
        <f t="shared" si="4369"/>
        <v>3500</v>
      </c>
      <c r="CK1119" s="26">
        <f t="shared" si="4370"/>
        <v>0</v>
      </c>
      <c r="CL1119" s="26">
        <f t="shared" si="4371"/>
        <v>0</v>
      </c>
      <c r="CM1119" s="26"/>
      <c r="CN1119" s="26"/>
      <c r="CO1119" s="26"/>
      <c r="CP1119" s="26">
        <f t="shared" si="4372"/>
        <v>3500</v>
      </c>
      <c r="CQ1119" s="26">
        <f t="shared" si="4373"/>
        <v>0</v>
      </c>
      <c r="CR1119" s="26">
        <f t="shared" si="4374"/>
        <v>0</v>
      </c>
      <c r="CS1119" s="26"/>
      <c r="CT1119" s="19"/>
      <c r="CU1119" s="35">
        <v>144</v>
      </c>
    </row>
    <row r="1120" spans="1:105" ht="31.2" hidden="1" x14ac:dyDescent="0.3">
      <c r="A1120" s="36" t="s">
        <v>598</v>
      </c>
      <c r="B1120" s="17"/>
      <c r="C1120" s="16"/>
      <c r="D1120" s="16"/>
      <c r="E1120" s="34" t="s">
        <v>599</v>
      </c>
      <c r="F1120" s="26"/>
      <c r="G1120" s="26"/>
      <c r="H1120" s="26"/>
      <c r="I1120" s="26"/>
      <c r="J1120" s="26"/>
      <c r="K1120" s="26"/>
      <c r="L1120" s="26"/>
      <c r="M1120" s="26"/>
      <c r="N1120" s="26"/>
      <c r="O1120" s="26"/>
      <c r="P1120" s="26"/>
      <c r="Q1120" s="26"/>
      <c r="R1120" s="26"/>
      <c r="S1120" s="26"/>
      <c r="T1120" s="26"/>
      <c r="U1120" s="26"/>
      <c r="V1120" s="26"/>
      <c r="W1120" s="26"/>
      <c r="X1120" s="26"/>
      <c r="Y1120" s="26"/>
      <c r="Z1120" s="26"/>
      <c r="AA1120" s="26"/>
      <c r="AB1120" s="26"/>
      <c r="AC1120" s="26"/>
      <c r="AD1120" s="26"/>
      <c r="AE1120" s="26"/>
      <c r="AF1120" s="26"/>
      <c r="AG1120" s="26"/>
      <c r="AH1120" s="26"/>
      <c r="AI1120" s="26"/>
      <c r="AJ1120" s="26"/>
      <c r="AK1120" s="26"/>
      <c r="AL1120" s="26"/>
      <c r="AM1120" s="26"/>
      <c r="AN1120" s="26"/>
      <c r="AO1120" s="26"/>
      <c r="AP1120" s="26"/>
      <c r="AQ1120" s="26"/>
      <c r="AR1120" s="26"/>
      <c r="AS1120" s="26"/>
      <c r="AT1120" s="26"/>
      <c r="AU1120" s="26"/>
      <c r="AV1120" s="26"/>
      <c r="AW1120" s="26"/>
      <c r="AX1120" s="26"/>
      <c r="AY1120" s="26">
        <f t="shared" ref="AY1120:AY1134" si="4614">AY1121</f>
        <v>528.80999999999995</v>
      </c>
      <c r="AZ1120" s="26">
        <f t="shared" ref="AZ1120:AZ1134" si="4615">AZ1121</f>
        <v>0</v>
      </c>
      <c r="BA1120" s="26">
        <f t="shared" ref="BA1120:BA1134" si="4616">BA1121</f>
        <v>0</v>
      </c>
      <c r="BB1120" s="26">
        <f t="shared" si="4548"/>
        <v>528.80999999999995</v>
      </c>
      <c r="BC1120" s="26">
        <f t="shared" si="4549"/>
        <v>0</v>
      </c>
      <c r="BD1120" s="26">
        <f t="shared" si="4550"/>
        <v>0</v>
      </c>
      <c r="BE1120" s="26">
        <f t="shared" ref="BE1120:BE1134" si="4617">BE1121</f>
        <v>0</v>
      </c>
      <c r="BF1120" s="26">
        <f t="shared" ref="BF1120:BF1134" si="4618">BF1121</f>
        <v>0</v>
      </c>
      <c r="BG1120" s="26">
        <f t="shared" ref="BG1120:BG1134" si="4619">BG1121</f>
        <v>0</v>
      </c>
      <c r="BH1120" s="26">
        <f t="shared" si="4551"/>
        <v>528.80999999999995</v>
      </c>
      <c r="BI1120" s="26">
        <f t="shared" si="4552"/>
        <v>0</v>
      </c>
      <c r="BJ1120" s="26">
        <f t="shared" si="4553"/>
        <v>0</v>
      </c>
      <c r="BK1120" s="26">
        <f t="shared" ref="BK1120:BK1134" si="4620">BK1121</f>
        <v>0</v>
      </c>
      <c r="BL1120" s="26">
        <f t="shared" ref="BL1120:BL1134" si="4621">BL1121</f>
        <v>0</v>
      </c>
      <c r="BM1120" s="26">
        <f t="shared" ref="BM1120:BM1134" si="4622">BM1121</f>
        <v>0</v>
      </c>
      <c r="BN1120" s="26">
        <f t="shared" si="4554"/>
        <v>528.80999999999995</v>
      </c>
      <c r="BO1120" s="26">
        <f t="shared" si="4555"/>
        <v>0</v>
      </c>
      <c r="BP1120" s="26">
        <f t="shared" si="4556"/>
        <v>0</v>
      </c>
      <c r="BQ1120" s="26">
        <f t="shared" ref="BQ1120:BQ1134" si="4623">BQ1121</f>
        <v>0</v>
      </c>
      <c r="BR1120" s="26">
        <f t="shared" ref="BR1120:BR1134" si="4624">BR1121</f>
        <v>0</v>
      </c>
      <c r="BS1120" s="26">
        <f t="shared" si="4557"/>
        <v>528.80999999999995</v>
      </c>
      <c r="BT1120" s="26">
        <f t="shared" si="4558"/>
        <v>0</v>
      </c>
      <c r="BU1120" s="26">
        <f t="shared" si="4559"/>
        <v>0</v>
      </c>
      <c r="BV1120" s="26">
        <f t="shared" ref="BV1120:BV1134" si="4625">BV1121</f>
        <v>0</v>
      </c>
      <c r="BW1120" s="26">
        <f t="shared" ref="BW1120:BW1134" si="4626">BW1121</f>
        <v>0</v>
      </c>
      <c r="BX1120" s="26">
        <f t="shared" si="4560"/>
        <v>528.80999999999995</v>
      </c>
      <c r="BY1120" s="26">
        <f t="shared" si="4561"/>
        <v>0</v>
      </c>
      <c r="BZ1120" s="26">
        <f t="shared" si="4562"/>
        <v>0</v>
      </c>
      <c r="CA1120" s="26">
        <f t="shared" ref="CA1120:CA1134" si="4627">CA1121</f>
        <v>0</v>
      </c>
      <c r="CB1120" s="26">
        <f t="shared" ref="CB1120:CB1134" si="4628">CB1121</f>
        <v>0</v>
      </c>
      <c r="CC1120" s="26">
        <f t="shared" ref="CC1120:CC1134" si="4629">CC1121</f>
        <v>0</v>
      </c>
      <c r="CD1120" s="26">
        <f t="shared" si="4366"/>
        <v>528.80999999999995</v>
      </c>
      <c r="CE1120" s="26">
        <f t="shared" si="4367"/>
        <v>0</v>
      </c>
      <c r="CF1120" s="26">
        <f t="shared" si="4368"/>
        <v>0</v>
      </c>
      <c r="CG1120" s="26">
        <f t="shared" ref="CG1120:CG1134" si="4630">CG1121</f>
        <v>0</v>
      </c>
      <c r="CH1120" s="26">
        <f t="shared" ref="CH1120:CH1134" si="4631">CH1121</f>
        <v>0</v>
      </c>
      <c r="CI1120" s="26">
        <f t="shared" ref="CI1120:CI1134" si="4632">CI1121</f>
        <v>0</v>
      </c>
      <c r="CJ1120" s="26">
        <f t="shared" si="4369"/>
        <v>528.80999999999995</v>
      </c>
      <c r="CK1120" s="26">
        <f t="shared" si="4370"/>
        <v>0</v>
      </c>
      <c r="CL1120" s="26">
        <f t="shared" si="4371"/>
        <v>0</v>
      </c>
      <c r="CM1120" s="26">
        <f t="shared" ref="CM1120:CM1134" si="4633">CM1121</f>
        <v>0</v>
      </c>
      <c r="CN1120" s="26">
        <f t="shared" ref="CN1120:CN1134" si="4634">CN1121</f>
        <v>0</v>
      </c>
      <c r="CO1120" s="26">
        <f t="shared" ref="CO1120:CO1134" si="4635">CO1121</f>
        <v>0</v>
      </c>
      <c r="CP1120" s="26">
        <f t="shared" si="4372"/>
        <v>528.80999999999995</v>
      </c>
      <c r="CQ1120" s="26">
        <f t="shared" si="4373"/>
        <v>0</v>
      </c>
      <c r="CR1120" s="26">
        <f t="shared" si="4374"/>
        <v>0</v>
      </c>
      <c r="CS1120" s="26">
        <f t="shared" ref="CS1120:CS1134" si="4636">CS1121</f>
        <v>0</v>
      </c>
      <c r="CT1120" s="19"/>
      <c r="CU1120" s="35"/>
    </row>
    <row r="1121" spans="1:105" ht="46.8" hidden="1" x14ac:dyDescent="0.3">
      <c r="A1121" s="36" t="s">
        <v>598</v>
      </c>
      <c r="B1121" s="17">
        <v>600</v>
      </c>
      <c r="C1121" s="16"/>
      <c r="D1121" s="16"/>
      <c r="E1121" s="34" t="s">
        <v>43</v>
      </c>
      <c r="F1121" s="26"/>
      <c r="G1121" s="26"/>
      <c r="H1121" s="26"/>
      <c r="I1121" s="26"/>
      <c r="J1121" s="26"/>
      <c r="K1121" s="26"/>
      <c r="L1121" s="26"/>
      <c r="M1121" s="26"/>
      <c r="N1121" s="26"/>
      <c r="O1121" s="26"/>
      <c r="P1121" s="26"/>
      <c r="Q1121" s="26"/>
      <c r="R1121" s="26"/>
      <c r="S1121" s="26"/>
      <c r="T1121" s="26"/>
      <c r="U1121" s="26"/>
      <c r="V1121" s="26"/>
      <c r="W1121" s="26"/>
      <c r="X1121" s="26"/>
      <c r="Y1121" s="26"/>
      <c r="Z1121" s="26"/>
      <c r="AA1121" s="26"/>
      <c r="AB1121" s="26"/>
      <c r="AC1121" s="26"/>
      <c r="AD1121" s="26"/>
      <c r="AE1121" s="26"/>
      <c r="AF1121" s="26"/>
      <c r="AG1121" s="26"/>
      <c r="AH1121" s="26"/>
      <c r="AI1121" s="26"/>
      <c r="AJ1121" s="26"/>
      <c r="AK1121" s="26"/>
      <c r="AL1121" s="26"/>
      <c r="AM1121" s="26"/>
      <c r="AN1121" s="26"/>
      <c r="AO1121" s="26"/>
      <c r="AP1121" s="26"/>
      <c r="AQ1121" s="26"/>
      <c r="AR1121" s="26"/>
      <c r="AS1121" s="26"/>
      <c r="AT1121" s="26"/>
      <c r="AU1121" s="26"/>
      <c r="AV1121" s="26"/>
      <c r="AW1121" s="26"/>
      <c r="AX1121" s="26"/>
      <c r="AY1121" s="26">
        <f t="shared" si="4614"/>
        <v>528.80999999999995</v>
      </c>
      <c r="AZ1121" s="26">
        <f t="shared" si="4615"/>
        <v>0</v>
      </c>
      <c r="BA1121" s="26">
        <f t="shared" si="4616"/>
        <v>0</v>
      </c>
      <c r="BB1121" s="26">
        <f t="shared" si="4548"/>
        <v>528.80999999999995</v>
      </c>
      <c r="BC1121" s="26">
        <f t="shared" si="4549"/>
        <v>0</v>
      </c>
      <c r="BD1121" s="26">
        <f t="shared" si="4550"/>
        <v>0</v>
      </c>
      <c r="BE1121" s="26">
        <f t="shared" si="4617"/>
        <v>0</v>
      </c>
      <c r="BF1121" s="26">
        <f t="shared" si="4618"/>
        <v>0</v>
      </c>
      <c r="BG1121" s="26">
        <f t="shared" si="4619"/>
        <v>0</v>
      </c>
      <c r="BH1121" s="26">
        <f t="shared" si="4551"/>
        <v>528.80999999999995</v>
      </c>
      <c r="BI1121" s="26">
        <f t="shared" si="4552"/>
        <v>0</v>
      </c>
      <c r="BJ1121" s="26">
        <f t="shared" si="4553"/>
        <v>0</v>
      </c>
      <c r="BK1121" s="26">
        <f t="shared" si="4620"/>
        <v>0</v>
      </c>
      <c r="BL1121" s="26">
        <f t="shared" si="4621"/>
        <v>0</v>
      </c>
      <c r="BM1121" s="26">
        <f t="shared" si="4622"/>
        <v>0</v>
      </c>
      <c r="BN1121" s="26">
        <f t="shared" si="4554"/>
        <v>528.80999999999995</v>
      </c>
      <c r="BO1121" s="26">
        <f t="shared" si="4555"/>
        <v>0</v>
      </c>
      <c r="BP1121" s="26">
        <f t="shared" si="4556"/>
        <v>0</v>
      </c>
      <c r="BQ1121" s="26">
        <f t="shared" si="4623"/>
        <v>0</v>
      </c>
      <c r="BR1121" s="26">
        <f t="shared" si="4624"/>
        <v>0</v>
      </c>
      <c r="BS1121" s="26">
        <f t="shared" si="4557"/>
        <v>528.80999999999995</v>
      </c>
      <c r="BT1121" s="26">
        <f t="shared" si="4558"/>
        <v>0</v>
      </c>
      <c r="BU1121" s="26">
        <f t="shared" si="4559"/>
        <v>0</v>
      </c>
      <c r="BV1121" s="26">
        <f t="shared" si="4625"/>
        <v>0</v>
      </c>
      <c r="BW1121" s="26">
        <f t="shared" si="4626"/>
        <v>0</v>
      </c>
      <c r="BX1121" s="26">
        <f t="shared" si="4560"/>
        <v>528.80999999999995</v>
      </c>
      <c r="BY1121" s="26">
        <f t="shared" si="4561"/>
        <v>0</v>
      </c>
      <c r="BZ1121" s="26">
        <f t="shared" si="4562"/>
        <v>0</v>
      </c>
      <c r="CA1121" s="26">
        <f t="shared" si="4627"/>
        <v>0</v>
      </c>
      <c r="CB1121" s="26">
        <f t="shared" si="4628"/>
        <v>0</v>
      </c>
      <c r="CC1121" s="26">
        <f t="shared" si="4629"/>
        <v>0</v>
      </c>
      <c r="CD1121" s="26">
        <f t="shared" si="4366"/>
        <v>528.80999999999995</v>
      </c>
      <c r="CE1121" s="26">
        <f t="shared" si="4367"/>
        <v>0</v>
      </c>
      <c r="CF1121" s="26">
        <f t="shared" si="4368"/>
        <v>0</v>
      </c>
      <c r="CG1121" s="26">
        <f t="shared" si="4630"/>
        <v>0</v>
      </c>
      <c r="CH1121" s="26">
        <f t="shared" si="4631"/>
        <v>0</v>
      </c>
      <c r="CI1121" s="26">
        <f t="shared" si="4632"/>
        <v>0</v>
      </c>
      <c r="CJ1121" s="26">
        <f t="shared" si="4369"/>
        <v>528.80999999999995</v>
      </c>
      <c r="CK1121" s="26">
        <f t="shared" si="4370"/>
        <v>0</v>
      </c>
      <c r="CL1121" s="26">
        <f t="shared" si="4371"/>
        <v>0</v>
      </c>
      <c r="CM1121" s="26">
        <f t="shared" si="4633"/>
        <v>0</v>
      </c>
      <c r="CN1121" s="26">
        <f t="shared" si="4634"/>
        <v>0</v>
      </c>
      <c r="CO1121" s="26">
        <f t="shared" si="4635"/>
        <v>0</v>
      </c>
      <c r="CP1121" s="26">
        <f t="shared" si="4372"/>
        <v>528.80999999999995</v>
      </c>
      <c r="CQ1121" s="26">
        <f t="shared" si="4373"/>
        <v>0</v>
      </c>
      <c r="CR1121" s="26">
        <f t="shared" si="4374"/>
        <v>0</v>
      </c>
      <c r="CS1121" s="26">
        <f t="shared" si="4636"/>
        <v>0</v>
      </c>
      <c r="CT1121" s="19"/>
      <c r="CU1121" s="35"/>
    </row>
    <row r="1122" spans="1:105" hidden="1" x14ac:dyDescent="0.3">
      <c r="A1122" s="36" t="s">
        <v>598</v>
      </c>
      <c r="B1122" s="17">
        <v>620</v>
      </c>
      <c r="C1122" s="16"/>
      <c r="D1122" s="16"/>
      <c r="E1122" s="34" t="s">
        <v>44</v>
      </c>
      <c r="F1122" s="26"/>
      <c r="G1122" s="26"/>
      <c r="H1122" s="26"/>
      <c r="I1122" s="26"/>
      <c r="J1122" s="26"/>
      <c r="K1122" s="26"/>
      <c r="L1122" s="26"/>
      <c r="M1122" s="26"/>
      <c r="N1122" s="26"/>
      <c r="O1122" s="26"/>
      <c r="P1122" s="26"/>
      <c r="Q1122" s="26"/>
      <c r="R1122" s="26"/>
      <c r="S1122" s="26"/>
      <c r="T1122" s="26"/>
      <c r="U1122" s="26"/>
      <c r="V1122" s="26"/>
      <c r="W1122" s="26"/>
      <c r="X1122" s="26"/>
      <c r="Y1122" s="26"/>
      <c r="Z1122" s="26"/>
      <c r="AA1122" s="26"/>
      <c r="AB1122" s="26"/>
      <c r="AC1122" s="26"/>
      <c r="AD1122" s="26"/>
      <c r="AE1122" s="26"/>
      <c r="AF1122" s="26"/>
      <c r="AG1122" s="26"/>
      <c r="AH1122" s="26"/>
      <c r="AI1122" s="26"/>
      <c r="AJ1122" s="26"/>
      <c r="AK1122" s="26"/>
      <c r="AL1122" s="26"/>
      <c r="AM1122" s="26"/>
      <c r="AN1122" s="26"/>
      <c r="AO1122" s="26"/>
      <c r="AP1122" s="26"/>
      <c r="AQ1122" s="26"/>
      <c r="AR1122" s="26"/>
      <c r="AS1122" s="26"/>
      <c r="AT1122" s="26"/>
      <c r="AU1122" s="26"/>
      <c r="AV1122" s="26"/>
      <c r="AW1122" s="26"/>
      <c r="AX1122" s="26"/>
      <c r="AY1122" s="26">
        <f t="shared" si="4614"/>
        <v>528.80999999999995</v>
      </c>
      <c r="AZ1122" s="26">
        <f t="shared" si="4615"/>
        <v>0</v>
      </c>
      <c r="BA1122" s="26">
        <f t="shared" si="4616"/>
        <v>0</v>
      </c>
      <c r="BB1122" s="26">
        <f t="shared" si="4548"/>
        <v>528.80999999999995</v>
      </c>
      <c r="BC1122" s="26">
        <f t="shared" si="4549"/>
        <v>0</v>
      </c>
      <c r="BD1122" s="26">
        <f t="shared" si="4550"/>
        <v>0</v>
      </c>
      <c r="BE1122" s="26">
        <f t="shared" si="4617"/>
        <v>0</v>
      </c>
      <c r="BF1122" s="26">
        <f t="shared" si="4618"/>
        <v>0</v>
      </c>
      <c r="BG1122" s="26">
        <f t="shared" si="4619"/>
        <v>0</v>
      </c>
      <c r="BH1122" s="26">
        <f t="shared" si="4551"/>
        <v>528.80999999999995</v>
      </c>
      <c r="BI1122" s="26">
        <f t="shared" si="4552"/>
        <v>0</v>
      </c>
      <c r="BJ1122" s="26">
        <f t="shared" si="4553"/>
        <v>0</v>
      </c>
      <c r="BK1122" s="26">
        <f t="shared" si="4620"/>
        <v>0</v>
      </c>
      <c r="BL1122" s="26">
        <f t="shared" si="4621"/>
        <v>0</v>
      </c>
      <c r="BM1122" s="26">
        <f t="shared" si="4622"/>
        <v>0</v>
      </c>
      <c r="BN1122" s="26">
        <f t="shared" si="4554"/>
        <v>528.80999999999995</v>
      </c>
      <c r="BO1122" s="26">
        <f t="shared" si="4555"/>
        <v>0</v>
      </c>
      <c r="BP1122" s="26">
        <f t="shared" si="4556"/>
        <v>0</v>
      </c>
      <c r="BQ1122" s="26">
        <f t="shared" si="4623"/>
        <v>0</v>
      </c>
      <c r="BR1122" s="26">
        <f t="shared" si="4624"/>
        <v>0</v>
      </c>
      <c r="BS1122" s="26">
        <f t="shared" si="4557"/>
        <v>528.80999999999995</v>
      </c>
      <c r="BT1122" s="26">
        <f t="shared" si="4558"/>
        <v>0</v>
      </c>
      <c r="BU1122" s="26">
        <f t="shared" si="4559"/>
        <v>0</v>
      </c>
      <c r="BV1122" s="26">
        <f t="shared" si="4625"/>
        <v>0</v>
      </c>
      <c r="BW1122" s="26">
        <f t="shared" si="4626"/>
        <v>0</v>
      </c>
      <c r="BX1122" s="26">
        <f t="shared" si="4560"/>
        <v>528.80999999999995</v>
      </c>
      <c r="BY1122" s="26">
        <f t="shared" si="4561"/>
        <v>0</v>
      </c>
      <c r="BZ1122" s="26">
        <f t="shared" si="4562"/>
        <v>0</v>
      </c>
      <c r="CA1122" s="26">
        <f t="shared" si="4627"/>
        <v>0</v>
      </c>
      <c r="CB1122" s="26">
        <f t="shared" si="4628"/>
        <v>0</v>
      </c>
      <c r="CC1122" s="26">
        <f t="shared" si="4629"/>
        <v>0</v>
      </c>
      <c r="CD1122" s="26">
        <f t="shared" si="4366"/>
        <v>528.80999999999995</v>
      </c>
      <c r="CE1122" s="26">
        <f t="shared" si="4367"/>
        <v>0</v>
      </c>
      <c r="CF1122" s="26">
        <f t="shared" si="4368"/>
        <v>0</v>
      </c>
      <c r="CG1122" s="26">
        <f t="shared" si="4630"/>
        <v>0</v>
      </c>
      <c r="CH1122" s="26">
        <f t="shared" si="4631"/>
        <v>0</v>
      </c>
      <c r="CI1122" s="26">
        <f t="shared" si="4632"/>
        <v>0</v>
      </c>
      <c r="CJ1122" s="26">
        <f t="shared" si="4369"/>
        <v>528.80999999999995</v>
      </c>
      <c r="CK1122" s="26">
        <f t="shared" si="4370"/>
        <v>0</v>
      </c>
      <c r="CL1122" s="26">
        <f t="shared" si="4371"/>
        <v>0</v>
      </c>
      <c r="CM1122" s="26">
        <f t="shared" si="4633"/>
        <v>0</v>
      </c>
      <c r="CN1122" s="26">
        <f t="shared" si="4634"/>
        <v>0</v>
      </c>
      <c r="CO1122" s="26">
        <f t="shared" si="4635"/>
        <v>0</v>
      </c>
      <c r="CP1122" s="26">
        <f t="shared" si="4372"/>
        <v>528.80999999999995</v>
      </c>
      <c r="CQ1122" s="26">
        <f t="shared" si="4373"/>
        <v>0</v>
      </c>
      <c r="CR1122" s="26">
        <f t="shared" si="4374"/>
        <v>0</v>
      </c>
      <c r="CS1122" s="26">
        <f t="shared" si="4636"/>
        <v>0</v>
      </c>
      <c r="CT1122" s="19"/>
      <c r="CU1122" s="35"/>
    </row>
    <row r="1123" spans="1:105" hidden="1" x14ac:dyDescent="0.3">
      <c r="A1123" s="36" t="s">
        <v>598</v>
      </c>
      <c r="B1123" s="17">
        <v>620</v>
      </c>
      <c r="C1123" s="16" t="s">
        <v>45</v>
      </c>
      <c r="D1123" s="16" t="s">
        <v>40</v>
      </c>
      <c r="E1123" s="34" t="s">
        <v>434</v>
      </c>
      <c r="F1123" s="26"/>
      <c r="G1123" s="26"/>
      <c r="H1123" s="26"/>
      <c r="I1123" s="26"/>
      <c r="J1123" s="26"/>
      <c r="K1123" s="26"/>
      <c r="L1123" s="26"/>
      <c r="M1123" s="26"/>
      <c r="N1123" s="26"/>
      <c r="O1123" s="26"/>
      <c r="P1123" s="26"/>
      <c r="Q1123" s="26"/>
      <c r="R1123" s="26"/>
      <c r="S1123" s="26"/>
      <c r="T1123" s="26"/>
      <c r="U1123" s="26"/>
      <c r="V1123" s="26"/>
      <c r="W1123" s="26"/>
      <c r="X1123" s="26"/>
      <c r="Y1123" s="26"/>
      <c r="Z1123" s="26"/>
      <c r="AA1123" s="26"/>
      <c r="AB1123" s="26"/>
      <c r="AC1123" s="26"/>
      <c r="AD1123" s="26"/>
      <c r="AE1123" s="26"/>
      <c r="AF1123" s="26"/>
      <c r="AG1123" s="26"/>
      <c r="AH1123" s="26"/>
      <c r="AI1123" s="26"/>
      <c r="AJ1123" s="26"/>
      <c r="AK1123" s="26"/>
      <c r="AL1123" s="26"/>
      <c r="AM1123" s="26"/>
      <c r="AN1123" s="26"/>
      <c r="AO1123" s="26"/>
      <c r="AP1123" s="26"/>
      <c r="AQ1123" s="26"/>
      <c r="AR1123" s="26"/>
      <c r="AS1123" s="26"/>
      <c r="AT1123" s="26"/>
      <c r="AU1123" s="26"/>
      <c r="AV1123" s="26"/>
      <c r="AW1123" s="26"/>
      <c r="AX1123" s="26"/>
      <c r="AY1123" s="26">
        <v>528.80999999999995</v>
      </c>
      <c r="AZ1123" s="26"/>
      <c r="BA1123" s="26"/>
      <c r="BB1123" s="26">
        <f t="shared" si="4548"/>
        <v>528.80999999999995</v>
      </c>
      <c r="BC1123" s="26">
        <f t="shared" si="4549"/>
        <v>0</v>
      </c>
      <c r="BD1123" s="26">
        <f t="shared" si="4550"/>
        <v>0</v>
      </c>
      <c r="BE1123" s="26"/>
      <c r="BF1123" s="26"/>
      <c r="BG1123" s="26"/>
      <c r="BH1123" s="26">
        <f t="shared" si="4551"/>
        <v>528.80999999999995</v>
      </c>
      <c r="BI1123" s="26">
        <f t="shared" si="4552"/>
        <v>0</v>
      </c>
      <c r="BJ1123" s="26">
        <f t="shared" si="4553"/>
        <v>0</v>
      </c>
      <c r="BK1123" s="26"/>
      <c r="BL1123" s="26"/>
      <c r="BM1123" s="26"/>
      <c r="BN1123" s="26">
        <f t="shared" si="4554"/>
        <v>528.80999999999995</v>
      </c>
      <c r="BO1123" s="26">
        <f t="shared" si="4555"/>
        <v>0</v>
      </c>
      <c r="BP1123" s="26">
        <f t="shared" si="4556"/>
        <v>0</v>
      </c>
      <c r="BQ1123" s="26"/>
      <c r="BR1123" s="26"/>
      <c r="BS1123" s="26">
        <f t="shared" si="4557"/>
        <v>528.80999999999995</v>
      </c>
      <c r="BT1123" s="26">
        <f t="shared" si="4558"/>
        <v>0</v>
      </c>
      <c r="BU1123" s="26">
        <f t="shared" si="4559"/>
        <v>0</v>
      </c>
      <c r="BV1123" s="26"/>
      <c r="BW1123" s="26"/>
      <c r="BX1123" s="26">
        <f t="shared" si="4560"/>
        <v>528.80999999999995</v>
      </c>
      <c r="BY1123" s="26">
        <f t="shared" si="4561"/>
        <v>0</v>
      </c>
      <c r="BZ1123" s="26">
        <f t="shared" si="4562"/>
        <v>0</v>
      </c>
      <c r="CA1123" s="26"/>
      <c r="CB1123" s="26"/>
      <c r="CC1123" s="26"/>
      <c r="CD1123" s="26">
        <f t="shared" si="4366"/>
        <v>528.80999999999995</v>
      </c>
      <c r="CE1123" s="26">
        <f t="shared" si="4367"/>
        <v>0</v>
      </c>
      <c r="CF1123" s="26">
        <f t="shared" si="4368"/>
        <v>0</v>
      </c>
      <c r="CG1123" s="26"/>
      <c r="CH1123" s="26"/>
      <c r="CI1123" s="26"/>
      <c r="CJ1123" s="26">
        <f t="shared" si="4369"/>
        <v>528.80999999999995</v>
      </c>
      <c r="CK1123" s="26">
        <f t="shared" si="4370"/>
        <v>0</v>
      </c>
      <c r="CL1123" s="26">
        <f t="shared" si="4371"/>
        <v>0</v>
      </c>
      <c r="CM1123" s="26"/>
      <c r="CN1123" s="26"/>
      <c r="CO1123" s="26"/>
      <c r="CP1123" s="26">
        <f t="shared" si="4372"/>
        <v>528.80999999999995</v>
      </c>
      <c r="CQ1123" s="26">
        <f t="shared" si="4373"/>
        <v>0</v>
      </c>
      <c r="CR1123" s="26">
        <f t="shared" si="4374"/>
        <v>0</v>
      </c>
      <c r="CS1123" s="26"/>
      <c r="CT1123" s="19"/>
      <c r="CU1123" s="35"/>
    </row>
    <row r="1124" spans="1:105" ht="31.2" hidden="1" x14ac:dyDescent="0.3">
      <c r="A1124" s="36" t="s">
        <v>600</v>
      </c>
      <c r="B1124" s="36"/>
      <c r="C1124" s="34"/>
      <c r="D1124" s="16"/>
      <c r="E1124" s="34" t="s">
        <v>601</v>
      </c>
      <c r="F1124" s="26">
        <f t="shared" ref="F1124:F1126" si="4637">F1125</f>
        <v>0</v>
      </c>
      <c r="G1124" s="26">
        <f t="shared" ref="G1124:G1126" si="4638">G1125</f>
        <v>0</v>
      </c>
      <c r="H1124" s="26">
        <f t="shared" ref="H1124:H1126" si="4639">H1125</f>
        <v>0</v>
      </c>
      <c r="I1124" s="26">
        <f t="shared" ref="I1124:I1126" si="4640">I1125</f>
        <v>0</v>
      </c>
      <c r="J1124" s="26">
        <f t="shared" ref="J1124:J1126" si="4641">J1125</f>
        <v>0</v>
      </c>
      <c r="K1124" s="26">
        <f t="shared" ref="K1124:K1126" si="4642">K1125</f>
        <v>0</v>
      </c>
      <c r="L1124" s="26">
        <f t="shared" si="4527"/>
        <v>0</v>
      </c>
      <c r="M1124" s="26">
        <f t="shared" si="4528"/>
        <v>0</v>
      </c>
      <c r="N1124" s="26">
        <f t="shared" si="4529"/>
        <v>0</v>
      </c>
      <c r="O1124" s="26">
        <f t="shared" ref="O1124:O1126" si="4643">O1125</f>
        <v>0</v>
      </c>
      <c r="P1124" s="26">
        <f t="shared" ref="P1124:P1126" si="4644">P1125</f>
        <v>0</v>
      </c>
      <c r="Q1124" s="26">
        <f t="shared" ref="Q1124:Q1126" si="4645">Q1125</f>
        <v>0</v>
      </c>
      <c r="R1124" s="26">
        <f t="shared" si="4530"/>
        <v>0</v>
      </c>
      <c r="S1124" s="26">
        <f t="shared" si="4531"/>
        <v>0</v>
      </c>
      <c r="T1124" s="26">
        <f t="shared" si="4532"/>
        <v>0</v>
      </c>
      <c r="U1124" s="26">
        <f t="shared" ref="U1124:U1126" si="4646">U1125</f>
        <v>0</v>
      </c>
      <c r="V1124" s="26">
        <f t="shared" ref="V1124:V1126" si="4647">V1125</f>
        <v>0</v>
      </c>
      <c r="W1124" s="26">
        <f t="shared" ref="W1124:W1126" si="4648">W1125</f>
        <v>0</v>
      </c>
      <c r="X1124" s="26">
        <f t="shared" si="4533"/>
        <v>0</v>
      </c>
      <c r="Y1124" s="26">
        <f t="shared" si="4534"/>
        <v>0</v>
      </c>
      <c r="Z1124" s="26">
        <f t="shared" si="4535"/>
        <v>0</v>
      </c>
      <c r="AA1124" s="26">
        <f t="shared" ref="AA1124:AA1126" si="4649">AA1125</f>
        <v>0</v>
      </c>
      <c r="AB1124" s="26">
        <f t="shared" ref="AB1124:AB1126" si="4650">AB1125</f>
        <v>0</v>
      </c>
      <c r="AC1124" s="26">
        <f t="shared" ref="AC1124:AC1126" si="4651">AC1125</f>
        <v>0</v>
      </c>
      <c r="AD1124" s="26">
        <f t="shared" si="4536"/>
        <v>0</v>
      </c>
      <c r="AE1124" s="26">
        <f t="shared" si="4537"/>
        <v>0</v>
      </c>
      <c r="AF1124" s="26">
        <f t="shared" si="4538"/>
        <v>0</v>
      </c>
      <c r="AG1124" s="26">
        <f t="shared" ref="AG1124:AG1126" si="4652">AG1125</f>
        <v>0</v>
      </c>
      <c r="AH1124" s="26">
        <f t="shared" ref="AH1124:AH1126" si="4653">AH1125</f>
        <v>0</v>
      </c>
      <c r="AI1124" s="26">
        <f t="shared" ref="AI1124:AI1126" si="4654">AI1125</f>
        <v>0</v>
      </c>
      <c r="AJ1124" s="26">
        <f t="shared" si="4539"/>
        <v>0</v>
      </c>
      <c r="AK1124" s="26">
        <f t="shared" si="4540"/>
        <v>0</v>
      </c>
      <c r="AL1124" s="26">
        <f t="shared" si="4541"/>
        <v>0</v>
      </c>
      <c r="AM1124" s="26">
        <f t="shared" ref="AM1124:AM1126" si="4655">AM1125</f>
        <v>0</v>
      </c>
      <c r="AN1124" s="26">
        <f t="shared" ref="AN1124:AN1126" si="4656">AN1125</f>
        <v>44555.319000000003</v>
      </c>
      <c r="AO1124" s="26">
        <f t="shared" ref="AO1124:AO1126" si="4657">AO1125</f>
        <v>0</v>
      </c>
      <c r="AP1124" s="26">
        <f t="shared" si="4542"/>
        <v>0</v>
      </c>
      <c r="AQ1124" s="26">
        <f t="shared" si="4543"/>
        <v>44555.319000000003</v>
      </c>
      <c r="AR1124" s="26">
        <f t="shared" si="4544"/>
        <v>0</v>
      </c>
      <c r="AS1124" s="26">
        <f t="shared" ref="AS1124:AS1126" si="4658">AS1125</f>
        <v>0</v>
      </c>
      <c r="AT1124" s="26">
        <f t="shared" ref="AT1124:AT1126" si="4659">AT1125</f>
        <v>0</v>
      </c>
      <c r="AU1124" s="26">
        <f t="shared" ref="AU1124:AU1126" si="4660">AU1125</f>
        <v>0</v>
      </c>
      <c r="AV1124" s="26">
        <f t="shared" si="4545"/>
        <v>0</v>
      </c>
      <c r="AW1124" s="26">
        <f t="shared" si="4546"/>
        <v>44555.319000000003</v>
      </c>
      <c r="AX1124" s="26">
        <f t="shared" si="4547"/>
        <v>0</v>
      </c>
      <c r="AY1124" s="26">
        <f t="shared" si="4614"/>
        <v>0</v>
      </c>
      <c r="AZ1124" s="26">
        <f t="shared" si="4615"/>
        <v>0</v>
      </c>
      <c r="BA1124" s="26">
        <f t="shared" si="4616"/>
        <v>0</v>
      </c>
      <c r="BB1124" s="26">
        <f t="shared" si="4548"/>
        <v>0</v>
      </c>
      <c r="BC1124" s="26">
        <f t="shared" si="4549"/>
        <v>44555.319000000003</v>
      </c>
      <c r="BD1124" s="26">
        <f t="shared" si="4550"/>
        <v>0</v>
      </c>
      <c r="BE1124" s="26">
        <f t="shared" si="4617"/>
        <v>0</v>
      </c>
      <c r="BF1124" s="26">
        <f t="shared" si="4618"/>
        <v>0</v>
      </c>
      <c r="BG1124" s="26">
        <f t="shared" si="4619"/>
        <v>0</v>
      </c>
      <c r="BH1124" s="26">
        <f t="shared" si="4551"/>
        <v>0</v>
      </c>
      <c r="BI1124" s="26">
        <f t="shared" si="4552"/>
        <v>44555.319000000003</v>
      </c>
      <c r="BJ1124" s="26">
        <f t="shared" si="4553"/>
        <v>0</v>
      </c>
      <c r="BK1124" s="26">
        <f t="shared" si="4620"/>
        <v>0</v>
      </c>
      <c r="BL1124" s="26">
        <f t="shared" si="4621"/>
        <v>0</v>
      </c>
      <c r="BM1124" s="26">
        <f t="shared" si="4622"/>
        <v>0</v>
      </c>
      <c r="BN1124" s="26">
        <f t="shared" si="4554"/>
        <v>0</v>
      </c>
      <c r="BO1124" s="26">
        <f t="shared" si="4555"/>
        <v>44555.319000000003</v>
      </c>
      <c r="BP1124" s="26">
        <f t="shared" si="4556"/>
        <v>0</v>
      </c>
      <c r="BQ1124" s="26">
        <f t="shared" si="4623"/>
        <v>0</v>
      </c>
      <c r="BR1124" s="26">
        <f t="shared" si="4624"/>
        <v>0</v>
      </c>
      <c r="BS1124" s="26">
        <f t="shared" si="4557"/>
        <v>0</v>
      </c>
      <c r="BT1124" s="26">
        <f t="shared" si="4558"/>
        <v>44555.319000000003</v>
      </c>
      <c r="BU1124" s="26">
        <f t="shared" si="4559"/>
        <v>0</v>
      </c>
      <c r="BV1124" s="26">
        <f t="shared" si="4625"/>
        <v>0</v>
      </c>
      <c r="BW1124" s="26">
        <f t="shared" si="4626"/>
        <v>0</v>
      </c>
      <c r="BX1124" s="26">
        <f t="shared" si="4560"/>
        <v>0</v>
      </c>
      <c r="BY1124" s="26">
        <f t="shared" si="4561"/>
        <v>44555.319000000003</v>
      </c>
      <c r="BZ1124" s="26">
        <f t="shared" si="4562"/>
        <v>0</v>
      </c>
      <c r="CA1124" s="26">
        <f t="shared" si="4627"/>
        <v>0</v>
      </c>
      <c r="CB1124" s="26">
        <f t="shared" si="4628"/>
        <v>0</v>
      </c>
      <c r="CC1124" s="26">
        <f t="shared" si="4629"/>
        <v>0</v>
      </c>
      <c r="CD1124" s="26">
        <f t="shared" si="4366"/>
        <v>0</v>
      </c>
      <c r="CE1124" s="26">
        <f t="shared" si="4367"/>
        <v>44555.319000000003</v>
      </c>
      <c r="CF1124" s="26">
        <f t="shared" si="4368"/>
        <v>0</v>
      </c>
      <c r="CG1124" s="26">
        <f t="shared" si="4630"/>
        <v>0</v>
      </c>
      <c r="CH1124" s="26">
        <f t="shared" si="4631"/>
        <v>0</v>
      </c>
      <c r="CI1124" s="26">
        <f t="shared" si="4632"/>
        <v>0</v>
      </c>
      <c r="CJ1124" s="26">
        <f t="shared" si="4369"/>
        <v>0</v>
      </c>
      <c r="CK1124" s="26">
        <f t="shared" si="4370"/>
        <v>44555.319000000003</v>
      </c>
      <c r="CL1124" s="26">
        <f t="shared" si="4371"/>
        <v>0</v>
      </c>
      <c r="CM1124" s="26">
        <f t="shared" si="4633"/>
        <v>0</v>
      </c>
      <c r="CN1124" s="26">
        <f t="shared" si="4634"/>
        <v>0</v>
      </c>
      <c r="CO1124" s="26">
        <f t="shared" si="4635"/>
        <v>0</v>
      </c>
      <c r="CP1124" s="26">
        <f t="shared" si="4372"/>
        <v>0</v>
      </c>
      <c r="CQ1124" s="26">
        <f t="shared" si="4373"/>
        <v>44555.319000000003</v>
      </c>
      <c r="CR1124" s="26">
        <f t="shared" si="4374"/>
        <v>0</v>
      </c>
      <c r="CS1124" s="26">
        <f t="shared" si="4636"/>
        <v>0</v>
      </c>
      <c r="CT1124" s="19"/>
      <c r="CU1124" s="35"/>
      <c r="DA1124" s="1" t="s">
        <v>29</v>
      </c>
    </row>
    <row r="1125" spans="1:105" ht="46.8" hidden="1" x14ac:dyDescent="0.3">
      <c r="A1125" s="36" t="s">
        <v>600</v>
      </c>
      <c r="B1125" s="17">
        <v>600</v>
      </c>
      <c r="C1125" s="16"/>
      <c r="D1125" s="16"/>
      <c r="E1125" s="34" t="s">
        <v>43</v>
      </c>
      <c r="F1125" s="26">
        <f t="shared" si="4637"/>
        <v>0</v>
      </c>
      <c r="G1125" s="26">
        <f t="shared" si="4638"/>
        <v>0</v>
      </c>
      <c r="H1125" s="26">
        <f t="shared" si="4639"/>
        <v>0</v>
      </c>
      <c r="I1125" s="26">
        <f t="shared" si="4640"/>
        <v>0</v>
      </c>
      <c r="J1125" s="26">
        <f t="shared" si="4641"/>
        <v>0</v>
      </c>
      <c r="K1125" s="26">
        <f t="shared" si="4642"/>
        <v>0</v>
      </c>
      <c r="L1125" s="26">
        <f t="shared" si="4527"/>
        <v>0</v>
      </c>
      <c r="M1125" s="26">
        <f t="shared" si="4528"/>
        <v>0</v>
      </c>
      <c r="N1125" s="26">
        <f t="shared" si="4529"/>
        <v>0</v>
      </c>
      <c r="O1125" s="26">
        <f t="shared" si="4643"/>
        <v>0</v>
      </c>
      <c r="P1125" s="26">
        <f t="shared" si="4644"/>
        <v>0</v>
      </c>
      <c r="Q1125" s="26">
        <f t="shared" si="4645"/>
        <v>0</v>
      </c>
      <c r="R1125" s="26">
        <f t="shared" si="4530"/>
        <v>0</v>
      </c>
      <c r="S1125" s="26">
        <f t="shared" si="4531"/>
        <v>0</v>
      </c>
      <c r="T1125" s="26">
        <f t="shared" si="4532"/>
        <v>0</v>
      </c>
      <c r="U1125" s="26">
        <f t="shared" si="4646"/>
        <v>0</v>
      </c>
      <c r="V1125" s="26">
        <f t="shared" si="4647"/>
        <v>0</v>
      </c>
      <c r="W1125" s="26">
        <f t="shared" si="4648"/>
        <v>0</v>
      </c>
      <c r="X1125" s="26">
        <f t="shared" si="4533"/>
        <v>0</v>
      </c>
      <c r="Y1125" s="26">
        <f t="shared" si="4534"/>
        <v>0</v>
      </c>
      <c r="Z1125" s="26">
        <f t="shared" si="4535"/>
        <v>0</v>
      </c>
      <c r="AA1125" s="26">
        <f t="shared" si="4649"/>
        <v>0</v>
      </c>
      <c r="AB1125" s="26">
        <f t="shared" si="4650"/>
        <v>0</v>
      </c>
      <c r="AC1125" s="26">
        <f t="shared" si="4651"/>
        <v>0</v>
      </c>
      <c r="AD1125" s="26">
        <f t="shared" si="4536"/>
        <v>0</v>
      </c>
      <c r="AE1125" s="26">
        <f t="shared" si="4537"/>
        <v>0</v>
      </c>
      <c r="AF1125" s="26">
        <f t="shared" si="4538"/>
        <v>0</v>
      </c>
      <c r="AG1125" s="26">
        <f t="shared" si="4652"/>
        <v>0</v>
      </c>
      <c r="AH1125" s="26">
        <f t="shared" si="4653"/>
        <v>0</v>
      </c>
      <c r="AI1125" s="26">
        <f t="shared" si="4654"/>
        <v>0</v>
      </c>
      <c r="AJ1125" s="26">
        <f t="shared" si="4539"/>
        <v>0</v>
      </c>
      <c r="AK1125" s="26">
        <f t="shared" si="4540"/>
        <v>0</v>
      </c>
      <c r="AL1125" s="26">
        <f t="shared" si="4541"/>
        <v>0</v>
      </c>
      <c r="AM1125" s="26">
        <f t="shared" si="4655"/>
        <v>0</v>
      </c>
      <c r="AN1125" s="26">
        <f t="shared" si="4656"/>
        <v>44555.319000000003</v>
      </c>
      <c r="AO1125" s="26">
        <f t="shared" si="4657"/>
        <v>0</v>
      </c>
      <c r="AP1125" s="26">
        <f t="shared" si="4542"/>
        <v>0</v>
      </c>
      <c r="AQ1125" s="26">
        <f t="shared" si="4543"/>
        <v>44555.319000000003</v>
      </c>
      <c r="AR1125" s="26">
        <f t="shared" si="4544"/>
        <v>0</v>
      </c>
      <c r="AS1125" s="26">
        <f t="shared" si="4658"/>
        <v>0</v>
      </c>
      <c r="AT1125" s="26">
        <f t="shared" si="4659"/>
        <v>0</v>
      </c>
      <c r="AU1125" s="26">
        <f t="shared" si="4660"/>
        <v>0</v>
      </c>
      <c r="AV1125" s="26">
        <f t="shared" si="4545"/>
        <v>0</v>
      </c>
      <c r="AW1125" s="26">
        <f t="shared" si="4546"/>
        <v>44555.319000000003</v>
      </c>
      <c r="AX1125" s="26">
        <f t="shared" si="4547"/>
        <v>0</v>
      </c>
      <c r="AY1125" s="26">
        <f t="shared" si="4614"/>
        <v>0</v>
      </c>
      <c r="AZ1125" s="26">
        <f t="shared" si="4615"/>
        <v>0</v>
      </c>
      <c r="BA1125" s="26">
        <f t="shared" si="4616"/>
        <v>0</v>
      </c>
      <c r="BB1125" s="26">
        <f t="shared" si="4548"/>
        <v>0</v>
      </c>
      <c r="BC1125" s="26">
        <f t="shared" si="4549"/>
        <v>44555.319000000003</v>
      </c>
      <c r="BD1125" s="26">
        <f t="shared" si="4550"/>
        <v>0</v>
      </c>
      <c r="BE1125" s="26">
        <f t="shared" si="4617"/>
        <v>0</v>
      </c>
      <c r="BF1125" s="26">
        <f t="shared" si="4618"/>
        <v>0</v>
      </c>
      <c r="BG1125" s="26">
        <f t="shared" si="4619"/>
        <v>0</v>
      </c>
      <c r="BH1125" s="26">
        <f t="shared" si="4551"/>
        <v>0</v>
      </c>
      <c r="BI1125" s="26">
        <f t="shared" si="4552"/>
        <v>44555.319000000003</v>
      </c>
      <c r="BJ1125" s="26">
        <f t="shared" si="4553"/>
        <v>0</v>
      </c>
      <c r="BK1125" s="26">
        <f t="shared" si="4620"/>
        <v>0</v>
      </c>
      <c r="BL1125" s="26">
        <f t="shared" si="4621"/>
        <v>0</v>
      </c>
      <c r="BM1125" s="26">
        <f t="shared" si="4622"/>
        <v>0</v>
      </c>
      <c r="BN1125" s="26">
        <f t="shared" si="4554"/>
        <v>0</v>
      </c>
      <c r="BO1125" s="26">
        <f t="shared" si="4555"/>
        <v>44555.319000000003</v>
      </c>
      <c r="BP1125" s="26">
        <f t="shared" si="4556"/>
        <v>0</v>
      </c>
      <c r="BQ1125" s="26">
        <f t="shared" si="4623"/>
        <v>0</v>
      </c>
      <c r="BR1125" s="26">
        <f t="shared" si="4624"/>
        <v>0</v>
      </c>
      <c r="BS1125" s="26">
        <f t="shared" si="4557"/>
        <v>0</v>
      </c>
      <c r="BT1125" s="26">
        <f t="shared" si="4558"/>
        <v>44555.319000000003</v>
      </c>
      <c r="BU1125" s="26">
        <f t="shared" si="4559"/>
        <v>0</v>
      </c>
      <c r="BV1125" s="26">
        <f t="shared" si="4625"/>
        <v>0</v>
      </c>
      <c r="BW1125" s="26">
        <f t="shared" si="4626"/>
        <v>0</v>
      </c>
      <c r="BX1125" s="26">
        <f t="shared" si="4560"/>
        <v>0</v>
      </c>
      <c r="BY1125" s="26">
        <f t="shared" si="4561"/>
        <v>44555.319000000003</v>
      </c>
      <c r="BZ1125" s="26">
        <f t="shared" si="4562"/>
        <v>0</v>
      </c>
      <c r="CA1125" s="26">
        <f t="shared" si="4627"/>
        <v>0</v>
      </c>
      <c r="CB1125" s="26">
        <f t="shared" si="4628"/>
        <v>0</v>
      </c>
      <c r="CC1125" s="26">
        <f t="shared" si="4629"/>
        <v>0</v>
      </c>
      <c r="CD1125" s="26">
        <f t="shared" si="4366"/>
        <v>0</v>
      </c>
      <c r="CE1125" s="26">
        <f t="shared" si="4367"/>
        <v>44555.319000000003</v>
      </c>
      <c r="CF1125" s="26">
        <f t="shared" si="4368"/>
        <v>0</v>
      </c>
      <c r="CG1125" s="26">
        <f t="shared" si="4630"/>
        <v>0</v>
      </c>
      <c r="CH1125" s="26">
        <f t="shared" si="4631"/>
        <v>0</v>
      </c>
      <c r="CI1125" s="26">
        <f t="shared" si="4632"/>
        <v>0</v>
      </c>
      <c r="CJ1125" s="26">
        <f t="shared" si="4369"/>
        <v>0</v>
      </c>
      <c r="CK1125" s="26">
        <f t="shared" si="4370"/>
        <v>44555.319000000003</v>
      </c>
      <c r="CL1125" s="26">
        <f t="shared" si="4371"/>
        <v>0</v>
      </c>
      <c r="CM1125" s="26">
        <f t="shared" si="4633"/>
        <v>0</v>
      </c>
      <c r="CN1125" s="26">
        <f t="shared" si="4634"/>
        <v>0</v>
      </c>
      <c r="CO1125" s="26">
        <f t="shared" si="4635"/>
        <v>0</v>
      </c>
      <c r="CP1125" s="26">
        <f t="shared" si="4372"/>
        <v>0</v>
      </c>
      <c r="CQ1125" s="26">
        <f t="shared" si="4373"/>
        <v>44555.319000000003</v>
      </c>
      <c r="CR1125" s="26">
        <f t="shared" si="4374"/>
        <v>0</v>
      </c>
      <c r="CS1125" s="26">
        <f t="shared" si="4636"/>
        <v>0</v>
      </c>
      <c r="CT1125" s="19"/>
      <c r="CU1125" s="35"/>
      <c r="CY1125" s="1" t="s">
        <v>27</v>
      </c>
    </row>
    <row r="1126" spans="1:105" hidden="1" x14ac:dyDescent="0.3">
      <c r="A1126" s="36" t="s">
        <v>600</v>
      </c>
      <c r="B1126" s="17">
        <v>620</v>
      </c>
      <c r="C1126" s="16"/>
      <c r="D1126" s="16"/>
      <c r="E1126" s="34" t="s">
        <v>44</v>
      </c>
      <c r="F1126" s="26">
        <f t="shared" si="4637"/>
        <v>0</v>
      </c>
      <c r="G1126" s="26">
        <f t="shared" si="4638"/>
        <v>0</v>
      </c>
      <c r="H1126" s="26">
        <f t="shared" si="4639"/>
        <v>0</v>
      </c>
      <c r="I1126" s="26">
        <f t="shared" si="4640"/>
        <v>0</v>
      </c>
      <c r="J1126" s="26">
        <f t="shared" si="4641"/>
        <v>0</v>
      </c>
      <c r="K1126" s="26">
        <f t="shared" si="4642"/>
        <v>0</v>
      </c>
      <c r="L1126" s="26">
        <f t="shared" si="4527"/>
        <v>0</v>
      </c>
      <c r="M1126" s="26">
        <f t="shared" si="4528"/>
        <v>0</v>
      </c>
      <c r="N1126" s="26">
        <f t="shared" si="4529"/>
        <v>0</v>
      </c>
      <c r="O1126" s="26">
        <f t="shared" si="4643"/>
        <v>0</v>
      </c>
      <c r="P1126" s="26">
        <f t="shared" si="4644"/>
        <v>0</v>
      </c>
      <c r="Q1126" s="26">
        <f t="shared" si="4645"/>
        <v>0</v>
      </c>
      <c r="R1126" s="26">
        <f t="shared" si="4530"/>
        <v>0</v>
      </c>
      <c r="S1126" s="26">
        <f t="shared" si="4531"/>
        <v>0</v>
      </c>
      <c r="T1126" s="26">
        <f t="shared" si="4532"/>
        <v>0</v>
      </c>
      <c r="U1126" s="26">
        <f t="shared" si="4646"/>
        <v>0</v>
      </c>
      <c r="V1126" s="26">
        <f t="shared" si="4647"/>
        <v>0</v>
      </c>
      <c r="W1126" s="26">
        <f t="shared" si="4648"/>
        <v>0</v>
      </c>
      <c r="X1126" s="26">
        <f t="shared" si="4533"/>
        <v>0</v>
      </c>
      <c r="Y1126" s="26">
        <f t="shared" si="4534"/>
        <v>0</v>
      </c>
      <c r="Z1126" s="26">
        <f t="shared" si="4535"/>
        <v>0</v>
      </c>
      <c r="AA1126" s="26">
        <f t="shared" si="4649"/>
        <v>0</v>
      </c>
      <c r="AB1126" s="26">
        <f t="shared" si="4650"/>
        <v>0</v>
      </c>
      <c r="AC1126" s="26">
        <f t="shared" si="4651"/>
        <v>0</v>
      </c>
      <c r="AD1126" s="26">
        <f t="shared" si="4536"/>
        <v>0</v>
      </c>
      <c r="AE1126" s="26">
        <f t="shared" si="4537"/>
        <v>0</v>
      </c>
      <c r="AF1126" s="26">
        <f t="shared" si="4538"/>
        <v>0</v>
      </c>
      <c r="AG1126" s="26">
        <f t="shared" si="4652"/>
        <v>0</v>
      </c>
      <c r="AH1126" s="26">
        <f t="shared" si="4653"/>
        <v>0</v>
      </c>
      <c r="AI1126" s="26">
        <f t="shared" si="4654"/>
        <v>0</v>
      </c>
      <c r="AJ1126" s="26">
        <f t="shared" si="4539"/>
        <v>0</v>
      </c>
      <c r="AK1126" s="26">
        <f t="shared" si="4540"/>
        <v>0</v>
      </c>
      <c r="AL1126" s="26">
        <f t="shared" si="4541"/>
        <v>0</v>
      </c>
      <c r="AM1126" s="26">
        <f t="shared" si="4655"/>
        <v>0</v>
      </c>
      <c r="AN1126" s="26">
        <f t="shared" si="4656"/>
        <v>44555.319000000003</v>
      </c>
      <c r="AO1126" s="26">
        <f t="shared" si="4657"/>
        <v>0</v>
      </c>
      <c r="AP1126" s="26">
        <f t="shared" si="4542"/>
        <v>0</v>
      </c>
      <c r="AQ1126" s="26">
        <f t="shared" si="4543"/>
        <v>44555.319000000003</v>
      </c>
      <c r="AR1126" s="26">
        <f t="shared" si="4544"/>
        <v>0</v>
      </c>
      <c r="AS1126" s="26">
        <f t="shared" si="4658"/>
        <v>0</v>
      </c>
      <c r="AT1126" s="26">
        <f t="shared" si="4659"/>
        <v>0</v>
      </c>
      <c r="AU1126" s="26">
        <f t="shared" si="4660"/>
        <v>0</v>
      </c>
      <c r="AV1126" s="26">
        <f t="shared" si="4545"/>
        <v>0</v>
      </c>
      <c r="AW1126" s="26">
        <f t="shared" si="4546"/>
        <v>44555.319000000003</v>
      </c>
      <c r="AX1126" s="26">
        <f t="shared" si="4547"/>
        <v>0</v>
      </c>
      <c r="AY1126" s="26">
        <f t="shared" si="4614"/>
        <v>0</v>
      </c>
      <c r="AZ1126" s="26">
        <f t="shared" si="4615"/>
        <v>0</v>
      </c>
      <c r="BA1126" s="26">
        <f t="shared" si="4616"/>
        <v>0</v>
      </c>
      <c r="BB1126" s="26">
        <f t="shared" si="4548"/>
        <v>0</v>
      </c>
      <c r="BC1126" s="26">
        <f t="shared" si="4549"/>
        <v>44555.319000000003</v>
      </c>
      <c r="BD1126" s="26">
        <f t="shared" si="4550"/>
        <v>0</v>
      </c>
      <c r="BE1126" s="26">
        <f t="shared" si="4617"/>
        <v>0</v>
      </c>
      <c r="BF1126" s="26">
        <f t="shared" si="4618"/>
        <v>0</v>
      </c>
      <c r="BG1126" s="26">
        <f t="shared" si="4619"/>
        <v>0</v>
      </c>
      <c r="BH1126" s="26">
        <f t="shared" si="4551"/>
        <v>0</v>
      </c>
      <c r="BI1126" s="26">
        <f t="shared" si="4552"/>
        <v>44555.319000000003</v>
      </c>
      <c r="BJ1126" s="26">
        <f t="shared" si="4553"/>
        <v>0</v>
      </c>
      <c r="BK1126" s="26">
        <f t="shared" si="4620"/>
        <v>0</v>
      </c>
      <c r="BL1126" s="26">
        <f t="shared" si="4621"/>
        <v>0</v>
      </c>
      <c r="BM1126" s="26">
        <f t="shared" si="4622"/>
        <v>0</v>
      </c>
      <c r="BN1126" s="26">
        <f t="shared" si="4554"/>
        <v>0</v>
      </c>
      <c r="BO1126" s="26">
        <f t="shared" si="4555"/>
        <v>44555.319000000003</v>
      </c>
      <c r="BP1126" s="26">
        <f t="shared" si="4556"/>
        <v>0</v>
      </c>
      <c r="BQ1126" s="26">
        <f t="shared" si="4623"/>
        <v>0</v>
      </c>
      <c r="BR1126" s="26">
        <f t="shared" si="4624"/>
        <v>0</v>
      </c>
      <c r="BS1126" s="26">
        <f t="shared" si="4557"/>
        <v>0</v>
      </c>
      <c r="BT1126" s="26">
        <f t="shared" si="4558"/>
        <v>44555.319000000003</v>
      </c>
      <c r="BU1126" s="26">
        <f t="shared" si="4559"/>
        <v>0</v>
      </c>
      <c r="BV1126" s="26">
        <f t="shared" si="4625"/>
        <v>0</v>
      </c>
      <c r="BW1126" s="26">
        <f t="shared" si="4626"/>
        <v>0</v>
      </c>
      <c r="BX1126" s="26">
        <f t="shared" si="4560"/>
        <v>0</v>
      </c>
      <c r="BY1126" s="26">
        <f t="shared" si="4561"/>
        <v>44555.319000000003</v>
      </c>
      <c r="BZ1126" s="26">
        <f t="shared" si="4562"/>
        <v>0</v>
      </c>
      <c r="CA1126" s="26">
        <f t="shared" si="4627"/>
        <v>0</v>
      </c>
      <c r="CB1126" s="26">
        <f t="shared" si="4628"/>
        <v>0</v>
      </c>
      <c r="CC1126" s="26">
        <f t="shared" si="4629"/>
        <v>0</v>
      </c>
      <c r="CD1126" s="26">
        <f t="shared" si="4366"/>
        <v>0</v>
      </c>
      <c r="CE1126" s="26">
        <f t="shared" si="4367"/>
        <v>44555.319000000003</v>
      </c>
      <c r="CF1126" s="26">
        <f t="shared" si="4368"/>
        <v>0</v>
      </c>
      <c r="CG1126" s="26">
        <f t="shared" si="4630"/>
        <v>0</v>
      </c>
      <c r="CH1126" s="26">
        <f t="shared" si="4631"/>
        <v>0</v>
      </c>
      <c r="CI1126" s="26">
        <f t="shared" si="4632"/>
        <v>0</v>
      </c>
      <c r="CJ1126" s="26">
        <f t="shared" si="4369"/>
        <v>0</v>
      </c>
      <c r="CK1126" s="26">
        <f t="shared" si="4370"/>
        <v>44555.319000000003</v>
      </c>
      <c r="CL1126" s="26">
        <f t="shared" si="4371"/>
        <v>0</v>
      </c>
      <c r="CM1126" s="26">
        <f t="shared" si="4633"/>
        <v>0</v>
      </c>
      <c r="CN1126" s="26">
        <f t="shared" si="4634"/>
        <v>0</v>
      </c>
      <c r="CO1126" s="26">
        <f t="shared" si="4635"/>
        <v>0</v>
      </c>
      <c r="CP1126" s="26">
        <f t="shared" si="4372"/>
        <v>0</v>
      </c>
      <c r="CQ1126" s="26">
        <f t="shared" si="4373"/>
        <v>44555.319000000003</v>
      </c>
      <c r="CR1126" s="26">
        <f t="shared" si="4374"/>
        <v>0</v>
      </c>
      <c r="CS1126" s="26">
        <f t="shared" si="4636"/>
        <v>0</v>
      </c>
      <c r="CT1126" s="19"/>
      <c r="CU1126" s="35"/>
      <c r="CZ1126" s="1" t="s">
        <v>28</v>
      </c>
    </row>
    <row r="1127" spans="1:105" hidden="1" x14ac:dyDescent="0.3">
      <c r="A1127" s="36" t="s">
        <v>600</v>
      </c>
      <c r="B1127" s="17">
        <v>620</v>
      </c>
      <c r="C1127" s="16" t="s">
        <v>45</v>
      </c>
      <c r="D1127" s="16" t="s">
        <v>311</v>
      </c>
      <c r="E1127" s="34" t="s">
        <v>385</v>
      </c>
      <c r="F1127" s="26"/>
      <c r="G1127" s="26"/>
      <c r="H1127" s="26"/>
      <c r="I1127" s="26"/>
      <c r="J1127" s="26"/>
      <c r="K1127" s="26"/>
      <c r="L1127" s="26">
        <f t="shared" si="4527"/>
        <v>0</v>
      </c>
      <c r="M1127" s="26">
        <f t="shared" si="4528"/>
        <v>0</v>
      </c>
      <c r="N1127" s="26">
        <f t="shared" si="4529"/>
        <v>0</v>
      </c>
      <c r="O1127" s="26"/>
      <c r="P1127" s="26"/>
      <c r="Q1127" s="26"/>
      <c r="R1127" s="26">
        <f t="shared" si="4530"/>
        <v>0</v>
      </c>
      <c r="S1127" s="26">
        <f t="shared" si="4531"/>
        <v>0</v>
      </c>
      <c r="T1127" s="26">
        <f t="shared" si="4532"/>
        <v>0</v>
      </c>
      <c r="U1127" s="26"/>
      <c r="V1127" s="26"/>
      <c r="W1127" s="26"/>
      <c r="X1127" s="26">
        <f t="shared" si="4533"/>
        <v>0</v>
      </c>
      <c r="Y1127" s="26">
        <f t="shared" si="4534"/>
        <v>0</v>
      </c>
      <c r="Z1127" s="26">
        <f t="shared" si="4535"/>
        <v>0</v>
      </c>
      <c r="AA1127" s="26"/>
      <c r="AB1127" s="26"/>
      <c r="AC1127" s="26"/>
      <c r="AD1127" s="26">
        <f t="shared" si="4536"/>
        <v>0</v>
      </c>
      <c r="AE1127" s="26">
        <f t="shared" si="4537"/>
        <v>0</v>
      </c>
      <c r="AF1127" s="26">
        <f t="shared" si="4538"/>
        <v>0</v>
      </c>
      <c r="AG1127" s="26"/>
      <c r="AH1127" s="26"/>
      <c r="AI1127" s="26"/>
      <c r="AJ1127" s="26">
        <f t="shared" si="4539"/>
        <v>0</v>
      </c>
      <c r="AK1127" s="26">
        <f t="shared" si="4540"/>
        <v>0</v>
      </c>
      <c r="AL1127" s="26">
        <f t="shared" si="4541"/>
        <v>0</v>
      </c>
      <c r="AM1127" s="26"/>
      <c r="AN1127" s="26">
        <f>41401+3154.319</f>
        <v>44555.319000000003</v>
      </c>
      <c r="AO1127" s="26"/>
      <c r="AP1127" s="26">
        <f t="shared" si="4542"/>
        <v>0</v>
      </c>
      <c r="AQ1127" s="26">
        <f t="shared" si="4543"/>
        <v>44555.319000000003</v>
      </c>
      <c r="AR1127" s="26">
        <f t="shared" si="4544"/>
        <v>0</v>
      </c>
      <c r="AS1127" s="26"/>
      <c r="AT1127" s="26"/>
      <c r="AU1127" s="26"/>
      <c r="AV1127" s="26">
        <f t="shared" si="4545"/>
        <v>0</v>
      </c>
      <c r="AW1127" s="26">
        <f t="shared" si="4546"/>
        <v>44555.319000000003</v>
      </c>
      <c r="AX1127" s="26">
        <f t="shared" si="4547"/>
        <v>0</v>
      </c>
      <c r="AY1127" s="26"/>
      <c r="AZ1127" s="26"/>
      <c r="BA1127" s="26"/>
      <c r="BB1127" s="26">
        <f t="shared" si="4548"/>
        <v>0</v>
      </c>
      <c r="BC1127" s="26">
        <f t="shared" si="4549"/>
        <v>44555.319000000003</v>
      </c>
      <c r="BD1127" s="26">
        <f t="shared" si="4550"/>
        <v>0</v>
      </c>
      <c r="BE1127" s="26"/>
      <c r="BF1127" s="26"/>
      <c r="BG1127" s="26"/>
      <c r="BH1127" s="26">
        <f t="shared" si="4551"/>
        <v>0</v>
      </c>
      <c r="BI1127" s="26">
        <f t="shared" si="4552"/>
        <v>44555.319000000003</v>
      </c>
      <c r="BJ1127" s="26">
        <f t="shared" si="4553"/>
        <v>0</v>
      </c>
      <c r="BK1127" s="26"/>
      <c r="BL1127" s="26"/>
      <c r="BM1127" s="26"/>
      <c r="BN1127" s="26">
        <f t="shared" si="4554"/>
        <v>0</v>
      </c>
      <c r="BO1127" s="26">
        <f t="shared" si="4555"/>
        <v>44555.319000000003</v>
      </c>
      <c r="BP1127" s="26">
        <f t="shared" si="4556"/>
        <v>0</v>
      </c>
      <c r="BQ1127" s="26"/>
      <c r="BR1127" s="26"/>
      <c r="BS1127" s="26">
        <f t="shared" si="4557"/>
        <v>0</v>
      </c>
      <c r="BT1127" s="26">
        <f t="shared" si="4558"/>
        <v>44555.319000000003</v>
      </c>
      <c r="BU1127" s="26">
        <f t="shared" si="4559"/>
        <v>0</v>
      </c>
      <c r="BV1127" s="26"/>
      <c r="BW1127" s="26"/>
      <c r="BX1127" s="26">
        <f t="shared" si="4560"/>
        <v>0</v>
      </c>
      <c r="BY1127" s="26">
        <f t="shared" si="4561"/>
        <v>44555.319000000003</v>
      </c>
      <c r="BZ1127" s="26">
        <f t="shared" si="4562"/>
        <v>0</v>
      </c>
      <c r="CA1127" s="26"/>
      <c r="CB1127" s="26"/>
      <c r="CC1127" s="26"/>
      <c r="CD1127" s="26">
        <f t="shared" si="4366"/>
        <v>0</v>
      </c>
      <c r="CE1127" s="26">
        <f t="shared" si="4367"/>
        <v>44555.319000000003</v>
      </c>
      <c r="CF1127" s="26">
        <f t="shared" si="4368"/>
        <v>0</v>
      </c>
      <c r="CG1127" s="26"/>
      <c r="CH1127" s="26"/>
      <c r="CI1127" s="26"/>
      <c r="CJ1127" s="26">
        <f t="shared" si="4369"/>
        <v>0</v>
      </c>
      <c r="CK1127" s="26">
        <f t="shared" si="4370"/>
        <v>44555.319000000003</v>
      </c>
      <c r="CL1127" s="26">
        <f t="shared" si="4371"/>
        <v>0</v>
      </c>
      <c r="CM1127" s="26"/>
      <c r="CN1127" s="26"/>
      <c r="CO1127" s="26"/>
      <c r="CP1127" s="26">
        <f t="shared" si="4372"/>
        <v>0</v>
      </c>
      <c r="CQ1127" s="26">
        <f t="shared" si="4373"/>
        <v>44555.319000000003</v>
      </c>
      <c r="CR1127" s="26">
        <f t="shared" si="4374"/>
        <v>0</v>
      </c>
      <c r="CS1127" s="26"/>
      <c r="CT1127" s="19"/>
      <c r="CU1127" s="35"/>
    </row>
    <row r="1128" spans="1:105" ht="46.8" hidden="1" x14ac:dyDescent="0.3">
      <c r="A1128" s="36" t="s">
        <v>602</v>
      </c>
      <c r="B1128" s="17"/>
      <c r="C1128" s="16"/>
      <c r="D1128" s="16"/>
      <c r="E1128" s="34" t="s">
        <v>597</v>
      </c>
      <c r="F1128" s="26"/>
      <c r="G1128" s="26"/>
      <c r="H1128" s="26"/>
      <c r="I1128" s="26"/>
      <c r="J1128" s="26"/>
      <c r="K1128" s="26"/>
      <c r="L1128" s="26"/>
      <c r="M1128" s="26"/>
      <c r="N1128" s="26"/>
      <c r="O1128" s="26"/>
      <c r="P1128" s="26"/>
      <c r="Q1128" s="26"/>
      <c r="R1128" s="26"/>
      <c r="S1128" s="26"/>
      <c r="T1128" s="26"/>
      <c r="U1128" s="26"/>
      <c r="V1128" s="26"/>
      <c r="W1128" s="26"/>
      <c r="X1128" s="26"/>
      <c r="Y1128" s="26"/>
      <c r="Z1128" s="26"/>
      <c r="AA1128" s="26"/>
      <c r="AB1128" s="26"/>
      <c r="AC1128" s="26"/>
      <c r="AD1128" s="26"/>
      <c r="AE1128" s="26"/>
      <c r="AF1128" s="26"/>
      <c r="AG1128" s="26"/>
      <c r="AH1128" s="26"/>
      <c r="AI1128" s="26"/>
      <c r="AJ1128" s="26"/>
      <c r="AK1128" s="26"/>
      <c r="AL1128" s="26"/>
      <c r="AM1128" s="26"/>
      <c r="AN1128" s="26"/>
      <c r="AO1128" s="26"/>
      <c r="AP1128" s="26"/>
      <c r="AQ1128" s="26"/>
      <c r="AR1128" s="26"/>
      <c r="AS1128" s="26"/>
      <c r="AT1128" s="26"/>
      <c r="AU1128" s="26"/>
      <c r="AV1128" s="26"/>
      <c r="AW1128" s="26"/>
      <c r="AX1128" s="26"/>
      <c r="AY1128" s="26">
        <f t="shared" si="4614"/>
        <v>1750</v>
      </c>
      <c r="AZ1128" s="26">
        <f t="shared" si="4615"/>
        <v>0</v>
      </c>
      <c r="BA1128" s="26">
        <f t="shared" si="4616"/>
        <v>0</v>
      </c>
      <c r="BB1128" s="26">
        <f t="shared" si="4548"/>
        <v>1750</v>
      </c>
      <c r="BC1128" s="26">
        <f t="shared" si="4549"/>
        <v>0</v>
      </c>
      <c r="BD1128" s="26">
        <f t="shared" si="4550"/>
        <v>0</v>
      </c>
      <c r="BE1128" s="26">
        <f t="shared" si="4617"/>
        <v>0</v>
      </c>
      <c r="BF1128" s="26">
        <f t="shared" si="4618"/>
        <v>0</v>
      </c>
      <c r="BG1128" s="26">
        <f t="shared" si="4619"/>
        <v>0</v>
      </c>
      <c r="BH1128" s="26">
        <f t="shared" si="4551"/>
        <v>1750</v>
      </c>
      <c r="BI1128" s="26">
        <f t="shared" si="4552"/>
        <v>0</v>
      </c>
      <c r="BJ1128" s="26">
        <f t="shared" si="4553"/>
        <v>0</v>
      </c>
      <c r="BK1128" s="26">
        <f t="shared" si="4620"/>
        <v>0</v>
      </c>
      <c r="BL1128" s="26">
        <f t="shared" si="4621"/>
        <v>0</v>
      </c>
      <c r="BM1128" s="26">
        <f t="shared" si="4622"/>
        <v>0</v>
      </c>
      <c r="BN1128" s="26">
        <f t="shared" si="4554"/>
        <v>1750</v>
      </c>
      <c r="BO1128" s="26">
        <f t="shared" si="4555"/>
        <v>0</v>
      </c>
      <c r="BP1128" s="26">
        <f t="shared" si="4556"/>
        <v>0</v>
      </c>
      <c r="BQ1128" s="26">
        <f t="shared" si="4623"/>
        <v>0</v>
      </c>
      <c r="BR1128" s="26">
        <f t="shared" si="4624"/>
        <v>0</v>
      </c>
      <c r="BS1128" s="26">
        <f t="shared" si="4557"/>
        <v>1750</v>
      </c>
      <c r="BT1128" s="26">
        <f t="shared" si="4558"/>
        <v>0</v>
      </c>
      <c r="BU1128" s="26">
        <f t="shared" si="4559"/>
        <v>0</v>
      </c>
      <c r="BV1128" s="26">
        <f t="shared" si="4625"/>
        <v>0</v>
      </c>
      <c r="BW1128" s="26">
        <f t="shared" si="4626"/>
        <v>0</v>
      </c>
      <c r="BX1128" s="26">
        <f t="shared" si="4560"/>
        <v>1750</v>
      </c>
      <c r="BY1128" s="26">
        <f t="shared" si="4561"/>
        <v>0</v>
      </c>
      <c r="BZ1128" s="26">
        <f t="shared" si="4562"/>
        <v>0</v>
      </c>
      <c r="CA1128" s="26">
        <f t="shared" si="4627"/>
        <v>0</v>
      </c>
      <c r="CB1128" s="26">
        <f t="shared" si="4628"/>
        <v>0</v>
      </c>
      <c r="CC1128" s="26">
        <f t="shared" si="4629"/>
        <v>0</v>
      </c>
      <c r="CD1128" s="26">
        <f t="shared" si="4366"/>
        <v>1750</v>
      </c>
      <c r="CE1128" s="26">
        <f t="shared" si="4367"/>
        <v>0</v>
      </c>
      <c r="CF1128" s="26">
        <f t="shared" si="4368"/>
        <v>0</v>
      </c>
      <c r="CG1128" s="26">
        <f t="shared" si="4630"/>
        <v>0</v>
      </c>
      <c r="CH1128" s="26">
        <f t="shared" si="4631"/>
        <v>0</v>
      </c>
      <c r="CI1128" s="26">
        <f t="shared" si="4632"/>
        <v>0</v>
      </c>
      <c r="CJ1128" s="26">
        <f t="shared" si="4369"/>
        <v>1750</v>
      </c>
      <c r="CK1128" s="26">
        <f t="shared" si="4370"/>
        <v>0</v>
      </c>
      <c r="CL1128" s="26">
        <f t="shared" si="4371"/>
        <v>0</v>
      </c>
      <c r="CM1128" s="26">
        <f t="shared" si="4633"/>
        <v>0</v>
      </c>
      <c r="CN1128" s="26">
        <f t="shared" si="4634"/>
        <v>0</v>
      </c>
      <c r="CO1128" s="26">
        <f t="shared" si="4635"/>
        <v>0</v>
      </c>
      <c r="CP1128" s="26">
        <f t="shared" si="4372"/>
        <v>1750</v>
      </c>
      <c r="CQ1128" s="26">
        <f t="shared" si="4373"/>
        <v>0</v>
      </c>
      <c r="CR1128" s="26">
        <f t="shared" si="4374"/>
        <v>0</v>
      </c>
      <c r="CS1128" s="26">
        <f t="shared" si="4636"/>
        <v>0</v>
      </c>
      <c r="CT1128" s="19"/>
      <c r="CU1128" s="35"/>
    </row>
    <row r="1129" spans="1:105" ht="46.8" hidden="1" x14ac:dyDescent="0.3">
      <c r="A1129" s="36" t="s">
        <v>602</v>
      </c>
      <c r="B1129" s="17">
        <v>600</v>
      </c>
      <c r="C1129" s="16"/>
      <c r="D1129" s="16"/>
      <c r="E1129" s="34" t="s">
        <v>43</v>
      </c>
      <c r="F1129" s="26"/>
      <c r="G1129" s="26"/>
      <c r="H1129" s="26"/>
      <c r="I1129" s="26"/>
      <c r="J1129" s="26"/>
      <c r="K1129" s="26"/>
      <c r="L1129" s="26"/>
      <c r="M1129" s="26"/>
      <c r="N1129" s="26"/>
      <c r="O1129" s="26"/>
      <c r="P1129" s="26"/>
      <c r="Q1129" s="26"/>
      <c r="R1129" s="26"/>
      <c r="S1129" s="26"/>
      <c r="T1129" s="26"/>
      <c r="U1129" s="26"/>
      <c r="V1129" s="26"/>
      <c r="W1129" s="26"/>
      <c r="X1129" s="26"/>
      <c r="Y1129" s="26"/>
      <c r="Z1129" s="26"/>
      <c r="AA1129" s="26"/>
      <c r="AB1129" s="26"/>
      <c r="AC1129" s="26"/>
      <c r="AD1129" s="26"/>
      <c r="AE1129" s="26"/>
      <c r="AF1129" s="26"/>
      <c r="AG1129" s="26"/>
      <c r="AH1129" s="26"/>
      <c r="AI1129" s="26"/>
      <c r="AJ1129" s="26"/>
      <c r="AK1129" s="26"/>
      <c r="AL1129" s="26"/>
      <c r="AM1129" s="26"/>
      <c r="AN1129" s="26"/>
      <c r="AO1129" s="26"/>
      <c r="AP1129" s="26"/>
      <c r="AQ1129" s="26"/>
      <c r="AR1129" s="26"/>
      <c r="AS1129" s="26"/>
      <c r="AT1129" s="26"/>
      <c r="AU1129" s="26"/>
      <c r="AV1129" s="26"/>
      <c r="AW1129" s="26"/>
      <c r="AX1129" s="26"/>
      <c r="AY1129" s="26">
        <f t="shared" si="4614"/>
        <v>1750</v>
      </c>
      <c r="AZ1129" s="26">
        <f t="shared" si="4615"/>
        <v>0</v>
      </c>
      <c r="BA1129" s="26">
        <f t="shared" si="4616"/>
        <v>0</v>
      </c>
      <c r="BB1129" s="26">
        <f t="shared" si="4548"/>
        <v>1750</v>
      </c>
      <c r="BC1129" s="26">
        <f t="shared" si="4549"/>
        <v>0</v>
      </c>
      <c r="BD1129" s="26">
        <f t="shared" si="4550"/>
        <v>0</v>
      </c>
      <c r="BE1129" s="26">
        <f t="shared" si="4617"/>
        <v>0</v>
      </c>
      <c r="BF1129" s="26">
        <f t="shared" si="4618"/>
        <v>0</v>
      </c>
      <c r="BG1129" s="26">
        <f t="shared" si="4619"/>
        <v>0</v>
      </c>
      <c r="BH1129" s="26">
        <f t="shared" si="4551"/>
        <v>1750</v>
      </c>
      <c r="BI1129" s="26">
        <f t="shared" si="4552"/>
        <v>0</v>
      </c>
      <c r="BJ1129" s="26">
        <f t="shared" si="4553"/>
        <v>0</v>
      </c>
      <c r="BK1129" s="26">
        <f t="shared" si="4620"/>
        <v>0</v>
      </c>
      <c r="BL1129" s="26">
        <f t="shared" si="4621"/>
        <v>0</v>
      </c>
      <c r="BM1129" s="26">
        <f t="shared" si="4622"/>
        <v>0</v>
      </c>
      <c r="BN1129" s="26">
        <f t="shared" si="4554"/>
        <v>1750</v>
      </c>
      <c r="BO1129" s="26">
        <f t="shared" si="4555"/>
        <v>0</v>
      </c>
      <c r="BP1129" s="26">
        <f t="shared" si="4556"/>
        <v>0</v>
      </c>
      <c r="BQ1129" s="26">
        <f t="shared" si="4623"/>
        <v>0</v>
      </c>
      <c r="BR1129" s="26">
        <f t="shared" si="4624"/>
        <v>0</v>
      </c>
      <c r="BS1129" s="26">
        <f t="shared" si="4557"/>
        <v>1750</v>
      </c>
      <c r="BT1129" s="26">
        <f t="shared" si="4558"/>
        <v>0</v>
      </c>
      <c r="BU1129" s="26">
        <f t="shared" si="4559"/>
        <v>0</v>
      </c>
      <c r="BV1129" s="26">
        <f t="shared" si="4625"/>
        <v>0</v>
      </c>
      <c r="BW1129" s="26">
        <f t="shared" si="4626"/>
        <v>0</v>
      </c>
      <c r="BX1129" s="26">
        <f t="shared" si="4560"/>
        <v>1750</v>
      </c>
      <c r="BY1129" s="26">
        <f t="shared" si="4561"/>
        <v>0</v>
      </c>
      <c r="BZ1129" s="26">
        <f t="shared" si="4562"/>
        <v>0</v>
      </c>
      <c r="CA1129" s="26">
        <f t="shared" si="4627"/>
        <v>0</v>
      </c>
      <c r="CB1129" s="26">
        <f t="shared" si="4628"/>
        <v>0</v>
      </c>
      <c r="CC1129" s="26">
        <f t="shared" si="4629"/>
        <v>0</v>
      </c>
      <c r="CD1129" s="26">
        <f t="shared" si="4366"/>
        <v>1750</v>
      </c>
      <c r="CE1129" s="26">
        <f t="shared" si="4367"/>
        <v>0</v>
      </c>
      <c r="CF1129" s="26">
        <f t="shared" si="4368"/>
        <v>0</v>
      </c>
      <c r="CG1129" s="26">
        <f t="shared" si="4630"/>
        <v>0</v>
      </c>
      <c r="CH1129" s="26">
        <f t="shared" si="4631"/>
        <v>0</v>
      </c>
      <c r="CI1129" s="26">
        <f t="shared" si="4632"/>
        <v>0</v>
      </c>
      <c r="CJ1129" s="26">
        <f t="shared" si="4369"/>
        <v>1750</v>
      </c>
      <c r="CK1129" s="26">
        <f t="shared" si="4370"/>
        <v>0</v>
      </c>
      <c r="CL1129" s="26">
        <f t="shared" si="4371"/>
        <v>0</v>
      </c>
      <c r="CM1129" s="26">
        <f t="shared" si="4633"/>
        <v>0</v>
      </c>
      <c r="CN1129" s="26">
        <f t="shared" si="4634"/>
        <v>0</v>
      </c>
      <c r="CO1129" s="26">
        <f t="shared" si="4635"/>
        <v>0</v>
      </c>
      <c r="CP1129" s="26">
        <f t="shared" si="4372"/>
        <v>1750</v>
      </c>
      <c r="CQ1129" s="26">
        <f t="shared" si="4373"/>
        <v>0</v>
      </c>
      <c r="CR1129" s="26">
        <f t="shared" si="4374"/>
        <v>0</v>
      </c>
      <c r="CS1129" s="26">
        <f t="shared" si="4636"/>
        <v>0</v>
      </c>
      <c r="CT1129" s="19"/>
      <c r="CU1129" s="35"/>
    </row>
    <row r="1130" spans="1:105" hidden="1" x14ac:dyDescent="0.3">
      <c r="A1130" s="36" t="s">
        <v>602</v>
      </c>
      <c r="B1130" s="17">
        <v>620</v>
      </c>
      <c r="C1130" s="16"/>
      <c r="D1130" s="16"/>
      <c r="E1130" s="34" t="s">
        <v>44</v>
      </c>
      <c r="F1130" s="26"/>
      <c r="G1130" s="26"/>
      <c r="H1130" s="26"/>
      <c r="I1130" s="26"/>
      <c r="J1130" s="26"/>
      <c r="K1130" s="26"/>
      <c r="L1130" s="26"/>
      <c r="M1130" s="26"/>
      <c r="N1130" s="26"/>
      <c r="O1130" s="26"/>
      <c r="P1130" s="26"/>
      <c r="Q1130" s="26"/>
      <c r="R1130" s="26"/>
      <c r="S1130" s="26"/>
      <c r="T1130" s="26"/>
      <c r="U1130" s="26"/>
      <c r="V1130" s="26"/>
      <c r="W1130" s="26"/>
      <c r="X1130" s="26"/>
      <c r="Y1130" s="26"/>
      <c r="Z1130" s="26"/>
      <c r="AA1130" s="26"/>
      <c r="AB1130" s="26"/>
      <c r="AC1130" s="26"/>
      <c r="AD1130" s="26"/>
      <c r="AE1130" s="26"/>
      <c r="AF1130" s="26"/>
      <c r="AG1130" s="26"/>
      <c r="AH1130" s="26"/>
      <c r="AI1130" s="26"/>
      <c r="AJ1130" s="26"/>
      <c r="AK1130" s="26"/>
      <c r="AL1130" s="26"/>
      <c r="AM1130" s="26"/>
      <c r="AN1130" s="26"/>
      <c r="AO1130" s="26"/>
      <c r="AP1130" s="26"/>
      <c r="AQ1130" s="26"/>
      <c r="AR1130" s="26"/>
      <c r="AS1130" s="26"/>
      <c r="AT1130" s="26"/>
      <c r="AU1130" s="26"/>
      <c r="AV1130" s="26"/>
      <c r="AW1130" s="26"/>
      <c r="AX1130" s="26"/>
      <c r="AY1130" s="26">
        <f t="shared" si="4614"/>
        <v>1750</v>
      </c>
      <c r="AZ1130" s="26">
        <f t="shared" si="4615"/>
        <v>0</v>
      </c>
      <c r="BA1130" s="26">
        <f t="shared" si="4616"/>
        <v>0</v>
      </c>
      <c r="BB1130" s="26">
        <f t="shared" si="4548"/>
        <v>1750</v>
      </c>
      <c r="BC1130" s="26">
        <f t="shared" si="4549"/>
        <v>0</v>
      </c>
      <c r="BD1130" s="26">
        <f t="shared" si="4550"/>
        <v>0</v>
      </c>
      <c r="BE1130" s="26">
        <f t="shared" si="4617"/>
        <v>0</v>
      </c>
      <c r="BF1130" s="26">
        <f t="shared" si="4618"/>
        <v>0</v>
      </c>
      <c r="BG1130" s="26">
        <f t="shared" si="4619"/>
        <v>0</v>
      </c>
      <c r="BH1130" s="26">
        <f t="shared" si="4551"/>
        <v>1750</v>
      </c>
      <c r="BI1130" s="26">
        <f t="shared" si="4552"/>
        <v>0</v>
      </c>
      <c r="BJ1130" s="26">
        <f t="shared" si="4553"/>
        <v>0</v>
      </c>
      <c r="BK1130" s="26">
        <f t="shared" si="4620"/>
        <v>0</v>
      </c>
      <c r="BL1130" s="26">
        <f t="shared" si="4621"/>
        <v>0</v>
      </c>
      <c r="BM1130" s="26">
        <f t="shared" si="4622"/>
        <v>0</v>
      </c>
      <c r="BN1130" s="26">
        <f t="shared" si="4554"/>
        <v>1750</v>
      </c>
      <c r="BO1130" s="26">
        <f t="shared" si="4555"/>
        <v>0</v>
      </c>
      <c r="BP1130" s="26">
        <f t="shared" si="4556"/>
        <v>0</v>
      </c>
      <c r="BQ1130" s="26">
        <f t="shared" si="4623"/>
        <v>0</v>
      </c>
      <c r="BR1130" s="26">
        <f t="shared" si="4624"/>
        <v>0</v>
      </c>
      <c r="BS1130" s="26">
        <f t="shared" si="4557"/>
        <v>1750</v>
      </c>
      <c r="BT1130" s="26">
        <f t="shared" si="4558"/>
        <v>0</v>
      </c>
      <c r="BU1130" s="26">
        <f t="shared" si="4559"/>
        <v>0</v>
      </c>
      <c r="BV1130" s="26">
        <f t="shared" si="4625"/>
        <v>0</v>
      </c>
      <c r="BW1130" s="26">
        <f t="shared" si="4626"/>
        <v>0</v>
      </c>
      <c r="BX1130" s="26">
        <f t="shared" si="4560"/>
        <v>1750</v>
      </c>
      <c r="BY1130" s="26">
        <f t="shared" si="4561"/>
        <v>0</v>
      </c>
      <c r="BZ1130" s="26">
        <f t="shared" si="4562"/>
        <v>0</v>
      </c>
      <c r="CA1130" s="26">
        <f t="shared" si="4627"/>
        <v>0</v>
      </c>
      <c r="CB1130" s="26">
        <f t="shared" si="4628"/>
        <v>0</v>
      </c>
      <c r="CC1130" s="26">
        <f t="shared" si="4629"/>
        <v>0</v>
      </c>
      <c r="CD1130" s="26">
        <f t="shared" si="4366"/>
        <v>1750</v>
      </c>
      <c r="CE1130" s="26">
        <f t="shared" si="4367"/>
        <v>0</v>
      </c>
      <c r="CF1130" s="26">
        <f t="shared" si="4368"/>
        <v>0</v>
      </c>
      <c r="CG1130" s="26">
        <f t="shared" si="4630"/>
        <v>0</v>
      </c>
      <c r="CH1130" s="26">
        <f t="shared" si="4631"/>
        <v>0</v>
      </c>
      <c r="CI1130" s="26">
        <f t="shared" si="4632"/>
        <v>0</v>
      </c>
      <c r="CJ1130" s="26">
        <f t="shared" si="4369"/>
        <v>1750</v>
      </c>
      <c r="CK1130" s="26">
        <f t="shared" si="4370"/>
        <v>0</v>
      </c>
      <c r="CL1130" s="26">
        <f t="shared" si="4371"/>
        <v>0</v>
      </c>
      <c r="CM1130" s="26">
        <f t="shared" si="4633"/>
        <v>0</v>
      </c>
      <c r="CN1130" s="26">
        <f t="shared" si="4634"/>
        <v>0</v>
      </c>
      <c r="CO1130" s="26">
        <f t="shared" si="4635"/>
        <v>0</v>
      </c>
      <c r="CP1130" s="26">
        <f t="shared" si="4372"/>
        <v>1750</v>
      </c>
      <c r="CQ1130" s="26">
        <f t="shared" si="4373"/>
        <v>0</v>
      </c>
      <c r="CR1130" s="26">
        <f t="shared" si="4374"/>
        <v>0</v>
      </c>
      <c r="CS1130" s="26">
        <f t="shared" si="4636"/>
        <v>0</v>
      </c>
      <c r="CT1130" s="19"/>
      <c r="CU1130" s="35"/>
    </row>
    <row r="1131" spans="1:105" hidden="1" x14ac:dyDescent="0.3">
      <c r="A1131" s="36" t="s">
        <v>602</v>
      </c>
      <c r="B1131" s="17">
        <v>620</v>
      </c>
      <c r="C1131" s="16" t="s">
        <v>45</v>
      </c>
      <c r="D1131" s="16" t="s">
        <v>311</v>
      </c>
      <c r="E1131" s="34" t="s">
        <v>385</v>
      </c>
      <c r="F1131" s="26"/>
      <c r="G1131" s="26"/>
      <c r="H1131" s="26"/>
      <c r="I1131" s="26"/>
      <c r="J1131" s="26"/>
      <c r="K1131" s="26"/>
      <c r="L1131" s="26"/>
      <c r="M1131" s="26"/>
      <c r="N1131" s="26"/>
      <c r="O1131" s="26"/>
      <c r="P1131" s="26"/>
      <c r="Q1131" s="26"/>
      <c r="R1131" s="26"/>
      <c r="S1131" s="26"/>
      <c r="T1131" s="26"/>
      <c r="U1131" s="26"/>
      <c r="V1131" s="26"/>
      <c r="W1131" s="26"/>
      <c r="X1131" s="26"/>
      <c r="Y1131" s="26"/>
      <c r="Z1131" s="26"/>
      <c r="AA1131" s="26"/>
      <c r="AB1131" s="26"/>
      <c r="AC1131" s="26"/>
      <c r="AD1131" s="26"/>
      <c r="AE1131" s="26"/>
      <c r="AF1131" s="26"/>
      <c r="AG1131" s="26"/>
      <c r="AH1131" s="26"/>
      <c r="AI1131" s="26"/>
      <c r="AJ1131" s="26"/>
      <c r="AK1131" s="26"/>
      <c r="AL1131" s="26"/>
      <c r="AM1131" s="26"/>
      <c r="AN1131" s="26"/>
      <c r="AO1131" s="26"/>
      <c r="AP1131" s="26"/>
      <c r="AQ1131" s="26"/>
      <c r="AR1131" s="26"/>
      <c r="AS1131" s="26"/>
      <c r="AT1131" s="26"/>
      <c r="AU1131" s="26"/>
      <c r="AV1131" s="26"/>
      <c r="AW1131" s="26"/>
      <c r="AX1131" s="26"/>
      <c r="AY1131" s="26">
        <v>1750</v>
      </c>
      <c r="AZ1131" s="26"/>
      <c r="BA1131" s="26"/>
      <c r="BB1131" s="26">
        <f t="shared" si="4548"/>
        <v>1750</v>
      </c>
      <c r="BC1131" s="26">
        <f t="shared" si="4549"/>
        <v>0</v>
      </c>
      <c r="BD1131" s="26">
        <f t="shared" si="4550"/>
        <v>0</v>
      </c>
      <c r="BE1131" s="26"/>
      <c r="BF1131" s="26"/>
      <c r="BG1131" s="26"/>
      <c r="BH1131" s="26">
        <f t="shared" si="4551"/>
        <v>1750</v>
      </c>
      <c r="BI1131" s="26">
        <f t="shared" si="4552"/>
        <v>0</v>
      </c>
      <c r="BJ1131" s="26">
        <f t="shared" si="4553"/>
        <v>0</v>
      </c>
      <c r="BK1131" s="26"/>
      <c r="BL1131" s="26"/>
      <c r="BM1131" s="26"/>
      <c r="BN1131" s="26">
        <f t="shared" si="4554"/>
        <v>1750</v>
      </c>
      <c r="BO1131" s="26">
        <f t="shared" si="4555"/>
        <v>0</v>
      </c>
      <c r="BP1131" s="26">
        <f t="shared" si="4556"/>
        <v>0</v>
      </c>
      <c r="BQ1131" s="26"/>
      <c r="BR1131" s="26"/>
      <c r="BS1131" s="26">
        <f t="shared" si="4557"/>
        <v>1750</v>
      </c>
      <c r="BT1131" s="26">
        <f t="shared" si="4558"/>
        <v>0</v>
      </c>
      <c r="BU1131" s="26">
        <f t="shared" si="4559"/>
        <v>0</v>
      </c>
      <c r="BV1131" s="26"/>
      <c r="BW1131" s="26"/>
      <c r="BX1131" s="26">
        <f t="shared" si="4560"/>
        <v>1750</v>
      </c>
      <c r="BY1131" s="26">
        <f t="shared" si="4561"/>
        <v>0</v>
      </c>
      <c r="BZ1131" s="26">
        <f t="shared" si="4562"/>
        <v>0</v>
      </c>
      <c r="CA1131" s="26"/>
      <c r="CB1131" s="26"/>
      <c r="CC1131" s="26"/>
      <c r="CD1131" s="26">
        <f t="shared" si="4366"/>
        <v>1750</v>
      </c>
      <c r="CE1131" s="26">
        <f t="shared" si="4367"/>
        <v>0</v>
      </c>
      <c r="CF1131" s="26">
        <f t="shared" si="4368"/>
        <v>0</v>
      </c>
      <c r="CG1131" s="26"/>
      <c r="CH1131" s="26"/>
      <c r="CI1131" s="26"/>
      <c r="CJ1131" s="26">
        <f t="shared" si="4369"/>
        <v>1750</v>
      </c>
      <c r="CK1131" s="26">
        <f t="shared" si="4370"/>
        <v>0</v>
      </c>
      <c r="CL1131" s="26">
        <f t="shared" si="4371"/>
        <v>0</v>
      </c>
      <c r="CM1131" s="26"/>
      <c r="CN1131" s="26"/>
      <c r="CO1131" s="26"/>
      <c r="CP1131" s="26">
        <f t="shared" si="4372"/>
        <v>1750</v>
      </c>
      <c r="CQ1131" s="26">
        <f t="shared" si="4373"/>
        <v>0</v>
      </c>
      <c r="CR1131" s="26">
        <f t="shared" si="4374"/>
        <v>0</v>
      </c>
      <c r="CS1131" s="26"/>
      <c r="CT1131" s="19"/>
      <c r="CU1131" s="35"/>
    </row>
    <row r="1132" spans="1:105" ht="62.4" hidden="1" x14ac:dyDescent="0.3">
      <c r="A1132" s="36" t="s">
        <v>603</v>
      </c>
      <c r="B1132" s="17"/>
      <c r="C1132" s="16"/>
      <c r="D1132" s="16"/>
      <c r="E1132" s="34" t="s">
        <v>604</v>
      </c>
      <c r="F1132" s="26"/>
      <c r="G1132" s="26"/>
      <c r="H1132" s="26"/>
      <c r="I1132" s="26"/>
      <c r="J1132" s="26"/>
      <c r="K1132" s="26"/>
      <c r="L1132" s="26"/>
      <c r="M1132" s="26"/>
      <c r="N1132" s="26"/>
      <c r="O1132" s="26"/>
      <c r="P1132" s="26"/>
      <c r="Q1132" s="26"/>
      <c r="R1132" s="26"/>
      <c r="S1132" s="26"/>
      <c r="T1132" s="26"/>
      <c r="U1132" s="26"/>
      <c r="V1132" s="26"/>
      <c r="W1132" s="26"/>
      <c r="X1132" s="26"/>
      <c r="Y1132" s="26"/>
      <c r="Z1132" s="26"/>
      <c r="AA1132" s="26"/>
      <c r="AB1132" s="26"/>
      <c r="AC1132" s="26"/>
      <c r="AD1132" s="26"/>
      <c r="AE1132" s="26"/>
      <c r="AF1132" s="26"/>
      <c r="AG1132" s="26"/>
      <c r="AH1132" s="26"/>
      <c r="AI1132" s="26"/>
      <c r="AJ1132" s="26"/>
      <c r="AK1132" s="26"/>
      <c r="AL1132" s="26"/>
      <c r="AM1132" s="26"/>
      <c r="AN1132" s="26"/>
      <c r="AO1132" s="26"/>
      <c r="AP1132" s="26"/>
      <c r="AQ1132" s="26"/>
      <c r="AR1132" s="26"/>
      <c r="AS1132" s="26"/>
      <c r="AT1132" s="26"/>
      <c r="AU1132" s="26"/>
      <c r="AV1132" s="26"/>
      <c r="AW1132" s="26"/>
      <c r="AX1132" s="26"/>
      <c r="AY1132" s="26">
        <f t="shared" si="4614"/>
        <v>1833.3340000000001</v>
      </c>
      <c r="AZ1132" s="26">
        <f t="shared" si="4615"/>
        <v>0</v>
      </c>
      <c r="BA1132" s="26">
        <f t="shared" si="4616"/>
        <v>0</v>
      </c>
      <c r="BB1132" s="26">
        <f t="shared" si="4548"/>
        <v>1833.3340000000001</v>
      </c>
      <c r="BC1132" s="26">
        <f t="shared" si="4549"/>
        <v>0</v>
      </c>
      <c r="BD1132" s="26">
        <f t="shared" si="4550"/>
        <v>0</v>
      </c>
      <c r="BE1132" s="26">
        <f t="shared" si="4617"/>
        <v>0</v>
      </c>
      <c r="BF1132" s="26">
        <f t="shared" si="4618"/>
        <v>0</v>
      </c>
      <c r="BG1132" s="26">
        <f t="shared" si="4619"/>
        <v>0</v>
      </c>
      <c r="BH1132" s="26">
        <f t="shared" si="4551"/>
        <v>1833.3340000000001</v>
      </c>
      <c r="BI1132" s="26">
        <f t="shared" si="4552"/>
        <v>0</v>
      </c>
      <c r="BJ1132" s="26">
        <f t="shared" si="4553"/>
        <v>0</v>
      </c>
      <c r="BK1132" s="26">
        <f t="shared" si="4620"/>
        <v>0</v>
      </c>
      <c r="BL1132" s="26">
        <f t="shared" si="4621"/>
        <v>0</v>
      </c>
      <c r="BM1132" s="26">
        <f t="shared" si="4622"/>
        <v>0</v>
      </c>
      <c r="BN1132" s="26">
        <f t="shared" si="4554"/>
        <v>1833.3340000000001</v>
      </c>
      <c r="BO1132" s="26">
        <f t="shared" si="4555"/>
        <v>0</v>
      </c>
      <c r="BP1132" s="26">
        <f t="shared" si="4556"/>
        <v>0</v>
      </c>
      <c r="BQ1132" s="26">
        <f t="shared" si="4623"/>
        <v>0</v>
      </c>
      <c r="BR1132" s="26">
        <f t="shared" si="4624"/>
        <v>0</v>
      </c>
      <c r="BS1132" s="26">
        <f t="shared" si="4557"/>
        <v>1833.3340000000001</v>
      </c>
      <c r="BT1132" s="26">
        <f t="shared" si="4558"/>
        <v>0</v>
      </c>
      <c r="BU1132" s="26">
        <f t="shared" si="4559"/>
        <v>0</v>
      </c>
      <c r="BV1132" s="26">
        <f t="shared" si="4625"/>
        <v>0</v>
      </c>
      <c r="BW1132" s="26">
        <f t="shared" si="4626"/>
        <v>0</v>
      </c>
      <c r="BX1132" s="26">
        <f t="shared" si="4560"/>
        <v>1833.3340000000001</v>
      </c>
      <c r="BY1132" s="26">
        <f t="shared" si="4561"/>
        <v>0</v>
      </c>
      <c r="BZ1132" s="26">
        <f t="shared" si="4562"/>
        <v>0</v>
      </c>
      <c r="CA1132" s="26">
        <f t="shared" si="4627"/>
        <v>-1833.3340000000001</v>
      </c>
      <c r="CB1132" s="26">
        <f t="shared" si="4628"/>
        <v>0</v>
      </c>
      <c r="CC1132" s="26">
        <f t="shared" si="4629"/>
        <v>0</v>
      </c>
      <c r="CD1132" s="26">
        <f t="shared" ref="CD1132:CD1195" si="4661">BX1132+CA1132</f>
        <v>0</v>
      </c>
      <c r="CE1132" s="26">
        <f t="shared" ref="CE1132:CE1195" si="4662">BY1132+CB1132</f>
        <v>0</v>
      </c>
      <c r="CF1132" s="26">
        <f t="shared" ref="CF1132:CF1195" si="4663">BZ1132+CC1132</f>
        <v>0</v>
      </c>
      <c r="CG1132" s="26">
        <f t="shared" si="4630"/>
        <v>0</v>
      </c>
      <c r="CH1132" s="26">
        <f t="shared" si="4631"/>
        <v>0</v>
      </c>
      <c r="CI1132" s="26">
        <f t="shared" si="4632"/>
        <v>0</v>
      </c>
      <c r="CJ1132" s="26">
        <f t="shared" ref="CJ1132:CJ1195" si="4664">CD1132+CG1132</f>
        <v>0</v>
      </c>
      <c r="CK1132" s="26">
        <f t="shared" ref="CK1132:CK1195" si="4665">CE1132+CH1132</f>
        <v>0</v>
      </c>
      <c r="CL1132" s="26">
        <f t="shared" ref="CL1132:CL1195" si="4666">CF1132+CI1132</f>
        <v>0</v>
      </c>
      <c r="CM1132" s="26">
        <f t="shared" si="4633"/>
        <v>0</v>
      </c>
      <c r="CN1132" s="26">
        <f t="shared" si="4634"/>
        <v>0</v>
      </c>
      <c r="CO1132" s="26">
        <f t="shared" si="4635"/>
        <v>0</v>
      </c>
      <c r="CP1132" s="26">
        <f t="shared" ref="CP1132:CP1195" si="4667">CJ1132+CM1132</f>
        <v>0</v>
      </c>
      <c r="CQ1132" s="26">
        <f t="shared" ref="CQ1132:CQ1195" si="4668">CK1132+CN1132</f>
        <v>0</v>
      </c>
      <c r="CR1132" s="26">
        <f t="shared" ref="CR1132:CR1195" si="4669">CL1132+CO1132</f>
        <v>0</v>
      </c>
      <c r="CS1132" s="26">
        <f t="shared" si="4636"/>
        <v>0</v>
      </c>
      <c r="CT1132" s="19">
        <v>0</v>
      </c>
      <c r="CU1132" s="35"/>
    </row>
    <row r="1133" spans="1:105" ht="46.8" hidden="1" x14ac:dyDescent="0.3">
      <c r="A1133" s="36" t="s">
        <v>603</v>
      </c>
      <c r="B1133" s="17">
        <v>600</v>
      </c>
      <c r="C1133" s="16"/>
      <c r="D1133" s="16"/>
      <c r="E1133" s="34" t="s">
        <v>43</v>
      </c>
      <c r="F1133" s="26"/>
      <c r="G1133" s="26"/>
      <c r="H1133" s="26"/>
      <c r="I1133" s="26"/>
      <c r="J1133" s="26"/>
      <c r="K1133" s="26"/>
      <c r="L1133" s="26"/>
      <c r="M1133" s="26"/>
      <c r="N1133" s="26"/>
      <c r="O1133" s="26"/>
      <c r="P1133" s="26"/>
      <c r="Q1133" s="26"/>
      <c r="R1133" s="26"/>
      <c r="S1133" s="26"/>
      <c r="T1133" s="26"/>
      <c r="U1133" s="26"/>
      <c r="V1133" s="26"/>
      <c r="W1133" s="26"/>
      <c r="X1133" s="26"/>
      <c r="Y1133" s="26"/>
      <c r="Z1133" s="26"/>
      <c r="AA1133" s="26"/>
      <c r="AB1133" s="26"/>
      <c r="AC1133" s="26"/>
      <c r="AD1133" s="26"/>
      <c r="AE1133" s="26"/>
      <c r="AF1133" s="26"/>
      <c r="AG1133" s="26"/>
      <c r="AH1133" s="26"/>
      <c r="AI1133" s="26"/>
      <c r="AJ1133" s="26"/>
      <c r="AK1133" s="26"/>
      <c r="AL1133" s="26"/>
      <c r="AM1133" s="26"/>
      <c r="AN1133" s="26"/>
      <c r="AO1133" s="26"/>
      <c r="AP1133" s="26"/>
      <c r="AQ1133" s="26"/>
      <c r="AR1133" s="26"/>
      <c r="AS1133" s="26"/>
      <c r="AT1133" s="26"/>
      <c r="AU1133" s="26"/>
      <c r="AV1133" s="26"/>
      <c r="AW1133" s="26"/>
      <c r="AX1133" s="26"/>
      <c r="AY1133" s="26">
        <f t="shared" si="4614"/>
        <v>1833.3340000000001</v>
      </c>
      <c r="AZ1133" s="26">
        <f t="shared" si="4615"/>
        <v>0</v>
      </c>
      <c r="BA1133" s="26">
        <f t="shared" si="4616"/>
        <v>0</v>
      </c>
      <c r="BB1133" s="26">
        <f t="shared" si="4548"/>
        <v>1833.3340000000001</v>
      </c>
      <c r="BC1133" s="26">
        <f t="shared" si="4549"/>
        <v>0</v>
      </c>
      <c r="BD1133" s="26">
        <f t="shared" si="4550"/>
        <v>0</v>
      </c>
      <c r="BE1133" s="26">
        <f t="shared" si="4617"/>
        <v>0</v>
      </c>
      <c r="BF1133" s="26">
        <f t="shared" si="4618"/>
        <v>0</v>
      </c>
      <c r="BG1133" s="26">
        <f t="shared" si="4619"/>
        <v>0</v>
      </c>
      <c r="BH1133" s="26">
        <f t="shared" si="4551"/>
        <v>1833.3340000000001</v>
      </c>
      <c r="BI1133" s="26">
        <f t="shared" si="4552"/>
        <v>0</v>
      </c>
      <c r="BJ1133" s="26">
        <f t="shared" si="4553"/>
        <v>0</v>
      </c>
      <c r="BK1133" s="26">
        <f t="shared" si="4620"/>
        <v>0</v>
      </c>
      <c r="BL1133" s="26">
        <f t="shared" si="4621"/>
        <v>0</v>
      </c>
      <c r="BM1133" s="26">
        <f t="shared" si="4622"/>
        <v>0</v>
      </c>
      <c r="BN1133" s="26">
        <f t="shared" si="4554"/>
        <v>1833.3340000000001</v>
      </c>
      <c r="BO1133" s="26">
        <f t="shared" si="4555"/>
        <v>0</v>
      </c>
      <c r="BP1133" s="26">
        <f t="shared" si="4556"/>
        <v>0</v>
      </c>
      <c r="BQ1133" s="26">
        <f t="shared" si="4623"/>
        <v>0</v>
      </c>
      <c r="BR1133" s="26">
        <f t="shared" si="4624"/>
        <v>0</v>
      </c>
      <c r="BS1133" s="26">
        <f t="shared" si="4557"/>
        <v>1833.3340000000001</v>
      </c>
      <c r="BT1133" s="26">
        <f t="shared" si="4558"/>
        <v>0</v>
      </c>
      <c r="BU1133" s="26">
        <f t="shared" si="4559"/>
        <v>0</v>
      </c>
      <c r="BV1133" s="26">
        <f t="shared" si="4625"/>
        <v>0</v>
      </c>
      <c r="BW1133" s="26">
        <f t="shared" si="4626"/>
        <v>0</v>
      </c>
      <c r="BX1133" s="26">
        <f t="shared" si="4560"/>
        <v>1833.3340000000001</v>
      </c>
      <c r="BY1133" s="26">
        <f t="shared" si="4561"/>
        <v>0</v>
      </c>
      <c r="BZ1133" s="26">
        <f t="shared" si="4562"/>
        <v>0</v>
      </c>
      <c r="CA1133" s="26">
        <f t="shared" si="4627"/>
        <v>-1833.3340000000001</v>
      </c>
      <c r="CB1133" s="26">
        <f t="shared" si="4628"/>
        <v>0</v>
      </c>
      <c r="CC1133" s="26">
        <f t="shared" si="4629"/>
        <v>0</v>
      </c>
      <c r="CD1133" s="26">
        <f t="shared" si="4661"/>
        <v>0</v>
      </c>
      <c r="CE1133" s="26">
        <f t="shared" si="4662"/>
        <v>0</v>
      </c>
      <c r="CF1133" s="26">
        <f t="shared" si="4663"/>
        <v>0</v>
      </c>
      <c r="CG1133" s="26">
        <f t="shared" si="4630"/>
        <v>0</v>
      </c>
      <c r="CH1133" s="26">
        <f t="shared" si="4631"/>
        <v>0</v>
      </c>
      <c r="CI1133" s="26">
        <f t="shared" si="4632"/>
        <v>0</v>
      </c>
      <c r="CJ1133" s="26">
        <f t="shared" si="4664"/>
        <v>0</v>
      </c>
      <c r="CK1133" s="26">
        <f t="shared" si="4665"/>
        <v>0</v>
      </c>
      <c r="CL1133" s="26">
        <f t="shared" si="4666"/>
        <v>0</v>
      </c>
      <c r="CM1133" s="26">
        <f t="shared" si="4633"/>
        <v>0</v>
      </c>
      <c r="CN1133" s="26">
        <f t="shared" si="4634"/>
        <v>0</v>
      </c>
      <c r="CO1133" s="26">
        <f t="shared" si="4635"/>
        <v>0</v>
      </c>
      <c r="CP1133" s="26">
        <f t="shared" si="4667"/>
        <v>0</v>
      </c>
      <c r="CQ1133" s="26">
        <f t="shared" si="4668"/>
        <v>0</v>
      </c>
      <c r="CR1133" s="26">
        <f t="shared" si="4669"/>
        <v>0</v>
      </c>
      <c r="CS1133" s="26">
        <f t="shared" si="4636"/>
        <v>0</v>
      </c>
      <c r="CT1133" s="19">
        <v>0</v>
      </c>
      <c r="CU1133" s="35"/>
    </row>
    <row r="1134" spans="1:105" hidden="1" x14ac:dyDescent="0.3">
      <c r="A1134" s="36" t="s">
        <v>603</v>
      </c>
      <c r="B1134" s="17">
        <v>620</v>
      </c>
      <c r="C1134" s="16"/>
      <c r="D1134" s="16"/>
      <c r="E1134" s="34" t="s">
        <v>44</v>
      </c>
      <c r="F1134" s="26"/>
      <c r="G1134" s="26"/>
      <c r="H1134" s="26"/>
      <c r="I1134" s="26"/>
      <c r="J1134" s="26"/>
      <c r="K1134" s="26"/>
      <c r="L1134" s="26"/>
      <c r="M1134" s="26"/>
      <c r="N1134" s="26"/>
      <c r="O1134" s="26"/>
      <c r="P1134" s="26"/>
      <c r="Q1134" s="26"/>
      <c r="R1134" s="26"/>
      <c r="S1134" s="26"/>
      <c r="T1134" s="26"/>
      <c r="U1134" s="26"/>
      <c r="V1134" s="26"/>
      <c r="W1134" s="26"/>
      <c r="X1134" s="26"/>
      <c r="Y1134" s="26"/>
      <c r="Z1134" s="26"/>
      <c r="AA1134" s="26"/>
      <c r="AB1134" s="26"/>
      <c r="AC1134" s="26"/>
      <c r="AD1134" s="26"/>
      <c r="AE1134" s="26"/>
      <c r="AF1134" s="26"/>
      <c r="AG1134" s="26"/>
      <c r="AH1134" s="26"/>
      <c r="AI1134" s="26"/>
      <c r="AJ1134" s="26"/>
      <c r="AK1134" s="26"/>
      <c r="AL1134" s="26"/>
      <c r="AM1134" s="26"/>
      <c r="AN1134" s="26"/>
      <c r="AO1134" s="26"/>
      <c r="AP1134" s="26"/>
      <c r="AQ1134" s="26"/>
      <c r="AR1134" s="26"/>
      <c r="AS1134" s="26"/>
      <c r="AT1134" s="26"/>
      <c r="AU1134" s="26"/>
      <c r="AV1134" s="26"/>
      <c r="AW1134" s="26"/>
      <c r="AX1134" s="26"/>
      <c r="AY1134" s="26">
        <f t="shared" si="4614"/>
        <v>1833.3340000000001</v>
      </c>
      <c r="AZ1134" s="26">
        <f t="shared" si="4615"/>
        <v>0</v>
      </c>
      <c r="BA1134" s="26">
        <f t="shared" si="4616"/>
        <v>0</v>
      </c>
      <c r="BB1134" s="26">
        <f t="shared" si="4548"/>
        <v>1833.3340000000001</v>
      </c>
      <c r="BC1134" s="26">
        <f t="shared" si="4549"/>
        <v>0</v>
      </c>
      <c r="BD1134" s="26">
        <f t="shared" si="4550"/>
        <v>0</v>
      </c>
      <c r="BE1134" s="26">
        <f t="shared" si="4617"/>
        <v>0</v>
      </c>
      <c r="BF1134" s="26">
        <f t="shared" si="4618"/>
        <v>0</v>
      </c>
      <c r="BG1134" s="26">
        <f t="shared" si="4619"/>
        <v>0</v>
      </c>
      <c r="BH1134" s="26">
        <f t="shared" si="4551"/>
        <v>1833.3340000000001</v>
      </c>
      <c r="BI1134" s="26">
        <f t="shared" si="4552"/>
        <v>0</v>
      </c>
      <c r="BJ1134" s="26">
        <f t="shared" si="4553"/>
        <v>0</v>
      </c>
      <c r="BK1134" s="26">
        <f t="shared" si="4620"/>
        <v>0</v>
      </c>
      <c r="BL1134" s="26">
        <f t="shared" si="4621"/>
        <v>0</v>
      </c>
      <c r="BM1134" s="26">
        <f t="shared" si="4622"/>
        <v>0</v>
      </c>
      <c r="BN1134" s="26">
        <f t="shared" si="4554"/>
        <v>1833.3340000000001</v>
      </c>
      <c r="BO1134" s="26">
        <f t="shared" si="4555"/>
        <v>0</v>
      </c>
      <c r="BP1134" s="26">
        <f t="shared" si="4556"/>
        <v>0</v>
      </c>
      <c r="BQ1134" s="26">
        <f t="shared" si="4623"/>
        <v>0</v>
      </c>
      <c r="BR1134" s="26">
        <f t="shared" si="4624"/>
        <v>0</v>
      </c>
      <c r="BS1134" s="26">
        <f t="shared" si="4557"/>
        <v>1833.3340000000001</v>
      </c>
      <c r="BT1134" s="26">
        <f t="shared" si="4558"/>
        <v>0</v>
      </c>
      <c r="BU1134" s="26">
        <f t="shared" si="4559"/>
        <v>0</v>
      </c>
      <c r="BV1134" s="26">
        <f t="shared" si="4625"/>
        <v>0</v>
      </c>
      <c r="BW1134" s="26">
        <f t="shared" si="4626"/>
        <v>0</v>
      </c>
      <c r="BX1134" s="26">
        <f t="shared" si="4560"/>
        <v>1833.3340000000001</v>
      </c>
      <c r="BY1134" s="26">
        <f t="shared" si="4561"/>
        <v>0</v>
      </c>
      <c r="BZ1134" s="26">
        <f t="shared" si="4562"/>
        <v>0</v>
      </c>
      <c r="CA1134" s="26">
        <f t="shared" si="4627"/>
        <v>-1833.3340000000001</v>
      </c>
      <c r="CB1134" s="26">
        <f t="shared" si="4628"/>
        <v>0</v>
      </c>
      <c r="CC1134" s="26">
        <f t="shared" si="4629"/>
        <v>0</v>
      </c>
      <c r="CD1134" s="26">
        <f t="shared" si="4661"/>
        <v>0</v>
      </c>
      <c r="CE1134" s="26">
        <f t="shared" si="4662"/>
        <v>0</v>
      </c>
      <c r="CF1134" s="26">
        <f t="shared" si="4663"/>
        <v>0</v>
      </c>
      <c r="CG1134" s="26">
        <f t="shared" si="4630"/>
        <v>0</v>
      </c>
      <c r="CH1134" s="26">
        <f t="shared" si="4631"/>
        <v>0</v>
      </c>
      <c r="CI1134" s="26">
        <f t="shared" si="4632"/>
        <v>0</v>
      </c>
      <c r="CJ1134" s="26">
        <f t="shared" si="4664"/>
        <v>0</v>
      </c>
      <c r="CK1134" s="26">
        <f t="shared" si="4665"/>
        <v>0</v>
      </c>
      <c r="CL1134" s="26">
        <f t="shared" si="4666"/>
        <v>0</v>
      </c>
      <c r="CM1134" s="26">
        <f t="shared" si="4633"/>
        <v>0</v>
      </c>
      <c r="CN1134" s="26">
        <f t="shared" si="4634"/>
        <v>0</v>
      </c>
      <c r="CO1134" s="26">
        <f t="shared" si="4635"/>
        <v>0</v>
      </c>
      <c r="CP1134" s="26">
        <f t="shared" si="4667"/>
        <v>0</v>
      </c>
      <c r="CQ1134" s="26">
        <f t="shared" si="4668"/>
        <v>0</v>
      </c>
      <c r="CR1134" s="26">
        <f t="shared" si="4669"/>
        <v>0</v>
      </c>
      <c r="CS1134" s="26">
        <f t="shared" si="4636"/>
        <v>0</v>
      </c>
      <c r="CT1134" s="19">
        <v>0</v>
      </c>
      <c r="CU1134" s="35"/>
    </row>
    <row r="1135" spans="1:105" hidden="1" x14ac:dyDescent="0.3">
      <c r="A1135" s="36" t="s">
        <v>603</v>
      </c>
      <c r="B1135" s="17">
        <v>620</v>
      </c>
      <c r="C1135" s="16" t="s">
        <v>45</v>
      </c>
      <c r="D1135" s="16" t="s">
        <v>311</v>
      </c>
      <c r="E1135" s="34" t="s">
        <v>385</v>
      </c>
      <c r="F1135" s="26"/>
      <c r="G1135" s="26"/>
      <c r="H1135" s="26"/>
      <c r="I1135" s="26"/>
      <c r="J1135" s="26"/>
      <c r="K1135" s="26"/>
      <c r="L1135" s="26"/>
      <c r="M1135" s="26"/>
      <c r="N1135" s="26"/>
      <c r="O1135" s="26"/>
      <c r="P1135" s="26"/>
      <c r="Q1135" s="26"/>
      <c r="R1135" s="26"/>
      <c r="S1135" s="26"/>
      <c r="T1135" s="26"/>
      <c r="U1135" s="26"/>
      <c r="V1135" s="26"/>
      <c r="W1135" s="26"/>
      <c r="X1135" s="26"/>
      <c r="Y1135" s="26"/>
      <c r="Z1135" s="26"/>
      <c r="AA1135" s="26"/>
      <c r="AB1135" s="26"/>
      <c r="AC1135" s="26"/>
      <c r="AD1135" s="26"/>
      <c r="AE1135" s="26"/>
      <c r="AF1135" s="26"/>
      <c r="AG1135" s="26"/>
      <c r="AH1135" s="26"/>
      <c r="AI1135" s="26"/>
      <c r="AJ1135" s="26"/>
      <c r="AK1135" s="26"/>
      <c r="AL1135" s="26"/>
      <c r="AM1135" s="26"/>
      <c r="AN1135" s="26"/>
      <c r="AO1135" s="26"/>
      <c r="AP1135" s="26"/>
      <c r="AQ1135" s="26"/>
      <c r="AR1135" s="26"/>
      <c r="AS1135" s="26"/>
      <c r="AT1135" s="26"/>
      <c r="AU1135" s="26"/>
      <c r="AV1135" s="26"/>
      <c r="AW1135" s="26"/>
      <c r="AX1135" s="26"/>
      <c r="AY1135" s="26">
        <v>1833.3340000000001</v>
      </c>
      <c r="AZ1135" s="26"/>
      <c r="BA1135" s="26"/>
      <c r="BB1135" s="26">
        <f t="shared" si="4548"/>
        <v>1833.3340000000001</v>
      </c>
      <c r="BC1135" s="26">
        <f t="shared" si="4549"/>
        <v>0</v>
      </c>
      <c r="BD1135" s="26">
        <f t="shared" si="4550"/>
        <v>0</v>
      </c>
      <c r="BE1135" s="26"/>
      <c r="BF1135" s="26"/>
      <c r="BG1135" s="26"/>
      <c r="BH1135" s="26">
        <f t="shared" si="4551"/>
        <v>1833.3340000000001</v>
      </c>
      <c r="BI1135" s="26">
        <f t="shared" si="4552"/>
        <v>0</v>
      </c>
      <c r="BJ1135" s="26">
        <f t="shared" si="4553"/>
        <v>0</v>
      </c>
      <c r="BK1135" s="26"/>
      <c r="BL1135" s="26"/>
      <c r="BM1135" s="26"/>
      <c r="BN1135" s="26">
        <f t="shared" si="4554"/>
        <v>1833.3340000000001</v>
      </c>
      <c r="BO1135" s="26">
        <f t="shared" si="4555"/>
        <v>0</v>
      </c>
      <c r="BP1135" s="26">
        <f t="shared" si="4556"/>
        <v>0</v>
      </c>
      <c r="BQ1135" s="26"/>
      <c r="BR1135" s="26"/>
      <c r="BS1135" s="26">
        <f t="shared" si="4557"/>
        <v>1833.3340000000001</v>
      </c>
      <c r="BT1135" s="26">
        <f t="shared" si="4558"/>
        <v>0</v>
      </c>
      <c r="BU1135" s="26">
        <f t="shared" si="4559"/>
        <v>0</v>
      </c>
      <c r="BV1135" s="26"/>
      <c r="BW1135" s="26"/>
      <c r="BX1135" s="26">
        <f t="shared" si="4560"/>
        <v>1833.3340000000001</v>
      </c>
      <c r="BY1135" s="26">
        <f t="shared" si="4561"/>
        <v>0</v>
      </c>
      <c r="BZ1135" s="26">
        <f t="shared" si="4562"/>
        <v>0</v>
      </c>
      <c r="CA1135" s="26">
        <v>-1833.3340000000001</v>
      </c>
      <c r="CB1135" s="26"/>
      <c r="CC1135" s="26"/>
      <c r="CD1135" s="26">
        <f t="shared" si="4661"/>
        <v>0</v>
      </c>
      <c r="CE1135" s="26">
        <f t="shared" si="4662"/>
        <v>0</v>
      </c>
      <c r="CF1135" s="26">
        <f t="shared" si="4663"/>
        <v>0</v>
      </c>
      <c r="CG1135" s="26"/>
      <c r="CH1135" s="26"/>
      <c r="CI1135" s="26"/>
      <c r="CJ1135" s="26">
        <f t="shared" si="4664"/>
        <v>0</v>
      </c>
      <c r="CK1135" s="26">
        <f t="shared" si="4665"/>
        <v>0</v>
      </c>
      <c r="CL1135" s="26">
        <f t="shared" si="4666"/>
        <v>0</v>
      </c>
      <c r="CM1135" s="26"/>
      <c r="CN1135" s="26"/>
      <c r="CO1135" s="26"/>
      <c r="CP1135" s="26">
        <f t="shared" si="4667"/>
        <v>0</v>
      </c>
      <c r="CQ1135" s="26">
        <f t="shared" si="4668"/>
        <v>0</v>
      </c>
      <c r="CR1135" s="26">
        <f t="shared" si="4669"/>
        <v>0</v>
      </c>
      <c r="CS1135" s="26"/>
      <c r="CT1135" s="19">
        <v>0</v>
      </c>
      <c r="CU1135" s="35"/>
    </row>
    <row r="1136" spans="1:105" ht="62.4" hidden="1" x14ac:dyDescent="0.3">
      <c r="A1136" s="16" t="s">
        <v>605</v>
      </c>
      <c r="B1136" s="17"/>
      <c r="C1136" s="16"/>
      <c r="D1136" s="16"/>
      <c r="E1136" s="34" t="s">
        <v>606</v>
      </c>
      <c r="F1136" s="26">
        <f t="shared" ref="F1136:K1136" si="4670">F1143+F1147+F1137</f>
        <v>21240</v>
      </c>
      <c r="G1136" s="26">
        <f t="shared" si="4670"/>
        <v>0</v>
      </c>
      <c r="H1136" s="26">
        <f t="shared" si="4670"/>
        <v>0</v>
      </c>
      <c r="I1136" s="26">
        <f t="shared" si="4670"/>
        <v>0</v>
      </c>
      <c r="J1136" s="26">
        <f t="shared" si="4670"/>
        <v>0</v>
      </c>
      <c r="K1136" s="26">
        <f t="shared" si="4670"/>
        <v>0</v>
      </c>
      <c r="L1136" s="26">
        <f t="shared" si="4527"/>
        <v>21240</v>
      </c>
      <c r="M1136" s="26">
        <f t="shared" si="4528"/>
        <v>0</v>
      </c>
      <c r="N1136" s="26">
        <f t="shared" si="4529"/>
        <v>0</v>
      </c>
      <c r="O1136" s="26">
        <f>O1143+O1147+O1137</f>
        <v>1369.71</v>
      </c>
      <c r="P1136" s="26">
        <f>P1143+P1147+P1137</f>
        <v>0</v>
      </c>
      <c r="Q1136" s="26">
        <f>Q1143+Q1147+Q1137</f>
        <v>0</v>
      </c>
      <c r="R1136" s="26">
        <f t="shared" si="4530"/>
        <v>22609.71</v>
      </c>
      <c r="S1136" s="26">
        <f t="shared" si="4531"/>
        <v>0</v>
      </c>
      <c r="T1136" s="26">
        <f t="shared" si="4532"/>
        <v>0</v>
      </c>
      <c r="U1136" s="26">
        <f>U1143+U1147+U1137</f>
        <v>0</v>
      </c>
      <c r="V1136" s="26">
        <f>V1143+V1147+V1137</f>
        <v>0</v>
      </c>
      <c r="W1136" s="26">
        <f>W1143+W1147+W1137</f>
        <v>0</v>
      </c>
      <c r="X1136" s="26">
        <f t="shared" si="4533"/>
        <v>22609.71</v>
      </c>
      <c r="Y1136" s="26">
        <f t="shared" si="4534"/>
        <v>0</v>
      </c>
      <c r="Z1136" s="26">
        <f t="shared" si="4535"/>
        <v>0</v>
      </c>
      <c r="AA1136" s="26">
        <f>AA1143+AA1147+AA1137</f>
        <v>0</v>
      </c>
      <c r="AB1136" s="26">
        <f>AB1143+AB1147+AB1137</f>
        <v>0</v>
      </c>
      <c r="AC1136" s="26">
        <f>AC1143+AC1147+AC1137</f>
        <v>0</v>
      </c>
      <c r="AD1136" s="26">
        <f t="shared" si="4536"/>
        <v>22609.71</v>
      </c>
      <c r="AE1136" s="26">
        <f t="shared" si="4537"/>
        <v>0</v>
      </c>
      <c r="AF1136" s="26">
        <f t="shared" si="4538"/>
        <v>0</v>
      </c>
      <c r="AG1136" s="26">
        <f>AG1143+AG1147+AG1137</f>
        <v>0</v>
      </c>
      <c r="AH1136" s="26">
        <f>AH1143+AH1147+AH1137</f>
        <v>0</v>
      </c>
      <c r="AI1136" s="26">
        <f>AI1143+AI1147+AI1137</f>
        <v>0</v>
      </c>
      <c r="AJ1136" s="26">
        <f t="shared" si="4539"/>
        <v>22609.71</v>
      </c>
      <c r="AK1136" s="26">
        <f t="shared" si="4540"/>
        <v>0</v>
      </c>
      <c r="AL1136" s="26">
        <f t="shared" si="4541"/>
        <v>0</v>
      </c>
      <c r="AM1136" s="26">
        <f>AM1143+AM1147+AM1137</f>
        <v>0</v>
      </c>
      <c r="AN1136" s="26">
        <f>AN1143+AN1147+AN1137</f>
        <v>0</v>
      </c>
      <c r="AO1136" s="26">
        <f>AO1143+AO1147+AO1137</f>
        <v>0</v>
      </c>
      <c r="AP1136" s="26">
        <f t="shared" si="4542"/>
        <v>22609.71</v>
      </c>
      <c r="AQ1136" s="26">
        <f t="shared" si="4543"/>
        <v>0</v>
      </c>
      <c r="AR1136" s="26">
        <f t="shared" si="4544"/>
        <v>0</v>
      </c>
      <c r="AS1136" s="26">
        <f>AS1143+AS1147+AS1137</f>
        <v>0</v>
      </c>
      <c r="AT1136" s="26">
        <f>AT1143+AT1147+AT1137</f>
        <v>0</v>
      </c>
      <c r="AU1136" s="26">
        <f>AU1143+AU1147+AU1137</f>
        <v>0</v>
      </c>
      <c r="AV1136" s="26">
        <f t="shared" si="4545"/>
        <v>22609.71</v>
      </c>
      <c r="AW1136" s="26">
        <f t="shared" si="4546"/>
        <v>0</v>
      </c>
      <c r="AX1136" s="26">
        <f t="shared" si="4547"/>
        <v>0</v>
      </c>
      <c r="AY1136" s="26">
        <f>AY1143+AY1147+AY1137</f>
        <v>52448.843999999997</v>
      </c>
      <c r="AZ1136" s="26">
        <f>AZ1143+AZ1147+AZ1137</f>
        <v>0</v>
      </c>
      <c r="BA1136" s="26">
        <f>BA1143+BA1147+BA1137</f>
        <v>0</v>
      </c>
      <c r="BB1136" s="26">
        <f t="shared" si="4548"/>
        <v>75058.554000000004</v>
      </c>
      <c r="BC1136" s="26">
        <f t="shared" si="4549"/>
        <v>0</v>
      </c>
      <c r="BD1136" s="26">
        <f t="shared" si="4550"/>
        <v>0</v>
      </c>
      <c r="BE1136" s="26">
        <f>BE1143+BE1147+BE1137</f>
        <v>0</v>
      </c>
      <c r="BF1136" s="26">
        <f>BF1143+BF1147+BF1137</f>
        <v>0</v>
      </c>
      <c r="BG1136" s="26">
        <f>BG1143+BG1147+BG1137</f>
        <v>0</v>
      </c>
      <c r="BH1136" s="26">
        <f t="shared" si="4551"/>
        <v>75058.554000000004</v>
      </c>
      <c r="BI1136" s="26">
        <f t="shared" si="4552"/>
        <v>0</v>
      </c>
      <c r="BJ1136" s="26">
        <f t="shared" si="4553"/>
        <v>0</v>
      </c>
      <c r="BK1136" s="26">
        <f>BK1143+BK1147+BK1137+BK1151</f>
        <v>68055.25</v>
      </c>
      <c r="BL1136" s="26">
        <f>BL1143+BL1147+BL1137+BL1151</f>
        <v>0</v>
      </c>
      <c r="BM1136" s="26">
        <f>BM1143+BM1147+BM1137+BM1151</f>
        <v>0</v>
      </c>
      <c r="BN1136" s="26">
        <f t="shared" si="4554"/>
        <v>143113.804</v>
      </c>
      <c r="BO1136" s="26">
        <f t="shared" si="4555"/>
        <v>0</v>
      </c>
      <c r="BP1136" s="26">
        <f t="shared" si="4556"/>
        <v>0</v>
      </c>
      <c r="BQ1136" s="26">
        <f>BQ1143+BQ1147+BQ1137+BQ1151</f>
        <v>0</v>
      </c>
      <c r="BR1136" s="26">
        <f>BR1143+BR1147+BR1137+BR1151</f>
        <v>0</v>
      </c>
      <c r="BS1136" s="26">
        <f t="shared" si="4557"/>
        <v>143113.804</v>
      </c>
      <c r="BT1136" s="26">
        <f t="shared" si="4558"/>
        <v>0</v>
      </c>
      <c r="BU1136" s="26">
        <f t="shared" si="4559"/>
        <v>0</v>
      </c>
      <c r="BV1136" s="26">
        <f>BV1143+BV1147+BV1137+BV1151</f>
        <v>0</v>
      </c>
      <c r="BW1136" s="26">
        <f>BW1143+BW1147+BW1137+BW1151</f>
        <v>0</v>
      </c>
      <c r="BX1136" s="26">
        <f t="shared" si="4560"/>
        <v>143113.804</v>
      </c>
      <c r="BY1136" s="26">
        <f t="shared" si="4561"/>
        <v>0</v>
      </c>
      <c r="BZ1136" s="26">
        <f t="shared" si="4562"/>
        <v>0</v>
      </c>
      <c r="CA1136" s="26">
        <f>CA1143+CA1147+CA1137+CA1151</f>
        <v>-10620</v>
      </c>
      <c r="CB1136" s="26">
        <f>CB1143+CB1147+CB1137+CB1151</f>
        <v>0</v>
      </c>
      <c r="CC1136" s="26">
        <f>CC1143+CC1147+CC1137+CC1151</f>
        <v>0</v>
      </c>
      <c r="CD1136" s="26">
        <f t="shared" si="4661"/>
        <v>132493.804</v>
      </c>
      <c r="CE1136" s="26">
        <f t="shared" si="4662"/>
        <v>0</v>
      </c>
      <c r="CF1136" s="26">
        <f t="shared" si="4663"/>
        <v>0</v>
      </c>
      <c r="CG1136" s="26">
        <f>CG1143+CG1147+CG1137+CG1151</f>
        <v>0</v>
      </c>
      <c r="CH1136" s="26">
        <f>CH1143+CH1147+CH1137+CH1151</f>
        <v>0</v>
      </c>
      <c r="CI1136" s="26">
        <f>CI1143+CI1147+CI1137+CI1151</f>
        <v>0</v>
      </c>
      <c r="CJ1136" s="26">
        <f t="shared" si="4664"/>
        <v>132493.804</v>
      </c>
      <c r="CK1136" s="26">
        <f t="shared" si="4665"/>
        <v>0</v>
      </c>
      <c r="CL1136" s="26">
        <f t="shared" si="4666"/>
        <v>0</v>
      </c>
      <c r="CM1136" s="26">
        <f>CM1143+CM1147+CM1137+CM1151</f>
        <v>0</v>
      </c>
      <c r="CN1136" s="26">
        <f>CN1143+CN1147+CN1137+CN1151</f>
        <v>0</v>
      </c>
      <c r="CO1136" s="26">
        <f>CO1143+CO1147+CO1137+CO1151</f>
        <v>0</v>
      </c>
      <c r="CP1136" s="26">
        <f t="shared" si="4667"/>
        <v>132493.804</v>
      </c>
      <c r="CQ1136" s="26">
        <f t="shared" si="4668"/>
        <v>0</v>
      </c>
      <c r="CR1136" s="26">
        <f t="shared" si="4669"/>
        <v>0</v>
      </c>
      <c r="CS1136" s="26">
        <f>CS1143+CS1147+CS1137+CS1151</f>
        <v>0</v>
      </c>
      <c r="CT1136" s="19"/>
      <c r="CU1136" s="35"/>
      <c r="CX1136" s="1" t="s">
        <v>26</v>
      </c>
    </row>
    <row r="1137" spans="1:105" ht="46.8" hidden="1" x14ac:dyDescent="0.3">
      <c r="A1137" s="36" t="s">
        <v>607</v>
      </c>
      <c r="B1137" s="17"/>
      <c r="C1137" s="16"/>
      <c r="D1137" s="16"/>
      <c r="E1137" s="34" t="s">
        <v>608</v>
      </c>
      <c r="F1137" s="26">
        <f t="shared" ref="F1137:F1138" si="4671">F1138</f>
        <v>0</v>
      </c>
      <c r="G1137" s="26">
        <f t="shared" ref="G1137:G1138" si="4672">G1138</f>
        <v>0</v>
      </c>
      <c r="H1137" s="26">
        <f t="shared" ref="H1137:H1138" si="4673">H1138</f>
        <v>0</v>
      </c>
      <c r="I1137" s="26">
        <f t="shared" ref="I1137:I1138" si="4674">I1138</f>
        <v>0</v>
      </c>
      <c r="J1137" s="26">
        <f t="shared" ref="J1137:J1138" si="4675">J1138</f>
        <v>0</v>
      </c>
      <c r="K1137" s="26">
        <f t="shared" ref="K1137:K1138" si="4676">K1138</f>
        <v>0</v>
      </c>
      <c r="L1137" s="26">
        <f t="shared" si="4527"/>
        <v>0</v>
      </c>
      <c r="M1137" s="26">
        <f t="shared" si="4528"/>
        <v>0</v>
      </c>
      <c r="N1137" s="26">
        <f t="shared" si="4529"/>
        <v>0</v>
      </c>
      <c r="O1137" s="26">
        <f t="shared" ref="O1137:O1138" si="4677">O1138</f>
        <v>0</v>
      </c>
      <c r="P1137" s="26">
        <f t="shared" ref="P1137:P1138" si="4678">P1138</f>
        <v>0</v>
      </c>
      <c r="Q1137" s="26">
        <f t="shared" ref="Q1137:Q1138" si="4679">Q1138</f>
        <v>0</v>
      </c>
      <c r="R1137" s="26">
        <f t="shared" si="4530"/>
        <v>0</v>
      </c>
      <c r="S1137" s="26">
        <f t="shared" si="4531"/>
        <v>0</v>
      </c>
      <c r="T1137" s="26">
        <f t="shared" si="4532"/>
        <v>0</v>
      </c>
      <c r="U1137" s="26">
        <f t="shared" ref="U1137:U1138" si="4680">U1138</f>
        <v>0</v>
      </c>
      <c r="V1137" s="26">
        <f t="shared" ref="V1137:V1138" si="4681">V1138</f>
        <v>0</v>
      </c>
      <c r="W1137" s="26">
        <f t="shared" ref="W1137:W1138" si="4682">W1138</f>
        <v>0</v>
      </c>
      <c r="X1137" s="26">
        <f t="shared" si="4533"/>
        <v>0</v>
      </c>
      <c r="Y1137" s="26">
        <f t="shared" si="4534"/>
        <v>0</v>
      </c>
      <c r="Z1137" s="26">
        <f t="shared" si="4535"/>
        <v>0</v>
      </c>
      <c r="AA1137" s="26">
        <f t="shared" ref="AA1137:AA1138" si="4683">AA1138</f>
        <v>0</v>
      </c>
      <c r="AB1137" s="26">
        <f t="shared" ref="AB1137:AB1138" si="4684">AB1138</f>
        <v>0</v>
      </c>
      <c r="AC1137" s="26">
        <f t="shared" ref="AC1137:AC1138" si="4685">AC1138</f>
        <v>0</v>
      </c>
      <c r="AD1137" s="26">
        <f t="shared" si="4536"/>
        <v>0</v>
      </c>
      <c r="AE1137" s="26">
        <f t="shared" si="4537"/>
        <v>0</v>
      </c>
      <c r="AF1137" s="26">
        <f t="shared" si="4538"/>
        <v>0</v>
      </c>
      <c r="AG1137" s="26">
        <f t="shared" ref="AG1137:AG1138" si="4686">AG1138</f>
        <v>0</v>
      </c>
      <c r="AH1137" s="26">
        <f t="shared" ref="AH1137:AH1138" si="4687">AH1138</f>
        <v>0</v>
      </c>
      <c r="AI1137" s="26">
        <f t="shared" ref="AI1137:AI1138" si="4688">AI1138</f>
        <v>0</v>
      </c>
      <c r="AJ1137" s="26">
        <f t="shared" si="4539"/>
        <v>0</v>
      </c>
      <c r="AK1137" s="26">
        <f t="shared" si="4540"/>
        <v>0</v>
      </c>
      <c r="AL1137" s="26">
        <f t="shared" si="4541"/>
        <v>0</v>
      </c>
      <c r="AM1137" s="26">
        <f t="shared" ref="AM1137:AM1138" si="4689">AM1138</f>
        <v>0</v>
      </c>
      <c r="AN1137" s="26">
        <f t="shared" ref="AN1137:AN1138" si="4690">AN1138</f>
        <v>0</v>
      </c>
      <c r="AO1137" s="26">
        <f t="shared" ref="AO1137:AO1138" si="4691">AO1138</f>
        <v>0</v>
      </c>
      <c r="AP1137" s="26">
        <f t="shared" si="4542"/>
        <v>0</v>
      </c>
      <c r="AQ1137" s="26">
        <f t="shared" si="4543"/>
        <v>0</v>
      </c>
      <c r="AR1137" s="26">
        <f t="shared" si="4544"/>
        <v>0</v>
      </c>
      <c r="AS1137" s="26">
        <f t="shared" ref="AS1137:AS1138" si="4692">AS1138</f>
        <v>0</v>
      </c>
      <c r="AT1137" s="26">
        <f t="shared" ref="AT1137:AT1138" si="4693">AT1138</f>
        <v>0</v>
      </c>
      <c r="AU1137" s="26">
        <f t="shared" ref="AU1137:AU1138" si="4694">AU1138</f>
        <v>0</v>
      </c>
      <c r="AV1137" s="26">
        <f t="shared" si="4545"/>
        <v>0</v>
      </c>
      <c r="AW1137" s="26">
        <f t="shared" si="4546"/>
        <v>0</v>
      </c>
      <c r="AX1137" s="26">
        <f t="shared" si="4547"/>
        <v>0</v>
      </c>
      <c r="AY1137" s="26">
        <f t="shared" ref="AY1137:AY1138" si="4695">AY1138</f>
        <v>0</v>
      </c>
      <c r="AZ1137" s="26">
        <f t="shared" ref="AZ1137:AZ1138" si="4696">AZ1138</f>
        <v>0</v>
      </c>
      <c r="BA1137" s="26">
        <f t="shared" ref="BA1137:BA1138" si="4697">BA1138</f>
        <v>0</v>
      </c>
      <c r="BB1137" s="26">
        <f t="shared" si="4548"/>
        <v>0</v>
      </c>
      <c r="BC1137" s="26">
        <f t="shared" si="4549"/>
        <v>0</v>
      </c>
      <c r="BD1137" s="26">
        <f t="shared" si="4550"/>
        <v>0</v>
      </c>
      <c r="BE1137" s="26">
        <f t="shared" ref="BE1137:BE1138" si="4698">BE1138</f>
        <v>0</v>
      </c>
      <c r="BF1137" s="26">
        <f t="shared" ref="BF1137:BF1138" si="4699">BF1138</f>
        <v>0</v>
      </c>
      <c r="BG1137" s="26">
        <f t="shared" ref="BG1137:BG1138" si="4700">BG1138</f>
        <v>0</v>
      </c>
      <c r="BH1137" s="26">
        <f t="shared" si="4551"/>
        <v>0</v>
      </c>
      <c r="BI1137" s="26">
        <f t="shared" si="4552"/>
        <v>0</v>
      </c>
      <c r="BJ1137" s="26">
        <f t="shared" si="4553"/>
        <v>0</v>
      </c>
      <c r="BK1137" s="26">
        <f t="shared" ref="BK1137:BK1138" si="4701">BK1138</f>
        <v>0</v>
      </c>
      <c r="BL1137" s="26">
        <f t="shared" ref="BL1137:BL1138" si="4702">BL1138</f>
        <v>0</v>
      </c>
      <c r="BM1137" s="26">
        <f t="shared" ref="BM1137:BM1138" si="4703">BM1138</f>
        <v>0</v>
      </c>
      <c r="BN1137" s="26">
        <f t="shared" si="4554"/>
        <v>0</v>
      </c>
      <c r="BO1137" s="26">
        <f t="shared" si="4555"/>
        <v>0</v>
      </c>
      <c r="BP1137" s="26">
        <f t="shared" si="4556"/>
        <v>0</v>
      </c>
      <c r="BQ1137" s="26">
        <f t="shared" ref="BQ1137:BQ1138" si="4704">BQ1138</f>
        <v>0</v>
      </c>
      <c r="BR1137" s="26">
        <f t="shared" ref="BR1137:BR1138" si="4705">BR1138</f>
        <v>0</v>
      </c>
      <c r="BS1137" s="26">
        <f t="shared" si="4557"/>
        <v>0</v>
      </c>
      <c r="BT1137" s="26">
        <f t="shared" si="4558"/>
        <v>0</v>
      </c>
      <c r="BU1137" s="26">
        <f t="shared" si="4559"/>
        <v>0</v>
      </c>
      <c r="BV1137" s="26">
        <f t="shared" ref="BV1137:BV1138" si="4706">BV1138</f>
        <v>0</v>
      </c>
      <c r="BW1137" s="26">
        <f t="shared" ref="BW1137:BW1138" si="4707">BW1138</f>
        <v>0</v>
      </c>
      <c r="BX1137" s="26">
        <f t="shared" si="4560"/>
        <v>0</v>
      </c>
      <c r="BY1137" s="26">
        <f t="shared" si="4561"/>
        <v>0</v>
      </c>
      <c r="BZ1137" s="26">
        <f t="shared" si="4562"/>
        <v>0</v>
      </c>
      <c r="CA1137" s="26">
        <f t="shared" ref="CA1137:CA1138" si="4708">CA1138</f>
        <v>0</v>
      </c>
      <c r="CB1137" s="26">
        <f t="shared" ref="CB1137:CB1138" si="4709">CB1138</f>
        <v>0</v>
      </c>
      <c r="CC1137" s="26">
        <f t="shared" ref="CC1137:CC1138" si="4710">CC1138</f>
        <v>0</v>
      </c>
      <c r="CD1137" s="26">
        <f t="shared" si="4661"/>
        <v>0</v>
      </c>
      <c r="CE1137" s="26">
        <f t="shared" si="4662"/>
        <v>0</v>
      </c>
      <c r="CF1137" s="26">
        <f t="shared" si="4663"/>
        <v>0</v>
      </c>
      <c r="CG1137" s="26">
        <f t="shared" ref="CG1137:CG1138" si="4711">CG1138</f>
        <v>0</v>
      </c>
      <c r="CH1137" s="26">
        <f t="shared" ref="CH1137:CH1138" si="4712">CH1138</f>
        <v>0</v>
      </c>
      <c r="CI1137" s="26">
        <f t="shared" ref="CI1137:CI1138" si="4713">CI1138</f>
        <v>0</v>
      </c>
      <c r="CJ1137" s="26">
        <f t="shared" si="4664"/>
        <v>0</v>
      </c>
      <c r="CK1137" s="26">
        <f t="shared" si="4665"/>
        <v>0</v>
      </c>
      <c r="CL1137" s="26">
        <f t="shared" si="4666"/>
        <v>0</v>
      </c>
      <c r="CM1137" s="26">
        <f t="shared" ref="CM1137:CM1138" si="4714">CM1138</f>
        <v>0</v>
      </c>
      <c r="CN1137" s="26">
        <f t="shared" ref="CN1137:CN1138" si="4715">CN1138</f>
        <v>0</v>
      </c>
      <c r="CO1137" s="26">
        <f t="shared" ref="CO1137:CO1138" si="4716">CO1138</f>
        <v>0</v>
      </c>
      <c r="CP1137" s="26">
        <f t="shared" si="4667"/>
        <v>0</v>
      </c>
      <c r="CQ1137" s="26">
        <f t="shared" si="4668"/>
        <v>0</v>
      </c>
      <c r="CR1137" s="26">
        <f t="shared" si="4669"/>
        <v>0</v>
      </c>
      <c r="CS1137" s="26">
        <f t="shared" ref="CS1137:CS1138" si="4717">CS1138</f>
        <v>0</v>
      </c>
      <c r="CT1137" s="19">
        <v>0</v>
      </c>
      <c r="CU1137" s="35"/>
      <c r="DA1137" s="1" t="s">
        <v>29</v>
      </c>
    </row>
    <row r="1138" spans="1:105" ht="46.8" hidden="1" x14ac:dyDescent="0.3">
      <c r="A1138" s="36" t="s">
        <v>607</v>
      </c>
      <c r="B1138" s="17">
        <v>600</v>
      </c>
      <c r="C1138" s="16"/>
      <c r="D1138" s="16"/>
      <c r="E1138" s="34" t="s">
        <v>43</v>
      </c>
      <c r="F1138" s="26">
        <f t="shared" si="4671"/>
        <v>0</v>
      </c>
      <c r="G1138" s="26">
        <f t="shared" si="4672"/>
        <v>0</v>
      </c>
      <c r="H1138" s="26">
        <f t="shared" si="4673"/>
        <v>0</v>
      </c>
      <c r="I1138" s="26">
        <f t="shared" si="4674"/>
        <v>0</v>
      </c>
      <c r="J1138" s="26">
        <f t="shared" si="4675"/>
        <v>0</v>
      </c>
      <c r="K1138" s="26">
        <f t="shared" si="4676"/>
        <v>0</v>
      </c>
      <c r="L1138" s="26">
        <f t="shared" si="4527"/>
        <v>0</v>
      </c>
      <c r="M1138" s="26">
        <f t="shared" si="4528"/>
        <v>0</v>
      </c>
      <c r="N1138" s="26">
        <f t="shared" si="4529"/>
        <v>0</v>
      </c>
      <c r="O1138" s="26">
        <f t="shared" si="4677"/>
        <v>0</v>
      </c>
      <c r="P1138" s="26">
        <f t="shared" si="4678"/>
        <v>0</v>
      </c>
      <c r="Q1138" s="26">
        <f t="shared" si="4679"/>
        <v>0</v>
      </c>
      <c r="R1138" s="26">
        <f t="shared" si="4530"/>
        <v>0</v>
      </c>
      <c r="S1138" s="26">
        <f t="shared" si="4531"/>
        <v>0</v>
      </c>
      <c r="T1138" s="26">
        <f t="shared" si="4532"/>
        <v>0</v>
      </c>
      <c r="U1138" s="26">
        <f t="shared" si="4680"/>
        <v>0</v>
      </c>
      <c r="V1138" s="26">
        <f t="shared" si="4681"/>
        <v>0</v>
      </c>
      <c r="W1138" s="26">
        <f t="shared" si="4682"/>
        <v>0</v>
      </c>
      <c r="X1138" s="26">
        <f t="shared" si="4533"/>
        <v>0</v>
      </c>
      <c r="Y1138" s="26">
        <f t="shared" si="4534"/>
        <v>0</v>
      </c>
      <c r="Z1138" s="26">
        <f t="shared" si="4535"/>
        <v>0</v>
      </c>
      <c r="AA1138" s="26">
        <f t="shared" si="4683"/>
        <v>0</v>
      </c>
      <c r="AB1138" s="26">
        <f t="shared" si="4684"/>
        <v>0</v>
      </c>
      <c r="AC1138" s="26">
        <f t="shared" si="4685"/>
        <v>0</v>
      </c>
      <c r="AD1138" s="26">
        <f t="shared" si="4536"/>
        <v>0</v>
      </c>
      <c r="AE1138" s="26">
        <f t="shared" si="4537"/>
        <v>0</v>
      </c>
      <c r="AF1138" s="26">
        <f t="shared" si="4538"/>
        <v>0</v>
      </c>
      <c r="AG1138" s="26">
        <f t="shared" si="4686"/>
        <v>0</v>
      </c>
      <c r="AH1138" s="26">
        <f t="shared" si="4687"/>
        <v>0</v>
      </c>
      <c r="AI1138" s="26">
        <f t="shared" si="4688"/>
        <v>0</v>
      </c>
      <c r="AJ1138" s="26">
        <f t="shared" si="4539"/>
        <v>0</v>
      </c>
      <c r="AK1138" s="26">
        <f t="shared" si="4540"/>
        <v>0</v>
      </c>
      <c r="AL1138" s="26">
        <f t="shared" si="4541"/>
        <v>0</v>
      </c>
      <c r="AM1138" s="26">
        <f t="shared" si="4689"/>
        <v>0</v>
      </c>
      <c r="AN1138" s="26">
        <f t="shared" si="4690"/>
        <v>0</v>
      </c>
      <c r="AO1138" s="26">
        <f t="shared" si="4691"/>
        <v>0</v>
      </c>
      <c r="AP1138" s="26">
        <f t="shared" si="4542"/>
        <v>0</v>
      </c>
      <c r="AQ1138" s="26">
        <f t="shared" si="4543"/>
        <v>0</v>
      </c>
      <c r="AR1138" s="26">
        <f t="shared" si="4544"/>
        <v>0</v>
      </c>
      <c r="AS1138" s="26">
        <f t="shared" si="4692"/>
        <v>0</v>
      </c>
      <c r="AT1138" s="26">
        <f t="shared" si="4693"/>
        <v>0</v>
      </c>
      <c r="AU1138" s="26">
        <f t="shared" si="4694"/>
        <v>0</v>
      </c>
      <c r="AV1138" s="26">
        <f t="shared" si="4545"/>
        <v>0</v>
      </c>
      <c r="AW1138" s="26">
        <f t="shared" si="4546"/>
        <v>0</v>
      </c>
      <c r="AX1138" s="26">
        <f t="shared" si="4547"/>
        <v>0</v>
      </c>
      <c r="AY1138" s="26">
        <f t="shared" si="4695"/>
        <v>0</v>
      </c>
      <c r="AZ1138" s="26">
        <f t="shared" si="4696"/>
        <v>0</v>
      </c>
      <c r="BA1138" s="26">
        <f t="shared" si="4697"/>
        <v>0</v>
      </c>
      <c r="BB1138" s="26">
        <f t="shared" si="4548"/>
        <v>0</v>
      </c>
      <c r="BC1138" s="26">
        <f t="shared" si="4549"/>
        <v>0</v>
      </c>
      <c r="BD1138" s="26">
        <f t="shared" si="4550"/>
        <v>0</v>
      </c>
      <c r="BE1138" s="26">
        <f t="shared" si="4698"/>
        <v>0</v>
      </c>
      <c r="BF1138" s="26">
        <f t="shared" si="4699"/>
        <v>0</v>
      </c>
      <c r="BG1138" s="26">
        <f t="shared" si="4700"/>
        <v>0</v>
      </c>
      <c r="BH1138" s="26">
        <f t="shared" si="4551"/>
        <v>0</v>
      </c>
      <c r="BI1138" s="26">
        <f t="shared" si="4552"/>
        <v>0</v>
      </c>
      <c r="BJ1138" s="26">
        <f t="shared" si="4553"/>
        <v>0</v>
      </c>
      <c r="BK1138" s="26">
        <f t="shared" si="4701"/>
        <v>0</v>
      </c>
      <c r="BL1138" s="26">
        <f t="shared" si="4702"/>
        <v>0</v>
      </c>
      <c r="BM1138" s="26">
        <f t="shared" si="4703"/>
        <v>0</v>
      </c>
      <c r="BN1138" s="26">
        <f t="shared" si="4554"/>
        <v>0</v>
      </c>
      <c r="BO1138" s="26">
        <f t="shared" si="4555"/>
        <v>0</v>
      </c>
      <c r="BP1138" s="26">
        <f t="shared" si="4556"/>
        <v>0</v>
      </c>
      <c r="BQ1138" s="26">
        <f t="shared" si="4704"/>
        <v>0</v>
      </c>
      <c r="BR1138" s="26">
        <f t="shared" si="4705"/>
        <v>0</v>
      </c>
      <c r="BS1138" s="26">
        <f t="shared" si="4557"/>
        <v>0</v>
      </c>
      <c r="BT1138" s="26">
        <f t="shared" si="4558"/>
        <v>0</v>
      </c>
      <c r="BU1138" s="26">
        <f t="shared" si="4559"/>
        <v>0</v>
      </c>
      <c r="BV1138" s="26">
        <f t="shared" si="4706"/>
        <v>0</v>
      </c>
      <c r="BW1138" s="26">
        <f t="shared" si="4707"/>
        <v>0</v>
      </c>
      <c r="BX1138" s="26">
        <f t="shared" si="4560"/>
        <v>0</v>
      </c>
      <c r="BY1138" s="26">
        <f t="shared" si="4561"/>
        <v>0</v>
      </c>
      <c r="BZ1138" s="26">
        <f t="shared" si="4562"/>
        <v>0</v>
      </c>
      <c r="CA1138" s="26">
        <f t="shared" si="4708"/>
        <v>0</v>
      </c>
      <c r="CB1138" s="26">
        <f t="shared" si="4709"/>
        <v>0</v>
      </c>
      <c r="CC1138" s="26">
        <f t="shared" si="4710"/>
        <v>0</v>
      </c>
      <c r="CD1138" s="26">
        <f t="shared" si="4661"/>
        <v>0</v>
      </c>
      <c r="CE1138" s="26">
        <f t="shared" si="4662"/>
        <v>0</v>
      </c>
      <c r="CF1138" s="26">
        <f t="shared" si="4663"/>
        <v>0</v>
      </c>
      <c r="CG1138" s="26">
        <f t="shared" si="4711"/>
        <v>0</v>
      </c>
      <c r="CH1138" s="26">
        <f t="shared" si="4712"/>
        <v>0</v>
      </c>
      <c r="CI1138" s="26">
        <f t="shared" si="4713"/>
        <v>0</v>
      </c>
      <c r="CJ1138" s="26">
        <f t="shared" si="4664"/>
        <v>0</v>
      </c>
      <c r="CK1138" s="26">
        <f t="shared" si="4665"/>
        <v>0</v>
      </c>
      <c r="CL1138" s="26">
        <f t="shared" si="4666"/>
        <v>0</v>
      </c>
      <c r="CM1138" s="26">
        <f t="shared" si="4714"/>
        <v>0</v>
      </c>
      <c r="CN1138" s="26">
        <f t="shared" si="4715"/>
        <v>0</v>
      </c>
      <c r="CO1138" s="26">
        <f t="shared" si="4716"/>
        <v>0</v>
      </c>
      <c r="CP1138" s="26">
        <f t="shared" si="4667"/>
        <v>0</v>
      </c>
      <c r="CQ1138" s="26">
        <f t="shared" si="4668"/>
        <v>0</v>
      </c>
      <c r="CR1138" s="26">
        <f t="shared" si="4669"/>
        <v>0</v>
      </c>
      <c r="CS1138" s="26">
        <f t="shared" si="4717"/>
        <v>0</v>
      </c>
      <c r="CT1138" s="19">
        <v>0</v>
      </c>
      <c r="CU1138" s="35"/>
      <c r="CY1138" s="1" t="s">
        <v>27</v>
      </c>
    </row>
    <row r="1139" spans="1:105" hidden="1" x14ac:dyDescent="0.3">
      <c r="A1139" s="36" t="s">
        <v>607</v>
      </c>
      <c r="B1139" s="17">
        <v>620</v>
      </c>
      <c r="C1139" s="16"/>
      <c r="D1139" s="16"/>
      <c r="E1139" s="34" t="s">
        <v>44</v>
      </c>
      <c r="F1139" s="26">
        <f t="shared" ref="F1139:K1139" si="4718">F1141+F1140+F1142</f>
        <v>0</v>
      </c>
      <c r="G1139" s="26">
        <f t="shared" si="4718"/>
        <v>0</v>
      </c>
      <c r="H1139" s="26">
        <f t="shared" si="4718"/>
        <v>0</v>
      </c>
      <c r="I1139" s="26">
        <f t="shared" si="4718"/>
        <v>0</v>
      </c>
      <c r="J1139" s="26">
        <f t="shared" si="4718"/>
        <v>0</v>
      </c>
      <c r="K1139" s="26">
        <f t="shared" si="4718"/>
        <v>0</v>
      </c>
      <c r="L1139" s="26">
        <f t="shared" si="4527"/>
        <v>0</v>
      </c>
      <c r="M1139" s="26">
        <f t="shared" si="4528"/>
        <v>0</v>
      </c>
      <c r="N1139" s="26">
        <f t="shared" si="4529"/>
        <v>0</v>
      </c>
      <c r="O1139" s="26">
        <f>O1141+O1140+O1142</f>
        <v>0</v>
      </c>
      <c r="P1139" s="26">
        <f>P1141+P1140+P1142</f>
        <v>0</v>
      </c>
      <c r="Q1139" s="26">
        <f>Q1141+Q1140+Q1142</f>
        <v>0</v>
      </c>
      <c r="R1139" s="26">
        <f t="shared" si="4530"/>
        <v>0</v>
      </c>
      <c r="S1139" s="26">
        <f t="shared" si="4531"/>
        <v>0</v>
      </c>
      <c r="T1139" s="26">
        <f t="shared" si="4532"/>
        <v>0</v>
      </c>
      <c r="U1139" s="26">
        <f>U1141+U1140+U1142</f>
        <v>0</v>
      </c>
      <c r="V1139" s="26">
        <f>V1141+V1140+V1142</f>
        <v>0</v>
      </c>
      <c r="W1139" s="26">
        <f>W1141+W1140+W1142</f>
        <v>0</v>
      </c>
      <c r="X1139" s="26">
        <f t="shared" si="4533"/>
        <v>0</v>
      </c>
      <c r="Y1139" s="26">
        <f t="shared" si="4534"/>
        <v>0</v>
      </c>
      <c r="Z1139" s="26">
        <f t="shared" si="4535"/>
        <v>0</v>
      </c>
      <c r="AA1139" s="26">
        <f>AA1141+AA1140+AA1142</f>
        <v>0</v>
      </c>
      <c r="AB1139" s="26">
        <f>AB1141+AB1140+AB1142</f>
        <v>0</v>
      </c>
      <c r="AC1139" s="26">
        <f>AC1141+AC1140+AC1142</f>
        <v>0</v>
      </c>
      <c r="AD1139" s="26">
        <f t="shared" si="4536"/>
        <v>0</v>
      </c>
      <c r="AE1139" s="26">
        <f t="shared" si="4537"/>
        <v>0</v>
      </c>
      <c r="AF1139" s="26">
        <f t="shared" si="4538"/>
        <v>0</v>
      </c>
      <c r="AG1139" s="26">
        <f>AG1141+AG1140+AG1142</f>
        <v>0</v>
      </c>
      <c r="AH1139" s="26">
        <f>AH1141+AH1140+AH1142</f>
        <v>0</v>
      </c>
      <c r="AI1139" s="26">
        <f>AI1141+AI1140+AI1142</f>
        <v>0</v>
      </c>
      <c r="AJ1139" s="26">
        <f t="shared" si="4539"/>
        <v>0</v>
      </c>
      <c r="AK1139" s="26">
        <f t="shared" si="4540"/>
        <v>0</v>
      </c>
      <c r="AL1139" s="26">
        <f t="shared" si="4541"/>
        <v>0</v>
      </c>
      <c r="AM1139" s="26">
        <f>AM1141+AM1140+AM1142</f>
        <v>0</v>
      </c>
      <c r="AN1139" s="26">
        <f>AN1141+AN1140+AN1142</f>
        <v>0</v>
      </c>
      <c r="AO1139" s="26">
        <f>AO1141+AO1140+AO1142</f>
        <v>0</v>
      </c>
      <c r="AP1139" s="26">
        <f t="shared" si="4542"/>
        <v>0</v>
      </c>
      <c r="AQ1139" s="26">
        <f t="shared" si="4543"/>
        <v>0</v>
      </c>
      <c r="AR1139" s="26">
        <f t="shared" si="4544"/>
        <v>0</v>
      </c>
      <c r="AS1139" s="26">
        <f>AS1141+AS1140+AS1142</f>
        <v>0</v>
      </c>
      <c r="AT1139" s="26">
        <f>AT1141+AT1140+AT1142</f>
        <v>0</v>
      </c>
      <c r="AU1139" s="26">
        <f>AU1141+AU1140+AU1142</f>
        <v>0</v>
      </c>
      <c r="AV1139" s="26">
        <f t="shared" si="4545"/>
        <v>0</v>
      </c>
      <c r="AW1139" s="26">
        <f t="shared" si="4546"/>
        <v>0</v>
      </c>
      <c r="AX1139" s="26">
        <f t="shared" si="4547"/>
        <v>0</v>
      </c>
      <c r="AY1139" s="26">
        <f>AY1141+AY1140+AY1142</f>
        <v>0</v>
      </c>
      <c r="AZ1139" s="26">
        <f>AZ1141+AZ1140+AZ1142</f>
        <v>0</v>
      </c>
      <c r="BA1139" s="26">
        <f>BA1141+BA1140+BA1142</f>
        <v>0</v>
      </c>
      <c r="BB1139" s="26">
        <f t="shared" si="4548"/>
        <v>0</v>
      </c>
      <c r="BC1139" s="26">
        <f t="shared" si="4549"/>
        <v>0</v>
      </c>
      <c r="BD1139" s="26">
        <f t="shared" si="4550"/>
        <v>0</v>
      </c>
      <c r="BE1139" s="26">
        <f>BE1141+BE1140+BE1142</f>
        <v>0</v>
      </c>
      <c r="BF1139" s="26">
        <f>BF1141+BF1140+BF1142</f>
        <v>0</v>
      </c>
      <c r="BG1139" s="26">
        <f>BG1141+BG1140+BG1142</f>
        <v>0</v>
      </c>
      <c r="BH1139" s="26">
        <f t="shared" si="4551"/>
        <v>0</v>
      </c>
      <c r="BI1139" s="26">
        <f t="shared" si="4552"/>
        <v>0</v>
      </c>
      <c r="BJ1139" s="26">
        <f t="shared" si="4553"/>
        <v>0</v>
      </c>
      <c r="BK1139" s="26">
        <f>BK1141+BK1140+BK1142</f>
        <v>0</v>
      </c>
      <c r="BL1139" s="26">
        <f>BL1141+BL1140+BL1142</f>
        <v>0</v>
      </c>
      <c r="BM1139" s="26">
        <f>BM1141+BM1140+BM1142</f>
        <v>0</v>
      </c>
      <c r="BN1139" s="26">
        <f t="shared" si="4554"/>
        <v>0</v>
      </c>
      <c r="BO1139" s="26">
        <f t="shared" si="4555"/>
        <v>0</v>
      </c>
      <c r="BP1139" s="26">
        <f t="shared" si="4556"/>
        <v>0</v>
      </c>
      <c r="BQ1139" s="26">
        <f>BQ1141+BQ1140+BQ1142</f>
        <v>0</v>
      </c>
      <c r="BR1139" s="26">
        <f>BR1141+BR1140+BR1142</f>
        <v>0</v>
      </c>
      <c r="BS1139" s="26">
        <f t="shared" si="4557"/>
        <v>0</v>
      </c>
      <c r="BT1139" s="26">
        <f t="shared" si="4558"/>
        <v>0</v>
      </c>
      <c r="BU1139" s="26">
        <f t="shared" si="4559"/>
        <v>0</v>
      </c>
      <c r="BV1139" s="26">
        <f>BV1141+BV1140+BV1142</f>
        <v>0</v>
      </c>
      <c r="BW1139" s="26">
        <f>BW1141+BW1140+BW1142</f>
        <v>0</v>
      </c>
      <c r="BX1139" s="26">
        <f t="shared" si="4560"/>
        <v>0</v>
      </c>
      <c r="BY1139" s="26">
        <f t="shared" si="4561"/>
        <v>0</v>
      </c>
      <c r="BZ1139" s="26">
        <f t="shared" si="4562"/>
        <v>0</v>
      </c>
      <c r="CA1139" s="26">
        <f>CA1141+CA1140+CA1142</f>
        <v>0</v>
      </c>
      <c r="CB1139" s="26">
        <f>CB1141+CB1140+CB1142</f>
        <v>0</v>
      </c>
      <c r="CC1139" s="26">
        <f>CC1141+CC1140+CC1142</f>
        <v>0</v>
      </c>
      <c r="CD1139" s="26">
        <f t="shared" si="4661"/>
        <v>0</v>
      </c>
      <c r="CE1139" s="26">
        <f t="shared" si="4662"/>
        <v>0</v>
      </c>
      <c r="CF1139" s="26">
        <f t="shared" si="4663"/>
        <v>0</v>
      </c>
      <c r="CG1139" s="26">
        <f>CG1141+CG1140+CG1142</f>
        <v>0</v>
      </c>
      <c r="CH1139" s="26">
        <f>CH1141+CH1140+CH1142</f>
        <v>0</v>
      </c>
      <c r="CI1139" s="26">
        <f>CI1141+CI1140+CI1142</f>
        <v>0</v>
      </c>
      <c r="CJ1139" s="26">
        <f t="shared" si="4664"/>
        <v>0</v>
      </c>
      <c r="CK1139" s="26">
        <f t="shared" si="4665"/>
        <v>0</v>
      </c>
      <c r="CL1139" s="26">
        <f t="shared" si="4666"/>
        <v>0</v>
      </c>
      <c r="CM1139" s="26">
        <f>CM1141+CM1140+CM1142</f>
        <v>0</v>
      </c>
      <c r="CN1139" s="26">
        <f>CN1141+CN1140+CN1142</f>
        <v>0</v>
      </c>
      <c r="CO1139" s="26">
        <f>CO1141+CO1140+CO1142</f>
        <v>0</v>
      </c>
      <c r="CP1139" s="26">
        <f t="shared" si="4667"/>
        <v>0</v>
      </c>
      <c r="CQ1139" s="26">
        <f t="shared" si="4668"/>
        <v>0</v>
      </c>
      <c r="CR1139" s="26">
        <f t="shared" si="4669"/>
        <v>0</v>
      </c>
      <c r="CS1139" s="26">
        <f>CS1141+CS1140+CS1142</f>
        <v>0</v>
      </c>
      <c r="CT1139" s="19">
        <v>0</v>
      </c>
      <c r="CU1139" s="35"/>
      <c r="CZ1139" s="1" t="s">
        <v>28</v>
      </c>
    </row>
    <row r="1140" spans="1:105" hidden="1" x14ac:dyDescent="0.3">
      <c r="A1140" s="36" t="s">
        <v>607</v>
      </c>
      <c r="B1140" s="17">
        <v>620</v>
      </c>
      <c r="C1140" s="16" t="s">
        <v>45</v>
      </c>
      <c r="D1140" s="16" t="s">
        <v>40</v>
      </c>
      <c r="E1140" s="34" t="s">
        <v>434</v>
      </c>
      <c r="F1140" s="26"/>
      <c r="G1140" s="26"/>
      <c r="H1140" s="26"/>
      <c r="I1140" s="26"/>
      <c r="J1140" s="26"/>
      <c r="K1140" s="26"/>
      <c r="L1140" s="26">
        <f t="shared" si="4527"/>
        <v>0</v>
      </c>
      <c r="M1140" s="26">
        <f t="shared" si="4528"/>
        <v>0</v>
      </c>
      <c r="N1140" s="26">
        <f t="shared" si="4529"/>
        <v>0</v>
      </c>
      <c r="O1140" s="26"/>
      <c r="P1140" s="26"/>
      <c r="Q1140" s="26"/>
      <c r="R1140" s="26">
        <f t="shared" si="4530"/>
        <v>0</v>
      </c>
      <c r="S1140" s="26">
        <f t="shared" si="4531"/>
        <v>0</v>
      </c>
      <c r="T1140" s="26">
        <f t="shared" si="4532"/>
        <v>0</v>
      </c>
      <c r="U1140" s="26"/>
      <c r="V1140" s="26"/>
      <c r="W1140" s="26"/>
      <c r="X1140" s="26">
        <f t="shared" si="4533"/>
        <v>0</v>
      </c>
      <c r="Y1140" s="26">
        <f t="shared" si="4534"/>
        <v>0</v>
      </c>
      <c r="Z1140" s="26">
        <f t="shared" si="4535"/>
        <v>0</v>
      </c>
      <c r="AA1140" s="26"/>
      <c r="AB1140" s="26"/>
      <c r="AC1140" s="26"/>
      <c r="AD1140" s="26">
        <f t="shared" si="4536"/>
        <v>0</v>
      </c>
      <c r="AE1140" s="26">
        <f t="shared" si="4537"/>
        <v>0</v>
      </c>
      <c r="AF1140" s="26">
        <f t="shared" si="4538"/>
        <v>0</v>
      </c>
      <c r="AG1140" s="26"/>
      <c r="AH1140" s="26"/>
      <c r="AI1140" s="26"/>
      <c r="AJ1140" s="26">
        <f t="shared" si="4539"/>
        <v>0</v>
      </c>
      <c r="AK1140" s="26">
        <f t="shared" si="4540"/>
        <v>0</v>
      </c>
      <c r="AL1140" s="26">
        <f t="shared" si="4541"/>
        <v>0</v>
      </c>
      <c r="AM1140" s="26"/>
      <c r="AN1140" s="26"/>
      <c r="AO1140" s="26"/>
      <c r="AP1140" s="26">
        <f t="shared" si="4542"/>
        <v>0</v>
      </c>
      <c r="AQ1140" s="26">
        <f t="shared" si="4543"/>
        <v>0</v>
      </c>
      <c r="AR1140" s="26">
        <f t="shared" si="4544"/>
        <v>0</v>
      </c>
      <c r="AS1140" s="26"/>
      <c r="AT1140" s="26"/>
      <c r="AU1140" s="26"/>
      <c r="AV1140" s="26">
        <f t="shared" si="4545"/>
        <v>0</v>
      </c>
      <c r="AW1140" s="26">
        <f t="shared" si="4546"/>
        <v>0</v>
      </c>
      <c r="AX1140" s="26">
        <f t="shared" si="4547"/>
        <v>0</v>
      </c>
      <c r="AY1140" s="26"/>
      <c r="AZ1140" s="26"/>
      <c r="BA1140" s="26"/>
      <c r="BB1140" s="26">
        <f t="shared" si="4548"/>
        <v>0</v>
      </c>
      <c r="BC1140" s="26">
        <f t="shared" si="4549"/>
        <v>0</v>
      </c>
      <c r="BD1140" s="26">
        <f t="shared" si="4550"/>
        <v>0</v>
      </c>
      <c r="BE1140" s="26"/>
      <c r="BF1140" s="26"/>
      <c r="BG1140" s="26"/>
      <c r="BH1140" s="26">
        <f t="shared" si="4551"/>
        <v>0</v>
      </c>
      <c r="BI1140" s="26">
        <f t="shared" si="4552"/>
        <v>0</v>
      </c>
      <c r="BJ1140" s="26">
        <f t="shared" si="4553"/>
        <v>0</v>
      </c>
      <c r="BK1140" s="26"/>
      <c r="BL1140" s="26"/>
      <c r="BM1140" s="26"/>
      <c r="BN1140" s="26">
        <f t="shared" si="4554"/>
        <v>0</v>
      </c>
      <c r="BO1140" s="26">
        <f t="shared" si="4555"/>
        <v>0</v>
      </c>
      <c r="BP1140" s="26">
        <f t="shared" si="4556"/>
        <v>0</v>
      </c>
      <c r="BQ1140" s="26"/>
      <c r="BR1140" s="26"/>
      <c r="BS1140" s="26">
        <f t="shared" si="4557"/>
        <v>0</v>
      </c>
      <c r="BT1140" s="26">
        <f t="shared" si="4558"/>
        <v>0</v>
      </c>
      <c r="BU1140" s="26">
        <f t="shared" si="4559"/>
        <v>0</v>
      </c>
      <c r="BV1140" s="26"/>
      <c r="BW1140" s="26"/>
      <c r="BX1140" s="26">
        <f t="shared" si="4560"/>
        <v>0</v>
      </c>
      <c r="BY1140" s="26">
        <f t="shared" si="4561"/>
        <v>0</v>
      </c>
      <c r="BZ1140" s="26">
        <f t="shared" si="4562"/>
        <v>0</v>
      </c>
      <c r="CA1140" s="26"/>
      <c r="CB1140" s="26"/>
      <c r="CC1140" s="26"/>
      <c r="CD1140" s="26">
        <f t="shared" si="4661"/>
        <v>0</v>
      </c>
      <c r="CE1140" s="26">
        <f t="shared" si="4662"/>
        <v>0</v>
      </c>
      <c r="CF1140" s="26">
        <f t="shared" si="4663"/>
        <v>0</v>
      </c>
      <c r="CG1140" s="26"/>
      <c r="CH1140" s="26"/>
      <c r="CI1140" s="26"/>
      <c r="CJ1140" s="26">
        <f t="shared" si="4664"/>
        <v>0</v>
      </c>
      <c r="CK1140" s="26">
        <f t="shared" si="4665"/>
        <v>0</v>
      </c>
      <c r="CL1140" s="26">
        <f t="shared" si="4666"/>
        <v>0</v>
      </c>
      <c r="CM1140" s="26"/>
      <c r="CN1140" s="26"/>
      <c r="CO1140" s="26"/>
      <c r="CP1140" s="26">
        <f t="shared" si="4667"/>
        <v>0</v>
      </c>
      <c r="CQ1140" s="26">
        <f t="shared" si="4668"/>
        <v>0</v>
      </c>
      <c r="CR1140" s="26">
        <f t="shared" si="4669"/>
        <v>0</v>
      </c>
      <c r="CS1140" s="26"/>
      <c r="CT1140" s="19">
        <v>0</v>
      </c>
      <c r="CU1140" s="35"/>
    </row>
    <row r="1141" spans="1:105" hidden="1" x14ac:dyDescent="0.3">
      <c r="A1141" s="36" t="s">
        <v>607</v>
      </c>
      <c r="B1141" s="17">
        <v>620</v>
      </c>
      <c r="C1141" s="16" t="s">
        <v>45</v>
      </c>
      <c r="D1141" s="16" t="s">
        <v>311</v>
      </c>
      <c r="E1141" s="34" t="s">
        <v>385</v>
      </c>
      <c r="F1141" s="26"/>
      <c r="G1141" s="26"/>
      <c r="H1141" s="26"/>
      <c r="I1141" s="26"/>
      <c r="J1141" s="26"/>
      <c r="K1141" s="26"/>
      <c r="L1141" s="26">
        <f t="shared" si="4527"/>
        <v>0</v>
      </c>
      <c r="M1141" s="26">
        <f t="shared" si="4528"/>
        <v>0</v>
      </c>
      <c r="N1141" s="26">
        <f t="shared" si="4529"/>
        <v>0</v>
      </c>
      <c r="O1141" s="26"/>
      <c r="P1141" s="26"/>
      <c r="Q1141" s="26"/>
      <c r="R1141" s="26">
        <f t="shared" si="4530"/>
        <v>0</v>
      </c>
      <c r="S1141" s="26">
        <f t="shared" si="4531"/>
        <v>0</v>
      </c>
      <c r="T1141" s="26">
        <f t="shared" si="4532"/>
        <v>0</v>
      </c>
      <c r="U1141" s="26"/>
      <c r="V1141" s="26"/>
      <c r="W1141" s="26"/>
      <c r="X1141" s="26">
        <f t="shared" si="4533"/>
        <v>0</v>
      </c>
      <c r="Y1141" s="26">
        <f t="shared" si="4534"/>
        <v>0</v>
      </c>
      <c r="Z1141" s="26">
        <f t="shared" si="4535"/>
        <v>0</v>
      </c>
      <c r="AA1141" s="26"/>
      <c r="AB1141" s="26"/>
      <c r="AC1141" s="26"/>
      <c r="AD1141" s="26">
        <f t="shared" si="4536"/>
        <v>0</v>
      </c>
      <c r="AE1141" s="26">
        <f t="shared" si="4537"/>
        <v>0</v>
      </c>
      <c r="AF1141" s="26">
        <f t="shared" si="4538"/>
        <v>0</v>
      </c>
      <c r="AG1141" s="26"/>
      <c r="AH1141" s="26"/>
      <c r="AI1141" s="26"/>
      <c r="AJ1141" s="26">
        <f t="shared" si="4539"/>
        <v>0</v>
      </c>
      <c r="AK1141" s="26">
        <f t="shared" si="4540"/>
        <v>0</v>
      </c>
      <c r="AL1141" s="26">
        <f t="shared" si="4541"/>
        <v>0</v>
      </c>
      <c r="AM1141" s="26"/>
      <c r="AN1141" s="26"/>
      <c r="AO1141" s="26"/>
      <c r="AP1141" s="26">
        <f t="shared" si="4542"/>
        <v>0</v>
      </c>
      <c r="AQ1141" s="26">
        <f t="shared" si="4543"/>
        <v>0</v>
      </c>
      <c r="AR1141" s="26">
        <f t="shared" si="4544"/>
        <v>0</v>
      </c>
      <c r="AS1141" s="26"/>
      <c r="AT1141" s="26"/>
      <c r="AU1141" s="26"/>
      <c r="AV1141" s="26">
        <f t="shared" si="4545"/>
        <v>0</v>
      </c>
      <c r="AW1141" s="26">
        <f t="shared" si="4546"/>
        <v>0</v>
      </c>
      <c r="AX1141" s="26">
        <f t="shared" si="4547"/>
        <v>0</v>
      </c>
      <c r="AY1141" s="26"/>
      <c r="AZ1141" s="26"/>
      <c r="BA1141" s="26"/>
      <c r="BB1141" s="26">
        <f t="shared" si="4548"/>
        <v>0</v>
      </c>
      <c r="BC1141" s="26">
        <f t="shared" si="4549"/>
        <v>0</v>
      </c>
      <c r="BD1141" s="26">
        <f t="shared" si="4550"/>
        <v>0</v>
      </c>
      <c r="BE1141" s="26"/>
      <c r="BF1141" s="26"/>
      <c r="BG1141" s="26"/>
      <c r="BH1141" s="26">
        <f t="shared" si="4551"/>
        <v>0</v>
      </c>
      <c r="BI1141" s="26">
        <f t="shared" si="4552"/>
        <v>0</v>
      </c>
      <c r="BJ1141" s="26">
        <f t="shared" si="4553"/>
        <v>0</v>
      </c>
      <c r="BK1141" s="26"/>
      <c r="BL1141" s="26"/>
      <c r="BM1141" s="26"/>
      <c r="BN1141" s="26">
        <f t="shared" si="4554"/>
        <v>0</v>
      </c>
      <c r="BO1141" s="26">
        <f t="shared" si="4555"/>
        <v>0</v>
      </c>
      <c r="BP1141" s="26">
        <f t="shared" si="4556"/>
        <v>0</v>
      </c>
      <c r="BQ1141" s="26"/>
      <c r="BR1141" s="26"/>
      <c r="BS1141" s="26">
        <f t="shared" si="4557"/>
        <v>0</v>
      </c>
      <c r="BT1141" s="26">
        <f t="shared" si="4558"/>
        <v>0</v>
      </c>
      <c r="BU1141" s="26">
        <f t="shared" si="4559"/>
        <v>0</v>
      </c>
      <c r="BV1141" s="26"/>
      <c r="BW1141" s="26"/>
      <c r="BX1141" s="26">
        <f t="shared" si="4560"/>
        <v>0</v>
      </c>
      <c r="BY1141" s="26">
        <f t="shared" si="4561"/>
        <v>0</v>
      </c>
      <c r="BZ1141" s="26">
        <f t="shared" si="4562"/>
        <v>0</v>
      </c>
      <c r="CA1141" s="26"/>
      <c r="CB1141" s="26"/>
      <c r="CC1141" s="26"/>
      <c r="CD1141" s="26">
        <f t="shared" si="4661"/>
        <v>0</v>
      </c>
      <c r="CE1141" s="26">
        <f t="shared" si="4662"/>
        <v>0</v>
      </c>
      <c r="CF1141" s="26">
        <f t="shared" si="4663"/>
        <v>0</v>
      </c>
      <c r="CG1141" s="26"/>
      <c r="CH1141" s="26"/>
      <c r="CI1141" s="26"/>
      <c r="CJ1141" s="26">
        <f t="shared" si="4664"/>
        <v>0</v>
      </c>
      <c r="CK1141" s="26">
        <f t="shared" si="4665"/>
        <v>0</v>
      </c>
      <c r="CL1141" s="26">
        <f t="shared" si="4666"/>
        <v>0</v>
      </c>
      <c r="CM1141" s="26"/>
      <c r="CN1141" s="26"/>
      <c r="CO1141" s="26"/>
      <c r="CP1141" s="26">
        <f t="shared" si="4667"/>
        <v>0</v>
      </c>
      <c r="CQ1141" s="26">
        <f t="shared" si="4668"/>
        <v>0</v>
      </c>
      <c r="CR1141" s="26">
        <f t="shared" si="4669"/>
        <v>0</v>
      </c>
      <c r="CS1141" s="26"/>
      <c r="CT1141" s="19">
        <v>0</v>
      </c>
      <c r="CU1141" s="35"/>
    </row>
    <row r="1142" spans="1:105" hidden="1" x14ac:dyDescent="0.3">
      <c r="A1142" s="36" t="s">
        <v>607</v>
      </c>
      <c r="B1142" s="17">
        <v>620</v>
      </c>
      <c r="C1142" s="16" t="s">
        <v>45</v>
      </c>
      <c r="D1142" s="16" t="s">
        <v>65</v>
      </c>
      <c r="E1142" s="34" t="s">
        <v>215</v>
      </c>
      <c r="F1142" s="26"/>
      <c r="G1142" s="26"/>
      <c r="H1142" s="26"/>
      <c r="I1142" s="26"/>
      <c r="J1142" s="26"/>
      <c r="K1142" s="26"/>
      <c r="L1142" s="26">
        <f t="shared" si="4527"/>
        <v>0</v>
      </c>
      <c r="M1142" s="26">
        <f t="shared" si="4528"/>
        <v>0</v>
      </c>
      <c r="N1142" s="26">
        <f t="shared" si="4529"/>
        <v>0</v>
      </c>
      <c r="O1142" s="26"/>
      <c r="P1142" s="26"/>
      <c r="Q1142" s="26"/>
      <c r="R1142" s="26">
        <f t="shared" si="4530"/>
        <v>0</v>
      </c>
      <c r="S1142" s="26">
        <f t="shared" si="4531"/>
        <v>0</v>
      </c>
      <c r="T1142" s="26">
        <f t="shared" si="4532"/>
        <v>0</v>
      </c>
      <c r="U1142" s="26"/>
      <c r="V1142" s="26"/>
      <c r="W1142" s="26"/>
      <c r="X1142" s="26">
        <f t="shared" si="4533"/>
        <v>0</v>
      </c>
      <c r="Y1142" s="26">
        <f t="shared" si="4534"/>
        <v>0</v>
      </c>
      <c r="Z1142" s="26">
        <f t="shared" si="4535"/>
        <v>0</v>
      </c>
      <c r="AA1142" s="26"/>
      <c r="AB1142" s="26"/>
      <c r="AC1142" s="26"/>
      <c r="AD1142" s="26">
        <f t="shared" si="4536"/>
        <v>0</v>
      </c>
      <c r="AE1142" s="26">
        <f t="shared" si="4537"/>
        <v>0</v>
      </c>
      <c r="AF1142" s="26">
        <f t="shared" si="4538"/>
        <v>0</v>
      </c>
      <c r="AG1142" s="26"/>
      <c r="AH1142" s="26"/>
      <c r="AI1142" s="26"/>
      <c r="AJ1142" s="26">
        <f t="shared" si="4539"/>
        <v>0</v>
      </c>
      <c r="AK1142" s="26">
        <f t="shared" si="4540"/>
        <v>0</v>
      </c>
      <c r="AL1142" s="26">
        <f t="shared" si="4541"/>
        <v>0</v>
      </c>
      <c r="AM1142" s="26"/>
      <c r="AN1142" s="26"/>
      <c r="AO1142" s="26"/>
      <c r="AP1142" s="26">
        <f t="shared" si="4542"/>
        <v>0</v>
      </c>
      <c r="AQ1142" s="26">
        <f t="shared" si="4543"/>
        <v>0</v>
      </c>
      <c r="AR1142" s="26">
        <f t="shared" si="4544"/>
        <v>0</v>
      </c>
      <c r="AS1142" s="26"/>
      <c r="AT1142" s="26"/>
      <c r="AU1142" s="26"/>
      <c r="AV1142" s="26">
        <f t="shared" si="4545"/>
        <v>0</v>
      </c>
      <c r="AW1142" s="26">
        <f t="shared" si="4546"/>
        <v>0</v>
      </c>
      <c r="AX1142" s="26">
        <f t="shared" si="4547"/>
        <v>0</v>
      </c>
      <c r="AY1142" s="26"/>
      <c r="AZ1142" s="26"/>
      <c r="BA1142" s="26"/>
      <c r="BB1142" s="26">
        <f t="shared" si="4548"/>
        <v>0</v>
      </c>
      <c r="BC1142" s="26">
        <f t="shared" si="4549"/>
        <v>0</v>
      </c>
      <c r="BD1142" s="26">
        <f t="shared" si="4550"/>
        <v>0</v>
      </c>
      <c r="BE1142" s="26"/>
      <c r="BF1142" s="26"/>
      <c r="BG1142" s="26"/>
      <c r="BH1142" s="26">
        <f t="shared" si="4551"/>
        <v>0</v>
      </c>
      <c r="BI1142" s="26">
        <f t="shared" si="4552"/>
        <v>0</v>
      </c>
      <c r="BJ1142" s="26">
        <f t="shared" si="4553"/>
        <v>0</v>
      </c>
      <c r="BK1142" s="26"/>
      <c r="BL1142" s="26"/>
      <c r="BM1142" s="26"/>
      <c r="BN1142" s="26">
        <f t="shared" si="4554"/>
        <v>0</v>
      </c>
      <c r="BO1142" s="26">
        <f t="shared" si="4555"/>
        <v>0</v>
      </c>
      <c r="BP1142" s="26">
        <f t="shared" si="4556"/>
        <v>0</v>
      </c>
      <c r="BQ1142" s="26"/>
      <c r="BR1142" s="26"/>
      <c r="BS1142" s="26">
        <f t="shared" si="4557"/>
        <v>0</v>
      </c>
      <c r="BT1142" s="26">
        <f t="shared" si="4558"/>
        <v>0</v>
      </c>
      <c r="BU1142" s="26">
        <f t="shared" si="4559"/>
        <v>0</v>
      </c>
      <c r="BV1142" s="26"/>
      <c r="BW1142" s="26"/>
      <c r="BX1142" s="26">
        <f t="shared" si="4560"/>
        <v>0</v>
      </c>
      <c r="BY1142" s="26">
        <f t="shared" si="4561"/>
        <v>0</v>
      </c>
      <c r="BZ1142" s="26">
        <f t="shared" si="4562"/>
        <v>0</v>
      </c>
      <c r="CA1142" s="26"/>
      <c r="CB1142" s="26"/>
      <c r="CC1142" s="26"/>
      <c r="CD1142" s="26">
        <f t="shared" si="4661"/>
        <v>0</v>
      </c>
      <c r="CE1142" s="26">
        <f t="shared" si="4662"/>
        <v>0</v>
      </c>
      <c r="CF1142" s="26">
        <f t="shared" si="4663"/>
        <v>0</v>
      </c>
      <c r="CG1142" s="26"/>
      <c r="CH1142" s="26"/>
      <c r="CI1142" s="26"/>
      <c r="CJ1142" s="26">
        <f t="shared" si="4664"/>
        <v>0</v>
      </c>
      <c r="CK1142" s="26">
        <f t="shared" si="4665"/>
        <v>0</v>
      </c>
      <c r="CL1142" s="26">
        <f t="shared" si="4666"/>
        <v>0</v>
      </c>
      <c r="CM1142" s="26"/>
      <c r="CN1142" s="26"/>
      <c r="CO1142" s="26"/>
      <c r="CP1142" s="26">
        <f t="shared" si="4667"/>
        <v>0</v>
      </c>
      <c r="CQ1142" s="26">
        <f t="shared" si="4668"/>
        <v>0</v>
      </c>
      <c r="CR1142" s="26">
        <f t="shared" si="4669"/>
        <v>0</v>
      </c>
      <c r="CS1142" s="26"/>
      <c r="CT1142" s="19">
        <v>0</v>
      </c>
      <c r="CU1142" s="35"/>
    </row>
    <row r="1143" spans="1:105" ht="109.2" hidden="1" x14ac:dyDescent="0.3">
      <c r="A1143" s="36" t="s">
        <v>609</v>
      </c>
      <c r="B1143" s="17"/>
      <c r="C1143" s="16"/>
      <c r="D1143" s="16"/>
      <c r="E1143" s="34" t="s">
        <v>610</v>
      </c>
      <c r="F1143" s="26">
        <f t="shared" ref="F1143:F1149" si="4719">F1144</f>
        <v>0</v>
      </c>
      <c r="G1143" s="26">
        <f t="shared" ref="G1143:G1157" si="4720">G1144</f>
        <v>0</v>
      </c>
      <c r="H1143" s="26">
        <f t="shared" ref="H1143:H1157" si="4721">H1144</f>
        <v>0</v>
      </c>
      <c r="I1143" s="26">
        <f t="shared" ref="I1143:I1157" si="4722">I1144</f>
        <v>0</v>
      </c>
      <c r="J1143" s="26">
        <f t="shared" ref="J1143:J1157" si="4723">J1144</f>
        <v>0</v>
      </c>
      <c r="K1143" s="26">
        <f t="shared" ref="K1143:K1157" si="4724">K1144</f>
        <v>0</v>
      </c>
      <c r="L1143" s="26">
        <f t="shared" si="4527"/>
        <v>0</v>
      </c>
      <c r="M1143" s="26">
        <f t="shared" si="4528"/>
        <v>0</v>
      </c>
      <c r="N1143" s="26">
        <f t="shared" si="4529"/>
        <v>0</v>
      </c>
      <c r="O1143" s="26">
        <f t="shared" ref="O1143:O1157" si="4725">O1144</f>
        <v>1369.71</v>
      </c>
      <c r="P1143" s="26">
        <f t="shared" ref="P1143:P1157" si="4726">P1144</f>
        <v>0</v>
      </c>
      <c r="Q1143" s="26">
        <f t="shared" ref="Q1143:Q1157" si="4727">Q1144</f>
        <v>0</v>
      </c>
      <c r="R1143" s="26">
        <f t="shared" si="4530"/>
        <v>1369.71</v>
      </c>
      <c r="S1143" s="26">
        <f t="shared" si="4531"/>
        <v>0</v>
      </c>
      <c r="T1143" s="26">
        <f t="shared" si="4532"/>
        <v>0</v>
      </c>
      <c r="U1143" s="26">
        <f t="shared" ref="U1143:U1157" si="4728">U1144</f>
        <v>0</v>
      </c>
      <c r="V1143" s="26">
        <f t="shared" ref="V1143:V1157" si="4729">V1144</f>
        <v>0</v>
      </c>
      <c r="W1143" s="26">
        <f t="shared" ref="W1143:W1157" si="4730">W1144</f>
        <v>0</v>
      </c>
      <c r="X1143" s="26">
        <f t="shared" si="4533"/>
        <v>1369.71</v>
      </c>
      <c r="Y1143" s="26">
        <f t="shared" si="4534"/>
        <v>0</v>
      </c>
      <c r="Z1143" s="26">
        <f t="shared" si="4535"/>
        <v>0</v>
      </c>
      <c r="AA1143" s="26">
        <f t="shared" ref="AA1143:AA1157" si="4731">AA1144</f>
        <v>0</v>
      </c>
      <c r="AB1143" s="26">
        <f t="shared" ref="AB1143:AB1157" si="4732">AB1144</f>
        <v>0</v>
      </c>
      <c r="AC1143" s="26">
        <f t="shared" ref="AC1143:AC1157" si="4733">AC1144</f>
        <v>0</v>
      </c>
      <c r="AD1143" s="26">
        <f t="shared" si="4536"/>
        <v>1369.71</v>
      </c>
      <c r="AE1143" s="26">
        <f t="shared" si="4537"/>
        <v>0</v>
      </c>
      <c r="AF1143" s="26">
        <f t="shared" si="4538"/>
        <v>0</v>
      </c>
      <c r="AG1143" s="26">
        <f t="shared" ref="AG1143:AG1157" si="4734">AG1144</f>
        <v>0</v>
      </c>
      <c r="AH1143" s="26">
        <f t="shared" ref="AH1143:AH1157" si="4735">AH1144</f>
        <v>0</v>
      </c>
      <c r="AI1143" s="26">
        <f t="shared" ref="AI1143:AI1157" si="4736">AI1144</f>
        <v>0</v>
      </c>
      <c r="AJ1143" s="26">
        <f t="shared" si="4539"/>
        <v>1369.71</v>
      </c>
      <c r="AK1143" s="26">
        <f t="shared" si="4540"/>
        <v>0</v>
      </c>
      <c r="AL1143" s="26">
        <f t="shared" si="4541"/>
        <v>0</v>
      </c>
      <c r="AM1143" s="26">
        <f t="shared" ref="AM1143:AM1157" si="4737">AM1144</f>
        <v>0</v>
      </c>
      <c r="AN1143" s="26">
        <f t="shared" ref="AN1143:AN1157" si="4738">AN1144</f>
        <v>0</v>
      </c>
      <c r="AO1143" s="26">
        <f t="shared" ref="AO1143:AO1157" si="4739">AO1144</f>
        <v>0</v>
      </c>
      <c r="AP1143" s="26">
        <f t="shared" si="4542"/>
        <v>1369.71</v>
      </c>
      <c r="AQ1143" s="26">
        <f t="shared" si="4543"/>
        <v>0</v>
      </c>
      <c r="AR1143" s="26">
        <f t="shared" si="4544"/>
        <v>0</v>
      </c>
      <c r="AS1143" s="26">
        <f t="shared" ref="AS1143:AS1157" si="4740">AS1144</f>
        <v>0</v>
      </c>
      <c r="AT1143" s="26">
        <f t="shared" ref="AT1143:AT1157" si="4741">AT1144</f>
        <v>0</v>
      </c>
      <c r="AU1143" s="26">
        <f t="shared" ref="AU1143:AU1157" si="4742">AU1144</f>
        <v>0</v>
      </c>
      <c r="AV1143" s="26">
        <f t="shared" si="4545"/>
        <v>1369.71</v>
      </c>
      <c r="AW1143" s="26">
        <f t="shared" si="4546"/>
        <v>0</v>
      </c>
      <c r="AX1143" s="26">
        <f t="shared" si="4547"/>
        <v>0</v>
      </c>
      <c r="AY1143" s="26">
        <f t="shared" ref="AY1143:AY1157" si="4743">AY1144</f>
        <v>52448.843999999997</v>
      </c>
      <c r="AZ1143" s="26">
        <f t="shared" ref="AZ1143:AZ1157" si="4744">AZ1144</f>
        <v>0</v>
      </c>
      <c r="BA1143" s="26">
        <f t="shared" ref="BA1143:BA1157" si="4745">BA1144</f>
        <v>0</v>
      </c>
      <c r="BB1143" s="26">
        <f t="shared" si="4548"/>
        <v>53818.553999999996</v>
      </c>
      <c r="BC1143" s="26">
        <f t="shared" si="4549"/>
        <v>0</v>
      </c>
      <c r="BD1143" s="26">
        <f t="shared" si="4550"/>
        <v>0</v>
      </c>
      <c r="BE1143" s="26">
        <f t="shared" ref="BE1143:BE1157" si="4746">BE1144</f>
        <v>0</v>
      </c>
      <c r="BF1143" s="26">
        <f t="shared" ref="BF1143:BF1157" si="4747">BF1144</f>
        <v>0</v>
      </c>
      <c r="BG1143" s="26">
        <f t="shared" ref="BG1143:BG1157" si="4748">BG1144</f>
        <v>0</v>
      </c>
      <c r="BH1143" s="26">
        <f t="shared" si="4551"/>
        <v>53818.553999999996</v>
      </c>
      <c r="BI1143" s="26">
        <f t="shared" si="4552"/>
        <v>0</v>
      </c>
      <c r="BJ1143" s="26">
        <f t="shared" si="4553"/>
        <v>0</v>
      </c>
      <c r="BK1143" s="26">
        <f t="shared" ref="BK1143:BK1157" si="4749">BK1144</f>
        <v>0</v>
      </c>
      <c r="BL1143" s="26">
        <f t="shared" ref="BL1143:BL1157" si="4750">BL1144</f>
        <v>0</v>
      </c>
      <c r="BM1143" s="26">
        <f t="shared" ref="BM1143:BM1157" si="4751">BM1144</f>
        <v>0</v>
      </c>
      <c r="BN1143" s="26">
        <f t="shared" si="4554"/>
        <v>53818.553999999996</v>
      </c>
      <c r="BO1143" s="26">
        <f t="shared" si="4555"/>
        <v>0</v>
      </c>
      <c r="BP1143" s="26">
        <f t="shared" si="4556"/>
        <v>0</v>
      </c>
      <c r="BQ1143" s="26">
        <f t="shared" ref="BQ1143:BQ1157" si="4752">BQ1144</f>
        <v>0</v>
      </c>
      <c r="BR1143" s="26">
        <f t="shared" ref="BR1143:BR1157" si="4753">BR1144</f>
        <v>0</v>
      </c>
      <c r="BS1143" s="26">
        <f t="shared" si="4557"/>
        <v>53818.553999999996</v>
      </c>
      <c r="BT1143" s="26">
        <f t="shared" si="4558"/>
        <v>0</v>
      </c>
      <c r="BU1143" s="26">
        <f t="shared" si="4559"/>
        <v>0</v>
      </c>
      <c r="BV1143" s="26">
        <f t="shared" ref="BV1143:BV1157" si="4754">BV1144</f>
        <v>0</v>
      </c>
      <c r="BW1143" s="26">
        <f t="shared" ref="BW1143:BW1157" si="4755">BW1144</f>
        <v>0</v>
      </c>
      <c r="BX1143" s="26">
        <f t="shared" si="4560"/>
        <v>53818.553999999996</v>
      </c>
      <c r="BY1143" s="26">
        <f t="shared" si="4561"/>
        <v>0</v>
      </c>
      <c r="BZ1143" s="26">
        <f t="shared" si="4562"/>
        <v>0</v>
      </c>
      <c r="CA1143" s="26">
        <f t="shared" ref="CA1143:CA1157" si="4756">CA1144</f>
        <v>0</v>
      </c>
      <c r="CB1143" s="26">
        <f t="shared" ref="CB1143:CB1157" si="4757">CB1144</f>
        <v>0</v>
      </c>
      <c r="CC1143" s="26">
        <f t="shared" ref="CC1143:CC1157" si="4758">CC1144</f>
        <v>0</v>
      </c>
      <c r="CD1143" s="26">
        <f t="shared" si="4661"/>
        <v>53818.553999999996</v>
      </c>
      <c r="CE1143" s="26">
        <f t="shared" si="4662"/>
        <v>0</v>
      </c>
      <c r="CF1143" s="26">
        <f t="shared" si="4663"/>
        <v>0</v>
      </c>
      <c r="CG1143" s="26">
        <f t="shared" ref="CG1143:CG1157" si="4759">CG1144</f>
        <v>0</v>
      </c>
      <c r="CH1143" s="26">
        <f t="shared" ref="CH1143:CH1157" si="4760">CH1144</f>
        <v>0</v>
      </c>
      <c r="CI1143" s="26">
        <f t="shared" ref="CI1143:CI1157" si="4761">CI1144</f>
        <v>0</v>
      </c>
      <c r="CJ1143" s="26">
        <f t="shared" si="4664"/>
        <v>53818.553999999996</v>
      </c>
      <c r="CK1143" s="26">
        <f t="shared" si="4665"/>
        <v>0</v>
      </c>
      <c r="CL1143" s="26">
        <f t="shared" si="4666"/>
        <v>0</v>
      </c>
      <c r="CM1143" s="26">
        <f t="shared" ref="CM1143:CM1157" si="4762">CM1144</f>
        <v>0</v>
      </c>
      <c r="CN1143" s="26">
        <f t="shared" ref="CN1143:CN1157" si="4763">CN1144</f>
        <v>0</v>
      </c>
      <c r="CO1143" s="26">
        <f t="shared" ref="CO1143:CO1157" si="4764">CO1144</f>
        <v>0</v>
      </c>
      <c r="CP1143" s="26">
        <f t="shared" si="4667"/>
        <v>53818.553999999996</v>
      </c>
      <c r="CQ1143" s="26">
        <f t="shared" si="4668"/>
        <v>0</v>
      </c>
      <c r="CR1143" s="26">
        <f t="shared" si="4669"/>
        <v>0</v>
      </c>
      <c r="CS1143" s="26">
        <f t="shared" ref="CS1143:CS1157" si="4765">CS1144</f>
        <v>0</v>
      </c>
      <c r="CT1143" s="19"/>
      <c r="CU1143" s="35"/>
      <c r="DA1143" s="1" t="s">
        <v>29</v>
      </c>
    </row>
    <row r="1144" spans="1:105" ht="46.8" hidden="1" x14ac:dyDescent="0.3">
      <c r="A1144" s="36" t="s">
        <v>609</v>
      </c>
      <c r="B1144" s="17">
        <v>600</v>
      </c>
      <c r="C1144" s="16"/>
      <c r="D1144" s="16"/>
      <c r="E1144" s="34" t="s">
        <v>43</v>
      </c>
      <c r="F1144" s="26">
        <f t="shared" si="4719"/>
        <v>0</v>
      </c>
      <c r="G1144" s="26">
        <f t="shared" si="4720"/>
        <v>0</v>
      </c>
      <c r="H1144" s="26">
        <f t="shared" si="4721"/>
        <v>0</v>
      </c>
      <c r="I1144" s="26">
        <f t="shared" si="4722"/>
        <v>0</v>
      </c>
      <c r="J1144" s="26">
        <f t="shared" si="4723"/>
        <v>0</v>
      </c>
      <c r="K1144" s="26">
        <f t="shared" si="4724"/>
        <v>0</v>
      </c>
      <c r="L1144" s="26">
        <f t="shared" si="4527"/>
        <v>0</v>
      </c>
      <c r="M1144" s="26">
        <f t="shared" si="4528"/>
        <v>0</v>
      </c>
      <c r="N1144" s="26">
        <f t="shared" si="4529"/>
        <v>0</v>
      </c>
      <c r="O1144" s="26">
        <f t="shared" si="4725"/>
        <v>1369.71</v>
      </c>
      <c r="P1144" s="26">
        <f t="shared" si="4726"/>
        <v>0</v>
      </c>
      <c r="Q1144" s="26">
        <f t="shared" si="4727"/>
        <v>0</v>
      </c>
      <c r="R1144" s="26">
        <f t="shared" si="4530"/>
        <v>1369.71</v>
      </c>
      <c r="S1144" s="26">
        <f t="shared" si="4531"/>
        <v>0</v>
      </c>
      <c r="T1144" s="26">
        <f t="shared" si="4532"/>
        <v>0</v>
      </c>
      <c r="U1144" s="26">
        <f t="shared" si="4728"/>
        <v>0</v>
      </c>
      <c r="V1144" s="26">
        <f t="shared" si="4729"/>
        <v>0</v>
      </c>
      <c r="W1144" s="26">
        <f t="shared" si="4730"/>
        <v>0</v>
      </c>
      <c r="X1144" s="26">
        <f t="shared" si="4533"/>
        <v>1369.71</v>
      </c>
      <c r="Y1144" s="26">
        <f t="shared" si="4534"/>
        <v>0</v>
      </c>
      <c r="Z1144" s="26">
        <f t="shared" si="4535"/>
        <v>0</v>
      </c>
      <c r="AA1144" s="26">
        <f t="shared" si="4731"/>
        <v>0</v>
      </c>
      <c r="AB1144" s="26">
        <f t="shared" si="4732"/>
        <v>0</v>
      </c>
      <c r="AC1144" s="26">
        <f t="shared" si="4733"/>
        <v>0</v>
      </c>
      <c r="AD1144" s="26">
        <f t="shared" si="4536"/>
        <v>1369.71</v>
      </c>
      <c r="AE1144" s="26">
        <f t="shared" si="4537"/>
        <v>0</v>
      </c>
      <c r="AF1144" s="26">
        <f t="shared" si="4538"/>
        <v>0</v>
      </c>
      <c r="AG1144" s="26">
        <f t="shared" si="4734"/>
        <v>0</v>
      </c>
      <c r="AH1144" s="26">
        <f t="shared" si="4735"/>
        <v>0</v>
      </c>
      <c r="AI1144" s="26">
        <f t="shared" si="4736"/>
        <v>0</v>
      </c>
      <c r="AJ1144" s="26">
        <f t="shared" si="4539"/>
        <v>1369.71</v>
      </c>
      <c r="AK1144" s="26">
        <f t="shared" si="4540"/>
        <v>0</v>
      </c>
      <c r="AL1144" s="26">
        <f t="shared" si="4541"/>
        <v>0</v>
      </c>
      <c r="AM1144" s="26">
        <f t="shared" si="4737"/>
        <v>0</v>
      </c>
      <c r="AN1144" s="26">
        <f t="shared" si="4738"/>
        <v>0</v>
      </c>
      <c r="AO1144" s="26">
        <f t="shared" si="4739"/>
        <v>0</v>
      </c>
      <c r="AP1144" s="26">
        <f t="shared" si="4542"/>
        <v>1369.71</v>
      </c>
      <c r="AQ1144" s="26">
        <f t="shared" si="4543"/>
        <v>0</v>
      </c>
      <c r="AR1144" s="26">
        <f t="shared" si="4544"/>
        <v>0</v>
      </c>
      <c r="AS1144" s="26">
        <f t="shared" si="4740"/>
        <v>0</v>
      </c>
      <c r="AT1144" s="26">
        <f t="shared" si="4741"/>
        <v>0</v>
      </c>
      <c r="AU1144" s="26">
        <f t="shared" si="4742"/>
        <v>0</v>
      </c>
      <c r="AV1144" s="26">
        <f t="shared" si="4545"/>
        <v>1369.71</v>
      </c>
      <c r="AW1144" s="26">
        <f t="shared" si="4546"/>
        <v>0</v>
      </c>
      <c r="AX1144" s="26">
        <f t="shared" si="4547"/>
        <v>0</v>
      </c>
      <c r="AY1144" s="26">
        <f t="shared" si="4743"/>
        <v>52448.843999999997</v>
      </c>
      <c r="AZ1144" s="26">
        <f t="shared" si="4744"/>
        <v>0</v>
      </c>
      <c r="BA1144" s="26">
        <f t="shared" si="4745"/>
        <v>0</v>
      </c>
      <c r="BB1144" s="26">
        <f t="shared" si="4548"/>
        <v>53818.553999999996</v>
      </c>
      <c r="BC1144" s="26">
        <f t="shared" si="4549"/>
        <v>0</v>
      </c>
      <c r="BD1144" s="26">
        <f t="shared" si="4550"/>
        <v>0</v>
      </c>
      <c r="BE1144" s="26">
        <f t="shared" si="4746"/>
        <v>0</v>
      </c>
      <c r="BF1144" s="26">
        <f t="shared" si="4747"/>
        <v>0</v>
      </c>
      <c r="BG1144" s="26">
        <f t="shared" si="4748"/>
        <v>0</v>
      </c>
      <c r="BH1144" s="26">
        <f t="shared" si="4551"/>
        <v>53818.553999999996</v>
      </c>
      <c r="BI1144" s="26">
        <f t="shared" si="4552"/>
        <v>0</v>
      </c>
      <c r="BJ1144" s="26">
        <f t="shared" si="4553"/>
        <v>0</v>
      </c>
      <c r="BK1144" s="26">
        <f t="shared" si="4749"/>
        <v>0</v>
      </c>
      <c r="BL1144" s="26">
        <f t="shared" si="4750"/>
        <v>0</v>
      </c>
      <c r="BM1144" s="26">
        <f t="shared" si="4751"/>
        <v>0</v>
      </c>
      <c r="BN1144" s="26">
        <f t="shared" si="4554"/>
        <v>53818.553999999996</v>
      </c>
      <c r="BO1144" s="26">
        <f t="shared" si="4555"/>
        <v>0</v>
      </c>
      <c r="BP1144" s="26">
        <f t="shared" si="4556"/>
        <v>0</v>
      </c>
      <c r="BQ1144" s="26">
        <f t="shared" si="4752"/>
        <v>0</v>
      </c>
      <c r="BR1144" s="26">
        <f t="shared" si="4753"/>
        <v>0</v>
      </c>
      <c r="BS1144" s="26">
        <f t="shared" si="4557"/>
        <v>53818.553999999996</v>
      </c>
      <c r="BT1144" s="26">
        <f t="shared" si="4558"/>
        <v>0</v>
      </c>
      <c r="BU1144" s="26">
        <f t="shared" si="4559"/>
        <v>0</v>
      </c>
      <c r="BV1144" s="26">
        <f t="shared" si="4754"/>
        <v>0</v>
      </c>
      <c r="BW1144" s="26">
        <f t="shared" si="4755"/>
        <v>0</v>
      </c>
      <c r="BX1144" s="26">
        <f t="shared" si="4560"/>
        <v>53818.553999999996</v>
      </c>
      <c r="BY1144" s="26">
        <f t="shared" si="4561"/>
        <v>0</v>
      </c>
      <c r="BZ1144" s="26">
        <f t="shared" si="4562"/>
        <v>0</v>
      </c>
      <c r="CA1144" s="26">
        <f t="shared" si="4756"/>
        <v>0</v>
      </c>
      <c r="CB1144" s="26">
        <f t="shared" si="4757"/>
        <v>0</v>
      </c>
      <c r="CC1144" s="26">
        <f t="shared" si="4758"/>
        <v>0</v>
      </c>
      <c r="CD1144" s="26">
        <f t="shared" si="4661"/>
        <v>53818.553999999996</v>
      </c>
      <c r="CE1144" s="26">
        <f t="shared" si="4662"/>
        <v>0</v>
      </c>
      <c r="CF1144" s="26">
        <f t="shared" si="4663"/>
        <v>0</v>
      </c>
      <c r="CG1144" s="26">
        <f t="shared" si="4759"/>
        <v>0</v>
      </c>
      <c r="CH1144" s="26">
        <f t="shared" si="4760"/>
        <v>0</v>
      </c>
      <c r="CI1144" s="26">
        <f t="shared" si="4761"/>
        <v>0</v>
      </c>
      <c r="CJ1144" s="26">
        <f t="shared" si="4664"/>
        <v>53818.553999999996</v>
      </c>
      <c r="CK1144" s="26">
        <f t="shared" si="4665"/>
        <v>0</v>
      </c>
      <c r="CL1144" s="26">
        <f t="shared" si="4666"/>
        <v>0</v>
      </c>
      <c r="CM1144" s="26">
        <f t="shared" si="4762"/>
        <v>0</v>
      </c>
      <c r="CN1144" s="26">
        <f t="shared" si="4763"/>
        <v>0</v>
      </c>
      <c r="CO1144" s="26">
        <f t="shared" si="4764"/>
        <v>0</v>
      </c>
      <c r="CP1144" s="26">
        <f t="shared" si="4667"/>
        <v>53818.553999999996</v>
      </c>
      <c r="CQ1144" s="26">
        <f t="shared" si="4668"/>
        <v>0</v>
      </c>
      <c r="CR1144" s="26">
        <f t="shared" si="4669"/>
        <v>0</v>
      </c>
      <c r="CS1144" s="26">
        <f t="shared" si="4765"/>
        <v>0</v>
      </c>
      <c r="CT1144" s="19"/>
      <c r="CU1144" s="35"/>
      <c r="CY1144" s="1" t="s">
        <v>27</v>
      </c>
    </row>
    <row r="1145" spans="1:105" hidden="1" x14ac:dyDescent="0.3">
      <c r="A1145" s="36" t="s">
        <v>609</v>
      </c>
      <c r="B1145" s="17">
        <v>620</v>
      </c>
      <c r="C1145" s="16"/>
      <c r="D1145" s="16"/>
      <c r="E1145" s="34" t="s">
        <v>44</v>
      </c>
      <c r="F1145" s="26">
        <f t="shared" si="4719"/>
        <v>0</v>
      </c>
      <c r="G1145" s="26">
        <f t="shared" si="4720"/>
        <v>0</v>
      </c>
      <c r="H1145" s="26">
        <f t="shared" si="4721"/>
        <v>0</v>
      </c>
      <c r="I1145" s="26">
        <f t="shared" si="4722"/>
        <v>0</v>
      </c>
      <c r="J1145" s="26">
        <f t="shared" si="4723"/>
        <v>0</v>
      </c>
      <c r="K1145" s="26">
        <f t="shared" si="4724"/>
        <v>0</v>
      </c>
      <c r="L1145" s="26">
        <f t="shared" si="4527"/>
        <v>0</v>
      </c>
      <c r="M1145" s="26">
        <f t="shared" si="4528"/>
        <v>0</v>
      </c>
      <c r="N1145" s="26">
        <f t="shared" si="4529"/>
        <v>0</v>
      </c>
      <c r="O1145" s="26">
        <f t="shared" si="4725"/>
        <v>1369.71</v>
      </c>
      <c r="P1145" s="26">
        <f t="shared" si="4726"/>
        <v>0</v>
      </c>
      <c r="Q1145" s="26">
        <f t="shared" si="4727"/>
        <v>0</v>
      </c>
      <c r="R1145" s="26">
        <f t="shared" si="4530"/>
        <v>1369.71</v>
      </c>
      <c r="S1145" s="26">
        <f t="shared" si="4531"/>
        <v>0</v>
      </c>
      <c r="T1145" s="26">
        <f t="shared" si="4532"/>
        <v>0</v>
      </c>
      <c r="U1145" s="26">
        <f t="shared" si="4728"/>
        <v>0</v>
      </c>
      <c r="V1145" s="26">
        <f t="shared" si="4729"/>
        <v>0</v>
      </c>
      <c r="W1145" s="26">
        <f t="shared" si="4730"/>
        <v>0</v>
      </c>
      <c r="X1145" s="26">
        <f t="shared" si="4533"/>
        <v>1369.71</v>
      </c>
      <c r="Y1145" s="26">
        <f t="shared" si="4534"/>
        <v>0</v>
      </c>
      <c r="Z1145" s="26">
        <f t="shared" si="4535"/>
        <v>0</v>
      </c>
      <c r="AA1145" s="26">
        <f t="shared" si="4731"/>
        <v>0</v>
      </c>
      <c r="AB1145" s="26">
        <f t="shared" si="4732"/>
        <v>0</v>
      </c>
      <c r="AC1145" s="26">
        <f t="shared" si="4733"/>
        <v>0</v>
      </c>
      <c r="AD1145" s="26">
        <f t="shared" si="4536"/>
        <v>1369.71</v>
      </c>
      <c r="AE1145" s="26">
        <f t="shared" si="4537"/>
        <v>0</v>
      </c>
      <c r="AF1145" s="26">
        <f t="shared" si="4538"/>
        <v>0</v>
      </c>
      <c r="AG1145" s="26">
        <f t="shared" si="4734"/>
        <v>0</v>
      </c>
      <c r="AH1145" s="26">
        <f t="shared" si="4735"/>
        <v>0</v>
      </c>
      <c r="AI1145" s="26">
        <f t="shared" si="4736"/>
        <v>0</v>
      </c>
      <c r="AJ1145" s="26">
        <f t="shared" si="4539"/>
        <v>1369.71</v>
      </c>
      <c r="AK1145" s="26">
        <f t="shared" si="4540"/>
        <v>0</v>
      </c>
      <c r="AL1145" s="26">
        <f t="shared" si="4541"/>
        <v>0</v>
      </c>
      <c r="AM1145" s="26">
        <f t="shared" si="4737"/>
        <v>0</v>
      </c>
      <c r="AN1145" s="26">
        <f t="shared" si="4738"/>
        <v>0</v>
      </c>
      <c r="AO1145" s="26">
        <f t="shared" si="4739"/>
        <v>0</v>
      </c>
      <c r="AP1145" s="26">
        <f t="shared" si="4542"/>
        <v>1369.71</v>
      </c>
      <c r="AQ1145" s="26">
        <f t="shared" si="4543"/>
        <v>0</v>
      </c>
      <c r="AR1145" s="26">
        <f t="shared" si="4544"/>
        <v>0</v>
      </c>
      <c r="AS1145" s="26">
        <f t="shared" si="4740"/>
        <v>0</v>
      </c>
      <c r="AT1145" s="26">
        <f t="shared" si="4741"/>
        <v>0</v>
      </c>
      <c r="AU1145" s="26">
        <f t="shared" si="4742"/>
        <v>0</v>
      </c>
      <c r="AV1145" s="26">
        <f t="shared" si="4545"/>
        <v>1369.71</v>
      </c>
      <c r="AW1145" s="26">
        <f t="shared" si="4546"/>
        <v>0</v>
      </c>
      <c r="AX1145" s="26">
        <f t="shared" si="4547"/>
        <v>0</v>
      </c>
      <c r="AY1145" s="26">
        <f t="shared" si="4743"/>
        <v>52448.843999999997</v>
      </c>
      <c r="AZ1145" s="26">
        <f t="shared" si="4744"/>
        <v>0</v>
      </c>
      <c r="BA1145" s="26">
        <f t="shared" si="4745"/>
        <v>0</v>
      </c>
      <c r="BB1145" s="26">
        <f t="shared" si="4548"/>
        <v>53818.553999999996</v>
      </c>
      <c r="BC1145" s="26">
        <f t="shared" si="4549"/>
        <v>0</v>
      </c>
      <c r="BD1145" s="26">
        <f t="shared" si="4550"/>
        <v>0</v>
      </c>
      <c r="BE1145" s="26">
        <f t="shared" si="4746"/>
        <v>0</v>
      </c>
      <c r="BF1145" s="26">
        <f t="shared" si="4747"/>
        <v>0</v>
      </c>
      <c r="BG1145" s="26">
        <f t="shared" si="4748"/>
        <v>0</v>
      </c>
      <c r="BH1145" s="26">
        <f t="shared" si="4551"/>
        <v>53818.553999999996</v>
      </c>
      <c r="BI1145" s="26">
        <f t="shared" si="4552"/>
        <v>0</v>
      </c>
      <c r="BJ1145" s="26">
        <f t="shared" si="4553"/>
        <v>0</v>
      </c>
      <c r="BK1145" s="26">
        <f t="shared" si="4749"/>
        <v>0</v>
      </c>
      <c r="BL1145" s="26">
        <f t="shared" si="4750"/>
        <v>0</v>
      </c>
      <c r="BM1145" s="26">
        <f t="shared" si="4751"/>
        <v>0</v>
      </c>
      <c r="BN1145" s="26">
        <f t="shared" si="4554"/>
        <v>53818.553999999996</v>
      </c>
      <c r="BO1145" s="26">
        <f t="shared" si="4555"/>
        <v>0</v>
      </c>
      <c r="BP1145" s="26">
        <f t="shared" si="4556"/>
        <v>0</v>
      </c>
      <c r="BQ1145" s="26">
        <f t="shared" si="4752"/>
        <v>0</v>
      </c>
      <c r="BR1145" s="26">
        <f t="shared" si="4753"/>
        <v>0</v>
      </c>
      <c r="BS1145" s="26">
        <f t="shared" si="4557"/>
        <v>53818.553999999996</v>
      </c>
      <c r="BT1145" s="26">
        <f t="shared" si="4558"/>
        <v>0</v>
      </c>
      <c r="BU1145" s="26">
        <f t="shared" si="4559"/>
        <v>0</v>
      </c>
      <c r="BV1145" s="26">
        <f t="shared" si="4754"/>
        <v>0</v>
      </c>
      <c r="BW1145" s="26">
        <f t="shared" si="4755"/>
        <v>0</v>
      </c>
      <c r="BX1145" s="26">
        <f t="shared" si="4560"/>
        <v>53818.553999999996</v>
      </c>
      <c r="BY1145" s="26">
        <f t="shared" si="4561"/>
        <v>0</v>
      </c>
      <c r="BZ1145" s="26">
        <f t="shared" si="4562"/>
        <v>0</v>
      </c>
      <c r="CA1145" s="26">
        <f t="shared" si="4756"/>
        <v>0</v>
      </c>
      <c r="CB1145" s="26">
        <f t="shared" si="4757"/>
        <v>0</v>
      </c>
      <c r="CC1145" s="26">
        <f t="shared" si="4758"/>
        <v>0</v>
      </c>
      <c r="CD1145" s="26">
        <f t="shared" si="4661"/>
        <v>53818.553999999996</v>
      </c>
      <c r="CE1145" s="26">
        <f t="shared" si="4662"/>
        <v>0</v>
      </c>
      <c r="CF1145" s="26">
        <f t="shared" si="4663"/>
        <v>0</v>
      </c>
      <c r="CG1145" s="26">
        <f t="shared" si="4759"/>
        <v>0</v>
      </c>
      <c r="CH1145" s="26">
        <f t="shared" si="4760"/>
        <v>0</v>
      </c>
      <c r="CI1145" s="26">
        <f t="shared" si="4761"/>
        <v>0</v>
      </c>
      <c r="CJ1145" s="26">
        <f t="shared" si="4664"/>
        <v>53818.553999999996</v>
      </c>
      <c r="CK1145" s="26">
        <f t="shared" si="4665"/>
        <v>0</v>
      </c>
      <c r="CL1145" s="26">
        <f t="shared" si="4666"/>
        <v>0</v>
      </c>
      <c r="CM1145" s="26">
        <f t="shared" si="4762"/>
        <v>0</v>
      </c>
      <c r="CN1145" s="26">
        <f t="shared" si="4763"/>
        <v>0</v>
      </c>
      <c r="CO1145" s="26">
        <f t="shared" si="4764"/>
        <v>0</v>
      </c>
      <c r="CP1145" s="26">
        <f t="shared" si="4667"/>
        <v>53818.553999999996</v>
      </c>
      <c r="CQ1145" s="26">
        <f t="shared" si="4668"/>
        <v>0</v>
      </c>
      <c r="CR1145" s="26">
        <f t="shared" si="4669"/>
        <v>0</v>
      </c>
      <c r="CS1145" s="26">
        <f t="shared" si="4765"/>
        <v>0</v>
      </c>
      <c r="CT1145" s="19"/>
      <c r="CU1145" s="35"/>
      <c r="CZ1145" s="1" t="s">
        <v>28</v>
      </c>
    </row>
    <row r="1146" spans="1:105" hidden="1" x14ac:dyDescent="0.3">
      <c r="A1146" s="36" t="s">
        <v>609</v>
      </c>
      <c r="B1146" s="17">
        <v>620</v>
      </c>
      <c r="C1146" s="16" t="s">
        <v>45</v>
      </c>
      <c r="D1146" s="16" t="s">
        <v>311</v>
      </c>
      <c r="E1146" s="34" t="s">
        <v>385</v>
      </c>
      <c r="F1146" s="26"/>
      <c r="G1146" s="26"/>
      <c r="H1146" s="26"/>
      <c r="I1146" s="26"/>
      <c r="J1146" s="26"/>
      <c r="K1146" s="26"/>
      <c r="L1146" s="26">
        <f t="shared" si="4527"/>
        <v>0</v>
      </c>
      <c r="M1146" s="26">
        <f t="shared" si="4528"/>
        <v>0</v>
      </c>
      <c r="N1146" s="26">
        <f t="shared" si="4529"/>
        <v>0</v>
      </c>
      <c r="O1146" s="26">
        <v>1369.71</v>
      </c>
      <c r="P1146" s="26"/>
      <c r="Q1146" s="26"/>
      <c r="R1146" s="26">
        <f t="shared" si="4530"/>
        <v>1369.71</v>
      </c>
      <c r="S1146" s="26">
        <f t="shared" si="4531"/>
        <v>0</v>
      </c>
      <c r="T1146" s="26">
        <f t="shared" si="4532"/>
        <v>0</v>
      </c>
      <c r="U1146" s="26"/>
      <c r="V1146" s="26"/>
      <c r="W1146" s="26"/>
      <c r="X1146" s="26">
        <f t="shared" si="4533"/>
        <v>1369.71</v>
      </c>
      <c r="Y1146" s="26">
        <f t="shared" si="4534"/>
        <v>0</v>
      </c>
      <c r="Z1146" s="26">
        <f t="shared" si="4535"/>
        <v>0</v>
      </c>
      <c r="AA1146" s="26"/>
      <c r="AB1146" s="26"/>
      <c r="AC1146" s="26"/>
      <c r="AD1146" s="26">
        <f t="shared" si="4536"/>
        <v>1369.71</v>
      </c>
      <c r="AE1146" s="26">
        <f t="shared" si="4537"/>
        <v>0</v>
      </c>
      <c r="AF1146" s="26">
        <f t="shared" si="4538"/>
        <v>0</v>
      </c>
      <c r="AG1146" s="26"/>
      <c r="AH1146" s="26"/>
      <c r="AI1146" s="26"/>
      <c r="AJ1146" s="26">
        <f t="shared" si="4539"/>
        <v>1369.71</v>
      </c>
      <c r="AK1146" s="26">
        <f t="shared" si="4540"/>
        <v>0</v>
      </c>
      <c r="AL1146" s="26">
        <f t="shared" si="4541"/>
        <v>0</v>
      </c>
      <c r="AM1146" s="26"/>
      <c r="AN1146" s="26"/>
      <c r="AO1146" s="26"/>
      <c r="AP1146" s="26">
        <f t="shared" si="4542"/>
        <v>1369.71</v>
      </c>
      <c r="AQ1146" s="26">
        <f t="shared" si="4543"/>
        <v>0</v>
      </c>
      <c r="AR1146" s="26">
        <f t="shared" si="4544"/>
        <v>0</v>
      </c>
      <c r="AS1146" s="26"/>
      <c r="AT1146" s="26"/>
      <c r="AU1146" s="26"/>
      <c r="AV1146" s="26">
        <f t="shared" si="4545"/>
        <v>1369.71</v>
      </c>
      <c r="AW1146" s="26">
        <f t="shared" si="4546"/>
        <v>0</v>
      </c>
      <c r="AX1146" s="26">
        <f t="shared" si="4547"/>
        <v>0</v>
      </c>
      <c r="AY1146" s="26">
        <v>52448.843999999997</v>
      </c>
      <c r="AZ1146" s="26"/>
      <c r="BA1146" s="26"/>
      <c r="BB1146" s="26">
        <f t="shared" si="4548"/>
        <v>53818.553999999996</v>
      </c>
      <c r="BC1146" s="26">
        <f t="shared" si="4549"/>
        <v>0</v>
      </c>
      <c r="BD1146" s="26">
        <f t="shared" si="4550"/>
        <v>0</v>
      </c>
      <c r="BE1146" s="26"/>
      <c r="BF1146" s="26"/>
      <c r="BG1146" s="26"/>
      <c r="BH1146" s="26">
        <f t="shared" si="4551"/>
        <v>53818.553999999996</v>
      </c>
      <c r="BI1146" s="26">
        <f t="shared" si="4552"/>
        <v>0</v>
      </c>
      <c r="BJ1146" s="26">
        <f t="shared" si="4553"/>
        <v>0</v>
      </c>
      <c r="BK1146" s="26"/>
      <c r="BL1146" s="26"/>
      <c r="BM1146" s="26"/>
      <c r="BN1146" s="26">
        <f t="shared" si="4554"/>
        <v>53818.553999999996</v>
      </c>
      <c r="BO1146" s="26">
        <f t="shared" si="4555"/>
        <v>0</v>
      </c>
      <c r="BP1146" s="26">
        <f t="shared" si="4556"/>
        <v>0</v>
      </c>
      <c r="BQ1146" s="26"/>
      <c r="BR1146" s="26"/>
      <c r="BS1146" s="26">
        <f t="shared" si="4557"/>
        <v>53818.553999999996</v>
      </c>
      <c r="BT1146" s="26">
        <f t="shared" si="4558"/>
        <v>0</v>
      </c>
      <c r="BU1146" s="26">
        <f t="shared" si="4559"/>
        <v>0</v>
      </c>
      <c r="BV1146" s="26"/>
      <c r="BW1146" s="26"/>
      <c r="BX1146" s="26">
        <f t="shared" si="4560"/>
        <v>53818.553999999996</v>
      </c>
      <c r="BY1146" s="26">
        <f t="shared" si="4561"/>
        <v>0</v>
      </c>
      <c r="BZ1146" s="26">
        <f t="shared" si="4562"/>
        <v>0</v>
      </c>
      <c r="CA1146" s="26"/>
      <c r="CB1146" s="26"/>
      <c r="CC1146" s="26"/>
      <c r="CD1146" s="26">
        <f t="shared" si="4661"/>
        <v>53818.553999999996</v>
      </c>
      <c r="CE1146" s="26">
        <f t="shared" si="4662"/>
        <v>0</v>
      </c>
      <c r="CF1146" s="26">
        <f t="shared" si="4663"/>
        <v>0</v>
      </c>
      <c r="CG1146" s="26"/>
      <c r="CH1146" s="26"/>
      <c r="CI1146" s="26"/>
      <c r="CJ1146" s="26">
        <f t="shared" si="4664"/>
        <v>53818.553999999996</v>
      </c>
      <c r="CK1146" s="26">
        <f t="shared" si="4665"/>
        <v>0</v>
      </c>
      <c r="CL1146" s="26">
        <f t="shared" si="4666"/>
        <v>0</v>
      </c>
      <c r="CM1146" s="26"/>
      <c r="CN1146" s="26"/>
      <c r="CO1146" s="26"/>
      <c r="CP1146" s="26">
        <f t="shared" si="4667"/>
        <v>53818.553999999996</v>
      </c>
      <c r="CQ1146" s="26">
        <f t="shared" si="4668"/>
        <v>0</v>
      </c>
      <c r="CR1146" s="26">
        <f t="shared" si="4669"/>
        <v>0</v>
      </c>
      <c r="CS1146" s="26"/>
      <c r="CT1146" s="19"/>
      <c r="CU1146" s="35"/>
    </row>
    <row r="1147" spans="1:105" ht="46.8" hidden="1" x14ac:dyDescent="0.3">
      <c r="A1147" s="36" t="s">
        <v>611</v>
      </c>
      <c r="B1147" s="17"/>
      <c r="C1147" s="16"/>
      <c r="D1147" s="16"/>
      <c r="E1147" s="34" t="s">
        <v>597</v>
      </c>
      <c r="F1147" s="26">
        <f t="shared" si="4719"/>
        <v>21240</v>
      </c>
      <c r="G1147" s="26">
        <f t="shared" si="4720"/>
        <v>0</v>
      </c>
      <c r="H1147" s="26">
        <f t="shared" si="4721"/>
        <v>0</v>
      </c>
      <c r="I1147" s="26">
        <f t="shared" si="4722"/>
        <v>0</v>
      </c>
      <c r="J1147" s="26">
        <f t="shared" si="4723"/>
        <v>0</v>
      </c>
      <c r="K1147" s="26">
        <f t="shared" si="4724"/>
        <v>0</v>
      </c>
      <c r="L1147" s="26">
        <f t="shared" si="4527"/>
        <v>21240</v>
      </c>
      <c r="M1147" s="26">
        <f t="shared" si="4528"/>
        <v>0</v>
      </c>
      <c r="N1147" s="26">
        <f t="shared" si="4529"/>
        <v>0</v>
      </c>
      <c r="O1147" s="26">
        <f t="shared" si="4725"/>
        <v>0</v>
      </c>
      <c r="P1147" s="26">
        <f t="shared" si="4726"/>
        <v>0</v>
      </c>
      <c r="Q1147" s="26">
        <f t="shared" si="4727"/>
        <v>0</v>
      </c>
      <c r="R1147" s="26">
        <f t="shared" si="4530"/>
        <v>21240</v>
      </c>
      <c r="S1147" s="26">
        <f t="shared" si="4531"/>
        <v>0</v>
      </c>
      <c r="T1147" s="26">
        <f t="shared" si="4532"/>
        <v>0</v>
      </c>
      <c r="U1147" s="26">
        <f t="shared" si="4728"/>
        <v>0</v>
      </c>
      <c r="V1147" s="26">
        <f t="shared" si="4729"/>
        <v>0</v>
      </c>
      <c r="W1147" s="26">
        <f t="shared" si="4730"/>
        <v>0</v>
      </c>
      <c r="X1147" s="26">
        <f t="shared" si="4533"/>
        <v>21240</v>
      </c>
      <c r="Y1147" s="26">
        <f t="shared" si="4534"/>
        <v>0</v>
      </c>
      <c r="Z1147" s="26">
        <f t="shared" si="4535"/>
        <v>0</v>
      </c>
      <c r="AA1147" s="26">
        <f t="shared" si="4731"/>
        <v>0</v>
      </c>
      <c r="AB1147" s="26">
        <f t="shared" si="4732"/>
        <v>0</v>
      </c>
      <c r="AC1147" s="26">
        <f t="shared" si="4733"/>
        <v>0</v>
      </c>
      <c r="AD1147" s="26">
        <f t="shared" si="4536"/>
        <v>21240</v>
      </c>
      <c r="AE1147" s="26">
        <f t="shared" si="4537"/>
        <v>0</v>
      </c>
      <c r="AF1147" s="26">
        <f t="shared" si="4538"/>
        <v>0</v>
      </c>
      <c r="AG1147" s="26">
        <f t="shared" si="4734"/>
        <v>0</v>
      </c>
      <c r="AH1147" s="26">
        <f t="shared" si="4735"/>
        <v>0</v>
      </c>
      <c r="AI1147" s="26">
        <f t="shared" si="4736"/>
        <v>0</v>
      </c>
      <c r="AJ1147" s="26">
        <f t="shared" si="4539"/>
        <v>21240</v>
      </c>
      <c r="AK1147" s="26">
        <f t="shared" si="4540"/>
        <v>0</v>
      </c>
      <c r="AL1147" s="26">
        <f t="shared" si="4541"/>
        <v>0</v>
      </c>
      <c r="AM1147" s="26">
        <f t="shared" si="4737"/>
        <v>0</v>
      </c>
      <c r="AN1147" s="26">
        <f t="shared" si="4738"/>
        <v>0</v>
      </c>
      <c r="AO1147" s="26">
        <f t="shared" si="4739"/>
        <v>0</v>
      </c>
      <c r="AP1147" s="26">
        <f t="shared" si="4542"/>
        <v>21240</v>
      </c>
      <c r="AQ1147" s="26">
        <f t="shared" si="4543"/>
        <v>0</v>
      </c>
      <c r="AR1147" s="26">
        <f t="shared" si="4544"/>
        <v>0</v>
      </c>
      <c r="AS1147" s="26">
        <f t="shared" si="4740"/>
        <v>0</v>
      </c>
      <c r="AT1147" s="26">
        <f t="shared" si="4741"/>
        <v>0</v>
      </c>
      <c r="AU1147" s="26">
        <f t="shared" si="4742"/>
        <v>0</v>
      </c>
      <c r="AV1147" s="26">
        <f t="shared" si="4545"/>
        <v>21240</v>
      </c>
      <c r="AW1147" s="26">
        <f t="shared" si="4546"/>
        <v>0</v>
      </c>
      <c r="AX1147" s="26">
        <f t="shared" si="4547"/>
        <v>0</v>
      </c>
      <c r="AY1147" s="26">
        <f t="shared" si="4743"/>
        <v>0</v>
      </c>
      <c r="AZ1147" s="26">
        <f t="shared" si="4744"/>
        <v>0</v>
      </c>
      <c r="BA1147" s="26">
        <f t="shared" si="4745"/>
        <v>0</v>
      </c>
      <c r="BB1147" s="26">
        <f t="shared" si="4548"/>
        <v>21240</v>
      </c>
      <c r="BC1147" s="26">
        <f t="shared" si="4549"/>
        <v>0</v>
      </c>
      <c r="BD1147" s="26">
        <f t="shared" si="4550"/>
        <v>0</v>
      </c>
      <c r="BE1147" s="26">
        <f t="shared" si="4746"/>
        <v>0</v>
      </c>
      <c r="BF1147" s="26">
        <f t="shared" si="4747"/>
        <v>0</v>
      </c>
      <c r="BG1147" s="26">
        <f t="shared" si="4748"/>
        <v>0</v>
      </c>
      <c r="BH1147" s="26">
        <f t="shared" si="4551"/>
        <v>21240</v>
      </c>
      <c r="BI1147" s="26">
        <f t="shared" si="4552"/>
        <v>0</v>
      </c>
      <c r="BJ1147" s="26">
        <f t="shared" si="4553"/>
        <v>0</v>
      </c>
      <c r="BK1147" s="26">
        <f t="shared" si="4749"/>
        <v>0</v>
      </c>
      <c r="BL1147" s="26">
        <f t="shared" si="4750"/>
        <v>0</v>
      </c>
      <c r="BM1147" s="26">
        <f t="shared" si="4751"/>
        <v>0</v>
      </c>
      <c r="BN1147" s="26">
        <f t="shared" si="4554"/>
        <v>21240</v>
      </c>
      <c r="BO1147" s="26">
        <f t="shared" si="4555"/>
        <v>0</v>
      </c>
      <c r="BP1147" s="26">
        <f t="shared" si="4556"/>
        <v>0</v>
      </c>
      <c r="BQ1147" s="26">
        <f t="shared" si="4752"/>
        <v>0</v>
      </c>
      <c r="BR1147" s="26">
        <f t="shared" si="4753"/>
        <v>0</v>
      </c>
      <c r="BS1147" s="26">
        <f t="shared" si="4557"/>
        <v>21240</v>
      </c>
      <c r="BT1147" s="26">
        <f t="shared" si="4558"/>
        <v>0</v>
      </c>
      <c r="BU1147" s="26">
        <f t="shared" si="4559"/>
        <v>0</v>
      </c>
      <c r="BV1147" s="26">
        <f t="shared" si="4754"/>
        <v>0</v>
      </c>
      <c r="BW1147" s="26">
        <f t="shared" si="4755"/>
        <v>0</v>
      </c>
      <c r="BX1147" s="26">
        <f t="shared" si="4560"/>
        <v>21240</v>
      </c>
      <c r="BY1147" s="26">
        <f t="shared" si="4561"/>
        <v>0</v>
      </c>
      <c r="BZ1147" s="26">
        <f t="shared" si="4562"/>
        <v>0</v>
      </c>
      <c r="CA1147" s="26">
        <f t="shared" si="4756"/>
        <v>0</v>
      </c>
      <c r="CB1147" s="26">
        <f t="shared" si="4757"/>
        <v>0</v>
      </c>
      <c r="CC1147" s="26">
        <f t="shared" si="4758"/>
        <v>0</v>
      </c>
      <c r="CD1147" s="26">
        <f t="shared" si="4661"/>
        <v>21240</v>
      </c>
      <c r="CE1147" s="26">
        <f t="shared" si="4662"/>
        <v>0</v>
      </c>
      <c r="CF1147" s="26">
        <f t="shared" si="4663"/>
        <v>0</v>
      </c>
      <c r="CG1147" s="26">
        <f t="shared" si="4759"/>
        <v>0</v>
      </c>
      <c r="CH1147" s="26">
        <f t="shared" si="4760"/>
        <v>0</v>
      </c>
      <c r="CI1147" s="26">
        <f t="shared" si="4761"/>
        <v>0</v>
      </c>
      <c r="CJ1147" s="26">
        <f t="shared" si="4664"/>
        <v>21240</v>
      </c>
      <c r="CK1147" s="26">
        <f t="shared" si="4665"/>
        <v>0</v>
      </c>
      <c r="CL1147" s="26">
        <f t="shared" si="4666"/>
        <v>0</v>
      </c>
      <c r="CM1147" s="26">
        <f t="shared" si="4762"/>
        <v>0</v>
      </c>
      <c r="CN1147" s="26">
        <f t="shared" si="4763"/>
        <v>0</v>
      </c>
      <c r="CO1147" s="26">
        <f t="shared" si="4764"/>
        <v>0</v>
      </c>
      <c r="CP1147" s="26">
        <f t="shared" si="4667"/>
        <v>21240</v>
      </c>
      <c r="CQ1147" s="26">
        <f t="shared" si="4668"/>
        <v>0</v>
      </c>
      <c r="CR1147" s="26">
        <f t="shared" si="4669"/>
        <v>0</v>
      </c>
      <c r="CS1147" s="26">
        <f t="shared" si="4765"/>
        <v>0</v>
      </c>
      <c r="CT1147" s="19"/>
      <c r="CU1147" s="35"/>
      <c r="DA1147" s="1" t="s">
        <v>29</v>
      </c>
    </row>
    <row r="1148" spans="1:105" ht="46.8" hidden="1" x14ac:dyDescent="0.3">
      <c r="A1148" s="36" t="s">
        <v>611</v>
      </c>
      <c r="B1148" s="17">
        <v>600</v>
      </c>
      <c r="C1148" s="16"/>
      <c r="D1148" s="16"/>
      <c r="E1148" s="34" t="s">
        <v>43</v>
      </c>
      <c r="F1148" s="26">
        <f t="shared" si="4719"/>
        <v>21240</v>
      </c>
      <c r="G1148" s="26">
        <f t="shared" si="4720"/>
        <v>0</v>
      </c>
      <c r="H1148" s="26">
        <f t="shared" si="4721"/>
        <v>0</v>
      </c>
      <c r="I1148" s="26">
        <f t="shared" si="4722"/>
        <v>0</v>
      </c>
      <c r="J1148" s="26">
        <f t="shared" si="4723"/>
        <v>0</v>
      </c>
      <c r="K1148" s="26">
        <f t="shared" si="4724"/>
        <v>0</v>
      </c>
      <c r="L1148" s="26">
        <f t="shared" si="4527"/>
        <v>21240</v>
      </c>
      <c r="M1148" s="26">
        <f t="shared" si="4528"/>
        <v>0</v>
      </c>
      <c r="N1148" s="26">
        <f t="shared" si="4529"/>
        <v>0</v>
      </c>
      <c r="O1148" s="26">
        <f t="shared" si="4725"/>
        <v>0</v>
      </c>
      <c r="P1148" s="26">
        <f t="shared" si="4726"/>
        <v>0</v>
      </c>
      <c r="Q1148" s="26">
        <f t="shared" si="4727"/>
        <v>0</v>
      </c>
      <c r="R1148" s="26">
        <f t="shared" si="4530"/>
        <v>21240</v>
      </c>
      <c r="S1148" s="26">
        <f t="shared" si="4531"/>
        <v>0</v>
      </c>
      <c r="T1148" s="26">
        <f t="shared" si="4532"/>
        <v>0</v>
      </c>
      <c r="U1148" s="26">
        <f t="shared" si="4728"/>
        <v>0</v>
      </c>
      <c r="V1148" s="26">
        <f t="shared" si="4729"/>
        <v>0</v>
      </c>
      <c r="W1148" s="26">
        <f t="shared" si="4730"/>
        <v>0</v>
      </c>
      <c r="X1148" s="26">
        <f t="shared" si="4533"/>
        <v>21240</v>
      </c>
      <c r="Y1148" s="26">
        <f t="shared" si="4534"/>
        <v>0</v>
      </c>
      <c r="Z1148" s="26">
        <f t="shared" si="4535"/>
        <v>0</v>
      </c>
      <c r="AA1148" s="26">
        <f t="shared" si="4731"/>
        <v>0</v>
      </c>
      <c r="AB1148" s="26">
        <f t="shared" si="4732"/>
        <v>0</v>
      </c>
      <c r="AC1148" s="26">
        <f t="shared" si="4733"/>
        <v>0</v>
      </c>
      <c r="AD1148" s="26">
        <f t="shared" si="4536"/>
        <v>21240</v>
      </c>
      <c r="AE1148" s="26">
        <f t="shared" si="4537"/>
        <v>0</v>
      </c>
      <c r="AF1148" s="26">
        <f t="shared" si="4538"/>
        <v>0</v>
      </c>
      <c r="AG1148" s="26">
        <f t="shared" si="4734"/>
        <v>0</v>
      </c>
      <c r="AH1148" s="26">
        <f t="shared" si="4735"/>
        <v>0</v>
      </c>
      <c r="AI1148" s="26">
        <f t="shared" si="4736"/>
        <v>0</v>
      </c>
      <c r="AJ1148" s="26">
        <f t="shared" si="4539"/>
        <v>21240</v>
      </c>
      <c r="AK1148" s="26">
        <f t="shared" si="4540"/>
        <v>0</v>
      </c>
      <c r="AL1148" s="26">
        <f t="shared" si="4541"/>
        <v>0</v>
      </c>
      <c r="AM1148" s="26">
        <f t="shared" si="4737"/>
        <v>0</v>
      </c>
      <c r="AN1148" s="26">
        <f t="shared" si="4738"/>
        <v>0</v>
      </c>
      <c r="AO1148" s="26">
        <f t="shared" si="4739"/>
        <v>0</v>
      </c>
      <c r="AP1148" s="26">
        <f t="shared" si="4542"/>
        <v>21240</v>
      </c>
      <c r="AQ1148" s="26">
        <f t="shared" si="4543"/>
        <v>0</v>
      </c>
      <c r="AR1148" s="26">
        <f t="shared" si="4544"/>
        <v>0</v>
      </c>
      <c r="AS1148" s="26">
        <f t="shared" si="4740"/>
        <v>0</v>
      </c>
      <c r="AT1148" s="26">
        <f t="shared" si="4741"/>
        <v>0</v>
      </c>
      <c r="AU1148" s="26">
        <f t="shared" si="4742"/>
        <v>0</v>
      </c>
      <c r="AV1148" s="26">
        <f t="shared" si="4545"/>
        <v>21240</v>
      </c>
      <c r="AW1148" s="26">
        <f t="shared" si="4546"/>
        <v>0</v>
      </c>
      <c r="AX1148" s="26">
        <f t="shared" si="4547"/>
        <v>0</v>
      </c>
      <c r="AY1148" s="26">
        <f t="shared" si="4743"/>
        <v>0</v>
      </c>
      <c r="AZ1148" s="26">
        <f t="shared" si="4744"/>
        <v>0</v>
      </c>
      <c r="BA1148" s="26">
        <f t="shared" si="4745"/>
        <v>0</v>
      </c>
      <c r="BB1148" s="26">
        <f t="shared" si="4548"/>
        <v>21240</v>
      </c>
      <c r="BC1148" s="26">
        <f t="shared" si="4549"/>
        <v>0</v>
      </c>
      <c r="BD1148" s="26">
        <f t="shared" si="4550"/>
        <v>0</v>
      </c>
      <c r="BE1148" s="26">
        <f t="shared" si="4746"/>
        <v>0</v>
      </c>
      <c r="BF1148" s="26">
        <f t="shared" si="4747"/>
        <v>0</v>
      </c>
      <c r="BG1148" s="26">
        <f t="shared" si="4748"/>
        <v>0</v>
      </c>
      <c r="BH1148" s="26">
        <f t="shared" si="4551"/>
        <v>21240</v>
      </c>
      <c r="BI1148" s="26">
        <f t="shared" si="4552"/>
        <v>0</v>
      </c>
      <c r="BJ1148" s="26">
        <f t="shared" si="4553"/>
        <v>0</v>
      </c>
      <c r="BK1148" s="26">
        <f t="shared" si="4749"/>
        <v>0</v>
      </c>
      <c r="BL1148" s="26">
        <f t="shared" si="4750"/>
        <v>0</v>
      </c>
      <c r="BM1148" s="26">
        <f t="shared" si="4751"/>
        <v>0</v>
      </c>
      <c r="BN1148" s="26">
        <f t="shared" si="4554"/>
        <v>21240</v>
      </c>
      <c r="BO1148" s="26">
        <f t="shared" si="4555"/>
        <v>0</v>
      </c>
      <c r="BP1148" s="26">
        <f t="shared" si="4556"/>
        <v>0</v>
      </c>
      <c r="BQ1148" s="26">
        <f t="shared" si="4752"/>
        <v>0</v>
      </c>
      <c r="BR1148" s="26">
        <f t="shared" si="4753"/>
        <v>0</v>
      </c>
      <c r="BS1148" s="26">
        <f t="shared" si="4557"/>
        <v>21240</v>
      </c>
      <c r="BT1148" s="26">
        <f t="shared" si="4558"/>
        <v>0</v>
      </c>
      <c r="BU1148" s="26">
        <f t="shared" si="4559"/>
        <v>0</v>
      </c>
      <c r="BV1148" s="26">
        <f t="shared" si="4754"/>
        <v>0</v>
      </c>
      <c r="BW1148" s="26">
        <f t="shared" si="4755"/>
        <v>0</v>
      </c>
      <c r="BX1148" s="26">
        <f t="shared" si="4560"/>
        <v>21240</v>
      </c>
      <c r="BY1148" s="26">
        <f t="shared" si="4561"/>
        <v>0</v>
      </c>
      <c r="BZ1148" s="26">
        <f t="shared" si="4562"/>
        <v>0</v>
      </c>
      <c r="CA1148" s="26">
        <f t="shared" si="4756"/>
        <v>0</v>
      </c>
      <c r="CB1148" s="26">
        <f t="shared" si="4757"/>
        <v>0</v>
      </c>
      <c r="CC1148" s="26">
        <f t="shared" si="4758"/>
        <v>0</v>
      </c>
      <c r="CD1148" s="26">
        <f t="shared" si="4661"/>
        <v>21240</v>
      </c>
      <c r="CE1148" s="26">
        <f t="shared" si="4662"/>
        <v>0</v>
      </c>
      <c r="CF1148" s="26">
        <f t="shared" si="4663"/>
        <v>0</v>
      </c>
      <c r="CG1148" s="26">
        <f t="shared" si="4759"/>
        <v>0</v>
      </c>
      <c r="CH1148" s="26">
        <f t="shared" si="4760"/>
        <v>0</v>
      </c>
      <c r="CI1148" s="26">
        <f t="shared" si="4761"/>
        <v>0</v>
      </c>
      <c r="CJ1148" s="26">
        <f t="shared" si="4664"/>
        <v>21240</v>
      </c>
      <c r="CK1148" s="26">
        <f t="shared" si="4665"/>
        <v>0</v>
      </c>
      <c r="CL1148" s="26">
        <f t="shared" si="4666"/>
        <v>0</v>
      </c>
      <c r="CM1148" s="26">
        <f t="shared" si="4762"/>
        <v>0</v>
      </c>
      <c r="CN1148" s="26">
        <f t="shared" si="4763"/>
        <v>0</v>
      </c>
      <c r="CO1148" s="26">
        <f t="shared" si="4764"/>
        <v>0</v>
      </c>
      <c r="CP1148" s="26">
        <f t="shared" si="4667"/>
        <v>21240</v>
      </c>
      <c r="CQ1148" s="26">
        <f t="shared" si="4668"/>
        <v>0</v>
      </c>
      <c r="CR1148" s="26">
        <f t="shared" si="4669"/>
        <v>0</v>
      </c>
      <c r="CS1148" s="26">
        <f t="shared" si="4765"/>
        <v>0</v>
      </c>
      <c r="CT1148" s="19"/>
      <c r="CU1148" s="35"/>
      <c r="CY1148" s="1" t="s">
        <v>27</v>
      </c>
    </row>
    <row r="1149" spans="1:105" hidden="1" x14ac:dyDescent="0.3">
      <c r="A1149" s="36" t="s">
        <v>611</v>
      </c>
      <c r="B1149" s="17">
        <v>620</v>
      </c>
      <c r="C1149" s="16"/>
      <c r="D1149" s="16"/>
      <c r="E1149" s="34" t="s">
        <v>44</v>
      </c>
      <c r="F1149" s="26">
        <f t="shared" si="4719"/>
        <v>21240</v>
      </c>
      <c r="G1149" s="26">
        <f t="shared" si="4720"/>
        <v>0</v>
      </c>
      <c r="H1149" s="26">
        <f t="shared" si="4721"/>
        <v>0</v>
      </c>
      <c r="I1149" s="26">
        <f t="shared" si="4722"/>
        <v>0</v>
      </c>
      <c r="J1149" s="26">
        <f t="shared" si="4723"/>
        <v>0</v>
      </c>
      <c r="K1149" s="26">
        <f t="shared" si="4724"/>
        <v>0</v>
      </c>
      <c r="L1149" s="26">
        <f t="shared" si="4527"/>
        <v>21240</v>
      </c>
      <c r="M1149" s="26">
        <f t="shared" si="4528"/>
        <v>0</v>
      </c>
      <c r="N1149" s="26">
        <f t="shared" si="4529"/>
        <v>0</v>
      </c>
      <c r="O1149" s="26">
        <f t="shared" si="4725"/>
        <v>0</v>
      </c>
      <c r="P1149" s="26">
        <f t="shared" si="4726"/>
        <v>0</v>
      </c>
      <c r="Q1149" s="26">
        <f t="shared" si="4727"/>
        <v>0</v>
      </c>
      <c r="R1149" s="26">
        <f t="shared" si="4530"/>
        <v>21240</v>
      </c>
      <c r="S1149" s="26">
        <f t="shared" si="4531"/>
        <v>0</v>
      </c>
      <c r="T1149" s="26">
        <f t="shared" si="4532"/>
        <v>0</v>
      </c>
      <c r="U1149" s="26">
        <f t="shared" si="4728"/>
        <v>0</v>
      </c>
      <c r="V1149" s="26">
        <f t="shared" si="4729"/>
        <v>0</v>
      </c>
      <c r="W1149" s="26">
        <f t="shared" si="4730"/>
        <v>0</v>
      </c>
      <c r="X1149" s="26">
        <f t="shared" si="4533"/>
        <v>21240</v>
      </c>
      <c r="Y1149" s="26">
        <f t="shared" si="4534"/>
        <v>0</v>
      </c>
      <c r="Z1149" s="26">
        <f t="shared" si="4535"/>
        <v>0</v>
      </c>
      <c r="AA1149" s="26">
        <f t="shared" si="4731"/>
        <v>0</v>
      </c>
      <c r="AB1149" s="26">
        <f t="shared" si="4732"/>
        <v>0</v>
      </c>
      <c r="AC1149" s="26">
        <f t="shared" si="4733"/>
        <v>0</v>
      </c>
      <c r="AD1149" s="26">
        <f t="shared" si="4536"/>
        <v>21240</v>
      </c>
      <c r="AE1149" s="26">
        <f t="shared" si="4537"/>
        <v>0</v>
      </c>
      <c r="AF1149" s="26">
        <f t="shared" si="4538"/>
        <v>0</v>
      </c>
      <c r="AG1149" s="26">
        <f t="shared" si="4734"/>
        <v>0</v>
      </c>
      <c r="AH1149" s="26">
        <f t="shared" si="4735"/>
        <v>0</v>
      </c>
      <c r="AI1149" s="26">
        <f t="shared" si="4736"/>
        <v>0</v>
      </c>
      <c r="AJ1149" s="26">
        <f t="shared" si="4539"/>
        <v>21240</v>
      </c>
      <c r="AK1149" s="26">
        <f t="shared" si="4540"/>
        <v>0</v>
      </c>
      <c r="AL1149" s="26">
        <f t="shared" si="4541"/>
        <v>0</v>
      </c>
      <c r="AM1149" s="26">
        <f t="shared" si="4737"/>
        <v>0</v>
      </c>
      <c r="AN1149" s="26">
        <f t="shared" si="4738"/>
        <v>0</v>
      </c>
      <c r="AO1149" s="26">
        <f t="shared" si="4739"/>
        <v>0</v>
      </c>
      <c r="AP1149" s="26">
        <f t="shared" si="4542"/>
        <v>21240</v>
      </c>
      <c r="AQ1149" s="26">
        <f t="shared" si="4543"/>
        <v>0</v>
      </c>
      <c r="AR1149" s="26">
        <f t="shared" si="4544"/>
        <v>0</v>
      </c>
      <c r="AS1149" s="26">
        <f t="shared" si="4740"/>
        <v>0</v>
      </c>
      <c r="AT1149" s="26">
        <f t="shared" si="4741"/>
        <v>0</v>
      </c>
      <c r="AU1149" s="26">
        <f t="shared" si="4742"/>
        <v>0</v>
      </c>
      <c r="AV1149" s="26">
        <f t="shared" si="4545"/>
        <v>21240</v>
      </c>
      <c r="AW1149" s="26">
        <f t="shared" si="4546"/>
        <v>0</v>
      </c>
      <c r="AX1149" s="26">
        <f t="shared" si="4547"/>
        <v>0</v>
      </c>
      <c r="AY1149" s="26">
        <f t="shared" si="4743"/>
        <v>0</v>
      </c>
      <c r="AZ1149" s="26">
        <f t="shared" si="4744"/>
        <v>0</v>
      </c>
      <c r="BA1149" s="26">
        <f t="shared" si="4745"/>
        <v>0</v>
      </c>
      <c r="BB1149" s="26">
        <f t="shared" si="4548"/>
        <v>21240</v>
      </c>
      <c r="BC1149" s="26">
        <f t="shared" si="4549"/>
        <v>0</v>
      </c>
      <c r="BD1149" s="26">
        <f t="shared" si="4550"/>
        <v>0</v>
      </c>
      <c r="BE1149" s="26">
        <f t="shared" si="4746"/>
        <v>0</v>
      </c>
      <c r="BF1149" s="26">
        <f t="shared" si="4747"/>
        <v>0</v>
      </c>
      <c r="BG1149" s="26">
        <f t="shared" si="4748"/>
        <v>0</v>
      </c>
      <c r="BH1149" s="26">
        <f t="shared" si="4551"/>
        <v>21240</v>
      </c>
      <c r="BI1149" s="26">
        <f t="shared" si="4552"/>
        <v>0</v>
      </c>
      <c r="BJ1149" s="26">
        <f t="shared" si="4553"/>
        <v>0</v>
      </c>
      <c r="BK1149" s="26">
        <f t="shared" si="4749"/>
        <v>0</v>
      </c>
      <c r="BL1149" s="26">
        <f t="shared" si="4750"/>
        <v>0</v>
      </c>
      <c r="BM1149" s="26">
        <f t="shared" si="4751"/>
        <v>0</v>
      </c>
      <c r="BN1149" s="26">
        <f t="shared" si="4554"/>
        <v>21240</v>
      </c>
      <c r="BO1149" s="26">
        <f t="shared" si="4555"/>
        <v>0</v>
      </c>
      <c r="BP1149" s="26">
        <f t="shared" si="4556"/>
        <v>0</v>
      </c>
      <c r="BQ1149" s="26">
        <f t="shared" si="4752"/>
        <v>0</v>
      </c>
      <c r="BR1149" s="26">
        <f t="shared" si="4753"/>
        <v>0</v>
      </c>
      <c r="BS1149" s="26">
        <f t="shared" si="4557"/>
        <v>21240</v>
      </c>
      <c r="BT1149" s="26">
        <f t="shared" si="4558"/>
        <v>0</v>
      </c>
      <c r="BU1149" s="26">
        <f t="shared" si="4559"/>
        <v>0</v>
      </c>
      <c r="BV1149" s="26">
        <f t="shared" si="4754"/>
        <v>0</v>
      </c>
      <c r="BW1149" s="26">
        <f t="shared" si="4755"/>
        <v>0</v>
      </c>
      <c r="BX1149" s="26">
        <f t="shared" si="4560"/>
        <v>21240</v>
      </c>
      <c r="BY1149" s="26">
        <f t="shared" si="4561"/>
        <v>0</v>
      </c>
      <c r="BZ1149" s="26">
        <f t="shared" si="4562"/>
        <v>0</v>
      </c>
      <c r="CA1149" s="26">
        <f t="shared" si="4756"/>
        <v>0</v>
      </c>
      <c r="CB1149" s="26">
        <f t="shared" si="4757"/>
        <v>0</v>
      </c>
      <c r="CC1149" s="26">
        <f t="shared" si="4758"/>
        <v>0</v>
      </c>
      <c r="CD1149" s="26">
        <f t="shared" si="4661"/>
        <v>21240</v>
      </c>
      <c r="CE1149" s="26">
        <f t="shared" si="4662"/>
        <v>0</v>
      </c>
      <c r="CF1149" s="26">
        <f t="shared" si="4663"/>
        <v>0</v>
      </c>
      <c r="CG1149" s="26">
        <f t="shared" si="4759"/>
        <v>0</v>
      </c>
      <c r="CH1149" s="26">
        <f t="shared" si="4760"/>
        <v>0</v>
      </c>
      <c r="CI1149" s="26">
        <f t="shared" si="4761"/>
        <v>0</v>
      </c>
      <c r="CJ1149" s="26">
        <f t="shared" si="4664"/>
        <v>21240</v>
      </c>
      <c r="CK1149" s="26">
        <f t="shared" si="4665"/>
        <v>0</v>
      </c>
      <c r="CL1149" s="26">
        <f t="shared" si="4666"/>
        <v>0</v>
      </c>
      <c r="CM1149" s="26">
        <f t="shared" si="4762"/>
        <v>0</v>
      </c>
      <c r="CN1149" s="26">
        <f t="shared" si="4763"/>
        <v>0</v>
      </c>
      <c r="CO1149" s="26">
        <f t="shared" si="4764"/>
        <v>0</v>
      </c>
      <c r="CP1149" s="26">
        <f t="shared" si="4667"/>
        <v>21240</v>
      </c>
      <c r="CQ1149" s="26">
        <f t="shared" si="4668"/>
        <v>0</v>
      </c>
      <c r="CR1149" s="26">
        <f t="shared" si="4669"/>
        <v>0</v>
      </c>
      <c r="CS1149" s="26">
        <f t="shared" si="4765"/>
        <v>0</v>
      </c>
      <c r="CT1149" s="19"/>
      <c r="CU1149" s="35"/>
      <c r="CZ1149" s="1" t="s">
        <v>28</v>
      </c>
    </row>
    <row r="1150" spans="1:105" hidden="1" x14ac:dyDescent="0.3">
      <c r="A1150" s="36" t="s">
        <v>611</v>
      </c>
      <c r="B1150" s="17">
        <v>620</v>
      </c>
      <c r="C1150" s="16" t="s">
        <v>45</v>
      </c>
      <c r="D1150" s="16" t="s">
        <v>311</v>
      </c>
      <c r="E1150" s="34" t="s">
        <v>385</v>
      </c>
      <c r="F1150" s="26">
        <f>10620+10620</f>
        <v>21240</v>
      </c>
      <c r="G1150" s="26"/>
      <c r="H1150" s="26"/>
      <c r="I1150" s="26"/>
      <c r="J1150" s="26"/>
      <c r="K1150" s="26"/>
      <c r="L1150" s="26">
        <f t="shared" si="4527"/>
        <v>21240</v>
      </c>
      <c r="M1150" s="26">
        <f t="shared" si="4528"/>
        <v>0</v>
      </c>
      <c r="N1150" s="26">
        <f t="shared" si="4529"/>
        <v>0</v>
      </c>
      <c r="O1150" s="26"/>
      <c r="P1150" s="26"/>
      <c r="Q1150" s="26"/>
      <c r="R1150" s="26">
        <f t="shared" si="4530"/>
        <v>21240</v>
      </c>
      <c r="S1150" s="26">
        <f t="shared" si="4531"/>
        <v>0</v>
      </c>
      <c r="T1150" s="26">
        <f t="shared" si="4532"/>
        <v>0</v>
      </c>
      <c r="U1150" s="26"/>
      <c r="V1150" s="26"/>
      <c r="W1150" s="26"/>
      <c r="X1150" s="26">
        <f t="shared" si="4533"/>
        <v>21240</v>
      </c>
      <c r="Y1150" s="26">
        <f t="shared" si="4534"/>
        <v>0</v>
      </c>
      <c r="Z1150" s="26">
        <f t="shared" si="4535"/>
        <v>0</v>
      </c>
      <c r="AA1150" s="26"/>
      <c r="AB1150" s="26"/>
      <c r="AC1150" s="26"/>
      <c r="AD1150" s="26">
        <f t="shared" si="4536"/>
        <v>21240</v>
      </c>
      <c r="AE1150" s="26">
        <f t="shared" si="4537"/>
        <v>0</v>
      </c>
      <c r="AF1150" s="26">
        <f t="shared" si="4538"/>
        <v>0</v>
      </c>
      <c r="AG1150" s="26"/>
      <c r="AH1150" s="26"/>
      <c r="AI1150" s="26"/>
      <c r="AJ1150" s="26">
        <f t="shared" si="4539"/>
        <v>21240</v>
      </c>
      <c r="AK1150" s="26">
        <f t="shared" si="4540"/>
        <v>0</v>
      </c>
      <c r="AL1150" s="26">
        <f t="shared" si="4541"/>
        <v>0</v>
      </c>
      <c r="AM1150" s="26"/>
      <c r="AN1150" s="26"/>
      <c r="AO1150" s="26"/>
      <c r="AP1150" s="26">
        <f t="shared" si="4542"/>
        <v>21240</v>
      </c>
      <c r="AQ1150" s="26">
        <f t="shared" si="4543"/>
        <v>0</v>
      </c>
      <c r="AR1150" s="26">
        <f t="shared" si="4544"/>
        <v>0</v>
      </c>
      <c r="AS1150" s="26"/>
      <c r="AT1150" s="26"/>
      <c r="AU1150" s="26"/>
      <c r="AV1150" s="26">
        <f t="shared" si="4545"/>
        <v>21240</v>
      </c>
      <c r="AW1150" s="26">
        <f t="shared" si="4546"/>
        <v>0</v>
      </c>
      <c r="AX1150" s="26">
        <f t="shared" si="4547"/>
        <v>0</v>
      </c>
      <c r="AY1150" s="26"/>
      <c r="AZ1150" s="26"/>
      <c r="BA1150" s="26"/>
      <c r="BB1150" s="26">
        <f t="shared" si="4548"/>
        <v>21240</v>
      </c>
      <c r="BC1150" s="26">
        <f t="shared" si="4549"/>
        <v>0</v>
      </c>
      <c r="BD1150" s="26">
        <f t="shared" si="4550"/>
        <v>0</v>
      </c>
      <c r="BE1150" s="26"/>
      <c r="BF1150" s="26"/>
      <c r="BG1150" s="26"/>
      <c r="BH1150" s="26">
        <f t="shared" si="4551"/>
        <v>21240</v>
      </c>
      <c r="BI1150" s="26">
        <f t="shared" si="4552"/>
        <v>0</v>
      </c>
      <c r="BJ1150" s="26">
        <f t="shared" si="4553"/>
        <v>0</v>
      </c>
      <c r="BK1150" s="26"/>
      <c r="BL1150" s="26"/>
      <c r="BM1150" s="26"/>
      <c r="BN1150" s="26">
        <f t="shared" si="4554"/>
        <v>21240</v>
      </c>
      <c r="BO1150" s="26">
        <f t="shared" si="4555"/>
        <v>0</v>
      </c>
      <c r="BP1150" s="26">
        <f t="shared" si="4556"/>
        <v>0</v>
      </c>
      <c r="BQ1150" s="26"/>
      <c r="BR1150" s="26"/>
      <c r="BS1150" s="26">
        <f t="shared" si="4557"/>
        <v>21240</v>
      </c>
      <c r="BT1150" s="26">
        <f t="shared" si="4558"/>
        <v>0</v>
      </c>
      <c r="BU1150" s="26">
        <f t="shared" si="4559"/>
        <v>0</v>
      </c>
      <c r="BV1150" s="26"/>
      <c r="BW1150" s="26"/>
      <c r="BX1150" s="26">
        <f t="shared" si="4560"/>
        <v>21240</v>
      </c>
      <c r="BY1150" s="26">
        <f t="shared" si="4561"/>
        <v>0</v>
      </c>
      <c r="BZ1150" s="26">
        <f t="shared" si="4562"/>
        <v>0</v>
      </c>
      <c r="CA1150" s="26"/>
      <c r="CB1150" s="26"/>
      <c r="CC1150" s="26"/>
      <c r="CD1150" s="26">
        <f t="shared" si="4661"/>
        <v>21240</v>
      </c>
      <c r="CE1150" s="26">
        <f t="shared" si="4662"/>
        <v>0</v>
      </c>
      <c r="CF1150" s="26">
        <f t="shared" si="4663"/>
        <v>0</v>
      </c>
      <c r="CG1150" s="26"/>
      <c r="CH1150" s="26"/>
      <c r="CI1150" s="26"/>
      <c r="CJ1150" s="26">
        <f t="shared" si="4664"/>
        <v>21240</v>
      </c>
      <c r="CK1150" s="26">
        <f t="shared" si="4665"/>
        <v>0</v>
      </c>
      <c r="CL1150" s="26">
        <f t="shared" si="4666"/>
        <v>0</v>
      </c>
      <c r="CM1150" s="26"/>
      <c r="CN1150" s="26"/>
      <c r="CO1150" s="26"/>
      <c r="CP1150" s="26">
        <f t="shared" si="4667"/>
        <v>21240</v>
      </c>
      <c r="CQ1150" s="26">
        <f t="shared" si="4668"/>
        <v>0</v>
      </c>
      <c r="CR1150" s="26">
        <f t="shared" si="4669"/>
        <v>0</v>
      </c>
      <c r="CS1150" s="26"/>
      <c r="CT1150" s="19"/>
      <c r="CU1150" s="35"/>
    </row>
    <row r="1151" spans="1:105" ht="46.8" hidden="1" x14ac:dyDescent="0.3">
      <c r="A1151" s="36" t="s">
        <v>612</v>
      </c>
      <c r="B1151" s="17"/>
      <c r="C1151" s="16"/>
      <c r="D1151" s="16"/>
      <c r="E1151" s="34" t="s">
        <v>597</v>
      </c>
      <c r="F1151" s="26"/>
      <c r="G1151" s="26"/>
      <c r="H1151" s="26"/>
      <c r="I1151" s="26"/>
      <c r="J1151" s="26"/>
      <c r="K1151" s="26"/>
      <c r="L1151" s="26"/>
      <c r="M1151" s="26"/>
      <c r="N1151" s="26"/>
      <c r="O1151" s="26"/>
      <c r="P1151" s="26"/>
      <c r="Q1151" s="26"/>
      <c r="R1151" s="26"/>
      <c r="S1151" s="26"/>
      <c r="T1151" s="26"/>
      <c r="U1151" s="26"/>
      <c r="V1151" s="26"/>
      <c r="W1151" s="26"/>
      <c r="X1151" s="26"/>
      <c r="Y1151" s="26"/>
      <c r="Z1151" s="26"/>
      <c r="AA1151" s="26"/>
      <c r="AB1151" s="26"/>
      <c r="AC1151" s="26"/>
      <c r="AD1151" s="26"/>
      <c r="AE1151" s="26"/>
      <c r="AF1151" s="26"/>
      <c r="AG1151" s="26"/>
      <c r="AH1151" s="26"/>
      <c r="AI1151" s="26"/>
      <c r="AJ1151" s="26"/>
      <c r="AK1151" s="26"/>
      <c r="AL1151" s="26"/>
      <c r="AM1151" s="26"/>
      <c r="AN1151" s="26"/>
      <c r="AO1151" s="26"/>
      <c r="AP1151" s="26"/>
      <c r="AQ1151" s="26"/>
      <c r="AR1151" s="26"/>
      <c r="AS1151" s="26"/>
      <c r="AT1151" s="26"/>
      <c r="AU1151" s="26"/>
      <c r="AV1151" s="26"/>
      <c r="AW1151" s="26"/>
      <c r="AX1151" s="26"/>
      <c r="AY1151" s="26"/>
      <c r="AZ1151" s="26"/>
      <c r="BA1151" s="26"/>
      <c r="BB1151" s="26"/>
      <c r="BC1151" s="26"/>
      <c r="BD1151" s="26"/>
      <c r="BE1151" s="26"/>
      <c r="BF1151" s="26"/>
      <c r="BG1151" s="26"/>
      <c r="BH1151" s="26"/>
      <c r="BI1151" s="26"/>
      <c r="BJ1151" s="26"/>
      <c r="BK1151" s="26">
        <f t="shared" si="4749"/>
        <v>68055.25</v>
      </c>
      <c r="BL1151" s="26">
        <f t="shared" si="4750"/>
        <v>0</v>
      </c>
      <c r="BM1151" s="26">
        <f t="shared" si="4751"/>
        <v>0</v>
      </c>
      <c r="BN1151" s="26">
        <f t="shared" si="4554"/>
        <v>68055.25</v>
      </c>
      <c r="BO1151" s="26">
        <f t="shared" si="4555"/>
        <v>0</v>
      </c>
      <c r="BP1151" s="26">
        <f t="shared" si="4556"/>
        <v>0</v>
      </c>
      <c r="BQ1151" s="26">
        <f t="shared" si="4752"/>
        <v>0</v>
      </c>
      <c r="BR1151" s="26">
        <f t="shared" si="4753"/>
        <v>0</v>
      </c>
      <c r="BS1151" s="26">
        <f t="shared" si="4557"/>
        <v>68055.25</v>
      </c>
      <c r="BT1151" s="26">
        <f t="shared" si="4558"/>
        <v>0</v>
      </c>
      <c r="BU1151" s="26">
        <f t="shared" si="4559"/>
        <v>0</v>
      </c>
      <c r="BV1151" s="26">
        <f t="shared" si="4754"/>
        <v>0</v>
      </c>
      <c r="BW1151" s="26">
        <f t="shared" si="4755"/>
        <v>0</v>
      </c>
      <c r="BX1151" s="26">
        <f t="shared" si="4560"/>
        <v>68055.25</v>
      </c>
      <c r="BY1151" s="26">
        <f t="shared" si="4561"/>
        <v>0</v>
      </c>
      <c r="BZ1151" s="26">
        <f t="shared" si="4562"/>
        <v>0</v>
      </c>
      <c r="CA1151" s="26">
        <f t="shared" si="4756"/>
        <v>-10620</v>
      </c>
      <c r="CB1151" s="26">
        <f t="shared" si="4757"/>
        <v>0</v>
      </c>
      <c r="CC1151" s="26">
        <f t="shared" si="4758"/>
        <v>0</v>
      </c>
      <c r="CD1151" s="26">
        <f t="shared" si="4661"/>
        <v>57435.25</v>
      </c>
      <c r="CE1151" s="26">
        <f t="shared" si="4662"/>
        <v>0</v>
      </c>
      <c r="CF1151" s="26">
        <f t="shared" si="4663"/>
        <v>0</v>
      </c>
      <c r="CG1151" s="26">
        <f t="shared" si="4759"/>
        <v>0</v>
      </c>
      <c r="CH1151" s="26">
        <f t="shared" si="4760"/>
        <v>0</v>
      </c>
      <c r="CI1151" s="26">
        <f t="shared" si="4761"/>
        <v>0</v>
      </c>
      <c r="CJ1151" s="26">
        <f t="shared" si="4664"/>
        <v>57435.25</v>
      </c>
      <c r="CK1151" s="26">
        <f t="shared" si="4665"/>
        <v>0</v>
      </c>
      <c r="CL1151" s="26">
        <f t="shared" si="4666"/>
        <v>0</v>
      </c>
      <c r="CM1151" s="26">
        <f t="shared" si="4762"/>
        <v>0</v>
      </c>
      <c r="CN1151" s="26">
        <f t="shared" si="4763"/>
        <v>0</v>
      </c>
      <c r="CO1151" s="26">
        <f t="shared" si="4764"/>
        <v>0</v>
      </c>
      <c r="CP1151" s="26">
        <f t="shared" si="4667"/>
        <v>57435.25</v>
      </c>
      <c r="CQ1151" s="26">
        <f t="shared" si="4668"/>
        <v>0</v>
      </c>
      <c r="CR1151" s="26">
        <f t="shared" si="4669"/>
        <v>0</v>
      </c>
      <c r="CS1151" s="26">
        <f t="shared" si="4765"/>
        <v>0</v>
      </c>
      <c r="CT1151" s="19"/>
      <c r="CU1151" s="35"/>
    </row>
    <row r="1152" spans="1:105" ht="46.8" hidden="1" x14ac:dyDescent="0.3">
      <c r="A1152" s="36" t="s">
        <v>612</v>
      </c>
      <c r="B1152" s="17">
        <v>600</v>
      </c>
      <c r="C1152" s="16"/>
      <c r="D1152" s="16"/>
      <c r="E1152" s="34" t="s">
        <v>43</v>
      </c>
      <c r="F1152" s="26"/>
      <c r="G1152" s="26"/>
      <c r="H1152" s="26"/>
      <c r="I1152" s="26"/>
      <c r="J1152" s="26"/>
      <c r="K1152" s="26"/>
      <c r="L1152" s="26"/>
      <c r="M1152" s="26"/>
      <c r="N1152" s="26"/>
      <c r="O1152" s="26"/>
      <c r="P1152" s="26"/>
      <c r="Q1152" s="26"/>
      <c r="R1152" s="26"/>
      <c r="S1152" s="26"/>
      <c r="T1152" s="26"/>
      <c r="U1152" s="26"/>
      <c r="V1152" s="26"/>
      <c r="W1152" s="26"/>
      <c r="X1152" s="26"/>
      <c r="Y1152" s="26"/>
      <c r="Z1152" s="26"/>
      <c r="AA1152" s="26"/>
      <c r="AB1152" s="26"/>
      <c r="AC1152" s="26"/>
      <c r="AD1152" s="26"/>
      <c r="AE1152" s="26"/>
      <c r="AF1152" s="26"/>
      <c r="AG1152" s="26"/>
      <c r="AH1152" s="26"/>
      <c r="AI1152" s="26"/>
      <c r="AJ1152" s="26"/>
      <c r="AK1152" s="26"/>
      <c r="AL1152" s="26"/>
      <c r="AM1152" s="26"/>
      <c r="AN1152" s="26"/>
      <c r="AO1152" s="26"/>
      <c r="AP1152" s="26"/>
      <c r="AQ1152" s="26"/>
      <c r="AR1152" s="26"/>
      <c r="AS1152" s="26"/>
      <c r="AT1152" s="26"/>
      <c r="AU1152" s="26"/>
      <c r="AV1152" s="26"/>
      <c r="AW1152" s="26"/>
      <c r="AX1152" s="26"/>
      <c r="AY1152" s="26"/>
      <c r="AZ1152" s="26"/>
      <c r="BA1152" s="26"/>
      <c r="BB1152" s="26"/>
      <c r="BC1152" s="26"/>
      <c r="BD1152" s="26"/>
      <c r="BE1152" s="26"/>
      <c r="BF1152" s="26"/>
      <c r="BG1152" s="26"/>
      <c r="BH1152" s="26"/>
      <c r="BI1152" s="26"/>
      <c r="BJ1152" s="26"/>
      <c r="BK1152" s="26">
        <f t="shared" si="4749"/>
        <v>68055.25</v>
      </c>
      <c r="BL1152" s="26">
        <f t="shared" si="4750"/>
        <v>0</v>
      </c>
      <c r="BM1152" s="26">
        <f t="shared" si="4751"/>
        <v>0</v>
      </c>
      <c r="BN1152" s="26">
        <f t="shared" si="4554"/>
        <v>68055.25</v>
      </c>
      <c r="BO1152" s="26">
        <f t="shared" si="4555"/>
        <v>0</v>
      </c>
      <c r="BP1152" s="26">
        <f t="shared" si="4556"/>
        <v>0</v>
      </c>
      <c r="BQ1152" s="26">
        <f t="shared" si="4752"/>
        <v>0</v>
      </c>
      <c r="BR1152" s="26">
        <f t="shared" si="4753"/>
        <v>0</v>
      </c>
      <c r="BS1152" s="26">
        <f t="shared" si="4557"/>
        <v>68055.25</v>
      </c>
      <c r="BT1152" s="26">
        <f t="shared" si="4558"/>
        <v>0</v>
      </c>
      <c r="BU1152" s="26">
        <f t="shared" si="4559"/>
        <v>0</v>
      </c>
      <c r="BV1152" s="26">
        <f t="shared" si="4754"/>
        <v>0</v>
      </c>
      <c r="BW1152" s="26">
        <f t="shared" si="4755"/>
        <v>0</v>
      </c>
      <c r="BX1152" s="26">
        <f t="shared" si="4560"/>
        <v>68055.25</v>
      </c>
      <c r="BY1152" s="26">
        <f t="shared" si="4561"/>
        <v>0</v>
      </c>
      <c r="BZ1152" s="26">
        <f t="shared" si="4562"/>
        <v>0</v>
      </c>
      <c r="CA1152" s="26">
        <f t="shared" si="4756"/>
        <v>-10620</v>
      </c>
      <c r="CB1152" s="26">
        <f t="shared" si="4757"/>
        <v>0</v>
      </c>
      <c r="CC1152" s="26">
        <f t="shared" si="4758"/>
        <v>0</v>
      </c>
      <c r="CD1152" s="26">
        <f t="shared" si="4661"/>
        <v>57435.25</v>
      </c>
      <c r="CE1152" s="26">
        <f t="shared" si="4662"/>
        <v>0</v>
      </c>
      <c r="CF1152" s="26">
        <f t="shared" si="4663"/>
        <v>0</v>
      </c>
      <c r="CG1152" s="26">
        <f t="shared" si="4759"/>
        <v>0</v>
      </c>
      <c r="CH1152" s="26">
        <f t="shared" si="4760"/>
        <v>0</v>
      </c>
      <c r="CI1152" s="26">
        <f t="shared" si="4761"/>
        <v>0</v>
      </c>
      <c r="CJ1152" s="26">
        <f t="shared" si="4664"/>
        <v>57435.25</v>
      </c>
      <c r="CK1152" s="26">
        <f t="shared" si="4665"/>
        <v>0</v>
      </c>
      <c r="CL1152" s="26">
        <f t="shared" si="4666"/>
        <v>0</v>
      </c>
      <c r="CM1152" s="26">
        <f t="shared" si="4762"/>
        <v>0</v>
      </c>
      <c r="CN1152" s="26">
        <f t="shared" si="4763"/>
        <v>0</v>
      </c>
      <c r="CO1152" s="26">
        <f t="shared" si="4764"/>
        <v>0</v>
      </c>
      <c r="CP1152" s="26">
        <f t="shared" si="4667"/>
        <v>57435.25</v>
      </c>
      <c r="CQ1152" s="26">
        <f t="shared" si="4668"/>
        <v>0</v>
      </c>
      <c r="CR1152" s="26">
        <f t="shared" si="4669"/>
        <v>0</v>
      </c>
      <c r="CS1152" s="26">
        <f t="shared" si="4765"/>
        <v>0</v>
      </c>
      <c r="CT1152" s="19"/>
      <c r="CU1152" s="35"/>
    </row>
    <row r="1153" spans="1:105" hidden="1" x14ac:dyDescent="0.3">
      <c r="A1153" s="36" t="s">
        <v>612</v>
      </c>
      <c r="B1153" s="17">
        <v>620</v>
      </c>
      <c r="C1153" s="16"/>
      <c r="D1153" s="16"/>
      <c r="E1153" s="34" t="s">
        <v>44</v>
      </c>
      <c r="F1153" s="26"/>
      <c r="G1153" s="26"/>
      <c r="H1153" s="26"/>
      <c r="I1153" s="26"/>
      <c r="J1153" s="26"/>
      <c r="K1153" s="26"/>
      <c r="L1153" s="26"/>
      <c r="M1153" s="26"/>
      <c r="N1153" s="26"/>
      <c r="O1153" s="26"/>
      <c r="P1153" s="26"/>
      <c r="Q1153" s="26"/>
      <c r="R1153" s="26"/>
      <c r="S1153" s="26"/>
      <c r="T1153" s="26"/>
      <c r="U1153" s="26"/>
      <c r="V1153" s="26"/>
      <c r="W1153" s="26"/>
      <c r="X1153" s="26"/>
      <c r="Y1153" s="26"/>
      <c r="Z1153" s="26"/>
      <c r="AA1153" s="26"/>
      <c r="AB1153" s="26"/>
      <c r="AC1153" s="26"/>
      <c r="AD1153" s="26"/>
      <c r="AE1153" s="26"/>
      <c r="AF1153" s="26"/>
      <c r="AG1153" s="26"/>
      <c r="AH1153" s="26"/>
      <c r="AI1153" s="26"/>
      <c r="AJ1153" s="26"/>
      <c r="AK1153" s="26"/>
      <c r="AL1153" s="26"/>
      <c r="AM1153" s="26"/>
      <c r="AN1153" s="26"/>
      <c r="AO1153" s="26"/>
      <c r="AP1153" s="26"/>
      <c r="AQ1153" s="26"/>
      <c r="AR1153" s="26"/>
      <c r="AS1153" s="26"/>
      <c r="AT1153" s="26"/>
      <c r="AU1153" s="26"/>
      <c r="AV1153" s="26"/>
      <c r="AW1153" s="26"/>
      <c r="AX1153" s="26"/>
      <c r="AY1153" s="26"/>
      <c r="AZ1153" s="26"/>
      <c r="BA1153" s="26"/>
      <c r="BB1153" s="26"/>
      <c r="BC1153" s="26"/>
      <c r="BD1153" s="26"/>
      <c r="BE1153" s="26"/>
      <c r="BF1153" s="26"/>
      <c r="BG1153" s="26"/>
      <c r="BH1153" s="26"/>
      <c r="BI1153" s="26"/>
      <c r="BJ1153" s="26"/>
      <c r="BK1153" s="26">
        <f t="shared" si="4749"/>
        <v>68055.25</v>
      </c>
      <c r="BL1153" s="26">
        <f t="shared" si="4750"/>
        <v>0</v>
      </c>
      <c r="BM1153" s="26">
        <f t="shared" si="4751"/>
        <v>0</v>
      </c>
      <c r="BN1153" s="26">
        <f t="shared" si="4554"/>
        <v>68055.25</v>
      </c>
      <c r="BO1153" s="26">
        <f t="shared" si="4555"/>
        <v>0</v>
      </c>
      <c r="BP1153" s="26">
        <f t="shared" si="4556"/>
        <v>0</v>
      </c>
      <c r="BQ1153" s="26">
        <f t="shared" si="4752"/>
        <v>0</v>
      </c>
      <c r="BR1153" s="26">
        <f t="shared" si="4753"/>
        <v>0</v>
      </c>
      <c r="BS1153" s="26">
        <f t="shared" si="4557"/>
        <v>68055.25</v>
      </c>
      <c r="BT1153" s="26">
        <f t="shared" si="4558"/>
        <v>0</v>
      </c>
      <c r="BU1153" s="26">
        <f t="shared" si="4559"/>
        <v>0</v>
      </c>
      <c r="BV1153" s="26">
        <f t="shared" si="4754"/>
        <v>0</v>
      </c>
      <c r="BW1153" s="26">
        <f t="shared" si="4755"/>
        <v>0</v>
      </c>
      <c r="BX1153" s="26">
        <f t="shared" si="4560"/>
        <v>68055.25</v>
      </c>
      <c r="BY1153" s="26">
        <f t="shared" si="4561"/>
        <v>0</v>
      </c>
      <c r="BZ1153" s="26">
        <f t="shared" si="4562"/>
        <v>0</v>
      </c>
      <c r="CA1153" s="26">
        <f t="shared" si="4756"/>
        <v>-10620</v>
      </c>
      <c r="CB1153" s="26">
        <f t="shared" si="4757"/>
        <v>0</v>
      </c>
      <c r="CC1153" s="26">
        <f t="shared" si="4758"/>
        <v>0</v>
      </c>
      <c r="CD1153" s="26">
        <f t="shared" si="4661"/>
        <v>57435.25</v>
      </c>
      <c r="CE1153" s="26">
        <f t="shared" si="4662"/>
        <v>0</v>
      </c>
      <c r="CF1153" s="26">
        <f t="shared" si="4663"/>
        <v>0</v>
      </c>
      <c r="CG1153" s="26">
        <f t="shared" si="4759"/>
        <v>0</v>
      </c>
      <c r="CH1153" s="26">
        <f t="shared" si="4760"/>
        <v>0</v>
      </c>
      <c r="CI1153" s="26">
        <f t="shared" si="4761"/>
        <v>0</v>
      </c>
      <c r="CJ1153" s="26">
        <f t="shared" si="4664"/>
        <v>57435.25</v>
      </c>
      <c r="CK1153" s="26">
        <f t="shared" si="4665"/>
        <v>0</v>
      </c>
      <c r="CL1153" s="26">
        <f t="shared" si="4666"/>
        <v>0</v>
      </c>
      <c r="CM1153" s="26">
        <f t="shared" si="4762"/>
        <v>0</v>
      </c>
      <c r="CN1153" s="26">
        <f t="shared" si="4763"/>
        <v>0</v>
      </c>
      <c r="CO1153" s="26">
        <f t="shared" si="4764"/>
        <v>0</v>
      </c>
      <c r="CP1153" s="26">
        <f t="shared" si="4667"/>
        <v>57435.25</v>
      </c>
      <c r="CQ1153" s="26">
        <f t="shared" si="4668"/>
        <v>0</v>
      </c>
      <c r="CR1153" s="26">
        <f t="shared" si="4669"/>
        <v>0</v>
      </c>
      <c r="CS1153" s="26">
        <f t="shared" si="4765"/>
        <v>0</v>
      </c>
      <c r="CT1153" s="19"/>
      <c r="CU1153" s="35"/>
    </row>
    <row r="1154" spans="1:105" hidden="1" x14ac:dyDescent="0.3">
      <c r="A1154" s="36" t="s">
        <v>612</v>
      </c>
      <c r="B1154" s="17">
        <v>620</v>
      </c>
      <c r="C1154" s="16" t="s">
        <v>45</v>
      </c>
      <c r="D1154" s="16" t="s">
        <v>311</v>
      </c>
      <c r="E1154" s="34" t="s">
        <v>385</v>
      </c>
      <c r="F1154" s="26"/>
      <c r="G1154" s="26"/>
      <c r="H1154" s="26"/>
      <c r="I1154" s="26"/>
      <c r="J1154" s="26"/>
      <c r="K1154" s="26"/>
      <c r="L1154" s="26"/>
      <c r="M1154" s="26"/>
      <c r="N1154" s="26"/>
      <c r="O1154" s="26"/>
      <c r="P1154" s="26"/>
      <c r="Q1154" s="26"/>
      <c r="R1154" s="26"/>
      <c r="S1154" s="26"/>
      <c r="T1154" s="26"/>
      <c r="U1154" s="26"/>
      <c r="V1154" s="26"/>
      <c r="W1154" s="26"/>
      <c r="X1154" s="26"/>
      <c r="Y1154" s="26"/>
      <c r="Z1154" s="26"/>
      <c r="AA1154" s="26"/>
      <c r="AB1154" s="26"/>
      <c r="AC1154" s="26"/>
      <c r="AD1154" s="26"/>
      <c r="AE1154" s="26"/>
      <c r="AF1154" s="26"/>
      <c r="AG1154" s="26"/>
      <c r="AH1154" s="26"/>
      <c r="AI1154" s="26"/>
      <c r="AJ1154" s="26"/>
      <c r="AK1154" s="26"/>
      <c r="AL1154" s="26"/>
      <c r="AM1154" s="26"/>
      <c r="AN1154" s="26"/>
      <c r="AO1154" s="26"/>
      <c r="AP1154" s="26"/>
      <c r="AQ1154" s="26"/>
      <c r="AR1154" s="26"/>
      <c r="AS1154" s="26"/>
      <c r="AT1154" s="26"/>
      <c r="AU1154" s="26"/>
      <c r="AV1154" s="26"/>
      <c r="AW1154" s="26"/>
      <c r="AX1154" s="26"/>
      <c r="AY1154" s="26"/>
      <c r="AZ1154" s="26"/>
      <c r="BA1154" s="26"/>
      <c r="BB1154" s="26"/>
      <c r="BC1154" s="26"/>
      <c r="BD1154" s="26"/>
      <c r="BE1154" s="26"/>
      <c r="BF1154" s="26"/>
      <c r="BG1154" s="26"/>
      <c r="BH1154" s="26"/>
      <c r="BI1154" s="26"/>
      <c r="BJ1154" s="26"/>
      <c r="BK1154" s="26">
        <v>68055.25</v>
      </c>
      <c r="BL1154" s="26"/>
      <c r="BM1154" s="26"/>
      <c r="BN1154" s="26">
        <f t="shared" si="4554"/>
        <v>68055.25</v>
      </c>
      <c r="BO1154" s="26">
        <f t="shared" si="4555"/>
        <v>0</v>
      </c>
      <c r="BP1154" s="26">
        <f t="shared" si="4556"/>
        <v>0</v>
      </c>
      <c r="BQ1154" s="26"/>
      <c r="BR1154" s="26"/>
      <c r="BS1154" s="26">
        <f t="shared" si="4557"/>
        <v>68055.25</v>
      </c>
      <c r="BT1154" s="26">
        <f t="shared" si="4558"/>
        <v>0</v>
      </c>
      <c r="BU1154" s="26">
        <f t="shared" si="4559"/>
        <v>0</v>
      </c>
      <c r="BV1154" s="26"/>
      <c r="BW1154" s="26"/>
      <c r="BX1154" s="26">
        <f t="shared" si="4560"/>
        <v>68055.25</v>
      </c>
      <c r="BY1154" s="26">
        <f t="shared" si="4561"/>
        <v>0</v>
      </c>
      <c r="BZ1154" s="26">
        <f t="shared" si="4562"/>
        <v>0</v>
      </c>
      <c r="CA1154" s="26">
        <v>-10620</v>
      </c>
      <c r="CB1154" s="26"/>
      <c r="CC1154" s="26"/>
      <c r="CD1154" s="26">
        <f t="shared" si="4661"/>
        <v>57435.25</v>
      </c>
      <c r="CE1154" s="26">
        <f t="shared" si="4662"/>
        <v>0</v>
      </c>
      <c r="CF1154" s="26">
        <f t="shared" si="4663"/>
        <v>0</v>
      </c>
      <c r="CG1154" s="26"/>
      <c r="CH1154" s="26"/>
      <c r="CI1154" s="26"/>
      <c r="CJ1154" s="26">
        <f t="shared" si="4664"/>
        <v>57435.25</v>
      </c>
      <c r="CK1154" s="26">
        <f t="shared" si="4665"/>
        <v>0</v>
      </c>
      <c r="CL1154" s="26">
        <f t="shared" si="4666"/>
        <v>0</v>
      </c>
      <c r="CM1154" s="26"/>
      <c r="CN1154" s="26"/>
      <c r="CO1154" s="26"/>
      <c r="CP1154" s="26">
        <f t="shared" si="4667"/>
        <v>57435.25</v>
      </c>
      <c r="CQ1154" s="26">
        <f t="shared" si="4668"/>
        <v>0</v>
      </c>
      <c r="CR1154" s="26">
        <f t="shared" si="4669"/>
        <v>0</v>
      </c>
      <c r="CS1154" s="26"/>
      <c r="CT1154" s="19"/>
      <c r="CU1154" s="35"/>
    </row>
    <row r="1155" spans="1:105" ht="46.8" hidden="1" x14ac:dyDescent="0.3">
      <c r="A1155" s="16" t="s">
        <v>613</v>
      </c>
      <c r="B1155" s="17"/>
      <c r="C1155" s="16"/>
      <c r="D1155" s="16"/>
      <c r="E1155" s="34" t="s">
        <v>614</v>
      </c>
      <c r="F1155" s="26">
        <f t="shared" ref="F1155:F1157" si="4766">F1156</f>
        <v>110836.29999999999</v>
      </c>
      <c r="G1155" s="26">
        <f t="shared" si="4720"/>
        <v>0</v>
      </c>
      <c r="H1155" s="26">
        <f t="shared" si="4721"/>
        <v>148562.5</v>
      </c>
      <c r="I1155" s="26">
        <f t="shared" si="4722"/>
        <v>0</v>
      </c>
      <c r="J1155" s="26">
        <f t="shared" si="4723"/>
        <v>0</v>
      </c>
      <c r="K1155" s="26">
        <f t="shared" si="4724"/>
        <v>0</v>
      </c>
      <c r="L1155" s="26">
        <f t="shared" si="4527"/>
        <v>110836.29999999999</v>
      </c>
      <c r="M1155" s="26">
        <f t="shared" si="4528"/>
        <v>0</v>
      </c>
      <c r="N1155" s="26">
        <f t="shared" si="4529"/>
        <v>148562.5</v>
      </c>
      <c r="O1155" s="26">
        <f t="shared" si="4725"/>
        <v>0</v>
      </c>
      <c r="P1155" s="26">
        <f t="shared" si="4726"/>
        <v>0</v>
      </c>
      <c r="Q1155" s="26">
        <f t="shared" si="4727"/>
        <v>0</v>
      </c>
      <c r="R1155" s="26">
        <f t="shared" si="4530"/>
        <v>110836.29999999999</v>
      </c>
      <c r="S1155" s="26">
        <f t="shared" si="4531"/>
        <v>0</v>
      </c>
      <c r="T1155" s="26">
        <f t="shared" si="4532"/>
        <v>148562.5</v>
      </c>
      <c r="U1155" s="26">
        <f t="shared" si="4728"/>
        <v>0</v>
      </c>
      <c r="V1155" s="26">
        <f t="shared" si="4729"/>
        <v>0</v>
      </c>
      <c r="W1155" s="26">
        <f t="shared" si="4730"/>
        <v>0</v>
      </c>
      <c r="X1155" s="26">
        <f t="shared" si="4533"/>
        <v>110836.29999999999</v>
      </c>
      <c r="Y1155" s="26">
        <f t="shared" si="4534"/>
        <v>0</v>
      </c>
      <c r="Z1155" s="26">
        <f t="shared" si="4535"/>
        <v>148562.5</v>
      </c>
      <c r="AA1155" s="26">
        <f t="shared" si="4731"/>
        <v>0</v>
      </c>
      <c r="AB1155" s="26">
        <f t="shared" si="4732"/>
        <v>0</v>
      </c>
      <c r="AC1155" s="26">
        <f t="shared" si="4733"/>
        <v>0</v>
      </c>
      <c r="AD1155" s="26">
        <f t="shared" si="4536"/>
        <v>110836.29999999999</v>
      </c>
      <c r="AE1155" s="26">
        <f t="shared" si="4537"/>
        <v>0</v>
      </c>
      <c r="AF1155" s="26">
        <f t="shared" si="4538"/>
        <v>148562.5</v>
      </c>
      <c r="AG1155" s="26">
        <f t="shared" si="4734"/>
        <v>0</v>
      </c>
      <c r="AH1155" s="26">
        <f t="shared" si="4735"/>
        <v>0</v>
      </c>
      <c r="AI1155" s="26">
        <f t="shared" si="4736"/>
        <v>0</v>
      </c>
      <c r="AJ1155" s="26">
        <f t="shared" si="4539"/>
        <v>110836.29999999999</v>
      </c>
      <c r="AK1155" s="26">
        <f t="shared" si="4540"/>
        <v>0</v>
      </c>
      <c r="AL1155" s="26">
        <f t="shared" si="4541"/>
        <v>148562.5</v>
      </c>
      <c r="AM1155" s="26">
        <f t="shared" si="4737"/>
        <v>0</v>
      </c>
      <c r="AN1155" s="26">
        <f t="shared" si="4738"/>
        <v>0</v>
      </c>
      <c r="AO1155" s="26">
        <f t="shared" si="4739"/>
        <v>0</v>
      </c>
      <c r="AP1155" s="26">
        <f t="shared" si="4542"/>
        <v>110836.29999999999</v>
      </c>
      <c r="AQ1155" s="26">
        <f t="shared" si="4543"/>
        <v>0</v>
      </c>
      <c r="AR1155" s="26">
        <f t="shared" si="4544"/>
        <v>148562.5</v>
      </c>
      <c r="AS1155" s="26">
        <f t="shared" si="4740"/>
        <v>0</v>
      </c>
      <c r="AT1155" s="26">
        <f t="shared" si="4741"/>
        <v>0</v>
      </c>
      <c r="AU1155" s="26">
        <f t="shared" si="4742"/>
        <v>0</v>
      </c>
      <c r="AV1155" s="26">
        <f t="shared" si="4545"/>
        <v>110836.29999999999</v>
      </c>
      <c r="AW1155" s="26">
        <f t="shared" si="4546"/>
        <v>0</v>
      </c>
      <c r="AX1155" s="26">
        <f t="shared" si="4547"/>
        <v>148562.5</v>
      </c>
      <c r="AY1155" s="26">
        <f t="shared" si="4743"/>
        <v>0</v>
      </c>
      <c r="AZ1155" s="26">
        <f t="shared" si="4744"/>
        <v>0</v>
      </c>
      <c r="BA1155" s="26">
        <f t="shared" si="4745"/>
        <v>0</v>
      </c>
      <c r="BB1155" s="26">
        <f t="shared" si="4548"/>
        <v>110836.29999999999</v>
      </c>
      <c r="BC1155" s="26">
        <f t="shared" si="4549"/>
        <v>0</v>
      </c>
      <c r="BD1155" s="26">
        <f t="shared" si="4550"/>
        <v>148562.5</v>
      </c>
      <c r="BE1155" s="26">
        <f t="shared" si="4746"/>
        <v>0</v>
      </c>
      <c r="BF1155" s="26">
        <f t="shared" si="4747"/>
        <v>0</v>
      </c>
      <c r="BG1155" s="26">
        <f t="shared" si="4748"/>
        <v>0</v>
      </c>
      <c r="BH1155" s="26">
        <f t="shared" si="4551"/>
        <v>110836.29999999999</v>
      </c>
      <c r="BI1155" s="26">
        <f t="shared" si="4552"/>
        <v>0</v>
      </c>
      <c r="BJ1155" s="26">
        <f t="shared" si="4553"/>
        <v>148562.5</v>
      </c>
      <c r="BK1155" s="26">
        <f t="shared" si="4749"/>
        <v>-22118.050999999999</v>
      </c>
      <c r="BL1155" s="26">
        <f t="shared" si="4750"/>
        <v>0</v>
      </c>
      <c r="BM1155" s="26">
        <f t="shared" si="4751"/>
        <v>0</v>
      </c>
      <c r="BN1155" s="26">
        <f t="shared" si="4554"/>
        <v>88718.248999999982</v>
      </c>
      <c r="BO1155" s="26">
        <f t="shared" si="4555"/>
        <v>0</v>
      </c>
      <c r="BP1155" s="26">
        <f t="shared" si="4556"/>
        <v>148562.5</v>
      </c>
      <c r="BQ1155" s="26">
        <f t="shared" si="4752"/>
        <v>0</v>
      </c>
      <c r="BR1155" s="26">
        <f t="shared" si="4753"/>
        <v>0</v>
      </c>
      <c r="BS1155" s="26">
        <f t="shared" si="4557"/>
        <v>88718.248999999982</v>
      </c>
      <c r="BT1155" s="26">
        <f t="shared" si="4558"/>
        <v>0</v>
      </c>
      <c r="BU1155" s="26">
        <f t="shared" si="4559"/>
        <v>148562.5</v>
      </c>
      <c r="BV1155" s="26">
        <f t="shared" si="4754"/>
        <v>0</v>
      </c>
      <c r="BW1155" s="26">
        <f t="shared" si="4755"/>
        <v>0</v>
      </c>
      <c r="BX1155" s="26">
        <f t="shared" si="4560"/>
        <v>88718.248999999982</v>
      </c>
      <c r="BY1155" s="26">
        <f t="shared" si="4561"/>
        <v>0</v>
      </c>
      <c r="BZ1155" s="26">
        <f t="shared" si="4562"/>
        <v>148562.5</v>
      </c>
      <c r="CA1155" s="26">
        <f t="shared" si="4756"/>
        <v>0</v>
      </c>
      <c r="CB1155" s="26">
        <f t="shared" si="4757"/>
        <v>0</v>
      </c>
      <c r="CC1155" s="26">
        <f t="shared" si="4758"/>
        <v>0</v>
      </c>
      <c r="CD1155" s="26">
        <f t="shared" si="4661"/>
        <v>88718.248999999982</v>
      </c>
      <c r="CE1155" s="26">
        <f t="shared" si="4662"/>
        <v>0</v>
      </c>
      <c r="CF1155" s="26">
        <f t="shared" si="4663"/>
        <v>148562.5</v>
      </c>
      <c r="CG1155" s="26">
        <f t="shared" si="4759"/>
        <v>0</v>
      </c>
      <c r="CH1155" s="26">
        <f t="shared" si="4760"/>
        <v>0</v>
      </c>
      <c r="CI1155" s="26">
        <f t="shared" si="4761"/>
        <v>0</v>
      </c>
      <c r="CJ1155" s="26">
        <f t="shared" si="4664"/>
        <v>88718.248999999982</v>
      </c>
      <c r="CK1155" s="26">
        <f t="shared" si="4665"/>
        <v>0</v>
      </c>
      <c r="CL1155" s="26">
        <f t="shared" si="4666"/>
        <v>148562.5</v>
      </c>
      <c r="CM1155" s="26">
        <f t="shared" si="4762"/>
        <v>0</v>
      </c>
      <c r="CN1155" s="26">
        <f t="shared" si="4763"/>
        <v>0</v>
      </c>
      <c r="CO1155" s="26">
        <f t="shared" si="4764"/>
        <v>0</v>
      </c>
      <c r="CP1155" s="26">
        <f t="shared" si="4667"/>
        <v>88718.248999999982</v>
      </c>
      <c r="CQ1155" s="26">
        <f t="shared" si="4668"/>
        <v>0</v>
      </c>
      <c r="CR1155" s="26">
        <f t="shared" si="4669"/>
        <v>148562.5</v>
      </c>
      <c r="CS1155" s="26">
        <f t="shared" si="4765"/>
        <v>0</v>
      </c>
      <c r="CT1155" s="19"/>
      <c r="CU1155" s="35"/>
      <c r="CX1155" s="1" t="s">
        <v>26</v>
      </c>
    </row>
    <row r="1156" spans="1:105" ht="46.8" hidden="1" x14ac:dyDescent="0.3">
      <c r="A1156" s="36" t="s">
        <v>615</v>
      </c>
      <c r="B1156" s="36"/>
      <c r="C1156" s="34"/>
      <c r="D1156" s="16"/>
      <c r="E1156" s="34" t="s">
        <v>616</v>
      </c>
      <c r="F1156" s="26">
        <f t="shared" si="4766"/>
        <v>110836.29999999999</v>
      </c>
      <c r="G1156" s="26">
        <f t="shared" si="4720"/>
        <v>0</v>
      </c>
      <c r="H1156" s="26">
        <f t="shared" si="4721"/>
        <v>148562.5</v>
      </c>
      <c r="I1156" s="26">
        <f t="shared" si="4722"/>
        <v>0</v>
      </c>
      <c r="J1156" s="26">
        <f t="shared" si="4723"/>
        <v>0</v>
      </c>
      <c r="K1156" s="26">
        <f t="shared" si="4724"/>
        <v>0</v>
      </c>
      <c r="L1156" s="26">
        <f t="shared" si="4527"/>
        <v>110836.29999999999</v>
      </c>
      <c r="M1156" s="26">
        <f t="shared" si="4528"/>
        <v>0</v>
      </c>
      <c r="N1156" s="26">
        <f t="shared" si="4529"/>
        <v>148562.5</v>
      </c>
      <c r="O1156" s="26">
        <f t="shared" si="4725"/>
        <v>0</v>
      </c>
      <c r="P1156" s="26">
        <f t="shared" si="4726"/>
        <v>0</v>
      </c>
      <c r="Q1156" s="26">
        <f t="shared" si="4727"/>
        <v>0</v>
      </c>
      <c r="R1156" s="26">
        <f t="shared" si="4530"/>
        <v>110836.29999999999</v>
      </c>
      <c r="S1156" s="26">
        <f t="shared" si="4531"/>
        <v>0</v>
      </c>
      <c r="T1156" s="26">
        <f t="shared" si="4532"/>
        <v>148562.5</v>
      </c>
      <c r="U1156" s="26">
        <f t="shared" si="4728"/>
        <v>0</v>
      </c>
      <c r="V1156" s="26">
        <f t="shared" si="4729"/>
        <v>0</v>
      </c>
      <c r="W1156" s="26">
        <f t="shared" si="4730"/>
        <v>0</v>
      </c>
      <c r="X1156" s="26">
        <f t="shared" si="4533"/>
        <v>110836.29999999999</v>
      </c>
      <c r="Y1156" s="26">
        <f t="shared" si="4534"/>
        <v>0</v>
      </c>
      <c r="Z1156" s="26">
        <f t="shared" si="4535"/>
        <v>148562.5</v>
      </c>
      <c r="AA1156" s="26">
        <f t="shared" si="4731"/>
        <v>0</v>
      </c>
      <c r="AB1156" s="26">
        <f t="shared" si="4732"/>
        <v>0</v>
      </c>
      <c r="AC1156" s="26">
        <f t="shared" si="4733"/>
        <v>0</v>
      </c>
      <c r="AD1156" s="26">
        <f t="shared" si="4536"/>
        <v>110836.29999999999</v>
      </c>
      <c r="AE1156" s="26">
        <f t="shared" si="4537"/>
        <v>0</v>
      </c>
      <c r="AF1156" s="26">
        <f t="shared" si="4538"/>
        <v>148562.5</v>
      </c>
      <c r="AG1156" s="26">
        <f t="shared" si="4734"/>
        <v>0</v>
      </c>
      <c r="AH1156" s="26">
        <f t="shared" si="4735"/>
        <v>0</v>
      </c>
      <c r="AI1156" s="26">
        <f t="shared" si="4736"/>
        <v>0</v>
      </c>
      <c r="AJ1156" s="26">
        <f t="shared" si="4539"/>
        <v>110836.29999999999</v>
      </c>
      <c r="AK1156" s="26">
        <f t="shared" si="4540"/>
        <v>0</v>
      </c>
      <c r="AL1156" s="26">
        <f t="shared" si="4541"/>
        <v>148562.5</v>
      </c>
      <c r="AM1156" s="26">
        <f t="shared" si="4737"/>
        <v>0</v>
      </c>
      <c r="AN1156" s="26">
        <f t="shared" si="4738"/>
        <v>0</v>
      </c>
      <c r="AO1156" s="26">
        <f t="shared" si="4739"/>
        <v>0</v>
      </c>
      <c r="AP1156" s="26">
        <f t="shared" si="4542"/>
        <v>110836.29999999999</v>
      </c>
      <c r="AQ1156" s="26">
        <f t="shared" si="4543"/>
        <v>0</v>
      </c>
      <c r="AR1156" s="26">
        <f t="shared" si="4544"/>
        <v>148562.5</v>
      </c>
      <c r="AS1156" s="26">
        <f t="shared" si="4740"/>
        <v>0</v>
      </c>
      <c r="AT1156" s="26">
        <f t="shared" si="4741"/>
        <v>0</v>
      </c>
      <c r="AU1156" s="26">
        <f t="shared" si="4742"/>
        <v>0</v>
      </c>
      <c r="AV1156" s="26">
        <f t="shared" si="4545"/>
        <v>110836.29999999999</v>
      </c>
      <c r="AW1156" s="26">
        <f t="shared" si="4546"/>
        <v>0</v>
      </c>
      <c r="AX1156" s="26">
        <f t="shared" si="4547"/>
        <v>148562.5</v>
      </c>
      <c r="AY1156" s="26">
        <f t="shared" si="4743"/>
        <v>0</v>
      </c>
      <c r="AZ1156" s="26">
        <f t="shared" si="4744"/>
        <v>0</v>
      </c>
      <c r="BA1156" s="26">
        <f t="shared" si="4745"/>
        <v>0</v>
      </c>
      <c r="BB1156" s="26">
        <f t="shared" si="4548"/>
        <v>110836.29999999999</v>
      </c>
      <c r="BC1156" s="26">
        <f t="shared" si="4549"/>
        <v>0</v>
      </c>
      <c r="BD1156" s="26">
        <f t="shared" si="4550"/>
        <v>148562.5</v>
      </c>
      <c r="BE1156" s="26">
        <f t="shared" si="4746"/>
        <v>0</v>
      </c>
      <c r="BF1156" s="26">
        <f t="shared" si="4747"/>
        <v>0</v>
      </c>
      <c r="BG1156" s="26">
        <f t="shared" si="4748"/>
        <v>0</v>
      </c>
      <c r="BH1156" s="26">
        <f t="shared" si="4551"/>
        <v>110836.29999999999</v>
      </c>
      <c r="BI1156" s="26">
        <f t="shared" si="4552"/>
        <v>0</v>
      </c>
      <c r="BJ1156" s="26">
        <f t="shared" si="4553"/>
        <v>148562.5</v>
      </c>
      <c r="BK1156" s="26">
        <f t="shared" si="4749"/>
        <v>-22118.050999999999</v>
      </c>
      <c r="BL1156" s="26">
        <f t="shared" si="4750"/>
        <v>0</v>
      </c>
      <c r="BM1156" s="26">
        <f t="shared" si="4751"/>
        <v>0</v>
      </c>
      <c r="BN1156" s="26">
        <f t="shared" si="4554"/>
        <v>88718.248999999982</v>
      </c>
      <c r="BO1156" s="26">
        <f t="shared" si="4555"/>
        <v>0</v>
      </c>
      <c r="BP1156" s="26">
        <f t="shared" si="4556"/>
        <v>148562.5</v>
      </c>
      <c r="BQ1156" s="26">
        <f t="shared" si="4752"/>
        <v>0</v>
      </c>
      <c r="BR1156" s="26">
        <f t="shared" si="4753"/>
        <v>0</v>
      </c>
      <c r="BS1156" s="26">
        <f t="shared" si="4557"/>
        <v>88718.248999999982</v>
      </c>
      <c r="BT1156" s="26">
        <f t="shared" si="4558"/>
        <v>0</v>
      </c>
      <c r="BU1156" s="26">
        <f t="shared" si="4559"/>
        <v>148562.5</v>
      </c>
      <c r="BV1156" s="26">
        <f t="shared" si="4754"/>
        <v>0</v>
      </c>
      <c r="BW1156" s="26">
        <f t="shared" si="4755"/>
        <v>0</v>
      </c>
      <c r="BX1156" s="26">
        <f t="shared" si="4560"/>
        <v>88718.248999999982</v>
      </c>
      <c r="BY1156" s="26">
        <f t="shared" si="4561"/>
        <v>0</v>
      </c>
      <c r="BZ1156" s="26">
        <f t="shared" si="4562"/>
        <v>148562.5</v>
      </c>
      <c r="CA1156" s="26">
        <f t="shared" si="4756"/>
        <v>0</v>
      </c>
      <c r="CB1156" s="26">
        <f t="shared" si="4757"/>
        <v>0</v>
      </c>
      <c r="CC1156" s="26">
        <f t="shared" si="4758"/>
        <v>0</v>
      </c>
      <c r="CD1156" s="26">
        <f t="shared" si="4661"/>
        <v>88718.248999999982</v>
      </c>
      <c r="CE1156" s="26">
        <f t="shared" si="4662"/>
        <v>0</v>
      </c>
      <c r="CF1156" s="26">
        <f t="shared" si="4663"/>
        <v>148562.5</v>
      </c>
      <c r="CG1156" s="26">
        <f t="shared" si="4759"/>
        <v>0</v>
      </c>
      <c r="CH1156" s="26">
        <f t="shared" si="4760"/>
        <v>0</v>
      </c>
      <c r="CI1156" s="26">
        <f t="shared" si="4761"/>
        <v>0</v>
      </c>
      <c r="CJ1156" s="26">
        <f t="shared" si="4664"/>
        <v>88718.248999999982</v>
      </c>
      <c r="CK1156" s="26">
        <f t="shared" si="4665"/>
        <v>0</v>
      </c>
      <c r="CL1156" s="26">
        <f t="shared" si="4666"/>
        <v>148562.5</v>
      </c>
      <c r="CM1156" s="26">
        <f t="shared" si="4762"/>
        <v>0</v>
      </c>
      <c r="CN1156" s="26">
        <f t="shared" si="4763"/>
        <v>0</v>
      </c>
      <c r="CO1156" s="26">
        <f t="shared" si="4764"/>
        <v>0</v>
      </c>
      <c r="CP1156" s="26">
        <f t="shared" si="4667"/>
        <v>88718.248999999982</v>
      </c>
      <c r="CQ1156" s="26">
        <f t="shared" si="4668"/>
        <v>0</v>
      </c>
      <c r="CR1156" s="26">
        <f t="shared" si="4669"/>
        <v>148562.5</v>
      </c>
      <c r="CS1156" s="26">
        <f t="shared" si="4765"/>
        <v>0</v>
      </c>
      <c r="CT1156" s="19"/>
      <c r="CU1156" s="35"/>
      <c r="DA1156" s="1" t="s">
        <v>29</v>
      </c>
    </row>
    <row r="1157" spans="1:105" ht="46.8" hidden="1" x14ac:dyDescent="0.3">
      <c r="A1157" s="36" t="s">
        <v>615</v>
      </c>
      <c r="B1157" s="17">
        <v>600</v>
      </c>
      <c r="C1157" s="16"/>
      <c r="D1157" s="16"/>
      <c r="E1157" s="34" t="s">
        <v>43</v>
      </c>
      <c r="F1157" s="26">
        <f t="shared" si="4766"/>
        <v>110836.29999999999</v>
      </c>
      <c r="G1157" s="26">
        <f t="shared" si="4720"/>
        <v>0</v>
      </c>
      <c r="H1157" s="26">
        <f t="shared" si="4721"/>
        <v>148562.5</v>
      </c>
      <c r="I1157" s="26">
        <f t="shared" si="4722"/>
        <v>0</v>
      </c>
      <c r="J1157" s="26">
        <f t="shared" si="4723"/>
        <v>0</v>
      </c>
      <c r="K1157" s="26">
        <f t="shared" si="4724"/>
        <v>0</v>
      </c>
      <c r="L1157" s="26">
        <f t="shared" si="4527"/>
        <v>110836.29999999999</v>
      </c>
      <c r="M1157" s="26">
        <f t="shared" si="4528"/>
        <v>0</v>
      </c>
      <c r="N1157" s="26">
        <f t="shared" si="4529"/>
        <v>148562.5</v>
      </c>
      <c r="O1157" s="26">
        <f t="shared" si="4725"/>
        <v>0</v>
      </c>
      <c r="P1157" s="26">
        <f t="shared" si="4726"/>
        <v>0</v>
      </c>
      <c r="Q1157" s="26">
        <f t="shared" si="4727"/>
        <v>0</v>
      </c>
      <c r="R1157" s="26">
        <f t="shared" si="4530"/>
        <v>110836.29999999999</v>
      </c>
      <c r="S1157" s="26">
        <f t="shared" si="4531"/>
        <v>0</v>
      </c>
      <c r="T1157" s="26">
        <f t="shared" si="4532"/>
        <v>148562.5</v>
      </c>
      <c r="U1157" s="26">
        <f t="shared" si="4728"/>
        <v>0</v>
      </c>
      <c r="V1157" s="26">
        <f t="shared" si="4729"/>
        <v>0</v>
      </c>
      <c r="W1157" s="26">
        <f t="shared" si="4730"/>
        <v>0</v>
      </c>
      <c r="X1157" s="26">
        <f t="shared" si="4533"/>
        <v>110836.29999999999</v>
      </c>
      <c r="Y1157" s="26">
        <f t="shared" si="4534"/>
        <v>0</v>
      </c>
      <c r="Z1157" s="26">
        <f t="shared" si="4535"/>
        <v>148562.5</v>
      </c>
      <c r="AA1157" s="26">
        <f t="shared" si="4731"/>
        <v>0</v>
      </c>
      <c r="AB1157" s="26">
        <f t="shared" si="4732"/>
        <v>0</v>
      </c>
      <c r="AC1157" s="26">
        <f t="shared" si="4733"/>
        <v>0</v>
      </c>
      <c r="AD1157" s="26">
        <f t="shared" si="4536"/>
        <v>110836.29999999999</v>
      </c>
      <c r="AE1157" s="26">
        <f t="shared" si="4537"/>
        <v>0</v>
      </c>
      <c r="AF1157" s="26">
        <f t="shared" si="4538"/>
        <v>148562.5</v>
      </c>
      <c r="AG1157" s="26">
        <f t="shared" si="4734"/>
        <v>0</v>
      </c>
      <c r="AH1157" s="26">
        <f t="shared" si="4735"/>
        <v>0</v>
      </c>
      <c r="AI1157" s="26">
        <f t="shared" si="4736"/>
        <v>0</v>
      </c>
      <c r="AJ1157" s="26">
        <f t="shared" si="4539"/>
        <v>110836.29999999999</v>
      </c>
      <c r="AK1157" s="26">
        <f t="shared" si="4540"/>
        <v>0</v>
      </c>
      <c r="AL1157" s="26">
        <f t="shared" si="4541"/>
        <v>148562.5</v>
      </c>
      <c r="AM1157" s="26">
        <f t="shared" si="4737"/>
        <v>0</v>
      </c>
      <c r="AN1157" s="26">
        <f t="shared" si="4738"/>
        <v>0</v>
      </c>
      <c r="AO1157" s="26">
        <f t="shared" si="4739"/>
        <v>0</v>
      </c>
      <c r="AP1157" s="26">
        <f t="shared" si="4542"/>
        <v>110836.29999999999</v>
      </c>
      <c r="AQ1157" s="26">
        <f t="shared" si="4543"/>
        <v>0</v>
      </c>
      <c r="AR1157" s="26">
        <f t="shared" si="4544"/>
        <v>148562.5</v>
      </c>
      <c r="AS1157" s="26">
        <f t="shared" si="4740"/>
        <v>0</v>
      </c>
      <c r="AT1157" s="26">
        <f t="shared" si="4741"/>
        <v>0</v>
      </c>
      <c r="AU1157" s="26">
        <f t="shared" si="4742"/>
        <v>0</v>
      </c>
      <c r="AV1157" s="26">
        <f t="shared" si="4545"/>
        <v>110836.29999999999</v>
      </c>
      <c r="AW1157" s="26">
        <f t="shared" si="4546"/>
        <v>0</v>
      </c>
      <c r="AX1157" s="26">
        <f t="shared" si="4547"/>
        <v>148562.5</v>
      </c>
      <c r="AY1157" s="26">
        <f t="shared" si="4743"/>
        <v>0</v>
      </c>
      <c r="AZ1157" s="26">
        <f t="shared" si="4744"/>
        <v>0</v>
      </c>
      <c r="BA1157" s="26">
        <f t="shared" si="4745"/>
        <v>0</v>
      </c>
      <c r="BB1157" s="26">
        <f t="shared" si="4548"/>
        <v>110836.29999999999</v>
      </c>
      <c r="BC1157" s="26">
        <f t="shared" si="4549"/>
        <v>0</v>
      </c>
      <c r="BD1157" s="26">
        <f t="shared" si="4550"/>
        <v>148562.5</v>
      </c>
      <c r="BE1157" s="26">
        <f t="shared" si="4746"/>
        <v>0</v>
      </c>
      <c r="BF1157" s="26">
        <f t="shared" si="4747"/>
        <v>0</v>
      </c>
      <c r="BG1157" s="26">
        <f t="shared" si="4748"/>
        <v>0</v>
      </c>
      <c r="BH1157" s="26">
        <f t="shared" si="4551"/>
        <v>110836.29999999999</v>
      </c>
      <c r="BI1157" s="26">
        <f t="shared" si="4552"/>
        <v>0</v>
      </c>
      <c r="BJ1157" s="26">
        <f t="shared" si="4553"/>
        <v>148562.5</v>
      </c>
      <c r="BK1157" s="26">
        <f t="shared" si="4749"/>
        <v>-22118.050999999999</v>
      </c>
      <c r="BL1157" s="26">
        <f t="shared" si="4750"/>
        <v>0</v>
      </c>
      <c r="BM1157" s="26">
        <f t="shared" si="4751"/>
        <v>0</v>
      </c>
      <c r="BN1157" s="26">
        <f t="shared" si="4554"/>
        <v>88718.248999999982</v>
      </c>
      <c r="BO1157" s="26">
        <f t="shared" si="4555"/>
        <v>0</v>
      </c>
      <c r="BP1157" s="26">
        <f t="shared" si="4556"/>
        <v>148562.5</v>
      </c>
      <c r="BQ1157" s="26">
        <f t="shared" si="4752"/>
        <v>0</v>
      </c>
      <c r="BR1157" s="26">
        <f t="shared" si="4753"/>
        <v>0</v>
      </c>
      <c r="BS1157" s="26">
        <f t="shared" si="4557"/>
        <v>88718.248999999982</v>
      </c>
      <c r="BT1157" s="26">
        <f t="shared" si="4558"/>
        <v>0</v>
      </c>
      <c r="BU1157" s="26">
        <f t="shared" si="4559"/>
        <v>148562.5</v>
      </c>
      <c r="BV1157" s="26">
        <f t="shared" si="4754"/>
        <v>0</v>
      </c>
      <c r="BW1157" s="26">
        <f t="shared" si="4755"/>
        <v>0</v>
      </c>
      <c r="BX1157" s="26">
        <f t="shared" si="4560"/>
        <v>88718.248999999982</v>
      </c>
      <c r="BY1157" s="26">
        <f t="shared" si="4561"/>
        <v>0</v>
      </c>
      <c r="BZ1157" s="26">
        <f t="shared" si="4562"/>
        <v>148562.5</v>
      </c>
      <c r="CA1157" s="26">
        <f t="shared" si="4756"/>
        <v>0</v>
      </c>
      <c r="CB1157" s="26">
        <f t="shared" si="4757"/>
        <v>0</v>
      </c>
      <c r="CC1157" s="26">
        <f t="shared" si="4758"/>
        <v>0</v>
      </c>
      <c r="CD1157" s="26">
        <f t="shared" si="4661"/>
        <v>88718.248999999982</v>
      </c>
      <c r="CE1157" s="26">
        <f t="shared" si="4662"/>
        <v>0</v>
      </c>
      <c r="CF1157" s="26">
        <f t="shared" si="4663"/>
        <v>148562.5</v>
      </c>
      <c r="CG1157" s="26">
        <f t="shared" si="4759"/>
        <v>0</v>
      </c>
      <c r="CH1157" s="26">
        <f t="shared" si="4760"/>
        <v>0</v>
      </c>
      <c r="CI1157" s="26">
        <f t="shared" si="4761"/>
        <v>0</v>
      </c>
      <c r="CJ1157" s="26">
        <f t="shared" si="4664"/>
        <v>88718.248999999982</v>
      </c>
      <c r="CK1157" s="26">
        <f t="shared" si="4665"/>
        <v>0</v>
      </c>
      <c r="CL1157" s="26">
        <f t="shared" si="4666"/>
        <v>148562.5</v>
      </c>
      <c r="CM1157" s="26">
        <f t="shared" si="4762"/>
        <v>0</v>
      </c>
      <c r="CN1157" s="26">
        <f t="shared" si="4763"/>
        <v>0</v>
      </c>
      <c r="CO1157" s="26">
        <f t="shared" si="4764"/>
        <v>0</v>
      </c>
      <c r="CP1157" s="26">
        <f t="shared" si="4667"/>
        <v>88718.248999999982</v>
      </c>
      <c r="CQ1157" s="26">
        <f t="shared" si="4668"/>
        <v>0</v>
      </c>
      <c r="CR1157" s="26">
        <f t="shared" si="4669"/>
        <v>148562.5</v>
      </c>
      <c r="CS1157" s="26">
        <f t="shared" si="4765"/>
        <v>0</v>
      </c>
      <c r="CT1157" s="19"/>
      <c r="CU1157" s="35"/>
      <c r="CY1157" s="1" t="s">
        <v>27</v>
      </c>
    </row>
    <row r="1158" spans="1:105" hidden="1" x14ac:dyDescent="0.3">
      <c r="A1158" s="36" t="s">
        <v>615</v>
      </c>
      <c r="B1158" s="17">
        <v>620</v>
      </c>
      <c r="C1158" s="16"/>
      <c r="D1158" s="16"/>
      <c r="E1158" s="34" t="s">
        <v>44</v>
      </c>
      <c r="F1158" s="26">
        <f t="shared" ref="F1158:K1158" si="4767">F1159+F1160</f>
        <v>110836.29999999999</v>
      </c>
      <c r="G1158" s="26">
        <f t="shared" si="4767"/>
        <v>0</v>
      </c>
      <c r="H1158" s="26">
        <f t="shared" si="4767"/>
        <v>148562.5</v>
      </c>
      <c r="I1158" s="26">
        <f t="shared" si="4767"/>
        <v>0</v>
      </c>
      <c r="J1158" s="26">
        <f t="shared" si="4767"/>
        <v>0</v>
      </c>
      <c r="K1158" s="26">
        <f t="shared" si="4767"/>
        <v>0</v>
      </c>
      <c r="L1158" s="26">
        <f t="shared" si="4527"/>
        <v>110836.29999999999</v>
      </c>
      <c r="M1158" s="26">
        <f t="shared" si="4528"/>
        <v>0</v>
      </c>
      <c r="N1158" s="26">
        <f t="shared" si="4529"/>
        <v>148562.5</v>
      </c>
      <c r="O1158" s="26">
        <f>O1159+O1160</f>
        <v>0</v>
      </c>
      <c r="P1158" s="26">
        <f>P1159+P1160</f>
        <v>0</v>
      </c>
      <c r="Q1158" s="26">
        <f>Q1159+Q1160</f>
        <v>0</v>
      </c>
      <c r="R1158" s="26">
        <f t="shared" si="4530"/>
        <v>110836.29999999999</v>
      </c>
      <c r="S1158" s="26">
        <f t="shared" si="4531"/>
        <v>0</v>
      </c>
      <c r="T1158" s="26">
        <f t="shared" si="4532"/>
        <v>148562.5</v>
      </c>
      <c r="U1158" s="26">
        <f>U1159+U1160</f>
        <v>0</v>
      </c>
      <c r="V1158" s="26">
        <f>V1159+V1160</f>
        <v>0</v>
      </c>
      <c r="W1158" s="26">
        <f>W1159+W1160</f>
        <v>0</v>
      </c>
      <c r="X1158" s="26">
        <f t="shared" si="4533"/>
        <v>110836.29999999999</v>
      </c>
      <c r="Y1158" s="26">
        <f t="shared" si="4534"/>
        <v>0</v>
      </c>
      <c r="Z1158" s="26">
        <f t="shared" si="4535"/>
        <v>148562.5</v>
      </c>
      <c r="AA1158" s="26">
        <f>AA1159+AA1160</f>
        <v>0</v>
      </c>
      <c r="AB1158" s="26">
        <f>AB1159+AB1160</f>
        <v>0</v>
      </c>
      <c r="AC1158" s="26">
        <f>AC1159+AC1160</f>
        <v>0</v>
      </c>
      <c r="AD1158" s="26">
        <f t="shared" si="4536"/>
        <v>110836.29999999999</v>
      </c>
      <c r="AE1158" s="26">
        <f t="shared" si="4537"/>
        <v>0</v>
      </c>
      <c r="AF1158" s="26">
        <f t="shared" si="4538"/>
        <v>148562.5</v>
      </c>
      <c r="AG1158" s="26">
        <f>AG1159+AG1160</f>
        <v>0</v>
      </c>
      <c r="AH1158" s="26">
        <f>AH1159+AH1160</f>
        <v>0</v>
      </c>
      <c r="AI1158" s="26">
        <f>AI1159+AI1160</f>
        <v>0</v>
      </c>
      <c r="AJ1158" s="26">
        <f t="shared" si="4539"/>
        <v>110836.29999999999</v>
      </c>
      <c r="AK1158" s="26">
        <f t="shared" si="4540"/>
        <v>0</v>
      </c>
      <c r="AL1158" s="26">
        <f t="shared" si="4541"/>
        <v>148562.5</v>
      </c>
      <c r="AM1158" s="26">
        <f>AM1159+AM1160</f>
        <v>0</v>
      </c>
      <c r="AN1158" s="26">
        <f>AN1159+AN1160</f>
        <v>0</v>
      </c>
      <c r="AO1158" s="26">
        <f>AO1159+AO1160</f>
        <v>0</v>
      </c>
      <c r="AP1158" s="26">
        <f t="shared" si="4542"/>
        <v>110836.29999999999</v>
      </c>
      <c r="AQ1158" s="26">
        <f t="shared" si="4543"/>
        <v>0</v>
      </c>
      <c r="AR1158" s="26">
        <f t="shared" si="4544"/>
        <v>148562.5</v>
      </c>
      <c r="AS1158" s="26">
        <f>AS1159+AS1160</f>
        <v>0</v>
      </c>
      <c r="AT1158" s="26">
        <f>AT1159+AT1160</f>
        <v>0</v>
      </c>
      <c r="AU1158" s="26">
        <f>AU1159+AU1160</f>
        <v>0</v>
      </c>
      <c r="AV1158" s="26">
        <f t="shared" si="4545"/>
        <v>110836.29999999999</v>
      </c>
      <c r="AW1158" s="26">
        <f t="shared" si="4546"/>
        <v>0</v>
      </c>
      <c r="AX1158" s="26">
        <f t="shared" si="4547"/>
        <v>148562.5</v>
      </c>
      <c r="AY1158" s="26">
        <f>AY1159+AY1160</f>
        <v>0</v>
      </c>
      <c r="AZ1158" s="26">
        <f>AZ1159+AZ1160</f>
        <v>0</v>
      </c>
      <c r="BA1158" s="26">
        <f>BA1159+BA1160</f>
        <v>0</v>
      </c>
      <c r="BB1158" s="26">
        <f t="shared" si="4548"/>
        <v>110836.29999999999</v>
      </c>
      <c r="BC1158" s="26">
        <f t="shared" si="4549"/>
        <v>0</v>
      </c>
      <c r="BD1158" s="26">
        <f t="shared" si="4550"/>
        <v>148562.5</v>
      </c>
      <c r="BE1158" s="26">
        <f>BE1159+BE1160</f>
        <v>0</v>
      </c>
      <c r="BF1158" s="26">
        <f>BF1159+BF1160</f>
        <v>0</v>
      </c>
      <c r="BG1158" s="26">
        <f>BG1159+BG1160</f>
        <v>0</v>
      </c>
      <c r="BH1158" s="26">
        <f t="shared" si="4551"/>
        <v>110836.29999999999</v>
      </c>
      <c r="BI1158" s="26">
        <f t="shared" si="4552"/>
        <v>0</v>
      </c>
      <c r="BJ1158" s="26">
        <f t="shared" si="4553"/>
        <v>148562.5</v>
      </c>
      <c r="BK1158" s="26">
        <f>BK1159+BK1160</f>
        <v>-22118.050999999999</v>
      </c>
      <c r="BL1158" s="26">
        <f>BL1159+BL1160</f>
        <v>0</v>
      </c>
      <c r="BM1158" s="26">
        <f>BM1159+BM1160</f>
        <v>0</v>
      </c>
      <c r="BN1158" s="26">
        <f t="shared" si="4554"/>
        <v>88718.248999999982</v>
      </c>
      <c r="BO1158" s="26">
        <f t="shared" si="4555"/>
        <v>0</v>
      </c>
      <c r="BP1158" s="26">
        <f t="shared" si="4556"/>
        <v>148562.5</v>
      </c>
      <c r="BQ1158" s="26">
        <f>BQ1159+BQ1160</f>
        <v>0</v>
      </c>
      <c r="BR1158" s="26">
        <f>BR1159+BR1160</f>
        <v>0</v>
      </c>
      <c r="BS1158" s="26">
        <f t="shared" si="4557"/>
        <v>88718.248999999982</v>
      </c>
      <c r="BT1158" s="26">
        <f t="shared" si="4558"/>
        <v>0</v>
      </c>
      <c r="BU1158" s="26">
        <f t="shared" si="4559"/>
        <v>148562.5</v>
      </c>
      <c r="BV1158" s="26">
        <f>BV1159+BV1160</f>
        <v>0</v>
      </c>
      <c r="BW1158" s="26">
        <f>BW1159+BW1160</f>
        <v>0</v>
      </c>
      <c r="BX1158" s="26">
        <f t="shared" si="4560"/>
        <v>88718.248999999982</v>
      </c>
      <c r="BY1158" s="26">
        <f t="shared" si="4561"/>
        <v>0</v>
      </c>
      <c r="BZ1158" s="26">
        <f t="shared" si="4562"/>
        <v>148562.5</v>
      </c>
      <c r="CA1158" s="26">
        <f>CA1159+CA1160</f>
        <v>0</v>
      </c>
      <c r="CB1158" s="26">
        <f>CB1159+CB1160</f>
        <v>0</v>
      </c>
      <c r="CC1158" s="26">
        <f>CC1159+CC1160</f>
        <v>0</v>
      </c>
      <c r="CD1158" s="26">
        <f t="shared" si="4661"/>
        <v>88718.248999999982</v>
      </c>
      <c r="CE1158" s="26">
        <f t="shared" si="4662"/>
        <v>0</v>
      </c>
      <c r="CF1158" s="26">
        <f t="shared" si="4663"/>
        <v>148562.5</v>
      </c>
      <c r="CG1158" s="26">
        <f>CG1159+CG1160</f>
        <v>0</v>
      </c>
      <c r="CH1158" s="26">
        <f>CH1159+CH1160</f>
        <v>0</v>
      </c>
      <c r="CI1158" s="26">
        <f>CI1159+CI1160</f>
        <v>0</v>
      </c>
      <c r="CJ1158" s="26">
        <f t="shared" si="4664"/>
        <v>88718.248999999982</v>
      </c>
      <c r="CK1158" s="26">
        <f t="shared" si="4665"/>
        <v>0</v>
      </c>
      <c r="CL1158" s="26">
        <f t="shared" si="4666"/>
        <v>148562.5</v>
      </c>
      <c r="CM1158" s="26">
        <f>CM1159+CM1160</f>
        <v>0</v>
      </c>
      <c r="CN1158" s="26">
        <f>CN1159+CN1160</f>
        <v>0</v>
      </c>
      <c r="CO1158" s="26">
        <f>CO1159+CO1160</f>
        <v>0</v>
      </c>
      <c r="CP1158" s="26">
        <f t="shared" si="4667"/>
        <v>88718.248999999982</v>
      </c>
      <c r="CQ1158" s="26">
        <f t="shared" si="4668"/>
        <v>0</v>
      </c>
      <c r="CR1158" s="26">
        <f t="shared" si="4669"/>
        <v>148562.5</v>
      </c>
      <c r="CS1158" s="26">
        <f>CS1159+CS1160</f>
        <v>0</v>
      </c>
      <c r="CT1158" s="19"/>
      <c r="CU1158" s="35"/>
      <c r="CZ1158" s="1" t="s">
        <v>28</v>
      </c>
    </row>
    <row r="1159" spans="1:105" hidden="1" x14ac:dyDescent="0.3">
      <c r="A1159" s="36" t="s">
        <v>615</v>
      </c>
      <c r="B1159" s="17">
        <v>620</v>
      </c>
      <c r="C1159" s="16" t="s">
        <v>45</v>
      </c>
      <c r="D1159" s="16" t="s">
        <v>311</v>
      </c>
      <c r="E1159" s="34" t="s">
        <v>385</v>
      </c>
      <c r="F1159" s="26">
        <f>81622.2+7500</f>
        <v>89122.2</v>
      </c>
      <c r="G1159" s="26"/>
      <c r="H1159" s="26">
        <v>148562.5</v>
      </c>
      <c r="I1159" s="26"/>
      <c r="J1159" s="26"/>
      <c r="K1159" s="26"/>
      <c r="L1159" s="26">
        <f t="shared" si="4527"/>
        <v>89122.2</v>
      </c>
      <c r="M1159" s="26">
        <f t="shared" si="4528"/>
        <v>0</v>
      </c>
      <c r="N1159" s="26">
        <f t="shared" si="4529"/>
        <v>148562.5</v>
      </c>
      <c r="O1159" s="26"/>
      <c r="P1159" s="26"/>
      <c r="Q1159" s="26"/>
      <c r="R1159" s="26">
        <f t="shared" si="4530"/>
        <v>89122.2</v>
      </c>
      <c r="S1159" s="26">
        <f t="shared" si="4531"/>
        <v>0</v>
      </c>
      <c r="T1159" s="26">
        <f t="shared" si="4532"/>
        <v>148562.5</v>
      </c>
      <c r="U1159" s="26"/>
      <c r="V1159" s="26"/>
      <c r="W1159" s="26"/>
      <c r="X1159" s="26">
        <f t="shared" si="4533"/>
        <v>89122.2</v>
      </c>
      <c r="Y1159" s="26">
        <f t="shared" si="4534"/>
        <v>0</v>
      </c>
      <c r="Z1159" s="26">
        <f t="shared" si="4535"/>
        <v>148562.5</v>
      </c>
      <c r="AA1159" s="26"/>
      <c r="AB1159" s="26"/>
      <c r="AC1159" s="26"/>
      <c r="AD1159" s="26">
        <f t="shared" si="4536"/>
        <v>89122.2</v>
      </c>
      <c r="AE1159" s="26">
        <f t="shared" si="4537"/>
        <v>0</v>
      </c>
      <c r="AF1159" s="26">
        <f t="shared" si="4538"/>
        <v>148562.5</v>
      </c>
      <c r="AG1159" s="26"/>
      <c r="AH1159" s="26"/>
      <c r="AI1159" s="26"/>
      <c r="AJ1159" s="26">
        <f t="shared" si="4539"/>
        <v>89122.2</v>
      </c>
      <c r="AK1159" s="26">
        <f t="shared" si="4540"/>
        <v>0</v>
      </c>
      <c r="AL1159" s="26">
        <f t="shared" si="4541"/>
        <v>148562.5</v>
      </c>
      <c r="AM1159" s="26"/>
      <c r="AN1159" s="26"/>
      <c r="AO1159" s="26"/>
      <c r="AP1159" s="26">
        <f t="shared" si="4542"/>
        <v>89122.2</v>
      </c>
      <c r="AQ1159" s="26">
        <f t="shared" si="4543"/>
        <v>0</v>
      </c>
      <c r="AR1159" s="26">
        <f t="shared" si="4544"/>
        <v>148562.5</v>
      </c>
      <c r="AS1159" s="26"/>
      <c r="AT1159" s="26"/>
      <c r="AU1159" s="26"/>
      <c r="AV1159" s="26">
        <f t="shared" si="4545"/>
        <v>89122.2</v>
      </c>
      <c r="AW1159" s="26">
        <f t="shared" si="4546"/>
        <v>0</v>
      </c>
      <c r="AX1159" s="26">
        <f t="shared" si="4547"/>
        <v>148562.5</v>
      </c>
      <c r="AY1159" s="26"/>
      <c r="AZ1159" s="26"/>
      <c r="BA1159" s="26"/>
      <c r="BB1159" s="26">
        <f t="shared" si="4548"/>
        <v>89122.2</v>
      </c>
      <c r="BC1159" s="26">
        <f t="shared" si="4549"/>
        <v>0</v>
      </c>
      <c r="BD1159" s="26">
        <f t="shared" si="4550"/>
        <v>148562.5</v>
      </c>
      <c r="BE1159" s="26"/>
      <c r="BF1159" s="26"/>
      <c r="BG1159" s="26"/>
      <c r="BH1159" s="26">
        <f t="shared" si="4551"/>
        <v>89122.2</v>
      </c>
      <c r="BI1159" s="26">
        <f t="shared" si="4552"/>
        <v>0</v>
      </c>
      <c r="BJ1159" s="26">
        <f t="shared" si="4553"/>
        <v>148562.5</v>
      </c>
      <c r="BK1159" s="26">
        <v>-22118.050999999999</v>
      </c>
      <c r="BL1159" s="26"/>
      <c r="BM1159" s="26"/>
      <c r="BN1159" s="26">
        <f t="shared" si="4554"/>
        <v>67004.149000000005</v>
      </c>
      <c r="BO1159" s="26">
        <f t="shared" si="4555"/>
        <v>0</v>
      </c>
      <c r="BP1159" s="26">
        <f t="shared" si="4556"/>
        <v>148562.5</v>
      </c>
      <c r="BQ1159" s="26"/>
      <c r="BR1159" s="26"/>
      <c r="BS1159" s="26">
        <f t="shared" si="4557"/>
        <v>67004.149000000005</v>
      </c>
      <c r="BT1159" s="26">
        <f t="shared" si="4558"/>
        <v>0</v>
      </c>
      <c r="BU1159" s="26">
        <f t="shared" si="4559"/>
        <v>148562.5</v>
      </c>
      <c r="BV1159" s="26"/>
      <c r="BW1159" s="26"/>
      <c r="BX1159" s="26">
        <f t="shared" si="4560"/>
        <v>67004.149000000005</v>
      </c>
      <c r="BY1159" s="26">
        <f t="shared" si="4561"/>
        <v>0</v>
      </c>
      <c r="BZ1159" s="26">
        <f t="shared" si="4562"/>
        <v>148562.5</v>
      </c>
      <c r="CA1159" s="26"/>
      <c r="CB1159" s="26"/>
      <c r="CC1159" s="26"/>
      <c r="CD1159" s="26">
        <f t="shared" si="4661"/>
        <v>67004.149000000005</v>
      </c>
      <c r="CE1159" s="26">
        <f t="shared" si="4662"/>
        <v>0</v>
      </c>
      <c r="CF1159" s="26">
        <f t="shared" si="4663"/>
        <v>148562.5</v>
      </c>
      <c r="CG1159" s="26"/>
      <c r="CH1159" s="26"/>
      <c r="CI1159" s="26"/>
      <c r="CJ1159" s="26">
        <f t="shared" si="4664"/>
        <v>67004.149000000005</v>
      </c>
      <c r="CK1159" s="26">
        <f t="shared" si="4665"/>
        <v>0</v>
      </c>
      <c r="CL1159" s="26">
        <f t="shared" si="4666"/>
        <v>148562.5</v>
      </c>
      <c r="CM1159" s="26"/>
      <c r="CN1159" s="26"/>
      <c r="CO1159" s="26"/>
      <c r="CP1159" s="26">
        <f t="shared" si="4667"/>
        <v>67004.149000000005</v>
      </c>
      <c r="CQ1159" s="26">
        <f t="shared" si="4668"/>
        <v>0</v>
      </c>
      <c r="CR1159" s="26">
        <f t="shared" si="4669"/>
        <v>148562.5</v>
      </c>
      <c r="CS1159" s="26"/>
      <c r="CT1159" s="19"/>
      <c r="CU1159" s="35"/>
    </row>
    <row r="1160" spans="1:105" hidden="1" x14ac:dyDescent="0.3">
      <c r="A1160" s="36" t="s">
        <v>615</v>
      </c>
      <c r="B1160" s="17">
        <v>620</v>
      </c>
      <c r="C1160" s="16" t="s">
        <v>45</v>
      </c>
      <c r="D1160" s="16" t="s">
        <v>65</v>
      </c>
      <c r="E1160" s="34" t="s">
        <v>215</v>
      </c>
      <c r="F1160" s="26">
        <v>21714.1</v>
      </c>
      <c r="G1160" s="26"/>
      <c r="H1160" s="26"/>
      <c r="I1160" s="26"/>
      <c r="J1160" s="26"/>
      <c r="K1160" s="26"/>
      <c r="L1160" s="26">
        <f t="shared" si="4527"/>
        <v>21714.1</v>
      </c>
      <c r="M1160" s="26">
        <f t="shared" si="4528"/>
        <v>0</v>
      </c>
      <c r="N1160" s="26">
        <f t="shared" si="4529"/>
        <v>0</v>
      </c>
      <c r="O1160" s="26"/>
      <c r="P1160" s="26"/>
      <c r="Q1160" s="26"/>
      <c r="R1160" s="26">
        <f t="shared" si="4530"/>
        <v>21714.1</v>
      </c>
      <c r="S1160" s="26">
        <f t="shared" si="4531"/>
        <v>0</v>
      </c>
      <c r="T1160" s="26">
        <f t="shared" si="4532"/>
        <v>0</v>
      </c>
      <c r="U1160" s="26"/>
      <c r="V1160" s="26"/>
      <c r="W1160" s="26"/>
      <c r="X1160" s="26">
        <f t="shared" si="4533"/>
        <v>21714.1</v>
      </c>
      <c r="Y1160" s="26">
        <f t="shared" si="4534"/>
        <v>0</v>
      </c>
      <c r="Z1160" s="26">
        <f t="shared" si="4535"/>
        <v>0</v>
      </c>
      <c r="AA1160" s="26"/>
      <c r="AB1160" s="26"/>
      <c r="AC1160" s="26"/>
      <c r="AD1160" s="26">
        <f t="shared" si="4536"/>
        <v>21714.1</v>
      </c>
      <c r="AE1160" s="26">
        <f t="shared" si="4537"/>
        <v>0</v>
      </c>
      <c r="AF1160" s="26">
        <f t="shared" si="4538"/>
        <v>0</v>
      </c>
      <c r="AG1160" s="26"/>
      <c r="AH1160" s="26"/>
      <c r="AI1160" s="26"/>
      <c r="AJ1160" s="26">
        <f t="shared" si="4539"/>
        <v>21714.1</v>
      </c>
      <c r="AK1160" s="26">
        <f t="shared" si="4540"/>
        <v>0</v>
      </c>
      <c r="AL1160" s="26">
        <f t="shared" si="4541"/>
        <v>0</v>
      </c>
      <c r="AM1160" s="26"/>
      <c r="AN1160" s="26"/>
      <c r="AO1160" s="26"/>
      <c r="AP1160" s="26">
        <f t="shared" si="4542"/>
        <v>21714.1</v>
      </c>
      <c r="AQ1160" s="26">
        <f t="shared" si="4543"/>
        <v>0</v>
      </c>
      <c r="AR1160" s="26">
        <f t="shared" si="4544"/>
        <v>0</v>
      </c>
      <c r="AS1160" s="26"/>
      <c r="AT1160" s="26"/>
      <c r="AU1160" s="26"/>
      <c r="AV1160" s="26">
        <f t="shared" si="4545"/>
        <v>21714.1</v>
      </c>
      <c r="AW1160" s="26">
        <f t="shared" si="4546"/>
        <v>0</v>
      </c>
      <c r="AX1160" s="26">
        <f t="shared" si="4547"/>
        <v>0</v>
      </c>
      <c r="AY1160" s="26"/>
      <c r="AZ1160" s="26"/>
      <c r="BA1160" s="26"/>
      <c r="BB1160" s="26">
        <f t="shared" si="4548"/>
        <v>21714.1</v>
      </c>
      <c r="BC1160" s="26">
        <f t="shared" si="4549"/>
        <v>0</v>
      </c>
      <c r="BD1160" s="26">
        <f t="shared" si="4550"/>
        <v>0</v>
      </c>
      <c r="BE1160" s="26"/>
      <c r="BF1160" s="26"/>
      <c r="BG1160" s="26"/>
      <c r="BH1160" s="26">
        <f t="shared" si="4551"/>
        <v>21714.1</v>
      </c>
      <c r="BI1160" s="26">
        <f t="shared" si="4552"/>
        <v>0</v>
      </c>
      <c r="BJ1160" s="26">
        <f t="shared" si="4553"/>
        <v>0</v>
      </c>
      <c r="BK1160" s="26"/>
      <c r="BL1160" s="26"/>
      <c r="BM1160" s="26"/>
      <c r="BN1160" s="26">
        <f t="shared" si="4554"/>
        <v>21714.1</v>
      </c>
      <c r="BO1160" s="26">
        <f t="shared" si="4555"/>
        <v>0</v>
      </c>
      <c r="BP1160" s="26">
        <f t="shared" si="4556"/>
        <v>0</v>
      </c>
      <c r="BQ1160" s="26"/>
      <c r="BR1160" s="26"/>
      <c r="BS1160" s="26">
        <f t="shared" si="4557"/>
        <v>21714.1</v>
      </c>
      <c r="BT1160" s="26">
        <f t="shared" si="4558"/>
        <v>0</v>
      </c>
      <c r="BU1160" s="26">
        <f t="shared" si="4559"/>
        <v>0</v>
      </c>
      <c r="BV1160" s="26"/>
      <c r="BW1160" s="26"/>
      <c r="BX1160" s="26">
        <f t="shared" si="4560"/>
        <v>21714.1</v>
      </c>
      <c r="BY1160" s="26">
        <f t="shared" si="4561"/>
        <v>0</v>
      </c>
      <c r="BZ1160" s="26">
        <f t="shared" si="4562"/>
        <v>0</v>
      </c>
      <c r="CA1160" s="26"/>
      <c r="CB1160" s="26"/>
      <c r="CC1160" s="26"/>
      <c r="CD1160" s="26">
        <f t="shared" si="4661"/>
        <v>21714.1</v>
      </c>
      <c r="CE1160" s="26">
        <f t="shared" si="4662"/>
        <v>0</v>
      </c>
      <c r="CF1160" s="26">
        <f t="shared" si="4663"/>
        <v>0</v>
      </c>
      <c r="CG1160" s="26"/>
      <c r="CH1160" s="26"/>
      <c r="CI1160" s="26"/>
      <c r="CJ1160" s="26">
        <f t="shared" si="4664"/>
        <v>21714.1</v>
      </c>
      <c r="CK1160" s="26">
        <f t="shared" si="4665"/>
        <v>0</v>
      </c>
      <c r="CL1160" s="26">
        <f t="shared" si="4666"/>
        <v>0</v>
      </c>
      <c r="CM1160" s="26"/>
      <c r="CN1160" s="26"/>
      <c r="CO1160" s="26"/>
      <c r="CP1160" s="26">
        <f t="shared" si="4667"/>
        <v>21714.1</v>
      </c>
      <c r="CQ1160" s="26">
        <f t="shared" si="4668"/>
        <v>0</v>
      </c>
      <c r="CR1160" s="26">
        <f t="shared" si="4669"/>
        <v>0</v>
      </c>
      <c r="CS1160" s="26"/>
      <c r="CT1160" s="19"/>
      <c r="CU1160" s="35"/>
    </row>
    <row r="1161" spans="1:105" s="21" customFormat="1" ht="31.2" hidden="1" x14ac:dyDescent="0.3">
      <c r="A1161" s="22" t="s">
        <v>617</v>
      </c>
      <c r="B1161" s="23"/>
      <c r="C1161" s="22"/>
      <c r="D1161" s="22"/>
      <c r="E1161" s="24" t="s">
        <v>618</v>
      </c>
      <c r="F1161" s="25">
        <f t="shared" ref="F1161:K1161" si="4768">F1162+F1168+F1178+F1223+F1203</f>
        <v>27451.100000000002</v>
      </c>
      <c r="G1161" s="25">
        <f t="shared" si="4768"/>
        <v>27750.600000000002</v>
      </c>
      <c r="H1161" s="25">
        <f t="shared" si="4768"/>
        <v>27750.600000000002</v>
      </c>
      <c r="I1161" s="25">
        <f t="shared" si="4768"/>
        <v>0</v>
      </c>
      <c r="J1161" s="25">
        <f t="shared" si="4768"/>
        <v>0</v>
      </c>
      <c r="K1161" s="25">
        <f t="shared" si="4768"/>
        <v>0</v>
      </c>
      <c r="L1161" s="25">
        <f t="shared" si="4527"/>
        <v>27451.100000000002</v>
      </c>
      <c r="M1161" s="25">
        <f t="shared" si="4528"/>
        <v>27750.600000000002</v>
      </c>
      <c r="N1161" s="25">
        <f t="shared" si="4529"/>
        <v>27750.600000000002</v>
      </c>
      <c r="O1161" s="25">
        <f>O1162+O1168+O1178+O1223+O1203</f>
        <v>2136.63</v>
      </c>
      <c r="P1161" s="25">
        <f>P1162+P1168+P1178+P1223+P1203</f>
        <v>0</v>
      </c>
      <c r="Q1161" s="25">
        <f>Q1162+Q1168+Q1178+Q1223+Q1203</f>
        <v>0</v>
      </c>
      <c r="R1161" s="25">
        <f t="shared" si="4530"/>
        <v>29587.730000000003</v>
      </c>
      <c r="S1161" s="25">
        <f t="shared" si="4531"/>
        <v>27750.600000000002</v>
      </c>
      <c r="T1161" s="25">
        <f t="shared" si="4532"/>
        <v>27750.600000000002</v>
      </c>
      <c r="U1161" s="25">
        <f>U1162+U1168+U1178+U1223+U1203</f>
        <v>0</v>
      </c>
      <c r="V1161" s="25">
        <f>V1162+V1168+V1178+V1223+V1203</f>
        <v>0</v>
      </c>
      <c r="W1161" s="25">
        <f>W1162+W1168+W1178+W1223+W1203</f>
        <v>0</v>
      </c>
      <c r="X1161" s="25">
        <f t="shared" si="4533"/>
        <v>29587.730000000003</v>
      </c>
      <c r="Y1161" s="25">
        <f t="shared" si="4534"/>
        <v>27750.600000000002</v>
      </c>
      <c r="Z1161" s="25">
        <f t="shared" si="4535"/>
        <v>27750.600000000002</v>
      </c>
      <c r="AA1161" s="25">
        <f>AA1162+AA1168+AA1178+AA1223+AA1203</f>
        <v>0</v>
      </c>
      <c r="AB1161" s="25">
        <f>AB1162+AB1168+AB1178+AB1223+AB1203</f>
        <v>0</v>
      </c>
      <c r="AC1161" s="25">
        <f>AC1162+AC1168+AC1178+AC1223+AC1203</f>
        <v>0</v>
      </c>
      <c r="AD1161" s="25">
        <f t="shared" si="4536"/>
        <v>29587.730000000003</v>
      </c>
      <c r="AE1161" s="25">
        <f t="shared" si="4537"/>
        <v>27750.600000000002</v>
      </c>
      <c r="AF1161" s="25">
        <f t="shared" si="4538"/>
        <v>27750.600000000002</v>
      </c>
      <c r="AG1161" s="25">
        <f>AG1162+AG1168+AG1178+AG1223+AG1203</f>
        <v>0</v>
      </c>
      <c r="AH1161" s="25">
        <f>AH1162+AH1168+AH1178+AH1223+AH1203</f>
        <v>0</v>
      </c>
      <c r="AI1161" s="25">
        <f>AI1162+AI1168+AI1178+AI1223+AI1203</f>
        <v>0</v>
      </c>
      <c r="AJ1161" s="25">
        <f t="shared" si="4539"/>
        <v>29587.730000000003</v>
      </c>
      <c r="AK1161" s="25">
        <f t="shared" si="4540"/>
        <v>27750.600000000002</v>
      </c>
      <c r="AL1161" s="25">
        <f t="shared" si="4541"/>
        <v>27750.600000000002</v>
      </c>
      <c r="AM1161" s="25">
        <f>AM1162+AM1168+AM1178+AM1223+AM1203</f>
        <v>-5.4</v>
      </c>
      <c r="AN1161" s="25">
        <f>AN1162+AN1168+AN1178+AN1223+AN1203</f>
        <v>0</v>
      </c>
      <c r="AO1161" s="25">
        <f>AO1162+AO1168+AO1178+AO1223+AO1203</f>
        <v>0</v>
      </c>
      <c r="AP1161" s="25">
        <f t="shared" si="4542"/>
        <v>29582.33</v>
      </c>
      <c r="AQ1161" s="25">
        <f t="shared" si="4543"/>
        <v>27750.600000000002</v>
      </c>
      <c r="AR1161" s="25">
        <f t="shared" si="4544"/>
        <v>27750.600000000002</v>
      </c>
      <c r="AS1161" s="25">
        <f>AS1162+AS1168+AS1178+AS1223+AS1203</f>
        <v>0</v>
      </c>
      <c r="AT1161" s="25">
        <f>AT1162+AT1168+AT1178+AT1223+AT1203</f>
        <v>0</v>
      </c>
      <c r="AU1161" s="25">
        <f>AU1162+AU1168+AU1178+AU1223+AU1203</f>
        <v>0</v>
      </c>
      <c r="AV1161" s="25">
        <f t="shared" si="4545"/>
        <v>29582.33</v>
      </c>
      <c r="AW1161" s="25">
        <f t="shared" si="4546"/>
        <v>27750.600000000002</v>
      </c>
      <c r="AX1161" s="25">
        <f t="shared" si="4547"/>
        <v>27750.600000000002</v>
      </c>
      <c r="AY1161" s="25">
        <f>AY1162+AY1168+AY1178+AY1223+AY1203</f>
        <v>3495.6629999999996</v>
      </c>
      <c r="AZ1161" s="25">
        <f>AZ1162+AZ1168+AZ1178+AZ1223+AZ1203</f>
        <v>8297.4410000000007</v>
      </c>
      <c r="BA1161" s="25">
        <f>BA1162+BA1168+BA1178+BA1223+BA1203</f>
        <v>8630.9680000000008</v>
      </c>
      <c r="BB1161" s="25">
        <f t="shared" si="4548"/>
        <v>33077.993000000002</v>
      </c>
      <c r="BC1161" s="25">
        <f t="shared" si="4549"/>
        <v>36048.041000000005</v>
      </c>
      <c r="BD1161" s="25">
        <f t="shared" si="4550"/>
        <v>36381.567999999999</v>
      </c>
      <c r="BE1161" s="25">
        <f>BE1162+BE1168+BE1178+BE1223+BE1203</f>
        <v>0</v>
      </c>
      <c r="BF1161" s="25">
        <f>BF1162+BF1168+BF1178+BF1223+BF1203</f>
        <v>0</v>
      </c>
      <c r="BG1161" s="25">
        <f>BG1162+BG1168+BG1178+BG1223+BG1203</f>
        <v>0</v>
      </c>
      <c r="BH1161" s="25">
        <f t="shared" si="4551"/>
        <v>33077.993000000002</v>
      </c>
      <c r="BI1161" s="25">
        <f t="shared" si="4552"/>
        <v>36048.041000000005</v>
      </c>
      <c r="BJ1161" s="25">
        <f t="shared" si="4553"/>
        <v>36381.567999999999</v>
      </c>
      <c r="BK1161" s="25">
        <f>BK1162+BK1168+BK1178+BK1223+BK1203</f>
        <v>1576.825</v>
      </c>
      <c r="BL1161" s="25">
        <f>BL1162+BL1168+BL1178+BL1223+BL1203</f>
        <v>2669.973</v>
      </c>
      <c r="BM1161" s="25">
        <f>BM1162+BM1168+BM1178+BM1223+BM1203</f>
        <v>2669.973</v>
      </c>
      <c r="BN1161" s="25">
        <f t="shared" si="4554"/>
        <v>34654.817999999999</v>
      </c>
      <c r="BO1161" s="25">
        <f t="shared" si="4555"/>
        <v>38718.014000000003</v>
      </c>
      <c r="BP1161" s="25">
        <f t="shared" si="4556"/>
        <v>39051.540999999997</v>
      </c>
      <c r="BQ1161" s="25">
        <f>BQ1162+BQ1168+BQ1178+BQ1223+BQ1203</f>
        <v>0</v>
      </c>
      <c r="BR1161" s="25">
        <f>BR1162+BR1168+BR1178+BR1223+BR1203</f>
        <v>0</v>
      </c>
      <c r="BS1161" s="26">
        <f t="shared" si="4557"/>
        <v>34654.817999999999</v>
      </c>
      <c r="BT1161" s="26">
        <f t="shared" si="4558"/>
        <v>38718.014000000003</v>
      </c>
      <c r="BU1161" s="26">
        <f t="shared" si="4559"/>
        <v>39051.540999999997</v>
      </c>
      <c r="BV1161" s="25">
        <f>BV1162+BV1168+BV1178+BV1223+BV1203</f>
        <v>0</v>
      </c>
      <c r="BW1161" s="25">
        <f>BW1162+BW1168+BW1178+BW1223+BW1203</f>
        <v>0</v>
      </c>
      <c r="BX1161" s="25">
        <f t="shared" si="4560"/>
        <v>34654.817999999999</v>
      </c>
      <c r="BY1161" s="25">
        <f t="shared" si="4561"/>
        <v>38718.014000000003</v>
      </c>
      <c r="BZ1161" s="25">
        <f t="shared" si="4562"/>
        <v>39051.540999999997</v>
      </c>
      <c r="CA1161" s="25">
        <f>CA1162+CA1168+CA1178+CA1223+CA1203</f>
        <v>0</v>
      </c>
      <c r="CB1161" s="25">
        <f>CB1162+CB1168+CB1178+CB1223+CB1203</f>
        <v>0</v>
      </c>
      <c r="CC1161" s="25">
        <f>CC1162+CC1168+CC1178+CC1223+CC1203</f>
        <v>0</v>
      </c>
      <c r="CD1161" s="25">
        <f t="shared" si="4661"/>
        <v>34654.817999999999</v>
      </c>
      <c r="CE1161" s="25">
        <f t="shared" si="4662"/>
        <v>38718.014000000003</v>
      </c>
      <c r="CF1161" s="25">
        <f t="shared" si="4663"/>
        <v>39051.540999999997</v>
      </c>
      <c r="CG1161" s="25">
        <f>CG1162+CG1168+CG1178+CG1223+CG1203</f>
        <v>0</v>
      </c>
      <c r="CH1161" s="25">
        <f>CH1162+CH1168+CH1178+CH1223+CH1203</f>
        <v>0</v>
      </c>
      <c r="CI1161" s="25">
        <f>CI1162+CI1168+CI1178+CI1223+CI1203</f>
        <v>0</v>
      </c>
      <c r="CJ1161" s="25">
        <f t="shared" si="4664"/>
        <v>34654.817999999999</v>
      </c>
      <c r="CK1161" s="25">
        <f t="shared" si="4665"/>
        <v>38718.014000000003</v>
      </c>
      <c r="CL1161" s="25">
        <f t="shared" si="4666"/>
        <v>39051.540999999997</v>
      </c>
      <c r="CM1161" s="25">
        <f>CM1162+CM1168+CM1178+CM1223+CM1203</f>
        <v>0</v>
      </c>
      <c r="CN1161" s="25">
        <f>CN1162+CN1168+CN1178+CN1223+CN1203</f>
        <v>0</v>
      </c>
      <c r="CO1161" s="25">
        <f>CO1162+CO1168+CO1178+CO1223+CO1203</f>
        <v>0</v>
      </c>
      <c r="CP1161" s="25">
        <f t="shared" si="4667"/>
        <v>34654.817999999999</v>
      </c>
      <c r="CQ1161" s="25">
        <f t="shared" si="4668"/>
        <v>38718.014000000003</v>
      </c>
      <c r="CR1161" s="25">
        <f t="shared" si="4669"/>
        <v>39051.540999999997</v>
      </c>
      <c r="CS1161" s="25">
        <f>CS1162+CS1168+CS1178+CS1223+CS1203</f>
        <v>0</v>
      </c>
      <c r="CT1161" s="19"/>
      <c r="CU1161" s="27"/>
      <c r="CV1161" s="21" t="s">
        <v>24</v>
      </c>
    </row>
    <row r="1162" spans="1:105" s="28" customFormat="1" ht="46.8" hidden="1" x14ac:dyDescent="0.3">
      <c r="A1162" s="29" t="s">
        <v>619</v>
      </c>
      <c r="B1162" s="30"/>
      <c r="C1162" s="29"/>
      <c r="D1162" s="29"/>
      <c r="E1162" s="31" t="s">
        <v>620</v>
      </c>
      <c r="F1162" s="32">
        <f t="shared" ref="F1162:F1168" si="4769">F1163</f>
        <v>237.5</v>
      </c>
      <c r="G1162" s="32">
        <f t="shared" ref="G1162:G1168" si="4770">G1163</f>
        <v>237.5</v>
      </c>
      <c r="H1162" s="32">
        <f t="shared" ref="H1162:H1168" si="4771">H1163</f>
        <v>237.5</v>
      </c>
      <c r="I1162" s="32">
        <f t="shared" ref="I1162:I1168" si="4772">I1163</f>
        <v>0</v>
      </c>
      <c r="J1162" s="32">
        <f t="shared" ref="J1162:J1168" si="4773">J1163</f>
        <v>0</v>
      </c>
      <c r="K1162" s="32">
        <f t="shared" ref="K1162:K1168" si="4774">K1163</f>
        <v>0</v>
      </c>
      <c r="L1162" s="32">
        <f t="shared" si="4527"/>
        <v>237.5</v>
      </c>
      <c r="M1162" s="32">
        <f t="shared" si="4528"/>
        <v>237.5</v>
      </c>
      <c r="N1162" s="32">
        <f t="shared" si="4529"/>
        <v>237.5</v>
      </c>
      <c r="O1162" s="32">
        <f t="shared" ref="O1162:O1168" si="4775">O1163</f>
        <v>0</v>
      </c>
      <c r="P1162" s="32">
        <f t="shared" ref="P1162:P1168" si="4776">P1163</f>
        <v>0</v>
      </c>
      <c r="Q1162" s="32">
        <f t="shared" ref="Q1162:Q1168" si="4777">Q1163</f>
        <v>0</v>
      </c>
      <c r="R1162" s="32">
        <f t="shared" si="4530"/>
        <v>237.5</v>
      </c>
      <c r="S1162" s="32">
        <f t="shared" si="4531"/>
        <v>237.5</v>
      </c>
      <c r="T1162" s="32">
        <f t="shared" si="4532"/>
        <v>237.5</v>
      </c>
      <c r="U1162" s="32">
        <f t="shared" ref="U1162:U1168" si="4778">U1163</f>
        <v>0</v>
      </c>
      <c r="V1162" s="32">
        <f t="shared" ref="V1162:V1168" si="4779">V1163</f>
        <v>0</v>
      </c>
      <c r="W1162" s="32">
        <f t="shared" ref="W1162:W1168" si="4780">W1163</f>
        <v>0</v>
      </c>
      <c r="X1162" s="32">
        <f t="shared" si="4533"/>
        <v>237.5</v>
      </c>
      <c r="Y1162" s="32">
        <f t="shared" si="4534"/>
        <v>237.5</v>
      </c>
      <c r="Z1162" s="32">
        <f t="shared" si="4535"/>
        <v>237.5</v>
      </c>
      <c r="AA1162" s="32">
        <f t="shared" ref="AA1162:AA1168" si="4781">AA1163</f>
        <v>0</v>
      </c>
      <c r="AB1162" s="32">
        <f t="shared" ref="AB1162:AB1168" si="4782">AB1163</f>
        <v>0</v>
      </c>
      <c r="AC1162" s="32">
        <f t="shared" ref="AC1162:AC1168" si="4783">AC1163</f>
        <v>0</v>
      </c>
      <c r="AD1162" s="32">
        <f t="shared" si="4536"/>
        <v>237.5</v>
      </c>
      <c r="AE1162" s="32">
        <f t="shared" si="4537"/>
        <v>237.5</v>
      </c>
      <c r="AF1162" s="32">
        <f t="shared" si="4538"/>
        <v>237.5</v>
      </c>
      <c r="AG1162" s="32">
        <f t="shared" ref="AG1162:AG1168" si="4784">AG1163</f>
        <v>0</v>
      </c>
      <c r="AH1162" s="32">
        <f t="shared" ref="AH1162:AH1168" si="4785">AH1163</f>
        <v>0</v>
      </c>
      <c r="AI1162" s="32">
        <f t="shared" ref="AI1162:AI1168" si="4786">AI1163</f>
        <v>0</v>
      </c>
      <c r="AJ1162" s="32">
        <f t="shared" si="4539"/>
        <v>237.5</v>
      </c>
      <c r="AK1162" s="32">
        <f t="shared" si="4540"/>
        <v>237.5</v>
      </c>
      <c r="AL1162" s="32">
        <f t="shared" si="4541"/>
        <v>237.5</v>
      </c>
      <c r="AM1162" s="32">
        <f t="shared" ref="AM1162:AM1168" si="4787">AM1163</f>
        <v>0</v>
      </c>
      <c r="AN1162" s="32">
        <f t="shared" ref="AN1162:AN1168" si="4788">AN1163</f>
        <v>0</v>
      </c>
      <c r="AO1162" s="32">
        <f t="shared" ref="AO1162:AO1168" si="4789">AO1163</f>
        <v>0</v>
      </c>
      <c r="AP1162" s="32">
        <f t="shared" si="4542"/>
        <v>237.5</v>
      </c>
      <c r="AQ1162" s="32">
        <f t="shared" si="4543"/>
        <v>237.5</v>
      </c>
      <c r="AR1162" s="32">
        <f t="shared" si="4544"/>
        <v>237.5</v>
      </c>
      <c r="AS1162" s="32">
        <f t="shared" ref="AS1162:AS1168" si="4790">AS1163</f>
        <v>0</v>
      </c>
      <c r="AT1162" s="32">
        <f t="shared" ref="AT1162:AT1168" si="4791">AT1163</f>
        <v>0</v>
      </c>
      <c r="AU1162" s="32">
        <f t="shared" ref="AU1162:AU1168" si="4792">AU1163</f>
        <v>0</v>
      </c>
      <c r="AV1162" s="32">
        <f t="shared" si="4545"/>
        <v>237.5</v>
      </c>
      <c r="AW1162" s="32">
        <f t="shared" si="4546"/>
        <v>237.5</v>
      </c>
      <c r="AX1162" s="32">
        <f t="shared" si="4547"/>
        <v>237.5</v>
      </c>
      <c r="AY1162" s="32">
        <f t="shared" ref="AY1162:AY1168" si="4793">AY1163</f>
        <v>0</v>
      </c>
      <c r="AZ1162" s="32">
        <f t="shared" ref="AZ1162:AZ1168" si="4794">AZ1163</f>
        <v>0</v>
      </c>
      <c r="BA1162" s="32">
        <f t="shared" ref="BA1162:BA1168" si="4795">BA1163</f>
        <v>0</v>
      </c>
      <c r="BB1162" s="32">
        <f t="shared" si="4548"/>
        <v>237.5</v>
      </c>
      <c r="BC1162" s="32">
        <f t="shared" si="4549"/>
        <v>237.5</v>
      </c>
      <c r="BD1162" s="32">
        <f t="shared" si="4550"/>
        <v>237.5</v>
      </c>
      <c r="BE1162" s="32">
        <f t="shared" ref="BE1162:BE1168" si="4796">BE1163</f>
        <v>0</v>
      </c>
      <c r="BF1162" s="32">
        <f t="shared" ref="BF1162:BF1168" si="4797">BF1163</f>
        <v>0</v>
      </c>
      <c r="BG1162" s="32">
        <f t="shared" ref="BG1162:BG1168" si="4798">BG1163</f>
        <v>0</v>
      </c>
      <c r="BH1162" s="32">
        <f t="shared" si="4551"/>
        <v>237.5</v>
      </c>
      <c r="BI1162" s="32">
        <f t="shared" si="4552"/>
        <v>237.5</v>
      </c>
      <c r="BJ1162" s="32">
        <f t="shared" si="4553"/>
        <v>237.5</v>
      </c>
      <c r="BK1162" s="32">
        <f t="shared" ref="BK1162:BK1168" si="4799">BK1163</f>
        <v>0</v>
      </c>
      <c r="BL1162" s="32">
        <f t="shared" ref="BL1162:BL1168" si="4800">BL1163</f>
        <v>0</v>
      </c>
      <c r="BM1162" s="32">
        <f t="shared" ref="BM1162:BM1168" si="4801">BM1163</f>
        <v>0</v>
      </c>
      <c r="BN1162" s="32">
        <f t="shared" si="4554"/>
        <v>237.5</v>
      </c>
      <c r="BO1162" s="32">
        <f t="shared" si="4555"/>
        <v>237.5</v>
      </c>
      <c r="BP1162" s="32">
        <f t="shared" si="4556"/>
        <v>237.5</v>
      </c>
      <c r="BQ1162" s="32">
        <f t="shared" ref="BQ1162:BQ1168" si="4802">BQ1163</f>
        <v>0</v>
      </c>
      <c r="BR1162" s="32">
        <f t="shared" ref="BR1162:BR1168" si="4803">BR1163</f>
        <v>0</v>
      </c>
      <c r="BS1162" s="26">
        <f t="shared" si="4557"/>
        <v>237.5</v>
      </c>
      <c r="BT1162" s="26">
        <f t="shared" si="4558"/>
        <v>237.5</v>
      </c>
      <c r="BU1162" s="26">
        <f t="shared" si="4559"/>
        <v>237.5</v>
      </c>
      <c r="BV1162" s="32">
        <f t="shared" ref="BV1162:BV1168" si="4804">BV1163</f>
        <v>0</v>
      </c>
      <c r="BW1162" s="32">
        <f t="shared" ref="BW1162:BW1168" si="4805">BW1163</f>
        <v>0</v>
      </c>
      <c r="BX1162" s="32">
        <f t="shared" si="4560"/>
        <v>237.5</v>
      </c>
      <c r="BY1162" s="32">
        <f t="shared" si="4561"/>
        <v>237.5</v>
      </c>
      <c r="BZ1162" s="32">
        <f t="shared" si="4562"/>
        <v>237.5</v>
      </c>
      <c r="CA1162" s="32">
        <f t="shared" ref="CA1162:CA1168" si="4806">CA1163</f>
        <v>0</v>
      </c>
      <c r="CB1162" s="32">
        <f t="shared" ref="CB1162:CB1168" si="4807">CB1163</f>
        <v>0</v>
      </c>
      <c r="CC1162" s="32">
        <f t="shared" ref="CC1162:CC1168" si="4808">CC1163</f>
        <v>0</v>
      </c>
      <c r="CD1162" s="32">
        <f t="shared" si="4661"/>
        <v>237.5</v>
      </c>
      <c r="CE1162" s="32">
        <f t="shared" si="4662"/>
        <v>237.5</v>
      </c>
      <c r="CF1162" s="32">
        <f t="shared" si="4663"/>
        <v>237.5</v>
      </c>
      <c r="CG1162" s="32">
        <f t="shared" ref="CG1162:CG1168" si="4809">CG1163</f>
        <v>0</v>
      </c>
      <c r="CH1162" s="32">
        <f t="shared" ref="CH1162:CH1168" si="4810">CH1163</f>
        <v>0</v>
      </c>
      <c r="CI1162" s="32">
        <f t="shared" ref="CI1162:CI1168" si="4811">CI1163</f>
        <v>0</v>
      </c>
      <c r="CJ1162" s="32">
        <f t="shared" si="4664"/>
        <v>237.5</v>
      </c>
      <c r="CK1162" s="32">
        <f t="shared" si="4665"/>
        <v>237.5</v>
      </c>
      <c r="CL1162" s="32">
        <f t="shared" si="4666"/>
        <v>237.5</v>
      </c>
      <c r="CM1162" s="32">
        <f t="shared" ref="CM1162:CM1168" si="4812">CM1163</f>
        <v>0</v>
      </c>
      <c r="CN1162" s="32">
        <f t="shared" ref="CN1162:CN1168" si="4813">CN1163</f>
        <v>0</v>
      </c>
      <c r="CO1162" s="32">
        <f t="shared" ref="CO1162:CO1168" si="4814">CO1163</f>
        <v>0</v>
      </c>
      <c r="CP1162" s="32">
        <f t="shared" si="4667"/>
        <v>237.5</v>
      </c>
      <c r="CQ1162" s="32">
        <f t="shared" si="4668"/>
        <v>237.5</v>
      </c>
      <c r="CR1162" s="32">
        <f t="shared" si="4669"/>
        <v>237.5</v>
      </c>
      <c r="CS1162" s="32">
        <f t="shared" ref="CS1162:CS1168" si="4815">CS1163</f>
        <v>0</v>
      </c>
      <c r="CT1162" s="19"/>
      <c r="CU1162" s="33"/>
      <c r="CW1162" s="28" t="s">
        <v>25</v>
      </c>
    </row>
    <row r="1163" spans="1:105" ht="62.4" hidden="1" x14ac:dyDescent="0.3">
      <c r="A1163" s="16" t="s">
        <v>621</v>
      </c>
      <c r="B1163" s="17"/>
      <c r="C1163" s="16"/>
      <c r="D1163" s="16"/>
      <c r="E1163" s="34" t="s">
        <v>622</v>
      </c>
      <c r="F1163" s="26">
        <f t="shared" si="4769"/>
        <v>237.5</v>
      </c>
      <c r="G1163" s="26">
        <f t="shared" si="4770"/>
        <v>237.5</v>
      </c>
      <c r="H1163" s="26">
        <f t="shared" si="4771"/>
        <v>237.5</v>
      </c>
      <c r="I1163" s="26">
        <f t="shared" si="4772"/>
        <v>0</v>
      </c>
      <c r="J1163" s="26">
        <f t="shared" si="4773"/>
        <v>0</v>
      </c>
      <c r="K1163" s="26">
        <f t="shared" si="4774"/>
        <v>0</v>
      </c>
      <c r="L1163" s="26">
        <f t="shared" ref="L1163:L1226" si="4816">F1163+I1163</f>
        <v>237.5</v>
      </c>
      <c r="M1163" s="26">
        <f t="shared" ref="M1163:M1226" si="4817">G1163+J1163</f>
        <v>237.5</v>
      </c>
      <c r="N1163" s="26">
        <f t="shared" ref="N1163:N1226" si="4818">H1163+K1163</f>
        <v>237.5</v>
      </c>
      <c r="O1163" s="26">
        <f t="shared" si="4775"/>
        <v>0</v>
      </c>
      <c r="P1163" s="26">
        <f t="shared" si="4776"/>
        <v>0</v>
      </c>
      <c r="Q1163" s="26">
        <f t="shared" si="4777"/>
        <v>0</v>
      </c>
      <c r="R1163" s="26">
        <f t="shared" ref="R1163:R1226" si="4819">L1163+O1163</f>
        <v>237.5</v>
      </c>
      <c r="S1163" s="26">
        <f t="shared" ref="S1163:S1226" si="4820">M1163+P1163</f>
        <v>237.5</v>
      </c>
      <c r="T1163" s="26">
        <f t="shared" ref="T1163:T1226" si="4821">N1163+Q1163</f>
        <v>237.5</v>
      </c>
      <c r="U1163" s="26">
        <f t="shared" si="4778"/>
        <v>0</v>
      </c>
      <c r="V1163" s="26">
        <f t="shared" si="4779"/>
        <v>0</v>
      </c>
      <c r="W1163" s="26">
        <f t="shared" si="4780"/>
        <v>0</v>
      </c>
      <c r="X1163" s="26">
        <f t="shared" ref="X1163:X1226" si="4822">R1163+U1163</f>
        <v>237.5</v>
      </c>
      <c r="Y1163" s="26">
        <f t="shared" ref="Y1163:Y1226" si="4823">S1163+V1163</f>
        <v>237.5</v>
      </c>
      <c r="Z1163" s="26">
        <f t="shared" ref="Z1163:Z1226" si="4824">T1163+W1163</f>
        <v>237.5</v>
      </c>
      <c r="AA1163" s="26">
        <f t="shared" si="4781"/>
        <v>0</v>
      </c>
      <c r="AB1163" s="26">
        <f t="shared" si="4782"/>
        <v>0</v>
      </c>
      <c r="AC1163" s="26">
        <f t="shared" si="4783"/>
        <v>0</v>
      </c>
      <c r="AD1163" s="26">
        <f t="shared" ref="AD1163:AD1226" si="4825">X1163+AA1163</f>
        <v>237.5</v>
      </c>
      <c r="AE1163" s="26">
        <f t="shared" ref="AE1163:AE1226" si="4826">Y1163+AB1163</f>
        <v>237.5</v>
      </c>
      <c r="AF1163" s="26">
        <f t="shared" ref="AF1163:AF1226" si="4827">Z1163+AC1163</f>
        <v>237.5</v>
      </c>
      <c r="AG1163" s="26">
        <f t="shared" si="4784"/>
        <v>0</v>
      </c>
      <c r="AH1163" s="26">
        <f t="shared" si="4785"/>
        <v>0</v>
      </c>
      <c r="AI1163" s="26">
        <f t="shared" si="4786"/>
        <v>0</v>
      </c>
      <c r="AJ1163" s="26">
        <f t="shared" ref="AJ1163:AJ1226" si="4828">AD1163+AG1163</f>
        <v>237.5</v>
      </c>
      <c r="AK1163" s="26">
        <f t="shared" ref="AK1163:AK1226" si="4829">AE1163+AH1163</f>
        <v>237.5</v>
      </c>
      <c r="AL1163" s="26">
        <f t="shared" ref="AL1163:AL1226" si="4830">AF1163+AI1163</f>
        <v>237.5</v>
      </c>
      <c r="AM1163" s="26">
        <f t="shared" si="4787"/>
        <v>0</v>
      </c>
      <c r="AN1163" s="26">
        <f t="shared" si="4788"/>
        <v>0</v>
      </c>
      <c r="AO1163" s="26">
        <f t="shared" si="4789"/>
        <v>0</v>
      </c>
      <c r="AP1163" s="26">
        <f t="shared" ref="AP1163:AP1226" si="4831">AJ1163+AM1163</f>
        <v>237.5</v>
      </c>
      <c r="AQ1163" s="26">
        <f t="shared" ref="AQ1163:AQ1226" si="4832">AK1163+AN1163</f>
        <v>237.5</v>
      </c>
      <c r="AR1163" s="26">
        <f t="shared" ref="AR1163:AR1226" si="4833">AL1163+AO1163</f>
        <v>237.5</v>
      </c>
      <c r="AS1163" s="26">
        <f t="shared" si="4790"/>
        <v>0</v>
      </c>
      <c r="AT1163" s="26">
        <f t="shared" si="4791"/>
        <v>0</v>
      </c>
      <c r="AU1163" s="26">
        <f t="shared" si="4792"/>
        <v>0</v>
      </c>
      <c r="AV1163" s="26">
        <f t="shared" ref="AV1163:AV1226" si="4834">AP1163+AS1163</f>
        <v>237.5</v>
      </c>
      <c r="AW1163" s="26">
        <f t="shared" ref="AW1163:AW1226" si="4835">AQ1163+AT1163</f>
        <v>237.5</v>
      </c>
      <c r="AX1163" s="26">
        <f t="shared" ref="AX1163:AX1226" si="4836">AR1163+AU1163</f>
        <v>237.5</v>
      </c>
      <c r="AY1163" s="26">
        <f t="shared" si="4793"/>
        <v>0</v>
      </c>
      <c r="AZ1163" s="26">
        <f t="shared" si="4794"/>
        <v>0</v>
      </c>
      <c r="BA1163" s="26">
        <f t="shared" si="4795"/>
        <v>0</v>
      </c>
      <c r="BB1163" s="26">
        <f t="shared" ref="BB1163:BB1226" si="4837">AV1163+AY1163</f>
        <v>237.5</v>
      </c>
      <c r="BC1163" s="26">
        <f t="shared" ref="BC1163:BC1226" si="4838">AW1163+AZ1163</f>
        <v>237.5</v>
      </c>
      <c r="BD1163" s="26">
        <f t="shared" ref="BD1163:BD1226" si="4839">AX1163+BA1163</f>
        <v>237.5</v>
      </c>
      <c r="BE1163" s="26">
        <f t="shared" si="4796"/>
        <v>0</v>
      </c>
      <c r="BF1163" s="26">
        <f t="shared" si="4797"/>
        <v>0</v>
      </c>
      <c r="BG1163" s="26">
        <f t="shared" si="4798"/>
        <v>0</v>
      </c>
      <c r="BH1163" s="26">
        <f t="shared" ref="BH1163:BH1226" si="4840">BB1163+BE1163</f>
        <v>237.5</v>
      </c>
      <c r="BI1163" s="26">
        <f t="shared" ref="BI1163:BI1226" si="4841">BC1163+BF1163</f>
        <v>237.5</v>
      </c>
      <c r="BJ1163" s="26">
        <f t="shared" ref="BJ1163:BJ1226" si="4842">BD1163+BG1163</f>
        <v>237.5</v>
      </c>
      <c r="BK1163" s="26">
        <f t="shared" si="4799"/>
        <v>0</v>
      </c>
      <c r="BL1163" s="26">
        <f t="shared" si="4800"/>
        <v>0</v>
      </c>
      <c r="BM1163" s="26">
        <f t="shared" si="4801"/>
        <v>0</v>
      </c>
      <c r="BN1163" s="26">
        <f t="shared" ref="BN1163:BN1226" si="4843">BH1163+BK1163</f>
        <v>237.5</v>
      </c>
      <c r="BO1163" s="26">
        <f t="shared" ref="BO1163:BO1226" si="4844">BI1163+BL1163</f>
        <v>237.5</v>
      </c>
      <c r="BP1163" s="26">
        <f t="shared" ref="BP1163:BP1226" si="4845">BJ1163+BM1163</f>
        <v>237.5</v>
      </c>
      <c r="BQ1163" s="26">
        <f t="shared" si="4802"/>
        <v>0</v>
      </c>
      <c r="BR1163" s="26">
        <f t="shared" si="4803"/>
        <v>0</v>
      </c>
      <c r="BS1163" s="26">
        <f t="shared" ref="BS1163:BS1226" si="4846">BQ1163+BN1163</f>
        <v>237.5</v>
      </c>
      <c r="BT1163" s="26">
        <f t="shared" ref="BT1163:BT1226" si="4847">BR1163+BO1163</f>
        <v>237.5</v>
      </c>
      <c r="BU1163" s="26">
        <f t="shared" ref="BU1163:BU1226" si="4848">BP1163</f>
        <v>237.5</v>
      </c>
      <c r="BV1163" s="26">
        <f t="shared" si="4804"/>
        <v>0</v>
      </c>
      <c r="BW1163" s="26">
        <f t="shared" si="4805"/>
        <v>0</v>
      </c>
      <c r="BX1163" s="26">
        <f t="shared" ref="BX1163:BX1226" si="4849">BS1163</f>
        <v>237.5</v>
      </c>
      <c r="BY1163" s="26">
        <f t="shared" ref="BY1163:BY1226" si="4850">BT1163+BV1163</f>
        <v>237.5</v>
      </c>
      <c r="BZ1163" s="26">
        <f t="shared" ref="BZ1163:BZ1226" si="4851">BU1163+BW1163</f>
        <v>237.5</v>
      </c>
      <c r="CA1163" s="26">
        <f t="shared" si="4806"/>
        <v>0</v>
      </c>
      <c r="CB1163" s="26">
        <f t="shared" si="4807"/>
        <v>0</v>
      </c>
      <c r="CC1163" s="26">
        <f t="shared" si="4808"/>
        <v>0</v>
      </c>
      <c r="CD1163" s="26">
        <f t="shared" si="4661"/>
        <v>237.5</v>
      </c>
      <c r="CE1163" s="26">
        <f t="shared" si="4662"/>
        <v>237.5</v>
      </c>
      <c r="CF1163" s="26">
        <f t="shared" si="4663"/>
        <v>237.5</v>
      </c>
      <c r="CG1163" s="26">
        <f t="shared" si="4809"/>
        <v>0</v>
      </c>
      <c r="CH1163" s="26">
        <f t="shared" si="4810"/>
        <v>0</v>
      </c>
      <c r="CI1163" s="26">
        <f t="shared" si="4811"/>
        <v>0</v>
      </c>
      <c r="CJ1163" s="26">
        <f t="shared" si="4664"/>
        <v>237.5</v>
      </c>
      <c r="CK1163" s="26">
        <f t="shared" si="4665"/>
        <v>237.5</v>
      </c>
      <c r="CL1163" s="26">
        <f t="shared" si="4666"/>
        <v>237.5</v>
      </c>
      <c r="CM1163" s="26">
        <f t="shared" si="4812"/>
        <v>0</v>
      </c>
      <c r="CN1163" s="26">
        <f t="shared" si="4813"/>
        <v>0</v>
      </c>
      <c r="CO1163" s="26">
        <f t="shared" si="4814"/>
        <v>0</v>
      </c>
      <c r="CP1163" s="26">
        <f t="shared" si="4667"/>
        <v>237.5</v>
      </c>
      <c r="CQ1163" s="26">
        <f t="shared" si="4668"/>
        <v>237.5</v>
      </c>
      <c r="CR1163" s="26">
        <f t="shared" si="4669"/>
        <v>237.5</v>
      </c>
      <c r="CS1163" s="26">
        <f t="shared" si="4815"/>
        <v>0</v>
      </c>
      <c r="CT1163" s="19"/>
      <c r="CU1163" s="35"/>
      <c r="CX1163" s="1" t="s">
        <v>26</v>
      </c>
    </row>
    <row r="1164" spans="1:105" ht="62.4" hidden="1" x14ac:dyDescent="0.3">
      <c r="A1164" s="16" t="s">
        <v>623</v>
      </c>
      <c r="B1164" s="17"/>
      <c r="C1164" s="16"/>
      <c r="D1164" s="16"/>
      <c r="E1164" s="34" t="s">
        <v>624</v>
      </c>
      <c r="F1164" s="26">
        <f t="shared" si="4769"/>
        <v>237.5</v>
      </c>
      <c r="G1164" s="26">
        <f t="shared" si="4770"/>
        <v>237.5</v>
      </c>
      <c r="H1164" s="26">
        <f t="shared" si="4771"/>
        <v>237.5</v>
      </c>
      <c r="I1164" s="26">
        <f t="shared" si="4772"/>
        <v>0</v>
      </c>
      <c r="J1164" s="26">
        <f t="shared" si="4773"/>
        <v>0</v>
      </c>
      <c r="K1164" s="26">
        <f t="shared" si="4774"/>
        <v>0</v>
      </c>
      <c r="L1164" s="26">
        <f t="shared" si="4816"/>
        <v>237.5</v>
      </c>
      <c r="M1164" s="26">
        <f t="shared" si="4817"/>
        <v>237.5</v>
      </c>
      <c r="N1164" s="26">
        <f t="shared" si="4818"/>
        <v>237.5</v>
      </c>
      <c r="O1164" s="26">
        <f t="shared" si="4775"/>
        <v>0</v>
      </c>
      <c r="P1164" s="26">
        <f t="shared" si="4776"/>
        <v>0</v>
      </c>
      <c r="Q1164" s="26">
        <f t="shared" si="4777"/>
        <v>0</v>
      </c>
      <c r="R1164" s="26">
        <f t="shared" si="4819"/>
        <v>237.5</v>
      </c>
      <c r="S1164" s="26">
        <f t="shared" si="4820"/>
        <v>237.5</v>
      </c>
      <c r="T1164" s="26">
        <f t="shared" si="4821"/>
        <v>237.5</v>
      </c>
      <c r="U1164" s="26">
        <f t="shared" si="4778"/>
        <v>0</v>
      </c>
      <c r="V1164" s="26">
        <f t="shared" si="4779"/>
        <v>0</v>
      </c>
      <c r="W1164" s="26">
        <f t="shared" si="4780"/>
        <v>0</v>
      </c>
      <c r="X1164" s="26">
        <f t="shared" si="4822"/>
        <v>237.5</v>
      </c>
      <c r="Y1164" s="26">
        <f t="shared" si="4823"/>
        <v>237.5</v>
      </c>
      <c r="Z1164" s="26">
        <f t="shared" si="4824"/>
        <v>237.5</v>
      </c>
      <c r="AA1164" s="26">
        <f t="shared" si="4781"/>
        <v>0</v>
      </c>
      <c r="AB1164" s="26">
        <f t="shared" si="4782"/>
        <v>0</v>
      </c>
      <c r="AC1164" s="26">
        <f t="shared" si="4783"/>
        <v>0</v>
      </c>
      <c r="AD1164" s="26">
        <f t="shared" si="4825"/>
        <v>237.5</v>
      </c>
      <c r="AE1164" s="26">
        <f t="shared" si="4826"/>
        <v>237.5</v>
      </c>
      <c r="AF1164" s="26">
        <f t="shared" si="4827"/>
        <v>237.5</v>
      </c>
      <c r="AG1164" s="26">
        <f t="shared" si="4784"/>
        <v>0</v>
      </c>
      <c r="AH1164" s="26">
        <f t="shared" si="4785"/>
        <v>0</v>
      </c>
      <c r="AI1164" s="26">
        <f t="shared" si="4786"/>
        <v>0</v>
      </c>
      <c r="AJ1164" s="26">
        <f t="shared" si="4828"/>
        <v>237.5</v>
      </c>
      <c r="AK1164" s="26">
        <f t="shared" si="4829"/>
        <v>237.5</v>
      </c>
      <c r="AL1164" s="26">
        <f t="shared" si="4830"/>
        <v>237.5</v>
      </c>
      <c r="AM1164" s="26">
        <f t="shared" si="4787"/>
        <v>0</v>
      </c>
      <c r="AN1164" s="26">
        <f t="shared" si="4788"/>
        <v>0</v>
      </c>
      <c r="AO1164" s="26">
        <f t="shared" si="4789"/>
        <v>0</v>
      </c>
      <c r="AP1164" s="26">
        <f t="shared" si="4831"/>
        <v>237.5</v>
      </c>
      <c r="AQ1164" s="26">
        <f t="shared" si="4832"/>
        <v>237.5</v>
      </c>
      <c r="AR1164" s="26">
        <f t="shared" si="4833"/>
        <v>237.5</v>
      </c>
      <c r="AS1164" s="26">
        <f t="shared" si="4790"/>
        <v>0</v>
      </c>
      <c r="AT1164" s="26">
        <f t="shared" si="4791"/>
        <v>0</v>
      </c>
      <c r="AU1164" s="26">
        <f t="shared" si="4792"/>
        <v>0</v>
      </c>
      <c r="AV1164" s="26">
        <f t="shared" si="4834"/>
        <v>237.5</v>
      </c>
      <c r="AW1164" s="26">
        <f t="shared" si="4835"/>
        <v>237.5</v>
      </c>
      <c r="AX1164" s="26">
        <f t="shared" si="4836"/>
        <v>237.5</v>
      </c>
      <c r="AY1164" s="26">
        <f t="shared" si="4793"/>
        <v>0</v>
      </c>
      <c r="AZ1164" s="26">
        <f t="shared" si="4794"/>
        <v>0</v>
      </c>
      <c r="BA1164" s="26">
        <f t="shared" si="4795"/>
        <v>0</v>
      </c>
      <c r="BB1164" s="26">
        <f t="shared" si="4837"/>
        <v>237.5</v>
      </c>
      <c r="BC1164" s="26">
        <f t="shared" si="4838"/>
        <v>237.5</v>
      </c>
      <c r="BD1164" s="26">
        <f t="shared" si="4839"/>
        <v>237.5</v>
      </c>
      <c r="BE1164" s="26">
        <f t="shared" si="4796"/>
        <v>0</v>
      </c>
      <c r="BF1164" s="26">
        <f t="shared" si="4797"/>
        <v>0</v>
      </c>
      <c r="BG1164" s="26">
        <f t="shared" si="4798"/>
        <v>0</v>
      </c>
      <c r="BH1164" s="26">
        <f t="shared" si="4840"/>
        <v>237.5</v>
      </c>
      <c r="BI1164" s="26">
        <f t="shared" si="4841"/>
        <v>237.5</v>
      </c>
      <c r="BJ1164" s="26">
        <f t="shared" si="4842"/>
        <v>237.5</v>
      </c>
      <c r="BK1164" s="26">
        <f t="shared" si="4799"/>
        <v>0</v>
      </c>
      <c r="BL1164" s="26">
        <f t="shared" si="4800"/>
        <v>0</v>
      </c>
      <c r="BM1164" s="26">
        <f t="shared" si="4801"/>
        <v>0</v>
      </c>
      <c r="BN1164" s="26">
        <f t="shared" si="4843"/>
        <v>237.5</v>
      </c>
      <c r="BO1164" s="26">
        <f t="shared" si="4844"/>
        <v>237.5</v>
      </c>
      <c r="BP1164" s="26">
        <f t="shared" si="4845"/>
        <v>237.5</v>
      </c>
      <c r="BQ1164" s="26">
        <f t="shared" si="4802"/>
        <v>0</v>
      </c>
      <c r="BR1164" s="26">
        <f t="shared" si="4803"/>
        <v>0</v>
      </c>
      <c r="BS1164" s="26">
        <f t="shared" si="4846"/>
        <v>237.5</v>
      </c>
      <c r="BT1164" s="26">
        <f t="shared" si="4847"/>
        <v>237.5</v>
      </c>
      <c r="BU1164" s="26">
        <f t="shared" si="4848"/>
        <v>237.5</v>
      </c>
      <c r="BV1164" s="26">
        <f t="shared" si="4804"/>
        <v>0</v>
      </c>
      <c r="BW1164" s="26">
        <f t="shared" si="4805"/>
        <v>0</v>
      </c>
      <c r="BX1164" s="26">
        <f t="shared" si="4849"/>
        <v>237.5</v>
      </c>
      <c r="BY1164" s="26">
        <f t="shared" si="4850"/>
        <v>237.5</v>
      </c>
      <c r="BZ1164" s="26">
        <f t="shared" si="4851"/>
        <v>237.5</v>
      </c>
      <c r="CA1164" s="26">
        <f t="shared" si="4806"/>
        <v>0</v>
      </c>
      <c r="CB1164" s="26">
        <f t="shared" si="4807"/>
        <v>0</v>
      </c>
      <c r="CC1164" s="26">
        <f t="shared" si="4808"/>
        <v>0</v>
      </c>
      <c r="CD1164" s="26">
        <f t="shared" si="4661"/>
        <v>237.5</v>
      </c>
      <c r="CE1164" s="26">
        <f t="shared" si="4662"/>
        <v>237.5</v>
      </c>
      <c r="CF1164" s="26">
        <f t="shared" si="4663"/>
        <v>237.5</v>
      </c>
      <c r="CG1164" s="26">
        <f t="shared" si="4809"/>
        <v>0</v>
      </c>
      <c r="CH1164" s="26">
        <f t="shared" si="4810"/>
        <v>0</v>
      </c>
      <c r="CI1164" s="26">
        <f t="shared" si="4811"/>
        <v>0</v>
      </c>
      <c r="CJ1164" s="26">
        <f t="shared" si="4664"/>
        <v>237.5</v>
      </c>
      <c r="CK1164" s="26">
        <f t="shared" si="4665"/>
        <v>237.5</v>
      </c>
      <c r="CL1164" s="26">
        <f t="shared" si="4666"/>
        <v>237.5</v>
      </c>
      <c r="CM1164" s="26">
        <f t="shared" si="4812"/>
        <v>0</v>
      </c>
      <c r="CN1164" s="26">
        <f t="shared" si="4813"/>
        <v>0</v>
      </c>
      <c r="CO1164" s="26">
        <f t="shared" si="4814"/>
        <v>0</v>
      </c>
      <c r="CP1164" s="26">
        <f t="shared" si="4667"/>
        <v>237.5</v>
      </c>
      <c r="CQ1164" s="26">
        <f t="shared" si="4668"/>
        <v>237.5</v>
      </c>
      <c r="CR1164" s="26">
        <f t="shared" si="4669"/>
        <v>237.5</v>
      </c>
      <c r="CS1164" s="26">
        <f t="shared" si="4815"/>
        <v>0</v>
      </c>
      <c r="CT1164" s="19"/>
      <c r="CU1164" s="35"/>
      <c r="DA1164" s="1" t="s">
        <v>29</v>
      </c>
    </row>
    <row r="1165" spans="1:105" ht="46.8" hidden="1" x14ac:dyDescent="0.3">
      <c r="A1165" s="16" t="s">
        <v>623</v>
      </c>
      <c r="B1165" s="17">
        <v>600</v>
      </c>
      <c r="C1165" s="16"/>
      <c r="D1165" s="16"/>
      <c r="E1165" s="34" t="s">
        <v>43</v>
      </c>
      <c r="F1165" s="26">
        <f t="shared" si="4769"/>
        <v>237.5</v>
      </c>
      <c r="G1165" s="26">
        <f t="shared" si="4770"/>
        <v>237.5</v>
      </c>
      <c r="H1165" s="26">
        <f t="shared" si="4771"/>
        <v>237.5</v>
      </c>
      <c r="I1165" s="26">
        <f t="shared" si="4772"/>
        <v>0</v>
      </c>
      <c r="J1165" s="26">
        <f t="shared" si="4773"/>
        <v>0</v>
      </c>
      <c r="K1165" s="26">
        <f t="shared" si="4774"/>
        <v>0</v>
      </c>
      <c r="L1165" s="26">
        <f t="shared" si="4816"/>
        <v>237.5</v>
      </c>
      <c r="M1165" s="26">
        <f t="shared" si="4817"/>
        <v>237.5</v>
      </c>
      <c r="N1165" s="26">
        <f t="shared" si="4818"/>
        <v>237.5</v>
      </c>
      <c r="O1165" s="26">
        <f t="shared" si="4775"/>
        <v>0</v>
      </c>
      <c r="P1165" s="26">
        <f t="shared" si="4776"/>
        <v>0</v>
      </c>
      <c r="Q1165" s="26">
        <f t="shared" si="4777"/>
        <v>0</v>
      </c>
      <c r="R1165" s="26">
        <f t="shared" si="4819"/>
        <v>237.5</v>
      </c>
      <c r="S1165" s="26">
        <f t="shared" si="4820"/>
        <v>237.5</v>
      </c>
      <c r="T1165" s="26">
        <f t="shared" si="4821"/>
        <v>237.5</v>
      </c>
      <c r="U1165" s="26">
        <f t="shared" si="4778"/>
        <v>0</v>
      </c>
      <c r="V1165" s="26">
        <f t="shared" si="4779"/>
        <v>0</v>
      </c>
      <c r="W1165" s="26">
        <f t="shared" si="4780"/>
        <v>0</v>
      </c>
      <c r="X1165" s="26">
        <f t="shared" si="4822"/>
        <v>237.5</v>
      </c>
      <c r="Y1165" s="26">
        <f t="shared" si="4823"/>
        <v>237.5</v>
      </c>
      <c r="Z1165" s="26">
        <f t="shared" si="4824"/>
        <v>237.5</v>
      </c>
      <c r="AA1165" s="26">
        <f t="shared" si="4781"/>
        <v>0</v>
      </c>
      <c r="AB1165" s="26">
        <f t="shared" si="4782"/>
        <v>0</v>
      </c>
      <c r="AC1165" s="26">
        <f t="shared" si="4783"/>
        <v>0</v>
      </c>
      <c r="AD1165" s="26">
        <f t="shared" si="4825"/>
        <v>237.5</v>
      </c>
      <c r="AE1165" s="26">
        <f t="shared" si="4826"/>
        <v>237.5</v>
      </c>
      <c r="AF1165" s="26">
        <f t="shared" si="4827"/>
        <v>237.5</v>
      </c>
      <c r="AG1165" s="26">
        <f t="shared" si="4784"/>
        <v>0</v>
      </c>
      <c r="AH1165" s="26">
        <f t="shared" si="4785"/>
        <v>0</v>
      </c>
      <c r="AI1165" s="26">
        <f t="shared" si="4786"/>
        <v>0</v>
      </c>
      <c r="AJ1165" s="26">
        <f t="shared" si="4828"/>
        <v>237.5</v>
      </c>
      <c r="AK1165" s="26">
        <f t="shared" si="4829"/>
        <v>237.5</v>
      </c>
      <c r="AL1165" s="26">
        <f t="shared" si="4830"/>
        <v>237.5</v>
      </c>
      <c r="AM1165" s="26">
        <f t="shared" si="4787"/>
        <v>0</v>
      </c>
      <c r="AN1165" s="26">
        <f t="shared" si="4788"/>
        <v>0</v>
      </c>
      <c r="AO1165" s="26">
        <f t="shared" si="4789"/>
        <v>0</v>
      </c>
      <c r="AP1165" s="26">
        <f t="shared" si="4831"/>
        <v>237.5</v>
      </c>
      <c r="AQ1165" s="26">
        <f t="shared" si="4832"/>
        <v>237.5</v>
      </c>
      <c r="AR1165" s="26">
        <f t="shared" si="4833"/>
        <v>237.5</v>
      </c>
      <c r="AS1165" s="26">
        <f t="shared" si="4790"/>
        <v>0</v>
      </c>
      <c r="AT1165" s="26">
        <f t="shared" si="4791"/>
        <v>0</v>
      </c>
      <c r="AU1165" s="26">
        <f t="shared" si="4792"/>
        <v>0</v>
      </c>
      <c r="AV1165" s="26">
        <f t="shared" si="4834"/>
        <v>237.5</v>
      </c>
      <c r="AW1165" s="26">
        <f t="shared" si="4835"/>
        <v>237.5</v>
      </c>
      <c r="AX1165" s="26">
        <f t="shared" si="4836"/>
        <v>237.5</v>
      </c>
      <c r="AY1165" s="26">
        <f t="shared" si="4793"/>
        <v>0</v>
      </c>
      <c r="AZ1165" s="26">
        <f t="shared" si="4794"/>
        <v>0</v>
      </c>
      <c r="BA1165" s="26">
        <f t="shared" si="4795"/>
        <v>0</v>
      </c>
      <c r="BB1165" s="26">
        <f t="shared" si="4837"/>
        <v>237.5</v>
      </c>
      <c r="BC1165" s="26">
        <f t="shared" si="4838"/>
        <v>237.5</v>
      </c>
      <c r="BD1165" s="26">
        <f t="shared" si="4839"/>
        <v>237.5</v>
      </c>
      <c r="BE1165" s="26">
        <f t="shared" si="4796"/>
        <v>0</v>
      </c>
      <c r="BF1165" s="26">
        <f t="shared" si="4797"/>
        <v>0</v>
      </c>
      <c r="BG1165" s="26">
        <f t="shared" si="4798"/>
        <v>0</v>
      </c>
      <c r="BH1165" s="26">
        <f t="shared" si="4840"/>
        <v>237.5</v>
      </c>
      <c r="BI1165" s="26">
        <f t="shared" si="4841"/>
        <v>237.5</v>
      </c>
      <c r="BJ1165" s="26">
        <f t="shared" si="4842"/>
        <v>237.5</v>
      </c>
      <c r="BK1165" s="26">
        <f t="shared" si="4799"/>
        <v>0</v>
      </c>
      <c r="BL1165" s="26">
        <f t="shared" si="4800"/>
        <v>0</v>
      </c>
      <c r="BM1165" s="26">
        <f t="shared" si="4801"/>
        <v>0</v>
      </c>
      <c r="BN1165" s="26">
        <f t="shared" si="4843"/>
        <v>237.5</v>
      </c>
      <c r="BO1165" s="26">
        <f t="shared" si="4844"/>
        <v>237.5</v>
      </c>
      <c r="BP1165" s="26">
        <f t="shared" si="4845"/>
        <v>237.5</v>
      </c>
      <c r="BQ1165" s="26">
        <f t="shared" si="4802"/>
        <v>0</v>
      </c>
      <c r="BR1165" s="26">
        <f t="shared" si="4803"/>
        <v>0</v>
      </c>
      <c r="BS1165" s="26">
        <f t="shared" si="4846"/>
        <v>237.5</v>
      </c>
      <c r="BT1165" s="26">
        <f t="shared" si="4847"/>
        <v>237.5</v>
      </c>
      <c r="BU1165" s="26">
        <f t="shared" si="4848"/>
        <v>237.5</v>
      </c>
      <c r="BV1165" s="26">
        <f t="shared" si="4804"/>
        <v>0</v>
      </c>
      <c r="BW1165" s="26">
        <f t="shared" si="4805"/>
        <v>0</v>
      </c>
      <c r="BX1165" s="26">
        <f t="shared" si="4849"/>
        <v>237.5</v>
      </c>
      <c r="BY1165" s="26">
        <f t="shared" si="4850"/>
        <v>237.5</v>
      </c>
      <c r="BZ1165" s="26">
        <f t="shared" si="4851"/>
        <v>237.5</v>
      </c>
      <c r="CA1165" s="26">
        <f t="shared" si="4806"/>
        <v>0</v>
      </c>
      <c r="CB1165" s="26">
        <f t="shared" si="4807"/>
        <v>0</v>
      </c>
      <c r="CC1165" s="26">
        <f t="shared" si="4808"/>
        <v>0</v>
      </c>
      <c r="CD1165" s="26">
        <f t="shared" si="4661"/>
        <v>237.5</v>
      </c>
      <c r="CE1165" s="26">
        <f t="shared" si="4662"/>
        <v>237.5</v>
      </c>
      <c r="CF1165" s="26">
        <f t="shared" si="4663"/>
        <v>237.5</v>
      </c>
      <c r="CG1165" s="26">
        <f t="shared" si="4809"/>
        <v>0</v>
      </c>
      <c r="CH1165" s="26">
        <f t="shared" si="4810"/>
        <v>0</v>
      </c>
      <c r="CI1165" s="26">
        <f t="shared" si="4811"/>
        <v>0</v>
      </c>
      <c r="CJ1165" s="26">
        <f t="shared" si="4664"/>
        <v>237.5</v>
      </c>
      <c r="CK1165" s="26">
        <f t="shared" si="4665"/>
        <v>237.5</v>
      </c>
      <c r="CL1165" s="26">
        <f t="shared" si="4666"/>
        <v>237.5</v>
      </c>
      <c r="CM1165" s="26">
        <f t="shared" si="4812"/>
        <v>0</v>
      </c>
      <c r="CN1165" s="26">
        <f t="shared" si="4813"/>
        <v>0</v>
      </c>
      <c r="CO1165" s="26">
        <f t="shared" si="4814"/>
        <v>0</v>
      </c>
      <c r="CP1165" s="26">
        <f t="shared" si="4667"/>
        <v>237.5</v>
      </c>
      <c r="CQ1165" s="26">
        <f t="shared" si="4668"/>
        <v>237.5</v>
      </c>
      <c r="CR1165" s="26">
        <f t="shared" si="4669"/>
        <v>237.5</v>
      </c>
      <c r="CS1165" s="26">
        <f t="shared" si="4815"/>
        <v>0</v>
      </c>
      <c r="CT1165" s="19"/>
      <c r="CU1165" s="35"/>
      <c r="CY1165" s="1" t="s">
        <v>27</v>
      </c>
    </row>
    <row r="1166" spans="1:105" ht="78" hidden="1" x14ac:dyDescent="0.3">
      <c r="A1166" s="16" t="s">
        <v>623</v>
      </c>
      <c r="B1166" s="17">
        <v>630</v>
      </c>
      <c r="C1166" s="16"/>
      <c r="D1166" s="16"/>
      <c r="E1166" s="34" t="s">
        <v>49</v>
      </c>
      <c r="F1166" s="26">
        <f t="shared" si="4769"/>
        <v>237.5</v>
      </c>
      <c r="G1166" s="26">
        <f t="shared" si="4770"/>
        <v>237.5</v>
      </c>
      <c r="H1166" s="26">
        <f t="shared" si="4771"/>
        <v>237.5</v>
      </c>
      <c r="I1166" s="26">
        <f t="shared" si="4772"/>
        <v>0</v>
      </c>
      <c r="J1166" s="26">
        <f t="shared" si="4773"/>
        <v>0</v>
      </c>
      <c r="K1166" s="26">
        <f t="shared" si="4774"/>
        <v>0</v>
      </c>
      <c r="L1166" s="26">
        <f t="shared" si="4816"/>
        <v>237.5</v>
      </c>
      <c r="M1166" s="26">
        <f t="shared" si="4817"/>
        <v>237.5</v>
      </c>
      <c r="N1166" s="26">
        <f t="shared" si="4818"/>
        <v>237.5</v>
      </c>
      <c r="O1166" s="26">
        <f t="shared" si="4775"/>
        <v>0</v>
      </c>
      <c r="P1166" s="26">
        <f t="shared" si="4776"/>
        <v>0</v>
      </c>
      <c r="Q1166" s="26">
        <f t="shared" si="4777"/>
        <v>0</v>
      </c>
      <c r="R1166" s="26">
        <f t="shared" si="4819"/>
        <v>237.5</v>
      </c>
      <c r="S1166" s="26">
        <f t="shared" si="4820"/>
        <v>237.5</v>
      </c>
      <c r="T1166" s="26">
        <f t="shared" si="4821"/>
        <v>237.5</v>
      </c>
      <c r="U1166" s="26">
        <f t="shared" si="4778"/>
        <v>0</v>
      </c>
      <c r="V1166" s="26">
        <f t="shared" si="4779"/>
        <v>0</v>
      </c>
      <c r="W1166" s="26">
        <f t="shared" si="4780"/>
        <v>0</v>
      </c>
      <c r="X1166" s="26">
        <f t="shared" si="4822"/>
        <v>237.5</v>
      </c>
      <c r="Y1166" s="26">
        <f t="shared" si="4823"/>
        <v>237.5</v>
      </c>
      <c r="Z1166" s="26">
        <f t="shared" si="4824"/>
        <v>237.5</v>
      </c>
      <c r="AA1166" s="26">
        <f t="shared" si="4781"/>
        <v>0</v>
      </c>
      <c r="AB1166" s="26">
        <f t="shared" si="4782"/>
        <v>0</v>
      </c>
      <c r="AC1166" s="26">
        <f t="shared" si="4783"/>
        <v>0</v>
      </c>
      <c r="AD1166" s="26">
        <f t="shared" si="4825"/>
        <v>237.5</v>
      </c>
      <c r="AE1166" s="26">
        <f t="shared" si="4826"/>
        <v>237.5</v>
      </c>
      <c r="AF1166" s="26">
        <f t="shared" si="4827"/>
        <v>237.5</v>
      </c>
      <c r="AG1166" s="26">
        <f t="shared" si="4784"/>
        <v>0</v>
      </c>
      <c r="AH1166" s="26">
        <f t="shared" si="4785"/>
        <v>0</v>
      </c>
      <c r="AI1166" s="26">
        <f t="shared" si="4786"/>
        <v>0</v>
      </c>
      <c r="AJ1166" s="26">
        <f t="shared" si="4828"/>
        <v>237.5</v>
      </c>
      <c r="AK1166" s="26">
        <f t="shared" si="4829"/>
        <v>237.5</v>
      </c>
      <c r="AL1166" s="26">
        <f t="shared" si="4830"/>
        <v>237.5</v>
      </c>
      <c r="AM1166" s="26">
        <f t="shared" si="4787"/>
        <v>0</v>
      </c>
      <c r="AN1166" s="26">
        <f t="shared" si="4788"/>
        <v>0</v>
      </c>
      <c r="AO1166" s="26">
        <f t="shared" si="4789"/>
        <v>0</v>
      </c>
      <c r="AP1166" s="26">
        <f t="shared" si="4831"/>
        <v>237.5</v>
      </c>
      <c r="AQ1166" s="26">
        <f t="shared" si="4832"/>
        <v>237.5</v>
      </c>
      <c r="AR1166" s="26">
        <f t="shared" si="4833"/>
        <v>237.5</v>
      </c>
      <c r="AS1166" s="26">
        <f t="shared" si="4790"/>
        <v>0</v>
      </c>
      <c r="AT1166" s="26">
        <f t="shared" si="4791"/>
        <v>0</v>
      </c>
      <c r="AU1166" s="26">
        <f t="shared" si="4792"/>
        <v>0</v>
      </c>
      <c r="AV1166" s="26">
        <f t="shared" si="4834"/>
        <v>237.5</v>
      </c>
      <c r="AW1166" s="26">
        <f t="shared" si="4835"/>
        <v>237.5</v>
      </c>
      <c r="AX1166" s="26">
        <f t="shared" si="4836"/>
        <v>237.5</v>
      </c>
      <c r="AY1166" s="26">
        <f t="shared" si="4793"/>
        <v>0</v>
      </c>
      <c r="AZ1166" s="26">
        <f t="shared" si="4794"/>
        <v>0</v>
      </c>
      <c r="BA1166" s="26">
        <f t="shared" si="4795"/>
        <v>0</v>
      </c>
      <c r="BB1166" s="26">
        <f t="shared" si="4837"/>
        <v>237.5</v>
      </c>
      <c r="BC1166" s="26">
        <f t="shared" si="4838"/>
        <v>237.5</v>
      </c>
      <c r="BD1166" s="26">
        <f t="shared" si="4839"/>
        <v>237.5</v>
      </c>
      <c r="BE1166" s="26">
        <f t="shared" si="4796"/>
        <v>0</v>
      </c>
      <c r="BF1166" s="26">
        <f t="shared" si="4797"/>
        <v>0</v>
      </c>
      <c r="BG1166" s="26">
        <f t="shared" si="4798"/>
        <v>0</v>
      </c>
      <c r="BH1166" s="26">
        <f t="shared" si="4840"/>
        <v>237.5</v>
      </c>
      <c r="BI1166" s="26">
        <f t="shared" si="4841"/>
        <v>237.5</v>
      </c>
      <c r="BJ1166" s="26">
        <f t="shared" si="4842"/>
        <v>237.5</v>
      </c>
      <c r="BK1166" s="26">
        <f t="shared" si="4799"/>
        <v>0</v>
      </c>
      <c r="BL1166" s="26">
        <f t="shared" si="4800"/>
        <v>0</v>
      </c>
      <c r="BM1166" s="26">
        <f t="shared" si="4801"/>
        <v>0</v>
      </c>
      <c r="BN1166" s="26">
        <f t="shared" si="4843"/>
        <v>237.5</v>
      </c>
      <c r="BO1166" s="26">
        <f t="shared" si="4844"/>
        <v>237.5</v>
      </c>
      <c r="BP1166" s="26">
        <f t="shared" si="4845"/>
        <v>237.5</v>
      </c>
      <c r="BQ1166" s="26">
        <f t="shared" si="4802"/>
        <v>0</v>
      </c>
      <c r="BR1166" s="26">
        <f t="shared" si="4803"/>
        <v>0</v>
      </c>
      <c r="BS1166" s="26">
        <f t="shared" si="4846"/>
        <v>237.5</v>
      </c>
      <c r="BT1166" s="26">
        <f t="shared" si="4847"/>
        <v>237.5</v>
      </c>
      <c r="BU1166" s="26">
        <f t="shared" si="4848"/>
        <v>237.5</v>
      </c>
      <c r="BV1166" s="26">
        <f t="shared" si="4804"/>
        <v>0</v>
      </c>
      <c r="BW1166" s="26">
        <f t="shared" si="4805"/>
        <v>0</v>
      </c>
      <c r="BX1166" s="26">
        <f t="shared" si="4849"/>
        <v>237.5</v>
      </c>
      <c r="BY1166" s="26">
        <f t="shared" si="4850"/>
        <v>237.5</v>
      </c>
      <c r="BZ1166" s="26">
        <f t="shared" si="4851"/>
        <v>237.5</v>
      </c>
      <c r="CA1166" s="26">
        <f t="shared" si="4806"/>
        <v>0</v>
      </c>
      <c r="CB1166" s="26">
        <f t="shared" si="4807"/>
        <v>0</v>
      </c>
      <c r="CC1166" s="26">
        <f t="shared" si="4808"/>
        <v>0</v>
      </c>
      <c r="CD1166" s="26">
        <f t="shared" si="4661"/>
        <v>237.5</v>
      </c>
      <c r="CE1166" s="26">
        <f t="shared" si="4662"/>
        <v>237.5</v>
      </c>
      <c r="CF1166" s="26">
        <f t="shared" si="4663"/>
        <v>237.5</v>
      </c>
      <c r="CG1166" s="26">
        <f t="shared" si="4809"/>
        <v>0</v>
      </c>
      <c r="CH1166" s="26">
        <f t="shared" si="4810"/>
        <v>0</v>
      </c>
      <c r="CI1166" s="26">
        <f t="shared" si="4811"/>
        <v>0</v>
      </c>
      <c r="CJ1166" s="26">
        <f t="shared" si="4664"/>
        <v>237.5</v>
      </c>
      <c r="CK1166" s="26">
        <f t="shared" si="4665"/>
        <v>237.5</v>
      </c>
      <c r="CL1166" s="26">
        <f t="shared" si="4666"/>
        <v>237.5</v>
      </c>
      <c r="CM1166" s="26">
        <f t="shared" si="4812"/>
        <v>0</v>
      </c>
      <c r="CN1166" s="26">
        <f t="shared" si="4813"/>
        <v>0</v>
      </c>
      <c r="CO1166" s="26">
        <f t="shared" si="4814"/>
        <v>0</v>
      </c>
      <c r="CP1166" s="26">
        <f t="shared" si="4667"/>
        <v>237.5</v>
      </c>
      <c r="CQ1166" s="26">
        <f t="shared" si="4668"/>
        <v>237.5</v>
      </c>
      <c r="CR1166" s="26">
        <f t="shared" si="4669"/>
        <v>237.5</v>
      </c>
      <c r="CS1166" s="26">
        <f t="shared" si="4815"/>
        <v>0</v>
      </c>
      <c r="CT1166" s="19"/>
      <c r="CU1166" s="35"/>
      <c r="CZ1166" s="1" t="s">
        <v>28</v>
      </c>
    </row>
    <row r="1167" spans="1:105" ht="31.2" hidden="1" x14ac:dyDescent="0.3">
      <c r="A1167" s="16" t="s">
        <v>623</v>
      </c>
      <c r="B1167" s="17">
        <v>630</v>
      </c>
      <c r="C1167" s="16" t="s">
        <v>393</v>
      </c>
      <c r="D1167" s="16" t="s">
        <v>625</v>
      </c>
      <c r="E1167" s="34" t="s">
        <v>626</v>
      </c>
      <c r="F1167" s="26">
        <v>237.5</v>
      </c>
      <c r="G1167" s="26">
        <v>237.5</v>
      </c>
      <c r="H1167" s="26">
        <v>237.5</v>
      </c>
      <c r="I1167" s="26"/>
      <c r="J1167" s="26"/>
      <c r="K1167" s="26"/>
      <c r="L1167" s="26">
        <f t="shared" si="4816"/>
        <v>237.5</v>
      </c>
      <c r="M1167" s="26">
        <f t="shared" si="4817"/>
        <v>237.5</v>
      </c>
      <c r="N1167" s="26">
        <f t="shared" si="4818"/>
        <v>237.5</v>
      </c>
      <c r="O1167" s="26"/>
      <c r="P1167" s="26"/>
      <c r="Q1167" s="26"/>
      <c r="R1167" s="26">
        <f t="shared" si="4819"/>
        <v>237.5</v>
      </c>
      <c r="S1167" s="26">
        <f t="shared" si="4820"/>
        <v>237.5</v>
      </c>
      <c r="T1167" s="26">
        <f t="shared" si="4821"/>
        <v>237.5</v>
      </c>
      <c r="U1167" s="26"/>
      <c r="V1167" s="26"/>
      <c r="W1167" s="26"/>
      <c r="X1167" s="26">
        <f t="shared" si="4822"/>
        <v>237.5</v>
      </c>
      <c r="Y1167" s="26">
        <f t="shared" si="4823"/>
        <v>237.5</v>
      </c>
      <c r="Z1167" s="26">
        <f t="shared" si="4824"/>
        <v>237.5</v>
      </c>
      <c r="AA1167" s="26"/>
      <c r="AB1167" s="26"/>
      <c r="AC1167" s="26"/>
      <c r="AD1167" s="26">
        <f t="shared" si="4825"/>
        <v>237.5</v>
      </c>
      <c r="AE1167" s="26">
        <f t="shared" si="4826"/>
        <v>237.5</v>
      </c>
      <c r="AF1167" s="26">
        <f t="shared" si="4827"/>
        <v>237.5</v>
      </c>
      <c r="AG1167" s="26"/>
      <c r="AH1167" s="26"/>
      <c r="AI1167" s="26"/>
      <c r="AJ1167" s="26">
        <f t="shared" si="4828"/>
        <v>237.5</v>
      </c>
      <c r="AK1167" s="26">
        <f t="shared" si="4829"/>
        <v>237.5</v>
      </c>
      <c r="AL1167" s="26">
        <f t="shared" si="4830"/>
        <v>237.5</v>
      </c>
      <c r="AM1167" s="26"/>
      <c r="AN1167" s="26"/>
      <c r="AO1167" s="26"/>
      <c r="AP1167" s="26">
        <f t="shared" si="4831"/>
        <v>237.5</v>
      </c>
      <c r="AQ1167" s="26">
        <f t="shared" si="4832"/>
        <v>237.5</v>
      </c>
      <c r="AR1167" s="26">
        <f t="shared" si="4833"/>
        <v>237.5</v>
      </c>
      <c r="AS1167" s="26"/>
      <c r="AT1167" s="26"/>
      <c r="AU1167" s="26"/>
      <c r="AV1167" s="26">
        <f t="shared" si="4834"/>
        <v>237.5</v>
      </c>
      <c r="AW1167" s="26">
        <f t="shared" si="4835"/>
        <v>237.5</v>
      </c>
      <c r="AX1167" s="26">
        <f t="shared" si="4836"/>
        <v>237.5</v>
      </c>
      <c r="AY1167" s="26"/>
      <c r="AZ1167" s="26"/>
      <c r="BA1167" s="26"/>
      <c r="BB1167" s="26">
        <f t="shared" si="4837"/>
        <v>237.5</v>
      </c>
      <c r="BC1167" s="26">
        <f t="shared" si="4838"/>
        <v>237.5</v>
      </c>
      <c r="BD1167" s="26">
        <f t="shared" si="4839"/>
        <v>237.5</v>
      </c>
      <c r="BE1167" s="26"/>
      <c r="BF1167" s="26"/>
      <c r="BG1167" s="26"/>
      <c r="BH1167" s="26">
        <f t="shared" si="4840"/>
        <v>237.5</v>
      </c>
      <c r="BI1167" s="26">
        <f t="shared" si="4841"/>
        <v>237.5</v>
      </c>
      <c r="BJ1167" s="26">
        <f t="shared" si="4842"/>
        <v>237.5</v>
      </c>
      <c r="BK1167" s="26"/>
      <c r="BL1167" s="26"/>
      <c r="BM1167" s="26"/>
      <c r="BN1167" s="26">
        <f t="shared" si="4843"/>
        <v>237.5</v>
      </c>
      <c r="BO1167" s="26">
        <f t="shared" si="4844"/>
        <v>237.5</v>
      </c>
      <c r="BP1167" s="26">
        <f t="shared" si="4845"/>
        <v>237.5</v>
      </c>
      <c r="BQ1167" s="26"/>
      <c r="BR1167" s="26"/>
      <c r="BS1167" s="26">
        <f t="shared" si="4846"/>
        <v>237.5</v>
      </c>
      <c r="BT1167" s="26">
        <f t="shared" si="4847"/>
        <v>237.5</v>
      </c>
      <c r="BU1167" s="26">
        <f t="shared" si="4848"/>
        <v>237.5</v>
      </c>
      <c r="BV1167" s="26"/>
      <c r="BW1167" s="26"/>
      <c r="BX1167" s="26">
        <f t="shared" si="4849"/>
        <v>237.5</v>
      </c>
      <c r="BY1167" s="26">
        <f t="shared" si="4850"/>
        <v>237.5</v>
      </c>
      <c r="BZ1167" s="26">
        <f t="shared" si="4851"/>
        <v>237.5</v>
      </c>
      <c r="CA1167" s="26"/>
      <c r="CB1167" s="26"/>
      <c r="CC1167" s="26"/>
      <c r="CD1167" s="26">
        <f t="shared" si="4661"/>
        <v>237.5</v>
      </c>
      <c r="CE1167" s="26">
        <f t="shared" si="4662"/>
        <v>237.5</v>
      </c>
      <c r="CF1167" s="26">
        <f t="shared" si="4663"/>
        <v>237.5</v>
      </c>
      <c r="CG1167" s="26"/>
      <c r="CH1167" s="26"/>
      <c r="CI1167" s="26"/>
      <c r="CJ1167" s="26">
        <f t="shared" si="4664"/>
        <v>237.5</v>
      </c>
      <c r="CK1167" s="26">
        <f t="shared" si="4665"/>
        <v>237.5</v>
      </c>
      <c r="CL1167" s="26">
        <f t="shared" si="4666"/>
        <v>237.5</v>
      </c>
      <c r="CM1167" s="26"/>
      <c r="CN1167" s="26"/>
      <c r="CO1167" s="26"/>
      <c r="CP1167" s="26">
        <f t="shared" si="4667"/>
        <v>237.5</v>
      </c>
      <c r="CQ1167" s="26">
        <f t="shared" si="4668"/>
        <v>237.5</v>
      </c>
      <c r="CR1167" s="26">
        <f t="shared" si="4669"/>
        <v>237.5</v>
      </c>
      <c r="CS1167" s="26"/>
      <c r="CT1167" s="19"/>
      <c r="CU1167" s="35"/>
    </row>
    <row r="1168" spans="1:105" s="28" customFormat="1" ht="31.2" hidden="1" x14ac:dyDescent="0.3">
      <c r="A1168" s="39" t="s">
        <v>627</v>
      </c>
      <c r="B1168" s="30"/>
      <c r="C1168" s="29"/>
      <c r="D1168" s="29"/>
      <c r="E1168" s="31" t="s">
        <v>628</v>
      </c>
      <c r="F1168" s="32">
        <f t="shared" si="4769"/>
        <v>760</v>
      </c>
      <c r="G1168" s="32">
        <f t="shared" si="4770"/>
        <v>760</v>
      </c>
      <c r="H1168" s="32">
        <f t="shared" si="4771"/>
        <v>760</v>
      </c>
      <c r="I1168" s="32">
        <f t="shared" si="4772"/>
        <v>0</v>
      </c>
      <c r="J1168" s="32">
        <f t="shared" si="4773"/>
        <v>0</v>
      </c>
      <c r="K1168" s="32">
        <f t="shared" si="4774"/>
        <v>0</v>
      </c>
      <c r="L1168" s="32">
        <f t="shared" si="4816"/>
        <v>760</v>
      </c>
      <c r="M1168" s="32">
        <f t="shared" si="4817"/>
        <v>760</v>
      </c>
      <c r="N1168" s="32">
        <f t="shared" si="4818"/>
        <v>760</v>
      </c>
      <c r="O1168" s="32">
        <f t="shared" si="4775"/>
        <v>0</v>
      </c>
      <c r="P1168" s="32">
        <f t="shared" si="4776"/>
        <v>0</v>
      </c>
      <c r="Q1168" s="32">
        <f t="shared" si="4777"/>
        <v>0</v>
      </c>
      <c r="R1168" s="32">
        <f t="shared" si="4819"/>
        <v>760</v>
      </c>
      <c r="S1168" s="32">
        <f t="shared" si="4820"/>
        <v>760</v>
      </c>
      <c r="T1168" s="32">
        <f t="shared" si="4821"/>
        <v>760</v>
      </c>
      <c r="U1168" s="32">
        <f t="shared" si="4778"/>
        <v>0</v>
      </c>
      <c r="V1168" s="32">
        <f t="shared" si="4779"/>
        <v>0</v>
      </c>
      <c r="W1168" s="32">
        <f t="shared" si="4780"/>
        <v>0</v>
      </c>
      <c r="X1168" s="32">
        <f t="shared" si="4822"/>
        <v>760</v>
      </c>
      <c r="Y1168" s="32">
        <f t="shared" si="4823"/>
        <v>760</v>
      </c>
      <c r="Z1168" s="32">
        <f t="shared" si="4824"/>
        <v>760</v>
      </c>
      <c r="AA1168" s="32">
        <f t="shared" si="4781"/>
        <v>0</v>
      </c>
      <c r="AB1168" s="32">
        <f t="shared" si="4782"/>
        <v>0</v>
      </c>
      <c r="AC1168" s="32">
        <f t="shared" si="4783"/>
        <v>0</v>
      </c>
      <c r="AD1168" s="32">
        <f t="shared" si="4825"/>
        <v>760</v>
      </c>
      <c r="AE1168" s="32">
        <f t="shared" si="4826"/>
        <v>760</v>
      </c>
      <c r="AF1168" s="32">
        <f t="shared" si="4827"/>
        <v>760</v>
      </c>
      <c r="AG1168" s="32">
        <f t="shared" si="4784"/>
        <v>0</v>
      </c>
      <c r="AH1168" s="32">
        <f t="shared" si="4785"/>
        <v>0</v>
      </c>
      <c r="AI1168" s="32">
        <f t="shared" si="4786"/>
        <v>0</v>
      </c>
      <c r="AJ1168" s="32">
        <f t="shared" si="4828"/>
        <v>760</v>
      </c>
      <c r="AK1168" s="32">
        <f t="shared" si="4829"/>
        <v>760</v>
      </c>
      <c r="AL1168" s="32">
        <f t="shared" si="4830"/>
        <v>760</v>
      </c>
      <c r="AM1168" s="32">
        <f t="shared" si="4787"/>
        <v>0</v>
      </c>
      <c r="AN1168" s="32">
        <f t="shared" si="4788"/>
        <v>0</v>
      </c>
      <c r="AO1168" s="32">
        <f t="shared" si="4789"/>
        <v>0</v>
      </c>
      <c r="AP1168" s="32">
        <f t="shared" si="4831"/>
        <v>760</v>
      </c>
      <c r="AQ1168" s="32">
        <f t="shared" si="4832"/>
        <v>760</v>
      </c>
      <c r="AR1168" s="32">
        <f t="shared" si="4833"/>
        <v>760</v>
      </c>
      <c r="AS1168" s="32">
        <f t="shared" si="4790"/>
        <v>0</v>
      </c>
      <c r="AT1168" s="32">
        <f t="shared" si="4791"/>
        <v>0</v>
      </c>
      <c r="AU1168" s="32">
        <f t="shared" si="4792"/>
        <v>0</v>
      </c>
      <c r="AV1168" s="32">
        <f t="shared" si="4834"/>
        <v>760</v>
      </c>
      <c r="AW1168" s="32">
        <f t="shared" si="4835"/>
        <v>760</v>
      </c>
      <c r="AX1168" s="32">
        <f t="shared" si="4836"/>
        <v>760</v>
      </c>
      <c r="AY1168" s="32">
        <f t="shared" si="4793"/>
        <v>-291.20000000000005</v>
      </c>
      <c r="AZ1168" s="32">
        <f t="shared" si="4794"/>
        <v>0</v>
      </c>
      <c r="BA1168" s="32">
        <f t="shared" si="4795"/>
        <v>0</v>
      </c>
      <c r="BB1168" s="32">
        <f t="shared" si="4837"/>
        <v>468.79999999999995</v>
      </c>
      <c r="BC1168" s="32">
        <f t="shared" si="4838"/>
        <v>760</v>
      </c>
      <c r="BD1168" s="32">
        <f t="shared" si="4839"/>
        <v>760</v>
      </c>
      <c r="BE1168" s="32">
        <f t="shared" si="4796"/>
        <v>0</v>
      </c>
      <c r="BF1168" s="32">
        <f t="shared" si="4797"/>
        <v>0</v>
      </c>
      <c r="BG1168" s="32">
        <f t="shared" si="4798"/>
        <v>0</v>
      </c>
      <c r="BH1168" s="32">
        <f t="shared" si="4840"/>
        <v>468.79999999999995</v>
      </c>
      <c r="BI1168" s="32">
        <f t="shared" si="4841"/>
        <v>760</v>
      </c>
      <c r="BJ1168" s="32">
        <f t="shared" si="4842"/>
        <v>760</v>
      </c>
      <c r="BK1168" s="32">
        <f t="shared" si="4799"/>
        <v>0</v>
      </c>
      <c r="BL1168" s="32">
        <f t="shared" si="4800"/>
        <v>0</v>
      </c>
      <c r="BM1168" s="32">
        <f t="shared" si="4801"/>
        <v>0</v>
      </c>
      <c r="BN1168" s="32">
        <f t="shared" si="4843"/>
        <v>468.79999999999995</v>
      </c>
      <c r="BO1168" s="32">
        <f t="shared" si="4844"/>
        <v>760</v>
      </c>
      <c r="BP1168" s="32">
        <f t="shared" si="4845"/>
        <v>760</v>
      </c>
      <c r="BQ1168" s="32">
        <f t="shared" si="4802"/>
        <v>0</v>
      </c>
      <c r="BR1168" s="32">
        <f t="shared" si="4803"/>
        <v>0</v>
      </c>
      <c r="BS1168" s="26">
        <f t="shared" si="4846"/>
        <v>468.79999999999995</v>
      </c>
      <c r="BT1168" s="26">
        <f t="shared" si="4847"/>
        <v>760</v>
      </c>
      <c r="BU1168" s="26">
        <f t="shared" si="4848"/>
        <v>760</v>
      </c>
      <c r="BV1168" s="32">
        <f t="shared" si="4804"/>
        <v>0</v>
      </c>
      <c r="BW1168" s="32">
        <f t="shared" si="4805"/>
        <v>0</v>
      </c>
      <c r="BX1168" s="32">
        <f t="shared" si="4849"/>
        <v>468.79999999999995</v>
      </c>
      <c r="BY1168" s="32">
        <f t="shared" si="4850"/>
        <v>760</v>
      </c>
      <c r="BZ1168" s="32">
        <f t="shared" si="4851"/>
        <v>760</v>
      </c>
      <c r="CA1168" s="32">
        <f t="shared" si="4806"/>
        <v>0</v>
      </c>
      <c r="CB1168" s="32">
        <f t="shared" si="4807"/>
        <v>0</v>
      </c>
      <c r="CC1168" s="32">
        <f t="shared" si="4808"/>
        <v>0</v>
      </c>
      <c r="CD1168" s="32">
        <f t="shared" si="4661"/>
        <v>468.79999999999995</v>
      </c>
      <c r="CE1168" s="32">
        <f t="shared" si="4662"/>
        <v>760</v>
      </c>
      <c r="CF1168" s="32">
        <f t="shared" si="4663"/>
        <v>760</v>
      </c>
      <c r="CG1168" s="32">
        <f t="shared" si="4809"/>
        <v>0</v>
      </c>
      <c r="CH1168" s="32">
        <f t="shared" si="4810"/>
        <v>0</v>
      </c>
      <c r="CI1168" s="32">
        <f t="shared" si="4811"/>
        <v>0</v>
      </c>
      <c r="CJ1168" s="32">
        <f t="shared" si="4664"/>
        <v>468.79999999999995</v>
      </c>
      <c r="CK1168" s="32">
        <f t="shared" si="4665"/>
        <v>760</v>
      </c>
      <c r="CL1168" s="32">
        <f t="shared" si="4666"/>
        <v>760</v>
      </c>
      <c r="CM1168" s="32">
        <f t="shared" si="4812"/>
        <v>0</v>
      </c>
      <c r="CN1168" s="32">
        <f t="shared" si="4813"/>
        <v>0</v>
      </c>
      <c r="CO1168" s="32">
        <f t="shared" si="4814"/>
        <v>0</v>
      </c>
      <c r="CP1168" s="32">
        <f t="shared" si="4667"/>
        <v>468.79999999999995</v>
      </c>
      <c r="CQ1168" s="32">
        <f t="shared" si="4668"/>
        <v>760</v>
      </c>
      <c r="CR1168" s="32">
        <f t="shared" si="4669"/>
        <v>760</v>
      </c>
      <c r="CS1168" s="32">
        <f t="shared" si="4815"/>
        <v>0</v>
      </c>
      <c r="CT1168" s="19"/>
      <c r="CU1168" s="33"/>
      <c r="CW1168" s="28" t="s">
        <v>25</v>
      </c>
    </row>
    <row r="1169" spans="1:105" ht="78" hidden="1" x14ac:dyDescent="0.3">
      <c r="A1169" s="36" t="s">
        <v>629</v>
      </c>
      <c r="B1169" s="17"/>
      <c r="C1169" s="16"/>
      <c r="D1169" s="16"/>
      <c r="E1169" s="34" t="s">
        <v>630</v>
      </c>
      <c r="F1169" s="26">
        <f t="shared" ref="F1169:K1169" si="4852">F1170+F1174</f>
        <v>760</v>
      </c>
      <c r="G1169" s="26">
        <f t="shared" si="4852"/>
        <v>760</v>
      </c>
      <c r="H1169" s="26">
        <f t="shared" si="4852"/>
        <v>760</v>
      </c>
      <c r="I1169" s="26">
        <f t="shared" si="4852"/>
        <v>0</v>
      </c>
      <c r="J1169" s="26">
        <f t="shared" si="4852"/>
        <v>0</v>
      </c>
      <c r="K1169" s="26">
        <f t="shared" si="4852"/>
        <v>0</v>
      </c>
      <c r="L1169" s="26">
        <f t="shared" si="4816"/>
        <v>760</v>
      </c>
      <c r="M1169" s="26">
        <f t="shared" si="4817"/>
        <v>760</v>
      </c>
      <c r="N1169" s="26">
        <f t="shared" si="4818"/>
        <v>760</v>
      </c>
      <c r="O1169" s="26">
        <f>O1170+O1174</f>
        <v>0</v>
      </c>
      <c r="P1169" s="26">
        <f>P1170+P1174</f>
        <v>0</v>
      </c>
      <c r="Q1169" s="26">
        <f>Q1170+Q1174</f>
        <v>0</v>
      </c>
      <c r="R1169" s="26">
        <f t="shared" si="4819"/>
        <v>760</v>
      </c>
      <c r="S1169" s="26">
        <f t="shared" si="4820"/>
        <v>760</v>
      </c>
      <c r="T1169" s="26">
        <f t="shared" si="4821"/>
        <v>760</v>
      </c>
      <c r="U1169" s="26">
        <f>U1170+U1174</f>
        <v>0</v>
      </c>
      <c r="V1169" s="26">
        <f>V1170+V1174</f>
        <v>0</v>
      </c>
      <c r="W1169" s="26">
        <f>W1170+W1174</f>
        <v>0</v>
      </c>
      <c r="X1169" s="26">
        <f t="shared" si="4822"/>
        <v>760</v>
      </c>
      <c r="Y1169" s="26">
        <f t="shared" si="4823"/>
        <v>760</v>
      </c>
      <c r="Z1169" s="26">
        <f t="shared" si="4824"/>
        <v>760</v>
      </c>
      <c r="AA1169" s="26">
        <f>AA1170+AA1174</f>
        <v>0</v>
      </c>
      <c r="AB1169" s="26">
        <f>AB1170+AB1174</f>
        <v>0</v>
      </c>
      <c r="AC1169" s="26">
        <f>AC1170+AC1174</f>
        <v>0</v>
      </c>
      <c r="AD1169" s="26">
        <f t="shared" si="4825"/>
        <v>760</v>
      </c>
      <c r="AE1169" s="26">
        <f t="shared" si="4826"/>
        <v>760</v>
      </c>
      <c r="AF1169" s="26">
        <f t="shared" si="4827"/>
        <v>760</v>
      </c>
      <c r="AG1169" s="26">
        <f>AG1170+AG1174</f>
        <v>0</v>
      </c>
      <c r="AH1169" s="26">
        <f>AH1170+AH1174</f>
        <v>0</v>
      </c>
      <c r="AI1169" s="26">
        <f>AI1170+AI1174</f>
        <v>0</v>
      </c>
      <c r="AJ1169" s="26">
        <f t="shared" si="4828"/>
        <v>760</v>
      </c>
      <c r="AK1169" s="26">
        <f t="shared" si="4829"/>
        <v>760</v>
      </c>
      <c r="AL1169" s="26">
        <f t="shared" si="4830"/>
        <v>760</v>
      </c>
      <c r="AM1169" s="26">
        <f>AM1170+AM1174</f>
        <v>0</v>
      </c>
      <c r="AN1169" s="26">
        <f>AN1170+AN1174</f>
        <v>0</v>
      </c>
      <c r="AO1169" s="26">
        <f>AO1170+AO1174</f>
        <v>0</v>
      </c>
      <c r="AP1169" s="26">
        <f t="shared" si="4831"/>
        <v>760</v>
      </c>
      <c r="AQ1169" s="26">
        <f t="shared" si="4832"/>
        <v>760</v>
      </c>
      <c r="AR1169" s="26">
        <f t="shared" si="4833"/>
        <v>760</v>
      </c>
      <c r="AS1169" s="26">
        <f>AS1170+AS1174</f>
        <v>0</v>
      </c>
      <c r="AT1169" s="26">
        <f>AT1170+AT1174</f>
        <v>0</v>
      </c>
      <c r="AU1169" s="26">
        <f>AU1170+AU1174</f>
        <v>0</v>
      </c>
      <c r="AV1169" s="26">
        <f t="shared" si="4834"/>
        <v>760</v>
      </c>
      <c r="AW1169" s="26">
        <f t="shared" si="4835"/>
        <v>760</v>
      </c>
      <c r="AX1169" s="26">
        <f t="shared" si="4836"/>
        <v>760</v>
      </c>
      <c r="AY1169" s="26">
        <f>AY1170+AY1174</f>
        <v>-291.20000000000005</v>
      </c>
      <c r="AZ1169" s="26">
        <f>AZ1170+AZ1174</f>
        <v>0</v>
      </c>
      <c r="BA1169" s="26">
        <f>BA1170+BA1174</f>
        <v>0</v>
      </c>
      <c r="BB1169" s="26">
        <f t="shared" si="4837"/>
        <v>468.79999999999995</v>
      </c>
      <c r="BC1169" s="26">
        <f t="shared" si="4838"/>
        <v>760</v>
      </c>
      <c r="BD1169" s="26">
        <f t="shared" si="4839"/>
        <v>760</v>
      </c>
      <c r="BE1169" s="26">
        <f>BE1170+BE1174</f>
        <v>0</v>
      </c>
      <c r="BF1169" s="26">
        <f>BF1170+BF1174</f>
        <v>0</v>
      </c>
      <c r="BG1169" s="26">
        <f>BG1170+BG1174</f>
        <v>0</v>
      </c>
      <c r="BH1169" s="26">
        <f t="shared" si="4840"/>
        <v>468.79999999999995</v>
      </c>
      <c r="BI1169" s="26">
        <f t="shared" si="4841"/>
        <v>760</v>
      </c>
      <c r="BJ1169" s="26">
        <f t="shared" si="4842"/>
        <v>760</v>
      </c>
      <c r="BK1169" s="26">
        <f>BK1170+BK1174</f>
        <v>0</v>
      </c>
      <c r="BL1169" s="26">
        <f>BL1170+BL1174</f>
        <v>0</v>
      </c>
      <c r="BM1169" s="26">
        <f>BM1170+BM1174</f>
        <v>0</v>
      </c>
      <c r="BN1169" s="26">
        <f t="shared" si="4843"/>
        <v>468.79999999999995</v>
      </c>
      <c r="BO1169" s="26">
        <f t="shared" si="4844"/>
        <v>760</v>
      </c>
      <c r="BP1169" s="26">
        <f t="shared" si="4845"/>
        <v>760</v>
      </c>
      <c r="BQ1169" s="26">
        <f>BQ1170+BQ1174</f>
        <v>0</v>
      </c>
      <c r="BR1169" s="26">
        <f>BR1170+BR1174</f>
        <v>0</v>
      </c>
      <c r="BS1169" s="26">
        <f t="shared" si="4846"/>
        <v>468.79999999999995</v>
      </c>
      <c r="BT1169" s="26">
        <f t="shared" si="4847"/>
        <v>760</v>
      </c>
      <c r="BU1169" s="26">
        <f t="shared" si="4848"/>
        <v>760</v>
      </c>
      <c r="BV1169" s="26">
        <f>BV1170+BV1174</f>
        <v>0</v>
      </c>
      <c r="BW1169" s="26">
        <f>BW1170+BW1174</f>
        <v>0</v>
      </c>
      <c r="BX1169" s="26">
        <f t="shared" si="4849"/>
        <v>468.79999999999995</v>
      </c>
      <c r="BY1169" s="26">
        <f t="shared" si="4850"/>
        <v>760</v>
      </c>
      <c r="BZ1169" s="26">
        <f t="shared" si="4851"/>
        <v>760</v>
      </c>
      <c r="CA1169" s="26">
        <f>CA1170+CA1174</f>
        <v>0</v>
      </c>
      <c r="CB1169" s="26">
        <f>CB1170+CB1174</f>
        <v>0</v>
      </c>
      <c r="CC1169" s="26">
        <f>CC1170+CC1174</f>
        <v>0</v>
      </c>
      <c r="CD1169" s="26">
        <f t="shared" si="4661"/>
        <v>468.79999999999995</v>
      </c>
      <c r="CE1169" s="26">
        <f t="shared" si="4662"/>
        <v>760</v>
      </c>
      <c r="CF1169" s="26">
        <f t="shared" si="4663"/>
        <v>760</v>
      </c>
      <c r="CG1169" s="26">
        <f>CG1170+CG1174</f>
        <v>0</v>
      </c>
      <c r="CH1169" s="26">
        <f>CH1170+CH1174</f>
        <v>0</v>
      </c>
      <c r="CI1169" s="26">
        <f>CI1170+CI1174</f>
        <v>0</v>
      </c>
      <c r="CJ1169" s="26">
        <f t="shared" si="4664"/>
        <v>468.79999999999995</v>
      </c>
      <c r="CK1169" s="26">
        <f t="shared" si="4665"/>
        <v>760</v>
      </c>
      <c r="CL1169" s="26">
        <f t="shared" si="4666"/>
        <v>760</v>
      </c>
      <c r="CM1169" s="26">
        <f>CM1170+CM1174</f>
        <v>0</v>
      </c>
      <c r="CN1169" s="26">
        <f>CN1170+CN1174</f>
        <v>0</v>
      </c>
      <c r="CO1169" s="26">
        <f>CO1170+CO1174</f>
        <v>0</v>
      </c>
      <c r="CP1169" s="26">
        <f t="shared" si="4667"/>
        <v>468.79999999999995</v>
      </c>
      <c r="CQ1169" s="26">
        <f t="shared" si="4668"/>
        <v>760</v>
      </c>
      <c r="CR1169" s="26">
        <f t="shared" si="4669"/>
        <v>760</v>
      </c>
      <c r="CS1169" s="26">
        <f>CS1170+CS1174</f>
        <v>0</v>
      </c>
      <c r="CT1169" s="19"/>
      <c r="CU1169" s="35"/>
      <c r="CX1169" s="1" t="s">
        <v>26</v>
      </c>
    </row>
    <row r="1170" spans="1:105" ht="78" hidden="1" x14ac:dyDescent="0.3">
      <c r="A1170" s="36" t="s">
        <v>631</v>
      </c>
      <c r="B1170" s="17"/>
      <c r="C1170" s="16"/>
      <c r="D1170" s="16"/>
      <c r="E1170" s="34" t="s">
        <v>632</v>
      </c>
      <c r="F1170" s="26">
        <f t="shared" ref="F1170:F1176" si="4853">F1171</f>
        <v>661</v>
      </c>
      <c r="G1170" s="26">
        <f t="shared" ref="G1170:G1176" si="4854">G1171</f>
        <v>661</v>
      </c>
      <c r="H1170" s="26">
        <f t="shared" ref="H1170:H1176" si="4855">H1171</f>
        <v>661</v>
      </c>
      <c r="I1170" s="26">
        <f t="shared" ref="I1170:I1176" si="4856">I1171</f>
        <v>0</v>
      </c>
      <c r="J1170" s="26">
        <f t="shared" ref="J1170:J1176" si="4857">J1171</f>
        <v>0</v>
      </c>
      <c r="K1170" s="26">
        <f t="shared" ref="K1170:K1176" si="4858">K1171</f>
        <v>0</v>
      </c>
      <c r="L1170" s="26">
        <f t="shared" si="4816"/>
        <v>661</v>
      </c>
      <c r="M1170" s="26">
        <f t="shared" si="4817"/>
        <v>661</v>
      </c>
      <c r="N1170" s="26">
        <f t="shared" si="4818"/>
        <v>661</v>
      </c>
      <c r="O1170" s="26">
        <f t="shared" ref="O1170:O1176" si="4859">O1171</f>
        <v>0</v>
      </c>
      <c r="P1170" s="26">
        <f t="shared" ref="P1170:P1176" si="4860">P1171</f>
        <v>0</v>
      </c>
      <c r="Q1170" s="26">
        <f t="shared" ref="Q1170:Q1176" si="4861">Q1171</f>
        <v>0</v>
      </c>
      <c r="R1170" s="26">
        <f t="shared" si="4819"/>
        <v>661</v>
      </c>
      <c r="S1170" s="26">
        <f t="shared" si="4820"/>
        <v>661</v>
      </c>
      <c r="T1170" s="26">
        <f t="shared" si="4821"/>
        <v>661</v>
      </c>
      <c r="U1170" s="26">
        <f t="shared" ref="U1170:U1176" si="4862">U1171</f>
        <v>0</v>
      </c>
      <c r="V1170" s="26">
        <f t="shared" ref="V1170:V1176" si="4863">V1171</f>
        <v>0</v>
      </c>
      <c r="W1170" s="26">
        <f t="shared" ref="W1170:W1176" si="4864">W1171</f>
        <v>0</v>
      </c>
      <c r="X1170" s="26">
        <f t="shared" si="4822"/>
        <v>661</v>
      </c>
      <c r="Y1170" s="26">
        <f t="shared" si="4823"/>
        <v>661</v>
      </c>
      <c r="Z1170" s="26">
        <f t="shared" si="4824"/>
        <v>661</v>
      </c>
      <c r="AA1170" s="26">
        <f t="shared" ref="AA1170:AA1176" si="4865">AA1171</f>
        <v>0</v>
      </c>
      <c r="AB1170" s="26">
        <f t="shared" ref="AB1170:AB1176" si="4866">AB1171</f>
        <v>0</v>
      </c>
      <c r="AC1170" s="26">
        <f t="shared" ref="AC1170:AC1176" si="4867">AC1171</f>
        <v>0</v>
      </c>
      <c r="AD1170" s="26">
        <f t="shared" si="4825"/>
        <v>661</v>
      </c>
      <c r="AE1170" s="26">
        <f t="shared" si="4826"/>
        <v>661</v>
      </c>
      <c r="AF1170" s="26">
        <f t="shared" si="4827"/>
        <v>661</v>
      </c>
      <c r="AG1170" s="26">
        <f t="shared" ref="AG1170:AG1176" si="4868">AG1171</f>
        <v>0</v>
      </c>
      <c r="AH1170" s="26">
        <f t="shared" ref="AH1170:AH1176" si="4869">AH1171</f>
        <v>0</v>
      </c>
      <c r="AI1170" s="26">
        <f t="shared" ref="AI1170:AI1176" si="4870">AI1171</f>
        <v>0</v>
      </c>
      <c r="AJ1170" s="26">
        <f t="shared" si="4828"/>
        <v>661</v>
      </c>
      <c r="AK1170" s="26">
        <f t="shared" si="4829"/>
        <v>661</v>
      </c>
      <c r="AL1170" s="26">
        <f t="shared" si="4830"/>
        <v>661</v>
      </c>
      <c r="AM1170" s="26">
        <f t="shared" ref="AM1170:AM1176" si="4871">AM1171</f>
        <v>0</v>
      </c>
      <c r="AN1170" s="26">
        <f t="shared" ref="AN1170:AN1176" si="4872">AN1171</f>
        <v>0</v>
      </c>
      <c r="AO1170" s="26">
        <f t="shared" ref="AO1170:AO1176" si="4873">AO1171</f>
        <v>0</v>
      </c>
      <c r="AP1170" s="26">
        <f t="shared" si="4831"/>
        <v>661</v>
      </c>
      <c r="AQ1170" s="26">
        <f t="shared" si="4832"/>
        <v>661</v>
      </c>
      <c r="AR1170" s="26">
        <f t="shared" si="4833"/>
        <v>661</v>
      </c>
      <c r="AS1170" s="26">
        <f t="shared" ref="AS1170:AS1176" si="4874">AS1171</f>
        <v>0</v>
      </c>
      <c r="AT1170" s="26">
        <f t="shared" ref="AT1170:AT1176" si="4875">AT1171</f>
        <v>0</v>
      </c>
      <c r="AU1170" s="26">
        <f t="shared" ref="AU1170:AU1176" si="4876">AU1171</f>
        <v>0</v>
      </c>
      <c r="AV1170" s="26">
        <f t="shared" si="4834"/>
        <v>661</v>
      </c>
      <c r="AW1170" s="26">
        <f t="shared" si="4835"/>
        <v>661</v>
      </c>
      <c r="AX1170" s="26">
        <f t="shared" si="4836"/>
        <v>661</v>
      </c>
      <c r="AY1170" s="26">
        <f t="shared" ref="AY1170:AY1172" si="4877">AY1171</f>
        <v>-291.20000000000005</v>
      </c>
      <c r="AZ1170" s="26">
        <f t="shared" ref="AZ1170:AZ1176" si="4878">AZ1171</f>
        <v>0</v>
      </c>
      <c r="BA1170" s="26">
        <f t="shared" ref="BA1170:BA1176" si="4879">BA1171</f>
        <v>0</v>
      </c>
      <c r="BB1170" s="26">
        <f t="shared" si="4837"/>
        <v>369.79999999999995</v>
      </c>
      <c r="BC1170" s="26">
        <f t="shared" si="4838"/>
        <v>661</v>
      </c>
      <c r="BD1170" s="26">
        <f t="shared" si="4839"/>
        <v>661</v>
      </c>
      <c r="BE1170" s="26">
        <f t="shared" ref="BE1170:BE1176" si="4880">BE1171</f>
        <v>0</v>
      </c>
      <c r="BF1170" s="26">
        <f t="shared" ref="BF1170:BF1176" si="4881">BF1171</f>
        <v>0</v>
      </c>
      <c r="BG1170" s="26">
        <f t="shared" ref="BG1170:BG1176" si="4882">BG1171</f>
        <v>0</v>
      </c>
      <c r="BH1170" s="26">
        <f t="shared" si="4840"/>
        <v>369.79999999999995</v>
      </c>
      <c r="BI1170" s="26">
        <f t="shared" si="4841"/>
        <v>661</v>
      </c>
      <c r="BJ1170" s="26">
        <f t="shared" si="4842"/>
        <v>661</v>
      </c>
      <c r="BK1170" s="26">
        <f t="shared" ref="BK1170:BK1176" si="4883">BK1171</f>
        <v>0</v>
      </c>
      <c r="BL1170" s="26">
        <f t="shared" ref="BL1170:BL1176" si="4884">BL1171</f>
        <v>0</v>
      </c>
      <c r="BM1170" s="26">
        <f t="shared" ref="BM1170:BM1176" si="4885">BM1171</f>
        <v>0</v>
      </c>
      <c r="BN1170" s="26">
        <f t="shared" si="4843"/>
        <v>369.79999999999995</v>
      </c>
      <c r="BO1170" s="26">
        <f t="shared" si="4844"/>
        <v>661</v>
      </c>
      <c r="BP1170" s="26">
        <f t="shared" si="4845"/>
        <v>661</v>
      </c>
      <c r="BQ1170" s="26">
        <f t="shared" ref="BQ1170:BQ1176" si="4886">BQ1171</f>
        <v>0</v>
      </c>
      <c r="BR1170" s="26">
        <f t="shared" ref="BR1170:BR1176" si="4887">BR1171</f>
        <v>0</v>
      </c>
      <c r="BS1170" s="26">
        <f t="shared" si="4846"/>
        <v>369.79999999999995</v>
      </c>
      <c r="BT1170" s="26">
        <f t="shared" si="4847"/>
        <v>661</v>
      </c>
      <c r="BU1170" s="26">
        <f t="shared" si="4848"/>
        <v>661</v>
      </c>
      <c r="BV1170" s="26">
        <f t="shared" ref="BV1170:BV1176" si="4888">BV1171</f>
        <v>0</v>
      </c>
      <c r="BW1170" s="26">
        <f t="shared" ref="BW1170:BW1176" si="4889">BW1171</f>
        <v>0</v>
      </c>
      <c r="BX1170" s="26">
        <f t="shared" si="4849"/>
        <v>369.79999999999995</v>
      </c>
      <c r="BY1170" s="26">
        <f t="shared" si="4850"/>
        <v>661</v>
      </c>
      <c r="BZ1170" s="26">
        <f t="shared" si="4851"/>
        <v>661</v>
      </c>
      <c r="CA1170" s="26">
        <f t="shared" ref="CA1170:CA1176" si="4890">CA1171</f>
        <v>0</v>
      </c>
      <c r="CB1170" s="26">
        <f t="shared" ref="CB1170:CB1176" si="4891">CB1171</f>
        <v>0</v>
      </c>
      <c r="CC1170" s="26">
        <f t="shared" ref="CC1170:CC1176" si="4892">CC1171</f>
        <v>0</v>
      </c>
      <c r="CD1170" s="26">
        <f t="shared" si="4661"/>
        <v>369.79999999999995</v>
      </c>
      <c r="CE1170" s="26">
        <f t="shared" si="4662"/>
        <v>661</v>
      </c>
      <c r="CF1170" s="26">
        <f t="shared" si="4663"/>
        <v>661</v>
      </c>
      <c r="CG1170" s="26">
        <f t="shared" ref="CG1170:CG1176" si="4893">CG1171</f>
        <v>0</v>
      </c>
      <c r="CH1170" s="26">
        <f t="shared" ref="CH1170:CH1176" si="4894">CH1171</f>
        <v>0</v>
      </c>
      <c r="CI1170" s="26">
        <f t="shared" ref="CI1170:CI1176" si="4895">CI1171</f>
        <v>0</v>
      </c>
      <c r="CJ1170" s="26">
        <f t="shared" si="4664"/>
        <v>369.79999999999995</v>
      </c>
      <c r="CK1170" s="26">
        <f t="shared" si="4665"/>
        <v>661</v>
      </c>
      <c r="CL1170" s="26">
        <f t="shared" si="4666"/>
        <v>661</v>
      </c>
      <c r="CM1170" s="26">
        <f t="shared" ref="CM1170:CM1176" si="4896">CM1171</f>
        <v>0</v>
      </c>
      <c r="CN1170" s="26">
        <f t="shared" ref="CN1170:CN1176" si="4897">CN1171</f>
        <v>0</v>
      </c>
      <c r="CO1170" s="26">
        <f t="shared" ref="CO1170:CO1176" si="4898">CO1171</f>
        <v>0</v>
      </c>
      <c r="CP1170" s="26">
        <f t="shared" si="4667"/>
        <v>369.79999999999995</v>
      </c>
      <c r="CQ1170" s="26">
        <f t="shared" si="4668"/>
        <v>661</v>
      </c>
      <c r="CR1170" s="26">
        <f t="shared" si="4669"/>
        <v>661</v>
      </c>
      <c r="CS1170" s="26">
        <f t="shared" ref="CS1170:CS1176" si="4899">CS1171</f>
        <v>0</v>
      </c>
      <c r="CT1170" s="19"/>
      <c r="CU1170" s="35"/>
      <c r="DA1170" s="1" t="s">
        <v>29</v>
      </c>
    </row>
    <row r="1171" spans="1:105" ht="31.2" hidden="1" x14ac:dyDescent="0.3">
      <c r="A1171" s="36" t="s">
        <v>631</v>
      </c>
      <c r="B1171" s="17">
        <v>200</v>
      </c>
      <c r="C1171" s="16"/>
      <c r="D1171" s="16"/>
      <c r="E1171" s="34" t="s">
        <v>38</v>
      </c>
      <c r="F1171" s="26">
        <f t="shared" si="4853"/>
        <v>661</v>
      </c>
      <c r="G1171" s="26">
        <f t="shared" si="4854"/>
        <v>661</v>
      </c>
      <c r="H1171" s="26">
        <f t="shared" si="4855"/>
        <v>661</v>
      </c>
      <c r="I1171" s="26">
        <f t="shared" si="4856"/>
        <v>0</v>
      </c>
      <c r="J1171" s="26">
        <f t="shared" si="4857"/>
        <v>0</v>
      </c>
      <c r="K1171" s="26">
        <f t="shared" si="4858"/>
        <v>0</v>
      </c>
      <c r="L1171" s="26">
        <f t="shared" si="4816"/>
        <v>661</v>
      </c>
      <c r="M1171" s="26">
        <f t="shared" si="4817"/>
        <v>661</v>
      </c>
      <c r="N1171" s="26">
        <f t="shared" si="4818"/>
        <v>661</v>
      </c>
      <c r="O1171" s="26">
        <f t="shared" si="4859"/>
        <v>0</v>
      </c>
      <c r="P1171" s="26">
        <f t="shared" si="4860"/>
        <v>0</v>
      </c>
      <c r="Q1171" s="26">
        <f t="shared" si="4861"/>
        <v>0</v>
      </c>
      <c r="R1171" s="26">
        <f t="shared" si="4819"/>
        <v>661</v>
      </c>
      <c r="S1171" s="26">
        <f t="shared" si="4820"/>
        <v>661</v>
      </c>
      <c r="T1171" s="26">
        <f t="shared" si="4821"/>
        <v>661</v>
      </c>
      <c r="U1171" s="26">
        <f t="shared" si="4862"/>
        <v>0</v>
      </c>
      <c r="V1171" s="26">
        <f t="shared" si="4863"/>
        <v>0</v>
      </c>
      <c r="W1171" s="26">
        <f t="shared" si="4864"/>
        <v>0</v>
      </c>
      <c r="X1171" s="26">
        <f t="shared" si="4822"/>
        <v>661</v>
      </c>
      <c r="Y1171" s="26">
        <f t="shared" si="4823"/>
        <v>661</v>
      </c>
      <c r="Z1171" s="26">
        <f t="shared" si="4824"/>
        <v>661</v>
      </c>
      <c r="AA1171" s="26">
        <f t="shared" si="4865"/>
        <v>0</v>
      </c>
      <c r="AB1171" s="26">
        <f t="shared" si="4866"/>
        <v>0</v>
      </c>
      <c r="AC1171" s="26">
        <f t="shared" si="4867"/>
        <v>0</v>
      </c>
      <c r="AD1171" s="26">
        <f t="shared" si="4825"/>
        <v>661</v>
      </c>
      <c r="AE1171" s="26">
        <f t="shared" si="4826"/>
        <v>661</v>
      </c>
      <c r="AF1171" s="26">
        <f t="shared" si="4827"/>
        <v>661</v>
      </c>
      <c r="AG1171" s="26">
        <f t="shared" si="4868"/>
        <v>0</v>
      </c>
      <c r="AH1171" s="26">
        <f t="shared" si="4869"/>
        <v>0</v>
      </c>
      <c r="AI1171" s="26">
        <f t="shared" si="4870"/>
        <v>0</v>
      </c>
      <c r="AJ1171" s="26">
        <f t="shared" si="4828"/>
        <v>661</v>
      </c>
      <c r="AK1171" s="26">
        <f t="shared" si="4829"/>
        <v>661</v>
      </c>
      <c r="AL1171" s="26">
        <f t="shared" si="4830"/>
        <v>661</v>
      </c>
      <c r="AM1171" s="26">
        <f t="shared" si="4871"/>
        <v>0</v>
      </c>
      <c r="AN1171" s="26">
        <f t="shared" si="4872"/>
        <v>0</v>
      </c>
      <c r="AO1171" s="26">
        <f t="shared" si="4873"/>
        <v>0</v>
      </c>
      <c r="AP1171" s="26">
        <f t="shared" si="4831"/>
        <v>661</v>
      </c>
      <c r="AQ1171" s="26">
        <f t="shared" si="4832"/>
        <v>661</v>
      </c>
      <c r="AR1171" s="26">
        <f t="shared" si="4833"/>
        <v>661</v>
      </c>
      <c r="AS1171" s="26">
        <f t="shared" si="4874"/>
        <v>0</v>
      </c>
      <c r="AT1171" s="26">
        <f t="shared" si="4875"/>
        <v>0</v>
      </c>
      <c r="AU1171" s="26">
        <f t="shared" si="4876"/>
        <v>0</v>
      </c>
      <c r="AV1171" s="26">
        <f t="shared" si="4834"/>
        <v>661</v>
      </c>
      <c r="AW1171" s="26">
        <f t="shared" si="4835"/>
        <v>661</v>
      </c>
      <c r="AX1171" s="26">
        <f t="shared" si="4836"/>
        <v>661</v>
      </c>
      <c r="AY1171" s="26">
        <f t="shared" si="4877"/>
        <v>-291.20000000000005</v>
      </c>
      <c r="AZ1171" s="26">
        <f t="shared" si="4878"/>
        <v>0</v>
      </c>
      <c r="BA1171" s="26">
        <f t="shared" si="4879"/>
        <v>0</v>
      </c>
      <c r="BB1171" s="26">
        <f t="shared" si="4837"/>
        <v>369.79999999999995</v>
      </c>
      <c r="BC1171" s="26">
        <f t="shared" si="4838"/>
        <v>661</v>
      </c>
      <c r="BD1171" s="26">
        <f t="shared" si="4839"/>
        <v>661</v>
      </c>
      <c r="BE1171" s="26">
        <f t="shared" si="4880"/>
        <v>0</v>
      </c>
      <c r="BF1171" s="26">
        <f t="shared" si="4881"/>
        <v>0</v>
      </c>
      <c r="BG1171" s="26">
        <f t="shared" si="4882"/>
        <v>0</v>
      </c>
      <c r="BH1171" s="26">
        <f t="shared" si="4840"/>
        <v>369.79999999999995</v>
      </c>
      <c r="BI1171" s="26">
        <f t="shared" si="4841"/>
        <v>661</v>
      </c>
      <c r="BJ1171" s="26">
        <f t="shared" si="4842"/>
        <v>661</v>
      </c>
      <c r="BK1171" s="26">
        <f t="shared" si="4883"/>
        <v>0</v>
      </c>
      <c r="BL1171" s="26">
        <f t="shared" si="4884"/>
        <v>0</v>
      </c>
      <c r="BM1171" s="26">
        <f t="shared" si="4885"/>
        <v>0</v>
      </c>
      <c r="BN1171" s="26">
        <f t="shared" si="4843"/>
        <v>369.79999999999995</v>
      </c>
      <c r="BO1171" s="26">
        <f t="shared" si="4844"/>
        <v>661</v>
      </c>
      <c r="BP1171" s="26">
        <f t="shared" si="4845"/>
        <v>661</v>
      </c>
      <c r="BQ1171" s="26">
        <f t="shared" si="4886"/>
        <v>0</v>
      </c>
      <c r="BR1171" s="26">
        <f t="shared" si="4887"/>
        <v>0</v>
      </c>
      <c r="BS1171" s="26">
        <f t="shared" si="4846"/>
        <v>369.79999999999995</v>
      </c>
      <c r="BT1171" s="26">
        <f t="shared" si="4847"/>
        <v>661</v>
      </c>
      <c r="BU1171" s="26">
        <f t="shared" si="4848"/>
        <v>661</v>
      </c>
      <c r="BV1171" s="26">
        <f t="shared" si="4888"/>
        <v>0</v>
      </c>
      <c r="BW1171" s="26">
        <f t="shared" si="4889"/>
        <v>0</v>
      </c>
      <c r="BX1171" s="26">
        <f t="shared" si="4849"/>
        <v>369.79999999999995</v>
      </c>
      <c r="BY1171" s="26">
        <f t="shared" si="4850"/>
        <v>661</v>
      </c>
      <c r="BZ1171" s="26">
        <f t="shared" si="4851"/>
        <v>661</v>
      </c>
      <c r="CA1171" s="26">
        <f t="shared" si="4890"/>
        <v>0</v>
      </c>
      <c r="CB1171" s="26">
        <f t="shared" si="4891"/>
        <v>0</v>
      </c>
      <c r="CC1171" s="26">
        <f t="shared" si="4892"/>
        <v>0</v>
      </c>
      <c r="CD1171" s="26">
        <f t="shared" si="4661"/>
        <v>369.79999999999995</v>
      </c>
      <c r="CE1171" s="26">
        <f t="shared" si="4662"/>
        <v>661</v>
      </c>
      <c r="CF1171" s="26">
        <f t="shared" si="4663"/>
        <v>661</v>
      </c>
      <c r="CG1171" s="26">
        <f t="shared" si="4893"/>
        <v>0</v>
      </c>
      <c r="CH1171" s="26">
        <f t="shared" si="4894"/>
        <v>0</v>
      </c>
      <c r="CI1171" s="26">
        <f t="shared" si="4895"/>
        <v>0</v>
      </c>
      <c r="CJ1171" s="26">
        <f t="shared" si="4664"/>
        <v>369.79999999999995</v>
      </c>
      <c r="CK1171" s="26">
        <f t="shared" si="4665"/>
        <v>661</v>
      </c>
      <c r="CL1171" s="26">
        <f t="shared" si="4666"/>
        <v>661</v>
      </c>
      <c r="CM1171" s="26">
        <f t="shared" si="4896"/>
        <v>0</v>
      </c>
      <c r="CN1171" s="26">
        <f t="shared" si="4897"/>
        <v>0</v>
      </c>
      <c r="CO1171" s="26">
        <f t="shared" si="4898"/>
        <v>0</v>
      </c>
      <c r="CP1171" s="26">
        <f t="shared" si="4667"/>
        <v>369.79999999999995</v>
      </c>
      <c r="CQ1171" s="26">
        <f t="shared" si="4668"/>
        <v>661</v>
      </c>
      <c r="CR1171" s="26">
        <f t="shared" si="4669"/>
        <v>661</v>
      </c>
      <c r="CS1171" s="26">
        <f t="shared" si="4899"/>
        <v>0</v>
      </c>
      <c r="CT1171" s="19"/>
      <c r="CU1171" s="35"/>
      <c r="CY1171" s="1" t="s">
        <v>27</v>
      </c>
    </row>
    <row r="1172" spans="1:105" ht="46.8" hidden="1" x14ac:dyDescent="0.3">
      <c r="A1172" s="36" t="s">
        <v>631</v>
      </c>
      <c r="B1172" s="17">
        <v>240</v>
      </c>
      <c r="C1172" s="16"/>
      <c r="D1172" s="16"/>
      <c r="E1172" s="34" t="s">
        <v>39</v>
      </c>
      <c r="F1172" s="26">
        <f t="shared" si="4853"/>
        <v>661</v>
      </c>
      <c r="G1172" s="26">
        <f t="shared" si="4854"/>
        <v>661</v>
      </c>
      <c r="H1172" s="26">
        <f t="shared" si="4855"/>
        <v>661</v>
      </c>
      <c r="I1172" s="26">
        <f t="shared" si="4856"/>
        <v>0</v>
      </c>
      <c r="J1172" s="26">
        <f t="shared" si="4857"/>
        <v>0</v>
      </c>
      <c r="K1172" s="26">
        <f t="shared" si="4858"/>
        <v>0</v>
      </c>
      <c r="L1172" s="26">
        <f t="shared" si="4816"/>
        <v>661</v>
      </c>
      <c r="M1172" s="26">
        <f t="shared" si="4817"/>
        <v>661</v>
      </c>
      <c r="N1172" s="26">
        <f t="shared" si="4818"/>
        <v>661</v>
      </c>
      <c r="O1172" s="26">
        <f t="shared" si="4859"/>
        <v>0</v>
      </c>
      <c r="P1172" s="26">
        <f t="shared" si="4860"/>
        <v>0</v>
      </c>
      <c r="Q1172" s="26">
        <f t="shared" si="4861"/>
        <v>0</v>
      </c>
      <c r="R1172" s="26">
        <f t="shared" si="4819"/>
        <v>661</v>
      </c>
      <c r="S1172" s="26">
        <f t="shared" si="4820"/>
        <v>661</v>
      </c>
      <c r="T1172" s="26">
        <f t="shared" si="4821"/>
        <v>661</v>
      </c>
      <c r="U1172" s="26">
        <f t="shared" si="4862"/>
        <v>0</v>
      </c>
      <c r="V1172" s="26">
        <f t="shared" si="4863"/>
        <v>0</v>
      </c>
      <c r="W1172" s="26">
        <f t="shared" si="4864"/>
        <v>0</v>
      </c>
      <c r="X1172" s="26">
        <f t="shared" si="4822"/>
        <v>661</v>
      </c>
      <c r="Y1172" s="26">
        <f t="shared" si="4823"/>
        <v>661</v>
      </c>
      <c r="Z1172" s="26">
        <f t="shared" si="4824"/>
        <v>661</v>
      </c>
      <c r="AA1172" s="26">
        <f t="shared" si="4865"/>
        <v>0</v>
      </c>
      <c r="AB1172" s="26">
        <f t="shared" si="4866"/>
        <v>0</v>
      </c>
      <c r="AC1172" s="26">
        <f t="shared" si="4867"/>
        <v>0</v>
      </c>
      <c r="AD1172" s="26">
        <f t="shared" si="4825"/>
        <v>661</v>
      </c>
      <c r="AE1172" s="26">
        <f t="shared" si="4826"/>
        <v>661</v>
      </c>
      <c r="AF1172" s="26">
        <f t="shared" si="4827"/>
        <v>661</v>
      </c>
      <c r="AG1172" s="26">
        <f t="shared" si="4868"/>
        <v>0</v>
      </c>
      <c r="AH1172" s="26">
        <f t="shared" si="4869"/>
        <v>0</v>
      </c>
      <c r="AI1172" s="26">
        <f t="shared" si="4870"/>
        <v>0</v>
      </c>
      <c r="AJ1172" s="26">
        <f t="shared" si="4828"/>
        <v>661</v>
      </c>
      <c r="AK1172" s="26">
        <f t="shared" si="4829"/>
        <v>661</v>
      </c>
      <c r="AL1172" s="26">
        <f t="shared" si="4830"/>
        <v>661</v>
      </c>
      <c r="AM1172" s="26">
        <f t="shared" si="4871"/>
        <v>0</v>
      </c>
      <c r="AN1172" s="26">
        <f t="shared" si="4872"/>
        <v>0</v>
      </c>
      <c r="AO1172" s="26">
        <f t="shared" si="4873"/>
        <v>0</v>
      </c>
      <c r="AP1172" s="26">
        <f t="shared" si="4831"/>
        <v>661</v>
      </c>
      <c r="AQ1172" s="26">
        <f t="shared" si="4832"/>
        <v>661</v>
      </c>
      <c r="AR1172" s="26">
        <f t="shared" si="4833"/>
        <v>661</v>
      </c>
      <c r="AS1172" s="26">
        <f t="shared" si="4874"/>
        <v>0</v>
      </c>
      <c r="AT1172" s="26">
        <f t="shared" si="4875"/>
        <v>0</v>
      </c>
      <c r="AU1172" s="26">
        <f t="shared" si="4876"/>
        <v>0</v>
      </c>
      <c r="AV1172" s="26">
        <f t="shared" si="4834"/>
        <v>661</v>
      </c>
      <c r="AW1172" s="26">
        <f t="shared" si="4835"/>
        <v>661</v>
      </c>
      <c r="AX1172" s="26">
        <f t="shared" si="4836"/>
        <v>661</v>
      </c>
      <c r="AY1172" s="26">
        <f t="shared" si="4877"/>
        <v>-291.20000000000005</v>
      </c>
      <c r="AZ1172" s="26">
        <f t="shared" si="4878"/>
        <v>0</v>
      </c>
      <c r="BA1172" s="26">
        <f t="shared" si="4879"/>
        <v>0</v>
      </c>
      <c r="BB1172" s="26">
        <f t="shared" si="4837"/>
        <v>369.79999999999995</v>
      </c>
      <c r="BC1172" s="26">
        <f t="shared" si="4838"/>
        <v>661</v>
      </c>
      <c r="BD1172" s="26">
        <f t="shared" si="4839"/>
        <v>661</v>
      </c>
      <c r="BE1172" s="26">
        <f t="shared" si="4880"/>
        <v>0</v>
      </c>
      <c r="BF1172" s="26">
        <f t="shared" si="4881"/>
        <v>0</v>
      </c>
      <c r="BG1172" s="26">
        <f t="shared" si="4882"/>
        <v>0</v>
      </c>
      <c r="BH1172" s="26">
        <f t="shared" si="4840"/>
        <v>369.79999999999995</v>
      </c>
      <c r="BI1172" s="26">
        <f t="shared" si="4841"/>
        <v>661</v>
      </c>
      <c r="BJ1172" s="26">
        <f t="shared" si="4842"/>
        <v>661</v>
      </c>
      <c r="BK1172" s="26">
        <f t="shared" si="4883"/>
        <v>0</v>
      </c>
      <c r="BL1172" s="26">
        <f t="shared" si="4884"/>
        <v>0</v>
      </c>
      <c r="BM1172" s="26">
        <f t="shared" si="4885"/>
        <v>0</v>
      </c>
      <c r="BN1172" s="26">
        <f t="shared" si="4843"/>
        <v>369.79999999999995</v>
      </c>
      <c r="BO1172" s="26">
        <f t="shared" si="4844"/>
        <v>661</v>
      </c>
      <c r="BP1172" s="26">
        <f t="shared" si="4845"/>
        <v>661</v>
      </c>
      <c r="BQ1172" s="26">
        <f t="shared" si="4886"/>
        <v>0</v>
      </c>
      <c r="BR1172" s="26">
        <f t="shared" si="4887"/>
        <v>0</v>
      </c>
      <c r="BS1172" s="26">
        <f t="shared" si="4846"/>
        <v>369.79999999999995</v>
      </c>
      <c r="BT1172" s="26">
        <f t="shared" si="4847"/>
        <v>661</v>
      </c>
      <c r="BU1172" s="26">
        <f t="shared" si="4848"/>
        <v>661</v>
      </c>
      <c r="BV1172" s="26">
        <f t="shared" si="4888"/>
        <v>0</v>
      </c>
      <c r="BW1172" s="26">
        <f t="shared" si="4889"/>
        <v>0</v>
      </c>
      <c r="BX1172" s="26">
        <f t="shared" si="4849"/>
        <v>369.79999999999995</v>
      </c>
      <c r="BY1172" s="26">
        <f t="shared" si="4850"/>
        <v>661</v>
      </c>
      <c r="BZ1172" s="26">
        <f t="shared" si="4851"/>
        <v>661</v>
      </c>
      <c r="CA1172" s="26">
        <f t="shared" si="4890"/>
        <v>0</v>
      </c>
      <c r="CB1172" s="26">
        <f t="shared" si="4891"/>
        <v>0</v>
      </c>
      <c r="CC1172" s="26">
        <f t="shared" si="4892"/>
        <v>0</v>
      </c>
      <c r="CD1172" s="26">
        <f t="shared" si="4661"/>
        <v>369.79999999999995</v>
      </c>
      <c r="CE1172" s="26">
        <f t="shared" si="4662"/>
        <v>661</v>
      </c>
      <c r="CF1172" s="26">
        <f t="shared" si="4663"/>
        <v>661</v>
      </c>
      <c r="CG1172" s="26">
        <f t="shared" si="4893"/>
        <v>0</v>
      </c>
      <c r="CH1172" s="26">
        <f t="shared" si="4894"/>
        <v>0</v>
      </c>
      <c r="CI1172" s="26">
        <f t="shared" si="4895"/>
        <v>0</v>
      </c>
      <c r="CJ1172" s="26">
        <f t="shared" si="4664"/>
        <v>369.79999999999995</v>
      </c>
      <c r="CK1172" s="26">
        <f t="shared" si="4665"/>
        <v>661</v>
      </c>
      <c r="CL1172" s="26">
        <f t="shared" si="4666"/>
        <v>661</v>
      </c>
      <c r="CM1172" s="26">
        <f t="shared" si="4896"/>
        <v>0</v>
      </c>
      <c r="CN1172" s="26">
        <f t="shared" si="4897"/>
        <v>0</v>
      </c>
      <c r="CO1172" s="26">
        <f t="shared" si="4898"/>
        <v>0</v>
      </c>
      <c r="CP1172" s="26">
        <f t="shared" si="4667"/>
        <v>369.79999999999995</v>
      </c>
      <c r="CQ1172" s="26">
        <f t="shared" si="4668"/>
        <v>661</v>
      </c>
      <c r="CR1172" s="26">
        <f t="shared" si="4669"/>
        <v>661</v>
      </c>
      <c r="CS1172" s="26">
        <f t="shared" si="4899"/>
        <v>0</v>
      </c>
      <c r="CT1172" s="19"/>
      <c r="CU1172" s="35"/>
      <c r="CZ1172" s="1" t="s">
        <v>28</v>
      </c>
    </row>
    <row r="1173" spans="1:105" ht="31.2" hidden="1" x14ac:dyDescent="0.3">
      <c r="A1173" s="36" t="s">
        <v>631</v>
      </c>
      <c r="B1173" s="17">
        <v>240</v>
      </c>
      <c r="C1173" s="16" t="s">
        <v>393</v>
      </c>
      <c r="D1173" s="16" t="s">
        <v>625</v>
      </c>
      <c r="E1173" s="34" t="s">
        <v>626</v>
      </c>
      <c r="F1173" s="26">
        <v>661</v>
      </c>
      <c r="G1173" s="26">
        <v>661</v>
      </c>
      <c r="H1173" s="26">
        <v>661</v>
      </c>
      <c r="I1173" s="26"/>
      <c r="J1173" s="26"/>
      <c r="K1173" s="26"/>
      <c r="L1173" s="26">
        <f t="shared" si="4816"/>
        <v>661</v>
      </c>
      <c r="M1173" s="26">
        <f t="shared" si="4817"/>
        <v>661</v>
      </c>
      <c r="N1173" s="26">
        <f t="shared" si="4818"/>
        <v>661</v>
      </c>
      <c r="O1173" s="26"/>
      <c r="P1173" s="26"/>
      <c r="Q1173" s="26"/>
      <c r="R1173" s="26">
        <f t="shared" si="4819"/>
        <v>661</v>
      </c>
      <c r="S1173" s="26">
        <f t="shared" si="4820"/>
        <v>661</v>
      </c>
      <c r="T1173" s="26">
        <f t="shared" si="4821"/>
        <v>661</v>
      </c>
      <c r="U1173" s="26"/>
      <c r="V1173" s="26"/>
      <c r="W1173" s="26"/>
      <c r="X1173" s="26">
        <f t="shared" si="4822"/>
        <v>661</v>
      </c>
      <c r="Y1173" s="26">
        <f t="shared" si="4823"/>
        <v>661</v>
      </c>
      <c r="Z1173" s="26">
        <f t="shared" si="4824"/>
        <v>661</v>
      </c>
      <c r="AA1173" s="26"/>
      <c r="AB1173" s="26"/>
      <c r="AC1173" s="26"/>
      <c r="AD1173" s="26">
        <f t="shared" si="4825"/>
        <v>661</v>
      </c>
      <c r="AE1173" s="26">
        <f t="shared" si="4826"/>
        <v>661</v>
      </c>
      <c r="AF1173" s="26">
        <f t="shared" si="4827"/>
        <v>661</v>
      </c>
      <c r="AG1173" s="26"/>
      <c r="AH1173" s="26"/>
      <c r="AI1173" s="26"/>
      <c r="AJ1173" s="26">
        <f t="shared" si="4828"/>
        <v>661</v>
      </c>
      <c r="AK1173" s="26">
        <f t="shared" si="4829"/>
        <v>661</v>
      </c>
      <c r="AL1173" s="26">
        <f t="shared" si="4830"/>
        <v>661</v>
      </c>
      <c r="AM1173" s="26"/>
      <c r="AN1173" s="26"/>
      <c r="AO1173" s="26"/>
      <c r="AP1173" s="26">
        <f t="shared" si="4831"/>
        <v>661</v>
      </c>
      <c r="AQ1173" s="26">
        <f t="shared" si="4832"/>
        <v>661</v>
      </c>
      <c r="AR1173" s="26">
        <f t="shared" si="4833"/>
        <v>661</v>
      </c>
      <c r="AS1173" s="26"/>
      <c r="AT1173" s="26"/>
      <c r="AU1173" s="26"/>
      <c r="AV1173" s="26">
        <f t="shared" si="4834"/>
        <v>661</v>
      </c>
      <c r="AW1173" s="26">
        <f t="shared" si="4835"/>
        <v>661</v>
      </c>
      <c r="AX1173" s="26">
        <f t="shared" si="4836"/>
        <v>661</v>
      </c>
      <c r="AY1173" s="26">
        <f>-259.737-31.463</f>
        <v>-291.20000000000005</v>
      </c>
      <c r="AZ1173" s="26"/>
      <c r="BA1173" s="26"/>
      <c r="BB1173" s="26">
        <f t="shared" si="4837"/>
        <v>369.79999999999995</v>
      </c>
      <c r="BC1173" s="26">
        <f t="shared" si="4838"/>
        <v>661</v>
      </c>
      <c r="BD1173" s="26">
        <f t="shared" si="4839"/>
        <v>661</v>
      </c>
      <c r="BE1173" s="26"/>
      <c r="BF1173" s="26"/>
      <c r="BG1173" s="26"/>
      <c r="BH1173" s="26">
        <f t="shared" si="4840"/>
        <v>369.79999999999995</v>
      </c>
      <c r="BI1173" s="26">
        <f t="shared" si="4841"/>
        <v>661</v>
      </c>
      <c r="BJ1173" s="26">
        <f t="shared" si="4842"/>
        <v>661</v>
      </c>
      <c r="BK1173" s="26"/>
      <c r="BL1173" s="26"/>
      <c r="BM1173" s="26"/>
      <c r="BN1173" s="26">
        <f t="shared" si="4843"/>
        <v>369.79999999999995</v>
      </c>
      <c r="BO1173" s="26">
        <f t="shared" si="4844"/>
        <v>661</v>
      </c>
      <c r="BP1173" s="26">
        <f t="shared" si="4845"/>
        <v>661</v>
      </c>
      <c r="BQ1173" s="26"/>
      <c r="BR1173" s="26"/>
      <c r="BS1173" s="26">
        <f t="shared" si="4846"/>
        <v>369.79999999999995</v>
      </c>
      <c r="BT1173" s="26">
        <f t="shared" si="4847"/>
        <v>661</v>
      </c>
      <c r="BU1173" s="26">
        <f t="shared" si="4848"/>
        <v>661</v>
      </c>
      <c r="BV1173" s="26"/>
      <c r="BW1173" s="26"/>
      <c r="BX1173" s="26">
        <f t="shared" si="4849"/>
        <v>369.79999999999995</v>
      </c>
      <c r="BY1173" s="26">
        <f t="shared" si="4850"/>
        <v>661</v>
      </c>
      <c r="BZ1173" s="26">
        <f t="shared" si="4851"/>
        <v>661</v>
      </c>
      <c r="CA1173" s="26"/>
      <c r="CB1173" s="26"/>
      <c r="CC1173" s="26"/>
      <c r="CD1173" s="26">
        <f t="shared" si="4661"/>
        <v>369.79999999999995</v>
      </c>
      <c r="CE1173" s="26">
        <f t="shared" si="4662"/>
        <v>661</v>
      </c>
      <c r="CF1173" s="26">
        <f t="shared" si="4663"/>
        <v>661</v>
      </c>
      <c r="CG1173" s="26"/>
      <c r="CH1173" s="26"/>
      <c r="CI1173" s="26"/>
      <c r="CJ1173" s="26">
        <f t="shared" si="4664"/>
        <v>369.79999999999995</v>
      </c>
      <c r="CK1173" s="26">
        <f t="shared" si="4665"/>
        <v>661</v>
      </c>
      <c r="CL1173" s="26">
        <f t="shared" si="4666"/>
        <v>661</v>
      </c>
      <c r="CM1173" s="26"/>
      <c r="CN1173" s="26"/>
      <c r="CO1173" s="26"/>
      <c r="CP1173" s="26">
        <f t="shared" si="4667"/>
        <v>369.79999999999995</v>
      </c>
      <c r="CQ1173" s="26">
        <f t="shared" si="4668"/>
        <v>661</v>
      </c>
      <c r="CR1173" s="26">
        <f t="shared" si="4669"/>
        <v>661</v>
      </c>
      <c r="CS1173" s="26"/>
      <c r="CT1173" s="19"/>
      <c r="CU1173" s="35"/>
    </row>
    <row r="1174" spans="1:105" ht="62.4" hidden="1" x14ac:dyDescent="0.3">
      <c r="A1174" s="36" t="s">
        <v>633</v>
      </c>
      <c r="B1174" s="17"/>
      <c r="C1174" s="16"/>
      <c r="D1174" s="16"/>
      <c r="E1174" s="34" t="s">
        <v>634</v>
      </c>
      <c r="F1174" s="26">
        <f t="shared" si="4853"/>
        <v>99</v>
      </c>
      <c r="G1174" s="26">
        <f t="shared" si="4854"/>
        <v>99</v>
      </c>
      <c r="H1174" s="26">
        <f t="shared" si="4855"/>
        <v>99</v>
      </c>
      <c r="I1174" s="26">
        <f t="shared" si="4856"/>
        <v>0</v>
      </c>
      <c r="J1174" s="26">
        <f t="shared" si="4857"/>
        <v>0</v>
      </c>
      <c r="K1174" s="26">
        <f t="shared" si="4858"/>
        <v>0</v>
      </c>
      <c r="L1174" s="26">
        <f t="shared" si="4816"/>
        <v>99</v>
      </c>
      <c r="M1174" s="26">
        <f t="shared" si="4817"/>
        <v>99</v>
      </c>
      <c r="N1174" s="26">
        <f t="shared" si="4818"/>
        <v>99</v>
      </c>
      <c r="O1174" s="26">
        <f t="shared" si="4859"/>
        <v>0</v>
      </c>
      <c r="P1174" s="26">
        <f t="shared" si="4860"/>
        <v>0</v>
      </c>
      <c r="Q1174" s="26">
        <f t="shared" si="4861"/>
        <v>0</v>
      </c>
      <c r="R1174" s="26">
        <f t="shared" si="4819"/>
        <v>99</v>
      </c>
      <c r="S1174" s="26">
        <f t="shared" si="4820"/>
        <v>99</v>
      </c>
      <c r="T1174" s="26">
        <f t="shared" si="4821"/>
        <v>99</v>
      </c>
      <c r="U1174" s="26">
        <f t="shared" si="4862"/>
        <v>0</v>
      </c>
      <c r="V1174" s="26">
        <f t="shared" si="4863"/>
        <v>0</v>
      </c>
      <c r="W1174" s="26">
        <f t="shared" si="4864"/>
        <v>0</v>
      </c>
      <c r="X1174" s="26">
        <f t="shared" si="4822"/>
        <v>99</v>
      </c>
      <c r="Y1174" s="26">
        <f t="shared" si="4823"/>
        <v>99</v>
      </c>
      <c r="Z1174" s="26">
        <f t="shared" si="4824"/>
        <v>99</v>
      </c>
      <c r="AA1174" s="26">
        <f t="shared" si="4865"/>
        <v>0</v>
      </c>
      <c r="AB1174" s="26">
        <f t="shared" si="4866"/>
        <v>0</v>
      </c>
      <c r="AC1174" s="26">
        <f t="shared" si="4867"/>
        <v>0</v>
      </c>
      <c r="AD1174" s="26">
        <f t="shared" si="4825"/>
        <v>99</v>
      </c>
      <c r="AE1174" s="26">
        <f t="shared" si="4826"/>
        <v>99</v>
      </c>
      <c r="AF1174" s="26">
        <f t="shared" si="4827"/>
        <v>99</v>
      </c>
      <c r="AG1174" s="26">
        <f t="shared" si="4868"/>
        <v>0</v>
      </c>
      <c r="AH1174" s="26">
        <f t="shared" si="4869"/>
        <v>0</v>
      </c>
      <c r="AI1174" s="26">
        <f t="shared" si="4870"/>
        <v>0</v>
      </c>
      <c r="AJ1174" s="26">
        <f t="shared" si="4828"/>
        <v>99</v>
      </c>
      <c r="AK1174" s="26">
        <f t="shared" si="4829"/>
        <v>99</v>
      </c>
      <c r="AL1174" s="26">
        <f t="shared" si="4830"/>
        <v>99</v>
      </c>
      <c r="AM1174" s="26">
        <f t="shared" si="4871"/>
        <v>0</v>
      </c>
      <c r="AN1174" s="26">
        <f t="shared" si="4872"/>
        <v>0</v>
      </c>
      <c r="AO1174" s="26">
        <f t="shared" si="4873"/>
        <v>0</v>
      </c>
      <c r="AP1174" s="26">
        <f t="shared" si="4831"/>
        <v>99</v>
      </c>
      <c r="AQ1174" s="26">
        <f t="shared" si="4832"/>
        <v>99</v>
      </c>
      <c r="AR1174" s="26">
        <f t="shared" si="4833"/>
        <v>99</v>
      </c>
      <c r="AS1174" s="26">
        <f t="shared" si="4874"/>
        <v>0</v>
      </c>
      <c r="AT1174" s="26">
        <f t="shared" si="4875"/>
        <v>0</v>
      </c>
      <c r="AU1174" s="26">
        <f t="shared" si="4876"/>
        <v>0</v>
      </c>
      <c r="AV1174" s="26">
        <f t="shared" si="4834"/>
        <v>99</v>
      </c>
      <c r="AW1174" s="26">
        <f t="shared" si="4835"/>
        <v>99</v>
      </c>
      <c r="AX1174" s="26">
        <f t="shared" si="4836"/>
        <v>99</v>
      </c>
      <c r="AY1174" s="26">
        <f t="shared" ref="AY1174:AY1176" si="4900">AY1175</f>
        <v>0</v>
      </c>
      <c r="AZ1174" s="26">
        <f t="shared" si="4878"/>
        <v>0</v>
      </c>
      <c r="BA1174" s="26">
        <f t="shared" si="4879"/>
        <v>0</v>
      </c>
      <c r="BB1174" s="26">
        <f t="shared" si="4837"/>
        <v>99</v>
      </c>
      <c r="BC1174" s="26">
        <f t="shared" si="4838"/>
        <v>99</v>
      </c>
      <c r="BD1174" s="26">
        <f t="shared" si="4839"/>
        <v>99</v>
      </c>
      <c r="BE1174" s="26">
        <f t="shared" si="4880"/>
        <v>0</v>
      </c>
      <c r="BF1174" s="26">
        <f t="shared" si="4881"/>
        <v>0</v>
      </c>
      <c r="BG1174" s="26">
        <f t="shared" si="4882"/>
        <v>0</v>
      </c>
      <c r="BH1174" s="26">
        <f t="shared" si="4840"/>
        <v>99</v>
      </c>
      <c r="BI1174" s="26">
        <f t="shared" si="4841"/>
        <v>99</v>
      </c>
      <c r="BJ1174" s="26">
        <f t="shared" si="4842"/>
        <v>99</v>
      </c>
      <c r="BK1174" s="26">
        <f t="shared" si="4883"/>
        <v>0</v>
      </c>
      <c r="BL1174" s="26">
        <f t="shared" si="4884"/>
        <v>0</v>
      </c>
      <c r="BM1174" s="26">
        <f t="shared" si="4885"/>
        <v>0</v>
      </c>
      <c r="BN1174" s="26">
        <f t="shared" si="4843"/>
        <v>99</v>
      </c>
      <c r="BO1174" s="26">
        <f t="shared" si="4844"/>
        <v>99</v>
      </c>
      <c r="BP1174" s="26">
        <f t="shared" si="4845"/>
        <v>99</v>
      </c>
      <c r="BQ1174" s="26">
        <f t="shared" si="4886"/>
        <v>0</v>
      </c>
      <c r="BR1174" s="26">
        <f t="shared" si="4887"/>
        <v>0</v>
      </c>
      <c r="BS1174" s="26">
        <f t="shared" si="4846"/>
        <v>99</v>
      </c>
      <c r="BT1174" s="26">
        <f t="shared" si="4847"/>
        <v>99</v>
      </c>
      <c r="BU1174" s="26">
        <f t="shared" si="4848"/>
        <v>99</v>
      </c>
      <c r="BV1174" s="26">
        <f t="shared" si="4888"/>
        <v>0</v>
      </c>
      <c r="BW1174" s="26">
        <f t="shared" si="4889"/>
        <v>0</v>
      </c>
      <c r="BX1174" s="26">
        <f t="shared" si="4849"/>
        <v>99</v>
      </c>
      <c r="BY1174" s="26">
        <f t="shared" si="4850"/>
        <v>99</v>
      </c>
      <c r="BZ1174" s="26">
        <f t="shared" si="4851"/>
        <v>99</v>
      </c>
      <c r="CA1174" s="26">
        <f t="shared" si="4890"/>
        <v>0</v>
      </c>
      <c r="CB1174" s="26">
        <f t="shared" si="4891"/>
        <v>0</v>
      </c>
      <c r="CC1174" s="26">
        <f t="shared" si="4892"/>
        <v>0</v>
      </c>
      <c r="CD1174" s="26">
        <f t="shared" si="4661"/>
        <v>99</v>
      </c>
      <c r="CE1174" s="26">
        <f t="shared" si="4662"/>
        <v>99</v>
      </c>
      <c r="CF1174" s="26">
        <f t="shared" si="4663"/>
        <v>99</v>
      </c>
      <c r="CG1174" s="26">
        <f t="shared" si="4893"/>
        <v>0</v>
      </c>
      <c r="CH1174" s="26">
        <f t="shared" si="4894"/>
        <v>0</v>
      </c>
      <c r="CI1174" s="26">
        <f t="shared" si="4895"/>
        <v>0</v>
      </c>
      <c r="CJ1174" s="26">
        <f t="shared" si="4664"/>
        <v>99</v>
      </c>
      <c r="CK1174" s="26">
        <f t="shared" si="4665"/>
        <v>99</v>
      </c>
      <c r="CL1174" s="26">
        <f t="shared" si="4666"/>
        <v>99</v>
      </c>
      <c r="CM1174" s="26">
        <f t="shared" si="4896"/>
        <v>0</v>
      </c>
      <c r="CN1174" s="26">
        <f t="shared" si="4897"/>
        <v>0</v>
      </c>
      <c r="CO1174" s="26">
        <f t="shared" si="4898"/>
        <v>0</v>
      </c>
      <c r="CP1174" s="26">
        <f t="shared" si="4667"/>
        <v>99</v>
      </c>
      <c r="CQ1174" s="26">
        <f t="shared" si="4668"/>
        <v>99</v>
      </c>
      <c r="CR1174" s="26">
        <f t="shared" si="4669"/>
        <v>99</v>
      </c>
      <c r="CS1174" s="26">
        <f t="shared" si="4899"/>
        <v>0</v>
      </c>
      <c r="CT1174" s="19"/>
      <c r="CU1174" s="35"/>
      <c r="DA1174" s="1" t="s">
        <v>29</v>
      </c>
    </row>
    <row r="1175" spans="1:105" ht="31.2" hidden="1" x14ac:dyDescent="0.3">
      <c r="A1175" s="36" t="s">
        <v>633</v>
      </c>
      <c r="B1175" s="17">
        <v>200</v>
      </c>
      <c r="C1175" s="16"/>
      <c r="D1175" s="16"/>
      <c r="E1175" s="34" t="s">
        <v>38</v>
      </c>
      <c r="F1175" s="26">
        <f t="shared" si="4853"/>
        <v>99</v>
      </c>
      <c r="G1175" s="26">
        <f t="shared" si="4854"/>
        <v>99</v>
      </c>
      <c r="H1175" s="26">
        <f t="shared" si="4855"/>
        <v>99</v>
      </c>
      <c r="I1175" s="26">
        <f t="shared" si="4856"/>
        <v>0</v>
      </c>
      <c r="J1175" s="26">
        <f t="shared" si="4857"/>
        <v>0</v>
      </c>
      <c r="K1175" s="26">
        <f t="shared" si="4858"/>
        <v>0</v>
      </c>
      <c r="L1175" s="26">
        <f t="shared" si="4816"/>
        <v>99</v>
      </c>
      <c r="M1175" s="26">
        <f t="shared" si="4817"/>
        <v>99</v>
      </c>
      <c r="N1175" s="26">
        <f t="shared" si="4818"/>
        <v>99</v>
      </c>
      <c r="O1175" s="26">
        <f t="shared" si="4859"/>
        <v>0</v>
      </c>
      <c r="P1175" s="26">
        <f t="shared" si="4860"/>
        <v>0</v>
      </c>
      <c r="Q1175" s="26">
        <f t="shared" si="4861"/>
        <v>0</v>
      </c>
      <c r="R1175" s="26">
        <f t="shared" si="4819"/>
        <v>99</v>
      </c>
      <c r="S1175" s="26">
        <f t="shared" si="4820"/>
        <v>99</v>
      </c>
      <c r="T1175" s="26">
        <f t="shared" si="4821"/>
        <v>99</v>
      </c>
      <c r="U1175" s="26">
        <f t="shared" si="4862"/>
        <v>0</v>
      </c>
      <c r="V1175" s="26">
        <f t="shared" si="4863"/>
        <v>0</v>
      </c>
      <c r="W1175" s="26">
        <f t="shared" si="4864"/>
        <v>0</v>
      </c>
      <c r="X1175" s="26">
        <f t="shared" si="4822"/>
        <v>99</v>
      </c>
      <c r="Y1175" s="26">
        <f t="shared" si="4823"/>
        <v>99</v>
      </c>
      <c r="Z1175" s="26">
        <f t="shared" si="4824"/>
        <v>99</v>
      </c>
      <c r="AA1175" s="26">
        <f t="shared" si="4865"/>
        <v>0</v>
      </c>
      <c r="AB1175" s="26">
        <f t="shared" si="4866"/>
        <v>0</v>
      </c>
      <c r="AC1175" s="26">
        <f t="shared" si="4867"/>
        <v>0</v>
      </c>
      <c r="AD1175" s="26">
        <f t="shared" si="4825"/>
        <v>99</v>
      </c>
      <c r="AE1175" s="26">
        <f t="shared" si="4826"/>
        <v>99</v>
      </c>
      <c r="AF1175" s="26">
        <f t="shared" si="4827"/>
        <v>99</v>
      </c>
      <c r="AG1175" s="26">
        <f t="shared" si="4868"/>
        <v>0</v>
      </c>
      <c r="AH1175" s="26">
        <f t="shared" si="4869"/>
        <v>0</v>
      </c>
      <c r="AI1175" s="26">
        <f t="shared" si="4870"/>
        <v>0</v>
      </c>
      <c r="AJ1175" s="26">
        <f t="shared" si="4828"/>
        <v>99</v>
      </c>
      <c r="AK1175" s="26">
        <f t="shared" si="4829"/>
        <v>99</v>
      </c>
      <c r="AL1175" s="26">
        <f t="shared" si="4830"/>
        <v>99</v>
      </c>
      <c r="AM1175" s="26">
        <f t="shared" si="4871"/>
        <v>0</v>
      </c>
      <c r="AN1175" s="26">
        <f t="shared" si="4872"/>
        <v>0</v>
      </c>
      <c r="AO1175" s="26">
        <f t="shared" si="4873"/>
        <v>0</v>
      </c>
      <c r="AP1175" s="26">
        <f t="shared" si="4831"/>
        <v>99</v>
      </c>
      <c r="AQ1175" s="26">
        <f t="shared" si="4832"/>
        <v>99</v>
      </c>
      <c r="AR1175" s="26">
        <f t="shared" si="4833"/>
        <v>99</v>
      </c>
      <c r="AS1175" s="26">
        <f t="shared" si="4874"/>
        <v>0</v>
      </c>
      <c r="AT1175" s="26">
        <f t="shared" si="4875"/>
        <v>0</v>
      </c>
      <c r="AU1175" s="26">
        <f t="shared" si="4876"/>
        <v>0</v>
      </c>
      <c r="AV1175" s="26">
        <f t="shared" si="4834"/>
        <v>99</v>
      </c>
      <c r="AW1175" s="26">
        <f t="shared" si="4835"/>
        <v>99</v>
      </c>
      <c r="AX1175" s="26">
        <f t="shared" si="4836"/>
        <v>99</v>
      </c>
      <c r="AY1175" s="26">
        <f t="shared" si="4900"/>
        <v>0</v>
      </c>
      <c r="AZ1175" s="26">
        <f t="shared" si="4878"/>
        <v>0</v>
      </c>
      <c r="BA1175" s="26">
        <f t="shared" si="4879"/>
        <v>0</v>
      </c>
      <c r="BB1175" s="26">
        <f t="shared" si="4837"/>
        <v>99</v>
      </c>
      <c r="BC1175" s="26">
        <f t="shared" si="4838"/>
        <v>99</v>
      </c>
      <c r="BD1175" s="26">
        <f t="shared" si="4839"/>
        <v>99</v>
      </c>
      <c r="BE1175" s="26">
        <f t="shared" si="4880"/>
        <v>0</v>
      </c>
      <c r="BF1175" s="26">
        <f t="shared" si="4881"/>
        <v>0</v>
      </c>
      <c r="BG1175" s="26">
        <f t="shared" si="4882"/>
        <v>0</v>
      </c>
      <c r="BH1175" s="26">
        <f t="shared" si="4840"/>
        <v>99</v>
      </c>
      <c r="BI1175" s="26">
        <f t="shared" si="4841"/>
        <v>99</v>
      </c>
      <c r="BJ1175" s="26">
        <f t="shared" si="4842"/>
        <v>99</v>
      </c>
      <c r="BK1175" s="26">
        <f t="shared" si="4883"/>
        <v>0</v>
      </c>
      <c r="BL1175" s="26">
        <f t="shared" si="4884"/>
        <v>0</v>
      </c>
      <c r="BM1175" s="26">
        <f t="shared" si="4885"/>
        <v>0</v>
      </c>
      <c r="BN1175" s="26">
        <f t="shared" si="4843"/>
        <v>99</v>
      </c>
      <c r="BO1175" s="26">
        <f t="shared" si="4844"/>
        <v>99</v>
      </c>
      <c r="BP1175" s="26">
        <f t="shared" si="4845"/>
        <v>99</v>
      </c>
      <c r="BQ1175" s="26">
        <f t="shared" si="4886"/>
        <v>0</v>
      </c>
      <c r="BR1175" s="26">
        <f t="shared" si="4887"/>
        <v>0</v>
      </c>
      <c r="BS1175" s="26">
        <f t="shared" si="4846"/>
        <v>99</v>
      </c>
      <c r="BT1175" s="26">
        <f t="shared" si="4847"/>
        <v>99</v>
      </c>
      <c r="BU1175" s="26">
        <f t="shared" si="4848"/>
        <v>99</v>
      </c>
      <c r="BV1175" s="26">
        <f t="shared" si="4888"/>
        <v>0</v>
      </c>
      <c r="BW1175" s="26">
        <f t="shared" si="4889"/>
        <v>0</v>
      </c>
      <c r="BX1175" s="26">
        <f t="shared" si="4849"/>
        <v>99</v>
      </c>
      <c r="BY1175" s="26">
        <f t="shared" si="4850"/>
        <v>99</v>
      </c>
      <c r="BZ1175" s="26">
        <f t="shared" si="4851"/>
        <v>99</v>
      </c>
      <c r="CA1175" s="26">
        <f t="shared" si="4890"/>
        <v>0</v>
      </c>
      <c r="CB1175" s="26">
        <f t="shared" si="4891"/>
        <v>0</v>
      </c>
      <c r="CC1175" s="26">
        <f t="shared" si="4892"/>
        <v>0</v>
      </c>
      <c r="CD1175" s="26">
        <f t="shared" si="4661"/>
        <v>99</v>
      </c>
      <c r="CE1175" s="26">
        <f t="shared" si="4662"/>
        <v>99</v>
      </c>
      <c r="CF1175" s="26">
        <f t="shared" si="4663"/>
        <v>99</v>
      </c>
      <c r="CG1175" s="26">
        <f t="shared" si="4893"/>
        <v>0</v>
      </c>
      <c r="CH1175" s="26">
        <f t="shared" si="4894"/>
        <v>0</v>
      </c>
      <c r="CI1175" s="26">
        <f t="shared" si="4895"/>
        <v>0</v>
      </c>
      <c r="CJ1175" s="26">
        <f t="shared" si="4664"/>
        <v>99</v>
      </c>
      <c r="CK1175" s="26">
        <f t="shared" si="4665"/>
        <v>99</v>
      </c>
      <c r="CL1175" s="26">
        <f t="shared" si="4666"/>
        <v>99</v>
      </c>
      <c r="CM1175" s="26">
        <f t="shared" si="4896"/>
        <v>0</v>
      </c>
      <c r="CN1175" s="26">
        <f t="shared" si="4897"/>
        <v>0</v>
      </c>
      <c r="CO1175" s="26">
        <f t="shared" si="4898"/>
        <v>0</v>
      </c>
      <c r="CP1175" s="26">
        <f t="shared" si="4667"/>
        <v>99</v>
      </c>
      <c r="CQ1175" s="26">
        <f t="shared" si="4668"/>
        <v>99</v>
      </c>
      <c r="CR1175" s="26">
        <f t="shared" si="4669"/>
        <v>99</v>
      </c>
      <c r="CS1175" s="26">
        <f t="shared" si="4899"/>
        <v>0</v>
      </c>
      <c r="CT1175" s="19"/>
      <c r="CU1175" s="35"/>
      <c r="CY1175" s="1" t="s">
        <v>27</v>
      </c>
    </row>
    <row r="1176" spans="1:105" ht="46.8" hidden="1" x14ac:dyDescent="0.3">
      <c r="A1176" s="36" t="s">
        <v>633</v>
      </c>
      <c r="B1176" s="17">
        <v>240</v>
      </c>
      <c r="C1176" s="16"/>
      <c r="D1176" s="16"/>
      <c r="E1176" s="34" t="s">
        <v>39</v>
      </c>
      <c r="F1176" s="26">
        <f t="shared" si="4853"/>
        <v>99</v>
      </c>
      <c r="G1176" s="26">
        <f t="shared" si="4854"/>
        <v>99</v>
      </c>
      <c r="H1176" s="26">
        <f t="shared" si="4855"/>
        <v>99</v>
      </c>
      <c r="I1176" s="26">
        <f t="shared" si="4856"/>
        <v>0</v>
      </c>
      <c r="J1176" s="26">
        <f t="shared" si="4857"/>
        <v>0</v>
      </c>
      <c r="K1176" s="26">
        <f t="shared" si="4858"/>
        <v>0</v>
      </c>
      <c r="L1176" s="26">
        <f t="shared" si="4816"/>
        <v>99</v>
      </c>
      <c r="M1176" s="26">
        <f t="shared" si="4817"/>
        <v>99</v>
      </c>
      <c r="N1176" s="26">
        <f t="shared" si="4818"/>
        <v>99</v>
      </c>
      <c r="O1176" s="26">
        <f t="shared" si="4859"/>
        <v>0</v>
      </c>
      <c r="P1176" s="26">
        <f t="shared" si="4860"/>
        <v>0</v>
      </c>
      <c r="Q1176" s="26">
        <f t="shared" si="4861"/>
        <v>0</v>
      </c>
      <c r="R1176" s="26">
        <f t="shared" si="4819"/>
        <v>99</v>
      </c>
      <c r="S1176" s="26">
        <f t="shared" si="4820"/>
        <v>99</v>
      </c>
      <c r="T1176" s="26">
        <f t="shared" si="4821"/>
        <v>99</v>
      </c>
      <c r="U1176" s="26">
        <f t="shared" si="4862"/>
        <v>0</v>
      </c>
      <c r="V1176" s="26">
        <f t="shared" si="4863"/>
        <v>0</v>
      </c>
      <c r="W1176" s="26">
        <f t="shared" si="4864"/>
        <v>0</v>
      </c>
      <c r="X1176" s="26">
        <f t="shared" si="4822"/>
        <v>99</v>
      </c>
      <c r="Y1176" s="26">
        <f t="shared" si="4823"/>
        <v>99</v>
      </c>
      <c r="Z1176" s="26">
        <f t="shared" si="4824"/>
        <v>99</v>
      </c>
      <c r="AA1176" s="26">
        <f t="shared" si="4865"/>
        <v>0</v>
      </c>
      <c r="AB1176" s="26">
        <f t="shared" si="4866"/>
        <v>0</v>
      </c>
      <c r="AC1176" s="26">
        <f t="shared" si="4867"/>
        <v>0</v>
      </c>
      <c r="AD1176" s="26">
        <f t="shared" si="4825"/>
        <v>99</v>
      </c>
      <c r="AE1176" s="26">
        <f t="shared" si="4826"/>
        <v>99</v>
      </c>
      <c r="AF1176" s="26">
        <f t="shared" si="4827"/>
        <v>99</v>
      </c>
      <c r="AG1176" s="26">
        <f t="shared" si="4868"/>
        <v>0</v>
      </c>
      <c r="AH1176" s="26">
        <f t="shared" si="4869"/>
        <v>0</v>
      </c>
      <c r="AI1176" s="26">
        <f t="shared" si="4870"/>
        <v>0</v>
      </c>
      <c r="AJ1176" s="26">
        <f t="shared" si="4828"/>
        <v>99</v>
      </c>
      <c r="AK1176" s="26">
        <f t="shared" si="4829"/>
        <v>99</v>
      </c>
      <c r="AL1176" s="26">
        <f t="shared" si="4830"/>
        <v>99</v>
      </c>
      <c r="AM1176" s="26">
        <f t="shared" si="4871"/>
        <v>0</v>
      </c>
      <c r="AN1176" s="26">
        <f t="shared" si="4872"/>
        <v>0</v>
      </c>
      <c r="AO1176" s="26">
        <f t="shared" si="4873"/>
        <v>0</v>
      </c>
      <c r="AP1176" s="26">
        <f t="shared" si="4831"/>
        <v>99</v>
      </c>
      <c r="AQ1176" s="26">
        <f t="shared" si="4832"/>
        <v>99</v>
      </c>
      <c r="AR1176" s="26">
        <f t="shared" si="4833"/>
        <v>99</v>
      </c>
      <c r="AS1176" s="26">
        <f t="shared" si="4874"/>
        <v>0</v>
      </c>
      <c r="AT1176" s="26">
        <f t="shared" si="4875"/>
        <v>0</v>
      </c>
      <c r="AU1176" s="26">
        <f t="shared" si="4876"/>
        <v>0</v>
      </c>
      <c r="AV1176" s="26">
        <f t="shared" si="4834"/>
        <v>99</v>
      </c>
      <c r="AW1176" s="26">
        <f t="shared" si="4835"/>
        <v>99</v>
      </c>
      <c r="AX1176" s="26">
        <f t="shared" si="4836"/>
        <v>99</v>
      </c>
      <c r="AY1176" s="26">
        <f t="shared" si="4900"/>
        <v>0</v>
      </c>
      <c r="AZ1176" s="26">
        <f t="shared" si="4878"/>
        <v>0</v>
      </c>
      <c r="BA1176" s="26">
        <f t="shared" si="4879"/>
        <v>0</v>
      </c>
      <c r="BB1176" s="26">
        <f t="shared" si="4837"/>
        <v>99</v>
      </c>
      <c r="BC1176" s="26">
        <f t="shared" si="4838"/>
        <v>99</v>
      </c>
      <c r="BD1176" s="26">
        <f t="shared" si="4839"/>
        <v>99</v>
      </c>
      <c r="BE1176" s="26">
        <f t="shared" si="4880"/>
        <v>0</v>
      </c>
      <c r="BF1176" s="26">
        <f t="shared" si="4881"/>
        <v>0</v>
      </c>
      <c r="BG1176" s="26">
        <f t="shared" si="4882"/>
        <v>0</v>
      </c>
      <c r="BH1176" s="26">
        <f t="shared" si="4840"/>
        <v>99</v>
      </c>
      <c r="BI1176" s="26">
        <f t="shared" si="4841"/>
        <v>99</v>
      </c>
      <c r="BJ1176" s="26">
        <f t="shared" si="4842"/>
        <v>99</v>
      </c>
      <c r="BK1176" s="26">
        <f t="shared" si="4883"/>
        <v>0</v>
      </c>
      <c r="BL1176" s="26">
        <f t="shared" si="4884"/>
        <v>0</v>
      </c>
      <c r="BM1176" s="26">
        <f t="shared" si="4885"/>
        <v>0</v>
      </c>
      <c r="BN1176" s="26">
        <f t="shared" si="4843"/>
        <v>99</v>
      </c>
      <c r="BO1176" s="26">
        <f t="shared" si="4844"/>
        <v>99</v>
      </c>
      <c r="BP1176" s="26">
        <f t="shared" si="4845"/>
        <v>99</v>
      </c>
      <c r="BQ1176" s="26">
        <f t="shared" si="4886"/>
        <v>0</v>
      </c>
      <c r="BR1176" s="26">
        <f t="shared" si="4887"/>
        <v>0</v>
      </c>
      <c r="BS1176" s="26">
        <f t="shared" si="4846"/>
        <v>99</v>
      </c>
      <c r="BT1176" s="26">
        <f t="shared" si="4847"/>
        <v>99</v>
      </c>
      <c r="BU1176" s="26">
        <f t="shared" si="4848"/>
        <v>99</v>
      </c>
      <c r="BV1176" s="26">
        <f t="shared" si="4888"/>
        <v>0</v>
      </c>
      <c r="BW1176" s="26">
        <f t="shared" si="4889"/>
        <v>0</v>
      </c>
      <c r="BX1176" s="26">
        <f t="shared" si="4849"/>
        <v>99</v>
      </c>
      <c r="BY1176" s="26">
        <f t="shared" si="4850"/>
        <v>99</v>
      </c>
      <c r="BZ1176" s="26">
        <f t="shared" si="4851"/>
        <v>99</v>
      </c>
      <c r="CA1176" s="26">
        <f t="shared" si="4890"/>
        <v>0</v>
      </c>
      <c r="CB1176" s="26">
        <f t="shared" si="4891"/>
        <v>0</v>
      </c>
      <c r="CC1176" s="26">
        <f t="shared" si="4892"/>
        <v>0</v>
      </c>
      <c r="CD1176" s="26">
        <f t="shared" si="4661"/>
        <v>99</v>
      </c>
      <c r="CE1176" s="26">
        <f t="shared" si="4662"/>
        <v>99</v>
      </c>
      <c r="CF1176" s="26">
        <f t="shared" si="4663"/>
        <v>99</v>
      </c>
      <c r="CG1176" s="26">
        <f t="shared" si="4893"/>
        <v>0</v>
      </c>
      <c r="CH1176" s="26">
        <f t="shared" si="4894"/>
        <v>0</v>
      </c>
      <c r="CI1176" s="26">
        <f t="shared" si="4895"/>
        <v>0</v>
      </c>
      <c r="CJ1176" s="26">
        <f t="shared" si="4664"/>
        <v>99</v>
      </c>
      <c r="CK1176" s="26">
        <f t="shared" si="4665"/>
        <v>99</v>
      </c>
      <c r="CL1176" s="26">
        <f t="shared" si="4666"/>
        <v>99</v>
      </c>
      <c r="CM1176" s="26">
        <f t="shared" si="4896"/>
        <v>0</v>
      </c>
      <c r="CN1176" s="26">
        <f t="shared" si="4897"/>
        <v>0</v>
      </c>
      <c r="CO1176" s="26">
        <f t="shared" si="4898"/>
        <v>0</v>
      </c>
      <c r="CP1176" s="26">
        <f t="shared" si="4667"/>
        <v>99</v>
      </c>
      <c r="CQ1176" s="26">
        <f t="shared" si="4668"/>
        <v>99</v>
      </c>
      <c r="CR1176" s="26">
        <f t="shared" si="4669"/>
        <v>99</v>
      </c>
      <c r="CS1176" s="26">
        <f t="shared" si="4899"/>
        <v>0</v>
      </c>
      <c r="CT1176" s="19"/>
      <c r="CU1176" s="35"/>
      <c r="CZ1176" s="1" t="s">
        <v>28</v>
      </c>
    </row>
    <row r="1177" spans="1:105" ht="31.2" hidden="1" x14ac:dyDescent="0.3">
      <c r="A1177" s="36" t="s">
        <v>633</v>
      </c>
      <c r="B1177" s="17">
        <v>240</v>
      </c>
      <c r="C1177" s="16" t="s">
        <v>393</v>
      </c>
      <c r="D1177" s="16" t="s">
        <v>625</v>
      </c>
      <c r="E1177" s="34" t="s">
        <v>626</v>
      </c>
      <c r="F1177" s="26">
        <v>99</v>
      </c>
      <c r="G1177" s="26">
        <v>99</v>
      </c>
      <c r="H1177" s="26">
        <v>99</v>
      </c>
      <c r="I1177" s="26"/>
      <c r="J1177" s="26"/>
      <c r="K1177" s="26"/>
      <c r="L1177" s="26">
        <f t="shared" si="4816"/>
        <v>99</v>
      </c>
      <c r="M1177" s="26">
        <f t="shared" si="4817"/>
        <v>99</v>
      </c>
      <c r="N1177" s="26">
        <f t="shared" si="4818"/>
        <v>99</v>
      </c>
      <c r="O1177" s="26"/>
      <c r="P1177" s="26"/>
      <c r="Q1177" s="26"/>
      <c r="R1177" s="26">
        <f t="shared" si="4819"/>
        <v>99</v>
      </c>
      <c r="S1177" s="26">
        <f t="shared" si="4820"/>
        <v>99</v>
      </c>
      <c r="T1177" s="26">
        <f t="shared" si="4821"/>
        <v>99</v>
      </c>
      <c r="U1177" s="26"/>
      <c r="V1177" s="26"/>
      <c r="W1177" s="26"/>
      <c r="X1177" s="26">
        <f t="shared" si="4822"/>
        <v>99</v>
      </c>
      <c r="Y1177" s="26">
        <f t="shared" si="4823"/>
        <v>99</v>
      </c>
      <c r="Z1177" s="26">
        <f t="shared" si="4824"/>
        <v>99</v>
      </c>
      <c r="AA1177" s="26"/>
      <c r="AB1177" s="26"/>
      <c r="AC1177" s="26"/>
      <c r="AD1177" s="26">
        <f t="shared" si="4825"/>
        <v>99</v>
      </c>
      <c r="AE1177" s="26">
        <f t="shared" si="4826"/>
        <v>99</v>
      </c>
      <c r="AF1177" s="26">
        <f t="shared" si="4827"/>
        <v>99</v>
      </c>
      <c r="AG1177" s="26"/>
      <c r="AH1177" s="26"/>
      <c r="AI1177" s="26"/>
      <c r="AJ1177" s="26">
        <f t="shared" si="4828"/>
        <v>99</v>
      </c>
      <c r="AK1177" s="26">
        <f t="shared" si="4829"/>
        <v>99</v>
      </c>
      <c r="AL1177" s="26">
        <f t="shared" si="4830"/>
        <v>99</v>
      </c>
      <c r="AM1177" s="26"/>
      <c r="AN1177" s="26"/>
      <c r="AO1177" s="26"/>
      <c r="AP1177" s="26">
        <f t="shared" si="4831"/>
        <v>99</v>
      </c>
      <c r="AQ1177" s="26">
        <f t="shared" si="4832"/>
        <v>99</v>
      </c>
      <c r="AR1177" s="26">
        <f t="shared" si="4833"/>
        <v>99</v>
      </c>
      <c r="AS1177" s="26"/>
      <c r="AT1177" s="26"/>
      <c r="AU1177" s="26"/>
      <c r="AV1177" s="26">
        <f t="shared" si="4834"/>
        <v>99</v>
      </c>
      <c r="AW1177" s="26">
        <f t="shared" si="4835"/>
        <v>99</v>
      </c>
      <c r="AX1177" s="26">
        <f t="shared" si="4836"/>
        <v>99</v>
      </c>
      <c r="AY1177" s="26"/>
      <c r="AZ1177" s="26"/>
      <c r="BA1177" s="26"/>
      <c r="BB1177" s="26">
        <f t="shared" si="4837"/>
        <v>99</v>
      </c>
      <c r="BC1177" s="26">
        <f t="shared" si="4838"/>
        <v>99</v>
      </c>
      <c r="BD1177" s="26">
        <f t="shared" si="4839"/>
        <v>99</v>
      </c>
      <c r="BE1177" s="26"/>
      <c r="BF1177" s="26"/>
      <c r="BG1177" s="26"/>
      <c r="BH1177" s="26">
        <f t="shared" si="4840"/>
        <v>99</v>
      </c>
      <c r="BI1177" s="26">
        <f t="shared" si="4841"/>
        <v>99</v>
      </c>
      <c r="BJ1177" s="26">
        <f t="shared" si="4842"/>
        <v>99</v>
      </c>
      <c r="BK1177" s="26"/>
      <c r="BL1177" s="26"/>
      <c r="BM1177" s="26"/>
      <c r="BN1177" s="26">
        <f t="shared" si="4843"/>
        <v>99</v>
      </c>
      <c r="BO1177" s="26">
        <f t="shared" si="4844"/>
        <v>99</v>
      </c>
      <c r="BP1177" s="26">
        <f t="shared" si="4845"/>
        <v>99</v>
      </c>
      <c r="BQ1177" s="26"/>
      <c r="BR1177" s="26"/>
      <c r="BS1177" s="26">
        <f t="shared" si="4846"/>
        <v>99</v>
      </c>
      <c r="BT1177" s="26">
        <f t="shared" si="4847"/>
        <v>99</v>
      </c>
      <c r="BU1177" s="26">
        <f t="shared" si="4848"/>
        <v>99</v>
      </c>
      <c r="BV1177" s="26"/>
      <c r="BW1177" s="26"/>
      <c r="BX1177" s="26">
        <f t="shared" si="4849"/>
        <v>99</v>
      </c>
      <c r="BY1177" s="26">
        <f t="shared" si="4850"/>
        <v>99</v>
      </c>
      <c r="BZ1177" s="26">
        <f t="shared" si="4851"/>
        <v>99</v>
      </c>
      <c r="CA1177" s="26"/>
      <c r="CB1177" s="26"/>
      <c r="CC1177" s="26"/>
      <c r="CD1177" s="26">
        <f t="shared" si="4661"/>
        <v>99</v>
      </c>
      <c r="CE1177" s="26">
        <f t="shared" si="4662"/>
        <v>99</v>
      </c>
      <c r="CF1177" s="26">
        <f t="shared" si="4663"/>
        <v>99</v>
      </c>
      <c r="CG1177" s="26"/>
      <c r="CH1177" s="26"/>
      <c r="CI1177" s="26"/>
      <c r="CJ1177" s="26">
        <f t="shared" si="4664"/>
        <v>99</v>
      </c>
      <c r="CK1177" s="26">
        <f t="shared" si="4665"/>
        <v>99</v>
      </c>
      <c r="CL1177" s="26">
        <f t="shared" si="4666"/>
        <v>99</v>
      </c>
      <c r="CM1177" s="26"/>
      <c r="CN1177" s="26"/>
      <c r="CO1177" s="26"/>
      <c r="CP1177" s="26">
        <f t="shared" si="4667"/>
        <v>99</v>
      </c>
      <c r="CQ1177" s="26">
        <f t="shared" si="4668"/>
        <v>99</v>
      </c>
      <c r="CR1177" s="26">
        <f t="shared" si="4669"/>
        <v>99</v>
      </c>
      <c r="CS1177" s="26"/>
      <c r="CT1177" s="19"/>
      <c r="CU1177" s="35"/>
    </row>
    <row r="1178" spans="1:105" s="28" customFormat="1" ht="31.2" hidden="1" x14ac:dyDescent="0.3">
      <c r="A1178" s="39" t="s">
        <v>635</v>
      </c>
      <c r="B1178" s="30"/>
      <c r="C1178" s="29"/>
      <c r="D1178" s="29"/>
      <c r="E1178" s="31" t="s">
        <v>636</v>
      </c>
      <c r="F1178" s="32">
        <f t="shared" ref="F1178:K1178" si="4901">F1179+F1194</f>
        <v>10570.000000000002</v>
      </c>
      <c r="G1178" s="32">
        <f t="shared" si="4901"/>
        <v>10831.500000000002</v>
      </c>
      <c r="H1178" s="32">
        <f t="shared" si="4901"/>
        <v>10831.500000000002</v>
      </c>
      <c r="I1178" s="32">
        <f t="shared" si="4901"/>
        <v>0</v>
      </c>
      <c r="J1178" s="32">
        <f t="shared" si="4901"/>
        <v>0</v>
      </c>
      <c r="K1178" s="32">
        <f t="shared" si="4901"/>
        <v>0</v>
      </c>
      <c r="L1178" s="32">
        <f t="shared" si="4816"/>
        <v>10570.000000000002</v>
      </c>
      <c r="M1178" s="32">
        <f t="shared" si="4817"/>
        <v>10831.500000000002</v>
      </c>
      <c r="N1178" s="32">
        <f t="shared" si="4818"/>
        <v>10831.500000000002</v>
      </c>
      <c r="O1178" s="32">
        <f>O1179+O1194</f>
        <v>0</v>
      </c>
      <c r="P1178" s="32">
        <f>P1179+P1194</f>
        <v>0</v>
      </c>
      <c r="Q1178" s="32">
        <f>Q1179+Q1194</f>
        <v>0</v>
      </c>
      <c r="R1178" s="32">
        <f t="shared" si="4819"/>
        <v>10570.000000000002</v>
      </c>
      <c r="S1178" s="32">
        <f t="shared" si="4820"/>
        <v>10831.500000000002</v>
      </c>
      <c r="T1178" s="32">
        <f t="shared" si="4821"/>
        <v>10831.500000000002</v>
      </c>
      <c r="U1178" s="32">
        <f>U1179+U1194</f>
        <v>0</v>
      </c>
      <c r="V1178" s="32">
        <f>V1179+V1194</f>
        <v>0</v>
      </c>
      <c r="W1178" s="32">
        <f>W1179+W1194</f>
        <v>0</v>
      </c>
      <c r="X1178" s="32">
        <f t="shared" si="4822"/>
        <v>10570.000000000002</v>
      </c>
      <c r="Y1178" s="32">
        <f t="shared" si="4823"/>
        <v>10831.500000000002</v>
      </c>
      <c r="Z1178" s="32">
        <f t="shared" si="4824"/>
        <v>10831.500000000002</v>
      </c>
      <c r="AA1178" s="32">
        <f>AA1179+AA1194</f>
        <v>0</v>
      </c>
      <c r="AB1178" s="32">
        <f>AB1179+AB1194</f>
        <v>0</v>
      </c>
      <c r="AC1178" s="32">
        <f>AC1179+AC1194</f>
        <v>0</v>
      </c>
      <c r="AD1178" s="32">
        <f t="shared" si="4825"/>
        <v>10570.000000000002</v>
      </c>
      <c r="AE1178" s="32">
        <f t="shared" si="4826"/>
        <v>10831.500000000002</v>
      </c>
      <c r="AF1178" s="32">
        <f t="shared" si="4827"/>
        <v>10831.500000000002</v>
      </c>
      <c r="AG1178" s="32">
        <f>AG1179+AG1194</f>
        <v>0</v>
      </c>
      <c r="AH1178" s="32">
        <f>AH1179+AH1194</f>
        <v>0</v>
      </c>
      <c r="AI1178" s="32">
        <f>AI1179+AI1194</f>
        <v>0</v>
      </c>
      <c r="AJ1178" s="32">
        <f t="shared" si="4828"/>
        <v>10570.000000000002</v>
      </c>
      <c r="AK1178" s="32">
        <f t="shared" si="4829"/>
        <v>10831.500000000002</v>
      </c>
      <c r="AL1178" s="32">
        <f t="shared" si="4830"/>
        <v>10831.500000000002</v>
      </c>
      <c r="AM1178" s="32">
        <f>AM1179+AM1194</f>
        <v>0</v>
      </c>
      <c r="AN1178" s="32">
        <f>AN1179+AN1194</f>
        <v>0</v>
      </c>
      <c r="AO1178" s="32">
        <f>AO1179+AO1194</f>
        <v>0</v>
      </c>
      <c r="AP1178" s="32">
        <f t="shared" si="4831"/>
        <v>10570.000000000002</v>
      </c>
      <c r="AQ1178" s="32">
        <f t="shared" si="4832"/>
        <v>10831.500000000002</v>
      </c>
      <c r="AR1178" s="32">
        <f t="shared" si="4833"/>
        <v>10831.500000000002</v>
      </c>
      <c r="AS1178" s="32">
        <f>AS1179+AS1194</f>
        <v>0</v>
      </c>
      <c r="AT1178" s="32">
        <f>AT1179+AT1194</f>
        <v>0</v>
      </c>
      <c r="AU1178" s="32">
        <f>AU1179+AU1194</f>
        <v>0</v>
      </c>
      <c r="AV1178" s="32">
        <f t="shared" si="4834"/>
        <v>10570.000000000002</v>
      </c>
      <c r="AW1178" s="32">
        <f t="shared" si="4835"/>
        <v>10831.500000000002</v>
      </c>
      <c r="AX1178" s="32">
        <f t="shared" si="4836"/>
        <v>10831.500000000002</v>
      </c>
      <c r="AY1178" s="32">
        <f>AY1179+AY1194</f>
        <v>3439.828</v>
      </c>
      <c r="AZ1178" s="32">
        <f>AZ1179+AZ1194</f>
        <v>8297.4410000000007</v>
      </c>
      <c r="BA1178" s="32">
        <f>BA1179+BA1194</f>
        <v>8630.9680000000008</v>
      </c>
      <c r="BB1178" s="32">
        <f t="shared" si="4837"/>
        <v>14009.828000000001</v>
      </c>
      <c r="BC1178" s="32">
        <f t="shared" si="4838"/>
        <v>19128.941000000003</v>
      </c>
      <c r="BD1178" s="32">
        <f t="shared" si="4839"/>
        <v>19462.468000000001</v>
      </c>
      <c r="BE1178" s="32">
        <f>BE1179+BE1194</f>
        <v>0</v>
      </c>
      <c r="BF1178" s="32">
        <f>BF1179+BF1194</f>
        <v>0</v>
      </c>
      <c r="BG1178" s="32">
        <f>BG1179+BG1194</f>
        <v>0</v>
      </c>
      <c r="BH1178" s="32">
        <f t="shared" si="4840"/>
        <v>14009.828000000001</v>
      </c>
      <c r="BI1178" s="32">
        <f t="shared" si="4841"/>
        <v>19128.941000000003</v>
      </c>
      <c r="BJ1178" s="32">
        <f t="shared" si="4842"/>
        <v>19462.468000000001</v>
      </c>
      <c r="BK1178" s="32">
        <f>BK1179+BK1194</f>
        <v>879.61599999999999</v>
      </c>
      <c r="BL1178" s="32">
        <f>BL1179+BL1194</f>
        <v>2669.973</v>
      </c>
      <c r="BM1178" s="32">
        <f>BM1179+BM1194</f>
        <v>2669.973</v>
      </c>
      <c r="BN1178" s="32">
        <f t="shared" si="4843"/>
        <v>14889.444000000001</v>
      </c>
      <c r="BO1178" s="32">
        <f t="shared" si="4844"/>
        <v>21798.914000000004</v>
      </c>
      <c r="BP1178" s="32">
        <f t="shared" si="4845"/>
        <v>22132.440999999999</v>
      </c>
      <c r="BQ1178" s="32">
        <f>BQ1179+BQ1194</f>
        <v>0</v>
      </c>
      <c r="BR1178" s="32">
        <f>BR1179+BR1194</f>
        <v>0</v>
      </c>
      <c r="BS1178" s="26">
        <f t="shared" si="4846"/>
        <v>14889.444000000001</v>
      </c>
      <c r="BT1178" s="26">
        <f t="shared" si="4847"/>
        <v>21798.914000000004</v>
      </c>
      <c r="BU1178" s="26">
        <f t="shared" si="4848"/>
        <v>22132.440999999999</v>
      </c>
      <c r="BV1178" s="32">
        <f>BV1179+BV1194</f>
        <v>0</v>
      </c>
      <c r="BW1178" s="32">
        <f>BW1179+BW1194</f>
        <v>0</v>
      </c>
      <c r="BX1178" s="32">
        <f t="shared" si="4849"/>
        <v>14889.444000000001</v>
      </c>
      <c r="BY1178" s="32">
        <f t="shared" si="4850"/>
        <v>21798.914000000004</v>
      </c>
      <c r="BZ1178" s="32">
        <f t="shared" si="4851"/>
        <v>22132.440999999999</v>
      </c>
      <c r="CA1178" s="32">
        <f>CA1179+CA1194</f>
        <v>0</v>
      </c>
      <c r="CB1178" s="32">
        <f>CB1179+CB1194</f>
        <v>0</v>
      </c>
      <c r="CC1178" s="32">
        <f>CC1179+CC1194</f>
        <v>0</v>
      </c>
      <c r="CD1178" s="32">
        <f t="shared" si="4661"/>
        <v>14889.444000000001</v>
      </c>
      <c r="CE1178" s="32">
        <f t="shared" si="4662"/>
        <v>21798.914000000004</v>
      </c>
      <c r="CF1178" s="32">
        <f t="shared" si="4663"/>
        <v>22132.440999999999</v>
      </c>
      <c r="CG1178" s="32">
        <f>CG1179+CG1194</f>
        <v>0</v>
      </c>
      <c r="CH1178" s="32">
        <f>CH1179+CH1194</f>
        <v>0</v>
      </c>
      <c r="CI1178" s="32">
        <f>CI1179+CI1194</f>
        <v>0</v>
      </c>
      <c r="CJ1178" s="32">
        <f t="shared" si="4664"/>
        <v>14889.444000000001</v>
      </c>
      <c r="CK1178" s="32">
        <f t="shared" si="4665"/>
        <v>21798.914000000004</v>
      </c>
      <c r="CL1178" s="32">
        <f t="shared" si="4666"/>
        <v>22132.440999999999</v>
      </c>
      <c r="CM1178" s="32">
        <f>CM1179+CM1194</f>
        <v>0</v>
      </c>
      <c r="CN1178" s="32">
        <f>CN1179+CN1194</f>
        <v>0</v>
      </c>
      <c r="CO1178" s="32">
        <f>CO1179+CO1194</f>
        <v>0</v>
      </c>
      <c r="CP1178" s="32">
        <f t="shared" si="4667"/>
        <v>14889.444000000001</v>
      </c>
      <c r="CQ1178" s="32">
        <f t="shared" si="4668"/>
        <v>21798.914000000004</v>
      </c>
      <c r="CR1178" s="32">
        <f t="shared" si="4669"/>
        <v>22132.440999999999</v>
      </c>
      <c r="CS1178" s="32">
        <f>CS1179+CS1194</f>
        <v>0</v>
      </c>
      <c r="CT1178" s="19"/>
      <c r="CU1178" s="33"/>
      <c r="CW1178" s="28" t="s">
        <v>25</v>
      </c>
    </row>
    <row r="1179" spans="1:105" ht="62.4" hidden="1" x14ac:dyDescent="0.3">
      <c r="A1179" s="36" t="s">
        <v>637</v>
      </c>
      <c r="B1179" s="17"/>
      <c r="C1179" s="16"/>
      <c r="D1179" s="16"/>
      <c r="E1179" s="34" t="s">
        <v>638</v>
      </c>
      <c r="F1179" s="26">
        <f t="shared" ref="F1179:K1179" si="4902">F1180</f>
        <v>8697.3000000000011</v>
      </c>
      <c r="G1179" s="26">
        <f t="shared" si="4902"/>
        <v>8958.8000000000011</v>
      </c>
      <c r="H1179" s="26">
        <f t="shared" si="4902"/>
        <v>8958.8000000000011</v>
      </c>
      <c r="I1179" s="26">
        <f t="shared" si="4902"/>
        <v>0</v>
      </c>
      <c r="J1179" s="26">
        <f t="shared" si="4902"/>
        <v>0</v>
      </c>
      <c r="K1179" s="26">
        <f t="shared" si="4902"/>
        <v>0</v>
      </c>
      <c r="L1179" s="26">
        <f t="shared" si="4816"/>
        <v>8697.3000000000011</v>
      </c>
      <c r="M1179" s="26">
        <f t="shared" si="4817"/>
        <v>8958.8000000000011</v>
      </c>
      <c r="N1179" s="26">
        <f t="shared" si="4818"/>
        <v>8958.8000000000011</v>
      </c>
      <c r="O1179" s="26">
        <f>O1180</f>
        <v>0</v>
      </c>
      <c r="P1179" s="26">
        <f>P1180</f>
        <v>0</v>
      </c>
      <c r="Q1179" s="26">
        <f>Q1180</f>
        <v>0</v>
      </c>
      <c r="R1179" s="26">
        <f t="shared" si="4819"/>
        <v>8697.3000000000011</v>
      </c>
      <c r="S1179" s="26">
        <f t="shared" si="4820"/>
        <v>8958.8000000000011</v>
      </c>
      <c r="T1179" s="26">
        <f t="shared" si="4821"/>
        <v>8958.8000000000011</v>
      </c>
      <c r="U1179" s="26">
        <f>U1180</f>
        <v>0</v>
      </c>
      <c r="V1179" s="26">
        <f>V1180</f>
        <v>0</v>
      </c>
      <c r="W1179" s="26">
        <f>W1180</f>
        <v>0</v>
      </c>
      <c r="X1179" s="26">
        <f t="shared" si="4822"/>
        <v>8697.3000000000011</v>
      </c>
      <c r="Y1179" s="26">
        <f t="shared" si="4823"/>
        <v>8958.8000000000011</v>
      </c>
      <c r="Z1179" s="26">
        <f t="shared" si="4824"/>
        <v>8958.8000000000011</v>
      </c>
      <c r="AA1179" s="26">
        <f>AA1180</f>
        <v>0</v>
      </c>
      <c r="AB1179" s="26">
        <f>AB1180</f>
        <v>0</v>
      </c>
      <c r="AC1179" s="26">
        <f>AC1180</f>
        <v>0</v>
      </c>
      <c r="AD1179" s="26">
        <f t="shared" si="4825"/>
        <v>8697.3000000000011</v>
      </c>
      <c r="AE1179" s="26">
        <f t="shared" si="4826"/>
        <v>8958.8000000000011</v>
      </c>
      <c r="AF1179" s="26">
        <f t="shared" si="4827"/>
        <v>8958.8000000000011</v>
      </c>
      <c r="AG1179" s="26">
        <f>AG1180</f>
        <v>0</v>
      </c>
      <c r="AH1179" s="26">
        <f>AH1180</f>
        <v>0</v>
      </c>
      <c r="AI1179" s="26">
        <f>AI1180</f>
        <v>0</v>
      </c>
      <c r="AJ1179" s="26">
        <f t="shared" si="4828"/>
        <v>8697.3000000000011</v>
      </c>
      <c r="AK1179" s="26">
        <f t="shared" si="4829"/>
        <v>8958.8000000000011</v>
      </c>
      <c r="AL1179" s="26">
        <f t="shared" si="4830"/>
        <v>8958.8000000000011</v>
      </c>
      <c r="AM1179" s="26">
        <f>AM1180</f>
        <v>0</v>
      </c>
      <c r="AN1179" s="26">
        <f>AN1180</f>
        <v>0</v>
      </c>
      <c r="AO1179" s="26">
        <f>AO1180</f>
        <v>0</v>
      </c>
      <c r="AP1179" s="26">
        <f t="shared" si="4831"/>
        <v>8697.3000000000011</v>
      </c>
      <c r="AQ1179" s="26">
        <f t="shared" si="4832"/>
        <v>8958.8000000000011</v>
      </c>
      <c r="AR1179" s="26">
        <f t="shared" si="4833"/>
        <v>8958.8000000000011</v>
      </c>
      <c r="AS1179" s="26">
        <f>AS1180</f>
        <v>0</v>
      </c>
      <c r="AT1179" s="26">
        <f>AT1180</f>
        <v>0</v>
      </c>
      <c r="AU1179" s="26">
        <f>AU1180</f>
        <v>0</v>
      </c>
      <c r="AV1179" s="26">
        <f t="shared" si="4834"/>
        <v>8697.3000000000011</v>
      </c>
      <c r="AW1179" s="26">
        <f t="shared" si="4835"/>
        <v>8958.8000000000011</v>
      </c>
      <c r="AX1179" s="26">
        <f t="shared" si="4836"/>
        <v>8958.8000000000011</v>
      </c>
      <c r="AY1179" s="26">
        <f>AY1180+AY1190</f>
        <v>3439.828</v>
      </c>
      <c r="AZ1179" s="26">
        <f>AZ1180+AZ1190</f>
        <v>8297.4410000000007</v>
      </c>
      <c r="BA1179" s="26">
        <f>BA1180+BA1190</f>
        <v>8630.9680000000008</v>
      </c>
      <c r="BB1179" s="26">
        <f t="shared" si="4837"/>
        <v>12137.128000000001</v>
      </c>
      <c r="BC1179" s="26">
        <f t="shared" si="4838"/>
        <v>17256.241000000002</v>
      </c>
      <c r="BD1179" s="26">
        <f t="shared" si="4839"/>
        <v>17589.768000000004</v>
      </c>
      <c r="BE1179" s="26">
        <f>BE1180+BE1190</f>
        <v>0</v>
      </c>
      <c r="BF1179" s="26">
        <f>BF1180+BF1190</f>
        <v>0</v>
      </c>
      <c r="BG1179" s="26">
        <f>BG1180+BG1190</f>
        <v>0</v>
      </c>
      <c r="BH1179" s="26">
        <f t="shared" si="4840"/>
        <v>12137.128000000001</v>
      </c>
      <c r="BI1179" s="26">
        <f t="shared" si="4841"/>
        <v>17256.241000000002</v>
      </c>
      <c r="BJ1179" s="26">
        <f t="shared" si="4842"/>
        <v>17589.768000000004</v>
      </c>
      <c r="BK1179" s="26">
        <f>BK1180+BK1190</f>
        <v>879.61599999999999</v>
      </c>
      <c r="BL1179" s="26">
        <f>BL1180+BL1190</f>
        <v>2669.973</v>
      </c>
      <c r="BM1179" s="26">
        <f>BM1180+BM1190</f>
        <v>2669.973</v>
      </c>
      <c r="BN1179" s="26">
        <f t="shared" si="4843"/>
        <v>13016.744000000001</v>
      </c>
      <c r="BO1179" s="26">
        <f t="shared" si="4844"/>
        <v>19926.214</v>
      </c>
      <c r="BP1179" s="26">
        <f t="shared" si="4845"/>
        <v>20259.741000000002</v>
      </c>
      <c r="BQ1179" s="26">
        <f>BQ1180+BQ1190</f>
        <v>0</v>
      </c>
      <c r="BR1179" s="26">
        <f>BR1180+BR1190</f>
        <v>0</v>
      </c>
      <c r="BS1179" s="26">
        <f t="shared" si="4846"/>
        <v>13016.744000000001</v>
      </c>
      <c r="BT1179" s="26">
        <f t="shared" si="4847"/>
        <v>19926.214</v>
      </c>
      <c r="BU1179" s="26">
        <f t="shared" si="4848"/>
        <v>20259.741000000002</v>
      </c>
      <c r="BV1179" s="26">
        <f>BV1180+BV1190</f>
        <v>0</v>
      </c>
      <c r="BW1179" s="26">
        <f>BW1180+BW1190</f>
        <v>0</v>
      </c>
      <c r="BX1179" s="26">
        <f t="shared" si="4849"/>
        <v>13016.744000000001</v>
      </c>
      <c r="BY1179" s="26">
        <f t="shared" si="4850"/>
        <v>19926.214</v>
      </c>
      <c r="BZ1179" s="26">
        <f t="shared" si="4851"/>
        <v>20259.741000000002</v>
      </c>
      <c r="CA1179" s="26">
        <f>CA1180+CA1190</f>
        <v>0</v>
      </c>
      <c r="CB1179" s="26">
        <f>CB1180+CB1190</f>
        <v>0</v>
      </c>
      <c r="CC1179" s="26">
        <f>CC1180+CC1190</f>
        <v>0</v>
      </c>
      <c r="CD1179" s="26">
        <f t="shared" si="4661"/>
        <v>13016.744000000001</v>
      </c>
      <c r="CE1179" s="26">
        <f t="shared" si="4662"/>
        <v>19926.214</v>
      </c>
      <c r="CF1179" s="26">
        <f t="shared" si="4663"/>
        <v>20259.741000000002</v>
      </c>
      <c r="CG1179" s="26">
        <f>CG1180+CG1190</f>
        <v>0</v>
      </c>
      <c r="CH1179" s="26">
        <f>CH1180+CH1190</f>
        <v>0</v>
      </c>
      <c r="CI1179" s="26">
        <f>CI1180+CI1190</f>
        <v>0</v>
      </c>
      <c r="CJ1179" s="26">
        <f t="shared" si="4664"/>
        <v>13016.744000000001</v>
      </c>
      <c r="CK1179" s="26">
        <f t="shared" si="4665"/>
        <v>19926.214</v>
      </c>
      <c r="CL1179" s="26">
        <f t="shared" si="4666"/>
        <v>20259.741000000002</v>
      </c>
      <c r="CM1179" s="26">
        <f>CM1180+CM1190</f>
        <v>0</v>
      </c>
      <c r="CN1179" s="26">
        <f>CN1180+CN1190</f>
        <v>0</v>
      </c>
      <c r="CO1179" s="26">
        <f>CO1180+CO1190</f>
        <v>0</v>
      </c>
      <c r="CP1179" s="26">
        <f t="shared" si="4667"/>
        <v>13016.744000000001</v>
      </c>
      <c r="CQ1179" s="26">
        <f t="shared" si="4668"/>
        <v>19926.214</v>
      </c>
      <c r="CR1179" s="26">
        <f t="shared" si="4669"/>
        <v>20259.741000000002</v>
      </c>
      <c r="CS1179" s="26">
        <f>CS1180+CS1190</f>
        <v>0</v>
      </c>
      <c r="CT1179" s="19"/>
      <c r="CU1179" s="35"/>
      <c r="CX1179" s="1" t="s">
        <v>26</v>
      </c>
    </row>
    <row r="1180" spans="1:105" ht="46.8" hidden="1" x14ac:dyDescent="0.3">
      <c r="A1180" s="36" t="s">
        <v>639</v>
      </c>
      <c r="B1180" s="17"/>
      <c r="C1180" s="16"/>
      <c r="D1180" s="16"/>
      <c r="E1180" s="34" t="s">
        <v>128</v>
      </c>
      <c r="F1180" s="26">
        <f t="shared" ref="F1180:K1180" si="4903">F1181+F1184+F1187</f>
        <v>8697.3000000000011</v>
      </c>
      <c r="G1180" s="26">
        <f t="shared" si="4903"/>
        <v>8958.8000000000011</v>
      </c>
      <c r="H1180" s="26">
        <f t="shared" si="4903"/>
        <v>8958.8000000000011</v>
      </c>
      <c r="I1180" s="26">
        <f t="shared" si="4903"/>
        <v>0</v>
      </c>
      <c r="J1180" s="26">
        <f t="shared" si="4903"/>
        <v>0</v>
      </c>
      <c r="K1180" s="26">
        <f t="shared" si="4903"/>
        <v>0</v>
      </c>
      <c r="L1180" s="26">
        <f t="shared" si="4816"/>
        <v>8697.3000000000011</v>
      </c>
      <c r="M1180" s="26">
        <f t="shared" si="4817"/>
        <v>8958.8000000000011</v>
      </c>
      <c r="N1180" s="26">
        <f t="shared" si="4818"/>
        <v>8958.8000000000011</v>
      </c>
      <c r="O1180" s="26">
        <f>O1181+O1184+O1187</f>
        <v>0</v>
      </c>
      <c r="P1180" s="26">
        <f>P1181+P1184+P1187</f>
        <v>0</v>
      </c>
      <c r="Q1180" s="26">
        <f>Q1181+Q1184+Q1187</f>
        <v>0</v>
      </c>
      <c r="R1180" s="26">
        <f t="shared" si="4819"/>
        <v>8697.3000000000011</v>
      </c>
      <c r="S1180" s="26">
        <f t="shared" si="4820"/>
        <v>8958.8000000000011</v>
      </c>
      <c r="T1180" s="26">
        <f t="shared" si="4821"/>
        <v>8958.8000000000011</v>
      </c>
      <c r="U1180" s="26">
        <f>U1181+U1184+U1187</f>
        <v>0</v>
      </c>
      <c r="V1180" s="26">
        <f>V1181+V1184+V1187</f>
        <v>0</v>
      </c>
      <c r="W1180" s="26">
        <f>W1181+W1184+W1187</f>
        <v>0</v>
      </c>
      <c r="X1180" s="26">
        <f t="shared" si="4822"/>
        <v>8697.3000000000011</v>
      </c>
      <c r="Y1180" s="26">
        <f t="shared" si="4823"/>
        <v>8958.8000000000011</v>
      </c>
      <c r="Z1180" s="26">
        <f t="shared" si="4824"/>
        <v>8958.8000000000011</v>
      </c>
      <c r="AA1180" s="26">
        <f>AA1181+AA1184+AA1187</f>
        <v>0</v>
      </c>
      <c r="AB1180" s="26">
        <f>AB1181+AB1184+AB1187</f>
        <v>0</v>
      </c>
      <c r="AC1180" s="26">
        <f>AC1181+AC1184+AC1187</f>
        <v>0</v>
      </c>
      <c r="AD1180" s="26">
        <f t="shared" si="4825"/>
        <v>8697.3000000000011</v>
      </c>
      <c r="AE1180" s="26">
        <f t="shared" si="4826"/>
        <v>8958.8000000000011</v>
      </c>
      <c r="AF1180" s="26">
        <f t="shared" si="4827"/>
        <v>8958.8000000000011</v>
      </c>
      <c r="AG1180" s="26">
        <f>AG1181+AG1184+AG1187</f>
        <v>0</v>
      </c>
      <c r="AH1180" s="26">
        <f>AH1181+AH1184+AH1187</f>
        <v>0</v>
      </c>
      <c r="AI1180" s="26">
        <f>AI1181+AI1184+AI1187</f>
        <v>0</v>
      </c>
      <c r="AJ1180" s="26">
        <f t="shared" si="4828"/>
        <v>8697.3000000000011</v>
      </c>
      <c r="AK1180" s="26">
        <f t="shared" si="4829"/>
        <v>8958.8000000000011</v>
      </c>
      <c r="AL1180" s="26">
        <f t="shared" si="4830"/>
        <v>8958.8000000000011</v>
      </c>
      <c r="AM1180" s="26">
        <f>AM1181+AM1184+AM1187</f>
        <v>0</v>
      </c>
      <c r="AN1180" s="26">
        <f>AN1181+AN1184+AN1187</f>
        <v>0</v>
      </c>
      <c r="AO1180" s="26">
        <f>AO1181+AO1184+AO1187</f>
        <v>0</v>
      </c>
      <c r="AP1180" s="26">
        <f t="shared" si="4831"/>
        <v>8697.3000000000011</v>
      </c>
      <c r="AQ1180" s="26">
        <f t="shared" si="4832"/>
        <v>8958.8000000000011</v>
      </c>
      <c r="AR1180" s="26">
        <f t="shared" si="4833"/>
        <v>8958.8000000000011</v>
      </c>
      <c r="AS1180" s="26">
        <f>AS1181+AS1184+AS1187</f>
        <v>0</v>
      </c>
      <c r="AT1180" s="26">
        <f>AT1181+AT1184+AT1187</f>
        <v>0</v>
      </c>
      <c r="AU1180" s="26">
        <f>AU1181+AU1184+AU1187</f>
        <v>0</v>
      </c>
      <c r="AV1180" s="26">
        <f t="shared" si="4834"/>
        <v>8697.3000000000011</v>
      </c>
      <c r="AW1180" s="26">
        <f t="shared" si="4835"/>
        <v>8958.8000000000011</v>
      </c>
      <c r="AX1180" s="26">
        <f t="shared" si="4836"/>
        <v>8958.8000000000011</v>
      </c>
      <c r="AY1180" s="26">
        <f>AY1181+AY1184+AY1187</f>
        <v>792.78800000000001</v>
      </c>
      <c r="AZ1180" s="26">
        <f>AZ1181+AZ1184+AZ1187</f>
        <v>1626.9</v>
      </c>
      <c r="BA1180" s="26">
        <f>BA1181+BA1184+BA1187</f>
        <v>1626.9</v>
      </c>
      <c r="BB1180" s="26">
        <f t="shared" si="4837"/>
        <v>9490.0880000000016</v>
      </c>
      <c r="BC1180" s="26">
        <f t="shared" si="4838"/>
        <v>10585.7</v>
      </c>
      <c r="BD1180" s="26">
        <f t="shared" si="4839"/>
        <v>10585.7</v>
      </c>
      <c r="BE1180" s="26">
        <f>BE1181+BE1184+BE1187</f>
        <v>0</v>
      </c>
      <c r="BF1180" s="26">
        <f>BF1181+BF1184+BF1187</f>
        <v>0</v>
      </c>
      <c r="BG1180" s="26">
        <f>BG1181+BG1184+BG1187</f>
        <v>0</v>
      </c>
      <c r="BH1180" s="26">
        <f t="shared" si="4840"/>
        <v>9490.0880000000016</v>
      </c>
      <c r="BI1180" s="26">
        <f t="shared" si="4841"/>
        <v>10585.7</v>
      </c>
      <c r="BJ1180" s="26">
        <f t="shared" si="4842"/>
        <v>10585.7</v>
      </c>
      <c r="BK1180" s="26">
        <f>BK1181+BK1184+BK1187</f>
        <v>879.61599999999999</v>
      </c>
      <c r="BL1180" s="26">
        <f>BL1181+BL1184+BL1187</f>
        <v>2669.973</v>
      </c>
      <c r="BM1180" s="26">
        <f>BM1181+BM1184+BM1187</f>
        <v>2669.973</v>
      </c>
      <c r="BN1180" s="26">
        <f t="shared" si="4843"/>
        <v>10369.704000000002</v>
      </c>
      <c r="BO1180" s="26">
        <f t="shared" si="4844"/>
        <v>13255.673000000001</v>
      </c>
      <c r="BP1180" s="26">
        <f t="shared" si="4845"/>
        <v>13255.673000000001</v>
      </c>
      <c r="BQ1180" s="26">
        <f>BQ1181+BQ1184+BQ1187</f>
        <v>0</v>
      </c>
      <c r="BR1180" s="26">
        <f>BR1181+BR1184+BR1187</f>
        <v>0</v>
      </c>
      <c r="BS1180" s="26">
        <f t="shared" si="4846"/>
        <v>10369.704000000002</v>
      </c>
      <c r="BT1180" s="26">
        <f t="shared" si="4847"/>
        <v>13255.673000000001</v>
      </c>
      <c r="BU1180" s="26">
        <f t="shared" si="4848"/>
        <v>13255.673000000001</v>
      </c>
      <c r="BV1180" s="26">
        <f>BV1181+BV1184+BV1187</f>
        <v>0</v>
      </c>
      <c r="BW1180" s="26">
        <f>BW1181+BW1184+BW1187</f>
        <v>0</v>
      </c>
      <c r="BX1180" s="26">
        <f t="shared" si="4849"/>
        <v>10369.704000000002</v>
      </c>
      <c r="BY1180" s="26">
        <f t="shared" si="4850"/>
        <v>13255.673000000001</v>
      </c>
      <c r="BZ1180" s="26">
        <f t="shared" si="4851"/>
        <v>13255.673000000001</v>
      </c>
      <c r="CA1180" s="26">
        <f>CA1181+CA1184+CA1187</f>
        <v>0</v>
      </c>
      <c r="CB1180" s="26">
        <f>CB1181+CB1184+CB1187</f>
        <v>0</v>
      </c>
      <c r="CC1180" s="26">
        <f>CC1181+CC1184+CC1187</f>
        <v>0</v>
      </c>
      <c r="CD1180" s="26">
        <f t="shared" si="4661"/>
        <v>10369.704000000002</v>
      </c>
      <c r="CE1180" s="26">
        <f t="shared" si="4662"/>
        <v>13255.673000000001</v>
      </c>
      <c r="CF1180" s="26">
        <f t="shared" si="4663"/>
        <v>13255.673000000001</v>
      </c>
      <c r="CG1180" s="26">
        <f>CG1181+CG1184+CG1187</f>
        <v>0</v>
      </c>
      <c r="CH1180" s="26">
        <f>CH1181+CH1184+CH1187</f>
        <v>0</v>
      </c>
      <c r="CI1180" s="26">
        <f>CI1181+CI1184+CI1187</f>
        <v>0</v>
      </c>
      <c r="CJ1180" s="26">
        <f t="shared" si="4664"/>
        <v>10369.704000000002</v>
      </c>
      <c r="CK1180" s="26">
        <f t="shared" si="4665"/>
        <v>13255.673000000001</v>
      </c>
      <c r="CL1180" s="26">
        <f t="shared" si="4666"/>
        <v>13255.673000000001</v>
      </c>
      <c r="CM1180" s="26">
        <f>CM1181+CM1184+CM1187</f>
        <v>0</v>
      </c>
      <c r="CN1180" s="26">
        <f>CN1181+CN1184+CN1187</f>
        <v>0</v>
      </c>
      <c r="CO1180" s="26">
        <f>CO1181+CO1184+CO1187</f>
        <v>0</v>
      </c>
      <c r="CP1180" s="26">
        <f t="shared" si="4667"/>
        <v>10369.704000000002</v>
      </c>
      <c r="CQ1180" s="26">
        <f t="shared" si="4668"/>
        <v>13255.673000000001</v>
      </c>
      <c r="CR1180" s="26">
        <f t="shared" si="4669"/>
        <v>13255.673000000001</v>
      </c>
      <c r="CS1180" s="26">
        <f>CS1181+CS1184+CS1187</f>
        <v>0</v>
      </c>
      <c r="CT1180" s="19"/>
      <c r="CU1180" s="35"/>
      <c r="DA1180" s="1" t="s">
        <v>29</v>
      </c>
    </row>
    <row r="1181" spans="1:105" ht="93.6" hidden="1" x14ac:dyDescent="0.3">
      <c r="A1181" s="36" t="s">
        <v>639</v>
      </c>
      <c r="B1181" s="36" t="s">
        <v>640</v>
      </c>
      <c r="C1181" s="16"/>
      <c r="D1181" s="16"/>
      <c r="E1181" s="34" t="s">
        <v>129</v>
      </c>
      <c r="F1181" s="26">
        <f t="shared" ref="F1181:F1188" si="4904">F1182</f>
        <v>7198</v>
      </c>
      <c r="G1181" s="26">
        <f t="shared" ref="G1181:G1182" si="4905">G1182</f>
        <v>7459.3</v>
      </c>
      <c r="H1181" s="26">
        <f t="shared" ref="H1181:H1182" si="4906">H1182</f>
        <v>7459.3</v>
      </c>
      <c r="I1181" s="26">
        <f t="shared" ref="I1181:I1188" si="4907">I1182</f>
        <v>0</v>
      </c>
      <c r="J1181" s="26">
        <f t="shared" ref="J1181:J1188" si="4908">J1182</f>
        <v>0</v>
      </c>
      <c r="K1181" s="26">
        <f t="shared" ref="K1181:K1188" si="4909">K1182</f>
        <v>0</v>
      </c>
      <c r="L1181" s="26">
        <f t="shared" si="4816"/>
        <v>7198</v>
      </c>
      <c r="M1181" s="26">
        <f t="shared" si="4817"/>
        <v>7459.3</v>
      </c>
      <c r="N1181" s="26">
        <f t="shared" si="4818"/>
        <v>7459.3</v>
      </c>
      <c r="O1181" s="26">
        <f t="shared" ref="O1181:O1188" si="4910">O1182</f>
        <v>0</v>
      </c>
      <c r="P1181" s="26">
        <f t="shared" ref="P1181:P1188" si="4911">P1182</f>
        <v>0</v>
      </c>
      <c r="Q1181" s="26">
        <f t="shared" ref="Q1181:Q1188" si="4912">Q1182</f>
        <v>0</v>
      </c>
      <c r="R1181" s="26">
        <f t="shared" si="4819"/>
        <v>7198</v>
      </c>
      <c r="S1181" s="26">
        <f t="shared" si="4820"/>
        <v>7459.3</v>
      </c>
      <c r="T1181" s="26">
        <f t="shared" si="4821"/>
        <v>7459.3</v>
      </c>
      <c r="U1181" s="26">
        <f t="shared" ref="U1181:U1188" si="4913">U1182</f>
        <v>0</v>
      </c>
      <c r="V1181" s="26">
        <f t="shared" ref="V1181:V1188" si="4914">V1182</f>
        <v>0</v>
      </c>
      <c r="W1181" s="26">
        <f t="shared" ref="W1181:W1188" si="4915">W1182</f>
        <v>0</v>
      </c>
      <c r="X1181" s="26">
        <f t="shared" si="4822"/>
        <v>7198</v>
      </c>
      <c r="Y1181" s="26">
        <f t="shared" si="4823"/>
        <v>7459.3</v>
      </c>
      <c r="Z1181" s="26">
        <f t="shared" si="4824"/>
        <v>7459.3</v>
      </c>
      <c r="AA1181" s="26">
        <f t="shared" ref="AA1181:AA1188" si="4916">AA1182</f>
        <v>0</v>
      </c>
      <c r="AB1181" s="26">
        <f t="shared" ref="AB1181:AB1188" si="4917">AB1182</f>
        <v>0</v>
      </c>
      <c r="AC1181" s="26">
        <f t="shared" ref="AC1181:AC1188" si="4918">AC1182</f>
        <v>0</v>
      </c>
      <c r="AD1181" s="26">
        <f t="shared" si="4825"/>
        <v>7198</v>
      </c>
      <c r="AE1181" s="26">
        <f t="shared" si="4826"/>
        <v>7459.3</v>
      </c>
      <c r="AF1181" s="26">
        <f t="shared" si="4827"/>
        <v>7459.3</v>
      </c>
      <c r="AG1181" s="26">
        <f t="shared" ref="AG1181:AG1188" si="4919">AG1182</f>
        <v>0</v>
      </c>
      <c r="AH1181" s="26">
        <f t="shared" ref="AH1181:AH1188" si="4920">AH1182</f>
        <v>0</v>
      </c>
      <c r="AI1181" s="26">
        <f t="shared" ref="AI1181:AI1188" si="4921">AI1182</f>
        <v>0</v>
      </c>
      <c r="AJ1181" s="26">
        <f t="shared" si="4828"/>
        <v>7198</v>
      </c>
      <c r="AK1181" s="26">
        <f t="shared" si="4829"/>
        <v>7459.3</v>
      </c>
      <c r="AL1181" s="26">
        <f t="shared" si="4830"/>
        <v>7459.3</v>
      </c>
      <c r="AM1181" s="26">
        <f t="shared" ref="AM1181:AM1188" si="4922">AM1182</f>
        <v>0</v>
      </c>
      <c r="AN1181" s="26">
        <f t="shared" ref="AN1181:AN1188" si="4923">AN1182</f>
        <v>0</v>
      </c>
      <c r="AO1181" s="26">
        <f t="shared" ref="AO1181:AO1188" si="4924">AO1182</f>
        <v>0</v>
      </c>
      <c r="AP1181" s="26">
        <f t="shared" si="4831"/>
        <v>7198</v>
      </c>
      <c r="AQ1181" s="26">
        <f t="shared" si="4832"/>
        <v>7459.3</v>
      </c>
      <c r="AR1181" s="26">
        <f t="shared" si="4833"/>
        <v>7459.3</v>
      </c>
      <c r="AS1181" s="26">
        <f t="shared" ref="AS1181:AS1188" si="4925">AS1182</f>
        <v>0</v>
      </c>
      <c r="AT1181" s="26">
        <f t="shared" ref="AT1181:AT1188" si="4926">AT1182</f>
        <v>0</v>
      </c>
      <c r="AU1181" s="26">
        <f t="shared" ref="AU1181:AU1188" si="4927">AU1182</f>
        <v>0</v>
      </c>
      <c r="AV1181" s="26">
        <f t="shared" si="4834"/>
        <v>7198</v>
      </c>
      <c r="AW1181" s="26">
        <f t="shared" si="4835"/>
        <v>7459.3</v>
      </c>
      <c r="AX1181" s="26">
        <f t="shared" si="4836"/>
        <v>7459.3</v>
      </c>
      <c r="AY1181" s="26">
        <f t="shared" ref="AY1181:AY1185" si="4928">AY1182</f>
        <v>794.4</v>
      </c>
      <c r="AZ1181" s="26">
        <f t="shared" ref="AZ1181:AZ1192" si="4929">AZ1182</f>
        <v>1626.9</v>
      </c>
      <c r="BA1181" s="26">
        <f t="shared" ref="BA1181:BA1192" si="4930">BA1182</f>
        <v>1626.9</v>
      </c>
      <c r="BB1181" s="26">
        <f t="shared" si="4837"/>
        <v>7992.4</v>
      </c>
      <c r="BC1181" s="26">
        <f t="shared" si="4838"/>
        <v>9086.2000000000007</v>
      </c>
      <c r="BD1181" s="26">
        <f t="shared" si="4839"/>
        <v>9086.2000000000007</v>
      </c>
      <c r="BE1181" s="26">
        <f t="shared" ref="BE1181:BE1192" si="4931">BE1182</f>
        <v>0</v>
      </c>
      <c r="BF1181" s="26">
        <f t="shared" ref="BF1181:BF1192" si="4932">BF1182</f>
        <v>0</v>
      </c>
      <c r="BG1181" s="26">
        <f t="shared" ref="BG1181:BG1192" si="4933">BG1182</f>
        <v>0</v>
      </c>
      <c r="BH1181" s="26">
        <f t="shared" si="4840"/>
        <v>7992.4</v>
      </c>
      <c r="BI1181" s="26">
        <f t="shared" si="4841"/>
        <v>9086.2000000000007</v>
      </c>
      <c r="BJ1181" s="26">
        <f t="shared" si="4842"/>
        <v>9086.2000000000007</v>
      </c>
      <c r="BK1181" s="26">
        <f t="shared" ref="BK1181:BK1192" si="4934">BK1182</f>
        <v>879.61599999999999</v>
      </c>
      <c r="BL1181" s="26">
        <f t="shared" ref="BL1181:BL1192" si="4935">BL1182</f>
        <v>2669.973</v>
      </c>
      <c r="BM1181" s="26">
        <f t="shared" ref="BM1181:BM1192" si="4936">BM1182</f>
        <v>2669.973</v>
      </c>
      <c r="BN1181" s="26">
        <f t="shared" si="4843"/>
        <v>8872.0159999999996</v>
      </c>
      <c r="BO1181" s="26">
        <f t="shared" si="4844"/>
        <v>11756.173000000001</v>
      </c>
      <c r="BP1181" s="26">
        <f t="shared" si="4845"/>
        <v>11756.173000000001</v>
      </c>
      <c r="BQ1181" s="26">
        <f t="shared" ref="BQ1181:BQ1192" si="4937">BQ1182</f>
        <v>0</v>
      </c>
      <c r="BR1181" s="26">
        <f t="shared" ref="BR1181:BR1192" si="4938">BR1182</f>
        <v>0</v>
      </c>
      <c r="BS1181" s="26">
        <f t="shared" si="4846"/>
        <v>8872.0159999999996</v>
      </c>
      <c r="BT1181" s="26">
        <f t="shared" si="4847"/>
        <v>11756.173000000001</v>
      </c>
      <c r="BU1181" s="26">
        <f t="shared" si="4848"/>
        <v>11756.173000000001</v>
      </c>
      <c r="BV1181" s="26">
        <f t="shared" ref="BV1181:BV1192" si="4939">BV1182</f>
        <v>0</v>
      </c>
      <c r="BW1181" s="26">
        <f t="shared" ref="BW1181:BW1192" si="4940">BW1182</f>
        <v>0</v>
      </c>
      <c r="BX1181" s="26">
        <f t="shared" si="4849"/>
        <v>8872.0159999999996</v>
      </c>
      <c r="BY1181" s="26">
        <f t="shared" si="4850"/>
        <v>11756.173000000001</v>
      </c>
      <c r="BZ1181" s="26">
        <f t="shared" si="4851"/>
        <v>11756.173000000001</v>
      </c>
      <c r="CA1181" s="26">
        <f t="shared" ref="CA1181:CA1192" si="4941">CA1182</f>
        <v>0</v>
      </c>
      <c r="CB1181" s="26">
        <f t="shared" ref="CB1181:CB1192" si="4942">CB1182</f>
        <v>0</v>
      </c>
      <c r="CC1181" s="26">
        <f t="shared" ref="CC1181:CC1192" si="4943">CC1182</f>
        <v>0</v>
      </c>
      <c r="CD1181" s="26">
        <f t="shared" si="4661"/>
        <v>8872.0159999999996</v>
      </c>
      <c r="CE1181" s="26">
        <f t="shared" si="4662"/>
        <v>11756.173000000001</v>
      </c>
      <c r="CF1181" s="26">
        <f t="shared" si="4663"/>
        <v>11756.173000000001</v>
      </c>
      <c r="CG1181" s="26">
        <f t="shared" ref="CG1181:CG1192" si="4944">CG1182</f>
        <v>0</v>
      </c>
      <c r="CH1181" s="26">
        <f t="shared" ref="CH1181:CH1192" si="4945">CH1182</f>
        <v>0</v>
      </c>
      <c r="CI1181" s="26">
        <f t="shared" ref="CI1181:CI1192" si="4946">CI1182</f>
        <v>0</v>
      </c>
      <c r="CJ1181" s="26">
        <f t="shared" si="4664"/>
        <v>8872.0159999999996</v>
      </c>
      <c r="CK1181" s="26">
        <f t="shared" si="4665"/>
        <v>11756.173000000001</v>
      </c>
      <c r="CL1181" s="26">
        <f t="shared" si="4666"/>
        <v>11756.173000000001</v>
      </c>
      <c r="CM1181" s="26">
        <f t="shared" ref="CM1181:CM1192" si="4947">CM1182</f>
        <v>0</v>
      </c>
      <c r="CN1181" s="26">
        <f t="shared" ref="CN1181:CN1192" si="4948">CN1182</f>
        <v>0</v>
      </c>
      <c r="CO1181" s="26">
        <f t="shared" ref="CO1181:CO1192" si="4949">CO1182</f>
        <v>0</v>
      </c>
      <c r="CP1181" s="26">
        <f t="shared" si="4667"/>
        <v>8872.0159999999996</v>
      </c>
      <c r="CQ1181" s="26">
        <f t="shared" si="4668"/>
        <v>11756.173000000001</v>
      </c>
      <c r="CR1181" s="26">
        <f t="shared" si="4669"/>
        <v>11756.173000000001</v>
      </c>
      <c r="CS1181" s="26">
        <f t="shared" ref="CS1181:CS1192" si="4950">CS1182</f>
        <v>0</v>
      </c>
      <c r="CT1181" s="19"/>
      <c r="CU1181" s="35"/>
      <c r="CY1181" s="1" t="s">
        <v>27</v>
      </c>
    </row>
    <row r="1182" spans="1:105" ht="31.2" hidden="1" x14ac:dyDescent="0.3">
      <c r="A1182" s="36" t="s">
        <v>639</v>
      </c>
      <c r="B1182" s="17">
        <v>110</v>
      </c>
      <c r="C1182" s="16"/>
      <c r="D1182" s="16"/>
      <c r="E1182" s="34" t="s">
        <v>130</v>
      </c>
      <c r="F1182" s="26">
        <f t="shared" si="4904"/>
        <v>7198</v>
      </c>
      <c r="G1182" s="26">
        <f t="shared" si="4905"/>
        <v>7459.3</v>
      </c>
      <c r="H1182" s="26">
        <f t="shared" si="4906"/>
        <v>7459.3</v>
      </c>
      <c r="I1182" s="26">
        <f t="shared" si="4907"/>
        <v>0</v>
      </c>
      <c r="J1182" s="26">
        <f t="shared" si="4908"/>
        <v>0</v>
      </c>
      <c r="K1182" s="26">
        <f t="shared" si="4909"/>
        <v>0</v>
      </c>
      <c r="L1182" s="26">
        <f t="shared" si="4816"/>
        <v>7198</v>
      </c>
      <c r="M1182" s="26">
        <f t="shared" si="4817"/>
        <v>7459.3</v>
      </c>
      <c r="N1182" s="26">
        <f t="shared" si="4818"/>
        <v>7459.3</v>
      </c>
      <c r="O1182" s="26">
        <f t="shared" si="4910"/>
        <v>0</v>
      </c>
      <c r="P1182" s="26">
        <f t="shared" si="4911"/>
        <v>0</v>
      </c>
      <c r="Q1182" s="26">
        <f t="shared" si="4912"/>
        <v>0</v>
      </c>
      <c r="R1182" s="26">
        <f t="shared" si="4819"/>
        <v>7198</v>
      </c>
      <c r="S1182" s="26">
        <f t="shared" si="4820"/>
        <v>7459.3</v>
      </c>
      <c r="T1182" s="26">
        <f t="shared" si="4821"/>
        <v>7459.3</v>
      </c>
      <c r="U1182" s="26">
        <f t="shared" si="4913"/>
        <v>0</v>
      </c>
      <c r="V1182" s="26">
        <f t="shared" si="4914"/>
        <v>0</v>
      </c>
      <c r="W1182" s="26">
        <f t="shared" si="4915"/>
        <v>0</v>
      </c>
      <c r="X1182" s="26">
        <f t="shared" si="4822"/>
        <v>7198</v>
      </c>
      <c r="Y1182" s="26">
        <f t="shared" si="4823"/>
        <v>7459.3</v>
      </c>
      <c r="Z1182" s="26">
        <f t="shared" si="4824"/>
        <v>7459.3</v>
      </c>
      <c r="AA1182" s="26">
        <f t="shared" si="4916"/>
        <v>0</v>
      </c>
      <c r="AB1182" s="26">
        <f t="shared" si="4917"/>
        <v>0</v>
      </c>
      <c r="AC1182" s="26">
        <f t="shared" si="4918"/>
        <v>0</v>
      </c>
      <c r="AD1182" s="26">
        <f t="shared" si="4825"/>
        <v>7198</v>
      </c>
      <c r="AE1182" s="26">
        <f t="shared" si="4826"/>
        <v>7459.3</v>
      </c>
      <c r="AF1182" s="26">
        <f t="shared" si="4827"/>
        <v>7459.3</v>
      </c>
      <c r="AG1182" s="26">
        <f t="shared" si="4919"/>
        <v>0</v>
      </c>
      <c r="AH1182" s="26">
        <f t="shared" si="4920"/>
        <v>0</v>
      </c>
      <c r="AI1182" s="26">
        <f t="shared" si="4921"/>
        <v>0</v>
      </c>
      <c r="AJ1182" s="26">
        <f t="shared" si="4828"/>
        <v>7198</v>
      </c>
      <c r="AK1182" s="26">
        <f t="shared" si="4829"/>
        <v>7459.3</v>
      </c>
      <c r="AL1182" s="26">
        <f t="shared" si="4830"/>
        <v>7459.3</v>
      </c>
      <c r="AM1182" s="26">
        <f t="shared" si="4922"/>
        <v>0</v>
      </c>
      <c r="AN1182" s="26">
        <f t="shared" si="4923"/>
        <v>0</v>
      </c>
      <c r="AO1182" s="26">
        <f t="shared" si="4924"/>
        <v>0</v>
      </c>
      <c r="AP1182" s="26">
        <f t="shared" si="4831"/>
        <v>7198</v>
      </c>
      <c r="AQ1182" s="26">
        <f t="shared" si="4832"/>
        <v>7459.3</v>
      </c>
      <c r="AR1182" s="26">
        <f t="shared" si="4833"/>
        <v>7459.3</v>
      </c>
      <c r="AS1182" s="26">
        <f t="shared" si="4925"/>
        <v>0</v>
      </c>
      <c r="AT1182" s="26">
        <f t="shared" si="4926"/>
        <v>0</v>
      </c>
      <c r="AU1182" s="26">
        <f t="shared" si="4927"/>
        <v>0</v>
      </c>
      <c r="AV1182" s="26">
        <f t="shared" si="4834"/>
        <v>7198</v>
      </c>
      <c r="AW1182" s="26">
        <f t="shared" si="4835"/>
        <v>7459.3</v>
      </c>
      <c r="AX1182" s="26">
        <f t="shared" si="4836"/>
        <v>7459.3</v>
      </c>
      <c r="AY1182" s="26">
        <f t="shared" si="4928"/>
        <v>794.4</v>
      </c>
      <c r="AZ1182" s="26">
        <f t="shared" si="4929"/>
        <v>1626.9</v>
      </c>
      <c r="BA1182" s="26">
        <f t="shared" si="4930"/>
        <v>1626.9</v>
      </c>
      <c r="BB1182" s="26">
        <f t="shared" si="4837"/>
        <v>7992.4</v>
      </c>
      <c r="BC1182" s="26">
        <f t="shared" si="4838"/>
        <v>9086.2000000000007</v>
      </c>
      <c r="BD1182" s="26">
        <f t="shared" si="4839"/>
        <v>9086.2000000000007</v>
      </c>
      <c r="BE1182" s="26">
        <f t="shared" si="4931"/>
        <v>0</v>
      </c>
      <c r="BF1182" s="26">
        <f t="shared" si="4932"/>
        <v>0</v>
      </c>
      <c r="BG1182" s="26">
        <f t="shared" si="4933"/>
        <v>0</v>
      </c>
      <c r="BH1182" s="26">
        <f t="shared" si="4840"/>
        <v>7992.4</v>
      </c>
      <c r="BI1182" s="26">
        <f t="shared" si="4841"/>
        <v>9086.2000000000007</v>
      </c>
      <c r="BJ1182" s="26">
        <f t="shared" si="4842"/>
        <v>9086.2000000000007</v>
      </c>
      <c r="BK1182" s="26">
        <f t="shared" si="4934"/>
        <v>879.61599999999999</v>
      </c>
      <c r="BL1182" s="26">
        <f t="shared" si="4935"/>
        <v>2669.973</v>
      </c>
      <c r="BM1182" s="26">
        <f t="shared" si="4936"/>
        <v>2669.973</v>
      </c>
      <c r="BN1182" s="26">
        <f t="shared" si="4843"/>
        <v>8872.0159999999996</v>
      </c>
      <c r="BO1182" s="26">
        <f t="shared" si="4844"/>
        <v>11756.173000000001</v>
      </c>
      <c r="BP1182" s="26">
        <f t="shared" si="4845"/>
        <v>11756.173000000001</v>
      </c>
      <c r="BQ1182" s="26">
        <f t="shared" si="4937"/>
        <v>0</v>
      </c>
      <c r="BR1182" s="26">
        <f t="shared" si="4938"/>
        <v>0</v>
      </c>
      <c r="BS1182" s="26">
        <f t="shared" si="4846"/>
        <v>8872.0159999999996</v>
      </c>
      <c r="BT1182" s="26">
        <f t="shared" si="4847"/>
        <v>11756.173000000001</v>
      </c>
      <c r="BU1182" s="26">
        <f t="shared" si="4848"/>
        <v>11756.173000000001</v>
      </c>
      <c r="BV1182" s="26">
        <f t="shared" si="4939"/>
        <v>0</v>
      </c>
      <c r="BW1182" s="26">
        <f t="shared" si="4940"/>
        <v>0</v>
      </c>
      <c r="BX1182" s="26">
        <f t="shared" si="4849"/>
        <v>8872.0159999999996</v>
      </c>
      <c r="BY1182" s="26">
        <f t="shared" si="4850"/>
        <v>11756.173000000001</v>
      </c>
      <c r="BZ1182" s="26">
        <f t="shared" si="4851"/>
        <v>11756.173000000001</v>
      </c>
      <c r="CA1182" s="26">
        <f t="shared" si="4941"/>
        <v>0</v>
      </c>
      <c r="CB1182" s="26">
        <f t="shared" si="4942"/>
        <v>0</v>
      </c>
      <c r="CC1182" s="26">
        <f t="shared" si="4943"/>
        <v>0</v>
      </c>
      <c r="CD1182" s="26">
        <f t="shared" si="4661"/>
        <v>8872.0159999999996</v>
      </c>
      <c r="CE1182" s="26">
        <f t="shared" si="4662"/>
        <v>11756.173000000001</v>
      </c>
      <c r="CF1182" s="26">
        <f t="shared" si="4663"/>
        <v>11756.173000000001</v>
      </c>
      <c r="CG1182" s="26">
        <f t="shared" si="4944"/>
        <v>0</v>
      </c>
      <c r="CH1182" s="26">
        <f t="shared" si="4945"/>
        <v>0</v>
      </c>
      <c r="CI1182" s="26">
        <f t="shared" si="4946"/>
        <v>0</v>
      </c>
      <c r="CJ1182" s="26">
        <f t="shared" si="4664"/>
        <v>8872.0159999999996</v>
      </c>
      <c r="CK1182" s="26">
        <f t="shared" si="4665"/>
        <v>11756.173000000001</v>
      </c>
      <c r="CL1182" s="26">
        <f t="shared" si="4666"/>
        <v>11756.173000000001</v>
      </c>
      <c r="CM1182" s="26">
        <f t="shared" si="4947"/>
        <v>0</v>
      </c>
      <c r="CN1182" s="26">
        <f t="shared" si="4948"/>
        <v>0</v>
      </c>
      <c r="CO1182" s="26">
        <f t="shared" si="4949"/>
        <v>0</v>
      </c>
      <c r="CP1182" s="26">
        <f t="shared" si="4667"/>
        <v>8872.0159999999996</v>
      </c>
      <c r="CQ1182" s="26">
        <f t="shared" si="4668"/>
        <v>11756.173000000001</v>
      </c>
      <c r="CR1182" s="26">
        <f t="shared" si="4669"/>
        <v>11756.173000000001</v>
      </c>
      <c r="CS1182" s="26">
        <f t="shared" si="4950"/>
        <v>0</v>
      </c>
      <c r="CT1182" s="19"/>
      <c r="CU1182" s="35"/>
      <c r="CZ1182" s="1" t="s">
        <v>28</v>
      </c>
    </row>
    <row r="1183" spans="1:105" ht="31.2" hidden="1" x14ac:dyDescent="0.3">
      <c r="A1183" s="36" t="s">
        <v>639</v>
      </c>
      <c r="B1183" s="17">
        <v>110</v>
      </c>
      <c r="C1183" s="16" t="s">
        <v>393</v>
      </c>
      <c r="D1183" s="16" t="s">
        <v>625</v>
      </c>
      <c r="E1183" s="34" t="s">
        <v>626</v>
      </c>
      <c r="F1183" s="26">
        <v>7198</v>
      </c>
      <c r="G1183" s="26">
        <f>7459.5-0.2</f>
        <v>7459.3</v>
      </c>
      <c r="H1183" s="26">
        <f>7459.5-0.2</f>
        <v>7459.3</v>
      </c>
      <c r="I1183" s="26"/>
      <c r="J1183" s="26"/>
      <c r="K1183" s="26"/>
      <c r="L1183" s="26">
        <f t="shared" si="4816"/>
        <v>7198</v>
      </c>
      <c r="M1183" s="26">
        <f t="shared" si="4817"/>
        <v>7459.3</v>
      </c>
      <c r="N1183" s="26">
        <f t="shared" si="4818"/>
        <v>7459.3</v>
      </c>
      <c r="O1183" s="26"/>
      <c r="P1183" s="26"/>
      <c r="Q1183" s="26"/>
      <c r="R1183" s="26">
        <f t="shared" si="4819"/>
        <v>7198</v>
      </c>
      <c r="S1183" s="26">
        <f t="shared" si="4820"/>
        <v>7459.3</v>
      </c>
      <c r="T1183" s="26">
        <f t="shared" si="4821"/>
        <v>7459.3</v>
      </c>
      <c r="U1183" s="26"/>
      <c r="V1183" s="26"/>
      <c r="W1183" s="26"/>
      <c r="X1183" s="26">
        <f t="shared" si="4822"/>
        <v>7198</v>
      </c>
      <c r="Y1183" s="26">
        <f t="shared" si="4823"/>
        <v>7459.3</v>
      </c>
      <c r="Z1183" s="26">
        <f t="shared" si="4824"/>
        <v>7459.3</v>
      </c>
      <c r="AA1183" s="26"/>
      <c r="AB1183" s="26"/>
      <c r="AC1183" s="26"/>
      <c r="AD1183" s="26">
        <f t="shared" si="4825"/>
        <v>7198</v>
      </c>
      <c r="AE1183" s="26">
        <f t="shared" si="4826"/>
        <v>7459.3</v>
      </c>
      <c r="AF1183" s="26">
        <f t="shared" si="4827"/>
        <v>7459.3</v>
      </c>
      <c r="AG1183" s="26"/>
      <c r="AH1183" s="26"/>
      <c r="AI1183" s="26"/>
      <c r="AJ1183" s="26">
        <f t="shared" si="4828"/>
        <v>7198</v>
      </c>
      <c r="AK1183" s="26">
        <f t="shared" si="4829"/>
        <v>7459.3</v>
      </c>
      <c r="AL1183" s="26">
        <f t="shared" si="4830"/>
        <v>7459.3</v>
      </c>
      <c r="AM1183" s="26"/>
      <c r="AN1183" s="26"/>
      <c r="AO1183" s="26"/>
      <c r="AP1183" s="26">
        <f t="shared" si="4831"/>
        <v>7198</v>
      </c>
      <c r="AQ1183" s="26">
        <f t="shared" si="4832"/>
        <v>7459.3</v>
      </c>
      <c r="AR1183" s="26">
        <f t="shared" si="4833"/>
        <v>7459.3</v>
      </c>
      <c r="AS1183" s="26"/>
      <c r="AT1183" s="26"/>
      <c r="AU1183" s="26"/>
      <c r="AV1183" s="26">
        <f t="shared" si="4834"/>
        <v>7198</v>
      </c>
      <c r="AW1183" s="26">
        <f t="shared" si="4835"/>
        <v>7459.3</v>
      </c>
      <c r="AX1183" s="26">
        <f t="shared" si="4836"/>
        <v>7459.3</v>
      </c>
      <c r="AY1183" s="26">
        <v>794.4</v>
      </c>
      <c r="AZ1183" s="26">
        <v>1626.9</v>
      </c>
      <c r="BA1183" s="26">
        <v>1626.9</v>
      </c>
      <c r="BB1183" s="26">
        <f t="shared" si="4837"/>
        <v>7992.4</v>
      </c>
      <c r="BC1183" s="26">
        <f t="shared" si="4838"/>
        <v>9086.2000000000007</v>
      </c>
      <c r="BD1183" s="26">
        <f t="shared" si="4839"/>
        <v>9086.2000000000007</v>
      </c>
      <c r="BE1183" s="26"/>
      <c r="BF1183" s="26"/>
      <c r="BG1183" s="26"/>
      <c r="BH1183" s="26">
        <f t="shared" si="4840"/>
        <v>7992.4</v>
      </c>
      <c r="BI1183" s="26">
        <f t="shared" si="4841"/>
        <v>9086.2000000000007</v>
      </c>
      <c r="BJ1183" s="26">
        <f t="shared" si="4842"/>
        <v>9086.2000000000007</v>
      </c>
      <c r="BK1183" s="26">
        <v>879.61599999999999</v>
      </c>
      <c r="BL1183" s="26">
        <v>2669.973</v>
      </c>
      <c r="BM1183" s="26">
        <v>2669.973</v>
      </c>
      <c r="BN1183" s="26">
        <f t="shared" si="4843"/>
        <v>8872.0159999999996</v>
      </c>
      <c r="BO1183" s="26">
        <f t="shared" si="4844"/>
        <v>11756.173000000001</v>
      </c>
      <c r="BP1183" s="26">
        <f t="shared" si="4845"/>
        <v>11756.173000000001</v>
      </c>
      <c r="BQ1183" s="26"/>
      <c r="BR1183" s="26"/>
      <c r="BS1183" s="26">
        <f t="shared" si="4846"/>
        <v>8872.0159999999996</v>
      </c>
      <c r="BT1183" s="26">
        <f t="shared" si="4847"/>
        <v>11756.173000000001</v>
      </c>
      <c r="BU1183" s="26">
        <f t="shared" si="4848"/>
        <v>11756.173000000001</v>
      </c>
      <c r="BV1183" s="26"/>
      <c r="BW1183" s="26"/>
      <c r="BX1183" s="26">
        <f t="shared" si="4849"/>
        <v>8872.0159999999996</v>
      </c>
      <c r="BY1183" s="26">
        <f t="shared" si="4850"/>
        <v>11756.173000000001</v>
      </c>
      <c r="BZ1183" s="26">
        <f t="shared" si="4851"/>
        <v>11756.173000000001</v>
      </c>
      <c r="CA1183" s="26"/>
      <c r="CB1183" s="26"/>
      <c r="CC1183" s="26"/>
      <c r="CD1183" s="26">
        <f t="shared" si="4661"/>
        <v>8872.0159999999996</v>
      </c>
      <c r="CE1183" s="26">
        <f t="shared" si="4662"/>
        <v>11756.173000000001</v>
      </c>
      <c r="CF1183" s="26">
        <f t="shared" si="4663"/>
        <v>11756.173000000001</v>
      </c>
      <c r="CG1183" s="26"/>
      <c r="CH1183" s="26"/>
      <c r="CI1183" s="26"/>
      <c r="CJ1183" s="26">
        <f t="shared" si="4664"/>
        <v>8872.0159999999996</v>
      </c>
      <c r="CK1183" s="26">
        <f t="shared" si="4665"/>
        <v>11756.173000000001</v>
      </c>
      <c r="CL1183" s="26">
        <f t="shared" si="4666"/>
        <v>11756.173000000001</v>
      </c>
      <c r="CM1183" s="26"/>
      <c r="CN1183" s="26"/>
      <c r="CO1183" s="26"/>
      <c r="CP1183" s="26">
        <f t="shared" si="4667"/>
        <v>8872.0159999999996</v>
      </c>
      <c r="CQ1183" s="26">
        <f t="shared" si="4668"/>
        <v>11756.173000000001</v>
      </c>
      <c r="CR1183" s="26">
        <f t="shared" si="4669"/>
        <v>11756.173000000001</v>
      </c>
      <c r="CS1183" s="26"/>
      <c r="CT1183" s="19"/>
      <c r="CU1183" s="35"/>
    </row>
    <row r="1184" spans="1:105" ht="31.2" hidden="1" x14ac:dyDescent="0.3">
      <c r="A1184" s="36" t="s">
        <v>639</v>
      </c>
      <c r="B1184" s="36" t="s">
        <v>641</v>
      </c>
      <c r="C1184" s="16"/>
      <c r="D1184" s="16"/>
      <c r="E1184" s="34" t="s">
        <v>38</v>
      </c>
      <c r="F1184" s="26">
        <f t="shared" si="4904"/>
        <v>1493.1</v>
      </c>
      <c r="G1184" s="26">
        <f t="shared" ref="G1184:G1185" si="4951">G1185</f>
        <v>1493.3</v>
      </c>
      <c r="H1184" s="26">
        <f t="shared" ref="H1184:H1185" si="4952">H1185</f>
        <v>1493.3</v>
      </c>
      <c r="I1184" s="26">
        <f t="shared" si="4907"/>
        <v>0</v>
      </c>
      <c r="J1184" s="26">
        <f t="shared" si="4908"/>
        <v>0</v>
      </c>
      <c r="K1184" s="26">
        <f t="shared" si="4909"/>
        <v>0</v>
      </c>
      <c r="L1184" s="26">
        <f t="shared" si="4816"/>
        <v>1493.1</v>
      </c>
      <c r="M1184" s="26">
        <f t="shared" si="4817"/>
        <v>1493.3</v>
      </c>
      <c r="N1184" s="26">
        <f t="shared" si="4818"/>
        <v>1493.3</v>
      </c>
      <c r="O1184" s="26">
        <f t="shared" si="4910"/>
        <v>0</v>
      </c>
      <c r="P1184" s="26">
        <f t="shared" si="4911"/>
        <v>0</v>
      </c>
      <c r="Q1184" s="26">
        <f t="shared" si="4912"/>
        <v>0</v>
      </c>
      <c r="R1184" s="26">
        <f t="shared" si="4819"/>
        <v>1493.1</v>
      </c>
      <c r="S1184" s="26">
        <f t="shared" si="4820"/>
        <v>1493.3</v>
      </c>
      <c r="T1184" s="26">
        <f t="shared" si="4821"/>
        <v>1493.3</v>
      </c>
      <c r="U1184" s="26">
        <f t="shared" si="4913"/>
        <v>0</v>
      </c>
      <c r="V1184" s="26">
        <f t="shared" si="4914"/>
        <v>0</v>
      </c>
      <c r="W1184" s="26">
        <f t="shared" si="4915"/>
        <v>0</v>
      </c>
      <c r="X1184" s="26">
        <f t="shared" si="4822"/>
        <v>1493.1</v>
      </c>
      <c r="Y1184" s="26">
        <f t="shared" si="4823"/>
        <v>1493.3</v>
      </c>
      <c r="Z1184" s="26">
        <f t="shared" si="4824"/>
        <v>1493.3</v>
      </c>
      <c r="AA1184" s="26">
        <f t="shared" si="4916"/>
        <v>0</v>
      </c>
      <c r="AB1184" s="26">
        <f t="shared" si="4917"/>
        <v>0</v>
      </c>
      <c r="AC1184" s="26">
        <f t="shared" si="4918"/>
        <v>0</v>
      </c>
      <c r="AD1184" s="26">
        <f t="shared" si="4825"/>
        <v>1493.1</v>
      </c>
      <c r="AE1184" s="26">
        <f t="shared" si="4826"/>
        <v>1493.3</v>
      </c>
      <c r="AF1184" s="26">
        <f t="shared" si="4827"/>
        <v>1493.3</v>
      </c>
      <c r="AG1184" s="26">
        <f t="shared" si="4919"/>
        <v>0</v>
      </c>
      <c r="AH1184" s="26">
        <f t="shared" si="4920"/>
        <v>0</v>
      </c>
      <c r="AI1184" s="26">
        <f t="shared" si="4921"/>
        <v>0</v>
      </c>
      <c r="AJ1184" s="26">
        <f t="shared" si="4828"/>
        <v>1493.1</v>
      </c>
      <c r="AK1184" s="26">
        <f t="shared" si="4829"/>
        <v>1493.3</v>
      </c>
      <c r="AL1184" s="26">
        <f t="shared" si="4830"/>
        <v>1493.3</v>
      </c>
      <c r="AM1184" s="26">
        <f t="shared" si="4922"/>
        <v>0</v>
      </c>
      <c r="AN1184" s="26">
        <f t="shared" si="4923"/>
        <v>0</v>
      </c>
      <c r="AO1184" s="26">
        <f t="shared" si="4924"/>
        <v>0</v>
      </c>
      <c r="AP1184" s="26">
        <f t="shared" si="4831"/>
        <v>1493.1</v>
      </c>
      <c r="AQ1184" s="26">
        <f t="shared" si="4832"/>
        <v>1493.3</v>
      </c>
      <c r="AR1184" s="26">
        <f t="shared" si="4833"/>
        <v>1493.3</v>
      </c>
      <c r="AS1184" s="26">
        <f t="shared" si="4925"/>
        <v>0</v>
      </c>
      <c r="AT1184" s="26">
        <f t="shared" si="4926"/>
        <v>0</v>
      </c>
      <c r="AU1184" s="26">
        <f t="shared" si="4927"/>
        <v>0</v>
      </c>
      <c r="AV1184" s="26">
        <f t="shared" si="4834"/>
        <v>1493.1</v>
      </c>
      <c r="AW1184" s="26">
        <f t="shared" si="4835"/>
        <v>1493.3</v>
      </c>
      <c r="AX1184" s="26">
        <f t="shared" si="4836"/>
        <v>1493.3</v>
      </c>
      <c r="AY1184" s="26">
        <f t="shared" si="4928"/>
        <v>-1.6120000000000001</v>
      </c>
      <c r="AZ1184" s="26">
        <f t="shared" si="4929"/>
        <v>0</v>
      </c>
      <c r="BA1184" s="26">
        <f t="shared" si="4930"/>
        <v>0</v>
      </c>
      <c r="BB1184" s="26">
        <f t="shared" si="4837"/>
        <v>1491.4879999999998</v>
      </c>
      <c r="BC1184" s="26">
        <f t="shared" si="4838"/>
        <v>1493.3</v>
      </c>
      <c r="BD1184" s="26">
        <f t="shared" si="4839"/>
        <v>1493.3</v>
      </c>
      <c r="BE1184" s="26">
        <f t="shared" si="4931"/>
        <v>0</v>
      </c>
      <c r="BF1184" s="26">
        <f t="shared" si="4932"/>
        <v>0</v>
      </c>
      <c r="BG1184" s="26">
        <f t="shared" si="4933"/>
        <v>0</v>
      </c>
      <c r="BH1184" s="26">
        <f t="shared" si="4840"/>
        <v>1491.4879999999998</v>
      </c>
      <c r="BI1184" s="26">
        <f t="shared" si="4841"/>
        <v>1493.3</v>
      </c>
      <c r="BJ1184" s="26">
        <f t="shared" si="4842"/>
        <v>1493.3</v>
      </c>
      <c r="BK1184" s="26">
        <f t="shared" si="4934"/>
        <v>0</v>
      </c>
      <c r="BL1184" s="26">
        <f t="shared" si="4935"/>
        <v>0</v>
      </c>
      <c r="BM1184" s="26">
        <f t="shared" si="4936"/>
        <v>0</v>
      </c>
      <c r="BN1184" s="26">
        <f t="shared" si="4843"/>
        <v>1491.4879999999998</v>
      </c>
      <c r="BO1184" s="26">
        <f t="shared" si="4844"/>
        <v>1493.3</v>
      </c>
      <c r="BP1184" s="26">
        <f t="shared" si="4845"/>
        <v>1493.3</v>
      </c>
      <c r="BQ1184" s="26">
        <f t="shared" si="4937"/>
        <v>0</v>
      </c>
      <c r="BR1184" s="26">
        <f t="shared" si="4938"/>
        <v>0</v>
      </c>
      <c r="BS1184" s="26">
        <f t="shared" si="4846"/>
        <v>1491.4879999999998</v>
      </c>
      <c r="BT1184" s="26">
        <f t="shared" si="4847"/>
        <v>1493.3</v>
      </c>
      <c r="BU1184" s="26">
        <f t="shared" si="4848"/>
        <v>1493.3</v>
      </c>
      <c r="BV1184" s="26">
        <f t="shared" si="4939"/>
        <v>0</v>
      </c>
      <c r="BW1184" s="26">
        <f t="shared" si="4940"/>
        <v>0</v>
      </c>
      <c r="BX1184" s="26">
        <f t="shared" si="4849"/>
        <v>1491.4879999999998</v>
      </c>
      <c r="BY1184" s="26">
        <f t="shared" si="4850"/>
        <v>1493.3</v>
      </c>
      <c r="BZ1184" s="26">
        <f t="shared" si="4851"/>
        <v>1493.3</v>
      </c>
      <c r="CA1184" s="26">
        <f t="shared" si="4941"/>
        <v>0</v>
      </c>
      <c r="CB1184" s="26">
        <f t="shared" si="4942"/>
        <v>0</v>
      </c>
      <c r="CC1184" s="26">
        <f t="shared" si="4943"/>
        <v>0</v>
      </c>
      <c r="CD1184" s="26">
        <f t="shared" si="4661"/>
        <v>1491.4879999999998</v>
      </c>
      <c r="CE1184" s="26">
        <f t="shared" si="4662"/>
        <v>1493.3</v>
      </c>
      <c r="CF1184" s="26">
        <f t="shared" si="4663"/>
        <v>1493.3</v>
      </c>
      <c r="CG1184" s="26">
        <f t="shared" si="4944"/>
        <v>0</v>
      </c>
      <c r="CH1184" s="26">
        <f t="shared" si="4945"/>
        <v>0</v>
      </c>
      <c r="CI1184" s="26">
        <f t="shared" si="4946"/>
        <v>0</v>
      </c>
      <c r="CJ1184" s="26">
        <f t="shared" si="4664"/>
        <v>1491.4879999999998</v>
      </c>
      <c r="CK1184" s="26">
        <f t="shared" si="4665"/>
        <v>1493.3</v>
      </c>
      <c r="CL1184" s="26">
        <f t="shared" si="4666"/>
        <v>1493.3</v>
      </c>
      <c r="CM1184" s="26">
        <f t="shared" si="4947"/>
        <v>0</v>
      </c>
      <c r="CN1184" s="26">
        <f t="shared" si="4948"/>
        <v>0</v>
      </c>
      <c r="CO1184" s="26">
        <f t="shared" si="4949"/>
        <v>0</v>
      </c>
      <c r="CP1184" s="26">
        <f t="shared" si="4667"/>
        <v>1491.4879999999998</v>
      </c>
      <c r="CQ1184" s="26">
        <f t="shared" si="4668"/>
        <v>1493.3</v>
      </c>
      <c r="CR1184" s="26">
        <f t="shared" si="4669"/>
        <v>1493.3</v>
      </c>
      <c r="CS1184" s="26">
        <f t="shared" si="4950"/>
        <v>0</v>
      </c>
      <c r="CT1184" s="19"/>
      <c r="CU1184" s="35"/>
      <c r="CY1184" s="1" t="s">
        <v>27</v>
      </c>
    </row>
    <row r="1185" spans="1:105" ht="46.8" hidden="1" x14ac:dyDescent="0.3">
      <c r="A1185" s="36" t="s">
        <v>639</v>
      </c>
      <c r="B1185" s="17">
        <v>240</v>
      </c>
      <c r="C1185" s="16"/>
      <c r="D1185" s="16"/>
      <c r="E1185" s="34" t="s">
        <v>39</v>
      </c>
      <c r="F1185" s="26">
        <f t="shared" si="4904"/>
        <v>1493.1</v>
      </c>
      <c r="G1185" s="26">
        <f t="shared" si="4951"/>
        <v>1493.3</v>
      </c>
      <c r="H1185" s="26">
        <f t="shared" si="4952"/>
        <v>1493.3</v>
      </c>
      <c r="I1185" s="26">
        <f t="shared" si="4907"/>
        <v>0</v>
      </c>
      <c r="J1185" s="26">
        <f t="shared" si="4908"/>
        <v>0</v>
      </c>
      <c r="K1185" s="26">
        <f t="shared" si="4909"/>
        <v>0</v>
      </c>
      <c r="L1185" s="26">
        <f t="shared" si="4816"/>
        <v>1493.1</v>
      </c>
      <c r="M1185" s="26">
        <f t="shared" si="4817"/>
        <v>1493.3</v>
      </c>
      <c r="N1185" s="26">
        <f t="shared" si="4818"/>
        <v>1493.3</v>
      </c>
      <c r="O1185" s="26">
        <f t="shared" si="4910"/>
        <v>0</v>
      </c>
      <c r="P1185" s="26">
        <f t="shared" si="4911"/>
        <v>0</v>
      </c>
      <c r="Q1185" s="26">
        <f t="shared" si="4912"/>
        <v>0</v>
      </c>
      <c r="R1185" s="26">
        <f t="shared" si="4819"/>
        <v>1493.1</v>
      </c>
      <c r="S1185" s="26">
        <f t="shared" si="4820"/>
        <v>1493.3</v>
      </c>
      <c r="T1185" s="26">
        <f t="shared" si="4821"/>
        <v>1493.3</v>
      </c>
      <c r="U1185" s="26">
        <f t="shared" si="4913"/>
        <v>0</v>
      </c>
      <c r="V1185" s="26">
        <f t="shared" si="4914"/>
        <v>0</v>
      </c>
      <c r="W1185" s="26">
        <f t="shared" si="4915"/>
        <v>0</v>
      </c>
      <c r="X1185" s="26">
        <f t="shared" si="4822"/>
        <v>1493.1</v>
      </c>
      <c r="Y1185" s="26">
        <f t="shared" si="4823"/>
        <v>1493.3</v>
      </c>
      <c r="Z1185" s="26">
        <f t="shared" si="4824"/>
        <v>1493.3</v>
      </c>
      <c r="AA1185" s="26">
        <f t="shared" si="4916"/>
        <v>0</v>
      </c>
      <c r="AB1185" s="26">
        <f t="shared" si="4917"/>
        <v>0</v>
      </c>
      <c r="AC1185" s="26">
        <f t="shared" si="4918"/>
        <v>0</v>
      </c>
      <c r="AD1185" s="26">
        <f t="shared" si="4825"/>
        <v>1493.1</v>
      </c>
      <c r="AE1185" s="26">
        <f t="shared" si="4826"/>
        <v>1493.3</v>
      </c>
      <c r="AF1185" s="26">
        <f t="shared" si="4827"/>
        <v>1493.3</v>
      </c>
      <c r="AG1185" s="26">
        <f t="shared" si="4919"/>
        <v>0</v>
      </c>
      <c r="AH1185" s="26">
        <f t="shared" si="4920"/>
        <v>0</v>
      </c>
      <c r="AI1185" s="26">
        <f t="shared" si="4921"/>
        <v>0</v>
      </c>
      <c r="AJ1185" s="26">
        <f t="shared" si="4828"/>
        <v>1493.1</v>
      </c>
      <c r="AK1185" s="26">
        <f t="shared" si="4829"/>
        <v>1493.3</v>
      </c>
      <c r="AL1185" s="26">
        <f t="shared" si="4830"/>
        <v>1493.3</v>
      </c>
      <c r="AM1185" s="26">
        <f t="shared" si="4922"/>
        <v>0</v>
      </c>
      <c r="AN1185" s="26">
        <f t="shared" si="4923"/>
        <v>0</v>
      </c>
      <c r="AO1185" s="26">
        <f t="shared" si="4924"/>
        <v>0</v>
      </c>
      <c r="AP1185" s="26">
        <f t="shared" si="4831"/>
        <v>1493.1</v>
      </c>
      <c r="AQ1185" s="26">
        <f t="shared" si="4832"/>
        <v>1493.3</v>
      </c>
      <c r="AR1185" s="26">
        <f t="shared" si="4833"/>
        <v>1493.3</v>
      </c>
      <c r="AS1185" s="26">
        <f t="shared" si="4925"/>
        <v>0</v>
      </c>
      <c r="AT1185" s="26">
        <f t="shared" si="4926"/>
        <v>0</v>
      </c>
      <c r="AU1185" s="26">
        <f t="shared" si="4927"/>
        <v>0</v>
      </c>
      <c r="AV1185" s="26">
        <f t="shared" si="4834"/>
        <v>1493.1</v>
      </c>
      <c r="AW1185" s="26">
        <f t="shared" si="4835"/>
        <v>1493.3</v>
      </c>
      <c r="AX1185" s="26">
        <f t="shared" si="4836"/>
        <v>1493.3</v>
      </c>
      <c r="AY1185" s="26">
        <f t="shared" si="4928"/>
        <v>-1.6120000000000001</v>
      </c>
      <c r="AZ1185" s="26">
        <f t="shared" si="4929"/>
        <v>0</v>
      </c>
      <c r="BA1185" s="26">
        <f t="shared" si="4930"/>
        <v>0</v>
      </c>
      <c r="BB1185" s="26">
        <f t="shared" si="4837"/>
        <v>1491.4879999999998</v>
      </c>
      <c r="BC1185" s="26">
        <f t="shared" si="4838"/>
        <v>1493.3</v>
      </c>
      <c r="BD1185" s="26">
        <f t="shared" si="4839"/>
        <v>1493.3</v>
      </c>
      <c r="BE1185" s="26">
        <f t="shared" si="4931"/>
        <v>0</v>
      </c>
      <c r="BF1185" s="26">
        <f t="shared" si="4932"/>
        <v>0</v>
      </c>
      <c r="BG1185" s="26">
        <f t="shared" si="4933"/>
        <v>0</v>
      </c>
      <c r="BH1185" s="26">
        <f t="shared" si="4840"/>
        <v>1491.4879999999998</v>
      </c>
      <c r="BI1185" s="26">
        <f t="shared" si="4841"/>
        <v>1493.3</v>
      </c>
      <c r="BJ1185" s="26">
        <f t="shared" si="4842"/>
        <v>1493.3</v>
      </c>
      <c r="BK1185" s="26">
        <f t="shared" si="4934"/>
        <v>0</v>
      </c>
      <c r="BL1185" s="26">
        <f t="shared" si="4935"/>
        <v>0</v>
      </c>
      <c r="BM1185" s="26">
        <f t="shared" si="4936"/>
        <v>0</v>
      </c>
      <c r="BN1185" s="26">
        <f t="shared" si="4843"/>
        <v>1491.4879999999998</v>
      </c>
      <c r="BO1185" s="26">
        <f t="shared" si="4844"/>
        <v>1493.3</v>
      </c>
      <c r="BP1185" s="26">
        <f t="shared" si="4845"/>
        <v>1493.3</v>
      </c>
      <c r="BQ1185" s="26">
        <f t="shared" si="4937"/>
        <v>0</v>
      </c>
      <c r="BR1185" s="26">
        <f t="shared" si="4938"/>
        <v>0</v>
      </c>
      <c r="BS1185" s="26">
        <f t="shared" si="4846"/>
        <v>1491.4879999999998</v>
      </c>
      <c r="BT1185" s="26">
        <f t="shared" si="4847"/>
        <v>1493.3</v>
      </c>
      <c r="BU1185" s="26">
        <f t="shared" si="4848"/>
        <v>1493.3</v>
      </c>
      <c r="BV1185" s="26">
        <f t="shared" si="4939"/>
        <v>0</v>
      </c>
      <c r="BW1185" s="26">
        <f t="shared" si="4940"/>
        <v>0</v>
      </c>
      <c r="BX1185" s="26">
        <f t="shared" si="4849"/>
        <v>1491.4879999999998</v>
      </c>
      <c r="BY1185" s="26">
        <f t="shared" si="4850"/>
        <v>1493.3</v>
      </c>
      <c r="BZ1185" s="26">
        <f t="shared" si="4851"/>
        <v>1493.3</v>
      </c>
      <c r="CA1185" s="26">
        <f t="shared" si="4941"/>
        <v>0</v>
      </c>
      <c r="CB1185" s="26">
        <f t="shared" si="4942"/>
        <v>0</v>
      </c>
      <c r="CC1185" s="26">
        <f t="shared" si="4943"/>
        <v>0</v>
      </c>
      <c r="CD1185" s="26">
        <f t="shared" si="4661"/>
        <v>1491.4879999999998</v>
      </c>
      <c r="CE1185" s="26">
        <f t="shared" si="4662"/>
        <v>1493.3</v>
      </c>
      <c r="CF1185" s="26">
        <f t="shared" si="4663"/>
        <v>1493.3</v>
      </c>
      <c r="CG1185" s="26">
        <f t="shared" si="4944"/>
        <v>0</v>
      </c>
      <c r="CH1185" s="26">
        <f t="shared" si="4945"/>
        <v>0</v>
      </c>
      <c r="CI1185" s="26">
        <f t="shared" si="4946"/>
        <v>0</v>
      </c>
      <c r="CJ1185" s="26">
        <f t="shared" si="4664"/>
        <v>1491.4879999999998</v>
      </c>
      <c r="CK1185" s="26">
        <f t="shared" si="4665"/>
        <v>1493.3</v>
      </c>
      <c r="CL1185" s="26">
        <f t="shared" si="4666"/>
        <v>1493.3</v>
      </c>
      <c r="CM1185" s="26">
        <f t="shared" si="4947"/>
        <v>0</v>
      </c>
      <c r="CN1185" s="26">
        <f t="shared" si="4948"/>
        <v>0</v>
      </c>
      <c r="CO1185" s="26">
        <f t="shared" si="4949"/>
        <v>0</v>
      </c>
      <c r="CP1185" s="26">
        <f t="shared" si="4667"/>
        <v>1491.4879999999998</v>
      </c>
      <c r="CQ1185" s="26">
        <f t="shared" si="4668"/>
        <v>1493.3</v>
      </c>
      <c r="CR1185" s="26">
        <f t="shared" si="4669"/>
        <v>1493.3</v>
      </c>
      <c r="CS1185" s="26">
        <f t="shared" si="4950"/>
        <v>0</v>
      </c>
      <c r="CT1185" s="19"/>
      <c r="CU1185" s="35"/>
      <c r="CZ1185" s="1" t="s">
        <v>28</v>
      </c>
    </row>
    <row r="1186" spans="1:105" ht="31.2" hidden="1" x14ac:dyDescent="0.3">
      <c r="A1186" s="36" t="s">
        <v>639</v>
      </c>
      <c r="B1186" s="17">
        <v>240</v>
      </c>
      <c r="C1186" s="16" t="s">
        <v>393</v>
      </c>
      <c r="D1186" s="16" t="s">
        <v>625</v>
      </c>
      <c r="E1186" s="34" t="s">
        <v>626</v>
      </c>
      <c r="F1186" s="26">
        <v>1493.1</v>
      </c>
      <c r="G1186" s="26">
        <f>1493.1+0.2</f>
        <v>1493.3</v>
      </c>
      <c r="H1186" s="26">
        <f>1493.1+0.2</f>
        <v>1493.3</v>
      </c>
      <c r="I1186" s="26"/>
      <c r="J1186" s="26"/>
      <c r="K1186" s="26"/>
      <c r="L1186" s="26">
        <f t="shared" si="4816"/>
        <v>1493.1</v>
      </c>
      <c r="M1186" s="26">
        <f t="shared" si="4817"/>
        <v>1493.3</v>
      </c>
      <c r="N1186" s="26">
        <f t="shared" si="4818"/>
        <v>1493.3</v>
      </c>
      <c r="O1186" s="26"/>
      <c r="P1186" s="26"/>
      <c r="Q1186" s="26"/>
      <c r="R1186" s="26">
        <f t="shared" si="4819"/>
        <v>1493.1</v>
      </c>
      <c r="S1186" s="26">
        <f t="shared" si="4820"/>
        <v>1493.3</v>
      </c>
      <c r="T1186" s="26">
        <f t="shared" si="4821"/>
        <v>1493.3</v>
      </c>
      <c r="U1186" s="26"/>
      <c r="V1186" s="26"/>
      <c r="W1186" s="26"/>
      <c r="X1186" s="26">
        <f t="shared" si="4822"/>
        <v>1493.1</v>
      </c>
      <c r="Y1186" s="26">
        <f t="shared" si="4823"/>
        <v>1493.3</v>
      </c>
      <c r="Z1186" s="26">
        <f t="shared" si="4824"/>
        <v>1493.3</v>
      </c>
      <c r="AA1186" s="26"/>
      <c r="AB1186" s="26"/>
      <c r="AC1186" s="26"/>
      <c r="AD1186" s="26">
        <f t="shared" si="4825"/>
        <v>1493.1</v>
      </c>
      <c r="AE1186" s="26">
        <f t="shared" si="4826"/>
        <v>1493.3</v>
      </c>
      <c r="AF1186" s="26">
        <f t="shared" si="4827"/>
        <v>1493.3</v>
      </c>
      <c r="AG1186" s="26"/>
      <c r="AH1186" s="26"/>
      <c r="AI1186" s="26"/>
      <c r="AJ1186" s="26">
        <f t="shared" si="4828"/>
        <v>1493.1</v>
      </c>
      <c r="AK1186" s="26">
        <f t="shared" si="4829"/>
        <v>1493.3</v>
      </c>
      <c r="AL1186" s="26">
        <f t="shared" si="4830"/>
        <v>1493.3</v>
      </c>
      <c r="AM1186" s="26"/>
      <c r="AN1186" s="26"/>
      <c r="AO1186" s="26"/>
      <c r="AP1186" s="26">
        <f t="shared" si="4831"/>
        <v>1493.1</v>
      </c>
      <c r="AQ1186" s="26">
        <f t="shared" si="4832"/>
        <v>1493.3</v>
      </c>
      <c r="AR1186" s="26">
        <f t="shared" si="4833"/>
        <v>1493.3</v>
      </c>
      <c r="AS1186" s="26"/>
      <c r="AT1186" s="26"/>
      <c r="AU1186" s="26"/>
      <c r="AV1186" s="26">
        <f t="shared" si="4834"/>
        <v>1493.1</v>
      </c>
      <c r="AW1186" s="26">
        <f t="shared" si="4835"/>
        <v>1493.3</v>
      </c>
      <c r="AX1186" s="26">
        <f t="shared" si="4836"/>
        <v>1493.3</v>
      </c>
      <c r="AY1186" s="26">
        <f>-0.551-1.061</f>
        <v>-1.6120000000000001</v>
      </c>
      <c r="AZ1186" s="26"/>
      <c r="BA1186" s="26"/>
      <c r="BB1186" s="26">
        <f t="shared" si="4837"/>
        <v>1491.4879999999998</v>
      </c>
      <c r="BC1186" s="26">
        <f t="shared" si="4838"/>
        <v>1493.3</v>
      </c>
      <c r="BD1186" s="26">
        <f t="shared" si="4839"/>
        <v>1493.3</v>
      </c>
      <c r="BE1186" s="26"/>
      <c r="BF1186" s="26"/>
      <c r="BG1186" s="26"/>
      <c r="BH1186" s="26">
        <f t="shared" si="4840"/>
        <v>1491.4879999999998</v>
      </c>
      <c r="BI1186" s="26">
        <f t="shared" si="4841"/>
        <v>1493.3</v>
      </c>
      <c r="BJ1186" s="26">
        <f t="shared" si="4842"/>
        <v>1493.3</v>
      </c>
      <c r="BK1186" s="26"/>
      <c r="BL1186" s="26"/>
      <c r="BM1186" s="26"/>
      <c r="BN1186" s="26">
        <f t="shared" si="4843"/>
        <v>1491.4879999999998</v>
      </c>
      <c r="BO1186" s="26">
        <f t="shared" si="4844"/>
        <v>1493.3</v>
      </c>
      <c r="BP1186" s="26">
        <f t="shared" si="4845"/>
        <v>1493.3</v>
      </c>
      <c r="BQ1186" s="26"/>
      <c r="BR1186" s="26"/>
      <c r="BS1186" s="26">
        <f t="shared" si="4846"/>
        <v>1491.4879999999998</v>
      </c>
      <c r="BT1186" s="26">
        <f t="shared" si="4847"/>
        <v>1493.3</v>
      </c>
      <c r="BU1186" s="26">
        <f t="shared" si="4848"/>
        <v>1493.3</v>
      </c>
      <c r="BV1186" s="26"/>
      <c r="BW1186" s="26"/>
      <c r="BX1186" s="26">
        <f t="shared" si="4849"/>
        <v>1491.4879999999998</v>
      </c>
      <c r="BY1186" s="26">
        <f t="shared" si="4850"/>
        <v>1493.3</v>
      </c>
      <c r="BZ1186" s="26">
        <f t="shared" si="4851"/>
        <v>1493.3</v>
      </c>
      <c r="CA1186" s="26"/>
      <c r="CB1186" s="26"/>
      <c r="CC1186" s="26"/>
      <c r="CD1186" s="26">
        <f t="shared" si="4661"/>
        <v>1491.4879999999998</v>
      </c>
      <c r="CE1186" s="26">
        <f t="shared" si="4662"/>
        <v>1493.3</v>
      </c>
      <c r="CF1186" s="26">
        <f t="shared" si="4663"/>
        <v>1493.3</v>
      </c>
      <c r="CG1186" s="26"/>
      <c r="CH1186" s="26"/>
      <c r="CI1186" s="26"/>
      <c r="CJ1186" s="26">
        <f t="shared" si="4664"/>
        <v>1491.4879999999998</v>
      </c>
      <c r="CK1186" s="26">
        <f t="shared" si="4665"/>
        <v>1493.3</v>
      </c>
      <c r="CL1186" s="26">
        <f t="shared" si="4666"/>
        <v>1493.3</v>
      </c>
      <c r="CM1186" s="26"/>
      <c r="CN1186" s="26"/>
      <c r="CO1186" s="26"/>
      <c r="CP1186" s="26">
        <f t="shared" si="4667"/>
        <v>1491.4879999999998</v>
      </c>
      <c r="CQ1186" s="26">
        <f t="shared" si="4668"/>
        <v>1493.3</v>
      </c>
      <c r="CR1186" s="26">
        <f t="shared" si="4669"/>
        <v>1493.3</v>
      </c>
      <c r="CS1186" s="26"/>
      <c r="CT1186" s="19"/>
      <c r="CU1186" s="35"/>
    </row>
    <row r="1187" spans="1:105" hidden="1" x14ac:dyDescent="0.3">
      <c r="A1187" s="36" t="s">
        <v>639</v>
      </c>
      <c r="B1187" s="36" t="s">
        <v>642</v>
      </c>
      <c r="C1187" s="16"/>
      <c r="D1187" s="16"/>
      <c r="E1187" s="34" t="s">
        <v>52</v>
      </c>
      <c r="F1187" s="26">
        <f t="shared" si="4904"/>
        <v>6.2</v>
      </c>
      <c r="G1187" s="26">
        <f t="shared" ref="G1187:G1188" si="4953">G1188</f>
        <v>6.2</v>
      </c>
      <c r="H1187" s="26">
        <f t="shared" ref="H1187:H1188" si="4954">H1188</f>
        <v>6.2</v>
      </c>
      <c r="I1187" s="26">
        <f t="shared" si="4907"/>
        <v>0</v>
      </c>
      <c r="J1187" s="26">
        <f t="shared" si="4908"/>
        <v>0</v>
      </c>
      <c r="K1187" s="26">
        <f t="shared" si="4909"/>
        <v>0</v>
      </c>
      <c r="L1187" s="26">
        <f t="shared" si="4816"/>
        <v>6.2</v>
      </c>
      <c r="M1187" s="26">
        <f t="shared" si="4817"/>
        <v>6.2</v>
      </c>
      <c r="N1187" s="26">
        <f t="shared" si="4818"/>
        <v>6.2</v>
      </c>
      <c r="O1187" s="26">
        <f t="shared" si="4910"/>
        <v>0</v>
      </c>
      <c r="P1187" s="26">
        <f t="shared" si="4911"/>
        <v>0</v>
      </c>
      <c r="Q1187" s="26">
        <f t="shared" si="4912"/>
        <v>0</v>
      </c>
      <c r="R1187" s="26">
        <f t="shared" si="4819"/>
        <v>6.2</v>
      </c>
      <c r="S1187" s="26">
        <f t="shared" si="4820"/>
        <v>6.2</v>
      </c>
      <c r="T1187" s="26">
        <f t="shared" si="4821"/>
        <v>6.2</v>
      </c>
      <c r="U1187" s="26">
        <f t="shared" si="4913"/>
        <v>0</v>
      </c>
      <c r="V1187" s="26">
        <f t="shared" si="4914"/>
        <v>0</v>
      </c>
      <c r="W1187" s="26">
        <f t="shared" si="4915"/>
        <v>0</v>
      </c>
      <c r="X1187" s="26">
        <f t="shared" si="4822"/>
        <v>6.2</v>
      </c>
      <c r="Y1187" s="26">
        <f t="shared" si="4823"/>
        <v>6.2</v>
      </c>
      <c r="Z1187" s="26">
        <f t="shared" si="4824"/>
        <v>6.2</v>
      </c>
      <c r="AA1187" s="26">
        <f t="shared" si="4916"/>
        <v>0</v>
      </c>
      <c r="AB1187" s="26">
        <f t="shared" si="4917"/>
        <v>0</v>
      </c>
      <c r="AC1187" s="26">
        <f t="shared" si="4918"/>
        <v>0</v>
      </c>
      <c r="AD1187" s="26">
        <f t="shared" si="4825"/>
        <v>6.2</v>
      </c>
      <c r="AE1187" s="26">
        <f t="shared" si="4826"/>
        <v>6.2</v>
      </c>
      <c r="AF1187" s="26">
        <f t="shared" si="4827"/>
        <v>6.2</v>
      </c>
      <c r="AG1187" s="26">
        <f t="shared" si="4919"/>
        <v>0</v>
      </c>
      <c r="AH1187" s="26">
        <f t="shared" si="4920"/>
        <v>0</v>
      </c>
      <c r="AI1187" s="26">
        <f t="shared" si="4921"/>
        <v>0</v>
      </c>
      <c r="AJ1187" s="26">
        <f t="shared" si="4828"/>
        <v>6.2</v>
      </c>
      <c r="AK1187" s="26">
        <f t="shared" si="4829"/>
        <v>6.2</v>
      </c>
      <c r="AL1187" s="26">
        <f t="shared" si="4830"/>
        <v>6.2</v>
      </c>
      <c r="AM1187" s="26">
        <f t="shared" si="4922"/>
        <v>0</v>
      </c>
      <c r="AN1187" s="26">
        <f t="shared" si="4923"/>
        <v>0</v>
      </c>
      <c r="AO1187" s="26">
        <f t="shared" si="4924"/>
        <v>0</v>
      </c>
      <c r="AP1187" s="26">
        <f t="shared" si="4831"/>
        <v>6.2</v>
      </c>
      <c r="AQ1187" s="26">
        <f t="shared" si="4832"/>
        <v>6.2</v>
      </c>
      <c r="AR1187" s="26">
        <f t="shared" si="4833"/>
        <v>6.2</v>
      </c>
      <c r="AS1187" s="26">
        <f t="shared" si="4925"/>
        <v>0</v>
      </c>
      <c r="AT1187" s="26">
        <f t="shared" si="4926"/>
        <v>0</v>
      </c>
      <c r="AU1187" s="26">
        <f t="shared" si="4927"/>
        <v>0</v>
      </c>
      <c r="AV1187" s="26">
        <f t="shared" si="4834"/>
        <v>6.2</v>
      </c>
      <c r="AW1187" s="26">
        <f t="shared" si="4835"/>
        <v>6.2</v>
      </c>
      <c r="AX1187" s="26">
        <f t="shared" si="4836"/>
        <v>6.2</v>
      </c>
      <c r="AY1187" s="26">
        <f t="shared" ref="AY1187:AY1192" si="4955">AY1188</f>
        <v>0</v>
      </c>
      <c r="AZ1187" s="26">
        <f t="shared" si="4929"/>
        <v>0</v>
      </c>
      <c r="BA1187" s="26">
        <f t="shared" si="4930"/>
        <v>0</v>
      </c>
      <c r="BB1187" s="26">
        <f t="shared" si="4837"/>
        <v>6.2</v>
      </c>
      <c r="BC1187" s="26">
        <f t="shared" si="4838"/>
        <v>6.2</v>
      </c>
      <c r="BD1187" s="26">
        <f t="shared" si="4839"/>
        <v>6.2</v>
      </c>
      <c r="BE1187" s="26">
        <f t="shared" si="4931"/>
        <v>0</v>
      </c>
      <c r="BF1187" s="26">
        <f t="shared" si="4932"/>
        <v>0</v>
      </c>
      <c r="BG1187" s="26">
        <f t="shared" si="4933"/>
        <v>0</v>
      </c>
      <c r="BH1187" s="26">
        <f t="shared" si="4840"/>
        <v>6.2</v>
      </c>
      <c r="BI1187" s="26">
        <f t="shared" si="4841"/>
        <v>6.2</v>
      </c>
      <c r="BJ1187" s="26">
        <f t="shared" si="4842"/>
        <v>6.2</v>
      </c>
      <c r="BK1187" s="26">
        <f t="shared" si="4934"/>
        <v>0</v>
      </c>
      <c r="BL1187" s="26">
        <f t="shared" si="4935"/>
        <v>0</v>
      </c>
      <c r="BM1187" s="26">
        <f t="shared" si="4936"/>
        <v>0</v>
      </c>
      <c r="BN1187" s="26">
        <f t="shared" si="4843"/>
        <v>6.2</v>
      </c>
      <c r="BO1187" s="26">
        <f t="shared" si="4844"/>
        <v>6.2</v>
      </c>
      <c r="BP1187" s="26">
        <f t="shared" si="4845"/>
        <v>6.2</v>
      </c>
      <c r="BQ1187" s="26">
        <f t="shared" si="4937"/>
        <v>0</v>
      </c>
      <c r="BR1187" s="26">
        <f t="shared" si="4938"/>
        <v>0</v>
      </c>
      <c r="BS1187" s="26">
        <f t="shared" si="4846"/>
        <v>6.2</v>
      </c>
      <c r="BT1187" s="26">
        <f t="shared" si="4847"/>
        <v>6.2</v>
      </c>
      <c r="BU1187" s="26">
        <f t="shared" si="4848"/>
        <v>6.2</v>
      </c>
      <c r="BV1187" s="26">
        <f t="shared" si="4939"/>
        <v>0</v>
      </c>
      <c r="BW1187" s="26">
        <f t="shared" si="4940"/>
        <v>0</v>
      </c>
      <c r="BX1187" s="26">
        <f t="shared" si="4849"/>
        <v>6.2</v>
      </c>
      <c r="BY1187" s="26">
        <f t="shared" si="4850"/>
        <v>6.2</v>
      </c>
      <c r="BZ1187" s="26">
        <f t="shared" si="4851"/>
        <v>6.2</v>
      </c>
      <c r="CA1187" s="26">
        <f t="shared" si="4941"/>
        <v>0</v>
      </c>
      <c r="CB1187" s="26">
        <f t="shared" si="4942"/>
        <v>0</v>
      </c>
      <c r="CC1187" s="26">
        <f t="shared" si="4943"/>
        <v>0</v>
      </c>
      <c r="CD1187" s="26">
        <f t="shared" si="4661"/>
        <v>6.2</v>
      </c>
      <c r="CE1187" s="26">
        <f t="shared" si="4662"/>
        <v>6.2</v>
      </c>
      <c r="CF1187" s="26">
        <f t="shared" si="4663"/>
        <v>6.2</v>
      </c>
      <c r="CG1187" s="26">
        <f t="shared" si="4944"/>
        <v>0</v>
      </c>
      <c r="CH1187" s="26">
        <f t="shared" si="4945"/>
        <v>0</v>
      </c>
      <c r="CI1187" s="26">
        <f t="shared" si="4946"/>
        <v>0</v>
      </c>
      <c r="CJ1187" s="26">
        <f t="shared" si="4664"/>
        <v>6.2</v>
      </c>
      <c r="CK1187" s="26">
        <f t="shared" si="4665"/>
        <v>6.2</v>
      </c>
      <c r="CL1187" s="26">
        <f t="shared" si="4666"/>
        <v>6.2</v>
      </c>
      <c r="CM1187" s="26">
        <f t="shared" si="4947"/>
        <v>0</v>
      </c>
      <c r="CN1187" s="26">
        <f t="shared" si="4948"/>
        <v>0</v>
      </c>
      <c r="CO1187" s="26">
        <f t="shared" si="4949"/>
        <v>0</v>
      </c>
      <c r="CP1187" s="26">
        <f t="shared" si="4667"/>
        <v>6.2</v>
      </c>
      <c r="CQ1187" s="26">
        <f t="shared" si="4668"/>
        <v>6.2</v>
      </c>
      <c r="CR1187" s="26">
        <f t="shared" si="4669"/>
        <v>6.2</v>
      </c>
      <c r="CS1187" s="26">
        <f t="shared" si="4950"/>
        <v>0</v>
      </c>
      <c r="CT1187" s="19"/>
      <c r="CU1187" s="35"/>
      <c r="CY1187" s="1" t="s">
        <v>27</v>
      </c>
    </row>
    <row r="1188" spans="1:105" hidden="1" x14ac:dyDescent="0.3">
      <c r="A1188" s="36" t="s">
        <v>639</v>
      </c>
      <c r="B1188" s="17">
        <v>850</v>
      </c>
      <c r="C1188" s="16"/>
      <c r="D1188" s="16"/>
      <c r="E1188" s="34" t="s">
        <v>77</v>
      </c>
      <c r="F1188" s="26">
        <f t="shared" si="4904"/>
        <v>6.2</v>
      </c>
      <c r="G1188" s="26">
        <f t="shared" si="4953"/>
        <v>6.2</v>
      </c>
      <c r="H1188" s="26">
        <f t="shared" si="4954"/>
        <v>6.2</v>
      </c>
      <c r="I1188" s="26">
        <f t="shared" si="4907"/>
        <v>0</v>
      </c>
      <c r="J1188" s="26">
        <f t="shared" si="4908"/>
        <v>0</v>
      </c>
      <c r="K1188" s="26">
        <f t="shared" si="4909"/>
        <v>0</v>
      </c>
      <c r="L1188" s="26">
        <f t="shared" si="4816"/>
        <v>6.2</v>
      </c>
      <c r="M1188" s="26">
        <f t="shared" si="4817"/>
        <v>6.2</v>
      </c>
      <c r="N1188" s="26">
        <f t="shared" si="4818"/>
        <v>6.2</v>
      </c>
      <c r="O1188" s="26">
        <f t="shared" si="4910"/>
        <v>0</v>
      </c>
      <c r="P1188" s="26">
        <f t="shared" si="4911"/>
        <v>0</v>
      </c>
      <c r="Q1188" s="26">
        <f t="shared" si="4912"/>
        <v>0</v>
      </c>
      <c r="R1188" s="26">
        <f t="shared" si="4819"/>
        <v>6.2</v>
      </c>
      <c r="S1188" s="26">
        <f t="shared" si="4820"/>
        <v>6.2</v>
      </c>
      <c r="T1188" s="26">
        <f t="shared" si="4821"/>
        <v>6.2</v>
      </c>
      <c r="U1188" s="26">
        <f t="shared" si="4913"/>
        <v>0</v>
      </c>
      <c r="V1188" s="26">
        <f t="shared" si="4914"/>
        <v>0</v>
      </c>
      <c r="W1188" s="26">
        <f t="shared" si="4915"/>
        <v>0</v>
      </c>
      <c r="X1188" s="26">
        <f t="shared" si="4822"/>
        <v>6.2</v>
      </c>
      <c r="Y1188" s="26">
        <f t="shared" si="4823"/>
        <v>6.2</v>
      </c>
      <c r="Z1188" s="26">
        <f t="shared" si="4824"/>
        <v>6.2</v>
      </c>
      <c r="AA1188" s="26">
        <f t="shared" si="4916"/>
        <v>0</v>
      </c>
      <c r="AB1188" s="26">
        <f t="shared" si="4917"/>
        <v>0</v>
      </c>
      <c r="AC1188" s="26">
        <f t="shared" si="4918"/>
        <v>0</v>
      </c>
      <c r="AD1188" s="26">
        <f t="shared" si="4825"/>
        <v>6.2</v>
      </c>
      <c r="AE1188" s="26">
        <f t="shared" si="4826"/>
        <v>6.2</v>
      </c>
      <c r="AF1188" s="26">
        <f t="shared" si="4827"/>
        <v>6.2</v>
      </c>
      <c r="AG1188" s="26">
        <f t="shared" si="4919"/>
        <v>0</v>
      </c>
      <c r="AH1188" s="26">
        <f t="shared" si="4920"/>
        <v>0</v>
      </c>
      <c r="AI1188" s="26">
        <f t="shared" si="4921"/>
        <v>0</v>
      </c>
      <c r="AJ1188" s="26">
        <f t="shared" si="4828"/>
        <v>6.2</v>
      </c>
      <c r="AK1188" s="26">
        <f t="shared" si="4829"/>
        <v>6.2</v>
      </c>
      <c r="AL1188" s="26">
        <f t="shared" si="4830"/>
        <v>6.2</v>
      </c>
      <c r="AM1188" s="26">
        <f t="shared" si="4922"/>
        <v>0</v>
      </c>
      <c r="AN1188" s="26">
        <f t="shared" si="4923"/>
        <v>0</v>
      </c>
      <c r="AO1188" s="26">
        <f t="shared" si="4924"/>
        <v>0</v>
      </c>
      <c r="AP1188" s="26">
        <f t="shared" si="4831"/>
        <v>6.2</v>
      </c>
      <c r="AQ1188" s="26">
        <f t="shared" si="4832"/>
        <v>6.2</v>
      </c>
      <c r="AR1188" s="26">
        <f t="shared" si="4833"/>
        <v>6.2</v>
      </c>
      <c r="AS1188" s="26">
        <f t="shared" si="4925"/>
        <v>0</v>
      </c>
      <c r="AT1188" s="26">
        <f t="shared" si="4926"/>
        <v>0</v>
      </c>
      <c r="AU1188" s="26">
        <f t="shared" si="4927"/>
        <v>0</v>
      </c>
      <c r="AV1188" s="26">
        <f t="shared" si="4834"/>
        <v>6.2</v>
      </c>
      <c r="AW1188" s="26">
        <f t="shared" si="4835"/>
        <v>6.2</v>
      </c>
      <c r="AX1188" s="26">
        <f t="shared" si="4836"/>
        <v>6.2</v>
      </c>
      <c r="AY1188" s="26">
        <f t="shared" si="4955"/>
        <v>0</v>
      </c>
      <c r="AZ1188" s="26">
        <f t="shared" si="4929"/>
        <v>0</v>
      </c>
      <c r="BA1188" s="26">
        <f t="shared" si="4930"/>
        <v>0</v>
      </c>
      <c r="BB1188" s="26">
        <f t="shared" si="4837"/>
        <v>6.2</v>
      </c>
      <c r="BC1188" s="26">
        <f t="shared" si="4838"/>
        <v>6.2</v>
      </c>
      <c r="BD1188" s="26">
        <f t="shared" si="4839"/>
        <v>6.2</v>
      </c>
      <c r="BE1188" s="26">
        <f t="shared" si="4931"/>
        <v>0</v>
      </c>
      <c r="BF1188" s="26">
        <f t="shared" si="4932"/>
        <v>0</v>
      </c>
      <c r="BG1188" s="26">
        <f t="shared" si="4933"/>
        <v>0</v>
      </c>
      <c r="BH1188" s="26">
        <f t="shared" si="4840"/>
        <v>6.2</v>
      </c>
      <c r="BI1188" s="26">
        <f t="shared" si="4841"/>
        <v>6.2</v>
      </c>
      <c r="BJ1188" s="26">
        <f t="shared" si="4842"/>
        <v>6.2</v>
      </c>
      <c r="BK1188" s="26">
        <f t="shared" si="4934"/>
        <v>0</v>
      </c>
      <c r="BL1188" s="26">
        <f t="shared" si="4935"/>
        <v>0</v>
      </c>
      <c r="BM1188" s="26">
        <f t="shared" si="4936"/>
        <v>0</v>
      </c>
      <c r="BN1188" s="26">
        <f t="shared" si="4843"/>
        <v>6.2</v>
      </c>
      <c r="BO1188" s="26">
        <f t="shared" si="4844"/>
        <v>6.2</v>
      </c>
      <c r="BP1188" s="26">
        <f t="shared" si="4845"/>
        <v>6.2</v>
      </c>
      <c r="BQ1188" s="26">
        <f t="shared" si="4937"/>
        <v>0</v>
      </c>
      <c r="BR1188" s="26">
        <f t="shared" si="4938"/>
        <v>0</v>
      </c>
      <c r="BS1188" s="26">
        <f t="shared" si="4846"/>
        <v>6.2</v>
      </c>
      <c r="BT1188" s="26">
        <f t="shared" si="4847"/>
        <v>6.2</v>
      </c>
      <c r="BU1188" s="26">
        <f t="shared" si="4848"/>
        <v>6.2</v>
      </c>
      <c r="BV1188" s="26">
        <f t="shared" si="4939"/>
        <v>0</v>
      </c>
      <c r="BW1188" s="26">
        <f t="shared" si="4940"/>
        <v>0</v>
      </c>
      <c r="BX1188" s="26">
        <f t="shared" si="4849"/>
        <v>6.2</v>
      </c>
      <c r="BY1188" s="26">
        <f t="shared" si="4850"/>
        <v>6.2</v>
      </c>
      <c r="BZ1188" s="26">
        <f t="shared" si="4851"/>
        <v>6.2</v>
      </c>
      <c r="CA1188" s="26">
        <f t="shared" si="4941"/>
        <v>0</v>
      </c>
      <c r="CB1188" s="26">
        <f t="shared" si="4942"/>
        <v>0</v>
      </c>
      <c r="CC1188" s="26">
        <f t="shared" si="4943"/>
        <v>0</v>
      </c>
      <c r="CD1188" s="26">
        <f t="shared" si="4661"/>
        <v>6.2</v>
      </c>
      <c r="CE1188" s="26">
        <f t="shared" si="4662"/>
        <v>6.2</v>
      </c>
      <c r="CF1188" s="26">
        <f t="shared" si="4663"/>
        <v>6.2</v>
      </c>
      <c r="CG1188" s="26">
        <f t="shared" si="4944"/>
        <v>0</v>
      </c>
      <c r="CH1188" s="26">
        <f t="shared" si="4945"/>
        <v>0</v>
      </c>
      <c r="CI1188" s="26">
        <f t="shared" si="4946"/>
        <v>0</v>
      </c>
      <c r="CJ1188" s="26">
        <f t="shared" si="4664"/>
        <v>6.2</v>
      </c>
      <c r="CK1188" s="26">
        <f t="shared" si="4665"/>
        <v>6.2</v>
      </c>
      <c r="CL1188" s="26">
        <f t="shared" si="4666"/>
        <v>6.2</v>
      </c>
      <c r="CM1188" s="26">
        <f t="shared" si="4947"/>
        <v>0</v>
      </c>
      <c r="CN1188" s="26">
        <f t="shared" si="4948"/>
        <v>0</v>
      </c>
      <c r="CO1188" s="26">
        <f t="shared" si="4949"/>
        <v>0</v>
      </c>
      <c r="CP1188" s="26">
        <f t="shared" si="4667"/>
        <v>6.2</v>
      </c>
      <c r="CQ1188" s="26">
        <f t="shared" si="4668"/>
        <v>6.2</v>
      </c>
      <c r="CR1188" s="26">
        <f t="shared" si="4669"/>
        <v>6.2</v>
      </c>
      <c r="CS1188" s="26">
        <f t="shared" si="4950"/>
        <v>0</v>
      </c>
      <c r="CT1188" s="19"/>
      <c r="CU1188" s="35"/>
      <c r="CZ1188" s="1" t="s">
        <v>28</v>
      </c>
    </row>
    <row r="1189" spans="1:105" ht="31.2" hidden="1" x14ac:dyDescent="0.3">
      <c r="A1189" s="36" t="s">
        <v>639</v>
      </c>
      <c r="B1189" s="17">
        <v>850</v>
      </c>
      <c r="C1189" s="16" t="s">
        <v>393</v>
      </c>
      <c r="D1189" s="16" t="s">
        <v>625</v>
      </c>
      <c r="E1189" s="34" t="s">
        <v>626</v>
      </c>
      <c r="F1189" s="26">
        <v>6.2</v>
      </c>
      <c r="G1189" s="26">
        <v>6.2</v>
      </c>
      <c r="H1189" s="26">
        <v>6.2</v>
      </c>
      <c r="I1189" s="26"/>
      <c r="J1189" s="26"/>
      <c r="K1189" s="26"/>
      <c r="L1189" s="26">
        <f t="shared" si="4816"/>
        <v>6.2</v>
      </c>
      <c r="M1189" s="26">
        <f t="shared" si="4817"/>
        <v>6.2</v>
      </c>
      <c r="N1189" s="26">
        <f t="shared" si="4818"/>
        <v>6.2</v>
      </c>
      <c r="O1189" s="26"/>
      <c r="P1189" s="26"/>
      <c r="Q1189" s="26"/>
      <c r="R1189" s="26">
        <f t="shared" si="4819"/>
        <v>6.2</v>
      </c>
      <c r="S1189" s="26">
        <f t="shared" si="4820"/>
        <v>6.2</v>
      </c>
      <c r="T1189" s="26">
        <f t="shared" si="4821"/>
        <v>6.2</v>
      </c>
      <c r="U1189" s="26"/>
      <c r="V1189" s="26"/>
      <c r="W1189" s="26"/>
      <c r="X1189" s="26">
        <f t="shared" si="4822"/>
        <v>6.2</v>
      </c>
      <c r="Y1189" s="26">
        <f t="shared" si="4823"/>
        <v>6.2</v>
      </c>
      <c r="Z1189" s="26">
        <f t="shared" si="4824"/>
        <v>6.2</v>
      </c>
      <c r="AA1189" s="26"/>
      <c r="AB1189" s="26"/>
      <c r="AC1189" s="26"/>
      <c r="AD1189" s="26">
        <f t="shared" si="4825"/>
        <v>6.2</v>
      </c>
      <c r="AE1189" s="26">
        <f t="shared" si="4826"/>
        <v>6.2</v>
      </c>
      <c r="AF1189" s="26">
        <f t="shared" si="4827"/>
        <v>6.2</v>
      </c>
      <c r="AG1189" s="26"/>
      <c r="AH1189" s="26"/>
      <c r="AI1189" s="26"/>
      <c r="AJ1189" s="26">
        <f t="shared" si="4828"/>
        <v>6.2</v>
      </c>
      <c r="AK1189" s="26">
        <f t="shared" si="4829"/>
        <v>6.2</v>
      </c>
      <c r="AL1189" s="26">
        <f t="shared" si="4830"/>
        <v>6.2</v>
      </c>
      <c r="AM1189" s="26"/>
      <c r="AN1189" s="26"/>
      <c r="AO1189" s="26"/>
      <c r="AP1189" s="26">
        <f t="shared" si="4831"/>
        <v>6.2</v>
      </c>
      <c r="AQ1189" s="26">
        <f t="shared" si="4832"/>
        <v>6.2</v>
      </c>
      <c r="AR1189" s="26">
        <f t="shared" si="4833"/>
        <v>6.2</v>
      </c>
      <c r="AS1189" s="26"/>
      <c r="AT1189" s="26"/>
      <c r="AU1189" s="26"/>
      <c r="AV1189" s="26">
        <f t="shared" si="4834"/>
        <v>6.2</v>
      </c>
      <c r="AW1189" s="26">
        <f t="shared" si="4835"/>
        <v>6.2</v>
      </c>
      <c r="AX1189" s="26">
        <f t="shared" si="4836"/>
        <v>6.2</v>
      </c>
      <c r="AY1189" s="26"/>
      <c r="AZ1189" s="26"/>
      <c r="BA1189" s="26"/>
      <c r="BB1189" s="26">
        <f t="shared" si="4837"/>
        <v>6.2</v>
      </c>
      <c r="BC1189" s="26">
        <f t="shared" si="4838"/>
        <v>6.2</v>
      </c>
      <c r="BD1189" s="26">
        <f t="shared" si="4839"/>
        <v>6.2</v>
      </c>
      <c r="BE1189" s="26"/>
      <c r="BF1189" s="26"/>
      <c r="BG1189" s="26"/>
      <c r="BH1189" s="26">
        <f t="shared" si="4840"/>
        <v>6.2</v>
      </c>
      <c r="BI1189" s="26">
        <f t="shared" si="4841"/>
        <v>6.2</v>
      </c>
      <c r="BJ1189" s="26">
        <f t="shared" si="4842"/>
        <v>6.2</v>
      </c>
      <c r="BK1189" s="26"/>
      <c r="BL1189" s="26"/>
      <c r="BM1189" s="26"/>
      <c r="BN1189" s="26">
        <f t="shared" si="4843"/>
        <v>6.2</v>
      </c>
      <c r="BO1189" s="26">
        <f t="shared" si="4844"/>
        <v>6.2</v>
      </c>
      <c r="BP1189" s="26">
        <f t="shared" si="4845"/>
        <v>6.2</v>
      </c>
      <c r="BQ1189" s="26"/>
      <c r="BR1189" s="26"/>
      <c r="BS1189" s="26">
        <f t="shared" si="4846"/>
        <v>6.2</v>
      </c>
      <c r="BT1189" s="26">
        <f t="shared" si="4847"/>
        <v>6.2</v>
      </c>
      <c r="BU1189" s="26">
        <f t="shared" si="4848"/>
        <v>6.2</v>
      </c>
      <c r="BV1189" s="26"/>
      <c r="BW1189" s="26"/>
      <c r="BX1189" s="26">
        <f t="shared" si="4849"/>
        <v>6.2</v>
      </c>
      <c r="BY1189" s="26">
        <f t="shared" si="4850"/>
        <v>6.2</v>
      </c>
      <c r="BZ1189" s="26">
        <f t="shared" si="4851"/>
        <v>6.2</v>
      </c>
      <c r="CA1189" s="26"/>
      <c r="CB1189" s="26"/>
      <c r="CC1189" s="26"/>
      <c r="CD1189" s="26">
        <f t="shared" si="4661"/>
        <v>6.2</v>
      </c>
      <c r="CE1189" s="26">
        <f t="shared" si="4662"/>
        <v>6.2</v>
      </c>
      <c r="CF1189" s="26">
        <f t="shared" si="4663"/>
        <v>6.2</v>
      </c>
      <c r="CG1189" s="26"/>
      <c r="CH1189" s="26"/>
      <c r="CI1189" s="26"/>
      <c r="CJ1189" s="26">
        <f t="shared" si="4664"/>
        <v>6.2</v>
      </c>
      <c r="CK1189" s="26">
        <f t="shared" si="4665"/>
        <v>6.2</v>
      </c>
      <c r="CL1189" s="26">
        <f t="shared" si="4666"/>
        <v>6.2</v>
      </c>
      <c r="CM1189" s="26"/>
      <c r="CN1189" s="26"/>
      <c r="CO1189" s="26"/>
      <c r="CP1189" s="26">
        <f t="shared" si="4667"/>
        <v>6.2</v>
      </c>
      <c r="CQ1189" s="26">
        <f t="shared" si="4668"/>
        <v>6.2</v>
      </c>
      <c r="CR1189" s="26">
        <f t="shared" si="4669"/>
        <v>6.2</v>
      </c>
      <c r="CS1189" s="26"/>
      <c r="CT1189" s="19"/>
      <c r="CU1189" s="35"/>
    </row>
    <row r="1190" spans="1:105" ht="46.8" hidden="1" x14ac:dyDescent="0.3">
      <c r="A1190" s="36" t="s">
        <v>643</v>
      </c>
      <c r="B1190" s="17"/>
      <c r="C1190" s="16"/>
      <c r="D1190" s="16"/>
      <c r="E1190" s="34" t="s">
        <v>644</v>
      </c>
      <c r="F1190" s="26"/>
      <c r="G1190" s="26"/>
      <c r="H1190" s="26"/>
      <c r="I1190" s="26"/>
      <c r="J1190" s="26"/>
      <c r="K1190" s="26"/>
      <c r="L1190" s="26"/>
      <c r="M1190" s="26"/>
      <c r="N1190" s="26"/>
      <c r="O1190" s="26"/>
      <c r="P1190" s="26"/>
      <c r="Q1190" s="26"/>
      <c r="R1190" s="26"/>
      <c r="S1190" s="26"/>
      <c r="T1190" s="26"/>
      <c r="U1190" s="26"/>
      <c r="V1190" s="26"/>
      <c r="W1190" s="26"/>
      <c r="X1190" s="26"/>
      <c r="Y1190" s="26"/>
      <c r="Z1190" s="26"/>
      <c r="AA1190" s="26"/>
      <c r="AB1190" s="26"/>
      <c r="AC1190" s="26"/>
      <c r="AD1190" s="26"/>
      <c r="AE1190" s="26"/>
      <c r="AF1190" s="26"/>
      <c r="AG1190" s="26"/>
      <c r="AH1190" s="26"/>
      <c r="AI1190" s="26"/>
      <c r="AJ1190" s="26"/>
      <c r="AK1190" s="26"/>
      <c r="AL1190" s="26"/>
      <c r="AM1190" s="26"/>
      <c r="AN1190" s="26"/>
      <c r="AO1190" s="26"/>
      <c r="AP1190" s="26"/>
      <c r="AQ1190" s="26"/>
      <c r="AR1190" s="26"/>
      <c r="AS1190" s="26"/>
      <c r="AT1190" s="26"/>
      <c r="AU1190" s="26"/>
      <c r="AV1190" s="26"/>
      <c r="AW1190" s="26"/>
      <c r="AX1190" s="26"/>
      <c r="AY1190" s="26">
        <f t="shared" si="4955"/>
        <v>2647.04</v>
      </c>
      <c r="AZ1190" s="26">
        <f t="shared" si="4929"/>
        <v>6670.5410000000002</v>
      </c>
      <c r="BA1190" s="26">
        <f t="shared" si="4930"/>
        <v>7004.0680000000002</v>
      </c>
      <c r="BB1190" s="26">
        <f t="shared" si="4837"/>
        <v>2647.04</v>
      </c>
      <c r="BC1190" s="26">
        <f t="shared" si="4838"/>
        <v>6670.5410000000002</v>
      </c>
      <c r="BD1190" s="26">
        <f t="shared" si="4839"/>
        <v>7004.0680000000002</v>
      </c>
      <c r="BE1190" s="26">
        <f t="shared" si="4931"/>
        <v>0</v>
      </c>
      <c r="BF1190" s="26">
        <f t="shared" si="4932"/>
        <v>0</v>
      </c>
      <c r="BG1190" s="26">
        <f t="shared" si="4933"/>
        <v>0</v>
      </c>
      <c r="BH1190" s="26">
        <f t="shared" si="4840"/>
        <v>2647.04</v>
      </c>
      <c r="BI1190" s="26">
        <f t="shared" si="4841"/>
        <v>6670.5410000000002</v>
      </c>
      <c r="BJ1190" s="26">
        <f t="shared" si="4842"/>
        <v>7004.0680000000002</v>
      </c>
      <c r="BK1190" s="26">
        <f t="shared" si="4934"/>
        <v>0</v>
      </c>
      <c r="BL1190" s="26">
        <f t="shared" si="4935"/>
        <v>0</v>
      </c>
      <c r="BM1190" s="26">
        <f t="shared" si="4936"/>
        <v>0</v>
      </c>
      <c r="BN1190" s="26">
        <f t="shared" si="4843"/>
        <v>2647.04</v>
      </c>
      <c r="BO1190" s="26">
        <f t="shared" si="4844"/>
        <v>6670.5410000000002</v>
      </c>
      <c r="BP1190" s="26">
        <f t="shared" si="4845"/>
        <v>7004.0680000000002</v>
      </c>
      <c r="BQ1190" s="26">
        <f t="shared" si="4937"/>
        <v>0</v>
      </c>
      <c r="BR1190" s="26">
        <f t="shared" si="4938"/>
        <v>0</v>
      </c>
      <c r="BS1190" s="26">
        <f t="shared" si="4846"/>
        <v>2647.04</v>
      </c>
      <c r="BT1190" s="26">
        <f t="shared" si="4847"/>
        <v>6670.5410000000002</v>
      </c>
      <c r="BU1190" s="26">
        <f t="shared" si="4848"/>
        <v>7004.0680000000002</v>
      </c>
      <c r="BV1190" s="26">
        <f t="shared" si="4939"/>
        <v>0</v>
      </c>
      <c r="BW1190" s="26">
        <f t="shared" si="4940"/>
        <v>0</v>
      </c>
      <c r="BX1190" s="26">
        <f t="shared" si="4849"/>
        <v>2647.04</v>
      </c>
      <c r="BY1190" s="26">
        <f t="shared" si="4850"/>
        <v>6670.5410000000002</v>
      </c>
      <c r="BZ1190" s="26">
        <f t="shared" si="4851"/>
        <v>7004.0680000000002</v>
      </c>
      <c r="CA1190" s="26">
        <f t="shared" si="4941"/>
        <v>0</v>
      </c>
      <c r="CB1190" s="26">
        <f t="shared" si="4942"/>
        <v>0</v>
      </c>
      <c r="CC1190" s="26">
        <f t="shared" si="4943"/>
        <v>0</v>
      </c>
      <c r="CD1190" s="26">
        <f t="shared" si="4661"/>
        <v>2647.04</v>
      </c>
      <c r="CE1190" s="26">
        <f t="shared" si="4662"/>
        <v>6670.5410000000002</v>
      </c>
      <c r="CF1190" s="26">
        <f t="shared" si="4663"/>
        <v>7004.0680000000002</v>
      </c>
      <c r="CG1190" s="26">
        <f t="shared" si="4944"/>
        <v>0</v>
      </c>
      <c r="CH1190" s="26">
        <f t="shared" si="4945"/>
        <v>0</v>
      </c>
      <c r="CI1190" s="26">
        <f t="shared" si="4946"/>
        <v>0</v>
      </c>
      <c r="CJ1190" s="26">
        <f t="shared" si="4664"/>
        <v>2647.04</v>
      </c>
      <c r="CK1190" s="26">
        <f t="shared" si="4665"/>
        <v>6670.5410000000002</v>
      </c>
      <c r="CL1190" s="26">
        <f t="shared" si="4666"/>
        <v>7004.0680000000002</v>
      </c>
      <c r="CM1190" s="26">
        <f t="shared" si="4947"/>
        <v>0</v>
      </c>
      <c r="CN1190" s="26">
        <f t="shared" si="4948"/>
        <v>0</v>
      </c>
      <c r="CO1190" s="26">
        <f t="shared" si="4949"/>
        <v>0</v>
      </c>
      <c r="CP1190" s="26">
        <f t="shared" si="4667"/>
        <v>2647.04</v>
      </c>
      <c r="CQ1190" s="26">
        <f t="shared" si="4668"/>
        <v>6670.5410000000002</v>
      </c>
      <c r="CR1190" s="26">
        <f t="shared" si="4669"/>
        <v>7004.0680000000002</v>
      </c>
      <c r="CS1190" s="26">
        <f t="shared" si="4950"/>
        <v>0</v>
      </c>
      <c r="CT1190" s="19"/>
      <c r="CU1190" s="35"/>
    </row>
    <row r="1191" spans="1:105" ht="31.2" hidden="1" x14ac:dyDescent="0.3">
      <c r="A1191" s="36" t="s">
        <v>643</v>
      </c>
      <c r="B1191" s="36" t="s">
        <v>641</v>
      </c>
      <c r="C1191" s="16"/>
      <c r="D1191" s="16"/>
      <c r="E1191" s="34" t="s">
        <v>38</v>
      </c>
      <c r="F1191" s="26"/>
      <c r="G1191" s="26"/>
      <c r="H1191" s="26"/>
      <c r="I1191" s="26"/>
      <c r="J1191" s="26"/>
      <c r="K1191" s="26"/>
      <c r="L1191" s="26"/>
      <c r="M1191" s="26"/>
      <c r="N1191" s="26"/>
      <c r="O1191" s="26"/>
      <c r="P1191" s="26"/>
      <c r="Q1191" s="26"/>
      <c r="R1191" s="26"/>
      <c r="S1191" s="26"/>
      <c r="T1191" s="26"/>
      <c r="U1191" s="26"/>
      <c r="V1191" s="26"/>
      <c r="W1191" s="26"/>
      <c r="X1191" s="26"/>
      <c r="Y1191" s="26"/>
      <c r="Z1191" s="26"/>
      <c r="AA1191" s="26"/>
      <c r="AB1191" s="26"/>
      <c r="AC1191" s="26"/>
      <c r="AD1191" s="26"/>
      <c r="AE1191" s="26"/>
      <c r="AF1191" s="26"/>
      <c r="AG1191" s="26"/>
      <c r="AH1191" s="26"/>
      <c r="AI1191" s="26"/>
      <c r="AJ1191" s="26"/>
      <c r="AK1191" s="26"/>
      <c r="AL1191" s="26"/>
      <c r="AM1191" s="26"/>
      <c r="AN1191" s="26"/>
      <c r="AO1191" s="26"/>
      <c r="AP1191" s="26"/>
      <c r="AQ1191" s="26"/>
      <c r="AR1191" s="26"/>
      <c r="AS1191" s="26"/>
      <c r="AT1191" s="26"/>
      <c r="AU1191" s="26"/>
      <c r="AV1191" s="26"/>
      <c r="AW1191" s="26"/>
      <c r="AX1191" s="26"/>
      <c r="AY1191" s="26">
        <f t="shared" si="4955"/>
        <v>2647.04</v>
      </c>
      <c r="AZ1191" s="26">
        <f t="shared" si="4929"/>
        <v>6670.5410000000002</v>
      </c>
      <c r="BA1191" s="26">
        <f t="shared" si="4930"/>
        <v>7004.0680000000002</v>
      </c>
      <c r="BB1191" s="26">
        <f t="shared" si="4837"/>
        <v>2647.04</v>
      </c>
      <c r="BC1191" s="26">
        <f t="shared" si="4838"/>
        <v>6670.5410000000002</v>
      </c>
      <c r="BD1191" s="26">
        <f t="shared" si="4839"/>
        <v>7004.0680000000002</v>
      </c>
      <c r="BE1191" s="26">
        <f t="shared" si="4931"/>
        <v>0</v>
      </c>
      <c r="BF1191" s="26">
        <f t="shared" si="4932"/>
        <v>0</v>
      </c>
      <c r="BG1191" s="26">
        <f t="shared" si="4933"/>
        <v>0</v>
      </c>
      <c r="BH1191" s="26">
        <f t="shared" si="4840"/>
        <v>2647.04</v>
      </c>
      <c r="BI1191" s="26">
        <f t="shared" si="4841"/>
        <v>6670.5410000000002</v>
      </c>
      <c r="BJ1191" s="26">
        <f t="shared" si="4842"/>
        <v>7004.0680000000002</v>
      </c>
      <c r="BK1191" s="26">
        <f t="shared" si="4934"/>
        <v>0</v>
      </c>
      <c r="BL1191" s="26">
        <f t="shared" si="4935"/>
        <v>0</v>
      </c>
      <c r="BM1191" s="26">
        <f t="shared" si="4936"/>
        <v>0</v>
      </c>
      <c r="BN1191" s="26">
        <f t="shared" si="4843"/>
        <v>2647.04</v>
      </c>
      <c r="BO1191" s="26">
        <f t="shared" si="4844"/>
        <v>6670.5410000000002</v>
      </c>
      <c r="BP1191" s="26">
        <f t="shared" si="4845"/>
        <v>7004.0680000000002</v>
      </c>
      <c r="BQ1191" s="26">
        <f t="shared" si="4937"/>
        <v>0</v>
      </c>
      <c r="BR1191" s="26">
        <f t="shared" si="4938"/>
        <v>0</v>
      </c>
      <c r="BS1191" s="26">
        <f t="shared" si="4846"/>
        <v>2647.04</v>
      </c>
      <c r="BT1191" s="26">
        <f t="shared" si="4847"/>
        <v>6670.5410000000002</v>
      </c>
      <c r="BU1191" s="26">
        <f t="shared" si="4848"/>
        <v>7004.0680000000002</v>
      </c>
      <c r="BV1191" s="26">
        <f t="shared" si="4939"/>
        <v>0</v>
      </c>
      <c r="BW1191" s="26">
        <f t="shared" si="4940"/>
        <v>0</v>
      </c>
      <c r="BX1191" s="26">
        <f t="shared" si="4849"/>
        <v>2647.04</v>
      </c>
      <c r="BY1191" s="26">
        <f t="shared" si="4850"/>
        <v>6670.5410000000002</v>
      </c>
      <c r="BZ1191" s="26">
        <f t="shared" si="4851"/>
        <v>7004.0680000000002</v>
      </c>
      <c r="CA1191" s="26">
        <f t="shared" si="4941"/>
        <v>0</v>
      </c>
      <c r="CB1191" s="26">
        <f t="shared" si="4942"/>
        <v>0</v>
      </c>
      <c r="CC1191" s="26">
        <f t="shared" si="4943"/>
        <v>0</v>
      </c>
      <c r="CD1191" s="26">
        <f t="shared" si="4661"/>
        <v>2647.04</v>
      </c>
      <c r="CE1191" s="26">
        <f t="shared" si="4662"/>
        <v>6670.5410000000002</v>
      </c>
      <c r="CF1191" s="26">
        <f t="shared" si="4663"/>
        <v>7004.0680000000002</v>
      </c>
      <c r="CG1191" s="26">
        <f t="shared" si="4944"/>
        <v>0</v>
      </c>
      <c r="CH1191" s="26">
        <f t="shared" si="4945"/>
        <v>0</v>
      </c>
      <c r="CI1191" s="26">
        <f t="shared" si="4946"/>
        <v>0</v>
      </c>
      <c r="CJ1191" s="26">
        <f t="shared" si="4664"/>
        <v>2647.04</v>
      </c>
      <c r="CK1191" s="26">
        <f t="shared" si="4665"/>
        <v>6670.5410000000002</v>
      </c>
      <c r="CL1191" s="26">
        <f t="shared" si="4666"/>
        <v>7004.0680000000002</v>
      </c>
      <c r="CM1191" s="26">
        <f t="shared" si="4947"/>
        <v>0</v>
      </c>
      <c r="CN1191" s="26">
        <f t="shared" si="4948"/>
        <v>0</v>
      </c>
      <c r="CO1191" s="26">
        <f t="shared" si="4949"/>
        <v>0</v>
      </c>
      <c r="CP1191" s="26">
        <f t="shared" si="4667"/>
        <v>2647.04</v>
      </c>
      <c r="CQ1191" s="26">
        <f t="shared" si="4668"/>
        <v>6670.5410000000002</v>
      </c>
      <c r="CR1191" s="26">
        <f t="shared" si="4669"/>
        <v>7004.0680000000002</v>
      </c>
      <c r="CS1191" s="26">
        <f t="shared" si="4950"/>
        <v>0</v>
      </c>
      <c r="CT1191" s="19"/>
      <c r="CU1191" s="35"/>
    </row>
    <row r="1192" spans="1:105" ht="46.8" hidden="1" x14ac:dyDescent="0.3">
      <c r="A1192" s="36" t="s">
        <v>643</v>
      </c>
      <c r="B1192" s="17">
        <v>240</v>
      </c>
      <c r="C1192" s="16"/>
      <c r="D1192" s="16"/>
      <c r="E1192" s="34" t="s">
        <v>39</v>
      </c>
      <c r="F1192" s="26"/>
      <c r="G1192" s="26"/>
      <c r="H1192" s="26"/>
      <c r="I1192" s="26"/>
      <c r="J1192" s="26"/>
      <c r="K1192" s="26"/>
      <c r="L1192" s="26"/>
      <c r="M1192" s="26"/>
      <c r="N1192" s="26"/>
      <c r="O1192" s="26"/>
      <c r="P1192" s="26"/>
      <c r="Q1192" s="26"/>
      <c r="R1192" s="26"/>
      <c r="S1192" s="26"/>
      <c r="T1192" s="26"/>
      <c r="U1192" s="26"/>
      <c r="V1192" s="26"/>
      <c r="W1192" s="26"/>
      <c r="X1192" s="26"/>
      <c r="Y1192" s="26"/>
      <c r="Z1192" s="26"/>
      <c r="AA1192" s="26"/>
      <c r="AB1192" s="26"/>
      <c r="AC1192" s="26"/>
      <c r="AD1192" s="26"/>
      <c r="AE1192" s="26"/>
      <c r="AF1192" s="26"/>
      <c r="AG1192" s="26"/>
      <c r="AH1192" s="26"/>
      <c r="AI1192" s="26"/>
      <c r="AJ1192" s="26"/>
      <c r="AK1192" s="26"/>
      <c r="AL1192" s="26"/>
      <c r="AM1192" s="26"/>
      <c r="AN1192" s="26"/>
      <c r="AO1192" s="26"/>
      <c r="AP1192" s="26"/>
      <c r="AQ1192" s="26"/>
      <c r="AR1192" s="26"/>
      <c r="AS1192" s="26"/>
      <c r="AT1192" s="26"/>
      <c r="AU1192" s="26"/>
      <c r="AV1192" s="26"/>
      <c r="AW1192" s="26"/>
      <c r="AX1192" s="26"/>
      <c r="AY1192" s="26">
        <f t="shared" si="4955"/>
        <v>2647.04</v>
      </c>
      <c r="AZ1192" s="26">
        <f t="shared" si="4929"/>
        <v>6670.5410000000002</v>
      </c>
      <c r="BA1192" s="26">
        <f t="shared" si="4930"/>
        <v>7004.0680000000002</v>
      </c>
      <c r="BB1192" s="26">
        <f t="shared" si="4837"/>
        <v>2647.04</v>
      </c>
      <c r="BC1192" s="26">
        <f t="shared" si="4838"/>
        <v>6670.5410000000002</v>
      </c>
      <c r="BD1192" s="26">
        <f t="shared" si="4839"/>
        <v>7004.0680000000002</v>
      </c>
      <c r="BE1192" s="26">
        <f t="shared" si="4931"/>
        <v>0</v>
      </c>
      <c r="BF1192" s="26">
        <f t="shared" si="4932"/>
        <v>0</v>
      </c>
      <c r="BG1192" s="26">
        <f t="shared" si="4933"/>
        <v>0</v>
      </c>
      <c r="BH1192" s="26">
        <f t="shared" si="4840"/>
        <v>2647.04</v>
      </c>
      <c r="BI1192" s="26">
        <f t="shared" si="4841"/>
        <v>6670.5410000000002</v>
      </c>
      <c r="BJ1192" s="26">
        <f t="shared" si="4842"/>
        <v>7004.0680000000002</v>
      </c>
      <c r="BK1192" s="26">
        <f t="shared" si="4934"/>
        <v>0</v>
      </c>
      <c r="BL1192" s="26">
        <f t="shared" si="4935"/>
        <v>0</v>
      </c>
      <c r="BM1192" s="26">
        <f t="shared" si="4936"/>
        <v>0</v>
      </c>
      <c r="BN1192" s="26">
        <f t="shared" si="4843"/>
        <v>2647.04</v>
      </c>
      <c r="BO1192" s="26">
        <f t="shared" si="4844"/>
        <v>6670.5410000000002</v>
      </c>
      <c r="BP1192" s="26">
        <f t="shared" si="4845"/>
        <v>7004.0680000000002</v>
      </c>
      <c r="BQ1192" s="26">
        <f t="shared" si="4937"/>
        <v>0</v>
      </c>
      <c r="BR1192" s="26">
        <f t="shared" si="4938"/>
        <v>0</v>
      </c>
      <c r="BS1192" s="26">
        <f t="shared" si="4846"/>
        <v>2647.04</v>
      </c>
      <c r="BT1192" s="26">
        <f t="shared" si="4847"/>
        <v>6670.5410000000002</v>
      </c>
      <c r="BU1192" s="26">
        <f t="shared" si="4848"/>
        <v>7004.0680000000002</v>
      </c>
      <c r="BV1192" s="26">
        <f t="shared" si="4939"/>
        <v>0</v>
      </c>
      <c r="BW1192" s="26">
        <f t="shared" si="4940"/>
        <v>0</v>
      </c>
      <c r="BX1192" s="26">
        <f t="shared" si="4849"/>
        <v>2647.04</v>
      </c>
      <c r="BY1192" s="26">
        <f t="shared" si="4850"/>
        <v>6670.5410000000002</v>
      </c>
      <c r="BZ1192" s="26">
        <f t="shared" si="4851"/>
        <v>7004.0680000000002</v>
      </c>
      <c r="CA1192" s="26">
        <f t="shared" si="4941"/>
        <v>0</v>
      </c>
      <c r="CB1192" s="26">
        <f t="shared" si="4942"/>
        <v>0</v>
      </c>
      <c r="CC1192" s="26">
        <f t="shared" si="4943"/>
        <v>0</v>
      </c>
      <c r="CD1192" s="26">
        <f t="shared" si="4661"/>
        <v>2647.04</v>
      </c>
      <c r="CE1192" s="26">
        <f t="shared" si="4662"/>
        <v>6670.5410000000002</v>
      </c>
      <c r="CF1192" s="26">
        <f t="shared" si="4663"/>
        <v>7004.0680000000002</v>
      </c>
      <c r="CG1192" s="26">
        <f t="shared" si="4944"/>
        <v>0</v>
      </c>
      <c r="CH1192" s="26">
        <f t="shared" si="4945"/>
        <v>0</v>
      </c>
      <c r="CI1192" s="26">
        <f t="shared" si="4946"/>
        <v>0</v>
      </c>
      <c r="CJ1192" s="26">
        <f t="shared" si="4664"/>
        <v>2647.04</v>
      </c>
      <c r="CK1192" s="26">
        <f t="shared" si="4665"/>
        <v>6670.5410000000002</v>
      </c>
      <c r="CL1192" s="26">
        <f t="shared" si="4666"/>
        <v>7004.0680000000002</v>
      </c>
      <c r="CM1192" s="26">
        <f t="shared" si="4947"/>
        <v>0</v>
      </c>
      <c r="CN1192" s="26">
        <f t="shared" si="4948"/>
        <v>0</v>
      </c>
      <c r="CO1192" s="26">
        <f t="shared" si="4949"/>
        <v>0</v>
      </c>
      <c r="CP1192" s="26">
        <f t="shared" si="4667"/>
        <v>2647.04</v>
      </c>
      <c r="CQ1192" s="26">
        <f t="shared" si="4668"/>
        <v>6670.5410000000002</v>
      </c>
      <c r="CR1192" s="26">
        <f t="shared" si="4669"/>
        <v>7004.0680000000002</v>
      </c>
      <c r="CS1192" s="26">
        <f t="shared" si="4950"/>
        <v>0</v>
      </c>
      <c r="CT1192" s="19"/>
      <c r="CU1192" s="35"/>
    </row>
    <row r="1193" spans="1:105" ht="31.2" hidden="1" x14ac:dyDescent="0.3">
      <c r="A1193" s="36" t="s">
        <v>643</v>
      </c>
      <c r="B1193" s="17">
        <v>240</v>
      </c>
      <c r="C1193" s="16" t="s">
        <v>393</v>
      </c>
      <c r="D1193" s="16" t="s">
        <v>625</v>
      </c>
      <c r="E1193" s="34" t="s">
        <v>626</v>
      </c>
      <c r="F1193" s="26"/>
      <c r="G1193" s="26"/>
      <c r="H1193" s="26"/>
      <c r="I1193" s="26"/>
      <c r="J1193" s="26"/>
      <c r="K1193" s="26"/>
      <c r="L1193" s="26"/>
      <c r="M1193" s="26"/>
      <c r="N1193" s="26"/>
      <c r="O1193" s="26"/>
      <c r="P1193" s="26"/>
      <c r="Q1193" s="26"/>
      <c r="R1193" s="26"/>
      <c r="S1193" s="26"/>
      <c r="T1193" s="26"/>
      <c r="U1193" s="26"/>
      <c r="V1193" s="26"/>
      <c r="W1193" s="26"/>
      <c r="X1193" s="26"/>
      <c r="Y1193" s="26"/>
      <c r="Z1193" s="26"/>
      <c r="AA1193" s="26"/>
      <c r="AB1193" s="26"/>
      <c r="AC1193" s="26"/>
      <c r="AD1193" s="26"/>
      <c r="AE1193" s="26"/>
      <c r="AF1193" s="26"/>
      <c r="AG1193" s="26"/>
      <c r="AH1193" s="26"/>
      <c r="AI1193" s="26"/>
      <c r="AJ1193" s="26"/>
      <c r="AK1193" s="26"/>
      <c r="AL1193" s="26"/>
      <c r="AM1193" s="26"/>
      <c r="AN1193" s="26"/>
      <c r="AO1193" s="26"/>
      <c r="AP1193" s="26"/>
      <c r="AQ1193" s="26"/>
      <c r="AR1193" s="26"/>
      <c r="AS1193" s="26"/>
      <c r="AT1193" s="26"/>
      <c r="AU1193" s="26"/>
      <c r="AV1193" s="26"/>
      <c r="AW1193" s="26"/>
      <c r="AX1193" s="26"/>
      <c r="AY1193" s="26">
        <v>2647.04</v>
      </c>
      <c r="AZ1193" s="26">
        <v>6670.5410000000002</v>
      </c>
      <c r="BA1193" s="26">
        <v>7004.0680000000002</v>
      </c>
      <c r="BB1193" s="26">
        <f t="shared" si="4837"/>
        <v>2647.04</v>
      </c>
      <c r="BC1193" s="26">
        <f t="shared" si="4838"/>
        <v>6670.5410000000002</v>
      </c>
      <c r="BD1193" s="26">
        <f t="shared" si="4839"/>
        <v>7004.0680000000002</v>
      </c>
      <c r="BE1193" s="26"/>
      <c r="BF1193" s="26"/>
      <c r="BG1193" s="26"/>
      <c r="BH1193" s="26">
        <f t="shared" si="4840"/>
        <v>2647.04</v>
      </c>
      <c r="BI1193" s="26">
        <f t="shared" si="4841"/>
        <v>6670.5410000000002</v>
      </c>
      <c r="BJ1193" s="26">
        <f t="shared" si="4842"/>
        <v>7004.0680000000002</v>
      </c>
      <c r="BK1193" s="26"/>
      <c r="BL1193" s="26"/>
      <c r="BM1193" s="26"/>
      <c r="BN1193" s="26">
        <f t="shared" si="4843"/>
        <v>2647.04</v>
      </c>
      <c r="BO1193" s="26">
        <f t="shared" si="4844"/>
        <v>6670.5410000000002</v>
      </c>
      <c r="BP1193" s="26">
        <f t="shared" si="4845"/>
        <v>7004.0680000000002</v>
      </c>
      <c r="BQ1193" s="26"/>
      <c r="BR1193" s="26"/>
      <c r="BS1193" s="26">
        <f t="shared" si="4846"/>
        <v>2647.04</v>
      </c>
      <c r="BT1193" s="26">
        <f t="shared" si="4847"/>
        <v>6670.5410000000002</v>
      </c>
      <c r="BU1193" s="26">
        <f t="shared" si="4848"/>
        <v>7004.0680000000002</v>
      </c>
      <c r="BV1193" s="26"/>
      <c r="BW1193" s="26"/>
      <c r="BX1193" s="26">
        <f t="shared" si="4849"/>
        <v>2647.04</v>
      </c>
      <c r="BY1193" s="26">
        <f t="shared" si="4850"/>
        <v>6670.5410000000002</v>
      </c>
      <c r="BZ1193" s="26">
        <f t="shared" si="4851"/>
        <v>7004.0680000000002</v>
      </c>
      <c r="CA1193" s="26"/>
      <c r="CB1193" s="26"/>
      <c r="CC1193" s="26"/>
      <c r="CD1193" s="26">
        <f t="shared" si="4661"/>
        <v>2647.04</v>
      </c>
      <c r="CE1193" s="26">
        <f t="shared" si="4662"/>
        <v>6670.5410000000002</v>
      </c>
      <c r="CF1193" s="26">
        <f t="shared" si="4663"/>
        <v>7004.0680000000002</v>
      </c>
      <c r="CG1193" s="26"/>
      <c r="CH1193" s="26"/>
      <c r="CI1193" s="26"/>
      <c r="CJ1193" s="26">
        <f t="shared" si="4664"/>
        <v>2647.04</v>
      </c>
      <c r="CK1193" s="26">
        <f t="shared" si="4665"/>
        <v>6670.5410000000002</v>
      </c>
      <c r="CL1193" s="26">
        <f t="shared" si="4666"/>
        <v>7004.0680000000002</v>
      </c>
      <c r="CM1193" s="26"/>
      <c r="CN1193" s="26"/>
      <c r="CO1193" s="26"/>
      <c r="CP1193" s="26">
        <f t="shared" si="4667"/>
        <v>2647.04</v>
      </c>
      <c r="CQ1193" s="26">
        <f t="shared" si="4668"/>
        <v>6670.5410000000002</v>
      </c>
      <c r="CR1193" s="26">
        <f t="shared" si="4669"/>
        <v>7004.0680000000002</v>
      </c>
      <c r="CS1193" s="26"/>
      <c r="CT1193" s="19"/>
      <c r="CU1193" s="35"/>
    </row>
    <row r="1194" spans="1:105" ht="78" hidden="1" x14ac:dyDescent="0.3">
      <c r="A1194" s="36" t="s">
        <v>645</v>
      </c>
      <c r="B1194" s="36"/>
      <c r="C1194" s="16"/>
      <c r="D1194" s="16"/>
      <c r="E1194" s="34" t="s">
        <v>646</v>
      </c>
      <c r="F1194" s="26">
        <f t="shared" ref="F1194:K1194" si="4956">F1195+F1199</f>
        <v>1872.7</v>
      </c>
      <c r="G1194" s="26">
        <f t="shared" si="4956"/>
        <v>1872.7</v>
      </c>
      <c r="H1194" s="26">
        <f t="shared" si="4956"/>
        <v>1872.7</v>
      </c>
      <c r="I1194" s="26">
        <f t="shared" si="4956"/>
        <v>0</v>
      </c>
      <c r="J1194" s="26">
        <f t="shared" si="4956"/>
        <v>0</v>
      </c>
      <c r="K1194" s="26">
        <f t="shared" si="4956"/>
        <v>0</v>
      </c>
      <c r="L1194" s="26">
        <f t="shared" si="4816"/>
        <v>1872.7</v>
      </c>
      <c r="M1194" s="26">
        <f t="shared" si="4817"/>
        <v>1872.7</v>
      </c>
      <c r="N1194" s="26">
        <f t="shared" si="4818"/>
        <v>1872.7</v>
      </c>
      <c r="O1194" s="26">
        <f>O1195+O1199</f>
        <v>0</v>
      </c>
      <c r="P1194" s="26">
        <f>P1195+P1199</f>
        <v>0</v>
      </c>
      <c r="Q1194" s="26">
        <f>Q1195+Q1199</f>
        <v>0</v>
      </c>
      <c r="R1194" s="26">
        <f t="shared" si="4819"/>
        <v>1872.7</v>
      </c>
      <c r="S1194" s="26">
        <f t="shared" si="4820"/>
        <v>1872.7</v>
      </c>
      <c r="T1194" s="26">
        <f t="shared" si="4821"/>
        <v>1872.7</v>
      </c>
      <c r="U1194" s="26">
        <f>U1195+U1199</f>
        <v>0</v>
      </c>
      <c r="V1194" s="26">
        <f>V1195+V1199</f>
        <v>0</v>
      </c>
      <c r="W1194" s="26">
        <f>W1195+W1199</f>
        <v>0</v>
      </c>
      <c r="X1194" s="26">
        <f t="shared" si="4822"/>
        <v>1872.7</v>
      </c>
      <c r="Y1194" s="26">
        <f t="shared" si="4823"/>
        <v>1872.7</v>
      </c>
      <c r="Z1194" s="26">
        <f t="shared" si="4824"/>
        <v>1872.7</v>
      </c>
      <c r="AA1194" s="26">
        <f>AA1195+AA1199</f>
        <v>0</v>
      </c>
      <c r="AB1194" s="26">
        <f>AB1195+AB1199</f>
        <v>0</v>
      </c>
      <c r="AC1194" s="26">
        <f>AC1195+AC1199</f>
        <v>0</v>
      </c>
      <c r="AD1194" s="26">
        <f t="shared" si="4825"/>
        <v>1872.7</v>
      </c>
      <c r="AE1194" s="26">
        <f t="shared" si="4826"/>
        <v>1872.7</v>
      </c>
      <c r="AF1194" s="26">
        <f t="shared" si="4827"/>
        <v>1872.7</v>
      </c>
      <c r="AG1194" s="26">
        <f>AG1195+AG1199</f>
        <v>0</v>
      </c>
      <c r="AH1194" s="26">
        <f>AH1195+AH1199</f>
        <v>0</v>
      </c>
      <c r="AI1194" s="26">
        <f>AI1195+AI1199</f>
        <v>0</v>
      </c>
      <c r="AJ1194" s="26">
        <f t="shared" si="4828"/>
        <v>1872.7</v>
      </c>
      <c r="AK1194" s="26">
        <f t="shared" si="4829"/>
        <v>1872.7</v>
      </c>
      <c r="AL1194" s="26">
        <f t="shared" si="4830"/>
        <v>1872.7</v>
      </c>
      <c r="AM1194" s="26">
        <f>AM1195+AM1199</f>
        <v>0</v>
      </c>
      <c r="AN1194" s="26">
        <f>AN1195+AN1199</f>
        <v>0</v>
      </c>
      <c r="AO1194" s="26">
        <f>AO1195+AO1199</f>
        <v>0</v>
      </c>
      <c r="AP1194" s="26">
        <f t="shared" si="4831"/>
        <v>1872.7</v>
      </c>
      <c r="AQ1194" s="26">
        <f t="shared" si="4832"/>
        <v>1872.7</v>
      </c>
      <c r="AR1194" s="26">
        <f t="shared" si="4833"/>
        <v>1872.7</v>
      </c>
      <c r="AS1194" s="26">
        <f>AS1195+AS1199</f>
        <v>0</v>
      </c>
      <c r="AT1194" s="26">
        <f>AT1195+AT1199</f>
        <v>0</v>
      </c>
      <c r="AU1194" s="26">
        <f>AU1195+AU1199</f>
        <v>0</v>
      </c>
      <c r="AV1194" s="26">
        <f t="shared" si="4834"/>
        <v>1872.7</v>
      </c>
      <c r="AW1194" s="26">
        <f t="shared" si="4835"/>
        <v>1872.7</v>
      </c>
      <c r="AX1194" s="26">
        <f t="shared" si="4836"/>
        <v>1872.7</v>
      </c>
      <c r="AY1194" s="26">
        <f>AY1195+AY1199</f>
        <v>0</v>
      </c>
      <c r="AZ1194" s="26">
        <f>AZ1195+AZ1199</f>
        <v>0</v>
      </c>
      <c r="BA1194" s="26">
        <f>BA1195+BA1199</f>
        <v>0</v>
      </c>
      <c r="BB1194" s="26">
        <f t="shared" si="4837"/>
        <v>1872.7</v>
      </c>
      <c r="BC1194" s="26">
        <f t="shared" si="4838"/>
        <v>1872.7</v>
      </c>
      <c r="BD1194" s="26">
        <f t="shared" si="4839"/>
        <v>1872.7</v>
      </c>
      <c r="BE1194" s="26">
        <f>BE1195+BE1199</f>
        <v>0</v>
      </c>
      <c r="BF1194" s="26">
        <f>BF1195+BF1199</f>
        <v>0</v>
      </c>
      <c r="BG1194" s="26">
        <f>BG1195+BG1199</f>
        <v>0</v>
      </c>
      <c r="BH1194" s="26">
        <f t="shared" si="4840"/>
        <v>1872.7</v>
      </c>
      <c r="BI1194" s="26">
        <f t="shared" si="4841"/>
        <v>1872.7</v>
      </c>
      <c r="BJ1194" s="26">
        <f t="shared" si="4842"/>
        <v>1872.7</v>
      </c>
      <c r="BK1194" s="26">
        <f>BK1195+BK1199</f>
        <v>0</v>
      </c>
      <c r="BL1194" s="26">
        <f>BL1195+BL1199</f>
        <v>0</v>
      </c>
      <c r="BM1194" s="26">
        <f>BM1195+BM1199</f>
        <v>0</v>
      </c>
      <c r="BN1194" s="26">
        <f t="shared" si="4843"/>
        <v>1872.7</v>
      </c>
      <c r="BO1194" s="26">
        <f t="shared" si="4844"/>
        <v>1872.7</v>
      </c>
      <c r="BP1194" s="26">
        <f t="shared" si="4845"/>
        <v>1872.7</v>
      </c>
      <c r="BQ1194" s="26">
        <f>BQ1195+BQ1199</f>
        <v>0</v>
      </c>
      <c r="BR1194" s="26">
        <f>BR1195+BR1199</f>
        <v>0</v>
      </c>
      <c r="BS1194" s="26">
        <f t="shared" si="4846"/>
        <v>1872.7</v>
      </c>
      <c r="BT1194" s="26">
        <f t="shared" si="4847"/>
        <v>1872.7</v>
      </c>
      <c r="BU1194" s="26">
        <f t="shared" si="4848"/>
        <v>1872.7</v>
      </c>
      <c r="BV1194" s="26">
        <f>BV1195+BV1199</f>
        <v>0</v>
      </c>
      <c r="BW1194" s="26">
        <f>BW1195+BW1199</f>
        <v>0</v>
      </c>
      <c r="BX1194" s="26">
        <f t="shared" si="4849"/>
        <v>1872.7</v>
      </c>
      <c r="BY1194" s="26">
        <f t="shared" si="4850"/>
        <v>1872.7</v>
      </c>
      <c r="BZ1194" s="26">
        <f t="shared" si="4851"/>
        <v>1872.7</v>
      </c>
      <c r="CA1194" s="26">
        <f>CA1195+CA1199</f>
        <v>0</v>
      </c>
      <c r="CB1194" s="26">
        <f>CB1195+CB1199</f>
        <v>0</v>
      </c>
      <c r="CC1194" s="26">
        <f>CC1195+CC1199</f>
        <v>0</v>
      </c>
      <c r="CD1194" s="26">
        <f t="shared" si="4661"/>
        <v>1872.7</v>
      </c>
      <c r="CE1194" s="26">
        <f t="shared" si="4662"/>
        <v>1872.7</v>
      </c>
      <c r="CF1194" s="26">
        <f t="shared" si="4663"/>
        <v>1872.7</v>
      </c>
      <c r="CG1194" s="26">
        <f>CG1195+CG1199</f>
        <v>0</v>
      </c>
      <c r="CH1194" s="26">
        <f>CH1195+CH1199</f>
        <v>0</v>
      </c>
      <c r="CI1194" s="26">
        <f>CI1195+CI1199</f>
        <v>0</v>
      </c>
      <c r="CJ1194" s="26">
        <f t="shared" si="4664"/>
        <v>1872.7</v>
      </c>
      <c r="CK1194" s="26">
        <f t="shared" si="4665"/>
        <v>1872.7</v>
      </c>
      <c r="CL1194" s="26">
        <f t="shared" si="4666"/>
        <v>1872.7</v>
      </c>
      <c r="CM1194" s="26">
        <f>CM1195+CM1199</f>
        <v>0</v>
      </c>
      <c r="CN1194" s="26">
        <f>CN1195+CN1199</f>
        <v>0</v>
      </c>
      <c r="CO1194" s="26">
        <f>CO1195+CO1199</f>
        <v>0</v>
      </c>
      <c r="CP1194" s="26">
        <f t="shared" si="4667"/>
        <v>1872.7</v>
      </c>
      <c r="CQ1194" s="26">
        <f t="shared" si="4668"/>
        <v>1872.7</v>
      </c>
      <c r="CR1194" s="26">
        <f t="shared" si="4669"/>
        <v>1872.7</v>
      </c>
      <c r="CS1194" s="26">
        <f>CS1195+CS1199</f>
        <v>0</v>
      </c>
      <c r="CT1194" s="19"/>
      <c r="CU1194" s="35"/>
      <c r="CX1194" s="1" t="s">
        <v>26</v>
      </c>
    </row>
    <row r="1195" spans="1:105" ht="31.2" hidden="1" x14ac:dyDescent="0.3">
      <c r="A1195" s="36" t="s">
        <v>647</v>
      </c>
      <c r="B1195" s="36"/>
      <c r="C1195" s="16"/>
      <c r="D1195" s="16"/>
      <c r="E1195" s="34" t="s">
        <v>648</v>
      </c>
      <c r="F1195" s="26">
        <f t="shared" ref="F1195:F1201" si="4957">F1196</f>
        <v>1672.7</v>
      </c>
      <c r="G1195" s="26">
        <f t="shared" ref="G1195:G1201" si="4958">G1196</f>
        <v>1672.7</v>
      </c>
      <c r="H1195" s="26">
        <f t="shared" ref="H1195:H1201" si="4959">H1196</f>
        <v>1672.7</v>
      </c>
      <c r="I1195" s="26">
        <f t="shared" ref="I1195:I1201" si="4960">I1196</f>
        <v>0</v>
      </c>
      <c r="J1195" s="26">
        <f t="shared" ref="J1195:J1201" si="4961">J1196</f>
        <v>0</v>
      </c>
      <c r="K1195" s="26">
        <f t="shared" ref="K1195:K1201" si="4962">K1196</f>
        <v>0</v>
      </c>
      <c r="L1195" s="26">
        <f t="shared" si="4816"/>
        <v>1672.7</v>
      </c>
      <c r="M1195" s="26">
        <f t="shared" si="4817"/>
        <v>1672.7</v>
      </c>
      <c r="N1195" s="26">
        <f t="shared" si="4818"/>
        <v>1672.7</v>
      </c>
      <c r="O1195" s="26">
        <f t="shared" ref="O1195:O1201" si="4963">O1196</f>
        <v>0</v>
      </c>
      <c r="P1195" s="26">
        <f t="shared" ref="P1195:P1201" si="4964">P1196</f>
        <v>0</v>
      </c>
      <c r="Q1195" s="26">
        <f t="shared" ref="Q1195:Q1201" si="4965">Q1196</f>
        <v>0</v>
      </c>
      <c r="R1195" s="26">
        <f t="shared" si="4819"/>
        <v>1672.7</v>
      </c>
      <c r="S1195" s="26">
        <f t="shared" si="4820"/>
        <v>1672.7</v>
      </c>
      <c r="T1195" s="26">
        <f t="shared" si="4821"/>
        <v>1672.7</v>
      </c>
      <c r="U1195" s="26">
        <f t="shared" ref="U1195:U1201" si="4966">U1196</f>
        <v>0</v>
      </c>
      <c r="V1195" s="26">
        <f t="shared" ref="V1195:V1201" si="4967">V1196</f>
        <v>0</v>
      </c>
      <c r="W1195" s="26">
        <f t="shared" ref="W1195:W1201" si="4968">W1196</f>
        <v>0</v>
      </c>
      <c r="X1195" s="26">
        <f t="shared" si="4822"/>
        <v>1672.7</v>
      </c>
      <c r="Y1195" s="26">
        <f t="shared" si="4823"/>
        <v>1672.7</v>
      </c>
      <c r="Z1195" s="26">
        <f t="shared" si="4824"/>
        <v>1672.7</v>
      </c>
      <c r="AA1195" s="26">
        <f t="shared" ref="AA1195:AA1201" si="4969">AA1196</f>
        <v>0</v>
      </c>
      <c r="AB1195" s="26">
        <f t="shared" ref="AB1195:AB1201" si="4970">AB1196</f>
        <v>0</v>
      </c>
      <c r="AC1195" s="26">
        <f t="shared" ref="AC1195:AC1201" si="4971">AC1196</f>
        <v>0</v>
      </c>
      <c r="AD1195" s="26">
        <f t="shared" si="4825"/>
        <v>1672.7</v>
      </c>
      <c r="AE1195" s="26">
        <f t="shared" si="4826"/>
        <v>1672.7</v>
      </c>
      <c r="AF1195" s="26">
        <f t="shared" si="4827"/>
        <v>1672.7</v>
      </c>
      <c r="AG1195" s="26">
        <f t="shared" ref="AG1195:AG1201" si="4972">AG1196</f>
        <v>0</v>
      </c>
      <c r="AH1195" s="26">
        <f t="shared" ref="AH1195:AH1201" si="4973">AH1196</f>
        <v>0</v>
      </c>
      <c r="AI1195" s="26">
        <f t="shared" ref="AI1195:AI1201" si="4974">AI1196</f>
        <v>0</v>
      </c>
      <c r="AJ1195" s="26">
        <f t="shared" si="4828"/>
        <v>1672.7</v>
      </c>
      <c r="AK1195" s="26">
        <f t="shared" si="4829"/>
        <v>1672.7</v>
      </c>
      <c r="AL1195" s="26">
        <f t="shared" si="4830"/>
        <v>1672.7</v>
      </c>
      <c r="AM1195" s="26">
        <f t="shared" ref="AM1195:AM1201" si="4975">AM1196</f>
        <v>0</v>
      </c>
      <c r="AN1195" s="26">
        <f t="shared" ref="AN1195:AN1201" si="4976">AN1196</f>
        <v>0</v>
      </c>
      <c r="AO1195" s="26">
        <f t="shared" ref="AO1195:AO1201" si="4977">AO1196</f>
        <v>0</v>
      </c>
      <c r="AP1195" s="26">
        <f t="shared" si="4831"/>
        <v>1672.7</v>
      </c>
      <c r="AQ1195" s="26">
        <f t="shared" si="4832"/>
        <v>1672.7</v>
      </c>
      <c r="AR1195" s="26">
        <f t="shared" si="4833"/>
        <v>1672.7</v>
      </c>
      <c r="AS1195" s="26">
        <f t="shared" ref="AS1195:AS1201" si="4978">AS1196</f>
        <v>0</v>
      </c>
      <c r="AT1195" s="26">
        <f t="shared" ref="AT1195:AT1201" si="4979">AT1196</f>
        <v>0</v>
      </c>
      <c r="AU1195" s="26">
        <f t="shared" ref="AU1195:AU1201" si="4980">AU1196</f>
        <v>0</v>
      </c>
      <c r="AV1195" s="26">
        <f t="shared" si="4834"/>
        <v>1672.7</v>
      </c>
      <c r="AW1195" s="26">
        <f t="shared" si="4835"/>
        <v>1672.7</v>
      </c>
      <c r="AX1195" s="26">
        <f t="shared" si="4836"/>
        <v>1672.7</v>
      </c>
      <c r="AY1195" s="26">
        <f t="shared" ref="AY1195:AY1201" si="4981">AY1196</f>
        <v>0</v>
      </c>
      <c r="AZ1195" s="26">
        <f t="shared" ref="AZ1195:AZ1201" si="4982">AZ1196</f>
        <v>0</v>
      </c>
      <c r="BA1195" s="26">
        <f t="shared" ref="BA1195:BA1201" si="4983">BA1196</f>
        <v>0</v>
      </c>
      <c r="BB1195" s="26">
        <f t="shared" si="4837"/>
        <v>1672.7</v>
      </c>
      <c r="BC1195" s="26">
        <f t="shared" si="4838"/>
        <v>1672.7</v>
      </c>
      <c r="BD1195" s="26">
        <f t="shared" si="4839"/>
        <v>1672.7</v>
      </c>
      <c r="BE1195" s="26">
        <f t="shared" ref="BE1195:BE1201" si="4984">BE1196</f>
        <v>0</v>
      </c>
      <c r="BF1195" s="26">
        <f t="shared" ref="BF1195:BF1201" si="4985">BF1196</f>
        <v>0</v>
      </c>
      <c r="BG1195" s="26">
        <f t="shared" ref="BG1195:BG1201" si="4986">BG1196</f>
        <v>0</v>
      </c>
      <c r="BH1195" s="26">
        <f t="shared" si="4840"/>
        <v>1672.7</v>
      </c>
      <c r="BI1195" s="26">
        <f t="shared" si="4841"/>
        <v>1672.7</v>
      </c>
      <c r="BJ1195" s="26">
        <f t="shared" si="4842"/>
        <v>1672.7</v>
      </c>
      <c r="BK1195" s="26">
        <f t="shared" ref="BK1195:BK1201" si="4987">BK1196</f>
        <v>0</v>
      </c>
      <c r="BL1195" s="26">
        <f t="shared" ref="BL1195:BL1201" si="4988">BL1196</f>
        <v>0</v>
      </c>
      <c r="BM1195" s="26">
        <f t="shared" ref="BM1195:BM1201" si="4989">BM1196</f>
        <v>0</v>
      </c>
      <c r="BN1195" s="26">
        <f t="shared" si="4843"/>
        <v>1672.7</v>
      </c>
      <c r="BO1195" s="26">
        <f t="shared" si="4844"/>
        <v>1672.7</v>
      </c>
      <c r="BP1195" s="26">
        <f t="shared" si="4845"/>
        <v>1672.7</v>
      </c>
      <c r="BQ1195" s="26">
        <f t="shared" ref="BQ1195:BQ1201" si="4990">BQ1196</f>
        <v>0</v>
      </c>
      <c r="BR1195" s="26">
        <f t="shared" ref="BR1195:BR1201" si="4991">BR1196</f>
        <v>0</v>
      </c>
      <c r="BS1195" s="26">
        <f t="shared" si="4846"/>
        <v>1672.7</v>
      </c>
      <c r="BT1195" s="26">
        <f t="shared" si="4847"/>
        <v>1672.7</v>
      </c>
      <c r="BU1195" s="26">
        <f t="shared" si="4848"/>
        <v>1672.7</v>
      </c>
      <c r="BV1195" s="26">
        <f t="shared" ref="BV1195:BV1201" si="4992">BV1196</f>
        <v>0</v>
      </c>
      <c r="BW1195" s="26">
        <f t="shared" ref="BW1195:BW1201" si="4993">BW1196</f>
        <v>0</v>
      </c>
      <c r="BX1195" s="26">
        <f t="shared" si="4849"/>
        <v>1672.7</v>
      </c>
      <c r="BY1195" s="26">
        <f t="shared" si="4850"/>
        <v>1672.7</v>
      </c>
      <c r="BZ1195" s="26">
        <f t="shared" si="4851"/>
        <v>1672.7</v>
      </c>
      <c r="CA1195" s="26">
        <f t="shared" ref="CA1195:CA1201" si="4994">CA1196</f>
        <v>0</v>
      </c>
      <c r="CB1195" s="26">
        <f t="shared" ref="CB1195:CB1201" si="4995">CB1196</f>
        <v>0</v>
      </c>
      <c r="CC1195" s="26">
        <f t="shared" ref="CC1195:CC1201" si="4996">CC1196</f>
        <v>0</v>
      </c>
      <c r="CD1195" s="26">
        <f t="shared" si="4661"/>
        <v>1672.7</v>
      </c>
      <c r="CE1195" s="26">
        <f t="shared" si="4662"/>
        <v>1672.7</v>
      </c>
      <c r="CF1195" s="26">
        <f t="shared" si="4663"/>
        <v>1672.7</v>
      </c>
      <c r="CG1195" s="26">
        <f t="shared" ref="CG1195:CG1201" si="4997">CG1196</f>
        <v>0</v>
      </c>
      <c r="CH1195" s="26">
        <f t="shared" ref="CH1195:CH1201" si="4998">CH1196</f>
        <v>0</v>
      </c>
      <c r="CI1195" s="26">
        <f t="shared" ref="CI1195:CI1201" si="4999">CI1196</f>
        <v>0</v>
      </c>
      <c r="CJ1195" s="26">
        <f t="shared" si="4664"/>
        <v>1672.7</v>
      </c>
      <c r="CK1195" s="26">
        <f t="shared" si="4665"/>
        <v>1672.7</v>
      </c>
      <c r="CL1195" s="26">
        <f t="shared" si="4666"/>
        <v>1672.7</v>
      </c>
      <c r="CM1195" s="26">
        <f t="shared" ref="CM1195:CM1201" si="5000">CM1196</f>
        <v>0</v>
      </c>
      <c r="CN1195" s="26">
        <f t="shared" ref="CN1195:CN1201" si="5001">CN1196</f>
        <v>0</v>
      </c>
      <c r="CO1195" s="26">
        <f t="shared" ref="CO1195:CO1201" si="5002">CO1196</f>
        <v>0</v>
      </c>
      <c r="CP1195" s="26">
        <f t="shared" si="4667"/>
        <v>1672.7</v>
      </c>
      <c r="CQ1195" s="26">
        <f t="shared" si="4668"/>
        <v>1672.7</v>
      </c>
      <c r="CR1195" s="26">
        <f t="shared" si="4669"/>
        <v>1672.7</v>
      </c>
      <c r="CS1195" s="26">
        <f t="shared" ref="CS1195:CS1201" si="5003">CS1196</f>
        <v>0</v>
      </c>
      <c r="CT1195" s="19"/>
      <c r="CU1195" s="35"/>
      <c r="DA1195" s="1" t="s">
        <v>29</v>
      </c>
    </row>
    <row r="1196" spans="1:105" ht="31.2" hidden="1" x14ac:dyDescent="0.3">
      <c r="A1196" s="36" t="s">
        <v>647</v>
      </c>
      <c r="B1196" s="36" t="s">
        <v>641</v>
      </c>
      <c r="C1196" s="16"/>
      <c r="D1196" s="16"/>
      <c r="E1196" s="34" t="s">
        <v>38</v>
      </c>
      <c r="F1196" s="26">
        <f t="shared" si="4957"/>
        <v>1672.7</v>
      </c>
      <c r="G1196" s="26">
        <f t="shared" si="4958"/>
        <v>1672.7</v>
      </c>
      <c r="H1196" s="26">
        <f t="shared" si="4959"/>
        <v>1672.7</v>
      </c>
      <c r="I1196" s="26">
        <f t="shared" si="4960"/>
        <v>0</v>
      </c>
      <c r="J1196" s="26">
        <f t="shared" si="4961"/>
        <v>0</v>
      </c>
      <c r="K1196" s="26">
        <f t="shared" si="4962"/>
        <v>0</v>
      </c>
      <c r="L1196" s="26">
        <f t="shared" si="4816"/>
        <v>1672.7</v>
      </c>
      <c r="M1196" s="26">
        <f t="shared" si="4817"/>
        <v>1672.7</v>
      </c>
      <c r="N1196" s="26">
        <f t="shared" si="4818"/>
        <v>1672.7</v>
      </c>
      <c r="O1196" s="26">
        <f t="shared" si="4963"/>
        <v>0</v>
      </c>
      <c r="P1196" s="26">
        <f t="shared" si="4964"/>
        <v>0</v>
      </c>
      <c r="Q1196" s="26">
        <f t="shared" si="4965"/>
        <v>0</v>
      </c>
      <c r="R1196" s="26">
        <f t="shared" si="4819"/>
        <v>1672.7</v>
      </c>
      <c r="S1196" s="26">
        <f t="shared" si="4820"/>
        <v>1672.7</v>
      </c>
      <c r="T1196" s="26">
        <f t="shared" si="4821"/>
        <v>1672.7</v>
      </c>
      <c r="U1196" s="26">
        <f t="shared" si="4966"/>
        <v>0</v>
      </c>
      <c r="V1196" s="26">
        <f t="shared" si="4967"/>
        <v>0</v>
      </c>
      <c r="W1196" s="26">
        <f t="shared" si="4968"/>
        <v>0</v>
      </c>
      <c r="X1196" s="26">
        <f t="shared" si="4822"/>
        <v>1672.7</v>
      </c>
      <c r="Y1196" s="26">
        <f t="shared" si="4823"/>
        <v>1672.7</v>
      </c>
      <c r="Z1196" s="26">
        <f t="shared" si="4824"/>
        <v>1672.7</v>
      </c>
      <c r="AA1196" s="26">
        <f t="shared" si="4969"/>
        <v>0</v>
      </c>
      <c r="AB1196" s="26">
        <f t="shared" si="4970"/>
        <v>0</v>
      </c>
      <c r="AC1196" s="26">
        <f t="shared" si="4971"/>
        <v>0</v>
      </c>
      <c r="AD1196" s="26">
        <f t="shared" si="4825"/>
        <v>1672.7</v>
      </c>
      <c r="AE1196" s="26">
        <f t="shared" si="4826"/>
        <v>1672.7</v>
      </c>
      <c r="AF1196" s="26">
        <f t="shared" si="4827"/>
        <v>1672.7</v>
      </c>
      <c r="AG1196" s="26">
        <f t="shared" si="4972"/>
        <v>0</v>
      </c>
      <c r="AH1196" s="26">
        <f t="shared" si="4973"/>
        <v>0</v>
      </c>
      <c r="AI1196" s="26">
        <f t="shared" si="4974"/>
        <v>0</v>
      </c>
      <c r="AJ1196" s="26">
        <f t="shared" si="4828"/>
        <v>1672.7</v>
      </c>
      <c r="AK1196" s="26">
        <f t="shared" si="4829"/>
        <v>1672.7</v>
      </c>
      <c r="AL1196" s="26">
        <f t="shared" si="4830"/>
        <v>1672.7</v>
      </c>
      <c r="AM1196" s="26">
        <f t="shared" si="4975"/>
        <v>0</v>
      </c>
      <c r="AN1196" s="26">
        <f t="shared" si="4976"/>
        <v>0</v>
      </c>
      <c r="AO1196" s="26">
        <f t="shared" si="4977"/>
        <v>0</v>
      </c>
      <c r="AP1196" s="26">
        <f t="shared" si="4831"/>
        <v>1672.7</v>
      </c>
      <c r="AQ1196" s="26">
        <f t="shared" si="4832"/>
        <v>1672.7</v>
      </c>
      <c r="AR1196" s="26">
        <f t="shared" si="4833"/>
        <v>1672.7</v>
      </c>
      <c r="AS1196" s="26">
        <f t="shared" si="4978"/>
        <v>0</v>
      </c>
      <c r="AT1196" s="26">
        <f t="shared" si="4979"/>
        <v>0</v>
      </c>
      <c r="AU1196" s="26">
        <f t="shared" si="4980"/>
        <v>0</v>
      </c>
      <c r="AV1196" s="26">
        <f t="shared" si="4834"/>
        <v>1672.7</v>
      </c>
      <c r="AW1196" s="26">
        <f t="shared" si="4835"/>
        <v>1672.7</v>
      </c>
      <c r="AX1196" s="26">
        <f t="shared" si="4836"/>
        <v>1672.7</v>
      </c>
      <c r="AY1196" s="26">
        <f t="shared" si="4981"/>
        <v>0</v>
      </c>
      <c r="AZ1196" s="26">
        <f t="shared" si="4982"/>
        <v>0</v>
      </c>
      <c r="BA1196" s="26">
        <f t="shared" si="4983"/>
        <v>0</v>
      </c>
      <c r="BB1196" s="26">
        <f t="shared" si="4837"/>
        <v>1672.7</v>
      </c>
      <c r="BC1196" s="26">
        <f t="shared" si="4838"/>
        <v>1672.7</v>
      </c>
      <c r="BD1196" s="26">
        <f t="shared" si="4839"/>
        <v>1672.7</v>
      </c>
      <c r="BE1196" s="26">
        <f t="shared" si="4984"/>
        <v>0</v>
      </c>
      <c r="BF1196" s="26">
        <f t="shared" si="4985"/>
        <v>0</v>
      </c>
      <c r="BG1196" s="26">
        <f t="shared" si="4986"/>
        <v>0</v>
      </c>
      <c r="BH1196" s="26">
        <f t="shared" si="4840"/>
        <v>1672.7</v>
      </c>
      <c r="BI1196" s="26">
        <f t="shared" si="4841"/>
        <v>1672.7</v>
      </c>
      <c r="BJ1196" s="26">
        <f t="shared" si="4842"/>
        <v>1672.7</v>
      </c>
      <c r="BK1196" s="26">
        <f t="shared" si="4987"/>
        <v>0</v>
      </c>
      <c r="BL1196" s="26">
        <f t="shared" si="4988"/>
        <v>0</v>
      </c>
      <c r="BM1196" s="26">
        <f t="shared" si="4989"/>
        <v>0</v>
      </c>
      <c r="BN1196" s="26">
        <f t="shared" si="4843"/>
        <v>1672.7</v>
      </c>
      <c r="BO1196" s="26">
        <f t="shared" si="4844"/>
        <v>1672.7</v>
      </c>
      <c r="BP1196" s="26">
        <f t="shared" si="4845"/>
        <v>1672.7</v>
      </c>
      <c r="BQ1196" s="26">
        <f t="shared" si="4990"/>
        <v>0</v>
      </c>
      <c r="BR1196" s="26">
        <f t="shared" si="4991"/>
        <v>0</v>
      </c>
      <c r="BS1196" s="26">
        <f t="shared" si="4846"/>
        <v>1672.7</v>
      </c>
      <c r="BT1196" s="26">
        <f t="shared" si="4847"/>
        <v>1672.7</v>
      </c>
      <c r="BU1196" s="26">
        <f t="shared" si="4848"/>
        <v>1672.7</v>
      </c>
      <c r="BV1196" s="26">
        <f t="shared" si="4992"/>
        <v>0</v>
      </c>
      <c r="BW1196" s="26">
        <f t="shared" si="4993"/>
        <v>0</v>
      </c>
      <c r="BX1196" s="26">
        <f t="shared" si="4849"/>
        <v>1672.7</v>
      </c>
      <c r="BY1196" s="26">
        <f t="shared" si="4850"/>
        <v>1672.7</v>
      </c>
      <c r="BZ1196" s="26">
        <f t="shared" si="4851"/>
        <v>1672.7</v>
      </c>
      <c r="CA1196" s="26">
        <f t="shared" si="4994"/>
        <v>0</v>
      </c>
      <c r="CB1196" s="26">
        <f t="shared" si="4995"/>
        <v>0</v>
      </c>
      <c r="CC1196" s="26">
        <f t="shared" si="4996"/>
        <v>0</v>
      </c>
      <c r="CD1196" s="26">
        <f t="shared" ref="CD1196:CD1259" si="5004">BX1196+CA1196</f>
        <v>1672.7</v>
      </c>
      <c r="CE1196" s="26">
        <f t="shared" ref="CE1196:CE1259" si="5005">BY1196+CB1196</f>
        <v>1672.7</v>
      </c>
      <c r="CF1196" s="26">
        <f t="shared" ref="CF1196:CF1259" si="5006">BZ1196+CC1196</f>
        <v>1672.7</v>
      </c>
      <c r="CG1196" s="26">
        <f t="shared" si="4997"/>
        <v>0</v>
      </c>
      <c r="CH1196" s="26">
        <f t="shared" si="4998"/>
        <v>0</v>
      </c>
      <c r="CI1196" s="26">
        <f t="shared" si="4999"/>
        <v>0</v>
      </c>
      <c r="CJ1196" s="26">
        <f t="shared" ref="CJ1196:CJ1259" si="5007">CD1196+CG1196</f>
        <v>1672.7</v>
      </c>
      <c r="CK1196" s="26">
        <f t="shared" ref="CK1196:CK1259" si="5008">CE1196+CH1196</f>
        <v>1672.7</v>
      </c>
      <c r="CL1196" s="26">
        <f t="shared" ref="CL1196:CL1259" si="5009">CF1196+CI1196</f>
        <v>1672.7</v>
      </c>
      <c r="CM1196" s="26">
        <f t="shared" si="5000"/>
        <v>0</v>
      </c>
      <c r="CN1196" s="26">
        <f t="shared" si="5001"/>
        <v>0</v>
      </c>
      <c r="CO1196" s="26">
        <f t="shared" si="5002"/>
        <v>0</v>
      </c>
      <c r="CP1196" s="26">
        <f t="shared" ref="CP1196:CP1259" si="5010">CJ1196+CM1196</f>
        <v>1672.7</v>
      </c>
      <c r="CQ1196" s="26">
        <f t="shared" ref="CQ1196:CQ1259" si="5011">CK1196+CN1196</f>
        <v>1672.7</v>
      </c>
      <c r="CR1196" s="26">
        <f t="shared" ref="CR1196:CR1259" si="5012">CL1196+CO1196</f>
        <v>1672.7</v>
      </c>
      <c r="CS1196" s="26">
        <f t="shared" si="5003"/>
        <v>0</v>
      </c>
      <c r="CT1196" s="19"/>
      <c r="CU1196" s="35"/>
      <c r="CY1196" s="1" t="s">
        <v>27</v>
      </c>
    </row>
    <row r="1197" spans="1:105" ht="46.8" hidden="1" x14ac:dyDescent="0.3">
      <c r="A1197" s="36" t="s">
        <v>647</v>
      </c>
      <c r="B1197" s="17">
        <v>240</v>
      </c>
      <c r="C1197" s="16"/>
      <c r="D1197" s="16"/>
      <c r="E1197" s="34" t="s">
        <v>39</v>
      </c>
      <c r="F1197" s="26">
        <f t="shared" si="4957"/>
        <v>1672.7</v>
      </c>
      <c r="G1197" s="26">
        <f t="shared" si="4958"/>
        <v>1672.7</v>
      </c>
      <c r="H1197" s="26">
        <f t="shared" si="4959"/>
        <v>1672.7</v>
      </c>
      <c r="I1197" s="26">
        <f t="shared" si="4960"/>
        <v>0</v>
      </c>
      <c r="J1197" s="26">
        <f t="shared" si="4961"/>
        <v>0</v>
      </c>
      <c r="K1197" s="26">
        <f t="shared" si="4962"/>
        <v>0</v>
      </c>
      <c r="L1197" s="26">
        <f t="shared" si="4816"/>
        <v>1672.7</v>
      </c>
      <c r="M1197" s="26">
        <f t="shared" si="4817"/>
        <v>1672.7</v>
      </c>
      <c r="N1197" s="26">
        <f t="shared" si="4818"/>
        <v>1672.7</v>
      </c>
      <c r="O1197" s="26">
        <f t="shared" si="4963"/>
        <v>0</v>
      </c>
      <c r="P1197" s="26">
        <f t="shared" si="4964"/>
        <v>0</v>
      </c>
      <c r="Q1197" s="26">
        <f t="shared" si="4965"/>
        <v>0</v>
      </c>
      <c r="R1197" s="26">
        <f t="shared" si="4819"/>
        <v>1672.7</v>
      </c>
      <c r="S1197" s="26">
        <f t="shared" si="4820"/>
        <v>1672.7</v>
      </c>
      <c r="T1197" s="26">
        <f t="shared" si="4821"/>
        <v>1672.7</v>
      </c>
      <c r="U1197" s="26">
        <f t="shared" si="4966"/>
        <v>0</v>
      </c>
      <c r="V1197" s="26">
        <f t="shared" si="4967"/>
        <v>0</v>
      </c>
      <c r="W1197" s="26">
        <f t="shared" si="4968"/>
        <v>0</v>
      </c>
      <c r="X1197" s="26">
        <f t="shared" si="4822"/>
        <v>1672.7</v>
      </c>
      <c r="Y1197" s="26">
        <f t="shared" si="4823"/>
        <v>1672.7</v>
      </c>
      <c r="Z1197" s="26">
        <f t="shared" si="4824"/>
        <v>1672.7</v>
      </c>
      <c r="AA1197" s="26">
        <f t="shared" si="4969"/>
        <v>0</v>
      </c>
      <c r="AB1197" s="26">
        <f t="shared" si="4970"/>
        <v>0</v>
      </c>
      <c r="AC1197" s="26">
        <f t="shared" si="4971"/>
        <v>0</v>
      </c>
      <c r="AD1197" s="26">
        <f t="shared" si="4825"/>
        <v>1672.7</v>
      </c>
      <c r="AE1197" s="26">
        <f t="shared" si="4826"/>
        <v>1672.7</v>
      </c>
      <c r="AF1197" s="26">
        <f t="shared" si="4827"/>
        <v>1672.7</v>
      </c>
      <c r="AG1197" s="26">
        <f t="shared" si="4972"/>
        <v>0</v>
      </c>
      <c r="AH1197" s="26">
        <f t="shared" si="4973"/>
        <v>0</v>
      </c>
      <c r="AI1197" s="26">
        <f t="shared" si="4974"/>
        <v>0</v>
      </c>
      <c r="AJ1197" s="26">
        <f t="shared" si="4828"/>
        <v>1672.7</v>
      </c>
      <c r="AK1197" s="26">
        <f t="shared" si="4829"/>
        <v>1672.7</v>
      </c>
      <c r="AL1197" s="26">
        <f t="shared" si="4830"/>
        <v>1672.7</v>
      </c>
      <c r="AM1197" s="26">
        <f t="shared" si="4975"/>
        <v>0</v>
      </c>
      <c r="AN1197" s="26">
        <f t="shared" si="4976"/>
        <v>0</v>
      </c>
      <c r="AO1197" s="26">
        <f t="shared" si="4977"/>
        <v>0</v>
      </c>
      <c r="AP1197" s="26">
        <f t="shared" si="4831"/>
        <v>1672.7</v>
      </c>
      <c r="AQ1197" s="26">
        <f t="shared" si="4832"/>
        <v>1672.7</v>
      </c>
      <c r="AR1197" s="26">
        <f t="shared" si="4833"/>
        <v>1672.7</v>
      </c>
      <c r="AS1197" s="26">
        <f t="shared" si="4978"/>
        <v>0</v>
      </c>
      <c r="AT1197" s="26">
        <f t="shared" si="4979"/>
        <v>0</v>
      </c>
      <c r="AU1197" s="26">
        <f t="shared" si="4980"/>
        <v>0</v>
      </c>
      <c r="AV1197" s="26">
        <f t="shared" si="4834"/>
        <v>1672.7</v>
      </c>
      <c r="AW1197" s="26">
        <f t="shared" si="4835"/>
        <v>1672.7</v>
      </c>
      <c r="AX1197" s="26">
        <f t="shared" si="4836"/>
        <v>1672.7</v>
      </c>
      <c r="AY1197" s="26">
        <f t="shared" si="4981"/>
        <v>0</v>
      </c>
      <c r="AZ1197" s="26">
        <f t="shared" si="4982"/>
        <v>0</v>
      </c>
      <c r="BA1197" s="26">
        <f t="shared" si="4983"/>
        <v>0</v>
      </c>
      <c r="BB1197" s="26">
        <f t="shared" si="4837"/>
        <v>1672.7</v>
      </c>
      <c r="BC1197" s="26">
        <f t="shared" si="4838"/>
        <v>1672.7</v>
      </c>
      <c r="BD1197" s="26">
        <f t="shared" si="4839"/>
        <v>1672.7</v>
      </c>
      <c r="BE1197" s="26">
        <f t="shared" si="4984"/>
        <v>0</v>
      </c>
      <c r="BF1197" s="26">
        <f t="shared" si="4985"/>
        <v>0</v>
      </c>
      <c r="BG1197" s="26">
        <f t="shared" si="4986"/>
        <v>0</v>
      </c>
      <c r="BH1197" s="26">
        <f t="shared" si="4840"/>
        <v>1672.7</v>
      </c>
      <c r="BI1197" s="26">
        <f t="shared" si="4841"/>
        <v>1672.7</v>
      </c>
      <c r="BJ1197" s="26">
        <f t="shared" si="4842"/>
        <v>1672.7</v>
      </c>
      <c r="BK1197" s="26">
        <f t="shared" si="4987"/>
        <v>0</v>
      </c>
      <c r="BL1197" s="26">
        <f t="shared" si="4988"/>
        <v>0</v>
      </c>
      <c r="BM1197" s="26">
        <f t="shared" si="4989"/>
        <v>0</v>
      </c>
      <c r="BN1197" s="26">
        <f t="shared" si="4843"/>
        <v>1672.7</v>
      </c>
      <c r="BO1197" s="26">
        <f t="shared" si="4844"/>
        <v>1672.7</v>
      </c>
      <c r="BP1197" s="26">
        <f t="shared" si="4845"/>
        <v>1672.7</v>
      </c>
      <c r="BQ1197" s="26">
        <f t="shared" si="4990"/>
        <v>0</v>
      </c>
      <c r="BR1197" s="26">
        <f t="shared" si="4991"/>
        <v>0</v>
      </c>
      <c r="BS1197" s="26">
        <f t="shared" si="4846"/>
        <v>1672.7</v>
      </c>
      <c r="BT1197" s="26">
        <f t="shared" si="4847"/>
        <v>1672.7</v>
      </c>
      <c r="BU1197" s="26">
        <f t="shared" si="4848"/>
        <v>1672.7</v>
      </c>
      <c r="BV1197" s="26">
        <f t="shared" si="4992"/>
        <v>0</v>
      </c>
      <c r="BW1197" s="26">
        <f t="shared" si="4993"/>
        <v>0</v>
      </c>
      <c r="BX1197" s="26">
        <f t="shared" si="4849"/>
        <v>1672.7</v>
      </c>
      <c r="BY1197" s="26">
        <f t="shared" si="4850"/>
        <v>1672.7</v>
      </c>
      <c r="BZ1197" s="26">
        <f t="shared" si="4851"/>
        <v>1672.7</v>
      </c>
      <c r="CA1197" s="26">
        <f t="shared" si="4994"/>
        <v>0</v>
      </c>
      <c r="CB1197" s="26">
        <f t="shared" si="4995"/>
        <v>0</v>
      </c>
      <c r="CC1197" s="26">
        <f t="shared" si="4996"/>
        <v>0</v>
      </c>
      <c r="CD1197" s="26">
        <f t="shared" si="5004"/>
        <v>1672.7</v>
      </c>
      <c r="CE1197" s="26">
        <f t="shared" si="5005"/>
        <v>1672.7</v>
      </c>
      <c r="CF1197" s="26">
        <f t="shared" si="5006"/>
        <v>1672.7</v>
      </c>
      <c r="CG1197" s="26">
        <f t="shared" si="4997"/>
        <v>0</v>
      </c>
      <c r="CH1197" s="26">
        <f t="shared" si="4998"/>
        <v>0</v>
      </c>
      <c r="CI1197" s="26">
        <f t="shared" si="4999"/>
        <v>0</v>
      </c>
      <c r="CJ1197" s="26">
        <f t="shared" si="5007"/>
        <v>1672.7</v>
      </c>
      <c r="CK1197" s="26">
        <f t="shared" si="5008"/>
        <v>1672.7</v>
      </c>
      <c r="CL1197" s="26">
        <f t="shared" si="5009"/>
        <v>1672.7</v>
      </c>
      <c r="CM1197" s="26">
        <f t="shared" si="5000"/>
        <v>0</v>
      </c>
      <c r="CN1197" s="26">
        <f t="shared" si="5001"/>
        <v>0</v>
      </c>
      <c r="CO1197" s="26">
        <f t="shared" si="5002"/>
        <v>0</v>
      </c>
      <c r="CP1197" s="26">
        <f t="shared" si="5010"/>
        <v>1672.7</v>
      </c>
      <c r="CQ1197" s="26">
        <f t="shared" si="5011"/>
        <v>1672.7</v>
      </c>
      <c r="CR1197" s="26">
        <f t="shared" si="5012"/>
        <v>1672.7</v>
      </c>
      <c r="CS1197" s="26">
        <f t="shared" si="5003"/>
        <v>0</v>
      </c>
      <c r="CT1197" s="19"/>
      <c r="CU1197" s="35"/>
      <c r="CZ1197" s="1" t="s">
        <v>28</v>
      </c>
    </row>
    <row r="1198" spans="1:105" ht="31.2" hidden="1" x14ac:dyDescent="0.3">
      <c r="A1198" s="36" t="s">
        <v>647</v>
      </c>
      <c r="B1198" s="17">
        <v>240</v>
      </c>
      <c r="C1198" s="16" t="s">
        <v>393</v>
      </c>
      <c r="D1198" s="16" t="s">
        <v>625</v>
      </c>
      <c r="E1198" s="34" t="s">
        <v>626</v>
      </c>
      <c r="F1198" s="26">
        <v>1672.7</v>
      </c>
      <c r="G1198" s="26">
        <v>1672.7</v>
      </c>
      <c r="H1198" s="26">
        <v>1672.7</v>
      </c>
      <c r="I1198" s="26"/>
      <c r="J1198" s="26"/>
      <c r="K1198" s="26"/>
      <c r="L1198" s="26">
        <f t="shared" si="4816"/>
        <v>1672.7</v>
      </c>
      <c r="M1198" s="26">
        <f t="shared" si="4817"/>
        <v>1672.7</v>
      </c>
      <c r="N1198" s="26">
        <f t="shared" si="4818"/>
        <v>1672.7</v>
      </c>
      <c r="O1198" s="26"/>
      <c r="P1198" s="26"/>
      <c r="Q1198" s="26"/>
      <c r="R1198" s="26">
        <f t="shared" si="4819"/>
        <v>1672.7</v>
      </c>
      <c r="S1198" s="26">
        <f t="shared" si="4820"/>
        <v>1672.7</v>
      </c>
      <c r="T1198" s="26">
        <f t="shared" si="4821"/>
        <v>1672.7</v>
      </c>
      <c r="U1198" s="26"/>
      <c r="V1198" s="26"/>
      <c r="W1198" s="26"/>
      <c r="X1198" s="26">
        <f t="shared" si="4822"/>
        <v>1672.7</v>
      </c>
      <c r="Y1198" s="26">
        <f t="shared" si="4823"/>
        <v>1672.7</v>
      </c>
      <c r="Z1198" s="26">
        <f t="shared" si="4824"/>
        <v>1672.7</v>
      </c>
      <c r="AA1198" s="26"/>
      <c r="AB1198" s="26"/>
      <c r="AC1198" s="26"/>
      <c r="AD1198" s="26">
        <f t="shared" si="4825"/>
        <v>1672.7</v>
      </c>
      <c r="AE1198" s="26">
        <f t="shared" si="4826"/>
        <v>1672.7</v>
      </c>
      <c r="AF1198" s="26">
        <f t="shared" si="4827"/>
        <v>1672.7</v>
      </c>
      <c r="AG1198" s="26"/>
      <c r="AH1198" s="26"/>
      <c r="AI1198" s="26"/>
      <c r="AJ1198" s="26">
        <f t="shared" si="4828"/>
        <v>1672.7</v>
      </c>
      <c r="AK1198" s="26">
        <f t="shared" si="4829"/>
        <v>1672.7</v>
      </c>
      <c r="AL1198" s="26">
        <f t="shared" si="4830"/>
        <v>1672.7</v>
      </c>
      <c r="AM1198" s="26"/>
      <c r="AN1198" s="26"/>
      <c r="AO1198" s="26"/>
      <c r="AP1198" s="26">
        <f t="shared" si="4831"/>
        <v>1672.7</v>
      </c>
      <c r="AQ1198" s="26">
        <f t="shared" si="4832"/>
        <v>1672.7</v>
      </c>
      <c r="AR1198" s="26">
        <f t="shared" si="4833"/>
        <v>1672.7</v>
      </c>
      <c r="AS1198" s="26"/>
      <c r="AT1198" s="26"/>
      <c r="AU1198" s="26"/>
      <c r="AV1198" s="26">
        <f t="shared" si="4834"/>
        <v>1672.7</v>
      </c>
      <c r="AW1198" s="26">
        <f t="shared" si="4835"/>
        <v>1672.7</v>
      </c>
      <c r="AX1198" s="26">
        <f t="shared" si="4836"/>
        <v>1672.7</v>
      </c>
      <c r="AY1198" s="26"/>
      <c r="AZ1198" s="26"/>
      <c r="BA1198" s="26"/>
      <c r="BB1198" s="26">
        <f t="shared" si="4837"/>
        <v>1672.7</v>
      </c>
      <c r="BC1198" s="26">
        <f t="shared" si="4838"/>
        <v>1672.7</v>
      </c>
      <c r="BD1198" s="26">
        <f t="shared" si="4839"/>
        <v>1672.7</v>
      </c>
      <c r="BE1198" s="26"/>
      <c r="BF1198" s="26"/>
      <c r="BG1198" s="26"/>
      <c r="BH1198" s="26">
        <f t="shared" si="4840"/>
        <v>1672.7</v>
      </c>
      <c r="BI1198" s="26">
        <f t="shared" si="4841"/>
        <v>1672.7</v>
      </c>
      <c r="BJ1198" s="26">
        <f t="shared" si="4842"/>
        <v>1672.7</v>
      </c>
      <c r="BK1198" s="26"/>
      <c r="BL1198" s="26"/>
      <c r="BM1198" s="26"/>
      <c r="BN1198" s="26">
        <f t="shared" si="4843"/>
        <v>1672.7</v>
      </c>
      <c r="BO1198" s="26">
        <f t="shared" si="4844"/>
        <v>1672.7</v>
      </c>
      <c r="BP1198" s="26">
        <f t="shared" si="4845"/>
        <v>1672.7</v>
      </c>
      <c r="BQ1198" s="26"/>
      <c r="BR1198" s="26"/>
      <c r="BS1198" s="26">
        <f t="shared" si="4846"/>
        <v>1672.7</v>
      </c>
      <c r="BT1198" s="26">
        <f t="shared" si="4847"/>
        <v>1672.7</v>
      </c>
      <c r="BU1198" s="26">
        <f t="shared" si="4848"/>
        <v>1672.7</v>
      </c>
      <c r="BV1198" s="26"/>
      <c r="BW1198" s="26"/>
      <c r="BX1198" s="26">
        <f t="shared" si="4849"/>
        <v>1672.7</v>
      </c>
      <c r="BY1198" s="26">
        <f t="shared" si="4850"/>
        <v>1672.7</v>
      </c>
      <c r="BZ1198" s="26">
        <f t="shared" si="4851"/>
        <v>1672.7</v>
      </c>
      <c r="CA1198" s="26"/>
      <c r="CB1198" s="26"/>
      <c r="CC1198" s="26"/>
      <c r="CD1198" s="26">
        <f t="shared" si="5004"/>
        <v>1672.7</v>
      </c>
      <c r="CE1198" s="26">
        <f t="shared" si="5005"/>
        <v>1672.7</v>
      </c>
      <c r="CF1198" s="26">
        <f t="shared" si="5006"/>
        <v>1672.7</v>
      </c>
      <c r="CG1198" s="26"/>
      <c r="CH1198" s="26"/>
      <c r="CI1198" s="26"/>
      <c r="CJ1198" s="26">
        <f t="shared" si="5007"/>
        <v>1672.7</v>
      </c>
      <c r="CK1198" s="26">
        <f t="shared" si="5008"/>
        <v>1672.7</v>
      </c>
      <c r="CL1198" s="26">
        <f t="shared" si="5009"/>
        <v>1672.7</v>
      </c>
      <c r="CM1198" s="26"/>
      <c r="CN1198" s="26"/>
      <c r="CO1198" s="26"/>
      <c r="CP1198" s="26">
        <f t="shared" si="5010"/>
        <v>1672.7</v>
      </c>
      <c r="CQ1198" s="26">
        <f t="shared" si="5011"/>
        <v>1672.7</v>
      </c>
      <c r="CR1198" s="26">
        <f t="shared" si="5012"/>
        <v>1672.7</v>
      </c>
      <c r="CS1198" s="26"/>
      <c r="CT1198" s="19"/>
      <c r="CU1198" s="35"/>
    </row>
    <row r="1199" spans="1:105" ht="62.4" hidden="1" x14ac:dyDescent="0.3">
      <c r="A1199" s="36" t="s">
        <v>649</v>
      </c>
      <c r="B1199" s="17"/>
      <c r="C1199" s="16"/>
      <c r="D1199" s="16"/>
      <c r="E1199" s="34" t="s">
        <v>650</v>
      </c>
      <c r="F1199" s="26">
        <f t="shared" si="4957"/>
        <v>200</v>
      </c>
      <c r="G1199" s="26">
        <f t="shared" si="4958"/>
        <v>200</v>
      </c>
      <c r="H1199" s="26">
        <f t="shared" si="4959"/>
        <v>200</v>
      </c>
      <c r="I1199" s="26">
        <f t="shared" si="4960"/>
        <v>0</v>
      </c>
      <c r="J1199" s="26">
        <f t="shared" si="4961"/>
        <v>0</v>
      </c>
      <c r="K1199" s="26">
        <f t="shared" si="4962"/>
        <v>0</v>
      </c>
      <c r="L1199" s="26">
        <f t="shared" si="4816"/>
        <v>200</v>
      </c>
      <c r="M1199" s="26">
        <f t="shared" si="4817"/>
        <v>200</v>
      </c>
      <c r="N1199" s="26">
        <f t="shared" si="4818"/>
        <v>200</v>
      </c>
      <c r="O1199" s="26">
        <f t="shared" si="4963"/>
        <v>0</v>
      </c>
      <c r="P1199" s="26">
        <f t="shared" si="4964"/>
        <v>0</v>
      </c>
      <c r="Q1199" s="26">
        <f t="shared" si="4965"/>
        <v>0</v>
      </c>
      <c r="R1199" s="26">
        <f t="shared" si="4819"/>
        <v>200</v>
      </c>
      <c r="S1199" s="26">
        <f t="shared" si="4820"/>
        <v>200</v>
      </c>
      <c r="T1199" s="26">
        <f t="shared" si="4821"/>
        <v>200</v>
      </c>
      <c r="U1199" s="26">
        <f t="shared" si="4966"/>
        <v>0</v>
      </c>
      <c r="V1199" s="26">
        <f t="shared" si="4967"/>
        <v>0</v>
      </c>
      <c r="W1199" s="26">
        <f t="shared" si="4968"/>
        <v>0</v>
      </c>
      <c r="X1199" s="26">
        <f t="shared" si="4822"/>
        <v>200</v>
      </c>
      <c r="Y1199" s="26">
        <f t="shared" si="4823"/>
        <v>200</v>
      </c>
      <c r="Z1199" s="26">
        <f t="shared" si="4824"/>
        <v>200</v>
      </c>
      <c r="AA1199" s="26">
        <f t="shared" si="4969"/>
        <v>0</v>
      </c>
      <c r="AB1199" s="26">
        <f t="shared" si="4970"/>
        <v>0</v>
      </c>
      <c r="AC1199" s="26">
        <f t="shared" si="4971"/>
        <v>0</v>
      </c>
      <c r="AD1199" s="26">
        <f t="shared" si="4825"/>
        <v>200</v>
      </c>
      <c r="AE1199" s="26">
        <f t="shared" si="4826"/>
        <v>200</v>
      </c>
      <c r="AF1199" s="26">
        <f t="shared" si="4827"/>
        <v>200</v>
      </c>
      <c r="AG1199" s="26">
        <f t="shared" si="4972"/>
        <v>0</v>
      </c>
      <c r="AH1199" s="26">
        <f t="shared" si="4973"/>
        <v>0</v>
      </c>
      <c r="AI1199" s="26">
        <f t="shared" si="4974"/>
        <v>0</v>
      </c>
      <c r="AJ1199" s="26">
        <f t="shared" si="4828"/>
        <v>200</v>
      </c>
      <c r="AK1199" s="26">
        <f t="shared" si="4829"/>
        <v>200</v>
      </c>
      <c r="AL1199" s="26">
        <f t="shared" si="4830"/>
        <v>200</v>
      </c>
      <c r="AM1199" s="26">
        <f t="shared" si="4975"/>
        <v>0</v>
      </c>
      <c r="AN1199" s="26">
        <f t="shared" si="4976"/>
        <v>0</v>
      </c>
      <c r="AO1199" s="26">
        <f t="shared" si="4977"/>
        <v>0</v>
      </c>
      <c r="AP1199" s="26">
        <f t="shared" si="4831"/>
        <v>200</v>
      </c>
      <c r="AQ1199" s="26">
        <f t="shared" si="4832"/>
        <v>200</v>
      </c>
      <c r="AR1199" s="26">
        <f t="shared" si="4833"/>
        <v>200</v>
      </c>
      <c r="AS1199" s="26">
        <f t="shared" si="4978"/>
        <v>0</v>
      </c>
      <c r="AT1199" s="26">
        <f t="shared" si="4979"/>
        <v>0</v>
      </c>
      <c r="AU1199" s="26">
        <f t="shared" si="4980"/>
        <v>0</v>
      </c>
      <c r="AV1199" s="26">
        <f t="shared" si="4834"/>
        <v>200</v>
      </c>
      <c r="AW1199" s="26">
        <f t="shared" si="4835"/>
        <v>200</v>
      </c>
      <c r="AX1199" s="26">
        <f t="shared" si="4836"/>
        <v>200</v>
      </c>
      <c r="AY1199" s="26">
        <f t="shared" si="4981"/>
        <v>0</v>
      </c>
      <c r="AZ1199" s="26">
        <f t="shared" si="4982"/>
        <v>0</v>
      </c>
      <c r="BA1199" s="26">
        <f t="shared" si="4983"/>
        <v>0</v>
      </c>
      <c r="BB1199" s="26">
        <f t="shared" si="4837"/>
        <v>200</v>
      </c>
      <c r="BC1199" s="26">
        <f t="shared" si="4838"/>
        <v>200</v>
      </c>
      <c r="BD1199" s="26">
        <f t="shared" si="4839"/>
        <v>200</v>
      </c>
      <c r="BE1199" s="26">
        <f t="shared" si="4984"/>
        <v>0</v>
      </c>
      <c r="BF1199" s="26">
        <f t="shared" si="4985"/>
        <v>0</v>
      </c>
      <c r="BG1199" s="26">
        <f t="shared" si="4986"/>
        <v>0</v>
      </c>
      <c r="BH1199" s="26">
        <f t="shared" si="4840"/>
        <v>200</v>
      </c>
      <c r="BI1199" s="26">
        <f t="shared" si="4841"/>
        <v>200</v>
      </c>
      <c r="BJ1199" s="26">
        <f t="shared" si="4842"/>
        <v>200</v>
      </c>
      <c r="BK1199" s="26">
        <f t="shared" si="4987"/>
        <v>0</v>
      </c>
      <c r="BL1199" s="26">
        <f t="shared" si="4988"/>
        <v>0</v>
      </c>
      <c r="BM1199" s="26">
        <f t="shared" si="4989"/>
        <v>0</v>
      </c>
      <c r="BN1199" s="26">
        <f t="shared" si="4843"/>
        <v>200</v>
      </c>
      <c r="BO1199" s="26">
        <f t="shared" si="4844"/>
        <v>200</v>
      </c>
      <c r="BP1199" s="26">
        <f t="shared" si="4845"/>
        <v>200</v>
      </c>
      <c r="BQ1199" s="26">
        <f t="shared" si="4990"/>
        <v>0</v>
      </c>
      <c r="BR1199" s="26">
        <f t="shared" si="4991"/>
        <v>0</v>
      </c>
      <c r="BS1199" s="26">
        <f t="shared" si="4846"/>
        <v>200</v>
      </c>
      <c r="BT1199" s="26">
        <f t="shared" si="4847"/>
        <v>200</v>
      </c>
      <c r="BU1199" s="26">
        <f t="shared" si="4848"/>
        <v>200</v>
      </c>
      <c r="BV1199" s="26">
        <f t="shared" si="4992"/>
        <v>0</v>
      </c>
      <c r="BW1199" s="26">
        <f t="shared" si="4993"/>
        <v>0</v>
      </c>
      <c r="BX1199" s="26">
        <f t="shared" si="4849"/>
        <v>200</v>
      </c>
      <c r="BY1199" s="26">
        <f t="shared" si="4850"/>
        <v>200</v>
      </c>
      <c r="BZ1199" s="26">
        <f t="shared" si="4851"/>
        <v>200</v>
      </c>
      <c r="CA1199" s="26">
        <f t="shared" si="4994"/>
        <v>0</v>
      </c>
      <c r="CB1199" s="26">
        <f t="shared" si="4995"/>
        <v>0</v>
      </c>
      <c r="CC1199" s="26">
        <f t="shared" si="4996"/>
        <v>0</v>
      </c>
      <c r="CD1199" s="26">
        <f t="shared" si="5004"/>
        <v>200</v>
      </c>
      <c r="CE1199" s="26">
        <f t="shared" si="5005"/>
        <v>200</v>
      </c>
      <c r="CF1199" s="26">
        <f t="shared" si="5006"/>
        <v>200</v>
      </c>
      <c r="CG1199" s="26">
        <f t="shared" si="4997"/>
        <v>0</v>
      </c>
      <c r="CH1199" s="26">
        <f t="shared" si="4998"/>
        <v>0</v>
      </c>
      <c r="CI1199" s="26">
        <f t="shared" si="4999"/>
        <v>0</v>
      </c>
      <c r="CJ1199" s="26">
        <f t="shared" si="5007"/>
        <v>200</v>
      </c>
      <c r="CK1199" s="26">
        <f t="shared" si="5008"/>
        <v>200</v>
      </c>
      <c r="CL1199" s="26">
        <f t="shared" si="5009"/>
        <v>200</v>
      </c>
      <c r="CM1199" s="26">
        <f t="shared" si="5000"/>
        <v>0</v>
      </c>
      <c r="CN1199" s="26">
        <f t="shared" si="5001"/>
        <v>0</v>
      </c>
      <c r="CO1199" s="26">
        <f t="shared" si="5002"/>
        <v>0</v>
      </c>
      <c r="CP1199" s="26">
        <f t="shared" si="5010"/>
        <v>200</v>
      </c>
      <c r="CQ1199" s="26">
        <f t="shared" si="5011"/>
        <v>200</v>
      </c>
      <c r="CR1199" s="26">
        <f t="shared" si="5012"/>
        <v>200</v>
      </c>
      <c r="CS1199" s="26">
        <f t="shared" si="5003"/>
        <v>0</v>
      </c>
      <c r="CT1199" s="19"/>
      <c r="CU1199" s="35"/>
      <c r="DA1199" s="1" t="s">
        <v>29</v>
      </c>
    </row>
    <row r="1200" spans="1:105" ht="31.2" hidden="1" x14ac:dyDescent="0.3">
      <c r="A1200" s="36" t="s">
        <v>649</v>
      </c>
      <c r="B1200" s="36" t="s">
        <v>641</v>
      </c>
      <c r="C1200" s="16"/>
      <c r="D1200" s="16"/>
      <c r="E1200" s="34" t="s">
        <v>38</v>
      </c>
      <c r="F1200" s="26">
        <f t="shared" si="4957"/>
        <v>200</v>
      </c>
      <c r="G1200" s="26">
        <f t="shared" si="4958"/>
        <v>200</v>
      </c>
      <c r="H1200" s="26">
        <f t="shared" si="4959"/>
        <v>200</v>
      </c>
      <c r="I1200" s="26">
        <f t="shared" si="4960"/>
        <v>0</v>
      </c>
      <c r="J1200" s="26">
        <f t="shared" si="4961"/>
        <v>0</v>
      </c>
      <c r="K1200" s="26">
        <f t="shared" si="4962"/>
        <v>0</v>
      </c>
      <c r="L1200" s="26">
        <f t="shared" si="4816"/>
        <v>200</v>
      </c>
      <c r="M1200" s="26">
        <f t="shared" si="4817"/>
        <v>200</v>
      </c>
      <c r="N1200" s="26">
        <f t="shared" si="4818"/>
        <v>200</v>
      </c>
      <c r="O1200" s="26">
        <f t="shared" si="4963"/>
        <v>0</v>
      </c>
      <c r="P1200" s="26">
        <f t="shared" si="4964"/>
        <v>0</v>
      </c>
      <c r="Q1200" s="26">
        <f t="shared" si="4965"/>
        <v>0</v>
      </c>
      <c r="R1200" s="26">
        <f t="shared" si="4819"/>
        <v>200</v>
      </c>
      <c r="S1200" s="26">
        <f t="shared" si="4820"/>
        <v>200</v>
      </c>
      <c r="T1200" s="26">
        <f t="shared" si="4821"/>
        <v>200</v>
      </c>
      <c r="U1200" s="26">
        <f t="shared" si="4966"/>
        <v>0</v>
      </c>
      <c r="V1200" s="26">
        <f t="shared" si="4967"/>
        <v>0</v>
      </c>
      <c r="W1200" s="26">
        <f t="shared" si="4968"/>
        <v>0</v>
      </c>
      <c r="X1200" s="26">
        <f t="shared" si="4822"/>
        <v>200</v>
      </c>
      <c r="Y1200" s="26">
        <f t="shared" si="4823"/>
        <v>200</v>
      </c>
      <c r="Z1200" s="26">
        <f t="shared" si="4824"/>
        <v>200</v>
      </c>
      <c r="AA1200" s="26">
        <f t="shared" si="4969"/>
        <v>0</v>
      </c>
      <c r="AB1200" s="26">
        <f t="shared" si="4970"/>
        <v>0</v>
      </c>
      <c r="AC1200" s="26">
        <f t="shared" si="4971"/>
        <v>0</v>
      </c>
      <c r="AD1200" s="26">
        <f t="shared" si="4825"/>
        <v>200</v>
      </c>
      <c r="AE1200" s="26">
        <f t="shared" si="4826"/>
        <v>200</v>
      </c>
      <c r="AF1200" s="26">
        <f t="shared" si="4827"/>
        <v>200</v>
      </c>
      <c r="AG1200" s="26">
        <f t="shared" si="4972"/>
        <v>0</v>
      </c>
      <c r="AH1200" s="26">
        <f t="shared" si="4973"/>
        <v>0</v>
      </c>
      <c r="AI1200" s="26">
        <f t="shared" si="4974"/>
        <v>0</v>
      </c>
      <c r="AJ1200" s="26">
        <f t="shared" si="4828"/>
        <v>200</v>
      </c>
      <c r="AK1200" s="26">
        <f t="shared" si="4829"/>
        <v>200</v>
      </c>
      <c r="AL1200" s="26">
        <f t="shared" si="4830"/>
        <v>200</v>
      </c>
      <c r="AM1200" s="26">
        <f t="shared" si="4975"/>
        <v>0</v>
      </c>
      <c r="AN1200" s="26">
        <f t="shared" si="4976"/>
        <v>0</v>
      </c>
      <c r="AO1200" s="26">
        <f t="shared" si="4977"/>
        <v>0</v>
      </c>
      <c r="AP1200" s="26">
        <f t="shared" si="4831"/>
        <v>200</v>
      </c>
      <c r="AQ1200" s="26">
        <f t="shared" si="4832"/>
        <v>200</v>
      </c>
      <c r="AR1200" s="26">
        <f t="shared" si="4833"/>
        <v>200</v>
      </c>
      <c r="AS1200" s="26">
        <f t="shared" si="4978"/>
        <v>0</v>
      </c>
      <c r="AT1200" s="26">
        <f t="shared" si="4979"/>
        <v>0</v>
      </c>
      <c r="AU1200" s="26">
        <f t="shared" si="4980"/>
        <v>0</v>
      </c>
      <c r="AV1200" s="26">
        <f t="shared" si="4834"/>
        <v>200</v>
      </c>
      <c r="AW1200" s="26">
        <f t="shared" si="4835"/>
        <v>200</v>
      </c>
      <c r="AX1200" s="26">
        <f t="shared" si="4836"/>
        <v>200</v>
      </c>
      <c r="AY1200" s="26">
        <f t="shared" si="4981"/>
        <v>0</v>
      </c>
      <c r="AZ1200" s="26">
        <f t="shared" si="4982"/>
        <v>0</v>
      </c>
      <c r="BA1200" s="26">
        <f t="shared" si="4983"/>
        <v>0</v>
      </c>
      <c r="BB1200" s="26">
        <f t="shared" si="4837"/>
        <v>200</v>
      </c>
      <c r="BC1200" s="26">
        <f t="shared" si="4838"/>
        <v>200</v>
      </c>
      <c r="BD1200" s="26">
        <f t="shared" si="4839"/>
        <v>200</v>
      </c>
      <c r="BE1200" s="26">
        <f t="shared" si="4984"/>
        <v>0</v>
      </c>
      <c r="BF1200" s="26">
        <f t="shared" si="4985"/>
        <v>0</v>
      </c>
      <c r="BG1200" s="26">
        <f t="shared" si="4986"/>
        <v>0</v>
      </c>
      <c r="BH1200" s="26">
        <f t="shared" si="4840"/>
        <v>200</v>
      </c>
      <c r="BI1200" s="26">
        <f t="shared" si="4841"/>
        <v>200</v>
      </c>
      <c r="BJ1200" s="26">
        <f t="shared" si="4842"/>
        <v>200</v>
      </c>
      <c r="BK1200" s="26">
        <f t="shared" si="4987"/>
        <v>0</v>
      </c>
      <c r="BL1200" s="26">
        <f t="shared" si="4988"/>
        <v>0</v>
      </c>
      <c r="BM1200" s="26">
        <f t="shared" si="4989"/>
        <v>0</v>
      </c>
      <c r="BN1200" s="26">
        <f t="shared" si="4843"/>
        <v>200</v>
      </c>
      <c r="BO1200" s="26">
        <f t="shared" si="4844"/>
        <v>200</v>
      </c>
      <c r="BP1200" s="26">
        <f t="shared" si="4845"/>
        <v>200</v>
      </c>
      <c r="BQ1200" s="26">
        <f t="shared" si="4990"/>
        <v>0</v>
      </c>
      <c r="BR1200" s="26">
        <f t="shared" si="4991"/>
        <v>0</v>
      </c>
      <c r="BS1200" s="26">
        <f t="shared" si="4846"/>
        <v>200</v>
      </c>
      <c r="BT1200" s="26">
        <f t="shared" si="4847"/>
        <v>200</v>
      </c>
      <c r="BU1200" s="26">
        <f t="shared" si="4848"/>
        <v>200</v>
      </c>
      <c r="BV1200" s="26">
        <f t="shared" si="4992"/>
        <v>0</v>
      </c>
      <c r="BW1200" s="26">
        <f t="shared" si="4993"/>
        <v>0</v>
      </c>
      <c r="BX1200" s="26">
        <f t="shared" si="4849"/>
        <v>200</v>
      </c>
      <c r="BY1200" s="26">
        <f t="shared" si="4850"/>
        <v>200</v>
      </c>
      <c r="BZ1200" s="26">
        <f t="shared" si="4851"/>
        <v>200</v>
      </c>
      <c r="CA1200" s="26">
        <f t="shared" si="4994"/>
        <v>0</v>
      </c>
      <c r="CB1200" s="26">
        <f t="shared" si="4995"/>
        <v>0</v>
      </c>
      <c r="CC1200" s="26">
        <f t="shared" si="4996"/>
        <v>0</v>
      </c>
      <c r="CD1200" s="26">
        <f t="shared" si="5004"/>
        <v>200</v>
      </c>
      <c r="CE1200" s="26">
        <f t="shared" si="5005"/>
        <v>200</v>
      </c>
      <c r="CF1200" s="26">
        <f t="shared" si="5006"/>
        <v>200</v>
      </c>
      <c r="CG1200" s="26">
        <f t="shared" si="4997"/>
        <v>0</v>
      </c>
      <c r="CH1200" s="26">
        <f t="shared" si="4998"/>
        <v>0</v>
      </c>
      <c r="CI1200" s="26">
        <f t="shared" si="4999"/>
        <v>0</v>
      </c>
      <c r="CJ1200" s="26">
        <f t="shared" si="5007"/>
        <v>200</v>
      </c>
      <c r="CK1200" s="26">
        <f t="shared" si="5008"/>
        <v>200</v>
      </c>
      <c r="CL1200" s="26">
        <f t="shared" si="5009"/>
        <v>200</v>
      </c>
      <c r="CM1200" s="26">
        <f t="shared" si="5000"/>
        <v>0</v>
      </c>
      <c r="CN1200" s="26">
        <f t="shared" si="5001"/>
        <v>0</v>
      </c>
      <c r="CO1200" s="26">
        <f t="shared" si="5002"/>
        <v>0</v>
      </c>
      <c r="CP1200" s="26">
        <f t="shared" si="5010"/>
        <v>200</v>
      </c>
      <c r="CQ1200" s="26">
        <f t="shared" si="5011"/>
        <v>200</v>
      </c>
      <c r="CR1200" s="26">
        <f t="shared" si="5012"/>
        <v>200</v>
      </c>
      <c r="CS1200" s="26">
        <f t="shared" si="5003"/>
        <v>0</v>
      </c>
      <c r="CT1200" s="19"/>
      <c r="CU1200" s="35"/>
      <c r="CY1200" s="1" t="s">
        <v>27</v>
      </c>
    </row>
    <row r="1201" spans="1:105" ht="46.8" hidden="1" x14ac:dyDescent="0.3">
      <c r="A1201" s="36" t="s">
        <v>649</v>
      </c>
      <c r="B1201" s="17">
        <v>240</v>
      </c>
      <c r="C1201" s="16"/>
      <c r="D1201" s="16"/>
      <c r="E1201" s="34" t="s">
        <v>39</v>
      </c>
      <c r="F1201" s="26">
        <f t="shared" si="4957"/>
        <v>200</v>
      </c>
      <c r="G1201" s="26">
        <f t="shared" si="4958"/>
        <v>200</v>
      </c>
      <c r="H1201" s="26">
        <f t="shared" si="4959"/>
        <v>200</v>
      </c>
      <c r="I1201" s="26">
        <f t="shared" si="4960"/>
        <v>0</v>
      </c>
      <c r="J1201" s="26">
        <f t="shared" si="4961"/>
        <v>0</v>
      </c>
      <c r="K1201" s="26">
        <f t="shared" si="4962"/>
        <v>0</v>
      </c>
      <c r="L1201" s="26">
        <f t="shared" si="4816"/>
        <v>200</v>
      </c>
      <c r="M1201" s="26">
        <f t="shared" si="4817"/>
        <v>200</v>
      </c>
      <c r="N1201" s="26">
        <f t="shared" si="4818"/>
        <v>200</v>
      </c>
      <c r="O1201" s="26">
        <f t="shared" si="4963"/>
        <v>0</v>
      </c>
      <c r="P1201" s="26">
        <f t="shared" si="4964"/>
        <v>0</v>
      </c>
      <c r="Q1201" s="26">
        <f t="shared" si="4965"/>
        <v>0</v>
      </c>
      <c r="R1201" s="26">
        <f t="shared" si="4819"/>
        <v>200</v>
      </c>
      <c r="S1201" s="26">
        <f t="shared" si="4820"/>
        <v>200</v>
      </c>
      <c r="T1201" s="26">
        <f t="shared" si="4821"/>
        <v>200</v>
      </c>
      <c r="U1201" s="26">
        <f t="shared" si="4966"/>
        <v>0</v>
      </c>
      <c r="V1201" s="26">
        <f t="shared" si="4967"/>
        <v>0</v>
      </c>
      <c r="W1201" s="26">
        <f t="shared" si="4968"/>
        <v>0</v>
      </c>
      <c r="X1201" s="26">
        <f t="shared" si="4822"/>
        <v>200</v>
      </c>
      <c r="Y1201" s="26">
        <f t="shared" si="4823"/>
        <v>200</v>
      </c>
      <c r="Z1201" s="26">
        <f t="shared" si="4824"/>
        <v>200</v>
      </c>
      <c r="AA1201" s="26">
        <f t="shared" si="4969"/>
        <v>0</v>
      </c>
      <c r="AB1201" s="26">
        <f t="shared" si="4970"/>
        <v>0</v>
      </c>
      <c r="AC1201" s="26">
        <f t="shared" si="4971"/>
        <v>0</v>
      </c>
      <c r="AD1201" s="26">
        <f t="shared" si="4825"/>
        <v>200</v>
      </c>
      <c r="AE1201" s="26">
        <f t="shared" si="4826"/>
        <v>200</v>
      </c>
      <c r="AF1201" s="26">
        <f t="shared" si="4827"/>
        <v>200</v>
      </c>
      <c r="AG1201" s="26">
        <f t="shared" si="4972"/>
        <v>0</v>
      </c>
      <c r="AH1201" s="26">
        <f t="shared" si="4973"/>
        <v>0</v>
      </c>
      <c r="AI1201" s="26">
        <f t="shared" si="4974"/>
        <v>0</v>
      </c>
      <c r="AJ1201" s="26">
        <f t="shared" si="4828"/>
        <v>200</v>
      </c>
      <c r="AK1201" s="26">
        <f t="shared" si="4829"/>
        <v>200</v>
      </c>
      <c r="AL1201" s="26">
        <f t="shared" si="4830"/>
        <v>200</v>
      </c>
      <c r="AM1201" s="26">
        <f t="shared" si="4975"/>
        <v>0</v>
      </c>
      <c r="AN1201" s="26">
        <f t="shared" si="4976"/>
        <v>0</v>
      </c>
      <c r="AO1201" s="26">
        <f t="shared" si="4977"/>
        <v>0</v>
      </c>
      <c r="AP1201" s="26">
        <f t="shared" si="4831"/>
        <v>200</v>
      </c>
      <c r="AQ1201" s="26">
        <f t="shared" si="4832"/>
        <v>200</v>
      </c>
      <c r="AR1201" s="26">
        <f t="shared" si="4833"/>
        <v>200</v>
      </c>
      <c r="AS1201" s="26">
        <f t="shared" si="4978"/>
        <v>0</v>
      </c>
      <c r="AT1201" s="26">
        <f t="shared" si="4979"/>
        <v>0</v>
      </c>
      <c r="AU1201" s="26">
        <f t="shared" si="4980"/>
        <v>0</v>
      </c>
      <c r="AV1201" s="26">
        <f t="shared" si="4834"/>
        <v>200</v>
      </c>
      <c r="AW1201" s="26">
        <f t="shared" si="4835"/>
        <v>200</v>
      </c>
      <c r="AX1201" s="26">
        <f t="shared" si="4836"/>
        <v>200</v>
      </c>
      <c r="AY1201" s="26">
        <f t="shared" si="4981"/>
        <v>0</v>
      </c>
      <c r="AZ1201" s="26">
        <f t="shared" si="4982"/>
        <v>0</v>
      </c>
      <c r="BA1201" s="26">
        <f t="shared" si="4983"/>
        <v>0</v>
      </c>
      <c r="BB1201" s="26">
        <f t="shared" si="4837"/>
        <v>200</v>
      </c>
      <c r="BC1201" s="26">
        <f t="shared" si="4838"/>
        <v>200</v>
      </c>
      <c r="BD1201" s="26">
        <f t="shared" si="4839"/>
        <v>200</v>
      </c>
      <c r="BE1201" s="26">
        <f t="shared" si="4984"/>
        <v>0</v>
      </c>
      <c r="BF1201" s="26">
        <f t="shared" si="4985"/>
        <v>0</v>
      </c>
      <c r="BG1201" s="26">
        <f t="shared" si="4986"/>
        <v>0</v>
      </c>
      <c r="BH1201" s="26">
        <f t="shared" si="4840"/>
        <v>200</v>
      </c>
      <c r="BI1201" s="26">
        <f t="shared" si="4841"/>
        <v>200</v>
      </c>
      <c r="BJ1201" s="26">
        <f t="shared" si="4842"/>
        <v>200</v>
      </c>
      <c r="BK1201" s="26">
        <f t="shared" si="4987"/>
        <v>0</v>
      </c>
      <c r="BL1201" s="26">
        <f t="shared" si="4988"/>
        <v>0</v>
      </c>
      <c r="BM1201" s="26">
        <f t="shared" si="4989"/>
        <v>0</v>
      </c>
      <c r="BN1201" s="26">
        <f t="shared" si="4843"/>
        <v>200</v>
      </c>
      <c r="BO1201" s="26">
        <f t="shared" si="4844"/>
        <v>200</v>
      </c>
      <c r="BP1201" s="26">
        <f t="shared" si="4845"/>
        <v>200</v>
      </c>
      <c r="BQ1201" s="26">
        <f t="shared" si="4990"/>
        <v>0</v>
      </c>
      <c r="BR1201" s="26">
        <f t="shared" si="4991"/>
        <v>0</v>
      </c>
      <c r="BS1201" s="26">
        <f t="shared" si="4846"/>
        <v>200</v>
      </c>
      <c r="BT1201" s="26">
        <f t="shared" si="4847"/>
        <v>200</v>
      </c>
      <c r="BU1201" s="26">
        <f t="shared" si="4848"/>
        <v>200</v>
      </c>
      <c r="BV1201" s="26">
        <f t="shared" si="4992"/>
        <v>0</v>
      </c>
      <c r="BW1201" s="26">
        <f t="shared" si="4993"/>
        <v>0</v>
      </c>
      <c r="BX1201" s="26">
        <f t="shared" si="4849"/>
        <v>200</v>
      </c>
      <c r="BY1201" s="26">
        <f t="shared" si="4850"/>
        <v>200</v>
      </c>
      <c r="BZ1201" s="26">
        <f t="shared" si="4851"/>
        <v>200</v>
      </c>
      <c r="CA1201" s="26">
        <f t="shared" si="4994"/>
        <v>0</v>
      </c>
      <c r="CB1201" s="26">
        <f t="shared" si="4995"/>
        <v>0</v>
      </c>
      <c r="CC1201" s="26">
        <f t="shared" si="4996"/>
        <v>0</v>
      </c>
      <c r="CD1201" s="26">
        <f t="shared" si="5004"/>
        <v>200</v>
      </c>
      <c r="CE1201" s="26">
        <f t="shared" si="5005"/>
        <v>200</v>
      </c>
      <c r="CF1201" s="26">
        <f t="shared" si="5006"/>
        <v>200</v>
      </c>
      <c r="CG1201" s="26">
        <f t="shared" si="4997"/>
        <v>0</v>
      </c>
      <c r="CH1201" s="26">
        <f t="shared" si="4998"/>
        <v>0</v>
      </c>
      <c r="CI1201" s="26">
        <f t="shared" si="4999"/>
        <v>0</v>
      </c>
      <c r="CJ1201" s="26">
        <f t="shared" si="5007"/>
        <v>200</v>
      </c>
      <c r="CK1201" s="26">
        <f t="shared" si="5008"/>
        <v>200</v>
      </c>
      <c r="CL1201" s="26">
        <f t="shared" si="5009"/>
        <v>200</v>
      </c>
      <c r="CM1201" s="26">
        <f t="shared" si="5000"/>
        <v>0</v>
      </c>
      <c r="CN1201" s="26">
        <f t="shared" si="5001"/>
        <v>0</v>
      </c>
      <c r="CO1201" s="26">
        <f t="shared" si="5002"/>
        <v>0</v>
      </c>
      <c r="CP1201" s="26">
        <f t="shared" si="5010"/>
        <v>200</v>
      </c>
      <c r="CQ1201" s="26">
        <f t="shared" si="5011"/>
        <v>200</v>
      </c>
      <c r="CR1201" s="26">
        <f t="shared" si="5012"/>
        <v>200</v>
      </c>
      <c r="CS1201" s="26">
        <f t="shared" si="5003"/>
        <v>0</v>
      </c>
      <c r="CT1201" s="19"/>
      <c r="CU1201" s="35"/>
      <c r="CZ1201" s="1" t="s">
        <v>28</v>
      </c>
    </row>
    <row r="1202" spans="1:105" ht="31.2" hidden="1" x14ac:dyDescent="0.3">
      <c r="A1202" s="36" t="s">
        <v>649</v>
      </c>
      <c r="B1202" s="17">
        <v>240</v>
      </c>
      <c r="C1202" s="16" t="s">
        <v>393</v>
      </c>
      <c r="D1202" s="16" t="s">
        <v>625</v>
      </c>
      <c r="E1202" s="34" t="s">
        <v>626</v>
      </c>
      <c r="F1202" s="26">
        <v>200</v>
      </c>
      <c r="G1202" s="26">
        <v>200</v>
      </c>
      <c r="H1202" s="26">
        <v>200</v>
      </c>
      <c r="I1202" s="26"/>
      <c r="J1202" s="26"/>
      <c r="K1202" s="26"/>
      <c r="L1202" s="26">
        <f t="shared" si="4816"/>
        <v>200</v>
      </c>
      <c r="M1202" s="26">
        <f t="shared" si="4817"/>
        <v>200</v>
      </c>
      <c r="N1202" s="26">
        <f t="shared" si="4818"/>
        <v>200</v>
      </c>
      <c r="O1202" s="26"/>
      <c r="P1202" s="26"/>
      <c r="Q1202" s="26"/>
      <c r="R1202" s="26">
        <f t="shared" si="4819"/>
        <v>200</v>
      </c>
      <c r="S1202" s="26">
        <f t="shared" si="4820"/>
        <v>200</v>
      </c>
      <c r="T1202" s="26">
        <f t="shared" si="4821"/>
        <v>200</v>
      </c>
      <c r="U1202" s="26"/>
      <c r="V1202" s="26"/>
      <c r="W1202" s="26"/>
      <c r="X1202" s="26">
        <f t="shared" si="4822"/>
        <v>200</v>
      </c>
      <c r="Y1202" s="26">
        <f t="shared" si="4823"/>
        <v>200</v>
      </c>
      <c r="Z1202" s="26">
        <f t="shared" si="4824"/>
        <v>200</v>
      </c>
      <c r="AA1202" s="26"/>
      <c r="AB1202" s="26"/>
      <c r="AC1202" s="26"/>
      <c r="AD1202" s="26">
        <f t="shared" si="4825"/>
        <v>200</v>
      </c>
      <c r="AE1202" s="26">
        <f t="shared" si="4826"/>
        <v>200</v>
      </c>
      <c r="AF1202" s="26">
        <f t="shared" si="4827"/>
        <v>200</v>
      </c>
      <c r="AG1202" s="26"/>
      <c r="AH1202" s="26"/>
      <c r="AI1202" s="26"/>
      <c r="AJ1202" s="26">
        <f t="shared" si="4828"/>
        <v>200</v>
      </c>
      <c r="AK1202" s="26">
        <f t="shared" si="4829"/>
        <v>200</v>
      </c>
      <c r="AL1202" s="26">
        <f t="shared" si="4830"/>
        <v>200</v>
      </c>
      <c r="AM1202" s="26"/>
      <c r="AN1202" s="26"/>
      <c r="AO1202" s="26"/>
      <c r="AP1202" s="26">
        <f t="shared" si="4831"/>
        <v>200</v>
      </c>
      <c r="AQ1202" s="26">
        <f t="shared" si="4832"/>
        <v>200</v>
      </c>
      <c r="AR1202" s="26">
        <f t="shared" si="4833"/>
        <v>200</v>
      </c>
      <c r="AS1202" s="26"/>
      <c r="AT1202" s="26"/>
      <c r="AU1202" s="26"/>
      <c r="AV1202" s="26">
        <f t="shared" si="4834"/>
        <v>200</v>
      </c>
      <c r="AW1202" s="26">
        <f t="shared" si="4835"/>
        <v>200</v>
      </c>
      <c r="AX1202" s="26">
        <f t="shared" si="4836"/>
        <v>200</v>
      </c>
      <c r="AY1202" s="26"/>
      <c r="AZ1202" s="26"/>
      <c r="BA1202" s="26"/>
      <c r="BB1202" s="26">
        <f t="shared" si="4837"/>
        <v>200</v>
      </c>
      <c r="BC1202" s="26">
        <f t="shared" si="4838"/>
        <v>200</v>
      </c>
      <c r="BD1202" s="26">
        <f t="shared" si="4839"/>
        <v>200</v>
      </c>
      <c r="BE1202" s="26"/>
      <c r="BF1202" s="26"/>
      <c r="BG1202" s="26"/>
      <c r="BH1202" s="26">
        <f t="shared" si="4840"/>
        <v>200</v>
      </c>
      <c r="BI1202" s="26">
        <f t="shared" si="4841"/>
        <v>200</v>
      </c>
      <c r="BJ1202" s="26">
        <f t="shared" si="4842"/>
        <v>200</v>
      </c>
      <c r="BK1202" s="26"/>
      <c r="BL1202" s="26"/>
      <c r="BM1202" s="26"/>
      <c r="BN1202" s="26">
        <f t="shared" si="4843"/>
        <v>200</v>
      </c>
      <c r="BO1202" s="26">
        <f t="shared" si="4844"/>
        <v>200</v>
      </c>
      <c r="BP1202" s="26">
        <f t="shared" si="4845"/>
        <v>200</v>
      </c>
      <c r="BQ1202" s="26"/>
      <c r="BR1202" s="26"/>
      <c r="BS1202" s="26">
        <f t="shared" si="4846"/>
        <v>200</v>
      </c>
      <c r="BT1202" s="26">
        <f t="shared" si="4847"/>
        <v>200</v>
      </c>
      <c r="BU1202" s="26">
        <f t="shared" si="4848"/>
        <v>200</v>
      </c>
      <c r="BV1202" s="26"/>
      <c r="BW1202" s="26"/>
      <c r="BX1202" s="26">
        <f t="shared" si="4849"/>
        <v>200</v>
      </c>
      <c r="BY1202" s="26">
        <f t="shared" si="4850"/>
        <v>200</v>
      </c>
      <c r="BZ1202" s="26">
        <f t="shared" si="4851"/>
        <v>200</v>
      </c>
      <c r="CA1202" s="26"/>
      <c r="CB1202" s="26"/>
      <c r="CC1202" s="26"/>
      <c r="CD1202" s="26">
        <f t="shared" si="5004"/>
        <v>200</v>
      </c>
      <c r="CE1202" s="26">
        <f t="shared" si="5005"/>
        <v>200</v>
      </c>
      <c r="CF1202" s="26">
        <f t="shared" si="5006"/>
        <v>200</v>
      </c>
      <c r="CG1202" s="26"/>
      <c r="CH1202" s="26"/>
      <c r="CI1202" s="26"/>
      <c r="CJ1202" s="26">
        <f t="shared" si="5007"/>
        <v>200</v>
      </c>
      <c r="CK1202" s="26">
        <f t="shared" si="5008"/>
        <v>200</v>
      </c>
      <c r="CL1202" s="26">
        <f t="shared" si="5009"/>
        <v>200</v>
      </c>
      <c r="CM1202" s="26"/>
      <c r="CN1202" s="26"/>
      <c r="CO1202" s="26"/>
      <c r="CP1202" s="26">
        <f t="shared" si="5010"/>
        <v>200</v>
      </c>
      <c r="CQ1202" s="26">
        <f t="shared" si="5011"/>
        <v>200</v>
      </c>
      <c r="CR1202" s="26">
        <f t="shared" si="5012"/>
        <v>200</v>
      </c>
      <c r="CS1202" s="26"/>
      <c r="CT1202" s="19"/>
      <c r="CU1202" s="35"/>
    </row>
    <row r="1203" spans="1:105" s="28" customFormat="1" ht="31.2" hidden="1" x14ac:dyDescent="0.3">
      <c r="A1203" s="39" t="s">
        <v>651</v>
      </c>
      <c r="B1203" s="30"/>
      <c r="C1203" s="29"/>
      <c r="D1203" s="29"/>
      <c r="E1203" s="31" t="s">
        <v>652</v>
      </c>
      <c r="F1203" s="32">
        <f t="shared" ref="F1203:K1203" si="5013">F1204+F1209+F1214</f>
        <v>12232.6</v>
      </c>
      <c r="G1203" s="32">
        <f t="shared" si="5013"/>
        <v>12270.6</v>
      </c>
      <c r="H1203" s="32">
        <f t="shared" si="5013"/>
        <v>12270.6</v>
      </c>
      <c r="I1203" s="32">
        <f t="shared" si="5013"/>
        <v>0</v>
      </c>
      <c r="J1203" s="32">
        <f t="shared" si="5013"/>
        <v>0</v>
      </c>
      <c r="K1203" s="32">
        <f t="shared" si="5013"/>
        <v>0</v>
      </c>
      <c r="L1203" s="32">
        <f t="shared" si="4816"/>
        <v>12232.6</v>
      </c>
      <c r="M1203" s="32">
        <f t="shared" si="4817"/>
        <v>12270.6</v>
      </c>
      <c r="N1203" s="32">
        <f t="shared" si="4818"/>
        <v>12270.6</v>
      </c>
      <c r="O1203" s="32">
        <f>O1204+O1209+O1214</f>
        <v>2136.63</v>
      </c>
      <c r="P1203" s="32">
        <f>P1204+P1209+P1214</f>
        <v>0</v>
      </c>
      <c r="Q1203" s="32">
        <f>Q1204+Q1209+Q1214</f>
        <v>0</v>
      </c>
      <c r="R1203" s="32">
        <f t="shared" si="4819"/>
        <v>14369.23</v>
      </c>
      <c r="S1203" s="32">
        <f t="shared" si="4820"/>
        <v>12270.6</v>
      </c>
      <c r="T1203" s="32">
        <f t="shared" si="4821"/>
        <v>12270.6</v>
      </c>
      <c r="U1203" s="32">
        <f>U1204+U1209+U1214</f>
        <v>0</v>
      </c>
      <c r="V1203" s="32">
        <f>V1204+V1209+V1214</f>
        <v>0</v>
      </c>
      <c r="W1203" s="32">
        <f>W1204+W1209+W1214</f>
        <v>0</v>
      </c>
      <c r="X1203" s="32">
        <f t="shared" si="4822"/>
        <v>14369.23</v>
      </c>
      <c r="Y1203" s="32">
        <f t="shared" si="4823"/>
        <v>12270.6</v>
      </c>
      <c r="Z1203" s="32">
        <f t="shared" si="4824"/>
        <v>12270.6</v>
      </c>
      <c r="AA1203" s="32">
        <f>AA1204+AA1209+AA1214</f>
        <v>0</v>
      </c>
      <c r="AB1203" s="32">
        <f>AB1204+AB1209+AB1214</f>
        <v>0</v>
      </c>
      <c r="AC1203" s="32">
        <f>AC1204+AC1209+AC1214</f>
        <v>0</v>
      </c>
      <c r="AD1203" s="32">
        <f t="shared" si="4825"/>
        <v>14369.23</v>
      </c>
      <c r="AE1203" s="32">
        <f t="shared" si="4826"/>
        <v>12270.6</v>
      </c>
      <c r="AF1203" s="32">
        <f t="shared" si="4827"/>
        <v>12270.6</v>
      </c>
      <c r="AG1203" s="32">
        <f>AG1204+AG1209+AG1214</f>
        <v>0</v>
      </c>
      <c r="AH1203" s="32">
        <f>AH1204+AH1209+AH1214</f>
        <v>0</v>
      </c>
      <c r="AI1203" s="32">
        <f>AI1204+AI1209+AI1214</f>
        <v>0</v>
      </c>
      <c r="AJ1203" s="32">
        <f t="shared" si="4828"/>
        <v>14369.23</v>
      </c>
      <c r="AK1203" s="32">
        <f t="shared" si="4829"/>
        <v>12270.6</v>
      </c>
      <c r="AL1203" s="32">
        <f t="shared" si="4830"/>
        <v>12270.6</v>
      </c>
      <c r="AM1203" s="32">
        <f>AM1204+AM1209+AM1214</f>
        <v>-5.4</v>
      </c>
      <c r="AN1203" s="32">
        <f>AN1204+AN1209+AN1214</f>
        <v>0</v>
      </c>
      <c r="AO1203" s="32">
        <f>AO1204+AO1209+AO1214</f>
        <v>0</v>
      </c>
      <c r="AP1203" s="32">
        <f t="shared" si="4831"/>
        <v>14363.83</v>
      </c>
      <c r="AQ1203" s="32">
        <f t="shared" si="4832"/>
        <v>12270.6</v>
      </c>
      <c r="AR1203" s="32">
        <f t="shared" si="4833"/>
        <v>12270.6</v>
      </c>
      <c r="AS1203" s="32">
        <f>AS1204+AS1209+AS1214</f>
        <v>0</v>
      </c>
      <c r="AT1203" s="32">
        <f>AT1204+AT1209+AT1214</f>
        <v>0</v>
      </c>
      <c r="AU1203" s="32">
        <f>AU1204+AU1209+AU1214</f>
        <v>0</v>
      </c>
      <c r="AV1203" s="32">
        <f t="shared" si="4834"/>
        <v>14363.83</v>
      </c>
      <c r="AW1203" s="32">
        <f t="shared" si="4835"/>
        <v>12270.6</v>
      </c>
      <c r="AX1203" s="32">
        <f t="shared" si="4836"/>
        <v>12270.6</v>
      </c>
      <c r="AY1203" s="32">
        <f>AY1204+AY1209+AY1214</f>
        <v>347.03500000000003</v>
      </c>
      <c r="AZ1203" s="32">
        <f>AZ1204+AZ1209+AZ1214</f>
        <v>0</v>
      </c>
      <c r="BA1203" s="32">
        <f>BA1204+BA1209+BA1214</f>
        <v>0</v>
      </c>
      <c r="BB1203" s="32">
        <f t="shared" si="4837"/>
        <v>14710.865</v>
      </c>
      <c r="BC1203" s="32">
        <f t="shared" si="4838"/>
        <v>12270.6</v>
      </c>
      <c r="BD1203" s="32">
        <f t="shared" si="4839"/>
        <v>12270.6</v>
      </c>
      <c r="BE1203" s="32">
        <f>BE1204+BE1209+BE1214</f>
        <v>0</v>
      </c>
      <c r="BF1203" s="32">
        <f>BF1204+BF1209+BF1214</f>
        <v>0</v>
      </c>
      <c r="BG1203" s="32">
        <f>BG1204+BG1209+BG1214</f>
        <v>0</v>
      </c>
      <c r="BH1203" s="32">
        <f t="shared" si="4840"/>
        <v>14710.865</v>
      </c>
      <c r="BI1203" s="32">
        <f t="shared" si="4841"/>
        <v>12270.6</v>
      </c>
      <c r="BJ1203" s="32">
        <f t="shared" si="4842"/>
        <v>12270.6</v>
      </c>
      <c r="BK1203" s="32">
        <f>BK1204+BK1209+BK1214</f>
        <v>-2.7909999999999999</v>
      </c>
      <c r="BL1203" s="32">
        <f>BL1204+BL1209+BL1214</f>
        <v>0</v>
      </c>
      <c r="BM1203" s="32">
        <f>BM1204+BM1209+BM1214</f>
        <v>0</v>
      </c>
      <c r="BN1203" s="32">
        <f t="shared" si="4843"/>
        <v>14708.074000000001</v>
      </c>
      <c r="BO1203" s="32">
        <f t="shared" si="4844"/>
        <v>12270.6</v>
      </c>
      <c r="BP1203" s="32">
        <f t="shared" si="4845"/>
        <v>12270.6</v>
      </c>
      <c r="BQ1203" s="32">
        <f>BQ1204+BQ1209+BQ1214</f>
        <v>0</v>
      </c>
      <c r="BR1203" s="32">
        <f>BR1204+BR1209+BR1214</f>
        <v>0</v>
      </c>
      <c r="BS1203" s="26">
        <f t="shared" si="4846"/>
        <v>14708.074000000001</v>
      </c>
      <c r="BT1203" s="26">
        <f t="shared" si="4847"/>
        <v>12270.6</v>
      </c>
      <c r="BU1203" s="26">
        <f t="shared" si="4848"/>
        <v>12270.6</v>
      </c>
      <c r="BV1203" s="32">
        <f>BV1204+BV1209+BV1214</f>
        <v>0</v>
      </c>
      <c r="BW1203" s="32">
        <f>BW1204+BW1209+BW1214</f>
        <v>0</v>
      </c>
      <c r="BX1203" s="32">
        <f t="shared" si="4849"/>
        <v>14708.074000000001</v>
      </c>
      <c r="BY1203" s="32">
        <f t="shared" si="4850"/>
        <v>12270.6</v>
      </c>
      <c r="BZ1203" s="32">
        <f t="shared" si="4851"/>
        <v>12270.6</v>
      </c>
      <c r="CA1203" s="32">
        <f>CA1204+CA1209+CA1214</f>
        <v>0</v>
      </c>
      <c r="CB1203" s="32">
        <f>CB1204+CB1209+CB1214</f>
        <v>0</v>
      </c>
      <c r="CC1203" s="32">
        <f>CC1204+CC1209+CC1214</f>
        <v>0</v>
      </c>
      <c r="CD1203" s="32">
        <f t="shared" si="5004"/>
        <v>14708.074000000001</v>
      </c>
      <c r="CE1203" s="32">
        <f t="shared" si="5005"/>
        <v>12270.6</v>
      </c>
      <c r="CF1203" s="32">
        <f t="shared" si="5006"/>
        <v>12270.6</v>
      </c>
      <c r="CG1203" s="32">
        <f>CG1204+CG1209+CG1214</f>
        <v>0</v>
      </c>
      <c r="CH1203" s="32">
        <f>CH1204+CH1209+CH1214</f>
        <v>0</v>
      </c>
      <c r="CI1203" s="32">
        <f>CI1204+CI1209+CI1214</f>
        <v>0</v>
      </c>
      <c r="CJ1203" s="32">
        <f t="shared" si="5007"/>
        <v>14708.074000000001</v>
      </c>
      <c r="CK1203" s="32">
        <f t="shared" si="5008"/>
        <v>12270.6</v>
      </c>
      <c r="CL1203" s="32">
        <f t="shared" si="5009"/>
        <v>12270.6</v>
      </c>
      <c r="CM1203" s="32">
        <f>CM1204+CM1209+CM1214</f>
        <v>0</v>
      </c>
      <c r="CN1203" s="32">
        <f>CN1204+CN1209+CN1214</f>
        <v>0</v>
      </c>
      <c r="CO1203" s="32">
        <f>CO1204+CO1209+CO1214</f>
        <v>0</v>
      </c>
      <c r="CP1203" s="32">
        <f t="shared" si="5010"/>
        <v>14708.074000000001</v>
      </c>
      <c r="CQ1203" s="32">
        <f t="shared" si="5011"/>
        <v>12270.6</v>
      </c>
      <c r="CR1203" s="32">
        <f t="shared" si="5012"/>
        <v>12270.6</v>
      </c>
      <c r="CS1203" s="32">
        <f>CS1204+CS1209+CS1214</f>
        <v>0</v>
      </c>
      <c r="CT1203" s="19"/>
      <c r="CU1203" s="33"/>
      <c r="CW1203" s="28" t="s">
        <v>25</v>
      </c>
    </row>
    <row r="1204" spans="1:105" ht="62.4" hidden="1" x14ac:dyDescent="0.3">
      <c r="A1204" s="36" t="s">
        <v>653</v>
      </c>
      <c r="B1204" s="17"/>
      <c r="C1204" s="16"/>
      <c r="D1204" s="16"/>
      <c r="E1204" s="34" t="s">
        <v>654</v>
      </c>
      <c r="F1204" s="26">
        <f t="shared" ref="F1204:F1212" si="5014">F1205</f>
        <v>1354.5</v>
      </c>
      <c r="G1204" s="26">
        <f t="shared" ref="G1204:G1212" si="5015">G1205</f>
        <v>1354.5</v>
      </c>
      <c r="H1204" s="26">
        <f t="shared" ref="H1204:H1212" si="5016">H1205</f>
        <v>1354.5</v>
      </c>
      <c r="I1204" s="26">
        <f t="shared" ref="I1204:I1212" si="5017">I1205</f>
        <v>0</v>
      </c>
      <c r="J1204" s="26">
        <f t="shared" ref="J1204:J1212" si="5018">J1205</f>
        <v>0</v>
      </c>
      <c r="K1204" s="26">
        <f t="shared" ref="K1204:K1212" si="5019">K1205</f>
        <v>0</v>
      </c>
      <c r="L1204" s="26">
        <f t="shared" si="4816"/>
        <v>1354.5</v>
      </c>
      <c r="M1204" s="26">
        <f t="shared" si="4817"/>
        <v>1354.5</v>
      </c>
      <c r="N1204" s="26">
        <f t="shared" si="4818"/>
        <v>1354.5</v>
      </c>
      <c r="O1204" s="26">
        <f t="shared" ref="O1204:O1212" si="5020">O1205</f>
        <v>0</v>
      </c>
      <c r="P1204" s="26">
        <f t="shared" ref="P1204:P1212" si="5021">P1205</f>
        <v>0</v>
      </c>
      <c r="Q1204" s="26">
        <f t="shared" ref="Q1204:Q1212" si="5022">Q1205</f>
        <v>0</v>
      </c>
      <c r="R1204" s="26">
        <f t="shared" si="4819"/>
        <v>1354.5</v>
      </c>
      <c r="S1204" s="26">
        <f t="shared" si="4820"/>
        <v>1354.5</v>
      </c>
      <c r="T1204" s="26">
        <f t="shared" si="4821"/>
        <v>1354.5</v>
      </c>
      <c r="U1204" s="26">
        <f t="shared" ref="U1204:U1212" si="5023">U1205</f>
        <v>0</v>
      </c>
      <c r="V1204" s="26">
        <f t="shared" ref="V1204:V1212" si="5024">V1205</f>
        <v>0</v>
      </c>
      <c r="W1204" s="26">
        <f t="shared" ref="W1204:W1212" si="5025">W1205</f>
        <v>0</v>
      </c>
      <c r="X1204" s="26">
        <f t="shared" si="4822"/>
        <v>1354.5</v>
      </c>
      <c r="Y1204" s="26">
        <f t="shared" si="4823"/>
        <v>1354.5</v>
      </c>
      <c r="Z1204" s="26">
        <f t="shared" si="4824"/>
        <v>1354.5</v>
      </c>
      <c r="AA1204" s="26">
        <f t="shared" ref="AA1204:AA1212" si="5026">AA1205</f>
        <v>0</v>
      </c>
      <c r="AB1204" s="26">
        <f t="shared" ref="AB1204:AB1212" si="5027">AB1205</f>
        <v>0</v>
      </c>
      <c r="AC1204" s="26">
        <f t="shared" ref="AC1204:AC1212" si="5028">AC1205</f>
        <v>0</v>
      </c>
      <c r="AD1204" s="26">
        <f t="shared" si="4825"/>
        <v>1354.5</v>
      </c>
      <c r="AE1204" s="26">
        <f t="shared" si="4826"/>
        <v>1354.5</v>
      </c>
      <c r="AF1204" s="26">
        <f t="shared" si="4827"/>
        <v>1354.5</v>
      </c>
      <c r="AG1204" s="26">
        <f t="shared" ref="AG1204:AG1212" si="5029">AG1205</f>
        <v>0</v>
      </c>
      <c r="AH1204" s="26">
        <f t="shared" ref="AH1204:AH1212" si="5030">AH1205</f>
        <v>0</v>
      </c>
      <c r="AI1204" s="26">
        <f t="shared" ref="AI1204:AI1212" si="5031">AI1205</f>
        <v>0</v>
      </c>
      <c r="AJ1204" s="26">
        <f t="shared" si="4828"/>
        <v>1354.5</v>
      </c>
      <c r="AK1204" s="26">
        <f t="shared" si="4829"/>
        <v>1354.5</v>
      </c>
      <c r="AL1204" s="26">
        <f t="shared" si="4830"/>
        <v>1354.5</v>
      </c>
      <c r="AM1204" s="26">
        <f t="shared" ref="AM1204:AM1212" si="5032">AM1205</f>
        <v>0</v>
      </c>
      <c r="AN1204" s="26">
        <f t="shared" ref="AN1204:AN1212" si="5033">AN1205</f>
        <v>0</v>
      </c>
      <c r="AO1204" s="26">
        <f t="shared" ref="AO1204:AO1212" si="5034">AO1205</f>
        <v>0</v>
      </c>
      <c r="AP1204" s="26">
        <f t="shared" si="4831"/>
        <v>1354.5</v>
      </c>
      <c r="AQ1204" s="26">
        <f t="shared" si="4832"/>
        <v>1354.5</v>
      </c>
      <c r="AR1204" s="26">
        <f t="shared" si="4833"/>
        <v>1354.5</v>
      </c>
      <c r="AS1204" s="26">
        <f t="shared" ref="AS1204:AS1212" si="5035">AS1205</f>
        <v>0</v>
      </c>
      <c r="AT1204" s="26">
        <f t="shared" ref="AT1204:AT1212" si="5036">AT1205</f>
        <v>0</v>
      </c>
      <c r="AU1204" s="26">
        <f t="shared" ref="AU1204:AU1212" si="5037">AU1205</f>
        <v>0</v>
      </c>
      <c r="AV1204" s="26">
        <f t="shared" si="4834"/>
        <v>1354.5</v>
      </c>
      <c r="AW1204" s="26">
        <f t="shared" si="4835"/>
        <v>1354.5</v>
      </c>
      <c r="AX1204" s="26">
        <f t="shared" si="4836"/>
        <v>1354.5</v>
      </c>
      <c r="AY1204" s="26">
        <f t="shared" ref="AY1204:AY1212" si="5038">AY1205</f>
        <v>0</v>
      </c>
      <c r="AZ1204" s="26">
        <f t="shared" ref="AZ1204:AZ1212" si="5039">AZ1205</f>
        <v>0</v>
      </c>
      <c r="BA1204" s="26">
        <f t="shared" ref="BA1204:BA1212" si="5040">BA1205</f>
        <v>0</v>
      </c>
      <c r="BB1204" s="26">
        <f t="shared" si="4837"/>
        <v>1354.5</v>
      </c>
      <c r="BC1204" s="26">
        <f t="shared" si="4838"/>
        <v>1354.5</v>
      </c>
      <c r="BD1204" s="26">
        <f t="shared" si="4839"/>
        <v>1354.5</v>
      </c>
      <c r="BE1204" s="26">
        <f t="shared" ref="BE1204:BE1212" si="5041">BE1205</f>
        <v>0</v>
      </c>
      <c r="BF1204" s="26">
        <f t="shared" ref="BF1204:BF1212" si="5042">BF1205</f>
        <v>0</v>
      </c>
      <c r="BG1204" s="26">
        <f t="shared" ref="BG1204:BG1212" si="5043">BG1205</f>
        <v>0</v>
      </c>
      <c r="BH1204" s="26">
        <f t="shared" si="4840"/>
        <v>1354.5</v>
      </c>
      <c r="BI1204" s="26">
        <f t="shared" si="4841"/>
        <v>1354.5</v>
      </c>
      <c r="BJ1204" s="26">
        <f t="shared" si="4842"/>
        <v>1354.5</v>
      </c>
      <c r="BK1204" s="26">
        <f t="shared" ref="BK1204:BK1212" si="5044">BK1205</f>
        <v>-2.7909999999999999</v>
      </c>
      <c r="BL1204" s="26">
        <f t="shared" ref="BL1204:BL1212" si="5045">BL1205</f>
        <v>0</v>
      </c>
      <c r="BM1204" s="26">
        <f t="shared" ref="BM1204:BM1212" si="5046">BM1205</f>
        <v>0</v>
      </c>
      <c r="BN1204" s="26">
        <f t="shared" si="4843"/>
        <v>1351.7090000000001</v>
      </c>
      <c r="BO1204" s="26">
        <f t="shared" si="4844"/>
        <v>1354.5</v>
      </c>
      <c r="BP1204" s="26">
        <f t="shared" si="4845"/>
        <v>1354.5</v>
      </c>
      <c r="BQ1204" s="26">
        <f t="shared" ref="BQ1204:BQ1212" si="5047">BQ1205</f>
        <v>0</v>
      </c>
      <c r="BR1204" s="26">
        <f t="shared" ref="BR1204:BR1212" si="5048">BR1205</f>
        <v>0</v>
      </c>
      <c r="BS1204" s="26">
        <f t="shared" si="4846"/>
        <v>1351.7090000000001</v>
      </c>
      <c r="BT1204" s="26">
        <f t="shared" si="4847"/>
        <v>1354.5</v>
      </c>
      <c r="BU1204" s="26">
        <f t="shared" si="4848"/>
        <v>1354.5</v>
      </c>
      <c r="BV1204" s="26">
        <f t="shared" ref="BV1204:BV1212" si="5049">BV1205</f>
        <v>0</v>
      </c>
      <c r="BW1204" s="26">
        <f t="shared" ref="BW1204:BW1212" si="5050">BW1205</f>
        <v>0</v>
      </c>
      <c r="BX1204" s="26">
        <f t="shared" si="4849"/>
        <v>1351.7090000000001</v>
      </c>
      <c r="BY1204" s="26">
        <f t="shared" si="4850"/>
        <v>1354.5</v>
      </c>
      <c r="BZ1204" s="26">
        <f t="shared" si="4851"/>
        <v>1354.5</v>
      </c>
      <c r="CA1204" s="26">
        <f t="shared" ref="CA1204:CA1212" si="5051">CA1205</f>
        <v>0</v>
      </c>
      <c r="CB1204" s="26">
        <f t="shared" ref="CB1204:CB1212" si="5052">CB1205</f>
        <v>0</v>
      </c>
      <c r="CC1204" s="26">
        <f t="shared" ref="CC1204:CC1212" si="5053">CC1205</f>
        <v>0</v>
      </c>
      <c r="CD1204" s="26">
        <f t="shared" si="5004"/>
        <v>1351.7090000000001</v>
      </c>
      <c r="CE1204" s="26">
        <f t="shared" si="5005"/>
        <v>1354.5</v>
      </c>
      <c r="CF1204" s="26">
        <f t="shared" si="5006"/>
        <v>1354.5</v>
      </c>
      <c r="CG1204" s="26">
        <f t="shared" ref="CG1204:CG1212" si="5054">CG1205</f>
        <v>0</v>
      </c>
      <c r="CH1204" s="26">
        <f t="shared" ref="CH1204:CH1212" si="5055">CH1205</f>
        <v>0</v>
      </c>
      <c r="CI1204" s="26">
        <f t="shared" ref="CI1204:CI1212" si="5056">CI1205</f>
        <v>0</v>
      </c>
      <c r="CJ1204" s="26">
        <f t="shared" si="5007"/>
        <v>1351.7090000000001</v>
      </c>
      <c r="CK1204" s="26">
        <f t="shared" si="5008"/>
        <v>1354.5</v>
      </c>
      <c r="CL1204" s="26">
        <f t="shared" si="5009"/>
        <v>1354.5</v>
      </c>
      <c r="CM1204" s="26">
        <f t="shared" ref="CM1204:CM1212" si="5057">CM1205</f>
        <v>0</v>
      </c>
      <c r="CN1204" s="26">
        <f t="shared" ref="CN1204:CN1212" si="5058">CN1205</f>
        <v>0</v>
      </c>
      <c r="CO1204" s="26">
        <f t="shared" ref="CO1204:CO1212" si="5059">CO1205</f>
        <v>0</v>
      </c>
      <c r="CP1204" s="26">
        <f t="shared" si="5010"/>
        <v>1351.7090000000001</v>
      </c>
      <c r="CQ1204" s="26">
        <f t="shared" si="5011"/>
        <v>1354.5</v>
      </c>
      <c r="CR1204" s="26">
        <f t="shared" si="5012"/>
        <v>1354.5</v>
      </c>
      <c r="CS1204" s="26">
        <f t="shared" ref="CS1204:CS1212" si="5060">CS1205</f>
        <v>0</v>
      </c>
      <c r="CT1204" s="19"/>
      <c r="CU1204" s="35"/>
      <c r="CX1204" s="1" t="s">
        <v>26</v>
      </c>
    </row>
    <row r="1205" spans="1:105" ht="31.2" hidden="1" x14ac:dyDescent="0.3">
      <c r="A1205" s="36" t="s">
        <v>655</v>
      </c>
      <c r="B1205" s="17"/>
      <c r="C1205" s="16"/>
      <c r="D1205" s="16"/>
      <c r="E1205" s="34" t="s">
        <v>656</v>
      </c>
      <c r="F1205" s="26">
        <f t="shared" si="5014"/>
        <v>1354.5</v>
      </c>
      <c r="G1205" s="26">
        <f t="shared" si="5015"/>
        <v>1354.5</v>
      </c>
      <c r="H1205" s="26">
        <f t="shared" si="5016"/>
        <v>1354.5</v>
      </c>
      <c r="I1205" s="26">
        <f t="shared" si="5017"/>
        <v>0</v>
      </c>
      <c r="J1205" s="26">
        <f t="shared" si="5018"/>
        <v>0</v>
      </c>
      <c r="K1205" s="26">
        <f t="shared" si="5019"/>
        <v>0</v>
      </c>
      <c r="L1205" s="26">
        <f t="shared" si="4816"/>
        <v>1354.5</v>
      </c>
      <c r="M1205" s="26">
        <f t="shared" si="4817"/>
        <v>1354.5</v>
      </c>
      <c r="N1205" s="26">
        <f t="shared" si="4818"/>
        <v>1354.5</v>
      </c>
      <c r="O1205" s="26">
        <f t="shared" si="5020"/>
        <v>0</v>
      </c>
      <c r="P1205" s="26">
        <f t="shared" si="5021"/>
        <v>0</v>
      </c>
      <c r="Q1205" s="26">
        <f t="shared" si="5022"/>
        <v>0</v>
      </c>
      <c r="R1205" s="26">
        <f t="shared" si="4819"/>
        <v>1354.5</v>
      </c>
      <c r="S1205" s="26">
        <f t="shared" si="4820"/>
        <v>1354.5</v>
      </c>
      <c r="T1205" s="26">
        <f t="shared" si="4821"/>
        <v>1354.5</v>
      </c>
      <c r="U1205" s="26">
        <f t="shared" si="5023"/>
        <v>0</v>
      </c>
      <c r="V1205" s="26">
        <f t="shared" si="5024"/>
        <v>0</v>
      </c>
      <c r="W1205" s="26">
        <f t="shared" si="5025"/>
        <v>0</v>
      </c>
      <c r="X1205" s="26">
        <f t="shared" si="4822"/>
        <v>1354.5</v>
      </c>
      <c r="Y1205" s="26">
        <f t="shared" si="4823"/>
        <v>1354.5</v>
      </c>
      <c r="Z1205" s="26">
        <f t="shared" si="4824"/>
        <v>1354.5</v>
      </c>
      <c r="AA1205" s="26">
        <f t="shared" si="5026"/>
        <v>0</v>
      </c>
      <c r="AB1205" s="26">
        <f t="shared" si="5027"/>
        <v>0</v>
      </c>
      <c r="AC1205" s="26">
        <f t="shared" si="5028"/>
        <v>0</v>
      </c>
      <c r="AD1205" s="26">
        <f t="shared" si="4825"/>
        <v>1354.5</v>
      </c>
      <c r="AE1205" s="26">
        <f t="shared" si="4826"/>
        <v>1354.5</v>
      </c>
      <c r="AF1205" s="26">
        <f t="shared" si="4827"/>
        <v>1354.5</v>
      </c>
      <c r="AG1205" s="26">
        <f t="shared" si="5029"/>
        <v>0</v>
      </c>
      <c r="AH1205" s="26">
        <f t="shared" si="5030"/>
        <v>0</v>
      </c>
      <c r="AI1205" s="26">
        <f t="shared" si="5031"/>
        <v>0</v>
      </c>
      <c r="AJ1205" s="26">
        <f t="shared" si="4828"/>
        <v>1354.5</v>
      </c>
      <c r="AK1205" s="26">
        <f t="shared" si="4829"/>
        <v>1354.5</v>
      </c>
      <c r="AL1205" s="26">
        <f t="shared" si="4830"/>
        <v>1354.5</v>
      </c>
      <c r="AM1205" s="26">
        <f t="shared" si="5032"/>
        <v>0</v>
      </c>
      <c r="AN1205" s="26">
        <f t="shared" si="5033"/>
        <v>0</v>
      </c>
      <c r="AO1205" s="26">
        <f t="shared" si="5034"/>
        <v>0</v>
      </c>
      <c r="AP1205" s="26">
        <f t="shared" si="4831"/>
        <v>1354.5</v>
      </c>
      <c r="AQ1205" s="26">
        <f t="shared" si="4832"/>
        <v>1354.5</v>
      </c>
      <c r="AR1205" s="26">
        <f t="shared" si="4833"/>
        <v>1354.5</v>
      </c>
      <c r="AS1205" s="26">
        <f t="shared" si="5035"/>
        <v>0</v>
      </c>
      <c r="AT1205" s="26">
        <f t="shared" si="5036"/>
        <v>0</v>
      </c>
      <c r="AU1205" s="26">
        <f t="shared" si="5037"/>
        <v>0</v>
      </c>
      <c r="AV1205" s="26">
        <f t="shared" si="4834"/>
        <v>1354.5</v>
      </c>
      <c r="AW1205" s="26">
        <f t="shared" si="4835"/>
        <v>1354.5</v>
      </c>
      <c r="AX1205" s="26">
        <f t="shared" si="4836"/>
        <v>1354.5</v>
      </c>
      <c r="AY1205" s="26">
        <f t="shared" si="5038"/>
        <v>0</v>
      </c>
      <c r="AZ1205" s="26">
        <f t="shared" si="5039"/>
        <v>0</v>
      </c>
      <c r="BA1205" s="26">
        <f t="shared" si="5040"/>
        <v>0</v>
      </c>
      <c r="BB1205" s="26">
        <f t="shared" si="4837"/>
        <v>1354.5</v>
      </c>
      <c r="BC1205" s="26">
        <f t="shared" si="4838"/>
        <v>1354.5</v>
      </c>
      <c r="BD1205" s="26">
        <f t="shared" si="4839"/>
        <v>1354.5</v>
      </c>
      <c r="BE1205" s="26">
        <f t="shared" si="5041"/>
        <v>0</v>
      </c>
      <c r="BF1205" s="26">
        <f t="shared" si="5042"/>
        <v>0</v>
      </c>
      <c r="BG1205" s="26">
        <f t="shared" si="5043"/>
        <v>0</v>
      </c>
      <c r="BH1205" s="26">
        <f t="shared" si="4840"/>
        <v>1354.5</v>
      </c>
      <c r="BI1205" s="26">
        <f t="shared" si="4841"/>
        <v>1354.5</v>
      </c>
      <c r="BJ1205" s="26">
        <f t="shared" si="4842"/>
        <v>1354.5</v>
      </c>
      <c r="BK1205" s="26">
        <f t="shared" si="5044"/>
        <v>-2.7909999999999999</v>
      </c>
      <c r="BL1205" s="26">
        <f t="shared" si="5045"/>
        <v>0</v>
      </c>
      <c r="BM1205" s="26">
        <f t="shared" si="5046"/>
        <v>0</v>
      </c>
      <c r="BN1205" s="26">
        <f t="shared" si="4843"/>
        <v>1351.7090000000001</v>
      </c>
      <c r="BO1205" s="26">
        <f t="shared" si="4844"/>
        <v>1354.5</v>
      </c>
      <c r="BP1205" s="26">
        <f t="shared" si="4845"/>
        <v>1354.5</v>
      </c>
      <c r="BQ1205" s="26">
        <f t="shared" si="5047"/>
        <v>0</v>
      </c>
      <c r="BR1205" s="26">
        <f t="shared" si="5048"/>
        <v>0</v>
      </c>
      <c r="BS1205" s="26">
        <f t="shared" si="4846"/>
        <v>1351.7090000000001</v>
      </c>
      <c r="BT1205" s="26">
        <f t="shared" si="4847"/>
        <v>1354.5</v>
      </c>
      <c r="BU1205" s="26">
        <f t="shared" si="4848"/>
        <v>1354.5</v>
      </c>
      <c r="BV1205" s="26">
        <f t="shared" si="5049"/>
        <v>0</v>
      </c>
      <c r="BW1205" s="26">
        <f t="shared" si="5050"/>
        <v>0</v>
      </c>
      <c r="BX1205" s="26">
        <f t="shared" si="4849"/>
        <v>1351.7090000000001</v>
      </c>
      <c r="BY1205" s="26">
        <f t="shared" si="4850"/>
        <v>1354.5</v>
      </c>
      <c r="BZ1205" s="26">
        <f t="shared" si="4851"/>
        <v>1354.5</v>
      </c>
      <c r="CA1205" s="26">
        <f t="shared" si="5051"/>
        <v>0</v>
      </c>
      <c r="CB1205" s="26">
        <f t="shared" si="5052"/>
        <v>0</v>
      </c>
      <c r="CC1205" s="26">
        <f t="shared" si="5053"/>
        <v>0</v>
      </c>
      <c r="CD1205" s="26">
        <f t="shared" si="5004"/>
        <v>1351.7090000000001</v>
      </c>
      <c r="CE1205" s="26">
        <f t="shared" si="5005"/>
        <v>1354.5</v>
      </c>
      <c r="CF1205" s="26">
        <f t="shared" si="5006"/>
        <v>1354.5</v>
      </c>
      <c r="CG1205" s="26">
        <f t="shared" si="5054"/>
        <v>0</v>
      </c>
      <c r="CH1205" s="26">
        <f t="shared" si="5055"/>
        <v>0</v>
      </c>
      <c r="CI1205" s="26">
        <f t="shared" si="5056"/>
        <v>0</v>
      </c>
      <c r="CJ1205" s="26">
        <f t="shared" si="5007"/>
        <v>1351.7090000000001</v>
      </c>
      <c r="CK1205" s="26">
        <f t="shared" si="5008"/>
        <v>1354.5</v>
      </c>
      <c r="CL1205" s="26">
        <f t="shared" si="5009"/>
        <v>1354.5</v>
      </c>
      <c r="CM1205" s="26">
        <f t="shared" si="5057"/>
        <v>0</v>
      </c>
      <c r="CN1205" s="26">
        <f t="shared" si="5058"/>
        <v>0</v>
      </c>
      <c r="CO1205" s="26">
        <f t="shared" si="5059"/>
        <v>0</v>
      </c>
      <c r="CP1205" s="26">
        <f t="shared" si="5010"/>
        <v>1351.7090000000001</v>
      </c>
      <c r="CQ1205" s="26">
        <f t="shared" si="5011"/>
        <v>1354.5</v>
      </c>
      <c r="CR1205" s="26">
        <f t="shared" si="5012"/>
        <v>1354.5</v>
      </c>
      <c r="CS1205" s="26">
        <f t="shared" si="5060"/>
        <v>0</v>
      </c>
      <c r="CT1205" s="19"/>
      <c r="CU1205" s="35"/>
      <c r="DA1205" s="1" t="s">
        <v>29</v>
      </c>
    </row>
    <row r="1206" spans="1:105" ht="31.2" hidden="1" x14ac:dyDescent="0.3">
      <c r="A1206" s="36" t="s">
        <v>655</v>
      </c>
      <c r="B1206" s="36" t="s">
        <v>641</v>
      </c>
      <c r="C1206" s="16"/>
      <c r="D1206" s="16"/>
      <c r="E1206" s="34" t="s">
        <v>38</v>
      </c>
      <c r="F1206" s="26">
        <f t="shared" si="5014"/>
        <v>1354.5</v>
      </c>
      <c r="G1206" s="26">
        <f t="shared" si="5015"/>
        <v>1354.5</v>
      </c>
      <c r="H1206" s="26">
        <f t="shared" si="5016"/>
        <v>1354.5</v>
      </c>
      <c r="I1206" s="26">
        <f t="shared" si="5017"/>
        <v>0</v>
      </c>
      <c r="J1206" s="26">
        <f t="shared" si="5018"/>
        <v>0</v>
      </c>
      <c r="K1206" s="26">
        <f t="shared" si="5019"/>
        <v>0</v>
      </c>
      <c r="L1206" s="26">
        <f t="shared" si="4816"/>
        <v>1354.5</v>
      </c>
      <c r="M1206" s="26">
        <f t="shared" si="4817"/>
        <v>1354.5</v>
      </c>
      <c r="N1206" s="26">
        <f t="shared" si="4818"/>
        <v>1354.5</v>
      </c>
      <c r="O1206" s="26">
        <f t="shared" si="5020"/>
        <v>0</v>
      </c>
      <c r="P1206" s="26">
        <f t="shared" si="5021"/>
        <v>0</v>
      </c>
      <c r="Q1206" s="26">
        <f t="shared" si="5022"/>
        <v>0</v>
      </c>
      <c r="R1206" s="26">
        <f t="shared" si="4819"/>
        <v>1354.5</v>
      </c>
      <c r="S1206" s="26">
        <f t="shared" si="4820"/>
        <v>1354.5</v>
      </c>
      <c r="T1206" s="26">
        <f t="shared" si="4821"/>
        <v>1354.5</v>
      </c>
      <c r="U1206" s="26">
        <f t="shared" si="5023"/>
        <v>0</v>
      </c>
      <c r="V1206" s="26">
        <f t="shared" si="5024"/>
        <v>0</v>
      </c>
      <c r="W1206" s="26">
        <f t="shared" si="5025"/>
        <v>0</v>
      </c>
      <c r="X1206" s="26">
        <f t="shared" si="4822"/>
        <v>1354.5</v>
      </c>
      <c r="Y1206" s="26">
        <f t="shared" si="4823"/>
        <v>1354.5</v>
      </c>
      <c r="Z1206" s="26">
        <f t="shared" si="4824"/>
        <v>1354.5</v>
      </c>
      <c r="AA1206" s="26">
        <f t="shared" si="5026"/>
        <v>0</v>
      </c>
      <c r="AB1206" s="26">
        <f t="shared" si="5027"/>
        <v>0</v>
      </c>
      <c r="AC1206" s="26">
        <f t="shared" si="5028"/>
        <v>0</v>
      </c>
      <c r="AD1206" s="26">
        <f t="shared" si="4825"/>
        <v>1354.5</v>
      </c>
      <c r="AE1206" s="26">
        <f t="shared" si="4826"/>
        <v>1354.5</v>
      </c>
      <c r="AF1206" s="26">
        <f t="shared" si="4827"/>
        <v>1354.5</v>
      </c>
      <c r="AG1206" s="26">
        <f t="shared" si="5029"/>
        <v>0</v>
      </c>
      <c r="AH1206" s="26">
        <f t="shared" si="5030"/>
        <v>0</v>
      </c>
      <c r="AI1206" s="26">
        <f t="shared" si="5031"/>
        <v>0</v>
      </c>
      <c r="AJ1206" s="26">
        <f t="shared" si="4828"/>
        <v>1354.5</v>
      </c>
      <c r="AK1206" s="26">
        <f t="shared" si="4829"/>
        <v>1354.5</v>
      </c>
      <c r="AL1206" s="26">
        <f t="shared" si="4830"/>
        <v>1354.5</v>
      </c>
      <c r="AM1206" s="26">
        <f t="shared" si="5032"/>
        <v>0</v>
      </c>
      <c r="AN1206" s="26">
        <f t="shared" si="5033"/>
        <v>0</v>
      </c>
      <c r="AO1206" s="26">
        <f t="shared" si="5034"/>
        <v>0</v>
      </c>
      <c r="AP1206" s="26">
        <f t="shared" si="4831"/>
        <v>1354.5</v>
      </c>
      <c r="AQ1206" s="26">
        <f t="shared" si="4832"/>
        <v>1354.5</v>
      </c>
      <c r="AR1206" s="26">
        <f t="shared" si="4833"/>
        <v>1354.5</v>
      </c>
      <c r="AS1206" s="26">
        <f t="shared" si="5035"/>
        <v>0</v>
      </c>
      <c r="AT1206" s="26">
        <f t="shared" si="5036"/>
        <v>0</v>
      </c>
      <c r="AU1206" s="26">
        <f t="shared" si="5037"/>
        <v>0</v>
      </c>
      <c r="AV1206" s="26">
        <f t="shared" si="4834"/>
        <v>1354.5</v>
      </c>
      <c r="AW1206" s="26">
        <f t="shared" si="4835"/>
        <v>1354.5</v>
      </c>
      <c r="AX1206" s="26">
        <f t="shared" si="4836"/>
        <v>1354.5</v>
      </c>
      <c r="AY1206" s="26">
        <f t="shared" si="5038"/>
        <v>0</v>
      </c>
      <c r="AZ1206" s="26">
        <f t="shared" si="5039"/>
        <v>0</v>
      </c>
      <c r="BA1206" s="26">
        <f t="shared" si="5040"/>
        <v>0</v>
      </c>
      <c r="BB1206" s="26">
        <f t="shared" si="4837"/>
        <v>1354.5</v>
      </c>
      <c r="BC1206" s="26">
        <f t="shared" si="4838"/>
        <v>1354.5</v>
      </c>
      <c r="BD1206" s="26">
        <f t="shared" si="4839"/>
        <v>1354.5</v>
      </c>
      <c r="BE1206" s="26">
        <f t="shared" si="5041"/>
        <v>0</v>
      </c>
      <c r="BF1206" s="26">
        <f t="shared" si="5042"/>
        <v>0</v>
      </c>
      <c r="BG1206" s="26">
        <f t="shared" si="5043"/>
        <v>0</v>
      </c>
      <c r="BH1206" s="26">
        <f t="shared" si="4840"/>
        <v>1354.5</v>
      </c>
      <c r="BI1206" s="26">
        <f t="shared" si="4841"/>
        <v>1354.5</v>
      </c>
      <c r="BJ1206" s="26">
        <f t="shared" si="4842"/>
        <v>1354.5</v>
      </c>
      <c r="BK1206" s="26">
        <f t="shared" si="5044"/>
        <v>-2.7909999999999999</v>
      </c>
      <c r="BL1206" s="26">
        <f t="shared" si="5045"/>
        <v>0</v>
      </c>
      <c r="BM1206" s="26">
        <f t="shared" si="5046"/>
        <v>0</v>
      </c>
      <c r="BN1206" s="26">
        <f t="shared" si="4843"/>
        <v>1351.7090000000001</v>
      </c>
      <c r="BO1206" s="26">
        <f t="shared" si="4844"/>
        <v>1354.5</v>
      </c>
      <c r="BP1206" s="26">
        <f t="shared" si="4845"/>
        <v>1354.5</v>
      </c>
      <c r="BQ1206" s="26">
        <f t="shared" si="5047"/>
        <v>0</v>
      </c>
      <c r="BR1206" s="26">
        <f t="shared" si="5048"/>
        <v>0</v>
      </c>
      <c r="BS1206" s="26">
        <f t="shared" si="4846"/>
        <v>1351.7090000000001</v>
      </c>
      <c r="BT1206" s="26">
        <f t="shared" si="4847"/>
        <v>1354.5</v>
      </c>
      <c r="BU1206" s="26">
        <f t="shared" si="4848"/>
        <v>1354.5</v>
      </c>
      <c r="BV1206" s="26">
        <f t="shared" si="5049"/>
        <v>0</v>
      </c>
      <c r="BW1206" s="26">
        <f t="shared" si="5050"/>
        <v>0</v>
      </c>
      <c r="BX1206" s="26">
        <f t="shared" si="4849"/>
        <v>1351.7090000000001</v>
      </c>
      <c r="BY1206" s="26">
        <f t="shared" si="4850"/>
        <v>1354.5</v>
      </c>
      <c r="BZ1206" s="26">
        <f t="shared" si="4851"/>
        <v>1354.5</v>
      </c>
      <c r="CA1206" s="26">
        <f t="shared" si="5051"/>
        <v>0</v>
      </c>
      <c r="CB1206" s="26">
        <f t="shared" si="5052"/>
        <v>0</v>
      </c>
      <c r="CC1206" s="26">
        <f t="shared" si="5053"/>
        <v>0</v>
      </c>
      <c r="CD1206" s="26">
        <f t="shared" si="5004"/>
        <v>1351.7090000000001</v>
      </c>
      <c r="CE1206" s="26">
        <f t="shared" si="5005"/>
        <v>1354.5</v>
      </c>
      <c r="CF1206" s="26">
        <f t="shared" si="5006"/>
        <v>1354.5</v>
      </c>
      <c r="CG1206" s="26">
        <f t="shared" si="5054"/>
        <v>0</v>
      </c>
      <c r="CH1206" s="26">
        <f t="shared" si="5055"/>
        <v>0</v>
      </c>
      <c r="CI1206" s="26">
        <f t="shared" si="5056"/>
        <v>0</v>
      </c>
      <c r="CJ1206" s="26">
        <f t="shared" si="5007"/>
        <v>1351.7090000000001</v>
      </c>
      <c r="CK1206" s="26">
        <f t="shared" si="5008"/>
        <v>1354.5</v>
      </c>
      <c r="CL1206" s="26">
        <f t="shared" si="5009"/>
        <v>1354.5</v>
      </c>
      <c r="CM1206" s="26">
        <f t="shared" si="5057"/>
        <v>0</v>
      </c>
      <c r="CN1206" s="26">
        <f t="shared" si="5058"/>
        <v>0</v>
      </c>
      <c r="CO1206" s="26">
        <f t="shared" si="5059"/>
        <v>0</v>
      </c>
      <c r="CP1206" s="26">
        <f t="shared" si="5010"/>
        <v>1351.7090000000001</v>
      </c>
      <c r="CQ1206" s="26">
        <f t="shared" si="5011"/>
        <v>1354.5</v>
      </c>
      <c r="CR1206" s="26">
        <f t="shared" si="5012"/>
        <v>1354.5</v>
      </c>
      <c r="CS1206" s="26">
        <f t="shared" si="5060"/>
        <v>0</v>
      </c>
      <c r="CT1206" s="19"/>
      <c r="CU1206" s="35"/>
      <c r="CY1206" s="1" t="s">
        <v>27</v>
      </c>
    </row>
    <row r="1207" spans="1:105" ht="46.8" hidden="1" x14ac:dyDescent="0.3">
      <c r="A1207" s="36" t="s">
        <v>655</v>
      </c>
      <c r="B1207" s="17">
        <v>240</v>
      </c>
      <c r="C1207" s="16"/>
      <c r="D1207" s="16"/>
      <c r="E1207" s="34" t="s">
        <v>39</v>
      </c>
      <c r="F1207" s="26">
        <f t="shared" si="5014"/>
        <v>1354.5</v>
      </c>
      <c r="G1207" s="26">
        <f t="shared" si="5015"/>
        <v>1354.5</v>
      </c>
      <c r="H1207" s="26">
        <f t="shared" si="5016"/>
        <v>1354.5</v>
      </c>
      <c r="I1207" s="26">
        <f t="shared" si="5017"/>
        <v>0</v>
      </c>
      <c r="J1207" s="26">
        <f t="shared" si="5018"/>
        <v>0</v>
      </c>
      <c r="K1207" s="26">
        <f t="shared" si="5019"/>
        <v>0</v>
      </c>
      <c r="L1207" s="26">
        <f t="shared" si="4816"/>
        <v>1354.5</v>
      </c>
      <c r="M1207" s="26">
        <f t="shared" si="4817"/>
        <v>1354.5</v>
      </c>
      <c r="N1207" s="26">
        <f t="shared" si="4818"/>
        <v>1354.5</v>
      </c>
      <c r="O1207" s="26">
        <f t="shared" si="5020"/>
        <v>0</v>
      </c>
      <c r="P1207" s="26">
        <f t="shared" si="5021"/>
        <v>0</v>
      </c>
      <c r="Q1207" s="26">
        <f t="shared" si="5022"/>
        <v>0</v>
      </c>
      <c r="R1207" s="26">
        <f t="shared" si="4819"/>
        <v>1354.5</v>
      </c>
      <c r="S1207" s="26">
        <f t="shared" si="4820"/>
        <v>1354.5</v>
      </c>
      <c r="T1207" s="26">
        <f t="shared" si="4821"/>
        <v>1354.5</v>
      </c>
      <c r="U1207" s="26">
        <f t="shared" si="5023"/>
        <v>0</v>
      </c>
      <c r="V1207" s="26">
        <f t="shared" si="5024"/>
        <v>0</v>
      </c>
      <c r="W1207" s="26">
        <f t="shared" si="5025"/>
        <v>0</v>
      </c>
      <c r="X1207" s="26">
        <f t="shared" si="4822"/>
        <v>1354.5</v>
      </c>
      <c r="Y1207" s="26">
        <f t="shared" si="4823"/>
        <v>1354.5</v>
      </c>
      <c r="Z1207" s="26">
        <f t="shared" si="4824"/>
        <v>1354.5</v>
      </c>
      <c r="AA1207" s="26">
        <f t="shared" si="5026"/>
        <v>0</v>
      </c>
      <c r="AB1207" s="26">
        <f t="shared" si="5027"/>
        <v>0</v>
      </c>
      <c r="AC1207" s="26">
        <f t="shared" si="5028"/>
        <v>0</v>
      </c>
      <c r="AD1207" s="26">
        <f t="shared" si="4825"/>
        <v>1354.5</v>
      </c>
      <c r="AE1207" s="26">
        <f t="shared" si="4826"/>
        <v>1354.5</v>
      </c>
      <c r="AF1207" s="26">
        <f t="shared" si="4827"/>
        <v>1354.5</v>
      </c>
      <c r="AG1207" s="26">
        <f t="shared" si="5029"/>
        <v>0</v>
      </c>
      <c r="AH1207" s="26">
        <f t="shared" si="5030"/>
        <v>0</v>
      </c>
      <c r="AI1207" s="26">
        <f t="shared" si="5031"/>
        <v>0</v>
      </c>
      <c r="AJ1207" s="26">
        <f t="shared" si="4828"/>
        <v>1354.5</v>
      </c>
      <c r="AK1207" s="26">
        <f t="shared" si="4829"/>
        <v>1354.5</v>
      </c>
      <c r="AL1207" s="26">
        <f t="shared" si="4830"/>
        <v>1354.5</v>
      </c>
      <c r="AM1207" s="26">
        <f t="shared" si="5032"/>
        <v>0</v>
      </c>
      <c r="AN1207" s="26">
        <f t="shared" si="5033"/>
        <v>0</v>
      </c>
      <c r="AO1207" s="26">
        <f t="shared" si="5034"/>
        <v>0</v>
      </c>
      <c r="AP1207" s="26">
        <f t="shared" si="4831"/>
        <v>1354.5</v>
      </c>
      <c r="AQ1207" s="26">
        <f t="shared" si="4832"/>
        <v>1354.5</v>
      </c>
      <c r="AR1207" s="26">
        <f t="shared" si="4833"/>
        <v>1354.5</v>
      </c>
      <c r="AS1207" s="26">
        <f t="shared" si="5035"/>
        <v>0</v>
      </c>
      <c r="AT1207" s="26">
        <f t="shared" si="5036"/>
        <v>0</v>
      </c>
      <c r="AU1207" s="26">
        <f t="shared" si="5037"/>
        <v>0</v>
      </c>
      <c r="AV1207" s="26">
        <f t="shared" si="4834"/>
        <v>1354.5</v>
      </c>
      <c r="AW1207" s="26">
        <f t="shared" si="4835"/>
        <v>1354.5</v>
      </c>
      <c r="AX1207" s="26">
        <f t="shared" si="4836"/>
        <v>1354.5</v>
      </c>
      <c r="AY1207" s="26">
        <f t="shared" si="5038"/>
        <v>0</v>
      </c>
      <c r="AZ1207" s="26">
        <f t="shared" si="5039"/>
        <v>0</v>
      </c>
      <c r="BA1207" s="26">
        <f t="shared" si="5040"/>
        <v>0</v>
      </c>
      <c r="BB1207" s="26">
        <f t="shared" si="4837"/>
        <v>1354.5</v>
      </c>
      <c r="BC1207" s="26">
        <f t="shared" si="4838"/>
        <v>1354.5</v>
      </c>
      <c r="BD1207" s="26">
        <f t="shared" si="4839"/>
        <v>1354.5</v>
      </c>
      <c r="BE1207" s="26">
        <f t="shared" si="5041"/>
        <v>0</v>
      </c>
      <c r="BF1207" s="26">
        <f t="shared" si="5042"/>
        <v>0</v>
      </c>
      <c r="BG1207" s="26">
        <f t="shared" si="5043"/>
        <v>0</v>
      </c>
      <c r="BH1207" s="26">
        <f t="shared" si="4840"/>
        <v>1354.5</v>
      </c>
      <c r="BI1207" s="26">
        <f t="shared" si="4841"/>
        <v>1354.5</v>
      </c>
      <c r="BJ1207" s="26">
        <f t="shared" si="4842"/>
        <v>1354.5</v>
      </c>
      <c r="BK1207" s="26">
        <f t="shared" si="5044"/>
        <v>-2.7909999999999999</v>
      </c>
      <c r="BL1207" s="26">
        <f t="shared" si="5045"/>
        <v>0</v>
      </c>
      <c r="BM1207" s="26">
        <f t="shared" si="5046"/>
        <v>0</v>
      </c>
      <c r="BN1207" s="26">
        <f t="shared" si="4843"/>
        <v>1351.7090000000001</v>
      </c>
      <c r="BO1207" s="26">
        <f t="shared" si="4844"/>
        <v>1354.5</v>
      </c>
      <c r="BP1207" s="26">
        <f t="shared" si="4845"/>
        <v>1354.5</v>
      </c>
      <c r="BQ1207" s="26">
        <f t="shared" si="5047"/>
        <v>0</v>
      </c>
      <c r="BR1207" s="26">
        <f t="shared" si="5048"/>
        <v>0</v>
      </c>
      <c r="BS1207" s="26">
        <f t="shared" si="4846"/>
        <v>1351.7090000000001</v>
      </c>
      <c r="BT1207" s="26">
        <f t="shared" si="4847"/>
        <v>1354.5</v>
      </c>
      <c r="BU1207" s="26">
        <f t="shared" si="4848"/>
        <v>1354.5</v>
      </c>
      <c r="BV1207" s="26">
        <f t="shared" si="5049"/>
        <v>0</v>
      </c>
      <c r="BW1207" s="26">
        <f t="shared" si="5050"/>
        <v>0</v>
      </c>
      <c r="BX1207" s="26">
        <f t="shared" si="4849"/>
        <v>1351.7090000000001</v>
      </c>
      <c r="BY1207" s="26">
        <f t="shared" si="4850"/>
        <v>1354.5</v>
      </c>
      <c r="BZ1207" s="26">
        <f t="shared" si="4851"/>
        <v>1354.5</v>
      </c>
      <c r="CA1207" s="26">
        <f t="shared" si="5051"/>
        <v>0</v>
      </c>
      <c r="CB1207" s="26">
        <f t="shared" si="5052"/>
        <v>0</v>
      </c>
      <c r="CC1207" s="26">
        <f t="shared" si="5053"/>
        <v>0</v>
      </c>
      <c r="CD1207" s="26">
        <f t="shared" si="5004"/>
        <v>1351.7090000000001</v>
      </c>
      <c r="CE1207" s="26">
        <f t="shared" si="5005"/>
        <v>1354.5</v>
      </c>
      <c r="CF1207" s="26">
        <f t="shared" si="5006"/>
        <v>1354.5</v>
      </c>
      <c r="CG1207" s="26">
        <f t="shared" si="5054"/>
        <v>0</v>
      </c>
      <c r="CH1207" s="26">
        <f t="shared" si="5055"/>
        <v>0</v>
      </c>
      <c r="CI1207" s="26">
        <f t="shared" si="5056"/>
        <v>0</v>
      </c>
      <c r="CJ1207" s="26">
        <f t="shared" si="5007"/>
        <v>1351.7090000000001</v>
      </c>
      <c r="CK1207" s="26">
        <f t="shared" si="5008"/>
        <v>1354.5</v>
      </c>
      <c r="CL1207" s="26">
        <f t="shared" si="5009"/>
        <v>1354.5</v>
      </c>
      <c r="CM1207" s="26">
        <f t="shared" si="5057"/>
        <v>0</v>
      </c>
      <c r="CN1207" s="26">
        <f t="shared" si="5058"/>
        <v>0</v>
      </c>
      <c r="CO1207" s="26">
        <f t="shared" si="5059"/>
        <v>0</v>
      </c>
      <c r="CP1207" s="26">
        <f t="shared" si="5010"/>
        <v>1351.7090000000001</v>
      </c>
      <c r="CQ1207" s="26">
        <f t="shared" si="5011"/>
        <v>1354.5</v>
      </c>
      <c r="CR1207" s="26">
        <f t="shared" si="5012"/>
        <v>1354.5</v>
      </c>
      <c r="CS1207" s="26">
        <f t="shared" si="5060"/>
        <v>0</v>
      </c>
      <c r="CT1207" s="19"/>
      <c r="CU1207" s="35"/>
      <c r="CZ1207" s="1" t="s">
        <v>28</v>
      </c>
    </row>
    <row r="1208" spans="1:105" hidden="1" x14ac:dyDescent="0.3">
      <c r="A1208" s="36" t="s">
        <v>655</v>
      </c>
      <c r="B1208" s="17">
        <v>240</v>
      </c>
      <c r="C1208" s="16" t="s">
        <v>40</v>
      </c>
      <c r="D1208" s="16" t="s">
        <v>41</v>
      </c>
      <c r="E1208" s="34" t="s">
        <v>42</v>
      </c>
      <c r="F1208" s="26">
        <v>1354.5</v>
      </c>
      <c r="G1208" s="26">
        <v>1354.5</v>
      </c>
      <c r="H1208" s="26">
        <v>1354.5</v>
      </c>
      <c r="I1208" s="26"/>
      <c r="J1208" s="26"/>
      <c r="K1208" s="26"/>
      <c r="L1208" s="26">
        <f t="shared" si="4816"/>
        <v>1354.5</v>
      </c>
      <c r="M1208" s="26">
        <f t="shared" si="4817"/>
        <v>1354.5</v>
      </c>
      <c r="N1208" s="26">
        <f t="shared" si="4818"/>
        <v>1354.5</v>
      </c>
      <c r="O1208" s="26"/>
      <c r="P1208" s="26"/>
      <c r="Q1208" s="26"/>
      <c r="R1208" s="26">
        <f t="shared" si="4819"/>
        <v>1354.5</v>
      </c>
      <c r="S1208" s="26">
        <f t="shared" si="4820"/>
        <v>1354.5</v>
      </c>
      <c r="T1208" s="26">
        <f t="shared" si="4821"/>
        <v>1354.5</v>
      </c>
      <c r="U1208" s="26"/>
      <c r="V1208" s="26"/>
      <c r="W1208" s="26"/>
      <c r="X1208" s="26">
        <f t="shared" si="4822"/>
        <v>1354.5</v>
      </c>
      <c r="Y1208" s="26">
        <f t="shared" si="4823"/>
        <v>1354.5</v>
      </c>
      <c r="Z1208" s="26">
        <f t="shared" si="4824"/>
        <v>1354.5</v>
      </c>
      <c r="AA1208" s="26"/>
      <c r="AB1208" s="26"/>
      <c r="AC1208" s="26"/>
      <c r="AD1208" s="26">
        <f t="shared" si="4825"/>
        <v>1354.5</v>
      </c>
      <c r="AE1208" s="26">
        <f t="shared" si="4826"/>
        <v>1354.5</v>
      </c>
      <c r="AF1208" s="26">
        <f t="shared" si="4827"/>
        <v>1354.5</v>
      </c>
      <c r="AG1208" s="26"/>
      <c r="AH1208" s="26"/>
      <c r="AI1208" s="26"/>
      <c r="AJ1208" s="26">
        <f t="shared" si="4828"/>
        <v>1354.5</v>
      </c>
      <c r="AK1208" s="26">
        <f t="shared" si="4829"/>
        <v>1354.5</v>
      </c>
      <c r="AL1208" s="26">
        <f t="shared" si="4830"/>
        <v>1354.5</v>
      </c>
      <c r="AM1208" s="26"/>
      <c r="AN1208" s="26"/>
      <c r="AO1208" s="26"/>
      <c r="AP1208" s="26">
        <f t="shared" si="4831"/>
        <v>1354.5</v>
      </c>
      <c r="AQ1208" s="26">
        <f t="shared" si="4832"/>
        <v>1354.5</v>
      </c>
      <c r="AR1208" s="26">
        <f t="shared" si="4833"/>
        <v>1354.5</v>
      </c>
      <c r="AS1208" s="26"/>
      <c r="AT1208" s="26"/>
      <c r="AU1208" s="26"/>
      <c r="AV1208" s="26">
        <f t="shared" si="4834"/>
        <v>1354.5</v>
      </c>
      <c r="AW1208" s="26">
        <f t="shared" si="4835"/>
        <v>1354.5</v>
      </c>
      <c r="AX1208" s="26">
        <f t="shared" si="4836"/>
        <v>1354.5</v>
      </c>
      <c r="AY1208" s="26"/>
      <c r="AZ1208" s="26"/>
      <c r="BA1208" s="26"/>
      <c r="BB1208" s="26">
        <f t="shared" si="4837"/>
        <v>1354.5</v>
      </c>
      <c r="BC1208" s="26">
        <f t="shared" si="4838"/>
        <v>1354.5</v>
      </c>
      <c r="BD1208" s="26">
        <f t="shared" si="4839"/>
        <v>1354.5</v>
      </c>
      <c r="BE1208" s="26"/>
      <c r="BF1208" s="26"/>
      <c r="BG1208" s="26"/>
      <c r="BH1208" s="26">
        <f t="shared" si="4840"/>
        <v>1354.5</v>
      </c>
      <c r="BI1208" s="26">
        <f t="shared" si="4841"/>
        <v>1354.5</v>
      </c>
      <c r="BJ1208" s="26">
        <f t="shared" si="4842"/>
        <v>1354.5</v>
      </c>
      <c r="BK1208" s="26">
        <v>-2.7909999999999999</v>
      </c>
      <c r="BL1208" s="26"/>
      <c r="BM1208" s="26"/>
      <c r="BN1208" s="26">
        <f t="shared" si="4843"/>
        <v>1351.7090000000001</v>
      </c>
      <c r="BO1208" s="26">
        <f t="shared" si="4844"/>
        <v>1354.5</v>
      </c>
      <c r="BP1208" s="26">
        <f t="shared" si="4845"/>
        <v>1354.5</v>
      </c>
      <c r="BQ1208" s="26"/>
      <c r="BR1208" s="26"/>
      <c r="BS1208" s="26">
        <f t="shared" si="4846"/>
        <v>1351.7090000000001</v>
      </c>
      <c r="BT1208" s="26">
        <f t="shared" si="4847"/>
        <v>1354.5</v>
      </c>
      <c r="BU1208" s="26">
        <f t="shared" si="4848"/>
        <v>1354.5</v>
      </c>
      <c r="BV1208" s="26"/>
      <c r="BW1208" s="26"/>
      <c r="BX1208" s="26">
        <f t="shared" si="4849"/>
        <v>1351.7090000000001</v>
      </c>
      <c r="BY1208" s="26">
        <f t="shared" si="4850"/>
        <v>1354.5</v>
      </c>
      <c r="BZ1208" s="26">
        <f t="shared" si="4851"/>
        <v>1354.5</v>
      </c>
      <c r="CA1208" s="26"/>
      <c r="CB1208" s="26"/>
      <c r="CC1208" s="26"/>
      <c r="CD1208" s="26">
        <f t="shared" si="5004"/>
        <v>1351.7090000000001</v>
      </c>
      <c r="CE1208" s="26">
        <f t="shared" si="5005"/>
        <v>1354.5</v>
      </c>
      <c r="CF1208" s="26">
        <f t="shared" si="5006"/>
        <v>1354.5</v>
      </c>
      <c r="CG1208" s="26"/>
      <c r="CH1208" s="26"/>
      <c r="CI1208" s="26"/>
      <c r="CJ1208" s="26">
        <f t="shared" si="5007"/>
        <v>1351.7090000000001</v>
      </c>
      <c r="CK1208" s="26">
        <f t="shared" si="5008"/>
        <v>1354.5</v>
      </c>
      <c r="CL1208" s="26">
        <f t="shared" si="5009"/>
        <v>1354.5</v>
      </c>
      <c r="CM1208" s="26"/>
      <c r="CN1208" s="26"/>
      <c r="CO1208" s="26"/>
      <c r="CP1208" s="26">
        <f t="shared" si="5010"/>
        <v>1351.7090000000001</v>
      </c>
      <c r="CQ1208" s="26">
        <f t="shared" si="5011"/>
        <v>1354.5</v>
      </c>
      <c r="CR1208" s="26">
        <f t="shared" si="5012"/>
        <v>1354.5</v>
      </c>
      <c r="CS1208" s="26"/>
      <c r="CT1208" s="19"/>
      <c r="CU1208" s="35"/>
    </row>
    <row r="1209" spans="1:105" ht="46.8" hidden="1" x14ac:dyDescent="0.3">
      <c r="A1209" s="36" t="s">
        <v>657</v>
      </c>
      <c r="B1209" s="17"/>
      <c r="C1209" s="16"/>
      <c r="D1209" s="16"/>
      <c r="E1209" s="34" t="s">
        <v>658</v>
      </c>
      <c r="F1209" s="26">
        <f t="shared" si="5014"/>
        <v>462</v>
      </c>
      <c r="G1209" s="26">
        <f t="shared" si="5015"/>
        <v>500</v>
      </c>
      <c r="H1209" s="26">
        <f t="shared" si="5016"/>
        <v>500</v>
      </c>
      <c r="I1209" s="26">
        <f t="shared" si="5017"/>
        <v>0</v>
      </c>
      <c r="J1209" s="26">
        <f t="shared" si="5018"/>
        <v>0</v>
      </c>
      <c r="K1209" s="26">
        <f t="shared" si="5019"/>
        <v>0</v>
      </c>
      <c r="L1209" s="26">
        <f t="shared" si="4816"/>
        <v>462</v>
      </c>
      <c r="M1209" s="26">
        <f t="shared" si="4817"/>
        <v>500</v>
      </c>
      <c r="N1209" s="26">
        <f t="shared" si="4818"/>
        <v>500</v>
      </c>
      <c r="O1209" s="26">
        <f t="shared" si="5020"/>
        <v>0</v>
      </c>
      <c r="P1209" s="26">
        <f t="shared" si="5021"/>
        <v>0</v>
      </c>
      <c r="Q1209" s="26">
        <f t="shared" si="5022"/>
        <v>0</v>
      </c>
      <c r="R1209" s="26">
        <f t="shared" si="4819"/>
        <v>462</v>
      </c>
      <c r="S1209" s="26">
        <f t="shared" si="4820"/>
        <v>500</v>
      </c>
      <c r="T1209" s="26">
        <f t="shared" si="4821"/>
        <v>500</v>
      </c>
      <c r="U1209" s="26">
        <f t="shared" si="5023"/>
        <v>0</v>
      </c>
      <c r="V1209" s="26">
        <f t="shared" si="5024"/>
        <v>0</v>
      </c>
      <c r="W1209" s="26">
        <f t="shared" si="5025"/>
        <v>0</v>
      </c>
      <c r="X1209" s="26">
        <f t="shared" si="4822"/>
        <v>462</v>
      </c>
      <c r="Y1209" s="26">
        <f t="shared" si="4823"/>
        <v>500</v>
      </c>
      <c r="Z1209" s="26">
        <f t="shared" si="4824"/>
        <v>500</v>
      </c>
      <c r="AA1209" s="26">
        <f t="shared" si="5026"/>
        <v>0</v>
      </c>
      <c r="AB1209" s="26">
        <f t="shared" si="5027"/>
        <v>0</v>
      </c>
      <c r="AC1209" s="26">
        <f t="shared" si="5028"/>
        <v>0</v>
      </c>
      <c r="AD1209" s="26">
        <f t="shared" si="4825"/>
        <v>462</v>
      </c>
      <c r="AE1209" s="26">
        <f t="shared" si="4826"/>
        <v>500</v>
      </c>
      <c r="AF1209" s="26">
        <f t="shared" si="4827"/>
        <v>500</v>
      </c>
      <c r="AG1209" s="26">
        <f t="shared" si="5029"/>
        <v>0</v>
      </c>
      <c r="AH1209" s="26">
        <f t="shared" si="5030"/>
        <v>0</v>
      </c>
      <c r="AI1209" s="26">
        <f t="shared" si="5031"/>
        <v>0</v>
      </c>
      <c r="AJ1209" s="26">
        <f t="shared" si="4828"/>
        <v>462</v>
      </c>
      <c r="AK1209" s="26">
        <f t="shared" si="4829"/>
        <v>500</v>
      </c>
      <c r="AL1209" s="26">
        <f t="shared" si="4830"/>
        <v>500</v>
      </c>
      <c r="AM1209" s="26">
        <f t="shared" si="5032"/>
        <v>0</v>
      </c>
      <c r="AN1209" s="26">
        <f t="shared" si="5033"/>
        <v>0</v>
      </c>
      <c r="AO1209" s="26">
        <f t="shared" si="5034"/>
        <v>0</v>
      </c>
      <c r="AP1209" s="26">
        <f t="shared" si="4831"/>
        <v>462</v>
      </c>
      <c r="AQ1209" s="26">
        <f t="shared" si="4832"/>
        <v>500</v>
      </c>
      <c r="AR1209" s="26">
        <f t="shared" si="4833"/>
        <v>500</v>
      </c>
      <c r="AS1209" s="26">
        <f t="shared" si="5035"/>
        <v>0</v>
      </c>
      <c r="AT1209" s="26">
        <f t="shared" si="5036"/>
        <v>0</v>
      </c>
      <c r="AU1209" s="26">
        <f t="shared" si="5037"/>
        <v>0</v>
      </c>
      <c r="AV1209" s="26">
        <f t="shared" si="4834"/>
        <v>462</v>
      </c>
      <c r="AW1209" s="26">
        <f t="shared" si="4835"/>
        <v>500</v>
      </c>
      <c r="AX1209" s="26">
        <f t="shared" si="4836"/>
        <v>500</v>
      </c>
      <c r="AY1209" s="26">
        <f t="shared" si="5038"/>
        <v>-20.76</v>
      </c>
      <c r="AZ1209" s="26">
        <f t="shared" si="5039"/>
        <v>0</v>
      </c>
      <c r="BA1209" s="26">
        <f t="shared" si="5040"/>
        <v>0</v>
      </c>
      <c r="BB1209" s="26">
        <f t="shared" si="4837"/>
        <v>441.24</v>
      </c>
      <c r="BC1209" s="26">
        <f t="shared" si="4838"/>
        <v>500</v>
      </c>
      <c r="BD1209" s="26">
        <f t="shared" si="4839"/>
        <v>500</v>
      </c>
      <c r="BE1209" s="26">
        <f t="shared" si="5041"/>
        <v>0</v>
      </c>
      <c r="BF1209" s="26">
        <f t="shared" si="5042"/>
        <v>0</v>
      </c>
      <c r="BG1209" s="26">
        <f t="shared" si="5043"/>
        <v>0</v>
      </c>
      <c r="BH1209" s="26">
        <f t="shared" si="4840"/>
        <v>441.24</v>
      </c>
      <c r="BI1209" s="26">
        <f t="shared" si="4841"/>
        <v>500</v>
      </c>
      <c r="BJ1209" s="26">
        <f t="shared" si="4842"/>
        <v>500</v>
      </c>
      <c r="BK1209" s="26">
        <f t="shared" si="5044"/>
        <v>0</v>
      </c>
      <c r="BL1209" s="26">
        <f t="shared" si="5045"/>
        <v>0</v>
      </c>
      <c r="BM1209" s="26">
        <f t="shared" si="5046"/>
        <v>0</v>
      </c>
      <c r="BN1209" s="26">
        <f t="shared" si="4843"/>
        <v>441.24</v>
      </c>
      <c r="BO1209" s="26">
        <f t="shared" si="4844"/>
        <v>500</v>
      </c>
      <c r="BP1209" s="26">
        <f t="shared" si="4845"/>
        <v>500</v>
      </c>
      <c r="BQ1209" s="26">
        <f t="shared" si="5047"/>
        <v>0</v>
      </c>
      <c r="BR1209" s="26">
        <f t="shared" si="5048"/>
        <v>0</v>
      </c>
      <c r="BS1209" s="26">
        <f t="shared" si="4846"/>
        <v>441.24</v>
      </c>
      <c r="BT1209" s="26">
        <f t="shared" si="4847"/>
        <v>500</v>
      </c>
      <c r="BU1209" s="26">
        <f t="shared" si="4848"/>
        <v>500</v>
      </c>
      <c r="BV1209" s="26">
        <f t="shared" si="5049"/>
        <v>0</v>
      </c>
      <c r="BW1209" s="26">
        <f t="shared" si="5050"/>
        <v>0</v>
      </c>
      <c r="BX1209" s="26">
        <f t="shared" si="4849"/>
        <v>441.24</v>
      </c>
      <c r="BY1209" s="26">
        <f t="shared" si="4850"/>
        <v>500</v>
      </c>
      <c r="BZ1209" s="26">
        <f t="shared" si="4851"/>
        <v>500</v>
      </c>
      <c r="CA1209" s="26">
        <f t="shared" si="5051"/>
        <v>0</v>
      </c>
      <c r="CB1209" s="26">
        <f t="shared" si="5052"/>
        <v>0</v>
      </c>
      <c r="CC1209" s="26">
        <f t="shared" si="5053"/>
        <v>0</v>
      </c>
      <c r="CD1209" s="26">
        <f t="shared" si="5004"/>
        <v>441.24</v>
      </c>
      <c r="CE1209" s="26">
        <f t="shared" si="5005"/>
        <v>500</v>
      </c>
      <c r="CF1209" s="26">
        <f t="shared" si="5006"/>
        <v>500</v>
      </c>
      <c r="CG1209" s="26">
        <f t="shared" si="5054"/>
        <v>0</v>
      </c>
      <c r="CH1209" s="26">
        <f t="shared" si="5055"/>
        <v>0</v>
      </c>
      <c r="CI1209" s="26">
        <f t="shared" si="5056"/>
        <v>0</v>
      </c>
      <c r="CJ1209" s="26">
        <f t="shared" si="5007"/>
        <v>441.24</v>
      </c>
      <c r="CK1209" s="26">
        <f t="shared" si="5008"/>
        <v>500</v>
      </c>
      <c r="CL1209" s="26">
        <f t="shared" si="5009"/>
        <v>500</v>
      </c>
      <c r="CM1209" s="26">
        <f t="shared" si="5057"/>
        <v>0</v>
      </c>
      <c r="CN1209" s="26">
        <f t="shared" si="5058"/>
        <v>0</v>
      </c>
      <c r="CO1209" s="26">
        <f t="shared" si="5059"/>
        <v>0</v>
      </c>
      <c r="CP1209" s="26">
        <f t="shared" si="5010"/>
        <v>441.24</v>
      </c>
      <c r="CQ1209" s="26">
        <f t="shared" si="5011"/>
        <v>500</v>
      </c>
      <c r="CR1209" s="26">
        <f t="shared" si="5012"/>
        <v>500</v>
      </c>
      <c r="CS1209" s="26">
        <f t="shared" si="5060"/>
        <v>0</v>
      </c>
      <c r="CT1209" s="19"/>
      <c r="CU1209" s="35"/>
      <c r="CX1209" s="1" t="s">
        <v>26</v>
      </c>
    </row>
    <row r="1210" spans="1:105" ht="31.2" hidden="1" x14ac:dyDescent="0.3">
      <c r="A1210" s="36" t="s">
        <v>659</v>
      </c>
      <c r="B1210" s="17"/>
      <c r="C1210" s="16"/>
      <c r="D1210" s="16"/>
      <c r="E1210" s="34" t="s">
        <v>660</v>
      </c>
      <c r="F1210" s="26">
        <f t="shared" si="5014"/>
        <v>462</v>
      </c>
      <c r="G1210" s="26">
        <f t="shared" si="5015"/>
        <v>500</v>
      </c>
      <c r="H1210" s="26">
        <f t="shared" si="5016"/>
        <v>500</v>
      </c>
      <c r="I1210" s="26">
        <f t="shared" si="5017"/>
        <v>0</v>
      </c>
      <c r="J1210" s="26">
        <f t="shared" si="5018"/>
        <v>0</v>
      </c>
      <c r="K1210" s="26">
        <f t="shared" si="5019"/>
        <v>0</v>
      </c>
      <c r="L1210" s="26">
        <f t="shared" si="4816"/>
        <v>462</v>
      </c>
      <c r="M1210" s="26">
        <f t="shared" si="4817"/>
        <v>500</v>
      </c>
      <c r="N1210" s="26">
        <f t="shared" si="4818"/>
        <v>500</v>
      </c>
      <c r="O1210" s="26">
        <f t="shared" si="5020"/>
        <v>0</v>
      </c>
      <c r="P1210" s="26">
        <f t="shared" si="5021"/>
        <v>0</v>
      </c>
      <c r="Q1210" s="26">
        <f t="shared" si="5022"/>
        <v>0</v>
      </c>
      <c r="R1210" s="26">
        <f t="shared" si="4819"/>
        <v>462</v>
      </c>
      <c r="S1210" s="26">
        <f t="shared" si="4820"/>
        <v>500</v>
      </c>
      <c r="T1210" s="26">
        <f t="shared" si="4821"/>
        <v>500</v>
      </c>
      <c r="U1210" s="26">
        <f t="shared" si="5023"/>
        <v>0</v>
      </c>
      <c r="V1210" s="26">
        <f t="shared" si="5024"/>
        <v>0</v>
      </c>
      <c r="W1210" s="26">
        <f t="shared" si="5025"/>
        <v>0</v>
      </c>
      <c r="X1210" s="26">
        <f t="shared" si="4822"/>
        <v>462</v>
      </c>
      <c r="Y1210" s="26">
        <f t="shared" si="4823"/>
        <v>500</v>
      </c>
      <c r="Z1210" s="26">
        <f t="shared" si="4824"/>
        <v>500</v>
      </c>
      <c r="AA1210" s="26">
        <f t="shared" si="5026"/>
        <v>0</v>
      </c>
      <c r="AB1210" s="26">
        <f t="shared" si="5027"/>
        <v>0</v>
      </c>
      <c r="AC1210" s="26">
        <f t="shared" si="5028"/>
        <v>0</v>
      </c>
      <c r="AD1210" s="26">
        <f t="shared" si="4825"/>
        <v>462</v>
      </c>
      <c r="AE1210" s="26">
        <f t="shared" si="4826"/>
        <v>500</v>
      </c>
      <c r="AF1210" s="26">
        <f t="shared" si="4827"/>
        <v>500</v>
      </c>
      <c r="AG1210" s="26">
        <f t="shared" si="5029"/>
        <v>0</v>
      </c>
      <c r="AH1210" s="26">
        <f t="shared" si="5030"/>
        <v>0</v>
      </c>
      <c r="AI1210" s="26">
        <f t="shared" si="5031"/>
        <v>0</v>
      </c>
      <c r="AJ1210" s="26">
        <f t="shared" si="4828"/>
        <v>462</v>
      </c>
      <c r="AK1210" s="26">
        <f t="shared" si="4829"/>
        <v>500</v>
      </c>
      <c r="AL1210" s="26">
        <f t="shared" si="4830"/>
        <v>500</v>
      </c>
      <c r="AM1210" s="26">
        <f t="shared" si="5032"/>
        <v>0</v>
      </c>
      <c r="AN1210" s="26">
        <f t="shared" si="5033"/>
        <v>0</v>
      </c>
      <c r="AO1210" s="26">
        <f t="shared" si="5034"/>
        <v>0</v>
      </c>
      <c r="AP1210" s="26">
        <f t="shared" si="4831"/>
        <v>462</v>
      </c>
      <c r="AQ1210" s="26">
        <f t="shared" si="4832"/>
        <v>500</v>
      </c>
      <c r="AR1210" s="26">
        <f t="shared" si="4833"/>
        <v>500</v>
      </c>
      <c r="AS1210" s="26">
        <f t="shared" si="5035"/>
        <v>0</v>
      </c>
      <c r="AT1210" s="26">
        <f t="shared" si="5036"/>
        <v>0</v>
      </c>
      <c r="AU1210" s="26">
        <f t="shared" si="5037"/>
        <v>0</v>
      </c>
      <c r="AV1210" s="26">
        <f t="shared" si="4834"/>
        <v>462</v>
      </c>
      <c r="AW1210" s="26">
        <f t="shared" si="4835"/>
        <v>500</v>
      </c>
      <c r="AX1210" s="26">
        <f t="shared" si="4836"/>
        <v>500</v>
      </c>
      <c r="AY1210" s="26">
        <f t="shared" si="5038"/>
        <v>-20.76</v>
      </c>
      <c r="AZ1210" s="26">
        <f t="shared" si="5039"/>
        <v>0</v>
      </c>
      <c r="BA1210" s="26">
        <f t="shared" si="5040"/>
        <v>0</v>
      </c>
      <c r="BB1210" s="26">
        <f t="shared" si="4837"/>
        <v>441.24</v>
      </c>
      <c r="BC1210" s="26">
        <f t="shared" si="4838"/>
        <v>500</v>
      </c>
      <c r="BD1210" s="26">
        <f t="shared" si="4839"/>
        <v>500</v>
      </c>
      <c r="BE1210" s="26">
        <f t="shared" si="5041"/>
        <v>0</v>
      </c>
      <c r="BF1210" s="26">
        <f t="shared" si="5042"/>
        <v>0</v>
      </c>
      <c r="BG1210" s="26">
        <f t="shared" si="5043"/>
        <v>0</v>
      </c>
      <c r="BH1210" s="26">
        <f t="shared" si="4840"/>
        <v>441.24</v>
      </c>
      <c r="BI1210" s="26">
        <f t="shared" si="4841"/>
        <v>500</v>
      </c>
      <c r="BJ1210" s="26">
        <f t="shared" si="4842"/>
        <v>500</v>
      </c>
      <c r="BK1210" s="26">
        <f t="shared" si="5044"/>
        <v>0</v>
      </c>
      <c r="BL1210" s="26">
        <f t="shared" si="5045"/>
        <v>0</v>
      </c>
      <c r="BM1210" s="26">
        <f t="shared" si="5046"/>
        <v>0</v>
      </c>
      <c r="BN1210" s="26">
        <f t="shared" si="4843"/>
        <v>441.24</v>
      </c>
      <c r="BO1210" s="26">
        <f t="shared" si="4844"/>
        <v>500</v>
      </c>
      <c r="BP1210" s="26">
        <f t="shared" si="4845"/>
        <v>500</v>
      </c>
      <c r="BQ1210" s="26">
        <f t="shared" si="5047"/>
        <v>0</v>
      </c>
      <c r="BR1210" s="26">
        <f t="shared" si="5048"/>
        <v>0</v>
      </c>
      <c r="BS1210" s="26">
        <f t="shared" si="4846"/>
        <v>441.24</v>
      </c>
      <c r="BT1210" s="26">
        <f t="shared" si="4847"/>
        <v>500</v>
      </c>
      <c r="BU1210" s="26">
        <f t="shared" si="4848"/>
        <v>500</v>
      </c>
      <c r="BV1210" s="26">
        <f t="shared" si="5049"/>
        <v>0</v>
      </c>
      <c r="BW1210" s="26">
        <f t="shared" si="5050"/>
        <v>0</v>
      </c>
      <c r="BX1210" s="26">
        <f t="shared" si="4849"/>
        <v>441.24</v>
      </c>
      <c r="BY1210" s="26">
        <f t="shared" si="4850"/>
        <v>500</v>
      </c>
      <c r="BZ1210" s="26">
        <f t="shared" si="4851"/>
        <v>500</v>
      </c>
      <c r="CA1210" s="26">
        <f t="shared" si="5051"/>
        <v>0</v>
      </c>
      <c r="CB1210" s="26">
        <f t="shared" si="5052"/>
        <v>0</v>
      </c>
      <c r="CC1210" s="26">
        <f t="shared" si="5053"/>
        <v>0</v>
      </c>
      <c r="CD1210" s="26">
        <f t="shared" si="5004"/>
        <v>441.24</v>
      </c>
      <c r="CE1210" s="26">
        <f t="shared" si="5005"/>
        <v>500</v>
      </c>
      <c r="CF1210" s="26">
        <f t="shared" si="5006"/>
        <v>500</v>
      </c>
      <c r="CG1210" s="26">
        <f t="shared" si="5054"/>
        <v>0</v>
      </c>
      <c r="CH1210" s="26">
        <f t="shared" si="5055"/>
        <v>0</v>
      </c>
      <c r="CI1210" s="26">
        <f t="shared" si="5056"/>
        <v>0</v>
      </c>
      <c r="CJ1210" s="26">
        <f t="shared" si="5007"/>
        <v>441.24</v>
      </c>
      <c r="CK1210" s="26">
        <f t="shared" si="5008"/>
        <v>500</v>
      </c>
      <c r="CL1210" s="26">
        <f t="shared" si="5009"/>
        <v>500</v>
      </c>
      <c r="CM1210" s="26">
        <f t="shared" si="5057"/>
        <v>0</v>
      </c>
      <c r="CN1210" s="26">
        <f t="shared" si="5058"/>
        <v>0</v>
      </c>
      <c r="CO1210" s="26">
        <f t="shared" si="5059"/>
        <v>0</v>
      </c>
      <c r="CP1210" s="26">
        <f t="shared" si="5010"/>
        <v>441.24</v>
      </c>
      <c r="CQ1210" s="26">
        <f t="shared" si="5011"/>
        <v>500</v>
      </c>
      <c r="CR1210" s="26">
        <f t="shared" si="5012"/>
        <v>500</v>
      </c>
      <c r="CS1210" s="26">
        <f t="shared" si="5060"/>
        <v>0</v>
      </c>
      <c r="CT1210" s="19"/>
      <c r="CU1210" s="35"/>
      <c r="DA1210" s="1" t="s">
        <v>29</v>
      </c>
    </row>
    <row r="1211" spans="1:105" ht="31.2" hidden="1" x14ac:dyDescent="0.3">
      <c r="A1211" s="36" t="s">
        <v>659</v>
      </c>
      <c r="B1211" s="36" t="s">
        <v>641</v>
      </c>
      <c r="C1211" s="16"/>
      <c r="D1211" s="16"/>
      <c r="E1211" s="34" t="s">
        <v>38</v>
      </c>
      <c r="F1211" s="26">
        <f t="shared" si="5014"/>
        <v>462</v>
      </c>
      <c r="G1211" s="26">
        <f t="shared" si="5015"/>
        <v>500</v>
      </c>
      <c r="H1211" s="26">
        <f t="shared" si="5016"/>
        <v>500</v>
      </c>
      <c r="I1211" s="26">
        <f t="shared" si="5017"/>
        <v>0</v>
      </c>
      <c r="J1211" s="26">
        <f t="shared" si="5018"/>
        <v>0</v>
      </c>
      <c r="K1211" s="26">
        <f t="shared" si="5019"/>
        <v>0</v>
      </c>
      <c r="L1211" s="26">
        <f t="shared" si="4816"/>
        <v>462</v>
      </c>
      <c r="M1211" s="26">
        <f t="shared" si="4817"/>
        <v>500</v>
      </c>
      <c r="N1211" s="26">
        <f t="shared" si="4818"/>
        <v>500</v>
      </c>
      <c r="O1211" s="26">
        <f t="shared" si="5020"/>
        <v>0</v>
      </c>
      <c r="P1211" s="26">
        <f t="shared" si="5021"/>
        <v>0</v>
      </c>
      <c r="Q1211" s="26">
        <f t="shared" si="5022"/>
        <v>0</v>
      </c>
      <c r="R1211" s="26">
        <f t="shared" si="4819"/>
        <v>462</v>
      </c>
      <c r="S1211" s="26">
        <f t="shared" si="4820"/>
        <v>500</v>
      </c>
      <c r="T1211" s="26">
        <f t="shared" si="4821"/>
        <v>500</v>
      </c>
      <c r="U1211" s="26">
        <f t="shared" si="5023"/>
        <v>0</v>
      </c>
      <c r="V1211" s="26">
        <f t="shared" si="5024"/>
        <v>0</v>
      </c>
      <c r="W1211" s="26">
        <f t="shared" si="5025"/>
        <v>0</v>
      </c>
      <c r="X1211" s="26">
        <f t="shared" si="4822"/>
        <v>462</v>
      </c>
      <c r="Y1211" s="26">
        <f t="shared" si="4823"/>
        <v>500</v>
      </c>
      <c r="Z1211" s="26">
        <f t="shared" si="4824"/>
        <v>500</v>
      </c>
      <c r="AA1211" s="26">
        <f t="shared" si="5026"/>
        <v>0</v>
      </c>
      <c r="AB1211" s="26">
        <f t="shared" si="5027"/>
        <v>0</v>
      </c>
      <c r="AC1211" s="26">
        <f t="shared" si="5028"/>
        <v>0</v>
      </c>
      <c r="AD1211" s="26">
        <f t="shared" si="4825"/>
        <v>462</v>
      </c>
      <c r="AE1211" s="26">
        <f t="shared" si="4826"/>
        <v>500</v>
      </c>
      <c r="AF1211" s="26">
        <f t="shared" si="4827"/>
        <v>500</v>
      </c>
      <c r="AG1211" s="26">
        <f t="shared" si="5029"/>
        <v>0</v>
      </c>
      <c r="AH1211" s="26">
        <f t="shared" si="5030"/>
        <v>0</v>
      </c>
      <c r="AI1211" s="26">
        <f t="shared" si="5031"/>
        <v>0</v>
      </c>
      <c r="AJ1211" s="26">
        <f t="shared" si="4828"/>
        <v>462</v>
      </c>
      <c r="AK1211" s="26">
        <f t="shared" si="4829"/>
        <v>500</v>
      </c>
      <c r="AL1211" s="26">
        <f t="shared" si="4830"/>
        <v>500</v>
      </c>
      <c r="AM1211" s="26">
        <f t="shared" si="5032"/>
        <v>0</v>
      </c>
      <c r="AN1211" s="26">
        <f t="shared" si="5033"/>
        <v>0</v>
      </c>
      <c r="AO1211" s="26">
        <f t="shared" si="5034"/>
        <v>0</v>
      </c>
      <c r="AP1211" s="26">
        <f t="shared" si="4831"/>
        <v>462</v>
      </c>
      <c r="AQ1211" s="26">
        <f t="shared" si="4832"/>
        <v>500</v>
      </c>
      <c r="AR1211" s="26">
        <f t="shared" si="4833"/>
        <v>500</v>
      </c>
      <c r="AS1211" s="26">
        <f t="shared" si="5035"/>
        <v>0</v>
      </c>
      <c r="AT1211" s="26">
        <f t="shared" si="5036"/>
        <v>0</v>
      </c>
      <c r="AU1211" s="26">
        <f t="shared" si="5037"/>
        <v>0</v>
      </c>
      <c r="AV1211" s="26">
        <f t="shared" si="4834"/>
        <v>462</v>
      </c>
      <c r="AW1211" s="26">
        <f t="shared" si="4835"/>
        <v>500</v>
      </c>
      <c r="AX1211" s="26">
        <f t="shared" si="4836"/>
        <v>500</v>
      </c>
      <c r="AY1211" s="26">
        <f t="shared" si="5038"/>
        <v>-20.76</v>
      </c>
      <c r="AZ1211" s="26">
        <f t="shared" si="5039"/>
        <v>0</v>
      </c>
      <c r="BA1211" s="26">
        <f t="shared" si="5040"/>
        <v>0</v>
      </c>
      <c r="BB1211" s="26">
        <f t="shared" si="4837"/>
        <v>441.24</v>
      </c>
      <c r="BC1211" s="26">
        <f t="shared" si="4838"/>
        <v>500</v>
      </c>
      <c r="BD1211" s="26">
        <f t="shared" si="4839"/>
        <v>500</v>
      </c>
      <c r="BE1211" s="26">
        <f t="shared" si="5041"/>
        <v>0</v>
      </c>
      <c r="BF1211" s="26">
        <f t="shared" si="5042"/>
        <v>0</v>
      </c>
      <c r="BG1211" s="26">
        <f t="shared" si="5043"/>
        <v>0</v>
      </c>
      <c r="BH1211" s="26">
        <f t="shared" si="4840"/>
        <v>441.24</v>
      </c>
      <c r="BI1211" s="26">
        <f t="shared" si="4841"/>
        <v>500</v>
      </c>
      <c r="BJ1211" s="26">
        <f t="shared" si="4842"/>
        <v>500</v>
      </c>
      <c r="BK1211" s="26">
        <f t="shared" si="5044"/>
        <v>0</v>
      </c>
      <c r="BL1211" s="26">
        <f t="shared" si="5045"/>
        <v>0</v>
      </c>
      <c r="BM1211" s="26">
        <f t="shared" si="5046"/>
        <v>0</v>
      </c>
      <c r="BN1211" s="26">
        <f t="shared" si="4843"/>
        <v>441.24</v>
      </c>
      <c r="BO1211" s="26">
        <f t="shared" si="4844"/>
        <v>500</v>
      </c>
      <c r="BP1211" s="26">
        <f t="shared" si="4845"/>
        <v>500</v>
      </c>
      <c r="BQ1211" s="26">
        <f t="shared" si="5047"/>
        <v>0</v>
      </c>
      <c r="BR1211" s="26">
        <f t="shared" si="5048"/>
        <v>0</v>
      </c>
      <c r="BS1211" s="26">
        <f t="shared" si="4846"/>
        <v>441.24</v>
      </c>
      <c r="BT1211" s="26">
        <f t="shared" si="4847"/>
        <v>500</v>
      </c>
      <c r="BU1211" s="26">
        <f t="shared" si="4848"/>
        <v>500</v>
      </c>
      <c r="BV1211" s="26">
        <f t="shared" si="5049"/>
        <v>0</v>
      </c>
      <c r="BW1211" s="26">
        <f t="shared" si="5050"/>
        <v>0</v>
      </c>
      <c r="BX1211" s="26">
        <f t="shared" si="4849"/>
        <v>441.24</v>
      </c>
      <c r="BY1211" s="26">
        <f t="shared" si="4850"/>
        <v>500</v>
      </c>
      <c r="BZ1211" s="26">
        <f t="shared" si="4851"/>
        <v>500</v>
      </c>
      <c r="CA1211" s="26">
        <f t="shared" si="5051"/>
        <v>0</v>
      </c>
      <c r="CB1211" s="26">
        <f t="shared" si="5052"/>
        <v>0</v>
      </c>
      <c r="CC1211" s="26">
        <f t="shared" si="5053"/>
        <v>0</v>
      </c>
      <c r="CD1211" s="26">
        <f t="shared" si="5004"/>
        <v>441.24</v>
      </c>
      <c r="CE1211" s="26">
        <f t="shared" si="5005"/>
        <v>500</v>
      </c>
      <c r="CF1211" s="26">
        <f t="shared" si="5006"/>
        <v>500</v>
      </c>
      <c r="CG1211" s="26">
        <f t="shared" si="5054"/>
        <v>0</v>
      </c>
      <c r="CH1211" s="26">
        <f t="shared" si="5055"/>
        <v>0</v>
      </c>
      <c r="CI1211" s="26">
        <f t="shared" si="5056"/>
        <v>0</v>
      </c>
      <c r="CJ1211" s="26">
        <f t="shared" si="5007"/>
        <v>441.24</v>
      </c>
      <c r="CK1211" s="26">
        <f t="shared" si="5008"/>
        <v>500</v>
      </c>
      <c r="CL1211" s="26">
        <f t="shared" si="5009"/>
        <v>500</v>
      </c>
      <c r="CM1211" s="26">
        <f t="shared" si="5057"/>
        <v>0</v>
      </c>
      <c r="CN1211" s="26">
        <f t="shared" si="5058"/>
        <v>0</v>
      </c>
      <c r="CO1211" s="26">
        <f t="shared" si="5059"/>
        <v>0</v>
      </c>
      <c r="CP1211" s="26">
        <f t="shared" si="5010"/>
        <v>441.24</v>
      </c>
      <c r="CQ1211" s="26">
        <f t="shared" si="5011"/>
        <v>500</v>
      </c>
      <c r="CR1211" s="26">
        <f t="shared" si="5012"/>
        <v>500</v>
      </c>
      <c r="CS1211" s="26">
        <f t="shared" si="5060"/>
        <v>0</v>
      </c>
      <c r="CT1211" s="19"/>
      <c r="CU1211" s="35"/>
      <c r="CY1211" s="1" t="s">
        <v>27</v>
      </c>
    </row>
    <row r="1212" spans="1:105" ht="46.8" hidden="1" x14ac:dyDescent="0.3">
      <c r="A1212" s="36" t="s">
        <v>659</v>
      </c>
      <c r="B1212" s="17">
        <v>240</v>
      </c>
      <c r="C1212" s="16"/>
      <c r="D1212" s="16"/>
      <c r="E1212" s="34" t="s">
        <v>39</v>
      </c>
      <c r="F1212" s="26">
        <f t="shared" si="5014"/>
        <v>462</v>
      </c>
      <c r="G1212" s="26">
        <f t="shared" si="5015"/>
        <v>500</v>
      </c>
      <c r="H1212" s="26">
        <f t="shared" si="5016"/>
        <v>500</v>
      </c>
      <c r="I1212" s="26">
        <f t="shared" si="5017"/>
        <v>0</v>
      </c>
      <c r="J1212" s="26">
        <f t="shared" si="5018"/>
        <v>0</v>
      </c>
      <c r="K1212" s="26">
        <f t="shared" si="5019"/>
        <v>0</v>
      </c>
      <c r="L1212" s="26">
        <f t="shared" si="4816"/>
        <v>462</v>
      </c>
      <c r="M1212" s="26">
        <f t="shared" si="4817"/>
        <v>500</v>
      </c>
      <c r="N1212" s="26">
        <f t="shared" si="4818"/>
        <v>500</v>
      </c>
      <c r="O1212" s="26">
        <f t="shared" si="5020"/>
        <v>0</v>
      </c>
      <c r="P1212" s="26">
        <f t="shared" si="5021"/>
        <v>0</v>
      </c>
      <c r="Q1212" s="26">
        <f t="shared" si="5022"/>
        <v>0</v>
      </c>
      <c r="R1212" s="26">
        <f t="shared" si="4819"/>
        <v>462</v>
      </c>
      <c r="S1212" s="26">
        <f t="shared" si="4820"/>
        <v>500</v>
      </c>
      <c r="T1212" s="26">
        <f t="shared" si="4821"/>
        <v>500</v>
      </c>
      <c r="U1212" s="26">
        <f t="shared" si="5023"/>
        <v>0</v>
      </c>
      <c r="V1212" s="26">
        <f t="shared" si="5024"/>
        <v>0</v>
      </c>
      <c r="W1212" s="26">
        <f t="shared" si="5025"/>
        <v>0</v>
      </c>
      <c r="X1212" s="26">
        <f t="shared" si="4822"/>
        <v>462</v>
      </c>
      <c r="Y1212" s="26">
        <f t="shared" si="4823"/>
        <v>500</v>
      </c>
      <c r="Z1212" s="26">
        <f t="shared" si="4824"/>
        <v>500</v>
      </c>
      <c r="AA1212" s="26">
        <f t="shared" si="5026"/>
        <v>0</v>
      </c>
      <c r="AB1212" s="26">
        <f t="shared" si="5027"/>
        <v>0</v>
      </c>
      <c r="AC1212" s="26">
        <f t="shared" si="5028"/>
        <v>0</v>
      </c>
      <c r="AD1212" s="26">
        <f t="shared" si="4825"/>
        <v>462</v>
      </c>
      <c r="AE1212" s="26">
        <f t="shared" si="4826"/>
        <v>500</v>
      </c>
      <c r="AF1212" s="26">
        <f t="shared" si="4827"/>
        <v>500</v>
      </c>
      <c r="AG1212" s="26">
        <f t="shared" si="5029"/>
        <v>0</v>
      </c>
      <c r="AH1212" s="26">
        <f t="shared" si="5030"/>
        <v>0</v>
      </c>
      <c r="AI1212" s="26">
        <f t="shared" si="5031"/>
        <v>0</v>
      </c>
      <c r="AJ1212" s="26">
        <f t="shared" si="4828"/>
        <v>462</v>
      </c>
      <c r="AK1212" s="26">
        <f t="shared" si="4829"/>
        <v>500</v>
      </c>
      <c r="AL1212" s="26">
        <f t="shared" si="4830"/>
        <v>500</v>
      </c>
      <c r="AM1212" s="26">
        <f t="shared" si="5032"/>
        <v>0</v>
      </c>
      <c r="AN1212" s="26">
        <f t="shared" si="5033"/>
        <v>0</v>
      </c>
      <c r="AO1212" s="26">
        <f t="shared" si="5034"/>
        <v>0</v>
      </c>
      <c r="AP1212" s="26">
        <f t="shared" si="4831"/>
        <v>462</v>
      </c>
      <c r="AQ1212" s="26">
        <f t="shared" si="4832"/>
        <v>500</v>
      </c>
      <c r="AR1212" s="26">
        <f t="shared" si="4833"/>
        <v>500</v>
      </c>
      <c r="AS1212" s="26">
        <f t="shared" si="5035"/>
        <v>0</v>
      </c>
      <c r="AT1212" s="26">
        <f t="shared" si="5036"/>
        <v>0</v>
      </c>
      <c r="AU1212" s="26">
        <f t="shared" si="5037"/>
        <v>0</v>
      </c>
      <c r="AV1212" s="26">
        <f t="shared" si="4834"/>
        <v>462</v>
      </c>
      <c r="AW1212" s="26">
        <f t="shared" si="4835"/>
        <v>500</v>
      </c>
      <c r="AX1212" s="26">
        <f t="shared" si="4836"/>
        <v>500</v>
      </c>
      <c r="AY1212" s="26">
        <f t="shared" si="5038"/>
        <v>-20.76</v>
      </c>
      <c r="AZ1212" s="26">
        <f t="shared" si="5039"/>
        <v>0</v>
      </c>
      <c r="BA1212" s="26">
        <f t="shared" si="5040"/>
        <v>0</v>
      </c>
      <c r="BB1212" s="26">
        <f t="shared" si="4837"/>
        <v>441.24</v>
      </c>
      <c r="BC1212" s="26">
        <f t="shared" si="4838"/>
        <v>500</v>
      </c>
      <c r="BD1212" s="26">
        <f t="shared" si="4839"/>
        <v>500</v>
      </c>
      <c r="BE1212" s="26">
        <f t="shared" si="5041"/>
        <v>0</v>
      </c>
      <c r="BF1212" s="26">
        <f t="shared" si="5042"/>
        <v>0</v>
      </c>
      <c r="BG1212" s="26">
        <f t="shared" si="5043"/>
        <v>0</v>
      </c>
      <c r="BH1212" s="26">
        <f t="shared" si="4840"/>
        <v>441.24</v>
      </c>
      <c r="BI1212" s="26">
        <f t="shared" si="4841"/>
        <v>500</v>
      </c>
      <c r="BJ1212" s="26">
        <f t="shared" si="4842"/>
        <v>500</v>
      </c>
      <c r="BK1212" s="26">
        <f t="shared" si="5044"/>
        <v>0</v>
      </c>
      <c r="BL1212" s="26">
        <f t="shared" si="5045"/>
        <v>0</v>
      </c>
      <c r="BM1212" s="26">
        <f t="shared" si="5046"/>
        <v>0</v>
      </c>
      <c r="BN1212" s="26">
        <f t="shared" si="4843"/>
        <v>441.24</v>
      </c>
      <c r="BO1212" s="26">
        <f t="shared" si="4844"/>
        <v>500</v>
      </c>
      <c r="BP1212" s="26">
        <f t="shared" si="4845"/>
        <v>500</v>
      </c>
      <c r="BQ1212" s="26">
        <f t="shared" si="5047"/>
        <v>0</v>
      </c>
      <c r="BR1212" s="26">
        <f t="shared" si="5048"/>
        <v>0</v>
      </c>
      <c r="BS1212" s="26">
        <f t="shared" si="4846"/>
        <v>441.24</v>
      </c>
      <c r="BT1212" s="26">
        <f t="shared" si="4847"/>
        <v>500</v>
      </c>
      <c r="BU1212" s="26">
        <f t="shared" si="4848"/>
        <v>500</v>
      </c>
      <c r="BV1212" s="26">
        <f t="shared" si="5049"/>
        <v>0</v>
      </c>
      <c r="BW1212" s="26">
        <f t="shared" si="5050"/>
        <v>0</v>
      </c>
      <c r="BX1212" s="26">
        <f t="shared" si="4849"/>
        <v>441.24</v>
      </c>
      <c r="BY1212" s="26">
        <f t="shared" si="4850"/>
        <v>500</v>
      </c>
      <c r="BZ1212" s="26">
        <f t="shared" si="4851"/>
        <v>500</v>
      </c>
      <c r="CA1212" s="26">
        <f t="shared" si="5051"/>
        <v>0</v>
      </c>
      <c r="CB1212" s="26">
        <f t="shared" si="5052"/>
        <v>0</v>
      </c>
      <c r="CC1212" s="26">
        <f t="shared" si="5053"/>
        <v>0</v>
      </c>
      <c r="CD1212" s="26">
        <f t="shared" si="5004"/>
        <v>441.24</v>
      </c>
      <c r="CE1212" s="26">
        <f t="shared" si="5005"/>
        <v>500</v>
      </c>
      <c r="CF1212" s="26">
        <f t="shared" si="5006"/>
        <v>500</v>
      </c>
      <c r="CG1212" s="26">
        <f t="shared" si="5054"/>
        <v>0</v>
      </c>
      <c r="CH1212" s="26">
        <f t="shared" si="5055"/>
        <v>0</v>
      </c>
      <c r="CI1212" s="26">
        <f t="shared" si="5056"/>
        <v>0</v>
      </c>
      <c r="CJ1212" s="26">
        <f t="shared" si="5007"/>
        <v>441.24</v>
      </c>
      <c r="CK1212" s="26">
        <f t="shared" si="5008"/>
        <v>500</v>
      </c>
      <c r="CL1212" s="26">
        <f t="shared" si="5009"/>
        <v>500</v>
      </c>
      <c r="CM1212" s="26">
        <f t="shared" si="5057"/>
        <v>0</v>
      </c>
      <c r="CN1212" s="26">
        <f t="shared" si="5058"/>
        <v>0</v>
      </c>
      <c r="CO1212" s="26">
        <f t="shared" si="5059"/>
        <v>0</v>
      </c>
      <c r="CP1212" s="26">
        <f t="shared" si="5010"/>
        <v>441.24</v>
      </c>
      <c r="CQ1212" s="26">
        <f t="shared" si="5011"/>
        <v>500</v>
      </c>
      <c r="CR1212" s="26">
        <f t="shared" si="5012"/>
        <v>500</v>
      </c>
      <c r="CS1212" s="26">
        <f t="shared" si="5060"/>
        <v>0</v>
      </c>
      <c r="CT1212" s="19"/>
      <c r="CU1212" s="35"/>
      <c r="CZ1212" s="1" t="s">
        <v>28</v>
      </c>
    </row>
    <row r="1213" spans="1:105" ht="31.2" hidden="1" x14ac:dyDescent="0.3">
      <c r="A1213" s="36" t="s">
        <v>659</v>
      </c>
      <c r="B1213" s="17">
        <v>240</v>
      </c>
      <c r="C1213" s="16" t="s">
        <v>393</v>
      </c>
      <c r="D1213" s="16" t="s">
        <v>625</v>
      </c>
      <c r="E1213" s="34" t="s">
        <v>626</v>
      </c>
      <c r="F1213" s="26">
        <v>462</v>
      </c>
      <c r="G1213" s="26">
        <v>500</v>
      </c>
      <c r="H1213" s="26">
        <v>500</v>
      </c>
      <c r="I1213" s="26"/>
      <c r="J1213" s="26"/>
      <c r="K1213" s="26"/>
      <c r="L1213" s="26">
        <f t="shared" si="4816"/>
        <v>462</v>
      </c>
      <c r="M1213" s="26">
        <f t="shared" si="4817"/>
        <v>500</v>
      </c>
      <c r="N1213" s="26">
        <f t="shared" si="4818"/>
        <v>500</v>
      </c>
      <c r="O1213" s="26"/>
      <c r="P1213" s="26"/>
      <c r="Q1213" s="26"/>
      <c r="R1213" s="26">
        <f t="shared" si="4819"/>
        <v>462</v>
      </c>
      <c r="S1213" s="26">
        <f t="shared" si="4820"/>
        <v>500</v>
      </c>
      <c r="T1213" s="26">
        <f t="shared" si="4821"/>
        <v>500</v>
      </c>
      <c r="U1213" s="26"/>
      <c r="V1213" s="26"/>
      <c r="W1213" s="26"/>
      <c r="X1213" s="26">
        <f t="shared" si="4822"/>
        <v>462</v>
      </c>
      <c r="Y1213" s="26">
        <f t="shared" si="4823"/>
        <v>500</v>
      </c>
      <c r="Z1213" s="26">
        <f t="shared" si="4824"/>
        <v>500</v>
      </c>
      <c r="AA1213" s="26"/>
      <c r="AB1213" s="26"/>
      <c r="AC1213" s="26"/>
      <c r="AD1213" s="26">
        <f t="shared" si="4825"/>
        <v>462</v>
      </c>
      <c r="AE1213" s="26">
        <f t="shared" si="4826"/>
        <v>500</v>
      </c>
      <c r="AF1213" s="26">
        <f t="shared" si="4827"/>
        <v>500</v>
      </c>
      <c r="AG1213" s="26"/>
      <c r="AH1213" s="26"/>
      <c r="AI1213" s="26"/>
      <c r="AJ1213" s="26">
        <f t="shared" si="4828"/>
        <v>462</v>
      </c>
      <c r="AK1213" s="26">
        <f t="shared" si="4829"/>
        <v>500</v>
      </c>
      <c r="AL1213" s="26">
        <f t="shared" si="4830"/>
        <v>500</v>
      </c>
      <c r="AM1213" s="26"/>
      <c r="AN1213" s="26"/>
      <c r="AO1213" s="26"/>
      <c r="AP1213" s="26">
        <f t="shared" si="4831"/>
        <v>462</v>
      </c>
      <c r="AQ1213" s="26">
        <f t="shared" si="4832"/>
        <v>500</v>
      </c>
      <c r="AR1213" s="26">
        <f t="shared" si="4833"/>
        <v>500</v>
      </c>
      <c r="AS1213" s="26"/>
      <c r="AT1213" s="26"/>
      <c r="AU1213" s="26"/>
      <c r="AV1213" s="26">
        <f t="shared" si="4834"/>
        <v>462</v>
      </c>
      <c r="AW1213" s="26">
        <f t="shared" si="4835"/>
        <v>500</v>
      </c>
      <c r="AX1213" s="26">
        <f t="shared" si="4836"/>
        <v>500</v>
      </c>
      <c r="AY1213" s="26">
        <v>-20.76</v>
      </c>
      <c r="AZ1213" s="26"/>
      <c r="BA1213" s="26"/>
      <c r="BB1213" s="26">
        <f t="shared" si="4837"/>
        <v>441.24</v>
      </c>
      <c r="BC1213" s="26">
        <f t="shared" si="4838"/>
        <v>500</v>
      </c>
      <c r="BD1213" s="26">
        <f t="shared" si="4839"/>
        <v>500</v>
      </c>
      <c r="BE1213" s="26"/>
      <c r="BF1213" s="26"/>
      <c r="BG1213" s="26"/>
      <c r="BH1213" s="26">
        <f t="shared" si="4840"/>
        <v>441.24</v>
      </c>
      <c r="BI1213" s="26">
        <f t="shared" si="4841"/>
        <v>500</v>
      </c>
      <c r="BJ1213" s="26">
        <f t="shared" si="4842"/>
        <v>500</v>
      </c>
      <c r="BK1213" s="26"/>
      <c r="BL1213" s="26"/>
      <c r="BM1213" s="26"/>
      <c r="BN1213" s="26">
        <f t="shared" si="4843"/>
        <v>441.24</v>
      </c>
      <c r="BO1213" s="26">
        <f t="shared" si="4844"/>
        <v>500</v>
      </c>
      <c r="BP1213" s="26">
        <f t="shared" si="4845"/>
        <v>500</v>
      </c>
      <c r="BQ1213" s="26"/>
      <c r="BR1213" s="26"/>
      <c r="BS1213" s="26">
        <f t="shared" si="4846"/>
        <v>441.24</v>
      </c>
      <c r="BT1213" s="26">
        <f t="shared" si="4847"/>
        <v>500</v>
      </c>
      <c r="BU1213" s="26">
        <f t="shared" si="4848"/>
        <v>500</v>
      </c>
      <c r="BV1213" s="26"/>
      <c r="BW1213" s="26"/>
      <c r="BX1213" s="26">
        <f t="shared" si="4849"/>
        <v>441.24</v>
      </c>
      <c r="BY1213" s="26">
        <f t="shared" si="4850"/>
        <v>500</v>
      </c>
      <c r="BZ1213" s="26">
        <f t="shared" si="4851"/>
        <v>500</v>
      </c>
      <c r="CA1213" s="26"/>
      <c r="CB1213" s="26"/>
      <c r="CC1213" s="26"/>
      <c r="CD1213" s="26">
        <f t="shared" si="5004"/>
        <v>441.24</v>
      </c>
      <c r="CE1213" s="26">
        <f t="shared" si="5005"/>
        <v>500</v>
      </c>
      <c r="CF1213" s="26">
        <f t="shared" si="5006"/>
        <v>500</v>
      </c>
      <c r="CG1213" s="26"/>
      <c r="CH1213" s="26"/>
      <c r="CI1213" s="26"/>
      <c r="CJ1213" s="26">
        <f t="shared" si="5007"/>
        <v>441.24</v>
      </c>
      <c r="CK1213" s="26">
        <f t="shared" si="5008"/>
        <v>500</v>
      </c>
      <c r="CL1213" s="26">
        <f t="shared" si="5009"/>
        <v>500</v>
      </c>
      <c r="CM1213" s="26"/>
      <c r="CN1213" s="26"/>
      <c r="CO1213" s="26"/>
      <c r="CP1213" s="26">
        <f t="shared" si="5010"/>
        <v>441.24</v>
      </c>
      <c r="CQ1213" s="26">
        <f t="shared" si="5011"/>
        <v>500</v>
      </c>
      <c r="CR1213" s="26">
        <f t="shared" si="5012"/>
        <v>500</v>
      </c>
      <c r="CS1213" s="26"/>
      <c r="CT1213" s="19"/>
      <c r="CU1213" s="35"/>
    </row>
    <row r="1214" spans="1:105" ht="62.4" hidden="1" x14ac:dyDescent="0.3">
      <c r="A1214" s="36" t="s">
        <v>661</v>
      </c>
      <c r="B1214" s="17"/>
      <c r="C1214" s="16"/>
      <c r="D1214" s="16"/>
      <c r="E1214" s="34" t="s">
        <v>662</v>
      </c>
      <c r="F1214" s="26">
        <f t="shared" ref="F1214:K1214" si="5061">F1215+F1219</f>
        <v>10416.1</v>
      </c>
      <c r="G1214" s="26">
        <f t="shared" si="5061"/>
        <v>10416.1</v>
      </c>
      <c r="H1214" s="26">
        <f t="shared" si="5061"/>
        <v>10416.1</v>
      </c>
      <c r="I1214" s="26">
        <f t="shared" si="5061"/>
        <v>0</v>
      </c>
      <c r="J1214" s="26">
        <f t="shared" si="5061"/>
        <v>0</v>
      </c>
      <c r="K1214" s="26">
        <f t="shared" si="5061"/>
        <v>0</v>
      </c>
      <c r="L1214" s="26">
        <f t="shared" si="4816"/>
        <v>10416.1</v>
      </c>
      <c r="M1214" s="26">
        <f t="shared" si="4817"/>
        <v>10416.1</v>
      </c>
      <c r="N1214" s="26">
        <f t="shared" si="4818"/>
        <v>10416.1</v>
      </c>
      <c r="O1214" s="26">
        <f>O1215+O1219</f>
        <v>2136.63</v>
      </c>
      <c r="P1214" s="26">
        <f>P1215+P1219</f>
        <v>0</v>
      </c>
      <c r="Q1214" s="26">
        <f>Q1215+Q1219</f>
        <v>0</v>
      </c>
      <c r="R1214" s="26">
        <f t="shared" si="4819"/>
        <v>12552.73</v>
      </c>
      <c r="S1214" s="26">
        <f t="shared" si="4820"/>
        <v>10416.1</v>
      </c>
      <c r="T1214" s="26">
        <f t="shared" si="4821"/>
        <v>10416.1</v>
      </c>
      <c r="U1214" s="26">
        <f>U1215+U1219</f>
        <v>0</v>
      </c>
      <c r="V1214" s="26">
        <f>V1215+V1219</f>
        <v>0</v>
      </c>
      <c r="W1214" s="26">
        <f>W1215+W1219</f>
        <v>0</v>
      </c>
      <c r="X1214" s="26">
        <f t="shared" si="4822"/>
        <v>12552.73</v>
      </c>
      <c r="Y1214" s="26">
        <f t="shared" si="4823"/>
        <v>10416.1</v>
      </c>
      <c r="Z1214" s="26">
        <f t="shared" si="4824"/>
        <v>10416.1</v>
      </c>
      <c r="AA1214" s="26">
        <f>AA1215+AA1219</f>
        <v>0</v>
      </c>
      <c r="AB1214" s="26">
        <f>AB1215+AB1219</f>
        <v>0</v>
      </c>
      <c r="AC1214" s="26">
        <f>AC1215+AC1219</f>
        <v>0</v>
      </c>
      <c r="AD1214" s="26">
        <f t="shared" si="4825"/>
        <v>12552.73</v>
      </c>
      <c r="AE1214" s="26">
        <f t="shared" si="4826"/>
        <v>10416.1</v>
      </c>
      <c r="AF1214" s="26">
        <f t="shared" si="4827"/>
        <v>10416.1</v>
      </c>
      <c r="AG1214" s="26">
        <f>AG1215+AG1219</f>
        <v>0</v>
      </c>
      <c r="AH1214" s="26">
        <f>AH1215+AH1219</f>
        <v>0</v>
      </c>
      <c r="AI1214" s="26">
        <f>AI1215+AI1219</f>
        <v>0</v>
      </c>
      <c r="AJ1214" s="26">
        <f t="shared" si="4828"/>
        <v>12552.73</v>
      </c>
      <c r="AK1214" s="26">
        <f t="shared" si="4829"/>
        <v>10416.1</v>
      </c>
      <c r="AL1214" s="26">
        <f t="shared" si="4830"/>
        <v>10416.1</v>
      </c>
      <c r="AM1214" s="26">
        <f>AM1215+AM1219</f>
        <v>-5.4</v>
      </c>
      <c r="AN1214" s="26">
        <f>AN1215+AN1219</f>
        <v>0</v>
      </c>
      <c r="AO1214" s="26">
        <f>AO1215+AO1219</f>
        <v>0</v>
      </c>
      <c r="AP1214" s="26">
        <f t="shared" si="4831"/>
        <v>12547.33</v>
      </c>
      <c r="AQ1214" s="26">
        <f t="shared" si="4832"/>
        <v>10416.1</v>
      </c>
      <c r="AR1214" s="26">
        <f t="shared" si="4833"/>
        <v>10416.1</v>
      </c>
      <c r="AS1214" s="26">
        <f>AS1215+AS1219</f>
        <v>0</v>
      </c>
      <c r="AT1214" s="26">
        <f>AT1215+AT1219</f>
        <v>0</v>
      </c>
      <c r="AU1214" s="26">
        <f>AU1215+AU1219</f>
        <v>0</v>
      </c>
      <c r="AV1214" s="26">
        <f t="shared" si="4834"/>
        <v>12547.33</v>
      </c>
      <c r="AW1214" s="26">
        <f t="shared" si="4835"/>
        <v>10416.1</v>
      </c>
      <c r="AX1214" s="26">
        <f t="shared" si="4836"/>
        <v>10416.1</v>
      </c>
      <c r="AY1214" s="26">
        <f>AY1215+AY1219</f>
        <v>367.79500000000002</v>
      </c>
      <c r="AZ1214" s="26">
        <f>AZ1215+AZ1219</f>
        <v>0</v>
      </c>
      <c r="BA1214" s="26">
        <f>BA1215+BA1219</f>
        <v>0</v>
      </c>
      <c r="BB1214" s="26">
        <f t="shared" si="4837"/>
        <v>12915.125</v>
      </c>
      <c r="BC1214" s="26">
        <f t="shared" si="4838"/>
        <v>10416.1</v>
      </c>
      <c r="BD1214" s="26">
        <f t="shared" si="4839"/>
        <v>10416.1</v>
      </c>
      <c r="BE1214" s="26">
        <f>BE1215+BE1219</f>
        <v>0</v>
      </c>
      <c r="BF1214" s="26">
        <f>BF1215+BF1219</f>
        <v>0</v>
      </c>
      <c r="BG1214" s="26">
        <f>BG1215+BG1219</f>
        <v>0</v>
      </c>
      <c r="BH1214" s="26">
        <f t="shared" si="4840"/>
        <v>12915.125</v>
      </c>
      <c r="BI1214" s="26">
        <f t="shared" si="4841"/>
        <v>10416.1</v>
      </c>
      <c r="BJ1214" s="26">
        <f t="shared" si="4842"/>
        <v>10416.1</v>
      </c>
      <c r="BK1214" s="26">
        <f>BK1215+BK1219</f>
        <v>0</v>
      </c>
      <c r="BL1214" s="26">
        <f>BL1215+BL1219</f>
        <v>0</v>
      </c>
      <c r="BM1214" s="26">
        <f>BM1215+BM1219</f>
        <v>0</v>
      </c>
      <c r="BN1214" s="26">
        <f t="shared" si="4843"/>
        <v>12915.125</v>
      </c>
      <c r="BO1214" s="26">
        <f t="shared" si="4844"/>
        <v>10416.1</v>
      </c>
      <c r="BP1214" s="26">
        <f t="shared" si="4845"/>
        <v>10416.1</v>
      </c>
      <c r="BQ1214" s="26">
        <f>BQ1215+BQ1219</f>
        <v>0</v>
      </c>
      <c r="BR1214" s="26">
        <f>BR1215+BR1219</f>
        <v>0</v>
      </c>
      <c r="BS1214" s="26">
        <f t="shared" si="4846"/>
        <v>12915.125</v>
      </c>
      <c r="BT1214" s="26">
        <f t="shared" si="4847"/>
        <v>10416.1</v>
      </c>
      <c r="BU1214" s="26">
        <f t="shared" si="4848"/>
        <v>10416.1</v>
      </c>
      <c r="BV1214" s="26">
        <f>BV1215+BV1219</f>
        <v>0</v>
      </c>
      <c r="BW1214" s="26">
        <f>BW1215+BW1219</f>
        <v>0</v>
      </c>
      <c r="BX1214" s="26">
        <f t="shared" si="4849"/>
        <v>12915.125</v>
      </c>
      <c r="BY1214" s="26">
        <f t="shared" si="4850"/>
        <v>10416.1</v>
      </c>
      <c r="BZ1214" s="26">
        <f t="shared" si="4851"/>
        <v>10416.1</v>
      </c>
      <c r="CA1214" s="26">
        <f>CA1215+CA1219</f>
        <v>0</v>
      </c>
      <c r="CB1214" s="26">
        <f>CB1215+CB1219</f>
        <v>0</v>
      </c>
      <c r="CC1214" s="26">
        <f>CC1215+CC1219</f>
        <v>0</v>
      </c>
      <c r="CD1214" s="26">
        <f t="shared" si="5004"/>
        <v>12915.125</v>
      </c>
      <c r="CE1214" s="26">
        <f t="shared" si="5005"/>
        <v>10416.1</v>
      </c>
      <c r="CF1214" s="26">
        <f t="shared" si="5006"/>
        <v>10416.1</v>
      </c>
      <c r="CG1214" s="26">
        <f>CG1215+CG1219</f>
        <v>0</v>
      </c>
      <c r="CH1214" s="26">
        <f>CH1215+CH1219</f>
        <v>0</v>
      </c>
      <c r="CI1214" s="26">
        <f>CI1215+CI1219</f>
        <v>0</v>
      </c>
      <c r="CJ1214" s="26">
        <f t="shared" si="5007"/>
        <v>12915.125</v>
      </c>
      <c r="CK1214" s="26">
        <f t="shared" si="5008"/>
        <v>10416.1</v>
      </c>
      <c r="CL1214" s="26">
        <f t="shared" si="5009"/>
        <v>10416.1</v>
      </c>
      <c r="CM1214" s="26">
        <f>CM1215+CM1219</f>
        <v>0</v>
      </c>
      <c r="CN1214" s="26">
        <f>CN1215+CN1219</f>
        <v>0</v>
      </c>
      <c r="CO1214" s="26">
        <f>CO1215+CO1219</f>
        <v>0</v>
      </c>
      <c r="CP1214" s="26">
        <f t="shared" si="5010"/>
        <v>12915.125</v>
      </c>
      <c r="CQ1214" s="26">
        <f t="shared" si="5011"/>
        <v>10416.1</v>
      </c>
      <c r="CR1214" s="26">
        <f t="shared" si="5012"/>
        <v>10416.1</v>
      </c>
      <c r="CS1214" s="26">
        <f>CS1215+CS1219</f>
        <v>0</v>
      </c>
      <c r="CT1214" s="19"/>
      <c r="CU1214" s="35"/>
      <c r="CX1214" s="1" t="s">
        <v>26</v>
      </c>
    </row>
    <row r="1215" spans="1:105" ht="109.2" hidden="1" x14ac:dyDescent="0.3">
      <c r="A1215" s="36" t="s">
        <v>663</v>
      </c>
      <c r="B1215" s="17"/>
      <c r="C1215" s="16"/>
      <c r="D1215" s="16"/>
      <c r="E1215" s="34" t="s">
        <v>664</v>
      </c>
      <c r="F1215" s="26">
        <f t="shared" ref="F1215:F1227" si="5062">F1216</f>
        <v>1955.1</v>
      </c>
      <c r="G1215" s="26">
        <f t="shared" ref="G1215:G1227" si="5063">G1216</f>
        <v>1955.1</v>
      </c>
      <c r="H1215" s="26">
        <f t="shared" ref="H1215:H1227" si="5064">H1216</f>
        <v>1955.1</v>
      </c>
      <c r="I1215" s="26">
        <f t="shared" ref="I1215:I1227" si="5065">I1216</f>
        <v>0</v>
      </c>
      <c r="J1215" s="26">
        <f t="shared" ref="J1215:J1227" si="5066">J1216</f>
        <v>0</v>
      </c>
      <c r="K1215" s="26">
        <f t="shared" ref="K1215:K1227" si="5067">K1216</f>
        <v>0</v>
      </c>
      <c r="L1215" s="26">
        <f t="shared" si="4816"/>
        <v>1955.1</v>
      </c>
      <c r="M1215" s="26">
        <f t="shared" si="4817"/>
        <v>1955.1</v>
      </c>
      <c r="N1215" s="26">
        <f t="shared" si="4818"/>
        <v>1955.1</v>
      </c>
      <c r="O1215" s="26">
        <f t="shared" ref="O1215:O1227" si="5068">O1216</f>
        <v>2136.63</v>
      </c>
      <c r="P1215" s="26">
        <f t="shared" ref="P1215:P1227" si="5069">P1216</f>
        <v>0</v>
      </c>
      <c r="Q1215" s="26">
        <f t="shared" ref="Q1215:Q1227" si="5070">Q1216</f>
        <v>0</v>
      </c>
      <c r="R1215" s="26">
        <f t="shared" si="4819"/>
        <v>4091.73</v>
      </c>
      <c r="S1215" s="26">
        <f t="shared" si="4820"/>
        <v>1955.1</v>
      </c>
      <c r="T1215" s="26">
        <f t="shared" si="4821"/>
        <v>1955.1</v>
      </c>
      <c r="U1215" s="26">
        <f t="shared" ref="U1215:U1227" si="5071">U1216</f>
        <v>0</v>
      </c>
      <c r="V1215" s="26">
        <f t="shared" ref="V1215:V1227" si="5072">V1216</f>
        <v>0</v>
      </c>
      <c r="W1215" s="26">
        <f t="shared" ref="W1215:W1227" si="5073">W1216</f>
        <v>0</v>
      </c>
      <c r="X1215" s="26">
        <f t="shared" si="4822"/>
        <v>4091.73</v>
      </c>
      <c r="Y1215" s="26">
        <f t="shared" si="4823"/>
        <v>1955.1</v>
      </c>
      <c r="Z1215" s="26">
        <f t="shared" si="4824"/>
        <v>1955.1</v>
      </c>
      <c r="AA1215" s="26">
        <f t="shared" ref="AA1215:AA1227" si="5074">AA1216</f>
        <v>0</v>
      </c>
      <c r="AB1215" s="26">
        <f t="shared" ref="AB1215:AB1227" si="5075">AB1216</f>
        <v>0</v>
      </c>
      <c r="AC1215" s="26">
        <f t="shared" ref="AC1215:AC1227" si="5076">AC1216</f>
        <v>0</v>
      </c>
      <c r="AD1215" s="26">
        <f t="shared" si="4825"/>
        <v>4091.73</v>
      </c>
      <c r="AE1215" s="26">
        <f t="shared" si="4826"/>
        <v>1955.1</v>
      </c>
      <c r="AF1215" s="26">
        <f t="shared" si="4827"/>
        <v>1955.1</v>
      </c>
      <c r="AG1215" s="26">
        <f t="shared" ref="AG1215:AG1227" si="5077">AG1216</f>
        <v>0</v>
      </c>
      <c r="AH1215" s="26">
        <f t="shared" ref="AH1215:AH1227" si="5078">AH1216</f>
        <v>0</v>
      </c>
      <c r="AI1215" s="26">
        <f t="shared" ref="AI1215:AI1227" si="5079">AI1216</f>
        <v>0</v>
      </c>
      <c r="AJ1215" s="26">
        <f t="shared" si="4828"/>
        <v>4091.73</v>
      </c>
      <c r="AK1215" s="26">
        <f t="shared" si="4829"/>
        <v>1955.1</v>
      </c>
      <c r="AL1215" s="26">
        <f t="shared" si="4830"/>
        <v>1955.1</v>
      </c>
      <c r="AM1215" s="26">
        <f t="shared" ref="AM1215:AM1227" si="5080">AM1216</f>
        <v>0</v>
      </c>
      <c r="AN1215" s="26">
        <f t="shared" ref="AN1215:AN1227" si="5081">AN1216</f>
        <v>0</v>
      </c>
      <c r="AO1215" s="26">
        <f t="shared" ref="AO1215:AO1227" si="5082">AO1216</f>
        <v>0</v>
      </c>
      <c r="AP1215" s="26">
        <f t="shared" si="4831"/>
        <v>4091.73</v>
      </c>
      <c r="AQ1215" s="26">
        <f t="shared" si="4832"/>
        <v>1955.1</v>
      </c>
      <c r="AR1215" s="26">
        <f t="shared" si="4833"/>
        <v>1955.1</v>
      </c>
      <c r="AS1215" s="26">
        <f t="shared" ref="AS1215:AS1227" si="5083">AS1216</f>
        <v>0</v>
      </c>
      <c r="AT1215" s="26">
        <f t="shared" ref="AT1215:AT1227" si="5084">AT1216</f>
        <v>0</v>
      </c>
      <c r="AU1215" s="26">
        <f t="shared" ref="AU1215:AU1227" si="5085">AU1216</f>
        <v>0</v>
      </c>
      <c r="AV1215" s="26">
        <f t="shared" si="4834"/>
        <v>4091.73</v>
      </c>
      <c r="AW1215" s="26">
        <f t="shared" si="4835"/>
        <v>1955.1</v>
      </c>
      <c r="AX1215" s="26">
        <f t="shared" si="4836"/>
        <v>1955.1</v>
      </c>
      <c r="AY1215" s="26">
        <f t="shared" ref="AY1215:AY1217" si="5086">AY1216</f>
        <v>-39.350999999999999</v>
      </c>
      <c r="AZ1215" s="26">
        <f t="shared" ref="AZ1215:AZ1227" si="5087">AZ1216</f>
        <v>0</v>
      </c>
      <c r="BA1215" s="26">
        <f t="shared" ref="BA1215:BA1227" si="5088">BA1216</f>
        <v>0</v>
      </c>
      <c r="BB1215" s="26">
        <f t="shared" si="4837"/>
        <v>4052.3789999999999</v>
      </c>
      <c r="BC1215" s="26">
        <f t="shared" si="4838"/>
        <v>1955.1</v>
      </c>
      <c r="BD1215" s="26">
        <f t="shared" si="4839"/>
        <v>1955.1</v>
      </c>
      <c r="BE1215" s="26">
        <f t="shared" ref="BE1215:BE1227" si="5089">BE1216</f>
        <v>0</v>
      </c>
      <c r="BF1215" s="26">
        <f t="shared" ref="BF1215:BF1227" si="5090">BF1216</f>
        <v>0</v>
      </c>
      <c r="BG1215" s="26">
        <f t="shared" ref="BG1215:BG1227" si="5091">BG1216</f>
        <v>0</v>
      </c>
      <c r="BH1215" s="26">
        <f t="shared" si="4840"/>
        <v>4052.3789999999999</v>
      </c>
      <c r="BI1215" s="26">
        <f t="shared" si="4841"/>
        <v>1955.1</v>
      </c>
      <c r="BJ1215" s="26">
        <f t="shared" si="4842"/>
        <v>1955.1</v>
      </c>
      <c r="BK1215" s="26">
        <f t="shared" ref="BK1215:BK1227" si="5092">BK1216</f>
        <v>0</v>
      </c>
      <c r="BL1215" s="26">
        <f t="shared" ref="BL1215:BL1227" si="5093">BL1216</f>
        <v>0</v>
      </c>
      <c r="BM1215" s="26">
        <f t="shared" ref="BM1215:BM1227" si="5094">BM1216</f>
        <v>0</v>
      </c>
      <c r="BN1215" s="26">
        <f t="shared" si="4843"/>
        <v>4052.3789999999999</v>
      </c>
      <c r="BO1215" s="26">
        <f t="shared" si="4844"/>
        <v>1955.1</v>
      </c>
      <c r="BP1215" s="26">
        <f t="shared" si="4845"/>
        <v>1955.1</v>
      </c>
      <c r="BQ1215" s="26">
        <f t="shared" ref="BQ1215:BQ1227" si="5095">BQ1216</f>
        <v>0</v>
      </c>
      <c r="BR1215" s="26">
        <f t="shared" ref="BR1215:BR1227" si="5096">BR1216</f>
        <v>0</v>
      </c>
      <c r="BS1215" s="26">
        <f t="shared" si="4846"/>
        <v>4052.3789999999999</v>
      </c>
      <c r="BT1215" s="26">
        <f t="shared" si="4847"/>
        <v>1955.1</v>
      </c>
      <c r="BU1215" s="26">
        <f t="shared" si="4848"/>
        <v>1955.1</v>
      </c>
      <c r="BV1215" s="26">
        <f t="shared" ref="BV1215:BV1227" si="5097">BV1216</f>
        <v>0</v>
      </c>
      <c r="BW1215" s="26">
        <f t="shared" ref="BW1215:BW1227" si="5098">BW1216</f>
        <v>0</v>
      </c>
      <c r="BX1215" s="26">
        <f t="shared" si="4849"/>
        <v>4052.3789999999999</v>
      </c>
      <c r="BY1215" s="26">
        <f t="shared" si="4850"/>
        <v>1955.1</v>
      </c>
      <c r="BZ1215" s="26">
        <f t="shared" si="4851"/>
        <v>1955.1</v>
      </c>
      <c r="CA1215" s="26">
        <f t="shared" ref="CA1215:CA1227" si="5099">CA1216</f>
        <v>0</v>
      </c>
      <c r="CB1215" s="26">
        <f t="shared" ref="CB1215:CB1227" si="5100">CB1216</f>
        <v>0</v>
      </c>
      <c r="CC1215" s="26">
        <f t="shared" ref="CC1215:CC1227" si="5101">CC1216</f>
        <v>0</v>
      </c>
      <c r="CD1215" s="26">
        <f t="shared" si="5004"/>
        <v>4052.3789999999999</v>
      </c>
      <c r="CE1215" s="26">
        <f t="shared" si="5005"/>
        <v>1955.1</v>
      </c>
      <c r="CF1215" s="26">
        <f t="shared" si="5006"/>
        <v>1955.1</v>
      </c>
      <c r="CG1215" s="26">
        <f t="shared" ref="CG1215:CG1227" si="5102">CG1216</f>
        <v>0</v>
      </c>
      <c r="CH1215" s="26">
        <f t="shared" ref="CH1215:CH1227" si="5103">CH1216</f>
        <v>0</v>
      </c>
      <c r="CI1215" s="26">
        <f t="shared" ref="CI1215:CI1227" si="5104">CI1216</f>
        <v>0</v>
      </c>
      <c r="CJ1215" s="26">
        <f t="shared" si="5007"/>
        <v>4052.3789999999999</v>
      </c>
      <c r="CK1215" s="26">
        <f t="shared" si="5008"/>
        <v>1955.1</v>
      </c>
      <c r="CL1215" s="26">
        <f t="shared" si="5009"/>
        <v>1955.1</v>
      </c>
      <c r="CM1215" s="26">
        <f t="shared" ref="CM1215:CM1227" si="5105">CM1216</f>
        <v>0</v>
      </c>
      <c r="CN1215" s="26">
        <f t="shared" ref="CN1215:CN1227" si="5106">CN1216</f>
        <v>0</v>
      </c>
      <c r="CO1215" s="26">
        <f t="shared" ref="CO1215:CO1227" si="5107">CO1216</f>
        <v>0</v>
      </c>
      <c r="CP1215" s="26">
        <f t="shared" si="5010"/>
        <v>4052.3789999999999</v>
      </c>
      <c r="CQ1215" s="26">
        <f t="shared" si="5011"/>
        <v>1955.1</v>
      </c>
      <c r="CR1215" s="26">
        <f t="shared" si="5012"/>
        <v>1955.1</v>
      </c>
      <c r="CS1215" s="26">
        <f t="shared" ref="CS1215:CS1227" si="5108">CS1216</f>
        <v>0</v>
      </c>
      <c r="CT1215" s="19"/>
      <c r="CU1215" s="35"/>
      <c r="DA1215" s="1" t="s">
        <v>29</v>
      </c>
    </row>
    <row r="1216" spans="1:105" ht="31.2" hidden="1" x14ac:dyDescent="0.3">
      <c r="A1216" s="36" t="s">
        <v>663</v>
      </c>
      <c r="B1216" s="36" t="s">
        <v>641</v>
      </c>
      <c r="C1216" s="16"/>
      <c r="D1216" s="16"/>
      <c r="E1216" s="34" t="s">
        <v>38</v>
      </c>
      <c r="F1216" s="26">
        <f t="shared" si="5062"/>
        <v>1955.1</v>
      </c>
      <c r="G1216" s="26">
        <f t="shared" si="5063"/>
        <v>1955.1</v>
      </c>
      <c r="H1216" s="26">
        <f t="shared" si="5064"/>
        <v>1955.1</v>
      </c>
      <c r="I1216" s="26">
        <f t="shared" si="5065"/>
        <v>0</v>
      </c>
      <c r="J1216" s="26">
        <f t="shared" si="5066"/>
        <v>0</v>
      </c>
      <c r="K1216" s="26">
        <f t="shared" si="5067"/>
        <v>0</v>
      </c>
      <c r="L1216" s="26">
        <f t="shared" si="4816"/>
        <v>1955.1</v>
      </c>
      <c r="M1216" s="26">
        <f t="shared" si="4817"/>
        <v>1955.1</v>
      </c>
      <c r="N1216" s="26">
        <f t="shared" si="4818"/>
        <v>1955.1</v>
      </c>
      <c r="O1216" s="26">
        <f t="shared" si="5068"/>
        <v>2136.63</v>
      </c>
      <c r="P1216" s="26">
        <f t="shared" si="5069"/>
        <v>0</v>
      </c>
      <c r="Q1216" s="26">
        <f t="shared" si="5070"/>
        <v>0</v>
      </c>
      <c r="R1216" s="26">
        <f t="shared" si="4819"/>
        <v>4091.73</v>
      </c>
      <c r="S1216" s="26">
        <f t="shared" si="4820"/>
        <v>1955.1</v>
      </c>
      <c r="T1216" s="26">
        <f t="shared" si="4821"/>
        <v>1955.1</v>
      </c>
      <c r="U1216" s="26">
        <f t="shared" si="5071"/>
        <v>0</v>
      </c>
      <c r="V1216" s="26">
        <f t="shared" si="5072"/>
        <v>0</v>
      </c>
      <c r="W1216" s="26">
        <f t="shared" si="5073"/>
        <v>0</v>
      </c>
      <c r="X1216" s="26">
        <f t="shared" si="4822"/>
        <v>4091.73</v>
      </c>
      <c r="Y1216" s="26">
        <f t="shared" si="4823"/>
        <v>1955.1</v>
      </c>
      <c r="Z1216" s="26">
        <f t="shared" si="4824"/>
        <v>1955.1</v>
      </c>
      <c r="AA1216" s="26">
        <f t="shared" si="5074"/>
        <v>0</v>
      </c>
      <c r="AB1216" s="26">
        <f t="shared" si="5075"/>
        <v>0</v>
      </c>
      <c r="AC1216" s="26">
        <f t="shared" si="5076"/>
        <v>0</v>
      </c>
      <c r="AD1216" s="26">
        <f t="shared" si="4825"/>
        <v>4091.73</v>
      </c>
      <c r="AE1216" s="26">
        <f t="shared" si="4826"/>
        <v>1955.1</v>
      </c>
      <c r="AF1216" s="26">
        <f t="shared" si="4827"/>
        <v>1955.1</v>
      </c>
      <c r="AG1216" s="26">
        <f t="shared" si="5077"/>
        <v>0</v>
      </c>
      <c r="AH1216" s="26">
        <f t="shared" si="5078"/>
        <v>0</v>
      </c>
      <c r="AI1216" s="26">
        <f t="shared" si="5079"/>
        <v>0</v>
      </c>
      <c r="AJ1216" s="26">
        <f t="shared" si="4828"/>
        <v>4091.73</v>
      </c>
      <c r="AK1216" s="26">
        <f t="shared" si="4829"/>
        <v>1955.1</v>
      </c>
      <c r="AL1216" s="26">
        <f t="shared" si="4830"/>
        <v>1955.1</v>
      </c>
      <c r="AM1216" s="26">
        <f t="shared" si="5080"/>
        <v>0</v>
      </c>
      <c r="AN1216" s="26">
        <f t="shared" si="5081"/>
        <v>0</v>
      </c>
      <c r="AO1216" s="26">
        <f t="shared" si="5082"/>
        <v>0</v>
      </c>
      <c r="AP1216" s="26">
        <f t="shared" si="4831"/>
        <v>4091.73</v>
      </c>
      <c r="AQ1216" s="26">
        <f t="shared" si="4832"/>
        <v>1955.1</v>
      </c>
      <c r="AR1216" s="26">
        <f t="shared" si="4833"/>
        <v>1955.1</v>
      </c>
      <c r="AS1216" s="26">
        <f t="shared" si="5083"/>
        <v>0</v>
      </c>
      <c r="AT1216" s="26">
        <f t="shared" si="5084"/>
        <v>0</v>
      </c>
      <c r="AU1216" s="26">
        <f t="shared" si="5085"/>
        <v>0</v>
      </c>
      <c r="AV1216" s="26">
        <f t="shared" si="4834"/>
        <v>4091.73</v>
      </c>
      <c r="AW1216" s="26">
        <f t="shared" si="4835"/>
        <v>1955.1</v>
      </c>
      <c r="AX1216" s="26">
        <f t="shared" si="4836"/>
        <v>1955.1</v>
      </c>
      <c r="AY1216" s="26">
        <f t="shared" si="5086"/>
        <v>-39.350999999999999</v>
      </c>
      <c r="AZ1216" s="26">
        <f t="shared" si="5087"/>
        <v>0</v>
      </c>
      <c r="BA1216" s="26">
        <f t="shared" si="5088"/>
        <v>0</v>
      </c>
      <c r="BB1216" s="26">
        <f t="shared" si="4837"/>
        <v>4052.3789999999999</v>
      </c>
      <c r="BC1216" s="26">
        <f t="shared" si="4838"/>
        <v>1955.1</v>
      </c>
      <c r="BD1216" s="26">
        <f t="shared" si="4839"/>
        <v>1955.1</v>
      </c>
      <c r="BE1216" s="26">
        <f t="shared" si="5089"/>
        <v>0</v>
      </c>
      <c r="BF1216" s="26">
        <f t="shared" si="5090"/>
        <v>0</v>
      </c>
      <c r="BG1216" s="26">
        <f t="shared" si="5091"/>
        <v>0</v>
      </c>
      <c r="BH1216" s="26">
        <f t="shared" si="4840"/>
        <v>4052.3789999999999</v>
      </c>
      <c r="BI1216" s="26">
        <f t="shared" si="4841"/>
        <v>1955.1</v>
      </c>
      <c r="BJ1216" s="26">
        <f t="shared" si="4842"/>
        <v>1955.1</v>
      </c>
      <c r="BK1216" s="26">
        <f t="shared" si="5092"/>
        <v>0</v>
      </c>
      <c r="BL1216" s="26">
        <f t="shared" si="5093"/>
        <v>0</v>
      </c>
      <c r="BM1216" s="26">
        <f t="shared" si="5094"/>
        <v>0</v>
      </c>
      <c r="BN1216" s="26">
        <f t="shared" si="4843"/>
        <v>4052.3789999999999</v>
      </c>
      <c r="BO1216" s="26">
        <f t="shared" si="4844"/>
        <v>1955.1</v>
      </c>
      <c r="BP1216" s="26">
        <f t="shared" si="4845"/>
        <v>1955.1</v>
      </c>
      <c r="BQ1216" s="26">
        <f t="shared" si="5095"/>
        <v>0</v>
      </c>
      <c r="BR1216" s="26">
        <f t="shared" si="5096"/>
        <v>0</v>
      </c>
      <c r="BS1216" s="26">
        <f t="shared" si="4846"/>
        <v>4052.3789999999999</v>
      </c>
      <c r="BT1216" s="26">
        <f t="shared" si="4847"/>
        <v>1955.1</v>
      </c>
      <c r="BU1216" s="26">
        <f t="shared" si="4848"/>
        <v>1955.1</v>
      </c>
      <c r="BV1216" s="26">
        <f t="shared" si="5097"/>
        <v>0</v>
      </c>
      <c r="BW1216" s="26">
        <f t="shared" si="5098"/>
        <v>0</v>
      </c>
      <c r="BX1216" s="26">
        <f t="shared" si="4849"/>
        <v>4052.3789999999999</v>
      </c>
      <c r="BY1216" s="26">
        <f t="shared" si="4850"/>
        <v>1955.1</v>
      </c>
      <c r="BZ1216" s="26">
        <f t="shared" si="4851"/>
        <v>1955.1</v>
      </c>
      <c r="CA1216" s="26">
        <f t="shared" si="5099"/>
        <v>0</v>
      </c>
      <c r="CB1216" s="26">
        <f t="shared" si="5100"/>
        <v>0</v>
      </c>
      <c r="CC1216" s="26">
        <f t="shared" si="5101"/>
        <v>0</v>
      </c>
      <c r="CD1216" s="26">
        <f t="shared" si="5004"/>
        <v>4052.3789999999999</v>
      </c>
      <c r="CE1216" s="26">
        <f t="shared" si="5005"/>
        <v>1955.1</v>
      </c>
      <c r="CF1216" s="26">
        <f t="shared" si="5006"/>
        <v>1955.1</v>
      </c>
      <c r="CG1216" s="26">
        <f t="shared" si="5102"/>
        <v>0</v>
      </c>
      <c r="CH1216" s="26">
        <f t="shared" si="5103"/>
        <v>0</v>
      </c>
      <c r="CI1216" s="26">
        <f t="shared" si="5104"/>
        <v>0</v>
      </c>
      <c r="CJ1216" s="26">
        <f t="shared" si="5007"/>
        <v>4052.3789999999999</v>
      </c>
      <c r="CK1216" s="26">
        <f t="shared" si="5008"/>
        <v>1955.1</v>
      </c>
      <c r="CL1216" s="26">
        <f t="shared" si="5009"/>
        <v>1955.1</v>
      </c>
      <c r="CM1216" s="26">
        <f t="shared" si="5105"/>
        <v>0</v>
      </c>
      <c r="CN1216" s="26">
        <f t="shared" si="5106"/>
        <v>0</v>
      </c>
      <c r="CO1216" s="26">
        <f t="shared" si="5107"/>
        <v>0</v>
      </c>
      <c r="CP1216" s="26">
        <f t="shared" si="5010"/>
        <v>4052.3789999999999</v>
      </c>
      <c r="CQ1216" s="26">
        <f t="shared" si="5011"/>
        <v>1955.1</v>
      </c>
      <c r="CR1216" s="26">
        <f t="shared" si="5012"/>
        <v>1955.1</v>
      </c>
      <c r="CS1216" s="26">
        <f t="shared" si="5108"/>
        <v>0</v>
      </c>
      <c r="CT1216" s="19"/>
      <c r="CU1216" s="35"/>
      <c r="CY1216" s="1" t="s">
        <v>27</v>
      </c>
    </row>
    <row r="1217" spans="1:105" ht="46.8" hidden="1" x14ac:dyDescent="0.3">
      <c r="A1217" s="36" t="s">
        <v>663</v>
      </c>
      <c r="B1217" s="17">
        <v>240</v>
      </c>
      <c r="C1217" s="16"/>
      <c r="D1217" s="16"/>
      <c r="E1217" s="34" t="s">
        <v>39</v>
      </c>
      <c r="F1217" s="26">
        <f t="shared" si="5062"/>
        <v>1955.1</v>
      </c>
      <c r="G1217" s="26">
        <f t="shared" si="5063"/>
        <v>1955.1</v>
      </c>
      <c r="H1217" s="26">
        <f t="shared" si="5064"/>
        <v>1955.1</v>
      </c>
      <c r="I1217" s="26">
        <f t="shared" si="5065"/>
        <v>0</v>
      </c>
      <c r="J1217" s="26">
        <f t="shared" si="5066"/>
        <v>0</v>
      </c>
      <c r="K1217" s="26">
        <f t="shared" si="5067"/>
        <v>0</v>
      </c>
      <c r="L1217" s="26">
        <f t="shared" si="4816"/>
        <v>1955.1</v>
      </c>
      <c r="M1217" s="26">
        <f t="shared" si="4817"/>
        <v>1955.1</v>
      </c>
      <c r="N1217" s="26">
        <f t="shared" si="4818"/>
        <v>1955.1</v>
      </c>
      <c r="O1217" s="26">
        <f t="shared" si="5068"/>
        <v>2136.63</v>
      </c>
      <c r="P1217" s="26">
        <f t="shared" si="5069"/>
        <v>0</v>
      </c>
      <c r="Q1217" s="26">
        <f t="shared" si="5070"/>
        <v>0</v>
      </c>
      <c r="R1217" s="26">
        <f t="shared" si="4819"/>
        <v>4091.73</v>
      </c>
      <c r="S1217" s="26">
        <f t="shared" si="4820"/>
        <v>1955.1</v>
      </c>
      <c r="T1217" s="26">
        <f t="shared" si="4821"/>
        <v>1955.1</v>
      </c>
      <c r="U1217" s="26">
        <f t="shared" si="5071"/>
        <v>0</v>
      </c>
      <c r="V1217" s="26">
        <f t="shared" si="5072"/>
        <v>0</v>
      </c>
      <c r="W1217" s="26">
        <f t="shared" si="5073"/>
        <v>0</v>
      </c>
      <c r="X1217" s="26">
        <f t="shared" si="4822"/>
        <v>4091.73</v>
      </c>
      <c r="Y1217" s="26">
        <f t="shared" si="4823"/>
        <v>1955.1</v>
      </c>
      <c r="Z1217" s="26">
        <f t="shared" si="4824"/>
        <v>1955.1</v>
      </c>
      <c r="AA1217" s="26">
        <f t="shared" si="5074"/>
        <v>0</v>
      </c>
      <c r="AB1217" s="26">
        <f t="shared" si="5075"/>
        <v>0</v>
      </c>
      <c r="AC1217" s="26">
        <f t="shared" si="5076"/>
        <v>0</v>
      </c>
      <c r="AD1217" s="26">
        <f t="shared" si="4825"/>
        <v>4091.73</v>
      </c>
      <c r="AE1217" s="26">
        <f t="shared" si="4826"/>
        <v>1955.1</v>
      </c>
      <c r="AF1217" s="26">
        <f t="shared" si="4827"/>
        <v>1955.1</v>
      </c>
      <c r="AG1217" s="26">
        <f t="shared" si="5077"/>
        <v>0</v>
      </c>
      <c r="AH1217" s="26">
        <f t="shared" si="5078"/>
        <v>0</v>
      </c>
      <c r="AI1217" s="26">
        <f t="shared" si="5079"/>
        <v>0</v>
      </c>
      <c r="AJ1217" s="26">
        <f t="shared" si="4828"/>
        <v>4091.73</v>
      </c>
      <c r="AK1217" s="26">
        <f t="shared" si="4829"/>
        <v>1955.1</v>
      </c>
      <c r="AL1217" s="26">
        <f t="shared" si="4830"/>
        <v>1955.1</v>
      </c>
      <c r="AM1217" s="26">
        <f t="shared" si="5080"/>
        <v>0</v>
      </c>
      <c r="AN1217" s="26">
        <f t="shared" si="5081"/>
        <v>0</v>
      </c>
      <c r="AO1217" s="26">
        <f t="shared" si="5082"/>
        <v>0</v>
      </c>
      <c r="AP1217" s="26">
        <f t="shared" si="4831"/>
        <v>4091.73</v>
      </c>
      <c r="AQ1217" s="26">
        <f t="shared" si="4832"/>
        <v>1955.1</v>
      </c>
      <c r="AR1217" s="26">
        <f t="shared" si="4833"/>
        <v>1955.1</v>
      </c>
      <c r="AS1217" s="26">
        <f t="shared" si="5083"/>
        <v>0</v>
      </c>
      <c r="AT1217" s="26">
        <f t="shared" si="5084"/>
        <v>0</v>
      </c>
      <c r="AU1217" s="26">
        <f t="shared" si="5085"/>
        <v>0</v>
      </c>
      <c r="AV1217" s="26">
        <f t="shared" si="4834"/>
        <v>4091.73</v>
      </c>
      <c r="AW1217" s="26">
        <f t="shared" si="4835"/>
        <v>1955.1</v>
      </c>
      <c r="AX1217" s="26">
        <f t="shared" si="4836"/>
        <v>1955.1</v>
      </c>
      <c r="AY1217" s="26">
        <f t="shared" si="5086"/>
        <v>-39.350999999999999</v>
      </c>
      <c r="AZ1217" s="26">
        <f t="shared" si="5087"/>
        <v>0</v>
      </c>
      <c r="BA1217" s="26">
        <f t="shared" si="5088"/>
        <v>0</v>
      </c>
      <c r="BB1217" s="26">
        <f t="shared" si="4837"/>
        <v>4052.3789999999999</v>
      </c>
      <c r="BC1217" s="26">
        <f t="shared" si="4838"/>
        <v>1955.1</v>
      </c>
      <c r="BD1217" s="26">
        <f t="shared" si="4839"/>
        <v>1955.1</v>
      </c>
      <c r="BE1217" s="26">
        <f t="shared" si="5089"/>
        <v>0</v>
      </c>
      <c r="BF1217" s="26">
        <f t="shared" si="5090"/>
        <v>0</v>
      </c>
      <c r="BG1217" s="26">
        <f t="shared" si="5091"/>
        <v>0</v>
      </c>
      <c r="BH1217" s="26">
        <f t="shared" si="4840"/>
        <v>4052.3789999999999</v>
      </c>
      <c r="BI1217" s="26">
        <f t="shared" si="4841"/>
        <v>1955.1</v>
      </c>
      <c r="BJ1217" s="26">
        <f t="shared" si="4842"/>
        <v>1955.1</v>
      </c>
      <c r="BK1217" s="26">
        <f t="shared" si="5092"/>
        <v>0</v>
      </c>
      <c r="BL1217" s="26">
        <f t="shared" si="5093"/>
        <v>0</v>
      </c>
      <c r="BM1217" s="26">
        <f t="shared" si="5094"/>
        <v>0</v>
      </c>
      <c r="BN1217" s="26">
        <f t="shared" si="4843"/>
        <v>4052.3789999999999</v>
      </c>
      <c r="BO1217" s="26">
        <f t="shared" si="4844"/>
        <v>1955.1</v>
      </c>
      <c r="BP1217" s="26">
        <f t="shared" si="4845"/>
        <v>1955.1</v>
      </c>
      <c r="BQ1217" s="26">
        <f t="shared" si="5095"/>
        <v>0</v>
      </c>
      <c r="BR1217" s="26">
        <f t="shared" si="5096"/>
        <v>0</v>
      </c>
      <c r="BS1217" s="26">
        <f t="shared" si="4846"/>
        <v>4052.3789999999999</v>
      </c>
      <c r="BT1217" s="26">
        <f t="shared" si="4847"/>
        <v>1955.1</v>
      </c>
      <c r="BU1217" s="26">
        <f t="shared" si="4848"/>
        <v>1955.1</v>
      </c>
      <c r="BV1217" s="26">
        <f t="shared" si="5097"/>
        <v>0</v>
      </c>
      <c r="BW1217" s="26">
        <f t="shared" si="5098"/>
        <v>0</v>
      </c>
      <c r="BX1217" s="26">
        <f t="shared" si="4849"/>
        <v>4052.3789999999999</v>
      </c>
      <c r="BY1217" s="26">
        <f t="shared" si="4850"/>
        <v>1955.1</v>
      </c>
      <c r="BZ1217" s="26">
        <f t="shared" si="4851"/>
        <v>1955.1</v>
      </c>
      <c r="CA1217" s="26">
        <f t="shared" si="5099"/>
        <v>0</v>
      </c>
      <c r="CB1217" s="26">
        <f t="shared" si="5100"/>
        <v>0</v>
      </c>
      <c r="CC1217" s="26">
        <f t="shared" si="5101"/>
        <v>0</v>
      </c>
      <c r="CD1217" s="26">
        <f t="shared" si="5004"/>
        <v>4052.3789999999999</v>
      </c>
      <c r="CE1217" s="26">
        <f t="shared" si="5005"/>
        <v>1955.1</v>
      </c>
      <c r="CF1217" s="26">
        <f t="shared" si="5006"/>
        <v>1955.1</v>
      </c>
      <c r="CG1217" s="26">
        <f t="shared" si="5102"/>
        <v>0</v>
      </c>
      <c r="CH1217" s="26">
        <f t="shared" si="5103"/>
        <v>0</v>
      </c>
      <c r="CI1217" s="26">
        <f t="shared" si="5104"/>
        <v>0</v>
      </c>
      <c r="CJ1217" s="26">
        <f t="shared" si="5007"/>
        <v>4052.3789999999999</v>
      </c>
      <c r="CK1217" s="26">
        <f t="shared" si="5008"/>
        <v>1955.1</v>
      </c>
      <c r="CL1217" s="26">
        <f t="shared" si="5009"/>
        <v>1955.1</v>
      </c>
      <c r="CM1217" s="26">
        <f t="shared" si="5105"/>
        <v>0</v>
      </c>
      <c r="CN1217" s="26">
        <f t="shared" si="5106"/>
        <v>0</v>
      </c>
      <c r="CO1217" s="26">
        <f t="shared" si="5107"/>
        <v>0</v>
      </c>
      <c r="CP1217" s="26">
        <f t="shared" si="5010"/>
        <v>4052.3789999999999</v>
      </c>
      <c r="CQ1217" s="26">
        <f t="shared" si="5011"/>
        <v>1955.1</v>
      </c>
      <c r="CR1217" s="26">
        <f t="shared" si="5012"/>
        <v>1955.1</v>
      </c>
      <c r="CS1217" s="26">
        <f t="shared" si="5108"/>
        <v>0</v>
      </c>
      <c r="CT1217" s="19"/>
      <c r="CU1217" s="35"/>
      <c r="CZ1217" s="1" t="s">
        <v>28</v>
      </c>
    </row>
    <row r="1218" spans="1:105" ht="31.2" hidden="1" x14ac:dyDescent="0.3">
      <c r="A1218" s="36" t="s">
        <v>663</v>
      </c>
      <c r="B1218" s="17">
        <v>240</v>
      </c>
      <c r="C1218" s="16" t="s">
        <v>393</v>
      </c>
      <c r="D1218" s="16" t="s">
        <v>625</v>
      </c>
      <c r="E1218" s="34" t="s">
        <v>626</v>
      </c>
      <c r="F1218" s="26">
        <v>1955.1</v>
      </c>
      <c r="G1218" s="26">
        <v>1955.1</v>
      </c>
      <c r="H1218" s="26">
        <v>1955.1</v>
      </c>
      <c r="I1218" s="26"/>
      <c r="J1218" s="26"/>
      <c r="K1218" s="26"/>
      <c r="L1218" s="26">
        <f t="shared" si="4816"/>
        <v>1955.1</v>
      </c>
      <c r="M1218" s="26">
        <f t="shared" si="4817"/>
        <v>1955.1</v>
      </c>
      <c r="N1218" s="26">
        <f t="shared" si="4818"/>
        <v>1955.1</v>
      </c>
      <c r="O1218" s="26">
        <v>2136.63</v>
      </c>
      <c r="P1218" s="26"/>
      <c r="Q1218" s="26"/>
      <c r="R1218" s="26">
        <f t="shared" si="4819"/>
        <v>4091.73</v>
      </c>
      <c r="S1218" s="26">
        <f t="shared" si="4820"/>
        <v>1955.1</v>
      </c>
      <c r="T1218" s="26">
        <f t="shared" si="4821"/>
        <v>1955.1</v>
      </c>
      <c r="U1218" s="26"/>
      <c r="V1218" s="26"/>
      <c r="W1218" s="26"/>
      <c r="X1218" s="26">
        <f t="shared" si="4822"/>
        <v>4091.73</v>
      </c>
      <c r="Y1218" s="26">
        <f t="shared" si="4823"/>
        <v>1955.1</v>
      </c>
      <c r="Z1218" s="26">
        <f t="shared" si="4824"/>
        <v>1955.1</v>
      </c>
      <c r="AA1218" s="26"/>
      <c r="AB1218" s="26"/>
      <c r="AC1218" s="26"/>
      <c r="AD1218" s="26">
        <f t="shared" si="4825"/>
        <v>4091.73</v>
      </c>
      <c r="AE1218" s="26">
        <f t="shared" si="4826"/>
        <v>1955.1</v>
      </c>
      <c r="AF1218" s="26">
        <f t="shared" si="4827"/>
        <v>1955.1</v>
      </c>
      <c r="AG1218" s="26"/>
      <c r="AH1218" s="26"/>
      <c r="AI1218" s="26"/>
      <c r="AJ1218" s="26">
        <f t="shared" si="4828"/>
        <v>4091.73</v>
      </c>
      <c r="AK1218" s="26">
        <f t="shared" si="4829"/>
        <v>1955.1</v>
      </c>
      <c r="AL1218" s="26">
        <f t="shared" si="4830"/>
        <v>1955.1</v>
      </c>
      <c r="AM1218" s="26"/>
      <c r="AN1218" s="26"/>
      <c r="AO1218" s="26"/>
      <c r="AP1218" s="26">
        <f t="shared" si="4831"/>
        <v>4091.73</v>
      </c>
      <c r="AQ1218" s="26">
        <f t="shared" si="4832"/>
        <v>1955.1</v>
      </c>
      <c r="AR1218" s="26">
        <f t="shared" si="4833"/>
        <v>1955.1</v>
      </c>
      <c r="AS1218" s="26"/>
      <c r="AT1218" s="26"/>
      <c r="AU1218" s="26"/>
      <c r="AV1218" s="26">
        <f t="shared" si="4834"/>
        <v>4091.73</v>
      </c>
      <c r="AW1218" s="26">
        <f t="shared" si="4835"/>
        <v>1955.1</v>
      </c>
      <c r="AX1218" s="26">
        <f t="shared" si="4836"/>
        <v>1955.1</v>
      </c>
      <c r="AY1218" s="26">
        <f>-18.93-280.158+259.737</f>
        <v>-39.350999999999999</v>
      </c>
      <c r="AZ1218" s="26"/>
      <c r="BA1218" s="26"/>
      <c r="BB1218" s="26">
        <f t="shared" si="4837"/>
        <v>4052.3789999999999</v>
      </c>
      <c r="BC1218" s="26">
        <f t="shared" si="4838"/>
        <v>1955.1</v>
      </c>
      <c r="BD1218" s="26">
        <f t="shared" si="4839"/>
        <v>1955.1</v>
      </c>
      <c r="BE1218" s="26"/>
      <c r="BF1218" s="26"/>
      <c r="BG1218" s="26"/>
      <c r="BH1218" s="26">
        <f t="shared" si="4840"/>
        <v>4052.3789999999999</v>
      </c>
      <c r="BI1218" s="26">
        <f t="shared" si="4841"/>
        <v>1955.1</v>
      </c>
      <c r="BJ1218" s="26">
        <f t="shared" si="4842"/>
        <v>1955.1</v>
      </c>
      <c r="BK1218" s="26"/>
      <c r="BL1218" s="26"/>
      <c r="BM1218" s="26"/>
      <c r="BN1218" s="26">
        <f t="shared" si="4843"/>
        <v>4052.3789999999999</v>
      </c>
      <c r="BO1218" s="26">
        <f t="shared" si="4844"/>
        <v>1955.1</v>
      </c>
      <c r="BP1218" s="26">
        <f t="shared" si="4845"/>
        <v>1955.1</v>
      </c>
      <c r="BQ1218" s="26"/>
      <c r="BR1218" s="26"/>
      <c r="BS1218" s="26">
        <f t="shared" si="4846"/>
        <v>4052.3789999999999</v>
      </c>
      <c r="BT1218" s="26">
        <f t="shared" si="4847"/>
        <v>1955.1</v>
      </c>
      <c r="BU1218" s="26">
        <f t="shared" si="4848"/>
        <v>1955.1</v>
      </c>
      <c r="BV1218" s="26"/>
      <c r="BW1218" s="26"/>
      <c r="BX1218" s="26">
        <f t="shared" si="4849"/>
        <v>4052.3789999999999</v>
      </c>
      <c r="BY1218" s="26">
        <f t="shared" si="4850"/>
        <v>1955.1</v>
      </c>
      <c r="BZ1218" s="26">
        <f t="shared" si="4851"/>
        <v>1955.1</v>
      </c>
      <c r="CA1218" s="26"/>
      <c r="CB1218" s="26"/>
      <c r="CC1218" s="26"/>
      <c r="CD1218" s="26">
        <f t="shared" si="5004"/>
        <v>4052.3789999999999</v>
      </c>
      <c r="CE1218" s="26">
        <f t="shared" si="5005"/>
        <v>1955.1</v>
      </c>
      <c r="CF1218" s="26">
        <f t="shared" si="5006"/>
        <v>1955.1</v>
      </c>
      <c r="CG1218" s="26"/>
      <c r="CH1218" s="26"/>
      <c r="CI1218" s="26"/>
      <c r="CJ1218" s="26">
        <f t="shared" si="5007"/>
        <v>4052.3789999999999</v>
      </c>
      <c r="CK1218" s="26">
        <f t="shared" si="5008"/>
        <v>1955.1</v>
      </c>
      <c r="CL1218" s="26">
        <f t="shared" si="5009"/>
        <v>1955.1</v>
      </c>
      <c r="CM1218" s="26"/>
      <c r="CN1218" s="26"/>
      <c r="CO1218" s="26"/>
      <c r="CP1218" s="26">
        <f t="shared" si="5010"/>
        <v>4052.3789999999999</v>
      </c>
      <c r="CQ1218" s="26">
        <f t="shared" si="5011"/>
        <v>1955.1</v>
      </c>
      <c r="CR1218" s="26">
        <f t="shared" si="5012"/>
        <v>1955.1</v>
      </c>
      <c r="CS1218" s="26"/>
      <c r="CT1218" s="19"/>
      <c r="CU1218" s="35"/>
    </row>
    <row r="1219" spans="1:105" ht="46.8" hidden="1" x14ac:dyDescent="0.3">
      <c r="A1219" s="36" t="s">
        <v>665</v>
      </c>
      <c r="B1219" s="17"/>
      <c r="C1219" s="16"/>
      <c r="D1219" s="16"/>
      <c r="E1219" s="34" t="s">
        <v>666</v>
      </c>
      <c r="F1219" s="26">
        <f t="shared" si="5062"/>
        <v>8461</v>
      </c>
      <c r="G1219" s="26">
        <f t="shared" si="5063"/>
        <v>8461</v>
      </c>
      <c r="H1219" s="26">
        <f t="shared" si="5064"/>
        <v>8461</v>
      </c>
      <c r="I1219" s="26">
        <f t="shared" si="5065"/>
        <v>0</v>
      </c>
      <c r="J1219" s="26">
        <f t="shared" si="5066"/>
        <v>0</v>
      </c>
      <c r="K1219" s="26">
        <f t="shared" si="5067"/>
        <v>0</v>
      </c>
      <c r="L1219" s="26">
        <f t="shared" si="4816"/>
        <v>8461</v>
      </c>
      <c r="M1219" s="26">
        <f t="shared" si="4817"/>
        <v>8461</v>
      </c>
      <c r="N1219" s="26">
        <f t="shared" si="4818"/>
        <v>8461</v>
      </c>
      <c r="O1219" s="26">
        <f t="shared" si="5068"/>
        <v>0</v>
      </c>
      <c r="P1219" s="26">
        <f t="shared" si="5069"/>
        <v>0</v>
      </c>
      <c r="Q1219" s="26">
        <f t="shared" si="5070"/>
        <v>0</v>
      </c>
      <c r="R1219" s="26">
        <f t="shared" si="4819"/>
        <v>8461</v>
      </c>
      <c r="S1219" s="26">
        <f t="shared" si="4820"/>
        <v>8461</v>
      </c>
      <c r="T1219" s="26">
        <f t="shared" si="4821"/>
        <v>8461</v>
      </c>
      <c r="U1219" s="26">
        <f t="shared" si="5071"/>
        <v>0</v>
      </c>
      <c r="V1219" s="26">
        <f t="shared" si="5072"/>
        <v>0</v>
      </c>
      <c r="W1219" s="26">
        <f t="shared" si="5073"/>
        <v>0</v>
      </c>
      <c r="X1219" s="26">
        <f t="shared" si="4822"/>
        <v>8461</v>
      </c>
      <c r="Y1219" s="26">
        <f t="shared" si="4823"/>
        <v>8461</v>
      </c>
      <c r="Z1219" s="26">
        <f t="shared" si="4824"/>
        <v>8461</v>
      </c>
      <c r="AA1219" s="26">
        <f t="shared" si="5074"/>
        <v>0</v>
      </c>
      <c r="AB1219" s="26">
        <f t="shared" si="5075"/>
        <v>0</v>
      </c>
      <c r="AC1219" s="26">
        <f t="shared" si="5076"/>
        <v>0</v>
      </c>
      <c r="AD1219" s="26">
        <f t="shared" si="4825"/>
        <v>8461</v>
      </c>
      <c r="AE1219" s="26">
        <f t="shared" si="4826"/>
        <v>8461</v>
      </c>
      <c r="AF1219" s="26">
        <f t="shared" si="4827"/>
        <v>8461</v>
      </c>
      <c r="AG1219" s="26">
        <f t="shared" si="5077"/>
        <v>0</v>
      </c>
      <c r="AH1219" s="26">
        <f t="shared" si="5078"/>
        <v>0</v>
      </c>
      <c r="AI1219" s="26">
        <f t="shared" si="5079"/>
        <v>0</v>
      </c>
      <c r="AJ1219" s="26">
        <f t="shared" si="4828"/>
        <v>8461</v>
      </c>
      <c r="AK1219" s="26">
        <f t="shared" si="4829"/>
        <v>8461</v>
      </c>
      <c r="AL1219" s="26">
        <f t="shared" si="4830"/>
        <v>8461</v>
      </c>
      <c r="AM1219" s="26">
        <f t="shared" si="5080"/>
        <v>-5.4</v>
      </c>
      <c r="AN1219" s="26">
        <f t="shared" si="5081"/>
        <v>0</v>
      </c>
      <c r="AO1219" s="26">
        <f t="shared" si="5082"/>
        <v>0</v>
      </c>
      <c r="AP1219" s="26">
        <f t="shared" si="4831"/>
        <v>8455.6</v>
      </c>
      <c r="AQ1219" s="26">
        <f t="shared" si="4832"/>
        <v>8461</v>
      </c>
      <c r="AR1219" s="26">
        <f t="shared" si="4833"/>
        <v>8461</v>
      </c>
      <c r="AS1219" s="26">
        <f t="shared" si="5083"/>
        <v>0</v>
      </c>
      <c r="AT1219" s="26">
        <f t="shared" si="5084"/>
        <v>0</v>
      </c>
      <c r="AU1219" s="26">
        <f t="shared" si="5085"/>
        <v>0</v>
      </c>
      <c r="AV1219" s="26">
        <f t="shared" si="4834"/>
        <v>8455.6</v>
      </c>
      <c r="AW1219" s="26">
        <f t="shared" si="4835"/>
        <v>8461</v>
      </c>
      <c r="AX1219" s="26">
        <f t="shared" si="4836"/>
        <v>8461</v>
      </c>
      <c r="AY1219" s="26">
        <f t="shared" ref="AY1219:AY1227" si="5109">AY1220</f>
        <v>407.14600000000002</v>
      </c>
      <c r="AZ1219" s="26">
        <f t="shared" si="5087"/>
        <v>0</v>
      </c>
      <c r="BA1219" s="26">
        <f t="shared" si="5088"/>
        <v>0</v>
      </c>
      <c r="BB1219" s="26">
        <f t="shared" si="4837"/>
        <v>8862.746000000001</v>
      </c>
      <c r="BC1219" s="26">
        <f t="shared" si="4838"/>
        <v>8461</v>
      </c>
      <c r="BD1219" s="26">
        <f t="shared" si="4839"/>
        <v>8461</v>
      </c>
      <c r="BE1219" s="26">
        <f t="shared" si="5089"/>
        <v>0</v>
      </c>
      <c r="BF1219" s="26">
        <f t="shared" si="5090"/>
        <v>0</v>
      </c>
      <c r="BG1219" s="26">
        <f t="shared" si="5091"/>
        <v>0</v>
      </c>
      <c r="BH1219" s="26">
        <f t="shared" si="4840"/>
        <v>8862.746000000001</v>
      </c>
      <c r="BI1219" s="26">
        <f t="shared" si="4841"/>
        <v>8461</v>
      </c>
      <c r="BJ1219" s="26">
        <f t="shared" si="4842"/>
        <v>8461</v>
      </c>
      <c r="BK1219" s="26">
        <f t="shared" si="5092"/>
        <v>0</v>
      </c>
      <c r="BL1219" s="26">
        <f t="shared" si="5093"/>
        <v>0</v>
      </c>
      <c r="BM1219" s="26">
        <f t="shared" si="5094"/>
        <v>0</v>
      </c>
      <c r="BN1219" s="26">
        <f t="shared" si="4843"/>
        <v>8862.746000000001</v>
      </c>
      <c r="BO1219" s="26">
        <f t="shared" si="4844"/>
        <v>8461</v>
      </c>
      <c r="BP1219" s="26">
        <f t="shared" si="4845"/>
        <v>8461</v>
      </c>
      <c r="BQ1219" s="26">
        <f t="shared" si="5095"/>
        <v>0</v>
      </c>
      <c r="BR1219" s="26">
        <f t="shared" si="5096"/>
        <v>0</v>
      </c>
      <c r="BS1219" s="26">
        <f t="shared" si="4846"/>
        <v>8862.746000000001</v>
      </c>
      <c r="BT1219" s="26">
        <f t="shared" si="4847"/>
        <v>8461</v>
      </c>
      <c r="BU1219" s="26">
        <f t="shared" si="4848"/>
        <v>8461</v>
      </c>
      <c r="BV1219" s="26">
        <f t="shared" si="5097"/>
        <v>0</v>
      </c>
      <c r="BW1219" s="26">
        <f t="shared" si="5098"/>
        <v>0</v>
      </c>
      <c r="BX1219" s="26">
        <f t="shared" si="4849"/>
        <v>8862.746000000001</v>
      </c>
      <c r="BY1219" s="26">
        <f t="shared" si="4850"/>
        <v>8461</v>
      </c>
      <c r="BZ1219" s="26">
        <f t="shared" si="4851"/>
        <v>8461</v>
      </c>
      <c r="CA1219" s="26">
        <f t="shared" si="5099"/>
        <v>0</v>
      </c>
      <c r="CB1219" s="26">
        <f t="shared" si="5100"/>
        <v>0</v>
      </c>
      <c r="CC1219" s="26">
        <f t="shared" si="5101"/>
        <v>0</v>
      </c>
      <c r="CD1219" s="26">
        <f t="shared" si="5004"/>
        <v>8862.746000000001</v>
      </c>
      <c r="CE1219" s="26">
        <f t="shared" si="5005"/>
        <v>8461</v>
      </c>
      <c r="CF1219" s="26">
        <f t="shared" si="5006"/>
        <v>8461</v>
      </c>
      <c r="CG1219" s="26">
        <f t="shared" si="5102"/>
        <v>0</v>
      </c>
      <c r="CH1219" s="26">
        <f t="shared" si="5103"/>
        <v>0</v>
      </c>
      <c r="CI1219" s="26">
        <f t="shared" si="5104"/>
        <v>0</v>
      </c>
      <c r="CJ1219" s="26">
        <f t="shared" si="5007"/>
        <v>8862.746000000001</v>
      </c>
      <c r="CK1219" s="26">
        <f t="shared" si="5008"/>
        <v>8461</v>
      </c>
      <c r="CL1219" s="26">
        <f t="shared" si="5009"/>
        <v>8461</v>
      </c>
      <c r="CM1219" s="26">
        <f t="shared" si="5105"/>
        <v>0</v>
      </c>
      <c r="CN1219" s="26">
        <f t="shared" si="5106"/>
        <v>0</v>
      </c>
      <c r="CO1219" s="26">
        <f t="shared" si="5107"/>
        <v>0</v>
      </c>
      <c r="CP1219" s="26">
        <f t="shared" si="5010"/>
        <v>8862.746000000001</v>
      </c>
      <c r="CQ1219" s="26">
        <f t="shared" si="5011"/>
        <v>8461</v>
      </c>
      <c r="CR1219" s="26">
        <f t="shared" si="5012"/>
        <v>8461</v>
      </c>
      <c r="CS1219" s="26">
        <f t="shared" si="5108"/>
        <v>0</v>
      </c>
      <c r="CT1219" s="19"/>
      <c r="CU1219" s="35"/>
      <c r="DA1219" s="1" t="s">
        <v>29</v>
      </c>
    </row>
    <row r="1220" spans="1:105" ht="31.2" hidden="1" x14ac:dyDescent="0.3">
      <c r="A1220" s="36" t="s">
        <v>665</v>
      </c>
      <c r="B1220" s="36" t="s">
        <v>641</v>
      </c>
      <c r="C1220" s="16"/>
      <c r="D1220" s="16"/>
      <c r="E1220" s="34" t="s">
        <v>38</v>
      </c>
      <c r="F1220" s="26">
        <f t="shared" si="5062"/>
        <v>8461</v>
      </c>
      <c r="G1220" s="26">
        <f t="shared" si="5063"/>
        <v>8461</v>
      </c>
      <c r="H1220" s="26">
        <f t="shared" si="5064"/>
        <v>8461</v>
      </c>
      <c r="I1220" s="26">
        <f t="shared" si="5065"/>
        <v>0</v>
      </c>
      <c r="J1220" s="26">
        <f t="shared" si="5066"/>
        <v>0</v>
      </c>
      <c r="K1220" s="26">
        <f t="shared" si="5067"/>
        <v>0</v>
      </c>
      <c r="L1220" s="26">
        <f t="shared" si="4816"/>
        <v>8461</v>
      </c>
      <c r="M1220" s="26">
        <f t="shared" si="4817"/>
        <v>8461</v>
      </c>
      <c r="N1220" s="26">
        <f t="shared" si="4818"/>
        <v>8461</v>
      </c>
      <c r="O1220" s="26">
        <f t="shared" si="5068"/>
        <v>0</v>
      </c>
      <c r="P1220" s="26">
        <f t="shared" si="5069"/>
        <v>0</v>
      </c>
      <c r="Q1220" s="26">
        <f t="shared" si="5070"/>
        <v>0</v>
      </c>
      <c r="R1220" s="26">
        <f t="shared" si="4819"/>
        <v>8461</v>
      </c>
      <c r="S1220" s="26">
        <f t="shared" si="4820"/>
        <v>8461</v>
      </c>
      <c r="T1220" s="26">
        <f t="shared" si="4821"/>
        <v>8461</v>
      </c>
      <c r="U1220" s="26">
        <f t="shared" si="5071"/>
        <v>0</v>
      </c>
      <c r="V1220" s="26">
        <f t="shared" si="5072"/>
        <v>0</v>
      </c>
      <c r="W1220" s="26">
        <f t="shared" si="5073"/>
        <v>0</v>
      </c>
      <c r="X1220" s="26">
        <f t="shared" si="4822"/>
        <v>8461</v>
      </c>
      <c r="Y1220" s="26">
        <f t="shared" si="4823"/>
        <v>8461</v>
      </c>
      <c r="Z1220" s="26">
        <f t="shared" si="4824"/>
        <v>8461</v>
      </c>
      <c r="AA1220" s="26">
        <f t="shared" si="5074"/>
        <v>0</v>
      </c>
      <c r="AB1220" s="26">
        <f t="shared" si="5075"/>
        <v>0</v>
      </c>
      <c r="AC1220" s="26">
        <f t="shared" si="5076"/>
        <v>0</v>
      </c>
      <c r="AD1220" s="26">
        <f t="shared" si="4825"/>
        <v>8461</v>
      </c>
      <c r="AE1220" s="26">
        <f t="shared" si="4826"/>
        <v>8461</v>
      </c>
      <c r="AF1220" s="26">
        <f t="shared" si="4827"/>
        <v>8461</v>
      </c>
      <c r="AG1220" s="26">
        <f t="shared" si="5077"/>
        <v>0</v>
      </c>
      <c r="AH1220" s="26">
        <f t="shared" si="5078"/>
        <v>0</v>
      </c>
      <c r="AI1220" s="26">
        <f t="shared" si="5079"/>
        <v>0</v>
      </c>
      <c r="AJ1220" s="26">
        <f t="shared" si="4828"/>
        <v>8461</v>
      </c>
      <c r="AK1220" s="26">
        <f t="shared" si="4829"/>
        <v>8461</v>
      </c>
      <c r="AL1220" s="26">
        <f t="shared" si="4830"/>
        <v>8461</v>
      </c>
      <c r="AM1220" s="26">
        <f t="shared" si="5080"/>
        <v>-5.4</v>
      </c>
      <c r="AN1220" s="26">
        <f t="shared" si="5081"/>
        <v>0</v>
      </c>
      <c r="AO1220" s="26">
        <f t="shared" si="5082"/>
        <v>0</v>
      </c>
      <c r="AP1220" s="26">
        <f t="shared" si="4831"/>
        <v>8455.6</v>
      </c>
      <c r="AQ1220" s="26">
        <f t="shared" si="4832"/>
        <v>8461</v>
      </c>
      <c r="AR1220" s="26">
        <f t="shared" si="4833"/>
        <v>8461</v>
      </c>
      <c r="AS1220" s="26">
        <f t="shared" si="5083"/>
        <v>0</v>
      </c>
      <c r="AT1220" s="26">
        <f t="shared" si="5084"/>
        <v>0</v>
      </c>
      <c r="AU1220" s="26">
        <f t="shared" si="5085"/>
        <v>0</v>
      </c>
      <c r="AV1220" s="26">
        <f t="shared" si="4834"/>
        <v>8455.6</v>
      </c>
      <c r="AW1220" s="26">
        <f t="shared" si="4835"/>
        <v>8461</v>
      </c>
      <c r="AX1220" s="26">
        <f t="shared" si="4836"/>
        <v>8461</v>
      </c>
      <c r="AY1220" s="26">
        <f t="shared" si="5109"/>
        <v>407.14600000000002</v>
      </c>
      <c r="AZ1220" s="26">
        <f t="shared" si="5087"/>
        <v>0</v>
      </c>
      <c r="BA1220" s="26">
        <f t="shared" si="5088"/>
        <v>0</v>
      </c>
      <c r="BB1220" s="26">
        <f t="shared" si="4837"/>
        <v>8862.746000000001</v>
      </c>
      <c r="BC1220" s="26">
        <f t="shared" si="4838"/>
        <v>8461</v>
      </c>
      <c r="BD1220" s="26">
        <f t="shared" si="4839"/>
        <v>8461</v>
      </c>
      <c r="BE1220" s="26">
        <f t="shared" si="5089"/>
        <v>0</v>
      </c>
      <c r="BF1220" s="26">
        <f t="shared" si="5090"/>
        <v>0</v>
      </c>
      <c r="BG1220" s="26">
        <f t="shared" si="5091"/>
        <v>0</v>
      </c>
      <c r="BH1220" s="26">
        <f t="shared" si="4840"/>
        <v>8862.746000000001</v>
      </c>
      <c r="BI1220" s="26">
        <f t="shared" si="4841"/>
        <v>8461</v>
      </c>
      <c r="BJ1220" s="26">
        <f t="shared" si="4842"/>
        <v>8461</v>
      </c>
      <c r="BK1220" s="26">
        <f t="shared" si="5092"/>
        <v>0</v>
      </c>
      <c r="BL1220" s="26">
        <f t="shared" si="5093"/>
        <v>0</v>
      </c>
      <c r="BM1220" s="26">
        <f t="shared" si="5094"/>
        <v>0</v>
      </c>
      <c r="BN1220" s="26">
        <f t="shared" si="4843"/>
        <v>8862.746000000001</v>
      </c>
      <c r="BO1220" s="26">
        <f t="shared" si="4844"/>
        <v>8461</v>
      </c>
      <c r="BP1220" s="26">
        <f t="shared" si="4845"/>
        <v>8461</v>
      </c>
      <c r="BQ1220" s="26">
        <f t="shared" si="5095"/>
        <v>0</v>
      </c>
      <c r="BR1220" s="26">
        <f t="shared" si="5096"/>
        <v>0</v>
      </c>
      <c r="BS1220" s="26">
        <f t="shared" si="4846"/>
        <v>8862.746000000001</v>
      </c>
      <c r="BT1220" s="26">
        <f t="shared" si="4847"/>
        <v>8461</v>
      </c>
      <c r="BU1220" s="26">
        <f t="shared" si="4848"/>
        <v>8461</v>
      </c>
      <c r="BV1220" s="26">
        <f t="shared" si="5097"/>
        <v>0</v>
      </c>
      <c r="BW1220" s="26">
        <f t="shared" si="5098"/>
        <v>0</v>
      </c>
      <c r="BX1220" s="26">
        <f t="shared" si="4849"/>
        <v>8862.746000000001</v>
      </c>
      <c r="BY1220" s="26">
        <f t="shared" si="4850"/>
        <v>8461</v>
      </c>
      <c r="BZ1220" s="26">
        <f t="shared" si="4851"/>
        <v>8461</v>
      </c>
      <c r="CA1220" s="26">
        <f t="shared" si="5099"/>
        <v>0</v>
      </c>
      <c r="CB1220" s="26">
        <f t="shared" si="5100"/>
        <v>0</v>
      </c>
      <c r="CC1220" s="26">
        <f t="shared" si="5101"/>
        <v>0</v>
      </c>
      <c r="CD1220" s="26">
        <f t="shared" si="5004"/>
        <v>8862.746000000001</v>
      </c>
      <c r="CE1220" s="26">
        <f t="shared" si="5005"/>
        <v>8461</v>
      </c>
      <c r="CF1220" s="26">
        <f t="shared" si="5006"/>
        <v>8461</v>
      </c>
      <c r="CG1220" s="26">
        <f t="shared" si="5102"/>
        <v>0</v>
      </c>
      <c r="CH1220" s="26">
        <f t="shared" si="5103"/>
        <v>0</v>
      </c>
      <c r="CI1220" s="26">
        <f t="shared" si="5104"/>
        <v>0</v>
      </c>
      <c r="CJ1220" s="26">
        <f t="shared" si="5007"/>
        <v>8862.746000000001</v>
      </c>
      <c r="CK1220" s="26">
        <f t="shared" si="5008"/>
        <v>8461</v>
      </c>
      <c r="CL1220" s="26">
        <f t="shared" si="5009"/>
        <v>8461</v>
      </c>
      <c r="CM1220" s="26">
        <f t="shared" si="5105"/>
        <v>0</v>
      </c>
      <c r="CN1220" s="26">
        <f t="shared" si="5106"/>
        <v>0</v>
      </c>
      <c r="CO1220" s="26">
        <f t="shared" si="5107"/>
        <v>0</v>
      </c>
      <c r="CP1220" s="26">
        <f t="shared" si="5010"/>
        <v>8862.746000000001</v>
      </c>
      <c r="CQ1220" s="26">
        <f t="shared" si="5011"/>
        <v>8461</v>
      </c>
      <c r="CR1220" s="26">
        <f t="shared" si="5012"/>
        <v>8461</v>
      </c>
      <c r="CS1220" s="26">
        <f t="shared" si="5108"/>
        <v>0</v>
      </c>
      <c r="CT1220" s="19"/>
      <c r="CU1220" s="35"/>
      <c r="CY1220" s="1" t="s">
        <v>27</v>
      </c>
    </row>
    <row r="1221" spans="1:105" ht="46.8" hidden="1" x14ac:dyDescent="0.3">
      <c r="A1221" s="36" t="s">
        <v>665</v>
      </c>
      <c r="B1221" s="17">
        <v>240</v>
      </c>
      <c r="C1221" s="16"/>
      <c r="D1221" s="16"/>
      <c r="E1221" s="34" t="s">
        <v>39</v>
      </c>
      <c r="F1221" s="26">
        <f t="shared" si="5062"/>
        <v>8461</v>
      </c>
      <c r="G1221" s="26">
        <f t="shared" si="5063"/>
        <v>8461</v>
      </c>
      <c r="H1221" s="26">
        <f t="shared" si="5064"/>
        <v>8461</v>
      </c>
      <c r="I1221" s="26">
        <f t="shared" si="5065"/>
        <v>0</v>
      </c>
      <c r="J1221" s="26">
        <f t="shared" si="5066"/>
        <v>0</v>
      </c>
      <c r="K1221" s="26">
        <f t="shared" si="5067"/>
        <v>0</v>
      </c>
      <c r="L1221" s="26">
        <f t="shared" si="4816"/>
        <v>8461</v>
      </c>
      <c r="M1221" s="26">
        <f t="shared" si="4817"/>
        <v>8461</v>
      </c>
      <c r="N1221" s="26">
        <f t="shared" si="4818"/>
        <v>8461</v>
      </c>
      <c r="O1221" s="26">
        <f t="shared" si="5068"/>
        <v>0</v>
      </c>
      <c r="P1221" s="26">
        <f t="shared" si="5069"/>
        <v>0</v>
      </c>
      <c r="Q1221" s="26">
        <f t="shared" si="5070"/>
        <v>0</v>
      </c>
      <c r="R1221" s="26">
        <f t="shared" si="4819"/>
        <v>8461</v>
      </c>
      <c r="S1221" s="26">
        <f t="shared" si="4820"/>
        <v>8461</v>
      </c>
      <c r="T1221" s="26">
        <f t="shared" si="4821"/>
        <v>8461</v>
      </c>
      <c r="U1221" s="26">
        <f t="shared" si="5071"/>
        <v>0</v>
      </c>
      <c r="V1221" s="26">
        <f t="shared" si="5072"/>
        <v>0</v>
      </c>
      <c r="W1221" s="26">
        <f t="shared" si="5073"/>
        <v>0</v>
      </c>
      <c r="X1221" s="26">
        <f t="shared" si="4822"/>
        <v>8461</v>
      </c>
      <c r="Y1221" s="26">
        <f t="shared" si="4823"/>
        <v>8461</v>
      </c>
      <c r="Z1221" s="26">
        <f t="shared" si="4824"/>
        <v>8461</v>
      </c>
      <c r="AA1221" s="26">
        <f t="shared" si="5074"/>
        <v>0</v>
      </c>
      <c r="AB1221" s="26">
        <f t="shared" si="5075"/>
        <v>0</v>
      </c>
      <c r="AC1221" s="26">
        <f t="shared" si="5076"/>
        <v>0</v>
      </c>
      <c r="AD1221" s="26">
        <f t="shared" si="4825"/>
        <v>8461</v>
      </c>
      <c r="AE1221" s="26">
        <f t="shared" si="4826"/>
        <v>8461</v>
      </c>
      <c r="AF1221" s="26">
        <f t="shared" si="4827"/>
        <v>8461</v>
      </c>
      <c r="AG1221" s="26">
        <f t="shared" si="5077"/>
        <v>0</v>
      </c>
      <c r="AH1221" s="26">
        <f t="shared" si="5078"/>
        <v>0</v>
      </c>
      <c r="AI1221" s="26">
        <f t="shared" si="5079"/>
        <v>0</v>
      </c>
      <c r="AJ1221" s="26">
        <f t="shared" si="4828"/>
        <v>8461</v>
      </c>
      <c r="AK1221" s="26">
        <f t="shared" si="4829"/>
        <v>8461</v>
      </c>
      <c r="AL1221" s="26">
        <f t="shared" si="4830"/>
        <v>8461</v>
      </c>
      <c r="AM1221" s="26">
        <f t="shared" si="5080"/>
        <v>-5.4</v>
      </c>
      <c r="AN1221" s="26">
        <f t="shared" si="5081"/>
        <v>0</v>
      </c>
      <c r="AO1221" s="26">
        <f t="shared" si="5082"/>
        <v>0</v>
      </c>
      <c r="AP1221" s="26">
        <f t="shared" si="4831"/>
        <v>8455.6</v>
      </c>
      <c r="AQ1221" s="26">
        <f t="shared" si="4832"/>
        <v>8461</v>
      </c>
      <c r="AR1221" s="26">
        <f t="shared" si="4833"/>
        <v>8461</v>
      </c>
      <c r="AS1221" s="26">
        <f t="shared" si="5083"/>
        <v>0</v>
      </c>
      <c r="AT1221" s="26">
        <f t="shared" si="5084"/>
        <v>0</v>
      </c>
      <c r="AU1221" s="26">
        <f t="shared" si="5085"/>
        <v>0</v>
      </c>
      <c r="AV1221" s="26">
        <f t="shared" si="4834"/>
        <v>8455.6</v>
      </c>
      <c r="AW1221" s="26">
        <f t="shared" si="4835"/>
        <v>8461</v>
      </c>
      <c r="AX1221" s="26">
        <f t="shared" si="4836"/>
        <v>8461</v>
      </c>
      <c r="AY1221" s="26">
        <f t="shared" si="5109"/>
        <v>407.14600000000002</v>
      </c>
      <c r="AZ1221" s="26">
        <f t="shared" si="5087"/>
        <v>0</v>
      </c>
      <c r="BA1221" s="26">
        <f t="shared" si="5088"/>
        <v>0</v>
      </c>
      <c r="BB1221" s="26">
        <f t="shared" si="4837"/>
        <v>8862.746000000001</v>
      </c>
      <c r="BC1221" s="26">
        <f t="shared" si="4838"/>
        <v>8461</v>
      </c>
      <c r="BD1221" s="26">
        <f t="shared" si="4839"/>
        <v>8461</v>
      </c>
      <c r="BE1221" s="26">
        <f t="shared" si="5089"/>
        <v>0</v>
      </c>
      <c r="BF1221" s="26">
        <f t="shared" si="5090"/>
        <v>0</v>
      </c>
      <c r="BG1221" s="26">
        <f t="shared" si="5091"/>
        <v>0</v>
      </c>
      <c r="BH1221" s="26">
        <f t="shared" si="4840"/>
        <v>8862.746000000001</v>
      </c>
      <c r="BI1221" s="26">
        <f t="shared" si="4841"/>
        <v>8461</v>
      </c>
      <c r="BJ1221" s="26">
        <f t="shared" si="4842"/>
        <v>8461</v>
      </c>
      <c r="BK1221" s="26">
        <f t="shared" si="5092"/>
        <v>0</v>
      </c>
      <c r="BL1221" s="26">
        <f t="shared" si="5093"/>
        <v>0</v>
      </c>
      <c r="BM1221" s="26">
        <f t="shared" si="5094"/>
        <v>0</v>
      </c>
      <c r="BN1221" s="26">
        <f t="shared" si="4843"/>
        <v>8862.746000000001</v>
      </c>
      <c r="BO1221" s="26">
        <f t="shared" si="4844"/>
        <v>8461</v>
      </c>
      <c r="BP1221" s="26">
        <f t="shared" si="4845"/>
        <v>8461</v>
      </c>
      <c r="BQ1221" s="26">
        <f t="shared" si="5095"/>
        <v>0</v>
      </c>
      <c r="BR1221" s="26">
        <f t="shared" si="5096"/>
        <v>0</v>
      </c>
      <c r="BS1221" s="26">
        <f t="shared" si="4846"/>
        <v>8862.746000000001</v>
      </c>
      <c r="BT1221" s="26">
        <f t="shared" si="4847"/>
        <v>8461</v>
      </c>
      <c r="BU1221" s="26">
        <f t="shared" si="4848"/>
        <v>8461</v>
      </c>
      <c r="BV1221" s="26">
        <f t="shared" si="5097"/>
        <v>0</v>
      </c>
      <c r="BW1221" s="26">
        <f t="shared" si="5098"/>
        <v>0</v>
      </c>
      <c r="BX1221" s="26">
        <f t="shared" si="4849"/>
        <v>8862.746000000001</v>
      </c>
      <c r="BY1221" s="26">
        <f t="shared" si="4850"/>
        <v>8461</v>
      </c>
      <c r="BZ1221" s="26">
        <f t="shared" si="4851"/>
        <v>8461</v>
      </c>
      <c r="CA1221" s="26">
        <f t="shared" si="5099"/>
        <v>0</v>
      </c>
      <c r="CB1221" s="26">
        <f t="shared" si="5100"/>
        <v>0</v>
      </c>
      <c r="CC1221" s="26">
        <f t="shared" si="5101"/>
        <v>0</v>
      </c>
      <c r="CD1221" s="26">
        <f t="shared" si="5004"/>
        <v>8862.746000000001</v>
      </c>
      <c r="CE1221" s="26">
        <f t="shared" si="5005"/>
        <v>8461</v>
      </c>
      <c r="CF1221" s="26">
        <f t="shared" si="5006"/>
        <v>8461</v>
      </c>
      <c r="CG1221" s="26">
        <f t="shared" si="5102"/>
        <v>0</v>
      </c>
      <c r="CH1221" s="26">
        <f t="shared" si="5103"/>
        <v>0</v>
      </c>
      <c r="CI1221" s="26">
        <f t="shared" si="5104"/>
        <v>0</v>
      </c>
      <c r="CJ1221" s="26">
        <f t="shared" si="5007"/>
        <v>8862.746000000001</v>
      </c>
      <c r="CK1221" s="26">
        <f t="shared" si="5008"/>
        <v>8461</v>
      </c>
      <c r="CL1221" s="26">
        <f t="shared" si="5009"/>
        <v>8461</v>
      </c>
      <c r="CM1221" s="26">
        <f t="shared" si="5105"/>
        <v>0</v>
      </c>
      <c r="CN1221" s="26">
        <f t="shared" si="5106"/>
        <v>0</v>
      </c>
      <c r="CO1221" s="26">
        <f t="shared" si="5107"/>
        <v>0</v>
      </c>
      <c r="CP1221" s="26">
        <f t="shared" si="5010"/>
        <v>8862.746000000001</v>
      </c>
      <c r="CQ1221" s="26">
        <f t="shared" si="5011"/>
        <v>8461</v>
      </c>
      <c r="CR1221" s="26">
        <f t="shared" si="5012"/>
        <v>8461</v>
      </c>
      <c r="CS1221" s="26">
        <f t="shared" si="5108"/>
        <v>0</v>
      </c>
      <c r="CT1221" s="19"/>
      <c r="CU1221" s="35"/>
      <c r="CZ1221" s="1" t="s">
        <v>28</v>
      </c>
    </row>
    <row r="1222" spans="1:105" ht="31.2" hidden="1" x14ac:dyDescent="0.3">
      <c r="A1222" s="36" t="s">
        <v>665</v>
      </c>
      <c r="B1222" s="17">
        <v>240</v>
      </c>
      <c r="C1222" s="16" t="s">
        <v>393</v>
      </c>
      <c r="D1222" s="16" t="s">
        <v>625</v>
      </c>
      <c r="E1222" s="34" t="s">
        <v>626</v>
      </c>
      <c r="F1222" s="26">
        <v>8461</v>
      </c>
      <c r="G1222" s="26">
        <v>8461</v>
      </c>
      <c r="H1222" s="26">
        <v>8461</v>
      </c>
      <c r="I1222" s="26"/>
      <c r="J1222" s="26"/>
      <c r="K1222" s="26"/>
      <c r="L1222" s="26">
        <f t="shared" si="4816"/>
        <v>8461</v>
      </c>
      <c r="M1222" s="26">
        <f t="shared" si="4817"/>
        <v>8461</v>
      </c>
      <c r="N1222" s="26">
        <f t="shared" si="4818"/>
        <v>8461</v>
      </c>
      <c r="O1222" s="26"/>
      <c r="P1222" s="26"/>
      <c r="Q1222" s="26"/>
      <c r="R1222" s="26">
        <f t="shared" si="4819"/>
        <v>8461</v>
      </c>
      <c r="S1222" s="26">
        <f t="shared" si="4820"/>
        <v>8461</v>
      </c>
      <c r="T1222" s="26">
        <f t="shared" si="4821"/>
        <v>8461</v>
      </c>
      <c r="U1222" s="26"/>
      <c r="V1222" s="26"/>
      <c r="W1222" s="26"/>
      <c r="X1222" s="26">
        <f t="shared" si="4822"/>
        <v>8461</v>
      </c>
      <c r="Y1222" s="26">
        <f t="shared" si="4823"/>
        <v>8461</v>
      </c>
      <c r="Z1222" s="26">
        <f t="shared" si="4824"/>
        <v>8461</v>
      </c>
      <c r="AA1222" s="26"/>
      <c r="AB1222" s="26"/>
      <c r="AC1222" s="26"/>
      <c r="AD1222" s="26">
        <f t="shared" si="4825"/>
        <v>8461</v>
      </c>
      <c r="AE1222" s="26">
        <f t="shared" si="4826"/>
        <v>8461</v>
      </c>
      <c r="AF1222" s="26">
        <f t="shared" si="4827"/>
        <v>8461</v>
      </c>
      <c r="AG1222" s="26"/>
      <c r="AH1222" s="26"/>
      <c r="AI1222" s="26"/>
      <c r="AJ1222" s="26">
        <f t="shared" si="4828"/>
        <v>8461</v>
      </c>
      <c r="AK1222" s="26">
        <f t="shared" si="4829"/>
        <v>8461</v>
      </c>
      <c r="AL1222" s="26">
        <f t="shared" si="4830"/>
        <v>8461</v>
      </c>
      <c r="AM1222" s="26">
        <v>-5.4</v>
      </c>
      <c r="AN1222" s="26"/>
      <c r="AO1222" s="26"/>
      <c r="AP1222" s="26">
        <f t="shared" si="4831"/>
        <v>8455.6</v>
      </c>
      <c r="AQ1222" s="26">
        <f t="shared" si="4832"/>
        <v>8461</v>
      </c>
      <c r="AR1222" s="26">
        <f t="shared" si="4833"/>
        <v>8461</v>
      </c>
      <c r="AS1222" s="26"/>
      <c r="AT1222" s="26"/>
      <c r="AU1222" s="26"/>
      <c r="AV1222" s="26">
        <f t="shared" si="4834"/>
        <v>8455.6</v>
      </c>
      <c r="AW1222" s="26">
        <f t="shared" si="4835"/>
        <v>8461</v>
      </c>
      <c r="AX1222" s="26">
        <f t="shared" si="4836"/>
        <v>8461</v>
      </c>
      <c r="AY1222" s="26">
        <v>407.14600000000002</v>
      </c>
      <c r="AZ1222" s="26"/>
      <c r="BA1222" s="26"/>
      <c r="BB1222" s="26">
        <f t="shared" si="4837"/>
        <v>8862.746000000001</v>
      </c>
      <c r="BC1222" s="26">
        <f t="shared" si="4838"/>
        <v>8461</v>
      </c>
      <c r="BD1222" s="26">
        <f t="shared" si="4839"/>
        <v>8461</v>
      </c>
      <c r="BE1222" s="26"/>
      <c r="BF1222" s="26"/>
      <c r="BG1222" s="26"/>
      <c r="BH1222" s="26">
        <f t="shared" si="4840"/>
        <v>8862.746000000001</v>
      </c>
      <c r="BI1222" s="26">
        <f t="shared" si="4841"/>
        <v>8461</v>
      </c>
      <c r="BJ1222" s="26">
        <f t="shared" si="4842"/>
        <v>8461</v>
      </c>
      <c r="BK1222" s="26"/>
      <c r="BL1222" s="26"/>
      <c r="BM1222" s="26"/>
      <c r="BN1222" s="26">
        <f t="shared" si="4843"/>
        <v>8862.746000000001</v>
      </c>
      <c r="BO1222" s="26">
        <f t="shared" si="4844"/>
        <v>8461</v>
      </c>
      <c r="BP1222" s="26">
        <f t="shared" si="4845"/>
        <v>8461</v>
      </c>
      <c r="BQ1222" s="26"/>
      <c r="BR1222" s="26"/>
      <c r="BS1222" s="26">
        <f t="shared" si="4846"/>
        <v>8862.746000000001</v>
      </c>
      <c r="BT1222" s="26">
        <f t="shared" si="4847"/>
        <v>8461</v>
      </c>
      <c r="BU1222" s="26">
        <f t="shared" si="4848"/>
        <v>8461</v>
      </c>
      <c r="BV1222" s="26"/>
      <c r="BW1222" s="26"/>
      <c r="BX1222" s="26">
        <f t="shared" si="4849"/>
        <v>8862.746000000001</v>
      </c>
      <c r="BY1222" s="26">
        <f t="shared" si="4850"/>
        <v>8461</v>
      </c>
      <c r="BZ1222" s="26">
        <f t="shared" si="4851"/>
        <v>8461</v>
      </c>
      <c r="CA1222" s="26"/>
      <c r="CB1222" s="26"/>
      <c r="CC1222" s="26"/>
      <c r="CD1222" s="26">
        <f t="shared" si="5004"/>
        <v>8862.746000000001</v>
      </c>
      <c r="CE1222" s="26">
        <f t="shared" si="5005"/>
        <v>8461</v>
      </c>
      <c r="CF1222" s="26">
        <f t="shared" si="5006"/>
        <v>8461</v>
      </c>
      <c r="CG1222" s="26"/>
      <c r="CH1222" s="26"/>
      <c r="CI1222" s="26"/>
      <c r="CJ1222" s="26">
        <f t="shared" si="5007"/>
        <v>8862.746000000001</v>
      </c>
      <c r="CK1222" s="26">
        <f t="shared" si="5008"/>
        <v>8461</v>
      </c>
      <c r="CL1222" s="26">
        <f t="shared" si="5009"/>
        <v>8461</v>
      </c>
      <c r="CM1222" s="26"/>
      <c r="CN1222" s="26"/>
      <c r="CO1222" s="26"/>
      <c r="CP1222" s="26">
        <f t="shared" si="5010"/>
        <v>8862.746000000001</v>
      </c>
      <c r="CQ1222" s="26">
        <f t="shared" si="5011"/>
        <v>8461</v>
      </c>
      <c r="CR1222" s="26">
        <f t="shared" si="5012"/>
        <v>8461</v>
      </c>
      <c r="CS1222" s="26"/>
      <c r="CT1222" s="19"/>
      <c r="CU1222" s="35"/>
    </row>
    <row r="1223" spans="1:105" s="28" customFormat="1" ht="31.2" hidden="1" x14ac:dyDescent="0.3">
      <c r="A1223" s="39" t="s">
        <v>667</v>
      </c>
      <c r="B1223" s="39"/>
      <c r="C1223" s="29"/>
      <c r="D1223" s="29"/>
      <c r="E1223" s="31" t="s">
        <v>668</v>
      </c>
      <c r="F1223" s="32">
        <f t="shared" si="5062"/>
        <v>3651</v>
      </c>
      <c r="G1223" s="32">
        <f t="shared" si="5063"/>
        <v>3651</v>
      </c>
      <c r="H1223" s="32">
        <f t="shared" si="5064"/>
        <v>3651</v>
      </c>
      <c r="I1223" s="32">
        <f t="shared" si="5065"/>
        <v>0</v>
      </c>
      <c r="J1223" s="32">
        <f t="shared" si="5066"/>
        <v>0</v>
      </c>
      <c r="K1223" s="32">
        <f t="shared" si="5067"/>
        <v>0</v>
      </c>
      <c r="L1223" s="32">
        <f t="shared" si="4816"/>
        <v>3651</v>
      </c>
      <c r="M1223" s="32">
        <f t="shared" si="4817"/>
        <v>3651</v>
      </c>
      <c r="N1223" s="32">
        <f t="shared" si="4818"/>
        <v>3651</v>
      </c>
      <c r="O1223" s="32">
        <f t="shared" si="5068"/>
        <v>0</v>
      </c>
      <c r="P1223" s="32">
        <f t="shared" si="5069"/>
        <v>0</v>
      </c>
      <c r="Q1223" s="32">
        <f t="shared" si="5070"/>
        <v>0</v>
      </c>
      <c r="R1223" s="32">
        <f t="shared" si="4819"/>
        <v>3651</v>
      </c>
      <c r="S1223" s="32">
        <f t="shared" si="4820"/>
        <v>3651</v>
      </c>
      <c r="T1223" s="32">
        <f t="shared" si="4821"/>
        <v>3651</v>
      </c>
      <c r="U1223" s="32">
        <f t="shared" si="5071"/>
        <v>0</v>
      </c>
      <c r="V1223" s="32">
        <f t="shared" si="5072"/>
        <v>0</v>
      </c>
      <c r="W1223" s="32">
        <f t="shared" si="5073"/>
        <v>0</v>
      </c>
      <c r="X1223" s="32">
        <f t="shared" si="4822"/>
        <v>3651</v>
      </c>
      <c r="Y1223" s="32">
        <f t="shared" si="4823"/>
        <v>3651</v>
      </c>
      <c r="Z1223" s="32">
        <f t="shared" si="4824"/>
        <v>3651</v>
      </c>
      <c r="AA1223" s="32">
        <f t="shared" si="5074"/>
        <v>0</v>
      </c>
      <c r="AB1223" s="32">
        <f t="shared" si="5075"/>
        <v>0</v>
      </c>
      <c r="AC1223" s="32">
        <f t="shared" si="5076"/>
        <v>0</v>
      </c>
      <c r="AD1223" s="32">
        <f t="shared" si="4825"/>
        <v>3651</v>
      </c>
      <c r="AE1223" s="32">
        <f t="shared" si="4826"/>
        <v>3651</v>
      </c>
      <c r="AF1223" s="32">
        <f t="shared" si="4827"/>
        <v>3651</v>
      </c>
      <c r="AG1223" s="32">
        <f t="shared" si="5077"/>
        <v>0</v>
      </c>
      <c r="AH1223" s="32">
        <f t="shared" si="5078"/>
        <v>0</v>
      </c>
      <c r="AI1223" s="32">
        <f t="shared" si="5079"/>
        <v>0</v>
      </c>
      <c r="AJ1223" s="32">
        <f t="shared" si="4828"/>
        <v>3651</v>
      </c>
      <c r="AK1223" s="32">
        <f t="shared" si="4829"/>
        <v>3651</v>
      </c>
      <c r="AL1223" s="32">
        <f t="shared" si="4830"/>
        <v>3651</v>
      </c>
      <c r="AM1223" s="32">
        <f t="shared" si="5080"/>
        <v>0</v>
      </c>
      <c r="AN1223" s="32">
        <f t="shared" si="5081"/>
        <v>0</v>
      </c>
      <c r="AO1223" s="32">
        <f t="shared" si="5082"/>
        <v>0</v>
      </c>
      <c r="AP1223" s="32">
        <f t="shared" si="4831"/>
        <v>3651</v>
      </c>
      <c r="AQ1223" s="32">
        <f t="shared" si="4832"/>
        <v>3651</v>
      </c>
      <c r="AR1223" s="32">
        <f t="shared" si="4833"/>
        <v>3651</v>
      </c>
      <c r="AS1223" s="32">
        <f t="shared" si="5083"/>
        <v>0</v>
      </c>
      <c r="AT1223" s="32">
        <f t="shared" si="5084"/>
        <v>0</v>
      </c>
      <c r="AU1223" s="32">
        <f t="shared" si="5085"/>
        <v>0</v>
      </c>
      <c r="AV1223" s="32">
        <f t="shared" si="4834"/>
        <v>3651</v>
      </c>
      <c r="AW1223" s="32">
        <f t="shared" si="4835"/>
        <v>3651</v>
      </c>
      <c r="AX1223" s="32">
        <f t="shared" si="4836"/>
        <v>3651</v>
      </c>
      <c r="AY1223" s="32">
        <f t="shared" si="5109"/>
        <v>0</v>
      </c>
      <c r="AZ1223" s="32">
        <f t="shared" si="5087"/>
        <v>0</v>
      </c>
      <c r="BA1223" s="32">
        <f t="shared" si="5088"/>
        <v>0</v>
      </c>
      <c r="BB1223" s="32">
        <f t="shared" si="4837"/>
        <v>3651</v>
      </c>
      <c r="BC1223" s="32">
        <f t="shared" si="4838"/>
        <v>3651</v>
      </c>
      <c r="BD1223" s="32">
        <f t="shared" si="4839"/>
        <v>3651</v>
      </c>
      <c r="BE1223" s="32">
        <f t="shared" si="5089"/>
        <v>0</v>
      </c>
      <c r="BF1223" s="32">
        <f t="shared" si="5090"/>
        <v>0</v>
      </c>
      <c r="BG1223" s="32">
        <f t="shared" si="5091"/>
        <v>0</v>
      </c>
      <c r="BH1223" s="32">
        <f t="shared" si="4840"/>
        <v>3651</v>
      </c>
      <c r="BI1223" s="32">
        <f t="shared" si="4841"/>
        <v>3651</v>
      </c>
      <c r="BJ1223" s="32">
        <f t="shared" si="4842"/>
        <v>3651</v>
      </c>
      <c r="BK1223" s="32">
        <f t="shared" si="5092"/>
        <v>700</v>
      </c>
      <c r="BL1223" s="32">
        <f t="shared" si="5093"/>
        <v>0</v>
      </c>
      <c r="BM1223" s="32">
        <f t="shared" si="5094"/>
        <v>0</v>
      </c>
      <c r="BN1223" s="32">
        <f t="shared" si="4843"/>
        <v>4351</v>
      </c>
      <c r="BO1223" s="32">
        <f t="shared" si="4844"/>
        <v>3651</v>
      </c>
      <c r="BP1223" s="32">
        <f t="shared" si="4845"/>
        <v>3651</v>
      </c>
      <c r="BQ1223" s="32">
        <f t="shared" si="5095"/>
        <v>0</v>
      </c>
      <c r="BR1223" s="32">
        <f t="shared" si="5096"/>
        <v>0</v>
      </c>
      <c r="BS1223" s="26">
        <f t="shared" si="4846"/>
        <v>4351</v>
      </c>
      <c r="BT1223" s="26">
        <f t="shared" si="4847"/>
        <v>3651</v>
      </c>
      <c r="BU1223" s="26">
        <f t="shared" si="4848"/>
        <v>3651</v>
      </c>
      <c r="BV1223" s="32">
        <f t="shared" si="5097"/>
        <v>0</v>
      </c>
      <c r="BW1223" s="32">
        <f t="shared" si="5098"/>
        <v>0</v>
      </c>
      <c r="BX1223" s="32">
        <f t="shared" si="4849"/>
        <v>4351</v>
      </c>
      <c r="BY1223" s="32">
        <f t="shared" si="4850"/>
        <v>3651</v>
      </c>
      <c r="BZ1223" s="32">
        <f t="shared" si="4851"/>
        <v>3651</v>
      </c>
      <c r="CA1223" s="32">
        <f t="shared" si="5099"/>
        <v>0</v>
      </c>
      <c r="CB1223" s="32">
        <f t="shared" si="5100"/>
        <v>0</v>
      </c>
      <c r="CC1223" s="32">
        <f t="shared" si="5101"/>
        <v>0</v>
      </c>
      <c r="CD1223" s="32">
        <f t="shared" si="5004"/>
        <v>4351</v>
      </c>
      <c r="CE1223" s="32">
        <f t="shared" si="5005"/>
        <v>3651</v>
      </c>
      <c r="CF1223" s="32">
        <f t="shared" si="5006"/>
        <v>3651</v>
      </c>
      <c r="CG1223" s="32">
        <f t="shared" si="5102"/>
        <v>0</v>
      </c>
      <c r="CH1223" s="32">
        <f t="shared" si="5103"/>
        <v>0</v>
      </c>
      <c r="CI1223" s="32">
        <f t="shared" si="5104"/>
        <v>0</v>
      </c>
      <c r="CJ1223" s="32">
        <f t="shared" si="5007"/>
        <v>4351</v>
      </c>
      <c r="CK1223" s="32">
        <f t="shared" si="5008"/>
        <v>3651</v>
      </c>
      <c r="CL1223" s="32">
        <f t="shared" si="5009"/>
        <v>3651</v>
      </c>
      <c r="CM1223" s="32">
        <f t="shared" si="5105"/>
        <v>0</v>
      </c>
      <c r="CN1223" s="32">
        <f t="shared" si="5106"/>
        <v>0</v>
      </c>
      <c r="CO1223" s="32">
        <f t="shared" si="5107"/>
        <v>0</v>
      </c>
      <c r="CP1223" s="32">
        <f t="shared" si="5010"/>
        <v>4351</v>
      </c>
      <c r="CQ1223" s="32">
        <f t="shared" si="5011"/>
        <v>3651</v>
      </c>
      <c r="CR1223" s="32">
        <f t="shared" si="5012"/>
        <v>3651</v>
      </c>
      <c r="CS1223" s="32">
        <f t="shared" si="5108"/>
        <v>0</v>
      </c>
      <c r="CT1223" s="19"/>
      <c r="CU1223" s="33"/>
      <c r="CW1223" s="28" t="s">
        <v>25</v>
      </c>
    </row>
    <row r="1224" spans="1:105" ht="62.4" hidden="1" x14ac:dyDescent="0.3">
      <c r="A1224" s="36" t="s">
        <v>669</v>
      </c>
      <c r="B1224" s="36"/>
      <c r="C1224" s="16"/>
      <c r="D1224" s="16"/>
      <c r="E1224" s="34" t="s">
        <v>670</v>
      </c>
      <c r="F1224" s="26">
        <f t="shared" si="5062"/>
        <v>3651</v>
      </c>
      <c r="G1224" s="26">
        <f t="shared" si="5063"/>
        <v>3651</v>
      </c>
      <c r="H1224" s="26">
        <f t="shared" si="5064"/>
        <v>3651</v>
      </c>
      <c r="I1224" s="26">
        <f t="shared" si="5065"/>
        <v>0</v>
      </c>
      <c r="J1224" s="26">
        <f t="shared" si="5066"/>
        <v>0</v>
      </c>
      <c r="K1224" s="26">
        <f t="shared" si="5067"/>
        <v>0</v>
      </c>
      <c r="L1224" s="26">
        <f t="shared" si="4816"/>
        <v>3651</v>
      </c>
      <c r="M1224" s="26">
        <f t="shared" si="4817"/>
        <v>3651</v>
      </c>
      <c r="N1224" s="26">
        <f t="shared" si="4818"/>
        <v>3651</v>
      </c>
      <c r="O1224" s="26">
        <f t="shared" si="5068"/>
        <v>0</v>
      </c>
      <c r="P1224" s="26">
        <f t="shared" si="5069"/>
        <v>0</v>
      </c>
      <c r="Q1224" s="26">
        <f t="shared" si="5070"/>
        <v>0</v>
      </c>
      <c r="R1224" s="26">
        <f t="shared" si="4819"/>
        <v>3651</v>
      </c>
      <c r="S1224" s="26">
        <f t="shared" si="4820"/>
        <v>3651</v>
      </c>
      <c r="T1224" s="26">
        <f t="shared" si="4821"/>
        <v>3651</v>
      </c>
      <c r="U1224" s="26">
        <f t="shared" si="5071"/>
        <v>0</v>
      </c>
      <c r="V1224" s="26">
        <f t="shared" si="5072"/>
        <v>0</v>
      </c>
      <c r="W1224" s="26">
        <f t="shared" si="5073"/>
        <v>0</v>
      </c>
      <c r="X1224" s="26">
        <f t="shared" si="4822"/>
        <v>3651</v>
      </c>
      <c r="Y1224" s="26">
        <f t="shared" si="4823"/>
        <v>3651</v>
      </c>
      <c r="Z1224" s="26">
        <f t="shared" si="4824"/>
        <v>3651</v>
      </c>
      <c r="AA1224" s="26">
        <f t="shared" si="5074"/>
        <v>0</v>
      </c>
      <c r="AB1224" s="26">
        <f t="shared" si="5075"/>
        <v>0</v>
      </c>
      <c r="AC1224" s="26">
        <f t="shared" si="5076"/>
        <v>0</v>
      </c>
      <c r="AD1224" s="26">
        <f t="shared" si="4825"/>
        <v>3651</v>
      </c>
      <c r="AE1224" s="26">
        <f t="shared" si="4826"/>
        <v>3651</v>
      </c>
      <c r="AF1224" s="26">
        <f t="shared" si="4827"/>
        <v>3651</v>
      </c>
      <c r="AG1224" s="26">
        <f t="shared" si="5077"/>
        <v>0</v>
      </c>
      <c r="AH1224" s="26">
        <f t="shared" si="5078"/>
        <v>0</v>
      </c>
      <c r="AI1224" s="26">
        <f t="shared" si="5079"/>
        <v>0</v>
      </c>
      <c r="AJ1224" s="26">
        <f t="shared" si="4828"/>
        <v>3651</v>
      </c>
      <c r="AK1224" s="26">
        <f t="shared" si="4829"/>
        <v>3651</v>
      </c>
      <c r="AL1224" s="26">
        <f t="shared" si="4830"/>
        <v>3651</v>
      </c>
      <c r="AM1224" s="26">
        <f t="shared" si="5080"/>
        <v>0</v>
      </c>
      <c r="AN1224" s="26">
        <f t="shared" si="5081"/>
        <v>0</v>
      </c>
      <c r="AO1224" s="26">
        <f t="shared" si="5082"/>
        <v>0</v>
      </c>
      <c r="AP1224" s="26">
        <f t="shared" si="4831"/>
        <v>3651</v>
      </c>
      <c r="AQ1224" s="26">
        <f t="shared" si="4832"/>
        <v>3651</v>
      </c>
      <c r="AR1224" s="26">
        <f t="shared" si="4833"/>
        <v>3651</v>
      </c>
      <c r="AS1224" s="26">
        <f t="shared" si="5083"/>
        <v>0</v>
      </c>
      <c r="AT1224" s="26">
        <f t="shared" si="5084"/>
        <v>0</v>
      </c>
      <c r="AU1224" s="26">
        <f t="shared" si="5085"/>
        <v>0</v>
      </c>
      <c r="AV1224" s="26">
        <f t="shared" si="4834"/>
        <v>3651</v>
      </c>
      <c r="AW1224" s="26">
        <f t="shared" si="4835"/>
        <v>3651</v>
      </c>
      <c r="AX1224" s="26">
        <f t="shared" si="4836"/>
        <v>3651</v>
      </c>
      <c r="AY1224" s="26">
        <f t="shared" si="5109"/>
        <v>0</v>
      </c>
      <c r="AZ1224" s="26">
        <f t="shared" si="5087"/>
        <v>0</v>
      </c>
      <c r="BA1224" s="26">
        <f t="shared" si="5088"/>
        <v>0</v>
      </c>
      <c r="BB1224" s="26">
        <f t="shared" si="4837"/>
        <v>3651</v>
      </c>
      <c r="BC1224" s="26">
        <f t="shared" si="4838"/>
        <v>3651</v>
      </c>
      <c r="BD1224" s="26">
        <f t="shared" si="4839"/>
        <v>3651</v>
      </c>
      <c r="BE1224" s="26">
        <f t="shared" si="5089"/>
        <v>0</v>
      </c>
      <c r="BF1224" s="26">
        <f t="shared" si="5090"/>
        <v>0</v>
      </c>
      <c r="BG1224" s="26">
        <f t="shared" si="5091"/>
        <v>0</v>
      </c>
      <c r="BH1224" s="26">
        <f t="shared" si="4840"/>
        <v>3651</v>
      </c>
      <c r="BI1224" s="26">
        <f t="shared" si="4841"/>
        <v>3651</v>
      </c>
      <c r="BJ1224" s="26">
        <f t="shared" si="4842"/>
        <v>3651</v>
      </c>
      <c r="BK1224" s="26">
        <f t="shared" si="5092"/>
        <v>700</v>
      </c>
      <c r="BL1224" s="26">
        <f t="shared" si="5093"/>
        <v>0</v>
      </c>
      <c r="BM1224" s="26">
        <f t="shared" si="5094"/>
        <v>0</v>
      </c>
      <c r="BN1224" s="26">
        <f t="shared" si="4843"/>
        <v>4351</v>
      </c>
      <c r="BO1224" s="26">
        <f t="shared" si="4844"/>
        <v>3651</v>
      </c>
      <c r="BP1224" s="26">
        <f t="shared" si="4845"/>
        <v>3651</v>
      </c>
      <c r="BQ1224" s="26">
        <f t="shared" si="5095"/>
        <v>0</v>
      </c>
      <c r="BR1224" s="26">
        <f t="shared" si="5096"/>
        <v>0</v>
      </c>
      <c r="BS1224" s="26">
        <f t="shared" si="4846"/>
        <v>4351</v>
      </c>
      <c r="BT1224" s="26">
        <f t="shared" si="4847"/>
        <v>3651</v>
      </c>
      <c r="BU1224" s="26">
        <f t="shared" si="4848"/>
        <v>3651</v>
      </c>
      <c r="BV1224" s="26">
        <f t="shared" si="5097"/>
        <v>0</v>
      </c>
      <c r="BW1224" s="26">
        <f t="shared" si="5098"/>
        <v>0</v>
      </c>
      <c r="BX1224" s="26">
        <f t="shared" si="4849"/>
        <v>4351</v>
      </c>
      <c r="BY1224" s="26">
        <f t="shared" si="4850"/>
        <v>3651</v>
      </c>
      <c r="BZ1224" s="26">
        <f t="shared" si="4851"/>
        <v>3651</v>
      </c>
      <c r="CA1224" s="26">
        <f t="shared" si="5099"/>
        <v>0</v>
      </c>
      <c r="CB1224" s="26">
        <f t="shared" si="5100"/>
        <v>0</v>
      </c>
      <c r="CC1224" s="26">
        <f t="shared" si="5101"/>
        <v>0</v>
      </c>
      <c r="CD1224" s="26">
        <f t="shared" si="5004"/>
        <v>4351</v>
      </c>
      <c r="CE1224" s="26">
        <f t="shared" si="5005"/>
        <v>3651</v>
      </c>
      <c r="CF1224" s="26">
        <f t="shared" si="5006"/>
        <v>3651</v>
      </c>
      <c r="CG1224" s="26">
        <f t="shared" si="5102"/>
        <v>0</v>
      </c>
      <c r="CH1224" s="26">
        <f t="shared" si="5103"/>
        <v>0</v>
      </c>
      <c r="CI1224" s="26">
        <f t="shared" si="5104"/>
        <v>0</v>
      </c>
      <c r="CJ1224" s="26">
        <f t="shared" si="5007"/>
        <v>4351</v>
      </c>
      <c r="CK1224" s="26">
        <f t="shared" si="5008"/>
        <v>3651</v>
      </c>
      <c r="CL1224" s="26">
        <f t="shared" si="5009"/>
        <v>3651</v>
      </c>
      <c r="CM1224" s="26">
        <f t="shared" si="5105"/>
        <v>0</v>
      </c>
      <c r="CN1224" s="26">
        <f t="shared" si="5106"/>
        <v>0</v>
      </c>
      <c r="CO1224" s="26">
        <f t="shared" si="5107"/>
        <v>0</v>
      </c>
      <c r="CP1224" s="26">
        <f t="shared" si="5010"/>
        <v>4351</v>
      </c>
      <c r="CQ1224" s="26">
        <f t="shared" si="5011"/>
        <v>3651</v>
      </c>
      <c r="CR1224" s="26">
        <f t="shared" si="5012"/>
        <v>3651</v>
      </c>
      <c r="CS1224" s="26">
        <f t="shared" si="5108"/>
        <v>0</v>
      </c>
      <c r="CT1224" s="19"/>
      <c r="CU1224" s="35"/>
      <c r="CX1224" s="1" t="s">
        <v>26</v>
      </c>
    </row>
    <row r="1225" spans="1:105" ht="93.6" hidden="1" x14ac:dyDescent="0.3">
      <c r="A1225" s="36" t="s">
        <v>671</v>
      </c>
      <c r="B1225" s="36"/>
      <c r="C1225" s="16"/>
      <c r="D1225" s="16"/>
      <c r="E1225" s="34" t="s">
        <v>672</v>
      </c>
      <c r="F1225" s="26">
        <f t="shared" si="5062"/>
        <v>3651</v>
      </c>
      <c r="G1225" s="26">
        <f t="shared" si="5063"/>
        <v>3651</v>
      </c>
      <c r="H1225" s="26">
        <f t="shared" si="5064"/>
        <v>3651</v>
      </c>
      <c r="I1225" s="26">
        <f t="shared" si="5065"/>
        <v>0</v>
      </c>
      <c r="J1225" s="26">
        <f t="shared" si="5066"/>
        <v>0</v>
      </c>
      <c r="K1225" s="26">
        <f t="shared" si="5067"/>
        <v>0</v>
      </c>
      <c r="L1225" s="26">
        <f t="shared" si="4816"/>
        <v>3651</v>
      </c>
      <c r="M1225" s="26">
        <f t="shared" si="4817"/>
        <v>3651</v>
      </c>
      <c r="N1225" s="26">
        <f t="shared" si="4818"/>
        <v>3651</v>
      </c>
      <c r="O1225" s="26">
        <f t="shared" si="5068"/>
        <v>0</v>
      </c>
      <c r="P1225" s="26">
        <f t="shared" si="5069"/>
        <v>0</v>
      </c>
      <c r="Q1225" s="26">
        <f t="shared" si="5070"/>
        <v>0</v>
      </c>
      <c r="R1225" s="26">
        <f t="shared" si="4819"/>
        <v>3651</v>
      </c>
      <c r="S1225" s="26">
        <f t="shared" si="4820"/>
        <v>3651</v>
      </c>
      <c r="T1225" s="26">
        <f t="shared" si="4821"/>
        <v>3651</v>
      </c>
      <c r="U1225" s="26">
        <f t="shared" si="5071"/>
        <v>0</v>
      </c>
      <c r="V1225" s="26">
        <f t="shared" si="5072"/>
        <v>0</v>
      </c>
      <c r="W1225" s="26">
        <f t="shared" si="5073"/>
        <v>0</v>
      </c>
      <c r="X1225" s="26">
        <f t="shared" si="4822"/>
        <v>3651</v>
      </c>
      <c r="Y1225" s="26">
        <f t="shared" si="4823"/>
        <v>3651</v>
      </c>
      <c r="Z1225" s="26">
        <f t="shared" si="4824"/>
        <v>3651</v>
      </c>
      <c r="AA1225" s="26">
        <f t="shared" si="5074"/>
        <v>0</v>
      </c>
      <c r="AB1225" s="26">
        <f t="shared" si="5075"/>
        <v>0</v>
      </c>
      <c r="AC1225" s="26">
        <f t="shared" si="5076"/>
        <v>0</v>
      </c>
      <c r="AD1225" s="26">
        <f t="shared" si="4825"/>
        <v>3651</v>
      </c>
      <c r="AE1225" s="26">
        <f t="shared" si="4826"/>
        <v>3651</v>
      </c>
      <c r="AF1225" s="26">
        <f t="shared" si="4827"/>
        <v>3651</v>
      </c>
      <c r="AG1225" s="26">
        <f t="shared" si="5077"/>
        <v>0</v>
      </c>
      <c r="AH1225" s="26">
        <f t="shared" si="5078"/>
        <v>0</v>
      </c>
      <c r="AI1225" s="26">
        <f t="shared" si="5079"/>
        <v>0</v>
      </c>
      <c r="AJ1225" s="26">
        <f t="shared" si="4828"/>
        <v>3651</v>
      </c>
      <c r="AK1225" s="26">
        <f t="shared" si="4829"/>
        <v>3651</v>
      </c>
      <c r="AL1225" s="26">
        <f t="shared" si="4830"/>
        <v>3651</v>
      </c>
      <c r="AM1225" s="26">
        <f t="shared" si="5080"/>
        <v>0</v>
      </c>
      <c r="AN1225" s="26">
        <f t="shared" si="5081"/>
        <v>0</v>
      </c>
      <c r="AO1225" s="26">
        <f t="shared" si="5082"/>
        <v>0</v>
      </c>
      <c r="AP1225" s="26">
        <f t="shared" si="4831"/>
        <v>3651</v>
      </c>
      <c r="AQ1225" s="26">
        <f t="shared" si="4832"/>
        <v>3651</v>
      </c>
      <c r="AR1225" s="26">
        <f t="shared" si="4833"/>
        <v>3651</v>
      </c>
      <c r="AS1225" s="26">
        <f t="shared" si="5083"/>
        <v>0</v>
      </c>
      <c r="AT1225" s="26">
        <f t="shared" si="5084"/>
        <v>0</v>
      </c>
      <c r="AU1225" s="26">
        <f t="shared" si="5085"/>
        <v>0</v>
      </c>
      <c r="AV1225" s="26">
        <f t="shared" si="4834"/>
        <v>3651</v>
      </c>
      <c r="AW1225" s="26">
        <f t="shared" si="4835"/>
        <v>3651</v>
      </c>
      <c r="AX1225" s="26">
        <f t="shared" si="4836"/>
        <v>3651</v>
      </c>
      <c r="AY1225" s="26">
        <f t="shared" si="5109"/>
        <v>0</v>
      </c>
      <c r="AZ1225" s="26">
        <f t="shared" si="5087"/>
        <v>0</v>
      </c>
      <c r="BA1225" s="26">
        <f t="shared" si="5088"/>
        <v>0</v>
      </c>
      <c r="BB1225" s="26">
        <f t="shared" si="4837"/>
        <v>3651</v>
      </c>
      <c r="BC1225" s="26">
        <f t="shared" si="4838"/>
        <v>3651</v>
      </c>
      <c r="BD1225" s="26">
        <f t="shared" si="4839"/>
        <v>3651</v>
      </c>
      <c r="BE1225" s="26">
        <f t="shared" si="5089"/>
        <v>0</v>
      </c>
      <c r="BF1225" s="26">
        <f t="shared" si="5090"/>
        <v>0</v>
      </c>
      <c r="BG1225" s="26">
        <f t="shared" si="5091"/>
        <v>0</v>
      </c>
      <c r="BH1225" s="26">
        <f t="shared" si="4840"/>
        <v>3651</v>
      </c>
      <c r="BI1225" s="26">
        <f t="shared" si="4841"/>
        <v>3651</v>
      </c>
      <c r="BJ1225" s="26">
        <f t="shared" si="4842"/>
        <v>3651</v>
      </c>
      <c r="BK1225" s="26">
        <f t="shared" si="5092"/>
        <v>700</v>
      </c>
      <c r="BL1225" s="26">
        <f t="shared" si="5093"/>
        <v>0</v>
      </c>
      <c r="BM1225" s="26">
        <f t="shared" si="5094"/>
        <v>0</v>
      </c>
      <c r="BN1225" s="26">
        <f t="shared" si="4843"/>
        <v>4351</v>
      </c>
      <c r="BO1225" s="26">
        <f t="shared" si="4844"/>
        <v>3651</v>
      </c>
      <c r="BP1225" s="26">
        <f t="shared" si="4845"/>
        <v>3651</v>
      </c>
      <c r="BQ1225" s="26">
        <f t="shared" si="5095"/>
        <v>0</v>
      </c>
      <c r="BR1225" s="26">
        <f t="shared" si="5096"/>
        <v>0</v>
      </c>
      <c r="BS1225" s="26">
        <f t="shared" si="4846"/>
        <v>4351</v>
      </c>
      <c r="BT1225" s="26">
        <f t="shared" si="4847"/>
        <v>3651</v>
      </c>
      <c r="BU1225" s="26">
        <f t="shared" si="4848"/>
        <v>3651</v>
      </c>
      <c r="BV1225" s="26">
        <f t="shared" si="5097"/>
        <v>0</v>
      </c>
      <c r="BW1225" s="26">
        <f t="shared" si="5098"/>
        <v>0</v>
      </c>
      <c r="BX1225" s="26">
        <f t="shared" si="4849"/>
        <v>4351</v>
      </c>
      <c r="BY1225" s="26">
        <f t="shared" si="4850"/>
        <v>3651</v>
      </c>
      <c r="BZ1225" s="26">
        <f t="shared" si="4851"/>
        <v>3651</v>
      </c>
      <c r="CA1225" s="26">
        <f t="shared" si="5099"/>
        <v>0</v>
      </c>
      <c r="CB1225" s="26">
        <f t="shared" si="5100"/>
        <v>0</v>
      </c>
      <c r="CC1225" s="26">
        <f t="shared" si="5101"/>
        <v>0</v>
      </c>
      <c r="CD1225" s="26">
        <f t="shared" si="5004"/>
        <v>4351</v>
      </c>
      <c r="CE1225" s="26">
        <f t="shared" si="5005"/>
        <v>3651</v>
      </c>
      <c r="CF1225" s="26">
        <f t="shared" si="5006"/>
        <v>3651</v>
      </c>
      <c r="CG1225" s="26">
        <f t="shared" si="5102"/>
        <v>0</v>
      </c>
      <c r="CH1225" s="26">
        <f t="shared" si="5103"/>
        <v>0</v>
      </c>
      <c r="CI1225" s="26">
        <f t="shared" si="5104"/>
        <v>0</v>
      </c>
      <c r="CJ1225" s="26">
        <f t="shared" si="5007"/>
        <v>4351</v>
      </c>
      <c r="CK1225" s="26">
        <f t="shared" si="5008"/>
        <v>3651</v>
      </c>
      <c r="CL1225" s="26">
        <f t="shared" si="5009"/>
        <v>3651</v>
      </c>
      <c r="CM1225" s="26">
        <f t="shared" si="5105"/>
        <v>0</v>
      </c>
      <c r="CN1225" s="26">
        <f t="shared" si="5106"/>
        <v>0</v>
      </c>
      <c r="CO1225" s="26">
        <f t="shared" si="5107"/>
        <v>0</v>
      </c>
      <c r="CP1225" s="26">
        <f t="shared" si="5010"/>
        <v>4351</v>
      </c>
      <c r="CQ1225" s="26">
        <f t="shared" si="5011"/>
        <v>3651</v>
      </c>
      <c r="CR1225" s="26">
        <f t="shared" si="5012"/>
        <v>3651</v>
      </c>
      <c r="CS1225" s="26">
        <f t="shared" si="5108"/>
        <v>0</v>
      </c>
      <c r="CT1225" s="19"/>
      <c r="CU1225" s="35"/>
      <c r="DA1225" s="1" t="s">
        <v>29</v>
      </c>
    </row>
    <row r="1226" spans="1:105" ht="31.2" hidden="1" x14ac:dyDescent="0.3">
      <c r="A1226" s="36" t="s">
        <v>671</v>
      </c>
      <c r="B1226" s="36" t="s">
        <v>641</v>
      </c>
      <c r="C1226" s="16"/>
      <c r="D1226" s="16"/>
      <c r="E1226" s="34" t="s">
        <v>38</v>
      </c>
      <c r="F1226" s="26">
        <f t="shared" si="5062"/>
        <v>3651</v>
      </c>
      <c r="G1226" s="26">
        <f t="shared" si="5063"/>
        <v>3651</v>
      </c>
      <c r="H1226" s="26">
        <f t="shared" si="5064"/>
        <v>3651</v>
      </c>
      <c r="I1226" s="26">
        <f t="shared" si="5065"/>
        <v>0</v>
      </c>
      <c r="J1226" s="26">
        <f t="shared" si="5066"/>
        <v>0</v>
      </c>
      <c r="K1226" s="26">
        <f t="shared" si="5067"/>
        <v>0</v>
      </c>
      <c r="L1226" s="26">
        <f t="shared" si="4816"/>
        <v>3651</v>
      </c>
      <c r="M1226" s="26">
        <f t="shared" si="4817"/>
        <v>3651</v>
      </c>
      <c r="N1226" s="26">
        <f t="shared" si="4818"/>
        <v>3651</v>
      </c>
      <c r="O1226" s="26">
        <f t="shared" si="5068"/>
        <v>0</v>
      </c>
      <c r="P1226" s="26">
        <f t="shared" si="5069"/>
        <v>0</v>
      </c>
      <c r="Q1226" s="26">
        <f t="shared" si="5070"/>
        <v>0</v>
      </c>
      <c r="R1226" s="26">
        <f t="shared" si="4819"/>
        <v>3651</v>
      </c>
      <c r="S1226" s="26">
        <f t="shared" si="4820"/>
        <v>3651</v>
      </c>
      <c r="T1226" s="26">
        <f t="shared" si="4821"/>
        <v>3651</v>
      </c>
      <c r="U1226" s="26">
        <f t="shared" si="5071"/>
        <v>0</v>
      </c>
      <c r="V1226" s="26">
        <f t="shared" si="5072"/>
        <v>0</v>
      </c>
      <c r="W1226" s="26">
        <f t="shared" si="5073"/>
        <v>0</v>
      </c>
      <c r="X1226" s="26">
        <f t="shared" si="4822"/>
        <v>3651</v>
      </c>
      <c r="Y1226" s="26">
        <f t="shared" si="4823"/>
        <v>3651</v>
      </c>
      <c r="Z1226" s="26">
        <f t="shared" si="4824"/>
        <v>3651</v>
      </c>
      <c r="AA1226" s="26">
        <f t="shared" si="5074"/>
        <v>0</v>
      </c>
      <c r="AB1226" s="26">
        <f t="shared" si="5075"/>
        <v>0</v>
      </c>
      <c r="AC1226" s="26">
        <f t="shared" si="5076"/>
        <v>0</v>
      </c>
      <c r="AD1226" s="26">
        <f t="shared" si="4825"/>
        <v>3651</v>
      </c>
      <c r="AE1226" s="26">
        <f t="shared" si="4826"/>
        <v>3651</v>
      </c>
      <c r="AF1226" s="26">
        <f t="shared" si="4827"/>
        <v>3651</v>
      </c>
      <c r="AG1226" s="26">
        <f t="shared" si="5077"/>
        <v>0</v>
      </c>
      <c r="AH1226" s="26">
        <f t="shared" si="5078"/>
        <v>0</v>
      </c>
      <c r="AI1226" s="26">
        <f t="shared" si="5079"/>
        <v>0</v>
      </c>
      <c r="AJ1226" s="26">
        <f t="shared" si="4828"/>
        <v>3651</v>
      </c>
      <c r="AK1226" s="26">
        <f t="shared" si="4829"/>
        <v>3651</v>
      </c>
      <c r="AL1226" s="26">
        <f t="shared" si="4830"/>
        <v>3651</v>
      </c>
      <c r="AM1226" s="26">
        <f t="shared" si="5080"/>
        <v>0</v>
      </c>
      <c r="AN1226" s="26">
        <f t="shared" si="5081"/>
        <v>0</v>
      </c>
      <c r="AO1226" s="26">
        <f t="shared" si="5082"/>
        <v>0</v>
      </c>
      <c r="AP1226" s="26">
        <f t="shared" si="4831"/>
        <v>3651</v>
      </c>
      <c r="AQ1226" s="26">
        <f t="shared" si="4832"/>
        <v>3651</v>
      </c>
      <c r="AR1226" s="26">
        <f t="shared" si="4833"/>
        <v>3651</v>
      </c>
      <c r="AS1226" s="26">
        <f t="shared" si="5083"/>
        <v>0</v>
      </c>
      <c r="AT1226" s="26">
        <f t="shared" si="5084"/>
        <v>0</v>
      </c>
      <c r="AU1226" s="26">
        <f t="shared" si="5085"/>
        <v>0</v>
      </c>
      <c r="AV1226" s="26">
        <f t="shared" si="4834"/>
        <v>3651</v>
      </c>
      <c r="AW1226" s="26">
        <f t="shared" si="4835"/>
        <v>3651</v>
      </c>
      <c r="AX1226" s="26">
        <f t="shared" si="4836"/>
        <v>3651</v>
      </c>
      <c r="AY1226" s="26">
        <f t="shared" si="5109"/>
        <v>0</v>
      </c>
      <c r="AZ1226" s="26">
        <f t="shared" si="5087"/>
        <v>0</v>
      </c>
      <c r="BA1226" s="26">
        <f t="shared" si="5088"/>
        <v>0</v>
      </c>
      <c r="BB1226" s="26">
        <f t="shared" si="4837"/>
        <v>3651</v>
      </c>
      <c r="BC1226" s="26">
        <f t="shared" si="4838"/>
        <v>3651</v>
      </c>
      <c r="BD1226" s="26">
        <f t="shared" si="4839"/>
        <v>3651</v>
      </c>
      <c r="BE1226" s="26">
        <f t="shared" si="5089"/>
        <v>0</v>
      </c>
      <c r="BF1226" s="26">
        <f t="shared" si="5090"/>
        <v>0</v>
      </c>
      <c r="BG1226" s="26">
        <f t="shared" si="5091"/>
        <v>0</v>
      </c>
      <c r="BH1226" s="26">
        <f t="shared" si="4840"/>
        <v>3651</v>
      </c>
      <c r="BI1226" s="26">
        <f t="shared" si="4841"/>
        <v>3651</v>
      </c>
      <c r="BJ1226" s="26">
        <f t="shared" si="4842"/>
        <v>3651</v>
      </c>
      <c r="BK1226" s="26">
        <f t="shared" si="5092"/>
        <v>700</v>
      </c>
      <c r="BL1226" s="26">
        <f t="shared" si="5093"/>
        <v>0</v>
      </c>
      <c r="BM1226" s="26">
        <f t="shared" si="5094"/>
        <v>0</v>
      </c>
      <c r="BN1226" s="26">
        <f t="shared" si="4843"/>
        <v>4351</v>
      </c>
      <c r="BO1226" s="26">
        <f t="shared" si="4844"/>
        <v>3651</v>
      </c>
      <c r="BP1226" s="26">
        <f t="shared" si="4845"/>
        <v>3651</v>
      </c>
      <c r="BQ1226" s="26">
        <f t="shared" si="5095"/>
        <v>0</v>
      </c>
      <c r="BR1226" s="26">
        <f t="shared" si="5096"/>
        <v>0</v>
      </c>
      <c r="BS1226" s="26">
        <f t="shared" si="4846"/>
        <v>4351</v>
      </c>
      <c r="BT1226" s="26">
        <f t="shared" si="4847"/>
        <v>3651</v>
      </c>
      <c r="BU1226" s="26">
        <f t="shared" si="4848"/>
        <v>3651</v>
      </c>
      <c r="BV1226" s="26">
        <f t="shared" si="5097"/>
        <v>0</v>
      </c>
      <c r="BW1226" s="26">
        <f t="shared" si="5098"/>
        <v>0</v>
      </c>
      <c r="BX1226" s="26">
        <f t="shared" si="4849"/>
        <v>4351</v>
      </c>
      <c r="BY1226" s="26">
        <f t="shared" si="4850"/>
        <v>3651</v>
      </c>
      <c r="BZ1226" s="26">
        <f t="shared" si="4851"/>
        <v>3651</v>
      </c>
      <c r="CA1226" s="26">
        <f t="shared" si="5099"/>
        <v>0</v>
      </c>
      <c r="CB1226" s="26">
        <f t="shared" si="5100"/>
        <v>0</v>
      </c>
      <c r="CC1226" s="26">
        <f t="shared" si="5101"/>
        <v>0</v>
      </c>
      <c r="CD1226" s="26">
        <f t="shared" si="5004"/>
        <v>4351</v>
      </c>
      <c r="CE1226" s="26">
        <f t="shared" si="5005"/>
        <v>3651</v>
      </c>
      <c r="CF1226" s="26">
        <f t="shared" si="5006"/>
        <v>3651</v>
      </c>
      <c r="CG1226" s="26">
        <f t="shared" si="5102"/>
        <v>0</v>
      </c>
      <c r="CH1226" s="26">
        <f t="shared" si="5103"/>
        <v>0</v>
      </c>
      <c r="CI1226" s="26">
        <f t="shared" si="5104"/>
        <v>0</v>
      </c>
      <c r="CJ1226" s="26">
        <f t="shared" si="5007"/>
        <v>4351</v>
      </c>
      <c r="CK1226" s="26">
        <f t="shared" si="5008"/>
        <v>3651</v>
      </c>
      <c r="CL1226" s="26">
        <f t="shared" si="5009"/>
        <v>3651</v>
      </c>
      <c r="CM1226" s="26">
        <f t="shared" si="5105"/>
        <v>0</v>
      </c>
      <c r="CN1226" s="26">
        <f t="shared" si="5106"/>
        <v>0</v>
      </c>
      <c r="CO1226" s="26">
        <f t="shared" si="5107"/>
        <v>0</v>
      </c>
      <c r="CP1226" s="26">
        <f t="shared" si="5010"/>
        <v>4351</v>
      </c>
      <c r="CQ1226" s="26">
        <f t="shared" si="5011"/>
        <v>3651</v>
      </c>
      <c r="CR1226" s="26">
        <f t="shared" si="5012"/>
        <v>3651</v>
      </c>
      <c r="CS1226" s="26">
        <f t="shared" si="5108"/>
        <v>0</v>
      </c>
      <c r="CT1226" s="19"/>
      <c r="CU1226" s="35"/>
      <c r="CY1226" s="1" t="s">
        <v>27</v>
      </c>
    </row>
    <row r="1227" spans="1:105" ht="46.8" hidden="1" x14ac:dyDescent="0.3">
      <c r="A1227" s="36" t="s">
        <v>671</v>
      </c>
      <c r="B1227" s="17">
        <v>240</v>
      </c>
      <c r="C1227" s="16"/>
      <c r="D1227" s="16"/>
      <c r="E1227" s="34" t="s">
        <v>39</v>
      </c>
      <c r="F1227" s="26">
        <f t="shared" si="5062"/>
        <v>3651</v>
      </c>
      <c r="G1227" s="26">
        <f t="shared" si="5063"/>
        <v>3651</v>
      </c>
      <c r="H1227" s="26">
        <f t="shared" si="5064"/>
        <v>3651</v>
      </c>
      <c r="I1227" s="26">
        <f t="shared" si="5065"/>
        <v>0</v>
      </c>
      <c r="J1227" s="26">
        <f t="shared" si="5066"/>
        <v>0</v>
      </c>
      <c r="K1227" s="26">
        <f t="shared" si="5067"/>
        <v>0</v>
      </c>
      <c r="L1227" s="26">
        <f t="shared" ref="L1227:L1290" si="5110">F1227+I1227</f>
        <v>3651</v>
      </c>
      <c r="M1227" s="26">
        <f t="shared" ref="M1227:M1290" si="5111">G1227+J1227</f>
        <v>3651</v>
      </c>
      <c r="N1227" s="26">
        <f t="shared" ref="N1227:N1290" si="5112">H1227+K1227</f>
        <v>3651</v>
      </c>
      <c r="O1227" s="26">
        <f t="shared" si="5068"/>
        <v>0</v>
      </c>
      <c r="P1227" s="26">
        <f t="shared" si="5069"/>
        <v>0</v>
      </c>
      <c r="Q1227" s="26">
        <f t="shared" si="5070"/>
        <v>0</v>
      </c>
      <c r="R1227" s="26">
        <f t="shared" ref="R1227:R1290" si="5113">L1227+O1227</f>
        <v>3651</v>
      </c>
      <c r="S1227" s="26">
        <f t="shared" ref="S1227:S1290" si="5114">M1227+P1227</f>
        <v>3651</v>
      </c>
      <c r="T1227" s="26">
        <f t="shared" ref="T1227:T1290" si="5115">N1227+Q1227</f>
        <v>3651</v>
      </c>
      <c r="U1227" s="26">
        <f t="shared" si="5071"/>
        <v>0</v>
      </c>
      <c r="V1227" s="26">
        <f t="shared" si="5072"/>
        <v>0</v>
      </c>
      <c r="W1227" s="26">
        <f t="shared" si="5073"/>
        <v>0</v>
      </c>
      <c r="X1227" s="26">
        <f t="shared" ref="X1227:X1290" si="5116">R1227+U1227</f>
        <v>3651</v>
      </c>
      <c r="Y1227" s="26">
        <f t="shared" ref="Y1227:Y1290" si="5117">S1227+V1227</f>
        <v>3651</v>
      </c>
      <c r="Z1227" s="26">
        <f t="shared" ref="Z1227:Z1290" si="5118">T1227+W1227</f>
        <v>3651</v>
      </c>
      <c r="AA1227" s="26">
        <f t="shared" si="5074"/>
        <v>0</v>
      </c>
      <c r="AB1227" s="26">
        <f t="shared" si="5075"/>
        <v>0</v>
      </c>
      <c r="AC1227" s="26">
        <f t="shared" si="5076"/>
        <v>0</v>
      </c>
      <c r="AD1227" s="26">
        <f t="shared" ref="AD1227:AD1290" si="5119">X1227+AA1227</f>
        <v>3651</v>
      </c>
      <c r="AE1227" s="26">
        <f t="shared" ref="AE1227:AE1290" si="5120">Y1227+AB1227</f>
        <v>3651</v>
      </c>
      <c r="AF1227" s="26">
        <f t="shared" ref="AF1227:AF1290" si="5121">Z1227+AC1227</f>
        <v>3651</v>
      </c>
      <c r="AG1227" s="26">
        <f t="shared" si="5077"/>
        <v>0</v>
      </c>
      <c r="AH1227" s="26">
        <f t="shared" si="5078"/>
        <v>0</v>
      </c>
      <c r="AI1227" s="26">
        <f t="shared" si="5079"/>
        <v>0</v>
      </c>
      <c r="AJ1227" s="26">
        <f t="shared" ref="AJ1227:AJ1290" si="5122">AD1227+AG1227</f>
        <v>3651</v>
      </c>
      <c r="AK1227" s="26">
        <f t="shared" ref="AK1227:AK1290" si="5123">AE1227+AH1227</f>
        <v>3651</v>
      </c>
      <c r="AL1227" s="26">
        <f t="shared" ref="AL1227:AL1290" si="5124">AF1227+AI1227</f>
        <v>3651</v>
      </c>
      <c r="AM1227" s="26">
        <f t="shared" si="5080"/>
        <v>0</v>
      </c>
      <c r="AN1227" s="26">
        <f t="shared" si="5081"/>
        <v>0</v>
      </c>
      <c r="AO1227" s="26">
        <f t="shared" si="5082"/>
        <v>0</v>
      </c>
      <c r="AP1227" s="26">
        <f t="shared" ref="AP1227:AP1290" si="5125">AJ1227+AM1227</f>
        <v>3651</v>
      </c>
      <c r="AQ1227" s="26">
        <f t="shared" ref="AQ1227:AQ1290" si="5126">AK1227+AN1227</f>
        <v>3651</v>
      </c>
      <c r="AR1227" s="26">
        <f t="shared" ref="AR1227:AR1290" si="5127">AL1227+AO1227</f>
        <v>3651</v>
      </c>
      <c r="AS1227" s="26">
        <f t="shared" si="5083"/>
        <v>0</v>
      </c>
      <c r="AT1227" s="26">
        <f t="shared" si="5084"/>
        <v>0</v>
      </c>
      <c r="AU1227" s="26">
        <f t="shared" si="5085"/>
        <v>0</v>
      </c>
      <c r="AV1227" s="26">
        <f t="shared" ref="AV1227:AV1290" si="5128">AP1227+AS1227</f>
        <v>3651</v>
      </c>
      <c r="AW1227" s="26">
        <f t="shared" ref="AW1227:AW1290" si="5129">AQ1227+AT1227</f>
        <v>3651</v>
      </c>
      <c r="AX1227" s="26">
        <f t="shared" ref="AX1227:AX1290" si="5130">AR1227+AU1227</f>
        <v>3651</v>
      </c>
      <c r="AY1227" s="26">
        <f t="shared" si="5109"/>
        <v>0</v>
      </c>
      <c r="AZ1227" s="26">
        <f t="shared" si="5087"/>
        <v>0</v>
      </c>
      <c r="BA1227" s="26">
        <f t="shared" si="5088"/>
        <v>0</v>
      </c>
      <c r="BB1227" s="26">
        <f t="shared" ref="BB1227:BB1290" si="5131">AV1227+AY1227</f>
        <v>3651</v>
      </c>
      <c r="BC1227" s="26">
        <f t="shared" ref="BC1227:BC1290" si="5132">AW1227+AZ1227</f>
        <v>3651</v>
      </c>
      <c r="BD1227" s="26">
        <f t="shared" ref="BD1227:BD1290" si="5133">AX1227+BA1227</f>
        <v>3651</v>
      </c>
      <c r="BE1227" s="26">
        <f t="shared" si="5089"/>
        <v>0</v>
      </c>
      <c r="BF1227" s="26">
        <f t="shared" si="5090"/>
        <v>0</v>
      </c>
      <c r="BG1227" s="26">
        <f t="shared" si="5091"/>
        <v>0</v>
      </c>
      <c r="BH1227" s="26">
        <f t="shared" ref="BH1227:BH1290" si="5134">BB1227+BE1227</f>
        <v>3651</v>
      </c>
      <c r="BI1227" s="26">
        <f t="shared" ref="BI1227:BI1290" si="5135">BC1227+BF1227</f>
        <v>3651</v>
      </c>
      <c r="BJ1227" s="26">
        <f t="shared" ref="BJ1227:BJ1290" si="5136">BD1227+BG1227</f>
        <v>3651</v>
      </c>
      <c r="BK1227" s="26">
        <f t="shared" si="5092"/>
        <v>700</v>
      </c>
      <c r="BL1227" s="26">
        <f t="shared" si="5093"/>
        <v>0</v>
      </c>
      <c r="BM1227" s="26">
        <f t="shared" si="5094"/>
        <v>0</v>
      </c>
      <c r="BN1227" s="26">
        <f t="shared" ref="BN1227:BN1290" si="5137">BH1227+BK1227</f>
        <v>4351</v>
      </c>
      <c r="BO1227" s="26">
        <f t="shared" ref="BO1227:BO1290" si="5138">BI1227+BL1227</f>
        <v>3651</v>
      </c>
      <c r="BP1227" s="26">
        <f t="shared" ref="BP1227:BP1290" si="5139">BJ1227+BM1227</f>
        <v>3651</v>
      </c>
      <c r="BQ1227" s="26">
        <f t="shared" si="5095"/>
        <v>0</v>
      </c>
      <c r="BR1227" s="26">
        <f t="shared" si="5096"/>
        <v>0</v>
      </c>
      <c r="BS1227" s="26">
        <f t="shared" ref="BS1227:BS1290" si="5140">BQ1227+BN1227</f>
        <v>4351</v>
      </c>
      <c r="BT1227" s="26">
        <f t="shared" ref="BT1227:BT1290" si="5141">BR1227+BO1227</f>
        <v>3651</v>
      </c>
      <c r="BU1227" s="26">
        <f t="shared" ref="BU1227:BU1290" si="5142">BP1227</f>
        <v>3651</v>
      </c>
      <c r="BV1227" s="26">
        <f t="shared" si="5097"/>
        <v>0</v>
      </c>
      <c r="BW1227" s="26">
        <f t="shared" si="5098"/>
        <v>0</v>
      </c>
      <c r="BX1227" s="26">
        <f t="shared" ref="BX1227:BX1290" si="5143">BS1227</f>
        <v>4351</v>
      </c>
      <c r="BY1227" s="26">
        <f t="shared" ref="BY1227:BY1290" si="5144">BT1227+BV1227</f>
        <v>3651</v>
      </c>
      <c r="BZ1227" s="26">
        <f t="shared" ref="BZ1227:BZ1290" si="5145">BU1227+BW1227</f>
        <v>3651</v>
      </c>
      <c r="CA1227" s="26">
        <f t="shared" si="5099"/>
        <v>0</v>
      </c>
      <c r="CB1227" s="26">
        <f t="shared" si="5100"/>
        <v>0</v>
      </c>
      <c r="CC1227" s="26">
        <f t="shared" si="5101"/>
        <v>0</v>
      </c>
      <c r="CD1227" s="26">
        <f t="shared" si="5004"/>
        <v>4351</v>
      </c>
      <c r="CE1227" s="26">
        <f t="shared" si="5005"/>
        <v>3651</v>
      </c>
      <c r="CF1227" s="26">
        <f t="shared" si="5006"/>
        <v>3651</v>
      </c>
      <c r="CG1227" s="26">
        <f t="shared" si="5102"/>
        <v>0</v>
      </c>
      <c r="CH1227" s="26">
        <f t="shared" si="5103"/>
        <v>0</v>
      </c>
      <c r="CI1227" s="26">
        <f t="shared" si="5104"/>
        <v>0</v>
      </c>
      <c r="CJ1227" s="26">
        <f t="shared" si="5007"/>
        <v>4351</v>
      </c>
      <c r="CK1227" s="26">
        <f t="shared" si="5008"/>
        <v>3651</v>
      </c>
      <c r="CL1227" s="26">
        <f t="shared" si="5009"/>
        <v>3651</v>
      </c>
      <c r="CM1227" s="26">
        <f t="shared" si="5105"/>
        <v>0</v>
      </c>
      <c r="CN1227" s="26">
        <f t="shared" si="5106"/>
        <v>0</v>
      </c>
      <c r="CO1227" s="26">
        <f t="shared" si="5107"/>
        <v>0</v>
      </c>
      <c r="CP1227" s="26">
        <f t="shared" si="5010"/>
        <v>4351</v>
      </c>
      <c r="CQ1227" s="26">
        <f t="shared" si="5011"/>
        <v>3651</v>
      </c>
      <c r="CR1227" s="26">
        <f t="shared" si="5012"/>
        <v>3651</v>
      </c>
      <c r="CS1227" s="26">
        <f t="shared" si="5108"/>
        <v>0</v>
      </c>
      <c r="CT1227" s="19"/>
      <c r="CU1227" s="35"/>
      <c r="CZ1227" s="1" t="s">
        <v>28</v>
      </c>
    </row>
    <row r="1228" spans="1:105" ht="31.2" hidden="1" x14ac:dyDescent="0.3">
      <c r="A1228" s="36" t="s">
        <v>671</v>
      </c>
      <c r="B1228" s="17">
        <v>240</v>
      </c>
      <c r="C1228" s="16" t="s">
        <v>393</v>
      </c>
      <c r="D1228" s="16" t="s">
        <v>625</v>
      </c>
      <c r="E1228" s="34" t="s">
        <v>626</v>
      </c>
      <c r="F1228" s="26">
        <v>3651</v>
      </c>
      <c r="G1228" s="26">
        <v>3651</v>
      </c>
      <c r="H1228" s="26">
        <v>3651</v>
      </c>
      <c r="I1228" s="26"/>
      <c r="J1228" s="26"/>
      <c r="K1228" s="26"/>
      <c r="L1228" s="26">
        <f t="shared" si="5110"/>
        <v>3651</v>
      </c>
      <c r="M1228" s="26">
        <f t="shared" si="5111"/>
        <v>3651</v>
      </c>
      <c r="N1228" s="26">
        <f t="shared" si="5112"/>
        <v>3651</v>
      </c>
      <c r="O1228" s="26"/>
      <c r="P1228" s="26"/>
      <c r="Q1228" s="26"/>
      <c r="R1228" s="26">
        <f t="shared" si="5113"/>
        <v>3651</v>
      </c>
      <c r="S1228" s="26">
        <f t="shared" si="5114"/>
        <v>3651</v>
      </c>
      <c r="T1228" s="26">
        <f t="shared" si="5115"/>
        <v>3651</v>
      </c>
      <c r="U1228" s="26"/>
      <c r="V1228" s="26"/>
      <c r="W1228" s="26"/>
      <c r="X1228" s="26">
        <f t="shared" si="5116"/>
        <v>3651</v>
      </c>
      <c r="Y1228" s="26">
        <f t="shared" si="5117"/>
        <v>3651</v>
      </c>
      <c r="Z1228" s="26">
        <f t="shared" si="5118"/>
        <v>3651</v>
      </c>
      <c r="AA1228" s="26"/>
      <c r="AB1228" s="26"/>
      <c r="AC1228" s="26"/>
      <c r="AD1228" s="26">
        <f t="shared" si="5119"/>
        <v>3651</v>
      </c>
      <c r="AE1228" s="26">
        <f t="shared" si="5120"/>
        <v>3651</v>
      </c>
      <c r="AF1228" s="26">
        <f t="shared" si="5121"/>
        <v>3651</v>
      </c>
      <c r="AG1228" s="26"/>
      <c r="AH1228" s="26"/>
      <c r="AI1228" s="26"/>
      <c r="AJ1228" s="26">
        <f t="shared" si="5122"/>
        <v>3651</v>
      </c>
      <c r="AK1228" s="26">
        <f t="shared" si="5123"/>
        <v>3651</v>
      </c>
      <c r="AL1228" s="26">
        <f t="shared" si="5124"/>
        <v>3651</v>
      </c>
      <c r="AM1228" s="26"/>
      <c r="AN1228" s="26"/>
      <c r="AO1228" s="26"/>
      <c r="AP1228" s="26">
        <f t="shared" si="5125"/>
        <v>3651</v>
      </c>
      <c r="AQ1228" s="26">
        <f t="shared" si="5126"/>
        <v>3651</v>
      </c>
      <c r="AR1228" s="26">
        <f t="shared" si="5127"/>
        <v>3651</v>
      </c>
      <c r="AS1228" s="26"/>
      <c r="AT1228" s="26"/>
      <c r="AU1228" s="26"/>
      <c r="AV1228" s="26">
        <f t="shared" si="5128"/>
        <v>3651</v>
      </c>
      <c r="AW1228" s="26">
        <f t="shared" si="5129"/>
        <v>3651</v>
      </c>
      <c r="AX1228" s="26">
        <f t="shared" si="5130"/>
        <v>3651</v>
      </c>
      <c r="AY1228" s="26"/>
      <c r="AZ1228" s="26"/>
      <c r="BA1228" s="26"/>
      <c r="BB1228" s="26">
        <f t="shared" si="5131"/>
        <v>3651</v>
      </c>
      <c r="BC1228" s="26">
        <f t="shared" si="5132"/>
        <v>3651</v>
      </c>
      <c r="BD1228" s="26">
        <f t="shared" si="5133"/>
        <v>3651</v>
      </c>
      <c r="BE1228" s="26"/>
      <c r="BF1228" s="26"/>
      <c r="BG1228" s="26"/>
      <c r="BH1228" s="26">
        <f t="shared" si="5134"/>
        <v>3651</v>
      </c>
      <c r="BI1228" s="26">
        <f t="shared" si="5135"/>
        <v>3651</v>
      </c>
      <c r="BJ1228" s="26">
        <f t="shared" si="5136"/>
        <v>3651</v>
      </c>
      <c r="BK1228" s="26">
        <v>700</v>
      </c>
      <c r="BL1228" s="26"/>
      <c r="BM1228" s="26"/>
      <c r="BN1228" s="26">
        <f t="shared" si="5137"/>
        <v>4351</v>
      </c>
      <c r="BO1228" s="26">
        <f t="shared" si="5138"/>
        <v>3651</v>
      </c>
      <c r="BP1228" s="26">
        <f t="shared" si="5139"/>
        <v>3651</v>
      </c>
      <c r="BQ1228" s="26"/>
      <c r="BR1228" s="26"/>
      <c r="BS1228" s="26">
        <f t="shared" si="5140"/>
        <v>4351</v>
      </c>
      <c r="BT1228" s="26">
        <f t="shared" si="5141"/>
        <v>3651</v>
      </c>
      <c r="BU1228" s="26">
        <f t="shared" si="5142"/>
        <v>3651</v>
      </c>
      <c r="BV1228" s="26"/>
      <c r="BW1228" s="26"/>
      <c r="BX1228" s="26">
        <f t="shared" si="5143"/>
        <v>4351</v>
      </c>
      <c r="BY1228" s="26">
        <f t="shared" si="5144"/>
        <v>3651</v>
      </c>
      <c r="BZ1228" s="26">
        <f t="shared" si="5145"/>
        <v>3651</v>
      </c>
      <c r="CA1228" s="26"/>
      <c r="CB1228" s="26"/>
      <c r="CC1228" s="26"/>
      <c r="CD1228" s="26">
        <f t="shared" si="5004"/>
        <v>4351</v>
      </c>
      <c r="CE1228" s="26">
        <f t="shared" si="5005"/>
        <v>3651</v>
      </c>
      <c r="CF1228" s="26">
        <f t="shared" si="5006"/>
        <v>3651</v>
      </c>
      <c r="CG1228" s="26"/>
      <c r="CH1228" s="26"/>
      <c r="CI1228" s="26"/>
      <c r="CJ1228" s="26">
        <f t="shared" si="5007"/>
        <v>4351</v>
      </c>
      <c r="CK1228" s="26">
        <f t="shared" si="5008"/>
        <v>3651</v>
      </c>
      <c r="CL1228" s="26">
        <f t="shared" si="5009"/>
        <v>3651</v>
      </c>
      <c r="CM1228" s="26"/>
      <c r="CN1228" s="26"/>
      <c r="CO1228" s="26"/>
      <c r="CP1228" s="26">
        <f t="shared" si="5010"/>
        <v>4351</v>
      </c>
      <c r="CQ1228" s="26">
        <f t="shared" si="5011"/>
        <v>3651</v>
      </c>
      <c r="CR1228" s="26">
        <f t="shared" si="5012"/>
        <v>3651</v>
      </c>
      <c r="CS1228" s="26"/>
      <c r="CT1228" s="19"/>
      <c r="CU1228" s="35"/>
    </row>
    <row r="1229" spans="1:105" s="21" customFormat="1" ht="31.2" hidden="1" x14ac:dyDescent="0.3">
      <c r="A1229" s="22" t="s">
        <v>673</v>
      </c>
      <c r="B1229" s="23"/>
      <c r="C1229" s="22"/>
      <c r="D1229" s="22"/>
      <c r="E1229" s="24" t="s">
        <v>674</v>
      </c>
      <c r="F1229" s="25">
        <f t="shared" ref="F1229:K1229" si="5146">F1230+F1309+F1324</f>
        <v>4079978.7999999993</v>
      </c>
      <c r="G1229" s="25">
        <f t="shared" si="5146"/>
        <v>4141002</v>
      </c>
      <c r="H1229" s="25">
        <f t="shared" si="5146"/>
        <v>3903169</v>
      </c>
      <c r="I1229" s="25">
        <f t="shared" si="5146"/>
        <v>21752.828999999998</v>
      </c>
      <c r="J1229" s="25">
        <f t="shared" si="5146"/>
        <v>15414.099999999999</v>
      </c>
      <c r="K1229" s="25">
        <f t="shared" si="5146"/>
        <v>15414.099999999999</v>
      </c>
      <c r="L1229" s="25">
        <f t="shared" si="5110"/>
        <v>4101731.6289999993</v>
      </c>
      <c r="M1229" s="25">
        <f t="shared" si="5111"/>
        <v>4156416.1</v>
      </c>
      <c r="N1229" s="25">
        <f t="shared" si="5112"/>
        <v>3918583.1</v>
      </c>
      <c r="O1229" s="25">
        <f>O1230+O1309+O1324</f>
        <v>802483.33</v>
      </c>
      <c r="P1229" s="25">
        <f>P1230+P1309+P1324</f>
        <v>901071.20900000003</v>
      </c>
      <c r="Q1229" s="25">
        <f>Q1230+Q1309+Q1324</f>
        <v>884430.8</v>
      </c>
      <c r="R1229" s="25">
        <f t="shared" si="5113"/>
        <v>4904214.9589999989</v>
      </c>
      <c r="S1229" s="25">
        <f t="shared" si="5114"/>
        <v>5057487.3090000004</v>
      </c>
      <c r="T1229" s="25">
        <f t="shared" si="5115"/>
        <v>4803013.9000000004</v>
      </c>
      <c r="U1229" s="25">
        <f>U1230+U1309+U1324</f>
        <v>0</v>
      </c>
      <c r="V1229" s="25">
        <f>V1230+V1309+V1324</f>
        <v>0</v>
      </c>
      <c r="W1229" s="25">
        <f>W1230+W1309+W1324</f>
        <v>0</v>
      </c>
      <c r="X1229" s="25">
        <f t="shared" si="5116"/>
        <v>4904214.9589999989</v>
      </c>
      <c r="Y1229" s="25">
        <f t="shared" si="5117"/>
        <v>5057487.3090000004</v>
      </c>
      <c r="Z1229" s="25">
        <f t="shared" si="5118"/>
        <v>4803013.9000000004</v>
      </c>
      <c r="AA1229" s="25">
        <f>AA1230+AA1309+AA1324</f>
        <v>0</v>
      </c>
      <c r="AB1229" s="25">
        <f>AB1230+AB1309+AB1324</f>
        <v>0</v>
      </c>
      <c r="AC1229" s="25">
        <f>AC1230+AC1309+AC1324</f>
        <v>0</v>
      </c>
      <c r="AD1229" s="25">
        <f t="shared" si="5119"/>
        <v>4904214.9589999989</v>
      </c>
      <c r="AE1229" s="25">
        <f t="shared" si="5120"/>
        <v>5057487.3090000004</v>
      </c>
      <c r="AF1229" s="25">
        <f t="shared" si="5121"/>
        <v>4803013.9000000004</v>
      </c>
      <c r="AG1229" s="25">
        <f>AG1230+AG1309+AG1324</f>
        <v>0</v>
      </c>
      <c r="AH1229" s="25">
        <f>AH1230+AH1309+AH1324</f>
        <v>0</v>
      </c>
      <c r="AI1229" s="25">
        <f>AI1230+AI1309+AI1324</f>
        <v>0</v>
      </c>
      <c r="AJ1229" s="25">
        <f t="shared" si="5122"/>
        <v>4904214.9589999989</v>
      </c>
      <c r="AK1229" s="25">
        <f t="shared" si="5123"/>
        <v>5057487.3090000004</v>
      </c>
      <c r="AL1229" s="25">
        <f t="shared" si="5124"/>
        <v>4803013.9000000004</v>
      </c>
      <c r="AM1229" s="25">
        <f>AM1230+AM1309+AM1324</f>
        <v>16474.84</v>
      </c>
      <c r="AN1229" s="25">
        <f>AN1230+AN1309+AN1324</f>
        <v>-16640.409</v>
      </c>
      <c r="AO1229" s="25">
        <f>AO1230+AO1309+AO1324</f>
        <v>41387.072999999997</v>
      </c>
      <c r="AP1229" s="25">
        <f t="shared" si="5125"/>
        <v>4920689.7989999987</v>
      </c>
      <c r="AQ1229" s="25">
        <f t="shared" si="5126"/>
        <v>5040846.9000000004</v>
      </c>
      <c r="AR1229" s="25">
        <f t="shared" si="5127"/>
        <v>4844400.9730000002</v>
      </c>
      <c r="AS1229" s="25">
        <f>AS1230+AS1309+AS1324</f>
        <v>0</v>
      </c>
      <c r="AT1229" s="25">
        <f>AT1230+AT1309+AT1324</f>
        <v>0</v>
      </c>
      <c r="AU1229" s="25">
        <f>AU1230+AU1309+AU1324</f>
        <v>-41387.072999999997</v>
      </c>
      <c r="AV1229" s="25">
        <f t="shared" si="5128"/>
        <v>4920689.7989999987</v>
      </c>
      <c r="AW1229" s="25">
        <f t="shared" si="5129"/>
        <v>5040846.9000000004</v>
      </c>
      <c r="AX1229" s="25">
        <f t="shared" si="5130"/>
        <v>4803013.9000000004</v>
      </c>
      <c r="AY1229" s="25">
        <f>AY1230+AY1309+AY1324</f>
        <v>53476.94000000001</v>
      </c>
      <c r="AZ1229" s="25">
        <f>AZ1230+AZ1309+AZ1324</f>
        <v>-153</v>
      </c>
      <c r="BA1229" s="25">
        <f>BA1230+BA1309+BA1324</f>
        <v>-153</v>
      </c>
      <c r="BB1229" s="25">
        <f t="shared" si="5131"/>
        <v>4974166.7389999991</v>
      </c>
      <c r="BC1229" s="25">
        <f t="shared" si="5132"/>
        <v>5040693.9000000004</v>
      </c>
      <c r="BD1229" s="25">
        <f t="shared" si="5133"/>
        <v>4802860.9000000004</v>
      </c>
      <c r="BE1229" s="25">
        <f>BE1230+BE1309+BE1324</f>
        <v>18580.074000000001</v>
      </c>
      <c r="BF1229" s="25">
        <f>BF1230+BF1309+BF1324</f>
        <v>0</v>
      </c>
      <c r="BG1229" s="25">
        <f>BG1230+BG1309+BG1324</f>
        <v>0</v>
      </c>
      <c r="BH1229" s="25">
        <f t="shared" si="5134"/>
        <v>4992746.8129999992</v>
      </c>
      <c r="BI1229" s="25">
        <f t="shared" si="5135"/>
        <v>5040693.9000000004</v>
      </c>
      <c r="BJ1229" s="25">
        <f t="shared" si="5136"/>
        <v>4802860.9000000004</v>
      </c>
      <c r="BK1229" s="25">
        <f>BK1230+BK1309+BK1324</f>
        <v>12698.029</v>
      </c>
      <c r="BL1229" s="25">
        <f>BL1230+BL1309+BL1324</f>
        <v>3082.8029999999999</v>
      </c>
      <c r="BM1229" s="25">
        <f>BM1230+BM1309+BM1324</f>
        <v>0</v>
      </c>
      <c r="BN1229" s="25">
        <f t="shared" si="5137"/>
        <v>5005444.8419999992</v>
      </c>
      <c r="BO1229" s="25">
        <f t="shared" si="5138"/>
        <v>5043776.7030000007</v>
      </c>
      <c r="BP1229" s="25">
        <f t="shared" si="5139"/>
        <v>4802860.9000000004</v>
      </c>
      <c r="BQ1229" s="25">
        <f>BQ1230+BQ1309+BQ1324</f>
        <v>0</v>
      </c>
      <c r="BR1229" s="25">
        <f>BR1230+BR1309+BR1324</f>
        <v>0</v>
      </c>
      <c r="BS1229" s="26">
        <f t="shared" si="5140"/>
        <v>5005444.8419999992</v>
      </c>
      <c r="BT1229" s="26">
        <f t="shared" si="5141"/>
        <v>5043776.7030000007</v>
      </c>
      <c r="BU1229" s="26">
        <f t="shared" si="5142"/>
        <v>4802860.9000000004</v>
      </c>
      <c r="BV1229" s="25">
        <f>BV1230+BV1309+BV1324</f>
        <v>0</v>
      </c>
      <c r="BW1229" s="25">
        <f>BW1230+BW1309+BW1324</f>
        <v>0</v>
      </c>
      <c r="BX1229" s="25">
        <f t="shared" si="5143"/>
        <v>5005444.8419999992</v>
      </c>
      <c r="BY1229" s="25">
        <f t="shared" si="5144"/>
        <v>5043776.7030000007</v>
      </c>
      <c r="BZ1229" s="25">
        <f t="shared" si="5145"/>
        <v>4802860.9000000004</v>
      </c>
      <c r="CA1229" s="25">
        <f>CA1230+CA1309+CA1324</f>
        <v>-34458.580999999998</v>
      </c>
      <c r="CB1229" s="25">
        <f>CB1230+CB1309+CB1324</f>
        <v>38700</v>
      </c>
      <c r="CC1229" s="25">
        <f>CC1230+CC1309+CC1324</f>
        <v>0</v>
      </c>
      <c r="CD1229" s="25">
        <f t="shared" si="5004"/>
        <v>4970986.260999999</v>
      </c>
      <c r="CE1229" s="25">
        <f t="shared" si="5005"/>
        <v>5082476.7030000007</v>
      </c>
      <c r="CF1229" s="25">
        <f t="shared" si="5006"/>
        <v>4802860.9000000004</v>
      </c>
      <c r="CG1229" s="25">
        <f>CG1230+CG1309+CG1324</f>
        <v>0</v>
      </c>
      <c r="CH1229" s="25">
        <f>CH1230+CH1309+CH1324</f>
        <v>0</v>
      </c>
      <c r="CI1229" s="25">
        <f>CI1230+CI1309+CI1324</f>
        <v>0</v>
      </c>
      <c r="CJ1229" s="25">
        <f t="shared" si="5007"/>
        <v>4970986.260999999</v>
      </c>
      <c r="CK1229" s="25">
        <f t="shared" si="5008"/>
        <v>5082476.7030000007</v>
      </c>
      <c r="CL1229" s="25">
        <f t="shared" si="5009"/>
        <v>4802860.9000000004</v>
      </c>
      <c r="CM1229" s="25">
        <f>CM1230+CM1309+CM1324</f>
        <v>0</v>
      </c>
      <c r="CN1229" s="25">
        <f>CN1230+CN1309+CN1324</f>
        <v>0</v>
      </c>
      <c r="CO1229" s="25">
        <f>CO1230+CO1309+CO1324</f>
        <v>0</v>
      </c>
      <c r="CP1229" s="25">
        <f t="shared" si="5010"/>
        <v>4970986.260999999</v>
      </c>
      <c r="CQ1229" s="25">
        <f t="shared" si="5011"/>
        <v>5082476.7030000007</v>
      </c>
      <c r="CR1229" s="25">
        <f t="shared" si="5012"/>
        <v>4802860.9000000004</v>
      </c>
      <c r="CS1229" s="25">
        <f>CS1230+CS1309+CS1324</f>
        <v>0</v>
      </c>
      <c r="CT1229" s="19"/>
      <c r="CU1229" s="27"/>
      <c r="CV1229" s="21" t="s">
        <v>24</v>
      </c>
    </row>
    <row r="1230" spans="1:105" s="28" customFormat="1" ht="62.4" hidden="1" x14ac:dyDescent="0.3">
      <c r="A1230" s="29" t="s">
        <v>675</v>
      </c>
      <c r="B1230" s="30"/>
      <c r="C1230" s="29"/>
      <c r="D1230" s="29"/>
      <c r="E1230" s="31" t="s">
        <v>676</v>
      </c>
      <c r="F1230" s="32">
        <f t="shared" ref="F1230:K1230" si="5147">F1231+F1244+F1300+F1253+F1258+F1291</f>
        <v>3137660.9999999995</v>
      </c>
      <c r="G1230" s="32">
        <f t="shared" si="5147"/>
        <v>3552266.1</v>
      </c>
      <c r="H1230" s="32">
        <f t="shared" si="5147"/>
        <v>3476393</v>
      </c>
      <c r="I1230" s="32">
        <f t="shared" si="5147"/>
        <v>-12920.5</v>
      </c>
      <c r="J1230" s="32">
        <f t="shared" si="5147"/>
        <v>0</v>
      </c>
      <c r="K1230" s="32">
        <f t="shared" si="5147"/>
        <v>0</v>
      </c>
      <c r="L1230" s="32">
        <f t="shared" si="5110"/>
        <v>3124740.4999999995</v>
      </c>
      <c r="M1230" s="32">
        <f t="shared" si="5111"/>
        <v>3552266.1</v>
      </c>
      <c r="N1230" s="32">
        <f t="shared" si="5112"/>
        <v>3476393</v>
      </c>
      <c r="O1230" s="32">
        <f>O1231+O1244+O1300+O1253+O1258+O1291</f>
        <v>800054.69299999997</v>
      </c>
      <c r="P1230" s="32">
        <f>P1231+P1244+P1300+P1253+P1258+P1291</f>
        <v>901071.20900000003</v>
      </c>
      <c r="Q1230" s="32">
        <f>Q1231+Q1244+Q1300+Q1253+Q1258+Q1291</f>
        <v>884430.8</v>
      </c>
      <c r="R1230" s="32">
        <f t="shared" si="5113"/>
        <v>3924795.1929999995</v>
      </c>
      <c r="S1230" s="32">
        <f t="shared" si="5114"/>
        <v>4453337.3090000004</v>
      </c>
      <c r="T1230" s="32">
        <f t="shared" si="5115"/>
        <v>4360823.8</v>
      </c>
      <c r="U1230" s="32">
        <f>U1231+U1244+U1300+U1253+U1258+U1291</f>
        <v>0</v>
      </c>
      <c r="V1230" s="32">
        <f>V1231+V1244+V1300+V1253+V1258+V1291</f>
        <v>0</v>
      </c>
      <c r="W1230" s="32">
        <f>W1231+W1244+W1300+W1253+W1258+W1291</f>
        <v>0</v>
      </c>
      <c r="X1230" s="32">
        <f t="shared" si="5116"/>
        <v>3924795.1929999995</v>
      </c>
      <c r="Y1230" s="32">
        <f t="shared" si="5117"/>
        <v>4453337.3090000004</v>
      </c>
      <c r="Z1230" s="32">
        <f t="shared" si="5118"/>
        <v>4360823.8</v>
      </c>
      <c r="AA1230" s="32">
        <f>AA1231+AA1244+AA1300+AA1253+AA1258+AA1291</f>
        <v>0</v>
      </c>
      <c r="AB1230" s="32">
        <f>AB1231+AB1244+AB1300+AB1253+AB1258+AB1291</f>
        <v>0</v>
      </c>
      <c r="AC1230" s="32">
        <f>AC1231+AC1244+AC1300+AC1253+AC1258+AC1291</f>
        <v>0</v>
      </c>
      <c r="AD1230" s="32">
        <f t="shared" si="5119"/>
        <v>3924795.1929999995</v>
      </c>
      <c r="AE1230" s="32">
        <f t="shared" si="5120"/>
        <v>4453337.3090000004</v>
      </c>
      <c r="AF1230" s="32">
        <f t="shared" si="5121"/>
        <v>4360823.8</v>
      </c>
      <c r="AG1230" s="32">
        <f>AG1231+AG1244+AG1300+AG1253+AG1258+AG1291</f>
        <v>0</v>
      </c>
      <c r="AH1230" s="32">
        <f>AH1231+AH1244+AH1300+AH1253+AH1258+AH1291</f>
        <v>0</v>
      </c>
      <c r="AI1230" s="32">
        <f>AI1231+AI1244+AI1300+AI1253+AI1258+AI1291</f>
        <v>0</v>
      </c>
      <c r="AJ1230" s="32">
        <f t="shared" si="5122"/>
        <v>3924795.1929999995</v>
      </c>
      <c r="AK1230" s="32">
        <f t="shared" si="5123"/>
        <v>4453337.3090000004</v>
      </c>
      <c r="AL1230" s="32">
        <f t="shared" si="5124"/>
        <v>4360823.8</v>
      </c>
      <c r="AM1230" s="32">
        <f>AM1231+AM1244+AM1300+AM1253+AM1258+AM1291</f>
        <v>16734.409</v>
      </c>
      <c r="AN1230" s="32">
        <f>AN1231+AN1244+AN1300+AN1253+AN1258+AN1291</f>
        <v>-16640.409</v>
      </c>
      <c r="AO1230" s="32">
        <f>AO1231+AO1244+AO1300+AO1253+AO1258+AO1291</f>
        <v>41387.072999999997</v>
      </c>
      <c r="AP1230" s="32">
        <f t="shared" si="5125"/>
        <v>3941529.6019999995</v>
      </c>
      <c r="AQ1230" s="32">
        <f t="shared" si="5126"/>
        <v>4436696.9000000004</v>
      </c>
      <c r="AR1230" s="32">
        <f t="shared" si="5127"/>
        <v>4402210.8729999997</v>
      </c>
      <c r="AS1230" s="32">
        <f>AS1231+AS1244+AS1300+AS1253+AS1258+AS1291</f>
        <v>0</v>
      </c>
      <c r="AT1230" s="32">
        <f>AT1231+AT1244+AT1300+AT1253+AT1258+AT1291</f>
        <v>0</v>
      </c>
      <c r="AU1230" s="32">
        <f>AU1231+AU1244+AU1300+AU1253+AU1258+AU1291</f>
        <v>-41387.072999999997</v>
      </c>
      <c r="AV1230" s="32">
        <f t="shared" si="5128"/>
        <v>3941529.6019999995</v>
      </c>
      <c r="AW1230" s="32">
        <f t="shared" si="5129"/>
        <v>4436696.9000000004</v>
      </c>
      <c r="AX1230" s="32">
        <f t="shared" si="5130"/>
        <v>4360823.8</v>
      </c>
      <c r="AY1230" s="32">
        <f>AY1231+AY1244+AY1300+AY1253+AY1258+AY1291</f>
        <v>53685.417000000009</v>
      </c>
      <c r="AZ1230" s="32">
        <f>AZ1231+AZ1244+AZ1300+AZ1253+AZ1258+AZ1291</f>
        <v>0</v>
      </c>
      <c r="BA1230" s="32">
        <f>BA1231+BA1244+BA1300+BA1253+BA1258+BA1291</f>
        <v>0</v>
      </c>
      <c r="BB1230" s="32">
        <f t="shared" si="5131"/>
        <v>3995215.0189999994</v>
      </c>
      <c r="BC1230" s="32">
        <f t="shared" si="5132"/>
        <v>4436696.9000000004</v>
      </c>
      <c r="BD1230" s="32">
        <f t="shared" si="5133"/>
        <v>4360823.8</v>
      </c>
      <c r="BE1230" s="32">
        <f>BE1231+BE1244+BE1300+BE1253+BE1258+BE1291</f>
        <v>18580.074000000001</v>
      </c>
      <c r="BF1230" s="32">
        <f>BF1231+BF1244+BF1300+BF1253+BF1258+BF1291</f>
        <v>0</v>
      </c>
      <c r="BG1230" s="32">
        <f>BG1231+BG1244+BG1300+BG1253+BG1258+BG1291</f>
        <v>0</v>
      </c>
      <c r="BH1230" s="32">
        <f t="shared" si="5134"/>
        <v>4013795.0929999994</v>
      </c>
      <c r="BI1230" s="32">
        <f t="shared" si="5135"/>
        <v>4436696.9000000004</v>
      </c>
      <c r="BJ1230" s="32">
        <f t="shared" si="5136"/>
        <v>4360823.8</v>
      </c>
      <c r="BK1230" s="32">
        <f>BK1231+BK1244+BK1300+BK1253+BK1258+BK1291</f>
        <v>10801.969000000001</v>
      </c>
      <c r="BL1230" s="32">
        <f>BL1231+BL1244+BL1300+BL1253+BL1258+BL1291</f>
        <v>3082.8029999999999</v>
      </c>
      <c r="BM1230" s="32">
        <f>BM1231+BM1244+BM1300+BM1253+BM1258+BM1291</f>
        <v>0</v>
      </c>
      <c r="BN1230" s="32">
        <f t="shared" si="5137"/>
        <v>4024597.0619999995</v>
      </c>
      <c r="BO1230" s="32">
        <f t="shared" si="5138"/>
        <v>4439779.7030000007</v>
      </c>
      <c r="BP1230" s="32">
        <f t="shared" si="5139"/>
        <v>4360823.8</v>
      </c>
      <c r="BQ1230" s="32">
        <f>BQ1231+BQ1244+BQ1300+BQ1253+BQ1258+BQ1291</f>
        <v>0</v>
      </c>
      <c r="BR1230" s="32">
        <f>BR1231+BR1244+BR1300+BR1253+BR1258+BR1291</f>
        <v>0</v>
      </c>
      <c r="BS1230" s="26">
        <f t="shared" si="5140"/>
        <v>4024597.0619999995</v>
      </c>
      <c r="BT1230" s="26">
        <f t="shared" si="5141"/>
        <v>4439779.7030000007</v>
      </c>
      <c r="BU1230" s="26">
        <f t="shared" si="5142"/>
        <v>4360823.8</v>
      </c>
      <c r="BV1230" s="32">
        <f>BV1231+BV1244+BV1300+BV1253+BV1258+BV1291</f>
        <v>0</v>
      </c>
      <c r="BW1230" s="32">
        <f>BW1231+BW1244+BW1300+BW1253+BW1258+BW1291</f>
        <v>0</v>
      </c>
      <c r="BX1230" s="32">
        <f t="shared" si="5143"/>
        <v>4024597.0619999995</v>
      </c>
      <c r="BY1230" s="32">
        <f t="shared" si="5144"/>
        <v>4439779.7030000007</v>
      </c>
      <c r="BZ1230" s="32">
        <f t="shared" si="5145"/>
        <v>4360823.8</v>
      </c>
      <c r="CA1230" s="32">
        <f>CA1231+CA1244+CA1300+CA1253+CA1258+CA1291</f>
        <v>-39383.968000000001</v>
      </c>
      <c r="CB1230" s="32">
        <f>CB1231+CB1244+CB1300+CB1253+CB1258+CB1291</f>
        <v>38700</v>
      </c>
      <c r="CC1230" s="32">
        <f>CC1231+CC1244+CC1300+CC1253+CC1258+CC1291</f>
        <v>0</v>
      </c>
      <c r="CD1230" s="32">
        <f t="shared" si="5004"/>
        <v>3985213.0939999996</v>
      </c>
      <c r="CE1230" s="32">
        <f t="shared" si="5005"/>
        <v>4478479.7030000007</v>
      </c>
      <c r="CF1230" s="32">
        <f t="shared" si="5006"/>
        <v>4360823.8</v>
      </c>
      <c r="CG1230" s="32">
        <f>CG1231+CG1244+CG1300+CG1253+CG1258+CG1291</f>
        <v>0</v>
      </c>
      <c r="CH1230" s="32">
        <f>CH1231+CH1244+CH1300+CH1253+CH1258+CH1291</f>
        <v>0</v>
      </c>
      <c r="CI1230" s="32">
        <f>CI1231+CI1244+CI1300+CI1253+CI1258+CI1291</f>
        <v>0</v>
      </c>
      <c r="CJ1230" s="32">
        <f t="shared" si="5007"/>
        <v>3985213.0939999996</v>
      </c>
      <c r="CK1230" s="32">
        <f t="shared" si="5008"/>
        <v>4478479.7030000007</v>
      </c>
      <c r="CL1230" s="32">
        <f t="shared" si="5009"/>
        <v>4360823.8</v>
      </c>
      <c r="CM1230" s="32">
        <f>CM1231+CM1244+CM1300+CM1253+CM1258+CM1291</f>
        <v>0</v>
      </c>
      <c r="CN1230" s="32">
        <f>CN1231+CN1244+CN1300+CN1253+CN1258+CN1291</f>
        <v>0</v>
      </c>
      <c r="CO1230" s="32">
        <f>CO1231+CO1244+CO1300+CO1253+CO1258+CO1291</f>
        <v>0</v>
      </c>
      <c r="CP1230" s="32">
        <f t="shared" si="5010"/>
        <v>3985213.0939999996</v>
      </c>
      <c r="CQ1230" s="32">
        <f t="shared" si="5011"/>
        <v>4478479.7030000007</v>
      </c>
      <c r="CR1230" s="32">
        <f t="shared" si="5012"/>
        <v>4360823.8</v>
      </c>
      <c r="CS1230" s="32">
        <f>CS1231+CS1244+CS1300+CS1253+CS1258+CS1291</f>
        <v>0</v>
      </c>
      <c r="CT1230" s="19"/>
      <c r="CU1230" s="33"/>
      <c r="CW1230" s="28" t="s">
        <v>25</v>
      </c>
    </row>
    <row r="1231" spans="1:105" ht="46.8" hidden="1" x14ac:dyDescent="0.3">
      <c r="A1231" s="16" t="s">
        <v>677</v>
      </c>
      <c r="B1231" s="17"/>
      <c r="C1231" s="16"/>
      <c r="D1231" s="16"/>
      <c r="E1231" s="34" t="s">
        <v>678</v>
      </c>
      <c r="F1231" s="26">
        <f t="shared" ref="F1231:K1231" si="5148">F1232+F1236+F1240</f>
        <v>1835379.9</v>
      </c>
      <c r="G1231" s="26">
        <f t="shared" si="5148"/>
        <v>2200204</v>
      </c>
      <c r="H1231" s="26">
        <f t="shared" si="5148"/>
        <v>2200204</v>
      </c>
      <c r="I1231" s="26">
        <f t="shared" si="5148"/>
        <v>0</v>
      </c>
      <c r="J1231" s="26">
        <f t="shared" si="5148"/>
        <v>0</v>
      </c>
      <c r="K1231" s="26">
        <f t="shared" si="5148"/>
        <v>0</v>
      </c>
      <c r="L1231" s="26">
        <f t="shared" si="5110"/>
        <v>1835379.9</v>
      </c>
      <c r="M1231" s="26">
        <f t="shared" si="5111"/>
        <v>2200204</v>
      </c>
      <c r="N1231" s="26">
        <f t="shared" si="5112"/>
        <v>2200204</v>
      </c>
      <c r="O1231" s="26">
        <f>O1232+O1236+O1240</f>
        <v>718225.6</v>
      </c>
      <c r="P1231" s="26">
        <f>P1232+P1236+P1240</f>
        <v>849430.8</v>
      </c>
      <c r="Q1231" s="26">
        <f>Q1232+Q1236+Q1240</f>
        <v>849430.8</v>
      </c>
      <c r="R1231" s="26">
        <f t="shared" si="5113"/>
        <v>2553605.5</v>
      </c>
      <c r="S1231" s="26">
        <f t="shared" si="5114"/>
        <v>3049634.8</v>
      </c>
      <c r="T1231" s="26">
        <f t="shared" si="5115"/>
        <v>3049634.8</v>
      </c>
      <c r="U1231" s="26">
        <f>U1232+U1236+U1240</f>
        <v>0</v>
      </c>
      <c r="V1231" s="26">
        <f>V1232+V1236+V1240</f>
        <v>0</v>
      </c>
      <c r="W1231" s="26">
        <f>W1232+W1236+W1240</f>
        <v>0</v>
      </c>
      <c r="X1231" s="26">
        <f t="shared" si="5116"/>
        <v>2553605.5</v>
      </c>
      <c r="Y1231" s="26">
        <f t="shared" si="5117"/>
        <v>3049634.8</v>
      </c>
      <c r="Z1231" s="26">
        <f t="shared" si="5118"/>
        <v>3049634.8</v>
      </c>
      <c r="AA1231" s="26">
        <f>AA1232+AA1236+AA1240</f>
        <v>0</v>
      </c>
      <c r="AB1231" s="26">
        <f>AB1232+AB1236+AB1240</f>
        <v>0</v>
      </c>
      <c r="AC1231" s="26">
        <f>AC1232+AC1236+AC1240</f>
        <v>0</v>
      </c>
      <c r="AD1231" s="26">
        <f t="shared" si="5119"/>
        <v>2553605.5</v>
      </c>
      <c r="AE1231" s="26">
        <f t="shared" si="5120"/>
        <v>3049634.8</v>
      </c>
      <c r="AF1231" s="26">
        <f t="shared" si="5121"/>
        <v>3049634.8</v>
      </c>
      <c r="AG1231" s="26">
        <f>AG1232+AG1236+AG1240</f>
        <v>0</v>
      </c>
      <c r="AH1231" s="26">
        <f>AH1232+AH1236+AH1240</f>
        <v>0</v>
      </c>
      <c r="AI1231" s="26">
        <f>AI1232+AI1236+AI1240</f>
        <v>0</v>
      </c>
      <c r="AJ1231" s="26">
        <f t="shared" si="5122"/>
        <v>2553605.5</v>
      </c>
      <c r="AK1231" s="26">
        <f t="shared" si="5123"/>
        <v>3049634.8</v>
      </c>
      <c r="AL1231" s="26">
        <f t="shared" si="5124"/>
        <v>3049634.8</v>
      </c>
      <c r="AM1231" s="26">
        <f>AM1232+AM1236+AM1240</f>
        <v>0</v>
      </c>
      <c r="AN1231" s="26">
        <f>AN1232+AN1236+AN1240</f>
        <v>0</v>
      </c>
      <c r="AO1231" s="26">
        <f>AO1232+AO1236+AO1240</f>
        <v>41387.072999999997</v>
      </c>
      <c r="AP1231" s="26">
        <f t="shared" si="5125"/>
        <v>2553605.5</v>
      </c>
      <c r="AQ1231" s="26">
        <f t="shared" si="5126"/>
        <v>3049634.8</v>
      </c>
      <c r="AR1231" s="26">
        <f t="shared" si="5127"/>
        <v>3091021.8729999997</v>
      </c>
      <c r="AS1231" s="26">
        <f>AS1232+AS1236+AS1240</f>
        <v>0</v>
      </c>
      <c r="AT1231" s="26">
        <f>AT1232+AT1236+AT1240</f>
        <v>0</v>
      </c>
      <c r="AU1231" s="26">
        <f>AU1232+AU1236+AU1240</f>
        <v>-41387.072999999997</v>
      </c>
      <c r="AV1231" s="26">
        <f t="shared" si="5128"/>
        <v>2553605.5</v>
      </c>
      <c r="AW1231" s="26">
        <f t="shared" si="5129"/>
        <v>3049634.8</v>
      </c>
      <c r="AX1231" s="26">
        <f t="shared" si="5130"/>
        <v>3049634.8</v>
      </c>
      <c r="AY1231" s="26">
        <f>AY1232+AY1236+AY1240</f>
        <v>13440.048000000001</v>
      </c>
      <c r="AZ1231" s="26">
        <f>AZ1232+AZ1236+AZ1240</f>
        <v>0</v>
      </c>
      <c r="BA1231" s="26">
        <f>BA1232+BA1236+BA1240</f>
        <v>0</v>
      </c>
      <c r="BB1231" s="26">
        <f t="shared" si="5131"/>
        <v>2567045.548</v>
      </c>
      <c r="BC1231" s="26">
        <f t="shared" si="5132"/>
        <v>3049634.8</v>
      </c>
      <c r="BD1231" s="26">
        <f t="shared" si="5133"/>
        <v>3049634.8</v>
      </c>
      <c r="BE1231" s="26">
        <f>BE1232+BE1236+BE1240</f>
        <v>18580.074000000001</v>
      </c>
      <c r="BF1231" s="26">
        <f>BF1232+BF1236+BF1240</f>
        <v>0</v>
      </c>
      <c r="BG1231" s="26">
        <f>BG1232+BG1236+BG1240</f>
        <v>0</v>
      </c>
      <c r="BH1231" s="26">
        <f t="shared" si="5134"/>
        <v>2585625.622</v>
      </c>
      <c r="BI1231" s="26">
        <f t="shared" si="5135"/>
        <v>3049634.8</v>
      </c>
      <c r="BJ1231" s="26">
        <f t="shared" si="5136"/>
        <v>3049634.8</v>
      </c>
      <c r="BK1231" s="26">
        <f>BK1232+BK1236+BK1240</f>
        <v>10801.969000000001</v>
      </c>
      <c r="BL1231" s="26">
        <f>BL1232+BL1236+BL1240</f>
        <v>3082.8440000000001</v>
      </c>
      <c r="BM1231" s="26">
        <f>BM1232+BM1236+BM1240</f>
        <v>0</v>
      </c>
      <c r="BN1231" s="26">
        <f t="shared" si="5137"/>
        <v>2596427.591</v>
      </c>
      <c r="BO1231" s="26">
        <f t="shared" si="5138"/>
        <v>3052717.6439999999</v>
      </c>
      <c r="BP1231" s="26">
        <f t="shared" si="5139"/>
        <v>3049634.8</v>
      </c>
      <c r="BQ1231" s="26">
        <f>BQ1232+BQ1236+BQ1240</f>
        <v>0</v>
      </c>
      <c r="BR1231" s="26">
        <f>BR1232+BR1236+BR1240</f>
        <v>0</v>
      </c>
      <c r="BS1231" s="26">
        <f t="shared" si="5140"/>
        <v>2596427.591</v>
      </c>
      <c r="BT1231" s="26">
        <f t="shared" si="5141"/>
        <v>3052717.6439999999</v>
      </c>
      <c r="BU1231" s="26">
        <f t="shared" si="5142"/>
        <v>3049634.8</v>
      </c>
      <c r="BV1231" s="26">
        <f>BV1232+BV1236+BV1240</f>
        <v>0</v>
      </c>
      <c r="BW1231" s="26">
        <f>BW1232+BW1236+BW1240</f>
        <v>0</v>
      </c>
      <c r="BX1231" s="26">
        <f t="shared" si="5143"/>
        <v>2596427.591</v>
      </c>
      <c r="BY1231" s="26">
        <f t="shared" si="5144"/>
        <v>3052717.6439999999</v>
      </c>
      <c r="BZ1231" s="26">
        <f t="shared" si="5145"/>
        <v>3049634.8</v>
      </c>
      <c r="CA1231" s="26">
        <f>CA1232+CA1236+CA1240</f>
        <v>-582.99599999999998</v>
      </c>
      <c r="CB1231" s="26">
        <f>CB1232+CB1236+CB1240</f>
        <v>0</v>
      </c>
      <c r="CC1231" s="26">
        <f>CC1232+CC1236+CC1240</f>
        <v>0</v>
      </c>
      <c r="CD1231" s="26">
        <f t="shared" si="5004"/>
        <v>2595844.5950000002</v>
      </c>
      <c r="CE1231" s="26">
        <f t="shared" si="5005"/>
        <v>3052717.6439999999</v>
      </c>
      <c r="CF1231" s="26">
        <f t="shared" si="5006"/>
        <v>3049634.8</v>
      </c>
      <c r="CG1231" s="26">
        <f>CG1232+CG1236+CG1240</f>
        <v>0</v>
      </c>
      <c r="CH1231" s="26">
        <f>CH1232+CH1236+CH1240</f>
        <v>0</v>
      </c>
      <c r="CI1231" s="26">
        <f>CI1232+CI1236+CI1240</f>
        <v>0</v>
      </c>
      <c r="CJ1231" s="26">
        <f t="shared" si="5007"/>
        <v>2595844.5950000002</v>
      </c>
      <c r="CK1231" s="26">
        <f t="shared" si="5008"/>
        <v>3052717.6439999999</v>
      </c>
      <c r="CL1231" s="26">
        <f t="shared" si="5009"/>
        <v>3049634.8</v>
      </c>
      <c r="CM1231" s="26">
        <f>CM1232+CM1236+CM1240</f>
        <v>0</v>
      </c>
      <c r="CN1231" s="26">
        <f>CN1232+CN1236+CN1240</f>
        <v>0</v>
      </c>
      <c r="CO1231" s="26">
        <f>CO1232+CO1236+CO1240</f>
        <v>0</v>
      </c>
      <c r="CP1231" s="26">
        <f t="shared" si="5010"/>
        <v>2595844.5950000002</v>
      </c>
      <c r="CQ1231" s="26">
        <f t="shared" si="5011"/>
        <v>3052717.6439999999</v>
      </c>
      <c r="CR1231" s="26">
        <f t="shared" si="5012"/>
        <v>3049634.8</v>
      </c>
      <c r="CS1231" s="26">
        <f>CS1232+CS1236+CS1240</f>
        <v>0</v>
      </c>
      <c r="CT1231" s="19"/>
      <c r="CU1231" s="35"/>
      <c r="CX1231" s="1" t="s">
        <v>26</v>
      </c>
    </row>
    <row r="1232" spans="1:105" hidden="1" x14ac:dyDescent="0.3">
      <c r="A1232" s="16" t="s">
        <v>679</v>
      </c>
      <c r="B1232" s="17"/>
      <c r="C1232" s="16"/>
      <c r="D1232" s="16"/>
      <c r="E1232" s="34" t="s">
        <v>680</v>
      </c>
      <c r="F1232" s="26">
        <f t="shared" ref="F1232:F1242" si="5149">F1233</f>
        <v>1782104.9</v>
      </c>
      <c r="G1232" s="26">
        <f t="shared" ref="G1232:G1238" si="5150">G1233</f>
        <v>2150569.2000000002</v>
      </c>
      <c r="H1232" s="26">
        <f t="shared" ref="H1232:H1238" si="5151">H1233</f>
        <v>2150569.2000000002</v>
      </c>
      <c r="I1232" s="26">
        <f t="shared" ref="I1232:I1242" si="5152">I1233</f>
        <v>0</v>
      </c>
      <c r="J1232" s="26">
        <f t="shared" ref="J1232:J1242" si="5153">J1233</f>
        <v>0</v>
      </c>
      <c r="K1232" s="26">
        <f t="shared" ref="K1232:K1242" si="5154">K1233</f>
        <v>0</v>
      </c>
      <c r="L1232" s="26">
        <f t="shared" si="5110"/>
        <v>1782104.9</v>
      </c>
      <c r="M1232" s="26">
        <f t="shared" si="5111"/>
        <v>2150569.2000000002</v>
      </c>
      <c r="N1232" s="26">
        <f t="shared" si="5112"/>
        <v>2150569.2000000002</v>
      </c>
      <c r="O1232" s="26">
        <f t="shared" ref="O1232:O1234" si="5155">O1233</f>
        <v>718225.6</v>
      </c>
      <c r="P1232" s="26">
        <f t="shared" ref="P1232:P1242" si="5156">P1233</f>
        <v>849430.8</v>
      </c>
      <c r="Q1232" s="26">
        <f t="shared" ref="Q1232:Q1242" si="5157">Q1233</f>
        <v>849430.8</v>
      </c>
      <c r="R1232" s="26">
        <f t="shared" si="5113"/>
        <v>2500330.5</v>
      </c>
      <c r="S1232" s="26">
        <f t="shared" si="5114"/>
        <v>3000000</v>
      </c>
      <c r="T1232" s="26">
        <f t="shared" si="5115"/>
        <v>3000000</v>
      </c>
      <c r="U1232" s="26">
        <f t="shared" ref="U1232:U1242" si="5158">U1233</f>
        <v>0</v>
      </c>
      <c r="V1232" s="26">
        <f t="shared" ref="V1232:V1242" si="5159">V1233</f>
        <v>0</v>
      </c>
      <c r="W1232" s="26">
        <f t="shared" ref="W1232:W1242" si="5160">W1233</f>
        <v>0</v>
      </c>
      <c r="X1232" s="26">
        <f t="shared" si="5116"/>
        <v>2500330.5</v>
      </c>
      <c r="Y1232" s="26">
        <f t="shared" si="5117"/>
        <v>3000000</v>
      </c>
      <c r="Z1232" s="26">
        <f t="shared" si="5118"/>
        <v>3000000</v>
      </c>
      <c r="AA1232" s="26">
        <f t="shared" ref="AA1232:AA1242" si="5161">AA1233</f>
        <v>0</v>
      </c>
      <c r="AB1232" s="26">
        <f t="shared" ref="AB1232:AB1242" si="5162">AB1233</f>
        <v>0</v>
      </c>
      <c r="AC1232" s="26">
        <f t="shared" ref="AC1232:AC1242" si="5163">AC1233</f>
        <v>0</v>
      </c>
      <c r="AD1232" s="26">
        <f t="shared" si="5119"/>
        <v>2500330.5</v>
      </c>
      <c r="AE1232" s="26">
        <f t="shared" si="5120"/>
        <v>3000000</v>
      </c>
      <c r="AF1232" s="26">
        <f t="shared" si="5121"/>
        <v>3000000</v>
      </c>
      <c r="AG1232" s="26">
        <f t="shared" ref="AG1232:AG1242" si="5164">AG1233</f>
        <v>0</v>
      </c>
      <c r="AH1232" s="26">
        <f t="shared" ref="AH1232:AH1242" si="5165">AH1233</f>
        <v>0</v>
      </c>
      <c r="AI1232" s="26">
        <f t="shared" ref="AI1232:AI1242" si="5166">AI1233</f>
        <v>0</v>
      </c>
      <c r="AJ1232" s="26">
        <f t="shared" si="5122"/>
        <v>2500330.5</v>
      </c>
      <c r="AK1232" s="26">
        <f t="shared" si="5123"/>
        <v>3000000</v>
      </c>
      <c r="AL1232" s="26">
        <f t="shared" si="5124"/>
        <v>3000000</v>
      </c>
      <c r="AM1232" s="26">
        <f t="shared" ref="AM1232:AM1242" si="5167">AM1233</f>
        <v>0</v>
      </c>
      <c r="AN1232" s="26">
        <f t="shared" ref="AN1232:AN1242" si="5168">AN1233</f>
        <v>0</v>
      </c>
      <c r="AO1232" s="26">
        <f t="shared" ref="AO1232:AO1242" si="5169">AO1233</f>
        <v>41387.072999999997</v>
      </c>
      <c r="AP1232" s="26">
        <f t="shared" si="5125"/>
        <v>2500330.5</v>
      </c>
      <c r="AQ1232" s="26">
        <f t="shared" si="5126"/>
        <v>3000000</v>
      </c>
      <c r="AR1232" s="26">
        <f t="shared" si="5127"/>
        <v>3041387.0729999999</v>
      </c>
      <c r="AS1232" s="26">
        <f t="shared" ref="AS1232:AS1242" si="5170">AS1233</f>
        <v>0</v>
      </c>
      <c r="AT1232" s="26">
        <f t="shared" ref="AT1232:AT1242" si="5171">AT1233</f>
        <v>0</v>
      </c>
      <c r="AU1232" s="26">
        <f t="shared" ref="AU1232:AU1242" si="5172">AU1233</f>
        <v>-41387.072999999997</v>
      </c>
      <c r="AV1232" s="26">
        <f t="shared" si="5128"/>
        <v>2500330.5</v>
      </c>
      <c r="AW1232" s="26">
        <f t="shared" si="5129"/>
        <v>3000000</v>
      </c>
      <c r="AX1232" s="26">
        <f t="shared" si="5130"/>
        <v>3000000</v>
      </c>
      <c r="AY1232" s="26">
        <f t="shared" ref="AY1232:AY1234" si="5173">AY1233</f>
        <v>13440.048000000001</v>
      </c>
      <c r="AZ1232" s="26">
        <f t="shared" ref="AZ1232:AZ1242" si="5174">AZ1233</f>
        <v>0</v>
      </c>
      <c r="BA1232" s="26">
        <f t="shared" ref="BA1232:BA1242" si="5175">BA1233</f>
        <v>0</v>
      </c>
      <c r="BB1232" s="26">
        <f t="shared" si="5131"/>
        <v>2513770.548</v>
      </c>
      <c r="BC1232" s="26">
        <f t="shared" si="5132"/>
        <v>3000000</v>
      </c>
      <c r="BD1232" s="26">
        <f t="shared" si="5133"/>
        <v>3000000</v>
      </c>
      <c r="BE1232" s="26">
        <f t="shared" ref="BE1232:BE1242" si="5176">BE1233</f>
        <v>0</v>
      </c>
      <c r="BF1232" s="26">
        <f t="shared" ref="BF1232:BF1242" si="5177">BF1233</f>
        <v>0</v>
      </c>
      <c r="BG1232" s="26">
        <f t="shared" ref="BG1232:BG1242" si="5178">BG1233</f>
        <v>0</v>
      </c>
      <c r="BH1232" s="26">
        <f t="shared" si="5134"/>
        <v>2513770.548</v>
      </c>
      <c r="BI1232" s="26">
        <f t="shared" si="5135"/>
        <v>3000000</v>
      </c>
      <c r="BJ1232" s="26">
        <f t="shared" si="5136"/>
        <v>3000000</v>
      </c>
      <c r="BK1232" s="26">
        <f t="shared" ref="BK1232:BK1234" si="5179">BK1233</f>
        <v>10801.969000000001</v>
      </c>
      <c r="BL1232" s="26">
        <f t="shared" ref="BL1232:BL1242" si="5180">BL1233</f>
        <v>3082.8440000000001</v>
      </c>
      <c r="BM1232" s="26">
        <f t="shared" ref="BM1232:BM1242" si="5181">BM1233</f>
        <v>0</v>
      </c>
      <c r="BN1232" s="26">
        <f t="shared" si="5137"/>
        <v>2524572.517</v>
      </c>
      <c r="BO1232" s="26">
        <f t="shared" si="5138"/>
        <v>3003082.844</v>
      </c>
      <c r="BP1232" s="26">
        <f t="shared" si="5139"/>
        <v>3000000</v>
      </c>
      <c r="BQ1232" s="26">
        <f t="shared" ref="BQ1232:BQ1242" si="5182">BQ1233</f>
        <v>0</v>
      </c>
      <c r="BR1232" s="26">
        <f t="shared" ref="BR1232:BR1242" si="5183">BR1233</f>
        <v>0</v>
      </c>
      <c r="BS1232" s="26">
        <f t="shared" si="5140"/>
        <v>2524572.517</v>
      </c>
      <c r="BT1232" s="26">
        <f t="shared" si="5141"/>
        <v>3003082.844</v>
      </c>
      <c r="BU1232" s="26">
        <f t="shared" si="5142"/>
        <v>3000000</v>
      </c>
      <c r="BV1232" s="26">
        <f t="shared" ref="BV1232:BV1242" si="5184">BV1233</f>
        <v>0</v>
      </c>
      <c r="BW1232" s="26">
        <f t="shared" ref="BW1232:BW1242" si="5185">BW1233</f>
        <v>0</v>
      </c>
      <c r="BX1232" s="26">
        <f t="shared" si="5143"/>
        <v>2524572.517</v>
      </c>
      <c r="BY1232" s="26">
        <f t="shared" si="5144"/>
        <v>3003082.844</v>
      </c>
      <c r="BZ1232" s="26">
        <f t="shared" si="5145"/>
        <v>3000000</v>
      </c>
      <c r="CA1232" s="26">
        <f t="shared" ref="CA1232:CA1242" si="5186">CA1233</f>
        <v>-582.99599999999998</v>
      </c>
      <c r="CB1232" s="26">
        <f t="shared" ref="CB1232:CB1242" si="5187">CB1233</f>
        <v>0</v>
      </c>
      <c r="CC1232" s="26">
        <f t="shared" ref="CC1232:CC1242" si="5188">CC1233</f>
        <v>0</v>
      </c>
      <c r="CD1232" s="26">
        <f t="shared" si="5004"/>
        <v>2523989.5210000002</v>
      </c>
      <c r="CE1232" s="26">
        <f t="shared" si="5005"/>
        <v>3003082.844</v>
      </c>
      <c r="CF1232" s="26">
        <f t="shared" si="5006"/>
        <v>3000000</v>
      </c>
      <c r="CG1232" s="26">
        <f t="shared" ref="CG1232:CG1242" si="5189">CG1233</f>
        <v>0</v>
      </c>
      <c r="CH1232" s="26">
        <f t="shared" ref="CH1232:CH1242" si="5190">CH1233</f>
        <v>0</v>
      </c>
      <c r="CI1232" s="26">
        <f t="shared" ref="CI1232:CI1242" si="5191">CI1233</f>
        <v>0</v>
      </c>
      <c r="CJ1232" s="26">
        <f t="shared" si="5007"/>
        <v>2523989.5210000002</v>
      </c>
      <c r="CK1232" s="26">
        <f t="shared" si="5008"/>
        <v>3003082.844</v>
      </c>
      <c r="CL1232" s="26">
        <f t="shared" si="5009"/>
        <v>3000000</v>
      </c>
      <c r="CM1232" s="26">
        <f t="shared" ref="CM1232:CM1242" si="5192">CM1233</f>
        <v>0</v>
      </c>
      <c r="CN1232" s="26">
        <f t="shared" ref="CN1232:CN1242" si="5193">CN1233</f>
        <v>0</v>
      </c>
      <c r="CO1232" s="26">
        <f t="shared" ref="CO1232:CO1242" si="5194">CO1233</f>
        <v>0</v>
      </c>
      <c r="CP1232" s="26">
        <f t="shared" si="5010"/>
        <v>2523989.5210000002</v>
      </c>
      <c r="CQ1232" s="26">
        <f t="shared" si="5011"/>
        <v>3003082.844</v>
      </c>
      <c r="CR1232" s="26">
        <f t="shared" si="5012"/>
        <v>3000000</v>
      </c>
      <c r="CS1232" s="26">
        <f t="shared" ref="CS1232:CS1242" si="5195">CS1233</f>
        <v>0</v>
      </c>
      <c r="CT1232" s="19"/>
      <c r="CU1232" s="35"/>
      <c r="DA1232" s="1" t="s">
        <v>29</v>
      </c>
    </row>
    <row r="1233" spans="1:105" ht="31.2" hidden="1" x14ac:dyDescent="0.3">
      <c r="A1233" s="16" t="s">
        <v>679</v>
      </c>
      <c r="B1233" s="17">
        <v>200</v>
      </c>
      <c r="C1233" s="16"/>
      <c r="D1233" s="16"/>
      <c r="E1233" s="34" t="s">
        <v>38</v>
      </c>
      <c r="F1233" s="26">
        <f t="shared" si="5149"/>
        <v>1782104.9</v>
      </c>
      <c r="G1233" s="26">
        <f t="shared" si="5150"/>
        <v>2150569.2000000002</v>
      </c>
      <c r="H1233" s="26">
        <f t="shared" si="5151"/>
        <v>2150569.2000000002</v>
      </c>
      <c r="I1233" s="26">
        <f t="shared" si="5152"/>
        <v>0</v>
      </c>
      <c r="J1233" s="26">
        <f t="shared" si="5153"/>
        <v>0</v>
      </c>
      <c r="K1233" s="26">
        <f t="shared" si="5154"/>
        <v>0</v>
      </c>
      <c r="L1233" s="26">
        <f t="shared" si="5110"/>
        <v>1782104.9</v>
      </c>
      <c r="M1233" s="26">
        <f t="shared" si="5111"/>
        <v>2150569.2000000002</v>
      </c>
      <c r="N1233" s="26">
        <f t="shared" si="5112"/>
        <v>2150569.2000000002</v>
      </c>
      <c r="O1233" s="26">
        <f t="shared" si="5155"/>
        <v>718225.6</v>
      </c>
      <c r="P1233" s="26">
        <f t="shared" si="5156"/>
        <v>849430.8</v>
      </c>
      <c r="Q1233" s="26">
        <f t="shared" si="5157"/>
        <v>849430.8</v>
      </c>
      <c r="R1233" s="26">
        <f t="shared" si="5113"/>
        <v>2500330.5</v>
      </c>
      <c r="S1233" s="26">
        <f t="shared" si="5114"/>
        <v>3000000</v>
      </c>
      <c r="T1233" s="26">
        <f t="shared" si="5115"/>
        <v>3000000</v>
      </c>
      <c r="U1233" s="26">
        <f t="shared" si="5158"/>
        <v>0</v>
      </c>
      <c r="V1233" s="26">
        <f t="shared" si="5159"/>
        <v>0</v>
      </c>
      <c r="W1233" s="26">
        <f t="shared" si="5160"/>
        <v>0</v>
      </c>
      <c r="X1233" s="26">
        <f t="shared" si="5116"/>
        <v>2500330.5</v>
      </c>
      <c r="Y1233" s="26">
        <f t="shared" si="5117"/>
        <v>3000000</v>
      </c>
      <c r="Z1233" s="26">
        <f t="shared" si="5118"/>
        <v>3000000</v>
      </c>
      <c r="AA1233" s="26">
        <f t="shared" si="5161"/>
        <v>0</v>
      </c>
      <c r="AB1233" s="26">
        <f t="shared" si="5162"/>
        <v>0</v>
      </c>
      <c r="AC1233" s="26">
        <f t="shared" si="5163"/>
        <v>0</v>
      </c>
      <c r="AD1233" s="26">
        <f t="shared" si="5119"/>
        <v>2500330.5</v>
      </c>
      <c r="AE1233" s="26">
        <f t="shared" si="5120"/>
        <v>3000000</v>
      </c>
      <c r="AF1233" s="26">
        <f t="shared" si="5121"/>
        <v>3000000</v>
      </c>
      <c r="AG1233" s="26">
        <f t="shared" si="5164"/>
        <v>0</v>
      </c>
      <c r="AH1233" s="26">
        <f t="shared" si="5165"/>
        <v>0</v>
      </c>
      <c r="AI1233" s="26">
        <f t="shared" si="5166"/>
        <v>0</v>
      </c>
      <c r="AJ1233" s="26">
        <f t="shared" si="5122"/>
        <v>2500330.5</v>
      </c>
      <c r="AK1233" s="26">
        <f t="shared" si="5123"/>
        <v>3000000</v>
      </c>
      <c r="AL1233" s="26">
        <f t="shared" si="5124"/>
        <v>3000000</v>
      </c>
      <c r="AM1233" s="26">
        <f t="shared" si="5167"/>
        <v>0</v>
      </c>
      <c r="AN1233" s="26">
        <f t="shared" si="5168"/>
        <v>0</v>
      </c>
      <c r="AO1233" s="26">
        <f t="shared" si="5169"/>
        <v>41387.072999999997</v>
      </c>
      <c r="AP1233" s="26">
        <f t="shared" si="5125"/>
        <v>2500330.5</v>
      </c>
      <c r="AQ1233" s="26">
        <f t="shared" si="5126"/>
        <v>3000000</v>
      </c>
      <c r="AR1233" s="26">
        <f t="shared" si="5127"/>
        <v>3041387.0729999999</v>
      </c>
      <c r="AS1233" s="26">
        <f t="shared" si="5170"/>
        <v>0</v>
      </c>
      <c r="AT1233" s="26">
        <f t="shared" si="5171"/>
        <v>0</v>
      </c>
      <c r="AU1233" s="26">
        <f t="shared" si="5172"/>
        <v>-41387.072999999997</v>
      </c>
      <c r="AV1233" s="26">
        <f t="shared" si="5128"/>
        <v>2500330.5</v>
      </c>
      <c r="AW1233" s="26">
        <f t="shared" si="5129"/>
        <v>3000000</v>
      </c>
      <c r="AX1233" s="26">
        <f t="shared" si="5130"/>
        <v>3000000</v>
      </c>
      <c r="AY1233" s="26">
        <f t="shared" si="5173"/>
        <v>13440.048000000001</v>
      </c>
      <c r="AZ1233" s="26">
        <f t="shared" si="5174"/>
        <v>0</v>
      </c>
      <c r="BA1233" s="26">
        <f t="shared" si="5175"/>
        <v>0</v>
      </c>
      <c r="BB1233" s="26">
        <f t="shared" si="5131"/>
        <v>2513770.548</v>
      </c>
      <c r="BC1233" s="26">
        <f t="shared" si="5132"/>
        <v>3000000</v>
      </c>
      <c r="BD1233" s="26">
        <f t="shared" si="5133"/>
        <v>3000000</v>
      </c>
      <c r="BE1233" s="26">
        <f t="shared" si="5176"/>
        <v>0</v>
      </c>
      <c r="BF1233" s="26">
        <f t="shared" si="5177"/>
        <v>0</v>
      </c>
      <c r="BG1233" s="26">
        <f t="shared" si="5178"/>
        <v>0</v>
      </c>
      <c r="BH1233" s="26">
        <f t="shared" si="5134"/>
        <v>2513770.548</v>
      </c>
      <c r="BI1233" s="26">
        <f t="shared" si="5135"/>
        <v>3000000</v>
      </c>
      <c r="BJ1233" s="26">
        <f t="shared" si="5136"/>
        <v>3000000</v>
      </c>
      <c r="BK1233" s="26">
        <f t="shared" si="5179"/>
        <v>10801.969000000001</v>
      </c>
      <c r="BL1233" s="26">
        <f t="shared" si="5180"/>
        <v>3082.8440000000001</v>
      </c>
      <c r="BM1233" s="26">
        <f t="shared" si="5181"/>
        <v>0</v>
      </c>
      <c r="BN1233" s="26">
        <f t="shared" si="5137"/>
        <v>2524572.517</v>
      </c>
      <c r="BO1233" s="26">
        <f t="shared" si="5138"/>
        <v>3003082.844</v>
      </c>
      <c r="BP1233" s="26">
        <f t="shared" si="5139"/>
        <v>3000000</v>
      </c>
      <c r="BQ1233" s="26">
        <f t="shared" si="5182"/>
        <v>0</v>
      </c>
      <c r="BR1233" s="26">
        <f t="shared" si="5183"/>
        <v>0</v>
      </c>
      <c r="BS1233" s="26">
        <f t="shared" si="5140"/>
        <v>2524572.517</v>
      </c>
      <c r="BT1233" s="26">
        <f t="shared" si="5141"/>
        <v>3003082.844</v>
      </c>
      <c r="BU1233" s="26">
        <f t="shared" si="5142"/>
        <v>3000000</v>
      </c>
      <c r="BV1233" s="26">
        <f t="shared" si="5184"/>
        <v>0</v>
      </c>
      <c r="BW1233" s="26">
        <f t="shared" si="5185"/>
        <v>0</v>
      </c>
      <c r="BX1233" s="26">
        <f t="shared" si="5143"/>
        <v>2524572.517</v>
      </c>
      <c r="BY1233" s="26">
        <f t="shared" si="5144"/>
        <v>3003082.844</v>
      </c>
      <c r="BZ1233" s="26">
        <f t="shared" si="5145"/>
        <v>3000000</v>
      </c>
      <c r="CA1233" s="26">
        <f t="shared" si="5186"/>
        <v>-582.99599999999998</v>
      </c>
      <c r="CB1233" s="26">
        <f t="shared" si="5187"/>
        <v>0</v>
      </c>
      <c r="CC1233" s="26">
        <f t="shared" si="5188"/>
        <v>0</v>
      </c>
      <c r="CD1233" s="26">
        <f t="shared" si="5004"/>
        <v>2523989.5210000002</v>
      </c>
      <c r="CE1233" s="26">
        <f t="shared" si="5005"/>
        <v>3003082.844</v>
      </c>
      <c r="CF1233" s="26">
        <f t="shared" si="5006"/>
        <v>3000000</v>
      </c>
      <c r="CG1233" s="26">
        <f t="shared" si="5189"/>
        <v>0</v>
      </c>
      <c r="CH1233" s="26">
        <f t="shared" si="5190"/>
        <v>0</v>
      </c>
      <c r="CI1233" s="26">
        <f t="shared" si="5191"/>
        <v>0</v>
      </c>
      <c r="CJ1233" s="26">
        <f t="shared" si="5007"/>
        <v>2523989.5210000002</v>
      </c>
      <c r="CK1233" s="26">
        <f t="shared" si="5008"/>
        <v>3003082.844</v>
      </c>
      <c r="CL1233" s="26">
        <f t="shared" si="5009"/>
        <v>3000000</v>
      </c>
      <c r="CM1233" s="26">
        <f t="shared" si="5192"/>
        <v>0</v>
      </c>
      <c r="CN1233" s="26">
        <f t="shared" si="5193"/>
        <v>0</v>
      </c>
      <c r="CO1233" s="26">
        <f t="shared" si="5194"/>
        <v>0</v>
      </c>
      <c r="CP1233" s="26">
        <f t="shared" si="5010"/>
        <v>2523989.5210000002</v>
      </c>
      <c r="CQ1233" s="26">
        <f t="shared" si="5011"/>
        <v>3003082.844</v>
      </c>
      <c r="CR1233" s="26">
        <f t="shared" si="5012"/>
        <v>3000000</v>
      </c>
      <c r="CS1233" s="26">
        <f t="shared" si="5195"/>
        <v>0</v>
      </c>
      <c r="CT1233" s="19"/>
      <c r="CU1233" s="35"/>
      <c r="CY1233" s="1" t="s">
        <v>27</v>
      </c>
    </row>
    <row r="1234" spans="1:105" ht="46.8" hidden="1" x14ac:dyDescent="0.3">
      <c r="A1234" s="16" t="s">
        <v>679</v>
      </c>
      <c r="B1234" s="17">
        <v>240</v>
      </c>
      <c r="C1234" s="16"/>
      <c r="D1234" s="16"/>
      <c r="E1234" s="34" t="s">
        <v>39</v>
      </c>
      <c r="F1234" s="26">
        <f t="shared" si="5149"/>
        <v>1782104.9</v>
      </c>
      <c r="G1234" s="26">
        <f t="shared" si="5150"/>
        <v>2150569.2000000002</v>
      </c>
      <c r="H1234" s="26">
        <f t="shared" si="5151"/>
        <v>2150569.2000000002</v>
      </c>
      <c r="I1234" s="26">
        <f t="shared" si="5152"/>
        <v>0</v>
      </c>
      <c r="J1234" s="26">
        <f t="shared" si="5153"/>
        <v>0</v>
      </c>
      <c r="K1234" s="26">
        <f t="shared" si="5154"/>
        <v>0</v>
      </c>
      <c r="L1234" s="26">
        <f t="shared" si="5110"/>
        <v>1782104.9</v>
      </c>
      <c r="M1234" s="26">
        <f t="shared" si="5111"/>
        <v>2150569.2000000002</v>
      </c>
      <c r="N1234" s="26">
        <f t="shared" si="5112"/>
        <v>2150569.2000000002</v>
      </c>
      <c r="O1234" s="26">
        <f t="shared" si="5155"/>
        <v>718225.6</v>
      </c>
      <c r="P1234" s="26">
        <f t="shared" si="5156"/>
        <v>849430.8</v>
      </c>
      <c r="Q1234" s="26">
        <f t="shared" si="5157"/>
        <v>849430.8</v>
      </c>
      <c r="R1234" s="26">
        <f t="shared" si="5113"/>
        <v>2500330.5</v>
      </c>
      <c r="S1234" s="26">
        <f t="shared" si="5114"/>
        <v>3000000</v>
      </c>
      <c r="T1234" s="26">
        <f t="shared" si="5115"/>
        <v>3000000</v>
      </c>
      <c r="U1234" s="26">
        <f t="shared" si="5158"/>
        <v>0</v>
      </c>
      <c r="V1234" s="26">
        <f t="shared" si="5159"/>
        <v>0</v>
      </c>
      <c r="W1234" s="26">
        <f t="shared" si="5160"/>
        <v>0</v>
      </c>
      <c r="X1234" s="26">
        <f t="shared" si="5116"/>
        <v>2500330.5</v>
      </c>
      <c r="Y1234" s="26">
        <f t="shared" si="5117"/>
        <v>3000000</v>
      </c>
      <c r="Z1234" s="26">
        <f t="shared" si="5118"/>
        <v>3000000</v>
      </c>
      <c r="AA1234" s="26">
        <f t="shared" si="5161"/>
        <v>0</v>
      </c>
      <c r="AB1234" s="26">
        <f t="shared" si="5162"/>
        <v>0</v>
      </c>
      <c r="AC1234" s="26">
        <f t="shared" si="5163"/>
        <v>0</v>
      </c>
      <c r="AD1234" s="26">
        <f t="shared" si="5119"/>
        <v>2500330.5</v>
      </c>
      <c r="AE1234" s="26">
        <f t="shared" si="5120"/>
        <v>3000000</v>
      </c>
      <c r="AF1234" s="26">
        <f t="shared" si="5121"/>
        <v>3000000</v>
      </c>
      <c r="AG1234" s="26">
        <f t="shared" si="5164"/>
        <v>0</v>
      </c>
      <c r="AH1234" s="26">
        <f t="shared" si="5165"/>
        <v>0</v>
      </c>
      <c r="AI1234" s="26">
        <f t="shared" si="5166"/>
        <v>0</v>
      </c>
      <c r="AJ1234" s="26">
        <f t="shared" si="5122"/>
        <v>2500330.5</v>
      </c>
      <c r="AK1234" s="26">
        <f t="shared" si="5123"/>
        <v>3000000</v>
      </c>
      <c r="AL1234" s="26">
        <f t="shared" si="5124"/>
        <v>3000000</v>
      </c>
      <c r="AM1234" s="26">
        <f t="shared" si="5167"/>
        <v>0</v>
      </c>
      <c r="AN1234" s="26">
        <f t="shared" si="5168"/>
        <v>0</v>
      </c>
      <c r="AO1234" s="26">
        <f t="shared" si="5169"/>
        <v>41387.072999999997</v>
      </c>
      <c r="AP1234" s="26">
        <f t="shared" si="5125"/>
        <v>2500330.5</v>
      </c>
      <c r="AQ1234" s="26">
        <f t="shared" si="5126"/>
        <v>3000000</v>
      </c>
      <c r="AR1234" s="26">
        <f t="shared" si="5127"/>
        <v>3041387.0729999999</v>
      </c>
      <c r="AS1234" s="26">
        <f t="shared" si="5170"/>
        <v>0</v>
      </c>
      <c r="AT1234" s="26">
        <f t="shared" si="5171"/>
        <v>0</v>
      </c>
      <c r="AU1234" s="26">
        <f t="shared" si="5172"/>
        <v>-41387.072999999997</v>
      </c>
      <c r="AV1234" s="26">
        <f t="shared" si="5128"/>
        <v>2500330.5</v>
      </c>
      <c r="AW1234" s="26">
        <f t="shared" si="5129"/>
        <v>3000000</v>
      </c>
      <c r="AX1234" s="26">
        <f t="shared" si="5130"/>
        <v>3000000</v>
      </c>
      <c r="AY1234" s="26">
        <f t="shared" si="5173"/>
        <v>13440.048000000001</v>
      </c>
      <c r="AZ1234" s="26">
        <f t="shared" si="5174"/>
        <v>0</v>
      </c>
      <c r="BA1234" s="26">
        <f t="shared" si="5175"/>
        <v>0</v>
      </c>
      <c r="BB1234" s="26">
        <f t="shared" si="5131"/>
        <v>2513770.548</v>
      </c>
      <c r="BC1234" s="26">
        <f t="shared" si="5132"/>
        <v>3000000</v>
      </c>
      <c r="BD1234" s="26">
        <f t="shared" si="5133"/>
        <v>3000000</v>
      </c>
      <c r="BE1234" s="26">
        <f t="shared" si="5176"/>
        <v>0</v>
      </c>
      <c r="BF1234" s="26">
        <f t="shared" si="5177"/>
        <v>0</v>
      </c>
      <c r="BG1234" s="26">
        <f t="shared" si="5178"/>
        <v>0</v>
      </c>
      <c r="BH1234" s="26">
        <f t="shared" si="5134"/>
        <v>2513770.548</v>
      </c>
      <c r="BI1234" s="26">
        <f t="shared" si="5135"/>
        <v>3000000</v>
      </c>
      <c r="BJ1234" s="26">
        <f t="shared" si="5136"/>
        <v>3000000</v>
      </c>
      <c r="BK1234" s="26">
        <f t="shared" si="5179"/>
        <v>10801.969000000001</v>
      </c>
      <c r="BL1234" s="26">
        <f t="shared" si="5180"/>
        <v>3082.8440000000001</v>
      </c>
      <c r="BM1234" s="26">
        <f t="shared" si="5181"/>
        <v>0</v>
      </c>
      <c r="BN1234" s="26">
        <f t="shared" si="5137"/>
        <v>2524572.517</v>
      </c>
      <c r="BO1234" s="26">
        <f t="shared" si="5138"/>
        <v>3003082.844</v>
      </c>
      <c r="BP1234" s="26">
        <f t="shared" si="5139"/>
        <v>3000000</v>
      </c>
      <c r="BQ1234" s="26">
        <f t="shared" si="5182"/>
        <v>0</v>
      </c>
      <c r="BR1234" s="26">
        <f t="shared" si="5183"/>
        <v>0</v>
      </c>
      <c r="BS1234" s="26">
        <f t="shared" si="5140"/>
        <v>2524572.517</v>
      </c>
      <c r="BT1234" s="26">
        <f t="shared" si="5141"/>
        <v>3003082.844</v>
      </c>
      <c r="BU1234" s="26">
        <f t="shared" si="5142"/>
        <v>3000000</v>
      </c>
      <c r="BV1234" s="26">
        <f t="shared" si="5184"/>
        <v>0</v>
      </c>
      <c r="BW1234" s="26">
        <f t="shared" si="5185"/>
        <v>0</v>
      </c>
      <c r="BX1234" s="26">
        <f t="shared" si="5143"/>
        <v>2524572.517</v>
      </c>
      <c r="BY1234" s="26">
        <f t="shared" si="5144"/>
        <v>3003082.844</v>
      </c>
      <c r="BZ1234" s="26">
        <f t="shared" si="5145"/>
        <v>3000000</v>
      </c>
      <c r="CA1234" s="26">
        <f t="shared" si="5186"/>
        <v>-582.99599999999998</v>
      </c>
      <c r="CB1234" s="26">
        <f t="shared" si="5187"/>
        <v>0</v>
      </c>
      <c r="CC1234" s="26">
        <f t="shared" si="5188"/>
        <v>0</v>
      </c>
      <c r="CD1234" s="26">
        <f t="shared" si="5004"/>
        <v>2523989.5210000002</v>
      </c>
      <c r="CE1234" s="26">
        <f t="shared" si="5005"/>
        <v>3003082.844</v>
      </c>
      <c r="CF1234" s="26">
        <f t="shared" si="5006"/>
        <v>3000000</v>
      </c>
      <c r="CG1234" s="26">
        <f t="shared" si="5189"/>
        <v>0</v>
      </c>
      <c r="CH1234" s="26">
        <f t="shared" si="5190"/>
        <v>0</v>
      </c>
      <c r="CI1234" s="26">
        <f t="shared" si="5191"/>
        <v>0</v>
      </c>
      <c r="CJ1234" s="26">
        <f t="shared" si="5007"/>
        <v>2523989.5210000002</v>
      </c>
      <c r="CK1234" s="26">
        <f t="shared" si="5008"/>
        <v>3003082.844</v>
      </c>
      <c r="CL1234" s="26">
        <f t="shared" si="5009"/>
        <v>3000000</v>
      </c>
      <c r="CM1234" s="26">
        <f t="shared" si="5192"/>
        <v>0</v>
      </c>
      <c r="CN1234" s="26">
        <f t="shared" si="5193"/>
        <v>0</v>
      </c>
      <c r="CO1234" s="26">
        <f t="shared" si="5194"/>
        <v>0</v>
      </c>
      <c r="CP1234" s="26">
        <f t="shared" si="5010"/>
        <v>2523989.5210000002</v>
      </c>
      <c r="CQ1234" s="26">
        <f t="shared" si="5011"/>
        <v>3003082.844</v>
      </c>
      <c r="CR1234" s="26">
        <f t="shared" si="5012"/>
        <v>3000000</v>
      </c>
      <c r="CS1234" s="26">
        <f t="shared" si="5195"/>
        <v>0</v>
      </c>
      <c r="CT1234" s="19"/>
      <c r="CU1234" s="35"/>
      <c r="CZ1234" s="1" t="s">
        <v>28</v>
      </c>
    </row>
    <row r="1235" spans="1:105" hidden="1" x14ac:dyDescent="0.3">
      <c r="A1235" s="16" t="s">
        <v>679</v>
      </c>
      <c r="B1235" s="17">
        <v>240</v>
      </c>
      <c r="C1235" s="16" t="s">
        <v>393</v>
      </c>
      <c r="D1235" s="16" t="s">
        <v>103</v>
      </c>
      <c r="E1235" s="34" t="s">
        <v>681</v>
      </c>
      <c r="F1235" s="26">
        <v>1782104.9</v>
      </c>
      <c r="G1235" s="26">
        <v>2150569.2000000002</v>
      </c>
      <c r="H1235" s="26">
        <v>2150569.2000000002</v>
      </c>
      <c r="I1235" s="26"/>
      <c r="J1235" s="26"/>
      <c r="K1235" s="26"/>
      <c r="L1235" s="26">
        <f t="shared" si="5110"/>
        <v>1782104.9</v>
      </c>
      <c r="M1235" s="26">
        <f t="shared" si="5111"/>
        <v>2150569.2000000002</v>
      </c>
      <c r="N1235" s="26">
        <f t="shared" si="5112"/>
        <v>2150569.2000000002</v>
      </c>
      <c r="O1235" s="26">
        <f>217895.1+152.5+178+500000</f>
        <v>718225.6</v>
      </c>
      <c r="P1235" s="26">
        <v>849430.8</v>
      </c>
      <c r="Q1235" s="26">
        <v>849430.8</v>
      </c>
      <c r="R1235" s="26">
        <f t="shared" si="5113"/>
        <v>2500330.5</v>
      </c>
      <c r="S1235" s="26">
        <f t="shared" si="5114"/>
        <v>3000000</v>
      </c>
      <c r="T1235" s="26">
        <f t="shared" si="5115"/>
        <v>3000000</v>
      </c>
      <c r="U1235" s="26"/>
      <c r="V1235" s="26"/>
      <c r="W1235" s="26"/>
      <c r="X1235" s="26">
        <f t="shared" si="5116"/>
        <v>2500330.5</v>
      </c>
      <c r="Y1235" s="26">
        <f t="shared" si="5117"/>
        <v>3000000</v>
      </c>
      <c r="Z1235" s="26">
        <f t="shared" si="5118"/>
        <v>3000000</v>
      </c>
      <c r="AA1235" s="26"/>
      <c r="AB1235" s="26"/>
      <c r="AC1235" s="26"/>
      <c r="AD1235" s="26">
        <f t="shared" si="5119"/>
        <v>2500330.5</v>
      </c>
      <c r="AE1235" s="26">
        <f t="shared" si="5120"/>
        <v>3000000</v>
      </c>
      <c r="AF1235" s="26">
        <f t="shared" si="5121"/>
        <v>3000000</v>
      </c>
      <c r="AG1235" s="26"/>
      <c r="AH1235" s="26"/>
      <c r="AI1235" s="26"/>
      <c r="AJ1235" s="26">
        <f t="shared" si="5122"/>
        <v>2500330.5</v>
      </c>
      <c r="AK1235" s="26">
        <f t="shared" si="5123"/>
        <v>3000000</v>
      </c>
      <c r="AL1235" s="26">
        <f t="shared" si="5124"/>
        <v>3000000</v>
      </c>
      <c r="AM1235" s="26"/>
      <c r="AN1235" s="26"/>
      <c r="AO1235" s="26">
        <v>41387.072999999997</v>
      </c>
      <c r="AP1235" s="26">
        <f t="shared" si="5125"/>
        <v>2500330.5</v>
      </c>
      <c r="AQ1235" s="26">
        <f t="shared" si="5126"/>
        <v>3000000</v>
      </c>
      <c r="AR1235" s="26">
        <f t="shared" si="5127"/>
        <v>3041387.0729999999</v>
      </c>
      <c r="AS1235" s="26"/>
      <c r="AT1235" s="26"/>
      <c r="AU1235" s="26">
        <v>-41387.072999999997</v>
      </c>
      <c r="AV1235" s="26">
        <f t="shared" si="5128"/>
        <v>2500330.5</v>
      </c>
      <c r="AW1235" s="26">
        <f t="shared" si="5129"/>
        <v>3000000</v>
      </c>
      <c r="AX1235" s="26">
        <f t="shared" si="5130"/>
        <v>3000000</v>
      </c>
      <c r="AY1235" s="26">
        <f>-216.667-574.885+14231.6</f>
        <v>13440.048000000001</v>
      </c>
      <c r="AZ1235" s="26"/>
      <c r="BA1235" s="26"/>
      <c r="BB1235" s="26">
        <f t="shared" si="5131"/>
        <v>2513770.548</v>
      </c>
      <c r="BC1235" s="26">
        <f t="shared" si="5132"/>
        <v>3000000</v>
      </c>
      <c r="BD1235" s="26">
        <f t="shared" si="5133"/>
        <v>3000000</v>
      </c>
      <c r="BE1235" s="26"/>
      <c r="BF1235" s="26"/>
      <c r="BG1235" s="26"/>
      <c r="BH1235" s="26">
        <f t="shared" si="5134"/>
        <v>2513770.548</v>
      </c>
      <c r="BI1235" s="26">
        <f t="shared" si="5135"/>
        <v>3000000</v>
      </c>
      <c r="BJ1235" s="26">
        <f t="shared" si="5136"/>
        <v>3000000</v>
      </c>
      <c r="BK1235" s="26">
        <f>-144.459+4893.747+6052.681</f>
        <v>10801.969000000001</v>
      </c>
      <c r="BL1235" s="26">
        <v>3082.8440000000001</v>
      </c>
      <c r="BM1235" s="26"/>
      <c r="BN1235" s="26">
        <f t="shared" si="5137"/>
        <v>2524572.517</v>
      </c>
      <c r="BO1235" s="26">
        <f t="shared" si="5138"/>
        <v>3003082.844</v>
      </c>
      <c r="BP1235" s="26">
        <f t="shared" si="5139"/>
        <v>3000000</v>
      </c>
      <c r="BQ1235" s="26"/>
      <c r="BR1235" s="26"/>
      <c r="BS1235" s="26">
        <f t="shared" si="5140"/>
        <v>2524572.517</v>
      </c>
      <c r="BT1235" s="26">
        <f t="shared" si="5141"/>
        <v>3003082.844</v>
      </c>
      <c r="BU1235" s="26">
        <f t="shared" si="5142"/>
        <v>3000000</v>
      </c>
      <c r="BV1235" s="26"/>
      <c r="BW1235" s="26"/>
      <c r="BX1235" s="26">
        <f t="shared" si="5143"/>
        <v>2524572.517</v>
      </c>
      <c r="BY1235" s="26">
        <f t="shared" si="5144"/>
        <v>3003082.844</v>
      </c>
      <c r="BZ1235" s="26">
        <f t="shared" si="5145"/>
        <v>3000000</v>
      </c>
      <c r="CA1235" s="26">
        <v>-582.99599999999998</v>
      </c>
      <c r="CB1235" s="26"/>
      <c r="CC1235" s="26"/>
      <c r="CD1235" s="26">
        <f t="shared" si="5004"/>
        <v>2523989.5210000002</v>
      </c>
      <c r="CE1235" s="26">
        <f t="shared" si="5005"/>
        <v>3003082.844</v>
      </c>
      <c r="CF1235" s="26">
        <f t="shared" si="5006"/>
        <v>3000000</v>
      </c>
      <c r="CG1235" s="26"/>
      <c r="CH1235" s="26"/>
      <c r="CI1235" s="26"/>
      <c r="CJ1235" s="26">
        <f t="shared" si="5007"/>
        <v>2523989.5210000002</v>
      </c>
      <c r="CK1235" s="26">
        <f t="shared" si="5008"/>
        <v>3003082.844</v>
      </c>
      <c r="CL1235" s="26">
        <f t="shared" si="5009"/>
        <v>3000000</v>
      </c>
      <c r="CM1235" s="26"/>
      <c r="CN1235" s="26"/>
      <c r="CO1235" s="26"/>
      <c r="CP1235" s="26">
        <f t="shared" si="5010"/>
        <v>2523989.5210000002</v>
      </c>
      <c r="CQ1235" s="26">
        <f t="shared" si="5011"/>
        <v>3003082.844</v>
      </c>
      <c r="CR1235" s="26">
        <f t="shared" si="5012"/>
        <v>3000000</v>
      </c>
      <c r="CS1235" s="26"/>
      <c r="CT1235" s="19"/>
      <c r="CU1235" s="35"/>
    </row>
    <row r="1236" spans="1:105" ht="31.2" hidden="1" x14ac:dyDescent="0.3">
      <c r="A1236" s="16" t="s">
        <v>682</v>
      </c>
      <c r="B1236" s="17"/>
      <c r="C1236" s="16"/>
      <c r="D1236" s="16"/>
      <c r="E1236" s="34" t="s">
        <v>683</v>
      </c>
      <c r="F1236" s="26">
        <f t="shared" si="5149"/>
        <v>53275</v>
      </c>
      <c r="G1236" s="26">
        <f t="shared" si="5150"/>
        <v>49634.8</v>
      </c>
      <c r="H1236" s="26">
        <f t="shared" si="5151"/>
        <v>49634.8</v>
      </c>
      <c r="I1236" s="26">
        <f t="shared" si="5152"/>
        <v>0</v>
      </c>
      <c r="J1236" s="26">
        <f t="shared" si="5153"/>
        <v>0</v>
      </c>
      <c r="K1236" s="26">
        <f t="shared" si="5154"/>
        <v>0</v>
      </c>
      <c r="L1236" s="26">
        <f t="shared" si="5110"/>
        <v>53275</v>
      </c>
      <c r="M1236" s="26">
        <f t="shared" si="5111"/>
        <v>49634.8</v>
      </c>
      <c r="N1236" s="26">
        <f t="shared" si="5112"/>
        <v>49634.8</v>
      </c>
      <c r="O1236" s="26">
        <f t="shared" ref="O1236:O1242" si="5196">O1237</f>
        <v>0</v>
      </c>
      <c r="P1236" s="26">
        <f t="shared" si="5156"/>
        <v>0</v>
      </c>
      <c r="Q1236" s="26">
        <f t="shared" si="5157"/>
        <v>0</v>
      </c>
      <c r="R1236" s="26">
        <f t="shared" si="5113"/>
        <v>53275</v>
      </c>
      <c r="S1236" s="26">
        <f t="shared" si="5114"/>
        <v>49634.8</v>
      </c>
      <c r="T1236" s="26">
        <f t="shared" si="5115"/>
        <v>49634.8</v>
      </c>
      <c r="U1236" s="26">
        <f t="shared" si="5158"/>
        <v>0</v>
      </c>
      <c r="V1236" s="26">
        <f t="shared" si="5159"/>
        <v>0</v>
      </c>
      <c r="W1236" s="26">
        <f t="shared" si="5160"/>
        <v>0</v>
      </c>
      <c r="X1236" s="26">
        <f t="shared" si="5116"/>
        <v>53275</v>
      </c>
      <c r="Y1236" s="26">
        <f t="shared" si="5117"/>
        <v>49634.8</v>
      </c>
      <c r="Z1236" s="26">
        <f t="shared" si="5118"/>
        <v>49634.8</v>
      </c>
      <c r="AA1236" s="26">
        <f t="shared" si="5161"/>
        <v>0</v>
      </c>
      <c r="AB1236" s="26">
        <f t="shared" si="5162"/>
        <v>0</v>
      </c>
      <c r="AC1236" s="26">
        <f t="shared" si="5163"/>
        <v>0</v>
      </c>
      <c r="AD1236" s="26">
        <f t="shared" si="5119"/>
        <v>53275</v>
      </c>
      <c r="AE1236" s="26">
        <f t="shared" si="5120"/>
        <v>49634.8</v>
      </c>
      <c r="AF1236" s="26">
        <f t="shared" si="5121"/>
        <v>49634.8</v>
      </c>
      <c r="AG1236" s="26">
        <f t="shared" si="5164"/>
        <v>0</v>
      </c>
      <c r="AH1236" s="26">
        <f t="shared" si="5165"/>
        <v>0</v>
      </c>
      <c r="AI1236" s="26">
        <f t="shared" si="5166"/>
        <v>0</v>
      </c>
      <c r="AJ1236" s="26">
        <f t="shared" si="5122"/>
        <v>53275</v>
      </c>
      <c r="AK1236" s="26">
        <f t="shared" si="5123"/>
        <v>49634.8</v>
      </c>
      <c r="AL1236" s="26">
        <f t="shared" si="5124"/>
        <v>49634.8</v>
      </c>
      <c r="AM1236" s="26">
        <f t="shared" si="5167"/>
        <v>0</v>
      </c>
      <c r="AN1236" s="26">
        <f t="shared" si="5168"/>
        <v>0</v>
      </c>
      <c r="AO1236" s="26">
        <f t="shared" si="5169"/>
        <v>0</v>
      </c>
      <c r="AP1236" s="26">
        <f t="shared" si="5125"/>
        <v>53275</v>
      </c>
      <c r="AQ1236" s="26">
        <f t="shared" si="5126"/>
        <v>49634.8</v>
      </c>
      <c r="AR1236" s="26">
        <f t="shared" si="5127"/>
        <v>49634.8</v>
      </c>
      <c r="AS1236" s="26">
        <f t="shared" si="5170"/>
        <v>0</v>
      </c>
      <c r="AT1236" s="26">
        <f t="shared" si="5171"/>
        <v>0</v>
      </c>
      <c r="AU1236" s="26">
        <f t="shared" si="5172"/>
        <v>0</v>
      </c>
      <c r="AV1236" s="26">
        <f t="shared" si="5128"/>
        <v>53275</v>
      </c>
      <c r="AW1236" s="26">
        <f t="shared" si="5129"/>
        <v>49634.8</v>
      </c>
      <c r="AX1236" s="26">
        <f t="shared" si="5130"/>
        <v>49634.8</v>
      </c>
      <c r="AY1236" s="26">
        <f t="shared" ref="AY1236:AY1242" si="5197">AY1237</f>
        <v>0</v>
      </c>
      <c r="AZ1236" s="26">
        <f t="shared" si="5174"/>
        <v>0</v>
      </c>
      <c r="BA1236" s="26">
        <f t="shared" si="5175"/>
        <v>0</v>
      </c>
      <c r="BB1236" s="26">
        <f t="shared" si="5131"/>
        <v>53275</v>
      </c>
      <c r="BC1236" s="26">
        <f t="shared" si="5132"/>
        <v>49634.8</v>
      </c>
      <c r="BD1236" s="26">
        <f t="shared" si="5133"/>
        <v>49634.8</v>
      </c>
      <c r="BE1236" s="26">
        <f t="shared" si="5176"/>
        <v>18580.074000000001</v>
      </c>
      <c r="BF1236" s="26">
        <f t="shared" si="5177"/>
        <v>0</v>
      </c>
      <c r="BG1236" s="26">
        <f t="shared" si="5178"/>
        <v>0</v>
      </c>
      <c r="BH1236" s="26">
        <f t="shared" si="5134"/>
        <v>71855.073999999993</v>
      </c>
      <c r="BI1236" s="26">
        <f t="shared" si="5135"/>
        <v>49634.8</v>
      </c>
      <c r="BJ1236" s="26">
        <f t="shared" si="5136"/>
        <v>49634.8</v>
      </c>
      <c r="BK1236" s="26">
        <f t="shared" ref="BK1236:BK1242" si="5198">BK1237</f>
        <v>0</v>
      </c>
      <c r="BL1236" s="26">
        <f t="shared" si="5180"/>
        <v>0</v>
      </c>
      <c r="BM1236" s="26">
        <f t="shared" si="5181"/>
        <v>0</v>
      </c>
      <c r="BN1236" s="26">
        <f t="shared" si="5137"/>
        <v>71855.073999999993</v>
      </c>
      <c r="BO1236" s="26">
        <f t="shared" si="5138"/>
        <v>49634.8</v>
      </c>
      <c r="BP1236" s="26">
        <f t="shared" si="5139"/>
        <v>49634.8</v>
      </c>
      <c r="BQ1236" s="26">
        <f t="shared" si="5182"/>
        <v>0</v>
      </c>
      <c r="BR1236" s="26">
        <f t="shared" si="5183"/>
        <v>0</v>
      </c>
      <c r="BS1236" s="26">
        <f t="shared" si="5140"/>
        <v>71855.073999999993</v>
      </c>
      <c r="BT1236" s="26">
        <f t="shared" si="5141"/>
        <v>49634.8</v>
      </c>
      <c r="BU1236" s="26">
        <f t="shared" si="5142"/>
        <v>49634.8</v>
      </c>
      <c r="BV1236" s="26">
        <f t="shared" si="5184"/>
        <v>0</v>
      </c>
      <c r="BW1236" s="26">
        <f t="shared" si="5185"/>
        <v>0</v>
      </c>
      <c r="BX1236" s="26">
        <f t="shared" si="5143"/>
        <v>71855.073999999993</v>
      </c>
      <c r="BY1236" s="26">
        <f t="shared" si="5144"/>
        <v>49634.8</v>
      </c>
      <c r="BZ1236" s="26">
        <f t="shared" si="5145"/>
        <v>49634.8</v>
      </c>
      <c r="CA1236" s="26">
        <f t="shared" si="5186"/>
        <v>0</v>
      </c>
      <c r="CB1236" s="26">
        <f t="shared" si="5187"/>
        <v>0</v>
      </c>
      <c r="CC1236" s="26">
        <f t="shared" si="5188"/>
        <v>0</v>
      </c>
      <c r="CD1236" s="26">
        <f t="shared" si="5004"/>
        <v>71855.073999999993</v>
      </c>
      <c r="CE1236" s="26">
        <f t="shared" si="5005"/>
        <v>49634.8</v>
      </c>
      <c r="CF1236" s="26">
        <f t="shared" si="5006"/>
        <v>49634.8</v>
      </c>
      <c r="CG1236" s="26">
        <f t="shared" si="5189"/>
        <v>0</v>
      </c>
      <c r="CH1236" s="26">
        <f t="shared" si="5190"/>
        <v>0</v>
      </c>
      <c r="CI1236" s="26">
        <f t="shared" si="5191"/>
        <v>0</v>
      </c>
      <c r="CJ1236" s="26">
        <f t="shared" si="5007"/>
        <v>71855.073999999993</v>
      </c>
      <c r="CK1236" s="26">
        <f t="shared" si="5008"/>
        <v>49634.8</v>
      </c>
      <c r="CL1236" s="26">
        <f t="shared" si="5009"/>
        <v>49634.8</v>
      </c>
      <c r="CM1236" s="26">
        <f t="shared" si="5192"/>
        <v>0</v>
      </c>
      <c r="CN1236" s="26">
        <f t="shared" si="5193"/>
        <v>0</v>
      </c>
      <c r="CO1236" s="26">
        <f t="shared" si="5194"/>
        <v>0</v>
      </c>
      <c r="CP1236" s="26">
        <f t="shared" si="5010"/>
        <v>71855.073999999993</v>
      </c>
      <c r="CQ1236" s="26">
        <f t="shared" si="5011"/>
        <v>49634.8</v>
      </c>
      <c r="CR1236" s="26">
        <f t="shared" si="5012"/>
        <v>49634.8</v>
      </c>
      <c r="CS1236" s="26">
        <f t="shared" si="5195"/>
        <v>0</v>
      </c>
      <c r="CT1236" s="19"/>
      <c r="CU1236" s="35"/>
      <c r="DA1236" s="1" t="s">
        <v>29</v>
      </c>
    </row>
    <row r="1237" spans="1:105" ht="31.2" hidden="1" x14ac:dyDescent="0.3">
      <c r="A1237" s="16" t="s">
        <v>682</v>
      </c>
      <c r="B1237" s="17">
        <v>200</v>
      </c>
      <c r="C1237" s="16"/>
      <c r="D1237" s="16"/>
      <c r="E1237" s="34" t="s">
        <v>38</v>
      </c>
      <c r="F1237" s="26">
        <f t="shared" si="5149"/>
        <v>53275</v>
      </c>
      <c r="G1237" s="26">
        <f t="shared" si="5150"/>
        <v>49634.8</v>
      </c>
      <c r="H1237" s="26">
        <f t="shared" si="5151"/>
        <v>49634.8</v>
      </c>
      <c r="I1237" s="26">
        <f t="shared" si="5152"/>
        <v>0</v>
      </c>
      <c r="J1237" s="26">
        <f t="shared" si="5153"/>
        <v>0</v>
      </c>
      <c r="K1237" s="26">
        <f t="shared" si="5154"/>
        <v>0</v>
      </c>
      <c r="L1237" s="26">
        <f t="shared" si="5110"/>
        <v>53275</v>
      </c>
      <c r="M1237" s="26">
        <f t="shared" si="5111"/>
        <v>49634.8</v>
      </c>
      <c r="N1237" s="26">
        <f t="shared" si="5112"/>
        <v>49634.8</v>
      </c>
      <c r="O1237" s="26">
        <f t="shared" si="5196"/>
        <v>0</v>
      </c>
      <c r="P1237" s="26">
        <f t="shared" si="5156"/>
        <v>0</v>
      </c>
      <c r="Q1237" s="26">
        <f t="shared" si="5157"/>
        <v>0</v>
      </c>
      <c r="R1237" s="26">
        <f t="shared" si="5113"/>
        <v>53275</v>
      </c>
      <c r="S1237" s="26">
        <f t="shared" si="5114"/>
        <v>49634.8</v>
      </c>
      <c r="T1237" s="26">
        <f t="shared" si="5115"/>
        <v>49634.8</v>
      </c>
      <c r="U1237" s="26">
        <f t="shared" si="5158"/>
        <v>0</v>
      </c>
      <c r="V1237" s="26">
        <f t="shared" si="5159"/>
        <v>0</v>
      </c>
      <c r="W1237" s="26">
        <f t="shared" si="5160"/>
        <v>0</v>
      </c>
      <c r="X1237" s="26">
        <f t="shared" si="5116"/>
        <v>53275</v>
      </c>
      <c r="Y1237" s="26">
        <f t="shared" si="5117"/>
        <v>49634.8</v>
      </c>
      <c r="Z1237" s="26">
        <f t="shared" si="5118"/>
        <v>49634.8</v>
      </c>
      <c r="AA1237" s="26">
        <f t="shared" si="5161"/>
        <v>0</v>
      </c>
      <c r="AB1237" s="26">
        <f t="shared" si="5162"/>
        <v>0</v>
      </c>
      <c r="AC1237" s="26">
        <f t="shared" si="5163"/>
        <v>0</v>
      </c>
      <c r="AD1237" s="26">
        <f t="shared" si="5119"/>
        <v>53275</v>
      </c>
      <c r="AE1237" s="26">
        <f t="shared" si="5120"/>
        <v>49634.8</v>
      </c>
      <c r="AF1237" s="26">
        <f t="shared" si="5121"/>
        <v>49634.8</v>
      </c>
      <c r="AG1237" s="26">
        <f t="shared" si="5164"/>
        <v>0</v>
      </c>
      <c r="AH1237" s="26">
        <f t="shared" si="5165"/>
        <v>0</v>
      </c>
      <c r="AI1237" s="26">
        <f t="shared" si="5166"/>
        <v>0</v>
      </c>
      <c r="AJ1237" s="26">
        <f t="shared" si="5122"/>
        <v>53275</v>
      </c>
      <c r="AK1237" s="26">
        <f t="shared" si="5123"/>
        <v>49634.8</v>
      </c>
      <c r="AL1237" s="26">
        <f t="shared" si="5124"/>
        <v>49634.8</v>
      </c>
      <c r="AM1237" s="26">
        <f t="shared" si="5167"/>
        <v>0</v>
      </c>
      <c r="AN1237" s="26">
        <f t="shared" si="5168"/>
        <v>0</v>
      </c>
      <c r="AO1237" s="26">
        <f t="shared" si="5169"/>
        <v>0</v>
      </c>
      <c r="AP1237" s="26">
        <f t="shared" si="5125"/>
        <v>53275</v>
      </c>
      <c r="AQ1237" s="26">
        <f t="shared" si="5126"/>
        <v>49634.8</v>
      </c>
      <c r="AR1237" s="26">
        <f t="shared" si="5127"/>
        <v>49634.8</v>
      </c>
      <c r="AS1237" s="26">
        <f t="shared" si="5170"/>
        <v>0</v>
      </c>
      <c r="AT1237" s="26">
        <f t="shared" si="5171"/>
        <v>0</v>
      </c>
      <c r="AU1237" s="26">
        <f t="shared" si="5172"/>
        <v>0</v>
      </c>
      <c r="AV1237" s="26">
        <f t="shared" si="5128"/>
        <v>53275</v>
      </c>
      <c r="AW1237" s="26">
        <f t="shared" si="5129"/>
        <v>49634.8</v>
      </c>
      <c r="AX1237" s="26">
        <f t="shared" si="5130"/>
        <v>49634.8</v>
      </c>
      <c r="AY1237" s="26">
        <f t="shared" si="5197"/>
        <v>0</v>
      </c>
      <c r="AZ1237" s="26">
        <f t="shared" si="5174"/>
        <v>0</v>
      </c>
      <c r="BA1237" s="26">
        <f t="shared" si="5175"/>
        <v>0</v>
      </c>
      <c r="BB1237" s="26">
        <f t="shared" si="5131"/>
        <v>53275</v>
      </c>
      <c r="BC1237" s="26">
        <f t="shared" si="5132"/>
        <v>49634.8</v>
      </c>
      <c r="BD1237" s="26">
        <f t="shared" si="5133"/>
        <v>49634.8</v>
      </c>
      <c r="BE1237" s="26">
        <f t="shared" si="5176"/>
        <v>18580.074000000001</v>
      </c>
      <c r="BF1237" s="26">
        <f t="shared" si="5177"/>
        <v>0</v>
      </c>
      <c r="BG1237" s="26">
        <f t="shared" si="5178"/>
        <v>0</v>
      </c>
      <c r="BH1237" s="26">
        <f t="shared" si="5134"/>
        <v>71855.073999999993</v>
      </c>
      <c r="BI1237" s="26">
        <f t="shared" si="5135"/>
        <v>49634.8</v>
      </c>
      <c r="BJ1237" s="26">
        <f t="shared" si="5136"/>
        <v>49634.8</v>
      </c>
      <c r="BK1237" s="26">
        <f t="shared" si="5198"/>
        <v>0</v>
      </c>
      <c r="BL1237" s="26">
        <f t="shared" si="5180"/>
        <v>0</v>
      </c>
      <c r="BM1237" s="26">
        <f t="shared" si="5181"/>
        <v>0</v>
      </c>
      <c r="BN1237" s="26">
        <f t="shared" si="5137"/>
        <v>71855.073999999993</v>
      </c>
      <c r="BO1237" s="26">
        <f t="shared" si="5138"/>
        <v>49634.8</v>
      </c>
      <c r="BP1237" s="26">
        <f t="shared" si="5139"/>
        <v>49634.8</v>
      </c>
      <c r="BQ1237" s="26">
        <f t="shared" si="5182"/>
        <v>0</v>
      </c>
      <c r="BR1237" s="26">
        <f t="shared" si="5183"/>
        <v>0</v>
      </c>
      <c r="BS1237" s="26">
        <f t="shared" si="5140"/>
        <v>71855.073999999993</v>
      </c>
      <c r="BT1237" s="26">
        <f t="shared" si="5141"/>
        <v>49634.8</v>
      </c>
      <c r="BU1237" s="26">
        <f t="shared" si="5142"/>
        <v>49634.8</v>
      </c>
      <c r="BV1237" s="26">
        <f t="shared" si="5184"/>
        <v>0</v>
      </c>
      <c r="BW1237" s="26">
        <f t="shared" si="5185"/>
        <v>0</v>
      </c>
      <c r="BX1237" s="26">
        <f t="shared" si="5143"/>
        <v>71855.073999999993</v>
      </c>
      <c r="BY1237" s="26">
        <f t="shared" si="5144"/>
        <v>49634.8</v>
      </c>
      <c r="BZ1237" s="26">
        <f t="shared" si="5145"/>
        <v>49634.8</v>
      </c>
      <c r="CA1237" s="26">
        <f t="shared" si="5186"/>
        <v>0</v>
      </c>
      <c r="CB1237" s="26">
        <f t="shared" si="5187"/>
        <v>0</v>
      </c>
      <c r="CC1237" s="26">
        <f t="shared" si="5188"/>
        <v>0</v>
      </c>
      <c r="CD1237" s="26">
        <f t="shared" si="5004"/>
        <v>71855.073999999993</v>
      </c>
      <c r="CE1237" s="26">
        <f t="shared" si="5005"/>
        <v>49634.8</v>
      </c>
      <c r="CF1237" s="26">
        <f t="shared" si="5006"/>
        <v>49634.8</v>
      </c>
      <c r="CG1237" s="26">
        <f t="shared" si="5189"/>
        <v>0</v>
      </c>
      <c r="CH1237" s="26">
        <f t="shared" si="5190"/>
        <v>0</v>
      </c>
      <c r="CI1237" s="26">
        <f t="shared" si="5191"/>
        <v>0</v>
      </c>
      <c r="CJ1237" s="26">
        <f t="shared" si="5007"/>
        <v>71855.073999999993</v>
      </c>
      <c r="CK1237" s="26">
        <f t="shared" si="5008"/>
        <v>49634.8</v>
      </c>
      <c r="CL1237" s="26">
        <f t="shared" si="5009"/>
        <v>49634.8</v>
      </c>
      <c r="CM1237" s="26">
        <f t="shared" si="5192"/>
        <v>0</v>
      </c>
      <c r="CN1237" s="26">
        <f t="shared" si="5193"/>
        <v>0</v>
      </c>
      <c r="CO1237" s="26">
        <f t="shared" si="5194"/>
        <v>0</v>
      </c>
      <c r="CP1237" s="26">
        <f t="shared" si="5010"/>
        <v>71855.073999999993</v>
      </c>
      <c r="CQ1237" s="26">
        <f t="shared" si="5011"/>
        <v>49634.8</v>
      </c>
      <c r="CR1237" s="26">
        <f t="shared" si="5012"/>
        <v>49634.8</v>
      </c>
      <c r="CS1237" s="26">
        <f t="shared" si="5195"/>
        <v>0</v>
      </c>
      <c r="CT1237" s="19"/>
      <c r="CU1237" s="35"/>
      <c r="CY1237" s="1" t="s">
        <v>27</v>
      </c>
    </row>
    <row r="1238" spans="1:105" ht="46.8" hidden="1" x14ac:dyDescent="0.3">
      <c r="A1238" s="16" t="s">
        <v>682</v>
      </c>
      <c r="B1238" s="17">
        <v>240</v>
      </c>
      <c r="C1238" s="16"/>
      <c r="D1238" s="16"/>
      <c r="E1238" s="34" t="s">
        <v>39</v>
      </c>
      <c r="F1238" s="26">
        <f t="shared" si="5149"/>
        <v>53275</v>
      </c>
      <c r="G1238" s="26">
        <f t="shared" si="5150"/>
        <v>49634.8</v>
      </c>
      <c r="H1238" s="26">
        <f t="shared" si="5151"/>
        <v>49634.8</v>
      </c>
      <c r="I1238" s="26">
        <f t="shared" si="5152"/>
        <v>0</v>
      </c>
      <c r="J1238" s="26">
        <f t="shared" si="5153"/>
        <v>0</v>
      </c>
      <c r="K1238" s="26">
        <f t="shared" si="5154"/>
        <v>0</v>
      </c>
      <c r="L1238" s="26">
        <f t="shared" si="5110"/>
        <v>53275</v>
      </c>
      <c r="M1238" s="26">
        <f t="shared" si="5111"/>
        <v>49634.8</v>
      </c>
      <c r="N1238" s="26">
        <f t="shared" si="5112"/>
        <v>49634.8</v>
      </c>
      <c r="O1238" s="26">
        <f t="shared" si="5196"/>
        <v>0</v>
      </c>
      <c r="P1238" s="26">
        <f t="shared" si="5156"/>
        <v>0</v>
      </c>
      <c r="Q1238" s="26">
        <f t="shared" si="5157"/>
        <v>0</v>
      </c>
      <c r="R1238" s="26">
        <f t="shared" si="5113"/>
        <v>53275</v>
      </c>
      <c r="S1238" s="26">
        <f t="shared" si="5114"/>
        <v>49634.8</v>
      </c>
      <c r="T1238" s="26">
        <f t="shared" si="5115"/>
        <v>49634.8</v>
      </c>
      <c r="U1238" s="26">
        <f t="shared" si="5158"/>
        <v>0</v>
      </c>
      <c r="V1238" s="26">
        <f t="shared" si="5159"/>
        <v>0</v>
      </c>
      <c r="W1238" s="26">
        <f t="shared" si="5160"/>
        <v>0</v>
      </c>
      <c r="X1238" s="26">
        <f t="shared" si="5116"/>
        <v>53275</v>
      </c>
      <c r="Y1238" s="26">
        <f t="shared" si="5117"/>
        <v>49634.8</v>
      </c>
      <c r="Z1238" s="26">
        <f t="shared" si="5118"/>
        <v>49634.8</v>
      </c>
      <c r="AA1238" s="26">
        <f t="shared" si="5161"/>
        <v>0</v>
      </c>
      <c r="AB1238" s="26">
        <f t="shared" si="5162"/>
        <v>0</v>
      </c>
      <c r="AC1238" s="26">
        <f t="shared" si="5163"/>
        <v>0</v>
      </c>
      <c r="AD1238" s="26">
        <f t="shared" si="5119"/>
        <v>53275</v>
      </c>
      <c r="AE1238" s="26">
        <f t="shared" si="5120"/>
        <v>49634.8</v>
      </c>
      <c r="AF1238" s="26">
        <f t="shared" si="5121"/>
        <v>49634.8</v>
      </c>
      <c r="AG1238" s="26">
        <f t="shared" si="5164"/>
        <v>0</v>
      </c>
      <c r="AH1238" s="26">
        <f t="shared" si="5165"/>
        <v>0</v>
      </c>
      <c r="AI1238" s="26">
        <f t="shared" si="5166"/>
        <v>0</v>
      </c>
      <c r="AJ1238" s="26">
        <f t="shared" si="5122"/>
        <v>53275</v>
      </c>
      <c r="AK1238" s="26">
        <f t="shared" si="5123"/>
        <v>49634.8</v>
      </c>
      <c r="AL1238" s="26">
        <f t="shared" si="5124"/>
        <v>49634.8</v>
      </c>
      <c r="AM1238" s="26">
        <f t="shared" si="5167"/>
        <v>0</v>
      </c>
      <c r="AN1238" s="26">
        <f t="shared" si="5168"/>
        <v>0</v>
      </c>
      <c r="AO1238" s="26">
        <f t="shared" si="5169"/>
        <v>0</v>
      </c>
      <c r="AP1238" s="26">
        <f t="shared" si="5125"/>
        <v>53275</v>
      </c>
      <c r="AQ1238" s="26">
        <f t="shared" si="5126"/>
        <v>49634.8</v>
      </c>
      <c r="AR1238" s="26">
        <f t="shared" si="5127"/>
        <v>49634.8</v>
      </c>
      <c r="AS1238" s="26">
        <f t="shared" si="5170"/>
        <v>0</v>
      </c>
      <c r="AT1238" s="26">
        <f t="shared" si="5171"/>
        <v>0</v>
      </c>
      <c r="AU1238" s="26">
        <f t="shared" si="5172"/>
        <v>0</v>
      </c>
      <c r="AV1238" s="26">
        <f t="shared" si="5128"/>
        <v>53275</v>
      </c>
      <c r="AW1238" s="26">
        <f t="shared" si="5129"/>
        <v>49634.8</v>
      </c>
      <c r="AX1238" s="26">
        <f t="shared" si="5130"/>
        <v>49634.8</v>
      </c>
      <c r="AY1238" s="26">
        <f t="shared" si="5197"/>
        <v>0</v>
      </c>
      <c r="AZ1238" s="26">
        <f t="shared" si="5174"/>
        <v>0</v>
      </c>
      <c r="BA1238" s="26">
        <f t="shared" si="5175"/>
        <v>0</v>
      </c>
      <c r="BB1238" s="26">
        <f t="shared" si="5131"/>
        <v>53275</v>
      </c>
      <c r="BC1238" s="26">
        <f t="shared" si="5132"/>
        <v>49634.8</v>
      </c>
      <c r="BD1238" s="26">
        <f t="shared" si="5133"/>
        <v>49634.8</v>
      </c>
      <c r="BE1238" s="26">
        <f t="shared" si="5176"/>
        <v>18580.074000000001</v>
      </c>
      <c r="BF1238" s="26">
        <f t="shared" si="5177"/>
        <v>0</v>
      </c>
      <c r="BG1238" s="26">
        <f t="shared" si="5178"/>
        <v>0</v>
      </c>
      <c r="BH1238" s="26">
        <f t="shared" si="5134"/>
        <v>71855.073999999993</v>
      </c>
      <c r="BI1238" s="26">
        <f t="shared" si="5135"/>
        <v>49634.8</v>
      </c>
      <c r="BJ1238" s="26">
        <f t="shared" si="5136"/>
        <v>49634.8</v>
      </c>
      <c r="BK1238" s="26">
        <f t="shared" si="5198"/>
        <v>0</v>
      </c>
      <c r="BL1238" s="26">
        <f t="shared" si="5180"/>
        <v>0</v>
      </c>
      <c r="BM1238" s="26">
        <f t="shared" si="5181"/>
        <v>0</v>
      </c>
      <c r="BN1238" s="26">
        <f t="shared" si="5137"/>
        <v>71855.073999999993</v>
      </c>
      <c r="BO1238" s="26">
        <f t="shared" si="5138"/>
        <v>49634.8</v>
      </c>
      <c r="BP1238" s="26">
        <f t="shared" si="5139"/>
        <v>49634.8</v>
      </c>
      <c r="BQ1238" s="26">
        <f t="shared" si="5182"/>
        <v>0</v>
      </c>
      <c r="BR1238" s="26">
        <f t="shared" si="5183"/>
        <v>0</v>
      </c>
      <c r="BS1238" s="26">
        <f t="shared" si="5140"/>
        <v>71855.073999999993</v>
      </c>
      <c r="BT1238" s="26">
        <f t="shared" si="5141"/>
        <v>49634.8</v>
      </c>
      <c r="BU1238" s="26">
        <f t="shared" si="5142"/>
        <v>49634.8</v>
      </c>
      <c r="BV1238" s="26">
        <f t="shared" si="5184"/>
        <v>0</v>
      </c>
      <c r="BW1238" s="26">
        <f t="shared" si="5185"/>
        <v>0</v>
      </c>
      <c r="BX1238" s="26">
        <f t="shared" si="5143"/>
        <v>71855.073999999993</v>
      </c>
      <c r="BY1238" s="26">
        <f t="shared" si="5144"/>
        <v>49634.8</v>
      </c>
      <c r="BZ1238" s="26">
        <f t="shared" si="5145"/>
        <v>49634.8</v>
      </c>
      <c r="CA1238" s="26">
        <f t="shared" si="5186"/>
        <v>0</v>
      </c>
      <c r="CB1238" s="26">
        <f t="shared" si="5187"/>
        <v>0</v>
      </c>
      <c r="CC1238" s="26">
        <f t="shared" si="5188"/>
        <v>0</v>
      </c>
      <c r="CD1238" s="26">
        <f t="shared" si="5004"/>
        <v>71855.073999999993</v>
      </c>
      <c r="CE1238" s="26">
        <f t="shared" si="5005"/>
        <v>49634.8</v>
      </c>
      <c r="CF1238" s="26">
        <f t="shared" si="5006"/>
        <v>49634.8</v>
      </c>
      <c r="CG1238" s="26">
        <f t="shared" si="5189"/>
        <v>0</v>
      </c>
      <c r="CH1238" s="26">
        <f t="shared" si="5190"/>
        <v>0</v>
      </c>
      <c r="CI1238" s="26">
        <f t="shared" si="5191"/>
        <v>0</v>
      </c>
      <c r="CJ1238" s="26">
        <f t="shared" si="5007"/>
        <v>71855.073999999993</v>
      </c>
      <c r="CK1238" s="26">
        <f t="shared" si="5008"/>
        <v>49634.8</v>
      </c>
      <c r="CL1238" s="26">
        <f t="shared" si="5009"/>
        <v>49634.8</v>
      </c>
      <c r="CM1238" s="26">
        <f t="shared" si="5192"/>
        <v>0</v>
      </c>
      <c r="CN1238" s="26">
        <f t="shared" si="5193"/>
        <v>0</v>
      </c>
      <c r="CO1238" s="26">
        <f t="shared" si="5194"/>
        <v>0</v>
      </c>
      <c r="CP1238" s="26">
        <f t="shared" si="5010"/>
        <v>71855.073999999993</v>
      </c>
      <c r="CQ1238" s="26">
        <f t="shared" si="5011"/>
        <v>49634.8</v>
      </c>
      <c r="CR1238" s="26">
        <f t="shared" si="5012"/>
        <v>49634.8</v>
      </c>
      <c r="CS1238" s="26">
        <f t="shared" si="5195"/>
        <v>0</v>
      </c>
      <c r="CT1238" s="19"/>
      <c r="CU1238" s="35"/>
      <c r="CZ1238" s="1" t="s">
        <v>28</v>
      </c>
    </row>
    <row r="1239" spans="1:105" hidden="1" x14ac:dyDescent="0.3">
      <c r="A1239" s="16" t="s">
        <v>682</v>
      </c>
      <c r="B1239" s="17">
        <v>240</v>
      </c>
      <c r="C1239" s="16" t="s">
        <v>393</v>
      </c>
      <c r="D1239" s="16" t="s">
        <v>103</v>
      </c>
      <c r="E1239" s="34" t="s">
        <v>681</v>
      </c>
      <c r="F1239" s="26">
        <v>53275</v>
      </c>
      <c r="G1239" s="26">
        <f>53275-3640.2</f>
        <v>49634.8</v>
      </c>
      <c r="H1239" s="26">
        <f>53275-3640.2</f>
        <v>49634.8</v>
      </c>
      <c r="I1239" s="26"/>
      <c r="J1239" s="26"/>
      <c r="K1239" s="26"/>
      <c r="L1239" s="26">
        <f t="shared" si="5110"/>
        <v>53275</v>
      </c>
      <c r="M1239" s="26">
        <f t="shared" si="5111"/>
        <v>49634.8</v>
      </c>
      <c r="N1239" s="26">
        <f t="shared" si="5112"/>
        <v>49634.8</v>
      </c>
      <c r="O1239" s="26"/>
      <c r="P1239" s="26"/>
      <c r="Q1239" s="26"/>
      <c r="R1239" s="26">
        <f t="shared" si="5113"/>
        <v>53275</v>
      </c>
      <c r="S1239" s="26">
        <f t="shared" si="5114"/>
        <v>49634.8</v>
      </c>
      <c r="T1239" s="26">
        <f t="shared" si="5115"/>
        <v>49634.8</v>
      </c>
      <c r="U1239" s="26"/>
      <c r="V1239" s="26"/>
      <c r="W1239" s="26"/>
      <c r="X1239" s="26">
        <f t="shared" si="5116"/>
        <v>53275</v>
      </c>
      <c r="Y1239" s="26">
        <f t="shared" si="5117"/>
        <v>49634.8</v>
      </c>
      <c r="Z1239" s="26">
        <f t="shared" si="5118"/>
        <v>49634.8</v>
      </c>
      <c r="AA1239" s="26"/>
      <c r="AB1239" s="26"/>
      <c r="AC1239" s="26"/>
      <c r="AD1239" s="26">
        <f t="shared" si="5119"/>
        <v>53275</v>
      </c>
      <c r="AE1239" s="26">
        <f t="shared" si="5120"/>
        <v>49634.8</v>
      </c>
      <c r="AF1239" s="26">
        <f t="shared" si="5121"/>
        <v>49634.8</v>
      </c>
      <c r="AG1239" s="26"/>
      <c r="AH1239" s="26"/>
      <c r="AI1239" s="26"/>
      <c r="AJ1239" s="26">
        <f t="shared" si="5122"/>
        <v>53275</v>
      </c>
      <c r="AK1239" s="26">
        <f t="shared" si="5123"/>
        <v>49634.8</v>
      </c>
      <c r="AL1239" s="26">
        <f t="shared" si="5124"/>
        <v>49634.8</v>
      </c>
      <c r="AM1239" s="26"/>
      <c r="AN1239" s="26"/>
      <c r="AO1239" s="26"/>
      <c r="AP1239" s="26">
        <f t="shared" si="5125"/>
        <v>53275</v>
      </c>
      <c r="AQ1239" s="26">
        <f t="shared" si="5126"/>
        <v>49634.8</v>
      </c>
      <c r="AR1239" s="26">
        <f t="shared" si="5127"/>
        <v>49634.8</v>
      </c>
      <c r="AS1239" s="26"/>
      <c r="AT1239" s="26"/>
      <c r="AU1239" s="26"/>
      <c r="AV1239" s="26">
        <f t="shared" si="5128"/>
        <v>53275</v>
      </c>
      <c r="AW1239" s="26">
        <f t="shared" si="5129"/>
        <v>49634.8</v>
      </c>
      <c r="AX1239" s="26">
        <f t="shared" si="5130"/>
        <v>49634.8</v>
      </c>
      <c r="AY1239" s="26"/>
      <c r="AZ1239" s="26"/>
      <c r="BA1239" s="26"/>
      <c r="BB1239" s="26">
        <f t="shared" si="5131"/>
        <v>53275</v>
      </c>
      <c r="BC1239" s="26">
        <f t="shared" si="5132"/>
        <v>49634.8</v>
      </c>
      <c r="BD1239" s="26">
        <f t="shared" si="5133"/>
        <v>49634.8</v>
      </c>
      <c r="BE1239" s="26">
        <v>18580.074000000001</v>
      </c>
      <c r="BF1239" s="26"/>
      <c r="BG1239" s="26"/>
      <c r="BH1239" s="26">
        <f t="shared" si="5134"/>
        <v>71855.073999999993</v>
      </c>
      <c r="BI1239" s="26">
        <f t="shared" si="5135"/>
        <v>49634.8</v>
      </c>
      <c r="BJ1239" s="26">
        <f t="shared" si="5136"/>
        <v>49634.8</v>
      </c>
      <c r="BK1239" s="26"/>
      <c r="BL1239" s="26"/>
      <c r="BM1239" s="26"/>
      <c r="BN1239" s="26">
        <f t="shared" si="5137"/>
        <v>71855.073999999993</v>
      </c>
      <c r="BO1239" s="26">
        <f t="shared" si="5138"/>
        <v>49634.8</v>
      </c>
      <c r="BP1239" s="26">
        <f t="shared" si="5139"/>
        <v>49634.8</v>
      </c>
      <c r="BQ1239" s="26"/>
      <c r="BR1239" s="26"/>
      <c r="BS1239" s="26">
        <f t="shared" si="5140"/>
        <v>71855.073999999993</v>
      </c>
      <c r="BT1239" s="26">
        <f t="shared" si="5141"/>
        <v>49634.8</v>
      </c>
      <c r="BU1239" s="26">
        <f t="shared" si="5142"/>
        <v>49634.8</v>
      </c>
      <c r="BV1239" s="26"/>
      <c r="BW1239" s="26"/>
      <c r="BX1239" s="26">
        <f t="shared" si="5143"/>
        <v>71855.073999999993</v>
      </c>
      <c r="BY1239" s="26">
        <f t="shared" si="5144"/>
        <v>49634.8</v>
      </c>
      <c r="BZ1239" s="26">
        <f t="shared" si="5145"/>
        <v>49634.8</v>
      </c>
      <c r="CA1239" s="26"/>
      <c r="CB1239" s="26"/>
      <c r="CC1239" s="26"/>
      <c r="CD1239" s="26">
        <f t="shared" si="5004"/>
        <v>71855.073999999993</v>
      </c>
      <c r="CE1239" s="26">
        <f t="shared" si="5005"/>
        <v>49634.8</v>
      </c>
      <c r="CF1239" s="26">
        <f t="shared" si="5006"/>
        <v>49634.8</v>
      </c>
      <c r="CG1239" s="26"/>
      <c r="CH1239" s="26"/>
      <c r="CI1239" s="26"/>
      <c r="CJ1239" s="26">
        <f t="shared" si="5007"/>
        <v>71855.073999999993</v>
      </c>
      <c r="CK1239" s="26">
        <f t="shared" si="5008"/>
        <v>49634.8</v>
      </c>
      <c r="CL1239" s="26">
        <f t="shared" si="5009"/>
        <v>49634.8</v>
      </c>
      <c r="CM1239" s="26"/>
      <c r="CN1239" s="26"/>
      <c r="CO1239" s="26"/>
      <c r="CP1239" s="26">
        <f t="shared" si="5010"/>
        <v>71855.073999999993</v>
      </c>
      <c r="CQ1239" s="26">
        <f t="shared" si="5011"/>
        <v>49634.8</v>
      </c>
      <c r="CR1239" s="26">
        <f t="shared" si="5012"/>
        <v>49634.8</v>
      </c>
      <c r="CS1239" s="26"/>
      <c r="CT1239" s="19"/>
      <c r="CU1239" s="35"/>
    </row>
    <row r="1240" spans="1:105" ht="31.2" hidden="1" x14ac:dyDescent="0.3">
      <c r="A1240" s="36" t="s">
        <v>684</v>
      </c>
      <c r="B1240" s="17"/>
      <c r="C1240" s="16"/>
      <c r="D1240" s="16"/>
      <c r="E1240" s="34" t="s">
        <v>685</v>
      </c>
      <c r="F1240" s="26">
        <f t="shared" si="5149"/>
        <v>0</v>
      </c>
      <c r="G1240" s="26">
        <f t="shared" ref="G1240:G1242" si="5199">G1241</f>
        <v>0</v>
      </c>
      <c r="H1240" s="26">
        <f t="shared" ref="H1240:H1242" si="5200">H1241</f>
        <v>0</v>
      </c>
      <c r="I1240" s="26">
        <f t="shared" si="5152"/>
        <v>0</v>
      </c>
      <c r="J1240" s="26">
        <f t="shared" si="5153"/>
        <v>0</v>
      </c>
      <c r="K1240" s="26">
        <f t="shared" si="5154"/>
        <v>0</v>
      </c>
      <c r="L1240" s="26">
        <f t="shared" si="5110"/>
        <v>0</v>
      </c>
      <c r="M1240" s="26">
        <f t="shared" si="5111"/>
        <v>0</v>
      </c>
      <c r="N1240" s="26">
        <f t="shared" si="5112"/>
        <v>0</v>
      </c>
      <c r="O1240" s="26">
        <f t="shared" si="5196"/>
        <v>0</v>
      </c>
      <c r="P1240" s="26">
        <f t="shared" si="5156"/>
        <v>0</v>
      </c>
      <c r="Q1240" s="26">
        <f t="shared" si="5157"/>
        <v>0</v>
      </c>
      <c r="R1240" s="26">
        <f t="shared" si="5113"/>
        <v>0</v>
      </c>
      <c r="S1240" s="26">
        <f t="shared" si="5114"/>
        <v>0</v>
      </c>
      <c r="T1240" s="26">
        <f t="shared" si="5115"/>
        <v>0</v>
      </c>
      <c r="U1240" s="26">
        <f t="shared" si="5158"/>
        <v>0</v>
      </c>
      <c r="V1240" s="26">
        <f t="shared" si="5159"/>
        <v>0</v>
      </c>
      <c r="W1240" s="26">
        <f t="shared" si="5160"/>
        <v>0</v>
      </c>
      <c r="X1240" s="26">
        <f t="shared" si="5116"/>
        <v>0</v>
      </c>
      <c r="Y1240" s="26">
        <f t="shared" si="5117"/>
        <v>0</v>
      </c>
      <c r="Z1240" s="26">
        <f t="shared" si="5118"/>
        <v>0</v>
      </c>
      <c r="AA1240" s="26">
        <f t="shared" si="5161"/>
        <v>0</v>
      </c>
      <c r="AB1240" s="26">
        <f t="shared" si="5162"/>
        <v>0</v>
      </c>
      <c r="AC1240" s="26">
        <f t="shared" si="5163"/>
        <v>0</v>
      </c>
      <c r="AD1240" s="26">
        <f t="shared" si="5119"/>
        <v>0</v>
      </c>
      <c r="AE1240" s="26">
        <f t="shared" si="5120"/>
        <v>0</v>
      </c>
      <c r="AF1240" s="26">
        <f t="shared" si="5121"/>
        <v>0</v>
      </c>
      <c r="AG1240" s="26">
        <f t="shared" si="5164"/>
        <v>0</v>
      </c>
      <c r="AH1240" s="26">
        <f t="shared" si="5165"/>
        <v>0</v>
      </c>
      <c r="AI1240" s="26">
        <f t="shared" si="5166"/>
        <v>0</v>
      </c>
      <c r="AJ1240" s="26">
        <f t="shared" si="5122"/>
        <v>0</v>
      </c>
      <c r="AK1240" s="26">
        <f t="shared" si="5123"/>
        <v>0</v>
      </c>
      <c r="AL1240" s="26">
        <f t="shared" si="5124"/>
        <v>0</v>
      </c>
      <c r="AM1240" s="26">
        <f t="shared" si="5167"/>
        <v>0</v>
      </c>
      <c r="AN1240" s="26">
        <f t="shared" si="5168"/>
        <v>0</v>
      </c>
      <c r="AO1240" s="26">
        <f t="shared" si="5169"/>
        <v>0</v>
      </c>
      <c r="AP1240" s="26">
        <f t="shared" si="5125"/>
        <v>0</v>
      </c>
      <c r="AQ1240" s="26">
        <f t="shared" si="5126"/>
        <v>0</v>
      </c>
      <c r="AR1240" s="26">
        <f t="shared" si="5127"/>
        <v>0</v>
      </c>
      <c r="AS1240" s="26">
        <f t="shared" si="5170"/>
        <v>0</v>
      </c>
      <c r="AT1240" s="26">
        <f t="shared" si="5171"/>
        <v>0</v>
      </c>
      <c r="AU1240" s="26">
        <f t="shared" si="5172"/>
        <v>0</v>
      </c>
      <c r="AV1240" s="26">
        <f t="shared" si="5128"/>
        <v>0</v>
      </c>
      <c r="AW1240" s="26">
        <f t="shared" si="5129"/>
        <v>0</v>
      </c>
      <c r="AX1240" s="26">
        <f t="shared" si="5130"/>
        <v>0</v>
      </c>
      <c r="AY1240" s="26">
        <f t="shared" si="5197"/>
        <v>0</v>
      </c>
      <c r="AZ1240" s="26">
        <f t="shared" si="5174"/>
        <v>0</v>
      </c>
      <c r="BA1240" s="26">
        <f t="shared" si="5175"/>
        <v>0</v>
      </c>
      <c r="BB1240" s="26">
        <f t="shared" si="5131"/>
        <v>0</v>
      </c>
      <c r="BC1240" s="26">
        <f t="shared" si="5132"/>
        <v>0</v>
      </c>
      <c r="BD1240" s="26">
        <f t="shared" si="5133"/>
        <v>0</v>
      </c>
      <c r="BE1240" s="26">
        <f t="shared" si="5176"/>
        <v>0</v>
      </c>
      <c r="BF1240" s="26">
        <f t="shared" si="5177"/>
        <v>0</v>
      </c>
      <c r="BG1240" s="26">
        <f t="shared" si="5178"/>
        <v>0</v>
      </c>
      <c r="BH1240" s="26">
        <f t="shared" si="5134"/>
        <v>0</v>
      </c>
      <c r="BI1240" s="26">
        <f t="shared" si="5135"/>
        <v>0</v>
      </c>
      <c r="BJ1240" s="26">
        <f t="shared" si="5136"/>
        <v>0</v>
      </c>
      <c r="BK1240" s="26">
        <f t="shared" si="5198"/>
        <v>0</v>
      </c>
      <c r="BL1240" s="26">
        <f t="shared" si="5180"/>
        <v>0</v>
      </c>
      <c r="BM1240" s="26">
        <f t="shared" si="5181"/>
        <v>0</v>
      </c>
      <c r="BN1240" s="26">
        <f t="shared" si="5137"/>
        <v>0</v>
      </c>
      <c r="BO1240" s="26">
        <f t="shared" si="5138"/>
        <v>0</v>
      </c>
      <c r="BP1240" s="26">
        <f t="shared" si="5139"/>
        <v>0</v>
      </c>
      <c r="BQ1240" s="26">
        <f t="shared" si="5182"/>
        <v>0</v>
      </c>
      <c r="BR1240" s="26">
        <f t="shared" si="5183"/>
        <v>0</v>
      </c>
      <c r="BS1240" s="26">
        <f t="shared" si="5140"/>
        <v>0</v>
      </c>
      <c r="BT1240" s="26">
        <f t="shared" si="5141"/>
        <v>0</v>
      </c>
      <c r="BU1240" s="26">
        <f t="shared" si="5142"/>
        <v>0</v>
      </c>
      <c r="BV1240" s="26">
        <f t="shared" si="5184"/>
        <v>0</v>
      </c>
      <c r="BW1240" s="26">
        <f t="shared" si="5185"/>
        <v>0</v>
      </c>
      <c r="BX1240" s="26">
        <f t="shared" si="5143"/>
        <v>0</v>
      </c>
      <c r="BY1240" s="26">
        <f t="shared" si="5144"/>
        <v>0</v>
      </c>
      <c r="BZ1240" s="26">
        <f t="shared" si="5145"/>
        <v>0</v>
      </c>
      <c r="CA1240" s="26">
        <f t="shared" si="5186"/>
        <v>0</v>
      </c>
      <c r="CB1240" s="26">
        <f t="shared" si="5187"/>
        <v>0</v>
      </c>
      <c r="CC1240" s="26">
        <f t="shared" si="5188"/>
        <v>0</v>
      </c>
      <c r="CD1240" s="26">
        <f t="shared" si="5004"/>
        <v>0</v>
      </c>
      <c r="CE1240" s="26">
        <f t="shared" si="5005"/>
        <v>0</v>
      </c>
      <c r="CF1240" s="26">
        <f t="shared" si="5006"/>
        <v>0</v>
      </c>
      <c r="CG1240" s="26">
        <f t="shared" si="5189"/>
        <v>0</v>
      </c>
      <c r="CH1240" s="26">
        <f t="shared" si="5190"/>
        <v>0</v>
      </c>
      <c r="CI1240" s="26">
        <f t="shared" si="5191"/>
        <v>0</v>
      </c>
      <c r="CJ1240" s="26">
        <f t="shared" si="5007"/>
        <v>0</v>
      </c>
      <c r="CK1240" s="26">
        <f t="shared" si="5008"/>
        <v>0</v>
      </c>
      <c r="CL1240" s="26">
        <f t="shared" si="5009"/>
        <v>0</v>
      </c>
      <c r="CM1240" s="26">
        <f t="shared" si="5192"/>
        <v>0</v>
      </c>
      <c r="CN1240" s="26">
        <f t="shared" si="5193"/>
        <v>0</v>
      </c>
      <c r="CO1240" s="26">
        <f t="shared" si="5194"/>
        <v>0</v>
      </c>
      <c r="CP1240" s="26">
        <f t="shared" si="5010"/>
        <v>0</v>
      </c>
      <c r="CQ1240" s="26">
        <f t="shared" si="5011"/>
        <v>0</v>
      </c>
      <c r="CR1240" s="26">
        <f t="shared" si="5012"/>
        <v>0</v>
      </c>
      <c r="CS1240" s="26">
        <f t="shared" si="5195"/>
        <v>0</v>
      </c>
      <c r="CT1240" s="19">
        <v>0</v>
      </c>
      <c r="CU1240" s="35"/>
      <c r="DA1240" s="1" t="s">
        <v>29</v>
      </c>
    </row>
    <row r="1241" spans="1:105" ht="31.2" hidden="1" x14ac:dyDescent="0.3">
      <c r="A1241" s="36" t="s">
        <v>684</v>
      </c>
      <c r="B1241" s="17">
        <v>200</v>
      </c>
      <c r="C1241" s="16"/>
      <c r="D1241" s="16"/>
      <c r="E1241" s="34" t="s">
        <v>38</v>
      </c>
      <c r="F1241" s="26">
        <f t="shared" si="5149"/>
        <v>0</v>
      </c>
      <c r="G1241" s="26">
        <f t="shared" si="5199"/>
        <v>0</v>
      </c>
      <c r="H1241" s="26">
        <f t="shared" si="5200"/>
        <v>0</v>
      </c>
      <c r="I1241" s="26">
        <f t="shared" si="5152"/>
        <v>0</v>
      </c>
      <c r="J1241" s="26">
        <f t="shared" si="5153"/>
        <v>0</v>
      </c>
      <c r="K1241" s="26">
        <f t="shared" si="5154"/>
        <v>0</v>
      </c>
      <c r="L1241" s="26">
        <f t="shared" si="5110"/>
        <v>0</v>
      </c>
      <c r="M1241" s="26">
        <f t="shared" si="5111"/>
        <v>0</v>
      </c>
      <c r="N1241" s="26">
        <f t="shared" si="5112"/>
        <v>0</v>
      </c>
      <c r="O1241" s="26">
        <f t="shared" si="5196"/>
        <v>0</v>
      </c>
      <c r="P1241" s="26">
        <f t="shared" si="5156"/>
        <v>0</v>
      </c>
      <c r="Q1241" s="26">
        <f t="shared" si="5157"/>
        <v>0</v>
      </c>
      <c r="R1241" s="26">
        <f t="shared" si="5113"/>
        <v>0</v>
      </c>
      <c r="S1241" s="26">
        <f t="shared" si="5114"/>
        <v>0</v>
      </c>
      <c r="T1241" s="26">
        <f t="shared" si="5115"/>
        <v>0</v>
      </c>
      <c r="U1241" s="26">
        <f t="shared" si="5158"/>
        <v>0</v>
      </c>
      <c r="V1241" s="26">
        <f t="shared" si="5159"/>
        <v>0</v>
      </c>
      <c r="W1241" s="26">
        <f t="shared" si="5160"/>
        <v>0</v>
      </c>
      <c r="X1241" s="26">
        <f t="shared" si="5116"/>
        <v>0</v>
      </c>
      <c r="Y1241" s="26">
        <f t="shared" si="5117"/>
        <v>0</v>
      </c>
      <c r="Z1241" s="26">
        <f t="shared" si="5118"/>
        <v>0</v>
      </c>
      <c r="AA1241" s="26">
        <f t="shared" si="5161"/>
        <v>0</v>
      </c>
      <c r="AB1241" s="26">
        <f t="shared" si="5162"/>
        <v>0</v>
      </c>
      <c r="AC1241" s="26">
        <f t="shared" si="5163"/>
        <v>0</v>
      </c>
      <c r="AD1241" s="26">
        <f t="shared" si="5119"/>
        <v>0</v>
      </c>
      <c r="AE1241" s="26">
        <f t="shared" si="5120"/>
        <v>0</v>
      </c>
      <c r="AF1241" s="26">
        <f t="shared" si="5121"/>
        <v>0</v>
      </c>
      <c r="AG1241" s="26">
        <f t="shared" si="5164"/>
        <v>0</v>
      </c>
      <c r="AH1241" s="26">
        <f t="shared" si="5165"/>
        <v>0</v>
      </c>
      <c r="AI1241" s="26">
        <f t="shared" si="5166"/>
        <v>0</v>
      </c>
      <c r="AJ1241" s="26">
        <f t="shared" si="5122"/>
        <v>0</v>
      </c>
      <c r="AK1241" s="26">
        <f t="shared" si="5123"/>
        <v>0</v>
      </c>
      <c r="AL1241" s="26">
        <f t="shared" si="5124"/>
        <v>0</v>
      </c>
      <c r="AM1241" s="26">
        <f t="shared" si="5167"/>
        <v>0</v>
      </c>
      <c r="AN1241" s="26">
        <f t="shared" si="5168"/>
        <v>0</v>
      </c>
      <c r="AO1241" s="26">
        <f t="shared" si="5169"/>
        <v>0</v>
      </c>
      <c r="AP1241" s="26">
        <f t="shared" si="5125"/>
        <v>0</v>
      </c>
      <c r="AQ1241" s="26">
        <f t="shared" si="5126"/>
        <v>0</v>
      </c>
      <c r="AR1241" s="26">
        <f t="shared" si="5127"/>
        <v>0</v>
      </c>
      <c r="AS1241" s="26">
        <f t="shared" si="5170"/>
        <v>0</v>
      </c>
      <c r="AT1241" s="26">
        <f t="shared" si="5171"/>
        <v>0</v>
      </c>
      <c r="AU1241" s="26">
        <f t="shared" si="5172"/>
        <v>0</v>
      </c>
      <c r="AV1241" s="26">
        <f t="shared" si="5128"/>
        <v>0</v>
      </c>
      <c r="AW1241" s="26">
        <f t="shared" si="5129"/>
        <v>0</v>
      </c>
      <c r="AX1241" s="26">
        <f t="shared" si="5130"/>
        <v>0</v>
      </c>
      <c r="AY1241" s="26">
        <f t="shared" si="5197"/>
        <v>0</v>
      </c>
      <c r="AZ1241" s="26">
        <f t="shared" si="5174"/>
        <v>0</v>
      </c>
      <c r="BA1241" s="26">
        <f t="shared" si="5175"/>
        <v>0</v>
      </c>
      <c r="BB1241" s="26">
        <f t="shared" si="5131"/>
        <v>0</v>
      </c>
      <c r="BC1241" s="26">
        <f t="shared" si="5132"/>
        <v>0</v>
      </c>
      <c r="BD1241" s="26">
        <f t="shared" si="5133"/>
        <v>0</v>
      </c>
      <c r="BE1241" s="26">
        <f t="shared" si="5176"/>
        <v>0</v>
      </c>
      <c r="BF1241" s="26">
        <f t="shared" si="5177"/>
        <v>0</v>
      </c>
      <c r="BG1241" s="26">
        <f t="shared" si="5178"/>
        <v>0</v>
      </c>
      <c r="BH1241" s="26">
        <f t="shared" si="5134"/>
        <v>0</v>
      </c>
      <c r="BI1241" s="26">
        <f t="shared" si="5135"/>
        <v>0</v>
      </c>
      <c r="BJ1241" s="26">
        <f t="shared" si="5136"/>
        <v>0</v>
      </c>
      <c r="BK1241" s="26">
        <f t="shared" si="5198"/>
        <v>0</v>
      </c>
      <c r="BL1241" s="26">
        <f t="shared" si="5180"/>
        <v>0</v>
      </c>
      <c r="BM1241" s="26">
        <f t="shared" si="5181"/>
        <v>0</v>
      </c>
      <c r="BN1241" s="26">
        <f t="shared" si="5137"/>
        <v>0</v>
      </c>
      <c r="BO1241" s="26">
        <f t="shared" si="5138"/>
        <v>0</v>
      </c>
      <c r="BP1241" s="26">
        <f t="shared" si="5139"/>
        <v>0</v>
      </c>
      <c r="BQ1241" s="26">
        <f t="shared" si="5182"/>
        <v>0</v>
      </c>
      <c r="BR1241" s="26">
        <f t="shared" si="5183"/>
        <v>0</v>
      </c>
      <c r="BS1241" s="26">
        <f t="shared" si="5140"/>
        <v>0</v>
      </c>
      <c r="BT1241" s="26">
        <f t="shared" si="5141"/>
        <v>0</v>
      </c>
      <c r="BU1241" s="26">
        <f t="shared" si="5142"/>
        <v>0</v>
      </c>
      <c r="BV1241" s="26">
        <f t="shared" si="5184"/>
        <v>0</v>
      </c>
      <c r="BW1241" s="26">
        <f t="shared" si="5185"/>
        <v>0</v>
      </c>
      <c r="BX1241" s="26">
        <f t="shared" si="5143"/>
        <v>0</v>
      </c>
      <c r="BY1241" s="26">
        <f t="shared" si="5144"/>
        <v>0</v>
      </c>
      <c r="BZ1241" s="26">
        <f t="shared" si="5145"/>
        <v>0</v>
      </c>
      <c r="CA1241" s="26">
        <f t="shared" si="5186"/>
        <v>0</v>
      </c>
      <c r="CB1241" s="26">
        <f t="shared" si="5187"/>
        <v>0</v>
      </c>
      <c r="CC1241" s="26">
        <f t="shared" si="5188"/>
        <v>0</v>
      </c>
      <c r="CD1241" s="26">
        <f t="shared" si="5004"/>
        <v>0</v>
      </c>
      <c r="CE1241" s="26">
        <f t="shared" si="5005"/>
        <v>0</v>
      </c>
      <c r="CF1241" s="26">
        <f t="shared" si="5006"/>
        <v>0</v>
      </c>
      <c r="CG1241" s="26">
        <f t="shared" si="5189"/>
        <v>0</v>
      </c>
      <c r="CH1241" s="26">
        <f t="shared" si="5190"/>
        <v>0</v>
      </c>
      <c r="CI1241" s="26">
        <f t="shared" si="5191"/>
        <v>0</v>
      </c>
      <c r="CJ1241" s="26">
        <f t="shared" si="5007"/>
        <v>0</v>
      </c>
      <c r="CK1241" s="26">
        <f t="shared" si="5008"/>
        <v>0</v>
      </c>
      <c r="CL1241" s="26">
        <f t="shared" si="5009"/>
        <v>0</v>
      </c>
      <c r="CM1241" s="26">
        <f t="shared" si="5192"/>
        <v>0</v>
      </c>
      <c r="CN1241" s="26">
        <f t="shared" si="5193"/>
        <v>0</v>
      </c>
      <c r="CO1241" s="26">
        <f t="shared" si="5194"/>
        <v>0</v>
      </c>
      <c r="CP1241" s="26">
        <f t="shared" si="5010"/>
        <v>0</v>
      </c>
      <c r="CQ1241" s="26">
        <f t="shared" si="5011"/>
        <v>0</v>
      </c>
      <c r="CR1241" s="26">
        <f t="shared" si="5012"/>
        <v>0</v>
      </c>
      <c r="CS1241" s="26">
        <f t="shared" si="5195"/>
        <v>0</v>
      </c>
      <c r="CT1241" s="19">
        <v>0</v>
      </c>
      <c r="CU1241" s="35"/>
      <c r="CY1241" s="1" t="s">
        <v>27</v>
      </c>
    </row>
    <row r="1242" spans="1:105" ht="46.8" hidden="1" x14ac:dyDescent="0.3">
      <c r="A1242" s="36" t="s">
        <v>684</v>
      </c>
      <c r="B1242" s="17">
        <v>240</v>
      </c>
      <c r="C1242" s="16"/>
      <c r="D1242" s="16"/>
      <c r="E1242" s="34" t="s">
        <v>39</v>
      </c>
      <c r="F1242" s="26">
        <f t="shared" si="5149"/>
        <v>0</v>
      </c>
      <c r="G1242" s="26">
        <f t="shared" si="5199"/>
        <v>0</v>
      </c>
      <c r="H1242" s="26">
        <f t="shared" si="5200"/>
        <v>0</v>
      </c>
      <c r="I1242" s="26">
        <f t="shared" si="5152"/>
        <v>0</v>
      </c>
      <c r="J1242" s="26">
        <f t="shared" si="5153"/>
        <v>0</v>
      </c>
      <c r="K1242" s="26">
        <f t="shared" si="5154"/>
        <v>0</v>
      </c>
      <c r="L1242" s="26">
        <f t="shared" si="5110"/>
        <v>0</v>
      </c>
      <c r="M1242" s="26">
        <f t="shared" si="5111"/>
        <v>0</v>
      </c>
      <c r="N1242" s="26">
        <f t="shared" si="5112"/>
        <v>0</v>
      </c>
      <c r="O1242" s="26">
        <f t="shared" si="5196"/>
        <v>0</v>
      </c>
      <c r="P1242" s="26">
        <f t="shared" si="5156"/>
        <v>0</v>
      </c>
      <c r="Q1242" s="26">
        <f t="shared" si="5157"/>
        <v>0</v>
      </c>
      <c r="R1242" s="26">
        <f t="shared" si="5113"/>
        <v>0</v>
      </c>
      <c r="S1242" s="26">
        <f t="shared" si="5114"/>
        <v>0</v>
      </c>
      <c r="T1242" s="26">
        <f t="shared" si="5115"/>
        <v>0</v>
      </c>
      <c r="U1242" s="26">
        <f t="shared" si="5158"/>
        <v>0</v>
      </c>
      <c r="V1242" s="26">
        <f t="shared" si="5159"/>
        <v>0</v>
      </c>
      <c r="W1242" s="26">
        <f t="shared" si="5160"/>
        <v>0</v>
      </c>
      <c r="X1242" s="26">
        <f t="shared" si="5116"/>
        <v>0</v>
      </c>
      <c r="Y1242" s="26">
        <f t="shared" si="5117"/>
        <v>0</v>
      </c>
      <c r="Z1242" s="26">
        <f t="shared" si="5118"/>
        <v>0</v>
      </c>
      <c r="AA1242" s="26">
        <f t="shared" si="5161"/>
        <v>0</v>
      </c>
      <c r="AB1242" s="26">
        <f t="shared" si="5162"/>
        <v>0</v>
      </c>
      <c r="AC1242" s="26">
        <f t="shared" si="5163"/>
        <v>0</v>
      </c>
      <c r="AD1242" s="26">
        <f t="shared" si="5119"/>
        <v>0</v>
      </c>
      <c r="AE1242" s="26">
        <f t="shared" si="5120"/>
        <v>0</v>
      </c>
      <c r="AF1242" s="26">
        <f t="shared" si="5121"/>
        <v>0</v>
      </c>
      <c r="AG1242" s="26">
        <f t="shared" si="5164"/>
        <v>0</v>
      </c>
      <c r="AH1242" s="26">
        <f t="shared" si="5165"/>
        <v>0</v>
      </c>
      <c r="AI1242" s="26">
        <f t="shared" si="5166"/>
        <v>0</v>
      </c>
      <c r="AJ1242" s="26">
        <f t="shared" si="5122"/>
        <v>0</v>
      </c>
      <c r="AK1242" s="26">
        <f t="shared" si="5123"/>
        <v>0</v>
      </c>
      <c r="AL1242" s="26">
        <f t="shared" si="5124"/>
        <v>0</v>
      </c>
      <c r="AM1242" s="26">
        <f t="shared" si="5167"/>
        <v>0</v>
      </c>
      <c r="AN1242" s="26">
        <f t="shared" si="5168"/>
        <v>0</v>
      </c>
      <c r="AO1242" s="26">
        <f t="shared" si="5169"/>
        <v>0</v>
      </c>
      <c r="AP1242" s="26">
        <f t="shared" si="5125"/>
        <v>0</v>
      </c>
      <c r="AQ1242" s="26">
        <f t="shared" si="5126"/>
        <v>0</v>
      </c>
      <c r="AR1242" s="26">
        <f t="shared" si="5127"/>
        <v>0</v>
      </c>
      <c r="AS1242" s="26">
        <f t="shared" si="5170"/>
        <v>0</v>
      </c>
      <c r="AT1242" s="26">
        <f t="shared" si="5171"/>
        <v>0</v>
      </c>
      <c r="AU1242" s="26">
        <f t="shared" si="5172"/>
        <v>0</v>
      </c>
      <c r="AV1242" s="26">
        <f t="shared" si="5128"/>
        <v>0</v>
      </c>
      <c r="AW1242" s="26">
        <f t="shared" si="5129"/>
        <v>0</v>
      </c>
      <c r="AX1242" s="26">
        <f t="shared" si="5130"/>
        <v>0</v>
      </c>
      <c r="AY1242" s="26">
        <f t="shared" si="5197"/>
        <v>0</v>
      </c>
      <c r="AZ1242" s="26">
        <f t="shared" si="5174"/>
        <v>0</v>
      </c>
      <c r="BA1242" s="26">
        <f t="shared" si="5175"/>
        <v>0</v>
      </c>
      <c r="BB1242" s="26">
        <f t="shared" si="5131"/>
        <v>0</v>
      </c>
      <c r="BC1242" s="26">
        <f t="shared" si="5132"/>
        <v>0</v>
      </c>
      <c r="BD1242" s="26">
        <f t="shared" si="5133"/>
        <v>0</v>
      </c>
      <c r="BE1242" s="26">
        <f t="shared" si="5176"/>
        <v>0</v>
      </c>
      <c r="BF1242" s="26">
        <f t="shared" si="5177"/>
        <v>0</v>
      </c>
      <c r="BG1242" s="26">
        <f t="shared" si="5178"/>
        <v>0</v>
      </c>
      <c r="BH1242" s="26">
        <f t="shared" si="5134"/>
        <v>0</v>
      </c>
      <c r="BI1242" s="26">
        <f t="shared" si="5135"/>
        <v>0</v>
      </c>
      <c r="BJ1242" s="26">
        <f t="shared" si="5136"/>
        <v>0</v>
      </c>
      <c r="BK1242" s="26">
        <f t="shared" si="5198"/>
        <v>0</v>
      </c>
      <c r="BL1242" s="26">
        <f t="shared" si="5180"/>
        <v>0</v>
      </c>
      <c r="BM1242" s="26">
        <f t="shared" si="5181"/>
        <v>0</v>
      </c>
      <c r="BN1242" s="26">
        <f t="shared" si="5137"/>
        <v>0</v>
      </c>
      <c r="BO1242" s="26">
        <f t="shared" si="5138"/>
        <v>0</v>
      </c>
      <c r="BP1242" s="26">
        <f t="shared" si="5139"/>
        <v>0</v>
      </c>
      <c r="BQ1242" s="26">
        <f t="shared" si="5182"/>
        <v>0</v>
      </c>
      <c r="BR1242" s="26">
        <f t="shared" si="5183"/>
        <v>0</v>
      </c>
      <c r="BS1242" s="26">
        <f t="shared" si="5140"/>
        <v>0</v>
      </c>
      <c r="BT1242" s="26">
        <f t="shared" si="5141"/>
        <v>0</v>
      </c>
      <c r="BU1242" s="26">
        <f t="shared" si="5142"/>
        <v>0</v>
      </c>
      <c r="BV1242" s="26">
        <f t="shared" si="5184"/>
        <v>0</v>
      </c>
      <c r="BW1242" s="26">
        <f t="shared" si="5185"/>
        <v>0</v>
      </c>
      <c r="BX1242" s="26">
        <f t="shared" si="5143"/>
        <v>0</v>
      </c>
      <c r="BY1242" s="26">
        <f t="shared" si="5144"/>
        <v>0</v>
      </c>
      <c r="BZ1242" s="26">
        <f t="shared" si="5145"/>
        <v>0</v>
      </c>
      <c r="CA1242" s="26">
        <f t="shared" si="5186"/>
        <v>0</v>
      </c>
      <c r="CB1242" s="26">
        <f t="shared" si="5187"/>
        <v>0</v>
      </c>
      <c r="CC1242" s="26">
        <f t="shared" si="5188"/>
        <v>0</v>
      </c>
      <c r="CD1242" s="26">
        <f t="shared" si="5004"/>
        <v>0</v>
      </c>
      <c r="CE1242" s="26">
        <f t="shared" si="5005"/>
        <v>0</v>
      </c>
      <c r="CF1242" s="26">
        <f t="shared" si="5006"/>
        <v>0</v>
      </c>
      <c r="CG1242" s="26">
        <f t="shared" si="5189"/>
        <v>0</v>
      </c>
      <c r="CH1242" s="26">
        <f t="shared" si="5190"/>
        <v>0</v>
      </c>
      <c r="CI1242" s="26">
        <f t="shared" si="5191"/>
        <v>0</v>
      </c>
      <c r="CJ1242" s="26">
        <f t="shared" si="5007"/>
        <v>0</v>
      </c>
      <c r="CK1242" s="26">
        <f t="shared" si="5008"/>
        <v>0</v>
      </c>
      <c r="CL1242" s="26">
        <f t="shared" si="5009"/>
        <v>0</v>
      </c>
      <c r="CM1242" s="26">
        <f t="shared" si="5192"/>
        <v>0</v>
      </c>
      <c r="CN1242" s="26">
        <f t="shared" si="5193"/>
        <v>0</v>
      </c>
      <c r="CO1242" s="26">
        <f t="shared" si="5194"/>
        <v>0</v>
      </c>
      <c r="CP1242" s="26">
        <f t="shared" si="5010"/>
        <v>0</v>
      </c>
      <c r="CQ1242" s="26">
        <f t="shared" si="5011"/>
        <v>0</v>
      </c>
      <c r="CR1242" s="26">
        <f t="shared" si="5012"/>
        <v>0</v>
      </c>
      <c r="CS1242" s="26">
        <f t="shared" si="5195"/>
        <v>0</v>
      </c>
      <c r="CT1242" s="19">
        <v>0</v>
      </c>
      <c r="CU1242" s="35"/>
      <c r="CZ1242" s="1" t="s">
        <v>28</v>
      </c>
    </row>
    <row r="1243" spans="1:105" hidden="1" x14ac:dyDescent="0.3">
      <c r="A1243" s="36" t="s">
        <v>684</v>
      </c>
      <c r="B1243" s="17">
        <v>240</v>
      </c>
      <c r="C1243" s="16" t="s">
        <v>393</v>
      </c>
      <c r="D1243" s="16" t="s">
        <v>103</v>
      </c>
      <c r="E1243" s="34" t="s">
        <v>681</v>
      </c>
      <c r="F1243" s="26"/>
      <c r="G1243" s="26"/>
      <c r="H1243" s="26"/>
      <c r="I1243" s="26"/>
      <c r="J1243" s="26"/>
      <c r="K1243" s="26"/>
      <c r="L1243" s="26">
        <f t="shared" si="5110"/>
        <v>0</v>
      </c>
      <c r="M1243" s="26">
        <f t="shared" si="5111"/>
        <v>0</v>
      </c>
      <c r="N1243" s="26">
        <f t="shared" si="5112"/>
        <v>0</v>
      </c>
      <c r="O1243" s="26"/>
      <c r="P1243" s="26"/>
      <c r="Q1243" s="26"/>
      <c r="R1243" s="26">
        <f t="shared" si="5113"/>
        <v>0</v>
      </c>
      <c r="S1243" s="26">
        <f t="shared" si="5114"/>
        <v>0</v>
      </c>
      <c r="T1243" s="26">
        <f t="shared" si="5115"/>
        <v>0</v>
      </c>
      <c r="U1243" s="26"/>
      <c r="V1243" s="26"/>
      <c r="W1243" s="26"/>
      <c r="X1243" s="26">
        <f t="shared" si="5116"/>
        <v>0</v>
      </c>
      <c r="Y1243" s="26">
        <f t="shared" si="5117"/>
        <v>0</v>
      </c>
      <c r="Z1243" s="26">
        <f t="shared" si="5118"/>
        <v>0</v>
      </c>
      <c r="AA1243" s="26"/>
      <c r="AB1243" s="26"/>
      <c r="AC1243" s="26"/>
      <c r="AD1243" s="26">
        <f t="shared" si="5119"/>
        <v>0</v>
      </c>
      <c r="AE1243" s="26">
        <f t="shared" si="5120"/>
        <v>0</v>
      </c>
      <c r="AF1243" s="26">
        <f t="shared" si="5121"/>
        <v>0</v>
      </c>
      <c r="AG1243" s="26"/>
      <c r="AH1243" s="26"/>
      <c r="AI1243" s="26"/>
      <c r="AJ1243" s="26">
        <f t="shared" si="5122"/>
        <v>0</v>
      </c>
      <c r="AK1243" s="26">
        <f t="shared" si="5123"/>
        <v>0</v>
      </c>
      <c r="AL1243" s="26">
        <f t="shared" si="5124"/>
        <v>0</v>
      </c>
      <c r="AM1243" s="26"/>
      <c r="AN1243" s="26"/>
      <c r="AO1243" s="26"/>
      <c r="AP1243" s="26">
        <f t="shared" si="5125"/>
        <v>0</v>
      </c>
      <c r="AQ1243" s="26">
        <f t="shared" si="5126"/>
        <v>0</v>
      </c>
      <c r="AR1243" s="26">
        <f t="shared" si="5127"/>
        <v>0</v>
      </c>
      <c r="AS1243" s="26"/>
      <c r="AT1243" s="26"/>
      <c r="AU1243" s="26"/>
      <c r="AV1243" s="26">
        <f t="shared" si="5128"/>
        <v>0</v>
      </c>
      <c r="AW1243" s="26">
        <f t="shared" si="5129"/>
        <v>0</v>
      </c>
      <c r="AX1243" s="26">
        <f t="shared" si="5130"/>
        <v>0</v>
      </c>
      <c r="AY1243" s="26"/>
      <c r="AZ1243" s="26"/>
      <c r="BA1243" s="26"/>
      <c r="BB1243" s="26">
        <f t="shared" si="5131"/>
        <v>0</v>
      </c>
      <c r="BC1243" s="26">
        <f t="shared" si="5132"/>
        <v>0</v>
      </c>
      <c r="BD1243" s="26">
        <f t="shared" si="5133"/>
        <v>0</v>
      </c>
      <c r="BE1243" s="26"/>
      <c r="BF1243" s="26"/>
      <c r="BG1243" s="26"/>
      <c r="BH1243" s="26">
        <f t="shared" si="5134"/>
        <v>0</v>
      </c>
      <c r="BI1243" s="26">
        <f t="shared" si="5135"/>
        <v>0</v>
      </c>
      <c r="BJ1243" s="26">
        <f t="shared" si="5136"/>
        <v>0</v>
      </c>
      <c r="BK1243" s="26"/>
      <c r="BL1243" s="26"/>
      <c r="BM1243" s="26"/>
      <c r="BN1243" s="26">
        <f t="shared" si="5137"/>
        <v>0</v>
      </c>
      <c r="BO1243" s="26">
        <f t="shared" si="5138"/>
        <v>0</v>
      </c>
      <c r="BP1243" s="26">
        <f t="shared" si="5139"/>
        <v>0</v>
      </c>
      <c r="BQ1243" s="26"/>
      <c r="BR1243" s="26"/>
      <c r="BS1243" s="26">
        <f t="shared" si="5140"/>
        <v>0</v>
      </c>
      <c r="BT1243" s="26">
        <f t="shared" si="5141"/>
        <v>0</v>
      </c>
      <c r="BU1243" s="26">
        <f t="shared" si="5142"/>
        <v>0</v>
      </c>
      <c r="BV1243" s="26"/>
      <c r="BW1243" s="26"/>
      <c r="BX1243" s="26">
        <f t="shared" si="5143"/>
        <v>0</v>
      </c>
      <c r="BY1243" s="26">
        <f t="shared" si="5144"/>
        <v>0</v>
      </c>
      <c r="BZ1243" s="26">
        <f t="shared" si="5145"/>
        <v>0</v>
      </c>
      <c r="CA1243" s="26"/>
      <c r="CB1243" s="26"/>
      <c r="CC1243" s="26"/>
      <c r="CD1243" s="26">
        <f t="shared" si="5004"/>
        <v>0</v>
      </c>
      <c r="CE1243" s="26">
        <f t="shared" si="5005"/>
        <v>0</v>
      </c>
      <c r="CF1243" s="26">
        <f t="shared" si="5006"/>
        <v>0</v>
      </c>
      <c r="CG1243" s="26"/>
      <c r="CH1243" s="26"/>
      <c r="CI1243" s="26"/>
      <c r="CJ1243" s="26">
        <f t="shared" si="5007"/>
        <v>0</v>
      </c>
      <c r="CK1243" s="26">
        <f t="shared" si="5008"/>
        <v>0</v>
      </c>
      <c r="CL1243" s="26">
        <f t="shared" si="5009"/>
        <v>0</v>
      </c>
      <c r="CM1243" s="26"/>
      <c r="CN1243" s="26"/>
      <c r="CO1243" s="26"/>
      <c r="CP1243" s="26">
        <f t="shared" si="5010"/>
        <v>0</v>
      </c>
      <c r="CQ1243" s="26">
        <f t="shared" si="5011"/>
        <v>0</v>
      </c>
      <c r="CR1243" s="26">
        <f t="shared" si="5012"/>
        <v>0</v>
      </c>
      <c r="CS1243" s="26"/>
      <c r="CT1243" s="19">
        <v>0</v>
      </c>
      <c r="CU1243" s="35"/>
    </row>
    <row r="1244" spans="1:105" ht="62.4" hidden="1" x14ac:dyDescent="0.3">
      <c r="A1244" s="16" t="s">
        <v>686</v>
      </c>
      <c r="B1244" s="17"/>
      <c r="C1244" s="16"/>
      <c r="D1244" s="16"/>
      <c r="E1244" s="34" t="s">
        <v>687</v>
      </c>
      <c r="F1244" s="26">
        <f t="shared" ref="F1244:K1244" si="5201">F1245+F1249</f>
        <v>138489.5</v>
      </c>
      <c r="G1244" s="26">
        <f t="shared" si="5201"/>
        <v>158950.1</v>
      </c>
      <c r="H1244" s="26">
        <f t="shared" si="5201"/>
        <v>123684.4</v>
      </c>
      <c r="I1244" s="26">
        <f t="shared" si="5201"/>
        <v>0</v>
      </c>
      <c r="J1244" s="26">
        <f t="shared" si="5201"/>
        <v>0</v>
      </c>
      <c r="K1244" s="26">
        <f t="shared" si="5201"/>
        <v>0</v>
      </c>
      <c r="L1244" s="26">
        <f t="shared" si="5110"/>
        <v>138489.5</v>
      </c>
      <c r="M1244" s="26">
        <f t="shared" si="5111"/>
        <v>158950.1</v>
      </c>
      <c r="N1244" s="26">
        <f t="shared" si="5112"/>
        <v>123684.4</v>
      </c>
      <c r="O1244" s="26">
        <f>O1245+O1249</f>
        <v>2153.355</v>
      </c>
      <c r="P1244" s="26">
        <f>P1245+P1249</f>
        <v>0</v>
      </c>
      <c r="Q1244" s="26">
        <f>Q1245+Q1249</f>
        <v>0</v>
      </c>
      <c r="R1244" s="26">
        <f t="shared" si="5113"/>
        <v>140642.85500000001</v>
      </c>
      <c r="S1244" s="26">
        <f t="shared" si="5114"/>
        <v>158950.1</v>
      </c>
      <c r="T1244" s="26">
        <f t="shared" si="5115"/>
        <v>123684.4</v>
      </c>
      <c r="U1244" s="26">
        <f>U1245+U1249</f>
        <v>0</v>
      </c>
      <c r="V1244" s="26">
        <f>V1245+V1249</f>
        <v>0</v>
      </c>
      <c r="W1244" s="26">
        <f>W1245+W1249</f>
        <v>0</v>
      </c>
      <c r="X1244" s="26">
        <f t="shared" si="5116"/>
        <v>140642.85500000001</v>
      </c>
      <c r="Y1244" s="26">
        <f t="shared" si="5117"/>
        <v>158950.1</v>
      </c>
      <c r="Z1244" s="26">
        <f t="shared" si="5118"/>
        <v>123684.4</v>
      </c>
      <c r="AA1244" s="26">
        <f>AA1245+AA1249</f>
        <v>0</v>
      </c>
      <c r="AB1244" s="26">
        <f>AB1245+AB1249</f>
        <v>0</v>
      </c>
      <c r="AC1244" s="26">
        <f>AC1245+AC1249</f>
        <v>0</v>
      </c>
      <c r="AD1244" s="26">
        <f t="shared" si="5119"/>
        <v>140642.85500000001</v>
      </c>
      <c r="AE1244" s="26">
        <f t="shared" si="5120"/>
        <v>158950.1</v>
      </c>
      <c r="AF1244" s="26">
        <f t="shared" si="5121"/>
        <v>123684.4</v>
      </c>
      <c r="AG1244" s="26">
        <f>AG1245+AG1249</f>
        <v>0</v>
      </c>
      <c r="AH1244" s="26">
        <f>AH1245+AH1249</f>
        <v>0</v>
      </c>
      <c r="AI1244" s="26">
        <f>AI1245+AI1249</f>
        <v>0</v>
      </c>
      <c r="AJ1244" s="26">
        <f t="shared" si="5122"/>
        <v>140642.85500000001</v>
      </c>
      <c r="AK1244" s="26">
        <f t="shared" si="5123"/>
        <v>158950.1</v>
      </c>
      <c r="AL1244" s="26">
        <f t="shared" si="5124"/>
        <v>123684.4</v>
      </c>
      <c r="AM1244" s="26">
        <f>AM1245+AM1249</f>
        <v>0</v>
      </c>
      <c r="AN1244" s="26">
        <f>AN1245+AN1249</f>
        <v>0</v>
      </c>
      <c r="AO1244" s="26">
        <f>AO1245+AO1249</f>
        <v>0</v>
      </c>
      <c r="AP1244" s="26">
        <f t="shared" si="5125"/>
        <v>140642.85500000001</v>
      </c>
      <c r="AQ1244" s="26">
        <f t="shared" si="5126"/>
        <v>158950.1</v>
      </c>
      <c r="AR1244" s="26">
        <f t="shared" si="5127"/>
        <v>123684.4</v>
      </c>
      <c r="AS1244" s="26">
        <f>AS1245+AS1249</f>
        <v>0</v>
      </c>
      <c r="AT1244" s="26">
        <f>AT1245+AT1249</f>
        <v>0</v>
      </c>
      <c r="AU1244" s="26">
        <f>AU1245+AU1249</f>
        <v>0</v>
      </c>
      <c r="AV1244" s="26">
        <f t="shared" si="5128"/>
        <v>140642.85500000001</v>
      </c>
      <c r="AW1244" s="26">
        <f t="shared" si="5129"/>
        <v>158950.1</v>
      </c>
      <c r="AX1244" s="26">
        <f t="shared" si="5130"/>
        <v>123684.4</v>
      </c>
      <c r="AY1244" s="26">
        <f>AY1245+AY1249</f>
        <v>0</v>
      </c>
      <c r="AZ1244" s="26">
        <f>AZ1245+AZ1249</f>
        <v>0</v>
      </c>
      <c r="BA1244" s="26">
        <f>BA1245+BA1249</f>
        <v>0</v>
      </c>
      <c r="BB1244" s="26">
        <f t="shared" si="5131"/>
        <v>140642.85500000001</v>
      </c>
      <c r="BC1244" s="26">
        <f t="shared" si="5132"/>
        <v>158950.1</v>
      </c>
      <c r="BD1244" s="26">
        <f t="shared" si="5133"/>
        <v>123684.4</v>
      </c>
      <c r="BE1244" s="26">
        <f>BE1245+BE1249</f>
        <v>0</v>
      </c>
      <c r="BF1244" s="26">
        <f>BF1245+BF1249</f>
        <v>0</v>
      </c>
      <c r="BG1244" s="26">
        <f>BG1245+BG1249</f>
        <v>0</v>
      </c>
      <c r="BH1244" s="26">
        <f t="shared" si="5134"/>
        <v>140642.85500000001</v>
      </c>
      <c r="BI1244" s="26">
        <f t="shared" si="5135"/>
        <v>158950.1</v>
      </c>
      <c r="BJ1244" s="26">
        <f t="shared" si="5136"/>
        <v>123684.4</v>
      </c>
      <c r="BK1244" s="26">
        <f>BK1245+BK1249</f>
        <v>0</v>
      </c>
      <c r="BL1244" s="26">
        <f>BL1245+BL1249</f>
        <v>-4.1000000000000002E-2</v>
      </c>
      <c r="BM1244" s="26">
        <f>BM1245+BM1249</f>
        <v>0</v>
      </c>
      <c r="BN1244" s="26">
        <f t="shared" si="5137"/>
        <v>140642.85500000001</v>
      </c>
      <c r="BO1244" s="26">
        <f t="shared" si="5138"/>
        <v>158950.05900000001</v>
      </c>
      <c r="BP1244" s="26">
        <f t="shared" si="5139"/>
        <v>123684.4</v>
      </c>
      <c r="BQ1244" s="26">
        <f>BQ1245+BQ1249</f>
        <v>0</v>
      </c>
      <c r="BR1244" s="26">
        <f>BR1245+BR1249</f>
        <v>0</v>
      </c>
      <c r="BS1244" s="26">
        <f t="shared" si="5140"/>
        <v>140642.85500000001</v>
      </c>
      <c r="BT1244" s="26">
        <f t="shared" si="5141"/>
        <v>158950.05900000001</v>
      </c>
      <c r="BU1244" s="26">
        <f t="shared" si="5142"/>
        <v>123684.4</v>
      </c>
      <c r="BV1244" s="26">
        <f>BV1245+BV1249</f>
        <v>0</v>
      </c>
      <c r="BW1244" s="26">
        <f>BW1245+BW1249</f>
        <v>0</v>
      </c>
      <c r="BX1244" s="26">
        <f t="shared" si="5143"/>
        <v>140642.85500000001</v>
      </c>
      <c r="BY1244" s="26">
        <f t="shared" si="5144"/>
        <v>158950.05900000001</v>
      </c>
      <c r="BZ1244" s="26">
        <f t="shared" si="5145"/>
        <v>123684.4</v>
      </c>
      <c r="CA1244" s="26">
        <f>CA1245+CA1249</f>
        <v>0</v>
      </c>
      <c r="CB1244" s="26">
        <f>CB1245+CB1249</f>
        <v>0</v>
      </c>
      <c r="CC1244" s="26">
        <f>CC1245+CC1249</f>
        <v>0</v>
      </c>
      <c r="CD1244" s="26">
        <f t="shared" si="5004"/>
        <v>140642.85500000001</v>
      </c>
      <c r="CE1244" s="26">
        <f t="shared" si="5005"/>
        <v>158950.05900000001</v>
      </c>
      <c r="CF1244" s="26">
        <f t="shared" si="5006"/>
        <v>123684.4</v>
      </c>
      <c r="CG1244" s="26">
        <f>CG1245+CG1249</f>
        <v>0</v>
      </c>
      <c r="CH1244" s="26">
        <f>CH1245+CH1249</f>
        <v>0</v>
      </c>
      <c r="CI1244" s="26">
        <f>CI1245+CI1249</f>
        <v>0</v>
      </c>
      <c r="CJ1244" s="26">
        <f t="shared" si="5007"/>
        <v>140642.85500000001</v>
      </c>
      <c r="CK1244" s="26">
        <f t="shared" si="5008"/>
        <v>158950.05900000001</v>
      </c>
      <c r="CL1244" s="26">
        <f t="shared" si="5009"/>
        <v>123684.4</v>
      </c>
      <c r="CM1244" s="26">
        <f>CM1245+CM1249</f>
        <v>0</v>
      </c>
      <c r="CN1244" s="26">
        <f>CN1245+CN1249</f>
        <v>0</v>
      </c>
      <c r="CO1244" s="26">
        <f>CO1245+CO1249</f>
        <v>0</v>
      </c>
      <c r="CP1244" s="26">
        <f t="shared" si="5010"/>
        <v>140642.85500000001</v>
      </c>
      <c r="CQ1244" s="26">
        <f t="shared" si="5011"/>
        <v>158950.05900000001</v>
      </c>
      <c r="CR1244" s="26">
        <f t="shared" si="5012"/>
        <v>123684.4</v>
      </c>
      <c r="CS1244" s="26">
        <f>CS1245+CS1249</f>
        <v>0</v>
      </c>
      <c r="CT1244" s="19"/>
      <c r="CU1244" s="35"/>
      <c r="CX1244" s="1" t="s">
        <v>26</v>
      </c>
    </row>
    <row r="1245" spans="1:105" ht="31.2" hidden="1" x14ac:dyDescent="0.3">
      <c r="A1245" s="16" t="s">
        <v>688</v>
      </c>
      <c r="B1245" s="17"/>
      <c r="C1245" s="16"/>
      <c r="D1245" s="16"/>
      <c r="E1245" s="34" t="s">
        <v>689</v>
      </c>
      <c r="F1245" s="26">
        <f t="shared" ref="F1245:F1256" si="5202">F1246</f>
        <v>137889.5</v>
      </c>
      <c r="G1245" s="26">
        <f t="shared" ref="G1245:G1256" si="5203">G1246</f>
        <v>158950.1</v>
      </c>
      <c r="H1245" s="26">
        <f t="shared" ref="H1245:H1256" si="5204">H1246</f>
        <v>123684.4</v>
      </c>
      <c r="I1245" s="26">
        <f t="shared" ref="I1245:I1256" si="5205">I1246</f>
        <v>0</v>
      </c>
      <c r="J1245" s="26">
        <f t="shared" ref="J1245:J1256" si="5206">J1246</f>
        <v>0</v>
      </c>
      <c r="K1245" s="26">
        <f t="shared" ref="K1245:K1256" si="5207">K1246</f>
        <v>0</v>
      </c>
      <c r="L1245" s="26">
        <f t="shared" si="5110"/>
        <v>137889.5</v>
      </c>
      <c r="M1245" s="26">
        <f t="shared" si="5111"/>
        <v>158950.1</v>
      </c>
      <c r="N1245" s="26">
        <f t="shared" si="5112"/>
        <v>123684.4</v>
      </c>
      <c r="O1245" s="26">
        <f t="shared" ref="O1245:O1256" si="5208">O1246</f>
        <v>2153.355</v>
      </c>
      <c r="P1245" s="26">
        <f t="shared" ref="P1245:P1256" si="5209">P1246</f>
        <v>0</v>
      </c>
      <c r="Q1245" s="26">
        <f t="shared" ref="Q1245:Q1256" si="5210">Q1246</f>
        <v>0</v>
      </c>
      <c r="R1245" s="26">
        <f t="shared" si="5113"/>
        <v>140042.85500000001</v>
      </c>
      <c r="S1245" s="26">
        <f t="shared" si="5114"/>
        <v>158950.1</v>
      </c>
      <c r="T1245" s="26">
        <f t="shared" si="5115"/>
        <v>123684.4</v>
      </c>
      <c r="U1245" s="26">
        <f t="shared" ref="U1245:U1256" si="5211">U1246</f>
        <v>0</v>
      </c>
      <c r="V1245" s="26">
        <f t="shared" ref="V1245:V1256" si="5212">V1246</f>
        <v>0</v>
      </c>
      <c r="W1245" s="26">
        <f t="shared" ref="W1245:W1256" si="5213">W1246</f>
        <v>0</v>
      </c>
      <c r="X1245" s="26">
        <f t="shared" si="5116"/>
        <v>140042.85500000001</v>
      </c>
      <c r="Y1245" s="26">
        <f t="shared" si="5117"/>
        <v>158950.1</v>
      </c>
      <c r="Z1245" s="26">
        <f t="shared" si="5118"/>
        <v>123684.4</v>
      </c>
      <c r="AA1245" s="26">
        <f t="shared" ref="AA1245:AA1256" si="5214">AA1246</f>
        <v>0</v>
      </c>
      <c r="AB1245" s="26">
        <f t="shared" ref="AB1245:AB1256" si="5215">AB1246</f>
        <v>0</v>
      </c>
      <c r="AC1245" s="26">
        <f t="shared" ref="AC1245:AC1256" si="5216">AC1246</f>
        <v>0</v>
      </c>
      <c r="AD1245" s="26">
        <f t="shared" si="5119"/>
        <v>140042.85500000001</v>
      </c>
      <c r="AE1245" s="26">
        <f t="shared" si="5120"/>
        <v>158950.1</v>
      </c>
      <c r="AF1245" s="26">
        <f t="shared" si="5121"/>
        <v>123684.4</v>
      </c>
      <c r="AG1245" s="26">
        <f t="shared" ref="AG1245:AG1256" si="5217">AG1246</f>
        <v>0</v>
      </c>
      <c r="AH1245" s="26">
        <f t="shared" ref="AH1245:AH1256" si="5218">AH1246</f>
        <v>0</v>
      </c>
      <c r="AI1245" s="26">
        <f t="shared" ref="AI1245:AI1256" si="5219">AI1246</f>
        <v>0</v>
      </c>
      <c r="AJ1245" s="26">
        <f t="shared" si="5122"/>
        <v>140042.85500000001</v>
      </c>
      <c r="AK1245" s="26">
        <f t="shared" si="5123"/>
        <v>158950.1</v>
      </c>
      <c r="AL1245" s="26">
        <f t="shared" si="5124"/>
        <v>123684.4</v>
      </c>
      <c r="AM1245" s="26">
        <f t="shared" ref="AM1245:AM1256" si="5220">AM1246</f>
        <v>0</v>
      </c>
      <c r="AN1245" s="26">
        <f t="shared" ref="AN1245:AN1256" si="5221">AN1246</f>
        <v>0</v>
      </c>
      <c r="AO1245" s="26">
        <f t="shared" ref="AO1245:AO1256" si="5222">AO1246</f>
        <v>0</v>
      </c>
      <c r="AP1245" s="26">
        <f t="shared" si="5125"/>
        <v>140042.85500000001</v>
      </c>
      <c r="AQ1245" s="26">
        <f t="shared" si="5126"/>
        <v>158950.1</v>
      </c>
      <c r="AR1245" s="26">
        <f t="shared" si="5127"/>
        <v>123684.4</v>
      </c>
      <c r="AS1245" s="26">
        <f t="shared" ref="AS1245:AS1256" si="5223">AS1246</f>
        <v>0</v>
      </c>
      <c r="AT1245" s="26">
        <f t="shared" ref="AT1245:AT1256" si="5224">AT1246</f>
        <v>0</v>
      </c>
      <c r="AU1245" s="26">
        <f t="shared" ref="AU1245:AU1256" si="5225">AU1246</f>
        <v>0</v>
      </c>
      <c r="AV1245" s="26">
        <f t="shared" si="5128"/>
        <v>140042.85500000001</v>
      </c>
      <c r="AW1245" s="26">
        <f t="shared" si="5129"/>
        <v>158950.1</v>
      </c>
      <c r="AX1245" s="26">
        <f t="shared" si="5130"/>
        <v>123684.4</v>
      </c>
      <c r="AY1245" s="26">
        <f t="shared" ref="AY1245:AY1256" si="5226">AY1246</f>
        <v>0</v>
      </c>
      <c r="AZ1245" s="26">
        <f t="shared" ref="AZ1245:AZ1256" si="5227">AZ1246</f>
        <v>0</v>
      </c>
      <c r="BA1245" s="26">
        <f t="shared" ref="BA1245:BA1256" si="5228">BA1246</f>
        <v>0</v>
      </c>
      <c r="BB1245" s="26">
        <f t="shared" si="5131"/>
        <v>140042.85500000001</v>
      </c>
      <c r="BC1245" s="26">
        <f t="shared" si="5132"/>
        <v>158950.1</v>
      </c>
      <c r="BD1245" s="26">
        <f t="shared" si="5133"/>
        <v>123684.4</v>
      </c>
      <c r="BE1245" s="26">
        <f t="shared" ref="BE1245:BE1256" si="5229">BE1246</f>
        <v>0</v>
      </c>
      <c r="BF1245" s="26">
        <f t="shared" ref="BF1245:BF1256" si="5230">BF1246</f>
        <v>0</v>
      </c>
      <c r="BG1245" s="26">
        <f t="shared" ref="BG1245:BG1256" si="5231">BG1246</f>
        <v>0</v>
      </c>
      <c r="BH1245" s="26">
        <f t="shared" si="5134"/>
        <v>140042.85500000001</v>
      </c>
      <c r="BI1245" s="26">
        <f t="shared" si="5135"/>
        <v>158950.1</v>
      </c>
      <c r="BJ1245" s="26">
        <f t="shared" si="5136"/>
        <v>123684.4</v>
      </c>
      <c r="BK1245" s="26">
        <f t="shared" ref="BK1245:BK1256" si="5232">BK1246</f>
        <v>0</v>
      </c>
      <c r="BL1245" s="26">
        <f t="shared" ref="BL1245:BL1256" si="5233">BL1246</f>
        <v>-4.1000000000000002E-2</v>
      </c>
      <c r="BM1245" s="26">
        <f t="shared" ref="BM1245:BM1256" si="5234">BM1246</f>
        <v>0</v>
      </c>
      <c r="BN1245" s="26">
        <f t="shared" si="5137"/>
        <v>140042.85500000001</v>
      </c>
      <c r="BO1245" s="26">
        <f t="shared" si="5138"/>
        <v>158950.05900000001</v>
      </c>
      <c r="BP1245" s="26">
        <f t="shared" si="5139"/>
        <v>123684.4</v>
      </c>
      <c r="BQ1245" s="26">
        <f t="shared" ref="BQ1245:BQ1256" si="5235">BQ1246</f>
        <v>0</v>
      </c>
      <c r="BR1245" s="26">
        <f t="shared" ref="BR1245:BR1256" si="5236">BR1246</f>
        <v>0</v>
      </c>
      <c r="BS1245" s="26">
        <f t="shared" si="5140"/>
        <v>140042.85500000001</v>
      </c>
      <c r="BT1245" s="26">
        <f t="shared" si="5141"/>
        <v>158950.05900000001</v>
      </c>
      <c r="BU1245" s="26">
        <f t="shared" si="5142"/>
        <v>123684.4</v>
      </c>
      <c r="BV1245" s="26">
        <f t="shared" ref="BV1245:BV1256" si="5237">BV1246</f>
        <v>0</v>
      </c>
      <c r="BW1245" s="26">
        <f t="shared" ref="BW1245:BW1256" si="5238">BW1246</f>
        <v>0</v>
      </c>
      <c r="BX1245" s="26">
        <f t="shared" si="5143"/>
        <v>140042.85500000001</v>
      </c>
      <c r="BY1245" s="26">
        <f t="shared" si="5144"/>
        <v>158950.05900000001</v>
      </c>
      <c r="BZ1245" s="26">
        <f t="shared" si="5145"/>
        <v>123684.4</v>
      </c>
      <c r="CA1245" s="26">
        <f t="shared" ref="CA1245:CA1256" si="5239">CA1246</f>
        <v>0</v>
      </c>
      <c r="CB1245" s="26">
        <f t="shared" ref="CB1245:CB1256" si="5240">CB1246</f>
        <v>0</v>
      </c>
      <c r="CC1245" s="26">
        <f t="shared" ref="CC1245:CC1256" si="5241">CC1246</f>
        <v>0</v>
      </c>
      <c r="CD1245" s="26">
        <f t="shared" si="5004"/>
        <v>140042.85500000001</v>
      </c>
      <c r="CE1245" s="26">
        <f t="shared" si="5005"/>
        <v>158950.05900000001</v>
      </c>
      <c r="CF1245" s="26">
        <f t="shared" si="5006"/>
        <v>123684.4</v>
      </c>
      <c r="CG1245" s="26">
        <f t="shared" ref="CG1245:CG1256" si="5242">CG1246</f>
        <v>0</v>
      </c>
      <c r="CH1245" s="26">
        <f t="shared" ref="CH1245:CH1256" si="5243">CH1246</f>
        <v>0</v>
      </c>
      <c r="CI1245" s="26">
        <f t="shared" ref="CI1245:CI1256" si="5244">CI1246</f>
        <v>0</v>
      </c>
      <c r="CJ1245" s="26">
        <f t="shared" si="5007"/>
        <v>140042.85500000001</v>
      </c>
      <c r="CK1245" s="26">
        <f t="shared" si="5008"/>
        <v>158950.05900000001</v>
      </c>
      <c r="CL1245" s="26">
        <f t="shared" si="5009"/>
        <v>123684.4</v>
      </c>
      <c r="CM1245" s="26">
        <f t="shared" ref="CM1245:CM1256" si="5245">CM1246</f>
        <v>0</v>
      </c>
      <c r="CN1245" s="26">
        <f t="shared" ref="CN1245:CN1256" si="5246">CN1246</f>
        <v>0</v>
      </c>
      <c r="CO1245" s="26">
        <f t="shared" ref="CO1245:CO1256" si="5247">CO1246</f>
        <v>0</v>
      </c>
      <c r="CP1245" s="26">
        <f t="shared" si="5010"/>
        <v>140042.85500000001</v>
      </c>
      <c r="CQ1245" s="26">
        <f t="shared" si="5011"/>
        <v>158950.05900000001</v>
      </c>
      <c r="CR1245" s="26">
        <f t="shared" si="5012"/>
        <v>123684.4</v>
      </c>
      <c r="CS1245" s="26">
        <f t="shared" ref="CS1245:CS1256" si="5248">CS1246</f>
        <v>0</v>
      </c>
      <c r="CT1245" s="19"/>
      <c r="CU1245" s="35"/>
      <c r="DA1245" s="1" t="s">
        <v>29</v>
      </c>
    </row>
    <row r="1246" spans="1:105" ht="31.2" hidden="1" x14ac:dyDescent="0.3">
      <c r="A1246" s="16" t="s">
        <v>688</v>
      </c>
      <c r="B1246" s="17">
        <v>200</v>
      </c>
      <c r="C1246" s="16"/>
      <c r="D1246" s="16"/>
      <c r="E1246" s="34" t="s">
        <v>38</v>
      </c>
      <c r="F1246" s="26">
        <f t="shared" si="5202"/>
        <v>137889.5</v>
      </c>
      <c r="G1246" s="26">
        <f t="shared" si="5203"/>
        <v>158950.1</v>
      </c>
      <c r="H1246" s="26">
        <f t="shared" si="5204"/>
        <v>123684.4</v>
      </c>
      <c r="I1246" s="26">
        <f t="shared" si="5205"/>
        <v>0</v>
      </c>
      <c r="J1246" s="26">
        <f t="shared" si="5206"/>
        <v>0</v>
      </c>
      <c r="K1246" s="26">
        <f t="shared" si="5207"/>
        <v>0</v>
      </c>
      <c r="L1246" s="26">
        <f t="shared" si="5110"/>
        <v>137889.5</v>
      </c>
      <c r="M1246" s="26">
        <f t="shared" si="5111"/>
        <v>158950.1</v>
      </c>
      <c r="N1246" s="26">
        <f t="shared" si="5112"/>
        <v>123684.4</v>
      </c>
      <c r="O1246" s="26">
        <f t="shared" si="5208"/>
        <v>2153.355</v>
      </c>
      <c r="P1246" s="26">
        <f t="shared" si="5209"/>
        <v>0</v>
      </c>
      <c r="Q1246" s="26">
        <f t="shared" si="5210"/>
        <v>0</v>
      </c>
      <c r="R1246" s="26">
        <f t="shared" si="5113"/>
        <v>140042.85500000001</v>
      </c>
      <c r="S1246" s="26">
        <f t="shared" si="5114"/>
        <v>158950.1</v>
      </c>
      <c r="T1246" s="26">
        <f t="shared" si="5115"/>
        <v>123684.4</v>
      </c>
      <c r="U1246" s="26">
        <f t="shared" si="5211"/>
        <v>0</v>
      </c>
      <c r="V1246" s="26">
        <f t="shared" si="5212"/>
        <v>0</v>
      </c>
      <c r="W1246" s="26">
        <f t="shared" si="5213"/>
        <v>0</v>
      </c>
      <c r="X1246" s="26">
        <f t="shared" si="5116"/>
        <v>140042.85500000001</v>
      </c>
      <c r="Y1246" s="26">
        <f t="shared" si="5117"/>
        <v>158950.1</v>
      </c>
      <c r="Z1246" s="26">
        <f t="shared" si="5118"/>
        <v>123684.4</v>
      </c>
      <c r="AA1246" s="26">
        <f t="shared" si="5214"/>
        <v>0</v>
      </c>
      <c r="AB1246" s="26">
        <f t="shared" si="5215"/>
        <v>0</v>
      </c>
      <c r="AC1246" s="26">
        <f t="shared" si="5216"/>
        <v>0</v>
      </c>
      <c r="AD1246" s="26">
        <f t="shared" si="5119"/>
        <v>140042.85500000001</v>
      </c>
      <c r="AE1246" s="26">
        <f t="shared" si="5120"/>
        <v>158950.1</v>
      </c>
      <c r="AF1246" s="26">
        <f t="shared" si="5121"/>
        <v>123684.4</v>
      </c>
      <c r="AG1246" s="26">
        <f t="shared" si="5217"/>
        <v>0</v>
      </c>
      <c r="AH1246" s="26">
        <f t="shared" si="5218"/>
        <v>0</v>
      </c>
      <c r="AI1246" s="26">
        <f t="shared" si="5219"/>
        <v>0</v>
      </c>
      <c r="AJ1246" s="26">
        <f t="shared" si="5122"/>
        <v>140042.85500000001</v>
      </c>
      <c r="AK1246" s="26">
        <f t="shared" si="5123"/>
        <v>158950.1</v>
      </c>
      <c r="AL1246" s="26">
        <f t="shared" si="5124"/>
        <v>123684.4</v>
      </c>
      <c r="AM1246" s="26">
        <f t="shared" si="5220"/>
        <v>0</v>
      </c>
      <c r="AN1246" s="26">
        <f t="shared" si="5221"/>
        <v>0</v>
      </c>
      <c r="AO1246" s="26">
        <f t="shared" si="5222"/>
        <v>0</v>
      </c>
      <c r="AP1246" s="26">
        <f t="shared" si="5125"/>
        <v>140042.85500000001</v>
      </c>
      <c r="AQ1246" s="26">
        <f t="shared" si="5126"/>
        <v>158950.1</v>
      </c>
      <c r="AR1246" s="26">
        <f t="shared" si="5127"/>
        <v>123684.4</v>
      </c>
      <c r="AS1246" s="26">
        <f t="shared" si="5223"/>
        <v>0</v>
      </c>
      <c r="AT1246" s="26">
        <f t="shared" si="5224"/>
        <v>0</v>
      </c>
      <c r="AU1246" s="26">
        <f t="shared" si="5225"/>
        <v>0</v>
      </c>
      <c r="AV1246" s="26">
        <f t="shared" si="5128"/>
        <v>140042.85500000001</v>
      </c>
      <c r="AW1246" s="26">
        <f t="shared" si="5129"/>
        <v>158950.1</v>
      </c>
      <c r="AX1246" s="26">
        <f t="shared" si="5130"/>
        <v>123684.4</v>
      </c>
      <c r="AY1246" s="26">
        <f t="shared" si="5226"/>
        <v>0</v>
      </c>
      <c r="AZ1246" s="26">
        <f t="shared" si="5227"/>
        <v>0</v>
      </c>
      <c r="BA1246" s="26">
        <f t="shared" si="5228"/>
        <v>0</v>
      </c>
      <c r="BB1246" s="26">
        <f t="shared" si="5131"/>
        <v>140042.85500000001</v>
      </c>
      <c r="BC1246" s="26">
        <f t="shared" si="5132"/>
        <v>158950.1</v>
      </c>
      <c r="BD1246" s="26">
        <f t="shared" si="5133"/>
        <v>123684.4</v>
      </c>
      <c r="BE1246" s="26">
        <f t="shared" si="5229"/>
        <v>0</v>
      </c>
      <c r="BF1246" s="26">
        <f t="shared" si="5230"/>
        <v>0</v>
      </c>
      <c r="BG1246" s="26">
        <f t="shared" si="5231"/>
        <v>0</v>
      </c>
      <c r="BH1246" s="26">
        <f t="shared" si="5134"/>
        <v>140042.85500000001</v>
      </c>
      <c r="BI1246" s="26">
        <f t="shared" si="5135"/>
        <v>158950.1</v>
      </c>
      <c r="BJ1246" s="26">
        <f t="shared" si="5136"/>
        <v>123684.4</v>
      </c>
      <c r="BK1246" s="26">
        <f t="shared" si="5232"/>
        <v>0</v>
      </c>
      <c r="BL1246" s="26">
        <f t="shared" si="5233"/>
        <v>-4.1000000000000002E-2</v>
      </c>
      <c r="BM1246" s="26">
        <f t="shared" si="5234"/>
        <v>0</v>
      </c>
      <c r="BN1246" s="26">
        <f t="shared" si="5137"/>
        <v>140042.85500000001</v>
      </c>
      <c r="BO1246" s="26">
        <f t="shared" si="5138"/>
        <v>158950.05900000001</v>
      </c>
      <c r="BP1246" s="26">
        <f t="shared" si="5139"/>
        <v>123684.4</v>
      </c>
      <c r="BQ1246" s="26">
        <f t="shared" si="5235"/>
        <v>0</v>
      </c>
      <c r="BR1246" s="26">
        <f t="shared" si="5236"/>
        <v>0</v>
      </c>
      <c r="BS1246" s="26">
        <f t="shared" si="5140"/>
        <v>140042.85500000001</v>
      </c>
      <c r="BT1246" s="26">
        <f t="shared" si="5141"/>
        <v>158950.05900000001</v>
      </c>
      <c r="BU1246" s="26">
        <f t="shared" si="5142"/>
        <v>123684.4</v>
      </c>
      <c r="BV1246" s="26">
        <f t="shared" si="5237"/>
        <v>0</v>
      </c>
      <c r="BW1246" s="26">
        <f t="shared" si="5238"/>
        <v>0</v>
      </c>
      <c r="BX1246" s="26">
        <f t="shared" si="5143"/>
        <v>140042.85500000001</v>
      </c>
      <c r="BY1246" s="26">
        <f t="shared" si="5144"/>
        <v>158950.05900000001</v>
      </c>
      <c r="BZ1246" s="26">
        <f t="shared" si="5145"/>
        <v>123684.4</v>
      </c>
      <c r="CA1246" s="26">
        <f t="shared" si="5239"/>
        <v>0</v>
      </c>
      <c r="CB1246" s="26">
        <f t="shared" si="5240"/>
        <v>0</v>
      </c>
      <c r="CC1246" s="26">
        <f t="shared" si="5241"/>
        <v>0</v>
      </c>
      <c r="CD1246" s="26">
        <f t="shared" si="5004"/>
        <v>140042.85500000001</v>
      </c>
      <c r="CE1246" s="26">
        <f t="shared" si="5005"/>
        <v>158950.05900000001</v>
      </c>
      <c r="CF1246" s="26">
        <f t="shared" si="5006"/>
        <v>123684.4</v>
      </c>
      <c r="CG1246" s="26">
        <f t="shared" si="5242"/>
        <v>0</v>
      </c>
      <c r="CH1246" s="26">
        <f t="shared" si="5243"/>
        <v>0</v>
      </c>
      <c r="CI1246" s="26">
        <f t="shared" si="5244"/>
        <v>0</v>
      </c>
      <c r="CJ1246" s="26">
        <f t="shared" si="5007"/>
        <v>140042.85500000001</v>
      </c>
      <c r="CK1246" s="26">
        <f t="shared" si="5008"/>
        <v>158950.05900000001</v>
      </c>
      <c r="CL1246" s="26">
        <f t="shared" si="5009"/>
        <v>123684.4</v>
      </c>
      <c r="CM1246" s="26">
        <f t="shared" si="5245"/>
        <v>0</v>
      </c>
      <c r="CN1246" s="26">
        <f t="shared" si="5246"/>
        <v>0</v>
      </c>
      <c r="CO1246" s="26">
        <f t="shared" si="5247"/>
        <v>0</v>
      </c>
      <c r="CP1246" s="26">
        <f t="shared" si="5010"/>
        <v>140042.85500000001</v>
      </c>
      <c r="CQ1246" s="26">
        <f t="shared" si="5011"/>
        <v>158950.05900000001</v>
      </c>
      <c r="CR1246" s="26">
        <f t="shared" si="5012"/>
        <v>123684.4</v>
      </c>
      <c r="CS1246" s="26">
        <f t="shared" si="5248"/>
        <v>0</v>
      </c>
      <c r="CT1246" s="19"/>
      <c r="CU1246" s="35"/>
      <c r="CY1246" s="1" t="s">
        <v>27</v>
      </c>
    </row>
    <row r="1247" spans="1:105" ht="46.8" hidden="1" x14ac:dyDescent="0.3">
      <c r="A1247" s="16" t="s">
        <v>688</v>
      </c>
      <c r="B1247" s="17">
        <v>240</v>
      </c>
      <c r="C1247" s="16"/>
      <c r="D1247" s="16"/>
      <c r="E1247" s="34" t="s">
        <v>39</v>
      </c>
      <c r="F1247" s="26">
        <f t="shared" si="5202"/>
        <v>137889.5</v>
      </c>
      <c r="G1247" s="26">
        <f t="shared" si="5203"/>
        <v>158950.1</v>
      </c>
      <c r="H1247" s="26">
        <f t="shared" si="5204"/>
        <v>123684.4</v>
      </c>
      <c r="I1247" s="26">
        <f t="shared" si="5205"/>
        <v>0</v>
      </c>
      <c r="J1247" s="26">
        <f t="shared" si="5206"/>
        <v>0</v>
      </c>
      <c r="K1247" s="26">
        <f t="shared" si="5207"/>
        <v>0</v>
      </c>
      <c r="L1247" s="26">
        <f t="shared" si="5110"/>
        <v>137889.5</v>
      </c>
      <c r="M1247" s="26">
        <f t="shared" si="5111"/>
        <v>158950.1</v>
      </c>
      <c r="N1247" s="26">
        <f t="shared" si="5112"/>
        <v>123684.4</v>
      </c>
      <c r="O1247" s="26">
        <f t="shared" si="5208"/>
        <v>2153.355</v>
      </c>
      <c r="P1247" s="26">
        <f t="shared" si="5209"/>
        <v>0</v>
      </c>
      <c r="Q1247" s="26">
        <f t="shared" si="5210"/>
        <v>0</v>
      </c>
      <c r="R1247" s="26">
        <f t="shared" si="5113"/>
        <v>140042.85500000001</v>
      </c>
      <c r="S1247" s="26">
        <f t="shared" si="5114"/>
        <v>158950.1</v>
      </c>
      <c r="T1247" s="26">
        <f t="shared" si="5115"/>
        <v>123684.4</v>
      </c>
      <c r="U1247" s="26">
        <f t="shared" si="5211"/>
        <v>0</v>
      </c>
      <c r="V1247" s="26">
        <f t="shared" si="5212"/>
        <v>0</v>
      </c>
      <c r="W1247" s="26">
        <f t="shared" si="5213"/>
        <v>0</v>
      </c>
      <c r="X1247" s="26">
        <f t="shared" si="5116"/>
        <v>140042.85500000001</v>
      </c>
      <c r="Y1247" s="26">
        <f t="shared" si="5117"/>
        <v>158950.1</v>
      </c>
      <c r="Z1247" s="26">
        <f t="shared" si="5118"/>
        <v>123684.4</v>
      </c>
      <c r="AA1247" s="26">
        <f t="shared" si="5214"/>
        <v>0</v>
      </c>
      <c r="AB1247" s="26">
        <f t="shared" si="5215"/>
        <v>0</v>
      </c>
      <c r="AC1247" s="26">
        <f t="shared" si="5216"/>
        <v>0</v>
      </c>
      <c r="AD1247" s="26">
        <f t="shared" si="5119"/>
        <v>140042.85500000001</v>
      </c>
      <c r="AE1247" s="26">
        <f t="shared" si="5120"/>
        <v>158950.1</v>
      </c>
      <c r="AF1247" s="26">
        <f t="shared" si="5121"/>
        <v>123684.4</v>
      </c>
      <c r="AG1247" s="26">
        <f t="shared" si="5217"/>
        <v>0</v>
      </c>
      <c r="AH1247" s="26">
        <f t="shared" si="5218"/>
        <v>0</v>
      </c>
      <c r="AI1247" s="26">
        <f t="shared" si="5219"/>
        <v>0</v>
      </c>
      <c r="AJ1247" s="26">
        <f t="shared" si="5122"/>
        <v>140042.85500000001</v>
      </c>
      <c r="AK1247" s="26">
        <f t="shared" si="5123"/>
        <v>158950.1</v>
      </c>
      <c r="AL1247" s="26">
        <f t="shared" si="5124"/>
        <v>123684.4</v>
      </c>
      <c r="AM1247" s="26">
        <f t="shared" si="5220"/>
        <v>0</v>
      </c>
      <c r="AN1247" s="26">
        <f t="shared" si="5221"/>
        <v>0</v>
      </c>
      <c r="AO1247" s="26">
        <f t="shared" si="5222"/>
        <v>0</v>
      </c>
      <c r="AP1247" s="26">
        <f t="shared" si="5125"/>
        <v>140042.85500000001</v>
      </c>
      <c r="AQ1247" s="26">
        <f t="shared" si="5126"/>
        <v>158950.1</v>
      </c>
      <c r="AR1247" s="26">
        <f t="shared" si="5127"/>
        <v>123684.4</v>
      </c>
      <c r="AS1247" s="26">
        <f t="shared" si="5223"/>
        <v>0</v>
      </c>
      <c r="AT1247" s="26">
        <f t="shared" si="5224"/>
        <v>0</v>
      </c>
      <c r="AU1247" s="26">
        <f t="shared" si="5225"/>
        <v>0</v>
      </c>
      <c r="AV1247" s="26">
        <f t="shared" si="5128"/>
        <v>140042.85500000001</v>
      </c>
      <c r="AW1247" s="26">
        <f t="shared" si="5129"/>
        <v>158950.1</v>
      </c>
      <c r="AX1247" s="26">
        <f t="shared" si="5130"/>
        <v>123684.4</v>
      </c>
      <c r="AY1247" s="26">
        <f t="shared" si="5226"/>
        <v>0</v>
      </c>
      <c r="AZ1247" s="26">
        <f t="shared" si="5227"/>
        <v>0</v>
      </c>
      <c r="BA1247" s="26">
        <f t="shared" si="5228"/>
        <v>0</v>
      </c>
      <c r="BB1247" s="26">
        <f t="shared" si="5131"/>
        <v>140042.85500000001</v>
      </c>
      <c r="BC1247" s="26">
        <f t="shared" si="5132"/>
        <v>158950.1</v>
      </c>
      <c r="BD1247" s="26">
        <f t="shared" si="5133"/>
        <v>123684.4</v>
      </c>
      <c r="BE1247" s="26">
        <f t="shared" si="5229"/>
        <v>0</v>
      </c>
      <c r="BF1247" s="26">
        <f t="shared" si="5230"/>
        <v>0</v>
      </c>
      <c r="BG1247" s="26">
        <f t="shared" si="5231"/>
        <v>0</v>
      </c>
      <c r="BH1247" s="26">
        <f t="shared" si="5134"/>
        <v>140042.85500000001</v>
      </c>
      <c r="BI1247" s="26">
        <f t="shared" si="5135"/>
        <v>158950.1</v>
      </c>
      <c r="BJ1247" s="26">
        <f t="shared" si="5136"/>
        <v>123684.4</v>
      </c>
      <c r="BK1247" s="26">
        <f t="shared" si="5232"/>
        <v>0</v>
      </c>
      <c r="BL1247" s="26">
        <f t="shared" si="5233"/>
        <v>-4.1000000000000002E-2</v>
      </c>
      <c r="BM1247" s="26">
        <f t="shared" si="5234"/>
        <v>0</v>
      </c>
      <c r="BN1247" s="26">
        <f t="shared" si="5137"/>
        <v>140042.85500000001</v>
      </c>
      <c r="BO1247" s="26">
        <f t="shared" si="5138"/>
        <v>158950.05900000001</v>
      </c>
      <c r="BP1247" s="26">
        <f t="shared" si="5139"/>
        <v>123684.4</v>
      </c>
      <c r="BQ1247" s="26">
        <f t="shared" si="5235"/>
        <v>0</v>
      </c>
      <c r="BR1247" s="26">
        <f t="shared" si="5236"/>
        <v>0</v>
      </c>
      <c r="BS1247" s="26">
        <f t="shared" si="5140"/>
        <v>140042.85500000001</v>
      </c>
      <c r="BT1247" s="26">
        <f t="shared" si="5141"/>
        <v>158950.05900000001</v>
      </c>
      <c r="BU1247" s="26">
        <f t="shared" si="5142"/>
        <v>123684.4</v>
      </c>
      <c r="BV1247" s="26">
        <f t="shared" si="5237"/>
        <v>0</v>
      </c>
      <c r="BW1247" s="26">
        <f t="shared" si="5238"/>
        <v>0</v>
      </c>
      <c r="BX1247" s="26">
        <f t="shared" si="5143"/>
        <v>140042.85500000001</v>
      </c>
      <c r="BY1247" s="26">
        <f t="shared" si="5144"/>
        <v>158950.05900000001</v>
      </c>
      <c r="BZ1247" s="26">
        <f t="shared" si="5145"/>
        <v>123684.4</v>
      </c>
      <c r="CA1247" s="26">
        <f t="shared" si="5239"/>
        <v>0</v>
      </c>
      <c r="CB1247" s="26">
        <f t="shared" si="5240"/>
        <v>0</v>
      </c>
      <c r="CC1247" s="26">
        <f t="shared" si="5241"/>
        <v>0</v>
      </c>
      <c r="CD1247" s="26">
        <f t="shared" si="5004"/>
        <v>140042.85500000001</v>
      </c>
      <c r="CE1247" s="26">
        <f t="shared" si="5005"/>
        <v>158950.05900000001</v>
      </c>
      <c r="CF1247" s="26">
        <f t="shared" si="5006"/>
        <v>123684.4</v>
      </c>
      <c r="CG1247" s="26">
        <f t="shared" si="5242"/>
        <v>0</v>
      </c>
      <c r="CH1247" s="26">
        <f t="shared" si="5243"/>
        <v>0</v>
      </c>
      <c r="CI1247" s="26">
        <f t="shared" si="5244"/>
        <v>0</v>
      </c>
      <c r="CJ1247" s="26">
        <f t="shared" si="5007"/>
        <v>140042.85500000001</v>
      </c>
      <c r="CK1247" s="26">
        <f t="shared" si="5008"/>
        <v>158950.05900000001</v>
      </c>
      <c r="CL1247" s="26">
        <f t="shared" si="5009"/>
        <v>123684.4</v>
      </c>
      <c r="CM1247" s="26">
        <f t="shared" si="5245"/>
        <v>0</v>
      </c>
      <c r="CN1247" s="26">
        <f t="shared" si="5246"/>
        <v>0</v>
      </c>
      <c r="CO1247" s="26">
        <f t="shared" si="5247"/>
        <v>0</v>
      </c>
      <c r="CP1247" s="26">
        <f t="shared" si="5010"/>
        <v>140042.85500000001</v>
      </c>
      <c r="CQ1247" s="26">
        <f t="shared" si="5011"/>
        <v>158950.05900000001</v>
      </c>
      <c r="CR1247" s="26">
        <f t="shared" si="5012"/>
        <v>123684.4</v>
      </c>
      <c r="CS1247" s="26">
        <f t="shared" si="5248"/>
        <v>0</v>
      </c>
      <c r="CT1247" s="19"/>
      <c r="CU1247" s="35"/>
      <c r="CZ1247" s="1" t="s">
        <v>28</v>
      </c>
    </row>
    <row r="1248" spans="1:105" hidden="1" x14ac:dyDescent="0.3">
      <c r="A1248" s="16" t="s">
        <v>688</v>
      </c>
      <c r="B1248" s="17">
        <v>240</v>
      </c>
      <c r="C1248" s="16" t="s">
        <v>393</v>
      </c>
      <c r="D1248" s="16" t="s">
        <v>103</v>
      </c>
      <c r="E1248" s="34" t="s">
        <v>681</v>
      </c>
      <c r="F1248" s="26">
        <v>137889.5</v>
      </c>
      <c r="G1248" s="26">
        <v>158950.1</v>
      </c>
      <c r="H1248" s="26">
        <v>123684.4</v>
      </c>
      <c r="I1248" s="26"/>
      <c r="J1248" s="26"/>
      <c r="K1248" s="26"/>
      <c r="L1248" s="26">
        <f t="shared" si="5110"/>
        <v>137889.5</v>
      </c>
      <c r="M1248" s="26">
        <f t="shared" si="5111"/>
        <v>158950.1</v>
      </c>
      <c r="N1248" s="26">
        <f t="shared" si="5112"/>
        <v>123684.4</v>
      </c>
      <c r="O1248" s="26">
        <v>2153.355</v>
      </c>
      <c r="P1248" s="26"/>
      <c r="Q1248" s="26"/>
      <c r="R1248" s="26">
        <f t="shared" si="5113"/>
        <v>140042.85500000001</v>
      </c>
      <c r="S1248" s="26">
        <f t="shared" si="5114"/>
        <v>158950.1</v>
      </c>
      <c r="T1248" s="26">
        <f t="shared" si="5115"/>
        <v>123684.4</v>
      </c>
      <c r="U1248" s="26"/>
      <c r="V1248" s="26"/>
      <c r="W1248" s="26"/>
      <c r="X1248" s="26">
        <f t="shared" si="5116"/>
        <v>140042.85500000001</v>
      </c>
      <c r="Y1248" s="26">
        <f t="shared" si="5117"/>
        <v>158950.1</v>
      </c>
      <c r="Z1248" s="26">
        <f t="shared" si="5118"/>
        <v>123684.4</v>
      </c>
      <c r="AA1248" s="26"/>
      <c r="AB1248" s="26"/>
      <c r="AC1248" s="26"/>
      <c r="AD1248" s="26">
        <f t="shared" si="5119"/>
        <v>140042.85500000001</v>
      </c>
      <c r="AE1248" s="26">
        <f t="shared" si="5120"/>
        <v>158950.1</v>
      </c>
      <c r="AF1248" s="26">
        <f t="shared" si="5121"/>
        <v>123684.4</v>
      </c>
      <c r="AG1248" s="26"/>
      <c r="AH1248" s="26"/>
      <c r="AI1248" s="26"/>
      <c r="AJ1248" s="26">
        <f t="shared" si="5122"/>
        <v>140042.85500000001</v>
      </c>
      <c r="AK1248" s="26">
        <f t="shared" si="5123"/>
        <v>158950.1</v>
      </c>
      <c r="AL1248" s="26">
        <f t="shared" si="5124"/>
        <v>123684.4</v>
      </c>
      <c r="AM1248" s="26"/>
      <c r="AN1248" s="26"/>
      <c r="AO1248" s="26"/>
      <c r="AP1248" s="26">
        <f t="shared" si="5125"/>
        <v>140042.85500000001</v>
      </c>
      <c r="AQ1248" s="26">
        <f t="shared" si="5126"/>
        <v>158950.1</v>
      </c>
      <c r="AR1248" s="26">
        <f t="shared" si="5127"/>
        <v>123684.4</v>
      </c>
      <c r="AS1248" s="26"/>
      <c r="AT1248" s="26"/>
      <c r="AU1248" s="26"/>
      <c r="AV1248" s="26">
        <f t="shared" si="5128"/>
        <v>140042.85500000001</v>
      </c>
      <c r="AW1248" s="26">
        <f t="shared" si="5129"/>
        <v>158950.1</v>
      </c>
      <c r="AX1248" s="26">
        <f t="shared" si="5130"/>
        <v>123684.4</v>
      </c>
      <c r="AY1248" s="26"/>
      <c r="AZ1248" s="26"/>
      <c r="BA1248" s="26"/>
      <c r="BB1248" s="26">
        <f t="shared" si="5131"/>
        <v>140042.85500000001</v>
      </c>
      <c r="BC1248" s="26">
        <f t="shared" si="5132"/>
        <v>158950.1</v>
      </c>
      <c r="BD1248" s="26">
        <f t="shared" si="5133"/>
        <v>123684.4</v>
      </c>
      <c r="BE1248" s="26"/>
      <c r="BF1248" s="26"/>
      <c r="BG1248" s="26"/>
      <c r="BH1248" s="26">
        <f t="shared" si="5134"/>
        <v>140042.85500000001</v>
      </c>
      <c r="BI1248" s="26">
        <f t="shared" si="5135"/>
        <v>158950.1</v>
      </c>
      <c r="BJ1248" s="26">
        <f t="shared" si="5136"/>
        <v>123684.4</v>
      </c>
      <c r="BK1248" s="26"/>
      <c r="BL1248" s="26">
        <v>-4.1000000000000002E-2</v>
      </c>
      <c r="BM1248" s="26"/>
      <c r="BN1248" s="26">
        <f t="shared" si="5137"/>
        <v>140042.85500000001</v>
      </c>
      <c r="BO1248" s="26">
        <f t="shared" si="5138"/>
        <v>158950.05900000001</v>
      </c>
      <c r="BP1248" s="26">
        <f t="shared" si="5139"/>
        <v>123684.4</v>
      </c>
      <c r="BQ1248" s="26"/>
      <c r="BR1248" s="26"/>
      <c r="BS1248" s="26">
        <f t="shared" si="5140"/>
        <v>140042.85500000001</v>
      </c>
      <c r="BT1248" s="26">
        <f t="shared" si="5141"/>
        <v>158950.05900000001</v>
      </c>
      <c r="BU1248" s="26">
        <f t="shared" si="5142"/>
        <v>123684.4</v>
      </c>
      <c r="BV1248" s="26"/>
      <c r="BW1248" s="26"/>
      <c r="BX1248" s="26">
        <f t="shared" si="5143"/>
        <v>140042.85500000001</v>
      </c>
      <c r="BY1248" s="26">
        <f t="shared" si="5144"/>
        <v>158950.05900000001</v>
      </c>
      <c r="BZ1248" s="26">
        <f t="shared" si="5145"/>
        <v>123684.4</v>
      </c>
      <c r="CA1248" s="26"/>
      <c r="CB1248" s="26"/>
      <c r="CC1248" s="26"/>
      <c r="CD1248" s="26">
        <f t="shared" si="5004"/>
        <v>140042.85500000001</v>
      </c>
      <c r="CE1248" s="26">
        <f t="shared" si="5005"/>
        <v>158950.05900000001</v>
      </c>
      <c r="CF1248" s="26">
        <f t="shared" si="5006"/>
        <v>123684.4</v>
      </c>
      <c r="CG1248" s="26"/>
      <c r="CH1248" s="26"/>
      <c r="CI1248" s="26"/>
      <c r="CJ1248" s="26">
        <f t="shared" si="5007"/>
        <v>140042.85500000001</v>
      </c>
      <c r="CK1248" s="26">
        <f t="shared" si="5008"/>
        <v>158950.05900000001</v>
      </c>
      <c r="CL1248" s="26">
        <f t="shared" si="5009"/>
        <v>123684.4</v>
      </c>
      <c r="CM1248" s="26"/>
      <c r="CN1248" s="26"/>
      <c r="CO1248" s="26"/>
      <c r="CP1248" s="26">
        <f t="shared" si="5010"/>
        <v>140042.85500000001</v>
      </c>
      <c r="CQ1248" s="26">
        <f t="shared" si="5011"/>
        <v>158950.05900000001</v>
      </c>
      <c r="CR1248" s="26">
        <f t="shared" si="5012"/>
        <v>123684.4</v>
      </c>
      <c r="CS1248" s="26"/>
      <c r="CT1248" s="19"/>
      <c r="CU1248" s="35"/>
    </row>
    <row r="1249" spans="1:105" ht="31.2" hidden="1" x14ac:dyDescent="0.3">
      <c r="A1249" s="16" t="s">
        <v>690</v>
      </c>
      <c r="B1249" s="17"/>
      <c r="C1249" s="16"/>
      <c r="D1249" s="16"/>
      <c r="E1249" s="34" t="s">
        <v>691</v>
      </c>
      <c r="F1249" s="26">
        <f t="shared" si="5202"/>
        <v>600</v>
      </c>
      <c r="G1249" s="26">
        <f t="shared" si="5203"/>
        <v>0</v>
      </c>
      <c r="H1249" s="26">
        <f t="shared" si="5204"/>
        <v>0</v>
      </c>
      <c r="I1249" s="26">
        <f t="shared" si="5205"/>
        <v>0</v>
      </c>
      <c r="J1249" s="26">
        <f t="shared" si="5206"/>
        <v>0</v>
      </c>
      <c r="K1249" s="26">
        <f t="shared" si="5207"/>
        <v>0</v>
      </c>
      <c r="L1249" s="26">
        <f t="shared" si="5110"/>
        <v>600</v>
      </c>
      <c r="M1249" s="26">
        <f t="shared" si="5111"/>
        <v>0</v>
      </c>
      <c r="N1249" s="26">
        <f t="shared" si="5112"/>
        <v>0</v>
      </c>
      <c r="O1249" s="26">
        <f t="shared" si="5208"/>
        <v>0</v>
      </c>
      <c r="P1249" s="26">
        <f t="shared" si="5209"/>
        <v>0</v>
      </c>
      <c r="Q1249" s="26">
        <f t="shared" si="5210"/>
        <v>0</v>
      </c>
      <c r="R1249" s="26">
        <f t="shared" si="5113"/>
        <v>600</v>
      </c>
      <c r="S1249" s="26">
        <f t="shared" si="5114"/>
        <v>0</v>
      </c>
      <c r="T1249" s="26">
        <f t="shared" si="5115"/>
        <v>0</v>
      </c>
      <c r="U1249" s="26">
        <f t="shared" si="5211"/>
        <v>0</v>
      </c>
      <c r="V1249" s="26">
        <f t="shared" si="5212"/>
        <v>0</v>
      </c>
      <c r="W1249" s="26">
        <f t="shared" si="5213"/>
        <v>0</v>
      </c>
      <c r="X1249" s="26">
        <f t="shared" si="5116"/>
        <v>600</v>
      </c>
      <c r="Y1249" s="26">
        <f t="shared" si="5117"/>
        <v>0</v>
      </c>
      <c r="Z1249" s="26">
        <f t="shared" si="5118"/>
        <v>0</v>
      </c>
      <c r="AA1249" s="26">
        <f t="shared" si="5214"/>
        <v>0</v>
      </c>
      <c r="AB1249" s="26">
        <f t="shared" si="5215"/>
        <v>0</v>
      </c>
      <c r="AC1249" s="26">
        <f t="shared" si="5216"/>
        <v>0</v>
      </c>
      <c r="AD1249" s="26">
        <f t="shared" si="5119"/>
        <v>600</v>
      </c>
      <c r="AE1249" s="26">
        <f t="shared" si="5120"/>
        <v>0</v>
      </c>
      <c r="AF1249" s="26">
        <f t="shared" si="5121"/>
        <v>0</v>
      </c>
      <c r="AG1249" s="26">
        <f t="shared" si="5217"/>
        <v>0</v>
      </c>
      <c r="AH1249" s="26">
        <f t="shared" si="5218"/>
        <v>0</v>
      </c>
      <c r="AI1249" s="26">
        <f t="shared" si="5219"/>
        <v>0</v>
      </c>
      <c r="AJ1249" s="26">
        <f t="shared" si="5122"/>
        <v>600</v>
      </c>
      <c r="AK1249" s="26">
        <f t="shared" si="5123"/>
        <v>0</v>
      </c>
      <c r="AL1249" s="26">
        <f t="shared" si="5124"/>
        <v>0</v>
      </c>
      <c r="AM1249" s="26">
        <f t="shared" si="5220"/>
        <v>0</v>
      </c>
      <c r="AN1249" s="26">
        <f t="shared" si="5221"/>
        <v>0</v>
      </c>
      <c r="AO1249" s="26">
        <f t="shared" si="5222"/>
        <v>0</v>
      </c>
      <c r="AP1249" s="26">
        <f t="shared" si="5125"/>
        <v>600</v>
      </c>
      <c r="AQ1249" s="26">
        <f t="shared" si="5126"/>
        <v>0</v>
      </c>
      <c r="AR1249" s="26">
        <f t="shared" si="5127"/>
        <v>0</v>
      </c>
      <c r="AS1249" s="26">
        <f t="shared" si="5223"/>
        <v>0</v>
      </c>
      <c r="AT1249" s="26">
        <f t="shared" si="5224"/>
        <v>0</v>
      </c>
      <c r="AU1249" s="26">
        <f t="shared" si="5225"/>
        <v>0</v>
      </c>
      <c r="AV1249" s="26">
        <f t="shared" si="5128"/>
        <v>600</v>
      </c>
      <c r="AW1249" s="26">
        <f t="shared" si="5129"/>
        <v>0</v>
      </c>
      <c r="AX1249" s="26">
        <f t="shared" si="5130"/>
        <v>0</v>
      </c>
      <c r="AY1249" s="26">
        <f t="shared" si="5226"/>
        <v>0</v>
      </c>
      <c r="AZ1249" s="26">
        <f t="shared" si="5227"/>
        <v>0</v>
      </c>
      <c r="BA1249" s="26">
        <f t="shared" si="5228"/>
        <v>0</v>
      </c>
      <c r="BB1249" s="26">
        <f t="shared" si="5131"/>
        <v>600</v>
      </c>
      <c r="BC1249" s="26">
        <f t="shared" si="5132"/>
        <v>0</v>
      </c>
      <c r="BD1249" s="26">
        <f t="shared" si="5133"/>
        <v>0</v>
      </c>
      <c r="BE1249" s="26">
        <f t="shared" si="5229"/>
        <v>0</v>
      </c>
      <c r="BF1249" s="26">
        <f t="shared" si="5230"/>
        <v>0</v>
      </c>
      <c r="BG1249" s="26">
        <f t="shared" si="5231"/>
        <v>0</v>
      </c>
      <c r="BH1249" s="26">
        <f t="shared" si="5134"/>
        <v>600</v>
      </c>
      <c r="BI1249" s="26">
        <f t="shared" si="5135"/>
        <v>0</v>
      </c>
      <c r="BJ1249" s="26">
        <f t="shared" si="5136"/>
        <v>0</v>
      </c>
      <c r="BK1249" s="26">
        <f t="shared" si="5232"/>
        <v>0</v>
      </c>
      <c r="BL1249" s="26">
        <f t="shared" si="5233"/>
        <v>0</v>
      </c>
      <c r="BM1249" s="26">
        <f t="shared" si="5234"/>
        <v>0</v>
      </c>
      <c r="BN1249" s="26">
        <f t="shared" si="5137"/>
        <v>600</v>
      </c>
      <c r="BO1249" s="26">
        <f t="shared" si="5138"/>
        <v>0</v>
      </c>
      <c r="BP1249" s="26">
        <f t="shared" si="5139"/>
        <v>0</v>
      </c>
      <c r="BQ1249" s="26">
        <f t="shared" si="5235"/>
        <v>0</v>
      </c>
      <c r="BR1249" s="26">
        <f t="shared" si="5236"/>
        <v>0</v>
      </c>
      <c r="BS1249" s="26">
        <f t="shared" si="5140"/>
        <v>600</v>
      </c>
      <c r="BT1249" s="26">
        <f t="shared" si="5141"/>
        <v>0</v>
      </c>
      <c r="BU1249" s="26">
        <f t="shared" si="5142"/>
        <v>0</v>
      </c>
      <c r="BV1249" s="26">
        <f t="shared" si="5237"/>
        <v>0</v>
      </c>
      <c r="BW1249" s="26">
        <f t="shared" si="5238"/>
        <v>0</v>
      </c>
      <c r="BX1249" s="26">
        <f t="shared" si="5143"/>
        <v>600</v>
      </c>
      <c r="BY1249" s="26">
        <f t="shared" si="5144"/>
        <v>0</v>
      </c>
      <c r="BZ1249" s="26">
        <f t="shared" si="5145"/>
        <v>0</v>
      </c>
      <c r="CA1249" s="26">
        <f t="shared" si="5239"/>
        <v>0</v>
      </c>
      <c r="CB1249" s="26">
        <f t="shared" si="5240"/>
        <v>0</v>
      </c>
      <c r="CC1249" s="26">
        <f t="shared" si="5241"/>
        <v>0</v>
      </c>
      <c r="CD1249" s="26">
        <f t="shared" si="5004"/>
        <v>600</v>
      </c>
      <c r="CE1249" s="26">
        <f t="shared" si="5005"/>
        <v>0</v>
      </c>
      <c r="CF1249" s="26">
        <f t="shared" si="5006"/>
        <v>0</v>
      </c>
      <c r="CG1249" s="26">
        <f t="shared" si="5242"/>
        <v>0</v>
      </c>
      <c r="CH1249" s="26">
        <f t="shared" si="5243"/>
        <v>0</v>
      </c>
      <c r="CI1249" s="26">
        <f t="shared" si="5244"/>
        <v>0</v>
      </c>
      <c r="CJ1249" s="26">
        <f t="shared" si="5007"/>
        <v>600</v>
      </c>
      <c r="CK1249" s="26">
        <f t="shared" si="5008"/>
        <v>0</v>
      </c>
      <c r="CL1249" s="26">
        <f t="shared" si="5009"/>
        <v>0</v>
      </c>
      <c r="CM1249" s="26">
        <f t="shared" si="5245"/>
        <v>0</v>
      </c>
      <c r="CN1249" s="26">
        <f t="shared" si="5246"/>
        <v>0</v>
      </c>
      <c r="CO1249" s="26">
        <f t="shared" si="5247"/>
        <v>0</v>
      </c>
      <c r="CP1249" s="26">
        <f t="shared" si="5010"/>
        <v>600</v>
      </c>
      <c r="CQ1249" s="26">
        <f t="shared" si="5011"/>
        <v>0</v>
      </c>
      <c r="CR1249" s="26">
        <f t="shared" si="5012"/>
        <v>0</v>
      </c>
      <c r="CS1249" s="26">
        <f t="shared" si="5248"/>
        <v>0</v>
      </c>
      <c r="CT1249" s="19"/>
      <c r="CU1249" s="35"/>
      <c r="DA1249" s="1" t="s">
        <v>29</v>
      </c>
    </row>
    <row r="1250" spans="1:105" ht="31.2" hidden="1" x14ac:dyDescent="0.3">
      <c r="A1250" s="16" t="s">
        <v>690</v>
      </c>
      <c r="B1250" s="17">
        <v>200</v>
      </c>
      <c r="C1250" s="16"/>
      <c r="D1250" s="16"/>
      <c r="E1250" s="34" t="s">
        <v>38</v>
      </c>
      <c r="F1250" s="26">
        <f t="shared" si="5202"/>
        <v>600</v>
      </c>
      <c r="G1250" s="26">
        <f t="shared" si="5203"/>
        <v>0</v>
      </c>
      <c r="H1250" s="26">
        <f t="shared" si="5204"/>
        <v>0</v>
      </c>
      <c r="I1250" s="26">
        <f t="shared" si="5205"/>
        <v>0</v>
      </c>
      <c r="J1250" s="26">
        <f t="shared" si="5206"/>
        <v>0</v>
      </c>
      <c r="K1250" s="26">
        <f t="shared" si="5207"/>
        <v>0</v>
      </c>
      <c r="L1250" s="26">
        <f t="shared" si="5110"/>
        <v>600</v>
      </c>
      <c r="M1250" s="26">
        <f t="shared" si="5111"/>
        <v>0</v>
      </c>
      <c r="N1250" s="26">
        <f t="shared" si="5112"/>
        <v>0</v>
      </c>
      <c r="O1250" s="26">
        <f t="shared" si="5208"/>
        <v>0</v>
      </c>
      <c r="P1250" s="26">
        <f t="shared" si="5209"/>
        <v>0</v>
      </c>
      <c r="Q1250" s="26">
        <f t="shared" si="5210"/>
        <v>0</v>
      </c>
      <c r="R1250" s="26">
        <f t="shared" si="5113"/>
        <v>600</v>
      </c>
      <c r="S1250" s="26">
        <f t="shared" si="5114"/>
        <v>0</v>
      </c>
      <c r="T1250" s="26">
        <f t="shared" si="5115"/>
        <v>0</v>
      </c>
      <c r="U1250" s="26">
        <f t="shared" si="5211"/>
        <v>0</v>
      </c>
      <c r="V1250" s="26">
        <f t="shared" si="5212"/>
        <v>0</v>
      </c>
      <c r="W1250" s="26">
        <f t="shared" si="5213"/>
        <v>0</v>
      </c>
      <c r="X1250" s="26">
        <f t="shared" si="5116"/>
        <v>600</v>
      </c>
      <c r="Y1250" s="26">
        <f t="shared" si="5117"/>
        <v>0</v>
      </c>
      <c r="Z1250" s="26">
        <f t="shared" si="5118"/>
        <v>0</v>
      </c>
      <c r="AA1250" s="26">
        <f t="shared" si="5214"/>
        <v>0</v>
      </c>
      <c r="AB1250" s="26">
        <f t="shared" si="5215"/>
        <v>0</v>
      </c>
      <c r="AC1250" s="26">
        <f t="shared" si="5216"/>
        <v>0</v>
      </c>
      <c r="AD1250" s="26">
        <f t="shared" si="5119"/>
        <v>600</v>
      </c>
      <c r="AE1250" s="26">
        <f t="shared" si="5120"/>
        <v>0</v>
      </c>
      <c r="AF1250" s="26">
        <f t="shared" si="5121"/>
        <v>0</v>
      </c>
      <c r="AG1250" s="26">
        <f t="shared" si="5217"/>
        <v>0</v>
      </c>
      <c r="AH1250" s="26">
        <f t="shared" si="5218"/>
        <v>0</v>
      </c>
      <c r="AI1250" s="26">
        <f t="shared" si="5219"/>
        <v>0</v>
      </c>
      <c r="AJ1250" s="26">
        <f t="shared" si="5122"/>
        <v>600</v>
      </c>
      <c r="AK1250" s="26">
        <f t="shared" si="5123"/>
        <v>0</v>
      </c>
      <c r="AL1250" s="26">
        <f t="shared" si="5124"/>
        <v>0</v>
      </c>
      <c r="AM1250" s="26">
        <f t="shared" si="5220"/>
        <v>0</v>
      </c>
      <c r="AN1250" s="26">
        <f t="shared" si="5221"/>
        <v>0</v>
      </c>
      <c r="AO1250" s="26">
        <f t="shared" si="5222"/>
        <v>0</v>
      </c>
      <c r="AP1250" s="26">
        <f t="shared" si="5125"/>
        <v>600</v>
      </c>
      <c r="AQ1250" s="26">
        <f t="shared" si="5126"/>
        <v>0</v>
      </c>
      <c r="AR1250" s="26">
        <f t="shared" si="5127"/>
        <v>0</v>
      </c>
      <c r="AS1250" s="26">
        <f t="shared" si="5223"/>
        <v>0</v>
      </c>
      <c r="AT1250" s="26">
        <f t="shared" si="5224"/>
        <v>0</v>
      </c>
      <c r="AU1250" s="26">
        <f t="shared" si="5225"/>
        <v>0</v>
      </c>
      <c r="AV1250" s="26">
        <f t="shared" si="5128"/>
        <v>600</v>
      </c>
      <c r="AW1250" s="26">
        <f t="shared" si="5129"/>
        <v>0</v>
      </c>
      <c r="AX1250" s="26">
        <f t="shared" si="5130"/>
        <v>0</v>
      </c>
      <c r="AY1250" s="26">
        <f t="shared" si="5226"/>
        <v>0</v>
      </c>
      <c r="AZ1250" s="26">
        <f t="shared" si="5227"/>
        <v>0</v>
      </c>
      <c r="BA1250" s="26">
        <f t="shared" si="5228"/>
        <v>0</v>
      </c>
      <c r="BB1250" s="26">
        <f t="shared" si="5131"/>
        <v>600</v>
      </c>
      <c r="BC1250" s="26">
        <f t="shared" si="5132"/>
        <v>0</v>
      </c>
      <c r="BD1250" s="26">
        <f t="shared" si="5133"/>
        <v>0</v>
      </c>
      <c r="BE1250" s="26">
        <f t="shared" si="5229"/>
        <v>0</v>
      </c>
      <c r="BF1250" s="26">
        <f t="shared" si="5230"/>
        <v>0</v>
      </c>
      <c r="BG1250" s="26">
        <f t="shared" si="5231"/>
        <v>0</v>
      </c>
      <c r="BH1250" s="26">
        <f t="shared" si="5134"/>
        <v>600</v>
      </c>
      <c r="BI1250" s="26">
        <f t="shared" si="5135"/>
        <v>0</v>
      </c>
      <c r="BJ1250" s="26">
        <f t="shared" si="5136"/>
        <v>0</v>
      </c>
      <c r="BK1250" s="26">
        <f t="shared" si="5232"/>
        <v>0</v>
      </c>
      <c r="BL1250" s="26">
        <f t="shared" si="5233"/>
        <v>0</v>
      </c>
      <c r="BM1250" s="26">
        <f t="shared" si="5234"/>
        <v>0</v>
      </c>
      <c r="BN1250" s="26">
        <f t="shared" si="5137"/>
        <v>600</v>
      </c>
      <c r="BO1250" s="26">
        <f t="shared" si="5138"/>
        <v>0</v>
      </c>
      <c r="BP1250" s="26">
        <f t="shared" si="5139"/>
        <v>0</v>
      </c>
      <c r="BQ1250" s="26">
        <f t="shared" si="5235"/>
        <v>0</v>
      </c>
      <c r="BR1250" s="26">
        <f t="shared" si="5236"/>
        <v>0</v>
      </c>
      <c r="BS1250" s="26">
        <f t="shared" si="5140"/>
        <v>600</v>
      </c>
      <c r="BT1250" s="26">
        <f t="shared" si="5141"/>
        <v>0</v>
      </c>
      <c r="BU1250" s="26">
        <f t="shared" si="5142"/>
        <v>0</v>
      </c>
      <c r="BV1250" s="26">
        <f t="shared" si="5237"/>
        <v>0</v>
      </c>
      <c r="BW1250" s="26">
        <f t="shared" si="5238"/>
        <v>0</v>
      </c>
      <c r="BX1250" s="26">
        <f t="shared" si="5143"/>
        <v>600</v>
      </c>
      <c r="BY1250" s="26">
        <f t="shared" si="5144"/>
        <v>0</v>
      </c>
      <c r="BZ1250" s="26">
        <f t="shared" si="5145"/>
        <v>0</v>
      </c>
      <c r="CA1250" s="26">
        <f t="shared" si="5239"/>
        <v>0</v>
      </c>
      <c r="CB1250" s="26">
        <f t="shared" si="5240"/>
        <v>0</v>
      </c>
      <c r="CC1250" s="26">
        <f t="shared" si="5241"/>
        <v>0</v>
      </c>
      <c r="CD1250" s="26">
        <f t="shared" si="5004"/>
        <v>600</v>
      </c>
      <c r="CE1250" s="26">
        <f t="shared" si="5005"/>
        <v>0</v>
      </c>
      <c r="CF1250" s="26">
        <f t="shared" si="5006"/>
        <v>0</v>
      </c>
      <c r="CG1250" s="26">
        <f t="shared" si="5242"/>
        <v>0</v>
      </c>
      <c r="CH1250" s="26">
        <f t="shared" si="5243"/>
        <v>0</v>
      </c>
      <c r="CI1250" s="26">
        <f t="shared" si="5244"/>
        <v>0</v>
      </c>
      <c r="CJ1250" s="26">
        <f t="shared" si="5007"/>
        <v>600</v>
      </c>
      <c r="CK1250" s="26">
        <f t="shared" si="5008"/>
        <v>0</v>
      </c>
      <c r="CL1250" s="26">
        <f t="shared" si="5009"/>
        <v>0</v>
      </c>
      <c r="CM1250" s="26">
        <f t="shared" si="5245"/>
        <v>0</v>
      </c>
      <c r="CN1250" s="26">
        <f t="shared" si="5246"/>
        <v>0</v>
      </c>
      <c r="CO1250" s="26">
        <f t="shared" si="5247"/>
        <v>0</v>
      </c>
      <c r="CP1250" s="26">
        <f t="shared" si="5010"/>
        <v>600</v>
      </c>
      <c r="CQ1250" s="26">
        <f t="shared" si="5011"/>
        <v>0</v>
      </c>
      <c r="CR1250" s="26">
        <f t="shared" si="5012"/>
        <v>0</v>
      </c>
      <c r="CS1250" s="26">
        <f t="shared" si="5248"/>
        <v>0</v>
      </c>
      <c r="CT1250" s="19"/>
      <c r="CU1250" s="35"/>
      <c r="CY1250" s="1" t="s">
        <v>27</v>
      </c>
    </row>
    <row r="1251" spans="1:105" ht="46.8" hidden="1" x14ac:dyDescent="0.3">
      <c r="A1251" s="16" t="s">
        <v>690</v>
      </c>
      <c r="B1251" s="17">
        <v>240</v>
      </c>
      <c r="C1251" s="16"/>
      <c r="D1251" s="16"/>
      <c r="E1251" s="34" t="s">
        <v>39</v>
      </c>
      <c r="F1251" s="26">
        <f t="shared" si="5202"/>
        <v>600</v>
      </c>
      <c r="G1251" s="26">
        <f t="shared" si="5203"/>
        <v>0</v>
      </c>
      <c r="H1251" s="26">
        <f t="shared" si="5204"/>
        <v>0</v>
      </c>
      <c r="I1251" s="26">
        <f t="shared" si="5205"/>
        <v>0</v>
      </c>
      <c r="J1251" s="26">
        <f t="shared" si="5206"/>
        <v>0</v>
      </c>
      <c r="K1251" s="26">
        <f t="shared" si="5207"/>
        <v>0</v>
      </c>
      <c r="L1251" s="26">
        <f t="shared" si="5110"/>
        <v>600</v>
      </c>
      <c r="M1251" s="26">
        <f t="shared" si="5111"/>
        <v>0</v>
      </c>
      <c r="N1251" s="26">
        <f t="shared" si="5112"/>
        <v>0</v>
      </c>
      <c r="O1251" s="26">
        <f t="shared" si="5208"/>
        <v>0</v>
      </c>
      <c r="P1251" s="26">
        <f t="shared" si="5209"/>
        <v>0</v>
      </c>
      <c r="Q1251" s="26">
        <f t="shared" si="5210"/>
        <v>0</v>
      </c>
      <c r="R1251" s="26">
        <f t="shared" si="5113"/>
        <v>600</v>
      </c>
      <c r="S1251" s="26">
        <f t="shared" si="5114"/>
        <v>0</v>
      </c>
      <c r="T1251" s="26">
        <f t="shared" si="5115"/>
        <v>0</v>
      </c>
      <c r="U1251" s="26">
        <f t="shared" si="5211"/>
        <v>0</v>
      </c>
      <c r="V1251" s="26">
        <f t="shared" si="5212"/>
        <v>0</v>
      </c>
      <c r="W1251" s="26">
        <f t="shared" si="5213"/>
        <v>0</v>
      </c>
      <c r="X1251" s="26">
        <f t="shared" si="5116"/>
        <v>600</v>
      </c>
      <c r="Y1251" s="26">
        <f t="shared" si="5117"/>
        <v>0</v>
      </c>
      <c r="Z1251" s="26">
        <f t="shared" si="5118"/>
        <v>0</v>
      </c>
      <c r="AA1251" s="26">
        <f t="shared" si="5214"/>
        <v>0</v>
      </c>
      <c r="AB1251" s="26">
        <f t="shared" si="5215"/>
        <v>0</v>
      </c>
      <c r="AC1251" s="26">
        <f t="shared" si="5216"/>
        <v>0</v>
      </c>
      <c r="AD1251" s="26">
        <f t="shared" si="5119"/>
        <v>600</v>
      </c>
      <c r="AE1251" s="26">
        <f t="shared" si="5120"/>
        <v>0</v>
      </c>
      <c r="AF1251" s="26">
        <f t="shared" si="5121"/>
        <v>0</v>
      </c>
      <c r="AG1251" s="26">
        <f t="shared" si="5217"/>
        <v>0</v>
      </c>
      <c r="AH1251" s="26">
        <f t="shared" si="5218"/>
        <v>0</v>
      </c>
      <c r="AI1251" s="26">
        <f t="shared" si="5219"/>
        <v>0</v>
      </c>
      <c r="AJ1251" s="26">
        <f t="shared" si="5122"/>
        <v>600</v>
      </c>
      <c r="AK1251" s="26">
        <f t="shared" si="5123"/>
        <v>0</v>
      </c>
      <c r="AL1251" s="26">
        <f t="shared" si="5124"/>
        <v>0</v>
      </c>
      <c r="AM1251" s="26">
        <f t="shared" si="5220"/>
        <v>0</v>
      </c>
      <c r="AN1251" s="26">
        <f t="shared" si="5221"/>
        <v>0</v>
      </c>
      <c r="AO1251" s="26">
        <f t="shared" si="5222"/>
        <v>0</v>
      </c>
      <c r="AP1251" s="26">
        <f t="shared" si="5125"/>
        <v>600</v>
      </c>
      <c r="AQ1251" s="26">
        <f t="shared" si="5126"/>
        <v>0</v>
      </c>
      <c r="AR1251" s="26">
        <f t="shared" si="5127"/>
        <v>0</v>
      </c>
      <c r="AS1251" s="26">
        <f t="shared" si="5223"/>
        <v>0</v>
      </c>
      <c r="AT1251" s="26">
        <f t="shared" si="5224"/>
        <v>0</v>
      </c>
      <c r="AU1251" s="26">
        <f t="shared" si="5225"/>
        <v>0</v>
      </c>
      <c r="AV1251" s="26">
        <f t="shared" si="5128"/>
        <v>600</v>
      </c>
      <c r="AW1251" s="26">
        <f t="shared" si="5129"/>
        <v>0</v>
      </c>
      <c r="AX1251" s="26">
        <f t="shared" si="5130"/>
        <v>0</v>
      </c>
      <c r="AY1251" s="26">
        <f t="shared" si="5226"/>
        <v>0</v>
      </c>
      <c r="AZ1251" s="26">
        <f t="shared" si="5227"/>
        <v>0</v>
      </c>
      <c r="BA1251" s="26">
        <f t="shared" si="5228"/>
        <v>0</v>
      </c>
      <c r="BB1251" s="26">
        <f t="shared" si="5131"/>
        <v>600</v>
      </c>
      <c r="BC1251" s="26">
        <f t="shared" si="5132"/>
        <v>0</v>
      </c>
      <c r="BD1251" s="26">
        <f t="shared" si="5133"/>
        <v>0</v>
      </c>
      <c r="BE1251" s="26">
        <f t="shared" si="5229"/>
        <v>0</v>
      </c>
      <c r="BF1251" s="26">
        <f t="shared" si="5230"/>
        <v>0</v>
      </c>
      <c r="BG1251" s="26">
        <f t="shared" si="5231"/>
        <v>0</v>
      </c>
      <c r="BH1251" s="26">
        <f t="shared" si="5134"/>
        <v>600</v>
      </c>
      <c r="BI1251" s="26">
        <f t="shared" si="5135"/>
        <v>0</v>
      </c>
      <c r="BJ1251" s="26">
        <f t="shared" si="5136"/>
        <v>0</v>
      </c>
      <c r="BK1251" s="26">
        <f t="shared" si="5232"/>
        <v>0</v>
      </c>
      <c r="BL1251" s="26">
        <f t="shared" si="5233"/>
        <v>0</v>
      </c>
      <c r="BM1251" s="26">
        <f t="shared" si="5234"/>
        <v>0</v>
      </c>
      <c r="BN1251" s="26">
        <f t="shared" si="5137"/>
        <v>600</v>
      </c>
      <c r="BO1251" s="26">
        <f t="shared" si="5138"/>
        <v>0</v>
      </c>
      <c r="BP1251" s="26">
        <f t="shared" si="5139"/>
        <v>0</v>
      </c>
      <c r="BQ1251" s="26">
        <f t="shared" si="5235"/>
        <v>0</v>
      </c>
      <c r="BR1251" s="26">
        <f t="shared" si="5236"/>
        <v>0</v>
      </c>
      <c r="BS1251" s="26">
        <f t="shared" si="5140"/>
        <v>600</v>
      </c>
      <c r="BT1251" s="26">
        <f t="shared" si="5141"/>
        <v>0</v>
      </c>
      <c r="BU1251" s="26">
        <f t="shared" si="5142"/>
        <v>0</v>
      </c>
      <c r="BV1251" s="26">
        <f t="shared" si="5237"/>
        <v>0</v>
      </c>
      <c r="BW1251" s="26">
        <f t="shared" si="5238"/>
        <v>0</v>
      </c>
      <c r="BX1251" s="26">
        <f t="shared" si="5143"/>
        <v>600</v>
      </c>
      <c r="BY1251" s="26">
        <f t="shared" si="5144"/>
        <v>0</v>
      </c>
      <c r="BZ1251" s="26">
        <f t="shared" si="5145"/>
        <v>0</v>
      </c>
      <c r="CA1251" s="26">
        <f t="shared" si="5239"/>
        <v>0</v>
      </c>
      <c r="CB1251" s="26">
        <f t="shared" si="5240"/>
        <v>0</v>
      </c>
      <c r="CC1251" s="26">
        <f t="shared" si="5241"/>
        <v>0</v>
      </c>
      <c r="CD1251" s="26">
        <f t="shared" si="5004"/>
        <v>600</v>
      </c>
      <c r="CE1251" s="26">
        <f t="shared" si="5005"/>
        <v>0</v>
      </c>
      <c r="CF1251" s="26">
        <f t="shared" si="5006"/>
        <v>0</v>
      </c>
      <c r="CG1251" s="26">
        <f t="shared" si="5242"/>
        <v>0</v>
      </c>
      <c r="CH1251" s="26">
        <f t="shared" si="5243"/>
        <v>0</v>
      </c>
      <c r="CI1251" s="26">
        <f t="shared" si="5244"/>
        <v>0</v>
      </c>
      <c r="CJ1251" s="26">
        <f t="shared" si="5007"/>
        <v>600</v>
      </c>
      <c r="CK1251" s="26">
        <f t="shared" si="5008"/>
        <v>0</v>
      </c>
      <c r="CL1251" s="26">
        <f t="shared" si="5009"/>
        <v>0</v>
      </c>
      <c r="CM1251" s="26">
        <f t="shared" si="5245"/>
        <v>0</v>
      </c>
      <c r="CN1251" s="26">
        <f t="shared" si="5246"/>
        <v>0</v>
      </c>
      <c r="CO1251" s="26">
        <f t="shared" si="5247"/>
        <v>0</v>
      </c>
      <c r="CP1251" s="26">
        <f t="shared" si="5010"/>
        <v>600</v>
      </c>
      <c r="CQ1251" s="26">
        <f t="shared" si="5011"/>
        <v>0</v>
      </c>
      <c r="CR1251" s="26">
        <f t="shared" si="5012"/>
        <v>0</v>
      </c>
      <c r="CS1251" s="26">
        <f t="shared" si="5248"/>
        <v>0</v>
      </c>
      <c r="CT1251" s="19"/>
      <c r="CU1251" s="35"/>
      <c r="CZ1251" s="1" t="s">
        <v>28</v>
      </c>
    </row>
    <row r="1252" spans="1:105" hidden="1" x14ac:dyDescent="0.3">
      <c r="A1252" s="16" t="s">
        <v>690</v>
      </c>
      <c r="B1252" s="17">
        <v>240</v>
      </c>
      <c r="C1252" s="16" t="s">
        <v>393</v>
      </c>
      <c r="D1252" s="16" t="s">
        <v>103</v>
      </c>
      <c r="E1252" s="34" t="s">
        <v>681</v>
      </c>
      <c r="F1252" s="26">
        <v>600</v>
      </c>
      <c r="G1252" s="26"/>
      <c r="H1252" s="26"/>
      <c r="I1252" s="26"/>
      <c r="J1252" s="26"/>
      <c r="K1252" s="26"/>
      <c r="L1252" s="26">
        <f t="shared" si="5110"/>
        <v>600</v>
      </c>
      <c r="M1252" s="26">
        <f t="shared" si="5111"/>
        <v>0</v>
      </c>
      <c r="N1252" s="26">
        <f t="shared" si="5112"/>
        <v>0</v>
      </c>
      <c r="O1252" s="26"/>
      <c r="P1252" s="26"/>
      <c r="Q1252" s="26"/>
      <c r="R1252" s="26">
        <f t="shared" si="5113"/>
        <v>600</v>
      </c>
      <c r="S1252" s="26">
        <f t="shared" si="5114"/>
        <v>0</v>
      </c>
      <c r="T1252" s="26">
        <f t="shared" si="5115"/>
        <v>0</v>
      </c>
      <c r="U1252" s="26"/>
      <c r="V1252" s="26"/>
      <c r="W1252" s="26"/>
      <c r="X1252" s="26">
        <f t="shared" si="5116"/>
        <v>600</v>
      </c>
      <c r="Y1252" s="26">
        <f t="shared" si="5117"/>
        <v>0</v>
      </c>
      <c r="Z1252" s="26">
        <f t="shared" si="5118"/>
        <v>0</v>
      </c>
      <c r="AA1252" s="26"/>
      <c r="AB1252" s="26"/>
      <c r="AC1252" s="26"/>
      <c r="AD1252" s="26">
        <f t="shared" si="5119"/>
        <v>600</v>
      </c>
      <c r="AE1252" s="26">
        <f t="shared" si="5120"/>
        <v>0</v>
      </c>
      <c r="AF1252" s="26">
        <f t="shared" si="5121"/>
        <v>0</v>
      </c>
      <c r="AG1252" s="26"/>
      <c r="AH1252" s="26"/>
      <c r="AI1252" s="26"/>
      <c r="AJ1252" s="26">
        <f t="shared" si="5122"/>
        <v>600</v>
      </c>
      <c r="AK1252" s="26">
        <f t="shared" si="5123"/>
        <v>0</v>
      </c>
      <c r="AL1252" s="26">
        <f t="shared" si="5124"/>
        <v>0</v>
      </c>
      <c r="AM1252" s="26"/>
      <c r="AN1252" s="26"/>
      <c r="AO1252" s="26"/>
      <c r="AP1252" s="26">
        <f t="shared" si="5125"/>
        <v>600</v>
      </c>
      <c r="AQ1252" s="26">
        <f t="shared" si="5126"/>
        <v>0</v>
      </c>
      <c r="AR1252" s="26">
        <f t="shared" si="5127"/>
        <v>0</v>
      </c>
      <c r="AS1252" s="26"/>
      <c r="AT1252" s="26"/>
      <c r="AU1252" s="26"/>
      <c r="AV1252" s="26">
        <f t="shared" si="5128"/>
        <v>600</v>
      </c>
      <c r="AW1252" s="26">
        <f t="shared" si="5129"/>
        <v>0</v>
      </c>
      <c r="AX1252" s="26">
        <f t="shared" si="5130"/>
        <v>0</v>
      </c>
      <c r="AY1252" s="26"/>
      <c r="AZ1252" s="26"/>
      <c r="BA1252" s="26"/>
      <c r="BB1252" s="26">
        <f t="shared" si="5131"/>
        <v>600</v>
      </c>
      <c r="BC1252" s="26">
        <f t="shared" si="5132"/>
        <v>0</v>
      </c>
      <c r="BD1252" s="26">
        <f t="shared" si="5133"/>
        <v>0</v>
      </c>
      <c r="BE1252" s="26"/>
      <c r="BF1252" s="26"/>
      <c r="BG1252" s="26"/>
      <c r="BH1252" s="26">
        <f t="shared" si="5134"/>
        <v>600</v>
      </c>
      <c r="BI1252" s="26">
        <f t="shared" si="5135"/>
        <v>0</v>
      </c>
      <c r="BJ1252" s="26">
        <f t="shared" si="5136"/>
        <v>0</v>
      </c>
      <c r="BK1252" s="26"/>
      <c r="BL1252" s="26"/>
      <c r="BM1252" s="26"/>
      <c r="BN1252" s="26">
        <f t="shared" si="5137"/>
        <v>600</v>
      </c>
      <c r="BO1252" s="26">
        <f t="shared" si="5138"/>
        <v>0</v>
      </c>
      <c r="BP1252" s="26">
        <f t="shared" si="5139"/>
        <v>0</v>
      </c>
      <c r="BQ1252" s="26"/>
      <c r="BR1252" s="26"/>
      <c r="BS1252" s="26">
        <f t="shared" si="5140"/>
        <v>600</v>
      </c>
      <c r="BT1252" s="26">
        <f t="shared" si="5141"/>
        <v>0</v>
      </c>
      <c r="BU1252" s="26">
        <f t="shared" si="5142"/>
        <v>0</v>
      </c>
      <c r="BV1252" s="26"/>
      <c r="BW1252" s="26"/>
      <c r="BX1252" s="26">
        <f t="shared" si="5143"/>
        <v>600</v>
      </c>
      <c r="BY1252" s="26">
        <f t="shared" si="5144"/>
        <v>0</v>
      </c>
      <c r="BZ1252" s="26">
        <f t="shared" si="5145"/>
        <v>0</v>
      </c>
      <c r="CA1252" s="26"/>
      <c r="CB1252" s="26"/>
      <c r="CC1252" s="26"/>
      <c r="CD1252" s="26">
        <f t="shared" si="5004"/>
        <v>600</v>
      </c>
      <c r="CE1252" s="26">
        <f t="shared" si="5005"/>
        <v>0</v>
      </c>
      <c r="CF1252" s="26">
        <f t="shared" si="5006"/>
        <v>0</v>
      </c>
      <c r="CG1252" s="26"/>
      <c r="CH1252" s="26"/>
      <c r="CI1252" s="26"/>
      <c r="CJ1252" s="26">
        <f t="shared" si="5007"/>
        <v>600</v>
      </c>
      <c r="CK1252" s="26">
        <f t="shared" si="5008"/>
        <v>0</v>
      </c>
      <c r="CL1252" s="26">
        <f t="shared" si="5009"/>
        <v>0</v>
      </c>
      <c r="CM1252" s="26"/>
      <c r="CN1252" s="26"/>
      <c r="CO1252" s="26"/>
      <c r="CP1252" s="26">
        <f t="shared" si="5010"/>
        <v>600</v>
      </c>
      <c r="CQ1252" s="26">
        <f t="shared" si="5011"/>
        <v>0</v>
      </c>
      <c r="CR1252" s="26">
        <f t="shared" si="5012"/>
        <v>0</v>
      </c>
      <c r="CS1252" s="26"/>
      <c r="CT1252" s="19"/>
      <c r="CU1252" s="35"/>
    </row>
    <row r="1253" spans="1:105" ht="62.4" hidden="1" x14ac:dyDescent="0.3">
      <c r="A1253" s="36" t="s">
        <v>692</v>
      </c>
      <c r="B1253" s="17"/>
      <c r="C1253" s="16"/>
      <c r="D1253" s="16"/>
      <c r="E1253" s="34" t="s">
        <v>693</v>
      </c>
      <c r="F1253" s="26">
        <f t="shared" si="5202"/>
        <v>142110</v>
      </c>
      <c r="G1253" s="26">
        <f t="shared" si="5203"/>
        <v>0</v>
      </c>
      <c r="H1253" s="26">
        <f t="shared" si="5204"/>
        <v>0</v>
      </c>
      <c r="I1253" s="26">
        <f t="shared" si="5205"/>
        <v>0</v>
      </c>
      <c r="J1253" s="26">
        <f t="shared" si="5206"/>
        <v>0</v>
      </c>
      <c r="K1253" s="26">
        <f t="shared" si="5207"/>
        <v>0</v>
      </c>
      <c r="L1253" s="26">
        <f t="shared" si="5110"/>
        <v>142110</v>
      </c>
      <c r="M1253" s="26">
        <f t="shared" si="5111"/>
        <v>0</v>
      </c>
      <c r="N1253" s="26">
        <f t="shared" si="5112"/>
        <v>0</v>
      </c>
      <c r="O1253" s="26">
        <f t="shared" si="5208"/>
        <v>0</v>
      </c>
      <c r="P1253" s="26">
        <f t="shared" si="5209"/>
        <v>0</v>
      </c>
      <c r="Q1253" s="26">
        <f t="shared" si="5210"/>
        <v>0</v>
      </c>
      <c r="R1253" s="26">
        <f t="shared" si="5113"/>
        <v>142110</v>
      </c>
      <c r="S1253" s="26">
        <f t="shared" si="5114"/>
        <v>0</v>
      </c>
      <c r="T1253" s="26">
        <f t="shared" si="5115"/>
        <v>0</v>
      </c>
      <c r="U1253" s="26">
        <f t="shared" si="5211"/>
        <v>0</v>
      </c>
      <c r="V1253" s="26">
        <f t="shared" si="5212"/>
        <v>0</v>
      </c>
      <c r="W1253" s="26">
        <f t="shared" si="5213"/>
        <v>0</v>
      </c>
      <c r="X1253" s="26">
        <f t="shared" si="5116"/>
        <v>142110</v>
      </c>
      <c r="Y1253" s="26">
        <f t="shared" si="5117"/>
        <v>0</v>
      </c>
      <c r="Z1253" s="26">
        <f t="shared" si="5118"/>
        <v>0</v>
      </c>
      <c r="AA1253" s="26">
        <f t="shared" si="5214"/>
        <v>0</v>
      </c>
      <c r="AB1253" s="26">
        <f t="shared" si="5215"/>
        <v>0</v>
      </c>
      <c r="AC1253" s="26">
        <f t="shared" si="5216"/>
        <v>0</v>
      </c>
      <c r="AD1253" s="26">
        <f t="shared" si="5119"/>
        <v>142110</v>
      </c>
      <c r="AE1253" s="26">
        <f t="shared" si="5120"/>
        <v>0</v>
      </c>
      <c r="AF1253" s="26">
        <f t="shared" si="5121"/>
        <v>0</v>
      </c>
      <c r="AG1253" s="26">
        <f t="shared" si="5217"/>
        <v>0</v>
      </c>
      <c r="AH1253" s="26">
        <f t="shared" si="5218"/>
        <v>0</v>
      </c>
      <c r="AI1253" s="26">
        <f t="shared" si="5219"/>
        <v>0</v>
      </c>
      <c r="AJ1253" s="26">
        <f t="shared" si="5122"/>
        <v>142110</v>
      </c>
      <c r="AK1253" s="26">
        <f t="shared" si="5123"/>
        <v>0</v>
      </c>
      <c r="AL1253" s="26">
        <f t="shared" si="5124"/>
        <v>0</v>
      </c>
      <c r="AM1253" s="26">
        <f t="shared" si="5220"/>
        <v>0</v>
      </c>
      <c r="AN1253" s="26">
        <f t="shared" si="5221"/>
        <v>0</v>
      </c>
      <c r="AO1253" s="26">
        <f t="shared" si="5222"/>
        <v>0</v>
      </c>
      <c r="AP1253" s="26">
        <f t="shared" si="5125"/>
        <v>142110</v>
      </c>
      <c r="AQ1253" s="26">
        <f t="shared" si="5126"/>
        <v>0</v>
      </c>
      <c r="AR1253" s="26">
        <f t="shared" si="5127"/>
        <v>0</v>
      </c>
      <c r="AS1253" s="26">
        <f t="shared" si="5223"/>
        <v>0</v>
      </c>
      <c r="AT1253" s="26">
        <f t="shared" si="5224"/>
        <v>0</v>
      </c>
      <c r="AU1253" s="26">
        <f t="shared" si="5225"/>
        <v>0</v>
      </c>
      <c r="AV1253" s="26">
        <f t="shared" si="5128"/>
        <v>142110</v>
      </c>
      <c r="AW1253" s="26">
        <f t="shared" si="5129"/>
        <v>0</v>
      </c>
      <c r="AX1253" s="26">
        <f t="shared" si="5130"/>
        <v>0</v>
      </c>
      <c r="AY1253" s="26">
        <f t="shared" si="5226"/>
        <v>38868.550000000003</v>
      </c>
      <c r="AZ1253" s="26">
        <f t="shared" si="5227"/>
        <v>0</v>
      </c>
      <c r="BA1253" s="26">
        <f t="shared" si="5228"/>
        <v>0</v>
      </c>
      <c r="BB1253" s="26">
        <f t="shared" si="5131"/>
        <v>180978.55</v>
      </c>
      <c r="BC1253" s="26">
        <f t="shared" si="5132"/>
        <v>0</v>
      </c>
      <c r="BD1253" s="26">
        <f t="shared" si="5133"/>
        <v>0</v>
      </c>
      <c r="BE1253" s="26">
        <f t="shared" si="5229"/>
        <v>0</v>
      </c>
      <c r="BF1253" s="26">
        <f t="shared" si="5230"/>
        <v>0</v>
      </c>
      <c r="BG1253" s="26">
        <f t="shared" si="5231"/>
        <v>0</v>
      </c>
      <c r="BH1253" s="26">
        <f t="shared" si="5134"/>
        <v>180978.55</v>
      </c>
      <c r="BI1253" s="26">
        <f t="shared" si="5135"/>
        <v>0</v>
      </c>
      <c r="BJ1253" s="26">
        <f t="shared" si="5136"/>
        <v>0</v>
      </c>
      <c r="BK1253" s="26">
        <f t="shared" si="5232"/>
        <v>0</v>
      </c>
      <c r="BL1253" s="26">
        <f t="shared" si="5233"/>
        <v>0</v>
      </c>
      <c r="BM1253" s="26">
        <f t="shared" si="5234"/>
        <v>0</v>
      </c>
      <c r="BN1253" s="26">
        <f t="shared" si="5137"/>
        <v>180978.55</v>
      </c>
      <c r="BO1253" s="26">
        <f t="shared" si="5138"/>
        <v>0</v>
      </c>
      <c r="BP1253" s="26">
        <f t="shared" si="5139"/>
        <v>0</v>
      </c>
      <c r="BQ1253" s="26">
        <f t="shared" si="5235"/>
        <v>0</v>
      </c>
      <c r="BR1253" s="26">
        <f t="shared" si="5236"/>
        <v>0</v>
      </c>
      <c r="BS1253" s="26">
        <f t="shared" si="5140"/>
        <v>180978.55</v>
      </c>
      <c r="BT1253" s="26">
        <f t="shared" si="5141"/>
        <v>0</v>
      </c>
      <c r="BU1253" s="26">
        <f t="shared" si="5142"/>
        <v>0</v>
      </c>
      <c r="BV1253" s="26">
        <f t="shared" si="5237"/>
        <v>0</v>
      </c>
      <c r="BW1253" s="26">
        <f t="shared" si="5238"/>
        <v>0</v>
      </c>
      <c r="BX1253" s="26">
        <f t="shared" si="5143"/>
        <v>180978.55</v>
      </c>
      <c r="BY1253" s="26">
        <f t="shared" si="5144"/>
        <v>0</v>
      </c>
      <c r="BZ1253" s="26">
        <f t="shared" si="5145"/>
        <v>0</v>
      </c>
      <c r="CA1253" s="26">
        <f t="shared" si="5239"/>
        <v>0</v>
      </c>
      <c r="CB1253" s="26">
        <f t="shared" si="5240"/>
        <v>0</v>
      </c>
      <c r="CC1253" s="26">
        <f t="shared" si="5241"/>
        <v>0</v>
      </c>
      <c r="CD1253" s="26">
        <f t="shared" si="5004"/>
        <v>180978.55</v>
      </c>
      <c r="CE1253" s="26">
        <f t="shared" si="5005"/>
        <v>0</v>
      </c>
      <c r="CF1253" s="26">
        <f t="shared" si="5006"/>
        <v>0</v>
      </c>
      <c r="CG1253" s="26">
        <f t="shared" si="5242"/>
        <v>0</v>
      </c>
      <c r="CH1253" s="26">
        <f t="shared" si="5243"/>
        <v>0</v>
      </c>
      <c r="CI1253" s="26">
        <f t="shared" si="5244"/>
        <v>0</v>
      </c>
      <c r="CJ1253" s="26">
        <f t="shared" si="5007"/>
        <v>180978.55</v>
      </c>
      <c r="CK1253" s="26">
        <f t="shared" si="5008"/>
        <v>0</v>
      </c>
      <c r="CL1253" s="26">
        <f t="shared" si="5009"/>
        <v>0</v>
      </c>
      <c r="CM1253" s="26">
        <f t="shared" si="5245"/>
        <v>0</v>
      </c>
      <c r="CN1253" s="26">
        <f t="shared" si="5246"/>
        <v>0</v>
      </c>
      <c r="CO1253" s="26">
        <f t="shared" si="5247"/>
        <v>0</v>
      </c>
      <c r="CP1253" s="26">
        <f t="shared" si="5010"/>
        <v>180978.55</v>
      </c>
      <c r="CQ1253" s="26">
        <f t="shared" si="5011"/>
        <v>0</v>
      </c>
      <c r="CR1253" s="26">
        <f t="shared" si="5012"/>
        <v>0</v>
      </c>
      <c r="CS1253" s="26">
        <f t="shared" si="5248"/>
        <v>0</v>
      </c>
      <c r="CT1253" s="19"/>
      <c r="CU1253" s="35"/>
      <c r="CX1253" s="1" t="s">
        <v>26</v>
      </c>
    </row>
    <row r="1254" spans="1:105" ht="78" hidden="1" x14ac:dyDescent="0.3">
      <c r="A1254" s="36" t="s">
        <v>694</v>
      </c>
      <c r="B1254" s="17"/>
      <c r="C1254" s="16"/>
      <c r="D1254" s="16"/>
      <c r="E1254" s="34" t="s">
        <v>695</v>
      </c>
      <c r="F1254" s="26">
        <f t="shared" si="5202"/>
        <v>142110</v>
      </c>
      <c r="G1254" s="26">
        <f t="shared" si="5203"/>
        <v>0</v>
      </c>
      <c r="H1254" s="26">
        <f t="shared" si="5204"/>
        <v>0</v>
      </c>
      <c r="I1254" s="26">
        <f t="shared" si="5205"/>
        <v>0</v>
      </c>
      <c r="J1254" s="26">
        <f t="shared" si="5206"/>
        <v>0</v>
      </c>
      <c r="K1254" s="26">
        <f t="shared" si="5207"/>
        <v>0</v>
      </c>
      <c r="L1254" s="26">
        <f t="shared" si="5110"/>
        <v>142110</v>
      </c>
      <c r="M1254" s="26">
        <f t="shared" si="5111"/>
        <v>0</v>
      </c>
      <c r="N1254" s="26">
        <f t="shared" si="5112"/>
        <v>0</v>
      </c>
      <c r="O1254" s="26">
        <f t="shared" si="5208"/>
        <v>0</v>
      </c>
      <c r="P1254" s="26">
        <f t="shared" si="5209"/>
        <v>0</v>
      </c>
      <c r="Q1254" s="26">
        <f t="shared" si="5210"/>
        <v>0</v>
      </c>
      <c r="R1254" s="26">
        <f t="shared" si="5113"/>
        <v>142110</v>
      </c>
      <c r="S1254" s="26">
        <f t="shared" si="5114"/>
        <v>0</v>
      </c>
      <c r="T1254" s="26">
        <f t="shared" si="5115"/>
        <v>0</v>
      </c>
      <c r="U1254" s="26">
        <f t="shared" si="5211"/>
        <v>0</v>
      </c>
      <c r="V1254" s="26">
        <f t="shared" si="5212"/>
        <v>0</v>
      </c>
      <c r="W1254" s="26">
        <f t="shared" si="5213"/>
        <v>0</v>
      </c>
      <c r="X1254" s="26">
        <f t="shared" si="5116"/>
        <v>142110</v>
      </c>
      <c r="Y1254" s="26">
        <f t="shared" si="5117"/>
        <v>0</v>
      </c>
      <c r="Z1254" s="26">
        <f t="shared" si="5118"/>
        <v>0</v>
      </c>
      <c r="AA1254" s="26">
        <f t="shared" si="5214"/>
        <v>0</v>
      </c>
      <c r="AB1254" s="26">
        <f t="shared" si="5215"/>
        <v>0</v>
      </c>
      <c r="AC1254" s="26">
        <f t="shared" si="5216"/>
        <v>0</v>
      </c>
      <c r="AD1254" s="26">
        <f t="shared" si="5119"/>
        <v>142110</v>
      </c>
      <c r="AE1254" s="26">
        <f t="shared" si="5120"/>
        <v>0</v>
      </c>
      <c r="AF1254" s="26">
        <f t="shared" si="5121"/>
        <v>0</v>
      </c>
      <c r="AG1254" s="26">
        <f t="shared" si="5217"/>
        <v>0</v>
      </c>
      <c r="AH1254" s="26">
        <f t="shared" si="5218"/>
        <v>0</v>
      </c>
      <c r="AI1254" s="26">
        <f t="shared" si="5219"/>
        <v>0</v>
      </c>
      <c r="AJ1254" s="26">
        <f t="shared" si="5122"/>
        <v>142110</v>
      </c>
      <c r="AK1254" s="26">
        <f t="shared" si="5123"/>
        <v>0</v>
      </c>
      <c r="AL1254" s="26">
        <f t="shared" si="5124"/>
        <v>0</v>
      </c>
      <c r="AM1254" s="26">
        <f t="shared" si="5220"/>
        <v>0</v>
      </c>
      <c r="AN1254" s="26">
        <f t="shared" si="5221"/>
        <v>0</v>
      </c>
      <c r="AO1254" s="26">
        <f t="shared" si="5222"/>
        <v>0</v>
      </c>
      <c r="AP1254" s="26">
        <f t="shared" si="5125"/>
        <v>142110</v>
      </c>
      <c r="AQ1254" s="26">
        <f t="shared" si="5126"/>
        <v>0</v>
      </c>
      <c r="AR1254" s="26">
        <f t="shared" si="5127"/>
        <v>0</v>
      </c>
      <c r="AS1254" s="26">
        <f t="shared" si="5223"/>
        <v>0</v>
      </c>
      <c r="AT1254" s="26">
        <f t="shared" si="5224"/>
        <v>0</v>
      </c>
      <c r="AU1254" s="26">
        <f t="shared" si="5225"/>
        <v>0</v>
      </c>
      <c r="AV1254" s="26">
        <f t="shared" si="5128"/>
        <v>142110</v>
      </c>
      <c r="AW1254" s="26">
        <f t="shared" si="5129"/>
        <v>0</v>
      </c>
      <c r="AX1254" s="26">
        <f t="shared" si="5130"/>
        <v>0</v>
      </c>
      <c r="AY1254" s="26">
        <f t="shared" si="5226"/>
        <v>38868.550000000003</v>
      </c>
      <c r="AZ1254" s="26">
        <f t="shared" si="5227"/>
        <v>0</v>
      </c>
      <c r="BA1254" s="26">
        <f t="shared" si="5228"/>
        <v>0</v>
      </c>
      <c r="BB1254" s="26">
        <f t="shared" si="5131"/>
        <v>180978.55</v>
      </c>
      <c r="BC1254" s="26">
        <f t="shared" si="5132"/>
        <v>0</v>
      </c>
      <c r="BD1254" s="26">
        <f t="shared" si="5133"/>
        <v>0</v>
      </c>
      <c r="BE1254" s="26">
        <f t="shared" si="5229"/>
        <v>0</v>
      </c>
      <c r="BF1254" s="26">
        <f t="shared" si="5230"/>
        <v>0</v>
      </c>
      <c r="BG1254" s="26">
        <f t="shared" si="5231"/>
        <v>0</v>
      </c>
      <c r="BH1254" s="26">
        <f t="shared" si="5134"/>
        <v>180978.55</v>
      </c>
      <c r="BI1254" s="26">
        <f t="shared" si="5135"/>
        <v>0</v>
      </c>
      <c r="BJ1254" s="26">
        <f t="shared" si="5136"/>
        <v>0</v>
      </c>
      <c r="BK1254" s="26">
        <f t="shared" si="5232"/>
        <v>0</v>
      </c>
      <c r="BL1254" s="26">
        <f t="shared" si="5233"/>
        <v>0</v>
      </c>
      <c r="BM1254" s="26">
        <f t="shared" si="5234"/>
        <v>0</v>
      </c>
      <c r="BN1254" s="26">
        <f t="shared" si="5137"/>
        <v>180978.55</v>
      </c>
      <c r="BO1254" s="26">
        <f t="shared" si="5138"/>
        <v>0</v>
      </c>
      <c r="BP1254" s="26">
        <f t="shared" si="5139"/>
        <v>0</v>
      </c>
      <c r="BQ1254" s="26">
        <f t="shared" si="5235"/>
        <v>0</v>
      </c>
      <c r="BR1254" s="26">
        <f t="shared" si="5236"/>
        <v>0</v>
      </c>
      <c r="BS1254" s="26">
        <f t="shared" si="5140"/>
        <v>180978.55</v>
      </c>
      <c r="BT1254" s="26">
        <f t="shared" si="5141"/>
        <v>0</v>
      </c>
      <c r="BU1254" s="26">
        <f t="shared" si="5142"/>
        <v>0</v>
      </c>
      <c r="BV1254" s="26">
        <f t="shared" si="5237"/>
        <v>0</v>
      </c>
      <c r="BW1254" s="26">
        <f t="shared" si="5238"/>
        <v>0</v>
      </c>
      <c r="BX1254" s="26">
        <f t="shared" si="5143"/>
        <v>180978.55</v>
      </c>
      <c r="BY1254" s="26">
        <f t="shared" si="5144"/>
        <v>0</v>
      </c>
      <c r="BZ1254" s="26">
        <f t="shared" si="5145"/>
        <v>0</v>
      </c>
      <c r="CA1254" s="26">
        <f t="shared" si="5239"/>
        <v>0</v>
      </c>
      <c r="CB1254" s="26">
        <f t="shared" si="5240"/>
        <v>0</v>
      </c>
      <c r="CC1254" s="26">
        <f t="shared" si="5241"/>
        <v>0</v>
      </c>
      <c r="CD1254" s="26">
        <f t="shared" si="5004"/>
        <v>180978.55</v>
      </c>
      <c r="CE1254" s="26">
        <f t="shared" si="5005"/>
        <v>0</v>
      </c>
      <c r="CF1254" s="26">
        <f t="shared" si="5006"/>
        <v>0</v>
      </c>
      <c r="CG1254" s="26">
        <f t="shared" si="5242"/>
        <v>0</v>
      </c>
      <c r="CH1254" s="26">
        <f t="shared" si="5243"/>
        <v>0</v>
      </c>
      <c r="CI1254" s="26">
        <f t="shared" si="5244"/>
        <v>0</v>
      </c>
      <c r="CJ1254" s="26">
        <f t="shared" si="5007"/>
        <v>180978.55</v>
      </c>
      <c r="CK1254" s="26">
        <f t="shared" si="5008"/>
        <v>0</v>
      </c>
      <c r="CL1254" s="26">
        <f t="shared" si="5009"/>
        <v>0</v>
      </c>
      <c r="CM1254" s="26">
        <f t="shared" si="5245"/>
        <v>0</v>
      </c>
      <c r="CN1254" s="26">
        <f t="shared" si="5246"/>
        <v>0</v>
      </c>
      <c r="CO1254" s="26">
        <f t="shared" si="5247"/>
        <v>0</v>
      </c>
      <c r="CP1254" s="26">
        <f t="shared" si="5010"/>
        <v>180978.55</v>
      </c>
      <c r="CQ1254" s="26">
        <f t="shared" si="5011"/>
        <v>0</v>
      </c>
      <c r="CR1254" s="26">
        <f t="shared" si="5012"/>
        <v>0</v>
      </c>
      <c r="CS1254" s="26">
        <f t="shared" si="5248"/>
        <v>0</v>
      </c>
      <c r="CT1254" s="19"/>
      <c r="CU1254" s="35"/>
      <c r="DA1254" s="1" t="s">
        <v>29</v>
      </c>
    </row>
    <row r="1255" spans="1:105" ht="31.2" hidden="1" x14ac:dyDescent="0.3">
      <c r="A1255" s="36" t="s">
        <v>694</v>
      </c>
      <c r="B1255" s="17">
        <v>200</v>
      </c>
      <c r="C1255" s="16"/>
      <c r="D1255" s="16"/>
      <c r="E1255" s="34" t="s">
        <v>38</v>
      </c>
      <c r="F1255" s="26">
        <f t="shared" si="5202"/>
        <v>142110</v>
      </c>
      <c r="G1255" s="26">
        <f t="shared" si="5203"/>
        <v>0</v>
      </c>
      <c r="H1255" s="26">
        <f t="shared" si="5204"/>
        <v>0</v>
      </c>
      <c r="I1255" s="26">
        <f t="shared" si="5205"/>
        <v>0</v>
      </c>
      <c r="J1255" s="26">
        <f t="shared" si="5206"/>
        <v>0</v>
      </c>
      <c r="K1255" s="26">
        <f t="shared" si="5207"/>
        <v>0</v>
      </c>
      <c r="L1255" s="26">
        <f t="shared" si="5110"/>
        <v>142110</v>
      </c>
      <c r="M1255" s="26">
        <f t="shared" si="5111"/>
        <v>0</v>
      </c>
      <c r="N1255" s="26">
        <f t="shared" si="5112"/>
        <v>0</v>
      </c>
      <c r="O1255" s="26">
        <f t="shared" si="5208"/>
        <v>0</v>
      </c>
      <c r="P1255" s="26">
        <f t="shared" si="5209"/>
        <v>0</v>
      </c>
      <c r="Q1255" s="26">
        <f t="shared" si="5210"/>
        <v>0</v>
      </c>
      <c r="R1255" s="26">
        <f t="shared" si="5113"/>
        <v>142110</v>
      </c>
      <c r="S1255" s="26">
        <f t="shared" si="5114"/>
        <v>0</v>
      </c>
      <c r="T1255" s="26">
        <f t="shared" si="5115"/>
        <v>0</v>
      </c>
      <c r="U1255" s="26">
        <f t="shared" si="5211"/>
        <v>0</v>
      </c>
      <c r="V1255" s="26">
        <f t="shared" si="5212"/>
        <v>0</v>
      </c>
      <c r="W1255" s="26">
        <f t="shared" si="5213"/>
        <v>0</v>
      </c>
      <c r="X1255" s="26">
        <f t="shared" si="5116"/>
        <v>142110</v>
      </c>
      <c r="Y1255" s="26">
        <f t="shared" si="5117"/>
        <v>0</v>
      </c>
      <c r="Z1255" s="26">
        <f t="shared" si="5118"/>
        <v>0</v>
      </c>
      <c r="AA1255" s="26">
        <f t="shared" si="5214"/>
        <v>0</v>
      </c>
      <c r="AB1255" s="26">
        <f t="shared" si="5215"/>
        <v>0</v>
      </c>
      <c r="AC1255" s="26">
        <f t="shared" si="5216"/>
        <v>0</v>
      </c>
      <c r="AD1255" s="26">
        <f t="shared" si="5119"/>
        <v>142110</v>
      </c>
      <c r="AE1255" s="26">
        <f t="shared" si="5120"/>
        <v>0</v>
      </c>
      <c r="AF1255" s="26">
        <f t="shared" si="5121"/>
        <v>0</v>
      </c>
      <c r="AG1255" s="26">
        <f t="shared" si="5217"/>
        <v>0</v>
      </c>
      <c r="AH1255" s="26">
        <f t="shared" si="5218"/>
        <v>0</v>
      </c>
      <c r="AI1255" s="26">
        <f t="shared" si="5219"/>
        <v>0</v>
      </c>
      <c r="AJ1255" s="26">
        <f t="shared" si="5122"/>
        <v>142110</v>
      </c>
      <c r="AK1255" s="26">
        <f t="shared" si="5123"/>
        <v>0</v>
      </c>
      <c r="AL1255" s="26">
        <f t="shared" si="5124"/>
        <v>0</v>
      </c>
      <c r="AM1255" s="26">
        <f t="shared" si="5220"/>
        <v>0</v>
      </c>
      <c r="AN1255" s="26">
        <f t="shared" si="5221"/>
        <v>0</v>
      </c>
      <c r="AO1255" s="26">
        <f t="shared" si="5222"/>
        <v>0</v>
      </c>
      <c r="AP1255" s="26">
        <f t="shared" si="5125"/>
        <v>142110</v>
      </c>
      <c r="AQ1255" s="26">
        <f t="shared" si="5126"/>
        <v>0</v>
      </c>
      <c r="AR1255" s="26">
        <f t="shared" si="5127"/>
        <v>0</v>
      </c>
      <c r="AS1255" s="26">
        <f t="shared" si="5223"/>
        <v>0</v>
      </c>
      <c r="AT1255" s="26">
        <f t="shared" si="5224"/>
        <v>0</v>
      </c>
      <c r="AU1255" s="26">
        <f t="shared" si="5225"/>
        <v>0</v>
      </c>
      <c r="AV1255" s="26">
        <f t="shared" si="5128"/>
        <v>142110</v>
      </c>
      <c r="AW1255" s="26">
        <f t="shared" si="5129"/>
        <v>0</v>
      </c>
      <c r="AX1255" s="26">
        <f t="shared" si="5130"/>
        <v>0</v>
      </c>
      <c r="AY1255" s="26">
        <f t="shared" si="5226"/>
        <v>38868.550000000003</v>
      </c>
      <c r="AZ1255" s="26">
        <f t="shared" si="5227"/>
        <v>0</v>
      </c>
      <c r="BA1255" s="26">
        <f t="shared" si="5228"/>
        <v>0</v>
      </c>
      <c r="BB1255" s="26">
        <f t="shared" si="5131"/>
        <v>180978.55</v>
      </c>
      <c r="BC1255" s="26">
        <f t="shared" si="5132"/>
        <v>0</v>
      </c>
      <c r="BD1255" s="26">
        <f t="shared" si="5133"/>
        <v>0</v>
      </c>
      <c r="BE1255" s="26">
        <f t="shared" si="5229"/>
        <v>0</v>
      </c>
      <c r="BF1255" s="26">
        <f t="shared" si="5230"/>
        <v>0</v>
      </c>
      <c r="BG1255" s="26">
        <f t="shared" si="5231"/>
        <v>0</v>
      </c>
      <c r="BH1255" s="26">
        <f t="shared" si="5134"/>
        <v>180978.55</v>
      </c>
      <c r="BI1255" s="26">
        <f t="shared" si="5135"/>
        <v>0</v>
      </c>
      <c r="BJ1255" s="26">
        <f t="shared" si="5136"/>
        <v>0</v>
      </c>
      <c r="BK1255" s="26">
        <f t="shared" si="5232"/>
        <v>0</v>
      </c>
      <c r="BL1255" s="26">
        <f t="shared" si="5233"/>
        <v>0</v>
      </c>
      <c r="BM1255" s="26">
        <f t="shared" si="5234"/>
        <v>0</v>
      </c>
      <c r="BN1255" s="26">
        <f t="shared" si="5137"/>
        <v>180978.55</v>
      </c>
      <c r="BO1255" s="26">
        <f t="shared" si="5138"/>
        <v>0</v>
      </c>
      <c r="BP1255" s="26">
        <f t="shared" si="5139"/>
        <v>0</v>
      </c>
      <c r="BQ1255" s="26">
        <f t="shared" si="5235"/>
        <v>0</v>
      </c>
      <c r="BR1255" s="26">
        <f t="shared" si="5236"/>
        <v>0</v>
      </c>
      <c r="BS1255" s="26">
        <f t="shared" si="5140"/>
        <v>180978.55</v>
      </c>
      <c r="BT1255" s="26">
        <f t="shared" si="5141"/>
        <v>0</v>
      </c>
      <c r="BU1255" s="26">
        <f t="shared" si="5142"/>
        <v>0</v>
      </c>
      <c r="BV1255" s="26">
        <f t="shared" si="5237"/>
        <v>0</v>
      </c>
      <c r="BW1255" s="26">
        <f t="shared" si="5238"/>
        <v>0</v>
      </c>
      <c r="BX1255" s="26">
        <f t="shared" si="5143"/>
        <v>180978.55</v>
      </c>
      <c r="BY1255" s="26">
        <f t="shared" si="5144"/>
        <v>0</v>
      </c>
      <c r="BZ1255" s="26">
        <f t="shared" si="5145"/>
        <v>0</v>
      </c>
      <c r="CA1255" s="26">
        <f t="shared" si="5239"/>
        <v>0</v>
      </c>
      <c r="CB1255" s="26">
        <f t="shared" si="5240"/>
        <v>0</v>
      </c>
      <c r="CC1255" s="26">
        <f t="shared" si="5241"/>
        <v>0</v>
      </c>
      <c r="CD1255" s="26">
        <f t="shared" si="5004"/>
        <v>180978.55</v>
      </c>
      <c r="CE1255" s="26">
        <f t="shared" si="5005"/>
        <v>0</v>
      </c>
      <c r="CF1255" s="26">
        <f t="shared" si="5006"/>
        <v>0</v>
      </c>
      <c r="CG1255" s="26">
        <f t="shared" si="5242"/>
        <v>0</v>
      </c>
      <c r="CH1255" s="26">
        <f t="shared" si="5243"/>
        <v>0</v>
      </c>
      <c r="CI1255" s="26">
        <f t="shared" si="5244"/>
        <v>0</v>
      </c>
      <c r="CJ1255" s="26">
        <f t="shared" si="5007"/>
        <v>180978.55</v>
      </c>
      <c r="CK1255" s="26">
        <f t="shared" si="5008"/>
        <v>0</v>
      </c>
      <c r="CL1255" s="26">
        <f t="shared" si="5009"/>
        <v>0</v>
      </c>
      <c r="CM1255" s="26">
        <f t="shared" si="5245"/>
        <v>0</v>
      </c>
      <c r="CN1255" s="26">
        <f t="shared" si="5246"/>
        <v>0</v>
      </c>
      <c r="CO1255" s="26">
        <f t="shared" si="5247"/>
        <v>0</v>
      </c>
      <c r="CP1255" s="26">
        <f t="shared" si="5010"/>
        <v>180978.55</v>
      </c>
      <c r="CQ1255" s="26">
        <f t="shared" si="5011"/>
        <v>0</v>
      </c>
      <c r="CR1255" s="26">
        <f t="shared" si="5012"/>
        <v>0</v>
      </c>
      <c r="CS1255" s="26">
        <f t="shared" si="5248"/>
        <v>0</v>
      </c>
      <c r="CT1255" s="19"/>
      <c r="CU1255" s="35"/>
      <c r="CY1255" s="1" t="s">
        <v>27</v>
      </c>
    </row>
    <row r="1256" spans="1:105" ht="46.8" hidden="1" x14ac:dyDescent="0.3">
      <c r="A1256" s="36" t="s">
        <v>694</v>
      </c>
      <c r="B1256" s="17">
        <v>240</v>
      </c>
      <c r="C1256" s="16"/>
      <c r="D1256" s="16"/>
      <c r="E1256" s="34" t="s">
        <v>39</v>
      </c>
      <c r="F1256" s="26">
        <f t="shared" si="5202"/>
        <v>142110</v>
      </c>
      <c r="G1256" s="26">
        <f t="shared" si="5203"/>
        <v>0</v>
      </c>
      <c r="H1256" s="26">
        <f t="shared" si="5204"/>
        <v>0</v>
      </c>
      <c r="I1256" s="26">
        <f t="shared" si="5205"/>
        <v>0</v>
      </c>
      <c r="J1256" s="26">
        <f t="shared" si="5206"/>
        <v>0</v>
      </c>
      <c r="K1256" s="26">
        <f t="shared" si="5207"/>
        <v>0</v>
      </c>
      <c r="L1256" s="26">
        <f t="shared" si="5110"/>
        <v>142110</v>
      </c>
      <c r="M1256" s="26">
        <f t="shared" si="5111"/>
        <v>0</v>
      </c>
      <c r="N1256" s="26">
        <f t="shared" si="5112"/>
        <v>0</v>
      </c>
      <c r="O1256" s="26">
        <f t="shared" si="5208"/>
        <v>0</v>
      </c>
      <c r="P1256" s="26">
        <f t="shared" si="5209"/>
        <v>0</v>
      </c>
      <c r="Q1256" s="26">
        <f t="shared" si="5210"/>
        <v>0</v>
      </c>
      <c r="R1256" s="26">
        <f t="shared" si="5113"/>
        <v>142110</v>
      </c>
      <c r="S1256" s="26">
        <f t="shared" si="5114"/>
        <v>0</v>
      </c>
      <c r="T1256" s="26">
        <f t="shared" si="5115"/>
        <v>0</v>
      </c>
      <c r="U1256" s="26">
        <f t="shared" si="5211"/>
        <v>0</v>
      </c>
      <c r="V1256" s="26">
        <f t="shared" si="5212"/>
        <v>0</v>
      </c>
      <c r="W1256" s="26">
        <f t="shared" si="5213"/>
        <v>0</v>
      </c>
      <c r="X1256" s="26">
        <f t="shared" si="5116"/>
        <v>142110</v>
      </c>
      <c r="Y1256" s="26">
        <f t="shared" si="5117"/>
        <v>0</v>
      </c>
      <c r="Z1256" s="26">
        <f t="shared" si="5118"/>
        <v>0</v>
      </c>
      <c r="AA1256" s="26">
        <f t="shared" si="5214"/>
        <v>0</v>
      </c>
      <c r="AB1256" s="26">
        <f t="shared" si="5215"/>
        <v>0</v>
      </c>
      <c r="AC1256" s="26">
        <f t="shared" si="5216"/>
        <v>0</v>
      </c>
      <c r="AD1256" s="26">
        <f t="shared" si="5119"/>
        <v>142110</v>
      </c>
      <c r="AE1256" s="26">
        <f t="shared" si="5120"/>
        <v>0</v>
      </c>
      <c r="AF1256" s="26">
        <f t="shared" si="5121"/>
        <v>0</v>
      </c>
      <c r="AG1256" s="26">
        <f t="shared" si="5217"/>
        <v>0</v>
      </c>
      <c r="AH1256" s="26">
        <f t="shared" si="5218"/>
        <v>0</v>
      </c>
      <c r="AI1256" s="26">
        <f t="shared" si="5219"/>
        <v>0</v>
      </c>
      <c r="AJ1256" s="26">
        <f t="shared" si="5122"/>
        <v>142110</v>
      </c>
      <c r="AK1256" s="26">
        <f t="shared" si="5123"/>
        <v>0</v>
      </c>
      <c r="AL1256" s="26">
        <f t="shared" si="5124"/>
        <v>0</v>
      </c>
      <c r="AM1256" s="26">
        <f t="shared" si="5220"/>
        <v>0</v>
      </c>
      <c r="AN1256" s="26">
        <f t="shared" si="5221"/>
        <v>0</v>
      </c>
      <c r="AO1256" s="26">
        <f t="shared" si="5222"/>
        <v>0</v>
      </c>
      <c r="AP1256" s="26">
        <f t="shared" si="5125"/>
        <v>142110</v>
      </c>
      <c r="AQ1256" s="26">
        <f t="shared" si="5126"/>
        <v>0</v>
      </c>
      <c r="AR1256" s="26">
        <f t="shared" si="5127"/>
        <v>0</v>
      </c>
      <c r="AS1256" s="26">
        <f t="shared" si="5223"/>
        <v>0</v>
      </c>
      <c r="AT1256" s="26">
        <f t="shared" si="5224"/>
        <v>0</v>
      </c>
      <c r="AU1256" s="26">
        <f t="shared" si="5225"/>
        <v>0</v>
      </c>
      <c r="AV1256" s="26">
        <f t="shared" si="5128"/>
        <v>142110</v>
      </c>
      <c r="AW1256" s="26">
        <f t="shared" si="5129"/>
        <v>0</v>
      </c>
      <c r="AX1256" s="26">
        <f t="shared" si="5130"/>
        <v>0</v>
      </c>
      <c r="AY1256" s="26">
        <f t="shared" si="5226"/>
        <v>38868.550000000003</v>
      </c>
      <c r="AZ1256" s="26">
        <f t="shared" si="5227"/>
        <v>0</v>
      </c>
      <c r="BA1256" s="26">
        <f t="shared" si="5228"/>
        <v>0</v>
      </c>
      <c r="BB1256" s="26">
        <f t="shared" si="5131"/>
        <v>180978.55</v>
      </c>
      <c r="BC1256" s="26">
        <f t="shared" si="5132"/>
        <v>0</v>
      </c>
      <c r="BD1256" s="26">
        <f t="shared" si="5133"/>
        <v>0</v>
      </c>
      <c r="BE1256" s="26">
        <f t="shared" si="5229"/>
        <v>0</v>
      </c>
      <c r="BF1256" s="26">
        <f t="shared" si="5230"/>
        <v>0</v>
      </c>
      <c r="BG1256" s="26">
        <f t="shared" si="5231"/>
        <v>0</v>
      </c>
      <c r="BH1256" s="26">
        <f t="shared" si="5134"/>
        <v>180978.55</v>
      </c>
      <c r="BI1256" s="26">
        <f t="shared" si="5135"/>
        <v>0</v>
      </c>
      <c r="BJ1256" s="26">
        <f t="shared" si="5136"/>
        <v>0</v>
      </c>
      <c r="BK1256" s="26">
        <f t="shared" si="5232"/>
        <v>0</v>
      </c>
      <c r="BL1256" s="26">
        <f t="shared" si="5233"/>
        <v>0</v>
      </c>
      <c r="BM1256" s="26">
        <f t="shared" si="5234"/>
        <v>0</v>
      </c>
      <c r="BN1256" s="26">
        <f t="shared" si="5137"/>
        <v>180978.55</v>
      </c>
      <c r="BO1256" s="26">
        <f t="shared" si="5138"/>
        <v>0</v>
      </c>
      <c r="BP1256" s="26">
        <f t="shared" si="5139"/>
        <v>0</v>
      </c>
      <c r="BQ1256" s="26">
        <f t="shared" si="5235"/>
        <v>0</v>
      </c>
      <c r="BR1256" s="26">
        <f t="shared" si="5236"/>
        <v>0</v>
      </c>
      <c r="BS1256" s="26">
        <f t="shared" si="5140"/>
        <v>180978.55</v>
      </c>
      <c r="BT1256" s="26">
        <f t="shared" si="5141"/>
        <v>0</v>
      </c>
      <c r="BU1256" s="26">
        <f t="shared" si="5142"/>
        <v>0</v>
      </c>
      <c r="BV1256" s="26">
        <f t="shared" si="5237"/>
        <v>0</v>
      </c>
      <c r="BW1256" s="26">
        <f t="shared" si="5238"/>
        <v>0</v>
      </c>
      <c r="BX1256" s="26">
        <f t="shared" si="5143"/>
        <v>180978.55</v>
      </c>
      <c r="BY1256" s="26">
        <f t="shared" si="5144"/>
        <v>0</v>
      </c>
      <c r="BZ1256" s="26">
        <f t="shared" si="5145"/>
        <v>0</v>
      </c>
      <c r="CA1256" s="26">
        <f t="shared" si="5239"/>
        <v>0</v>
      </c>
      <c r="CB1256" s="26">
        <f t="shared" si="5240"/>
        <v>0</v>
      </c>
      <c r="CC1256" s="26">
        <f t="shared" si="5241"/>
        <v>0</v>
      </c>
      <c r="CD1256" s="26">
        <f t="shared" si="5004"/>
        <v>180978.55</v>
      </c>
      <c r="CE1256" s="26">
        <f t="shared" si="5005"/>
        <v>0</v>
      </c>
      <c r="CF1256" s="26">
        <f t="shared" si="5006"/>
        <v>0</v>
      </c>
      <c r="CG1256" s="26">
        <f t="shared" si="5242"/>
        <v>0</v>
      </c>
      <c r="CH1256" s="26">
        <f t="shared" si="5243"/>
        <v>0</v>
      </c>
      <c r="CI1256" s="26">
        <f t="shared" si="5244"/>
        <v>0</v>
      </c>
      <c r="CJ1256" s="26">
        <f t="shared" si="5007"/>
        <v>180978.55</v>
      </c>
      <c r="CK1256" s="26">
        <f t="shared" si="5008"/>
        <v>0</v>
      </c>
      <c r="CL1256" s="26">
        <f t="shared" si="5009"/>
        <v>0</v>
      </c>
      <c r="CM1256" s="26">
        <f t="shared" si="5245"/>
        <v>0</v>
      </c>
      <c r="CN1256" s="26">
        <f t="shared" si="5246"/>
        <v>0</v>
      </c>
      <c r="CO1256" s="26">
        <f t="shared" si="5247"/>
        <v>0</v>
      </c>
      <c r="CP1256" s="26">
        <f t="shared" si="5010"/>
        <v>180978.55</v>
      </c>
      <c r="CQ1256" s="26">
        <f t="shared" si="5011"/>
        <v>0</v>
      </c>
      <c r="CR1256" s="26">
        <f t="shared" si="5012"/>
        <v>0</v>
      </c>
      <c r="CS1256" s="26">
        <f t="shared" si="5248"/>
        <v>0</v>
      </c>
      <c r="CT1256" s="19"/>
      <c r="CU1256" s="35"/>
      <c r="CZ1256" s="1" t="s">
        <v>28</v>
      </c>
    </row>
    <row r="1257" spans="1:105" hidden="1" x14ac:dyDescent="0.3">
      <c r="A1257" s="36" t="s">
        <v>694</v>
      </c>
      <c r="B1257" s="17">
        <v>240</v>
      </c>
      <c r="C1257" s="16" t="s">
        <v>393</v>
      </c>
      <c r="D1257" s="16" t="s">
        <v>103</v>
      </c>
      <c r="E1257" s="34" t="s">
        <v>681</v>
      </c>
      <c r="F1257" s="26">
        <v>142110</v>
      </c>
      <c r="G1257" s="26"/>
      <c r="H1257" s="26"/>
      <c r="I1257" s="26"/>
      <c r="J1257" s="26"/>
      <c r="K1257" s="26"/>
      <c r="L1257" s="26">
        <f t="shared" si="5110"/>
        <v>142110</v>
      </c>
      <c r="M1257" s="26">
        <f t="shared" si="5111"/>
        <v>0</v>
      </c>
      <c r="N1257" s="26">
        <f t="shared" si="5112"/>
        <v>0</v>
      </c>
      <c r="O1257" s="26"/>
      <c r="P1257" s="26"/>
      <c r="Q1257" s="26"/>
      <c r="R1257" s="26">
        <f t="shared" si="5113"/>
        <v>142110</v>
      </c>
      <c r="S1257" s="26">
        <f t="shared" si="5114"/>
        <v>0</v>
      </c>
      <c r="T1257" s="26">
        <f t="shared" si="5115"/>
        <v>0</v>
      </c>
      <c r="U1257" s="26"/>
      <c r="V1257" s="26"/>
      <c r="W1257" s="26"/>
      <c r="X1257" s="26">
        <f t="shared" si="5116"/>
        <v>142110</v>
      </c>
      <c r="Y1257" s="26">
        <f t="shared" si="5117"/>
        <v>0</v>
      </c>
      <c r="Z1257" s="26">
        <f t="shared" si="5118"/>
        <v>0</v>
      </c>
      <c r="AA1257" s="26"/>
      <c r="AB1257" s="26"/>
      <c r="AC1257" s="26"/>
      <c r="AD1257" s="26">
        <f t="shared" si="5119"/>
        <v>142110</v>
      </c>
      <c r="AE1257" s="26">
        <f t="shared" si="5120"/>
        <v>0</v>
      </c>
      <c r="AF1257" s="26">
        <f t="shared" si="5121"/>
        <v>0</v>
      </c>
      <c r="AG1257" s="26"/>
      <c r="AH1257" s="26"/>
      <c r="AI1257" s="26"/>
      <c r="AJ1257" s="26">
        <f t="shared" si="5122"/>
        <v>142110</v>
      </c>
      <c r="AK1257" s="26">
        <f t="shared" si="5123"/>
        <v>0</v>
      </c>
      <c r="AL1257" s="26">
        <f t="shared" si="5124"/>
        <v>0</v>
      </c>
      <c r="AM1257" s="26"/>
      <c r="AN1257" s="26"/>
      <c r="AO1257" s="26"/>
      <c r="AP1257" s="26">
        <f t="shared" si="5125"/>
        <v>142110</v>
      </c>
      <c r="AQ1257" s="26">
        <f t="shared" si="5126"/>
        <v>0</v>
      </c>
      <c r="AR1257" s="26">
        <f t="shared" si="5127"/>
        <v>0</v>
      </c>
      <c r="AS1257" s="26"/>
      <c r="AT1257" s="26"/>
      <c r="AU1257" s="26"/>
      <c r="AV1257" s="26">
        <f t="shared" si="5128"/>
        <v>142110</v>
      </c>
      <c r="AW1257" s="26">
        <f t="shared" si="5129"/>
        <v>0</v>
      </c>
      <c r="AX1257" s="26">
        <f t="shared" si="5130"/>
        <v>0</v>
      </c>
      <c r="AY1257" s="26">
        <v>38868.550000000003</v>
      </c>
      <c r="AZ1257" s="26"/>
      <c r="BA1257" s="26"/>
      <c r="BB1257" s="26">
        <f t="shared" si="5131"/>
        <v>180978.55</v>
      </c>
      <c r="BC1257" s="26">
        <f t="shared" si="5132"/>
        <v>0</v>
      </c>
      <c r="BD1257" s="26">
        <f t="shared" si="5133"/>
        <v>0</v>
      </c>
      <c r="BE1257" s="26"/>
      <c r="BF1257" s="26"/>
      <c r="BG1257" s="26"/>
      <c r="BH1257" s="26">
        <f t="shared" si="5134"/>
        <v>180978.55</v>
      </c>
      <c r="BI1257" s="26">
        <f t="shared" si="5135"/>
        <v>0</v>
      </c>
      <c r="BJ1257" s="26">
        <f t="shared" si="5136"/>
        <v>0</v>
      </c>
      <c r="BK1257" s="26"/>
      <c r="BL1257" s="26"/>
      <c r="BM1257" s="26"/>
      <c r="BN1257" s="26">
        <f t="shared" si="5137"/>
        <v>180978.55</v>
      </c>
      <c r="BO1257" s="26">
        <f t="shared" si="5138"/>
        <v>0</v>
      </c>
      <c r="BP1257" s="26">
        <f t="shared" si="5139"/>
        <v>0</v>
      </c>
      <c r="BQ1257" s="26"/>
      <c r="BR1257" s="26"/>
      <c r="BS1257" s="26">
        <f t="shared" si="5140"/>
        <v>180978.55</v>
      </c>
      <c r="BT1257" s="26">
        <f t="shared" si="5141"/>
        <v>0</v>
      </c>
      <c r="BU1257" s="26">
        <f t="shared" si="5142"/>
        <v>0</v>
      </c>
      <c r="BV1257" s="26"/>
      <c r="BW1257" s="26"/>
      <c r="BX1257" s="26">
        <f t="shared" si="5143"/>
        <v>180978.55</v>
      </c>
      <c r="BY1257" s="26">
        <f t="shared" si="5144"/>
        <v>0</v>
      </c>
      <c r="BZ1257" s="26">
        <f t="shared" si="5145"/>
        <v>0</v>
      </c>
      <c r="CA1257" s="26"/>
      <c r="CB1257" s="26"/>
      <c r="CC1257" s="26"/>
      <c r="CD1257" s="26">
        <f t="shared" si="5004"/>
        <v>180978.55</v>
      </c>
      <c r="CE1257" s="26">
        <f t="shared" si="5005"/>
        <v>0</v>
      </c>
      <c r="CF1257" s="26">
        <f t="shared" si="5006"/>
        <v>0</v>
      </c>
      <c r="CG1257" s="26"/>
      <c r="CH1257" s="26"/>
      <c r="CI1257" s="26"/>
      <c r="CJ1257" s="26">
        <f t="shared" si="5007"/>
        <v>180978.55</v>
      </c>
      <c r="CK1257" s="26">
        <f t="shared" si="5008"/>
        <v>0</v>
      </c>
      <c r="CL1257" s="26">
        <f t="shared" si="5009"/>
        <v>0</v>
      </c>
      <c r="CM1257" s="26"/>
      <c r="CN1257" s="26"/>
      <c r="CO1257" s="26"/>
      <c r="CP1257" s="26">
        <f t="shared" si="5010"/>
        <v>180978.55</v>
      </c>
      <c r="CQ1257" s="26">
        <f t="shared" si="5011"/>
        <v>0</v>
      </c>
      <c r="CR1257" s="26">
        <f t="shared" si="5012"/>
        <v>0</v>
      </c>
      <c r="CS1257" s="26"/>
      <c r="CT1257" s="19"/>
      <c r="CU1257" s="35"/>
    </row>
    <row r="1258" spans="1:105" ht="46.8" hidden="1" x14ac:dyDescent="0.3">
      <c r="A1258" s="36" t="s">
        <v>696</v>
      </c>
      <c r="B1258" s="17"/>
      <c r="C1258" s="16"/>
      <c r="D1258" s="16"/>
      <c r="E1258" s="34" t="s">
        <v>697</v>
      </c>
      <c r="F1258" s="26">
        <f t="shared" ref="F1258:K1258" si="5249">F1275+F1279+F1259+F1263+F1271+F1287+F1283+F1267</f>
        <v>299245.89999999997</v>
      </c>
      <c r="G1258" s="26">
        <f t="shared" si="5249"/>
        <v>321651.89999999997</v>
      </c>
      <c r="H1258" s="26">
        <f t="shared" si="5249"/>
        <v>320673.59999999998</v>
      </c>
      <c r="I1258" s="26">
        <f t="shared" si="5249"/>
        <v>-12920.5</v>
      </c>
      <c r="J1258" s="26">
        <f t="shared" si="5249"/>
        <v>0</v>
      </c>
      <c r="K1258" s="26">
        <f t="shared" si="5249"/>
        <v>0</v>
      </c>
      <c r="L1258" s="26">
        <f t="shared" si="5110"/>
        <v>286325.39999999997</v>
      </c>
      <c r="M1258" s="26">
        <f t="shared" si="5111"/>
        <v>321651.89999999997</v>
      </c>
      <c r="N1258" s="26">
        <f t="shared" si="5112"/>
        <v>320673.59999999998</v>
      </c>
      <c r="O1258" s="26">
        <f>O1275+O1279+O1259+O1263+O1271+O1287+O1283+O1267</f>
        <v>0</v>
      </c>
      <c r="P1258" s="26">
        <f>P1275+P1279+P1259+P1263+P1271+P1287+P1283+P1267</f>
        <v>0</v>
      </c>
      <c r="Q1258" s="26">
        <f>Q1275+Q1279+Q1259+Q1263+Q1271+Q1287+Q1283+Q1267</f>
        <v>0</v>
      </c>
      <c r="R1258" s="26">
        <f t="shared" si="5113"/>
        <v>286325.39999999997</v>
      </c>
      <c r="S1258" s="26">
        <f t="shared" si="5114"/>
        <v>321651.89999999997</v>
      </c>
      <c r="T1258" s="26">
        <f t="shared" si="5115"/>
        <v>320673.59999999998</v>
      </c>
      <c r="U1258" s="26">
        <f>U1275+U1279+U1259+U1263+U1271+U1287+U1283+U1267</f>
        <v>0</v>
      </c>
      <c r="V1258" s="26">
        <f>V1275+V1279+V1259+V1263+V1271+V1287+V1283+V1267</f>
        <v>0</v>
      </c>
      <c r="W1258" s="26">
        <f>W1275+W1279+W1259+W1263+W1271+W1287+W1283+W1267</f>
        <v>0</v>
      </c>
      <c r="X1258" s="26">
        <f t="shared" si="5116"/>
        <v>286325.39999999997</v>
      </c>
      <c r="Y1258" s="26">
        <f t="shared" si="5117"/>
        <v>321651.89999999997</v>
      </c>
      <c r="Z1258" s="26">
        <f t="shared" si="5118"/>
        <v>320673.59999999998</v>
      </c>
      <c r="AA1258" s="26">
        <f>AA1275+AA1279+AA1259+AA1263+AA1271+AA1287+AA1283+AA1267</f>
        <v>0</v>
      </c>
      <c r="AB1258" s="26">
        <f>AB1275+AB1279+AB1259+AB1263+AB1271+AB1287+AB1283+AB1267</f>
        <v>0</v>
      </c>
      <c r="AC1258" s="26">
        <f>AC1275+AC1279+AC1259+AC1263+AC1271+AC1287+AC1283+AC1267</f>
        <v>0</v>
      </c>
      <c r="AD1258" s="26">
        <f t="shared" si="5119"/>
        <v>286325.39999999997</v>
      </c>
      <c r="AE1258" s="26">
        <f t="shared" si="5120"/>
        <v>321651.89999999997</v>
      </c>
      <c r="AF1258" s="26">
        <f t="shared" si="5121"/>
        <v>320673.59999999998</v>
      </c>
      <c r="AG1258" s="26">
        <f>AG1275+AG1279+AG1259+AG1263+AG1271+AG1287+AG1283+AG1267</f>
        <v>0</v>
      </c>
      <c r="AH1258" s="26">
        <f>AH1275+AH1279+AH1259+AH1263+AH1271+AH1287+AH1283+AH1267</f>
        <v>0</v>
      </c>
      <c r="AI1258" s="26">
        <f>AI1275+AI1279+AI1259+AI1263+AI1271+AI1287+AI1283+AI1267</f>
        <v>0</v>
      </c>
      <c r="AJ1258" s="26">
        <f t="shared" si="5122"/>
        <v>286325.39999999997</v>
      </c>
      <c r="AK1258" s="26">
        <f t="shared" si="5123"/>
        <v>321651.89999999997</v>
      </c>
      <c r="AL1258" s="26">
        <f t="shared" si="5124"/>
        <v>320673.59999999998</v>
      </c>
      <c r="AM1258" s="26">
        <f>AM1275+AM1279+AM1259+AM1263+AM1271+AM1287+AM1283+AM1267</f>
        <v>94</v>
      </c>
      <c r="AN1258" s="26">
        <f>AN1275+AN1279+AN1259+AN1263+AN1271+AN1287+AN1283+AN1267</f>
        <v>0</v>
      </c>
      <c r="AO1258" s="26">
        <f>AO1275+AO1279+AO1259+AO1263+AO1271+AO1287+AO1283+AO1267</f>
        <v>0</v>
      </c>
      <c r="AP1258" s="26">
        <f t="shared" si="5125"/>
        <v>286419.39999999997</v>
      </c>
      <c r="AQ1258" s="26">
        <f t="shared" si="5126"/>
        <v>321651.89999999997</v>
      </c>
      <c r="AR1258" s="26">
        <f t="shared" si="5127"/>
        <v>320673.59999999998</v>
      </c>
      <c r="AS1258" s="26">
        <f>AS1275+AS1279+AS1259+AS1263+AS1271+AS1287+AS1283+AS1267</f>
        <v>0</v>
      </c>
      <c r="AT1258" s="26">
        <f>AT1275+AT1279+AT1259+AT1263+AT1271+AT1287+AT1283+AT1267</f>
        <v>0</v>
      </c>
      <c r="AU1258" s="26">
        <f>AU1275+AU1279+AU1259+AU1263+AU1271+AU1287+AU1283+AU1267</f>
        <v>0</v>
      </c>
      <c r="AV1258" s="26">
        <f t="shared" si="5128"/>
        <v>286419.39999999997</v>
      </c>
      <c r="AW1258" s="26">
        <f t="shared" si="5129"/>
        <v>321651.89999999997</v>
      </c>
      <c r="AX1258" s="26">
        <f t="shared" si="5130"/>
        <v>320673.59999999998</v>
      </c>
      <c r="AY1258" s="26">
        <f>AY1275+AY1279+AY1259+AY1263+AY1271+AY1287+AY1283+AY1267</f>
        <v>1376.819</v>
      </c>
      <c r="AZ1258" s="26">
        <f>AZ1275+AZ1279+AZ1259+AZ1263+AZ1271+AZ1287+AZ1283+AZ1267</f>
        <v>0</v>
      </c>
      <c r="BA1258" s="26">
        <f>BA1275+BA1279+BA1259+BA1263+BA1271+BA1287+BA1283+BA1267</f>
        <v>0</v>
      </c>
      <c r="BB1258" s="26">
        <f t="shared" si="5131"/>
        <v>287796.21899999998</v>
      </c>
      <c r="BC1258" s="26">
        <f t="shared" si="5132"/>
        <v>321651.89999999997</v>
      </c>
      <c r="BD1258" s="26">
        <f t="shared" si="5133"/>
        <v>320673.59999999998</v>
      </c>
      <c r="BE1258" s="26">
        <f>BE1275+BE1279+BE1259+BE1263+BE1271+BE1287+BE1283+BE1267</f>
        <v>0</v>
      </c>
      <c r="BF1258" s="26">
        <f>BF1275+BF1279+BF1259+BF1263+BF1271+BF1287+BF1283+BF1267</f>
        <v>0</v>
      </c>
      <c r="BG1258" s="26">
        <f>BG1275+BG1279+BG1259+BG1263+BG1271+BG1287+BG1283+BG1267</f>
        <v>0</v>
      </c>
      <c r="BH1258" s="26">
        <f t="shared" si="5134"/>
        <v>287796.21899999998</v>
      </c>
      <c r="BI1258" s="26">
        <f t="shared" si="5135"/>
        <v>321651.89999999997</v>
      </c>
      <c r="BJ1258" s="26">
        <f t="shared" si="5136"/>
        <v>320673.59999999998</v>
      </c>
      <c r="BK1258" s="26">
        <f>BK1275+BK1279+BK1259+BK1263+BK1271+BK1287+BK1283+BK1267</f>
        <v>0</v>
      </c>
      <c r="BL1258" s="26">
        <f>BL1275+BL1279+BL1259+BL1263+BL1271+BL1287+BL1283+BL1267</f>
        <v>0</v>
      </c>
      <c r="BM1258" s="26">
        <f>BM1275+BM1279+BM1259+BM1263+BM1271+BM1287+BM1283+BM1267</f>
        <v>0</v>
      </c>
      <c r="BN1258" s="26">
        <f t="shared" si="5137"/>
        <v>287796.21899999998</v>
      </c>
      <c r="BO1258" s="26">
        <f t="shared" si="5138"/>
        <v>321651.89999999997</v>
      </c>
      <c r="BP1258" s="26">
        <f t="shared" si="5139"/>
        <v>320673.59999999998</v>
      </c>
      <c r="BQ1258" s="26">
        <f>BQ1275+BQ1279+BQ1259+BQ1263+BQ1271+BQ1287+BQ1283+BQ1267</f>
        <v>0</v>
      </c>
      <c r="BR1258" s="26">
        <f>BR1275+BR1279+BR1259+BR1263+BR1271+BR1287+BR1283+BR1267</f>
        <v>0</v>
      </c>
      <c r="BS1258" s="26">
        <f t="shared" si="5140"/>
        <v>287796.21899999998</v>
      </c>
      <c r="BT1258" s="26">
        <f t="shared" si="5141"/>
        <v>321651.89999999997</v>
      </c>
      <c r="BU1258" s="26">
        <f t="shared" si="5142"/>
        <v>320673.59999999998</v>
      </c>
      <c r="BV1258" s="26">
        <f>BV1275+BV1279+BV1259+BV1263+BV1271+BV1287+BV1283+BV1267</f>
        <v>0</v>
      </c>
      <c r="BW1258" s="26">
        <f>BW1275+BW1279+BW1259+BW1263+BW1271+BW1287+BW1283+BW1267</f>
        <v>0</v>
      </c>
      <c r="BX1258" s="26">
        <f t="shared" si="5143"/>
        <v>287796.21899999998</v>
      </c>
      <c r="BY1258" s="26">
        <f t="shared" si="5144"/>
        <v>321651.89999999997</v>
      </c>
      <c r="BZ1258" s="26">
        <f t="shared" si="5145"/>
        <v>320673.59999999998</v>
      </c>
      <c r="CA1258" s="26">
        <f>CA1275+CA1279+CA1259+CA1263+CA1271+CA1287+CA1283+CA1267</f>
        <v>0</v>
      </c>
      <c r="CB1258" s="26">
        <f>CB1275+CB1279+CB1259+CB1263+CB1271+CB1287+CB1283+CB1267</f>
        <v>0</v>
      </c>
      <c r="CC1258" s="26">
        <f>CC1275+CC1279+CC1259+CC1263+CC1271+CC1287+CC1283+CC1267</f>
        <v>0</v>
      </c>
      <c r="CD1258" s="26">
        <f t="shared" si="5004"/>
        <v>287796.21899999998</v>
      </c>
      <c r="CE1258" s="26">
        <f t="shared" si="5005"/>
        <v>321651.89999999997</v>
      </c>
      <c r="CF1258" s="26">
        <f t="shared" si="5006"/>
        <v>320673.59999999998</v>
      </c>
      <c r="CG1258" s="26">
        <f>CG1275+CG1279+CG1259+CG1263+CG1271+CG1287+CG1283+CG1267</f>
        <v>0</v>
      </c>
      <c r="CH1258" s="26">
        <f>CH1275+CH1279+CH1259+CH1263+CH1271+CH1287+CH1283+CH1267</f>
        <v>0</v>
      </c>
      <c r="CI1258" s="26">
        <f>CI1275+CI1279+CI1259+CI1263+CI1271+CI1287+CI1283+CI1267</f>
        <v>0</v>
      </c>
      <c r="CJ1258" s="26">
        <f t="shared" si="5007"/>
        <v>287796.21899999998</v>
      </c>
      <c r="CK1258" s="26">
        <f t="shared" si="5008"/>
        <v>321651.89999999997</v>
      </c>
      <c r="CL1258" s="26">
        <f t="shared" si="5009"/>
        <v>320673.59999999998</v>
      </c>
      <c r="CM1258" s="26">
        <f>CM1275+CM1279+CM1259+CM1263+CM1271+CM1287+CM1283+CM1267</f>
        <v>0</v>
      </c>
      <c r="CN1258" s="26">
        <f>CN1275+CN1279+CN1259+CN1263+CN1271+CN1287+CN1283+CN1267</f>
        <v>0</v>
      </c>
      <c r="CO1258" s="26">
        <f>CO1275+CO1279+CO1259+CO1263+CO1271+CO1287+CO1283+CO1267</f>
        <v>0</v>
      </c>
      <c r="CP1258" s="26">
        <f t="shared" si="5010"/>
        <v>287796.21899999998</v>
      </c>
      <c r="CQ1258" s="26">
        <f t="shared" si="5011"/>
        <v>321651.89999999997</v>
      </c>
      <c r="CR1258" s="26">
        <f t="shared" si="5012"/>
        <v>320673.59999999998</v>
      </c>
      <c r="CS1258" s="26">
        <f>CS1275+CS1279+CS1259+CS1263+CS1271+CS1287+CS1283+CS1267</f>
        <v>0</v>
      </c>
      <c r="CT1258" s="19"/>
      <c r="CU1258" s="35"/>
      <c r="CX1258" s="1" t="s">
        <v>26</v>
      </c>
    </row>
    <row r="1259" spans="1:105" ht="46.8" hidden="1" x14ac:dyDescent="0.3">
      <c r="A1259" s="36" t="s">
        <v>698</v>
      </c>
      <c r="B1259" s="17"/>
      <c r="C1259" s="16"/>
      <c r="D1259" s="16"/>
      <c r="E1259" s="34" t="s">
        <v>128</v>
      </c>
      <c r="F1259" s="26">
        <f t="shared" ref="F1259:F1294" si="5250">F1260</f>
        <v>271223</v>
      </c>
      <c r="G1259" s="26">
        <f t="shared" ref="G1259:G1294" si="5251">G1260</f>
        <v>307554.3</v>
      </c>
      <c r="H1259" s="26">
        <f t="shared" ref="H1259:H1294" si="5252">H1260</f>
        <v>307554.3</v>
      </c>
      <c r="I1259" s="26">
        <f t="shared" ref="I1259:I1294" si="5253">I1260</f>
        <v>0</v>
      </c>
      <c r="J1259" s="26">
        <f t="shared" ref="J1259:J1294" si="5254">J1260</f>
        <v>0</v>
      </c>
      <c r="K1259" s="26">
        <f t="shared" ref="K1259:K1294" si="5255">K1260</f>
        <v>0</v>
      </c>
      <c r="L1259" s="26">
        <f t="shared" si="5110"/>
        <v>271223</v>
      </c>
      <c r="M1259" s="26">
        <f t="shared" si="5111"/>
        <v>307554.3</v>
      </c>
      <c r="N1259" s="26">
        <f t="shared" si="5112"/>
        <v>307554.3</v>
      </c>
      <c r="O1259" s="26">
        <f t="shared" ref="O1259:O1289" si="5256">O1260</f>
        <v>0</v>
      </c>
      <c r="P1259" s="26">
        <f t="shared" ref="P1259:P1289" si="5257">P1260</f>
        <v>0</v>
      </c>
      <c r="Q1259" s="26">
        <f t="shared" ref="Q1259:Q1289" si="5258">Q1260</f>
        <v>0</v>
      </c>
      <c r="R1259" s="26">
        <f t="shared" si="5113"/>
        <v>271223</v>
      </c>
      <c r="S1259" s="26">
        <f t="shared" si="5114"/>
        <v>307554.3</v>
      </c>
      <c r="T1259" s="26">
        <f t="shared" si="5115"/>
        <v>307554.3</v>
      </c>
      <c r="U1259" s="26">
        <f t="shared" ref="U1259:U1289" si="5259">U1260</f>
        <v>0</v>
      </c>
      <c r="V1259" s="26">
        <f t="shared" ref="V1259:V1289" si="5260">V1260</f>
        <v>0</v>
      </c>
      <c r="W1259" s="26">
        <f t="shared" ref="W1259:W1289" si="5261">W1260</f>
        <v>0</v>
      </c>
      <c r="X1259" s="26">
        <f t="shared" si="5116"/>
        <v>271223</v>
      </c>
      <c r="Y1259" s="26">
        <f t="shared" si="5117"/>
        <v>307554.3</v>
      </c>
      <c r="Z1259" s="26">
        <f t="shared" si="5118"/>
        <v>307554.3</v>
      </c>
      <c r="AA1259" s="26">
        <f t="shared" ref="AA1259:AA1289" si="5262">AA1260</f>
        <v>0</v>
      </c>
      <c r="AB1259" s="26">
        <f t="shared" ref="AB1259:AB1289" si="5263">AB1260</f>
        <v>0</v>
      </c>
      <c r="AC1259" s="26">
        <f t="shared" ref="AC1259:AC1289" si="5264">AC1260</f>
        <v>0</v>
      </c>
      <c r="AD1259" s="26">
        <f t="shared" si="5119"/>
        <v>271223</v>
      </c>
      <c r="AE1259" s="26">
        <f t="shared" si="5120"/>
        <v>307554.3</v>
      </c>
      <c r="AF1259" s="26">
        <f t="shared" si="5121"/>
        <v>307554.3</v>
      </c>
      <c r="AG1259" s="26">
        <f t="shared" ref="AG1259:AG1289" si="5265">AG1260</f>
        <v>0</v>
      </c>
      <c r="AH1259" s="26">
        <f t="shared" ref="AH1259:AH1289" si="5266">AH1260</f>
        <v>0</v>
      </c>
      <c r="AI1259" s="26">
        <f t="shared" ref="AI1259:AI1289" si="5267">AI1260</f>
        <v>0</v>
      </c>
      <c r="AJ1259" s="26">
        <f t="shared" si="5122"/>
        <v>271223</v>
      </c>
      <c r="AK1259" s="26">
        <f t="shared" si="5123"/>
        <v>307554.3</v>
      </c>
      <c r="AL1259" s="26">
        <f t="shared" si="5124"/>
        <v>307554.3</v>
      </c>
      <c r="AM1259" s="26">
        <f t="shared" ref="AM1259:AM1289" si="5268">AM1260</f>
        <v>0</v>
      </c>
      <c r="AN1259" s="26">
        <f t="shared" ref="AN1259:AN1289" si="5269">AN1260</f>
        <v>0</v>
      </c>
      <c r="AO1259" s="26">
        <f t="shared" ref="AO1259:AO1289" si="5270">AO1260</f>
        <v>0</v>
      </c>
      <c r="AP1259" s="26">
        <f t="shared" si="5125"/>
        <v>271223</v>
      </c>
      <c r="AQ1259" s="26">
        <f t="shared" si="5126"/>
        <v>307554.3</v>
      </c>
      <c r="AR1259" s="26">
        <f t="shared" si="5127"/>
        <v>307554.3</v>
      </c>
      <c r="AS1259" s="26">
        <f t="shared" ref="AS1259:AS1289" si="5271">AS1260</f>
        <v>0</v>
      </c>
      <c r="AT1259" s="26">
        <f t="shared" ref="AT1259:AT1289" si="5272">AT1260</f>
        <v>0</v>
      </c>
      <c r="AU1259" s="26">
        <f t="shared" ref="AU1259:AU1289" si="5273">AU1260</f>
        <v>0</v>
      </c>
      <c r="AV1259" s="26">
        <f t="shared" si="5128"/>
        <v>271223</v>
      </c>
      <c r="AW1259" s="26">
        <f t="shared" si="5129"/>
        <v>307554.3</v>
      </c>
      <c r="AX1259" s="26">
        <f t="shared" si="5130"/>
        <v>307554.3</v>
      </c>
      <c r="AY1259" s="26">
        <f t="shared" ref="AY1259:AY1289" si="5274">AY1260</f>
        <v>0</v>
      </c>
      <c r="AZ1259" s="26">
        <f t="shared" ref="AZ1259:AZ1289" si="5275">AZ1260</f>
        <v>0</v>
      </c>
      <c r="BA1259" s="26">
        <f t="shared" ref="BA1259:BA1289" si="5276">BA1260</f>
        <v>0</v>
      </c>
      <c r="BB1259" s="26">
        <f t="shared" si="5131"/>
        <v>271223</v>
      </c>
      <c r="BC1259" s="26">
        <f t="shared" si="5132"/>
        <v>307554.3</v>
      </c>
      <c r="BD1259" s="26">
        <f t="shared" si="5133"/>
        <v>307554.3</v>
      </c>
      <c r="BE1259" s="26">
        <f t="shared" ref="BE1259:BE1289" si="5277">BE1260</f>
        <v>0</v>
      </c>
      <c r="BF1259" s="26">
        <f t="shared" ref="BF1259:BF1289" si="5278">BF1260</f>
        <v>0</v>
      </c>
      <c r="BG1259" s="26">
        <f t="shared" ref="BG1259:BG1289" si="5279">BG1260</f>
        <v>0</v>
      </c>
      <c r="BH1259" s="26">
        <f t="shared" si="5134"/>
        <v>271223</v>
      </c>
      <c r="BI1259" s="26">
        <f t="shared" si="5135"/>
        <v>307554.3</v>
      </c>
      <c r="BJ1259" s="26">
        <f t="shared" si="5136"/>
        <v>307554.3</v>
      </c>
      <c r="BK1259" s="26">
        <f t="shared" ref="BK1259:BK1289" si="5280">BK1260</f>
        <v>0</v>
      </c>
      <c r="BL1259" s="26">
        <f t="shared" ref="BL1259:BL1289" si="5281">BL1260</f>
        <v>0</v>
      </c>
      <c r="BM1259" s="26">
        <f t="shared" ref="BM1259:BM1289" si="5282">BM1260</f>
        <v>0</v>
      </c>
      <c r="BN1259" s="26">
        <f t="shared" si="5137"/>
        <v>271223</v>
      </c>
      <c r="BO1259" s="26">
        <f t="shared" si="5138"/>
        <v>307554.3</v>
      </c>
      <c r="BP1259" s="26">
        <f t="shared" si="5139"/>
        <v>307554.3</v>
      </c>
      <c r="BQ1259" s="26">
        <f t="shared" ref="BQ1259:BQ1289" si="5283">BQ1260</f>
        <v>0</v>
      </c>
      <c r="BR1259" s="26">
        <f t="shared" ref="BR1259:BR1289" si="5284">BR1260</f>
        <v>0</v>
      </c>
      <c r="BS1259" s="26">
        <f t="shared" si="5140"/>
        <v>271223</v>
      </c>
      <c r="BT1259" s="26">
        <f t="shared" si="5141"/>
        <v>307554.3</v>
      </c>
      <c r="BU1259" s="26">
        <f t="shared" si="5142"/>
        <v>307554.3</v>
      </c>
      <c r="BV1259" s="26">
        <f t="shared" ref="BV1259:BV1289" si="5285">BV1260</f>
        <v>0</v>
      </c>
      <c r="BW1259" s="26">
        <f t="shared" ref="BW1259:BW1289" si="5286">BW1260</f>
        <v>0</v>
      </c>
      <c r="BX1259" s="26">
        <f t="shared" si="5143"/>
        <v>271223</v>
      </c>
      <c r="BY1259" s="26">
        <f t="shared" si="5144"/>
        <v>307554.3</v>
      </c>
      <c r="BZ1259" s="26">
        <f t="shared" si="5145"/>
        <v>307554.3</v>
      </c>
      <c r="CA1259" s="26">
        <f t="shared" ref="CA1259:CA1289" si="5287">CA1260</f>
        <v>0</v>
      </c>
      <c r="CB1259" s="26">
        <f t="shared" ref="CB1259:CB1289" si="5288">CB1260</f>
        <v>0</v>
      </c>
      <c r="CC1259" s="26">
        <f t="shared" ref="CC1259:CC1289" si="5289">CC1260</f>
        <v>0</v>
      </c>
      <c r="CD1259" s="26">
        <f t="shared" si="5004"/>
        <v>271223</v>
      </c>
      <c r="CE1259" s="26">
        <f t="shared" si="5005"/>
        <v>307554.3</v>
      </c>
      <c r="CF1259" s="26">
        <f t="shared" si="5006"/>
        <v>307554.3</v>
      </c>
      <c r="CG1259" s="26">
        <f t="shared" ref="CG1259:CG1289" si="5290">CG1260</f>
        <v>0</v>
      </c>
      <c r="CH1259" s="26">
        <f t="shared" ref="CH1259:CH1289" si="5291">CH1260</f>
        <v>0</v>
      </c>
      <c r="CI1259" s="26">
        <f t="shared" ref="CI1259:CI1289" si="5292">CI1260</f>
        <v>0</v>
      </c>
      <c r="CJ1259" s="26">
        <f t="shared" si="5007"/>
        <v>271223</v>
      </c>
      <c r="CK1259" s="26">
        <f t="shared" si="5008"/>
        <v>307554.3</v>
      </c>
      <c r="CL1259" s="26">
        <f t="shared" si="5009"/>
        <v>307554.3</v>
      </c>
      <c r="CM1259" s="26">
        <f t="shared" ref="CM1259:CM1289" si="5293">CM1260</f>
        <v>0</v>
      </c>
      <c r="CN1259" s="26">
        <f t="shared" ref="CN1259:CN1289" si="5294">CN1260</f>
        <v>0</v>
      </c>
      <c r="CO1259" s="26">
        <f t="shared" ref="CO1259:CO1289" si="5295">CO1260</f>
        <v>0</v>
      </c>
      <c r="CP1259" s="26">
        <f t="shared" si="5010"/>
        <v>271223</v>
      </c>
      <c r="CQ1259" s="26">
        <f t="shared" si="5011"/>
        <v>307554.3</v>
      </c>
      <c r="CR1259" s="26">
        <f t="shared" si="5012"/>
        <v>307554.3</v>
      </c>
      <c r="CS1259" s="26">
        <f t="shared" ref="CS1259:CS1289" si="5296">CS1260</f>
        <v>0</v>
      </c>
      <c r="CT1259" s="19"/>
      <c r="CU1259" s="35"/>
      <c r="DA1259" s="1" t="s">
        <v>29</v>
      </c>
    </row>
    <row r="1260" spans="1:105" ht="46.8" hidden="1" x14ac:dyDescent="0.3">
      <c r="A1260" s="36" t="s">
        <v>698</v>
      </c>
      <c r="B1260" s="17">
        <v>600</v>
      </c>
      <c r="C1260" s="16"/>
      <c r="D1260" s="16"/>
      <c r="E1260" s="34" t="s">
        <v>43</v>
      </c>
      <c r="F1260" s="26">
        <f t="shared" si="5250"/>
        <v>271223</v>
      </c>
      <c r="G1260" s="26">
        <f t="shared" si="5251"/>
        <v>307554.3</v>
      </c>
      <c r="H1260" s="26">
        <f t="shared" si="5252"/>
        <v>307554.3</v>
      </c>
      <c r="I1260" s="26">
        <f t="shared" si="5253"/>
        <v>0</v>
      </c>
      <c r="J1260" s="26">
        <f t="shared" si="5254"/>
        <v>0</v>
      </c>
      <c r="K1260" s="26">
        <f t="shared" si="5255"/>
        <v>0</v>
      </c>
      <c r="L1260" s="26">
        <f t="shared" si="5110"/>
        <v>271223</v>
      </c>
      <c r="M1260" s="26">
        <f t="shared" si="5111"/>
        <v>307554.3</v>
      </c>
      <c r="N1260" s="26">
        <f t="shared" si="5112"/>
        <v>307554.3</v>
      </c>
      <c r="O1260" s="26">
        <f t="shared" si="5256"/>
        <v>0</v>
      </c>
      <c r="P1260" s="26">
        <f t="shared" si="5257"/>
        <v>0</v>
      </c>
      <c r="Q1260" s="26">
        <f t="shared" si="5258"/>
        <v>0</v>
      </c>
      <c r="R1260" s="26">
        <f t="shared" si="5113"/>
        <v>271223</v>
      </c>
      <c r="S1260" s="26">
        <f t="shared" si="5114"/>
        <v>307554.3</v>
      </c>
      <c r="T1260" s="26">
        <f t="shared" si="5115"/>
        <v>307554.3</v>
      </c>
      <c r="U1260" s="26">
        <f t="shared" si="5259"/>
        <v>0</v>
      </c>
      <c r="V1260" s="26">
        <f t="shared" si="5260"/>
        <v>0</v>
      </c>
      <c r="W1260" s="26">
        <f t="shared" si="5261"/>
        <v>0</v>
      </c>
      <c r="X1260" s="26">
        <f t="shared" si="5116"/>
        <v>271223</v>
      </c>
      <c r="Y1260" s="26">
        <f t="shared" si="5117"/>
        <v>307554.3</v>
      </c>
      <c r="Z1260" s="26">
        <f t="shared" si="5118"/>
        <v>307554.3</v>
      </c>
      <c r="AA1260" s="26">
        <f t="shared" si="5262"/>
        <v>0</v>
      </c>
      <c r="AB1260" s="26">
        <f t="shared" si="5263"/>
        <v>0</v>
      </c>
      <c r="AC1260" s="26">
        <f t="shared" si="5264"/>
        <v>0</v>
      </c>
      <c r="AD1260" s="26">
        <f t="shared" si="5119"/>
        <v>271223</v>
      </c>
      <c r="AE1260" s="26">
        <f t="shared" si="5120"/>
        <v>307554.3</v>
      </c>
      <c r="AF1260" s="26">
        <f t="shared" si="5121"/>
        <v>307554.3</v>
      </c>
      <c r="AG1260" s="26">
        <f t="shared" si="5265"/>
        <v>0</v>
      </c>
      <c r="AH1260" s="26">
        <f t="shared" si="5266"/>
        <v>0</v>
      </c>
      <c r="AI1260" s="26">
        <f t="shared" si="5267"/>
        <v>0</v>
      </c>
      <c r="AJ1260" s="26">
        <f t="shared" si="5122"/>
        <v>271223</v>
      </c>
      <c r="AK1260" s="26">
        <f t="shared" si="5123"/>
        <v>307554.3</v>
      </c>
      <c r="AL1260" s="26">
        <f t="shared" si="5124"/>
        <v>307554.3</v>
      </c>
      <c r="AM1260" s="26">
        <f t="shared" si="5268"/>
        <v>0</v>
      </c>
      <c r="AN1260" s="26">
        <f t="shared" si="5269"/>
        <v>0</v>
      </c>
      <c r="AO1260" s="26">
        <f t="shared" si="5270"/>
        <v>0</v>
      </c>
      <c r="AP1260" s="26">
        <f t="shared" si="5125"/>
        <v>271223</v>
      </c>
      <c r="AQ1260" s="26">
        <f t="shared" si="5126"/>
        <v>307554.3</v>
      </c>
      <c r="AR1260" s="26">
        <f t="shared" si="5127"/>
        <v>307554.3</v>
      </c>
      <c r="AS1260" s="26">
        <f t="shared" si="5271"/>
        <v>0</v>
      </c>
      <c r="AT1260" s="26">
        <f t="shared" si="5272"/>
        <v>0</v>
      </c>
      <c r="AU1260" s="26">
        <f t="shared" si="5273"/>
        <v>0</v>
      </c>
      <c r="AV1260" s="26">
        <f t="shared" si="5128"/>
        <v>271223</v>
      </c>
      <c r="AW1260" s="26">
        <f t="shared" si="5129"/>
        <v>307554.3</v>
      </c>
      <c r="AX1260" s="26">
        <f t="shared" si="5130"/>
        <v>307554.3</v>
      </c>
      <c r="AY1260" s="26">
        <f t="shared" si="5274"/>
        <v>0</v>
      </c>
      <c r="AZ1260" s="26">
        <f t="shared" si="5275"/>
        <v>0</v>
      </c>
      <c r="BA1260" s="26">
        <f t="shared" si="5276"/>
        <v>0</v>
      </c>
      <c r="BB1260" s="26">
        <f t="shared" si="5131"/>
        <v>271223</v>
      </c>
      <c r="BC1260" s="26">
        <f t="shared" si="5132"/>
        <v>307554.3</v>
      </c>
      <c r="BD1260" s="26">
        <f t="shared" si="5133"/>
        <v>307554.3</v>
      </c>
      <c r="BE1260" s="26">
        <f t="shared" si="5277"/>
        <v>0</v>
      </c>
      <c r="BF1260" s="26">
        <f t="shared" si="5278"/>
        <v>0</v>
      </c>
      <c r="BG1260" s="26">
        <f t="shared" si="5279"/>
        <v>0</v>
      </c>
      <c r="BH1260" s="26">
        <f t="shared" si="5134"/>
        <v>271223</v>
      </c>
      <c r="BI1260" s="26">
        <f t="shared" si="5135"/>
        <v>307554.3</v>
      </c>
      <c r="BJ1260" s="26">
        <f t="shared" si="5136"/>
        <v>307554.3</v>
      </c>
      <c r="BK1260" s="26">
        <f t="shared" si="5280"/>
        <v>0</v>
      </c>
      <c r="BL1260" s="26">
        <f t="shared" si="5281"/>
        <v>0</v>
      </c>
      <c r="BM1260" s="26">
        <f t="shared" si="5282"/>
        <v>0</v>
      </c>
      <c r="BN1260" s="26">
        <f t="shared" si="5137"/>
        <v>271223</v>
      </c>
      <c r="BO1260" s="26">
        <f t="shared" si="5138"/>
        <v>307554.3</v>
      </c>
      <c r="BP1260" s="26">
        <f t="shared" si="5139"/>
        <v>307554.3</v>
      </c>
      <c r="BQ1260" s="26">
        <f t="shared" si="5283"/>
        <v>0</v>
      </c>
      <c r="BR1260" s="26">
        <f t="shared" si="5284"/>
        <v>0</v>
      </c>
      <c r="BS1260" s="26">
        <f t="shared" si="5140"/>
        <v>271223</v>
      </c>
      <c r="BT1260" s="26">
        <f t="shared" si="5141"/>
        <v>307554.3</v>
      </c>
      <c r="BU1260" s="26">
        <f t="shared" si="5142"/>
        <v>307554.3</v>
      </c>
      <c r="BV1260" s="26">
        <f t="shared" si="5285"/>
        <v>0</v>
      </c>
      <c r="BW1260" s="26">
        <f t="shared" si="5286"/>
        <v>0</v>
      </c>
      <c r="BX1260" s="26">
        <f t="shared" si="5143"/>
        <v>271223</v>
      </c>
      <c r="BY1260" s="26">
        <f t="shared" si="5144"/>
        <v>307554.3</v>
      </c>
      <c r="BZ1260" s="26">
        <f t="shared" si="5145"/>
        <v>307554.3</v>
      </c>
      <c r="CA1260" s="26">
        <f t="shared" si="5287"/>
        <v>0</v>
      </c>
      <c r="CB1260" s="26">
        <f t="shared" si="5288"/>
        <v>0</v>
      </c>
      <c r="CC1260" s="26">
        <f t="shared" si="5289"/>
        <v>0</v>
      </c>
      <c r="CD1260" s="26">
        <f t="shared" ref="CD1260:CD1323" si="5297">BX1260+CA1260</f>
        <v>271223</v>
      </c>
      <c r="CE1260" s="26">
        <f t="shared" ref="CE1260:CE1323" si="5298">BY1260+CB1260</f>
        <v>307554.3</v>
      </c>
      <c r="CF1260" s="26">
        <f t="shared" ref="CF1260:CF1323" si="5299">BZ1260+CC1260</f>
        <v>307554.3</v>
      </c>
      <c r="CG1260" s="26">
        <f t="shared" si="5290"/>
        <v>0</v>
      </c>
      <c r="CH1260" s="26">
        <f t="shared" si="5291"/>
        <v>0</v>
      </c>
      <c r="CI1260" s="26">
        <f t="shared" si="5292"/>
        <v>0</v>
      </c>
      <c r="CJ1260" s="26">
        <f t="shared" ref="CJ1260:CJ1323" si="5300">CD1260+CG1260</f>
        <v>271223</v>
      </c>
      <c r="CK1260" s="26">
        <f t="shared" ref="CK1260:CK1323" si="5301">CE1260+CH1260</f>
        <v>307554.3</v>
      </c>
      <c r="CL1260" s="26">
        <f t="shared" ref="CL1260:CL1323" si="5302">CF1260+CI1260</f>
        <v>307554.3</v>
      </c>
      <c r="CM1260" s="26">
        <f t="shared" si="5293"/>
        <v>0</v>
      </c>
      <c r="CN1260" s="26">
        <f t="shared" si="5294"/>
        <v>0</v>
      </c>
      <c r="CO1260" s="26">
        <f t="shared" si="5295"/>
        <v>0</v>
      </c>
      <c r="CP1260" s="26">
        <f t="shared" ref="CP1260:CP1323" si="5303">CJ1260+CM1260</f>
        <v>271223</v>
      </c>
      <c r="CQ1260" s="26">
        <f t="shared" ref="CQ1260:CQ1323" si="5304">CK1260+CN1260</f>
        <v>307554.3</v>
      </c>
      <c r="CR1260" s="26">
        <f t="shared" ref="CR1260:CR1323" si="5305">CL1260+CO1260</f>
        <v>307554.3</v>
      </c>
      <c r="CS1260" s="26">
        <f t="shared" si="5296"/>
        <v>0</v>
      </c>
      <c r="CT1260" s="19"/>
      <c r="CU1260" s="35"/>
      <c r="CY1260" s="1" t="s">
        <v>27</v>
      </c>
    </row>
    <row r="1261" spans="1:105" hidden="1" x14ac:dyDescent="0.3">
      <c r="A1261" s="36" t="s">
        <v>698</v>
      </c>
      <c r="B1261" s="17">
        <v>610</v>
      </c>
      <c r="C1261" s="16"/>
      <c r="D1261" s="16"/>
      <c r="E1261" s="34" t="s">
        <v>102</v>
      </c>
      <c r="F1261" s="26">
        <f t="shared" si="5250"/>
        <v>271223</v>
      </c>
      <c r="G1261" s="26">
        <f t="shared" si="5251"/>
        <v>307554.3</v>
      </c>
      <c r="H1261" s="26">
        <f t="shared" si="5252"/>
        <v>307554.3</v>
      </c>
      <c r="I1261" s="26">
        <f t="shared" si="5253"/>
        <v>0</v>
      </c>
      <c r="J1261" s="26">
        <f t="shared" si="5254"/>
        <v>0</v>
      </c>
      <c r="K1261" s="26">
        <f t="shared" si="5255"/>
        <v>0</v>
      </c>
      <c r="L1261" s="26">
        <f t="shared" si="5110"/>
        <v>271223</v>
      </c>
      <c r="M1261" s="26">
        <f t="shared" si="5111"/>
        <v>307554.3</v>
      </c>
      <c r="N1261" s="26">
        <f t="shared" si="5112"/>
        <v>307554.3</v>
      </c>
      <c r="O1261" s="26">
        <f t="shared" si="5256"/>
        <v>0</v>
      </c>
      <c r="P1261" s="26">
        <f t="shared" si="5257"/>
        <v>0</v>
      </c>
      <c r="Q1261" s="26">
        <f t="shared" si="5258"/>
        <v>0</v>
      </c>
      <c r="R1261" s="26">
        <f t="shared" si="5113"/>
        <v>271223</v>
      </c>
      <c r="S1261" s="26">
        <f t="shared" si="5114"/>
        <v>307554.3</v>
      </c>
      <c r="T1261" s="26">
        <f t="shared" si="5115"/>
        <v>307554.3</v>
      </c>
      <c r="U1261" s="26">
        <f t="shared" si="5259"/>
        <v>0</v>
      </c>
      <c r="V1261" s="26">
        <f t="shared" si="5260"/>
        <v>0</v>
      </c>
      <c r="W1261" s="26">
        <f t="shared" si="5261"/>
        <v>0</v>
      </c>
      <c r="X1261" s="26">
        <f t="shared" si="5116"/>
        <v>271223</v>
      </c>
      <c r="Y1261" s="26">
        <f t="shared" si="5117"/>
        <v>307554.3</v>
      </c>
      <c r="Z1261" s="26">
        <f t="shared" si="5118"/>
        <v>307554.3</v>
      </c>
      <c r="AA1261" s="26">
        <f t="shared" si="5262"/>
        <v>0</v>
      </c>
      <c r="AB1261" s="26">
        <f t="shared" si="5263"/>
        <v>0</v>
      </c>
      <c r="AC1261" s="26">
        <f t="shared" si="5264"/>
        <v>0</v>
      </c>
      <c r="AD1261" s="26">
        <f t="shared" si="5119"/>
        <v>271223</v>
      </c>
      <c r="AE1261" s="26">
        <f t="shared" si="5120"/>
        <v>307554.3</v>
      </c>
      <c r="AF1261" s="26">
        <f t="shared" si="5121"/>
        <v>307554.3</v>
      </c>
      <c r="AG1261" s="26">
        <f t="shared" si="5265"/>
        <v>0</v>
      </c>
      <c r="AH1261" s="26">
        <f t="shared" si="5266"/>
        <v>0</v>
      </c>
      <c r="AI1261" s="26">
        <f t="shared" si="5267"/>
        <v>0</v>
      </c>
      <c r="AJ1261" s="26">
        <f t="shared" si="5122"/>
        <v>271223</v>
      </c>
      <c r="AK1261" s="26">
        <f t="shared" si="5123"/>
        <v>307554.3</v>
      </c>
      <c r="AL1261" s="26">
        <f t="shared" si="5124"/>
        <v>307554.3</v>
      </c>
      <c r="AM1261" s="26">
        <f t="shared" si="5268"/>
        <v>0</v>
      </c>
      <c r="AN1261" s="26">
        <f t="shared" si="5269"/>
        <v>0</v>
      </c>
      <c r="AO1261" s="26">
        <f t="shared" si="5270"/>
        <v>0</v>
      </c>
      <c r="AP1261" s="26">
        <f t="shared" si="5125"/>
        <v>271223</v>
      </c>
      <c r="AQ1261" s="26">
        <f t="shared" si="5126"/>
        <v>307554.3</v>
      </c>
      <c r="AR1261" s="26">
        <f t="shared" si="5127"/>
        <v>307554.3</v>
      </c>
      <c r="AS1261" s="26">
        <f t="shared" si="5271"/>
        <v>0</v>
      </c>
      <c r="AT1261" s="26">
        <f t="shared" si="5272"/>
        <v>0</v>
      </c>
      <c r="AU1261" s="26">
        <f t="shared" si="5273"/>
        <v>0</v>
      </c>
      <c r="AV1261" s="26">
        <f t="shared" si="5128"/>
        <v>271223</v>
      </c>
      <c r="AW1261" s="26">
        <f t="shared" si="5129"/>
        <v>307554.3</v>
      </c>
      <c r="AX1261" s="26">
        <f t="shared" si="5130"/>
        <v>307554.3</v>
      </c>
      <c r="AY1261" s="26">
        <f t="shared" si="5274"/>
        <v>0</v>
      </c>
      <c r="AZ1261" s="26">
        <f t="shared" si="5275"/>
        <v>0</v>
      </c>
      <c r="BA1261" s="26">
        <f t="shared" si="5276"/>
        <v>0</v>
      </c>
      <c r="BB1261" s="26">
        <f t="shared" si="5131"/>
        <v>271223</v>
      </c>
      <c r="BC1261" s="26">
        <f t="shared" si="5132"/>
        <v>307554.3</v>
      </c>
      <c r="BD1261" s="26">
        <f t="shared" si="5133"/>
        <v>307554.3</v>
      </c>
      <c r="BE1261" s="26">
        <f t="shared" si="5277"/>
        <v>0</v>
      </c>
      <c r="BF1261" s="26">
        <f t="shared" si="5278"/>
        <v>0</v>
      </c>
      <c r="BG1261" s="26">
        <f t="shared" si="5279"/>
        <v>0</v>
      </c>
      <c r="BH1261" s="26">
        <f t="shared" si="5134"/>
        <v>271223</v>
      </c>
      <c r="BI1261" s="26">
        <f t="shared" si="5135"/>
        <v>307554.3</v>
      </c>
      <c r="BJ1261" s="26">
        <f t="shared" si="5136"/>
        <v>307554.3</v>
      </c>
      <c r="BK1261" s="26">
        <f t="shared" si="5280"/>
        <v>0</v>
      </c>
      <c r="BL1261" s="26">
        <f t="shared" si="5281"/>
        <v>0</v>
      </c>
      <c r="BM1261" s="26">
        <f t="shared" si="5282"/>
        <v>0</v>
      </c>
      <c r="BN1261" s="26">
        <f t="shared" si="5137"/>
        <v>271223</v>
      </c>
      <c r="BO1261" s="26">
        <f t="shared" si="5138"/>
        <v>307554.3</v>
      </c>
      <c r="BP1261" s="26">
        <f t="shared" si="5139"/>
        <v>307554.3</v>
      </c>
      <c r="BQ1261" s="26">
        <f t="shared" si="5283"/>
        <v>0</v>
      </c>
      <c r="BR1261" s="26">
        <f t="shared" si="5284"/>
        <v>0</v>
      </c>
      <c r="BS1261" s="26">
        <f t="shared" si="5140"/>
        <v>271223</v>
      </c>
      <c r="BT1261" s="26">
        <f t="shared" si="5141"/>
        <v>307554.3</v>
      </c>
      <c r="BU1261" s="26">
        <f t="shared" si="5142"/>
        <v>307554.3</v>
      </c>
      <c r="BV1261" s="26">
        <f t="shared" si="5285"/>
        <v>0</v>
      </c>
      <c r="BW1261" s="26">
        <f t="shared" si="5286"/>
        <v>0</v>
      </c>
      <c r="BX1261" s="26">
        <f t="shared" si="5143"/>
        <v>271223</v>
      </c>
      <c r="BY1261" s="26">
        <f t="shared" si="5144"/>
        <v>307554.3</v>
      </c>
      <c r="BZ1261" s="26">
        <f t="shared" si="5145"/>
        <v>307554.3</v>
      </c>
      <c r="CA1261" s="26">
        <f t="shared" si="5287"/>
        <v>0</v>
      </c>
      <c r="CB1261" s="26">
        <f t="shared" si="5288"/>
        <v>0</v>
      </c>
      <c r="CC1261" s="26">
        <f t="shared" si="5289"/>
        <v>0</v>
      </c>
      <c r="CD1261" s="26">
        <f t="shared" si="5297"/>
        <v>271223</v>
      </c>
      <c r="CE1261" s="26">
        <f t="shared" si="5298"/>
        <v>307554.3</v>
      </c>
      <c r="CF1261" s="26">
        <f t="shared" si="5299"/>
        <v>307554.3</v>
      </c>
      <c r="CG1261" s="26">
        <f t="shared" si="5290"/>
        <v>0</v>
      </c>
      <c r="CH1261" s="26">
        <f t="shared" si="5291"/>
        <v>0</v>
      </c>
      <c r="CI1261" s="26">
        <f t="shared" si="5292"/>
        <v>0</v>
      </c>
      <c r="CJ1261" s="26">
        <f t="shared" si="5300"/>
        <v>271223</v>
      </c>
      <c r="CK1261" s="26">
        <f t="shared" si="5301"/>
        <v>307554.3</v>
      </c>
      <c r="CL1261" s="26">
        <f t="shared" si="5302"/>
        <v>307554.3</v>
      </c>
      <c r="CM1261" s="26">
        <f t="shared" si="5293"/>
        <v>0</v>
      </c>
      <c r="CN1261" s="26">
        <f t="shared" si="5294"/>
        <v>0</v>
      </c>
      <c r="CO1261" s="26">
        <f t="shared" si="5295"/>
        <v>0</v>
      </c>
      <c r="CP1261" s="26">
        <f t="shared" si="5303"/>
        <v>271223</v>
      </c>
      <c r="CQ1261" s="26">
        <f t="shared" si="5304"/>
        <v>307554.3</v>
      </c>
      <c r="CR1261" s="26">
        <f t="shared" si="5305"/>
        <v>307554.3</v>
      </c>
      <c r="CS1261" s="26">
        <f t="shared" si="5296"/>
        <v>0</v>
      </c>
      <c r="CT1261" s="19"/>
      <c r="CU1261" s="35"/>
      <c r="CZ1261" s="1" t="s">
        <v>28</v>
      </c>
    </row>
    <row r="1262" spans="1:105" hidden="1" x14ac:dyDescent="0.3">
      <c r="A1262" s="36" t="s">
        <v>698</v>
      </c>
      <c r="B1262" s="17">
        <v>610</v>
      </c>
      <c r="C1262" s="16" t="s">
        <v>393</v>
      </c>
      <c r="D1262" s="16" t="s">
        <v>103</v>
      </c>
      <c r="E1262" s="34" t="s">
        <v>681</v>
      </c>
      <c r="F1262" s="26">
        <v>271223</v>
      </c>
      <c r="G1262" s="26">
        <v>307554.3</v>
      </c>
      <c r="H1262" s="26">
        <v>307554.3</v>
      </c>
      <c r="I1262" s="26"/>
      <c r="J1262" s="26"/>
      <c r="K1262" s="26"/>
      <c r="L1262" s="26">
        <f t="shared" si="5110"/>
        <v>271223</v>
      </c>
      <c r="M1262" s="26">
        <f t="shared" si="5111"/>
        <v>307554.3</v>
      </c>
      <c r="N1262" s="26">
        <f t="shared" si="5112"/>
        <v>307554.3</v>
      </c>
      <c r="O1262" s="26"/>
      <c r="P1262" s="26"/>
      <c r="Q1262" s="26"/>
      <c r="R1262" s="26">
        <f t="shared" si="5113"/>
        <v>271223</v>
      </c>
      <c r="S1262" s="26">
        <f t="shared" si="5114"/>
        <v>307554.3</v>
      </c>
      <c r="T1262" s="26">
        <f t="shared" si="5115"/>
        <v>307554.3</v>
      </c>
      <c r="U1262" s="26"/>
      <c r="V1262" s="26"/>
      <c r="W1262" s="26"/>
      <c r="X1262" s="26">
        <f t="shared" si="5116"/>
        <v>271223</v>
      </c>
      <c r="Y1262" s="26">
        <f t="shared" si="5117"/>
        <v>307554.3</v>
      </c>
      <c r="Z1262" s="26">
        <f t="shared" si="5118"/>
        <v>307554.3</v>
      </c>
      <c r="AA1262" s="26"/>
      <c r="AB1262" s="26"/>
      <c r="AC1262" s="26"/>
      <c r="AD1262" s="26">
        <f t="shared" si="5119"/>
        <v>271223</v>
      </c>
      <c r="AE1262" s="26">
        <f t="shared" si="5120"/>
        <v>307554.3</v>
      </c>
      <c r="AF1262" s="26">
        <f t="shared" si="5121"/>
        <v>307554.3</v>
      </c>
      <c r="AG1262" s="26"/>
      <c r="AH1262" s="26"/>
      <c r="AI1262" s="26"/>
      <c r="AJ1262" s="26">
        <f t="shared" si="5122"/>
        <v>271223</v>
      </c>
      <c r="AK1262" s="26">
        <f t="shared" si="5123"/>
        <v>307554.3</v>
      </c>
      <c r="AL1262" s="26">
        <f t="shared" si="5124"/>
        <v>307554.3</v>
      </c>
      <c r="AM1262" s="26"/>
      <c r="AN1262" s="26"/>
      <c r="AO1262" s="26"/>
      <c r="AP1262" s="26">
        <f t="shared" si="5125"/>
        <v>271223</v>
      </c>
      <c r="AQ1262" s="26">
        <f t="shared" si="5126"/>
        <v>307554.3</v>
      </c>
      <c r="AR1262" s="26">
        <f t="shared" si="5127"/>
        <v>307554.3</v>
      </c>
      <c r="AS1262" s="26"/>
      <c r="AT1262" s="26"/>
      <c r="AU1262" s="26"/>
      <c r="AV1262" s="26">
        <f t="shared" si="5128"/>
        <v>271223</v>
      </c>
      <c r="AW1262" s="26">
        <f t="shared" si="5129"/>
        <v>307554.3</v>
      </c>
      <c r="AX1262" s="26">
        <f t="shared" si="5130"/>
        <v>307554.3</v>
      </c>
      <c r="AY1262" s="26"/>
      <c r="AZ1262" s="26"/>
      <c r="BA1262" s="26"/>
      <c r="BB1262" s="26">
        <f t="shared" si="5131"/>
        <v>271223</v>
      </c>
      <c r="BC1262" s="26">
        <f t="shared" si="5132"/>
        <v>307554.3</v>
      </c>
      <c r="BD1262" s="26">
        <f t="shared" si="5133"/>
        <v>307554.3</v>
      </c>
      <c r="BE1262" s="26"/>
      <c r="BF1262" s="26"/>
      <c r="BG1262" s="26"/>
      <c r="BH1262" s="26">
        <f t="shared" si="5134"/>
        <v>271223</v>
      </c>
      <c r="BI1262" s="26">
        <f t="shared" si="5135"/>
        <v>307554.3</v>
      </c>
      <c r="BJ1262" s="26">
        <f t="shared" si="5136"/>
        <v>307554.3</v>
      </c>
      <c r="BK1262" s="26"/>
      <c r="BL1262" s="26"/>
      <c r="BM1262" s="26"/>
      <c r="BN1262" s="26">
        <f t="shared" si="5137"/>
        <v>271223</v>
      </c>
      <c r="BO1262" s="26">
        <f t="shared" si="5138"/>
        <v>307554.3</v>
      </c>
      <c r="BP1262" s="26">
        <f t="shared" si="5139"/>
        <v>307554.3</v>
      </c>
      <c r="BQ1262" s="26"/>
      <c r="BR1262" s="26"/>
      <c r="BS1262" s="26">
        <f t="shared" si="5140"/>
        <v>271223</v>
      </c>
      <c r="BT1262" s="26">
        <f t="shared" si="5141"/>
        <v>307554.3</v>
      </c>
      <c r="BU1262" s="26">
        <f t="shared" si="5142"/>
        <v>307554.3</v>
      </c>
      <c r="BV1262" s="26"/>
      <c r="BW1262" s="26"/>
      <c r="BX1262" s="26">
        <f t="shared" si="5143"/>
        <v>271223</v>
      </c>
      <c r="BY1262" s="26">
        <f t="shared" si="5144"/>
        <v>307554.3</v>
      </c>
      <c r="BZ1262" s="26">
        <f t="shared" si="5145"/>
        <v>307554.3</v>
      </c>
      <c r="CA1262" s="26"/>
      <c r="CB1262" s="26"/>
      <c r="CC1262" s="26"/>
      <c r="CD1262" s="26">
        <f t="shared" si="5297"/>
        <v>271223</v>
      </c>
      <c r="CE1262" s="26">
        <f t="shared" si="5298"/>
        <v>307554.3</v>
      </c>
      <c r="CF1262" s="26">
        <f t="shared" si="5299"/>
        <v>307554.3</v>
      </c>
      <c r="CG1262" s="26"/>
      <c r="CH1262" s="26"/>
      <c r="CI1262" s="26"/>
      <c r="CJ1262" s="26">
        <f t="shared" si="5300"/>
        <v>271223</v>
      </c>
      <c r="CK1262" s="26">
        <f t="shared" si="5301"/>
        <v>307554.3</v>
      </c>
      <c r="CL1262" s="26">
        <f t="shared" si="5302"/>
        <v>307554.3</v>
      </c>
      <c r="CM1262" s="26"/>
      <c r="CN1262" s="26"/>
      <c r="CO1262" s="26"/>
      <c r="CP1262" s="26">
        <f t="shared" si="5303"/>
        <v>271223</v>
      </c>
      <c r="CQ1262" s="26">
        <f t="shared" si="5304"/>
        <v>307554.3</v>
      </c>
      <c r="CR1262" s="26">
        <f t="shared" si="5305"/>
        <v>307554.3</v>
      </c>
      <c r="CS1262" s="26"/>
      <c r="CT1262" s="19"/>
      <c r="CU1262" s="35"/>
    </row>
    <row r="1263" spans="1:105" ht="46.8" hidden="1" x14ac:dyDescent="0.3">
      <c r="A1263" s="36" t="s">
        <v>699</v>
      </c>
      <c r="B1263" s="17"/>
      <c r="C1263" s="16"/>
      <c r="D1263" s="16"/>
      <c r="E1263" s="34" t="s">
        <v>700</v>
      </c>
      <c r="F1263" s="26">
        <f t="shared" si="5250"/>
        <v>0</v>
      </c>
      <c r="G1263" s="26">
        <f t="shared" si="5251"/>
        <v>0</v>
      </c>
      <c r="H1263" s="26">
        <f t="shared" si="5252"/>
        <v>0</v>
      </c>
      <c r="I1263" s="26">
        <f t="shared" si="5253"/>
        <v>0</v>
      </c>
      <c r="J1263" s="26">
        <f t="shared" si="5254"/>
        <v>0</v>
      </c>
      <c r="K1263" s="26">
        <f t="shared" si="5255"/>
        <v>0</v>
      </c>
      <c r="L1263" s="26">
        <f t="shared" si="5110"/>
        <v>0</v>
      </c>
      <c r="M1263" s="26">
        <f t="shared" si="5111"/>
        <v>0</v>
      </c>
      <c r="N1263" s="26">
        <f t="shared" si="5112"/>
        <v>0</v>
      </c>
      <c r="O1263" s="26">
        <f t="shared" si="5256"/>
        <v>0</v>
      </c>
      <c r="P1263" s="26">
        <f t="shared" si="5257"/>
        <v>0</v>
      </c>
      <c r="Q1263" s="26">
        <f t="shared" si="5258"/>
        <v>0</v>
      </c>
      <c r="R1263" s="26">
        <f t="shared" si="5113"/>
        <v>0</v>
      </c>
      <c r="S1263" s="26">
        <f t="shared" si="5114"/>
        <v>0</v>
      </c>
      <c r="T1263" s="26">
        <f t="shared" si="5115"/>
        <v>0</v>
      </c>
      <c r="U1263" s="26">
        <f t="shared" si="5259"/>
        <v>0</v>
      </c>
      <c r="V1263" s="26">
        <f t="shared" si="5260"/>
        <v>0</v>
      </c>
      <c r="W1263" s="26">
        <f t="shared" si="5261"/>
        <v>0</v>
      </c>
      <c r="X1263" s="26">
        <f t="shared" si="5116"/>
        <v>0</v>
      </c>
      <c r="Y1263" s="26">
        <f t="shared" si="5117"/>
        <v>0</v>
      </c>
      <c r="Z1263" s="26">
        <f t="shared" si="5118"/>
        <v>0</v>
      </c>
      <c r="AA1263" s="26">
        <f t="shared" si="5262"/>
        <v>0</v>
      </c>
      <c r="AB1263" s="26">
        <f t="shared" si="5263"/>
        <v>0</v>
      </c>
      <c r="AC1263" s="26">
        <f t="shared" si="5264"/>
        <v>0</v>
      </c>
      <c r="AD1263" s="26">
        <f t="shared" si="5119"/>
        <v>0</v>
      </c>
      <c r="AE1263" s="26">
        <f t="shared" si="5120"/>
        <v>0</v>
      </c>
      <c r="AF1263" s="26">
        <f t="shared" si="5121"/>
        <v>0</v>
      </c>
      <c r="AG1263" s="26">
        <f t="shared" si="5265"/>
        <v>0</v>
      </c>
      <c r="AH1263" s="26">
        <f t="shared" si="5266"/>
        <v>0</v>
      </c>
      <c r="AI1263" s="26">
        <f t="shared" si="5267"/>
        <v>0</v>
      </c>
      <c r="AJ1263" s="26">
        <f t="shared" si="5122"/>
        <v>0</v>
      </c>
      <c r="AK1263" s="26">
        <f t="shared" si="5123"/>
        <v>0</v>
      </c>
      <c r="AL1263" s="26">
        <f t="shared" si="5124"/>
        <v>0</v>
      </c>
      <c r="AM1263" s="26">
        <f t="shared" si="5268"/>
        <v>0</v>
      </c>
      <c r="AN1263" s="26">
        <f t="shared" si="5269"/>
        <v>0</v>
      </c>
      <c r="AO1263" s="26">
        <f t="shared" si="5270"/>
        <v>0</v>
      </c>
      <c r="AP1263" s="26">
        <f t="shared" si="5125"/>
        <v>0</v>
      </c>
      <c r="AQ1263" s="26">
        <f t="shared" si="5126"/>
        <v>0</v>
      </c>
      <c r="AR1263" s="26">
        <f t="shared" si="5127"/>
        <v>0</v>
      </c>
      <c r="AS1263" s="26">
        <f t="shared" si="5271"/>
        <v>0</v>
      </c>
      <c r="AT1263" s="26">
        <f t="shared" si="5272"/>
        <v>0</v>
      </c>
      <c r="AU1263" s="26">
        <f t="shared" si="5273"/>
        <v>0</v>
      </c>
      <c r="AV1263" s="26">
        <f t="shared" si="5128"/>
        <v>0</v>
      </c>
      <c r="AW1263" s="26">
        <f t="shared" si="5129"/>
        <v>0</v>
      </c>
      <c r="AX1263" s="26">
        <f t="shared" si="5130"/>
        <v>0</v>
      </c>
      <c r="AY1263" s="26">
        <f t="shared" si="5274"/>
        <v>0</v>
      </c>
      <c r="AZ1263" s="26">
        <f t="shared" si="5275"/>
        <v>0</v>
      </c>
      <c r="BA1263" s="26">
        <f t="shared" si="5276"/>
        <v>0</v>
      </c>
      <c r="BB1263" s="26">
        <f t="shared" si="5131"/>
        <v>0</v>
      </c>
      <c r="BC1263" s="26">
        <f t="shared" si="5132"/>
        <v>0</v>
      </c>
      <c r="BD1263" s="26">
        <f t="shared" si="5133"/>
        <v>0</v>
      </c>
      <c r="BE1263" s="26">
        <f t="shared" si="5277"/>
        <v>0</v>
      </c>
      <c r="BF1263" s="26">
        <f t="shared" si="5278"/>
        <v>0</v>
      </c>
      <c r="BG1263" s="26">
        <f t="shared" si="5279"/>
        <v>0</v>
      </c>
      <c r="BH1263" s="26">
        <f t="shared" si="5134"/>
        <v>0</v>
      </c>
      <c r="BI1263" s="26">
        <f t="shared" si="5135"/>
        <v>0</v>
      </c>
      <c r="BJ1263" s="26">
        <f t="shared" si="5136"/>
        <v>0</v>
      </c>
      <c r="BK1263" s="26">
        <f t="shared" si="5280"/>
        <v>0</v>
      </c>
      <c r="BL1263" s="26">
        <f t="shared" si="5281"/>
        <v>0</v>
      </c>
      <c r="BM1263" s="26">
        <f t="shared" si="5282"/>
        <v>0</v>
      </c>
      <c r="BN1263" s="26">
        <f t="shared" si="5137"/>
        <v>0</v>
      </c>
      <c r="BO1263" s="26">
        <f t="shared" si="5138"/>
        <v>0</v>
      </c>
      <c r="BP1263" s="26">
        <f t="shared" si="5139"/>
        <v>0</v>
      </c>
      <c r="BQ1263" s="26">
        <f t="shared" si="5283"/>
        <v>0</v>
      </c>
      <c r="BR1263" s="26">
        <f t="shared" si="5284"/>
        <v>0</v>
      </c>
      <c r="BS1263" s="26">
        <f t="shared" si="5140"/>
        <v>0</v>
      </c>
      <c r="BT1263" s="26">
        <f t="shared" si="5141"/>
        <v>0</v>
      </c>
      <c r="BU1263" s="26">
        <f t="shared" si="5142"/>
        <v>0</v>
      </c>
      <c r="BV1263" s="26">
        <f t="shared" si="5285"/>
        <v>0</v>
      </c>
      <c r="BW1263" s="26">
        <f t="shared" si="5286"/>
        <v>0</v>
      </c>
      <c r="BX1263" s="26">
        <f t="shared" si="5143"/>
        <v>0</v>
      </c>
      <c r="BY1263" s="26">
        <f t="shared" si="5144"/>
        <v>0</v>
      </c>
      <c r="BZ1263" s="26">
        <f t="shared" si="5145"/>
        <v>0</v>
      </c>
      <c r="CA1263" s="26">
        <f t="shared" si="5287"/>
        <v>0</v>
      </c>
      <c r="CB1263" s="26">
        <f t="shared" si="5288"/>
        <v>0</v>
      </c>
      <c r="CC1263" s="26">
        <f t="shared" si="5289"/>
        <v>0</v>
      </c>
      <c r="CD1263" s="26">
        <f t="shared" si="5297"/>
        <v>0</v>
      </c>
      <c r="CE1263" s="26">
        <f t="shared" si="5298"/>
        <v>0</v>
      </c>
      <c r="CF1263" s="26">
        <f t="shared" si="5299"/>
        <v>0</v>
      </c>
      <c r="CG1263" s="26">
        <f t="shared" si="5290"/>
        <v>0</v>
      </c>
      <c r="CH1263" s="26">
        <f t="shared" si="5291"/>
        <v>0</v>
      </c>
      <c r="CI1263" s="26">
        <f t="shared" si="5292"/>
        <v>0</v>
      </c>
      <c r="CJ1263" s="26">
        <f t="shared" si="5300"/>
        <v>0</v>
      </c>
      <c r="CK1263" s="26">
        <f t="shared" si="5301"/>
        <v>0</v>
      </c>
      <c r="CL1263" s="26">
        <f t="shared" si="5302"/>
        <v>0</v>
      </c>
      <c r="CM1263" s="26">
        <f t="shared" si="5293"/>
        <v>0</v>
      </c>
      <c r="CN1263" s="26">
        <f t="shared" si="5294"/>
        <v>0</v>
      </c>
      <c r="CO1263" s="26">
        <f t="shared" si="5295"/>
        <v>0</v>
      </c>
      <c r="CP1263" s="26">
        <f t="shared" si="5303"/>
        <v>0</v>
      </c>
      <c r="CQ1263" s="26">
        <f t="shared" si="5304"/>
        <v>0</v>
      </c>
      <c r="CR1263" s="26">
        <f t="shared" si="5305"/>
        <v>0</v>
      </c>
      <c r="CS1263" s="26">
        <f t="shared" si="5296"/>
        <v>0</v>
      </c>
      <c r="CT1263" s="19">
        <v>0</v>
      </c>
      <c r="CU1263" s="35"/>
      <c r="DA1263" s="1" t="s">
        <v>29</v>
      </c>
    </row>
    <row r="1264" spans="1:105" ht="46.8" hidden="1" x14ac:dyDescent="0.3">
      <c r="A1264" s="36" t="s">
        <v>699</v>
      </c>
      <c r="B1264" s="17">
        <v>600</v>
      </c>
      <c r="C1264" s="16"/>
      <c r="D1264" s="16"/>
      <c r="E1264" s="34" t="s">
        <v>43</v>
      </c>
      <c r="F1264" s="26">
        <f t="shared" si="5250"/>
        <v>0</v>
      </c>
      <c r="G1264" s="26">
        <f t="shared" si="5251"/>
        <v>0</v>
      </c>
      <c r="H1264" s="26">
        <f t="shared" si="5252"/>
        <v>0</v>
      </c>
      <c r="I1264" s="26">
        <f t="shared" si="5253"/>
        <v>0</v>
      </c>
      <c r="J1264" s="26">
        <f t="shared" si="5254"/>
        <v>0</v>
      </c>
      <c r="K1264" s="26">
        <f t="shared" si="5255"/>
        <v>0</v>
      </c>
      <c r="L1264" s="26">
        <f t="shared" si="5110"/>
        <v>0</v>
      </c>
      <c r="M1264" s="26">
        <f t="shared" si="5111"/>
        <v>0</v>
      </c>
      <c r="N1264" s="26">
        <f t="shared" si="5112"/>
        <v>0</v>
      </c>
      <c r="O1264" s="26">
        <f t="shared" si="5256"/>
        <v>0</v>
      </c>
      <c r="P1264" s="26">
        <f t="shared" si="5257"/>
        <v>0</v>
      </c>
      <c r="Q1264" s="26">
        <f t="shared" si="5258"/>
        <v>0</v>
      </c>
      <c r="R1264" s="26">
        <f t="shared" si="5113"/>
        <v>0</v>
      </c>
      <c r="S1264" s="26">
        <f t="shared" si="5114"/>
        <v>0</v>
      </c>
      <c r="T1264" s="26">
        <f t="shared" si="5115"/>
        <v>0</v>
      </c>
      <c r="U1264" s="26">
        <f t="shared" si="5259"/>
        <v>0</v>
      </c>
      <c r="V1264" s="26">
        <f t="shared" si="5260"/>
        <v>0</v>
      </c>
      <c r="W1264" s="26">
        <f t="shared" si="5261"/>
        <v>0</v>
      </c>
      <c r="X1264" s="26">
        <f t="shared" si="5116"/>
        <v>0</v>
      </c>
      <c r="Y1264" s="26">
        <f t="shared" si="5117"/>
        <v>0</v>
      </c>
      <c r="Z1264" s="26">
        <f t="shared" si="5118"/>
        <v>0</v>
      </c>
      <c r="AA1264" s="26">
        <f t="shared" si="5262"/>
        <v>0</v>
      </c>
      <c r="AB1264" s="26">
        <f t="shared" si="5263"/>
        <v>0</v>
      </c>
      <c r="AC1264" s="26">
        <f t="shared" si="5264"/>
        <v>0</v>
      </c>
      <c r="AD1264" s="26">
        <f t="shared" si="5119"/>
        <v>0</v>
      </c>
      <c r="AE1264" s="26">
        <f t="shared" si="5120"/>
        <v>0</v>
      </c>
      <c r="AF1264" s="26">
        <f t="shared" si="5121"/>
        <v>0</v>
      </c>
      <c r="AG1264" s="26">
        <f t="shared" si="5265"/>
        <v>0</v>
      </c>
      <c r="AH1264" s="26">
        <f t="shared" si="5266"/>
        <v>0</v>
      </c>
      <c r="AI1264" s="26">
        <f t="shared" si="5267"/>
        <v>0</v>
      </c>
      <c r="AJ1264" s="26">
        <f t="shared" si="5122"/>
        <v>0</v>
      </c>
      <c r="AK1264" s="26">
        <f t="shared" si="5123"/>
        <v>0</v>
      </c>
      <c r="AL1264" s="26">
        <f t="shared" si="5124"/>
        <v>0</v>
      </c>
      <c r="AM1264" s="26">
        <f t="shared" si="5268"/>
        <v>0</v>
      </c>
      <c r="AN1264" s="26">
        <f t="shared" si="5269"/>
        <v>0</v>
      </c>
      <c r="AO1264" s="26">
        <f t="shared" si="5270"/>
        <v>0</v>
      </c>
      <c r="AP1264" s="26">
        <f t="shared" si="5125"/>
        <v>0</v>
      </c>
      <c r="AQ1264" s="26">
        <f t="shared" si="5126"/>
        <v>0</v>
      </c>
      <c r="AR1264" s="26">
        <f t="shared" si="5127"/>
        <v>0</v>
      </c>
      <c r="AS1264" s="26">
        <f t="shared" si="5271"/>
        <v>0</v>
      </c>
      <c r="AT1264" s="26">
        <f t="shared" si="5272"/>
        <v>0</v>
      </c>
      <c r="AU1264" s="26">
        <f t="shared" si="5273"/>
        <v>0</v>
      </c>
      <c r="AV1264" s="26">
        <f t="shared" si="5128"/>
        <v>0</v>
      </c>
      <c r="AW1264" s="26">
        <f t="shared" si="5129"/>
        <v>0</v>
      </c>
      <c r="AX1264" s="26">
        <f t="shared" si="5130"/>
        <v>0</v>
      </c>
      <c r="AY1264" s="26">
        <f t="shared" si="5274"/>
        <v>0</v>
      </c>
      <c r="AZ1264" s="26">
        <f t="shared" si="5275"/>
        <v>0</v>
      </c>
      <c r="BA1264" s="26">
        <f t="shared" si="5276"/>
        <v>0</v>
      </c>
      <c r="BB1264" s="26">
        <f t="shared" si="5131"/>
        <v>0</v>
      </c>
      <c r="BC1264" s="26">
        <f t="shared" si="5132"/>
        <v>0</v>
      </c>
      <c r="BD1264" s="26">
        <f t="shared" si="5133"/>
        <v>0</v>
      </c>
      <c r="BE1264" s="26">
        <f t="shared" si="5277"/>
        <v>0</v>
      </c>
      <c r="BF1264" s="26">
        <f t="shared" si="5278"/>
        <v>0</v>
      </c>
      <c r="BG1264" s="26">
        <f t="shared" si="5279"/>
        <v>0</v>
      </c>
      <c r="BH1264" s="26">
        <f t="shared" si="5134"/>
        <v>0</v>
      </c>
      <c r="BI1264" s="26">
        <f t="shared" si="5135"/>
        <v>0</v>
      </c>
      <c r="BJ1264" s="26">
        <f t="shared" si="5136"/>
        <v>0</v>
      </c>
      <c r="BK1264" s="26">
        <f t="shared" si="5280"/>
        <v>0</v>
      </c>
      <c r="BL1264" s="26">
        <f t="shared" si="5281"/>
        <v>0</v>
      </c>
      <c r="BM1264" s="26">
        <f t="shared" si="5282"/>
        <v>0</v>
      </c>
      <c r="BN1264" s="26">
        <f t="shared" si="5137"/>
        <v>0</v>
      </c>
      <c r="BO1264" s="26">
        <f t="shared" si="5138"/>
        <v>0</v>
      </c>
      <c r="BP1264" s="26">
        <f t="shared" si="5139"/>
        <v>0</v>
      </c>
      <c r="BQ1264" s="26">
        <f t="shared" si="5283"/>
        <v>0</v>
      </c>
      <c r="BR1264" s="26">
        <f t="shared" si="5284"/>
        <v>0</v>
      </c>
      <c r="BS1264" s="26">
        <f t="shared" si="5140"/>
        <v>0</v>
      </c>
      <c r="BT1264" s="26">
        <f t="shared" si="5141"/>
        <v>0</v>
      </c>
      <c r="BU1264" s="26">
        <f t="shared" si="5142"/>
        <v>0</v>
      </c>
      <c r="BV1264" s="26">
        <f t="shared" si="5285"/>
        <v>0</v>
      </c>
      <c r="BW1264" s="26">
        <f t="shared" si="5286"/>
        <v>0</v>
      </c>
      <c r="BX1264" s="26">
        <f t="shared" si="5143"/>
        <v>0</v>
      </c>
      <c r="BY1264" s="26">
        <f t="shared" si="5144"/>
        <v>0</v>
      </c>
      <c r="BZ1264" s="26">
        <f t="shared" si="5145"/>
        <v>0</v>
      </c>
      <c r="CA1264" s="26">
        <f t="shared" si="5287"/>
        <v>0</v>
      </c>
      <c r="CB1264" s="26">
        <f t="shared" si="5288"/>
        <v>0</v>
      </c>
      <c r="CC1264" s="26">
        <f t="shared" si="5289"/>
        <v>0</v>
      </c>
      <c r="CD1264" s="26">
        <f t="shared" si="5297"/>
        <v>0</v>
      </c>
      <c r="CE1264" s="26">
        <f t="shared" si="5298"/>
        <v>0</v>
      </c>
      <c r="CF1264" s="26">
        <f t="shared" si="5299"/>
        <v>0</v>
      </c>
      <c r="CG1264" s="26">
        <f t="shared" si="5290"/>
        <v>0</v>
      </c>
      <c r="CH1264" s="26">
        <f t="shared" si="5291"/>
        <v>0</v>
      </c>
      <c r="CI1264" s="26">
        <f t="shared" si="5292"/>
        <v>0</v>
      </c>
      <c r="CJ1264" s="26">
        <f t="shared" si="5300"/>
        <v>0</v>
      </c>
      <c r="CK1264" s="26">
        <f t="shared" si="5301"/>
        <v>0</v>
      </c>
      <c r="CL1264" s="26">
        <f t="shared" si="5302"/>
        <v>0</v>
      </c>
      <c r="CM1264" s="26">
        <f t="shared" si="5293"/>
        <v>0</v>
      </c>
      <c r="CN1264" s="26">
        <f t="shared" si="5294"/>
        <v>0</v>
      </c>
      <c r="CO1264" s="26">
        <f t="shared" si="5295"/>
        <v>0</v>
      </c>
      <c r="CP1264" s="26">
        <f t="shared" si="5303"/>
        <v>0</v>
      </c>
      <c r="CQ1264" s="26">
        <f t="shared" si="5304"/>
        <v>0</v>
      </c>
      <c r="CR1264" s="26">
        <f t="shared" si="5305"/>
        <v>0</v>
      </c>
      <c r="CS1264" s="26">
        <f t="shared" si="5296"/>
        <v>0</v>
      </c>
      <c r="CT1264" s="19">
        <v>0</v>
      </c>
      <c r="CU1264" s="35"/>
      <c r="CY1264" s="1" t="s">
        <v>27</v>
      </c>
    </row>
    <row r="1265" spans="1:105" hidden="1" x14ac:dyDescent="0.3">
      <c r="A1265" s="36" t="s">
        <v>699</v>
      </c>
      <c r="B1265" s="17">
        <v>610</v>
      </c>
      <c r="C1265" s="16"/>
      <c r="D1265" s="16"/>
      <c r="E1265" s="34" t="s">
        <v>102</v>
      </c>
      <c r="F1265" s="26">
        <f t="shared" si="5250"/>
        <v>0</v>
      </c>
      <c r="G1265" s="26">
        <f t="shared" si="5251"/>
        <v>0</v>
      </c>
      <c r="H1265" s="26">
        <f t="shared" si="5252"/>
        <v>0</v>
      </c>
      <c r="I1265" s="26">
        <f t="shared" si="5253"/>
        <v>0</v>
      </c>
      <c r="J1265" s="26">
        <f t="shared" si="5254"/>
        <v>0</v>
      </c>
      <c r="K1265" s="26">
        <f t="shared" si="5255"/>
        <v>0</v>
      </c>
      <c r="L1265" s="26">
        <f t="shared" si="5110"/>
        <v>0</v>
      </c>
      <c r="M1265" s="26">
        <f t="shared" si="5111"/>
        <v>0</v>
      </c>
      <c r="N1265" s="26">
        <f t="shared" si="5112"/>
        <v>0</v>
      </c>
      <c r="O1265" s="26">
        <f t="shared" si="5256"/>
        <v>0</v>
      </c>
      <c r="P1265" s="26">
        <f t="shared" si="5257"/>
        <v>0</v>
      </c>
      <c r="Q1265" s="26">
        <f t="shared" si="5258"/>
        <v>0</v>
      </c>
      <c r="R1265" s="26">
        <f t="shared" si="5113"/>
        <v>0</v>
      </c>
      <c r="S1265" s="26">
        <f t="shared" si="5114"/>
        <v>0</v>
      </c>
      <c r="T1265" s="26">
        <f t="shared" si="5115"/>
        <v>0</v>
      </c>
      <c r="U1265" s="26">
        <f t="shared" si="5259"/>
        <v>0</v>
      </c>
      <c r="V1265" s="26">
        <f t="shared" si="5260"/>
        <v>0</v>
      </c>
      <c r="W1265" s="26">
        <f t="shared" si="5261"/>
        <v>0</v>
      </c>
      <c r="X1265" s="26">
        <f t="shared" si="5116"/>
        <v>0</v>
      </c>
      <c r="Y1265" s="26">
        <f t="shared" si="5117"/>
        <v>0</v>
      </c>
      <c r="Z1265" s="26">
        <f t="shared" si="5118"/>
        <v>0</v>
      </c>
      <c r="AA1265" s="26">
        <f t="shared" si="5262"/>
        <v>0</v>
      </c>
      <c r="AB1265" s="26">
        <f t="shared" si="5263"/>
        <v>0</v>
      </c>
      <c r="AC1265" s="26">
        <f t="shared" si="5264"/>
        <v>0</v>
      </c>
      <c r="AD1265" s="26">
        <f t="shared" si="5119"/>
        <v>0</v>
      </c>
      <c r="AE1265" s="26">
        <f t="shared" si="5120"/>
        <v>0</v>
      </c>
      <c r="AF1265" s="26">
        <f t="shared" si="5121"/>
        <v>0</v>
      </c>
      <c r="AG1265" s="26">
        <f t="shared" si="5265"/>
        <v>0</v>
      </c>
      <c r="AH1265" s="26">
        <f t="shared" si="5266"/>
        <v>0</v>
      </c>
      <c r="AI1265" s="26">
        <f t="shared" si="5267"/>
        <v>0</v>
      </c>
      <c r="AJ1265" s="26">
        <f t="shared" si="5122"/>
        <v>0</v>
      </c>
      <c r="AK1265" s="26">
        <f t="shared" si="5123"/>
        <v>0</v>
      </c>
      <c r="AL1265" s="26">
        <f t="shared" si="5124"/>
        <v>0</v>
      </c>
      <c r="AM1265" s="26">
        <f t="shared" si="5268"/>
        <v>0</v>
      </c>
      <c r="AN1265" s="26">
        <f t="shared" si="5269"/>
        <v>0</v>
      </c>
      <c r="AO1265" s="26">
        <f t="shared" si="5270"/>
        <v>0</v>
      </c>
      <c r="AP1265" s="26">
        <f t="shared" si="5125"/>
        <v>0</v>
      </c>
      <c r="AQ1265" s="26">
        <f t="shared" si="5126"/>
        <v>0</v>
      </c>
      <c r="AR1265" s="26">
        <f t="shared" si="5127"/>
        <v>0</v>
      </c>
      <c r="AS1265" s="26">
        <f t="shared" si="5271"/>
        <v>0</v>
      </c>
      <c r="AT1265" s="26">
        <f t="shared" si="5272"/>
        <v>0</v>
      </c>
      <c r="AU1265" s="26">
        <f t="shared" si="5273"/>
        <v>0</v>
      </c>
      <c r="AV1265" s="26">
        <f t="shared" si="5128"/>
        <v>0</v>
      </c>
      <c r="AW1265" s="26">
        <f t="shared" si="5129"/>
        <v>0</v>
      </c>
      <c r="AX1265" s="26">
        <f t="shared" si="5130"/>
        <v>0</v>
      </c>
      <c r="AY1265" s="26">
        <f t="shared" si="5274"/>
        <v>0</v>
      </c>
      <c r="AZ1265" s="26">
        <f t="shared" si="5275"/>
        <v>0</v>
      </c>
      <c r="BA1265" s="26">
        <f t="shared" si="5276"/>
        <v>0</v>
      </c>
      <c r="BB1265" s="26">
        <f t="shared" si="5131"/>
        <v>0</v>
      </c>
      <c r="BC1265" s="26">
        <f t="shared" si="5132"/>
        <v>0</v>
      </c>
      <c r="BD1265" s="26">
        <f t="shared" si="5133"/>
        <v>0</v>
      </c>
      <c r="BE1265" s="26">
        <f t="shared" si="5277"/>
        <v>0</v>
      </c>
      <c r="BF1265" s="26">
        <f t="shared" si="5278"/>
        <v>0</v>
      </c>
      <c r="BG1265" s="26">
        <f t="shared" si="5279"/>
        <v>0</v>
      </c>
      <c r="BH1265" s="26">
        <f t="shared" si="5134"/>
        <v>0</v>
      </c>
      <c r="BI1265" s="26">
        <f t="shared" si="5135"/>
        <v>0</v>
      </c>
      <c r="BJ1265" s="26">
        <f t="shared" si="5136"/>
        <v>0</v>
      </c>
      <c r="BK1265" s="26">
        <f t="shared" si="5280"/>
        <v>0</v>
      </c>
      <c r="BL1265" s="26">
        <f t="shared" si="5281"/>
        <v>0</v>
      </c>
      <c r="BM1265" s="26">
        <f t="shared" si="5282"/>
        <v>0</v>
      </c>
      <c r="BN1265" s="26">
        <f t="shared" si="5137"/>
        <v>0</v>
      </c>
      <c r="BO1265" s="26">
        <f t="shared" si="5138"/>
        <v>0</v>
      </c>
      <c r="BP1265" s="26">
        <f t="shared" si="5139"/>
        <v>0</v>
      </c>
      <c r="BQ1265" s="26">
        <f t="shared" si="5283"/>
        <v>0</v>
      </c>
      <c r="BR1265" s="26">
        <f t="shared" si="5284"/>
        <v>0</v>
      </c>
      <c r="BS1265" s="26">
        <f t="shared" si="5140"/>
        <v>0</v>
      </c>
      <c r="BT1265" s="26">
        <f t="shared" si="5141"/>
        <v>0</v>
      </c>
      <c r="BU1265" s="26">
        <f t="shared" si="5142"/>
        <v>0</v>
      </c>
      <c r="BV1265" s="26">
        <f t="shared" si="5285"/>
        <v>0</v>
      </c>
      <c r="BW1265" s="26">
        <f t="shared" si="5286"/>
        <v>0</v>
      </c>
      <c r="BX1265" s="26">
        <f t="shared" si="5143"/>
        <v>0</v>
      </c>
      <c r="BY1265" s="26">
        <f t="shared" si="5144"/>
        <v>0</v>
      </c>
      <c r="BZ1265" s="26">
        <f t="shared" si="5145"/>
        <v>0</v>
      </c>
      <c r="CA1265" s="26">
        <f t="shared" si="5287"/>
        <v>0</v>
      </c>
      <c r="CB1265" s="26">
        <f t="shared" si="5288"/>
        <v>0</v>
      </c>
      <c r="CC1265" s="26">
        <f t="shared" si="5289"/>
        <v>0</v>
      </c>
      <c r="CD1265" s="26">
        <f t="shared" si="5297"/>
        <v>0</v>
      </c>
      <c r="CE1265" s="26">
        <f t="shared" si="5298"/>
        <v>0</v>
      </c>
      <c r="CF1265" s="26">
        <f t="shared" si="5299"/>
        <v>0</v>
      </c>
      <c r="CG1265" s="26">
        <f t="shared" si="5290"/>
        <v>0</v>
      </c>
      <c r="CH1265" s="26">
        <f t="shared" si="5291"/>
        <v>0</v>
      </c>
      <c r="CI1265" s="26">
        <f t="shared" si="5292"/>
        <v>0</v>
      </c>
      <c r="CJ1265" s="26">
        <f t="shared" si="5300"/>
        <v>0</v>
      </c>
      <c r="CK1265" s="26">
        <f t="shared" si="5301"/>
        <v>0</v>
      </c>
      <c r="CL1265" s="26">
        <f t="shared" si="5302"/>
        <v>0</v>
      </c>
      <c r="CM1265" s="26">
        <f t="shared" si="5293"/>
        <v>0</v>
      </c>
      <c r="CN1265" s="26">
        <f t="shared" si="5294"/>
        <v>0</v>
      </c>
      <c r="CO1265" s="26">
        <f t="shared" si="5295"/>
        <v>0</v>
      </c>
      <c r="CP1265" s="26">
        <f t="shared" si="5303"/>
        <v>0</v>
      </c>
      <c r="CQ1265" s="26">
        <f t="shared" si="5304"/>
        <v>0</v>
      </c>
      <c r="CR1265" s="26">
        <f t="shared" si="5305"/>
        <v>0</v>
      </c>
      <c r="CS1265" s="26">
        <f t="shared" si="5296"/>
        <v>0</v>
      </c>
      <c r="CT1265" s="19">
        <v>0</v>
      </c>
      <c r="CU1265" s="35"/>
      <c r="CZ1265" s="1" t="s">
        <v>28</v>
      </c>
    </row>
    <row r="1266" spans="1:105" hidden="1" x14ac:dyDescent="0.3">
      <c r="A1266" s="36" t="s">
        <v>699</v>
      </c>
      <c r="B1266" s="17">
        <v>610</v>
      </c>
      <c r="C1266" s="16" t="s">
        <v>393</v>
      </c>
      <c r="D1266" s="16" t="s">
        <v>103</v>
      </c>
      <c r="E1266" s="34" t="s">
        <v>681</v>
      </c>
      <c r="F1266" s="26"/>
      <c r="G1266" s="26"/>
      <c r="H1266" s="26"/>
      <c r="I1266" s="26"/>
      <c r="J1266" s="26"/>
      <c r="K1266" s="26"/>
      <c r="L1266" s="26">
        <f t="shared" si="5110"/>
        <v>0</v>
      </c>
      <c r="M1266" s="26">
        <f t="shared" si="5111"/>
        <v>0</v>
      </c>
      <c r="N1266" s="26">
        <f t="shared" si="5112"/>
        <v>0</v>
      </c>
      <c r="O1266" s="26"/>
      <c r="P1266" s="26"/>
      <c r="Q1266" s="26"/>
      <c r="R1266" s="26">
        <f t="shared" si="5113"/>
        <v>0</v>
      </c>
      <c r="S1266" s="26">
        <f t="shared" si="5114"/>
        <v>0</v>
      </c>
      <c r="T1266" s="26">
        <f t="shared" si="5115"/>
        <v>0</v>
      </c>
      <c r="U1266" s="26"/>
      <c r="V1266" s="26"/>
      <c r="W1266" s="26"/>
      <c r="X1266" s="26">
        <f t="shared" si="5116"/>
        <v>0</v>
      </c>
      <c r="Y1266" s="26">
        <f t="shared" si="5117"/>
        <v>0</v>
      </c>
      <c r="Z1266" s="26">
        <f t="shared" si="5118"/>
        <v>0</v>
      </c>
      <c r="AA1266" s="26"/>
      <c r="AB1266" s="26"/>
      <c r="AC1266" s="26"/>
      <c r="AD1266" s="26">
        <f t="shared" si="5119"/>
        <v>0</v>
      </c>
      <c r="AE1266" s="26">
        <f t="shared" si="5120"/>
        <v>0</v>
      </c>
      <c r="AF1266" s="26">
        <f t="shared" si="5121"/>
        <v>0</v>
      </c>
      <c r="AG1266" s="26"/>
      <c r="AH1266" s="26"/>
      <c r="AI1266" s="26"/>
      <c r="AJ1266" s="26">
        <f t="shared" si="5122"/>
        <v>0</v>
      </c>
      <c r="AK1266" s="26">
        <f t="shared" si="5123"/>
        <v>0</v>
      </c>
      <c r="AL1266" s="26">
        <f t="shared" si="5124"/>
        <v>0</v>
      </c>
      <c r="AM1266" s="26"/>
      <c r="AN1266" s="26"/>
      <c r="AO1266" s="26"/>
      <c r="AP1266" s="26">
        <f t="shared" si="5125"/>
        <v>0</v>
      </c>
      <c r="AQ1266" s="26">
        <f t="shared" si="5126"/>
        <v>0</v>
      </c>
      <c r="AR1266" s="26">
        <f t="shared" si="5127"/>
        <v>0</v>
      </c>
      <c r="AS1266" s="26"/>
      <c r="AT1266" s="26"/>
      <c r="AU1266" s="26"/>
      <c r="AV1266" s="26">
        <f t="shared" si="5128"/>
        <v>0</v>
      </c>
      <c r="AW1266" s="26">
        <f t="shared" si="5129"/>
        <v>0</v>
      </c>
      <c r="AX1266" s="26">
        <f t="shared" si="5130"/>
        <v>0</v>
      </c>
      <c r="AY1266" s="26"/>
      <c r="AZ1266" s="26"/>
      <c r="BA1266" s="26"/>
      <c r="BB1266" s="26">
        <f t="shared" si="5131"/>
        <v>0</v>
      </c>
      <c r="BC1266" s="26">
        <f t="shared" si="5132"/>
        <v>0</v>
      </c>
      <c r="BD1266" s="26">
        <f t="shared" si="5133"/>
        <v>0</v>
      </c>
      <c r="BE1266" s="26"/>
      <c r="BF1266" s="26"/>
      <c r="BG1266" s="26"/>
      <c r="BH1266" s="26">
        <f t="shared" si="5134"/>
        <v>0</v>
      </c>
      <c r="BI1266" s="26">
        <f t="shared" si="5135"/>
        <v>0</v>
      </c>
      <c r="BJ1266" s="26">
        <f t="shared" si="5136"/>
        <v>0</v>
      </c>
      <c r="BK1266" s="26"/>
      <c r="BL1266" s="26"/>
      <c r="BM1266" s="26"/>
      <c r="BN1266" s="26">
        <f t="shared" si="5137"/>
        <v>0</v>
      </c>
      <c r="BO1266" s="26">
        <f t="shared" si="5138"/>
        <v>0</v>
      </c>
      <c r="BP1266" s="26">
        <f t="shared" si="5139"/>
        <v>0</v>
      </c>
      <c r="BQ1266" s="26"/>
      <c r="BR1266" s="26"/>
      <c r="BS1266" s="26">
        <f t="shared" si="5140"/>
        <v>0</v>
      </c>
      <c r="BT1266" s="26">
        <f t="shared" si="5141"/>
        <v>0</v>
      </c>
      <c r="BU1266" s="26">
        <f t="shared" si="5142"/>
        <v>0</v>
      </c>
      <c r="BV1266" s="26"/>
      <c r="BW1266" s="26"/>
      <c r="BX1266" s="26">
        <f t="shared" si="5143"/>
        <v>0</v>
      </c>
      <c r="BY1266" s="26">
        <f t="shared" si="5144"/>
        <v>0</v>
      </c>
      <c r="BZ1266" s="26">
        <f t="shared" si="5145"/>
        <v>0</v>
      </c>
      <c r="CA1266" s="26"/>
      <c r="CB1266" s="26"/>
      <c r="CC1266" s="26"/>
      <c r="CD1266" s="26">
        <f t="shared" si="5297"/>
        <v>0</v>
      </c>
      <c r="CE1266" s="26">
        <f t="shared" si="5298"/>
        <v>0</v>
      </c>
      <c r="CF1266" s="26">
        <f t="shared" si="5299"/>
        <v>0</v>
      </c>
      <c r="CG1266" s="26"/>
      <c r="CH1266" s="26"/>
      <c r="CI1266" s="26"/>
      <c r="CJ1266" s="26">
        <f t="shared" si="5300"/>
        <v>0</v>
      </c>
      <c r="CK1266" s="26">
        <f t="shared" si="5301"/>
        <v>0</v>
      </c>
      <c r="CL1266" s="26">
        <f t="shared" si="5302"/>
        <v>0</v>
      </c>
      <c r="CM1266" s="26"/>
      <c r="CN1266" s="26"/>
      <c r="CO1266" s="26"/>
      <c r="CP1266" s="26">
        <f t="shared" si="5303"/>
        <v>0</v>
      </c>
      <c r="CQ1266" s="26">
        <f t="shared" si="5304"/>
        <v>0</v>
      </c>
      <c r="CR1266" s="26">
        <f t="shared" si="5305"/>
        <v>0</v>
      </c>
      <c r="CS1266" s="26"/>
      <c r="CT1266" s="19">
        <v>0</v>
      </c>
      <c r="CU1266" s="35"/>
    </row>
    <row r="1267" spans="1:105" ht="31.2" hidden="1" x14ac:dyDescent="0.3">
      <c r="A1267" s="36" t="s">
        <v>701</v>
      </c>
      <c r="B1267" s="17"/>
      <c r="C1267" s="16"/>
      <c r="D1267" s="16"/>
      <c r="E1267" s="34" t="s">
        <v>702</v>
      </c>
      <c r="F1267" s="26">
        <f t="shared" si="5250"/>
        <v>0</v>
      </c>
      <c r="G1267" s="26">
        <f t="shared" si="5251"/>
        <v>0</v>
      </c>
      <c r="H1267" s="26">
        <f t="shared" si="5252"/>
        <v>0</v>
      </c>
      <c r="I1267" s="26">
        <f t="shared" si="5253"/>
        <v>0</v>
      </c>
      <c r="J1267" s="26">
        <f t="shared" si="5254"/>
        <v>0</v>
      </c>
      <c r="K1267" s="26">
        <f t="shared" si="5255"/>
        <v>0</v>
      </c>
      <c r="L1267" s="26">
        <f t="shared" si="5110"/>
        <v>0</v>
      </c>
      <c r="M1267" s="26">
        <f t="shared" si="5111"/>
        <v>0</v>
      </c>
      <c r="N1267" s="26">
        <f t="shared" si="5112"/>
        <v>0</v>
      </c>
      <c r="O1267" s="26">
        <f t="shared" si="5256"/>
        <v>0</v>
      </c>
      <c r="P1267" s="26">
        <f t="shared" si="5257"/>
        <v>0</v>
      </c>
      <c r="Q1267" s="26">
        <f t="shared" si="5258"/>
        <v>0</v>
      </c>
      <c r="R1267" s="26">
        <f t="shared" si="5113"/>
        <v>0</v>
      </c>
      <c r="S1267" s="26">
        <f t="shared" si="5114"/>
        <v>0</v>
      </c>
      <c r="T1267" s="26">
        <f t="shared" si="5115"/>
        <v>0</v>
      </c>
      <c r="U1267" s="26">
        <f t="shared" si="5259"/>
        <v>0</v>
      </c>
      <c r="V1267" s="26">
        <f t="shared" si="5260"/>
        <v>0</v>
      </c>
      <c r="W1267" s="26">
        <f t="shared" si="5261"/>
        <v>0</v>
      </c>
      <c r="X1267" s="26">
        <f t="shared" si="5116"/>
        <v>0</v>
      </c>
      <c r="Y1267" s="26">
        <f t="shared" si="5117"/>
        <v>0</v>
      </c>
      <c r="Z1267" s="26">
        <f t="shared" si="5118"/>
        <v>0</v>
      </c>
      <c r="AA1267" s="26">
        <f t="shared" si="5262"/>
        <v>0</v>
      </c>
      <c r="AB1267" s="26">
        <f t="shared" si="5263"/>
        <v>0</v>
      </c>
      <c r="AC1267" s="26">
        <f t="shared" si="5264"/>
        <v>0</v>
      </c>
      <c r="AD1267" s="26">
        <f t="shared" si="5119"/>
        <v>0</v>
      </c>
      <c r="AE1267" s="26">
        <f t="shared" si="5120"/>
        <v>0</v>
      </c>
      <c r="AF1267" s="26">
        <f t="shared" si="5121"/>
        <v>0</v>
      </c>
      <c r="AG1267" s="26">
        <f t="shared" si="5265"/>
        <v>0</v>
      </c>
      <c r="AH1267" s="26">
        <f t="shared" si="5266"/>
        <v>0</v>
      </c>
      <c r="AI1267" s="26">
        <f t="shared" si="5267"/>
        <v>0</v>
      </c>
      <c r="AJ1267" s="26">
        <f t="shared" si="5122"/>
        <v>0</v>
      </c>
      <c r="AK1267" s="26">
        <f t="shared" si="5123"/>
        <v>0</v>
      </c>
      <c r="AL1267" s="26">
        <f t="shared" si="5124"/>
        <v>0</v>
      </c>
      <c r="AM1267" s="26">
        <f t="shared" si="5268"/>
        <v>0</v>
      </c>
      <c r="AN1267" s="26">
        <f t="shared" si="5269"/>
        <v>0</v>
      </c>
      <c r="AO1267" s="26">
        <f t="shared" si="5270"/>
        <v>0</v>
      </c>
      <c r="AP1267" s="26">
        <f t="shared" si="5125"/>
        <v>0</v>
      </c>
      <c r="AQ1267" s="26">
        <f t="shared" si="5126"/>
        <v>0</v>
      </c>
      <c r="AR1267" s="26">
        <f t="shared" si="5127"/>
        <v>0</v>
      </c>
      <c r="AS1267" s="26">
        <f t="shared" si="5271"/>
        <v>0</v>
      </c>
      <c r="AT1267" s="26">
        <f t="shared" si="5272"/>
        <v>0</v>
      </c>
      <c r="AU1267" s="26">
        <f t="shared" si="5273"/>
        <v>0</v>
      </c>
      <c r="AV1267" s="26">
        <f t="shared" si="5128"/>
        <v>0</v>
      </c>
      <c r="AW1267" s="26">
        <f t="shared" si="5129"/>
        <v>0</v>
      </c>
      <c r="AX1267" s="26">
        <f t="shared" si="5130"/>
        <v>0</v>
      </c>
      <c r="AY1267" s="26">
        <f t="shared" si="5274"/>
        <v>1376.819</v>
      </c>
      <c r="AZ1267" s="26">
        <f t="shared" si="5275"/>
        <v>0</v>
      </c>
      <c r="BA1267" s="26">
        <f t="shared" si="5276"/>
        <v>0</v>
      </c>
      <c r="BB1267" s="26">
        <f t="shared" si="5131"/>
        <v>1376.819</v>
      </c>
      <c r="BC1267" s="26">
        <f t="shared" si="5132"/>
        <v>0</v>
      </c>
      <c r="BD1267" s="26">
        <f t="shared" si="5133"/>
        <v>0</v>
      </c>
      <c r="BE1267" s="26">
        <f t="shared" si="5277"/>
        <v>0</v>
      </c>
      <c r="BF1267" s="26">
        <f t="shared" si="5278"/>
        <v>0</v>
      </c>
      <c r="BG1267" s="26">
        <f t="shared" si="5279"/>
        <v>0</v>
      </c>
      <c r="BH1267" s="26">
        <f t="shared" si="5134"/>
        <v>1376.819</v>
      </c>
      <c r="BI1267" s="26">
        <f t="shared" si="5135"/>
        <v>0</v>
      </c>
      <c r="BJ1267" s="26">
        <f t="shared" si="5136"/>
        <v>0</v>
      </c>
      <c r="BK1267" s="26">
        <f t="shared" si="5280"/>
        <v>0</v>
      </c>
      <c r="BL1267" s="26">
        <f t="shared" si="5281"/>
        <v>0</v>
      </c>
      <c r="BM1267" s="26">
        <f t="shared" si="5282"/>
        <v>0</v>
      </c>
      <c r="BN1267" s="26">
        <f t="shared" si="5137"/>
        <v>1376.819</v>
      </c>
      <c r="BO1267" s="26">
        <f t="shared" si="5138"/>
        <v>0</v>
      </c>
      <c r="BP1267" s="26">
        <f t="shared" si="5139"/>
        <v>0</v>
      </c>
      <c r="BQ1267" s="26">
        <f t="shared" si="5283"/>
        <v>0</v>
      </c>
      <c r="BR1267" s="26">
        <f t="shared" si="5284"/>
        <v>0</v>
      </c>
      <c r="BS1267" s="26">
        <f t="shared" si="5140"/>
        <v>1376.819</v>
      </c>
      <c r="BT1267" s="26">
        <f t="shared" si="5141"/>
        <v>0</v>
      </c>
      <c r="BU1267" s="26">
        <f t="shared" si="5142"/>
        <v>0</v>
      </c>
      <c r="BV1267" s="26">
        <f t="shared" si="5285"/>
        <v>0</v>
      </c>
      <c r="BW1267" s="26">
        <f t="shared" si="5286"/>
        <v>0</v>
      </c>
      <c r="BX1267" s="26">
        <f t="shared" si="5143"/>
        <v>1376.819</v>
      </c>
      <c r="BY1267" s="26">
        <f t="shared" si="5144"/>
        <v>0</v>
      </c>
      <c r="BZ1267" s="26">
        <f t="shared" si="5145"/>
        <v>0</v>
      </c>
      <c r="CA1267" s="26">
        <f t="shared" si="5287"/>
        <v>0</v>
      </c>
      <c r="CB1267" s="26">
        <f t="shared" si="5288"/>
        <v>0</v>
      </c>
      <c r="CC1267" s="26">
        <f t="shared" si="5289"/>
        <v>0</v>
      </c>
      <c r="CD1267" s="26">
        <f t="shared" si="5297"/>
        <v>1376.819</v>
      </c>
      <c r="CE1267" s="26">
        <f t="shared" si="5298"/>
        <v>0</v>
      </c>
      <c r="CF1267" s="26">
        <f t="shared" si="5299"/>
        <v>0</v>
      </c>
      <c r="CG1267" s="26">
        <f t="shared" si="5290"/>
        <v>0</v>
      </c>
      <c r="CH1267" s="26">
        <f t="shared" si="5291"/>
        <v>0</v>
      </c>
      <c r="CI1267" s="26">
        <f t="shared" si="5292"/>
        <v>0</v>
      </c>
      <c r="CJ1267" s="26">
        <f t="shared" si="5300"/>
        <v>1376.819</v>
      </c>
      <c r="CK1267" s="26">
        <f t="shared" si="5301"/>
        <v>0</v>
      </c>
      <c r="CL1267" s="26">
        <f t="shared" si="5302"/>
        <v>0</v>
      </c>
      <c r="CM1267" s="26">
        <f t="shared" si="5293"/>
        <v>0</v>
      </c>
      <c r="CN1267" s="26">
        <f t="shared" si="5294"/>
        <v>0</v>
      </c>
      <c r="CO1267" s="26">
        <f t="shared" si="5295"/>
        <v>0</v>
      </c>
      <c r="CP1267" s="26">
        <f t="shared" si="5303"/>
        <v>1376.819</v>
      </c>
      <c r="CQ1267" s="26">
        <f t="shared" si="5304"/>
        <v>0</v>
      </c>
      <c r="CR1267" s="26">
        <f t="shared" si="5305"/>
        <v>0</v>
      </c>
      <c r="CS1267" s="26">
        <f t="shared" si="5296"/>
        <v>0</v>
      </c>
      <c r="CT1267" s="19"/>
      <c r="CU1267" s="35"/>
      <c r="DA1267" s="1" t="s">
        <v>29</v>
      </c>
    </row>
    <row r="1268" spans="1:105" ht="46.8" hidden="1" x14ac:dyDescent="0.3">
      <c r="A1268" s="36" t="s">
        <v>701</v>
      </c>
      <c r="B1268" s="17">
        <v>600</v>
      </c>
      <c r="C1268" s="16"/>
      <c r="D1268" s="16"/>
      <c r="E1268" s="34" t="s">
        <v>43</v>
      </c>
      <c r="F1268" s="26">
        <f t="shared" si="5250"/>
        <v>0</v>
      </c>
      <c r="G1268" s="26">
        <f t="shared" si="5251"/>
        <v>0</v>
      </c>
      <c r="H1268" s="26">
        <f t="shared" si="5252"/>
        <v>0</v>
      </c>
      <c r="I1268" s="26">
        <f t="shared" si="5253"/>
        <v>0</v>
      </c>
      <c r="J1268" s="26">
        <f t="shared" si="5254"/>
        <v>0</v>
      </c>
      <c r="K1268" s="26">
        <f t="shared" si="5255"/>
        <v>0</v>
      </c>
      <c r="L1268" s="26">
        <f t="shared" si="5110"/>
        <v>0</v>
      </c>
      <c r="M1268" s="26">
        <f t="shared" si="5111"/>
        <v>0</v>
      </c>
      <c r="N1268" s="26">
        <f t="shared" si="5112"/>
        <v>0</v>
      </c>
      <c r="O1268" s="26">
        <f t="shared" si="5256"/>
        <v>0</v>
      </c>
      <c r="P1268" s="26">
        <f t="shared" si="5257"/>
        <v>0</v>
      </c>
      <c r="Q1268" s="26">
        <f t="shared" si="5258"/>
        <v>0</v>
      </c>
      <c r="R1268" s="26">
        <f t="shared" si="5113"/>
        <v>0</v>
      </c>
      <c r="S1268" s="26">
        <f t="shared" si="5114"/>
        <v>0</v>
      </c>
      <c r="T1268" s="26">
        <f t="shared" si="5115"/>
        <v>0</v>
      </c>
      <c r="U1268" s="26">
        <f t="shared" si="5259"/>
        <v>0</v>
      </c>
      <c r="V1268" s="26">
        <f t="shared" si="5260"/>
        <v>0</v>
      </c>
      <c r="W1268" s="26">
        <f t="shared" si="5261"/>
        <v>0</v>
      </c>
      <c r="X1268" s="26">
        <f t="shared" si="5116"/>
        <v>0</v>
      </c>
      <c r="Y1268" s="26">
        <f t="shared" si="5117"/>
        <v>0</v>
      </c>
      <c r="Z1268" s="26">
        <f t="shared" si="5118"/>
        <v>0</v>
      </c>
      <c r="AA1268" s="26">
        <f t="shared" si="5262"/>
        <v>0</v>
      </c>
      <c r="AB1268" s="26">
        <f t="shared" si="5263"/>
        <v>0</v>
      </c>
      <c r="AC1268" s="26">
        <f t="shared" si="5264"/>
        <v>0</v>
      </c>
      <c r="AD1268" s="26">
        <f t="shared" si="5119"/>
        <v>0</v>
      </c>
      <c r="AE1268" s="26">
        <f t="shared" si="5120"/>
        <v>0</v>
      </c>
      <c r="AF1268" s="26">
        <f t="shared" si="5121"/>
        <v>0</v>
      </c>
      <c r="AG1268" s="26">
        <f t="shared" si="5265"/>
        <v>0</v>
      </c>
      <c r="AH1268" s="26">
        <f t="shared" si="5266"/>
        <v>0</v>
      </c>
      <c r="AI1268" s="26">
        <f t="shared" si="5267"/>
        <v>0</v>
      </c>
      <c r="AJ1268" s="26">
        <f t="shared" si="5122"/>
        <v>0</v>
      </c>
      <c r="AK1268" s="26">
        <f t="shared" si="5123"/>
        <v>0</v>
      </c>
      <c r="AL1268" s="26">
        <f t="shared" si="5124"/>
        <v>0</v>
      </c>
      <c r="AM1268" s="26">
        <f t="shared" si="5268"/>
        <v>0</v>
      </c>
      <c r="AN1268" s="26">
        <f t="shared" si="5269"/>
        <v>0</v>
      </c>
      <c r="AO1268" s="26">
        <f t="shared" si="5270"/>
        <v>0</v>
      </c>
      <c r="AP1268" s="26">
        <f t="shared" si="5125"/>
        <v>0</v>
      </c>
      <c r="AQ1268" s="26">
        <f t="shared" si="5126"/>
        <v>0</v>
      </c>
      <c r="AR1268" s="26">
        <f t="shared" si="5127"/>
        <v>0</v>
      </c>
      <c r="AS1268" s="26">
        <f t="shared" si="5271"/>
        <v>0</v>
      </c>
      <c r="AT1268" s="26">
        <f t="shared" si="5272"/>
        <v>0</v>
      </c>
      <c r="AU1268" s="26">
        <f t="shared" si="5273"/>
        <v>0</v>
      </c>
      <c r="AV1268" s="26">
        <f t="shared" si="5128"/>
        <v>0</v>
      </c>
      <c r="AW1268" s="26">
        <f t="shared" si="5129"/>
        <v>0</v>
      </c>
      <c r="AX1268" s="26">
        <f t="shared" si="5130"/>
        <v>0</v>
      </c>
      <c r="AY1268" s="26">
        <f t="shared" si="5274"/>
        <v>1376.819</v>
      </c>
      <c r="AZ1268" s="26">
        <f t="shared" si="5275"/>
        <v>0</v>
      </c>
      <c r="BA1268" s="26">
        <f t="shared" si="5276"/>
        <v>0</v>
      </c>
      <c r="BB1268" s="26">
        <f t="shared" si="5131"/>
        <v>1376.819</v>
      </c>
      <c r="BC1268" s="26">
        <f t="shared" si="5132"/>
        <v>0</v>
      </c>
      <c r="BD1268" s="26">
        <f t="shared" si="5133"/>
        <v>0</v>
      </c>
      <c r="BE1268" s="26">
        <f t="shared" si="5277"/>
        <v>0</v>
      </c>
      <c r="BF1268" s="26">
        <f t="shared" si="5278"/>
        <v>0</v>
      </c>
      <c r="BG1268" s="26">
        <f t="shared" si="5279"/>
        <v>0</v>
      </c>
      <c r="BH1268" s="26">
        <f t="shared" si="5134"/>
        <v>1376.819</v>
      </c>
      <c r="BI1268" s="26">
        <f t="shared" si="5135"/>
        <v>0</v>
      </c>
      <c r="BJ1268" s="26">
        <f t="shared" si="5136"/>
        <v>0</v>
      </c>
      <c r="BK1268" s="26">
        <f t="shared" si="5280"/>
        <v>0</v>
      </c>
      <c r="BL1268" s="26">
        <f t="shared" si="5281"/>
        <v>0</v>
      </c>
      <c r="BM1268" s="26">
        <f t="shared" si="5282"/>
        <v>0</v>
      </c>
      <c r="BN1268" s="26">
        <f t="shared" si="5137"/>
        <v>1376.819</v>
      </c>
      <c r="BO1268" s="26">
        <f t="shared" si="5138"/>
        <v>0</v>
      </c>
      <c r="BP1268" s="26">
        <f t="shared" si="5139"/>
        <v>0</v>
      </c>
      <c r="BQ1268" s="26">
        <f t="shared" si="5283"/>
        <v>0</v>
      </c>
      <c r="BR1268" s="26">
        <f t="shared" si="5284"/>
        <v>0</v>
      </c>
      <c r="BS1268" s="26">
        <f t="shared" si="5140"/>
        <v>1376.819</v>
      </c>
      <c r="BT1268" s="26">
        <f t="shared" si="5141"/>
        <v>0</v>
      </c>
      <c r="BU1268" s="26">
        <f t="shared" si="5142"/>
        <v>0</v>
      </c>
      <c r="BV1268" s="26">
        <f t="shared" si="5285"/>
        <v>0</v>
      </c>
      <c r="BW1268" s="26">
        <f t="shared" si="5286"/>
        <v>0</v>
      </c>
      <c r="BX1268" s="26">
        <f t="shared" si="5143"/>
        <v>1376.819</v>
      </c>
      <c r="BY1268" s="26">
        <f t="shared" si="5144"/>
        <v>0</v>
      </c>
      <c r="BZ1268" s="26">
        <f t="shared" si="5145"/>
        <v>0</v>
      </c>
      <c r="CA1268" s="26">
        <f t="shared" si="5287"/>
        <v>0</v>
      </c>
      <c r="CB1268" s="26">
        <f t="shared" si="5288"/>
        <v>0</v>
      </c>
      <c r="CC1268" s="26">
        <f t="shared" si="5289"/>
        <v>0</v>
      </c>
      <c r="CD1268" s="26">
        <f t="shared" si="5297"/>
        <v>1376.819</v>
      </c>
      <c r="CE1268" s="26">
        <f t="shared" si="5298"/>
        <v>0</v>
      </c>
      <c r="CF1268" s="26">
        <f t="shared" si="5299"/>
        <v>0</v>
      </c>
      <c r="CG1268" s="26">
        <f t="shared" si="5290"/>
        <v>0</v>
      </c>
      <c r="CH1268" s="26">
        <f t="shared" si="5291"/>
        <v>0</v>
      </c>
      <c r="CI1268" s="26">
        <f t="shared" si="5292"/>
        <v>0</v>
      </c>
      <c r="CJ1268" s="26">
        <f t="shared" si="5300"/>
        <v>1376.819</v>
      </c>
      <c r="CK1268" s="26">
        <f t="shared" si="5301"/>
        <v>0</v>
      </c>
      <c r="CL1268" s="26">
        <f t="shared" si="5302"/>
        <v>0</v>
      </c>
      <c r="CM1268" s="26">
        <f t="shared" si="5293"/>
        <v>0</v>
      </c>
      <c r="CN1268" s="26">
        <f t="shared" si="5294"/>
        <v>0</v>
      </c>
      <c r="CO1268" s="26">
        <f t="shared" si="5295"/>
        <v>0</v>
      </c>
      <c r="CP1268" s="26">
        <f t="shared" si="5303"/>
        <v>1376.819</v>
      </c>
      <c r="CQ1268" s="26">
        <f t="shared" si="5304"/>
        <v>0</v>
      </c>
      <c r="CR1268" s="26">
        <f t="shared" si="5305"/>
        <v>0</v>
      </c>
      <c r="CS1268" s="26">
        <f t="shared" si="5296"/>
        <v>0</v>
      </c>
      <c r="CT1268" s="19"/>
      <c r="CU1268" s="35"/>
      <c r="CY1268" s="1" t="s">
        <v>27</v>
      </c>
    </row>
    <row r="1269" spans="1:105" hidden="1" x14ac:dyDescent="0.3">
      <c r="A1269" s="36" t="s">
        <v>701</v>
      </c>
      <c r="B1269" s="17">
        <v>610</v>
      </c>
      <c r="C1269" s="16"/>
      <c r="D1269" s="16"/>
      <c r="E1269" s="34" t="s">
        <v>102</v>
      </c>
      <c r="F1269" s="26">
        <f t="shared" si="5250"/>
        <v>0</v>
      </c>
      <c r="G1269" s="26">
        <f t="shared" si="5251"/>
        <v>0</v>
      </c>
      <c r="H1269" s="26">
        <f t="shared" si="5252"/>
        <v>0</v>
      </c>
      <c r="I1269" s="26">
        <f t="shared" si="5253"/>
        <v>0</v>
      </c>
      <c r="J1269" s="26">
        <f t="shared" si="5254"/>
        <v>0</v>
      </c>
      <c r="K1269" s="26">
        <f t="shared" si="5255"/>
        <v>0</v>
      </c>
      <c r="L1269" s="26">
        <f t="shared" si="5110"/>
        <v>0</v>
      </c>
      <c r="M1269" s="26">
        <f t="shared" si="5111"/>
        <v>0</v>
      </c>
      <c r="N1269" s="26">
        <f t="shared" si="5112"/>
        <v>0</v>
      </c>
      <c r="O1269" s="26">
        <f t="shared" si="5256"/>
        <v>0</v>
      </c>
      <c r="P1269" s="26">
        <f t="shared" si="5257"/>
        <v>0</v>
      </c>
      <c r="Q1269" s="26">
        <f t="shared" si="5258"/>
        <v>0</v>
      </c>
      <c r="R1269" s="26">
        <f t="shared" si="5113"/>
        <v>0</v>
      </c>
      <c r="S1269" s="26">
        <f t="shared" si="5114"/>
        <v>0</v>
      </c>
      <c r="T1269" s="26">
        <f t="shared" si="5115"/>
        <v>0</v>
      </c>
      <c r="U1269" s="26">
        <f t="shared" si="5259"/>
        <v>0</v>
      </c>
      <c r="V1269" s="26">
        <f t="shared" si="5260"/>
        <v>0</v>
      </c>
      <c r="W1269" s="26">
        <f t="shared" si="5261"/>
        <v>0</v>
      </c>
      <c r="X1269" s="26">
        <f t="shared" si="5116"/>
        <v>0</v>
      </c>
      <c r="Y1269" s="26">
        <f t="shared" si="5117"/>
        <v>0</v>
      </c>
      <c r="Z1269" s="26">
        <f t="shared" si="5118"/>
        <v>0</v>
      </c>
      <c r="AA1269" s="26">
        <f t="shared" si="5262"/>
        <v>0</v>
      </c>
      <c r="AB1269" s="26">
        <f t="shared" si="5263"/>
        <v>0</v>
      </c>
      <c r="AC1269" s="26">
        <f t="shared" si="5264"/>
        <v>0</v>
      </c>
      <c r="AD1269" s="26">
        <f t="shared" si="5119"/>
        <v>0</v>
      </c>
      <c r="AE1269" s="26">
        <f t="shared" si="5120"/>
        <v>0</v>
      </c>
      <c r="AF1269" s="26">
        <f t="shared" si="5121"/>
        <v>0</v>
      </c>
      <c r="AG1269" s="26">
        <f t="shared" si="5265"/>
        <v>0</v>
      </c>
      <c r="AH1269" s="26">
        <f t="shared" si="5266"/>
        <v>0</v>
      </c>
      <c r="AI1269" s="26">
        <f t="shared" si="5267"/>
        <v>0</v>
      </c>
      <c r="AJ1269" s="26">
        <f t="shared" si="5122"/>
        <v>0</v>
      </c>
      <c r="AK1269" s="26">
        <f t="shared" si="5123"/>
        <v>0</v>
      </c>
      <c r="AL1269" s="26">
        <f t="shared" si="5124"/>
        <v>0</v>
      </c>
      <c r="AM1269" s="26">
        <f t="shared" si="5268"/>
        <v>0</v>
      </c>
      <c r="AN1269" s="26">
        <f t="shared" si="5269"/>
        <v>0</v>
      </c>
      <c r="AO1269" s="26">
        <f t="shared" si="5270"/>
        <v>0</v>
      </c>
      <c r="AP1269" s="26">
        <f t="shared" si="5125"/>
        <v>0</v>
      </c>
      <c r="AQ1269" s="26">
        <f t="shared" si="5126"/>
        <v>0</v>
      </c>
      <c r="AR1269" s="26">
        <f t="shared" si="5127"/>
        <v>0</v>
      </c>
      <c r="AS1269" s="26">
        <f t="shared" si="5271"/>
        <v>0</v>
      </c>
      <c r="AT1269" s="26">
        <f t="shared" si="5272"/>
        <v>0</v>
      </c>
      <c r="AU1269" s="26">
        <f t="shared" si="5273"/>
        <v>0</v>
      </c>
      <c r="AV1269" s="26">
        <f t="shared" si="5128"/>
        <v>0</v>
      </c>
      <c r="AW1269" s="26">
        <f t="shared" si="5129"/>
        <v>0</v>
      </c>
      <c r="AX1269" s="26">
        <f t="shared" si="5130"/>
        <v>0</v>
      </c>
      <c r="AY1269" s="26">
        <f t="shared" si="5274"/>
        <v>1376.819</v>
      </c>
      <c r="AZ1269" s="26">
        <f t="shared" si="5275"/>
        <v>0</v>
      </c>
      <c r="BA1269" s="26">
        <f t="shared" si="5276"/>
        <v>0</v>
      </c>
      <c r="BB1269" s="26">
        <f t="shared" si="5131"/>
        <v>1376.819</v>
      </c>
      <c r="BC1269" s="26">
        <f t="shared" si="5132"/>
        <v>0</v>
      </c>
      <c r="BD1269" s="26">
        <f t="shared" si="5133"/>
        <v>0</v>
      </c>
      <c r="BE1269" s="26">
        <f t="shared" si="5277"/>
        <v>0</v>
      </c>
      <c r="BF1269" s="26">
        <f t="shared" si="5278"/>
        <v>0</v>
      </c>
      <c r="BG1269" s="26">
        <f t="shared" si="5279"/>
        <v>0</v>
      </c>
      <c r="BH1269" s="26">
        <f t="shared" si="5134"/>
        <v>1376.819</v>
      </c>
      <c r="BI1269" s="26">
        <f t="shared" si="5135"/>
        <v>0</v>
      </c>
      <c r="BJ1269" s="26">
        <f t="shared" si="5136"/>
        <v>0</v>
      </c>
      <c r="BK1269" s="26">
        <f t="shared" si="5280"/>
        <v>0</v>
      </c>
      <c r="BL1269" s="26">
        <f t="shared" si="5281"/>
        <v>0</v>
      </c>
      <c r="BM1269" s="26">
        <f t="shared" si="5282"/>
        <v>0</v>
      </c>
      <c r="BN1269" s="26">
        <f t="shared" si="5137"/>
        <v>1376.819</v>
      </c>
      <c r="BO1269" s="26">
        <f t="shared" si="5138"/>
        <v>0</v>
      </c>
      <c r="BP1269" s="26">
        <f t="shared" si="5139"/>
        <v>0</v>
      </c>
      <c r="BQ1269" s="26">
        <f t="shared" si="5283"/>
        <v>0</v>
      </c>
      <c r="BR1269" s="26">
        <f t="shared" si="5284"/>
        <v>0</v>
      </c>
      <c r="BS1269" s="26">
        <f t="shared" si="5140"/>
        <v>1376.819</v>
      </c>
      <c r="BT1269" s="26">
        <f t="shared" si="5141"/>
        <v>0</v>
      </c>
      <c r="BU1269" s="26">
        <f t="shared" si="5142"/>
        <v>0</v>
      </c>
      <c r="BV1269" s="26">
        <f t="shared" si="5285"/>
        <v>0</v>
      </c>
      <c r="BW1269" s="26">
        <f t="shared" si="5286"/>
        <v>0</v>
      </c>
      <c r="BX1269" s="26">
        <f t="shared" si="5143"/>
        <v>1376.819</v>
      </c>
      <c r="BY1269" s="26">
        <f t="shared" si="5144"/>
        <v>0</v>
      </c>
      <c r="BZ1269" s="26">
        <f t="shared" si="5145"/>
        <v>0</v>
      </c>
      <c r="CA1269" s="26">
        <f t="shared" si="5287"/>
        <v>0</v>
      </c>
      <c r="CB1269" s="26">
        <f t="shared" si="5288"/>
        <v>0</v>
      </c>
      <c r="CC1269" s="26">
        <f t="shared" si="5289"/>
        <v>0</v>
      </c>
      <c r="CD1269" s="26">
        <f t="shared" si="5297"/>
        <v>1376.819</v>
      </c>
      <c r="CE1269" s="26">
        <f t="shared" si="5298"/>
        <v>0</v>
      </c>
      <c r="CF1269" s="26">
        <f t="shared" si="5299"/>
        <v>0</v>
      </c>
      <c r="CG1269" s="26">
        <f t="shared" si="5290"/>
        <v>0</v>
      </c>
      <c r="CH1269" s="26">
        <f t="shared" si="5291"/>
        <v>0</v>
      </c>
      <c r="CI1269" s="26">
        <f t="shared" si="5292"/>
        <v>0</v>
      </c>
      <c r="CJ1269" s="26">
        <f t="shared" si="5300"/>
        <v>1376.819</v>
      </c>
      <c r="CK1269" s="26">
        <f t="shared" si="5301"/>
        <v>0</v>
      </c>
      <c r="CL1269" s="26">
        <f t="shared" si="5302"/>
        <v>0</v>
      </c>
      <c r="CM1269" s="26">
        <f t="shared" si="5293"/>
        <v>0</v>
      </c>
      <c r="CN1269" s="26">
        <f t="shared" si="5294"/>
        <v>0</v>
      </c>
      <c r="CO1269" s="26">
        <f t="shared" si="5295"/>
        <v>0</v>
      </c>
      <c r="CP1269" s="26">
        <f t="shared" si="5303"/>
        <v>1376.819</v>
      </c>
      <c r="CQ1269" s="26">
        <f t="shared" si="5304"/>
        <v>0</v>
      </c>
      <c r="CR1269" s="26">
        <f t="shared" si="5305"/>
        <v>0</v>
      </c>
      <c r="CS1269" s="26">
        <f t="shared" si="5296"/>
        <v>0</v>
      </c>
      <c r="CT1269" s="19"/>
      <c r="CU1269" s="35"/>
      <c r="CZ1269" s="1" t="s">
        <v>28</v>
      </c>
    </row>
    <row r="1270" spans="1:105" hidden="1" x14ac:dyDescent="0.3">
      <c r="A1270" s="36" t="s">
        <v>701</v>
      </c>
      <c r="B1270" s="17">
        <v>610</v>
      </c>
      <c r="C1270" s="16" t="s">
        <v>393</v>
      </c>
      <c r="D1270" s="16" t="s">
        <v>103</v>
      </c>
      <c r="E1270" s="34" t="s">
        <v>681</v>
      </c>
      <c r="F1270" s="26"/>
      <c r="G1270" s="26"/>
      <c r="H1270" s="26"/>
      <c r="I1270" s="26"/>
      <c r="J1270" s="26"/>
      <c r="K1270" s="26"/>
      <c r="L1270" s="26">
        <f t="shared" si="5110"/>
        <v>0</v>
      </c>
      <c r="M1270" s="26">
        <f t="shared" si="5111"/>
        <v>0</v>
      </c>
      <c r="N1270" s="26">
        <f t="shared" si="5112"/>
        <v>0</v>
      </c>
      <c r="O1270" s="26"/>
      <c r="P1270" s="26"/>
      <c r="Q1270" s="26"/>
      <c r="R1270" s="26">
        <f t="shared" si="5113"/>
        <v>0</v>
      </c>
      <c r="S1270" s="26">
        <f t="shared" si="5114"/>
        <v>0</v>
      </c>
      <c r="T1270" s="26">
        <f t="shared" si="5115"/>
        <v>0</v>
      </c>
      <c r="U1270" s="26"/>
      <c r="V1270" s="26"/>
      <c r="W1270" s="26"/>
      <c r="X1270" s="26">
        <f t="shared" si="5116"/>
        <v>0</v>
      </c>
      <c r="Y1270" s="26">
        <f t="shared" si="5117"/>
        <v>0</v>
      </c>
      <c r="Z1270" s="26">
        <f t="shared" si="5118"/>
        <v>0</v>
      </c>
      <c r="AA1270" s="26"/>
      <c r="AB1270" s="26"/>
      <c r="AC1270" s="26"/>
      <c r="AD1270" s="26">
        <f t="shared" si="5119"/>
        <v>0</v>
      </c>
      <c r="AE1270" s="26">
        <f t="shared" si="5120"/>
        <v>0</v>
      </c>
      <c r="AF1270" s="26">
        <f t="shared" si="5121"/>
        <v>0</v>
      </c>
      <c r="AG1270" s="26"/>
      <c r="AH1270" s="26"/>
      <c r="AI1270" s="26"/>
      <c r="AJ1270" s="26">
        <f t="shared" si="5122"/>
        <v>0</v>
      </c>
      <c r="AK1270" s="26">
        <f t="shared" si="5123"/>
        <v>0</v>
      </c>
      <c r="AL1270" s="26">
        <f t="shared" si="5124"/>
        <v>0</v>
      </c>
      <c r="AM1270" s="26"/>
      <c r="AN1270" s="26"/>
      <c r="AO1270" s="26"/>
      <c r="AP1270" s="26">
        <f t="shared" si="5125"/>
        <v>0</v>
      </c>
      <c r="AQ1270" s="26">
        <f t="shared" si="5126"/>
        <v>0</v>
      </c>
      <c r="AR1270" s="26">
        <f t="shared" si="5127"/>
        <v>0</v>
      </c>
      <c r="AS1270" s="26"/>
      <c r="AT1270" s="26"/>
      <c r="AU1270" s="26"/>
      <c r="AV1270" s="26">
        <f t="shared" si="5128"/>
        <v>0</v>
      </c>
      <c r="AW1270" s="26">
        <f t="shared" si="5129"/>
        <v>0</v>
      </c>
      <c r="AX1270" s="26">
        <f t="shared" si="5130"/>
        <v>0</v>
      </c>
      <c r="AY1270" s="26">
        <v>1376.819</v>
      </c>
      <c r="AZ1270" s="26"/>
      <c r="BA1270" s="26"/>
      <c r="BB1270" s="26">
        <f t="shared" si="5131"/>
        <v>1376.819</v>
      </c>
      <c r="BC1270" s="26">
        <f t="shared" si="5132"/>
        <v>0</v>
      </c>
      <c r="BD1270" s="26">
        <f t="shared" si="5133"/>
        <v>0</v>
      </c>
      <c r="BE1270" s="26"/>
      <c r="BF1270" s="26"/>
      <c r="BG1270" s="26"/>
      <c r="BH1270" s="26">
        <f t="shared" si="5134"/>
        <v>1376.819</v>
      </c>
      <c r="BI1270" s="26">
        <f t="shared" si="5135"/>
        <v>0</v>
      </c>
      <c r="BJ1270" s="26">
        <f t="shared" si="5136"/>
        <v>0</v>
      </c>
      <c r="BK1270" s="26"/>
      <c r="BL1270" s="26"/>
      <c r="BM1270" s="26"/>
      <c r="BN1270" s="26">
        <f t="shared" si="5137"/>
        <v>1376.819</v>
      </c>
      <c r="BO1270" s="26">
        <f t="shared" si="5138"/>
        <v>0</v>
      </c>
      <c r="BP1270" s="26">
        <f t="shared" si="5139"/>
        <v>0</v>
      </c>
      <c r="BQ1270" s="26"/>
      <c r="BR1270" s="26"/>
      <c r="BS1270" s="26">
        <f t="shared" si="5140"/>
        <v>1376.819</v>
      </c>
      <c r="BT1270" s="26">
        <f t="shared" si="5141"/>
        <v>0</v>
      </c>
      <c r="BU1270" s="26">
        <f t="shared" si="5142"/>
        <v>0</v>
      </c>
      <c r="BV1270" s="26"/>
      <c r="BW1270" s="26"/>
      <c r="BX1270" s="26">
        <f t="shared" si="5143"/>
        <v>1376.819</v>
      </c>
      <c r="BY1270" s="26">
        <f t="shared" si="5144"/>
        <v>0</v>
      </c>
      <c r="BZ1270" s="26">
        <f t="shared" si="5145"/>
        <v>0</v>
      </c>
      <c r="CA1270" s="26"/>
      <c r="CB1270" s="26"/>
      <c r="CC1270" s="26"/>
      <c r="CD1270" s="26">
        <f t="shared" si="5297"/>
        <v>1376.819</v>
      </c>
      <c r="CE1270" s="26">
        <f t="shared" si="5298"/>
        <v>0</v>
      </c>
      <c r="CF1270" s="26">
        <f t="shared" si="5299"/>
        <v>0</v>
      </c>
      <c r="CG1270" s="26"/>
      <c r="CH1270" s="26"/>
      <c r="CI1270" s="26"/>
      <c r="CJ1270" s="26">
        <f t="shared" si="5300"/>
        <v>1376.819</v>
      </c>
      <c r="CK1270" s="26">
        <f t="shared" si="5301"/>
        <v>0</v>
      </c>
      <c r="CL1270" s="26">
        <f t="shared" si="5302"/>
        <v>0</v>
      </c>
      <c r="CM1270" s="26"/>
      <c r="CN1270" s="26"/>
      <c r="CO1270" s="26"/>
      <c r="CP1270" s="26">
        <f t="shared" si="5303"/>
        <v>1376.819</v>
      </c>
      <c r="CQ1270" s="26">
        <f t="shared" si="5304"/>
        <v>0</v>
      </c>
      <c r="CR1270" s="26">
        <f t="shared" si="5305"/>
        <v>0</v>
      </c>
      <c r="CS1270" s="26"/>
      <c r="CT1270" s="19"/>
      <c r="CU1270" s="35"/>
    </row>
    <row r="1271" spans="1:105" ht="31.2" hidden="1" x14ac:dyDescent="0.3">
      <c r="A1271" s="36" t="s">
        <v>703</v>
      </c>
      <c r="B1271" s="17"/>
      <c r="C1271" s="16"/>
      <c r="D1271" s="16"/>
      <c r="E1271" s="34" t="s">
        <v>204</v>
      </c>
      <c r="F1271" s="26">
        <f t="shared" si="5250"/>
        <v>1582.8</v>
      </c>
      <c r="G1271" s="26">
        <f t="shared" si="5251"/>
        <v>0</v>
      </c>
      <c r="H1271" s="26">
        <f t="shared" si="5252"/>
        <v>0</v>
      </c>
      <c r="I1271" s="26">
        <f t="shared" si="5253"/>
        <v>0</v>
      </c>
      <c r="J1271" s="26">
        <f t="shared" si="5254"/>
        <v>0</v>
      </c>
      <c r="K1271" s="26">
        <f t="shared" si="5255"/>
        <v>0</v>
      </c>
      <c r="L1271" s="26">
        <f t="shared" si="5110"/>
        <v>1582.8</v>
      </c>
      <c r="M1271" s="26">
        <f t="shared" si="5111"/>
        <v>0</v>
      </c>
      <c r="N1271" s="26">
        <f t="shared" si="5112"/>
        <v>0</v>
      </c>
      <c r="O1271" s="26">
        <f t="shared" si="5256"/>
        <v>0</v>
      </c>
      <c r="P1271" s="26">
        <f t="shared" si="5257"/>
        <v>0</v>
      </c>
      <c r="Q1271" s="26">
        <f t="shared" si="5258"/>
        <v>0</v>
      </c>
      <c r="R1271" s="26">
        <f t="shared" si="5113"/>
        <v>1582.8</v>
      </c>
      <c r="S1271" s="26">
        <f t="shared" si="5114"/>
        <v>0</v>
      </c>
      <c r="T1271" s="26">
        <f t="shared" si="5115"/>
        <v>0</v>
      </c>
      <c r="U1271" s="26">
        <f t="shared" si="5259"/>
        <v>0</v>
      </c>
      <c r="V1271" s="26">
        <f t="shared" si="5260"/>
        <v>0</v>
      </c>
      <c r="W1271" s="26">
        <f t="shared" si="5261"/>
        <v>0</v>
      </c>
      <c r="X1271" s="26">
        <f t="shared" si="5116"/>
        <v>1582.8</v>
      </c>
      <c r="Y1271" s="26">
        <f t="shared" si="5117"/>
        <v>0</v>
      </c>
      <c r="Z1271" s="26">
        <f t="shared" si="5118"/>
        <v>0</v>
      </c>
      <c r="AA1271" s="26">
        <f t="shared" si="5262"/>
        <v>0</v>
      </c>
      <c r="AB1271" s="26">
        <f t="shared" si="5263"/>
        <v>0</v>
      </c>
      <c r="AC1271" s="26">
        <f t="shared" si="5264"/>
        <v>0</v>
      </c>
      <c r="AD1271" s="26">
        <f t="shared" si="5119"/>
        <v>1582.8</v>
      </c>
      <c r="AE1271" s="26">
        <f t="shared" si="5120"/>
        <v>0</v>
      </c>
      <c r="AF1271" s="26">
        <f t="shared" si="5121"/>
        <v>0</v>
      </c>
      <c r="AG1271" s="26">
        <f t="shared" si="5265"/>
        <v>0</v>
      </c>
      <c r="AH1271" s="26">
        <f t="shared" si="5266"/>
        <v>0</v>
      </c>
      <c r="AI1271" s="26">
        <f t="shared" si="5267"/>
        <v>0</v>
      </c>
      <c r="AJ1271" s="26">
        <f t="shared" si="5122"/>
        <v>1582.8</v>
      </c>
      <c r="AK1271" s="26">
        <f t="shared" si="5123"/>
        <v>0</v>
      </c>
      <c r="AL1271" s="26">
        <f t="shared" si="5124"/>
        <v>0</v>
      </c>
      <c r="AM1271" s="26">
        <f t="shared" si="5268"/>
        <v>0</v>
      </c>
      <c r="AN1271" s="26">
        <f t="shared" si="5269"/>
        <v>0</v>
      </c>
      <c r="AO1271" s="26">
        <f t="shared" si="5270"/>
        <v>0</v>
      </c>
      <c r="AP1271" s="26">
        <f t="shared" si="5125"/>
        <v>1582.8</v>
      </c>
      <c r="AQ1271" s="26">
        <f t="shared" si="5126"/>
        <v>0</v>
      </c>
      <c r="AR1271" s="26">
        <f t="shared" si="5127"/>
        <v>0</v>
      </c>
      <c r="AS1271" s="26">
        <f t="shared" si="5271"/>
        <v>0</v>
      </c>
      <c r="AT1271" s="26">
        <f t="shared" si="5272"/>
        <v>0</v>
      </c>
      <c r="AU1271" s="26">
        <f t="shared" si="5273"/>
        <v>0</v>
      </c>
      <c r="AV1271" s="26">
        <f t="shared" si="5128"/>
        <v>1582.8</v>
      </c>
      <c r="AW1271" s="26">
        <f t="shared" si="5129"/>
        <v>0</v>
      </c>
      <c r="AX1271" s="26">
        <f t="shared" si="5130"/>
        <v>0</v>
      </c>
      <c r="AY1271" s="26">
        <f t="shared" si="5274"/>
        <v>0</v>
      </c>
      <c r="AZ1271" s="26">
        <f t="shared" si="5275"/>
        <v>0</v>
      </c>
      <c r="BA1271" s="26">
        <f t="shared" si="5276"/>
        <v>0</v>
      </c>
      <c r="BB1271" s="26">
        <f t="shared" si="5131"/>
        <v>1582.8</v>
      </c>
      <c r="BC1271" s="26">
        <f t="shared" si="5132"/>
        <v>0</v>
      </c>
      <c r="BD1271" s="26">
        <f t="shared" si="5133"/>
        <v>0</v>
      </c>
      <c r="BE1271" s="26">
        <f t="shared" si="5277"/>
        <v>0</v>
      </c>
      <c r="BF1271" s="26">
        <f t="shared" si="5278"/>
        <v>0</v>
      </c>
      <c r="BG1271" s="26">
        <f t="shared" si="5279"/>
        <v>0</v>
      </c>
      <c r="BH1271" s="26">
        <f t="shared" si="5134"/>
        <v>1582.8</v>
      </c>
      <c r="BI1271" s="26">
        <f t="shared" si="5135"/>
        <v>0</v>
      </c>
      <c r="BJ1271" s="26">
        <f t="shared" si="5136"/>
        <v>0</v>
      </c>
      <c r="BK1271" s="26">
        <f t="shared" si="5280"/>
        <v>0</v>
      </c>
      <c r="BL1271" s="26">
        <f t="shared" si="5281"/>
        <v>0</v>
      </c>
      <c r="BM1271" s="26">
        <f t="shared" si="5282"/>
        <v>0</v>
      </c>
      <c r="BN1271" s="26">
        <f t="shared" si="5137"/>
        <v>1582.8</v>
      </c>
      <c r="BO1271" s="26">
        <f t="shared" si="5138"/>
        <v>0</v>
      </c>
      <c r="BP1271" s="26">
        <f t="shared" si="5139"/>
        <v>0</v>
      </c>
      <c r="BQ1271" s="26">
        <f t="shared" si="5283"/>
        <v>0</v>
      </c>
      <c r="BR1271" s="26">
        <f t="shared" si="5284"/>
        <v>0</v>
      </c>
      <c r="BS1271" s="26">
        <f t="shared" si="5140"/>
        <v>1582.8</v>
      </c>
      <c r="BT1271" s="26">
        <f t="shared" si="5141"/>
        <v>0</v>
      </c>
      <c r="BU1271" s="26">
        <f t="shared" si="5142"/>
        <v>0</v>
      </c>
      <c r="BV1271" s="26">
        <f t="shared" si="5285"/>
        <v>0</v>
      </c>
      <c r="BW1271" s="26">
        <f t="shared" si="5286"/>
        <v>0</v>
      </c>
      <c r="BX1271" s="26">
        <f t="shared" si="5143"/>
        <v>1582.8</v>
      </c>
      <c r="BY1271" s="26">
        <f t="shared" si="5144"/>
        <v>0</v>
      </c>
      <c r="BZ1271" s="26">
        <f t="shared" si="5145"/>
        <v>0</v>
      </c>
      <c r="CA1271" s="26">
        <f t="shared" si="5287"/>
        <v>0</v>
      </c>
      <c r="CB1271" s="26">
        <f t="shared" si="5288"/>
        <v>0</v>
      </c>
      <c r="CC1271" s="26">
        <f t="shared" si="5289"/>
        <v>0</v>
      </c>
      <c r="CD1271" s="26">
        <f t="shared" si="5297"/>
        <v>1582.8</v>
      </c>
      <c r="CE1271" s="26">
        <f t="shared" si="5298"/>
        <v>0</v>
      </c>
      <c r="CF1271" s="26">
        <f t="shared" si="5299"/>
        <v>0</v>
      </c>
      <c r="CG1271" s="26">
        <f t="shared" si="5290"/>
        <v>0</v>
      </c>
      <c r="CH1271" s="26">
        <f t="shared" si="5291"/>
        <v>0</v>
      </c>
      <c r="CI1271" s="26">
        <f t="shared" si="5292"/>
        <v>0</v>
      </c>
      <c r="CJ1271" s="26">
        <f t="shared" si="5300"/>
        <v>1582.8</v>
      </c>
      <c r="CK1271" s="26">
        <f t="shared" si="5301"/>
        <v>0</v>
      </c>
      <c r="CL1271" s="26">
        <f t="shared" si="5302"/>
        <v>0</v>
      </c>
      <c r="CM1271" s="26">
        <f t="shared" si="5293"/>
        <v>0</v>
      </c>
      <c r="CN1271" s="26">
        <f t="shared" si="5294"/>
        <v>0</v>
      </c>
      <c r="CO1271" s="26">
        <f t="shared" si="5295"/>
        <v>0</v>
      </c>
      <c r="CP1271" s="26">
        <f t="shared" si="5303"/>
        <v>1582.8</v>
      </c>
      <c r="CQ1271" s="26">
        <f t="shared" si="5304"/>
        <v>0</v>
      </c>
      <c r="CR1271" s="26">
        <f t="shared" si="5305"/>
        <v>0</v>
      </c>
      <c r="CS1271" s="26">
        <f t="shared" si="5296"/>
        <v>0</v>
      </c>
      <c r="CT1271" s="19"/>
      <c r="CU1271" s="35"/>
      <c r="DA1271" s="1" t="s">
        <v>29</v>
      </c>
    </row>
    <row r="1272" spans="1:105" ht="46.8" hidden="1" x14ac:dyDescent="0.3">
      <c r="A1272" s="36" t="s">
        <v>703</v>
      </c>
      <c r="B1272" s="17">
        <v>600</v>
      </c>
      <c r="C1272" s="16"/>
      <c r="D1272" s="16"/>
      <c r="E1272" s="34" t="s">
        <v>43</v>
      </c>
      <c r="F1272" s="26">
        <f t="shared" si="5250"/>
        <v>1582.8</v>
      </c>
      <c r="G1272" s="26">
        <f t="shared" si="5251"/>
        <v>0</v>
      </c>
      <c r="H1272" s="26">
        <f t="shared" si="5252"/>
        <v>0</v>
      </c>
      <c r="I1272" s="26">
        <f t="shared" si="5253"/>
        <v>0</v>
      </c>
      <c r="J1272" s="26">
        <f t="shared" si="5254"/>
        <v>0</v>
      </c>
      <c r="K1272" s="26">
        <f t="shared" si="5255"/>
        <v>0</v>
      </c>
      <c r="L1272" s="26">
        <f t="shared" si="5110"/>
        <v>1582.8</v>
      </c>
      <c r="M1272" s="26">
        <f t="shared" si="5111"/>
        <v>0</v>
      </c>
      <c r="N1272" s="26">
        <f t="shared" si="5112"/>
        <v>0</v>
      </c>
      <c r="O1272" s="26">
        <f t="shared" si="5256"/>
        <v>0</v>
      </c>
      <c r="P1272" s="26">
        <f t="shared" si="5257"/>
        <v>0</v>
      </c>
      <c r="Q1272" s="26">
        <f t="shared" si="5258"/>
        <v>0</v>
      </c>
      <c r="R1272" s="26">
        <f t="shared" si="5113"/>
        <v>1582.8</v>
      </c>
      <c r="S1272" s="26">
        <f t="shared" si="5114"/>
        <v>0</v>
      </c>
      <c r="T1272" s="26">
        <f t="shared" si="5115"/>
        <v>0</v>
      </c>
      <c r="U1272" s="26">
        <f t="shared" si="5259"/>
        <v>0</v>
      </c>
      <c r="V1272" s="26">
        <f t="shared" si="5260"/>
        <v>0</v>
      </c>
      <c r="W1272" s="26">
        <f t="shared" si="5261"/>
        <v>0</v>
      </c>
      <c r="X1272" s="26">
        <f t="shared" si="5116"/>
        <v>1582.8</v>
      </c>
      <c r="Y1272" s="26">
        <f t="shared" si="5117"/>
        <v>0</v>
      </c>
      <c r="Z1272" s="26">
        <f t="shared" si="5118"/>
        <v>0</v>
      </c>
      <c r="AA1272" s="26">
        <f t="shared" si="5262"/>
        <v>0</v>
      </c>
      <c r="AB1272" s="26">
        <f t="shared" si="5263"/>
        <v>0</v>
      </c>
      <c r="AC1272" s="26">
        <f t="shared" si="5264"/>
        <v>0</v>
      </c>
      <c r="AD1272" s="26">
        <f t="shared" si="5119"/>
        <v>1582.8</v>
      </c>
      <c r="AE1272" s="26">
        <f t="shared" si="5120"/>
        <v>0</v>
      </c>
      <c r="AF1272" s="26">
        <f t="shared" si="5121"/>
        <v>0</v>
      </c>
      <c r="AG1272" s="26">
        <f t="shared" si="5265"/>
        <v>0</v>
      </c>
      <c r="AH1272" s="26">
        <f t="shared" si="5266"/>
        <v>0</v>
      </c>
      <c r="AI1272" s="26">
        <f t="shared" si="5267"/>
        <v>0</v>
      </c>
      <c r="AJ1272" s="26">
        <f t="shared" si="5122"/>
        <v>1582.8</v>
      </c>
      <c r="AK1272" s="26">
        <f t="shared" si="5123"/>
        <v>0</v>
      </c>
      <c r="AL1272" s="26">
        <f t="shared" si="5124"/>
        <v>0</v>
      </c>
      <c r="AM1272" s="26">
        <f t="shared" si="5268"/>
        <v>0</v>
      </c>
      <c r="AN1272" s="26">
        <f t="shared" si="5269"/>
        <v>0</v>
      </c>
      <c r="AO1272" s="26">
        <f t="shared" si="5270"/>
        <v>0</v>
      </c>
      <c r="AP1272" s="26">
        <f t="shared" si="5125"/>
        <v>1582.8</v>
      </c>
      <c r="AQ1272" s="26">
        <f t="shared" si="5126"/>
        <v>0</v>
      </c>
      <c r="AR1272" s="26">
        <f t="shared" si="5127"/>
        <v>0</v>
      </c>
      <c r="AS1272" s="26">
        <f t="shared" si="5271"/>
        <v>0</v>
      </c>
      <c r="AT1272" s="26">
        <f t="shared" si="5272"/>
        <v>0</v>
      </c>
      <c r="AU1272" s="26">
        <f t="shared" si="5273"/>
        <v>0</v>
      </c>
      <c r="AV1272" s="26">
        <f t="shared" si="5128"/>
        <v>1582.8</v>
      </c>
      <c r="AW1272" s="26">
        <f t="shared" si="5129"/>
        <v>0</v>
      </c>
      <c r="AX1272" s="26">
        <f t="shared" si="5130"/>
        <v>0</v>
      </c>
      <c r="AY1272" s="26">
        <f t="shared" si="5274"/>
        <v>0</v>
      </c>
      <c r="AZ1272" s="26">
        <f t="shared" si="5275"/>
        <v>0</v>
      </c>
      <c r="BA1272" s="26">
        <f t="shared" si="5276"/>
        <v>0</v>
      </c>
      <c r="BB1272" s="26">
        <f t="shared" si="5131"/>
        <v>1582.8</v>
      </c>
      <c r="BC1272" s="26">
        <f t="shared" si="5132"/>
        <v>0</v>
      </c>
      <c r="BD1272" s="26">
        <f t="shared" si="5133"/>
        <v>0</v>
      </c>
      <c r="BE1272" s="26">
        <f t="shared" si="5277"/>
        <v>0</v>
      </c>
      <c r="BF1272" s="26">
        <f t="shared" si="5278"/>
        <v>0</v>
      </c>
      <c r="BG1272" s="26">
        <f t="shared" si="5279"/>
        <v>0</v>
      </c>
      <c r="BH1272" s="26">
        <f t="shared" si="5134"/>
        <v>1582.8</v>
      </c>
      <c r="BI1272" s="26">
        <f t="shared" si="5135"/>
        <v>0</v>
      </c>
      <c r="BJ1272" s="26">
        <f t="shared" si="5136"/>
        <v>0</v>
      </c>
      <c r="BK1272" s="26">
        <f t="shared" si="5280"/>
        <v>0</v>
      </c>
      <c r="BL1272" s="26">
        <f t="shared" si="5281"/>
        <v>0</v>
      </c>
      <c r="BM1272" s="26">
        <f t="shared" si="5282"/>
        <v>0</v>
      </c>
      <c r="BN1272" s="26">
        <f t="shared" si="5137"/>
        <v>1582.8</v>
      </c>
      <c r="BO1272" s="26">
        <f t="shared" si="5138"/>
        <v>0</v>
      </c>
      <c r="BP1272" s="26">
        <f t="shared" si="5139"/>
        <v>0</v>
      </c>
      <c r="BQ1272" s="26">
        <f t="shared" si="5283"/>
        <v>0</v>
      </c>
      <c r="BR1272" s="26">
        <f t="shared" si="5284"/>
        <v>0</v>
      </c>
      <c r="BS1272" s="26">
        <f t="shared" si="5140"/>
        <v>1582.8</v>
      </c>
      <c r="BT1272" s="26">
        <f t="shared" si="5141"/>
        <v>0</v>
      </c>
      <c r="BU1272" s="26">
        <f t="shared" si="5142"/>
        <v>0</v>
      </c>
      <c r="BV1272" s="26">
        <f t="shared" si="5285"/>
        <v>0</v>
      </c>
      <c r="BW1272" s="26">
        <f t="shared" si="5286"/>
        <v>0</v>
      </c>
      <c r="BX1272" s="26">
        <f t="shared" si="5143"/>
        <v>1582.8</v>
      </c>
      <c r="BY1272" s="26">
        <f t="shared" si="5144"/>
        <v>0</v>
      </c>
      <c r="BZ1272" s="26">
        <f t="shared" si="5145"/>
        <v>0</v>
      </c>
      <c r="CA1272" s="26">
        <f t="shared" si="5287"/>
        <v>0</v>
      </c>
      <c r="CB1272" s="26">
        <f t="shared" si="5288"/>
        <v>0</v>
      </c>
      <c r="CC1272" s="26">
        <f t="shared" si="5289"/>
        <v>0</v>
      </c>
      <c r="CD1272" s="26">
        <f t="shared" si="5297"/>
        <v>1582.8</v>
      </c>
      <c r="CE1272" s="26">
        <f t="shared" si="5298"/>
        <v>0</v>
      </c>
      <c r="CF1272" s="26">
        <f t="shared" si="5299"/>
        <v>0</v>
      </c>
      <c r="CG1272" s="26">
        <f t="shared" si="5290"/>
        <v>0</v>
      </c>
      <c r="CH1272" s="26">
        <f t="shared" si="5291"/>
        <v>0</v>
      </c>
      <c r="CI1272" s="26">
        <f t="shared" si="5292"/>
        <v>0</v>
      </c>
      <c r="CJ1272" s="26">
        <f t="shared" si="5300"/>
        <v>1582.8</v>
      </c>
      <c r="CK1272" s="26">
        <f t="shared" si="5301"/>
        <v>0</v>
      </c>
      <c r="CL1272" s="26">
        <f t="shared" si="5302"/>
        <v>0</v>
      </c>
      <c r="CM1272" s="26">
        <f t="shared" si="5293"/>
        <v>0</v>
      </c>
      <c r="CN1272" s="26">
        <f t="shared" si="5294"/>
        <v>0</v>
      </c>
      <c r="CO1272" s="26">
        <f t="shared" si="5295"/>
        <v>0</v>
      </c>
      <c r="CP1272" s="26">
        <f t="shared" si="5303"/>
        <v>1582.8</v>
      </c>
      <c r="CQ1272" s="26">
        <f t="shared" si="5304"/>
        <v>0</v>
      </c>
      <c r="CR1272" s="26">
        <f t="shared" si="5305"/>
        <v>0</v>
      </c>
      <c r="CS1272" s="26">
        <f t="shared" si="5296"/>
        <v>0</v>
      </c>
      <c r="CT1272" s="19"/>
      <c r="CU1272" s="35"/>
      <c r="CY1272" s="1" t="s">
        <v>27</v>
      </c>
    </row>
    <row r="1273" spans="1:105" hidden="1" x14ac:dyDescent="0.3">
      <c r="A1273" s="36" t="s">
        <v>703</v>
      </c>
      <c r="B1273" s="17">
        <v>610</v>
      </c>
      <c r="C1273" s="16"/>
      <c r="D1273" s="16"/>
      <c r="E1273" s="34" t="s">
        <v>102</v>
      </c>
      <c r="F1273" s="26">
        <f t="shared" si="5250"/>
        <v>1582.8</v>
      </c>
      <c r="G1273" s="26">
        <f t="shared" si="5251"/>
        <v>0</v>
      </c>
      <c r="H1273" s="26">
        <f t="shared" si="5252"/>
        <v>0</v>
      </c>
      <c r="I1273" s="26">
        <f t="shared" si="5253"/>
        <v>0</v>
      </c>
      <c r="J1273" s="26">
        <f t="shared" si="5254"/>
        <v>0</v>
      </c>
      <c r="K1273" s="26">
        <f t="shared" si="5255"/>
        <v>0</v>
      </c>
      <c r="L1273" s="26">
        <f t="shared" si="5110"/>
        <v>1582.8</v>
      </c>
      <c r="M1273" s="26">
        <f t="shared" si="5111"/>
        <v>0</v>
      </c>
      <c r="N1273" s="26">
        <f t="shared" si="5112"/>
        <v>0</v>
      </c>
      <c r="O1273" s="26">
        <f t="shared" si="5256"/>
        <v>0</v>
      </c>
      <c r="P1273" s="26">
        <f t="shared" si="5257"/>
        <v>0</v>
      </c>
      <c r="Q1273" s="26">
        <f t="shared" si="5258"/>
        <v>0</v>
      </c>
      <c r="R1273" s="26">
        <f t="shared" si="5113"/>
        <v>1582.8</v>
      </c>
      <c r="S1273" s="26">
        <f t="shared" si="5114"/>
        <v>0</v>
      </c>
      <c r="T1273" s="26">
        <f t="shared" si="5115"/>
        <v>0</v>
      </c>
      <c r="U1273" s="26">
        <f t="shared" si="5259"/>
        <v>0</v>
      </c>
      <c r="V1273" s="26">
        <f t="shared" si="5260"/>
        <v>0</v>
      </c>
      <c r="W1273" s="26">
        <f t="shared" si="5261"/>
        <v>0</v>
      </c>
      <c r="X1273" s="26">
        <f t="shared" si="5116"/>
        <v>1582.8</v>
      </c>
      <c r="Y1273" s="26">
        <f t="shared" si="5117"/>
        <v>0</v>
      </c>
      <c r="Z1273" s="26">
        <f t="shared" si="5118"/>
        <v>0</v>
      </c>
      <c r="AA1273" s="26">
        <f t="shared" si="5262"/>
        <v>0</v>
      </c>
      <c r="AB1273" s="26">
        <f t="shared" si="5263"/>
        <v>0</v>
      </c>
      <c r="AC1273" s="26">
        <f t="shared" si="5264"/>
        <v>0</v>
      </c>
      <c r="AD1273" s="26">
        <f t="shared" si="5119"/>
        <v>1582.8</v>
      </c>
      <c r="AE1273" s="26">
        <f t="shared" si="5120"/>
        <v>0</v>
      </c>
      <c r="AF1273" s="26">
        <f t="shared" si="5121"/>
        <v>0</v>
      </c>
      <c r="AG1273" s="26">
        <f t="shared" si="5265"/>
        <v>0</v>
      </c>
      <c r="AH1273" s="26">
        <f t="shared" si="5266"/>
        <v>0</v>
      </c>
      <c r="AI1273" s="26">
        <f t="shared" si="5267"/>
        <v>0</v>
      </c>
      <c r="AJ1273" s="26">
        <f t="shared" si="5122"/>
        <v>1582.8</v>
      </c>
      <c r="AK1273" s="26">
        <f t="shared" si="5123"/>
        <v>0</v>
      </c>
      <c r="AL1273" s="26">
        <f t="shared" si="5124"/>
        <v>0</v>
      </c>
      <c r="AM1273" s="26">
        <f t="shared" si="5268"/>
        <v>0</v>
      </c>
      <c r="AN1273" s="26">
        <f t="shared" si="5269"/>
        <v>0</v>
      </c>
      <c r="AO1273" s="26">
        <f t="shared" si="5270"/>
        <v>0</v>
      </c>
      <c r="AP1273" s="26">
        <f t="shared" si="5125"/>
        <v>1582.8</v>
      </c>
      <c r="AQ1273" s="26">
        <f t="shared" si="5126"/>
        <v>0</v>
      </c>
      <c r="AR1273" s="26">
        <f t="shared" si="5127"/>
        <v>0</v>
      </c>
      <c r="AS1273" s="26">
        <f t="shared" si="5271"/>
        <v>0</v>
      </c>
      <c r="AT1273" s="26">
        <f t="shared" si="5272"/>
        <v>0</v>
      </c>
      <c r="AU1273" s="26">
        <f t="shared" si="5273"/>
        <v>0</v>
      </c>
      <c r="AV1273" s="26">
        <f t="shared" si="5128"/>
        <v>1582.8</v>
      </c>
      <c r="AW1273" s="26">
        <f t="shared" si="5129"/>
        <v>0</v>
      </c>
      <c r="AX1273" s="26">
        <f t="shared" si="5130"/>
        <v>0</v>
      </c>
      <c r="AY1273" s="26">
        <f t="shared" si="5274"/>
        <v>0</v>
      </c>
      <c r="AZ1273" s="26">
        <f t="shared" si="5275"/>
        <v>0</v>
      </c>
      <c r="BA1273" s="26">
        <f t="shared" si="5276"/>
        <v>0</v>
      </c>
      <c r="BB1273" s="26">
        <f t="shared" si="5131"/>
        <v>1582.8</v>
      </c>
      <c r="BC1273" s="26">
        <f t="shared" si="5132"/>
        <v>0</v>
      </c>
      <c r="BD1273" s="26">
        <f t="shared" si="5133"/>
        <v>0</v>
      </c>
      <c r="BE1273" s="26">
        <f t="shared" si="5277"/>
        <v>0</v>
      </c>
      <c r="BF1273" s="26">
        <f t="shared" si="5278"/>
        <v>0</v>
      </c>
      <c r="BG1273" s="26">
        <f t="shared" si="5279"/>
        <v>0</v>
      </c>
      <c r="BH1273" s="26">
        <f t="shared" si="5134"/>
        <v>1582.8</v>
      </c>
      <c r="BI1273" s="26">
        <f t="shared" si="5135"/>
        <v>0</v>
      </c>
      <c r="BJ1273" s="26">
        <f t="shared" si="5136"/>
        <v>0</v>
      </c>
      <c r="BK1273" s="26">
        <f t="shared" si="5280"/>
        <v>0</v>
      </c>
      <c r="BL1273" s="26">
        <f t="shared" si="5281"/>
        <v>0</v>
      </c>
      <c r="BM1273" s="26">
        <f t="shared" si="5282"/>
        <v>0</v>
      </c>
      <c r="BN1273" s="26">
        <f t="shared" si="5137"/>
        <v>1582.8</v>
      </c>
      <c r="BO1273" s="26">
        <f t="shared" si="5138"/>
        <v>0</v>
      </c>
      <c r="BP1273" s="26">
        <f t="shared" si="5139"/>
        <v>0</v>
      </c>
      <c r="BQ1273" s="26">
        <f t="shared" si="5283"/>
        <v>0</v>
      </c>
      <c r="BR1273" s="26">
        <f t="shared" si="5284"/>
        <v>0</v>
      </c>
      <c r="BS1273" s="26">
        <f t="shared" si="5140"/>
        <v>1582.8</v>
      </c>
      <c r="BT1273" s="26">
        <f t="shared" si="5141"/>
        <v>0</v>
      </c>
      <c r="BU1273" s="26">
        <f t="shared" si="5142"/>
        <v>0</v>
      </c>
      <c r="BV1273" s="26">
        <f t="shared" si="5285"/>
        <v>0</v>
      </c>
      <c r="BW1273" s="26">
        <f t="shared" si="5286"/>
        <v>0</v>
      </c>
      <c r="BX1273" s="26">
        <f t="shared" si="5143"/>
        <v>1582.8</v>
      </c>
      <c r="BY1273" s="26">
        <f t="shared" si="5144"/>
        <v>0</v>
      </c>
      <c r="BZ1273" s="26">
        <f t="shared" si="5145"/>
        <v>0</v>
      </c>
      <c r="CA1273" s="26">
        <f t="shared" si="5287"/>
        <v>0</v>
      </c>
      <c r="CB1273" s="26">
        <f t="shared" si="5288"/>
        <v>0</v>
      </c>
      <c r="CC1273" s="26">
        <f t="shared" si="5289"/>
        <v>0</v>
      </c>
      <c r="CD1273" s="26">
        <f t="shared" si="5297"/>
        <v>1582.8</v>
      </c>
      <c r="CE1273" s="26">
        <f t="shared" si="5298"/>
        <v>0</v>
      </c>
      <c r="CF1273" s="26">
        <f t="shared" si="5299"/>
        <v>0</v>
      </c>
      <c r="CG1273" s="26">
        <f t="shared" si="5290"/>
        <v>0</v>
      </c>
      <c r="CH1273" s="26">
        <f t="shared" si="5291"/>
        <v>0</v>
      </c>
      <c r="CI1273" s="26">
        <f t="shared" si="5292"/>
        <v>0</v>
      </c>
      <c r="CJ1273" s="26">
        <f t="shared" si="5300"/>
        <v>1582.8</v>
      </c>
      <c r="CK1273" s="26">
        <f t="shared" si="5301"/>
        <v>0</v>
      </c>
      <c r="CL1273" s="26">
        <f t="shared" si="5302"/>
        <v>0</v>
      </c>
      <c r="CM1273" s="26">
        <f t="shared" si="5293"/>
        <v>0</v>
      </c>
      <c r="CN1273" s="26">
        <f t="shared" si="5294"/>
        <v>0</v>
      </c>
      <c r="CO1273" s="26">
        <f t="shared" si="5295"/>
        <v>0</v>
      </c>
      <c r="CP1273" s="26">
        <f t="shared" si="5303"/>
        <v>1582.8</v>
      </c>
      <c r="CQ1273" s="26">
        <f t="shared" si="5304"/>
        <v>0</v>
      </c>
      <c r="CR1273" s="26">
        <f t="shared" si="5305"/>
        <v>0</v>
      </c>
      <c r="CS1273" s="26">
        <f t="shared" si="5296"/>
        <v>0</v>
      </c>
      <c r="CT1273" s="19"/>
      <c r="CU1273" s="35"/>
      <c r="CZ1273" s="1" t="s">
        <v>28</v>
      </c>
    </row>
    <row r="1274" spans="1:105" hidden="1" x14ac:dyDescent="0.3">
      <c r="A1274" s="36" t="s">
        <v>703</v>
      </c>
      <c r="B1274" s="17">
        <v>610</v>
      </c>
      <c r="C1274" s="16" t="s">
        <v>393</v>
      </c>
      <c r="D1274" s="16" t="s">
        <v>103</v>
      </c>
      <c r="E1274" s="34" t="s">
        <v>681</v>
      </c>
      <c r="F1274" s="26">
        <v>1582.8</v>
      </c>
      <c r="G1274" s="26"/>
      <c r="H1274" s="26"/>
      <c r="I1274" s="26"/>
      <c r="J1274" s="26"/>
      <c r="K1274" s="26"/>
      <c r="L1274" s="26">
        <f t="shared" si="5110"/>
        <v>1582.8</v>
      </c>
      <c r="M1274" s="26">
        <f t="shared" si="5111"/>
        <v>0</v>
      </c>
      <c r="N1274" s="26">
        <f t="shared" si="5112"/>
        <v>0</v>
      </c>
      <c r="O1274" s="26"/>
      <c r="P1274" s="26"/>
      <c r="Q1274" s="26"/>
      <c r="R1274" s="26">
        <f t="shared" si="5113"/>
        <v>1582.8</v>
      </c>
      <c r="S1274" s="26">
        <f t="shared" si="5114"/>
        <v>0</v>
      </c>
      <c r="T1274" s="26">
        <f t="shared" si="5115"/>
        <v>0</v>
      </c>
      <c r="U1274" s="26"/>
      <c r="V1274" s="26"/>
      <c r="W1274" s="26"/>
      <c r="X1274" s="26">
        <f t="shared" si="5116"/>
        <v>1582.8</v>
      </c>
      <c r="Y1274" s="26">
        <f t="shared" si="5117"/>
        <v>0</v>
      </c>
      <c r="Z1274" s="26">
        <f t="shared" si="5118"/>
        <v>0</v>
      </c>
      <c r="AA1274" s="26"/>
      <c r="AB1274" s="26"/>
      <c r="AC1274" s="26"/>
      <c r="AD1274" s="26">
        <f t="shared" si="5119"/>
        <v>1582.8</v>
      </c>
      <c r="AE1274" s="26">
        <f t="shared" si="5120"/>
        <v>0</v>
      </c>
      <c r="AF1274" s="26">
        <f t="shared" si="5121"/>
        <v>0</v>
      </c>
      <c r="AG1274" s="26"/>
      <c r="AH1274" s="26"/>
      <c r="AI1274" s="26"/>
      <c r="AJ1274" s="26">
        <f t="shared" si="5122"/>
        <v>1582.8</v>
      </c>
      <c r="AK1274" s="26">
        <f t="shared" si="5123"/>
        <v>0</v>
      </c>
      <c r="AL1274" s="26">
        <f t="shared" si="5124"/>
        <v>0</v>
      </c>
      <c r="AM1274" s="26"/>
      <c r="AN1274" s="26"/>
      <c r="AO1274" s="26"/>
      <c r="AP1274" s="26">
        <f t="shared" si="5125"/>
        <v>1582.8</v>
      </c>
      <c r="AQ1274" s="26">
        <f t="shared" si="5126"/>
        <v>0</v>
      </c>
      <c r="AR1274" s="26">
        <f t="shared" si="5127"/>
        <v>0</v>
      </c>
      <c r="AS1274" s="26"/>
      <c r="AT1274" s="26"/>
      <c r="AU1274" s="26"/>
      <c r="AV1274" s="26">
        <f t="shared" si="5128"/>
        <v>1582.8</v>
      </c>
      <c r="AW1274" s="26">
        <f t="shared" si="5129"/>
        <v>0</v>
      </c>
      <c r="AX1274" s="26">
        <f t="shared" si="5130"/>
        <v>0</v>
      </c>
      <c r="AY1274" s="26"/>
      <c r="AZ1274" s="26"/>
      <c r="BA1274" s="26"/>
      <c r="BB1274" s="26">
        <f t="shared" si="5131"/>
        <v>1582.8</v>
      </c>
      <c r="BC1274" s="26">
        <f t="shared" si="5132"/>
        <v>0</v>
      </c>
      <c r="BD1274" s="26">
        <f t="shared" si="5133"/>
        <v>0</v>
      </c>
      <c r="BE1274" s="26"/>
      <c r="BF1274" s="26"/>
      <c r="BG1274" s="26"/>
      <c r="BH1274" s="26">
        <f t="shared" si="5134"/>
        <v>1582.8</v>
      </c>
      <c r="BI1274" s="26">
        <f t="shared" si="5135"/>
        <v>0</v>
      </c>
      <c r="BJ1274" s="26">
        <f t="shared" si="5136"/>
        <v>0</v>
      </c>
      <c r="BK1274" s="26"/>
      <c r="BL1274" s="26"/>
      <c r="BM1274" s="26"/>
      <c r="BN1274" s="26">
        <f t="shared" si="5137"/>
        <v>1582.8</v>
      </c>
      <c r="BO1274" s="26">
        <f t="shared" si="5138"/>
        <v>0</v>
      </c>
      <c r="BP1274" s="26">
        <f t="shared" si="5139"/>
        <v>0</v>
      </c>
      <c r="BQ1274" s="26"/>
      <c r="BR1274" s="26"/>
      <c r="BS1274" s="26">
        <f t="shared" si="5140"/>
        <v>1582.8</v>
      </c>
      <c r="BT1274" s="26">
        <f t="shared" si="5141"/>
        <v>0</v>
      </c>
      <c r="BU1274" s="26">
        <f t="shared" si="5142"/>
        <v>0</v>
      </c>
      <c r="BV1274" s="26"/>
      <c r="BW1274" s="26"/>
      <c r="BX1274" s="26">
        <f t="shared" si="5143"/>
        <v>1582.8</v>
      </c>
      <c r="BY1274" s="26">
        <f t="shared" si="5144"/>
        <v>0</v>
      </c>
      <c r="BZ1274" s="26">
        <f t="shared" si="5145"/>
        <v>0</v>
      </c>
      <c r="CA1274" s="26"/>
      <c r="CB1274" s="26"/>
      <c r="CC1274" s="26"/>
      <c r="CD1274" s="26">
        <f t="shared" si="5297"/>
        <v>1582.8</v>
      </c>
      <c r="CE1274" s="26">
        <f t="shared" si="5298"/>
        <v>0</v>
      </c>
      <c r="CF1274" s="26">
        <f t="shared" si="5299"/>
        <v>0</v>
      </c>
      <c r="CG1274" s="26"/>
      <c r="CH1274" s="26"/>
      <c r="CI1274" s="26"/>
      <c r="CJ1274" s="26">
        <f t="shared" si="5300"/>
        <v>1582.8</v>
      </c>
      <c r="CK1274" s="26">
        <f t="shared" si="5301"/>
        <v>0</v>
      </c>
      <c r="CL1274" s="26">
        <f t="shared" si="5302"/>
        <v>0</v>
      </c>
      <c r="CM1274" s="26"/>
      <c r="CN1274" s="26"/>
      <c r="CO1274" s="26"/>
      <c r="CP1274" s="26">
        <f t="shared" si="5303"/>
        <v>1582.8</v>
      </c>
      <c r="CQ1274" s="26">
        <f t="shared" si="5304"/>
        <v>0</v>
      </c>
      <c r="CR1274" s="26">
        <f t="shared" si="5305"/>
        <v>0</v>
      </c>
      <c r="CS1274" s="26"/>
      <c r="CT1274" s="19"/>
      <c r="CU1274" s="35"/>
    </row>
    <row r="1275" spans="1:105" ht="31.2" hidden="1" x14ac:dyDescent="0.3">
      <c r="A1275" s="36" t="s">
        <v>704</v>
      </c>
      <c r="B1275" s="17"/>
      <c r="C1275" s="16"/>
      <c r="D1275" s="16"/>
      <c r="E1275" s="34" t="s">
        <v>705</v>
      </c>
      <c r="F1275" s="26">
        <f t="shared" si="5250"/>
        <v>26440.1</v>
      </c>
      <c r="G1275" s="26">
        <f t="shared" si="5251"/>
        <v>14097.6</v>
      </c>
      <c r="H1275" s="26">
        <f t="shared" si="5252"/>
        <v>13119.3</v>
      </c>
      <c r="I1275" s="26">
        <f t="shared" si="5253"/>
        <v>-12920.5</v>
      </c>
      <c r="J1275" s="26">
        <f t="shared" si="5254"/>
        <v>0</v>
      </c>
      <c r="K1275" s="26">
        <f t="shared" si="5255"/>
        <v>0</v>
      </c>
      <c r="L1275" s="26">
        <f t="shared" si="5110"/>
        <v>13519.599999999999</v>
      </c>
      <c r="M1275" s="26">
        <f t="shared" si="5111"/>
        <v>14097.6</v>
      </c>
      <c r="N1275" s="26">
        <f t="shared" si="5112"/>
        <v>13119.3</v>
      </c>
      <c r="O1275" s="26">
        <f t="shared" si="5256"/>
        <v>0</v>
      </c>
      <c r="P1275" s="26">
        <f t="shared" si="5257"/>
        <v>0</v>
      </c>
      <c r="Q1275" s="26">
        <f t="shared" si="5258"/>
        <v>0</v>
      </c>
      <c r="R1275" s="26">
        <f t="shared" si="5113"/>
        <v>13519.599999999999</v>
      </c>
      <c r="S1275" s="26">
        <f t="shared" si="5114"/>
        <v>14097.6</v>
      </c>
      <c r="T1275" s="26">
        <f t="shared" si="5115"/>
        <v>13119.3</v>
      </c>
      <c r="U1275" s="26">
        <f t="shared" si="5259"/>
        <v>0</v>
      </c>
      <c r="V1275" s="26">
        <f t="shared" si="5260"/>
        <v>0</v>
      </c>
      <c r="W1275" s="26">
        <f t="shared" si="5261"/>
        <v>0</v>
      </c>
      <c r="X1275" s="26">
        <f t="shared" si="5116"/>
        <v>13519.599999999999</v>
      </c>
      <c r="Y1275" s="26">
        <f t="shared" si="5117"/>
        <v>14097.6</v>
      </c>
      <c r="Z1275" s="26">
        <f t="shared" si="5118"/>
        <v>13119.3</v>
      </c>
      <c r="AA1275" s="26">
        <f t="shared" si="5262"/>
        <v>0</v>
      </c>
      <c r="AB1275" s="26">
        <f t="shared" si="5263"/>
        <v>0</v>
      </c>
      <c r="AC1275" s="26">
        <f t="shared" si="5264"/>
        <v>0</v>
      </c>
      <c r="AD1275" s="26">
        <f t="shared" si="5119"/>
        <v>13519.599999999999</v>
      </c>
      <c r="AE1275" s="26">
        <f t="shared" si="5120"/>
        <v>14097.6</v>
      </c>
      <c r="AF1275" s="26">
        <f t="shared" si="5121"/>
        <v>13119.3</v>
      </c>
      <c r="AG1275" s="26">
        <f t="shared" si="5265"/>
        <v>0</v>
      </c>
      <c r="AH1275" s="26">
        <f t="shared" si="5266"/>
        <v>0</v>
      </c>
      <c r="AI1275" s="26">
        <f t="shared" si="5267"/>
        <v>0</v>
      </c>
      <c r="AJ1275" s="26">
        <f t="shared" si="5122"/>
        <v>13519.599999999999</v>
      </c>
      <c r="AK1275" s="26">
        <f t="shared" si="5123"/>
        <v>14097.6</v>
      </c>
      <c r="AL1275" s="26">
        <f t="shared" si="5124"/>
        <v>13119.3</v>
      </c>
      <c r="AM1275" s="26">
        <f t="shared" si="5268"/>
        <v>0</v>
      </c>
      <c r="AN1275" s="26">
        <f t="shared" si="5269"/>
        <v>0</v>
      </c>
      <c r="AO1275" s="26">
        <f t="shared" si="5270"/>
        <v>0</v>
      </c>
      <c r="AP1275" s="26">
        <f t="shared" si="5125"/>
        <v>13519.599999999999</v>
      </c>
      <c r="AQ1275" s="26">
        <f t="shared" si="5126"/>
        <v>14097.6</v>
      </c>
      <c r="AR1275" s="26">
        <f t="shared" si="5127"/>
        <v>13119.3</v>
      </c>
      <c r="AS1275" s="26">
        <f t="shared" si="5271"/>
        <v>0</v>
      </c>
      <c r="AT1275" s="26">
        <f t="shared" si="5272"/>
        <v>0</v>
      </c>
      <c r="AU1275" s="26">
        <f t="shared" si="5273"/>
        <v>0</v>
      </c>
      <c r="AV1275" s="26">
        <f t="shared" si="5128"/>
        <v>13519.599999999999</v>
      </c>
      <c r="AW1275" s="26">
        <f t="shared" si="5129"/>
        <v>14097.6</v>
      </c>
      <c r="AX1275" s="26">
        <f t="shared" si="5130"/>
        <v>13119.3</v>
      </c>
      <c r="AY1275" s="26">
        <f t="shared" si="5274"/>
        <v>0</v>
      </c>
      <c r="AZ1275" s="26">
        <f t="shared" si="5275"/>
        <v>0</v>
      </c>
      <c r="BA1275" s="26">
        <f t="shared" si="5276"/>
        <v>0</v>
      </c>
      <c r="BB1275" s="26">
        <f t="shared" si="5131"/>
        <v>13519.599999999999</v>
      </c>
      <c r="BC1275" s="26">
        <f t="shared" si="5132"/>
        <v>14097.6</v>
      </c>
      <c r="BD1275" s="26">
        <f t="shared" si="5133"/>
        <v>13119.3</v>
      </c>
      <c r="BE1275" s="26">
        <f t="shared" si="5277"/>
        <v>0</v>
      </c>
      <c r="BF1275" s="26">
        <f t="shared" si="5278"/>
        <v>0</v>
      </c>
      <c r="BG1275" s="26">
        <f t="shared" si="5279"/>
        <v>0</v>
      </c>
      <c r="BH1275" s="26">
        <f t="shared" si="5134"/>
        <v>13519.599999999999</v>
      </c>
      <c r="BI1275" s="26">
        <f t="shared" si="5135"/>
        <v>14097.6</v>
      </c>
      <c r="BJ1275" s="26">
        <f t="shared" si="5136"/>
        <v>13119.3</v>
      </c>
      <c r="BK1275" s="26">
        <f t="shared" si="5280"/>
        <v>0</v>
      </c>
      <c r="BL1275" s="26">
        <f t="shared" si="5281"/>
        <v>0</v>
      </c>
      <c r="BM1275" s="26">
        <f t="shared" si="5282"/>
        <v>0</v>
      </c>
      <c r="BN1275" s="26">
        <f t="shared" si="5137"/>
        <v>13519.599999999999</v>
      </c>
      <c r="BO1275" s="26">
        <f t="shared" si="5138"/>
        <v>14097.6</v>
      </c>
      <c r="BP1275" s="26">
        <f t="shared" si="5139"/>
        <v>13119.3</v>
      </c>
      <c r="BQ1275" s="26">
        <f t="shared" si="5283"/>
        <v>0</v>
      </c>
      <c r="BR1275" s="26">
        <f t="shared" si="5284"/>
        <v>0</v>
      </c>
      <c r="BS1275" s="26">
        <f t="shared" si="5140"/>
        <v>13519.599999999999</v>
      </c>
      <c r="BT1275" s="26">
        <f t="shared" si="5141"/>
        <v>14097.6</v>
      </c>
      <c r="BU1275" s="26">
        <f t="shared" si="5142"/>
        <v>13119.3</v>
      </c>
      <c r="BV1275" s="26">
        <f t="shared" si="5285"/>
        <v>0</v>
      </c>
      <c r="BW1275" s="26">
        <f t="shared" si="5286"/>
        <v>0</v>
      </c>
      <c r="BX1275" s="26">
        <f t="shared" si="5143"/>
        <v>13519.599999999999</v>
      </c>
      <c r="BY1275" s="26">
        <f t="shared" si="5144"/>
        <v>14097.6</v>
      </c>
      <c r="BZ1275" s="26">
        <f t="shared" si="5145"/>
        <v>13119.3</v>
      </c>
      <c r="CA1275" s="26">
        <f t="shared" si="5287"/>
        <v>0</v>
      </c>
      <c r="CB1275" s="26">
        <f t="shared" si="5288"/>
        <v>0</v>
      </c>
      <c r="CC1275" s="26">
        <f t="shared" si="5289"/>
        <v>0</v>
      </c>
      <c r="CD1275" s="26">
        <f t="shared" si="5297"/>
        <v>13519.599999999999</v>
      </c>
      <c r="CE1275" s="26">
        <f t="shared" si="5298"/>
        <v>14097.6</v>
      </c>
      <c r="CF1275" s="26">
        <f t="shared" si="5299"/>
        <v>13119.3</v>
      </c>
      <c r="CG1275" s="26">
        <f t="shared" si="5290"/>
        <v>0</v>
      </c>
      <c r="CH1275" s="26">
        <f t="shared" si="5291"/>
        <v>0</v>
      </c>
      <c r="CI1275" s="26">
        <f t="shared" si="5292"/>
        <v>0</v>
      </c>
      <c r="CJ1275" s="26">
        <f t="shared" si="5300"/>
        <v>13519.599999999999</v>
      </c>
      <c r="CK1275" s="26">
        <f t="shared" si="5301"/>
        <v>14097.6</v>
      </c>
      <c r="CL1275" s="26">
        <f t="shared" si="5302"/>
        <v>13119.3</v>
      </c>
      <c r="CM1275" s="26">
        <f t="shared" si="5293"/>
        <v>0</v>
      </c>
      <c r="CN1275" s="26">
        <f t="shared" si="5294"/>
        <v>0</v>
      </c>
      <c r="CO1275" s="26">
        <f t="shared" si="5295"/>
        <v>0</v>
      </c>
      <c r="CP1275" s="26">
        <f t="shared" si="5303"/>
        <v>13519.599999999999</v>
      </c>
      <c r="CQ1275" s="26">
        <f t="shared" si="5304"/>
        <v>14097.6</v>
      </c>
      <c r="CR1275" s="26">
        <f t="shared" si="5305"/>
        <v>13119.3</v>
      </c>
      <c r="CS1275" s="26">
        <f t="shared" si="5296"/>
        <v>0</v>
      </c>
      <c r="CT1275" s="19"/>
      <c r="CU1275" s="35"/>
      <c r="DA1275" s="1" t="s">
        <v>29</v>
      </c>
    </row>
    <row r="1276" spans="1:105" ht="31.2" hidden="1" x14ac:dyDescent="0.3">
      <c r="A1276" s="36" t="s">
        <v>704</v>
      </c>
      <c r="B1276" s="17">
        <v>200</v>
      </c>
      <c r="C1276" s="16"/>
      <c r="D1276" s="16"/>
      <c r="E1276" s="34" t="s">
        <v>38</v>
      </c>
      <c r="F1276" s="26">
        <f t="shared" si="5250"/>
        <v>26440.1</v>
      </c>
      <c r="G1276" s="26">
        <f t="shared" si="5251"/>
        <v>14097.6</v>
      </c>
      <c r="H1276" s="26">
        <f t="shared" si="5252"/>
        <v>13119.3</v>
      </c>
      <c r="I1276" s="26">
        <f t="shared" si="5253"/>
        <v>-12920.5</v>
      </c>
      <c r="J1276" s="26">
        <f t="shared" si="5254"/>
        <v>0</v>
      </c>
      <c r="K1276" s="26">
        <f t="shared" si="5255"/>
        <v>0</v>
      </c>
      <c r="L1276" s="26">
        <f t="shared" si="5110"/>
        <v>13519.599999999999</v>
      </c>
      <c r="M1276" s="26">
        <f t="shared" si="5111"/>
        <v>14097.6</v>
      </c>
      <c r="N1276" s="26">
        <f t="shared" si="5112"/>
        <v>13119.3</v>
      </c>
      <c r="O1276" s="26">
        <f t="shared" si="5256"/>
        <v>0</v>
      </c>
      <c r="P1276" s="26">
        <f t="shared" si="5257"/>
        <v>0</v>
      </c>
      <c r="Q1276" s="26">
        <f t="shared" si="5258"/>
        <v>0</v>
      </c>
      <c r="R1276" s="26">
        <f t="shared" si="5113"/>
        <v>13519.599999999999</v>
      </c>
      <c r="S1276" s="26">
        <f t="shared" si="5114"/>
        <v>14097.6</v>
      </c>
      <c r="T1276" s="26">
        <f t="shared" si="5115"/>
        <v>13119.3</v>
      </c>
      <c r="U1276" s="26">
        <f t="shared" si="5259"/>
        <v>0</v>
      </c>
      <c r="V1276" s="26">
        <f t="shared" si="5260"/>
        <v>0</v>
      </c>
      <c r="W1276" s="26">
        <f t="shared" si="5261"/>
        <v>0</v>
      </c>
      <c r="X1276" s="26">
        <f t="shared" si="5116"/>
        <v>13519.599999999999</v>
      </c>
      <c r="Y1276" s="26">
        <f t="shared" si="5117"/>
        <v>14097.6</v>
      </c>
      <c r="Z1276" s="26">
        <f t="shared" si="5118"/>
        <v>13119.3</v>
      </c>
      <c r="AA1276" s="26">
        <f t="shared" si="5262"/>
        <v>0</v>
      </c>
      <c r="AB1276" s="26">
        <f t="shared" si="5263"/>
        <v>0</v>
      </c>
      <c r="AC1276" s="26">
        <f t="shared" si="5264"/>
        <v>0</v>
      </c>
      <c r="AD1276" s="26">
        <f t="shared" si="5119"/>
        <v>13519.599999999999</v>
      </c>
      <c r="AE1276" s="26">
        <f t="shared" si="5120"/>
        <v>14097.6</v>
      </c>
      <c r="AF1276" s="26">
        <f t="shared" si="5121"/>
        <v>13119.3</v>
      </c>
      <c r="AG1276" s="26">
        <f t="shared" si="5265"/>
        <v>0</v>
      </c>
      <c r="AH1276" s="26">
        <f t="shared" si="5266"/>
        <v>0</v>
      </c>
      <c r="AI1276" s="26">
        <f t="shared" si="5267"/>
        <v>0</v>
      </c>
      <c r="AJ1276" s="26">
        <f t="shared" si="5122"/>
        <v>13519.599999999999</v>
      </c>
      <c r="AK1276" s="26">
        <f t="shared" si="5123"/>
        <v>14097.6</v>
      </c>
      <c r="AL1276" s="26">
        <f t="shared" si="5124"/>
        <v>13119.3</v>
      </c>
      <c r="AM1276" s="26">
        <f t="shared" si="5268"/>
        <v>0</v>
      </c>
      <c r="AN1276" s="26">
        <f t="shared" si="5269"/>
        <v>0</v>
      </c>
      <c r="AO1276" s="26">
        <f t="shared" si="5270"/>
        <v>0</v>
      </c>
      <c r="AP1276" s="26">
        <f t="shared" si="5125"/>
        <v>13519.599999999999</v>
      </c>
      <c r="AQ1276" s="26">
        <f t="shared" si="5126"/>
        <v>14097.6</v>
      </c>
      <c r="AR1276" s="26">
        <f t="shared" si="5127"/>
        <v>13119.3</v>
      </c>
      <c r="AS1276" s="26">
        <f t="shared" si="5271"/>
        <v>0</v>
      </c>
      <c r="AT1276" s="26">
        <f t="shared" si="5272"/>
        <v>0</v>
      </c>
      <c r="AU1276" s="26">
        <f t="shared" si="5273"/>
        <v>0</v>
      </c>
      <c r="AV1276" s="26">
        <f t="shared" si="5128"/>
        <v>13519.599999999999</v>
      </c>
      <c r="AW1276" s="26">
        <f t="shared" si="5129"/>
        <v>14097.6</v>
      </c>
      <c r="AX1276" s="26">
        <f t="shared" si="5130"/>
        <v>13119.3</v>
      </c>
      <c r="AY1276" s="26">
        <f t="shared" si="5274"/>
        <v>0</v>
      </c>
      <c r="AZ1276" s="26">
        <f t="shared" si="5275"/>
        <v>0</v>
      </c>
      <c r="BA1276" s="26">
        <f t="shared" si="5276"/>
        <v>0</v>
      </c>
      <c r="BB1276" s="26">
        <f t="shared" si="5131"/>
        <v>13519.599999999999</v>
      </c>
      <c r="BC1276" s="26">
        <f t="shared" si="5132"/>
        <v>14097.6</v>
      </c>
      <c r="BD1276" s="26">
        <f t="shared" si="5133"/>
        <v>13119.3</v>
      </c>
      <c r="BE1276" s="26">
        <f t="shared" si="5277"/>
        <v>0</v>
      </c>
      <c r="BF1276" s="26">
        <f t="shared" si="5278"/>
        <v>0</v>
      </c>
      <c r="BG1276" s="26">
        <f t="shared" si="5279"/>
        <v>0</v>
      </c>
      <c r="BH1276" s="26">
        <f t="shared" si="5134"/>
        <v>13519.599999999999</v>
      </c>
      <c r="BI1276" s="26">
        <f t="shared" si="5135"/>
        <v>14097.6</v>
      </c>
      <c r="BJ1276" s="26">
        <f t="shared" si="5136"/>
        <v>13119.3</v>
      </c>
      <c r="BK1276" s="26">
        <f t="shared" si="5280"/>
        <v>0</v>
      </c>
      <c r="BL1276" s="26">
        <f t="shared" si="5281"/>
        <v>0</v>
      </c>
      <c r="BM1276" s="26">
        <f t="shared" si="5282"/>
        <v>0</v>
      </c>
      <c r="BN1276" s="26">
        <f t="shared" si="5137"/>
        <v>13519.599999999999</v>
      </c>
      <c r="BO1276" s="26">
        <f t="shared" si="5138"/>
        <v>14097.6</v>
      </c>
      <c r="BP1276" s="26">
        <f t="shared" si="5139"/>
        <v>13119.3</v>
      </c>
      <c r="BQ1276" s="26">
        <f t="shared" si="5283"/>
        <v>0</v>
      </c>
      <c r="BR1276" s="26">
        <f t="shared" si="5284"/>
        <v>0</v>
      </c>
      <c r="BS1276" s="26">
        <f t="shared" si="5140"/>
        <v>13519.599999999999</v>
      </c>
      <c r="BT1276" s="26">
        <f t="shared" si="5141"/>
        <v>14097.6</v>
      </c>
      <c r="BU1276" s="26">
        <f t="shared" si="5142"/>
        <v>13119.3</v>
      </c>
      <c r="BV1276" s="26">
        <f t="shared" si="5285"/>
        <v>0</v>
      </c>
      <c r="BW1276" s="26">
        <f t="shared" si="5286"/>
        <v>0</v>
      </c>
      <c r="BX1276" s="26">
        <f t="shared" si="5143"/>
        <v>13519.599999999999</v>
      </c>
      <c r="BY1276" s="26">
        <f t="shared" si="5144"/>
        <v>14097.6</v>
      </c>
      <c r="BZ1276" s="26">
        <f t="shared" si="5145"/>
        <v>13119.3</v>
      </c>
      <c r="CA1276" s="26">
        <f t="shared" si="5287"/>
        <v>0</v>
      </c>
      <c r="CB1276" s="26">
        <f t="shared" si="5288"/>
        <v>0</v>
      </c>
      <c r="CC1276" s="26">
        <f t="shared" si="5289"/>
        <v>0</v>
      </c>
      <c r="CD1276" s="26">
        <f t="shared" si="5297"/>
        <v>13519.599999999999</v>
      </c>
      <c r="CE1276" s="26">
        <f t="shared" si="5298"/>
        <v>14097.6</v>
      </c>
      <c r="CF1276" s="26">
        <f t="shared" si="5299"/>
        <v>13119.3</v>
      </c>
      <c r="CG1276" s="26">
        <f t="shared" si="5290"/>
        <v>0</v>
      </c>
      <c r="CH1276" s="26">
        <f t="shared" si="5291"/>
        <v>0</v>
      </c>
      <c r="CI1276" s="26">
        <f t="shared" si="5292"/>
        <v>0</v>
      </c>
      <c r="CJ1276" s="26">
        <f t="shared" si="5300"/>
        <v>13519.599999999999</v>
      </c>
      <c r="CK1276" s="26">
        <f t="shared" si="5301"/>
        <v>14097.6</v>
      </c>
      <c r="CL1276" s="26">
        <f t="shared" si="5302"/>
        <v>13119.3</v>
      </c>
      <c r="CM1276" s="26">
        <f t="shared" si="5293"/>
        <v>0</v>
      </c>
      <c r="CN1276" s="26">
        <f t="shared" si="5294"/>
        <v>0</v>
      </c>
      <c r="CO1276" s="26">
        <f t="shared" si="5295"/>
        <v>0</v>
      </c>
      <c r="CP1276" s="26">
        <f t="shared" si="5303"/>
        <v>13519.599999999999</v>
      </c>
      <c r="CQ1276" s="26">
        <f t="shared" si="5304"/>
        <v>14097.6</v>
      </c>
      <c r="CR1276" s="26">
        <f t="shared" si="5305"/>
        <v>13119.3</v>
      </c>
      <c r="CS1276" s="26">
        <f t="shared" si="5296"/>
        <v>0</v>
      </c>
      <c r="CT1276" s="19"/>
      <c r="CU1276" s="35"/>
      <c r="CY1276" s="1" t="s">
        <v>27</v>
      </c>
    </row>
    <row r="1277" spans="1:105" ht="46.8" hidden="1" x14ac:dyDescent="0.3">
      <c r="A1277" s="36" t="s">
        <v>704</v>
      </c>
      <c r="B1277" s="17">
        <v>240</v>
      </c>
      <c r="C1277" s="16"/>
      <c r="D1277" s="16"/>
      <c r="E1277" s="34" t="s">
        <v>39</v>
      </c>
      <c r="F1277" s="26">
        <f t="shared" si="5250"/>
        <v>26440.1</v>
      </c>
      <c r="G1277" s="26">
        <f t="shared" si="5251"/>
        <v>14097.6</v>
      </c>
      <c r="H1277" s="26">
        <f t="shared" si="5252"/>
        <v>13119.3</v>
      </c>
      <c r="I1277" s="26">
        <f t="shared" si="5253"/>
        <v>-12920.5</v>
      </c>
      <c r="J1277" s="26">
        <f t="shared" si="5254"/>
        <v>0</v>
      </c>
      <c r="K1277" s="26">
        <f t="shared" si="5255"/>
        <v>0</v>
      </c>
      <c r="L1277" s="26">
        <f t="shared" si="5110"/>
        <v>13519.599999999999</v>
      </c>
      <c r="M1277" s="26">
        <f t="shared" si="5111"/>
        <v>14097.6</v>
      </c>
      <c r="N1277" s="26">
        <f t="shared" si="5112"/>
        <v>13119.3</v>
      </c>
      <c r="O1277" s="26">
        <f t="shared" si="5256"/>
        <v>0</v>
      </c>
      <c r="P1277" s="26">
        <f t="shared" si="5257"/>
        <v>0</v>
      </c>
      <c r="Q1277" s="26">
        <f t="shared" si="5258"/>
        <v>0</v>
      </c>
      <c r="R1277" s="26">
        <f t="shared" si="5113"/>
        <v>13519.599999999999</v>
      </c>
      <c r="S1277" s="26">
        <f t="shared" si="5114"/>
        <v>14097.6</v>
      </c>
      <c r="T1277" s="26">
        <f t="shared" si="5115"/>
        <v>13119.3</v>
      </c>
      <c r="U1277" s="26">
        <f t="shared" si="5259"/>
        <v>0</v>
      </c>
      <c r="V1277" s="26">
        <f t="shared" si="5260"/>
        <v>0</v>
      </c>
      <c r="W1277" s="26">
        <f t="shared" si="5261"/>
        <v>0</v>
      </c>
      <c r="X1277" s="26">
        <f t="shared" si="5116"/>
        <v>13519.599999999999</v>
      </c>
      <c r="Y1277" s="26">
        <f t="shared" si="5117"/>
        <v>14097.6</v>
      </c>
      <c r="Z1277" s="26">
        <f t="shared" si="5118"/>
        <v>13119.3</v>
      </c>
      <c r="AA1277" s="26">
        <f t="shared" si="5262"/>
        <v>0</v>
      </c>
      <c r="AB1277" s="26">
        <f t="shared" si="5263"/>
        <v>0</v>
      </c>
      <c r="AC1277" s="26">
        <f t="shared" si="5264"/>
        <v>0</v>
      </c>
      <c r="AD1277" s="26">
        <f t="shared" si="5119"/>
        <v>13519.599999999999</v>
      </c>
      <c r="AE1277" s="26">
        <f t="shared" si="5120"/>
        <v>14097.6</v>
      </c>
      <c r="AF1277" s="26">
        <f t="shared" si="5121"/>
        <v>13119.3</v>
      </c>
      <c r="AG1277" s="26">
        <f t="shared" si="5265"/>
        <v>0</v>
      </c>
      <c r="AH1277" s="26">
        <f t="shared" si="5266"/>
        <v>0</v>
      </c>
      <c r="AI1277" s="26">
        <f t="shared" si="5267"/>
        <v>0</v>
      </c>
      <c r="AJ1277" s="26">
        <f t="shared" si="5122"/>
        <v>13519.599999999999</v>
      </c>
      <c r="AK1277" s="26">
        <f t="shared" si="5123"/>
        <v>14097.6</v>
      </c>
      <c r="AL1277" s="26">
        <f t="shared" si="5124"/>
        <v>13119.3</v>
      </c>
      <c r="AM1277" s="26">
        <f t="shared" si="5268"/>
        <v>0</v>
      </c>
      <c r="AN1277" s="26">
        <f t="shared" si="5269"/>
        <v>0</v>
      </c>
      <c r="AO1277" s="26">
        <f t="shared" si="5270"/>
        <v>0</v>
      </c>
      <c r="AP1277" s="26">
        <f t="shared" si="5125"/>
        <v>13519.599999999999</v>
      </c>
      <c r="AQ1277" s="26">
        <f t="shared" si="5126"/>
        <v>14097.6</v>
      </c>
      <c r="AR1277" s="26">
        <f t="shared" si="5127"/>
        <v>13119.3</v>
      </c>
      <c r="AS1277" s="26">
        <f t="shared" si="5271"/>
        <v>0</v>
      </c>
      <c r="AT1277" s="26">
        <f t="shared" si="5272"/>
        <v>0</v>
      </c>
      <c r="AU1277" s="26">
        <f t="shared" si="5273"/>
        <v>0</v>
      </c>
      <c r="AV1277" s="26">
        <f t="shared" si="5128"/>
        <v>13519.599999999999</v>
      </c>
      <c r="AW1277" s="26">
        <f t="shared" si="5129"/>
        <v>14097.6</v>
      </c>
      <c r="AX1277" s="26">
        <f t="shared" si="5130"/>
        <v>13119.3</v>
      </c>
      <c r="AY1277" s="26">
        <f t="shared" si="5274"/>
        <v>0</v>
      </c>
      <c r="AZ1277" s="26">
        <f t="shared" si="5275"/>
        <v>0</v>
      </c>
      <c r="BA1277" s="26">
        <f t="shared" si="5276"/>
        <v>0</v>
      </c>
      <c r="BB1277" s="26">
        <f t="shared" si="5131"/>
        <v>13519.599999999999</v>
      </c>
      <c r="BC1277" s="26">
        <f t="shared" si="5132"/>
        <v>14097.6</v>
      </c>
      <c r="BD1277" s="26">
        <f t="shared" si="5133"/>
        <v>13119.3</v>
      </c>
      <c r="BE1277" s="26">
        <f t="shared" si="5277"/>
        <v>0</v>
      </c>
      <c r="BF1277" s="26">
        <f t="shared" si="5278"/>
        <v>0</v>
      </c>
      <c r="BG1277" s="26">
        <f t="shared" si="5279"/>
        <v>0</v>
      </c>
      <c r="BH1277" s="26">
        <f t="shared" si="5134"/>
        <v>13519.599999999999</v>
      </c>
      <c r="BI1277" s="26">
        <f t="shared" si="5135"/>
        <v>14097.6</v>
      </c>
      <c r="BJ1277" s="26">
        <f t="shared" si="5136"/>
        <v>13119.3</v>
      </c>
      <c r="BK1277" s="26">
        <f t="shared" si="5280"/>
        <v>0</v>
      </c>
      <c r="BL1277" s="26">
        <f t="shared" si="5281"/>
        <v>0</v>
      </c>
      <c r="BM1277" s="26">
        <f t="shared" si="5282"/>
        <v>0</v>
      </c>
      <c r="BN1277" s="26">
        <f t="shared" si="5137"/>
        <v>13519.599999999999</v>
      </c>
      <c r="BO1277" s="26">
        <f t="shared" si="5138"/>
        <v>14097.6</v>
      </c>
      <c r="BP1277" s="26">
        <f t="shared" si="5139"/>
        <v>13119.3</v>
      </c>
      <c r="BQ1277" s="26">
        <f t="shared" si="5283"/>
        <v>0</v>
      </c>
      <c r="BR1277" s="26">
        <f t="shared" si="5284"/>
        <v>0</v>
      </c>
      <c r="BS1277" s="26">
        <f t="shared" si="5140"/>
        <v>13519.599999999999</v>
      </c>
      <c r="BT1277" s="26">
        <f t="shared" si="5141"/>
        <v>14097.6</v>
      </c>
      <c r="BU1277" s="26">
        <f t="shared" si="5142"/>
        <v>13119.3</v>
      </c>
      <c r="BV1277" s="26">
        <f t="shared" si="5285"/>
        <v>0</v>
      </c>
      <c r="BW1277" s="26">
        <f t="shared" si="5286"/>
        <v>0</v>
      </c>
      <c r="BX1277" s="26">
        <f t="shared" si="5143"/>
        <v>13519.599999999999</v>
      </c>
      <c r="BY1277" s="26">
        <f t="shared" si="5144"/>
        <v>14097.6</v>
      </c>
      <c r="BZ1277" s="26">
        <f t="shared" si="5145"/>
        <v>13119.3</v>
      </c>
      <c r="CA1277" s="26">
        <f t="shared" si="5287"/>
        <v>0</v>
      </c>
      <c r="CB1277" s="26">
        <f t="shared" si="5288"/>
        <v>0</v>
      </c>
      <c r="CC1277" s="26">
        <f t="shared" si="5289"/>
        <v>0</v>
      </c>
      <c r="CD1277" s="26">
        <f t="shared" si="5297"/>
        <v>13519.599999999999</v>
      </c>
      <c r="CE1277" s="26">
        <f t="shared" si="5298"/>
        <v>14097.6</v>
      </c>
      <c r="CF1277" s="26">
        <f t="shared" si="5299"/>
        <v>13119.3</v>
      </c>
      <c r="CG1277" s="26">
        <f t="shared" si="5290"/>
        <v>0</v>
      </c>
      <c r="CH1277" s="26">
        <f t="shared" si="5291"/>
        <v>0</v>
      </c>
      <c r="CI1277" s="26">
        <f t="shared" si="5292"/>
        <v>0</v>
      </c>
      <c r="CJ1277" s="26">
        <f t="shared" si="5300"/>
        <v>13519.599999999999</v>
      </c>
      <c r="CK1277" s="26">
        <f t="shared" si="5301"/>
        <v>14097.6</v>
      </c>
      <c r="CL1277" s="26">
        <f t="shared" si="5302"/>
        <v>13119.3</v>
      </c>
      <c r="CM1277" s="26">
        <f t="shared" si="5293"/>
        <v>0</v>
      </c>
      <c r="CN1277" s="26">
        <f t="shared" si="5294"/>
        <v>0</v>
      </c>
      <c r="CO1277" s="26">
        <f t="shared" si="5295"/>
        <v>0</v>
      </c>
      <c r="CP1277" s="26">
        <f t="shared" si="5303"/>
        <v>13519.599999999999</v>
      </c>
      <c r="CQ1277" s="26">
        <f t="shared" si="5304"/>
        <v>14097.6</v>
      </c>
      <c r="CR1277" s="26">
        <f t="shared" si="5305"/>
        <v>13119.3</v>
      </c>
      <c r="CS1277" s="26">
        <f t="shared" si="5296"/>
        <v>0</v>
      </c>
      <c r="CT1277" s="19"/>
      <c r="CU1277" s="35"/>
      <c r="CZ1277" s="1" t="s">
        <v>28</v>
      </c>
    </row>
    <row r="1278" spans="1:105" hidden="1" x14ac:dyDescent="0.3">
      <c r="A1278" s="36" t="s">
        <v>704</v>
      </c>
      <c r="B1278" s="17">
        <v>240</v>
      </c>
      <c r="C1278" s="16" t="s">
        <v>393</v>
      </c>
      <c r="D1278" s="16" t="s">
        <v>103</v>
      </c>
      <c r="E1278" s="34" t="s">
        <v>681</v>
      </c>
      <c r="F1278" s="26">
        <v>26440.1</v>
      </c>
      <c r="G1278" s="26">
        <v>14097.6</v>
      </c>
      <c r="H1278" s="26">
        <v>13119.3</v>
      </c>
      <c r="I1278" s="26">
        <v>-12920.5</v>
      </c>
      <c r="J1278" s="26"/>
      <c r="K1278" s="26"/>
      <c r="L1278" s="26">
        <f t="shared" si="5110"/>
        <v>13519.599999999999</v>
      </c>
      <c r="M1278" s="26">
        <f t="shared" si="5111"/>
        <v>14097.6</v>
      </c>
      <c r="N1278" s="26">
        <f t="shared" si="5112"/>
        <v>13119.3</v>
      </c>
      <c r="O1278" s="26"/>
      <c r="P1278" s="26"/>
      <c r="Q1278" s="26"/>
      <c r="R1278" s="26">
        <f t="shared" si="5113"/>
        <v>13519.599999999999</v>
      </c>
      <c r="S1278" s="26">
        <f t="shared" si="5114"/>
        <v>14097.6</v>
      </c>
      <c r="T1278" s="26">
        <f t="shared" si="5115"/>
        <v>13119.3</v>
      </c>
      <c r="U1278" s="26"/>
      <c r="V1278" s="26"/>
      <c r="W1278" s="26"/>
      <c r="X1278" s="26">
        <f t="shared" si="5116"/>
        <v>13519.599999999999</v>
      </c>
      <c r="Y1278" s="26">
        <f t="shared" si="5117"/>
        <v>14097.6</v>
      </c>
      <c r="Z1278" s="26">
        <f t="shared" si="5118"/>
        <v>13119.3</v>
      </c>
      <c r="AA1278" s="26"/>
      <c r="AB1278" s="26"/>
      <c r="AC1278" s="26"/>
      <c r="AD1278" s="26">
        <f t="shared" si="5119"/>
        <v>13519.599999999999</v>
      </c>
      <c r="AE1278" s="26">
        <f t="shared" si="5120"/>
        <v>14097.6</v>
      </c>
      <c r="AF1278" s="26">
        <f t="shared" si="5121"/>
        <v>13119.3</v>
      </c>
      <c r="AG1278" s="26"/>
      <c r="AH1278" s="26"/>
      <c r="AI1278" s="26"/>
      <c r="AJ1278" s="26">
        <f t="shared" si="5122"/>
        <v>13519.599999999999</v>
      </c>
      <c r="AK1278" s="26">
        <f t="shared" si="5123"/>
        <v>14097.6</v>
      </c>
      <c r="AL1278" s="26">
        <f t="shared" si="5124"/>
        <v>13119.3</v>
      </c>
      <c r="AM1278" s="26"/>
      <c r="AN1278" s="26"/>
      <c r="AO1278" s="26"/>
      <c r="AP1278" s="26">
        <f t="shared" si="5125"/>
        <v>13519.599999999999</v>
      </c>
      <c r="AQ1278" s="26">
        <f t="shared" si="5126"/>
        <v>14097.6</v>
      </c>
      <c r="AR1278" s="26">
        <f t="shared" si="5127"/>
        <v>13119.3</v>
      </c>
      <c r="AS1278" s="26"/>
      <c r="AT1278" s="26"/>
      <c r="AU1278" s="26"/>
      <c r="AV1278" s="26">
        <f t="shared" si="5128"/>
        <v>13519.599999999999</v>
      </c>
      <c r="AW1278" s="26">
        <f t="shared" si="5129"/>
        <v>14097.6</v>
      </c>
      <c r="AX1278" s="26">
        <f t="shared" si="5130"/>
        <v>13119.3</v>
      </c>
      <c r="AY1278" s="26"/>
      <c r="AZ1278" s="26"/>
      <c r="BA1278" s="26"/>
      <c r="BB1278" s="26">
        <f t="shared" si="5131"/>
        <v>13519.599999999999</v>
      </c>
      <c r="BC1278" s="26">
        <f t="shared" si="5132"/>
        <v>14097.6</v>
      </c>
      <c r="BD1278" s="26">
        <f t="shared" si="5133"/>
        <v>13119.3</v>
      </c>
      <c r="BE1278" s="26"/>
      <c r="BF1278" s="26"/>
      <c r="BG1278" s="26"/>
      <c r="BH1278" s="26">
        <f t="shared" si="5134"/>
        <v>13519.599999999999</v>
      </c>
      <c r="BI1278" s="26">
        <f t="shared" si="5135"/>
        <v>14097.6</v>
      </c>
      <c r="BJ1278" s="26">
        <f t="shared" si="5136"/>
        <v>13119.3</v>
      </c>
      <c r="BK1278" s="26"/>
      <c r="BL1278" s="26"/>
      <c r="BM1278" s="26"/>
      <c r="BN1278" s="26">
        <f t="shared" si="5137"/>
        <v>13519.599999999999</v>
      </c>
      <c r="BO1278" s="26">
        <f t="shared" si="5138"/>
        <v>14097.6</v>
      </c>
      <c r="BP1278" s="26">
        <f t="shared" si="5139"/>
        <v>13119.3</v>
      </c>
      <c r="BQ1278" s="26"/>
      <c r="BR1278" s="26"/>
      <c r="BS1278" s="26">
        <f t="shared" si="5140"/>
        <v>13519.599999999999</v>
      </c>
      <c r="BT1278" s="26">
        <f t="shared" si="5141"/>
        <v>14097.6</v>
      </c>
      <c r="BU1278" s="26">
        <f t="shared" si="5142"/>
        <v>13119.3</v>
      </c>
      <c r="BV1278" s="26"/>
      <c r="BW1278" s="26"/>
      <c r="BX1278" s="26">
        <f t="shared" si="5143"/>
        <v>13519.599999999999</v>
      </c>
      <c r="BY1278" s="26">
        <f t="shared" si="5144"/>
        <v>14097.6</v>
      </c>
      <c r="BZ1278" s="26">
        <f t="shared" si="5145"/>
        <v>13119.3</v>
      </c>
      <c r="CA1278" s="26"/>
      <c r="CB1278" s="26"/>
      <c r="CC1278" s="26"/>
      <c r="CD1278" s="26">
        <f t="shared" si="5297"/>
        <v>13519.599999999999</v>
      </c>
      <c r="CE1278" s="26">
        <f t="shared" si="5298"/>
        <v>14097.6</v>
      </c>
      <c r="CF1278" s="26">
        <f t="shared" si="5299"/>
        <v>13119.3</v>
      </c>
      <c r="CG1278" s="26"/>
      <c r="CH1278" s="26"/>
      <c r="CI1278" s="26"/>
      <c r="CJ1278" s="26">
        <f t="shared" si="5300"/>
        <v>13519.599999999999</v>
      </c>
      <c r="CK1278" s="26">
        <f t="shared" si="5301"/>
        <v>14097.6</v>
      </c>
      <c r="CL1278" s="26">
        <f t="shared" si="5302"/>
        <v>13119.3</v>
      </c>
      <c r="CM1278" s="26"/>
      <c r="CN1278" s="26"/>
      <c r="CO1278" s="26"/>
      <c r="CP1278" s="26">
        <f t="shared" si="5303"/>
        <v>13519.599999999999</v>
      </c>
      <c r="CQ1278" s="26">
        <f t="shared" si="5304"/>
        <v>14097.6</v>
      </c>
      <c r="CR1278" s="26">
        <f t="shared" si="5305"/>
        <v>13119.3</v>
      </c>
      <c r="CS1278" s="26"/>
      <c r="CT1278" s="19"/>
      <c r="CU1278" s="35">
        <v>69</v>
      </c>
    </row>
    <row r="1279" spans="1:105" ht="31.2" hidden="1" x14ac:dyDescent="0.3">
      <c r="A1279" s="36" t="s">
        <v>706</v>
      </c>
      <c r="B1279" s="17"/>
      <c r="C1279" s="16"/>
      <c r="D1279" s="16"/>
      <c r="E1279" s="34" t="s">
        <v>707</v>
      </c>
      <c r="F1279" s="26">
        <f t="shared" si="5250"/>
        <v>0</v>
      </c>
      <c r="G1279" s="26">
        <f t="shared" si="5251"/>
        <v>0</v>
      </c>
      <c r="H1279" s="26">
        <f t="shared" si="5252"/>
        <v>0</v>
      </c>
      <c r="I1279" s="26">
        <f t="shared" si="5253"/>
        <v>0</v>
      </c>
      <c r="J1279" s="26">
        <f t="shared" si="5254"/>
        <v>0</v>
      </c>
      <c r="K1279" s="26">
        <f t="shared" si="5255"/>
        <v>0</v>
      </c>
      <c r="L1279" s="26">
        <f t="shared" si="5110"/>
        <v>0</v>
      </c>
      <c r="M1279" s="26">
        <f t="shared" si="5111"/>
        <v>0</v>
      </c>
      <c r="N1279" s="26">
        <f t="shared" si="5112"/>
        <v>0</v>
      </c>
      <c r="O1279" s="26">
        <f t="shared" si="5256"/>
        <v>0</v>
      </c>
      <c r="P1279" s="26">
        <f t="shared" si="5257"/>
        <v>0</v>
      </c>
      <c r="Q1279" s="26">
        <f t="shared" si="5258"/>
        <v>0</v>
      </c>
      <c r="R1279" s="26">
        <f t="shared" si="5113"/>
        <v>0</v>
      </c>
      <c r="S1279" s="26">
        <f t="shared" si="5114"/>
        <v>0</v>
      </c>
      <c r="T1279" s="26">
        <f t="shared" si="5115"/>
        <v>0</v>
      </c>
      <c r="U1279" s="26">
        <f t="shared" si="5259"/>
        <v>0</v>
      </c>
      <c r="V1279" s="26">
        <f t="shared" si="5260"/>
        <v>0</v>
      </c>
      <c r="W1279" s="26">
        <f t="shared" si="5261"/>
        <v>0</v>
      </c>
      <c r="X1279" s="26">
        <f t="shared" si="5116"/>
        <v>0</v>
      </c>
      <c r="Y1279" s="26">
        <f t="shared" si="5117"/>
        <v>0</v>
      </c>
      <c r="Z1279" s="26">
        <f t="shared" si="5118"/>
        <v>0</v>
      </c>
      <c r="AA1279" s="26">
        <f t="shared" si="5262"/>
        <v>0</v>
      </c>
      <c r="AB1279" s="26">
        <f t="shared" si="5263"/>
        <v>0</v>
      </c>
      <c r="AC1279" s="26">
        <f t="shared" si="5264"/>
        <v>0</v>
      </c>
      <c r="AD1279" s="26">
        <f t="shared" si="5119"/>
        <v>0</v>
      </c>
      <c r="AE1279" s="26">
        <f t="shared" si="5120"/>
        <v>0</v>
      </c>
      <c r="AF1279" s="26">
        <f t="shared" si="5121"/>
        <v>0</v>
      </c>
      <c r="AG1279" s="26">
        <f t="shared" si="5265"/>
        <v>0</v>
      </c>
      <c r="AH1279" s="26">
        <f t="shared" si="5266"/>
        <v>0</v>
      </c>
      <c r="AI1279" s="26">
        <f t="shared" si="5267"/>
        <v>0</v>
      </c>
      <c r="AJ1279" s="26">
        <f t="shared" si="5122"/>
        <v>0</v>
      </c>
      <c r="AK1279" s="26">
        <f t="shared" si="5123"/>
        <v>0</v>
      </c>
      <c r="AL1279" s="26">
        <f t="shared" si="5124"/>
        <v>0</v>
      </c>
      <c r="AM1279" s="26">
        <f t="shared" si="5268"/>
        <v>0</v>
      </c>
      <c r="AN1279" s="26">
        <f t="shared" si="5269"/>
        <v>0</v>
      </c>
      <c r="AO1279" s="26">
        <f t="shared" si="5270"/>
        <v>0</v>
      </c>
      <c r="AP1279" s="26">
        <f t="shared" si="5125"/>
        <v>0</v>
      </c>
      <c r="AQ1279" s="26">
        <f t="shared" si="5126"/>
        <v>0</v>
      </c>
      <c r="AR1279" s="26">
        <f t="shared" si="5127"/>
        <v>0</v>
      </c>
      <c r="AS1279" s="26">
        <f t="shared" si="5271"/>
        <v>0</v>
      </c>
      <c r="AT1279" s="26">
        <f t="shared" si="5272"/>
        <v>0</v>
      </c>
      <c r="AU1279" s="26">
        <f t="shared" si="5273"/>
        <v>0</v>
      </c>
      <c r="AV1279" s="26">
        <f t="shared" si="5128"/>
        <v>0</v>
      </c>
      <c r="AW1279" s="26">
        <f t="shared" si="5129"/>
        <v>0</v>
      </c>
      <c r="AX1279" s="26">
        <f t="shared" si="5130"/>
        <v>0</v>
      </c>
      <c r="AY1279" s="26">
        <f t="shared" si="5274"/>
        <v>0</v>
      </c>
      <c r="AZ1279" s="26">
        <f t="shared" si="5275"/>
        <v>0</v>
      </c>
      <c r="BA1279" s="26">
        <f t="shared" si="5276"/>
        <v>0</v>
      </c>
      <c r="BB1279" s="26">
        <f t="shared" si="5131"/>
        <v>0</v>
      </c>
      <c r="BC1279" s="26">
        <f t="shared" si="5132"/>
        <v>0</v>
      </c>
      <c r="BD1279" s="26">
        <f t="shared" si="5133"/>
        <v>0</v>
      </c>
      <c r="BE1279" s="26">
        <f t="shared" si="5277"/>
        <v>0</v>
      </c>
      <c r="BF1279" s="26">
        <f t="shared" si="5278"/>
        <v>0</v>
      </c>
      <c r="BG1279" s="26">
        <f t="shared" si="5279"/>
        <v>0</v>
      </c>
      <c r="BH1279" s="26">
        <f t="shared" si="5134"/>
        <v>0</v>
      </c>
      <c r="BI1279" s="26">
        <f t="shared" si="5135"/>
        <v>0</v>
      </c>
      <c r="BJ1279" s="26">
        <f t="shared" si="5136"/>
        <v>0</v>
      </c>
      <c r="BK1279" s="26">
        <f t="shared" si="5280"/>
        <v>0</v>
      </c>
      <c r="BL1279" s="26">
        <f t="shared" si="5281"/>
        <v>0</v>
      </c>
      <c r="BM1279" s="26">
        <f t="shared" si="5282"/>
        <v>0</v>
      </c>
      <c r="BN1279" s="26">
        <f t="shared" si="5137"/>
        <v>0</v>
      </c>
      <c r="BO1279" s="26">
        <f t="shared" si="5138"/>
        <v>0</v>
      </c>
      <c r="BP1279" s="26">
        <f t="shared" si="5139"/>
        <v>0</v>
      </c>
      <c r="BQ1279" s="26">
        <f t="shared" si="5283"/>
        <v>0</v>
      </c>
      <c r="BR1279" s="26">
        <f t="shared" si="5284"/>
        <v>0</v>
      </c>
      <c r="BS1279" s="26">
        <f t="shared" si="5140"/>
        <v>0</v>
      </c>
      <c r="BT1279" s="26">
        <f t="shared" si="5141"/>
        <v>0</v>
      </c>
      <c r="BU1279" s="26">
        <f t="shared" si="5142"/>
        <v>0</v>
      </c>
      <c r="BV1279" s="26">
        <f t="shared" si="5285"/>
        <v>0</v>
      </c>
      <c r="BW1279" s="26">
        <f t="shared" si="5286"/>
        <v>0</v>
      </c>
      <c r="BX1279" s="26">
        <f t="shared" si="5143"/>
        <v>0</v>
      </c>
      <c r="BY1279" s="26">
        <f t="shared" si="5144"/>
        <v>0</v>
      </c>
      <c r="BZ1279" s="26">
        <f t="shared" si="5145"/>
        <v>0</v>
      </c>
      <c r="CA1279" s="26">
        <f t="shared" si="5287"/>
        <v>0</v>
      </c>
      <c r="CB1279" s="26">
        <f t="shared" si="5288"/>
        <v>0</v>
      </c>
      <c r="CC1279" s="26">
        <f t="shared" si="5289"/>
        <v>0</v>
      </c>
      <c r="CD1279" s="26">
        <f t="shared" si="5297"/>
        <v>0</v>
      </c>
      <c r="CE1279" s="26">
        <f t="shared" si="5298"/>
        <v>0</v>
      </c>
      <c r="CF1279" s="26">
        <f t="shared" si="5299"/>
        <v>0</v>
      </c>
      <c r="CG1279" s="26">
        <f t="shared" si="5290"/>
        <v>0</v>
      </c>
      <c r="CH1279" s="26">
        <f t="shared" si="5291"/>
        <v>0</v>
      </c>
      <c r="CI1279" s="26">
        <f t="shared" si="5292"/>
        <v>0</v>
      </c>
      <c r="CJ1279" s="26">
        <f t="shared" si="5300"/>
        <v>0</v>
      </c>
      <c r="CK1279" s="26">
        <f t="shared" si="5301"/>
        <v>0</v>
      </c>
      <c r="CL1279" s="26">
        <f t="shared" si="5302"/>
        <v>0</v>
      </c>
      <c r="CM1279" s="26">
        <f t="shared" si="5293"/>
        <v>0</v>
      </c>
      <c r="CN1279" s="26">
        <f t="shared" si="5294"/>
        <v>0</v>
      </c>
      <c r="CO1279" s="26">
        <f t="shared" si="5295"/>
        <v>0</v>
      </c>
      <c r="CP1279" s="26">
        <f t="shared" si="5303"/>
        <v>0</v>
      </c>
      <c r="CQ1279" s="26">
        <f t="shared" si="5304"/>
        <v>0</v>
      </c>
      <c r="CR1279" s="26">
        <f t="shared" si="5305"/>
        <v>0</v>
      </c>
      <c r="CS1279" s="26">
        <f t="shared" si="5296"/>
        <v>0</v>
      </c>
      <c r="CT1279" s="19">
        <v>0</v>
      </c>
      <c r="CU1279" s="35"/>
      <c r="DA1279" s="1" t="s">
        <v>29</v>
      </c>
    </row>
    <row r="1280" spans="1:105" ht="31.2" hidden="1" x14ac:dyDescent="0.3">
      <c r="A1280" s="36" t="s">
        <v>706</v>
      </c>
      <c r="B1280" s="17">
        <v>200</v>
      </c>
      <c r="C1280" s="16"/>
      <c r="D1280" s="16"/>
      <c r="E1280" s="34" t="s">
        <v>38</v>
      </c>
      <c r="F1280" s="26">
        <f t="shared" si="5250"/>
        <v>0</v>
      </c>
      <c r="G1280" s="26">
        <f t="shared" si="5251"/>
        <v>0</v>
      </c>
      <c r="H1280" s="26">
        <f t="shared" si="5252"/>
        <v>0</v>
      </c>
      <c r="I1280" s="26">
        <f t="shared" si="5253"/>
        <v>0</v>
      </c>
      <c r="J1280" s="26">
        <f t="shared" si="5254"/>
        <v>0</v>
      </c>
      <c r="K1280" s="26">
        <f t="shared" si="5255"/>
        <v>0</v>
      </c>
      <c r="L1280" s="26">
        <f t="shared" si="5110"/>
        <v>0</v>
      </c>
      <c r="M1280" s="26">
        <f t="shared" si="5111"/>
        <v>0</v>
      </c>
      <c r="N1280" s="26">
        <f t="shared" si="5112"/>
        <v>0</v>
      </c>
      <c r="O1280" s="26">
        <f t="shared" si="5256"/>
        <v>0</v>
      </c>
      <c r="P1280" s="26">
        <f t="shared" si="5257"/>
        <v>0</v>
      </c>
      <c r="Q1280" s="26">
        <f t="shared" si="5258"/>
        <v>0</v>
      </c>
      <c r="R1280" s="26">
        <f t="shared" si="5113"/>
        <v>0</v>
      </c>
      <c r="S1280" s="26">
        <f t="shared" si="5114"/>
        <v>0</v>
      </c>
      <c r="T1280" s="26">
        <f t="shared" si="5115"/>
        <v>0</v>
      </c>
      <c r="U1280" s="26">
        <f t="shared" si="5259"/>
        <v>0</v>
      </c>
      <c r="V1280" s="26">
        <f t="shared" si="5260"/>
        <v>0</v>
      </c>
      <c r="W1280" s="26">
        <f t="shared" si="5261"/>
        <v>0</v>
      </c>
      <c r="X1280" s="26">
        <f t="shared" si="5116"/>
        <v>0</v>
      </c>
      <c r="Y1280" s="26">
        <f t="shared" si="5117"/>
        <v>0</v>
      </c>
      <c r="Z1280" s="26">
        <f t="shared" si="5118"/>
        <v>0</v>
      </c>
      <c r="AA1280" s="26">
        <f t="shared" si="5262"/>
        <v>0</v>
      </c>
      <c r="AB1280" s="26">
        <f t="shared" si="5263"/>
        <v>0</v>
      </c>
      <c r="AC1280" s="26">
        <f t="shared" si="5264"/>
        <v>0</v>
      </c>
      <c r="AD1280" s="26">
        <f t="shared" si="5119"/>
        <v>0</v>
      </c>
      <c r="AE1280" s="26">
        <f t="shared" si="5120"/>
        <v>0</v>
      </c>
      <c r="AF1280" s="26">
        <f t="shared" si="5121"/>
        <v>0</v>
      </c>
      <c r="AG1280" s="26">
        <f t="shared" si="5265"/>
        <v>0</v>
      </c>
      <c r="AH1280" s="26">
        <f t="shared" si="5266"/>
        <v>0</v>
      </c>
      <c r="AI1280" s="26">
        <f t="shared" si="5267"/>
        <v>0</v>
      </c>
      <c r="AJ1280" s="26">
        <f t="shared" si="5122"/>
        <v>0</v>
      </c>
      <c r="AK1280" s="26">
        <f t="shared" si="5123"/>
        <v>0</v>
      </c>
      <c r="AL1280" s="26">
        <f t="shared" si="5124"/>
        <v>0</v>
      </c>
      <c r="AM1280" s="26">
        <f t="shared" si="5268"/>
        <v>0</v>
      </c>
      <c r="AN1280" s="26">
        <f t="shared" si="5269"/>
        <v>0</v>
      </c>
      <c r="AO1280" s="26">
        <f t="shared" si="5270"/>
        <v>0</v>
      </c>
      <c r="AP1280" s="26">
        <f t="shared" si="5125"/>
        <v>0</v>
      </c>
      <c r="AQ1280" s="26">
        <f t="shared" si="5126"/>
        <v>0</v>
      </c>
      <c r="AR1280" s="26">
        <f t="shared" si="5127"/>
        <v>0</v>
      </c>
      <c r="AS1280" s="26">
        <f t="shared" si="5271"/>
        <v>0</v>
      </c>
      <c r="AT1280" s="26">
        <f t="shared" si="5272"/>
        <v>0</v>
      </c>
      <c r="AU1280" s="26">
        <f t="shared" si="5273"/>
        <v>0</v>
      </c>
      <c r="AV1280" s="26">
        <f t="shared" si="5128"/>
        <v>0</v>
      </c>
      <c r="AW1280" s="26">
        <f t="shared" si="5129"/>
        <v>0</v>
      </c>
      <c r="AX1280" s="26">
        <f t="shared" si="5130"/>
        <v>0</v>
      </c>
      <c r="AY1280" s="26">
        <f t="shared" si="5274"/>
        <v>0</v>
      </c>
      <c r="AZ1280" s="26">
        <f t="shared" si="5275"/>
        <v>0</v>
      </c>
      <c r="BA1280" s="26">
        <f t="shared" si="5276"/>
        <v>0</v>
      </c>
      <c r="BB1280" s="26">
        <f t="shared" si="5131"/>
        <v>0</v>
      </c>
      <c r="BC1280" s="26">
        <f t="shared" si="5132"/>
        <v>0</v>
      </c>
      <c r="BD1280" s="26">
        <f t="shared" si="5133"/>
        <v>0</v>
      </c>
      <c r="BE1280" s="26">
        <f t="shared" si="5277"/>
        <v>0</v>
      </c>
      <c r="BF1280" s="26">
        <f t="shared" si="5278"/>
        <v>0</v>
      </c>
      <c r="BG1280" s="26">
        <f t="shared" si="5279"/>
        <v>0</v>
      </c>
      <c r="BH1280" s="26">
        <f t="shared" si="5134"/>
        <v>0</v>
      </c>
      <c r="BI1280" s="26">
        <f t="shared" si="5135"/>
        <v>0</v>
      </c>
      <c r="BJ1280" s="26">
        <f t="shared" si="5136"/>
        <v>0</v>
      </c>
      <c r="BK1280" s="26">
        <f t="shared" si="5280"/>
        <v>0</v>
      </c>
      <c r="BL1280" s="26">
        <f t="shared" si="5281"/>
        <v>0</v>
      </c>
      <c r="BM1280" s="26">
        <f t="shared" si="5282"/>
        <v>0</v>
      </c>
      <c r="BN1280" s="26">
        <f t="shared" si="5137"/>
        <v>0</v>
      </c>
      <c r="BO1280" s="26">
        <f t="shared" si="5138"/>
        <v>0</v>
      </c>
      <c r="BP1280" s="26">
        <f t="shared" si="5139"/>
        <v>0</v>
      </c>
      <c r="BQ1280" s="26">
        <f t="shared" si="5283"/>
        <v>0</v>
      </c>
      <c r="BR1280" s="26">
        <f t="shared" si="5284"/>
        <v>0</v>
      </c>
      <c r="BS1280" s="26">
        <f t="shared" si="5140"/>
        <v>0</v>
      </c>
      <c r="BT1280" s="26">
        <f t="shared" si="5141"/>
        <v>0</v>
      </c>
      <c r="BU1280" s="26">
        <f t="shared" si="5142"/>
        <v>0</v>
      </c>
      <c r="BV1280" s="26">
        <f t="shared" si="5285"/>
        <v>0</v>
      </c>
      <c r="BW1280" s="26">
        <f t="shared" si="5286"/>
        <v>0</v>
      </c>
      <c r="BX1280" s="26">
        <f t="shared" si="5143"/>
        <v>0</v>
      </c>
      <c r="BY1280" s="26">
        <f t="shared" si="5144"/>
        <v>0</v>
      </c>
      <c r="BZ1280" s="26">
        <f t="shared" si="5145"/>
        <v>0</v>
      </c>
      <c r="CA1280" s="26">
        <f t="shared" si="5287"/>
        <v>0</v>
      </c>
      <c r="CB1280" s="26">
        <f t="shared" si="5288"/>
        <v>0</v>
      </c>
      <c r="CC1280" s="26">
        <f t="shared" si="5289"/>
        <v>0</v>
      </c>
      <c r="CD1280" s="26">
        <f t="shared" si="5297"/>
        <v>0</v>
      </c>
      <c r="CE1280" s="26">
        <f t="shared" si="5298"/>
        <v>0</v>
      </c>
      <c r="CF1280" s="26">
        <f t="shared" si="5299"/>
        <v>0</v>
      </c>
      <c r="CG1280" s="26">
        <f t="shared" si="5290"/>
        <v>0</v>
      </c>
      <c r="CH1280" s="26">
        <f t="shared" si="5291"/>
        <v>0</v>
      </c>
      <c r="CI1280" s="26">
        <f t="shared" si="5292"/>
        <v>0</v>
      </c>
      <c r="CJ1280" s="26">
        <f t="shared" si="5300"/>
        <v>0</v>
      </c>
      <c r="CK1280" s="26">
        <f t="shared" si="5301"/>
        <v>0</v>
      </c>
      <c r="CL1280" s="26">
        <f t="shared" si="5302"/>
        <v>0</v>
      </c>
      <c r="CM1280" s="26">
        <f t="shared" si="5293"/>
        <v>0</v>
      </c>
      <c r="CN1280" s="26">
        <f t="shared" si="5294"/>
        <v>0</v>
      </c>
      <c r="CO1280" s="26">
        <f t="shared" si="5295"/>
        <v>0</v>
      </c>
      <c r="CP1280" s="26">
        <f t="shared" si="5303"/>
        <v>0</v>
      </c>
      <c r="CQ1280" s="26">
        <f t="shared" si="5304"/>
        <v>0</v>
      </c>
      <c r="CR1280" s="26">
        <f t="shared" si="5305"/>
        <v>0</v>
      </c>
      <c r="CS1280" s="26">
        <f t="shared" si="5296"/>
        <v>0</v>
      </c>
      <c r="CT1280" s="19">
        <v>0</v>
      </c>
      <c r="CU1280" s="35"/>
      <c r="CY1280" s="1" t="s">
        <v>27</v>
      </c>
    </row>
    <row r="1281" spans="1:105" ht="46.8" hidden="1" x14ac:dyDescent="0.3">
      <c r="A1281" s="36" t="s">
        <v>706</v>
      </c>
      <c r="B1281" s="17">
        <v>240</v>
      </c>
      <c r="C1281" s="16"/>
      <c r="D1281" s="16"/>
      <c r="E1281" s="34" t="s">
        <v>39</v>
      </c>
      <c r="F1281" s="26">
        <f t="shared" si="5250"/>
        <v>0</v>
      </c>
      <c r="G1281" s="26">
        <f t="shared" si="5251"/>
        <v>0</v>
      </c>
      <c r="H1281" s="26">
        <f t="shared" si="5252"/>
        <v>0</v>
      </c>
      <c r="I1281" s="26">
        <f t="shared" si="5253"/>
        <v>0</v>
      </c>
      <c r="J1281" s="26">
        <f t="shared" si="5254"/>
        <v>0</v>
      </c>
      <c r="K1281" s="26">
        <f t="shared" si="5255"/>
        <v>0</v>
      </c>
      <c r="L1281" s="26">
        <f t="shared" si="5110"/>
        <v>0</v>
      </c>
      <c r="M1281" s="26">
        <f t="shared" si="5111"/>
        <v>0</v>
      </c>
      <c r="N1281" s="26">
        <f t="shared" si="5112"/>
        <v>0</v>
      </c>
      <c r="O1281" s="26">
        <f t="shared" si="5256"/>
        <v>0</v>
      </c>
      <c r="P1281" s="26">
        <f t="shared" si="5257"/>
        <v>0</v>
      </c>
      <c r="Q1281" s="26">
        <f t="shared" si="5258"/>
        <v>0</v>
      </c>
      <c r="R1281" s="26">
        <f t="shared" si="5113"/>
        <v>0</v>
      </c>
      <c r="S1281" s="26">
        <f t="shared" si="5114"/>
        <v>0</v>
      </c>
      <c r="T1281" s="26">
        <f t="shared" si="5115"/>
        <v>0</v>
      </c>
      <c r="U1281" s="26">
        <f t="shared" si="5259"/>
        <v>0</v>
      </c>
      <c r="V1281" s="26">
        <f t="shared" si="5260"/>
        <v>0</v>
      </c>
      <c r="W1281" s="26">
        <f t="shared" si="5261"/>
        <v>0</v>
      </c>
      <c r="X1281" s="26">
        <f t="shared" si="5116"/>
        <v>0</v>
      </c>
      <c r="Y1281" s="26">
        <f t="shared" si="5117"/>
        <v>0</v>
      </c>
      <c r="Z1281" s="26">
        <f t="shared" si="5118"/>
        <v>0</v>
      </c>
      <c r="AA1281" s="26">
        <f t="shared" si="5262"/>
        <v>0</v>
      </c>
      <c r="AB1281" s="26">
        <f t="shared" si="5263"/>
        <v>0</v>
      </c>
      <c r="AC1281" s="26">
        <f t="shared" si="5264"/>
        <v>0</v>
      </c>
      <c r="AD1281" s="26">
        <f t="shared" si="5119"/>
        <v>0</v>
      </c>
      <c r="AE1281" s="26">
        <f t="shared" si="5120"/>
        <v>0</v>
      </c>
      <c r="AF1281" s="26">
        <f t="shared" si="5121"/>
        <v>0</v>
      </c>
      <c r="AG1281" s="26">
        <f t="shared" si="5265"/>
        <v>0</v>
      </c>
      <c r="AH1281" s="26">
        <f t="shared" si="5266"/>
        <v>0</v>
      </c>
      <c r="AI1281" s="26">
        <f t="shared" si="5267"/>
        <v>0</v>
      </c>
      <c r="AJ1281" s="26">
        <f t="shared" si="5122"/>
        <v>0</v>
      </c>
      <c r="AK1281" s="26">
        <f t="shared" si="5123"/>
        <v>0</v>
      </c>
      <c r="AL1281" s="26">
        <f t="shared" si="5124"/>
        <v>0</v>
      </c>
      <c r="AM1281" s="26">
        <f t="shared" si="5268"/>
        <v>0</v>
      </c>
      <c r="AN1281" s="26">
        <f t="shared" si="5269"/>
        <v>0</v>
      </c>
      <c r="AO1281" s="26">
        <f t="shared" si="5270"/>
        <v>0</v>
      </c>
      <c r="AP1281" s="26">
        <f t="shared" si="5125"/>
        <v>0</v>
      </c>
      <c r="AQ1281" s="26">
        <f t="shared" si="5126"/>
        <v>0</v>
      </c>
      <c r="AR1281" s="26">
        <f t="shared" si="5127"/>
        <v>0</v>
      </c>
      <c r="AS1281" s="26">
        <f t="shared" si="5271"/>
        <v>0</v>
      </c>
      <c r="AT1281" s="26">
        <f t="shared" si="5272"/>
        <v>0</v>
      </c>
      <c r="AU1281" s="26">
        <f t="shared" si="5273"/>
        <v>0</v>
      </c>
      <c r="AV1281" s="26">
        <f t="shared" si="5128"/>
        <v>0</v>
      </c>
      <c r="AW1281" s="26">
        <f t="shared" si="5129"/>
        <v>0</v>
      </c>
      <c r="AX1281" s="26">
        <f t="shared" si="5130"/>
        <v>0</v>
      </c>
      <c r="AY1281" s="26">
        <f t="shared" si="5274"/>
        <v>0</v>
      </c>
      <c r="AZ1281" s="26">
        <f t="shared" si="5275"/>
        <v>0</v>
      </c>
      <c r="BA1281" s="26">
        <f t="shared" si="5276"/>
        <v>0</v>
      </c>
      <c r="BB1281" s="26">
        <f t="shared" si="5131"/>
        <v>0</v>
      </c>
      <c r="BC1281" s="26">
        <f t="shared" si="5132"/>
        <v>0</v>
      </c>
      <c r="BD1281" s="26">
        <f t="shared" si="5133"/>
        <v>0</v>
      </c>
      <c r="BE1281" s="26">
        <f t="shared" si="5277"/>
        <v>0</v>
      </c>
      <c r="BF1281" s="26">
        <f t="shared" si="5278"/>
        <v>0</v>
      </c>
      <c r="BG1281" s="26">
        <f t="shared" si="5279"/>
        <v>0</v>
      </c>
      <c r="BH1281" s="26">
        <f t="shared" si="5134"/>
        <v>0</v>
      </c>
      <c r="BI1281" s="26">
        <f t="shared" si="5135"/>
        <v>0</v>
      </c>
      <c r="BJ1281" s="26">
        <f t="shared" si="5136"/>
        <v>0</v>
      </c>
      <c r="BK1281" s="26">
        <f t="shared" si="5280"/>
        <v>0</v>
      </c>
      <c r="BL1281" s="26">
        <f t="shared" si="5281"/>
        <v>0</v>
      </c>
      <c r="BM1281" s="26">
        <f t="shared" si="5282"/>
        <v>0</v>
      </c>
      <c r="BN1281" s="26">
        <f t="shared" si="5137"/>
        <v>0</v>
      </c>
      <c r="BO1281" s="26">
        <f t="shared" si="5138"/>
        <v>0</v>
      </c>
      <c r="BP1281" s="26">
        <f t="shared" si="5139"/>
        <v>0</v>
      </c>
      <c r="BQ1281" s="26">
        <f t="shared" si="5283"/>
        <v>0</v>
      </c>
      <c r="BR1281" s="26">
        <f t="shared" si="5284"/>
        <v>0</v>
      </c>
      <c r="BS1281" s="26">
        <f t="shared" si="5140"/>
        <v>0</v>
      </c>
      <c r="BT1281" s="26">
        <f t="shared" si="5141"/>
        <v>0</v>
      </c>
      <c r="BU1281" s="26">
        <f t="shared" si="5142"/>
        <v>0</v>
      </c>
      <c r="BV1281" s="26">
        <f t="shared" si="5285"/>
        <v>0</v>
      </c>
      <c r="BW1281" s="26">
        <f t="shared" si="5286"/>
        <v>0</v>
      </c>
      <c r="BX1281" s="26">
        <f t="shared" si="5143"/>
        <v>0</v>
      </c>
      <c r="BY1281" s="26">
        <f t="shared" si="5144"/>
        <v>0</v>
      </c>
      <c r="BZ1281" s="26">
        <f t="shared" si="5145"/>
        <v>0</v>
      </c>
      <c r="CA1281" s="26">
        <f t="shared" si="5287"/>
        <v>0</v>
      </c>
      <c r="CB1281" s="26">
        <f t="shared" si="5288"/>
        <v>0</v>
      </c>
      <c r="CC1281" s="26">
        <f t="shared" si="5289"/>
        <v>0</v>
      </c>
      <c r="CD1281" s="26">
        <f t="shared" si="5297"/>
        <v>0</v>
      </c>
      <c r="CE1281" s="26">
        <f t="shared" si="5298"/>
        <v>0</v>
      </c>
      <c r="CF1281" s="26">
        <f t="shared" si="5299"/>
        <v>0</v>
      </c>
      <c r="CG1281" s="26">
        <f t="shared" si="5290"/>
        <v>0</v>
      </c>
      <c r="CH1281" s="26">
        <f t="shared" si="5291"/>
        <v>0</v>
      </c>
      <c r="CI1281" s="26">
        <f t="shared" si="5292"/>
        <v>0</v>
      </c>
      <c r="CJ1281" s="26">
        <f t="shared" si="5300"/>
        <v>0</v>
      </c>
      <c r="CK1281" s="26">
        <f t="shared" si="5301"/>
        <v>0</v>
      </c>
      <c r="CL1281" s="26">
        <f t="shared" si="5302"/>
        <v>0</v>
      </c>
      <c r="CM1281" s="26">
        <f t="shared" si="5293"/>
        <v>0</v>
      </c>
      <c r="CN1281" s="26">
        <f t="shared" si="5294"/>
        <v>0</v>
      </c>
      <c r="CO1281" s="26">
        <f t="shared" si="5295"/>
        <v>0</v>
      </c>
      <c r="CP1281" s="26">
        <f t="shared" si="5303"/>
        <v>0</v>
      </c>
      <c r="CQ1281" s="26">
        <f t="shared" si="5304"/>
        <v>0</v>
      </c>
      <c r="CR1281" s="26">
        <f t="shared" si="5305"/>
        <v>0</v>
      </c>
      <c r="CS1281" s="26">
        <f t="shared" si="5296"/>
        <v>0</v>
      </c>
      <c r="CT1281" s="19">
        <v>0</v>
      </c>
      <c r="CU1281" s="35"/>
      <c r="CZ1281" s="1" t="s">
        <v>28</v>
      </c>
    </row>
    <row r="1282" spans="1:105" hidden="1" x14ac:dyDescent="0.3">
      <c r="A1282" s="36" t="s">
        <v>706</v>
      </c>
      <c r="B1282" s="17">
        <v>240</v>
      </c>
      <c r="C1282" s="16" t="s">
        <v>393</v>
      </c>
      <c r="D1282" s="16" t="s">
        <v>103</v>
      </c>
      <c r="E1282" s="34" t="s">
        <v>681</v>
      </c>
      <c r="F1282" s="26"/>
      <c r="G1282" s="26"/>
      <c r="H1282" s="26"/>
      <c r="I1282" s="26"/>
      <c r="J1282" s="26"/>
      <c r="K1282" s="26"/>
      <c r="L1282" s="26">
        <f t="shared" si="5110"/>
        <v>0</v>
      </c>
      <c r="M1282" s="26">
        <f t="shared" si="5111"/>
        <v>0</v>
      </c>
      <c r="N1282" s="26">
        <f t="shared" si="5112"/>
        <v>0</v>
      </c>
      <c r="O1282" s="26"/>
      <c r="P1282" s="26"/>
      <c r="Q1282" s="26"/>
      <c r="R1282" s="26">
        <f t="shared" si="5113"/>
        <v>0</v>
      </c>
      <c r="S1282" s="26">
        <f t="shared" si="5114"/>
        <v>0</v>
      </c>
      <c r="T1282" s="26">
        <f t="shared" si="5115"/>
        <v>0</v>
      </c>
      <c r="U1282" s="26"/>
      <c r="V1282" s="26"/>
      <c r="W1282" s="26"/>
      <c r="X1282" s="26">
        <f t="shared" si="5116"/>
        <v>0</v>
      </c>
      <c r="Y1282" s="26">
        <f t="shared" si="5117"/>
        <v>0</v>
      </c>
      <c r="Z1282" s="26">
        <f t="shared" si="5118"/>
        <v>0</v>
      </c>
      <c r="AA1282" s="26"/>
      <c r="AB1282" s="26"/>
      <c r="AC1282" s="26"/>
      <c r="AD1282" s="26">
        <f t="shared" si="5119"/>
        <v>0</v>
      </c>
      <c r="AE1282" s="26">
        <f t="shared" si="5120"/>
        <v>0</v>
      </c>
      <c r="AF1282" s="26">
        <f t="shared" si="5121"/>
        <v>0</v>
      </c>
      <c r="AG1282" s="26"/>
      <c r="AH1282" s="26"/>
      <c r="AI1282" s="26"/>
      <c r="AJ1282" s="26">
        <f t="shared" si="5122"/>
        <v>0</v>
      </c>
      <c r="AK1282" s="26">
        <f t="shared" si="5123"/>
        <v>0</v>
      </c>
      <c r="AL1282" s="26">
        <f t="shared" si="5124"/>
        <v>0</v>
      </c>
      <c r="AM1282" s="26"/>
      <c r="AN1282" s="26"/>
      <c r="AO1282" s="26"/>
      <c r="AP1282" s="26">
        <f t="shared" si="5125"/>
        <v>0</v>
      </c>
      <c r="AQ1282" s="26">
        <f t="shared" si="5126"/>
        <v>0</v>
      </c>
      <c r="AR1282" s="26">
        <f t="shared" si="5127"/>
        <v>0</v>
      </c>
      <c r="AS1282" s="26"/>
      <c r="AT1282" s="26"/>
      <c r="AU1282" s="26"/>
      <c r="AV1282" s="26">
        <f t="shared" si="5128"/>
        <v>0</v>
      </c>
      <c r="AW1282" s="26">
        <f t="shared" si="5129"/>
        <v>0</v>
      </c>
      <c r="AX1282" s="26">
        <f t="shared" si="5130"/>
        <v>0</v>
      </c>
      <c r="AY1282" s="26"/>
      <c r="AZ1282" s="26"/>
      <c r="BA1282" s="26"/>
      <c r="BB1282" s="26">
        <f t="shared" si="5131"/>
        <v>0</v>
      </c>
      <c r="BC1282" s="26">
        <f t="shared" si="5132"/>
        <v>0</v>
      </c>
      <c r="BD1282" s="26">
        <f t="shared" si="5133"/>
        <v>0</v>
      </c>
      <c r="BE1282" s="26"/>
      <c r="BF1282" s="26"/>
      <c r="BG1282" s="26"/>
      <c r="BH1282" s="26">
        <f t="shared" si="5134"/>
        <v>0</v>
      </c>
      <c r="BI1282" s="26">
        <f t="shared" si="5135"/>
        <v>0</v>
      </c>
      <c r="BJ1282" s="26">
        <f t="shared" si="5136"/>
        <v>0</v>
      </c>
      <c r="BK1282" s="26"/>
      <c r="BL1282" s="26"/>
      <c r="BM1282" s="26"/>
      <c r="BN1282" s="26">
        <f t="shared" si="5137"/>
        <v>0</v>
      </c>
      <c r="BO1282" s="26">
        <f t="shared" si="5138"/>
        <v>0</v>
      </c>
      <c r="BP1282" s="26">
        <f t="shared" si="5139"/>
        <v>0</v>
      </c>
      <c r="BQ1282" s="26"/>
      <c r="BR1282" s="26"/>
      <c r="BS1282" s="26">
        <f t="shared" si="5140"/>
        <v>0</v>
      </c>
      <c r="BT1282" s="26">
        <f t="shared" si="5141"/>
        <v>0</v>
      </c>
      <c r="BU1282" s="26">
        <f t="shared" si="5142"/>
        <v>0</v>
      </c>
      <c r="BV1282" s="26"/>
      <c r="BW1282" s="26"/>
      <c r="BX1282" s="26">
        <f t="shared" si="5143"/>
        <v>0</v>
      </c>
      <c r="BY1282" s="26">
        <f t="shared" si="5144"/>
        <v>0</v>
      </c>
      <c r="BZ1282" s="26">
        <f t="shared" si="5145"/>
        <v>0</v>
      </c>
      <c r="CA1282" s="26"/>
      <c r="CB1282" s="26"/>
      <c r="CC1282" s="26"/>
      <c r="CD1282" s="26">
        <f t="shared" si="5297"/>
        <v>0</v>
      </c>
      <c r="CE1282" s="26">
        <f t="shared" si="5298"/>
        <v>0</v>
      </c>
      <c r="CF1282" s="26">
        <f t="shared" si="5299"/>
        <v>0</v>
      </c>
      <c r="CG1282" s="26"/>
      <c r="CH1282" s="26"/>
      <c r="CI1282" s="26"/>
      <c r="CJ1282" s="26">
        <f t="shared" si="5300"/>
        <v>0</v>
      </c>
      <c r="CK1282" s="26">
        <f t="shared" si="5301"/>
        <v>0</v>
      </c>
      <c r="CL1282" s="26">
        <f t="shared" si="5302"/>
        <v>0</v>
      </c>
      <c r="CM1282" s="26"/>
      <c r="CN1282" s="26"/>
      <c r="CO1282" s="26"/>
      <c r="CP1282" s="26">
        <f t="shared" si="5303"/>
        <v>0</v>
      </c>
      <c r="CQ1282" s="26">
        <f t="shared" si="5304"/>
        <v>0</v>
      </c>
      <c r="CR1282" s="26">
        <f t="shared" si="5305"/>
        <v>0</v>
      </c>
      <c r="CS1282" s="26"/>
      <c r="CT1282" s="19">
        <v>0</v>
      </c>
      <c r="CU1282" s="35"/>
    </row>
    <row r="1283" spans="1:105" ht="31.2" hidden="1" x14ac:dyDescent="0.3">
      <c r="A1283" s="36" t="s">
        <v>708</v>
      </c>
      <c r="B1283" s="17"/>
      <c r="C1283" s="16"/>
      <c r="D1283" s="16"/>
      <c r="E1283" s="34" t="s">
        <v>709</v>
      </c>
      <c r="F1283" s="26">
        <f t="shared" si="5250"/>
        <v>0</v>
      </c>
      <c r="G1283" s="26">
        <f t="shared" si="5251"/>
        <v>0</v>
      </c>
      <c r="H1283" s="26">
        <f t="shared" si="5252"/>
        <v>0</v>
      </c>
      <c r="I1283" s="26">
        <f t="shared" si="5253"/>
        <v>0</v>
      </c>
      <c r="J1283" s="26">
        <f t="shared" si="5254"/>
        <v>0</v>
      </c>
      <c r="K1283" s="26">
        <f t="shared" si="5255"/>
        <v>0</v>
      </c>
      <c r="L1283" s="26">
        <f t="shared" si="5110"/>
        <v>0</v>
      </c>
      <c r="M1283" s="26">
        <f t="shared" si="5111"/>
        <v>0</v>
      </c>
      <c r="N1283" s="26">
        <f t="shared" si="5112"/>
        <v>0</v>
      </c>
      <c r="O1283" s="26">
        <f t="shared" si="5256"/>
        <v>0</v>
      </c>
      <c r="P1283" s="26">
        <f t="shared" si="5257"/>
        <v>0</v>
      </c>
      <c r="Q1283" s="26">
        <f t="shared" si="5258"/>
        <v>0</v>
      </c>
      <c r="R1283" s="26">
        <f t="shared" si="5113"/>
        <v>0</v>
      </c>
      <c r="S1283" s="26">
        <f t="shared" si="5114"/>
        <v>0</v>
      </c>
      <c r="T1283" s="26">
        <f t="shared" si="5115"/>
        <v>0</v>
      </c>
      <c r="U1283" s="26">
        <f t="shared" si="5259"/>
        <v>0</v>
      </c>
      <c r="V1283" s="26">
        <f t="shared" si="5260"/>
        <v>0</v>
      </c>
      <c r="W1283" s="26">
        <f t="shared" si="5261"/>
        <v>0</v>
      </c>
      <c r="X1283" s="26">
        <f t="shared" si="5116"/>
        <v>0</v>
      </c>
      <c r="Y1283" s="26">
        <f t="shared" si="5117"/>
        <v>0</v>
      </c>
      <c r="Z1283" s="26">
        <f t="shared" si="5118"/>
        <v>0</v>
      </c>
      <c r="AA1283" s="26">
        <f t="shared" si="5262"/>
        <v>0</v>
      </c>
      <c r="AB1283" s="26">
        <f t="shared" si="5263"/>
        <v>0</v>
      </c>
      <c r="AC1283" s="26">
        <f t="shared" si="5264"/>
        <v>0</v>
      </c>
      <c r="AD1283" s="26">
        <f t="shared" si="5119"/>
        <v>0</v>
      </c>
      <c r="AE1283" s="26">
        <f t="shared" si="5120"/>
        <v>0</v>
      </c>
      <c r="AF1283" s="26">
        <f t="shared" si="5121"/>
        <v>0</v>
      </c>
      <c r="AG1283" s="26">
        <f t="shared" si="5265"/>
        <v>0</v>
      </c>
      <c r="AH1283" s="26">
        <f t="shared" si="5266"/>
        <v>0</v>
      </c>
      <c r="AI1283" s="26">
        <f t="shared" si="5267"/>
        <v>0</v>
      </c>
      <c r="AJ1283" s="26">
        <f t="shared" si="5122"/>
        <v>0</v>
      </c>
      <c r="AK1283" s="26">
        <f t="shared" si="5123"/>
        <v>0</v>
      </c>
      <c r="AL1283" s="26">
        <f t="shared" si="5124"/>
        <v>0</v>
      </c>
      <c r="AM1283" s="26">
        <f t="shared" si="5268"/>
        <v>94</v>
      </c>
      <c r="AN1283" s="26">
        <f t="shared" si="5269"/>
        <v>0</v>
      </c>
      <c r="AO1283" s="26">
        <f t="shared" si="5270"/>
        <v>0</v>
      </c>
      <c r="AP1283" s="26">
        <f t="shared" si="5125"/>
        <v>94</v>
      </c>
      <c r="AQ1283" s="26">
        <f t="shared" si="5126"/>
        <v>0</v>
      </c>
      <c r="AR1283" s="26">
        <f t="shared" si="5127"/>
        <v>0</v>
      </c>
      <c r="AS1283" s="26">
        <f t="shared" si="5271"/>
        <v>0</v>
      </c>
      <c r="AT1283" s="26">
        <f t="shared" si="5272"/>
        <v>0</v>
      </c>
      <c r="AU1283" s="26">
        <f t="shared" si="5273"/>
        <v>0</v>
      </c>
      <c r="AV1283" s="26">
        <f t="shared" si="5128"/>
        <v>94</v>
      </c>
      <c r="AW1283" s="26">
        <f t="shared" si="5129"/>
        <v>0</v>
      </c>
      <c r="AX1283" s="26">
        <f t="shared" si="5130"/>
        <v>0</v>
      </c>
      <c r="AY1283" s="26">
        <f t="shared" si="5274"/>
        <v>0</v>
      </c>
      <c r="AZ1283" s="26">
        <f t="shared" si="5275"/>
        <v>0</v>
      </c>
      <c r="BA1283" s="26">
        <f t="shared" si="5276"/>
        <v>0</v>
      </c>
      <c r="BB1283" s="26">
        <f t="shared" si="5131"/>
        <v>94</v>
      </c>
      <c r="BC1283" s="26">
        <f t="shared" si="5132"/>
        <v>0</v>
      </c>
      <c r="BD1283" s="26">
        <f t="shared" si="5133"/>
        <v>0</v>
      </c>
      <c r="BE1283" s="26">
        <f t="shared" si="5277"/>
        <v>0</v>
      </c>
      <c r="BF1283" s="26">
        <f t="shared" si="5278"/>
        <v>0</v>
      </c>
      <c r="BG1283" s="26">
        <f t="shared" si="5279"/>
        <v>0</v>
      </c>
      <c r="BH1283" s="26">
        <f t="shared" si="5134"/>
        <v>94</v>
      </c>
      <c r="BI1283" s="26">
        <f t="shared" si="5135"/>
        <v>0</v>
      </c>
      <c r="BJ1283" s="26">
        <f t="shared" si="5136"/>
        <v>0</v>
      </c>
      <c r="BK1283" s="26">
        <f t="shared" si="5280"/>
        <v>0</v>
      </c>
      <c r="BL1283" s="26">
        <f t="shared" si="5281"/>
        <v>0</v>
      </c>
      <c r="BM1283" s="26">
        <f t="shared" si="5282"/>
        <v>0</v>
      </c>
      <c r="BN1283" s="26">
        <f t="shared" si="5137"/>
        <v>94</v>
      </c>
      <c r="BO1283" s="26">
        <f t="shared" si="5138"/>
        <v>0</v>
      </c>
      <c r="BP1283" s="26">
        <f t="shared" si="5139"/>
        <v>0</v>
      </c>
      <c r="BQ1283" s="26">
        <f t="shared" si="5283"/>
        <v>0</v>
      </c>
      <c r="BR1283" s="26">
        <f t="shared" si="5284"/>
        <v>0</v>
      </c>
      <c r="BS1283" s="26">
        <f t="shared" si="5140"/>
        <v>94</v>
      </c>
      <c r="BT1283" s="26">
        <f t="shared" si="5141"/>
        <v>0</v>
      </c>
      <c r="BU1283" s="26">
        <f t="shared" si="5142"/>
        <v>0</v>
      </c>
      <c r="BV1283" s="26">
        <f t="shared" si="5285"/>
        <v>0</v>
      </c>
      <c r="BW1283" s="26">
        <f t="shared" si="5286"/>
        <v>0</v>
      </c>
      <c r="BX1283" s="26">
        <f t="shared" si="5143"/>
        <v>94</v>
      </c>
      <c r="BY1283" s="26">
        <f t="shared" si="5144"/>
        <v>0</v>
      </c>
      <c r="BZ1283" s="26">
        <f t="shared" si="5145"/>
        <v>0</v>
      </c>
      <c r="CA1283" s="26">
        <f t="shared" si="5287"/>
        <v>0</v>
      </c>
      <c r="CB1283" s="26">
        <f t="shared" si="5288"/>
        <v>0</v>
      </c>
      <c r="CC1283" s="26">
        <f t="shared" si="5289"/>
        <v>0</v>
      </c>
      <c r="CD1283" s="26">
        <f t="shared" si="5297"/>
        <v>94</v>
      </c>
      <c r="CE1283" s="26">
        <f t="shared" si="5298"/>
        <v>0</v>
      </c>
      <c r="CF1283" s="26">
        <f t="shared" si="5299"/>
        <v>0</v>
      </c>
      <c r="CG1283" s="26">
        <f t="shared" si="5290"/>
        <v>0</v>
      </c>
      <c r="CH1283" s="26">
        <f t="shared" si="5291"/>
        <v>0</v>
      </c>
      <c r="CI1283" s="26">
        <f t="shared" si="5292"/>
        <v>0</v>
      </c>
      <c r="CJ1283" s="26">
        <f t="shared" si="5300"/>
        <v>94</v>
      </c>
      <c r="CK1283" s="26">
        <f t="shared" si="5301"/>
        <v>0</v>
      </c>
      <c r="CL1283" s="26">
        <f t="shared" si="5302"/>
        <v>0</v>
      </c>
      <c r="CM1283" s="26">
        <f t="shared" si="5293"/>
        <v>0</v>
      </c>
      <c r="CN1283" s="26">
        <f t="shared" si="5294"/>
        <v>0</v>
      </c>
      <c r="CO1283" s="26">
        <f t="shared" si="5295"/>
        <v>0</v>
      </c>
      <c r="CP1283" s="26">
        <f t="shared" si="5303"/>
        <v>94</v>
      </c>
      <c r="CQ1283" s="26">
        <f t="shared" si="5304"/>
        <v>0</v>
      </c>
      <c r="CR1283" s="26">
        <f t="shared" si="5305"/>
        <v>0</v>
      </c>
      <c r="CS1283" s="26">
        <f t="shared" si="5296"/>
        <v>0</v>
      </c>
      <c r="CT1283" s="19"/>
      <c r="CU1283" s="35"/>
      <c r="DA1283" s="1" t="s">
        <v>29</v>
      </c>
    </row>
    <row r="1284" spans="1:105" ht="31.2" hidden="1" x14ac:dyDescent="0.3">
      <c r="A1284" s="36" t="s">
        <v>708</v>
      </c>
      <c r="B1284" s="17">
        <v>200</v>
      </c>
      <c r="C1284" s="16"/>
      <c r="D1284" s="16"/>
      <c r="E1284" s="34" t="s">
        <v>38</v>
      </c>
      <c r="F1284" s="26">
        <f t="shared" si="5250"/>
        <v>0</v>
      </c>
      <c r="G1284" s="26">
        <f t="shared" si="5251"/>
        <v>0</v>
      </c>
      <c r="H1284" s="26">
        <f t="shared" si="5252"/>
        <v>0</v>
      </c>
      <c r="I1284" s="26">
        <f t="shared" si="5253"/>
        <v>0</v>
      </c>
      <c r="J1284" s="26">
        <f t="shared" si="5254"/>
        <v>0</v>
      </c>
      <c r="K1284" s="26">
        <f t="shared" si="5255"/>
        <v>0</v>
      </c>
      <c r="L1284" s="26">
        <f t="shared" si="5110"/>
        <v>0</v>
      </c>
      <c r="M1284" s="26">
        <f t="shared" si="5111"/>
        <v>0</v>
      </c>
      <c r="N1284" s="26">
        <f t="shared" si="5112"/>
        <v>0</v>
      </c>
      <c r="O1284" s="26">
        <f t="shared" si="5256"/>
        <v>0</v>
      </c>
      <c r="P1284" s="26">
        <f t="shared" si="5257"/>
        <v>0</v>
      </c>
      <c r="Q1284" s="26">
        <f t="shared" si="5258"/>
        <v>0</v>
      </c>
      <c r="R1284" s="26">
        <f t="shared" si="5113"/>
        <v>0</v>
      </c>
      <c r="S1284" s="26">
        <f t="shared" si="5114"/>
        <v>0</v>
      </c>
      <c r="T1284" s="26">
        <f t="shared" si="5115"/>
        <v>0</v>
      </c>
      <c r="U1284" s="26">
        <f t="shared" si="5259"/>
        <v>0</v>
      </c>
      <c r="V1284" s="26">
        <f t="shared" si="5260"/>
        <v>0</v>
      </c>
      <c r="W1284" s="26">
        <f t="shared" si="5261"/>
        <v>0</v>
      </c>
      <c r="X1284" s="26">
        <f t="shared" si="5116"/>
        <v>0</v>
      </c>
      <c r="Y1284" s="26">
        <f t="shared" si="5117"/>
        <v>0</v>
      </c>
      <c r="Z1284" s="26">
        <f t="shared" si="5118"/>
        <v>0</v>
      </c>
      <c r="AA1284" s="26">
        <f t="shared" si="5262"/>
        <v>0</v>
      </c>
      <c r="AB1284" s="26">
        <f t="shared" si="5263"/>
        <v>0</v>
      </c>
      <c r="AC1284" s="26">
        <f t="shared" si="5264"/>
        <v>0</v>
      </c>
      <c r="AD1284" s="26">
        <f t="shared" si="5119"/>
        <v>0</v>
      </c>
      <c r="AE1284" s="26">
        <f t="shared" si="5120"/>
        <v>0</v>
      </c>
      <c r="AF1284" s="26">
        <f t="shared" si="5121"/>
        <v>0</v>
      </c>
      <c r="AG1284" s="26">
        <f t="shared" si="5265"/>
        <v>0</v>
      </c>
      <c r="AH1284" s="26">
        <f t="shared" si="5266"/>
        <v>0</v>
      </c>
      <c r="AI1284" s="26">
        <f t="shared" si="5267"/>
        <v>0</v>
      </c>
      <c r="AJ1284" s="26">
        <f t="shared" si="5122"/>
        <v>0</v>
      </c>
      <c r="AK1284" s="26">
        <f t="shared" si="5123"/>
        <v>0</v>
      </c>
      <c r="AL1284" s="26">
        <f t="shared" si="5124"/>
        <v>0</v>
      </c>
      <c r="AM1284" s="26">
        <f t="shared" si="5268"/>
        <v>94</v>
      </c>
      <c r="AN1284" s="26">
        <f t="shared" si="5269"/>
        <v>0</v>
      </c>
      <c r="AO1284" s="26">
        <f t="shared" si="5270"/>
        <v>0</v>
      </c>
      <c r="AP1284" s="26">
        <f t="shared" si="5125"/>
        <v>94</v>
      </c>
      <c r="AQ1284" s="26">
        <f t="shared" si="5126"/>
        <v>0</v>
      </c>
      <c r="AR1284" s="26">
        <f t="shared" si="5127"/>
        <v>0</v>
      </c>
      <c r="AS1284" s="26">
        <f t="shared" si="5271"/>
        <v>0</v>
      </c>
      <c r="AT1284" s="26">
        <f t="shared" si="5272"/>
        <v>0</v>
      </c>
      <c r="AU1284" s="26">
        <f t="shared" si="5273"/>
        <v>0</v>
      </c>
      <c r="AV1284" s="26">
        <f t="shared" si="5128"/>
        <v>94</v>
      </c>
      <c r="AW1284" s="26">
        <f t="shared" si="5129"/>
        <v>0</v>
      </c>
      <c r="AX1284" s="26">
        <f t="shared" si="5130"/>
        <v>0</v>
      </c>
      <c r="AY1284" s="26">
        <f t="shared" si="5274"/>
        <v>0</v>
      </c>
      <c r="AZ1284" s="26">
        <f t="shared" si="5275"/>
        <v>0</v>
      </c>
      <c r="BA1284" s="26">
        <f t="shared" si="5276"/>
        <v>0</v>
      </c>
      <c r="BB1284" s="26">
        <f t="shared" si="5131"/>
        <v>94</v>
      </c>
      <c r="BC1284" s="26">
        <f t="shared" si="5132"/>
        <v>0</v>
      </c>
      <c r="BD1284" s="26">
        <f t="shared" si="5133"/>
        <v>0</v>
      </c>
      <c r="BE1284" s="26">
        <f t="shared" si="5277"/>
        <v>0</v>
      </c>
      <c r="BF1284" s="26">
        <f t="shared" si="5278"/>
        <v>0</v>
      </c>
      <c r="BG1284" s="26">
        <f t="shared" si="5279"/>
        <v>0</v>
      </c>
      <c r="BH1284" s="26">
        <f t="shared" si="5134"/>
        <v>94</v>
      </c>
      <c r="BI1284" s="26">
        <f t="shared" si="5135"/>
        <v>0</v>
      </c>
      <c r="BJ1284" s="26">
        <f t="shared" si="5136"/>
        <v>0</v>
      </c>
      <c r="BK1284" s="26">
        <f t="shared" si="5280"/>
        <v>0</v>
      </c>
      <c r="BL1284" s="26">
        <f t="shared" si="5281"/>
        <v>0</v>
      </c>
      <c r="BM1284" s="26">
        <f t="shared" si="5282"/>
        <v>0</v>
      </c>
      <c r="BN1284" s="26">
        <f t="shared" si="5137"/>
        <v>94</v>
      </c>
      <c r="BO1284" s="26">
        <f t="shared" si="5138"/>
        <v>0</v>
      </c>
      <c r="BP1284" s="26">
        <f t="shared" si="5139"/>
        <v>0</v>
      </c>
      <c r="BQ1284" s="26">
        <f t="shared" si="5283"/>
        <v>0</v>
      </c>
      <c r="BR1284" s="26">
        <f t="shared" si="5284"/>
        <v>0</v>
      </c>
      <c r="BS1284" s="26">
        <f t="shared" si="5140"/>
        <v>94</v>
      </c>
      <c r="BT1284" s="26">
        <f t="shared" si="5141"/>
        <v>0</v>
      </c>
      <c r="BU1284" s="26">
        <f t="shared" si="5142"/>
        <v>0</v>
      </c>
      <c r="BV1284" s="26">
        <f t="shared" si="5285"/>
        <v>0</v>
      </c>
      <c r="BW1284" s="26">
        <f t="shared" si="5286"/>
        <v>0</v>
      </c>
      <c r="BX1284" s="26">
        <f t="shared" si="5143"/>
        <v>94</v>
      </c>
      <c r="BY1284" s="26">
        <f t="shared" si="5144"/>
        <v>0</v>
      </c>
      <c r="BZ1284" s="26">
        <f t="shared" si="5145"/>
        <v>0</v>
      </c>
      <c r="CA1284" s="26">
        <f t="shared" si="5287"/>
        <v>0</v>
      </c>
      <c r="CB1284" s="26">
        <f t="shared" si="5288"/>
        <v>0</v>
      </c>
      <c r="CC1284" s="26">
        <f t="shared" si="5289"/>
        <v>0</v>
      </c>
      <c r="CD1284" s="26">
        <f t="shared" si="5297"/>
        <v>94</v>
      </c>
      <c r="CE1284" s="26">
        <f t="shared" si="5298"/>
        <v>0</v>
      </c>
      <c r="CF1284" s="26">
        <f t="shared" si="5299"/>
        <v>0</v>
      </c>
      <c r="CG1284" s="26">
        <f t="shared" si="5290"/>
        <v>0</v>
      </c>
      <c r="CH1284" s="26">
        <f t="shared" si="5291"/>
        <v>0</v>
      </c>
      <c r="CI1284" s="26">
        <f t="shared" si="5292"/>
        <v>0</v>
      </c>
      <c r="CJ1284" s="26">
        <f t="shared" si="5300"/>
        <v>94</v>
      </c>
      <c r="CK1284" s="26">
        <f t="shared" si="5301"/>
        <v>0</v>
      </c>
      <c r="CL1284" s="26">
        <f t="shared" si="5302"/>
        <v>0</v>
      </c>
      <c r="CM1284" s="26">
        <f t="shared" si="5293"/>
        <v>0</v>
      </c>
      <c r="CN1284" s="26">
        <f t="shared" si="5294"/>
        <v>0</v>
      </c>
      <c r="CO1284" s="26">
        <f t="shared" si="5295"/>
        <v>0</v>
      </c>
      <c r="CP1284" s="26">
        <f t="shared" si="5303"/>
        <v>94</v>
      </c>
      <c r="CQ1284" s="26">
        <f t="shared" si="5304"/>
        <v>0</v>
      </c>
      <c r="CR1284" s="26">
        <f t="shared" si="5305"/>
        <v>0</v>
      </c>
      <c r="CS1284" s="26">
        <f t="shared" si="5296"/>
        <v>0</v>
      </c>
      <c r="CT1284" s="19"/>
      <c r="CU1284" s="35"/>
      <c r="CY1284" s="1" t="s">
        <v>27</v>
      </c>
    </row>
    <row r="1285" spans="1:105" ht="46.8" hidden="1" x14ac:dyDescent="0.3">
      <c r="A1285" s="36" t="s">
        <v>708</v>
      </c>
      <c r="B1285" s="17">
        <v>240</v>
      </c>
      <c r="C1285" s="16"/>
      <c r="D1285" s="16"/>
      <c r="E1285" s="34" t="s">
        <v>39</v>
      </c>
      <c r="F1285" s="26">
        <f t="shared" si="5250"/>
        <v>0</v>
      </c>
      <c r="G1285" s="26">
        <f t="shared" si="5251"/>
        <v>0</v>
      </c>
      <c r="H1285" s="26">
        <f t="shared" si="5252"/>
        <v>0</v>
      </c>
      <c r="I1285" s="26">
        <f t="shared" si="5253"/>
        <v>0</v>
      </c>
      <c r="J1285" s="26">
        <f t="shared" si="5254"/>
        <v>0</v>
      </c>
      <c r="K1285" s="26">
        <f t="shared" si="5255"/>
        <v>0</v>
      </c>
      <c r="L1285" s="26">
        <f t="shared" si="5110"/>
        <v>0</v>
      </c>
      <c r="M1285" s="26">
        <f t="shared" si="5111"/>
        <v>0</v>
      </c>
      <c r="N1285" s="26">
        <f t="shared" si="5112"/>
        <v>0</v>
      </c>
      <c r="O1285" s="26">
        <f t="shared" si="5256"/>
        <v>0</v>
      </c>
      <c r="P1285" s="26">
        <f t="shared" si="5257"/>
        <v>0</v>
      </c>
      <c r="Q1285" s="26">
        <f t="shared" si="5258"/>
        <v>0</v>
      </c>
      <c r="R1285" s="26">
        <f t="shared" si="5113"/>
        <v>0</v>
      </c>
      <c r="S1285" s="26">
        <f t="shared" si="5114"/>
        <v>0</v>
      </c>
      <c r="T1285" s="26">
        <f t="shared" si="5115"/>
        <v>0</v>
      </c>
      <c r="U1285" s="26">
        <f t="shared" si="5259"/>
        <v>0</v>
      </c>
      <c r="V1285" s="26">
        <f t="shared" si="5260"/>
        <v>0</v>
      </c>
      <c r="W1285" s="26">
        <f t="shared" si="5261"/>
        <v>0</v>
      </c>
      <c r="X1285" s="26">
        <f t="shared" si="5116"/>
        <v>0</v>
      </c>
      <c r="Y1285" s="26">
        <f t="shared" si="5117"/>
        <v>0</v>
      </c>
      <c r="Z1285" s="26">
        <f t="shared" si="5118"/>
        <v>0</v>
      </c>
      <c r="AA1285" s="26">
        <f t="shared" si="5262"/>
        <v>0</v>
      </c>
      <c r="AB1285" s="26">
        <f t="shared" si="5263"/>
        <v>0</v>
      </c>
      <c r="AC1285" s="26">
        <f t="shared" si="5264"/>
        <v>0</v>
      </c>
      <c r="AD1285" s="26">
        <f t="shared" si="5119"/>
        <v>0</v>
      </c>
      <c r="AE1285" s="26">
        <f t="shared" si="5120"/>
        <v>0</v>
      </c>
      <c r="AF1285" s="26">
        <f t="shared" si="5121"/>
        <v>0</v>
      </c>
      <c r="AG1285" s="26">
        <f t="shared" si="5265"/>
        <v>0</v>
      </c>
      <c r="AH1285" s="26">
        <f t="shared" si="5266"/>
        <v>0</v>
      </c>
      <c r="AI1285" s="26">
        <f t="shared" si="5267"/>
        <v>0</v>
      </c>
      <c r="AJ1285" s="26">
        <f t="shared" si="5122"/>
        <v>0</v>
      </c>
      <c r="AK1285" s="26">
        <f t="shared" si="5123"/>
        <v>0</v>
      </c>
      <c r="AL1285" s="26">
        <f t="shared" si="5124"/>
        <v>0</v>
      </c>
      <c r="AM1285" s="26">
        <f t="shared" si="5268"/>
        <v>94</v>
      </c>
      <c r="AN1285" s="26">
        <f t="shared" si="5269"/>
        <v>0</v>
      </c>
      <c r="AO1285" s="26">
        <f t="shared" si="5270"/>
        <v>0</v>
      </c>
      <c r="AP1285" s="26">
        <f t="shared" si="5125"/>
        <v>94</v>
      </c>
      <c r="AQ1285" s="26">
        <f t="shared" si="5126"/>
        <v>0</v>
      </c>
      <c r="AR1285" s="26">
        <f t="shared" si="5127"/>
        <v>0</v>
      </c>
      <c r="AS1285" s="26">
        <f t="shared" si="5271"/>
        <v>0</v>
      </c>
      <c r="AT1285" s="26">
        <f t="shared" si="5272"/>
        <v>0</v>
      </c>
      <c r="AU1285" s="26">
        <f t="shared" si="5273"/>
        <v>0</v>
      </c>
      <c r="AV1285" s="26">
        <f t="shared" si="5128"/>
        <v>94</v>
      </c>
      <c r="AW1285" s="26">
        <f t="shared" si="5129"/>
        <v>0</v>
      </c>
      <c r="AX1285" s="26">
        <f t="shared" si="5130"/>
        <v>0</v>
      </c>
      <c r="AY1285" s="26">
        <f t="shared" si="5274"/>
        <v>0</v>
      </c>
      <c r="AZ1285" s="26">
        <f t="shared" si="5275"/>
        <v>0</v>
      </c>
      <c r="BA1285" s="26">
        <f t="shared" si="5276"/>
        <v>0</v>
      </c>
      <c r="BB1285" s="26">
        <f t="shared" si="5131"/>
        <v>94</v>
      </c>
      <c r="BC1285" s="26">
        <f t="shared" si="5132"/>
        <v>0</v>
      </c>
      <c r="BD1285" s="26">
        <f t="shared" si="5133"/>
        <v>0</v>
      </c>
      <c r="BE1285" s="26">
        <f t="shared" si="5277"/>
        <v>0</v>
      </c>
      <c r="BF1285" s="26">
        <f t="shared" si="5278"/>
        <v>0</v>
      </c>
      <c r="BG1285" s="26">
        <f t="shared" si="5279"/>
        <v>0</v>
      </c>
      <c r="BH1285" s="26">
        <f t="shared" si="5134"/>
        <v>94</v>
      </c>
      <c r="BI1285" s="26">
        <f t="shared" si="5135"/>
        <v>0</v>
      </c>
      <c r="BJ1285" s="26">
        <f t="shared" si="5136"/>
        <v>0</v>
      </c>
      <c r="BK1285" s="26">
        <f t="shared" si="5280"/>
        <v>0</v>
      </c>
      <c r="BL1285" s="26">
        <f t="shared" si="5281"/>
        <v>0</v>
      </c>
      <c r="BM1285" s="26">
        <f t="shared" si="5282"/>
        <v>0</v>
      </c>
      <c r="BN1285" s="26">
        <f t="shared" si="5137"/>
        <v>94</v>
      </c>
      <c r="BO1285" s="26">
        <f t="shared" si="5138"/>
        <v>0</v>
      </c>
      <c r="BP1285" s="26">
        <f t="shared" si="5139"/>
        <v>0</v>
      </c>
      <c r="BQ1285" s="26">
        <f t="shared" si="5283"/>
        <v>0</v>
      </c>
      <c r="BR1285" s="26">
        <f t="shared" si="5284"/>
        <v>0</v>
      </c>
      <c r="BS1285" s="26">
        <f t="shared" si="5140"/>
        <v>94</v>
      </c>
      <c r="BT1285" s="26">
        <f t="shared" si="5141"/>
        <v>0</v>
      </c>
      <c r="BU1285" s="26">
        <f t="shared" si="5142"/>
        <v>0</v>
      </c>
      <c r="BV1285" s="26">
        <f t="shared" si="5285"/>
        <v>0</v>
      </c>
      <c r="BW1285" s="26">
        <f t="shared" si="5286"/>
        <v>0</v>
      </c>
      <c r="BX1285" s="26">
        <f t="shared" si="5143"/>
        <v>94</v>
      </c>
      <c r="BY1285" s="26">
        <f t="shared" si="5144"/>
        <v>0</v>
      </c>
      <c r="BZ1285" s="26">
        <f t="shared" si="5145"/>
        <v>0</v>
      </c>
      <c r="CA1285" s="26">
        <f t="shared" si="5287"/>
        <v>0</v>
      </c>
      <c r="CB1285" s="26">
        <f t="shared" si="5288"/>
        <v>0</v>
      </c>
      <c r="CC1285" s="26">
        <f t="shared" si="5289"/>
        <v>0</v>
      </c>
      <c r="CD1285" s="26">
        <f t="shared" si="5297"/>
        <v>94</v>
      </c>
      <c r="CE1285" s="26">
        <f t="shared" si="5298"/>
        <v>0</v>
      </c>
      <c r="CF1285" s="26">
        <f t="shared" si="5299"/>
        <v>0</v>
      </c>
      <c r="CG1285" s="26">
        <f t="shared" si="5290"/>
        <v>0</v>
      </c>
      <c r="CH1285" s="26">
        <f t="shared" si="5291"/>
        <v>0</v>
      </c>
      <c r="CI1285" s="26">
        <f t="shared" si="5292"/>
        <v>0</v>
      </c>
      <c r="CJ1285" s="26">
        <f t="shared" si="5300"/>
        <v>94</v>
      </c>
      <c r="CK1285" s="26">
        <f t="shared" si="5301"/>
        <v>0</v>
      </c>
      <c r="CL1285" s="26">
        <f t="shared" si="5302"/>
        <v>0</v>
      </c>
      <c r="CM1285" s="26">
        <f t="shared" si="5293"/>
        <v>0</v>
      </c>
      <c r="CN1285" s="26">
        <f t="shared" si="5294"/>
        <v>0</v>
      </c>
      <c r="CO1285" s="26">
        <f t="shared" si="5295"/>
        <v>0</v>
      </c>
      <c r="CP1285" s="26">
        <f t="shared" si="5303"/>
        <v>94</v>
      </c>
      <c r="CQ1285" s="26">
        <f t="shared" si="5304"/>
        <v>0</v>
      </c>
      <c r="CR1285" s="26">
        <f t="shared" si="5305"/>
        <v>0</v>
      </c>
      <c r="CS1285" s="26">
        <f t="shared" si="5296"/>
        <v>0</v>
      </c>
      <c r="CT1285" s="19"/>
      <c r="CU1285" s="35"/>
      <c r="CZ1285" s="1" t="s">
        <v>28</v>
      </c>
    </row>
    <row r="1286" spans="1:105" hidden="1" x14ac:dyDescent="0.3">
      <c r="A1286" s="36" t="s">
        <v>708</v>
      </c>
      <c r="B1286" s="17">
        <v>240</v>
      </c>
      <c r="C1286" s="16" t="s">
        <v>393</v>
      </c>
      <c r="D1286" s="16" t="s">
        <v>103</v>
      </c>
      <c r="E1286" s="34" t="s">
        <v>681</v>
      </c>
      <c r="F1286" s="26"/>
      <c r="G1286" s="26"/>
      <c r="H1286" s="26"/>
      <c r="I1286" s="26"/>
      <c r="J1286" s="26"/>
      <c r="K1286" s="26"/>
      <c r="L1286" s="26">
        <f t="shared" si="5110"/>
        <v>0</v>
      </c>
      <c r="M1286" s="26">
        <f t="shared" si="5111"/>
        <v>0</v>
      </c>
      <c r="N1286" s="26">
        <f t="shared" si="5112"/>
        <v>0</v>
      </c>
      <c r="O1286" s="26"/>
      <c r="P1286" s="26"/>
      <c r="Q1286" s="26"/>
      <c r="R1286" s="26">
        <f t="shared" si="5113"/>
        <v>0</v>
      </c>
      <c r="S1286" s="26">
        <f t="shared" si="5114"/>
        <v>0</v>
      </c>
      <c r="T1286" s="26">
        <f t="shared" si="5115"/>
        <v>0</v>
      </c>
      <c r="U1286" s="26"/>
      <c r="V1286" s="26"/>
      <c r="W1286" s="26"/>
      <c r="X1286" s="26">
        <f t="shared" si="5116"/>
        <v>0</v>
      </c>
      <c r="Y1286" s="26">
        <f t="shared" si="5117"/>
        <v>0</v>
      </c>
      <c r="Z1286" s="26">
        <f t="shared" si="5118"/>
        <v>0</v>
      </c>
      <c r="AA1286" s="26"/>
      <c r="AB1286" s="26"/>
      <c r="AC1286" s="26"/>
      <c r="AD1286" s="26">
        <f t="shared" si="5119"/>
        <v>0</v>
      </c>
      <c r="AE1286" s="26">
        <f t="shared" si="5120"/>
        <v>0</v>
      </c>
      <c r="AF1286" s="26">
        <f t="shared" si="5121"/>
        <v>0</v>
      </c>
      <c r="AG1286" s="26"/>
      <c r="AH1286" s="26"/>
      <c r="AI1286" s="26"/>
      <c r="AJ1286" s="26">
        <f t="shared" si="5122"/>
        <v>0</v>
      </c>
      <c r="AK1286" s="26">
        <f t="shared" si="5123"/>
        <v>0</v>
      </c>
      <c r="AL1286" s="26">
        <f t="shared" si="5124"/>
        <v>0</v>
      </c>
      <c r="AM1286" s="26">
        <v>94</v>
      </c>
      <c r="AN1286" s="26"/>
      <c r="AO1286" s="26"/>
      <c r="AP1286" s="26">
        <f t="shared" si="5125"/>
        <v>94</v>
      </c>
      <c r="AQ1286" s="26">
        <f t="shared" si="5126"/>
        <v>0</v>
      </c>
      <c r="AR1286" s="26">
        <f t="shared" si="5127"/>
        <v>0</v>
      </c>
      <c r="AS1286" s="26"/>
      <c r="AT1286" s="26"/>
      <c r="AU1286" s="26"/>
      <c r="AV1286" s="26">
        <f t="shared" si="5128"/>
        <v>94</v>
      </c>
      <c r="AW1286" s="26">
        <f t="shared" si="5129"/>
        <v>0</v>
      </c>
      <c r="AX1286" s="26">
        <f t="shared" si="5130"/>
        <v>0</v>
      </c>
      <c r="AY1286" s="26"/>
      <c r="AZ1286" s="26"/>
      <c r="BA1286" s="26"/>
      <c r="BB1286" s="26">
        <f t="shared" si="5131"/>
        <v>94</v>
      </c>
      <c r="BC1286" s="26">
        <f t="shared" si="5132"/>
        <v>0</v>
      </c>
      <c r="BD1286" s="26">
        <f t="shared" si="5133"/>
        <v>0</v>
      </c>
      <c r="BE1286" s="26"/>
      <c r="BF1286" s="26"/>
      <c r="BG1286" s="26"/>
      <c r="BH1286" s="26">
        <f t="shared" si="5134"/>
        <v>94</v>
      </c>
      <c r="BI1286" s="26">
        <f t="shared" si="5135"/>
        <v>0</v>
      </c>
      <c r="BJ1286" s="26">
        <f t="shared" si="5136"/>
        <v>0</v>
      </c>
      <c r="BK1286" s="26"/>
      <c r="BL1286" s="26"/>
      <c r="BM1286" s="26"/>
      <c r="BN1286" s="26">
        <f t="shared" si="5137"/>
        <v>94</v>
      </c>
      <c r="BO1286" s="26">
        <f t="shared" si="5138"/>
        <v>0</v>
      </c>
      <c r="BP1286" s="26">
        <f t="shared" si="5139"/>
        <v>0</v>
      </c>
      <c r="BQ1286" s="26"/>
      <c r="BR1286" s="26"/>
      <c r="BS1286" s="26">
        <f t="shared" si="5140"/>
        <v>94</v>
      </c>
      <c r="BT1286" s="26">
        <f t="shared" si="5141"/>
        <v>0</v>
      </c>
      <c r="BU1286" s="26">
        <f t="shared" si="5142"/>
        <v>0</v>
      </c>
      <c r="BV1286" s="26"/>
      <c r="BW1286" s="26"/>
      <c r="BX1286" s="26">
        <f t="shared" si="5143"/>
        <v>94</v>
      </c>
      <c r="BY1286" s="26">
        <f t="shared" si="5144"/>
        <v>0</v>
      </c>
      <c r="BZ1286" s="26">
        <f t="shared" si="5145"/>
        <v>0</v>
      </c>
      <c r="CA1286" s="26"/>
      <c r="CB1286" s="26"/>
      <c r="CC1286" s="26"/>
      <c r="CD1286" s="26">
        <f t="shared" si="5297"/>
        <v>94</v>
      </c>
      <c r="CE1286" s="26">
        <f t="shared" si="5298"/>
        <v>0</v>
      </c>
      <c r="CF1286" s="26">
        <f t="shared" si="5299"/>
        <v>0</v>
      </c>
      <c r="CG1286" s="26"/>
      <c r="CH1286" s="26"/>
      <c r="CI1286" s="26"/>
      <c r="CJ1286" s="26">
        <f t="shared" si="5300"/>
        <v>94</v>
      </c>
      <c r="CK1286" s="26">
        <f t="shared" si="5301"/>
        <v>0</v>
      </c>
      <c r="CL1286" s="26">
        <f t="shared" si="5302"/>
        <v>0</v>
      </c>
      <c r="CM1286" s="26"/>
      <c r="CN1286" s="26"/>
      <c r="CO1286" s="26"/>
      <c r="CP1286" s="26">
        <f t="shared" si="5303"/>
        <v>94</v>
      </c>
      <c r="CQ1286" s="26">
        <f t="shared" si="5304"/>
        <v>0</v>
      </c>
      <c r="CR1286" s="26">
        <f t="shared" si="5305"/>
        <v>0</v>
      </c>
      <c r="CS1286" s="26"/>
      <c r="CT1286" s="19"/>
      <c r="CU1286" s="35"/>
    </row>
    <row r="1287" spans="1:105" hidden="1" x14ac:dyDescent="0.3">
      <c r="A1287" s="36" t="s">
        <v>710</v>
      </c>
      <c r="B1287" s="17"/>
      <c r="C1287" s="16"/>
      <c r="D1287" s="16"/>
      <c r="E1287" s="34" t="s">
        <v>711</v>
      </c>
      <c r="F1287" s="26">
        <f t="shared" si="5250"/>
        <v>0</v>
      </c>
      <c r="G1287" s="26">
        <f t="shared" si="5251"/>
        <v>0</v>
      </c>
      <c r="H1287" s="26">
        <f t="shared" si="5252"/>
        <v>0</v>
      </c>
      <c r="I1287" s="26">
        <f t="shared" si="5253"/>
        <v>0</v>
      </c>
      <c r="J1287" s="26">
        <f t="shared" si="5254"/>
        <v>0</v>
      </c>
      <c r="K1287" s="26">
        <f t="shared" si="5255"/>
        <v>0</v>
      </c>
      <c r="L1287" s="26">
        <f t="shared" si="5110"/>
        <v>0</v>
      </c>
      <c r="M1287" s="26">
        <f t="shared" si="5111"/>
        <v>0</v>
      </c>
      <c r="N1287" s="26">
        <f t="shared" si="5112"/>
        <v>0</v>
      </c>
      <c r="O1287" s="26">
        <f t="shared" si="5256"/>
        <v>0</v>
      </c>
      <c r="P1287" s="26">
        <f t="shared" si="5257"/>
        <v>0</v>
      </c>
      <c r="Q1287" s="26">
        <f t="shared" si="5258"/>
        <v>0</v>
      </c>
      <c r="R1287" s="26">
        <f t="shared" si="5113"/>
        <v>0</v>
      </c>
      <c r="S1287" s="26">
        <f t="shared" si="5114"/>
        <v>0</v>
      </c>
      <c r="T1287" s="26">
        <f t="shared" si="5115"/>
        <v>0</v>
      </c>
      <c r="U1287" s="26">
        <f t="shared" si="5259"/>
        <v>0</v>
      </c>
      <c r="V1287" s="26">
        <f t="shared" si="5260"/>
        <v>0</v>
      </c>
      <c r="W1287" s="26">
        <f t="shared" si="5261"/>
        <v>0</v>
      </c>
      <c r="X1287" s="26">
        <f t="shared" si="5116"/>
        <v>0</v>
      </c>
      <c r="Y1287" s="26">
        <f t="shared" si="5117"/>
        <v>0</v>
      </c>
      <c r="Z1287" s="26">
        <f t="shared" si="5118"/>
        <v>0</v>
      </c>
      <c r="AA1287" s="26">
        <f t="shared" si="5262"/>
        <v>0</v>
      </c>
      <c r="AB1287" s="26">
        <f t="shared" si="5263"/>
        <v>0</v>
      </c>
      <c r="AC1287" s="26">
        <f t="shared" si="5264"/>
        <v>0</v>
      </c>
      <c r="AD1287" s="26">
        <f t="shared" si="5119"/>
        <v>0</v>
      </c>
      <c r="AE1287" s="26">
        <f t="shared" si="5120"/>
        <v>0</v>
      </c>
      <c r="AF1287" s="26">
        <f t="shared" si="5121"/>
        <v>0</v>
      </c>
      <c r="AG1287" s="26">
        <f t="shared" si="5265"/>
        <v>0</v>
      </c>
      <c r="AH1287" s="26">
        <f t="shared" si="5266"/>
        <v>0</v>
      </c>
      <c r="AI1287" s="26">
        <f t="shared" si="5267"/>
        <v>0</v>
      </c>
      <c r="AJ1287" s="26">
        <f t="shared" si="5122"/>
        <v>0</v>
      </c>
      <c r="AK1287" s="26">
        <f t="shared" si="5123"/>
        <v>0</v>
      </c>
      <c r="AL1287" s="26">
        <f t="shared" si="5124"/>
        <v>0</v>
      </c>
      <c r="AM1287" s="26">
        <f t="shared" si="5268"/>
        <v>0</v>
      </c>
      <c r="AN1287" s="26">
        <f t="shared" si="5269"/>
        <v>0</v>
      </c>
      <c r="AO1287" s="26">
        <f t="shared" si="5270"/>
        <v>0</v>
      </c>
      <c r="AP1287" s="26">
        <f t="shared" si="5125"/>
        <v>0</v>
      </c>
      <c r="AQ1287" s="26">
        <f t="shared" si="5126"/>
        <v>0</v>
      </c>
      <c r="AR1287" s="26">
        <f t="shared" si="5127"/>
        <v>0</v>
      </c>
      <c r="AS1287" s="26">
        <f t="shared" si="5271"/>
        <v>0</v>
      </c>
      <c r="AT1287" s="26">
        <f t="shared" si="5272"/>
        <v>0</v>
      </c>
      <c r="AU1287" s="26">
        <f t="shared" si="5273"/>
        <v>0</v>
      </c>
      <c r="AV1287" s="26">
        <f t="shared" si="5128"/>
        <v>0</v>
      </c>
      <c r="AW1287" s="26">
        <f t="shared" si="5129"/>
        <v>0</v>
      </c>
      <c r="AX1287" s="26">
        <f t="shared" si="5130"/>
        <v>0</v>
      </c>
      <c r="AY1287" s="26">
        <f t="shared" si="5274"/>
        <v>0</v>
      </c>
      <c r="AZ1287" s="26">
        <f t="shared" si="5275"/>
        <v>0</v>
      </c>
      <c r="BA1287" s="26">
        <f t="shared" si="5276"/>
        <v>0</v>
      </c>
      <c r="BB1287" s="26">
        <f t="shared" si="5131"/>
        <v>0</v>
      </c>
      <c r="BC1287" s="26">
        <f t="shared" si="5132"/>
        <v>0</v>
      </c>
      <c r="BD1287" s="26">
        <f t="shared" si="5133"/>
        <v>0</v>
      </c>
      <c r="BE1287" s="26">
        <f t="shared" si="5277"/>
        <v>0</v>
      </c>
      <c r="BF1287" s="26">
        <f t="shared" si="5278"/>
        <v>0</v>
      </c>
      <c r="BG1287" s="26">
        <f t="shared" si="5279"/>
        <v>0</v>
      </c>
      <c r="BH1287" s="26">
        <f t="shared" si="5134"/>
        <v>0</v>
      </c>
      <c r="BI1287" s="26">
        <f t="shared" si="5135"/>
        <v>0</v>
      </c>
      <c r="BJ1287" s="26">
        <f t="shared" si="5136"/>
        <v>0</v>
      </c>
      <c r="BK1287" s="26">
        <f t="shared" si="5280"/>
        <v>0</v>
      </c>
      <c r="BL1287" s="26">
        <f t="shared" si="5281"/>
        <v>0</v>
      </c>
      <c r="BM1287" s="26">
        <f t="shared" si="5282"/>
        <v>0</v>
      </c>
      <c r="BN1287" s="26">
        <f t="shared" si="5137"/>
        <v>0</v>
      </c>
      <c r="BO1287" s="26">
        <f t="shared" si="5138"/>
        <v>0</v>
      </c>
      <c r="BP1287" s="26">
        <f t="shared" si="5139"/>
        <v>0</v>
      </c>
      <c r="BQ1287" s="26">
        <f t="shared" si="5283"/>
        <v>0</v>
      </c>
      <c r="BR1287" s="26">
        <f t="shared" si="5284"/>
        <v>0</v>
      </c>
      <c r="BS1287" s="26">
        <f t="shared" si="5140"/>
        <v>0</v>
      </c>
      <c r="BT1287" s="26">
        <f t="shared" si="5141"/>
        <v>0</v>
      </c>
      <c r="BU1287" s="26">
        <f t="shared" si="5142"/>
        <v>0</v>
      </c>
      <c r="BV1287" s="26">
        <f t="shared" si="5285"/>
        <v>0</v>
      </c>
      <c r="BW1287" s="26">
        <f t="shared" si="5286"/>
        <v>0</v>
      </c>
      <c r="BX1287" s="26">
        <f t="shared" si="5143"/>
        <v>0</v>
      </c>
      <c r="BY1287" s="26">
        <f t="shared" si="5144"/>
        <v>0</v>
      </c>
      <c r="BZ1287" s="26">
        <f t="shared" si="5145"/>
        <v>0</v>
      </c>
      <c r="CA1287" s="26">
        <f t="shared" si="5287"/>
        <v>0</v>
      </c>
      <c r="CB1287" s="26">
        <f t="shared" si="5288"/>
        <v>0</v>
      </c>
      <c r="CC1287" s="26">
        <f t="shared" si="5289"/>
        <v>0</v>
      </c>
      <c r="CD1287" s="26">
        <f t="shared" si="5297"/>
        <v>0</v>
      </c>
      <c r="CE1287" s="26">
        <f t="shared" si="5298"/>
        <v>0</v>
      </c>
      <c r="CF1287" s="26">
        <f t="shared" si="5299"/>
        <v>0</v>
      </c>
      <c r="CG1287" s="26">
        <f t="shared" si="5290"/>
        <v>0</v>
      </c>
      <c r="CH1287" s="26">
        <f t="shared" si="5291"/>
        <v>0</v>
      </c>
      <c r="CI1287" s="26">
        <f t="shared" si="5292"/>
        <v>0</v>
      </c>
      <c r="CJ1287" s="26">
        <f t="shared" si="5300"/>
        <v>0</v>
      </c>
      <c r="CK1287" s="26">
        <f t="shared" si="5301"/>
        <v>0</v>
      </c>
      <c r="CL1287" s="26">
        <f t="shared" si="5302"/>
        <v>0</v>
      </c>
      <c r="CM1287" s="26">
        <f t="shared" si="5293"/>
        <v>0</v>
      </c>
      <c r="CN1287" s="26">
        <f t="shared" si="5294"/>
        <v>0</v>
      </c>
      <c r="CO1287" s="26">
        <f t="shared" si="5295"/>
        <v>0</v>
      </c>
      <c r="CP1287" s="26">
        <f t="shared" si="5303"/>
        <v>0</v>
      </c>
      <c r="CQ1287" s="26">
        <f t="shared" si="5304"/>
        <v>0</v>
      </c>
      <c r="CR1287" s="26">
        <f t="shared" si="5305"/>
        <v>0</v>
      </c>
      <c r="CS1287" s="26">
        <f t="shared" si="5296"/>
        <v>0</v>
      </c>
      <c r="CT1287" s="19">
        <v>0</v>
      </c>
      <c r="CU1287" s="35"/>
      <c r="DA1287" s="1" t="s">
        <v>29</v>
      </c>
    </row>
    <row r="1288" spans="1:105" ht="46.8" hidden="1" x14ac:dyDescent="0.3">
      <c r="A1288" s="36" t="s">
        <v>710</v>
      </c>
      <c r="B1288" s="17">
        <v>600</v>
      </c>
      <c r="C1288" s="16"/>
      <c r="D1288" s="16"/>
      <c r="E1288" s="34" t="s">
        <v>43</v>
      </c>
      <c r="F1288" s="26">
        <f t="shared" si="5250"/>
        <v>0</v>
      </c>
      <c r="G1288" s="26">
        <f t="shared" si="5251"/>
        <v>0</v>
      </c>
      <c r="H1288" s="26">
        <f t="shared" si="5252"/>
        <v>0</v>
      </c>
      <c r="I1288" s="26">
        <f t="shared" si="5253"/>
        <v>0</v>
      </c>
      <c r="J1288" s="26">
        <f t="shared" si="5254"/>
        <v>0</v>
      </c>
      <c r="K1288" s="26">
        <f t="shared" si="5255"/>
        <v>0</v>
      </c>
      <c r="L1288" s="26">
        <f t="shared" si="5110"/>
        <v>0</v>
      </c>
      <c r="M1288" s="26">
        <f t="shared" si="5111"/>
        <v>0</v>
      </c>
      <c r="N1288" s="26">
        <f t="shared" si="5112"/>
        <v>0</v>
      </c>
      <c r="O1288" s="26">
        <f t="shared" si="5256"/>
        <v>0</v>
      </c>
      <c r="P1288" s="26">
        <f t="shared" si="5257"/>
        <v>0</v>
      </c>
      <c r="Q1288" s="26">
        <f t="shared" si="5258"/>
        <v>0</v>
      </c>
      <c r="R1288" s="26">
        <f t="shared" si="5113"/>
        <v>0</v>
      </c>
      <c r="S1288" s="26">
        <f t="shared" si="5114"/>
        <v>0</v>
      </c>
      <c r="T1288" s="26">
        <f t="shared" si="5115"/>
        <v>0</v>
      </c>
      <c r="U1288" s="26">
        <f t="shared" si="5259"/>
        <v>0</v>
      </c>
      <c r="V1288" s="26">
        <f t="shared" si="5260"/>
        <v>0</v>
      </c>
      <c r="W1288" s="26">
        <f t="shared" si="5261"/>
        <v>0</v>
      </c>
      <c r="X1288" s="26">
        <f t="shared" si="5116"/>
        <v>0</v>
      </c>
      <c r="Y1288" s="26">
        <f t="shared" si="5117"/>
        <v>0</v>
      </c>
      <c r="Z1288" s="26">
        <f t="shared" si="5118"/>
        <v>0</v>
      </c>
      <c r="AA1288" s="26">
        <f t="shared" si="5262"/>
        <v>0</v>
      </c>
      <c r="AB1288" s="26">
        <f t="shared" si="5263"/>
        <v>0</v>
      </c>
      <c r="AC1288" s="26">
        <f t="shared" si="5264"/>
        <v>0</v>
      </c>
      <c r="AD1288" s="26">
        <f t="shared" si="5119"/>
        <v>0</v>
      </c>
      <c r="AE1288" s="26">
        <f t="shared" si="5120"/>
        <v>0</v>
      </c>
      <c r="AF1288" s="26">
        <f t="shared" si="5121"/>
        <v>0</v>
      </c>
      <c r="AG1288" s="26">
        <f t="shared" si="5265"/>
        <v>0</v>
      </c>
      <c r="AH1288" s="26">
        <f t="shared" si="5266"/>
        <v>0</v>
      </c>
      <c r="AI1288" s="26">
        <f t="shared" si="5267"/>
        <v>0</v>
      </c>
      <c r="AJ1288" s="26">
        <f t="shared" si="5122"/>
        <v>0</v>
      </c>
      <c r="AK1288" s="26">
        <f t="shared" si="5123"/>
        <v>0</v>
      </c>
      <c r="AL1288" s="26">
        <f t="shared" si="5124"/>
        <v>0</v>
      </c>
      <c r="AM1288" s="26">
        <f t="shared" si="5268"/>
        <v>0</v>
      </c>
      <c r="AN1288" s="26">
        <f t="shared" si="5269"/>
        <v>0</v>
      </c>
      <c r="AO1288" s="26">
        <f t="shared" si="5270"/>
        <v>0</v>
      </c>
      <c r="AP1288" s="26">
        <f t="shared" si="5125"/>
        <v>0</v>
      </c>
      <c r="AQ1288" s="26">
        <f t="shared" si="5126"/>
        <v>0</v>
      </c>
      <c r="AR1288" s="26">
        <f t="shared" si="5127"/>
        <v>0</v>
      </c>
      <c r="AS1288" s="26">
        <f t="shared" si="5271"/>
        <v>0</v>
      </c>
      <c r="AT1288" s="26">
        <f t="shared" si="5272"/>
        <v>0</v>
      </c>
      <c r="AU1288" s="26">
        <f t="shared" si="5273"/>
        <v>0</v>
      </c>
      <c r="AV1288" s="26">
        <f t="shared" si="5128"/>
        <v>0</v>
      </c>
      <c r="AW1288" s="26">
        <f t="shared" si="5129"/>
        <v>0</v>
      </c>
      <c r="AX1288" s="26">
        <f t="shared" si="5130"/>
        <v>0</v>
      </c>
      <c r="AY1288" s="26">
        <f t="shared" si="5274"/>
        <v>0</v>
      </c>
      <c r="AZ1288" s="26">
        <f t="shared" si="5275"/>
        <v>0</v>
      </c>
      <c r="BA1288" s="26">
        <f t="shared" si="5276"/>
        <v>0</v>
      </c>
      <c r="BB1288" s="26">
        <f t="shared" si="5131"/>
        <v>0</v>
      </c>
      <c r="BC1288" s="26">
        <f t="shared" si="5132"/>
        <v>0</v>
      </c>
      <c r="BD1288" s="26">
        <f t="shared" si="5133"/>
        <v>0</v>
      </c>
      <c r="BE1288" s="26">
        <f t="shared" si="5277"/>
        <v>0</v>
      </c>
      <c r="BF1288" s="26">
        <f t="shared" si="5278"/>
        <v>0</v>
      </c>
      <c r="BG1288" s="26">
        <f t="shared" si="5279"/>
        <v>0</v>
      </c>
      <c r="BH1288" s="26">
        <f t="shared" si="5134"/>
        <v>0</v>
      </c>
      <c r="BI1288" s="26">
        <f t="shared" si="5135"/>
        <v>0</v>
      </c>
      <c r="BJ1288" s="26">
        <f t="shared" si="5136"/>
        <v>0</v>
      </c>
      <c r="BK1288" s="26">
        <f t="shared" si="5280"/>
        <v>0</v>
      </c>
      <c r="BL1288" s="26">
        <f t="shared" si="5281"/>
        <v>0</v>
      </c>
      <c r="BM1288" s="26">
        <f t="shared" si="5282"/>
        <v>0</v>
      </c>
      <c r="BN1288" s="26">
        <f t="shared" si="5137"/>
        <v>0</v>
      </c>
      <c r="BO1288" s="26">
        <f t="shared" si="5138"/>
        <v>0</v>
      </c>
      <c r="BP1288" s="26">
        <f t="shared" si="5139"/>
        <v>0</v>
      </c>
      <c r="BQ1288" s="26">
        <f t="shared" si="5283"/>
        <v>0</v>
      </c>
      <c r="BR1288" s="26">
        <f t="shared" si="5284"/>
        <v>0</v>
      </c>
      <c r="BS1288" s="26">
        <f t="shared" si="5140"/>
        <v>0</v>
      </c>
      <c r="BT1288" s="26">
        <f t="shared" si="5141"/>
        <v>0</v>
      </c>
      <c r="BU1288" s="26">
        <f t="shared" si="5142"/>
        <v>0</v>
      </c>
      <c r="BV1288" s="26">
        <f t="shared" si="5285"/>
        <v>0</v>
      </c>
      <c r="BW1288" s="26">
        <f t="shared" si="5286"/>
        <v>0</v>
      </c>
      <c r="BX1288" s="26">
        <f t="shared" si="5143"/>
        <v>0</v>
      </c>
      <c r="BY1288" s="26">
        <f t="shared" si="5144"/>
        <v>0</v>
      </c>
      <c r="BZ1288" s="26">
        <f t="shared" si="5145"/>
        <v>0</v>
      </c>
      <c r="CA1288" s="26">
        <f t="shared" si="5287"/>
        <v>0</v>
      </c>
      <c r="CB1288" s="26">
        <f t="shared" si="5288"/>
        <v>0</v>
      </c>
      <c r="CC1288" s="26">
        <f t="shared" si="5289"/>
        <v>0</v>
      </c>
      <c r="CD1288" s="26">
        <f t="shared" si="5297"/>
        <v>0</v>
      </c>
      <c r="CE1288" s="26">
        <f t="shared" si="5298"/>
        <v>0</v>
      </c>
      <c r="CF1288" s="26">
        <f t="shared" si="5299"/>
        <v>0</v>
      </c>
      <c r="CG1288" s="26">
        <f t="shared" si="5290"/>
        <v>0</v>
      </c>
      <c r="CH1288" s="26">
        <f t="shared" si="5291"/>
        <v>0</v>
      </c>
      <c r="CI1288" s="26">
        <f t="shared" si="5292"/>
        <v>0</v>
      </c>
      <c r="CJ1288" s="26">
        <f t="shared" si="5300"/>
        <v>0</v>
      </c>
      <c r="CK1288" s="26">
        <f t="shared" si="5301"/>
        <v>0</v>
      </c>
      <c r="CL1288" s="26">
        <f t="shared" si="5302"/>
        <v>0</v>
      </c>
      <c r="CM1288" s="26">
        <f t="shared" si="5293"/>
        <v>0</v>
      </c>
      <c r="CN1288" s="26">
        <f t="shared" si="5294"/>
        <v>0</v>
      </c>
      <c r="CO1288" s="26">
        <f t="shared" si="5295"/>
        <v>0</v>
      </c>
      <c r="CP1288" s="26">
        <f t="shared" si="5303"/>
        <v>0</v>
      </c>
      <c r="CQ1288" s="26">
        <f t="shared" si="5304"/>
        <v>0</v>
      </c>
      <c r="CR1288" s="26">
        <f t="shared" si="5305"/>
        <v>0</v>
      </c>
      <c r="CS1288" s="26">
        <f t="shared" si="5296"/>
        <v>0</v>
      </c>
      <c r="CT1288" s="19">
        <v>0</v>
      </c>
      <c r="CU1288" s="35"/>
      <c r="CY1288" s="1" t="s">
        <v>27</v>
      </c>
    </row>
    <row r="1289" spans="1:105" hidden="1" x14ac:dyDescent="0.3">
      <c r="A1289" s="36" t="s">
        <v>710</v>
      </c>
      <c r="B1289" s="17">
        <v>610</v>
      </c>
      <c r="C1289" s="16"/>
      <c r="D1289" s="16"/>
      <c r="E1289" s="34" t="s">
        <v>102</v>
      </c>
      <c r="F1289" s="26">
        <f t="shared" si="5250"/>
        <v>0</v>
      </c>
      <c r="G1289" s="26">
        <f t="shared" si="5251"/>
        <v>0</v>
      </c>
      <c r="H1289" s="26">
        <f t="shared" si="5252"/>
        <v>0</v>
      </c>
      <c r="I1289" s="26">
        <f t="shared" si="5253"/>
        <v>0</v>
      </c>
      <c r="J1289" s="26">
        <f t="shared" si="5254"/>
        <v>0</v>
      </c>
      <c r="K1289" s="26">
        <f t="shared" si="5255"/>
        <v>0</v>
      </c>
      <c r="L1289" s="26">
        <f t="shared" si="5110"/>
        <v>0</v>
      </c>
      <c r="M1289" s="26">
        <f t="shared" si="5111"/>
        <v>0</v>
      </c>
      <c r="N1289" s="26">
        <f t="shared" si="5112"/>
        <v>0</v>
      </c>
      <c r="O1289" s="26">
        <f t="shared" si="5256"/>
        <v>0</v>
      </c>
      <c r="P1289" s="26">
        <f t="shared" si="5257"/>
        <v>0</v>
      </c>
      <c r="Q1289" s="26">
        <f t="shared" si="5258"/>
        <v>0</v>
      </c>
      <c r="R1289" s="26">
        <f t="shared" si="5113"/>
        <v>0</v>
      </c>
      <c r="S1289" s="26">
        <f t="shared" si="5114"/>
        <v>0</v>
      </c>
      <c r="T1289" s="26">
        <f t="shared" si="5115"/>
        <v>0</v>
      </c>
      <c r="U1289" s="26">
        <f t="shared" si="5259"/>
        <v>0</v>
      </c>
      <c r="V1289" s="26">
        <f t="shared" si="5260"/>
        <v>0</v>
      </c>
      <c r="W1289" s="26">
        <f t="shared" si="5261"/>
        <v>0</v>
      </c>
      <c r="X1289" s="26">
        <f t="shared" si="5116"/>
        <v>0</v>
      </c>
      <c r="Y1289" s="26">
        <f t="shared" si="5117"/>
        <v>0</v>
      </c>
      <c r="Z1289" s="26">
        <f t="shared" si="5118"/>
        <v>0</v>
      </c>
      <c r="AA1289" s="26">
        <f t="shared" si="5262"/>
        <v>0</v>
      </c>
      <c r="AB1289" s="26">
        <f t="shared" si="5263"/>
        <v>0</v>
      </c>
      <c r="AC1289" s="26">
        <f t="shared" si="5264"/>
        <v>0</v>
      </c>
      <c r="AD1289" s="26">
        <f t="shared" si="5119"/>
        <v>0</v>
      </c>
      <c r="AE1289" s="26">
        <f t="shared" si="5120"/>
        <v>0</v>
      </c>
      <c r="AF1289" s="26">
        <f t="shared" si="5121"/>
        <v>0</v>
      </c>
      <c r="AG1289" s="26">
        <f t="shared" si="5265"/>
        <v>0</v>
      </c>
      <c r="AH1289" s="26">
        <f t="shared" si="5266"/>
        <v>0</v>
      </c>
      <c r="AI1289" s="26">
        <f t="shared" si="5267"/>
        <v>0</v>
      </c>
      <c r="AJ1289" s="26">
        <f t="shared" si="5122"/>
        <v>0</v>
      </c>
      <c r="AK1289" s="26">
        <f t="shared" si="5123"/>
        <v>0</v>
      </c>
      <c r="AL1289" s="26">
        <f t="shared" si="5124"/>
        <v>0</v>
      </c>
      <c r="AM1289" s="26">
        <f t="shared" si="5268"/>
        <v>0</v>
      </c>
      <c r="AN1289" s="26">
        <f t="shared" si="5269"/>
        <v>0</v>
      </c>
      <c r="AO1289" s="26">
        <f t="shared" si="5270"/>
        <v>0</v>
      </c>
      <c r="AP1289" s="26">
        <f t="shared" si="5125"/>
        <v>0</v>
      </c>
      <c r="AQ1289" s="26">
        <f t="shared" si="5126"/>
        <v>0</v>
      </c>
      <c r="AR1289" s="26">
        <f t="shared" si="5127"/>
        <v>0</v>
      </c>
      <c r="AS1289" s="26">
        <f t="shared" si="5271"/>
        <v>0</v>
      </c>
      <c r="AT1289" s="26">
        <f t="shared" si="5272"/>
        <v>0</v>
      </c>
      <c r="AU1289" s="26">
        <f t="shared" si="5273"/>
        <v>0</v>
      </c>
      <c r="AV1289" s="26">
        <f t="shared" si="5128"/>
        <v>0</v>
      </c>
      <c r="AW1289" s="26">
        <f t="shared" si="5129"/>
        <v>0</v>
      </c>
      <c r="AX1289" s="26">
        <f t="shared" si="5130"/>
        <v>0</v>
      </c>
      <c r="AY1289" s="26">
        <f t="shared" si="5274"/>
        <v>0</v>
      </c>
      <c r="AZ1289" s="26">
        <f t="shared" si="5275"/>
        <v>0</v>
      </c>
      <c r="BA1289" s="26">
        <f t="shared" si="5276"/>
        <v>0</v>
      </c>
      <c r="BB1289" s="26">
        <f t="shared" si="5131"/>
        <v>0</v>
      </c>
      <c r="BC1289" s="26">
        <f t="shared" si="5132"/>
        <v>0</v>
      </c>
      <c r="BD1289" s="26">
        <f t="shared" si="5133"/>
        <v>0</v>
      </c>
      <c r="BE1289" s="26">
        <f t="shared" si="5277"/>
        <v>0</v>
      </c>
      <c r="BF1289" s="26">
        <f t="shared" si="5278"/>
        <v>0</v>
      </c>
      <c r="BG1289" s="26">
        <f t="shared" si="5279"/>
        <v>0</v>
      </c>
      <c r="BH1289" s="26">
        <f t="shared" si="5134"/>
        <v>0</v>
      </c>
      <c r="BI1289" s="26">
        <f t="shared" si="5135"/>
        <v>0</v>
      </c>
      <c r="BJ1289" s="26">
        <f t="shared" si="5136"/>
        <v>0</v>
      </c>
      <c r="BK1289" s="26">
        <f t="shared" si="5280"/>
        <v>0</v>
      </c>
      <c r="BL1289" s="26">
        <f t="shared" si="5281"/>
        <v>0</v>
      </c>
      <c r="BM1289" s="26">
        <f t="shared" si="5282"/>
        <v>0</v>
      </c>
      <c r="BN1289" s="26">
        <f t="shared" si="5137"/>
        <v>0</v>
      </c>
      <c r="BO1289" s="26">
        <f t="shared" si="5138"/>
        <v>0</v>
      </c>
      <c r="BP1289" s="26">
        <f t="shared" si="5139"/>
        <v>0</v>
      </c>
      <c r="BQ1289" s="26">
        <f t="shared" si="5283"/>
        <v>0</v>
      </c>
      <c r="BR1289" s="26">
        <f t="shared" si="5284"/>
        <v>0</v>
      </c>
      <c r="BS1289" s="26">
        <f t="shared" si="5140"/>
        <v>0</v>
      </c>
      <c r="BT1289" s="26">
        <f t="shared" si="5141"/>
        <v>0</v>
      </c>
      <c r="BU1289" s="26">
        <f t="shared" si="5142"/>
        <v>0</v>
      </c>
      <c r="BV1289" s="26">
        <f t="shared" si="5285"/>
        <v>0</v>
      </c>
      <c r="BW1289" s="26">
        <f t="shared" si="5286"/>
        <v>0</v>
      </c>
      <c r="BX1289" s="26">
        <f t="shared" si="5143"/>
        <v>0</v>
      </c>
      <c r="BY1289" s="26">
        <f t="shared" si="5144"/>
        <v>0</v>
      </c>
      <c r="BZ1289" s="26">
        <f t="shared" si="5145"/>
        <v>0</v>
      </c>
      <c r="CA1289" s="26">
        <f t="shared" si="5287"/>
        <v>0</v>
      </c>
      <c r="CB1289" s="26">
        <f t="shared" si="5288"/>
        <v>0</v>
      </c>
      <c r="CC1289" s="26">
        <f t="shared" si="5289"/>
        <v>0</v>
      </c>
      <c r="CD1289" s="26">
        <f t="shared" si="5297"/>
        <v>0</v>
      </c>
      <c r="CE1289" s="26">
        <f t="shared" si="5298"/>
        <v>0</v>
      </c>
      <c r="CF1289" s="26">
        <f t="shared" si="5299"/>
        <v>0</v>
      </c>
      <c r="CG1289" s="26">
        <f t="shared" si="5290"/>
        <v>0</v>
      </c>
      <c r="CH1289" s="26">
        <f t="shared" si="5291"/>
        <v>0</v>
      </c>
      <c r="CI1289" s="26">
        <f t="shared" si="5292"/>
        <v>0</v>
      </c>
      <c r="CJ1289" s="26">
        <f t="shared" si="5300"/>
        <v>0</v>
      </c>
      <c r="CK1289" s="26">
        <f t="shared" si="5301"/>
        <v>0</v>
      </c>
      <c r="CL1289" s="26">
        <f t="shared" si="5302"/>
        <v>0</v>
      </c>
      <c r="CM1289" s="26">
        <f t="shared" si="5293"/>
        <v>0</v>
      </c>
      <c r="CN1289" s="26">
        <f t="shared" si="5294"/>
        <v>0</v>
      </c>
      <c r="CO1289" s="26">
        <f t="shared" si="5295"/>
        <v>0</v>
      </c>
      <c r="CP1289" s="26">
        <f t="shared" si="5303"/>
        <v>0</v>
      </c>
      <c r="CQ1289" s="26">
        <f t="shared" si="5304"/>
        <v>0</v>
      </c>
      <c r="CR1289" s="26">
        <f t="shared" si="5305"/>
        <v>0</v>
      </c>
      <c r="CS1289" s="26">
        <f t="shared" si="5296"/>
        <v>0</v>
      </c>
      <c r="CT1289" s="19">
        <v>0</v>
      </c>
      <c r="CU1289" s="35"/>
      <c r="CZ1289" s="1" t="s">
        <v>28</v>
      </c>
    </row>
    <row r="1290" spans="1:105" hidden="1" x14ac:dyDescent="0.3">
      <c r="A1290" s="36" t="s">
        <v>710</v>
      </c>
      <c r="B1290" s="17">
        <v>610</v>
      </c>
      <c r="C1290" s="16" t="s">
        <v>393</v>
      </c>
      <c r="D1290" s="16" t="s">
        <v>103</v>
      </c>
      <c r="E1290" s="34" t="s">
        <v>681</v>
      </c>
      <c r="F1290" s="26"/>
      <c r="G1290" s="26"/>
      <c r="H1290" s="26"/>
      <c r="I1290" s="26"/>
      <c r="J1290" s="26"/>
      <c r="K1290" s="26"/>
      <c r="L1290" s="26">
        <f t="shared" si="5110"/>
        <v>0</v>
      </c>
      <c r="M1290" s="26">
        <f t="shared" si="5111"/>
        <v>0</v>
      </c>
      <c r="N1290" s="26">
        <f t="shared" si="5112"/>
        <v>0</v>
      </c>
      <c r="O1290" s="26"/>
      <c r="P1290" s="26"/>
      <c r="Q1290" s="26"/>
      <c r="R1290" s="26">
        <f t="shared" si="5113"/>
        <v>0</v>
      </c>
      <c r="S1290" s="26">
        <f t="shared" si="5114"/>
        <v>0</v>
      </c>
      <c r="T1290" s="26">
        <f t="shared" si="5115"/>
        <v>0</v>
      </c>
      <c r="U1290" s="26"/>
      <c r="V1290" s="26"/>
      <c r="W1290" s="26"/>
      <c r="X1290" s="26">
        <f t="shared" si="5116"/>
        <v>0</v>
      </c>
      <c r="Y1290" s="26">
        <f t="shared" si="5117"/>
        <v>0</v>
      </c>
      <c r="Z1290" s="26">
        <f t="shared" si="5118"/>
        <v>0</v>
      </c>
      <c r="AA1290" s="26"/>
      <c r="AB1290" s="26"/>
      <c r="AC1290" s="26"/>
      <c r="AD1290" s="26">
        <f t="shared" si="5119"/>
        <v>0</v>
      </c>
      <c r="AE1290" s="26">
        <f t="shared" si="5120"/>
        <v>0</v>
      </c>
      <c r="AF1290" s="26">
        <f t="shared" si="5121"/>
        <v>0</v>
      </c>
      <c r="AG1290" s="26"/>
      <c r="AH1290" s="26"/>
      <c r="AI1290" s="26"/>
      <c r="AJ1290" s="26">
        <f t="shared" si="5122"/>
        <v>0</v>
      </c>
      <c r="AK1290" s="26">
        <f t="shared" si="5123"/>
        <v>0</v>
      </c>
      <c r="AL1290" s="26">
        <f t="shared" si="5124"/>
        <v>0</v>
      </c>
      <c r="AM1290" s="26"/>
      <c r="AN1290" s="26"/>
      <c r="AO1290" s="26"/>
      <c r="AP1290" s="26">
        <f t="shared" si="5125"/>
        <v>0</v>
      </c>
      <c r="AQ1290" s="26">
        <f t="shared" si="5126"/>
        <v>0</v>
      </c>
      <c r="AR1290" s="26">
        <f t="shared" si="5127"/>
        <v>0</v>
      </c>
      <c r="AS1290" s="26"/>
      <c r="AT1290" s="26"/>
      <c r="AU1290" s="26"/>
      <c r="AV1290" s="26">
        <f t="shared" si="5128"/>
        <v>0</v>
      </c>
      <c r="AW1290" s="26">
        <f t="shared" si="5129"/>
        <v>0</v>
      </c>
      <c r="AX1290" s="26">
        <f t="shared" si="5130"/>
        <v>0</v>
      </c>
      <c r="AY1290" s="26"/>
      <c r="AZ1290" s="26"/>
      <c r="BA1290" s="26"/>
      <c r="BB1290" s="26">
        <f t="shared" si="5131"/>
        <v>0</v>
      </c>
      <c r="BC1290" s="26">
        <f t="shared" si="5132"/>
        <v>0</v>
      </c>
      <c r="BD1290" s="26">
        <f t="shared" si="5133"/>
        <v>0</v>
      </c>
      <c r="BE1290" s="26"/>
      <c r="BF1290" s="26"/>
      <c r="BG1290" s="26"/>
      <c r="BH1290" s="26">
        <f t="shared" si="5134"/>
        <v>0</v>
      </c>
      <c r="BI1290" s="26">
        <f t="shared" si="5135"/>
        <v>0</v>
      </c>
      <c r="BJ1290" s="26">
        <f t="shared" si="5136"/>
        <v>0</v>
      </c>
      <c r="BK1290" s="26"/>
      <c r="BL1290" s="26"/>
      <c r="BM1290" s="26"/>
      <c r="BN1290" s="26">
        <f t="shared" si="5137"/>
        <v>0</v>
      </c>
      <c r="BO1290" s="26">
        <f t="shared" si="5138"/>
        <v>0</v>
      </c>
      <c r="BP1290" s="26">
        <f t="shared" si="5139"/>
        <v>0</v>
      </c>
      <c r="BQ1290" s="26"/>
      <c r="BR1290" s="26"/>
      <c r="BS1290" s="26">
        <f t="shared" si="5140"/>
        <v>0</v>
      </c>
      <c r="BT1290" s="26">
        <f t="shared" si="5141"/>
        <v>0</v>
      </c>
      <c r="BU1290" s="26">
        <f t="shared" si="5142"/>
        <v>0</v>
      </c>
      <c r="BV1290" s="26"/>
      <c r="BW1290" s="26"/>
      <c r="BX1290" s="26">
        <f t="shared" si="5143"/>
        <v>0</v>
      </c>
      <c r="BY1290" s="26">
        <f t="shared" si="5144"/>
        <v>0</v>
      </c>
      <c r="BZ1290" s="26">
        <f t="shared" si="5145"/>
        <v>0</v>
      </c>
      <c r="CA1290" s="26"/>
      <c r="CB1290" s="26"/>
      <c r="CC1290" s="26"/>
      <c r="CD1290" s="26">
        <f t="shared" si="5297"/>
        <v>0</v>
      </c>
      <c r="CE1290" s="26">
        <f t="shared" si="5298"/>
        <v>0</v>
      </c>
      <c r="CF1290" s="26">
        <f t="shared" si="5299"/>
        <v>0</v>
      </c>
      <c r="CG1290" s="26"/>
      <c r="CH1290" s="26"/>
      <c r="CI1290" s="26"/>
      <c r="CJ1290" s="26">
        <f t="shared" si="5300"/>
        <v>0</v>
      </c>
      <c r="CK1290" s="26">
        <f t="shared" si="5301"/>
        <v>0</v>
      </c>
      <c r="CL1290" s="26">
        <f t="shared" si="5302"/>
        <v>0</v>
      </c>
      <c r="CM1290" s="26"/>
      <c r="CN1290" s="26"/>
      <c r="CO1290" s="26"/>
      <c r="CP1290" s="26">
        <f t="shared" si="5303"/>
        <v>0</v>
      </c>
      <c r="CQ1290" s="26">
        <f t="shared" si="5304"/>
        <v>0</v>
      </c>
      <c r="CR1290" s="26">
        <f t="shared" si="5305"/>
        <v>0</v>
      </c>
      <c r="CS1290" s="26"/>
      <c r="CT1290" s="19">
        <v>0</v>
      </c>
      <c r="CU1290" s="35"/>
    </row>
    <row r="1291" spans="1:105" ht="31.2" hidden="1" x14ac:dyDescent="0.3">
      <c r="A1291" s="36" t="s">
        <v>712</v>
      </c>
      <c r="B1291" s="17"/>
      <c r="C1291" s="16"/>
      <c r="D1291" s="16"/>
      <c r="E1291" s="34" t="s">
        <v>713</v>
      </c>
      <c r="F1291" s="26"/>
      <c r="G1291" s="26">
        <f t="shared" si="5251"/>
        <v>0</v>
      </c>
      <c r="H1291" s="26">
        <f t="shared" si="5252"/>
        <v>0</v>
      </c>
      <c r="I1291" s="26">
        <f t="shared" si="5253"/>
        <v>0</v>
      </c>
      <c r="J1291" s="26">
        <f t="shared" si="5254"/>
        <v>0</v>
      </c>
      <c r="K1291" s="26">
        <f t="shared" si="5255"/>
        <v>0</v>
      </c>
      <c r="L1291" s="26">
        <f t="shared" ref="L1291:L1354" si="5306">F1291+I1291</f>
        <v>0</v>
      </c>
      <c r="M1291" s="26">
        <f t="shared" ref="M1291:M1354" si="5307">G1291+J1291</f>
        <v>0</v>
      </c>
      <c r="N1291" s="26">
        <f t="shared" ref="N1291:N1354" si="5308">H1291+K1291</f>
        <v>0</v>
      </c>
      <c r="O1291" s="26">
        <f>O1292+O1296</f>
        <v>79675.737999999998</v>
      </c>
      <c r="P1291" s="26">
        <f>P1292+P1296</f>
        <v>51640.409</v>
      </c>
      <c r="Q1291" s="26">
        <f>Q1292+Q1296</f>
        <v>35000</v>
      </c>
      <c r="R1291" s="26">
        <f t="shared" ref="R1291:R1354" si="5309">L1291+O1291</f>
        <v>79675.737999999998</v>
      </c>
      <c r="S1291" s="26">
        <f t="shared" ref="S1291:S1354" si="5310">M1291+P1291</f>
        <v>51640.409</v>
      </c>
      <c r="T1291" s="26">
        <f t="shared" ref="T1291:T1354" si="5311">N1291+Q1291</f>
        <v>35000</v>
      </c>
      <c r="U1291" s="26">
        <f>U1292+U1296</f>
        <v>0</v>
      </c>
      <c r="V1291" s="26">
        <f>V1292+V1296</f>
        <v>0</v>
      </c>
      <c r="W1291" s="26">
        <f>W1292+W1296</f>
        <v>0</v>
      </c>
      <c r="X1291" s="26">
        <f t="shared" ref="X1291:X1354" si="5312">R1291+U1291</f>
        <v>79675.737999999998</v>
      </c>
      <c r="Y1291" s="26">
        <f t="shared" ref="Y1291:Y1354" si="5313">S1291+V1291</f>
        <v>51640.409</v>
      </c>
      <c r="Z1291" s="26">
        <f t="shared" ref="Z1291:Z1354" si="5314">T1291+W1291</f>
        <v>35000</v>
      </c>
      <c r="AA1291" s="26">
        <f>AA1292+AA1296</f>
        <v>0</v>
      </c>
      <c r="AB1291" s="26">
        <f>AB1292+AB1296</f>
        <v>0</v>
      </c>
      <c r="AC1291" s="26">
        <f>AC1292+AC1296</f>
        <v>0</v>
      </c>
      <c r="AD1291" s="26">
        <f t="shared" ref="AD1291:AD1354" si="5315">X1291+AA1291</f>
        <v>79675.737999999998</v>
      </c>
      <c r="AE1291" s="26">
        <f t="shared" ref="AE1291:AE1354" si="5316">Y1291+AB1291</f>
        <v>51640.409</v>
      </c>
      <c r="AF1291" s="26">
        <f t="shared" ref="AF1291:AF1354" si="5317">Z1291+AC1291</f>
        <v>35000</v>
      </c>
      <c r="AG1291" s="26">
        <f>AG1292+AG1296</f>
        <v>0</v>
      </c>
      <c r="AH1291" s="26">
        <f>AH1292+AH1296</f>
        <v>0</v>
      </c>
      <c r="AI1291" s="26">
        <f>AI1292+AI1296</f>
        <v>0</v>
      </c>
      <c r="AJ1291" s="26">
        <f t="shared" ref="AJ1291:AJ1354" si="5318">AD1291+AG1291</f>
        <v>79675.737999999998</v>
      </c>
      <c r="AK1291" s="26">
        <f t="shared" ref="AK1291:AK1354" si="5319">AE1291+AH1291</f>
        <v>51640.409</v>
      </c>
      <c r="AL1291" s="26">
        <f t="shared" ref="AL1291:AL1354" si="5320">AF1291+AI1291</f>
        <v>35000</v>
      </c>
      <c r="AM1291" s="26">
        <f>AM1292+AM1296</f>
        <v>16640.409</v>
      </c>
      <c r="AN1291" s="26">
        <f>AN1292+AN1296</f>
        <v>-16640.409</v>
      </c>
      <c r="AO1291" s="26">
        <f>AO1292+AO1296</f>
        <v>0</v>
      </c>
      <c r="AP1291" s="26">
        <f t="shared" ref="AP1291:AP1354" si="5321">AJ1291+AM1291</f>
        <v>96316.146999999997</v>
      </c>
      <c r="AQ1291" s="26">
        <f t="shared" ref="AQ1291:AQ1354" si="5322">AK1291+AN1291</f>
        <v>35000</v>
      </c>
      <c r="AR1291" s="26">
        <f t="shared" ref="AR1291:AR1354" si="5323">AL1291+AO1291</f>
        <v>35000</v>
      </c>
      <c r="AS1291" s="26">
        <f>AS1292+AS1296</f>
        <v>0</v>
      </c>
      <c r="AT1291" s="26">
        <f>AT1292+AT1296</f>
        <v>0</v>
      </c>
      <c r="AU1291" s="26">
        <f>AU1292+AU1296</f>
        <v>0</v>
      </c>
      <c r="AV1291" s="26">
        <f t="shared" ref="AV1291:AV1354" si="5324">AP1291+AS1291</f>
        <v>96316.146999999997</v>
      </c>
      <c r="AW1291" s="26">
        <f t="shared" ref="AW1291:AW1354" si="5325">AQ1291+AT1291</f>
        <v>35000</v>
      </c>
      <c r="AX1291" s="26">
        <f t="shared" ref="AX1291:AX1354" si="5326">AR1291+AU1291</f>
        <v>35000</v>
      </c>
      <c r="AY1291" s="26">
        <f>AY1292+AY1296</f>
        <v>0</v>
      </c>
      <c r="AZ1291" s="26">
        <f>AZ1292+AZ1296</f>
        <v>0</v>
      </c>
      <c r="BA1291" s="26">
        <f>BA1292+BA1296</f>
        <v>0</v>
      </c>
      <c r="BB1291" s="26">
        <f t="shared" ref="BB1291:BB1354" si="5327">AV1291+AY1291</f>
        <v>96316.146999999997</v>
      </c>
      <c r="BC1291" s="26">
        <f t="shared" ref="BC1291:BC1354" si="5328">AW1291+AZ1291</f>
        <v>35000</v>
      </c>
      <c r="BD1291" s="26">
        <f t="shared" ref="BD1291:BD1354" si="5329">AX1291+BA1291</f>
        <v>35000</v>
      </c>
      <c r="BE1291" s="26">
        <f>BE1292+BE1296</f>
        <v>0</v>
      </c>
      <c r="BF1291" s="26">
        <f>BF1292+BF1296</f>
        <v>0</v>
      </c>
      <c r="BG1291" s="26">
        <f>BG1292+BG1296</f>
        <v>0</v>
      </c>
      <c r="BH1291" s="26">
        <f t="shared" ref="BH1291:BH1354" si="5330">BB1291+BE1291</f>
        <v>96316.146999999997</v>
      </c>
      <c r="BI1291" s="26">
        <f t="shared" ref="BI1291:BI1354" si="5331">BC1291+BF1291</f>
        <v>35000</v>
      </c>
      <c r="BJ1291" s="26">
        <f t="shared" ref="BJ1291:BJ1354" si="5332">BD1291+BG1291</f>
        <v>35000</v>
      </c>
      <c r="BK1291" s="26">
        <f>BK1292+BK1296</f>
        <v>0</v>
      </c>
      <c r="BL1291" s="26">
        <f>BL1292+BL1296</f>
        <v>0</v>
      </c>
      <c r="BM1291" s="26">
        <f>BM1292+BM1296</f>
        <v>0</v>
      </c>
      <c r="BN1291" s="26">
        <f t="shared" ref="BN1291:BN1354" si="5333">BH1291+BK1291</f>
        <v>96316.146999999997</v>
      </c>
      <c r="BO1291" s="26">
        <f t="shared" ref="BO1291:BO1354" si="5334">BI1291+BL1291</f>
        <v>35000</v>
      </c>
      <c r="BP1291" s="26">
        <f t="shared" ref="BP1291:BP1354" si="5335">BJ1291+BM1291</f>
        <v>35000</v>
      </c>
      <c r="BQ1291" s="26">
        <f>BQ1292+BQ1296</f>
        <v>0</v>
      </c>
      <c r="BR1291" s="26">
        <f>BR1292+BR1296</f>
        <v>0</v>
      </c>
      <c r="BS1291" s="26">
        <f t="shared" ref="BS1291:BS1354" si="5336">BQ1291+BN1291</f>
        <v>96316.146999999997</v>
      </c>
      <c r="BT1291" s="26">
        <f t="shared" ref="BT1291:BT1354" si="5337">BR1291+BO1291</f>
        <v>35000</v>
      </c>
      <c r="BU1291" s="26">
        <f t="shared" ref="BU1291:BU1354" si="5338">BP1291</f>
        <v>35000</v>
      </c>
      <c r="BV1291" s="26">
        <f>BV1292+BV1296</f>
        <v>0</v>
      </c>
      <c r="BW1291" s="26">
        <f>BW1292+BW1296</f>
        <v>0</v>
      </c>
      <c r="BX1291" s="26">
        <f t="shared" ref="BX1291:BX1354" si="5339">BS1291</f>
        <v>96316.146999999997</v>
      </c>
      <c r="BY1291" s="26">
        <f t="shared" ref="BY1291:BY1354" si="5340">BT1291+BV1291</f>
        <v>35000</v>
      </c>
      <c r="BZ1291" s="26">
        <f t="shared" ref="BZ1291:BZ1354" si="5341">BU1291+BW1291</f>
        <v>35000</v>
      </c>
      <c r="CA1291" s="26">
        <f>CA1292+CA1296</f>
        <v>-38700</v>
      </c>
      <c r="CB1291" s="26">
        <f>CB1292+CB1296</f>
        <v>38700</v>
      </c>
      <c r="CC1291" s="26">
        <f>CC1292+CC1296</f>
        <v>0</v>
      </c>
      <c r="CD1291" s="26">
        <f t="shared" si="5297"/>
        <v>57616.146999999997</v>
      </c>
      <c r="CE1291" s="26">
        <f t="shared" si="5298"/>
        <v>73700</v>
      </c>
      <c r="CF1291" s="26">
        <f t="shared" si="5299"/>
        <v>35000</v>
      </c>
      <c r="CG1291" s="26">
        <f>CG1292+CG1296</f>
        <v>0</v>
      </c>
      <c r="CH1291" s="26">
        <f>CH1292+CH1296</f>
        <v>0</v>
      </c>
      <c r="CI1291" s="26">
        <f>CI1292+CI1296</f>
        <v>0</v>
      </c>
      <c r="CJ1291" s="26">
        <f t="shared" si="5300"/>
        <v>57616.146999999997</v>
      </c>
      <c r="CK1291" s="26">
        <f t="shared" si="5301"/>
        <v>73700</v>
      </c>
      <c r="CL1291" s="26">
        <f t="shared" si="5302"/>
        <v>35000</v>
      </c>
      <c r="CM1291" s="26">
        <f>CM1292+CM1296</f>
        <v>0</v>
      </c>
      <c r="CN1291" s="26">
        <f>CN1292+CN1296</f>
        <v>0</v>
      </c>
      <c r="CO1291" s="26">
        <f>CO1292+CO1296</f>
        <v>0</v>
      </c>
      <c r="CP1291" s="26">
        <f t="shared" si="5303"/>
        <v>57616.146999999997</v>
      </c>
      <c r="CQ1291" s="26">
        <f t="shared" si="5304"/>
        <v>73700</v>
      </c>
      <c r="CR1291" s="26">
        <f t="shared" si="5305"/>
        <v>35000</v>
      </c>
      <c r="CS1291" s="26">
        <f>CS1292+CS1296</f>
        <v>0</v>
      </c>
      <c r="CT1291" s="19"/>
      <c r="CU1291" s="35"/>
      <c r="CX1291" s="1" t="s">
        <v>26</v>
      </c>
    </row>
    <row r="1292" spans="1:105" hidden="1" x14ac:dyDescent="0.3">
      <c r="A1292" s="36" t="s">
        <v>714</v>
      </c>
      <c r="B1292" s="17"/>
      <c r="C1292" s="16"/>
      <c r="D1292" s="16"/>
      <c r="E1292" s="34" t="s">
        <v>715</v>
      </c>
      <c r="F1292" s="26">
        <f t="shared" si="5250"/>
        <v>0</v>
      </c>
      <c r="G1292" s="26">
        <f t="shared" si="5251"/>
        <v>0</v>
      </c>
      <c r="H1292" s="26">
        <f t="shared" si="5252"/>
        <v>0</v>
      </c>
      <c r="I1292" s="26">
        <f t="shared" si="5253"/>
        <v>0</v>
      </c>
      <c r="J1292" s="26">
        <f t="shared" si="5254"/>
        <v>0</v>
      </c>
      <c r="K1292" s="26">
        <f t="shared" si="5255"/>
        <v>0</v>
      </c>
      <c r="L1292" s="26">
        <f t="shared" si="5306"/>
        <v>0</v>
      </c>
      <c r="M1292" s="26">
        <f t="shared" si="5307"/>
        <v>0</v>
      </c>
      <c r="N1292" s="26">
        <f t="shared" si="5308"/>
        <v>0</v>
      </c>
      <c r="O1292" s="26">
        <f t="shared" ref="O1292:O1298" si="5342">O1293</f>
        <v>40000</v>
      </c>
      <c r="P1292" s="26">
        <f t="shared" ref="P1292:P1298" si="5343">P1293</f>
        <v>35000</v>
      </c>
      <c r="Q1292" s="26">
        <f t="shared" ref="Q1292:Q1298" si="5344">Q1293</f>
        <v>35000</v>
      </c>
      <c r="R1292" s="26">
        <f t="shared" si="5309"/>
        <v>40000</v>
      </c>
      <c r="S1292" s="26">
        <f t="shared" si="5310"/>
        <v>35000</v>
      </c>
      <c r="T1292" s="26">
        <f t="shared" si="5311"/>
        <v>35000</v>
      </c>
      <c r="U1292" s="26">
        <f t="shared" ref="U1292:U1298" si="5345">U1293</f>
        <v>0</v>
      </c>
      <c r="V1292" s="26">
        <f t="shared" ref="V1292:V1298" si="5346">V1293</f>
        <v>0</v>
      </c>
      <c r="W1292" s="26">
        <f t="shared" ref="W1292:W1298" si="5347">W1293</f>
        <v>0</v>
      </c>
      <c r="X1292" s="26">
        <f t="shared" si="5312"/>
        <v>40000</v>
      </c>
      <c r="Y1292" s="26">
        <f t="shared" si="5313"/>
        <v>35000</v>
      </c>
      <c r="Z1292" s="26">
        <f t="shared" si="5314"/>
        <v>35000</v>
      </c>
      <c r="AA1292" s="26">
        <f t="shared" ref="AA1292:AA1298" si="5348">AA1293</f>
        <v>0</v>
      </c>
      <c r="AB1292" s="26">
        <f t="shared" ref="AB1292:AB1298" si="5349">AB1293</f>
        <v>0</v>
      </c>
      <c r="AC1292" s="26">
        <f t="shared" ref="AC1292:AC1298" si="5350">AC1293</f>
        <v>0</v>
      </c>
      <c r="AD1292" s="26">
        <f t="shared" si="5315"/>
        <v>40000</v>
      </c>
      <c r="AE1292" s="26">
        <f t="shared" si="5316"/>
        <v>35000</v>
      </c>
      <c r="AF1292" s="26">
        <f t="shared" si="5317"/>
        <v>35000</v>
      </c>
      <c r="AG1292" s="26">
        <f t="shared" ref="AG1292:AG1298" si="5351">AG1293</f>
        <v>0</v>
      </c>
      <c r="AH1292" s="26">
        <f t="shared" ref="AH1292:AH1298" si="5352">AH1293</f>
        <v>0</v>
      </c>
      <c r="AI1292" s="26">
        <f t="shared" ref="AI1292:AI1298" si="5353">AI1293</f>
        <v>0</v>
      </c>
      <c r="AJ1292" s="26">
        <f t="shared" si="5318"/>
        <v>40000</v>
      </c>
      <c r="AK1292" s="26">
        <f t="shared" si="5319"/>
        <v>35000</v>
      </c>
      <c r="AL1292" s="26">
        <f t="shared" si="5320"/>
        <v>35000</v>
      </c>
      <c r="AM1292" s="26">
        <f t="shared" ref="AM1292:AM1298" si="5354">AM1293</f>
        <v>0</v>
      </c>
      <c r="AN1292" s="26">
        <f t="shared" ref="AN1292:AN1298" si="5355">AN1293</f>
        <v>0</v>
      </c>
      <c r="AO1292" s="26">
        <f t="shared" ref="AO1292:AO1298" si="5356">AO1293</f>
        <v>0</v>
      </c>
      <c r="AP1292" s="26">
        <f t="shared" si="5321"/>
        <v>40000</v>
      </c>
      <c r="AQ1292" s="26">
        <f t="shared" si="5322"/>
        <v>35000</v>
      </c>
      <c r="AR1292" s="26">
        <f t="shared" si="5323"/>
        <v>35000</v>
      </c>
      <c r="AS1292" s="26">
        <f t="shared" ref="AS1292:AS1298" si="5357">AS1293</f>
        <v>0</v>
      </c>
      <c r="AT1292" s="26">
        <f t="shared" ref="AT1292:AT1298" si="5358">AT1293</f>
        <v>0</v>
      </c>
      <c r="AU1292" s="26">
        <f t="shared" ref="AU1292:AU1298" si="5359">AU1293</f>
        <v>0</v>
      </c>
      <c r="AV1292" s="26">
        <f t="shared" si="5324"/>
        <v>40000</v>
      </c>
      <c r="AW1292" s="26">
        <f t="shared" si="5325"/>
        <v>35000</v>
      </c>
      <c r="AX1292" s="26">
        <f t="shared" si="5326"/>
        <v>35000</v>
      </c>
      <c r="AY1292" s="26">
        <f t="shared" ref="AY1292:AY1298" si="5360">AY1293</f>
        <v>0</v>
      </c>
      <c r="AZ1292" s="26">
        <f t="shared" ref="AZ1292:AZ1298" si="5361">AZ1293</f>
        <v>0</v>
      </c>
      <c r="BA1292" s="26">
        <f t="shared" ref="BA1292:BA1298" si="5362">BA1293</f>
        <v>0</v>
      </c>
      <c r="BB1292" s="26">
        <f t="shared" si="5327"/>
        <v>40000</v>
      </c>
      <c r="BC1292" s="26">
        <f t="shared" si="5328"/>
        <v>35000</v>
      </c>
      <c r="BD1292" s="26">
        <f t="shared" si="5329"/>
        <v>35000</v>
      </c>
      <c r="BE1292" s="26">
        <f t="shared" ref="BE1292:BE1298" si="5363">BE1293</f>
        <v>0</v>
      </c>
      <c r="BF1292" s="26">
        <f t="shared" ref="BF1292:BF1298" si="5364">BF1293</f>
        <v>0</v>
      </c>
      <c r="BG1292" s="26">
        <f t="shared" ref="BG1292:BG1298" si="5365">BG1293</f>
        <v>0</v>
      </c>
      <c r="BH1292" s="26">
        <f t="shared" si="5330"/>
        <v>40000</v>
      </c>
      <c r="BI1292" s="26">
        <f t="shared" si="5331"/>
        <v>35000</v>
      </c>
      <c r="BJ1292" s="26">
        <f t="shared" si="5332"/>
        <v>35000</v>
      </c>
      <c r="BK1292" s="26">
        <f t="shared" ref="BK1292:BK1298" si="5366">BK1293</f>
        <v>0</v>
      </c>
      <c r="BL1292" s="26">
        <f t="shared" ref="BL1292:BL1298" si="5367">BL1293</f>
        <v>0</v>
      </c>
      <c r="BM1292" s="26">
        <f t="shared" ref="BM1292:BM1298" si="5368">BM1293</f>
        <v>0</v>
      </c>
      <c r="BN1292" s="26">
        <f t="shared" si="5333"/>
        <v>40000</v>
      </c>
      <c r="BO1292" s="26">
        <f t="shared" si="5334"/>
        <v>35000</v>
      </c>
      <c r="BP1292" s="26">
        <f t="shared" si="5335"/>
        <v>35000</v>
      </c>
      <c r="BQ1292" s="26">
        <f t="shared" ref="BQ1292:BQ1298" si="5369">BQ1293</f>
        <v>0</v>
      </c>
      <c r="BR1292" s="26">
        <f t="shared" ref="BR1292:BR1298" si="5370">BR1293</f>
        <v>0</v>
      </c>
      <c r="BS1292" s="26">
        <f t="shared" si="5336"/>
        <v>40000</v>
      </c>
      <c r="BT1292" s="26">
        <f t="shared" si="5337"/>
        <v>35000</v>
      </c>
      <c r="BU1292" s="26">
        <f t="shared" si="5338"/>
        <v>35000</v>
      </c>
      <c r="BV1292" s="26">
        <f t="shared" ref="BV1292:BV1298" si="5371">BV1293</f>
        <v>0</v>
      </c>
      <c r="BW1292" s="26">
        <f t="shared" ref="BW1292:BW1298" si="5372">BW1293</f>
        <v>0</v>
      </c>
      <c r="BX1292" s="26">
        <f t="shared" si="5339"/>
        <v>40000</v>
      </c>
      <c r="BY1292" s="26">
        <f t="shared" si="5340"/>
        <v>35000</v>
      </c>
      <c r="BZ1292" s="26">
        <f t="shared" si="5341"/>
        <v>35000</v>
      </c>
      <c r="CA1292" s="26">
        <f t="shared" ref="CA1292:CA1298" si="5373">CA1293</f>
        <v>-38700</v>
      </c>
      <c r="CB1292" s="26">
        <f t="shared" ref="CB1292:CB1298" si="5374">CB1293</f>
        <v>38700</v>
      </c>
      <c r="CC1292" s="26">
        <f t="shared" ref="CC1292:CC1298" si="5375">CC1293</f>
        <v>0</v>
      </c>
      <c r="CD1292" s="26">
        <f t="shared" si="5297"/>
        <v>1300</v>
      </c>
      <c r="CE1292" s="26">
        <f t="shared" si="5298"/>
        <v>73700</v>
      </c>
      <c r="CF1292" s="26">
        <f t="shared" si="5299"/>
        <v>35000</v>
      </c>
      <c r="CG1292" s="26">
        <f t="shared" ref="CG1292:CG1298" si="5376">CG1293</f>
        <v>0</v>
      </c>
      <c r="CH1292" s="26">
        <f t="shared" ref="CH1292:CH1298" si="5377">CH1293</f>
        <v>0</v>
      </c>
      <c r="CI1292" s="26">
        <f t="shared" ref="CI1292:CI1298" si="5378">CI1293</f>
        <v>0</v>
      </c>
      <c r="CJ1292" s="26">
        <f t="shared" si="5300"/>
        <v>1300</v>
      </c>
      <c r="CK1292" s="26">
        <f t="shared" si="5301"/>
        <v>73700</v>
      </c>
      <c r="CL1292" s="26">
        <f t="shared" si="5302"/>
        <v>35000</v>
      </c>
      <c r="CM1292" s="26">
        <f t="shared" ref="CM1292:CM1298" si="5379">CM1293</f>
        <v>0</v>
      </c>
      <c r="CN1292" s="26">
        <f t="shared" ref="CN1292:CN1298" si="5380">CN1293</f>
        <v>0</v>
      </c>
      <c r="CO1292" s="26">
        <f t="shared" ref="CO1292:CO1298" si="5381">CO1293</f>
        <v>0</v>
      </c>
      <c r="CP1292" s="26">
        <f t="shared" si="5303"/>
        <v>1300</v>
      </c>
      <c r="CQ1292" s="26">
        <f t="shared" si="5304"/>
        <v>73700</v>
      </c>
      <c r="CR1292" s="26">
        <f t="shared" si="5305"/>
        <v>35000</v>
      </c>
      <c r="CS1292" s="26">
        <f t="shared" ref="CS1292:CS1298" si="5382">CS1293</f>
        <v>0</v>
      </c>
      <c r="CT1292" s="19"/>
      <c r="CU1292" s="35"/>
      <c r="DA1292" s="1" t="s">
        <v>29</v>
      </c>
    </row>
    <row r="1293" spans="1:105" ht="31.2" hidden="1" x14ac:dyDescent="0.3">
      <c r="A1293" s="36" t="s">
        <v>714</v>
      </c>
      <c r="B1293" s="17">
        <v>200</v>
      </c>
      <c r="C1293" s="16"/>
      <c r="D1293" s="16"/>
      <c r="E1293" s="34" t="s">
        <v>38</v>
      </c>
      <c r="F1293" s="26">
        <f t="shared" si="5250"/>
        <v>0</v>
      </c>
      <c r="G1293" s="26">
        <f t="shared" si="5251"/>
        <v>0</v>
      </c>
      <c r="H1293" s="26">
        <f t="shared" si="5252"/>
        <v>0</v>
      </c>
      <c r="I1293" s="26">
        <f t="shared" si="5253"/>
        <v>0</v>
      </c>
      <c r="J1293" s="26">
        <f t="shared" si="5254"/>
        <v>0</v>
      </c>
      <c r="K1293" s="26">
        <f t="shared" si="5255"/>
        <v>0</v>
      </c>
      <c r="L1293" s="26">
        <f t="shared" si="5306"/>
        <v>0</v>
      </c>
      <c r="M1293" s="26">
        <f t="shared" si="5307"/>
        <v>0</v>
      </c>
      <c r="N1293" s="26">
        <f t="shared" si="5308"/>
        <v>0</v>
      </c>
      <c r="O1293" s="26">
        <f t="shared" si="5342"/>
        <v>40000</v>
      </c>
      <c r="P1293" s="26">
        <f t="shared" si="5343"/>
        <v>35000</v>
      </c>
      <c r="Q1293" s="26">
        <f t="shared" si="5344"/>
        <v>35000</v>
      </c>
      <c r="R1293" s="26">
        <f t="shared" si="5309"/>
        <v>40000</v>
      </c>
      <c r="S1293" s="26">
        <f t="shared" si="5310"/>
        <v>35000</v>
      </c>
      <c r="T1293" s="26">
        <f t="shared" si="5311"/>
        <v>35000</v>
      </c>
      <c r="U1293" s="26">
        <f t="shared" si="5345"/>
        <v>0</v>
      </c>
      <c r="V1293" s="26">
        <f t="shared" si="5346"/>
        <v>0</v>
      </c>
      <c r="W1293" s="26">
        <f t="shared" si="5347"/>
        <v>0</v>
      </c>
      <c r="X1293" s="26">
        <f t="shared" si="5312"/>
        <v>40000</v>
      </c>
      <c r="Y1293" s="26">
        <f t="shared" si="5313"/>
        <v>35000</v>
      </c>
      <c r="Z1293" s="26">
        <f t="shared" si="5314"/>
        <v>35000</v>
      </c>
      <c r="AA1293" s="26">
        <f t="shared" si="5348"/>
        <v>0</v>
      </c>
      <c r="AB1293" s="26">
        <f t="shared" si="5349"/>
        <v>0</v>
      </c>
      <c r="AC1293" s="26">
        <f t="shared" si="5350"/>
        <v>0</v>
      </c>
      <c r="AD1293" s="26">
        <f t="shared" si="5315"/>
        <v>40000</v>
      </c>
      <c r="AE1293" s="26">
        <f t="shared" si="5316"/>
        <v>35000</v>
      </c>
      <c r="AF1293" s="26">
        <f t="shared" si="5317"/>
        <v>35000</v>
      </c>
      <c r="AG1293" s="26">
        <f t="shared" si="5351"/>
        <v>0</v>
      </c>
      <c r="AH1293" s="26">
        <f t="shared" si="5352"/>
        <v>0</v>
      </c>
      <c r="AI1293" s="26">
        <f t="shared" si="5353"/>
        <v>0</v>
      </c>
      <c r="AJ1293" s="26">
        <f t="shared" si="5318"/>
        <v>40000</v>
      </c>
      <c r="AK1293" s="26">
        <f t="shared" si="5319"/>
        <v>35000</v>
      </c>
      <c r="AL1293" s="26">
        <f t="shared" si="5320"/>
        <v>35000</v>
      </c>
      <c r="AM1293" s="26">
        <f t="shared" si="5354"/>
        <v>0</v>
      </c>
      <c r="AN1293" s="26">
        <f t="shared" si="5355"/>
        <v>0</v>
      </c>
      <c r="AO1293" s="26">
        <f t="shared" si="5356"/>
        <v>0</v>
      </c>
      <c r="AP1293" s="26">
        <f t="shared" si="5321"/>
        <v>40000</v>
      </c>
      <c r="AQ1293" s="26">
        <f t="shared" si="5322"/>
        <v>35000</v>
      </c>
      <c r="AR1293" s="26">
        <f t="shared" si="5323"/>
        <v>35000</v>
      </c>
      <c r="AS1293" s="26">
        <f t="shared" si="5357"/>
        <v>0</v>
      </c>
      <c r="AT1293" s="26">
        <f t="shared" si="5358"/>
        <v>0</v>
      </c>
      <c r="AU1293" s="26">
        <f t="shared" si="5359"/>
        <v>0</v>
      </c>
      <c r="AV1293" s="26">
        <f t="shared" si="5324"/>
        <v>40000</v>
      </c>
      <c r="AW1293" s="26">
        <f t="shared" si="5325"/>
        <v>35000</v>
      </c>
      <c r="AX1293" s="26">
        <f t="shared" si="5326"/>
        <v>35000</v>
      </c>
      <c r="AY1293" s="26">
        <f t="shared" si="5360"/>
        <v>0</v>
      </c>
      <c r="AZ1293" s="26">
        <f t="shared" si="5361"/>
        <v>0</v>
      </c>
      <c r="BA1293" s="26">
        <f t="shared" si="5362"/>
        <v>0</v>
      </c>
      <c r="BB1293" s="26">
        <f t="shared" si="5327"/>
        <v>40000</v>
      </c>
      <c r="BC1293" s="26">
        <f t="shared" si="5328"/>
        <v>35000</v>
      </c>
      <c r="BD1293" s="26">
        <f t="shared" si="5329"/>
        <v>35000</v>
      </c>
      <c r="BE1293" s="26">
        <f t="shared" si="5363"/>
        <v>0</v>
      </c>
      <c r="BF1293" s="26">
        <f t="shared" si="5364"/>
        <v>0</v>
      </c>
      <c r="BG1293" s="26">
        <f t="shared" si="5365"/>
        <v>0</v>
      </c>
      <c r="BH1293" s="26">
        <f t="shared" si="5330"/>
        <v>40000</v>
      </c>
      <c r="BI1293" s="26">
        <f t="shared" si="5331"/>
        <v>35000</v>
      </c>
      <c r="BJ1293" s="26">
        <f t="shared" si="5332"/>
        <v>35000</v>
      </c>
      <c r="BK1293" s="26">
        <f t="shared" si="5366"/>
        <v>0</v>
      </c>
      <c r="BL1293" s="26">
        <f t="shared" si="5367"/>
        <v>0</v>
      </c>
      <c r="BM1293" s="26">
        <f t="shared" si="5368"/>
        <v>0</v>
      </c>
      <c r="BN1293" s="26">
        <f t="shared" si="5333"/>
        <v>40000</v>
      </c>
      <c r="BO1293" s="26">
        <f t="shared" si="5334"/>
        <v>35000</v>
      </c>
      <c r="BP1293" s="26">
        <f t="shared" si="5335"/>
        <v>35000</v>
      </c>
      <c r="BQ1293" s="26">
        <f t="shared" si="5369"/>
        <v>0</v>
      </c>
      <c r="BR1293" s="26">
        <f t="shared" si="5370"/>
        <v>0</v>
      </c>
      <c r="BS1293" s="26">
        <f t="shared" si="5336"/>
        <v>40000</v>
      </c>
      <c r="BT1293" s="26">
        <f t="shared" si="5337"/>
        <v>35000</v>
      </c>
      <c r="BU1293" s="26">
        <f t="shared" si="5338"/>
        <v>35000</v>
      </c>
      <c r="BV1293" s="26">
        <f t="shared" si="5371"/>
        <v>0</v>
      </c>
      <c r="BW1293" s="26">
        <f t="shared" si="5372"/>
        <v>0</v>
      </c>
      <c r="BX1293" s="26">
        <f t="shared" si="5339"/>
        <v>40000</v>
      </c>
      <c r="BY1293" s="26">
        <f t="shared" si="5340"/>
        <v>35000</v>
      </c>
      <c r="BZ1293" s="26">
        <f t="shared" si="5341"/>
        <v>35000</v>
      </c>
      <c r="CA1293" s="26">
        <f t="shared" si="5373"/>
        <v>-38700</v>
      </c>
      <c r="CB1293" s="26">
        <f t="shared" si="5374"/>
        <v>38700</v>
      </c>
      <c r="CC1293" s="26">
        <f t="shared" si="5375"/>
        <v>0</v>
      </c>
      <c r="CD1293" s="26">
        <f t="shared" si="5297"/>
        <v>1300</v>
      </c>
      <c r="CE1293" s="26">
        <f t="shared" si="5298"/>
        <v>73700</v>
      </c>
      <c r="CF1293" s="26">
        <f t="shared" si="5299"/>
        <v>35000</v>
      </c>
      <c r="CG1293" s="26">
        <f t="shared" si="5376"/>
        <v>0</v>
      </c>
      <c r="CH1293" s="26">
        <f t="shared" si="5377"/>
        <v>0</v>
      </c>
      <c r="CI1293" s="26">
        <f t="shared" si="5378"/>
        <v>0</v>
      </c>
      <c r="CJ1293" s="26">
        <f t="shared" si="5300"/>
        <v>1300</v>
      </c>
      <c r="CK1293" s="26">
        <f t="shared" si="5301"/>
        <v>73700</v>
      </c>
      <c r="CL1293" s="26">
        <f t="shared" si="5302"/>
        <v>35000</v>
      </c>
      <c r="CM1293" s="26">
        <f t="shared" si="5379"/>
        <v>0</v>
      </c>
      <c r="CN1293" s="26">
        <f t="shared" si="5380"/>
        <v>0</v>
      </c>
      <c r="CO1293" s="26">
        <f t="shared" si="5381"/>
        <v>0</v>
      </c>
      <c r="CP1293" s="26">
        <f t="shared" si="5303"/>
        <v>1300</v>
      </c>
      <c r="CQ1293" s="26">
        <f t="shared" si="5304"/>
        <v>73700</v>
      </c>
      <c r="CR1293" s="26">
        <f t="shared" si="5305"/>
        <v>35000</v>
      </c>
      <c r="CS1293" s="26">
        <f t="shared" si="5382"/>
        <v>0</v>
      </c>
      <c r="CT1293" s="19"/>
      <c r="CU1293" s="35"/>
      <c r="CY1293" s="1" t="s">
        <v>27</v>
      </c>
    </row>
    <row r="1294" spans="1:105" ht="46.8" hidden="1" x14ac:dyDescent="0.3">
      <c r="A1294" s="36" t="s">
        <v>714</v>
      </c>
      <c r="B1294" s="17">
        <v>240</v>
      </c>
      <c r="C1294" s="16"/>
      <c r="D1294" s="16"/>
      <c r="E1294" s="34" t="s">
        <v>39</v>
      </c>
      <c r="F1294" s="26">
        <f t="shared" si="5250"/>
        <v>0</v>
      </c>
      <c r="G1294" s="26">
        <f t="shared" si="5251"/>
        <v>0</v>
      </c>
      <c r="H1294" s="26">
        <f t="shared" si="5252"/>
        <v>0</v>
      </c>
      <c r="I1294" s="26">
        <f t="shared" si="5253"/>
        <v>0</v>
      </c>
      <c r="J1294" s="26">
        <f t="shared" si="5254"/>
        <v>0</v>
      </c>
      <c r="K1294" s="26">
        <f t="shared" si="5255"/>
        <v>0</v>
      </c>
      <c r="L1294" s="26">
        <f t="shared" si="5306"/>
        <v>0</v>
      </c>
      <c r="M1294" s="26">
        <f t="shared" si="5307"/>
        <v>0</v>
      </c>
      <c r="N1294" s="26">
        <f t="shared" si="5308"/>
        <v>0</v>
      </c>
      <c r="O1294" s="26">
        <f t="shared" si="5342"/>
        <v>40000</v>
      </c>
      <c r="P1294" s="26">
        <f t="shared" si="5343"/>
        <v>35000</v>
      </c>
      <c r="Q1294" s="26">
        <f t="shared" si="5344"/>
        <v>35000</v>
      </c>
      <c r="R1294" s="26">
        <f t="shared" si="5309"/>
        <v>40000</v>
      </c>
      <c r="S1294" s="26">
        <f t="shared" si="5310"/>
        <v>35000</v>
      </c>
      <c r="T1294" s="26">
        <f t="shared" si="5311"/>
        <v>35000</v>
      </c>
      <c r="U1294" s="26">
        <f t="shared" si="5345"/>
        <v>0</v>
      </c>
      <c r="V1294" s="26">
        <f t="shared" si="5346"/>
        <v>0</v>
      </c>
      <c r="W1294" s="26">
        <f t="shared" si="5347"/>
        <v>0</v>
      </c>
      <c r="X1294" s="26">
        <f t="shared" si="5312"/>
        <v>40000</v>
      </c>
      <c r="Y1294" s="26">
        <f t="shared" si="5313"/>
        <v>35000</v>
      </c>
      <c r="Z1294" s="26">
        <f t="shared" si="5314"/>
        <v>35000</v>
      </c>
      <c r="AA1294" s="26">
        <f t="shared" si="5348"/>
        <v>0</v>
      </c>
      <c r="AB1294" s="26">
        <f t="shared" si="5349"/>
        <v>0</v>
      </c>
      <c r="AC1294" s="26">
        <f t="shared" si="5350"/>
        <v>0</v>
      </c>
      <c r="AD1294" s="26">
        <f t="shared" si="5315"/>
        <v>40000</v>
      </c>
      <c r="AE1294" s="26">
        <f t="shared" si="5316"/>
        <v>35000</v>
      </c>
      <c r="AF1294" s="26">
        <f t="shared" si="5317"/>
        <v>35000</v>
      </c>
      <c r="AG1294" s="26">
        <f t="shared" si="5351"/>
        <v>0</v>
      </c>
      <c r="AH1294" s="26">
        <f t="shared" si="5352"/>
        <v>0</v>
      </c>
      <c r="AI1294" s="26">
        <f t="shared" si="5353"/>
        <v>0</v>
      </c>
      <c r="AJ1294" s="26">
        <f t="shared" si="5318"/>
        <v>40000</v>
      </c>
      <c r="AK1294" s="26">
        <f t="shared" si="5319"/>
        <v>35000</v>
      </c>
      <c r="AL1294" s="26">
        <f t="shared" si="5320"/>
        <v>35000</v>
      </c>
      <c r="AM1294" s="26">
        <f t="shared" si="5354"/>
        <v>0</v>
      </c>
      <c r="AN1294" s="26">
        <f t="shared" si="5355"/>
        <v>0</v>
      </c>
      <c r="AO1294" s="26">
        <f t="shared" si="5356"/>
        <v>0</v>
      </c>
      <c r="AP1294" s="26">
        <f t="shared" si="5321"/>
        <v>40000</v>
      </c>
      <c r="AQ1294" s="26">
        <f t="shared" si="5322"/>
        <v>35000</v>
      </c>
      <c r="AR1294" s="26">
        <f t="shared" si="5323"/>
        <v>35000</v>
      </c>
      <c r="AS1294" s="26">
        <f t="shared" si="5357"/>
        <v>0</v>
      </c>
      <c r="AT1294" s="26">
        <f t="shared" si="5358"/>
        <v>0</v>
      </c>
      <c r="AU1294" s="26">
        <f t="shared" si="5359"/>
        <v>0</v>
      </c>
      <c r="AV1294" s="26">
        <f t="shared" si="5324"/>
        <v>40000</v>
      </c>
      <c r="AW1294" s="26">
        <f t="shared" si="5325"/>
        <v>35000</v>
      </c>
      <c r="AX1294" s="26">
        <f t="shared" si="5326"/>
        <v>35000</v>
      </c>
      <c r="AY1294" s="26">
        <f t="shared" si="5360"/>
        <v>0</v>
      </c>
      <c r="AZ1294" s="26">
        <f t="shared" si="5361"/>
        <v>0</v>
      </c>
      <c r="BA1294" s="26">
        <f t="shared" si="5362"/>
        <v>0</v>
      </c>
      <c r="BB1294" s="26">
        <f t="shared" si="5327"/>
        <v>40000</v>
      </c>
      <c r="BC1294" s="26">
        <f t="shared" si="5328"/>
        <v>35000</v>
      </c>
      <c r="BD1294" s="26">
        <f t="shared" si="5329"/>
        <v>35000</v>
      </c>
      <c r="BE1294" s="26">
        <f t="shared" si="5363"/>
        <v>0</v>
      </c>
      <c r="BF1294" s="26">
        <f t="shared" si="5364"/>
        <v>0</v>
      </c>
      <c r="BG1294" s="26">
        <f t="shared" si="5365"/>
        <v>0</v>
      </c>
      <c r="BH1294" s="26">
        <f t="shared" si="5330"/>
        <v>40000</v>
      </c>
      <c r="BI1294" s="26">
        <f t="shared" si="5331"/>
        <v>35000</v>
      </c>
      <c r="BJ1294" s="26">
        <f t="shared" si="5332"/>
        <v>35000</v>
      </c>
      <c r="BK1294" s="26">
        <f t="shared" si="5366"/>
        <v>0</v>
      </c>
      <c r="BL1294" s="26">
        <f t="shared" si="5367"/>
        <v>0</v>
      </c>
      <c r="BM1294" s="26">
        <f t="shared" si="5368"/>
        <v>0</v>
      </c>
      <c r="BN1294" s="26">
        <f t="shared" si="5333"/>
        <v>40000</v>
      </c>
      <c r="BO1294" s="26">
        <f t="shared" si="5334"/>
        <v>35000</v>
      </c>
      <c r="BP1294" s="26">
        <f t="shared" si="5335"/>
        <v>35000</v>
      </c>
      <c r="BQ1294" s="26">
        <f t="shared" si="5369"/>
        <v>0</v>
      </c>
      <c r="BR1294" s="26">
        <f t="shared" si="5370"/>
        <v>0</v>
      </c>
      <c r="BS1294" s="26">
        <f t="shared" si="5336"/>
        <v>40000</v>
      </c>
      <c r="BT1294" s="26">
        <f t="shared" si="5337"/>
        <v>35000</v>
      </c>
      <c r="BU1294" s="26">
        <f t="shared" si="5338"/>
        <v>35000</v>
      </c>
      <c r="BV1294" s="26">
        <f t="shared" si="5371"/>
        <v>0</v>
      </c>
      <c r="BW1294" s="26">
        <f t="shared" si="5372"/>
        <v>0</v>
      </c>
      <c r="BX1294" s="26">
        <f t="shared" si="5339"/>
        <v>40000</v>
      </c>
      <c r="BY1294" s="26">
        <f t="shared" si="5340"/>
        <v>35000</v>
      </c>
      <c r="BZ1294" s="26">
        <f t="shared" si="5341"/>
        <v>35000</v>
      </c>
      <c r="CA1294" s="26">
        <f t="shared" si="5373"/>
        <v>-38700</v>
      </c>
      <c r="CB1294" s="26">
        <f t="shared" si="5374"/>
        <v>38700</v>
      </c>
      <c r="CC1294" s="26">
        <f t="shared" si="5375"/>
        <v>0</v>
      </c>
      <c r="CD1294" s="26">
        <f t="shared" si="5297"/>
        <v>1300</v>
      </c>
      <c r="CE1294" s="26">
        <f t="shared" si="5298"/>
        <v>73700</v>
      </c>
      <c r="CF1294" s="26">
        <f t="shared" si="5299"/>
        <v>35000</v>
      </c>
      <c r="CG1294" s="26">
        <f t="shared" si="5376"/>
        <v>0</v>
      </c>
      <c r="CH1294" s="26">
        <f t="shared" si="5377"/>
        <v>0</v>
      </c>
      <c r="CI1294" s="26">
        <f t="shared" si="5378"/>
        <v>0</v>
      </c>
      <c r="CJ1294" s="26">
        <f t="shared" si="5300"/>
        <v>1300</v>
      </c>
      <c r="CK1294" s="26">
        <f t="shared" si="5301"/>
        <v>73700</v>
      </c>
      <c r="CL1294" s="26">
        <f t="shared" si="5302"/>
        <v>35000</v>
      </c>
      <c r="CM1294" s="26">
        <f t="shared" si="5379"/>
        <v>0</v>
      </c>
      <c r="CN1294" s="26">
        <f t="shared" si="5380"/>
        <v>0</v>
      </c>
      <c r="CO1294" s="26">
        <f t="shared" si="5381"/>
        <v>0</v>
      </c>
      <c r="CP1294" s="26">
        <f t="shared" si="5303"/>
        <v>1300</v>
      </c>
      <c r="CQ1294" s="26">
        <f t="shared" si="5304"/>
        <v>73700</v>
      </c>
      <c r="CR1294" s="26">
        <f t="shared" si="5305"/>
        <v>35000</v>
      </c>
      <c r="CS1294" s="26">
        <f t="shared" si="5382"/>
        <v>0</v>
      </c>
      <c r="CT1294" s="19"/>
      <c r="CU1294" s="35"/>
      <c r="CZ1294" s="1" t="s">
        <v>28</v>
      </c>
    </row>
    <row r="1295" spans="1:105" hidden="1" x14ac:dyDescent="0.3">
      <c r="A1295" s="36" t="s">
        <v>714</v>
      </c>
      <c r="B1295" s="17">
        <v>240</v>
      </c>
      <c r="C1295" s="16" t="s">
        <v>64</v>
      </c>
      <c r="D1295" s="16" t="s">
        <v>65</v>
      </c>
      <c r="E1295" s="34" t="s">
        <v>66</v>
      </c>
      <c r="F1295" s="26"/>
      <c r="G1295" s="26"/>
      <c r="H1295" s="26"/>
      <c r="I1295" s="26"/>
      <c r="J1295" s="26"/>
      <c r="K1295" s="26"/>
      <c r="L1295" s="26">
        <f t="shared" si="5306"/>
        <v>0</v>
      </c>
      <c r="M1295" s="26">
        <f t="shared" si="5307"/>
        <v>0</v>
      </c>
      <c r="N1295" s="26">
        <f t="shared" si="5308"/>
        <v>0</v>
      </c>
      <c r="O1295" s="26">
        <v>40000</v>
      </c>
      <c r="P1295" s="26">
        <v>35000</v>
      </c>
      <c r="Q1295" s="26">
        <v>35000</v>
      </c>
      <c r="R1295" s="26">
        <f t="shared" si="5309"/>
        <v>40000</v>
      </c>
      <c r="S1295" s="26">
        <f t="shared" si="5310"/>
        <v>35000</v>
      </c>
      <c r="T1295" s="26">
        <f t="shared" si="5311"/>
        <v>35000</v>
      </c>
      <c r="U1295" s="26"/>
      <c r="V1295" s="26"/>
      <c r="W1295" s="26"/>
      <c r="X1295" s="26">
        <f t="shared" si="5312"/>
        <v>40000</v>
      </c>
      <c r="Y1295" s="26">
        <f t="shared" si="5313"/>
        <v>35000</v>
      </c>
      <c r="Z1295" s="26">
        <f t="shared" si="5314"/>
        <v>35000</v>
      </c>
      <c r="AA1295" s="26"/>
      <c r="AB1295" s="26"/>
      <c r="AC1295" s="26"/>
      <c r="AD1295" s="26">
        <f t="shared" si="5315"/>
        <v>40000</v>
      </c>
      <c r="AE1295" s="26">
        <f t="shared" si="5316"/>
        <v>35000</v>
      </c>
      <c r="AF1295" s="26">
        <f t="shared" si="5317"/>
        <v>35000</v>
      </c>
      <c r="AG1295" s="26"/>
      <c r="AH1295" s="26"/>
      <c r="AI1295" s="26"/>
      <c r="AJ1295" s="26">
        <f t="shared" si="5318"/>
        <v>40000</v>
      </c>
      <c r="AK1295" s="26">
        <f t="shared" si="5319"/>
        <v>35000</v>
      </c>
      <c r="AL1295" s="26">
        <f t="shared" si="5320"/>
        <v>35000</v>
      </c>
      <c r="AM1295" s="26"/>
      <c r="AN1295" s="26"/>
      <c r="AO1295" s="26"/>
      <c r="AP1295" s="26">
        <f t="shared" si="5321"/>
        <v>40000</v>
      </c>
      <c r="AQ1295" s="26">
        <f t="shared" si="5322"/>
        <v>35000</v>
      </c>
      <c r="AR1295" s="26">
        <f t="shared" si="5323"/>
        <v>35000</v>
      </c>
      <c r="AS1295" s="26"/>
      <c r="AT1295" s="26"/>
      <c r="AU1295" s="26"/>
      <c r="AV1295" s="26">
        <f t="shared" si="5324"/>
        <v>40000</v>
      </c>
      <c r="AW1295" s="26">
        <f t="shared" si="5325"/>
        <v>35000</v>
      </c>
      <c r="AX1295" s="26">
        <f t="shared" si="5326"/>
        <v>35000</v>
      </c>
      <c r="AY1295" s="26"/>
      <c r="AZ1295" s="26"/>
      <c r="BA1295" s="26"/>
      <c r="BB1295" s="26">
        <f t="shared" si="5327"/>
        <v>40000</v>
      </c>
      <c r="BC1295" s="26">
        <f t="shared" si="5328"/>
        <v>35000</v>
      </c>
      <c r="BD1295" s="26">
        <f t="shared" si="5329"/>
        <v>35000</v>
      </c>
      <c r="BE1295" s="26"/>
      <c r="BF1295" s="26"/>
      <c r="BG1295" s="26"/>
      <c r="BH1295" s="26">
        <f t="shared" si="5330"/>
        <v>40000</v>
      </c>
      <c r="BI1295" s="26">
        <f t="shared" si="5331"/>
        <v>35000</v>
      </c>
      <c r="BJ1295" s="26">
        <f t="shared" si="5332"/>
        <v>35000</v>
      </c>
      <c r="BK1295" s="26"/>
      <c r="BL1295" s="26"/>
      <c r="BM1295" s="26"/>
      <c r="BN1295" s="26">
        <f t="shared" si="5333"/>
        <v>40000</v>
      </c>
      <c r="BO1295" s="26">
        <f t="shared" si="5334"/>
        <v>35000</v>
      </c>
      <c r="BP1295" s="26">
        <f t="shared" si="5335"/>
        <v>35000</v>
      </c>
      <c r="BQ1295" s="26"/>
      <c r="BR1295" s="26"/>
      <c r="BS1295" s="26">
        <f t="shared" si="5336"/>
        <v>40000</v>
      </c>
      <c r="BT1295" s="26">
        <f t="shared" si="5337"/>
        <v>35000</v>
      </c>
      <c r="BU1295" s="26">
        <f t="shared" si="5338"/>
        <v>35000</v>
      </c>
      <c r="BV1295" s="26"/>
      <c r="BW1295" s="26"/>
      <c r="BX1295" s="26">
        <f t="shared" si="5339"/>
        <v>40000</v>
      </c>
      <c r="BY1295" s="26">
        <f t="shared" si="5340"/>
        <v>35000</v>
      </c>
      <c r="BZ1295" s="26">
        <f t="shared" si="5341"/>
        <v>35000</v>
      </c>
      <c r="CA1295" s="26">
        <v>-38700</v>
      </c>
      <c r="CB1295" s="26">
        <v>38700</v>
      </c>
      <c r="CC1295" s="26"/>
      <c r="CD1295" s="26">
        <f t="shared" si="5297"/>
        <v>1300</v>
      </c>
      <c r="CE1295" s="26">
        <f t="shared" si="5298"/>
        <v>73700</v>
      </c>
      <c r="CF1295" s="26">
        <f t="shared" si="5299"/>
        <v>35000</v>
      </c>
      <c r="CG1295" s="26"/>
      <c r="CH1295" s="26"/>
      <c r="CI1295" s="26"/>
      <c r="CJ1295" s="26">
        <f t="shared" si="5300"/>
        <v>1300</v>
      </c>
      <c r="CK1295" s="26">
        <f t="shared" si="5301"/>
        <v>73700</v>
      </c>
      <c r="CL1295" s="26">
        <f t="shared" si="5302"/>
        <v>35000</v>
      </c>
      <c r="CM1295" s="26"/>
      <c r="CN1295" s="26"/>
      <c r="CO1295" s="26"/>
      <c r="CP1295" s="26">
        <f t="shared" si="5303"/>
        <v>1300</v>
      </c>
      <c r="CQ1295" s="26">
        <f t="shared" si="5304"/>
        <v>73700</v>
      </c>
      <c r="CR1295" s="26">
        <f t="shared" si="5305"/>
        <v>35000</v>
      </c>
      <c r="CS1295" s="26"/>
      <c r="CT1295" s="19"/>
      <c r="CU1295" s="35"/>
    </row>
    <row r="1296" spans="1:105" hidden="1" x14ac:dyDescent="0.3">
      <c r="A1296" s="36" t="s">
        <v>716</v>
      </c>
      <c r="B1296" s="17"/>
      <c r="C1296" s="16"/>
      <c r="D1296" s="16"/>
      <c r="E1296" s="34" t="s">
        <v>711</v>
      </c>
      <c r="F1296" s="26"/>
      <c r="G1296" s="26"/>
      <c r="H1296" s="26"/>
      <c r="I1296" s="26"/>
      <c r="J1296" s="26"/>
      <c r="K1296" s="26"/>
      <c r="L1296" s="26"/>
      <c r="M1296" s="26"/>
      <c r="N1296" s="26"/>
      <c r="O1296" s="26">
        <f t="shared" si="5342"/>
        <v>39675.737999999998</v>
      </c>
      <c r="P1296" s="26">
        <f t="shared" si="5343"/>
        <v>16640.409</v>
      </c>
      <c r="Q1296" s="26">
        <f t="shared" si="5344"/>
        <v>0</v>
      </c>
      <c r="R1296" s="26">
        <f t="shared" si="5309"/>
        <v>39675.737999999998</v>
      </c>
      <c r="S1296" s="26">
        <f t="shared" si="5310"/>
        <v>16640.409</v>
      </c>
      <c r="T1296" s="26">
        <f t="shared" si="5311"/>
        <v>0</v>
      </c>
      <c r="U1296" s="26">
        <f t="shared" si="5345"/>
        <v>0</v>
      </c>
      <c r="V1296" s="26">
        <f t="shared" si="5346"/>
        <v>0</v>
      </c>
      <c r="W1296" s="26">
        <f t="shared" si="5347"/>
        <v>0</v>
      </c>
      <c r="X1296" s="26">
        <f t="shared" si="5312"/>
        <v>39675.737999999998</v>
      </c>
      <c r="Y1296" s="26">
        <f t="shared" si="5313"/>
        <v>16640.409</v>
      </c>
      <c r="Z1296" s="26">
        <f t="shared" si="5314"/>
        <v>0</v>
      </c>
      <c r="AA1296" s="26">
        <f t="shared" si="5348"/>
        <v>0</v>
      </c>
      <c r="AB1296" s="26">
        <f t="shared" si="5349"/>
        <v>0</v>
      </c>
      <c r="AC1296" s="26">
        <f t="shared" si="5350"/>
        <v>0</v>
      </c>
      <c r="AD1296" s="26">
        <f t="shared" si="5315"/>
        <v>39675.737999999998</v>
      </c>
      <c r="AE1296" s="26">
        <f t="shared" si="5316"/>
        <v>16640.409</v>
      </c>
      <c r="AF1296" s="26">
        <f t="shared" si="5317"/>
        <v>0</v>
      </c>
      <c r="AG1296" s="26">
        <f t="shared" si="5351"/>
        <v>0</v>
      </c>
      <c r="AH1296" s="26">
        <f t="shared" si="5352"/>
        <v>0</v>
      </c>
      <c r="AI1296" s="26">
        <f t="shared" si="5353"/>
        <v>0</v>
      </c>
      <c r="AJ1296" s="26">
        <f t="shared" si="5318"/>
        <v>39675.737999999998</v>
      </c>
      <c r="AK1296" s="26">
        <f t="shared" si="5319"/>
        <v>16640.409</v>
      </c>
      <c r="AL1296" s="26">
        <f t="shared" si="5320"/>
        <v>0</v>
      </c>
      <c r="AM1296" s="26">
        <f t="shared" si="5354"/>
        <v>16640.409</v>
      </c>
      <c r="AN1296" s="26">
        <f t="shared" si="5355"/>
        <v>-16640.409</v>
      </c>
      <c r="AO1296" s="26">
        <f t="shared" si="5356"/>
        <v>0</v>
      </c>
      <c r="AP1296" s="26">
        <f t="shared" si="5321"/>
        <v>56316.146999999997</v>
      </c>
      <c r="AQ1296" s="26">
        <f t="shared" si="5322"/>
        <v>0</v>
      </c>
      <c r="AR1296" s="26">
        <f t="shared" si="5323"/>
        <v>0</v>
      </c>
      <c r="AS1296" s="26">
        <f t="shared" si="5357"/>
        <v>0</v>
      </c>
      <c r="AT1296" s="26">
        <f t="shared" si="5358"/>
        <v>0</v>
      </c>
      <c r="AU1296" s="26">
        <f t="shared" si="5359"/>
        <v>0</v>
      </c>
      <c r="AV1296" s="26">
        <f t="shared" si="5324"/>
        <v>56316.146999999997</v>
      </c>
      <c r="AW1296" s="26">
        <f t="shared" si="5325"/>
        <v>0</v>
      </c>
      <c r="AX1296" s="26">
        <f t="shared" si="5326"/>
        <v>0</v>
      </c>
      <c r="AY1296" s="26">
        <f t="shared" si="5360"/>
        <v>0</v>
      </c>
      <c r="AZ1296" s="26">
        <f t="shared" si="5361"/>
        <v>0</v>
      </c>
      <c r="BA1296" s="26">
        <f t="shared" si="5362"/>
        <v>0</v>
      </c>
      <c r="BB1296" s="26">
        <f t="shared" si="5327"/>
        <v>56316.146999999997</v>
      </c>
      <c r="BC1296" s="26">
        <f t="shared" si="5328"/>
        <v>0</v>
      </c>
      <c r="BD1296" s="26">
        <f t="shared" si="5329"/>
        <v>0</v>
      </c>
      <c r="BE1296" s="26">
        <f t="shared" si="5363"/>
        <v>0</v>
      </c>
      <c r="BF1296" s="26">
        <f t="shared" si="5364"/>
        <v>0</v>
      </c>
      <c r="BG1296" s="26">
        <f t="shared" si="5365"/>
        <v>0</v>
      </c>
      <c r="BH1296" s="26">
        <f t="shared" si="5330"/>
        <v>56316.146999999997</v>
      </c>
      <c r="BI1296" s="26">
        <f t="shared" si="5331"/>
        <v>0</v>
      </c>
      <c r="BJ1296" s="26">
        <f t="shared" si="5332"/>
        <v>0</v>
      </c>
      <c r="BK1296" s="26">
        <f t="shared" si="5366"/>
        <v>0</v>
      </c>
      <c r="BL1296" s="26">
        <f t="shared" si="5367"/>
        <v>0</v>
      </c>
      <c r="BM1296" s="26">
        <f t="shared" si="5368"/>
        <v>0</v>
      </c>
      <c r="BN1296" s="26">
        <f t="shared" si="5333"/>
        <v>56316.146999999997</v>
      </c>
      <c r="BO1296" s="26">
        <f t="shared" si="5334"/>
        <v>0</v>
      </c>
      <c r="BP1296" s="26">
        <f t="shared" si="5335"/>
        <v>0</v>
      </c>
      <c r="BQ1296" s="26">
        <f t="shared" si="5369"/>
        <v>0</v>
      </c>
      <c r="BR1296" s="26">
        <f t="shared" si="5370"/>
        <v>0</v>
      </c>
      <c r="BS1296" s="26">
        <f t="shared" si="5336"/>
        <v>56316.146999999997</v>
      </c>
      <c r="BT1296" s="26">
        <f t="shared" si="5337"/>
        <v>0</v>
      </c>
      <c r="BU1296" s="26">
        <f t="shared" si="5338"/>
        <v>0</v>
      </c>
      <c r="BV1296" s="26">
        <f t="shared" si="5371"/>
        <v>0</v>
      </c>
      <c r="BW1296" s="26">
        <f t="shared" si="5372"/>
        <v>0</v>
      </c>
      <c r="BX1296" s="26">
        <f t="shared" si="5339"/>
        <v>56316.146999999997</v>
      </c>
      <c r="BY1296" s="26">
        <f t="shared" si="5340"/>
        <v>0</v>
      </c>
      <c r="BZ1296" s="26">
        <f t="shared" si="5341"/>
        <v>0</v>
      </c>
      <c r="CA1296" s="26">
        <f t="shared" si="5373"/>
        <v>0</v>
      </c>
      <c r="CB1296" s="26">
        <f t="shared" si="5374"/>
        <v>0</v>
      </c>
      <c r="CC1296" s="26">
        <f t="shared" si="5375"/>
        <v>0</v>
      </c>
      <c r="CD1296" s="26">
        <f t="shared" si="5297"/>
        <v>56316.146999999997</v>
      </c>
      <c r="CE1296" s="26">
        <f t="shared" si="5298"/>
        <v>0</v>
      </c>
      <c r="CF1296" s="26">
        <f t="shared" si="5299"/>
        <v>0</v>
      </c>
      <c r="CG1296" s="26">
        <f t="shared" si="5376"/>
        <v>0</v>
      </c>
      <c r="CH1296" s="26">
        <f t="shared" si="5377"/>
        <v>0</v>
      </c>
      <c r="CI1296" s="26">
        <f t="shared" si="5378"/>
        <v>0</v>
      </c>
      <c r="CJ1296" s="26">
        <f t="shared" si="5300"/>
        <v>56316.146999999997</v>
      </c>
      <c r="CK1296" s="26">
        <f t="shared" si="5301"/>
        <v>0</v>
      </c>
      <c r="CL1296" s="26">
        <f t="shared" si="5302"/>
        <v>0</v>
      </c>
      <c r="CM1296" s="26">
        <f t="shared" si="5379"/>
        <v>0</v>
      </c>
      <c r="CN1296" s="26">
        <f t="shared" si="5380"/>
        <v>0</v>
      </c>
      <c r="CO1296" s="26">
        <f t="shared" si="5381"/>
        <v>0</v>
      </c>
      <c r="CP1296" s="26">
        <f t="shared" si="5303"/>
        <v>56316.146999999997</v>
      </c>
      <c r="CQ1296" s="26">
        <f t="shared" si="5304"/>
        <v>0</v>
      </c>
      <c r="CR1296" s="26">
        <f t="shared" si="5305"/>
        <v>0</v>
      </c>
      <c r="CS1296" s="26">
        <f t="shared" si="5382"/>
        <v>0</v>
      </c>
      <c r="CT1296" s="19"/>
      <c r="CU1296" s="35"/>
    </row>
    <row r="1297" spans="1:105" ht="31.2" hidden="1" x14ac:dyDescent="0.3">
      <c r="A1297" s="36" t="s">
        <v>716</v>
      </c>
      <c r="B1297" s="17">
        <v>200</v>
      </c>
      <c r="C1297" s="16"/>
      <c r="D1297" s="16"/>
      <c r="E1297" s="34" t="s">
        <v>38</v>
      </c>
      <c r="F1297" s="26"/>
      <c r="G1297" s="26"/>
      <c r="H1297" s="26"/>
      <c r="I1297" s="26"/>
      <c r="J1297" s="26"/>
      <c r="K1297" s="26"/>
      <c r="L1297" s="26"/>
      <c r="M1297" s="26"/>
      <c r="N1297" s="26"/>
      <c r="O1297" s="26">
        <f t="shared" si="5342"/>
        <v>39675.737999999998</v>
      </c>
      <c r="P1297" s="26">
        <f t="shared" si="5343"/>
        <v>16640.409</v>
      </c>
      <c r="Q1297" s="26">
        <f t="shared" si="5344"/>
        <v>0</v>
      </c>
      <c r="R1297" s="26">
        <f t="shared" si="5309"/>
        <v>39675.737999999998</v>
      </c>
      <c r="S1297" s="26">
        <f t="shared" si="5310"/>
        <v>16640.409</v>
      </c>
      <c r="T1297" s="26">
        <f t="shared" si="5311"/>
        <v>0</v>
      </c>
      <c r="U1297" s="26">
        <f t="shared" si="5345"/>
        <v>0</v>
      </c>
      <c r="V1297" s="26">
        <f t="shared" si="5346"/>
        <v>0</v>
      </c>
      <c r="W1297" s="26">
        <f t="shared" si="5347"/>
        <v>0</v>
      </c>
      <c r="X1297" s="26">
        <f t="shared" si="5312"/>
        <v>39675.737999999998</v>
      </c>
      <c r="Y1297" s="26">
        <f t="shared" si="5313"/>
        <v>16640.409</v>
      </c>
      <c r="Z1297" s="26">
        <f t="shared" si="5314"/>
        <v>0</v>
      </c>
      <c r="AA1297" s="26">
        <f t="shared" si="5348"/>
        <v>0</v>
      </c>
      <c r="AB1297" s="26">
        <f t="shared" si="5349"/>
        <v>0</v>
      </c>
      <c r="AC1297" s="26">
        <f t="shared" si="5350"/>
        <v>0</v>
      </c>
      <c r="AD1297" s="26">
        <f t="shared" si="5315"/>
        <v>39675.737999999998</v>
      </c>
      <c r="AE1297" s="26">
        <f t="shared" si="5316"/>
        <v>16640.409</v>
      </c>
      <c r="AF1297" s="26">
        <f t="shared" si="5317"/>
        <v>0</v>
      </c>
      <c r="AG1297" s="26">
        <f t="shared" si="5351"/>
        <v>0</v>
      </c>
      <c r="AH1297" s="26">
        <f t="shared" si="5352"/>
        <v>0</v>
      </c>
      <c r="AI1297" s="26">
        <f t="shared" si="5353"/>
        <v>0</v>
      </c>
      <c r="AJ1297" s="26">
        <f t="shared" si="5318"/>
        <v>39675.737999999998</v>
      </c>
      <c r="AK1297" s="26">
        <f t="shared" si="5319"/>
        <v>16640.409</v>
      </c>
      <c r="AL1297" s="26">
        <f t="shared" si="5320"/>
        <v>0</v>
      </c>
      <c r="AM1297" s="26">
        <f t="shared" si="5354"/>
        <v>16640.409</v>
      </c>
      <c r="AN1297" s="26">
        <f t="shared" si="5355"/>
        <v>-16640.409</v>
      </c>
      <c r="AO1297" s="26">
        <f t="shared" si="5356"/>
        <v>0</v>
      </c>
      <c r="AP1297" s="26">
        <f t="shared" si="5321"/>
        <v>56316.146999999997</v>
      </c>
      <c r="AQ1297" s="26">
        <f t="shared" si="5322"/>
        <v>0</v>
      </c>
      <c r="AR1297" s="26">
        <f t="shared" si="5323"/>
        <v>0</v>
      </c>
      <c r="AS1297" s="26">
        <f t="shared" si="5357"/>
        <v>0</v>
      </c>
      <c r="AT1297" s="26">
        <f t="shared" si="5358"/>
        <v>0</v>
      </c>
      <c r="AU1297" s="26">
        <f t="shared" si="5359"/>
        <v>0</v>
      </c>
      <c r="AV1297" s="26">
        <f t="shared" si="5324"/>
        <v>56316.146999999997</v>
      </c>
      <c r="AW1297" s="26">
        <f t="shared" si="5325"/>
        <v>0</v>
      </c>
      <c r="AX1297" s="26">
        <f t="shared" si="5326"/>
        <v>0</v>
      </c>
      <c r="AY1297" s="26">
        <f t="shared" si="5360"/>
        <v>0</v>
      </c>
      <c r="AZ1297" s="26">
        <f t="shared" si="5361"/>
        <v>0</v>
      </c>
      <c r="BA1297" s="26">
        <f t="shared" si="5362"/>
        <v>0</v>
      </c>
      <c r="BB1297" s="26">
        <f t="shared" si="5327"/>
        <v>56316.146999999997</v>
      </c>
      <c r="BC1297" s="26">
        <f t="shared" si="5328"/>
        <v>0</v>
      </c>
      <c r="BD1297" s="26">
        <f t="shared" si="5329"/>
        <v>0</v>
      </c>
      <c r="BE1297" s="26">
        <f t="shared" si="5363"/>
        <v>0</v>
      </c>
      <c r="BF1297" s="26">
        <f t="shared" si="5364"/>
        <v>0</v>
      </c>
      <c r="BG1297" s="26">
        <f t="shared" si="5365"/>
        <v>0</v>
      </c>
      <c r="BH1297" s="26">
        <f t="shared" si="5330"/>
        <v>56316.146999999997</v>
      </c>
      <c r="BI1297" s="26">
        <f t="shared" si="5331"/>
        <v>0</v>
      </c>
      <c r="BJ1297" s="26">
        <f t="shared" si="5332"/>
        <v>0</v>
      </c>
      <c r="BK1297" s="26">
        <f t="shared" si="5366"/>
        <v>0</v>
      </c>
      <c r="BL1297" s="26">
        <f t="shared" si="5367"/>
        <v>0</v>
      </c>
      <c r="BM1297" s="26">
        <f t="shared" si="5368"/>
        <v>0</v>
      </c>
      <c r="BN1297" s="26">
        <f t="shared" si="5333"/>
        <v>56316.146999999997</v>
      </c>
      <c r="BO1297" s="26">
        <f t="shared" si="5334"/>
        <v>0</v>
      </c>
      <c r="BP1297" s="26">
        <f t="shared" si="5335"/>
        <v>0</v>
      </c>
      <c r="BQ1297" s="26">
        <f t="shared" si="5369"/>
        <v>0</v>
      </c>
      <c r="BR1297" s="26">
        <f t="shared" si="5370"/>
        <v>0</v>
      </c>
      <c r="BS1297" s="26">
        <f t="shared" si="5336"/>
        <v>56316.146999999997</v>
      </c>
      <c r="BT1297" s="26">
        <f t="shared" si="5337"/>
        <v>0</v>
      </c>
      <c r="BU1297" s="26">
        <f t="shared" si="5338"/>
        <v>0</v>
      </c>
      <c r="BV1297" s="26">
        <f t="shared" si="5371"/>
        <v>0</v>
      </c>
      <c r="BW1297" s="26">
        <f t="shared" si="5372"/>
        <v>0</v>
      </c>
      <c r="BX1297" s="26">
        <f t="shared" si="5339"/>
        <v>56316.146999999997</v>
      </c>
      <c r="BY1297" s="26">
        <f t="shared" si="5340"/>
        <v>0</v>
      </c>
      <c r="BZ1297" s="26">
        <f t="shared" si="5341"/>
        <v>0</v>
      </c>
      <c r="CA1297" s="26">
        <f t="shared" si="5373"/>
        <v>0</v>
      </c>
      <c r="CB1297" s="26">
        <f t="shared" si="5374"/>
        <v>0</v>
      </c>
      <c r="CC1297" s="26">
        <f t="shared" si="5375"/>
        <v>0</v>
      </c>
      <c r="CD1297" s="26">
        <f t="shared" si="5297"/>
        <v>56316.146999999997</v>
      </c>
      <c r="CE1297" s="26">
        <f t="shared" si="5298"/>
        <v>0</v>
      </c>
      <c r="CF1297" s="26">
        <f t="shared" si="5299"/>
        <v>0</v>
      </c>
      <c r="CG1297" s="26">
        <f t="shared" si="5376"/>
        <v>0</v>
      </c>
      <c r="CH1297" s="26">
        <f t="shared" si="5377"/>
        <v>0</v>
      </c>
      <c r="CI1297" s="26">
        <f t="shared" si="5378"/>
        <v>0</v>
      </c>
      <c r="CJ1297" s="26">
        <f t="shared" si="5300"/>
        <v>56316.146999999997</v>
      </c>
      <c r="CK1297" s="26">
        <f t="shared" si="5301"/>
        <v>0</v>
      </c>
      <c r="CL1297" s="26">
        <f t="shared" si="5302"/>
        <v>0</v>
      </c>
      <c r="CM1297" s="26">
        <f t="shared" si="5379"/>
        <v>0</v>
      </c>
      <c r="CN1297" s="26">
        <f t="shared" si="5380"/>
        <v>0</v>
      </c>
      <c r="CO1297" s="26">
        <f t="shared" si="5381"/>
        <v>0</v>
      </c>
      <c r="CP1297" s="26">
        <f t="shared" si="5303"/>
        <v>56316.146999999997</v>
      </c>
      <c r="CQ1297" s="26">
        <f t="shared" si="5304"/>
        <v>0</v>
      </c>
      <c r="CR1297" s="26">
        <f t="shared" si="5305"/>
        <v>0</v>
      </c>
      <c r="CS1297" s="26">
        <f t="shared" si="5382"/>
        <v>0</v>
      </c>
      <c r="CT1297" s="19"/>
      <c r="CU1297" s="35"/>
    </row>
    <row r="1298" spans="1:105" ht="46.8" hidden="1" x14ac:dyDescent="0.3">
      <c r="A1298" s="36" t="s">
        <v>716</v>
      </c>
      <c r="B1298" s="17">
        <v>240</v>
      </c>
      <c r="C1298" s="16"/>
      <c r="D1298" s="16"/>
      <c r="E1298" s="34" t="s">
        <v>39</v>
      </c>
      <c r="F1298" s="26"/>
      <c r="G1298" s="26"/>
      <c r="H1298" s="26"/>
      <c r="I1298" s="26"/>
      <c r="J1298" s="26"/>
      <c r="K1298" s="26"/>
      <c r="L1298" s="26"/>
      <c r="M1298" s="26"/>
      <c r="N1298" s="26"/>
      <c r="O1298" s="26">
        <f t="shared" si="5342"/>
        <v>39675.737999999998</v>
      </c>
      <c r="P1298" s="26">
        <f t="shared" si="5343"/>
        <v>16640.409</v>
      </c>
      <c r="Q1298" s="26">
        <f t="shared" si="5344"/>
        <v>0</v>
      </c>
      <c r="R1298" s="26">
        <f t="shared" si="5309"/>
        <v>39675.737999999998</v>
      </c>
      <c r="S1298" s="26">
        <f t="shared" si="5310"/>
        <v>16640.409</v>
      </c>
      <c r="T1298" s="26">
        <f t="shared" si="5311"/>
        <v>0</v>
      </c>
      <c r="U1298" s="26">
        <f t="shared" si="5345"/>
        <v>0</v>
      </c>
      <c r="V1298" s="26">
        <f t="shared" si="5346"/>
        <v>0</v>
      </c>
      <c r="W1298" s="26">
        <f t="shared" si="5347"/>
        <v>0</v>
      </c>
      <c r="X1298" s="26">
        <f t="shared" si="5312"/>
        <v>39675.737999999998</v>
      </c>
      <c r="Y1298" s="26">
        <f t="shared" si="5313"/>
        <v>16640.409</v>
      </c>
      <c r="Z1298" s="26">
        <f t="shared" si="5314"/>
        <v>0</v>
      </c>
      <c r="AA1298" s="26">
        <f t="shared" si="5348"/>
        <v>0</v>
      </c>
      <c r="AB1298" s="26">
        <f t="shared" si="5349"/>
        <v>0</v>
      </c>
      <c r="AC1298" s="26">
        <f t="shared" si="5350"/>
        <v>0</v>
      </c>
      <c r="AD1298" s="26">
        <f t="shared" si="5315"/>
        <v>39675.737999999998</v>
      </c>
      <c r="AE1298" s="26">
        <f t="shared" si="5316"/>
        <v>16640.409</v>
      </c>
      <c r="AF1298" s="26">
        <f t="shared" si="5317"/>
        <v>0</v>
      </c>
      <c r="AG1298" s="26">
        <f t="shared" si="5351"/>
        <v>0</v>
      </c>
      <c r="AH1298" s="26">
        <f t="shared" si="5352"/>
        <v>0</v>
      </c>
      <c r="AI1298" s="26">
        <f t="shared" si="5353"/>
        <v>0</v>
      </c>
      <c r="AJ1298" s="26">
        <f t="shared" si="5318"/>
        <v>39675.737999999998</v>
      </c>
      <c r="AK1298" s="26">
        <f t="shared" si="5319"/>
        <v>16640.409</v>
      </c>
      <c r="AL1298" s="26">
        <f t="shared" si="5320"/>
        <v>0</v>
      </c>
      <c r="AM1298" s="26">
        <f t="shared" si="5354"/>
        <v>16640.409</v>
      </c>
      <c r="AN1298" s="26">
        <f t="shared" si="5355"/>
        <v>-16640.409</v>
      </c>
      <c r="AO1298" s="26">
        <f t="shared" si="5356"/>
        <v>0</v>
      </c>
      <c r="AP1298" s="26">
        <f t="shared" si="5321"/>
        <v>56316.146999999997</v>
      </c>
      <c r="AQ1298" s="26">
        <f t="shared" si="5322"/>
        <v>0</v>
      </c>
      <c r="AR1298" s="26">
        <f t="shared" si="5323"/>
        <v>0</v>
      </c>
      <c r="AS1298" s="26">
        <f t="shared" si="5357"/>
        <v>0</v>
      </c>
      <c r="AT1298" s="26">
        <f t="shared" si="5358"/>
        <v>0</v>
      </c>
      <c r="AU1298" s="26">
        <f t="shared" si="5359"/>
        <v>0</v>
      </c>
      <c r="AV1298" s="26">
        <f t="shared" si="5324"/>
        <v>56316.146999999997</v>
      </c>
      <c r="AW1298" s="26">
        <f t="shared" si="5325"/>
        <v>0</v>
      </c>
      <c r="AX1298" s="26">
        <f t="shared" si="5326"/>
        <v>0</v>
      </c>
      <c r="AY1298" s="26">
        <f t="shared" si="5360"/>
        <v>0</v>
      </c>
      <c r="AZ1298" s="26">
        <f t="shared" si="5361"/>
        <v>0</v>
      </c>
      <c r="BA1298" s="26">
        <f t="shared" si="5362"/>
        <v>0</v>
      </c>
      <c r="BB1298" s="26">
        <f t="shared" si="5327"/>
        <v>56316.146999999997</v>
      </c>
      <c r="BC1298" s="26">
        <f t="shared" si="5328"/>
        <v>0</v>
      </c>
      <c r="BD1298" s="26">
        <f t="shared" si="5329"/>
        <v>0</v>
      </c>
      <c r="BE1298" s="26">
        <f t="shared" si="5363"/>
        <v>0</v>
      </c>
      <c r="BF1298" s="26">
        <f t="shared" si="5364"/>
        <v>0</v>
      </c>
      <c r="BG1298" s="26">
        <f t="shared" si="5365"/>
        <v>0</v>
      </c>
      <c r="BH1298" s="26">
        <f t="shared" si="5330"/>
        <v>56316.146999999997</v>
      </c>
      <c r="BI1298" s="26">
        <f t="shared" si="5331"/>
        <v>0</v>
      </c>
      <c r="BJ1298" s="26">
        <f t="shared" si="5332"/>
        <v>0</v>
      </c>
      <c r="BK1298" s="26">
        <f t="shared" si="5366"/>
        <v>0</v>
      </c>
      <c r="BL1298" s="26">
        <f t="shared" si="5367"/>
        <v>0</v>
      </c>
      <c r="BM1298" s="26">
        <f t="shared" si="5368"/>
        <v>0</v>
      </c>
      <c r="BN1298" s="26">
        <f t="shared" si="5333"/>
        <v>56316.146999999997</v>
      </c>
      <c r="BO1298" s="26">
        <f t="shared" si="5334"/>
        <v>0</v>
      </c>
      <c r="BP1298" s="26">
        <f t="shared" si="5335"/>
        <v>0</v>
      </c>
      <c r="BQ1298" s="26">
        <f t="shared" si="5369"/>
        <v>0</v>
      </c>
      <c r="BR1298" s="26">
        <f t="shared" si="5370"/>
        <v>0</v>
      </c>
      <c r="BS1298" s="26">
        <f t="shared" si="5336"/>
        <v>56316.146999999997</v>
      </c>
      <c r="BT1298" s="26">
        <f t="shared" si="5337"/>
        <v>0</v>
      </c>
      <c r="BU1298" s="26">
        <f t="shared" si="5338"/>
        <v>0</v>
      </c>
      <c r="BV1298" s="26">
        <f t="shared" si="5371"/>
        <v>0</v>
      </c>
      <c r="BW1298" s="26">
        <f t="shared" si="5372"/>
        <v>0</v>
      </c>
      <c r="BX1298" s="26">
        <f t="shared" si="5339"/>
        <v>56316.146999999997</v>
      </c>
      <c r="BY1298" s="26">
        <f t="shared" si="5340"/>
        <v>0</v>
      </c>
      <c r="BZ1298" s="26">
        <f t="shared" si="5341"/>
        <v>0</v>
      </c>
      <c r="CA1298" s="26">
        <f t="shared" si="5373"/>
        <v>0</v>
      </c>
      <c r="CB1298" s="26">
        <f t="shared" si="5374"/>
        <v>0</v>
      </c>
      <c r="CC1298" s="26">
        <f t="shared" si="5375"/>
        <v>0</v>
      </c>
      <c r="CD1298" s="26">
        <f t="shared" si="5297"/>
        <v>56316.146999999997</v>
      </c>
      <c r="CE1298" s="26">
        <f t="shared" si="5298"/>
        <v>0</v>
      </c>
      <c r="CF1298" s="26">
        <f t="shared" si="5299"/>
        <v>0</v>
      </c>
      <c r="CG1298" s="26">
        <f t="shared" si="5376"/>
        <v>0</v>
      </c>
      <c r="CH1298" s="26">
        <f t="shared" si="5377"/>
        <v>0</v>
      </c>
      <c r="CI1298" s="26">
        <f t="shared" si="5378"/>
        <v>0</v>
      </c>
      <c r="CJ1298" s="26">
        <f t="shared" si="5300"/>
        <v>56316.146999999997</v>
      </c>
      <c r="CK1298" s="26">
        <f t="shared" si="5301"/>
        <v>0</v>
      </c>
      <c r="CL1298" s="26">
        <f t="shared" si="5302"/>
        <v>0</v>
      </c>
      <c r="CM1298" s="26">
        <f t="shared" si="5379"/>
        <v>0</v>
      </c>
      <c r="CN1298" s="26">
        <f t="shared" si="5380"/>
        <v>0</v>
      </c>
      <c r="CO1298" s="26">
        <f t="shared" si="5381"/>
        <v>0</v>
      </c>
      <c r="CP1298" s="26">
        <f t="shared" si="5303"/>
        <v>56316.146999999997</v>
      </c>
      <c r="CQ1298" s="26">
        <f t="shared" si="5304"/>
        <v>0</v>
      </c>
      <c r="CR1298" s="26">
        <f t="shared" si="5305"/>
        <v>0</v>
      </c>
      <c r="CS1298" s="26">
        <f t="shared" si="5382"/>
        <v>0</v>
      </c>
      <c r="CT1298" s="19"/>
      <c r="CU1298" s="35"/>
    </row>
    <row r="1299" spans="1:105" hidden="1" x14ac:dyDescent="0.3">
      <c r="A1299" s="36" t="s">
        <v>716</v>
      </c>
      <c r="B1299" s="17">
        <v>240</v>
      </c>
      <c r="C1299" s="16" t="s">
        <v>64</v>
      </c>
      <c r="D1299" s="16" t="s">
        <v>65</v>
      </c>
      <c r="E1299" s="34" t="s">
        <v>66</v>
      </c>
      <c r="F1299" s="26"/>
      <c r="G1299" s="26"/>
      <c r="H1299" s="26"/>
      <c r="I1299" s="26"/>
      <c r="J1299" s="26"/>
      <c r="K1299" s="26"/>
      <c r="L1299" s="26"/>
      <c r="M1299" s="26"/>
      <c r="N1299" s="26"/>
      <c r="O1299" s="26">
        <v>39675.737999999998</v>
      </c>
      <c r="P1299" s="26">
        <v>16640.409</v>
      </c>
      <c r="Q1299" s="26"/>
      <c r="R1299" s="26">
        <f t="shared" si="5309"/>
        <v>39675.737999999998</v>
      </c>
      <c r="S1299" s="26">
        <f t="shared" si="5310"/>
        <v>16640.409</v>
      </c>
      <c r="T1299" s="26">
        <f t="shared" si="5311"/>
        <v>0</v>
      </c>
      <c r="U1299" s="26"/>
      <c r="V1299" s="26"/>
      <c r="W1299" s="26"/>
      <c r="X1299" s="26">
        <f t="shared" si="5312"/>
        <v>39675.737999999998</v>
      </c>
      <c r="Y1299" s="26">
        <f t="shared" si="5313"/>
        <v>16640.409</v>
      </c>
      <c r="Z1299" s="26">
        <f t="shared" si="5314"/>
        <v>0</v>
      </c>
      <c r="AA1299" s="26"/>
      <c r="AB1299" s="26"/>
      <c r="AC1299" s="26"/>
      <c r="AD1299" s="26">
        <f t="shared" si="5315"/>
        <v>39675.737999999998</v>
      </c>
      <c r="AE1299" s="26">
        <f t="shared" si="5316"/>
        <v>16640.409</v>
      </c>
      <c r="AF1299" s="26">
        <f t="shared" si="5317"/>
        <v>0</v>
      </c>
      <c r="AG1299" s="26"/>
      <c r="AH1299" s="26"/>
      <c r="AI1299" s="26"/>
      <c r="AJ1299" s="26">
        <f t="shared" si="5318"/>
        <v>39675.737999999998</v>
      </c>
      <c r="AK1299" s="26">
        <f t="shared" si="5319"/>
        <v>16640.409</v>
      </c>
      <c r="AL1299" s="26">
        <f t="shared" si="5320"/>
        <v>0</v>
      </c>
      <c r="AM1299" s="26">
        <v>16640.409</v>
      </c>
      <c r="AN1299" s="26">
        <v>-16640.409</v>
      </c>
      <c r="AO1299" s="26"/>
      <c r="AP1299" s="26">
        <f t="shared" si="5321"/>
        <v>56316.146999999997</v>
      </c>
      <c r="AQ1299" s="26">
        <f t="shared" si="5322"/>
        <v>0</v>
      </c>
      <c r="AR1299" s="26">
        <f t="shared" si="5323"/>
        <v>0</v>
      </c>
      <c r="AS1299" s="26"/>
      <c r="AT1299" s="26"/>
      <c r="AU1299" s="26"/>
      <c r="AV1299" s="26">
        <f t="shared" si="5324"/>
        <v>56316.146999999997</v>
      </c>
      <c r="AW1299" s="26">
        <f t="shared" si="5325"/>
        <v>0</v>
      </c>
      <c r="AX1299" s="26">
        <f t="shared" si="5326"/>
        <v>0</v>
      </c>
      <c r="AY1299" s="26"/>
      <c r="AZ1299" s="26"/>
      <c r="BA1299" s="26"/>
      <c r="BB1299" s="26">
        <f t="shared" si="5327"/>
        <v>56316.146999999997</v>
      </c>
      <c r="BC1299" s="26">
        <f t="shared" si="5328"/>
        <v>0</v>
      </c>
      <c r="BD1299" s="26">
        <f t="shared" si="5329"/>
        <v>0</v>
      </c>
      <c r="BE1299" s="26"/>
      <c r="BF1299" s="26"/>
      <c r="BG1299" s="26"/>
      <c r="BH1299" s="26">
        <f t="shared" si="5330"/>
        <v>56316.146999999997</v>
      </c>
      <c r="BI1299" s="26">
        <f t="shared" si="5331"/>
        <v>0</v>
      </c>
      <c r="BJ1299" s="26">
        <f t="shared" si="5332"/>
        <v>0</v>
      </c>
      <c r="BK1299" s="26"/>
      <c r="BL1299" s="26"/>
      <c r="BM1299" s="26"/>
      <c r="BN1299" s="26">
        <f t="shared" si="5333"/>
        <v>56316.146999999997</v>
      </c>
      <c r="BO1299" s="26">
        <f t="shared" si="5334"/>
        <v>0</v>
      </c>
      <c r="BP1299" s="26">
        <f t="shared" si="5335"/>
        <v>0</v>
      </c>
      <c r="BQ1299" s="26"/>
      <c r="BR1299" s="26"/>
      <c r="BS1299" s="26">
        <f t="shared" si="5336"/>
        <v>56316.146999999997</v>
      </c>
      <c r="BT1299" s="26">
        <f t="shared" si="5337"/>
        <v>0</v>
      </c>
      <c r="BU1299" s="26">
        <f t="shared" si="5338"/>
        <v>0</v>
      </c>
      <c r="BV1299" s="26"/>
      <c r="BW1299" s="26"/>
      <c r="BX1299" s="26">
        <f t="shared" si="5339"/>
        <v>56316.146999999997</v>
      </c>
      <c r="BY1299" s="26">
        <f t="shared" si="5340"/>
        <v>0</v>
      </c>
      <c r="BZ1299" s="26">
        <f t="shared" si="5341"/>
        <v>0</v>
      </c>
      <c r="CA1299" s="26"/>
      <c r="CB1299" s="26"/>
      <c r="CC1299" s="26"/>
      <c r="CD1299" s="26">
        <f t="shared" si="5297"/>
        <v>56316.146999999997</v>
      </c>
      <c r="CE1299" s="26">
        <f t="shared" si="5298"/>
        <v>0</v>
      </c>
      <c r="CF1299" s="26">
        <f t="shared" si="5299"/>
        <v>0</v>
      </c>
      <c r="CG1299" s="26"/>
      <c r="CH1299" s="26"/>
      <c r="CI1299" s="26"/>
      <c r="CJ1299" s="26">
        <f t="shared" si="5300"/>
        <v>56316.146999999997</v>
      </c>
      <c r="CK1299" s="26">
        <f t="shared" si="5301"/>
        <v>0</v>
      </c>
      <c r="CL1299" s="26">
        <f t="shared" si="5302"/>
        <v>0</v>
      </c>
      <c r="CM1299" s="26"/>
      <c r="CN1299" s="26"/>
      <c r="CO1299" s="26"/>
      <c r="CP1299" s="26">
        <f t="shared" si="5303"/>
        <v>56316.146999999997</v>
      </c>
      <c r="CQ1299" s="26">
        <f t="shared" si="5304"/>
        <v>0</v>
      </c>
      <c r="CR1299" s="26">
        <f t="shared" si="5305"/>
        <v>0</v>
      </c>
      <c r="CS1299" s="26"/>
      <c r="CT1299" s="19"/>
      <c r="CU1299" s="35"/>
    </row>
    <row r="1300" spans="1:105" ht="31.2" hidden="1" x14ac:dyDescent="0.3">
      <c r="A1300" s="36" t="s">
        <v>717</v>
      </c>
      <c r="B1300" s="17"/>
      <c r="C1300" s="16"/>
      <c r="D1300" s="16"/>
      <c r="E1300" s="34" t="s">
        <v>718</v>
      </c>
      <c r="F1300" s="26">
        <f t="shared" ref="F1300:K1300" si="5383">F1305+F1301</f>
        <v>722435.7</v>
      </c>
      <c r="G1300" s="26">
        <f t="shared" si="5383"/>
        <v>871460.1</v>
      </c>
      <c r="H1300" s="26">
        <f t="shared" si="5383"/>
        <v>831831</v>
      </c>
      <c r="I1300" s="26">
        <f t="shared" si="5383"/>
        <v>0</v>
      </c>
      <c r="J1300" s="26">
        <f t="shared" si="5383"/>
        <v>0</v>
      </c>
      <c r="K1300" s="26">
        <f t="shared" si="5383"/>
        <v>0</v>
      </c>
      <c r="L1300" s="26">
        <f t="shared" si="5306"/>
        <v>722435.7</v>
      </c>
      <c r="M1300" s="26">
        <f t="shared" si="5307"/>
        <v>871460.1</v>
      </c>
      <c r="N1300" s="26">
        <f t="shared" si="5308"/>
        <v>831831</v>
      </c>
      <c r="O1300" s="26">
        <f>O1305+O1301</f>
        <v>0</v>
      </c>
      <c r="P1300" s="26">
        <f>P1305+P1301</f>
        <v>0</v>
      </c>
      <c r="Q1300" s="26">
        <f>Q1305+Q1301</f>
        <v>0</v>
      </c>
      <c r="R1300" s="26">
        <f t="shared" si="5309"/>
        <v>722435.7</v>
      </c>
      <c r="S1300" s="26">
        <f t="shared" si="5310"/>
        <v>871460.1</v>
      </c>
      <c r="T1300" s="26">
        <f t="shared" si="5311"/>
        <v>831831</v>
      </c>
      <c r="U1300" s="26">
        <f>U1305+U1301</f>
        <v>0</v>
      </c>
      <c r="V1300" s="26">
        <f>V1305+V1301</f>
        <v>0</v>
      </c>
      <c r="W1300" s="26">
        <f>W1305+W1301</f>
        <v>0</v>
      </c>
      <c r="X1300" s="26">
        <f t="shared" si="5312"/>
        <v>722435.7</v>
      </c>
      <c r="Y1300" s="26">
        <f t="shared" si="5313"/>
        <v>871460.1</v>
      </c>
      <c r="Z1300" s="26">
        <f t="shared" si="5314"/>
        <v>831831</v>
      </c>
      <c r="AA1300" s="26">
        <f>AA1305+AA1301</f>
        <v>0</v>
      </c>
      <c r="AB1300" s="26">
        <f>AB1305+AB1301</f>
        <v>0</v>
      </c>
      <c r="AC1300" s="26">
        <f>AC1305+AC1301</f>
        <v>0</v>
      </c>
      <c r="AD1300" s="26">
        <f t="shared" si="5315"/>
        <v>722435.7</v>
      </c>
      <c r="AE1300" s="26">
        <f t="shared" si="5316"/>
        <v>871460.1</v>
      </c>
      <c r="AF1300" s="26">
        <f t="shared" si="5317"/>
        <v>831831</v>
      </c>
      <c r="AG1300" s="26">
        <f>AG1305+AG1301</f>
        <v>0</v>
      </c>
      <c r="AH1300" s="26">
        <f>AH1305+AH1301</f>
        <v>0</v>
      </c>
      <c r="AI1300" s="26">
        <f>AI1305+AI1301</f>
        <v>0</v>
      </c>
      <c r="AJ1300" s="26">
        <f t="shared" si="5318"/>
        <v>722435.7</v>
      </c>
      <c r="AK1300" s="26">
        <f t="shared" si="5319"/>
        <v>871460.1</v>
      </c>
      <c r="AL1300" s="26">
        <f t="shared" si="5320"/>
        <v>831831</v>
      </c>
      <c r="AM1300" s="26">
        <f>AM1305+AM1301</f>
        <v>0</v>
      </c>
      <c r="AN1300" s="26">
        <f>AN1305+AN1301</f>
        <v>0</v>
      </c>
      <c r="AO1300" s="26">
        <f>AO1305+AO1301</f>
        <v>0</v>
      </c>
      <c r="AP1300" s="26">
        <f t="shared" si="5321"/>
        <v>722435.7</v>
      </c>
      <c r="AQ1300" s="26">
        <f t="shared" si="5322"/>
        <v>871460.1</v>
      </c>
      <c r="AR1300" s="26">
        <f t="shared" si="5323"/>
        <v>831831</v>
      </c>
      <c r="AS1300" s="26">
        <f>AS1305+AS1301</f>
        <v>0</v>
      </c>
      <c r="AT1300" s="26">
        <f>AT1305+AT1301</f>
        <v>0</v>
      </c>
      <c r="AU1300" s="26">
        <f>AU1305+AU1301</f>
        <v>0</v>
      </c>
      <c r="AV1300" s="26">
        <f t="shared" si="5324"/>
        <v>722435.7</v>
      </c>
      <c r="AW1300" s="26">
        <f t="shared" si="5325"/>
        <v>871460.1</v>
      </c>
      <c r="AX1300" s="26">
        <f t="shared" si="5326"/>
        <v>831831</v>
      </c>
      <c r="AY1300" s="26">
        <f>AY1305+AY1301</f>
        <v>0</v>
      </c>
      <c r="AZ1300" s="26">
        <f>AZ1305+AZ1301</f>
        <v>0</v>
      </c>
      <c r="BA1300" s="26">
        <f>BA1305+BA1301</f>
        <v>0</v>
      </c>
      <c r="BB1300" s="26">
        <f t="shared" si="5327"/>
        <v>722435.7</v>
      </c>
      <c r="BC1300" s="26">
        <f t="shared" si="5328"/>
        <v>871460.1</v>
      </c>
      <c r="BD1300" s="26">
        <f t="shared" si="5329"/>
        <v>831831</v>
      </c>
      <c r="BE1300" s="26">
        <f>BE1305+BE1301</f>
        <v>0</v>
      </c>
      <c r="BF1300" s="26">
        <f>BF1305+BF1301</f>
        <v>0</v>
      </c>
      <c r="BG1300" s="26">
        <f>BG1305+BG1301</f>
        <v>0</v>
      </c>
      <c r="BH1300" s="26">
        <f t="shared" si="5330"/>
        <v>722435.7</v>
      </c>
      <c r="BI1300" s="26">
        <f t="shared" si="5331"/>
        <v>871460.1</v>
      </c>
      <c r="BJ1300" s="26">
        <f t="shared" si="5332"/>
        <v>831831</v>
      </c>
      <c r="BK1300" s="26">
        <f>BK1305+BK1301</f>
        <v>0</v>
      </c>
      <c r="BL1300" s="26">
        <f>BL1305+BL1301</f>
        <v>0</v>
      </c>
      <c r="BM1300" s="26">
        <f>BM1305+BM1301</f>
        <v>0</v>
      </c>
      <c r="BN1300" s="26">
        <f t="shared" si="5333"/>
        <v>722435.7</v>
      </c>
      <c r="BO1300" s="26">
        <f t="shared" si="5334"/>
        <v>871460.1</v>
      </c>
      <c r="BP1300" s="26">
        <f t="shared" si="5335"/>
        <v>831831</v>
      </c>
      <c r="BQ1300" s="26">
        <f>BQ1305+BQ1301</f>
        <v>0</v>
      </c>
      <c r="BR1300" s="26">
        <f>BR1305+BR1301</f>
        <v>0</v>
      </c>
      <c r="BS1300" s="26">
        <f t="shared" si="5336"/>
        <v>722435.7</v>
      </c>
      <c r="BT1300" s="26">
        <f t="shared" si="5337"/>
        <v>871460.1</v>
      </c>
      <c r="BU1300" s="26">
        <f t="shared" si="5338"/>
        <v>831831</v>
      </c>
      <c r="BV1300" s="26">
        <f>BV1305+BV1301</f>
        <v>0</v>
      </c>
      <c r="BW1300" s="26">
        <f>BW1305+BW1301</f>
        <v>0</v>
      </c>
      <c r="BX1300" s="26">
        <f t="shared" si="5339"/>
        <v>722435.7</v>
      </c>
      <c r="BY1300" s="26">
        <f t="shared" si="5340"/>
        <v>871460.1</v>
      </c>
      <c r="BZ1300" s="26">
        <f t="shared" si="5341"/>
        <v>831831</v>
      </c>
      <c r="CA1300" s="26">
        <f>CA1305+CA1301</f>
        <v>-100.97199999999999</v>
      </c>
      <c r="CB1300" s="26">
        <f>CB1305+CB1301</f>
        <v>0</v>
      </c>
      <c r="CC1300" s="26">
        <f>CC1305+CC1301</f>
        <v>0</v>
      </c>
      <c r="CD1300" s="26">
        <f t="shared" si="5297"/>
        <v>722334.728</v>
      </c>
      <c r="CE1300" s="26">
        <f t="shared" si="5298"/>
        <v>871460.1</v>
      </c>
      <c r="CF1300" s="26">
        <f t="shared" si="5299"/>
        <v>831831</v>
      </c>
      <c r="CG1300" s="26">
        <f>CG1305+CG1301</f>
        <v>0</v>
      </c>
      <c r="CH1300" s="26">
        <f>CH1305+CH1301</f>
        <v>0</v>
      </c>
      <c r="CI1300" s="26">
        <f>CI1305+CI1301</f>
        <v>0</v>
      </c>
      <c r="CJ1300" s="26">
        <f t="shared" si="5300"/>
        <v>722334.728</v>
      </c>
      <c r="CK1300" s="26">
        <f t="shared" si="5301"/>
        <v>871460.1</v>
      </c>
      <c r="CL1300" s="26">
        <f t="shared" si="5302"/>
        <v>831831</v>
      </c>
      <c r="CM1300" s="26">
        <f>CM1305+CM1301</f>
        <v>0</v>
      </c>
      <c r="CN1300" s="26">
        <f>CN1305+CN1301</f>
        <v>0</v>
      </c>
      <c r="CO1300" s="26">
        <f>CO1305+CO1301</f>
        <v>0</v>
      </c>
      <c r="CP1300" s="26">
        <f t="shared" si="5303"/>
        <v>722334.728</v>
      </c>
      <c r="CQ1300" s="26">
        <f t="shared" si="5304"/>
        <v>871460.1</v>
      </c>
      <c r="CR1300" s="26">
        <f t="shared" si="5305"/>
        <v>831831</v>
      </c>
      <c r="CS1300" s="26">
        <f>CS1305+CS1301</f>
        <v>0</v>
      </c>
      <c r="CT1300" s="19"/>
      <c r="CU1300" s="35"/>
      <c r="CX1300" s="1" t="s">
        <v>26</v>
      </c>
    </row>
    <row r="1301" spans="1:105" ht="78" hidden="1" x14ac:dyDescent="0.3">
      <c r="A1301" s="36" t="s">
        <v>719</v>
      </c>
      <c r="B1301" s="17"/>
      <c r="C1301" s="16"/>
      <c r="D1301" s="16"/>
      <c r="E1301" s="34" t="s">
        <v>720</v>
      </c>
      <c r="F1301" s="26">
        <f t="shared" ref="F1301:F1310" si="5384">F1302</f>
        <v>140604.70000000001</v>
      </c>
      <c r="G1301" s="26">
        <f t="shared" ref="G1301:G1310" si="5385">G1302</f>
        <v>39629.1</v>
      </c>
      <c r="H1301" s="26">
        <f t="shared" ref="H1301:H1310" si="5386">H1302</f>
        <v>0</v>
      </c>
      <c r="I1301" s="26">
        <f t="shared" ref="I1301:I1310" si="5387">I1302</f>
        <v>0</v>
      </c>
      <c r="J1301" s="26">
        <f t="shared" ref="J1301:J1310" si="5388">J1302</f>
        <v>0</v>
      </c>
      <c r="K1301" s="26">
        <f t="shared" ref="K1301:K1310" si="5389">K1302</f>
        <v>0</v>
      </c>
      <c r="L1301" s="26">
        <f t="shared" si="5306"/>
        <v>140604.70000000001</v>
      </c>
      <c r="M1301" s="26">
        <f t="shared" si="5307"/>
        <v>39629.1</v>
      </c>
      <c r="N1301" s="26">
        <f t="shared" si="5308"/>
        <v>0</v>
      </c>
      <c r="O1301" s="26">
        <f t="shared" ref="O1301:O1310" si="5390">O1302</f>
        <v>0</v>
      </c>
      <c r="P1301" s="26">
        <f t="shared" ref="P1301:P1310" si="5391">P1302</f>
        <v>0</v>
      </c>
      <c r="Q1301" s="26">
        <f t="shared" ref="Q1301:Q1310" si="5392">Q1302</f>
        <v>0</v>
      </c>
      <c r="R1301" s="26">
        <f t="shared" si="5309"/>
        <v>140604.70000000001</v>
      </c>
      <c r="S1301" s="26">
        <f t="shared" si="5310"/>
        <v>39629.1</v>
      </c>
      <c r="T1301" s="26">
        <f t="shared" si="5311"/>
        <v>0</v>
      </c>
      <c r="U1301" s="26">
        <f t="shared" ref="U1301:U1310" si="5393">U1302</f>
        <v>0</v>
      </c>
      <c r="V1301" s="26">
        <f t="shared" ref="V1301:V1310" si="5394">V1302</f>
        <v>0</v>
      </c>
      <c r="W1301" s="26">
        <f t="shared" ref="W1301:W1310" si="5395">W1302</f>
        <v>0</v>
      </c>
      <c r="X1301" s="26">
        <f t="shared" si="5312"/>
        <v>140604.70000000001</v>
      </c>
      <c r="Y1301" s="26">
        <f t="shared" si="5313"/>
        <v>39629.1</v>
      </c>
      <c r="Z1301" s="26">
        <f t="shared" si="5314"/>
        <v>0</v>
      </c>
      <c r="AA1301" s="26">
        <f t="shared" ref="AA1301:AA1310" si="5396">AA1302</f>
        <v>0</v>
      </c>
      <c r="AB1301" s="26">
        <f t="shared" ref="AB1301:AB1310" si="5397">AB1302</f>
        <v>0</v>
      </c>
      <c r="AC1301" s="26">
        <f t="shared" ref="AC1301:AC1310" si="5398">AC1302</f>
        <v>0</v>
      </c>
      <c r="AD1301" s="26">
        <f t="shared" si="5315"/>
        <v>140604.70000000001</v>
      </c>
      <c r="AE1301" s="26">
        <f t="shared" si="5316"/>
        <v>39629.1</v>
      </c>
      <c r="AF1301" s="26">
        <f t="shared" si="5317"/>
        <v>0</v>
      </c>
      <c r="AG1301" s="26">
        <f t="shared" ref="AG1301:AG1310" si="5399">AG1302</f>
        <v>0</v>
      </c>
      <c r="AH1301" s="26">
        <f t="shared" ref="AH1301:AH1310" si="5400">AH1302</f>
        <v>0</v>
      </c>
      <c r="AI1301" s="26">
        <f t="shared" ref="AI1301:AI1310" si="5401">AI1302</f>
        <v>0</v>
      </c>
      <c r="AJ1301" s="26">
        <f t="shared" si="5318"/>
        <v>140604.70000000001</v>
      </c>
      <c r="AK1301" s="26">
        <f t="shared" si="5319"/>
        <v>39629.1</v>
      </c>
      <c r="AL1301" s="26">
        <f t="shared" si="5320"/>
        <v>0</v>
      </c>
      <c r="AM1301" s="26">
        <f t="shared" ref="AM1301:AM1310" si="5402">AM1302</f>
        <v>0</v>
      </c>
      <c r="AN1301" s="26">
        <f t="shared" ref="AN1301:AN1310" si="5403">AN1302</f>
        <v>0</v>
      </c>
      <c r="AO1301" s="26">
        <f t="shared" ref="AO1301:AO1310" si="5404">AO1302</f>
        <v>0</v>
      </c>
      <c r="AP1301" s="26">
        <f t="shared" si="5321"/>
        <v>140604.70000000001</v>
      </c>
      <c r="AQ1301" s="26">
        <f t="shared" si="5322"/>
        <v>39629.1</v>
      </c>
      <c r="AR1301" s="26">
        <f t="shared" si="5323"/>
        <v>0</v>
      </c>
      <c r="AS1301" s="26">
        <f t="shared" ref="AS1301:AS1310" si="5405">AS1302</f>
        <v>0</v>
      </c>
      <c r="AT1301" s="26">
        <f t="shared" ref="AT1301:AT1310" si="5406">AT1302</f>
        <v>0</v>
      </c>
      <c r="AU1301" s="26">
        <f t="shared" ref="AU1301:AU1310" si="5407">AU1302</f>
        <v>0</v>
      </c>
      <c r="AV1301" s="26">
        <f t="shared" si="5324"/>
        <v>140604.70000000001</v>
      </c>
      <c r="AW1301" s="26">
        <f t="shared" si="5325"/>
        <v>39629.1</v>
      </c>
      <c r="AX1301" s="26">
        <f t="shared" si="5326"/>
        <v>0</v>
      </c>
      <c r="AY1301" s="26">
        <f t="shared" ref="AY1301:AY1310" si="5408">AY1302</f>
        <v>0</v>
      </c>
      <c r="AZ1301" s="26">
        <f t="shared" ref="AZ1301:AZ1310" si="5409">AZ1302</f>
        <v>0</v>
      </c>
      <c r="BA1301" s="26">
        <f t="shared" ref="BA1301:BA1310" si="5410">BA1302</f>
        <v>0</v>
      </c>
      <c r="BB1301" s="26">
        <f t="shared" si="5327"/>
        <v>140604.70000000001</v>
      </c>
      <c r="BC1301" s="26">
        <f t="shared" si="5328"/>
        <v>39629.1</v>
      </c>
      <c r="BD1301" s="26">
        <f t="shared" si="5329"/>
        <v>0</v>
      </c>
      <c r="BE1301" s="26">
        <f t="shared" ref="BE1301:BE1310" si="5411">BE1302</f>
        <v>0</v>
      </c>
      <c r="BF1301" s="26">
        <f t="shared" ref="BF1301:BF1310" si="5412">BF1302</f>
        <v>0</v>
      </c>
      <c r="BG1301" s="26">
        <f t="shared" ref="BG1301:BG1310" si="5413">BG1302</f>
        <v>0</v>
      </c>
      <c r="BH1301" s="26">
        <f t="shared" si="5330"/>
        <v>140604.70000000001</v>
      </c>
      <c r="BI1301" s="26">
        <f t="shared" si="5331"/>
        <v>39629.1</v>
      </c>
      <c r="BJ1301" s="26">
        <f t="shared" si="5332"/>
        <v>0</v>
      </c>
      <c r="BK1301" s="26">
        <f t="shared" ref="BK1301:BK1310" si="5414">BK1302</f>
        <v>0</v>
      </c>
      <c r="BL1301" s="26">
        <f t="shared" ref="BL1301:BL1310" si="5415">BL1302</f>
        <v>0</v>
      </c>
      <c r="BM1301" s="26">
        <f t="shared" ref="BM1301:BM1310" si="5416">BM1302</f>
        <v>0</v>
      </c>
      <c r="BN1301" s="26">
        <f t="shared" si="5333"/>
        <v>140604.70000000001</v>
      </c>
      <c r="BO1301" s="26">
        <f t="shared" si="5334"/>
        <v>39629.1</v>
      </c>
      <c r="BP1301" s="26">
        <f t="shared" si="5335"/>
        <v>0</v>
      </c>
      <c r="BQ1301" s="26">
        <f t="shared" ref="BQ1301:BQ1310" si="5417">BQ1302</f>
        <v>0</v>
      </c>
      <c r="BR1301" s="26">
        <f t="shared" ref="BR1301:BR1310" si="5418">BR1302</f>
        <v>0</v>
      </c>
      <c r="BS1301" s="26">
        <f t="shared" si="5336"/>
        <v>140604.70000000001</v>
      </c>
      <c r="BT1301" s="26">
        <f t="shared" si="5337"/>
        <v>39629.1</v>
      </c>
      <c r="BU1301" s="26">
        <f t="shared" si="5338"/>
        <v>0</v>
      </c>
      <c r="BV1301" s="26">
        <f t="shared" ref="BV1301:BV1310" si="5419">BV1302</f>
        <v>0</v>
      </c>
      <c r="BW1301" s="26">
        <f t="shared" ref="BW1301:BW1310" si="5420">BW1302</f>
        <v>0</v>
      </c>
      <c r="BX1301" s="26">
        <f t="shared" si="5339"/>
        <v>140604.70000000001</v>
      </c>
      <c r="BY1301" s="26">
        <f t="shared" si="5340"/>
        <v>39629.1</v>
      </c>
      <c r="BZ1301" s="26">
        <f t="shared" si="5341"/>
        <v>0</v>
      </c>
      <c r="CA1301" s="26">
        <f t="shared" ref="CA1301:CA1310" si="5421">CA1302</f>
        <v>-100.97199999999999</v>
      </c>
      <c r="CB1301" s="26">
        <f t="shared" ref="CB1301:CB1310" si="5422">CB1302</f>
        <v>0</v>
      </c>
      <c r="CC1301" s="26">
        <f t="shared" ref="CC1301:CC1310" si="5423">CC1302</f>
        <v>0</v>
      </c>
      <c r="CD1301" s="26">
        <f t="shared" si="5297"/>
        <v>140503.728</v>
      </c>
      <c r="CE1301" s="26">
        <f t="shared" si="5298"/>
        <v>39629.1</v>
      </c>
      <c r="CF1301" s="26">
        <f t="shared" si="5299"/>
        <v>0</v>
      </c>
      <c r="CG1301" s="26">
        <f t="shared" ref="CG1301:CG1310" si="5424">CG1302</f>
        <v>0</v>
      </c>
      <c r="CH1301" s="26">
        <f t="shared" ref="CH1301:CH1310" si="5425">CH1302</f>
        <v>0</v>
      </c>
      <c r="CI1301" s="26">
        <f t="shared" ref="CI1301:CI1310" si="5426">CI1302</f>
        <v>0</v>
      </c>
      <c r="CJ1301" s="26">
        <f t="shared" si="5300"/>
        <v>140503.728</v>
      </c>
      <c r="CK1301" s="26">
        <f t="shared" si="5301"/>
        <v>39629.1</v>
      </c>
      <c r="CL1301" s="26">
        <f t="shared" si="5302"/>
        <v>0</v>
      </c>
      <c r="CM1301" s="26">
        <f t="shared" ref="CM1301:CM1310" si="5427">CM1302</f>
        <v>0</v>
      </c>
      <c r="CN1301" s="26">
        <f t="shared" ref="CN1301:CN1310" si="5428">CN1302</f>
        <v>0</v>
      </c>
      <c r="CO1301" s="26">
        <f t="shared" ref="CO1301:CO1310" si="5429">CO1302</f>
        <v>0</v>
      </c>
      <c r="CP1301" s="26">
        <f t="shared" si="5303"/>
        <v>140503.728</v>
      </c>
      <c r="CQ1301" s="26">
        <f t="shared" si="5304"/>
        <v>39629.1</v>
      </c>
      <c r="CR1301" s="26">
        <f t="shared" si="5305"/>
        <v>0</v>
      </c>
      <c r="CS1301" s="26">
        <f t="shared" ref="CS1301:CS1310" si="5430">CS1302</f>
        <v>0</v>
      </c>
      <c r="CT1301" s="19"/>
      <c r="CU1301" s="35"/>
      <c r="DA1301" s="1" t="s">
        <v>29</v>
      </c>
    </row>
    <row r="1302" spans="1:105" ht="31.2" hidden="1" x14ac:dyDescent="0.3">
      <c r="A1302" s="36" t="s">
        <v>719</v>
      </c>
      <c r="B1302" s="17">
        <v>200</v>
      </c>
      <c r="C1302" s="16"/>
      <c r="D1302" s="16"/>
      <c r="E1302" s="34" t="s">
        <v>38</v>
      </c>
      <c r="F1302" s="26">
        <f t="shared" si="5384"/>
        <v>140604.70000000001</v>
      </c>
      <c r="G1302" s="26">
        <f t="shared" si="5385"/>
        <v>39629.1</v>
      </c>
      <c r="H1302" s="26">
        <f t="shared" si="5386"/>
        <v>0</v>
      </c>
      <c r="I1302" s="26">
        <f t="shared" si="5387"/>
        <v>0</v>
      </c>
      <c r="J1302" s="26">
        <f t="shared" si="5388"/>
        <v>0</v>
      </c>
      <c r="K1302" s="26">
        <f t="shared" si="5389"/>
        <v>0</v>
      </c>
      <c r="L1302" s="26">
        <f t="shared" si="5306"/>
        <v>140604.70000000001</v>
      </c>
      <c r="M1302" s="26">
        <f t="shared" si="5307"/>
        <v>39629.1</v>
      </c>
      <c r="N1302" s="26">
        <f t="shared" si="5308"/>
        <v>0</v>
      </c>
      <c r="O1302" s="26">
        <f t="shared" si="5390"/>
        <v>0</v>
      </c>
      <c r="P1302" s="26">
        <f t="shared" si="5391"/>
        <v>0</v>
      </c>
      <c r="Q1302" s="26">
        <f t="shared" si="5392"/>
        <v>0</v>
      </c>
      <c r="R1302" s="26">
        <f t="shared" si="5309"/>
        <v>140604.70000000001</v>
      </c>
      <c r="S1302" s="26">
        <f t="shared" si="5310"/>
        <v>39629.1</v>
      </c>
      <c r="T1302" s="26">
        <f t="shared" si="5311"/>
        <v>0</v>
      </c>
      <c r="U1302" s="26">
        <f t="shared" si="5393"/>
        <v>0</v>
      </c>
      <c r="V1302" s="26">
        <f t="shared" si="5394"/>
        <v>0</v>
      </c>
      <c r="W1302" s="26">
        <f t="shared" si="5395"/>
        <v>0</v>
      </c>
      <c r="X1302" s="26">
        <f t="shared" si="5312"/>
        <v>140604.70000000001</v>
      </c>
      <c r="Y1302" s="26">
        <f t="shared" si="5313"/>
        <v>39629.1</v>
      </c>
      <c r="Z1302" s="26">
        <f t="shared" si="5314"/>
        <v>0</v>
      </c>
      <c r="AA1302" s="26">
        <f t="shared" si="5396"/>
        <v>0</v>
      </c>
      <c r="AB1302" s="26">
        <f t="shared" si="5397"/>
        <v>0</v>
      </c>
      <c r="AC1302" s="26">
        <f t="shared" si="5398"/>
        <v>0</v>
      </c>
      <c r="AD1302" s="26">
        <f t="shared" si="5315"/>
        <v>140604.70000000001</v>
      </c>
      <c r="AE1302" s="26">
        <f t="shared" si="5316"/>
        <v>39629.1</v>
      </c>
      <c r="AF1302" s="26">
        <f t="shared" si="5317"/>
        <v>0</v>
      </c>
      <c r="AG1302" s="26">
        <f t="shared" si="5399"/>
        <v>0</v>
      </c>
      <c r="AH1302" s="26">
        <f t="shared" si="5400"/>
        <v>0</v>
      </c>
      <c r="AI1302" s="26">
        <f t="shared" si="5401"/>
        <v>0</v>
      </c>
      <c r="AJ1302" s="26">
        <f t="shared" si="5318"/>
        <v>140604.70000000001</v>
      </c>
      <c r="AK1302" s="26">
        <f t="shared" si="5319"/>
        <v>39629.1</v>
      </c>
      <c r="AL1302" s="26">
        <f t="shared" si="5320"/>
        <v>0</v>
      </c>
      <c r="AM1302" s="26">
        <f t="shared" si="5402"/>
        <v>0</v>
      </c>
      <c r="AN1302" s="26">
        <f t="shared" si="5403"/>
        <v>0</v>
      </c>
      <c r="AO1302" s="26">
        <f t="shared" si="5404"/>
        <v>0</v>
      </c>
      <c r="AP1302" s="26">
        <f t="shared" si="5321"/>
        <v>140604.70000000001</v>
      </c>
      <c r="AQ1302" s="26">
        <f t="shared" si="5322"/>
        <v>39629.1</v>
      </c>
      <c r="AR1302" s="26">
        <f t="shared" si="5323"/>
        <v>0</v>
      </c>
      <c r="AS1302" s="26">
        <f t="shared" si="5405"/>
        <v>0</v>
      </c>
      <c r="AT1302" s="26">
        <f t="shared" si="5406"/>
        <v>0</v>
      </c>
      <c r="AU1302" s="26">
        <f t="shared" si="5407"/>
        <v>0</v>
      </c>
      <c r="AV1302" s="26">
        <f t="shared" si="5324"/>
        <v>140604.70000000001</v>
      </c>
      <c r="AW1302" s="26">
        <f t="shared" si="5325"/>
        <v>39629.1</v>
      </c>
      <c r="AX1302" s="26">
        <f t="shared" si="5326"/>
        <v>0</v>
      </c>
      <c r="AY1302" s="26">
        <f t="shared" si="5408"/>
        <v>0</v>
      </c>
      <c r="AZ1302" s="26">
        <f t="shared" si="5409"/>
        <v>0</v>
      </c>
      <c r="BA1302" s="26">
        <f t="shared" si="5410"/>
        <v>0</v>
      </c>
      <c r="BB1302" s="26">
        <f t="shared" si="5327"/>
        <v>140604.70000000001</v>
      </c>
      <c r="BC1302" s="26">
        <f t="shared" si="5328"/>
        <v>39629.1</v>
      </c>
      <c r="BD1302" s="26">
        <f t="shared" si="5329"/>
        <v>0</v>
      </c>
      <c r="BE1302" s="26">
        <f t="shared" si="5411"/>
        <v>0</v>
      </c>
      <c r="BF1302" s="26">
        <f t="shared" si="5412"/>
        <v>0</v>
      </c>
      <c r="BG1302" s="26">
        <f t="shared" si="5413"/>
        <v>0</v>
      </c>
      <c r="BH1302" s="26">
        <f t="shared" si="5330"/>
        <v>140604.70000000001</v>
      </c>
      <c r="BI1302" s="26">
        <f t="shared" si="5331"/>
        <v>39629.1</v>
      </c>
      <c r="BJ1302" s="26">
        <f t="shared" si="5332"/>
        <v>0</v>
      </c>
      <c r="BK1302" s="26">
        <f t="shared" si="5414"/>
        <v>0</v>
      </c>
      <c r="BL1302" s="26">
        <f t="shared" si="5415"/>
        <v>0</v>
      </c>
      <c r="BM1302" s="26">
        <f t="shared" si="5416"/>
        <v>0</v>
      </c>
      <c r="BN1302" s="26">
        <f t="shared" si="5333"/>
        <v>140604.70000000001</v>
      </c>
      <c r="BO1302" s="26">
        <f t="shared" si="5334"/>
        <v>39629.1</v>
      </c>
      <c r="BP1302" s="26">
        <f t="shared" si="5335"/>
        <v>0</v>
      </c>
      <c r="BQ1302" s="26">
        <f t="shared" si="5417"/>
        <v>0</v>
      </c>
      <c r="BR1302" s="26">
        <f t="shared" si="5418"/>
        <v>0</v>
      </c>
      <c r="BS1302" s="26">
        <f t="shared" si="5336"/>
        <v>140604.70000000001</v>
      </c>
      <c r="BT1302" s="26">
        <f t="shared" si="5337"/>
        <v>39629.1</v>
      </c>
      <c r="BU1302" s="26">
        <f t="shared" si="5338"/>
        <v>0</v>
      </c>
      <c r="BV1302" s="26">
        <f t="shared" si="5419"/>
        <v>0</v>
      </c>
      <c r="BW1302" s="26">
        <f t="shared" si="5420"/>
        <v>0</v>
      </c>
      <c r="BX1302" s="26">
        <f t="shared" si="5339"/>
        <v>140604.70000000001</v>
      </c>
      <c r="BY1302" s="26">
        <f t="shared" si="5340"/>
        <v>39629.1</v>
      </c>
      <c r="BZ1302" s="26">
        <f t="shared" si="5341"/>
        <v>0</v>
      </c>
      <c r="CA1302" s="26">
        <f t="shared" si="5421"/>
        <v>-100.97199999999999</v>
      </c>
      <c r="CB1302" s="26">
        <f t="shared" si="5422"/>
        <v>0</v>
      </c>
      <c r="CC1302" s="26">
        <f t="shared" si="5423"/>
        <v>0</v>
      </c>
      <c r="CD1302" s="26">
        <f t="shared" si="5297"/>
        <v>140503.728</v>
      </c>
      <c r="CE1302" s="26">
        <f t="shared" si="5298"/>
        <v>39629.1</v>
      </c>
      <c r="CF1302" s="26">
        <f t="shared" si="5299"/>
        <v>0</v>
      </c>
      <c r="CG1302" s="26">
        <f t="shared" si="5424"/>
        <v>0</v>
      </c>
      <c r="CH1302" s="26">
        <f t="shared" si="5425"/>
        <v>0</v>
      </c>
      <c r="CI1302" s="26">
        <f t="shared" si="5426"/>
        <v>0</v>
      </c>
      <c r="CJ1302" s="26">
        <f t="shared" si="5300"/>
        <v>140503.728</v>
      </c>
      <c r="CK1302" s="26">
        <f t="shared" si="5301"/>
        <v>39629.1</v>
      </c>
      <c r="CL1302" s="26">
        <f t="shared" si="5302"/>
        <v>0</v>
      </c>
      <c r="CM1302" s="26">
        <f t="shared" si="5427"/>
        <v>0</v>
      </c>
      <c r="CN1302" s="26">
        <f t="shared" si="5428"/>
        <v>0</v>
      </c>
      <c r="CO1302" s="26">
        <f t="shared" si="5429"/>
        <v>0</v>
      </c>
      <c r="CP1302" s="26">
        <f t="shared" si="5303"/>
        <v>140503.728</v>
      </c>
      <c r="CQ1302" s="26">
        <f t="shared" si="5304"/>
        <v>39629.1</v>
      </c>
      <c r="CR1302" s="26">
        <f t="shared" si="5305"/>
        <v>0</v>
      </c>
      <c r="CS1302" s="26">
        <f t="shared" si="5430"/>
        <v>0</v>
      </c>
      <c r="CT1302" s="19"/>
      <c r="CU1302" s="35"/>
      <c r="CY1302" s="1" t="s">
        <v>27</v>
      </c>
    </row>
    <row r="1303" spans="1:105" ht="46.8" hidden="1" x14ac:dyDescent="0.3">
      <c r="A1303" s="36" t="s">
        <v>719</v>
      </c>
      <c r="B1303" s="17">
        <v>240</v>
      </c>
      <c r="C1303" s="16"/>
      <c r="D1303" s="16"/>
      <c r="E1303" s="34" t="s">
        <v>39</v>
      </c>
      <c r="F1303" s="26">
        <f t="shared" si="5384"/>
        <v>140604.70000000001</v>
      </c>
      <c r="G1303" s="26">
        <f t="shared" si="5385"/>
        <v>39629.1</v>
      </c>
      <c r="H1303" s="26">
        <f t="shared" si="5386"/>
        <v>0</v>
      </c>
      <c r="I1303" s="26">
        <f t="shared" si="5387"/>
        <v>0</v>
      </c>
      <c r="J1303" s="26">
        <f t="shared" si="5388"/>
        <v>0</v>
      </c>
      <c r="K1303" s="26">
        <f t="shared" si="5389"/>
        <v>0</v>
      </c>
      <c r="L1303" s="26">
        <f t="shared" si="5306"/>
        <v>140604.70000000001</v>
      </c>
      <c r="M1303" s="26">
        <f t="shared" si="5307"/>
        <v>39629.1</v>
      </c>
      <c r="N1303" s="26">
        <f t="shared" si="5308"/>
        <v>0</v>
      </c>
      <c r="O1303" s="26">
        <f t="shared" si="5390"/>
        <v>0</v>
      </c>
      <c r="P1303" s="26">
        <f t="shared" si="5391"/>
        <v>0</v>
      </c>
      <c r="Q1303" s="26">
        <f t="shared" si="5392"/>
        <v>0</v>
      </c>
      <c r="R1303" s="26">
        <f t="shared" si="5309"/>
        <v>140604.70000000001</v>
      </c>
      <c r="S1303" s="26">
        <f t="shared" si="5310"/>
        <v>39629.1</v>
      </c>
      <c r="T1303" s="26">
        <f t="shared" si="5311"/>
        <v>0</v>
      </c>
      <c r="U1303" s="26">
        <f t="shared" si="5393"/>
        <v>0</v>
      </c>
      <c r="V1303" s="26">
        <f t="shared" si="5394"/>
        <v>0</v>
      </c>
      <c r="W1303" s="26">
        <f t="shared" si="5395"/>
        <v>0</v>
      </c>
      <c r="X1303" s="26">
        <f t="shared" si="5312"/>
        <v>140604.70000000001</v>
      </c>
      <c r="Y1303" s="26">
        <f t="shared" si="5313"/>
        <v>39629.1</v>
      </c>
      <c r="Z1303" s="26">
        <f t="shared" si="5314"/>
        <v>0</v>
      </c>
      <c r="AA1303" s="26">
        <f t="shared" si="5396"/>
        <v>0</v>
      </c>
      <c r="AB1303" s="26">
        <f t="shared" si="5397"/>
        <v>0</v>
      </c>
      <c r="AC1303" s="26">
        <f t="shared" si="5398"/>
        <v>0</v>
      </c>
      <c r="AD1303" s="26">
        <f t="shared" si="5315"/>
        <v>140604.70000000001</v>
      </c>
      <c r="AE1303" s="26">
        <f t="shared" si="5316"/>
        <v>39629.1</v>
      </c>
      <c r="AF1303" s="26">
        <f t="shared" si="5317"/>
        <v>0</v>
      </c>
      <c r="AG1303" s="26">
        <f t="shared" si="5399"/>
        <v>0</v>
      </c>
      <c r="AH1303" s="26">
        <f t="shared" si="5400"/>
        <v>0</v>
      </c>
      <c r="AI1303" s="26">
        <f t="shared" si="5401"/>
        <v>0</v>
      </c>
      <c r="AJ1303" s="26">
        <f t="shared" si="5318"/>
        <v>140604.70000000001</v>
      </c>
      <c r="AK1303" s="26">
        <f t="shared" si="5319"/>
        <v>39629.1</v>
      </c>
      <c r="AL1303" s="26">
        <f t="shared" si="5320"/>
        <v>0</v>
      </c>
      <c r="AM1303" s="26">
        <f t="shared" si="5402"/>
        <v>0</v>
      </c>
      <c r="AN1303" s="26">
        <f t="shared" si="5403"/>
        <v>0</v>
      </c>
      <c r="AO1303" s="26">
        <f t="shared" si="5404"/>
        <v>0</v>
      </c>
      <c r="AP1303" s="26">
        <f t="shared" si="5321"/>
        <v>140604.70000000001</v>
      </c>
      <c r="AQ1303" s="26">
        <f t="shared" si="5322"/>
        <v>39629.1</v>
      </c>
      <c r="AR1303" s="26">
        <f t="shared" si="5323"/>
        <v>0</v>
      </c>
      <c r="AS1303" s="26">
        <f t="shared" si="5405"/>
        <v>0</v>
      </c>
      <c r="AT1303" s="26">
        <f t="shared" si="5406"/>
        <v>0</v>
      </c>
      <c r="AU1303" s="26">
        <f t="shared" si="5407"/>
        <v>0</v>
      </c>
      <c r="AV1303" s="26">
        <f t="shared" si="5324"/>
        <v>140604.70000000001</v>
      </c>
      <c r="AW1303" s="26">
        <f t="shared" si="5325"/>
        <v>39629.1</v>
      </c>
      <c r="AX1303" s="26">
        <f t="shared" si="5326"/>
        <v>0</v>
      </c>
      <c r="AY1303" s="26">
        <f t="shared" si="5408"/>
        <v>0</v>
      </c>
      <c r="AZ1303" s="26">
        <f t="shared" si="5409"/>
        <v>0</v>
      </c>
      <c r="BA1303" s="26">
        <f t="shared" si="5410"/>
        <v>0</v>
      </c>
      <c r="BB1303" s="26">
        <f t="shared" si="5327"/>
        <v>140604.70000000001</v>
      </c>
      <c r="BC1303" s="26">
        <f t="shared" si="5328"/>
        <v>39629.1</v>
      </c>
      <c r="BD1303" s="26">
        <f t="shared" si="5329"/>
        <v>0</v>
      </c>
      <c r="BE1303" s="26">
        <f t="shared" si="5411"/>
        <v>0</v>
      </c>
      <c r="BF1303" s="26">
        <f t="shared" si="5412"/>
        <v>0</v>
      </c>
      <c r="BG1303" s="26">
        <f t="shared" si="5413"/>
        <v>0</v>
      </c>
      <c r="BH1303" s="26">
        <f t="shared" si="5330"/>
        <v>140604.70000000001</v>
      </c>
      <c r="BI1303" s="26">
        <f t="shared" si="5331"/>
        <v>39629.1</v>
      </c>
      <c r="BJ1303" s="26">
        <f t="shared" si="5332"/>
        <v>0</v>
      </c>
      <c r="BK1303" s="26">
        <f t="shared" si="5414"/>
        <v>0</v>
      </c>
      <c r="BL1303" s="26">
        <f t="shared" si="5415"/>
        <v>0</v>
      </c>
      <c r="BM1303" s="26">
        <f t="shared" si="5416"/>
        <v>0</v>
      </c>
      <c r="BN1303" s="26">
        <f t="shared" si="5333"/>
        <v>140604.70000000001</v>
      </c>
      <c r="BO1303" s="26">
        <f t="shared" si="5334"/>
        <v>39629.1</v>
      </c>
      <c r="BP1303" s="26">
        <f t="shared" si="5335"/>
        <v>0</v>
      </c>
      <c r="BQ1303" s="26">
        <f t="shared" si="5417"/>
        <v>0</v>
      </c>
      <c r="BR1303" s="26">
        <f t="shared" si="5418"/>
        <v>0</v>
      </c>
      <c r="BS1303" s="26">
        <f t="shared" si="5336"/>
        <v>140604.70000000001</v>
      </c>
      <c r="BT1303" s="26">
        <f t="shared" si="5337"/>
        <v>39629.1</v>
      </c>
      <c r="BU1303" s="26">
        <f t="shared" si="5338"/>
        <v>0</v>
      </c>
      <c r="BV1303" s="26">
        <f t="shared" si="5419"/>
        <v>0</v>
      </c>
      <c r="BW1303" s="26">
        <f t="shared" si="5420"/>
        <v>0</v>
      </c>
      <c r="BX1303" s="26">
        <f t="shared" si="5339"/>
        <v>140604.70000000001</v>
      </c>
      <c r="BY1303" s="26">
        <f t="shared" si="5340"/>
        <v>39629.1</v>
      </c>
      <c r="BZ1303" s="26">
        <f t="shared" si="5341"/>
        <v>0</v>
      </c>
      <c r="CA1303" s="26">
        <f t="shared" si="5421"/>
        <v>-100.97199999999999</v>
      </c>
      <c r="CB1303" s="26">
        <f t="shared" si="5422"/>
        <v>0</v>
      </c>
      <c r="CC1303" s="26">
        <f t="shared" si="5423"/>
        <v>0</v>
      </c>
      <c r="CD1303" s="26">
        <f t="shared" si="5297"/>
        <v>140503.728</v>
      </c>
      <c r="CE1303" s="26">
        <f t="shared" si="5298"/>
        <v>39629.1</v>
      </c>
      <c r="CF1303" s="26">
        <f t="shared" si="5299"/>
        <v>0</v>
      </c>
      <c r="CG1303" s="26">
        <f t="shared" si="5424"/>
        <v>0</v>
      </c>
      <c r="CH1303" s="26">
        <f t="shared" si="5425"/>
        <v>0</v>
      </c>
      <c r="CI1303" s="26">
        <f t="shared" si="5426"/>
        <v>0</v>
      </c>
      <c r="CJ1303" s="26">
        <f t="shared" si="5300"/>
        <v>140503.728</v>
      </c>
      <c r="CK1303" s="26">
        <f t="shared" si="5301"/>
        <v>39629.1</v>
      </c>
      <c r="CL1303" s="26">
        <f t="shared" si="5302"/>
        <v>0</v>
      </c>
      <c r="CM1303" s="26">
        <f t="shared" si="5427"/>
        <v>0</v>
      </c>
      <c r="CN1303" s="26">
        <f t="shared" si="5428"/>
        <v>0</v>
      </c>
      <c r="CO1303" s="26">
        <f t="shared" si="5429"/>
        <v>0</v>
      </c>
      <c r="CP1303" s="26">
        <f t="shared" si="5303"/>
        <v>140503.728</v>
      </c>
      <c r="CQ1303" s="26">
        <f t="shared" si="5304"/>
        <v>39629.1</v>
      </c>
      <c r="CR1303" s="26">
        <f t="shared" si="5305"/>
        <v>0</v>
      </c>
      <c r="CS1303" s="26">
        <f t="shared" si="5430"/>
        <v>0</v>
      </c>
      <c r="CT1303" s="19"/>
      <c r="CU1303" s="35"/>
      <c r="CZ1303" s="1" t="s">
        <v>28</v>
      </c>
    </row>
    <row r="1304" spans="1:105" hidden="1" x14ac:dyDescent="0.3">
      <c r="A1304" s="36" t="s">
        <v>719</v>
      </c>
      <c r="B1304" s="17">
        <v>240</v>
      </c>
      <c r="C1304" s="16" t="s">
        <v>393</v>
      </c>
      <c r="D1304" s="16" t="s">
        <v>103</v>
      </c>
      <c r="E1304" s="34" t="s">
        <v>681</v>
      </c>
      <c r="F1304" s="26">
        <v>140604.70000000001</v>
      </c>
      <c r="G1304" s="26">
        <v>39629.1</v>
      </c>
      <c r="H1304" s="26"/>
      <c r="I1304" s="26"/>
      <c r="J1304" s="26"/>
      <c r="K1304" s="26"/>
      <c r="L1304" s="26">
        <f t="shared" si="5306"/>
        <v>140604.70000000001</v>
      </c>
      <c r="M1304" s="26">
        <f t="shared" si="5307"/>
        <v>39629.1</v>
      </c>
      <c r="N1304" s="26">
        <f t="shared" si="5308"/>
        <v>0</v>
      </c>
      <c r="O1304" s="26"/>
      <c r="P1304" s="26"/>
      <c r="Q1304" s="26"/>
      <c r="R1304" s="26">
        <f t="shared" si="5309"/>
        <v>140604.70000000001</v>
      </c>
      <c r="S1304" s="26">
        <f t="shared" si="5310"/>
        <v>39629.1</v>
      </c>
      <c r="T1304" s="26">
        <f t="shared" si="5311"/>
        <v>0</v>
      </c>
      <c r="U1304" s="26"/>
      <c r="V1304" s="26"/>
      <c r="W1304" s="26"/>
      <c r="X1304" s="26">
        <f t="shared" si="5312"/>
        <v>140604.70000000001</v>
      </c>
      <c r="Y1304" s="26">
        <f t="shared" si="5313"/>
        <v>39629.1</v>
      </c>
      <c r="Z1304" s="26">
        <f t="shared" si="5314"/>
        <v>0</v>
      </c>
      <c r="AA1304" s="26"/>
      <c r="AB1304" s="26"/>
      <c r="AC1304" s="26"/>
      <c r="AD1304" s="26">
        <f t="shared" si="5315"/>
        <v>140604.70000000001</v>
      </c>
      <c r="AE1304" s="26">
        <f t="shared" si="5316"/>
        <v>39629.1</v>
      </c>
      <c r="AF1304" s="26">
        <f t="shared" si="5317"/>
        <v>0</v>
      </c>
      <c r="AG1304" s="26"/>
      <c r="AH1304" s="26"/>
      <c r="AI1304" s="26"/>
      <c r="AJ1304" s="26">
        <f t="shared" si="5318"/>
        <v>140604.70000000001</v>
      </c>
      <c r="AK1304" s="26">
        <f t="shared" si="5319"/>
        <v>39629.1</v>
      </c>
      <c r="AL1304" s="26">
        <f t="shared" si="5320"/>
        <v>0</v>
      </c>
      <c r="AM1304" s="26"/>
      <c r="AN1304" s="26"/>
      <c r="AO1304" s="26"/>
      <c r="AP1304" s="26">
        <f t="shared" si="5321"/>
        <v>140604.70000000001</v>
      </c>
      <c r="AQ1304" s="26">
        <f t="shared" si="5322"/>
        <v>39629.1</v>
      </c>
      <c r="AR1304" s="26">
        <f t="shared" si="5323"/>
        <v>0</v>
      </c>
      <c r="AS1304" s="26"/>
      <c r="AT1304" s="26"/>
      <c r="AU1304" s="26"/>
      <c r="AV1304" s="26">
        <f t="shared" si="5324"/>
        <v>140604.70000000001</v>
      </c>
      <c r="AW1304" s="26">
        <f t="shared" si="5325"/>
        <v>39629.1</v>
      </c>
      <c r="AX1304" s="26">
        <f t="shared" si="5326"/>
        <v>0</v>
      </c>
      <c r="AY1304" s="26"/>
      <c r="AZ1304" s="26"/>
      <c r="BA1304" s="26"/>
      <c r="BB1304" s="26">
        <f t="shared" si="5327"/>
        <v>140604.70000000001</v>
      </c>
      <c r="BC1304" s="26">
        <f t="shared" si="5328"/>
        <v>39629.1</v>
      </c>
      <c r="BD1304" s="26">
        <f t="shared" si="5329"/>
        <v>0</v>
      </c>
      <c r="BE1304" s="26"/>
      <c r="BF1304" s="26"/>
      <c r="BG1304" s="26"/>
      <c r="BH1304" s="26">
        <f t="shared" si="5330"/>
        <v>140604.70000000001</v>
      </c>
      <c r="BI1304" s="26">
        <f t="shared" si="5331"/>
        <v>39629.1</v>
      </c>
      <c r="BJ1304" s="26">
        <f t="shared" si="5332"/>
        <v>0</v>
      </c>
      <c r="BK1304" s="26"/>
      <c r="BL1304" s="26"/>
      <c r="BM1304" s="26"/>
      <c r="BN1304" s="26">
        <f t="shared" si="5333"/>
        <v>140604.70000000001</v>
      </c>
      <c r="BO1304" s="26">
        <f t="shared" si="5334"/>
        <v>39629.1</v>
      </c>
      <c r="BP1304" s="26">
        <f t="shared" si="5335"/>
        <v>0</v>
      </c>
      <c r="BQ1304" s="26"/>
      <c r="BR1304" s="26"/>
      <c r="BS1304" s="26">
        <f t="shared" si="5336"/>
        <v>140604.70000000001</v>
      </c>
      <c r="BT1304" s="26">
        <f t="shared" si="5337"/>
        <v>39629.1</v>
      </c>
      <c r="BU1304" s="26">
        <f t="shared" si="5338"/>
        <v>0</v>
      </c>
      <c r="BV1304" s="26"/>
      <c r="BW1304" s="26"/>
      <c r="BX1304" s="26">
        <f t="shared" si="5339"/>
        <v>140604.70000000001</v>
      </c>
      <c r="BY1304" s="26">
        <f t="shared" si="5340"/>
        <v>39629.1</v>
      </c>
      <c r="BZ1304" s="26">
        <f t="shared" si="5341"/>
        <v>0</v>
      </c>
      <c r="CA1304" s="26">
        <v>-100.97199999999999</v>
      </c>
      <c r="CB1304" s="26"/>
      <c r="CC1304" s="26"/>
      <c r="CD1304" s="26">
        <f t="shared" si="5297"/>
        <v>140503.728</v>
      </c>
      <c r="CE1304" s="26">
        <f t="shared" si="5298"/>
        <v>39629.1</v>
      </c>
      <c r="CF1304" s="26">
        <f t="shared" si="5299"/>
        <v>0</v>
      </c>
      <c r="CG1304" s="26"/>
      <c r="CH1304" s="26"/>
      <c r="CI1304" s="26"/>
      <c r="CJ1304" s="26">
        <f t="shared" si="5300"/>
        <v>140503.728</v>
      </c>
      <c r="CK1304" s="26">
        <f t="shared" si="5301"/>
        <v>39629.1</v>
      </c>
      <c r="CL1304" s="26">
        <f t="shared" si="5302"/>
        <v>0</v>
      </c>
      <c r="CM1304" s="26"/>
      <c r="CN1304" s="26"/>
      <c r="CO1304" s="26"/>
      <c r="CP1304" s="26">
        <f t="shared" si="5303"/>
        <v>140503.728</v>
      </c>
      <c r="CQ1304" s="26">
        <f t="shared" si="5304"/>
        <v>39629.1</v>
      </c>
      <c r="CR1304" s="26">
        <f t="shared" si="5305"/>
        <v>0</v>
      </c>
      <c r="CS1304" s="26"/>
      <c r="CT1304" s="19"/>
      <c r="CU1304" s="35"/>
    </row>
    <row r="1305" spans="1:105" ht="140.4" hidden="1" x14ac:dyDescent="0.3">
      <c r="A1305" s="36" t="s">
        <v>721</v>
      </c>
      <c r="B1305" s="17"/>
      <c r="C1305" s="16"/>
      <c r="D1305" s="16"/>
      <c r="E1305" s="34" t="s">
        <v>722</v>
      </c>
      <c r="F1305" s="26">
        <f t="shared" si="5384"/>
        <v>581831</v>
      </c>
      <c r="G1305" s="26">
        <f t="shared" si="5385"/>
        <v>831831</v>
      </c>
      <c r="H1305" s="26">
        <f t="shared" si="5386"/>
        <v>831831</v>
      </c>
      <c r="I1305" s="26">
        <f t="shared" si="5387"/>
        <v>0</v>
      </c>
      <c r="J1305" s="26">
        <f t="shared" si="5388"/>
        <v>0</v>
      </c>
      <c r="K1305" s="26">
        <f t="shared" si="5389"/>
        <v>0</v>
      </c>
      <c r="L1305" s="26">
        <f t="shared" si="5306"/>
        <v>581831</v>
      </c>
      <c r="M1305" s="26">
        <f t="shared" si="5307"/>
        <v>831831</v>
      </c>
      <c r="N1305" s="26">
        <f t="shared" si="5308"/>
        <v>831831</v>
      </c>
      <c r="O1305" s="26">
        <f t="shared" si="5390"/>
        <v>0</v>
      </c>
      <c r="P1305" s="26">
        <f t="shared" si="5391"/>
        <v>0</v>
      </c>
      <c r="Q1305" s="26">
        <f t="shared" si="5392"/>
        <v>0</v>
      </c>
      <c r="R1305" s="26">
        <f t="shared" si="5309"/>
        <v>581831</v>
      </c>
      <c r="S1305" s="26">
        <f t="shared" si="5310"/>
        <v>831831</v>
      </c>
      <c r="T1305" s="26">
        <f t="shared" si="5311"/>
        <v>831831</v>
      </c>
      <c r="U1305" s="26">
        <f t="shared" si="5393"/>
        <v>0</v>
      </c>
      <c r="V1305" s="26">
        <f t="shared" si="5394"/>
        <v>0</v>
      </c>
      <c r="W1305" s="26">
        <f t="shared" si="5395"/>
        <v>0</v>
      </c>
      <c r="X1305" s="26">
        <f t="shared" si="5312"/>
        <v>581831</v>
      </c>
      <c r="Y1305" s="26">
        <f t="shared" si="5313"/>
        <v>831831</v>
      </c>
      <c r="Z1305" s="26">
        <f t="shared" si="5314"/>
        <v>831831</v>
      </c>
      <c r="AA1305" s="26">
        <f t="shared" si="5396"/>
        <v>0</v>
      </c>
      <c r="AB1305" s="26">
        <f t="shared" si="5397"/>
        <v>0</v>
      </c>
      <c r="AC1305" s="26">
        <f t="shared" si="5398"/>
        <v>0</v>
      </c>
      <c r="AD1305" s="26">
        <f t="shared" si="5315"/>
        <v>581831</v>
      </c>
      <c r="AE1305" s="26">
        <f t="shared" si="5316"/>
        <v>831831</v>
      </c>
      <c r="AF1305" s="26">
        <f t="shared" si="5317"/>
        <v>831831</v>
      </c>
      <c r="AG1305" s="26">
        <f t="shared" si="5399"/>
        <v>0</v>
      </c>
      <c r="AH1305" s="26">
        <f t="shared" si="5400"/>
        <v>0</v>
      </c>
      <c r="AI1305" s="26">
        <f t="shared" si="5401"/>
        <v>0</v>
      </c>
      <c r="AJ1305" s="26">
        <f t="shared" si="5318"/>
        <v>581831</v>
      </c>
      <c r="AK1305" s="26">
        <f t="shared" si="5319"/>
        <v>831831</v>
      </c>
      <c r="AL1305" s="26">
        <f t="shared" si="5320"/>
        <v>831831</v>
      </c>
      <c r="AM1305" s="26">
        <f t="shared" si="5402"/>
        <v>0</v>
      </c>
      <c r="AN1305" s="26">
        <f t="shared" si="5403"/>
        <v>0</v>
      </c>
      <c r="AO1305" s="26">
        <f t="shared" si="5404"/>
        <v>0</v>
      </c>
      <c r="AP1305" s="26">
        <f t="shared" si="5321"/>
        <v>581831</v>
      </c>
      <c r="AQ1305" s="26">
        <f t="shared" si="5322"/>
        <v>831831</v>
      </c>
      <c r="AR1305" s="26">
        <f t="shared" si="5323"/>
        <v>831831</v>
      </c>
      <c r="AS1305" s="26">
        <f t="shared" si="5405"/>
        <v>0</v>
      </c>
      <c r="AT1305" s="26">
        <f t="shared" si="5406"/>
        <v>0</v>
      </c>
      <c r="AU1305" s="26">
        <f t="shared" si="5407"/>
        <v>0</v>
      </c>
      <c r="AV1305" s="26">
        <f t="shared" si="5324"/>
        <v>581831</v>
      </c>
      <c r="AW1305" s="26">
        <f t="shared" si="5325"/>
        <v>831831</v>
      </c>
      <c r="AX1305" s="26">
        <f t="shared" si="5326"/>
        <v>831831</v>
      </c>
      <c r="AY1305" s="26">
        <f t="shared" si="5408"/>
        <v>0</v>
      </c>
      <c r="AZ1305" s="26">
        <f t="shared" si="5409"/>
        <v>0</v>
      </c>
      <c r="BA1305" s="26">
        <f t="shared" si="5410"/>
        <v>0</v>
      </c>
      <c r="BB1305" s="26">
        <f t="shared" si="5327"/>
        <v>581831</v>
      </c>
      <c r="BC1305" s="26">
        <f t="shared" si="5328"/>
        <v>831831</v>
      </c>
      <c r="BD1305" s="26">
        <f t="shared" si="5329"/>
        <v>831831</v>
      </c>
      <c r="BE1305" s="26">
        <f t="shared" si="5411"/>
        <v>0</v>
      </c>
      <c r="BF1305" s="26">
        <f t="shared" si="5412"/>
        <v>0</v>
      </c>
      <c r="BG1305" s="26">
        <f t="shared" si="5413"/>
        <v>0</v>
      </c>
      <c r="BH1305" s="26">
        <f t="shared" si="5330"/>
        <v>581831</v>
      </c>
      <c r="BI1305" s="26">
        <f t="shared" si="5331"/>
        <v>831831</v>
      </c>
      <c r="BJ1305" s="26">
        <f t="shared" si="5332"/>
        <v>831831</v>
      </c>
      <c r="BK1305" s="26">
        <f t="shared" si="5414"/>
        <v>0</v>
      </c>
      <c r="BL1305" s="26">
        <f t="shared" si="5415"/>
        <v>0</v>
      </c>
      <c r="BM1305" s="26">
        <f t="shared" si="5416"/>
        <v>0</v>
      </c>
      <c r="BN1305" s="26">
        <f t="shared" si="5333"/>
        <v>581831</v>
      </c>
      <c r="BO1305" s="26">
        <f t="shared" si="5334"/>
        <v>831831</v>
      </c>
      <c r="BP1305" s="26">
        <f t="shared" si="5335"/>
        <v>831831</v>
      </c>
      <c r="BQ1305" s="26">
        <f t="shared" si="5417"/>
        <v>0</v>
      </c>
      <c r="BR1305" s="26">
        <f t="shared" si="5418"/>
        <v>0</v>
      </c>
      <c r="BS1305" s="26">
        <f t="shared" si="5336"/>
        <v>581831</v>
      </c>
      <c r="BT1305" s="26">
        <f t="shared" si="5337"/>
        <v>831831</v>
      </c>
      <c r="BU1305" s="26">
        <f t="shared" si="5338"/>
        <v>831831</v>
      </c>
      <c r="BV1305" s="26">
        <f t="shared" si="5419"/>
        <v>0</v>
      </c>
      <c r="BW1305" s="26">
        <f t="shared" si="5420"/>
        <v>0</v>
      </c>
      <c r="BX1305" s="26">
        <f t="shared" si="5339"/>
        <v>581831</v>
      </c>
      <c r="BY1305" s="26">
        <f t="shared" si="5340"/>
        <v>831831</v>
      </c>
      <c r="BZ1305" s="26">
        <f t="shared" si="5341"/>
        <v>831831</v>
      </c>
      <c r="CA1305" s="26">
        <f t="shared" si="5421"/>
        <v>0</v>
      </c>
      <c r="CB1305" s="26">
        <f t="shared" si="5422"/>
        <v>0</v>
      </c>
      <c r="CC1305" s="26">
        <f t="shared" si="5423"/>
        <v>0</v>
      </c>
      <c r="CD1305" s="26">
        <f t="shared" si="5297"/>
        <v>581831</v>
      </c>
      <c r="CE1305" s="26">
        <f t="shared" si="5298"/>
        <v>831831</v>
      </c>
      <c r="CF1305" s="26">
        <f t="shared" si="5299"/>
        <v>831831</v>
      </c>
      <c r="CG1305" s="26">
        <f t="shared" si="5424"/>
        <v>0</v>
      </c>
      <c r="CH1305" s="26">
        <f t="shared" si="5425"/>
        <v>0</v>
      </c>
      <c r="CI1305" s="26">
        <f t="shared" si="5426"/>
        <v>0</v>
      </c>
      <c r="CJ1305" s="26">
        <f t="shared" si="5300"/>
        <v>581831</v>
      </c>
      <c r="CK1305" s="26">
        <f t="shared" si="5301"/>
        <v>831831</v>
      </c>
      <c r="CL1305" s="26">
        <f t="shared" si="5302"/>
        <v>831831</v>
      </c>
      <c r="CM1305" s="26">
        <f t="shared" si="5427"/>
        <v>0</v>
      </c>
      <c r="CN1305" s="26">
        <f t="shared" si="5428"/>
        <v>0</v>
      </c>
      <c r="CO1305" s="26">
        <f t="shared" si="5429"/>
        <v>0</v>
      </c>
      <c r="CP1305" s="26">
        <f t="shared" si="5303"/>
        <v>581831</v>
      </c>
      <c r="CQ1305" s="26">
        <f t="shared" si="5304"/>
        <v>831831</v>
      </c>
      <c r="CR1305" s="26">
        <f t="shared" si="5305"/>
        <v>831831</v>
      </c>
      <c r="CS1305" s="26">
        <f t="shared" si="5430"/>
        <v>0</v>
      </c>
      <c r="CT1305" s="19"/>
      <c r="CU1305" s="35"/>
      <c r="DA1305" s="1" t="s">
        <v>29</v>
      </c>
    </row>
    <row r="1306" spans="1:105" ht="31.2" hidden="1" x14ac:dyDescent="0.3">
      <c r="A1306" s="36" t="s">
        <v>721</v>
      </c>
      <c r="B1306" s="17">
        <v>200</v>
      </c>
      <c r="C1306" s="16"/>
      <c r="D1306" s="16"/>
      <c r="E1306" s="34" t="s">
        <v>38</v>
      </c>
      <c r="F1306" s="26">
        <f t="shared" si="5384"/>
        <v>581831</v>
      </c>
      <c r="G1306" s="26">
        <f t="shared" si="5385"/>
        <v>831831</v>
      </c>
      <c r="H1306" s="26">
        <f t="shared" si="5386"/>
        <v>831831</v>
      </c>
      <c r="I1306" s="26">
        <f t="shared" si="5387"/>
        <v>0</v>
      </c>
      <c r="J1306" s="26">
        <f t="shared" si="5388"/>
        <v>0</v>
      </c>
      <c r="K1306" s="26">
        <f t="shared" si="5389"/>
        <v>0</v>
      </c>
      <c r="L1306" s="26">
        <f t="shared" si="5306"/>
        <v>581831</v>
      </c>
      <c r="M1306" s="26">
        <f t="shared" si="5307"/>
        <v>831831</v>
      </c>
      <c r="N1306" s="26">
        <f t="shared" si="5308"/>
        <v>831831</v>
      </c>
      <c r="O1306" s="26">
        <f t="shared" si="5390"/>
        <v>0</v>
      </c>
      <c r="P1306" s="26">
        <f t="shared" si="5391"/>
        <v>0</v>
      </c>
      <c r="Q1306" s="26">
        <f t="shared" si="5392"/>
        <v>0</v>
      </c>
      <c r="R1306" s="26">
        <f t="shared" si="5309"/>
        <v>581831</v>
      </c>
      <c r="S1306" s="26">
        <f t="shared" si="5310"/>
        <v>831831</v>
      </c>
      <c r="T1306" s="26">
        <f t="shared" si="5311"/>
        <v>831831</v>
      </c>
      <c r="U1306" s="26">
        <f t="shared" si="5393"/>
        <v>0</v>
      </c>
      <c r="V1306" s="26">
        <f t="shared" si="5394"/>
        <v>0</v>
      </c>
      <c r="W1306" s="26">
        <f t="shared" si="5395"/>
        <v>0</v>
      </c>
      <c r="X1306" s="26">
        <f t="shared" si="5312"/>
        <v>581831</v>
      </c>
      <c r="Y1306" s="26">
        <f t="shared" si="5313"/>
        <v>831831</v>
      </c>
      <c r="Z1306" s="26">
        <f t="shared" si="5314"/>
        <v>831831</v>
      </c>
      <c r="AA1306" s="26">
        <f t="shared" si="5396"/>
        <v>0</v>
      </c>
      <c r="AB1306" s="26">
        <f t="shared" si="5397"/>
        <v>0</v>
      </c>
      <c r="AC1306" s="26">
        <f t="shared" si="5398"/>
        <v>0</v>
      </c>
      <c r="AD1306" s="26">
        <f t="shared" si="5315"/>
        <v>581831</v>
      </c>
      <c r="AE1306" s="26">
        <f t="shared" si="5316"/>
        <v>831831</v>
      </c>
      <c r="AF1306" s="26">
        <f t="shared" si="5317"/>
        <v>831831</v>
      </c>
      <c r="AG1306" s="26">
        <f t="shared" si="5399"/>
        <v>0</v>
      </c>
      <c r="AH1306" s="26">
        <f t="shared" si="5400"/>
        <v>0</v>
      </c>
      <c r="AI1306" s="26">
        <f t="shared" si="5401"/>
        <v>0</v>
      </c>
      <c r="AJ1306" s="26">
        <f t="shared" si="5318"/>
        <v>581831</v>
      </c>
      <c r="AK1306" s="26">
        <f t="shared" si="5319"/>
        <v>831831</v>
      </c>
      <c r="AL1306" s="26">
        <f t="shared" si="5320"/>
        <v>831831</v>
      </c>
      <c r="AM1306" s="26">
        <f t="shared" si="5402"/>
        <v>0</v>
      </c>
      <c r="AN1306" s="26">
        <f t="shared" si="5403"/>
        <v>0</v>
      </c>
      <c r="AO1306" s="26">
        <f t="shared" si="5404"/>
        <v>0</v>
      </c>
      <c r="AP1306" s="26">
        <f t="shared" si="5321"/>
        <v>581831</v>
      </c>
      <c r="AQ1306" s="26">
        <f t="shared" si="5322"/>
        <v>831831</v>
      </c>
      <c r="AR1306" s="26">
        <f t="shared" si="5323"/>
        <v>831831</v>
      </c>
      <c r="AS1306" s="26">
        <f t="shared" si="5405"/>
        <v>0</v>
      </c>
      <c r="AT1306" s="26">
        <f t="shared" si="5406"/>
        <v>0</v>
      </c>
      <c r="AU1306" s="26">
        <f t="shared" si="5407"/>
        <v>0</v>
      </c>
      <c r="AV1306" s="26">
        <f t="shared" si="5324"/>
        <v>581831</v>
      </c>
      <c r="AW1306" s="26">
        <f t="shared" si="5325"/>
        <v>831831</v>
      </c>
      <c r="AX1306" s="26">
        <f t="shared" si="5326"/>
        <v>831831</v>
      </c>
      <c r="AY1306" s="26">
        <f t="shared" si="5408"/>
        <v>0</v>
      </c>
      <c r="AZ1306" s="26">
        <f t="shared" si="5409"/>
        <v>0</v>
      </c>
      <c r="BA1306" s="26">
        <f t="shared" si="5410"/>
        <v>0</v>
      </c>
      <c r="BB1306" s="26">
        <f t="shared" si="5327"/>
        <v>581831</v>
      </c>
      <c r="BC1306" s="26">
        <f t="shared" si="5328"/>
        <v>831831</v>
      </c>
      <c r="BD1306" s="26">
        <f t="shared" si="5329"/>
        <v>831831</v>
      </c>
      <c r="BE1306" s="26">
        <f t="shared" si="5411"/>
        <v>0</v>
      </c>
      <c r="BF1306" s="26">
        <f t="shared" si="5412"/>
        <v>0</v>
      </c>
      <c r="BG1306" s="26">
        <f t="shared" si="5413"/>
        <v>0</v>
      </c>
      <c r="BH1306" s="26">
        <f t="shared" si="5330"/>
        <v>581831</v>
      </c>
      <c r="BI1306" s="26">
        <f t="shared" si="5331"/>
        <v>831831</v>
      </c>
      <c r="BJ1306" s="26">
        <f t="shared" si="5332"/>
        <v>831831</v>
      </c>
      <c r="BK1306" s="26">
        <f t="shared" si="5414"/>
        <v>0</v>
      </c>
      <c r="BL1306" s="26">
        <f t="shared" si="5415"/>
        <v>0</v>
      </c>
      <c r="BM1306" s="26">
        <f t="shared" si="5416"/>
        <v>0</v>
      </c>
      <c r="BN1306" s="26">
        <f t="shared" si="5333"/>
        <v>581831</v>
      </c>
      <c r="BO1306" s="26">
        <f t="shared" si="5334"/>
        <v>831831</v>
      </c>
      <c r="BP1306" s="26">
        <f t="shared" si="5335"/>
        <v>831831</v>
      </c>
      <c r="BQ1306" s="26">
        <f t="shared" si="5417"/>
        <v>0</v>
      </c>
      <c r="BR1306" s="26">
        <f t="shared" si="5418"/>
        <v>0</v>
      </c>
      <c r="BS1306" s="26">
        <f t="shared" si="5336"/>
        <v>581831</v>
      </c>
      <c r="BT1306" s="26">
        <f t="shared" si="5337"/>
        <v>831831</v>
      </c>
      <c r="BU1306" s="26">
        <f t="shared" si="5338"/>
        <v>831831</v>
      </c>
      <c r="BV1306" s="26">
        <f t="shared" si="5419"/>
        <v>0</v>
      </c>
      <c r="BW1306" s="26">
        <f t="shared" si="5420"/>
        <v>0</v>
      </c>
      <c r="BX1306" s="26">
        <f t="shared" si="5339"/>
        <v>581831</v>
      </c>
      <c r="BY1306" s="26">
        <f t="shared" si="5340"/>
        <v>831831</v>
      </c>
      <c r="BZ1306" s="26">
        <f t="shared" si="5341"/>
        <v>831831</v>
      </c>
      <c r="CA1306" s="26">
        <f t="shared" si="5421"/>
        <v>0</v>
      </c>
      <c r="CB1306" s="26">
        <f t="shared" si="5422"/>
        <v>0</v>
      </c>
      <c r="CC1306" s="26">
        <f t="shared" si="5423"/>
        <v>0</v>
      </c>
      <c r="CD1306" s="26">
        <f t="shared" si="5297"/>
        <v>581831</v>
      </c>
      <c r="CE1306" s="26">
        <f t="shared" si="5298"/>
        <v>831831</v>
      </c>
      <c r="CF1306" s="26">
        <f t="shared" si="5299"/>
        <v>831831</v>
      </c>
      <c r="CG1306" s="26">
        <f t="shared" si="5424"/>
        <v>0</v>
      </c>
      <c r="CH1306" s="26">
        <f t="shared" si="5425"/>
        <v>0</v>
      </c>
      <c r="CI1306" s="26">
        <f t="shared" si="5426"/>
        <v>0</v>
      </c>
      <c r="CJ1306" s="26">
        <f t="shared" si="5300"/>
        <v>581831</v>
      </c>
      <c r="CK1306" s="26">
        <f t="shared" si="5301"/>
        <v>831831</v>
      </c>
      <c r="CL1306" s="26">
        <f t="shared" si="5302"/>
        <v>831831</v>
      </c>
      <c r="CM1306" s="26">
        <f t="shared" si="5427"/>
        <v>0</v>
      </c>
      <c r="CN1306" s="26">
        <f t="shared" si="5428"/>
        <v>0</v>
      </c>
      <c r="CO1306" s="26">
        <f t="shared" si="5429"/>
        <v>0</v>
      </c>
      <c r="CP1306" s="26">
        <f t="shared" si="5303"/>
        <v>581831</v>
      </c>
      <c r="CQ1306" s="26">
        <f t="shared" si="5304"/>
        <v>831831</v>
      </c>
      <c r="CR1306" s="26">
        <f t="shared" si="5305"/>
        <v>831831</v>
      </c>
      <c r="CS1306" s="26">
        <f t="shared" si="5430"/>
        <v>0</v>
      </c>
      <c r="CT1306" s="19"/>
      <c r="CU1306" s="35"/>
      <c r="CY1306" s="1" t="s">
        <v>27</v>
      </c>
    </row>
    <row r="1307" spans="1:105" ht="46.8" hidden="1" x14ac:dyDescent="0.3">
      <c r="A1307" s="36" t="s">
        <v>721</v>
      </c>
      <c r="B1307" s="17">
        <v>240</v>
      </c>
      <c r="C1307" s="16"/>
      <c r="D1307" s="16"/>
      <c r="E1307" s="34" t="s">
        <v>39</v>
      </c>
      <c r="F1307" s="26">
        <f t="shared" si="5384"/>
        <v>581831</v>
      </c>
      <c r="G1307" s="26">
        <f t="shared" si="5385"/>
        <v>831831</v>
      </c>
      <c r="H1307" s="26">
        <f t="shared" si="5386"/>
        <v>831831</v>
      </c>
      <c r="I1307" s="26">
        <f t="shared" si="5387"/>
        <v>0</v>
      </c>
      <c r="J1307" s="26">
        <f t="shared" si="5388"/>
        <v>0</v>
      </c>
      <c r="K1307" s="26">
        <f t="shared" si="5389"/>
        <v>0</v>
      </c>
      <c r="L1307" s="26">
        <f t="shared" si="5306"/>
        <v>581831</v>
      </c>
      <c r="M1307" s="26">
        <f t="shared" si="5307"/>
        <v>831831</v>
      </c>
      <c r="N1307" s="26">
        <f t="shared" si="5308"/>
        <v>831831</v>
      </c>
      <c r="O1307" s="26">
        <f t="shared" si="5390"/>
        <v>0</v>
      </c>
      <c r="P1307" s="26">
        <f t="shared" si="5391"/>
        <v>0</v>
      </c>
      <c r="Q1307" s="26">
        <f t="shared" si="5392"/>
        <v>0</v>
      </c>
      <c r="R1307" s="26">
        <f t="shared" si="5309"/>
        <v>581831</v>
      </c>
      <c r="S1307" s="26">
        <f t="shared" si="5310"/>
        <v>831831</v>
      </c>
      <c r="T1307" s="26">
        <f t="shared" si="5311"/>
        <v>831831</v>
      </c>
      <c r="U1307" s="26">
        <f t="shared" si="5393"/>
        <v>0</v>
      </c>
      <c r="V1307" s="26">
        <f t="shared" si="5394"/>
        <v>0</v>
      </c>
      <c r="W1307" s="26">
        <f t="shared" si="5395"/>
        <v>0</v>
      </c>
      <c r="X1307" s="26">
        <f t="shared" si="5312"/>
        <v>581831</v>
      </c>
      <c r="Y1307" s="26">
        <f t="shared" si="5313"/>
        <v>831831</v>
      </c>
      <c r="Z1307" s="26">
        <f t="shared" si="5314"/>
        <v>831831</v>
      </c>
      <c r="AA1307" s="26">
        <f t="shared" si="5396"/>
        <v>0</v>
      </c>
      <c r="AB1307" s="26">
        <f t="shared" si="5397"/>
        <v>0</v>
      </c>
      <c r="AC1307" s="26">
        <f t="shared" si="5398"/>
        <v>0</v>
      </c>
      <c r="AD1307" s="26">
        <f t="shared" si="5315"/>
        <v>581831</v>
      </c>
      <c r="AE1307" s="26">
        <f t="shared" si="5316"/>
        <v>831831</v>
      </c>
      <c r="AF1307" s="26">
        <f t="shared" si="5317"/>
        <v>831831</v>
      </c>
      <c r="AG1307" s="26">
        <f t="shared" si="5399"/>
        <v>0</v>
      </c>
      <c r="AH1307" s="26">
        <f t="shared" si="5400"/>
        <v>0</v>
      </c>
      <c r="AI1307" s="26">
        <f t="shared" si="5401"/>
        <v>0</v>
      </c>
      <c r="AJ1307" s="26">
        <f t="shared" si="5318"/>
        <v>581831</v>
      </c>
      <c r="AK1307" s="26">
        <f t="shared" si="5319"/>
        <v>831831</v>
      </c>
      <c r="AL1307" s="26">
        <f t="shared" si="5320"/>
        <v>831831</v>
      </c>
      <c r="AM1307" s="26">
        <f t="shared" si="5402"/>
        <v>0</v>
      </c>
      <c r="AN1307" s="26">
        <f t="shared" si="5403"/>
        <v>0</v>
      </c>
      <c r="AO1307" s="26">
        <f t="shared" si="5404"/>
        <v>0</v>
      </c>
      <c r="AP1307" s="26">
        <f t="shared" si="5321"/>
        <v>581831</v>
      </c>
      <c r="AQ1307" s="26">
        <f t="shared" si="5322"/>
        <v>831831</v>
      </c>
      <c r="AR1307" s="26">
        <f t="shared" si="5323"/>
        <v>831831</v>
      </c>
      <c r="AS1307" s="26">
        <f t="shared" si="5405"/>
        <v>0</v>
      </c>
      <c r="AT1307" s="26">
        <f t="shared" si="5406"/>
        <v>0</v>
      </c>
      <c r="AU1307" s="26">
        <f t="shared" si="5407"/>
        <v>0</v>
      </c>
      <c r="AV1307" s="26">
        <f t="shared" si="5324"/>
        <v>581831</v>
      </c>
      <c r="AW1307" s="26">
        <f t="shared" si="5325"/>
        <v>831831</v>
      </c>
      <c r="AX1307" s="26">
        <f t="shared" si="5326"/>
        <v>831831</v>
      </c>
      <c r="AY1307" s="26">
        <f t="shared" si="5408"/>
        <v>0</v>
      </c>
      <c r="AZ1307" s="26">
        <f t="shared" si="5409"/>
        <v>0</v>
      </c>
      <c r="BA1307" s="26">
        <f t="shared" si="5410"/>
        <v>0</v>
      </c>
      <c r="BB1307" s="26">
        <f t="shared" si="5327"/>
        <v>581831</v>
      </c>
      <c r="BC1307" s="26">
        <f t="shared" si="5328"/>
        <v>831831</v>
      </c>
      <c r="BD1307" s="26">
        <f t="shared" si="5329"/>
        <v>831831</v>
      </c>
      <c r="BE1307" s="26">
        <f t="shared" si="5411"/>
        <v>0</v>
      </c>
      <c r="BF1307" s="26">
        <f t="shared" si="5412"/>
        <v>0</v>
      </c>
      <c r="BG1307" s="26">
        <f t="shared" si="5413"/>
        <v>0</v>
      </c>
      <c r="BH1307" s="26">
        <f t="shared" si="5330"/>
        <v>581831</v>
      </c>
      <c r="BI1307" s="26">
        <f t="shared" si="5331"/>
        <v>831831</v>
      </c>
      <c r="BJ1307" s="26">
        <f t="shared" si="5332"/>
        <v>831831</v>
      </c>
      <c r="BK1307" s="26">
        <f t="shared" si="5414"/>
        <v>0</v>
      </c>
      <c r="BL1307" s="26">
        <f t="shared" si="5415"/>
        <v>0</v>
      </c>
      <c r="BM1307" s="26">
        <f t="shared" si="5416"/>
        <v>0</v>
      </c>
      <c r="BN1307" s="26">
        <f t="shared" si="5333"/>
        <v>581831</v>
      </c>
      <c r="BO1307" s="26">
        <f t="shared" si="5334"/>
        <v>831831</v>
      </c>
      <c r="BP1307" s="26">
        <f t="shared" si="5335"/>
        <v>831831</v>
      </c>
      <c r="BQ1307" s="26">
        <f t="shared" si="5417"/>
        <v>0</v>
      </c>
      <c r="BR1307" s="26">
        <f t="shared" si="5418"/>
        <v>0</v>
      </c>
      <c r="BS1307" s="26">
        <f t="shared" si="5336"/>
        <v>581831</v>
      </c>
      <c r="BT1307" s="26">
        <f t="shared" si="5337"/>
        <v>831831</v>
      </c>
      <c r="BU1307" s="26">
        <f t="shared" si="5338"/>
        <v>831831</v>
      </c>
      <c r="BV1307" s="26">
        <f t="shared" si="5419"/>
        <v>0</v>
      </c>
      <c r="BW1307" s="26">
        <f t="shared" si="5420"/>
        <v>0</v>
      </c>
      <c r="BX1307" s="26">
        <f t="shared" si="5339"/>
        <v>581831</v>
      </c>
      <c r="BY1307" s="26">
        <f t="shared" si="5340"/>
        <v>831831</v>
      </c>
      <c r="BZ1307" s="26">
        <f t="shared" si="5341"/>
        <v>831831</v>
      </c>
      <c r="CA1307" s="26">
        <f t="shared" si="5421"/>
        <v>0</v>
      </c>
      <c r="CB1307" s="26">
        <f t="shared" si="5422"/>
        <v>0</v>
      </c>
      <c r="CC1307" s="26">
        <f t="shared" si="5423"/>
        <v>0</v>
      </c>
      <c r="CD1307" s="26">
        <f t="shared" si="5297"/>
        <v>581831</v>
      </c>
      <c r="CE1307" s="26">
        <f t="shared" si="5298"/>
        <v>831831</v>
      </c>
      <c r="CF1307" s="26">
        <f t="shared" si="5299"/>
        <v>831831</v>
      </c>
      <c r="CG1307" s="26">
        <f t="shared" si="5424"/>
        <v>0</v>
      </c>
      <c r="CH1307" s="26">
        <f t="shared" si="5425"/>
        <v>0</v>
      </c>
      <c r="CI1307" s="26">
        <f t="shared" si="5426"/>
        <v>0</v>
      </c>
      <c r="CJ1307" s="26">
        <f t="shared" si="5300"/>
        <v>581831</v>
      </c>
      <c r="CK1307" s="26">
        <f t="shared" si="5301"/>
        <v>831831</v>
      </c>
      <c r="CL1307" s="26">
        <f t="shared" si="5302"/>
        <v>831831</v>
      </c>
      <c r="CM1307" s="26">
        <f t="shared" si="5427"/>
        <v>0</v>
      </c>
      <c r="CN1307" s="26">
        <f t="shared" si="5428"/>
        <v>0</v>
      </c>
      <c r="CO1307" s="26">
        <f t="shared" si="5429"/>
        <v>0</v>
      </c>
      <c r="CP1307" s="26">
        <f t="shared" si="5303"/>
        <v>581831</v>
      </c>
      <c r="CQ1307" s="26">
        <f t="shared" si="5304"/>
        <v>831831</v>
      </c>
      <c r="CR1307" s="26">
        <f t="shared" si="5305"/>
        <v>831831</v>
      </c>
      <c r="CS1307" s="26">
        <f t="shared" si="5430"/>
        <v>0</v>
      </c>
      <c r="CT1307" s="19"/>
      <c r="CU1307" s="35"/>
      <c r="CZ1307" s="1" t="s">
        <v>28</v>
      </c>
    </row>
    <row r="1308" spans="1:105" hidden="1" x14ac:dyDescent="0.3">
      <c r="A1308" s="36" t="s">
        <v>721</v>
      </c>
      <c r="B1308" s="17">
        <v>240</v>
      </c>
      <c r="C1308" s="16" t="s">
        <v>393</v>
      </c>
      <c r="D1308" s="16" t="s">
        <v>103</v>
      </c>
      <c r="E1308" s="34" t="s">
        <v>681</v>
      </c>
      <c r="F1308" s="26">
        <v>581831</v>
      </c>
      <c r="G1308" s="26">
        <v>831831</v>
      </c>
      <c r="H1308" s="26">
        <v>831831</v>
      </c>
      <c r="I1308" s="26"/>
      <c r="J1308" s="26"/>
      <c r="K1308" s="26"/>
      <c r="L1308" s="26">
        <f t="shared" si="5306"/>
        <v>581831</v>
      </c>
      <c r="M1308" s="26">
        <f t="shared" si="5307"/>
        <v>831831</v>
      </c>
      <c r="N1308" s="26">
        <f t="shared" si="5308"/>
        <v>831831</v>
      </c>
      <c r="O1308" s="26"/>
      <c r="P1308" s="26"/>
      <c r="Q1308" s="26"/>
      <c r="R1308" s="26">
        <f t="shared" si="5309"/>
        <v>581831</v>
      </c>
      <c r="S1308" s="26">
        <f t="shared" si="5310"/>
        <v>831831</v>
      </c>
      <c r="T1308" s="26">
        <f t="shared" si="5311"/>
        <v>831831</v>
      </c>
      <c r="U1308" s="26"/>
      <c r="V1308" s="26"/>
      <c r="W1308" s="26"/>
      <c r="X1308" s="26">
        <f t="shared" si="5312"/>
        <v>581831</v>
      </c>
      <c r="Y1308" s="26">
        <f t="shared" si="5313"/>
        <v>831831</v>
      </c>
      <c r="Z1308" s="26">
        <f t="shared" si="5314"/>
        <v>831831</v>
      </c>
      <c r="AA1308" s="26"/>
      <c r="AB1308" s="26"/>
      <c r="AC1308" s="26"/>
      <c r="AD1308" s="26">
        <f t="shared" si="5315"/>
        <v>581831</v>
      </c>
      <c r="AE1308" s="26">
        <f t="shared" si="5316"/>
        <v>831831</v>
      </c>
      <c r="AF1308" s="26">
        <f t="shared" si="5317"/>
        <v>831831</v>
      </c>
      <c r="AG1308" s="26"/>
      <c r="AH1308" s="26"/>
      <c r="AI1308" s="26"/>
      <c r="AJ1308" s="26">
        <f t="shared" si="5318"/>
        <v>581831</v>
      </c>
      <c r="AK1308" s="26">
        <f t="shared" si="5319"/>
        <v>831831</v>
      </c>
      <c r="AL1308" s="26">
        <f t="shared" si="5320"/>
        <v>831831</v>
      </c>
      <c r="AM1308" s="26"/>
      <c r="AN1308" s="26"/>
      <c r="AO1308" s="26"/>
      <c r="AP1308" s="26">
        <f t="shared" si="5321"/>
        <v>581831</v>
      </c>
      <c r="AQ1308" s="26">
        <f t="shared" si="5322"/>
        <v>831831</v>
      </c>
      <c r="AR1308" s="26">
        <f t="shared" si="5323"/>
        <v>831831</v>
      </c>
      <c r="AS1308" s="26"/>
      <c r="AT1308" s="26"/>
      <c r="AU1308" s="26"/>
      <c r="AV1308" s="26">
        <f t="shared" si="5324"/>
        <v>581831</v>
      </c>
      <c r="AW1308" s="26">
        <f t="shared" si="5325"/>
        <v>831831</v>
      </c>
      <c r="AX1308" s="26">
        <f t="shared" si="5326"/>
        <v>831831</v>
      </c>
      <c r="AY1308" s="26"/>
      <c r="AZ1308" s="26"/>
      <c r="BA1308" s="26"/>
      <c r="BB1308" s="26">
        <f t="shared" si="5327"/>
        <v>581831</v>
      </c>
      <c r="BC1308" s="26">
        <f t="shared" si="5328"/>
        <v>831831</v>
      </c>
      <c r="BD1308" s="26">
        <f t="shared" si="5329"/>
        <v>831831</v>
      </c>
      <c r="BE1308" s="26"/>
      <c r="BF1308" s="26"/>
      <c r="BG1308" s="26"/>
      <c r="BH1308" s="26">
        <f t="shared" si="5330"/>
        <v>581831</v>
      </c>
      <c r="BI1308" s="26">
        <f t="shared" si="5331"/>
        <v>831831</v>
      </c>
      <c r="BJ1308" s="26">
        <f t="shared" si="5332"/>
        <v>831831</v>
      </c>
      <c r="BK1308" s="26"/>
      <c r="BL1308" s="26"/>
      <c r="BM1308" s="26"/>
      <c r="BN1308" s="26">
        <f t="shared" si="5333"/>
        <v>581831</v>
      </c>
      <c r="BO1308" s="26">
        <f t="shared" si="5334"/>
        <v>831831</v>
      </c>
      <c r="BP1308" s="26">
        <f t="shared" si="5335"/>
        <v>831831</v>
      </c>
      <c r="BQ1308" s="26"/>
      <c r="BR1308" s="26"/>
      <c r="BS1308" s="26">
        <f t="shared" si="5336"/>
        <v>581831</v>
      </c>
      <c r="BT1308" s="26">
        <f t="shared" si="5337"/>
        <v>831831</v>
      </c>
      <c r="BU1308" s="26">
        <f t="shared" si="5338"/>
        <v>831831</v>
      </c>
      <c r="BV1308" s="26"/>
      <c r="BW1308" s="26"/>
      <c r="BX1308" s="26">
        <f t="shared" si="5339"/>
        <v>581831</v>
      </c>
      <c r="BY1308" s="26">
        <f t="shared" si="5340"/>
        <v>831831</v>
      </c>
      <c r="BZ1308" s="26">
        <f t="shared" si="5341"/>
        <v>831831</v>
      </c>
      <c r="CA1308" s="26"/>
      <c r="CB1308" s="26"/>
      <c r="CC1308" s="26"/>
      <c r="CD1308" s="26">
        <f t="shared" si="5297"/>
        <v>581831</v>
      </c>
      <c r="CE1308" s="26">
        <f t="shared" si="5298"/>
        <v>831831</v>
      </c>
      <c r="CF1308" s="26">
        <f t="shared" si="5299"/>
        <v>831831</v>
      </c>
      <c r="CG1308" s="26"/>
      <c r="CH1308" s="26"/>
      <c r="CI1308" s="26"/>
      <c r="CJ1308" s="26">
        <f t="shared" si="5300"/>
        <v>581831</v>
      </c>
      <c r="CK1308" s="26">
        <f t="shared" si="5301"/>
        <v>831831</v>
      </c>
      <c r="CL1308" s="26">
        <f t="shared" si="5302"/>
        <v>831831</v>
      </c>
      <c r="CM1308" s="26"/>
      <c r="CN1308" s="26"/>
      <c r="CO1308" s="26"/>
      <c r="CP1308" s="26">
        <f t="shared" si="5303"/>
        <v>581831</v>
      </c>
      <c r="CQ1308" s="26">
        <f t="shared" si="5304"/>
        <v>831831</v>
      </c>
      <c r="CR1308" s="26">
        <f t="shared" si="5305"/>
        <v>831831</v>
      </c>
      <c r="CS1308" s="26"/>
      <c r="CT1308" s="19"/>
      <c r="CU1308" s="35"/>
    </row>
    <row r="1309" spans="1:105" s="28" customFormat="1" ht="31.2" hidden="1" x14ac:dyDescent="0.3">
      <c r="A1309" s="39" t="s">
        <v>723</v>
      </c>
      <c r="B1309" s="30"/>
      <c r="C1309" s="29"/>
      <c r="D1309" s="29"/>
      <c r="E1309" s="31" t="s">
        <v>724</v>
      </c>
      <c r="F1309" s="32">
        <f t="shared" si="5384"/>
        <v>752551</v>
      </c>
      <c r="G1309" s="32">
        <f t="shared" si="5385"/>
        <v>412457.5</v>
      </c>
      <c r="H1309" s="32">
        <f t="shared" si="5386"/>
        <v>250429.59999999998</v>
      </c>
      <c r="I1309" s="32">
        <f t="shared" si="5387"/>
        <v>4067.3290000000002</v>
      </c>
      <c r="J1309" s="32">
        <f t="shared" si="5388"/>
        <v>4092</v>
      </c>
      <c r="K1309" s="32">
        <f t="shared" si="5389"/>
        <v>4092</v>
      </c>
      <c r="L1309" s="32">
        <f t="shared" si="5306"/>
        <v>756618.32900000003</v>
      </c>
      <c r="M1309" s="32">
        <f t="shared" si="5307"/>
        <v>416549.5</v>
      </c>
      <c r="N1309" s="32">
        <f t="shared" si="5308"/>
        <v>254521.59999999998</v>
      </c>
      <c r="O1309" s="32">
        <f t="shared" si="5390"/>
        <v>0</v>
      </c>
      <c r="P1309" s="32">
        <f t="shared" si="5391"/>
        <v>0</v>
      </c>
      <c r="Q1309" s="32">
        <f t="shared" si="5392"/>
        <v>0</v>
      </c>
      <c r="R1309" s="32">
        <f t="shared" si="5309"/>
        <v>756618.32900000003</v>
      </c>
      <c r="S1309" s="32">
        <f t="shared" si="5310"/>
        <v>416549.5</v>
      </c>
      <c r="T1309" s="32">
        <f t="shared" si="5311"/>
        <v>254521.59999999998</v>
      </c>
      <c r="U1309" s="32">
        <f t="shared" si="5393"/>
        <v>0</v>
      </c>
      <c r="V1309" s="32">
        <f t="shared" si="5394"/>
        <v>0</v>
      </c>
      <c r="W1309" s="32">
        <f t="shared" si="5395"/>
        <v>0</v>
      </c>
      <c r="X1309" s="32">
        <f t="shared" si="5312"/>
        <v>756618.32900000003</v>
      </c>
      <c r="Y1309" s="32">
        <f t="shared" si="5313"/>
        <v>416549.5</v>
      </c>
      <c r="Z1309" s="32">
        <f t="shared" si="5314"/>
        <v>254521.59999999998</v>
      </c>
      <c r="AA1309" s="32">
        <f t="shared" si="5396"/>
        <v>0</v>
      </c>
      <c r="AB1309" s="32">
        <f t="shared" si="5397"/>
        <v>0</v>
      </c>
      <c r="AC1309" s="32">
        <f t="shared" si="5398"/>
        <v>0</v>
      </c>
      <c r="AD1309" s="32">
        <f t="shared" si="5315"/>
        <v>756618.32900000003</v>
      </c>
      <c r="AE1309" s="32">
        <f t="shared" si="5316"/>
        <v>416549.5</v>
      </c>
      <c r="AF1309" s="32">
        <f t="shared" si="5317"/>
        <v>254521.59999999998</v>
      </c>
      <c r="AG1309" s="32">
        <f t="shared" si="5399"/>
        <v>0</v>
      </c>
      <c r="AH1309" s="32">
        <f t="shared" si="5400"/>
        <v>0</v>
      </c>
      <c r="AI1309" s="32">
        <f t="shared" si="5401"/>
        <v>0</v>
      </c>
      <c r="AJ1309" s="32">
        <f t="shared" si="5318"/>
        <v>756618.32900000003</v>
      </c>
      <c r="AK1309" s="32">
        <f t="shared" si="5319"/>
        <v>416549.5</v>
      </c>
      <c r="AL1309" s="32">
        <f t="shared" si="5320"/>
        <v>254521.59999999998</v>
      </c>
      <c r="AM1309" s="32">
        <f t="shared" si="5402"/>
        <v>0</v>
      </c>
      <c r="AN1309" s="32">
        <f t="shared" si="5403"/>
        <v>0</v>
      </c>
      <c r="AO1309" s="32">
        <f t="shared" si="5404"/>
        <v>0</v>
      </c>
      <c r="AP1309" s="32">
        <f t="shared" si="5321"/>
        <v>756618.32900000003</v>
      </c>
      <c r="AQ1309" s="32">
        <f t="shared" si="5322"/>
        <v>416549.5</v>
      </c>
      <c r="AR1309" s="32">
        <f t="shared" si="5323"/>
        <v>254521.59999999998</v>
      </c>
      <c r="AS1309" s="32">
        <f t="shared" si="5405"/>
        <v>0</v>
      </c>
      <c r="AT1309" s="32">
        <f t="shared" si="5406"/>
        <v>0</v>
      </c>
      <c r="AU1309" s="32">
        <f t="shared" si="5407"/>
        <v>0</v>
      </c>
      <c r="AV1309" s="32">
        <f t="shared" si="5324"/>
        <v>756618.32900000003</v>
      </c>
      <c r="AW1309" s="32">
        <f t="shared" si="5325"/>
        <v>416549.5</v>
      </c>
      <c r="AX1309" s="32">
        <f t="shared" si="5326"/>
        <v>254521.59999999998</v>
      </c>
      <c r="AY1309" s="32">
        <f t="shared" si="5408"/>
        <v>0</v>
      </c>
      <c r="AZ1309" s="32">
        <f t="shared" si="5409"/>
        <v>0</v>
      </c>
      <c r="BA1309" s="32">
        <f t="shared" si="5410"/>
        <v>0</v>
      </c>
      <c r="BB1309" s="32">
        <f t="shared" si="5327"/>
        <v>756618.32900000003</v>
      </c>
      <c r="BC1309" s="32">
        <f t="shared" si="5328"/>
        <v>416549.5</v>
      </c>
      <c r="BD1309" s="32">
        <f t="shared" si="5329"/>
        <v>254521.59999999998</v>
      </c>
      <c r="BE1309" s="32">
        <f t="shared" si="5411"/>
        <v>0</v>
      </c>
      <c r="BF1309" s="32">
        <f t="shared" si="5412"/>
        <v>0</v>
      </c>
      <c r="BG1309" s="32">
        <f t="shared" si="5413"/>
        <v>0</v>
      </c>
      <c r="BH1309" s="32">
        <f t="shared" si="5330"/>
        <v>756618.32900000003</v>
      </c>
      <c r="BI1309" s="32">
        <f t="shared" si="5331"/>
        <v>416549.5</v>
      </c>
      <c r="BJ1309" s="32">
        <f t="shared" si="5332"/>
        <v>254521.59999999998</v>
      </c>
      <c r="BK1309" s="32">
        <f t="shared" si="5414"/>
        <v>2046.9480000000001</v>
      </c>
      <c r="BL1309" s="32">
        <f t="shared" si="5415"/>
        <v>0</v>
      </c>
      <c r="BM1309" s="32">
        <f t="shared" si="5416"/>
        <v>0</v>
      </c>
      <c r="BN1309" s="32">
        <f t="shared" si="5333"/>
        <v>758665.277</v>
      </c>
      <c r="BO1309" s="32">
        <f t="shared" si="5334"/>
        <v>416549.5</v>
      </c>
      <c r="BP1309" s="32">
        <f t="shared" si="5335"/>
        <v>254521.59999999998</v>
      </c>
      <c r="BQ1309" s="32">
        <f t="shared" si="5417"/>
        <v>0</v>
      </c>
      <c r="BR1309" s="32">
        <f t="shared" si="5418"/>
        <v>0</v>
      </c>
      <c r="BS1309" s="26">
        <f t="shared" si="5336"/>
        <v>758665.277</v>
      </c>
      <c r="BT1309" s="26">
        <f t="shared" si="5337"/>
        <v>416549.5</v>
      </c>
      <c r="BU1309" s="26">
        <f t="shared" si="5338"/>
        <v>254521.59999999998</v>
      </c>
      <c r="BV1309" s="32">
        <f t="shared" si="5419"/>
        <v>0</v>
      </c>
      <c r="BW1309" s="32">
        <f t="shared" si="5420"/>
        <v>0</v>
      </c>
      <c r="BX1309" s="32">
        <f t="shared" si="5339"/>
        <v>758665.277</v>
      </c>
      <c r="BY1309" s="32">
        <f t="shared" si="5340"/>
        <v>416549.5</v>
      </c>
      <c r="BZ1309" s="32">
        <f t="shared" si="5341"/>
        <v>254521.59999999998</v>
      </c>
      <c r="CA1309" s="32">
        <f t="shared" si="5421"/>
        <v>4925.3869999999997</v>
      </c>
      <c r="CB1309" s="32">
        <f t="shared" si="5422"/>
        <v>0</v>
      </c>
      <c r="CC1309" s="32">
        <f t="shared" si="5423"/>
        <v>0</v>
      </c>
      <c r="CD1309" s="32">
        <f t="shared" si="5297"/>
        <v>763590.66399999999</v>
      </c>
      <c r="CE1309" s="32">
        <f t="shared" si="5298"/>
        <v>416549.5</v>
      </c>
      <c r="CF1309" s="32">
        <f t="shared" si="5299"/>
        <v>254521.59999999998</v>
      </c>
      <c r="CG1309" s="32">
        <f t="shared" si="5424"/>
        <v>0</v>
      </c>
      <c r="CH1309" s="32">
        <f t="shared" si="5425"/>
        <v>0</v>
      </c>
      <c r="CI1309" s="32">
        <f t="shared" si="5426"/>
        <v>0</v>
      </c>
      <c r="CJ1309" s="32">
        <f t="shared" si="5300"/>
        <v>763590.66399999999</v>
      </c>
      <c r="CK1309" s="32">
        <f t="shared" si="5301"/>
        <v>416549.5</v>
      </c>
      <c r="CL1309" s="32">
        <f t="shared" si="5302"/>
        <v>254521.59999999998</v>
      </c>
      <c r="CM1309" s="32">
        <f t="shared" si="5427"/>
        <v>0</v>
      </c>
      <c r="CN1309" s="32">
        <f t="shared" si="5428"/>
        <v>0</v>
      </c>
      <c r="CO1309" s="32">
        <f t="shared" si="5429"/>
        <v>0</v>
      </c>
      <c r="CP1309" s="32">
        <f t="shared" si="5303"/>
        <v>763590.66399999999</v>
      </c>
      <c r="CQ1309" s="32">
        <f t="shared" si="5304"/>
        <v>416549.5</v>
      </c>
      <c r="CR1309" s="32">
        <f t="shared" si="5305"/>
        <v>254521.59999999998</v>
      </c>
      <c r="CS1309" s="32">
        <f t="shared" si="5430"/>
        <v>0</v>
      </c>
      <c r="CT1309" s="19"/>
      <c r="CU1309" s="33"/>
      <c r="CW1309" s="28" t="s">
        <v>25</v>
      </c>
    </row>
    <row r="1310" spans="1:105" ht="31.2" hidden="1" x14ac:dyDescent="0.3">
      <c r="A1310" s="36" t="s">
        <v>725</v>
      </c>
      <c r="B1310" s="17"/>
      <c r="C1310" s="16"/>
      <c r="D1310" s="16"/>
      <c r="E1310" s="34" t="s">
        <v>726</v>
      </c>
      <c r="F1310" s="26">
        <f t="shared" si="5384"/>
        <v>752551</v>
      </c>
      <c r="G1310" s="26">
        <f t="shared" si="5385"/>
        <v>412457.5</v>
      </c>
      <c r="H1310" s="26">
        <f t="shared" si="5386"/>
        <v>250429.59999999998</v>
      </c>
      <c r="I1310" s="26">
        <f t="shared" si="5387"/>
        <v>4067.3290000000002</v>
      </c>
      <c r="J1310" s="26">
        <f t="shared" si="5388"/>
        <v>4092</v>
      </c>
      <c r="K1310" s="26">
        <f t="shared" si="5389"/>
        <v>4092</v>
      </c>
      <c r="L1310" s="26">
        <f t="shared" si="5306"/>
        <v>756618.32900000003</v>
      </c>
      <c r="M1310" s="26">
        <f t="shared" si="5307"/>
        <v>416549.5</v>
      </c>
      <c r="N1310" s="26">
        <f t="shared" si="5308"/>
        <v>254521.59999999998</v>
      </c>
      <c r="O1310" s="26">
        <f t="shared" si="5390"/>
        <v>0</v>
      </c>
      <c r="P1310" s="26">
        <f t="shared" si="5391"/>
        <v>0</v>
      </c>
      <c r="Q1310" s="26">
        <f t="shared" si="5392"/>
        <v>0</v>
      </c>
      <c r="R1310" s="26">
        <f t="shared" si="5309"/>
        <v>756618.32900000003</v>
      </c>
      <c r="S1310" s="26">
        <f t="shared" si="5310"/>
        <v>416549.5</v>
      </c>
      <c r="T1310" s="26">
        <f t="shared" si="5311"/>
        <v>254521.59999999998</v>
      </c>
      <c r="U1310" s="26">
        <f t="shared" si="5393"/>
        <v>0</v>
      </c>
      <c r="V1310" s="26">
        <f t="shared" si="5394"/>
        <v>0</v>
      </c>
      <c r="W1310" s="26">
        <f t="shared" si="5395"/>
        <v>0</v>
      </c>
      <c r="X1310" s="26">
        <f t="shared" si="5312"/>
        <v>756618.32900000003</v>
      </c>
      <c r="Y1310" s="26">
        <f t="shared" si="5313"/>
        <v>416549.5</v>
      </c>
      <c r="Z1310" s="26">
        <f t="shared" si="5314"/>
        <v>254521.59999999998</v>
      </c>
      <c r="AA1310" s="26">
        <f t="shared" si="5396"/>
        <v>0</v>
      </c>
      <c r="AB1310" s="26">
        <f t="shared" si="5397"/>
        <v>0</v>
      </c>
      <c r="AC1310" s="26">
        <f t="shared" si="5398"/>
        <v>0</v>
      </c>
      <c r="AD1310" s="26">
        <f t="shared" si="5315"/>
        <v>756618.32900000003</v>
      </c>
      <c r="AE1310" s="26">
        <f t="shared" si="5316"/>
        <v>416549.5</v>
      </c>
      <c r="AF1310" s="26">
        <f t="shared" si="5317"/>
        <v>254521.59999999998</v>
      </c>
      <c r="AG1310" s="26">
        <f t="shared" si="5399"/>
        <v>0</v>
      </c>
      <c r="AH1310" s="26">
        <f t="shared" si="5400"/>
        <v>0</v>
      </c>
      <c r="AI1310" s="26">
        <f t="shared" si="5401"/>
        <v>0</v>
      </c>
      <c r="AJ1310" s="26">
        <f t="shared" si="5318"/>
        <v>756618.32900000003</v>
      </c>
      <c r="AK1310" s="26">
        <f t="shared" si="5319"/>
        <v>416549.5</v>
      </c>
      <c r="AL1310" s="26">
        <f t="shared" si="5320"/>
        <v>254521.59999999998</v>
      </c>
      <c r="AM1310" s="26">
        <f t="shared" si="5402"/>
        <v>0</v>
      </c>
      <c r="AN1310" s="26">
        <f t="shared" si="5403"/>
        <v>0</v>
      </c>
      <c r="AO1310" s="26">
        <f t="shared" si="5404"/>
        <v>0</v>
      </c>
      <c r="AP1310" s="26">
        <f t="shared" si="5321"/>
        <v>756618.32900000003</v>
      </c>
      <c r="AQ1310" s="26">
        <f t="shared" si="5322"/>
        <v>416549.5</v>
      </c>
      <c r="AR1310" s="26">
        <f t="shared" si="5323"/>
        <v>254521.59999999998</v>
      </c>
      <c r="AS1310" s="26">
        <f t="shared" si="5405"/>
        <v>0</v>
      </c>
      <c r="AT1310" s="26">
        <f t="shared" si="5406"/>
        <v>0</v>
      </c>
      <c r="AU1310" s="26">
        <f t="shared" si="5407"/>
        <v>0</v>
      </c>
      <c r="AV1310" s="26">
        <f t="shared" si="5324"/>
        <v>756618.32900000003</v>
      </c>
      <c r="AW1310" s="26">
        <f t="shared" si="5325"/>
        <v>416549.5</v>
      </c>
      <c r="AX1310" s="26">
        <f t="shared" si="5326"/>
        <v>254521.59999999998</v>
      </c>
      <c r="AY1310" s="26">
        <f t="shared" si="5408"/>
        <v>0</v>
      </c>
      <c r="AZ1310" s="26">
        <f t="shared" si="5409"/>
        <v>0</v>
      </c>
      <c r="BA1310" s="26">
        <f t="shared" si="5410"/>
        <v>0</v>
      </c>
      <c r="BB1310" s="26">
        <f t="shared" si="5327"/>
        <v>756618.32900000003</v>
      </c>
      <c r="BC1310" s="26">
        <f t="shared" si="5328"/>
        <v>416549.5</v>
      </c>
      <c r="BD1310" s="26">
        <f t="shared" si="5329"/>
        <v>254521.59999999998</v>
      </c>
      <c r="BE1310" s="26">
        <f t="shared" si="5411"/>
        <v>0</v>
      </c>
      <c r="BF1310" s="26">
        <f t="shared" si="5412"/>
        <v>0</v>
      </c>
      <c r="BG1310" s="26">
        <f t="shared" si="5413"/>
        <v>0</v>
      </c>
      <c r="BH1310" s="26">
        <f t="shared" si="5330"/>
        <v>756618.32900000003</v>
      </c>
      <c r="BI1310" s="26">
        <f t="shared" si="5331"/>
        <v>416549.5</v>
      </c>
      <c r="BJ1310" s="26">
        <f t="shared" si="5332"/>
        <v>254521.59999999998</v>
      </c>
      <c r="BK1310" s="26">
        <f t="shared" si="5414"/>
        <v>2046.9480000000001</v>
      </c>
      <c r="BL1310" s="26">
        <f t="shared" si="5415"/>
        <v>0</v>
      </c>
      <c r="BM1310" s="26">
        <f t="shared" si="5416"/>
        <v>0</v>
      </c>
      <c r="BN1310" s="26">
        <f t="shared" si="5333"/>
        <v>758665.277</v>
      </c>
      <c r="BO1310" s="26">
        <f t="shared" si="5334"/>
        <v>416549.5</v>
      </c>
      <c r="BP1310" s="26">
        <f t="shared" si="5335"/>
        <v>254521.59999999998</v>
      </c>
      <c r="BQ1310" s="26">
        <f t="shared" si="5417"/>
        <v>0</v>
      </c>
      <c r="BR1310" s="26">
        <f t="shared" si="5418"/>
        <v>0</v>
      </c>
      <c r="BS1310" s="26">
        <f t="shared" si="5336"/>
        <v>758665.277</v>
      </c>
      <c r="BT1310" s="26">
        <f t="shared" si="5337"/>
        <v>416549.5</v>
      </c>
      <c r="BU1310" s="26">
        <f t="shared" si="5338"/>
        <v>254521.59999999998</v>
      </c>
      <c r="BV1310" s="26">
        <f t="shared" si="5419"/>
        <v>0</v>
      </c>
      <c r="BW1310" s="26">
        <f t="shared" si="5420"/>
        <v>0</v>
      </c>
      <c r="BX1310" s="26">
        <f t="shared" si="5339"/>
        <v>758665.277</v>
      </c>
      <c r="BY1310" s="26">
        <f t="shared" si="5340"/>
        <v>416549.5</v>
      </c>
      <c r="BZ1310" s="26">
        <f t="shared" si="5341"/>
        <v>254521.59999999998</v>
      </c>
      <c r="CA1310" s="26">
        <f t="shared" si="5421"/>
        <v>4925.3869999999997</v>
      </c>
      <c r="CB1310" s="26">
        <f t="shared" si="5422"/>
        <v>0</v>
      </c>
      <c r="CC1310" s="26">
        <f t="shared" si="5423"/>
        <v>0</v>
      </c>
      <c r="CD1310" s="26">
        <f t="shared" si="5297"/>
        <v>763590.66399999999</v>
      </c>
      <c r="CE1310" s="26">
        <f t="shared" si="5298"/>
        <v>416549.5</v>
      </c>
      <c r="CF1310" s="26">
        <f t="shared" si="5299"/>
        <v>254521.59999999998</v>
      </c>
      <c r="CG1310" s="26">
        <f t="shared" si="5424"/>
        <v>0</v>
      </c>
      <c r="CH1310" s="26">
        <f t="shared" si="5425"/>
        <v>0</v>
      </c>
      <c r="CI1310" s="26">
        <f t="shared" si="5426"/>
        <v>0</v>
      </c>
      <c r="CJ1310" s="26">
        <f t="shared" si="5300"/>
        <v>763590.66399999999</v>
      </c>
      <c r="CK1310" s="26">
        <f t="shared" si="5301"/>
        <v>416549.5</v>
      </c>
      <c r="CL1310" s="26">
        <f t="shared" si="5302"/>
        <v>254521.59999999998</v>
      </c>
      <c r="CM1310" s="26">
        <f t="shared" si="5427"/>
        <v>0</v>
      </c>
      <c r="CN1310" s="26">
        <f t="shared" si="5428"/>
        <v>0</v>
      </c>
      <c r="CO1310" s="26">
        <f t="shared" si="5429"/>
        <v>0</v>
      </c>
      <c r="CP1310" s="26">
        <f t="shared" si="5303"/>
        <v>763590.66399999999</v>
      </c>
      <c r="CQ1310" s="26">
        <f t="shared" si="5304"/>
        <v>416549.5</v>
      </c>
      <c r="CR1310" s="26">
        <f t="shared" si="5305"/>
        <v>254521.59999999998</v>
      </c>
      <c r="CS1310" s="26">
        <f t="shared" si="5430"/>
        <v>0</v>
      </c>
      <c r="CT1310" s="19"/>
      <c r="CU1310" s="35"/>
      <c r="CX1310" s="1" t="s">
        <v>26</v>
      </c>
    </row>
    <row r="1311" spans="1:105" ht="46.8" hidden="1" x14ac:dyDescent="0.3">
      <c r="A1311" s="36" t="s">
        <v>727</v>
      </c>
      <c r="B1311" s="17"/>
      <c r="C1311" s="16"/>
      <c r="D1311" s="16"/>
      <c r="E1311" s="34" t="s">
        <v>128</v>
      </c>
      <c r="F1311" s="26">
        <f t="shared" ref="F1311:K1311" si="5431">F1312+F1316+F1320</f>
        <v>752551</v>
      </c>
      <c r="G1311" s="26">
        <f t="shared" si="5431"/>
        <v>412457.5</v>
      </c>
      <c r="H1311" s="26">
        <f t="shared" si="5431"/>
        <v>250429.59999999998</v>
      </c>
      <c r="I1311" s="26">
        <f t="shared" si="5431"/>
        <v>4067.3290000000002</v>
      </c>
      <c r="J1311" s="26">
        <f t="shared" si="5431"/>
        <v>4092</v>
      </c>
      <c r="K1311" s="26">
        <f t="shared" si="5431"/>
        <v>4092</v>
      </c>
      <c r="L1311" s="26">
        <f t="shared" si="5306"/>
        <v>756618.32900000003</v>
      </c>
      <c r="M1311" s="26">
        <f t="shared" si="5307"/>
        <v>416549.5</v>
      </c>
      <c r="N1311" s="26">
        <f t="shared" si="5308"/>
        <v>254521.59999999998</v>
      </c>
      <c r="O1311" s="26">
        <f>O1312+O1316+O1320</f>
        <v>0</v>
      </c>
      <c r="P1311" s="26">
        <f>P1312+P1316+P1320</f>
        <v>0</v>
      </c>
      <c r="Q1311" s="26">
        <f>Q1312+Q1316+Q1320</f>
        <v>0</v>
      </c>
      <c r="R1311" s="26">
        <f t="shared" si="5309"/>
        <v>756618.32900000003</v>
      </c>
      <c r="S1311" s="26">
        <f t="shared" si="5310"/>
        <v>416549.5</v>
      </c>
      <c r="T1311" s="26">
        <f t="shared" si="5311"/>
        <v>254521.59999999998</v>
      </c>
      <c r="U1311" s="26">
        <f>U1312+U1316+U1320</f>
        <v>0</v>
      </c>
      <c r="V1311" s="26">
        <f>V1312+V1316+V1320</f>
        <v>0</v>
      </c>
      <c r="W1311" s="26">
        <f>W1312+W1316+W1320</f>
        <v>0</v>
      </c>
      <c r="X1311" s="26">
        <f t="shared" si="5312"/>
        <v>756618.32900000003</v>
      </c>
      <c r="Y1311" s="26">
        <f t="shared" si="5313"/>
        <v>416549.5</v>
      </c>
      <c r="Z1311" s="26">
        <f t="shared" si="5314"/>
        <v>254521.59999999998</v>
      </c>
      <c r="AA1311" s="26">
        <f>AA1312+AA1316+AA1320</f>
        <v>0</v>
      </c>
      <c r="AB1311" s="26">
        <f>AB1312+AB1316+AB1320</f>
        <v>0</v>
      </c>
      <c r="AC1311" s="26">
        <f>AC1312+AC1316+AC1320</f>
        <v>0</v>
      </c>
      <c r="AD1311" s="26">
        <f t="shared" si="5315"/>
        <v>756618.32900000003</v>
      </c>
      <c r="AE1311" s="26">
        <f t="shared" si="5316"/>
        <v>416549.5</v>
      </c>
      <c r="AF1311" s="26">
        <f t="shared" si="5317"/>
        <v>254521.59999999998</v>
      </c>
      <c r="AG1311" s="26">
        <f>AG1312+AG1316+AG1320</f>
        <v>0</v>
      </c>
      <c r="AH1311" s="26">
        <f>AH1312+AH1316+AH1320</f>
        <v>0</v>
      </c>
      <c r="AI1311" s="26">
        <f>AI1312+AI1316+AI1320</f>
        <v>0</v>
      </c>
      <c r="AJ1311" s="26">
        <f t="shared" si="5318"/>
        <v>756618.32900000003</v>
      </c>
      <c r="AK1311" s="26">
        <f t="shared" si="5319"/>
        <v>416549.5</v>
      </c>
      <c r="AL1311" s="26">
        <f t="shared" si="5320"/>
        <v>254521.59999999998</v>
      </c>
      <c r="AM1311" s="26">
        <f>AM1312+AM1316+AM1320</f>
        <v>0</v>
      </c>
      <c r="AN1311" s="26">
        <f>AN1312+AN1316+AN1320</f>
        <v>0</v>
      </c>
      <c r="AO1311" s="26">
        <f>AO1312+AO1316+AO1320</f>
        <v>0</v>
      </c>
      <c r="AP1311" s="26">
        <f t="shared" si="5321"/>
        <v>756618.32900000003</v>
      </c>
      <c r="AQ1311" s="26">
        <f t="shared" si="5322"/>
        <v>416549.5</v>
      </c>
      <c r="AR1311" s="26">
        <f t="shared" si="5323"/>
        <v>254521.59999999998</v>
      </c>
      <c r="AS1311" s="26">
        <f>AS1312+AS1316+AS1320</f>
        <v>0</v>
      </c>
      <c r="AT1311" s="26">
        <f>AT1312+AT1316+AT1320</f>
        <v>0</v>
      </c>
      <c r="AU1311" s="26">
        <f>AU1312+AU1316+AU1320</f>
        <v>0</v>
      </c>
      <c r="AV1311" s="26">
        <f t="shared" si="5324"/>
        <v>756618.32900000003</v>
      </c>
      <c r="AW1311" s="26">
        <f t="shared" si="5325"/>
        <v>416549.5</v>
      </c>
      <c r="AX1311" s="26">
        <f t="shared" si="5326"/>
        <v>254521.59999999998</v>
      </c>
      <c r="AY1311" s="26">
        <f>AY1312+AY1316+AY1320</f>
        <v>0</v>
      </c>
      <c r="AZ1311" s="26">
        <f>AZ1312+AZ1316+AZ1320</f>
        <v>0</v>
      </c>
      <c r="BA1311" s="26">
        <f>BA1312+BA1316+BA1320</f>
        <v>0</v>
      </c>
      <c r="BB1311" s="26">
        <f t="shared" si="5327"/>
        <v>756618.32900000003</v>
      </c>
      <c r="BC1311" s="26">
        <f t="shared" si="5328"/>
        <v>416549.5</v>
      </c>
      <c r="BD1311" s="26">
        <f t="shared" si="5329"/>
        <v>254521.59999999998</v>
      </c>
      <c r="BE1311" s="26">
        <f>BE1312+BE1316+BE1320</f>
        <v>0</v>
      </c>
      <c r="BF1311" s="26">
        <f>BF1312+BF1316+BF1320</f>
        <v>0</v>
      </c>
      <c r="BG1311" s="26">
        <f>BG1312+BG1316+BG1320</f>
        <v>0</v>
      </c>
      <c r="BH1311" s="26">
        <f t="shared" si="5330"/>
        <v>756618.32900000003</v>
      </c>
      <c r="BI1311" s="26">
        <f t="shared" si="5331"/>
        <v>416549.5</v>
      </c>
      <c r="BJ1311" s="26">
        <f t="shared" si="5332"/>
        <v>254521.59999999998</v>
      </c>
      <c r="BK1311" s="26">
        <f>BK1312+BK1316+BK1320</f>
        <v>2046.9480000000001</v>
      </c>
      <c r="BL1311" s="26">
        <f>BL1312+BL1316+BL1320</f>
        <v>0</v>
      </c>
      <c r="BM1311" s="26">
        <f>BM1312+BM1316+BM1320</f>
        <v>0</v>
      </c>
      <c r="BN1311" s="26">
        <f t="shared" si="5333"/>
        <v>758665.277</v>
      </c>
      <c r="BO1311" s="26">
        <f t="shared" si="5334"/>
        <v>416549.5</v>
      </c>
      <c r="BP1311" s="26">
        <f t="shared" si="5335"/>
        <v>254521.59999999998</v>
      </c>
      <c r="BQ1311" s="26">
        <f>BQ1312+BQ1316+BQ1320</f>
        <v>0</v>
      </c>
      <c r="BR1311" s="26">
        <f>BR1312+BR1316+BR1320</f>
        <v>0</v>
      </c>
      <c r="BS1311" s="26">
        <f t="shared" si="5336"/>
        <v>758665.277</v>
      </c>
      <c r="BT1311" s="26">
        <f t="shared" si="5337"/>
        <v>416549.5</v>
      </c>
      <c r="BU1311" s="26">
        <f t="shared" si="5338"/>
        <v>254521.59999999998</v>
      </c>
      <c r="BV1311" s="26">
        <f>BV1312+BV1316+BV1320</f>
        <v>0</v>
      </c>
      <c r="BW1311" s="26">
        <f>BW1312+BW1316+BW1320</f>
        <v>0</v>
      </c>
      <c r="BX1311" s="26">
        <f t="shared" si="5339"/>
        <v>758665.277</v>
      </c>
      <c r="BY1311" s="26">
        <f t="shared" si="5340"/>
        <v>416549.5</v>
      </c>
      <c r="BZ1311" s="26">
        <f t="shared" si="5341"/>
        <v>254521.59999999998</v>
      </c>
      <c r="CA1311" s="26">
        <f>CA1312+CA1316+CA1320</f>
        <v>4925.3869999999997</v>
      </c>
      <c r="CB1311" s="26">
        <f>CB1312+CB1316+CB1320</f>
        <v>0</v>
      </c>
      <c r="CC1311" s="26">
        <f>CC1312+CC1316+CC1320</f>
        <v>0</v>
      </c>
      <c r="CD1311" s="26">
        <f t="shared" si="5297"/>
        <v>763590.66399999999</v>
      </c>
      <c r="CE1311" s="26">
        <f t="shared" si="5298"/>
        <v>416549.5</v>
      </c>
      <c r="CF1311" s="26">
        <f t="shared" si="5299"/>
        <v>254521.59999999998</v>
      </c>
      <c r="CG1311" s="26">
        <f>CG1312+CG1316+CG1320</f>
        <v>0</v>
      </c>
      <c r="CH1311" s="26">
        <f>CH1312+CH1316+CH1320</f>
        <v>0</v>
      </c>
      <c r="CI1311" s="26">
        <f>CI1312+CI1316+CI1320</f>
        <v>0</v>
      </c>
      <c r="CJ1311" s="26">
        <f t="shared" si="5300"/>
        <v>763590.66399999999</v>
      </c>
      <c r="CK1311" s="26">
        <f t="shared" si="5301"/>
        <v>416549.5</v>
      </c>
      <c r="CL1311" s="26">
        <f t="shared" si="5302"/>
        <v>254521.59999999998</v>
      </c>
      <c r="CM1311" s="26">
        <f>CM1312+CM1316+CM1320</f>
        <v>0</v>
      </c>
      <c r="CN1311" s="26">
        <f>CN1312+CN1316+CN1320</f>
        <v>0</v>
      </c>
      <c r="CO1311" s="26">
        <f>CO1312+CO1316+CO1320</f>
        <v>0</v>
      </c>
      <c r="CP1311" s="26">
        <f t="shared" si="5303"/>
        <v>763590.66399999999</v>
      </c>
      <c r="CQ1311" s="26">
        <f t="shared" si="5304"/>
        <v>416549.5</v>
      </c>
      <c r="CR1311" s="26">
        <f t="shared" si="5305"/>
        <v>254521.59999999998</v>
      </c>
      <c r="CS1311" s="26">
        <f>CS1312+CS1316+CS1320</f>
        <v>0</v>
      </c>
      <c r="CT1311" s="19"/>
      <c r="CU1311" s="35"/>
      <c r="DA1311" s="1" t="s">
        <v>29</v>
      </c>
    </row>
    <row r="1312" spans="1:105" ht="93.6" hidden="1" x14ac:dyDescent="0.3">
      <c r="A1312" s="36" t="s">
        <v>727</v>
      </c>
      <c r="B1312" s="36" t="s">
        <v>640</v>
      </c>
      <c r="C1312" s="16"/>
      <c r="D1312" s="16"/>
      <c r="E1312" s="34" t="s">
        <v>129</v>
      </c>
      <c r="F1312" s="26">
        <f t="shared" ref="F1312:K1312" si="5432">F1313</f>
        <v>208714.5</v>
      </c>
      <c r="G1312" s="26">
        <f t="shared" si="5432"/>
        <v>216287.9</v>
      </c>
      <c r="H1312" s="26">
        <f t="shared" si="5432"/>
        <v>216287.9</v>
      </c>
      <c r="I1312" s="26">
        <f t="shared" si="5432"/>
        <v>3948.6350000000002</v>
      </c>
      <c r="J1312" s="26">
        <f t="shared" si="5432"/>
        <v>4092</v>
      </c>
      <c r="K1312" s="26">
        <f t="shared" si="5432"/>
        <v>4092</v>
      </c>
      <c r="L1312" s="26">
        <f t="shared" si="5306"/>
        <v>212663.13500000001</v>
      </c>
      <c r="M1312" s="26">
        <f t="shared" si="5307"/>
        <v>220379.9</v>
      </c>
      <c r="N1312" s="26">
        <f t="shared" si="5308"/>
        <v>220379.9</v>
      </c>
      <c r="O1312" s="26">
        <f>O1313</f>
        <v>0</v>
      </c>
      <c r="P1312" s="26">
        <f>P1313</f>
        <v>0</v>
      </c>
      <c r="Q1312" s="26">
        <f>Q1313</f>
        <v>0</v>
      </c>
      <c r="R1312" s="26">
        <f t="shared" si="5309"/>
        <v>212663.13500000001</v>
      </c>
      <c r="S1312" s="26">
        <f t="shared" si="5310"/>
        <v>220379.9</v>
      </c>
      <c r="T1312" s="26">
        <f t="shared" si="5311"/>
        <v>220379.9</v>
      </c>
      <c r="U1312" s="26">
        <f>U1313</f>
        <v>0</v>
      </c>
      <c r="V1312" s="26">
        <f>V1313</f>
        <v>0</v>
      </c>
      <c r="W1312" s="26">
        <f>W1313</f>
        <v>0</v>
      </c>
      <c r="X1312" s="26">
        <f t="shared" si="5312"/>
        <v>212663.13500000001</v>
      </c>
      <c r="Y1312" s="26">
        <f t="shared" si="5313"/>
        <v>220379.9</v>
      </c>
      <c r="Z1312" s="26">
        <f t="shared" si="5314"/>
        <v>220379.9</v>
      </c>
      <c r="AA1312" s="26">
        <f>AA1313</f>
        <v>0</v>
      </c>
      <c r="AB1312" s="26">
        <f>AB1313</f>
        <v>0</v>
      </c>
      <c r="AC1312" s="26">
        <f>AC1313</f>
        <v>0</v>
      </c>
      <c r="AD1312" s="26">
        <f t="shared" si="5315"/>
        <v>212663.13500000001</v>
      </c>
      <c r="AE1312" s="26">
        <f t="shared" si="5316"/>
        <v>220379.9</v>
      </c>
      <c r="AF1312" s="26">
        <f t="shared" si="5317"/>
        <v>220379.9</v>
      </c>
      <c r="AG1312" s="26">
        <f>AG1313</f>
        <v>0</v>
      </c>
      <c r="AH1312" s="26">
        <f>AH1313</f>
        <v>0</v>
      </c>
      <c r="AI1312" s="26">
        <f>AI1313</f>
        <v>0</v>
      </c>
      <c r="AJ1312" s="26">
        <f t="shared" si="5318"/>
        <v>212663.13500000001</v>
      </c>
      <c r="AK1312" s="26">
        <f t="shared" si="5319"/>
        <v>220379.9</v>
      </c>
      <c r="AL1312" s="26">
        <f t="shared" si="5320"/>
        <v>220379.9</v>
      </c>
      <c r="AM1312" s="26">
        <f>AM1313</f>
        <v>0</v>
      </c>
      <c r="AN1312" s="26">
        <f>AN1313</f>
        <v>0</v>
      </c>
      <c r="AO1312" s="26">
        <f>AO1313</f>
        <v>0</v>
      </c>
      <c r="AP1312" s="26">
        <f t="shared" si="5321"/>
        <v>212663.13500000001</v>
      </c>
      <c r="AQ1312" s="26">
        <f t="shared" si="5322"/>
        <v>220379.9</v>
      </c>
      <c r="AR1312" s="26">
        <f t="shared" si="5323"/>
        <v>220379.9</v>
      </c>
      <c r="AS1312" s="26">
        <f>AS1313</f>
        <v>0</v>
      </c>
      <c r="AT1312" s="26">
        <f>AT1313</f>
        <v>0</v>
      </c>
      <c r="AU1312" s="26">
        <f>AU1313</f>
        <v>0</v>
      </c>
      <c r="AV1312" s="26">
        <f t="shared" si="5324"/>
        <v>212663.13500000001</v>
      </c>
      <c r="AW1312" s="26">
        <f t="shared" si="5325"/>
        <v>220379.9</v>
      </c>
      <c r="AX1312" s="26">
        <f t="shared" si="5326"/>
        <v>220379.9</v>
      </c>
      <c r="AY1312" s="26">
        <f>AY1313</f>
        <v>0</v>
      </c>
      <c r="AZ1312" s="26">
        <f>AZ1313</f>
        <v>0</v>
      </c>
      <c r="BA1312" s="26">
        <f>BA1313</f>
        <v>0</v>
      </c>
      <c r="BB1312" s="26">
        <f t="shared" si="5327"/>
        <v>212663.13500000001</v>
      </c>
      <c r="BC1312" s="26">
        <f t="shared" si="5328"/>
        <v>220379.9</v>
      </c>
      <c r="BD1312" s="26">
        <f t="shared" si="5329"/>
        <v>220379.9</v>
      </c>
      <c r="BE1312" s="26">
        <f>BE1313</f>
        <v>0</v>
      </c>
      <c r="BF1312" s="26">
        <f>BF1313</f>
        <v>0</v>
      </c>
      <c r="BG1312" s="26">
        <f>BG1313</f>
        <v>0</v>
      </c>
      <c r="BH1312" s="26">
        <f t="shared" si="5330"/>
        <v>212663.13500000001</v>
      </c>
      <c r="BI1312" s="26">
        <f t="shared" si="5331"/>
        <v>220379.9</v>
      </c>
      <c r="BJ1312" s="26">
        <f t="shared" si="5332"/>
        <v>220379.9</v>
      </c>
      <c r="BK1312" s="26">
        <f>BK1313</f>
        <v>0</v>
      </c>
      <c r="BL1312" s="26">
        <f>BL1313</f>
        <v>0</v>
      </c>
      <c r="BM1312" s="26">
        <f>BM1313</f>
        <v>0</v>
      </c>
      <c r="BN1312" s="26">
        <f t="shared" si="5333"/>
        <v>212663.13500000001</v>
      </c>
      <c r="BO1312" s="26">
        <f t="shared" si="5334"/>
        <v>220379.9</v>
      </c>
      <c r="BP1312" s="26">
        <f t="shared" si="5335"/>
        <v>220379.9</v>
      </c>
      <c r="BQ1312" s="26">
        <f>BQ1313</f>
        <v>0</v>
      </c>
      <c r="BR1312" s="26">
        <f>BR1313</f>
        <v>0</v>
      </c>
      <c r="BS1312" s="26">
        <f t="shared" si="5336"/>
        <v>212663.13500000001</v>
      </c>
      <c r="BT1312" s="26">
        <f t="shared" si="5337"/>
        <v>220379.9</v>
      </c>
      <c r="BU1312" s="26">
        <f t="shared" si="5338"/>
        <v>220379.9</v>
      </c>
      <c r="BV1312" s="26">
        <f>BV1313</f>
        <v>0</v>
      </c>
      <c r="BW1312" s="26">
        <f>BW1313</f>
        <v>0</v>
      </c>
      <c r="BX1312" s="26">
        <f t="shared" si="5339"/>
        <v>212663.13500000001</v>
      </c>
      <c r="BY1312" s="26">
        <f t="shared" si="5340"/>
        <v>220379.9</v>
      </c>
      <c r="BZ1312" s="26">
        <f t="shared" si="5341"/>
        <v>220379.9</v>
      </c>
      <c r="CA1312" s="26">
        <f>CA1313</f>
        <v>0</v>
      </c>
      <c r="CB1312" s="26">
        <f>CB1313</f>
        <v>0</v>
      </c>
      <c r="CC1312" s="26">
        <f>CC1313</f>
        <v>0</v>
      </c>
      <c r="CD1312" s="26">
        <f t="shared" si="5297"/>
        <v>212663.13500000001</v>
      </c>
      <c r="CE1312" s="26">
        <f t="shared" si="5298"/>
        <v>220379.9</v>
      </c>
      <c r="CF1312" s="26">
        <f t="shared" si="5299"/>
        <v>220379.9</v>
      </c>
      <c r="CG1312" s="26">
        <f>CG1313</f>
        <v>0</v>
      </c>
      <c r="CH1312" s="26">
        <f>CH1313</f>
        <v>0</v>
      </c>
      <c r="CI1312" s="26">
        <f>CI1313</f>
        <v>0</v>
      </c>
      <c r="CJ1312" s="26">
        <f t="shared" si="5300"/>
        <v>212663.13500000001</v>
      </c>
      <c r="CK1312" s="26">
        <f t="shared" si="5301"/>
        <v>220379.9</v>
      </c>
      <c r="CL1312" s="26">
        <f t="shared" si="5302"/>
        <v>220379.9</v>
      </c>
      <c r="CM1312" s="26">
        <f>CM1313</f>
        <v>0</v>
      </c>
      <c r="CN1312" s="26">
        <f>CN1313</f>
        <v>0</v>
      </c>
      <c r="CO1312" s="26">
        <f>CO1313</f>
        <v>0</v>
      </c>
      <c r="CP1312" s="26">
        <f t="shared" si="5303"/>
        <v>212663.13500000001</v>
      </c>
      <c r="CQ1312" s="26">
        <f t="shared" si="5304"/>
        <v>220379.9</v>
      </c>
      <c r="CR1312" s="26">
        <f t="shared" si="5305"/>
        <v>220379.9</v>
      </c>
      <c r="CS1312" s="26">
        <f>CS1313</f>
        <v>0</v>
      </c>
      <c r="CT1312" s="19"/>
      <c r="CU1312" s="35"/>
      <c r="CY1312" s="1" t="s">
        <v>27</v>
      </c>
    </row>
    <row r="1313" spans="1:105" ht="31.2" hidden="1" x14ac:dyDescent="0.3">
      <c r="A1313" s="36" t="s">
        <v>727</v>
      </c>
      <c r="B1313" s="17">
        <v>110</v>
      </c>
      <c r="C1313" s="16"/>
      <c r="D1313" s="16"/>
      <c r="E1313" s="34" t="s">
        <v>130</v>
      </c>
      <c r="F1313" s="26">
        <f t="shared" ref="F1313:K1313" si="5433">F1314+F1315</f>
        <v>208714.5</v>
      </c>
      <c r="G1313" s="26">
        <f t="shared" si="5433"/>
        <v>216287.9</v>
      </c>
      <c r="H1313" s="26">
        <f t="shared" si="5433"/>
        <v>216287.9</v>
      </c>
      <c r="I1313" s="26">
        <f t="shared" si="5433"/>
        <v>3948.6350000000002</v>
      </c>
      <c r="J1313" s="26">
        <f t="shared" si="5433"/>
        <v>4092</v>
      </c>
      <c r="K1313" s="26">
        <f t="shared" si="5433"/>
        <v>4092</v>
      </c>
      <c r="L1313" s="26">
        <f t="shared" si="5306"/>
        <v>212663.13500000001</v>
      </c>
      <c r="M1313" s="26">
        <f t="shared" si="5307"/>
        <v>220379.9</v>
      </c>
      <c r="N1313" s="26">
        <f t="shared" si="5308"/>
        <v>220379.9</v>
      </c>
      <c r="O1313" s="26">
        <f>O1314+O1315</f>
        <v>0</v>
      </c>
      <c r="P1313" s="26">
        <f>P1314+P1315</f>
        <v>0</v>
      </c>
      <c r="Q1313" s="26">
        <f>Q1314+Q1315</f>
        <v>0</v>
      </c>
      <c r="R1313" s="26">
        <f t="shared" si="5309"/>
        <v>212663.13500000001</v>
      </c>
      <c r="S1313" s="26">
        <f t="shared" si="5310"/>
        <v>220379.9</v>
      </c>
      <c r="T1313" s="26">
        <f t="shared" si="5311"/>
        <v>220379.9</v>
      </c>
      <c r="U1313" s="26">
        <f>U1314+U1315</f>
        <v>0</v>
      </c>
      <c r="V1313" s="26">
        <f>V1314+V1315</f>
        <v>0</v>
      </c>
      <c r="W1313" s="26">
        <f>W1314+W1315</f>
        <v>0</v>
      </c>
      <c r="X1313" s="26">
        <f t="shared" si="5312"/>
        <v>212663.13500000001</v>
      </c>
      <c r="Y1313" s="26">
        <f t="shared" si="5313"/>
        <v>220379.9</v>
      </c>
      <c r="Z1313" s="26">
        <f t="shared" si="5314"/>
        <v>220379.9</v>
      </c>
      <c r="AA1313" s="26">
        <f>AA1314+AA1315</f>
        <v>0</v>
      </c>
      <c r="AB1313" s="26">
        <f>AB1314+AB1315</f>
        <v>0</v>
      </c>
      <c r="AC1313" s="26">
        <f>AC1314+AC1315</f>
        <v>0</v>
      </c>
      <c r="AD1313" s="26">
        <f t="shared" si="5315"/>
        <v>212663.13500000001</v>
      </c>
      <c r="AE1313" s="26">
        <f t="shared" si="5316"/>
        <v>220379.9</v>
      </c>
      <c r="AF1313" s="26">
        <f t="shared" si="5317"/>
        <v>220379.9</v>
      </c>
      <c r="AG1313" s="26">
        <f>AG1314+AG1315</f>
        <v>0</v>
      </c>
      <c r="AH1313" s="26">
        <f>AH1314+AH1315</f>
        <v>0</v>
      </c>
      <c r="AI1313" s="26">
        <f>AI1314+AI1315</f>
        <v>0</v>
      </c>
      <c r="AJ1313" s="26">
        <f t="shared" si="5318"/>
        <v>212663.13500000001</v>
      </c>
      <c r="AK1313" s="26">
        <f t="shared" si="5319"/>
        <v>220379.9</v>
      </c>
      <c r="AL1313" s="26">
        <f t="shared" si="5320"/>
        <v>220379.9</v>
      </c>
      <c r="AM1313" s="26">
        <f>AM1314+AM1315</f>
        <v>0</v>
      </c>
      <c r="AN1313" s="26">
        <f>AN1314+AN1315</f>
        <v>0</v>
      </c>
      <c r="AO1313" s="26">
        <f>AO1314+AO1315</f>
        <v>0</v>
      </c>
      <c r="AP1313" s="26">
        <f t="shared" si="5321"/>
        <v>212663.13500000001</v>
      </c>
      <c r="AQ1313" s="26">
        <f t="shared" si="5322"/>
        <v>220379.9</v>
      </c>
      <c r="AR1313" s="26">
        <f t="shared" si="5323"/>
        <v>220379.9</v>
      </c>
      <c r="AS1313" s="26">
        <f>AS1314+AS1315</f>
        <v>0</v>
      </c>
      <c r="AT1313" s="26">
        <f>AT1314+AT1315</f>
        <v>0</v>
      </c>
      <c r="AU1313" s="26">
        <f>AU1314+AU1315</f>
        <v>0</v>
      </c>
      <c r="AV1313" s="26">
        <f t="shared" si="5324"/>
        <v>212663.13500000001</v>
      </c>
      <c r="AW1313" s="26">
        <f t="shared" si="5325"/>
        <v>220379.9</v>
      </c>
      <c r="AX1313" s="26">
        <f t="shared" si="5326"/>
        <v>220379.9</v>
      </c>
      <c r="AY1313" s="26">
        <f>AY1314+AY1315</f>
        <v>0</v>
      </c>
      <c r="AZ1313" s="26">
        <f>AZ1314+AZ1315</f>
        <v>0</v>
      </c>
      <c r="BA1313" s="26">
        <f>BA1314+BA1315</f>
        <v>0</v>
      </c>
      <c r="BB1313" s="26">
        <f t="shared" si="5327"/>
        <v>212663.13500000001</v>
      </c>
      <c r="BC1313" s="26">
        <f t="shared" si="5328"/>
        <v>220379.9</v>
      </c>
      <c r="BD1313" s="26">
        <f t="shared" si="5329"/>
        <v>220379.9</v>
      </c>
      <c r="BE1313" s="26">
        <f>BE1314+BE1315</f>
        <v>0</v>
      </c>
      <c r="BF1313" s="26">
        <f>BF1314+BF1315</f>
        <v>0</v>
      </c>
      <c r="BG1313" s="26">
        <f>BG1314+BG1315</f>
        <v>0</v>
      </c>
      <c r="BH1313" s="26">
        <f t="shared" si="5330"/>
        <v>212663.13500000001</v>
      </c>
      <c r="BI1313" s="26">
        <f t="shared" si="5331"/>
        <v>220379.9</v>
      </c>
      <c r="BJ1313" s="26">
        <f t="shared" si="5332"/>
        <v>220379.9</v>
      </c>
      <c r="BK1313" s="26">
        <f>BK1314+BK1315</f>
        <v>0</v>
      </c>
      <c r="BL1313" s="26">
        <f>BL1314+BL1315</f>
        <v>0</v>
      </c>
      <c r="BM1313" s="26">
        <f>BM1314+BM1315</f>
        <v>0</v>
      </c>
      <c r="BN1313" s="26">
        <f t="shared" si="5333"/>
        <v>212663.13500000001</v>
      </c>
      <c r="BO1313" s="26">
        <f t="shared" si="5334"/>
        <v>220379.9</v>
      </c>
      <c r="BP1313" s="26">
        <f t="shared" si="5335"/>
        <v>220379.9</v>
      </c>
      <c r="BQ1313" s="26">
        <f>BQ1314+BQ1315</f>
        <v>0</v>
      </c>
      <c r="BR1313" s="26">
        <f>BR1314+BR1315</f>
        <v>0</v>
      </c>
      <c r="BS1313" s="26">
        <f t="shared" si="5336"/>
        <v>212663.13500000001</v>
      </c>
      <c r="BT1313" s="26">
        <f t="shared" si="5337"/>
        <v>220379.9</v>
      </c>
      <c r="BU1313" s="26">
        <f t="shared" si="5338"/>
        <v>220379.9</v>
      </c>
      <c r="BV1313" s="26">
        <f>BV1314+BV1315</f>
        <v>0</v>
      </c>
      <c r="BW1313" s="26">
        <f>BW1314+BW1315</f>
        <v>0</v>
      </c>
      <c r="BX1313" s="26">
        <f t="shared" si="5339"/>
        <v>212663.13500000001</v>
      </c>
      <c r="BY1313" s="26">
        <f t="shared" si="5340"/>
        <v>220379.9</v>
      </c>
      <c r="BZ1313" s="26">
        <f t="shared" si="5341"/>
        <v>220379.9</v>
      </c>
      <c r="CA1313" s="26">
        <f>CA1314+CA1315</f>
        <v>0</v>
      </c>
      <c r="CB1313" s="26">
        <f>CB1314+CB1315</f>
        <v>0</v>
      </c>
      <c r="CC1313" s="26">
        <f>CC1314+CC1315</f>
        <v>0</v>
      </c>
      <c r="CD1313" s="26">
        <f t="shared" si="5297"/>
        <v>212663.13500000001</v>
      </c>
      <c r="CE1313" s="26">
        <f t="shared" si="5298"/>
        <v>220379.9</v>
      </c>
      <c r="CF1313" s="26">
        <f t="shared" si="5299"/>
        <v>220379.9</v>
      </c>
      <c r="CG1313" s="26">
        <f>CG1314+CG1315</f>
        <v>0</v>
      </c>
      <c r="CH1313" s="26">
        <f>CH1314+CH1315</f>
        <v>0</v>
      </c>
      <c r="CI1313" s="26">
        <f>CI1314+CI1315</f>
        <v>0</v>
      </c>
      <c r="CJ1313" s="26">
        <f t="shared" si="5300"/>
        <v>212663.13500000001</v>
      </c>
      <c r="CK1313" s="26">
        <f t="shared" si="5301"/>
        <v>220379.9</v>
      </c>
      <c r="CL1313" s="26">
        <f t="shared" si="5302"/>
        <v>220379.9</v>
      </c>
      <c r="CM1313" s="26">
        <f>CM1314+CM1315</f>
        <v>0</v>
      </c>
      <c r="CN1313" s="26">
        <f>CN1314+CN1315</f>
        <v>0</v>
      </c>
      <c r="CO1313" s="26">
        <f>CO1314+CO1315</f>
        <v>0</v>
      </c>
      <c r="CP1313" s="26">
        <f t="shared" si="5303"/>
        <v>212663.13500000001</v>
      </c>
      <c r="CQ1313" s="26">
        <f t="shared" si="5304"/>
        <v>220379.9</v>
      </c>
      <c r="CR1313" s="26">
        <f t="shared" si="5305"/>
        <v>220379.9</v>
      </c>
      <c r="CS1313" s="26">
        <f>CS1314+CS1315</f>
        <v>0</v>
      </c>
      <c r="CT1313" s="19"/>
      <c r="CU1313" s="35"/>
      <c r="CZ1313" s="1" t="s">
        <v>28</v>
      </c>
    </row>
    <row r="1314" spans="1:105" hidden="1" x14ac:dyDescent="0.3">
      <c r="A1314" s="36" t="s">
        <v>727</v>
      </c>
      <c r="B1314" s="17">
        <v>110</v>
      </c>
      <c r="C1314" s="16" t="s">
        <v>393</v>
      </c>
      <c r="D1314" s="16" t="s">
        <v>103</v>
      </c>
      <c r="E1314" s="34" t="s">
        <v>681</v>
      </c>
      <c r="F1314" s="26">
        <f>38188.5+7923.9+3241.6</f>
        <v>49354</v>
      </c>
      <c r="G1314" s="26">
        <f>39570.5+8211.6+3360</f>
        <v>51142.1</v>
      </c>
      <c r="H1314" s="26">
        <f>39570.5+8211.6+3360</f>
        <v>51142.1</v>
      </c>
      <c r="I1314" s="26">
        <v>3948.6350000000002</v>
      </c>
      <c r="J1314" s="26">
        <v>4092</v>
      </c>
      <c r="K1314" s="26">
        <v>4092</v>
      </c>
      <c r="L1314" s="26">
        <f t="shared" si="5306"/>
        <v>53302.635000000002</v>
      </c>
      <c r="M1314" s="26">
        <f t="shared" si="5307"/>
        <v>55234.1</v>
      </c>
      <c r="N1314" s="26">
        <f t="shared" si="5308"/>
        <v>55234.1</v>
      </c>
      <c r="O1314" s="26"/>
      <c r="P1314" s="26"/>
      <c r="Q1314" s="26"/>
      <c r="R1314" s="26">
        <f t="shared" si="5309"/>
        <v>53302.635000000002</v>
      </c>
      <c r="S1314" s="26">
        <f t="shared" si="5310"/>
        <v>55234.1</v>
      </c>
      <c r="T1314" s="26">
        <f t="shared" si="5311"/>
        <v>55234.1</v>
      </c>
      <c r="U1314" s="26"/>
      <c r="V1314" s="26"/>
      <c r="W1314" s="26"/>
      <c r="X1314" s="26">
        <f t="shared" si="5312"/>
        <v>53302.635000000002</v>
      </c>
      <c r="Y1314" s="26">
        <f t="shared" si="5313"/>
        <v>55234.1</v>
      </c>
      <c r="Z1314" s="26">
        <f t="shared" si="5314"/>
        <v>55234.1</v>
      </c>
      <c r="AA1314" s="26"/>
      <c r="AB1314" s="26"/>
      <c r="AC1314" s="26"/>
      <c r="AD1314" s="26">
        <f t="shared" si="5315"/>
        <v>53302.635000000002</v>
      </c>
      <c r="AE1314" s="26">
        <f t="shared" si="5316"/>
        <v>55234.1</v>
      </c>
      <c r="AF1314" s="26">
        <f t="shared" si="5317"/>
        <v>55234.1</v>
      </c>
      <c r="AG1314" s="26"/>
      <c r="AH1314" s="26"/>
      <c r="AI1314" s="26"/>
      <c r="AJ1314" s="26">
        <f t="shared" si="5318"/>
        <v>53302.635000000002</v>
      </c>
      <c r="AK1314" s="26">
        <f t="shared" si="5319"/>
        <v>55234.1</v>
      </c>
      <c r="AL1314" s="26">
        <f t="shared" si="5320"/>
        <v>55234.1</v>
      </c>
      <c r="AM1314" s="26"/>
      <c r="AN1314" s="26"/>
      <c r="AO1314" s="26"/>
      <c r="AP1314" s="26">
        <f t="shared" si="5321"/>
        <v>53302.635000000002</v>
      </c>
      <c r="AQ1314" s="26">
        <f t="shared" si="5322"/>
        <v>55234.1</v>
      </c>
      <c r="AR1314" s="26">
        <f t="shared" si="5323"/>
        <v>55234.1</v>
      </c>
      <c r="AS1314" s="26"/>
      <c r="AT1314" s="26"/>
      <c r="AU1314" s="26"/>
      <c r="AV1314" s="26">
        <f t="shared" si="5324"/>
        <v>53302.635000000002</v>
      </c>
      <c r="AW1314" s="26">
        <f t="shared" si="5325"/>
        <v>55234.1</v>
      </c>
      <c r="AX1314" s="26">
        <f t="shared" si="5326"/>
        <v>55234.1</v>
      </c>
      <c r="AY1314" s="26"/>
      <c r="AZ1314" s="26"/>
      <c r="BA1314" s="26"/>
      <c r="BB1314" s="26">
        <f t="shared" si="5327"/>
        <v>53302.635000000002</v>
      </c>
      <c r="BC1314" s="26">
        <f t="shared" si="5328"/>
        <v>55234.1</v>
      </c>
      <c r="BD1314" s="26">
        <f t="shared" si="5329"/>
        <v>55234.1</v>
      </c>
      <c r="BE1314" s="26"/>
      <c r="BF1314" s="26"/>
      <c r="BG1314" s="26"/>
      <c r="BH1314" s="26">
        <f t="shared" si="5330"/>
        <v>53302.635000000002</v>
      </c>
      <c r="BI1314" s="26">
        <f t="shared" si="5331"/>
        <v>55234.1</v>
      </c>
      <c r="BJ1314" s="26">
        <f t="shared" si="5332"/>
        <v>55234.1</v>
      </c>
      <c r="BK1314" s="26"/>
      <c r="BL1314" s="26"/>
      <c r="BM1314" s="26"/>
      <c r="BN1314" s="26">
        <f t="shared" si="5333"/>
        <v>53302.635000000002</v>
      </c>
      <c r="BO1314" s="26">
        <f t="shared" si="5334"/>
        <v>55234.1</v>
      </c>
      <c r="BP1314" s="26">
        <f t="shared" si="5335"/>
        <v>55234.1</v>
      </c>
      <c r="BQ1314" s="26"/>
      <c r="BR1314" s="26"/>
      <c r="BS1314" s="26">
        <f t="shared" si="5336"/>
        <v>53302.635000000002</v>
      </c>
      <c r="BT1314" s="26">
        <f t="shared" si="5337"/>
        <v>55234.1</v>
      </c>
      <c r="BU1314" s="26">
        <f t="shared" si="5338"/>
        <v>55234.1</v>
      </c>
      <c r="BV1314" s="26"/>
      <c r="BW1314" s="26"/>
      <c r="BX1314" s="26">
        <f t="shared" si="5339"/>
        <v>53302.635000000002</v>
      </c>
      <c r="BY1314" s="26">
        <f t="shared" si="5340"/>
        <v>55234.1</v>
      </c>
      <c r="BZ1314" s="26">
        <f t="shared" si="5341"/>
        <v>55234.1</v>
      </c>
      <c r="CA1314" s="26"/>
      <c r="CB1314" s="26"/>
      <c r="CC1314" s="26"/>
      <c r="CD1314" s="26">
        <f t="shared" si="5297"/>
        <v>53302.635000000002</v>
      </c>
      <c r="CE1314" s="26">
        <f t="shared" si="5298"/>
        <v>55234.1</v>
      </c>
      <c r="CF1314" s="26">
        <f t="shared" si="5299"/>
        <v>55234.1</v>
      </c>
      <c r="CG1314" s="26"/>
      <c r="CH1314" s="26"/>
      <c r="CI1314" s="26"/>
      <c r="CJ1314" s="26">
        <f t="shared" si="5300"/>
        <v>53302.635000000002</v>
      </c>
      <c r="CK1314" s="26">
        <f t="shared" si="5301"/>
        <v>55234.1</v>
      </c>
      <c r="CL1314" s="26">
        <f t="shared" si="5302"/>
        <v>55234.1</v>
      </c>
      <c r="CM1314" s="26"/>
      <c r="CN1314" s="26"/>
      <c r="CO1314" s="26"/>
      <c r="CP1314" s="26">
        <f t="shared" si="5303"/>
        <v>53302.635000000002</v>
      </c>
      <c r="CQ1314" s="26">
        <f t="shared" si="5304"/>
        <v>55234.1</v>
      </c>
      <c r="CR1314" s="26">
        <f t="shared" si="5305"/>
        <v>55234.1</v>
      </c>
      <c r="CS1314" s="26"/>
      <c r="CT1314" s="19"/>
      <c r="CU1314" s="35">
        <v>103</v>
      </c>
    </row>
    <row r="1315" spans="1:105" ht="31.2" hidden="1" x14ac:dyDescent="0.3">
      <c r="A1315" s="36" t="s">
        <v>727</v>
      </c>
      <c r="B1315" s="17">
        <v>110</v>
      </c>
      <c r="C1315" s="16" t="s">
        <v>64</v>
      </c>
      <c r="D1315" s="16" t="s">
        <v>64</v>
      </c>
      <c r="E1315" s="34" t="s">
        <v>728</v>
      </c>
      <c r="F1315" s="26">
        <v>159360.5</v>
      </c>
      <c r="G1315" s="26">
        <v>165145.79999999999</v>
      </c>
      <c r="H1315" s="26">
        <v>165145.79999999999</v>
      </c>
      <c r="I1315" s="26"/>
      <c r="J1315" s="26"/>
      <c r="K1315" s="26"/>
      <c r="L1315" s="26">
        <f t="shared" si="5306"/>
        <v>159360.5</v>
      </c>
      <c r="M1315" s="26">
        <f t="shared" si="5307"/>
        <v>165145.79999999999</v>
      </c>
      <c r="N1315" s="26">
        <f t="shared" si="5308"/>
        <v>165145.79999999999</v>
      </c>
      <c r="O1315" s="26"/>
      <c r="P1315" s="26"/>
      <c r="Q1315" s="26"/>
      <c r="R1315" s="26">
        <f t="shared" si="5309"/>
        <v>159360.5</v>
      </c>
      <c r="S1315" s="26">
        <f t="shared" si="5310"/>
        <v>165145.79999999999</v>
      </c>
      <c r="T1315" s="26">
        <f t="shared" si="5311"/>
        <v>165145.79999999999</v>
      </c>
      <c r="U1315" s="26"/>
      <c r="V1315" s="26"/>
      <c r="W1315" s="26"/>
      <c r="X1315" s="26">
        <f t="shared" si="5312"/>
        <v>159360.5</v>
      </c>
      <c r="Y1315" s="26">
        <f t="shared" si="5313"/>
        <v>165145.79999999999</v>
      </c>
      <c r="Z1315" s="26">
        <f t="shared" si="5314"/>
        <v>165145.79999999999</v>
      </c>
      <c r="AA1315" s="26"/>
      <c r="AB1315" s="26"/>
      <c r="AC1315" s="26"/>
      <c r="AD1315" s="26">
        <f t="shared" si="5315"/>
        <v>159360.5</v>
      </c>
      <c r="AE1315" s="26">
        <f t="shared" si="5316"/>
        <v>165145.79999999999</v>
      </c>
      <c r="AF1315" s="26">
        <f t="shared" si="5317"/>
        <v>165145.79999999999</v>
      </c>
      <c r="AG1315" s="26"/>
      <c r="AH1315" s="26"/>
      <c r="AI1315" s="26"/>
      <c r="AJ1315" s="26">
        <f t="shared" si="5318"/>
        <v>159360.5</v>
      </c>
      <c r="AK1315" s="26">
        <f t="shared" si="5319"/>
        <v>165145.79999999999</v>
      </c>
      <c r="AL1315" s="26">
        <f t="shared" si="5320"/>
        <v>165145.79999999999</v>
      </c>
      <c r="AM1315" s="26"/>
      <c r="AN1315" s="26"/>
      <c r="AO1315" s="26"/>
      <c r="AP1315" s="26">
        <f t="shared" si="5321"/>
        <v>159360.5</v>
      </c>
      <c r="AQ1315" s="26">
        <f t="shared" si="5322"/>
        <v>165145.79999999999</v>
      </c>
      <c r="AR1315" s="26">
        <f t="shared" si="5323"/>
        <v>165145.79999999999</v>
      </c>
      <c r="AS1315" s="26"/>
      <c r="AT1315" s="26"/>
      <c r="AU1315" s="26"/>
      <c r="AV1315" s="26">
        <f t="shared" si="5324"/>
        <v>159360.5</v>
      </c>
      <c r="AW1315" s="26">
        <f t="shared" si="5325"/>
        <v>165145.79999999999</v>
      </c>
      <c r="AX1315" s="26">
        <f t="shared" si="5326"/>
        <v>165145.79999999999</v>
      </c>
      <c r="AY1315" s="26"/>
      <c r="AZ1315" s="26"/>
      <c r="BA1315" s="26"/>
      <c r="BB1315" s="26">
        <f t="shared" si="5327"/>
        <v>159360.5</v>
      </c>
      <c r="BC1315" s="26">
        <f t="shared" si="5328"/>
        <v>165145.79999999999</v>
      </c>
      <c r="BD1315" s="26">
        <f t="shared" si="5329"/>
        <v>165145.79999999999</v>
      </c>
      <c r="BE1315" s="26"/>
      <c r="BF1315" s="26"/>
      <c r="BG1315" s="26"/>
      <c r="BH1315" s="26">
        <f t="shared" si="5330"/>
        <v>159360.5</v>
      </c>
      <c r="BI1315" s="26">
        <f t="shared" si="5331"/>
        <v>165145.79999999999</v>
      </c>
      <c r="BJ1315" s="26">
        <f t="shared" si="5332"/>
        <v>165145.79999999999</v>
      </c>
      <c r="BK1315" s="26"/>
      <c r="BL1315" s="26"/>
      <c r="BM1315" s="26"/>
      <c r="BN1315" s="26">
        <f t="shared" si="5333"/>
        <v>159360.5</v>
      </c>
      <c r="BO1315" s="26">
        <f t="shared" si="5334"/>
        <v>165145.79999999999</v>
      </c>
      <c r="BP1315" s="26">
        <f t="shared" si="5335"/>
        <v>165145.79999999999</v>
      </c>
      <c r="BQ1315" s="26"/>
      <c r="BR1315" s="26"/>
      <c r="BS1315" s="26">
        <f t="shared" si="5336"/>
        <v>159360.5</v>
      </c>
      <c r="BT1315" s="26">
        <f t="shared" si="5337"/>
        <v>165145.79999999999</v>
      </c>
      <c r="BU1315" s="26">
        <f t="shared" si="5338"/>
        <v>165145.79999999999</v>
      </c>
      <c r="BV1315" s="26"/>
      <c r="BW1315" s="26"/>
      <c r="BX1315" s="26">
        <f t="shared" si="5339"/>
        <v>159360.5</v>
      </c>
      <c r="BY1315" s="26">
        <f t="shared" si="5340"/>
        <v>165145.79999999999</v>
      </c>
      <c r="BZ1315" s="26">
        <f t="shared" si="5341"/>
        <v>165145.79999999999</v>
      </c>
      <c r="CA1315" s="26"/>
      <c r="CB1315" s="26"/>
      <c r="CC1315" s="26"/>
      <c r="CD1315" s="26">
        <f t="shared" si="5297"/>
        <v>159360.5</v>
      </c>
      <c r="CE1315" s="26">
        <f t="shared" si="5298"/>
        <v>165145.79999999999</v>
      </c>
      <c r="CF1315" s="26">
        <f t="shared" si="5299"/>
        <v>165145.79999999999</v>
      </c>
      <c r="CG1315" s="26"/>
      <c r="CH1315" s="26"/>
      <c r="CI1315" s="26"/>
      <c r="CJ1315" s="26">
        <f t="shared" si="5300"/>
        <v>159360.5</v>
      </c>
      <c r="CK1315" s="26">
        <f t="shared" si="5301"/>
        <v>165145.79999999999</v>
      </c>
      <c r="CL1315" s="26">
        <f t="shared" si="5302"/>
        <v>165145.79999999999</v>
      </c>
      <c r="CM1315" s="26"/>
      <c r="CN1315" s="26"/>
      <c r="CO1315" s="26"/>
      <c r="CP1315" s="26">
        <f t="shared" si="5303"/>
        <v>159360.5</v>
      </c>
      <c r="CQ1315" s="26">
        <f t="shared" si="5304"/>
        <v>165145.79999999999</v>
      </c>
      <c r="CR1315" s="26">
        <f t="shared" si="5305"/>
        <v>165145.79999999999</v>
      </c>
      <c r="CS1315" s="26"/>
      <c r="CT1315" s="19"/>
      <c r="CU1315" s="35"/>
    </row>
    <row r="1316" spans="1:105" ht="31.2" hidden="1" x14ac:dyDescent="0.3">
      <c r="A1316" s="36" t="s">
        <v>727</v>
      </c>
      <c r="B1316" s="36" t="s">
        <v>641</v>
      </c>
      <c r="C1316" s="16"/>
      <c r="D1316" s="16"/>
      <c r="E1316" s="34" t="s">
        <v>38</v>
      </c>
      <c r="F1316" s="26">
        <f t="shared" ref="F1316:K1316" si="5434">F1317</f>
        <v>32648.2</v>
      </c>
      <c r="G1316" s="26">
        <f t="shared" si="5434"/>
        <v>34038.400000000001</v>
      </c>
      <c r="H1316" s="26">
        <f t="shared" si="5434"/>
        <v>34038.400000000001</v>
      </c>
      <c r="I1316" s="26">
        <f t="shared" si="5434"/>
        <v>118.694</v>
      </c>
      <c r="J1316" s="26">
        <f t="shared" si="5434"/>
        <v>0</v>
      </c>
      <c r="K1316" s="26">
        <f t="shared" si="5434"/>
        <v>0</v>
      </c>
      <c r="L1316" s="26">
        <f t="shared" si="5306"/>
        <v>32766.894</v>
      </c>
      <c r="M1316" s="26">
        <f t="shared" si="5307"/>
        <v>34038.400000000001</v>
      </c>
      <c r="N1316" s="26">
        <f t="shared" si="5308"/>
        <v>34038.400000000001</v>
      </c>
      <c r="O1316" s="26">
        <f>O1317</f>
        <v>0</v>
      </c>
      <c r="P1316" s="26">
        <f>P1317</f>
        <v>0</v>
      </c>
      <c r="Q1316" s="26">
        <f>Q1317</f>
        <v>0</v>
      </c>
      <c r="R1316" s="26">
        <f t="shared" si="5309"/>
        <v>32766.894</v>
      </c>
      <c r="S1316" s="26">
        <f t="shared" si="5310"/>
        <v>34038.400000000001</v>
      </c>
      <c r="T1316" s="26">
        <f t="shared" si="5311"/>
        <v>34038.400000000001</v>
      </c>
      <c r="U1316" s="26">
        <f>U1317</f>
        <v>0</v>
      </c>
      <c r="V1316" s="26">
        <f>V1317</f>
        <v>0</v>
      </c>
      <c r="W1316" s="26">
        <f>W1317</f>
        <v>0</v>
      </c>
      <c r="X1316" s="26">
        <f t="shared" si="5312"/>
        <v>32766.894</v>
      </c>
      <c r="Y1316" s="26">
        <f t="shared" si="5313"/>
        <v>34038.400000000001</v>
      </c>
      <c r="Z1316" s="26">
        <f t="shared" si="5314"/>
        <v>34038.400000000001</v>
      </c>
      <c r="AA1316" s="26">
        <f>AA1317</f>
        <v>0</v>
      </c>
      <c r="AB1316" s="26">
        <f>AB1317</f>
        <v>0</v>
      </c>
      <c r="AC1316" s="26">
        <f>AC1317</f>
        <v>0</v>
      </c>
      <c r="AD1316" s="26">
        <f t="shared" si="5315"/>
        <v>32766.894</v>
      </c>
      <c r="AE1316" s="26">
        <f t="shared" si="5316"/>
        <v>34038.400000000001</v>
      </c>
      <c r="AF1316" s="26">
        <f t="shared" si="5317"/>
        <v>34038.400000000001</v>
      </c>
      <c r="AG1316" s="26">
        <f>AG1317</f>
        <v>0</v>
      </c>
      <c r="AH1316" s="26">
        <f>AH1317</f>
        <v>0</v>
      </c>
      <c r="AI1316" s="26">
        <f>AI1317</f>
        <v>0</v>
      </c>
      <c r="AJ1316" s="26">
        <f t="shared" si="5318"/>
        <v>32766.894</v>
      </c>
      <c r="AK1316" s="26">
        <f t="shared" si="5319"/>
        <v>34038.400000000001</v>
      </c>
      <c r="AL1316" s="26">
        <f t="shared" si="5320"/>
        <v>34038.400000000001</v>
      </c>
      <c r="AM1316" s="26">
        <f>AM1317</f>
        <v>0</v>
      </c>
      <c r="AN1316" s="26">
        <f>AN1317</f>
        <v>0</v>
      </c>
      <c r="AO1316" s="26">
        <f>AO1317</f>
        <v>0</v>
      </c>
      <c r="AP1316" s="26">
        <f t="shared" si="5321"/>
        <v>32766.894</v>
      </c>
      <c r="AQ1316" s="26">
        <f t="shared" si="5322"/>
        <v>34038.400000000001</v>
      </c>
      <c r="AR1316" s="26">
        <f t="shared" si="5323"/>
        <v>34038.400000000001</v>
      </c>
      <c r="AS1316" s="26">
        <f>AS1317</f>
        <v>0</v>
      </c>
      <c r="AT1316" s="26">
        <f>AT1317</f>
        <v>0</v>
      </c>
      <c r="AU1316" s="26">
        <f>AU1317</f>
        <v>0</v>
      </c>
      <c r="AV1316" s="26">
        <f t="shared" si="5324"/>
        <v>32766.894</v>
      </c>
      <c r="AW1316" s="26">
        <f t="shared" si="5325"/>
        <v>34038.400000000001</v>
      </c>
      <c r="AX1316" s="26">
        <f t="shared" si="5326"/>
        <v>34038.400000000001</v>
      </c>
      <c r="AY1316" s="26">
        <f>AY1317</f>
        <v>0</v>
      </c>
      <c r="AZ1316" s="26">
        <f>AZ1317</f>
        <v>0</v>
      </c>
      <c r="BA1316" s="26">
        <f>BA1317</f>
        <v>0</v>
      </c>
      <c r="BB1316" s="26">
        <f t="shared" si="5327"/>
        <v>32766.894</v>
      </c>
      <c r="BC1316" s="26">
        <f t="shared" si="5328"/>
        <v>34038.400000000001</v>
      </c>
      <c r="BD1316" s="26">
        <f t="shared" si="5329"/>
        <v>34038.400000000001</v>
      </c>
      <c r="BE1316" s="26">
        <f>BE1317</f>
        <v>0</v>
      </c>
      <c r="BF1316" s="26">
        <f>BF1317</f>
        <v>0</v>
      </c>
      <c r="BG1316" s="26">
        <f>BG1317</f>
        <v>0</v>
      </c>
      <c r="BH1316" s="26">
        <f t="shared" si="5330"/>
        <v>32766.894</v>
      </c>
      <c r="BI1316" s="26">
        <f t="shared" si="5331"/>
        <v>34038.400000000001</v>
      </c>
      <c r="BJ1316" s="26">
        <f t="shared" si="5332"/>
        <v>34038.400000000001</v>
      </c>
      <c r="BK1316" s="26">
        <f>BK1317</f>
        <v>2046.9480000000001</v>
      </c>
      <c r="BL1316" s="26">
        <f>BL1317</f>
        <v>0</v>
      </c>
      <c r="BM1316" s="26">
        <f>BM1317</f>
        <v>0</v>
      </c>
      <c r="BN1316" s="26">
        <f t="shared" si="5333"/>
        <v>34813.841999999997</v>
      </c>
      <c r="BO1316" s="26">
        <f t="shared" si="5334"/>
        <v>34038.400000000001</v>
      </c>
      <c r="BP1316" s="26">
        <f t="shared" si="5335"/>
        <v>34038.400000000001</v>
      </c>
      <c r="BQ1316" s="26">
        <f>BQ1317</f>
        <v>0</v>
      </c>
      <c r="BR1316" s="26">
        <f>BR1317</f>
        <v>0</v>
      </c>
      <c r="BS1316" s="26">
        <f t="shared" si="5336"/>
        <v>34813.841999999997</v>
      </c>
      <c r="BT1316" s="26">
        <f t="shared" si="5337"/>
        <v>34038.400000000001</v>
      </c>
      <c r="BU1316" s="26">
        <f t="shared" si="5338"/>
        <v>34038.400000000001</v>
      </c>
      <c r="BV1316" s="26">
        <f>BV1317</f>
        <v>0</v>
      </c>
      <c r="BW1316" s="26">
        <f>BW1317</f>
        <v>0</v>
      </c>
      <c r="BX1316" s="26">
        <f t="shared" si="5339"/>
        <v>34813.841999999997</v>
      </c>
      <c r="BY1316" s="26">
        <f t="shared" si="5340"/>
        <v>34038.400000000001</v>
      </c>
      <c r="BZ1316" s="26">
        <f t="shared" si="5341"/>
        <v>34038.400000000001</v>
      </c>
      <c r="CA1316" s="26">
        <f>CA1317</f>
        <v>0</v>
      </c>
      <c r="CB1316" s="26">
        <f>CB1317</f>
        <v>0</v>
      </c>
      <c r="CC1316" s="26">
        <f>CC1317</f>
        <v>0</v>
      </c>
      <c r="CD1316" s="26">
        <f t="shared" si="5297"/>
        <v>34813.841999999997</v>
      </c>
      <c r="CE1316" s="26">
        <f t="shared" si="5298"/>
        <v>34038.400000000001</v>
      </c>
      <c r="CF1316" s="26">
        <f t="shared" si="5299"/>
        <v>34038.400000000001</v>
      </c>
      <c r="CG1316" s="26">
        <f>CG1317</f>
        <v>0</v>
      </c>
      <c r="CH1316" s="26">
        <f>CH1317</f>
        <v>0</v>
      </c>
      <c r="CI1316" s="26">
        <f>CI1317</f>
        <v>0</v>
      </c>
      <c r="CJ1316" s="26">
        <f t="shared" si="5300"/>
        <v>34813.841999999997</v>
      </c>
      <c r="CK1316" s="26">
        <f t="shared" si="5301"/>
        <v>34038.400000000001</v>
      </c>
      <c r="CL1316" s="26">
        <f t="shared" si="5302"/>
        <v>34038.400000000001</v>
      </c>
      <c r="CM1316" s="26">
        <f>CM1317</f>
        <v>0</v>
      </c>
      <c r="CN1316" s="26">
        <f>CN1317</f>
        <v>0</v>
      </c>
      <c r="CO1316" s="26">
        <f>CO1317</f>
        <v>0</v>
      </c>
      <c r="CP1316" s="26">
        <f t="shared" si="5303"/>
        <v>34813.841999999997</v>
      </c>
      <c r="CQ1316" s="26">
        <f t="shared" si="5304"/>
        <v>34038.400000000001</v>
      </c>
      <c r="CR1316" s="26">
        <f t="shared" si="5305"/>
        <v>34038.400000000001</v>
      </c>
      <c r="CS1316" s="26">
        <f>CS1317</f>
        <v>0</v>
      </c>
      <c r="CT1316" s="19"/>
      <c r="CU1316" s="35"/>
      <c r="CY1316" s="1" t="s">
        <v>27</v>
      </c>
    </row>
    <row r="1317" spans="1:105" ht="46.8" hidden="1" x14ac:dyDescent="0.3">
      <c r="A1317" s="36" t="s">
        <v>727</v>
      </c>
      <c r="B1317" s="17">
        <v>240</v>
      </c>
      <c r="C1317" s="16"/>
      <c r="D1317" s="16"/>
      <c r="E1317" s="34" t="s">
        <v>39</v>
      </c>
      <c r="F1317" s="26">
        <f t="shared" ref="F1317:K1317" si="5435">F1318+F1319</f>
        <v>32648.2</v>
      </c>
      <c r="G1317" s="26">
        <f t="shared" si="5435"/>
        <v>34038.400000000001</v>
      </c>
      <c r="H1317" s="26">
        <f t="shared" si="5435"/>
        <v>34038.400000000001</v>
      </c>
      <c r="I1317" s="26">
        <f t="shared" si="5435"/>
        <v>118.694</v>
      </c>
      <c r="J1317" s="26">
        <f t="shared" si="5435"/>
        <v>0</v>
      </c>
      <c r="K1317" s="26">
        <f t="shared" si="5435"/>
        <v>0</v>
      </c>
      <c r="L1317" s="26">
        <f t="shared" si="5306"/>
        <v>32766.894</v>
      </c>
      <c r="M1317" s="26">
        <f t="shared" si="5307"/>
        <v>34038.400000000001</v>
      </c>
      <c r="N1317" s="26">
        <f t="shared" si="5308"/>
        <v>34038.400000000001</v>
      </c>
      <c r="O1317" s="26">
        <f>O1318+O1319</f>
        <v>0</v>
      </c>
      <c r="P1317" s="26">
        <f>P1318+P1319</f>
        <v>0</v>
      </c>
      <c r="Q1317" s="26">
        <f>Q1318+Q1319</f>
        <v>0</v>
      </c>
      <c r="R1317" s="26">
        <f t="shared" si="5309"/>
        <v>32766.894</v>
      </c>
      <c r="S1317" s="26">
        <f t="shared" si="5310"/>
        <v>34038.400000000001</v>
      </c>
      <c r="T1317" s="26">
        <f t="shared" si="5311"/>
        <v>34038.400000000001</v>
      </c>
      <c r="U1317" s="26">
        <f>U1318+U1319</f>
        <v>0</v>
      </c>
      <c r="V1317" s="26">
        <f>V1318+V1319</f>
        <v>0</v>
      </c>
      <c r="W1317" s="26">
        <f>W1318+W1319</f>
        <v>0</v>
      </c>
      <c r="X1317" s="26">
        <f t="shared" si="5312"/>
        <v>32766.894</v>
      </c>
      <c r="Y1317" s="26">
        <f t="shared" si="5313"/>
        <v>34038.400000000001</v>
      </c>
      <c r="Z1317" s="26">
        <f t="shared" si="5314"/>
        <v>34038.400000000001</v>
      </c>
      <c r="AA1317" s="26">
        <f>AA1318+AA1319</f>
        <v>0</v>
      </c>
      <c r="AB1317" s="26">
        <f>AB1318+AB1319</f>
        <v>0</v>
      </c>
      <c r="AC1317" s="26">
        <f>AC1318+AC1319</f>
        <v>0</v>
      </c>
      <c r="AD1317" s="26">
        <f t="shared" si="5315"/>
        <v>32766.894</v>
      </c>
      <c r="AE1317" s="26">
        <f t="shared" si="5316"/>
        <v>34038.400000000001</v>
      </c>
      <c r="AF1317" s="26">
        <f t="shared" si="5317"/>
        <v>34038.400000000001</v>
      </c>
      <c r="AG1317" s="26">
        <f>AG1318+AG1319</f>
        <v>0</v>
      </c>
      <c r="AH1317" s="26">
        <f>AH1318+AH1319</f>
        <v>0</v>
      </c>
      <c r="AI1317" s="26">
        <f>AI1318+AI1319</f>
        <v>0</v>
      </c>
      <c r="AJ1317" s="26">
        <f t="shared" si="5318"/>
        <v>32766.894</v>
      </c>
      <c r="AK1317" s="26">
        <f t="shared" si="5319"/>
        <v>34038.400000000001</v>
      </c>
      <c r="AL1317" s="26">
        <f t="shared" si="5320"/>
        <v>34038.400000000001</v>
      </c>
      <c r="AM1317" s="26">
        <f>AM1318+AM1319</f>
        <v>0</v>
      </c>
      <c r="AN1317" s="26">
        <f>AN1318+AN1319</f>
        <v>0</v>
      </c>
      <c r="AO1317" s="26">
        <f>AO1318+AO1319</f>
        <v>0</v>
      </c>
      <c r="AP1317" s="26">
        <f t="shared" si="5321"/>
        <v>32766.894</v>
      </c>
      <c r="AQ1317" s="26">
        <f t="shared" si="5322"/>
        <v>34038.400000000001</v>
      </c>
      <c r="AR1317" s="26">
        <f t="shared" si="5323"/>
        <v>34038.400000000001</v>
      </c>
      <c r="AS1317" s="26">
        <f>AS1318+AS1319</f>
        <v>0</v>
      </c>
      <c r="AT1317" s="26">
        <f>AT1318+AT1319</f>
        <v>0</v>
      </c>
      <c r="AU1317" s="26">
        <f>AU1318+AU1319</f>
        <v>0</v>
      </c>
      <c r="AV1317" s="26">
        <f t="shared" si="5324"/>
        <v>32766.894</v>
      </c>
      <c r="AW1317" s="26">
        <f t="shared" si="5325"/>
        <v>34038.400000000001</v>
      </c>
      <c r="AX1317" s="26">
        <f t="shared" si="5326"/>
        <v>34038.400000000001</v>
      </c>
      <c r="AY1317" s="26">
        <f>AY1318+AY1319</f>
        <v>0</v>
      </c>
      <c r="AZ1317" s="26">
        <f>AZ1318+AZ1319</f>
        <v>0</v>
      </c>
      <c r="BA1317" s="26">
        <f>BA1318+BA1319</f>
        <v>0</v>
      </c>
      <c r="BB1317" s="26">
        <f t="shared" si="5327"/>
        <v>32766.894</v>
      </c>
      <c r="BC1317" s="26">
        <f t="shared" si="5328"/>
        <v>34038.400000000001</v>
      </c>
      <c r="BD1317" s="26">
        <f t="shared" si="5329"/>
        <v>34038.400000000001</v>
      </c>
      <c r="BE1317" s="26">
        <f>BE1318+BE1319</f>
        <v>0</v>
      </c>
      <c r="BF1317" s="26">
        <f>BF1318+BF1319</f>
        <v>0</v>
      </c>
      <c r="BG1317" s="26">
        <f>BG1318+BG1319</f>
        <v>0</v>
      </c>
      <c r="BH1317" s="26">
        <f t="shared" si="5330"/>
        <v>32766.894</v>
      </c>
      <c r="BI1317" s="26">
        <f t="shared" si="5331"/>
        <v>34038.400000000001</v>
      </c>
      <c r="BJ1317" s="26">
        <f t="shared" si="5332"/>
        <v>34038.400000000001</v>
      </c>
      <c r="BK1317" s="26">
        <f>BK1318+BK1319</f>
        <v>2046.9480000000001</v>
      </c>
      <c r="BL1317" s="26">
        <f>BL1318+BL1319</f>
        <v>0</v>
      </c>
      <c r="BM1317" s="26">
        <f>BM1318+BM1319</f>
        <v>0</v>
      </c>
      <c r="BN1317" s="26">
        <f t="shared" si="5333"/>
        <v>34813.841999999997</v>
      </c>
      <c r="BO1317" s="26">
        <f t="shared" si="5334"/>
        <v>34038.400000000001</v>
      </c>
      <c r="BP1317" s="26">
        <f t="shared" si="5335"/>
        <v>34038.400000000001</v>
      </c>
      <c r="BQ1317" s="26">
        <f>BQ1318+BQ1319</f>
        <v>0</v>
      </c>
      <c r="BR1317" s="26">
        <f>BR1318+BR1319</f>
        <v>0</v>
      </c>
      <c r="BS1317" s="26">
        <f t="shared" si="5336"/>
        <v>34813.841999999997</v>
      </c>
      <c r="BT1317" s="26">
        <f t="shared" si="5337"/>
        <v>34038.400000000001</v>
      </c>
      <c r="BU1317" s="26">
        <f t="shared" si="5338"/>
        <v>34038.400000000001</v>
      </c>
      <c r="BV1317" s="26">
        <f>BV1318+BV1319</f>
        <v>0</v>
      </c>
      <c r="BW1317" s="26">
        <f>BW1318+BW1319</f>
        <v>0</v>
      </c>
      <c r="BX1317" s="26">
        <f t="shared" si="5339"/>
        <v>34813.841999999997</v>
      </c>
      <c r="BY1317" s="26">
        <f t="shared" si="5340"/>
        <v>34038.400000000001</v>
      </c>
      <c r="BZ1317" s="26">
        <f t="shared" si="5341"/>
        <v>34038.400000000001</v>
      </c>
      <c r="CA1317" s="26">
        <f>CA1318+CA1319</f>
        <v>0</v>
      </c>
      <c r="CB1317" s="26">
        <f>CB1318+CB1319</f>
        <v>0</v>
      </c>
      <c r="CC1317" s="26">
        <f>CC1318+CC1319</f>
        <v>0</v>
      </c>
      <c r="CD1317" s="26">
        <f t="shared" si="5297"/>
        <v>34813.841999999997</v>
      </c>
      <c r="CE1317" s="26">
        <f t="shared" si="5298"/>
        <v>34038.400000000001</v>
      </c>
      <c r="CF1317" s="26">
        <f t="shared" si="5299"/>
        <v>34038.400000000001</v>
      </c>
      <c r="CG1317" s="26">
        <f>CG1318+CG1319</f>
        <v>0</v>
      </c>
      <c r="CH1317" s="26">
        <f>CH1318+CH1319</f>
        <v>0</v>
      </c>
      <c r="CI1317" s="26">
        <f>CI1318+CI1319</f>
        <v>0</v>
      </c>
      <c r="CJ1317" s="26">
        <f t="shared" si="5300"/>
        <v>34813.841999999997</v>
      </c>
      <c r="CK1317" s="26">
        <f t="shared" si="5301"/>
        <v>34038.400000000001</v>
      </c>
      <c r="CL1317" s="26">
        <f t="shared" si="5302"/>
        <v>34038.400000000001</v>
      </c>
      <c r="CM1317" s="26">
        <f>CM1318+CM1319</f>
        <v>0</v>
      </c>
      <c r="CN1317" s="26">
        <f>CN1318+CN1319</f>
        <v>0</v>
      </c>
      <c r="CO1317" s="26">
        <f>CO1318+CO1319</f>
        <v>0</v>
      </c>
      <c r="CP1317" s="26">
        <f t="shared" si="5303"/>
        <v>34813.841999999997</v>
      </c>
      <c r="CQ1317" s="26">
        <f t="shared" si="5304"/>
        <v>34038.400000000001</v>
      </c>
      <c r="CR1317" s="26">
        <f t="shared" si="5305"/>
        <v>34038.400000000001</v>
      </c>
      <c r="CS1317" s="26">
        <f>CS1318+CS1319</f>
        <v>0</v>
      </c>
      <c r="CT1317" s="19"/>
      <c r="CU1317" s="35"/>
      <c r="CZ1317" s="1" t="s">
        <v>28</v>
      </c>
    </row>
    <row r="1318" spans="1:105" hidden="1" x14ac:dyDescent="0.3">
      <c r="A1318" s="36" t="s">
        <v>727</v>
      </c>
      <c r="B1318" s="17">
        <v>240</v>
      </c>
      <c r="C1318" s="16" t="s">
        <v>393</v>
      </c>
      <c r="D1318" s="16" t="s">
        <v>103</v>
      </c>
      <c r="E1318" s="34" t="s">
        <v>681</v>
      </c>
      <c r="F1318" s="26">
        <f>6789.1+271.1</f>
        <v>7060.2000000000007</v>
      </c>
      <c r="G1318" s="26">
        <f>6792.3+280.2</f>
        <v>7072.5</v>
      </c>
      <c r="H1318" s="26">
        <f>6792.3+280.2</f>
        <v>7072.5</v>
      </c>
      <c r="I1318" s="26">
        <f>118.694</f>
        <v>118.694</v>
      </c>
      <c r="J1318" s="26"/>
      <c r="K1318" s="26"/>
      <c r="L1318" s="26">
        <f t="shared" si="5306"/>
        <v>7178.8940000000011</v>
      </c>
      <c r="M1318" s="26">
        <f t="shared" si="5307"/>
        <v>7072.5</v>
      </c>
      <c r="N1318" s="26">
        <f t="shared" si="5308"/>
        <v>7072.5</v>
      </c>
      <c r="O1318" s="26"/>
      <c r="P1318" s="26"/>
      <c r="Q1318" s="26"/>
      <c r="R1318" s="26">
        <f t="shared" si="5309"/>
        <v>7178.8940000000011</v>
      </c>
      <c r="S1318" s="26">
        <f t="shared" si="5310"/>
        <v>7072.5</v>
      </c>
      <c r="T1318" s="26">
        <f t="shared" si="5311"/>
        <v>7072.5</v>
      </c>
      <c r="U1318" s="26"/>
      <c r="V1318" s="26"/>
      <c r="W1318" s="26"/>
      <c r="X1318" s="26">
        <f t="shared" si="5312"/>
        <v>7178.8940000000011</v>
      </c>
      <c r="Y1318" s="26">
        <f t="shared" si="5313"/>
        <v>7072.5</v>
      </c>
      <c r="Z1318" s="26">
        <f t="shared" si="5314"/>
        <v>7072.5</v>
      </c>
      <c r="AA1318" s="26"/>
      <c r="AB1318" s="26"/>
      <c r="AC1318" s="26"/>
      <c r="AD1318" s="26">
        <f t="shared" si="5315"/>
        <v>7178.8940000000011</v>
      </c>
      <c r="AE1318" s="26">
        <f t="shared" si="5316"/>
        <v>7072.5</v>
      </c>
      <c r="AF1318" s="26">
        <f t="shared" si="5317"/>
        <v>7072.5</v>
      </c>
      <c r="AG1318" s="26"/>
      <c r="AH1318" s="26"/>
      <c r="AI1318" s="26"/>
      <c r="AJ1318" s="26">
        <f t="shared" si="5318"/>
        <v>7178.8940000000011</v>
      </c>
      <c r="AK1318" s="26">
        <f t="shared" si="5319"/>
        <v>7072.5</v>
      </c>
      <c r="AL1318" s="26">
        <f t="shared" si="5320"/>
        <v>7072.5</v>
      </c>
      <c r="AM1318" s="26"/>
      <c r="AN1318" s="26"/>
      <c r="AO1318" s="26"/>
      <c r="AP1318" s="26">
        <f t="shared" si="5321"/>
        <v>7178.8940000000011</v>
      </c>
      <c r="AQ1318" s="26">
        <f t="shared" si="5322"/>
        <v>7072.5</v>
      </c>
      <c r="AR1318" s="26">
        <f t="shared" si="5323"/>
        <v>7072.5</v>
      </c>
      <c r="AS1318" s="26"/>
      <c r="AT1318" s="26"/>
      <c r="AU1318" s="26"/>
      <c r="AV1318" s="26">
        <f t="shared" si="5324"/>
        <v>7178.8940000000011</v>
      </c>
      <c r="AW1318" s="26">
        <f t="shared" si="5325"/>
        <v>7072.5</v>
      </c>
      <c r="AX1318" s="26">
        <f t="shared" si="5326"/>
        <v>7072.5</v>
      </c>
      <c r="AY1318" s="26"/>
      <c r="AZ1318" s="26"/>
      <c r="BA1318" s="26"/>
      <c r="BB1318" s="26">
        <f t="shared" si="5327"/>
        <v>7178.8940000000011</v>
      </c>
      <c r="BC1318" s="26">
        <f t="shared" si="5328"/>
        <v>7072.5</v>
      </c>
      <c r="BD1318" s="26">
        <f t="shared" si="5329"/>
        <v>7072.5</v>
      </c>
      <c r="BE1318" s="26"/>
      <c r="BF1318" s="26"/>
      <c r="BG1318" s="26"/>
      <c r="BH1318" s="26">
        <f t="shared" si="5330"/>
        <v>7178.8940000000011</v>
      </c>
      <c r="BI1318" s="26">
        <f t="shared" si="5331"/>
        <v>7072.5</v>
      </c>
      <c r="BJ1318" s="26">
        <f t="shared" si="5332"/>
        <v>7072.5</v>
      </c>
      <c r="BK1318" s="26"/>
      <c r="BL1318" s="26"/>
      <c r="BM1318" s="26"/>
      <c r="BN1318" s="26">
        <f t="shared" si="5333"/>
        <v>7178.8940000000011</v>
      </c>
      <c r="BO1318" s="26">
        <f t="shared" si="5334"/>
        <v>7072.5</v>
      </c>
      <c r="BP1318" s="26">
        <f t="shared" si="5335"/>
        <v>7072.5</v>
      </c>
      <c r="BQ1318" s="26"/>
      <c r="BR1318" s="26"/>
      <c r="BS1318" s="26">
        <f t="shared" si="5336"/>
        <v>7178.8940000000011</v>
      </c>
      <c r="BT1318" s="26">
        <f t="shared" si="5337"/>
        <v>7072.5</v>
      </c>
      <c r="BU1318" s="26">
        <f t="shared" si="5338"/>
        <v>7072.5</v>
      </c>
      <c r="BV1318" s="26"/>
      <c r="BW1318" s="26"/>
      <c r="BX1318" s="26">
        <f t="shared" si="5339"/>
        <v>7178.8940000000011</v>
      </c>
      <c r="BY1318" s="26">
        <f t="shared" si="5340"/>
        <v>7072.5</v>
      </c>
      <c r="BZ1318" s="26">
        <f t="shared" si="5341"/>
        <v>7072.5</v>
      </c>
      <c r="CA1318" s="26"/>
      <c r="CB1318" s="26"/>
      <c r="CC1318" s="26"/>
      <c r="CD1318" s="26">
        <f t="shared" si="5297"/>
        <v>7178.8940000000011</v>
      </c>
      <c r="CE1318" s="26">
        <f t="shared" si="5298"/>
        <v>7072.5</v>
      </c>
      <c r="CF1318" s="26">
        <f t="shared" si="5299"/>
        <v>7072.5</v>
      </c>
      <c r="CG1318" s="26"/>
      <c r="CH1318" s="26"/>
      <c r="CI1318" s="26"/>
      <c r="CJ1318" s="26">
        <f t="shared" si="5300"/>
        <v>7178.8940000000011</v>
      </c>
      <c r="CK1318" s="26">
        <f t="shared" si="5301"/>
        <v>7072.5</v>
      </c>
      <c r="CL1318" s="26">
        <f t="shared" si="5302"/>
        <v>7072.5</v>
      </c>
      <c r="CM1318" s="26"/>
      <c r="CN1318" s="26"/>
      <c r="CO1318" s="26"/>
      <c r="CP1318" s="26">
        <f t="shared" si="5303"/>
        <v>7178.8940000000011</v>
      </c>
      <c r="CQ1318" s="26">
        <f t="shared" si="5304"/>
        <v>7072.5</v>
      </c>
      <c r="CR1318" s="26">
        <f t="shared" si="5305"/>
        <v>7072.5</v>
      </c>
      <c r="CS1318" s="26"/>
      <c r="CT1318" s="19"/>
      <c r="CU1318" s="35" t="s">
        <v>729</v>
      </c>
    </row>
    <row r="1319" spans="1:105" ht="31.2" hidden="1" x14ac:dyDescent="0.3">
      <c r="A1319" s="36" t="s">
        <v>727</v>
      </c>
      <c r="B1319" s="17">
        <v>240</v>
      </c>
      <c r="C1319" s="16" t="s">
        <v>64</v>
      </c>
      <c r="D1319" s="16" t="s">
        <v>64</v>
      </c>
      <c r="E1319" s="34" t="s">
        <v>728</v>
      </c>
      <c r="F1319" s="26">
        <v>25588</v>
      </c>
      <c r="G1319" s="26">
        <v>26965.9</v>
      </c>
      <c r="H1319" s="26">
        <v>26965.9</v>
      </c>
      <c r="I1319" s="26"/>
      <c r="J1319" s="26"/>
      <c r="K1319" s="26"/>
      <c r="L1319" s="26">
        <f t="shared" si="5306"/>
        <v>25588</v>
      </c>
      <c r="M1319" s="26">
        <f t="shared" si="5307"/>
        <v>26965.9</v>
      </c>
      <c r="N1319" s="26">
        <f t="shared" si="5308"/>
        <v>26965.9</v>
      </c>
      <c r="O1319" s="26"/>
      <c r="P1319" s="26"/>
      <c r="Q1319" s="26"/>
      <c r="R1319" s="26">
        <f t="shared" si="5309"/>
        <v>25588</v>
      </c>
      <c r="S1319" s="26">
        <f t="shared" si="5310"/>
        <v>26965.9</v>
      </c>
      <c r="T1319" s="26">
        <f t="shared" si="5311"/>
        <v>26965.9</v>
      </c>
      <c r="U1319" s="26"/>
      <c r="V1319" s="26"/>
      <c r="W1319" s="26"/>
      <c r="X1319" s="26">
        <f t="shared" si="5312"/>
        <v>25588</v>
      </c>
      <c r="Y1319" s="26">
        <f t="shared" si="5313"/>
        <v>26965.9</v>
      </c>
      <c r="Z1319" s="26">
        <f t="shared" si="5314"/>
        <v>26965.9</v>
      </c>
      <c r="AA1319" s="26"/>
      <c r="AB1319" s="26"/>
      <c r="AC1319" s="26"/>
      <c r="AD1319" s="26">
        <f t="shared" si="5315"/>
        <v>25588</v>
      </c>
      <c r="AE1319" s="26">
        <f t="shared" si="5316"/>
        <v>26965.9</v>
      </c>
      <c r="AF1319" s="26">
        <f t="shared" si="5317"/>
        <v>26965.9</v>
      </c>
      <c r="AG1319" s="26"/>
      <c r="AH1319" s="26"/>
      <c r="AI1319" s="26"/>
      <c r="AJ1319" s="26">
        <f t="shared" si="5318"/>
        <v>25588</v>
      </c>
      <c r="AK1319" s="26">
        <f t="shared" si="5319"/>
        <v>26965.9</v>
      </c>
      <c r="AL1319" s="26">
        <f t="shared" si="5320"/>
        <v>26965.9</v>
      </c>
      <c r="AM1319" s="26"/>
      <c r="AN1319" s="26"/>
      <c r="AO1319" s="26"/>
      <c r="AP1319" s="26">
        <f t="shared" si="5321"/>
        <v>25588</v>
      </c>
      <c r="AQ1319" s="26">
        <f t="shared" si="5322"/>
        <v>26965.9</v>
      </c>
      <c r="AR1319" s="26">
        <f t="shared" si="5323"/>
        <v>26965.9</v>
      </c>
      <c r="AS1319" s="26"/>
      <c r="AT1319" s="26"/>
      <c r="AU1319" s="26"/>
      <c r="AV1319" s="26">
        <f t="shared" si="5324"/>
        <v>25588</v>
      </c>
      <c r="AW1319" s="26">
        <f t="shared" si="5325"/>
        <v>26965.9</v>
      </c>
      <c r="AX1319" s="26">
        <f t="shared" si="5326"/>
        <v>26965.9</v>
      </c>
      <c r="AY1319" s="26"/>
      <c r="AZ1319" s="26"/>
      <c r="BA1319" s="26"/>
      <c r="BB1319" s="26">
        <f t="shared" si="5327"/>
        <v>25588</v>
      </c>
      <c r="BC1319" s="26">
        <f t="shared" si="5328"/>
        <v>26965.9</v>
      </c>
      <c r="BD1319" s="26">
        <f t="shared" si="5329"/>
        <v>26965.9</v>
      </c>
      <c r="BE1319" s="26"/>
      <c r="BF1319" s="26"/>
      <c r="BG1319" s="26"/>
      <c r="BH1319" s="26">
        <f t="shared" si="5330"/>
        <v>25588</v>
      </c>
      <c r="BI1319" s="26">
        <f t="shared" si="5331"/>
        <v>26965.9</v>
      </c>
      <c r="BJ1319" s="26">
        <f t="shared" si="5332"/>
        <v>26965.9</v>
      </c>
      <c r="BK1319" s="26">
        <v>2046.9480000000001</v>
      </c>
      <c r="BL1319" s="26"/>
      <c r="BM1319" s="26"/>
      <c r="BN1319" s="26">
        <f t="shared" si="5333"/>
        <v>27634.948</v>
      </c>
      <c r="BO1319" s="26">
        <f t="shared" si="5334"/>
        <v>26965.9</v>
      </c>
      <c r="BP1319" s="26">
        <f t="shared" si="5335"/>
        <v>26965.9</v>
      </c>
      <c r="BQ1319" s="26"/>
      <c r="BR1319" s="26"/>
      <c r="BS1319" s="26">
        <f t="shared" si="5336"/>
        <v>27634.948</v>
      </c>
      <c r="BT1319" s="26">
        <f t="shared" si="5337"/>
        <v>26965.9</v>
      </c>
      <c r="BU1319" s="26">
        <f t="shared" si="5338"/>
        <v>26965.9</v>
      </c>
      <c r="BV1319" s="26"/>
      <c r="BW1319" s="26"/>
      <c r="BX1319" s="26">
        <f t="shared" si="5339"/>
        <v>27634.948</v>
      </c>
      <c r="BY1319" s="26">
        <f t="shared" si="5340"/>
        <v>26965.9</v>
      </c>
      <c r="BZ1319" s="26">
        <f t="shared" si="5341"/>
        <v>26965.9</v>
      </c>
      <c r="CA1319" s="26"/>
      <c r="CB1319" s="26"/>
      <c r="CC1319" s="26"/>
      <c r="CD1319" s="26">
        <f t="shared" si="5297"/>
        <v>27634.948</v>
      </c>
      <c r="CE1319" s="26">
        <f t="shared" si="5298"/>
        <v>26965.9</v>
      </c>
      <c r="CF1319" s="26">
        <f t="shared" si="5299"/>
        <v>26965.9</v>
      </c>
      <c r="CG1319" s="26"/>
      <c r="CH1319" s="26"/>
      <c r="CI1319" s="26"/>
      <c r="CJ1319" s="26">
        <f t="shared" si="5300"/>
        <v>27634.948</v>
      </c>
      <c r="CK1319" s="26">
        <f t="shared" si="5301"/>
        <v>26965.9</v>
      </c>
      <c r="CL1319" s="26">
        <f t="shared" si="5302"/>
        <v>26965.9</v>
      </c>
      <c r="CM1319" s="26"/>
      <c r="CN1319" s="26"/>
      <c r="CO1319" s="26"/>
      <c r="CP1319" s="26">
        <f t="shared" si="5303"/>
        <v>27634.948</v>
      </c>
      <c r="CQ1319" s="26">
        <f t="shared" si="5304"/>
        <v>26965.9</v>
      </c>
      <c r="CR1319" s="26">
        <f t="shared" si="5305"/>
        <v>26965.9</v>
      </c>
      <c r="CS1319" s="26"/>
      <c r="CT1319" s="19"/>
      <c r="CU1319" s="35"/>
    </row>
    <row r="1320" spans="1:105" hidden="1" x14ac:dyDescent="0.3">
      <c r="A1320" s="36" t="s">
        <v>727</v>
      </c>
      <c r="B1320" s="36" t="s">
        <v>642</v>
      </c>
      <c r="C1320" s="16"/>
      <c r="D1320" s="16"/>
      <c r="E1320" s="34" t="s">
        <v>52</v>
      </c>
      <c r="F1320" s="26">
        <f t="shared" ref="F1320:K1320" si="5436">F1321</f>
        <v>511188.3</v>
      </c>
      <c r="G1320" s="26">
        <f t="shared" si="5436"/>
        <v>162131.19999999998</v>
      </c>
      <c r="H1320" s="26">
        <f t="shared" si="5436"/>
        <v>103.3</v>
      </c>
      <c r="I1320" s="26">
        <f t="shared" si="5436"/>
        <v>0</v>
      </c>
      <c r="J1320" s="26">
        <f t="shared" si="5436"/>
        <v>0</v>
      </c>
      <c r="K1320" s="26">
        <f t="shared" si="5436"/>
        <v>0</v>
      </c>
      <c r="L1320" s="26">
        <f t="shared" si="5306"/>
        <v>511188.3</v>
      </c>
      <c r="M1320" s="26">
        <f t="shared" si="5307"/>
        <v>162131.19999999998</v>
      </c>
      <c r="N1320" s="26">
        <f t="shared" si="5308"/>
        <v>103.3</v>
      </c>
      <c r="O1320" s="26">
        <f>O1321</f>
        <v>0</v>
      </c>
      <c r="P1320" s="26">
        <f>P1321</f>
        <v>0</v>
      </c>
      <c r="Q1320" s="26">
        <f>Q1321</f>
        <v>0</v>
      </c>
      <c r="R1320" s="26">
        <f t="shared" si="5309"/>
        <v>511188.3</v>
      </c>
      <c r="S1320" s="26">
        <f t="shared" si="5310"/>
        <v>162131.19999999998</v>
      </c>
      <c r="T1320" s="26">
        <f t="shared" si="5311"/>
        <v>103.3</v>
      </c>
      <c r="U1320" s="26">
        <f>U1321</f>
        <v>0</v>
      </c>
      <c r="V1320" s="26">
        <f>V1321</f>
        <v>0</v>
      </c>
      <c r="W1320" s="26">
        <f>W1321</f>
        <v>0</v>
      </c>
      <c r="X1320" s="26">
        <f t="shared" si="5312"/>
        <v>511188.3</v>
      </c>
      <c r="Y1320" s="26">
        <f t="shared" si="5313"/>
        <v>162131.19999999998</v>
      </c>
      <c r="Z1320" s="26">
        <f t="shared" si="5314"/>
        <v>103.3</v>
      </c>
      <c r="AA1320" s="26">
        <f>AA1321</f>
        <v>0</v>
      </c>
      <c r="AB1320" s="26">
        <f>AB1321</f>
        <v>0</v>
      </c>
      <c r="AC1320" s="26">
        <f>AC1321</f>
        <v>0</v>
      </c>
      <c r="AD1320" s="26">
        <f t="shared" si="5315"/>
        <v>511188.3</v>
      </c>
      <c r="AE1320" s="26">
        <f t="shared" si="5316"/>
        <v>162131.19999999998</v>
      </c>
      <c r="AF1320" s="26">
        <f t="shared" si="5317"/>
        <v>103.3</v>
      </c>
      <c r="AG1320" s="26">
        <f>AG1321</f>
        <v>0</v>
      </c>
      <c r="AH1320" s="26">
        <f>AH1321</f>
        <v>0</v>
      </c>
      <c r="AI1320" s="26">
        <f>AI1321</f>
        <v>0</v>
      </c>
      <c r="AJ1320" s="26">
        <f t="shared" si="5318"/>
        <v>511188.3</v>
      </c>
      <c r="AK1320" s="26">
        <f t="shared" si="5319"/>
        <v>162131.19999999998</v>
      </c>
      <c r="AL1320" s="26">
        <f t="shared" si="5320"/>
        <v>103.3</v>
      </c>
      <c r="AM1320" s="26">
        <f>AM1321</f>
        <v>0</v>
      </c>
      <c r="AN1320" s="26">
        <f>AN1321</f>
        <v>0</v>
      </c>
      <c r="AO1320" s="26">
        <f>AO1321</f>
        <v>0</v>
      </c>
      <c r="AP1320" s="26">
        <f t="shared" si="5321"/>
        <v>511188.3</v>
      </c>
      <c r="AQ1320" s="26">
        <f t="shared" si="5322"/>
        <v>162131.19999999998</v>
      </c>
      <c r="AR1320" s="26">
        <f t="shared" si="5323"/>
        <v>103.3</v>
      </c>
      <c r="AS1320" s="26">
        <f>AS1321</f>
        <v>0</v>
      </c>
      <c r="AT1320" s="26">
        <f>AT1321</f>
        <v>0</v>
      </c>
      <c r="AU1320" s="26">
        <f>AU1321</f>
        <v>0</v>
      </c>
      <c r="AV1320" s="26">
        <f t="shared" si="5324"/>
        <v>511188.3</v>
      </c>
      <c r="AW1320" s="26">
        <f t="shared" si="5325"/>
        <v>162131.19999999998</v>
      </c>
      <c r="AX1320" s="26">
        <f t="shared" si="5326"/>
        <v>103.3</v>
      </c>
      <c r="AY1320" s="26">
        <f>AY1321</f>
        <v>0</v>
      </c>
      <c r="AZ1320" s="26">
        <f>AZ1321</f>
        <v>0</v>
      </c>
      <c r="BA1320" s="26">
        <f>BA1321</f>
        <v>0</v>
      </c>
      <c r="BB1320" s="26">
        <f t="shared" si="5327"/>
        <v>511188.3</v>
      </c>
      <c r="BC1320" s="26">
        <f t="shared" si="5328"/>
        <v>162131.19999999998</v>
      </c>
      <c r="BD1320" s="26">
        <f t="shared" si="5329"/>
        <v>103.3</v>
      </c>
      <c r="BE1320" s="26">
        <f>BE1321</f>
        <v>0</v>
      </c>
      <c r="BF1320" s="26">
        <f>BF1321</f>
        <v>0</v>
      </c>
      <c r="BG1320" s="26">
        <f>BG1321</f>
        <v>0</v>
      </c>
      <c r="BH1320" s="26">
        <f t="shared" si="5330"/>
        <v>511188.3</v>
      </c>
      <c r="BI1320" s="26">
        <f t="shared" si="5331"/>
        <v>162131.19999999998</v>
      </c>
      <c r="BJ1320" s="26">
        <f t="shared" si="5332"/>
        <v>103.3</v>
      </c>
      <c r="BK1320" s="26">
        <f>BK1321</f>
        <v>0</v>
      </c>
      <c r="BL1320" s="26">
        <f>BL1321</f>
        <v>0</v>
      </c>
      <c r="BM1320" s="26">
        <f>BM1321</f>
        <v>0</v>
      </c>
      <c r="BN1320" s="26">
        <f t="shared" si="5333"/>
        <v>511188.3</v>
      </c>
      <c r="BO1320" s="26">
        <f t="shared" si="5334"/>
        <v>162131.19999999998</v>
      </c>
      <c r="BP1320" s="26">
        <f t="shared" si="5335"/>
        <v>103.3</v>
      </c>
      <c r="BQ1320" s="26">
        <f>BQ1321</f>
        <v>0</v>
      </c>
      <c r="BR1320" s="26">
        <f>BR1321</f>
        <v>0</v>
      </c>
      <c r="BS1320" s="26">
        <f t="shared" si="5336"/>
        <v>511188.3</v>
      </c>
      <c r="BT1320" s="26">
        <f t="shared" si="5337"/>
        <v>162131.19999999998</v>
      </c>
      <c r="BU1320" s="26">
        <f t="shared" si="5338"/>
        <v>103.3</v>
      </c>
      <c r="BV1320" s="26">
        <f>BV1321</f>
        <v>0</v>
      </c>
      <c r="BW1320" s="26">
        <f>BW1321</f>
        <v>0</v>
      </c>
      <c r="BX1320" s="26">
        <f t="shared" si="5339"/>
        <v>511188.3</v>
      </c>
      <c r="BY1320" s="26">
        <f t="shared" si="5340"/>
        <v>162131.19999999998</v>
      </c>
      <c r="BZ1320" s="26">
        <f t="shared" si="5341"/>
        <v>103.3</v>
      </c>
      <c r="CA1320" s="26">
        <f>CA1321</f>
        <v>4925.3869999999997</v>
      </c>
      <c r="CB1320" s="26">
        <f>CB1321</f>
        <v>0</v>
      </c>
      <c r="CC1320" s="26">
        <f>CC1321</f>
        <v>0</v>
      </c>
      <c r="CD1320" s="26">
        <f t="shared" si="5297"/>
        <v>516113.68699999998</v>
      </c>
      <c r="CE1320" s="26">
        <f t="shared" si="5298"/>
        <v>162131.19999999998</v>
      </c>
      <c r="CF1320" s="26">
        <f t="shared" si="5299"/>
        <v>103.3</v>
      </c>
      <c r="CG1320" s="26">
        <f>CG1321</f>
        <v>0</v>
      </c>
      <c r="CH1320" s="26">
        <f>CH1321</f>
        <v>0</v>
      </c>
      <c r="CI1320" s="26">
        <f>CI1321</f>
        <v>0</v>
      </c>
      <c r="CJ1320" s="26">
        <f t="shared" si="5300"/>
        <v>516113.68699999998</v>
      </c>
      <c r="CK1320" s="26">
        <f t="shared" si="5301"/>
        <v>162131.19999999998</v>
      </c>
      <c r="CL1320" s="26">
        <f t="shared" si="5302"/>
        <v>103.3</v>
      </c>
      <c r="CM1320" s="26">
        <f>CM1321</f>
        <v>0</v>
      </c>
      <c r="CN1320" s="26">
        <f>CN1321</f>
        <v>0</v>
      </c>
      <c r="CO1320" s="26">
        <f>CO1321</f>
        <v>0</v>
      </c>
      <c r="CP1320" s="26">
        <f t="shared" si="5303"/>
        <v>516113.68699999998</v>
      </c>
      <c r="CQ1320" s="26">
        <f t="shared" si="5304"/>
        <v>162131.19999999998</v>
      </c>
      <c r="CR1320" s="26">
        <f t="shared" si="5305"/>
        <v>103.3</v>
      </c>
      <c r="CS1320" s="26">
        <f>CS1321</f>
        <v>0</v>
      </c>
      <c r="CT1320" s="19"/>
      <c r="CU1320" s="35"/>
      <c r="CY1320" s="1" t="s">
        <v>27</v>
      </c>
    </row>
    <row r="1321" spans="1:105" hidden="1" x14ac:dyDescent="0.3">
      <c r="A1321" s="36" t="s">
        <v>727</v>
      </c>
      <c r="B1321" s="17">
        <v>850</v>
      </c>
      <c r="C1321" s="16"/>
      <c r="D1321" s="16"/>
      <c r="E1321" s="34" t="s">
        <v>77</v>
      </c>
      <c r="F1321" s="26">
        <f t="shared" ref="F1321:K1321" si="5437">F1322+F1323</f>
        <v>511188.3</v>
      </c>
      <c r="G1321" s="26">
        <f t="shared" si="5437"/>
        <v>162131.19999999998</v>
      </c>
      <c r="H1321" s="26">
        <f t="shared" si="5437"/>
        <v>103.3</v>
      </c>
      <c r="I1321" s="26">
        <f t="shared" si="5437"/>
        <v>0</v>
      </c>
      <c r="J1321" s="26">
        <f t="shared" si="5437"/>
        <v>0</v>
      </c>
      <c r="K1321" s="26">
        <f t="shared" si="5437"/>
        <v>0</v>
      </c>
      <c r="L1321" s="26">
        <f t="shared" si="5306"/>
        <v>511188.3</v>
      </c>
      <c r="M1321" s="26">
        <f t="shared" si="5307"/>
        <v>162131.19999999998</v>
      </c>
      <c r="N1321" s="26">
        <f t="shared" si="5308"/>
        <v>103.3</v>
      </c>
      <c r="O1321" s="26">
        <f>O1322+O1323</f>
        <v>0</v>
      </c>
      <c r="P1321" s="26">
        <f>P1322+P1323</f>
        <v>0</v>
      </c>
      <c r="Q1321" s="26">
        <f>Q1322+Q1323</f>
        <v>0</v>
      </c>
      <c r="R1321" s="26">
        <f t="shared" si="5309"/>
        <v>511188.3</v>
      </c>
      <c r="S1321" s="26">
        <f t="shared" si="5310"/>
        <v>162131.19999999998</v>
      </c>
      <c r="T1321" s="26">
        <f t="shared" si="5311"/>
        <v>103.3</v>
      </c>
      <c r="U1321" s="26">
        <f>U1322+U1323</f>
        <v>0</v>
      </c>
      <c r="V1321" s="26">
        <f>V1322+V1323</f>
        <v>0</v>
      </c>
      <c r="W1321" s="26">
        <f>W1322+W1323</f>
        <v>0</v>
      </c>
      <c r="X1321" s="26">
        <f t="shared" si="5312"/>
        <v>511188.3</v>
      </c>
      <c r="Y1321" s="26">
        <f t="shared" si="5313"/>
        <v>162131.19999999998</v>
      </c>
      <c r="Z1321" s="26">
        <f t="shared" si="5314"/>
        <v>103.3</v>
      </c>
      <c r="AA1321" s="26">
        <f>AA1322+AA1323</f>
        <v>0</v>
      </c>
      <c r="AB1321" s="26">
        <f>AB1322+AB1323</f>
        <v>0</v>
      </c>
      <c r="AC1321" s="26">
        <f>AC1322+AC1323</f>
        <v>0</v>
      </c>
      <c r="AD1321" s="26">
        <f t="shared" si="5315"/>
        <v>511188.3</v>
      </c>
      <c r="AE1321" s="26">
        <f t="shared" si="5316"/>
        <v>162131.19999999998</v>
      </c>
      <c r="AF1321" s="26">
        <f t="shared" si="5317"/>
        <v>103.3</v>
      </c>
      <c r="AG1321" s="26">
        <f>AG1322+AG1323</f>
        <v>0</v>
      </c>
      <c r="AH1321" s="26">
        <f>AH1322+AH1323</f>
        <v>0</v>
      </c>
      <c r="AI1321" s="26">
        <f>AI1322+AI1323</f>
        <v>0</v>
      </c>
      <c r="AJ1321" s="26">
        <f t="shared" si="5318"/>
        <v>511188.3</v>
      </c>
      <c r="AK1321" s="26">
        <f t="shared" si="5319"/>
        <v>162131.19999999998</v>
      </c>
      <c r="AL1321" s="26">
        <f t="shared" si="5320"/>
        <v>103.3</v>
      </c>
      <c r="AM1321" s="26">
        <f>AM1322+AM1323</f>
        <v>0</v>
      </c>
      <c r="AN1321" s="26">
        <f>AN1322+AN1323</f>
        <v>0</v>
      </c>
      <c r="AO1321" s="26">
        <f>AO1322+AO1323</f>
        <v>0</v>
      </c>
      <c r="AP1321" s="26">
        <f t="shared" si="5321"/>
        <v>511188.3</v>
      </c>
      <c r="AQ1321" s="26">
        <f t="shared" si="5322"/>
        <v>162131.19999999998</v>
      </c>
      <c r="AR1321" s="26">
        <f t="shared" si="5323"/>
        <v>103.3</v>
      </c>
      <c r="AS1321" s="26">
        <f>AS1322+AS1323</f>
        <v>0</v>
      </c>
      <c r="AT1321" s="26">
        <f>AT1322+AT1323</f>
        <v>0</v>
      </c>
      <c r="AU1321" s="26">
        <f>AU1322+AU1323</f>
        <v>0</v>
      </c>
      <c r="AV1321" s="26">
        <f t="shared" si="5324"/>
        <v>511188.3</v>
      </c>
      <c r="AW1321" s="26">
        <f t="shared" si="5325"/>
        <v>162131.19999999998</v>
      </c>
      <c r="AX1321" s="26">
        <f t="shared" si="5326"/>
        <v>103.3</v>
      </c>
      <c r="AY1321" s="26">
        <f>AY1322+AY1323</f>
        <v>0</v>
      </c>
      <c r="AZ1321" s="26">
        <f>AZ1322+AZ1323</f>
        <v>0</v>
      </c>
      <c r="BA1321" s="26">
        <f>BA1322+BA1323</f>
        <v>0</v>
      </c>
      <c r="BB1321" s="26">
        <f t="shared" si="5327"/>
        <v>511188.3</v>
      </c>
      <c r="BC1321" s="26">
        <f t="shared" si="5328"/>
        <v>162131.19999999998</v>
      </c>
      <c r="BD1321" s="26">
        <f t="shared" si="5329"/>
        <v>103.3</v>
      </c>
      <c r="BE1321" s="26">
        <f>BE1322+BE1323</f>
        <v>0</v>
      </c>
      <c r="BF1321" s="26">
        <f>BF1322+BF1323</f>
        <v>0</v>
      </c>
      <c r="BG1321" s="26">
        <f>BG1322+BG1323</f>
        <v>0</v>
      </c>
      <c r="BH1321" s="26">
        <f t="shared" si="5330"/>
        <v>511188.3</v>
      </c>
      <c r="BI1321" s="26">
        <f t="shared" si="5331"/>
        <v>162131.19999999998</v>
      </c>
      <c r="BJ1321" s="26">
        <f t="shared" si="5332"/>
        <v>103.3</v>
      </c>
      <c r="BK1321" s="26">
        <f>BK1322+BK1323</f>
        <v>0</v>
      </c>
      <c r="BL1321" s="26">
        <f>BL1322+BL1323</f>
        <v>0</v>
      </c>
      <c r="BM1321" s="26">
        <f>BM1322+BM1323</f>
        <v>0</v>
      </c>
      <c r="BN1321" s="26">
        <f t="shared" si="5333"/>
        <v>511188.3</v>
      </c>
      <c r="BO1321" s="26">
        <f t="shared" si="5334"/>
        <v>162131.19999999998</v>
      </c>
      <c r="BP1321" s="26">
        <f t="shared" si="5335"/>
        <v>103.3</v>
      </c>
      <c r="BQ1321" s="26">
        <f>BQ1322+BQ1323</f>
        <v>0</v>
      </c>
      <c r="BR1321" s="26">
        <f>BR1322+BR1323</f>
        <v>0</v>
      </c>
      <c r="BS1321" s="26">
        <f t="shared" si="5336"/>
        <v>511188.3</v>
      </c>
      <c r="BT1321" s="26">
        <f t="shared" si="5337"/>
        <v>162131.19999999998</v>
      </c>
      <c r="BU1321" s="26">
        <f t="shared" si="5338"/>
        <v>103.3</v>
      </c>
      <c r="BV1321" s="26">
        <f>BV1322+BV1323</f>
        <v>0</v>
      </c>
      <c r="BW1321" s="26">
        <f>BW1322+BW1323</f>
        <v>0</v>
      </c>
      <c r="BX1321" s="26">
        <f t="shared" si="5339"/>
        <v>511188.3</v>
      </c>
      <c r="BY1321" s="26">
        <f t="shared" si="5340"/>
        <v>162131.19999999998</v>
      </c>
      <c r="BZ1321" s="26">
        <f t="shared" si="5341"/>
        <v>103.3</v>
      </c>
      <c r="CA1321" s="26">
        <f>CA1322+CA1323</f>
        <v>4925.3869999999997</v>
      </c>
      <c r="CB1321" s="26">
        <f>CB1322+CB1323</f>
        <v>0</v>
      </c>
      <c r="CC1321" s="26">
        <f>CC1322+CC1323</f>
        <v>0</v>
      </c>
      <c r="CD1321" s="26">
        <f t="shared" si="5297"/>
        <v>516113.68699999998</v>
      </c>
      <c r="CE1321" s="26">
        <f t="shared" si="5298"/>
        <v>162131.19999999998</v>
      </c>
      <c r="CF1321" s="26">
        <f t="shared" si="5299"/>
        <v>103.3</v>
      </c>
      <c r="CG1321" s="26">
        <f>CG1322+CG1323</f>
        <v>0</v>
      </c>
      <c r="CH1321" s="26">
        <f>CH1322+CH1323</f>
        <v>0</v>
      </c>
      <c r="CI1321" s="26">
        <f>CI1322+CI1323</f>
        <v>0</v>
      </c>
      <c r="CJ1321" s="26">
        <f t="shared" si="5300"/>
        <v>516113.68699999998</v>
      </c>
      <c r="CK1321" s="26">
        <f t="shared" si="5301"/>
        <v>162131.19999999998</v>
      </c>
      <c r="CL1321" s="26">
        <f t="shared" si="5302"/>
        <v>103.3</v>
      </c>
      <c r="CM1321" s="26">
        <f>CM1322+CM1323</f>
        <v>0</v>
      </c>
      <c r="CN1321" s="26">
        <f>CN1322+CN1323</f>
        <v>0</v>
      </c>
      <c r="CO1321" s="26">
        <f>CO1322+CO1323</f>
        <v>0</v>
      </c>
      <c r="CP1321" s="26">
        <f t="shared" si="5303"/>
        <v>516113.68699999998</v>
      </c>
      <c r="CQ1321" s="26">
        <f t="shared" si="5304"/>
        <v>162131.19999999998</v>
      </c>
      <c r="CR1321" s="26">
        <f t="shared" si="5305"/>
        <v>103.3</v>
      </c>
      <c r="CS1321" s="26">
        <f>CS1322+CS1323</f>
        <v>0</v>
      </c>
      <c r="CT1321" s="19"/>
      <c r="CU1321" s="35"/>
      <c r="CZ1321" s="1" t="s">
        <v>28</v>
      </c>
    </row>
    <row r="1322" spans="1:105" hidden="1" x14ac:dyDescent="0.3">
      <c r="A1322" s="36" t="s">
        <v>727</v>
      </c>
      <c r="B1322" s="17">
        <v>850</v>
      </c>
      <c r="C1322" s="16" t="s">
        <v>393</v>
      </c>
      <c r="D1322" s="16" t="s">
        <v>103</v>
      </c>
      <c r="E1322" s="34" t="s">
        <v>681</v>
      </c>
      <c r="F1322" s="26">
        <v>106.5</v>
      </c>
      <c r="G1322" s="26">
        <v>103.3</v>
      </c>
      <c r="H1322" s="26">
        <v>103.3</v>
      </c>
      <c r="I1322" s="26"/>
      <c r="J1322" s="26"/>
      <c r="K1322" s="26"/>
      <c r="L1322" s="26">
        <f t="shared" si="5306"/>
        <v>106.5</v>
      </c>
      <c r="M1322" s="26">
        <f t="shared" si="5307"/>
        <v>103.3</v>
      </c>
      <c r="N1322" s="26">
        <f t="shared" si="5308"/>
        <v>103.3</v>
      </c>
      <c r="O1322" s="26"/>
      <c r="P1322" s="26"/>
      <c r="Q1322" s="26"/>
      <c r="R1322" s="26">
        <f t="shared" si="5309"/>
        <v>106.5</v>
      </c>
      <c r="S1322" s="26">
        <f t="shared" si="5310"/>
        <v>103.3</v>
      </c>
      <c r="T1322" s="26">
        <f t="shared" si="5311"/>
        <v>103.3</v>
      </c>
      <c r="U1322" s="26"/>
      <c r="V1322" s="26"/>
      <c r="W1322" s="26"/>
      <c r="X1322" s="26">
        <f t="shared" si="5312"/>
        <v>106.5</v>
      </c>
      <c r="Y1322" s="26">
        <f t="shared" si="5313"/>
        <v>103.3</v>
      </c>
      <c r="Z1322" s="26">
        <f t="shared" si="5314"/>
        <v>103.3</v>
      </c>
      <c r="AA1322" s="26"/>
      <c r="AB1322" s="26"/>
      <c r="AC1322" s="26"/>
      <c r="AD1322" s="26">
        <f t="shared" si="5315"/>
        <v>106.5</v>
      </c>
      <c r="AE1322" s="26">
        <f t="shared" si="5316"/>
        <v>103.3</v>
      </c>
      <c r="AF1322" s="26">
        <f t="shared" si="5317"/>
        <v>103.3</v>
      </c>
      <c r="AG1322" s="26"/>
      <c r="AH1322" s="26"/>
      <c r="AI1322" s="26"/>
      <c r="AJ1322" s="26">
        <f t="shared" si="5318"/>
        <v>106.5</v>
      </c>
      <c r="AK1322" s="26">
        <f t="shared" si="5319"/>
        <v>103.3</v>
      </c>
      <c r="AL1322" s="26">
        <f t="shared" si="5320"/>
        <v>103.3</v>
      </c>
      <c r="AM1322" s="26"/>
      <c r="AN1322" s="26"/>
      <c r="AO1322" s="26"/>
      <c r="AP1322" s="26">
        <f t="shared" si="5321"/>
        <v>106.5</v>
      </c>
      <c r="AQ1322" s="26">
        <f t="shared" si="5322"/>
        <v>103.3</v>
      </c>
      <c r="AR1322" s="26">
        <f t="shared" si="5323"/>
        <v>103.3</v>
      </c>
      <c r="AS1322" s="26"/>
      <c r="AT1322" s="26"/>
      <c r="AU1322" s="26"/>
      <c r="AV1322" s="26">
        <f t="shared" si="5324"/>
        <v>106.5</v>
      </c>
      <c r="AW1322" s="26">
        <f t="shared" si="5325"/>
        <v>103.3</v>
      </c>
      <c r="AX1322" s="26">
        <f t="shared" si="5326"/>
        <v>103.3</v>
      </c>
      <c r="AY1322" s="26"/>
      <c r="AZ1322" s="26"/>
      <c r="BA1322" s="26"/>
      <c r="BB1322" s="26">
        <f t="shared" si="5327"/>
        <v>106.5</v>
      </c>
      <c r="BC1322" s="26">
        <f t="shared" si="5328"/>
        <v>103.3</v>
      </c>
      <c r="BD1322" s="26">
        <f t="shared" si="5329"/>
        <v>103.3</v>
      </c>
      <c r="BE1322" s="26"/>
      <c r="BF1322" s="26"/>
      <c r="BG1322" s="26"/>
      <c r="BH1322" s="26">
        <f t="shared" si="5330"/>
        <v>106.5</v>
      </c>
      <c r="BI1322" s="26">
        <f t="shared" si="5331"/>
        <v>103.3</v>
      </c>
      <c r="BJ1322" s="26">
        <f t="shared" si="5332"/>
        <v>103.3</v>
      </c>
      <c r="BK1322" s="26"/>
      <c r="BL1322" s="26"/>
      <c r="BM1322" s="26"/>
      <c r="BN1322" s="26">
        <f t="shared" si="5333"/>
        <v>106.5</v>
      </c>
      <c r="BO1322" s="26">
        <f t="shared" si="5334"/>
        <v>103.3</v>
      </c>
      <c r="BP1322" s="26">
        <f t="shared" si="5335"/>
        <v>103.3</v>
      </c>
      <c r="BQ1322" s="26"/>
      <c r="BR1322" s="26"/>
      <c r="BS1322" s="26">
        <f t="shared" si="5336"/>
        <v>106.5</v>
      </c>
      <c r="BT1322" s="26">
        <f t="shared" si="5337"/>
        <v>103.3</v>
      </c>
      <c r="BU1322" s="26">
        <f t="shared" si="5338"/>
        <v>103.3</v>
      </c>
      <c r="BV1322" s="26"/>
      <c r="BW1322" s="26"/>
      <c r="BX1322" s="26">
        <f t="shared" si="5339"/>
        <v>106.5</v>
      </c>
      <c r="BY1322" s="26">
        <f t="shared" si="5340"/>
        <v>103.3</v>
      </c>
      <c r="BZ1322" s="26">
        <f t="shared" si="5341"/>
        <v>103.3</v>
      </c>
      <c r="CA1322" s="26"/>
      <c r="CB1322" s="26"/>
      <c r="CC1322" s="26"/>
      <c r="CD1322" s="26">
        <f t="shared" si="5297"/>
        <v>106.5</v>
      </c>
      <c r="CE1322" s="26">
        <f t="shared" si="5298"/>
        <v>103.3</v>
      </c>
      <c r="CF1322" s="26">
        <f t="shared" si="5299"/>
        <v>103.3</v>
      </c>
      <c r="CG1322" s="26"/>
      <c r="CH1322" s="26"/>
      <c r="CI1322" s="26"/>
      <c r="CJ1322" s="26">
        <f t="shared" si="5300"/>
        <v>106.5</v>
      </c>
      <c r="CK1322" s="26">
        <f t="shared" si="5301"/>
        <v>103.3</v>
      </c>
      <c r="CL1322" s="26">
        <f t="shared" si="5302"/>
        <v>103.3</v>
      </c>
      <c r="CM1322" s="26"/>
      <c r="CN1322" s="26"/>
      <c r="CO1322" s="26"/>
      <c r="CP1322" s="26">
        <f t="shared" si="5303"/>
        <v>106.5</v>
      </c>
      <c r="CQ1322" s="26">
        <f t="shared" si="5304"/>
        <v>103.3</v>
      </c>
      <c r="CR1322" s="26">
        <f t="shared" si="5305"/>
        <v>103.3</v>
      </c>
      <c r="CS1322" s="26"/>
      <c r="CT1322" s="19"/>
      <c r="CU1322" s="35"/>
    </row>
    <row r="1323" spans="1:105" ht="31.2" hidden="1" x14ac:dyDescent="0.3">
      <c r="A1323" s="36" t="s">
        <v>727</v>
      </c>
      <c r="B1323" s="17">
        <v>850</v>
      </c>
      <c r="C1323" s="16" t="s">
        <v>64</v>
      </c>
      <c r="D1323" s="16" t="s">
        <v>64</v>
      </c>
      <c r="E1323" s="34" t="s">
        <v>728</v>
      </c>
      <c r="F1323" s="26">
        <v>511081.8</v>
      </c>
      <c r="G1323" s="26">
        <f>27.9+162000</f>
        <v>162027.9</v>
      </c>
      <c r="H1323" s="26"/>
      <c r="I1323" s="26"/>
      <c r="J1323" s="26"/>
      <c r="K1323" s="26"/>
      <c r="L1323" s="26">
        <f t="shared" si="5306"/>
        <v>511081.8</v>
      </c>
      <c r="M1323" s="26">
        <f t="shared" si="5307"/>
        <v>162027.9</v>
      </c>
      <c r="N1323" s="26">
        <f t="shared" si="5308"/>
        <v>0</v>
      </c>
      <c r="O1323" s="26"/>
      <c r="P1323" s="26"/>
      <c r="Q1323" s="26"/>
      <c r="R1323" s="26">
        <f t="shared" si="5309"/>
        <v>511081.8</v>
      </c>
      <c r="S1323" s="26">
        <f t="shared" si="5310"/>
        <v>162027.9</v>
      </c>
      <c r="T1323" s="26">
        <f t="shared" si="5311"/>
        <v>0</v>
      </c>
      <c r="U1323" s="26"/>
      <c r="V1323" s="26"/>
      <c r="W1323" s="26"/>
      <c r="X1323" s="26">
        <f t="shared" si="5312"/>
        <v>511081.8</v>
      </c>
      <c r="Y1323" s="26">
        <f t="shared" si="5313"/>
        <v>162027.9</v>
      </c>
      <c r="Z1323" s="26">
        <f t="shared" si="5314"/>
        <v>0</v>
      </c>
      <c r="AA1323" s="26"/>
      <c r="AB1323" s="26"/>
      <c r="AC1323" s="26"/>
      <c r="AD1323" s="26">
        <f t="shared" si="5315"/>
        <v>511081.8</v>
      </c>
      <c r="AE1323" s="26">
        <f t="shared" si="5316"/>
        <v>162027.9</v>
      </c>
      <c r="AF1323" s="26">
        <f t="shared" si="5317"/>
        <v>0</v>
      </c>
      <c r="AG1323" s="26"/>
      <c r="AH1323" s="26"/>
      <c r="AI1323" s="26"/>
      <c r="AJ1323" s="26">
        <f t="shared" si="5318"/>
        <v>511081.8</v>
      </c>
      <c r="AK1323" s="26">
        <f t="shared" si="5319"/>
        <v>162027.9</v>
      </c>
      <c r="AL1323" s="26">
        <f t="shared" si="5320"/>
        <v>0</v>
      </c>
      <c r="AM1323" s="26"/>
      <c r="AN1323" s="26"/>
      <c r="AO1323" s="26"/>
      <c r="AP1323" s="26">
        <f t="shared" si="5321"/>
        <v>511081.8</v>
      </c>
      <c r="AQ1323" s="26">
        <f t="shared" si="5322"/>
        <v>162027.9</v>
      </c>
      <c r="AR1323" s="26">
        <f t="shared" si="5323"/>
        <v>0</v>
      </c>
      <c r="AS1323" s="26"/>
      <c r="AT1323" s="26"/>
      <c r="AU1323" s="26"/>
      <c r="AV1323" s="26">
        <f t="shared" si="5324"/>
        <v>511081.8</v>
      </c>
      <c r="AW1323" s="26">
        <f t="shared" si="5325"/>
        <v>162027.9</v>
      </c>
      <c r="AX1323" s="26">
        <f t="shared" si="5326"/>
        <v>0</v>
      </c>
      <c r="AY1323" s="26"/>
      <c r="AZ1323" s="26"/>
      <c r="BA1323" s="26"/>
      <c r="BB1323" s="26">
        <f t="shared" si="5327"/>
        <v>511081.8</v>
      </c>
      <c r="BC1323" s="26">
        <f t="shared" si="5328"/>
        <v>162027.9</v>
      </c>
      <c r="BD1323" s="26">
        <f t="shared" si="5329"/>
        <v>0</v>
      </c>
      <c r="BE1323" s="26"/>
      <c r="BF1323" s="26"/>
      <c r="BG1323" s="26"/>
      <c r="BH1323" s="26">
        <f t="shared" si="5330"/>
        <v>511081.8</v>
      </c>
      <c r="BI1323" s="26">
        <f t="shared" si="5331"/>
        <v>162027.9</v>
      </c>
      <c r="BJ1323" s="26">
        <f t="shared" si="5332"/>
        <v>0</v>
      </c>
      <c r="BK1323" s="26"/>
      <c r="BL1323" s="26"/>
      <c r="BM1323" s="26"/>
      <c r="BN1323" s="26">
        <f t="shared" si="5333"/>
        <v>511081.8</v>
      </c>
      <c r="BO1323" s="26">
        <f t="shared" si="5334"/>
        <v>162027.9</v>
      </c>
      <c r="BP1323" s="26">
        <f t="shared" si="5335"/>
        <v>0</v>
      </c>
      <c r="BQ1323" s="26"/>
      <c r="BR1323" s="26"/>
      <c r="BS1323" s="26">
        <f t="shared" si="5336"/>
        <v>511081.8</v>
      </c>
      <c r="BT1323" s="26">
        <f t="shared" si="5337"/>
        <v>162027.9</v>
      </c>
      <c r="BU1323" s="26">
        <f t="shared" si="5338"/>
        <v>0</v>
      </c>
      <c r="BV1323" s="26"/>
      <c r="BW1323" s="26"/>
      <c r="BX1323" s="26">
        <f t="shared" si="5339"/>
        <v>511081.8</v>
      </c>
      <c r="BY1323" s="26">
        <f t="shared" si="5340"/>
        <v>162027.9</v>
      </c>
      <c r="BZ1323" s="26">
        <f t="shared" si="5341"/>
        <v>0</v>
      </c>
      <c r="CA1323" s="26">
        <v>4925.3869999999997</v>
      </c>
      <c r="CB1323" s="26"/>
      <c r="CC1323" s="26"/>
      <c r="CD1323" s="26">
        <f t="shared" si="5297"/>
        <v>516007.18699999998</v>
      </c>
      <c r="CE1323" s="26">
        <f t="shared" si="5298"/>
        <v>162027.9</v>
      </c>
      <c r="CF1323" s="26">
        <f t="shared" si="5299"/>
        <v>0</v>
      </c>
      <c r="CG1323" s="26"/>
      <c r="CH1323" s="26"/>
      <c r="CI1323" s="26"/>
      <c r="CJ1323" s="26">
        <f t="shared" si="5300"/>
        <v>516007.18699999998</v>
      </c>
      <c r="CK1323" s="26">
        <f t="shared" si="5301"/>
        <v>162027.9</v>
      </c>
      <c r="CL1323" s="26">
        <f t="shared" si="5302"/>
        <v>0</v>
      </c>
      <c r="CM1323" s="26"/>
      <c r="CN1323" s="26"/>
      <c r="CO1323" s="26"/>
      <c r="CP1323" s="26">
        <f t="shared" si="5303"/>
        <v>516007.18699999998</v>
      </c>
      <c r="CQ1323" s="26">
        <f t="shared" si="5304"/>
        <v>162027.9</v>
      </c>
      <c r="CR1323" s="26">
        <f t="shared" si="5305"/>
        <v>0</v>
      </c>
      <c r="CS1323" s="26"/>
      <c r="CT1323" s="19"/>
      <c r="CU1323" s="35"/>
    </row>
    <row r="1324" spans="1:105" s="28" customFormat="1" ht="46.8" hidden="1" x14ac:dyDescent="0.3">
      <c r="A1324" s="39" t="s">
        <v>730</v>
      </c>
      <c r="B1324" s="30"/>
      <c r="C1324" s="29"/>
      <c r="D1324" s="29"/>
      <c r="E1324" s="31" t="s">
        <v>731</v>
      </c>
      <c r="F1324" s="32">
        <f t="shared" ref="F1324:K1324" si="5438">F1325+F1330</f>
        <v>189766.8</v>
      </c>
      <c r="G1324" s="32">
        <f t="shared" si="5438"/>
        <v>176278.39999999999</v>
      </c>
      <c r="H1324" s="32">
        <f t="shared" si="5438"/>
        <v>176346.4</v>
      </c>
      <c r="I1324" s="32">
        <f t="shared" si="5438"/>
        <v>30606</v>
      </c>
      <c r="J1324" s="32">
        <f t="shared" si="5438"/>
        <v>11322.099999999999</v>
      </c>
      <c r="K1324" s="32">
        <f t="shared" si="5438"/>
        <v>11322.099999999999</v>
      </c>
      <c r="L1324" s="32">
        <f t="shared" si="5306"/>
        <v>220372.8</v>
      </c>
      <c r="M1324" s="32">
        <f t="shared" si="5307"/>
        <v>187600.5</v>
      </c>
      <c r="N1324" s="32">
        <f t="shared" si="5308"/>
        <v>187668.5</v>
      </c>
      <c r="O1324" s="32">
        <f>O1325+O1330</f>
        <v>2428.6370000000002</v>
      </c>
      <c r="P1324" s="32">
        <f>P1325+P1330</f>
        <v>0</v>
      </c>
      <c r="Q1324" s="32">
        <f>Q1325+Q1330</f>
        <v>0</v>
      </c>
      <c r="R1324" s="32">
        <f t="shared" si="5309"/>
        <v>222801.43699999998</v>
      </c>
      <c r="S1324" s="32">
        <f t="shared" si="5310"/>
        <v>187600.5</v>
      </c>
      <c r="T1324" s="32">
        <f t="shared" si="5311"/>
        <v>187668.5</v>
      </c>
      <c r="U1324" s="32">
        <f>U1325+U1330</f>
        <v>0</v>
      </c>
      <c r="V1324" s="32">
        <f>V1325+V1330</f>
        <v>0</v>
      </c>
      <c r="W1324" s="32">
        <f>W1325+W1330</f>
        <v>0</v>
      </c>
      <c r="X1324" s="32">
        <f t="shared" si="5312"/>
        <v>222801.43699999998</v>
      </c>
      <c r="Y1324" s="32">
        <f t="shared" si="5313"/>
        <v>187600.5</v>
      </c>
      <c r="Z1324" s="32">
        <f t="shared" si="5314"/>
        <v>187668.5</v>
      </c>
      <c r="AA1324" s="32">
        <f>AA1325+AA1330</f>
        <v>0</v>
      </c>
      <c r="AB1324" s="32">
        <f>AB1325+AB1330</f>
        <v>0</v>
      </c>
      <c r="AC1324" s="32">
        <f>AC1325+AC1330</f>
        <v>0</v>
      </c>
      <c r="AD1324" s="32">
        <f t="shared" si="5315"/>
        <v>222801.43699999998</v>
      </c>
      <c r="AE1324" s="32">
        <f t="shared" si="5316"/>
        <v>187600.5</v>
      </c>
      <c r="AF1324" s="32">
        <f t="shared" si="5317"/>
        <v>187668.5</v>
      </c>
      <c r="AG1324" s="32">
        <f>AG1325+AG1330</f>
        <v>0</v>
      </c>
      <c r="AH1324" s="32">
        <f>AH1325+AH1330</f>
        <v>0</v>
      </c>
      <c r="AI1324" s="32">
        <f>AI1325+AI1330</f>
        <v>0</v>
      </c>
      <c r="AJ1324" s="32">
        <f t="shared" si="5318"/>
        <v>222801.43699999998</v>
      </c>
      <c r="AK1324" s="32">
        <f t="shared" si="5319"/>
        <v>187600.5</v>
      </c>
      <c r="AL1324" s="32">
        <f t="shared" si="5320"/>
        <v>187668.5</v>
      </c>
      <c r="AM1324" s="32">
        <f>AM1325+AM1330</f>
        <v>-259.56900000000002</v>
      </c>
      <c r="AN1324" s="32">
        <f>AN1325+AN1330</f>
        <v>0</v>
      </c>
      <c r="AO1324" s="32">
        <f>AO1325+AO1330</f>
        <v>0</v>
      </c>
      <c r="AP1324" s="32">
        <f t="shared" si="5321"/>
        <v>222541.86799999999</v>
      </c>
      <c r="AQ1324" s="32">
        <f t="shared" si="5322"/>
        <v>187600.5</v>
      </c>
      <c r="AR1324" s="32">
        <f t="shared" si="5323"/>
        <v>187668.5</v>
      </c>
      <c r="AS1324" s="32">
        <f>AS1325+AS1330</f>
        <v>0</v>
      </c>
      <c r="AT1324" s="32">
        <f>AT1325+AT1330</f>
        <v>0</v>
      </c>
      <c r="AU1324" s="32">
        <f>AU1325+AU1330</f>
        <v>0</v>
      </c>
      <c r="AV1324" s="32">
        <f t="shared" si="5324"/>
        <v>222541.86799999999</v>
      </c>
      <c r="AW1324" s="32">
        <f t="shared" si="5325"/>
        <v>187600.5</v>
      </c>
      <c r="AX1324" s="32">
        <f t="shared" si="5326"/>
        <v>187668.5</v>
      </c>
      <c r="AY1324" s="32">
        <f>AY1325+AY1330</f>
        <v>-208.47700000000009</v>
      </c>
      <c r="AZ1324" s="32">
        <f>AZ1325+AZ1330</f>
        <v>-153</v>
      </c>
      <c r="BA1324" s="32">
        <f>BA1325+BA1330</f>
        <v>-153</v>
      </c>
      <c r="BB1324" s="32">
        <f t="shared" si="5327"/>
        <v>222333.39099999997</v>
      </c>
      <c r="BC1324" s="32">
        <f t="shared" si="5328"/>
        <v>187447.5</v>
      </c>
      <c r="BD1324" s="32">
        <f t="shared" si="5329"/>
        <v>187515.5</v>
      </c>
      <c r="BE1324" s="32">
        <f>BE1325+BE1330</f>
        <v>0</v>
      </c>
      <c r="BF1324" s="32">
        <f>BF1325+BF1330</f>
        <v>0</v>
      </c>
      <c r="BG1324" s="32">
        <f>BG1325+BG1330</f>
        <v>0</v>
      </c>
      <c r="BH1324" s="32">
        <f t="shared" si="5330"/>
        <v>222333.39099999997</v>
      </c>
      <c r="BI1324" s="32">
        <f t="shared" si="5331"/>
        <v>187447.5</v>
      </c>
      <c r="BJ1324" s="32">
        <f t="shared" si="5332"/>
        <v>187515.5</v>
      </c>
      <c r="BK1324" s="32">
        <f>BK1325+BK1330</f>
        <v>-150.88800000000001</v>
      </c>
      <c r="BL1324" s="32">
        <f>BL1325+BL1330</f>
        <v>0</v>
      </c>
      <c r="BM1324" s="32">
        <f>BM1325+BM1330</f>
        <v>0</v>
      </c>
      <c r="BN1324" s="32">
        <f t="shared" si="5333"/>
        <v>222182.50299999997</v>
      </c>
      <c r="BO1324" s="32">
        <f t="shared" si="5334"/>
        <v>187447.5</v>
      </c>
      <c r="BP1324" s="32">
        <f t="shared" si="5335"/>
        <v>187515.5</v>
      </c>
      <c r="BQ1324" s="32">
        <f>BQ1325+BQ1330</f>
        <v>0</v>
      </c>
      <c r="BR1324" s="32">
        <f>BR1325+BR1330</f>
        <v>0</v>
      </c>
      <c r="BS1324" s="26">
        <f t="shared" si="5336"/>
        <v>222182.50299999997</v>
      </c>
      <c r="BT1324" s="26">
        <f t="shared" si="5337"/>
        <v>187447.5</v>
      </c>
      <c r="BU1324" s="26">
        <f t="shared" si="5338"/>
        <v>187515.5</v>
      </c>
      <c r="BV1324" s="32">
        <f>BV1325+BV1330</f>
        <v>0</v>
      </c>
      <c r="BW1324" s="32">
        <f>BW1325+BW1330</f>
        <v>0</v>
      </c>
      <c r="BX1324" s="32">
        <f t="shared" si="5339"/>
        <v>222182.50299999997</v>
      </c>
      <c r="BY1324" s="32">
        <f t="shared" si="5340"/>
        <v>187447.5</v>
      </c>
      <c r="BZ1324" s="32">
        <f t="shared" si="5341"/>
        <v>187515.5</v>
      </c>
      <c r="CA1324" s="32">
        <f>CA1325+CA1330</f>
        <v>0</v>
      </c>
      <c r="CB1324" s="32">
        <f>CB1325+CB1330</f>
        <v>0</v>
      </c>
      <c r="CC1324" s="32">
        <f>CC1325+CC1330</f>
        <v>0</v>
      </c>
      <c r="CD1324" s="32">
        <f t="shared" ref="CD1324:CD1387" si="5439">BX1324+CA1324</f>
        <v>222182.50299999997</v>
      </c>
      <c r="CE1324" s="32">
        <f t="shared" ref="CE1324:CE1387" si="5440">BY1324+CB1324</f>
        <v>187447.5</v>
      </c>
      <c r="CF1324" s="32">
        <f t="shared" ref="CF1324:CF1387" si="5441">BZ1324+CC1324</f>
        <v>187515.5</v>
      </c>
      <c r="CG1324" s="32">
        <f>CG1325+CG1330</f>
        <v>0</v>
      </c>
      <c r="CH1324" s="32">
        <f>CH1325+CH1330</f>
        <v>0</v>
      </c>
      <c r="CI1324" s="32">
        <f>CI1325+CI1330</f>
        <v>0</v>
      </c>
      <c r="CJ1324" s="32">
        <f t="shared" ref="CJ1324:CJ1387" si="5442">CD1324+CG1324</f>
        <v>222182.50299999997</v>
      </c>
      <c r="CK1324" s="32">
        <f t="shared" ref="CK1324:CK1387" si="5443">CE1324+CH1324</f>
        <v>187447.5</v>
      </c>
      <c r="CL1324" s="32">
        <f t="shared" ref="CL1324:CL1387" si="5444">CF1324+CI1324</f>
        <v>187515.5</v>
      </c>
      <c r="CM1324" s="32">
        <f>CM1325+CM1330</f>
        <v>0</v>
      </c>
      <c r="CN1324" s="32">
        <f>CN1325+CN1330</f>
        <v>0</v>
      </c>
      <c r="CO1324" s="32">
        <f>CO1325+CO1330</f>
        <v>0</v>
      </c>
      <c r="CP1324" s="32">
        <f t="shared" ref="CP1324:CP1387" si="5445">CJ1324+CM1324</f>
        <v>222182.50299999997</v>
      </c>
      <c r="CQ1324" s="32">
        <f t="shared" ref="CQ1324:CQ1387" si="5446">CK1324+CN1324</f>
        <v>187447.5</v>
      </c>
      <c r="CR1324" s="32">
        <f t="shared" ref="CR1324:CR1387" si="5447">CL1324+CO1324</f>
        <v>187515.5</v>
      </c>
      <c r="CS1324" s="32">
        <f>CS1325+CS1330</f>
        <v>0</v>
      </c>
      <c r="CT1324" s="19"/>
      <c r="CU1324" s="33"/>
      <c r="CW1324" s="28" t="s">
        <v>25</v>
      </c>
    </row>
    <row r="1325" spans="1:105" ht="78" hidden="1" x14ac:dyDescent="0.3">
      <c r="A1325" s="36" t="s">
        <v>732</v>
      </c>
      <c r="B1325" s="17"/>
      <c r="C1325" s="16"/>
      <c r="D1325" s="16"/>
      <c r="E1325" s="34" t="s">
        <v>733</v>
      </c>
      <c r="F1325" s="26">
        <f t="shared" ref="F1325:F1330" si="5448">F1326</f>
        <v>125686</v>
      </c>
      <c r="G1325" s="26">
        <f t="shared" ref="G1325:G1330" si="5449">G1326</f>
        <v>125686</v>
      </c>
      <c r="H1325" s="26">
        <f t="shared" ref="H1325:H1330" si="5450">H1326</f>
        <v>125686</v>
      </c>
      <c r="I1325" s="26">
        <f t="shared" ref="I1325:I1330" si="5451">I1326</f>
        <v>2020.7</v>
      </c>
      <c r="J1325" s="26">
        <f t="shared" ref="J1325:J1330" si="5452">J1326</f>
        <v>3543.2</v>
      </c>
      <c r="K1325" s="26">
        <f t="shared" ref="K1325:K1330" si="5453">K1326</f>
        <v>3543.2</v>
      </c>
      <c r="L1325" s="26">
        <f t="shared" si="5306"/>
        <v>127706.7</v>
      </c>
      <c r="M1325" s="26">
        <f t="shared" si="5307"/>
        <v>129229.2</v>
      </c>
      <c r="N1325" s="26">
        <f t="shared" si="5308"/>
        <v>129229.2</v>
      </c>
      <c r="O1325" s="26">
        <f t="shared" ref="O1325:O1330" si="5454">O1326</f>
        <v>2428.6370000000002</v>
      </c>
      <c r="P1325" s="26">
        <f t="shared" ref="P1325:P1330" si="5455">P1326</f>
        <v>0</v>
      </c>
      <c r="Q1325" s="26">
        <f t="shared" ref="Q1325:Q1330" si="5456">Q1326</f>
        <v>0</v>
      </c>
      <c r="R1325" s="26">
        <f t="shared" si="5309"/>
        <v>130135.337</v>
      </c>
      <c r="S1325" s="26">
        <f t="shared" si="5310"/>
        <v>129229.2</v>
      </c>
      <c r="T1325" s="26">
        <f t="shared" si="5311"/>
        <v>129229.2</v>
      </c>
      <c r="U1325" s="26">
        <f t="shared" ref="U1325:U1330" si="5457">U1326</f>
        <v>0</v>
      </c>
      <c r="V1325" s="26">
        <f t="shared" ref="V1325:V1330" si="5458">V1326</f>
        <v>0</v>
      </c>
      <c r="W1325" s="26">
        <f t="shared" ref="W1325:W1330" si="5459">W1326</f>
        <v>0</v>
      </c>
      <c r="X1325" s="26">
        <f t="shared" si="5312"/>
        <v>130135.337</v>
      </c>
      <c r="Y1325" s="26">
        <f t="shared" si="5313"/>
        <v>129229.2</v>
      </c>
      <c r="Z1325" s="26">
        <f t="shared" si="5314"/>
        <v>129229.2</v>
      </c>
      <c r="AA1325" s="26">
        <f t="shared" ref="AA1325:AA1330" si="5460">AA1326</f>
        <v>0</v>
      </c>
      <c r="AB1325" s="26">
        <f t="shared" ref="AB1325:AB1330" si="5461">AB1326</f>
        <v>0</v>
      </c>
      <c r="AC1325" s="26">
        <f t="shared" ref="AC1325:AC1330" si="5462">AC1326</f>
        <v>0</v>
      </c>
      <c r="AD1325" s="26">
        <f t="shared" si="5315"/>
        <v>130135.337</v>
      </c>
      <c r="AE1325" s="26">
        <f t="shared" si="5316"/>
        <v>129229.2</v>
      </c>
      <c r="AF1325" s="26">
        <f t="shared" si="5317"/>
        <v>129229.2</v>
      </c>
      <c r="AG1325" s="26">
        <f t="shared" ref="AG1325:AG1330" si="5463">AG1326</f>
        <v>0</v>
      </c>
      <c r="AH1325" s="26">
        <f t="shared" ref="AH1325:AH1330" si="5464">AH1326</f>
        <v>0</v>
      </c>
      <c r="AI1325" s="26">
        <f t="shared" ref="AI1325:AI1330" si="5465">AI1326</f>
        <v>0</v>
      </c>
      <c r="AJ1325" s="26">
        <f t="shared" si="5318"/>
        <v>130135.337</v>
      </c>
      <c r="AK1325" s="26">
        <f t="shared" si="5319"/>
        <v>129229.2</v>
      </c>
      <c r="AL1325" s="26">
        <f t="shared" si="5320"/>
        <v>129229.2</v>
      </c>
      <c r="AM1325" s="26">
        <f t="shared" ref="AM1325:AM1328" si="5466">AM1326</f>
        <v>-259.56900000000002</v>
      </c>
      <c r="AN1325" s="26">
        <f t="shared" ref="AN1325:AN1330" si="5467">AN1326</f>
        <v>0</v>
      </c>
      <c r="AO1325" s="26">
        <f t="shared" ref="AO1325:AO1330" si="5468">AO1326</f>
        <v>0</v>
      </c>
      <c r="AP1325" s="26">
        <f t="shared" si="5321"/>
        <v>129875.768</v>
      </c>
      <c r="AQ1325" s="26">
        <f t="shared" si="5322"/>
        <v>129229.2</v>
      </c>
      <c r="AR1325" s="26">
        <f t="shared" si="5323"/>
        <v>129229.2</v>
      </c>
      <c r="AS1325" s="26">
        <f t="shared" ref="AS1325:AS1330" si="5469">AS1326</f>
        <v>0</v>
      </c>
      <c r="AT1325" s="26">
        <f t="shared" ref="AT1325:AT1330" si="5470">AT1326</f>
        <v>0</v>
      </c>
      <c r="AU1325" s="26">
        <f t="shared" ref="AU1325:AU1330" si="5471">AU1326</f>
        <v>0</v>
      </c>
      <c r="AV1325" s="26">
        <f t="shared" si="5324"/>
        <v>129875.768</v>
      </c>
      <c r="AW1325" s="26">
        <f t="shared" si="5325"/>
        <v>129229.2</v>
      </c>
      <c r="AX1325" s="26">
        <f t="shared" si="5326"/>
        <v>129229.2</v>
      </c>
      <c r="AY1325" s="26">
        <f t="shared" ref="AY1325:AY1330" si="5472">AY1326</f>
        <v>-2101.0300000000002</v>
      </c>
      <c r="AZ1325" s="26">
        <f t="shared" ref="AZ1325:AZ1330" si="5473">AZ1326</f>
        <v>-3623.53</v>
      </c>
      <c r="BA1325" s="26">
        <f t="shared" ref="BA1325:BA1330" si="5474">BA1326</f>
        <v>-3623.53</v>
      </c>
      <c r="BB1325" s="26">
        <f t="shared" si="5327"/>
        <v>127774.738</v>
      </c>
      <c r="BC1325" s="26">
        <f t="shared" si="5328"/>
        <v>125605.67</v>
      </c>
      <c r="BD1325" s="26">
        <f t="shared" si="5329"/>
        <v>125605.67</v>
      </c>
      <c r="BE1325" s="26">
        <f t="shared" ref="BE1325:BE1330" si="5475">BE1326</f>
        <v>0</v>
      </c>
      <c r="BF1325" s="26">
        <f t="shared" ref="BF1325:BF1330" si="5476">BF1326</f>
        <v>0</v>
      </c>
      <c r="BG1325" s="26">
        <f t="shared" ref="BG1325:BG1330" si="5477">BG1326</f>
        <v>0</v>
      </c>
      <c r="BH1325" s="26">
        <f t="shared" si="5330"/>
        <v>127774.738</v>
      </c>
      <c r="BI1325" s="26">
        <f t="shared" si="5331"/>
        <v>125605.67</v>
      </c>
      <c r="BJ1325" s="26">
        <f t="shared" si="5332"/>
        <v>125605.67</v>
      </c>
      <c r="BK1325" s="26">
        <f t="shared" ref="BK1325:BK1330" si="5478">BK1326</f>
        <v>0</v>
      </c>
      <c r="BL1325" s="26">
        <f t="shared" ref="BL1325:BL1330" si="5479">BL1326</f>
        <v>0</v>
      </c>
      <c r="BM1325" s="26">
        <f t="shared" ref="BM1325:BM1330" si="5480">BM1326</f>
        <v>0</v>
      </c>
      <c r="BN1325" s="26">
        <f t="shared" si="5333"/>
        <v>127774.738</v>
      </c>
      <c r="BO1325" s="26">
        <f t="shared" si="5334"/>
        <v>125605.67</v>
      </c>
      <c r="BP1325" s="26">
        <f t="shared" si="5335"/>
        <v>125605.67</v>
      </c>
      <c r="BQ1325" s="26">
        <f t="shared" ref="BQ1325:BQ1330" si="5481">BQ1326</f>
        <v>0</v>
      </c>
      <c r="BR1325" s="26">
        <f t="shared" ref="BR1325:BR1330" si="5482">BR1326</f>
        <v>0</v>
      </c>
      <c r="BS1325" s="26">
        <f t="shared" si="5336"/>
        <v>127774.738</v>
      </c>
      <c r="BT1325" s="26">
        <f t="shared" si="5337"/>
        <v>125605.67</v>
      </c>
      <c r="BU1325" s="26">
        <f t="shared" si="5338"/>
        <v>125605.67</v>
      </c>
      <c r="BV1325" s="26">
        <f t="shared" ref="BV1325:BV1330" si="5483">BV1326</f>
        <v>0</v>
      </c>
      <c r="BW1325" s="26">
        <f t="shared" ref="BW1325:BW1330" si="5484">BW1326</f>
        <v>0</v>
      </c>
      <c r="BX1325" s="26">
        <f t="shared" si="5339"/>
        <v>127774.738</v>
      </c>
      <c r="BY1325" s="26">
        <f t="shared" si="5340"/>
        <v>125605.67</v>
      </c>
      <c r="BZ1325" s="26">
        <f t="shared" si="5341"/>
        <v>125605.67</v>
      </c>
      <c r="CA1325" s="26">
        <f t="shared" ref="CA1325:CA1330" si="5485">CA1326</f>
        <v>0</v>
      </c>
      <c r="CB1325" s="26">
        <f t="shared" ref="CB1325:CB1330" si="5486">CB1326</f>
        <v>0</v>
      </c>
      <c r="CC1325" s="26">
        <f t="shared" ref="CC1325:CC1330" si="5487">CC1326</f>
        <v>0</v>
      </c>
      <c r="CD1325" s="26">
        <f t="shared" si="5439"/>
        <v>127774.738</v>
      </c>
      <c r="CE1325" s="26">
        <f t="shared" si="5440"/>
        <v>125605.67</v>
      </c>
      <c r="CF1325" s="26">
        <f t="shared" si="5441"/>
        <v>125605.67</v>
      </c>
      <c r="CG1325" s="26">
        <f t="shared" ref="CG1325:CG1330" si="5488">CG1326</f>
        <v>0</v>
      </c>
      <c r="CH1325" s="26">
        <f t="shared" ref="CH1325:CH1330" si="5489">CH1326</f>
        <v>0</v>
      </c>
      <c r="CI1325" s="26">
        <f t="shared" ref="CI1325:CI1330" si="5490">CI1326</f>
        <v>0</v>
      </c>
      <c r="CJ1325" s="26">
        <f t="shared" si="5442"/>
        <v>127774.738</v>
      </c>
      <c r="CK1325" s="26">
        <f t="shared" si="5443"/>
        <v>125605.67</v>
      </c>
      <c r="CL1325" s="26">
        <f t="shared" si="5444"/>
        <v>125605.67</v>
      </c>
      <c r="CM1325" s="26">
        <f t="shared" ref="CM1325:CM1330" si="5491">CM1326</f>
        <v>0</v>
      </c>
      <c r="CN1325" s="26">
        <f t="shared" ref="CN1325:CN1330" si="5492">CN1326</f>
        <v>0</v>
      </c>
      <c r="CO1325" s="26">
        <f t="shared" ref="CO1325:CO1330" si="5493">CO1326</f>
        <v>0</v>
      </c>
      <c r="CP1325" s="26">
        <f t="shared" si="5445"/>
        <v>127774.738</v>
      </c>
      <c r="CQ1325" s="26">
        <f t="shared" si="5446"/>
        <v>125605.67</v>
      </c>
      <c r="CR1325" s="26">
        <f t="shared" si="5447"/>
        <v>125605.67</v>
      </c>
      <c r="CS1325" s="26">
        <f t="shared" ref="CS1325:CS1330" si="5494">CS1326</f>
        <v>0</v>
      </c>
      <c r="CT1325" s="19"/>
      <c r="CU1325" s="35"/>
      <c r="CX1325" s="1" t="s">
        <v>26</v>
      </c>
    </row>
    <row r="1326" spans="1:105" ht="62.4" hidden="1" x14ac:dyDescent="0.3">
      <c r="A1326" s="36" t="s">
        <v>734</v>
      </c>
      <c r="B1326" s="17"/>
      <c r="C1326" s="16"/>
      <c r="D1326" s="16"/>
      <c r="E1326" s="34" t="s">
        <v>735</v>
      </c>
      <c r="F1326" s="26">
        <f t="shared" si="5448"/>
        <v>125686</v>
      </c>
      <c r="G1326" s="26">
        <f t="shared" si="5449"/>
        <v>125686</v>
      </c>
      <c r="H1326" s="26">
        <f t="shared" si="5450"/>
        <v>125686</v>
      </c>
      <c r="I1326" s="26">
        <f t="shared" si="5451"/>
        <v>2020.7</v>
      </c>
      <c r="J1326" s="26">
        <f t="shared" si="5452"/>
        <v>3543.2</v>
      </c>
      <c r="K1326" s="26">
        <f t="shared" si="5453"/>
        <v>3543.2</v>
      </c>
      <c r="L1326" s="26">
        <f t="shared" si="5306"/>
        <v>127706.7</v>
      </c>
      <c r="M1326" s="26">
        <f t="shared" si="5307"/>
        <v>129229.2</v>
      </c>
      <c r="N1326" s="26">
        <f t="shared" si="5308"/>
        <v>129229.2</v>
      </c>
      <c r="O1326" s="26">
        <f t="shared" si="5454"/>
        <v>2428.6370000000002</v>
      </c>
      <c r="P1326" s="26">
        <f t="shared" si="5455"/>
        <v>0</v>
      </c>
      <c r="Q1326" s="26">
        <f t="shared" si="5456"/>
        <v>0</v>
      </c>
      <c r="R1326" s="26">
        <f t="shared" si="5309"/>
        <v>130135.337</v>
      </c>
      <c r="S1326" s="26">
        <f t="shared" si="5310"/>
        <v>129229.2</v>
      </c>
      <c r="T1326" s="26">
        <f t="shared" si="5311"/>
        <v>129229.2</v>
      </c>
      <c r="U1326" s="26">
        <f t="shared" si="5457"/>
        <v>0</v>
      </c>
      <c r="V1326" s="26">
        <f t="shared" si="5458"/>
        <v>0</v>
      </c>
      <c r="W1326" s="26">
        <f t="shared" si="5459"/>
        <v>0</v>
      </c>
      <c r="X1326" s="26">
        <f t="shared" si="5312"/>
        <v>130135.337</v>
      </c>
      <c r="Y1326" s="26">
        <f t="shared" si="5313"/>
        <v>129229.2</v>
      </c>
      <c r="Z1326" s="26">
        <f t="shared" si="5314"/>
        <v>129229.2</v>
      </c>
      <c r="AA1326" s="26">
        <f t="shared" si="5460"/>
        <v>0</v>
      </c>
      <c r="AB1326" s="26">
        <f t="shared" si="5461"/>
        <v>0</v>
      </c>
      <c r="AC1326" s="26">
        <f t="shared" si="5462"/>
        <v>0</v>
      </c>
      <c r="AD1326" s="26">
        <f t="shared" si="5315"/>
        <v>130135.337</v>
      </c>
      <c r="AE1326" s="26">
        <f t="shared" si="5316"/>
        <v>129229.2</v>
      </c>
      <c r="AF1326" s="26">
        <f t="shared" si="5317"/>
        <v>129229.2</v>
      </c>
      <c r="AG1326" s="26">
        <f t="shared" si="5463"/>
        <v>0</v>
      </c>
      <c r="AH1326" s="26">
        <f t="shared" si="5464"/>
        <v>0</v>
      </c>
      <c r="AI1326" s="26">
        <f t="shared" si="5465"/>
        <v>0</v>
      </c>
      <c r="AJ1326" s="26">
        <f t="shared" si="5318"/>
        <v>130135.337</v>
      </c>
      <c r="AK1326" s="26">
        <f t="shared" si="5319"/>
        <v>129229.2</v>
      </c>
      <c r="AL1326" s="26">
        <f t="shared" si="5320"/>
        <v>129229.2</v>
      </c>
      <c r="AM1326" s="26">
        <f t="shared" si="5466"/>
        <v>-259.56900000000002</v>
      </c>
      <c r="AN1326" s="26">
        <f t="shared" si="5467"/>
        <v>0</v>
      </c>
      <c r="AO1326" s="26">
        <f t="shared" si="5468"/>
        <v>0</v>
      </c>
      <c r="AP1326" s="26">
        <f t="shared" si="5321"/>
        <v>129875.768</v>
      </c>
      <c r="AQ1326" s="26">
        <f t="shared" si="5322"/>
        <v>129229.2</v>
      </c>
      <c r="AR1326" s="26">
        <f t="shared" si="5323"/>
        <v>129229.2</v>
      </c>
      <c r="AS1326" s="26">
        <f t="shared" si="5469"/>
        <v>0</v>
      </c>
      <c r="AT1326" s="26">
        <f t="shared" si="5470"/>
        <v>0</v>
      </c>
      <c r="AU1326" s="26">
        <f t="shared" si="5471"/>
        <v>0</v>
      </c>
      <c r="AV1326" s="26">
        <f t="shared" si="5324"/>
        <v>129875.768</v>
      </c>
      <c r="AW1326" s="26">
        <f t="shared" si="5325"/>
        <v>129229.2</v>
      </c>
      <c r="AX1326" s="26">
        <f t="shared" si="5326"/>
        <v>129229.2</v>
      </c>
      <c r="AY1326" s="26">
        <f t="shared" si="5472"/>
        <v>-2101.0300000000002</v>
      </c>
      <c r="AZ1326" s="26">
        <f t="shared" si="5473"/>
        <v>-3623.53</v>
      </c>
      <c r="BA1326" s="26">
        <f t="shared" si="5474"/>
        <v>-3623.53</v>
      </c>
      <c r="BB1326" s="26">
        <f t="shared" si="5327"/>
        <v>127774.738</v>
      </c>
      <c r="BC1326" s="26">
        <f t="shared" si="5328"/>
        <v>125605.67</v>
      </c>
      <c r="BD1326" s="26">
        <f t="shared" si="5329"/>
        <v>125605.67</v>
      </c>
      <c r="BE1326" s="26">
        <f t="shared" si="5475"/>
        <v>0</v>
      </c>
      <c r="BF1326" s="26">
        <f t="shared" si="5476"/>
        <v>0</v>
      </c>
      <c r="BG1326" s="26">
        <f t="shared" si="5477"/>
        <v>0</v>
      </c>
      <c r="BH1326" s="26">
        <f t="shared" si="5330"/>
        <v>127774.738</v>
      </c>
      <c r="BI1326" s="26">
        <f t="shared" si="5331"/>
        <v>125605.67</v>
      </c>
      <c r="BJ1326" s="26">
        <f t="shared" si="5332"/>
        <v>125605.67</v>
      </c>
      <c r="BK1326" s="26">
        <f t="shared" si="5478"/>
        <v>0</v>
      </c>
      <c r="BL1326" s="26">
        <f t="shared" si="5479"/>
        <v>0</v>
      </c>
      <c r="BM1326" s="26">
        <f t="shared" si="5480"/>
        <v>0</v>
      </c>
      <c r="BN1326" s="26">
        <f t="shared" si="5333"/>
        <v>127774.738</v>
      </c>
      <c r="BO1326" s="26">
        <f t="shared" si="5334"/>
        <v>125605.67</v>
      </c>
      <c r="BP1326" s="26">
        <f t="shared" si="5335"/>
        <v>125605.67</v>
      </c>
      <c r="BQ1326" s="26">
        <f t="shared" si="5481"/>
        <v>0</v>
      </c>
      <c r="BR1326" s="26">
        <f t="shared" si="5482"/>
        <v>0</v>
      </c>
      <c r="BS1326" s="26">
        <f t="shared" si="5336"/>
        <v>127774.738</v>
      </c>
      <c r="BT1326" s="26">
        <f t="shared" si="5337"/>
        <v>125605.67</v>
      </c>
      <c r="BU1326" s="26">
        <f t="shared" si="5338"/>
        <v>125605.67</v>
      </c>
      <c r="BV1326" s="26">
        <f t="shared" si="5483"/>
        <v>0</v>
      </c>
      <c r="BW1326" s="26">
        <f t="shared" si="5484"/>
        <v>0</v>
      </c>
      <c r="BX1326" s="26">
        <f t="shared" si="5339"/>
        <v>127774.738</v>
      </c>
      <c r="BY1326" s="26">
        <f t="shared" si="5340"/>
        <v>125605.67</v>
      </c>
      <c r="BZ1326" s="26">
        <f t="shared" si="5341"/>
        <v>125605.67</v>
      </c>
      <c r="CA1326" s="26">
        <f t="shared" si="5485"/>
        <v>0</v>
      </c>
      <c r="CB1326" s="26">
        <f t="shared" si="5486"/>
        <v>0</v>
      </c>
      <c r="CC1326" s="26">
        <f t="shared" si="5487"/>
        <v>0</v>
      </c>
      <c r="CD1326" s="26">
        <f t="shared" si="5439"/>
        <v>127774.738</v>
      </c>
      <c r="CE1326" s="26">
        <f t="shared" si="5440"/>
        <v>125605.67</v>
      </c>
      <c r="CF1326" s="26">
        <f t="shared" si="5441"/>
        <v>125605.67</v>
      </c>
      <c r="CG1326" s="26">
        <f t="shared" si="5488"/>
        <v>0</v>
      </c>
      <c r="CH1326" s="26">
        <f t="shared" si="5489"/>
        <v>0</v>
      </c>
      <c r="CI1326" s="26">
        <f t="shared" si="5490"/>
        <v>0</v>
      </c>
      <c r="CJ1326" s="26">
        <f t="shared" si="5442"/>
        <v>127774.738</v>
      </c>
      <c r="CK1326" s="26">
        <f t="shared" si="5443"/>
        <v>125605.67</v>
      </c>
      <c r="CL1326" s="26">
        <f t="shared" si="5444"/>
        <v>125605.67</v>
      </c>
      <c r="CM1326" s="26">
        <f t="shared" si="5491"/>
        <v>0</v>
      </c>
      <c r="CN1326" s="26">
        <f t="shared" si="5492"/>
        <v>0</v>
      </c>
      <c r="CO1326" s="26">
        <f t="shared" si="5493"/>
        <v>0</v>
      </c>
      <c r="CP1326" s="26">
        <f t="shared" si="5445"/>
        <v>127774.738</v>
      </c>
      <c r="CQ1326" s="26">
        <f t="shared" si="5446"/>
        <v>125605.67</v>
      </c>
      <c r="CR1326" s="26">
        <f t="shared" si="5447"/>
        <v>125605.67</v>
      </c>
      <c r="CS1326" s="26">
        <f t="shared" si="5494"/>
        <v>0</v>
      </c>
      <c r="CT1326" s="19"/>
      <c r="CU1326" s="35"/>
      <c r="DA1326" s="1" t="s">
        <v>29</v>
      </c>
    </row>
    <row r="1327" spans="1:105" ht="31.2" hidden="1" x14ac:dyDescent="0.3">
      <c r="A1327" s="36" t="s">
        <v>734</v>
      </c>
      <c r="B1327" s="36" t="s">
        <v>641</v>
      </c>
      <c r="C1327" s="16"/>
      <c r="D1327" s="16"/>
      <c r="E1327" s="34" t="s">
        <v>38</v>
      </c>
      <c r="F1327" s="26">
        <f t="shared" si="5448"/>
        <v>125686</v>
      </c>
      <c r="G1327" s="26">
        <f t="shared" si="5449"/>
        <v>125686</v>
      </c>
      <c r="H1327" s="26">
        <f t="shared" si="5450"/>
        <v>125686</v>
      </c>
      <c r="I1327" s="26">
        <f t="shared" si="5451"/>
        <v>2020.7</v>
      </c>
      <c r="J1327" s="26">
        <f t="shared" si="5452"/>
        <v>3543.2</v>
      </c>
      <c r="K1327" s="26">
        <f t="shared" si="5453"/>
        <v>3543.2</v>
      </c>
      <c r="L1327" s="26">
        <f t="shared" si="5306"/>
        <v>127706.7</v>
      </c>
      <c r="M1327" s="26">
        <f t="shared" si="5307"/>
        <v>129229.2</v>
      </c>
      <c r="N1327" s="26">
        <f t="shared" si="5308"/>
        <v>129229.2</v>
      </c>
      <c r="O1327" s="26">
        <f t="shared" si="5454"/>
        <v>2428.6370000000002</v>
      </c>
      <c r="P1327" s="26">
        <f t="shared" si="5455"/>
        <v>0</v>
      </c>
      <c r="Q1327" s="26">
        <f t="shared" si="5456"/>
        <v>0</v>
      </c>
      <c r="R1327" s="26">
        <f t="shared" si="5309"/>
        <v>130135.337</v>
      </c>
      <c r="S1327" s="26">
        <f t="shared" si="5310"/>
        <v>129229.2</v>
      </c>
      <c r="T1327" s="26">
        <f t="shared" si="5311"/>
        <v>129229.2</v>
      </c>
      <c r="U1327" s="26">
        <f t="shared" si="5457"/>
        <v>0</v>
      </c>
      <c r="V1327" s="26">
        <f t="shared" si="5458"/>
        <v>0</v>
      </c>
      <c r="W1327" s="26">
        <f t="shared" si="5459"/>
        <v>0</v>
      </c>
      <c r="X1327" s="26">
        <f t="shared" si="5312"/>
        <v>130135.337</v>
      </c>
      <c r="Y1327" s="26">
        <f t="shared" si="5313"/>
        <v>129229.2</v>
      </c>
      <c r="Z1327" s="26">
        <f t="shared" si="5314"/>
        <v>129229.2</v>
      </c>
      <c r="AA1327" s="26">
        <f t="shared" si="5460"/>
        <v>0</v>
      </c>
      <c r="AB1327" s="26">
        <f t="shared" si="5461"/>
        <v>0</v>
      </c>
      <c r="AC1327" s="26">
        <f t="shared" si="5462"/>
        <v>0</v>
      </c>
      <c r="AD1327" s="26">
        <f t="shared" si="5315"/>
        <v>130135.337</v>
      </c>
      <c r="AE1327" s="26">
        <f t="shared" si="5316"/>
        <v>129229.2</v>
      </c>
      <c r="AF1327" s="26">
        <f t="shared" si="5317"/>
        <v>129229.2</v>
      </c>
      <c r="AG1327" s="26">
        <f t="shared" si="5463"/>
        <v>0</v>
      </c>
      <c r="AH1327" s="26">
        <f t="shared" si="5464"/>
        <v>0</v>
      </c>
      <c r="AI1327" s="26">
        <f t="shared" si="5465"/>
        <v>0</v>
      </c>
      <c r="AJ1327" s="26">
        <f t="shared" si="5318"/>
        <v>130135.337</v>
      </c>
      <c r="AK1327" s="26">
        <f t="shared" si="5319"/>
        <v>129229.2</v>
      </c>
      <c r="AL1327" s="26">
        <f t="shared" si="5320"/>
        <v>129229.2</v>
      </c>
      <c r="AM1327" s="26">
        <f t="shared" si="5466"/>
        <v>-259.56900000000002</v>
      </c>
      <c r="AN1327" s="26">
        <f t="shared" si="5467"/>
        <v>0</v>
      </c>
      <c r="AO1327" s="26">
        <f t="shared" si="5468"/>
        <v>0</v>
      </c>
      <c r="AP1327" s="26">
        <f t="shared" si="5321"/>
        <v>129875.768</v>
      </c>
      <c r="AQ1327" s="26">
        <f t="shared" si="5322"/>
        <v>129229.2</v>
      </c>
      <c r="AR1327" s="26">
        <f t="shared" si="5323"/>
        <v>129229.2</v>
      </c>
      <c r="AS1327" s="26">
        <f t="shared" si="5469"/>
        <v>0</v>
      </c>
      <c r="AT1327" s="26">
        <f t="shared" si="5470"/>
        <v>0</v>
      </c>
      <c r="AU1327" s="26">
        <f t="shared" si="5471"/>
        <v>0</v>
      </c>
      <c r="AV1327" s="26">
        <f t="shared" si="5324"/>
        <v>129875.768</v>
      </c>
      <c r="AW1327" s="26">
        <f t="shared" si="5325"/>
        <v>129229.2</v>
      </c>
      <c r="AX1327" s="26">
        <f t="shared" si="5326"/>
        <v>129229.2</v>
      </c>
      <c r="AY1327" s="26">
        <f t="shared" si="5472"/>
        <v>-2101.0300000000002</v>
      </c>
      <c r="AZ1327" s="26">
        <f t="shared" si="5473"/>
        <v>-3623.53</v>
      </c>
      <c r="BA1327" s="26">
        <f t="shared" si="5474"/>
        <v>-3623.53</v>
      </c>
      <c r="BB1327" s="26">
        <f t="shared" si="5327"/>
        <v>127774.738</v>
      </c>
      <c r="BC1327" s="26">
        <f t="shared" si="5328"/>
        <v>125605.67</v>
      </c>
      <c r="BD1327" s="26">
        <f t="shared" si="5329"/>
        <v>125605.67</v>
      </c>
      <c r="BE1327" s="26">
        <f t="shared" si="5475"/>
        <v>0</v>
      </c>
      <c r="BF1327" s="26">
        <f t="shared" si="5476"/>
        <v>0</v>
      </c>
      <c r="BG1327" s="26">
        <f t="shared" si="5477"/>
        <v>0</v>
      </c>
      <c r="BH1327" s="26">
        <f t="shared" si="5330"/>
        <v>127774.738</v>
      </c>
      <c r="BI1327" s="26">
        <f t="shared" si="5331"/>
        <v>125605.67</v>
      </c>
      <c r="BJ1327" s="26">
        <f t="shared" si="5332"/>
        <v>125605.67</v>
      </c>
      <c r="BK1327" s="26">
        <f t="shared" si="5478"/>
        <v>0</v>
      </c>
      <c r="BL1327" s="26">
        <f t="shared" si="5479"/>
        <v>0</v>
      </c>
      <c r="BM1327" s="26">
        <f t="shared" si="5480"/>
        <v>0</v>
      </c>
      <c r="BN1327" s="26">
        <f t="shared" si="5333"/>
        <v>127774.738</v>
      </c>
      <c r="BO1327" s="26">
        <f t="shared" si="5334"/>
        <v>125605.67</v>
      </c>
      <c r="BP1327" s="26">
        <f t="shared" si="5335"/>
        <v>125605.67</v>
      </c>
      <c r="BQ1327" s="26">
        <f t="shared" si="5481"/>
        <v>0</v>
      </c>
      <c r="BR1327" s="26">
        <f t="shared" si="5482"/>
        <v>0</v>
      </c>
      <c r="BS1327" s="26">
        <f t="shared" si="5336"/>
        <v>127774.738</v>
      </c>
      <c r="BT1327" s="26">
        <f t="shared" si="5337"/>
        <v>125605.67</v>
      </c>
      <c r="BU1327" s="26">
        <f t="shared" si="5338"/>
        <v>125605.67</v>
      </c>
      <c r="BV1327" s="26">
        <f t="shared" si="5483"/>
        <v>0</v>
      </c>
      <c r="BW1327" s="26">
        <f t="shared" si="5484"/>
        <v>0</v>
      </c>
      <c r="BX1327" s="26">
        <f t="shared" si="5339"/>
        <v>127774.738</v>
      </c>
      <c r="BY1327" s="26">
        <f t="shared" si="5340"/>
        <v>125605.67</v>
      </c>
      <c r="BZ1327" s="26">
        <f t="shared" si="5341"/>
        <v>125605.67</v>
      </c>
      <c r="CA1327" s="26">
        <f t="shared" si="5485"/>
        <v>0</v>
      </c>
      <c r="CB1327" s="26">
        <f t="shared" si="5486"/>
        <v>0</v>
      </c>
      <c r="CC1327" s="26">
        <f t="shared" si="5487"/>
        <v>0</v>
      </c>
      <c r="CD1327" s="26">
        <f t="shared" si="5439"/>
        <v>127774.738</v>
      </c>
      <c r="CE1327" s="26">
        <f t="shared" si="5440"/>
        <v>125605.67</v>
      </c>
      <c r="CF1327" s="26">
        <f t="shared" si="5441"/>
        <v>125605.67</v>
      </c>
      <c r="CG1327" s="26">
        <f t="shared" si="5488"/>
        <v>0</v>
      </c>
      <c r="CH1327" s="26">
        <f t="shared" si="5489"/>
        <v>0</v>
      </c>
      <c r="CI1327" s="26">
        <f t="shared" si="5490"/>
        <v>0</v>
      </c>
      <c r="CJ1327" s="26">
        <f t="shared" si="5442"/>
        <v>127774.738</v>
      </c>
      <c r="CK1327" s="26">
        <f t="shared" si="5443"/>
        <v>125605.67</v>
      </c>
      <c r="CL1327" s="26">
        <f t="shared" si="5444"/>
        <v>125605.67</v>
      </c>
      <c r="CM1327" s="26">
        <f t="shared" si="5491"/>
        <v>0</v>
      </c>
      <c r="CN1327" s="26">
        <f t="shared" si="5492"/>
        <v>0</v>
      </c>
      <c r="CO1327" s="26">
        <f t="shared" si="5493"/>
        <v>0</v>
      </c>
      <c r="CP1327" s="26">
        <f t="shared" si="5445"/>
        <v>127774.738</v>
      </c>
      <c r="CQ1327" s="26">
        <f t="shared" si="5446"/>
        <v>125605.67</v>
      </c>
      <c r="CR1327" s="26">
        <f t="shared" si="5447"/>
        <v>125605.67</v>
      </c>
      <c r="CS1327" s="26">
        <f t="shared" si="5494"/>
        <v>0</v>
      </c>
      <c r="CT1327" s="19"/>
      <c r="CU1327" s="35"/>
      <c r="CY1327" s="1" t="s">
        <v>27</v>
      </c>
    </row>
    <row r="1328" spans="1:105" ht="46.8" hidden="1" x14ac:dyDescent="0.3">
      <c r="A1328" s="36" t="s">
        <v>734</v>
      </c>
      <c r="B1328" s="17">
        <v>240</v>
      </c>
      <c r="C1328" s="16"/>
      <c r="D1328" s="16"/>
      <c r="E1328" s="34" t="s">
        <v>39</v>
      </c>
      <c r="F1328" s="26">
        <f t="shared" si="5448"/>
        <v>125686</v>
      </c>
      <c r="G1328" s="26">
        <f t="shared" si="5449"/>
        <v>125686</v>
      </c>
      <c r="H1328" s="26">
        <f t="shared" si="5450"/>
        <v>125686</v>
      </c>
      <c r="I1328" s="26">
        <f t="shared" si="5451"/>
        <v>2020.7</v>
      </c>
      <c r="J1328" s="26">
        <f t="shared" si="5452"/>
        <v>3543.2</v>
      </c>
      <c r="K1328" s="26">
        <f t="shared" si="5453"/>
        <v>3543.2</v>
      </c>
      <c r="L1328" s="26">
        <f t="shared" si="5306"/>
        <v>127706.7</v>
      </c>
      <c r="M1328" s="26">
        <f t="shared" si="5307"/>
        <v>129229.2</v>
      </c>
      <c r="N1328" s="26">
        <f t="shared" si="5308"/>
        <v>129229.2</v>
      </c>
      <c r="O1328" s="26">
        <f t="shared" si="5454"/>
        <v>2428.6370000000002</v>
      </c>
      <c r="P1328" s="26">
        <f t="shared" si="5455"/>
        <v>0</v>
      </c>
      <c r="Q1328" s="26">
        <f t="shared" si="5456"/>
        <v>0</v>
      </c>
      <c r="R1328" s="26">
        <f t="shared" si="5309"/>
        <v>130135.337</v>
      </c>
      <c r="S1328" s="26">
        <f t="shared" si="5310"/>
        <v>129229.2</v>
      </c>
      <c r="T1328" s="26">
        <f t="shared" si="5311"/>
        <v>129229.2</v>
      </c>
      <c r="U1328" s="26">
        <f t="shared" si="5457"/>
        <v>0</v>
      </c>
      <c r="V1328" s="26">
        <f t="shared" si="5458"/>
        <v>0</v>
      </c>
      <c r="W1328" s="26">
        <f t="shared" si="5459"/>
        <v>0</v>
      </c>
      <c r="X1328" s="26">
        <f t="shared" si="5312"/>
        <v>130135.337</v>
      </c>
      <c r="Y1328" s="26">
        <f t="shared" si="5313"/>
        <v>129229.2</v>
      </c>
      <c r="Z1328" s="26">
        <f t="shared" si="5314"/>
        <v>129229.2</v>
      </c>
      <c r="AA1328" s="26">
        <f t="shared" si="5460"/>
        <v>0</v>
      </c>
      <c r="AB1328" s="26">
        <f t="shared" si="5461"/>
        <v>0</v>
      </c>
      <c r="AC1328" s="26">
        <f t="shared" si="5462"/>
        <v>0</v>
      </c>
      <c r="AD1328" s="26">
        <f t="shared" si="5315"/>
        <v>130135.337</v>
      </c>
      <c r="AE1328" s="26">
        <f t="shared" si="5316"/>
        <v>129229.2</v>
      </c>
      <c r="AF1328" s="26">
        <f t="shared" si="5317"/>
        <v>129229.2</v>
      </c>
      <c r="AG1328" s="26">
        <f t="shared" si="5463"/>
        <v>0</v>
      </c>
      <c r="AH1328" s="26">
        <f t="shared" si="5464"/>
        <v>0</v>
      </c>
      <c r="AI1328" s="26">
        <f t="shared" si="5465"/>
        <v>0</v>
      </c>
      <c r="AJ1328" s="26">
        <f t="shared" si="5318"/>
        <v>130135.337</v>
      </c>
      <c r="AK1328" s="26">
        <f t="shared" si="5319"/>
        <v>129229.2</v>
      </c>
      <c r="AL1328" s="26">
        <f t="shared" si="5320"/>
        <v>129229.2</v>
      </c>
      <c r="AM1328" s="26">
        <f t="shared" si="5466"/>
        <v>-259.56900000000002</v>
      </c>
      <c r="AN1328" s="26">
        <f t="shared" si="5467"/>
        <v>0</v>
      </c>
      <c r="AO1328" s="26">
        <f t="shared" si="5468"/>
        <v>0</v>
      </c>
      <c r="AP1328" s="26">
        <f t="shared" si="5321"/>
        <v>129875.768</v>
      </c>
      <c r="AQ1328" s="26">
        <f t="shared" si="5322"/>
        <v>129229.2</v>
      </c>
      <c r="AR1328" s="26">
        <f t="shared" si="5323"/>
        <v>129229.2</v>
      </c>
      <c r="AS1328" s="26">
        <f t="shared" si="5469"/>
        <v>0</v>
      </c>
      <c r="AT1328" s="26">
        <f t="shared" si="5470"/>
        <v>0</v>
      </c>
      <c r="AU1328" s="26">
        <f t="shared" si="5471"/>
        <v>0</v>
      </c>
      <c r="AV1328" s="26">
        <f t="shared" si="5324"/>
        <v>129875.768</v>
      </c>
      <c r="AW1328" s="26">
        <f t="shared" si="5325"/>
        <v>129229.2</v>
      </c>
      <c r="AX1328" s="26">
        <f t="shared" si="5326"/>
        <v>129229.2</v>
      </c>
      <c r="AY1328" s="26">
        <f t="shared" si="5472"/>
        <v>-2101.0300000000002</v>
      </c>
      <c r="AZ1328" s="26">
        <f t="shared" si="5473"/>
        <v>-3623.53</v>
      </c>
      <c r="BA1328" s="26">
        <f t="shared" si="5474"/>
        <v>-3623.53</v>
      </c>
      <c r="BB1328" s="26">
        <f t="shared" si="5327"/>
        <v>127774.738</v>
      </c>
      <c r="BC1328" s="26">
        <f t="shared" si="5328"/>
        <v>125605.67</v>
      </c>
      <c r="BD1328" s="26">
        <f t="shared" si="5329"/>
        <v>125605.67</v>
      </c>
      <c r="BE1328" s="26">
        <f t="shared" si="5475"/>
        <v>0</v>
      </c>
      <c r="BF1328" s="26">
        <f t="shared" si="5476"/>
        <v>0</v>
      </c>
      <c r="BG1328" s="26">
        <f t="shared" si="5477"/>
        <v>0</v>
      </c>
      <c r="BH1328" s="26">
        <f t="shared" si="5330"/>
        <v>127774.738</v>
      </c>
      <c r="BI1328" s="26">
        <f t="shared" si="5331"/>
        <v>125605.67</v>
      </c>
      <c r="BJ1328" s="26">
        <f t="shared" si="5332"/>
        <v>125605.67</v>
      </c>
      <c r="BK1328" s="26">
        <f t="shared" si="5478"/>
        <v>0</v>
      </c>
      <c r="BL1328" s="26">
        <f t="shared" si="5479"/>
        <v>0</v>
      </c>
      <c r="BM1328" s="26">
        <f t="shared" si="5480"/>
        <v>0</v>
      </c>
      <c r="BN1328" s="26">
        <f t="shared" si="5333"/>
        <v>127774.738</v>
      </c>
      <c r="BO1328" s="26">
        <f t="shared" si="5334"/>
        <v>125605.67</v>
      </c>
      <c r="BP1328" s="26">
        <f t="shared" si="5335"/>
        <v>125605.67</v>
      </c>
      <c r="BQ1328" s="26">
        <f t="shared" si="5481"/>
        <v>0</v>
      </c>
      <c r="BR1328" s="26">
        <f t="shared" si="5482"/>
        <v>0</v>
      </c>
      <c r="BS1328" s="26">
        <f t="shared" si="5336"/>
        <v>127774.738</v>
      </c>
      <c r="BT1328" s="26">
        <f t="shared" si="5337"/>
        <v>125605.67</v>
      </c>
      <c r="BU1328" s="26">
        <f t="shared" si="5338"/>
        <v>125605.67</v>
      </c>
      <c r="BV1328" s="26">
        <f t="shared" si="5483"/>
        <v>0</v>
      </c>
      <c r="BW1328" s="26">
        <f t="shared" si="5484"/>
        <v>0</v>
      </c>
      <c r="BX1328" s="26">
        <f t="shared" si="5339"/>
        <v>127774.738</v>
      </c>
      <c r="BY1328" s="26">
        <f t="shared" si="5340"/>
        <v>125605.67</v>
      </c>
      <c r="BZ1328" s="26">
        <f t="shared" si="5341"/>
        <v>125605.67</v>
      </c>
      <c r="CA1328" s="26">
        <f t="shared" si="5485"/>
        <v>0</v>
      </c>
      <c r="CB1328" s="26">
        <f t="shared" si="5486"/>
        <v>0</v>
      </c>
      <c r="CC1328" s="26">
        <f t="shared" si="5487"/>
        <v>0</v>
      </c>
      <c r="CD1328" s="26">
        <f t="shared" si="5439"/>
        <v>127774.738</v>
      </c>
      <c r="CE1328" s="26">
        <f t="shared" si="5440"/>
        <v>125605.67</v>
      </c>
      <c r="CF1328" s="26">
        <f t="shared" si="5441"/>
        <v>125605.67</v>
      </c>
      <c r="CG1328" s="26">
        <f t="shared" si="5488"/>
        <v>0</v>
      </c>
      <c r="CH1328" s="26">
        <f t="shared" si="5489"/>
        <v>0</v>
      </c>
      <c r="CI1328" s="26">
        <f t="shared" si="5490"/>
        <v>0</v>
      </c>
      <c r="CJ1328" s="26">
        <f t="shared" si="5442"/>
        <v>127774.738</v>
      </c>
      <c r="CK1328" s="26">
        <f t="shared" si="5443"/>
        <v>125605.67</v>
      </c>
      <c r="CL1328" s="26">
        <f t="shared" si="5444"/>
        <v>125605.67</v>
      </c>
      <c r="CM1328" s="26">
        <f t="shared" si="5491"/>
        <v>0</v>
      </c>
      <c r="CN1328" s="26">
        <f t="shared" si="5492"/>
        <v>0</v>
      </c>
      <c r="CO1328" s="26">
        <f t="shared" si="5493"/>
        <v>0</v>
      </c>
      <c r="CP1328" s="26">
        <f t="shared" si="5445"/>
        <v>127774.738</v>
      </c>
      <c r="CQ1328" s="26">
        <f t="shared" si="5446"/>
        <v>125605.67</v>
      </c>
      <c r="CR1328" s="26">
        <f t="shared" si="5447"/>
        <v>125605.67</v>
      </c>
      <c r="CS1328" s="26">
        <f t="shared" si="5494"/>
        <v>0</v>
      </c>
      <c r="CT1328" s="19"/>
      <c r="CU1328" s="35"/>
      <c r="CZ1328" s="1" t="s">
        <v>28</v>
      </c>
    </row>
    <row r="1329" spans="1:105" hidden="1" x14ac:dyDescent="0.3">
      <c r="A1329" s="36" t="s">
        <v>734</v>
      </c>
      <c r="B1329" s="17">
        <v>240</v>
      </c>
      <c r="C1329" s="16" t="s">
        <v>393</v>
      </c>
      <c r="D1329" s="16" t="s">
        <v>103</v>
      </c>
      <c r="E1329" s="34" t="s">
        <v>681</v>
      </c>
      <c r="F1329" s="26">
        <v>125686</v>
      </c>
      <c r="G1329" s="26">
        <v>125686</v>
      </c>
      <c r="H1329" s="26">
        <v>125686</v>
      </c>
      <c r="I1329" s="26">
        <v>2020.7</v>
      </c>
      <c r="J1329" s="26">
        <v>3543.2</v>
      </c>
      <c r="K1329" s="26">
        <v>3543.2</v>
      </c>
      <c r="L1329" s="26">
        <f t="shared" si="5306"/>
        <v>127706.7</v>
      </c>
      <c r="M1329" s="26">
        <f t="shared" si="5307"/>
        <v>129229.2</v>
      </c>
      <c r="N1329" s="26">
        <f t="shared" si="5308"/>
        <v>129229.2</v>
      </c>
      <c r="O1329" s="26">
        <v>2428.6370000000002</v>
      </c>
      <c r="P1329" s="26"/>
      <c r="Q1329" s="26"/>
      <c r="R1329" s="26">
        <f t="shared" si="5309"/>
        <v>130135.337</v>
      </c>
      <c r="S1329" s="26">
        <f t="shared" si="5310"/>
        <v>129229.2</v>
      </c>
      <c r="T1329" s="26">
        <f t="shared" si="5311"/>
        <v>129229.2</v>
      </c>
      <c r="U1329" s="26"/>
      <c r="V1329" s="26"/>
      <c r="W1329" s="26"/>
      <c r="X1329" s="26">
        <f t="shared" si="5312"/>
        <v>130135.337</v>
      </c>
      <c r="Y1329" s="26">
        <f t="shared" si="5313"/>
        <v>129229.2</v>
      </c>
      <c r="Z1329" s="26">
        <f t="shared" si="5314"/>
        <v>129229.2</v>
      </c>
      <c r="AA1329" s="26"/>
      <c r="AB1329" s="26"/>
      <c r="AC1329" s="26"/>
      <c r="AD1329" s="26">
        <f t="shared" si="5315"/>
        <v>130135.337</v>
      </c>
      <c r="AE1329" s="26">
        <f t="shared" si="5316"/>
        <v>129229.2</v>
      </c>
      <c r="AF1329" s="26">
        <f t="shared" si="5317"/>
        <v>129229.2</v>
      </c>
      <c r="AG1329" s="26"/>
      <c r="AH1329" s="26"/>
      <c r="AI1329" s="26"/>
      <c r="AJ1329" s="26">
        <f t="shared" si="5318"/>
        <v>130135.337</v>
      </c>
      <c r="AK1329" s="26">
        <f t="shared" si="5319"/>
        <v>129229.2</v>
      </c>
      <c r="AL1329" s="26">
        <f t="shared" si="5320"/>
        <v>129229.2</v>
      </c>
      <c r="AM1329" s="26">
        <f>-259.569</f>
        <v>-259.56900000000002</v>
      </c>
      <c r="AN1329" s="26"/>
      <c r="AO1329" s="26"/>
      <c r="AP1329" s="26">
        <f t="shared" si="5321"/>
        <v>129875.768</v>
      </c>
      <c r="AQ1329" s="26">
        <f t="shared" si="5322"/>
        <v>129229.2</v>
      </c>
      <c r="AR1329" s="26">
        <f t="shared" si="5323"/>
        <v>129229.2</v>
      </c>
      <c r="AS1329" s="26"/>
      <c r="AT1329" s="26"/>
      <c r="AU1329" s="26"/>
      <c r="AV1329" s="26">
        <f t="shared" si="5324"/>
        <v>129875.768</v>
      </c>
      <c r="AW1329" s="26">
        <f t="shared" si="5325"/>
        <v>129229.2</v>
      </c>
      <c r="AX1329" s="26">
        <f t="shared" si="5326"/>
        <v>129229.2</v>
      </c>
      <c r="AY1329" s="26">
        <v>-2101.0300000000002</v>
      </c>
      <c r="AZ1329" s="26">
        <v>-3623.53</v>
      </c>
      <c r="BA1329" s="26">
        <v>-3623.53</v>
      </c>
      <c r="BB1329" s="26">
        <f t="shared" si="5327"/>
        <v>127774.738</v>
      </c>
      <c r="BC1329" s="26">
        <f t="shared" si="5328"/>
        <v>125605.67</v>
      </c>
      <c r="BD1329" s="26">
        <f t="shared" si="5329"/>
        <v>125605.67</v>
      </c>
      <c r="BE1329" s="26"/>
      <c r="BF1329" s="26"/>
      <c r="BG1329" s="26"/>
      <c r="BH1329" s="26">
        <f t="shared" si="5330"/>
        <v>127774.738</v>
      </c>
      <c r="BI1329" s="26">
        <f t="shared" si="5331"/>
        <v>125605.67</v>
      </c>
      <c r="BJ1329" s="26">
        <f t="shared" si="5332"/>
        <v>125605.67</v>
      </c>
      <c r="BK1329" s="26"/>
      <c r="BL1329" s="26"/>
      <c r="BM1329" s="26"/>
      <c r="BN1329" s="26">
        <f t="shared" si="5333"/>
        <v>127774.738</v>
      </c>
      <c r="BO1329" s="26">
        <f t="shared" si="5334"/>
        <v>125605.67</v>
      </c>
      <c r="BP1329" s="26">
        <f t="shared" si="5335"/>
        <v>125605.67</v>
      </c>
      <c r="BQ1329" s="26"/>
      <c r="BR1329" s="26"/>
      <c r="BS1329" s="26">
        <f t="shared" si="5336"/>
        <v>127774.738</v>
      </c>
      <c r="BT1329" s="26">
        <f t="shared" si="5337"/>
        <v>125605.67</v>
      </c>
      <c r="BU1329" s="26">
        <f t="shared" si="5338"/>
        <v>125605.67</v>
      </c>
      <c r="BV1329" s="26"/>
      <c r="BW1329" s="26"/>
      <c r="BX1329" s="26">
        <f t="shared" si="5339"/>
        <v>127774.738</v>
      </c>
      <c r="BY1329" s="26">
        <f t="shared" si="5340"/>
        <v>125605.67</v>
      </c>
      <c r="BZ1329" s="26">
        <f t="shared" si="5341"/>
        <v>125605.67</v>
      </c>
      <c r="CA1329" s="26"/>
      <c r="CB1329" s="26"/>
      <c r="CC1329" s="26"/>
      <c r="CD1329" s="26">
        <f t="shared" si="5439"/>
        <v>127774.738</v>
      </c>
      <c r="CE1329" s="26">
        <f t="shared" si="5440"/>
        <v>125605.67</v>
      </c>
      <c r="CF1329" s="26">
        <f t="shared" si="5441"/>
        <v>125605.67</v>
      </c>
      <c r="CG1329" s="26"/>
      <c r="CH1329" s="26"/>
      <c r="CI1329" s="26"/>
      <c r="CJ1329" s="26">
        <f t="shared" si="5442"/>
        <v>127774.738</v>
      </c>
      <c r="CK1329" s="26">
        <f t="shared" si="5443"/>
        <v>125605.67</v>
      </c>
      <c r="CL1329" s="26">
        <f t="shared" si="5444"/>
        <v>125605.67</v>
      </c>
      <c r="CM1329" s="26"/>
      <c r="CN1329" s="26"/>
      <c r="CO1329" s="26"/>
      <c r="CP1329" s="26">
        <f t="shared" si="5445"/>
        <v>127774.738</v>
      </c>
      <c r="CQ1329" s="26">
        <f t="shared" si="5446"/>
        <v>125605.67</v>
      </c>
      <c r="CR1329" s="26">
        <f t="shared" si="5447"/>
        <v>125605.67</v>
      </c>
      <c r="CS1329" s="26"/>
      <c r="CT1329" s="19"/>
      <c r="CU1329" s="35">
        <v>155</v>
      </c>
    </row>
    <row r="1330" spans="1:105" ht="78" hidden="1" x14ac:dyDescent="0.3">
      <c r="A1330" s="36" t="s">
        <v>736</v>
      </c>
      <c r="B1330" s="17"/>
      <c r="C1330" s="16"/>
      <c r="D1330" s="16"/>
      <c r="E1330" s="34" t="s">
        <v>737</v>
      </c>
      <c r="F1330" s="26">
        <f t="shared" si="5448"/>
        <v>64080.800000000003</v>
      </c>
      <c r="G1330" s="26">
        <f t="shared" si="5449"/>
        <v>50592.4</v>
      </c>
      <c r="H1330" s="26">
        <f t="shared" si="5450"/>
        <v>50660.4</v>
      </c>
      <c r="I1330" s="26">
        <f t="shared" si="5451"/>
        <v>28585.3</v>
      </c>
      <c r="J1330" s="26">
        <f t="shared" si="5452"/>
        <v>7778.9</v>
      </c>
      <c r="K1330" s="26">
        <f t="shared" si="5453"/>
        <v>7778.9</v>
      </c>
      <c r="L1330" s="26">
        <f t="shared" si="5306"/>
        <v>92666.1</v>
      </c>
      <c r="M1330" s="26">
        <f t="shared" si="5307"/>
        <v>58371.3</v>
      </c>
      <c r="N1330" s="26">
        <f t="shared" si="5308"/>
        <v>58439.3</v>
      </c>
      <c r="O1330" s="26">
        <f t="shared" si="5454"/>
        <v>0</v>
      </c>
      <c r="P1330" s="26">
        <f t="shared" si="5455"/>
        <v>0</v>
      </c>
      <c r="Q1330" s="26">
        <f t="shared" si="5456"/>
        <v>0</v>
      </c>
      <c r="R1330" s="26">
        <f t="shared" si="5309"/>
        <v>92666.1</v>
      </c>
      <c r="S1330" s="26">
        <f t="shared" si="5310"/>
        <v>58371.3</v>
      </c>
      <c r="T1330" s="26">
        <f t="shared" si="5311"/>
        <v>58439.3</v>
      </c>
      <c r="U1330" s="26">
        <f t="shared" si="5457"/>
        <v>0</v>
      </c>
      <c r="V1330" s="26">
        <f t="shared" si="5458"/>
        <v>0</v>
      </c>
      <c r="W1330" s="26">
        <f t="shared" si="5459"/>
        <v>0</v>
      </c>
      <c r="X1330" s="26">
        <f t="shared" si="5312"/>
        <v>92666.1</v>
      </c>
      <c r="Y1330" s="26">
        <f t="shared" si="5313"/>
        <v>58371.3</v>
      </c>
      <c r="Z1330" s="26">
        <f t="shared" si="5314"/>
        <v>58439.3</v>
      </c>
      <c r="AA1330" s="26">
        <f t="shared" si="5460"/>
        <v>0</v>
      </c>
      <c r="AB1330" s="26">
        <f t="shared" si="5461"/>
        <v>0</v>
      </c>
      <c r="AC1330" s="26">
        <f t="shared" si="5462"/>
        <v>0</v>
      </c>
      <c r="AD1330" s="26">
        <f t="shared" si="5315"/>
        <v>92666.1</v>
      </c>
      <c r="AE1330" s="26">
        <f t="shared" si="5316"/>
        <v>58371.3</v>
      </c>
      <c r="AF1330" s="26">
        <f t="shared" si="5317"/>
        <v>58439.3</v>
      </c>
      <c r="AG1330" s="26">
        <f t="shared" si="5463"/>
        <v>0</v>
      </c>
      <c r="AH1330" s="26">
        <f t="shared" si="5464"/>
        <v>0</v>
      </c>
      <c r="AI1330" s="26">
        <f t="shared" si="5465"/>
        <v>0</v>
      </c>
      <c r="AJ1330" s="26">
        <f t="shared" si="5318"/>
        <v>92666.1</v>
      </c>
      <c r="AK1330" s="26">
        <f t="shared" si="5319"/>
        <v>58371.3</v>
      </c>
      <c r="AL1330" s="26">
        <f t="shared" si="5320"/>
        <v>58439.3</v>
      </c>
      <c r="AM1330" s="26">
        <f>AM1331</f>
        <v>0</v>
      </c>
      <c r="AN1330" s="26">
        <f t="shared" si="5467"/>
        <v>0</v>
      </c>
      <c r="AO1330" s="26">
        <f t="shared" si="5468"/>
        <v>0</v>
      </c>
      <c r="AP1330" s="26">
        <f t="shared" si="5321"/>
        <v>92666.1</v>
      </c>
      <c r="AQ1330" s="26">
        <f t="shared" si="5322"/>
        <v>58371.3</v>
      </c>
      <c r="AR1330" s="26">
        <f t="shared" si="5323"/>
        <v>58439.3</v>
      </c>
      <c r="AS1330" s="26">
        <f t="shared" si="5469"/>
        <v>0</v>
      </c>
      <c r="AT1330" s="26">
        <f t="shared" si="5470"/>
        <v>0</v>
      </c>
      <c r="AU1330" s="26">
        <f t="shared" si="5471"/>
        <v>0</v>
      </c>
      <c r="AV1330" s="26">
        <f t="shared" si="5324"/>
        <v>92666.1</v>
      </c>
      <c r="AW1330" s="26">
        <f t="shared" si="5325"/>
        <v>58371.3</v>
      </c>
      <c r="AX1330" s="26">
        <f t="shared" si="5326"/>
        <v>58439.3</v>
      </c>
      <c r="AY1330" s="26">
        <f t="shared" si="5472"/>
        <v>1892.5530000000001</v>
      </c>
      <c r="AZ1330" s="26">
        <f t="shared" si="5473"/>
        <v>3470.53</v>
      </c>
      <c r="BA1330" s="26">
        <f t="shared" si="5474"/>
        <v>3470.53</v>
      </c>
      <c r="BB1330" s="26">
        <f t="shared" si="5327"/>
        <v>94558.653000000006</v>
      </c>
      <c r="BC1330" s="26">
        <f t="shared" si="5328"/>
        <v>61841.83</v>
      </c>
      <c r="BD1330" s="26">
        <f t="shared" si="5329"/>
        <v>61909.83</v>
      </c>
      <c r="BE1330" s="26">
        <f t="shared" si="5475"/>
        <v>0</v>
      </c>
      <c r="BF1330" s="26">
        <f t="shared" si="5476"/>
        <v>0</v>
      </c>
      <c r="BG1330" s="26">
        <f t="shared" si="5477"/>
        <v>0</v>
      </c>
      <c r="BH1330" s="26">
        <f t="shared" si="5330"/>
        <v>94558.653000000006</v>
      </c>
      <c r="BI1330" s="26">
        <f t="shared" si="5331"/>
        <v>61841.83</v>
      </c>
      <c r="BJ1330" s="26">
        <f t="shared" si="5332"/>
        <v>61909.83</v>
      </c>
      <c r="BK1330" s="26">
        <f t="shared" si="5478"/>
        <v>-150.88800000000001</v>
      </c>
      <c r="BL1330" s="26">
        <f t="shared" si="5479"/>
        <v>0</v>
      </c>
      <c r="BM1330" s="26">
        <f t="shared" si="5480"/>
        <v>0</v>
      </c>
      <c r="BN1330" s="26">
        <f t="shared" si="5333"/>
        <v>94407.764999999999</v>
      </c>
      <c r="BO1330" s="26">
        <f t="shared" si="5334"/>
        <v>61841.83</v>
      </c>
      <c r="BP1330" s="26">
        <f t="shared" si="5335"/>
        <v>61909.83</v>
      </c>
      <c r="BQ1330" s="26">
        <f t="shared" si="5481"/>
        <v>0</v>
      </c>
      <c r="BR1330" s="26">
        <f t="shared" si="5482"/>
        <v>0</v>
      </c>
      <c r="BS1330" s="26">
        <f t="shared" si="5336"/>
        <v>94407.764999999999</v>
      </c>
      <c r="BT1330" s="26">
        <f t="shared" si="5337"/>
        <v>61841.83</v>
      </c>
      <c r="BU1330" s="26">
        <f t="shared" si="5338"/>
        <v>61909.83</v>
      </c>
      <c r="BV1330" s="26">
        <f t="shared" si="5483"/>
        <v>0</v>
      </c>
      <c r="BW1330" s="26">
        <f t="shared" si="5484"/>
        <v>0</v>
      </c>
      <c r="BX1330" s="26">
        <f t="shared" si="5339"/>
        <v>94407.764999999999</v>
      </c>
      <c r="BY1330" s="26">
        <f t="shared" si="5340"/>
        <v>61841.83</v>
      </c>
      <c r="BZ1330" s="26">
        <f t="shared" si="5341"/>
        <v>61909.83</v>
      </c>
      <c r="CA1330" s="26">
        <f t="shared" si="5485"/>
        <v>0</v>
      </c>
      <c r="CB1330" s="26">
        <f t="shared" si="5486"/>
        <v>0</v>
      </c>
      <c r="CC1330" s="26">
        <f t="shared" si="5487"/>
        <v>0</v>
      </c>
      <c r="CD1330" s="26">
        <f t="shared" si="5439"/>
        <v>94407.764999999999</v>
      </c>
      <c r="CE1330" s="26">
        <f t="shared" si="5440"/>
        <v>61841.83</v>
      </c>
      <c r="CF1330" s="26">
        <f t="shared" si="5441"/>
        <v>61909.83</v>
      </c>
      <c r="CG1330" s="26">
        <f t="shared" si="5488"/>
        <v>0</v>
      </c>
      <c r="CH1330" s="26">
        <f t="shared" si="5489"/>
        <v>0</v>
      </c>
      <c r="CI1330" s="26">
        <f t="shared" si="5490"/>
        <v>0</v>
      </c>
      <c r="CJ1330" s="26">
        <f t="shared" si="5442"/>
        <v>94407.764999999999</v>
      </c>
      <c r="CK1330" s="26">
        <f t="shared" si="5443"/>
        <v>61841.83</v>
      </c>
      <c r="CL1330" s="26">
        <f t="shared" si="5444"/>
        <v>61909.83</v>
      </c>
      <c r="CM1330" s="26">
        <f t="shared" si="5491"/>
        <v>0</v>
      </c>
      <c r="CN1330" s="26">
        <f t="shared" si="5492"/>
        <v>0</v>
      </c>
      <c r="CO1330" s="26">
        <f t="shared" si="5493"/>
        <v>0</v>
      </c>
      <c r="CP1330" s="26">
        <f t="shared" si="5445"/>
        <v>94407.764999999999</v>
      </c>
      <c r="CQ1330" s="26">
        <f t="shared" si="5446"/>
        <v>61841.83</v>
      </c>
      <c r="CR1330" s="26">
        <f t="shared" si="5447"/>
        <v>61909.83</v>
      </c>
      <c r="CS1330" s="26">
        <f t="shared" si="5494"/>
        <v>0</v>
      </c>
      <c r="CT1330" s="19"/>
      <c r="CU1330" s="35"/>
      <c r="CX1330" s="1" t="s">
        <v>26</v>
      </c>
    </row>
    <row r="1331" spans="1:105" ht="46.8" hidden="1" x14ac:dyDescent="0.3">
      <c r="A1331" s="36" t="s">
        <v>738</v>
      </c>
      <c r="B1331" s="17"/>
      <c r="C1331" s="16"/>
      <c r="D1331" s="16"/>
      <c r="E1331" s="34" t="s">
        <v>739</v>
      </c>
      <c r="F1331" s="26">
        <f t="shared" ref="F1331:K1331" si="5495">F1332+F1335</f>
        <v>64080.800000000003</v>
      </c>
      <c r="G1331" s="26">
        <f t="shared" si="5495"/>
        <v>50592.4</v>
      </c>
      <c r="H1331" s="26">
        <f t="shared" si="5495"/>
        <v>50660.4</v>
      </c>
      <c r="I1331" s="26">
        <f t="shared" si="5495"/>
        <v>28585.3</v>
      </c>
      <c r="J1331" s="26">
        <f t="shared" si="5495"/>
        <v>7778.9</v>
      </c>
      <c r="K1331" s="26">
        <f t="shared" si="5495"/>
        <v>7778.9</v>
      </c>
      <c r="L1331" s="26">
        <f t="shared" si="5306"/>
        <v>92666.1</v>
      </c>
      <c r="M1331" s="26">
        <f t="shared" si="5307"/>
        <v>58371.3</v>
      </c>
      <c r="N1331" s="26">
        <f t="shared" si="5308"/>
        <v>58439.3</v>
      </c>
      <c r="O1331" s="26">
        <f>O1332+O1335</f>
        <v>0</v>
      </c>
      <c r="P1331" s="26">
        <f>P1332+P1335</f>
        <v>0</v>
      </c>
      <c r="Q1331" s="26">
        <f>Q1332+Q1335</f>
        <v>0</v>
      </c>
      <c r="R1331" s="26">
        <f t="shared" si="5309"/>
        <v>92666.1</v>
      </c>
      <c r="S1331" s="26">
        <f t="shared" si="5310"/>
        <v>58371.3</v>
      </c>
      <c r="T1331" s="26">
        <f t="shared" si="5311"/>
        <v>58439.3</v>
      </c>
      <c r="U1331" s="26">
        <f>U1332+U1335</f>
        <v>0</v>
      </c>
      <c r="V1331" s="26">
        <f>V1332+V1335</f>
        <v>0</v>
      </c>
      <c r="W1331" s="26">
        <f>W1332+W1335</f>
        <v>0</v>
      </c>
      <c r="X1331" s="26">
        <f t="shared" si="5312"/>
        <v>92666.1</v>
      </c>
      <c r="Y1331" s="26">
        <f t="shared" si="5313"/>
        <v>58371.3</v>
      </c>
      <c r="Z1331" s="26">
        <f t="shared" si="5314"/>
        <v>58439.3</v>
      </c>
      <c r="AA1331" s="26">
        <f>AA1332+AA1335</f>
        <v>0</v>
      </c>
      <c r="AB1331" s="26">
        <f>AB1332+AB1335</f>
        <v>0</v>
      </c>
      <c r="AC1331" s="26">
        <f>AC1332+AC1335</f>
        <v>0</v>
      </c>
      <c r="AD1331" s="26">
        <f t="shared" si="5315"/>
        <v>92666.1</v>
      </c>
      <c r="AE1331" s="26">
        <f t="shared" si="5316"/>
        <v>58371.3</v>
      </c>
      <c r="AF1331" s="26">
        <f t="shared" si="5317"/>
        <v>58439.3</v>
      </c>
      <c r="AG1331" s="26">
        <f>AG1332+AG1335</f>
        <v>0</v>
      </c>
      <c r="AH1331" s="26">
        <f>AH1332+AH1335</f>
        <v>0</v>
      </c>
      <c r="AI1331" s="26">
        <f>AI1332+AI1335</f>
        <v>0</v>
      </c>
      <c r="AJ1331" s="26">
        <f t="shared" si="5318"/>
        <v>92666.1</v>
      </c>
      <c r="AK1331" s="26">
        <f t="shared" si="5319"/>
        <v>58371.3</v>
      </c>
      <c r="AL1331" s="26">
        <f t="shared" si="5320"/>
        <v>58439.3</v>
      </c>
      <c r="AM1331" s="26">
        <f>AM1332+AM1335</f>
        <v>0</v>
      </c>
      <c r="AN1331" s="26">
        <f>AN1332+AN1335</f>
        <v>0</v>
      </c>
      <c r="AO1331" s="26">
        <f>AO1332+AO1335</f>
        <v>0</v>
      </c>
      <c r="AP1331" s="26">
        <f t="shared" si="5321"/>
        <v>92666.1</v>
      </c>
      <c r="AQ1331" s="26">
        <f t="shared" si="5322"/>
        <v>58371.3</v>
      </c>
      <c r="AR1331" s="26">
        <f t="shared" si="5323"/>
        <v>58439.3</v>
      </c>
      <c r="AS1331" s="26">
        <f>AS1332+AS1335</f>
        <v>0</v>
      </c>
      <c r="AT1331" s="26">
        <f>AT1332+AT1335</f>
        <v>0</v>
      </c>
      <c r="AU1331" s="26">
        <f>AU1332+AU1335</f>
        <v>0</v>
      </c>
      <c r="AV1331" s="26">
        <f t="shared" si="5324"/>
        <v>92666.1</v>
      </c>
      <c r="AW1331" s="26">
        <f t="shared" si="5325"/>
        <v>58371.3</v>
      </c>
      <c r="AX1331" s="26">
        <f t="shared" si="5326"/>
        <v>58439.3</v>
      </c>
      <c r="AY1331" s="26">
        <f>AY1332+AY1335</f>
        <v>1892.5530000000001</v>
      </c>
      <c r="AZ1331" s="26">
        <f>AZ1332+AZ1335</f>
        <v>3470.53</v>
      </c>
      <c r="BA1331" s="26">
        <f>BA1332+BA1335</f>
        <v>3470.53</v>
      </c>
      <c r="BB1331" s="26">
        <f t="shared" si="5327"/>
        <v>94558.653000000006</v>
      </c>
      <c r="BC1331" s="26">
        <f t="shared" si="5328"/>
        <v>61841.83</v>
      </c>
      <c r="BD1331" s="26">
        <f t="shared" si="5329"/>
        <v>61909.83</v>
      </c>
      <c r="BE1331" s="26">
        <f>BE1332+BE1335</f>
        <v>0</v>
      </c>
      <c r="BF1331" s="26">
        <f>BF1332+BF1335</f>
        <v>0</v>
      </c>
      <c r="BG1331" s="26">
        <f>BG1332+BG1335</f>
        <v>0</v>
      </c>
      <c r="BH1331" s="26">
        <f t="shared" si="5330"/>
        <v>94558.653000000006</v>
      </c>
      <c r="BI1331" s="26">
        <f t="shared" si="5331"/>
        <v>61841.83</v>
      </c>
      <c r="BJ1331" s="26">
        <f t="shared" si="5332"/>
        <v>61909.83</v>
      </c>
      <c r="BK1331" s="26">
        <f>BK1332+BK1335</f>
        <v>-150.88800000000001</v>
      </c>
      <c r="BL1331" s="26">
        <f>BL1332+BL1335</f>
        <v>0</v>
      </c>
      <c r="BM1331" s="26">
        <f>BM1332+BM1335</f>
        <v>0</v>
      </c>
      <c r="BN1331" s="26">
        <f t="shared" si="5333"/>
        <v>94407.764999999999</v>
      </c>
      <c r="BO1331" s="26">
        <f t="shared" si="5334"/>
        <v>61841.83</v>
      </c>
      <c r="BP1331" s="26">
        <f t="shared" si="5335"/>
        <v>61909.83</v>
      </c>
      <c r="BQ1331" s="26">
        <f>BQ1332+BQ1335</f>
        <v>0</v>
      </c>
      <c r="BR1331" s="26">
        <f>BR1332+BR1335</f>
        <v>0</v>
      </c>
      <c r="BS1331" s="26">
        <f t="shared" si="5336"/>
        <v>94407.764999999999</v>
      </c>
      <c r="BT1331" s="26">
        <f t="shared" si="5337"/>
        <v>61841.83</v>
      </c>
      <c r="BU1331" s="26">
        <f t="shared" si="5338"/>
        <v>61909.83</v>
      </c>
      <c r="BV1331" s="26">
        <f>BV1332+BV1335</f>
        <v>0</v>
      </c>
      <c r="BW1331" s="26">
        <f>BW1332+BW1335</f>
        <v>0</v>
      </c>
      <c r="BX1331" s="26">
        <f t="shared" si="5339"/>
        <v>94407.764999999999</v>
      </c>
      <c r="BY1331" s="26">
        <f t="shared" si="5340"/>
        <v>61841.83</v>
      </c>
      <c r="BZ1331" s="26">
        <f t="shared" si="5341"/>
        <v>61909.83</v>
      </c>
      <c r="CA1331" s="26">
        <f>CA1332+CA1335</f>
        <v>0</v>
      </c>
      <c r="CB1331" s="26">
        <f>CB1332+CB1335</f>
        <v>0</v>
      </c>
      <c r="CC1331" s="26">
        <f>CC1332+CC1335</f>
        <v>0</v>
      </c>
      <c r="CD1331" s="26">
        <f t="shared" si="5439"/>
        <v>94407.764999999999</v>
      </c>
      <c r="CE1331" s="26">
        <f t="shared" si="5440"/>
        <v>61841.83</v>
      </c>
      <c r="CF1331" s="26">
        <f t="shared" si="5441"/>
        <v>61909.83</v>
      </c>
      <c r="CG1331" s="26">
        <f>CG1332+CG1335</f>
        <v>0</v>
      </c>
      <c r="CH1331" s="26">
        <f>CH1332+CH1335</f>
        <v>0</v>
      </c>
      <c r="CI1331" s="26">
        <f>CI1332+CI1335</f>
        <v>0</v>
      </c>
      <c r="CJ1331" s="26">
        <f t="shared" si="5442"/>
        <v>94407.764999999999</v>
      </c>
      <c r="CK1331" s="26">
        <f t="shared" si="5443"/>
        <v>61841.83</v>
      </c>
      <c r="CL1331" s="26">
        <f t="shared" si="5444"/>
        <v>61909.83</v>
      </c>
      <c r="CM1331" s="26">
        <f>CM1332+CM1335</f>
        <v>0</v>
      </c>
      <c r="CN1331" s="26">
        <f>CN1332+CN1335</f>
        <v>0</v>
      </c>
      <c r="CO1331" s="26">
        <f>CO1332+CO1335</f>
        <v>0</v>
      </c>
      <c r="CP1331" s="26">
        <f t="shared" si="5445"/>
        <v>94407.764999999999</v>
      </c>
      <c r="CQ1331" s="26">
        <f t="shared" si="5446"/>
        <v>61841.83</v>
      </c>
      <c r="CR1331" s="26">
        <f t="shared" si="5447"/>
        <v>61909.83</v>
      </c>
      <c r="CS1331" s="26">
        <f>CS1332+CS1335</f>
        <v>0</v>
      </c>
      <c r="CT1331" s="19"/>
      <c r="CU1331" s="35"/>
      <c r="DA1331" s="1" t="s">
        <v>29</v>
      </c>
    </row>
    <row r="1332" spans="1:105" ht="31.2" hidden="1" x14ac:dyDescent="0.3">
      <c r="A1332" s="36" t="s">
        <v>738</v>
      </c>
      <c r="B1332" s="36" t="s">
        <v>641</v>
      </c>
      <c r="C1332" s="16"/>
      <c r="D1332" s="16"/>
      <c r="E1332" s="34" t="s">
        <v>38</v>
      </c>
      <c r="F1332" s="26">
        <f t="shared" ref="F1332:F1336" si="5496">F1333</f>
        <v>64032.3</v>
      </c>
      <c r="G1332" s="26">
        <f t="shared" ref="G1332:G1336" si="5497">G1333</f>
        <v>50543.9</v>
      </c>
      <c r="H1332" s="26">
        <f t="shared" ref="H1332:H1336" si="5498">H1333</f>
        <v>50611.9</v>
      </c>
      <c r="I1332" s="26">
        <f t="shared" ref="I1332:I1333" si="5499">I1333</f>
        <v>28585.3</v>
      </c>
      <c r="J1332" s="26">
        <f t="shared" ref="J1332:J1336" si="5500">J1333</f>
        <v>7778.9</v>
      </c>
      <c r="K1332" s="26">
        <f t="shared" ref="K1332:K1336" si="5501">K1333</f>
        <v>7778.9</v>
      </c>
      <c r="L1332" s="26">
        <f t="shared" si="5306"/>
        <v>92617.600000000006</v>
      </c>
      <c r="M1332" s="26">
        <f t="shared" si="5307"/>
        <v>58322.8</v>
      </c>
      <c r="N1332" s="26">
        <f t="shared" si="5308"/>
        <v>58390.8</v>
      </c>
      <c r="O1332" s="26">
        <f t="shared" ref="O1332:O1336" si="5502">O1333</f>
        <v>0</v>
      </c>
      <c r="P1332" s="26">
        <f t="shared" ref="P1332:P1336" si="5503">P1333</f>
        <v>0</v>
      </c>
      <c r="Q1332" s="26">
        <f t="shared" ref="Q1332:Q1336" si="5504">Q1333</f>
        <v>0</v>
      </c>
      <c r="R1332" s="26">
        <f t="shared" si="5309"/>
        <v>92617.600000000006</v>
      </c>
      <c r="S1332" s="26">
        <f t="shared" si="5310"/>
        <v>58322.8</v>
      </c>
      <c r="T1332" s="26">
        <f t="shared" si="5311"/>
        <v>58390.8</v>
      </c>
      <c r="U1332" s="26">
        <f t="shared" ref="U1332:U1336" si="5505">U1333</f>
        <v>0</v>
      </c>
      <c r="V1332" s="26">
        <f t="shared" ref="V1332:V1336" si="5506">V1333</f>
        <v>0</v>
      </c>
      <c r="W1332" s="26">
        <f t="shared" ref="W1332:W1336" si="5507">W1333</f>
        <v>0</v>
      </c>
      <c r="X1332" s="26">
        <f t="shared" si="5312"/>
        <v>92617.600000000006</v>
      </c>
      <c r="Y1332" s="26">
        <f t="shared" si="5313"/>
        <v>58322.8</v>
      </c>
      <c r="Z1332" s="26">
        <f t="shared" si="5314"/>
        <v>58390.8</v>
      </c>
      <c r="AA1332" s="26">
        <f t="shared" ref="AA1332:AA1336" si="5508">AA1333</f>
        <v>0</v>
      </c>
      <c r="AB1332" s="26">
        <f t="shared" ref="AB1332:AB1336" si="5509">AB1333</f>
        <v>0</v>
      </c>
      <c r="AC1332" s="26">
        <f t="shared" ref="AC1332:AC1336" si="5510">AC1333</f>
        <v>0</v>
      </c>
      <c r="AD1332" s="26">
        <f t="shared" si="5315"/>
        <v>92617.600000000006</v>
      </c>
      <c r="AE1332" s="26">
        <f t="shared" si="5316"/>
        <v>58322.8</v>
      </c>
      <c r="AF1332" s="26">
        <f t="shared" si="5317"/>
        <v>58390.8</v>
      </c>
      <c r="AG1332" s="26">
        <f t="shared" ref="AG1332:AG1336" si="5511">AG1333</f>
        <v>0</v>
      </c>
      <c r="AH1332" s="26">
        <f t="shared" ref="AH1332:AH1336" si="5512">AH1333</f>
        <v>0</v>
      </c>
      <c r="AI1332" s="26">
        <f t="shared" ref="AI1332:AI1336" si="5513">AI1333</f>
        <v>0</v>
      </c>
      <c r="AJ1332" s="26">
        <f t="shared" si="5318"/>
        <v>92617.600000000006</v>
      </c>
      <c r="AK1332" s="26">
        <f t="shared" si="5319"/>
        <v>58322.8</v>
      </c>
      <c r="AL1332" s="26">
        <f t="shared" si="5320"/>
        <v>58390.8</v>
      </c>
      <c r="AM1332" s="26">
        <f t="shared" ref="AM1332:AM1336" si="5514">AM1333</f>
        <v>0</v>
      </c>
      <c r="AN1332" s="26">
        <f t="shared" ref="AN1332:AN1336" si="5515">AN1333</f>
        <v>0</v>
      </c>
      <c r="AO1332" s="26">
        <f t="shared" ref="AO1332:AO1336" si="5516">AO1333</f>
        <v>0</v>
      </c>
      <c r="AP1332" s="26">
        <f t="shared" si="5321"/>
        <v>92617.600000000006</v>
      </c>
      <c r="AQ1332" s="26">
        <f t="shared" si="5322"/>
        <v>58322.8</v>
      </c>
      <c r="AR1332" s="26">
        <f t="shared" si="5323"/>
        <v>58390.8</v>
      </c>
      <c r="AS1332" s="26">
        <f t="shared" ref="AS1332:AS1336" si="5517">AS1333</f>
        <v>0</v>
      </c>
      <c r="AT1332" s="26">
        <f t="shared" ref="AT1332:AT1336" si="5518">AT1333</f>
        <v>0</v>
      </c>
      <c r="AU1332" s="26">
        <f t="shared" ref="AU1332:AU1336" si="5519">AU1333</f>
        <v>0</v>
      </c>
      <c r="AV1332" s="26">
        <f t="shared" si="5324"/>
        <v>92617.600000000006</v>
      </c>
      <c r="AW1332" s="26">
        <f t="shared" si="5325"/>
        <v>58322.8</v>
      </c>
      <c r="AX1332" s="26">
        <f t="shared" si="5326"/>
        <v>58390.8</v>
      </c>
      <c r="AY1332" s="26">
        <f t="shared" ref="AY1332:AY1333" si="5520">AY1333</f>
        <v>1892.5530000000001</v>
      </c>
      <c r="AZ1332" s="26">
        <f t="shared" ref="AZ1332:AZ1333" si="5521">AZ1333</f>
        <v>3470.53</v>
      </c>
      <c r="BA1332" s="26">
        <f t="shared" ref="BA1332:BA1333" si="5522">BA1333</f>
        <v>3470.53</v>
      </c>
      <c r="BB1332" s="26">
        <f t="shared" si="5327"/>
        <v>94510.153000000006</v>
      </c>
      <c r="BC1332" s="26">
        <f t="shared" si="5328"/>
        <v>61793.33</v>
      </c>
      <c r="BD1332" s="26">
        <f t="shared" si="5329"/>
        <v>61861.33</v>
      </c>
      <c r="BE1332" s="26">
        <f t="shared" ref="BE1332:BE1336" si="5523">BE1333</f>
        <v>0</v>
      </c>
      <c r="BF1332" s="26">
        <f t="shared" ref="BF1332:BF1336" si="5524">BF1333</f>
        <v>0</v>
      </c>
      <c r="BG1332" s="26">
        <f t="shared" ref="BG1332:BG1336" si="5525">BG1333</f>
        <v>0</v>
      </c>
      <c r="BH1332" s="26">
        <f t="shared" si="5330"/>
        <v>94510.153000000006</v>
      </c>
      <c r="BI1332" s="26">
        <f t="shared" si="5331"/>
        <v>61793.33</v>
      </c>
      <c r="BJ1332" s="26">
        <f t="shared" si="5332"/>
        <v>61861.33</v>
      </c>
      <c r="BK1332" s="26">
        <f t="shared" ref="BK1332:BK1336" si="5526">BK1333</f>
        <v>-150.88800000000001</v>
      </c>
      <c r="BL1332" s="26">
        <f t="shared" ref="BL1332:BL1336" si="5527">BL1333</f>
        <v>0</v>
      </c>
      <c r="BM1332" s="26">
        <f t="shared" ref="BM1332:BM1336" si="5528">BM1333</f>
        <v>0</v>
      </c>
      <c r="BN1332" s="26">
        <f t="shared" si="5333"/>
        <v>94359.264999999999</v>
      </c>
      <c r="BO1332" s="26">
        <f t="shared" si="5334"/>
        <v>61793.33</v>
      </c>
      <c r="BP1332" s="26">
        <f t="shared" si="5335"/>
        <v>61861.33</v>
      </c>
      <c r="BQ1332" s="26">
        <f t="shared" ref="BQ1332:BQ1336" si="5529">BQ1333</f>
        <v>0</v>
      </c>
      <c r="BR1332" s="26">
        <f t="shared" ref="BR1332:BR1336" si="5530">BR1333</f>
        <v>0</v>
      </c>
      <c r="BS1332" s="26">
        <f t="shared" si="5336"/>
        <v>94359.264999999999</v>
      </c>
      <c r="BT1332" s="26">
        <f t="shared" si="5337"/>
        <v>61793.33</v>
      </c>
      <c r="BU1332" s="26">
        <f t="shared" si="5338"/>
        <v>61861.33</v>
      </c>
      <c r="BV1332" s="26">
        <f t="shared" ref="BV1332:BV1336" si="5531">BV1333</f>
        <v>0</v>
      </c>
      <c r="BW1332" s="26">
        <f t="shared" ref="BW1332:BW1336" si="5532">BW1333</f>
        <v>0</v>
      </c>
      <c r="BX1332" s="26">
        <f t="shared" si="5339"/>
        <v>94359.264999999999</v>
      </c>
      <c r="BY1332" s="26">
        <f t="shared" si="5340"/>
        <v>61793.33</v>
      </c>
      <c r="BZ1332" s="26">
        <f t="shared" si="5341"/>
        <v>61861.33</v>
      </c>
      <c r="CA1332" s="26">
        <f t="shared" ref="CA1332:CA1336" si="5533">CA1333</f>
        <v>0</v>
      </c>
      <c r="CB1332" s="26">
        <f t="shared" ref="CB1332:CB1336" si="5534">CB1333</f>
        <v>0</v>
      </c>
      <c r="CC1332" s="26">
        <f t="shared" ref="CC1332:CC1336" si="5535">CC1333</f>
        <v>0</v>
      </c>
      <c r="CD1332" s="26">
        <f t="shared" si="5439"/>
        <v>94359.264999999999</v>
      </c>
      <c r="CE1332" s="26">
        <f t="shared" si="5440"/>
        <v>61793.33</v>
      </c>
      <c r="CF1332" s="26">
        <f t="shared" si="5441"/>
        <v>61861.33</v>
      </c>
      <c r="CG1332" s="26">
        <f t="shared" ref="CG1332:CG1336" si="5536">CG1333</f>
        <v>0</v>
      </c>
      <c r="CH1332" s="26">
        <f t="shared" ref="CH1332:CH1336" si="5537">CH1333</f>
        <v>0</v>
      </c>
      <c r="CI1332" s="26">
        <f t="shared" ref="CI1332:CI1336" si="5538">CI1333</f>
        <v>0</v>
      </c>
      <c r="CJ1332" s="26">
        <f t="shared" si="5442"/>
        <v>94359.264999999999</v>
      </c>
      <c r="CK1332" s="26">
        <f t="shared" si="5443"/>
        <v>61793.33</v>
      </c>
      <c r="CL1332" s="26">
        <f t="shared" si="5444"/>
        <v>61861.33</v>
      </c>
      <c r="CM1332" s="26">
        <f t="shared" ref="CM1332:CM1336" si="5539">CM1333</f>
        <v>0</v>
      </c>
      <c r="CN1332" s="26">
        <f t="shared" ref="CN1332:CN1336" si="5540">CN1333</f>
        <v>0</v>
      </c>
      <c r="CO1332" s="26">
        <f t="shared" ref="CO1332:CO1336" si="5541">CO1333</f>
        <v>0</v>
      </c>
      <c r="CP1332" s="26">
        <f t="shared" si="5445"/>
        <v>94359.264999999999</v>
      </c>
      <c r="CQ1332" s="26">
        <f t="shared" si="5446"/>
        <v>61793.33</v>
      </c>
      <c r="CR1332" s="26">
        <f t="shared" si="5447"/>
        <v>61861.33</v>
      </c>
      <c r="CS1332" s="26">
        <f t="shared" ref="CS1332:CS1336" si="5542">CS1333</f>
        <v>0</v>
      </c>
      <c r="CT1332" s="19"/>
      <c r="CU1332" s="35"/>
      <c r="CY1332" s="1" t="s">
        <v>27</v>
      </c>
    </row>
    <row r="1333" spans="1:105" ht="46.8" hidden="1" x14ac:dyDescent="0.3">
      <c r="A1333" s="36" t="s">
        <v>738</v>
      </c>
      <c r="B1333" s="17">
        <v>240</v>
      </c>
      <c r="C1333" s="16"/>
      <c r="D1333" s="16"/>
      <c r="E1333" s="34" t="s">
        <v>39</v>
      </c>
      <c r="F1333" s="26">
        <f t="shared" si="5496"/>
        <v>64032.3</v>
      </c>
      <c r="G1333" s="26">
        <f t="shared" si="5497"/>
        <v>50543.9</v>
      </c>
      <c r="H1333" s="26">
        <f t="shared" si="5498"/>
        <v>50611.9</v>
      </c>
      <c r="I1333" s="26">
        <f t="shared" si="5499"/>
        <v>28585.3</v>
      </c>
      <c r="J1333" s="26">
        <f t="shared" si="5500"/>
        <v>7778.9</v>
      </c>
      <c r="K1333" s="26">
        <f t="shared" si="5501"/>
        <v>7778.9</v>
      </c>
      <c r="L1333" s="26">
        <f t="shared" si="5306"/>
        <v>92617.600000000006</v>
      </c>
      <c r="M1333" s="26">
        <f t="shared" si="5307"/>
        <v>58322.8</v>
      </c>
      <c r="N1333" s="26">
        <f t="shared" si="5308"/>
        <v>58390.8</v>
      </c>
      <c r="O1333" s="26">
        <f t="shared" si="5502"/>
        <v>0</v>
      </c>
      <c r="P1333" s="26">
        <f t="shared" si="5503"/>
        <v>0</v>
      </c>
      <c r="Q1333" s="26">
        <f t="shared" si="5504"/>
        <v>0</v>
      </c>
      <c r="R1333" s="26">
        <f t="shared" si="5309"/>
        <v>92617.600000000006</v>
      </c>
      <c r="S1333" s="26">
        <f t="shared" si="5310"/>
        <v>58322.8</v>
      </c>
      <c r="T1333" s="26">
        <f t="shared" si="5311"/>
        <v>58390.8</v>
      </c>
      <c r="U1333" s="26">
        <f t="shared" si="5505"/>
        <v>0</v>
      </c>
      <c r="V1333" s="26">
        <f t="shared" si="5506"/>
        <v>0</v>
      </c>
      <c r="W1333" s="26">
        <f t="shared" si="5507"/>
        <v>0</v>
      </c>
      <c r="X1333" s="26">
        <f t="shared" si="5312"/>
        <v>92617.600000000006</v>
      </c>
      <c r="Y1333" s="26">
        <f t="shared" si="5313"/>
        <v>58322.8</v>
      </c>
      <c r="Z1333" s="26">
        <f t="shared" si="5314"/>
        <v>58390.8</v>
      </c>
      <c r="AA1333" s="26">
        <f t="shared" si="5508"/>
        <v>0</v>
      </c>
      <c r="AB1333" s="26">
        <f t="shared" si="5509"/>
        <v>0</v>
      </c>
      <c r="AC1333" s="26">
        <f t="shared" si="5510"/>
        <v>0</v>
      </c>
      <c r="AD1333" s="26">
        <f t="shared" si="5315"/>
        <v>92617.600000000006</v>
      </c>
      <c r="AE1333" s="26">
        <f t="shared" si="5316"/>
        <v>58322.8</v>
      </c>
      <c r="AF1333" s="26">
        <f t="shared" si="5317"/>
        <v>58390.8</v>
      </c>
      <c r="AG1333" s="26">
        <f t="shared" si="5511"/>
        <v>0</v>
      </c>
      <c r="AH1333" s="26">
        <f t="shared" si="5512"/>
        <v>0</v>
      </c>
      <c r="AI1333" s="26">
        <f t="shared" si="5513"/>
        <v>0</v>
      </c>
      <c r="AJ1333" s="26">
        <f t="shared" si="5318"/>
        <v>92617.600000000006</v>
      </c>
      <c r="AK1333" s="26">
        <f t="shared" si="5319"/>
        <v>58322.8</v>
      </c>
      <c r="AL1333" s="26">
        <f t="shared" si="5320"/>
        <v>58390.8</v>
      </c>
      <c r="AM1333" s="26">
        <f t="shared" si="5514"/>
        <v>0</v>
      </c>
      <c r="AN1333" s="26">
        <f t="shared" si="5515"/>
        <v>0</v>
      </c>
      <c r="AO1333" s="26">
        <f t="shared" si="5516"/>
        <v>0</v>
      </c>
      <c r="AP1333" s="26">
        <f t="shared" si="5321"/>
        <v>92617.600000000006</v>
      </c>
      <c r="AQ1333" s="26">
        <f t="shared" si="5322"/>
        <v>58322.8</v>
      </c>
      <c r="AR1333" s="26">
        <f t="shared" si="5323"/>
        <v>58390.8</v>
      </c>
      <c r="AS1333" s="26">
        <f t="shared" si="5517"/>
        <v>0</v>
      </c>
      <c r="AT1333" s="26">
        <f t="shared" si="5518"/>
        <v>0</v>
      </c>
      <c r="AU1333" s="26">
        <f t="shared" si="5519"/>
        <v>0</v>
      </c>
      <c r="AV1333" s="26">
        <f t="shared" si="5324"/>
        <v>92617.600000000006</v>
      </c>
      <c r="AW1333" s="26">
        <f t="shared" si="5325"/>
        <v>58322.8</v>
      </c>
      <c r="AX1333" s="26">
        <f t="shared" si="5326"/>
        <v>58390.8</v>
      </c>
      <c r="AY1333" s="26">
        <f t="shared" si="5520"/>
        <v>1892.5530000000001</v>
      </c>
      <c r="AZ1333" s="26">
        <f t="shared" si="5521"/>
        <v>3470.53</v>
      </c>
      <c r="BA1333" s="26">
        <f t="shared" si="5522"/>
        <v>3470.53</v>
      </c>
      <c r="BB1333" s="26">
        <f t="shared" si="5327"/>
        <v>94510.153000000006</v>
      </c>
      <c r="BC1333" s="26">
        <f t="shared" si="5328"/>
        <v>61793.33</v>
      </c>
      <c r="BD1333" s="26">
        <f t="shared" si="5329"/>
        <v>61861.33</v>
      </c>
      <c r="BE1333" s="26">
        <f t="shared" si="5523"/>
        <v>0</v>
      </c>
      <c r="BF1333" s="26">
        <f t="shared" si="5524"/>
        <v>0</v>
      </c>
      <c r="BG1333" s="26">
        <f t="shared" si="5525"/>
        <v>0</v>
      </c>
      <c r="BH1333" s="26">
        <f t="shared" si="5330"/>
        <v>94510.153000000006</v>
      </c>
      <c r="BI1333" s="26">
        <f t="shared" si="5331"/>
        <v>61793.33</v>
      </c>
      <c r="BJ1333" s="26">
        <f t="shared" si="5332"/>
        <v>61861.33</v>
      </c>
      <c r="BK1333" s="26">
        <f t="shared" si="5526"/>
        <v>-150.88800000000001</v>
      </c>
      <c r="BL1333" s="26">
        <f t="shared" si="5527"/>
        <v>0</v>
      </c>
      <c r="BM1333" s="26">
        <f t="shared" si="5528"/>
        <v>0</v>
      </c>
      <c r="BN1333" s="26">
        <f t="shared" si="5333"/>
        <v>94359.264999999999</v>
      </c>
      <c r="BO1333" s="26">
        <f t="shared" si="5334"/>
        <v>61793.33</v>
      </c>
      <c r="BP1333" s="26">
        <f t="shared" si="5335"/>
        <v>61861.33</v>
      </c>
      <c r="BQ1333" s="26">
        <f t="shared" si="5529"/>
        <v>0</v>
      </c>
      <c r="BR1333" s="26">
        <f t="shared" si="5530"/>
        <v>0</v>
      </c>
      <c r="BS1333" s="26">
        <f t="shared" si="5336"/>
        <v>94359.264999999999</v>
      </c>
      <c r="BT1333" s="26">
        <f t="shared" si="5337"/>
        <v>61793.33</v>
      </c>
      <c r="BU1333" s="26">
        <f t="shared" si="5338"/>
        <v>61861.33</v>
      </c>
      <c r="BV1333" s="26">
        <f t="shared" si="5531"/>
        <v>0</v>
      </c>
      <c r="BW1333" s="26">
        <f t="shared" si="5532"/>
        <v>0</v>
      </c>
      <c r="BX1333" s="26">
        <f t="shared" si="5339"/>
        <v>94359.264999999999</v>
      </c>
      <c r="BY1333" s="26">
        <f t="shared" si="5340"/>
        <v>61793.33</v>
      </c>
      <c r="BZ1333" s="26">
        <f t="shared" si="5341"/>
        <v>61861.33</v>
      </c>
      <c r="CA1333" s="26">
        <f t="shared" si="5533"/>
        <v>0</v>
      </c>
      <c r="CB1333" s="26">
        <f t="shared" si="5534"/>
        <v>0</v>
      </c>
      <c r="CC1333" s="26">
        <f t="shared" si="5535"/>
        <v>0</v>
      </c>
      <c r="CD1333" s="26">
        <f t="shared" si="5439"/>
        <v>94359.264999999999</v>
      </c>
      <c r="CE1333" s="26">
        <f t="shared" si="5440"/>
        <v>61793.33</v>
      </c>
      <c r="CF1333" s="26">
        <f t="shared" si="5441"/>
        <v>61861.33</v>
      </c>
      <c r="CG1333" s="26">
        <f t="shared" si="5536"/>
        <v>0</v>
      </c>
      <c r="CH1333" s="26">
        <f t="shared" si="5537"/>
        <v>0</v>
      </c>
      <c r="CI1333" s="26">
        <f t="shared" si="5538"/>
        <v>0</v>
      </c>
      <c r="CJ1333" s="26">
        <f t="shared" si="5442"/>
        <v>94359.264999999999</v>
      </c>
      <c r="CK1333" s="26">
        <f t="shared" si="5443"/>
        <v>61793.33</v>
      </c>
      <c r="CL1333" s="26">
        <f t="shared" si="5444"/>
        <v>61861.33</v>
      </c>
      <c r="CM1333" s="26">
        <f t="shared" si="5539"/>
        <v>0</v>
      </c>
      <c r="CN1333" s="26">
        <f t="shared" si="5540"/>
        <v>0</v>
      </c>
      <c r="CO1333" s="26">
        <f t="shared" si="5541"/>
        <v>0</v>
      </c>
      <c r="CP1333" s="26">
        <f t="shared" si="5445"/>
        <v>94359.264999999999</v>
      </c>
      <c r="CQ1333" s="26">
        <f t="shared" si="5446"/>
        <v>61793.33</v>
      </c>
      <c r="CR1333" s="26">
        <f t="shared" si="5447"/>
        <v>61861.33</v>
      </c>
      <c r="CS1333" s="26">
        <f t="shared" si="5542"/>
        <v>0</v>
      </c>
      <c r="CT1333" s="19"/>
      <c r="CU1333" s="35"/>
      <c r="CZ1333" s="1" t="s">
        <v>28</v>
      </c>
    </row>
    <row r="1334" spans="1:105" hidden="1" x14ac:dyDescent="0.3">
      <c r="A1334" s="36" t="s">
        <v>738</v>
      </c>
      <c r="B1334" s="17">
        <v>240</v>
      </c>
      <c r="C1334" s="16" t="s">
        <v>393</v>
      </c>
      <c r="D1334" s="16" t="s">
        <v>103</v>
      </c>
      <c r="E1334" s="34" t="s">
        <v>681</v>
      </c>
      <c r="F1334" s="26">
        <v>64032.3</v>
      </c>
      <c r="G1334" s="26">
        <v>50543.9</v>
      </c>
      <c r="H1334" s="26">
        <v>50611.9</v>
      </c>
      <c r="I1334" s="26">
        <f>512.5+28072.8</f>
        <v>28585.3</v>
      </c>
      <c r="J1334" s="26">
        <v>7778.9</v>
      </c>
      <c r="K1334" s="26">
        <v>7778.9</v>
      </c>
      <c r="L1334" s="26">
        <f t="shared" si="5306"/>
        <v>92617.600000000006</v>
      </c>
      <c r="M1334" s="26">
        <f t="shared" si="5307"/>
        <v>58322.8</v>
      </c>
      <c r="N1334" s="26">
        <f t="shared" si="5308"/>
        <v>58390.8</v>
      </c>
      <c r="O1334" s="26"/>
      <c r="P1334" s="26"/>
      <c r="Q1334" s="26"/>
      <c r="R1334" s="26">
        <f t="shared" si="5309"/>
        <v>92617.600000000006</v>
      </c>
      <c r="S1334" s="26">
        <f t="shared" si="5310"/>
        <v>58322.8</v>
      </c>
      <c r="T1334" s="26">
        <f t="shared" si="5311"/>
        <v>58390.8</v>
      </c>
      <c r="U1334" s="26"/>
      <c r="V1334" s="26"/>
      <c r="W1334" s="26"/>
      <c r="X1334" s="26">
        <f t="shared" si="5312"/>
        <v>92617.600000000006</v>
      </c>
      <c r="Y1334" s="26">
        <f t="shared" si="5313"/>
        <v>58322.8</v>
      </c>
      <c r="Z1334" s="26">
        <f t="shared" si="5314"/>
        <v>58390.8</v>
      </c>
      <c r="AA1334" s="26"/>
      <c r="AB1334" s="26"/>
      <c r="AC1334" s="26"/>
      <c r="AD1334" s="26">
        <f t="shared" si="5315"/>
        <v>92617.600000000006</v>
      </c>
      <c r="AE1334" s="26">
        <f t="shared" si="5316"/>
        <v>58322.8</v>
      </c>
      <c r="AF1334" s="26">
        <f t="shared" si="5317"/>
        <v>58390.8</v>
      </c>
      <c r="AG1334" s="26"/>
      <c r="AH1334" s="26"/>
      <c r="AI1334" s="26"/>
      <c r="AJ1334" s="26">
        <f t="shared" si="5318"/>
        <v>92617.600000000006</v>
      </c>
      <c r="AK1334" s="26">
        <f t="shared" si="5319"/>
        <v>58322.8</v>
      </c>
      <c r="AL1334" s="26">
        <f t="shared" si="5320"/>
        <v>58390.8</v>
      </c>
      <c r="AM1334" s="26"/>
      <c r="AN1334" s="26"/>
      <c r="AO1334" s="26"/>
      <c r="AP1334" s="26">
        <f t="shared" si="5321"/>
        <v>92617.600000000006</v>
      </c>
      <c r="AQ1334" s="26">
        <f t="shared" si="5322"/>
        <v>58322.8</v>
      </c>
      <c r="AR1334" s="26">
        <f t="shared" si="5323"/>
        <v>58390.8</v>
      </c>
      <c r="AS1334" s="26"/>
      <c r="AT1334" s="26"/>
      <c r="AU1334" s="26"/>
      <c r="AV1334" s="26">
        <f t="shared" si="5324"/>
        <v>92617.600000000006</v>
      </c>
      <c r="AW1334" s="26">
        <f t="shared" si="5325"/>
        <v>58322.8</v>
      </c>
      <c r="AX1334" s="26">
        <f t="shared" si="5326"/>
        <v>58390.8</v>
      </c>
      <c r="AY1334" s="26">
        <f>2101.03-153-55.477</f>
        <v>1892.5530000000001</v>
      </c>
      <c r="AZ1334" s="26">
        <f>3623.53-153</f>
        <v>3470.53</v>
      </c>
      <c r="BA1334" s="26">
        <f>3623.53-153</f>
        <v>3470.53</v>
      </c>
      <c r="BB1334" s="26">
        <f t="shared" si="5327"/>
        <v>94510.153000000006</v>
      </c>
      <c r="BC1334" s="26">
        <f t="shared" si="5328"/>
        <v>61793.33</v>
      </c>
      <c r="BD1334" s="26">
        <f t="shared" si="5329"/>
        <v>61861.33</v>
      </c>
      <c r="BE1334" s="26"/>
      <c r="BF1334" s="26"/>
      <c r="BG1334" s="26"/>
      <c r="BH1334" s="26">
        <f t="shared" si="5330"/>
        <v>94510.153000000006</v>
      </c>
      <c r="BI1334" s="26">
        <f t="shared" si="5331"/>
        <v>61793.33</v>
      </c>
      <c r="BJ1334" s="26">
        <f t="shared" si="5332"/>
        <v>61861.33</v>
      </c>
      <c r="BK1334" s="26">
        <v>-150.88800000000001</v>
      </c>
      <c r="BL1334" s="26"/>
      <c r="BM1334" s="26"/>
      <c r="BN1334" s="26">
        <f t="shared" si="5333"/>
        <v>94359.264999999999</v>
      </c>
      <c r="BO1334" s="26">
        <f t="shared" si="5334"/>
        <v>61793.33</v>
      </c>
      <c r="BP1334" s="26">
        <f t="shared" si="5335"/>
        <v>61861.33</v>
      </c>
      <c r="BQ1334" s="26"/>
      <c r="BR1334" s="26"/>
      <c r="BS1334" s="26">
        <f t="shared" si="5336"/>
        <v>94359.264999999999</v>
      </c>
      <c r="BT1334" s="26">
        <f t="shared" si="5337"/>
        <v>61793.33</v>
      </c>
      <c r="BU1334" s="26">
        <f t="shared" si="5338"/>
        <v>61861.33</v>
      </c>
      <c r="BV1334" s="26"/>
      <c r="BW1334" s="26"/>
      <c r="BX1334" s="26">
        <f t="shared" si="5339"/>
        <v>94359.264999999999</v>
      </c>
      <c r="BY1334" s="26">
        <f t="shared" si="5340"/>
        <v>61793.33</v>
      </c>
      <c r="BZ1334" s="26">
        <f t="shared" si="5341"/>
        <v>61861.33</v>
      </c>
      <c r="CA1334" s="26"/>
      <c r="CB1334" s="26"/>
      <c r="CC1334" s="26"/>
      <c r="CD1334" s="26">
        <f t="shared" si="5439"/>
        <v>94359.264999999999</v>
      </c>
      <c r="CE1334" s="26">
        <f t="shared" si="5440"/>
        <v>61793.33</v>
      </c>
      <c r="CF1334" s="26">
        <f t="shared" si="5441"/>
        <v>61861.33</v>
      </c>
      <c r="CG1334" s="26"/>
      <c r="CH1334" s="26"/>
      <c r="CI1334" s="26"/>
      <c r="CJ1334" s="26">
        <f t="shared" si="5442"/>
        <v>94359.264999999999</v>
      </c>
      <c r="CK1334" s="26">
        <f t="shared" si="5443"/>
        <v>61793.33</v>
      </c>
      <c r="CL1334" s="26">
        <f t="shared" si="5444"/>
        <v>61861.33</v>
      </c>
      <c r="CM1334" s="26"/>
      <c r="CN1334" s="26"/>
      <c r="CO1334" s="26"/>
      <c r="CP1334" s="26">
        <f t="shared" si="5445"/>
        <v>94359.264999999999</v>
      </c>
      <c r="CQ1334" s="26">
        <f t="shared" si="5446"/>
        <v>61793.33</v>
      </c>
      <c r="CR1334" s="26">
        <f t="shared" si="5447"/>
        <v>61861.33</v>
      </c>
      <c r="CS1334" s="26"/>
      <c r="CT1334" s="19"/>
      <c r="CU1334" s="35">
        <v>105.154</v>
      </c>
    </row>
    <row r="1335" spans="1:105" hidden="1" x14ac:dyDescent="0.3">
      <c r="A1335" s="36" t="s">
        <v>738</v>
      </c>
      <c r="B1335" s="36" t="s">
        <v>642</v>
      </c>
      <c r="C1335" s="16"/>
      <c r="D1335" s="16"/>
      <c r="E1335" s="34" t="s">
        <v>52</v>
      </c>
      <c r="F1335" s="26">
        <f t="shared" si="5496"/>
        <v>48.5</v>
      </c>
      <c r="G1335" s="26">
        <f t="shared" si="5497"/>
        <v>48.5</v>
      </c>
      <c r="H1335" s="26">
        <f t="shared" si="5498"/>
        <v>48.5</v>
      </c>
      <c r="I1335" s="26">
        <f t="shared" ref="I1335:I1336" si="5543">I1336</f>
        <v>0</v>
      </c>
      <c r="J1335" s="26">
        <f t="shared" si="5500"/>
        <v>0</v>
      </c>
      <c r="K1335" s="26">
        <f t="shared" si="5501"/>
        <v>0</v>
      </c>
      <c r="L1335" s="26">
        <f t="shared" si="5306"/>
        <v>48.5</v>
      </c>
      <c r="M1335" s="26">
        <f t="shared" si="5307"/>
        <v>48.5</v>
      </c>
      <c r="N1335" s="26">
        <f t="shared" si="5308"/>
        <v>48.5</v>
      </c>
      <c r="O1335" s="26">
        <f t="shared" si="5502"/>
        <v>0</v>
      </c>
      <c r="P1335" s="26">
        <f t="shared" si="5503"/>
        <v>0</v>
      </c>
      <c r="Q1335" s="26">
        <f t="shared" si="5504"/>
        <v>0</v>
      </c>
      <c r="R1335" s="26">
        <f t="shared" si="5309"/>
        <v>48.5</v>
      </c>
      <c r="S1335" s="26">
        <f t="shared" si="5310"/>
        <v>48.5</v>
      </c>
      <c r="T1335" s="26">
        <f t="shared" si="5311"/>
        <v>48.5</v>
      </c>
      <c r="U1335" s="26">
        <f t="shared" si="5505"/>
        <v>0</v>
      </c>
      <c r="V1335" s="26">
        <f t="shared" si="5506"/>
        <v>0</v>
      </c>
      <c r="W1335" s="26">
        <f t="shared" si="5507"/>
        <v>0</v>
      </c>
      <c r="X1335" s="26">
        <f t="shared" si="5312"/>
        <v>48.5</v>
      </c>
      <c r="Y1335" s="26">
        <f t="shared" si="5313"/>
        <v>48.5</v>
      </c>
      <c r="Z1335" s="26">
        <f t="shared" si="5314"/>
        <v>48.5</v>
      </c>
      <c r="AA1335" s="26">
        <f t="shared" si="5508"/>
        <v>0</v>
      </c>
      <c r="AB1335" s="26">
        <f t="shared" si="5509"/>
        <v>0</v>
      </c>
      <c r="AC1335" s="26">
        <f t="shared" si="5510"/>
        <v>0</v>
      </c>
      <c r="AD1335" s="26">
        <f t="shared" si="5315"/>
        <v>48.5</v>
      </c>
      <c r="AE1335" s="26">
        <f t="shared" si="5316"/>
        <v>48.5</v>
      </c>
      <c r="AF1335" s="26">
        <f t="shared" si="5317"/>
        <v>48.5</v>
      </c>
      <c r="AG1335" s="26">
        <f t="shared" si="5511"/>
        <v>0</v>
      </c>
      <c r="AH1335" s="26">
        <f t="shared" si="5512"/>
        <v>0</v>
      </c>
      <c r="AI1335" s="26">
        <f t="shared" si="5513"/>
        <v>0</v>
      </c>
      <c r="AJ1335" s="26">
        <f t="shared" si="5318"/>
        <v>48.5</v>
      </c>
      <c r="AK1335" s="26">
        <f t="shared" si="5319"/>
        <v>48.5</v>
      </c>
      <c r="AL1335" s="26">
        <f t="shared" si="5320"/>
        <v>48.5</v>
      </c>
      <c r="AM1335" s="26">
        <f t="shared" si="5514"/>
        <v>0</v>
      </c>
      <c r="AN1335" s="26">
        <f t="shared" si="5515"/>
        <v>0</v>
      </c>
      <c r="AO1335" s="26">
        <f t="shared" si="5516"/>
        <v>0</v>
      </c>
      <c r="AP1335" s="26">
        <f t="shared" si="5321"/>
        <v>48.5</v>
      </c>
      <c r="AQ1335" s="26">
        <f t="shared" si="5322"/>
        <v>48.5</v>
      </c>
      <c r="AR1335" s="26">
        <f t="shared" si="5323"/>
        <v>48.5</v>
      </c>
      <c r="AS1335" s="26">
        <f t="shared" si="5517"/>
        <v>0</v>
      </c>
      <c r="AT1335" s="26">
        <f t="shared" si="5518"/>
        <v>0</v>
      </c>
      <c r="AU1335" s="26">
        <f t="shared" si="5519"/>
        <v>0</v>
      </c>
      <c r="AV1335" s="26">
        <f t="shared" si="5324"/>
        <v>48.5</v>
      </c>
      <c r="AW1335" s="26">
        <f t="shared" si="5325"/>
        <v>48.5</v>
      </c>
      <c r="AX1335" s="26">
        <f t="shared" si="5326"/>
        <v>48.5</v>
      </c>
      <c r="AY1335" s="26">
        <f t="shared" ref="AY1335:AY1336" si="5544">AY1336</f>
        <v>0</v>
      </c>
      <c r="AZ1335" s="26">
        <f t="shared" ref="AZ1335:AZ1336" si="5545">AZ1336</f>
        <v>0</v>
      </c>
      <c r="BA1335" s="26">
        <f t="shared" ref="BA1335:BA1336" si="5546">BA1336</f>
        <v>0</v>
      </c>
      <c r="BB1335" s="26">
        <f t="shared" si="5327"/>
        <v>48.5</v>
      </c>
      <c r="BC1335" s="26">
        <f t="shared" si="5328"/>
        <v>48.5</v>
      </c>
      <c r="BD1335" s="26">
        <f t="shared" si="5329"/>
        <v>48.5</v>
      </c>
      <c r="BE1335" s="26">
        <f t="shared" si="5523"/>
        <v>0</v>
      </c>
      <c r="BF1335" s="26">
        <f t="shared" si="5524"/>
        <v>0</v>
      </c>
      <c r="BG1335" s="26">
        <f t="shared" si="5525"/>
        <v>0</v>
      </c>
      <c r="BH1335" s="26">
        <f t="shared" si="5330"/>
        <v>48.5</v>
      </c>
      <c r="BI1335" s="26">
        <f t="shared" si="5331"/>
        <v>48.5</v>
      </c>
      <c r="BJ1335" s="26">
        <f t="shared" si="5332"/>
        <v>48.5</v>
      </c>
      <c r="BK1335" s="26">
        <f t="shared" si="5526"/>
        <v>0</v>
      </c>
      <c r="BL1335" s="26">
        <f t="shared" si="5527"/>
        <v>0</v>
      </c>
      <c r="BM1335" s="26">
        <f t="shared" si="5528"/>
        <v>0</v>
      </c>
      <c r="BN1335" s="26">
        <f t="shared" si="5333"/>
        <v>48.5</v>
      </c>
      <c r="BO1335" s="26">
        <f t="shared" si="5334"/>
        <v>48.5</v>
      </c>
      <c r="BP1335" s="26">
        <f t="shared" si="5335"/>
        <v>48.5</v>
      </c>
      <c r="BQ1335" s="26">
        <f t="shared" si="5529"/>
        <v>0</v>
      </c>
      <c r="BR1335" s="26">
        <f t="shared" si="5530"/>
        <v>0</v>
      </c>
      <c r="BS1335" s="26">
        <f t="shared" si="5336"/>
        <v>48.5</v>
      </c>
      <c r="BT1335" s="26">
        <f t="shared" si="5337"/>
        <v>48.5</v>
      </c>
      <c r="BU1335" s="26">
        <f t="shared" si="5338"/>
        <v>48.5</v>
      </c>
      <c r="BV1335" s="26">
        <f t="shared" si="5531"/>
        <v>0</v>
      </c>
      <c r="BW1335" s="26">
        <f t="shared" si="5532"/>
        <v>0</v>
      </c>
      <c r="BX1335" s="26">
        <f t="shared" si="5339"/>
        <v>48.5</v>
      </c>
      <c r="BY1335" s="26">
        <f t="shared" si="5340"/>
        <v>48.5</v>
      </c>
      <c r="BZ1335" s="26">
        <f t="shared" si="5341"/>
        <v>48.5</v>
      </c>
      <c r="CA1335" s="26">
        <f t="shared" si="5533"/>
        <v>0</v>
      </c>
      <c r="CB1335" s="26">
        <f t="shared" si="5534"/>
        <v>0</v>
      </c>
      <c r="CC1335" s="26">
        <f t="shared" si="5535"/>
        <v>0</v>
      </c>
      <c r="CD1335" s="26">
        <f t="shared" si="5439"/>
        <v>48.5</v>
      </c>
      <c r="CE1335" s="26">
        <f t="shared" si="5440"/>
        <v>48.5</v>
      </c>
      <c r="CF1335" s="26">
        <f t="shared" si="5441"/>
        <v>48.5</v>
      </c>
      <c r="CG1335" s="26">
        <f t="shared" si="5536"/>
        <v>0</v>
      </c>
      <c r="CH1335" s="26">
        <f t="shared" si="5537"/>
        <v>0</v>
      </c>
      <c r="CI1335" s="26">
        <f t="shared" si="5538"/>
        <v>0</v>
      </c>
      <c r="CJ1335" s="26">
        <f t="shared" si="5442"/>
        <v>48.5</v>
      </c>
      <c r="CK1335" s="26">
        <f t="shared" si="5443"/>
        <v>48.5</v>
      </c>
      <c r="CL1335" s="26">
        <f t="shared" si="5444"/>
        <v>48.5</v>
      </c>
      <c r="CM1335" s="26">
        <f t="shared" si="5539"/>
        <v>0</v>
      </c>
      <c r="CN1335" s="26">
        <f t="shared" si="5540"/>
        <v>0</v>
      </c>
      <c r="CO1335" s="26">
        <f t="shared" si="5541"/>
        <v>0</v>
      </c>
      <c r="CP1335" s="26">
        <f t="shared" si="5445"/>
        <v>48.5</v>
      </c>
      <c r="CQ1335" s="26">
        <f t="shared" si="5446"/>
        <v>48.5</v>
      </c>
      <c r="CR1335" s="26">
        <f t="shared" si="5447"/>
        <v>48.5</v>
      </c>
      <c r="CS1335" s="26">
        <f t="shared" si="5542"/>
        <v>0</v>
      </c>
      <c r="CT1335" s="19"/>
      <c r="CU1335" s="35"/>
      <c r="CY1335" s="1" t="s">
        <v>27</v>
      </c>
    </row>
    <row r="1336" spans="1:105" hidden="1" x14ac:dyDescent="0.3">
      <c r="A1336" s="36" t="s">
        <v>738</v>
      </c>
      <c r="B1336" s="17">
        <v>850</v>
      </c>
      <c r="C1336" s="16"/>
      <c r="D1336" s="16"/>
      <c r="E1336" s="34" t="s">
        <v>77</v>
      </c>
      <c r="F1336" s="26">
        <f t="shared" si="5496"/>
        <v>48.5</v>
      </c>
      <c r="G1336" s="26">
        <f t="shared" si="5497"/>
        <v>48.5</v>
      </c>
      <c r="H1336" s="26">
        <f t="shared" si="5498"/>
        <v>48.5</v>
      </c>
      <c r="I1336" s="26">
        <f t="shared" si="5543"/>
        <v>0</v>
      </c>
      <c r="J1336" s="26">
        <f t="shared" si="5500"/>
        <v>0</v>
      </c>
      <c r="K1336" s="26">
        <f t="shared" si="5501"/>
        <v>0</v>
      </c>
      <c r="L1336" s="26">
        <f t="shared" si="5306"/>
        <v>48.5</v>
      </c>
      <c r="M1336" s="26">
        <f t="shared" si="5307"/>
        <v>48.5</v>
      </c>
      <c r="N1336" s="26">
        <f t="shared" si="5308"/>
        <v>48.5</v>
      </c>
      <c r="O1336" s="26">
        <f t="shared" si="5502"/>
        <v>0</v>
      </c>
      <c r="P1336" s="26">
        <f t="shared" si="5503"/>
        <v>0</v>
      </c>
      <c r="Q1336" s="26">
        <f t="shared" si="5504"/>
        <v>0</v>
      </c>
      <c r="R1336" s="26">
        <f t="shared" si="5309"/>
        <v>48.5</v>
      </c>
      <c r="S1336" s="26">
        <f t="shared" si="5310"/>
        <v>48.5</v>
      </c>
      <c r="T1336" s="26">
        <f t="shared" si="5311"/>
        <v>48.5</v>
      </c>
      <c r="U1336" s="26">
        <f t="shared" si="5505"/>
        <v>0</v>
      </c>
      <c r="V1336" s="26">
        <f t="shared" si="5506"/>
        <v>0</v>
      </c>
      <c r="W1336" s="26">
        <f t="shared" si="5507"/>
        <v>0</v>
      </c>
      <c r="X1336" s="26">
        <f t="shared" si="5312"/>
        <v>48.5</v>
      </c>
      <c r="Y1336" s="26">
        <f t="shared" si="5313"/>
        <v>48.5</v>
      </c>
      <c r="Z1336" s="26">
        <f t="shared" si="5314"/>
        <v>48.5</v>
      </c>
      <c r="AA1336" s="26">
        <f t="shared" si="5508"/>
        <v>0</v>
      </c>
      <c r="AB1336" s="26">
        <f t="shared" si="5509"/>
        <v>0</v>
      </c>
      <c r="AC1336" s="26">
        <f t="shared" si="5510"/>
        <v>0</v>
      </c>
      <c r="AD1336" s="26">
        <f t="shared" si="5315"/>
        <v>48.5</v>
      </c>
      <c r="AE1336" s="26">
        <f t="shared" si="5316"/>
        <v>48.5</v>
      </c>
      <c r="AF1336" s="26">
        <f t="shared" si="5317"/>
        <v>48.5</v>
      </c>
      <c r="AG1336" s="26">
        <f t="shared" si="5511"/>
        <v>0</v>
      </c>
      <c r="AH1336" s="26">
        <f t="shared" si="5512"/>
        <v>0</v>
      </c>
      <c r="AI1336" s="26">
        <f t="shared" si="5513"/>
        <v>0</v>
      </c>
      <c r="AJ1336" s="26">
        <f t="shared" si="5318"/>
        <v>48.5</v>
      </c>
      <c r="AK1336" s="26">
        <f t="shared" si="5319"/>
        <v>48.5</v>
      </c>
      <c r="AL1336" s="26">
        <f t="shared" si="5320"/>
        <v>48.5</v>
      </c>
      <c r="AM1336" s="26">
        <f t="shared" si="5514"/>
        <v>0</v>
      </c>
      <c r="AN1336" s="26">
        <f t="shared" si="5515"/>
        <v>0</v>
      </c>
      <c r="AO1336" s="26">
        <f t="shared" si="5516"/>
        <v>0</v>
      </c>
      <c r="AP1336" s="26">
        <f t="shared" si="5321"/>
        <v>48.5</v>
      </c>
      <c r="AQ1336" s="26">
        <f t="shared" si="5322"/>
        <v>48.5</v>
      </c>
      <c r="AR1336" s="26">
        <f t="shared" si="5323"/>
        <v>48.5</v>
      </c>
      <c r="AS1336" s="26">
        <f t="shared" si="5517"/>
        <v>0</v>
      </c>
      <c r="AT1336" s="26">
        <f t="shared" si="5518"/>
        <v>0</v>
      </c>
      <c r="AU1336" s="26">
        <f t="shared" si="5519"/>
        <v>0</v>
      </c>
      <c r="AV1336" s="26">
        <f t="shared" si="5324"/>
        <v>48.5</v>
      </c>
      <c r="AW1336" s="26">
        <f t="shared" si="5325"/>
        <v>48.5</v>
      </c>
      <c r="AX1336" s="26">
        <f t="shared" si="5326"/>
        <v>48.5</v>
      </c>
      <c r="AY1336" s="26">
        <f t="shared" si="5544"/>
        <v>0</v>
      </c>
      <c r="AZ1336" s="26">
        <f t="shared" si="5545"/>
        <v>0</v>
      </c>
      <c r="BA1336" s="26">
        <f t="shared" si="5546"/>
        <v>0</v>
      </c>
      <c r="BB1336" s="26">
        <f t="shared" si="5327"/>
        <v>48.5</v>
      </c>
      <c r="BC1336" s="26">
        <f t="shared" si="5328"/>
        <v>48.5</v>
      </c>
      <c r="BD1336" s="26">
        <f t="shared" si="5329"/>
        <v>48.5</v>
      </c>
      <c r="BE1336" s="26">
        <f t="shared" si="5523"/>
        <v>0</v>
      </c>
      <c r="BF1336" s="26">
        <f t="shared" si="5524"/>
        <v>0</v>
      </c>
      <c r="BG1336" s="26">
        <f t="shared" si="5525"/>
        <v>0</v>
      </c>
      <c r="BH1336" s="26">
        <f t="shared" si="5330"/>
        <v>48.5</v>
      </c>
      <c r="BI1336" s="26">
        <f t="shared" si="5331"/>
        <v>48.5</v>
      </c>
      <c r="BJ1336" s="26">
        <f t="shared" si="5332"/>
        <v>48.5</v>
      </c>
      <c r="BK1336" s="26">
        <f t="shared" si="5526"/>
        <v>0</v>
      </c>
      <c r="BL1336" s="26">
        <f t="shared" si="5527"/>
        <v>0</v>
      </c>
      <c r="BM1336" s="26">
        <f t="shared" si="5528"/>
        <v>0</v>
      </c>
      <c r="BN1336" s="26">
        <f t="shared" si="5333"/>
        <v>48.5</v>
      </c>
      <c r="BO1336" s="26">
        <f t="shared" si="5334"/>
        <v>48.5</v>
      </c>
      <c r="BP1336" s="26">
        <f t="shared" si="5335"/>
        <v>48.5</v>
      </c>
      <c r="BQ1336" s="26">
        <f t="shared" si="5529"/>
        <v>0</v>
      </c>
      <c r="BR1336" s="26">
        <f t="shared" si="5530"/>
        <v>0</v>
      </c>
      <c r="BS1336" s="26">
        <f t="shared" si="5336"/>
        <v>48.5</v>
      </c>
      <c r="BT1336" s="26">
        <f t="shared" si="5337"/>
        <v>48.5</v>
      </c>
      <c r="BU1336" s="26">
        <f t="shared" si="5338"/>
        <v>48.5</v>
      </c>
      <c r="BV1336" s="26">
        <f t="shared" si="5531"/>
        <v>0</v>
      </c>
      <c r="BW1336" s="26">
        <f t="shared" si="5532"/>
        <v>0</v>
      </c>
      <c r="BX1336" s="26">
        <f t="shared" si="5339"/>
        <v>48.5</v>
      </c>
      <c r="BY1336" s="26">
        <f t="shared" si="5340"/>
        <v>48.5</v>
      </c>
      <c r="BZ1336" s="26">
        <f t="shared" si="5341"/>
        <v>48.5</v>
      </c>
      <c r="CA1336" s="26">
        <f t="shared" si="5533"/>
        <v>0</v>
      </c>
      <c r="CB1336" s="26">
        <f t="shared" si="5534"/>
        <v>0</v>
      </c>
      <c r="CC1336" s="26">
        <f t="shared" si="5535"/>
        <v>0</v>
      </c>
      <c r="CD1336" s="26">
        <f t="shared" si="5439"/>
        <v>48.5</v>
      </c>
      <c r="CE1336" s="26">
        <f t="shared" si="5440"/>
        <v>48.5</v>
      </c>
      <c r="CF1336" s="26">
        <f t="shared" si="5441"/>
        <v>48.5</v>
      </c>
      <c r="CG1336" s="26">
        <f t="shared" si="5536"/>
        <v>0</v>
      </c>
      <c r="CH1336" s="26">
        <f t="shared" si="5537"/>
        <v>0</v>
      </c>
      <c r="CI1336" s="26">
        <f t="shared" si="5538"/>
        <v>0</v>
      </c>
      <c r="CJ1336" s="26">
        <f t="shared" si="5442"/>
        <v>48.5</v>
      </c>
      <c r="CK1336" s="26">
        <f t="shared" si="5443"/>
        <v>48.5</v>
      </c>
      <c r="CL1336" s="26">
        <f t="shared" si="5444"/>
        <v>48.5</v>
      </c>
      <c r="CM1336" s="26">
        <f t="shared" si="5539"/>
        <v>0</v>
      </c>
      <c r="CN1336" s="26">
        <f t="shared" si="5540"/>
        <v>0</v>
      </c>
      <c r="CO1336" s="26">
        <f t="shared" si="5541"/>
        <v>0</v>
      </c>
      <c r="CP1336" s="26">
        <f t="shared" si="5445"/>
        <v>48.5</v>
      </c>
      <c r="CQ1336" s="26">
        <f t="shared" si="5446"/>
        <v>48.5</v>
      </c>
      <c r="CR1336" s="26">
        <f t="shared" si="5447"/>
        <v>48.5</v>
      </c>
      <c r="CS1336" s="26">
        <f t="shared" si="5542"/>
        <v>0</v>
      </c>
      <c r="CT1336" s="19"/>
      <c r="CU1336" s="35"/>
      <c r="CZ1336" s="1" t="s">
        <v>28</v>
      </c>
    </row>
    <row r="1337" spans="1:105" hidden="1" x14ac:dyDescent="0.3">
      <c r="A1337" s="36" t="s">
        <v>738</v>
      </c>
      <c r="B1337" s="17">
        <v>850</v>
      </c>
      <c r="C1337" s="16" t="s">
        <v>393</v>
      </c>
      <c r="D1337" s="16" t="s">
        <v>103</v>
      </c>
      <c r="E1337" s="34" t="s">
        <v>681</v>
      </c>
      <c r="F1337" s="26">
        <v>48.5</v>
      </c>
      <c r="G1337" s="26">
        <v>48.5</v>
      </c>
      <c r="H1337" s="26">
        <v>48.5</v>
      </c>
      <c r="I1337" s="26"/>
      <c r="J1337" s="26"/>
      <c r="K1337" s="26"/>
      <c r="L1337" s="26">
        <f t="shared" si="5306"/>
        <v>48.5</v>
      </c>
      <c r="M1337" s="26">
        <f t="shared" si="5307"/>
        <v>48.5</v>
      </c>
      <c r="N1337" s="26">
        <f t="shared" si="5308"/>
        <v>48.5</v>
      </c>
      <c r="O1337" s="26"/>
      <c r="P1337" s="26"/>
      <c r="Q1337" s="26"/>
      <c r="R1337" s="26">
        <f t="shared" si="5309"/>
        <v>48.5</v>
      </c>
      <c r="S1337" s="26">
        <f t="shared" si="5310"/>
        <v>48.5</v>
      </c>
      <c r="T1337" s="26">
        <f t="shared" si="5311"/>
        <v>48.5</v>
      </c>
      <c r="U1337" s="26"/>
      <c r="V1337" s="26"/>
      <c r="W1337" s="26"/>
      <c r="X1337" s="26">
        <f t="shared" si="5312"/>
        <v>48.5</v>
      </c>
      <c r="Y1337" s="26">
        <f t="shared" si="5313"/>
        <v>48.5</v>
      </c>
      <c r="Z1337" s="26">
        <f t="shared" si="5314"/>
        <v>48.5</v>
      </c>
      <c r="AA1337" s="26"/>
      <c r="AB1337" s="26"/>
      <c r="AC1337" s="26"/>
      <c r="AD1337" s="26">
        <f t="shared" si="5315"/>
        <v>48.5</v>
      </c>
      <c r="AE1337" s="26">
        <f t="shared" si="5316"/>
        <v>48.5</v>
      </c>
      <c r="AF1337" s="26">
        <f t="shared" si="5317"/>
        <v>48.5</v>
      </c>
      <c r="AG1337" s="26"/>
      <c r="AH1337" s="26"/>
      <c r="AI1337" s="26"/>
      <c r="AJ1337" s="26">
        <f t="shared" si="5318"/>
        <v>48.5</v>
      </c>
      <c r="AK1337" s="26">
        <f t="shared" si="5319"/>
        <v>48.5</v>
      </c>
      <c r="AL1337" s="26">
        <f t="shared" si="5320"/>
        <v>48.5</v>
      </c>
      <c r="AM1337" s="26"/>
      <c r="AN1337" s="26"/>
      <c r="AO1337" s="26"/>
      <c r="AP1337" s="26">
        <f t="shared" si="5321"/>
        <v>48.5</v>
      </c>
      <c r="AQ1337" s="26">
        <f t="shared" si="5322"/>
        <v>48.5</v>
      </c>
      <c r="AR1337" s="26">
        <f t="shared" si="5323"/>
        <v>48.5</v>
      </c>
      <c r="AS1337" s="26"/>
      <c r="AT1337" s="26"/>
      <c r="AU1337" s="26"/>
      <c r="AV1337" s="26">
        <f t="shared" si="5324"/>
        <v>48.5</v>
      </c>
      <c r="AW1337" s="26">
        <f t="shared" si="5325"/>
        <v>48.5</v>
      </c>
      <c r="AX1337" s="26">
        <f t="shared" si="5326"/>
        <v>48.5</v>
      </c>
      <c r="AY1337" s="26"/>
      <c r="AZ1337" s="26"/>
      <c r="BA1337" s="26"/>
      <c r="BB1337" s="26">
        <f t="shared" si="5327"/>
        <v>48.5</v>
      </c>
      <c r="BC1337" s="26">
        <f t="shared" si="5328"/>
        <v>48.5</v>
      </c>
      <c r="BD1337" s="26">
        <f t="shared" si="5329"/>
        <v>48.5</v>
      </c>
      <c r="BE1337" s="26"/>
      <c r="BF1337" s="26"/>
      <c r="BG1337" s="26"/>
      <c r="BH1337" s="26">
        <f t="shared" si="5330"/>
        <v>48.5</v>
      </c>
      <c r="BI1337" s="26">
        <f t="shared" si="5331"/>
        <v>48.5</v>
      </c>
      <c r="BJ1337" s="26">
        <f t="shared" si="5332"/>
        <v>48.5</v>
      </c>
      <c r="BK1337" s="26"/>
      <c r="BL1337" s="26"/>
      <c r="BM1337" s="26"/>
      <c r="BN1337" s="26">
        <f t="shared" si="5333"/>
        <v>48.5</v>
      </c>
      <c r="BO1337" s="26">
        <f t="shared" si="5334"/>
        <v>48.5</v>
      </c>
      <c r="BP1337" s="26">
        <f t="shared" si="5335"/>
        <v>48.5</v>
      </c>
      <c r="BQ1337" s="26"/>
      <c r="BR1337" s="26"/>
      <c r="BS1337" s="26">
        <f t="shared" si="5336"/>
        <v>48.5</v>
      </c>
      <c r="BT1337" s="26">
        <f t="shared" si="5337"/>
        <v>48.5</v>
      </c>
      <c r="BU1337" s="26">
        <f t="shared" si="5338"/>
        <v>48.5</v>
      </c>
      <c r="BV1337" s="26"/>
      <c r="BW1337" s="26"/>
      <c r="BX1337" s="26">
        <f t="shared" si="5339"/>
        <v>48.5</v>
      </c>
      <c r="BY1337" s="26">
        <f t="shared" si="5340"/>
        <v>48.5</v>
      </c>
      <c r="BZ1337" s="26">
        <f t="shared" si="5341"/>
        <v>48.5</v>
      </c>
      <c r="CA1337" s="26"/>
      <c r="CB1337" s="26"/>
      <c r="CC1337" s="26"/>
      <c r="CD1337" s="26">
        <f t="shared" si="5439"/>
        <v>48.5</v>
      </c>
      <c r="CE1337" s="26">
        <f t="shared" si="5440"/>
        <v>48.5</v>
      </c>
      <c r="CF1337" s="26">
        <f t="shared" si="5441"/>
        <v>48.5</v>
      </c>
      <c r="CG1337" s="26"/>
      <c r="CH1337" s="26"/>
      <c r="CI1337" s="26"/>
      <c r="CJ1337" s="26">
        <f t="shared" si="5442"/>
        <v>48.5</v>
      </c>
      <c r="CK1337" s="26">
        <f t="shared" si="5443"/>
        <v>48.5</v>
      </c>
      <c r="CL1337" s="26">
        <f t="shared" si="5444"/>
        <v>48.5</v>
      </c>
      <c r="CM1337" s="26"/>
      <c r="CN1337" s="26"/>
      <c r="CO1337" s="26"/>
      <c r="CP1337" s="26">
        <f t="shared" si="5445"/>
        <v>48.5</v>
      </c>
      <c r="CQ1337" s="26">
        <f t="shared" si="5446"/>
        <v>48.5</v>
      </c>
      <c r="CR1337" s="26">
        <f t="shared" si="5447"/>
        <v>48.5</v>
      </c>
      <c r="CS1337" s="26"/>
      <c r="CT1337" s="19"/>
      <c r="CU1337" s="35"/>
    </row>
    <row r="1338" spans="1:105" s="21" customFormat="1" ht="31.2" hidden="1" x14ac:dyDescent="0.3">
      <c r="A1338" s="22" t="s">
        <v>740</v>
      </c>
      <c r="B1338" s="23"/>
      <c r="C1338" s="22"/>
      <c r="D1338" s="22"/>
      <c r="E1338" s="24" t="s">
        <v>741</v>
      </c>
      <c r="F1338" s="25">
        <f t="shared" ref="F1338:K1338" si="5547">F1339+F1421+F1470</f>
        <v>2972382</v>
      </c>
      <c r="G1338" s="25">
        <f t="shared" si="5547"/>
        <v>1815649.7999999998</v>
      </c>
      <c r="H1338" s="25">
        <f t="shared" si="5547"/>
        <v>982012.7</v>
      </c>
      <c r="I1338" s="25">
        <f t="shared" si="5547"/>
        <v>-52918</v>
      </c>
      <c r="J1338" s="25">
        <f t="shared" si="5547"/>
        <v>361761.28700000001</v>
      </c>
      <c r="K1338" s="25">
        <f t="shared" si="5547"/>
        <v>-7806.2999999999902</v>
      </c>
      <c r="L1338" s="25">
        <f t="shared" si="5306"/>
        <v>2919464</v>
      </c>
      <c r="M1338" s="25">
        <f t="shared" si="5307"/>
        <v>2177411.0869999998</v>
      </c>
      <c r="N1338" s="25">
        <f t="shared" si="5308"/>
        <v>974206.39999999991</v>
      </c>
      <c r="O1338" s="25">
        <f>O1339+O1421+O1470</f>
        <v>-132696.658</v>
      </c>
      <c r="P1338" s="25">
        <f>P1339+P1421+P1470</f>
        <v>200000</v>
      </c>
      <c r="Q1338" s="25">
        <f>Q1339+Q1421+Q1470</f>
        <v>0</v>
      </c>
      <c r="R1338" s="25">
        <f t="shared" si="5309"/>
        <v>2786767.3420000002</v>
      </c>
      <c r="S1338" s="25">
        <f t="shared" si="5310"/>
        <v>2377411.0869999998</v>
      </c>
      <c r="T1338" s="25">
        <f t="shared" si="5311"/>
        <v>974206.39999999991</v>
      </c>
      <c r="U1338" s="25">
        <f>U1339+U1421+U1470</f>
        <v>0</v>
      </c>
      <c r="V1338" s="25">
        <f>V1339+V1421+V1470</f>
        <v>0</v>
      </c>
      <c r="W1338" s="25">
        <f>W1339+W1421+W1470</f>
        <v>0</v>
      </c>
      <c r="X1338" s="25">
        <f t="shared" si="5312"/>
        <v>2786767.3420000002</v>
      </c>
      <c r="Y1338" s="25">
        <f t="shared" si="5313"/>
        <v>2377411.0869999998</v>
      </c>
      <c r="Z1338" s="25">
        <f t="shared" si="5314"/>
        <v>974206.39999999991</v>
      </c>
      <c r="AA1338" s="25">
        <f>AA1339+AA1421+AA1470</f>
        <v>16157.8</v>
      </c>
      <c r="AB1338" s="25">
        <f>AB1339+AB1421+AB1470</f>
        <v>11833</v>
      </c>
      <c r="AC1338" s="25">
        <f>AC1339+AC1421+AC1470</f>
        <v>11833</v>
      </c>
      <c r="AD1338" s="25">
        <f t="shared" si="5315"/>
        <v>2802925.142</v>
      </c>
      <c r="AE1338" s="25">
        <f t="shared" si="5316"/>
        <v>2389244.0869999998</v>
      </c>
      <c r="AF1338" s="25">
        <f t="shared" si="5317"/>
        <v>986039.39999999991</v>
      </c>
      <c r="AG1338" s="25">
        <f>AG1339+AG1421+AG1470+AG1480</f>
        <v>-11833</v>
      </c>
      <c r="AH1338" s="25">
        <f>AH1339+AH1421+AH1470+AH1480</f>
        <v>-11833</v>
      </c>
      <c r="AI1338" s="25">
        <f>AI1339+AI1421+AI1470+AI1480</f>
        <v>-11833</v>
      </c>
      <c r="AJ1338" s="25">
        <f t="shared" si="5318"/>
        <v>2791092.142</v>
      </c>
      <c r="AK1338" s="25">
        <f t="shared" si="5319"/>
        <v>2377411.0869999998</v>
      </c>
      <c r="AL1338" s="25">
        <f t="shared" si="5320"/>
        <v>974206.39999999991</v>
      </c>
      <c r="AM1338" s="25">
        <f>AM1339+AM1421+AM1470+AM1480</f>
        <v>3707.4590000000026</v>
      </c>
      <c r="AN1338" s="25">
        <f>AN1339+AN1421+AN1470+AN1480</f>
        <v>-2239.1350000000093</v>
      </c>
      <c r="AO1338" s="25">
        <f>AO1339+AO1421+AO1470+AO1480</f>
        <v>-67461.312000000005</v>
      </c>
      <c r="AP1338" s="25">
        <f t="shared" si="5321"/>
        <v>2794799.6009999998</v>
      </c>
      <c r="AQ1338" s="25">
        <f t="shared" si="5322"/>
        <v>2375171.9519999996</v>
      </c>
      <c r="AR1338" s="25">
        <f t="shared" si="5323"/>
        <v>906745.08799999987</v>
      </c>
      <c r="AS1338" s="25">
        <f>AS1339+AS1421+AS1470+AS1480</f>
        <v>0</v>
      </c>
      <c r="AT1338" s="25">
        <f>AT1339+AT1421+AT1470+AT1480</f>
        <v>2239.1350000000002</v>
      </c>
      <c r="AU1338" s="25">
        <f>AU1339+AU1421+AU1470+AU1480</f>
        <v>67461.312000000005</v>
      </c>
      <c r="AV1338" s="25">
        <f t="shared" si="5324"/>
        <v>2794799.6009999998</v>
      </c>
      <c r="AW1338" s="25">
        <f t="shared" si="5325"/>
        <v>2377411.0869999994</v>
      </c>
      <c r="AX1338" s="25">
        <f t="shared" si="5326"/>
        <v>974206.39999999991</v>
      </c>
      <c r="AY1338" s="25">
        <f>AY1339+AY1421+AY1470+AY1480</f>
        <v>83637.372000000003</v>
      </c>
      <c r="AZ1338" s="25">
        <f>AZ1339+AZ1421+AZ1470+AZ1480</f>
        <v>37278.684999999998</v>
      </c>
      <c r="BA1338" s="25">
        <f>BA1339+BA1421+BA1470+BA1480</f>
        <v>0</v>
      </c>
      <c r="BB1338" s="25">
        <f t="shared" si="5327"/>
        <v>2878436.9729999998</v>
      </c>
      <c r="BC1338" s="25">
        <f t="shared" si="5328"/>
        <v>2414689.7719999994</v>
      </c>
      <c r="BD1338" s="25">
        <f t="shared" si="5329"/>
        <v>974206.39999999991</v>
      </c>
      <c r="BE1338" s="25">
        <f>BE1339+BE1421+BE1470+BE1480</f>
        <v>-43322.417000000001</v>
      </c>
      <c r="BF1338" s="25">
        <f>BF1339+BF1421+BF1470+BF1480</f>
        <v>0</v>
      </c>
      <c r="BG1338" s="25">
        <f>BG1339+BG1421+BG1470+BG1480</f>
        <v>0</v>
      </c>
      <c r="BH1338" s="25">
        <f t="shared" si="5330"/>
        <v>2835114.5559999999</v>
      </c>
      <c r="BI1338" s="25">
        <f t="shared" si="5331"/>
        <v>2414689.7719999994</v>
      </c>
      <c r="BJ1338" s="25">
        <f t="shared" si="5332"/>
        <v>974206.39999999991</v>
      </c>
      <c r="BK1338" s="25">
        <f>BK1339+BK1421+BK1470+BK1480</f>
        <v>17446.101999999999</v>
      </c>
      <c r="BL1338" s="25">
        <f>BL1339+BL1421+BL1470+BL1480</f>
        <v>9784.8029999999999</v>
      </c>
      <c r="BM1338" s="25">
        <f>BM1339+BM1421+BM1470+BM1480</f>
        <v>0</v>
      </c>
      <c r="BN1338" s="25">
        <f t="shared" si="5333"/>
        <v>2852560.6579999998</v>
      </c>
      <c r="BO1338" s="25">
        <f t="shared" si="5334"/>
        <v>2424474.5749999993</v>
      </c>
      <c r="BP1338" s="25">
        <f t="shared" si="5335"/>
        <v>974206.39999999991</v>
      </c>
      <c r="BQ1338" s="25">
        <f>BQ1339+BQ1421+BQ1470+BQ1480</f>
        <v>-102.611</v>
      </c>
      <c r="BR1338" s="25">
        <f>BR1339+BR1421+BR1470+BR1480</f>
        <v>0</v>
      </c>
      <c r="BS1338" s="26">
        <f t="shared" si="5336"/>
        <v>2852458.0469999998</v>
      </c>
      <c r="BT1338" s="26">
        <f t="shared" si="5337"/>
        <v>2424474.5749999993</v>
      </c>
      <c r="BU1338" s="26">
        <f t="shared" si="5338"/>
        <v>974206.39999999991</v>
      </c>
      <c r="BV1338" s="25">
        <f>BV1339+BV1421+BV1470+BV1480</f>
        <v>0</v>
      </c>
      <c r="BW1338" s="25">
        <f>BW1339+BW1421+BW1470+BW1480</f>
        <v>0</v>
      </c>
      <c r="BX1338" s="25">
        <f t="shared" si="5339"/>
        <v>2852458.0469999998</v>
      </c>
      <c r="BY1338" s="25">
        <f t="shared" si="5340"/>
        <v>2424474.5749999993</v>
      </c>
      <c r="BZ1338" s="25">
        <f t="shared" si="5341"/>
        <v>974206.39999999991</v>
      </c>
      <c r="CA1338" s="25">
        <f>CA1339+CA1421+CA1470+CA1480</f>
        <v>105053.05100000001</v>
      </c>
      <c r="CB1338" s="25">
        <f>CB1339+CB1421+CB1470+CB1480</f>
        <v>-91319.420000000013</v>
      </c>
      <c r="CC1338" s="25">
        <f>CC1339+CC1421+CC1470+CC1480</f>
        <v>6591.8390000000072</v>
      </c>
      <c r="CD1338" s="25">
        <f t="shared" si="5439"/>
        <v>2957511.0979999998</v>
      </c>
      <c r="CE1338" s="25">
        <f t="shared" si="5440"/>
        <v>2333155.1549999993</v>
      </c>
      <c r="CF1338" s="25">
        <f t="shared" si="5441"/>
        <v>980798.23899999994</v>
      </c>
      <c r="CG1338" s="25">
        <f>CG1339+CG1421+CG1470+CG1480</f>
        <v>-6019.2179999999998</v>
      </c>
      <c r="CH1338" s="25">
        <f>CH1339+CH1421+CH1470+CH1480</f>
        <v>-1584.0920000000001</v>
      </c>
      <c r="CI1338" s="25">
        <f>CI1339+CI1421+CI1470+CI1480</f>
        <v>-1649.04</v>
      </c>
      <c r="CJ1338" s="25">
        <f t="shared" si="5442"/>
        <v>2951491.88</v>
      </c>
      <c r="CK1338" s="25">
        <f t="shared" si="5443"/>
        <v>2331571.0629999992</v>
      </c>
      <c r="CL1338" s="25">
        <f t="shared" si="5444"/>
        <v>979149.19899999991</v>
      </c>
      <c r="CM1338" s="25">
        <f>CM1339+CM1421+CM1470+CM1480</f>
        <v>0</v>
      </c>
      <c r="CN1338" s="25">
        <f>CN1339+CN1421+CN1470+CN1480</f>
        <v>0</v>
      </c>
      <c r="CO1338" s="25">
        <f>CO1339+CO1421+CO1470+CO1480</f>
        <v>0</v>
      </c>
      <c r="CP1338" s="25">
        <f t="shared" si="5445"/>
        <v>2951491.88</v>
      </c>
      <c r="CQ1338" s="25">
        <f t="shared" si="5446"/>
        <v>2331571.0629999992</v>
      </c>
      <c r="CR1338" s="25">
        <f t="shared" si="5447"/>
        <v>979149.19899999991</v>
      </c>
      <c r="CS1338" s="25">
        <f>CS1339+CS1421+CS1470+CS1480</f>
        <v>0</v>
      </c>
      <c r="CT1338" s="19"/>
      <c r="CU1338" s="27"/>
      <c r="CV1338" s="21" t="s">
        <v>24</v>
      </c>
    </row>
    <row r="1339" spans="1:105" s="28" customFormat="1" ht="46.8" hidden="1" x14ac:dyDescent="0.3">
      <c r="A1339" s="29" t="s">
        <v>742</v>
      </c>
      <c r="B1339" s="30"/>
      <c r="C1339" s="29"/>
      <c r="D1339" s="29"/>
      <c r="E1339" s="31" t="s">
        <v>743</v>
      </c>
      <c r="F1339" s="32">
        <f t="shared" ref="F1339:K1339" si="5548">F1340+F1352+F1357+F1362+F1371+F1387+F1393+F1402+F1411</f>
        <v>2468035.9</v>
      </c>
      <c r="G1339" s="32">
        <f t="shared" si="5548"/>
        <v>1367860.7999999998</v>
      </c>
      <c r="H1339" s="32">
        <f t="shared" si="5548"/>
        <v>826444.1</v>
      </c>
      <c r="I1339" s="32">
        <f t="shared" si="5548"/>
        <v>-2918</v>
      </c>
      <c r="J1339" s="32">
        <f t="shared" si="5548"/>
        <v>293821.03000000003</v>
      </c>
      <c r="K1339" s="32">
        <f t="shared" si="5548"/>
        <v>-7806.2999999999902</v>
      </c>
      <c r="L1339" s="32">
        <f t="shared" si="5306"/>
        <v>2465117.9</v>
      </c>
      <c r="M1339" s="32">
        <f t="shared" si="5307"/>
        <v>1661681.8299999998</v>
      </c>
      <c r="N1339" s="32">
        <f t="shared" si="5308"/>
        <v>818637.79999999993</v>
      </c>
      <c r="O1339" s="32">
        <f>O1340+O1352+O1357+O1362+O1371+O1387+O1393+O1402+O1411</f>
        <v>43425.566999999995</v>
      </c>
      <c r="P1339" s="32">
        <f>P1340+P1352+P1357+P1362+P1371+P1387+P1393+P1402+P1411</f>
        <v>0</v>
      </c>
      <c r="Q1339" s="32">
        <f>Q1340+Q1352+Q1357+Q1362+Q1371+Q1387+Q1393+Q1402+Q1411</f>
        <v>0</v>
      </c>
      <c r="R1339" s="32">
        <f t="shared" si="5309"/>
        <v>2508543.4669999997</v>
      </c>
      <c r="S1339" s="32">
        <f t="shared" si="5310"/>
        <v>1661681.8299999998</v>
      </c>
      <c r="T1339" s="32">
        <f t="shared" si="5311"/>
        <v>818637.79999999993</v>
      </c>
      <c r="U1339" s="32">
        <f>U1340+U1352+U1357+U1362+U1371+U1387+U1393+U1402+U1411</f>
        <v>0</v>
      </c>
      <c r="V1339" s="32">
        <f>V1340+V1352+V1357+V1362+V1371+V1387+V1393+V1402+V1411</f>
        <v>0</v>
      </c>
      <c r="W1339" s="32">
        <f>W1340+W1352+W1357+W1362+W1371+W1387+W1393+W1402+W1411</f>
        <v>0</v>
      </c>
      <c r="X1339" s="32">
        <f t="shared" si="5312"/>
        <v>2508543.4669999997</v>
      </c>
      <c r="Y1339" s="32">
        <f t="shared" si="5313"/>
        <v>1661681.8299999998</v>
      </c>
      <c r="Z1339" s="32">
        <f t="shared" si="5314"/>
        <v>818637.79999999993</v>
      </c>
      <c r="AA1339" s="32">
        <f>AA1340+AA1352+AA1357+AA1362+AA1371+AA1387+AA1393+AA1402+AA1411+AA1416</f>
        <v>16157.8</v>
      </c>
      <c r="AB1339" s="32">
        <f>AB1340+AB1352+AB1357+AB1362+AB1371+AB1387+AB1393+AB1402+AB1411+AB1416</f>
        <v>11833</v>
      </c>
      <c r="AC1339" s="32">
        <f>AC1340+AC1352+AC1357+AC1362+AC1371+AC1387+AC1393+AC1402+AC1411+AC1416</f>
        <v>11833</v>
      </c>
      <c r="AD1339" s="32">
        <f t="shared" si="5315"/>
        <v>2524701.2669999995</v>
      </c>
      <c r="AE1339" s="32">
        <f t="shared" si="5316"/>
        <v>1673514.8299999998</v>
      </c>
      <c r="AF1339" s="32">
        <f t="shared" si="5317"/>
        <v>830470.79999999993</v>
      </c>
      <c r="AG1339" s="32">
        <f>AG1340+AG1352+AG1357+AG1362+AG1371+AG1387+AG1393+AG1402+AG1411+AG1416</f>
        <v>-16157.8</v>
      </c>
      <c r="AH1339" s="32">
        <f>AH1340+AH1352+AH1357+AH1362+AH1371+AH1387+AH1393+AH1402+AH1411+AH1416</f>
        <v>-11833</v>
      </c>
      <c r="AI1339" s="32">
        <f>AI1340+AI1352+AI1357+AI1362+AI1371+AI1387+AI1393+AI1402+AI1411+AI1416</f>
        <v>-11833</v>
      </c>
      <c r="AJ1339" s="32">
        <f t="shared" si="5318"/>
        <v>2508543.4669999997</v>
      </c>
      <c r="AK1339" s="32">
        <f t="shared" si="5319"/>
        <v>1661681.8299999998</v>
      </c>
      <c r="AL1339" s="32">
        <f t="shared" si="5320"/>
        <v>818637.79999999993</v>
      </c>
      <c r="AM1339" s="32">
        <f>AM1340+AM1352+AM1357+AM1362+AM1371+AM1387+AM1393+AM1402+AM1411+AM1416</f>
        <v>101425.20200000002</v>
      </c>
      <c r="AN1339" s="32">
        <f>AN1340+AN1352+AN1357+AN1362+AN1371+AN1387+AN1393+AN1402+AN1411+AN1416</f>
        <v>-125762.70500000002</v>
      </c>
      <c r="AO1339" s="32">
        <f>AO1340+AO1352+AO1357+AO1362+AO1371+AO1387+AO1393+AO1402+AO1411+AO1416</f>
        <v>-67461.312000000005</v>
      </c>
      <c r="AP1339" s="32">
        <f t="shared" si="5321"/>
        <v>2609968.6689999998</v>
      </c>
      <c r="AQ1339" s="32">
        <f t="shared" si="5322"/>
        <v>1535919.1249999998</v>
      </c>
      <c r="AR1339" s="32">
        <f t="shared" si="5323"/>
        <v>751176.4879999999</v>
      </c>
      <c r="AS1339" s="32">
        <f>AS1340+AS1352+AS1357+AS1362+AS1371+AS1387+AS1393+AS1402+AS1411+AS1416</f>
        <v>0</v>
      </c>
      <c r="AT1339" s="32">
        <f>AT1340+AT1352+AT1357+AT1362+AT1371+AT1387+AT1393+AT1402+AT1411+AT1416</f>
        <v>2239.1350000000002</v>
      </c>
      <c r="AU1339" s="32">
        <f>AU1340+AU1352+AU1357+AU1362+AU1371+AU1387+AU1393+AU1402+AU1411+AU1416</f>
        <v>67461.312000000005</v>
      </c>
      <c r="AV1339" s="32">
        <f t="shared" si="5324"/>
        <v>2609968.6689999998</v>
      </c>
      <c r="AW1339" s="32">
        <f t="shared" si="5325"/>
        <v>1538158.2599999998</v>
      </c>
      <c r="AX1339" s="32">
        <f t="shared" si="5326"/>
        <v>818637.79999999993</v>
      </c>
      <c r="AY1339" s="32">
        <f>AY1340+AY1352+AY1357+AY1362+AY1371+AY1387+AY1393+AY1402+AY1411+AY1416</f>
        <v>63637.372000000003</v>
      </c>
      <c r="AZ1339" s="32">
        <f>AZ1340+AZ1352+AZ1357+AZ1362+AZ1371+AZ1387+AZ1393+AZ1402+AZ1411+AZ1416</f>
        <v>0</v>
      </c>
      <c r="BA1339" s="32">
        <f>BA1340+BA1352+BA1357+BA1362+BA1371+BA1387+BA1393+BA1402+BA1411+BA1416</f>
        <v>0</v>
      </c>
      <c r="BB1339" s="32">
        <f t="shared" si="5327"/>
        <v>2673606.0409999997</v>
      </c>
      <c r="BC1339" s="32">
        <f t="shared" si="5328"/>
        <v>1538158.2599999998</v>
      </c>
      <c r="BD1339" s="32">
        <f t="shared" si="5329"/>
        <v>818637.79999999993</v>
      </c>
      <c r="BE1339" s="32">
        <f>BE1340+BE1352+BE1357+BE1362+BE1371+BE1387+BE1393+BE1402+BE1411+BE1416</f>
        <v>-23322.417000000001</v>
      </c>
      <c r="BF1339" s="32">
        <f>BF1340+BF1352+BF1357+BF1362+BF1371+BF1387+BF1393+BF1402+BF1411+BF1416</f>
        <v>0</v>
      </c>
      <c r="BG1339" s="32">
        <f>BG1340+BG1352+BG1357+BG1362+BG1371+BG1387+BG1393+BG1402+BG1411+BG1416</f>
        <v>0</v>
      </c>
      <c r="BH1339" s="32">
        <f t="shared" si="5330"/>
        <v>2650283.6239999998</v>
      </c>
      <c r="BI1339" s="32">
        <f t="shared" si="5331"/>
        <v>1538158.2599999998</v>
      </c>
      <c r="BJ1339" s="32">
        <f t="shared" si="5332"/>
        <v>818637.79999999993</v>
      </c>
      <c r="BK1339" s="32">
        <f>BK1340+BK1352+BK1357+BK1362+BK1371+BK1387+BK1393+BK1402+BK1411+BK1416</f>
        <v>25451.752</v>
      </c>
      <c r="BL1339" s="32">
        <f>BL1340+BL1352+BL1357+BL1362+BL1371+BL1387+BL1393+BL1402+BL1411+BL1416</f>
        <v>0</v>
      </c>
      <c r="BM1339" s="32">
        <f>BM1340+BM1352+BM1357+BM1362+BM1371+BM1387+BM1393+BM1402+BM1411+BM1416</f>
        <v>0</v>
      </c>
      <c r="BN1339" s="32">
        <f t="shared" si="5333"/>
        <v>2675735.3759999997</v>
      </c>
      <c r="BO1339" s="32">
        <f t="shared" si="5334"/>
        <v>1538158.2599999998</v>
      </c>
      <c r="BP1339" s="32">
        <f t="shared" si="5335"/>
        <v>818637.79999999993</v>
      </c>
      <c r="BQ1339" s="32">
        <f>BQ1340+BQ1352+BQ1357+BQ1362+BQ1371+BQ1387+BQ1393+BQ1402+BQ1411+BQ1416</f>
        <v>-102.611</v>
      </c>
      <c r="BR1339" s="32">
        <f>BR1340+BR1352+BR1357+BR1362+BR1371+BR1387+BR1393+BR1402+BR1411+BR1416</f>
        <v>0</v>
      </c>
      <c r="BS1339" s="26">
        <f t="shared" si="5336"/>
        <v>2675632.7649999997</v>
      </c>
      <c r="BT1339" s="26">
        <f t="shared" si="5337"/>
        <v>1538158.2599999998</v>
      </c>
      <c r="BU1339" s="26">
        <f t="shared" si="5338"/>
        <v>818637.79999999993</v>
      </c>
      <c r="BV1339" s="32">
        <f>BV1340+BV1352+BV1357+BV1362+BV1371+BV1387+BV1393+BV1402+BV1411+BV1416</f>
        <v>0</v>
      </c>
      <c r="BW1339" s="32">
        <f>BW1340+BW1352+BW1357+BW1362+BW1371+BW1387+BW1393+BW1402+BW1411+BW1416</f>
        <v>0</v>
      </c>
      <c r="BX1339" s="32">
        <f t="shared" si="5339"/>
        <v>2675632.7649999997</v>
      </c>
      <c r="BY1339" s="32">
        <f t="shared" si="5340"/>
        <v>1538158.2599999998</v>
      </c>
      <c r="BZ1339" s="32">
        <f t="shared" si="5341"/>
        <v>818637.79999999993</v>
      </c>
      <c r="CA1339" s="32">
        <f>CA1340+CA1352+CA1357+CA1362+CA1371+CA1387+CA1393+CA1402+CA1411+CA1416</f>
        <v>103073.856</v>
      </c>
      <c r="CB1339" s="32">
        <f>CB1340+CB1352+CB1357+CB1362+CB1371+CB1387+CB1393+CB1402+CB1411+CB1416</f>
        <v>59277.579999999987</v>
      </c>
      <c r="CC1339" s="32">
        <f>CC1340+CC1352+CC1357+CC1362+CC1371+CC1387+CC1393+CC1402+CC1411+CC1416</f>
        <v>6591.8390000000072</v>
      </c>
      <c r="CD1339" s="32">
        <f t="shared" si="5439"/>
        <v>2778706.6209999998</v>
      </c>
      <c r="CE1339" s="32">
        <f t="shared" si="5440"/>
        <v>1597435.8399999999</v>
      </c>
      <c r="CF1339" s="32">
        <f t="shared" si="5441"/>
        <v>825229.63899999997</v>
      </c>
      <c r="CG1339" s="32">
        <f>CG1340+CG1352+CG1357+CG1362+CG1371+CG1387+CG1393+CG1402+CG1411+CG1416</f>
        <v>-6019.2179999999998</v>
      </c>
      <c r="CH1339" s="32">
        <f>CH1340+CH1352+CH1357+CH1362+CH1371+CH1387+CH1393+CH1402+CH1411+CH1416</f>
        <v>-1584.0920000000001</v>
      </c>
      <c r="CI1339" s="32">
        <f>CI1340+CI1352+CI1357+CI1362+CI1371+CI1387+CI1393+CI1402+CI1411+CI1416</f>
        <v>-1649.04</v>
      </c>
      <c r="CJ1339" s="32">
        <f t="shared" si="5442"/>
        <v>2772687.4029999999</v>
      </c>
      <c r="CK1339" s="32">
        <f t="shared" si="5443"/>
        <v>1595851.7479999999</v>
      </c>
      <c r="CL1339" s="32">
        <f t="shared" si="5444"/>
        <v>823580.59899999993</v>
      </c>
      <c r="CM1339" s="32">
        <f>CM1340+CM1352+CM1357+CM1362+CM1371+CM1387+CM1393+CM1402+CM1411+CM1416</f>
        <v>0</v>
      </c>
      <c r="CN1339" s="32">
        <f>CN1340+CN1352+CN1357+CN1362+CN1371+CN1387+CN1393+CN1402+CN1411+CN1416</f>
        <v>0</v>
      </c>
      <c r="CO1339" s="32">
        <f>CO1340+CO1352+CO1357+CO1362+CO1371+CO1387+CO1393+CO1402+CO1411+CO1416</f>
        <v>0</v>
      </c>
      <c r="CP1339" s="32">
        <f t="shared" si="5445"/>
        <v>2772687.4029999999</v>
      </c>
      <c r="CQ1339" s="32">
        <f t="shared" si="5446"/>
        <v>1595851.7479999999</v>
      </c>
      <c r="CR1339" s="32">
        <f t="shared" si="5447"/>
        <v>823580.59899999993</v>
      </c>
      <c r="CS1339" s="32">
        <f>CS1340+CS1352+CS1357+CS1362+CS1371+CS1387+CS1393+CS1402+CS1411+CS1416</f>
        <v>0</v>
      </c>
      <c r="CT1339" s="19"/>
      <c r="CU1339" s="33"/>
      <c r="CW1339" s="28" t="s">
        <v>25</v>
      </c>
    </row>
    <row r="1340" spans="1:105" ht="46.8" hidden="1" x14ac:dyDescent="0.3">
      <c r="A1340" s="16" t="s">
        <v>744</v>
      </c>
      <c r="B1340" s="17"/>
      <c r="C1340" s="16"/>
      <c r="D1340" s="16"/>
      <c r="E1340" s="34" t="s">
        <v>745</v>
      </c>
      <c r="F1340" s="26">
        <f t="shared" ref="F1340:K1340" si="5549">F1341+F1348</f>
        <v>250509.09999999998</v>
      </c>
      <c r="G1340" s="26">
        <f t="shared" si="5549"/>
        <v>300509.10000000003</v>
      </c>
      <c r="H1340" s="26">
        <f t="shared" si="5549"/>
        <v>300509.10000000003</v>
      </c>
      <c r="I1340" s="26">
        <f t="shared" si="5549"/>
        <v>0</v>
      </c>
      <c r="J1340" s="26">
        <f t="shared" si="5549"/>
        <v>0</v>
      </c>
      <c r="K1340" s="26">
        <f t="shared" si="5549"/>
        <v>0</v>
      </c>
      <c r="L1340" s="26">
        <f t="shared" si="5306"/>
        <v>250509.09999999998</v>
      </c>
      <c r="M1340" s="26">
        <f t="shared" si="5307"/>
        <v>300509.10000000003</v>
      </c>
      <c r="N1340" s="26">
        <f t="shared" si="5308"/>
        <v>300509.10000000003</v>
      </c>
      <c r="O1340" s="26">
        <f>O1341+O1348</f>
        <v>19738.506999999998</v>
      </c>
      <c r="P1340" s="26">
        <f>P1341+P1348</f>
        <v>0</v>
      </c>
      <c r="Q1340" s="26">
        <f>Q1341+Q1348</f>
        <v>0</v>
      </c>
      <c r="R1340" s="26">
        <f t="shared" si="5309"/>
        <v>270247.60699999996</v>
      </c>
      <c r="S1340" s="26">
        <f t="shared" si="5310"/>
        <v>300509.10000000003</v>
      </c>
      <c r="T1340" s="26">
        <f t="shared" si="5311"/>
        <v>300509.10000000003</v>
      </c>
      <c r="U1340" s="26">
        <f>U1341+U1348</f>
        <v>0</v>
      </c>
      <c r="V1340" s="26">
        <f>V1341+V1348</f>
        <v>0</v>
      </c>
      <c r="W1340" s="26">
        <f>W1341+W1348</f>
        <v>0</v>
      </c>
      <c r="X1340" s="26">
        <f t="shared" si="5312"/>
        <v>270247.60699999996</v>
      </c>
      <c r="Y1340" s="26">
        <f t="shared" si="5313"/>
        <v>300509.10000000003</v>
      </c>
      <c r="Z1340" s="26">
        <f t="shared" si="5314"/>
        <v>300509.10000000003</v>
      </c>
      <c r="AA1340" s="26">
        <f>AA1341+AA1348</f>
        <v>0</v>
      </c>
      <c r="AB1340" s="26">
        <f>AB1341+AB1348</f>
        <v>0</v>
      </c>
      <c r="AC1340" s="26">
        <f>AC1341+AC1348</f>
        <v>0</v>
      </c>
      <c r="AD1340" s="26">
        <f t="shared" si="5315"/>
        <v>270247.60699999996</v>
      </c>
      <c r="AE1340" s="26">
        <f t="shared" si="5316"/>
        <v>300509.10000000003</v>
      </c>
      <c r="AF1340" s="26">
        <f t="shared" si="5317"/>
        <v>300509.10000000003</v>
      </c>
      <c r="AG1340" s="26">
        <f>AG1341+AG1348</f>
        <v>0</v>
      </c>
      <c r="AH1340" s="26">
        <f>AH1341+AH1348</f>
        <v>0</v>
      </c>
      <c r="AI1340" s="26">
        <f>AI1341+AI1348</f>
        <v>0</v>
      </c>
      <c r="AJ1340" s="26">
        <f t="shared" si="5318"/>
        <v>270247.60699999996</v>
      </c>
      <c r="AK1340" s="26">
        <f t="shared" si="5319"/>
        <v>300509.10000000003</v>
      </c>
      <c r="AL1340" s="26">
        <f t="shared" si="5320"/>
        <v>300509.10000000003</v>
      </c>
      <c r="AM1340" s="26">
        <f>AM1341+AM1348</f>
        <v>0</v>
      </c>
      <c r="AN1340" s="26">
        <f>AN1341+AN1348</f>
        <v>0</v>
      </c>
      <c r="AO1340" s="26">
        <f>AO1341+AO1348</f>
        <v>0</v>
      </c>
      <c r="AP1340" s="26">
        <f t="shared" si="5321"/>
        <v>270247.60699999996</v>
      </c>
      <c r="AQ1340" s="26">
        <f t="shared" si="5322"/>
        <v>300509.10000000003</v>
      </c>
      <c r="AR1340" s="26">
        <f t="shared" si="5323"/>
        <v>300509.10000000003</v>
      </c>
      <c r="AS1340" s="26">
        <f>AS1341+AS1348</f>
        <v>0</v>
      </c>
      <c r="AT1340" s="26">
        <f>AT1341+AT1348</f>
        <v>0</v>
      </c>
      <c r="AU1340" s="26">
        <f>AU1341+AU1348</f>
        <v>0</v>
      </c>
      <c r="AV1340" s="26">
        <f t="shared" si="5324"/>
        <v>270247.60699999996</v>
      </c>
      <c r="AW1340" s="26">
        <f t="shared" si="5325"/>
        <v>300509.10000000003</v>
      </c>
      <c r="AX1340" s="26">
        <f t="shared" si="5326"/>
        <v>300509.10000000003</v>
      </c>
      <c r="AY1340" s="26">
        <f>AY1341+AY1348</f>
        <v>36000</v>
      </c>
      <c r="AZ1340" s="26">
        <f>AZ1341+AZ1348</f>
        <v>0</v>
      </c>
      <c r="BA1340" s="26">
        <f>BA1341+BA1348</f>
        <v>0</v>
      </c>
      <c r="BB1340" s="26">
        <f t="shared" si="5327"/>
        <v>306247.60699999996</v>
      </c>
      <c r="BC1340" s="26">
        <f t="shared" si="5328"/>
        <v>300509.10000000003</v>
      </c>
      <c r="BD1340" s="26">
        <f t="shared" si="5329"/>
        <v>300509.10000000003</v>
      </c>
      <c r="BE1340" s="26">
        <f>BE1341+BE1348</f>
        <v>1419.9259999999999</v>
      </c>
      <c r="BF1340" s="26">
        <f>BF1341+BF1348</f>
        <v>0</v>
      </c>
      <c r="BG1340" s="26">
        <f>BG1341+BG1348</f>
        <v>0</v>
      </c>
      <c r="BH1340" s="26">
        <f t="shared" si="5330"/>
        <v>307667.53299999994</v>
      </c>
      <c r="BI1340" s="26">
        <f t="shared" si="5331"/>
        <v>300509.10000000003</v>
      </c>
      <c r="BJ1340" s="26">
        <f t="shared" si="5332"/>
        <v>300509.10000000003</v>
      </c>
      <c r="BK1340" s="26">
        <f>BK1341+BK1348</f>
        <v>11151.752</v>
      </c>
      <c r="BL1340" s="26">
        <f>BL1341+BL1348</f>
        <v>0</v>
      </c>
      <c r="BM1340" s="26">
        <f>BM1341+BM1348</f>
        <v>0</v>
      </c>
      <c r="BN1340" s="26">
        <f t="shared" si="5333"/>
        <v>318819.28499999992</v>
      </c>
      <c r="BO1340" s="26">
        <f t="shared" si="5334"/>
        <v>300509.10000000003</v>
      </c>
      <c r="BP1340" s="26">
        <f t="shared" si="5335"/>
        <v>300509.10000000003</v>
      </c>
      <c r="BQ1340" s="26">
        <f>BQ1341+BQ1348</f>
        <v>-102.611</v>
      </c>
      <c r="BR1340" s="26">
        <f>BR1341+BR1348</f>
        <v>0</v>
      </c>
      <c r="BS1340" s="26">
        <f t="shared" si="5336"/>
        <v>318716.67399999994</v>
      </c>
      <c r="BT1340" s="26">
        <f t="shared" si="5337"/>
        <v>300509.10000000003</v>
      </c>
      <c r="BU1340" s="26">
        <f t="shared" si="5338"/>
        <v>300509.10000000003</v>
      </c>
      <c r="BV1340" s="26">
        <f>BV1341+BV1348</f>
        <v>0</v>
      </c>
      <c r="BW1340" s="26">
        <f>BW1341+BW1348</f>
        <v>0</v>
      </c>
      <c r="BX1340" s="26">
        <f t="shared" si="5339"/>
        <v>318716.67399999994</v>
      </c>
      <c r="BY1340" s="26">
        <f t="shared" si="5340"/>
        <v>300509.10000000003</v>
      </c>
      <c r="BZ1340" s="26">
        <f t="shared" si="5341"/>
        <v>300509.10000000003</v>
      </c>
      <c r="CA1340" s="26">
        <f>CA1341+CA1348</f>
        <v>0</v>
      </c>
      <c r="CB1340" s="26">
        <f>CB1341+CB1348</f>
        <v>150000</v>
      </c>
      <c r="CC1340" s="26">
        <f>CC1341+CC1348</f>
        <v>150000</v>
      </c>
      <c r="CD1340" s="26">
        <f t="shared" si="5439"/>
        <v>318716.67399999994</v>
      </c>
      <c r="CE1340" s="26">
        <f t="shared" si="5440"/>
        <v>450509.10000000003</v>
      </c>
      <c r="CF1340" s="26">
        <f t="shared" si="5441"/>
        <v>450509.10000000003</v>
      </c>
      <c r="CG1340" s="26">
        <f>CG1341+CG1348</f>
        <v>0</v>
      </c>
      <c r="CH1340" s="26">
        <f>CH1341+CH1348</f>
        <v>0</v>
      </c>
      <c r="CI1340" s="26">
        <f>CI1341+CI1348</f>
        <v>0</v>
      </c>
      <c r="CJ1340" s="26">
        <f t="shared" si="5442"/>
        <v>318716.67399999994</v>
      </c>
      <c r="CK1340" s="26">
        <f t="shared" si="5443"/>
        <v>450509.10000000003</v>
      </c>
      <c r="CL1340" s="26">
        <f t="shared" si="5444"/>
        <v>450509.10000000003</v>
      </c>
      <c r="CM1340" s="26">
        <f>CM1341+CM1348</f>
        <v>0</v>
      </c>
      <c r="CN1340" s="26">
        <f>CN1341+CN1348</f>
        <v>0</v>
      </c>
      <c r="CO1340" s="26">
        <f>CO1341+CO1348</f>
        <v>0</v>
      </c>
      <c r="CP1340" s="26">
        <f t="shared" si="5445"/>
        <v>318716.67399999994</v>
      </c>
      <c r="CQ1340" s="26">
        <f t="shared" si="5446"/>
        <v>450509.10000000003</v>
      </c>
      <c r="CR1340" s="26">
        <f t="shared" si="5447"/>
        <v>450509.10000000003</v>
      </c>
      <c r="CS1340" s="26">
        <f>CS1341+CS1348</f>
        <v>0</v>
      </c>
      <c r="CT1340" s="19"/>
      <c r="CU1340" s="35"/>
      <c r="CX1340" s="1" t="s">
        <v>26</v>
      </c>
    </row>
    <row r="1341" spans="1:105" ht="31.2" hidden="1" x14ac:dyDescent="0.3">
      <c r="A1341" s="36" t="s">
        <v>746</v>
      </c>
      <c r="B1341" s="36"/>
      <c r="C1341" s="36"/>
      <c r="D1341" s="36"/>
      <c r="E1341" s="34" t="s">
        <v>747</v>
      </c>
      <c r="F1341" s="26">
        <f t="shared" ref="F1341:K1341" si="5550">F1342+F1345</f>
        <v>250509.09999999998</v>
      </c>
      <c r="G1341" s="26">
        <f t="shared" si="5550"/>
        <v>300509.10000000003</v>
      </c>
      <c r="H1341" s="26">
        <f t="shared" si="5550"/>
        <v>300509.10000000003</v>
      </c>
      <c r="I1341" s="26">
        <f t="shared" si="5550"/>
        <v>0</v>
      </c>
      <c r="J1341" s="26">
        <f t="shared" si="5550"/>
        <v>0</v>
      </c>
      <c r="K1341" s="26">
        <f t="shared" si="5550"/>
        <v>0</v>
      </c>
      <c r="L1341" s="26">
        <f t="shared" si="5306"/>
        <v>250509.09999999998</v>
      </c>
      <c r="M1341" s="26">
        <f t="shared" si="5307"/>
        <v>300509.10000000003</v>
      </c>
      <c r="N1341" s="26">
        <f t="shared" si="5308"/>
        <v>300509.10000000003</v>
      </c>
      <c r="O1341" s="26">
        <f>O1342+O1345</f>
        <v>2734.2469999999998</v>
      </c>
      <c r="P1341" s="26">
        <f>P1342+P1345</f>
        <v>0</v>
      </c>
      <c r="Q1341" s="26">
        <f>Q1342+Q1345</f>
        <v>0</v>
      </c>
      <c r="R1341" s="26">
        <f t="shared" si="5309"/>
        <v>253243.34699999998</v>
      </c>
      <c r="S1341" s="26">
        <f t="shared" si="5310"/>
        <v>300509.10000000003</v>
      </c>
      <c r="T1341" s="26">
        <f t="shared" si="5311"/>
        <v>300509.10000000003</v>
      </c>
      <c r="U1341" s="26">
        <f>U1342+U1345</f>
        <v>0</v>
      </c>
      <c r="V1341" s="26">
        <f>V1342+V1345</f>
        <v>0</v>
      </c>
      <c r="W1341" s="26">
        <f>W1342+W1345</f>
        <v>0</v>
      </c>
      <c r="X1341" s="26">
        <f t="shared" si="5312"/>
        <v>253243.34699999998</v>
      </c>
      <c r="Y1341" s="26">
        <f t="shared" si="5313"/>
        <v>300509.10000000003</v>
      </c>
      <c r="Z1341" s="26">
        <f t="shared" si="5314"/>
        <v>300509.10000000003</v>
      </c>
      <c r="AA1341" s="26">
        <f>AA1342+AA1345</f>
        <v>0</v>
      </c>
      <c r="AB1341" s="26">
        <f>AB1342+AB1345</f>
        <v>0</v>
      </c>
      <c r="AC1341" s="26">
        <f>AC1342+AC1345</f>
        <v>0</v>
      </c>
      <c r="AD1341" s="26">
        <f t="shared" si="5315"/>
        <v>253243.34699999998</v>
      </c>
      <c r="AE1341" s="26">
        <f t="shared" si="5316"/>
        <v>300509.10000000003</v>
      </c>
      <c r="AF1341" s="26">
        <f t="shared" si="5317"/>
        <v>300509.10000000003</v>
      </c>
      <c r="AG1341" s="26">
        <f>AG1342+AG1345</f>
        <v>0</v>
      </c>
      <c r="AH1341" s="26">
        <f>AH1342+AH1345</f>
        <v>0</v>
      </c>
      <c r="AI1341" s="26">
        <f>AI1342+AI1345</f>
        <v>0</v>
      </c>
      <c r="AJ1341" s="26">
        <f t="shared" si="5318"/>
        <v>253243.34699999998</v>
      </c>
      <c r="AK1341" s="26">
        <f t="shared" si="5319"/>
        <v>300509.10000000003</v>
      </c>
      <c r="AL1341" s="26">
        <f t="shared" si="5320"/>
        <v>300509.10000000003</v>
      </c>
      <c r="AM1341" s="26">
        <f>AM1342+AM1345</f>
        <v>0</v>
      </c>
      <c r="AN1341" s="26">
        <f>AN1342+AN1345</f>
        <v>0</v>
      </c>
      <c r="AO1341" s="26">
        <f>AO1342+AO1345</f>
        <v>0</v>
      </c>
      <c r="AP1341" s="26">
        <f t="shared" si="5321"/>
        <v>253243.34699999998</v>
      </c>
      <c r="AQ1341" s="26">
        <f t="shared" si="5322"/>
        <v>300509.10000000003</v>
      </c>
      <c r="AR1341" s="26">
        <f t="shared" si="5323"/>
        <v>300509.10000000003</v>
      </c>
      <c r="AS1341" s="26">
        <f>AS1342+AS1345</f>
        <v>0</v>
      </c>
      <c r="AT1341" s="26">
        <f>AT1342+AT1345</f>
        <v>0</v>
      </c>
      <c r="AU1341" s="26">
        <f>AU1342+AU1345</f>
        <v>0</v>
      </c>
      <c r="AV1341" s="26">
        <f t="shared" si="5324"/>
        <v>253243.34699999998</v>
      </c>
      <c r="AW1341" s="26">
        <f t="shared" si="5325"/>
        <v>300509.10000000003</v>
      </c>
      <c r="AX1341" s="26">
        <f t="shared" si="5326"/>
        <v>300509.10000000003</v>
      </c>
      <c r="AY1341" s="26">
        <f>AY1342+AY1345</f>
        <v>36000</v>
      </c>
      <c r="AZ1341" s="26">
        <f>AZ1342+AZ1345</f>
        <v>0</v>
      </c>
      <c r="BA1341" s="26">
        <f>BA1342+BA1345</f>
        <v>0</v>
      </c>
      <c r="BB1341" s="26">
        <f t="shared" si="5327"/>
        <v>289243.34699999995</v>
      </c>
      <c r="BC1341" s="26">
        <f t="shared" si="5328"/>
        <v>300509.10000000003</v>
      </c>
      <c r="BD1341" s="26">
        <f t="shared" si="5329"/>
        <v>300509.10000000003</v>
      </c>
      <c r="BE1341" s="26">
        <f>BE1342+BE1345</f>
        <v>1419.9259999999999</v>
      </c>
      <c r="BF1341" s="26">
        <f>BF1342+BF1345</f>
        <v>0</v>
      </c>
      <c r="BG1341" s="26">
        <f>BG1342+BG1345</f>
        <v>0</v>
      </c>
      <c r="BH1341" s="26">
        <f t="shared" si="5330"/>
        <v>290663.27299999993</v>
      </c>
      <c r="BI1341" s="26">
        <f t="shared" si="5331"/>
        <v>300509.10000000003</v>
      </c>
      <c r="BJ1341" s="26">
        <f t="shared" si="5332"/>
        <v>300509.10000000003</v>
      </c>
      <c r="BK1341" s="26">
        <f>BK1342+BK1345</f>
        <v>11151.752</v>
      </c>
      <c r="BL1341" s="26">
        <f>BL1342+BL1345</f>
        <v>0</v>
      </c>
      <c r="BM1341" s="26">
        <f>BM1342+BM1345</f>
        <v>0</v>
      </c>
      <c r="BN1341" s="26">
        <f t="shared" si="5333"/>
        <v>301815.02499999991</v>
      </c>
      <c r="BO1341" s="26">
        <f t="shared" si="5334"/>
        <v>300509.10000000003</v>
      </c>
      <c r="BP1341" s="26">
        <f t="shared" si="5335"/>
        <v>300509.10000000003</v>
      </c>
      <c r="BQ1341" s="26">
        <f>BQ1342+BQ1345</f>
        <v>-102.611</v>
      </c>
      <c r="BR1341" s="26">
        <f>BR1342+BR1345</f>
        <v>0</v>
      </c>
      <c r="BS1341" s="26">
        <f t="shared" si="5336"/>
        <v>301712.41399999993</v>
      </c>
      <c r="BT1341" s="26">
        <f t="shared" si="5337"/>
        <v>300509.10000000003</v>
      </c>
      <c r="BU1341" s="26">
        <f t="shared" si="5338"/>
        <v>300509.10000000003</v>
      </c>
      <c r="BV1341" s="26">
        <f>BV1342+BV1345</f>
        <v>0</v>
      </c>
      <c r="BW1341" s="26">
        <f>BW1342+BW1345</f>
        <v>0</v>
      </c>
      <c r="BX1341" s="26">
        <f t="shared" si="5339"/>
        <v>301712.41399999993</v>
      </c>
      <c r="BY1341" s="26">
        <f t="shared" si="5340"/>
        <v>300509.10000000003</v>
      </c>
      <c r="BZ1341" s="26">
        <f t="shared" si="5341"/>
        <v>300509.10000000003</v>
      </c>
      <c r="CA1341" s="26">
        <f>CA1342+CA1345</f>
        <v>0</v>
      </c>
      <c r="CB1341" s="26">
        <f>CB1342+CB1345</f>
        <v>150000</v>
      </c>
      <c r="CC1341" s="26">
        <f>CC1342+CC1345</f>
        <v>150000</v>
      </c>
      <c r="CD1341" s="26">
        <f t="shared" si="5439"/>
        <v>301712.41399999993</v>
      </c>
      <c r="CE1341" s="26">
        <f t="shared" si="5440"/>
        <v>450509.10000000003</v>
      </c>
      <c r="CF1341" s="26">
        <f t="shared" si="5441"/>
        <v>450509.10000000003</v>
      </c>
      <c r="CG1341" s="26">
        <f>CG1342+CG1345</f>
        <v>0</v>
      </c>
      <c r="CH1341" s="26">
        <f>CH1342+CH1345</f>
        <v>0</v>
      </c>
      <c r="CI1341" s="26">
        <f>CI1342+CI1345</f>
        <v>0</v>
      </c>
      <c r="CJ1341" s="26">
        <f t="shared" si="5442"/>
        <v>301712.41399999993</v>
      </c>
      <c r="CK1341" s="26">
        <f t="shared" si="5443"/>
        <v>450509.10000000003</v>
      </c>
      <c r="CL1341" s="26">
        <f t="shared" si="5444"/>
        <v>450509.10000000003</v>
      </c>
      <c r="CM1341" s="26">
        <f>CM1342+CM1345</f>
        <v>0</v>
      </c>
      <c r="CN1341" s="26">
        <f>CN1342+CN1345</f>
        <v>0</v>
      </c>
      <c r="CO1341" s="26">
        <f>CO1342+CO1345</f>
        <v>0</v>
      </c>
      <c r="CP1341" s="26">
        <f t="shared" si="5445"/>
        <v>301712.41399999993</v>
      </c>
      <c r="CQ1341" s="26">
        <f t="shared" si="5446"/>
        <v>450509.10000000003</v>
      </c>
      <c r="CR1341" s="26">
        <f t="shared" si="5447"/>
        <v>450509.10000000003</v>
      </c>
      <c r="CS1341" s="26">
        <f>CS1342+CS1345</f>
        <v>0</v>
      </c>
      <c r="CT1341" s="19"/>
      <c r="CU1341" s="35"/>
      <c r="DA1341" s="1" t="s">
        <v>29</v>
      </c>
    </row>
    <row r="1342" spans="1:105" ht="31.2" hidden="1" x14ac:dyDescent="0.3">
      <c r="A1342" s="36" t="s">
        <v>746</v>
      </c>
      <c r="B1342" s="17">
        <v>200</v>
      </c>
      <c r="C1342" s="16"/>
      <c r="D1342" s="16"/>
      <c r="E1342" s="34" t="s">
        <v>38</v>
      </c>
      <c r="F1342" s="26">
        <f t="shared" ref="F1342:F1360" si="5551">F1343</f>
        <v>248691.8</v>
      </c>
      <c r="G1342" s="26">
        <f t="shared" ref="G1342:G1360" si="5552">G1343</f>
        <v>299787.2</v>
      </c>
      <c r="H1342" s="26">
        <f t="shared" ref="H1342:H1360" si="5553">H1343</f>
        <v>300363.2</v>
      </c>
      <c r="I1342" s="26">
        <f t="shared" ref="I1342:I1360" si="5554">I1343</f>
        <v>0</v>
      </c>
      <c r="J1342" s="26">
        <f t="shared" ref="J1342:J1360" si="5555">J1343</f>
        <v>0</v>
      </c>
      <c r="K1342" s="26">
        <f t="shared" ref="K1342:K1360" si="5556">K1343</f>
        <v>0</v>
      </c>
      <c r="L1342" s="26">
        <f t="shared" si="5306"/>
        <v>248691.8</v>
      </c>
      <c r="M1342" s="26">
        <f t="shared" si="5307"/>
        <v>299787.2</v>
      </c>
      <c r="N1342" s="26">
        <f t="shared" si="5308"/>
        <v>300363.2</v>
      </c>
      <c r="O1342" s="26">
        <f t="shared" ref="O1342:O1360" si="5557">O1343</f>
        <v>2734.2469999999998</v>
      </c>
      <c r="P1342" s="26">
        <f t="shared" ref="P1342:P1360" si="5558">P1343</f>
        <v>0</v>
      </c>
      <c r="Q1342" s="26">
        <f t="shared" ref="Q1342:Q1360" si="5559">Q1343</f>
        <v>0</v>
      </c>
      <c r="R1342" s="26">
        <f t="shared" si="5309"/>
        <v>251426.04699999999</v>
      </c>
      <c r="S1342" s="26">
        <f t="shared" si="5310"/>
        <v>299787.2</v>
      </c>
      <c r="T1342" s="26">
        <f t="shared" si="5311"/>
        <v>300363.2</v>
      </c>
      <c r="U1342" s="26">
        <f t="shared" ref="U1342:U1360" si="5560">U1343</f>
        <v>0</v>
      </c>
      <c r="V1342" s="26">
        <f t="shared" ref="V1342:V1360" si="5561">V1343</f>
        <v>0</v>
      </c>
      <c r="W1342" s="26">
        <f t="shared" ref="W1342:W1360" si="5562">W1343</f>
        <v>0</v>
      </c>
      <c r="X1342" s="26">
        <f t="shared" si="5312"/>
        <v>251426.04699999999</v>
      </c>
      <c r="Y1342" s="26">
        <f t="shared" si="5313"/>
        <v>299787.2</v>
      </c>
      <c r="Z1342" s="26">
        <f t="shared" si="5314"/>
        <v>300363.2</v>
      </c>
      <c r="AA1342" s="26">
        <f t="shared" ref="AA1342:AA1360" si="5563">AA1343</f>
        <v>0</v>
      </c>
      <c r="AB1342" s="26">
        <f t="shared" ref="AB1342:AB1360" si="5564">AB1343</f>
        <v>0</v>
      </c>
      <c r="AC1342" s="26">
        <f t="shared" ref="AC1342:AC1360" si="5565">AC1343</f>
        <v>0</v>
      </c>
      <c r="AD1342" s="26">
        <f t="shared" si="5315"/>
        <v>251426.04699999999</v>
      </c>
      <c r="AE1342" s="26">
        <f t="shared" si="5316"/>
        <v>299787.2</v>
      </c>
      <c r="AF1342" s="26">
        <f t="shared" si="5317"/>
        <v>300363.2</v>
      </c>
      <c r="AG1342" s="26">
        <f t="shared" ref="AG1342:AG1360" si="5566">AG1343</f>
        <v>0</v>
      </c>
      <c r="AH1342" s="26">
        <f t="shared" ref="AH1342:AH1360" si="5567">AH1343</f>
        <v>0</v>
      </c>
      <c r="AI1342" s="26">
        <f t="shared" ref="AI1342:AI1360" si="5568">AI1343</f>
        <v>0</v>
      </c>
      <c r="AJ1342" s="26">
        <f t="shared" si="5318"/>
        <v>251426.04699999999</v>
      </c>
      <c r="AK1342" s="26">
        <f t="shared" si="5319"/>
        <v>299787.2</v>
      </c>
      <c r="AL1342" s="26">
        <f t="shared" si="5320"/>
        <v>300363.2</v>
      </c>
      <c r="AM1342" s="26">
        <f t="shared" ref="AM1342:AM1360" si="5569">AM1343</f>
        <v>0</v>
      </c>
      <c r="AN1342" s="26">
        <f t="shared" ref="AN1342:AN1360" si="5570">AN1343</f>
        <v>0</v>
      </c>
      <c r="AO1342" s="26">
        <f t="shared" ref="AO1342:AO1360" si="5571">AO1343</f>
        <v>0</v>
      </c>
      <c r="AP1342" s="26">
        <f t="shared" si="5321"/>
        <v>251426.04699999999</v>
      </c>
      <c r="AQ1342" s="26">
        <f t="shared" si="5322"/>
        <v>299787.2</v>
      </c>
      <c r="AR1342" s="26">
        <f t="shared" si="5323"/>
        <v>300363.2</v>
      </c>
      <c r="AS1342" s="26">
        <f t="shared" ref="AS1342:AS1360" si="5572">AS1343</f>
        <v>0</v>
      </c>
      <c r="AT1342" s="26">
        <f t="shared" ref="AT1342:AT1360" si="5573">AT1343</f>
        <v>0</v>
      </c>
      <c r="AU1342" s="26">
        <f t="shared" ref="AU1342:AU1360" si="5574">AU1343</f>
        <v>0</v>
      </c>
      <c r="AV1342" s="26">
        <f t="shared" si="5324"/>
        <v>251426.04699999999</v>
      </c>
      <c r="AW1342" s="26">
        <f t="shared" si="5325"/>
        <v>299787.2</v>
      </c>
      <c r="AX1342" s="26">
        <f t="shared" si="5326"/>
        <v>300363.2</v>
      </c>
      <c r="AY1342" s="26">
        <f t="shared" ref="AY1342:AY1360" si="5575">AY1343</f>
        <v>36000</v>
      </c>
      <c r="AZ1342" s="26">
        <f t="shared" ref="AZ1342:AZ1360" si="5576">AZ1343</f>
        <v>0</v>
      </c>
      <c r="BA1342" s="26">
        <f t="shared" ref="BA1342:BA1360" si="5577">BA1343</f>
        <v>0</v>
      </c>
      <c r="BB1342" s="26">
        <f t="shared" si="5327"/>
        <v>287426.04700000002</v>
      </c>
      <c r="BC1342" s="26">
        <f t="shared" si="5328"/>
        <v>299787.2</v>
      </c>
      <c r="BD1342" s="26">
        <f t="shared" si="5329"/>
        <v>300363.2</v>
      </c>
      <c r="BE1342" s="26">
        <f t="shared" ref="BE1342:BE1360" si="5578">BE1343</f>
        <v>1419.9259999999999</v>
      </c>
      <c r="BF1342" s="26">
        <f t="shared" ref="BF1342:BF1360" si="5579">BF1343</f>
        <v>0</v>
      </c>
      <c r="BG1342" s="26">
        <f t="shared" ref="BG1342:BG1360" si="5580">BG1343</f>
        <v>0</v>
      </c>
      <c r="BH1342" s="26">
        <f t="shared" si="5330"/>
        <v>288845.973</v>
      </c>
      <c r="BI1342" s="26">
        <f t="shared" si="5331"/>
        <v>299787.2</v>
      </c>
      <c r="BJ1342" s="26">
        <f t="shared" si="5332"/>
        <v>300363.2</v>
      </c>
      <c r="BK1342" s="26">
        <f t="shared" ref="BK1342:BK1360" si="5581">BK1343</f>
        <v>11151.752</v>
      </c>
      <c r="BL1342" s="26">
        <f t="shared" ref="BL1342:BL1360" si="5582">BL1343</f>
        <v>0</v>
      </c>
      <c r="BM1342" s="26">
        <f t="shared" ref="BM1342:BM1360" si="5583">BM1343</f>
        <v>0</v>
      </c>
      <c r="BN1342" s="26">
        <f t="shared" si="5333"/>
        <v>299997.72499999998</v>
      </c>
      <c r="BO1342" s="26">
        <f t="shared" si="5334"/>
        <v>299787.2</v>
      </c>
      <c r="BP1342" s="26">
        <f t="shared" si="5335"/>
        <v>300363.2</v>
      </c>
      <c r="BQ1342" s="26">
        <f t="shared" ref="BQ1342:BQ1360" si="5584">BQ1343</f>
        <v>-102.611</v>
      </c>
      <c r="BR1342" s="26">
        <f t="shared" ref="BR1342:BR1360" si="5585">BR1343</f>
        <v>0</v>
      </c>
      <c r="BS1342" s="26">
        <f t="shared" si="5336"/>
        <v>299895.114</v>
      </c>
      <c r="BT1342" s="26">
        <f t="shared" si="5337"/>
        <v>299787.2</v>
      </c>
      <c r="BU1342" s="26">
        <f t="shared" si="5338"/>
        <v>300363.2</v>
      </c>
      <c r="BV1342" s="26">
        <f t="shared" ref="BV1342:BV1360" si="5586">BV1343</f>
        <v>0</v>
      </c>
      <c r="BW1342" s="26">
        <f t="shared" ref="BW1342:BW1360" si="5587">BW1343</f>
        <v>0</v>
      </c>
      <c r="BX1342" s="26">
        <f t="shared" si="5339"/>
        <v>299895.114</v>
      </c>
      <c r="BY1342" s="26">
        <f t="shared" si="5340"/>
        <v>299787.2</v>
      </c>
      <c r="BZ1342" s="26">
        <f t="shared" si="5341"/>
        <v>300363.2</v>
      </c>
      <c r="CA1342" s="26">
        <f t="shared" ref="CA1342:CA1360" si="5588">CA1343</f>
        <v>0</v>
      </c>
      <c r="CB1342" s="26">
        <f t="shared" ref="CB1342:CB1360" si="5589">CB1343</f>
        <v>150000</v>
      </c>
      <c r="CC1342" s="26">
        <f t="shared" ref="CC1342:CC1360" si="5590">CC1343</f>
        <v>150000</v>
      </c>
      <c r="CD1342" s="26">
        <f t="shared" si="5439"/>
        <v>299895.114</v>
      </c>
      <c r="CE1342" s="26">
        <f t="shared" si="5440"/>
        <v>449787.2</v>
      </c>
      <c r="CF1342" s="26">
        <f t="shared" si="5441"/>
        <v>450363.2</v>
      </c>
      <c r="CG1342" s="26">
        <f t="shared" ref="CG1342:CG1360" si="5591">CG1343</f>
        <v>0</v>
      </c>
      <c r="CH1342" s="26">
        <f t="shared" ref="CH1342:CH1360" si="5592">CH1343</f>
        <v>0</v>
      </c>
      <c r="CI1342" s="26">
        <f t="shared" ref="CI1342:CI1360" si="5593">CI1343</f>
        <v>0</v>
      </c>
      <c r="CJ1342" s="26">
        <f t="shared" si="5442"/>
        <v>299895.114</v>
      </c>
      <c r="CK1342" s="26">
        <f t="shared" si="5443"/>
        <v>449787.2</v>
      </c>
      <c r="CL1342" s="26">
        <f t="shared" si="5444"/>
        <v>450363.2</v>
      </c>
      <c r="CM1342" s="26">
        <f t="shared" ref="CM1342:CM1360" si="5594">CM1343</f>
        <v>0</v>
      </c>
      <c r="CN1342" s="26">
        <f t="shared" ref="CN1342:CN1360" si="5595">CN1343</f>
        <v>0</v>
      </c>
      <c r="CO1342" s="26">
        <f t="shared" ref="CO1342:CO1360" si="5596">CO1343</f>
        <v>0</v>
      </c>
      <c r="CP1342" s="26">
        <f t="shared" si="5445"/>
        <v>299895.114</v>
      </c>
      <c r="CQ1342" s="26">
        <f t="shared" si="5446"/>
        <v>449787.2</v>
      </c>
      <c r="CR1342" s="26">
        <f t="shared" si="5447"/>
        <v>450363.2</v>
      </c>
      <c r="CS1342" s="26">
        <f t="shared" ref="CS1342:CS1360" si="5597">CS1343</f>
        <v>0</v>
      </c>
      <c r="CT1342" s="19"/>
      <c r="CU1342" s="35"/>
      <c r="CY1342" s="1" t="s">
        <v>27</v>
      </c>
    </row>
    <row r="1343" spans="1:105" ht="46.8" hidden="1" x14ac:dyDescent="0.3">
      <c r="A1343" s="36" t="s">
        <v>746</v>
      </c>
      <c r="B1343" s="17">
        <v>240</v>
      </c>
      <c r="C1343" s="16"/>
      <c r="D1343" s="16"/>
      <c r="E1343" s="34" t="s">
        <v>39</v>
      </c>
      <c r="F1343" s="26">
        <f t="shared" si="5551"/>
        <v>248691.8</v>
      </c>
      <c r="G1343" s="26">
        <f t="shared" si="5552"/>
        <v>299787.2</v>
      </c>
      <c r="H1343" s="26">
        <f t="shared" si="5553"/>
        <v>300363.2</v>
      </c>
      <c r="I1343" s="26">
        <f t="shared" si="5554"/>
        <v>0</v>
      </c>
      <c r="J1343" s="26">
        <f t="shared" si="5555"/>
        <v>0</v>
      </c>
      <c r="K1343" s="26">
        <f t="shared" si="5556"/>
        <v>0</v>
      </c>
      <c r="L1343" s="26">
        <f t="shared" si="5306"/>
        <v>248691.8</v>
      </c>
      <c r="M1343" s="26">
        <f t="shared" si="5307"/>
        <v>299787.2</v>
      </c>
      <c r="N1343" s="26">
        <f t="shared" si="5308"/>
        <v>300363.2</v>
      </c>
      <c r="O1343" s="26">
        <f t="shared" si="5557"/>
        <v>2734.2469999999998</v>
      </c>
      <c r="P1343" s="26">
        <f t="shared" si="5558"/>
        <v>0</v>
      </c>
      <c r="Q1343" s="26">
        <f t="shared" si="5559"/>
        <v>0</v>
      </c>
      <c r="R1343" s="26">
        <f t="shared" si="5309"/>
        <v>251426.04699999999</v>
      </c>
      <c r="S1343" s="26">
        <f t="shared" si="5310"/>
        <v>299787.2</v>
      </c>
      <c r="T1343" s="26">
        <f t="shared" si="5311"/>
        <v>300363.2</v>
      </c>
      <c r="U1343" s="26">
        <f t="shared" si="5560"/>
        <v>0</v>
      </c>
      <c r="V1343" s="26">
        <f t="shared" si="5561"/>
        <v>0</v>
      </c>
      <c r="W1343" s="26">
        <f t="shared" si="5562"/>
        <v>0</v>
      </c>
      <c r="X1343" s="26">
        <f t="shared" si="5312"/>
        <v>251426.04699999999</v>
      </c>
      <c r="Y1343" s="26">
        <f t="shared" si="5313"/>
        <v>299787.2</v>
      </c>
      <c r="Z1343" s="26">
        <f t="shared" si="5314"/>
        <v>300363.2</v>
      </c>
      <c r="AA1343" s="26">
        <f t="shared" si="5563"/>
        <v>0</v>
      </c>
      <c r="AB1343" s="26">
        <f t="shared" si="5564"/>
        <v>0</v>
      </c>
      <c r="AC1343" s="26">
        <f t="shared" si="5565"/>
        <v>0</v>
      </c>
      <c r="AD1343" s="26">
        <f t="shared" si="5315"/>
        <v>251426.04699999999</v>
      </c>
      <c r="AE1343" s="26">
        <f t="shared" si="5316"/>
        <v>299787.2</v>
      </c>
      <c r="AF1343" s="26">
        <f t="shared" si="5317"/>
        <v>300363.2</v>
      </c>
      <c r="AG1343" s="26">
        <f t="shared" si="5566"/>
        <v>0</v>
      </c>
      <c r="AH1343" s="26">
        <f t="shared" si="5567"/>
        <v>0</v>
      </c>
      <c r="AI1343" s="26">
        <f t="shared" si="5568"/>
        <v>0</v>
      </c>
      <c r="AJ1343" s="26">
        <f t="shared" si="5318"/>
        <v>251426.04699999999</v>
      </c>
      <c r="AK1343" s="26">
        <f t="shared" si="5319"/>
        <v>299787.2</v>
      </c>
      <c r="AL1343" s="26">
        <f t="shared" si="5320"/>
        <v>300363.2</v>
      </c>
      <c r="AM1343" s="26">
        <f t="shared" si="5569"/>
        <v>0</v>
      </c>
      <c r="AN1343" s="26">
        <f t="shared" si="5570"/>
        <v>0</v>
      </c>
      <c r="AO1343" s="26">
        <f t="shared" si="5571"/>
        <v>0</v>
      </c>
      <c r="AP1343" s="26">
        <f t="shared" si="5321"/>
        <v>251426.04699999999</v>
      </c>
      <c r="AQ1343" s="26">
        <f t="shared" si="5322"/>
        <v>299787.2</v>
      </c>
      <c r="AR1343" s="26">
        <f t="shared" si="5323"/>
        <v>300363.2</v>
      </c>
      <c r="AS1343" s="26">
        <f t="shared" si="5572"/>
        <v>0</v>
      </c>
      <c r="AT1343" s="26">
        <f t="shared" si="5573"/>
        <v>0</v>
      </c>
      <c r="AU1343" s="26">
        <f t="shared" si="5574"/>
        <v>0</v>
      </c>
      <c r="AV1343" s="26">
        <f t="shared" si="5324"/>
        <v>251426.04699999999</v>
      </c>
      <c r="AW1343" s="26">
        <f t="shared" si="5325"/>
        <v>299787.2</v>
      </c>
      <c r="AX1343" s="26">
        <f t="shared" si="5326"/>
        <v>300363.2</v>
      </c>
      <c r="AY1343" s="26">
        <f t="shared" si="5575"/>
        <v>36000</v>
      </c>
      <c r="AZ1343" s="26">
        <f t="shared" si="5576"/>
        <v>0</v>
      </c>
      <c r="BA1343" s="26">
        <f t="shared" si="5577"/>
        <v>0</v>
      </c>
      <c r="BB1343" s="26">
        <f t="shared" si="5327"/>
        <v>287426.04700000002</v>
      </c>
      <c r="BC1343" s="26">
        <f t="shared" si="5328"/>
        <v>299787.2</v>
      </c>
      <c r="BD1343" s="26">
        <f t="shared" si="5329"/>
        <v>300363.2</v>
      </c>
      <c r="BE1343" s="26">
        <f t="shared" si="5578"/>
        <v>1419.9259999999999</v>
      </c>
      <c r="BF1343" s="26">
        <f t="shared" si="5579"/>
        <v>0</v>
      </c>
      <c r="BG1343" s="26">
        <f t="shared" si="5580"/>
        <v>0</v>
      </c>
      <c r="BH1343" s="26">
        <f t="shared" si="5330"/>
        <v>288845.973</v>
      </c>
      <c r="BI1343" s="26">
        <f t="shared" si="5331"/>
        <v>299787.2</v>
      </c>
      <c r="BJ1343" s="26">
        <f t="shared" si="5332"/>
        <v>300363.2</v>
      </c>
      <c r="BK1343" s="26">
        <f t="shared" si="5581"/>
        <v>11151.752</v>
      </c>
      <c r="BL1343" s="26">
        <f t="shared" si="5582"/>
        <v>0</v>
      </c>
      <c r="BM1343" s="26">
        <f t="shared" si="5583"/>
        <v>0</v>
      </c>
      <c r="BN1343" s="26">
        <f t="shared" si="5333"/>
        <v>299997.72499999998</v>
      </c>
      <c r="BO1343" s="26">
        <f t="shared" si="5334"/>
        <v>299787.2</v>
      </c>
      <c r="BP1343" s="26">
        <f t="shared" si="5335"/>
        <v>300363.2</v>
      </c>
      <c r="BQ1343" s="26">
        <f t="shared" si="5584"/>
        <v>-102.611</v>
      </c>
      <c r="BR1343" s="26">
        <f t="shared" si="5585"/>
        <v>0</v>
      </c>
      <c r="BS1343" s="26">
        <f t="shared" si="5336"/>
        <v>299895.114</v>
      </c>
      <c r="BT1343" s="26">
        <f t="shared" si="5337"/>
        <v>299787.2</v>
      </c>
      <c r="BU1343" s="26">
        <f t="shared" si="5338"/>
        <v>300363.2</v>
      </c>
      <c r="BV1343" s="26">
        <f t="shared" si="5586"/>
        <v>0</v>
      </c>
      <c r="BW1343" s="26">
        <f t="shared" si="5587"/>
        <v>0</v>
      </c>
      <c r="BX1343" s="26">
        <f t="shared" si="5339"/>
        <v>299895.114</v>
      </c>
      <c r="BY1343" s="26">
        <f t="shared" si="5340"/>
        <v>299787.2</v>
      </c>
      <c r="BZ1343" s="26">
        <f t="shared" si="5341"/>
        <v>300363.2</v>
      </c>
      <c r="CA1343" s="26">
        <f t="shared" si="5588"/>
        <v>0</v>
      </c>
      <c r="CB1343" s="26">
        <f t="shared" si="5589"/>
        <v>150000</v>
      </c>
      <c r="CC1343" s="26">
        <f t="shared" si="5590"/>
        <v>150000</v>
      </c>
      <c r="CD1343" s="26">
        <f t="shared" si="5439"/>
        <v>299895.114</v>
      </c>
      <c r="CE1343" s="26">
        <f t="shared" si="5440"/>
        <v>449787.2</v>
      </c>
      <c r="CF1343" s="26">
        <f t="shared" si="5441"/>
        <v>450363.2</v>
      </c>
      <c r="CG1343" s="26">
        <f t="shared" si="5591"/>
        <v>0</v>
      </c>
      <c r="CH1343" s="26">
        <f t="shared" si="5592"/>
        <v>0</v>
      </c>
      <c r="CI1343" s="26">
        <f t="shared" si="5593"/>
        <v>0</v>
      </c>
      <c r="CJ1343" s="26">
        <f t="shared" si="5442"/>
        <v>299895.114</v>
      </c>
      <c r="CK1343" s="26">
        <f t="shared" si="5443"/>
        <v>449787.2</v>
      </c>
      <c r="CL1343" s="26">
        <f t="shared" si="5444"/>
        <v>450363.2</v>
      </c>
      <c r="CM1343" s="26">
        <f t="shared" si="5594"/>
        <v>0</v>
      </c>
      <c r="CN1343" s="26">
        <f t="shared" si="5595"/>
        <v>0</v>
      </c>
      <c r="CO1343" s="26">
        <f t="shared" si="5596"/>
        <v>0</v>
      </c>
      <c r="CP1343" s="26">
        <f t="shared" si="5445"/>
        <v>299895.114</v>
      </c>
      <c r="CQ1343" s="26">
        <f t="shared" si="5446"/>
        <v>449787.2</v>
      </c>
      <c r="CR1343" s="26">
        <f t="shared" si="5447"/>
        <v>450363.2</v>
      </c>
      <c r="CS1343" s="26">
        <f t="shared" si="5597"/>
        <v>0</v>
      </c>
      <c r="CT1343" s="19"/>
      <c r="CU1343" s="35"/>
      <c r="CZ1343" s="1" t="s">
        <v>28</v>
      </c>
    </row>
    <row r="1344" spans="1:105" hidden="1" x14ac:dyDescent="0.3">
      <c r="A1344" s="36" t="s">
        <v>746</v>
      </c>
      <c r="B1344" s="17">
        <v>240</v>
      </c>
      <c r="C1344" s="16" t="s">
        <v>64</v>
      </c>
      <c r="D1344" s="16" t="s">
        <v>65</v>
      </c>
      <c r="E1344" s="34" t="s">
        <v>66</v>
      </c>
      <c r="F1344" s="26">
        <v>248691.8</v>
      </c>
      <c r="G1344" s="26">
        <v>299787.2</v>
      </c>
      <c r="H1344" s="26">
        <v>300363.2</v>
      </c>
      <c r="I1344" s="26"/>
      <c r="J1344" s="26"/>
      <c r="K1344" s="26"/>
      <c r="L1344" s="26">
        <f t="shared" si="5306"/>
        <v>248691.8</v>
      </c>
      <c r="M1344" s="26">
        <f t="shared" si="5307"/>
        <v>299787.2</v>
      </c>
      <c r="N1344" s="26">
        <f t="shared" si="5308"/>
        <v>300363.2</v>
      </c>
      <c r="O1344" s="26">
        <v>2734.2469999999998</v>
      </c>
      <c r="P1344" s="26"/>
      <c r="Q1344" s="26"/>
      <c r="R1344" s="26">
        <f t="shared" si="5309"/>
        <v>251426.04699999999</v>
      </c>
      <c r="S1344" s="26">
        <f t="shared" si="5310"/>
        <v>299787.2</v>
      </c>
      <c r="T1344" s="26">
        <f t="shared" si="5311"/>
        <v>300363.2</v>
      </c>
      <c r="U1344" s="26"/>
      <c r="V1344" s="26"/>
      <c r="W1344" s="26"/>
      <c r="X1344" s="26">
        <f t="shared" si="5312"/>
        <v>251426.04699999999</v>
      </c>
      <c r="Y1344" s="26">
        <f t="shared" si="5313"/>
        <v>299787.2</v>
      </c>
      <c r="Z1344" s="26">
        <f t="shared" si="5314"/>
        <v>300363.2</v>
      </c>
      <c r="AA1344" s="26"/>
      <c r="AB1344" s="26"/>
      <c r="AC1344" s="26"/>
      <c r="AD1344" s="26">
        <f t="shared" si="5315"/>
        <v>251426.04699999999</v>
      </c>
      <c r="AE1344" s="26">
        <f t="shared" si="5316"/>
        <v>299787.2</v>
      </c>
      <c r="AF1344" s="26">
        <f t="shared" si="5317"/>
        <v>300363.2</v>
      </c>
      <c r="AG1344" s="26"/>
      <c r="AH1344" s="26"/>
      <c r="AI1344" s="26"/>
      <c r="AJ1344" s="26">
        <f t="shared" si="5318"/>
        <v>251426.04699999999</v>
      </c>
      <c r="AK1344" s="26">
        <f t="shared" si="5319"/>
        <v>299787.2</v>
      </c>
      <c r="AL1344" s="26">
        <f t="shared" si="5320"/>
        <v>300363.2</v>
      </c>
      <c r="AM1344" s="26"/>
      <c r="AN1344" s="26"/>
      <c r="AO1344" s="26"/>
      <c r="AP1344" s="26">
        <f t="shared" si="5321"/>
        <v>251426.04699999999</v>
      </c>
      <c r="AQ1344" s="26">
        <f t="shared" si="5322"/>
        <v>299787.2</v>
      </c>
      <c r="AR1344" s="26">
        <f t="shared" si="5323"/>
        <v>300363.2</v>
      </c>
      <c r="AS1344" s="26"/>
      <c r="AT1344" s="26"/>
      <c r="AU1344" s="26"/>
      <c r="AV1344" s="26">
        <f t="shared" si="5324"/>
        <v>251426.04699999999</v>
      </c>
      <c r="AW1344" s="26">
        <f t="shared" si="5325"/>
        <v>299787.2</v>
      </c>
      <c r="AX1344" s="26">
        <f t="shared" si="5326"/>
        <v>300363.2</v>
      </c>
      <c r="AY1344" s="26">
        <v>36000</v>
      </c>
      <c r="AZ1344" s="26"/>
      <c r="BA1344" s="26"/>
      <c r="BB1344" s="26">
        <f t="shared" si="5327"/>
        <v>287426.04700000002</v>
      </c>
      <c r="BC1344" s="26">
        <f t="shared" si="5328"/>
        <v>299787.2</v>
      </c>
      <c r="BD1344" s="26">
        <f t="shared" si="5329"/>
        <v>300363.2</v>
      </c>
      <c r="BE1344" s="26">
        <v>1419.9259999999999</v>
      </c>
      <c r="BF1344" s="26"/>
      <c r="BG1344" s="26"/>
      <c r="BH1344" s="26">
        <f t="shared" si="5330"/>
        <v>288845.973</v>
      </c>
      <c r="BI1344" s="26">
        <f t="shared" si="5331"/>
        <v>299787.2</v>
      </c>
      <c r="BJ1344" s="26">
        <f t="shared" si="5332"/>
        <v>300363.2</v>
      </c>
      <c r="BK1344" s="26">
        <v>11151.752</v>
      </c>
      <c r="BL1344" s="26"/>
      <c r="BM1344" s="26"/>
      <c r="BN1344" s="26">
        <f t="shared" si="5333"/>
        <v>299997.72499999998</v>
      </c>
      <c r="BO1344" s="26">
        <f t="shared" si="5334"/>
        <v>299787.2</v>
      </c>
      <c r="BP1344" s="26">
        <f t="shared" si="5335"/>
        <v>300363.2</v>
      </c>
      <c r="BQ1344" s="26">
        <v>-102.611</v>
      </c>
      <c r="BR1344" s="26"/>
      <c r="BS1344" s="26">
        <f t="shared" si="5336"/>
        <v>299895.114</v>
      </c>
      <c r="BT1344" s="26">
        <f t="shared" si="5337"/>
        <v>299787.2</v>
      </c>
      <c r="BU1344" s="26">
        <f t="shared" si="5338"/>
        <v>300363.2</v>
      </c>
      <c r="BV1344" s="26"/>
      <c r="BW1344" s="26"/>
      <c r="BX1344" s="26">
        <f t="shared" si="5339"/>
        <v>299895.114</v>
      </c>
      <c r="BY1344" s="26">
        <f t="shared" si="5340"/>
        <v>299787.2</v>
      </c>
      <c r="BZ1344" s="26">
        <f t="shared" si="5341"/>
        <v>300363.2</v>
      </c>
      <c r="CA1344" s="26"/>
      <c r="CB1344" s="26">
        <v>150000</v>
      </c>
      <c r="CC1344" s="26">
        <v>150000</v>
      </c>
      <c r="CD1344" s="26">
        <f t="shared" si="5439"/>
        <v>299895.114</v>
      </c>
      <c r="CE1344" s="26">
        <f t="shared" si="5440"/>
        <v>449787.2</v>
      </c>
      <c r="CF1344" s="26">
        <f t="shared" si="5441"/>
        <v>450363.2</v>
      </c>
      <c r="CG1344" s="26"/>
      <c r="CH1344" s="26"/>
      <c r="CI1344" s="26"/>
      <c r="CJ1344" s="26">
        <f t="shared" si="5442"/>
        <v>299895.114</v>
      </c>
      <c r="CK1344" s="26">
        <f t="shared" si="5443"/>
        <v>449787.2</v>
      </c>
      <c r="CL1344" s="26">
        <f t="shared" si="5444"/>
        <v>450363.2</v>
      </c>
      <c r="CM1344" s="26"/>
      <c r="CN1344" s="26"/>
      <c r="CO1344" s="26"/>
      <c r="CP1344" s="26">
        <f t="shared" si="5445"/>
        <v>299895.114</v>
      </c>
      <c r="CQ1344" s="26">
        <f t="shared" si="5446"/>
        <v>449787.2</v>
      </c>
      <c r="CR1344" s="26">
        <f t="shared" si="5447"/>
        <v>450363.2</v>
      </c>
      <c r="CS1344" s="26"/>
      <c r="CT1344" s="19"/>
      <c r="CU1344" s="35"/>
    </row>
    <row r="1345" spans="1:105" hidden="1" x14ac:dyDescent="0.3">
      <c r="A1345" s="36" t="s">
        <v>746</v>
      </c>
      <c r="B1345" s="36" t="s">
        <v>642</v>
      </c>
      <c r="C1345" s="16"/>
      <c r="D1345" s="16"/>
      <c r="E1345" s="34" t="s">
        <v>52</v>
      </c>
      <c r="F1345" s="26">
        <f t="shared" si="5551"/>
        <v>1817.3</v>
      </c>
      <c r="G1345" s="26">
        <f t="shared" si="5552"/>
        <v>721.9</v>
      </c>
      <c r="H1345" s="26">
        <f t="shared" si="5553"/>
        <v>145.9</v>
      </c>
      <c r="I1345" s="26">
        <f t="shared" si="5554"/>
        <v>0</v>
      </c>
      <c r="J1345" s="26">
        <f t="shared" si="5555"/>
        <v>0</v>
      </c>
      <c r="K1345" s="26">
        <f t="shared" si="5556"/>
        <v>0</v>
      </c>
      <c r="L1345" s="26">
        <f t="shared" si="5306"/>
        <v>1817.3</v>
      </c>
      <c r="M1345" s="26">
        <f t="shared" si="5307"/>
        <v>721.9</v>
      </c>
      <c r="N1345" s="26">
        <f t="shared" si="5308"/>
        <v>145.9</v>
      </c>
      <c r="O1345" s="26">
        <f t="shared" si="5557"/>
        <v>0</v>
      </c>
      <c r="P1345" s="26">
        <f t="shared" si="5558"/>
        <v>0</v>
      </c>
      <c r="Q1345" s="26">
        <f t="shared" si="5559"/>
        <v>0</v>
      </c>
      <c r="R1345" s="26">
        <f t="shared" si="5309"/>
        <v>1817.3</v>
      </c>
      <c r="S1345" s="26">
        <f t="shared" si="5310"/>
        <v>721.9</v>
      </c>
      <c r="T1345" s="26">
        <f t="shared" si="5311"/>
        <v>145.9</v>
      </c>
      <c r="U1345" s="26">
        <f t="shared" si="5560"/>
        <v>0</v>
      </c>
      <c r="V1345" s="26">
        <f t="shared" si="5561"/>
        <v>0</v>
      </c>
      <c r="W1345" s="26">
        <f t="shared" si="5562"/>
        <v>0</v>
      </c>
      <c r="X1345" s="26">
        <f t="shared" si="5312"/>
        <v>1817.3</v>
      </c>
      <c r="Y1345" s="26">
        <f t="shared" si="5313"/>
        <v>721.9</v>
      </c>
      <c r="Z1345" s="26">
        <f t="shared" si="5314"/>
        <v>145.9</v>
      </c>
      <c r="AA1345" s="26">
        <f t="shared" si="5563"/>
        <v>0</v>
      </c>
      <c r="AB1345" s="26">
        <f t="shared" si="5564"/>
        <v>0</v>
      </c>
      <c r="AC1345" s="26">
        <f t="shared" si="5565"/>
        <v>0</v>
      </c>
      <c r="AD1345" s="26">
        <f t="shared" si="5315"/>
        <v>1817.3</v>
      </c>
      <c r="AE1345" s="26">
        <f t="shared" si="5316"/>
        <v>721.9</v>
      </c>
      <c r="AF1345" s="26">
        <f t="shared" si="5317"/>
        <v>145.9</v>
      </c>
      <c r="AG1345" s="26">
        <f t="shared" si="5566"/>
        <v>0</v>
      </c>
      <c r="AH1345" s="26">
        <f t="shared" si="5567"/>
        <v>0</v>
      </c>
      <c r="AI1345" s="26">
        <f t="shared" si="5568"/>
        <v>0</v>
      </c>
      <c r="AJ1345" s="26">
        <f t="shared" si="5318"/>
        <v>1817.3</v>
      </c>
      <c r="AK1345" s="26">
        <f t="shared" si="5319"/>
        <v>721.9</v>
      </c>
      <c r="AL1345" s="26">
        <f t="shared" si="5320"/>
        <v>145.9</v>
      </c>
      <c r="AM1345" s="26">
        <f t="shared" si="5569"/>
        <v>0</v>
      </c>
      <c r="AN1345" s="26">
        <f t="shared" si="5570"/>
        <v>0</v>
      </c>
      <c r="AO1345" s="26">
        <f t="shared" si="5571"/>
        <v>0</v>
      </c>
      <c r="AP1345" s="26">
        <f t="shared" si="5321"/>
        <v>1817.3</v>
      </c>
      <c r="AQ1345" s="26">
        <f t="shared" si="5322"/>
        <v>721.9</v>
      </c>
      <c r="AR1345" s="26">
        <f t="shared" si="5323"/>
        <v>145.9</v>
      </c>
      <c r="AS1345" s="26">
        <f t="shared" si="5572"/>
        <v>0</v>
      </c>
      <c r="AT1345" s="26">
        <f t="shared" si="5573"/>
        <v>0</v>
      </c>
      <c r="AU1345" s="26">
        <f t="shared" si="5574"/>
        <v>0</v>
      </c>
      <c r="AV1345" s="26">
        <f t="shared" si="5324"/>
        <v>1817.3</v>
      </c>
      <c r="AW1345" s="26">
        <f t="shared" si="5325"/>
        <v>721.9</v>
      </c>
      <c r="AX1345" s="26">
        <f t="shared" si="5326"/>
        <v>145.9</v>
      </c>
      <c r="AY1345" s="26">
        <f t="shared" si="5575"/>
        <v>0</v>
      </c>
      <c r="AZ1345" s="26">
        <f t="shared" si="5576"/>
        <v>0</v>
      </c>
      <c r="BA1345" s="26">
        <f t="shared" si="5577"/>
        <v>0</v>
      </c>
      <c r="BB1345" s="26">
        <f t="shared" si="5327"/>
        <v>1817.3</v>
      </c>
      <c r="BC1345" s="26">
        <f t="shared" si="5328"/>
        <v>721.9</v>
      </c>
      <c r="BD1345" s="26">
        <f t="shared" si="5329"/>
        <v>145.9</v>
      </c>
      <c r="BE1345" s="26">
        <f t="shared" si="5578"/>
        <v>0</v>
      </c>
      <c r="BF1345" s="26">
        <f t="shared" si="5579"/>
        <v>0</v>
      </c>
      <c r="BG1345" s="26">
        <f t="shared" si="5580"/>
        <v>0</v>
      </c>
      <c r="BH1345" s="26">
        <f t="shared" si="5330"/>
        <v>1817.3</v>
      </c>
      <c r="BI1345" s="26">
        <f t="shared" si="5331"/>
        <v>721.9</v>
      </c>
      <c r="BJ1345" s="26">
        <f t="shared" si="5332"/>
        <v>145.9</v>
      </c>
      <c r="BK1345" s="26">
        <f t="shared" si="5581"/>
        <v>0</v>
      </c>
      <c r="BL1345" s="26">
        <f t="shared" si="5582"/>
        <v>0</v>
      </c>
      <c r="BM1345" s="26">
        <f t="shared" si="5583"/>
        <v>0</v>
      </c>
      <c r="BN1345" s="26">
        <f t="shared" si="5333"/>
        <v>1817.3</v>
      </c>
      <c r="BO1345" s="26">
        <f t="shared" si="5334"/>
        <v>721.9</v>
      </c>
      <c r="BP1345" s="26">
        <f t="shared" si="5335"/>
        <v>145.9</v>
      </c>
      <c r="BQ1345" s="26">
        <f t="shared" si="5584"/>
        <v>0</v>
      </c>
      <c r="BR1345" s="26">
        <f t="shared" si="5585"/>
        <v>0</v>
      </c>
      <c r="BS1345" s="26">
        <f t="shared" si="5336"/>
        <v>1817.3</v>
      </c>
      <c r="BT1345" s="26">
        <f t="shared" si="5337"/>
        <v>721.9</v>
      </c>
      <c r="BU1345" s="26">
        <f t="shared" si="5338"/>
        <v>145.9</v>
      </c>
      <c r="BV1345" s="26">
        <f t="shared" si="5586"/>
        <v>0</v>
      </c>
      <c r="BW1345" s="26">
        <f t="shared" si="5587"/>
        <v>0</v>
      </c>
      <c r="BX1345" s="26">
        <f t="shared" si="5339"/>
        <v>1817.3</v>
      </c>
      <c r="BY1345" s="26">
        <f t="shared" si="5340"/>
        <v>721.9</v>
      </c>
      <c r="BZ1345" s="26">
        <f t="shared" si="5341"/>
        <v>145.9</v>
      </c>
      <c r="CA1345" s="26">
        <f t="shared" si="5588"/>
        <v>0</v>
      </c>
      <c r="CB1345" s="26">
        <f t="shared" si="5589"/>
        <v>0</v>
      </c>
      <c r="CC1345" s="26">
        <f t="shared" si="5590"/>
        <v>0</v>
      </c>
      <c r="CD1345" s="26">
        <f t="shared" si="5439"/>
        <v>1817.3</v>
      </c>
      <c r="CE1345" s="26">
        <f t="shared" si="5440"/>
        <v>721.9</v>
      </c>
      <c r="CF1345" s="26">
        <f t="shared" si="5441"/>
        <v>145.9</v>
      </c>
      <c r="CG1345" s="26">
        <f t="shared" si="5591"/>
        <v>0</v>
      </c>
      <c r="CH1345" s="26">
        <f t="shared" si="5592"/>
        <v>0</v>
      </c>
      <c r="CI1345" s="26">
        <f t="shared" si="5593"/>
        <v>0</v>
      </c>
      <c r="CJ1345" s="26">
        <f t="shared" si="5442"/>
        <v>1817.3</v>
      </c>
      <c r="CK1345" s="26">
        <f t="shared" si="5443"/>
        <v>721.9</v>
      </c>
      <c r="CL1345" s="26">
        <f t="shared" si="5444"/>
        <v>145.9</v>
      </c>
      <c r="CM1345" s="26">
        <f t="shared" si="5594"/>
        <v>0</v>
      </c>
      <c r="CN1345" s="26">
        <f t="shared" si="5595"/>
        <v>0</v>
      </c>
      <c r="CO1345" s="26">
        <f t="shared" si="5596"/>
        <v>0</v>
      </c>
      <c r="CP1345" s="26">
        <f t="shared" si="5445"/>
        <v>1817.3</v>
      </c>
      <c r="CQ1345" s="26">
        <f t="shared" si="5446"/>
        <v>721.9</v>
      </c>
      <c r="CR1345" s="26">
        <f t="shared" si="5447"/>
        <v>145.9</v>
      </c>
      <c r="CS1345" s="26">
        <f t="shared" si="5597"/>
        <v>0</v>
      </c>
      <c r="CT1345" s="19"/>
      <c r="CU1345" s="35"/>
      <c r="CY1345" s="1" t="s">
        <v>27</v>
      </c>
    </row>
    <row r="1346" spans="1:105" hidden="1" x14ac:dyDescent="0.3">
      <c r="A1346" s="36" t="s">
        <v>746</v>
      </c>
      <c r="B1346" s="17">
        <v>850</v>
      </c>
      <c r="C1346" s="16"/>
      <c r="D1346" s="16"/>
      <c r="E1346" s="34" t="s">
        <v>77</v>
      </c>
      <c r="F1346" s="26">
        <f t="shared" si="5551"/>
        <v>1817.3</v>
      </c>
      <c r="G1346" s="26">
        <f t="shared" si="5552"/>
        <v>721.9</v>
      </c>
      <c r="H1346" s="26">
        <f t="shared" si="5553"/>
        <v>145.9</v>
      </c>
      <c r="I1346" s="26">
        <f t="shared" si="5554"/>
        <v>0</v>
      </c>
      <c r="J1346" s="26">
        <f t="shared" si="5555"/>
        <v>0</v>
      </c>
      <c r="K1346" s="26">
        <f t="shared" si="5556"/>
        <v>0</v>
      </c>
      <c r="L1346" s="26">
        <f t="shared" si="5306"/>
        <v>1817.3</v>
      </c>
      <c r="M1346" s="26">
        <f t="shared" si="5307"/>
        <v>721.9</v>
      </c>
      <c r="N1346" s="26">
        <f t="shared" si="5308"/>
        <v>145.9</v>
      </c>
      <c r="O1346" s="26">
        <f t="shared" si="5557"/>
        <v>0</v>
      </c>
      <c r="P1346" s="26">
        <f t="shared" si="5558"/>
        <v>0</v>
      </c>
      <c r="Q1346" s="26">
        <f t="shared" si="5559"/>
        <v>0</v>
      </c>
      <c r="R1346" s="26">
        <f t="shared" si="5309"/>
        <v>1817.3</v>
      </c>
      <c r="S1346" s="26">
        <f t="shared" si="5310"/>
        <v>721.9</v>
      </c>
      <c r="T1346" s="26">
        <f t="shared" si="5311"/>
        <v>145.9</v>
      </c>
      <c r="U1346" s="26">
        <f t="shared" si="5560"/>
        <v>0</v>
      </c>
      <c r="V1346" s="26">
        <f t="shared" si="5561"/>
        <v>0</v>
      </c>
      <c r="W1346" s="26">
        <f t="shared" si="5562"/>
        <v>0</v>
      </c>
      <c r="X1346" s="26">
        <f t="shared" si="5312"/>
        <v>1817.3</v>
      </c>
      <c r="Y1346" s="26">
        <f t="shared" si="5313"/>
        <v>721.9</v>
      </c>
      <c r="Z1346" s="26">
        <f t="shared" si="5314"/>
        <v>145.9</v>
      </c>
      <c r="AA1346" s="26">
        <f t="shared" si="5563"/>
        <v>0</v>
      </c>
      <c r="AB1346" s="26">
        <f t="shared" si="5564"/>
        <v>0</v>
      </c>
      <c r="AC1346" s="26">
        <f t="shared" si="5565"/>
        <v>0</v>
      </c>
      <c r="AD1346" s="26">
        <f t="shared" si="5315"/>
        <v>1817.3</v>
      </c>
      <c r="AE1346" s="26">
        <f t="shared" si="5316"/>
        <v>721.9</v>
      </c>
      <c r="AF1346" s="26">
        <f t="shared" si="5317"/>
        <v>145.9</v>
      </c>
      <c r="AG1346" s="26">
        <f t="shared" si="5566"/>
        <v>0</v>
      </c>
      <c r="AH1346" s="26">
        <f t="shared" si="5567"/>
        <v>0</v>
      </c>
      <c r="AI1346" s="26">
        <f t="shared" si="5568"/>
        <v>0</v>
      </c>
      <c r="AJ1346" s="26">
        <f t="shared" si="5318"/>
        <v>1817.3</v>
      </c>
      <c r="AK1346" s="26">
        <f t="shared" si="5319"/>
        <v>721.9</v>
      </c>
      <c r="AL1346" s="26">
        <f t="shared" si="5320"/>
        <v>145.9</v>
      </c>
      <c r="AM1346" s="26">
        <f t="shared" si="5569"/>
        <v>0</v>
      </c>
      <c r="AN1346" s="26">
        <f t="shared" si="5570"/>
        <v>0</v>
      </c>
      <c r="AO1346" s="26">
        <f t="shared" si="5571"/>
        <v>0</v>
      </c>
      <c r="AP1346" s="26">
        <f t="shared" si="5321"/>
        <v>1817.3</v>
      </c>
      <c r="AQ1346" s="26">
        <f t="shared" si="5322"/>
        <v>721.9</v>
      </c>
      <c r="AR1346" s="26">
        <f t="shared" si="5323"/>
        <v>145.9</v>
      </c>
      <c r="AS1346" s="26">
        <f t="shared" si="5572"/>
        <v>0</v>
      </c>
      <c r="AT1346" s="26">
        <f t="shared" si="5573"/>
        <v>0</v>
      </c>
      <c r="AU1346" s="26">
        <f t="shared" si="5574"/>
        <v>0</v>
      </c>
      <c r="AV1346" s="26">
        <f t="shared" si="5324"/>
        <v>1817.3</v>
      </c>
      <c r="AW1346" s="26">
        <f t="shared" si="5325"/>
        <v>721.9</v>
      </c>
      <c r="AX1346" s="26">
        <f t="shared" si="5326"/>
        <v>145.9</v>
      </c>
      <c r="AY1346" s="26">
        <f t="shared" si="5575"/>
        <v>0</v>
      </c>
      <c r="AZ1346" s="26">
        <f t="shared" si="5576"/>
        <v>0</v>
      </c>
      <c r="BA1346" s="26">
        <f t="shared" si="5577"/>
        <v>0</v>
      </c>
      <c r="BB1346" s="26">
        <f t="shared" si="5327"/>
        <v>1817.3</v>
      </c>
      <c r="BC1346" s="26">
        <f t="shared" si="5328"/>
        <v>721.9</v>
      </c>
      <c r="BD1346" s="26">
        <f t="shared" si="5329"/>
        <v>145.9</v>
      </c>
      <c r="BE1346" s="26">
        <f t="shared" si="5578"/>
        <v>0</v>
      </c>
      <c r="BF1346" s="26">
        <f t="shared" si="5579"/>
        <v>0</v>
      </c>
      <c r="BG1346" s="26">
        <f t="shared" si="5580"/>
        <v>0</v>
      </c>
      <c r="BH1346" s="26">
        <f t="shared" si="5330"/>
        <v>1817.3</v>
      </c>
      <c r="BI1346" s="26">
        <f t="shared" si="5331"/>
        <v>721.9</v>
      </c>
      <c r="BJ1346" s="26">
        <f t="shared" si="5332"/>
        <v>145.9</v>
      </c>
      <c r="BK1346" s="26">
        <f t="shared" si="5581"/>
        <v>0</v>
      </c>
      <c r="BL1346" s="26">
        <f t="shared" si="5582"/>
        <v>0</v>
      </c>
      <c r="BM1346" s="26">
        <f t="shared" si="5583"/>
        <v>0</v>
      </c>
      <c r="BN1346" s="26">
        <f t="shared" si="5333"/>
        <v>1817.3</v>
      </c>
      <c r="BO1346" s="26">
        <f t="shared" si="5334"/>
        <v>721.9</v>
      </c>
      <c r="BP1346" s="26">
        <f t="shared" si="5335"/>
        <v>145.9</v>
      </c>
      <c r="BQ1346" s="26">
        <f t="shared" si="5584"/>
        <v>0</v>
      </c>
      <c r="BR1346" s="26">
        <f t="shared" si="5585"/>
        <v>0</v>
      </c>
      <c r="BS1346" s="26">
        <f t="shared" si="5336"/>
        <v>1817.3</v>
      </c>
      <c r="BT1346" s="26">
        <f t="shared" si="5337"/>
        <v>721.9</v>
      </c>
      <c r="BU1346" s="26">
        <f t="shared" si="5338"/>
        <v>145.9</v>
      </c>
      <c r="BV1346" s="26">
        <f t="shared" si="5586"/>
        <v>0</v>
      </c>
      <c r="BW1346" s="26">
        <f t="shared" si="5587"/>
        <v>0</v>
      </c>
      <c r="BX1346" s="26">
        <f t="shared" si="5339"/>
        <v>1817.3</v>
      </c>
      <c r="BY1346" s="26">
        <f t="shared" si="5340"/>
        <v>721.9</v>
      </c>
      <c r="BZ1346" s="26">
        <f t="shared" si="5341"/>
        <v>145.9</v>
      </c>
      <c r="CA1346" s="26">
        <f t="shared" si="5588"/>
        <v>0</v>
      </c>
      <c r="CB1346" s="26">
        <f t="shared" si="5589"/>
        <v>0</v>
      </c>
      <c r="CC1346" s="26">
        <f t="shared" si="5590"/>
        <v>0</v>
      </c>
      <c r="CD1346" s="26">
        <f t="shared" si="5439"/>
        <v>1817.3</v>
      </c>
      <c r="CE1346" s="26">
        <f t="shared" si="5440"/>
        <v>721.9</v>
      </c>
      <c r="CF1346" s="26">
        <f t="shared" si="5441"/>
        <v>145.9</v>
      </c>
      <c r="CG1346" s="26">
        <f t="shared" si="5591"/>
        <v>0</v>
      </c>
      <c r="CH1346" s="26">
        <f t="shared" si="5592"/>
        <v>0</v>
      </c>
      <c r="CI1346" s="26">
        <f t="shared" si="5593"/>
        <v>0</v>
      </c>
      <c r="CJ1346" s="26">
        <f t="shared" si="5442"/>
        <v>1817.3</v>
      </c>
      <c r="CK1346" s="26">
        <f t="shared" si="5443"/>
        <v>721.9</v>
      </c>
      <c r="CL1346" s="26">
        <f t="shared" si="5444"/>
        <v>145.9</v>
      </c>
      <c r="CM1346" s="26">
        <f t="shared" si="5594"/>
        <v>0</v>
      </c>
      <c r="CN1346" s="26">
        <f t="shared" si="5595"/>
        <v>0</v>
      </c>
      <c r="CO1346" s="26">
        <f t="shared" si="5596"/>
        <v>0</v>
      </c>
      <c r="CP1346" s="26">
        <f t="shared" si="5445"/>
        <v>1817.3</v>
      </c>
      <c r="CQ1346" s="26">
        <f t="shared" si="5446"/>
        <v>721.9</v>
      </c>
      <c r="CR1346" s="26">
        <f t="shared" si="5447"/>
        <v>145.9</v>
      </c>
      <c r="CS1346" s="26">
        <f t="shared" si="5597"/>
        <v>0</v>
      </c>
      <c r="CT1346" s="19"/>
      <c r="CU1346" s="35"/>
      <c r="CZ1346" s="1" t="s">
        <v>28</v>
      </c>
    </row>
    <row r="1347" spans="1:105" hidden="1" x14ac:dyDescent="0.3">
      <c r="A1347" s="36" t="s">
        <v>746</v>
      </c>
      <c r="B1347" s="17">
        <v>850</v>
      </c>
      <c r="C1347" s="16" t="s">
        <v>64</v>
      </c>
      <c r="D1347" s="16" t="s">
        <v>65</v>
      </c>
      <c r="E1347" s="34" t="s">
        <v>66</v>
      </c>
      <c r="F1347" s="26">
        <v>1817.3</v>
      </c>
      <c r="G1347" s="26">
        <v>721.9</v>
      </c>
      <c r="H1347" s="26">
        <v>145.9</v>
      </c>
      <c r="I1347" s="26"/>
      <c r="J1347" s="26"/>
      <c r="K1347" s="26"/>
      <c r="L1347" s="26">
        <f t="shared" si="5306"/>
        <v>1817.3</v>
      </c>
      <c r="M1347" s="26">
        <f t="shared" si="5307"/>
        <v>721.9</v>
      </c>
      <c r="N1347" s="26">
        <f t="shared" si="5308"/>
        <v>145.9</v>
      </c>
      <c r="O1347" s="26"/>
      <c r="P1347" s="26"/>
      <c r="Q1347" s="26"/>
      <c r="R1347" s="26">
        <f t="shared" si="5309"/>
        <v>1817.3</v>
      </c>
      <c r="S1347" s="26">
        <f t="shared" si="5310"/>
        <v>721.9</v>
      </c>
      <c r="T1347" s="26">
        <f t="shared" si="5311"/>
        <v>145.9</v>
      </c>
      <c r="U1347" s="26"/>
      <c r="V1347" s="26"/>
      <c r="W1347" s="26"/>
      <c r="X1347" s="26">
        <f t="shared" si="5312"/>
        <v>1817.3</v>
      </c>
      <c r="Y1347" s="26">
        <f t="shared" si="5313"/>
        <v>721.9</v>
      </c>
      <c r="Z1347" s="26">
        <f t="shared" si="5314"/>
        <v>145.9</v>
      </c>
      <c r="AA1347" s="26"/>
      <c r="AB1347" s="26"/>
      <c r="AC1347" s="26"/>
      <c r="AD1347" s="26">
        <f t="shared" si="5315"/>
        <v>1817.3</v>
      </c>
      <c r="AE1347" s="26">
        <f t="shared" si="5316"/>
        <v>721.9</v>
      </c>
      <c r="AF1347" s="26">
        <f t="shared" si="5317"/>
        <v>145.9</v>
      </c>
      <c r="AG1347" s="26"/>
      <c r="AH1347" s="26"/>
      <c r="AI1347" s="26"/>
      <c r="AJ1347" s="26">
        <f t="shared" si="5318"/>
        <v>1817.3</v>
      </c>
      <c r="AK1347" s="26">
        <f t="shared" si="5319"/>
        <v>721.9</v>
      </c>
      <c r="AL1347" s="26">
        <f t="shared" si="5320"/>
        <v>145.9</v>
      </c>
      <c r="AM1347" s="26"/>
      <c r="AN1347" s="26"/>
      <c r="AO1347" s="26"/>
      <c r="AP1347" s="26">
        <f t="shared" si="5321"/>
        <v>1817.3</v>
      </c>
      <c r="AQ1347" s="26">
        <f t="shared" si="5322"/>
        <v>721.9</v>
      </c>
      <c r="AR1347" s="26">
        <f t="shared" si="5323"/>
        <v>145.9</v>
      </c>
      <c r="AS1347" s="26"/>
      <c r="AT1347" s="26"/>
      <c r="AU1347" s="26"/>
      <c r="AV1347" s="26">
        <f t="shared" si="5324"/>
        <v>1817.3</v>
      </c>
      <c r="AW1347" s="26">
        <f t="shared" si="5325"/>
        <v>721.9</v>
      </c>
      <c r="AX1347" s="26">
        <f t="shared" si="5326"/>
        <v>145.9</v>
      </c>
      <c r="AY1347" s="26"/>
      <c r="AZ1347" s="26"/>
      <c r="BA1347" s="26"/>
      <c r="BB1347" s="26">
        <f t="shared" si="5327"/>
        <v>1817.3</v>
      </c>
      <c r="BC1347" s="26">
        <f t="shared" si="5328"/>
        <v>721.9</v>
      </c>
      <c r="BD1347" s="26">
        <f t="shared" si="5329"/>
        <v>145.9</v>
      </c>
      <c r="BE1347" s="26"/>
      <c r="BF1347" s="26"/>
      <c r="BG1347" s="26"/>
      <c r="BH1347" s="26">
        <f t="shared" si="5330"/>
        <v>1817.3</v>
      </c>
      <c r="BI1347" s="26">
        <f t="shared" si="5331"/>
        <v>721.9</v>
      </c>
      <c r="BJ1347" s="26">
        <f t="shared" si="5332"/>
        <v>145.9</v>
      </c>
      <c r="BK1347" s="26"/>
      <c r="BL1347" s="26"/>
      <c r="BM1347" s="26"/>
      <c r="BN1347" s="26">
        <f t="shared" si="5333"/>
        <v>1817.3</v>
      </c>
      <c r="BO1347" s="26">
        <f t="shared" si="5334"/>
        <v>721.9</v>
      </c>
      <c r="BP1347" s="26">
        <f t="shared" si="5335"/>
        <v>145.9</v>
      </c>
      <c r="BQ1347" s="26"/>
      <c r="BR1347" s="26"/>
      <c r="BS1347" s="26">
        <f t="shared" si="5336"/>
        <v>1817.3</v>
      </c>
      <c r="BT1347" s="26">
        <f t="shared" si="5337"/>
        <v>721.9</v>
      </c>
      <c r="BU1347" s="26">
        <f t="shared" si="5338"/>
        <v>145.9</v>
      </c>
      <c r="BV1347" s="26"/>
      <c r="BW1347" s="26"/>
      <c r="BX1347" s="26">
        <f t="shared" si="5339"/>
        <v>1817.3</v>
      </c>
      <c r="BY1347" s="26">
        <f t="shared" si="5340"/>
        <v>721.9</v>
      </c>
      <c r="BZ1347" s="26">
        <f t="shared" si="5341"/>
        <v>145.9</v>
      </c>
      <c r="CA1347" s="26"/>
      <c r="CB1347" s="26"/>
      <c r="CC1347" s="26"/>
      <c r="CD1347" s="26">
        <f t="shared" si="5439"/>
        <v>1817.3</v>
      </c>
      <c r="CE1347" s="26">
        <f t="shared" si="5440"/>
        <v>721.9</v>
      </c>
      <c r="CF1347" s="26">
        <f t="shared" si="5441"/>
        <v>145.9</v>
      </c>
      <c r="CG1347" s="26"/>
      <c r="CH1347" s="26"/>
      <c r="CI1347" s="26"/>
      <c r="CJ1347" s="26">
        <f t="shared" si="5442"/>
        <v>1817.3</v>
      </c>
      <c r="CK1347" s="26">
        <f t="shared" si="5443"/>
        <v>721.9</v>
      </c>
      <c r="CL1347" s="26">
        <f t="shared" si="5444"/>
        <v>145.9</v>
      </c>
      <c r="CM1347" s="26"/>
      <c r="CN1347" s="26"/>
      <c r="CO1347" s="26"/>
      <c r="CP1347" s="26">
        <f t="shared" si="5445"/>
        <v>1817.3</v>
      </c>
      <c r="CQ1347" s="26">
        <f t="shared" si="5446"/>
        <v>721.9</v>
      </c>
      <c r="CR1347" s="26">
        <f t="shared" si="5447"/>
        <v>145.9</v>
      </c>
      <c r="CS1347" s="26"/>
      <c r="CT1347" s="19"/>
      <c r="CU1347" s="35"/>
    </row>
    <row r="1348" spans="1:105" hidden="1" x14ac:dyDescent="0.3">
      <c r="A1348" s="36" t="s">
        <v>748</v>
      </c>
      <c r="B1348" s="36"/>
      <c r="C1348" s="16"/>
      <c r="D1348" s="16"/>
      <c r="E1348" s="34" t="s">
        <v>711</v>
      </c>
      <c r="F1348" s="26">
        <f t="shared" si="5551"/>
        <v>0</v>
      </c>
      <c r="G1348" s="26">
        <f t="shared" si="5552"/>
        <v>0</v>
      </c>
      <c r="H1348" s="26">
        <f t="shared" si="5553"/>
        <v>0</v>
      </c>
      <c r="I1348" s="26">
        <f t="shared" si="5554"/>
        <v>0</v>
      </c>
      <c r="J1348" s="26">
        <f t="shared" si="5555"/>
        <v>0</v>
      </c>
      <c r="K1348" s="26">
        <f t="shared" si="5556"/>
        <v>0</v>
      </c>
      <c r="L1348" s="26">
        <f t="shared" si="5306"/>
        <v>0</v>
      </c>
      <c r="M1348" s="26">
        <f t="shared" si="5307"/>
        <v>0</v>
      </c>
      <c r="N1348" s="26">
        <f t="shared" si="5308"/>
        <v>0</v>
      </c>
      <c r="O1348" s="26">
        <f t="shared" si="5557"/>
        <v>17004.259999999998</v>
      </c>
      <c r="P1348" s="26">
        <f t="shared" si="5558"/>
        <v>0</v>
      </c>
      <c r="Q1348" s="26">
        <f t="shared" si="5559"/>
        <v>0</v>
      </c>
      <c r="R1348" s="26">
        <f t="shared" si="5309"/>
        <v>17004.259999999998</v>
      </c>
      <c r="S1348" s="26">
        <f t="shared" si="5310"/>
        <v>0</v>
      </c>
      <c r="T1348" s="26">
        <f t="shared" si="5311"/>
        <v>0</v>
      </c>
      <c r="U1348" s="26">
        <f t="shared" si="5560"/>
        <v>0</v>
      </c>
      <c r="V1348" s="26">
        <f t="shared" si="5561"/>
        <v>0</v>
      </c>
      <c r="W1348" s="26">
        <f t="shared" si="5562"/>
        <v>0</v>
      </c>
      <c r="X1348" s="26">
        <f t="shared" si="5312"/>
        <v>17004.259999999998</v>
      </c>
      <c r="Y1348" s="26">
        <f t="shared" si="5313"/>
        <v>0</v>
      </c>
      <c r="Z1348" s="26">
        <f t="shared" si="5314"/>
        <v>0</v>
      </c>
      <c r="AA1348" s="26">
        <f t="shared" si="5563"/>
        <v>0</v>
      </c>
      <c r="AB1348" s="26">
        <f t="shared" si="5564"/>
        <v>0</v>
      </c>
      <c r="AC1348" s="26">
        <f t="shared" si="5565"/>
        <v>0</v>
      </c>
      <c r="AD1348" s="26">
        <f t="shared" si="5315"/>
        <v>17004.259999999998</v>
      </c>
      <c r="AE1348" s="26">
        <f t="shared" si="5316"/>
        <v>0</v>
      </c>
      <c r="AF1348" s="26">
        <f t="shared" si="5317"/>
        <v>0</v>
      </c>
      <c r="AG1348" s="26">
        <f t="shared" si="5566"/>
        <v>0</v>
      </c>
      <c r="AH1348" s="26">
        <f t="shared" si="5567"/>
        <v>0</v>
      </c>
      <c r="AI1348" s="26">
        <f t="shared" si="5568"/>
        <v>0</v>
      </c>
      <c r="AJ1348" s="26">
        <f t="shared" si="5318"/>
        <v>17004.259999999998</v>
      </c>
      <c r="AK1348" s="26">
        <f t="shared" si="5319"/>
        <v>0</v>
      </c>
      <c r="AL1348" s="26">
        <f t="shared" si="5320"/>
        <v>0</v>
      </c>
      <c r="AM1348" s="26">
        <f t="shared" si="5569"/>
        <v>0</v>
      </c>
      <c r="AN1348" s="26">
        <f t="shared" si="5570"/>
        <v>0</v>
      </c>
      <c r="AO1348" s="26">
        <f t="shared" si="5571"/>
        <v>0</v>
      </c>
      <c r="AP1348" s="26">
        <f t="shared" si="5321"/>
        <v>17004.259999999998</v>
      </c>
      <c r="AQ1348" s="26">
        <f t="shared" si="5322"/>
        <v>0</v>
      </c>
      <c r="AR1348" s="26">
        <f t="shared" si="5323"/>
        <v>0</v>
      </c>
      <c r="AS1348" s="26">
        <f t="shared" si="5572"/>
        <v>0</v>
      </c>
      <c r="AT1348" s="26">
        <f t="shared" si="5573"/>
        <v>0</v>
      </c>
      <c r="AU1348" s="26">
        <f t="shared" si="5574"/>
        <v>0</v>
      </c>
      <c r="AV1348" s="26">
        <f t="shared" si="5324"/>
        <v>17004.259999999998</v>
      </c>
      <c r="AW1348" s="26">
        <f t="shared" si="5325"/>
        <v>0</v>
      </c>
      <c r="AX1348" s="26">
        <f t="shared" si="5326"/>
        <v>0</v>
      </c>
      <c r="AY1348" s="26">
        <f t="shared" si="5575"/>
        <v>0</v>
      </c>
      <c r="AZ1348" s="26">
        <f t="shared" si="5576"/>
        <v>0</v>
      </c>
      <c r="BA1348" s="26">
        <f t="shared" si="5577"/>
        <v>0</v>
      </c>
      <c r="BB1348" s="26">
        <f t="shared" si="5327"/>
        <v>17004.259999999998</v>
      </c>
      <c r="BC1348" s="26">
        <f t="shared" si="5328"/>
        <v>0</v>
      </c>
      <c r="BD1348" s="26">
        <f t="shared" si="5329"/>
        <v>0</v>
      </c>
      <c r="BE1348" s="26">
        <f t="shared" si="5578"/>
        <v>0</v>
      </c>
      <c r="BF1348" s="26">
        <f t="shared" si="5579"/>
        <v>0</v>
      </c>
      <c r="BG1348" s="26">
        <f t="shared" si="5580"/>
        <v>0</v>
      </c>
      <c r="BH1348" s="26">
        <f t="shared" si="5330"/>
        <v>17004.259999999998</v>
      </c>
      <c r="BI1348" s="26">
        <f t="shared" si="5331"/>
        <v>0</v>
      </c>
      <c r="BJ1348" s="26">
        <f t="shared" si="5332"/>
        <v>0</v>
      </c>
      <c r="BK1348" s="26">
        <f t="shared" si="5581"/>
        <v>0</v>
      </c>
      <c r="BL1348" s="26">
        <f t="shared" si="5582"/>
        <v>0</v>
      </c>
      <c r="BM1348" s="26">
        <f t="shared" si="5583"/>
        <v>0</v>
      </c>
      <c r="BN1348" s="26">
        <f t="shared" si="5333"/>
        <v>17004.259999999998</v>
      </c>
      <c r="BO1348" s="26">
        <f t="shared" si="5334"/>
        <v>0</v>
      </c>
      <c r="BP1348" s="26">
        <f t="shared" si="5335"/>
        <v>0</v>
      </c>
      <c r="BQ1348" s="26">
        <f t="shared" si="5584"/>
        <v>0</v>
      </c>
      <c r="BR1348" s="26">
        <f t="shared" si="5585"/>
        <v>0</v>
      </c>
      <c r="BS1348" s="26">
        <f t="shared" si="5336"/>
        <v>17004.259999999998</v>
      </c>
      <c r="BT1348" s="26">
        <f t="shared" si="5337"/>
        <v>0</v>
      </c>
      <c r="BU1348" s="26">
        <f t="shared" si="5338"/>
        <v>0</v>
      </c>
      <c r="BV1348" s="26">
        <f t="shared" si="5586"/>
        <v>0</v>
      </c>
      <c r="BW1348" s="26">
        <f t="shared" si="5587"/>
        <v>0</v>
      </c>
      <c r="BX1348" s="26">
        <f t="shared" si="5339"/>
        <v>17004.259999999998</v>
      </c>
      <c r="BY1348" s="26">
        <f t="shared" si="5340"/>
        <v>0</v>
      </c>
      <c r="BZ1348" s="26">
        <f t="shared" si="5341"/>
        <v>0</v>
      </c>
      <c r="CA1348" s="26">
        <f t="shared" si="5588"/>
        <v>0</v>
      </c>
      <c r="CB1348" s="26">
        <f t="shared" si="5589"/>
        <v>0</v>
      </c>
      <c r="CC1348" s="26">
        <f t="shared" si="5590"/>
        <v>0</v>
      </c>
      <c r="CD1348" s="26">
        <f t="shared" si="5439"/>
        <v>17004.259999999998</v>
      </c>
      <c r="CE1348" s="26">
        <f t="shared" si="5440"/>
        <v>0</v>
      </c>
      <c r="CF1348" s="26">
        <f t="shared" si="5441"/>
        <v>0</v>
      </c>
      <c r="CG1348" s="26">
        <f t="shared" si="5591"/>
        <v>0</v>
      </c>
      <c r="CH1348" s="26">
        <f t="shared" si="5592"/>
        <v>0</v>
      </c>
      <c r="CI1348" s="26">
        <f t="shared" si="5593"/>
        <v>0</v>
      </c>
      <c r="CJ1348" s="26">
        <f t="shared" si="5442"/>
        <v>17004.259999999998</v>
      </c>
      <c r="CK1348" s="26">
        <f t="shared" si="5443"/>
        <v>0</v>
      </c>
      <c r="CL1348" s="26">
        <f t="shared" si="5444"/>
        <v>0</v>
      </c>
      <c r="CM1348" s="26">
        <f t="shared" si="5594"/>
        <v>0</v>
      </c>
      <c r="CN1348" s="26">
        <f t="shared" si="5595"/>
        <v>0</v>
      </c>
      <c r="CO1348" s="26">
        <f t="shared" si="5596"/>
        <v>0</v>
      </c>
      <c r="CP1348" s="26">
        <f t="shared" si="5445"/>
        <v>17004.259999999998</v>
      </c>
      <c r="CQ1348" s="26">
        <f t="shared" si="5446"/>
        <v>0</v>
      </c>
      <c r="CR1348" s="26">
        <f t="shared" si="5447"/>
        <v>0</v>
      </c>
      <c r="CS1348" s="26">
        <f t="shared" si="5597"/>
        <v>0</v>
      </c>
      <c r="CT1348" s="19"/>
      <c r="CU1348" s="35"/>
      <c r="DA1348" s="1" t="s">
        <v>29</v>
      </c>
    </row>
    <row r="1349" spans="1:105" ht="31.2" hidden="1" x14ac:dyDescent="0.3">
      <c r="A1349" s="36" t="s">
        <v>748</v>
      </c>
      <c r="B1349" s="17">
        <v>200</v>
      </c>
      <c r="C1349" s="16"/>
      <c r="D1349" s="16"/>
      <c r="E1349" s="34" t="s">
        <v>38</v>
      </c>
      <c r="F1349" s="26">
        <f t="shared" si="5551"/>
        <v>0</v>
      </c>
      <c r="G1349" s="26">
        <f t="shared" si="5552"/>
        <v>0</v>
      </c>
      <c r="H1349" s="26">
        <f t="shared" si="5553"/>
        <v>0</v>
      </c>
      <c r="I1349" s="26">
        <f t="shared" si="5554"/>
        <v>0</v>
      </c>
      <c r="J1349" s="26">
        <f t="shared" si="5555"/>
        <v>0</v>
      </c>
      <c r="K1349" s="26">
        <f t="shared" si="5556"/>
        <v>0</v>
      </c>
      <c r="L1349" s="26">
        <f t="shared" si="5306"/>
        <v>0</v>
      </c>
      <c r="M1349" s="26">
        <f t="shared" si="5307"/>
        <v>0</v>
      </c>
      <c r="N1349" s="26">
        <f t="shared" si="5308"/>
        <v>0</v>
      </c>
      <c r="O1349" s="26">
        <f t="shared" si="5557"/>
        <v>17004.259999999998</v>
      </c>
      <c r="P1349" s="26">
        <f t="shared" si="5558"/>
        <v>0</v>
      </c>
      <c r="Q1349" s="26">
        <f t="shared" si="5559"/>
        <v>0</v>
      </c>
      <c r="R1349" s="26">
        <f t="shared" si="5309"/>
        <v>17004.259999999998</v>
      </c>
      <c r="S1349" s="26">
        <f t="shared" si="5310"/>
        <v>0</v>
      </c>
      <c r="T1349" s="26">
        <f t="shared" si="5311"/>
        <v>0</v>
      </c>
      <c r="U1349" s="26">
        <f t="shared" si="5560"/>
        <v>0</v>
      </c>
      <c r="V1349" s="26">
        <f t="shared" si="5561"/>
        <v>0</v>
      </c>
      <c r="W1349" s="26">
        <f t="shared" si="5562"/>
        <v>0</v>
      </c>
      <c r="X1349" s="26">
        <f t="shared" si="5312"/>
        <v>17004.259999999998</v>
      </c>
      <c r="Y1349" s="26">
        <f t="shared" si="5313"/>
        <v>0</v>
      </c>
      <c r="Z1349" s="26">
        <f t="shared" si="5314"/>
        <v>0</v>
      </c>
      <c r="AA1349" s="26">
        <f t="shared" si="5563"/>
        <v>0</v>
      </c>
      <c r="AB1349" s="26">
        <f t="shared" si="5564"/>
        <v>0</v>
      </c>
      <c r="AC1349" s="26">
        <f t="shared" si="5565"/>
        <v>0</v>
      </c>
      <c r="AD1349" s="26">
        <f t="shared" si="5315"/>
        <v>17004.259999999998</v>
      </c>
      <c r="AE1349" s="26">
        <f t="shared" si="5316"/>
        <v>0</v>
      </c>
      <c r="AF1349" s="26">
        <f t="shared" si="5317"/>
        <v>0</v>
      </c>
      <c r="AG1349" s="26">
        <f t="shared" si="5566"/>
        <v>0</v>
      </c>
      <c r="AH1349" s="26">
        <f t="shared" si="5567"/>
        <v>0</v>
      </c>
      <c r="AI1349" s="26">
        <f t="shared" si="5568"/>
        <v>0</v>
      </c>
      <c r="AJ1349" s="26">
        <f t="shared" si="5318"/>
        <v>17004.259999999998</v>
      </c>
      <c r="AK1349" s="26">
        <f t="shared" si="5319"/>
        <v>0</v>
      </c>
      <c r="AL1349" s="26">
        <f t="shared" si="5320"/>
        <v>0</v>
      </c>
      <c r="AM1349" s="26">
        <f t="shared" si="5569"/>
        <v>0</v>
      </c>
      <c r="AN1349" s="26">
        <f t="shared" si="5570"/>
        <v>0</v>
      </c>
      <c r="AO1349" s="26">
        <f t="shared" si="5571"/>
        <v>0</v>
      </c>
      <c r="AP1349" s="26">
        <f t="shared" si="5321"/>
        <v>17004.259999999998</v>
      </c>
      <c r="AQ1349" s="26">
        <f t="shared" si="5322"/>
        <v>0</v>
      </c>
      <c r="AR1349" s="26">
        <f t="shared" si="5323"/>
        <v>0</v>
      </c>
      <c r="AS1349" s="26">
        <f t="shared" si="5572"/>
        <v>0</v>
      </c>
      <c r="AT1349" s="26">
        <f t="shared" si="5573"/>
        <v>0</v>
      </c>
      <c r="AU1349" s="26">
        <f t="shared" si="5574"/>
        <v>0</v>
      </c>
      <c r="AV1349" s="26">
        <f t="shared" si="5324"/>
        <v>17004.259999999998</v>
      </c>
      <c r="AW1349" s="26">
        <f t="shared" si="5325"/>
        <v>0</v>
      </c>
      <c r="AX1349" s="26">
        <f t="shared" si="5326"/>
        <v>0</v>
      </c>
      <c r="AY1349" s="26">
        <f t="shared" si="5575"/>
        <v>0</v>
      </c>
      <c r="AZ1349" s="26">
        <f t="shared" si="5576"/>
        <v>0</v>
      </c>
      <c r="BA1349" s="26">
        <f t="shared" si="5577"/>
        <v>0</v>
      </c>
      <c r="BB1349" s="26">
        <f t="shared" si="5327"/>
        <v>17004.259999999998</v>
      </c>
      <c r="BC1349" s="26">
        <f t="shared" si="5328"/>
        <v>0</v>
      </c>
      <c r="BD1349" s="26">
        <f t="shared" si="5329"/>
        <v>0</v>
      </c>
      <c r="BE1349" s="26">
        <f t="shared" si="5578"/>
        <v>0</v>
      </c>
      <c r="BF1349" s="26">
        <f t="shared" si="5579"/>
        <v>0</v>
      </c>
      <c r="BG1349" s="26">
        <f t="shared" si="5580"/>
        <v>0</v>
      </c>
      <c r="BH1349" s="26">
        <f t="shared" si="5330"/>
        <v>17004.259999999998</v>
      </c>
      <c r="BI1349" s="26">
        <f t="shared" si="5331"/>
        <v>0</v>
      </c>
      <c r="BJ1349" s="26">
        <f t="shared" si="5332"/>
        <v>0</v>
      </c>
      <c r="BK1349" s="26">
        <f t="shared" si="5581"/>
        <v>0</v>
      </c>
      <c r="BL1349" s="26">
        <f t="shared" si="5582"/>
        <v>0</v>
      </c>
      <c r="BM1349" s="26">
        <f t="shared" si="5583"/>
        <v>0</v>
      </c>
      <c r="BN1349" s="26">
        <f t="shared" si="5333"/>
        <v>17004.259999999998</v>
      </c>
      <c r="BO1349" s="26">
        <f t="shared" si="5334"/>
        <v>0</v>
      </c>
      <c r="BP1349" s="26">
        <f t="shared" si="5335"/>
        <v>0</v>
      </c>
      <c r="BQ1349" s="26">
        <f t="shared" si="5584"/>
        <v>0</v>
      </c>
      <c r="BR1349" s="26">
        <f t="shared" si="5585"/>
        <v>0</v>
      </c>
      <c r="BS1349" s="26">
        <f t="shared" si="5336"/>
        <v>17004.259999999998</v>
      </c>
      <c r="BT1349" s="26">
        <f t="shared" si="5337"/>
        <v>0</v>
      </c>
      <c r="BU1349" s="26">
        <f t="shared" si="5338"/>
        <v>0</v>
      </c>
      <c r="BV1349" s="26">
        <f t="shared" si="5586"/>
        <v>0</v>
      </c>
      <c r="BW1349" s="26">
        <f t="shared" si="5587"/>
        <v>0</v>
      </c>
      <c r="BX1349" s="26">
        <f t="shared" si="5339"/>
        <v>17004.259999999998</v>
      </c>
      <c r="BY1349" s="26">
        <f t="shared" si="5340"/>
        <v>0</v>
      </c>
      <c r="BZ1349" s="26">
        <f t="shared" si="5341"/>
        <v>0</v>
      </c>
      <c r="CA1349" s="26">
        <f t="shared" si="5588"/>
        <v>0</v>
      </c>
      <c r="CB1349" s="26">
        <f t="shared" si="5589"/>
        <v>0</v>
      </c>
      <c r="CC1349" s="26">
        <f t="shared" si="5590"/>
        <v>0</v>
      </c>
      <c r="CD1349" s="26">
        <f t="shared" si="5439"/>
        <v>17004.259999999998</v>
      </c>
      <c r="CE1349" s="26">
        <f t="shared" si="5440"/>
        <v>0</v>
      </c>
      <c r="CF1349" s="26">
        <f t="shared" si="5441"/>
        <v>0</v>
      </c>
      <c r="CG1349" s="26">
        <f t="shared" si="5591"/>
        <v>0</v>
      </c>
      <c r="CH1349" s="26">
        <f t="shared" si="5592"/>
        <v>0</v>
      </c>
      <c r="CI1349" s="26">
        <f t="shared" si="5593"/>
        <v>0</v>
      </c>
      <c r="CJ1349" s="26">
        <f t="shared" si="5442"/>
        <v>17004.259999999998</v>
      </c>
      <c r="CK1349" s="26">
        <f t="shared" si="5443"/>
        <v>0</v>
      </c>
      <c r="CL1349" s="26">
        <f t="shared" si="5444"/>
        <v>0</v>
      </c>
      <c r="CM1349" s="26">
        <f t="shared" si="5594"/>
        <v>0</v>
      </c>
      <c r="CN1349" s="26">
        <f t="shared" si="5595"/>
        <v>0</v>
      </c>
      <c r="CO1349" s="26">
        <f t="shared" si="5596"/>
        <v>0</v>
      </c>
      <c r="CP1349" s="26">
        <f t="shared" si="5445"/>
        <v>17004.259999999998</v>
      </c>
      <c r="CQ1349" s="26">
        <f t="shared" si="5446"/>
        <v>0</v>
      </c>
      <c r="CR1349" s="26">
        <f t="shared" si="5447"/>
        <v>0</v>
      </c>
      <c r="CS1349" s="26">
        <f t="shared" si="5597"/>
        <v>0</v>
      </c>
      <c r="CT1349" s="19"/>
      <c r="CU1349" s="35"/>
      <c r="CY1349" s="1" t="s">
        <v>27</v>
      </c>
    </row>
    <row r="1350" spans="1:105" ht="46.8" hidden="1" x14ac:dyDescent="0.3">
      <c r="A1350" s="36" t="s">
        <v>748</v>
      </c>
      <c r="B1350" s="17">
        <v>240</v>
      </c>
      <c r="C1350" s="16"/>
      <c r="D1350" s="16"/>
      <c r="E1350" s="34" t="s">
        <v>39</v>
      </c>
      <c r="F1350" s="26">
        <f t="shared" si="5551"/>
        <v>0</v>
      </c>
      <c r="G1350" s="26">
        <f t="shared" si="5552"/>
        <v>0</v>
      </c>
      <c r="H1350" s="26">
        <f t="shared" si="5553"/>
        <v>0</v>
      </c>
      <c r="I1350" s="26">
        <f t="shared" si="5554"/>
        <v>0</v>
      </c>
      <c r="J1350" s="26">
        <f t="shared" si="5555"/>
        <v>0</v>
      </c>
      <c r="K1350" s="26">
        <f t="shared" si="5556"/>
        <v>0</v>
      </c>
      <c r="L1350" s="26">
        <f t="shared" si="5306"/>
        <v>0</v>
      </c>
      <c r="M1350" s="26">
        <f t="shared" si="5307"/>
        <v>0</v>
      </c>
      <c r="N1350" s="26">
        <f t="shared" si="5308"/>
        <v>0</v>
      </c>
      <c r="O1350" s="26">
        <f t="shared" si="5557"/>
        <v>17004.259999999998</v>
      </c>
      <c r="P1350" s="26">
        <f t="shared" si="5558"/>
        <v>0</v>
      </c>
      <c r="Q1350" s="26">
        <f t="shared" si="5559"/>
        <v>0</v>
      </c>
      <c r="R1350" s="26">
        <f t="shared" si="5309"/>
        <v>17004.259999999998</v>
      </c>
      <c r="S1350" s="26">
        <f t="shared" si="5310"/>
        <v>0</v>
      </c>
      <c r="T1350" s="26">
        <f t="shared" si="5311"/>
        <v>0</v>
      </c>
      <c r="U1350" s="26">
        <f t="shared" si="5560"/>
        <v>0</v>
      </c>
      <c r="V1350" s="26">
        <f t="shared" si="5561"/>
        <v>0</v>
      </c>
      <c r="W1350" s="26">
        <f t="shared" si="5562"/>
        <v>0</v>
      </c>
      <c r="X1350" s="26">
        <f t="shared" si="5312"/>
        <v>17004.259999999998</v>
      </c>
      <c r="Y1350" s="26">
        <f t="shared" si="5313"/>
        <v>0</v>
      </c>
      <c r="Z1350" s="26">
        <f t="shared" si="5314"/>
        <v>0</v>
      </c>
      <c r="AA1350" s="26">
        <f t="shared" si="5563"/>
        <v>0</v>
      </c>
      <c r="AB1350" s="26">
        <f t="shared" si="5564"/>
        <v>0</v>
      </c>
      <c r="AC1350" s="26">
        <f t="shared" si="5565"/>
        <v>0</v>
      </c>
      <c r="AD1350" s="26">
        <f t="shared" si="5315"/>
        <v>17004.259999999998</v>
      </c>
      <c r="AE1350" s="26">
        <f t="shared" si="5316"/>
        <v>0</v>
      </c>
      <c r="AF1350" s="26">
        <f t="shared" si="5317"/>
        <v>0</v>
      </c>
      <c r="AG1350" s="26">
        <f t="shared" si="5566"/>
        <v>0</v>
      </c>
      <c r="AH1350" s="26">
        <f t="shared" si="5567"/>
        <v>0</v>
      </c>
      <c r="AI1350" s="26">
        <f t="shared" si="5568"/>
        <v>0</v>
      </c>
      <c r="AJ1350" s="26">
        <f t="shared" si="5318"/>
        <v>17004.259999999998</v>
      </c>
      <c r="AK1350" s="26">
        <f t="shared" si="5319"/>
        <v>0</v>
      </c>
      <c r="AL1350" s="26">
        <f t="shared" si="5320"/>
        <v>0</v>
      </c>
      <c r="AM1350" s="26">
        <f t="shared" si="5569"/>
        <v>0</v>
      </c>
      <c r="AN1350" s="26">
        <f t="shared" si="5570"/>
        <v>0</v>
      </c>
      <c r="AO1350" s="26">
        <f t="shared" si="5571"/>
        <v>0</v>
      </c>
      <c r="AP1350" s="26">
        <f t="shared" si="5321"/>
        <v>17004.259999999998</v>
      </c>
      <c r="AQ1350" s="26">
        <f t="shared" si="5322"/>
        <v>0</v>
      </c>
      <c r="AR1350" s="26">
        <f t="shared" si="5323"/>
        <v>0</v>
      </c>
      <c r="AS1350" s="26">
        <f t="shared" si="5572"/>
        <v>0</v>
      </c>
      <c r="AT1350" s="26">
        <f t="shared" si="5573"/>
        <v>0</v>
      </c>
      <c r="AU1350" s="26">
        <f t="shared" si="5574"/>
        <v>0</v>
      </c>
      <c r="AV1350" s="26">
        <f t="shared" si="5324"/>
        <v>17004.259999999998</v>
      </c>
      <c r="AW1350" s="26">
        <f t="shared" si="5325"/>
        <v>0</v>
      </c>
      <c r="AX1350" s="26">
        <f t="shared" si="5326"/>
        <v>0</v>
      </c>
      <c r="AY1350" s="26">
        <f t="shared" si="5575"/>
        <v>0</v>
      </c>
      <c r="AZ1350" s="26">
        <f t="shared" si="5576"/>
        <v>0</v>
      </c>
      <c r="BA1350" s="26">
        <f t="shared" si="5577"/>
        <v>0</v>
      </c>
      <c r="BB1350" s="26">
        <f t="shared" si="5327"/>
        <v>17004.259999999998</v>
      </c>
      <c r="BC1350" s="26">
        <f t="shared" si="5328"/>
        <v>0</v>
      </c>
      <c r="BD1350" s="26">
        <f t="shared" si="5329"/>
        <v>0</v>
      </c>
      <c r="BE1350" s="26">
        <f t="shared" si="5578"/>
        <v>0</v>
      </c>
      <c r="BF1350" s="26">
        <f t="shared" si="5579"/>
        <v>0</v>
      </c>
      <c r="BG1350" s="26">
        <f t="shared" si="5580"/>
        <v>0</v>
      </c>
      <c r="BH1350" s="26">
        <f t="shared" si="5330"/>
        <v>17004.259999999998</v>
      </c>
      <c r="BI1350" s="26">
        <f t="shared" si="5331"/>
        <v>0</v>
      </c>
      <c r="BJ1350" s="26">
        <f t="shared" si="5332"/>
        <v>0</v>
      </c>
      <c r="BK1350" s="26">
        <f t="shared" si="5581"/>
        <v>0</v>
      </c>
      <c r="BL1350" s="26">
        <f t="shared" si="5582"/>
        <v>0</v>
      </c>
      <c r="BM1350" s="26">
        <f t="shared" si="5583"/>
        <v>0</v>
      </c>
      <c r="BN1350" s="26">
        <f t="shared" si="5333"/>
        <v>17004.259999999998</v>
      </c>
      <c r="BO1350" s="26">
        <f t="shared" si="5334"/>
        <v>0</v>
      </c>
      <c r="BP1350" s="26">
        <f t="shared" si="5335"/>
        <v>0</v>
      </c>
      <c r="BQ1350" s="26">
        <f t="shared" si="5584"/>
        <v>0</v>
      </c>
      <c r="BR1350" s="26">
        <f t="shared" si="5585"/>
        <v>0</v>
      </c>
      <c r="BS1350" s="26">
        <f t="shared" si="5336"/>
        <v>17004.259999999998</v>
      </c>
      <c r="BT1350" s="26">
        <f t="shared" si="5337"/>
        <v>0</v>
      </c>
      <c r="BU1350" s="26">
        <f t="shared" si="5338"/>
        <v>0</v>
      </c>
      <c r="BV1350" s="26">
        <f t="shared" si="5586"/>
        <v>0</v>
      </c>
      <c r="BW1350" s="26">
        <f t="shared" si="5587"/>
        <v>0</v>
      </c>
      <c r="BX1350" s="26">
        <f t="shared" si="5339"/>
        <v>17004.259999999998</v>
      </c>
      <c r="BY1350" s="26">
        <f t="shared" si="5340"/>
        <v>0</v>
      </c>
      <c r="BZ1350" s="26">
        <f t="shared" si="5341"/>
        <v>0</v>
      </c>
      <c r="CA1350" s="26">
        <f t="shared" si="5588"/>
        <v>0</v>
      </c>
      <c r="CB1350" s="26">
        <f t="shared" si="5589"/>
        <v>0</v>
      </c>
      <c r="CC1350" s="26">
        <f t="shared" si="5590"/>
        <v>0</v>
      </c>
      <c r="CD1350" s="26">
        <f t="shared" si="5439"/>
        <v>17004.259999999998</v>
      </c>
      <c r="CE1350" s="26">
        <f t="shared" si="5440"/>
        <v>0</v>
      </c>
      <c r="CF1350" s="26">
        <f t="shared" si="5441"/>
        <v>0</v>
      </c>
      <c r="CG1350" s="26">
        <f t="shared" si="5591"/>
        <v>0</v>
      </c>
      <c r="CH1350" s="26">
        <f t="shared" si="5592"/>
        <v>0</v>
      </c>
      <c r="CI1350" s="26">
        <f t="shared" si="5593"/>
        <v>0</v>
      </c>
      <c r="CJ1350" s="26">
        <f t="shared" si="5442"/>
        <v>17004.259999999998</v>
      </c>
      <c r="CK1350" s="26">
        <f t="shared" si="5443"/>
        <v>0</v>
      </c>
      <c r="CL1350" s="26">
        <f t="shared" si="5444"/>
        <v>0</v>
      </c>
      <c r="CM1350" s="26">
        <f t="shared" si="5594"/>
        <v>0</v>
      </c>
      <c r="CN1350" s="26">
        <f t="shared" si="5595"/>
        <v>0</v>
      </c>
      <c r="CO1350" s="26">
        <f t="shared" si="5596"/>
        <v>0</v>
      </c>
      <c r="CP1350" s="26">
        <f t="shared" si="5445"/>
        <v>17004.259999999998</v>
      </c>
      <c r="CQ1350" s="26">
        <f t="shared" si="5446"/>
        <v>0</v>
      </c>
      <c r="CR1350" s="26">
        <f t="shared" si="5447"/>
        <v>0</v>
      </c>
      <c r="CS1350" s="26">
        <f t="shared" si="5597"/>
        <v>0</v>
      </c>
      <c r="CT1350" s="19"/>
      <c r="CU1350" s="35"/>
      <c r="CZ1350" s="1" t="s">
        <v>28</v>
      </c>
    </row>
    <row r="1351" spans="1:105" hidden="1" x14ac:dyDescent="0.3">
      <c r="A1351" s="36" t="s">
        <v>748</v>
      </c>
      <c r="B1351" s="17">
        <v>240</v>
      </c>
      <c r="C1351" s="16" t="s">
        <v>64</v>
      </c>
      <c r="D1351" s="16" t="s">
        <v>65</v>
      </c>
      <c r="E1351" s="34" t="s">
        <v>66</v>
      </c>
      <c r="F1351" s="26"/>
      <c r="G1351" s="26"/>
      <c r="H1351" s="26"/>
      <c r="I1351" s="26"/>
      <c r="J1351" s="26"/>
      <c r="K1351" s="26"/>
      <c r="L1351" s="26">
        <f t="shared" si="5306"/>
        <v>0</v>
      </c>
      <c r="M1351" s="26">
        <f t="shared" si="5307"/>
        <v>0</v>
      </c>
      <c r="N1351" s="26">
        <f t="shared" si="5308"/>
        <v>0</v>
      </c>
      <c r="O1351" s="26">
        <v>17004.259999999998</v>
      </c>
      <c r="P1351" s="26"/>
      <c r="Q1351" s="26"/>
      <c r="R1351" s="26">
        <f t="shared" si="5309"/>
        <v>17004.259999999998</v>
      </c>
      <c r="S1351" s="26">
        <f t="shared" si="5310"/>
        <v>0</v>
      </c>
      <c r="T1351" s="26">
        <f t="shared" si="5311"/>
        <v>0</v>
      </c>
      <c r="U1351" s="26"/>
      <c r="V1351" s="26"/>
      <c r="W1351" s="26"/>
      <c r="X1351" s="26">
        <f t="shared" si="5312"/>
        <v>17004.259999999998</v>
      </c>
      <c r="Y1351" s="26">
        <f t="shared" si="5313"/>
        <v>0</v>
      </c>
      <c r="Z1351" s="26">
        <f t="shared" si="5314"/>
        <v>0</v>
      </c>
      <c r="AA1351" s="26"/>
      <c r="AB1351" s="26"/>
      <c r="AC1351" s="26"/>
      <c r="AD1351" s="26">
        <f t="shared" si="5315"/>
        <v>17004.259999999998</v>
      </c>
      <c r="AE1351" s="26">
        <f t="shared" si="5316"/>
        <v>0</v>
      </c>
      <c r="AF1351" s="26">
        <f t="shared" si="5317"/>
        <v>0</v>
      </c>
      <c r="AG1351" s="26"/>
      <c r="AH1351" s="26"/>
      <c r="AI1351" s="26"/>
      <c r="AJ1351" s="26">
        <f t="shared" si="5318"/>
        <v>17004.259999999998</v>
      </c>
      <c r="AK1351" s="26">
        <f t="shared" si="5319"/>
        <v>0</v>
      </c>
      <c r="AL1351" s="26">
        <f t="shared" si="5320"/>
        <v>0</v>
      </c>
      <c r="AM1351" s="26"/>
      <c r="AN1351" s="26"/>
      <c r="AO1351" s="26"/>
      <c r="AP1351" s="26">
        <f t="shared" si="5321"/>
        <v>17004.259999999998</v>
      </c>
      <c r="AQ1351" s="26">
        <f t="shared" si="5322"/>
        <v>0</v>
      </c>
      <c r="AR1351" s="26">
        <f t="shared" si="5323"/>
        <v>0</v>
      </c>
      <c r="AS1351" s="26"/>
      <c r="AT1351" s="26"/>
      <c r="AU1351" s="26"/>
      <c r="AV1351" s="26">
        <f t="shared" si="5324"/>
        <v>17004.259999999998</v>
      </c>
      <c r="AW1351" s="26">
        <f t="shared" si="5325"/>
        <v>0</v>
      </c>
      <c r="AX1351" s="26">
        <f t="shared" si="5326"/>
        <v>0</v>
      </c>
      <c r="AY1351" s="26"/>
      <c r="AZ1351" s="26"/>
      <c r="BA1351" s="26"/>
      <c r="BB1351" s="26">
        <f t="shared" si="5327"/>
        <v>17004.259999999998</v>
      </c>
      <c r="BC1351" s="26">
        <f t="shared" si="5328"/>
        <v>0</v>
      </c>
      <c r="BD1351" s="26">
        <f t="shared" si="5329"/>
        <v>0</v>
      </c>
      <c r="BE1351" s="26"/>
      <c r="BF1351" s="26"/>
      <c r="BG1351" s="26"/>
      <c r="BH1351" s="26">
        <f t="shared" si="5330"/>
        <v>17004.259999999998</v>
      </c>
      <c r="BI1351" s="26">
        <f t="shared" si="5331"/>
        <v>0</v>
      </c>
      <c r="BJ1351" s="26">
        <f t="shared" si="5332"/>
        <v>0</v>
      </c>
      <c r="BK1351" s="26"/>
      <c r="BL1351" s="26"/>
      <c r="BM1351" s="26"/>
      <c r="BN1351" s="26">
        <f t="shared" si="5333"/>
        <v>17004.259999999998</v>
      </c>
      <c r="BO1351" s="26">
        <f t="shared" si="5334"/>
        <v>0</v>
      </c>
      <c r="BP1351" s="26">
        <f t="shared" si="5335"/>
        <v>0</v>
      </c>
      <c r="BQ1351" s="26"/>
      <c r="BR1351" s="26"/>
      <c r="BS1351" s="26">
        <f t="shared" si="5336"/>
        <v>17004.259999999998</v>
      </c>
      <c r="BT1351" s="26">
        <f t="shared" si="5337"/>
        <v>0</v>
      </c>
      <c r="BU1351" s="26">
        <f t="shared" si="5338"/>
        <v>0</v>
      </c>
      <c r="BV1351" s="26"/>
      <c r="BW1351" s="26"/>
      <c r="BX1351" s="26">
        <f t="shared" si="5339"/>
        <v>17004.259999999998</v>
      </c>
      <c r="BY1351" s="26">
        <f t="shared" si="5340"/>
        <v>0</v>
      </c>
      <c r="BZ1351" s="26">
        <f t="shared" si="5341"/>
        <v>0</v>
      </c>
      <c r="CA1351" s="26"/>
      <c r="CB1351" s="26"/>
      <c r="CC1351" s="26"/>
      <c r="CD1351" s="26">
        <f t="shared" si="5439"/>
        <v>17004.259999999998</v>
      </c>
      <c r="CE1351" s="26">
        <f t="shared" si="5440"/>
        <v>0</v>
      </c>
      <c r="CF1351" s="26">
        <f t="shared" si="5441"/>
        <v>0</v>
      </c>
      <c r="CG1351" s="26"/>
      <c r="CH1351" s="26"/>
      <c r="CI1351" s="26"/>
      <c r="CJ1351" s="26">
        <f t="shared" si="5442"/>
        <v>17004.259999999998</v>
      </c>
      <c r="CK1351" s="26">
        <f t="shared" si="5443"/>
        <v>0</v>
      </c>
      <c r="CL1351" s="26">
        <f t="shared" si="5444"/>
        <v>0</v>
      </c>
      <c r="CM1351" s="26"/>
      <c r="CN1351" s="26"/>
      <c r="CO1351" s="26"/>
      <c r="CP1351" s="26">
        <f t="shared" si="5445"/>
        <v>17004.259999999998</v>
      </c>
      <c r="CQ1351" s="26">
        <f t="shared" si="5446"/>
        <v>0</v>
      </c>
      <c r="CR1351" s="26">
        <f t="shared" si="5447"/>
        <v>0</v>
      </c>
      <c r="CS1351" s="26"/>
      <c r="CT1351" s="19"/>
      <c r="CU1351" s="35"/>
    </row>
    <row r="1352" spans="1:105" ht="62.4" hidden="1" x14ac:dyDescent="0.3">
      <c r="A1352" s="16" t="s">
        <v>749</v>
      </c>
      <c r="B1352" s="17"/>
      <c r="C1352" s="16"/>
      <c r="D1352" s="16"/>
      <c r="E1352" s="34" t="s">
        <v>750</v>
      </c>
      <c r="F1352" s="26">
        <f t="shared" si="5551"/>
        <v>35688.300000000003</v>
      </c>
      <c r="G1352" s="26">
        <f t="shared" si="5552"/>
        <v>35688.300000000003</v>
      </c>
      <c r="H1352" s="26">
        <f t="shared" si="5553"/>
        <v>35688.300000000003</v>
      </c>
      <c r="I1352" s="26">
        <f t="shared" si="5554"/>
        <v>-2918</v>
      </c>
      <c r="J1352" s="26">
        <f t="shared" si="5555"/>
        <v>-2918.1</v>
      </c>
      <c r="K1352" s="26">
        <f t="shared" si="5556"/>
        <v>-2918.1</v>
      </c>
      <c r="L1352" s="26">
        <f t="shared" si="5306"/>
        <v>32770.300000000003</v>
      </c>
      <c r="M1352" s="26">
        <f t="shared" si="5307"/>
        <v>32770.200000000004</v>
      </c>
      <c r="N1352" s="26">
        <f t="shared" si="5308"/>
        <v>32770.200000000004</v>
      </c>
      <c r="O1352" s="26">
        <f t="shared" si="5557"/>
        <v>0</v>
      </c>
      <c r="P1352" s="26">
        <f t="shared" si="5558"/>
        <v>0</v>
      </c>
      <c r="Q1352" s="26">
        <f t="shared" si="5559"/>
        <v>0</v>
      </c>
      <c r="R1352" s="26">
        <f t="shared" si="5309"/>
        <v>32770.300000000003</v>
      </c>
      <c r="S1352" s="26">
        <f t="shared" si="5310"/>
        <v>32770.200000000004</v>
      </c>
      <c r="T1352" s="26">
        <f t="shared" si="5311"/>
        <v>32770.200000000004</v>
      </c>
      <c r="U1352" s="26">
        <f t="shared" si="5560"/>
        <v>0</v>
      </c>
      <c r="V1352" s="26">
        <f t="shared" si="5561"/>
        <v>0</v>
      </c>
      <c r="W1352" s="26">
        <f t="shared" si="5562"/>
        <v>0</v>
      </c>
      <c r="X1352" s="26">
        <f t="shared" si="5312"/>
        <v>32770.300000000003</v>
      </c>
      <c r="Y1352" s="26">
        <f t="shared" si="5313"/>
        <v>32770.200000000004</v>
      </c>
      <c r="Z1352" s="26">
        <f t="shared" si="5314"/>
        <v>32770.200000000004</v>
      </c>
      <c r="AA1352" s="26">
        <f t="shared" si="5563"/>
        <v>0</v>
      </c>
      <c r="AB1352" s="26">
        <f t="shared" si="5564"/>
        <v>0</v>
      </c>
      <c r="AC1352" s="26">
        <f t="shared" si="5565"/>
        <v>0</v>
      </c>
      <c r="AD1352" s="26">
        <f t="shared" si="5315"/>
        <v>32770.300000000003</v>
      </c>
      <c r="AE1352" s="26">
        <f t="shared" si="5316"/>
        <v>32770.200000000004</v>
      </c>
      <c r="AF1352" s="26">
        <f t="shared" si="5317"/>
        <v>32770.200000000004</v>
      </c>
      <c r="AG1352" s="26">
        <f t="shared" si="5566"/>
        <v>0</v>
      </c>
      <c r="AH1352" s="26">
        <f t="shared" si="5567"/>
        <v>0</v>
      </c>
      <c r="AI1352" s="26">
        <f t="shared" si="5568"/>
        <v>0</v>
      </c>
      <c r="AJ1352" s="26">
        <f t="shared" si="5318"/>
        <v>32770.300000000003</v>
      </c>
      <c r="AK1352" s="26">
        <f t="shared" si="5319"/>
        <v>32770.200000000004</v>
      </c>
      <c r="AL1352" s="26">
        <f t="shared" si="5320"/>
        <v>32770.200000000004</v>
      </c>
      <c r="AM1352" s="26">
        <f t="shared" si="5569"/>
        <v>0</v>
      </c>
      <c r="AN1352" s="26">
        <f t="shared" si="5570"/>
        <v>0</v>
      </c>
      <c r="AO1352" s="26">
        <f t="shared" si="5571"/>
        <v>0</v>
      </c>
      <c r="AP1352" s="26">
        <f t="shared" si="5321"/>
        <v>32770.300000000003</v>
      </c>
      <c r="AQ1352" s="26">
        <f t="shared" si="5322"/>
        <v>32770.200000000004</v>
      </c>
      <c r="AR1352" s="26">
        <f t="shared" si="5323"/>
        <v>32770.200000000004</v>
      </c>
      <c r="AS1352" s="26">
        <f t="shared" si="5572"/>
        <v>0</v>
      </c>
      <c r="AT1352" s="26">
        <f t="shared" si="5573"/>
        <v>0</v>
      </c>
      <c r="AU1352" s="26">
        <f t="shared" si="5574"/>
        <v>0</v>
      </c>
      <c r="AV1352" s="26">
        <f t="shared" si="5324"/>
        <v>32770.300000000003</v>
      </c>
      <c r="AW1352" s="26">
        <f t="shared" si="5325"/>
        <v>32770.200000000004</v>
      </c>
      <c r="AX1352" s="26">
        <f t="shared" si="5326"/>
        <v>32770.200000000004</v>
      </c>
      <c r="AY1352" s="26">
        <f t="shared" si="5575"/>
        <v>0</v>
      </c>
      <c r="AZ1352" s="26">
        <f t="shared" si="5576"/>
        <v>0</v>
      </c>
      <c r="BA1352" s="26">
        <f t="shared" si="5577"/>
        <v>0</v>
      </c>
      <c r="BB1352" s="26">
        <f t="shared" si="5327"/>
        <v>32770.300000000003</v>
      </c>
      <c r="BC1352" s="26">
        <f t="shared" si="5328"/>
        <v>32770.200000000004</v>
      </c>
      <c r="BD1352" s="26">
        <f t="shared" si="5329"/>
        <v>32770.200000000004</v>
      </c>
      <c r="BE1352" s="26">
        <f t="shared" si="5578"/>
        <v>0</v>
      </c>
      <c r="BF1352" s="26">
        <f t="shared" si="5579"/>
        <v>0</v>
      </c>
      <c r="BG1352" s="26">
        <f t="shared" si="5580"/>
        <v>0</v>
      </c>
      <c r="BH1352" s="26">
        <f t="shared" si="5330"/>
        <v>32770.300000000003</v>
      </c>
      <c r="BI1352" s="26">
        <f t="shared" si="5331"/>
        <v>32770.200000000004</v>
      </c>
      <c r="BJ1352" s="26">
        <f t="shared" si="5332"/>
        <v>32770.200000000004</v>
      </c>
      <c r="BK1352" s="26">
        <f t="shared" si="5581"/>
        <v>0</v>
      </c>
      <c r="BL1352" s="26">
        <f t="shared" si="5582"/>
        <v>0</v>
      </c>
      <c r="BM1352" s="26">
        <f t="shared" si="5583"/>
        <v>0</v>
      </c>
      <c r="BN1352" s="26">
        <f t="shared" si="5333"/>
        <v>32770.300000000003</v>
      </c>
      <c r="BO1352" s="26">
        <f t="shared" si="5334"/>
        <v>32770.200000000004</v>
      </c>
      <c r="BP1352" s="26">
        <f t="shared" si="5335"/>
        <v>32770.200000000004</v>
      </c>
      <c r="BQ1352" s="26">
        <f t="shared" si="5584"/>
        <v>0</v>
      </c>
      <c r="BR1352" s="26">
        <f t="shared" si="5585"/>
        <v>0</v>
      </c>
      <c r="BS1352" s="26">
        <f t="shared" si="5336"/>
        <v>32770.300000000003</v>
      </c>
      <c r="BT1352" s="26">
        <f t="shared" si="5337"/>
        <v>32770.200000000004</v>
      </c>
      <c r="BU1352" s="26">
        <f t="shared" si="5338"/>
        <v>32770.200000000004</v>
      </c>
      <c r="BV1352" s="26">
        <f t="shared" si="5586"/>
        <v>0</v>
      </c>
      <c r="BW1352" s="26">
        <f t="shared" si="5587"/>
        <v>0</v>
      </c>
      <c r="BX1352" s="26">
        <f t="shared" si="5339"/>
        <v>32770.300000000003</v>
      </c>
      <c r="BY1352" s="26">
        <f t="shared" si="5340"/>
        <v>32770.200000000004</v>
      </c>
      <c r="BZ1352" s="26">
        <f t="shared" si="5341"/>
        <v>32770.200000000004</v>
      </c>
      <c r="CA1352" s="26">
        <f t="shared" si="5588"/>
        <v>6019.2179999999998</v>
      </c>
      <c r="CB1352" s="26">
        <f t="shared" si="5589"/>
        <v>6332.2179999999998</v>
      </c>
      <c r="CC1352" s="26">
        <f t="shared" si="5590"/>
        <v>6591.8389999999999</v>
      </c>
      <c r="CD1352" s="26">
        <f t="shared" si="5439"/>
        <v>38789.518000000004</v>
      </c>
      <c r="CE1352" s="26">
        <f t="shared" si="5440"/>
        <v>39102.418000000005</v>
      </c>
      <c r="CF1352" s="26">
        <f t="shared" si="5441"/>
        <v>39362.039000000004</v>
      </c>
      <c r="CG1352" s="26">
        <f t="shared" si="5591"/>
        <v>-6019.2179999999998</v>
      </c>
      <c r="CH1352" s="26">
        <f t="shared" si="5592"/>
        <v>-1584.0920000000001</v>
      </c>
      <c r="CI1352" s="26">
        <f t="shared" si="5593"/>
        <v>-1649.04</v>
      </c>
      <c r="CJ1352" s="26">
        <f t="shared" si="5442"/>
        <v>32770.300000000003</v>
      </c>
      <c r="CK1352" s="26">
        <f t="shared" si="5443"/>
        <v>37518.326000000008</v>
      </c>
      <c r="CL1352" s="26">
        <f t="shared" si="5444"/>
        <v>37712.999000000003</v>
      </c>
      <c r="CM1352" s="26">
        <f t="shared" si="5594"/>
        <v>0</v>
      </c>
      <c r="CN1352" s="26">
        <f t="shared" si="5595"/>
        <v>0</v>
      </c>
      <c r="CO1352" s="26">
        <f t="shared" si="5596"/>
        <v>0</v>
      </c>
      <c r="CP1352" s="26">
        <f t="shared" si="5445"/>
        <v>32770.300000000003</v>
      </c>
      <c r="CQ1352" s="26">
        <f t="shared" si="5446"/>
        <v>37518.326000000008</v>
      </c>
      <c r="CR1352" s="26">
        <f t="shared" si="5447"/>
        <v>37712.999000000003</v>
      </c>
      <c r="CS1352" s="26">
        <f t="shared" si="5597"/>
        <v>0</v>
      </c>
      <c r="CT1352" s="19"/>
      <c r="CU1352" s="35"/>
      <c r="CX1352" s="1" t="s">
        <v>26</v>
      </c>
    </row>
    <row r="1353" spans="1:105" ht="46.8" hidden="1" x14ac:dyDescent="0.3">
      <c r="A1353" s="36" t="s">
        <v>751</v>
      </c>
      <c r="B1353" s="36"/>
      <c r="C1353" s="36"/>
      <c r="D1353" s="36"/>
      <c r="E1353" s="34" t="s">
        <v>752</v>
      </c>
      <c r="F1353" s="26">
        <f t="shared" si="5551"/>
        <v>35688.300000000003</v>
      </c>
      <c r="G1353" s="26">
        <f t="shared" si="5552"/>
        <v>35688.300000000003</v>
      </c>
      <c r="H1353" s="26">
        <f t="shared" si="5553"/>
        <v>35688.300000000003</v>
      </c>
      <c r="I1353" s="26">
        <f t="shared" si="5554"/>
        <v>-2918</v>
      </c>
      <c r="J1353" s="26">
        <f t="shared" si="5555"/>
        <v>-2918.1</v>
      </c>
      <c r="K1353" s="26">
        <f t="shared" si="5556"/>
        <v>-2918.1</v>
      </c>
      <c r="L1353" s="26">
        <f t="shared" si="5306"/>
        <v>32770.300000000003</v>
      </c>
      <c r="M1353" s="26">
        <f t="shared" si="5307"/>
        <v>32770.200000000004</v>
      </c>
      <c r="N1353" s="26">
        <f t="shared" si="5308"/>
        <v>32770.200000000004</v>
      </c>
      <c r="O1353" s="26">
        <f t="shared" si="5557"/>
        <v>0</v>
      </c>
      <c r="P1353" s="26">
        <f t="shared" si="5558"/>
        <v>0</v>
      </c>
      <c r="Q1353" s="26">
        <f t="shared" si="5559"/>
        <v>0</v>
      </c>
      <c r="R1353" s="26">
        <f t="shared" si="5309"/>
        <v>32770.300000000003</v>
      </c>
      <c r="S1353" s="26">
        <f t="shared" si="5310"/>
        <v>32770.200000000004</v>
      </c>
      <c r="T1353" s="26">
        <f t="shared" si="5311"/>
        <v>32770.200000000004</v>
      </c>
      <c r="U1353" s="26">
        <f t="shared" si="5560"/>
        <v>0</v>
      </c>
      <c r="V1353" s="26">
        <f t="shared" si="5561"/>
        <v>0</v>
      </c>
      <c r="W1353" s="26">
        <f t="shared" si="5562"/>
        <v>0</v>
      </c>
      <c r="X1353" s="26">
        <f t="shared" si="5312"/>
        <v>32770.300000000003</v>
      </c>
      <c r="Y1353" s="26">
        <f t="shared" si="5313"/>
        <v>32770.200000000004</v>
      </c>
      <c r="Z1353" s="26">
        <f t="shared" si="5314"/>
        <v>32770.200000000004</v>
      </c>
      <c r="AA1353" s="26">
        <f t="shared" si="5563"/>
        <v>0</v>
      </c>
      <c r="AB1353" s="26">
        <f t="shared" si="5564"/>
        <v>0</v>
      </c>
      <c r="AC1353" s="26">
        <f t="shared" si="5565"/>
        <v>0</v>
      </c>
      <c r="AD1353" s="26">
        <f t="shared" si="5315"/>
        <v>32770.300000000003</v>
      </c>
      <c r="AE1353" s="26">
        <f t="shared" si="5316"/>
        <v>32770.200000000004</v>
      </c>
      <c r="AF1353" s="26">
        <f t="shared" si="5317"/>
        <v>32770.200000000004</v>
      </c>
      <c r="AG1353" s="26">
        <f t="shared" si="5566"/>
        <v>0</v>
      </c>
      <c r="AH1353" s="26">
        <f t="shared" si="5567"/>
        <v>0</v>
      </c>
      <c r="AI1353" s="26">
        <f t="shared" si="5568"/>
        <v>0</v>
      </c>
      <c r="AJ1353" s="26">
        <f t="shared" si="5318"/>
        <v>32770.300000000003</v>
      </c>
      <c r="AK1353" s="26">
        <f t="shared" si="5319"/>
        <v>32770.200000000004</v>
      </c>
      <c r="AL1353" s="26">
        <f t="shared" si="5320"/>
        <v>32770.200000000004</v>
      </c>
      <c r="AM1353" s="26">
        <f t="shared" si="5569"/>
        <v>0</v>
      </c>
      <c r="AN1353" s="26">
        <f t="shared" si="5570"/>
        <v>0</v>
      </c>
      <c r="AO1353" s="26">
        <f t="shared" si="5571"/>
        <v>0</v>
      </c>
      <c r="AP1353" s="26">
        <f t="shared" si="5321"/>
        <v>32770.300000000003</v>
      </c>
      <c r="AQ1353" s="26">
        <f t="shared" si="5322"/>
        <v>32770.200000000004</v>
      </c>
      <c r="AR1353" s="26">
        <f t="shared" si="5323"/>
        <v>32770.200000000004</v>
      </c>
      <c r="AS1353" s="26">
        <f t="shared" si="5572"/>
        <v>0</v>
      </c>
      <c r="AT1353" s="26">
        <f t="shared" si="5573"/>
        <v>0</v>
      </c>
      <c r="AU1353" s="26">
        <f t="shared" si="5574"/>
        <v>0</v>
      </c>
      <c r="AV1353" s="26">
        <f t="shared" si="5324"/>
        <v>32770.300000000003</v>
      </c>
      <c r="AW1353" s="26">
        <f t="shared" si="5325"/>
        <v>32770.200000000004</v>
      </c>
      <c r="AX1353" s="26">
        <f t="shared" si="5326"/>
        <v>32770.200000000004</v>
      </c>
      <c r="AY1353" s="26">
        <f t="shared" si="5575"/>
        <v>0</v>
      </c>
      <c r="AZ1353" s="26">
        <f t="shared" si="5576"/>
        <v>0</v>
      </c>
      <c r="BA1353" s="26">
        <f t="shared" si="5577"/>
        <v>0</v>
      </c>
      <c r="BB1353" s="26">
        <f t="shared" si="5327"/>
        <v>32770.300000000003</v>
      </c>
      <c r="BC1353" s="26">
        <f t="shared" si="5328"/>
        <v>32770.200000000004</v>
      </c>
      <c r="BD1353" s="26">
        <f t="shared" si="5329"/>
        <v>32770.200000000004</v>
      </c>
      <c r="BE1353" s="26">
        <f t="shared" si="5578"/>
        <v>0</v>
      </c>
      <c r="BF1353" s="26">
        <f t="shared" si="5579"/>
        <v>0</v>
      </c>
      <c r="BG1353" s="26">
        <f t="shared" si="5580"/>
        <v>0</v>
      </c>
      <c r="BH1353" s="26">
        <f t="shared" si="5330"/>
        <v>32770.300000000003</v>
      </c>
      <c r="BI1353" s="26">
        <f t="shared" si="5331"/>
        <v>32770.200000000004</v>
      </c>
      <c r="BJ1353" s="26">
        <f t="shared" si="5332"/>
        <v>32770.200000000004</v>
      </c>
      <c r="BK1353" s="26">
        <f t="shared" si="5581"/>
        <v>0</v>
      </c>
      <c r="BL1353" s="26">
        <f t="shared" si="5582"/>
        <v>0</v>
      </c>
      <c r="BM1353" s="26">
        <f t="shared" si="5583"/>
        <v>0</v>
      </c>
      <c r="BN1353" s="26">
        <f t="shared" si="5333"/>
        <v>32770.300000000003</v>
      </c>
      <c r="BO1353" s="26">
        <f t="shared" si="5334"/>
        <v>32770.200000000004</v>
      </c>
      <c r="BP1353" s="26">
        <f t="shared" si="5335"/>
        <v>32770.200000000004</v>
      </c>
      <c r="BQ1353" s="26">
        <f t="shared" si="5584"/>
        <v>0</v>
      </c>
      <c r="BR1353" s="26">
        <f t="shared" si="5585"/>
        <v>0</v>
      </c>
      <c r="BS1353" s="26">
        <f t="shared" si="5336"/>
        <v>32770.300000000003</v>
      </c>
      <c r="BT1353" s="26">
        <f t="shared" si="5337"/>
        <v>32770.200000000004</v>
      </c>
      <c r="BU1353" s="26">
        <f t="shared" si="5338"/>
        <v>32770.200000000004</v>
      </c>
      <c r="BV1353" s="26">
        <f t="shared" si="5586"/>
        <v>0</v>
      </c>
      <c r="BW1353" s="26">
        <f t="shared" si="5587"/>
        <v>0</v>
      </c>
      <c r="BX1353" s="26">
        <f t="shared" si="5339"/>
        <v>32770.300000000003</v>
      </c>
      <c r="BY1353" s="26">
        <f t="shared" si="5340"/>
        <v>32770.200000000004</v>
      </c>
      <c r="BZ1353" s="26">
        <f t="shared" si="5341"/>
        <v>32770.200000000004</v>
      </c>
      <c r="CA1353" s="26">
        <f t="shared" si="5588"/>
        <v>6019.2179999999998</v>
      </c>
      <c r="CB1353" s="26">
        <f t="shared" si="5589"/>
        <v>6332.2179999999998</v>
      </c>
      <c r="CC1353" s="26">
        <f t="shared" si="5590"/>
        <v>6591.8389999999999</v>
      </c>
      <c r="CD1353" s="26">
        <f t="shared" si="5439"/>
        <v>38789.518000000004</v>
      </c>
      <c r="CE1353" s="26">
        <f t="shared" si="5440"/>
        <v>39102.418000000005</v>
      </c>
      <c r="CF1353" s="26">
        <f t="shared" si="5441"/>
        <v>39362.039000000004</v>
      </c>
      <c r="CG1353" s="26">
        <f t="shared" si="5591"/>
        <v>-6019.2179999999998</v>
      </c>
      <c r="CH1353" s="26">
        <f t="shared" si="5592"/>
        <v>-1584.0920000000001</v>
      </c>
      <c r="CI1353" s="26">
        <f t="shared" si="5593"/>
        <v>-1649.04</v>
      </c>
      <c r="CJ1353" s="26">
        <f t="shared" si="5442"/>
        <v>32770.300000000003</v>
      </c>
      <c r="CK1353" s="26">
        <f t="shared" si="5443"/>
        <v>37518.326000000008</v>
      </c>
      <c r="CL1353" s="26">
        <f t="shared" si="5444"/>
        <v>37712.999000000003</v>
      </c>
      <c r="CM1353" s="26">
        <f t="shared" si="5594"/>
        <v>0</v>
      </c>
      <c r="CN1353" s="26">
        <f t="shared" si="5595"/>
        <v>0</v>
      </c>
      <c r="CO1353" s="26">
        <f t="shared" si="5596"/>
        <v>0</v>
      </c>
      <c r="CP1353" s="26">
        <f t="shared" si="5445"/>
        <v>32770.300000000003</v>
      </c>
      <c r="CQ1353" s="26">
        <f t="shared" si="5446"/>
        <v>37518.326000000008</v>
      </c>
      <c r="CR1353" s="26">
        <f t="shared" si="5447"/>
        <v>37712.999000000003</v>
      </c>
      <c r="CS1353" s="26">
        <f t="shared" si="5597"/>
        <v>0</v>
      </c>
      <c r="CT1353" s="19"/>
      <c r="CU1353" s="35"/>
      <c r="DA1353" s="1" t="s">
        <v>29</v>
      </c>
    </row>
    <row r="1354" spans="1:105" ht="31.2" hidden="1" x14ac:dyDescent="0.3">
      <c r="A1354" s="36" t="s">
        <v>751</v>
      </c>
      <c r="B1354" s="17">
        <v>200</v>
      </c>
      <c r="C1354" s="16"/>
      <c r="D1354" s="16"/>
      <c r="E1354" s="34" t="s">
        <v>38</v>
      </c>
      <c r="F1354" s="26">
        <f t="shared" si="5551"/>
        <v>35688.300000000003</v>
      </c>
      <c r="G1354" s="26">
        <f t="shared" si="5552"/>
        <v>35688.300000000003</v>
      </c>
      <c r="H1354" s="26">
        <f t="shared" si="5553"/>
        <v>35688.300000000003</v>
      </c>
      <c r="I1354" s="26">
        <f t="shared" si="5554"/>
        <v>-2918</v>
      </c>
      <c r="J1354" s="26">
        <f t="shared" si="5555"/>
        <v>-2918.1</v>
      </c>
      <c r="K1354" s="26">
        <f t="shared" si="5556"/>
        <v>-2918.1</v>
      </c>
      <c r="L1354" s="26">
        <f t="shared" si="5306"/>
        <v>32770.300000000003</v>
      </c>
      <c r="M1354" s="26">
        <f t="shared" si="5307"/>
        <v>32770.200000000004</v>
      </c>
      <c r="N1354" s="26">
        <f t="shared" si="5308"/>
        <v>32770.200000000004</v>
      </c>
      <c r="O1354" s="26">
        <f t="shared" si="5557"/>
        <v>0</v>
      </c>
      <c r="P1354" s="26">
        <f t="shared" si="5558"/>
        <v>0</v>
      </c>
      <c r="Q1354" s="26">
        <f t="shared" si="5559"/>
        <v>0</v>
      </c>
      <c r="R1354" s="26">
        <f t="shared" si="5309"/>
        <v>32770.300000000003</v>
      </c>
      <c r="S1354" s="26">
        <f t="shared" si="5310"/>
        <v>32770.200000000004</v>
      </c>
      <c r="T1354" s="26">
        <f t="shared" si="5311"/>
        <v>32770.200000000004</v>
      </c>
      <c r="U1354" s="26">
        <f t="shared" si="5560"/>
        <v>0</v>
      </c>
      <c r="V1354" s="26">
        <f t="shared" si="5561"/>
        <v>0</v>
      </c>
      <c r="W1354" s="26">
        <f t="shared" si="5562"/>
        <v>0</v>
      </c>
      <c r="X1354" s="26">
        <f t="shared" si="5312"/>
        <v>32770.300000000003</v>
      </c>
      <c r="Y1354" s="26">
        <f t="shared" si="5313"/>
        <v>32770.200000000004</v>
      </c>
      <c r="Z1354" s="26">
        <f t="shared" si="5314"/>
        <v>32770.200000000004</v>
      </c>
      <c r="AA1354" s="26">
        <f t="shared" si="5563"/>
        <v>0</v>
      </c>
      <c r="AB1354" s="26">
        <f t="shared" si="5564"/>
        <v>0</v>
      </c>
      <c r="AC1354" s="26">
        <f t="shared" si="5565"/>
        <v>0</v>
      </c>
      <c r="AD1354" s="26">
        <f t="shared" si="5315"/>
        <v>32770.300000000003</v>
      </c>
      <c r="AE1354" s="26">
        <f t="shared" si="5316"/>
        <v>32770.200000000004</v>
      </c>
      <c r="AF1354" s="26">
        <f t="shared" si="5317"/>
        <v>32770.200000000004</v>
      </c>
      <c r="AG1354" s="26">
        <f t="shared" si="5566"/>
        <v>0</v>
      </c>
      <c r="AH1354" s="26">
        <f t="shared" si="5567"/>
        <v>0</v>
      </c>
      <c r="AI1354" s="26">
        <f t="shared" si="5568"/>
        <v>0</v>
      </c>
      <c r="AJ1354" s="26">
        <f t="shared" si="5318"/>
        <v>32770.300000000003</v>
      </c>
      <c r="AK1354" s="26">
        <f t="shared" si="5319"/>
        <v>32770.200000000004</v>
      </c>
      <c r="AL1354" s="26">
        <f t="shared" si="5320"/>
        <v>32770.200000000004</v>
      </c>
      <c r="AM1354" s="26">
        <f t="shared" si="5569"/>
        <v>0</v>
      </c>
      <c r="AN1354" s="26">
        <f t="shared" si="5570"/>
        <v>0</v>
      </c>
      <c r="AO1354" s="26">
        <f t="shared" si="5571"/>
        <v>0</v>
      </c>
      <c r="AP1354" s="26">
        <f t="shared" si="5321"/>
        <v>32770.300000000003</v>
      </c>
      <c r="AQ1354" s="26">
        <f t="shared" si="5322"/>
        <v>32770.200000000004</v>
      </c>
      <c r="AR1354" s="26">
        <f t="shared" si="5323"/>
        <v>32770.200000000004</v>
      </c>
      <c r="AS1354" s="26">
        <f t="shared" si="5572"/>
        <v>0</v>
      </c>
      <c r="AT1354" s="26">
        <f t="shared" si="5573"/>
        <v>0</v>
      </c>
      <c r="AU1354" s="26">
        <f t="shared" si="5574"/>
        <v>0</v>
      </c>
      <c r="AV1354" s="26">
        <f t="shared" si="5324"/>
        <v>32770.300000000003</v>
      </c>
      <c r="AW1354" s="26">
        <f t="shared" si="5325"/>
        <v>32770.200000000004</v>
      </c>
      <c r="AX1354" s="26">
        <f t="shared" si="5326"/>
        <v>32770.200000000004</v>
      </c>
      <c r="AY1354" s="26">
        <f t="shared" si="5575"/>
        <v>0</v>
      </c>
      <c r="AZ1354" s="26">
        <f t="shared" si="5576"/>
        <v>0</v>
      </c>
      <c r="BA1354" s="26">
        <f t="shared" si="5577"/>
        <v>0</v>
      </c>
      <c r="BB1354" s="26">
        <f t="shared" si="5327"/>
        <v>32770.300000000003</v>
      </c>
      <c r="BC1354" s="26">
        <f t="shared" si="5328"/>
        <v>32770.200000000004</v>
      </c>
      <c r="BD1354" s="26">
        <f t="shared" si="5329"/>
        <v>32770.200000000004</v>
      </c>
      <c r="BE1354" s="26">
        <f t="shared" si="5578"/>
        <v>0</v>
      </c>
      <c r="BF1354" s="26">
        <f t="shared" si="5579"/>
        <v>0</v>
      </c>
      <c r="BG1354" s="26">
        <f t="shared" si="5580"/>
        <v>0</v>
      </c>
      <c r="BH1354" s="26">
        <f t="shared" si="5330"/>
        <v>32770.300000000003</v>
      </c>
      <c r="BI1354" s="26">
        <f t="shared" si="5331"/>
        <v>32770.200000000004</v>
      </c>
      <c r="BJ1354" s="26">
        <f t="shared" si="5332"/>
        <v>32770.200000000004</v>
      </c>
      <c r="BK1354" s="26">
        <f t="shared" si="5581"/>
        <v>0</v>
      </c>
      <c r="BL1354" s="26">
        <f t="shared" si="5582"/>
        <v>0</v>
      </c>
      <c r="BM1354" s="26">
        <f t="shared" si="5583"/>
        <v>0</v>
      </c>
      <c r="BN1354" s="26">
        <f t="shared" si="5333"/>
        <v>32770.300000000003</v>
      </c>
      <c r="BO1354" s="26">
        <f t="shared" si="5334"/>
        <v>32770.200000000004</v>
      </c>
      <c r="BP1354" s="26">
        <f t="shared" si="5335"/>
        <v>32770.200000000004</v>
      </c>
      <c r="BQ1354" s="26">
        <f t="shared" si="5584"/>
        <v>0</v>
      </c>
      <c r="BR1354" s="26">
        <f t="shared" si="5585"/>
        <v>0</v>
      </c>
      <c r="BS1354" s="26">
        <f t="shared" si="5336"/>
        <v>32770.300000000003</v>
      </c>
      <c r="BT1354" s="26">
        <f t="shared" si="5337"/>
        <v>32770.200000000004</v>
      </c>
      <c r="BU1354" s="26">
        <f t="shared" si="5338"/>
        <v>32770.200000000004</v>
      </c>
      <c r="BV1354" s="26">
        <f t="shared" si="5586"/>
        <v>0</v>
      </c>
      <c r="BW1354" s="26">
        <f t="shared" si="5587"/>
        <v>0</v>
      </c>
      <c r="BX1354" s="26">
        <f t="shared" si="5339"/>
        <v>32770.300000000003</v>
      </c>
      <c r="BY1354" s="26">
        <f t="shared" si="5340"/>
        <v>32770.200000000004</v>
      </c>
      <c r="BZ1354" s="26">
        <f t="shared" si="5341"/>
        <v>32770.200000000004</v>
      </c>
      <c r="CA1354" s="26">
        <f t="shared" si="5588"/>
        <v>6019.2179999999998</v>
      </c>
      <c r="CB1354" s="26">
        <f t="shared" si="5589"/>
        <v>6332.2179999999998</v>
      </c>
      <c r="CC1354" s="26">
        <f t="shared" si="5590"/>
        <v>6591.8389999999999</v>
      </c>
      <c r="CD1354" s="26">
        <f t="shared" si="5439"/>
        <v>38789.518000000004</v>
      </c>
      <c r="CE1354" s="26">
        <f t="shared" si="5440"/>
        <v>39102.418000000005</v>
      </c>
      <c r="CF1354" s="26">
        <f t="shared" si="5441"/>
        <v>39362.039000000004</v>
      </c>
      <c r="CG1354" s="26">
        <f t="shared" si="5591"/>
        <v>-6019.2179999999998</v>
      </c>
      <c r="CH1354" s="26">
        <f t="shared" si="5592"/>
        <v>-1584.0920000000001</v>
      </c>
      <c r="CI1354" s="26">
        <f t="shared" si="5593"/>
        <v>-1649.04</v>
      </c>
      <c r="CJ1354" s="26">
        <f t="shared" si="5442"/>
        <v>32770.300000000003</v>
      </c>
      <c r="CK1354" s="26">
        <f t="shared" si="5443"/>
        <v>37518.326000000008</v>
      </c>
      <c r="CL1354" s="26">
        <f t="shared" si="5444"/>
        <v>37712.999000000003</v>
      </c>
      <c r="CM1354" s="26">
        <f t="shared" si="5594"/>
        <v>0</v>
      </c>
      <c r="CN1354" s="26">
        <f t="shared" si="5595"/>
        <v>0</v>
      </c>
      <c r="CO1354" s="26">
        <f t="shared" si="5596"/>
        <v>0</v>
      </c>
      <c r="CP1354" s="26">
        <f t="shared" si="5445"/>
        <v>32770.300000000003</v>
      </c>
      <c r="CQ1354" s="26">
        <f t="shared" si="5446"/>
        <v>37518.326000000008</v>
      </c>
      <c r="CR1354" s="26">
        <f t="shared" si="5447"/>
        <v>37712.999000000003</v>
      </c>
      <c r="CS1354" s="26">
        <f t="shared" si="5597"/>
        <v>0</v>
      </c>
      <c r="CT1354" s="19"/>
      <c r="CU1354" s="35"/>
      <c r="CY1354" s="1" t="s">
        <v>27</v>
      </c>
    </row>
    <row r="1355" spans="1:105" ht="46.8" hidden="1" x14ac:dyDescent="0.3">
      <c r="A1355" s="36" t="s">
        <v>751</v>
      </c>
      <c r="B1355" s="17">
        <v>240</v>
      </c>
      <c r="C1355" s="16"/>
      <c r="D1355" s="16"/>
      <c r="E1355" s="34" t="s">
        <v>39</v>
      </c>
      <c r="F1355" s="26">
        <f t="shared" si="5551"/>
        <v>35688.300000000003</v>
      </c>
      <c r="G1355" s="26">
        <f t="shared" si="5552"/>
        <v>35688.300000000003</v>
      </c>
      <c r="H1355" s="26">
        <f t="shared" si="5553"/>
        <v>35688.300000000003</v>
      </c>
      <c r="I1355" s="26">
        <f t="shared" si="5554"/>
        <v>-2918</v>
      </c>
      <c r="J1355" s="26">
        <f t="shared" si="5555"/>
        <v>-2918.1</v>
      </c>
      <c r="K1355" s="26">
        <f t="shared" si="5556"/>
        <v>-2918.1</v>
      </c>
      <c r="L1355" s="26">
        <f t="shared" ref="L1355:L1415" si="5598">F1355+I1355</f>
        <v>32770.300000000003</v>
      </c>
      <c r="M1355" s="26">
        <f t="shared" ref="M1355:M1415" si="5599">G1355+J1355</f>
        <v>32770.200000000004</v>
      </c>
      <c r="N1355" s="26">
        <f t="shared" ref="N1355:N1415" si="5600">H1355+K1355</f>
        <v>32770.200000000004</v>
      </c>
      <c r="O1355" s="26">
        <f t="shared" si="5557"/>
        <v>0</v>
      </c>
      <c r="P1355" s="26">
        <f t="shared" si="5558"/>
        <v>0</v>
      </c>
      <c r="Q1355" s="26">
        <f t="shared" si="5559"/>
        <v>0</v>
      </c>
      <c r="R1355" s="26">
        <f t="shared" ref="R1355:R1415" si="5601">L1355+O1355</f>
        <v>32770.300000000003</v>
      </c>
      <c r="S1355" s="26">
        <f t="shared" ref="S1355:S1415" si="5602">M1355+P1355</f>
        <v>32770.200000000004</v>
      </c>
      <c r="T1355" s="26">
        <f t="shared" ref="T1355:T1415" si="5603">N1355+Q1355</f>
        <v>32770.200000000004</v>
      </c>
      <c r="U1355" s="26">
        <f t="shared" si="5560"/>
        <v>0</v>
      </c>
      <c r="V1355" s="26">
        <f t="shared" si="5561"/>
        <v>0</v>
      </c>
      <c r="W1355" s="26">
        <f t="shared" si="5562"/>
        <v>0</v>
      </c>
      <c r="X1355" s="26">
        <f t="shared" ref="X1355:X1415" si="5604">R1355+U1355</f>
        <v>32770.300000000003</v>
      </c>
      <c r="Y1355" s="26">
        <f t="shared" ref="Y1355:Y1415" si="5605">S1355+V1355</f>
        <v>32770.200000000004</v>
      </c>
      <c r="Z1355" s="26">
        <f t="shared" ref="Z1355:Z1415" si="5606">T1355+W1355</f>
        <v>32770.200000000004</v>
      </c>
      <c r="AA1355" s="26">
        <f t="shared" si="5563"/>
        <v>0</v>
      </c>
      <c r="AB1355" s="26">
        <f t="shared" si="5564"/>
        <v>0</v>
      </c>
      <c r="AC1355" s="26">
        <f t="shared" si="5565"/>
        <v>0</v>
      </c>
      <c r="AD1355" s="26">
        <f t="shared" ref="AD1355:AD1418" si="5607">X1355+AA1355</f>
        <v>32770.300000000003</v>
      </c>
      <c r="AE1355" s="26">
        <f t="shared" ref="AE1355:AE1418" si="5608">Y1355+AB1355</f>
        <v>32770.200000000004</v>
      </c>
      <c r="AF1355" s="26">
        <f t="shared" ref="AF1355:AF1418" si="5609">Z1355+AC1355</f>
        <v>32770.200000000004</v>
      </c>
      <c r="AG1355" s="26">
        <f t="shared" si="5566"/>
        <v>0</v>
      </c>
      <c r="AH1355" s="26">
        <f t="shared" si="5567"/>
        <v>0</v>
      </c>
      <c r="AI1355" s="26">
        <f t="shared" si="5568"/>
        <v>0</v>
      </c>
      <c r="AJ1355" s="26">
        <f t="shared" ref="AJ1355:AJ1418" si="5610">AD1355+AG1355</f>
        <v>32770.300000000003</v>
      </c>
      <c r="AK1355" s="26">
        <f t="shared" ref="AK1355:AK1418" si="5611">AE1355+AH1355</f>
        <v>32770.200000000004</v>
      </c>
      <c r="AL1355" s="26">
        <f t="shared" ref="AL1355:AL1418" si="5612">AF1355+AI1355</f>
        <v>32770.200000000004</v>
      </c>
      <c r="AM1355" s="26">
        <f t="shared" si="5569"/>
        <v>0</v>
      </c>
      <c r="AN1355" s="26">
        <f t="shared" si="5570"/>
        <v>0</v>
      </c>
      <c r="AO1355" s="26">
        <f t="shared" si="5571"/>
        <v>0</v>
      </c>
      <c r="AP1355" s="26">
        <f t="shared" ref="AP1355:AP1418" si="5613">AJ1355+AM1355</f>
        <v>32770.300000000003</v>
      </c>
      <c r="AQ1355" s="26">
        <f t="shared" ref="AQ1355:AQ1418" si="5614">AK1355+AN1355</f>
        <v>32770.200000000004</v>
      </c>
      <c r="AR1355" s="26">
        <f t="shared" ref="AR1355:AR1418" si="5615">AL1355+AO1355</f>
        <v>32770.200000000004</v>
      </c>
      <c r="AS1355" s="26">
        <f t="shared" si="5572"/>
        <v>0</v>
      </c>
      <c r="AT1355" s="26">
        <f t="shared" si="5573"/>
        <v>0</v>
      </c>
      <c r="AU1355" s="26">
        <f t="shared" si="5574"/>
        <v>0</v>
      </c>
      <c r="AV1355" s="26">
        <f t="shared" ref="AV1355:AV1418" si="5616">AP1355+AS1355</f>
        <v>32770.300000000003</v>
      </c>
      <c r="AW1355" s="26">
        <f t="shared" ref="AW1355:AW1418" si="5617">AQ1355+AT1355</f>
        <v>32770.200000000004</v>
      </c>
      <c r="AX1355" s="26">
        <f t="shared" ref="AX1355:AX1418" si="5618">AR1355+AU1355</f>
        <v>32770.200000000004</v>
      </c>
      <c r="AY1355" s="26">
        <f t="shared" si="5575"/>
        <v>0</v>
      </c>
      <c r="AZ1355" s="26">
        <f t="shared" si="5576"/>
        <v>0</v>
      </c>
      <c r="BA1355" s="26">
        <f t="shared" si="5577"/>
        <v>0</v>
      </c>
      <c r="BB1355" s="26">
        <f t="shared" ref="BB1355:BB1418" si="5619">AV1355+AY1355</f>
        <v>32770.300000000003</v>
      </c>
      <c r="BC1355" s="26">
        <f t="shared" ref="BC1355:BC1418" si="5620">AW1355+AZ1355</f>
        <v>32770.200000000004</v>
      </c>
      <c r="BD1355" s="26">
        <f t="shared" ref="BD1355:BD1418" si="5621">AX1355+BA1355</f>
        <v>32770.200000000004</v>
      </c>
      <c r="BE1355" s="26">
        <f t="shared" si="5578"/>
        <v>0</v>
      </c>
      <c r="BF1355" s="26">
        <f t="shared" si="5579"/>
        <v>0</v>
      </c>
      <c r="BG1355" s="26">
        <f t="shared" si="5580"/>
        <v>0</v>
      </c>
      <c r="BH1355" s="26">
        <f t="shared" ref="BH1355:BH1418" si="5622">BB1355+BE1355</f>
        <v>32770.300000000003</v>
      </c>
      <c r="BI1355" s="26">
        <f t="shared" ref="BI1355:BI1418" si="5623">BC1355+BF1355</f>
        <v>32770.200000000004</v>
      </c>
      <c r="BJ1355" s="26">
        <f t="shared" ref="BJ1355:BJ1418" si="5624">BD1355+BG1355</f>
        <v>32770.200000000004</v>
      </c>
      <c r="BK1355" s="26">
        <f t="shared" si="5581"/>
        <v>0</v>
      </c>
      <c r="BL1355" s="26">
        <f t="shared" si="5582"/>
        <v>0</v>
      </c>
      <c r="BM1355" s="26">
        <f t="shared" si="5583"/>
        <v>0</v>
      </c>
      <c r="BN1355" s="26">
        <f t="shared" ref="BN1355:BN1418" si="5625">BH1355+BK1355</f>
        <v>32770.300000000003</v>
      </c>
      <c r="BO1355" s="26">
        <f t="shared" ref="BO1355:BO1418" si="5626">BI1355+BL1355</f>
        <v>32770.200000000004</v>
      </c>
      <c r="BP1355" s="26">
        <f t="shared" ref="BP1355:BP1418" si="5627">BJ1355+BM1355</f>
        <v>32770.200000000004</v>
      </c>
      <c r="BQ1355" s="26">
        <f t="shared" si="5584"/>
        <v>0</v>
      </c>
      <c r="BR1355" s="26">
        <f t="shared" si="5585"/>
        <v>0</v>
      </c>
      <c r="BS1355" s="26">
        <f t="shared" ref="BS1355:BS1418" si="5628">BQ1355+BN1355</f>
        <v>32770.300000000003</v>
      </c>
      <c r="BT1355" s="26">
        <f t="shared" ref="BT1355:BT1418" si="5629">BR1355+BO1355</f>
        <v>32770.200000000004</v>
      </c>
      <c r="BU1355" s="26">
        <f t="shared" ref="BU1355:BU1418" si="5630">BP1355</f>
        <v>32770.200000000004</v>
      </c>
      <c r="BV1355" s="26">
        <f t="shared" si="5586"/>
        <v>0</v>
      </c>
      <c r="BW1355" s="26">
        <f t="shared" si="5587"/>
        <v>0</v>
      </c>
      <c r="BX1355" s="26">
        <f t="shared" ref="BX1355:BX1418" si="5631">BS1355</f>
        <v>32770.300000000003</v>
      </c>
      <c r="BY1355" s="26">
        <f t="shared" ref="BY1355:BY1418" si="5632">BT1355+BV1355</f>
        <v>32770.200000000004</v>
      </c>
      <c r="BZ1355" s="26">
        <f t="shared" ref="BZ1355:BZ1418" si="5633">BU1355+BW1355</f>
        <v>32770.200000000004</v>
      </c>
      <c r="CA1355" s="26">
        <f t="shared" si="5588"/>
        <v>6019.2179999999998</v>
      </c>
      <c r="CB1355" s="26">
        <f t="shared" si="5589"/>
        <v>6332.2179999999998</v>
      </c>
      <c r="CC1355" s="26">
        <f t="shared" si="5590"/>
        <v>6591.8389999999999</v>
      </c>
      <c r="CD1355" s="26">
        <f t="shared" si="5439"/>
        <v>38789.518000000004</v>
      </c>
      <c r="CE1355" s="26">
        <f t="shared" si="5440"/>
        <v>39102.418000000005</v>
      </c>
      <c r="CF1355" s="26">
        <f t="shared" si="5441"/>
        <v>39362.039000000004</v>
      </c>
      <c r="CG1355" s="26">
        <f t="shared" si="5591"/>
        <v>-6019.2179999999998</v>
      </c>
      <c r="CH1355" s="26">
        <f t="shared" si="5592"/>
        <v>-1584.0920000000001</v>
      </c>
      <c r="CI1355" s="26">
        <f t="shared" si="5593"/>
        <v>-1649.04</v>
      </c>
      <c r="CJ1355" s="26">
        <f t="shared" si="5442"/>
        <v>32770.300000000003</v>
      </c>
      <c r="CK1355" s="26">
        <f t="shared" si="5443"/>
        <v>37518.326000000008</v>
      </c>
      <c r="CL1355" s="26">
        <f t="shared" si="5444"/>
        <v>37712.999000000003</v>
      </c>
      <c r="CM1355" s="26">
        <f t="shared" si="5594"/>
        <v>0</v>
      </c>
      <c r="CN1355" s="26">
        <f t="shared" si="5595"/>
        <v>0</v>
      </c>
      <c r="CO1355" s="26">
        <f t="shared" si="5596"/>
        <v>0</v>
      </c>
      <c r="CP1355" s="26">
        <f t="shared" si="5445"/>
        <v>32770.300000000003</v>
      </c>
      <c r="CQ1355" s="26">
        <f t="shared" si="5446"/>
        <v>37518.326000000008</v>
      </c>
      <c r="CR1355" s="26">
        <f t="shared" si="5447"/>
        <v>37712.999000000003</v>
      </c>
      <c r="CS1355" s="26">
        <f t="shared" si="5597"/>
        <v>0</v>
      </c>
      <c r="CT1355" s="19"/>
      <c r="CU1355" s="35"/>
      <c r="CZ1355" s="1" t="s">
        <v>28</v>
      </c>
    </row>
    <row r="1356" spans="1:105" hidden="1" x14ac:dyDescent="0.3">
      <c r="A1356" s="36" t="s">
        <v>751</v>
      </c>
      <c r="B1356" s="17">
        <v>240</v>
      </c>
      <c r="C1356" s="16" t="s">
        <v>64</v>
      </c>
      <c r="D1356" s="16" t="s">
        <v>65</v>
      </c>
      <c r="E1356" s="34" t="s">
        <v>66</v>
      </c>
      <c r="F1356" s="26">
        <v>35688.300000000003</v>
      </c>
      <c r="G1356" s="26">
        <v>35688.300000000003</v>
      </c>
      <c r="H1356" s="26">
        <v>35688.300000000003</v>
      </c>
      <c r="I1356" s="26">
        <v>-2918</v>
      </c>
      <c r="J1356" s="26">
        <v>-2918.1</v>
      </c>
      <c r="K1356" s="26">
        <v>-2918.1</v>
      </c>
      <c r="L1356" s="26">
        <f t="shared" si="5598"/>
        <v>32770.300000000003</v>
      </c>
      <c r="M1356" s="26">
        <f t="shared" si="5599"/>
        <v>32770.200000000004</v>
      </c>
      <c r="N1356" s="26">
        <f t="shared" si="5600"/>
        <v>32770.200000000004</v>
      </c>
      <c r="O1356" s="26"/>
      <c r="P1356" s="26"/>
      <c r="Q1356" s="26"/>
      <c r="R1356" s="26">
        <f t="shared" si="5601"/>
        <v>32770.300000000003</v>
      </c>
      <c r="S1356" s="26">
        <f t="shared" si="5602"/>
        <v>32770.200000000004</v>
      </c>
      <c r="T1356" s="26">
        <f t="shared" si="5603"/>
        <v>32770.200000000004</v>
      </c>
      <c r="U1356" s="26"/>
      <c r="V1356" s="26"/>
      <c r="W1356" s="26"/>
      <c r="X1356" s="26">
        <f t="shared" si="5604"/>
        <v>32770.300000000003</v>
      </c>
      <c r="Y1356" s="26">
        <f t="shared" si="5605"/>
        <v>32770.200000000004</v>
      </c>
      <c r="Z1356" s="26">
        <f t="shared" si="5606"/>
        <v>32770.200000000004</v>
      </c>
      <c r="AA1356" s="26"/>
      <c r="AB1356" s="26"/>
      <c r="AC1356" s="26"/>
      <c r="AD1356" s="26">
        <f t="shared" si="5607"/>
        <v>32770.300000000003</v>
      </c>
      <c r="AE1356" s="26">
        <f t="shared" si="5608"/>
        <v>32770.200000000004</v>
      </c>
      <c r="AF1356" s="26">
        <f t="shared" si="5609"/>
        <v>32770.200000000004</v>
      </c>
      <c r="AG1356" s="26"/>
      <c r="AH1356" s="26"/>
      <c r="AI1356" s="26"/>
      <c r="AJ1356" s="26">
        <f t="shared" si="5610"/>
        <v>32770.300000000003</v>
      </c>
      <c r="AK1356" s="26">
        <f t="shared" si="5611"/>
        <v>32770.200000000004</v>
      </c>
      <c r="AL1356" s="26">
        <f t="shared" si="5612"/>
        <v>32770.200000000004</v>
      </c>
      <c r="AM1356" s="26"/>
      <c r="AN1356" s="26"/>
      <c r="AO1356" s="26"/>
      <c r="AP1356" s="26">
        <f t="shared" si="5613"/>
        <v>32770.300000000003</v>
      </c>
      <c r="AQ1356" s="26">
        <f t="shared" si="5614"/>
        <v>32770.200000000004</v>
      </c>
      <c r="AR1356" s="26">
        <f t="shared" si="5615"/>
        <v>32770.200000000004</v>
      </c>
      <c r="AS1356" s="26"/>
      <c r="AT1356" s="26"/>
      <c r="AU1356" s="26"/>
      <c r="AV1356" s="26">
        <f t="shared" si="5616"/>
        <v>32770.300000000003</v>
      </c>
      <c r="AW1356" s="26">
        <f t="shared" si="5617"/>
        <v>32770.200000000004</v>
      </c>
      <c r="AX1356" s="26">
        <f t="shared" si="5618"/>
        <v>32770.200000000004</v>
      </c>
      <c r="AY1356" s="26"/>
      <c r="AZ1356" s="26"/>
      <c r="BA1356" s="26"/>
      <c r="BB1356" s="26">
        <f t="shared" si="5619"/>
        <v>32770.300000000003</v>
      </c>
      <c r="BC1356" s="26">
        <f t="shared" si="5620"/>
        <v>32770.200000000004</v>
      </c>
      <c r="BD1356" s="26">
        <f t="shared" si="5621"/>
        <v>32770.200000000004</v>
      </c>
      <c r="BE1356" s="26"/>
      <c r="BF1356" s="26"/>
      <c r="BG1356" s="26"/>
      <c r="BH1356" s="26">
        <f t="shared" si="5622"/>
        <v>32770.300000000003</v>
      </c>
      <c r="BI1356" s="26">
        <f t="shared" si="5623"/>
        <v>32770.200000000004</v>
      </c>
      <c r="BJ1356" s="26">
        <f t="shared" si="5624"/>
        <v>32770.200000000004</v>
      </c>
      <c r="BK1356" s="26"/>
      <c r="BL1356" s="26"/>
      <c r="BM1356" s="26"/>
      <c r="BN1356" s="26">
        <f t="shared" si="5625"/>
        <v>32770.300000000003</v>
      </c>
      <c r="BO1356" s="26">
        <f t="shared" si="5626"/>
        <v>32770.200000000004</v>
      </c>
      <c r="BP1356" s="26">
        <f t="shared" si="5627"/>
        <v>32770.200000000004</v>
      </c>
      <c r="BQ1356" s="26"/>
      <c r="BR1356" s="26"/>
      <c r="BS1356" s="26">
        <f t="shared" si="5628"/>
        <v>32770.300000000003</v>
      </c>
      <c r="BT1356" s="26">
        <f t="shared" si="5629"/>
        <v>32770.200000000004</v>
      </c>
      <c r="BU1356" s="26">
        <f t="shared" si="5630"/>
        <v>32770.200000000004</v>
      </c>
      <c r="BV1356" s="26"/>
      <c r="BW1356" s="26"/>
      <c r="BX1356" s="26">
        <f t="shared" si="5631"/>
        <v>32770.300000000003</v>
      </c>
      <c r="BY1356" s="26">
        <f t="shared" si="5632"/>
        <v>32770.200000000004</v>
      </c>
      <c r="BZ1356" s="26">
        <f t="shared" si="5633"/>
        <v>32770.200000000004</v>
      </c>
      <c r="CA1356" s="26">
        <v>6019.2179999999998</v>
      </c>
      <c r="CB1356" s="26">
        <v>6332.2179999999998</v>
      </c>
      <c r="CC1356" s="26">
        <v>6591.8389999999999</v>
      </c>
      <c r="CD1356" s="26">
        <f t="shared" si="5439"/>
        <v>38789.518000000004</v>
      </c>
      <c r="CE1356" s="26">
        <f t="shared" si="5440"/>
        <v>39102.418000000005</v>
      </c>
      <c r="CF1356" s="26">
        <f t="shared" si="5441"/>
        <v>39362.039000000004</v>
      </c>
      <c r="CG1356" s="26">
        <v>-6019.2179999999998</v>
      </c>
      <c r="CH1356" s="26">
        <v>-1584.0920000000001</v>
      </c>
      <c r="CI1356" s="26">
        <v>-1649.04</v>
      </c>
      <c r="CJ1356" s="26">
        <f t="shared" si="5442"/>
        <v>32770.300000000003</v>
      </c>
      <c r="CK1356" s="26">
        <f t="shared" si="5443"/>
        <v>37518.326000000008</v>
      </c>
      <c r="CL1356" s="26">
        <f t="shared" si="5444"/>
        <v>37712.999000000003</v>
      </c>
      <c r="CM1356" s="26"/>
      <c r="CN1356" s="26"/>
      <c r="CO1356" s="26"/>
      <c r="CP1356" s="26">
        <f t="shared" si="5445"/>
        <v>32770.300000000003</v>
      </c>
      <c r="CQ1356" s="26">
        <f t="shared" si="5446"/>
        <v>37518.326000000008</v>
      </c>
      <c r="CR1356" s="26">
        <f t="shared" si="5447"/>
        <v>37712.999000000003</v>
      </c>
      <c r="CS1356" s="26"/>
      <c r="CT1356" s="19"/>
      <c r="CU1356" s="35">
        <v>158</v>
      </c>
    </row>
    <row r="1357" spans="1:105" ht="31.2" hidden="1" x14ac:dyDescent="0.3">
      <c r="A1357" s="16" t="s">
        <v>753</v>
      </c>
      <c r="B1357" s="17"/>
      <c r="C1357" s="16"/>
      <c r="D1357" s="16"/>
      <c r="E1357" s="34" t="s">
        <v>754</v>
      </c>
      <c r="F1357" s="26">
        <f t="shared" si="5551"/>
        <v>19532</v>
      </c>
      <c r="G1357" s="26">
        <f t="shared" si="5552"/>
        <v>19532</v>
      </c>
      <c r="H1357" s="26">
        <f t="shared" si="5553"/>
        <v>19532</v>
      </c>
      <c r="I1357" s="26">
        <f t="shared" si="5554"/>
        <v>0</v>
      </c>
      <c r="J1357" s="26">
        <f t="shared" si="5555"/>
        <v>0</v>
      </c>
      <c r="K1357" s="26">
        <f t="shared" si="5556"/>
        <v>0</v>
      </c>
      <c r="L1357" s="26">
        <f t="shared" si="5598"/>
        <v>19532</v>
      </c>
      <c r="M1357" s="26">
        <f t="shared" si="5599"/>
        <v>19532</v>
      </c>
      <c r="N1357" s="26">
        <f t="shared" si="5600"/>
        <v>19532</v>
      </c>
      <c r="O1357" s="26">
        <f t="shared" si="5557"/>
        <v>0</v>
      </c>
      <c r="P1357" s="26">
        <f t="shared" si="5558"/>
        <v>0</v>
      </c>
      <c r="Q1357" s="26">
        <f t="shared" si="5559"/>
        <v>0</v>
      </c>
      <c r="R1357" s="26">
        <f t="shared" si="5601"/>
        <v>19532</v>
      </c>
      <c r="S1357" s="26">
        <f t="shared" si="5602"/>
        <v>19532</v>
      </c>
      <c r="T1357" s="26">
        <f t="shared" si="5603"/>
        <v>19532</v>
      </c>
      <c r="U1357" s="26">
        <f t="shared" si="5560"/>
        <v>0</v>
      </c>
      <c r="V1357" s="26">
        <f t="shared" si="5561"/>
        <v>0</v>
      </c>
      <c r="W1357" s="26">
        <f t="shared" si="5562"/>
        <v>0</v>
      </c>
      <c r="X1357" s="26">
        <f t="shared" si="5604"/>
        <v>19532</v>
      </c>
      <c r="Y1357" s="26">
        <f t="shared" si="5605"/>
        <v>19532</v>
      </c>
      <c r="Z1357" s="26">
        <f t="shared" si="5606"/>
        <v>19532</v>
      </c>
      <c r="AA1357" s="26">
        <f t="shared" si="5563"/>
        <v>0</v>
      </c>
      <c r="AB1357" s="26">
        <f t="shared" si="5564"/>
        <v>0</v>
      </c>
      <c r="AC1357" s="26">
        <f t="shared" si="5565"/>
        <v>0</v>
      </c>
      <c r="AD1357" s="26">
        <f t="shared" si="5607"/>
        <v>19532</v>
      </c>
      <c r="AE1357" s="26">
        <f t="shared" si="5608"/>
        <v>19532</v>
      </c>
      <c r="AF1357" s="26">
        <f t="shared" si="5609"/>
        <v>19532</v>
      </c>
      <c r="AG1357" s="26">
        <f t="shared" si="5566"/>
        <v>0</v>
      </c>
      <c r="AH1357" s="26">
        <f t="shared" si="5567"/>
        <v>0</v>
      </c>
      <c r="AI1357" s="26">
        <f t="shared" si="5568"/>
        <v>0</v>
      </c>
      <c r="AJ1357" s="26">
        <f t="shared" si="5610"/>
        <v>19532</v>
      </c>
      <c r="AK1357" s="26">
        <f t="shared" si="5611"/>
        <v>19532</v>
      </c>
      <c r="AL1357" s="26">
        <f t="shared" si="5612"/>
        <v>19532</v>
      </c>
      <c r="AM1357" s="26">
        <f t="shared" si="5569"/>
        <v>0</v>
      </c>
      <c r="AN1357" s="26">
        <f t="shared" si="5570"/>
        <v>0</v>
      </c>
      <c r="AO1357" s="26">
        <f t="shared" si="5571"/>
        <v>0</v>
      </c>
      <c r="AP1357" s="26">
        <f t="shared" si="5613"/>
        <v>19532</v>
      </c>
      <c r="AQ1357" s="26">
        <f t="shared" si="5614"/>
        <v>19532</v>
      </c>
      <c r="AR1357" s="26">
        <f t="shared" si="5615"/>
        <v>19532</v>
      </c>
      <c r="AS1357" s="26">
        <f t="shared" si="5572"/>
        <v>0</v>
      </c>
      <c r="AT1357" s="26">
        <f t="shared" si="5573"/>
        <v>0</v>
      </c>
      <c r="AU1357" s="26">
        <f t="shared" si="5574"/>
        <v>0</v>
      </c>
      <c r="AV1357" s="26">
        <f t="shared" si="5616"/>
        <v>19532</v>
      </c>
      <c r="AW1357" s="26">
        <f t="shared" si="5617"/>
        <v>19532</v>
      </c>
      <c r="AX1357" s="26">
        <f t="shared" si="5618"/>
        <v>19532</v>
      </c>
      <c r="AY1357" s="26">
        <f t="shared" si="5575"/>
        <v>0</v>
      </c>
      <c r="AZ1357" s="26">
        <f t="shared" si="5576"/>
        <v>0</v>
      </c>
      <c r="BA1357" s="26">
        <f t="shared" si="5577"/>
        <v>0</v>
      </c>
      <c r="BB1357" s="26">
        <f t="shared" si="5619"/>
        <v>19532</v>
      </c>
      <c r="BC1357" s="26">
        <f t="shared" si="5620"/>
        <v>19532</v>
      </c>
      <c r="BD1357" s="26">
        <f t="shared" si="5621"/>
        <v>19532</v>
      </c>
      <c r="BE1357" s="26">
        <f t="shared" si="5578"/>
        <v>0</v>
      </c>
      <c r="BF1357" s="26">
        <f t="shared" si="5579"/>
        <v>0</v>
      </c>
      <c r="BG1357" s="26">
        <f t="shared" si="5580"/>
        <v>0</v>
      </c>
      <c r="BH1357" s="26">
        <f t="shared" si="5622"/>
        <v>19532</v>
      </c>
      <c r="BI1357" s="26">
        <f t="shared" si="5623"/>
        <v>19532</v>
      </c>
      <c r="BJ1357" s="26">
        <f t="shared" si="5624"/>
        <v>19532</v>
      </c>
      <c r="BK1357" s="26">
        <f t="shared" si="5581"/>
        <v>0</v>
      </c>
      <c r="BL1357" s="26">
        <f t="shared" si="5582"/>
        <v>0</v>
      </c>
      <c r="BM1357" s="26">
        <f t="shared" si="5583"/>
        <v>0</v>
      </c>
      <c r="BN1357" s="26">
        <f t="shared" si="5625"/>
        <v>19532</v>
      </c>
      <c r="BO1357" s="26">
        <f t="shared" si="5626"/>
        <v>19532</v>
      </c>
      <c r="BP1357" s="26">
        <f t="shared" si="5627"/>
        <v>19532</v>
      </c>
      <c r="BQ1357" s="26">
        <f t="shared" si="5584"/>
        <v>0</v>
      </c>
      <c r="BR1357" s="26">
        <f t="shared" si="5585"/>
        <v>0</v>
      </c>
      <c r="BS1357" s="26">
        <f t="shared" si="5628"/>
        <v>19532</v>
      </c>
      <c r="BT1357" s="26">
        <f t="shared" si="5629"/>
        <v>19532</v>
      </c>
      <c r="BU1357" s="26">
        <f t="shared" si="5630"/>
        <v>19532</v>
      </c>
      <c r="BV1357" s="26">
        <f t="shared" si="5586"/>
        <v>0</v>
      </c>
      <c r="BW1357" s="26">
        <f t="shared" si="5587"/>
        <v>0</v>
      </c>
      <c r="BX1357" s="26">
        <f t="shared" si="5631"/>
        <v>19532</v>
      </c>
      <c r="BY1357" s="26">
        <f t="shared" si="5632"/>
        <v>19532</v>
      </c>
      <c r="BZ1357" s="26">
        <f t="shared" si="5633"/>
        <v>19532</v>
      </c>
      <c r="CA1357" s="26">
        <f t="shared" si="5588"/>
        <v>0</v>
      </c>
      <c r="CB1357" s="26">
        <f t="shared" si="5589"/>
        <v>0</v>
      </c>
      <c r="CC1357" s="26">
        <f t="shared" si="5590"/>
        <v>0</v>
      </c>
      <c r="CD1357" s="26">
        <f t="shared" si="5439"/>
        <v>19532</v>
      </c>
      <c r="CE1357" s="26">
        <f t="shared" si="5440"/>
        <v>19532</v>
      </c>
      <c r="CF1357" s="26">
        <f t="shared" si="5441"/>
        <v>19532</v>
      </c>
      <c r="CG1357" s="26">
        <f t="shared" si="5591"/>
        <v>0</v>
      </c>
      <c r="CH1357" s="26">
        <f t="shared" si="5592"/>
        <v>0</v>
      </c>
      <c r="CI1357" s="26">
        <f t="shared" si="5593"/>
        <v>0</v>
      </c>
      <c r="CJ1357" s="26">
        <f t="shared" si="5442"/>
        <v>19532</v>
      </c>
      <c r="CK1357" s="26">
        <f t="shared" si="5443"/>
        <v>19532</v>
      </c>
      <c r="CL1357" s="26">
        <f t="shared" si="5444"/>
        <v>19532</v>
      </c>
      <c r="CM1357" s="26">
        <f t="shared" si="5594"/>
        <v>0</v>
      </c>
      <c r="CN1357" s="26">
        <f t="shared" si="5595"/>
        <v>0</v>
      </c>
      <c r="CO1357" s="26">
        <f t="shared" si="5596"/>
        <v>0</v>
      </c>
      <c r="CP1357" s="26">
        <f t="shared" si="5445"/>
        <v>19532</v>
      </c>
      <c r="CQ1357" s="26">
        <f t="shared" si="5446"/>
        <v>19532</v>
      </c>
      <c r="CR1357" s="26">
        <f t="shared" si="5447"/>
        <v>19532</v>
      </c>
      <c r="CS1357" s="26">
        <f t="shared" si="5597"/>
        <v>0</v>
      </c>
      <c r="CT1357" s="19"/>
      <c r="CU1357" s="35"/>
      <c r="CX1357" s="1" t="s">
        <v>26</v>
      </c>
    </row>
    <row r="1358" spans="1:105" hidden="1" x14ac:dyDescent="0.3">
      <c r="A1358" s="36" t="s">
        <v>755</v>
      </c>
      <c r="B1358" s="36"/>
      <c r="C1358" s="36"/>
      <c r="D1358" s="36"/>
      <c r="E1358" s="34" t="s">
        <v>756</v>
      </c>
      <c r="F1358" s="26">
        <f t="shared" si="5551"/>
        <v>19532</v>
      </c>
      <c r="G1358" s="26">
        <f t="shared" si="5552"/>
        <v>19532</v>
      </c>
      <c r="H1358" s="26">
        <f t="shared" si="5553"/>
        <v>19532</v>
      </c>
      <c r="I1358" s="26">
        <f t="shared" si="5554"/>
        <v>0</v>
      </c>
      <c r="J1358" s="26">
        <f t="shared" si="5555"/>
        <v>0</v>
      </c>
      <c r="K1358" s="26">
        <f t="shared" si="5556"/>
        <v>0</v>
      </c>
      <c r="L1358" s="26">
        <f t="shared" si="5598"/>
        <v>19532</v>
      </c>
      <c r="M1358" s="26">
        <f t="shared" si="5599"/>
        <v>19532</v>
      </c>
      <c r="N1358" s="26">
        <f t="shared" si="5600"/>
        <v>19532</v>
      </c>
      <c r="O1358" s="26">
        <f t="shared" si="5557"/>
        <v>0</v>
      </c>
      <c r="P1358" s="26">
        <f t="shared" si="5558"/>
        <v>0</v>
      </c>
      <c r="Q1358" s="26">
        <f t="shared" si="5559"/>
        <v>0</v>
      </c>
      <c r="R1358" s="26">
        <f t="shared" si="5601"/>
        <v>19532</v>
      </c>
      <c r="S1358" s="26">
        <f t="shared" si="5602"/>
        <v>19532</v>
      </c>
      <c r="T1358" s="26">
        <f t="shared" si="5603"/>
        <v>19532</v>
      </c>
      <c r="U1358" s="26">
        <f t="shared" si="5560"/>
        <v>0</v>
      </c>
      <c r="V1358" s="26">
        <f t="shared" si="5561"/>
        <v>0</v>
      </c>
      <c r="W1358" s="26">
        <f t="shared" si="5562"/>
        <v>0</v>
      </c>
      <c r="X1358" s="26">
        <f t="shared" si="5604"/>
        <v>19532</v>
      </c>
      <c r="Y1358" s="26">
        <f t="shared" si="5605"/>
        <v>19532</v>
      </c>
      <c r="Z1358" s="26">
        <f t="shared" si="5606"/>
        <v>19532</v>
      </c>
      <c r="AA1358" s="26">
        <f t="shared" si="5563"/>
        <v>0</v>
      </c>
      <c r="AB1358" s="26">
        <f t="shared" si="5564"/>
        <v>0</v>
      </c>
      <c r="AC1358" s="26">
        <f t="shared" si="5565"/>
        <v>0</v>
      </c>
      <c r="AD1358" s="26">
        <f t="shared" si="5607"/>
        <v>19532</v>
      </c>
      <c r="AE1358" s="26">
        <f t="shared" si="5608"/>
        <v>19532</v>
      </c>
      <c r="AF1358" s="26">
        <f t="shared" si="5609"/>
        <v>19532</v>
      </c>
      <c r="AG1358" s="26">
        <f t="shared" si="5566"/>
        <v>0</v>
      </c>
      <c r="AH1358" s="26">
        <f t="shared" si="5567"/>
        <v>0</v>
      </c>
      <c r="AI1358" s="26">
        <f t="shared" si="5568"/>
        <v>0</v>
      </c>
      <c r="AJ1358" s="26">
        <f t="shared" si="5610"/>
        <v>19532</v>
      </c>
      <c r="AK1358" s="26">
        <f t="shared" si="5611"/>
        <v>19532</v>
      </c>
      <c r="AL1358" s="26">
        <f t="shared" si="5612"/>
        <v>19532</v>
      </c>
      <c r="AM1358" s="26">
        <f t="shared" si="5569"/>
        <v>0</v>
      </c>
      <c r="AN1358" s="26">
        <f t="shared" si="5570"/>
        <v>0</v>
      </c>
      <c r="AO1358" s="26">
        <f t="shared" si="5571"/>
        <v>0</v>
      </c>
      <c r="AP1358" s="26">
        <f t="shared" si="5613"/>
        <v>19532</v>
      </c>
      <c r="AQ1358" s="26">
        <f t="shared" si="5614"/>
        <v>19532</v>
      </c>
      <c r="AR1358" s="26">
        <f t="shared" si="5615"/>
        <v>19532</v>
      </c>
      <c r="AS1358" s="26">
        <f t="shared" si="5572"/>
        <v>0</v>
      </c>
      <c r="AT1358" s="26">
        <f t="shared" si="5573"/>
        <v>0</v>
      </c>
      <c r="AU1358" s="26">
        <f t="shared" si="5574"/>
        <v>0</v>
      </c>
      <c r="AV1358" s="26">
        <f t="shared" si="5616"/>
        <v>19532</v>
      </c>
      <c r="AW1358" s="26">
        <f t="shared" si="5617"/>
        <v>19532</v>
      </c>
      <c r="AX1358" s="26">
        <f t="shared" si="5618"/>
        <v>19532</v>
      </c>
      <c r="AY1358" s="26">
        <f t="shared" si="5575"/>
        <v>0</v>
      </c>
      <c r="AZ1358" s="26">
        <f t="shared" si="5576"/>
        <v>0</v>
      </c>
      <c r="BA1358" s="26">
        <f t="shared" si="5577"/>
        <v>0</v>
      </c>
      <c r="BB1358" s="26">
        <f t="shared" si="5619"/>
        <v>19532</v>
      </c>
      <c r="BC1358" s="26">
        <f t="shared" si="5620"/>
        <v>19532</v>
      </c>
      <c r="BD1358" s="26">
        <f t="shared" si="5621"/>
        <v>19532</v>
      </c>
      <c r="BE1358" s="26">
        <f t="shared" si="5578"/>
        <v>0</v>
      </c>
      <c r="BF1358" s="26">
        <f t="shared" si="5579"/>
        <v>0</v>
      </c>
      <c r="BG1358" s="26">
        <f t="shared" si="5580"/>
        <v>0</v>
      </c>
      <c r="BH1358" s="26">
        <f t="shared" si="5622"/>
        <v>19532</v>
      </c>
      <c r="BI1358" s="26">
        <f t="shared" si="5623"/>
        <v>19532</v>
      </c>
      <c r="BJ1358" s="26">
        <f t="shared" si="5624"/>
        <v>19532</v>
      </c>
      <c r="BK1358" s="26">
        <f t="shared" si="5581"/>
        <v>0</v>
      </c>
      <c r="BL1358" s="26">
        <f t="shared" si="5582"/>
        <v>0</v>
      </c>
      <c r="BM1358" s="26">
        <f t="shared" si="5583"/>
        <v>0</v>
      </c>
      <c r="BN1358" s="26">
        <f t="shared" si="5625"/>
        <v>19532</v>
      </c>
      <c r="BO1358" s="26">
        <f t="shared" si="5626"/>
        <v>19532</v>
      </c>
      <c r="BP1358" s="26">
        <f t="shared" si="5627"/>
        <v>19532</v>
      </c>
      <c r="BQ1358" s="26">
        <f t="shared" si="5584"/>
        <v>0</v>
      </c>
      <c r="BR1358" s="26">
        <f t="shared" si="5585"/>
        <v>0</v>
      </c>
      <c r="BS1358" s="26">
        <f t="shared" si="5628"/>
        <v>19532</v>
      </c>
      <c r="BT1358" s="26">
        <f t="shared" si="5629"/>
        <v>19532</v>
      </c>
      <c r="BU1358" s="26">
        <f t="shared" si="5630"/>
        <v>19532</v>
      </c>
      <c r="BV1358" s="26">
        <f t="shared" si="5586"/>
        <v>0</v>
      </c>
      <c r="BW1358" s="26">
        <f t="shared" si="5587"/>
        <v>0</v>
      </c>
      <c r="BX1358" s="26">
        <f t="shared" si="5631"/>
        <v>19532</v>
      </c>
      <c r="BY1358" s="26">
        <f t="shared" si="5632"/>
        <v>19532</v>
      </c>
      <c r="BZ1358" s="26">
        <f t="shared" si="5633"/>
        <v>19532</v>
      </c>
      <c r="CA1358" s="26">
        <f t="shared" si="5588"/>
        <v>0</v>
      </c>
      <c r="CB1358" s="26">
        <f t="shared" si="5589"/>
        <v>0</v>
      </c>
      <c r="CC1358" s="26">
        <f t="shared" si="5590"/>
        <v>0</v>
      </c>
      <c r="CD1358" s="26">
        <f t="shared" si="5439"/>
        <v>19532</v>
      </c>
      <c r="CE1358" s="26">
        <f t="shared" si="5440"/>
        <v>19532</v>
      </c>
      <c r="CF1358" s="26">
        <f t="shared" si="5441"/>
        <v>19532</v>
      </c>
      <c r="CG1358" s="26">
        <f t="shared" si="5591"/>
        <v>0</v>
      </c>
      <c r="CH1358" s="26">
        <f t="shared" si="5592"/>
        <v>0</v>
      </c>
      <c r="CI1358" s="26">
        <f t="shared" si="5593"/>
        <v>0</v>
      </c>
      <c r="CJ1358" s="26">
        <f t="shared" si="5442"/>
        <v>19532</v>
      </c>
      <c r="CK1358" s="26">
        <f t="shared" si="5443"/>
        <v>19532</v>
      </c>
      <c r="CL1358" s="26">
        <f t="shared" si="5444"/>
        <v>19532</v>
      </c>
      <c r="CM1358" s="26">
        <f t="shared" si="5594"/>
        <v>0</v>
      </c>
      <c r="CN1358" s="26">
        <f t="shared" si="5595"/>
        <v>0</v>
      </c>
      <c r="CO1358" s="26">
        <f t="shared" si="5596"/>
        <v>0</v>
      </c>
      <c r="CP1358" s="26">
        <f t="shared" si="5445"/>
        <v>19532</v>
      </c>
      <c r="CQ1358" s="26">
        <f t="shared" si="5446"/>
        <v>19532</v>
      </c>
      <c r="CR1358" s="26">
        <f t="shared" si="5447"/>
        <v>19532</v>
      </c>
      <c r="CS1358" s="26">
        <f t="shared" si="5597"/>
        <v>0</v>
      </c>
      <c r="CT1358" s="19"/>
      <c r="CU1358" s="35"/>
      <c r="DA1358" s="1" t="s">
        <v>29</v>
      </c>
    </row>
    <row r="1359" spans="1:105" ht="31.2" hidden="1" x14ac:dyDescent="0.3">
      <c r="A1359" s="36" t="s">
        <v>755</v>
      </c>
      <c r="B1359" s="17">
        <v>200</v>
      </c>
      <c r="C1359" s="16"/>
      <c r="D1359" s="16"/>
      <c r="E1359" s="34" t="s">
        <v>38</v>
      </c>
      <c r="F1359" s="26">
        <f t="shared" si="5551"/>
        <v>19532</v>
      </c>
      <c r="G1359" s="26">
        <f t="shared" si="5552"/>
        <v>19532</v>
      </c>
      <c r="H1359" s="26">
        <f t="shared" si="5553"/>
        <v>19532</v>
      </c>
      <c r="I1359" s="26">
        <f t="shared" si="5554"/>
        <v>0</v>
      </c>
      <c r="J1359" s="26">
        <f t="shared" si="5555"/>
        <v>0</v>
      </c>
      <c r="K1359" s="26">
        <f t="shared" si="5556"/>
        <v>0</v>
      </c>
      <c r="L1359" s="26">
        <f t="shared" si="5598"/>
        <v>19532</v>
      </c>
      <c r="M1359" s="26">
        <f t="shared" si="5599"/>
        <v>19532</v>
      </c>
      <c r="N1359" s="26">
        <f t="shared" si="5600"/>
        <v>19532</v>
      </c>
      <c r="O1359" s="26">
        <f t="shared" si="5557"/>
        <v>0</v>
      </c>
      <c r="P1359" s="26">
        <f t="shared" si="5558"/>
        <v>0</v>
      </c>
      <c r="Q1359" s="26">
        <f t="shared" si="5559"/>
        <v>0</v>
      </c>
      <c r="R1359" s="26">
        <f t="shared" si="5601"/>
        <v>19532</v>
      </c>
      <c r="S1359" s="26">
        <f t="shared" si="5602"/>
        <v>19532</v>
      </c>
      <c r="T1359" s="26">
        <f t="shared" si="5603"/>
        <v>19532</v>
      </c>
      <c r="U1359" s="26">
        <f t="shared" si="5560"/>
        <v>0</v>
      </c>
      <c r="V1359" s="26">
        <f t="shared" si="5561"/>
        <v>0</v>
      </c>
      <c r="W1359" s="26">
        <f t="shared" si="5562"/>
        <v>0</v>
      </c>
      <c r="X1359" s="26">
        <f t="shared" si="5604"/>
        <v>19532</v>
      </c>
      <c r="Y1359" s="26">
        <f t="shared" si="5605"/>
        <v>19532</v>
      </c>
      <c r="Z1359" s="26">
        <f t="shared" si="5606"/>
        <v>19532</v>
      </c>
      <c r="AA1359" s="26">
        <f t="shared" si="5563"/>
        <v>0</v>
      </c>
      <c r="AB1359" s="26">
        <f t="shared" si="5564"/>
        <v>0</v>
      </c>
      <c r="AC1359" s="26">
        <f t="shared" si="5565"/>
        <v>0</v>
      </c>
      <c r="AD1359" s="26">
        <f t="shared" si="5607"/>
        <v>19532</v>
      </c>
      <c r="AE1359" s="26">
        <f t="shared" si="5608"/>
        <v>19532</v>
      </c>
      <c r="AF1359" s="26">
        <f t="shared" si="5609"/>
        <v>19532</v>
      </c>
      <c r="AG1359" s="26">
        <f t="shared" si="5566"/>
        <v>0</v>
      </c>
      <c r="AH1359" s="26">
        <f t="shared" si="5567"/>
        <v>0</v>
      </c>
      <c r="AI1359" s="26">
        <f t="shared" si="5568"/>
        <v>0</v>
      </c>
      <c r="AJ1359" s="26">
        <f t="shared" si="5610"/>
        <v>19532</v>
      </c>
      <c r="AK1359" s="26">
        <f t="shared" si="5611"/>
        <v>19532</v>
      </c>
      <c r="AL1359" s="26">
        <f t="shared" si="5612"/>
        <v>19532</v>
      </c>
      <c r="AM1359" s="26">
        <f t="shared" si="5569"/>
        <v>0</v>
      </c>
      <c r="AN1359" s="26">
        <f t="shared" si="5570"/>
        <v>0</v>
      </c>
      <c r="AO1359" s="26">
        <f t="shared" si="5571"/>
        <v>0</v>
      </c>
      <c r="AP1359" s="26">
        <f t="shared" si="5613"/>
        <v>19532</v>
      </c>
      <c r="AQ1359" s="26">
        <f t="shared" si="5614"/>
        <v>19532</v>
      </c>
      <c r="AR1359" s="26">
        <f t="shared" si="5615"/>
        <v>19532</v>
      </c>
      <c r="AS1359" s="26">
        <f t="shared" si="5572"/>
        <v>0</v>
      </c>
      <c r="AT1359" s="26">
        <f t="shared" si="5573"/>
        <v>0</v>
      </c>
      <c r="AU1359" s="26">
        <f t="shared" si="5574"/>
        <v>0</v>
      </c>
      <c r="AV1359" s="26">
        <f t="shared" si="5616"/>
        <v>19532</v>
      </c>
      <c r="AW1359" s="26">
        <f t="shared" si="5617"/>
        <v>19532</v>
      </c>
      <c r="AX1359" s="26">
        <f t="shared" si="5618"/>
        <v>19532</v>
      </c>
      <c r="AY1359" s="26">
        <f t="shared" si="5575"/>
        <v>0</v>
      </c>
      <c r="AZ1359" s="26">
        <f t="shared" si="5576"/>
        <v>0</v>
      </c>
      <c r="BA1359" s="26">
        <f t="shared" si="5577"/>
        <v>0</v>
      </c>
      <c r="BB1359" s="26">
        <f t="shared" si="5619"/>
        <v>19532</v>
      </c>
      <c r="BC1359" s="26">
        <f t="shared" si="5620"/>
        <v>19532</v>
      </c>
      <c r="BD1359" s="26">
        <f t="shared" si="5621"/>
        <v>19532</v>
      </c>
      <c r="BE1359" s="26">
        <f t="shared" si="5578"/>
        <v>0</v>
      </c>
      <c r="BF1359" s="26">
        <f t="shared" si="5579"/>
        <v>0</v>
      </c>
      <c r="BG1359" s="26">
        <f t="shared" si="5580"/>
        <v>0</v>
      </c>
      <c r="BH1359" s="26">
        <f t="shared" si="5622"/>
        <v>19532</v>
      </c>
      <c r="BI1359" s="26">
        <f t="shared" si="5623"/>
        <v>19532</v>
      </c>
      <c r="BJ1359" s="26">
        <f t="shared" si="5624"/>
        <v>19532</v>
      </c>
      <c r="BK1359" s="26">
        <f t="shared" si="5581"/>
        <v>0</v>
      </c>
      <c r="BL1359" s="26">
        <f t="shared" si="5582"/>
        <v>0</v>
      </c>
      <c r="BM1359" s="26">
        <f t="shared" si="5583"/>
        <v>0</v>
      </c>
      <c r="BN1359" s="26">
        <f t="shared" si="5625"/>
        <v>19532</v>
      </c>
      <c r="BO1359" s="26">
        <f t="shared" si="5626"/>
        <v>19532</v>
      </c>
      <c r="BP1359" s="26">
        <f t="shared" si="5627"/>
        <v>19532</v>
      </c>
      <c r="BQ1359" s="26">
        <f t="shared" si="5584"/>
        <v>0</v>
      </c>
      <c r="BR1359" s="26">
        <f t="shared" si="5585"/>
        <v>0</v>
      </c>
      <c r="BS1359" s="26">
        <f t="shared" si="5628"/>
        <v>19532</v>
      </c>
      <c r="BT1359" s="26">
        <f t="shared" si="5629"/>
        <v>19532</v>
      </c>
      <c r="BU1359" s="26">
        <f t="shared" si="5630"/>
        <v>19532</v>
      </c>
      <c r="BV1359" s="26">
        <f t="shared" si="5586"/>
        <v>0</v>
      </c>
      <c r="BW1359" s="26">
        <f t="shared" si="5587"/>
        <v>0</v>
      </c>
      <c r="BX1359" s="26">
        <f t="shared" si="5631"/>
        <v>19532</v>
      </c>
      <c r="BY1359" s="26">
        <f t="shared" si="5632"/>
        <v>19532</v>
      </c>
      <c r="BZ1359" s="26">
        <f t="shared" si="5633"/>
        <v>19532</v>
      </c>
      <c r="CA1359" s="26">
        <f t="shared" si="5588"/>
        <v>0</v>
      </c>
      <c r="CB1359" s="26">
        <f t="shared" si="5589"/>
        <v>0</v>
      </c>
      <c r="CC1359" s="26">
        <f t="shared" si="5590"/>
        <v>0</v>
      </c>
      <c r="CD1359" s="26">
        <f t="shared" si="5439"/>
        <v>19532</v>
      </c>
      <c r="CE1359" s="26">
        <f t="shared" si="5440"/>
        <v>19532</v>
      </c>
      <c r="CF1359" s="26">
        <f t="shared" si="5441"/>
        <v>19532</v>
      </c>
      <c r="CG1359" s="26">
        <f t="shared" si="5591"/>
        <v>0</v>
      </c>
      <c r="CH1359" s="26">
        <f t="shared" si="5592"/>
        <v>0</v>
      </c>
      <c r="CI1359" s="26">
        <f t="shared" si="5593"/>
        <v>0</v>
      </c>
      <c r="CJ1359" s="26">
        <f t="shared" si="5442"/>
        <v>19532</v>
      </c>
      <c r="CK1359" s="26">
        <f t="shared" si="5443"/>
        <v>19532</v>
      </c>
      <c r="CL1359" s="26">
        <f t="shared" si="5444"/>
        <v>19532</v>
      </c>
      <c r="CM1359" s="26">
        <f t="shared" si="5594"/>
        <v>0</v>
      </c>
      <c r="CN1359" s="26">
        <f t="shared" si="5595"/>
        <v>0</v>
      </c>
      <c r="CO1359" s="26">
        <f t="shared" si="5596"/>
        <v>0</v>
      </c>
      <c r="CP1359" s="26">
        <f t="shared" si="5445"/>
        <v>19532</v>
      </c>
      <c r="CQ1359" s="26">
        <f t="shared" si="5446"/>
        <v>19532</v>
      </c>
      <c r="CR1359" s="26">
        <f t="shared" si="5447"/>
        <v>19532</v>
      </c>
      <c r="CS1359" s="26">
        <f t="shared" si="5597"/>
        <v>0</v>
      </c>
      <c r="CT1359" s="19"/>
      <c r="CU1359" s="35"/>
      <c r="CY1359" s="1" t="s">
        <v>27</v>
      </c>
    </row>
    <row r="1360" spans="1:105" ht="46.8" hidden="1" x14ac:dyDescent="0.3">
      <c r="A1360" s="36" t="s">
        <v>755</v>
      </c>
      <c r="B1360" s="17">
        <v>240</v>
      </c>
      <c r="C1360" s="16"/>
      <c r="D1360" s="16"/>
      <c r="E1360" s="34" t="s">
        <v>39</v>
      </c>
      <c r="F1360" s="26">
        <f t="shared" si="5551"/>
        <v>19532</v>
      </c>
      <c r="G1360" s="26">
        <f t="shared" si="5552"/>
        <v>19532</v>
      </c>
      <c r="H1360" s="26">
        <f t="shared" si="5553"/>
        <v>19532</v>
      </c>
      <c r="I1360" s="26">
        <f t="shared" si="5554"/>
        <v>0</v>
      </c>
      <c r="J1360" s="26">
        <f t="shared" si="5555"/>
        <v>0</v>
      </c>
      <c r="K1360" s="26">
        <f t="shared" si="5556"/>
        <v>0</v>
      </c>
      <c r="L1360" s="26">
        <f t="shared" si="5598"/>
        <v>19532</v>
      </c>
      <c r="M1360" s="26">
        <f t="shared" si="5599"/>
        <v>19532</v>
      </c>
      <c r="N1360" s="26">
        <f t="shared" si="5600"/>
        <v>19532</v>
      </c>
      <c r="O1360" s="26">
        <f t="shared" si="5557"/>
        <v>0</v>
      </c>
      <c r="P1360" s="26">
        <f t="shared" si="5558"/>
        <v>0</v>
      </c>
      <c r="Q1360" s="26">
        <f t="shared" si="5559"/>
        <v>0</v>
      </c>
      <c r="R1360" s="26">
        <f t="shared" si="5601"/>
        <v>19532</v>
      </c>
      <c r="S1360" s="26">
        <f t="shared" si="5602"/>
        <v>19532</v>
      </c>
      <c r="T1360" s="26">
        <f t="shared" si="5603"/>
        <v>19532</v>
      </c>
      <c r="U1360" s="26">
        <f t="shared" si="5560"/>
        <v>0</v>
      </c>
      <c r="V1360" s="26">
        <f t="shared" si="5561"/>
        <v>0</v>
      </c>
      <c r="W1360" s="26">
        <f t="shared" si="5562"/>
        <v>0</v>
      </c>
      <c r="X1360" s="26">
        <f t="shared" si="5604"/>
        <v>19532</v>
      </c>
      <c r="Y1360" s="26">
        <f t="shared" si="5605"/>
        <v>19532</v>
      </c>
      <c r="Z1360" s="26">
        <f t="shared" si="5606"/>
        <v>19532</v>
      </c>
      <c r="AA1360" s="26">
        <f t="shared" si="5563"/>
        <v>0</v>
      </c>
      <c r="AB1360" s="26">
        <f t="shared" si="5564"/>
        <v>0</v>
      </c>
      <c r="AC1360" s="26">
        <f t="shared" si="5565"/>
        <v>0</v>
      </c>
      <c r="AD1360" s="26">
        <f t="shared" si="5607"/>
        <v>19532</v>
      </c>
      <c r="AE1360" s="26">
        <f t="shared" si="5608"/>
        <v>19532</v>
      </c>
      <c r="AF1360" s="26">
        <f t="shared" si="5609"/>
        <v>19532</v>
      </c>
      <c r="AG1360" s="26">
        <f t="shared" si="5566"/>
        <v>0</v>
      </c>
      <c r="AH1360" s="26">
        <f t="shared" si="5567"/>
        <v>0</v>
      </c>
      <c r="AI1360" s="26">
        <f t="shared" si="5568"/>
        <v>0</v>
      </c>
      <c r="AJ1360" s="26">
        <f t="shared" si="5610"/>
        <v>19532</v>
      </c>
      <c r="AK1360" s="26">
        <f t="shared" si="5611"/>
        <v>19532</v>
      </c>
      <c r="AL1360" s="26">
        <f t="shared" si="5612"/>
        <v>19532</v>
      </c>
      <c r="AM1360" s="26">
        <f t="shared" si="5569"/>
        <v>0</v>
      </c>
      <c r="AN1360" s="26">
        <f t="shared" si="5570"/>
        <v>0</v>
      </c>
      <c r="AO1360" s="26">
        <f t="shared" si="5571"/>
        <v>0</v>
      </c>
      <c r="AP1360" s="26">
        <f t="shared" si="5613"/>
        <v>19532</v>
      </c>
      <c r="AQ1360" s="26">
        <f t="shared" si="5614"/>
        <v>19532</v>
      </c>
      <c r="AR1360" s="26">
        <f t="shared" si="5615"/>
        <v>19532</v>
      </c>
      <c r="AS1360" s="26">
        <f t="shared" si="5572"/>
        <v>0</v>
      </c>
      <c r="AT1360" s="26">
        <f t="shared" si="5573"/>
        <v>0</v>
      </c>
      <c r="AU1360" s="26">
        <f t="shared" si="5574"/>
        <v>0</v>
      </c>
      <c r="AV1360" s="26">
        <f t="shared" si="5616"/>
        <v>19532</v>
      </c>
      <c r="AW1360" s="26">
        <f t="shared" si="5617"/>
        <v>19532</v>
      </c>
      <c r="AX1360" s="26">
        <f t="shared" si="5618"/>
        <v>19532</v>
      </c>
      <c r="AY1360" s="26">
        <f t="shared" si="5575"/>
        <v>0</v>
      </c>
      <c r="AZ1360" s="26">
        <f t="shared" si="5576"/>
        <v>0</v>
      </c>
      <c r="BA1360" s="26">
        <f t="shared" si="5577"/>
        <v>0</v>
      </c>
      <c r="BB1360" s="26">
        <f t="shared" si="5619"/>
        <v>19532</v>
      </c>
      <c r="BC1360" s="26">
        <f t="shared" si="5620"/>
        <v>19532</v>
      </c>
      <c r="BD1360" s="26">
        <f t="shared" si="5621"/>
        <v>19532</v>
      </c>
      <c r="BE1360" s="26">
        <f t="shared" si="5578"/>
        <v>0</v>
      </c>
      <c r="BF1360" s="26">
        <f t="shared" si="5579"/>
        <v>0</v>
      </c>
      <c r="BG1360" s="26">
        <f t="shared" si="5580"/>
        <v>0</v>
      </c>
      <c r="BH1360" s="26">
        <f t="shared" si="5622"/>
        <v>19532</v>
      </c>
      <c r="BI1360" s="26">
        <f t="shared" si="5623"/>
        <v>19532</v>
      </c>
      <c r="BJ1360" s="26">
        <f t="shared" si="5624"/>
        <v>19532</v>
      </c>
      <c r="BK1360" s="26">
        <f t="shared" si="5581"/>
        <v>0</v>
      </c>
      <c r="BL1360" s="26">
        <f t="shared" si="5582"/>
        <v>0</v>
      </c>
      <c r="BM1360" s="26">
        <f t="shared" si="5583"/>
        <v>0</v>
      </c>
      <c r="BN1360" s="26">
        <f t="shared" si="5625"/>
        <v>19532</v>
      </c>
      <c r="BO1360" s="26">
        <f t="shared" si="5626"/>
        <v>19532</v>
      </c>
      <c r="BP1360" s="26">
        <f t="shared" si="5627"/>
        <v>19532</v>
      </c>
      <c r="BQ1360" s="26">
        <f t="shared" si="5584"/>
        <v>0</v>
      </c>
      <c r="BR1360" s="26">
        <f t="shared" si="5585"/>
        <v>0</v>
      </c>
      <c r="BS1360" s="26">
        <f t="shared" si="5628"/>
        <v>19532</v>
      </c>
      <c r="BT1360" s="26">
        <f t="shared" si="5629"/>
        <v>19532</v>
      </c>
      <c r="BU1360" s="26">
        <f t="shared" si="5630"/>
        <v>19532</v>
      </c>
      <c r="BV1360" s="26">
        <f t="shared" si="5586"/>
        <v>0</v>
      </c>
      <c r="BW1360" s="26">
        <f t="shared" si="5587"/>
        <v>0</v>
      </c>
      <c r="BX1360" s="26">
        <f t="shared" si="5631"/>
        <v>19532</v>
      </c>
      <c r="BY1360" s="26">
        <f t="shared" si="5632"/>
        <v>19532</v>
      </c>
      <c r="BZ1360" s="26">
        <f t="shared" si="5633"/>
        <v>19532</v>
      </c>
      <c r="CA1360" s="26">
        <f t="shared" si="5588"/>
        <v>0</v>
      </c>
      <c r="CB1360" s="26">
        <f t="shared" si="5589"/>
        <v>0</v>
      </c>
      <c r="CC1360" s="26">
        <f t="shared" si="5590"/>
        <v>0</v>
      </c>
      <c r="CD1360" s="26">
        <f t="shared" si="5439"/>
        <v>19532</v>
      </c>
      <c r="CE1360" s="26">
        <f t="shared" si="5440"/>
        <v>19532</v>
      </c>
      <c r="CF1360" s="26">
        <f t="shared" si="5441"/>
        <v>19532</v>
      </c>
      <c r="CG1360" s="26">
        <f t="shared" si="5591"/>
        <v>0</v>
      </c>
      <c r="CH1360" s="26">
        <f t="shared" si="5592"/>
        <v>0</v>
      </c>
      <c r="CI1360" s="26">
        <f t="shared" si="5593"/>
        <v>0</v>
      </c>
      <c r="CJ1360" s="26">
        <f t="shared" si="5442"/>
        <v>19532</v>
      </c>
      <c r="CK1360" s="26">
        <f t="shared" si="5443"/>
        <v>19532</v>
      </c>
      <c r="CL1360" s="26">
        <f t="shared" si="5444"/>
        <v>19532</v>
      </c>
      <c r="CM1360" s="26">
        <f t="shared" si="5594"/>
        <v>0</v>
      </c>
      <c r="CN1360" s="26">
        <f t="shared" si="5595"/>
        <v>0</v>
      </c>
      <c r="CO1360" s="26">
        <f t="shared" si="5596"/>
        <v>0</v>
      </c>
      <c r="CP1360" s="26">
        <f t="shared" si="5445"/>
        <v>19532</v>
      </c>
      <c r="CQ1360" s="26">
        <f t="shared" si="5446"/>
        <v>19532</v>
      </c>
      <c r="CR1360" s="26">
        <f t="shared" si="5447"/>
        <v>19532</v>
      </c>
      <c r="CS1360" s="26">
        <f t="shared" si="5597"/>
        <v>0</v>
      </c>
      <c r="CT1360" s="19"/>
      <c r="CU1360" s="35"/>
      <c r="CZ1360" s="1" t="s">
        <v>28</v>
      </c>
    </row>
    <row r="1361" spans="1:105" hidden="1" x14ac:dyDescent="0.3">
      <c r="A1361" s="36" t="s">
        <v>755</v>
      </c>
      <c r="B1361" s="17">
        <v>240</v>
      </c>
      <c r="C1361" s="16" t="s">
        <v>64</v>
      </c>
      <c r="D1361" s="16" t="s">
        <v>65</v>
      </c>
      <c r="E1361" s="34" t="s">
        <v>66</v>
      </c>
      <c r="F1361" s="26">
        <v>19532</v>
      </c>
      <c r="G1361" s="26">
        <v>19532</v>
      </c>
      <c r="H1361" s="26">
        <v>19532</v>
      </c>
      <c r="I1361" s="26"/>
      <c r="J1361" s="26"/>
      <c r="K1361" s="26"/>
      <c r="L1361" s="26">
        <f t="shared" si="5598"/>
        <v>19532</v>
      </c>
      <c r="M1361" s="26">
        <f t="shared" si="5599"/>
        <v>19532</v>
      </c>
      <c r="N1361" s="26">
        <f t="shared" si="5600"/>
        <v>19532</v>
      </c>
      <c r="O1361" s="26"/>
      <c r="P1361" s="26"/>
      <c r="Q1361" s="26"/>
      <c r="R1361" s="26">
        <f t="shared" si="5601"/>
        <v>19532</v>
      </c>
      <c r="S1361" s="26">
        <f t="shared" si="5602"/>
        <v>19532</v>
      </c>
      <c r="T1361" s="26">
        <f t="shared" si="5603"/>
        <v>19532</v>
      </c>
      <c r="U1361" s="26"/>
      <c r="V1361" s="26"/>
      <c r="W1361" s="26"/>
      <c r="X1361" s="26">
        <f t="shared" si="5604"/>
        <v>19532</v>
      </c>
      <c r="Y1361" s="26">
        <f t="shared" si="5605"/>
        <v>19532</v>
      </c>
      <c r="Z1361" s="26">
        <f t="shared" si="5606"/>
        <v>19532</v>
      </c>
      <c r="AA1361" s="26"/>
      <c r="AB1361" s="26"/>
      <c r="AC1361" s="26"/>
      <c r="AD1361" s="26">
        <f t="shared" si="5607"/>
        <v>19532</v>
      </c>
      <c r="AE1361" s="26">
        <f t="shared" si="5608"/>
        <v>19532</v>
      </c>
      <c r="AF1361" s="26">
        <f t="shared" si="5609"/>
        <v>19532</v>
      </c>
      <c r="AG1361" s="26"/>
      <c r="AH1361" s="26"/>
      <c r="AI1361" s="26"/>
      <c r="AJ1361" s="26">
        <f t="shared" si="5610"/>
        <v>19532</v>
      </c>
      <c r="AK1361" s="26">
        <f t="shared" si="5611"/>
        <v>19532</v>
      </c>
      <c r="AL1361" s="26">
        <f t="shared" si="5612"/>
        <v>19532</v>
      </c>
      <c r="AM1361" s="26"/>
      <c r="AN1361" s="26"/>
      <c r="AO1361" s="26"/>
      <c r="AP1361" s="26">
        <f t="shared" si="5613"/>
        <v>19532</v>
      </c>
      <c r="AQ1361" s="26">
        <f t="shared" si="5614"/>
        <v>19532</v>
      </c>
      <c r="AR1361" s="26">
        <f t="shared" si="5615"/>
        <v>19532</v>
      </c>
      <c r="AS1361" s="26"/>
      <c r="AT1361" s="26"/>
      <c r="AU1361" s="26"/>
      <c r="AV1361" s="26">
        <f t="shared" si="5616"/>
        <v>19532</v>
      </c>
      <c r="AW1361" s="26">
        <f t="shared" si="5617"/>
        <v>19532</v>
      </c>
      <c r="AX1361" s="26">
        <f t="shared" si="5618"/>
        <v>19532</v>
      </c>
      <c r="AY1361" s="26"/>
      <c r="AZ1361" s="26"/>
      <c r="BA1361" s="26"/>
      <c r="BB1361" s="26">
        <f t="shared" si="5619"/>
        <v>19532</v>
      </c>
      <c r="BC1361" s="26">
        <f t="shared" si="5620"/>
        <v>19532</v>
      </c>
      <c r="BD1361" s="26">
        <f t="shared" si="5621"/>
        <v>19532</v>
      </c>
      <c r="BE1361" s="26"/>
      <c r="BF1361" s="26"/>
      <c r="BG1361" s="26"/>
      <c r="BH1361" s="26">
        <f t="shared" si="5622"/>
        <v>19532</v>
      </c>
      <c r="BI1361" s="26">
        <f t="shared" si="5623"/>
        <v>19532</v>
      </c>
      <c r="BJ1361" s="26">
        <f t="shared" si="5624"/>
        <v>19532</v>
      </c>
      <c r="BK1361" s="26"/>
      <c r="BL1361" s="26"/>
      <c r="BM1361" s="26"/>
      <c r="BN1361" s="26">
        <f t="shared" si="5625"/>
        <v>19532</v>
      </c>
      <c r="BO1361" s="26">
        <f t="shared" si="5626"/>
        <v>19532</v>
      </c>
      <c r="BP1361" s="26">
        <f t="shared" si="5627"/>
        <v>19532</v>
      </c>
      <c r="BQ1361" s="26"/>
      <c r="BR1361" s="26"/>
      <c r="BS1361" s="26">
        <f t="shared" si="5628"/>
        <v>19532</v>
      </c>
      <c r="BT1361" s="26">
        <f t="shared" si="5629"/>
        <v>19532</v>
      </c>
      <c r="BU1361" s="26">
        <f t="shared" si="5630"/>
        <v>19532</v>
      </c>
      <c r="BV1361" s="26"/>
      <c r="BW1361" s="26"/>
      <c r="BX1361" s="26">
        <f t="shared" si="5631"/>
        <v>19532</v>
      </c>
      <c r="BY1361" s="26">
        <f t="shared" si="5632"/>
        <v>19532</v>
      </c>
      <c r="BZ1361" s="26">
        <f t="shared" si="5633"/>
        <v>19532</v>
      </c>
      <c r="CA1361" s="26"/>
      <c r="CB1361" s="26"/>
      <c r="CC1361" s="26"/>
      <c r="CD1361" s="26">
        <f t="shared" si="5439"/>
        <v>19532</v>
      </c>
      <c r="CE1361" s="26">
        <f t="shared" si="5440"/>
        <v>19532</v>
      </c>
      <c r="CF1361" s="26">
        <f t="shared" si="5441"/>
        <v>19532</v>
      </c>
      <c r="CG1361" s="26"/>
      <c r="CH1361" s="26"/>
      <c r="CI1361" s="26"/>
      <c r="CJ1361" s="26">
        <f t="shared" si="5442"/>
        <v>19532</v>
      </c>
      <c r="CK1361" s="26">
        <f t="shared" si="5443"/>
        <v>19532</v>
      </c>
      <c r="CL1361" s="26">
        <f t="shared" si="5444"/>
        <v>19532</v>
      </c>
      <c r="CM1361" s="26"/>
      <c r="CN1361" s="26"/>
      <c r="CO1361" s="26"/>
      <c r="CP1361" s="26">
        <f t="shared" si="5445"/>
        <v>19532</v>
      </c>
      <c r="CQ1361" s="26">
        <f t="shared" si="5446"/>
        <v>19532</v>
      </c>
      <c r="CR1361" s="26">
        <f t="shared" si="5447"/>
        <v>19532</v>
      </c>
      <c r="CS1361" s="26"/>
      <c r="CT1361" s="19"/>
      <c r="CU1361" s="35"/>
    </row>
    <row r="1362" spans="1:105" ht="62.4" hidden="1" x14ac:dyDescent="0.3">
      <c r="A1362" s="16" t="s">
        <v>757</v>
      </c>
      <c r="B1362" s="17"/>
      <c r="C1362" s="16"/>
      <c r="D1362" s="16"/>
      <c r="E1362" s="34" t="s">
        <v>758</v>
      </c>
      <c r="F1362" s="26">
        <f t="shared" ref="F1362:K1362" si="5634">F1363+F1367</f>
        <v>288809.5</v>
      </c>
      <c r="G1362" s="26">
        <f t="shared" si="5634"/>
        <v>100000</v>
      </c>
      <c r="H1362" s="26">
        <f t="shared" si="5634"/>
        <v>117116.4</v>
      </c>
      <c r="I1362" s="26">
        <f t="shared" si="5634"/>
        <v>0</v>
      </c>
      <c r="J1362" s="26">
        <f t="shared" si="5634"/>
        <v>-1465</v>
      </c>
      <c r="K1362" s="26">
        <f t="shared" si="5634"/>
        <v>-4540.0999999999904</v>
      </c>
      <c r="L1362" s="26">
        <f t="shared" si="5598"/>
        <v>288809.5</v>
      </c>
      <c r="M1362" s="26">
        <f t="shared" si="5599"/>
        <v>98535</v>
      </c>
      <c r="N1362" s="26">
        <f t="shared" si="5600"/>
        <v>112576.3</v>
      </c>
      <c r="O1362" s="26">
        <f>O1363+O1367</f>
        <v>8376.1589999999997</v>
      </c>
      <c r="P1362" s="26">
        <f>P1363+P1367</f>
        <v>0</v>
      </c>
      <c r="Q1362" s="26">
        <f>Q1363+Q1367</f>
        <v>0</v>
      </c>
      <c r="R1362" s="26">
        <f t="shared" si="5601"/>
        <v>297185.65899999999</v>
      </c>
      <c r="S1362" s="26">
        <f t="shared" si="5602"/>
        <v>98535</v>
      </c>
      <c r="T1362" s="26">
        <f t="shared" si="5603"/>
        <v>112576.3</v>
      </c>
      <c r="U1362" s="26">
        <f>U1363+U1367</f>
        <v>0</v>
      </c>
      <c r="V1362" s="26">
        <f>V1363+V1367</f>
        <v>0</v>
      </c>
      <c r="W1362" s="26">
        <f>W1363+W1367</f>
        <v>0</v>
      </c>
      <c r="X1362" s="26">
        <f t="shared" si="5604"/>
        <v>297185.65899999999</v>
      </c>
      <c r="Y1362" s="26">
        <f t="shared" si="5605"/>
        <v>98535</v>
      </c>
      <c r="Z1362" s="26">
        <f t="shared" si="5606"/>
        <v>112576.3</v>
      </c>
      <c r="AA1362" s="26">
        <f>AA1363+AA1367</f>
        <v>0</v>
      </c>
      <c r="AB1362" s="26">
        <f>AB1363+AB1367</f>
        <v>0</v>
      </c>
      <c r="AC1362" s="26">
        <f>AC1363+AC1367</f>
        <v>0</v>
      </c>
      <c r="AD1362" s="26">
        <f t="shared" si="5607"/>
        <v>297185.65899999999</v>
      </c>
      <c r="AE1362" s="26">
        <f t="shared" si="5608"/>
        <v>98535</v>
      </c>
      <c r="AF1362" s="26">
        <f t="shared" si="5609"/>
        <v>112576.3</v>
      </c>
      <c r="AG1362" s="26">
        <f>AG1363+AG1367</f>
        <v>0</v>
      </c>
      <c r="AH1362" s="26">
        <f>AH1363+AH1367</f>
        <v>0</v>
      </c>
      <c r="AI1362" s="26">
        <f>AI1363+AI1367</f>
        <v>0</v>
      </c>
      <c r="AJ1362" s="26">
        <f t="shared" si="5610"/>
        <v>297185.65899999999</v>
      </c>
      <c r="AK1362" s="26">
        <f t="shared" si="5611"/>
        <v>98535</v>
      </c>
      <c r="AL1362" s="26">
        <f t="shared" si="5612"/>
        <v>112576.3</v>
      </c>
      <c r="AM1362" s="26">
        <f>AM1363+AM1367</f>
        <v>-5796.4160000000002</v>
      </c>
      <c r="AN1362" s="26">
        <f>AN1363+AN1367</f>
        <v>0</v>
      </c>
      <c r="AO1362" s="26">
        <f>AO1363+AO1367</f>
        <v>0</v>
      </c>
      <c r="AP1362" s="26">
        <f t="shared" si="5613"/>
        <v>291389.24299999996</v>
      </c>
      <c r="AQ1362" s="26">
        <f t="shared" si="5614"/>
        <v>98535</v>
      </c>
      <c r="AR1362" s="26">
        <f t="shared" si="5615"/>
        <v>112576.3</v>
      </c>
      <c r="AS1362" s="26">
        <f>AS1363+AS1367</f>
        <v>0</v>
      </c>
      <c r="AT1362" s="26">
        <f>AT1363+AT1367</f>
        <v>0</v>
      </c>
      <c r="AU1362" s="26">
        <f>AU1363+AU1367</f>
        <v>0</v>
      </c>
      <c r="AV1362" s="26">
        <f t="shared" si="5616"/>
        <v>291389.24299999996</v>
      </c>
      <c r="AW1362" s="26">
        <f t="shared" si="5617"/>
        <v>98535</v>
      </c>
      <c r="AX1362" s="26">
        <f t="shared" si="5618"/>
        <v>112576.3</v>
      </c>
      <c r="AY1362" s="26">
        <f>AY1363+AY1367</f>
        <v>1480.3620000000001</v>
      </c>
      <c r="AZ1362" s="26">
        <f>AZ1363+AZ1367</f>
        <v>0</v>
      </c>
      <c r="BA1362" s="26">
        <f>BA1363+BA1367</f>
        <v>0</v>
      </c>
      <c r="BB1362" s="26">
        <f t="shared" si="5619"/>
        <v>292869.60499999998</v>
      </c>
      <c r="BC1362" s="26">
        <f t="shared" si="5620"/>
        <v>98535</v>
      </c>
      <c r="BD1362" s="26">
        <f t="shared" si="5621"/>
        <v>112576.3</v>
      </c>
      <c r="BE1362" s="26">
        <f>BE1363+BE1367</f>
        <v>0</v>
      </c>
      <c r="BF1362" s="26">
        <f>BF1363+BF1367</f>
        <v>0</v>
      </c>
      <c r="BG1362" s="26">
        <f>BG1363+BG1367</f>
        <v>0</v>
      </c>
      <c r="BH1362" s="26">
        <f t="shared" si="5622"/>
        <v>292869.60499999998</v>
      </c>
      <c r="BI1362" s="26">
        <f t="shared" si="5623"/>
        <v>98535</v>
      </c>
      <c r="BJ1362" s="26">
        <f t="shared" si="5624"/>
        <v>112576.3</v>
      </c>
      <c r="BK1362" s="26">
        <f>BK1363+BK1367</f>
        <v>14300</v>
      </c>
      <c r="BL1362" s="26">
        <f>BL1363+BL1367</f>
        <v>0</v>
      </c>
      <c r="BM1362" s="26">
        <f>BM1363+BM1367</f>
        <v>0</v>
      </c>
      <c r="BN1362" s="26">
        <f t="shared" si="5625"/>
        <v>307169.60499999998</v>
      </c>
      <c r="BO1362" s="26">
        <f t="shared" si="5626"/>
        <v>98535</v>
      </c>
      <c r="BP1362" s="26">
        <f t="shared" si="5627"/>
        <v>112576.3</v>
      </c>
      <c r="BQ1362" s="26">
        <f>BQ1363+BQ1367</f>
        <v>0</v>
      </c>
      <c r="BR1362" s="26">
        <f>BR1363+BR1367</f>
        <v>0</v>
      </c>
      <c r="BS1362" s="26">
        <f t="shared" si="5628"/>
        <v>307169.60499999998</v>
      </c>
      <c r="BT1362" s="26">
        <f t="shared" si="5629"/>
        <v>98535</v>
      </c>
      <c r="BU1362" s="26">
        <f t="shared" si="5630"/>
        <v>112576.3</v>
      </c>
      <c r="BV1362" s="26">
        <f>BV1363+BV1367</f>
        <v>0</v>
      </c>
      <c r="BW1362" s="26">
        <f>BW1363+BW1367</f>
        <v>0</v>
      </c>
      <c r="BX1362" s="26">
        <f t="shared" si="5631"/>
        <v>307169.60499999998</v>
      </c>
      <c r="BY1362" s="26">
        <f t="shared" si="5632"/>
        <v>98535</v>
      </c>
      <c r="BZ1362" s="26">
        <f t="shared" si="5633"/>
        <v>112576.3</v>
      </c>
      <c r="CA1362" s="26">
        <f>CA1363+CA1367</f>
        <v>97054.638000000006</v>
      </c>
      <c r="CB1362" s="26">
        <f>CB1363+CB1367</f>
        <v>-97054.638000000006</v>
      </c>
      <c r="CC1362" s="26">
        <f>CC1363+CC1367</f>
        <v>0</v>
      </c>
      <c r="CD1362" s="26">
        <f t="shared" si="5439"/>
        <v>404224.24300000002</v>
      </c>
      <c r="CE1362" s="26">
        <f t="shared" si="5440"/>
        <v>1480.3619999999937</v>
      </c>
      <c r="CF1362" s="26">
        <f t="shared" si="5441"/>
        <v>112576.3</v>
      </c>
      <c r="CG1362" s="26">
        <f>CG1363+CG1367</f>
        <v>0</v>
      </c>
      <c r="CH1362" s="26">
        <f>CH1363+CH1367</f>
        <v>0</v>
      </c>
      <c r="CI1362" s="26">
        <f>CI1363+CI1367</f>
        <v>0</v>
      </c>
      <c r="CJ1362" s="26">
        <f t="shared" si="5442"/>
        <v>404224.24300000002</v>
      </c>
      <c r="CK1362" s="26">
        <f t="shared" si="5443"/>
        <v>1480.3619999999937</v>
      </c>
      <c r="CL1362" s="26">
        <f t="shared" si="5444"/>
        <v>112576.3</v>
      </c>
      <c r="CM1362" s="26">
        <f>CM1363+CM1367</f>
        <v>0</v>
      </c>
      <c r="CN1362" s="26">
        <f>CN1363+CN1367</f>
        <v>0</v>
      </c>
      <c r="CO1362" s="26">
        <f>CO1363+CO1367</f>
        <v>0</v>
      </c>
      <c r="CP1362" s="26">
        <f t="shared" si="5445"/>
        <v>404224.24300000002</v>
      </c>
      <c r="CQ1362" s="26">
        <f t="shared" si="5446"/>
        <v>1480.3619999999937</v>
      </c>
      <c r="CR1362" s="26">
        <f t="shared" si="5447"/>
        <v>112576.3</v>
      </c>
      <c r="CS1362" s="26">
        <f>CS1363+CS1367</f>
        <v>0</v>
      </c>
      <c r="CT1362" s="19"/>
      <c r="CU1362" s="35"/>
      <c r="CX1362" s="1" t="s">
        <v>26</v>
      </c>
    </row>
    <row r="1363" spans="1:105" ht="31.2" hidden="1" x14ac:dyDescent="0.3">
      <c r="A1363" s="36" t="s">
        <v>759</v>
      </c>
      <c r="B1363" s="36"/>
      <c r="C1363" s="36"/>
      <c r="D1363" s="36"/>
      <c r="E1363" s="34" t="s">
        <v>760</v>
      </c>
      <c r="F1363" s="26">
        <f t="shared" ref="F1363:F1369" si="5635">F1364</f>
        <v>74049.100000000006</v>
      </c>
      <c r="G1363" s="26">
        <f t="shared" ref="G1363:G1369" si="5636">G1364</f>
        <v>100000</v>
      </c>
      <c r="H1363" s="26">
        <f t="shared" ref="H1363:H1369" si="5637">H1364</f>
        <v>117116.4</v>
      </c>
      <c r="I1363" s="26">
        <f t="shared" ref="I1363:I1369" si="5638">I1364</f>
        <v>0</v>
      </c>
      <c r="J1363" s="26">
        <f t="shared" ref="J1363:J1369" si="5639">J1364</f>
        <v>-1465</v>
      </c>
      <c r="K1363" s="26">
        <f t="shared" ref="K1363:K1369" si="5640">K1364</f>
        <v>-4540.0999999999904</v>
      </c>
      <c r="L1363" s="26">
        <f t="shared" si="5598"/>
        <v>74049.100000000006</v>
      </c>
      <c r="M1363" s="26">
        <f t="shared" si="5599"/>
        <v>98535</v>
      </c>
      <c r="N1363" s="26">
        <f t="shared" si="5600"/>
        <v>112576.3</v>
      </c>
      <c r="O1363" s="26">
        <f t="shared" ref="O1363:O1369" si="5641">O1364</f>
        <v>0</v>
      </c>
      <c r="P1363" s="26">
        <f t="shared" ref="P1363:P1369" si="5642">P1364</f>
        <v>0</v>
      </c>
      <c r="Q1363" s="26">
        <f t="shared" ref="Q1363:Q1369" si="5643">Q1364</f>
        <v>0</v>
      </c>
      <c r="R1363" s="26">
        <f t="shared" si="5601"/>
        <v>74049.100000000006</v>
      </c>
      <c r="S1363" s="26">
        <f t="shared" si="5602"/>
        <v>98535</v>
      </c>
      <c r="T1363" s="26">
        <f t="shared" si="5603"/>
        <v>112576.3</v>
      </c>
      <c r="U1363" s="26">
        <f t="shared" ref="U1363:U1369" si="5644">U1364</f>
        <v>0</v>
      </c>
      <c r="V1363" s="26">
        <f t="shared" ref="V1363:V1369" si="5645">V1364</f>
        <v>0</v>
      </c>
      <c r="W1363" s="26">
        <f t="shared" ref="W1363:W1369" si="5646">W1364</f>
        <v>0</v>
      </c>
      <c r="X1363" s="26">
        <f t="shared" si="5604"/>
        <v>74049.100000000006</v>
      </c>
      <c r="Y1363" s="26">
        <f t="shared" si="5605"/>
        <v>98535</v>
      </c>
      <c r="Z1363" s="26">
        <f t="shared" si="5606"/>
        <v>112576.3</v>
      </c>
      <c r="AA1363" s="26">
        <f t="shared" ref="AA1363:AA1369" si="5647">AA1364</f>
        <v>0</v>
      </c>
      <c r="AB1363" s="26">
        <f t="shared" ref="AB1363:AB1369" si="5648">AB1364</f>
        <v>0</v>
      </c>
      <c r="AC1363" s="26">
        <f t="shared" ref="AC1363:AC1369" si="5649">AC1364</f>
        <v>0</v>
      </c>
      <c r="AD1363" s="26">
        <f t="shared" si="5607"/>
        <v>74049.100000000006</v>
      </c>
      <c r="AE1363" s="26">
        <f t="shared" si="5608"/>
        <v>98535</v>
      </c>
      <c r="AF1363" s="26">
        <f t="shared" si="5609"/>
        <v>112576.3</v>
      </c>
      <c r="AG1363" s="26">
        <f t="shared" ref="AG1363:AG1369" si="5650">AG1364</f>
        <v>0</v>
      </c>
      <c r="AH1363" s="26">
        <f t="shared" ref="AH1363:AH1369" si="5651">AH1364</f>
        <v>0</v>
      </c>
      <c r="AI1363" s="26">
        <f t="shared" ref="AI1363:AI1369" si="5652">AI1364</f>
        <v>0</v>
      </c>
      <c r="AJ1363" s="26">
        <f t="shared" si="5610"/>
        <v>74049.100000000006</v>
      </c>
      <c r="AK1363" s="26">
        <f t="shared" si="5611"/>
        <v>98535</v>
      </c>
      <c r="AL1363" s="26">
        <f t="shared" si="5612"/>
        <v>112576.3</v>
      </c>
      <c r="AM1363" s="26">
        <f t="shared" ref="AM1363:AM1369" si="5653">AM1364</f>
        <v>-5796.4160000000002</v>
      </c>
      <c r="AN1363" s="26">
        <f t="shared" ref="AN1363:AN1369" si="5654">AN1364</f>
        <v>0</v>
      </c>
      <c r="AO1363" s="26">
        <f t="shared" ref="AO1363:AO1369" si="5655">AO1364</f>
        <v>0</v>
      </c>
      <c r="AP1363" s="26">
        <f t="shared" si="5613"/>
        <v>68252.684000000008</v>
      </c>
      <c r="AQ1363" s="26">
        <f t="shared" si="5614"/>
        <v>98535</v>
      </c>
      <c r="AR1363" s="26">
        <f t="shared" si="5615"/>
        <v>112576.3</v>
      </c>
      <c r="AS1363" s="26">
        <f t="shared" ref="AS1363:AS1369" si="5656">AS1364</f>
        <v>0</v>
      </c>
      <c r="AT1363" s="26">
        <f t="shared" ref="AT1363:AT1369" si="5657">AT1364</f>
        <v>0</v>
      </c>
      <c r="AU1363" s="26">
        <f t="shared" ref="AU1363:AU1369" si="5658">AU1364</f>
        <v>0</v>
      </c>
      <c r="AV1363" s="26">
        <f t="shared" si="5616"/>
        <v>68252.684000000008</v>
      </c>
      <c r="AW1363" s="26">
        <f t="shared" si="5617"/>
        <v>98535</v>
      </c>
      <c r="AX1363" s="26">
        <f t="shared" si="5618"/>
        <v>112576.3</v>
      </c>
      <c r="AY1363" s="26">
        <f t="shared" ref="AY1363:AY1369" si="5659">AY1364</f>
        <v>1480.3620000000001</v>
      </c>
      <c r="AZ1363" s="26">
        <f t="shared" ref="AZ1363:AZ1369" si="5660">AZ1364</f>
        <v>0</v>
      </c>
      <c r="BA1363" s="26">
        <f t="shared" ref="BA1363:BA1369" si="5661">BA1364</f>
        <v>0</v>
      </c>
      <c r="BB1363" s="26">
        <f t="shared" si="5619"/>
        <v>69733.046000000002</v>
      </c>
      <c r="BC1363" s="26">
        <f t="shared" si="5620"/>
        <v>98535</v>
      </c>
      <c r="BD1363" s="26">
        <f t="shared" si="5621"/>
        <v>112576.3</v>
      </c>
      <c r="BE1363" s="26">
        <f t="shared" ref="BE1363:BE1369" si="5662">BE1364</f>
        <v>0</v>
      </c>
      <c r="BF1363" s="26">
        <f t="shared" ref="BF1363:BF1369" si="5663">BF1364</f>
        <v>0</v>
      </c>
      <c r="BG1363" s="26">
        <f t="shared" ref="BG1363:BG1369" si="5664">BG1364</f>
        <v>0</v>
      </c>
      <c r="BH1363" s="26">
        <f t="shared" si="5622"/>
        <v>69733.046000000002</v>
      </c>
      <c r="BI1363" s="26">
        <f t="shared" si="5623"/>
        <v>98535</v>
      </c>
      <c r="BJ1363" s="26">
        <f t="shared" si="5624"/>
        <v>112576.3</v>
      </c>
      <c r="BK1363" s="26">
        <f t="shared" ref="BK1363:BK1369" si="5665">BK1364</f>
        <v>14300</v>
      </c>
      <c r="BL1363" s="26">
        <f t="shared" ref="BL1363:BL1369" si="5666">BL1364</f>
        <v>0</v>
      </c>
      <c r="BM1363" s="26">
        <f t="shared" ref="BM1363:BM1369" si="5667">BM1364</f>
        <v>0</v>
      </c>
      <c r="BN1363" s="26">
        <f t="shared" si="5625"/>
        <v>84033.046000000002</v>
      </c>
      <c r="BO1363" s="26">
        <f t="shared" si="5626"/>
        <v>98535</v>
      </c>
      <c r="BP1363" s="26">
        <f t="shared" si="5627"/>
        <v>112576.3</v>
      </c>
      <c r="BQ1363" s="26">
        <f t="shared" ref="BQ1363:BQ1369" si="5668">BQ1364</f>
        <v>0</v>
      </c>
      <c r="BR1363" s="26">
        <f t="shared" ref="BR1363:BR1369" si="5669">BR1364</f>
        <v>0</v>
      </c>
      <c r="BS1363" s="26">
        <f t="shared" si="5628"/>
        <v>84033.046000000002</v>
      </c>
      <c r="BT1363" s="26">
        <f t="shared" si="5629"/>
        <v>98535</v>
      </c>
      <c r="BU1363" s="26">
        <f t="shared" si="5630"/>
        <v>112576.3</v>
      </c>
      <c r="BV1363" s="26">
        <f t="shared" ref="BV1363:BV1369" si="5670">BV1364</f>
        <v>0</v>
      </c>
      <c r="BW1363" s="26">
        <f t="shared" ref="BW1363:BW1369" si="5671">BW1364</f>
        <v>0</v>
      </c>
      <c r="BX1363" s="26">
        <f t="shared" si="5631"/>
        <v>84033.046000000002</v>
      </c>
      <c r="BY1363" s="26">
        <f t="shared" si="5632"/>
        <v>98535</v>
      </c>
      <c r="BZ1363" s="26">
        <f t="shared" si="5633"/>
        <v>112576.3</v>
      </c>
      <c r="CA1363" s="26">
        <f t="shared" ref="CA1363:CA1369" si="5672">CA1364</f>
        <v>97054.638000000006</v>
      </c>
      <c r="CB1363" s="26">
        <f t="shared" ref="CB1363:CB1369" si="5673">CB1364</f>
        <v>-97054.638000000006</v>
      </c>
      <c r="CC1363" s="26">
        <f t="shared" ref="CC1363:CC1369" si="5674">CC1364</f>
        <v>0</v>
      </c>
      <c r="CD1363" s="26">
        <f t="shared" si="5439"/>
        <v>181087.68400000001</v>
      </c>
      <c r="CE1363" s="26">
        <f t="shared" si="5440"/>
        <v>1480.3619999999937</v>
      </c>
      <c r="CF1363" s="26">
        <f t="shared" si="5441"/>
        <v>112576.3</v>
      </c>
      <c r="CG1363" s="26">
        <f t="shared" ref="CG1363:CG1369" si="5675">CG1364</f>
        <v>0</v>
      </c>
      <c r="CH1363" s="26">
        <f t="shared" ref="CH1363:CH1369" si="5676">CH1364</f>
        <v>0</v>
      </c>
      <c r="CI1363" s="26">
        <f t="shared" ref="CI1363:CI1369" si="5677">CI1364</f>
        <v>0</v>
      </c>
      <c r="CJ1363" s="26">
        <f t="shared" si="5442"/>
        <v>181087.68400000001</v>
      </c>
      <c r="CK1363" s="26">
        <f t="shared" si="5443"/>
        <v>1480.3619999999937</v>
      </c>
      <c r="CL1363" s="26">
        <f t="shared" si="5444"/>
        <v>112576.3</v>
      </c>
      <c r="CM1363" s="26">
        <f t="shared" ref="CM1363:CM1369" si="5678">CM1364</f>
        <v>0</v>
      </c>
      <c r="CN1363" s="26">
        <f t="shared" ref="CN1363:CN1369" si="5679">CN1364</f>
        <v>0</v>
      </c>
      <c r="CO1363" s="26">
        <f t="shared" ref="CO1363:CO1369" si="5680">CO1364</f>
        <v>0</v>
      </c>
      <c r="CP1363" s="26">
        <f t="shared" si="5445"/>
        <v>181087.68400000001</v>
      </c>
      <c r="CQ1363" s="26">
        <f t="shared" si="5446"/>
        <v>1480.3619999999937</v>
      </c>
      <c r="CR1363" s="26">
        <f t="shared" si="5447"/>
        <v>112576.3</v>
      </c>
      <c r="CS1363" s="26">
        <f t="shared" ref="CS1363:CS1369" si="5681">CS1364</f>
        <v>0</v>
      </c>
      <c r="CT1363" s="19"/>
      <c r="CU1363" s="35"/>
      <c r="DA1363" s="1" t="s">
        <v>29</v>
      </c>
    </row>
    <row r="1364" spans="1:105" ht="31.2" hidden="1" x14ac:dyDescent="0.3">
      <c r="A1364" s="36" t="s">
        <v>759</v>
      </c>
      <c r="B1364" s="17">
        <v>200</v>
      </c>
      <c r="C1364" s="16"/>
      <c r="D1364" s="16"/>
      <c r="E1364" s="34" t="s">
        <v>38</v>
      </c>
      <c r="F1364" s="26">
        <f t="shared" si="5635"/>
        <v>74049.100000000006</v>
      </c>
      <c r="G1364" s="26">
        <f t="shared" si="5636"/>
        <v>100000</v>
      </c>
      <c r="H1364" s="26">
        <f t="shared" si="5637"/>
        <v>117116.4</v>
      </c>
      <c r="I1364" s="26">
        <f t="shared" si="5638"/>
        <v>0</v>
      </c>
      <c r="J1364" s="26">
        <f t="shared" si="5639"/>
        <v>-1465</v>
      </c>
      <c r="K1364" s="26">
        <f t="shared" si="5640"/>
        <v>-4540.0999999999904</v>
      </c>
      <c r="L1364" s="26">
        <f t="shared" si="5598"/>
        <v>74049.100000000006</v>
      </c>
      <c r="M1364" s="26">
        <f t="shared" si="5599"/>
        <v>98535</v>
      </c>
      <c r="N1364" s="26">
        <f t="shared" si="5600"/>
        <v>112576.3</v>
      </c>
      <c r="O1364" s="26">
        <f t="shared" si="5641"/>
        <v>0</v>
      </c>
      <c r="P1364" s="26">
        <f t="shared" si="5642"/>
        <v>0</v>
      </c>
      <c r="Q1364" s="26">
        <f t="shared" si="5643"/>
        <v>0</v>
      </c>
      <c r="R1364" s="26">
        <f t="shared" si="5601"/>
        <v>74049.100000000006</v>
      </c>
      <c r="S1364" s="26">
        <f t="shared" si="5602"/>
        <v>98535</v>
      </c>
      <c r="T1364" s="26">
        <f t="shared" si="5603"/>
        <v>112576.3</v>
      </c>
      <c r="U1364" s="26">
        <f t="shared" si="5644"/>
        <v>0</v>
      </c>
      <c r="V1364" s="26">
        <f t="shared" si="5645"/>
        <v>0</v>
      </c>
      <c r="W1364" s="26">
        <f t="shared" si="5646"/>
        <v>0</v>
      </c>
      <c r="X1364" s="26">
        <f t="shared" si="5604"/>
        <v>74049.100000000006</v>
      </c>
      <c r="Y1364" s="26">
        <f t="shared" si="5605"/>
        <v>98535</v>
      </c>
      <c r="Z1364" s="26">
        <f t="shared" si="5606"/>
        <v>112576.3</v>
      </c>
      <c r="AA1364" s="26">
        <f t="shared" si="5647"/>
        <v>0</v>
      </c>
      <c r="AB1364" s="26">
        <f t="shared" si="5648"/>
        <v>0</v>
      </c>
      <c r="AC1364" s="26">
        <f t="shared" si="5649"/>
        <v>0</v>
      </c>
      <c r="AD1364" s="26">
        <f t="shared" si="5607"/>
        <v>74049.100000000006</v>
      </c>
      <c r="AE1364" s="26">
        <f t="shared" si="5608"/>
        <v>98535</v>
      </c>
      <c r="AF1364" s="26">
        <f t="shared" si="5609"/>
        <v>112576.3</v>
      </c>
      <c r="AG1364" s="26">
        <f t="shared" si="5650"/>
        <v>0</v>
      </c>
      <c r="AH1364" s="26">
        <f t="shared" si="5651"/>
        <v>0</v>
      </c>
      <c r="AI1364" s="26">
        <f t="shared" si="5652"/>
        <v>0</v>
      </c>
      <c r="AJ1364" s="26">
        <f t="shared" si="5610"/>
        <v>74049.100000000006</v>
      </c>
      <c r="AK1364" s="26">
        <f t="shared" si="5611"/>
        <v>98535</v>
      </c>
      <c r="AL1364" s="26">
        <f t="shared" si="5612"/>
        <v>112576.3</v>
      </c>
      <c r="AM1364" s="26">
        <f t="shared" si="5653"/>
        <v>-5796.4160000000002</v>
      </c>
      <c r="AN1364" s="26">
        <f t="shared" si="5654"/>
        <v>0</v>
      </c>
      <c r="AO1364" s="26">
        <f t="shared" si="5655"/>
        <v>0</v>
      </c>
      <c r="AP1364" s="26">
        <f t="shared" si="5613"/>
        <v>68252.684000000008</v>
      </c>
      <c r="AQ1364" s="26">
        <f t="shared" si="5614"/>
        <v>98535</v>
      </c>
      <c r="AR1364" s="26">
        <f t="shared" si="5615"/>
        <v>112576.3</v>
      </c>
      <c r="AS1364" s="26">
        <f t="shared" si="5656"/>
        <v>0</v>
      </c>
      <c r="AT1364" s="26">
        <f t="shared" si="5657"/>
        <v>0</v>
      </c>
      <c r="AU1364" s="26">
        <f t="shared" si="5658"/>
        <v>0</v>
      </c>
      <c r="AV1364" s="26">
        <f t="shared" si="5616"/>
        <v>68252.684000000008</v>
      </c>
      <c r="AW1364" s="26">
        <f t="shared" si="5617"/>
        <v>98535</v>
      </c>
      <c r="AX1364" s="26">
        <f t="shared" si="5618"/>
        <v>112576.3</v>
      </c>
      <c r="AY1364" s="26">
        <f t="shared" si="5659"/>
        <v>1480.3620000000001</v>
      </c>
      <c r="AZ1364" s="26">
        <f t="shared" si="5660"/>
        <v>0</v>
      </c>
      <c r="BA1364" s="26">
        <f t="shared" si="5661"/>
        <v>0</v>
      </c>
      <c r="BB1364" s="26">
        <f t="shared" si="5619"/>
        <v>69733.046000000002</v>
      </c>
      <c r="BC1364" s="26">
        <f t="shared" si="5620"/>
        <v>98535</v>
      </c>
      <c r="BD1364" s="26">
        <f t="shared" si="5621"/>
        <v>112576.3</v>
      </c>
      <c r="BE1364" s="26">
        <f t="shared" si="5662"/>
        <v>0</v>
      </c>
      <c r="BF1364" s="26">
        <f t="shared" si="5663"/>
        <v>0</v>
      </c>
      <c r="BG1364" s="26">
        <f t="shared" si="5664"/>
        <v>0</v>
      </c>
      <c r="BH1364" s="26">
        <f t="shared" si="5622"/>
        <v>69733.046000000002</v>
      </c>
      <c r="BI1364" s="26">
        <f t="shared" si="5623"/>
        <v>98535</v>
      </c>
      <c r="BJ1364" s="26">
        <f t="shared" si="5624"/>
        <v>112576.3</v>
      </c>
      <c r="BK1364" s="26">
        <f t="shared" si="5665"/>
        <v>14300</v>
      </c>
      <c r="BL1364" s="26">
        <f t="shared" si="5666"/>
        <v>0</v>
      </c>
      <c r="BM1364" s="26">
        <f t="shared" si="5667"/>
        <v>0</v>
      </c>
      <c r="BN1364" s="26">
        <f t="shared" si="5625"/>
        <v>84033.046000000002</v>
      </c>
      <c r="BO1364" s="26">
        <f t="shared" si="5626"/>
        <v>98535</v>
      </c>
      <c r="BP1364" s="26">
        <f t="shared" si="5627"/>
        <v>112576.3</v>
      </c>
      <c r="BQ1364" s="26">
        <f t="shared" si="5668"/>
        <v>0</v>
      </c>
      <c r="BR1364" s="26">
        <f t="shared" si="5669"/>
        <v>0</v>
      </c>
      <c r="BS1364" s="26">
        <f t="shared" si="5628"/>
        <v>84033.046000000002</v>
      </c>
      <c r="BT1364" s="26">
        <f t="shared" si="5629"/>
        <v>98535</v>
      </c>
      <c r="BU1364" s="26">
        <f t="shared" si="5630"/>
        <v>112576.3</v>
      </c>
      <c r="BV1364" s="26">
        <f t="shared" si="5670"/>
        <v>0</v>
      </c>
      <c r="BW1364" s="26">
        <f t="shared" si="5671"/>
        <v>0</v>
      </c>
      <c r="BX1364" s="26">
        <f t="shared" si="5631"/>
        <v>84033.046000000002</v>
      </c>
      <c r="BY1364" s="26">
        <f t="shared" si="5632"/>
        <v>98535</v>
      </c>
      <c r="BZ1364" s="26">
        <f t="shared" si="5633"/>
        <v>112576.3</v>
      </c>
      <c r="CA1364" s="26">
        <f t="shared" si="5672"/>
        <v>97054.638000000006</v>
      </c>
      <c r="CB1364" s="26">
        <f t="shared" si="5673"/>
        <v>-97054.638000000006</v>
      </c>
      <c r="CC1364" s="26">
        <f t="shared" si="5674"/>
        <v>0</v>
      </c>
      <c r="CD1364" s="26">
        <f t="shared" si="5439"/>
        <v>181087.68400000001</v>
      </c>
      <c r="CE1364" s="26">
        <f t="shared" si="5440"/>
        <v>1480.3619999999937</v>
      </c>
      <c r="CF1364" s="26">
        <f t="shared" si="5441"/>
        <v>112576.3</v>
      </c>
      <c r="CG1364" s="26">
        <f t="shared" si="5675"/>
        <v>0</v>
      </c>
      <c r="CH1364" s="26">
        <f t="shared" si="5676"/>
        <v>0</v>
      </c>
      <c r="CI1364" s="26">
        <f t="shared" si="5677"/>
        <v>0</v>
      </c>
      <c r="CJ1364" s="26">
        <f t="shared" si="5442"/>
        <v>181087.68400000001</v>
      </c>
      <c r="CK1364" s="26">
        <f t="shared" si="5443"/>
        <v>1480.3619999999937</v>
      </c>
      <c r="CL1364" s="26">
        <f t="shared" si="5444"/>
        <v>112576.3</v>
      </c>
      <c r="CM1364" s="26">
        <f t="shared" si="5678"/>
        <v>0</v>
      </c>
      <c r="CN1364" s="26">
        <f t="shared" si="5679"/>
        <v>0</v>
      </c>
      <c r="CO1364" s="26">
        <f t="shared" si="5680"/>
        <v>0</v>
      </c>
      <c r="CP1364" s="26">
        <f t="shared" si="5445"/>
        <v>181087.68400000001</v>
      </c>
      <c r="CQ1364" s="26">
        <f t="shared" si="5446"/>
        <v>1480.3619999999937</v>
      </c>
      <c r="CR1364" s="26">
        <f t="shared" si="5447"/>
        <v>112576.3</v>
      </c>
      <c r="CS1364" s="26">
        <f t="shared" si="5681"/>
        <v>0</v>
      </c>
      <c r="CT1364" s="19"/>
      <c r="CU1364" s="35"/>
      <c r="CY1364" s="1" t="s">
        <v>27</v>
      </c>
    </row>
    <row r="1365" spans="1:105" ht="46.8" hidden="1" x14ac:dyDescent="0.3">
      <c r="A1365" s="36" t="s">
        <v>759</v>
      </c>
      <c r="B1365" s="17">
        <v>240</v>
      </c>
      <c r="C1365" s="16"/>
      <c r="D1365" s="16"/>
      <c r="E1365" s="34" t="s">
        <v>39</v>
      </c>
      <c r="F1365" s="26">
        <f t="shared" si="5635"/>
        <v>74049.100000000006</v>
      </c>
      <c r="G1365" s="26">
        <f t="shared" si="5636"/>
        <v>100000</v>
      </c>
      <c r="H1365" s="26">
        <f t="shared" si="5637"/>
        <v>117116.4</v>
      </c>
      <c r="I1365" s="26">
        <f t="shared" si="5638"/>
        <v>0</v>
      </c>
      <c r="J1365" s="26">
        <f t="shared" si="5639"/>
        <v>-1465</v>
      </c>
      <c r="K1365" s="26">
        <f t="shared" si="5640"/>
        <v>-4540.0999999999904</v>
      </c>
      <c r="L1365" s="26">
        <f t="shared" si="5598"/>
        <v>74049.100000000006</v>
      </c>
      <c r="M1365" s="26">
        <f t="shared" si="5599"/>
        <v>98535</v>
      </c>
      <c r="N1365" s="26">
        <f t="shared" si="5600"/>
        <v>112576.3</v>
      </c>
      <c r="O1365" s="26">
        <f t="shared" si="5641"/>
        <v>0</v>
      </c>
      <c r="P1365" s="26">
        <f t="shared" si="5642"/>
        <v>0</v>
      </c>
      <c r="Q1365" s="26">
        <f t="shared" si="5643"/>
        <v>0</v>
      </c>
      <c r="R1365" s="26">
        <f t="shared" si="5601"/>
        <v>74049.100000000006</v>
      </c>
      <c r="S1365" s="26">
        <f t="shared" si="5602"/>
        <v>98535</v>
      </c>
      <c r="T1365" s="26">
        <f t="shared" si="5603"/>
        <v>112576.3</v>
      </c>
      <c r="U1365" s="26">
        <f t="shared" si="5644"/>
        <v>0</v>
      </c>
      <c r="V1365" s="26">
        <f t="shared" si="5645"/>
        <v>0</v>
      </c>
      <c r="W1365" s="26">
        <f t="shared" si="5646"/>
        <v>0</v>
      </c>
      <c r="X1365" s="26">
        <f t="shared" si="5604"/>
        <v>74049.100000000006</v>
      </c>
      <c r="Y1365" s="26">
        <f t="shared" si="5605"/>
        <v>98535</v>
      </c>
      <c r="Z1365" s="26">
        <f t="shared" si="5606"/>
        <v>112576.3</v>
      </c>
      <c r="AA1365" s="26">
        <f t="shared" si="5647"/>
        <v>0</v>
      </c>
      <c r="AB1365" s="26">
        <f t="shared" si="5648"/>
        <v>0</v>
      </c>
      <c r="AC1365" s="26">
        <f t="shared" si="5649"/>
        <v>0</v>
      </c>
      <c r="AD1365" s="26">
        <f t="shared" si="5607"/>
        <v>74049.100000000006</v>
      </c>
      <c r="AE1365" s="26">
        <f t="shared" si="5608"/>
        <v>98535</v>
      </c>
      <c r="AF1365" s="26">
        <f t="shared" si="5609"/>
        <v>112576.3</v>
      </c>
      <c r="AG1365" s="26">
        <f t="shared" si="5650"/>
        <v>0</v>
      </c>
      <c r="AH1365" s="26">
        <f t="shared" si="5651"/>
        <v>0</v>
      </c>
      <c r="AI1365" s="26">
        <f t="shared" si="5652"/>
        <v>0</v>
      </c>
      <c r="AJ1365" s="26">
        <f t="shared" si="5610"/>
        <v>74049.100000000006</v>
      </c>
      <c r="AK1365" s="26">
        <f t="shared" si="5611"/>
        <v>98535</v>
      </c>
      <c r="AL1365" s="26">
        <f t="shared" si="5612"/>
        <v>112576.3</v>
      </c>
      <c r="AM1365" s="26">
        <f t="shared" si="5653"/>
        <v>-5796.4160000000002</v>
      </c>
      <c r="AN1365" s="26">
        <f t="shared" si="5654"/>
        <v>0</v>
      </c>
      <c r="AO1365" s="26">
        <f t="shared" si="5655"/>
        <v>0</v>
      </c>
      <c r="AP1365" s="26">
        <f t="shared" si="5613"/>
        <v>68252.684000000008</v>
      </c>
      <c r="AQ1365" s="26">
        <f t="shared" si="5614"/>
        <v>98535</v>
      </c>
      <c r="AR1365" s="26">
        <f t="shared" si="5615"/>
        <v>112576.3</v>
      </c>
      <c r="AS1365" s="26">
        <f t="shared" si="5656"/>
        <v>0</v>
      </c>
      <c r="AT1365" s="26">
        <f t="shared" si="5657"/>
        <v>0</v>
      </c>
      <c r="AU1365" s="26">
        <f t="shared" si="5658"/>
        <v>0</v>
      </c>
      <c r="AV1365" s="26">
        <f t="shared" si="5616"/>
        <v>68252.684000000008</v>
      </c>
      <c r="AW1365" s="26">
        <f t="shared" si="5617"/>
        <v>98535</v>
      </c>
      <c r="AX1365" s="26">
        <f t="shared" si="5618"/>
        <v>112576.3</v>
      </c>
      <c r="AY1365" s="26">
        <f t="shared" si="5659"/>
        <v>1480.3620000000001</v>
      </c>
      <c r="AZ1365" s="26">
        <f t="shared" si="5660"/>
        <v>0</v>
      </c>
      <c r="BA1365" s="26">
        <f t="shared" si="5661"/>
        <v>0</v>
      </c>
      <c r="BB1365" s="26">
        <f t="shared" si="5619"/>
        <v>69733.046000000002</v>
      </c>
      <c r="BC1365" s="26">
        <f t="shared" si="5620"/>
        <v>98535</v>
      </c>
      <c r="BD1365" s="26">
        <f t="shared" si="5621"/>
        <v>112576.3</v>
      </c>
      <c r="BE1365" s="26">
        <f t="shared" si="5662"/>
        <v>0</v>
      </c>
      <c r="BF1365" s="26">
        <f t="shared" si="5663"/>
        <v>0</v>
      </c>
      <c r="BG1365" s="26">
        <f t="shared" si="5664"/>
        <v>0</v>
      </c>
      <c r="BH1365" s="26">
        <f t="shared" si="5622"/>
        <v>69733.046000000002</v>
      </c>
      <c r="BI1365" s="26">
        <f t="shared" si="5623"/>
        <v>98535</v>
      </c>
      <c r="BJ1365" s="26">
        <f t="shared" si="5624"/>
        <v>112576.3</v>
      </c>
      <c r="BK1365" s="26">
        <f t="shared" si="5665"/>
        <v>14300</v>
      </c>
      <c r="BL1365" s="26">
        <f t="shared" si="5666"/>
        <v>0</v>
      </c>
      <c r="BM1365" s="26">
        <f t="shared" si="5667"/>
        <v>0</v>
      </c>
      <c r="BN1365" s="26">
        <f t="shared" si="5625"/>
        <v>84033.046000000002</v>
      </c>
      <c r="BO1365" s="26">
        <f t="shared" si="5626"/>
        <v>98535</v>
      </c>
      <c r="BP1365" s="26">
        <f t="shared" si="5627"/>
        <v>112576.3</v>
      </c>
      <c r="BQ1365" s="26">
        <f t="shared" si="5668"/>
        <v>0</v>
      </c>
      <c r="BR1365" s="26">
        <f t="shared" si="5669"/>
        <v>0</v>
      </c>
      <c r="BS1365" s="26">
        <f t="shared" si="5628"/>
        <v>84033.046000000002</v>
      </c>
      <c r="BT1365" s="26">
        <f t="shared" si="5629"/>
        <v>98535</v>
      </c>
      <c r="BU1365" s="26">
        <f t="shared" si="5630"/>
        <v>112576.3</v>
      </c>
      <c r="BV1365" s="26">
        <f t="shared" si="5670"/>
        <v>0</v>
      </c>
      <c r="BW1365" s="26">
        <f t="shared" si="5671"/>
        <v>0</v>
      </c>
      <c r="BX1365" s="26">
        <f t="shared" si="5631"/>
        <v>84033.046000000002</v>
      </c>
      <c r="BY1365" s="26">
        <f t="shared" si="5632"/>
        <v>98535</v>
      </c>
      <c r="BZ1365" s="26">
        <f t="shared" si="5633"/>
        <v>112576.3</v>
      </c>
      <c r="CA1365" s="26">
        <f t="shared" si="5672"/>
        <v>97054.638000000006</v>
      </c>
      <c r="CB1365" s="26">
        <f t="shared" si="5673"/>
        <v>-97054.638000000006</v>
      </c>
      <c r="CC1365" s="26">
        <f t="shared" si="5674"/>
        <v>0</v>
      </c>
      <c r="CD1365" s="26">
        <f t="shared" si="5439"/>
        <v>181087.68400000001</v>
      </c>
      <c r="CE1365" s="26">
        <f t="shared" si="5440"/>
        <v>1480.3619999999937</v>
      </c>
      <c r="CF1365" s="26">
        <f t="shared" si="5441"/>
        <v>112576.3</v>
      </c>
      <c r="CG1365" s="26">
        <f t="shared" si="5675"/>
        <v>0</v>
      </c>
      <c r="CH1365" s="26">
        <f t="shared" si="5676"/>
        <v>0</v>
      </c>
      <c r="CI1365" s="26">
        <f t="shared" si="5677"/>
        <v>0</v>
      </c>
      <c r="CJ1365" s="26">
        <f t="shared" si="5442"/>
        <v>181087.68400000001</v>
      </c>
      <c r="CK1365" s="26">
        <f t="shared" si="5443"/>
        <v>1480.3619999999937</v>
      </c>
      <c r="CL1365" s="26">
        <f t="shared" si="5444"/>
        <v>112576.3</v>
      </c>
      <c r="CM1365" s="26">
        <f t="shared" si="5678"/>
        <v>0</v>
      </c>
      <c r="CN1365" s="26">
        <f t="shared" si="5679"/>
        <v>0</v>
      </c>
      <c r="CO1365" s="26">
        <f t="shared" si="5680"/>
        <v>0</v>
      </c>
      <c r="CP1365" s="26">
        <f t="shared" si="5445"/>
        <v>181087.68400000001</v>
      </c>
      <c r="CQ1365" s="26">
        <f t="shared" si="5446"/>
        <v>1480.3619999999937</v>
      </c>
      <c r="CR1365" s="26">
        <f t="shared" si="5447"/>
        <v>112576.3</v>
      </c>
      <c r="CS1365" s="26">
        <f t="shared" si="5681"/>
        <v>0</v>
      </c>
      <c r="CT1365" s="19"/>
      <c r="CU1365" s="35"/>
      <c r="CZ1365" s="1" t="s">
        <v>28</v>
      </c>
    </row>
    <row r="1366" spans="1:105" hidden="1" x14ac:dyDescent="0.3">
      <c r="A1366" s="36" t="s">
        <v>759</v>
      </c>
      <c r="B1366" s="17">
        <v>240</v>
      </c>
      <c r="C1366" s="16" t="s">
        <v>64</v>
      </c>
      <c r="D1366" s="16" t="s">
        <v>65</v>
      </c>
      <c r="E1366" s="34" t="s">
        <v>66</v>
      </c>
      <c r="F1366" s="26">
        <v>74049.100000000006</v>
      </c>
      <c r="G1366" s="26">
        <v>100000</v>
      </c>
      <c r="H1366" s="26">
        <v>117116.4</v>
      </c>
      <c r="I1366" s="26"/>
      <c r="J1366" s="26">
        <v>-1465</v>
      </c>
      <c r="K1366" s="26">
        <v>-4540.0999999999904</v>
      </c>
      <c r="L1366" s="26">
        <f t="shared" si="5598"/>
        <v>74049.100000000006</v>
      </c>
      <c r="M1366" s="26">
        <f t="shared" si="5599"/>
        <v>98535</v>
      </c>
      <c r="N1366" s="26">
        <f t="shared" si="5600"/>
        <v>112576.3</v>
      </c>
      <c r="O1366" s="26"/>
      <c r="P1366" s="26"/>
      <c r="Q1366" s="26"/>
      <c r="R1366" s="26">
        <f t="shared" si="5601"/>
        <v>74049.100000000006</v>
      </c>
      <c r="S1366" s="26">
        <f t="shared" si="5602"/>
        <v>98535</v>
      </c>
      <c r="T1366" s="26">
        <f t="shared" si="5603"/>
        <v>112576.3</v>
      </c>
      <c r="U1366" s="26"/>
      <c r="V1366" s="26"/>
      <c r="W1366" s="26"/>
      <c r="X1366" s="26">
        <f t="shared" si="5604"/>
        <v>74049.100000000006</v>
      </c>
      <c r="Y1366" s="26">
        <f t="shared" si="5605"/>
        <v>98535</v>
      </c>
      <c r="Z1366" s="26">
        <f t="shared" si="5606"/>
        <v>112576.3</v>
      </c>
      <c r="AA1366" s="26"/>
      <c r="AB1366" s="26"/>
      <c r="AC1366" s="26"/>
      <c r="AD1366" s="26">
        <f t="shared" si="5607"/>
        <v>74049.100000000006</v>
      </c>
      <c r="AE1366" s="26">
        <f t="shared" si="5608"/>
        <v>98535</v>
      </c>
      <c r="AF1366" s="26">
        <f t="shared" si="5609"/>
        <v>112576.3</v>
      </c>
      <c r="AG1366" s="26"/>
      <c r="AH1366" s="26"/>
      <c r="AI1366" s="26"/>
      <c r="AJ1366" s="26">
        <f t="shared" si="5610"/>
        <v>74049.100000000006</v>
      </c>
      <c r="AK1366" s="26">
        <f t="shared" si="5611"/>
        <v>98535</v>
      </c>
      <c r="AL1366" s="26">
        <f t="shared" si="5612"/>
        <v>112576.3</v>
      </c>
      <c r="AM1366" s="26">
        <v>-5796.4160000000002</v>
      </c>
      <c r="AN1366" s="26"/>
      <c r="AO1366" s="26"/>
      <c r="AP1366" s="26">
        <f t="shared" si="5613"/>
        <v>68252.684000000008</v>
      </c>
      <c r="AQ1366" s="26">
        <f t="shared" si="5614"/>
        <v>98535</v>
      </c>
      <c r="AR1366" s="26">
        <f t="shared" si="5615"/>
        <v>112576.3</v>
      </c>
      <c r="AS1366" s="26"/>
      <c r="AT1366" s="26"/>
      <c r="AU1366" s="26"/>
      <c r="AV1366" s="26">
        <f t="shared" si="5616"/>
        <v>68252.684000000008</v>
      </c>
      <c r="AW1366" s="26">
        <f t="shared" si="5617"/>
        <v>98535</v>
      </c>
      <c r="AX1366" s="26">
        <f t="shared" si="5618"/>
        <v>112576.3</v>
      </c>
      <c r="AY1366" s="26">
        <v>1480.3620000000001</v>
      </c>
      <c r="AZ1366" s="26"/>
      <c r="BA1366" s="26"/>
      <c r="BB1366" s="26">
        <f t="shared" si="5619"/>
        <v>69733.046000000002</v>
      </c>
      <c r="BC1366" s="26">
        <f t="shared" si="5620"/>
        <v>98535</v>
      </c>
      <c r="BD1366" s="26">
        <f t="shared" si="5621"/>
        <v>112576.3</v>
      </c>
      <c r="BE1366" s="26"/>
      <c r="BF1366" s="26"/>
      <c r="BG1366" s="26"/>
      <c r="BH1366" s="26">
        <f t="shared" si="5622"/>
        <v>69733.046000000002</v>
      </c>
      <c r="BI1366" s="26">
        <f t="shared" si="5623"/>
        <v>98535</v>
      </c>
      <c r="BJ1366" s="26">
        <f t="shared" si="5624"/>
        <v>112576.3</v>
      </c>
      <c r="BK1366" s="26">
        <v>14300</v>
      </c>
      <c r="BL1366" s="26"/>
      <c r="BM1366" s="26"/>
      <c r="BN1366" s="26">
        <f t="shared" si="5625"/>
        <v>84033.046000000002</v>
      </c>
      <c r="BO1366" s="26">
        <f t="shared" si="5626"/>
        <v>98535</v>
      </c>
      <c r="BP1366" s="26">
        <f t="shared" si="5627"/>
        <v>112576.3</v>
      </c>
      <c r="BQ1366" s="26"/>
      <c r="BR1366" s="26"/>
      <c r="BS1366" s="26">
        <f t="shared" si="5628"/>
        <v>84033.046000000002</v>
      </c>
      <c r="BT1366" s="26">
        <f t="shared" si="5629"/>
        <v>98535</v>
      </c>
      <c r="BU1366" s="26">
        <f t="shared" si="5630"/>
        <v>112576.3</v>
      </c>
      <c r="BV1366" s="26"/>
      <c r="BW1366" s="26"/>
      <c r="BX1366" s="26">
        <f t="shared" si="5631"/>
        <v>84033.046000000002</v>
      </c>
      <c r="BY1366" s="26">
        <f t="shared" si="5632"/>
        <v>98535</v>
      </c>
      <c r="BZ1366" s="26">
        <f t="shared" si="5633"/>
        <v>112576.3</v>
      </c>
      <c r="CA1366" s="26">
        <v>97054.638000000006</v>
      </c>
      <c r="CB1366" s="26">
        <v>-97054.638000000006</v>
      </c>
      <c r="CC1366" s="26"/>
      <c r="CD1366" s="26">
        <f t="shared" si="5439"/>
        <v>181087.68400000001</v>
      </c>
      <c r="CE1366" s="26">
        <f t="shared" si="5440"/>
        <v>1480.3619999999937</v>
      </c>
      <c r="CF1366" s="26">
        <f t="shared" si="5441"/>
        <v>112576.3</v>
      </c>
      <c r="CG1366" s="26"/>
      <c r="CH1366" s="26"/>
      <c r="CI1366" s="26"/>
      <c r="CJ1366" s="26">
        <f t="shared" si="5442"/>
        <v>181087.68400000001</v>
      </c>
      <c r="CK1366" s="26">
        <f t="shared" si="5443"/>
        <v>1480.3619999999937</v>
      </c>
      <c r="CL1366" s="26">
        <f t="shared" si="5444"/>
        <v>112576.3</v>
      </c>
      <c r="CM1366" s="26"/>
      <c r="CN1366" s="26"/>
      <c r="CO1366" s="26"/>
      <c r="CP1366" s="26">
        <f t="shared" si="5445"/>
        <v>181087.68400000001</v>
      </c>
      <c r="CQ1366" s="26">
        <f t="shared" si="5446"/>
        <v>1480.3619999999937</v>
      </c>
      <c r="CR1366" s="26">
        <f t="shared" si="5447"/>
        <v>112576.3</v>
      </c>
      <c r="CS1366" s="26"/>
      <c r="CT1366" s="19"/>
      <c r="CU1366" s="35">
        <v>60</v>
      </c>
    </row>
    <row r="1367" spans="1:105" hidden="1" x14ac:dyDescent="0.3">
      <c r="A1367" s="36" t="s">
        <v>761</v>
      </c>
      <c r="B1367" s="17"/>
      <c r="C1367" s="16"/>
      <c r="D1367" s="16"/>
      <c r="E1367" s="34" t="s">
        <v>711</v>
      </c>
      <c r="F1367" s="26">
        <f t="shared" si="5635"/>
        <v>214760.4</v>
      </c>
      <c r="G1367" s="26">
        <f t="shared" si="5636"/>
        <v>0</v>
      </c>
      <c r="H1367" s="26">
        <f t="shared" si="5637"/>
        <v>0</v>
      </c>
      <c r="I1367" s="26">
        <f t="shared" si="5638"/>
        <v>0</v>
      </c>
      <c r="J1367" s="26">
        <f t="shared" si="5639"/>
        <v>0</v>
      </c>
      <c r="K1367" s="26">
        <f t="shared" si="5640"/>
        <v>0</v>
      </c>
      <c r="L1367" s="26">
        <f t="shared" si="5598"/>
        <v>214760.4</v>
      </c>
      <c r="M1367" s="26">
        <f t="shared" si="5599"/>
        <v>0</v>
      </c>
      <c r="N1367" s="26">
        <f t="shared" si="5600"/>
        <v>0</v>
      </c>
      <c r="O1367" s="26">
        <f t="shared" si="5641"/>
        <v>8376.1589999999997</v>
      </c>
      <c r="P1367" s="26">
        <f t="shared" si="5642"/>
        <v>0</v>
      </c>
      <c r="Q1367" s="26">
        <f t="shared" si="5643"/>
        <v>0</v>
      </c>
      <c r="R1367" s="26">
        <f t="shared" si="5601"/>
        <v>223136.55900000001</v>
      </c>
      <c r="S1367" s="26">
        <f t="shared" si="5602"/>
        <v>0</v>
      </c>
      <c r="T1367" s="26">
        <f t="shared" si="5603"/>
        <v>0</v>
      </c>
      <c r="U1367" s="26">
        <f t="shared" si="5644"/>
        <v>0</v>
      </c>
      <c r="V1367" s="26">
        <f t="shared" si="5645"/>
        <v>0</v>
      </c>
      <c r="W1367" s="26">
        <f t="shared" si="5646"/>
        <v>0</v>
      </c>
      <c r="X1367" s="26">
        <f t="shared" si="5604"/>
        <v>223136.55900000001</v>
      </c>
      <c r="Y1367" s="26">
        <f t="shared" si="5605"/>
        <v>0</v>
      </c>
      <c r="Z1367" s="26">
        <f t="shared" si="5606"/>
        <v>0</v>
      </c>
      <c r="AA1367" s="26">
        <f t="shared" si="5647"/>
        <v>0</v>
      </c>
      <c r="AB1367" s="26">
        <f t="shared" si="5648"/>
        <v>0</v>
      </c>
      <c r="AC1367" s="26">
        <f t="shared" si="5649"/>
        <v>0</v>
      </c>
      <c r="AD1367" s="26">
        <f t="shared" si="5607"/>
        <v>223136.55900000001</v>
      </c>
      <c r="AE1367" s="26">
        <f t="shared" si="5608"/>
        <v>0</v>
      </c>
      <c r="AF1367" s="26">
        <f t="shared" si="5609"/>
        <v>0</v>
      </c>
      <c r="AG1367" s="26">
        <f t="shared" si="5650"/>
        <v>0</v>
      </c>
      <c r="AH1367" s="26">
        <f t="shared" si="5651"/>
        <v>0</v>
      </c>
      <c r="AI1367" s="26">
        <f t="shared" si="5652"/>
        <v>0</v>
      </c>
      <c r="AJ1367" s="26">
        <f t="shared" si="5610"/>
        <v>223136.55900000001</v>
      </c>
      <c r="AK1367" s="26">
        <f t="shared" si="5611"/>
        <v>0</v>
      </c>
      <c r="AL1367" s="26">
        <f t="shared" si="5612"/>
        <v>0</v>
      </c>
      <c r="AM1367" s="26">
        <f t="shared" si="5653"/>
        <v>0</v>
      </c>
      <c r="AN1367" s="26">
        <f t="shared" si="5654"/>
        <v>0</v>
      </c>
      <c r="AO1367" s="26">
        <f t="shared" si="5655"/>
        <v>0</v>
      </c>
      <c r="AP1367" s="26">
        <f t="shared" si="5613"/>
        <v>223136.55900000001</v>
      </c>
      <c r="AQ1367" s="26">
        <f t="shared" si="5614"/>
        <v>0</v>
      </c>
      <c r="AR1367" s="26">
        <f t="shared" si="5615"/>
        <v>0</v>
      </c>
      <c r="AS1367" s="26">
        <f t="shared" si="5656"/>
        <v>0</v>
      </c>
      <c r="AT1367" s="26">
        <f t="shared" si="5657"/>
        <v>0</v>
      </c>
      <c r="AU1367" s="26">
        <f t="shared" si="5658"/>
        <v>0</v>
      </c>
      <c r="AV1367" s="26">
        <f t="shared" si="5616"/>
        <v>223136.55900000001</v>
      </c>
      <c r="AW1367" s="26">
        <f t="shared" si="5617"/>
        <v>0</v>
      </c>
      <c r="AX1367" s="26">
        <f t="shared" si="5618"/>
        <v>0</v>
      </c>
      <c r="AY1367" s="26">
        <f t="shared" si="5659"/>
        <v>0</v>
      </c>
      <c r="AZ1367" s="26">
        <f t="shared" si="5660"/>
        <v>0</v>
      </c>
      <c r="BA1367" s="26">
        <f t="shared" si="5661"/>
        <v>0</v>
      </c>
      <c r="BB1367" s="26">
        <f t="shared" si="5619"/>
        <v>223136.55900000001</v>
      </c>
      <c r="BC1367" s="26">
        <f t="shared" si="5620"/>
        <v>0</v>
      </c>
      <c r="BD1367" s="26">
        <f t="shared" si="5621"/>
        <v>0</v>
      </c>
      <c r="BE1367" s="26">
        <f t="shared" si="5662"/>
        <v>0</v>
      </c>
      <c r="BF1367" s="26">
        <f t="shared" si="5663"/>
        <v>0</v>
      </c>
      <c r="BG1367" s="26">
        <f t="shared" si="5664"/>
        <v>0</v>
      </c>
      <c r="BH1367" s="26">
        <f t="shared" si="5622"/>
        <v>223136.55900000001</v>
      </c>
      <c r="BI1367" s="26">
        <f t="shared" si="5623"/>
        <v>0</v>
      </c>
      <c r="BJ1367" s="26">
        <f t="shared" si="5624"/>
        <v>0</v>
      </c>
      <c r="BK1367" s="26">
        <f t="shared" si="5665"/>
        <v>0</v>
      </c>
      <c r="BL1367" s="26">
        <f t="shared" si="5666"/>
        <v>0</v>
      </c>
      <c r="BM1367" s="26">
        <f t="shared" si="5667"/>
        <v>0</v>
      </c>
      <c r="BN1367" s="26">
        <f t="shared" si="5625"/>
        <v>223136.55900000001</v>
      </c>
      <c r="BO1367" s="26">
        <f t="shared" si="5626"/>
        <v>0</v>
      </c>
      <c r="BP1367" s="26">
        <f t="shared" si="5627"/>
        <v>0</v>
      </c>
      <c r="BQ1367" s="26">
        <f t="shared" si="5668"/>
        <v>0</v>
      </c>
      <c r="BR1367" s="26">
        <f t="shared" si="5669"/>
        <v>0</v>
      </c>
      <c r="BS1367" s="26">
        <f t="shared" si="5628"/>
        <v>223136.55900000001</v>
      </c>
      <c r="BT1367" s="26">
        <f t="shared" si="5629"/>
        <v>0</v>
      </c>
      <c r="BU1367" s="26">
        <f t="shared" si="5630"/>
        <v>0</v>
      </c>
      <c r="BV1367" s="26">
        <f t="shared" si="5670"/>
        <v>0</v>
      </c>
      <c r="BW1367" s="26">
        <f t="shared" si="5671"/>
        <v>0</v>
      </c>
      <c r="BX1367" s="26">
        <f t="shared" si="5631"/>
        <v>223136.55900000001</v>
      </c>
      <c r="BY1367" s="26">
        <f t="shared" si="5632"/>
        <v>0</v>
      </c>
      <c r="BZ1367" s="26">
        <f t="shared" si="5633"/>
        <v>0</v>
      </c>
      <c r="CA1367" s="26">
        <f t="shared" si="5672"/>
        <v>0</v>
      </c>
      <c r="CB1367" s="26">
        <f t="shared" si="5673"/>
        <v>0</v>
      </c>
      <c r="CC1367" s="26">
        <f t="shared" si="5674"/>
        <v>0</v>
      </c>
      <c r="CD1367" s="26">
        <f t="shared" si="5439"/>
        <v>223136.55900000001</v>
      </c>
      <c r="CE1367" s="26">
        <f t="shared" si="5440"/>
        <v>0</v>
      </c>
      <c r="CF1367" s="26">
        <f t="shared" si="5441"/>
        <v>0</v>
      </c>
      <c r="CG1367" s="26">
        <f t="shared" si="5675"/>
        <v>0</v>
      </c>
      <c r="CH1367" s="26">
        <f t="shared" si="5676"/>
        <v>0</v>
      </c>
      <c r="CI1367" s="26">
        <f t="shared" si="5677"/>
        <v>0</v>
      </c>
      <c r="CJ1367" s="26">
        <f t="shared" si="5442"/>
        <v>223136.55900000001</v>
      </c>
      <c r="CK1367" s="26">
        <f t="shared" si="5443"/>
        <v>0</v>
      </c>
      <c r="CL1367" s="26">
        <f t="shared" si="5444"/>
        <v>0</v>
      </c>
      <c r="CM1367" s="26">
        <f t="shared" si="5678"/>
        <v>0</v>
      </c>
      <c r="CN1367" s="26">
        <f t="shared" si="5679"/>
        <v>0</v>
      </c>
      <c r="CO1367" s="26">
        <f t="shared" si="5680"/>
        <v>0</v>
      </c>
      <c r="CP1367" s="26">
        <f t="shared" si="5445"/>
        <v>223136.55900000001</v>
      </c>
      <c r="CQ1367" s="26">
        <f t="shared" si="5446"/>
        <v>0</v>
      </c>
      <c r="CR1367" s="26">
        <f t="shared" si="5447"/>
        <v>0</v>
      </c>
      <c r="CS1367" s="26">
        <f t="shared" si="5681"/>
        <v>0</v>
      </c>
      <c r="CT1367" s="19"/>
      <c r="CU1367" s="35"/>
      <c r="DA1367" s="1" t="s">
        <v>29</v>
      </c>
    </row>
    <row r="1368" spans="1:105" ht="31.2" hidden="1" x14ac:dyDescent="0.3">
      <c r="A1368" s="36" t="s">
        <v>761</v>
      </c>
      <c r="B1368" s="17">
        <v>200</v>
      </c>
      <c r="C1368" s="16"/>
      <c r="D1368" s="16"/>
      <c r="E1368" s="34" t="s">
        <v>38</v>
      </c>
      <c r="F1368" s="26">
        <f t="shared" si="5635"/>
        <v>214760.4</v>
      </c>
      <c r="G1368" s="26">
        <f t="shared" si="5636"/>
        <v>0</v>
      </c>
      <c r="H1368" s="26">
        <f t="shared" si="5637"/>
        <v>0</v>
      </c>
      <c r="I1368" s="26">
        <f t="shared" si="5638"/>
        <v>0</v>
      </c>
      <c r="J1368" s="26">
        <f t="shared" si="5639"/>
        <v>0</v>
      </c>
      <c r="K1368" s="26">
        <f t="shared" si="5640"/>
        <v>0</v>
      </c>
      <c r="L1368" s="26">
        <f t="shared" si="5598"/>
        <v>214760.4</v>
      </c>
      <c r="M1368" s="26">
        <f t="shared" si="5599"/>
        <v>0</v>
      </c>
      <c r="N1368" s="26">
        <f t="shared" si="5600"/>
        <v>0</v>
      </c>
      <c r="O1368" s="26">
        <f t="shared" si="5641"/>
        <v>8376.1589999999997</v>
      </c>
      <c r="P1368" s="26">
        <f t="shared" si="5642"/>
        <v>0</v>
      </c>
      <c r="Q1368" s="26">
        <f t="shared" si="5643"/>
        <v>0</v>
      </c>
      <c r="R1368" s="26">
        <f t="shared" si="5601"/>
        <v>223136.55900000001</v>
      </c>
      <c r="S1368" s="26">
        <f t="shared" si="5602"/>
        <v>0</v>
      </c>
      <c r="T1368" s="26">
        <f t="shared" si="5603"/>
        <v>0</v>
      </c>
      <c r="U1368" s="26">
        <f t="shared" si="5644"/>
        <v>0</v>
      </c>
      <c r="V1368" s="26">
        <f t="shared" si="5645"/>
        <v>0</v>
      </c>
      <c r="W1368" s="26">
        <f t="shared" si="5646"/>
        <v>0</v>
      </c>
      <c r="X1368" s="26">
        <f t="shared" si="5604"/>
        <v>223136.55900000001</v>
      </c>
      <c r="Y1368" s="26">
        <f t="shared" si="5605"/>
        <v>0</v>
      </c>
      <c r="Z1368" s="26">
        <f t="shared" si="5606"/>
        <v>0</v>
      </c>
      <c r="AA1368" s="26">
        <f t="shared" si="5647"/>
        <v>0</v>
      </c>
      <c r="AB1368" s="26">
        <f t="shared" si="5648"/>
        <v>0</v>
      </c>
      <c r="AC1368" s="26">
        <f t="shared" si="5649"/>
        <v>0</v>
      </c>
      <c r="AD1368" s="26">
        <f t="shared" si="5607"/>
        <v>223136.55900000001</v>
      </c>
      <c r="AE1368" s="26">
        <f t="shared" si="5608"/>
        <v>0</v>
      </c>
      <c r="AF1368" s="26">
        <f t="shared" si="5609"/>
        <v>0</v>
      </c>
      <c r="AG1368" s="26">
        <f t="shared" si="5650"/>
        <v>0</v>
      </c>
      <c r="AH1368" s="26">
        <f t="shared" si="5651"/>
        <v>0</v>
      </c>
      <c r="AI1368" s="26">
        <f t="shared" si="5652"/>
        <v>0</v>
      </c>
      <c r="AJ1368" s="26">
        <f t="shared" si="5610"/>
        <v>223136.55900000001</v>
      </c>
      <c r="AK1368" s="26">
        <f t="shared" si="5611"/>
        <v>0</v>
      </c>
      <c r="AL1368" s="26">
        <f t="shared" si="5612"/>
        <v>0</v>
      </c>
      <c r="AM1368" s="26">
        <f t="shared" si="5653"/>
        <v>0</v>
      </c>
      <c r="AN1368" s="26">
        <f t="shared" si="5654"/>
        <v>0</v>
      </c>
      <c r="AO1368" s="26">
        <f t="shared" si="5655"/>
        <v>0</v>
      </c>
      <c r="AP1368" s="26">
        <f t="shared" si="5613"/>
        <v>223136.55900000001</v>
      </c>
      <c r="AQ1368" s="26">
        <f t="shared" si="5614"/>
        <v>0</v>
      </c>
      <c r="AR1368" s="26">
        <f t="shared" si="5615"/>
        <v>0</v>
      </c>
      <c r="AS1368" s="26">
        <f t="shared" si="5656"/>
        <v>0</v>
      </c>
      <c r="AT1368" s="26">
        <f t="shared" si="5657"/>
        <v>0</v>
      </c>
      <c r="AU1368" s="26">
        <f t="shared" si="5658"/>
        <v>0</v>
      </c>
      <c r="AV1368" s="26">
        <f t="shared" si="5616"/>
        <v>223136.55900000001</v>
      </c>
      <c r="AW1368" s="26">
        <f t="shared" si="5617"/>
        <v>0</v>
      </c>
      <c r="AX1368" s="26">
        <f t="shared" si="5618"/>
        <v>0</v>
      </c>
      <c r="AY1368" s="26">
        <f t="shared" si="5659"/>
        <v>0</v>
      </c>
      <c r="AZ1368" s="26">
        <f t="shared" si="5660"/>
        <v>0</v>
      </c>
      <c r="BA1368" s="26">
        <f t="shared" si="5661"/>
        <v>0</v>
      </c>
      <c r="BB1368" s="26">
        <f t="shared" si="5619"/>
        <v>223136.55900000001</v>
      </c>
      <c r="BC1368" s="26">
        <f t="shared" si="5620"/>
        <v>0</v>
      </c>
      <c r="BD1368" s="26">
        <f t="shared" si="5621"/>
        <v>0</v>
      </c>
      <c r="BE1368" s="26">
        <f t="shared" si="5662"/>
        <v>0</v>
      </c>
      <c r="BF1368" s="26">
        <f t="shared" si="5663"/>
        <v>0</v>
      </c>
      <c r="BG1368" s="26">
        <f t="shared" si="5664"/>
        <v>0</v>
      </c>
      <c r="BH1368" s="26">
        <f t="shared" si="5622"/>
        <v>223136.55900000001</v>
      </c>
      <c r="BI1368" s="26">
        <f t="shared" si="5623"/>
        <v>0</v>
      </c>
      <c r="BJ1368" s="26">
        <f t="shared" si="5624"/>
        <v>0</v>
      </c>
      <c r="BK1368" s="26">
        <f t="shared" si="5665"/>
        <v>0</v>
      </c>
      <c r="BL1368" s="26">
        <f t="shared" si="5666"/>
        <v>0</v>
      </c>
      <c r="BM1368" s="26">
        <f t="shared" si="5667"/>
        <v>0</v>
      </c>
      <c r="BN1368" s="26">
        <f t="shared" si="5625"/>
        <v>223136.55900000001</v>
      </c>
      <c r="BO1368" s="26">
        <f t="shared" si="5626"/>
        <v>0</v>
      </c>
      <c r="BP1368" s="26">
        <f t="shared" si="5627"/>
        <v>0</v>
      </c>
      <c r="BQ1368" s="26">
        <f t="shared" si="5668"/>
        <v>0</v>
      </c>
      <c r="BR1368" s="26">
        <f t="shared" si="5669"/>
        <v>0</v>
      </c>
      <c r="BS1368" s="26">
        <f t="shared" si="5628"/>
        <v>223136.55900000001</v>
      </c>
      <c r="BT1368" s="26">
        <f t="shared" si="5629"/>
        <v>0</v>
      </c>
      <c r="BU1368" s="26">
        <f t="shared" si="5630"/>
        <v>0</v>
      </c>
      <c r="BV1368" s="26">
        <f t="shared" si="5670"/>
        <v>0</v>
      </c>
      <c r="BW1368" s="26">
        <f t="shared" si="5671"/>
        <v>0</v>
      </c>
      <c r="BX1368" s="26">
        <f t="shared" si="5631"/>
        <v>223136.55900000001</v>
      </c>
      <c r="BY1368" s="26">
        <f t="shared" si="5632"/>
        <v>0</v>
      </c>
      <c r="BZ1368" s="26">
        <f t="shared" si="5633"/>
        <v>0</v>
      </c>
      <c r="CA1368" s="26">
        <f t="shared" si="5672"/>
        <v>0</v>
      </c>
      <c r="CB1368" s="26">
        <f t="shared" si="5673"/>
        <v>0</v>
      </c>
      <c r="CC1368" s="26">
        <f t="shared" si="5674"/>
        <v>0</v>
      </c>
      <c r="CD1368" s="26">
        <f t="shared" si="5439"/>
        <v>223136.55900000001</v>
      </c>
      <c r="CE1368" s="26">
        <f t="shared" si="5440"/>
        <v>0</v>
      </c>
      <c r="CF1368" s="26">
        <f t="shared" si="5441"/>
        <v>0</v>
      </c>
      <c r="CG1368" s="26">
        <f t="shared" si="5675"/>
        <v>0</v>
      </c>
      <c r="CH1368" s="26">
        <f t="shared" si="5676"/>
        <v>0</v>
      </c>
      <c r="CI1368" s="26">
        <f t="shared" si="5677"/>
        <v>0</v>
      </c>
      <c r="CJ1368" s="26">
        <f t="shared" si="5442"/>
        <v>223136.55900000001</v>
      </c>
      <c r="CK1368" s="26">
        <f t="shared" si="5443"/>
        <v>0</v>
      </c>
      <c r="CL1368" s="26">
        <f t="shared" si="5444"/>
        <v>0</v>
      </c>
      <c r="CM1368" s="26">
        <f t="shared" si="5678"/>
        <v>0</v>
      </c>
      <c r="CN1368" s="26">
        <f t="shared" si="5679"/>
        <v>0</v>
      </c>
      <c r="CO1368" s="26">
        <f t="shared" si="5680"/>
        <v>0</v>
      </c>
      <c r="CP1368" s="26">
        <f t="shared" si="5445"/>
        <v>223136.55900000001</v>
      </c>
      <c r="CQ1368" s="26">
        <f t="shared" si="5446"/>
        <v>0</v>
      </c>
      <c r="CR1368" s="26">
        <f t="shared" si="5447"/>
        <v>0</v>
      </c>
      <c r="CS1368" s="26">
        <f t="shared" si="5681"/>
        <v>0</v>
      </c>
      <c r="CT1368" s="19"/>
      <c r="CU1368" s="35"/>
      <c r="CY1368" s="1" t="s">
        <v>27</v>
      </c>
    </row>
    <row r="1369" spans="1:105" ht="46.8" hidden="1" x14ac:dyDescent="0.3">
      <c r="A1369" s="36" t="s">
        <v>761</v>
      </c>
      <c r="B1369" s="17">
        <v>240</v>
      </c>
      <c r="C1369" s="16"/>
      <c r="D1369" s="16"/>
      <c r="E1369" s="34" t="s">
        <v>39</v>
      </c>
      <c r="F1369" s="26">
        <f t="shared" si="5635"/>
        <v>214760.4</v>
      </c>
      <c r="G1369" s="26">
        <f t="shared" si="5636"/>
        <v>0</v>
      </c>
      <c r="H1369" s="26">
        <f t="shared" si="5637"/>
        <v>0</v>
      </c>
      <c r="I1369" s="26">
        <f t="shared" si="5638"/>
        <v>0</v>
      </c>
      <c r="J1369" s="26">
        <f t="shared" si="5639"/>
        <v>0</v>
      </c>
      <c r="K1369" s="26">
        <f t="shared" si="5640"/>
        <v>0</v>
      </c>
      <c r="L1369" s="26">
        <f t="shared" si="5598"/>
        <v>214760.4</v>
      </c>
      <c r="M1369" s="26">
        <f t="shared" si="5599"/>
        <v>0</v>
      </c>
      <c r="N1369" s="26">
        <f t="shared" si="5600"/>
        <v>0</v>
      </c>
      <c r="O1369" s="26">
        <f t="shared" si="5641"/>
        <v>8376.1589999999997</v>
      </c>
      <c r="P1369" s="26">
        <f t="shared" si="5642"/>
        <v>0</v>
      </c>
      <c r="Q1369" s="26">
        <f t="shared" si="5643"/>
        <v>0</v>
      </c>
      <c r="R1369" s="26">
        <f t="shared" si="5601"/>
        <v>223136.55900000001</v>
      </c>
      <c r="S1369" s="26">
        <f t="shared" si="5602"/>
        <v>0</v>
      </c>
      <c r="T1369" s="26">
        <f t="shared" si="5603"/>
        <v>0</v>
      </c>
      <c r="U1369" s="26">
        <f t="shared" si="5644"/>
        <v>0</v>
      </c>
      <c r="V1369" s="26">
        <f t="shared" si="5645"/>
        <v>0</v>
      </c>
      <c r="W1369" s="26">
        <f t="shared" si="5646"/>
        <v>0</v>
      </c>
      <c r="X1369" s="26">
        <f t="shared" si="5604"/>
        <v>223136.55900000001</v>
      </c>
      <c r="Y1369" s="26">
        <f t="shared" si="5605"/>
        <v>0</v>
      </c>
      <c r="Z1369" s="26">
        <f t="shared" si="5606"/>
        <v>0</v>
      </c>
      <c r="AA1369" s="26">
        <f t="shared" si="5647"/>
        <v>0</v>
      </c>
      <c r="AB1369" s="26">
        <f t="shared" si="5648"/>
        <v>0</v>
      </c>
      <c r="AC1369" s="26">
        <f t="shared" si="5649"/>
        <v>0</v>
      </c>
      <c r="AD1369" s="26">
        <f t="shared" si="5607"/>
        <v>223136.55900000001</v>
      </c>
      <c r="AE1369" s="26">
        <f t="shared" si="5608"/>
        <v>0</v>
      </c>
      <c r="AF1369" s="26">
        <f t="shared" si="5609"/>
        <v>0</v>
      </c>
      <c r="AG1369" s="26">
        <f t="shared" si="5650"/>
        <v>0</v>
      </c>
      <c r="AH1369" s="26">
        <f t="shared" si="5651"/>
        <v>0</v>
      </c>
      <c r="AI1369" s="26">
        <f t="shared" si="5652"/>
        <v>0</v>
      </c>
      <c r="AJ1369" s="26">
        <f t="shared" si="5610"/>
        <v>223136.55900000001</v>
      </c>
      <c r="AK1369" s="26">
        <f t="shared" si="5611"/>
        <v>0</v>
      </c>
      <c r="AL1369" s="26">
        <f t="shared" si="5612"/>
        <v>0</v>
      </c>
      <c r="AM1369" s="26">
        <f t="shared" si="5653"/>
        <v>0</v>
      </c>
      <c r="AN1369" s="26">
        <f t="shared" si="5654"/>
        <v>0</v>
      </c>
      <c r="AO1369" s="26">
        <f t="shared" si="5655"/>
        <v>0</v>
      </c>
      <c r="AP1369" s="26">
        <f t="shared" si="5613"/>
        <v>223136.55900000001</v>
      </c>
      <c r="AQ1369" s="26">
        <f t="shared" si="5614"/>
        <v>0</v>
      </c>
      <c r="AR1369" s="26">
        <f t="shared" si="5615"/>
        <v>0</v>
      </c>
      <c r="AS1369" s="26">
        <f t="shared" si="5656"/>
        <v>0</v>
      </c>
      <c r="AT1369" s="26">
        <f t="shared" si="5657"/>
        <v>0</v>
      </c>
      <c r="AU1369" s="26">
        <f t="shared" si="5658"/>
        <v>0</v>
      </c>
      <c r="AV1369" s="26">
        <f t="shared" si="5616"/>
        <v>223136.55900000001</v>
      </c>
      <c r="AW1369" s="26">
        <f t="shared" si="5617"/>
        <v>0</v>
      </c>
      <c r="AX1369" s="26">
        <f t="shared" si="5618"/>
        <v>0</v>
      </c>
      <c r="AY1369" s="26">
        <f t="shared" si="5659"/>
        <v>0</v>
      </c>
      <c r="AZ1369" s="26">
        <f t="shared" si="5660"/>
        <v>0</v>
      </c>
      <c r="BA1369" s="26">
        <f t="shared" si="5661"/>
        <v>0</v>
      </c>
      <c r="BB1369" s="26">
        <f t="shared" si="5619"/>
        <v>223136.55900000001</v>
      </c>
      <c r="BC1369" s="26">
        <f t="shared" si="5620"/>
        <v>0</v>
      </c>
      <c r="BD1369" s="26">
        <f t="shared" si="5621"/>
        <v>0</v>
      </c>
      <c r="BE1369" s="26">
        <f t="shared" si="5662"/>
        <v>0</v>
      </c>
      <c r="BF1369" s="26">
        <f t="shared" si="5663"/>
        <v>0</v>
      </c>
      <c r="BG1369" s="26">
        <f t="shared" si="5664"/>
        <v>0</v>
      </c>
      <c r="BH1369" s="26">
        <f t="shared" si="5622"/>
        <v>223136.55900000001</v>
      </c>
      <c r="BI1369" s="26">
        <f t="shared" si="5623"/>
        <v>0</v>
      </c>
      <c r="BJ1369" s="26">
        <f t="shared" si="5624"/>
        <v>0</v>
      </c>
      <c r="BK1369" s="26">
        <f t="shared" si="5665"/>
        <v>0</v>
      </c>
      <c r="BL1369" s="26">
        <f t="shared" si="5666"/>
        <v>0</v>
      </c>
      <c r="BM1369" s="26">
        <f t="shared" si="5667"/>
        <v>0</v>
      </c>
      <c r="BN1369" s="26">
        <f t="shared" si="5625"/>
        <v>223136.55900000001</v>
      </c>
      <c r="BO1369" s="26">
        <f t="shared" si="5626"/>
        <v>0</v>
      </c>
      <c r="BP1369" s="26">
        <f t="shared" si="5627"/>
        <v>0</v>
      </c>
      <c r="BQ1369" s="26">
        <f t="shared" si="5668"/>
        <v>0</v>
      </c>
      <c r="BR1369" s="26">
        <f t="shared" si="5669"/>
        <v>0</v>
      </c>
      <c r="BS1369" s="26">
        <f t="shared" si="5628"/>
        <v>223136.55900000001</v>
      </c>
      <c r="BT1369" s="26">
        <f t="shared" si="5629"/>
        <v>0</v>
      </c>
      <c r="BU1369" s="26">
        <f t="shared" si="5630"/>
        <v>0</v>
      </c>
      <c r="BV1369" s="26">
        <f t="shared" si="5670"/>
        <v>0</v>
      </c>
      <c r="BW1369" s="26">
        <f t="shared" si="5671"/>
        <v>0</v>
      </c>
      <c r="BX1369" s="26">
        <f t="shared" si="5631"/>
        <v>223136.55900000001</v>
      </c>
      <c r="BY1369" s="26">
        <f t="shared" si="5632"/>
        <v>0</v>
      </c>
      <c r="BZ1369" s="26">
        <f t="shared" si="5633"/>
        <v>0</v>
      </c>
      <c r="CA1369" s="26">
        <f t="shared" si="5672"/>
        <v>0</v>
      </c>
      <c r="CB1369" s="26">
        <f t="shared" si="5673"/>
        <v>0</v>
      </c>
      <c r="CC1369" s="26">
        <f t="shared" si="5674"/>
        <v>0</v>
      </c>
      <c r="CD1369" s="26">
        <f t="shared" si="5439"/>
        <v>223136.55900000001</v>
      </c>
      <c r="CE1369" s="26">
        <f t="shared" si="5440"/>
        <v>0</v>
      </c>
      <c r="CF1369" s="26">
        <f t="shared" si="5441"/>
        <v>0</v>
      </c>
      <c r="CG1369" s="26">
        <f t="shared" si="5675"/>
        <v>0</v>
      </c>
      <c r="CH1369" s="26">
        <f t="shared" si="5676"/>
        <v>0</v>
      </c>
      <c r="CI1369" s="26">
        <f t="shared" si="5677"/>
        <v>0</v>
      </c>
      <c r="CJ1369" s="26">
        <f t="shared" si="5442"/>
        <v>223136.55900000001</v>
      </c>
      <c r="CK1369" s="26">
        <f t="shared" si="5443"/>
        <v>0</v>
      </c>
      <c r="CL1369" s="26">
        <f t="shared" si="5444"/>
        <v>0</v>
      </c>
      <c r="CM1369" s="26">
        <f t="shared" si="5678"/>
        <v>0</v>
      </c>
      <c r="CN1369" s="26">
        <f t="shared" si="5679"/>
        <v>0</v>
      </c>
      <c r="CO1369" s="26">
        <f t="shared" si="5680"/>
        <v>0</v>
      </c>
      <c r="CP1369" s="26">
        <f t="shared" si="5445"/>
        <v>223136.55900000001</v>
      </c>
      <c r="CQ1369" s="26">
        <f t="shared" si="5446"/>
        <v>0</v>
      </c>
      <c r="CR1369" s="26">
        <f t="shared" si="5447"/>
        <v>0</v>
      </c>
      <c r="CS1369" s="26">
        <f t="shared" si="5681"/>
        <v>0</v>
      </c>
      <c r="CT1369" s="19"/>
      <c r="CU1369" s="35"/>
      <c r="CZ1369" s="1" t="s">
        <v>28</v>
      </c>
    </row>
    <row r="1370" spans="1:105" hidden="1" x14ac:dyDescent="0.3">
      <c r="A1370" s="36" t="s">
        <v>761</v>
      </c>
      <c r="B1370" s="17">
        <v>240</v>
      </c>
      <c r="C1370" s="16" t="s">
        <v>64</v>
      </c>
      <c r="D1370" s="16" t="s">
        <v>65</v>
      </c>
      <c r="E1370" s="34" t="s">
        <v>66</v>
      </c>
      <c r="F1370" s="26">
        <v>214760.4</v>
      </c>
      <c r="G1370" s="26"/>
      <c r="H1370" s="26"/>
      <c r="I1370" s="26"/>
      <c r="J1370" s="26"/>
      <c r="K1370" s="26"/>
      <c r="L1370" s="26">
        <f t="shared" si="5598"/>
        <v>214760.4</v>
      </c>
      <c r="M1370" s="26">
        <f t="shared" si="5599"/>
        <v>0</v>
      </c>
      <c r="N1370" s="26">
        <f t="shared" si="5600"/>
        <v>0</v>
      </c>
      <c r="O1370" s="26">
        <v>8376.1589999999997</v>
      </c>
      <c r="P1370" s="26"/>
      <c r="Q1370" s="26"/>
      <c r="R1370" s="26">
        <f t="shared" si="5601"/>
        <v>223136.55900000001</v>
      </c>
      <c r="S1370" s="26">
        <f t="shared" si="5602"/>
        <v>0</v>
      </c>
      <c r="T1370" s="26">
        <f t="shared" si="5603"/>
        <v>0</v>
      </c>
      <c r="U1370" s="26"/>
      <c r="V1370" s="26"/>
      <c r="W1370" s="26"/>
      <c r="X1370" s="26">
        <f t="shared" si="5604"/>
        <v>223136.55900000001</v>
      </c>
      <c r="Y1370" s="26">
        <f t="shared" si="5605"/>
        <v>0</v>
      </c>
      <c r="Z1370" s="26">
        <f t="shared" si="5606"/>
        <v>0</v>
      </c>
      <c r="AA1370" s="26"/>
      <c r="AB1370" s="26"/>
      <c r="AC1370" s="26"/>
      <c r="AD1370" s="26">
        <f t="shared" si="5607"/>
        <v>223136.55900000001</v>
      </c>
      <c r="AE1370" s="26">
        <f t="shared" si="5608"/>
        <v>0</v>
      </c>
      <c r="AF1370" s="26">
        <f t="shared" si="5609"/>
        <v>0</v>
      </c>
      <c r="AG1370" s="26"/>
      <c r="AH1370" s="26"/>
      <c r="AI1370" s="26"/>
      <c r="AJ1370" s="26">
        <f t="shared" si="5610"/>
        <v>223136.55900000001</v>
      </c>
      <c r="AK1370" s="26">
        <f t="shared" si="5611"/>
        <v>0</v>
      </c>
      <c r="AL1370" s="26">
        <f t="shared" si="5612"/>
        <v>0</v>
      </c>
      <c r="AM1370" s="26"/>
      <c r="AN1370" s="26"/>
      <c r="AO1370" s="26"/>
      <c r="AP1370" s="26">
        <f t="shared" si="5613"/>
        <v>223136.55900000001</v>
      </c>
      <c r="AQ1370" s="26">
        <f t="shared" si="5614"/>
        <v>0</v>
      </c>
      <c r="AR1370" s="26">
        <f t="shared" si="5615"/>
        <v>0</v>
      </c>
      <c r="AS1370" s="26"/>
      <c r="AT1370" s="26"/>
      <c r="AU1370" s="26"/>
      <c r="AV1370" s="26">
        <f t="shared" si="5616"/>
        <v>223136.55900000001</v>
      </c>
      <c r="AW1370" s="26">
        <f t="shared" si="5617"/>
        <v>0</v>
      </c>
      <c r="AX1370" s="26">
        <f t="shared" si="5618"/>
        <v>0</v>
      </c>
      <c r="AY1370" s="26"/>
      <c r="AZ1370" s="26"/>
      <c r="BA1370" s="26"/>
      <c r="BB1370" s="26">
        <f t="shared" si="5619"/>
        <v>223136.55900000001</v>
      </c>
      <c r="BC1370" s="26">
        <f t="shared" si="5620"/>
        <v>0</v>
      </c>
      <c r="BD1370" s="26">
        <f t="shared" si="5621"/>
        <v>0</v>
      </c>
      <c r="BE1370" s="26"/>
      <c r="BF1370" s="26"/>
      <c r="BG1370" s="26"/>
      <c r="BH1370" s="26">
        <f t="shared" si="5622"/>
        <v>223136.55900000001</v>
      </c>
      <c r="BI1370" s="26">
        <f t="shared" si="5623"/>
        <v>0</v>
      </c>
      <c r="BJ1370" s="26">
        <f t="shared" si="5624"/>
        <v>0</v>
      </c>
      <c r="BK1370" s="26"/>
      <c r="BL1370" s="26"/>
      <c r="BM1370" s="26"/>
      <c r="BN1370" s="26">
        <f t="shared" si="5625"/>
        <v>223136.55900000001</v>
      </c>
      <c r="BO1370" s="26">
        <f t="shared" si="5626"/>
        <v>0</v>
      </c>
      <c r="BP1370" s="26">
        <f t="shared" si="5627"/>
        <v>0</v>
      </c>
      <c r="BQ1370" s="26"/>
      <c r="BR1370" s="26"/>
      <c r="BS1370" s="26">
        <f t="shared" si="5628"/>
        <v>223136.55900000001</v>
      </c>
      <c r="BT1370" s="26">
        <f t="shared" si="5629"/>
        <v>0</v>
      </c>
      <c r="BU1370" s="26">
        <f t="shared" si="5630"/>
        <v>0</v>
      </c>
      <c r="BV1370" s="26"/>
      <c r="BW1370" s="26"/>
      <c r="BX1370" s="26">
        <f t="shared" si="5631"/>
        <v>223136.55900000001</v>
      </c>
      <c r="BY1370" s="26">
        <f t="shared" si="5632"/>
        <v>0</v>
      </c>
      <c r="BZ1370" s="26">
        <f t="shared" si="5633"/>
        <v>0</v>
      </c>
      <c r="CA1370" s="26"/>
      <c r="CB1370" s="26"/>
      <c r="CC1370" s="26"/>
      <c r="CD1370" s="26">
        <f t="shared" si="5439"/>
        <v>223136.55900000001</v>
      </c>
      <c r="CE1370" s="26">
        <f t="shared" si="5440"/>
        <v>0</v>
      </c>
      <c r="CF1370" s="26">
        <f t="shared" si="5441"/>
        <v>0</v>
      </c>
      <c r="CG1370" s="26"/>
      <c r="CH1370" s="26"/>
      <c r="CI1370" s="26"/>
      <c r="CJ1370" s="26">
        <f t="shared" si="5442"/>
        <v>223136.55900000001</v>
      </c>
      <c r="CK1370" s="26">
        <f t="shared" si="5443"/>
        <v>0</v>
      </c>
      <c r="CL1370" s="26">
        <f t="shared" si="5444"/>
        <v>0</v>
      </c>
      <c r="CM1370" s="26"/>
      <c r="CN1370" s="26"/>
      <c r="CO1370" s="26"/>
      <c r="CP1370" s="26">
        <f t="shared" si="5445"/>
        <v>223136.55900000001</v>
      </c>
      <c r="CQ1370" s="26">
        <f t="shared" si="5446"/>
        <v>0</v>
      </c>
      <c r="CR1370" s="26">
        <f t="shared" si="5447"/>
        <v>0</v>
      </c>
      <c r="CS1370" s="26"/>
      <c r="CT1370" s="19"/>
      <c r="CU1370" s="35"/>
    </row>
    <row r="1371" spans="1:105" ht="46.8" hidden="1" x14ac:dyDescent="0.3">
      <c r="A1371" s="16" t="s">
        <v>762</v>
      </c>
      <c r="B1371" s="17"/>
      <c r="C1371" s="16"/>
      <c r="D1371" s="16"/>
      <c r="E1371" s="34" t="s">
        <v>763</v>
      </c>
      <c r="F1371" s="26">
        <f t="shared" ref="F1371:K1371" si="5682">F1380+F1372+F1376</f>
        <v>1196359.7999999998</v>
      </c>
      <c r="G1371" s="26">
        <f t="shared" si="5682"/>
        <v>861063.1</v>
      </c>
      <c r="H1371" s="26">
        <f t="shared" si="5682"/>
        <v>302515.3</v>
      </c>
      <c r="I1371" s="26">
        <f t="shared" si="5682"/>
        <v>0</v>
      </c>
      <c r="J1371" s="26">
        <f t="shared" si="5682"/>
        <v>298204.13</v>
      </c>
      <c r="K1371" s="26">
        <f t="shared" si="5682"/>
        <v>-348.1</v>
      </c>
      <c r="L1371" s="26">
        <f t="shared" si="5598"/>
        <v>1196359.7999999998</v>
      </c>
      <c r="M1371" s="26">
        <f t="shared" si="5599"/>
        <v>1159267.23</v>
      </c>
      <c r="N1371" s="26">
        <f t="shared" si="5600"/>
        <v>302167.2</v>
      </c>
      <c r="O1371" s="26">
        <f>O1380+O1372+O1376</f>
        <v>15213.401</v>
      </c>
      <c r="P1371" s="26">
        <f>P1380+P1372+P1376</f>
        <v>0</v>
      </c>
      <c r="Q1371" s="26">
        <f>Q1380+Q1372+Q1376</f>
        <v>0</v>
      </c>
      <c r="R1371" s="26">
        <f t="shared" si="5601"/>
        <v>1211573.2009999999</v>
      </c>
      <c r="S1371" s="26">
        <f t="shared" si="5602"/>
        <v>1159267.23</v>
      </c>
      <c r="T1371" s="26">
        <f t="shared" si="5603"/>
        <v>302167.2</v>
      </c>
      <c r="U1371" s="26">
        <f>U1380+U1372+U1376</f>
        <v>0</v>
      </c>
      <c r="V1371" s="26">
        <f>V1380+V1372+V1376</f>
        <v>0</v>
      </c>
      <c r="W1371" s="26">
        <f>W1380+W1372+W1376</f>
        <v>0</v>
      </c>
      <c r="X1371" s="26">
        <f t="shared" si="5604"/>
        <v>1211573.2009999999</v>
      </c>
      <c r="Y1371" s="26">
        <f t="shared" si="5605"/>
        <v>1159267.23</v>
      </c>
      <c r="Z1371" s="26">
        <f t="shared" si="5606"/>
        <v>302167.2</v>
      </c>
      <c r="AA1371" s="26">
        <f>AA1380+AA1372+AA1376</f>
        <v>0</v>
      </c>
      <c r="AB1371" s="26">
        <f>AB1380+AB1372+AB1376</f>
        <v>0</v>
      </c>
      <c r="AC1371" s="26">
        <f>AC1380+AC1372+AC1376</f>
        <v>0</v>
      </c>
      <c r="AD1371" s="26">
        <f t="shared" si="5607"/>
        <v>1211573.2009999999</v>
      </c>
      <c r="AE1371" s="26">
        <f t="shared" si="5608"/>
        <v>1159267.23</v>
      </c>
      <c r="AF1371" s="26">
        <f t="shared" si="5609"/>
        <v>302167.2</v>
      </c>
      <c r="AG1371" s="26">
        <f>AG1380+AG1372+AG1376</f>
        <v>0</v>
      </c>
      <c r="AH1371" s="26">
        <f>AH1380+AH1372+AH1376</f>
        <v>0</v>
      </c>
      <c r="AI1371" s="26">
        <f>AI1380+AI1372+AI1376</f>
        <v>0</v>
      </c>
      <c r="AJ1371" s="26">
        <f t="shared" si="5610"/>
        <v>1211573.2009999999</v>
      </c>
      <c r="AK1371" s="26">
        <f t="shared" si="5611"/>
        <v>1159267.23</v>
      </c>
      <c r="AL1371" s="26">
        <f t="shared" si="5612"/>
        <v>302167.2</v>
      </c>
      <c r="AM1371" s="26">
        <f>AM1380+AM1372+AM1376</f>
        <v>107856.67000000001</v>
      </c>
      <c r="AN1371" s="26">
        <f>AN1380+AN1372+AN1376</f>
        <v>-138670.98800000001</v>
      </c>
      <c r="AO1371" s="26">
        <f>AO1380+AO1372+AO1376</f>
        <v>-220688.06400000001</v>
      </c>
      <c r="AP1371" s="26">
        <f t="shared" si="5613"/>
        <v>1319429.8709999998</v>
      </c>
      <c r="AQ1371" s="26">
        <f t="shared" si="5614"/>
        <v>1020596.242</v>
      </c>
      <c r="AR1371" s="26">
        <f t="shared" si="5615"/>
        <v>81479.135999999999</v>
      </c>
      <c r="AS1371" s="26">
        <f>AS1380+AS1372+AS1376</f>
        <v>0</v>
      </c>
      <c r="AT1371" s="26">
        <f>AT1380+AT1372+AT1376</f>
        <v>15147.418</v>
      </c>
      <c r="AU1371" s="26">
        <f>AU1380+AU1372+AU1376</f>
        <v>220688.06400000001</v>
      </c>
      <c r="AV1371" s="26">
        <f t="shared" si="5616"/>
        <v>1319429.8709999998</v>
      </c>
      <c r="AW1371" s="26">
        <f t="shared" si="5617"/>
        <v>1035743.6599999999</v>
      </c>
      <c r="AX1371" s="26">
        <f t="shared" si="5618"/>
        <v>302167.2</v>
      </c>
      <c r="AY1371" s="26">
        <f>AY1380+AY1372+AY1376</f>
        <v>0</v>
      </c>
      <c r="AZ1371" s="26">
        <f>AZ1380+AZ1372+AZ1376</f>
        <v>0</v>
      </c>
      <c r="BA1371" s="26">
        <f>BA1380+BA1372+BA1376</f>
        <v>0</v>
      </c>
      <c r="BB1371" s="26">
        <f t="shared" si="5619"/>
        <v>1319429.8709999998</v>
      </c>
      <c r="BC1371" s="26">
        <f t="shared" si="5620"/>
        <v>1035743.6599999999</v>
      </c>
      <c r="BD1371" s="26">
        <f t="shared" si="5621"/>
        <v>302167.2</v>
      </c>
      <c r="BE1371" s="26">
        <f>BE1380+BE1372+BE1376</f>
        <v>0</v>
      </c>
      <c r="BF1371" s="26">
        <f>BF1380+BF1372+BF1376</f>
        <v>0</v>
      </c>
      <c r="BG1371" s="26">
        <f>BG1380+BG1372+BG1376</f>
        <v>0</v>
      </c>
      <c r="BH1371" s="26">
        <f t="shared" si="5622"/>
        <v>1319429.8709999998</v>
      </c>
      <c r="BI1371" s="26">
        <f t="shared" si="5623"/>
        <v>1035743.6599999999</v>
      </c>
      <c r="BJ1371" s="26">
        <f t="shared" si="5624"/>
        <v>302167.2</v>
      </c>
      <c r="BK1371" s="26">
        <f>BK1380+BK1372+BK1376</f>
        <v>0</v>
      </c>
      <c r="BL1371" s="26">
        <f>BL1380+BL1372+BL1376</f>
        <v>0</v>
      </c>
      <c r="BM1371" s="26">
        <f>BM1380+BM1372+BM1376</f>
        <v>0</v>
      </c>
      <c r="BN1371" s="26">
        <f t="shared" si="5625"/>
        <v>1319429.8709999998</v>
      </c>
      <c r="BO1371" s="26">
        <f t="shared" si="5626"/>
        <v>1035743.6599999999</v>
      </c>
      <c r="BP1371" s="26">
        <f t="shared" si="5627"/>
        <v>302167.2</v>
      </c>
      <c r="BQ1371" s="26">
        <f>BQ1380+BQ1372+BQ1376</f>
        <v>0</v>
      </c>
      <c r="BR1371" s="26">
        <f>BR1380+BR1372+BR1376</f>
        <v>0</v>
      </c>
      <c r="BS1371" s="26">
        <f t="shared" si="5628"/>
        <v>1319429.8709999998</v>
      </c>
      <c r="BT1371" s="26">
        <f t="shared" si="5629"/>
        <v>1035743.6599999999</v>
      </c>
      <c r="BU1371" s="26">
        <f t="shared" si="5630"/>
        <v>302167.2</v>
      </c>
      <c r="BV1371" s="26">
        <f>BV1380+BV1372+BV1376</f>
        <v>0</v>
      </c>
      <c r="BW1371" s="26">
        <f>BW1380+BW1372+BW1376</f>
        <v>0</v>
      </c>
      <c r="BX1371" s="26">
        <f t="shared" si="5631"/>
        <v>1319429.8709999998</v>
      </c>
      <c r="BY1371" s="26">
        <f t="shared" si="5632"/>
        <v>1035743.6599999999</v>
      </c>
      <c r="BZ1371" s="26">
        <f t="shared" si="5633"/>
        <v>302167.2</v>
      </c>
      <c r="CA1371" s="26">
        <f>CA1380+CA1372+CA1376</f>
        <v>0</v>
      </c>
      <c r="CB1371" s="26">
        <f>CB1380+CB1372+CB1376</f>
        <v>0</v>
      </c>
      <c r="CC1371" s="26">
        <f>CC1380+CC1372+CC1376</f>
        <v>-150000</v>
      </c>
      <c r="CD1371" s="26">
        <f t="shared" si="5439"/>
        <v>1319429.8709999998</v>
      </c>
      <c r="CE1371" s="26">
        <f t="shared" si="5440"/>
        <v>1035743.6599999999</v>
      </c>
      <c r="CF1371" s="26">
        <f t="shared" si="5441"/>
        <v>152167.20000000001</v>
      </c>
      <c r="CG1371" s="26">
        <f>CG1380+CG1372+CG1376</f>
        <v>0</v>
      </c>
      <c r="CH1371" s="26">
        <f>CH1380+CH1372+CH1376</f>
        <v>0</v>
      </c>
      <c r="CI1371" s="26">
        <f>CI1380+CI1372+CI1376</f>
        <v>0</v>
      </c>
      <c r="CJ1371" s="26">
        <f t="shared" si="5442"/>
        <v>1319429.8709999998</v>
      </c>
      <c r="CK1371" s="26">
        <f t="shared" si="5443"/>
        <v>1035743.6599999999</v>
      </c>
      <c r="CL1371" s="26">
        <f t="shared" si="5444"/>
        <v>152167.20000000001</v>
      </c>
      <c r="CM1371" s="26">
        <f>CM1380+CM1372+CM1376</f>
        <v>0</v>
      </c>
      <c r="CN1371" s="26">
        <f>CN1380+CN1372+CN1376</f>
        <v>0</v>
      </c>
      <c r="CO1371" s="26">
        <f>CO1380+CO1372+CO1376</f>
        <v>0</v>
      </c>
      <c r="CP1371" s="26">
        <f t="shared" si="5445"/>
        <v>1319429.8709999998</v>
      </c>
      <c r="CQ1371" s="26">
        <f t="shared" si="5446"/>
        <v>1035743.6599999999</v>
      </c>
      <c r="CR1371" s="26">
        <f t="shared" si="5447"/>
        <v>152167.20000000001</v>
      </c>
      <c r="CS1371" s="26">
        <f>CS1380+CS1372+CS1376</f>
        <v>0</v>
      </c>
      <c r="CT1371" s="19"/>
      <c r="CU1371" s="35"/>
      <c r="CX1371" s="1" t="s">
        <v>26</v>
      </c>
    </row>
    <row r="1372" spans="1:105" ht="31.2" hidden="1" x14ac:dyDescent="0.3">
      <c r="A1372" s="16" t="s">
        <v>764</v>
      </c>
      <c r="B1372" s="17"/>
      <c r="C1372" s="16"/>
      <c r="D1372" s="16"/>
      <c r="E1372" s="34" t="s">
        <v>765</v>
      </c>
      <c r="F1372" s="26">
        <f t="shared" ref="F1372:F1378" si="5683">F1373</f>
        <v>25916.9</v>
      </c>
      <c r="G1372" s="26">
        <f t="shared" ref="G1372:G1378" si="5684">G1373</f>
        <v>98900</v>
      </c>
      <c r="H1372" s="26">
        <f t="shared" ref="H1372:H1378" si="5685">H1373</f>
        <v>302515.3</v>
      </c>
      <c r="I1372" s="26">
        <f t="shared" ref="I1372:I1378" si="5686">I1373</f>
        <v>0</v>
      </c>
      <c r="J1372" s="26">
        <f t="shared" ref="J1372:J1378" si="5687">J1373</f>
        <v>0</v>
      </c>
      <c r="K1372" s="26">
        <f t="shared" ref="K1372:K1378" si="5688">K1373</f>
        <v>-348.1</v>
      </c>
      <c r="L1372" s="26">
        <f t="shared" si="5598"/>
        <v>25916.9</v>
      </c>
      <c r="M1372" s="26">
        <f t="shared" si="5599"/>
        <v>98900</v>
      </c>
      <c r="N1372" s="26">
        <f t="shared" si="5600"/>
        <v>302167.2</v>
      </c>
      <c r="O1372" s="26">
        <f t="shared" ref="O1372:O1378" si="5689">O1373</f>
        <v>15213.401</v>
      </c>
      <c r="P1372" s="26">
        <f t="shared" ref="P1372:P1378" si="5690">P1373</f>
        <v>0</v>
      </c>
      <c r="Q1372" s="26">
        <f t="shared" ref="Q1372:Q1378" si="5691">Q1373</f>
        <v>0</v>
      </c>
      <c r="R1372" s="26">
        <f t="shared" si="5601"/>
        <v>41130.300999999999</v>
      </c>
      <c r="S1372" s="26">
        <f t="shared" si="5602"/>
        <v>98900</v>
      </c>
      <c r="T1372" s="26">
        <f t="shared" si="5603"/>
        <v>302167.2</v>
      </c>
      <c r="U1372" s="26">
        <f t="shared" ref="U1372:U1378" si="5692">U1373</f>
        <v>0</v>
      </c>
      <c r="V1372" s="26">
        <f t="shared" ref="V1372:V1378" si="5693">V1373</f>
        <v>0</v>
      </c>
      <c r="W1372" s="26">
        <f t="shared" ref="W1372:W1378" si="5694">W1373</f>
        <v>0</v>
      </c>
      <c r="X1372" s="26">
        <f t="shared" si="5604"/>
        <v>41130.300999999999</v>
      </c>
      <c r="Y1372" s="26">
        <f t="shared" si="5605"/>
        <v>98900</v>
      </c>
      <c r="Z1372" s="26">
        <f t="shared" si="5606"/>
        <v>302167.2</v>
      </c>
      <c r="AA1372" s="26">
        <f t="shared" ref="AA1372:AA1378" si="5695">AA1373</f>
        <v>0</v>
      </c>
      <c r="AB1372" s="26">
        <f t="shared" ref="AB1372:AB1378" si="5696">AB1373</f>
        <v>0</v>
      </c>
      <c r="AC1372" s="26">
        <f t="shared" ref="AC1372:AC1378" si="5697">AC1373</f>
        <v>0</v>
      </c>
      <c r="AD1372" s="26">
        <f t="shared" si="5607"/>
        <v>41130.300999999999</v>
      </c>
      <c r="AE1372" s="26">
        <f t="shared" si="5608"/>
        <v>98900</v>
      </c>
      <c r="AF1372" s="26">
        <f t="shared" si="5609"/>
        <v>302167.2</v>
      </c>
      <c r="AG1372" s="26">
        <f t="shared" ref="AG1372:AG1378" si="5698">AG1373</f>
        <v>0</v>
      </c>
      <c r="AH1372" s="26">
        <f t="shared" ref="AH1372:AH1378" si="5699">AH1373</f>
        <v>0</v>
      </c>
      <c r="AI1372" s="26">
        <f t="shared" ref="AI1372:AI1378" si="5700">AI1373</f>
        <v>0</v>
      </c>
      <c r="AJ1372" s="26">
        <f t="shared" si="5610"/>
        <v>41130.300999999999</v>
      </c>
      <c r="AK1372" s="26">
        <f t="shared" si="5611"/>
        <v>98900</v>
      </c>
      <c r="AL1372" s="26">
        <f t="shared" si="5612"/>
        <v>302167.2</v>
      </c>
      <c r="AM1372" s="26">
        <f t="shared" ref="AM1372:AM1378" si="5701">AM1373</f>
        <v>-15666.9</v>
      </c>
      <c r="AN1372" s="26">
        <f t="shared" ref="AN1372:AN1378" si="5702">AN1373</f>
        <v>-15147.418</v>
      </c>
      <c r="AO1372" s="26">
        <f t="shared" ref="AO1372:AO1378" si="5703">AO1373</f>
        <v>-220688.06400000001</v>
      </c>
      <c r="AP1372" s="26">
        <f t="shared" si="5613"/>
        <v>25463.400999999998</v>
      </c>
      <c r="AQ1372" s="26">
        <f t="shared" si="5614"/>
        <v>83752.581999999995</v>
      </c>
      <c r="AR1372" s="26">
        <f t="shared" si="5615"/>
        <v>81479.135999999999</v>
      </c>
      <c r="AS1372" s="26">
        <f t="shared" ref="AS1372:AS1378" si="5704">AS1373</f>
        <v>0</v>
      </c>
      <c r="AT1372" s="26">
        <f t="shared" ref="AT1372:AT1378" si="5705">AT1373</f>
        <v>15147.418</v>
      </c>
      <c r="AU1372" s="26">
        <f t="shared" ref="AU1372:AU1378" si="5706">AU1373</f>
        <v>220688.06400000001</v>
      </c>
      <c r="AV1372" s="26">
        <f t="shared" si="5616"/>
        <v>25463.400999999998</v>
      </c>
      <c r="AW1372" s="26">
        <f t="shared" si="5617"/>
        <v>98900</v>
      </c>
      <c r="AX1372" s="26">
        <f t="shared" si="5618"/>
        <v>302167.2</v>
      </c>
      <c r="AY1372" s="26">
        <f t="shared" ref="AY1372:AY1378" si="5707">AY1373</f>
        <v>0</v>
      </c>
      <c r="AZ1372" s="26">
        <f t="shared" ref="AZ1372:AZ1378" si="5708">AZ1373</f>
        <v>0</v>
      </c>
      <c r="BA1372" s="26">
        <f t="shared" ref="BA1372:BA1378" si="5709">BA1373</f>
        <v>0</v>
      </c>
      <c r="BB1372" s="26">
        <f t="shared" si="5619"/>
        <v>25463.400999999998</v>
      </c>
      <c r="BC1372" s="26">
        <f t="shared" si="5620"/>
        <v>98900</v>
      </c>
      <c r="BD1372" s="26">
        <f t="shared" si="5621"/>
        <v>302167.2</v>
      </c>
      <c r="BE1372" s="26">
        <f t="shared" ref="BE1372:BE1378" si="5710">BE1373</f>
        <v>0</v>
      </c>
      <c r="BF1372" s="26">
        <f t="shared" ref="BF1372:BF1378" si="5711">BF1373</f>
        <v>0</v>
      </c>
      <c r="BG1372" s="26">
        <f t="shared" ref="BG1372:BG1378" si="5712">BG1373</f>
        <v>0</v>
      </c>
      <c r="BH1372" s="26">
        <f t="shared" si="5622"/>
        <v>25463.400999999998</v>
      </c>
      <c r="BI1372" s="26">
        <f t="shared" si="5623"/>
        <v>98900</v>
      </c>
      <c r="BJ1372" s="26">
        <f t="shared" si="5624"/>
        <v>302167.2</v>
      </c>
      <c r="BK1372" s="26">
        <f t="shared" ref="BK1372:BK1378" si="5713">BK1373</f>
        <v>0</v>
      </c>
      <c r="BL1372" s="26">
        <f t="shared" ref="BL1372:BL1378" si="5714">BL1373</f>
        <v>0</v>
      </c>
      <c r="BM1372" s="26">
        <f t="shared" ref="BM1372:BM1378" si="5715">BM1373</f>
        <v>0</v>
      </c>
      <c r="BN1372" s="26">
        <f t="shared" si="5625"/>
        <v>25463.400999999998</v>
      </c>
      <c r="BO1372" s="26">
        <f t="shared" si="5626"/>
        <v>98900</v>
      </c>
      <c r="BP1372" s="26">
        <f t="shared" si="5627"/>
        <v>302167.2</v>
      </c>
      <c r="BQ1372" s="26">
        <f t="shared" ref="BQ1372:BQ1378" si="5716">BQ1373</f>
        <v>0</v>
      </c>
      <c r="BR1372" s="26">
        <f t="shared" ref="BR1372:BR1378" si="5717">BR1373</f>
        <v>0</v>
      </c>
      <c r="BS1372" s="26">
        <f t="shared" si="5628"/>
        <v>25463.400999999998</v>
      </c>
      <c r="BT1372" s="26">
        <f t="shared" si="5629"/>
        <v>98900</v>
      </c>
      <c r="BU1372" s="26">
        <f t="shared" si="5630"/>
        <v>302167.2</v>
      </c>
      <c r="BV1372" s="26">
        <f t="shared" ref="BV1372:BV1378" si="5718">BV1373</f>
        <v>0</v>
      </c>
      <c r="BW1372" s="26">
        <f t="shared" ref="BW1372:BW1378" si="5719">BW1373</f>
        <v>0</v>
      </c>
      <c r="BX1372" s="26">
        <f t="shared" si="5631"/>
        <v>25463.400999999998</v>
      </c>
      <c r="BY1372" s="26">
        <f t="shared" si="5632"/>
        <v>98900</v>
      </c>
      <c r="BZ1372" s="26">
        <f t="shared" si="5633"/>
        <v>302167.2</v>
      </c>
      <c r="CA1372" s="26">
        <f t="shared" ref="CA1372:CA1378" si="5720">CA1373</f>
        <v>0</v>
      </c>
      <c r="CB1372" s="26">
        <f t="shared" ref="CB1372:CB1378" si="5721">CB1373</f>
        <v>0</v>
      </c>
      <c r="CC1372" s="26">
        <f t="shared" ref="CC1372:CC1378" si="5722">CC1373</f>
        <v>-150000</v>
      </c>
      <c r="CD1372" s="26">
        <f t="shared" si="5439"/>
        <v>25463.400999999998</v>
      </c>
      <c r="CE1372" s="26">
        <f t="shared" si="5440"/>
        <v>98900</v>
      </c>
      <c r="CF1372" s="26">
        <f t="shared" si="5441"/>
        <v>152167.20000000001</v>
      </c>
      <c r="CG1372" s="26">
        <f t="shared" ref="CG1372:CG1378" si="5723">CG1373</f>
        <v>0</v>
      </c>
      <c r="CH1372" s="26">
        <f t="shared" ref="CH1372:CH1378" si="5724">CH1373</f>
        <v>0</v>
      </c>
      <c r="CI1372" s="26">
        <f t="shared" ref="CI1372:CI1378" si="5725">CI1373</f>
        <v>0</v>
      </c>
      <c r="CJ1372" s="26">
        <f t="shared" si="5442"/>
        <v>25463.400999999998</v>
      </c>
      <c r="CK1372" s="26">
        <f t="shared" si="5443"/>
        <v>98900</v>
      </c>
      <c r="CL1372" s="26">
        <f t="shared" si="5444"/>
        <v>152167.20000000001</v>
      </c>
      <c r="CM1372" s="26">
        <f t="shared" ref="CM1372:CM1378" si="5726">CM1373</f>
        <v>0</v>
      </c>
      <c r="CN1372" s="26">
        <f t="shared" ref="CN1372:CN1378" si="5727">CN1373</f>
        <v>0</v>
      </c>
      <c r="CO1372" s="26">
        <f t="shared" ref="CO1372:CO1378" si="5728">CO1373</f>
        <v>0</v>
      </c>
      <c r="CP1372" s="26">
        <f t="shared" si="5445"/>
        <v>25463.400999999998</v>
      </c>
      <c r="CQ1372" s="26">
        <f t="shared" si="5446"/>
        <v>98900</v>
      </c>
      <c r="CR1372" s="26">
        <f t="shared" si="5447"/>
        <v>152167.20000000001</v>
      </c>
      <c r="CS1372" s="26">
        <f t="shared" ref="CS1372:CS1378" si="5729">CS1373</f>
        <v>0</v>
      </c>
      <c r="CT1372" s="19"/>
      <c r="CU1372" s="35"/>
      <c r="DA1372" s="1" t="s">
        <v>29</v>
      </c>
    </row>
    <row r="1373" spans="1:105" ht="31.2" hidden="1" x14ac:dyDescent="0.3">
      <c r="A1373" s="16" t="s">
        <v>764</v>
      </c>
      <c r="B1373" s="17">
        <v>200</v>
      </c>
      <c r="C1373" s="16"/>
      <c r="D1373" s="16"/>
      <c r="E1373" s="34" t="s">
        <v>38</v>
      </c>
      <c r="F1373" s="26">
        <f t="shared" si="5683"/>
        <v>25916.9</v>
      </c>
      <c r="G1373" s="26">
        <f t="shared" si="5684"/>
        <v>98900</v>
      </c>
      <c r="H1373" s="26">
        <f t="shared" si="5685"/>
        <v>302515.3</v>
      </c>
      <c r="I1373" s="26">
        <f t="shared" si="5686"/>
        <v>0</v>
      </c>
      <c r="J1373" s="26">
        <f t="shared" si="5687"/>
        <v>0</v>
      </c>
      <c r="K1373" s="26">
        <f t="shared" si="5688"/>
        <v>-348.1</v>
      </c>
      <c r="L1373" s="26">
        <f t="shared" si="5598"/>
        <v>25916.9</v>
      </c>
      <c r="M1373" s="26">
        <f t="shared" si="5599"/>
        <v>98900</v>
      </c>
      <c r="N1373" s="26">
        <f t="shared" si="5600"/>
        <v>302167.2</v>
      </c>
      <c r="O1373" s="26">
        <f t="shared" si="5689"/>
        <v>15213.401</v>
      </c>
      <c r="P1373" s="26">
        <f t="shared" si="5690"/>
        <v>0</v>
      </c>
      <c r="Q1373" s="26">
        <f t="shared" si="5691"/>
        <v>0</v>
      </c>
      <c r="R1373" s="26">
        <f t="shared" si="5601"/>
        <v>41130.300999999999</v>
      </c>
      <c r="S1373" s="26">
        <f t="shared" si="5602"/>
        <v>98900</v>
      </c>
      <c r="T1373" s="26">
        <f t="shared" si="5603"/>
        <v>302167.2</v>
      </c>
      <c r="U1373" s="26">
        <f t="shared" si="5692"/>
        <v>0</v>
      </c>
      <c r="V1373" s="26">
        <f t="shared" si="5693"/>
        <v>0</v>
      </c>
      <c r="W1373" s="26">
        <f t="shared" si="5694"/>
        <v>0</v>
      </c>
      <c r="X1373" s="26">
        <f t="shared" si="5604"/>
        <v>41130.300999999999</v>
      </c>
      <c r="Y1373" s="26">
        <f t="shared" si="5605"/>
        <v>98900</v>
      </c>
      <c r="Z1373" s="26">
        <f t="shared" si="5606"/>
        <v>302167.2</v>
      </c>
      <c r="AA1373" s="26">
        <f t="shared" si="5695"/>
        <v>0</v>
      </c>
      <c r="AB1373" s="26">
        <f t="shared" si="5696"/>
        <v>0</v>
      </c>
      <c r="AC1373" s="26">
        <f t="shared" si="5697"/>
        <v>0</v>
      </c>
      <c r="AD1373" s="26">
        <f t="shared" si="5607"/>
        <v>41130.300999999999</v>
      </c>
      <c r="AE1373" s="26">
        <f t="shared" si="5608"/>
        <v>98900</v>
      </c>
      <c r="AF1373" s="26">
        <f t="shared" si="5609"/>
        <v>302167.2</v>
      </c>
      <c r="AG1373" s="26">
        <f t="shared" si="5698"/>
        <v>0</v>
      </c>
      <c r="AH1373" s="26">
        <f t="shared" si="5699"/>
        <v>0</v>
      </c>
      <c r="AI1373" s="26">
        <f t="shared" si="5700"/>
        <v>0</v>
      </c>
      <c r="AJ1373" s="26">
        <f t="shared" si="5610"/>
        <v>41130.300999999999</v>
      </c>
      <c r="AK1373" s="26">
        <f t="shared" si="5611"/>
        <v>98900</v>
      </c>
      <c r="AL1373" s="26">
        <f t="shared" si="5612"/>
        <v>302167.2</v>
      </c>
      <c r="AM1373" s="26">
        <f t="shared" si="5701"/>
        <v>-15666.9</v>
      </c>
      <c r="AN1373" s="26">
        <f t="shared" si="5702"/>
        <v>-15147.418</v>
      </c>
      <c r="AO1373" s="26">
        <f t="shared" si="5703"/>
        <v>-220688.06400000001</v>
      </c>
      <c r="AP1373" s="26">
        <f t="shared" si="5613"/>
        <v>25463.400999999998</v>
      </c>
      <c r="AQ1373" s="26">
        <f t="shared" si="5614"/>
        <v>83752.581999999995</v>
      </c>
      <c r="AR1373" s="26">
        <f t="shared" si="5615"/>
        <v>81479.135999999999</v>
      </c>
      <c r="AS1373" s="26">
        <f t="shared" si="5704"/>
        <v>0</v>
      </c>
      <c r="AT1373" s="26">
        <f t="shared" si="5705"/>
        <v>15147.418</v>
      </c>
      <c r="AU1373" s="26">
        <f t="shared" si="5706"/>
        <v>220688.06400000001</v>
      </c>
      <c r="AV1373" s="26">
        <f t="shared" si="5616"/>
        <v>25463.400999999998</v>
      </c>
      <c r="AW1373" s="26">
        <f t="shared" si="5617"/>
        <v>98900</v>
      </c>
      <c r="AX1373" s="26">
        <f t="shared" si="5618"/>
        <v>302167.2</v>
      </c>
      <c r="AY1373" s="26">
        <f t="shared" si="5707"/>
        <v>0</v>
      </c>
      <c r="AZ1373" s="26">
        <f t="shared" si="5708"/>
        <v>0</v>
      </c>
      <c r="BA1373" s="26">
        <f t="shared" si="5709"/>
        <v>0</v>
      </c>
      <c r="BB1373" s="26">
        <f t="shared" si="5619"/>
        <v>25463.400999999998</v>
      </c>
      <c r="BC1373" s="26">
        <f t="shared" si="5620"/>
        <v>98900</v>
      </c>
      <c r="BD1373" s="26">
        <f t="shared" si="5621"/>
        <v>302167.2</v>
      </c>
      <c r="BE1373" s="26">
        <f t="shared" si="5710"/>
        <v>0</v>
      </c>
      <c r="BF1373" s="26">
        <f t="shared" si="5711"/>
        <v>0</v>
      </c>
      <c r="BG1373" s="26">
        <f t="shared" si="5712"/>
        <v>0</v>
      </c>
      <c r="BH1373" s="26">
        <f t="shared" si="5622"/>
        <v>25463.400999999998</v>
      </c>
      <c r="BI1373" s="26">
        <f t="shared" si="5623"/>
        <v>98900</v>
      </c>
      <c r="BJ1373" s="26">
        <f t="shared" si="5624"/>
        <v>302167.2</v>
      </c>
      <c r="BK1373" s="26">
        <f t="shared" si="5713"/>
        <v>0</v>
      </c>
      <c r="BL1373" s="26">
        <f t="shared" si="5714"/>
        <v>0</v>
      </c>
      <c r="BM1373" s="26">
        <f t="shared" si="5715"/>
        <v>0</v>
      </c>
      <c r="BN1373" s="26">
        <f t="shared" si="5625"/>
        <v>25463.400999999998</v>
      </c>
      <c r="BO1373" s="26">
        <f t="shared" si="5626"/>
        <v>98900</v>
      </c>
      <c r="BP1373" s="26">
        <f t="shared" si="5627"/>
        <v>302167.2</v>
      </c>
      <c r="BQ1373" s="26">
        <f t="shared" si="5716"/>
        <v>0</v>
      </c>
      <c r="BR1373" s="26">
        <f t="shared" si="5717"/>
        <v>0</v>
      </c>
      <c r="BS1373" s="26">
        <f t="shared" si="5628"/>
        <v>25463.400999999998</v>
      </c>
      <c r="BT1373" s="26">
        <f t="shared" si="5629"/>
        <v>98900</v>
      </c>
      <c r="BU1373" s="26">
        <f t="shared" si="5630"/>
        <v>302167.2</v>
      </c>
      <c r="BV1373" s="26">
        <f t="shared" si="5718"/>
        <v>0</v>
      </c>
      <c r="BW1373" s="26">
        <f t="shared" si="5719"/>
        <v>0</v>
      </c>
      <c r="BX1373" s="26">
        <f t="shared" si="5631"/>
        <v>25463.400999999998</v>
      </c>
      <c r="BY1373" s="26">
        <f t="shared" si="5632"/>
        <v>98900</v>
      </c>
      <c r="BZ1373" s="26">
        <f t="shared" si="5633"/>
        <v>302167.2</v>
      </c>
      <c r="CA1373" s="26">
        <f t="shared" si="5720"/>
        <v>0</v>
      </c>
      <c r="CB1373" s="26">
        <f t="shared" si="5721"/>
        <v>0</v>
      </c>
      <c r="CC1373" s="26">
        <f t="shared" si="5722"/>
        <v>-150000</v>
      </c>
      <c r="CD1373" s="26">
        <f t="shared" si="5439"/>
        <v>25463.400999999998</v>
      </c>
      <c r="CE1373" s="26">
        <f t="shared" si="5440"/>
        <v>98900</v>
      </c>
      <c r="CF1373" s="26">
        <f t="shared" si="5441"/>
        <v>152167.20000000001</v>
      </c>
      <c r="CG1373" s="26">
        <f t="shared" si="5723"/>
        <v>0</v>
      </c>
      <c r="CH1373" s="26">
        <f t="shared" si="5724"/>
        <v>0</v>
      </c>
      <c r="CI1373" s="26">
        <f t="shared" si="5725"/>
        <v>0</v>
      </c>
      <c r="CJ1373" s="26">
        <f t="shared" si="5442"/>
        <v>25463.400999999998</v>
      </c>
      <c r="CK1373" s="26">
        <f t="shared" si="5443"/>
        <v>98900</v>
      </c>
      <c r="CL1373" s="26">
        <f t="shared" si="5444"/>
        <v>152167.20000000001</v>
      </c>
      <c r="CM1373" s="26">
        <f t="shared" si="5726"/>
        <v>0</v>
      </c>
      <c r="CN1373" s="26">
        <f t="shared" si="5727"/>
        <v>0</v>
      </c>
      <c r="CO1373" s="26">
        <f t="shared" si="5728"/>
        <v>0</v>
      </c>
      <c r="CP1373" s="26">
        <f t="shared" si="5445"/>
        <v>25463.400999999998</v>
      </c>
      <c r="CQ1373" s="26">
        <f t="shared" si="5446"/>
        <v>98900</v>
      </c>
      <c r="CR1373" s="26">
        <f t="shared" si="5447"/>
        <v>152167.20000000001</v>
      </c>
      <c r="CS1373" s="26">
        <f t="shared" si="5729"/>
        <v>0</v>
      </c>
      <c r="CT1373" s="19"/>
      <c r="CU1373" s="35"/>
      <c r="CY1373" s="1" t="s">
        <v>27</v>
      </c>
    </row>
    <row r="1374" spans="1:105" ht="46.8" hidden="1" x14ac:dyDescent="0.3">
      <c r="A1374" s="16" t="s">
        <v>764</v>
      </c>
      <c r="B1374" s="17">
        <v>240</v>
      </c>
      <c r="C1374" s="16"/>
      <c r="D1374" s="16"/>
      <c r="E1374" s="34" t="s">
        <v>39</v>
      </c>
      <c r="F1374" s="26">
        <f t="shared" si="5683"/>
        <v>25916.9</v>
      </c>
      <c r="G1374" s="26">
        <f t="shared" si="5684"/>
        <v>98900</v>
      </c>
      <c r="H1374" s="26">
        <f t="shared" si="5685"/>
        <v>302515.3</v>
      </c>
      <c r="I1374" s="26">
        <f t="shared" si="5686"/>
        <v>0</v>
      </c>
      <c r="J1374" s="26">
        <f t="shared" si="5687"/>
        <v>0</v>
      </c>
      <c r="K1374" s="26">
        <f t="shared" si="5688"/>
        <v>-348.1</v>
      </c>
      <c r="L1374" s="26">
        <f t="shared" si="5598"/>
        <v>25916.9</v>
      </c>
      <c r="M1374" s="26">
        <f t="shared" si="5599"/>
        <v>98900</v>
      </c>
      <c r="N1374" s="26">
        <f t="shared" si="5600"/>
        <v>302167.2</v>
      </c>
      <c r="O1374" s="26">
        <f t="shared" si="5689"/>
        <v>15213.401</v>
      </c>
      <c r="P1374" s="26">
        <f t="shared" si="5690"/>
        <v>0</v>
      </c>
      <c r="Q1374" s="26">
        <f t="shared" si="5691"/>
        <v>0</v>
      </c>
      <c r="R1374" s="26">
        <f t="shared" si="5601"/>
        <v>41130.300999999999</v>
      </c>
      <c r="S1374" s="26">
        <f t="shared" si="5602"/>
        <v>98900</v>
      </c>
      <c r="T1374" s="26">
        <f t="shared" si="5603"/>
        <v>302167.2</v>
      </c>
      <c r="U1374" s="26">
        <f t="shared" si="5692"/>
        <v>0</v>
      </c>
      <c r="V1374" s="26">
        <f t="shared" si="5693"/>
        <v>0</v>
      </c>
      <c r="W1374" s="26">
        <f t="shared" si="5694"/>
        <v>0</v>
      </c>
      <c r="X1374" s="26">
        <f t="shared" si="5604"/>
        <v>41130.300999999999</v>
      </c>
      <c r="Y1374" s="26">
        <f t="shared" si="5605"/>
        <v>98900</v>
      </c>
      <c r="Z1374" s="26">
        <f t="shared" si="5606"/>
        <v>302167.2</v>
      </c>
      <c r="AA1374" s="26">
        <f t="shared" si="5695"/>
        <v>0</v>
      </c>
      <c r="AB1374" s="26">
        <f t="shared" si="5696"/>
        <v>0</v>
      </c>
      <c r="AC1374" s="26">
        <f t="shared" si="5697"/>
        <v>0</v>
      </c>
      <c r="AD1374" s="26">
        <f t="shared" si="5607"/>
        <v>41130.300999999999</v>
      </c>
      <c r="AE1374" s="26">
        <f t="shared" si="5608"/>
        <v>98900</v>
      </c>
      <c r="AF1374" s="26">
        <f t="shared" si="5609"/>
        <v>302167.2</v>
      </c>
      <c r="AG1374" s="26">
        <f t="shared" si="5698"/>
        <v>0</v>
      </c>
      <c r="AH1374" s="26">
        <f t="shared" si="5699"/>
        <v>0</v>
      </c>
      <c r="AI1374" s="26">
        <f t="shared" si="5700"/>
        <v>0</v>
      </c>
      <c r="AJ1374" s="26">
        <f t="shared" si="5610"/>
        <v>41130.300999999999</v>
      </c>
      <c r="AK1374" s="26">
        <f t="shared" si="5611"/>
        <v>98900</v>
      </c>
      <c r="AL1374" s="26">
        <f t="shared" si="5612"/>
        <v>302167.2</v>
      </c>
      <c r="AM1374" s="26">
        <f t="shared" si="5701"/>
        <v>-15666.9</v>
      </c>
      <c r="AN1374" s="26">
        <f t="shared" si="5702"/>
        <v>-15147.418</v>
      </c>
      <c r="AO1374" s="26">
        <f t="shared" si="5703"/>
        <v>-220688.06400000001</v>
      </c>
      <c r="AP1374" s="26">
        <f t="shared" si="5613"/>
        <v>25463.400999999998</v>
      </c>
      <c r="AQ1374" s="26">
        <f t="shared" si="5614"/>
        <v>83752.581999999995</v>
      </c>
      <c r="AR1374" s="26">
        <f t="shared" si="5615"/>
        <v>81479.135999999999</v>
      </c>
      <c r="AS1374" s="26">
        <f t="shared" si="5704"/>
        <v>0</v>
      </c>
      <c r="AT1374" s="26">
        <f t="shared" si="5705"/>
        <v>15147.418</v>
      </c>
      <c r="AU1374" s="26">
        <f t="shared" si="5706"/>
        <v>220688.06400000001</v>
      </c>
      <c r="AV1374" s="26">
        <f t="shared" si="5616"/>
        <v>25463.400999999998</v>
      </c>
      <c r="AW1374" s="26">
        <f t="shared" si="5617"/>
        <v>98900</v>
      </c>
      <c r="AX1374" s="26">
        <f t="shared" si="5618"/>
        <v>302167.2</v>
      </c>
      <c r="AY1374" s="26">
        <f t="shared" si="5707"/>
        <v>0</v>
      </c>
      <c r="AZ1374" s="26">
        <f t="shared" si="5708"/>
        <v>0</v>
      </c>
      <c r="BA1374" s="26">
        <f t="shared" si="5709"/>
        <v>0</v>
      </c>
      <c r="BB1374" s="26">
        <f t="shared" si="5619"/>
        <v>25463.400999999998</v>
      </c>
      <c r="BC1374" s="26">
        <f t="shared" si="5620"/>
        <v>98900</v>
      </c>
      <c r="BD1374" s="26">
        <f t="shared" si="5621"/>
        <v>302167.2</v>
      </c>
      <c r="BE1374" s="26">
        <f t="shared" si="5710"/>
        <v>0</v>
      </c>
      <c r="BF1374" s="26">
        <f t="shared" si="5711"/>
        <v>0</v>
      </c>
      <c r="BG1374" s="26">
        <f t="shared" si="5712"/>
        <v>0</v>
      </c>
      <c r="BH1374" s="26">
        <f t="shared" si="5622"/>
        <v>25463.400999999998</v>
      </c>
      <c r="BI1374" s="26">
        <f t="shared" si="5623"/>
        <v>98900</v>
      </c>
      <c r="BJ1374" s="26">
        <f t="shared" si="5624"/>
        <v>302167.2</v>
      </c>
      <c r="BK1374" s="26">
        <f t="shared" si="5713"/>
        <v>0</v>
      </c>
      <c r="BL1374" s="26">
        <f t="shared" si="5714"/>
        <v>0</v>
      </c>
      <c r="BM1374" s="26">
        <f t="shared" si="5715"/>
        <v>0</v>
      </c>
      <c r="BN1374" s="26">
        <f t="shared" si="5625"/>
        <v>25463.400999999998</v>
      </c>
      <c r="BO1374" s="26">
        <f t="shared" si="5626"/>
        <v>98900</v>
      </c>
      <c r="BP1374" s="26">
        <f t="shared" si="5627"/>
        <v>302167.2</v>
      </c>
      <c r="BQ1374" s="26">
        <f t="shared" si="5716"/>
        <v>0</v>
      </c>
      <c r="BR1374" s="26">
        <f t="shared" si="5717"/>
        <v>0</v>
      </c>
      <c r="BS1374" s="26">
        <f t="shared" si="5628"/>
        <v>25463.400999999998</v>
      </c>
      <c r="BT1374" s="26">
        <f t="shared" si="5629"/>
        <v>98900</v>
      </c>
      <c r="BU1374" s="26">
        <f t="shared" si="5630"/>
        <v>302167.2</v>
      </c>
      <c r="BV1374" s="26">
        <f t="shared" si="5718"/>
        <v>0</v>
      </c>
      <c r="BW1374" s="26">
        <f t="shared" si="5719"/>
        <v>0</v>
      </c>
      <c r="BX1374" s="26">
        <f t="shared" si="5631"/>
        <v>25463.400999999998</v>
      </c>
      <c r="BY1374" s="26">
        <f t="shared" si="5632"/>
        <v>98900</v>
      </c>
      <c r="BZ1374" s="26">
        <f t="shared" si="5633"/>
        <v>302167.2</v>
      </c>
      <c r="CA1374" s="26">
        <f t="shared" si="5720"/>
        <v>0</v>
      </c>
      <c r="CB1374" s="26">
        <f t="shared" si="5721"/>
        <v>0</v>
      </c>
      <c r="CC1374" s="26">
        <f t="shared" si="5722"/>
        <v>-150000</v>
      </c>
      <c r="CD1374" s="26">
        <f t="shared" si="5439"/>
        <v>25463.400999999998</v>
      </c>
      <c r="CE1374" s="26">
        <f t="shared" si="5440"/>
        <v>98900</v>
      </c>
      <c r="CF1374" s="26">
        <f t="shared" si="5441"/>
        <v>152167.20000000001</v>
      </c>
      <c r="CG1374" s="26">
        <f t="shared" si="5723"/>
        <v>0</v>
      </c>
      <c r="CH1374" s="26">
        <f t="shared" si="5724"/>
        <v>0</v>
      </c>
      <c r="CI1374" s="26">
        <f t="shared" si="5725"/>
        <v>0</v>
      </c>
      <c r="CJ1374" s="26">
        <f t="shared" si="5442"/>
        <v>25463.400999999998</v>
      </c>
      <c r="CK1374" s="26">
        <f t="shared" si="5443"/>
        <v>98900</v>
      </c>
      <c r="CL1374" s="26">
        <f t="shared" si="5444"/>
        <v>152167.20000000001</v>
      </c>
      <c r="CM1374" s="26">
        <f t="shared" si="5726"/>
        <v>0</v>
      </c>
      <c r="CN1374" s="26">
        <f t="shared" si="5727"/>
        <v>0</v>
      </c>
      <c r="CO1374" s="26">
        <f t="shared" si="5728"/>
        <v>0</v>
      </c>
      <c r="CP1374" s="26">
        <f t="shared" si="5445"/>
        <v>25463.400999999998</v>
      </c>
      <c r="CQ1374" s="26">
        <f t="shared" si="5446"/>
        <v>98900</v>
      </c>
      <c r="CR1374" s="26">
        <f t="shared" si="5447"/>
        <v>152167.20000000001</v>
      </c>
      <c r="CS1374" s="26">
        <f t="shared" si="5729"/>
        <v>0</v>
      </c>
      <c r="CT1374" s="19"/>
      <c r="CU1374" s="35"/>
      <c r="CZ1374" s="1" t="s">
        <v>28</v>
      </c>
    </row>
    <row r="1375" spans="1:105" hidden="1" x14ac:dyDescent="0.3">
      <c r="A1375" s="16" t="s">
        <v>764</v>
      </c>
      <c r="B1375" s="17">
        <v>240</v>
      </c>
      <c r="C1375" s="16" t="s">
        <v>64</v>
      </c>
      <c r="D1375" s="16" t="s">
        <v>65</v>
      </c>
      <c r="E1375" s="34" t="s">
        <v>66</v>
      </c>
      <c r="F1375" s="26">
        <v>25916.9</v>
      </c>
      <c r="G1375" s="26">
        <v>98900</v>
      </c>
      <c r="H1375" s="26">
        <v>302515.3</v>
      </c>
      <c r="I1375" s="26"/>
      <c r="J1375" s="26"/>
      <c r="K1375" s="26">
        <v>-348.1</v>
      </c>
      <c r="L1375" s="26">
        <f t="shared" si="5598"/>
        <v>25916.9</v>
      </c>
      <c r="M1375" s="26">
        <f t="shared" si="5599"/>
        <v>98900</v>
      </c>
      <c r="N1375" s="26">
        <f t="shared" si="5600"/>
        <v>302167.2</v>
      </c>
      <c r="O1375" s="26">
        <v>15213.401</v>
      </c>
      <c r="P1375" s="26"/>
      <c r="Q1375" s="26"/>
      <c r="R1375" s="26">
        <f t="shared" si="5601"/>
        <v>41130.300999999999</v>
      </c>
      <c r="S1375" s="26">
        <f t="shared" si="5602"/>
        <v>98900</v>
      </c>
      <c r="T1375" s="26">
        <f t="shared" si="5603"/>
        <v>302167.2</v>
      </c>
      <c r="U1375" s="26"/>
      <c r="V1375" s="26"/>
      <c r="W1375" s="26"/>
      <c r="X1375" s="26">
        <f t="shared" si="5604"/>
        <v>41130.300999999999</v>
      </c>
      <c r="Y1375" s="26">
        <f t="shared" si="5605"/>
        <v>98900</v>
      </c>
      <c r="Z1375" s="26">
        <f t="shared" si="5606"/>
        <v>302167.2</v>
      </c>
      <c r="AA1375" s="26"/>
      <c r="AB1375" s="26"/>
      <c r="AC1375" s="26"/>
      <c r="AD1375" s="26">
        <f t="shared" si="5607"/>
        <v>41130.300999999999</v>
      </c>
      <c r="AE1375" s="26">
        <f t="shared" si="5608"/>
        <v>98900</v>
      </c>
      <c r="AF1375" s="26">
        <f t="shared" si="5609"/>
        <v>302167.2</v>
      </c>
      <c r="AG1375" s="26"/>
      <c r="AH1375" s="26"/>
      <c r="AI1375" s="26"/>
      <c r="AJ1375" s="26">
        <f t="shared" si="5610"/>
        <v>41130.300999999999</v>
      </c>
      <c r="AK1375" s="26">
        <f t="shared" si="5611"/>
        <v>98900</v>
      </c>
      <c r="AL1375" s="26">
        <f t="shared" si="5612"/>
        <v>302167.2</v>
      </c>
      <c r="AM1375" s="26">
        <v>-15666.9</v>
      </c>
      <c r="AN1375" s="26">
        <v>-15147.418</v>
      </c>
      <c r="AO1375" s="26">
        <v>-220688.06400000001</v>
      </c>
      <c r="AP1375" s="26">
        <f t="shared" si="5613"/>
        <v>25463.400999999998</v>
      </c>
      <c r="AQ1375" s="26">
        <f t="shared" si="5614"/>
        <v>83752.581999999995</v>
      </c>
      <c r="AR1375" s="26">
        <f t="shared" si="5615"/>
        <v>81479.135999999999</v>
      </c>
      <c r="AS1375" s="26"/>
      <c r="AT1375" s="26">
        <v>15147.418</v>
      </c>
      <c r="AU1375" s="26">
        <v>220688.06400000001</v>
      </c>
      <c r="AV1375" s="26">
        <f t="shared" si="5616"/>
        <v>25463.400999999998</v>
      </c>
      <c r="AW1375" s="26">
        <f t="shared" si="5617"/>
        <v>98900</v>
      </c>
      <c r="AX1375" s="26">
        <f t="shared" si="5618"/>
        <v>302167.2</v>
      </c>
      <c r="AY1375" s="26"/>
      <c r="AZ1375" s="26"/>
      <c r="BA1375" s="26"/>
      <c r="BB1375" s="26">
        <f t="shared" si="5619"/>
        <v>25463.400999999998</v>
      </c>
      <c r="BC1375" s="26">
        <f t="shared" si="5620"/>
        <v>98900</v>
      </c>
      <c r="BD1375" s="26">
        <f t="shared" si="5621"/>
        <v>302167.2</v>
      </c>
      <c r="BE1375" s="26"/>
      <c r="BF1375" s="26"/>
      <c r="BG1375" s="26"/>
      <c r="BH1375" s="26">
        <f t="shared" si="5622"/>
        <v>25463.400999999998</v>
      </c>
      <c r="BI1375" s="26">
        <f t="shared" si="5623"/>
        <v>98900</v>
      </c>
      <c r="BJ1375" s="26">
        <f t="shared" si="5624"/>
        <v>302167.2</v>
      </c>
      <c r="BK1375" s="26"/>
      <c r="BL1375" s="26"/>
      <c r="BM1375" s="26"/>
      <c r="BN1375" s="26">
        <f t="shared" si="5625"/>
        <v>25463.400999999998</v>
      </c>
      <c r="BO1375" s="26">
        <f t="shared" si="5626"/>
        <v>98900</v>
      </c>
      <c r="BP1375" s="26">
        <f t="shared" si="5627"/>
        <v>302167.2</v>
      </c>
      <c r="BQ1375" s="26"/>
      <c r="BR1375" s="26"/>
      <c r="BS1375" s="26">
        <f t="shared" si="5628"/>
        <v>25463.400999999998</v>
      </c>
      <c r="BT1375" s="26">
        <f t="shared" si="5629"/>
        <v>98900</v>
      </c>
      <c r="BU1375" s="26">
        <f t="shared" si="5630"/>
        <v>302167.2</v>
      </c>
      <c r="BV1375" s="26"/>
      <c r="BW1375" s="26"/>
      <c r="BX1375" s="26">
        <f t="shared" si="5631"/>
        <v>25463.400999999998</v>
      </c>
      <c r="BY1375" s="26">
        <f t="shared" si="5632"/>
        <v>98900</v>
      </c>
      <c r="BZ1375" s="26">
        <f t="shared" si="5633"/>
        <v>302167.2</v>
      </c>
      <c r="CA1375" s="26"/>
      <c r="CB1375" s="26"/>
      <c r="CC1375" s="26">
        <v>-150000</v>
      </c>
      <c r="CD1375" s="26">
        <f t="shared" si="5439"/>
        <v>25463.400999999998</v>
      </c>
      <c r="CE1375" s="26">
        <f t="shared" si="5440"/>
        <v>98900</v>
      </c>
      <c r="CF1375" s="26">
        <f t="shared" si="5441"/>
        <v>152167.20000000001</v>
      </c>
      <c r="CG1375" s="26"/>
      <c r="CH1375" s="26"/>
      <c r="CI1375" s="26"/>
      <c r="CJ1375" s="26">
        <f t="shared" si="5442"/>
        <v>25463.400999999998</v>
      </c>
      <c r="CK1375" s="26">
        <f t="shared" si="5443"/>
        <v>98900</v>
      </c>
      <c r="CL1375" s="26">
        <f t="shared" si="5444"/>
        <v>152167.20000000001</v>
      </c>
      <c r="CM1375" s="26"/>
      <c r="CN1375" s="26"/>
      <c r="CO1375" s="26"/>
      <c r="CP1375" s="26">
        <f t="shared" si="5445"/>
        <v>25463.400999999998</v>
      </c>
      <c r="CQ1375" s="26">
        <f t="shared" si="5446"/>
        <v>98900</v>
      </c>
      <c r="CR1375" s="26">
        <f t="shared" si="5447"/>
        <v>152167.20000000001</v>
      </c>
      <c r="CS1375" s="26"/>
      <c r="CT1375" s="19"/>
      <c r="CU1375" s="35">
        <v>61</v>
      </c>
    </row>
    <row r="1376" spans="1:105" ht="31.2" hidden="1" x14ac:dyDescent="0.3">
      <c r="A1376" s="16" t="s">
        <v>766</v>
      </c>
      <c r="B1376" s="17"/>
      <c r="C1376" s="16"/>
      <c r="D1376" s="16"/>
      <c r="E1376" s="34" t="s">
        <v>767</v>
      </c>
      <c r="F1376" s="26">
        <f t="shared" si="5683"/>
        <v>60797.7</v>
      </c>
      <c r="G1376" s="26">
        <f t="shared" si="5684"/>
        <v>56021.2</v>
      </c>
      <c r="H1376" s="26">
        <f t="shared" si="5685"/>
        <v>0</v>
      </c>
      <c r="I1376" s="26">
        <f t="shared" si="5686"/>
        <v>0</v>
      </c>
      <c r="J1376" s="26">
        <f t="shared" si="5687"/>
        <v>0</v>
      </c>
      <c r="K1376" s="26">
        <f t="shared" si="5688"/>
        <v>0</v>
      </c>
      <c r="L1376" s="26">
        <f t="shared" si="5598"/>
        <v>60797.7</v>
      </c>
      <c r="M1376" s="26">
        <f t="shared" si="5599"/>
        <v>56021.2</v>
      </c>
      <c r="N1376" s="26">
        <f t="shared" si="5600"/>
        <v>0</v>
      </c>
      <c r="O1376" s="26">
        <f t="shared" si="5689"/>
        <v>0</v>
      </c>
      <c r="P1376" s="26">
        <f t="shared" si="5690"/>
        <v>0</v>
      </c>
      <c r="Q1376" s="26">
        <f t="shared" si="5691"/>
        <v>0</v>
      </c>
      <c r="R1376" s="26">
        <f t="shared" si="5601"/>
        <v>60797.7</v>
      </c>
      <c r="S1376" s="26">
        <f t="shared" si="5602"/>
        <v>56021.2</v>
      </c>
      <c r="T1376" s="26">
        <f t="shared" si="5603"/>
        <v>0</v>
      </c>
      <c r="U1376" s="26">
        <f t="shared" si="5692"/>
        <v>0</v>
      </c>
      <c r="V1376" s="26">
        <f t="shared" si="5693"/>
        <v>0</v>
      </c>
      <c r="W1376" s="26">
        <f t="shared" si="5694"/>
        <v>0</v>
      </c>
      <c r="X1376" s="26">
        <f t="shared" si="5604"/>
        <v>60797.7</v>
      </c>
      <c r="Y1376" s="26">
        <f t="shared" si="5605"/>
        <v>56021.2</v>
      </c>
      <c r="Z1376" s="26">
        <f t="shared" si="5606"/>
        <v>0</v>
      </c>
      <c r="AA1376" s="26">
        <f t="shared" si="5695"/>
        <v>0</v>
      </c>
      <c r="AB1376" s="26">
        <f t="shared" si="5696"/>
        <v>0</v>
      </c>
      <c r="AC1376" s="26">
        <f t="shared" si="5697"/>
        <v>0</v>
      </c>
      <c r="AD1376" s="26">
        <f t="shared" si="5607"/>
        <v>60797.7</v>
      </c>
      <c r="AE1376" s="26">
        <f t="shared" si="5608"/>
        <v>56021.2</v>
      </c>
      <c r="AF1376" s="26">
        <f t="shared" si="5609"/>
        <v>0</v>
      </c>
      <c r="AG1376" s="26">
        <f t="shared" si="5698"/>
        <v>0</v>
      </c>
      <c r="AH1376" s="26">
        <f t="shared" si="5699"/>
        <v>0</v>
      </c>
      <c r="AI1376" s="26">
        <f t="shared" si="5700"/>
        <v>0</v>
      </c>
      <c r="AJ1376" s="26">
        <f t="shared" si="5610"/>
        <v>60797.7</v>
      </c>
      <c r="AK1376" s="26">
        <f t="shared" si="5611"/>
        <v>56021.2</v>
      </c>
      <c r="AL1376" s="26">
        <f t="shared" si="5612"/>
        <v>0</v>
      </c>
      <c r="AM1376" s="26">
        <f t="shared" si="5701"/>
        <v>0</v>
      </c>
      <c r="AN1376" s="26">
        <f t="shared" si="5702"/>
        <v>0</v>
      </c>
      <c r="AO1376" s="26">
        <f t="shared" si="5703"/>
        <v>0</v>
      </c>
      <c r="AP1376" s="26">
        <f t="shared" si="5613"/>
        <v>60797.7</v>
      </c>
      <c r="AQ1376" s="26">
        <f t="shared" si="5614"/>
        <v>56021.2</v>
      </c>
      <c r="AR1376" s="26">
        <f t="shared" si="5615"/>
        <v>0</v>
      </c>
      <c r="AS1376" s="26">
        <f t="shared" si="5704"/>
        <v>0</v>
      </c>
      <c r="AT1376" s="26">
        <f t="shared" si="5705"/>
        <v>0</v>
      </c>
      <c r="AU1376" s="26">
        <f t="shared" si="5706"/>
        <v>0</v>
      </c>
      <c r="AV1376" s="26">
        <f t="shared" si="5616"/>
        <v>60797.7</v>
      </c>
      <c r="AW1376" s="26">
        <f t="shared" si="5617"/>
        <v>56021.2</v>
      </c>
      <c r="AX1376" s="26">
        <f t="shared" si="5618"/>
        <v>0</v>
      </c>
      <c r="AY1376" s="26">
        <f t="shared" si="5707"/>
        <v>0</v>
      </c>
      <c r="AZ1376" s="26">
        <f t="shared" si="5708"/>
        <v>0</v>
      </c>
      <c r="BA1376" s="26">
        <f t="shared" si="5709"/>
        <v>0</v>
      </c>
      <c r="BB1376" s="26">
        <f t="shared" si="5619"/>
        <v>60797.7</v>
      </c>
      <c r="BC1376" s="26">
        <f t="shared" si="5620"/>
        <v>56021.2</v>
      </c>
      <c r="BD1376" s="26">
        <f t="shared" si="5621"/>
        <v>0</v>
      </c>
      <c r="BE1376" s="26">
        <f t="shared" si="5710"/>
        <v>0</v>
      </c>
      <c r="BF1376" s="26">
        <f t="shared" si="5711"/>
        <v>0</v>
      </c>
      <c r="BG1376" s="26">
        <f t="shared" si="5712"/>
        <v>0</v>
      </c>
      <c r="BH1376" s="26">
        <f t="shared" si="5622"/>
        <v>60797.7</v>
      </c>
      <c r="BI1376" s="26">
        <f t="shared" si="5623"/>
        <v>56021.2</v>
      </c>
      <c r="BJ1376" s="26">
        <f t="shared" si="5624"/>
        <v>0</v>
      </c>
      <c r="BK1376" s="26">
        <f t="shared" si="5713"/>
        <v>0</v>
      </c>
      <c r="BL1376" s="26">
        <f t="shared" si="5714"/>
        <v>0</v>
      </c>
      <c r="BM1376" s="26">
        <f t="shared" si="5715"/>
        <v>0</v>
      </c>
      <c r="BN1376" s="26">
        <f t="shared" si="5625"/>
        <v>60797.7</v>
      </c>
      <c r="BO1376" s="26">
        <f t="shared" si="5626"/>
        <v>56021.2</v>
      </c>
      <c r="BP1376" s="26">
        <f t="shared" si="5627"/>
        <v>0</v>
      </c>
      <c r="BQ1376" s="26">
        <f t="shared" si="5716"/>
        <v>0</v>
      </c>
      <c r="BR1376" s="26">
        <f t="shared" si="5717"/>
        <v>0</v>
      </c>
      <c r="BS1376" s="26">
        <f t="shared" si="5628"/>
        <v>60797.7</v>
      </c>
      <c r="BT1376" s="26">
        <f t="shared" si="5629"/>
        <v>56021.2</v>
      </c>
      <c r="BU1376" s="26">
        <f t="shared" si="5630"/>
        <v>0</v>
      </c>
      <c r="BV1376" s="26">
        <f t="shared" si="5718"/>
        <v>0</v>
      </c>
      <c r="BW1376" s="26">
        <f t="shared" si="5719"/>
        <v>0</v>
      </c>
      <c r="BX1376" s="26">
        <f t="shared" si="5631"/>
        <v>60797.7</v>
      </c>
      <c r="BY1376" s="26">
        <f t="shared" si="5632"/>
        <v>56021.2</v>
      </c>
      <c r="BZ1376" s="26">
        <f t="shared" si="5633"/>
        <v>0</v>
      </c>
      <c r="CA1376" s="26">
        <f t="shared" si="5720"/>
        <v>0</v>
      </c>
      <c r="CB1376" s="26">
        <f t="shared" si="5721"/>
        <v>0</v>
      </c>
      <c r="CC1376" s="26">
        <f t="shared" si="5722"/>
        <v>0</v>
      </c>
      <c r="CD1376" s="26">
        <f t="shared" si="5439"/>
        <v>60797.7</v>
      </c>
      <c r="CE1376" s="26">
        <f t="shared" si="5440"/>
        <v>56021.2</v>
      </c>
      <c r="CF1376" s="26">
        <f t="shared" si="5441"/>
        <v>0</v>
      </c>
      <c r="CG1376" s="26">
        <f t="shared" si="5723"/>
        <v>0</v>
      </c>
      <c r="CH1376" s="26">
        <f t="shared" si="5724"/>
        <v>0</v>
      </c>
      <c r="CI1376" s="26">
        <f t="shared" si="5725"/>
        <v>0</v>
      </c>
      <c r="CJ1376" s="26">
        <f t="shared" si="5442"/>
        <v>60797.7</v>
      </c>
      <c r="CK1376" s="26">
        <f t="shared" si="5443"/>
        <v>56021.2</v>
      </c>
      <c r="CL1376" s="26">
        <f t="shared" si="5444"/>
        <v>0</v>
      </c>
      <c r="CM1376" s="26">
        <f t="shared" si="5726"/>
        <v>0</v>
      </c>
      <c r="CN1376" s="26">
        <f t="shared" si="5727"/>
        <v>0</v>
      </c>
      <c r="CO1376" s="26">
        <f t="shared" si="5728"/>
        <v>0</v>
      </c>
      <c r="CP1376" s="26">
        <f t="shared" si="5445"/>
        <v>60797.7</v>
      </c>
      <c r="CQ1376" s="26">
        <f t="shared" si="5446"/>
        <v>56021.2</v>
      </c>
      <c r="CR1376" s="26">
        <f t="shared" si="5447"/>
        <v>0</v>
      </c>
      <c r="CS1376" s="26">
        <f t="shared" si="5729"/>
        <v>0</v>
      </c>
      <c r="CT1376" s="19"/>
      <c r="CU1376" s="35"/>
      <c r="DA1376" s="1" t="s">
        <v>29</v>
      </c>
    </row>
    <row r="1377" spans="1:105" ht="31.2" hidden="1" x14ac:dyDescent="0.3">
      <c r="A1377" s="16" t="s">
        <v>766</v>
      </c>
      <c r="B1377" s="17">
        <v>200</v>
      </c>
      <c r="C1377" s="16"/>
      <c r="D1377" s="16"/>
      <c r="E1377" s="34" t="s">
        <v>38</v>
      </c>
      <c r="F1377" s="26">
        <f t="shared" si="5683"/>
        <v>60797.7</v>
      </c>
      <c r="G1377" s="26">
        <f t="shared" si="5684"/>
        <v>56021.2</v>
      </c>
      <c r="H1377" s="26">
        <f t="shared" si="5685"/>
        <v>0</v>
      </c>
      <c r="I1377" s="26">
        <f t="shared" si="5686"/>
        <v>0</v>
      </c>
      <c r="J1377" s="26">
        <f t="shared" si="5687"/>
        <v>0</v>
      </c>
      <c r="K1377" s="26">
        <f t="shared" si="5688"/>
        <v>0</v>
      </c>
      <c r="L1377" s="26">
        <f t="shared" si="5598"/>
        <v>60797.7</v>
      </c>
      <c r="M1377" s="26">
        <f t="shared" si="5599"/>
        <v>56021.2</v>
      </c>
      <c r="N1377" s="26">
        <f t="shared" si="5600"/>
        <v>0</v>
      </c>
      <c r="O1377" s="26">
        <f t="shared" si="5689"/>
        <v>0</v>
      </c>
      <c r="P1377" s="26">
        <f t="shared" si="5690"/>
        <v>0</v>
      </c>
      <c r="Q1377" s="26">
        <f t="shared" si="5691"/>
        <v>0</v>
      </c>
      <c r="R1377" s="26">
        <f t="shared" si="5601"/>
        <v>60797.7</v>
      </c>
      <c r="S1377" s="26">
        <f t="shared" si="5602"/>
        <v>56021.2</v>
      </c>
      <c r="T1377" s="26">
        <f t="shared" si="5603"/>
        <v>0</v>
      </c>
      <c r="U1377" s="26">
        <f t="shared" si="5692"/>
        <v>0</v>
      </c>
      <c r="V1377" s="26">
        <f t="shared" si="5693"/>
        <v>0</v>
      </c>
      <c r="W1377" s="26">
        <f t="shared" si="5694"/>
        <v>0</v>
      </c>
      <c r="X1377" s="26">
        <f t="shared" si="5604"/>
        <v>60797.7</v>
      </c>
      <c r="Y1377" s="26">
        <f t="shared" si="5605"/>
        <v>56021.2</v>
      </c>
      <c r="Z1377" s="26">
        <f t="shared" si="5606"/>
        <v>0</v>
      </c>
      <c r="AA1377" s="26">
        <f t="shared" si="5695"/>
        <v>0</v>
      </c>
      <c r="AB1377" s="26">
        <f t="shared" si="5696"/>
        <v>0</v>
      </c>
      <c r="AC1377" s="26">
        <f t="shared" si="5697"/>
        <v>0</v>
      </c>
      <c r="AD1377" s="26">
        <f t="shared" si="5607"/>
        <v>60797.7</v>
      </c>
      <c r="AE1377" s="26">
        <f t="shared" si="5608"/>
        <v>56021.2</v>
      </c>
      <c r="AF1377" s="26">
        <f t="shared" si="5609"/>
        <v>0</v>
      </c>
      <c r="AG1377" s="26">
        <f t="shared" si="5698"/>
        <v>0</v>
      </c>
      <c r="AH1377" s="26">
        <f t="shared" si="5699"/>
        <v>0</v>
      </c>
      <c r="AI1377" s="26">
        <f t="shared" si="5700"/>
        <v>0</v>
      </c>
      <c r="AJ1377" s="26">
        <f t="shared" si="5610"/>
        <v>60797.7</v>
      </c>
      <c r="AK1377" s="26">
        <f t="shared" si="5611"/>
        <v>56021.2</v>
      </c>
      <c r="AL1377" s="26">
        <f t="shared" si="5612"/>
        <v>0</v>
      </c>
      <c r="AM1377" s="26">
        <f t="shared" si="5701"/>
        <v>0</v>
      </c>
      <c r="AN1377" s="26">
        <f t="shared" si="5702"/>
        <v>0</v>
      </c>
      <c r="AO1377" s="26">
        <f t="shared" si="5703"/>
        <v>0</v>
      </c>
      <c r="AP1377" s="26">
        <f t="shared" si="5613"/>
        <v>60797.7</v>
      </c>
      <c r="AQ1377" s="26">
        <f t="shared" si="5614"/>
        <v>56021.2</v>
      </c>
      <c r="AR1377" s="26">
        <f t="shared" si="5615"/>
        <v>0</v>
      </c>
      <c r="AS1377" s="26">
        <f t="shared" si="5704"/>
        <v>0</v>
      </c>
      <c r="AT1377" s="26">
        <f t="shared" si="5705"/>
        <v>0</v>
      </c>
      <c r="AU1377" s="26">
        <f t="shared" si="5706"/>
        <v>0</v>
      </c>
      <c r="AV1377" s="26">
        <f t="shared" si="5616"/>
        <v>60797.7</v>
      </c>
      <c r="AW1377" s="26">
        <f t="shared" si="5617"/>
        <v>56021.2</v>
      </c>
      <c r="AX1377" s="26">
        <f t="shared" si="5618"/>
        <v>0</v>
      </c>
      <c r="AY1377" s="26">
        <f t="shared" si="5707"/>
        <v>0</v>
      </c>
      <c r="AZ1377" s="26">
        <f t="shared" si="5708"/>
        <v>0</v>
      </c>
      <c r="BA1377" s="26">
        <f t="shared" si="5709"/>
        <v>0</v>
      </c>
      <c r="BB1377" s="26">
        <f t="shared" si="5619"/>
        <v>60797.7</v>
      </c>
      <c r="BC1377" s="26">
        <f t="shared" si="5620"/>
        <v>56021.2</v>
      </c>
      <c r="BD1377" s="26">
        <f t="shared" si="5621"/>
        <v>0</v>
      </c>
      <c r="BE1377" s="26">
        <f t="shared" si="5710"/>
        <v>0</v>
      </c>
      <c r="BF1377" s="26">
        <f t="shared" si="5711"/>
        <v>0</v>
      </c>
      <c r="BG1377" s="26">
        <f t="shared" si="5712"/>
        <v>0</v>
      </c>
      <c r="BH1377" s="26">
        <f t="shared" si="5622"/>
        <v>60797.7</v>
      </c>
      <c r="BI1377" s="26">
        <f t="shared" si="5623"/>
        <v>56021.2</v>
      </c>
      <c r="BJ1377" s="26">
        <f t="shared" si="5624"/>
        <v>0</v>
      </c>
      <c r="BK1377" s="26">
        <f t="shared" si="5713"/>
        <v>0</v>
      </c>
      <c r="BL1377" s="26">
        <f t="shared" si="5714"/>
        <v>0</v>
      </c>
      <c r="BM1377" s="26">
        <f t="shared" si="5715"/>
        <v>0</v>
      </c>
      <c r="BN1377" s="26">
        <f t="shared" si="5625"/>
        <v>60797.7</v>
      </c>
      <c r="BO1377" s="26">
        <f t="shared" si="5626"/>
        <v>56021.2</v>
      </c>
      <c r="BP1377" s="26">
        <f t="shared" si="5627"/>
        <v>0</v>
      </c>
      <c r="BQ1377" s="26">
        <f t="shared" si="5716"/>
        <v>0</v>
      </c>
      <c r="BR1377" s="26">
        <f t="shared" si="5717"/>
        <v>0</v>
      </c>
      <c r="BS1377" s="26">
        <f t="shared" si="5628"/>
        <v>60797.7</v>
      </c>
      <c r="BT1377" s="26">
        <f t="shared" si="5629"/>
        <v>56021.2</v>
      </c>
      <c r="BU1377" s="26">
        <f t="shared" si="5630"/>
        <v>0</v>
      </c>
      <c r="BV1377" s="26">
        <f t="shared" si="5718"/>
        <v>0</v>
      </c>
      <c r="BW1377" s="26">
        <f t="shared" si="5719"/>
        <v>0</v>
      </c>
      <c r="BX1377" s="26">
        <f t="shared" si="5631"/>
        <v>60797.7</v>
      </c>
      <c r="BY1377" s="26">
        <f t="shared" si="5632"/>
        <v>56021.2</v>
      </c>
      <c r="BZ1377" s="26">
        <f t="shared" si="5633"/>
        <v>0</v>
      </c>
      <c r="CA1377" s="26">
        <f t="shared" si="5720"/>
        <v>0</v>
      </c>
      <c r="CB1377" s="26">
        <f t="shared" si="5721"/>
        <v>0</v>
      </c>
      <c r="CC1377" s="26">
        <f t="shared" si="5722"/>
        <v>0</v>
      </c>
      <c r="CD1377" s="26">
        <f t="shared" si="5439"/>
        <v>60797.7</v>
      </c>
      <c r="CE1377" s="26">
        <f t="shared" si="5440"/>
        <v>56021.2</v>
      </c>
      <c r="CF1377" s="26">
        <f t="shared" si="5441"/>
        <v>0</v>
      </c>
      <c r="CG1377" s="26">
        <f t="shared" si="5723"/>
        <v>0</v>
      </c>
      <c r="CH1377" s="26">
        <f t="shared" si="5724"/>
        <v>0</v>
      </c>
      <c r="CI1377" s="26">
        <f t="shared" si="5725"/>
        <v>0</v>
      </c>
      <c r="CJ1377" s="26">
        <f t="shared" si="5442"/>
        <v>60797.7</v>
      </c>
      <c r="CK1377" s="26">
        <f t="shared" si="5443"/>
        <v>56021.2</v>
      </c>
      <c r="CL1377" s="26">
        <f t="shared" si="5444"/>
        <v>0</v>
      </c>
      <c r="CM1377" s="26">
        <f t="shared" si="5726"/>
        <v>0</v>
      </c>
      <c r="CN1377" s="26">
        <f t="shared" si="5727"/>
        <v>0</v>
      </c>
      <c r="CO1377" s="26">
        <f t="shared" si="5728"/>
        <v>0</v>
      </c>
      <c r="CP1377" s="26">
        <f t="shared" si="5445"/>
        <v>60797.7</v>
      </c>
      <c r="CQ1377" s="26">
        <f t="shared" si="5446"/>
        <v>56021.2</v>
      </c>
      <c r="CR1377" s="26">
        <f t="shared" si="5447"/>
        <v>0</v>
      </c>
      <c r="CS1377" s="26">
        <f t="shared" si="5729"/>
        <v>0</v>
      </c>
      <c r="CT1377" s="19"/>
      <c r="CU1377" s="35"/>
      <c r="CY1377" s="1" t="s">
        <v>27</v>
      </c>
    </row>
    <row r="1378" spans="1:105" ht="46.8" hidden="1" x14ac:dyDescent="0.3">
      <c r="A1378" s="16" t="s">
        <v>766</v>
      </c>
      <c r="B1378" s="17">
        <v>240</v>
      </c>
      <c r="C1378" s="16"/>
      <c r="D1378" s="16"/>
      <c r="E1378" s="34" t="s">
        <v>39</v>
      </c>
      <c r="F1378" s="26">
        <f t="shared" si="5683"/>
        <v>60797.7</v>
      </c>
      <c r="G1378" s="26">
        <f t="shared" si="5684"/>
        <v>56021.2</v>
      </c>
      <c r="H1378" s="26">
        <f t="shared" si="5685"/>
        <v>0</v>
      </c>
      <c r="I1378" s="26">
        <f t="shared" si="5686"/>
        <v>0</v>
      </c>
      <c r="J1378" s="26">
        <f t="shared" si="5687"/>
        <v>0</v>
      </c>
      <c r="K1378" s="26">
        <f t="shared" si="5688"/>
        <v>0</v>
      </c>
      <c r="L1378" s="26">
        <f t="shared" si="5598"/>
        <v>60797.7</v>
      </c>
      <c r="M1378" s="26">
        <f t="shared" si="5599"/>
        <v>56021.2</v>
      </c>
      <c r="N1378" s="26">
        <f t="shared" si="5600"/>
        <v>0</v>
      </c>
      <c r="O1378" s="26">
        <f t="shared" si="5689"/>
        <v>0</v>
      </c>
      <c r="P1378" s="26">
        <f t="shared" si="5690"/>
        <v>0</v>
      </c>
      <c r="Q1378" s="26">
        <f t="shared" si="5691"/>
        <v>0</v>
      </c>
      <c r="R1378" s="26">
        <f t="shared" si="5601"/>
        <v>60797.7</v>
      </c>
      <c r="S1378" s="26">
        <f t="shared" si="5602"/>
        <v>56021.2</v>
      </c>
      <c r="T1378" s="26">
        <f t="shared" si="5603"/>
        <v>0</v>
      </c>
      <c r="U1378" s="26">
        <f t="shared" si="5692"/>
        <v>0</v>
      </c>
      <c r="V1378" s="26">
        <f t="shared" si="5693"/>
        <v>0</v>
      </c>
      <c r="W1378" s="26">
        <f t="shared" si="5694"/>
        <v>0</v>
      </c>
      <c r="X1378" s="26">
        <f t="shared" si="5604"/>
        <v>60797.7</v>
      </c>
      <c r="Y1378" s="26">
        <f t="shared" si="5605"/>
        <v>56021.2</v>
      </c>
      <c r="Z1378" s="26">
        <f t="shared" si="5606"/>
        <v>0</v>
      </c>
      <c r="AA1378" s="26">
        <f t="shared" si="5695"/>
        <v>0</v>
      </c>
      <c r="AB1378" s="26">
        <f t="shared" si="5696"/>
        <v>0</v>
      </c>
      <c r="AC1378" s="26">
        <f t="shared" si="5697"/>
        <v>0</v>
      </c>
      <c r="AD1378" s="26">
        <f t="shared" si="5607"/>
        <v>60797.7</v>
      </c>
      <c r="AE1378" s="26">
        <f t="shared" si="5608"/>
        <v>56021.2</v>
      </c>
      <c r="AF1378" s="26">
        <f t="shared" si="5609"/>
        <v>0</v>
      </c>
      <c r="AG1378" s="26">
        <f t="shared" si="5698"/>
        <v>0</v>
      </c>
      <c r="AH1378" s="26">
        <f t="shared" si="5699"/>
        <v>0</v>
      </c>
      <c r="AI1378" s="26">
        <f t="shared" si="5700"/>
        <v>0</v>
      </c>
      <c r="AJ1378" s="26">
        <f t="shared" si="5610"/>
        <v>60797.7</v>
      </c>
      <c r="AK1378" s="26">
        <f t="shared" si="5611"/>
        <v>56021.2</v>
      </c>
      <c r="AL1378" s="26">
        <f t="shared" si="5612"/>
        <v>0</v>
      </c>
      <c r="AM1378" s="26">
        <f t="shared" si="5701"/>
        <v>0</v>
      </c>
      <c r="AN1378" s="26">
        <f t="shared" si="5702"/>
        <v>0</v>
      </c>
      <c r="AO1378" s="26">
        <f t="shared" si="5703"/>
        <v>0</v>
      </c>
      <c r="AP1378" s="26">
        <f t="shared" si="5613"/>
        <v>60797.7</v>
      </c>
      <c r="AQ1378" s="26">
        <f t="shared" si="5614"/>
        <v>56021.2</v>
      </c>
      <c r="AR1378" s="26">
        <f t="shared" si="5615"/>
        <v>0</v>
      </c>
      <c r="AS1378" s="26">
        <f t="shared" si="5704"/>
        <v>0</v>
      </c>
      <c r="AT1378" s="26">
        <f t="shared" si="5705"/>
        <v>0</v>
      </c>
      <c r="AU1378" s="26">
        <f t="shared" si="5706"/>
        <v>0</v>
      </c>
      <c r="AV1378" s="26">
        <f t="shared" si="5616"/>
        <v>60797.7</v>
      </c>
      <c r="AW1378" s="26">
        <f t="shared" si="5617"/>
        <v>56021.2</v>
      </c>
      <c r="AX1378" s="26">
        <f t="shared" si="5618"/>
        <v>0</v>
      </c>
      <c r="AY1378" s="26">
        <f t="shared" si="5707"/>
        <v>0</v>
      </c>
      <c r="AZ1378" s="26">
        <f t="shared" si="5708"/>
        <v>0</v>
      </c>
      <c r="BA1378" s="26">
        <f t="shared" si="5709"/>
        <v>0</v>
      </c>
      <c r="BB1378" s="26">
        <f t="shared" si="5619"/>
        <v>60797.7</v>
      </c>
      <c r="BC1378" s="26">
        <f t="shared" si="5620"/>
        <v>56021.2</v>
      </c>
      <c r="BD1378" s="26">
        <f t="shared" si="5621"/>
        <v>0</v>
      </c>
      <c r="BE1378" s="26">
        <f t="shared" si="5710"/>
        <v>0</v>
      </c>
      <c r="BF1378" s="26">
        <f t="shared" si="5711"/>
        <v>0</v>
      </c>
      <c r="BG1378" s="26">
        <f t="shared" si="5712"/>
        <v>0</v>
      </c>
      <c r="BH1378" s="26">
        <f t="shared" si="5622"/>
        <v>60797.7</v>
      </c>
      <c r="BI1378" s="26">
        <f t="shared" si="5623"/>
        <v>56021.2</v>
      </c>
      <c r="BJ1378" s="26">
        <f t="shared" si="5624"/>
        <v>0</v>
      </c>
      <c r="BK1378" s="26">
        <f t="shared" si="5713"/>
        <v>0</v>
      </c>
      <c r="BL1378" s="26">
        <f t="shared" si="5714"/>
        <v>0</v>
      </c>
      <c r="BM1378" s="26">
        <f t="shared" si="5715"/>
        <v>0</v>
      </c>
      <c r="BN1378" s="26">
        <f t="shared" si="5625"/>
        <v>60797.7</v>
      </c>
      <c r="BO1378" s="26">
        <f t="shared" si="5626"/>
        <v>56021.2</v>
      </c>
      <c r="BP1378" s="26">
        <f t="shared" si="5627"/>
        <v>0</v>
      </c>
      <c r="BQ1378" s="26">
        <f t="shared" si="5716"/>
        <v>0</v>
      </c>
      <c r="BR1378" s="26">
        <f t="shared" si="5717"/>
        <v>0</v>
      </c>
      <c r="BS1378" s="26">
        <f t="shared" si="5628"/>
        <v>60797.7</v>
      </c>
      <c r="BT1378" s="26">
        <f t="shared" si="5629"/>
        <v>56021.2</v>
      </c>
      <c r="BU1378" s="26">
        <f t="shared" si="5630"/>
        <v>0</v>
      </c>
      <c r="BV1378" s="26">
        <f t="shared" si="5718"/>
        <v>0</v>
      </c>
      <c r="BW1378" s="26">
        <f t="shared" si="5719"/>
        <v>0</v>
      </c>
      <c r="BX1378" s="26">
        <f t="shared" si="5631"/>
        <v>60797.7</v>
      </c>
      <c r="BY1378" s="26">
        <f t="shared" si="5632"/>
        <v>56021.2</v>
      </c>
      <c r="BZ1378" s="26">
        <f t="shared" si="5633"/>
        <v>0</v>
      </c>
      <c r="CA1378" s="26">
        <f t="shared" si="5720"/>
        <v>0</v>
      </c>
      <c r="CB1378" s="26">
        <f t="shared" si="5721"/>
        <v>0</v>
      </c>
      <c r="CC1378" s="26">
        <f t="shared" si="5722"/>
        <v>0</v>
      </c>
      <c r="CD1378" s="26">
        <f t="shared" si="5439"/>
        <v>60797.7</v>
      </c>
      <c r="CE1378" s="26">
        <f t="shared" si="5440"/>
        <v>56021.2</v>
      </c>
      <c r="CF1378" s="26">
        <f t="shared" si="5441"/>
        <v>0</v>
      </c>
      <c r="CG1378" s="26">
        <f t="shared" si="5723"/>
        <v>0</v>
      </c>
      <c r="CH1378" s="26">
        <f t="shared" si="5724"/>
        <v>0</v>
      </c>
      <c r="CI1378" s="26">
        <f t="shared" si="5725"/>
        <v>0</v>
      </c>
      <c r="CJ1378" s="26">
        <f t="shared" si="5442"/>
        <v>60797.7</v>
      </c>
      <c r="CK1378" s="26">
        <f t="shared" si="5443"/>
        <v>56021.2</v>
      </c>
      <c r="CL1378" s="26">
        <f t="shared" si="5444"/>
        <v>0</v>
      </c>
      <c r="CM1378" s="26">
        <f t="shared" si="5726"/>
        <v>0</v>
      </c>
      <c r="CN1378" s="26">
        <f t="shared" si="5727"/>
        <v>0</v>
      </c>
      <c r="CO1378" s="26">
        <f t="shared" si="5728"/>
        <v>0</v>
      </c>
      <c r="CP1378" s="26">
        <f t="shared" si="5445"/>
        <v>60797.7</v>
      </c>
      <c r="CQ1378" s="26">
        <f t="shared" si="5446"/>
        <v>56021.2</v>
      </c>
      <c r="CR1378" s="26">
        <f t="shared" si="5447"/>
        <v>0</v>
      </c>
      <c r="CS1378" s="26">
        <f t="shared" si="5729"/>
        <v>0</v>
      </c>
      <c r="CT1378" s="19"/>
      <c r="CU1378" s="35"/>
      <c r="CZ1378" s="1" t="s">
        <v>28</v>
      </c>
    </row>
    <row r="1379" spans="1:105" hidden="1" x14ac:dyDescent="0.3">
      <c r="A1379" s="16" t="s">
        <v>766</v>
      </c>
      <c r="B1379" s="17">
        <v>240</v>
      </c>
      <c r="C1379" s="16" t="s">
        <v>64</v>
      </c>
      <c r="D1379" s="16" t="s">
        <v>65</v>
      </c>
      <c r="E1379" s="34" t="s">
        <v>66</v>
      </c>
      <c r="F1379" s="26">
        <v>60797.7</v>
      </c>
      <c r="G1379" s="26">
        <v>56021.2</v>
      </c>
      <c r="H1379" s="26"/>
      <c r="I1379" s="26"/>
      <c r="J1379" s="26"/>
      <c r="K1379" s="26"/>
      <c r="L1379" s="26">
        <f t="shared" si="5598"/>
        <v>60797.7</v>
      </c>
      <c r="M1379" s="26">
        <f t="shared" si="5599"/>
        <v>56021.2</v>
      </c>
      <c r="N1379" s="26">
        <f t="shared" si="5600"/>
        <v>0</v>
      </c>
      <c r="O1379" s="26"/>
      <c r="P1379" s="26"/>
      <c r="Q1379" s="26"/>
      <c r="R1379" s="26">
        <f t="shared" si="5601"/>
        <v>60797.7</v>
      </c>
      <c r="S1379" s="26">
        <f t="shared" si="5602"/>
        <v>56021.2</v>
      </c>
      <c r="T1379" s="26">
        <f t="shared" si="5603"/>
        <v>0</v>
      </c>
      <c r="U1379" s="26"/>
      <c r="V1379" s="26"/>
      <c r="W1379" s="26"/>
      <c r="X1379" s="26">
        <f t="shared" si="5604"/>
        <v>60797.7</v>
      </c>
      <c r="Y1379" s="26">
        <f t="shared" si="5605"/>
        <v>56021.2</v>
      </c>
      <c r="Z1379" s="26">
        <f t="shared" si="5606"/>
        <v>0</v>
      </c>
      <c r="AA1379" s="26"/>
      <c r="AB1379" s="26"/>
      <c r="AC1379" s="26"/>
      <c r="AD1379" s="26">
        <f t="shared" si="5607"/>
        <v>60797.7</v>
      </c>
      <c r="AE1379" s="26">
        <f t="shared" si="5608"/>
        <v>56021.2</v>
      </c>
      <c r="AF1379" s="26">
        <f t="shared" si="5609"/>
        <v>0</v>
      </c>
      <c r="AG1379" s="26"/>
      <c r="AH1379" s="26"/>
      <c r="AI1379" s="26"/>
      <c r="AJ1379" s="26">
        <f t="shared" si="5610"/>
        <v>60797.7</v>
      </c>
      <c r="AK1379" s="26">
        <f t="shared" si="5611"/>
        <v>56021.2</v>
      </c>
      <c r="AL1379" s="26">
        <f t="shared" si="5612"/>
        <v>0</v>
      </c>
      <c r="AM1379" s="26"/>
      <c r="AN1379" s="26"/>
      <c r="AO1379" s="26"/>
      <c r="AP1379" s="26">
        <f t="shared" si="5613"/>
        <v>60797.7</v>
      </c>
      <c r="AQ1379" s="26">
        <f t="shared" si="5614"/>
        <v>56021.2</v>
      </c>
      <c r="AR1379" s="26">
        <f t="shared" si="5615"/>
        <v>0</v>
      </c>
      <c r="AS1379" s="26"/>
      <c r="AT1379" s="26"/>
      <c r="AU1379" s="26"/>
      <c r="AV1379" s="26">
        <f t="shared" si="5616"/>
        <v>60797.7</v>
      </c>
      <c r="AW1379" s="26">
        <f t="shared" si="5617"/>
        <v>56021.2</v>
      </c>
      <c r="AX1379" s="26">
        <f t="shared" si="5618"/>
        <v>0</v>
      </c>
      <c r="AY1379" s="26"/>
      <c r="AZ1379" s="26"/>
      <c r="BA1379" s="26"/>
      <c r="BB1379" s="26">
        <f t="shared" si="5619"/>
        <v>60797.7</v>
      </c>
      <c r="BC1379" s="26">
        <f t="shared" si="5620"/>
        <v>56021.2</v>
      </c>
      <c r="BD1379" s="26">
        <f t="shared" si="5621"/>
        <v>0</v>
      </c>
      <c r="BE1379" s="26"/>
      <c r="BF1379" s="26"/>
      <c r="BG1379" s="26"/>
      <c r="BH1379" s="26">
        <f t="shared" si="5622"/>
        <v>60797.7</v>
      </c>
      <c r="BI1379" s="26">
        <f t="shared" si="5623"/>
        <v>56021.2</v>
      </c>
      <c r="BJ1379" s="26">
        <f t="shared" si="5624"/>
        <v>0</v>
      </c>
      <c r="BK1379" s="26"/>
      <c r="BL1379" s="26"/>
      <c r="BM1379" s="26"/>
      <c r="BN1379" s="26">
        <f t="shared" si="5625"/>
        <v>60797.7</v>
      </c>
      <c r="BO1379" s="26">
        <f t="shared" si="5626"/>
        <v>56021.2</v>
      </c>
      <c r="BP1379" s="26">
        <f t="shared" si="5627"/>
        <v>0</v>
      </c>
      <c r="BQ1379" s="26"/>
      <c r="BR1379" s="26"/>
      <c r="BS1379" s="26">
        <f t="shared" si="5628"/>
        <v>60797.7</v>
      </c>
      <c r="BT1379" s="26">
        <f t="shared" si="5629"/>
        <v>56021.2</v>
      </c>
      <c r="BU1379" s="26">
        <f t="shared" si="5630"/>
        <v>0</v>
      </c>
      <c r="BV1379" s="26"/>
      <c r="BW1379" s="26"/>
      <c r="BX1379" s="26">
        <f t="shared" si="5631"/>
        <v>60797.7</v>
      </c>
      <c r="BY1379" s="26">
        <f t="shared" si="5632"/>
        <v>56021.2</v>
      </c>
      <c r="BZ1379" s="26">
        <f t="shared" si="5633"/>
        <v>0</v>
      </c>
      <c r="CA1379" s="26"/>
      <c r="CB1379" s="26"/>
      <c r="CC1379" s="26"/>
      <c r="CD1379" s="26">
        <f t="shared" si="5439"/>
        <v>60797.7</v>
      </c>
      <c r="CE1379" s="26">
        <f t="shared" si="5440"/>
        <v>56021.2</v>
      </c>
      <c r="CF1379" s="26">
        <f t="shared" si="5441"/>
        <v>0</v>
      </c>
      <c r="CG1379" s="26"/>
      <c r="CH1379" s="26"/>
      <c r="CI1379" s="26"/>
      <c r="CJ1379" s="26">
        <f t="shared" si="5442"/>
        <v>60797.7</v>
      </c>
      <c r="CK1379" s="26">
        <f t="shared" si="5443"/>
        <v>56021.2</v>
      </c>
      <c r="CL1379" s="26">
        <f t="shared" si="5444"/>
        <v>0</v>
      </c>
      <c r="CM1379" s="26"/>
      <c r="CN1379" s="26"/>
      <c r="CO1379" s="26"/>
      <c r="CP1379" s="26">
        <f t="shared" si="5445"/>
        <v>60797.7</v>
      </c>
      <c r="CQ1379" s="26">
        <f t="shared" si="5446"/>
        <v>56021.2</v>
      </c>
      <c r="CR1379" s="26">
        <f t="shared" si="5447"/>
        <v>0</v>
      </c>
      <c r="CS1379" s="26"/>
      <c r="CT1379" s="19"/>
      <c r="CU1379" s="35"/>
    </row>
    <row r="1380" spans="1:105" hidden="1" x14ac:dyDescent="0.3">
      <c r="A1380" s="36" t="s">
        <v>768</v>
      </c>
      <c r="B1380" s="17"/>
      <c r="C1380" s="16"/>
      <c r="D1380" s="16"/>
      <c r="E1380" s="40" t="s">
        <v>711</v>
      </c>
      <c r="F1380" s="26">
        <f t="shared" ref="F1380:K1380" si="5730">F1381+F1384</f>
        <v>1109645.2</v>
      </c>
      <c r="G1380" s="26">
        <f t="shared" si="5730"/>
        <v>706141.9</v>
      </c>
      <c r="H1380" s="26">
        <f t="shared" si="5730"/>
        <v>0</v>
      </c>
      <c r="I1380" s="26">
        <f t="shared" si="5730"/>
        <v>0</v>
      </c>
      <c r="J1380" s="26">
        <f t="shared" si="5730"/>
        <v>298204.13</v>
      </c>
      <c r="K1380" s="26">
        <f t="shared" si="5730"/>
        <v>0</v>
      </c>
      <c r="L1380" s="26">
        <f t="shared" si="5598"/>
        <v>1109645.2</v>
      </c>
      <c r="M1380" s="26">
        <f t="shared" si="5599"/>
        <v>1004346.03</v>
      </c>
      <c r="N1380" s="26">
        <f t="shared" si="5600"/>
        <v>0</v>
      </c>
      <c r="O1380" s="26">
        <f>O1381+O1384</f>
        <v>0</v>
      </c>
      <c r="P1380" s="26">
        <f>P1381+P1384</f>
        <v>0</v>
      </c>
      <c r="Q1380" s="26">
        <f>Q1381+Q1384</f>
        <v>0</v>
      </c>
      <c r="R1380" s="26">
        <f t="shared" si="5601"/>
        <v>1109645.2</v>
      </c>
      <c r="S1380" s="26">
        <f t="shared" si="5602"/>
        <v>1004346.03</v>
      </c>
      <c r="T1380" s="26">
        <f t="shared" si="5603"/>
        <v>0</v>
      </c>
      <c r="U1380" s="26">
        <f>U1381+U1384</f>
        <v>0</v>
      </c>
      <c r="V1380" s="26">
        <f>V1381+V1384</f>
        <v>0</v>
      </c>
      <c r="W1380" s="26">
        <f>W1381+W1384</f>
        <v>0</v>
      </c>
      <c r="X1380" s="26">
        <f t="shared" si="5604"/>
        <v>1109645.2</v>
      </c>
      <c r="Y1380" s="26">
        <f t="shared" si="5605"/>
        <v>1004346.03</v>
      </c>
      <c r="Z1380" s="26">
        <f t="shared" si="5606"/>
        <v>0</v>
      </c>
      <c r="AA1380" s="26">
        <f>AA1381+AA1384</f>
        <v>0</v>
      </c>
      <c r="AB1380" s="26">
        <f>AB1381+AB1384</f>
        <v>0</v>
      </c>
      <c r="AC1380" s="26">
        <f>AC1381+AC1384</f>
        <v>0</v>
      </c>
      <c r="AD1380" s="26">
        <f t="shared" si="5607"/>
        <v>1109645.2</v>
      </c>
      <c r="AE1380" s="26">
        <f t="shared" si="5608"/>
        <v>1004346.03</v>
      </c>
      <c r="AF1380" s="26">
        <f t="shared" si="5609"/>
        <v>0</v>
      </c>
      <c r="AG1380" s="26">
        <f>AG1381+AG1384</f>
        <v>0</v>
      </c>
      <c r="AH1380" s="26">
        <f>AH1381+AH1384</f>
        <v>0</v>
      </c>
      <c r="AI1380" s="26">
        <f>AI1381+AI1384</f>
        <v>0</v>
      </c>
      <c r="AJ1380" s="26">
        <f t="shared" si="5610"/>
        <v>1109645.2</v>
      </c>
      <c r="AK1380" s="26">
        <f t="shared" si="5611"/>
        <v>1004346.03</v>
      </c>
      <c r="AL1380" s="26">
        <f t="shared" si="5612"/>
        <v>0</v>
      </c>
      <c r="AM1380" s="26">
        <f>AM1381+AM1384</f>
        <v>123523.57</v>
      </c>
      <c r="AN1380" s="26">
        <f>AN1381+AN1384</f>
        <v>-123523.57</v>
      </c>
      <c r="AO1380" s="26">
        <f>AO1381+AO1384</f>
        <v>0</v>
      </c>
      <c r="AP1380" s="26">
        <f t="shared" si="5613"/>
        <v>1233168.77</v>
      </c>
      <c r="AQ1380" s="26">
        <f t="shared" si="5614"/>
        <v>880822.46</v>
      </c>
      <c r="AR1380" s="26">
        <f t="shared" si="5615"/>
        <v>0</v>
      </c>
      <c r="AS1380" s="26">
        <f>AS1381+AS1384</f>
        <v>0</v>
      </c>
      <c r="AT1380" s="26">
        <f>AT1381+AT1384</f>
        <v>0</v>
      </c>
      <c r="AU1380" s="26">
        <f>AU1381+AU1384</f>
        <v>0</v>
      </c>
      <c r="AV1380" s="26">
        <f t="shared" si="5616"/>
        <v>1233168.77</v>
      </c>
      <c r="AW1380" s="26">
        <f t="shared" si="5617"/>
        <v>880822.46</v>
      </c>
      <c r="AX1380" s="26">
        <f t="shared" si="5618"/>
        <v>0</v>
      </c>
      <c r="AY1380" s="26">
        <f>AY1381+AY1384</f>
        <v>0</v>
      </c>
      <c r="AZ1380" s="26">
        <f>AZ1381+AZ1384</f>
        <v>0</v>
      </c>
      <c r="BA1380" s="26">
        <f>BA1381+BA1384</f>
        <v>0</v>
      </c>
      <c r="BB1380" s="26">
        <f t="shared" si="5619"/>
        <v>1233168.77</v>
      </c>
      <c r="BC1380" s="26">
        <f t="shared" si="5620"/>
        <v>880822.46</v>
      </c>
      <c r="BD1380" s="26">
        <f t="shared" si="5621"/>
        <v>0</v>
      </c>
      <c r="BE1380" s="26">
        <f>BE1381+BE1384</f>
        <v>0</v>
      </c>
      <c r="BF1380" s="26">
        <f>BF1381+BF1384</f>
        <v>0</v>
      </c>
      <c r="BG1380" s="26">
        <f>BG1381+BG1384</f>
        <v>0</v>
      </c>
      <c r="BH1380" s="26">
        <f t="shared" si="5622"/>
        <v>1233168.77</v>
      </c>
      <c r="BI1380" s="26">
        <f t="shared" si="5623"/>
        <v>880822.46</v>
      </c>
      <c r="BJ1380" s="26">
        <f t="shared" si="5624"/>
        <v>0</v>
      </c>
      <c r="BK1380" s="26">
        <f>BK1381+BK1384</f>
        <v>0</v>
      </c>
      <c r="BL1380" s="26">
        <f>BL1381+BL1384</f>
        <v>0</v>
      </c>
      <c r="BM1380" s="26">
        <f>BM1381+BM1384</f>
        <v>0</v>
      </c>
      <c r="BN1380" s="26">
        <f t="shared" si="5625"/>
        <v>1233168.77</v>
      </c>
      <c r="BO1380" s="26">
        <f t="shared" si="5626"/>
        <v>880822.46</v>
      </c>
      <c r="BP1380" s="26">
        <f t="shared" si="5627"/>
        <v>0</v>
      </c>
      <c r="BQ1380" s="26">
        <f>BQ1381+BQ1384</f>
        <v>0</v>
      </c>
      <c r="BR1380" s="26">
        <f>BR1381+BR1384</f>
        <v>0</v>
      </c>
      <c r="BS1380" s="26">
        <f t="shared" si="5628"/>
        <v>1233168.77</v>
      </c>
      <c r="BT1380" s="26">
        <f t="shared" si="5629"/>
        <v>880822.46</v>
      </c>
      <c r="BU1380" s="26">
        <f t="shared" si="5630"/>
        <v>0</v>
      </c>
      <c r="BV1380" s="26">
        <f>BV1381+BV1384</f>
        <v>0</v>
      </c>
      <c r="BW1380" s="26">
        <f>BW1381+BW1384</f>
        <v>0</v>
      </c>
      <c r="BX1380" s="26">
        <f t="shared" si="5631"/>
        <v>1233168.77</v>
      </c>
      <c r="BY1380" s="26">
        <f t="shared" si="5632"/>
        <v>880822.46</v>
      </c>
      <c r="BZ1380" s="26">
        <f t="shared" si="5633"/>
        <v>0</v>
      </c>
      <c r="CA1380" s="26">
        <f>CA1381+CA1384</f>
        <v>0</v>
      </c>
      <c r="CB1380" s="26">
        <f>CB1381+CB1384</f>
        <v>0</v>
      </c>
      <c r="CC1380" s="26">
        <f>CC1381+CC1384</f>
        <v>0</v>
      </c>
      <c r="CD1380" s="26">
        <f t="shared" si="5439"/>
        <v>1233168.77</v>
      </c>
      <c r="CE1380" s="26">
        <f t="shared" si="5440"/>
        <v>880822.46</v>
      </c>
      <c r="CF1380" s="26">
        <f t="shared" si="5441"/>
        <v>0</v>
      </c>
      <c r="CG1380" s="26">
        <f>CG1381+CG1384</f>
        <v>0</v>
      </c>
      <c r="CH1380" s="26">
        <f>CH1381+CH1384</f>
        <v>0</v>
      </c>
      <c r="CI1380" s="26">
        <f>CI1381+CI1384</f>
        <v>0</v>
      </c>
      <c r="CJ1380" s="26">
        <f t="shared" si="5442"/>
        <v>1233168.77</v>
      </c>
      <c r="CK1380" s="26">
        <f t="shared" si="5443"/>
        <v>880822.46</v>
      </c>
      <c r="CL1380" s="26">
        <f t="shared" si="5444"/>
        <v>0</v>
      </c>
      <c r="CM1380" s="26">
        <f>CM1381+CM1384</f>
        <v>0</v>
      </c>
      <c r="CN1380" s="26">
        <f>CN1381+CN1384</f>
        <v>0</v>
      </c>
      <c r="CO1380" s="26">
        <f>CO1381+CO1384</f>
        <v>0</v>
      </c>
      <c r="CP1380" s="26">
        <f t="shared" si="5445"/>
        <v>1233168.77</v>
      </c>
      <c r="CQ1380" s="26">
        <f t="shared" si="5446"/>
        <v>880822.46</v>
      </c>
      <c r="CR1380" s="26">
        <f t="shared" si="5447"/>
        <v>0</v>
      </c>
      <c r="CS1380" s="26">
        <f>CS1381+CS1384</f>
        <v>0</v>
      </c>
      <c r="CT1380" s="19"/>
      <c r="CU1380" s="35"/>
      <c r="DA1380" s="1" t="s">
        <v>29</v>
      </c>
    </row>
    <row r="1381" spans="1:105" ht="31.2" hidden="1" x14ac:dyDescent="0.3">
      <c r="A1381" s="36" t="s">
        <v>768</v>
      </c>
      <c r="B1381" s="17">
        <v>200</v>
      </c>
      <c r="C1381" s="16"/>
      <c r="D1381" s="16"/>
      <c r="E1381" s="34" t="s">
        <v>38</v>
      </c>
      <c r="F1381" s="26">
        <f t="shared" ref="F1381:F1389" si="5731">F1382</f>
        <v>882785.2</v>
      </c>
      <c r="G1381" s="26">
        <f t="shared" ref="G1381:G1389" si="5732">G1382</f>
        <v>706141.9</v>
      </c>
      <c r="H1381" s="26">
        <f t="shared" ref="H1381:H1389" si="5733">H1382</f>
        <v>0</v>
      </c>
      <c r="I1381" s="26">
        <f t="shared" ref="I1381:I1389" si="5734">I1382</f>
        <v>0</v>
      </c>
      <c r="J1381" s="26">
        <f t="shared" ref="J1381:J1389" si="5735">J1382</f>
        <v>298204.13</v>
      </c>
      <c r="K1381" s="26">
        <f t="shared" ref="K1381:K1389" si="5736">K1382</f>
        <v>0</v>
      </c>
      <c r="L1381" s="26">
        <f t="shared" si="5598"/>
        <v>882785.2</v>
      </c>
      <c r="M1381" s="26">
        <f t="shared" si="5599"/>
        <v>1004346.03</v>
      </c>
      <c r="N1381" s="26">
        <f t="shared" si="5600"/>
        <v>0</v>
      </c>
      <c r="O1381" s="26">
        <f t="shared" ref="O1381:O1389" si="5737">O1382</f>
        <v>0</v>
      </c>
      <c r="P1381" s="26">
        <f t="shared" ref="P1381:P1389" si="5738">P1382</f>
        <v>0</v>
      </c>
      <c r="Q1381" s="26">
        <f t="shared" ref="Q1381:Q1389" si="5739">Q1382</f>
        <v>0</v>
      </c>
      <c r="R1381" s="26">
        <f t="shared" si="5601"/>
        <v>882785.2</v>
      </c>
      <c r="S1381" s="26">
        <f t="shared" si="5602"/>
        <v>1004346.03</v>
      </c>
      <c r="T1381" s="26">
        <f t="shared" si="5603"/>
        <v>0</v>
      </c>
      <c r="U1381" s="26">
        <f t="shared" ref="U1381:U1389" si="5740">U1382</f>
        <v>0</v>
      </c>
      <c r="V1381" s="26">
        <f t="shared" ref="V1381:V1389" si="5741">V1382</f>
        <v>0</v>
      </c>
      <c r="W1381" s="26">
        <f t="shared" ref="W1381:W1389" si="5742">W1382</f>
        <v>0</v>
      </c>
      <c r="X1381" s="26">
        <f t="shared" si="5604"/>
        <v>882785.2</v>
      </c>
      <c r="Y1381" s="26">
        <f t="shared" si="5605"/>
        <v>1004346.03</v>
      </c>
      <c r="Z1381" s="26">
        <f t="shared" si="5606"/>
        <v>0</v>
      </c>
      <c r="AA1381" s="26">
        <f t="shared" ref="AA1381:AA1389" si="5743">AA1382</f>
        <v>0</v>
      </c>
      <c r="AB1381" s="26">
        <f t="shared" ref="AB1381:AB1389" si="5744">AB1382</f>
        <v>0</v>
      </c>
      <c r="AC1381" s="26">
        <f t="shared" ref="AC1381:AC1389" si="5745">AC1382</f>
        <v>0</v>
      </c>
      <c r="AD1381" s="26">
        <f t="shared" si="5607"/>
        <v>882785.2</v>
      </c>
      <c r="AE1381" s="26">
        <f t="shared" si="5608"/>
        <v>1004346.03</v>
      </c>
      <c r="AF1381" s="26">
        <f t="shared" si="5609"/>
        <v>0</v>
      </c>
      <c r="AG1381" s="26">
        <f t="shared" ref="AG1381:AG1389" si="5746">AG1382</f>
        <v>0</v>
      </c>
      <c r="AH1381" s="26">
        <f t="shared" ref="AH1381:AH1389" si="5747">AH1382</f>
        <v>0</v>
      </c>
      <c r="AI1381" s="26">
        <f t="shared" ref="AI1381:AI1389" si="5748">AI1382</f>
        <v>0</v>
      </c>
      <c r="AJ1381" s="26">
        <f t="shared" si="5610"/>
        <v>882785.2</v>
      </c>
      <c r="AK1381" s="26">
        <f t="shared" si="5611"/>
        <v>1004346.03</v>
      </c>
      <c r="AL1381" s="26">
        <f t="shared" si="5612"/>
        <v>0</v>
      </c>
      <c r="AM1381" s="26">
        <f t="shared" ref="AM1381:AM1389" si="5749">AM1382</f>
        <v>123523.57</v>
      </c>
      <c r="AN1381" s="26">
        <f t="shared" ref="AN1381:AN1389" si="5750">AN1382</f>
        <v>-123523.57</v>
      </c>
      <c r="AO1381" s="26">
        <f t="shared" ref="AO1381:AO1389" si="5751">AO1382</f>
        <v>0</v>
      </c>
      <c r="AP1381" s="26">
        <f t="shared" si="5613"/>
        <v>1006308.77</v>
      </c>
      <c r="AQ1381" s="26">
        <f t="shared" si="5614"/>
        <v>880822.46</v>
      </c>
      <c r="AR1381" s="26">
        <f t="shared" si="5615"/>
        <v>0</v>
      </c>
      <c r="AS1381" s="26">
        <f t="shared" ref="AS1381:AS1389" si="5752">AS1382</f>
        <v>0</v>
      </c>
      <c r="AT1381" s="26">
        <f t="shared" ref="AT1381:AT1389" si="5753">AT1382</f>
        <v>0</v>
      </c>
      <c r="AU1381" s="26">
        <f t="shared" ref="AU1381:AU1389" si="5754">AU1382</f>
        <v>0</v>
      </c>
      <c r="AV1381" s="26">
        <f t="shared" si="5616"/>
        <v>1006308.77</v>
      </c>
      <c r="AW1381" s="26">
        <f t="shared" si="5617"/>
        <v>880822.46</v>
      </c>
      <c r="AX1381" s="26">
        <f t="shared" si="5618"/>
        <v>0</v>
      </c>
      <c r="AY1381" s="26">
        <f t="shared" ref="AY1381:AY1389" si="5755">AY1382</f>
        <v>0</v>
      </c>
      <c r="AZ1381" s="26">
        <f t="shared" ref="AZ1381:AZ1389" si="5756">AZ1382</f>
        <v>0</v>
      </c>
      <c r="BA1381" s="26">
        <f t="shared" ref="BA1381:BA1389" si="5757">BA1382</f>
        <v>0</v>
      </c>
      <c r="BB1381" s="26">
        <f t="shared" si="5619"/>
        <v>1006308.77</v>
      </c>
      <c r="BC1381" s="26">
        <f t="shared" si="5620"/>
        <v>880822.46</v>
      </c>
      <c r="BD1381" s="26">
        <f t="shared" si="5621"/>
        <v>0</v>
      </c>
      <c r="BE1381" s="26">
        <f t="shared" ref="BE1381:BE1389" si="5758">BE1382</f>
        <v>0</v>
      </c>
      <c r="BF1381" s="26">
        <f t="shared" ref="BF1381:BF1389" si="5759">BF1382</f>
        <v>0</v>
      </c>
      <c r="BG1381" s="26">
        <f t="shared" ref="BG1381:BG1389" si="5760">BG1382</f>
        <v>0</v>
      </c>
      <c r="BH1381" s="26">
        <f t="shared" si="5622"/>
        <v>1006308.77</v>
      </c>
      <c r="BI1381" s="26">
        <f t="shared" si="5623"/>
        <v>880822.46</v>
      </c>
      <c r="BJ1381" s="26">
        <f t="shared" si="5624"/>
        <v>0</v>
      </c>
      <c r="BK1381" s="26">
        <f t="shared" ref="BK1381:BK1389" si="5761">BK1382</f>
        <v>0</v>
      </c>
      <c r="BL1381" s="26">
        <f t="shared" ref="BL1381:BL1389" si="5762">BL1382</f>
        <v>0</v>
      </c>
      <c r="BM1381" s="26">
        <f t="shared" ref="BM1381:BM1389" si="5763">BM1382</f>
        <v>0</v>
      </c>
      <c r="BN1381" s="26">
        <f t="shared" si="5625"/>
        <v>1006308.77</v>
      </c>
      <c r="BO1381" s="26">
        <f t="shared" si="5626"/>
        <v>880822.46</v>
      </c>
      <c r="BP1381" s="26">
        <f t="shared" si="5627"/>
        <v>0</v>
      </c>
      <c r="BQ1381" s="26">
        <f t="shared" ref="BQ1381:BQ1389" si="5764">BQ1382</f>
        <v>0</v>
      </c>
      <c r="BR1381" s="26">
        <f t="shared" ref="BR1381:BR1389" si="5765">BR1382</f>
        <v>0</v>
      </c>
      <c r="BS1381" s="26">
        <f t="shared" si="5628"/>
        <v>1006308.77</v>
      </c>
      <c r="BT1381" s="26">
        <f t="shared" si="5629"/>
        <v>880822.46</v>
      </c>
      <c r="BU1381" s="26">
        <f t="shared" si="5630"/>
        <v>0</v>
      </c>
      <c r="BV1381" s="26">
        <f t="shared" ref="BV1381:BV1389" si="5766">BV1382</f>
        <v>0</v>
      </c>
      <c r="BW1381" s="26">
        <f t="shared" ref="BW1381:BW1389" si="5767">BW1382</f>
        <v>0</v>
      </c>
      <c r="BX1381" s="26">
        <f t="shared" si="5631"/>
        <v>1006308.77</v>
      </c>
      <c r="BY1381" s="26">
        <f t="shared" si="5632"/>
        <v>880822.46</v>
      </c>
      <c r="BZ1381" s="26">
        <f t="shared" si="5633"/>
        <v>0</v>
      </c>
      <c r="CA1381" s="26">
        <f t="shared" ref="CA1381:CA1389" si="5768">CA1382</f>
        <v>0</v>
      </c>
      <c r="CB1381" s="26">
        <f t="shared" ref="CB1381:CB1389" si="5769">CB1382</f>
        <v>0</v>
      </c>
      <c r="CC1381" s="26">
        <f t="shared" ref="CC1381:CC1389" si="5770">CC1382</f>
        <v>0</v>
      </c>
      <c r="CD1381" s="26">
        <f t="shared" si="5439"/>
        <v>1006308.77</v>
      </c>
      <c r="CE1381" s="26">
        <f t="shared" si="5440"/>
        <v>880822.46</v>
      </c>
      <c r="CF1381" s="26">
        <f t="shared" si="5441"/>
        <v>0</v>
      </c>
      <c r="CG1381" s="26">
        <f t="shared" ref="CG1381:CG1389" si="5771">CG1382</f>
        <v>0</v>
      </c>
      <c r="CH1381" s="26">
        <f t="shared" ref="CH1381:CH1389" si="5772">CH1382</f>
        <v>0</v>
      </c>
      <c r="CI1381" s="26">
        <f t="shared" ref="CI1381:CI1389" si="5773">CI1382</f>
        <v>0</v>
      </c>
      <c r="CJ1381" s="26">
        <f t="shared" si="5442"/>
        <v>1006308.77</v>
      </c>
      <c r="CK1381" s="26">
        <f t="shared" si="5443"/>
        <v>880822.46</v>
      </c>
      <c r="CL1381" s="26">
        <f t="shared" si="5444"/>
        <v>0</v>
      </c>
      <c r="CM1381" s="26">
        <f t="shared" ref="CM1381:CM1389" si="5774">CM1382</f>
        <v>0</v>
      </c>
      <c r="CN1381" s="26">
        <f t="shared" ref="CN1381:CN1389" si="5775">CN1382</f>
        <v>0</v>
      </c>
      <c r="CO1381" s="26">
        <f t="shared" ref="CO1381:CO1389" si="5776">CO1382</f>
        <v>0</v>
      </c>
      <c r="CP1381" s="26">
        <f t="shared" si="5445"/>
        <v>1006308.77</v>
      </c>
      <c r="CQ1381" s="26">
        <f t="shared" si="5446"/>
        <v>880822.46</v>
      </c>
      <c r="CR1381" s="26">
        <f t="shared" si="5447"/>
        <v>0</v>
      </c>
      <c r="CS1381" s="26">
        <f t="shared" ref="CS1381:CS1389" si="5777">CS1382</f>
        <v>0</v>
      </c>
      <c r="CT1381" s="19"/>
      <c r="CU1381" s="35"/>
      <c r="CY1381" s="1" t="s">
        <v>27</v>
      </c>
    </row>
    <row r="1382" spans="1:105" ht="46.8" hidden="1" x14ac:dyDescent="0.3">
      <c r="A1382" s="36" t="s">
        <v>768</v>
      </c>
      <c r="B1382" s="17">
        <v>240</v>
      </c>
      <c r="C1382" s="16"/>
      <c r="D1382" s="16"/>
      <c r="E1382" s="34" t="s">
        <v>39</v>
      </c>
      <c r="F1382" s="26">
        <f t="shared" si="5731"/>
        <v>882785.2</v>
      </c>
      <c r="G1382" s="26">
        <f t="shared" si="5732"/>
        <v>706141.9</v>
      </c>
      <c r="H1382" s="26">
        <f t="shared" si="5733"/>
        <v>0</v>
      </c>
      <c r="I1382" s="26">
        <f t="shared" si="5734"/>
        <v>0</v>
      </c>
      <c r="J1382" s="26">
        <f t="shared" si="5735"/>
        <v>298204.13</v>
      </c>
      <c r="K1382" s="26">
        <f t="shared" si="5736"/>
        <v>0</v>
      </c>
      <c r="L1382" s="26">
        <f t="shared" si="5598"/>
        <v>882785.2</v>
      </c>
      <c r="M1382" s="26">
        <f t="shared" si="5599"/>
        <v>1004346.03</v>
      </c>
      <c r="N1382" s="26">
        <f t="shared" si="5600"/>
        <v>0</v>
      </c>
      <c r="O1382" s="26">
        <f t="shared" si="5737"/>
        <v>0</v>
      </c>
      <c r="P1382" s="26">
        <f t="shared" si="5738"/>
        <v>0</v>
      </c>
      <c r="Q1382" s="26">
        <f t="shared" si="5739"/>
        <v>0</v>
      </c>
      <c r="R1382" s="26">
        <f t="shared" si="5601"/>
        <v>882785.2</v>
      </c>
      <c r="S1382" s="26">
        <f t="shared" si="5602"/>
        <v>1004346.03</v>
      </c>
      <c r="T1382" s="26">
        <f t="shared" si="5603"/>
        <v>0</v>
      </c>
      <c r="U1382" s="26">
        <f t="shared" si="5740"/>
        <v>0</v>
      </c>
      <c r="V1382" s="26">
        <f t="shared" si="5741"/>
        <v>0</v>
      </c>
      <c r="W1382" s="26">
        <f t="shared" si="5742"/>
        <v>0</v>
      </c>
      <c r="X1382" s="26">
        <f t="shared" si="5604"/>
        <v>882785.2</v>
      </c>
      <c r="Y1382" s="26">
        <f t="shared" si="5605"/>
        <v>1004346.03</v>
      </c>
      <c r="Z1382" s="26">
        <f t="shared" si="5606"/>
        <v>0</v>
      </c>
      <c r="AA1382" s="26">
        <f t="shared" si="5743"/>
        <v>0</v>
      </c>
      <c r="AB1382" s="26">
        <f t="shared" si="5744"/>
        <v>0</v>
      </c>
      <c r="AC1382" s="26">
        <f t="shared" si="5745"/>
        <v>0</v>
      </c>
      <c r="AD1382" s="26">
        <f t="shared" si="5607"/>
        <v>882785.2</v>
      </c>
      <c r="AE1382" s="26">
        <f t="shared" si="5608"/>
        <v>1004346.03</v>
      </c>
      <c r="AF1382" s="26">
        <f t="shared" si="5609"/>
        <v>0</v>
      </c>
      <c r="AG1382" s="26">
        <f t="shared" si="5746"/>
        <v>0</v>
      </c>
      <c r="AH1382" s="26">
        <f t="shared" si="5747"/>
        <v>0</v>
      </c>
      <c r="AI1382" s="26">
        <f t="shared" si="5748"/>
        <v>0</v>
      </c>
      <c r="AJ1382" s="26">
        <f t="shared" si="5610"/>
        <v>882785.2</v>
      </c>
      <c r="AK1382" s="26">
        <f t="shared" si="5611"/>
        <v>1004346.03</v>
      </c>
      <c r="AL1382" s="26">
        <f t="shared" si="5612"/>
        <v>0</v>
      </c>
      <c r="AM1382" s="26">
        <f t="shared" si="5749"/>
        <v>123523.57</v>
      </c>
      <c r="AN1382" s="26">
        <f t="shared" si="5750"/>
        <v>-123523.57</v>
      </c>
      <c r="AO1382" s="26">
        <f t="shared" si="5751"/>
        <v>0</v>
      </c>
      <c r="AP1382" s="26">
        <f t="shared" si="5613"/>
        <v>1006308.77</v>
      </c>
      <c r="AQ1382" s="26">
        <f t="shared" si="5614"/>
        <v>880822.46</v>
      </c>
      <c r="AR1382" s="26">
        <f t="shared" si="5615"/>
        <v>0</v>
      </c>
      <c r="AS1382" s="26">
        <f t="shared" si="5752"/>
        <v>0</v>
      </c>
      <c r="AT1382" s="26">
        <f t="shared" si="5753"/>
        <v>0</v>
      </c>
      <c r="AU1382" s="26">
        <f t="shared" si="5754"/>
        <v>0</v>
      </c>
      <c r="AV1382" s="26">
        <f t="shared" si="5616"/>
        <v>1006308.77</v>
      </c>
      <c r="AW1382" s="26">
        <f t="shared" si="5617"/>
        <v>880822.46</v>
      </c>
      <c r="AX1382" s="26">
        <f t="shared" si="5618"/>
        <v>0</v>
      </c>
      <c r="AY1382" s="26">
        <f t="shared" si="5755"/>
        <v>0</v>
      </c>
      <c r="AZ1382" s="26">
        <f t="shared" si="5756"/>
        <v>0</v>
      </c>
      <c r="BA1382" s="26">
        <f t="shared" si="5757"/>
        <v>0</v>
      </c>
      <c r="BB1382" s="26">
        <f t="shared" si="5619"/>
        <v>1006308.77</v>
      </c>
      <c r="BC1382" s="26">
        <f t="shared" si="5620"/>
        <v>880822.46</v>
      </c>
      <c r="BD1382" s="26">
        <f t="shared" si="5621"/>
        <v>0</v>
      </c>
      <c r="BE1382" s="26">
        <f t="shared" si="5758"/>
        <v>0</v>
      </c>
      <c r="BF1382" s="26">
        <f t="shared" si="5759"/>
        <v>0</v>
      </c>
      <c r="BG1382" s="26">
        <f t="shared" si="5760"/>
        <v>0</v>
      </c>
      <c r="BH1382" s="26">
        <f t="shared" si="5622"/>
        <v>1006308.77</v>
      </c>
      <c r="BI1382" s="26">
        <f t="shared" si="5623"/>
        <v>880822.46</v>
      </c>
      <c r="BJ1382" s="26">
        <f t="shared" si="5624"/>
        <v>0</v>
      </c>
      <c r="BK1382" s="26">
        <f t="shared" si="5761"/>
        <v>0</v>
      </c>
      <c r="BL1382" s="26">
        <f t="shared" si="5762"/>
        <v>0</v>
      </c>
      <c r="BM1382" s="26">
        <f t="shared" si="5763"/>
        <v>0</v>
      </c>
      <c r="BN1382" s="26">
        <f t="shared" si="5625"/>
        <v>1006308.77</v>
      </c>
      <c r="BO1382" s="26">
        <f t="shared" si="5626"/>
        <v>880822.46</v>
      </c>
      <c r="BP1382" s="26">
        <f t="shared" si="5627"/>
        <v>0</v>
      </c>
      <c r="BQ1382" s="26">
        <f t="shared" si="5764"/>
        <v>0</v>
      </c>
      <c r="BR1382" s="26">
        <f t="shared" si="5765"/>
        <v>0</v>
      </c>
      <c r="BS1382" s="26">
        <f t="shared" si="5628"/>
        <v>1006308.77</v>
      </c>
      <c r="BT1382" s="26">
        <f t="shared" si="5629"/>
        <v>880822.46</v>
      </c>
      <c r="BU1382" s="26">
        <f t="shared" si="5630"/>
        <v>0</v>
      </c>
      <c r="BV1382" s="26">
        <f t="shared" si="5766"/>
        <v>0</v>
      </c>
      <c r="BW1382" s="26">
        <f t="shared" si="5767"/>
        <v>0</v>
      </c>
      <c r="BX1382" s="26">
        <f t="shared" si="5631"/>
        <v>1006308.77</v>
      </c>
      <c r="BY1382" s="26">
        <f t="shared" si="5632"/>
        <v>880822.46</v>
      </c>
      <c r="BZ1382" s="26">
        <f t="shared" si="5633"/>
        <v>0</v>
      </c>
      <c r="CA1382" s="26">
        <f t="shared" si="5768"/>
        <v>0</v>
      </c>
      <c r="CB1382" s="26">
        <f t="shared" si="5769"/>
        <v>0</v>
      </c>
      <c r="CC1382" s="26">
        <f t="shared" si="5770"/>
        <v>0</v>
      </c>
      <c r="CD1382" s="26">
        <f t="shared" si="5439"/>
        <v>1006308.77</v>
      </c>
      <c r="CE1382" s="26">
        <f t="shared" si="5440"/>
        <v>880822.46</v>
      </c>
      <c r="CF1382" s="26">
        <f t="shared" si="5441"/>
        <v>0</v>
      </c>
      <c r="CG1382" s="26">
        <f t="shared" si="5771"/>
        <v>0</v>
      </c>
      <c r="CH1382" s="26">
        <f t="shared" si="5772"/>
        <v>0</v>
      </c>
      <c r="CI1382" s="26">
        <f t="shared" si="5773"/>
        <v>0</v>
      </c>
      <c r="CJ1382" s="26">
        <f t="shared" si="5442"/>
        <v>1006308.77</v>
      </c>
      <c r="CK1382" s="26">
        <f t="shared" si="5443"/>
        <v>880822.46</v>
      </c>
      <c r="CL1382" s="26">
        <f t="shared" si="5444"/>
        <v>0</v>
      </c>
      <c r="CM1382" s="26">
        <f t="shared" si="5774"/>
        <v>0</v>
      </c>
      <c r="CN1382" s="26">
        <f t="shared" si="5775"/>
        <v>0</v>
      </c>
      <c r="CO1382" s="26">
        <f t="shared" si="5776"/>
        <v>0</v>
      </c>
      <c r="CP1382" s="26">
        <f t="shared" si="5445"/>
        <v>1006308.77</v>
      </c>
      <c r="CQ1382" s="26">
        <f t="shared" si="5446"/>
        <v>880822.46</v>
      </c>
      <c r="CR1382" s="26">
        <f t="shared" si="5447"/>
        <v>0</v>
      </c>
      <c r="CS1382" s="26">
        <f t="shared" si="5777"/>
        <v>0</v>
      </c>
      <c r="CT1382" s="19"/>
      <c r="CU1382" s="35"/>
      <c r="CZ1382" s="1" t="s">
        <v>28</v>
      </c>
    </row>
    <row r="1383" spans="1:105" hidden="1" x14ac:dyDescent="0.3">
      <c r="A1383" s="36" t="s">
        <v>768</v>
      </c>
      <c r="B1383" s="17">
        <v>240</v>
      </c>
      <c r="C1383" s="16" t="s">
        <v>64</v>
      </c>
      <c r="D1383" s="16" t="s">
        <v>65</v>
      </c>
      <c r="E1383" s="34" t="s">
        <v>66</v>
      </c>
      <c r="F1383" s="26">
        <v>882785.2</v>
      </c>
      <c r="G1383" s="26">
        <v>706141.9</v>
      </c>
      <c r="H1383" s="26"/>
      <c r="I1383" s="26"/>
      <c r="J1383" s="26">
        <v>298204.13</v>
      </c>
      <c r="K1383" s="26"/>
      <c r="L1383" s="26">
        <f t="shared" si="5598"/>
        <v>882785.2</v>
      </c>
      <c r="M1383" s="26">
        <f t="shared" si="5599"/>
        <v>1004346.03</v>
      </c>
      <c r="N1383" s="26">
        <f t="shared" si="5600"/>
        <v>0</v>
      </c>
      <c r="O1383" s="26"/>
      <c r="P1383" s="26"/>
      <c r="Q1383" s="26"/>
      <c r="R1383" s="26">
        <f t="shared" si="5601"/>
        <v>882785.2</v>
      </c>
      <c r="S1383" s="26">
        <f t="shared" si="5602"/>
        <v>1004346.03</v>
      </c>
      <c r="T1383" s="26">
        <f t="shared" si="5603"/>
        <v>0</v>
      </c>
      <c r="U1383" s="26"/>
      <c r="V1383" s="26"/>
      <c r="W1383" s="26"/>
      <c r="X1383" s="26">
        <f t="shared" si="5604"/>
        <v>882785.2</v>
      </c>
      <c r="Y1383" s="26">
        <f t="shared" si="5605"/>
        <v>1004346.03</v>
      </c>
      <c r="Z1383" s="26">
        <f t="shared" si="5606"/>
        <v>0</v>
      </c>
      <c r="AA1383" s="26"/>
      <c r="AB1383" s="26"/>
      <c r="AC1383" s="26"/>
      <c r="AD1383" s="26">
        <f t="shared" si="5607"/>
        <v>882785.2</v>
      </c>
      <c r="AE1383" s="26">
        <f t="shared" si="5608"/>
        <v>1004346.03</v>
      </c>
      <c r="AF1383" s="26">
        <f t="shared" si="5609"/>
        <v>0</v>
      </c>
      <c r="AG1383" s="26"/>
      <c r="AH1383" s="26"/>
      <c r="AI1383" s="26"/>
      <c r="AJ1383" s="26">
        <f t="shared" si="5610"/>
        <v>882785.2</v>
      </c>
      <c r="AK1383" s="26">
        <f t="shared" si="5611"/>
        <v>1004346.03</v>
      </c>
      <c r="AL1383" s="26">
        <f t="shared" si="5612"/>
        <v>0</v>
      </c>
      <c r="AM1383" s="26">
        <v>123523.57</v>
      </c>
      <c r="AN1383" s="26">
        <v>-123523.57</v>
      </c>
      <c r="AO1383" s="26"/>
      <c r="AP1383" s="26">
        <f t="shared" si="5613"/>
        <v>1006308.77</v>
      </c>
      <c r="AQ1383" s="26">
        <f t="shared" si="5614"/>
        <v>880822.46</v>
      </c>
      <c r="AR1383" s="26">
        <f t="shared" si="5615"/>
        <v>0</v>
      </c>
      <c r="AS1383" s="26"/>
      <c r="AT1383" s="26"/>
      <c r="AU1383" s="26"/>
      <c r="AV1383" s="26">
        <f t="shared" si="5616"/>
        <v>1006308.77</v>
      </c>
      <c r="AW1383" s="26">
        <f t="shared" si="5617"/>
        <v>880822.46</v>
      </c>
      <c r="AX1383" s="26">
        <f t="shared" si="5618"/>
        <v>0</v>
      </c>
      <c r="AY1383" s="26"/>
      <c r="AZ1383" s="26"/>
      <c r="BA1383" s="26"/>
      <c r="BB1383" s="26">
        <f t="shared" si="5619"/>
        <v>1006308.77</v>
      </c>
      <c r="BC1383" s="26">
        <f t="shared" si="5620"/>
        <v>880822.46</v>
      </c>
      <c r="BD1383" s="26">
        <f t="shared" si="5621"/>
        <v>0</v>
      </c>
      <c r="BE1383" s="26"/>
      <c r="BF1383" s="26"/>
      <c r="BG1383" s="26"/>
      <c r="BH1383" s="26">
        <f t="shared" si="5622"/>
        <v>1006308.77</v>
      </c>
      <c r="BI1383" s="26">
        <f t="shared" si="5623"/>
        <v>880822.46</v>
      </c>
      <c r="BJ1383" s="26">
        <f t="shared" si="5624"/>
        <v>0</v>
      </c>
      <c r="BK1383" s="26"/>
      <c r="BL1383" s="26"/>
      <c r="BM1383" s="26"/>
      <c r="BN1383" s="26">
        <f t="shared" si="5625"/>
        <v>1006308.77</v>
      </c>
      <c r="BO1383" s="26">
        <f t="shared" si="5626"/>
        <v>880822.46</v>
      </c>
      <c r="BP1383" s="26">
        <f t="shared" si="5627"/>
        <v>0</v>
      </c>
      <c r="BQ1383" s="26"/>
      <c r="BR1383" s="26"/>
      <c r="BS1383" s="26">
        <f t="shared" si="5628"/>
        <v>1006308.77</v>
      </c>
      <c r="BT1383" s="26">
        <f t="shared" si="5629"/>
        <v>880822.46</v>
      </c>
      <c r="BU1383" s="26">
        <f t="shared" si="5630"/>
        <v>0</v>
      </c>
      <c r="BV1383" s="26"/>
      <c r="BW1383" s="26"/>
      <c r="BX1383" s="26">
        <f t="shared" si="5631"/>
        <v>1006308.77</v>
      </c>
      <c r="BY1383" s="26">
        <f t="shared" si="5632"/>
        <v>880822.46</v>
      </c>
      <c r="BZ1383" s="26">
        <f t="shared" si="5633"/>
        <v>0</v>
      </c>
      <c r="CA1383" s="26"/>
      <c r="CB1383" s="26"/>
      <c r="CC1383" s="26"/>
      <c r="CD1383" s="26">
        <f t="shared" si="5439"/>
        <v>1006308.77</v>
      </c>
      <c r="CE1383" s="26">
        <f t="shared" si="5440"/>
        <v>880822.46</v>
      </c>
      <c r="CF1383" s="26">
        <f t="shared" si="5441"/>
        <v>0</v>
      </c>
      <c r="CG1383" s="26"/>
      <c r="CH1383" s="26"/>
      <c r="CI1383" s="26"/>
      <c r="CJ1383" s="26">
        <f t="shared" si="5442"/>
        <v>1006308.77</v>
      </c>
      <c r="CK1383" s="26">
        <f t="shared" si="5443"/>
        <v>880822.46</v>
      </c>
      <c r="CL1383" s="26">
        <f t="shared" si="5444"/>
        <v>0</v>
      </c>
      <c r="CM1383" s="26"/>
      <c r="CN1383" s="26"/>
      <c r="CO1383" s="26"/>
      <c r="CP1383" s="26">
        <f t="shared" si="5445"/>
        <v>1006308.77</v>
      </c>
      <c r="CQ1383" s="26">
        <f t="shared" si="5446"/>
        <v>880822.46</v>
      </c>
      <c r="CR1383" s="26">
        <f t="shared" si="5447"/>
        <v>0</v>
      </c>
      <c r="CS1383" s="26"/>
      <c r="CT1383" s="19"/>
      <c r="CU1383" s="35">
        <v>159</v>
      </c>
    </row>
    <row r="1384" spans="1:105" ht="46.8" hidden="1" x14ac:dyDescent="0.3">
      <c r="A1384" s="36" t="s">
        <v>768</v>
      </c>
      <c r="B1384" s="17">
        <v>400</v>
      </c>
      <c r="C1384" s="16"/>
      <c r="D1384" s="16"/>
      <c r="E1384" s="34" t="s">
        <v>82</v>
      </c>
      <c r="F1384" s="26">
        <f t="shared" si="5731"/>
        <v>226860</v>
      </c>
      <c r="G1384" s="26">
        <f t="shared" si="5732"/>
        <v>0</v>
      </c>
      <c r="H1384" s="26">
        <f t="shared" si="5733"/>
        <v>0</v>
      </c>
      <c r="I1384" s="26">
        <f t="shared" si="5734"/>
        <v>0</v>
      </c>
      <c r="J1384" s="26">
        <f t="shared" si="5735"/>
        <v>0</v>
      </c>
      <c r="K1384" s="26">
        <f t="shared" si="5736"/>
        <v>0</v>
      </c>
      <c r="L1384" s="26">
        <f t="shared" si="5598"/>
        <v>226860</v>
      </c>
      <c r="M1384" s="26">
        <f t="shared" si="5599"/>
        <v>0</v>
      </c>
      <c r="N1384" s="26">
        <f t="shared" si="5600"/>
        <v>0</v>
      </c>
      <c r="O1384" s="26">
        <f t="shared" si="5737"/>
        <v>0</v>
      </c>
      <c r="P1384" s="26">
        <f t="shared" si="5738"/>
        <v>0</v>
      </c>
      <c r="Q1384" s="26">
        <f t="shared" si="5739"/>
        <v>0</v>
      </c>
      <c r="R1384" s="26">
        <f t="shared" si="5601"/>
        <v>226860</v>
      </c>
      <c r="S1384" s="26">
        <f t="shared" si="5602"/>
        <v>0</v>
      </c>
      <c r="T1384" s="26">
        <f t="shared" si="5603"/>
        <v>0</v>
      </c>
      <c r="U1384" s="26">
        <f t="shared" si="5740"/>
        <v>0</v>
      </c>
      <c r="V1384" s="26">
        <f t="shared" si="5741"/>
        <v>0</v>
      </c>
      <c r="W1384" s="26">
        <f t="shared" si="5742"/>
        <v>0</v>
      </c>
      <c r="X1384" s="26">
        <f t="shared" si="5604"/>
        <v>226860</v>
      </c>
      <c r="Y1384" s="26">
        <f t="shared" si="5605"/>
        <v>0</v>
      </c>
      <c r="Z1384" s="26">
        <f t="shared" si="5606"/>
        <v>0</v>
      </c>
      <c r="AA1384" s="26">
        <f t="shared" si="5743"/>
        <v>0</v>
      </c>
      <c r="AB1384" s="26">
        <f t="shared" si="5744"/>
        <v>0</v>
      </c>
      <c r="AC1384" s="26">
        <f t="shared" si="5745"/>
        <v>0</v>
      </c>
      <c r="AD1384" s="26">
        <f t="shared" si="5607"/>
        <v>226860</v>
      </c>
      <c r="AE1384" s="26">
        <f t="shared" si="5608"/>
        <v>0</v>
      </c>
      <c r="AF1384" s="26">
        <f t="shared" si="5609"/>
        <v>0</v>
      </c>
      <c r="AG1384" s="26">
        <f t="shared" si="5746"/>
        <v>0</v>
      </c>
      <c r="AH1384" s="26">
        <f t="shared" si="5747"/>
        <v>0</v>
      </c>
      <c r="AI1384" s="26">
        <f t="shared" si="5748"/>
        <v>0</v>
      </c>
      <c r="AJ1384" s="26">
        <f t="shared" si="5610"/>
        <v>226860</v>
      </c>
      <c r="AK1384" s="26">
        <f t="shared" si="5611"/>
        <v>0</v>
      </c>
      <c r="AL1384" s="26">
        <f t="shared" si="5612"/>
        <v>0</v>
      </c>
      <c r="AM1384" s="26">
        <f t="shared" si="5749"/>
        <v>0</v>
      </c>
      <c r="AN1384" s="26">
        <f t="shared" si="5750"/>
        <v>0</v>
      </c>
      <c r="AO1384" s="26">
        <f t="shared" si="5751"/>
        <v>0</v>
      </c>
      <c r="AP1384" s="26">
        <f t="shared" si="5613"/>
        <v>226860</v>
      </c>
      <c r="AQ1384" s="26">
        <f t="shared" si="5614"/>
        <v>0</v>
      </c>
      <c r="AR1384" s="26">
        <f t="shared" si="5615"/>
        <v>0</v>
      </c>
      <c r="AS1384" s="26">
        <f t="shared" si="5752"/>
        <v>0</v>
      </c>
      <c r="AT1384" s="26">
        <f t="shared" si="5753"/>
        <v>0</v>
      </c>
      <c r="AU1384" s="26">
        <f t="shared" si="5754"/>
        <v>0</v>
      </c>
      <c r="AV1384" s="26">
        <f t="shared" si="5616"/>
        <v>226860</v>
      </c>
      <c r="AW1384" s="26">
        <f t="shared" si="5617"/>
        <v>0</v>
      </c>
      <c r="AX1384" s="26">
        <f t="shared" si="5618"/>
        <v>0</v>
      </c>
      <c r="AY1384" s="26">
        <f t="shared" si="5755"/>
        <v>0</v>
      </c>
      <c r="AZ1384" s="26">
        <f t="shared" si="5756"/>
        <v>0</v>
      </c>
      <c r="BA1384" s="26">
        <f t="shared" si="5757"/>
        <v>0</v>
      </c>
      <c r="BB1384" s="26">
        <f t="shared" si="5619"/>
        <v>226860</v>
      </c>
      <c r="BC1384" s="26">
        <f t="shared" si="5620"/>
        <v>0</v>
      </c>
      <c r="BD1384" s="26">
        <f t="shared" si="5621"/>
        <v>0</v>
      </c>
      <c r="BE1384" s="26">
        <f t="shared" si="5758"/>
        <v>0</v>
      </c>
      <c r="BF1384" s="26">
        <f t="shared" si="5759"/>
        <v>0</v>
      </c>
      <c r="BG1384" s="26">
        <f t="shared" si="5760"/>
        <v>0</v>
      </c>
      <c r="BH1384" s="26">
        <f t="shared" si="5622"/>
        <v>226860</v>
      </c>
      <c r="BI1384" s="26">
        <f t="shared" si="5623"/>
        <v>0</v>
      </c>
      <c r="BJ1384" s="26">
        <f t="shared" si="5624"/>
        <v>0</v>
      </c>
      <c r="BK1384" s="26">
        <f t="shared" si="5761"/>
        <v>0</v>
      </c>
      <c r="BL1384" s="26">
        <f t="shared" si="5762"/>
        <v>0</v>
      </c>
      <c r="BM1384" s="26">
        <f t="shared" si="5763"/>
        <v>0</v>
      </c>
      <c r="BN1384" s="26">
        <f t="shared" si="5625"/>
        <v>226860</v>
      </c>
      <c r="BO1384" s="26">
        <f t="shared" si="5626"/>
        <v>0</v>
      </c>
      <c r="BP1384" s="26">
        <f t="shared" si="5627"/>
        <v>0</v>
      </c>
      <c r="BQ1384" s="26">
        <f t="shared" si="5764"/>
        <v>0</v>
      </c>
      <c r="BR1384" s="26">
        <f t="shared" si="5765"/>
        <v>0</v>
      </c>
      <c r="BS1384" s="26">
        <f t="shared" si="5628"/>
        <v>226860</v>
      </c>
      <c r="BT1384" s="26">
        <f t="shared" si="5629"/>
        <v>0</v>
      </c>
      <c r="BU1384" s="26">
        <f t="shared" si="5630"/>
        <v>0</v>
      </c>
      <c r="BV1384" s="26">
        <f t="shared" si="5766"/>
        <v>0</v>
      </c>
      <c r="BW1384" s="26">
        <f t="shared" si="5767"/>
        <v>0</v>
      </c>
      <c r="BX1384" s="26">
        <f t="shared" si="5631"/>
        <v>226860</v>
      </c>
      <c r="BY1384" s="26">
        <f t="shared" si="5632"/>
        <v>0</v>
      </c>
      <c r="BZ1384" s="26">
        <f t="shared" si="5633"/>
        <v>0</v>
      </c>
      <c r="CA1384" s="26">
        <f t="shared" si="5768"/>
        <v>0</v>
      </c>
      <c r="CB1384" s="26">
        <f t="shared" si="5769"/>
        <v>0</v>
      </c>
      <c r="CC1384" s="26">
        <f t="shared" si="5770"/>
        <v>0</v>
      </c>
      <c r="CD1384" s="26">
        <f t="shared" si="5439"/>
        <v>226860</v>
      </c>
      <c r="CE1384" s="26">
        <f t="shared" si="5440"/>
        <v>0</v>
      </c>
      <c r="CF1384" s="26">
        <f t="shared" si="5441"/>
        <v>0</v>
      </c>
      <c r="CG1384" s="26">
        <f t="shared" si="5771"/>
        <v>0</v>
      </c>
      <c r="CH1384" s="26">
        <f t="shared" si="5772"/>
        <v>0</v>
      </c>
      <c r="CI1384" s="26">
        <f t="shared" si="5773"/>
        <v>0</v>
      </c>
      <c r="CJ1384" s="26">
        <f t="shared" si="5442"/>
        <v>226860</v>
      </c>
      <c r="CK1384" s="26">
        <f t="shared" si="5443"/>
        <v>0</v>
      </c>
      <c r="CL1384" s="26">
        <f t="shared" si="5444"/>
        <v>0</v>
      </c>
      <c r="CM1384" s="26">
        <f t="shared" si="5774"/>
        <v>0</v>
      </c>
      <c r="CN1384" s="26">
        <f t="shared" si="5775"/>
        <v>0</v>
      </c>
      <c r="CO1384" s="26">
        <f t="shared" si="5776"/>
        <v>0</v>
      </c>
      <c r="CP1384" s="26">
        <f t="shared" si="5445"/>
        <v>226860</v>
      </c>
      <c r="CQ1384" s="26">
        <f t="shared" si="5446"/>
        <v>0</v>
      </c>
      <c r="CR1384" s="26">
        <f t="shared" si="5447"/>
        <v>0</v>
      </c>
      <c r="CS1384" s="26">
        <f t="shared" si="5777"/>
        <v>0</v>
      </c>
      <c r="CT1384" s="19"/>
      <c r="CU1384" s="35"/>
      <c r="CY1384" s="1" t="s">
        <v>27</v>
      </c>
    </row>
    <row r="1385" spans="1:105" hidden="1" x14ac:dyDescent="0.3">
      <c r="A1385" s="36" t="s">
        <v>768</v>
      </c>
      <c r="B1385" s="17">
        <v>410</v>
      </c>
      <c r="C1385" s="16"/>
      <c r="D1385" s="16"/>
      <c r="E1385" s="34" t="s">
        <v>83</v>
      </c>
      <c r="F1385" s="26">
        <f t="shared" si="5731"/>
        <v>226860</v>
      </c>
      <c r="G1385" s="26">
        <f t="shared" si="5732"/>
        <v>0</v>
      </c>
      <c r="H1385" s="26">
        <f t="shared" si="5733"/>
        <v>0</v>
      </c>
      <c r="I1385" s="26">
        <f t="shared" si="5734"/>
        <v>0</v>
      </c>
      <c r="J1385" s="26">
        <f t="shared" si="5735"/>
        <v>0</v>
      </c>
      <c r="K1385" s="26">
        <f t="shared" si="5736"/>
        <v>0</v>
      </c>
      <c r="L1385" s="26">
        <f t="shared" si="5598"/>
        <v>226860</v>
      </c>
      <c r="M1385" s="26">
        <f t="shared" si="5599"/>
        <v>0</v>
      </c>
      <c r="N1385" s="26">
        <f t="shared" si="5600"/>
        <v>0</v>
      </c>
      <c r="O1385" s="26">
        <f t="shared" si="5737"/>
        <v>0</v>
      </c>
      <c r="P1385" s="26">
        <f t="shared" si="5738"/>
        <v>0</v>
      </c>
      <c r="Q1385" s="26">
        <f t="shared" si="5739"/>
        <v>0</v>
      </c>
      <c r="R1385" s="26">
        <f t="shared" si="5601"/>
        <v>226860</v>
      </c>
      <c r="S1385" s="26">
        <f t="shared" si="5602"/>
        <v>0</v>
      </c>
      <c r="T1385" s="26">
        <f t="shared" si="5603"/>
        <v>0</v>
      </c>
      <c r="U1385" s="26">
        <f t="shared" si="5740"/>
        <v>0</v>
      </c>
      <c r="V1385" s="26">
        <f t="shared" si="5741"/>
        <v>0</v>
      </c>
      <c r="W1385" s="26">
        <f t="shared" si="5742"/>
        <v>0</v>
      </c>
      <c r="X1385" s="26">
        <f t="shared" si="5604"/>
        <v>226860</v>
      </c>
      <c r="Y1385" s="26">
        <f t="shared" si="5605"/>
        <v>0</v>
      </c>
      <c r="Z1385" s="26">
        <f t="shared" si="5606"/>
        <v>0</v>
      </c>
      <c r="AA1385" s="26">
        <f t="shared" si="5743"/>
        <v>0</v>
      </c>
      <c r="AB1385" s="26">
        <f t="shared" si="5744"/>
        <v>0</v>
      </c>
      <c r="AC1385" s="26">
        <f t="shared" si="5745"/>
        <v>0</v>
      </c>
      <c r="AD1385" s="26">
        <f t="shared" si="5607"/>
        <v>226860</v>
      </c>
      <c r="AE1385" s="26">
        <f t="shared" si="5608"/>
        <v>0</v>
      </c>
      <c r="AF1385" s="26">
        <f t="shared" si="5609"/>
        <v>0</v>
      </c>
      <c r="AG1385" s="26">
        <f t="shared" si="5746"/>
        <v>0</v>
      </c>
      <c r="AH1385" s="26">
        <f t="shared" si="5747"/>
        <v>0</v>
      </c>
      <c r="AI1385" s="26">
        <f t="shared" si="5748"/>
        <v>0</v>
      </c>
      <c r="AJ1385" s="26">
        <f t="shared" si="5610"/>
        <v>226860</v>
      </c>
      <c r="AK1385" s="26">
        <f t="shared" si="5611"/>
        <v>0</v>
      </c>
      <c r="AL1385" s="26">
        <f t="shared" si="5612"/>
        <v>0</v>
      </c>
      <c r="AM1385" s="26">
        <f t="shared" si="5749"/>
        <v>0</v>
      </c>
      <c r="AN1385" s="26">
        <f t="shared" si="5750"/>
        <v>0</v>
      </c>
      <c r="AO1385" s="26">
        <f t="shared" si="5751"/>
        <v>0</v>
      </c>
      <c r="AP1385" s="26">
        <f t="shared" si="5613"/>
        <v>226860</v>
      </c>
      <c r="AQ1385" s="26">
        <f t="shared" si="5614"/>
        <v>0</v>
      </c>
      <c r="AR1385" s="26">
        <f t="shared" si="5615"/>
        <v>0</v>
      </c>
      <c r="AS1385" s="26">
        <f t="shared" si="5752"/>
        <v>0</v>
      </c>
      <c r="AT1385" s="26">
        <f t="shared" si="5753"/>
        <v>0</v>
      </c>
      <c r="AU1385" s="26">
        <f t="shared" si="5754"/>
        <v>0</v>
      </c>
      <c r="AV1385" s="26">
        <f t="shared" si="5616"/>
        <v>226860</v>
      </c>
      <c r="AW1385" s="26">
        <f t="shared" si="5617"/>
        <v>0</v>
      </c>
      <c r="AX1385" s="26">
        <f t="shared" si="5618"/>
        <v>0</v>
      </c>
      <c r="AY1385" s="26">
        <f t="shared" si="5755"/>
        <v>0</v>
      </c>
      <c r="AZ1385" s="26">
        <f t="shared" si="5756"/>
        <v>0</v>
      </c>
      <c r="BA1385" s="26">
        <f t="shared" si="5757"/>
        <v>0</v>
      </c>
      <c r="BB1385" s="26">
        <f t="shared" si="5619"/>
        <v>226860</v>
      </c>
      <c r="BC1385" s="26">
        <f t="shared" si="5620"/>
        <v>0</v>
      </c>
      <c r="BD1385" s="26">
        <f t="shared" si="5621"/>
        <v>0</v>
      </c>
      <c r="BE1385" s="26">
        <f t="shared" si="5758"/>
        <v>0</v>
      </c>
      <c r="BF1385" s="26">
        <f t="shared" si="5759"/>
        <v>0</v>
      </c>
      <c r="BG1385" s="26">
        <f t="shared" si="5760"/>
        <v>0</v>
      </c>
      <c r="BH1385" s="26">
        <f t="shared" si="5622"/>
        <v>226860</v>
      </c>
      <c r="BI1385" s="26">
        <f t="shared" si="5623"/>
        <v>0</v>
      </c>
      <c r="BJ1385" s="26">
        <f t="shared" si="5624"/>
        <v>0</v>
      </c>
      <c r="BK1385" s="26">
        <f t="shared" si="5761"/>
        <v>0</v>
      </c>
      <c r="BL1385" s="26">
        <f t="shared" si="5762"/>
        <v>0</v>
      </c>
      <c r="BM1385" s="26">
        <f t="shared" si="5763"/>
        <v>0</v>
      </c>
      <c r="BN1385" s="26">
        <f t="shared" si="5625"/>
        <v>226860</v>
      </c>
      <c r="BO1385" s="26">
        <f t="shared" si="5626"/>
        <v>0</v>
      </c>
      <c r="BP1385" s="26">
        <f t="shared" si="5627"/>
        <v>0</v>
      </c>
      <c r="BQ1385" s="26">
        <f t="shared" si="5764"/>
        <v>0</v>
      </c>
      <c r="BR1385" s="26">
        <f t="shared" si="5765"/>
        <v>0</v>
      </c>
      <c r="BS1385" s="26">
        <f t="shared" si="5628"/>
        <v>226860</v>
      </c>
      <c r="BT1385" s="26">
        <f t="shared" si="5629"/>
        <v>0</v>
      </c>
      <c r="BU1385" s="26">
        <f t="shared" si="5630"/>
        <v>0</v>
      </c>
      <c r="BV1385" s="26">
        <f t="shared" si="5766"/>
        <v>0</v>
      </c>
      <c r="BW1385" s="26">
        <f t="shared" si="5767"/>
        <v>0</v>
      </c>
      <c r="BX1385" s="26">
        <f t="shared" si="5631"/>
        <v>226860</v>
      </c>
      <c r="BY1385" s="26">
        <f t="shared" si="5632"/>
        <v>0</v>
      </c>
      <c r="BZ1385" s="26">
        <f t="shared" si="5633"/>
        <v>0</v>
      </c>
      <c r="CA1385" s="26">
        <f t="shared" si="5768"/>
        <v>0</v>
      </c>
      <c r="CB1385" s="26">
        <f t="shared" si="5769"/>
        <v>0</v>
      </c>
      <c r="CC1385" s="26">
        <f t="shared" si="5770"/>
        <v>0</v>
      </c>
      <c r="CD1385" s="26">
        <f t="shared" si="5439"/>
        <v>226860</v>
      </c>
      <c r="CE1385" s="26">
        <f t="shared" si="5440"/>
        <v>0</v>
      </c>
      <c r="CF1385" s="26">
        <f t="shared" si="5441"/>
        <v>0</v>
      </c>
      <c r="CG1385" s="26">
        <f t="shared" si="5771"/>
        <v>0</v>
      </c>
      <c r="CH1385" s="26">
        <f t="shared" si="5772"/>
        <v>0</v>
      </c>
      <c r="CI1385" s="26">
        <f t="shared" si="5773"/>
        <v>0</v>
      </c>
      <c r="CJ1385" s="26">
        <f t="shared" si="5442"/>
        <v>226860</v>
      </c>
      <c r="CK1385" s="26">
        <f t="shared" si="5443"/>
        <v>0</v>
      </c>
      <c r="CL1385" s="26">
        <f t="shared" si="5444"/>
        <v>0</v>
      </c>
      <c r="CM1385" s="26">
        <f t="shared" si="5774"/>
        <v>0</v>
      </c>
      <c r="CN1385" s="26">
        <f t="shared" si="5775"/>
        <v>0</v>
      </c>
      <c r="CO1385" s="26">
        <f t="shared" si="5776"/>
        <v>0</v>
      </c>
      <c r="CP1385" s="26">
        <f t="shared" si="5445"/>
        <v>226860</v>
      </c>
      <c r="CQ1385" s="26">
        <f t="shared" si="5446"/>
        <v>0</v>
      </c>
      <c r="CR1385" s="26">
        <f t="shared" si="5447"/>
        <v>0</v>
      </c>
      <c r="CS1385" s="26">
        <f t="shared" si="5777"/>
        <v>0</v>
      </c>
      <c r="CT1385" s="19"/>
      <c r="CU1385" s="35"/>
      <c r="CZ1385" s="1" t="s">
        <v>28</v>
      </c>
    </row>
    <row r="1386" spans="1:105" hidden="1" x14ac:dyDescent="0.3">
      <c r="A1386" s="36" t="s">
        <v>768</v>
      </c>
      <c r="B1386" s="17">
        <v>410</v>
      </c>
      <c r="C1386" s="16" t="s">
        <v>64</v>
      </c>
      <c r="D1386" s="16" t="s">
        <v>65</v>
      </c>
      <c r="E1386" s="34" t="s">
        <v>66</v>
      </c>
      <c r="F1386" s="26">
        <v>226860</v>
      </c>
      <c r="G1386" s="26"/>
      <c r="H1386" s="26"/>
      <c r="I1386" s="26"/>
      <c r="J1386" s="26"/>
      <c r="K1386" s="26"/>
      <c r="L1386" s="26">
        <f t="shared" si="5598"/>
        <v>226860</v>
      </c>
      <c r="M1386" s="26">
        <f t="shared" si="5599"/>
        <v>0</v>
      </c>
      <c r="N1386" s="26">
        <f t="shared" si="5600"/>
        <v>0</v>
      </c>
      <c r="O1386" s="26"/>
      <c r="P1386" s="26"/>
      <c r="Q1386" s="26"/>
      <c r="R1386" s="26">
        <f t="shared" si="5601"/>
        <v>226860</v>
      </c>
      <c r="S1386" s="26">
        <f t="shared" si="5602"/>
        <v>0</v>
      </c>
      <c r="T1386" s="26">
        <f t="shared" si="5603"/>
        <v>0</v>
      </c>
      <c r="U1386" s="26"/>
      <c r="V1386" s="26"/>
      <c r="W1386" s="26"/>
      <c r="X1386" s="26">
        <f t="shared" si="5604"/>
        <v>226860</v>
      </c>
      <c r="Y1386" s="26">
        <f t="shared" si="5605"/>
        <v>0</v>
      </c>
      <c r="Z1386" s="26">
        <f t="shared" si="5606"/>
        <v>0</v>
      </c>
      <c r="AA1386" s="26"/>
      <c r="AB1386" s="26"/>
      <c r="AC1386" s="26"/>
      <c r="AD1386" s="26">
        <f t="shared" si="5607"/>
        <v>226860</v>
      </c>
      <c r="AE1386" s="26">
        <f t="shared" si="5608"/>
        <v>0</v>
      </c>
      <c r="AF1386" s="26">
        <f t="shared" si="5609"/>
        <v>0</v>
      </c>
      <c r="AG1386" s="26"/>
      <c r="AH1386" s="26"/>
      <c r="AI1386" s="26"/>
      <c r="AJ1386" s="26">
        <f t="shared" si="5610"/>
        <v>226860</v>
      </c>
      <c r="AK1386" s="26">
        <f t="shared" si="5611"/>
        <v>0</v>
      </c>
      <c r="AL1386" s="26">
        <f t="shared" si="5612"/>
        <v>0</v>
      </c>
      <c r="AM1386" s="26"/>
      <c r="AN1386" s="26"/>
      <c r="AO1386" s="26"/>
      <c r="AP1386" s="26">
        <f t="shared" si="5613"/>
        <v>226860</v>
      </c>
      <c r="AQ1386" s="26">
        <f t="shared" si="5614"/>
        <v>0</v>
      </c>
      <c r="AR1386" s="26">
        <f t="shared" si="5615"/>
        <v>0</v>
      </c>
      <c r="AS1386" s="26"/>
      <c r="AT1386" s="26"/>
      <c r="AU1386" s="26"/>
      <c r="AV1386" s="26">
        <f t="shared" si="5616"/>
        <v>226860</v>
      </c>
      <c r="AW1386" s="26">
        <f t="shared" si="5617"/>
        <v>0</v>
      </c>
      <c r="AX1386" s="26">
        <f t="shared" si="5618"/>
        <v>0</v>
      </c>
      <c r="AY1386" s="26"/>
      <c r="AZ1386" s="26"/>
      <c r="BA1386" s="26"/>
      <c r="BB1386" s="26">
        <f t="shared" si="5619"/>
        <v>226860</v>
      </c>
      <c r="BC1386" s="26">
        <f t="shared" si="5620"/>
        <v>0</v>
      </c>
      <c r="BD1386" s="26">
        <f t="shared" si="5621"/>
        <v>0</v>
      </c>
      <c r="BE1386" s="26"/>
      <c r="BF1386" s="26"/>
      <c r="BG1386" s="26"/>
      <c r="BH1386" s="26">
        <f t="shared" si="5622"/>
        <v>226860</v>
      </c>
      <c r="BI1386" s="26">
        <f t="shared" si="5623"/>
        <v>0</v>
      </c>
      <c r="BJ1386" s="26">
        <f t="shared" si="5624"/>
        <v>0</v>
      </c>
      <c r="BK1386" s="26"/>
      <c r="BL1386" s="26"/>
      <c r="BM1386" s="26"/>
      <c r="BN1386" s="26">
        <f t="shared" si="5625"/>
        <v>226860</v>
      </c>
      <c r="BO1386" s="26">
        <f t="shared" si="5626"/>
        <v>0</v>
      </c>
      <c r="BP1386" s="26">
        <f t="shared" si="5627"/>
        <v>0</v>
      </c>
      <c r="BQ1386" s="26"/>
      <c r="BR1386" s="26"/>
      <c r="BS1386" s="26">
        <f t="shared" si="5628"/>
        <v>226860</v>
      </c>
      <c r="BT1386" s="26">
        <f t="shared" si="5629"/>
        <v>0</v>
      </c>
      <c r="BU1386" s="26">
        <f t="shared" si="5630"/>
        <v>0</v>
      </c>
      <c r="BV1386" s="26"/>
      <c r="BW1386" s="26"/>
      <c r="BX1386" s="26">
        <f t="shared" si="5631"/>
        <v>226860</v>
      </c>
      <c r="BY1386" s="26">
        <f t="shared" si="5632"/>
        <v>0</v>
      </c>
      <c r="BZ1386" s="26">
        <f t="shared" si="5633"/>
        <v>0</v>
      </c>
      <c r="CA1386" s="26"/>
      <c r="CB1386" s="26"/>
      <c r="CC1386" s="26"/>
      <c r="CD1386" s="26">
        <f t="shared" si="5439"/>
        <v>226860</v>
      </c>
      <c r="CE1386" s="26">
        <f t="shared" si="5440"/>
        <v>0</v>
      </c>
      <c r="CF1386" s="26">
        <f t="shared" si="5441"/>
        <v>0</v>
      </c>
      <c r="CG1386" s="26"/>
      <c r="CH1386" s="26"/>
      <c r="CI1386" s="26"/>
      <c r="CJ1386" s="26">
        <f t="shared" si="5442"/>
        <v>226860</v>
      </c>
      <c r="CK1386" s="26">
        <f t="shared" si="5443"/>
        <v>0</v>
      </c>
      <c r="CL1386" s="26">
        <f t="shared" si="5444"/>
        <v>0</v>
      </c>
      <c r="CM1386" s="26"/>
      <c r="CN1386" s="26"/>
      <c r="CO1386" s="26"/>
      <c r="CP1386" s="26">
        <f t="shared" si="5445"/>
        <v>226860</v>
      </c>
      <c r="CQ1386" s="26">
        <f t="shared" si="5446"/>
        <v>0</v>
      </c>
      <c r="CR1386" s="26">
        <f t="shared" si="5447"/>
        <v>0</v>
      </c>
      <c r="CS1386" s="26"/>
      <c r="CT1386" s="19"/>
      <c r="CU1386" s="35"/>
    </row>
    <row r="1387" spans="1:105" ht="62.4" hidden="1" x14ac:dyDescent="0.3">
      <c r="A1387" s="16" t="s">
        <v>769</v>
      </c>
      <c r="B1387" s="17"/>
      <c r="C1387" s="16"/>
      <c r="D1387" s="16"/>
      <c r="E1387" s="34" t="s">
        <v>770</v>
      </c>
      <c r="F1387" s="26">
        <f t="shared" si="5731"/>
        <v>43099.7</v>
      </c>
      <c r="G1387" s="26">
        <f t="shared" si="5732"/>
        <v>43099.7</v>
      </c>
      <c r="H1387" s="26">
        <f t="shared" si="5733"/>
        <v>43099.7</v>
      </c>
      <c r="I1387" s="26">
        <f t="shared" si="5734"/>
        <v>0</v>
      </c>
      <c r="J1387" s="26">
        <f t="shared" si="5735"/>
        <v>0</v>
      </c>
      <c r="K1387" s="26">
        <f t="shared" si="5736"/>
        <v>0</v>
      </c>
      <c r="L1387" s="26">
        <f t="shared" si="5598"/>
        <v>43099.7</v>
      </c>
      <c r="M1387" s="26">
        <f t="shared" si="5599"/>
        <v>43099.7</v>
      </c>
      <c r="N1387" s="26">
        <f t="shared" si="5600"/>
        <v>43099.7</v>
      </c>
      <c r="O1387" s="26">
        <f t="shared" si="5737"/>
        <v>0</v>
      </c>
      <c r="P1387" s="26">
        <f t="shared" si="5738"/>
        <v>0</v>
      </c>
      <c r="Q1387" s="26">
        <f t="shared" si="5739"/>
        <v>0</v>
      </c>
      <c r="R1387" s="26">
        <f t="shared" si="5601"/>
        <v>43099.7</v>
      </c>
      <c r="S1387" s="26">
        <f t="shared" si="5602"/>
        <v>43099.7</v>
      </c>
      <c r="T1387" s="26">
        <f t="shared" si="5603"/>
        <v>43099.7</v>
      </c>
      <c r="U1387" s="26">
        <f t="shared" si="5740"/>
        <v>0</v>
      </c>
      <c r="V1387" s="26">
        <f t="shared" si="5741"/>
        <v>0</v>
      </c>
      <c r="W1387" s="26">
        <f t="shared" si="5742"/>
        <v>0</v>
      </c>
      <c r="X1387" s="26">
        <f t="shared" si="5604"/>
        <v>43099.7</v>
      </c>
      <c r="Y1387" s="26">
        <f t="shared" si="5605"/>
        <v>43099.7</v>
      </c>
      <c r="Z1387" s="26">
        <f t="shared" si="5606"/>
        <v>43099.7</v>
      </c>
      <c r="AA1387" s="26">
        <f t="shared" si="5743"/>
        <v>0</v>
      </c>
      <c r="AB1387" s="26">
        <f t="shared" si="5744"/>
        <v>0</v>
      </c>
      <c r="AC1387" s="26">
        <f t="shared" si="5745"/>
        <v>0</v>
      </c>
      <c r="AD1387" s="26">
        <f t="shared" si="5607"/>
        <v>43099.7</v>
      </c>
      <c r="AE1387" s="26">
        <f t="shared" si="5608"/>
        <v>43099.7</v>
      </c>
      <c r="AF1387" s="26">
        <f t="shared" si="5609"/>
        <v>43099.7</v>
      </c>
      <c r="AG1387" s="26">
        <f t="shared" si="5746"/>
        <v>0</v>
      </c>
      <c r="AH1387" s="26">
        <f t="shared" si="5747"/>
        <v>0</v>
      </c>
      <c r="AI1387" s="26">
        <f t="shared" si="5748"/>
        <v>0</v>
      </c>
      <c r="AJ1387" s="26">
        <f t="shared" si="5610"/>
        <v>43099.7</v>
      </c>
      <c r="AK1387" s="26">
        <f t="shared" si="5611"/>
        <v>43099.7</v>
      </c>
      <c r="AL1387" s="26">
        <f t="shared" si="5612"/>
        <v>43099.7</v>
      </c>
      <c r="AM1387" s="26">
        <f t="shared" si="5749"/>
        <v>-635.05200000000002</v>
      </c>
      <c r="AN1387" s="26">
        <f t="shared" si="5750"/>
        <v>0</v>
      </c>
      <c r="AO1387" s="26">
        <f t="shared" si="5751"/>
        <v>0</v>
      </c>
      <c r="AP1387" s="26">
        <f t="shared" si="5613"/>
        <v>42464.647999999994</v>
      </c>
      <c r="AQ1387" s="26">
        <f t="shared" si="5614"/>
        <v>43099.7</v>
      </c>
      <c r="AR1387" s="26">
        <f t="shared" si="5615"/>
        <v>43099.7</v>
      </c>
      <c r="AS1387" s="26">
        <f t="shared" si="5752"/>
        <v>0</v>
      </c>
      <c r="AT1387" s="26">
        <f t="shared" si="5753"/>
        <v>0</v>
      </c>
      <c r="AU1387" s="26">
        <f t="shared" si="5754"/>
        <v>0</v>
      </c>
      <c r="AV1387" s="26">
        <f t="shared" si="5616"/>
        <v>42464.647999999994</v>
      </c>
      <c r="AW1387" s="26">
        <f t="shared" si="5617"/>
        <v>43099.7</v>
      </c>
      <c r="AX1387" s="26">
        <f t="shared" si="5618"/>
        <v>43099.7</v>
      </c>
      <c r="AY1387" s="26">
        <f t="shared" si="5755"/>
        <v>0</v>
      </c>
      <c r="AZ1387" s="26">
        <f t="shared" si="5756"/>
        <v>0</v>
      </c>
      <c r="BA1387" s="26">
        <f t="shared" si="5757"/>
        <v>0</v>
      </c>
      <c r="BB1387" s="26">
        <f t="shared" si="5619"/>
        <v>42464.647999999994</v>
      </c>
      <c r="BC1387" s="26">
        <f t="shared" si="5620"/>
        <v>43099.7</v>
      </c>
      <c r="BD1387" s="26">
        <f t="shared" si="5621"/>
        <v>43099.7</v>
      </c>
      <c r="BE1387" s="26">
        <f t="shared" si="5758"/>
        <v>0</v>
      </c>
      <c r="BF1387" s="26">
        <f t="shared" si="5759"/>
        <v>0</v>
      </c>
      <c r="BG1387" s="26">
        <f t="shared" si="5760"/>
        <v>0</v>
      </c>
      <c r="BH1387" s="26">
        <f t="shared" si="5622"/>
        <v>42464.647999999994</v>
      </c>
      <c r="BI1387" s="26">
        <f t="shared" si="5623"/>
        <v>43099.7</v>
      </c>
      <c r="BJ1387" s="26">
        <f t="shared" si="5624"/>
        <v>43099.7</v>
      </c>
      <c r="BK1387" s="26">
        <f t="shared" si="5761"/>
        <v>0</v>
      </c>
      <c r="BL1387" s="26">
        <f t="shared" si="5762"/>
        <v>0</v>
      </c>
      <c r="BM1387" s="26">
        <f t="shared" si="5763"/>
        <v>0</v>
      </c>
      <c r="BN1387" s="26">
        <f t="shared" si="5625"/>
        <v>42464.647999999994</v>
      </c>
      <c r="BO1387" s="26">
        <f t="shared" si="5626"/>
        <v>43099.7</v>
      </c>
      <c r="BP1387" s="26">
        <f t="shared" si="5627"/>
        <v>43099.7</v>
      </c>
      <c r="BQ1387" s="26">
        <f t="shared" si="5764"/>
        <v>0</v>
      </c>
      <c r="BR1387" s="26">
        <f t="shared" si="5765"/>
        <v>0</v>
      </c>
      <c r="BS1387" s="26">
        <f t="shared" si="5628"/>
        <v>42464.647999999994</v>
      </c>
      <c r="BT1387" s="26">
        <f t="shared" si="5629"/>
        <v>43099.7</v>
      </c>
      <c r="BU1387" s="26">
        <f t="shared" si="5630"/>
        <v>43099.7</v>
      </c>
      <c r="BV1387" s="26">
        <f t="shared" si="5766"/>
        <v>0</v>
      </c>
      <c r="BW1387" s="26">
        <f t="shared" si="5767"/>
        <v>0</v>
      </c>
      <c r="BX1387" s="26">
        <f t="shared" si="5631"/>
        <v>42464.647999999994</v>
      </c>
      <c r="BY1387" s="26">
        <f t="shared" si="5632"/>
        <v>43099.7</v>
      </c>
      <c r="BZ1387" s="26">
        <f t="shared" si="5633"/>
        <v>43099.7</v>
      </c>
      <c r="CA1387" s="26">
        <f t="shared" si="5768"/>
        <v>0</v>
      </c>
      <c r="CB1387" s="26">
        <f t="shared" si="5769"/>
        <v>0</v>
      </c>
      <c r="CC1387" s="26">
        <f t="shared" si="5770"/>
        <v>0</v>
      </c>
      <c r="CD1387" s="26">
        <f t="shared" si="5439"/>
        <v>42464.647999999994</v>
      </c>
      <c r="CE1387" s="26">
        <f t="shared" si="5440"/>
        <v>43099.7</v>
      </c>
      <c r="CF1387" s="26">
        <f t="shared" si="5441"/>
        <v>43099.7</v>
      </c>
      <c r="CG1387" s="26">
        <f t="shared" si="5771"/>
        <v>0</v>
      </c>
      <c r="CH1387" s="26">
        <f t="shared" si="5772"/>
        <v>0</v>
      </c>
      <c r="CI1387" s="26">
        <f t="shared" si="5773"/>
        <v>0</v>
      </c>
      <c r="CJ1387" s="26">
        <f t="shared" si="5442"/>
        <v>42464.647999999994</v>
      </c>
      <c r="CK1387" s="26">
        <f t="shared" si="5443"/>
        <v>43099.7</v>
      </c>
      <c r="CL1387" s="26">
        <f t="shared" si="5444"/>
        <v>43099.7</v>
      </c>
      <c r="CM1387" s="26">
        <f t="shared" si="5774"/>
        <v>0</v>
      </c>
      <c r="CN1387" s="26">
        <f t="shared" si="5775"/>
        <v>0</v>
      </c>
      <c r="CO1387" s="26">
        <f t="shared" si="5776"/>
        <v>0</v>
      </c>
      <c r="CP1387" s="26">
        <f t="shared" si="5445"/>
        <v>42464.647999999994</v>
      </c>
      <c r="CQ1387" s="26">
        <f t="shared" si="5446"/>
        <v>43099.7</v>
      </c>
      <c r="CR1387" s="26">
        <f t="shared" si="5447"/>
        <v>43099.7</v>
      </c>
      <c r="CS1387" s="26">
        <f t="shared" si="5777"/>
        <v>0</v>
      </c>
      <c r="CT1387" s="19"/>
      <c r="CU1387" s="35"/>
      <c r="CX1387" s="1" t="s">
        <v>26</v>
      </c>
    </row>
    <row r="1388" spans="1:105" ht="46.8" hidden="1" x14ac:dyDescent="0.3">
      <c r="A1388" s="36" t="s">
        <v>771</v>
      </c>
      <c r="B1388" s="36"/>
      <c r="C1388" s="36"/>
      <c r="D1388" s="36"/>
      <c r="E1388" s="34" t="s">
        <v>772</v>
      </c>
      <c r="F1388" s="26">
        <f t="shared" si="5731"/>
        <v>43099.7</v>
      </c>
      <c r="G1388" s="26">
        <f t="shared" si="5732"/>
        <v>43099.7</v>
      </c>
      <c r="H1388" s="26">
        <f t="shared" si="5733"/>
        <v>43099.7</v>
      </c>
      <c r="I1388" s="26">
        <f t="shared" si="5734"/>
        <v>0</v>
      </c>
      <c r="J1388" s="26">
        <f t="shared" si="5735"/>
        <v>0</v>
      </c>
      <c r="K1388" s="26">
        <f t="shared" si="5736"/>
        <v>0</v>
      </c>
      <c r="L1388" s="26">
        <f t="shared" si="5598"/>
        <v>43099.7</v>
      </c>
      <c r="M1388" s="26">
        <f t="shared" si="5599"/>
        <v>43099.7</v>
      </c>
      <c r="N1388" s="26">
        <f t="shared" si="5600"/>
        <v>43099.7</v>
      </c>
      <c r="O1388" s="26">
        <f t="shared" si="5737"/>
        <v>0</v>
      </c>
      <c r="P1388" s="26">
        <f t="shared" si="5738"/>
        <v>0</v>
      </c>
      <c r="Q1388" s="26">
        <f t="shared" si="5739"/>
        <v>0</v>
      </c>
      <c r="R1388" s="26">
        <f t="shared" si="5601"/>
        <v>43099.7</v>
      </c>
      <c r="S1388" s="26">
        <f t="shared" si="5602"/>
        <v>43099.7</v>
      </c>
      <c r="T1388" s="26">
        <f t="shared" si="5603"/>
        <v>43099.7</v>
      </c>
      <c r="U1388" s="26">
        <f t="shared" si="5740"/>
        <v>0</v>
      </c>
      <c r="V1388" s="26">
        <f t="shared" si="5741"/>
        <v>0</v>
      </c>
      <c r="W1388" s="26">
        <f t="shared" si="5742"/>
        <v>0</v>
      </c>
      <c r="X1388" s="26">
        <f t="shared" si="5604"/>
        <v>43099.7</v>
      </c>
      <c r="Y1388" s="26">
        <f t="shared" si="5605"/>
        <v>43099.7</v>
      </c>
      <c r="Z1388" s="26">
        <f t="shared" si="5606"/>
        <v>43099.7</v>
      </c>
      <c r="AA1388" s="26">
        <f t="shared" si="5743"/>
        <v>0</v>
      </c>
      <c r="AB1388" s="26">
        <f t="shared" si="5744"/>
        <v>0</v>
      </c>
      <c r="AC1388" s="26">
        <f t="shared" si="5745"/>
        <v>0</v>
      </c>
      <c r="AD1388" s="26">
        <f t="shared" si="5607"/>
        <v>43099.7</v>
      </c>
      <c r="AE1388" s="26">
        <f t="shared" si="5608"/>
        <v>43099.7</v>
      </c>
      <c r="AF1388" s="26">
        <f t="shared" si="5609"/>
        <v>43099.7</v>
      </c>
      <c r="AG1388" s="26">
        <f t="shared" si="5746"/>
        <v>0</v>
      </c>
      <c r="AH1388" s="26">
        <f t="shared" si="5747"/>
        <v>0</v>
      </c>
      <c r="AI1388" s="26">
        <f t="shared" si="5748"/>
        <v>0</v>
      </c>
      <c r="AJ1388" s="26">
        <f t="shared" si="5610"/>
        <v>43099.7</v>
      </c>
      <c r="AK1388" s="26">
        <f t="shared" si="5611"/>
        <v>43099.7</v>
      </c>
      <c r="AL1388" s="26">
        <f t="shared" si="5612"/>
        <v>43099.7</v>
      </c>
      <c r="AM1388" s="26">
        <f t="shared" si="5749"/>
        <v>-635.05200000000002</v>
      </c>
      <c r="AN1388" s="26">
        <f t="shared" si="5750"/>
        <v>0</v>
      </c>
      <c r="AO1388" s="26">
        <f t="shared" si="5751"/>
        <v>0</v>
      </c>
      <c r="AP1388" s="26">
        <f t="shared" si="5613"/>
        <v>42464.647999999994</v>
      </c>
      <c r="AQ1388" s="26">
        <f t="shared" si="5614"/>
        <v>43099.7</v>
      </c>
      <c r="AR1388" s="26">
        <f t="shared" si="5615"/>
        <v>43099.7</v>
      </c>
      <c r="AS1388" s="26">
        <f t="shared" si="5752"/>
        <v>0</v>
      </c>
      <c r="AT1388" s="26">
        <f t="shared" si="5753"/>
        <v>0</v>
      </c>
      <c r="AU1388" s="26">
        <f t="shared" si="5754"/>
        <v>0</v>
      </c>
      <c r="AV1388" s="26">
        <f t="shared" si="5616"/>
        <v>42464.647999999994</v>
      </c>
      <c r="AW1388" s="26">
        <f t="shared" si="5617"/>
        <v>43099.7</v>
      </c>
      <c r="AX1388" s="26">
        <f t="shared" si="5618"/>
        <v>43099.7</v>
      </c>
      <c r="AY1388" s="26">
        <f t="shared" si="5755"/>
        <v>0</v>
      </c>
      <c r="AZ1388" s="26">
        <f t="shared" si="5756"/>
        <v>0</v>
      </c>
      <c r="BA1388" s="26">
        <f t="shared" si="5757"/>
        <v>0</v>
      </c>
      <c r="BB1388" s="26">
        <f t="shared" si="5619"/>
        <v>42464.647999999994</v>
      </c>
      <c r="BC1388" s="26">
        <f t="shared" si="5620"/>
        <v>43099.7</v>
      </c>
      <c r="BD1388" s="26">
        <f t="shared" si="5621"/>
        <v>43099.7</v>
      </c>
      <c r="BE1388" s="26">
        <f t="shared" si="5758"/>
        <v>0</v>
      </c>
      <c r="BF1388" s="26">
        <f t="shared" si="5759"/>
        <v>0</v>
      </c>
      <c r="BG1388" s="26">
        <f t="shared" si="5760"/>
        <v>0</v>
      </c>
      <c r="BH1388" s="26">
        <f t="shared" si="5622"/>
        <v>42464.647999999994</v>
      </c>
      <c r="BI1388" s="26">
        <f t="shared" si="5623"/>
        <v>43099.7</v>
      </c>
      <c r="BJ1388" s="26">
        <f t="shared" si="5624"/>
        <v>43099.7</v>
      </c>
      <c r="BK1388" s="26">
        <f t="shared" si="5761"/>
        <v>0</v>
      </c>
      <c r="BL1388" s="26">
        <f t="shared" si="5762"/>
        <v>0</v>
      </c>
      <c r="BM1388" s="26">
        <f t="shared" si="5763"/>
        <v>0</v>
      </c>
      <c r="BN1388" s="26">
        <f t="shared" si="5625"/>
        <v>42464.647999999994</v>
      </c>
      <c r="BO1388" s="26">
        <f t="shared" si="5626"/>
        <v>43099.7</v>
      </c>
      <c r="BP1388" s="26">
        <f t="shared" si="5627"/>
        <v>43099.7</v>
      </c>
      <c r="BQ1388" s="26">
        <f t="shared" si="5764"/>
        <v>0</v>
      </c>
      <c r="BR1388" s="26">
        <f t="shared" si="5765"/>
        <v>0</v>
      </c>
      <c r="BS1388" s="26">
        <f t="shared" si="5628"/>
        <v>42464.647999999994</v>
      </c>
      <c r="BT1388" s="26">
        <f t="shared" si="5629"/>
        <v>43099.7</v>
      </c>
      <c r="BU1388" s="26">
        <f t="shared" si="5630"/>
        <v>43099.7</v>
      </c>
      <c r="BV1388" s="26">
        <f t="shared" si="5766"/>
        <v>0</v>
      </c>
      <c r="BW1388" s="26">
        <f t="shared" si="5767"/>
        <v>0</v>
      </c>
      <c r="BX1388" s="26">
        <f t="shared" si="5631"/>
        <v>42464.647999999994</v>
      </c>
      <c r="BY1388" s="26">
        <f t="shared" si="5632"/>
        <v>43099.7</v>
      </c>
      <c r="BZ1388" s="26">
        <f t="shared" si="5633"/>
        <v>43099.7</v>
      </c>
      <c r="CA1388" s="26">
        <f t="shared" si="5768"/>
        <v>0</v>
      </c>
      <c r="CB1388" s="26">
        <f t="shared" si="5769"/>
        <v>0</v>
      </c>
      <c r="CC1388" s="26">
        <f t="shared" si="5770"/>
        <v>0</v>
      </c>
      <c r="CD1388" s="26">
        <f t="shared" ref="CD1388:CD1451" si="5778">BX1388+CA1388</f>
        <v>42464.647999999994</v>
      </c>
      <c r="CE1388" s="26">
        <f t="shared" ref="CE1388:CE1451" si="5779">BY1388+CB1388</f>
        <v>43099.7</v>
      </c>
      <c r="CF1388" s="26">
        <f t="shared" ref="CF1388:CF1451" si="5780">BZ1388+CC1388</f>
        <v>43099.7</v>
      </c>
      <c r="CG1388" s="26">
        <f t="shared" si="5771"/>
        <v>0</v>
      </c>
      <c r="CH1388" s="26">
        <f t="shared" si="5772"/>
        <v>0</v>
      </c>
      <c r="CI1388" s="26">
        <f t="shared" si="5773"/>
        <v>0</v>
      </c>
      <c r="CJ1388" s="26">
        <f t="shared" ref="CJ1388:CJ1451" si="5781">CD1388+CG1388</f>
        <v>42464.647999999994</v>
      </c>
      <c r="CK1388" s="26">
        <f t="shared" ref="CK1388:CK1451" si="5782">CE1388+CH1388</f>
        <v>43099.7</v>
      </c>
      <c r="CL1388" s="26">
        <f t="shared" ref="CL1388:CL1451" si="5783">CF1388+CI1388</f>
        <v>43099.7</v>
      </c>
      <c r="CM1388" s="26">
        <f t="shared" si="5774"/>
        <v>0</v>
      </c>
      <c r="CN1388" s="26">
        <f t="shared" si="5775"/>
        <v>0</v>
      </c>
      <c r="CO1388" s="26">
        <f t="shared" si="5776"/>
        <v>0</v>
      </c>
      <c r="CP1388" s="26">
        <f t="shared" ref="CP1388:CP1451" si="5784">CJ1388+CM1388</f>
        <v>42464.647999999994</v>
      </c>
      <c r="CQ1388" s="26">
        <f t="shared" ref="CQ1388:CQ1451" si="5785">CK1388+CN1388</f>
        <v>43099.7</v>
      </c>
      <c r="CR1388" s="26">
        <f t="shared" ref="CR1388:CR1451" si="5786">CL1388+CO1388</f>
        <v>43099.7</v>
      </c>
      <c r="CS1388" s="26">
        <f t="shared" si="5777"/>
        <v>0</v>
      </c>
      <c r="CT1388" s="19"/>
      <c r="CU1388" s="35"/>
      <c r="DA1388" s="1" t="s">
        <v>29</v>
      </c>
    </row>
    <row r="1389" spans="1:105" ht="31.2" hidden="1" x14ac:dyDescent="0.3">
      <c r="A1389" s="36" t="s">
        <v>771</v>
      </c>
      <c r="B1389" s="17">
        <v>200</v>
      </c>
      <c r="C1389" s="16"/>
      <c r="D1389" s="16"/>
      <c r="E1389" s="34" t="s">
        <v>38</v>
      </c>
      <c r="F1389" s="26">
        <f t="shared" si="5731"/>
        <v>43099.7</v>
      </c>
      <c r="G1389" s="26">
        <f t="shared" si="5732"/>
        <v>43099.7</v>
      </c>
      <c r="H1389" s="26">
        <f t="shared" si="5733"/>
        <v>43099.7</v>
      </c>
      <c r="I1389" s="26">
        <f t="shared" si="5734"/>
        <v>0</v>
      </c>
      <c r="J1389" s="26">
        <f t="shared" si="5735"/>
        <v>0</v>
      </c>
      <c r="K1389" s="26">
        <f t="shared" si="5736"/>
        <v>0</v>
      </c>
      <c r="L1389" s="26">
        <f t="shared" si="5598"/>
        <v>43099.7</v>
      </c>
      <c r="M1389" s="26">
        <f t="shared" si="5599"/>
        <v>43099.7</v>
      </c>
      <c r="N1389" s="26">
        <f t="shared" si="5600"/>
        <v>43099.7</v>
      </c>
      <c r="O1389" s="26">
        <f t="shared" si="5737"/>
        <v>0</v>
      </c>
      <c r="P1389" s="26">
        <f t="shared" si="5738"/>
        <v>0</v>
      </c>
      <c r="Q1389" s="26">
        <f t="shared" si="5739"/>
        <v>0</v>
      </c>
      <c r="R1389" s="26">
        <f t="shared" si="5601"/>
        <v>43099.7</v>
      </c>
      <c r="S1389" s="26">
        <f t="shared" si="5602"/>
        <v>43099.7</v>
      </c>
      <c r="T1389" s="26">
        <f t="shared" si="5603"/>
        <v>43099.7</v>
      </c>
      <c r="U1389" s="26">
        <f t="shared" si="5740"/>
        <v>0</v>
      </c>
      <c r="V1389" s="26">
        <f t="shared" si="5741"/>
        <v>0</v>
      </c>
      <c r="W1389" s="26">
        <f t="shared" si="5742"/>
        <v>0</v>
      </c>
      <c r="X1389" s="26">
        <f t="shared" si="5604"/>
        <v>43099.7</v>
      </c>
      <c r="Y1389" s="26">
        <f t="shared" si="5605"/>
        <v>43099.7</v>
      </c>
      <c r="Z1389" s="26">
        <f t="shared" si="5606"/>
        <v>43099.7</v>
      </c>
      <c r="AA1389" s="26">
        <f t="shared" si="5743"/>
        <v>0</v>
      </c>
      <c r="AB1389" s="26">
        <f t="shared" si="5744"/>
        <v>0</v>
      </c>
      <c r="AC1389" s="26">
        <f t="shared" si="5745"/>
        <v>0</v>
      </c>
      <c r="AD1389" s="26">
        <f t="shared" si="5607"/>
        <v>43099.7</v>
      </c>
      <c r="AE1389" s="26">
        <f t="shared" si="5608"/>
        <v>43099.7</v>
      </c>
      <c r="AF1389" s="26">
        <f t="shared" si="5609"/>
        <v>43099.7</v>
      </c>
      <c r="AG1389" s="26">
        <f t="shared" si="5746"/>
        <v>0</v>
      </c>
      <c r="AH1389" s="26">
        <f t="shared" si="5747"/>
        <v>0</v>
      </c>
      <c r="AI1389" s="26">
        <f t="shared" si="5748"/>
        <v>0</v>
      </c>
      <c r="AJ1389" s="26">
        <f t="shared" si="5610"/>
        <v>43099.7</v>
      </c>
      <c r="AK1389" s="26">
        <f t="shared" si="5611"/>
        <v>43099.7</v>
      </c>
      <c r="AL1389" s="26">
        <f t="shared" si="5612"/>
        <v>43099.7</v>
      </c>
      <c r="AM1389" s="26">
        <f t="shared" si="5749"/>
        <v>-635.05200000000002</v>
      </c>
      <c r="AN1389" s="26">
        <f t="shared" si="5750"/>
        <v>0</v>
      </c>
      <c r="AO1389" s="26">
        <f t="shared" si="5751"/>
        <v>0</v>
      </c>
      <c r="AP1389" s="26">
        <f t="shared" si="5613"/>
        <v>42464.647999999994</v>
      </c>
      <c r="AQ1389" s="26">
        <f t="shared" si="5614"/>
        <v>43099.7</v>
      </c>
      <c r="AR1389" s="26">
        <f t="shared" si="5615"/>
        <v>43099.7</v>
      </c>
      <c r="AS1389" s="26">
        <f t="shared" si="5752"/>
        <v>0</v>
      </c>
      <c r="AT1389" s="26">
        <f t="shared" si="5753"/>
        <v>0</v>
      </c>
      <c r="AU1389" s="26">
        <f t="shared" si="5754"/>
        <v>0</v>
      </c>
      <c r="AV1389" s="26">
        <f t="shared" si="5616"/>
        <v>42464.647999999994</v>
      </c>
      <c r="AW1389" s="26">
        <f t="shared" si="5617"/>
        <v>43099.7</v>
      </c>
      <c r="AX1389" s="26">
        <f t="shared" si="5618"/>
        <v>43099.7</v>
      </c>
      <c r="AY1389" s="26">
        <f t="shared" si="5755"/>
        <v>0</v>
      </c>
      <c r="AZ1389" s="26">
        <f t="shared" si="5756"/>
        <v>0</v>
      </c>
      <c r="BA1389" s="26">
        <f t="shared" si="5757"/>
        <v>0</v>
      </c>
      <c r="BB1389" s="26">
        <f t="shared" si="5619"/>
        <v>42464.647999999994</v>
      </c>
      <c r="BC1389" s="26">
        <f t="shared" si="5620"/>
        <v>43099.7</v>
      </c>
      <c r="BD1389" s="26">
        <f t="shared" si="5621"/>
        <v>43099.7</v>
      </c>
      <c r="BE1389" s="26">
        <f t="shared" si="5758"/>
        <v>0</v>
      </c>
      <c r="BF1389" s="26">
        <f t="shared" si="5759"/>
        <v>0</v>
      </c>
      <c r="BG1389" s="26">
        <f t="shared" si="5760"/>
        <v>0</v>
      </c>
      <c r="BH1389" s="26">
        <f t="shared" si="5622"/>
        <v>42464.647999999994</v>
      </c>
      <c r="BI1389" s="26">
        <f t="shared" si="5623"/>
        <v>43099.7</v>
      </c>
      <c r="BJ1389" s="26">
        <f t="shared" si="5624"/>
        <v>43099.7</v>
      </c>
      <c r="BK1389" s="26">
        <f t="shared" si="5761"/>
        <v>0</v>
      </c>
      <c r="BL1389" s="26">
        <f t="shared" si="5762"/>
        <v>0</v>
      </c>
      <c r="BM1389" s="26">
        <f t="shared" si="5763"/>
        <v>0</v>
      </c>
      <c r="BN1389" s="26">
        <f t="shared" si="5625"/>
        <v>42464.647999999994</v>
      </c>
      <c r="BO1389" s="26">
        <f t="shared" si="5626"/>
        <v>43099.7</v>
      </c>
      <c r="BP1389" s="26">
        <f t="shared" si="5627"/>
        <v>43099.7</v>
      </c>
      <c r="BQ1389" s="26">
        <f t="shared" si="5764"/>
        <v>0</v>
      </c>
      <c r="BR1389" s="26">
        <f t="shared" si="5765"/>
        <v>0</v>
      </c>
      <c r="BS1389" s="26">
        <f t="shared" si="5628"/>
        <v>42464.647999999994</v>
      </c>
      <c r="BT1389" s="26">
        <f t="shared" si="5629"/>
        <v>43099.7</v>
      </c>
      <c r="BU1389" s="26">
        <f t="shared" si="5630"/>
        <v>43099.7</v>
      </c>
      <c r="BV1389" s="26">
        <f t="shared" si="5766"/>
        <v>0</v>
      </c>
      <c r="BW1389" s="26">
        <f t="shared" si="5767"/>
        <v>0</v>
      </c>
      <c r="BX1389" s="26">
        <f t="shared" si="5631"/>
        <v>42464.647999999994</v>
      </c>
      <c r="BY1389" s="26">
        <f t="shared" si="5632"/>
        <v>43099.7</v>
      </c>
      <c r="BZ1389" s="26">
        <f t="shared" si="5633"/>
        <v>43099.7</v>
      </c>
      <c r="CA1389" s="26">
        <f t="shared" si="5768"/>
        <v>0</v>
      </c>
      <c r="CB1389" s="26">
        <f t="shared" si="5769"/>
        <v>0</v>
      </c>
      <c r="CC1389" s="26">
        <f t="shared" si="5770"/>
        <v>0</v>
      </c>
      <c r="CD1389" s="26">
        <f t="shared" si="5778"/>
        <v>42464.647999999994</v>
      </c>
      <c r="CE1389" s="26">
        <f t="shared" si="5779"/>
        <v>43099.7</v>
      </c>
      <c r="CF1389" s="26">
        <f t="shared" si="5780"/>
        <v>43099.7</v>
      </c>
      <c r="CG1389" s="26">
        <f t="shared" si="5771"/>
        <v>0</v>
      </c>
      <c r="CH1389" s="26">
        <f t="shared" si="5772"/>
        <v>0</v>
      </c>
      <c r="CI1389" s="26">
        <f t="shared" si="5773"/>
        <v>0</v>
      </c>
      <c r="CJ1389" s="26">
        <f t="shared" si="5781"/>
        <v>42464.647999999994</v>
      </c>
      <c r="CK1389" s="26">
        <f t="shared" si="5782"/>
        <v>43099.7</v>
      </c>
      <c r="CL1389" s="26">
        <f t="shared" si="5783"/>
        <v>43099.7</v>
      </c>
      <c r="CM1389" s="26">
        <f t="shared" si="5774"/>
        <v>0</v>
      </c>
      <c r="CN1389" s="26">
        <f t="shared" si="5775"/>
        <v>0</v>
      </c>
      <c r="CO1389" s="26">
        <f t="shared" si="5776"/>
        <v>0</v>
      </c>
      <c r="CP1389" s="26">
        <f t="shared" si="5784"/>
        <v>42464.647999999994</v>
      </c>
      <c r="CQ1389" s="26">
        <f t="shared" si="5785"/>
        <v>43099.7</v>
      </c>
      <c r="CR1389" s="26">
        <f t="shared" si="5786"/>
        <v>43099.7</v>
      </c>
      <c r="CS1389" s="26">
        <f t="shared" si="5777"/>
        <v>0</v>
      </c>
      <c r="CT1389" s="19"/>
      <c r="CU1389" s="35"/>
      <c r="CY1389" s="1" t="s">
        <v>27</v>
      </c>
    </row>
    <row r="1390" spans="1:105" ht="46.8" hidden="1" x14ac:dyDescent="0.3">
      <c r="A1390" s="36" t="s">
        <v>771</v>
      </c>
      <c r="B1390" s="17">
        <v>240</v>
      </c>
      <c r="C1390" s="16"/>
      <c r="D1390" s="16"/>
      <c r="E1390" s="34" t="s">
        <v>39</v>
      </c>
      <c r="F1390" s="26">
        <f t="shared" ref="F1390:K1390" si="5787">F1392+F1391</f>
        <v>43099.7</v>
      </c>
      <c r="G1390" s="26">
        <f t="shared" si="5787"/>
        <v>43099.7</v>
      </c>
      <c r="H1390" s="26">
        <f t="shared" si="5787"/>
        <v>43099.7</v>
      </c>
      <c r="I1390" s="26">
        <f t="shared" si="5787"/>
        <v>0</v>
      </c>
      <c r="J1390" s="26">
        <f t="shared" si="5787"/>
        <v>0</v>
      </c>
      <c r="K1390" s="26">
        <f t="shared" si="5787"/>
        <v>0</v>
      </c>
      <c r="L1390" s="26">
        <f t="shared" si="5598"/>
        <v>43099.7</v>
      </c>
      <c r="M1390" s="26">
        <f t="shared" si="5599"/>
        <v>43099.7</v>
      </c>
      <c r="N1390" s="26">
        <f t="shared" si="5600"/>
        <v>43099.7</v>
      </c>
      <c r="O1390" s="26">
        <f>O1392+O1391</f>
        <v>0</v>
      </c>
      <c r="P1390" s="26">
        <f>P1392+P1391</f>
        <v>0</v>
      </c>
      <c r="Q1390" s="26">
        <f>Q1392+Q1391</f>
        <v>0</v>
      </c>
      <c r="R1390" s="26">
        <f t="shared" si="5601"/>
        <v>43099.7</v>
      </c>
      <c r="S1390" s="26">
        <f t="shared" si="5602"/>
        <v>43099.7</v>
      </c>
      <c r="T1390" s="26">
        <f t="shared" si="5603"/>
        <v>43099.7</v>
      </c>
      <c r="U1390" s="26">
        <f>U1392+U1391</f>
        <v>0</v>
      </c>
      <c r="V1390" s="26">
        <f>V1392+V1391</f>
        <v>0</v>
      </c>
      <c r="W1390" s="26">
        <f>W1392+W1391</f>
        <v>0</v>
      </c>
      <c r="X1390" s="26">
        <f t="shared" si="5604"/>
        <v>43099.7</v>
      </c>
      <c r="Y1390" s="26">
        <f t="shared" si="5605"/>
        <v>43099.7</v>
      </c>
      <c r="Z1390" s="26">
        <f t="shared" si="5606"/>
        <v>43099.7</v>
      </c>
      <c r="AA1390" s="26">
        <f>AA1392+AA1391</f>
        <v>0</v>
      </c>
      <c r="AB1390" s="26">
        <f>AB1392+AB1391</f>
        <v>0</v>
      </c>
      <c r="AC1390" s="26">
        <f>AC1392+AC1391</f>
        <v>0</v>
      </c>
      <c r="AD1390" s="26">
        <f t="shared" si="5607"/>
        <v>43099.7</v>
      </c>
      <c r="AE1390" s="26">
        <f t="shared" si="5608"/>
        <v>43099.7</v>
      </c>
      <c r="AF1390" s="26">
        <f t="shared" si="5609"/>
        <v>43099.7</v>
      </c>
      <c r="AG1390" s="26">
        <f>AG1392+AG1391</f>
        <v>0</v>
      </c>
      <c r="AH1390" s="26">
        <f>AH1392+AH1391</f>
        <v>0</v>
      </c>
      <c r="AI1390" s="26">
        <f>AI1392+AI1391</f>
        <v>0</v>
      </c>
      <c r="AJ1390" s="26">
        <f t="shared" si="5610"/>
        <v>43099.7</v>
      </c>
      <c r="AK1390" s="26">
        <f t="shared" si="5611"/>
        <v>43099.7</v>
      </c>
      <c r="AL1390" s="26">
        <f t="shared" si="5612"/>
        <v>43099.7</v>
      </c>
      <c r="AM1390" s="26">
        <f>AM1392+AM1391</f>
        <v>-635.05200000000002</v>
      </c>
      <c r="AN1390" s="26">
        <f>AN1392+AN1391</f>
        <v>0</v>
      </c>
      <c r="AO1390" s="26">
        <f>AO1392+AO1391</f>
        <v>0</v>
      </c>
      <c r="AP1390" s="26">
        <f t="shared" si="5613"/>
        <v>42464.647999999994</v>
      </c>
      <c r="AQ1390" s="26">
        <f t="shared" si="5614"/>
        <v>43099.7</v>
      </c>
      <c r="AR1390" s="26">
        <f t="shared" si="5615"/>
        <v>43099.7</v>
      </c>
      <c r="AS1390" s="26">
        <f>AS1392+AS1391</f>
        <v>0</v>
      </c>
      <c r="AT1390" s="26">
        <f>AT1392+AT1391</f>
        <v>0</v>
      </c>
      <c r="AU1390" s="26">
        <f>AU1392+AU1391</f>
        <v>0</v>
      </c>
      <c r="AV1390" s="26">
        <f t="shared" si="5616"/>
        <v>42464.647999999994</v>
      </c>
      <c r="AW1390" s="26">
        <f t="shared" si="5617"/>
        <v>43099.7</v>
      </c>
      <c r="AX1390" s="26">
        <f t="shared" si="5618"/>
        <v>43099.7</v>
      </c>
      <c r="AY1390" s="26">
        <f>AY1392+AY1391</f>
        <v>0</v>
      </c>
      <c r="AZ1390" s="26">
        <f>AZ1392+AZ1391</f>
        <v>0</v>
      </c>
      <c r="BA1390" s="26">
        <f>BA1392+BA1391</f>
        <v>0</v>
      </c>
      <c r="BB1390" s="26">
        <f t="shared" si="5619"/>
        <v>42464.647999999994</v>
      </c>
      <c r="BC1390" s="26">
        <f t="shared" si="5620"/>
        <v>43099.7</v>
      </c>
      <c r="BD1390" s="26">
        <f t="shared" si="5621"/>
        <v>43099.7</v>
      </c>
      <c r="BE1390" s="26">
        <f>BE1392+BE1391</f>
        <v>0</v>
      </c>
      <c r="BF1390" s="26">
        <f>BF1392+BF1391</f>
        <v>0</v>
      </c>
      <c r="BG1390" s="26">
        <f>BG1392+BG1391</f>
        <v>0</v>
      </c>
      <c r="BH1390" s="26">
        <f t="shared" si="5622"/>
        <v>42464.647999999994</v>
      </c>
      <c r="BI1390" s="26">
        <f t="shared" si="5623"/>
        <v>43099.7</v>
      </c>
      <c r="BJ1390" s="26">
        <f t="shared" si="5624"/>
        <v>43099.7</v>
      </c>
      <c r="BK1390" s="26">
        <f>BK1392+BK1391</f>
        <v>0</v>
      </c>
      <c r="BL1390" s="26">
        <f>BL1392+BL1391</f>
        <v>0</v>
      </c>
      <c r="BM1390" s="26">
        <f>BM1392+BM1391</f>
        <v>0</v>
      </c>
      <c r="BN1390" s="26">
        <f t="shared" si="5625"/>
        <v>42464.647999999994</v>
      </c>
      <c r="BO1390" s="26">
        <f t="shared" si="5626"/>
        <v>43099.7</v>
      </c>
      <c r="BP1390" s="26">
        <f t="shared" si="5627"/>
        <v>43099.7</v>
      </c>
      <c r="BQ1390" s="26">
        <f>BQ1392+BQ1391</f>
        <v>0</v>
      </c>
      <c r="BR1390" s="26">
        <f>BR1392+BR1391</f>
        <v>0</v>
      </c>
      <c r="BS1390" s="26">
        <f t="shared" si="5628"/>
        <v>42464.647999999994</v>
      </c>
      <c r="BT1390" s="26">
        <f t="shared" si="5629"/>
        <v>43099.7</v>
      </c>
      <c r="BU1390" s="26">
        <f t="shared" si="5630"/>
        <v>43099.7</v>
      </c>
      <c r="BV1390" s="26">
        <f>BV1392+BV1391</f>
        <v>0</v>
      </c>
      <c r="BW1390" s="26">
        <f>BW1392+BW1391</f>
        <v>0</v>
      </c>
      <c r="BX1390" s="26">
        <f t="shared" si="5631"/>
        <v>42464.647999999994</v>
      </c>
      <c r="BY1390" s="26">
        <f t="shared" si="5632"/>
        <v>43099.7</v>
      </c>
      <c r="BZ1390" s="26">
        <f t="shared" si="5633"/>
        <v>43099.7</v>
      </c>
      <c r="CA1390" s="26">
        <f>CA1392+CA1391</f>
        <v>0</v>
      </c>
      <c r="CB1390" s="26">
        <f>CB1392+CB1391</f>
        <v>0</v>
      </c>
      <c r="CC1390" s="26">
        <f>CC1392+CC1391</f>
        <v>0</v>
      </c>
      <c r="CD1390" s="26">
        <f t="shared" si="5778"/>
        <v>42464.647999999994</v>
      </c>
      <c r="CE1390" s="26">
        <f t="shared" si="5779"/>
        <v>43099.7</v>
      </c>
      <c r="CF1390" s="26">
        <f t="shared" si="5780"/>
        <v>43099.7</v>
      </c>
      <c r="CG1390" s="26">
        <f>CG1392+CG1391</f>
        <v>0</v>
      </c>
      <c r="CH1390" s="26">
        <f>CH1392+CH1391</f>
        <v>0</v>
      </c>
      <c r="CI1390" s="26">
        <f>CI1392+CI1391</f>
        <v>0</v>
      </c>
      <c r="CJ1390" s="26">
        <f t="shared" si="5781"/>
        <v>42464.647999999994</v>
      </c>
      <c r="CK1390" s="26">
        <f t="shared" si="5782"/>
        <v>43099.7</v>
      </c>
      <c r="CL1390" s="26">
        <f t="shared" si="5783"/>
        <v>43099.7</v>
      </c>
      <c r="CM1390" s="26">
        <f>CM1392+CM1391</f>
        <v>0</v>
      </c>
      <c r="CN1390" s="26">
        <f>CN1392+CN1391</f>
        <v>0</v>
      </c>
      <c r="CO1390" s="26">
        <f>CO1392+CO1391</f>
        <v>0</v>
      </c>
      <c r="CP1390" s="26">
        <f t="shared" si="5784"/>
        <v>42464.647999999994</v>
      </c>
      <c r="CQ1390" s="26">
        <f t="shared" si="5785"/>
        <v>43099.7</v>
      </c>
      <c r="CR1390" s="26">
        <f t="shared" si="5786"/>
        <v>43099.7</v>
      </c>
      <c r="CS1390" s="26">
        <f>CS1392+CS1391</f>
        <v>0</v>
      </c>
      <c r="CT1390" s="19"/>
      <c r="CU1390" s="35"/>
      <c r="CZ1390" s="1" t="s">
        <v>28</v>
      </c>
    </row>
    <row r="1391" spans="1:105" hidden="1" x14ac:dyDescent="0.3">
      <c r="A1391" s="36" t="s">
        <v>771</v>
      </c>
      <c r="B1391" s="17">
        <v>240</v>
      </c>
      <c r="C1391" s="16" t="s">
        <v>393</v>
      </c>
      <c r="D1391" s="16" t="s">
        <v>103</v>
      </c>
      <c r="E1391" s="34" t="s">
        <v>681</v>
      </c>
      <c r="F1391" s="26"/>
      <c r="G1391" s="26"/>
      <c r="H1391" s="26"/>
      <c r="I1391" s="26"/>
      <c r="J1391" s="26"/>
      <c r="K1391" s="26"/>
      <c r="L1391" s="26">
        <f t="shared" si="5598"/>
        <v>0</v>
      </c>
      <c r="M1391" s="26">
        <f t="shared" si="5599"/>
        <v>0</v>
      </c>
      <c r="N1391" s="26">
        <f t="shared" si="5600"/>
        <v>0</v>
      </c>
      <c r="O1391" s="26"/>
      <c r="P1391" s="26"/>
      <c r="Q1391" s="26"/>
      <c r="R1391" s="26">
        <f t="shared" si="5601"/>
        <v>0</v>
      </c>
      <c r="S1391" s="26">
        <f t="shared" si="5602"/>
        <v>0</v>
      </c>
      <c r="T1391" s="26">
        <f t="shared" si="5603"/>
        <v>0</v>
      </c>
      <c r="U1391" s="26"/>
      <c r="V1391" s="26"/>
      <c r="W1391" s="26"/>
      <c r="X1391" s="26">
        <f t="shared" si="5604"/>
        <v>0</v>
      </c>
      <c r="Y1391" s="26">
        <f t="shared" si="5605"/>
        <v>0</v>
      </c>
      <c r="Z1391" s="26">
        <f t="shared" si="5606"/>
        <v>0</v>
      </c>
      <c r="AA1391" s="26"/>
      <c r="AB1391" s="26"/>
      <c r="AC1391" s="26"/>
      <c r="AD1391" s="26">
        <f t="shared" si="5607"/>
        <v>0</v>
      </c>
      <c r="AE1391" s="26">
        <f t="shared" si="5608"/>
        <v>0</v>
      </c>
      <c r="AF1391" s="26">
        <f t="shared" si="5609"/>
        <v>0</v>
      </c>
      <c r="AG1391" s="26"/>
      <c r="AH1391" s="26"/>
      <c r="AI1391" s="26"/>
      <c r="AJ1391" s="26">
        <f t="shared" si="5610"/>
        <v>0</v>
      </c>
      <c r="AK1391" s="26">
        <f t="shared" si="5611"/>
        <v>0</v>
      </c>
      <c r="AL1391" s="26">
        <f t="shared" si="5612"/>
        <v>0</v>
      </c>
      <c r="AM1391" s="26"/>
      <c r="AN1391" s="26"/>
      <c r="AO1391" s="26"/>
      <c r="AP1391" s="26">
        <f t="shared" si="5613"/>
        <v>0</v>
      </c>
      <c r="AQ1391" s="26">
        <f t="shared" si="5614"/>
        <v>0</v>
      </c>
      <c r="AR1391" s="26">
        <f t="shared" si="5615"/>
        <v>0</v>
      </c>
      <c r="AS1391" s="26"/>
      <c r="AT1391" s="26"/>
      <c r="AU1391" s="26"/>
      <c r="AV1391" s="26">
        <f t="shared" si="5616"/>
        <v>0</v>
      </c>
      <c r="AW1391" s="26">
        <f t="shared" si="5617"/>
        <v>0</v>
      </c>
      <c r="AX1391" s="26">
        <f t="shared" si="5618"/>
        <v>0</v>
      </c>
      <c r="AY1391" s="26"/>
      <c r="AZ1391" s="26"/>
      <c r="BA1391" s="26"/>
      <c r="BB1391" s="26">
        <f t="shared" si="5619"/>
        <v>0</v>
      </c>
      <c r="BC1391" s="26">
        <f t="shared" si="5620"/>
        <v>0</v>
      </c>
      <c r="BD1391" s="26">
        <f t="shared" si="5621"/>
        <v>0</v>
      </c>
      <c r="BE1391" s="26"/>
      <c r="BF1391" s="26"/>
      <c r="BG1391" s="26"/>
      <c r="BH1391" s="26">
        <f t="shared" si="5622"/>
        <v>0</v>
      </c>
      <c r="BI1391" s="26">
        <f t="shared" si="5623"/>
        <v>0</v>
      </c>
      <c r="BJ1391" s="26">
        <f t="shared" si="5624"/>
        <v>0</v>
      </c>
      <c r="BK1391" s="26"/>
      <c r="BL1391" s="26"/>
      <c r="BM1391" s="26"/>
      <c r="BN1391" s="26">
        <f t="shared" si="5625"/>
        <v>0</v>
      </c>
      <c r="BO1391" s="26">
        <f t="shared" si="5626"/>
        <v>0</v>
      </c>
      <c r="BP1391" s="26">
        <f t="shared" si="5627"/>
        <v>0</v>
      </c>
      <c r="BQ1391" s="26"/>
      <c r="BR1391" s="26"/>
      <c r="BS1391" s="26">
        <f t="shared" si="5628"/>
        <v>0</v>
      </c>
      <c r="BT1391" s="26">
        <f t="shared" si="5629"/>
        <v>0</v>
      </c>
      <c r="BU1391" s="26">
        <f t="shared" si="5630"/>
        <v>0</v>
      </c>
      <c r="BV1391" s="26"/>
      <c r="BW1391" s="26"/>
      <c r="BX1391" s="26">
        <f t="shared" si="5631"/>
        <v>0</v>
      </c>
      <c r="BY1391" s="26">
        <f t="shared" si="5632"/>
        <v>0</v>
      </c>
      <c r="BZ1391" s="26">
        <f t="shared" si="5633"/>
        <v>0</v>
      </c>
      <c r="CA1391" s="26"/>
      <c r="CB1391" s="26"/>
      <c r="CC1391" s="26"/>
      <c r="CD1391" s="26">
        <f t="shared" si="5778"/>
        <v>0</v>
      </c>
      <c r="CE1391" s="26">
        <f t="shared" si="5779"/>
        <v>0</v>
      </c>
      <c r="CF1391" s="26">
        <f t="shared" si="5780"/>
        <v>0</v>
      </c>
      <c r="CG1391" s="26"/>
      <c r="CH1391" s="26"/>
      <c r="CI1391" s="26"/>
      <c r="CJ1391" s="26">
        <f t="shared" si="5781"/>
        <v>0</v>
      </c>
      <c r="CK1391" s="26">
        <f t="shared" si="5782"/>
        <v>0</v>
      </c>
      <c r="CL1391" s="26">
        <f t="shared" si="5783"/>
        <v>0</v>
      </c>
      <c r="CM1391" s="26"/>
      <c r="CN1391" s="26"/>
      <c r="CO1391" s="26"/>
      <c r="CP1391" s="26">
        <f t="shared" si="5784"/>
        <v>0</v>
      </c>
      <c r="CQ1391" s="26">
        <f t="shared" si="5785"/>
        <v>0</v>
      </c>
      <c r="CR1391" s="26">
        <f t="shared" si="5786"/>
        <v>0</v>
      </c>
      <c r="CS1391" s="26"/>
      <c r="CT1391" s="19">
        <v>0</v>
      </c>
      <c r="CU1391" s="35"/>
    </row>
    <row r="1392" spans="1:105" hidden="1" x14ac:dyDescent="0.3">
      <c r="A1392" s="36" t="s">
        <v>771</v>
      </c>
      <c r="B1392" s="17">
        <v>240</v>
      </c>
      <c r="C1392" s="16" t="s">
        <v>64</v>
      </c>
      <c r="D1392" s="16" t="s">
        <v>65</v>
      </c>
      <c r="E1392" s="34" t="s">
        <v>66</v>
      </c>
      <c r="F1392" s="26">
        <f>42068.7+1031</f>
        <v>43099.7</v>
      </c>
      <c r="G1392" s="26">
        <v>43099.7</v>
      </c>
      <c r="H1392" s="26">
        <v>43099.7</v>
      </c>
      <c r="I1392" s="26"/>
      <c r="J1392" s="26"/>
      <c r="K1392" s="26"/>
      <c r="L1392" s="26">
        <f t="shared" si="5598"/>
        <v>43099.7</v>
      </c>
      <c r="M1392" s="26">
        <f t="shared" si="5599"/>
        <v>43099.7</v>
      </c>
      <c r="N1392" s="26">
        <f t="shared" si="5600"/>
        <v>43099.7</v>
      </c>
      <c r="O1392" s="26"/>
      <c r="P1392" s="26"/>
      <c r="Q1392" s="26"/>
      <c r="R1392" s="26">
        <f t="shared" si="5601"/>
        <v>43099.7</v>
      </c>
      <c r="S1392" s="26">
        <f t="shared" si="5602"/>
        <v>43099.7</v>
      </c>
      <c r="T1392" s="26">
        <f t="shared" si="5603"/>
        <v>43099.7</v>
      </c>
      <c r="U1392" s="26"/>
      <c r="V1392" s="26"/>
      <c r="W1392" s="26"/>
      <c r="X1392" s="26">
        <f t="shared" si="5604"/>
        <v>43099.7</v>
      </c>
      <c r="Y1392" s="26">
        <f t="shared" si="5605"/>
        <v>43099.7</v>
      </c>
      <c r="Z1392" s="26">
        <f t="shared" si="5606"/>
        <v>43099.7</v>
      </c>
      <c r="AA1392" s="26"/>
      <c r="AB1392" s="26"/>
      <c r="AC1392" s="26"/>
      <c r="AD1392" s="26">
        <f t="shared" si="5607"/>
        <v>43099.7</v>
      </c>
      <c r="AE1392" s="26">
        <f t="shared" si="5608"/>
        <v>43099.7</v>
      </c>
      <c r="AF1392" s="26">
        <f t="shared" si="5609"/>
        <v>43099.7</v>
      </c>
      <c r="AG1392" s="26"/>
      <c r="AH1392" s="26"/>
      <c r="AI1392" s="26"/>
      <c r="AJ1392" s="26">
        <f t="shared" si="5610"/>
        <v>43099.7</v>
      </c>
      <c r="AK1392" s="26">
        <f t="shared" si="5611"/>
        <v>43099.7</v>
      </c>
      <c r="AL1392" s="26">
        <f t="shared" si="5612"/>
        <v>43099.7</v>
      </c>
      <c r="AM1392" s="26">
        <f>-94-541.052</f>
        <v>-635.05200000000002</v>
      </c>
      <c r="AN1392" s="26"/>
      <c r="AO1392" s="26"/>
      <c r="AP1392" s="26">
        <f t="shared" si="5613"/>
        <v>42464.647999999994</v>
      </c>
      <c r="AQ1392" s="26">
        <f t="shared" si="5614"/>
        <v>43099.7</v>
      </c>
      <c r="AR1392" s="26">
        <f t="shared" si="5615"/>
        <v>43099.7</v>
      </c>
      <c r="AS1392" s="26"/>
      <c r="AT1392" s="26"/>
      <c r="AU1392" s="26"/>
      <c r="AV1392" s="26">
        <f t="shared" si="5616"/>
        <v>42464.647999999994</v>
      </c>
      <c r="AW1392" s="26">
        <f t="shared" si="5617"/>
        <v>43099.7</v>
      </c>
      <c r="AX1392" s="26">
        <f t="shared" si="5618"/>
        <v>43099.7</v>
      </c>
      <c r="AY1392" s="26"/>
      <c r="AZ1392" s="26"/>
      <c r="BA1392" s="26"/>
      <c r="BB1392" s="26">
        <f t="shared" si="5619"/>
        <v>42464.647999999994</v>
      </c>
      <c r="BC1392" s="26">
        <f t="shared" si="5620"/>
        <v>43099.7</v>
      </c>
      <c r="BD1392" s="26">
        <f t="shared" si="5621"/>
        <v>43099.7</v>
      </c>
      <c r="BE1392" s="26"/>
      <c r="BF1392" s="26"/>
      <c r="BG1392" s="26"/>
      <c r="BH1392" s="26">
        <f t="shared" si="5622"/>
        <v>42464.647999999994</v>
      </c>
      <c r="BI1392" s="26">
        <f t="shared" si="5623"/>
        <v>43099.7</v>
      </c>
      <c r="BJ1392" s="26">
        <f t="shared" si="5624"/>
        <v>43099.7</v>
      </c>
      <c r="BK1392" s="26"/>
      <c r="BL1392" s="26"/>
      <c r="BM1392" s="26"/>
      <c r="BN1392" s="26">
        <f t="shared" si="5625"/>
        <v>42464.647999999994</v>
      </c>
      <c r="BO1392" s="26">
        <f t="shared" si="5626"/>
        <v>43099.7</v>
      </c>
      <c r="BP1392" s="26">
        <f t="shared" si="5627"/>
        <v>43099.7</v>
      </c>
      <c r="BQ1392" s="26"/>
      <c r="BR1392" s="26"/>
      <c r="BS1392" s="26">
        <f t="shared" si="5628"/>
        <v>42464.647999999994</v>
      </c>
      <c r="BT1392" s="26">
        <f t="shared" si="5629"/>
        <v>43099.7</v>
      </c>
      <c r="BU1392" s="26">
        <f t="shared" si="5630"/>
        <v>43099.7</v>
      </c>
      <c r="BV1392" s="26"/>
      <c r="BW1392" s="26"/>
      <c r="BX1392" s="26">
        <f t="shared" si="5631"/>
        <v>42464.647999999994</v>
      </c>
      <c r="BY1392" s="26">
        <f t="shared" si="5632"/>
        <v>43099.7</v>
      </c>
      <c r="BZ1392" s="26">
        <f t="shared" si="5633"/>
        <v>43099.7</v>
      </c>
      <c r="CA1392" s="26"/>
      <c r="CB1392" s="26"/>
      <c r="CC1392" s="26"/>
      <c r="CD1392" s="26">
        <f t="shared" si="5778"/>
        <v>42464.647999999994</v>
      </c>
      <c r="CE1392" s="26">
        <f t="shared" si="5779"/>
        <v>43099.7</v>
      </c>
      <c r="CF1392" s="26">
        <f t="shared" si="5780"/>
        <v>43099.7</v>
      </c>
      <c r="CG1392" s="26"/>
      <c r="CH1392" s="26"/>
      <c r="CI1392" s="26"/>
      <c r="CJ1392" s="26">
        <f t="shared" si="5781"/>
        <v>42464.647999999994</v>
      </c>
      <c r="CK1392" s="26">
        <f t="shared" si="5782"/>
        <v>43099.7</v>
      </c>
      <c r="CL1392" s="26">
        <f t="shared" si="5783"/>
        <v>43099.7</v>
      </c>
      <c r="CM1392" s="26"/>
      <c r="CN1392" s="26"/>
      <c r="CO1392" s="26"/>
      <c r="CP1392" s="26">
        <f t="shared" si="5784"/>
        <v>42464.647999999994</v>
      </c>
      <c r="CQ1392" s="26">
        <f t="shared" si="5785"/>
        <v>43099.7</v>
      </c>
      <c r="CR1392" s="26">
        <f t="shared" si="5786"/>
        <v>43099.7</v>
      </c>
      <c r="CS1392" s="26"/>
      <c r="CT1392" s="19"/>
      <c r="CU1392" s="35"/>
    </row>
    <row r="1393" spans="1:105" ht="46.8" hidden="1" x14ac:dyDescent="0.3">
      <c r="A1393" s="36" t="s">
        <v>773</v>
      </c>
      <c r="B1393" s="17"/>
      <c r="C1393" s="16"/>
      <c r="D1393" s="16"/>
      <c r="E1393" s="34" t="s">
        <v>774</v>
      </c>
      <c r="F1393" s="26">
        <f t="shared" ref="F1393:F1396" si="5788">F1394</f>
        <v>1694.7</v>
      </c>
      <c r="G1393" s="26">
        <f t="shared" ref="G1393:G1396" si="5789">G1394</f>
        <v>1694.7</v>
      </c>
      <c r="H1393" s="26">
        <f t="shared" ref="H1393:H1396" si="5790">H1394</f>
        <v>1694.7</v>
      </c>
      <c r="I1393" s="26">
        <f t="shared" ref="I1393:I1396" si="5791">I1394</f>
        <v>0</v>
      </c>
      <c r="J1393" s="26">
        <f t="shared" ref="J1393:J1396" si="5792">J1394</f>
        <v>0</v>
      </c>
      <c r="K1393" s="26">
        <f t="shared" ref="K1393:K1396" si="5793">K1394</f>
        <v>0</v>
      </c>
      <c r="L1393" s="26">
        <f t="shared" si="5598"/>
        <v>1694.7</v>
      </c>
      <c r="M1393" s="26">
        <f t="shared" si="5599"/>
        <v>1694.7</v>
      </c>
      <c r="N1393" s="26">
        <f t="shared" si="5600"/>
        <v>1694.7</v>
      </c>
      <c r="O1393" s="26">
        <f t="shared" ref="O1393:O1396" si="5794">O1394</f>
        <v>97.5</v>
      </c>
      <c r="P1393" s="26">
        <f t="shared" ref="P1393:P1396" si="5795">P1394</f>
        <v>0</v>
      </c>
      <c r="Q1393" s="26">
        <f t="shared" ref="Q1393:Q1396" si="5796">Q1394</f>
        <v>0</v>
      </c>
      <c r="R1393" s="26">
        <f t="shared" si="5601"/>
        <v>1792.2</v>
      </c>
      <c r="S1393" s="26">
        <f t="shared" si="5602"/>
        <v>1694.7</v>
      </c>
      <c r="T1393" s="26">
        <f t="shared" si="5603"/>
        <v>1694.7</v>
      </c>
      <c r="U1393" s="26">
        <f t="shared" ref="U1393:U1396" si="5797">U1394</f>
        <v>0</v>
      </c>
      <c r="V1393" s="26">
        <f t="shared" ref="V1393:V1396" si="5798">V1394</f>
        <v>0</v>
      </c>
      <c r="W1393" s="26">
        <f t="shared" ref="W1393:W1396" si="5799">W1394</f>
        <v>0</v>
      </c>
      <c r="X1393" s="26">
        <f t="shared" si="5604"/>
        <v>1792.2</v>
      </c>
      <c r="Y1393" s="26">
        <f t="shared" si="5605"/>
        <v>1694.7</v>
      </c>
      <c r="Z1393" s="26">
        <f t="shared" si="5606"/>
        <v>1694.7</v>
      </c>
      <c r="AA1393" s="26">
        <f>AA1394+AA1398</f>
        <v>4324.8</v>
      </c>
      <c r="AB1393" s="26">
        <f>AB1394+AB1398</f>
        <v>0</v>
      </c>
      <c r="AC1393" s="26">
        <f>AC1394+AC1398</f>
        <v>0</v>
      </c>
      <c r="AD1393" s="26">
        <f t="shared" si="5607"/>
        <v>6117</v>
      </c>
      <c r="AE1393" s="26">
        <f t="shared" si="5608"/>
        <v>1694.7</v>
      </c>
      <c r="AF1393" s="26">
        <f t="shared" si="5609"/>
        <v>1694.7</v>
      </c>
      <c r="AG1393" s="26">
        <f>AG1394+AG1398</f>
        <v>-4324.8</v>
      </c>
      <c r="AH1393" s="26">
        <f>AH1394+AH1398</f>
        <v>0</v>
      </c>
      <c r="AI1393" s="26">
        <f>AI1394+AI1398</f>
        <v>0</v>
      </c>
      <c r="AJ1393" s="26">
        <f t="shared" si="5610"/>
        <v>1792.1999999999998</v>
      </c>
      <c r="AK1393" s="26">
        <f t="shared" si="5611"/>
        <v>1694.7</v>
      </c>
      <c r="AL1393" s="26">
        <f t="shared" si="5612"/>
        <v>1694.7</v>
      </c>
      <c r="AM1393" s="26">
        <f>AM1394+AM1398</f>
        <v>0</v>
      </c>
      <c r="AN1393" s="26">
        <f>AN1394+AN1398</f>
        <v>0</v>
      </c>
      <c r="AO1393" s="26">
        <f>AO1394+AO1398</f>
        <v>0</v>
      </c>
      <c r="AP1393" s="26">
        <f t="shared" si="5613"/>
        <v>1792.1999999999998</v>
      </c>
      <c r="AQ1393" s="26">
        <f t="shared" si="5614"/>
        <v>1694.7</v>
      </c>
      <c r="AR1393" s="26">
        <f t="shared" si="5615"/>
        <v>1694.7</v>
      </c>
      <c r="AS1393" s="26">
        <f>AS1394+AS1398</f>
        <v>0</v>
      </c>
      <c r="AT1393" s="26">
        <f>AT1394+AT1398</f>
        <v>0</v>
      </c>
      <c r="AU1393" s="26">
        <f>AU1394+AU1398</f>
        <v>0</v>
      </c>
      <c r="AV1393" s="26">
        <f t="shared" si="5616"/>
        <v>1792.1999999999998</v>
      </c>
      <c r="AW1393" s="26">
        <f t="shared" si="5617"/>
        <v>1694.7</v>
      </c>
      <c r="AX1393" s="26">
        <f t="shared" si="5618"/>
        <v>1694.7</v>
      </c>
      <c r="AY1393" s="26">
        <f>AY1394+AY1398</f>
        <v>24959.010000000002</v>
      </c>
      <c r="AZ1393" s="26">
        <f>AZ1394+AZ1398</f>
        <v>0</v>
      </c>
      <c r="BA1393" s="26">
        <f>BA1394+BA1398</f>
        <v>0</v>
      </c>
      <c r="BB1393" s="26">
        <f t="shared" si="5619"/>
        <v>26751.210000000003</v>
      </c>
      <c r="BC1393" s="26">
        <f t="shared" si="5620"/>
        <v>1694.7</v>
      </c>
      <c r="BD1393" s="26">
        <f t="shared" si="5621"/>
        <v>1694.7</v>
      </c>
      <c r="BE1393" s="26">
        <f>BE1394+BE1398</f>
        <v>-24742.343000000001</v>
      </c>
      <c r="BF1393" s="26">
        <f>BF1394+BF1398</f>
        <v>0</v>
      </c>
      <c r="BG1393" s="26">
        <f>BG1394+BG1398</f>
        <v>0</v>
      </c>
      <c r="BH1393" s="26">
        <f t="shared" si="5622"/>
        <v>2008.867000000002</v>
      </c>
      <c r="BI1393" s="26">
        <f t="shared" si="5623"/>
        <v>1694.7</v>
      </c>
      <c r="BJ1393" s="26">
        <f t="shared" si="5624"/>
        <v>1694.7</v>
      </c>
      <c r="BK1393" s="26">
        <f>BK1394+BK1398</f>
        <v>0</v>
      </c>
      <c r="BL1393" s="26">
        <f>BL1394+BL1398</f>
        <v>0</v>
      </c>
      <c r="BM1393" s="26">
        <f>BM1394+BM1398</f>
        <v>0</v>
      </c>
      <c r="BN1393" s="26">
        <f t="shared" si="5625"/>
        <v>2008.867000000002</v>
      </c>
      <c r="BO1393" s="26">
        <f t="shared" si="5626"/>
        <v>1694.7</v>
      </c>
      <c r="BP1393" s="26">
        <f t="shared" si="5627"/>
        <v>1694.7</v>
      </c>
      <c r="BQ1393" s="26">
        <f>BQ1394+BQ1398</f>
        <v>0</v>
      </c>
      <c r="BR1393" s="26">
        <f>BR1394+BR1398</f>
        <v>0</v>
      </c>
      <c r="BS1393" s="26">
        <f t="shared" si="5628"/>
        <v>2008.867000000002</v>
      </c>
      <c r="BT1393" s="26">
        <f t="shared" si="5629"/>
        <v>1694.7</v>
      </c>
      <c r="BU1393" s="26">
        <f t="shared" si="5630"/>
        <v>1694.7</v>
      </c>
      <c r="BV1393" s="26">
        <f>BV1394+BV1398</f>
        <v>0</v>
      </c>
      <c r="BW1393" s="26">
        <f>BW1394+BW1398</f>
        <v>0</v>
      </c>
      <c r="BX1393" s="26">
        <f t="shared" si="5631"/>
        <v>2008.867000000002</v>
      </c>
      <c r="BY1393" s="26">
        <f t="shared" si="5632"/>
        <v>1694.7</v>
      </c>
      <c r="BZ1393" s="26">
        <f t="shared" si="5633"/>
        <v>1694.7</v>
      </c>
      <c r="CA1393" s="26">
        <f>CA1394+CA1398</f>
        <v>0</v>
      </c>
      <c r="CB1393" s="26">
        <f>CB1394+CB1398</f>
        <v>0</v>
      </c>
      <c r="CC1393" s="26">
        <f>CC1394+CC1398</f>
        <v>0</v>
      </c>
      <c r="CD1393" s="26">
        <f t="shared" si="5778"/>
        <v>2008.867000000002</v>
      </c>
      <c r="CE1393" s="26">
        <f t="shared" si="5779"/>
        <v>1694.7</v>
      </c>
      <c r="CF1393" s="26">
        <f t="shared" si="5780"/>
        <v>1694.7</v>
      </c>
      <c r="CG1393" s="26">
        <f>CG1394+CG1398</f>
        <v>0</v>
      </c>
      <c r="CH1393" s="26">
        <f>CH1394+CH1398</f>
        <v>0</v>
      </c>
      <c r="CI1393" s="26">
        <f>CI1394+CI1398</f>
        <v>0</v>
      </c>
      <c r="CJ1393" s="26">
        <f t="shared" si="5781"/>
        <v>2008.867000000002</v>
      </c>
      <c r="CK1393" s="26">
        <f t="shared" si="5782"/>
        <v>1694.7</v>
      </c>
      <c r="CL1393" s="26">
        <f t="shared" si="5783"/>
        <v>1694.7</v>
      </c>
      <c r="CM1393" s="26">
        <f>CM1394+CM1398</f>
        <v>0</v>
      </c>
      <c r="CN1393" s="26">
        <f>CN1394+CN1398</f>
        <v>0</v>
      </c>
      <c r="CO1393" s="26">
        <f>CO1394+CO1398</f>
        <v>0</v>
      </c>
      <c r="CP1393" s="26">
        <f t="shared" si="5784"/>
        <v>2008.867000000002</v>
      </c>
      <c r="CQ1393" s="26">
        <f t="shared" si="5785"/>
        <v>1694.7</v>
      </c>
      <c r="CR1393" s="26">
        <f t="shared" si="5786"/>
        <v>1694.7</v>
      </c>
      <c r="CS1393" s="26">
        <f>CS1394+CS1398</f>
        <v>0</v>
      </c>
      <c r="CT1393" s="19"/>
      <c r="CU1393" s="35"/>
      <c r="CX1393" s="1" t="s">
        <v>26</v>
      </c>
    </row>
    <row r="1394" spans="1:105" ht="62.4" hidden="1" x14ac:dyDescent="0.3">
      <c r="A1394" s="36" t="s">
        <v>775</v>
      </c>
      <c r="B1394" s="17"/>
      <c r="C1394" s="16"/>
      <c r="D1394" s="16"/>
      <c r="E1394" s="34" t="s">
        <v>776</v>
      </c>
      <c r="F1394" s="26">
        <f t="shared" si="5788"/>
        <v>1694.7</v>
      </c>
      <c r="G1394" s="26">
        <f t="shared" si="5789"/>
        <v>1694.7</v>
      </c>
      <c r="H1394" s="26">
        <f t="shared" si="5790"/>
        <v>1694.7</v>
      </c>
      <c r="I1394" s="26">
        <f t="shared" si="5791"/>
        <v>0</v>
      </c>
      <c r="J1394" s="26">
        <f t="shared" si="5792"/>
        <v>0</v>
      </c>
      <c r="K1394" s="26">
        <f t="shared" si="5793"/>
        <v>0</v>
      </c>
      <c r="L1394" s="26">
        <f t="shared" si="5598"/>
        <v>1694.7</v>
      </c>
      <c r="M1394" s="26">
        <f t="shared" si="5599"/>
        <v>1694.7</v>
      </c>
      <c r="N1394" s="26">
        <f t="shared" si="5600"/>
        <v>1694.7</v>
      </c>
      <c r="O1394" s="26">
        <f t="shared" si="5794"/>
        <v>97.5</v>
      </c>
      <c r="P1394" s="26">
        <f t="shared" si="5795"/>
        <v>0</v>
      </c>
      <c r="Q1394" s="26">
        <f t="shared" si="5796"/>
        <v>0</v>
      </c>
      <c r="R1394" s="26">
        <f t="shared" si="5601"/>
        <v>1792.2</v>
      </c>
      <c r="S1394" s="26">
        <f t="shared" si="5602"/>
        <v>1694.7</v>
      </c>
      <c r="T1394" s="26">
        <f t="shared" si="5603"/>
        <v>1694.7</v>
      </c>
      <c r="U1394" s="26">
        <f t="shared" si="5797"/>
        <v>0</v>
      </c>
      <c r="V1394" s="26">
        <f t="shared" si="5798"/>
        <v>0</v>
      </c>
      <c r="W1394" s="26">
        <f t="shared" si="5799"/>
        <v>0</v>
      </c>
      <c r="X1394" s="26">
        <f t="shared" si="5604"/>
        <v>1792.2</v>
      </c>
      <c r="Y1394" s="26">
        <f t="shared" si="5605"/>
        <v>1694.7</v>
      </c>
      <c r="Z1394" s="26">
        <f t="shared" si="5606"/>
        <v>1694.7</v>
      </c>
      <c r="AA1394" s="26">
        <f t="shared" ref="AA1394:AA1400" si="5800">AA1395</f>
        <v>0</v>
      </c>
      <c r="AB1394" s="26">
        <f t="shared" ref="AB1394:AB1400" si="5801">AB1395</f>
        <v>0</v>
      </c>
      <c r="AC1394" s="26">
        <f t="shared" ref="AC1394:AC1400" si="5802">AC1395</f>
        <v>0</v>
      </c>
      <c r="AD1394" s="26">
        <f t="shared" si="5607"/>
        <v>1792.2</v>
      </c>
      <c r="AE1394" s="26">
        <f t="shared" si="5608"/>
        <v>1694.7</v>
      </c>
      <c r="AF1394" s="26">
        <f t="shared" si="5609"/>
        <v>1694.7</v>
      </c>
      <c r="AG1394" s="26">
        <f t="shared" ref="AG1394:AG1400" si="5803">AG1395</f>
        <v>0</v>
      </c>
      <c r="AH1394" s="26">
        <f t="shared" ref="AH1394:AH1400" si="5804">AH1395</f>
        <v>0</v>
      </c>
      <c r="AI1394" s="26">
        <f t="shared" ref="AI1394:AI1400" si="5805">AI1395</f>
        <v>0</v>
      </c>
      <c r="AJ1394" s="26">
        <f t="shared" si="5610"/>
        <v>1792.2</v>
      </c>
      <c r="AK1394" s="26">
        <f t="shared" si="5611"/>
        <v>1694.7</v>
      </c>
      <c r="AL1394" s="26">
        <f t="shared" si="5612"/>
        <v>1694.7</v>
      </c>
      <c r="AM1394" s="26">
        <f t="shared" ref="AM1394:AM1400" si="5806">AM1395</f>
        <v>0</v>
      </c>
      <c r="AN1394" s="26">
        <f t="shared" ref="AN1394:AN1400" si="5807">AN1395</f>
        <v>0</v>
      </c>
      <c r="AO1394" s="26">
        <f t="shared" ref="AO1394:AO1400" si="5808">AO1395</f>
        <v>0</v>
      </c>
      <c r="AP1394" s="26">
        <f t="shared" si="5613"/>
        <v>1792.2</v>
      </c>
      <c r="AQ1394" s="26">
        <f t="shared" si="5614"/>
        <v>1694.7</v>
      </c>
      <c r="AR1394" s="26">
        <f t="shared" si="5615"/>
        <v>1694.7</v>
      </c>
      <c r="AS1394" s="26">
        <f t="shared" ref="AS1394:AS1400" si="5809">AS1395</f>
        <v>0</v>
      </c>
      <c r="AT1394" s="26">
        <f t="shared" ref="AT1394:AT1400" si="5810">AT1395</f>
        <v>0</v>
      </c>
      <c r="AU1394" s="26">
        <f t="shared" ref="AU1394:AU1400" si="5811">AU1395</f>
        <v>0</v>
      </c>
      <c r="AV1394" s="26">
        <f t="shared" si="5616"/>
        <v>1792.2</v>
      </c>
      <c r="AW1394" s="26">
        <f t="shared" si="5617"/>
        <v>1694.7</v>
      </c>
      <c r="AX1394" s="26">
        <f t="shared" si="5618"/>
        <v>1694.7</v>
      </c>
      <c r="AY1394" s="26">
        <f t="shared" ref="AY1394:AY1396" si="5812">AY1395</f>
        <v>24959.010000000002</v>
      </c>
      <c r="AZ1394" s="26">
        <f t="shared" ref="AZ1394:AZ1400" si="5813">AZ1395</f>
        <v>0</v>
      </c>
      <c r="BA1394" s="26">
        <f t="shared" ref="BA1394:BA1400" si="5814">BA1395</f>
        <v>0</v>
      </c>
      <c r="BB1394" s="26">
        <f t="shared" si="5619"/>
        <v>26751.210000000003</v>
      </c>
      <c r="BC1394" s="26">
        <f t="shared" si="5620"/>
        <v>1694.7</v>
      </c>
      <c r="BD1394" s="26">
        <f t="shared" si="5621"/>
        <v>1694.7</v>
      </c>
      <c r="BE1394" s="26">
        <f t="shared" ref="BE1394:BE1400" si="5815">BE1395</f>
        <v>-24742.343000000001</v>
      </c>
      <c r="BF1394" s="26">
        <f t="shared" ref="BF1394:BF1400" si="5816">BF1395</f>
        <v>0</v>
      </c>
      <c r="BG1394" s="26">
        <f t="shared" ref="BG1394:BG1400" si="5817">BG1395</f>
        <v>0</v>
      </c>
      <c r="BH1394" s="26">
        <f t="shared" si="5622"/>
        <v>2008.867000000002</v>
      </c>
      <c r="BI1394" s="26">
        <f t="shared" si="5623"/>
        <v>1694.7</v>
      </c>
      <c r="BJ1394" s="26">
        <f t="shared" si="5624"/>
        <v>1694.7</v>
      </c>
      <c r="BK1394" s="26">
        <f t="shared" ref="BK1394:BK1400" si="5818">BK1395</f>
        <v>0</v>
      </c>
      <c r="BL1394" s="26">
        <f t="shared" ref="BL1394:BL1400" si="5819">BL1395</f>
        <v>0</v>
      </c>
      <c r="BM1394" s="26">
        <f t="shared" ref="BM1394:BM1400" si="5820">BM1395</f>
        <v>0</v>
      </c>
      <c r="BN1394" s="26">
        <f t="shared" si="5625"/>
        <v>2008.867000000002</v>
      </c>
      <c r="BO1394" s="26">
        <f t="shared" si="5626"/>
        <v>1694.7</v>
      </c>
      <c r="BP1394" s="26">
        <f t="shared" si="5627"/>
        <v>1694.7</v>
      </c>
      <c r="BQ1394" s="26">
        <f t="shared" ref="BQ1394:BQ1400" si="5821">BQ1395</f>
        <v>0</v>
      </c>
      <c r="BR1394" s="26">
        <f t="shared" ref="BR1394:BR1400" si="5822">BR1395</f>
        <v>0</v>
      </c>
      <c r="BS1394" s="26">
        <f t="shared" si="5628"/>
        <v>2008.867000000002</v>
      </c>
      <c r="BT1394" s="26">
        <f t="shared" si="5629"/>
        <v>1694.7</v>
      </c>
      <c r="BU1394" s="26">
        <f t="shared" si="5630"/>
        <v>1694.7</v>
      </c>
      <c r="BV1394" s="26">
        <f t="shared" ref="BV1394:BV1400" si="5823">BV1395</f>
        <v>0</v>
      </c>
      <c r="BW1394" s="26">
        <f t="shared" ref="BW1394:BW1400" si="5824">BW1395</f>
        <v>0</v>
      </c>
      <c r="BX1394" s="26">
        <f t="shared" si="5631"/>
        <v>2008.867000000002</v>
      </c>
      <c r="BY1394" s="26">
        <f t="shared" si="5632"/>
        <v>1694.7</v>
      </c>
      <c r="BZ1394" s="26">
        <f t="shared" si="5633"/>
        <v>1694.7</v>
      </c>
      <c r="CA1394" s="26">
        <f t="shared" ref="CA1394:CA1400" si="5825">CA1395</f>
        <v>0</v>
      </c>
      <c r="CB1394" s="26">
        <f t="shared" ref="CB1394:CB1400" si="5826">CB1395</f>
        <v>0</v>
      </c>
      <c r="CC1394" s="26">
        <f t="shared" ref="CC1394:CC1400" si="5827">CC1395</f>
        <v>0</v>
      </c>
      <c r="CD1394" s="26">
        <f t="shared" si="5778"/>
        <v>2008.867000000002</v>
      </c>
      <c r="CE1394" s="26">
        <f t="shared" si="5779"/>
        <v>1694.7</v>
      </c>
      <c r="CF1394" s="26">
        <f t="shared" si="5780"/>
        <v>1694.7</v>
      </c>
      <c r="CG1394" s="26">
        <f t="shared" ref="CG1394:CG1400" si="5828">CG1395</f>
        <v>0</v>
      </c>
      <c r="CH1394" s="26">
        <f t="shared" ref="CH1394:CH1400" si="5829">CH1395</f>
        <v>0</v>
      </c>
      <c r="CI1394" s="26">
        <f t="shared" ref="CI1394:CI1400" si="5830">CI1395</f>
        <v>0</v>
      </c>
      <c r="CJ1394" s="26">
        <f t="shared" si="5781"/>
        <v>2008.867000000002</v>
      </c>
      <c r="CK1394" s="26">
        <f t="shared" si="5782"/>
        <v>1694.7</v>
      </c>
      <c r="CL1394" s="26">
        <f t="shared" si="5783"/>
        <v>1694.7</v>
      </c>
      <c r="CM1394" s="26">
        <f t="shared" ref="CM1394:CM1400" si="5831">CM1395</f>
        <v>0</v>
      </c>
      <c r="CN1394" s="26">
        <f t="shared" ref="CN1394:CN1400" si="5832">CN1395</f>
        <v>0</v>
      </c>
      <c r="CO1394" s="26">
        <f t="shared" ref="CO1394:CO1400" si="5833">CO1395</f>
        <v>0</v>
      </c>
      <c r="CP1394" s="26">
        <f t="shared" si="5784"/>
        <v>2008.867000000002</v>
      </c>
      <c r="CQ1394" s="26">
        <f t="shared" si="5785"/>
        <v>1694.7</v>
      </c>
      <c r="CR1394" s="26">
        <f t="shared" si="5786"/>
        <v>1694.7</v>
      </c>
      <c r="CS1394" s="26">
        <f t="shared" ref="CS1394:CS1400" si="5834">CS1395</f>
        <v>0</v>
      </c>
      <c r="CT1394" s="19"/>
      <c r="CU1394" s="35"/>
      <c r="DA1394" s="1" t="s">
        <v>29</v>
      </c>
    </row>
    <row r="1395" spans="1:105" ht="31.2" hidden="1" x14ac:dyDescent="0.3">
      <c r="A1395" s="36" t="s">
        <v>775</v>
      </c>
      <c r="B1395" s="17">
        <v>200</v>
      </c>
      <c r="C1395" s="16"/>
      <c r="D1395" s="16"/>
      <c r="E1395" s="34" t="s">
        <v>38</v>
      </c>
      <c r="F1395" s="26">
        <f t="shared" si="5788"/>
        <v>1694.7</v>
      </c>
      <c r="G1395" s="26">
        <f t="shared" si="5789"/>
        <v>1694.7</v>
      </c>
      <c r="H1395" s="26">
        <f t="shared" si="5790"/>
        <v>1694.7</v>
      </c>
      <c r="I1395" s="26">
        <f t="shared" si="5791"/>
        <v>0</v>
      </c>
      <c r="J1395" s="26">
        <f t="shared" si="5792"/>
        <v>0</v>
      </c>
      <c r="K1395" s="26">
        <f t="shared" si="5793"/>
        <v>0</v>
      </c>
      <c r="L1395" s="26">
        <f t="shared" si="5598"/>
        <v>1694.7</v>
      </c>
      <c r="M1395" s="26">
        <f t="shared" si="5599"/>
        <v>1694.7</v>
      </c>
      <c r="N1395" s="26">
        <f t="shared" si="5600"/>
        <v>1694.7</v>
      </c>
      <c r="O1395" s="26">
        <f t="shared" si="5794"/>
        <v>97.5</v>
      </c>
      <c r="P1395" s="26">
        <f t="shared" si="5795"/>
        <v>0</v>
      </c>
      <c r="Q1395" s="26">
        <f t="shared" si="5796"/>
        <v>0</v>
      </c>
      <c r="R1395" s="26">
        <f t="shared" si="5601"/>
        <v>1792.2</v>
      </c>
      <c r="S1395" s="26">
        <f t="shared" si="5602"/>
        <v>1694.7</v>
      </c>
      <c r="T1395" s="26">
        <f t="shared" si="5603"/>
        <v>1694.7</v>
      </c>
      <c r="U1395" s="26">
        <f t="shared" si="5797"/>
        <v>0</v>
      </c>
      <c r="V1395" s="26">
        <f t="shared" si="5798"/>
        <v>0</v>
      </c>
      <c r="W1395" s="26">
        <f t="shared" si="5799"/>
        <v>0</v>
      </c>
      <c r="X1395" s="26">
        <f t="shared" si="5604"/>
        <v>1792.2</v>
      </c>
      <c r="Y1395" s="26">
        <f t="shared" si="5605"/>
        <v>1694.7</v>
      </c>
      <c r="Z1395" s="26">
        <f t="shared" si="5606"/>
        <v>1694.7</v>
      </c>
      <c r="AA1395" s="26">
        <f t="shared" si="5800"/>
        <v>0</v>
      </c>
      <c r="AB1395" s="26">
        <f t="shared" si="5801"/>
        <v>0</v>
      </c>
      <c r="AC1395" s="26">
        <f t="shared" si="5802"/>
        <v>0</v>
      </c>
      <c r="AD1395" s="26">
        <f t="shared" si="5607"/>
        <v>1792.2</v>
      </c>
      <c r="AE1395" s="26">
        <f t="shared" si="5608"/>
        <v>1694.7</v>
      </c>
      <c r="AF1395" s="26">
        <f t="shared" si="5609"/>
        <v>1694.7</v>
      </c>
      <c r="AG1395" s="26">
        <f t="shared" si="5803"/>
        <v>0</v>
      </c>
      <c r="AH1395" s="26">
        <f t="shared" si="5804"/>
        <v>0</v>
      </c>
      <c r="AI1395" s="26">
        <f t="shared" si="5805"/>
        <v>0</v>
      </c>
      <c r="AJ1395" s="26">
        <f t="shared" si="5610"/>
        <v>1792.2</v>
      </c>
      <c r="AK1395" s="26">
        <f t="shared" si="5611"/>
        <v>1694.7</v>
      </c>
      <c r="AL1395" s="26">
        <f t="shared" si="5612"/>
        <v>1694.7</v>
      </c>
      <c r="AM1395" s="26">
        <f t="shared" si="5806"/>
        <v>0</v>
      </c>
      <c r="AN1395" s="26">
        <f t="shared" si="5807"/>
        <v>0</v>
      </c>
      <c r="AO1395" s="26">
        <f t="shared" si="5808"/>
        <v>0</v>
      </c>
      <c r="AP1395" s="26">
        <f t="shared" si="5613"/>
        <v>1792.2</v>
      </c>
      <c r="AQ1395" s="26">
        <f t="shared" si="5614"/>
        <v>1694.7</v>
      </c>
      <c r="AR1395" s="26">
        <f t="shared" si="5615"/>
        <v>1694.7</v>
      </c>
      <c r="AS1395" s="26">
        <f t="shared" si="5809"/>
        <v>0</v>
      </c>
      <c r="AT1395" s="26">
        <f t="shared" si="5810"/>
        <v>0</v>
      </c>
      <c r="AU1395" s="26">
        <f t="shared" si="5811"/>
        <v>0</v>
      </c>
      <c r="AV1395" s="26">
        <f t="shared" si="5616"/>
        <v>1792.2</v>
      </c>
      <c r="AW1395" s="26">
        <f t="shared" si="5617"/>
        <v>1694.7</v>
      </c>
      <c r="AX1395" s="26">
        <f t="shared" si="5618"/>
        <v>1694.7</v>
      </c>
      <c r="AY1395" s="26">
        <f t="shared" si="5812"/>
        <v>24959.010000000002</v>
      </c>
      <c r="AZ1395" s="26">
        <f t="shared" si="5813"/>
        <v>0</v>
      </c>
      <c r="BA1395" s="26">
        <f t="shared" si="5814"/>
        <v>0</v>
      </c>
      <c r="BB1395" s="26">
        <f t="shared" si="5619"/>
        <v>26751.210000000003</v>
      </c>
      <c r="BC1395" s="26">
        <f t="shared" si="5620"/>
        <v>1694.7</v>
      </c>
      <c r="BD1395" s="26">
        <f t="shared" si="5621"/>
        <v>1694.7</v>
      </c>
      <c r="BE1395" s="26">
        <f t="shared" si="5815"/>
        <v>-24742.343000000001</v>
      </c>
      <c r="BF1395" s="26">
        <f t="shared" si="5816"/>
        <v>0</v>
      </c>
      <c r="BG1395" s="26">
        <f t="shared" si="5817"/>
        <v>0</v>
      </c>
      <c r="BH1395" s="26">
        <f t="shared" si="5622"/>
        <v>2008.867000000002</v>
      </c>
      <c r="BI1395" s="26">
        <f t="shared" si="5623"/>
        <v>1694.7</v>
      </c>
      <c r="BJ1395" s="26">
        <f t="shared" si="5624"/>
        <v>1694.7</v>
      </c>
      <c r="BK1395" s="26">
        <f t="shared" si="5818"/>
        <v>0</v>
      </c>
      <c r="BL1395" s="26">
        <f t="shared" si="5819"/>
        <v>0</v>
      </c>
      <c r="BM1395" s="26">
        <f t="shared" si="5820"/>
        <v>0</v>
      </c>
      <c r="BN1395" s="26">
        <f t="shared" si="5625"/>
        <v>2008.867000000002</v>
      </c>
      <c r="BO1395" s="26">
        <f t="shared" si="5626"/>
        <v>1694.7</v>
      </c>
      <c r="BP1395" s="26">
        <f t="shared" si="5627"/>
        <v>1694.7</v>
      </c>
      <c r="BQ1395" s="26">
        <f t="shared" si="5821"/>
        <v>0</v>
      </c>
      <c r="BR1395" s="26">
        <f t="shared" si="5822"/>
        <v>0</v>
      </c>
      <c r="BS1395" s="26">
        <f t="shared" si="5628"/>
        <v>2008.867000000002</v>
      </c>
      <c r="BT1395" s="26">
        <f t="shared" si="5629"/>
        <v>1694.7</v>
      </c>
      <c r="BU1395" s="26">
        <f t="shared" si="5630"/>
        <v>1694.7</v>
      </c>
      <c r="BV1395" s="26">
        <f t="shared" si="5823"/>
        <v>0</v>
      </c>
      <c r="BW1395" s="26">
        <f t="shared" si="5824"/>
        <v>0</v>
      </c>
      <c r="BX1395" s="26">
        <f t="shared" si="5631"/>
        <v>2008.867000000002</v>
      </c>
      <c r="BY1395" s="26">
        <f t="shared" si="5632"/>
        <v>1694.7</v>
      </c>
      <c r="BZ1395" s="26">
        <f t="shared" si="5633"/>
        <v>1694.7</v>
      </c>
      <c r="CA1395" s="26">
        <f t="shared" si="5825"/>
        <v>0</v>
      </c>
      <c r="CB1395" s="26">
        <f t="shared" si="5826"/>
        <v>0</v>
      </c>
      <c r="CC1395" s="26">
        <f t="shared" si="5827"/>
        <v>0</v>
      </c>
      <c r="CD1395" s="26">
        <f t="shared" si="5778"/>
        <v>2008.867000000002</v>
      </c>
      <c r="CE1395" s="26">
        <f t="shared" si="5779"/>
        <v>1694.7</v>
      </c>
      <c r="CF1395" s="26">
        <f t="shared" si="5780"/>
        <v>1694.7</v>
      </c>
      <c r="CG1395" s="26">
        <f t="shared" si="5828"/>
        <v>0</v>
      </c>
      <c r="CH1395" s="26">
        <f t="shared" si="5829"/>
        <v>0</v>
      </c>
      <c r="CI1395" s="26">
        <f t="shared" si="5830"/>
        <v>0</v>
      </c>
      <c r="CJ1395" s="26">
        <f t="shared" si="5781"/>
        <v>2008.867000000002</v>
      </c>
      <c r="CK1395" s="26">
        <f t="shared" si="5782"/>
        <v>1694.7</v>
      </c>
      <c r="CL1395" s="26">
        <f t="shared" si="5783"/>
        <v>1694.7</v>
      </c>
      <c r="CM1395" s="26">
        <f t="shared" si="5831"/>
        <v>0</v>
      </c>
      <c r="CN1395" s="26">
        <f t="shared" si="5832"/>
        <v>0</v>
      </c>
      <c r="CO1395" s="26">
        <f t="shared" si="5833"/>
        <v>0</v>
      </c>
      <c r="CP1395" s="26">
        <f t="shared" si="5784"/>
        <v>2008.867000000002</v>
      </c>
      <c r="CQ1395" s="26">
        <f t="shared" si="5785"/>
        <v>1694.7</v>
      </c>
      <c r="CR1395" s="26">
        <f t="shared" si="5786"/>
        <v>1694.7</v>
      </c>
      <c r="CS1395" s="26">
        <f t="shared" si="5834"/>
        <v>0</v>
      </c>
      <c r="CT1395" s="19"/>
      <c r="CU1395" s="35"/>
      <c r="CY1395" s="1" t="s">
        <v>27</v>
      </c>
    </row>
    <row r="1396" spans="1:105" ht="46.8" hidden="1" x14ac:dyDescent="0.3">
      <c r="A1396" s="36" t="s">
        <v>775</v>
      </c>
      <c r="B1396" s="17">
        <v>240</v>
      </c>
      <c r="C1396" s="16"/>
      <c r="D1396" s="16"/>
      <c r="E1396" s="34" t="s">
        <v>39</v>
      </c>
      <c r="F1396" s="26">
        <f t="shared" si="5788"/>
        <v>1694.7</v>
      </c>
      <c r="G1396" s="26">
        <f t="shared" si="5789"/>
        <v>1694.7</v>
      </c>
      <c r="H1396" s="26">
        <f t="shared" si="5790"/>
        <v>1694.7</v>
      </c>
      <c r="I1396" s="26">
        <f t="shared" si="5791"/>
        <v>0</v>
      </c>
      <c r="J1396" s="26">
        <f t="shared" si="5792"/>
        <v>0</v>
      </c>
      <c r="K1396" s="26">
        <f t="shared" si="5793"/>
        <v>0</v>
      </c>
      <c r="L1396" s="26">
        <f t="shared" si="5598"/>
        <v>1694.7</v>
      </c>
      <c r="M1396" s="26">
        <f t="shared" si="5599"/>
        <v>1694.7</v>
      </c>
      <c r="N1396" s="26">
        <f t="shared" si="5600"/>
        <v>1694.7</v>
      </c>
      <c r="O1396" s="26">
        <f t="shared" si="5794"/>
        <v>97.5</v>
      </c>
      <c r="P1396" s="26">
        <f t="shared" si="5795"/>
        <v>0</v>
      </c>
      <c r="Q1396" s="26">
        <f t="shared" si="5796"/>
        <v>0</v>
      </c>
      <c r="R1396" s="26">
        <f t="shared" si="5601"/>
        <v>1792.2</v>
      </c>
      <c r="S1396" s="26">
        <f t="shared" si="5602"/>
        <v>1694.7</v>
      </c>
      <c r="T1396" s="26">
        <f t="shared" si="5603"/>
        <v>1694.7</v>
      </c>
      <c r="U1396" s="26">
        <f t="shared" si="5797"/>
        <v>0</v>
      </c>
      <c r="V1396" s="26">
        <f t="shared" si="5798"/>
        <v>0</v>
      </c>
      <c r="W1396" s="26">
        <f t="shared" si="5799"/>
        <v>0</v>
      </c>
      <c r="X1396" s="26">
        <f t="shared" si="5604"/>
        <v>1792.2</v>
      </c>
      <c r="Y1396" s="26">
        <f t="shared" si="5605"/>
        <v>1694.7</v>
      </c>
      <c r="Z1396" s="26">
        <f t="shared" si="5606"/>
        <v>1694.7</v>
      </c>
      <c r="AA1396" s="26">
        <f t="shared" si="5800"/>
        <v>0</v>
      </c>
      <c r="AB1396" s="26">
        <f t="shared" si="5801"/>
        <v>0</v>
      </c>
      <c r="AC1396" s="26">
        <f t="shared" si="5802"/>
        <v>0</v>
      </c>
      <c r="AD1396" s="26">
        <f t="shared" si="5607"/>
        <v>1792.2</v>
      </c>
      <c r="AE1396" s="26">
        <f t="shared" si="5608"/>
        <v>1694.7</v>
      </c>
      <c r="AF1396" s="26">
        <f t="shared" si="5609"/>
        <v>1694.7</v>
      </c>
      <c r="AG1396" s="26">
        <f t="shared" si="5803"/>
        <v>0</v>
      </c>
      <c r="AH1396" s="26">
        <f t="shared" si="5804"/>
        <v>0</v>
      </c>
      <c r="AI1396" s="26">
        <f t="shared" si="5805"/>
        <v>0</v>
      </c>
      <c r="AJ1396" s="26">
        <f t="shared" si="5610"/>
        <v>1792.2</v>
      </c>
      <c r="AK1396" s="26">
        <f t="shared" si="5611"/>
        <v>1694.7</v>
      </c>
      <c r="AL1396" s="26">
        <f t="shared" si="5612"/>
        <v>1694.7</v>
      </c>
      <c r="AM1396" s="26">
        <f t="shared" si="5806"/>
        <v>0</v>
      </c>
      <c r="AN1396" s="26">
        <f t="shared" si="5807"/>
        <v>0</v>
      </c>
      <c r="AO1396" s="26">
        <f t="shared" si="5808"/>
        <v>0</v>
      </c>
      <c r="AP1396" s="26">
        <f t="shared" si="5613"/>
        <v>1792.2</v>
      </c>
      <c r="AQ1396" s="26">
        <f t="shared" si="5614"/>
        <v>1694.7</v>
      </c>
      <c r="AR1396" s="26">
        <f t="shared" si="5615"/>
        <v>1694.7</v>
      </c>
      <c r="AS1396" s="26">
        <f t="shared" si="5809"/>
        <v>0</v>
      </c>
      <c r="AT1396" s="26">
        <f t="shared" si="5810"/>
        <v>0</v>
      </c>
      <c r="AU1396" s="26">
        <f t="shared" si="5811"/>
        <v>0</v>
      </c>
      <c r="AV1396" s="26">
        <f t="shared" si="5616"/>
        <v>1792.2</v>
      </c>
      <c r="AW1396" s="26">
        <f t="shared" si="5617"/>
        <v>1694.7</v>
      </c>
      <c r="AX1396" s="26">
        <f t="shared" si="5618"/>
        <v>1694.7</v>
      </c>
      <c r="AY1396" s="26">
        <f t="shared" si="5812"/>
        <v>24959.010000000002</v>
      </c>
      <c r="AZ1396" s="26">
        <f t="shared" si="5813"/>
        <v>0</v>
      </c>
      <c r="BA1396" s="26">
        <f t="shared" si="5814"/>
        <v>0</v>
      </c>
      <c r="BB1396" s="26">
        <f t="shared" si="5619"/>
        <v>26751.210000000003</v>
      </c>
      <c r="BC1396" s="26">
        <f t="shared" si="5620"/>
        <v>1694.7</v>
      </c>
      <c r="BD1396" s="26">
        <f t="shared" si="5621"/>
        <v>1694.7</v>
      </c>
      <c r="BE1396" s="26">
        <f t="shared" si="5815"/>
        <v>-24742.343000000001</v>
      </c>
      <c r="BF1396" s="26">
        <f t="shared" si="5816"/>
        <v>0</v>
      </c>
      <c r="BG1396" s="26">
        <f t="shared" si="5817"/>
        <v>0</v>
      </c>
      <c r="BH1396" s="26">
        <f t="shared" si="5622"/>
        <v>2008.867000000002</v>
      </c>
      <c r="BI1396" s="26">
        <f t="shared" si="5623"/>
        <v>1694.7</v>
      </c>
      <c r="BJ1396" s="26">
        <f t="shared" si="5624"/>
        <v>1694.7</v>
      </c>
      <c r="BK1396" s="26">
        <f t="shared" si="5818"/>
        <v>0</v>
      </c>
      <c r="BL1396" s="26">
        <f t="shared" si="5819"/>
        <v>0</v>
      </c>
      <c r="BM1396" s="26">
        <f t="shared" si="5820"/>
        <v>0</v>
      </c>
      <c r="BN1396" s="26">
        <f t="shared" si="5625"/>
        <v>2008.867000000002</v>
      </c>
      <c r="BO1396" s="26">
        <f t="shared" si="5626"/>
        <v>1694.7</v>
      </c>
      <c r="BP1396" s="26">
        <f t="shared" si="5627"/>
        <v>1694.7</v>
      </c>
      <c r="BQ1396" s="26">
        <f t="shared" si="5821"/>
        <v>0</v>
      </c>
      <c r="BR1396" s="26">
        <f t="shared" si="5822"/>
        <v>0</v>
      </c>
      <c r="BS1396" s="26">
        <f t="shared" si="5628"/>
        <v>2008.867000000002</v>
      </c>
      <c r="BT1396" s="26">
        <f t="shared" si="5629"/>
        <v>1694.7</v>
      </c>
      <c r="BU1396" s="26">
        <f t="shared" si="5630"/>
        <v>1694.7</v>
      </c>
      <c r="BV1396" s="26">
        <f t="shared" si="5823"/>
        <v>0</v>
      </c>
      <c r="BW1396" s="26">
        <f t="shared" si="5824"/>
        <v>0</v>
      </c>
      <c r="BX1396" s="26">
        <f t="shared" si="5631"/>
        <v>2008.867000000002</v>
      </c>
      <c r="BY1396" s="26">
        <f t="shared" si="5632"/>
        <v>1694.7</v>
      </c>
      <c r="BZ1396" s="26">
        <f t="shared" si="5633"/>
        <v>1694.7</v>
      </c>
      <c r="CA1396" s="26">
        <f t="shared" si="5825"/>
        <v>0</v>
      </c>
      <c r="CB1396" s="26">
        <f t="shared" si="5826"/>
        <v>0</v>
      </c>
      <c r="CC1396" s="26">
        <f t="shared" si="5827"/>
        <v>0</v>
      </c>
      <c r="CD1396" s="26">
        <f t="shared" si="5778"/>
        <v>2008.867000000002</v>
      </c>
      <c r="CE1396" s="26">
        <f t="shared" si="5779"/>
        <v>1694.7</v>
      </c>
      <c r="CF1396" s="26">
        <f t="shared" si="5780"/>
        <v>1694.7</v>
      </c>
      <c r="CG1396" s="26">
        <f t="shared" si="5828"/>
        <v>0</v>
      </c>
      <c r="CH1396" s="26">
        <f t="shared" si="5829"/>
        <v>0</v>
      </c>
      <c r="CI1396" s="26">
        <f t="shared" si="5830"/>
        <v>0</v>
      </c>
      <c r="CJ1396" s="26">
        <f t="shared" si="5781"/>
        <v>2008.867000000002</v>
      </c>
      <c r="CK1396" s="26">
        <f t="shared" si="5782"/>
        <v>1694.7</v>
      </c>
      <c r="CL1396" s="26">
        <f t="shared" si="5783"/>
        <v>1694.7</v>
      </c>
      <c r="CM1396" s="26">
        <f t="shared" si="5831"/>
        <v>0</v>
      </c>
      <c r="CN1396" s="26">
        <f t="shared" si="5832"/>
        <v>0</v>
      </c>
      <c r="CO1396" s="26">
        <f t="shared" si="5833"/>
        <v>0</v>
      </c>
      <c r="CP1396" s="26">
        <f t="shared" si="5784"/>
        <v>2008.867000000002</v>
      </c>
      <c r="CQ1396" s="26">
        <f t="shared" si="5785"/>
        <v>1694.7</v>
      </c>
      <c r="CR1396" s="26">
        <f t="shared" si="5786"/>
        <v>1694.7</v>
      </c>
      <c r="CS1396" s="26">
        <f t="shared" si="5834"/>
        <v>0</v>
      </c>
      <c r="CT1396" s="19"/>
      <c r="CU1396" s="35"/>
      <c r="CZ1396" s="1" t="s">
        <v>28</v>
      </c>
    </row>
    <row r="1397" spans="1:105" ht="31.2" hidden="1" x14ac:dyDescent="0.3">
      <c r="A1397" s="36" t="s">
        <v>775</v>
      </c>
      <c r="B1397" s="17">
        <v>240</v>
      </c>
      <c r="C1397" s="16" t="s">
        <v>393</v>
      </c>
      <c r="D1397" s="16" t="s">
        <v>625</v>
      </c>
      <c r="E1397" s="34" t="s">
        <v>626</v>
      </c>
      <c r="F1397" s="26">
        <v>1694.7</v>
      </c>
      <c r="G1397" s="26">
        <v>1694.7</v>
      </c>
      <c r="H1397" s="26">
        <v>1694.7</v>
      </c>
      <c r="I1397" s="26"/>
      <c r="J1397" s="26"/>
      <c r="K1397" s="26"/>
      <c r="L1397" s="26">
        <f t="shared" si="5598"/>
        <v>1694.7</v>
      </c>
      <c r="M1397" s="26">
        <f t="shared" si="5599"/>
        <v>1694.7</v>
      </c>
      <c r="N1397" s="26">
        <f t="shared" si="5600"/>
        <v>1694.7</v>
      </c>
      <c r="O1397" s="26">
        <v>97.5</v>
      </c>
      <c r="P1397" s="26"/>
      <c r="Q1397" s="26"/>
      <c r="R1397" s="26">
        <f t="shared" si="5601"/>
        <v>1792.2</v>
      </c>
      <c r="S1397" s="26">
        <f t="shared" si="5602"/>
        <v>1694.7</v>
      </c>
      <c r="T1397" s="26">
        <f t="shared" si="5603"/>
        <v>1694.7</v>
      </c>
      <c r="U1397" s="26"/>
      <c r="V1397" s="26"/>
      <c r="W1397" s="26"/>
      <c r="X1397" s="26">
        <f t="shared" si="5604"/>
        <v>1792.2</v>
      </c>
      <c r="Y1397" s="26">
        <f t="shared" si="5605"/>
        <v>1694.7</v>
      </c>
      <c r="Z1397" s="26">
        <f t="shared" si="5606"/>
        <v>1694.7</v>
      </c>
      <c r="AA1397" s="26"/>
      <c r="AB1397" s="26"/>
      <c r="AC1397" s="26"/>
      <c r="AD1397" s="26">
        <f t="shared" si="5607"/>
        <v>1792.2</v>
      </c>
      <c r="AE1397" s="26">
        <f t="shared" si="5608"/>
        <v>1694.7</v>
      </c>
      <c r="AF1397" s="26">
        <f t="shared" si="5609"/>
        <v>1694.7</v>
      </c>
      <c r="AG1397" s="26"/>
      <c r="AH1397" s="26"/>
      <c r="AI1397" s="26"/>
      <c r="AJ1397" s="26">
        <f t="shared" si="5610"/>
        <v>1792.2</v>
      </c>
      <c r="AK1397" s="26">
        <f t="shared" si="5611"/>
        <v>1694.7</v>
      </c>
      <c r="AL1397" s="26">
        <f t="shared" si="5612"/>
        <v>1694.7</v>
      </c>
      <c r="AM1397" s="26"/>
      <c r="AN1397" s="26"/>
      <c r="AO1397" s="26"/>
      <c r="AP1397" s="26">
        <f t="shared" si="5613"/>
        <v>1792.2</v>
      </c>
      <c r="AQ1397" s="26">
        <f t="shared" si="5614"/>
        <v>1694.7</v>
      </c>
      <c r="AR1397" s="26">
        <f t="shared" si="5615"/>
        <v>1694.7</v>
      </c>
      <c r="AS1397" s="26"/>
      <c r="AT1397" s="26"/>
      <c r="AU1397" s="26"/>
      <c r="AV1397" s="26">
        <f t="shared" si="5616"/>
        <v>1792.2</v>
      </c>
      <c r="AW1397" s="26">
        <f t="shared" si="5617"/>
        <v>1694.7</v>
      </c>
      <c r="AX1397" s="26">
        <f t="shared" si="5618"/>
        <v>1694.7</v>
      </c>
      <c r="AY1397" s="26">
        <f>216.667+24742.343</f>
        <v>24959.010000000002</v>
      </c>
      <c r="AZ1397" s="26"/>
      <c r="BA1397" s="26"/>
      <c r="BB1397" s="26">
        <f t="shared" si="5619"/>
        <v>26751.210000000003</v>
      </c>
      <c r="BC1397" s="26">
        <f t="shared" si="5620"/>
        <v>1694.7</v>
      </c>
      <c r="BD1397" s="26">
        <f t="shared" si="5621"/>
        <v>1694.7</v>
      </c>
      <c r="BE1397" s="26">
        <v>-24742.343000000001</v>
      </c>
      <c r="BF1397" s="26"/>
      <c r="BG1397" s="26"/>
      <c r="BH1397" s="26">
        <f t="shared" si="5622"/>
        <v>2008.867000000002</v>
      </c>
      <c r="BI1397" s="26">
        <f t="shared" si="5623"/>
        <v>1694.7</v>
      </c>
      <c r="BJ1397" s="26">
        <f t="shared" si="5624"/>
        <v>1694.7</v>
      </c>
      <c r="BK1397" s="26"/>
      <c r="BL1397" s="26"/>
      <c r="BM1397" s="26"/>
      <c r="BN1397" s="26">
        <f t="shared" si="5625"/>
        <v>2008.867000000002</v>
      </c>
      <c r="BO1397" s="26">
        <f t="shared" si="5626"/>
        <v>1694.7</v>
      </c>
      <c r="BP1397" s="26">
        <f t="shared" si="5627"/>
        <v>1694.7</v>
      </c>
      <c r="BQ1397" s="26"/>
      <c r="BR1397" s="26"/>
      <c r="BS1397" s="26">
        <f t="shared" si="5628"/>
        <v>2008.867000000002</v>
      </c>
      <c r="BT1397" s="26">
        <f t="shared" si="5629"/>
        <v>1694.7</v>
      </c>
      <c r="BU1397" s="26">
        <f t="shared" si="5630"/>
        <v>1694.7</v>
      </c>
      <c r="BV1397" s="26"/>
      <c r="BW1397" s="26"/>
      <c r="BX1397" s="26">
        <f t="shared" si="5631"/>
        <v>2008.867000000002</v>
      </c>
      <c r="BY1397" s="26">
        <f t="shared" si="5632"/>
        <v>1694.7</v>
      </c>
      <c r="BZ1397" s="26">
        <f t="shared" si="5633"/>
        <v>1694.7</v>
      </c>
      <c r="CA1397" s="26"/>
      <c r="CB1397" s="26"/>
      <c r="CC1397" s="26"/>
      <c r="CD1397" s="26">
        <f t="shared" si="5778"/>
        <v>2008.867000000002</v>
      </c>
      <c r="CE1397" s="26">
        <f t="shared" si="5779"/>
        <v>1694.7</v>
      </c>
      <c r="CF1397" s="26">
        <f t="shared" si="5780"/>
        <v>1694.7</v>
      </c>
      <c r="CG1397" s="26"/>
      <c r="CH1397" s="26"/>
      <c r="CI1397" s="26"/>
      <c r="CJ1397" s="26">
        <f t="shared" si="5781"/>
        <v>2008.867000000002</v>
      </c>
      <c r="CK1397" s="26">
        <f t="shared" si="5782"/>
        <v>1694.7</v>
      </c>
      <c r="CL1397" s="26">
        <f t="shared" si="5783"/>
        <v>1694.7</v>
      </c>
      <c r="CM1397" s="26"/>
      <c r="CN1397" s="26"/>
      <c r="CO1397" s="26"/>
      <c r="CP1397" s="26">
        <f t="shared" si="5784"/>
        <v>2008.867000000002</v>
      </c>
      <c r="CQ1397" s="26">
        <f t="shared" si="5785"/>
        <v>1694.7</v>
      </c>
      <c r="CR1397" s="26">
        <f t="shared" si="5786"/>
        <v>1694.7</v>
      </c>
      <c r="CS1397" s="26"/>
      <c r="CT1397" s="19"/>
      <c r="CU1397" s="35"/>
    </row>
    <row r="1398" spans="1:105" ht="62.4" hidden="1" x14ac:dyDescent="0.3">
      <c r="A1398" s="36" t="s">
        <v>777</v>
      </c>
      <c r="B1398" s="17"/>
      <c r="C1398" s="16"/>
      <c r="D1398" s="16"/>
      <c r="E1398" s="34" t="s">
        <v>778</v>
      </c>
      <c r="F1398" s="26"/>
      <c r="G1398" s="26"/>
      <c r="H1398" s="26"/>
      <c r="I1398" s="26"/>
      <c r="J1398" s="26"/>
      <c r="K1398" s="26"/>
      <c r="L1398" s="26"/>
      <c r="M1398" s="26"/>
      <c r="N1398" s="26"/>
      <c r="O1398" s="26"/>
      <c r="P1398" s="26"/>
      <c r="Q1398" s="26"/>
      <c r="R1398" s="26"/>
      <c r="S1398" s="26"/>
      <c r="T1398" s="26"/>
      <c r="U1398" s="26"/>
      <c r="V1398" s="26"/>
      <c r="W1398" s="26"/>
      <c r="X1398" s="26"/>
      <c r="Y1398" s="26"/>
      <c r="Z1398" s="26"/>
      <c r="AA1398" s="26">
        <f t="shared" si="5800"/>
        <v>4324.8</v>
      </c>
      <c r="AB1398" s="26">
        <f t="shared" si="5801"/>
        <v>0</v>
      </c>
      <c r="AC1398" s="26">
        <f t="shared" si="5802"/>
        <v>0</v>
      </c>
      <c r="AD1398" s="26">
        <f t="shared" si="5607"/>
        <v>4324.8</v>
      </c>
      <c r="AE1398" s="26">
        <f t="shared" si="5608"/>
        <v>0</v>
      </c>
      <c r="AF1398" s="26">
        <f t="shared" si="5609"/>
        <v>0</v>
      </c>
      <c r="AG1398" s="26">
        <f t="shared" si="5803"/>
        <v>-4324.8</v>
      </c>
      <c r="AH1398" s="26">
        <f t="shared" si="5804"/>
        <v>0</v>
      </c>
      <c r="AI1398" s="26">
        <f t="shared" si="5805"/>
        <v>0</v>
      </c>
      <c r="AJ1398" s="26">
        <f t="shared" si="5610"/>
        <v>0</v>
      </c>
      <c r="AK1398" s="26">
        <f t="shared" si="5611"/>
        <v>0</v>
      </c>
      <c r="AL1398" s="26">
        <f t="shared" si="5612"/>
        <v>0</v>
      </c>
      <c r="AM1398" s="26">
        <f t="shared" si="5806"/>
        <v>0</v>
      </c>
      <c r="AN1398" s="26">
        <f t="shared" si="5807"/>
        <v>0</v>
      </c>
      <c r="AO1398" s="26">
        <f t="shared" si="5808"/>
        <v>0</v>
      </c>
      <c r="AP1398" s="26">
        <f t="shared" si="5613"/>
        <v>0</v>
      </c>
      <c r="AQ1398" s="26">
        <f t="shared" si="5614"/>
        <v>0</v>
      </c>
      <c r="AR1398" s="26">
        <f t="shared" si="5615"/>
        <v>0</v>
      </c>
      <c r="AS1398" s="26">
        <f t="shared" si="5809"/>
        <v>0</v>
      </c>
      <c r="AT1398" s="26">
        <f t="shared" si="5810"/>
        <v>0</v>
      </c>
      <c r="AU1398" s="26">
        <f t="shared" si="5811"/>
        <v>0</v>
      </c>
      <c r="AV1398" s="26">
        <f t="shared" si="5616"/>
        <v>0</v>
      </c>
      <c r="AW1398" s="26">
        <f t="shared" si="5617"/>
        <v>0</v>
      </c>
      <c r="AX1398" s="26">
        <f t="shared" si="5618"/>
        <v>0</v>
      </c>
      <c r="AY1398" s="26">
        <f t="shared" ref="AY1398:AY1400" si="5835">AY1399</f>
        <v>0</v>
      </c>
      <c r="AZ1398" s="26">
        <f t="shared" si="5813"/>
        <v>0</v>
      </c>
      <c r="BA1398" s="26">
        <f t="shared" si="5814"/>
        <v>0</v>
      </c>
      <c r="BB1398" s="26">
        <f t="shared" si="5619"/>
        <v>0</v>
      </c>
      <c r="BC1398" s="26">
        <f t="shared" si="5620"/>
        <v>0</v>
      </c>
      <c r="BD1398" s="26">
        <f t="shared" si="5621"/>
        <v>0</v>
      </c>
      <c r="BE1398" s="26">
        <f t="shared" si="5815"/>
        <v>0</v>
      </c>
      <c r="BF1398" s="26">
        <f t="shared" si="5816"/>
        <v>0</v>
      </c>
      <c r="BG1398" s="26">
        <f t="shared" si="5817"/>
        <v>0</v>
      </c>
      <c r="BH1398" s="26">
        <f t="shared" si="5622"/>
        <v>0</v>
      </c>
      <c r="BI1398" s="26">
        <f t="shared" si="5623"/>
        <v>0</v>
      </c>
      <c r="BJ1398" s="26">
        <f t="shared" si="5624"/>
        <v>0</v>
      </c>
      <c r="BK1398" s="26">
        <f t="shared" si="5818"/>
        <v>0</v>
      </c>
      <c r="BL1398" s="26">
        <f t="shared" si="5819"/>
        <v>0</v>
      </c>
      <c r="BM1398" s="26">
        <f t="shared" si="5820"/>
        <v>0</v>
      </c>
      <c r="BN1398" s="26">
        <f t="shared" si="5625"/>
        <v>0</v>
      </c>
      <c r="BO1398" s="26">
        <f t="shared" si="5626"/>
        <v>0</v>
      </c>
      <c r="BP1398" s="26">
        <f t="shared" si="5627"/>
        <v>0</v>
      </c>
      <c r="BQ1398" s="26">
        <f t="shared" si="5821"/>
        <v>0</v>
      </c>
      <c r="BR1398" s="26">
        <f t="shared" si="5822"/>
        <v>0</v>
      </c>
      <c r="BS1398" s="26">
        <f t="shared" si="5628"/>
        <v>0</v>
      </c>
      <c r="BT1398" s="26">
        <f t="shared" si="5629"/>
        <v>0</v>
      </c>
      <c r="BU1398" s="26">
        <f t="shared" si="5630"/>
        <v>0</v>
      </c>
      <c r="BV1398" s="26">
        <f t="shared" si="5823"/>
        <v>0</v>
      </c>
      <c r="BW1398" s="26">
        <f t="shared" si="5824"/>
        <v>0</v>
      </c>
      <c r="BX1398" s="26">
        <f t="shared" si="5631"/>
        <v>0</v>
      </c>
      <c r="BY1398" s="26">
        <f t="shared" si="5632"/>
        <v>0</v>
      </c>
      <c r="BZ1398" s="26">
        <f t="shared" si="5633"/>
        <v>0</v>
      </c>
      <c r="CA1398" s="26">
        <f t="shared" si="5825"/>
        <v>0</v>
      </c>
      <c r="CB1398" s="26">
        <f t="shared" si="5826"/>
        <v>0</v>
      </c>
      <c r="CC1398" s="26">
        <f t="shared" si="5827"/>
        <v>0</v>
      </c>
      <c r="CD1398" s="26">
        <f t="shared" si="5778"/>
        <v>0</v>
      </c>
      <c r="CE1398" s="26">
        <f t="shared" si="5779"/>
        <v>0</v>
      </c>
      <c r="CF1398" s="26">
        <f t="shared" si="5780"/>
        <v>0</v>
      </c>
      <c r="CG1398" s="26">
        <f t="shared" si="5828"/>
        <v>0</v>
      </c>
      <c r="CH1398" s="26">
        <f t="shared" si="5829"/>
        <v>0</v>
      </c>
      <c r="CI1398" s="26">
        <f t="shared" si="5830"/>
        <v>0</v>
      </c>
      <c r="CJ1398" s="26">
        <f t="shared" si="5781"/>
        <v>0</v>
      </c>
      <c r="CK1398" s="26">
        <f t="shared" si="5782"/>
        <v>0</v>
      </c>
      <c r="CL1398" s="26">
        <f t="shared" si="5783"/>
        <v>0</v>
      </c>
      <c r="CM1398" s="26">
        <f t="shared" si="5831"/>
        <v>0</v>
      </c>
      <c r="CN1398" s="26">
        <f t="shared" si="5832"/>
        <v>0</v>
      </c>
      <c r="CO1398" s="26">
        <f t="shared" si="5833"/>
        <v>0</v>
      </c>
      <c r="CP1398" s="26">
        <f t="shared" si="5784"/>
        <v>0</v>
      </c>
      <c r="CQ1398" s="26">
        <f t="shared" si="5785"/>
        <v>0</v>
      </c>
      <c r="CR1398" s="26">
        <f t="shared" si="5786"/>
        <v>0</v>
      </c>
      <c r="CS1398" s="26">
        <f t="shared" si="5834"/>
        <v>0</v>
      </c>
      <c r="CT1398" s="19">
        <v>0</v>
      </c>
      <c r="CU1398" s="35"/>
    </row>
    <row r="1399" spans="1:105" ht="31.2" hidden="1" x14ac:dyDescent="0.3">
      <c r="A1399" s="36" t="s">
        <v>777</v>
      </c>
      <c r="B1399" s="17">
        <v>200</v>
      </c>
      <c r="C1399" s="16"/>
      <c r="D1399" s="16"/>
      <c r="E1399" s="34" t="s">
        <v>38</v>
      </c>
      <c r="F1399" s="26"/>
      <c r="G1399" s="26"/>
      <c r="H1399" s="26"/>
      <c r="I1399" s="26"/>
      <c r="J1399" s="26"/>
      <c r="K1399" s="26"/>
      <c r="L1399" s="26"/>
      <c r="M1399" s="26"/>
      <c r="N1399" s="26"/>
      <c r="O1399" s="26"/>
      <c r="P1399" s="26"/>
      <c r="Q1399" s="26"/>
      <c r="R1399" s="26"/>
      <c r="S1399" s="26"/>
      <c r="T1399" s="26"/>
      <c r="U1399" s="26"/>
      <c r="V1399" s="26"/>
      <c r="W1399" s="26"/>
      <c r="X1399" s="26"/>
      <c r="Y1399" s="26"/>
      <c r="Z1399" s="26"/>
      <c r="AA1399" s="26">
        <f t="shared" si="5800"/>
        <v>4324.8</v>
      </c>
      <c r="AB1399" s="26">
        <f t="shared" si="5801"/>
        <v>0</v>
      </c>
      <c r="AC1399" s="26">
        <f t="shared" si="5802"/>
        <v>0</v>
      </c>
      <c r="AD1399" s="26">
        <f t="shared" si="5607"/>
        <v>4324.8</v>
      </c>
      <c r="AE1399" s="26">
        <f t="shared" si="5608"/>
        <v>0</v>
      </c>
      <c r="AF1399" s="26">
        <f t="shared" si="5609"/>
        <v>0</v>
      </c>
      <c r="AG1399" s="26">
        <f t="shared" si="5803"/>
        <v>-4324.8</v>
      </c>
      <c r="AH1399" s="26">
        <f t="shared" si="5804"/>
        <v>0</v>
      </c>
      <c r="AI1399" s="26">
        <f t="shared" si="5805"/>
        <v>0</v>
      </c>
      <c r="AJ1399" s="26">
        <f t="shared" si="5610"/>
        <v>0</v>
      </c>
      <c r="AK1399" s="26">
        <f t="shared" si="5611"/>
        <v>0</v>
      </c>
      <c r="AL1399" s="26">
        <f t="shared" si="5612"/>
        <v>0</v>
      </c>
      <c r="AM1399" s="26">
        <f t="shared" si="5806"/>
        <v>0</v>
      </c>
      <c r="AN1399" s="26">
        <f t="shared" si="5807"/>
        <v>0</v>
      </c>
      <c r="AO1399" s="26">
        <f t="shared" si="5808"/>
        <v>0</v>
      </c>
      <c r="AP1399" s="26">
        <f t="shared" si="5613"/>
        <v>0</v>
      </c>
      <c r="AQ1399" s="26">
        <f t="shared" si="5614"/>
        <v>0</v>
      </c>
      <c r="AR1399" s="26">
        <f t="shared" si="5615"/>
        <v>0</v>
      </c>
      <c r="AS1399" s="26">
        <f t="shared" si="5809"/>
        <v>0</v>
      </c>
      <c r="AT1399" s="26">
        <f t="shared" si="5810"/>
        <v>0</v>
      </c>
      <c r="AU1399" s="26">
        <f t="shared" si="5811"/>
        <v>0</v>
      </c>
      <c r="AV1399" s="26">
        <f t="shared" si="5616"/>
        <v>0</v>
      </c>
      <c r="AW1399" s="26">
        <f t="shared" si="5617"/>
        <v>0</v>
      </c>
      <c r="AX1399" s="26">
        <f t="shared" si="5618"/>
        <v>0</v>
      </c>
      <c r="AY1399" s="26">
        <f t="shared" si="5835"/>
        <v>0</v>
      </c>
      <c r="AZ1399" s="26">
        <f t="shared" si="5813"/>
        <v>0</v>
      </c>
      <c r="BA1399" s="26">
        <f t="shared" si="5814"/>
        <v>0</v>
      </c>
      <c r="BB1399" s="26">
        <f t="shared" si="5619"/>
        <v>0</v>
      </c>
      <c r="BC1399" s="26">
        <f t="shared" si="5620"/>
        <v>0</v>
      </c>
      <c r="BD1399" s="26">
        <f t="shared" si="5621"/>
        <v>0</v>
      </c>
      <c r="BE1399" s="26">
        <f t="shared" si="5815"/>
        <v>0</v>
      </c>
      <c r="BF1399" s="26">
        <f t="shared" si="5816"/>
        <v>0</v>
      </c>
      <c r="BG1399" s="26">
        <f t="shared" si="5817"/>
        <v>0</v>
      </c>
      <c r="BH1399" s="26">
        <f t="shared" si="5622"/>
        <v>0</v>
      </c>
      <c r="BI1399" s="26">
        <f t="shared" si="5623"/>
        <v>0</v>
      </c>
      <c r="BJ1399" s="26">
        <f t="shared" si="5624"/>
        <v>0</v>
      </c>
      <c r="BK1399" s="26">
        <f t="shared" si="5818"/>
        <v>0</v>
      </c>
      <c r="BL1399" s="26">
        <f t="shared" si="5819"/>
        <v>0</v>
      </c>
      <c r="BM1399" s="26">
        <f t="shared" si="5820"/>
        <v>0</v>
      </c>
      <c r="BN1399" s="26">
        <f t="shared" si="5625"/>
        <v>0</v>
      </c>
      <c r="BO1399" s="26">
        <f t="shared" si="5626"/>
        <v>0</v>
      </c>
      <c r="BP1399" s="26">
        <f t="shared" si="5627"/>
        <v>0</v>
      </c>
      <c r="BQ1399" s="26">
        <f t="shared" si="5821"/>
        <v>0</v>
      </c>
      <c r="BR1399" s="26">
        <f t="shared" si="5822"/>
        <v>0</v>
      </c>
      <c r="BS1399" s="26">
        <f t="shared" si="5628"/>
        <v>0</v>
      </c>
      <c r="BT1399" s="26">
        <f t="shared" si="5629"/>
        <v>0</v>
      </c>
      <c r="BU1399" s="26">
        <f t="shared" si="5630"/>
        <v>0</v>
      </c>
      <c r="BV1399" s="26">
        <f t="shared" si="5823"/>
        <v>0</v>
      </c>
      <c r="BW1399" s="26">
        <f t="shared" si="5824"/>
        <v>0</v>
      </c>
      <c r="BX1399" s="26">
        <f t="shared" si="5631"/>
        <v>0</v>
      </c>
      <c r="BY1399" s="26">
        <f t="shared" si="5632"/>
        <v>0</v>
      </c>
      <c r="BZ1399" s="26">
        <f t="shared" si="5633"/>
        <v>0</v>
      </c>
      <c r="CA1399" s="26">
        <f t="shared" si="5825"/>
        <v>0</v>
      </c>
      <c r="CB1399" s="26">
        <f t="shared" si="5826"/>
        <v>0</v>
      </c>
      <c r="CC1399" s="26">
        <f t="shared" si="5827"/>
        <v>0</v>
      </c>
      <c r="CD1399" s="26">
        <f t="shared" si="5778"/>
        <v>0</v>
      </c>
      <c r="CE1399" s="26">
        <f t="shared" si="5779"/>
        <v>0</v>
      </c>
      <c r="CF1399" s="26">
        <f t="shared" si="5780"/>
        <v>0</v>
      </c>
      <c r="CG1399" s="26">
        <f t="shared" si="5828"/>
        <v>0</v>
      </c>
      <c r="CH1399" s="26">
        <f t="shared" si="5829"/>
        <v>0</v>
      </c>
      <c r="CI1399" s="26">
        <f t="shared" si="5830"/>
        <v>0</v>
      </c>
      <c r="CJ1399" s="26">
        <f t="shared" si="5781"/>
        <v>0</v>
      </c>
      <c r="CK1399" s="26">
        <f t="shared" si="5782"/>
        <v>0</v>
      </c>
      <c r="CL1399" s="26">
        <f t="shared" si="5783"/>
        <v>0</v>
      </c>
      <c r="CM1399" s="26">
        <f t="shared" si="5831"/>
        <v>0</v>
      </c>
      <c r="CN1399" s="26">
        <f t="shared" si="5832"/>
        <v>0</v>
      </c>
      <c r="CO1399" s="26">
        <f t="shared" si="5833"/>
        <v>0</v>
      </c>
      <c r="CP1399" s="26">
        <f t="shared" si="5784"/>
        <v>0</v>
      </c>
      <c r="CQ1399" s="26">
        <f t="shared" si="5785"/>
        <v>0</v>
      </c>
      <c r="CR1399" s="26">
        <f t="shared" si="5786"/>
        <v>0</v>
      </c>
      <c r="CS1399" s="26">
        <f t="shared" si="5834"/>
        <v>0</v>
      </c>
      <c r="CT1399" s="19">
        <v>0</v>
      </c>
      <c r="CU1399" s="35"/>
    </row>
    <row r="1400" spans="1:105" ht="46.8" hidden="1" x14ac:dyDescent="0.3">
      <c r="A1400" s="36" t="s">
        <v>777</v>
      </c>
      <c r="B1400" s="17">
        <v>240</v>
      </c>
      <c r="C1400" s="16"/>
      <c r="D1400" s="16"/>
      <c r="E1400" s="34" t="s">
        <v>39</v>
      </c>
      <c r="F1400" s="26"/>
      <c r="G1400" s="26"/>
      <c r="H1400" s="26"/>
      <c r="I1400" s="26"/>
      <c r="J1400" s="26"/>
      <c r="K1400" s="26"/>
      <c r="L1400" s="26"/>
      <c r="M1400" s="26"/>
      <c r="N1400" s="26"/>
      <c r="O1400" s="26"/>
      <c r="P1400" s="26"/>
      <c r="Q1400" s="26"/>
      <c r="R1400" s="26"/>
      <c r="S1400" s="26"/>
      <c r="T1400" s="26"/>
      <c r="U1400" s="26"/>
      <c r="V1400" s="26"/>
      <c r="W1400" s="26"/>
      <c r="X1400" s="26"/>
      <c r="Y1400" s="26"/>
      <c r="Z1400" s="26"/>
      <c r="AA1400" s="26">
        <f t="shared" si="5800"/>
        <v>4324.8</v>
      </c>
      <c r="AB1400" s="26">
        <f t="shared" si="5801"/>
        <v>0</v>
      </c>
      <c r="AC1400" s="26">
        <f t="shared" si="5802"/>
        <v>0</v>
      </c>
      <c r="AD1400" s="26">
        <f t="shared" si="5607"/>
        <v>4324.8</v>
      </c>
      <c r="AE1400" s="26">
        <f t="shared" si="5608"/>
        <v>0</v>
      </c>
      <c r="AF1400" s="26">
        <f t="shared" si="5609"/>
        <v>0</v>
      </c>
      <c r="AG1400" s="26">
        <f t="shared" si="5803"/>
        <v>-4324.8</v>
      </c>
      <c r="AH1400" s="26">
        <f t="shared" si="5804"/>
        <v>0</v>
      </c>
      <c r="AI1400" s="26">
        <f t="shared" si="5805"/>
        <v>0</v>
      </c>
      <c r="AJ1400" s="26">
        <f t="shared" si="5610"/>
        <v>0</v>
      </c>
      <c r="AK1400" s="26">
        <f t="shared" si="5611"/>
        <v>0</v>
      </c>
      <c r="AL1400" s="26">
        <f t="shared" si="5612"/>
        <v>0</v>
      </c>
      <c r="AM1400" s="26">
        <f t="shared" si="5806"/>
        <v>0</v>
      </c>
      <c r="AN1400" s="26">
        <f t="shared" si="5807"/>
        <v>0</v>
      </c>
      <c r="AO1400" s="26">
        <f t="shared" si="5808"/>
        <v>0</v>
      </c>
      <c r="AP1400" s="26">
        <f t="shared" si="5613"/>
        <v>0</v>
      </c>
      <c r="AQ1400" s="26">
        <f t="shared" si="5614"/>
        <v>0</v>
      </c>
      <c r="AR1400" s="26">
        <f t="shared" si="5615"/>
        <v>0</v>
      </c>
      <c r="AS1400" s="26">
        <f t="shared" si="5809"/>
        <v>0</v>
      </c>
      <c r="AT1400" s="26">
        <f t="shared" si="5810"/>
        <v>0</v>
      </c>
      <c r="AU1400" s="26">
        <f t="shared" si="5811"/>
        <v>0</v>
      </c>
      <c r="AV1400" s="26">
        <f t="shared" si="5616"/>
        <v>0</v>
      </c>
      <c r="AW1400" s="26">
        <f t="shared" si="5617"/>
        <v>0</v>
      </c>
      <c r="AX1400" s="26">
        <f t="shared" si="5618"/>
        <v>0</v>
      </c>
      <c r="AY1400" s="26">
        <f t="shared" si="5835"/>
        <v>0</v>
      </c>
      <c r="AZ1400" s="26">
        <f t="shared" si="5813"/>
        <v>0</v>
      </c>
      <c r="BA1400" s="26">
        <f t="shared" si="5814"/>
        <v>0</v>
      </c>
      <c r="BB1400" s="26">
        <f t="shared" si="5619"/>
        <v>0</v>
      </c>
      <c r="BC1400" s="26">
        <f t="shared" si="5620"/>
        <v>0</v>
      </c>
      <c r="BD1400" s="26">
        <f t="shared" si="5621"/>
        <v>0</v>
      </c>
      <c r="BE1400" s="26">
        <f t="shared" si="5815"/>
        <v>0</v>
      </c>
      <c r="BF1400" s="26">
        <f t="shared" si="5816"/>
        <v>0</v>
      </c>
      <c r="BG1400" s="26">
        <f t="shared" si="5817"/>
        <v>0</v>
      </c>
      <c r="BH1400" s="26">
        <f t="shared" si="5622"/>
        <v>0</v>
      </c>
      <c r="BI1400" s="26">
        <f t="shared" si="5623"/>
        <v>0</v>
      </c>
      <c r="BJ1400" s="26">
        <f t="shared" si="5624"/>
        <v>0</v>
      </c>
      <c r="BK1400" s="26">
        <f t="shared" si="5818"/>
        <v>0</v>
      </c>
      <c r="BL1400" s="26">
        <f t="shared" si="5819"/>
        <v>0</v>
      </c>
      <c r="BM1400" s="26">
        <f t="shared" si="5820"/>
        <v>0</v>
      </c>
      <c r="BN1400" s="26">
        <f t="shared" si="5625"/>
        <v>0</v>
      </c>
      <c r="BO1400" s="26">
        <f t="shared" si="5626"/>
        <v>0</v>
      </c>
      <c r="BP1400" s="26">
        <f t="shared" si="5627"/>
        <v>0</v>
      </c>
      <c r="BQ1400" s="26">
        <f t="shared" si="5821"/>
        <v>0</v>
      </c>
      <c r="BR1400" s="26">
        <f t="shared" si="5822"/>
        <v>0</v>
      </c>
      <c r="BS1400" s="26">
        <f t="shared" si="5628"/>
        <v>0</v>
      </c>
      <c r="BT1400" s="26">
        <f t="shared" si="5629"/>
        <v>0</v>
      </c>
      <c r="BU1400" s="26">
        <f t="shared" si="5630"/>
        <v>0</v>
      </c>
      <c r="BV1400" s="26">
        <f t="shared" si="5823"/>
        <v>0</v>
      </c>
      <c r="BW1400" s="26">
        <f t="shared" si="5824"/>
        <v>0</v>
      </c>
      <c r="BX1400" s="26">
        <f t="shared" si="5631"/>
        <v>0</v>
      </c>
      <c r="BY1400" s="26">
        <f t="shared" si="5632"/>
        <v>0</v>
      </c>
      <c r="BZ1400" s="26">
        <f t="shared" si="5633"/>
        <v>0</v>
      </c>
      <c r="CA1400" s="26">
        <f t="shared" si="5825"/>
        <v>0</v>
      </c>
      <c r="CB1400" s="26">
        <f t="shared" si="5826"/>
        <v>0</v>
      </c>
      <c r="CC1400" s="26">
        <f t="shared" si="5827"/>
        <v>0</v>
      </c>
      <c r="CD1400" s="26">
        <f t="shared" si="5778"/>
        <v>0</v>
      </c>
      <c r="CE1400" s="26">
        <f t="shared" si="5779"/>
        <v>0</v>
      </c>
      <c r="CF1400" s="26">
        <f t="shared" si="5780"/>
        <v>0</v>
      </c>
      <c r="CG1400" s="26">
        <f t="shared" si="5828"/>
        <v>0</v>
      </c>
      <c r="CH1400" s="26">
        <f t="shared" si="5829"/>
        <v>0</v>
      </c>
      <c r="CI1400" s="26">
        <f t="shared" si="5830"/>
        <v>0</v>
      </c>
      <c r="CJ1400" s="26">
        <f t="shared" si="5781"/>
        <v>0</v>
      </c>
      <c r="CK1400" s="26">
        <f t="shared" si="5782"/>
        <v>0</v>
      </c>
      <c r="CL1400" s="26">
        <f t="shared" si="5783"/>
        <v>0</v>
      </c>
      <c r="CM1400" s="26">
        <f t="shared" si="5831"/>
        <v>0</v>
      </c>
      <c r="CN1400" s="26">
        <f t="shared" si="5832"/>
        <v>0</v>
      </c>
      <c r="CO1400" s="26">
        <f t="shared" si="5833"/>
        <v>0</v>
      </c>
      <c r="CP1400" s="26">
        <f t="shared" si="5784"/>
        <v>0</v>
      </c>
      <c r="CQ1400" s="26">
        <f t="shared" si="5785"/>
        <v>0</v>
      </c>
      <c r="CR1400" s="26">
        <f t="shared" si="5786"/>
        <v>0</v>
      </c>
      <c r="CS1400" s="26">
        <f t="shared" si="5834"/>
        <v>0</v>
      </c>
      <c r="CT1400" s="19">
        <v>0</v>
      </c>
      <c r="CU1400" s="35"/>
    </row>
    <row r="1401" spans="1:105" ht="31.2" hidden="1" x14ac:dyDescent="0.3">
      <c r="A1401" s="36" t="s">
        <v>777</v>
      </c>
      <c r="B1401" s="17">
        <v>240</v>
      </c>
      <c r="C1401" s="16" t="s">
        <v>64</v>
      </c>
      <c r="D1401" s="16" t="s">
        <v>64</v>
      </c>
      <c r="E1401" s="34" t="s">
        <v>728</v>
      </c>
      <c r="F1401" s="26"/>
      <c r="G1401" s="26"/>
      <c r="H1401" s="26"/>
      <c r="I1401" s="26"/>
      <c r="J1401" s="26"/>
      <c r="K1401" s="26"/>
      <c r="L1401" s="26"/>
      <c r="M1401" s="26"/>
      <c r="N1401" s="26"/>
      <c r="O1401" s="26"/>
      <c r="P1401" s="26"/>
      <c r="Q1401" s="26"/>
      <c r="R1401" s="26"/>
      <c r="S1401" s="26"/>
      <c r="T1401" s="26"/>
      <c r="U1401" s="26"/>
      <c r="V1401" s="26"/>
      <c r="W1401" s="26"/>
      <c r="X1401" s="26"/>
      <c r="Y1401" s="26"/>
      <c r="Z1401" s="26"/>
      <c r="AA1401" s="26">
        <v>4324.8</v>
      </c>
      <c r="AB1401" s="26"/>
      <c r="AC1401" s="26"/>
      <c r="AD1401" s="26">
        <f t="shared" si="5607"/>
        <v>4324.8</v>
      </c>
      <c r="AE1401" s="26">
        <f t="shared" si="5608"/>
        <v>0</v>
      </c>
      <c r="AF1401" s="26">
        <f t="shared" si="5609"/>
        <v>0</v>
      </c>
      <c r="AG1401" s="26">
        <v>-4324.8</v>
      </c>
      <c r="AH1401" s="26"/>
      <c r="AI1401" s="26"/>
      <c r="AJ1401" s="26">
        <f t="shared" si="5610"/>
        <v>0</v>
      </c>
      <c r="AK1401" s="26">
        <f t="shared" si="5611"/>
        <v>0</v>
      </c>
      <c r="AL1401" s="26">
        <f t="shared" si="5612"/>
        <v>0</v>
      </c>
      <c r="AM1401" s="26"/>
      <c r="AN1401" s="26"/>
      <c r="AO1401" s="26"/>
      <c r="AP1401" s="26">
        <f t="shared" si="5613"/>
        <v>0</v>
      </c>
      <c r="AQ1401" s="26">
        <f t="shared" si="5614"/>
        <v>0</v>
      </c>
      <c r="AR1401" s="26">
        <f t="shared" si="5615"/>
        <v>0</v>
      </c>
      <c r="AS1401" s="26"/>
      <c r="AT1401" s="26"/>
      <c r="AU1401" s="26"/>
      <c r="AV1401" s="26">
        <f t="shared" si="5616"/>
        <v>0</v>
      </c>
      <c r="AW1401" s="26">
        <f t="shared" si="5617"/>
        <v>0</v>
      </c>
      <c r="AX1401" s="26">
        <f t="shared" si="5618"/>
        <v>0</v>
      </c>
      <c r="AY1401" s="26"/>
      <c r="AZ1401" s="26"/>
      <c r="BA1401" s="26"/>
      <c r="BB1401" s="26">
        <f t="shared" si="5619"/>
        <v>0</v>
      </c>
      <c r="BC1401" s="26">
        <f t="shared" si="5620"/>
        <v>0</v>
      </c>
      <c r="BD1401" s="26">
        <f t="shared" si="5621"/>
        <v>0</v>
      </c>
      <c r="BE1401" s="26"/>
      <c r="BF1401" s="26"/>
      <c r="BG1401" s="26"/>
      <c r="BH1401" s="26">
        <f t="shared" si="5622"/>
        <v>0</v>
      </c>
      <c r="BI1401" s="26">
        <f t="shared" si="5623"/>
        <v>0</v>
      </c>
      <c r="BJ1401" s="26">
        <f t="shared" si="5624"/>
        <v>0</v>
      </c>
      <c r="BK1401" s="26"/>
      <c r="BL1401" s="26"/>
      <c r="BM1401" s="26"/>
      <c r="BN1401" s="26">
        <f t="shared" si="5625"/>
        <v>0</v>
      </c>
      <c r="BO1401" s="26">
        <f t="shared" si="5626"/>
        <v>0</v>
      </c>
      <c r="BP1401" s="26">
        <f t="shared" si="5627"/>
        <v>0</v>
      </c>
      <c r="BQ1401" s="26"/>
      <c r="BR1401" s="26"/>
      <c r="BS1401" s="26">
        <f t="shared" si="5628"/>
        <v>0</v>
      </c>
      <c r="BT1401" s="26">
        <f t="shared" si="5629"/>
        <v>0</v>
      </c>
      <c r="BU1401" s="26">
        <f t="shared" si="5630"/>
        <v>0</v>
      </c>
      <c r="BV1401" s="26"/>
      <c r="BW1401" s="26"/>
      <c r="BX1401" s="26">
        <f t="shared" si="5631"/>
        <v>0</v>
      </c>
      <c r="BY1401" s="26">
        <f t="shared" si="5632"/>
        <v>0</v>
      </c>
      <c r="BZ1401" s="26">
        <f t="shared" si="5633"/>
        <v>0</v>
      </c>
      <c r="CA1401" s="26"/>
      <c r="CB1401" s="26"/>
      <c r="CC1401" s="26"/>
      <c r="CD1401" s="26">
        <f t="shared" si="5778"/>
        <v>0</v>
      </c>
      <c r="CE1401" s="26">
        <f t="shared" si="5779"/>
        <v>0</v>
      </c>
      <c r="CF1401" s="26">
        <f t="shared" si="5780"/>
        <v>0</v>
      </c>
      <c r="CG1401" s="26"/>
      <c r="CH1401" s="26"/>
      <c r="CI1401" s="26"/>
      <c r="CJ1401" s="26">
        <f t="shared" si="5781"/>
        <v>0</v>
      </c>
      <c r="CK1401" s="26">
        <f t="shared" si="5782"/>
        <v>0</v>
      </c>
      <c r="CL1401" s="26">
        <f t="shared" si="5783"/>
        <v>0</v>
      </c>
      <c r="CM1401" s="26"/>
      <c r="CN1401" s="26"/>
      <c r="CO1401" s="26"/>
      <c r="CP1401" s="26">
        <f t="shared" si="5784"/>
        <v>0</v>
      </c>
      <c r="CQ1401" s="26">
        <f t="shared" si="5785"/>
        <v>0</v>
      </c>
      <c r="CR1401" s="26">
        <f t="shared" si="5786"/>
        <v>0</v>
      </c>
      <c r="CS1401" s="26"/>
      <c r="CT1401" s="19">
        <v>0</v>
      </c>
      <c r="CU1401" s="35"/>
    </row>
    <row r="1402" spans="1:105" ht="46.8" hidden="1" x14ac:dyDescent="0.3">
      <c r="A1402" s="36" t="s">
        <v>779</v>
      </c>
      <c r="B1402" s="17"/>
      <c r="C1402" s="16"/>
      <c r="D1402" s="16"/>
      <c r="E1402" s="34" t="s">
        <v>780</v>
      </c>
      <c r="F1402" s="26">
        <f t="shared" ref="F1402:K1402" si="5836">F1407+F1403</f>
        <v>598902.19999999995</v>
      </c>
      <c r="G1402" s="26">
        <f t="shared" si="5836"/>
        <v>0</v>
      </c>
      <c r="H1402" s="26">
        <f t="shared" si="5836"/>
        <v>0</v>
      </c>
      <c r="I1402" s="26">
        <f t="shared" si="5836"/>
        <v>0</v>
      </c>
      <c r="J1402" s="26">
        <f t="shared" si="5836"/>
        <v>0</v>
      </c>
      <c r="K1402" s="26">
        <f t="shared" si="5836"/>
        <v>0</v>
      </c>
      <c r="L1402" s="26">
        <f t="shared" si="5598"/>
        <v>598902.19999999995</v>
      </c>
      <c r="M1402" s="26">
        <f t="shared" si="5599"/>
        <v>0</v>
      </c>
      <c r="N1402" s="26">
        <f t="shared" si="5600"/>
        <v>0</v>
      </c>
      <c r="O1402" s="26">
        <f>O1407+O1403</f>
        <v>0</v>
      </c>
      <c r="P1402" s="26">
        <f>P1407+P1403</f>
        <v>0</v>
      </c>
      <c r="Q1402" s="26">
        <f>Q1407+Q1403</f>
        <v>0</v>
      </c>
      <c r="R1402" s="26">
        <f t="shared" si="5601"/>
        <v>598902.19999999995</v>
      </c>
      <c r="S1402" s="26">
        <f t="shared" si="5602"/>
        <v>0</v>
      </c>
      <c r="T1402" s="26">
        <f t="shared" si="5603"/>
        <v>0</v>
      </c>
      <c r="U1402" s="26">
        <f>U1407+U1403</f>
        <v>0</v>
      </c>
      <c r="V1402" s="26">
        <f>V1407+V1403</f>
        <v>0</v>
      </c>
      <c r="W1402" s="26">
        <f>W1407+W1403</f>
        <v>0</v>
      </c>
      <c r="X1402" s="26">
        <f t="shared" si="5604"/>
        <v>598902.19999999995</v>
      </c>
      <c r="Y1402" s="26">
        <f t="shared" si="5605"/>
        <v>0</v>
      </c>
      <c r="Z1402" s="26">
        <f t="shared" si="5606"/>
        <v>0</v>
      </c>
      <c r="AA1402" s="26">
        <f>AA1407+AA1403</f>
        <v>0</v>
      </c>
      <c r="AB1402" s="26">
        <f>AB1407+AB1403</f>
        <v>0</v>
      </c>
      <c r="AC1402" s="26">
        <f>AC1407+AC1403</f>
        <v>0</v>
      </c>
      <c r="AD1402" s="26">
        <f t="shared" si="5607"/>
        <v>598902.19999999995</v>
      </c>
      <c r="AE1402" s="26">
        <f t="shared" si="5608"/>
        <v>0</v>
      </c>
      <c r="AF1402" s="26">
        <f t="shared" si="5609"/>
        <v>0</v>
      </c>
      <c r="AG1402" s="26">
        <f>AG1407+AG1403</f>
        <v>0</v>
      </c>
      <c r="AH1402" s="26">
        <f>AH1407+AH1403</f>
        <v>0</v>
      </c>
      <c r="AI1402" s="26">
        <f>AI1407+AI1403</f>
        <v>0</v>
      </c>
      <c r="AJ1402" s="26">
        <f t="shared" si="5610"/>
        <v>598902.19999999995</v>
      </c>
      <c r="AK1402" s="26">
        <f t="shared" si="5611"/>
        <v>0</v>
      </c>
      <c r="AL1402" s="26">
        <f t="shared" si="5612"/>
        <v>0</v>
      </c>
      <c r="AM1402" s="26">
        <f>AM1407+AM1403</f>
        <v>0</v>
      </c>
      <c r="AN1402" s="26">
        <f>AN1407+AN1403</f>
        <v>2485.4029999999998</v>
      </c>
      <c r="AO1402" s="26">
        <f>AO1407+AO1403</f>
        <v>0</v>
      </c>
      <c r="AP1402" s="26">
        <f t="shared" si="5613"/>
        <v>598902.19999999995</v>
      </c>
      <c r="AQ1402" s="26">
        <f t="shared" si="5614"/>
        <v>2485.4029999999998</v>
      </c>
      <c r="AR1402" s="26">
        <f t="shared" si="5615"/>
        <v>0</v>
      </c>
      <c r="AS1402" s="26">
        <f>AS1407+AS1403</f>
        <v>0</v>
      </c>
      <c r="AT1402" s="26">
        <f>AT1407+AT1403</f>
        <v>-2485.4029999999998</v>
      </c>
      <c r="AU1402" s="26">
        <f>AU1407+AU1403</f>
        <v>0</v>
      </c>
      <c r="AV1402" s="26">
        <f t="shared" si="5616"/>
        <v>598902.19999999995</v>
      </c>
      <c r="AW1402" s="26">
        <f t="shared" si="5617"/>
        <v>0</v>
      </c>
      <c r="AX1402" s="26">
        <f t="shared" si="5618"/>
        <v>0</v>
      </c>
      <c r="AY1402" s="26">
        <f>AY1407+AY1403</f>
        <v>2048</v>
      </c>
      <c r="AZ1402" s="26">
        <f>AZ1407+AZ1403</f>
        <v>0</v>
      </c>
      <c r="BA1402" s="26">
        <f>BA1407+BA1403</f>
        <v>0</v>
      </c>
      <c r="BB1402" s="26">
        <f t="shared" si="5619"/>
        <v>600950.19999999995</v>
      </c>
      <c r="BC1402" s="26">
        <f t="shared" si="5620"/>
        <v>0</v>
      </c>
      <c r="BD1402" s="26">
        <f t="shared" si="5621"/>
        <v>0</v>
      </c>
      <c r="BE1402" s="26">
        <f>BE1407+BE1403</f>
        <v>0</v>
      </c>
      <c r="BF1402" s="26">
        <f>BF1407+BF1403</f>
        <v>0</v>
      </c>
      <c r="BG1402" s="26">
        <f>BG1407+BG1403</f>
        <v>0</v>
      </c>
      <c r="BH1402" s="26">
        <f t="shared" si="5622"/>
        <v>600950.19999999995</v>
      </c>
      <c r="BI1402" s="26">
        <f t="shared" si="5623"/>
        <v>0</v>
      </c>
      <c r="BJ1402" s="26">
        <f t="shared" si="5624"/>
        <v>0</v>
      </c>
      <c r="BK1402" s="26">
        <f>BK1407+BK1403</f>
        <v>0</v>
      </c>
      <c r="BL1402" s="26">
        <f>BL1407+BL1403</f>
        <v>0</v>
      </c>
      <c r="BM1402" s="26">
        <f>BM1407+BM1403</f>
        <v>0</v>
      </c>
      <c r="BN1402" s="26">
        <f t="shared" si="5625"/>
        <v>600950.19999999995</v>
      </c>
      <c r="BO1402" s="26">
        <f t="shared" si="5626"/>
        <v>0</v>
      </c>
      <c r="BP1402" s="26">
        <f t="shared" si="5627"/>
        <v>0</v>
      </c>
      <c r="BQ1402" s="26">
        <f>BQ1407+BQ1403</f>
        <v>0</v>
      </c>
      <c r="BR1402" s="26">
        <f>BR1407+BR1403</f>
        <v>0</v>
      </c>
      <c r="BS1402" s="26">
        <f t="shared" si="5628"/>
        <v>600950.19999999995</v>
      </c>
      <c r="BT1402" s="26">
        <f t="shared" si="5629"/>
        <v>0</v>
      </c>
      <c r="BU1402" s="26">
        <f t="shared" si="5630"/>
        <v>0</v>
      </c>
      <c r="BV1402" s="26">
        <f>BV1407+BV1403</f>
        <v>0</v>
      </c>
      <c r="BW1402" s="26">
        <f>BW1407+BW1403</f>
        <v>0</v>
      </c>
      <c r="BX1402" s="26">
        <f t="shared" si="5631"/>
        <v>600950.19999999995</v>
      </c>
      <c r="BY1402" s="26">
        <f t="shared" si="5632"/>
        <v>0</v>
      </c>
      <c r="BZ1402" s="26">
        <f t="shared" si="5633"/>
        <v>0</v>
      </c>
      <c r="CA1402" s="26">
        <f>CA1407+CA1403</f>
        <v>0</v>
      </c>
      <c r="CB1402" s="26">
        <f>CB1407+CB1403</f>
        <v>0</v>
      </c>
      <c r="CC1402" s="26">
        <f>CC1407+CC1403</f>
        <v>0</v>
      </c>
      <c r="CD1402" s="26">
        <f t="shared" si="5778"/>
        <v>600950.19999999995</v>
      </c>
      <c r="CE1402" s="26">
        <f t="shared" si="5779"/>
        <v>0</v>
      </c>
      <c r="CF1402" s="26">
        <f t="shared" si="5780"/>
        <v>0</v>
      </c>
      <c r="CG1402" s="26">
        <f>CG1407+CG1403</f>
        <v>0</v>
      </c>
      <c r="CH1402" s="26">
        <f>CH1407+CH1403</f>
        <v>0</v>
      </c>
      <c r="CI1402" s="26">
        <f>CI1407+CI1403</f>
        <v>0</v>
      </c>
      <c r="CJ1402" s="26">
        <f t="shared" si="5781"/>
        <v>600950.19999999995</v>
      </c>
      <c r="CK1402" s="26">
        <f t="shared" si="5782"/>
        <v>0</v>
      </c>
      <c r="CL1402" s="26">
        <f t="shared" si="5783"/>
        <v>0</v>
      </c>
      <c r="CM1402" s="26">
        <f>CM1407+CM1403</f>
        <v>0</v>
      </c>
      <c r="CN1402" s="26">
        <f>CN1407+CN1403</f>
        <v>0</v>
      </c>
      <c r="CO1402" s="26">
        <f>CO1407+CO1403</f>
        <v>0</v>
      </c>
      <c r="CP1402" s="26">
        <f t="shared" si="5784"/>
        <v>600950.19999999995</v>
      </c>
      <c r="CQ1402" s="26">
        <f t="shared" si="5785"/>
        <v>0</v>
      </c>
      <c r="CR1402" s="26">
        <f t="shared" si="5786"/>
        <v>0</v>
      </c>
      <c r="CS1402" s="26">
        <f>CS1407+CS1403</f>
        <v>0</v>
      </c>
      <c r="CT1402" s="19"/>
      <c r="CU1402" s="35"/>
      <c r="CX1402" s="1" t="s">
        <v>26</v>
      </c>
    </row>
    <row r="1403" spans="1:105" ht="31.2" hidden="1" x14ac:dyDescent="0.3">
      <c r="A1403" s="36" t="s">
        <v>781</v>
      </c>
      <c r="B1403" s="17"/>
      <c r="C1403" s="16"/>
      <c r="D1403" s="16"/>
      <c r="E1403" s="34" t="s">
        <v>782</v>
      </c>
      <c r="F1403" s="26">
        <f t="shared" ref="F1403:F1414" si="5837">F1404</f>
        <v>0</v>
      </c>
      <c r="G1403" s="26">
        <f t="shared" ref="G1403:G1414" si="5838">G1404</f>
        <v>0</v>
      </c>
      <c r="H1403" s="26">
        <f t="shared" ref="H1403:H1414" si="5839">H1404</f>
        <v>0</v>
      </c>
      <c r="I1403" s="26">
        <f t="shared" ref="I1403:I1414" si="5840">I1404</f>
        <v>0</v>
      </c>
      <c r="J1403" s="26">
        <f t="shared" ref="J1403:J1414" si="5841">J1404</f>
        <v>0</v>
      </c>
      <c r="K1403" s="26">
        <f t="shared" ref="K1403:K1414" si="5842">K1404</f>
        <v>0</v>
      </c>
      <c r="L1403" s="26">
        <f t="shared" si="5598"/>
        <v>0</v>
      </c>
      <c r="M1403" s="26">
        <f t="shared" si="5599"/>
        <v>0</v>
      </c>
      <c r="N1403" s="26">
        <f t="shared" si="5600"/>
        <v>0</v>
      </c>
      <c r="O1403" s="26">
        <f t="shared" ref="O1403:O1414" si="5843">O1404</f>
        <v>0</v>
      </c>
      <c r="P1403" s="26">
        <f t="shared" ref="P1403:P1414" si="5844">P1404</f>
        <v>0</v>
      </c>
      <c r="Q1403" s="26">
        <f t="shared" ref="Q1403:Q1414" si="5845">Q1404</f>
        <v>0</v>
      </c>
      <c r="R1403" s="26">
        <f t="shared" si="5601"/>
        <v>0</v>
      </c>
      <c r="S1403" s="26">
        <f t="shared" si="5602"/>
        <v>0</v>
      </c>
      <c r="T1403" s="26">
        <f t="shared" si="5603"/>
        <v>0</v>
      </c>
      <c r="U1403" s="26">
        <f t="shared" ref="U1403:U1414" si="5846">U1404</f>
        <v>0</v>
      </c>
      <c r="V1403" s="26">
        <f t="shared" ref="V1403:V1414" si="5847">V1404</f>
        <v>0</v>
      </c>
      <c r="W1403" s="26">
        <f t="shared" ref="W1403:W1414" si="5848">W1404</f>
        <v>0</v>
      </c>
      <c r="X1403" s="26">
        <f t="shared" si="5604"/>
        <v>0</v>
      </c>
      <c r="Y1403" s="26">
        <f t="shared" si="5605"/>
        <v>0</v>
      </c>
      <c r="Z1403" s="26">
        <f t="shared" si="5606"/>
        <v>0</v>
      </c>
      <c r="AA1403" s="26">
        <f t="shared" ref="AA1403:AA1419" si="5849">AA1404</f>
        <v>0</v>
      </c>
      <c r="AB1403" s="26">
        <f t="shared" ref="AB1403:AB1419" si="5850">AB1404</f>
        <v>0</v>
      </c>
      <c r="AC1403" s="26">
        <f t="shared" ref="AC1403:AC1419" si="5851">AC1404</f>
        <v>0</v>
      </c>
      <c r="AD1403" s="26">
        <f t="shared" si="5607"/>
        <v>0</v>
      </c>
      <c r="AE1403" s="26">
        <f t="shared" si="5608"/>
        <v>0</v>
      </c>
      <c r="AF1403" s="26">
        <f t="shared" si="5609"/>
        <v>0</v>
      </c>
      <c r="AG1403" s="26">
        <f t="shared" ref="AG1403:AG1419" si="5852">AG1404</f>
        <v>0</v>
      </c>
      <c r="AH1403" s="26">
        <f t="shared" ref="AH1403:AH1419" si="5853">AH1404</f>
        <v>0</v>
      </c>
      <c r="AI1403" s="26">
        <f t="shared" ref="AI1403:AI1419" si="5854">AI1404</f>
        <v>0</v>
      </c>
      <c r="AJ1403" s="26">
        <f t="shared" si="5610"/>
        <v>0</v>
      </c>
      <c r="AK1403" s="26">
        <f t="shared" si="5611"/>
        <v>0</v>
      </c>
      <c r="AL1403" s="26">
        <f t="shared" si="5612"/>
        <v>0</v>
      </c>
      <c r="AM1403" s="26">
        <f t="shared" ref="AM1403:AM1419" si="5855">AM1404</f>
        <v>0</v>
      </c>
      <c r="AN1403" s="26">
        <f t="shared" ref="AN1403:AN1419" si="5856">AN1404</f>
        <v>2485.4029999999998</v>
      </c>
      <c r="AO1403" s="26">
        <f t="shared" ref="AO1403:AO1419" si="5857">AO1404</f>
        <v>0</v>
      </c>
      <c r="AP1403" s="26">
        <f t="shared" si="5613"/>
        <v>0</v>
      </c>
      <c r="AQ1403" s="26">
        <f t="shared" si="5614"/>
        <v>2485.4029999999998</v>
      </c>
      <c r="AR1403" s="26">
        <f t="shared" si="5615"/>
        <v>0</v>
      </c>
      <c r="AS1403" s="26">
        <f t="shared" ref="AS1403:AS1419" si="5858">AS1404</f>
        <v>0</v>
      </c>
      <c r="AT1403" s="26">
        <f t="shared" ref="AT1403:AT1419" si="5859">AT1404</f>
        <v>-2485.4029999999998</v>
      </c>
      <c r="AU1403" s="26">
        <f t="shared" ref="AU1403:AU1419" si="5860">AU1404</f>
        <v>0</v>
      </c>
      <c r="AV1403" s="26">
        <f t="shared" si="5616"/>
        <v>0</v>
      </c>
      <c r="AW1403" s="26">
        <f t="shared" si="5617"/>
        <v>0</v>
      </c>
      <c r="AX1403" s="26">
        <f t="shared" si="5618"/>
        <v>0</v>
      </c>
      <c r="AY1403" s="26">
        <f t="shared" ref="AY1403:AY1419" si="5861">AY1404</f>
        <v>2048</v>
      </c>
      <c r="AZ1403" s="26">
        <f t="shared" ref="AZ1403:AZ1419" si="5862">AZ1404</f>
        <v>0</v>
      </c>
      <c r="BA1403" s="26">
        <f t="shared" ref="BA1403:BA1419" si="5863">BA1404</f>
        <v>0</v>
      </c>
      <c r="BB1403" s="26">
        <f t="shared" si="5619"/>
        <v>2048</v>
      </c>
      <c r="BC1403" s="26">
        <f t="shared" si="5620"/>
        <v>0</v>
      </c>
      <c r="BD1403" s="26">
        <f t="shared" si="5621"/>
        <v>0</v>
      </c>
      <c r="BE1403" s="26">
        <f t="shared" ref="BE1403:BE1419" si="5864">BE1404</f>
        <v>0</v>
      </c>
      <c r="BF1403" s="26">
        <f t="shared" ref="BF1403:BF1419" si="5865">BF1404</f>
        <v>0</v>
      </c>
      <c r="BG1403" s="26">
        <f t="shared" ref="BG1403:BG1419" si="5866">BG1404</f>
        <v>0</v>
      </c>
      <c r="BH1403" s="26">
        <f t="shared" si="5622"/>
        <v>2048</v>
      </c>
      <c r="BI1403" s="26">
        <f t="shared" si="5623"/>
        <v>0</v>
      </c>
      <c r="BJ1403" s="26">
        <f t="shared" si="5624"/>
        <v>0</v>
      </c>
      <c r="BK1403" s="26">
        <f t="shared" ref="BK1403:BK1419" si="5867">BK1404</f>
        <v>0</v>
      </c>
      <c r="BL1403" s="26">
        <f t="shared" ref="BL1403:BL1419" si="5868">BL1404</f>
        <v>0</v>
      </c>
      <c r="BM1403" s="26">
        <f t="shared" ref="BM1403:BM1419" si="5869">BM1404</f>
        <v>0</v>
      </c>
      <c r="BN1403" s="26">
        <f t="shared" si="5625"/>
        <v>2048</v>
      </c>
      <c r="BO1403" s="26">
        <f t="shared" si="5626"/>
        <v>0</v>
      </c>
      <c r="BP1403" s="26">
        <f t="shared" si="5627"/>
        <v>0</v>
      </c>
      <c r="BQ1403" s="26">
        <f t="shared" ref="BQ1403:BQ1419" si="5870">BQ1404</f>
        <v>0</v>
      </c>
      <c r="BR1403" s="26">
        <f t="shared" ref="BR1403:BR1419" si="5871">BR1404</f>
        <v>0</v>
      </c>
      <c r="BS1403" s="26">
        <f t="shared" si="5628"/>
        <v>2048</v>
      </c>
      <c r="BT1403" s="26">
        <f t="shared" si="5629"/>
        <v>0</v>
      </c>
      <c r="BU1403" s="26">
        <f t="shared" si="5630"/>
        <v>0</v>
      </c>
      <c r="BV1403" s="26">
        <f t="shared" ref="BV1403:BV1419" si="5872">BV1404</f>
        <v>0</v>
      </c>
      <c r="BW1403" s="26">
        <f t="shared" ref="BW1403:BW1419" si="5873">BW1404</f>
        <v>0</v>
      </c>
      <c r="BX1403" s="26">
        <f t="shared" si="5631"/>
        <v>2048</v>
      </c>
      <c r="BY1403" s="26">
        <f t="shared" si="5632"/>
        <v>0</v>
      </c>
      <c r="BZ1403" s="26">
        <f t="shared" si="5633"/>
        <v>0</v>
      </c>
      <c r="CA1403" s="26">
        <f t="shared" ref="CA1403:CA1419" si="5874">CA1404</f>
        <v>0</v>
      </c>
      <c r="CB1403" s="26">
        <f t="shared" ref="CB1403:CB1419" si="5875">CB1404</f>
        <v>0</v>
      </c>
      <c r="CC1403" s="26">
        <f t="shared" ref="CC1403:CC1419" si="5876">CC1404</f>
        <v>0</v>
      </c>
      <c r="CD1403" s="26">
        <f t="shared" si="5778"/>
        <v>2048</v>
      </c>
      <c r="CE1403" s="26">
        <f t="shared" si="5779"/>
        <v>0</v>
      </c>
      <c r="CF1403" s="26">
        <f t="shared" si="5780"/>
        <v>0</v>
      </c>
      <c r="CG1403" s="26">
        <f t="shared" ref="CG1403:CG1419" si="5877">CG1404</f>
        <v>0</v>
      </c>
      <c r="CH1403" s="26">
        <f t="shared" ref="CH1403:CH1419" si="5878">CH1404</f>
        <v>0</v>
      </c>
      <c r="CI1403" s="26">
        <f t="shared" ref="CI1403:CI1419" si="5879">CI1404</f>
        <v>0</v>
      </c>
      <c r="CJ1403" s="26">
        <f t="shared" si="5781"/>
        <v>2048</v>
      </c>
      <c r="CK1403" s="26">
        <f t="shared" si="5782"/>
        <v>0</v>
      </c>
      <c r="CL1403" s="26">
        <f t="shared" si="5783"/>
        <v>0</v>
      </c>
      <c r="CM1403" s="26">
        <f t="shared" ref="CM1403:CM1419" si="5880">CM1404</f>
        <v>0</v>
      </c>
      <c r="CN1403" s="26">
        <f t="shared" ref="CN1403:CN1419" si="5881">CN1404</f>
        <v>0</v>
      </c>
      <c r="CO1403" s="26">
        <f t="shared" ref="CO1403:CO1419" si="5882">CO1404</f>
        <v>0</v>
      </c>
      <c r="CP1403" s="26">
        <f t="shared" si="5784"/>
        <v>2048</v>
      </c>
      <c r="CQ1403" s="26">
        <f t="shared" si="5785"/>
        <v>0</v>
      </c>
      <c r="CR1403" s="26">
        <f t="shared" si="5786"/>
        <v>0</v>
      </c>
      <c r="CS1403" s="26">
        <f t="shared" ref="CS1403:CS1419" si="5883">CS1404</f>
        <v>0</v>
      </c>
      <c r="CT1403" s="19"/>
      <c r="CU1403" s="35"/>
      <c r="DA1403" s="1" t="s">
        <v>29</v>
      </c>
    </row>
    <row r="1404" spans="1:105" ht="31.2" hidden="1" x14ac:dyDescent="0.3">
      <c r="A1404" s="36" t="s">
        <v>781</v>
      </c>
      <c r="B1404" s="17">
        <v>200</v>
      </c>
      <c r="C1404" s="16"/>
      <c r="D1404" s="16"/>
      <c r="E1404" s="34" t="s">
        <v>38</v>
      </c>
      <c r="F1404" s="26">
        <f t="shared" si="5837"/>
        <v>0</v>
      </c>
      <c r="G1404" s="26">
        <f t="shared" si="5838"/>
        <v>0</v>
      </c>
      <c r="H1404" s="26">
        <f t="shared" si="5839"/>
        <v>0</v>
      </c>
      <c r="I1404" s="26">
        <f t="shared" si="5840"/>
        <v>0</v>
      </c>
      <c r="J1404" s="26">
        <f t="shared" si="5841"/>
        <v>0</v>
      </c>
      <c r="K1404" s="26">
        <f t="shared" si="5842"/>
        <v>0</v>
      </c>
      <c r="L1404" s="26">
        <f t="shared" si="5598"/>
        <v>0</v>
      </c>
      <c r="M1404" s="26">
        <f t="shared" si="5599"/>
        <v>0</v>
      </c>
      <c r="N1404" s="26">
        <f t="shared" si="5600"/>
        <v>0</v>
      </c>
      <c r="O1404" s="26">
        <f t="shared" si="5843"/>
        <v>0</v>
      </c>
      <c r="P1404" s="26">
        <f t="shared" si="5844"/>
        <v>0</v>
      </c>
      <c r="Q1404" s="26">
        <f t="shared" si="5845"/>
        <v>0</v>
      </c>
      <c r="R1404" s="26">
        <f t="shared" si="5601"/>
        <v>0</v>
      </c>
      <c r="S1404" s="26">
        <f t="shared" si="5602"/>
        <v>0</v>
      </c>
      <c r="T1404" s="26">
        <f t="shared" si="5603"/>
        <v>0</v>
      </c>
      <c r="U1404" s="26">
        <f t="shared" si="5846"/>
        <v>0</v>
      </c>
      <c r="V1404" s="26">
        <f t="shared" si="5847"/>
        <v>0</v>
      </c>
      <c r="W1404" s="26">
        <f t="shared" si="5848"/>
        <v>0</v>
      </c>
      <c r="X1404" s="26">
        <f t="shared" si="5604"/>
        <v>0</v>
      </c>
      <c r="Y1404" s="26">
        <f t="shared" si="5605"/>
        <v>0</v>
      </c>
      <c r="Z1404" s="26">
        <f t="shared" si="5606"/>
        <v>0</v>
      </c>
      <c r="AA1404" s="26">
        <f t="shared" si="5849"/>
        <v>0</v>
      </c>
      <c r="AB1404" s="26">
        <f t="shared" si="5850"/>
        <v>0</v>
      </c>
      <c r="AC1404" s="26">
        <f t="shared" si="5851"/>
        <v>0</v>
      </c>
      <c r="AD1404" s="26">
        <f t="shared" si="5607"/>
        <v>0</v>
      </c>
      <c r="AE1404" s="26">
        <f t="shared" si="5608"/>
        <v>0</v>
      </c>
      <c r="AF1404" s="26">
        <f t="shared" si="5609"/>
        <v>0</v>
      </c>
      <c r="AG1404" s="26">
        <f t="shared" si="5852"/>
        <v>0</v>
      </c>
      <c r="AH1404" s="26">
        <f t="shared" si="5853"/>
        <v>0</v>
      </c>
      <c r="AI1404" s="26">
        <f t="shared" si="5854"/>
        <v>0</v>
      </c>
      <c r="AJ1404" s="26">
        <f t="shared" si="5610"/>
        <v>0</v>
      </c>
      <c r="AK1404" s="26">
        <f t="shared" si="5611"/>
        <v>0</v>
      </c>
      <c r="AL1404" s="26">
        <f t="shared" si="5612"/>
        <v>0</v>
      </c>
      <c r="AM1404" s="26">
        <f t="shared" si="5855"/>
        <v>0</v>
      </c>
      <c r="AN1404" s="26">
        <f t="shared" si="5856"/>
        <v>2485.4029999999998</v>
      </c>
      <c r="AO1404" s="26">
        <f t="shared" si="5857"/>
        <v>0</v>
      </c>
      <c r="AP1404" s="26">
        <f t="shared" si="5613"/>
        <v>0</v>
      </c>
      <c r="AQ1404" s="26">
        <f t="shared" si="5614"/>
        <v>2485.4029999999998</v>
      </c>
      <c r="AR1404" s="26">
        <f t="shared" si="5615"/>
        <v>0</v>
      </c>
      <c r="AS1404" s="26">
        <f t="shared" si="5858"/>
        <v>0</v>
      </c>
      <c r="AT1404" s="26">
        <f t="shared" si="5859"/>
        <v>-2485.4029999999998</v>
      </c>
      <c r="AU1404" s="26">
        <f t="shared" si="5860"/>
        <v>0</v>
      </c>
      <c r="AV1404" s="26">
        <f t="shared" si="5616"/>
        <v>0</v>
      </c>
      <c r="AW1404" s="26">
        <f t="shared" si="5617"/>
        <v>0</v>
      </c>
      <c r="AX1404" s="26">
        <f t="shared" si="5618"/>
        <v>0</v>
      </c>
      <c r="AY1404" s="26">
        <f t="shared" si="5861"/>
        <v>2048</v>
      </c>
      <c r="AZ1404" s="26">
        <f t="shared" si="5862"/>
        <v>0</v>
      </c>
      <c r="BA1404" s="26">
        <f t="shared" si="5863"/>
        <v>0</v>
      </c>
      <c r="BB1404" s="26">
        <f t="shared" si="5619"/>
        <v>2048</v>
      </c>
      <c r="BC1404" s="26">
        <f t="shared" si="5620"/>
        <v>0</v>
      </c>
      <c r="BD1404" s="26">
        <f t="shared" si="5621"/>
        <v>0</v>
      </c>
      <c r="BE1404" s="26">
        <f t="shared" si="5864"/>
        <v>0</v>
      </c>
      <c r="BF1404" s="26">
        <f t="shared" si="5865"/>
        <v>0</v>
      </c>
      <c r="BG1404" s="26">
        <f t="shared" si="5866"/>
        <v>0</v>
      </c>
      <c r="BH1404" s="26">
        <f t="shared" si="5622"/>
        <v>2048</v>
      </c>
      <c r="BI1404" s="26">
        <f t="shared" si="5623"/>
        <v>0</v>
      </c>
      <c r="BJ1404" s="26">
        <f t="shared" si="5624"/>
        <v>0</v>
      </c>
      <c r="BK1404" s="26">
        <f t="shared" si="5867"/>
        <v>0</v>
      </c>
      <c r="BL1404" s="26">
        <f t="shared" si="5868"/>
        <v>0</v>
      </c>
      <c r="BM1404" s="26">
        <f t="shared" si="5869"/>
        <v>0</v>
      </c>
      <c r="BN1404" s="26">
        <f t="shared" si="5625"/>
        <v>2048</v>
      </c>
      <c r="BO1404" s="26">
        <f t="shared" si="5626"/>
        <v>0</v>
      </c>
      <c r="BP1404" s="26">
        <f t="shared" si="5627"/>
        <v>0</v>
      </c>
      <c r="BQ1404" s="26">
        <f t="shared" si="5870"/>
        <v>0</v>
      </c>
      <c r="BR1404" s="26">
        <f t="shared" si="5871"/>
        <v>0</v>
      </c>
      <c r="BS1404" s="26">
        <f t="shared" si="5628"/>
        <v>2048</v>
      </c>
      <c r="BT1404" s="26">
        <f t="shared" si="5629"/>
        <v>0</v>
      </c>
      <c r="BU1404" s="26">
        <f t="shared" si="5630"/>
        <v>0</v>
      </c>
      <c r="BV1404" s="26">
        <f t="shared" si="5872"/>
        <v>0</v>
      </c>
      <c r="BW1404" s="26">
        <f t="shared" si="5873"/>
        <v>0</v>
      </c>
      <c r="BX1404" s="26">
        <f t="shared" si="5631"/>
        <v>2048</v>
      </c>
      <c r="BY1404" s="26">
        <f t="shared" si="5632"/>
        <v>0</v>
      </c>
      <c r="BZ1404" s="26">
        <f t="shared" si="5633"/>
        <v>0</v>
      </c>
      <c r="CA1404" s="26">
        <f t="shared" si="5874"/>
        <v>0</v>
      </c>
      <c r="CB1404" s="26">
        <f t="shared" si="5875"/>
        <v>0</v>
      </c>
      <c r="CC1404" s="26">
        <f t="shared" si="5876"/>
        <v>0</v>
      </c>
      <c r="CD1404" s="26">
        <f t="shared" si="5778"/>
        <v>2048</v>
      </c>
      <c r="CE1404" s="26">
        <f t="shared" si="5779"/>
        <v>0</v>
      </c>
      <c r="CF1404" s="26">
        <f t="shared" si="5780"/>
        <v>0</v>
      </c>
      <c r="CG1404" s="26">
        <f t="shared" si="5877"/>
        <v>0</v>
      </c>
      <c r="CH1404" s="26">
        <f t="shared" si="5878"/>
        <v>0</v>
      </c>
      <c r="CI1404" s="26">
        <f t="shared" si="5879"/>
        <v>0</v>
      </c>
      <c r="CJ1404" s="26">
        <f t="shared" si="5781"/>
        <v>2048</v>
      </c>
      <c r="CK1404" s="26">
        <f t="shared" si="5782"/>
        <v>0</v>
      </c>
      <c r="CL1404" s="26">
        <f t="shared" si="5783"/>
        <v>0</v>
      </c>
      <c r="CM1404" s="26">
        <f t="shared" si="5880"/>
        <v>0</v>
      </c>
      <c r="CN1404" s="26">
        <f t="shared" si="5881"/>
        <v>0</v>
      </c>
      <c r="CO1404" s="26">
        <f t="shared" si="5882"/>
        <v>0</v>
      </c>
      <c r="CP1404" s="26">
        <f t="shared" si="5784"/>
        <v>2048</v>
      </c>
      <c r="CQ1404" s="26">
        <f t="shared" si="5785"/>
        <v>0</v>
      </c>
      <c r="CR1404" s="26">
        <f t="shared" si="5786"/>
        <v>0</v>
      </c>
      <c r="CS1404" s="26">
        <f t="shared" si="5883"/>
        <v>0</v>
      </c>
      <c r="CT1404" s="19"/>
      <c r="CU1404" s="35"/>
      <c r="CY1404" s="1" t="s">
        <v>27</v>
      </c>
    </row>
    <row r="1405" spans="1:105" ht="46.8" hidden="1" x14ac:dyDescent="0.3">
      <c r="A1405" s="36" t="s">
        <v>781</v>
      </c>
      <c r="B1405" s="17">
        <v>240</v>
      </c>
      <c r="C1405" s="16"/>
      <c r="D1405" s="16"/>
      <c r="E1405" s="34" t="s">
        <v>39</v>
      </c>
      <c r="F1405" s="26">
        <f t="shared" si="5837"/>
        <v>0</v>
      </c>
      <c r="G1405" s="26">
        <f t="shared" si="5838"/>
        <v>0</v>
      </c>
      <c r="H1405" s="26">
        <f t="shared" si="5839"/>
        <v>0</v>
      </c>
      <c r="I1405" s="26">
        <f t="shared" si="5840"/>
        <v>0</v>
      </c>
      <c r="J1405" s="26">
        <f t="shared" si="5841"/>
        <v>0</v>
      </c>
      <c r="K1405" s="26">
        <f t="shared" si="5842"/>
        <v>0</v>
      </c>
      <c r="L1405" s="26">
        <f t="shared" si="5598"/>
        <v>0</v>
      </c>
      <c r="M1405" s="26">
        <f t="shared" si="5599"/>
        <v>0</v>
      </c>
      <c r="N1405" s="26">
        <f t="shared" si="5600"/>
        <v>0</v>
      </c>
      <c r="O1405" s="26">
        <f t="shared" si="5843"/>
        <v>0</v>
      </c>
      <c r="P1405" s="26">
        <f t="shared" si="5844"/>
        <v>0</v>
      </c>
      <c r="Q1405" s="26">
        <f t="shared" si="5845"/>
        <v>0</v>
      </c>
      <c r="R1405" s="26">
        <f t="shared" si="5601"/>
        <v>0</v>
      </c>
      <c r="S1405" s="26">
        <f t="shared" si="5602"/>
        <v>0</v>
      </c>
      <c r="T1405" s="26">
        <f t="shared" si="5603"/>
        <v>0</v>
      </c>
      <c r="U1405" s="26">
        <f t="shared" si="5846"/>
        <v>0</v>
      </c>
      <c r="V1405" s="26">
        <f t="shared" si="5847"/>
        <v>0</v>
      </c>
      <c r="W1405" s="26">
        <f t="shared" si="5848"/>
        <v>0</v>
      </c>
      <c r="X1405" s="26">
        <f t="shared" si="5604"/>
        <v>0</v>
      </c>
      <c r="Y1405" s="26">
        <f t="shared" si="5605"/>
        <v>0</v>
      </c>
      <c r="Z1405" s="26">
        <f t="shared" si="5606"/>
        <v>0</v>
      </c>
      <c r="AA1405" s="26">
        <f t="shared" si="5849"/>
        <v>0</v>
      </c>
      <c r="AB1405" s="26">
        <f t="shared" si="5850"/>
        <v>0</v>
      </c>
      <c r="AC1405" s="26">
        <f t="shared" si="5851"/>
        <v>0</v>
      </c>
      <c r="AD1405" s="26">
        <f t="shared" si="5607"/>
        <v>0</v>
      </c>
      <c r="AE1405" s="26">
        <f t="shared" si="5608"/>
        <v>0</v>
      </c>
      <c r="AF1405" s="26">
        <f t="shared" si="5609"/>
        <v>0</v>
      </c>
      <c r="AG1405" s="26">
        <f t="shared" si="5852"/>
        <v>0</v>
      </c>
      <c r="AH1405" s="26">
        <f t="shared" si="5853"/>
        <v>0</v>
      </c>
      <c r="AI1405" s="26">
        <f t="shared" si="5854"/>
        <v>0</v>
      </c>
      <c r="AJ1405" s="26">
        <f t="shared" si="5610"/>
        <v>0</v>
      </c>
      <c r="AK1405" s="26">
        <f t="shared" si="5611"/>
        <v>0</v>
      </c>
      <c r="AL1405" s="26">
        <f t="shared" si="5612"/>
        <v>0</v>
      </c>
      <c r="AM1405" s="26">
        <f t="shared" si="5855"/>
        <v>0</v>
      </c>
      <c r="AN1405" s="26">
        <f t="shared" si="5856"/>
        <v>2485.4029999999998</v>
      </c>
      <c r="AO1405" s="26">
        <f t="shared" si="5857"/>
        <v>0</v>
      </c>
      <c r="AP1405" s="26">
        <f t="shared" si="5613"/>
        <v>0</v>
      </c>
      <c r="AQ1405" s="26">
        <f t="shared" si="5614"/>
        <v>2485.4029999999998</v>
      </c>
      <c r="AR1405" s="26">
        <f t="shared" si="5615"/>
        <v>0</v>
      </c>
      <c r="AS1405" s="26">
        <f t="shared" si="5858"/>
        <v>0</v>
      </c>
      <c r="AT1405" s="26">
        <f t="shared" si="5859"/>
        <v>-2485.4029999999998</v>
      </c>
      <c r="AU1405" s="26">
        <f t="shared" si="5860"/>
        <v>0</v>
      </c>
      <c r="AV1405" s="26">
        <f t="shared" si="5616"/>
        <v>0</v>
      </c>
      <c r="AW1405" s="26">
        <f t="shared" si="5617"/>
        <v>0</v>
      </c>
      <c r="AX1405" s="26">
        <f t="shared" si="5618"/>
        <v>0</v>
      </c>
      <c r="AY1405" s="26">
        <f t="shared" si="5861"/>
        <v>2048</v>
      </c>
      <c r="AZ1405" s="26">
        <f t="shared" si="5862"/>
        <v>0</v>
      </c>
      <c r="BA1405" s="26">
        <f t="shared" si="5863"/>
        <v>0</v>
      </c>
      <c r="BB1405" s="26">
        <f t="shared" si="5619"/>
        <v>2048</v>
      </c>
      <c r="BC1405" s="26">
        <f t="shared" si="5620"/>
        <v>0</v>
      </c>
      <c r="BD1405" s="26">
        <f t="shared" si="5621"/>
        <v>0</v>
      </c>
      <c r="BE1405" s="26">
        <f t="shared" si="5864"/>
        <v>0</v>
      </c>
      <c r="BF1405" s="26">
        <f t="shared" si="5865"/>
        <v>0</v>
      </c>
      <c r="BG1405" s="26">
        <f t="shared" si="5866"/>
        <v>0</v>
      </c>
      <c r="BH1405" s="26">
        <f t="shared" si="5622"/>
        <v>2048</v>
      </c>
      <c r="BI1405" s="26">
        <f t="shared" si="5623"/>
        <v>0</v>
      </c>
      <c r="BJ1405" s="26">
        <f t="shared" si="5624"/>
        <v>0</v>
      </c>
      <c r="BK1405" s="26">
        <f t="shared" si="5867"/>
        <v>0</v>
      </c>
      <c r="BL1405" s="26">
        <f t="shared" si="5868"/>
        <v>0</v>
      </c>
      <c r="BM1405" s="26">
        <f t="shared" si="5869"/>
        <v>0</v>
      </c>
      <c r="BN1405" s="26">
        <f t="shared" si="5625"/>
        <v>2048</v>
      </c>
      <c r="BO1405" s="26">
        <f t="shared" si="5626"/>
        <v>0</v>
      </c>
      <c r="BP1405" s="26">
        <f t="shared" si="5627"/>
        <v>0</v>
      </c>
      <c r="BQ1405" s="26">
        <f t="shared" si="5870"/>
        <v>0</v>
      </c>
      <c r="BR1405" s="26">
        <f t="shared" si="5871"/>
        <v>0</v>
      </c>
      <c r="BS1405" s="26">
        <f t="shared" si="5628"/>
        <v>2048</v>
      </c>
      <c r="BT1405" s="26">
        <f t="shared" si="5629"/>
        <v>0</v>
      </c>
      <c r="BU1405" s="26">
        <f t="shared" si="5630"/>
        <v>0</v>
      </c>
      <c r="BV1405" s="26">
        <f t="shared" si="5872"/>
        <v>0</v>
      </c>
      <c r="BW1405" s="26">
        <f t="shared" si="5873"/>
        <v>0</v>
      </c>
      <c r="BX1405" s="26">
        <f t="shared" si="5631"/>
        <v>2048</v>
      </c>
      <c r="BY1405" s="26">
        <f t="shared" si="5632"/>
        <v>0</v>
      </c>
      <c r="BZ1405" s="26">
        <f t="shared" si="5633"/>
        <v>0</v>
      </c>
      <c r="CA1405" s="26">
        <f t="shared" si="5874"/>
        <v>0</v>
      </c>
      <c r="CB1405" s="26">
        <f t="shared" si="5875"/>
        <v>0</v>
      </c>
      <c r="CC1405" s="26">
        <f t="shared" si="5876"/>
        <v>0</v>
      </c>
      <c r="CD1405" s="26">
        <f t="shared" si="5778"/>
        <v>2048</v>
      </c>
      <c r="CE1405" s="26">
        <f t="shared" si="5779"/>
        <v>0</v>
      </c>
      <c r="CF1405" s="26">
        <f t="shared" si="5780"/>
        <v>0</v>
      </c>
      <c r="CG1405" s="26">
        <f t="shared" si="5877"/>
        <v>0</v>
      </c>
      <c r="CH1405" s="26">
        <f t="shared" si="5878"/>
        <v>0</v>
      </c>
      <c r="CI1405" s="26">
        <f t="shared" si="5879"/>
        <v>0</v>
      </c>
      <c r="CJ1405" s="26">
        <f t="shared" si="5781"/>
        <v>2048</v>
      </c>
      <c r="CK1405" s="26">
        <f t="shared" si="5782"/>
        <v>0</v>
      </c>
      <c r="CL1405" s="26">
        <f t="shared" si="5783"/>
        <v>0</v>
      </c>
      <c r="CM1405" s="26">
        <f t="shared" si="5880"/>
        <v>0</v>
      </c>
      <c r="CN1405" s="26">
        <f t="shared" si="5881"/>
        <v>0</v>
      </c>
      <c r="CO1405" s="26">
        <f t="shared" si="5882"/>
        <v>0</v>
      </c>
      <c r="CP1405" s="26">
        <f t="shared" si="5784"/>
        <v>2048</v>
      </c>
      <c r="CQ1405" s="26">
        <f t="shared" si="5785"/>
        <v>0</v>
      </c>
      <c r="CR1405" s="26">
        <f t="shared" si="5786"/>
        <v>0</v>
      </c>
      <c r="CS1405" s="26">
        <f t="shared" si="5883"/>
        <v>0</v>
      </c>
      <c r="CT1405" s="19"/>
      <c r="CU1405" s="35"/>
      <c r="CZ1405" s="1" t="s">
        <v>28</v>
      </c>
    </row>
    <row r="1406" spans="1:105" hidden="1" x14ac:dyDescent="0.3">
      <c r="A1406" s="36" t="s">
        <v>781</v>
      </c>
      <c r="B1406" s="17">
        <v>240</v>
      </c>
      <c r="C1406" s="16" t="s">
        <v>393</v>
      </c>
      <c r="D1406" s="16" t="s">
        <v>352</v>
      </c>
      <c r="E1406" s="34" t="s">
        <v>783</v>
      </c>
      <c r="F1406" s="26"/>
      <c r="G1406" s="26"/>
      <c r="H1406" s="26"/>
      <c r="I1406" s="26"/>
      <c r="J1406" s="26"/>
      <c r="K1406" s="26"/>
      <c r="L1406" s="26">
        <f t="shared" si="5598"/>
        <v>0</v>
      </c>
      <c r="M1406" s="26">
        <f t="shared" si="5599"/>
        <v>0</v>
      </c>
      <c r="N1406" s="26">
        <f t="shared" si="5600"/>
        <v>0</v>
      </c>
      <c r="O1406" s="26"/>
      <c r="P1406" s="26"/>
      <c r="Q1406" s="26"/>
      <c r="R1406" s="26">
        <f t="shared" si="5601"/>
        <v>0</v>
      </c>
      <c r="S1406" s="26">
        <f t="shared" si="5602"/>
        <v>0</v>
      </c>
      <c r="T1406" s="26">
        <f t="shared" si="5603"/>
        <v>0</v>
      </c>
      <c r="U1406" s="26"/>
      <c r="V1406" s="26"/>
      <c r="W1406" s="26"/>
      <c r="X1406" s="26">
        <f t="shared" si="5604"/>
        <v>0</v>
      </c>
      <c r="Y1406" s="26">
        <f t="shared" si="5605"/>
        <v>0</v>
      </c>
      <c r="Z1406" s="26">
        <f t="shared" si="5606"/>
        <v>0</v>
      </c>
      <c r="AA1406" s="26"/>
      <c r="AB1406" s="26"/>
      <c r="AC1406" s="26"/>
      <c r="AD1406" s="26">
        <f t="shared" si="5607"/>
        <v>0</v>
      </c>
      <c r="AE1406" s="26">
        <f t="shared" si="5608"/>
        <v>0</v>
      </c>
      <c r="AF1406" s="26">
        <f t="shared" si="5609"/>
        <v>0</v>
      </c>
      <c r="AG1406" s="26"/>
      <c r="AH1406" s="26"/>
      <c r="AI1406" s="26"/>
      <c r="AJ1406" s="26">
        <f t="shared" si="5610"/>
        <v>0</v>
      </c>
      <c r="AK1406" s="26">
        <f t="shared" si="5611"/>
        <v>0</v>
      </c>
      <c r="AL1406" s="26">
        <f t="shared" si="5612"/>
        <v>0</v>
      </c>
      <c r="AM1406" s="26"/>
      <c r="AN1406" s="26">
        <v>2485.4029999999998</v>
      </c>
      <c r="AO1406" s="26"/>
      <c r="AP1406" s="26">
        <f t="shared" si="5613"/>
        <v>0</v>
      </c>
      <c r="AQ1406" s="26">
        <f t="shared" si="5614"/>
        <v>2485.4029999999998</v>
      </c>
      <c r="AR1406" s="26">
        <f t="shared" si="5615"/>
        <v>0</v>
      </c>
      <c r="AS1406" s="26"/>
      <c r="AT1406" s="26">
        <v>-2485.4029999999998</v>
      </c>
      <c r="AU1406" s="26"/>
      <c r="AV1406" s="26">
        <f t="shared" si="5616"/>
        <v>0</v>
      </c>
      <c r="AW1406" s="26">
        <f t="shared" si="5617"/>
        <v>0</v>
      </c>
      <c r="AX1406" s="26">
        <f t="shared" si="5618"/>
        <v>0</v>
      </c>
      <c r="AY1406" s="26">
        <v>2048</v>
      </c>
      <c r="AZ1406" s="26"/>
      <c r="BA1406" s="26"/>
      <c r="BB1406" s="26">
        <f t="shared" si="5619"/>
        <v>2048</v>
      </c>
      <c r="BC1406" s="26">
        <f t="shared" si="5620"/>
        <v>0</v>
      </c>
      <c r="BD1406" s="26">
        <f t="shared" si="5621"/>
        <v>0</v>
      </c>
      <c r="BE1406" s="26"/>
      <c r="BF1406" s="26"/>
      <c r="BG1406" s="26"/>
      <c r="BH1406" s="26">
        <f t="shared" si="5622"/>
        <v>2048</v>
      </c>
      <c r="BI1406" s="26">
        <f t="shared" si="5623"/>
        <v>0</v>
      </c>
      <c r="BJ1406" s="26">
        <f t="shared" si="5624"/>
        <v>0</v>
      </c>
      <c r="BK1406" s="26"/>
      <c r="BL1406" s="26"/>
      <c r="BM1406" s="26"/>
      <c r="BN1406" s="26">
        <f t="shared" si="5625"/>
        <v>2048</v>
      </c>
      <c r="BO1406" s="26">
        <f t="shared" si="5626"/>
        <v>0</v>
      </c>
      <c r="BP1406" s="26">
        <f t="shared" si="5627"/>
        <v>0</v>
      </c>
      <c r="BQ1406" s="26"/>
      <c r="BR1406" s="26"/>
      <c r="BS1406" s="26">
        <f t="shared" si="5628"/>
        <v>2048</v>
      </c>
      <c r="BT1406" s="26">
        <f t="shared" si="5629"/>
        <v>0</v>
      </c>
      <c r="BU1406" s="26">
        <f t="shared" si="5630"/>
        <v>0</v>
      </c>
      <c r="BV1406" s="26"/>
      <c r="BW1406" s="26"/>
      <c r="BX1406" s="26">
        <f t="shared" si="5631"/>
        <v>2048</v>
      </c>
      <c r="BY1406" s="26">
        <f t="shared" si="5632"/>
        <v>0</v>
      </c>
      <c r="BZ1406" s="26">
        <f t="shared" si="5633"/>
        <v>0</v>
      </c>
      <c r="CA1406" s="26"/>
      <c r="CB1406" s="26"/>
      <c r="CC1406" s="26"/>
      <c r="CD1406" s="26">
        <f t="shared" si="5778"/>
        <v>2048</v>
      </c>
      <c r="CE1406" s="26">
        <f t="shared" si="5779"/>
        <v>0</v>
      </c>
      <c r="CF1406" s="26">
        <f t="shared" si="5780"/>
        <v>0</v>
      </c>
      <c r="CG1406" s="26"/>
      <c r="CH1406" s="26"/>
      <c r="CI1406" s="26"/>
      <c r="CJ1406" s="26">
        <f t="shared" si="5781"/>
        <v>2048</v>
      </c>
      <c r="CK1406" s="26">
        <f t="shared" si="5782"/>
        <v>0</v>
      </c>
      <c r="CL1406" s="26">
        <f t="shared" si="5783"/>
        <v>0</v>
      </c>
      <c r="CM1406" s="26"/>
      <c r="CN1406" s="26"/>
      <c r="CO1406" s="26"/>
      <c r="CP1406" s="26">
        <f t="shared" si="5784"/>
        <v>2048</v>
      </c>
      <c r="CQ1406" s="26">
        <f t="shared" si="5785"/>
        <v>0</v>
      </c>
      <c r="CR1406" s="26">
        <f t="shared" si="5786"/>
        <v>0</v>
      </c>
      <c r="CS1406" s="26"/>
      <c r="CT1406" s="19"/>
      <c r="CU1406" s="35"/>
    </row>
    <row r="1407" spans="1:105" hidden="1" x14ac:dyDescent="0.3">
      <c r="A1407" s="36" t="s">
        <v>784</v>
      </c>
      <c r="B1407" s="17"/>
      <c r="C1407" s="16"/>
      <c r="D1407" s="16"/>
      <c r="E1407" s="34" t="s">
        <v>711</v>
      </c>
      <c r="F1407" s="26">
        <f t="shared" si="5837"/>
        <v>598902.19999999995</v>
      </c>
      <c r="G1407" s="26">
        <f t="shared" si="5838"/>
        <v>0</v>
      </c>
      <c r="H1407" s="26">
        <f t="shared" si="5839"/>
        <v>0</v>
      </c>
      <c r="I1407" s="26">
        <f t="shared" si="5840"/>
        <v>0</v>
      </c>
      <c r="J1407" s="26">
        <f t="shared" si="5841"/>
        <v>0</v>
      </c>
      <c r="K1407" s="26">
        <f t="shared" si="5842"/>
        <v>0</v>
      </c>
      <c r="L1407" s="26">
        <f t="shared" si="5598"/>
        <v>598902.19999999995</v>
      </c>
      <c r="M1407" s="26">
        <f t="shared" si="5599"/>
        <v>0</v>
      </c>
      <c r="N1407" s="26">
        <f t="shared" si="5600"/>
        <v>0</v>
      </c>
      <c r="O1407" s="26">
        <f t="shared" si="5843"/>
        <v>0</v>
      </c>
      <c r="P1407" s="26">
        <f t="shared" si="5844"/>
        <v>0</v>
      </c>
      <c r="Q1407" s="26">
        <f t="shared" si="5845"/>
        <v>0</v>
      </c>
      <c r="R1407" s="26">
        <f t="shared" si="5601"/>
        <v>598902.19999999995</v>
      </c>
      <c r="S1407" s="26">
        <f t="shared" si="5602"/>
        <v>0</v>
      </c>
      <c r="T1407" s="26">
        <f t="shared" si="5603"/>
        <v>0</v>
      </c>
      <c r="U1407" s="26">
        <f t="shared" si="5846"/>
        <v>0</v>
      </c>
      <c r="V1407" s="26">
        <f t="shared" si="5847"/>
        <v>0</v>
      </c>
      <c r="W1407" s="26">
        <f t="shared" si="5848"/>
        <v>0</v>
      </c>
      <c r="X1407" s="26">
        <f t="shared" si="5604"/>
        <v>598902.19999999995</v>
      </c>
      <c r="Y1407" s="26">
        <f t="shared" si="5605"/>
        <v>0</v>
      </c>
      <c r="Z1407" s="26">
        <f t="shared" si="5606"/>
        <v>0</v>
      </c>
      <c r="AA1407" s="26">
        <f t="shared" si="5849"/>
        <v>0</v>
      </c>
      <c r="AB1407" s="26">
        <f t="shared" si="5850"/>
        <v>0</v>
      </c>
      <c r="AC1407" s="26">
        <f t="shared" si="5851"/>
        <v>0</v>
      </c>
      <c r="AD1407" s="26">
        <f t="shared" si="5607"/>
        <v>598902.19999999995</v>
      </c>
      <c r="AE1407" s="26">
        <f t="shared" si="5608"/>
        <v>0</v>
      </c>
      <c r="AF1407" s="26">
        <f t="shared" si="5609"/>
        <v>0</v>
      </c>
      <c r="AG1407" s="26">
        <f t="shared" si="5852"/>
        <v>0</v>
      </c>
      <c r="AH1407" s="26">
        <f t="shared" si="5853"/>
        <v>0</v>
      </c>
      <c r="AI1407" s="26">
        <f t="shared" si="5854"/>
        <v>0</v>
      </c>
      <c r="AJ1407" s="26">
        <f t="shared" si="5610"/>
        <v>598902.19999999995</v>
      </c>
      <c r="AK1407" s="26">
        <f t="shared" si="5611"/>
        <v>0</v>
      </c>
      <c r="AL1407" s="26">
        <f t="shared" si="5612"/>
        <v>0</v>
      </c>
      <c r="AM1407" s="26">
        <f t="shared" si="5855"/>
        <v>0</v>
      </c>
      <c r="AN1407" s="26">
        <f t="shared" si="5856"/>
        <v>0</v>
      </c>
      <c r="AO1407" s="26">
        <f t="shared" si="5857"/>
        <v>0</v>
      </c>
      <c r="AP1407" s="26">
        <f t="shared" si="5613"/>
        <v>598902.19999999995</v>
      </c>
      <c r="AQ1407" s="26">
        <f t="shared" si="5614"/>
        <v>0</v>
      </c>
      <c r="AR1407" s="26">
        <f t="shared" si="5615"/>
        <v>0</v>
      </c>
      <c r="AS1407" s="26">
        <f t="shared" si="5858"/>
        <v>0</v>
      </c>
      <c r="AT1407" s="26">
        <f t="shared" si="5859"/>
        <v>0</v>
      </c>
      <c r="AU1407" s="26">
        <f t="shared" si="5860"/>
        <v>0</v>
      </c>
      <c r="AV1407" s="26">
        <f t="shared" si="5616"/>
        <v>598902.19999999995</v>
      </c>
      <c r="AW1407" s="26">
        <f t="shared" si="5617"/>
        <v>0</v>
      </c>
      <c r="AX1407" s="26">
        <f t="shared" si="5618"/>
        <v>0</v>
      </c>
      <c r="AY1407" s="26">
        <f t="shared" si="5861"/>
        <v>0</v>
      </c>
      <c r="AZ1407" s="26">
        <f t="shared" si="5862"/>
        <v>0</v>
      </c>
      <c r="BA1407" s="26">
        <f t="shared" si="5863"/>
        <v>0</v>
      </c>
      <c r="BB1407" s="26">
        <f t="shared" si="5619"/>
        <v>598902.19999999995</v>
      </c>
      <c r="BC1407" s="26">
        <f t="shared" si="5620"/>
        <v>0</v>
      </c>
      <c r="BD1407" s="26">
        <f t="shared" si="5621"/>
        <v>0</v>
      </c>
      <c r="BE1407" s="26">
        <f t="shared" si="5864"/>
        <v>0</v>
      </c>
      <c r="BF1407" s="26">
        <f t="shared" si="5865"/>
        <v>0</v>
      </c>
      <c r="BG1407" s="26">
        <f t="shared" si="5866"/>
        <v>0</v>
      </c>
      <c r="BH1407" s="26">
        <f t="shared" si="5622"/>
        <v>598902.19999999995</v>
      </c>
      <c r="BI1407" s="26">
        <f t="shared" si="5623"/>
        <v>0</v>
      </c>
      <c r="BJ1407" s="26">
        <f t="shared" si="5624"/>
        <v>0</v>
      </c>
      <c r="BK1407" s="26">
        <f t="shared" si="5867"/>
        <v>0</v>
      </c>
      <c r="BL1407" s="26">
        <f t="shared" si="5868"/>
        <v>0</v>
      </c>
      <c r="BM1407" s="26">
        <f t="shared" si="5869"/>
        <v>0</v>
      </c>
      <c r="BN1407" s="26">
        <f t="shared" si="5625"/>
        <v>598902.19999999995</v>
      </c>
      <c r="BO1407" s="26">
        <f t="shared" si="5626"/>
        <v>0</v>
      </c>
      <c r="BP1407" s="26">
        <f t="shared" si="5627"/>
        <v>0</v>
      </c>
      <c r="BQ1407" s="26">
        <f t="shared" si="5870"/>
        <v>0</v>
      </c>
      <c r="BR1407" s="26">
        <f t="shared" si="5871"/>
        <v>0</v>
      </c>
      <c r="BS1407" s="26">
        <f t="shared" si="5628"/>
        <v>598902.19999999995</v>
      </c>
      <c r="BT1407" s="26">
        <f t="shared" si="5629"/>
        <v>0</v>
      </c>
      <c r="BU1407" s="26">
        <f t="shared" si="5630"/>
        <v>0</v>
      </c>
      <c r="BV1407" s="26">
        <f t="shared" si="5872"/>
        <v>0</v>
      </c>
      <c r="BW1407" s="26">
        <f t="shared" si="5873"/>
        <v>0</v>
      </c>
      <c r="BX1407" s="26">
        <f t="shared" si="5631"/>
        <v>598902.19999999995</v>
      </c>
      <c r="BY1407" s="26">
        <f t="shared" si="5632"/>
        <v>0</v>
      </c>
      <c r="BZ1407" s="26">
        <f t="shared" si="5633"/>
        <v>0</v>
      </c>
      <c r="CA1407" s="26">
        <f t="shared" si="5874"/>
        <v>0</v>
      </c>
      <c r="CB1407" s="26">
        <f t="shared" si="5875"/>
        <v>0</v>
      </c>
      <c r="CC1407" s="26">
        <f t="shared" si="5876"/>
        <v>0</v>
      </c>
      <c r="CD1407" s="26">
        <f t="shared" si="5778"/>
        <v>598902.19999999995</v>
      </c>
      <c r="CE1407" s="26">
        <f t="shared" si="5779"/>
        <v>0</v>
      </c>
      <c r="CF1407" s="26">
        <f t="shared" si="5780"/>
        <v>0</v>
      </c>
      <c r="CG1407" s="26">
        <f t="shared" si="5877"/>
        <v>0</v>
      </c>
      <c r="CH1407" s="26">
        <f t="shared" si="5878"/>
        <v>0</v>
      </c>
      <c r="CI1407" s="26">
        <f t="shared" si="5879"/>
        <v>0</v>
      </c>
      <c r="CJ1407" s="26">
        <f t="shared" si="5781"/>
        <v>598902.19999999995</v>
      </c>
      <c r="CK1407" s="26">
        <f t="shared" si="5782"/>
        <v>0</v>
      </c>
      <c r="CL1407" s="26">
        <f t="shared" si="5783"/>
        <v>0</v>
      </c>
      <c r="CM1407" s="26">
        <f t="shared" si="5880"/>
        <v>0</v>
      </c>
      <c r="CN1407" s="26">
        <f t="shared" si="5881"/>
        <v>0</v>
      </c>
      <c r="CO1407" s="26">
        <f t="shared" si="5882"/>
        <v>0</v>
      </c>
      <c r="CP1407" s="26">
        <f t="shared" si="5784"/>
        <v>598902.19999999995</v>
      </c>
      <c r="CQ1407" s="26">
        <f t="shared" si="5785"/>
        <v>0</v>
      </c>
      <c r="CR1407" s="26">
        <f t="shared" si="5786"/>
        <v>0</v>
      </c>
      <c r="CS1407" s="26">
        <f t="shared" si="5883"/>
        <v>0</v>
      </c>
      <c r="CT1407" s="19"/>
      <c r="CU1407" s="35"/>
      <c r="DA1407" s="1" t="s">
        <v>29</v>
      </c>
    </row>
    <row r="1408" spans="1:105" ht="31.2" hidden="1" x14ac:dyDescent="0.3">
      <c r="A1408" s="36" t="s">
        <v>784</v>
      </c>
      <c r="B1408" s="17">
        <v>200</v>
      </c>
      <c r="C1408" s="16"/>
      <c r="D1408" s="16"/>
      <c r="E1408" s="34" t="s">
        <v>38</v>
      </c>
      <c r="F1408" s="26">
        <f t="shared" si="5837"/>
        <v>598902.19999999995</v>
      </c>
      <c r="G1408" s="26">
        <f t="shared" si="5838"/>
        <v>0</v>
      </c>
      <c r="H1408" s="26">
        <f t="shared" si="5839"/>
        <v>0</v>
      </c>
      <c r="I1408" s="26">
        <f t="shared" si="5840"/>
        <v>0</v>
      </c>
      <c r="J1408" s="26">
        <f t="shared" si="5841"/>
        <v>0</v>
      </c>
      <c r="K1408" s="26">
        <f t="shared" si="5842"/>
        <v>0</v>
      </c>
      <c r="L1408" s="26">
        <f t="shared" si="5598"/>
        <v>598902.19999999995</v>
      </c>
      <c r="M1408" s="26">
        <f t="shared" si="5599"/>
        <v>0</v>
      </c>
      <c r="N1408" s="26">
        <f t="shared" si="5600"/>
        <v>0</v>
      </c>
      <c r="O1408" s="26">
        <f t="shared" si="5843"/>
        <v>0</v>
      </c>
      <c r="P1408" s="26">
        <f t="shared" si="5844"/>
        <v>0</v>
      </c>
      <c r="Q1408" s="26">
        <f t="shared" si="5845"/>
        <v>0</v>
      </c>
      <c r="R1408" s="26">
        <f t="shared" si="5601"/>
        <v>598902.19999999995</v>
      </c>
      <c r="S1408" s="26">
        <f t="shared" si="5602"/>
        <v>0</v>
      </c>
      <c r="T1408" s="26">
        <f t="shared" si="5603"/>
        <v>0</v>
      </c>
      <c r="U1408" s="26">
        <f t="shared" si="5846"/>
        <v>0</v>
      </c>
      <c r="V1408" s="26">
        <f t="shared" si="5847"/>
        <v>0</v>
      </c>
      <c r="W1408" s="26">
        <f t="shared" si="5848"/>
        <v>0</v>
      </c>
      <c r="X1408" s="26">
        <f t="shared" si="5604"/>
        <v>598902.19999999995</v>
      </c>
      <c r="Y1408" s="26">
        <f t="shared" si="5605"/>
        <v>0</v>
      </c>
      <c r="Z1408" s="26">
        <f t="shared" si="5606"/>
        <v>0</v>
      </c>
      <c r="AA1408" s="26">
        <f t="shared" si="5849"/>
        <v>0</v>
      </c>
      <c r="AB1408" s="26">
        <f t="shared" si="5850"/>
        <v>0</v>
      </c>
      <c r="AC1408" s="26">
        <f t="shared" si="5851"/>
        <v>0</v>
      </c>
      <c r="AD1408" s="26">
        <f t="shared" si="5607"/>
        <v>598902.19999999995</v>
      </c>
      <c r="AE1408" s="26">
        <f t="shared" si="5608"/>
        <v>0</v>
      </c>
      <c r="AF1408" s="26">
        <f t="shared" si="5609"/>
        <v>0</v>
      </c>
      <c r="AG1408" s="26">
        <f t="shared" si="5852"/>
        <v>0</v>
      </c>
      <c r="AH1408" s="26">
        <f t="shared" si="5853"/>
        <v>0</v>
      </c>
      <c r="AI1408" s="26">
        <f t="shared" si="5854"/>
        <v>0</v>
      </c>
      <c r="AJ1408" s="26">
        <f t="shared" si="5610"/>
        <v>598902.19999999995</v>
      </c>
      <c r="AK1408" s="26">
        <f t="shared" si="5611"/>
        <v>0</v>
      </c>
      <c r="AL1408" s="26">
        <f t="shared" si="5612"/>
        <v>0</v>
      </c>
      <c r="AM1408" s="26">
        <f t="shared" si="5855"/>
        <v>0</v>
      </c>
      <c r="AN1408" s="26">
        <f t="shared" si="5856"/>
        <v>0</v>
      </c>
      <c r="AO1408" s="26">
        <f t="shared" si="5857"/>
        <v>0</v>
      </c>
      <c r="AP1408" s="26">
        <f t="shared" si="5613"/>
        <v>598902.19999999995</v>
      </c>
      <c r="AQ1408" s="26">
        <f t="shared" si="5614"/>
        <v>0</v>
      </c>
      <c r="AR1408" s="26">
        <f t="shared" si="5615"/>
        <v>0</v>
      </c>
      <c r="AS1408" s="26">
        <f t="shared" si="5858"/>
        <v>0</v>
      </c>
      <c r="AT1408" s="26">
        <f t="shared" si="5859"/>
        <v>0</v>
      </c>
      <c r="AU1408" s="26">
        <f t="shared" si="5860"/>
        <v>0</v>
      </c>
      <c r="AV1408" s="26">
        <f t="shared" si="5616"/>
        <v>598902.19999999995</v>
      </c>
      <c r="AW1408" s="26">
        <f t="shared" si="5617"/>
        <v>0</v>
      </c>
      <c r="AX1408" s="26">
        <f t="shared" si="5618"/>
        <v>0</v>
      </c>
      <c r="AY1408" s="26">
        <f t="shared" si="5861"/>
        <v>0</v>
      </c>
      <c r="AZ1408" s="26">
        <f t="shared" si="5862"/>
        <v>0</v>
      </c>
      <c r="BA1408" s="26">
        <f t="shared" si="5863"/>
        <v>0</v>
      </c>
      <c r="BB1408" s="26">
        <f t="shared" si="5619"/>
        <v>598902.19999999995</v>
      </c>
      <c r="BC1408" s="26">
        <f t="shared" si="5620"/>
        <v>0</v>
      </c>
      <c r="BD1408" s="26">
        <f t="shared" si="5621"/>
        <v>0</v>
      </c>
      <c r="BE1408" s="26">
        <f t="shared" si="5864"/>
        <v>0</v>
      </c>
      <c r="BF1408" s="26">
        <f t="shared" si="5865"/>
        <v>0</v>
      </c>
      <c r="BG1408" s="26">
        <f t="shared" si="5866"/>
        <v>0</v>
      </c>
      <c r="BH1408" s="26">
        <f t="shared" si="5622"/>
        <v>598902.19999999995</v>
      </c>
      <c r="BI1408" s="26">
        <f t="shared" si="5623"/>
        <v>0</v>
      </c>
      <c r="BJ1408" s="26">
        <f t="shared" si="5624"/>
        <v>0</v>
      </c>
      <c r="BK1408" s="26">
        <f t="shared" si="5867"/>
        <v>0</v>
      </c>
      <c r="BL1408" s="26">
        <f t="shared" si="5868"/>
        <v>0</v>
      </c>
      <c r="BM1408" s="26">
        <f t="shared" si="5869"/>
        <v>0</v>
      </c>
      <c r="BN1408" s="26">
        <f t="shared" si="5625"/>
        <v>598902.19999999995</v>
      </c>
      <c r="BO1408" s="26">
        <f t="shared" si="5626"/>
        <v>0</v>
      </c>
      <c r="BP1408" s="26">
        <f t="shared" si="5627"/>
        <v>0</v>
      </c>
      <c r="BQ1408" s="26">
        <f t="shared" si="5870"/>
        <v>0</v>
      </c>
      <c r="BR1408" s="26">
        <f t="shared" si="5871"/>
        <v>0</v>
      </c>
      <c r="BS1408" s="26">
        <f t="shared" si="5628"/>
        <v>598902.19999999995</v>
      </c>
      <c r="BT1408" s="26">
        <f t="shared" si="5629"/>
        <v>0</v>
      </c>
      <c r="BU1408" s="26">
        <f t="shared" si="5630"/>
        <v>0</v>
      </c>
      <c r="BV1408" s="26">
        <f t="shared" si="5872"/>
        <v>0</v>
      </c>
      <c r="BW1408" s="26">
        <f t="shared" si="5873"/>
        <v>0</v>
      </c>
      <c r="BX1408" s="26">
        <f t="shared" si="5631"/>
        <v>598902.19999999995</v>
      </c>
      <c r="BY1408" s="26">
        <f t="shared" si="5632"/>
        <v>0</v>
      </c>
      <c r="BZ1408" s="26">
        <f t="shared" si="5633"/>
        <v>0</v>
      </c>
      <c r="CA1408" s="26">
        <f t="shared" si="5874"/>
        <v>0</v>
      </c>
      <c r="CB1408" s="26">
        <f t="shared" si="5875"/>
        <v>0</v>
      </c>
      <c r="CC1408" s="26">
        <f t="shared" si="5876"/>
        <v>0</v>
      </c>
      <c r="CD1408" s="26">
        <f t="shared" si="5778"/>
        <v>598902.19999999995</v>
      </c>
      <c r="CE1408" s="26">
        <f t="shared" si="5779"/>
        <v>0</v>
      </c>
      <c r="CF1408" s="26">
        <f t="shared" si="5780"/>
        <v>0</v>
      </c>
      <c r="CG1408" s="26">
        <f t="shared" si="5877"/>
        <v>0</v>
      </c>
      <c r="CH1408" s="26">
        <f t="shared" si="5878"/>
        <v>0</v>
      </c>
      <c r="CI1408" s="26">
        <f t="shared" si="5879"/>
        <v>0</v>
      </c>
      <c r="CJ1408" s="26">
        <f t="shared" si="5781"/>
        <v>598902.19999999995</v>
      </c>
      <c r="CK1408" s="26">
        <f t="shared" si="5782"/>
        <v>0</v>
      </c>
      <c r="CL1408" s="26">
        <f t="shared" si="5783"/>
        <v>0</v>
      </c>
      <c r="CM1408" s="26">
        <f t="shared" si="5880"/>
        <v>0</v>
      </c>
      <c r="CN1408" s="26">
        <f t="shared" si="5881"/>
        <v>0</v>
      </c>
      <c r="CO1408" s="26">
        <f t="shared" si="5882"/>
        <v>0</v>
      </c>
      <c r="CP1408" s="26">
        <f t="shared" si="5784"/>
        <v>598902.19999999995</v>
      </c>
      <c r="CQ1408" s="26">
        <f t="shared" si="5785"/>
        <v>0</v>
      </c>
      <c r="CR1408" s="26">
        <f t="shared" si="5786"/>
        <v>0</v>
      </c>
      <c r="CS1408" s="26">
        <f t="shared" si="5883"/>
        <v>0</v>
      </c>
      <c r="CT1408" s="19"/>
      <c r="CU1408" s="35"/>
      <c r="CY1408" s="1" t="s">
        <v>27</v>
      </c>
    </row>
    <row r="1409" spans="1:105" ht="46.8" hidden="1" x14ac:dyDescent="0.3">
      <c r="A1409" s="36" t="s">
        <v>784</v>
      </c>
      <c r="B1409" s="17">
        <v>240</v>
      </c>
      <c r="C1409" s="16"/>
      <c r="D1409" s="16"/>
      <c r="E1409" s="34" t="s">
        <v>39</v>
      </c>
      <c r="F1409" s="26">
        <f t="shared" si="5837"/>
        <v>598902.19999999995</v>
      </c>
      <c r="G1409" s="26">
        <f t="shared" si="5838"/>
        <v>0</v>
      </c>
      <c r="H1409" s="26">
        <f t="shared" si="5839"/>
        <v>0</v>
      </c>
      <c r="I1409" s="26">
        <f t="shared" si="5840"/>
        <v>0</v>
      </c>
      <c r="J1409" s="26">
        <f t="shared" si="5841"/>
        <v>0</v>
      </c>
      <c r="K1409" s="26">
        <f t="shared" si="5842"/>
        <v>0</v>
      </c>
      <c r="L1409" s="26">
        <f t="shared" si="5598"/>
        <v>598902.19999999995</v>
      </c>
      <c r="M1409" s="26">
        <f t="shared" si="5599"/>
        <v>0</v>
      </c>
      <c r="N1409" s="26">
        <f t="shared" si="5600"/>
        <v>0</v>
      </c>
      <c r="O1409" s="26">
        <f t="shared" si="5843"/>
        <v>0</v>
      </c>
      <c r="P1409" s="26">
        <f t="shared" si="5844"/>
        <v>0</v>
      </c>
      <c r="Q1409" s="26">
        <f t="shared" si="5845"/>
        <v>0</v>
      </c>
      <c r="R1409" s="26">
        <f t="shared" si="5601"/>
        <v>598902.19999999995</v>
      </c>
      <c r="S1409" s="26">
        <f t="shared" si="5602"/>
        <v>0</v>
      </c>
      <c r="T1409" s="26">
        <f t="shared" si="5603"/>
        <v>0</v>
      </c>
      <c r="U1409" s="26">
        <f t="shared" si="5846"/>
        <v>0</v>
      </c>
      <c r="V1409" s="26">
        <f t="shared" si="5847"/>
        <v>0</v>
      </c>
      <c r="W1409" s="26">
        <f t="shared" si="5848"/>
        <v>0</v>
      </c>
      <c r="X1409" s="26">
        <f t="shared" si="5604"/>
        <v>598902.19999999995</v>
      </c>
      <c r="Y1409" s="26">
        <f t="shared" si="5605"/>
        <v>0</v>
      </c>
      <c r="Z1409" s="26">
        <f t="shared" si="5606"/>
        <v>0</v>
      </c>
      <c r="AA1409" s="26">
        <f t="shared" si="5849"/>
        <v>0</v>
      </c>
      <c r="AB1409" s="26">
        <f t="shared" si="5850"/>
        <v>0</v>
      </c>
      <c r="AC1409" s="26">
        <f t="shared" si="5851"/>
        <v>0</v>
      </c>
      <c r="AD1409" s="26">
        <f t="shared" si="5607"/>
        <v>598902.19999999995</v>
      </c>
      <c r="AE1409" s="26">
        <f t="shared" si="5608"/>
        <v>0</v>
      </c>
      <c r="AF1409" s="26">
        <f t="shared" si="5609"/>
        <v>0</v>
      </c>
      <c r="AG1409" s="26">
        <f t="shared" si="5852"/>
        <v>0</v>
      </c>
      <c r="AH1409" s="26">
        <f t="shared" si="5853"/>
        <v>0</v>
      </c>
      <c r="AI1409" s="26">
        <f t="shared" si="5854"/>
        <v>0</v>
      </c>
      <c r="AJ1409" s="26">
        <f t="shared" si="5610"/>
        <v>598902.19999999995</v>
      </c>
      <c r="AK1409" s="26">
        <f t="shared" si="5611"/>
        <v>0</v>
      </c>
      <c r="AL1409" s="26">
        <f t="shared" si="5612"/>
        <v>0</v>
      </c>
      <c r="AM1409" s="26">
        <f t="shared" si="5855"/>
        <v>0</v>
      </c>
      <c r="AN1409" s="26">
        <f t="shared" si="5856"/>
        <v>0</v>
      </c>
      <c r="AO1409" s="26">
        <f t="shared" si="5857"/>
        <v>0</v>
      </c>
      <c r="AP1409" s="26">
        <f t="shared" si="5613"/>
        <v>598902.19999999995</v>
      </c>
      <c r="AQ1409" s="26">
        <f t="shared" si="5614"/>
        <v>0</v>
      </c>
      <c r="AR1409" s="26">
        <f t="shared" si="5615"/>
        <v>0</v>
      </c>
      <c r="AS1409" s="26">
        <f t="shared" si="5858"/>
        <v>0</v>
      </c>
      <c r="AT1409" s="26">
        <f t="shared" si="5859"/>
        <v>0</v>
      </c>
      <c r="AU1409" s="26">
        <f t="shared" si="5860"/>
        <v>0</v>
      </c>
      <c r="AV1409" s="26">
        <f t="shared" si="5616"/>
        <v>598902.19999999995</v>
      </c>
      <c r="AW1409" s="26">
        <f t="shared" si="5617"/>
        <v>0</v>
      </c>
      <c r="AX1409" s="26">
        <f t="shared" si="5618"/>
        <v>0</v>
      </c>
      <c r="AY1409" s="26">
        <f t="shared" si="5861"/>
        <v>0</v>
      </c>
      <c r="AZ1409" s="26">
        <f t="shared" si="5862"/>
        <v>0</v>
      </c>
      <c r="BA1409" s="26">
        <f t="shared" si="5863"/>
        <v>0</v>
      </c>
      <c r="BB1409" s="26">
        <f t="shared" si="5619"/>
        <v>598902.19999999995</v>
      </c>
      <c r="BC1409" s="26">
        <f t="shared" si="5620"/>
        <v>0</v>
      </c>
      <c r="BD1409" s="26">
        <f t="shared" si="5621"/>
        <v>0</v>
      </c>
      <c r="BE1409" s="26">
        <f t="shared" si="5864"/>
        <v>0</v>
      </c>
      <c r="BF1409" s="26">
        <f t="shared" si="5865"/>
        <v>0</v>
      </c>
      <c r="BG1409" s="26">
        <f t="shared" si="5866"/>
        <v>0</v>
      </c>
      <c r="BH1409" s="26">
        <f t="shared" si="5622"/>
        <v>598902.19999999995</v>
      </c>
      <c r="BI1409" s="26">
        <f t="shared" si="5623"/>
        <v>0</v>
      </c>
      <c r="BJ1409" s="26">
        <f t="shared" si="5624"/>
        <v>0</v>
      </c>
      <c r="BK1409" s="26">
        <f t="shared" si="5867"/>
        <v>0</v>
      </c>
      <c r="BL1409" s="26">
        <f t="shared" si="5868"/>
        <v>0</v>
      </c>
      <c r="BM1409" s="26">
        <f t="shared" si="5869"/>
        <v>0</v>
      </c>
      <c r="BN1409" s="26">
        <f t="shared" si="5625"/>
        <v>598902.19999999995</v>
      </c>
      <c r="BO1409" s="26">
        <f t="shared" si="5626"/>
        <v>0</v>
      </c>
      <c r="BP1409" s="26">
        <f t="shared" si="5627"/>
        <v>0</v>
      </c>
      <c r="BQ1409" s="26">
        <f t="shared" si="5870"/>
        <v>0</v>
      </c>
      <c r="BR1409" s="26">
        <f t="shared" si="5871"/>
        <v>0</v>
      </c>
      <c r="BS1409" s="26">
        <f t="shared" si="5628"/>
        <v>598902.19999999995</v>
      </c>
      <c r="BT1409" s="26">
        <f t="shared" si="5629"/>
        <v>0</v>
      </c>
      <c r="BU1409" s="26">
        <f t="shared" si="5630"/>
        <v>0</v>
      </c>
      <c r="BV1409" s="26">
        <f t="shared" si="5872"/>
        <v>0</v>
      </c>
      <c r="BW1409" s="26">
        <f t="shared" si="5873"/>
        <v>0</v>
      </c>
      <c r="BX1409" s="26">
        <f t="shared" si="5631"/>
        <v>598902.19999999995</v>
      </c>
      <c r="BY1409" s="26">
        <f t="shared" si="5632"/>
        <v>0</v>
      </c>
      <c r="BZ1409" s="26">
        <f t="shared" si="5633"/>
        <v>0</v>
      </c>
      <c r="CA1409" s="26">
        <f t="shared" si="5874"/>
        <v>0</v>
      </c>
      <c r="CB1409" s="26">
        <f t="shared" si="5875"/>
        <v>0</v>
      </c>
      <c r="CC1409" s="26">
        <f t="shared" si="5876"/>
        <v>0</v>
      </c>
      <c r="CD1409" s="26">
        <f t="shared" si="5778"/>
        <v>598902.19999999995</v>
      </c>
      <c r="CE1409" s="26">
        <f t="shared" si="5779"/>
        <v>0</v>
      </c>
      <c r="CF1409" s="26">
        <f t="shared" si="5780"/>
        <v>0</v>
      </c>
      <c r="CG1409" s="26">
        <f t="shared" si="5877"/>
        <v>0</v>
      </c>
      <c r="CH1409" s="26">
        <f t="shared" si="5878"/>
        <v>0</v>
      </c>
      <c r="CI1409" s="26">
        <f t="shared" si="5879"/>
        <v>0</v>
      </c>
      <c r="CJ1409" s="26">
        <f t="shared" si="5781"/>
        <v>598902.19999999995</v>
      </c>
      <c r="CK1409" s="26">
        <f t="shared" si="5782"/>
        <v>0</v>
      </c>
      <c r="CL1409" s="26">
        <f t="shared" si="5783"/>
        <v>0</v>
      </c>
      <c r="CM1409" s="26">
        <f t="shared" si="5880"/>
        <v>0</v>
      </c>
      <c r="CN1409" s="26">
        <f t="shared" si="5881"/>
        <v>0</v>
      </c>
      <c r="CO1409" s="26">
        <f t="shared" si="5882"/>
        <v>0</v>
      </c>
      <c r="CP1409" s="26">
        <f t="shared" si="5784"/>
        <v>598902.19999999995</v>
      </c>
      <c r="CQ1409" s="26">
        <f t="shared" si="5785"/>
        <v>0</v>
      </c>
      <c r="CR1409" s="26">
        <f t="shared" si="5786"/>
        <v>0</v>
      </c>
      <c r="CS1409" s="26">
        <f t="shared" si="5883"/>
        <v>0</v>
      </c>
      <c r="CT1409" s="19"/>
      <c r="CU1409" s="35"/>
      <c r="CZ1409" s="1" t="s">
        <v>28</v>
      </c>
    </row>
    <row r="1410" spans="1:105" hidden="1" x14ac:dyDescent="0.3">
      <c r="A1410" s="36" t="s">
        <v>784</v>
      </c>
      <c r="B1410" s="17">
        <v>240</v>
      </c>
      <c r="C1410" s="16" t="s">
        <v>393</v>
      </c>
      <c r="D1410" s="16" t="s">
        <v>352</v>
      </c>
      <c r="E1410" s="34" t="s">
        <v>783</v>
      </c>
      <c r="F1410" s="26">
        <v>598902.19999999995</v>
      </c>
      <c r="G1410" s="26"/>
      <c r="H1410" s="26"/>
      <c r="I1410" s="26"/>
      <c r="J1410" s="26"/>
      <c r="K1410" s="26"/>
      <c r="L1410" s="26">
        <f t="shared" si="5598"/>
        <v>598902.19999999995</v>
      </c>
      <c r="M1410" s="26">
        <f t="shared" si="5599"/>
        <v>0</v>
      </c>
      <c r="N1410" s="26">
        <f t="shared" si="5600"/>
        <v>0</v>
      </c>
      <c r="O1410" s="26"/>
      <c r="P1410" s="26"/>
      <c r="Q1410" s="26"/>
      <c r="R1410" s="26">
        <f t="shared" si="5601"/>
        <v>598902.19999999995</v>
      </c>
      <c r="S1410" s="26">
        <f t="shared" si="5602"/>
        <v>0</v>
      </c>
      <c r="T1410" s="26">
        <f t="shared" si="5603"/>
        <v>0</v>
      </c>
      <c r="U1410" s="26"/>
      <c r="V1410" s="26"/>
      <c r="W1410" s="26"/>
      <c r="X1410" s="26">
        <f t="shared" si="5604"/>
        <v>598902.19999999995</v>
      </c>
      <c r="Y1410" s="26">
        <f t="shared" si="5605"/>
        <v>0</v>
      </c>
      <c r="Z1410" s="26">
        <f t="shared" si="5606"/>
        <v>0</v>
      </c>
      <c r="AA1410" s="26"/>
      <c r="AB1410" s="26"/>
      <c r="AC1410" s="26"/>
      <c r="AD1410" s="26">
        <f t="shared" si="5607"/>
        <v>598902.19999999995</v>
      </c>
      <c r="AE1410" s="26">
        <f t="shared" si="5608"/>
        <v>0</v>
      </c>
      <c r="AF1410" s="26">
        <f t="shared" si="5609"/>
        <v>0</v>
      </c>
      <c r="AG1410" s="26"/>
      <c r="AH1410" s="26"/>
      <c r="AI1410" s="26"/>
      <c r="AJ1410" s="26">
        <f t="shared" si="5610"/>
        <v>598902.19999999995</v>
      </c>
      <c r="AK1410" s="26">
        <f t="shared" si="5611"/>
        <v>0</v>
      </c>
      <c r="AL1410" s="26">
        <f t="shared" si="5612"/>
        <v>0</v>
      </c>
      <c r="AM1410" s="26"/>
      <c r="AN1410" s="26"/>
      <c r="AO1410" s="26"/>
      <c r="AP1410" s="26">
        <f t="shared" si="5613"/>
        <v>598902.19999999995</v>
      </c>
      <c r="AQ1410" s="26">
        <f t="shared" si="5614"/>
        <v>0</v>
      </c>
      <c r="AR1410" s="26">
        <f t="shared" si="5615"/>
        <v>0</v>
      </c>
      <c r="AS1410" s="26"/>
      <c r="AT1410" s="26"/>
      <c r="AU1410" s="26"/>
      <c r="AV1410" s="26">
        <f t="shared" si="5616"/>
        <v>598902.19999999995</v>
      </c>
      <c r="AW1410" s="26">
        <f t="shared" si="5617"/>
        <v>0</v>
      </c>
      <c r="AX1410" s="26">
        <f t="shared" si="5618"/>
        <v>0</v>
      </c>
      <c r="AY1410" s="26"/>
      <c r="AZ1410" s="26"/>
      <c r="BA1410" s="26"/>
      <c r="BB1410" s="26">
        <f t="shared" si="5619"/>
        <v>598902.19999999995</v>
      </c>
      <c r="BC1410" s="26">
        <f t="shared" si="5620"/>
        <v>0</v>
      </c>
      <c r="BD1410" s="26">
        <f t="shared" si="5621"/>
        <v>0</v>
      </c>
      <c r="BE1410" s="26"/>
      <c r="BF1410" s="26"/>
      <c r="BG1410" s="26"/>
      <c r="BH1410" s="26">
        <f t="shared" si="5622"/>
        <v>598902.19999999995</v>
      </c>
      <c r="BI1410" s="26">
        <f t="shared" si="5623"/>
        <v>0</v>
      </c>
      <c r="BJ1410" s="26">
        <f t="shared" si="5624"/>
        <v>0</v>
      </c>
      <c r="BK1410" s="26"/>
      <c r="BL1410" s="26"/>
      <c r="BM1410" s="26"/>
      <c r="BN1410" s="26">
        <f t="shared" si="5625"/>
        <v>598902.19999999995</v>
      </c>
      <c r="BO1410" s="26">
        <f t="shared" si="5626"/>
        <v>0</v>
      </c>
      <c r="BP1410" s="26">
        <f t="shared" si="5627"/>
        <v>0</v>
      </c>
      <c r="BQ1410" s="26"/>
      <c r="BR1410" s="26"/>
      <c r="BS1410" s="26">
        <f t="shared" si="5628"/>
        <v>598902.19999999995</v>
      </c>
      <c r="BT1410" s="26">
        <f t="shared" si="5629"/>
        <v>0</v>
      </c>
      <c r="BU1410" s="26">
        <f t="shared" si="5630"/>
        <v>0</v>
      </c>
      <c r="BV1410" s="26"/>
      <c r="BW1410" s="26"/>
      <c r="BX1410" s="26">
        <f t="shared" si="5631"/>
        <v>598902.19999999995</v>
      </c>
      <c r="BY1410" s="26">
        <f t="shared" si="5632"/>
        <v>0</v>
      </c>
      <c r="BZ1410" s="26">
        <f t="shared" si="5633"/>
        <v>0</v>
      </c>
      <c r="CA1410" s="26"/>
      <c r="CB1410" s="26"/>
      <c r="CC1410" s="26"/>
      <c r="CD1410" s="26">
        <f t="shared" si="5778"/>
        <v>598902.19999999995</v>
      </c>
      <c r="CE1410" s="26">
        <f t="shared" si="5779"/>
        <v>0</v>
      </c>
      <c r="CF1410" s="26">
        <f t="shared" si="5780"/>
        <v>0</v>
      </c>
      <c r="CG1410" s="26"/>
      <c r="CH1410" s="26"/>
      <c r="CI1410" s="26"/>
      <c r="CJ1410" s="26">
        <f t="shared" si="5781"/>
        <v>598902.19999999995</v>
      </c>
      <c r="CK1410" s="26">
        <f t="shared" si="5782"/>
        <v>0</v>
      </c>
      <c r="CL1410" s="26">
        <f t="shared" si="5783"/>
        <v>0</v>
      </c>
      <c r="CM1410" s="26"/>
      <c r="CN1410" s="26"/>
      <c r="CO1410" s="26"/>
      <c r="CP1410" s="26">
        <f t="shared" si="5784"/>
        <v>598902.19999999995</v>
      </c>
      <c r="CQ1410" s="26">
        <f t="shared" si="5785"/>
        <v>0</v>
      </c>
      <c r="CR1410" s="26">
        <f t="shared" si="5786"/>
        <v>0</v>
      </c>
      <c r="CS1410" s="26"/>
      <c r="CT1410" s="19"/>
      <c r="CU1410" s="35"/>
    </row>
    <row r="1411" spans="1:105" ht="31.2" hidden="1" x14ac:dyDescent="0.3">
      <c r="A1411" s="36" t="s">
        <v>785</v>
      </c>
      <c r="B1411" s="17"/>
      <c r="C1411" s="16"/>
      <c r="D1411" s="16"/>
      <c r="E1411" s="34" t="s">
        <v>786</v>
      </c>
      <c r="F1411" s="26">
        <f t="shared" si="5837"/>
        <v>33440.6</v>
      </c>
      <c r="G1411" s="26">
        <f t="shared" si="5838"/>
        <v>6273.9</v>
      </c>
      <c r="H1411" s="26">
        <f t="shared" si="5839"/>
        <v>6288.6</v>
      </c>
      <c r="I1411" s="26">
        <f t="shared" si="5840"/>
        <v>0</v>
      </c>
      <c r="J1411" s="26">
        <f t="shared" si="5841"/>
        <v>0</v>
      </c>
      <c r="K1411" s="26">
        <f t="shared" si="5842"/>
        <v>0</v>
      </c>
      <c r="L1411" s="26">
        <f t="shared" si="5598"/>
        <v>33440.6</v>
      </c>
      <c r="M1411" s="26">
        <f t="shared" si="5599"/>
        <v>6273.9</v>
      </c>
      <c r="N1411" s="26">
        <f t="shared" si="5600"/>
        <v>6288.6</v>
      </c>
      <c r="O1411" s="26">
        <f t="shared" si="5843"/>
        <v>0</v>
      </c>
      <c r="P1411" s="26">
        <f t="shared" si="5844"/>
        <v>0</v>
      </c>
      <c r="Q1411" s="26">
        <f t="shared" si="5845"/>
        <v>0</v>
      </c>
      <c r="R1411" s="26">
        <f t="shared" si="5601"/>
        <v>33440.6</v>
      </c>
      <c r="S1411" s="26">
        <f t="shared" si="5602"/>
        <v>6273.9</v>
      </c>
      <c r="T1411" s="26">
        <f t="shared" si="5603"/>
        <v>6288.6</v>
      </c>
      <c r="U1411" s="26">
        <f t="shared" si="5846"/>
        <v>0</v>
      </c>
      <c r="V1411" s="26">
        <f t="shared" si="5847"/>
        <v>0</v>
      </c>
      <c r="W1411" s="26">
        <f t="shared" si="5848"/>
        <v>0</v>
      </c>
      <c r="X1411" s="26">
        <f t="shared" si="5604"/>
        <v>33440.6</v>
      </c>
      <c r="Y1411" s="26">
        <f t="shared" si="5605"/>
        <v>6273.9</v>
      </c>
      <c r="Z1411" s="26">
        <f t="shared" si="5606"/>
        <v>6288.6</v>
      </c>
      <c r="AA1411" s="26">
        <f t="shared" si="5849"/>
        <v>0</v>
      </c>
      <c r="AB1411" s="26">
        <f t="shared" si="5850"/>
        <v>0</v>
      </c>
      <c r="AC1411" s="26">
        <f t="shared" si="5851"/>
        <v>0</v>
      </c>
      <c r="AD1411" s="26">
        <f t="shared" si="5607"/>
        <v>33440.6</v>
      </c>
      <c r="AE1411" s="26">
        <f t="shared" si="5608"/>
        <v>6273.9</v>
      </c>
      <c r="AF1411" s="26">
        <f t="shared" si="5609"/>
        <v>6288.6</v>
      </c>
      <c r="AG1411" s="26">
        <f t="shared" si="5852"/>
        <v>0</v>
      </c>
      <c r="AH1411" s="26">
        <f t="shared" si="5853"/>
        <v>0</v>
      </c>
      <c r="AI1411" s="26">
        <f t="shared" si="5854"/>
        <v>0</v>
      </c>
      <c r="AJ1411" s="26">
        <f t="shared" si="5610"/>
        <v>33440.6</v>
      </c>
      <c r="AK1411" s="26">
        <f t="shared" si="5611"/>
        <v>6273.9</v>
      </c>
      <c r="AL1411" s="26">
        <f t="shared" si="5612"/>
        <v>6288.6</v>
      </c>
      <c r="AM1411" s="26">
        <f t="shared" si="5855"/>
        <v>0</v>
      </c>
      <c r="AN1411" s="26">
        <f t="shared" si="5856"/>
        <v>10422.879999999999</v>
      </c>
      <c r="AO1411" s="26">
        <f t="shared" si="5857"/>
        <v>153226.75200000001</v>
      </c>
      <c r="AP1411" s="26">
        <f t="shared" si="5613"/>
        <v>33440.6</v>
      </c>
      <c r="AQ1411" s="26">
        <f t="shared" si="5614"/>
        <v>16696.78</v>
      </c>
      <c r="AR1411" s="26">
        <f t="shared" si="5615"/>
        <v>159515.35200000001</v>
      </c>
      <c r="AS1411" s="26">
        <f t="shared" si="5858"/>
        <v>0</v>
      </c>
      <c r="AT1411" s="26">
        <f t="shared" si="5859"/>
        <v>-10422.879999999999</v>
      </c>
      <c r="AU1411" s="26">
        <f t="shared" si="5860"/>
        <v>-153226.75200000001</v>
      </c>
      <c r="AV1411" s="26">
        <f t="shared" si="5616"/>
        <v>33440.6</v>
      </c>
      <c r="AW1411" s="26">
        <f t="shared" si="5617"/>
        <v>6273.9</v>
      </c>
      <c r="AX1411" s="26">
        <f t="shared" si="5618"/>
        <v>6288.6000000000058</v>
      </c>
      <c r="AY1411" s="26">
        <f t="shared" si="5861"/>
        <v>-850</v>
      </c>
      <c r="AZ1411" s="26">
        <f t="shared" si="5862"/>
        <v>0</v>
      </c>
      <c r="BA1411" s="26">
        <f t="shared" si="5863"/>
        <v>0</v>
      </c>
      <c r="BB1411" s="26">
        <f t="shared" si="5619"/>
        <v>32590.6</v>
      </c>
      <c r="BC1411" s="26">
        <f t="shared" si="5620"/>
        <v>6273.9</v>
      </c>
      <c r="BD1411" s="26">
        <f t="shared" si="5621"/>
        <v>6288.6000000000058</v>
      </c>
      <c r="BE1411" s="26">
        <f t="shared" si="5864"/>
        <v>0</v>
      </c>
      <c r="BF1411" s="26">
        <f t="shared" si="5865"/>
        <v>0</v>
      </c>
      <c r="BG1411" s="26">
        <f t="shared" si="5866"/>
        <v>0</v>
      </c>
      <c r="BH1411" s="26">
        <f t="shared" si="5622"/>
        <v>32590.6</v>
      </c>
      <c r="BI1411" s="26">
        <f t="shared" si="5623"/>
        <v>6273.9</v>
      </c>
      <c r="BJ1411" s="26">
        <f t="shared" si="5624"/>
        <v>6288.6000000000058</v>
      </c>
      <c r="BK1411" s="26">
        <f t="shared" si="5867"/>
        <v>0</v>
      </c>
      <c r="BL1411" s="26">
        <f t="shared" si="5868"/>
        <v>0</v>
      </c>
      <c r="BM1411" s="26">
        <f t="shared" si="5869"/>
        <v>0</v>
      </c>
      <c r="BN1411" s="26">
        <f t="shared" si="5625"/>
        <v>32590.6</v>
      </c>
      <c r="BO1411" s="26">
        <f t="shared" si="5626"/>
        <v>6273.9</v>
      </c>
      <c r="BP1411" s="26">
        <f t="shared" si="5627"/>
        <v>6288.6000000000058</v>
      </c>
      <c r="BQ1411" s="26">
        <f t="shared" si="5870"/>
        <v>0</v>
      </c>
      <c r="BR1411" s="26">
        <f t="shared" si="5871"/>
        <v>0</v>
      </c>
      <c r="BS1411" s="26">
        <f t="shared" si="5628"/>
        <v>32590.6</v>
      </c>
      <c r="BT1411" s="26">
        <f t="shared" si="5629"/>
        <v>6273.9</v>
      </c>
      <c r="BU1411" s="26">
        <f t="shared" si="5630"/>
        <v>6288.6000000000058</v>
      </c>
      <c r="BV1411" s="26">
        <f t="shared" si="5872"/>
        <v>0</v>
      </c>
      <c r="BW1411" s="26">
        <f t="shared" si="5873"/>
        <v>0</v>
      </c>
      <c r="BX1411" s="26">
        <f t="shared" si="5631"/>
        <v>32590.6</v>
      </c>
      <c r="BY1411" s="26">
        <f t="shared" si="5632"/>
        <v>6273.9</v>
      </c>
      <c r="BZ1411" s="26">
        <f t="shared" si="5633"/>
        <v>6288.6000000000058</v>
      </c>
      <c r="CA1411" s="26">
        <f t="shared" si="5874"/>
        <v>0</v>
      </c>
      <c r="CB1411" s="26">
        <f t="shared" si="5875"/>
        <v>0</v>
      </c>
      <c r="CC1411" s="26">
        <f t="shared" si="5876"/>
        <v>0</v>
      </c>
      <c r="CD1411" s="26">
        <f t="shared" si="5778"/>
        <v>32590.6</v>
      </c>
      <c r="CE1411" s="26">
        <f t="shared" si="5779"/>
        <v>6273.9</v>
      </c>
      <c r="CF1411" s="26">
        <f t="shared" si="5780"/>
        <v>6288.6000000000058</v>
      </c>
      <c r="CG1411" s="26">
        <f t="shared" si="5877"/>
        <v>0</v>
      </c>
      <c r="CH1411" s="26">
        <f t="shared" si="5878"/>
        <v>0</v>
      </c>
      <c r="CI1411" s="26">
        <f t="shared" si="5879"/>
        <v>0</v>
      </c>
      <c r="CJ1411" s="26">
        <f t="shared" si="5781"/>
        <v>32590.6</v>
      </c>
      <c r="CK1411" s="26">
        <f t="shared" si="5782"/>
        <v>6273.9</v>
      </c>
      <c r="CL1411" s="26">
        <f t="shared" si="5783"/>
        <v>6288.6000000000058</v>
      </c>
      <c r="CM1411" s="26">
        <f t="shared" si="5880"/>
        <v>0</v>
      </c>
      <c r="CN1411" s="26">
        <f t="shared" si="5881"/>
        <v>0</v>
      </c>
      <c r="CO1411" s="26">
        <f t="shared" si="5882"/>
        <v>0</v>
      </c>
      <c r="CP1411" s="26">
        <f t="shared" si="5784"/>
        <v>32590.6</v>
      </c>
      <c r="CQ1411" s="26">
        <f t="shared" si="5785"/>
        <v>6273.9</v>
      </c>
      <c r="CR1411" s="26">
        <f t="shared" si="5786"/>
        <v>6288.6000000000058</v>
      </c>
      <c r="CS1411" s="26">
        <f t="shared" si="5883"/>
        <v>0</v>
      </c>
      <c r="CT1411" s="19"/>
      <c r="CU1411" s="35"/>
      <c r="CX1411" s="1" t="s">
        <v>26</v>
      </c>
    </row>
    <row r="1412" spans="1:105" ht="31.2" hidden="1" x14ac:dyDescent="0.3">
      <c r="A1412" s="36" t="s">
        <v>787</v>
      </c>
      <c r="B1412" s="17"/>
      <c r="C1412" s="16"/>
      <c r="D1412" s="16"/>
      <c r="E1412" s="34" t="s">
        <v>788</v>
      </c>
      <c r="F1412" s="26">
        <f t="shared" si="5837"/>
        <v>33440.6</v>
      </c>
      <c r="G1412" s="26">
        <f t="shared" si="5838"/>
        <v>6273.9</v>
      </c>
      <c r="H1412" s="26">
        <f t="shared" si="5839"/>
        <v>6288.6</v>
      </c>
      <c r="I1412" s="26">
        <f t="shared" si="5840"/>
        <v>0</v>
      </c>
      <c r="J1412" s="26">
        <f t="shared" si="5841"/>
        <v>0</v>
      </c>
      <c r="K1412" s="26">
        <f t="shared" si="5842"/>
        <v>0</v>
      </c>
      <c r="L1412" s="26">
        <f t="shared" si="5598"/>
        <v>33440.6</v>
      </c>
      <c r="M1412" s="26">
        <f t="shared" si="5599"/>
        <v>6273.9</v>
      </c>
      <c r="N1412" s="26">
        <f t="shared" si="5600"/>
        <v>6288.6</v>
      </c>
      <c r="O1412" s="26">
        <f t="shared" si="5843"/>
        <v>0</v>
      </c>
      <c r="P1412" s="26">
        <f t="shared" si="5844"/>
        <v>0</v>
      </c>
      <c r="Q1412" s="26">
        <f t="shared" si="5845"/>
        <v>0</v>
      </c>
      <c r="R1412" s="26">
        <f t="shared" si="5601"/>
        <v>33440.6</v>
      </c>
      <c r="S1412" s="26">
        <f t="shared" si="5602"/>
        <v>6273.9</v>
      </c>
      <c r="T1412" s="26">
        <f t="shared" si="5603"/>
        <v>6288.6</v>
      </c>
      <c r="U1412" s="26">
        <f t="shared" si="5846"/>
        <v>0</v>
      </c>
      <c r="V1412" s="26">
        <f t="shared" si="5847"/>
        <v>0</v>
      </c>
      <c r="W1412" s="26">
        <f t="shared" si="5848"/>
        <v>0</v>
      </c>
      <c r="X1412" s="26">
        <f t="shared" si="5604"/>
        <v>33440.6</v>
      </c>
      <c r="Y1412" s="26">
        <f t="shared" si="5605"/>
        <v>6273.9</v>
      </c>
      <c r="Z1412" s="26">
        <f t="shared" si="5606"/>
        <v>6288.6</v>
      </c>
      <c r="AA1412" s="26">
        <f t="shared" si="5849"/>
        <v>0</v>
      </c>
      <c r="AB1412" s="26">
        <f t="shared" si="5850"/>
        <v>0</v>
      </c>
      <c r="AC1412" s="26">
        <f t="shared" si="5851"/>
        <v>0</v>
      </c>
      <c r="AD1412" s="26">
        <f t="shared" si="5607"/>
        <v>33440.6</v>
      </c>
      <c r="AE1412" s="26">
        <f t="shared" si="5608"/>
        <v>6273.9</v>
      </c>
      <c r="AF1412" s="26">
        <f t="shared" si="5609"/>
        <v>6288.6</v>
      </c>
      <c r="AG1412" s="26">
        <f t="shared" si="5852"/>
        <v>0</v>
      </c>
      <c r="AH1412" s="26">
        <f t="shared" si="5853"/>
        <v>0</v>
      </c>
      <c r="AI1412" s="26">
        <f t="shared" si="5854"/>
        <v>0</v>
      </c>
      <c r="AJ1412" s="26">
        <f t="shared" si="5610"/>
        <v>33440.6</v>
      </c>
      <c r="AK1412" s="26">
        <f t="shared" si="5611"/>
        <v>6273.9</v>
      </c>
      <c r="AL1412" s="26">
        <f t="shared" si="5612"/>
        <v>6288.6</v>
      </c>
      <c r="AM1412" s="26">
        <f t="shared" si="5855"/>
        <v>0</v>
      </c>
      <c r="AN1412" s="26">
        <f t="shared" si="5856"/>
        <v>10422.879999999999</v>
      </c>
      <c r="AO1412" s="26">
        <f t="shared" si="5857"/>
        <v>153226.75200000001</v>
      </c>
      <c r="AP1412" s="26">
        <f t="shared" si="5613"/>
        <v>33440.6</v>
      </c>
      <c r="AQ1412" s="26">
        <f t="shared" si="5614"/>
        <v>16696.78</v>
      </c>
      <c r="AR1412" s="26">
        <f t="shared" si="5615"/>
        <v>159515.35200000001</v>
      </c>
      <c r="AS1412" s="26">
        <f t="shared" si="5858"/>
        <v>0</v>
      </c>
      <c r="AT1412" s="26">
        <f t="shared" si="5859"/>
        <v>-10422.879999999999</v>
      </c>
      <c r="AU1412" s="26">
        <f t="shared" si="5860"/>
        <v>-153226.75200000001</v>
      </c>
      <c r="AV1412" s="26">
        <f t="shared" si="5616"/>
        <v>33440.6</v>
      </c>
      <c r="AW1412" s="26">
        <f t="shared" si="5617"/>
        <v>6273.9</v>
      </c>
      <c r="AX1412" s="26">
        <f t="shared" si="5618"/>
        <v>6288.6000000000058</v>
      </c>
      <c r="AY1412" s="26">
        <f t="shared" si="5861"/>
        <v>-850</v>
      </c>
      <c r="AZ1412" s="26">
        <f t="shared" si="5862"/>
        <v>0</v>
      </c>
      <c r="BA1412" s="26">
        <f t="shared" si="5863"/>
        <v>0</v>
      </c>
      <c r="BB1412" s="26">
        <f t="shared" si="5619"/>
        <v>32590.6</v>
      </c>
      <c r="BC1412" s="26">
        <f t="shared" si="5620"/>
        <v>6273.9</v>
      </c>
      <c r="BD1412" s="26">
        <f t="shared" si="5621"/>
        <v>6288.6000000000058</v>
      </c>
      <c r="BE1412" s="26">
        <f t="shared" si="5864"/>
        <v>0</v>
      </c>
      <c r="BF1412" s="26">
        <f t="shared" si="5865"/>
        <v>0</v>
      </c>
      <c r="BG1412" s="26">
        <f t="shared" si="5866"/>
        <v>0</v>
      </c>
      <c r="BH1412" s="26">
        <f t="shared" si="5622"/>
        <v>32590.6</v>
      </c>
      <c r="BI1412" s="26">
        <f t="shared" si="5623"/>
        <v>6273.9</v>
      </c>
      <c r="BJ1412" s="26">
        <f t="shared" si="5624"/>
        <v>6288.6000000000058</v>
      </c>
      <c r="BK1412" s="26">
        <f t="shared" si="5867"/>
        <v>0</v>
      </c>
      <c r="BL1412" s="26">
        <f t="shared" si="5868"/>
        <v>0</v>
      </c>
      <c r="BM1412" s="26">
        <f t="shared" si="5869"/>
        <v>0</v>
      </c>
      <c r="BN1412" s="26">
        <f t="shared" si="5625"/>
        <v>32590.6</v>
      </c>
      <c r="BO1412" s="26">
        <f t="shared" si="5626"/>
        <v>6273.9</v>
      </c>
      <c r="BP1412" s="26">
        <f t="shared" si="5627"/>
        <v>6288.6000000000058</v>
      </c>
      <c r="BQ1412" s="26">
        <f t="shared" si="5870"/>
        <v>0</v>
      </c>
      <c r="BR1412" s="26">
        <f t="shared" si="5871"/>
        <v>0</v>
      </c>
      <c r="BS1412" s="26">
        <f t="shared" si="5628"/>
        <v>32590.6</v>
      </c>
      <c r="BT1412" s="26">
        <f t="shared" si="5629"/>
        <v>6273.9</v>
      </c>
      <c r="BU1412" s="26">
        <f t="shared" si="5630"/>
        <v>6288.6000000000058</v>
      </c>
      <c r="BV1412" s="26">
        <f t="shared" si="5872"/>
        <v>0</v>
      </c>
      <c r="BW1412" s="26">
        <f t="shared" si="5873"/>
        <v>0</v>
      </c>
      <c r="BX1412" s="26">
        <f t="shared" si="5631"/>
        <v>32590.6</v>
      </c>
      <c r="BY1412" s="26">
        <f t="shared" si="5632"/>
        <v>6273.9</v>
      </c>
      <c r="BZ1412" s="26">
        <f t="shared" si="5633"/>
        <v>6288.6000000000058</v>
      </c>
      <c r="CA1412" s="26">
        <f t="shared" si="5874"/>
        <v>0</v>
      </c>
      <c r="CB1412" s="26">
        <f t="shared" si="5875"/>
        <v>0</v>
      </c>
      <c r="CC1412" s="26">
        <f t="shared" si="5876"/>
        <v>0</v>
      </c>
      <c r="CD1412" s="26">
        <f t="shared" si="5778"/>
        <v>32590.6</v>
      </c>
      <c r="CE1412" s="26">
        <f t="shared" si="5779"/>
        <v>6273.9</v>
      </c>
      <c r="CF1412" s="26">
        <f t="shared" si="5780"/>
        <v>6288.6000000000058</v>
      </c>
      <c r="CG1412" s="26">
        <f t="shared" si="5877"/>
        <v>0</v>
      </c>
      <c r="CH1412" s="26">
        <f t="shared" si="5878"/>
        <v>0</v>
      </c>
      <c r="CI1412" s="26">
        <f t="shared" si="5879"/>
        <v>0</v>
      </c>
      <c r="CJ1412" s="26">
        <f t="shared" si="5781"/>
        <v>32590.6</v>
      </c>
      <c r="CK1412" s="26">
        <f t="shared" si="5782"/>
        <v>6273.9</v>
      </c>
      <c r="CL1412" s="26">
        <f t="shared" si="5783"/>
        <v>6288.6000000000058</v>
      </c>
      <c r="CM1412" s="26">
        <f t="shared" si="5880"/>
        <v>0</v>
      </c>
      <c r="CN1412" s="26">
        <f t="shared" si="5881"/>
        <v>0</v>
      </c>
      <c r="CO1412" s="26">
        <f t="shared" si="5882"/>
        <v>0</v>
      </c>
      <c r="CP1412" s="26">
        <f t="shared" si="5784"/>
        <v>32590.6</v>
      </c>
      <c r="CQ1412" s="26">
        <f t="shared" si="5785"/>
        <v>6273.9</v>
      </c>
      <c r="CR1412" s="26">
        <f t="shared" si="5786"/>
        <v>6288.6000000000058</v>
      </c>
      <c r="CS1412" s="26">
        <f t="shared" si="5883"/>
        <v>0</v>
      </c>
      <c r="CT1412" s="19"/>
      <c r="CU1412" s="35"/>
      <c r="DA1412" s="1" t="s">
        <v>29</v>
      </c>
    </row>
    <row r="1413" spans="1:105" ht="31.2" hidden="1" x14ac:dyDescent="0.3">
      <c r="A1413" s="36" t="s">
        <v>787</v>
      </c>
      <c r="B1413" s="17">
        <v>200</v>
      </c>
      <c r="C1413" s="16"/>
      <c r="D1413" s="16"/>
      <c r="E1413" s="34" t="s">
        <v>38</v>
      </c>
      <c r="F1413" s="26">
        <f t="shared" si="5837"/>
        <v>33440.6</v>
      </c>
      <c r="G1413" s="26">
        <f t="shared" si="5838"/>
        <v>6273.9</v>
      </c>
      <c r="H1413" s="26">
        <f t="shared" si="5839"/>
        <v>6288.6</v>
      </c>
      <c r="I1413" s="26">
        <f t="shared" si="5840"/>
        <v>0</v>
      </c>
      <c r="J1413" s="26">
        <f t="shared" si="5841"/>
        <v>0</v>
      </c>
      <c r="K1413" s="26">
        <f t="shared" si="5842"/>
        <v>0</v>
      </c>
      <c r="L1413" s="26">
        <f t="shared" si="5598"/>
        <v>33440.6</v>
      </c>
      <c r="M1413" s="26">
        <f t="shared" si="5599"/>
        <v>6273.9</v>
      </c>
      <c r="N1413" s="26">
        <f t="shared" si="5600"/>
        <v>6288.6</v>
      </c>
      <c r="O1413" s="26">
        <f t="shared" si="5843"/>
        <v>0</v>
      </c>
      <c r="P1413" s="26">
        <f t="shared" si="5844"/>
        <v>0</v>
      </c>
      <c r="Q1413" s="26">
        <f t="shared" si="5845"/>
        <v>0</v>
      </c>
      <c r="R1413" s="26">
        <f t="shared" si="5601"/>
        <v>33440.6</v>
      </c>
      <c r="S1413" s="26">
        <f t="shared" si="5602"/>
        <v>6273.9</v>
      </c>
      <c r="T1413" s="26">
        <f t="shared" si="5603"/>
        <v>6288.6</v>
      </c>
      <c r="U1413" s="26">
        <f t="shared" si="5846"/>
        <v>0</v>
      </c>
      <c r="V1413" s="26">
        <f t="shared" si="5847"/>
        <v>0</v>
      </c>
      <c r="W1413" s="26">
        <f t="shared" si="5848"/>
        <v>0</v>
      </c>
      <c r="X1413" s="26">
        <f t="shared" si="5604"/>
        <v>33440.6</v>
      </c>
      <c r="Y1413" s="26">
        <f t="shared" si="5605"/>
        <v>6273.9</v>
      </c>
      <c r="Z1413" s="26">
        <f t="shared" si="5606"/>
        <v>6288.6</v>
      </c>
      <c r="AA1413" s="26">
        <f t="shared" si="5849"/>
        <v>0</v>
      </c>
      <c r="AB1413" s="26">
        <f t="shared" si="5850"/>
        <v>0</v>
      </c>
      <c r="AC1413" s="26">
        <f t="shared" si="5851"/>
        <v>0</v>
      </c>
      <c r="AD1413" s="26">
        <f t="shared" si="5607"/>
        <v>33440.6</v>
      </c>
      <c r="AE1413" s="26">
        <f t="shared" si="5608"/>
        <v>6273.9</v>
      </c>
      <c r="AF1413" s="26">
        <f t="shared" si="5609"/>
        <v>6288.6</v>
      </c>
      <c r="AG1413" s="26">
        <f t="shared" si="5852"/>
        <v>0</v>
      </c>
      <c r="AH1413" s="26">
        <f t="shared" si="5853"/>
        <v>0</v>
      </c>
      <c r="AI1413" s="26">
        <f t="shared" si="5854"/>
        <v>0</v>
      </c>
      <c r="AJ1413" s="26">
        <f t="shared" si="5610"/>
        <v>33440.6</v>
      </c>
      <c r="AK1413" s="26">
        <f t="shared" si="5611"/>
        <v>6273.9</v>
      </c>
      <c r="AL1413" s="26">
        <f t="shared" si="5612"/>
        <v>6288.6</v>
      </c>
      <c r="AM1413" s="26">
        <f t="shared" si="5855"/>
        <v>0</v>
      </c>
      <c r="AN1413" s="26">
        <f t="shared" si="5856"/>
        <v>10422.879999999999</v>
      </c>
      <c r="AO1413" s="26">
        <f t="shared" si="5857"/>
        <v>153226.75200000001</v>
      </c>
      <c r="AP1413" s="26">
        <f t="shared" si="5613"/>
        <v>33440.6</v>
      </c>
      <c r="AQ1413" s="26">
        <f t="shared" si="5614"/>
        <v>16696.78</v>
      </c>
      <c r="AR1413" s="26">
        <f t="shared" si="5615"/>
        <v>159515.35200000001</v>
      </c>
      <c r="AS1413" s="26">
        <f t="shared" si="5858"/>
        <v>0</v>
      </c>
      <c r="AT1413" s="26">
        <f t="shared" si="5859"/>
        <v>-10422.879999999999</v>
      </c>
      <c r="AU1413" s="26">
        <f t="shared" si="5860"/>
        <v>-153226.75200000001</v>
      </c>
      <c r="AV1413" s="26">
        <f t="shared" si="5616"/>
        <v>33440.6</v>
      </c>
      <c r="AW1413" s="26">
        <f t="shared" si="5617"/>
        <v>6273.9</v>
      </c>
      <c r="AX1413" s="26">
        <f t="shared" si="5618"/>
        <v>6288.6000000000058</v>
      </c>
      <c r="AY1413" s="26">
        <f t="shared" si="5861"/>
        <v>-850</v>
      </c>
      <c r="AZ1413" s="26">
        <f t="shared" si="5862"/>
        <v>0</v>
      </c>
      <c r="BA1413" s="26">
        <f t="shared" si="5863"/>
        <v>0</v>
      </c>
      <c r="BB1413" s="26">
        <f t="shared" si="5619"/>
        <v>32590.6</v>
      </c>
      <c r="BC1413" s="26">
        <f t="shared" si="5620"/>
        <v>6273.9</v>
      </c>
      <c r="BD1413" s="26">
        <f t="shared" si="5621"/>
        <v>6288.6000000000058</v>
      </c>
      <c r="BE1413" s="26">
        <f t="shared" si="5864"/>
        <v>0</v>
      </c>
      <c r="BF1413" s="26">
        <f t="shared" si="5865"/>
        <v>0</v>
      </c>
      <c r="BG1413" s="26">
        <f t="shared" si="5866"/>
        <v>0</v>
      </c>
      <c r="BH1413" s="26">
        <f t="shared" si="5622"/>
        <v>32590.6</v>
      </c>
      <c r="BI1413" s="26">
        <f t="shared" si="5623"/>
        <v>6273.9</v>
      </c>
      <c r="BJ1413" s="26">
        <f t="shared" si="5624"/>
        <v>6288.6000000000058</v>
      </c>
      <c r="BK1413" s="26">
        <f t="shared" si="5867"/>
        <v>0</v>
      </c>
      <c r="BL1413" s="26">
        <f t="shared" si="5868"/>
        <v>0</v>
      </c>
      <c r="BM1413" s="26">
        <f t="shared" si="5869"/>
        <v>0</v>
      </c>
      <c r="BN1413" s="26">
        <f t="shared" si="5625"/>
        <v>32590.6</v>
      </c>
      <c r="BO1413" s="26">
        <f t="shared" si="5626"/>
        <v>6273.9</v>
      </c>
      <c r="BP1413" s="26">
        <f t="shared" si="5627"/>
        <v>6288.6000000000058</v>
      </c>
      <c r="BQ1413" s="26">
        <f t="shared" si="5870"/>
        <v>0</v>
      </c>
      <c r="BR1413" s="26">
        <f t="shared" si="5871"/>
        <v>0</v>
      </c>
      <c r="BS1413" s="26">
        <f t="shared" si="5628"/>
        <v>32590.6</v>
      </c>
      <c r="BT1413" s="26">
        <f t="shared" si="5629"/>
        <v>6273.9</v>
      </c>
      <c r="BU1413" s="26">
        <f t="shared" si="5630"/>
        <v>6288.6000000000058</v>
      </c>
      <c r="BV1413" s="26">
        <f t="shared" si="5872"/>
        <v>0</v>
      </c>
      <c r="BW1413" s="26">
        <f t="shared" si="5873"/>
        <v>0</v>
      </c>
      <c r="BX1413" s="26">
        <f t="shared" si="5631"/>
        <v>32590.6</v>
      </c>
      <c r="BY1413" s="26">
        <f t="shared" si="5632"/>
        <v>6273.9</v>
      </c>
      <c r="BZ1413" s="26">
        <f t="shared" si="5633"/>
        <v>6288.6000000000058</v>
      </c>
      <c r="CA1413" s="26">
        <f t="shared" si="5874"/>
        <v>0</v>
      </c>
      <c r="CB1413" s="26">
        <f t="shared" si="5875"/>
        <v>0</v>
      </c>
      <c r="CC1413" s="26">
        <f t="shared" si="5876"/>
        <v>0</v>
      </c>
      <c r="CD1413" s="26">
        <f t="shared" si="5778"/>
        <v>32590.6</v>
      </c>
      <c r="CE1413" s="26">
        <f t="shared" si="5779"/>
        <v>6273.9</v>
      </c>
      <c r="CF1413" s="26">
        <f t="shared" si="5780"/>
        <v>6288.6000000000058</v>
      </c>
      <c r="CG1413" s="26">
        <f t="shared" si="5877"/>
        <v>0</v>
      </c>
      <c r="CH1413" s="26">
        <f t="shared" si="5878"/>
        <v>0</v>
      </c>
      <c r="CI1413" s="26">
        <f t="shared" si="5879"/>
        <v>0</v>
      </c>
      <c r="CJ1413" s="26">
        <f t="shared" si="5781"/>
        <v>32590.6</v>
      </c>
      <c r="CK1413" s="26">
        <f t="shared" si="5782"/>
        <v>6273.9</v>
      </c>
      <c r="CL1413" s="26">
        <f t="shared" si="5783"/>
        <v>6288.6000000000058</v>
      </c>
      <c r="CM1413" s="26">
        <f t="shared" si="5880"/>
        <v>0</v>
      </c>
      <c r="CN1413" s="26">
        <f t="shared" si="5881"/>
        <v>0</v>
      </c>
      <c r="CO1413" s="26">
        <f t="shared" si="5882"/>
        <v>0</v>
      </c>
      <c r="CP1413" s="26">
        <f t="shared" si="5784"/>
        <v>32590.6</v>
      </c>
      <c r="CQ1413" s="26">
        <f t="shared" si="5785"/>
        <v>6273.9</v>
      </c>
      <c r="CR1413" s="26">
        <f t="shared" si="5786"/>
        <v>6288.6000000000058</v>
      </c>
      <c r="CS1413" s="26">
        <f t="shared" si="5883"/>
        <v>0</v>
      </c>
      <c r="CT1413" s="19"/>
      <c r="CU1413" s="35"/>
      <c r="CY1413" s="1" t="s">
        <v>27</v>
      </c>
    </row>
    <row r="1414" spans="1:105" ht="46.8" hidden="1" x14ac:dyDescent="0.3">
      <c r="A1414" s="36" t="s">
        <v>787</v>
      </c>
      <c r="B1414" s="17">
        <v>240</v>
      </c>
      <c r="C1414" s="16"/>
      <c r="D1414" s="16"/>
      <c r="E1414" s="34" t="s">
        <v>39</v>
      </c>
      <c r="F1414" s="26">
        <f t="shared" si="5837"/>
        <v>33440.6</v>
      </c>
      <c r="G1414" s="26">
        <f t="shared" si="5838"/>
        <v>6273.9</v>
      </c>
      <c r="H1414" s="26">
        <f t="shared" si="5839"/>
        <v>6288.6</v>
      </c>
      <c r="I1414" s="26">
        <f t="shared" si="5840"/>
        <v>0</v>
      </c>
      <c r="J1414" s="26">
        <f t="shared" si="5841"/>
        <v>0</v>
      </c>
      <c r="K1414" s="26">
        <f t="shared" si="5842"/>
        <v>0</v>
      </c>
      <c r="L1414" s="26">
        <f t="shared" si="5598"/>
        <v>33440.6</v>
      </c>
      <c r="M1414" s="26">
        <f t="shared" si="5599"/>
        <v>6273.9</v>
      </c>
      <c r="N1414" s="26">
        <f t="shared" si="5600"/>
        <v>6288.6</v>
      </c>
      <c r="O1414" s="26">
        <f t="shared" si="5843"/>
        <v>0</v>
      </c>
      <c r="P1414" s="26">
        <f t="shared" si="5844"/>
        <v>0</v>
      </c>
      <c r="Q1414" s="26">
        <f t="shared" si="5845"/>
        <v>0</v>
      </c>
      <c r="R1414" s="26">
        <f t="shared" si="5601"/>
        <v>33440.6</v>
      </c>
      <c r="S1414" s="26">
        <f t="shared" si="5602"/>
        <v>6273.9</v>
      </c>
      <c r="T1414" s="26">
        <f t="shared" si="5603"/>
        <v>6288.6</v>
      </c>
      <c r="U1414" s="26">
        <f t="shared" si="5846"/>
        <v>0</v>
      </c>
      <c r="V1414" s="26">
        <f t="shared" si="5847"/>
        <v>0</v>
      </c>
      <c r="W1414" s="26">
        <f t="shared" si="5848"/>
        <v>0</v>
      </c>
      <c r="X1414" s="26">
        <f t="shared" si="5604"/>
        <v>33440.6</v>
      </c>
      <c r="Y1414" s="26">
        <f t="shared" si="5605"/>
        <v>6273.9</v>
      </c>
      <c r="Z1414" s="26">
        <f t="shared" si="5606"/>
        <v>6288.6</v>
      </c>
      <c r="AA1414" s="26">
        <f t="shared" si="5849"/>
        <v>0</v>
      </c>
      <c r="AB1414" s="26">
        <f t="shared" si="5850"/>
        <v>0</v>
      </c>
      <c r="AC1414" s="26">
        <f t="shared" si="5851"/>
        <v>0</v>
      </c>
      <c r="AD1414" s="26">
        <f t="shared" si="5607"/>
        <v>33440.6</v>
      </c>
      <c r="AE1414" s="26">
        <f t="shared" si="5608"/>
        <v>6273.9</v>
      </c>
      <c r="AF1414" s="26">
        <f t="shared" si="5609"/>
        <v>6288.6</v>
      </c>
      <c r="AG1414" s="26">
        <f t="shared" si="5852"/>
        <v>0</v>
      </c>
      <c r="AH1414" s="26">
        <f t="shared" si="5853"/>
        <v>0</v>
      </c>
      <c r="AI1414" s="26">
        <f t="shared" si="5854"/>
        <v>0</v>
      </c>
      <c r="AJ1414" s="26">
        <f t="shared" si="5610"/>
        <v>33440.6</v>
      </c>
      <c r="AK1414" s="26">
        <f t="shared" si="5611"/>
        <v>6273.9</v>
      </c>
      <c r="AL1414" s="26">
        <f t="shared" si="5612"/>
        <v>6288.6</v>
      </c>
      <c r="AM1414" s="26">
        <f t="shared" si="5855"/>
        <v>0</v>
      </c>
      <c r="AN1414" s="26">
        <f t="shared" si="5856"/>
        <v>10422.879999999999</v>
      </c>
      <c r="AO1414" s="26">
        <f t="shared" si="5857"/>
        <v>153226.75200000001</v>
      </c>
      <c r="AP1414" s="26">
        <f t="shared" si="5613"/>
        <v>33440.6</v>
      </c>
      <c r="AQ1414" s="26">
        <f t="shared" si="5614"/>
        <v>16696.78</v>
      </c>
      <c r="AR1414" s="26">
        <f t="shared" si="5615"/>
        <v>159515.35200000001</v>
      </c>
      <c r="AS1414" s="26">
        <f t="shared" si="5858"/>
        <v>0</v>
      </c>
      <c r="AT1414" s="26">
        <f t="shared" si="5859"/>
        <v>-10422.879999999999</v>
      </c>
      <c r="AU1414" s="26">
        <f t="shared" si="5860"/>
        <v>-153226.75200000001</v>
      </c>
      <c r="AV1414" s="26">
        <f t="shared" si="5616"/>
        <v>33440.6</v>
      </c>
      <c r="AW1414" s="26">
        <f t="shared" si="5617"/>
        <v>6273.9</v>
      </c>
      <c r="AX1414" s="26">
        <f t="shared" si="5618"/>
        <v>6288.6000000000058</v>
      </c>
      <c r="AY1414" s="26">
        <f t="shared" si="5861"/>
        <v>-850</v>
      </c>
      <c r="AZ1414" s="26">
        <f t="shared" si="5862"/>
        <v>0</v>
      </c>
      <c r="BA1414" s="26">
        <f t="shared" si="5863"/>
        <v>0</v>
      </c>
      <c r="BB1414" s="26">
        <f t="shared" si="5619"/>
        <v>32590.6</v>
      </c>
      <c r="BC1414" s="26">
        <f t="shared" si="5620"/>
        <v>6273.9</v>
      </c>
      <c r="BD1414" s="26">
        <f t="shared" si="5621"/>
        <v>6288.6000000000058</v>
      </c>
      <c r="BE1414" s="26">
        <f t="shared" si="5864"/>
        <v>0</v>
      </c>
      <c r="BF1414" s="26">
        <f t="shared" si="5865"/>
        <v>0</v>
      </c>
      <c r="BG1414" s="26">
        <f t="shared" si="5866"/>
        <v>0</v>
      </c>
      <c r="BH1414" s="26">
        <f t="shared" si="5622"/>
        <v>32590.6</v>
      </c>
      <c r="BI1414" s="26">
        <f t="shared" si="5623"/>
        <v>6273.9</v>
      </c>
      <c r="BJ1414" s="26">
        <f t="shared" si="5624"/>
        <v>6288.6000000000058</v>
      </c>
      <c r="BK1414" s="26">
        <f t="shared" si="5867"/>
        <v>0</v>
      </c>
      <c r="BL1414" s="26">
        <f t="shared" si="5868"/>
        <v>0</v>
      </c>
      <c r="BM1414" s="26">
        <f t="shared" si="5869"/>
        <v>0</v>
      </c>
      <c r="BN1414" s="26">
        <f t="shared" si="5625"/>
        <v>32590.6</v>
      </c>
      <c r="BO1414" s="26">
        <f t="shared" si="5626"/>
        <v>6273.9</v>
      </c>
      <c r="BP1414" s="26">
        <f t="shared" si="5627"/>
        <v>6288.6000000000058</v>
      </c>
      <c r="BQ1414" s="26">
        <f t="shared" si="5870"/>
        <v>0</v>
      </c>
      <c r="BR1414" s="26">
        <f t="shared" si="5871"/>
        <v>0</v>
      </c>
      <c r="BS1414" s="26">
        <f t="shared" si="5628"/>
        <v>32590.6</v>
      </c>
      <c r="BT1414" s="26">
        <f t="shared" si="5629"/>
        <v>6273.9</v>
      </c>
      <c r="BU1414" s="26">
        <f t="shared" si="5630"/>
        <v>6288.6000000000058</v>
      </c>
      <c r="BV1414" s="26">
        <f t="shared" si="5872"/>
        <v>0</v>
      </c>
      <c r="BW1414" s="26">
        <f t="shared" si="5873"/>
        <v>0</v>
      </c>
      <c r="BX1414" s="26">
        <f t="shared" si="5631"/>
        <v>32590.6</v>
      </c>
      <c r="BY1414" s="26">
        <f t="shared" si="5632"/>
        <v>6273.9</v>
      </c>
      <c r="BZ1414" s="26">
        <f t="shared" si="5633"/>
        <v>6288.6000000000058</v>
      </c>
      <c r="CA1414" s="26">
        <f t="shared" si="5874"/>
        <v>0</v>
      </c>
      <c r="CB1414" s="26">
        <f t="shared" si="5875"/>
        <v>0</v>
      </c>
      <c r="CC1414" s="26">
        <f t="shared" si="5876"/>
        <v>0</v>
      </c>
      <c r="CD1414" s="26">
        <f t="shared" si="5778"/>
        <v>32590.6</v>
      </c>
      <c r="CE1414" s="26">
        <f t="shared" si="5779"/>
        <v>6273.9</v>
      </c>
      <c r="CF1414" s="26">
        <f t="shared" si="5780"/>
        <v>6288.6000000000058</v>
      </c>
      <c r="CG1414" s="26">
        <f t="shared" si="5877"/>
        <v>0</v>
      </c>
      <c r="CH1414" s="26">
        <f t="shared" si="5878"/>
        <v>0</v>
      </c>
      <c r="CI1414" s="26">
        <f t="shared" si="5879"/>
        <v>0</v>
      </c>
      <c r="CJ1414" s="26">
        <f t="shared" si="5781"/>
        <v>32590.6</v>
      </c>
      <c r="CK1414" s="26">
        <f t="shared" si="5782"/>
        <v>6273.9</v>
      </c>
      <c r="CL1414" s="26">
        <f t="shared" si="5783"/>
        <v>6288.6000000000058</v>
      </c>
      <c r="CM1414" s="26">
        <f t="shared" si="5880"/>
        <v>0</v>
      </c>
      <c r="CN1414" s="26">
        <f t="shared" si="5881"/>
        <v>0</v>
      </c>
      <c r="CO1414" s="26">
        <f t="shared" si="5882"/>
        <v>0</v>
      </c>
      <c r="CP1414" s="26">
        <f t="shared" si="5784"/>
        <v>32590.6</v>
      </c>
      <c r="CQ1414" s="26">
        <f t="shared" si="5785"/>
        <v>6273.9</v>
      </c>
      <c r="CR1414" s="26">
        <f t="shared" si="5786"/>
        <v>6288.6000000000058</v>
      </c>
      <c r="CS1414" s="26">
        <f t="shared" si="5883"/>
        <v>0</v>
      </c>
      <c r="CT1414" s="19"/>
      <c r="CU1414" s="35"/>
      <c r="CZ1414" s="1" t="s">
        <v>28</v>
      </c>
    </row>
    <row r="1415" spans="1:105" hidden="1" x14ac:dyDescent="0.3">
      <c r="A1415" s="36" t="s">
        <v>787</v>
      </c>
      <c r="B1415" s="17">
        <v>240</v>
      </c>
      <c r="C1415" s="16" t="s">
        <v>64</v>
      </c>
      <c r="D1415" s="16" t="s">
        <v>65</v>
      </c>
      <c r="E1415" s="34" t="s">
        <v>66</v>
      </c>
      <c r="F1415" s="26">
        <v>33440.6</v>
      </c>
      <c r="G1415" s="26">
        <v>6273.9</v>
      </c>
      <c r="H1415" s="26">
        <v>6288.6</v>
      </c>
      <c r="I1415" s="26"/>
      <c r="J1415" s="26"/>
      <c r="K1415" s="26"/>
      <c r="L1415" s="26">
        <f t="shared" si="5598"/>
        <v>33440.6</v>
      </c>
      <c r="M1415" s="26">
        <f t="shared" si="5599"/>
        <v>6273.9</v>
      </c>
      <c r="N1415" s="26">
        <f t="shared" si="5600"/>
        <v>6288.6</v>
      </c>
      <c r="O1415" s="26"/>
      <c r="P1415" s="26"/>
      <c r="Q1415" s="26"/>
      <c r="R1415" s="26">
        <f t="shared" si="5601"/>
        <v>33440.6</v>
      </c>
      <c r="S1415" s="26">
        <f t="shared" si="5602"/>
        <v>6273.9</v>
      </c>
      <c r="T1415" s="26">
        <f t="shared" si="5603"/>
        <v>6288.6</v>
      </c>
      <c r="U1415" s="26"/>
      <c r="V1415" s="26"/>
      <c r="W1415" s="26"/>
      <c r="X1415" s="26">
        <f t="shared" si="5604"/>
        <v>33440.6</v>
      </c>
      <c r="Y1415" s="26">
        <f t="shared" si="5605"/>
        <v>6273.9</v>
      </c>
      <c r="Z1415" s="26">
        <f t="shared" si="5606"/>
        <v>6288.6</v>
      </c>
      <c r="AA1415" s="26"/>
      <c r="AB1415" s="26"/>
      <c r="AC1415" s="26"/>
      <c r="AD1415" s="26">
        <f t="shared" si="5607"/>
        <v>33440.6</v>
      </c>
      <c r="AE1415" s="26">
        <f t="shared" si="5608"/>
        <v>6273.9</v>
      </c>
      <c r="AF1415" s="26">
        <f t="shared" si="5609"/>
        <v>6288.6</v>
      </c>
      <c r="AG1415" s="26"/>
      <c r="AH1415" s="26"/>
      <c r="AI1415" s="26"/>
      <c r="AJ1415" s="26">
        <f t="shared" si="5610"/>
        <v>33440.6</v>
      </c>
      <c r="AK1415" s="26">
        <f t="shared" si="5611"/>
        <v>6273.9</v>
      </c>
      <c r="AL1415" s="26">
        <f t="shared" si="5612"/>
        <v>6288.6</v>
      </c>
      <c r="AM1415" s="26"/>
      <c r="AN1415" s="26">
        <v>10422.879999999999</v>
      </c>
      <c r="AO1415" s="26">
        <v>153226.75200000001</v>
      </c>
      <c r="AP1415" s="26">
        <f t="shared" si="5613"/>
        <v>33440.6</v>
      </c>
      <c r="AQ1415" s="26">
        <f t="shared" si="5614"/>
        <v>16696.78</v>
      </c>
      <c r="AR1415" s="26">
        <f t="shared" si="5615"/>
        <v>159515.35200000001</v>
      </c>
      <c r="AS1415" s="26"/>
      <c r="AT1415" s="26">
        <v>-10422.879999999999</v>
      </c>
      <c r="AU1415" s="26">
        <v>-153226.75200000001</v>
      </c>
      <c r="AV1415" s="26">
        <f t="shared" si="5616"/>
        <v>33440.6</v>
      </c>
      <c r="AW1415" s="26">
        <f t="shared" si="5617"/>
        <v>6273.9</v>
      </c>
      <c r="AX1415" s="26">
        <f t="shared" si="5618"/>
        <v>6288.6000000000058</v>
      </c>
      <c r="AY1415" s="26">
        <v>-850</v>
      </c>
      <c r="AZ1415" s="26"/>
      <c r="BA1415" s="26"/>
      <c r="BB1415" s="26">
        <f t="shared" si="5619"/>
        <v>32590.6</v>
      </c>
      <c r="BC1415" s="26">
        <f t="shared" si="5620"/>
        <v>6273.9</v>
      </c>
      <c r="BD1415" s="26">
        <f t="shared" si="5621"/>
        <v>6288.6000000000058</v>
      </c>
      <c r="BE1415" s="26"/>
      <c r="BF1415" s="26"/>
      <c r="BG1415" s="26"/>
      <c r="BH1415" s="26">
        <f t="shared" si="5622"/>
        <v>32590.6</v>
      </c>
      <c r="BI1415" s="26">
        <f t="shared" si="5623"/>
        <v>6273.9</v>
      </c>
      <c r="BJ1415" s="26">
        <f t="shared" si="5624"/>
        <v>6288.6000000000058</v>
      </c>
      <c r="BK1415" s="26"/>
      <c r="BL1415" s="26"/>
      <c r="BM1415" s="26"/>
      <c r="BN1415" s="26">
        <f t="shared" si="5625"/>
        <v>32590.6</v>
      </c>
      <c r="BO1415" s="26">
        <f t="shared" si="5626"/>
        <v>6273.9</v>
      </c>
      <c r="BP1415" s="26">
        <f t="shared" si="5627"/>
        <v>6288.6000000000058</v>
      </c>
      <c r="BQ1415" s="26"/>
      <c r="BR1415" s="26"/>
      <c r="BS1415" s="26">
        <f t="shared" si="5628"/>
        <v>32590.6</v>
      </c>
      <c r="BT1415" s="26">
        <f t="shared" si="5629"/>
        <v>6273.9</v>
      </c>
      <c r="BU1415" s="26">
        <f t="shared" si="5630"/>
        <v>6288.6000000000058</v>
      </c>
      <c r="BV1415" s="26"/>
      <c r="BW1415" s="26"/>
      <c r="BX1415" s="26">
        <f t="shared" si="5631"/>
        <v>32590.6</v>
      </c>
      <c r="BY1415" s="26">
        <f t="shared" si="5632"/>
        <v>6273.9</v>
      </c>
      <c r="BZ1415" s="26">
        <f t="shared" si="5633"/>
        <v>6288.6000000000058</v>
      </c>
      <c r="CA1415" s="26"/>
      <c r="CB1415" s="26"/>
      <c r="CC1415" s="26"/>
      <c r="CD1415" s="26">
        <f t="shared" si="5778"/>
        <v>32590.6</v>
      </c>
      <c r="CE1415" s="26">
        <f t="shared" si="5779"/>
        <v>6273.9</v>
      </c>
      <c r="CF1415" s="26">
        <f t="shared" si="5780"/>
        <v>6288.6000000000058</v>
      </c>
      <c r="CG1415" s="26"/>
      <c r="CH1415" s="26"/>
      <c r="CI1415" s="26"/>
      <c r="CJ1415" s="26">
        <f t="shared" si="5781"/>
        <v>32590.6</v>
      </c>
      <c r="CK1415" s="26">
        <f t="shared" si="5782"/>
        <v>6273.9</v>
      </c>
      <c r="CL1415" s="26">
        <f t="shared" si="5783"/>
        <v>6288.6000000000058</v>
      </c>
      <c r="CM1415" s="26"/>
      <c r="CN1415" s="26"/>
      <c r="CO1415" s="26"/>
      <c r="CP1415" s="26">
        <f t="shared" si="5784"/>
        <v>32590.6</v>
      </c>
      <c r="CQ1415" s="26">
        <f t="shared" si="5785"/>
        <v>6273.9</v>
      </c>
      <c r="CR1415" s="26">
        <f t="shared" si="5786"/>
        <v>6288.6000000000058</v>
      </c>
      <c r="CS1415" s="26"/>
      <c r="CT1415" s="19"/>
      <c r="CU1415" s="35"/>
    </row>
    <row r="1416" spans="1:105" ht="46.8" hidden="1" x14ac:dyDescent="0.3">
      <c r="A1416" s="36" t="s">
        <v>789</v>
      </c>
      <c r="B1416" s="17"/>
      <c r="C1416" s="16"/>
      <c r="D1416" s="16"/>
      <c r="E1416" s="34" t="s">
        <v>790</v>
      </c>
      <c r="F1416" s="26"/>
      <c r="G1416" s="26"/>
      <c r="H1416" s="26"/>
      <c r="I1416" s="26"/>
      <c r="J1416" s="26"/>
      <c r="K1416" s="26"/>
      <c r="L1416" s="26"/>
      <c r="M1416" s="26"/>
      <c r="N1416" s="26"/>
      <c r="O1416" s="26"/>
      <c r="P1416" s="26"/>
      <c r="Q1416" s="26"/>
      <c r="R1416" s="26"/>
      <c r="S1416" s="26"/>
      <c r="T1416" s="26"/>
      <c r="U1416" s="26"/>
      <c r="V1416" s="26"/>
      <c r="W1416" s="26"/>
      <c r="X1416" s="26"/>
      <c r="Y1416" s="26"/>
      <c r="Z1416" s="26"/>
      <c r="AA1416" s="26">
        <f t="shared" si="5849"/>
        <v>11833</v>
      </c>
      <c r="AB1416" s="26">
        <f t="shared" si="5850"/>
        <v>11833</v>
      </c>
      <c r="AC1416" s="26">
        <f t="shared" si="5851"/>
        <v>11833</v>
      </c>
      <c r="AD1416" s="26">
        <f t="shared" si="5607"/>
        <v>11833</v>
      </c>
      <c r="AE1416" s="26">
        <f t="shared" si="5608"/>
        <v>11833</v>
      </c>
      <c r="AF1416" s="26">
        <f t="shared" si="5609"/>
        <v>11833</v>
      </c>
      <c r="AG1416" s="26">
        <f t="shared" si="5852"/>
        <v>-11833</v>
      </c>
      <c r="AH1416" s="26">
        <f t="shared" si="5853"/>
        <v>-11833</v>
      </c>
      <c r="AI1416" s="26">
        <f t="shared" si="5854"/>
        <v>-11833</v>
      </c>
      <c r="AJ1416" s="26">
        <f t="shared" si="5610"/>
        <v>0</v>
      </c>
      <c r="AK1416" s="26">
        <f t="shared" si="5611"/>
        <v>0</v>
      </c>
      <c r="AL1416" s="26">
        <f t="shared" si="5612"/>
        <v>0</v>
      </c>
      <c r="AM1416" s="26">
        <f t="shared" si="5855"/>
        <v>0</v>
      </c>
      <c r="AN1416" s="26">
        <f t="shared" si="5856"/>
        <v>0</v>
      </c>
      <c r="AO1416" s="26">
        <f t="shared" si="5857"/>
        <v>0</v>
      </c>
      <c r="AP1416" s="26">
        <f t="shared" si="5613"/>
        <v>0</v>
      </c>
      <c r="AQ1416" s="26">
        <f t="shared" si="5614"/>
        <v>0</v>
      </c>
      <c r="AR1416" s="26">
        <f t="shared" si="5615"/>
        <v>0</v>
      </c>
      <c r="AS1416" s="26">
        <f t="shared" si="5858"/>
        <v>0</v>
      </c>
      <c r="AT1416" s="26">
        <f t="shared" si="5859"/>
        <v>0</v>
      </c>
      <c r="AU1416" s="26">
        <f t="shared" si="5860"/>
        <v>0</v>
      </c>
      <c r="AV1416" s="26">
        <f t="shared" si="5616"/>
        <v>0</v>
      </c>
      <c r="AW1416" s="26">
        <f t="shared" si="5617"/>
        <v>0</v>
      </c>
      <c r="AX1416" s="26">
        <f t="shared" si="5618"/>
        <v>0</v>
      </c>
      <c r="AY1416" s="26">
        <f t="shared" si="5861"/>
        <v>0</v>
      </c>
      <c r="AZ1416" s="26">
        <f t="shared" si="5862"/>
        <v>0</v>
      </c>
      <c r="BA1416" s="26">
        <f t="shared" si="5863"/>
        <v>0</v>
      </c>
      <c r="BB1416" s="26">
        <f t="shared" si="5619"/>
        <v>0</v>
      </c>
      <c r="BC1416" s="26">
        <f t="shared" si="5620"/>
        <v>0</v>
      </c>
      <c r="BD1416" s="26">
        <f t="shared" si="5621"/>
        <v>0</v>
      </c>
      <c r="BE1416" s="26">
        <f t="shared" si="5864"/>
        <v>0</v>
      </c>
      <c r="BF1416" s="26">
        <f t="shared" si="5865"/>
        <v>0</v>
      </c>
      <c r="BG1416" s="26">
        <f t="shared" si="5866"/>
        <v>0</v>
      </c>
      <c r="BH1416" s="26">
        <f t="shared" si="5622"/>
        <v>0</v>
      </c>
      <c r="BI1416" s="26">
        <f t="shared" si="5623"/>
        <v>0</v>
      </c>
      <c r="BJ1416" s="26">
        <f t="shared" si="5624"/>
        <v>0</v>
      </c>
      <c r="BK1416" s="26">
        <f t="shared" si="5867"/>
        <v>0</v>
      </c>
      <c r="BL1416" s="26">
        <f t="shared" si="5868"/>
        <v>0</v>
      </c>
      <c r="BM1416" s="26">
        <f t="shared" si="5869"/>
        <v>0</v>
      </c>
      <c r="BN1416" s="26">
        <f t="shared" si="5625"/>
        <v>0</v>
      </c>
      <c r="BO1416" s="26">
        <f t="shared" si="5626"/>
        <v>0</v>
      </c>
      <c r="BP1416" s="26">
        <f t="shared" si="5627"/>
        <v>0</v>
      </c>
      <c r="BQ1416" s="26">
        <f t="shared" si="5870"/>
        <v>0</v>
      </c>
      <c r="BR1416" s="26">
        <f t="shared" si="5871"/>
        <v>0</v>
      </c>
      <c r="BS1416" s="26">
        <f t="shared" si="5628"/>
        <v>0</v>
      </c>
      <c r="BT1416" s="26">
        <f t="shared" si="5629"/>
        <v>0</v>
      </c>
      <c r="BU1416" s="26">
        <f t="shared" si="5630"/>
        <v>0</v>
      </c>
      <c r="BV1416" s="26">
        <f t="shared" si="5872"/>
        <v>0</v>
      </c>
      <c r="BW1416" s="26">
        <f t="shared" si="5873"/>
        <v>0</v>
      </c>
      <c r="BX1416" s="26">
        <f t="shared" si="5631"/>
        <v>0</v>
      </c>
      <c r="BY1416" s="26">
        <f t="shared" si="5632"/>
        <v>0</v>
      </c>
      <c r="BZ1416" s="26">
        <f t="shared" si="5633"/>
        <v>0</v>
      </c>
      <c r="CA1416" s="26">
        <f t="shared" si="5874"/>
        <v>0</v>
      </c>
      <c r="CB1416" s="26">
        <f t="shared" si="5875"/>
        <v>0</v>
      </c>
      <c r="CC1416" s="26">
        <f t="shared" si="5876"/>
        <v>0</v>
      </c>
      <c r="CD1416" s="26">
        <f t="shared" si="5778"/>
        <v>0</v>
      </c>
      <c r="CE1416" s="26">
        <f t="shared" si="5779"/>
        <v>0</v>
      </c>
      <c r="CF1416" s="26">
        <f t="shared" si="5780"/>
        <v>0</v>
      </c>
      <c r="CG1416" s="26">
        <f t="shared" si="5877"/>
        <v>0</v>
      </c>
      <c r="CH1416" s="26">
        <f t="shared" si="5878"/>
        <v>0</v>
      </c>
      <c r="CI1416" s="26">
        <f t="shared" si="5879"/>
        <v>0</v>
      </c>
      <c r="CJ1416" s="26">
        <f t="shared" si="5781"/>
        <v>0</v>
      </c>
      <c r="CK1416" s="26">
        <f t="shared" si="5782"/>
        <v>0</v>
      </c>
      <c r="CL1416" s="26">
        <f t="shared" si="5783"/>
        <v>0</v>
      </c>
      <c r="CM1416" s="26">
        <f t="shared" si="5880"/>
        <v>0</v>
      </c>
      <c r="CN1416" s="26">
        <f t="shared" si="5881"/>
        <v>0</v>
      </c>
      <c r="CO1416" s="26">
        <f t="shared" si="5882"/>
        <v>0</v>
      </c>
      <c r="CP1416" s="26">
        <f t="shared" si="5784"/>
        <v>0</v>
      </c>
      <c r="CQ1416" s="26">
        <f t="shared" si="5785"/>
        <v>0</v>
      </c>
      <c r="CR1416" s="26">
        <f t="shared" si="5786"/>
        <v>0</v>
      </c>
      <c r="CS1416" s="26">
        <f t="shared" si="5883"/>
        <v>0</v>
      </c>
      <c r="CT1416" s="19">
        <v>0</v>
      </c>
      <c r="CU1416" s="35"/>
    </row>
    <row r="1417" spans="1:105" hidden="1" x14ac:dyDescent="0.3">
      <c r="A1417" s="36" t="s">
        <v>791</v>
      </c>
      <c r="B1417" s="17"/>
      <c r="C1417" s="16"/>
      <c r="D1417" s="16"/>
      <c r="E1417" s="34" t="s">
        <v>792</v>
      </c>
      <c r="F1417" s="26"/>
      <c r="G1417" s="26"/>
      <c r="H1417" s="26"/>
      <c r="I1417" s="26"/>
      <c r="J1417" s="26"/>
      <c r="K1417" s="26"/>
      <c r="L1417" s="26"/>
      <c r="M1417" s="26"/>
      <c r="N1417" s="26"/>
      <c r="O1417" s="26"/>
      <c r="P1417" s="26"/>
      <c r="Q1417" s="26"/>
      <c r="R1417" s="26"/>
      <c r="S1417" s="26"/>
      <c r="T1417" s="26"/>
      <c r="U1417" s="26"/>
      <c r="V1417" s="26"/>
      <c r="W1417" s="26"/>
      <c r="X1417" s="26"/>
      <c r="Y1417" s="26"/>
      <c r="Z1417" s="26"/>
      <c r="AA1417" s="26">
        <f t="shared" si="5849"/>
        <v>11833</v>
      </c>
      <c r="AB1417" s="26">
        <f t="shared" si="5850"/>
        <v>11833</v>
      </c>
      <c r="AC1417" s="26">
        <f t="shared" si="5851"/>
        <v>11833</v>
      </c>
      <c r="AD1417" s="26">
        <f t="shared" si="5607"/>
        <v>11833</v>
      </c>
      <c r="AE1417" s="26">
        <f t="shared" si="5608"/>
        <v>11833</v>
      </c>
      <c r="AF1417" s="26">
        <f t="shared" si="5609"/>
        <v>11833</v>
      </c>
      <c r="AG1417" s="26">
        <f t="shared" si="5852"/>
        <v>-11833</v>
      </c>
      <c r="AH1417" s="26">
        <f t="shared" si="5853"/>
        <v>-11833</v>
      </c>
      <c r="AI1417" s="26">
        <f t="shared" si="5854"/>
        <v>-11833</v>
      </c>
      <c r="AJ1417" s="26">
        <f t="shared" si="5610"/>
        <v>0</v>
      </c>
      <c r="AK1417" s="26">
        <f t="shared" si="5611"/>
        <v>0</v>
      </c>
      <c r="AL1417" s="26">
        <f t="shared" si="5612"/>
        <v>0</v>
      </c>
      <c r="AM1417" s="26">
        <f t="shared" si="5855"/>
        <v>0</v>
      </c>
      <c r="AN1417" s="26">
        <f t="shared" si="5856"/>
        <v>0</v>
      </c>
      <c r="AO1417" s="26">
        <f t="shared" si="5857"/>
        <v>0</v>
      </c>
      <c r="AP1417" s="26">
        <f t="shared" si="5613"/>
        <v>0</v>
      </c>
      <c r="AQ1417" s="26">
        <f t="shared" si="5614"/>
        <v>0</v>
      </c>
      <c r="AR1417" s="26">
        <f t="shared" si="5615"/>
        <v>0</v>
      </c>
      <c r="AS1417" s="26">
        <f t="shared" si="5858"/>
        <v>0</v>
      </c>
      <c r="AT1417" s="26">
        <f t="shared" si="5859"/>
        <v>0</v>
      </c>
      <c r="AU1417" s="26">
        <f t="shared" si="5860"/>
        <v>0</v>
      </c>
      <c r="AV1417" s="26">
        <f t="shared" si="5616"/>
        <v>0</v>
      </c>
      <c r="AW1417" s="26">
        <f t="shared" si="5617"/>
        <v>0</v>
      </c>
      <c r="AX1417" s="26">
        <f t="shared" si="5618"/>
        <v>0</v>
      </c>
      <c r="AY1417" s="26">
        <f t="shared" si="5861"/>
        <v>0</v>
      </c>
      <c r="AZ1417" s="26">
        <f t="shared" si="5862"/>
        <v>0</v>
      </c>
      <c r="BA1417" s="26">
        <f t="shared" si="5863"/>
        <v>0</v>
      </c>
      <c r="BB1417" s="26">
        <f t="shared" si="5619"/>
        <v>0</v>
      </c>
      <c r="BC1417" s="26">
        <f t="shared" si="5620"/>
        <v>0</v>
      </c>
      <c r="BD1417" s="26">
        <f t="shared" si="5621"/>
        <v>0</v>
      </c>
      <c r="BE1417" s="26">
        <f t="shared" si="5864"/>
        <v>0</v>
      </c>
      <c r="BF1417" s="26">
        <f t="shared" si="5865"/>
        <v>0</v>
      </c>
      <c r="BG1417" s="26">
        <f t="shared" si="5866"/>
        <v>0</v>
      </c>
      <c r="BH1417" s="26">
        <f t="shared" si="5622"/>
        <v>0</v>
      </c>
      <c r="BI1417" s="26">
        <f t="shared" si="5623"/>
        <v>0</v>
      </c>
      <c r="BJ1417" s="26">
        <f t="shared" si="5624"/>
        <v>0</v>
      </c>
      <c r="BK1417" s="26">
        <f t="shared" si="5867"/>
        <v>0</v>
      </c>
      <c r="BL1417" s="26">
        <f t="shared" si="5868"/>
        <v>0</v>
      </c>
      <c r="BM1417" s="26">
        <f t="shared" si="5869"/>
        <v>0</v>
      </c>
      <c r="BN1417" s="26">
        <f t="shared" si="5625"/>
        <v>0</v>
      </c>
      <c r="BO1417" s="26">
        <f t="shared" si="5626"/>
        <v>0</v>
      </c>
      <c r="BP1417" s="26">
        <f t="shared" si="5627"/>
        <v>0</v>
      </c>
      <c r="BQ1417" s="26">
        <f t="shared" si="5870"/>
        <v>0</v>
      </c>
      <c r="BR1417" s="26">
        <f t="shared" si="5871"/>
        <v>0</v>
      </c>
      <c r="BS1417" s="26">
        <f t="shared" si="5628"/>
        <v>0</v>
      </c>
      <c r="BT1417" s="26">
        <f t="shared" si="5629"/>
        <v>0</v>
      </c>
      <c r="BU1417" s="26">
        <f t="shared" si="5630"/>
        <v>0</v>
      </c>
      <c r="BV1417" s="26">
        <f t="shared" si="5872"/>
        <v>0</v>
      </c>
      <c r="BW1417" s="26">
        <f t="shared" si="5873"/>
        <v>0</v>
      </c>
      <c r="BX1417" s="26">
        <f t="shared" si="5631"/>
        <v>0</v>
      </c>
      <c r="BY1417" s="26">
        <f t="shared" si="5632"/>
        <v>0</v>
      </c>
      <c r="BZ1417" s="26">
        <f t="shared" si="5633"/>
        <v>0</v>
      </c>
      <c r="CA1417" s="26">
        <f t="shared" si="5874"/>
        <v>0</v>
      </c>
      <c r="CB1417" s="26">
        <f t="shared" si="5875"/>
        <v>0</v>
      </c>
      <c r="CC1417" s="26">
        <f t="shared" si="5876"/>
        <v>0</v>
      </c>
      <c r="CD1417" s="26">
        <f t="shared" si="5778"/>
        <v>0</v>
      </c>
      <c r="CE1417" s="26">
        <f t="shared" si="5779"/>
        <v>0</v>
      </c>
      <c r="CF1417" s="26">
        <f t="shared" si="5780"/>
        <v>0</v>
      </c>
      <c r="CG1417" s="26">
        <f t="shared" si="5877"/>
        <v>0</v>
      </c>
      <c r="CH1417" s="26">
        <f t="shared" si="5878"/>
        <v>0</v>
      </c>
      <c r="CI1417" s="26">
        <f t="shared" si="5879"/>
        <v>0</v>
      </c>
      <c r="CJ1417" s="26">
        <f t="shared" si="5781"/>
        <v>0</v>
      </c>
      <c r="CK1417" s="26">
        <f t="shared" si="5782"/>
        <v>0</v>
      </c>
      <c r="CL1417" s="26">
        <f t="shared" si="5783"/>
        <v>0</v>
      </c>
      <c r="CM1417" s="26">
        <f t="shared" si="5880"/>
        <v>0</v>
      </c>
      <c r="CN1417" s="26">
        <f t="shared" si="5881"/>
        <v>0</v>
      </c>
      <c r="CO1417" s="26">
        <f t="shared" si="5882"/>
        <v>0</v>
      </c>
      <c r="CP1417" s="26">
        <f t="shared" si="5784"/>
        <v>0</v>
      </c>
      <c r="CQ1417" s="26">
        <f t="shared" si="5785"/>
        <v>0</v>
      </c>
      <c r="CR1417" s="26">
        <f t="shared" si="5786"/>
        <v>0</v>
      </c>
      <c r="CS1417" s="26">
        <f t="shared" si="5883"/>
        <v>0</v>
      </c>
      <c r="CT1417" s="19">
        <v>0</v>
      </c>
      <c r="CU1417" s="35"/>
    </row>
    <row r="1418" spans="1:105" ht="31.2" hidden="1" x14ac:dyDescent="0.3">
      <c r="A1418" s="36" t="s">
        <v>791</v>
      </c>
      <c r="B1418" s="17">
        <v>200</v>
      </c>
      <c r="C1418" s="16"/>
      <c r="D1418" s="16"/>
      <c r="E1418" s="34" t="s">
        <v>38</v>
      </c>
      <c r="F1418" s="26"/>
      <c r="G1418" s="26"/>
      <c r="H1418" s="26"/>
      <c r="I1418" s="26"/>
      <c r="J1418" s="26"/>
      <c r="K1418" s="26"/>
      <c r="L1418" s="26"/>
      <c r="M1418" s="26"/>
      <c r="N1418" s="26"/>
      <c r="O1418" s="26"/>
      <c r="P1418" s="26"/>
      <c r="Q1418" s="26"/>
      <c r="R1418" s="26"/>
      <c r="S1418" s="26"/>
      <c r="T1418" s="26"/>
      <c r="U1418" s="26"/>
      <c r="V1418" s="26"/>
      <c r="W1418" s="26"/>
      <c r="X1418" s="26"/>
      <c r="Y1418" s="26"/>
      <c r="Z1418" s="26"/>
      <c r="AA1418" s="26">
        <f t="shared" si="5849"/>
        <v>11833</v>
      </c>
      <c r="AB1418" s="26">
        <f t="shared" si="5850"/>
        <v>11833</v>
      </c>
      <c r="AC1418" s="26">
        <f t="shared" si="5851"/>
        <v>11833</v>
      </c>
      <c r="AD1418" s="26">
        <f t="shared" si="5607"/>
        <v>11833</v>
      </c>
      <c r="AE1418" s="26">
        <f t="shared" si="5608"/>
        <v>11833</v>
      </c>
      <c r="AF1418" s="26">
        <f t="shared" si="5609"/>
        <v>11833</v>
      </c>
      <c r="AG1418" s="26">
        <f t="shared" si="5852"/>
        <v>-11833</v>
      </c>
      <c r="AH1418" s="26">
        <f t="shared" si="5853"/>
        <v>-11833</v>
      </c>
      <c r="AI1418" s="26">
        <f t="shared" si="5854"/>
        <v>-11833</v>
      </c>
      <c r="AJ1418" s="26">
        <f t="shared" si="5610"/>
        <v>0</v>
      </c>
      <c r="AK1418" s="26">
        <f t="shared" si="5611"/>
        <v>0</v>
      </c>
      <c r="AL1418" s="26">
        <f t="shared" si="5612"/>
        <v>0</v>
      </c>
      <c r="AM1418" s="26">
        <f t="shared" si="5855"/>
        <v>0</v>
      </c>
      <c r="AN1418" s="26">
        <f t="shared" si="5856"/>
        <v>0</v>
      </c>
      <c r="AO1418" s="26">
        <f t="shared" si="5857"/>
        <v>0</v>
      </c>
      <c r="AP1418" s="26">
        <f t="shared" si="5613"/>
        <v>0</v>
      </c>
      <c r="AQ1418" s="26">
        <f t="shared" si="5614"/>
        <v>0</v>
      </c>
      <c r="AR1418" s="26">
        <f t="shared" si="5615"/>
        <v>0</v>
      </c>
      <c r="AS1418" s="26">
        <f t="shared" si="5858"/>
        <v>0</v>
      </c>
      <c r="AT1418" s="26">
        <f t="shared" si="5859"/>
        <v>0</v>
      </c>
      <c r="AU1418" s="26">
        <f t="shared" si="5860"/>
        <v>0</v>
      </c>
      <c r="AV1418" s="26">
        <f t="shared" si="5616"/>
        <v>0</v>
      </c>
      <c r="AW1418" s="26">
        <f t="shared" si="5617"/>
        <v>0</v>
      </c>
      <c r="AX1418" s="26">
        <f t="shared" si="5618"/>
        <v>0</v>
      </c>
      <c r="AY1418" s="26">
        <f t="shared" si="5861"/>
        <v>0</v>
      </c>
      <c r="AZ1418" s="26">
        <f t="shared" si="5862"/>
        <v>0</v>
      </c>
      <c r="BA1418" s="26">
        <f t="shared" si="5863"/>
        <v>0</v>
      </c>
      <c r="BB1418" s="26">
        <f t="shared" si="5619"/>
        <v>0</v>
      </c>
      <c r="BC1418" s="26">
        <f t="shared" si="5620"/>
        <v>0</v>
      </c>
      <c r="BD1418" s="26">
        <f t="shared" si="5621"/>
        <v>0</v>
      </c>
      <c r="BE1418" s="26">
        <f t="shared" si="5864"/>
        <v>0</v>
      </c>
      <c r="BF1418" s="26">
        <f t="shared" si="5865"/>
        <v>0</v>
      </c>
      <c r="BG1418" s="26">
        <f t="shared" si="5866"/>
        <v>0</v>
      </c>
      <c r="BH1418" s="26">
        <f t="shared" si="5622"/>
        <v>0</v>
      </c>
      <c r="BI1418" s="26">
        <f t="shared" si="5623"/>
        <v>0</v>
      </c>
      <c r="BJ1418" s="26">
        <f t="shared" si="5624"/>
        <v>0</v>
      </c>
      <c r="BK1418" s="26">
        <f t="shared" si="5867"/>
        <v>0</v>
      </c>
      <c r="BL1418" s="26">
        <f t="shared" si="5868"/>
        <v>0</v>
      </c>
      <c r="BM1418" s="26">
        <f t="shared" si="5869"/>
        <v>0</v>
      </c>
      <c r="BN1418" s="26">
        <f t="shared" si="5625"/>
        <v>0</v>
      </c>
      <c r="BO1418" s="26">
        <f t="shared" si="5626"/>
        <v>0</v>
      </c>
      <c r="BP1418" s="26">
        <f t="shared" si="5627"/>
        <v>0</v>
      </c>
      <c r="BQ1418" s="26">
        <f t="shared" si="5870"/>
        <v>0</v>
      </c>
      <c r="BR1418" s="26">
        <f t="shared" si="5871"/>
        <v>0</v>
      </c>
      <c r="BS1418" s="26">
        <f t="shared" si="5628"/>
        <v>0</v>
      </c>
      <c r="BT1418" s="26">
        <f t="shared" si="5629"/>
        <v>0</v>
      </c>
      <c r="BU1418" s="26">
        <f t="shared" si="5630"/>
        <v>0</v>
      </c>
      <c r="BV1418" s="26">
        <f t="shared" si="5872"/>
        <v>0</v>
      </c>
      <c r="BW1418" s="26">
        <f t="shared" si="5873"/>
        <v>0</v>
      </c>
      <c r="BX1418" s="26">
        <f t="shared" si="5631"/>
        <v>0</v>
      </c>
      <c r="BY1418" s="26">
        <f t="shared" si="5632"/>
        <v>0</v>
      </c>
      <c r="BZ1418" s="26">
        <f t="shared" si="5633"/>
        <v>0</v>
      </c>
      <c r="CA1418" s="26">
        <f t="shared" si="5874"/>
        <v>0</v>
      </c>
      <c r="CB1418" s="26">
        <f t="shared" si="5875"/>
        <v>0</v>
      </c>
      <c r="CC1418" s="26">
        <f t="shared" si="5876"/>
        <v>0</v>
      </c>
      <c r="CD1418" s="26">
        <f t="shared" si="5778"/>
        <v>0</v>
      </c>
      <c r="CE1418" s="26">
        <f t="shared" si="5779"/>
        <v>0</v>
      </c>
      <c r="CF1418" s="26">
        <f t="shared" si="5780"/>
        <v>0</v>
      </c>
      <c r="CG1418" s="26">
        <f t="shared" si="5877"/>
        <v>0</v>
      </c>
      <c r="CH1418" s="26">
        <f t="shared" si="5878"/>
        <v>0</v>
      </c>
      <c r="CI1418" s="26">
        <f t="shared" si="5879"/>
        <v>0</v>
      </c>
      <c r="CJ1418" s="26">
        <f t="shared" si="5781"/>
        <v>0</v>
      </c>
      <c r="CK1418" s="26">
        <f t="shared" si="5782"/>
        <v>0</v>
      </c>
      <c r="CL1418" s="26">
        <f t="shared" si="5783"/>
        <v>0</v>
      </c>
      <c r="CM1418" s="26">
        <f t="shared" si="5880"/>
        <v>0</v>
      </c>
      <c r="CN1418" s="26">
        <f t="shared" si="5881"/>
        <v>0</v>
      </c>
      <c r="CO1418" s="26">
        <f t="shared" si="5882"/>
        <v>0</v>
      </c>
      <c r="CP1418" s="26">
        <f t="shared" si="5784"/>
        <v>0</v>
      </c>
      <c r="CQ1418" s="26">
        <f t="shared" si="5785"/>
        <v>0</v>
      </c>
      <c r="CR1418" s="26">
        <f t="shared" si="5786"/>
        <v>0</v>
      </c>
      <c r="CS1418" s="26">
        <f t="shared" si="5883"/>
        <v>0</v>
      </c>
      <c r="CT1418" s="19">
        <v>0</v>
      </c>
      <c r="CU1418" s="35"/>
    </row>
    <row r="1419" spans="1:105" ht="46.8" hidden="1" x14ac:dyDescent="0.3">
      <c r="A1419" s="36" t="s">
        <v>791</v>
      </c>
      <c r="B1419" s="17">
        <v>240</v>
      </c>
      <c r="C1419" s="16"/>
      <c r="D1419" s="16"/>
      <c r="E1419" s="34" t="s">
        <v>39</v>
      </c>
      <c r="F1419" s="26"/>
      <c r="G1419" s="26"/>
      <c r="H1419" s="26"/>
      <c r="I1419" s="26"/>
      <c r="J1419" s="26"/>
      <c r="K1419" s="26"/>
      <c r="L1419" s="26"/>
      <c r="M1419" s="26"/>
      <c r="N1419" s="26"/>
      <c r="O1419" s="26"/>
      <c r="P1419" s="26"/>
      <c r="Q1419" s="26"/>
      <c r="R1419" s="26"/>
      <c r="S1419" s="26"/>
      <c r="T1419" s="26"/>
      <c r="U1419" s="26"/>
      <c r="V1419" s="26"/>
      <c r="W1419" s="26"/>
      <c r="X1419" s="26"/>
      <c r="Y1419" s="26"/>
      <c r="Z1419" s="26"/>
      <c r="AA1419" s="26">
        <f t="shared" si="5849"/>
        <v>11833</v>
      </c>
      <c r="AB1419" s="26">
        <f t="shared" si="5850"/>
        <v>11833</v>
      </c>
      <c r="AC1419" s="26">
        <f t="shared" si="5851"/>
        <v>11833</v>
      </c>
      <c r="AD1419" s="26">
        <f t="shared" ref="AD1419:AD1479" si="5884">X1419+AA1419</f>
        <v>11833</v>
      </c>
      <c r="AE1419" s="26">
        <f t="shared" ref="AE1419:AE1479" si="5885">Y1419+AB1419</f>
        <v>11833</v>
      </c>
      <c r="AF1419" s="26">
        <f t="shared" ref="AF1419:AF1479" si="5886">Z1419+AC1419</f>
        <v>11833</v>
      </c>
      <c r="AG1419" s="26">
        <f t="shared" si="5852"/>
        <v>-11833</v>
      </c>
      <c r="AH1419" s="26">
        <f t="shared" si="5853"/>
        <v>-11833</v>
      </c>
      <c r="AI1419" s="26">
        <f t="shared" si="5854"/>
        <v>-11833</v>
      </c>
      <c r="AJ1419" s="26">
        <f t="shared" ref="AJ1419:AJ1482" si="5887">AD1419+AG1419</f>
        <v>0</v>
      </c>
      <c r="AK1419" s="26">
        <f t="shared" ref="AK1419:AK1482" si="5888">AE1419+AH1419</f>
        <v>0</v>
      </c>
      <c r="AL1419" s="26">
        <f t="shared" ref="AL1419:AL1482" si="5889">AF1419+AI1419</f>
        <v>0</v>
      </c>
      <c r="AM1419" s="26">
        <f t="shared" si="5855"/>
        <v>0</v>
      </c>
      <c r="AN1419" s="26">
        <f t="shared" si="5856"/>
        <v>0</v>
      </c>
      <c r="AO1419" s="26">
        <f t="shared" si="5857"/>
        <v>0</v>
      </c>
      <c r="AP1419" s="26">
        <f t="shared" ref="AP1419:AP1482" si="5890">AJ1419+AM1419</f>
        <v>0</v>
      </c>
      <c r="AQ1419" s="26">
        <f t="shared" ref="AQ1419:AQ1482" si="5891">AK1419+AN1419</f>
        <v>0</v>
      </c>
      <c r="AR1419" s="26">
        <f t="shared" ref="AR1419:AR1482" si="5892">AL1419+AO1419</f>
        <v>0</v>
      </c>
      <c r="AS1419" s="26">
        <f t="shared" si="5858"/>
        <v>0</v>
      </c>
      <c r="AT1419" s="26">
        <f t="shared" si="5859"/>
        <v>0</v>
      </c>
      <c r="AU1419" s="26">
        <f t="shared" si="5860"/>
        <v>0</v>
      </c>
      <c r="AV1419" s="26">
        <f t="shared" ref="AV1419:AV1482" si="5893">AP1419+AS1419</f>
        <v>0</v>
      </c>
      <c r="AW1419" s="26">
        <f t="shared" ref="AW1419:AW1482" si="5894">AQ1419+AT1419</f>
        <v>0</v>
      </c>
      <c r="AX1419" s="26">
        <f t="shared" ref="AX1419:AX1482" si="5895">AR1419+AU1419</f>
        <v>0</v>
      </c>
      <c r="AY1419" s="26">
        <f t="shared" si="5861"/>
        <v>0</v>
      </c>
      <c r="AZ1419" s="26">
        <f t="shared" si="5862"/>
        <v>0</v>
      </c>
      <c r="BA1419" s="26">
        <f t="shared" si="5863"/>
        <v>0</v>
      </c>
      <c r="BB1419" s="26">
        <f t="shared" ref="BB1419:BB1482" si="5896">AV1419+AY1419</f>
        <v>0</v>
      </c>
      <c r="BC1419" s="26">
        <f t="shared" ref="BC1419:BC1482" si="5897">AW1419+AZ1419</f>
        <v>0</v>
      </c>
      <c r="BD1419" s="26">
        <f t="shared" ref="BD1419:BD1482" si="5898">AX1419+BA1419</f>
        <v>0</v>
      </c>
      <c r="BE1419" s="26">
        <f t="shared" si="5864"/>
        <v>0</v>
      </c>
      <c r="BF1419" s="26">
        <f t="shared" si="5865"/>
        <v>0</v>
      </c>
      <c r="BG1419" s="26">
        <f t="shared" si="5866"/>
        <v>0</v>
      </c>
      <c r="BH1419" s="26">
        <f t="shared" ref="BH1419:BH1482" si="5899">BB1419+BE1419</f>
        <v>0</v>
      </c>
      <c r="BI1419" s="26">
        <f t="shared" ref="BI1419:BI1482" si="5900">BC1419+BF1419</f>
        <v>0</v>
      </c>
      <c r="BJ1419" s="26">
        <f t="shared" ref="BJ1419:BJ1482" si="5901">BD1419+BG1419</f>
        <v>0</v>
      </c>
      <c r="BK1419" s="26">
        <f t="shared" si="5867"/>
        <v>0</v>
      </c>
      <c r="BL1419" s="26">
        <f t="shared" si="5868"/>
        <v>0</v>
      </c>
      <c r="BM1419" s="26">
        <f t="shared" si="5869"/>
        <v>0</v>
      </c>
      <c r="BN1419" s="26">
        <f t="shared" ref="BN1419:BN1482" si="5902">BH1419+BK1419</f>
        <v>0</v>
      </c>
      <c r="BO1419" s="26">
        <f t="shared" ref="BO1419:BO1482" si="5903">BI1419+BL1419</f>
        <v>0</v>
      </c>
      <c r="BP1419" s="26">
        <f t="shared" ref="BP1419:BP1482" si="5904">BJ1419+BM1419</f>
        <v>0</v>
      </c>
      <c r="BQ1419" s="26">
        <f t="shared" si="5870"/>
        <v>0</v>
      </c>
      <c r="BR1419" s="26">
        <f t="shared" si="5871"/>
        <v>0</v>
      </c>
      <c r="BS1419" s="26">
        <f t="shared" ref="BS1419:BS1482" si="5905">BQ1419+BN1419</f>
        <v>0</v>
      </c>
      <c r="BT1419" s="26">
        <f t="shared" ref="BT1419:BT1482" si="5906">BR1419+BO1419</f>
        <v>0</v>
      </c>
      <c r="BU1419" s="26">
        <f t="shared" ref="BU1419:BU1482" si="5907">BP1419</f>
        <v>0</v>
      </c>
      <c r="BV1419" s="26">
        <f t="shared" si="5872"/>
        <v>0</v>
      </c>
      <c r="BW1419" s="26">
        <f t="shared" si="5873"/>
        <v>0</v>
      </c>
      <c r="BX1419" s="26">
        <f t="shared" ref="BX1419:BX1482" si="5908">BS1419</f>
        <v>0</v>
      </c>
      <c r="BY1419" s="26">
        <f t="shared" ref="BY1419:BY1482" si="5909">BT1419+BV1419</f>
        <v>0</v>
      </c>
      <c r="BZ1419" s="26">
        <f t="shared" ref="BZ1419:BZ1482" si="5910">BU1419+BW1419</f>
        <v>0</v>
      </c>
      <c r="CA1419" s="26">
        <f t="shared" si="5874"/>
        <v>0</v>
      </c>
      <c r="CB1419" s="26">
        <f t="shared" si="5875"/>
        <v>0</v>
      </c>
      <c r="CC1419" s="26">
        <f t="shared" si="5876"/>
        <v>0</v>
      </c>
      <c r="CD1419" s="26">
        <f t="shared" si="5778"/>
        <v>0</v>
      </c>
      <c r="CE1419" s="26">
        <f t="shared" si="5779"/>
        <v>0</v>
      </c>
      <c r="CF1419" s="26">
        <f t="shared" si="5780"/>
        <v>0</v>
      </c>
      <c r="CG1419" s="26">
        <f t="shared" si="5877"/>
        <v>0</v>
      </c>
      <c r="CH1419" s="26">
        <f t="shared" si="5878"/>
        <v>0</v>
      </c>
      <c r="CI1419" s="26">
        <f t="shared" si="5879"/>
        <v>0</v>
      </c>
      <c r="CJ1419" s="26">
        <f t="shared" si="5781"/>
        <v>0</v>
      </c>
      <c r="CK1419" s="26">
        <f t="shared" si="5782"/>
        <v>0</v>
      </c>
      <c r="CL1419" s="26">
        <f t="shared" si="5783"/>
        <v>0</v>
      </c>
      <c r="CM1419" s="26">
        <f t="shared" si="5880"/>
        <v>0</v>
      </c>
      <c r="CN1419" s="26">
        <f t="shared" si="5881"/>
        <v>0</v>
      </c>
      <c r="CO1419" s="26">
        <f t="shared" si="5882"/>
        <v>0</v>
      </c>
      <c r="CP1419" s="26">
        <f t="shared" si="5784"/>
        <v>0</v>
      </c>
      <c r="CQ1419" s="26">
        <f t="shared" si="5785"/>
        <v>0</v>
      </c>
      <c r="CR1419" s="26">
        <f t="shared" si="5786"/>
        <v>0</v>
      </c>
      <c r="CS1419" s="26">
        <f t="shared" si="5883"/>
        <v>0</v>
      </c>
      <c r="CT1419" s="19">
        <v>0</v>
      </c>
      <c r="CU1419" s="35"/>
    </row>
    <row r="1420" spans="1:105" ht="31.2" hidden="1" x14ac:dyDescent="0.3">
      <c r="A1420" s="36" t="s">
        <v>791</v>
      </c>
      <c r="B1420" s="17">
        <v>240</v>
      </c>
      <c r="C1420" s="16" t="s">
        <v>64</v>
      </c>
      <c r="D1420" s="16" t="s">
        <v>64</v>
      </c>
      <c r="E1420" s="34" t="s">
        <v>728</v>
      </c>
      <c r="F1420" s="26"/>
      <c r="G1420" s="26"/>
      <c r="H1420" s="26"/>
      <c r="I1420" s="26"/>
      <c r="J1420" s="26"/>
      <c r="K1420" s="26"/>
      <c r="L1420" s="26"/>
      <c r="M1420" s="26"/>
      <c r="N1420" s="26"/>
      <c r="O1420" s="26"/>
      <c r="P1420" s="26"/>
      <c r="Q1420" s="26"/>
      <c r="R1420" s="26"/>
      <c r="S1420" s="26"/>
      <c r="T1420" s="26"/>
      <c r="U1420" s="26"/>
      <c r="V1420" s="26"/>
      <c r="W1420" s="26"/>
      <c r="X1420" s="26"/>
      <c r="Y1420" s="26"/>
      <c r="Z1420" s="26"/>
      <c r="AA1420" s="26">
        <v>11833</v>
      </c>
      <c r="AB1420" s="26">
        <v>11833</v>
      </c>
      <c r="AC1420" s="26">
        <v>11833</v>
      </c>
      <c r="AD1420" s="26">
        <f t="shared" si="5884"/>
        <v>11833</v>
      </c>
      <c r="AE1420" s="26">
        <f t="shared" si="5885"/>
        <v>11833</v>
      </c>
      <c r="AF1420" s="26">
        <f t="shared" si="5886"/>
        <v>11833</v>
      </c>
      <c r="AG1420" s="26">
        <v>-11833</v>
      </c>
      <c r="AH1420" s="26">
        <v>-11833</v>
      </c>
      <c r="AI1420" s="26">
        <v>-11833</v>
      </c>
      <c r="AJ1420" s="26">
        <f t="shared" si="5887"/>
        <v>0</v>
      </c>
      <c r="AK1420" s="26">
        <f t="shared" si="5888"/>
        <v>0</v>
      </c>
      <c r="AL1420" s="26">
        <f t="shared" si="5889"/>
        <v>0</v>
      </c>
      <c r="AM1420" s="26"/>
      <c r="AN1420" s="26"/>
      <c r="AO1420" s="26"/>
      <c r="AP1420" s="26">
        <f t="shared" si="5890"/>
        <v>0</v>
      </c>
      <c r="AQ1420" s="26">
        <f t="shared" si="5891"/>
        <v>0</v>
      </c>
      <c r="AR1420" s="26">
        <f t="shared" si="5892"/>
        <v>0</v>
      </c>
      <c r="AS1420" s="26"/>
      <c r="AT1420" s="26"/>
      <c r="AU1420" s="26"/>
      <c r="AV1420" s="26">
        <f t="shared" si="5893"/>
        <v>0</v>
      </c>
      <c r="AW1420" s="26">
        <f t="shared" si="5894"/>
        <v>0</v>
      </c>
      <c r="AX1420" s="26">
        <f t="shared" si="5895"/>
        <v>0</v>
      </c>
      <c r="AY1420" s="26"/>
      <c r="AZ1420" s="26"/>
      <c r="BA1420" s="26"/>
      <c r="BB1420" s="26">
        <f t="shared" si="5896"/>
        <v>0</v>
      </c>
      <c r="BC1420" s="26">
        <f t="shared" si="5897"/>
        <v>0</v>
      </c>
      <c r="BD1420" s="26">
        <f t="shared" si="5898"/>
        <v>0</v>
      </c>
      <c r="BE1420" s="26"/>
      <c r="BF1420" s="26"/>
      <c r="BG1420" s="26"/>
      <c r="BH1420" s="26">
        <f t="shared" si="5899"/>
        <v>0</v>
      </c>
      <c r="BI1420" s="26">
        <f t="shared" si="5900"/>
        <v>0</v>
      </c>
      <c r="BJ1420" s="26">
        <f t="shared" si="5901"/>
        <v>0</v>
      </c>
      <c r="BK1420" s="26"/>
      <c r="BL1420" s="26"/>
      <c r="BM1420" s="26"/>
      <c r="BN1420" s="26">
        <f t="shared" si="5902"/>
        <v>0</v>
      </c>
      <c r="BO1420" s="26">
        <f t="shared" si="5903"/>
        <v>0</v>
      </c>
      <c r="BP1420" s="26">
        <f t="shared" si="5904"/>
        <v>0</v>
      </c>
      <c r="BQ1420" s="26"/>
      <c r="BR1420" s="26"/>
      <c r="BS1420" s="26">
        <f t="shared" si="5905"/>
        <v>0</v>
      </c>
      <c r="BT1420" s="26">
        <f t="shared" si="5906"/>
        <v>0</v>
      </c>
      <c r="BU1420" s="26">
        <f t="shared" si="5907"/>
        <v>0</v>
      </c>
      <c r="BV1420" s="26"/>
      <c r="BW1420" s="26"/>
      <c r="BX1420" s="26">
        <f t="shared" si="5908"/>
        <v>0</v>
      </c>
      <c r="BY1420" s="26">
        <f t="shared" si="5909"/>
        <v>0</v>
      </c>
      <c r="BZ1420" s="26">
        <f t="shared" si="5910"/>
        <v>0</v>
      </c>
      <c r="CA1420" s="26"/>
      <c r="CB1420" s="26"/>
      <c r="CC1420" s="26"/>
      <c r="CD1420" s="26">
        <f t="shared" si="5778"/>
        <v>0</v>
      </c>
      <c r="CE1420" s="26">
        <f t="shared" si="5779"/>
        <v>0</v>
      </c>
      <c r="CF1420" s="26">
        <f t="shared" si="5780"/>
        <v>0</v>
      </c>
      <c r="CG1420" s="26"/>
      <c r="CH1420" s="26"/>
      <c r="CI1420" s="26"/>
      <c r="CJ1420" s="26">
        <f t="shared" si="5781"/>
        <v>0</v>
      </c>
      <c r="CK1420" s="26">
        <f t="shared" si="5782"/>
        <v>0</v>
      </c>
      <c r="CL1420" s="26">
        <f t="shared" si="5783"/>
        <v>0</v>
      </c>
      <c r="CM1420" s="26"/>
      <c r="CN1420" s="26"/>
      <c r="CO1420" s="26"/>
      <c r="CP1420" s="26">
        <f t="shared" si="5784"/>
        <v>0</v>
      </c>
      <c r="CQ1420" s="26">
        <f t="shared" si="5785"/>
        <v>0</v>
      </c>
      <c r="CR1420" s="26">
        <f t="shared" si="5786"/>
        <v>0</v>
      </c>
      <c r="CS1420" s="26"/>
      <c r="CT1420" s="19">
        <v>0</v>
      </c>
      <c r="CU1420" s="35"/>
    </row>
    <row r="1421" spans="1:105" s="28" customFormat="1" ht="46.8" hidden="1" x14ac:dyDescent="0.3">
      <c r="A1421" s="29" t="s">
        <v>793</v>
      </c>
      <c r="B1421" s="30"/>
      <c r="C1421" s="29"/>
      <c r="D1421" s="29"/>
      <c r="E1421" s="31" t="s">
        <v>794</v>
      </c>
      <c r="F1421" s="32">
        <f t="shared" ref="F1421:K1421" si="5911">F1422+F1435+F1440+F1449</f>
        <v>404346.1</v>
      </c>
      <c r="G1421" s="32">
        <f t="shared" si="5911"/>
        <v>347789</v>
      </c>
      <c r="H1421" s="32">
        <f t="shared" si="5911"/>
        <v>55568.6</v>
      </c>
      <c r="I1421" s="32">
        <f t="shared" si="5911"/>
        <v>-50000</v>
      </c>
      <c r="J1421" s="32">
        <f t="shared" si="5911"/>
        <v>67940.256999999998</v>
      </c>
      <c r="K1421" s="32">
        <f t="shared" si="5911"/>
        <v>0</v>
      </c>
      <c r="L1421" s="32">
        <f t="shared" ref="L1421:L1479" si="5912">F1421+I1421</f>
        <v>354346.1</v>
      </c>
      <c r="M1421" s="32">
        <f t="shared" ref="M1421:M1479" si="5913">G1421+J1421</f>
        <v>415729.25699999998</v>
      </c>
      <c r="N1421" s="32">
        <f t="shared" ref="N1421:N1479" si="5914">H1421+K1421</f>
        <v>55568.6</v>
      </c>
      <c r="O1421" s="32">
        <f>O1422+O1435+O1440+O1449</f>
        <v>-176122.22499999998</v>
      </c>
      <c r="P1421" s="32">
        <f>P1422+P1435+P1440+P1449</f>
        <v>200000</v>
      </c>
      <c r="Q1421" s="32">
        <f>Q1422+Q1435+Q1440+Q1449</f>
        <v>0</v>
      </c>
      <c r="R1421" s="32">
        <f t="shared" ref="R1421:R1479" si="5915">L1421+O1421</f>
        <v>178223.875</v>
      </c>
      <c r="S1421" s="32">
        <f t="shared" ref="S1421:S1479" si="5916">M1421+P1421</f>
        <v>615729.25699999998</v>
      </c>
      <c r="T1421" s="32">
        <f t="shared" ref="T1421:T1479" si="5917">N1421+Q1421</f>
        <v>55568.6</v>
      </c>
      <c r="U1421" s="32">
        <f>U1422+U1435+U1440+U1449</f>
        <v>0</v>
      </c>
      <c r="V1421" s="32">
        <f>V1422+V1435+V1440+V1449</f>
        <v>0</v>
      </c>
      <c r="W1421" s="32">
        <f>W1422+W1435+W1440+W1449</f>
        <v>0</v>
      </c>
      <c r="X1421" s="32">
        <f t="shared" ref="X1421:X1479" si="5918">R1421+U1421</f>
        <v>178223.875</v>
      </c>
      <c r="Y1421" s="32">
        <f t="shared" ref="Y1421:Y1479" si="5919">S1421+V1421</f>
        <v>615729.25699999998</v>
      </c>
      <c r="Z1421" s="32">
        <f t="shared" ref="Z1421:Z1479" si="5920">T1421+W1421</f>
        <v>55568.6</v>
      </c>
      <c r="AA1421" s="32">
        <f>AA1422+AA1435+AA1440+AA1449</f>
        <v>0</v>
      </c>
      <c r="AB1421" s="32">
        <f>AB1422+AB1435+AB1440+AB1449</f>
        <v>0</v>
      </c>
      <c r="AC1421" s="32">
        <f>AC1422+AC1435+AC1440+AC1449</f>
        <v>0</v>
      </c>
      <c r="AD1421" s="32">
        <f t="shared" si="5884"/>
        <v>178223.875</v>
      </c>
      <c r="AE1421" s="32">
        <f t="shared" si="5885"/>
        <v>615729.25699999998</v>
      </c>
      <c r="AF1421" s="32">
        <f t="shared" si="5886"/>
        <v>55568.6</v>
      </c>
      <c r="AG1421" s="32">
        <f>AG1422+AG1435+AG1440+AG1449</f>
        <v>0</v>
      </c>
      <c r="AH1421" s="32">
        <f>AH1422+AH1435+AH1440+AH1449</f>
        <v>0</v>
      </c>
      <c r="AI1421" s="32">
        <f>AI1422+AI1435+AI1440+AI1449</f>
        <v>0</v>
      </c>
      <c r="AJ1421" s="32">
        <f t="shared" si="5887"/>
        <v>178223.875</v>
      </c>
      <c r="AK1421" s="32">
        <f t="shared" si="5888"/>
        <v>615729.25699999998</v>
      </c>
      <c r="AL1421" s="32">
        <f t="shared" si="5889"/>
        <v>55568.6</v>
      </c>
      <c r="AM1421" s="32">
        <f>AM1422+AM1435+AM1440+AM1449</f>
        <v>-97717.743000000017</v>
      </c>
      <c r="AN1421" s="32">
        <f>AN1422+AN1435+AN1440+AN1449</f>
        <v>123523.57</v>
      </c>
      <c r="AO1421" s="32">
        <f>AO1422+AO1435+AO1440+AO1449</f>
        <v>0</v>
      </c>
      <c r="AP1421" s="32">
        <f t="shared" si="5890"/>
        <v>80506.131999999983</v>
      </c>
      <c r="AQ1421" s="32">
        <f t="shared" si="5891"/>
        <v>739252.82700000005</v>
      </c>
      <c r="AR1421" s="32">
        <f t="shared" si="5892"/>
        <v>55568.6</v>
      </c>
      <c r="AS1421" s="32">
        <f>AS1422+AS1435+AS1440+AS1449</f>
        <v>0</v>
      </c>
      <c r="AT1421" s="32">
        <f>AT1422+AT1435+AT1440+AT1449</f>
        <v>0</v>
      </c>
      <c r="AU1421" s="32">
        <f>AU1422+AU1435+AU1440+AU1449</f>
        <v>0</v>
      </c>
      <c r="AV1421" s="32">
        <f t="shared" si="5893"/>
        <v>80506.131999999983</v>
      </c>
      <c r="AW1421" s="32">
        <f t="shared" si="5894"/>
        <v>739252.82700000005</v>
      </c>
      <c r="AX1421" s="32">
        <f t="shared" si="5895"/>
        <v>55568.6</v>
      </c>
      <c r="AY1421" s="32">
        <f>AY1422+AY1435+AY1440+AY1449</f>
        <v>0</v>
      </c>
      <c r="AZ1421" s="32">
        <f>AZ1422+AZ1435+AZ1440+AZ1449</f>
        <v>0</v>
      </c>
      <c r="BA1421" s="32">
        <f>BA1422+BA1435+BA1440+BA1449</f>
        <v>0</v>
      </c>
      <c r="BB1421" s="32">
        <f t="shared" si="5896"/>
        <v>80506.131999999983</v>
      </c>
      <c r="BC1421" s="32">
        <f t="shared" si="5897"/>
        <v>739252.82700000005</v>
      </c>
      <c r="BD1421" s="32">
        <f t="shared" si="5898"/>
        <v>55568.6</v>
      </c>
      <c r="BE1421" s="32">
        <f>BE1422+BE1435+BE1440+BE1449</f>
        <v>0</v>
      </c>
      <c r="BF1421" s="32">
        <f>BF1422+BF1435+BF1440+BF1449</f>
        <v>0</v>
      </c>
      <c r="BG1421" s="32">
        <f>BG1422+BG1435+BG1440+BG1449</f>
        <v>0</v>
      </c>
      <c r="BH1421" s="32">
        <f t="shared" si="5899"/>
        <v>80506.131999999983</v>
      </c>
      <c r="BI1421" s="32">
        <f t="shared" si="5900"/>
        <v>739252.82700000005</v>
      </c>
      <c r="BJ1421" s="32">
        <f t="shared" si="5901"/>
        <v>55568.6</v>
      </c>
      <c r="BK1421" s="32">
        <f>BK1422+BK1435+BK1440+BK1449+BK1465</f>
        <v>-8005.65</v>
      </c>
      <c r="BL1421" s="32">
        <f>BL1422+BL1435+BL1440+BL1449+BL1465</f>
        <v>9784.8029999999999</v>
      </c>
      <c r="BM1421" s="32">
        <f>BM1422+BM1435+BM1440+BM1449+BM1465</f>
        <v>0</v>
      </c>
      <c r="BN1421" s="32">
        <f t="shared" si="5902"/>
        <v>72500.481999999989</v>
      </c>
      <c r="BO1421" s="32">
        <f t="shared" si="5903"/>
        <v>749037.63</v>
      </c>
      <c r="BP1421" s="32">
        <f t="shared" si="5904"/>
        <v>55568.6</v>
      </c>
      <c r="BQ1421" s="32">
        <f>BQ1422+BQ1435+BQ1440+BQ1449+BQ1465</f>
        <v>0</v>
      </c>
      <c r="BR1421" s="32">
        <f>BR1422+BR1435+BR1440+BR1449+BR1465</f>
        <v>0</v>
      </c>
      <c r="BS1421" s="26">
        <f t="shared" si="5905"/>
        <v>72500.481999999989</v>
      </c>
      <c r="BT1421" s="26">
        <f t="shared" si="5906"/>
        <v>749037.63</v>
      </c>
      <c r="BU1421" s="26">
        <f t="shared" si="5907"/>
        <v>55568.6</v>
      </c>
      <c r="BV1421" s="32">
        <f>BV1422+BV1435+BV1440+BV1449+BV1465</f>
        <v>0</v>
      </c>
      <c r="BW1421" s="32">
        <f>BW1422+BW1435+BW1440+BW1449+BW1465</f>
        <v>0</v>
      </c>
      <c r="BX1421" s="32">
        <f t="shared" si="5908"/>
        <v>72500.481999999989</v>
      </c>
      <c r="BY1421" s="32">
        <f t="shared" si="5909"/>
        <v>749037.63</v>
      </c>
      <c r="BZ1421" s="32">
        <f t="shared" si="5910"/>
        <v>55568.6</v>
      </c>
      <c r="CA1421" s="32">
        <f>CA1422+CA1435+CA1440+CA1449+CA1465</f>
        <v>1979.1949999999999</v>
      </c>
      <c r="CB1421" s="32">
        <f>CB1422+CB1435+CB1440+CB1449+CB1465</f>
        <v>-150597</v>
      </c>
      <c r="CC1421" s="32">
        <f>CC1422+CC1435+CC1440+CC1449+CC1465</f>
        <v>0</v>
      </c>
      <c r="CD1421" s="32">
        <f t="shared" si="5778"/>
        <v>74479.676999999996</v>
      </c>
      <c r="CE1421" s="32">
        <f t="shared" si="5779"/>
        <v>598440.63</v>
      </c>
      <c r="CF1421" s="32">
        <f t="shared" si="5780"/>
        <v>55568.6</v>
      </c>
      <c r="CG1421" s="32">
        <f>CG1422+CG1435+CG1440+CG1449+CG1465</f>
        <v>0</v>
      </c>
      <c r="CH1421" s="32">
        <f>CH1422+CH1435+CH1440+CH1449+CH1465</f>
        <v>0</v>
      </c>
      <c r="CI1421" s="32">
        <f>CI1422+CI1435+CI1440+CI1449+CI1465</f>
        <v>0</v>
      </c>
      <c r="CJ1421" s="32">
        <f t="shared" si="5781"/>
        <v>74479.676999999996</v>
      </c>
      <c r="CK1421" s="32">
        <f t="shared" si="5782"/>
        <v>598440.63</v>
      </c>
      <c r="CL1421" s="32">
        <f t="shared" si="5783"/>
        <v>55568.6</v>
      </c>
      <c r="CM1421" s="32">
        <f>CM1422+CM1435+CM1440+CM1449+CM1465</f>
        <v>0</v>
      </c>
      <c r="CN1421" s="32">
        <f>CN1422+CN1435+CN1440+CN1449+CN1465</f>
        <v>0</v>
      </c>
      <c r="CO1421" s="32">
        <f>CO1422+CO1435+CO1440+CO1449+CO1465</f>
        <v>0</v>
      </c>
      <c r="CP1421" s="32">
        <f t="shared" si="5784"/>
        <v>74479.676999999996</v>
      </c>
      <c r="CQ1421" s="32">
        <f t="shared" si="5785"/>
        <v>598440.63</v>
      </c>
      <c r="CR1421" s="32">
        <f t="shared" si="5786"/>
        <v>55568.6</v>
      </c>
      <c r="CS1421" s="32">
        <f>CS1422+CS1435+CS1440+CS1449+CS1465</f>
        <v>0</v>
      </c>
      <c r="CT1421" s="19"/>
      <c r="CU1421" s="33"/>
      <c r="CW1421" s="28" t="s">
        <v>25</v>
      </c>
    </row>
    <row r="1422" spans="1:105" ht="31.2" hidden="1" x14ac:dyDescent="0.3">
      <c r="A1422" s="16" t="s">
        <v>795</v>
      </c>
      <c r="B1422" s="17"/>
      <c r="C1422" s="16"/>
      <c r="D1422" s="16"/>
      <c r="E1422" s="34" t="s">
        <v>796</v>
      </c>
      <c r="F1422" s="26">
        <f t="shared" ref="F1422:K1422" si="5921">F1427+F1431</f>
        <v>43459</v>
      </c>
      <c r="G1422" s="26">
        <f t="shared" si="5921"/>
        <v>54713.1</v>
      </c>
      <c r="H1422" s="26">
        <f t="shared" si="5921"/>
        <v>54713.1</v>
      </c>
      <c r="I1422" s="26">
        <f t="shared" si="5921"/>
        <v>0</v>
      </c>
      <c r="J1422" s="26">
        <f t="shared" si="5921"/>
        <v>0</v>
      </c>
      <c r="K1422" s="26">
        <f t="shared" si="5921"/>
        <v>0</v>
      </c>
      <c r="L1422" s="26">
        <f t="shared" si="5912"/>
        <v>43459</v>
      </c>
      <c r="M1422" s="26">
        <f t="shared" si="5913"/>
        <v>54713.1</v>
      </c>
      <c r="N1422" s="26">
        <f t="shared" si="5914"/>
        <v>54713.1</v>
      </c>
      <c r="O1422" s="26">
        <f>O1427+O1431</f>
        <v>0</v>
      </c>
      <c r="P1422" s="26">
        <f>P1427+P1431</f>
        <v>0</v>
      </c>
      <c r="Q1422" s="26">
        <f>Q1427+Q1431</f>
        <v>0</v>
      </c>
      <c r="R1422" s="26">
        <f t="shared" si="5915"/>
        <v>43459</v>
      </c>
      <c r="S1422" s="26">
        <f t="shared" si="5916"/>
        <v>54713.1</v>
      </c>
      <c r="T1422" s="26">
        <f t="shared" si="5917"/>
        <v>54713.1</v>
      </c>
      <c r="U1422" s="26">
        <f>U1427+U1431</f>
        <v>0</v>
      </c>
      <c r="V1422" s="26">
        <f>V1427+V1431</f>
        <v>0</v>
      </c>
      <c r="W1422" s="26">
        <f>W1427+W1431</f>
        <v>0</v>
      </c>
      <c r="X1422" s="26">
        <f t="shared" si="5918"/>
        <v>43459</v>
      </c>
      <c r="Y1422" s="26">
        <f t="shared" si="5919"/>
        <v>54713.1</v>
      </c>
      <c r="Z1422" s="26">
        <f t="shared" si="5920"/>
        <v>54713.1</v>
      </c>
      <c r="AA1422" s="26">
        <f>AA1427+AA1431</f>
        <v>0</v>
      </c>
      <c r="AB1422" s="26">
        <f>AB1427+AB1431</f>
        <v>0</v>
      </c>
      <c r="AC1422" s="26">
        <f>AC1427+AC1431</f>
        <v>0</v>
      </c>
      <c r="AD1422" s="26">
        <f t="shared" si="5884"/>
        <v>43459</v>
      </c>
      <c r="AE1422" s="26">
        <f t="shared" si="5885"/>
        <v>54713.1</v>
      </c>
      <c r="AF1422" s="26">
        <f t="shared" si="5886"/>
        <v>54713.1</v>
      </c>
      <c r="AG1422" s="26">
        <f>AG1427+AG1431</f>
        <v>0</v>
      </c>
      <c r="AH1422" s="26">
        <f>AH1427+AH1431</f>
        <v>0</v>
      </c>
      <c r="AI1422" s="26">
        <f>AI1427+AI1431</f>
        <v>0</v>
      </c>
      <c r="AJ1422" s="26">
        <f t="shared" si="5887"/>
        <v>43459</v>
      </c>
      <c r="AK1422" s="26">
        <f t="shared" si="5888"/>
        <v>54713.1</v>
      </c>
      <c r="AL1422" s="26">
        <f t="shared" si="5889"/>
        <v>54713.1</v>
      </c>
      <c r="AM1422" s="26">
        <f>AM1427+AM1431+AM1423</f>
        <v>21724.411</v>
      </c>
      <c r="AN1422" s="26">
        <f>AN1427+AN1431+AN1423</f>
        <v>0</v>
      </c>
      <c r="AO1422" s="26">
        <f>AO1427+AO1431+AO1423</f>
        <v>0</v>
      </c>
      <c r="AP1422" s="26">
        <f t="shared" si="5890"/>
        <v>65183.411</v>
      </c>
      <c r="AQ1422" s="26">
        <f t="shared" si="5891"/>
        <v>54713.1</v>
      </c>
      <c r="AR1422" s="26">
        <f t="shared" si="5892"/>
        <v>54713.1</v>
      </c>
      <c r="AS1422" s="26">
        <f>AS1427+AS1431+AS1423</f>
        <v>0</v>
      </c>
      <c r="AT1422" s="26">
        <f>AT1427+AT1431+AT1423</f>
        <v>0</v>
      </c>
      <c r="AU1422" s="26">
        <f>AU1427+AU1431+AU1423</f>
        <v>0</v>
      </c>
      <c r="AV1422" s="26">
        <f t="shared" si="5893"/>
        <v>65183.411</v>
      </c>
      <c r="AW1422" s="26">
        <f t="shared" si="5894"/>
        <v>54713.1</v>
      </c>
      <c r="AX1422" s="26">
        <f t="shared" si="5895"/>
        <v>54713.1</v>
      </c>
      <c r="AY1422" s="26">
        <f>AY1427+AY1431+AY1423</f>
        <v>0</v>
      </c>
      <c r="AZ1422" s="26">
        <f>AZ1427+AZ1431+AZ1423</f>
        <v>0</v>
      </c>
      <c r="BA1422" s="26">
        <f>BA1427+BA1431+BA1423</f>
        <v>0</v>
      </c>
      <c r="BB1422" s="26">
        <f t="shared" si="5896"/>
        <v>65183.411</v>
      </c>
      <c r="BC1422" s="26">
        <f t="shared" si="5897"/>
        <v>54713.1</v>
      </c>
      <c r="BD1422" s="26">
        <f t="shared" si="5898"/>
        <v>54713.1</v>
      </c>
      <c r="BE1422" s="26">
        <f>BE1427+BE1431+BE1423</f>
        <v>0</v>
      </c>
      <c r="BF1422" s="26">
        <f>BF1427+BF1431+BF1423</f>
        <v>0</v>
      </c>
      <c r="BG1422" s="26">
        <f>BG1427+BG1431+BG1423</f>
        <v>0</v>
      </c>
      <c r="BH1422" s="26">
        <f t="shared" si="5899"/>
        <v>65183.411</v>
      </c>
      <c r="BI1422" s="26">
        <f t="shared" si="5900"/>
        <v>54713.1</v>
      </c>
      <c r="BJ1422" s="26">
        <f t="shared" si="5901"/>
        <v>54713.1</v>
      </c>
      <c r="BK1422" s="26">
        <f>BK1427+BK1431+BK1423</f>
        <v>0</v>
      </c>
      <c r="BL1422" s="26">
        <f>BL1427+BL1431+BL1423</f>
        <v>0</v>
      </c>
      <c r="BM1422" s="26">
        <f>BM1427+BM1431+BM1423</f>
        <v>0</v>
      </c>
      <c r="BN1422" s="26">
        <f t="shared" si="5902"/>
        <v>65183.411</v>
      </c>
      <c r="BO1422" s="26">
        <f t="shared" si="5903"/>
        <v>54713.1</v>
      </c>
      <c r="BP1422" s="26">
        <f t="shared" si="5904"/>
        <v>54713.1</v>
      </c>
      <c r="BQ1422" s="26">
        <f>BQ1427+BQ1431+BQ1423</f>
        <v>0</v>
      </c>
      <c r="BR1422" s="26">
        <f>BR1427+BR1431+BR1423</f>
        <v>0</v>
      </c>
      <c r="BS1422" s="26">
        <f t="shared" si="5905"/>
        <v>65183.411</v>
      </c>
      <c r="BT1422" s="26">
        <f t="shared" si="5906"/>
        <v>54713.1</v>
      </c>
      <c r="BU1422" s="26">
        <f t="shared" si="5907"/>
        <v>54713.1</v>
      </c>
      <c r="BV1422" s="26">
        <f>BV1427+BV1431+BV1423</f>
        <v>0</v>
      </c>
      <c r="BW1422" s="26">
        <f>BW1427+BW1431+BW1423</f>
        <v>0</v>
      </c>
      <c r="BX1422" s="26">
        <f t="shared" si="5908"/>
        <v>65183.411</v>
      </c>
      <c r="BY1422" s="26">
        <f t="shared" si="5909"/>
        <v>54713.1</v>
      </c>
      <c r="BZ1422" s="26">
        <f t="shared" si="5910"/>
        <v>54713.1</v>
      </c>
      <c r="CA1422" s="26">
        <f>CA1427+CA1431+CA1423</f>
        <v>0</v>
      </c>
      <c r="CB1422" s="26">
        <f>CB1427+CB1431+CB1423</f>
        <v>0</v>
      </c>
      <c r="CC1422" s="26">
        <f>CC1427+CC1431+CC1423</f>
        <v>0</v>
      </c>
      <c r="CD1422" s="26">
        <f t="shared" si="5778"/>
        <v>65183.411</v>
      </c>
      <c r="CE1422" s="26">
        <f t="shared" si="5779"/>
        <v>54713.1</v>
      </c>
      <c r="CF1422" s="26">
        <f t="shared" si="5780"/>
        <v>54713.1</v>
      </c>
      <c r="CG1422" s="26">
        <f>CG1427+CG1431+CG1423</f>
        <v>0</v>
      </c>
      <c r="CH1422" s="26">
        <f>CH1427+CH1431+CH1423</f>
        <v>0</v>
      </c>
      <c r="CI1422" s="26">
        <f>CI1427+CI1431+CI1423</f>
        <v>0</v>
      </c>
      <c r="CJ1422" s="26">
        <f t="shared" si="5781"/>
        <v>65183.411</v>
      </c>
      <c r="CK1422" s="26">
        <f t="shared" si="5782"/>
        <v>54713.1</v>
      </c>
      <c r="CL1422" s="26">
        <f t="shared" si="5783"/>
        <v>54713.1</v>
      </c>
      <c r="CM1422" s="26">
        <f>CM1427+CM1431+CM1423</f>
        <v>0</v>
      </c>
      <c r="CN1422" s="26">
        <f>CN1427+CN1431+CN1423</f>
        <v>0</v>
      </c>
      <c r="CO1422" s="26">
        <f>CO1427+CO1431+CO1423</f>
        <v>0</v>
      </c>
      <c r="CP1422" s="26">
        <f t="shared" si="5784"/>
        <v>65183.411</v>
      </c>
      <c r="CQ1422" s="26">
        <f t="shared" si="5785"/>
        <v>54713.1</v>
      </c>
      <c r="CR1422" s="26">
        <f t="shared" si="5786"/>
        <v>54713.1</v>
      </c>
      <c r="CS1422" s="26">
        <f>CS1427+CS1431+CS1423</f>
        <v>0</v>
      </c>
      <c r="CT1422" s="19"/>
      <c r="CU1422" s="35"/>
      <c r="CX1422" s="1" t="s">
        <v>26</v>
      </c>
    </row>
    <row r="1423" spans="1:105" ht="31.2" hidden="1" x14ac:dyDescent="0.3">
      <c r="A1423" s="16" t="s">
        <v>797</v>
      </c>
      <c r="B1423" s="17"/>
      <c r="C1423" s="16"/>
      <c r="D1423" s="16"/>
      <c r="E1423" s="34" t="s">
        <v>798</v>
      </c>
      <c r="F1423" s="26"/>
      <c r="G1423" s="26"/>
      <c r="H1423" s="26"/>
      <c r="I1423" s="26"/>
      <c r="J1423" s="26"/>
      <c r="K1423" s="26"/>
      <c r="L1423" s="26"/>
      <c r="M1423" s="26"/>
      <c r="N1423" s="26"/>
      <c r="O1423" s="26"/>
      <c r="P1423" s="26"/>
      <c r="Q1423" s="26"/>
      <c r="R1423" s="26"/>
      <c r="S1423" s="26"/>
      <c r="T1423" s="26"/>
      <c r="U1423" s="26"/>
      <c r="V1423" s="26"/>
      <c r="W1423" s="26"/>
      <c r="X1423" s="26"/>
      <c r="Y1423" s="26"/>
      <c r="Z1423" s="26"/>
      <c r="AA1423" s="26"/>
      <c r="AB1423" s="26"/>
      <c r="AC1423" s="26"/>
      <c r="AD1423" s="26"/>
      <c r="AE1423" s="26"/>
      <c r="AF1423" s="26"/>
      <c r="AG1423" s="26"/>
      <c r="AH1423" s="26"/>
      <c r="AI1423" s="26"/>
      <c r="AJ1423" s="26"/>
      <c r="AK1423" s="26"/>
      <c r="AL1423" s="26"/>
      <c r="AM1423" s="26">
        <f t="shared" ref="AM1423:AM1429" si="5922">AM1424</f>
        <v>1715</v>
      </c>
      <c r="AN1423" s="26">
        <f t="shared" ref="AN1423:AN1438" si="5923">AN1424</f>
        <v>0</v>
      </c>
      <c r="AO1423" s="26">
        <f t="shared" ref="AO1423:AO1438" si="5924">AO1424</f>
        <v>0</v>
      </c>
      <c r="AP1423" s="26">
        <f t="shared" si="5890"/>
        <v>1715</v>
      </c>
      <c r="AQ1423" s="26">
        <f t="shared" si="5891"/>
        <v>0</v>
      </c>
      <c r="AR1423" s="26">
        <f t="shared" si="5892"/>
        <v>0</v>
      </c>
      <c r="AS1423" s="26">
        <f t="shared" ref="AS1423:AS1438" si="5925">AS1424</f>
        <v>0</v>
      </c>
      <c r="AT1423" s="26">
        <f t="shared" ref="AT1423:AT1438" si="5926">AT1424</f>
        <v>0</v>
      </c>
      <c r="AU1423" s="26">
        <f t="shared" ref="AU1423:AU1438" si="5927">AU1424</f>
        <v>0</v>
      </c>
      <c r="AV1423" s="26">
        <f t="shared" si="5893"/>
        <v>1715</v>
      </c>
      <c r="AW1423" s="26">
        <f t="shared" si="5894"/>
        <v>0</v>
      </c>
      <c r="AX1423" s="26">
        <f t="shared" si="5895"/>
        <v>0</v>
      </c>
      <c r="AY1423" s="26">
        <f t="shared" ref="AY1423:AY1438" si="5928">AY1424</f>
        <v>0</v>
      </c>
      <c r="AZ1423" s="26">
        <f t="shared" ref="AZ1423:AZ1438" si="5929">AZ1424</f>
        <v>0</v>
      </c>
      <c r="BA1423" s="26">
        <f t="shared" ref="BA1423:BA1438" si="5930">BA1424</f>
        <v>0</v>
      </c>
      <c r="BB1423" s="26">
        <f t="shared" si="5896"/>
        <v>1715</v>
      </c>
      <c r="BC1423" s="26">
        <f t="shared" si="5897"/>
        <v>0</v>
      </c>
      <c r="BD1423" s="26">
        <f t="shared" si="5898"/>
        <v>0</v>
      </c>
      <c r="BE1423" s="26">
        <f t="shared" ref="BE1423:BE1438" si="5931">BE1424</f>
        <v>0</v>
      </c>
      <c r="BF1423" s="26">
        <f t="shared" ref="BF1423:BF1438" si="5932">BF1424</f>
        <v>0</v>
      </c>
      <c r="BG1423" s="26">
        <f t="shared" ref="BG1423:BG1438" si="5933">BG1424</f>
        <v>0</v>
      </c>
      <c r="BH1423" s="26">
        <f t="shared" si="5899"/>
        <v>1715</v>
      </c>
      <c r="BI1423" s="26">
        <f t="shared" si="5900"/>
        <v>0</v>
      </c>
      <c r="BJ1423" s="26">
        <f t="shared" si="5901"/>
        <v>0</v>
      </c>
      <c r="BK1423" s="26">
        <f t="shared" ref="BK1423:BK1438" si="5934">BK1424</f>
        <v>0</v>
      </c>
      <c r="BL1423" s="26">
        <f t="shared" ref="BL1423:BL1438" si="5935">BL1424</f>
        <v>0</v>
      </c>
      <c r="BM1423" s="26">
        <f t="shared" ref="BM1423:BM1438" si="5936">BM1424</f>
        <v>0</v>
      </c>
      <c r="BN1423" s="26">
        <f t="shared" si="5902"/>
        <v>1715</v>
      </c>
      <c r="BO1423" s="26">
        <f t="shared" si="5903"/>
        <v>0</v>
      </c>
      <c r="BP1423" s="26">
        <f t="shared" si="5904"/>
        <v>0</v>
      </c>
      <c r="BQ1423" s="26">
        <f t="shared" ref="BQ1423:BQ1438" si="5937">BQ1424</f>
        <v>0</v>
      </c>
      <c r="BR1423" s="26">
        <f t="shared" ref="BR1423:BR1438" si="5938">BR1424</f>
        <v>0</v>
      </c>
      <c r="BS1423" s="26">
        <f t="shared" si="5905"/>
        <v>1715</v>
      </c>
      <c r="BT1423" s="26">
        <f t="shared" si="5906"/>
        <v>0</v>
      </c>
      <c r="BU1423" s="26">
        <f t="shared" si="5907"/>
        <v>0</v>
      </c>
      <c r="BV1423" s="26">
        <f t="shared" ref="BV1423:BV1438" si="5939">BV1424</f>
        <v>0</v>
      </c>
      <c r="BW1423" s="26">
        <f t="shared" ref="BW1423:BW1438" si="5940">BW1424</f>
        <v>0</v>
      </c>
      <c r="BX1423" s="26">
        <f t="shared" si="5908"/>
        <v>1715</v>
      </c>
      <c r="BY1423" s="26">
        <f t="shared" si="5909"/>
        <v>0</v>
      </c>
      <c r="BZ1423" s="26">
        <f t="shared" si="5910"/>
        <v>0</v>
      </c>
      <c r="CA1423" s="26">
        <f t="shared" ref="CA1423:CA1438" si="5941">CA1424</f>
        <v>0</v>
      </c>
      <c r="CB1423" s="26">
        <f t="shared" ref="CB1423:CB1438" si="5942">CB1424</f>
        <v>0</v>
      </c>
      <c r="CC1423" s="26">
        <f t="shared" ref="CC1423:CC1438" si="5943">CC1424</f>
        <v>0</v>
      </c>
      <c r="CD1423" s="26">
        <f t="shared" si="5778"/>
        <v>1715</v>
      </c>
      <c r="CE1423" s="26">
        <f t="shared" si="5779"/>
        <v>0</v>
      </c>
      <c r="CF1423" s="26">
        <f t="shared" si="5780"/>
        <v>0</v>
      </c>
      <c r="CG1423" s="26">
        <f t="shared" ref="CG1423:CG1438" si="5944">CG1424</f>
        <v>0</v>
      </c>
      <c r="CH1423" s="26">
        <f t="shared" ref="CH1423:CH1438" si="5945">CH1424</f>
        <v>0</v>
      </c>
      <c r="CI1423" s="26">
        <f t="shared" ref="CI1423:CI1438" si="5946">CI1424</f>
        <v>0</v>
      </c>
      <c r="CJ1423" s="26">
        <f t="shared" si="5781"/>
        <v>1715</v>
      </c>
      <c r="CK1423" s="26">
        <f t="shared" si="5782"/>
        <v>0</v>
      </c>
      <c r="CL1423" s="26">
        <f t="shared" si="5783"/>
        <v>0</v>
      </c>
      <c r="CM1423" s="26">
        <f t="shared" ref="CM1423:CM1438" si="5947">CM1424</f>
        <v>0</v>
      </c>
      <c r="CN1423" s="26">
        <f t="shared" ref="CN1423:CN1438" si="5948">CN1424</f>
        <v>0</v>
      </c>
      <c r="CO1423" s="26">
        <f t="shared" ref="CO1423:CO1438" si="5949">CO1424</f>
        <v>0</v>
      </c>
      <c r="CP1423" s="26">
        <f t="shared" si="5784"/>
        <v>1715</v>
      </c>
      <c r="CQ1423" s="26">
        <f t="shared" si="5785"/>
        <v>0</v>
      </c>
      <c r="CR1423" s="26">
        <f t="shared" si="5786"/>
        <v>0</v>
      </c>
      <c r="CS1423" s="26">
        <f t="shared" ref="CS1423:CS1438" si="5950">CS1424</f>
        <v>0</v>
      </c>
      <c r="CT1423" s="19"/>
      <c r="CU1423" s="35"/>
    </row>
    <row r="1424" spans="1:105" ht="31.2" hidden="1" x14ac:dyDescent="0.3">
      <c r="A1424" s="16" t="s">
        <v>797</v>
      </c>
      <c r="B1424" s="17">
        <v>200</v>
      </c>
      <c r="C1424" s="16"/>
      <c r="D1424" s="16"/>
      <c r="E1424" s="34" t="s">
        <v>38</v>
      </c>
      <c r="F1424" s="26"/>
      <c r="G1424" s="26"/>
      <c r="H1424" s="26"/>
      <c r="I1424" s="26"/>
      <c r="J1424" s="26"/>
      <c r="K1424" s="26"/>
      <c r="L1424" s="26"/>
      <c r="M1424" s="26"/>
      <c r="N1424" s="26"/>
      <c r="O1424" s="26"/>
      <c r="P1424" s="26"/>
      <c r="Q1424" s="26"/>
      <c r="R1424" s="26"/>
      <c r="S1424" s="26"/>
      <c r="T1424" s="26"/>
      <c r="U1424" s="26"/>
      <c r="V1424" s="26"/>
      <c r="W1424" s="26"/>
      <c r="X1424" s="26"/>
      <c r="Y1424" s="26"/>
      <c r="Z1424" s="26"/>
      <c r="AA1424" s="26"/>
      <c r="AB1424" s="26"/>
      <c r="AC1424" s="26"/>
      <c r="AD1424" s="26"/>
      <c r="AE1424" s="26"/>
      <c r="AF1424" s="26"/>
      <c r="AG1424" s="26"/>
      <c r="AH1424" s="26"/>
      <c r="AI1424" s="26"/>
      <c r="AJ1424" s="26"/>
      <c r="AK1424" s="26"/>
      <c r="AL1424" s="26"/>
      <c r="AM1424" s="26">
        <f t="shared" si="5922"/>
        <v>1715</v>
      </c>
      <c r="AN1424" s="26">
        <f t="shared" si="5923"/>
        <v>0</v>
      </c>
      <c r="AO1424" s="26">
        <f t="shared" si="5924"/>
        <v>0</v>
      </c>
      <c r="AP1424" s="26">
        <f t="shared" si="5890"/>
        <v>1715</v>
      </c>
      <c r="AQ1424" s="26">
        <f t="shared" si="5891"/>
        <v>0</v>
      </c>
      <c r="AR1424" s="26">
        <f t="shared" si="5892"/>
        <v>0</v>
      </c>
      <c r="AS1424" s="26">
        <f t="shared" si="5925"/>
        <v>0</v>
      </c>
      <c r="AT1424" s="26">
        <f t="shared" si="5926"/>
        <v>0</v>
      </c>
      <c r="AU1424" s="26">
        <f t="shared" si="5927"/>
        <v>0</v>
      </c>
      <c r="AV1424" s="26">
        <f t="shared" si="5893"/>
        <v>1715</v>
      </c>
      <c r="AW1424" s="26">
        <f t="shared" si="5894"/>
        <v>0</v>
      </c>
      <c r="AX1424" s="26">
        <f t="shared" si="5895"/>
        <v>0</v>
      </c>
      <c r="AY1424" s="26">
        <f t="shared" si="5928"/>
        <v>0</v>
      </c>
      <c r="AZ1424" s="26">
        <f t="shared" si="5929"/>
        <v>0</v>
      </c>
      <c r="BA1424" s="26">
        <f t="shared" si="5930"/>
        <v>0</v>
      </c>
      <c r="BB1424" s="26">
        <f t="shared" si="5896"/>
        <v>1715</v>
      </c>
      <c r="BC1424" s="26">
        <f t="shared" si="5897"/>
        <v>0</v>
      </c>
      <c r="BD1424" s="26">
        <f t="shared" si="5898"/>
        <v>0</v>
      </c>
      <c r="BE1424" s="26">
        <f t="shared" si="5931"/>
        <v>0</v>
      </c>
      <c r="BF1424" s="26">
        <f t="shared" si="5932"/>
        <v>0</v>
      </c>
      <c r="BG1424" s="26">
        <f t="shared" si="5933"/>
        <v>0</v>
      </c>
      <c r="BH1424" s="26">
        <f t="shared" si="5899"/>
        <v>1715</v>
      </c>
      <c r="BI1424" s="26">
        <f t="shared" si="5900"/>
        <v>0</v>
      </c>
      <c r="BJ1424" s="26">
        <f t="shared" si="5901"/>
        <v>0</v>
      </c>
      <c r="BK1424" s="26">
        <f t="shared" si="5934"/>
        <v>0</v>
      </c>
      <c r="BL1424" s="26">
        <f t="shared" si="5935"/>
        <v>0</v>
      </c>
      <c r="BM1424" s="26">
        <f t="shared" si="5936"/>
        <v>0</v>
      </c>
      <c r="BN1424" s="26">
        <f t="shared" si="5902"/>
        <v>1715</v>
      </c>
      <c r="BO1424" s="26">
        <f t="shared" si="5903"/>
        <v>0</v>
      </c>
      <c r="BP1424" s="26">
        <f t="shared" si="5904"/>
        <v>0</v>
      </c>
      <c r="BQ1424" s="26">
        <f t="shared" si="5937"/>
        <v>0</v>
      </c>
      <c r="BR1424" s="26">
        <f t="shared" si="5938"/>
        <v>0</v>
      </c>
      <c r="BS1424" s="26">
        <f t="shared" si="5905"/>
        <v>1715</v>
      </c>
      <c r="BT1424" s="26">
        <f t="shared" si="5906"/>
        <v>0</v>
      </c>
      <c r="BU1424" s="26">
        <f t="shared" si="5907"/>
        <v>0</v>
      </c>
      <c r="BV1424" s="26">
        <f t="shared" si="5939"/>
        <v>0</v>
      </c>
      <c r="BW1424" s="26">
        <f t="shared" si="5940"/>
        <v>0</v>
      </c>
      <c r="BX1424" s="26">
        <f t="shared" si="5908"/>
        <v>1715</v>
      </c>
      <c r="BY1424" s="26">
        <f t="shared" si="5909"/>
        <v>0</v>
      </c>
      <c r="BZ1424" s="26">
        <f t="shared" si="5910"/>
        <v>0</v>
      </c>
      <c r="CA1424" s="26">
        <f t="shared" si="5941"/>
        <v>0</v>
      </c>
      <c r="CB1424" s="26">
        <f t="shared" si="5942"/>
        <v>0</v>
      </c>
      <c r="CC1424" s="26">
        <f t="shared" si="5943"/>
        <v>0</v>
      </c>
      <c r="CD1424" s="26">
        <f t="shared" si="5778"/>
        <v>1715</v>
      </c>
      <c r="CE1424" s="26">
        <f t="shared" si="5779"/>
        <v>0</v>
      </c>
      <c r="CF1424" s="26">
        <f t="shared" si="5780"/>
        <v>0</v>
      </c>
      <c r="CG1424" s="26">
        <f t="shared" si="5944"/>
        <v>0</v>
      </c>
      <c r="CH1424" s="26">
        <f t="shared" si="5945"/>
        <v>0</v>
      </c>
      <c r="CI1424" s="26">
        <f t="shared" si="5946"/>
        <v>0</v>
      </c>
      <c r="CJ1424" s="26">
        <f t="shared" si="5781"/>
        <v>1715</v>
      </c>
      <c r="CK1424" s="26">
        <f t="shared" si="5782"/>
        <v>0</v>
      </c>
      <c r="CL1424" s="26">
        <f t="shared" si="5783"/>
        <v>0</v>
      </c>
      <c r="CM1424" s="26">
        <f t="shared" si="5947"/>
        <v>0</v>
      </c>
      <c r="CN1424" s="26">
        <f t="shared" si="5948"/>
        <v>0</v>
      </c>
      <c r="CO1424" s="26">
        <f t="shared" si="5949"/>
        <v>0</v>
      </c>
      <c r="CP1424" s="26">
        <f t="shared" si="5784"/>
        <v>1715</v>
      </c>
      <c r="CQ1424" s="26">
        <f t="shared" si="5785"/>
        <v>0</v>
      </c>
      <c r="CR1424" s="26">
        <f t="shared" si="5786"/>
        <v>0</v>
      </c>
      <c r="CS1424" s="26">
        <f t="shared" si="5950"/>
        <v>0</v>
      </c>
      <c r="CT1424" s="19"/>
      <c r="CU1424" s="35"/>
    </row>
    <row r="1425" spans="1:105" ht="46.8" hidden="1" x14ac:dyDescent="0.3">
      <c r="A1425" s="16" t="s">
        <v>797</v>
      </c>
      <c r="B1425" s="17">
        <v>240</v>
      </c>
      <c r="C1425" s="16"/>
      <c r="D1425" s="16"/>
      <c r="E1425" s="34" t="s">
        <v>39</v>
      </c>
      <c r="F1425" s="26"/>
      <c r="G1425" s="26"/>
      <c r="H1425" s="26"/>
      <c r="I1425" s="26"/>
      <c r="J1425" s="26"/>
      <c r="K1425" s="26"/>
      <c r="L1425" s="26"/>
      <c r="M1425" s="26"/>
      <c r="N1425" s="26"/>
      <c r="O1425" s="26"/>
      <c r="P1425" s="26"/>
      <c r="Q1425" s="26"/>
      <c r="R1425" s="26"/>
      <c r="S1425" s="26"/>
      <c r="T1425" s="26"/>
      <c r="U1425" s="26"/>
      <c r="V1425" s="26"/>
      <c r="W1425" s="26"/>
      <c r="X1425" s="26"/>
      <c r="Y1425" s="26"/>
      <c r="Z1425" s="26"/>
      <c r="AA1425" s="26"/>
      <c r="AB1425" s="26"/>
      <c r="AC1425" s="26"/>
      <c r="AD1425" s="26"/>
      <c r="AE1425" s="26"/>
      <c r="AF1425" s="26"/>
      <c r="AG1425" s="26"/>
      <c r="AH1425" s="26"/>
      <c r="AI1425" s="26"/>
      <c r="AJ1425" s="26"/>
      <c r="AK1425" s="26"/>
      <c r="AL1425" s="26"/>
      <c r="AM1425" s="26">
        <f t="shared" si="5922"/>
        <v>1715</v>
      </c>
      <c r="AN1425" s="26">
        <f t="shared" si="5923"/>
        <v>0</v>
      </c>
      <c r="AO1425" s="26">
        <f t="shared" si="5924"/>
        <v>0</v>
      </c>
      <c r="AP1425" s="26">
        <f t="shared" si="5890"/>
        <v>1715</v>
      </c>
      <c r="AQ1425" s="26">
        <f t="shared" si="5891"/>
        <v>0</v>
      </c>
      <c r="AR1425" s="26">
        <f t="shared" si="5892"/>
        <v>0</v>
      </c>
      <c r="AS1425" s="26">
        <f t="shared" si="5925"/>
        <v>0</v>
      </c>
      <c r="AT1425" s="26">
        <f t="shared" si="5926"/>
        <v>0</v>
      </c>
      <c r="AU1425" s="26">
        <f t="shared" si="5927"/>
        <v>0</v>
      </c>
      <c r="AV1425" s="26">
        <f t="shared" si="5893"/>
        <v>1715</v>
      </c>
      <c r="AW1425" s="26">
        <f t="shared" si="5894"/>
        <v>0</v>
      </c>
      <c r="AX1425" s="26">
        <f t="shared" si="5895"/>
        <v>0</v>
      </c>
      <c r="AY1425" s="26">
        <f t="shared" si="5928"/>
        <v>0</v>
      </c>
      <c r="AZ1425" s="26">
        <f t="shared" si="5929"/>
        <v>0</v>
      </c>
      <c r="BA1425" s="26">
        <f t="shared" si="5930"/>
        <v>0</v>
      </c>
      <c r="BB1425" s="26">
        <f t="shared" si="5896"/>
        <v>1715</v>
      </c>
      <c r="BC1425" s="26">
        <f t="shared" si="5897"/>
        <v>0</v>
      </c>
      <c r="BD1425" s="26">
        <f t="shared" si="5898"/>
        <v>0</v>
      </c>
      <c r="BE1425" s="26">
        <f t="shared" si="5931"/>
        <v>0</v>
      </c>
      <c r="BF1425" s="26">
        <f t="shared" si="5932"/>
        <v>0</v>
      </c>
      <c r="BG1425" s="26">
        <f t="shared" si="5933"/>
        <v>0</v>
      </c>
      <c r="BH1425" s="26">
        <f t="shared" si="5899"/>
        <v>1715</v>
      </c>
      <c r="BI1425" s="26">
        <f t="shared" si="5900"/>
        <v>0</v>
      </c>
      <c r="BJ1425" s="26">
        <f t="shared" si="5901"/>
        <v>0</v>
      </c>
      <c r="BK1425" s="26">
        <f t="shared" si="5934"/>
        <v>0</v>
      </c>
      <c r="BL1425" s="26">
        <f t="shared" si="5935"/>
        <v>0</v>
      </c>
      <c r="BM1425" s="26">
        <f t="shared" si="5936"/>
        <v>0</v>
      </c>
      <c r="BN1425" s="26">
        <f t="shared" si="5902"/>
        <v>1715</v>
      </c>
      <c r="BO1425" s="26">
        <f t="shared" si="5903"/>
        <v>0</v>
      </c>
      <c r="BP1425" s="26">
        <f t="shared" si="5904"/>
        <v>0</v>
      </c>
      <c r="BQ1425" s="26">
        <f t="shared" si="5937"/>
        <v>0</v>
      </c>
      <c r="BR1425" s="26">
        <f t="shared" si="5938"/>
        <v>0</v>
      </c>
      <c r="BS1425" s="26">
        <f t="shared" si="5905"/>
        <v>1715</v>
      </c>
      <c r="BT1425" s="26">
        <f t="shared" si="5906"/>
        <v>0</v>
      </c>
      <c r="BU1425" s="26">
        <f t="shared" si="5907"/>
        <v>0</v>
      </c>
      <c r="BV1425" s="26">
        <f t="shared" si="5939"/>
        <v>0</v>
      </c>
      <c r="BW1425" s="26">
        <f t="shared" si="5940"/>
        <v>0</v>
      </c>
      <c r="BX1425" s="26">
        <f t="shared" si="5908"/>
        <v>1715</v>
      </c>
      <c r="BY1425" s="26">
        <f t="shared" si="5909"/>
        <v>0</v>
      </c>
      <c r="BZ1425" s="26">
        <f t="shared" si="5910"/>
        <v>0</v>
      </c>
      <c r="CA1425" s="26">
        <f t="shared" si="5941"/>
        <v>0</v>
      </c>
      <c r="CB1425" s="26">
        <f t="shared" si="5942"/>
        <v>0</v>
      </c>
      <c r="CC1425" s="26">
        <f t="shared" si="5943"/>
        <v>0</v>
      </c>
      <c r="CD1425" s="26">
        <f t="shared" si="5778"/>
        <v>1715</v>
      </c>
      <c r="CE1425" s="26">
        <f t="shared" si="5779"/>
        <v>0</v>
      </c>
      <c r="CF1425" s="26">
        <f t="shared" si="5780"/>
        <v>0</v>
      </c>
      <c r="CG1425" s="26">
        <f t="shared" si="5944"/>
        <v>0</v>
      </c>
      <c r="CH1425" s="26">
        <f t="shared" si="5945"/>
        <v>0</v>
      </c>
      <c r="CI1425" s="26">
        <f t="shared" si="5946"/>
        <v>0</v>
      </c>
      <c r="CJ1425" s="26">
        <f t="shared" si="5781"/>
        <v>1715</v>
      </c>
      <c r="CK1425" s="26">
        <f t="shared" si="5782"/>
        <v>0</v>
      </c>
      <c r="CL1425" s="26">
        <f t="shared" si="5783"/>
        <v>0</v>
      </c>
      <c r="CM1425" s="26">
        <f t="shared" si="5947"/>
        <v>0</v>
      </c>
      <c r="CN1425" s="26">
        <f t="shared" si="5948"/>
        <v>0</v>
      </c>
      <c r="CO1425" s="26">
        <f t="shared" si="5949"/>
        <v>0</v>
      </c>
      <c r="CP1425" s="26">
        <f t="shared" si="5784"/>
        <v>1715</v>
      </c>
      <c r="CQ1425" s="26">
        <f t="shared" si="5785"/>
        <v>0</v>
      </c>
      <c r="CR1425" s="26">
        <f t="shared" si="5786"/>
        <v>0</v>
      </c>
      <c r="CS1425" s="26">
        <f t="shared" si="5950"/>
        <v>0</v>
      </c>
      <c r="CT1425" s="19"/>
      <c r="CU1425" s="35"/>
    </row>
    <row r="1426" spans="1:105" hidden="1" x14ac:dyDescent="0.3">
      <c r="A1426" s="16" t="s">
        <v>797</v>
      </c>
      <c r="B1426" s="17">
        <v>240</v>
      </c>
      <c r="C1426" s="16" t="s">
        <v>64</v>
      </c>
      <c r="D1426" s="16" t="s">
        <v>65</v>
      </c>
      <c r="E1426" s="34" t="s">
        <v>66</v>
      </c>
      <c r="F1426" s="26"/>
      <c r="G1426" s="26"/>
      <c r="H1426" s="26"/>
      <c r="I1426" s="26"/>
      <c r="J1426" s="26"/>
      <c r="K1426" s="26"/>
      <c r="L1426" s="26"/>
      <c r="M1426" s="26"/>
      <c r="N1426" s="26"/>
      <c r="O1426" s="26"/>
      <c r="P1426" s="26"/>
      <c r="Q1426" s="26"/>
      <c r="R1426" s="26"/>
      <c r="S1426" s="26"/>
      <c r="T1426" s="26"/>
      <c r="U1426" s="26"/>
      <c r="V1426" s="26"/>
      <c r="W1426" s="26"/>
      <c r="X1426" s="26"/>
      <c r="Y1426" s="26"/>
      <c r="Z1426" s="26"/>
      <c r="AA1426" s="26"/>
      <c r="AB1426" s="26"/>
      <c r="AC1426" s="26"/>
      <c r="AD1426" s="26"/>
      <c r="AE1426" s="26"/>
      <c r="AF1426" s="26"/>
      <c r="AG1426" s="26"/>
      <c r="AH1426" s="26"/>
      <c r="AI1426" s="26"/>
      <c r="AJ1426" s="26"/>
      <c r="AK1426" s="26"/>
      <c r="AL1426" s="26"/>
      <c r="AM1426" s="26">
        <v>1715</v>
      </c>
      <c r="AN1426" s="26"/>
      <c r="AO1426" s="26"/>
      <c r="AP1426" s="26">
        <f t="shared" si="5890"/>
        <v>1715</v>
      </c>
      <c r="AQ1426" s="26">
        <f t="shared" si="5891"/>
        <v>0</v>
      </c>
      <c r="AR1426" s="26">
        <f t="shared" si="5892"/>
        <v>0</v>
      </c>
      <c r="AS1426" s="26"/>
      <c r="AT1426" s="26"/>
      <c r="AU1426" s="26"/>
      <c r="AV1426" s="26">
        <f t="shared" si="5893"/>
        <v>1715</v>
      </c>
      <c r="AW1426" s="26">
        <f t="shared" si="5894"/>
        <v>0</v>
      </c>
      <c r="AX1426" s="26">
        <f t="shared" si="5895"/>
        <v>0</v>
      </c>
      <c r="AY1426" s="26"/>
      <c r="AZ1426" s="26"/>
      <c r="BA1426" s="26"/>
      <c r="BB1426" s="26">
        <f t="shared" si="5896"/>
        <v>1715</v>
      </c>
      <c r="BC1426" s="26">
        <f t="shared" si="5897"/>
        <v>0</v>
      </c>
      <c r="BD1426" s="26">
        <f t="shared" si="5898"/>
        <v>0</v>
      </c>
      <c r="BE1426" s="26"/>
      <c r="BF1426" s="26"/>
      <c r="BG1426" s="26"/>
      <c r="BH1426" s="26">
        <f t="shared" si="5899"/>
        <v>1715</v>
      </c>
      <c r="BI1426" s="26">
        <f t="shared" si="5900"/>
        <v>0</v>
      </c>
      <c r="BJ1426" s="26">
        <f t="shared" si="5901"/>
        <v>0</v>
      </c>
      <c r="BK1426" s="26"/>
      <c r="BL1426" s="26"/>
      <c r="BM1426" s="26"/>
      <c r="BN1426" s="26">
        <f t="shared" si="5902"/>
        <v>1715</v>
      </c>
      <c r="BO1426" s="26">
        <f t="shared" si="5903"/>
        <v>0</v>
      </c>
      <c r="BP1426" s="26">
        <f t="shared" si="5904"/>
        <v>0</v>
      </c>
      <c r="BQ1426" s="26"/>
      <c r="BR1426" s="26"/>
      <c r="BS1426" s="26">
        <f t="shared" si="5905"/>
        <v>1715</v>
      </c>
      <c r="BT1426" s="26">
        <f t="shared" si="5906"/>
        <v>0</v>
      </c>
      <c r="BU1426" s="26">
        <f t="shared" si="5907"/>
        <v>0</v>
      </c>
      <c r="BV1426" s="26"/>
      <c r="BW1426" s="26"/>
      <c r="BX1426" s="26">
        <f t="shared" si="5908"/>
        <v>1715</v>
      </c>
      <c r="BY1426" s="26">
        <f t="shared" si="5909"/>
        <v>0</v>
      </c>
      <c r="BZ1426" s="26">
        <f t="shared" si="5910"/>
        <v>0</v>
      </c>
      <c r="CA1426" s="26"/>
      <c r="CB1426" s="26"/>
      <c r="CC1426" s="26"/>
      <c r="CD1426" s="26">
        <f t="shared" si="5778"/>
        <v>1715</v>
      </c>
      <c r="CE1426" s="26">
        <f t="shared" si="5779"/>
        <v>0</v>
      </c>
      <c r="CF1426" s="26">
        <f t="shared" si="5780"/>
        <v>0</v>
      </c>
      <c r="CG1426" s="26"/>
      <c r="CH1426" s="26"/>
      <c r="CI1426" s="26"/>
      <c r="CJ1426" s="26">
        <f t="shared" si="5781"/>
        <v>1715</v>
      </c>
      <c r="CK1426" s="26">
        <f t="shared" si="5782"/>
        <v>0</v>
      </c>
      <c r="CL1426" s="26">
        <f t="shared" si="5783"/>
        <v>0</v>
      </c>
      <c r="CM1426" s="26"/>
      <c r="CN1426" s="26"/>
      <c r="CO1426" s="26"/>
      <c r="CP1426" s="26">
        <f t="shared" si="5784"/>
        <v>1715</v>
      </c>
      <c r="CQ1426" s="26">
        <f t="shared" si="5785"/>
        <v>0</v>
      </c>
      <c r="CR1426" s="26">
        <f t="shared" si="5786"/>
        <v>0</v>
      </c>
      <c r="CS1426" s="26"/>
      <c r="CT1426" s="19"/>
      <c r="CU1426" s="35"/>
    </row>
    <row r="1427" spans="1:105" hidden="1" x14ac:dyDescent="0.3">
      <c r="A1427" s="16" t="s">
        <v>799</v>
      </c>
      <c r="B1427" s="17"/>
      <c r="C1427" s="16"/>
      <c r="D1427" s="16"/>
      <c r="E1427" s="34" t="s">
        <v>800</v>
      </c>
      <c r="F1427" s="26">
        <f t="shared" ref="F1427:F1438" si="5951">F1428</f>
        <v>42864.4</v>
      </c>
      <c r="G1427" s="26">
        <f t="shared" ref="G1427:G1438" si="5952">G1428</f>
        <v>54118.5</v>
      </c>
      <c r="H1427" s="26">
        <f t="shared" ref="H1427:H1438" si="5953">H1428</f>
        <v>54118.5</v>
      </c>
      <c r="I1427" s="26">
        <f t="shared" ref="I1427:I1438" si="5954">I1428</f>
        <v>0</v>
      </c>
      <c r="J1427" s="26">
        <f t="shared" ref="J1427:J1438" si="5955">J1428</f>
        <v>0</v>
      </c>
      <c r="K1427" s="26">
        <f t="shared" ref="K1427:K1438" si="5956">K1428</f>
        <v>0</v>
      </c>
      <c r="L1427" s="26">
        <f t="shared" si="5912"/>
        <v>42864.4</v>
      </c>
      <c r="M1427" s="26">
        <f t="shared" si="5913"/>
        <v>54118.5</v>
      </c>
      <c r="N1427" s="26">
        <f t="shared" si="5914"/>
        <v>54118.5</v>
      </c>
      <c r="O1427" s="26">
        <f t="shared" ref="O1427:O1438" si="5957">O1428</f>
        <v>0</v>
      </c>
      <c r="P1427" s="26">
        <f t="shared" ref="P1427:P1438" si="5958">P1428</f>
        <v>0</v>
      </c>
      <c r="Q1427" s="26">
        <f t="shared" ref="Q1427:Q1438" si="5959">Q1428</f>
        <v>0</v>
      </c>
      <c r="R1427" s="26">
        <f t="shared" si="5915"/>
        <v>42864.4</v>
      </c>
      <c r="S1427" s="26">
        <f t="shared" si="5916"/>
        <v>54118.5</v>
      </c>
      <c r="T1427" s="26">
        <f t="shared" si="5917"/>
        <v>54118.5</v>
      </c>
      <c r="U1427" s="26">
        <f t="shared" ref="U1427:U1438" si="5960">U1428</f>
        <v>0</v>
      </c>
      <c r="V1427" s="26">
        <f t="shared" ref="V1427:V1438" si="5961">V1428</f>
        <v>0</v>
      </c>
      <c r="W1427" s="26">
        <f t="shared" ref="W1427:W1438" si="5962">W1428</f>
        <v>0</v>
      </c>
      <c r="X1427" s="26">
        <f t="shared" si="5918"/>
        <v>42864.4</v>
      </c>
      <c r="Y1427" s="26">
        <f t="shared" si="5919"/>
        <v>54118.5</v>
      </c>
      <c r="Z1427" s="26">
        <f t="shared" si="5920"/>
        <v>54118.5</v>
      </c>
      <c r="AA1427" s="26">
        <f t="shared" ref="AA1427:AA1438" si="5963">AA1428</f>
        <v>0</v>
      </c>
      <c r="AB1427" s="26">
        <f t="shared" ref="AB1427:AB1438" si="5964">AB1428</f>
        <v>0</v>
      </c>
      <c r="AC1427" s="26">
        <f t="shared" ref="AC1427:AC1438" si="5965">AC1428</f>
        <v>0</v>
      </c>
      <c r="AD1427" s="26">
        <f t="shared" si="5884"/>
        <v>42864.4</v>
      </c>
      <c r="AE1427" s="26">
        <f t="shared" si="5885"/>
        <v>54118.5</v>
      </c>
      <c r="AF1427" s="26">
        <f t="shared" si="5886"/>
        <v>54118.5</v>
      </c>
      <c r="AG1427" s="26">
        <f t="shared" ref="AG1427:AG1438" si="5966">AG1428</f>
        <v>0</v>
      </c>
      <c r="AH1427" s="26">
        <f t="shared" ref="AH1427:AH1438" si="5967">AH1428</f>
        <v>0</v>
      </c>
      <c r="AI1427" s="26">
        <f t="shared" ref="AI1427:AI1438" si="5968">AI1428</f>
        <v>0</v>
      </c>
      <c r="AJ1427" s="26">
        <f t="shared" si="5887"/>
        <v>42864.4</v>
      </c>
      <c r="AK1427" s="26">
        <f t="shared" si="5888"/>
        <v>54118.5</v>
      </c>
      <c r="AL1427" s="26">
        <f t="shared" si="5889"/>
        <v>54118.5</v>
      </c>
      <c r="AM1427" s="26">
        <f t="shared" si="5922"/>
        <v>20009.411</v>
      </c>
      <c r="AN1427" s="26">
        <f t="shared" si="5923"/>
        <v>0</v>
      </c>
      <c r="AO1427" s="26">
        <f t="shared" si="5924"/>
        <v>0</v>
      </c>
      <c r="AP1427" s="26">
        <f t="shared" si="5890"/>
        <v>62873.811000000002</v>
      </c>
      <c r="AQ1427" s="26">
        <f t="shared" si="5891"/>
        <v>54118.5</v>
      </c>
      <c r="AR1427" s="26">
        <f t="shared" si="5892"/>
        <v>54118.5</v>
      </c>
      <c r="AS1427" s="26">
        <f t="shared" si="5925"/>
        <v>0</v>
      </c>
      <c r="AT1427" s="26">
        <f t="shared" si="5926"/>
        <v>0</v>
      </c>
      <c r="AU1427" s="26">
        <f t="shared" si="5927"/>
        <v>0</v>
      </c>
      <c r="AV1427" s="26">
        <f t="shared" si="5893"/>
        <v>62873.811000000002</v>
      </c>
      <c r="AW1427" s="26">
        <f t="shared" si="5894"/>
        <v>54118.5</v>
      </c>
      <c r="AX1427" s="26">
        <f t="shared" si="5895"/>
        <v>54118.5</v>
      </c>
      <c r="AY1427" s="26">
        <f t="shared" si="5928"/>
        <v>0</v>
      </c>
      <c r="AZ1427" s="26">
        <f t="shared" si="5929"/>
        <v>0</v>
      </c>
      <c r="BA1427" s="26">
        <f t="shared" si="5930"/>
        <v>0</v>
      </c>
      <c r="BB1427" s="26">
        <f t="shared" si="5896"/>
        <v>62873.811000000002</v>
      </c>
      <c r="BC1427" s="26">
        <f t="shared" si="5897"/>
        <v>54118.5</v>
      </c>
      <c r="BD1427" s="26">
        <f t="shared" si="5898"/>
        <v>54118.5</v>
      </c>
      <c r="BE1427" s="26">
        <f t="shared" si="5931"/>
        <v>0</v>
      </c>
      <c r="BF1427" s="26">
        <f t="shared" si="5932"/>
        <v>0</v>
      </c>
      <c r="BG1427" s="26">
        <f t="shared" si="5933"/>
        <v>0</v>
      </c>
      <c r="BH1427" s="26">
        <f t="shared" si="5899"/>
        <v>62873.811000000002</v>
      </c>
      <c r="BI1427" s="26">
        <f t="shared" si="5900"/>
        <v>54118.5</v>
      </c>
      <c r="BJ1427" s="26">
        <f t="shared" si="5901"/>
        <v>54118.5</v>
      </c>
      <c r="BK1427" s="26">
        <f t="shared" si="5934"/>
        <v>0</v>
      </c>
      <c r="BL1427" s="26">
        <f t="shared" si="5935"/>
        <v>0</v>
      </c>
      <c r="BM1427" s="26">
        <f t="shared" si="5936"/>
        <v>0</v>
      </c>
      <c r="BN1427" s="26">
        <f t="shared" si="5902"/>
        <v>62873.811000000002</v>
      </c>
      <c r="BO1427" s="26">
        <f t="shared" si="5903"/>
        <v>54118.5</v>
      </c>
      <c r="BP1427" s="26">
        <f t="shared" si="5904"/>
        <v>54118.5</v>
      </c>
      <c r="BQ1427" s="26">
        <f t="shared" si="5937"/>
        <v>0</v>
      </c>
      <c r="BR1427" s="26">
        <f t="shared" si="5938"/>
        <v>0</v>
      </c>
      <c r="BS1427" s="26">
        <f t="shared" si="5905"/>
        <v>62873.811000000002</v>
      </c>
      <c r="BT1427" s="26">
        <f t="shared" si="5906"/>
        <v>54118.5</v>
      </c>
      <c r="BU1427" s="26">
        <f t="shared" si="5907"/>
        <v>54118.5</v>
      </c>
      <c r="BV1427" s="26">
        <f t="shared" si="5939"/>
        <v>0</v>
      </c>
      <c r="BW1427" s="26">
        <f t="shared" si="5940"/>
        <v>0</v>
      </c>
      <c r="BX1427" s="26">
        <f t="shared" si="5908"/>
        <v>62873.811000000002</v>
      </c>
      <c r="BY1427" s="26">
        <f t="shared" si="5909"/>
        <v>54118.5</v>
      </c>
      <c r="BZ1427" s="26">
        <f t="shared" si="5910"/>
        <v>54118.5</v>
      </c>
      <c r="CA1427" s="26">
        <f t="shared" si="5941"/>
        <v>0</v>
      </c>
      <c r="CB1427" s="26">
        <f t="shared" si="5942"/>
        <v>0</v>
      </c>
      <c r="CC1427" s="26">
        <f t="shared" si="5943"/>
        <v>0</v>
      </c>
      <c r="CD1427" s="26">
        <f t="shared" si="5778"/>
        <v>62873.811000000002</v>
      </c>
      <c r="CE1427" s="26">
        <f t="shared" si="5779"/>
        <v>54118.5</v>
      </c>
      <c r="CF1427" s="26">
        <f t="shared" si="5780"/>
        <v>54118.5</v>
      </c>
      <c r="CG1427" s="26">
        <f t="shared" si="5944"/>
        <v>0</v>
      </c>
      <c r="CH1427" s="26">
        <f t="shared" si="5945"/>
        <v>0</v>
      </c>
      <c r="CI1427" s="26">
        <f t="shared" si="5946"/>
        <v>0</v>
      </c>
      <c r="CJ1427" s="26">
        <f t="shared" si="5781"/>
        <v>62873.811000000002</v>
      </c>
      <c r="CK1427" s="26">
        <f t="shared" si="5782"/>
        <v>54118.5</v>
      </c>
      <c r="CL1427" s="26">
        <f t="shared" si="5783"/>
        <v>54118.5</v>
      </c>
      <c r="CM1427" s="26">
        <f t="shared" si="5947"/>
        <v>0</v>
      </c>
      <c r="CN1427" s="26">
        <f t="shared" si="5948"/>
        <v>0</v>
      </c>
      <c r="CO1427" s="26">
        <f t="shared" si="5949"/>
        <v>0</v>
      </c>
      <c r="CP1427" s="26">
        <f t="shared" si="5784"/>
        <v>62873.811000000002</v>
      </c>
      <c r="CQ1427" s="26">
        <f t="shared" si="5785"/>
        <v>54118.5</v>
      </c>
      <c r="CR1427" s="26">
        <f t="shared" si="5786"/>
        <v>54118.5</v>
      </c>
      <c r="CS1427" s="26">
        <f t="shared" si="5950"/>
        <v>0</v>
      </c>
      <c r="CT1427" s="19"/>
      <c r="CU1427" s="35"/>
      <c r="DA1427" s="1" t="s">
        <v>29</v>
      </c>
    </row>
    <row r="1428" spans="1:105" ht="31.2" hidden="1" x14ac:dyDescent="0.3">
      <c r="A1428" s="16" t="s">
        <v>799</v>
      </c>
      <c r="B1428" s="17">
        <v>200</v>
      </c>
      <c r="C1428" s="16"/>
      <c r="D1428" s="16"/>
      <c r="E1428" s="34" t="s">
        <v>38</v>
      </c>
      <c r="F1428" s="26">
        <f t="shared" si="5951"/>
        <v>42864.4</v>
      </c>
      <c r="G1428" s="26">
        <f t="shared" si="5952"/>
        <v>54118.5</v>
      </c>
      <c r="H1428" s="26">
        <f t="shared" si="5953"/>
        <v>54118.5</v>
      </c>
      <c r="I1428" s="26">
        <f t="shared" si="5954"/>
        <v>0</v>
      </c>
      <c r="J1428" s="26">
        <f t="shared" si="5955"/>
        <v>0</v>
      </c>
      <c r="K1428" s="26">
        <f t="shared" si="5956"/>
        <v>0</v>
      </c>
      <c r="L1428" s="26">
        <f t="shared" si="5912"/>
        <v>42864.4</v>
      </c>
      <c r="M1428" s="26">
        <f t="shared" si="5913"/>
        <v>54118.5</v>
      </c>
      <c r="N1428" s="26">
        <f t="shared" si="5914"/>
        <v>54118.5</v>
      </c>
      <c r="O1428" s="26">
        <f t="shared" si="5957"/>
        <v>0</v>
      </c>
      <c r="P1428" s="26">
        <f t="shared" si="5958"/>
        <v>0</v>
      </c>
      <c r="Q1428" s="26">
        <f t="shared" si="5959"/>
        <v>0</v>
      </c>
      <c r="R1428" s="26">
        <f t="shared" si="5915"/>
        <v>42864.4</v>
      </c>
      <c r="S1428" s="26">
        <f t="shared" si="5916"/>
        <v>54118.5</v>
      </c>
      <c r="T1428" s="26">
        <f t="shared" si="5917"/>
        <v>54118.5</v>
      </c>
      <c r="U1428" s="26">
        <f t="shared" si="5960"/>
        <v>0</v>
      </c>
      <c r="V1428" s="26">
        <f t="shared" si="5961"/>
        <v>0</v>
      </c>
      <c r="W1428" s="26">
        <f t="shared" si="5962"/>
        <v>0</v>
      </c>
      <c r="X1428" s="26">
        <f t="shared" si="5918"/>
        <v>42864.4</v>
      </c>
      <c r="Y1428" s="26">
        <f t="shared" si="5919"/>
        <v>54118.5</v>
      </c>
      <c r="Z1428" s="26">
        <f t="shared" si="5920"/>
        <v>54118.5</v>
      </c>
      <c r="AA1428" s="26">
        <f t="shared" si="5963"/>
        <v>0</v>
      </c>
      <c r="AB1428" s="26">
        <f t="shared" si="5964"/>
        <v>0</v>
      </c>
      <c r="AC1428" s="26">
        <f t="shared" si="5965"/>
        <v>0</v>
      </c>
      <c r="AD1428" s="26">
        <f t="shared" si="5884"/>
        <v>42864.4</v>
      </c>
      <c r="AE1428" s="26">
        <f t="shared" si="5885"/>
        <v>54118.5</v>
      </c>
      <c r="AF1428" s="26">
        <f t="shared" si="5886"/>
        <v>54118.5</v>
      </c>
      <c r="AG1428" s="26">
        <f t="shared" si="5966"/>
        <v>0</v>
      </c>
      <c r="AH1428" s="26">
        <f t="shared" si="5967"/>
        <v>0</v>
      </c>
      <c r="AI1428" s="26">
        <f t="shared" si="5968"/>
        <v>0</v>
      </c>
      <c r="AJ1428" s="26">
        <f t="shared" si="5887"/>
        <v>42864.4</v>
      </c>
      <c r="AK1428" s="26">
        <f t="shared" si="5888"/>
        <v>54118.5</v>
      </c>
      <c r="AL1428" s="26">
        <f t="shared" si="5889"/>
        <v>54118.5</v>
      </c>
      <c r="AM1428" s="26">
        <f t="shared" si="5922"/>
        <v>20009.411</v>
      </c>
      <c r="AN1428" s="26">
        <f t="shared" si="5923"/>
        <v>0</v>
      </c>
      <c r="AO1428" s="26">
        <f t="shared" si="5924"/>
        <v>0</v>
      </c>
      <c r="AP1428" s="26">
        <f t="shared" si="5890"/>
        <v>62873.811000000002</v>
      </c>
      <c r="AQ1428" s="26">
        <f t="shared" si="5891"/>
        <v>54118.5</v>
      </c>
      <c r="AR1428" s="26">
        <f t="shared" si="5892"/>
        <v>54118.5</v>
      </c>
      <c r="AS1428" s="26">
        <f t="shared" si="5925"/>
        <v>0</v>
      </c>
      <c r="AT1428" s="26">
        <f t="shared" si="5926"/>
        <v>0</v>
      </c>
      <c r="AU1428" s="26">
        <f t="shared" si="5927"/>
        <v>0</v>
      </c>
      <c r="AV1428" s="26">
        <f t="shared" si="5893"/>
        <v>62873.811000000002</v>
      </c>
      <c r="AW1428" s="26">
        <f t="shared" si="5894"/>
        <v>54118.5</v>
      </c>
      <c r="AX1428" s="26">
        <f t="shared" si="5895"/>
        <v>54118.5</v>
      </c>
      <c r="AY1428" s="26">
        <f t="shared" si="5928"/>
        <v>0</v>
      </c>
      <c r="AZ1428" s="26">
        <f t="shared" si="5929"/>
        <v>0</v>
      </c>
      <c r="BA1428" s="26">
        <f t="shared" si="5930"/>
        <v>0</v>
      </c>
      <c r="BB1428" s="26">
        <f t="shared" si="5896"/>
        <v>62873.811000000002</v>
      </c>
      <c r="BC1428" s="26">
        <f t="shared" si="5897"/>
        <v>54118.5</v>
      </c>
      <c r="BD1428" s="26">
        <f t="shared" si="5898"/>
        <v>54118.5</v>
      </c>
      <c r="BE1428" s="26">
        <f t="shared" si="5931"/>
        <v>0</v>
      </c>
      <c r="BF1428" s="26">
        <f t="shared" si="5932"/>
        <v>0</v>
      </c>
      <c r="BG1428" s="26">
        <f t="shared" si="5933"/>
        <v>0</v>
      </c>
      <c r="BH1428" s="26">
        <f t="shared" si="5899"/>
        <v>62873.811000000002</v>
      </c>
      <c r="BI1428" s="26">
        <f t="shared" si="5900"/>
        <v>54118.5</v>
      </c>
      <c r="BJ1428" s="26">
        <f t="shared" si="5901"/>
        <v>54118.5</v>
      </c>
      <c r="BK1428" s="26">
        <f t="shared" si="5934"/>
        <v>0</v>
      </c>
      <c r="BL1428" s="26">
        <f t="shared" si="5935"/>
        <v>0</v>
      </c>
      <c r="BM1428" s="26">
        <f t="shared" si="5936"/>
        <v>0</v>
      </c>
      <c r="BN1428" s="26">
        <f t="shared" si="5902"/>
        <v>62873.811000000002</v>
      </c>
      <c r="BO1428" s="26">
        <f t="shared" si="5903"/>
        <v>54118.5</v>
      </c>
      <c r="BP1428" s="26">
        <f t="shared" si="5904"/>
        <v>54118.5</v>
      </c>
      <c r="BQ1428" s="26">
        <f t="shared" si="5937"/>
        <v>0</v>
      </c>
      <c r="BR1428" s="26">
        <f t="shared" si="5938"/>
        <v>0</v>
      </c>
      <c r="BS1428" s="26">
        <f t="shared" si="5905"/>
        <v>62873.811000000002</v>
      </c>
      <c r="BT1428" s="26">
        <f t="shared" si="5906"/>
        <v>54118.5</v>
      </c>
      <c r="BU1428" s="26">
        <f t="shared" si="5907"/>
        <v>54118.5</v>
      </c>
      <c r="BV1428" s="26">
        <f t="shared" si="5939"/>
        <v>0</v>
      </c>
      <c r="BW1428" s="26">
        <f t="shared" si="5940"/>
        <v>0</v>
      </c>
      <c r="BX1428" s="26">
        <f t="shared" si="5908"/>
        <v>62873.811000000002</v>
      </c>
      <c r="BY1428" s="26">
        <f t="shared" si="5909"/>
        <v>54118.5</v>
      </c>
      <c r="BZ1428" s="26">
        <f t="shared" si="5910"/>
        <v>54118.5</v>
      </c>
      <c r="CA1428" s="26">
        <f t="shared" si="5941"/>
        <v>0</v>
      </c>
      <c r="CB1428" s="26">
        <f t="shared" si="5942"/>
        <v>0</v>
      </c>
      <c r="CC1428" s="26">
        <f t="shared" si="5943"/>
        <v>0</v>
      </c>
      <c r="CD1428" s="26">
        <f t="shared" si="5778"/>
        <v>62873.811000000002</v>
      </c>
      <c r="CE1428" s="26">
        <f t="shared" si="5779"/>
        <v>54118.5</v>
      </c>
      <c r="CF1428" s="26">
        <f t="shared" si="5780"/>
        <v>54118.5</v>
      </c>
      <c r="CG1428" s="26">
        <f t="shared" si="5944"/>
        <v>0</v>
      </c>
      <c r="CH1428" s="26">
        <f t="shared" si="5945"/>
        <v>0</v>
      </c>
      <c r="CI1428" s="26">
        <f t="shared" si="5946"/>
        <v>0</v>
      </c>
      <c r="CJ1428" s="26">
        <f t="shared" si="5781"/>
        <v>62873.811000000002</v>
      </c>
      <c r="CK1428" s="26">
        <f t="shared" si="5782"/>
        <v>54118.5</v>
      </c>
      <c r="CL1428" s="26">
        <f t="shared" si="5783"/>
        <v>54118.5</v>
      </c>
      <c r="CM1428" s="26">
        <f t="shared" si="5947"/>
        <v>0</v>
      </c>
      <c r="CN1428" s="26">
        <f t="shared" si="5948"/>
        <v>0</v>
      </c>
      <c r="CO1428" s="26">
        <f t="shared" si="5949"/>
        <v>0</v>
      </c>
      <c r="CP1428" s="26">
        <f t="shared" si="5784"/>
        <v>62873.811000000002</v>
      </c>
      <c r="CQ1428" s="26">
        <f t="shared" si="5785"/>
        <v>54118.5</v>
      </c>
      <c r="CR1428" s="26">
        <f t="shared" si="5786"/>
        <v>54118.5</v>
      </c>
      <c r="CS1428" s="26">
        <f t="shared" si="5950"/>
        <v>0</v>
      </c>
      <c r="CT1428" s="19"/>
      <c r="CU1428" s="35"/>
      <c r="CY1428" s="1" t="s">
        <v>27</v>
      </c>
    </row>
    <row r="1429" spans="1:105" ht="46.8" hidden="1" x14ac:dyDescent="0.3">
      <c r="A1429" s="16" t="s">
        <v>799</v>
      </c>
      <c r="B1429" s="17">
        <v>240</v>
      </c>
      <c r="C1429" s="16"/>
      <c r="D1429" s="16"/>
      <c r="E1429" s="34" t="s">
        <v>39</v>
      </c>
      <c r="F1429" s="26">
        <f t="shared" si="5951"/>
        <v>42864.4</v>
      </c>
      <c r="G1429" s="26">
        <f t="shared" si="5952"/>
        <v>54118.5</v>
      </c>
      <c r="H1429" s="26">
        <f t="shared" si="5953"/>
        <v>54118.5</v>
      </c>
      <c r="I1429" s="26">
        <f t="shared" si="5954"/>
        <v>0</v>
      </c>
      <c r="J1429" s="26">
        <f t="shared" si="5955"/>
        <v>0</v>
      </c>
      <c r="K1429" s="26">
        <f t="shared" si="5956"/>
        <v>0</v>
      </c>
      <c r="L1429" s="26">
        <f t="shared" si="5912"/>
        <v>42864.4</v>
      </c>
      <c r="M1429" s="26">
        <f t="shared" si="5913"/>
        <v>54118.5</v>
      </c>
      <c r="N1429" s="26">
        <f t="shared" si="5914"/>
        <v>54118.5</v>
      </c>
      <c r="O1429" s="26">
        <f t="shared" si="5957"/>
        <v>0</v>
      </c>
      <c r="P1429" s="26">
        <f t="shared" si="5958"/>
        <v>0</v>
      </c>
      <c r="Q1429" s="26">
        <f t="shared" si="5959"/>
        <v>0</v>
      </c>
      <c r="R1429" s="26">
        <f t="shared" si="5915"/>
        <v>42864.4</v>
      </c>
      <c r="S1429" s="26">
        <f t="shared" si="5916"/>
        <v>54118.5</v>
      </c>
      <c r="T1429" s="26">
        <f t="shared" si="5917"/>
        <v>54118.5</v>
      </c>
      <c r="U1429" s="26">
        <f t="shared" si="5960"/>
        <v>0</v>
      </c>
      <c r="V1429" s="26">
        <f t="shared" si="5961"/>
        <v>0</v>
      </c>
      <c r="W1429" s="26">
        <f t="shared" si="5962"/>
        <v>0</v>
      </c>
      <c r="X1429" s="26">
        <f t="shared" si="5918"/>
        <v>42864.4</v>
      </c>
      <c r="Y1429" s="26">
        <f t="shared" si="5919"/>
        <v>54118.5</v>
      </c>
      <c r="Z1429" s="26">
        <f t="shared" si="5920"/>
        <v>54118.5</v>
      </c>
      <c r="AA1429" s="26">
        <f t="shared" si="5963"/>
        <v>0</v>
      </c>
      <c r="AB1429" s="26">
        <f t="shared" si="5964"/>
        <v>0</v>
      </c>
      <c r="AC1429" s="26">
        <f t="shared" si="5965"/>
        <v>0</v>
      </c>
      <c r="AD1429" s="26">
        <f t="shared" si="5884"/>
        <v>42864.4</v>
      </c>
      <c r="AE1429" s="26">
        <f t="shared" si="5885"/>
        <v>54118.5</v>
      </c>
      <c r="AF1429" s="26">
        <f t="shared" si="5886"/>
        <v>54118.5</v>
      </c>
      <c r="AG1429" s="26">
        <f t="shared" si="5966"/>
        <v>0</v>
      </c>
      <c r="AH1429" s="26">
        <f t="shared" si="5967"/>
        <v>0</v>
      </c>
      <c r="AI1429" s="26">
        <f t="shared" si="5968"/>
        <v>0</v>
      </c>
      <c r="AJ1429" s="26">
        <f t="shared" si="5887"/>
        <v>42864.4</v>
      </c>
      <c r="AK1429" s="26">
        <f t="shared" si="5888"/>
        <v>54118.5</v>
      </c>
      <c r="AL1429" s="26">
        <f t="shared" si="5889"/>
        <v>54118.5</v>
      </c>
      <c r="AM1429" s="26">
        <f t="shared" si="5922"/>
        <v>20009.411</v>
      </c>
      <c r="AN1429" s="26">
        <f t="shared" si="5923"/>
        <v>0</v>
      </c>
      <c r="AO1429" s="26">
        <f t="shared" si="5924"/>
        <v>0</v>
      </c>
      <c r="AP1429" s="26">
        <f t="shared" si="5890"/>
        <v>62873.811000000002</v>
      </c>
      <c r="AQ1429" s="26">
        <f t="shared" si="5891"/>
        <v>54118.5</v>
      </c>
      <c r="AR1429" s="26">
        <f t="shared" si="5892"/>
        <v>54118.5</v>
      </c>
      <c r="AS1429" s="26">
        <f t="shared" si="5925"/>
        <v>0</v>
      </c>
      <c r="AT1429" s="26">
        <f t="shared" si="5926"/>
        <v>0</v>
      </c>
      <c r="AU1429" s="26">
        <f t="shared" si="5927"/>
        <v>0</v>
      </c>
      <c r="AV1429" s="26">
        <f t="shared" si="5893"/>
        <v>62873.811000000002</v>
      </c>
      <c r="AW1429" s="26">
        <f t="shared" si="5894"/>
        <v>54118.5</v>
      </c>
      <c r="AX1429" s="26">
        <f t="shared" si="5895"/>
        <v>54118.5</v>
      </c>
      <c r="AY1429" s="26">
        <f t="shared" si="5928"/>
        <v>0</v>
      </c>
      <c r="AZ1429" s="26">
        <f t="shared" si="5929"/>
        <v>0</v>
      </c>
      <c r="BA1429" s="26">
        <f t="shared" si="5930"/>
        <v>0</v>
      </c>
      <c r="BB1429" s="26">
        <f t="shared" si="5896"/>
        <v>62873.811000000002</v>
      </c>
      <c r="BC1429" s="26">
        <f t="shared" si="5897"/>
        <v>54118.5</v>
      </c>
      <c r="BD1429" s="26">
        <f t="shared" si="5898"/>
        <v>54118.5</v>
      </c>
      <c r="BE1429" s="26">
        <f t="shared" si="5931"/>
        <v>0</v>
      </c>
      <c r="BF1429" s="26">
        <f t="shared" si="5932"/>
        <v>0</v>
      </c>
      <c r="BG1429" s="26">
        <f t="shared" si="5933"/>
        <v>0</v>
      </c>
      <c r="BH1429" s="26">
        <f t="shared" si="5899"/>
        <v>62873.811000000002</v>
      </c>
      <c r="BI1429" s="26">
        <f t="shared" si="5900"/>
        <v>54118.5</v>
      </c>
      <c r="BJ1429" s="26">
        <f t="shared" si="5901"/>
        <v>54118.5</v>
      </c>
      <c r="BK1429" s="26">
        <f t="shared" si="5934"/>
        <v>0</v>
      </c>
      <c r="BL1429" s="26">
        <f t="shared" si="5935"/>
        <v>0</v>
      </c>
      <c r="BM1429" s="26">
        <f t="shared" si="5936"/>
        <v>0</v>
      </c>
      <c r="BN1429" s="26">
        <f t="shared" si="5902"/>
        <v>62873.811000000002</v>
      </c>
      <c r="BO1429" s="26">
        <f t="shared" si="5903"/>
        <v>54118.5</v>
      </c>
      <c r="BP1429" s="26">
        <f t="shared" si="5904"/>
        <v>54118.5</v>
      </c>
      <c r="BQ1429" s="26">
        <f t="shared" si="5937"/>
        <v>0</v>
      </c>
      <c r="BR1429" s="26">
        <f t="shared" si="5938"/>
        <v>0</v>
      </c>
      <c r="BS1429" s="26">
        <f t="shared" si="5905"/>
        <v>62873.811000000002</v>
      </c>
      <c r="BT1429" s="26">
        <f t="shared" si="5906"/>
        <v>54118.5</v>
      </c>
      <c r="BU1429" s="26">
        <f t="shared" si="5907"/>
        <v>54118.5</v>
      </c>
      <c r="BV1429" s="26">
        <f t="shared" si="5939"/>
        <v>0</v>
      </c>
      <c r="BW1429" s="26">
        <f t="shared" si="5940"/>
        <v>0</v>
      </c>
      <c r="BX1429" s="26">
        <f t="shared" si="5908"/>
        <v>62873.811000000002</v>
      </c>
      <c r="BY1429" s="26">
        <f t="shared" si="5909"/>
        <v>54118.5</v>
      </c>
      <c r="BZ1429" s="26">
        <f t="shared" si="5910"/>
        <v>54118.5</v>
      </c>
      <c r="CA1429" s="26">
        <f t="shared" si="5941"/>
        <v>0</v>
      </c>
      <c r="CB1429" s="26">
        <f t="shared" si="5942"/>
        <v>0</v>
      </c>
      <c r="CC1429" s="26">
        <f t="shared" si="5943"/>
        <v>0</v>
      </c>
      <c r="CD1429" s="26">
        <f t="shared" si="5778"/>
        <v>62873.811000000002</v>
      </c>
      <c r="CE1429" s="26">
        <f t="shared" si="5779"/>
        <v>54118.5</v>
      </c>
      <c r="CF1429" s="26">
        <f t="shared" si="5780"/>
        <v>54118.5</v>
      </c>
      <c r="CG1429" s="26">
        <f t="shared" si="5944"/>
        <v>0</v>
      </c>
      <c r="CH1429" s="26">
        <f t="shared" si="5945"/>
        <v>0</v>
      </c>
      <c r="CI1429" s="26">
        <f t="shared" si="5946"/>
        <v>0</v>
      </c>
      <c r="CJ1429" s="26">
        <f t="shared" si="5781"/>
        <v>62873.811000000002</v>
      </c>
      <c r="CK1429" s="26">
        <f t="shared" si="5782"/>
        <v>54118.5</v>
      </c>
      <c r="CL1429" s="26">
        <f t="shared" si="5783"/>
        <v>54118.5</v>
      </c>
      <c r="CM1429" s="26">
        <f t="shared" si="5947"/>
        <v>0</v>
      </c>
      <c r="CN1429" s="26">
        <f t="shared" si="5948"/>
        <v>0</v>
      </c>
      <c r="CO1429" s="26">
        <f t="shared" si="5949"/>
        <v>0</v>
      </c>
      <c r="CP1429" s="26">
        <f t="shared" si="5784"/>
        <v>62873.811000000002</v>
      </c>
      <c r="CQ1429" s="26">
        <f t="shared" si="5785"/>
        <v>54118.5</v>
      </c>
      <c r="CR1429" s="26">
        <f t="shared" si="5786"/>
        <v>54118.5</v>
      </c>
      <c r="CS1429" s="26">
        <f t="shared" si="5950"/>
        <v>0</v>
      </c>
      <c r="CT1429" s="19"/>
      <c r="CU1429" s="35"/>
      <c r="CZ1429" s="1" t="s">
        <v>28</v>
      </c>
    </row>
    <row r="1430" spans="1:105" hidden="1" x14ac:dyDescent="0.3">
      <c r="A1430" s="16" t="s">
        <v>799</v>
      </c>
      <c r="B1430" s="17">
        <v>240</v>
      </c>
      <c r="C1430" s="16" t="s">
        <v>64</v>
      </c>
      <c r="D1430" s="16" t="s">
        <v>65</v>
      </c>
      <c r="E1430" s="34" t="s">
        <v>66</v>
      </c>
      <c r="F1430" s="26">
        <v>42864.4</v>
      </c>
      <c r="G1430" s="26">
        <v>54118.5</v>
      </c>
      <c r="H1430" s="26">
        <v>54118.5</v>
      </c>
      <c r="I1430" s="26"/>
      <c r="J1430" s="26"/>
      <c r="K1430" s="26"/>
      <c r="L1430" s="26">
        <f t="shared" si="5912"/>
        <v>42864.4</v>
      </c>
      <c r="M1430" s="26">
        <f t="shared" si="5913"/>
        <v>54118.5</v>
      </c>
      <c r="N1430" s="26">
        <f t="shared" si="5914"/>
        <v>54118.5</v>
      </c>
      <c r="O1430" s="26"/>
      <c r="P1430" s="26"/>
      <c r="Q1430" s="26"/>
      <c r="R1430" s="26">
        <f t="shared" si="5915"/>
        <v>42864.4</v>
      </c>
      <c r="S1430" s="26">
        <f t="shared" si="5916"/>
        <v>54118.5</v>
      </c>
      <c r="T1430" s="26">
        <f t="shared" si="5917"/>
        <v>54118.5</v>
      </c>
      <c r="U1430" s="26"/>
      <c r="V1430" s="26"/>
      <c r="W1430" s="26"/>
      <c r="X1430" s="26">
        <f t="shared" si="5918"/>
        <v>42864.4</v>
      </c>
      <c r="Y1430" s="26">
        <f t="shared" si="5919"/>
        <v>54118.5</v>
      </c>
      <c r="Z1430" s="26">
        <f t="shared" si="5920"/>
        <v>54118.5</v>
      </c>
      <c r="AA1430" s="26"/>
      <c r="AB1430" s="26"/>
      <c r="AC1430" s="26"/>
      <c r="AD1430" s="26">
        <f t="shared" si="5884"/>
        <v>42864.4</v>
      </c>
      <c r="AE1430" s="26">
        <f t="shared" si="5885"/>
        <v>54118.5</v>
      </c>
      <c r="AF1430" s="26">
        <f t="shared" si="5886"/>
        <v>54118.5</v>
      </c>
      <c r="AG1430" s="26"/>
      <c r="AH1430" s="26"/>
      <c r="AI1430" s="26"/>
      <c r="AJ1430" s="26">
        <f t="shared" si="5887"/>
        <v>42864.4</v>
      </c>
      <c r="AK1430" s="26">
        <f t="shared" si="5888"/>
        <v>54118.5</v>
      </c>
      <c r="AL1430" s="26">
        <f t="shared" si="5889"/>
        <v>54118.5</v>
      </c>
      <c r="AM1430" s="26">
        <f>20009.411</f>
        <v>20009.411</v>
      </c>
      <c r="AN1430" s="26"/>
      <c r="AO1430" s="26"/>
      <c r="AP1430" s="26">
        <f t="shared" si="5890"/>
        <v>62873.811000000002</v>
      </c>
      <c r="AQ1430" s="26">
        <f t="shared" si="5891"/>
        <v>54118.5</v>
      </c>
      <c r="AR1430" s="26">
        <f t="shared" si="5892"/>
        <v>54118.5</v>
      </c>
      <c r="AS1430" s="26"/>
      <c r="AT1430" s="26"/>
      <c r="AU1430" s="26"/>
      <c r="AV1430" s="26">
        <f t="shared" si="5893"/>
        <v>62873.811000000002</v>
      </c>
      <c r="AW1430" s="26">
        <f t="shared" si="5894"/>
        <v>54118.5</v>
      </c>
      <c r="AX1430" s="26">
        <f t="shared" si="5895"/>
        <v>54118.5</v>
      </c>
      <c r="AY1430" s="26"/>
      <c r="AZ1430" s="26"/>
      <c r="BA1430" s="26"/>
      <c r="BB1430" s="26">
        <f t="shared" si="5896"/>
        <v>62873.811000000002</v>
      </c>
      <c r="BC1430" s="26">
        <f t="shared" si="5897"/>
        <v>54118.5</v>
      </c>
      <c r="BD1430" s="26">
        <f t="shared" si="5898"/>
        <v>54118.5</v>
      </c>
      <c r="BE1430" s="26"/>
      <c r="BF1430" s="26"/>
      <c r="BG1430" s="26"/>
      <c r="BH1430" s="26">
        <f t="shared" si="5899"/>
        <v>62873.811000000002</v>
      </c>
      <c r="BI1430" s="26">
        <f t="shared" si="5900"/>
        <v>54118.5</v>
      </c>
      <c r="BJ1430" s="26">
        <f t="shared" si="5901"/>
        <v>54118.5</v>
      </c>
      <c r="BK1430" s="26"/>
      <c r="BL1430" s="26"/>
      <c r="BM1430" s="26"/>
      <c r="BN1430" s="26">
        <f t="shared" si="5902"/>
        <v>62873.811000000002</v>
      </c>
      <c r="BO1430" s="26">
        <f t="shared" si="5903"/>
        <v>54118.5</v>
      </c>
      <c r="BP1430" s="26">
        <f t="shared" si="5904"/>
        <v>54118.5</v>
      </c>
      <c r="BQ1430" s="26"/>
      <c r="BR1430" s="26"/>
      <c r="BS1430" s="26">
        <f t="shared" si="5905"/>
        <v>62873.811000000002</v>
      </c>
      <c r="BT1430" s="26">
        <f t="shared" si="5906"/>
        <v>54118.5</v>
      </c>
      <c r="BU1430" s="26">
        <f t="shared" si="5907"/>
        <v>54118.5</v>
      </c>
      <c r="BV1430" s="26"/>
      <c r="BW1430" s="26"/>
      <c r="BX1430" s="26">
        <f t="shared" si="5908"/>
        <v>62873.811000000002</v>
      </c>
      <c r="BY1430" s="26">
        <f t="shared" si="5909"/>
        <v>54118.5</v>
      </c>
      <c r="BZ1430" s="26">
        <f t="shared" si="5910"/>
        <v>54118.5</v>
      </c>
      <c r="CA1430" s="26"/>
      <c r="CB1430" s="26"/>
      <c r="CC1430" s="26"/>
      <c r="CD1430" s="26">
        <f t="shared" si="5778"/>
        <v>62873.811000000002</v>
      </c>
      <c r="CE1430" s="26">
        <f t="shared" si="5779"/>
        <v>54118.5</v>
      </c>
      <c r="CF1430" s="26">
        <f t="shared" si="5780"/>
        <v>54118.5</v>
      </c>
      <c r="CG1430" s="26"/>
      <c r="CH1430" s="26"/>
      <c r="CI1430" s="26"/>
      <c r="CJ1430" s="26">
        <f t="shared" si="5781"/>
        <v>62873.811000000002</v>
      </c>
      <c r="CK1430" s="26">
        <f t="shared" si="5782"/>
        <v>54118.5</v>
      </c>
      <c r="CL1430" s="26">
        <f t="shared" si="5783"/>
        <v>54118.5</v>
      </c>
      <c r="CM1430" s="26"/>
      <c r="CN1430" s="26"/>
      <c r="CO1430" s="26"/>
      <c r="CP1430" s="26">
        <f t="shared" si="5784"/>
        <v>62873.811000000002</v>
      </c>
      <c r="CQ1430" s="26">
        <f t="shared" si="5785"/>
        <v>54118.5</v>
      </c>
      <c r="CR1430" s="26">
        <f t="shared" si="5786"/>
        <v>54118.5</v>
      </c>
      <c r="CS1430" s="26"/>
      <c r="CT1430" s="19"/>
      <c r="CU1430" s="35"/>
    </row>
    <row r="1431" spans="1:105" ht="78" hidden="1" x14ac:dyDescent="0.3">
      <c r="A1431" s="16" t="s">
        <v>801</v>
      </c>
      <c r="B1431" s="17"/>
      <c r="C1431" s="16"/>
      <c r="D1431" s="16"/>
      <c r="E1431" s="34" t="s">
        <v>802</v>
      </c>
      <c r="F1431" s="26">
        <f t="shared" si="5951"/>
        <v>594.6</v>
      </c>
      <c r="G1431" s="26">
        <f t="shared" si="5952"/>
        <v>594.6</v>
      </c>
      <c r="H1431" s="26">
        <f t="shared" si="5953"/>
        <v>594.6</v>
      </c>
      <c r="I1431" s="26">
        <f t="shared" si="5954"/>
        <v>0</v>
      </c>
      <c r="J1431" s="26">
        <f t="shared" si="5955"/>
        <v>0</v>
      </c>
      <c r="K1431" s="26">
        <f t="shared" si="5956"/>
        <v>0</v>
      </c>
      <c r="L1431" s="26">
        <f t="shared" si="5912"/>
        <v>594.6</v>
      </c>
      <c r="M1431" s="26">
        <f t="shared" si="5913"/>
        <v>594.6</v>
      </c>
      <c r="N1431" s="26">
        <f t="shared" si="5914"/>
        <v>594.6</v>
      </c>
      <c r="O1431" s="26">
        <f t="shared" si="5957"/>
        <v>0</v>
      </c>
      <c r="P1431" s="26">
        <f t="shared" si="5958"/>
        <v>0</v>
      </c>
      <c r="Q1431" s="26">
        <f t="shared" si="5959"/>
        <v>0</v>
      </c>
      <c r="R1431" s="26">
        <f t="shared" si="5915"/>
        <v>594.6</v>
      </c>
      <c r="S1431" s="26">
        <f t="shared" si="5916"/>
        <v>594.6</v>
      </c>
      <c r="T1431" s="26">
        <f t="shared" si="5917"/>
        <v>594.6</v>
      </c>
      <c r="U1431" s="26">
        <f t="shared" si="5960"/>
        <v>0</v>
      </c>
      <c r="V1431" s="26">
        <f t="shared" si="5961"/>
        <v>0</v>
      </c>
      <c r="W1431" s="26">
        <f t="shared" si="5962"/>
        <v>0</v>
      </c>
      <c r="X1431" s="26">
        <f t="shared" si="5918"/>
        <v>594.6</v>
      </c>
      <c r="Y1431" s="26">
        <f t="shared" si="5919"/>
        <v>594.6</v>
      </c>
      <c r="Z1431" s="26">
        <f t="shared" si="5920"/>
        <v>594.6</v>
      </c>
      <c r="AA1431" s="26">
        <f t="shared" si="5963"/>
        <v>0</v>
      </c>
      <c r="AB1431" s="26">
        <f t="shared" si="5964"/>
        <v>0</v>
      </c>
      <c r="AC1431" s="26">
        <f t="shared" si="5965"/>
        <v>0</v>
      </c>
      <c r="AD1431" s="26">
        <f t="shared" si="5884"/>
        <v>594.6</v>
      </c>
      <c r="AE1431" s="26">
        <f t="shared" si="5885"/>
        <v>594.6</v>
      </c>
      <c r="AF1431" s="26">
        <f t="shared" si="5886"/>
        <v>594.6</v>
      </c>
      <c r="AG1431" s="26">
        <f t="shared" si="5966"/>
        <v>0</v>
      </c>
      <c r="AH1431" s="26">
        <f t="shared" si="5967"/>
        <v>0</v>
      </c>
      <c r="AI1431" s="26">
        <f t="shared" si="5968"/>
        <v>0</v>
      </c>
      <c r="AJ1431" s="26">
        <f t="shared" si="5887"/>
        <v>594.6</v>
      </c>
      <c r="AK1431" s="26">
        <f t="shared" si="5888"/>
        <v>594.6</v>
      </c>
      <c r="AL1431" s="26">
        <f t="shared" si="5889"/>
        <v>594.6</v>
      </c>
      <c r="AM1431" s="26">
        <f t="shared" ref="AM1431:AM1438" si="5969">AM1432</f>
        <v>0</v>
      </c>
      <c r="AN1431" s="26">
        <f t="shared" si="5923"/>
        <v>0</v>
      </c>
      <c r="AO1431" s="26">
        <f t="shared" si="5924"/>
        <v>0</v>
      </c>
      <c r="AP1431" s="26">
        <f t="shared" si="5890"/>
        <v>594.6</v>
      </c>
      <c r="AQ1431" s="26">
        <f t="shared" si="5891"/>
        <v>594.6</v>
      </c>
      <c r="AR1431" s="26">
        <f t="shared" si="5892"/>
        <v>594.6</v>
      </c>
      <c r="AS1431" s="26">
        <f t="shared" si="5925"/>
        <v>0</v>
      </c>
      <c r="AT1431" s="26">
        <f t="shared" si="5926"/>
        <v>0</v>
      </c>
      <c r="AU1431" s="26">
        <f t="shared" si="5927"/>
        <v>0</v>
      </c>
      <c r="AV1431" s="26">
        <f t="shared" si="5893"/>
        <v>594.6</v>
      </c>
      <c r="AW1431" s="26">
        <f t="shared" si="5894"/>
        <v>594.6</v>
      </c>
      <c r="AX1431" s="26">
        <f t="shared" si="5895"/>
        <v>594.6</v>
      </c>
      <c r="AY1431" s="26">
        <f t="shared" si="5928"/>
        <v>0</v>
      </c>
      <c r="AZ1431" s="26">
        <f t="shared" si="5929"/>
        <v>0</v>
      </c>
      <c r="BA1431" s="26">
        <f t="shared" si="5930"/>
        <v>0</v>
      </c>
      <c r="BB1431" s="26">
        <f t="shared" si="5896"/>
        <v>594.6</v>
      </c>
      <c r="BC1431" s="26">
        <f t="shared" si="5897"/>
        <v>594.6</v>
      </c>
      <c r="BD1431" s="26">
        <f t="shared" si="5898"/>
        <v>594.6</v>
      </c>
      <c r="BE1431" s="26">
        <f t="shared" si="5931"/>
        <v>0</v>
      </c>
      <c r="BF1431" s="26">
        <f t="shared" si="5932"/>
        <v>0</v>
      </c>
      <c r="BG1431" s="26">
        <f t="shared" si="5933"/>
        <v>0</v>
      </c>
      <c r="BH1431" s="26">
        <f t="shared" si="5899"/>
        <v>594.6</v>
      </c>
      <c r="BI1431" s="26">
        <f t="shared" si="5900"/>
        <v>594.6</v>
      </c>
      <c r="BJ1431" s="26">
        <f t="shared" si="5901"/>
        <v>594.6</v>
      </c>
      <c r="BK1431" s="26">
        <f t="shared" si="5934"/>
        <v>0</v>
      </c>
      <c r="BL1431" s="26">
        <f t="shared" si="5935"/>
        <v>0</v>
      </c>
      <c r="BM1431" s="26">
        <f t="shared" si="5936"/>
        <v>0</v>
      </c>
      <c r="BN1431" s="26">
        <f t="shared" si="5902"/>
        <v>594.6</v>
      </c>
      <c r="BO1431" s="26">
        <f t="shared" si="5903"/>
        <v>594.6</v>
      </c>
      <c r="BP1431" s="26">
        <f t="shared" si="5904"/>
        <v>594.6</v>
      </c>
      <c r="BQ1431" s="26">
        <f t="shared" si="5937"/>
        <v>0</v>
      </c>
      <c r="BR1431" s="26">
        <f t="shared" si="5938"/>
        <v>0</v>
      </c>
      <c r="BS1431" s="26">
        <f t="shared" si="5905"/>
        <v>594.6</v>
      </c>
      <c r="BT1431" s="26">
        <f t="shared" si="5906"/>
        <v>594.6</v>
      </c>
      <c r="BU1431" s="26">
        <f t="shared" si="5907"/>
        <v>594.6</v>
      </c>
      <c r="BV1431" s="26">
        <f t="shared" si="5939"/>
        <v>0</v>
      </c>
      <c r="BW1431" s="26">
        <f t="shared" si="5940"/>
        <v>0</v>
      </c>
      <c r="BX1431" s="26">
        <f t="shared" si="5908"/>
        <v>594.6</v>
      </c>
      <c r="BY1431" s="26">
        <f t="shared" si="5909"/>
        <v>594.6</v>
      </c>
      <c r="BZ1431" s="26">
        <f t="shared" si="5910"/>
        <v>594.6</v>
      </c>
      <c r="CA1431" s="26">
        <f t="shared" si="5941"/>
        <v>0</v>
      </c>
      <c r="CB1431" s="26">
        <f t="shared" si="5942"/>
        <v>0</v>
      </c>
      <c r="CC1431" s="26">
        <f t="shared" si="5943"/>
        <v>0</v>
      </c>
      <c r="CD1431" s="26">
        <f t="shared" si="5778"/>
        <v>594.6</v>
      </c>
      <c r="CE1431" s="26">
        <f t="shared" si="5779"/>
        <v>594.6</v>
      </c>
      <c r="CF1431" s="26">
        <f t="shared" si="5780"/>
        <v>594.6</v>
      </c>
      <c r="CG1431" s="26">
        <f t="shared" si="5944"/>
        <v>0</v>
      </c>
      <c r="CH1431" s="26">
        <f t="shared" si="5945"/>
        <v>0</v>
      </c>
      <c r="CI1431" s="26">
        <f t="shared" si="5946"/>
        <v>0</v>
      </c>
      <c r="CJ1431" s="26">
        <f t="shared" si="5781"/>
        <v>594.6</v>
      </c>
      <c r="CK1431" s="26">
        <f t="shared" si="5782"/>
        <v>594.6</v>
      </c>
      <c r="CL1431" s="26">
        <f t="shared" si="5783"/>
        <v>594.6</v>
      </c>
      <c r="CM1431" s="26">
        <f t="shared" si="5947"/>
        <v>0</v>
      </c>
      <c r="CN1431" s="26">
        <f t="shared" si="5948"/>
        <v>0</v>
      </c>
      <c r="CO1431" s="26">
        <f t="shared" si="5949"/>
        <v>0</v>
      </c>
      <c r="CP1431" s="26">
        <f t="shared" si="5784"/>
        <v>594.6</v>
      </c>
      <c r="CQ1431" s="26">
        <f t="shared" si="5785"/>
        <v>594.6</v>
      </c>
      <c r="CR1431" s="26">
        <f t="shared" si="5786"/>
        <v>594.6</v>
      </c>
      <c r="CS1431" s="26">
        <f t="shared" si="5950"/>
        <v>0</v>
      </c>
      <c r="CT1431" s="19"/>
      <c r="CU1431" s="35"/>
      <c r="DA1431" s="1" t="s">
        <v>29</v>
      </c>
    </row>
    <row r="1432" spans="1:105" ht="31.2" hidden="1" x14ac:dyDescent="0.3">
      <c r="A1432" s="16" t="s">
        <v>801</v>
      </c>
      <c r="B1432" s="17">
        <v>200</v>
      </c>
      <c r="C1432" s="16"/>
      <c r="D1432" s="16"/>
      <c r="E1432" s="34" t="s">
        <v>38</v>
      </c>
      <c r="F1432" s="26">
        <f t="shared" si="5951"/>
        <v>594.6</v>
      </c>
      <c r="G1432" s="26">
        <f t="shared" si="5952"/>
        <v>594.6</v>
      </c>
      <c r="H1432" s="26">
        <f t="shared" si="5953"/>
        <v>594.6</v>
      </c>
      <c r="I1432" s="26">
        <f t="shared" si="5954"/>
        <v>0</v>
      </c>
      <c r="J1432" s="26">
        <f t="shared" si="5955"/>
        <v>0</v>
      </c>
      <c r="K1432" s="26">
        <f t="shared" si="5956"/>
        <v>0</v>
      </c>
      <c r="L1432" s="26">
        <f t="shared" si="5912"/>
        <v>594.6</v>
      </c>
      <c r="M1432" s="26">
        <f t="shared" si="5913"/>
        <v>594.6</v>
      </c>
      <c r="N1432" s="26">
        <f t="shared" si="5914"/>
        <v>594.6</v>
      </c>
      <c r="O1432" s="26">
        <f t="shared" si="5957"/>
        <v>0</v>
      </c>
      <c r="P1432" s="26">
        <f t="shared" si="5958"/>
        <v>0</v>
      </c>
      <c r="Q1432" s="26">
        <f t="shared" si="5959"/>
        <v>0</v>
      </c>
      <c r="R1432" s="26">
        <f t="shared" si="5915"/>
        <v>594.6</v>
      </c>
      <c r="S1432" s="26">
        <f t="shared" si="5916"/>
        <v>594.6</v>
      </c>
      <c r="T1432" s="26">
        <f t="shared" si="5917"/>
        <v>594.6</v>
      </c>
      <c r="U1432" s="26">
        <f t="shared" si="5960"/>
        <v>0</v>
      </c>
      <c r="V1432" s="26">
        <f t="shared" si="5961"/>
        <v>0</v>
      </c>
      <c r="W1432" s="26">
        <f t="shared" si="5962"/>
        <v>0</v>
      </c>
      <c r="X1432" s="26">
        <f t="shared" si="5918"/>
        <v>594.6</v>
      </c>
      <c r="Y1432" s="26">
        <f t="shared" si="5919"/>
        <v>594.6</v>
      </c>
      <c r="Z1432" s="26">
        <f t="shared" si="5920"/>
        <v>594.6</v>
      </c>
      <c r="AA1432" s="26">
        <f t="shared" si="5963"/>
        <v>0</v>
      </c>
      <c r="AB1432" s="26">
        <f t="shared" si="5964"/>
        <v>0</v>
      </c>
      <c r="AC1432" s="26">
        <f t="shared" si="5965"/>
        <v>0</v>
      </c>
      <c r="AD1432" s="26">
        <f t="shared" si="5884"/>
        <v>594.6</v>
      </c>
      <c r="AE1432" s="26">
        <f t="shared" si="5885"/>
        <v>594.6</v>
      </c>
      <c r="AF1432" s="26">
        <f t="shared" si="5886"/>
        <v>594.6</v>
      </c>
      <c r="AG1432" s="26">
        <f t="shared" si="5966"/>
        <v>0</v>
      </c>
      <c r="AH1432" s="26">
        <f t="shared" si="5967"/>
        <v>0</v>
      </c>
      <c r="AI1432" s="26">
        <f t="shared" si="5968"/>
        <v>0</v>
      </c>
      <c r="AJ1432" s="26">
        <f t="shared" si="5887"/>
        <v>594.6</v>
      </c>
      <c r="AK1432" s="26">
        <f t="shared" si="5888"/>
        <v>594.6</v>
      </c>
      <c r="AL1432" s="26">
        <f t="shared" si="5889"/>
        <v>594.6</v>
      </c>
      <c r="AM1432" s="26">
        <f t="shared" si="5969"/>
        <v>0</v>
      </c>
      <c r="AN1432" s="26">
        <f t="shared" si="5923"/>
        <v>0</v>
      </c>
      <c r="AO1432" s="26">
        <f t="shared" si="5924"/>
        <v>0</v>
      </c>
      <c r="AP1432" s="26">
        <f t="shared" si="5890"/>
        <v>594.6</v>
      </c>
      <c r="AQ1432" s="26">
        <f t="shared" si="5891"/>
        <v>594.6</v>
      </c>
      <c r="AR1432" s="26">
        <f t="shared" si="5892"/>
        <v>594.6</v>
      </c>
      <c r="AS1432" s="26">
        <f t="shared" si="5925"/>
        <v>0</v>
      </c>
      <c r="AT1432" s="26">
        <f t="shared" si="5926"/>
        <v>0</v>
      </c>
      <c r="AU1432" s="26">
        <f t="shared" si="5927"/>
        <v>0</v>
      </c>
      <c r="AV1432" s="26">
        <f t="shared" si="5893"/>
        <v>594.6</v>
      </c>
      <c r="AW1432" s="26">
        <f t="shared" si="5894"/>
        <v>594.6</v>
      </c>
      <c r="AX1432" s="26">
        <f t="shared" si="5895"/>
        <v>594.6</v>
      </c>
      <c r="AY1432" s="26">
        <f t="shared" si="5928"/>
        <v>0</v>
      </c>
      <c r="AZ1432" s="26">
        <f t="shared" si="5929"/>
        <v>0</v>
      </c>
      <c r="BA1432" s="26">
        <f t="shared" si="5930"/>
        <v>0</v>
      </c>
      <c r="BB1432" s="26">
        <f t="shared" si="5896"/>
        <v>594.6</v>
      </c>
      <c r="BC1432" s="26">
        <f t="shared" si="5897"/>
        <v>594.6</v>
      </c>
      <c r="BD1432" s="26">
        <f t="shared" si="5898"/>
        <v>594.6</v>
      </c>
      <c r="BE1432" s="26">
        <f t="shared" si="5931"/>
        <v>0</v>
      </c>
      <c r="BF1432" s="26">
        <f t="shared" si="5932"/>
        <v>0</v>
      </c>
      <c r="BG1432" s="26">
        <f t="shared" si="5933"/>
        <v>0</v>
      </c>
      <c r="BH1432" s="26">
        <f t="shared" si="5899"/>
        <v>594.6</v>
      </c>
      <c r="BI1432" s="26">
        <f t="shared" si="5900"/>
        <v>594.6</v>
      </c>
      <c r="BJ1432" s="26">
        <f t="shared" si="5901"/>
        <v>594.6</v>
      </c>
      <c r="BK1432" s="26">
        <f t="shared" si="5934"/>
        <v>0</v>
      </c>
      <c r="BL1432" s="26">
        <f t="shared" si="5935"/>
        <v>0</v>
      </c>
      <c r="BM1432" s="26">
        <f t="shared" si="5936"/>
        <v>0</v>
      </c>
      <c r="BN1432" s="26">
        <f t="shared" si="5902"/>
        <v>594.6</v>
      </c>
      <c r="BO1432" s="26">
        <f t="shared" si="5903"/>
        <v>594.6</v>
      </c>
      <c r="BP1432" s="26">
        <f t="shared" si="5904"/>
        <v>594.6</v>
      </c>
      <c r="BQ1432" s="26">
        <f t="shared" si="5937"/>
        <v>0</v>
      </c>
      <c r="BR1432" s="26">
        <f t="shared" si="5938"/>
        <v>0</v>
      </c>
      <c r="BS1432" s="26">
        <f t="shared" si="5905"/>
        <v>594.6</v>
      </c>
      <c r="BT1432" s="26">
        <f t="shared" si="5906"/>
        <v>594.6</v>
      </c>
      <c r="BU1432" s="26">
        <f t="shared" si="5907"/>
        <v>594.6</v>
      </c>
      <c r="BV1432" s="26">
        <f t="shared" si="5939"/>
        <v>0</v>
      </c>
      <c r="BW1432" s="26">
        <f t="shared" si="5940"/>
        <v>0</v>
      </c>
      <c r="BX1432" s="26">
        <f t="shared" si="5908"/>
        <v>594.6</v>
      </c>
      <c r="BY1432" s="26">
        <f t="shared" si="5909"/>
        <v>594.6</v>
      </c>
      <c r="BZ1432" s="26">
        <f t="shared" si="5910"/>
        <v>594.6</v>
      </c>
      <c r="CA1432" s="26">
        <f t="shared" si="5941"/>
        <v>0</v>
      </c>
      <c r="CB1432" s="26">
        <f t="shared" si="5942"/>
        <v>0</v>
      </c>
      <c r="CC1432" s="26">
        <f t="shared" si="5943"/>
        <v>0</v>
      </c>
      <c r="CD1432" s="26">
        <f t="shared" si="5778"/>
        <v>594.6</v>
      </c>
      <c r="CE1432" s="26">
        <f t="shared" si="5779"/>
        <v>594.6</v>
      </c>
      <c r="CF1432" s="26">
        <f t="shared" si="5780"/>
        <v>594.6</v>
      </c>
      <c r="CG1432" s="26">
        <f t="shared" si="5944"/>
        <v>0</v>
      </c>
      <c r="CH1432" s="26">
        <f t="shared" si="5945"/>
        <v>0</v>
      </c>
      <c r="CI1432" s="26">
        <f t="shared" si="5946"/>
        <v>0</v>
      </c>
      <c r="CJ1432" s="26">
        <f t="shared" si="5781"/>
        <v>594.6</v>
      </c>
      <c r="CK1432" s="26">
        <f t="shared" si="5782"/>
        <v>594.6</v>
      </c>
      <c r="CL1432" s="26">
        <f t="shared" si="5783"/>
        <v>594.6</v>
      </c>
      <c r="CM1432" s="26">
        <f t="shared" si="5947"/>
        <v>0</v>
      </c>
      <c r="CN1432" s="26">
        <f t="shared" si="5948"/>
        <v>0</v>
      </c>
      <c r="CO1432" s="26">
        <f t="shared" si="5949"/>
        <v>0</v>
      </c>
      <c r="CP1432" s="26">
        <f t="shared" si="5784"/>
        <v>594.6</v>
      </c>
      <c r="CQ1432" s="26">
        <f t="shared" si="5785"/>
        <v>594.6</v>
      </c>
      <c r="CR1432" s="26">
        <f t="shared" si="5786"/>
        <v>594.6</v>
      </c>
      <c r="CS1432" s="26">
        <f t="shared" si="5950"/>
        <v>0</v>
      </c>
      <c r="CT1432" s="19"/>
      <c r="CU1432" s="35"/>
      <c r="CY1432" s="1" t="s">
        <v>27</v>
      </c>
    </row>
    <row r="1433" spans="1:105" ht="46.8" hidden="1" x14ac:dyDescent="0.3">
      <c r="A1433" s="16" t="s">
        <v>801</v>
      </c>
      <c r="B1433" s="17">
        <v>240</v>
      </c>
      <c r="C1433" s="16"/>
      <c r="D1433" s="16"/>
      <c r="E1433" s="34" t="s">
        <v>39</v>
      </c>
      <c r="F1433" s="26">
        <f t="shared" si="5951"/>
        <v>594.6</v>
      </c>
      <c r="G1433" s="26">
        <f t="shared" si="5952"/>
        <v>594.6</v>
      </c>
      <c r="H1433" s="26">
        <f t="shared" si="5953"/>
        <v>594.6</v>
      </c>
      <c r="I1433" s="26">
        <f t="shared" si="5954"/>
        <v>0</v>
      </c>
      <c r="J1433" s="26">
        <f t="shared" si="5955"/>
        <v>0</v>
      </c>
      <c r="K1433" s="26">
        <f t="shared" si="5956"/>
        <v>0</v>
      </c>
      <c r="L1433" s="26">
        <f t="shared" si="5912"/>
        <v>594.6</v>
      </c>
      <c r="M1433" s="26">
        <f t="shared" si="5913"/>
        <v>594.6</v>
      </c>
      <c r="N1433" s="26">
        <f t="shared" si="5914"/>
        <v>594.6</v>
      </c>
      <c r="O1433" s="26">
        <f t="shared" si="5957"/>
        <v>0</v>
      </c>
      <c r="P1433" s="26">
        <f t="shared" si="5958"/>
        <v>0</v>
      </c>
      <c r="Q1433" s="26">
        <f t="shared" si="5959"/>
        <v>0</v>
      </c>
      <c r="R1433" s="26">
        <f t="shared" si="5915"/>
        <v>594.6</v>
      </c>
      <c r="S1433" s="26">
        <f t="shared" si="5916"/>
        <v>594.6</v>
      </c>
      <c r="T1433" s="26">
        <f t="shared" si="5917"/>
        <v>594.6</v>
      </c>
      <c r="U1433" s="26">
        <f t="shared" si="5960"/>
        <v>0</v>
      </c>
      <c r="V1433" s="26">
        <f t="shared" si="5961"/>
        <v>0</v>
      </c>
      <c r="W1433" s="26">
        <f t="shared" si="5962"/>
        <v>0</v>
      </c>
      <c r="X1433" s="26">
        <f t="shared" si="5918"/>
        <v>594.6</v>
      </c>
      <c r="Y1433" s="26">
        <f t="shared" si="5919"/>
        <v>594.6</v>
      </c>
      <c r="Z1433" s="26">
        <f t="shared" si="5920"/>
        <v>594.6</v>
      </c>
      <c r="AA1433" s="26">
        <f t="shared" si="5963"/>
        <v>0</v>
      </c>
      <c r="AB1433" s="26">
        <f t="shared" si="5964"/>
        <v>0</v>
      </c>
      <c r="AC1433" s="26">
        <f t="shared" si="5965"/>
        <v>0</v>
      </c>
      <c r="AD1433" s="26">
        <f t="shared" si="5884"/>
        <v>594.6</v>
      </c>
      <c r="AE1433" s="26">
        <f t="shared" si="5885"/>
        <v>594.6</v>
      </c>
      <c r="AF1433" s="26">
        <f t="shared" si="5886"/>
        <v>594.6</v>
      </c>
      <c r="AG1433" s="26">
        <f t="shared" si="5966"/>
        <v>0</v>
      </c>
      <c r="AH1433" s="26">
        <f t="shared" si="5967"/>
        <v>0</v>
      </c>
      <c r="AI1433" s="26">
        <f t="shared" si="5968"/>
        <v>0</v>
      </c>
      <c r="AJ1433" s="26">
        <f t="shared" si="5887"/>
        <v>594.6</v>
      </c>
      <c r="AK1433" s="26">
        <f t="shared" si="5888"/>
        <v>594.6</v>
      </c>
      <c r="AL1433" s="26">
        <f t="shared" si="5889"/>
        <v>594.6</v>
      </c>
      <c r="AM1433" s="26">
        <f t="shared" si="5969"/>
        <v>0</v>
      </c>
      <c r="AN1433" s="26">
        <f t="shared" si="5923"/>
        <v>0</v>
      </c>
      <c r="AO1433" s="26">
        <f t="shared" si="5924"/>
        <v>0</v>
      </c>
      <c r="AP1433" s="26">
        <f t="shared" si="5890"/>
        <v>594.6</v>
      </c>
      <c r="AQ1433" s="26">
        <f t="shared" si="5891"/>
        <v>594.6</v>
      </c>
      <c r="AR1433" s="26">
        <f t="shared" si="5892"/>
        <v>594.6</v>
      </c>
      <c r="AS1433" s="26">
        <f t="shared" si="5925"/>
        <v>0</v>
      </c>
      <c r="AT1433" s="26">
        <f t="shared" si="5926"/>
        <v>0</v>
      </c>
      <c r="AU1433" s="26">
        <f t="shared" si="5927"/>
        <v>0</v>
      </c>
      <c r="AV1433" s="26">
        <f t="shared" si="5893"/>
        <v>594.6</v>
      </c>
      <c r="AW1433" s="26">
        <f t="shared" si="5894"/>
        <v>594.6</v>
      </c>
      <c r="AX1433" s="26">
        <f t="shared" si="5895"/>
        <v>594.6</v>
      </c>
      <c r="AY1433" s="26">
        <f t="shared" si="5928"/>
        <v>0</v>
      </c>
      <c r="AZ1433" s="26">
        <f t="shared" si="5929"/>
        <v>0</v>
      </c>
      <c r="BA1433" s="26">
        <f t="shared" si="5930"/>
        <v>0</v>
      </c>
      <c r="BB1433" s="26">
        <f t="shared" si="5896"/>
        <v>594.6</v>
      </c>
      <c r="BC1433" s="26">
        <f t="shared" si="5897"/>
        <v>594.6</v>
      </c>
      <c r="BD1433" s="26">
        <f t="shared" si="5898"/>
        <v>594.6</v>
      </c>
      <c r="BE1433" s="26">
        <f t="shared" si="5931"/>
        <v>0</v>
      </c>
      <c r="BF1433" s="26">
        <f t="shared" si="5932"/>
        <v>0</v>
      </c>
      <c r="BG1433" s="26">
        <f t="shared" si="5933"/>
        <v>0</v>
      </c>
      <c r="BH1433" s="26">
        <f t="shared" si="5899"/>
        <v>594.6</v>
      </c>
      <c r="BI1433" s="26">
        <f t="shared" si="5900"/>
        <v>594.6</v>
      </c>
      <c r="BJ1433" s="26">
        <f t="shared" si="5901"/>
        <v>594.6</v>
      </c>
      <c r="BK1433" s="26">
        <f t="shared" si="5934"/>
        <v>0</v>
      </c>
      <c r="BL1433" s="26">
        <f t="shared" si="5935"/>
        <v>0</v>
      </c>
      <c r="BM1433" s="26">
        <f t="shared" si="5936"/>
        <v>0</v>
      </c>
      <c r="BN1433" s="26">
        <f t="shared" si="5902"/>
        <v>594.6</v>
      </c>
      <c r="BO1433" s="26">
        <f t="shared" si="5903"/>
        <v>594.6</v>
      </c>
      <c r="BP1433" s="26">
        <f t="shared" si="5904"/>
        <v>594.6</v>
      </c>
      <c r="BQ1433" s="26">
        <f t="shared" si="5937"/>
        <v>0</v>
      </c>
      <c r="BR1433" s="26">
        <f t="shared" si="5938"/>
        <v>0</v>
      </c>
      <c r="BS1433" s="26">
        <f t="shared" si="5905"/>
        <v>594.6</v>
      </c>
      <c r="BT1433" s="26">
        <f t="shared" si="5906"/>
        <v>594.6</v>
      </c>
      <c r="BU1433" s="26">
        <f t="shared" si="5907"/>
        <v>594.6</v>
      </c>
      <c r="BV1433" s="26">
        <f t="shared" si="5939"/>
        <v>0</v>
      </c>
      <c r="BW1433" s="26">
        <f t="shared" si="5940"/>
        <v>0</v>
      </c>
      <c r="BX1433" s="26">
        <f t="shared" si="5908"/>
        <v>594.6</v>
      </c>
      <c r="BY1433" s="26">
        <f t="shared" si="5909"/>
        <v>594.6</v>
      </c>
      <c r="BZ1433" s="26">
        <f t="shared" si="5910"/>
        <v>594.6</v>
      </c>
      <c r="CA1433" s="26">
        <f t="shared" si="5941"/>
        <v>0</v>
      </c>
      <c r="CB1433" s="26">
        <f t="shared" si="5942"/>
        <v>0</v>
      </c>
      <c r="CC1433" s="26">
        <f t="shared" si="5943"/>
        <v>0</v>
      </c>
      <c r="CD1433" s="26">
        <f t="shared" si="5778"/>
        <v>594.6</v>
      </c>
      <c r="CE1433" s="26">
        <f t="shared" si="5779"/>
        <v>594.6</v>
      </c>
      <c r="CF1433" s="26">
        <f t="shared" si="5780"/>
        <v>594.6</v>
      </c>
      <c r="CG1433" s="26">
        <f t="shared" si="5944"/>
        <v>0</v>
      </c>
      <c r="CH1433" s="26">
        <f t="shared" si="5945"/>
        <v>0</v>
      </c>
      <c r="CI1433" s="26">
        <f t="shared" si="5946"/>
        <v>0</v>
      </c>
      <c r="CJ1433" s="26">
        <f t="shared" si="5781"/>
        <v>594.6</v>
      </c>
      <c r="CK1433" s="26">
        <f t="shared" si="5782"/>
        <v>594.6</v>
      </c>
      <c r="CL1433" s="26">
        <f t="shared" si="5783"/>
        <v>594.6</v>
      </c>
      <c r="CM1433" s="26">
        <f t="shared" si="5947"/>
        <v>0</v>
      </c>
      <c r="CN1433" s="26">
        <f t="shared" si="5948"/>
        <v>0</v>
      </c>
      <c r="CO1433" s="26">
        <f t="shared" si="5949"/>
        <v>0</v>
      </c>
      <c r="CP1433" s="26">
        <f t="shared" si="5784"/>
        <v>594.6</v>
      </c>
      <c r="CQ1433" s="26">
        <f t="shared" si="5785"/>
        <v>594.6</v>
      </c>
      <c r="CR1433" s="26">
        <f t="shared" si="5786"/>
        <v>594.6</v>
      </c>
      <c r="CS1433" s="26">
        <f t="shared" si="5950"/>
        <v>0</v>
      </c>
      <c r="CT1433" s="19"/>
      <c r="CU1433" s="35"/>
      <c r="CZ1433" s="1" t="s">
        <v>28</v>
      </c>
    </row>
    <row r="1434" spans="1:105" hidden="1" x14ac:dyDescent="0.3">
      <c r="A1434" s="16" t="s">
        <v>801</v>
      </c>
      <c r="B1434" s="17">
        <v>240</v>
      </c>
      <c r="C1434" s="16" t="s">
        <v>64</v>
      </c>
      <c r="D1434" s="16" t="s">
        <v>65</v>
      </c>
      <c r="E1434" s="34" t="s">
        <v>66</v>
      </c>
      <c r="F1434" s="26">
        <v>594.6</v>
      </c>
      <c r="G1434" s="26">
        <v>594.6</v>
      </c>
      <c r="H1434" s="26">
        <v>594.6</v>
      </c>
      <c r="I1434" s="26"/>
      <c r="J1434" s="26"/>
      <c r="K1434" s="26"/>
      <c r="L1434" s="26">
        <f t="shared" si="5912"/>
        <v>594.6</v>
      </c>
      <c r="M1434" s="26">
        <f t="shared" si="5913"/>
        <v>594.6</v>
      </c>
      <c r="N1434" s="26">
        <f t="shared" si="5914"/>
        <v>594.6</v>
      </c>
      <c r="O1434" s="26"/>
      <c r="P1434" s="26"/>
      <c r="Q1434" s="26"/>
      <c r="R1434" s="26">
        <f t="shared" si="5915"/>
        <v>594.6</v>
      </c>
      <c r="S1434" s="26">
        <f t="shared" si="5916"/>
        <v>594.6</v>
      </c>
      <c r="T1434" s="26">
        <f t="shared" si="5917"/>
        <v>594.6</v>
      </c>
      <c r="U1434" s="26"/>
      <c r="V1434" s="26"/>
      <c r="W1434" s="26"/>
      <c r="X1434" s="26">
        <f t="shared" si="5918"/>
        <v>594.6</v>
      </c>
      <c r="Y1434" s="26">
        <f t="shared" si="5919"/>
        <v>594.6</v>
      </c>
      <c r="Z1434" s="26">
        <f t="shared" si="5920"/>
        <v>594.6</v>
      </c>
      <c r="AA1434" s="26"/>
      <c r="AB1434" s="26"/>
      <c r="AC1434" s="26"/>
      <c r="AD1434" s="26">
        <f t="shared" si="5884"/>
        <v>594.6</v>
      </c>
      <c r="AE1434" s="26">
        <f t="shared" si="5885"/>
        <v>594.6</v>
      </c>
      <c r="AF1434" s="26">
        <f t="shared" si="5886"/>
        <v>594.6</v>
      </c>
      <c r="AG1434" s="26"/>
      <c r="AH1434" s="26"/>
      <c r="AI1434" s="26"/>
      <c r="AJ1434" s="26">
        <f t="shared" si="5887"/>
        <v>594.6</v>
      </c>
      <c r="AK1434" s="26">
        <f t="shared" si="5888"/>
        <v>594.6</v>
      </c>
      <c r="AL1434" s="26">
        <f t="shared" si="5889"/>
        <v>594.6</v>
      </c>
      <c r="AM1434" s="26"/>
      <c r="AN1434" s="26"/>
      <c r="AO1434" s="26"/>
      <c r="AP1434" s="26">
        <f t="shared" si="5890"/>
        <v>594.6</v>
      </c>
      <c r="AQ1434" s="26">
        <f t="shared" si="5891"/>
        <v>594.6</v>
      </c>
      <c r="AR1434" s="26">
        <f t="shared" si="5892"/>
        <v>594.6</v>
      </c>
      <c r="AS1434" s="26"/>
      <c r="AT1434" s="26"/>
      <c r="AU1434" s="26"/>
      <c r="AV1434" s="26">
        <f t="shared" si="5893"/>
        <v>594.6</v>
      </c>
      <c r="AW1434" s="26">
        <f t="shared" si="5894"/>
        <v>594.6</v>
      </c>
      <c r="AX1434" s="26">
        <f t="shared" si="5895"/>
        <v>594.6</v>
      </c>
      <c r="AY1434" s="26"/>
      <c r="AZ1434" s="26"/>
      <c r="BA1434" s="26"/>
      <c r="BB1434" s="26">
        <f t="shared" si="5896"/>
        <v>594.6</v>
      </c>
      <c r="BC1434" s="26">
        <f t="shared" si="5897"/>
        <v>594.6</v>
      </c>
      <c r="BD1434" s="26">
        <f t="shared" si="5898"/>
        <v>594.6</v>
      </c>
      <c r="BE1434" s="26"/>
      <c r="BF1434" s="26"/>
      <c r="BG1434" s="26"/>
      <c r="BH1434" s="26">
        <f t="shared" si="5899"/>
        <v>594.6</v>
      </c>
      <c r="BI1434" s="26">
        <f t="shared" si="5900"/>
        <v>594.6</v>
      </c>
      <c r="BJ1434" s="26">
        <f t="shared" si="5901"/>
        <v>594.6</v>
      </c>
      <c r="BK1434" s="26"/>
      <c r="BL1434" s="26"/>
      <c r="BM1434" s="26"/>
      <c r="BN1434" s="26">
        <f t="shared" si="5902"/>
        <v>594.6</v>
      </c>
      <c r="BO1434" s="26">
        <f t="shared" si="5903"/>
        <v>594.6</v>
      </c>
      <c r="BP1434" s="26">
        <f t="shared" si="5904"/>
        <v>594.6</v>
      </c>
      <c r="BQ1434" s="26"/>
      <c r="BR1434" s="26"/>
      <c r="BS1434" s="26">
        <f t="shared" si="5905"/>
        <v>594.6</v>
      </c>
      <c r="BT1434" s="26">
        <f t="shared" si="5906"/>
        <v>594.6</v>
      </c>
      <c r="BU1434" s="26">
        <f t="shared" si="5907"/>
        <v>594.6</v>
      </c>
      <c r="BV1434" s="26"/>
      <c r="BW1434" s="26"/>
      <c r="BX1434" s="26">
        <f t="shared" si="5908"/>
        <v>594.6</v>
      </c>
      <c r="BY1434" s="26">
        <f t="shared" si="5909"/>
        <v>594.6</v>
      </c>
      <c r="BZ1434" s="26">
        <f t="shared" si="5910"/>
        <v>594.6</v>
      </c>
      <c r="CA1434" s="26"/>
      <c r="CB1434" s="26"/>
      <c r="CC1434" s="26"/>
      <c r="CD1434" s="26">
        <f t="shared" si="5778"/>
        <v>594.6</v>
      </c>
      <c r="CE1434" s="26">
        <f t="shared" si="5779"/>
        <v>594.6</v>
      </c>
      <c r="CF1434" s="26">
        <f t="shared" si="5780"/>
        <v>594.6</v>
      </c>
      <c r="CG1434" s="26"/>
      <c r="CH1434" s="26"/>
      <c r="CI1434" s="26"/>
      <c r="CJ1434" s="26">
        <f t="shared" si="5781"/>
        <v>594.6</v>
      </c>
      <c r="CK1434" s="26">
        <f t="shared" si="5782"/>
        <v>594.6</v>
      </c>
      <c r="CL1434" s="26">
        <f t="shared" si="5783"/>
        <v>594.6</v>
      </c>
      <c r="CM1434" s="26"/>
      <c r="CN1434" s="26"/>
      <c r="CO1434" s="26"/>
      <c r="CP1434" s="26">
        <f t="shared" si="5784"/>
        <v>594.6</v>
      </c>
      <c r="CQ1434" s="26">
        <f t="shared" si="5785"/>
        <v>594.6</v>
      </c>
      <c r="CR1434" s="26">
        <f t="shared" si="5786"/>
        <v>594.6</v>
      </c>
      <c r="CS1434" s="26"/>
      <c r="CT1434" s="19"/>
      <c r="CU1434" s="35"/>
    </row>
    <row r="1435" spans="1:105" ht="31.2" hidden="1" x14ac:dyDescent="0.3">
      <c r="A1435" s="16" t="s">
        <v>803</v>
      </c>
      <c r="B1435" s="17"/>
      <c r="C1435" s="16"/>
      <c r="D1435" s="16"/>
      <c r="E1435" s="34" t="s">
        <v>804</v>
      </c>
      <c r="F1435" s="26">
        <f t="shared" si="5951"/>
        <v>855.5</v>
      </c>
      <c r="G1435" s="26">
        <f t="shared" si="5952"/>
        <v>855.5</v>
      </c>
      <c r="H1435" s="26">
        <f t="shared" si="5953"/>
        <v>855.5</v>
      </c>
      <c r="I1435" s="26">
        <f t="shared" si="5954"/>
        <v>0</v>
      </c>
      <c r="J1435" s="26">
        <f t="shared" si="5955"/>
        <v>0</v>
      </c>
      <c r="K1435" s="26">
        <f t="shared" si="5956"/>
        <v>0</v>
      </c>
      <c r="L1435" s="26">
        <f t="shared" si="5912"/>
        <v>855.5</v>
      </c>
      <c r="M1435" s="26">
        <f t="shared" si="5913"/>
        <v>855.5</v>
      </c>
      <c r="N1435" s="26">
        <f t="shared" si="5914"/>
        <v>855.5</v>
      </c>
      <c r="O1435" s="26">
        <f t="shared" si="5957"/>
        <v>0</v>
      </c>
      <c r="P1435" s="26">
        <f t="shared" si="5958"/>
        <v>0</v>
      </c>
      <c r="Q1435" s="26">
        <f t="shared" si="5959"/>
        <v>0</v>
      </c>
      <c r="R1435" s="26">
        <f t="shared" si="5915"/>
        <v>855.5</v>
      </c>
      <c r="S1435" s="26">
        <f t="shared" si="5916"/>
        <v>855.5</v>
      </c>
      <c r="T1435" s="26">
        <f t="shared" si="5917"/>
        <v>855.5</v>
      </c>
      <c r="U1435" s="26">
        <f t="shared" si="5960"/>
        <v>0</v>
      </c>
      <c r="V1435" s="26">
        <f t="shared" si="5961"/>
        <v>0</v>
      </c>
      <c r="W1435" s="26">
        <f t="shared" si="5962"/>
        <v>0</v>
      </c>
      <c r="X1435" s="26">
        <f t="shared" si="5918"/>
        <v>855.5</v>
      </c>
      <c r="Y1435" s="26">
        <f t="shared" si="5919"/>
        <v>855.5</v>
      </c>
      <c r="Z1435" s="26">
        <f t="shared" si="5920"/>
        <v>855.5</v>
      </c>
      <c r="AA1435" s="26">
        <f t="shared" si="5963"/>
        <v>0</v>
      </c>
      <c r="AB1435" s="26">
        <f t="shared" si="5964"/>
        <v>0</v>
      </c>
      <c r="AC1435" s="26">
        <f t="shared" si="5965"/>
        <v>0</v>
      </c>
      <c r="AD1435" s="26">
        <f t="shared" si="5884"/>
        <v>855.5</v>
      </c>
      <c r="AE1435" s="26">
        <f t="shared" si="5885"/>
        <v>855.5</v>
      </c>
      <c r="AF1435" s="26">
        <f t="shared" si="5886"/>
        <v>855.5</v>
      </c>
      <c r="AG1435" s="26">
        <f t="shared" si="5966"/>
        <v>0</v>
      </c>
      <c r="AH1435" s="26">
        <f t="shared" si="5967"/>
        <v>0</v>
      </c>
      <c r="AI1435" s="26">
        <f t="shared" si="5968"/>
        <v>0</v>
      </c>
      <c r="AJ1435" s="26">
        <f t="shared" si="5887"/>
        <v>855.5</v>
      </c>
      <c r="AK1435" s="26">
        <f t="shared" si="5888"/>
        <v>855.5</v>
      </c>
      <c r="AL1435" s="26">
        <f t="shared" si="5889"/>
        <v>855.5</v>
      </c>
      <c r="AM1435" s="26">
        <f t="shared" si="5969"/>
        <v>0</v>
      </c>
      <c r="AN1435" s="26">
        <f t="shared" si="5923"/>
        <v>0</v>
      </c>
      <c r="AO1435" s="26">
        <f t="shared" si="5924"/>
        <v>0</v>
      </c>
      <c r="AP1435" s="26">
        <f t="shared" si="5890"/>
        <v>855.5</v>
      </c>
      <c r="AQ1435" s="26">
        <f t="shared" si="5891"/>
        <v>855.5</v>
      </c>
      <c r="AR1435" s="26">
        <f t="shared" si="5892"/>
        <v>855.5</v>
      </c>
      <c r="AS1435" s="26">
        <f t="shared" si="5925"/>
        <v>0</v>
      </c>
      <c r="AT1435" s="26">
        <f t="shared" si="5926"/>
        <v>0</v>
      </c>
      <c r="AU1435" s="26">
        <f t="shared" si="5927"/>
        <v>0</v>
      </c>
      <c r="AV1435" s="26">
        <f t="shared" si="5893"/>
        <v>855.5</v>
      </c>
      <c r="AW1435" s="26">
        <f t="shared" si="5894"/>
        <v>855.5</v>
      </c>
      <c r="AX1435" s="26">
        <f t="shared" si="5895"/>
        <v>855.5</v>
      </c>
      <c r="AY1435" s="26">
        <f t="shared" si="5928"/>
        <v>0</v>
      </c>
      <c r="AZ1435" s="26">
        <f t="shared" si="5929"/>
        <v>0</v>
      </c>
      <c r="BA1435" s="26">
        <f t="shared" si="5930"/>
        <v>0</v>
      </c>
      <c r="BB1435" s="26">
        <f t="shared" si="5896"/>
        <v>855.5</v>
      </c>
      <c r="BC1435" s="26">
        <f t="shared" si="5897"/>
        <v>855.5</v>
      </c>
      <c r="BD1435" s="26">
        <f t="shared" si="5898"/>
        <v>855.5</v>
      </c>
      <c r="BE1435" s="26">
        <f t="shared" si="5931"/>
        <v>0</v>
      </c>
      <c r="BF1435" s="26">
        <f t="shared" si="5932"/>
        <v>0</v>
      </c>
      <c r="BG1435" s="26">
        <f t="shared" si="5933"/>
        <v>0</v>
      </c>
      <c r="BH1435" s="26">
        <f t="shared" si="5899"/>
        <v>855.5</v>
      </c>
      <c r="BI1435" s="26">
        <f t="shared" si="5900"/>
        <v>855.5</v>
      </c>
      <c r="BJ1435" s="26">
        <f t="shared" si="5901"/>
        <v>855.5</v>
      </c>
      <c r="BK1435" s="26">
        <f t="shared" si="5934"/>
        <v>0</v>
      </c>
      <c r="BL1435" s="26">
        <f t="shared" si="5935"/>
        <v>0</v>
      </c>
      <c r="BM1435" s="26">
        <f t="shared" si="5936"/>
        <v>0</v>
      </c>
      <c r="BN1435" s="26">
        <f t="shared" si="5902"/>
        <v>855.5</v>
      </c>
      <c r="BO1435" s="26">
        <f t="shared" si="5903"/>
        <v>855.5</v>
      </c>
      <c r="BP1435" s="26">
        <f t="shared" si="5904"/>
        <v>855.5</v>
      </c>
      <c r="BQ1435" s="26">
        <f t="shared" si="5937"/>
        <v>0</v>
      </c>
      <c r="BR1435" s="26">
        <f t="shared" si="5938"/>
        <v>0</v>
      </c>
      <c r="BS1435" s="26">
        <f t="shared" si="5905"/>
        <v>855.5</v>
      </c>
      <c r="BT1435" s="26">
        <f t="shared" si="5906"/>
        <v>855.5</v>
      </c>
      <c r="BU1435" s="26">
        <f t="shared" si="5907"/>
        <v>855.5</v>
      </c>
      <c r="BV1435" s="26">
        <f t="shared" si="5939"/>
        <v>0</v>
      </c>
      <c r="BW1435" s="26">
        <f t="shared" si="5940"/>
        <v>0</v>
      </c>
      <c r="BX1435" s="26">
        <f t="shared" si="5908"/>
        <v>855.5</v>
      </c>
      <c r="BY1435" s="26">
        <f t="shared" si="5909"/>
        <v>855.5</v>
      </c>
      <c r="BZ1435" s="26">
        <f t="shared" si="5910"/>
        <v>855.5</v>
      </c>
      <c r="CA1435" s="26">
        <f t="shared" si="5941"/>
        <v>0</v>
      </c>
      <c r="CB1435" s="26">
        <f t="shared" si="5942"/>
        <v>0</v>
      </c>
      <c r="CC1435" s="26">
        <f t="shared" si="5943"/>
        <v>0</v>
      </c>
      <c r="CD1435" s="26">
        <f t="shared" si="5778"/>
        <v>855.5</v>
      </c>
      <c r="CE1435" s="26">
        <f t="shared" si="5779"/>
        <v>855.5</v>
      </c>
      <c r="CF1435" s="26">
        <f t="shared" si="5780"/>
        <v>855.5</v>
      </c>
      <c r="CG1435" s="26">
        <f t="shared" si="5944"/>
        <v>0</v>
      </c>
      <c r="CH1435" s="26">
        <f t="shared" si="5945"/>
        <v>0</v>
      </c>
      <c r="CI1435" s="26">
        <f t="shared" si="5946"/>
        <v>0</v>
      </c>
      <c r="CJ1435" s="26">
        <f t="shared" si="5781"/>
        <v>855.5</v>
      </c>
      <c r="CK1435" s="26">
        <f t="shared" si="5782"/>
        <v>855.5</v>
      </c>
      <c r="CL1435" s="26">
        <f t="shared" si="5783"/>
        <v>855.5</v>
      </c>
      <c r="CM1435" s="26">
        <f t="shared" si="5947"/>
        <v>0</v>
      </c>
      <c r="CN1435" s="26">
        <f t="shared" si="5948"/>
        <v>0</v>
      </c>
      <c r="CO1435" s="26">
        <f t="shared" si="5949"/>
        <v>0</v>
      </c>
      <c r="CP1435" s="26">
        <f t="shared" si="5784"/>
        <v>855.5</v>
      </c>
      <c r="CQ1435" s="26">
        <f t="shared" si="5785"/>
        <v>855.5</v>
      </c>
      <c r="CR1435" s="26">
        <f t="shared" si="5786"/>
        <v>855.5</v>
      </c>
      <c r="CS1435" s="26">
        <f t="shared" si="5950"/>
        <v>0</v>
      </c>
      <c r="CT1435" s="19"/>
      <c r="CU1435" s="35"/>
      <c r="CX1435" s="1" t="s">
        <v>26</v>
      </c>
    </row>
    <row r="1436" spans="1:105" ht="93.6" hidden="1" x14ac:dyDescent="0.3">
      <c r="A1436" s="16" t="s">
        <v>805</v>
      </c>
      <c r="B1436" s="17"/>
      <c r="C1436" s="16"/>
      <c r="D1436" s="16"/>
      <c r="E1436" s="34" t="s">
        <v>806</v>
      </c>
      <c r="F1436" s="26">
        <f t="shared" si="5951"/>
        <v>855.5</v>
      </c>
      <c r="G1436" s="26">
        <f t="shared" si="5952"/>
        <v>855.5</v>
      </c>
      <c r="H1436" s="26">
        <f t="shared" si="5953"/>
        <v>855.5</v>
      </c>
      <c r="I1436" s="26">
        <f t="shared" si="5954"/>
        <v>0</v>
      </c>
      <c r="J1436" s="26">
        <f t="shared" si="5955"/>
        <v>0</v>
      </c>
      <c r="K1436" s="26">
        <f t="shared" si="5956"/>
        <v>0</v>
      </c>
      <c r="L1436" s="26">
        <f t="shared" si="5912"/>
        <v>855.5</v>
      </c>
      <c r="M1436" s="26">
        <f t="shared" si="5913"/>
        <v>855.5</v>
      </c>
      <c r="N1436" s="26">
        <f t="shared" si="5914"/>
        <v>855.5</v>
      </c>
      <c r="O1436" s="26">
        <f t="shared" si="5957"/>
        <v>0</v>
      </c>
      <c r="P1436" s="26">
        <f t="shared" si="5958"/>
        <v>0</v>
      </c>
      <c r="Q1436" s="26">
        <f t="shared" si="5959"/>
        <v>0</v>
      </c>
      <c r="R1436" s="26">
        <f t="shared" si="5915"/>
        <v>855.5</v>
      </c>
      <c r="S1436" s="26">
        <f t="shared" si="5916"/>
        <v>855.5</v>
      </c>
      <c r="T1436" s="26">
        <f t="shared" si="5917"/>
        <v>855.5</v>
      </c>
      <c r="U1436" s="26">
        <f t="shared" si="5960"/>
        <v>0</v>
      </c>
      <c r="V1436" s="26">
        <f t="shared" si="5961"/>
        <v>0</v>
      </c>
      <c r="W1436" s="26">
        <f t="shared" si="5962"/>
        <v>0</v>
      </c>
      <c r="X1436" s="26">
        <f t="shared" si="5918"/>
        <v>855.5</v>
      </c>
      <c r="Y1436" s="26">
        <f t="shared" si="5919"/>
        <v>855.5</v>
      </c>
      <c r="Z1436" s="26">
        <f t="shared" si="5920"/>
        <v>855.5</v>
      </c>
      <c r="AA1436" s="26">
        <f t="shared" si="5963"/>
        <v>0</v>
      </c>
      <c r="AB1436" s="26">
        <f t="shared" si="5964"/>
        <v>0</v>
      </c>
      <c r="AC1436" s="26">
        <f t="shared" si="5965"/>
        <v>0</v>
      </c>
      <c r="AD1436" s="26">
        <f t="shared" si="5884"/>
        <v>855.5</v>
      </c>
      <c r="AE1436" s="26">
        <f t="shared" si="5885"/>
        <v>855.5</v>
      </c>
      <c r="AF1436" s="26">
        <f t="shared" si="5886"/>
        <v>855.5</v>
      </c>
      <c r="AG1436" s="26">
        <f t="shared" si="5966"/>
        <v>0</v>
      </c>
      <c r="AH1436" s="26">
        <f t="shared" si="5967"/>
        <v>0</v>
      </c>
      <c r="AI1436" s="26">
        <f t="shared" si="5968"/>
        <v>0</v>
      </c>
      <c r="AJ1436" s="26">
        <f t="shared" si="5887"/>
        <v>855.5</v>
      </c>
      <c r="AK1436" s="26">
        <f t="shared" si="5888"/>
        <v>855.5</v>
      </c>
      <c r="AL1436" s="26">
        <f t="shared" si="5889"/>
        <v>855.5</v>
      </c>
      <c r="AM1436" s="26">
        <f t="shared" si="5969"/>
        <v>0</v>
      </c>
      <c r="AN1436" s="26">
        <f t="shared" si="5923"/>
        <v>0</v>
      </c>
      <c r="AO1436" s="26">
        <f t="shared" si="5924"/>
        <v>0</v>
      </c>
      <c r="AP1436" s="26">
        <f t="shared" si="5890"/>
        <v>855.5</v>
      </c>
      <c r="AQ1436" s="26">
        <f t="shared" si="5891"/>
        <v>855.5</v>
      </c>
      <c r="AR1436" s="26">
        <f t="shared" si="5892"/>
        <v>855.5</v>
      </c>
      <c r="AS1436" s="26">
        <f t="shared" si="5925"/>
        <v>0</v>
      </c>
      <c r="AT1436" s="26">
        <f t="shared" si="5926"/>
        <v>0</v>
      </c>
      <c r="AU1436" s="26">
        <f t="shared" si="5927"/>
        <v>0</v>
      </c>
      <c r="AV1436" s="26">
        <f t="shared" si="5893"/>
        <v>855.5</v>
      </c>
      <c r="AW1436" s="26">
        <f t="shared" si="5894"/>
        <v>855.5</v>
      </c>
      <c r="AX1436" s="26">
        <f t="shared" si="5895"/>
        <v>855.5</v>
      </c>
      <c r="AY1436" s="26">
        <f t="shared" si="5928"/>
        <v>0</v>
      </c>
      <c r="AZ1436" s="26">
        <f t="shared" si="5929"/>
        <v>0</v>
      </c>
      <c r="BA1436" s="26">
        <f t="shared" si="5930"/>
        <v>0</v>
      </c>
      <c r="BB1436" s="26">
        <f t="shared" si="5896"/>
        <v>855.5</v>
      </c>
      <c r="BC1436" s="26">
        <f t="shared" si="5897"/>
        <v>855.5</v>
      </c>
      <c r="BD1436" s="26">
        <f t="shared" si="5898"/>
        <v>855.5</v>
      </c>
      <c r="BE1436" s="26">
        <f t="shared" si="5931"/>
        <v>0</v>
      </c>
      <c r="BF1436" s="26">
        <f t="shared" si="5932"/>
        <v>0</v>
      </c>
      <c r="BG1436" s="26">
        <f t="shared" si="5933"/>
        <v>0</v>
      </c>
      <c r="BH1436" s="26">
        <f t="shared" si="5899"/>
        <v>855.5</v>
      </c>
      <c r="BI1436" s="26">
        <f t="shared" si="5900"/>
        <v>855.5</v>
      </c>
      <c r="BJ1436" s="26">
        <f t="shared" si="5901"/>
        <v>855.5</v>
      </c>
      <c r="BK1436" s="26">
        <f t="shared" si="5934"/>
        <v>0</v>
      </c>
      <c r="BL1436" s="26">
        <f t="shared" si="5935"/>
        <v>0</v>
      </c>
      <c r="BM1436" s="26">
        <f t="shared" si="5936"/>
        <v>0</v>
      </c>
      <c r="BN1436" s="26">
        <f t="shared" si="5902"/>
        <v>855.5</v>
      </c>
      <c r="BO1436" s="26">
        <f t="shared" si="5903"/>
        <v>855.5</v>
      </c>
      <c r="BP1436" s="26">
        <f t="shared" si="5904"/>
        <v>855.5</v>
      </c>
      <c r="BQ1436" s="26">
        <f t="shared" si="5937"/>
        <v>0</v>
      </c>
      <c r="BR1436" s="26">
        <f t="shared" si="5938"/>
        <v>0</v>
      </c>
      <c r="BS1436" s="26">
        <f t="shared" si="5905"/>
        <v>855.5</v>
      </c>
      <c r="BT1436" s="26">
        <f t="shared" si="5906"/>
        <v>855.5</v>
      </c>
      <c r="BU1436" s="26">
        <f t="shared" si="5907"/>
        <v>855.5</v>
      </c>
      <c r="BV1436" s="26">
        <f t="shared" si="5939"/>
        <v>0</v>
      </c>
      <c r="BW1436" s="26">
        <f t="shared" si="5940"/>
        <v>0</v>
      </c>
      <c r="BX1436" s="26">
        <f t="shared" si="5908"/>
        <v>855.5</v>
      </c>
      <c r="BY1436" s="26">
        <f t="shared" si="5909"/>
        <v>855.5</v>
      </c>
      <c r="BZ1436" s="26">
        <f t="shared" si="5910"/>
        <v>855.5</v>
      </c>
      <c r="CA1436" s="26">
        <f t="shared" si="5941"/>
        <v>0</v>
      </c>
      <c r="CB1436" s="26">
        <f t="shared" si="5942"/>
        <v>0</v>
      </c>
      <c r="CC1436" s="26">
        <f t="shared" si="5943"/>
        <v>0</v>
      </c>
      <c r="CD1436" s="26">
        <f t="shared" si="5778"/>
        <v>855.5</v>
      </c>
      <c r="CE1436" s="26">
        <f t="shared" si="5779"/>
        <v>855.5</v>
      </c>
      <c r="CF1436" s="26">
        <f t="shared" si="5780"/>
        <v>855.5</v>
      </c>
      <c r="CG1436" s="26">
        <f t="shared" si="5944"/>
        <v>0</v>
      </c>
      <c r="CH1436" s="26">
        <f t="shared" si="5945"/>
        <v>0</v>
      </c>
      <c r="CI1436" s="26">
        <f t="shared" si="5946"/>
        <v>0</v>
      </c>
      <c r="CJ1436" s="26">
        <f t="shared" si="5781"/>
        <v>855.5</v>
      </c>
      <c r="CK1436" s="26">
        <f t="shared" si="5782"/>
        <v>855.5</v>
      </c>
      <c r="CL1436" s="26">
        <f t="shared" si="5783"/>
        <v>855.5</v>
      </c>
      <c r="CM1436" s="26">
        <f t="shared" si="5947"/>
        <v>0</v>
      </c>
      <c r="CN1436" s="26">
        <f t="shared" si="5948"/>
        <v>0</v>
      </c>
      <c r="CO1436" s="26">
        <f t="shared" si="5949"/>
        <v>0</v>
      </c>
      <c r="CP1436" s="26">
        <f t="shared" si="5784"/>
        <v>855.5</v>
      </c>
      <c r="CQ1436" s="26">
        <f t="shared" si="5785"/>
        <v>855.5</v>
      </c>
      <c r="CR1436" s="26">
        <f t="shared" si="5786"/>
        <v>855.5</v>
      </c>
      <c r="CS1436" s="26">
        <f t="shared" si="5950"/>
        <v>0</v>
      </c>
      <c r="CT1436" s="19"/>
      <c r="CU1436" s="35"/>
      <c r="DA1436" s="1" t="s">
        <v>29</v>
      </c>
    </row>
    <row r="1437" spans="1:105" ht="31.2" hidden="1" x14ac:dyDescent="0.3">
      <c r="A1437" s="16" t="s">
        <v>805</v>
      </c>
      <c r="B1437" s="17">
        <v>200</v>
      </c>
      <c r="C1437" s="16"/>
      <c r="D1437" s="16"/>
      <c r="E1437" s="34" t="s">
        <v>38</v>
      </c>
      <c r="F1437" s="26">
        <f t="shared" si="5951"/>
        <v>855.5</v>
      </c>
      <c r="G1437" s="26">
        <f t="shared" si="5952"/>
        <v>855.5</v>
      </c>
      <c r="H1437" s="26">
        <f t="shared" si="5953"/>
        <v>855.5</v>
      </c>
      <c r="I1437" s="26">
        <f t="shared" si="5954"/>
        <v>0</v>
      </c>
      <c r="J1437" s="26">
        <f t="shared" si="5955"/>
        <v>0</v>
      </c>
      <c r="K1437" s="26">
        <f t="shared" si="5956"/>
        <v>0</v>
      </c>
      <c r="L1437" s="26">
        <f t="shared" si="5912"/>
        <v>855.5</v>
      </c>
      <c r="M1437" s="26">
        <f t="shared" si="5913"/>
        <v>855.5</v>
      </c>
      <c r="N1437" s="26">
        <f t="shared" si="5914"/>
        <v>855.5</v>
      </c>
      <c r="O1437" s="26">
        <f t="shared" si="5957"/>
        <v>0</v>
      </c>
      <c r="P1437" s="26">
        <f t="shared" si="5958"/>
        <v>0</v>
      </c>
      <c r="Q1437" s="26">
        <f t="shared" si="5959"/>
        <v>0</v>
      </c>
      <c r="R1437" s="26">
        <f t="shared" si="5915"/>
        <v>855.5</v>
      </c>
      <c r="S1437" s="26">
        <f t="shared" si="5916"/>
        <v>855.5</v>
      </c>
      <c r="T1437" s="26">
        <f t="shared" si="5917"/>
        <v>855.5</v>
      </c>
      <c r="U1437" s="26">
        <f t="shared" si="5960"/>
        <v>0</v>
      </c>
      <c r="V1437" s="26">
        <f t="shared" si="5961"/>
        <v>0</v>
      </c>
      <c r="W1437" s="26">
        <f t="shared" si="5962"/>
        <v>0</v>
      </c>
      <c r="X1437" s="26">
        <f t="shared" si="5918"/>
        <v>855.5</v>
      </c>
      <c r="Y1437" s="26">
        <f t="shared" si="5919"/>
        <v>855.5</v>
      </c>
      <c r="Z1437" s="26">
        <f t="shared" si="5920"/>
        <v>855.5</v>
      </c>
      <c r="AA1437" s="26">
        <f t="shared" si="5963"/>
        <v>0</v>
      </c>
      <c r="AB1437" s="26">
        <f t="shared" si="5964"/>
        <v>0</v>
      </c>
      <c r="AC1437" s="26">
        <f t="shared" si="5965"/>
        <v>0</v>
      </c>
      <c r="AD1437" s="26">
        <f t="shared" si="5884"/>
        <v>855.5</v>
      </c>
      <c r="AE1437" s="26">
        <f t="shared" si="5885"/>
        <v>855.5</v>
      </c>
      <c r="AF1437" s="26">
        <f t="shared" si="5886"/>
        <v>855.5</v>
      </c>
      <c r="AG1437" s="26">
        <f t="shared" si="5966"/>
        <v>0</v>
      </c>
      <c r="AH1437" s="26">
        <f t="shared" si="5967"/>
        <v>0</v>
      </c>
      <c r="AI1437" s="26">
        <f t="shared" si="5968"/>
        <v>0</v>
      </c>
      <c r="AJ1437" s="26">
        <f t="shared" si="5887"/>
        <v>855.5</v>
      </c>
      <c r="AK1437" s="26">
        <f t="shared" si="5888"/>
        <v>855.5</v>
      </c>
      <c r="AL1437" s="26">
        <f t="shared" si="5889"/>
        <v>855.5</v>
      </c>
      <c r="AM1437" s="26">
        <f t="shared" si="5969"/>
        <v>0</v>
      </c>
      <c r="AN1437" s="26">
        <f t="shared" si="5923"/>
        <v>0</v>
      </c>
      <c r="AO1437" s="26">
        <f t="shared" si="5924"/>
        <v>0</v>
      </c>
      <c r="AP1437" s="26">
        <f t="shared" si="5890"/>
        <v>855.5</v>
      </c>
      <c r="AQ1437" s="26">
        <f t="shared" si="5891"/>
        <v>855.5</v>
      </c>
      <c r="AR1437" s="26">
        <f t="shared" si="5892"/>
        <v>855.5</v>
      </c>
      <c r="AS1437" s="26">
        <f t="shared" si="5925"/>
        <v>0</v>
      </c>
      <c r="AT1437" s="26">
        <f t="shared" si="5926"/>
        <v>0</v>
      </c>
      <c r="AU1437" s="26">
        <f t="shared" si="5927"/>
        <v>0</v>
      </c>
      <c r="AV1437" s="26">
        <f t="shared" si="5893"/>
        <v>855.5</v>
      </c>
      <c r="AW1437" s="26">
        <f t="shared" si="5894"/>
        <v>855.5</v>
      </c>
      <c r="AX1437" s="26">
        <f t="shared" si="5895"/>
        <v>855.5</v>
      </c>
      <c r="AY1437" s="26">
        <f t="shared" si="5928"/>
        <v>0</v>
      </c>
      <c r="AZ1437" s="26">
        <f t="shared" si="5929"/>
        <v>0</v>
      </c>
      <c r="BA1437" s="26">
        <f t="shared" si="5930"/>
        <v>0</v>
      </c>
      <c r="BB1437" s="26">
        <f t="shared" si="5896"/>
        <v>855.5</v>
      </c>
      <c r="BC1437" s="26">
        <f t="shared" si="5897"/>
        <v>855.5</v>
      </c>
      <c r="BD1437" s="26">
        <f t="shared" si="5898"/>
        <v>855.5</v>
      </c>
      <c r="BE1437" s="26">
        <f t="shared" si="5931"/>
        <v>0</v>
      </c>
      <c r="BF1437" s="26">
        <f t="shared" si="5932"/>
        <v>0</v>
      </c>
      <c r="BG1437" s="26">
        <f t="shared" si="5933"/>
        <v>0</v>
      </c>
      <c r="BH1437" s="26">
        <f t="shared" si="5899"/>
        <v>855.5</v>
      </c>
      <c r="BI1437" s="26">
        <f t="shared" si="5900"/>
        <v>855.5</v>
      </c>
      <c r="BJ1437" s="26">
        <f t="shared" si="5901"/>
        <v>855.5</v>
      </c>
      <c r="BK1437" s="26">
        <f t="shared" si="5934"/>
        <v>0</v>
      </c>
      <c r="BL1437" s="26">
        <f t="shared" si="5935"/>
        <v>0</v>
      </c>
      <c r="BM1437" s="26">
        <f t="shared" si="5936"/>
        <v>0</v>
      </c>
      <c r="BN1437" s="26">
        <f t="shared" si="5902"/>
        <v>855.5</v>
      </c>
      <c r="BO1437" s="26">
        <f t="shared" si="5903"/>
        <v>855.5</v>
      </c>
      <c r="BP1437" s="26">
        <f t="shared" si="5904"/>
        <v>855.5</v>
      </c>
      <c r="BQ1437" s="26">
        <f t="shared" si="5937"/>
        <v>0</v>
      </c>
      <c r="BR1437" s="26">
        <f t="shared" si="5938"/>
        <v>0</v>
      </c>
      <c r="BS1437" s="26">
        <f t="shared" si="5905"/>
        <v>855.5</v>
      </c>
      <c r="BT1437" s="26">
        <f t="shared" si="5906"/>
        <v>855.5</v>
      </c>
      <c r="BU1437" s="26">
        <f t="shared" si="5907"/>
        <v>855.5</v>
      </c>
      <c r="BV1437" s="26">
        <f t="shared" si="5939"/>
        <v>0</v>
      </c>
      <c r="BW1437" s="26">
        <f t="shared" si="5940"/>
        <v>0</v>
      </c>
      <c r="BX1437" s="26">
        <f t="shared" si="5908"/>
        <v>855.5</v>
      </c>
      <c r="BY1437" s="26">
        <f t="shared" si="5909"/>
        <v>855.5</v>
      </c>
      <c r="BZ1437" s="26">
        <f t="shared" si="5910"/>
        <v>855.5</v>
      </c>
      <c r="CA1437" s="26">
        <f t="shared" si="5941"/>
        <v>0</v>
      </c>
      <c r="CB1437" s="26">
        <f t="shared" si="5942"/>
        <v>0</v>
      </c>
      <c r="CC1437" s="26">
        <f t="shared" si="5943"/>
        <v>0</v>
      </c>
      <c r="CD1437" s="26">
        <f t="shared" si="5778"/>
        <v>855.5</v>
      </c>
      <c r="CE1437" s="26">
        <f t="shared" si="5779"/>
        <v>855.5</v>
      </c>
      <c r="CF1437" s="26">
        <f t="shared" si="5780"/>
        <v>855.5</v>
      </c>
      <c r="CG1437" s="26">
        <f t="shared" si="5944"/>
        <v>0</v>
      </c>
      <c r="CH1437" s="26">
        <f t="shared" si="5945"/>
        <v>0</v>
      </c>
      <c r="CI1437" s="26">
        <f t="shared" si="5946"/>
        <v>0</v>
      </c>
      <c r="CJ1437" s="26">
        <f t="shared" si="5781"/>
        <v>855.5</v>
      </c>
      <c r="CK1437" s="26">
        <f t="shared" si="5782"/>
        <v>855.5</v>
      </c>
      <c r="CL1437" s="26">
        <f t="shared" si="5783"/>
        <v>855.5</v>
      </c>
      <c r="CM1437" s="26">
        <f t="shared" si="5947"/>
        <v>0</v>
      </c>
      <c r="CN1437" s="26">
        <f t="shared" si="5948"/>
        <v>0</v>
      </c>
      <c r="CO1437" s="26">
        <f t="shared" si="5949"/>
        <v>0</v>
      </c>
      <c r="CP1437" s="26">
        <f t="shared" si="5784"/>
        <v>855.5</v>
      </c>
      <c r="CQ1437" s="26">
        <f t="shared" si="5785"/>
        <v>855.5</v>
      </c>
      <c r="CR1437" s="26">
        <f t="shared" si="5786"/>
        <v>855.5</v>
      </c>
      <c r="CS1437" s="26">
        <f t="shared" si="5950"/>
        <v>0</v>
      </c>
      <c r="CT1437" s="19"/>
      <c r="CU1437" s="35"/>
      <c r="CY1437" s="1" t="s">
        <v>27</v>
      </c>
    </row>
    <row r="1438" spans="1:105" ht="46.8" hidden="1" x14ac:dyDescent="0.3">
      <c r="A1438" s="16" t="s">
        <v>805</v>
      </c>
      <c r="B1438" s="17">
        <v>240</v>
      </c>
      <c r="C1438" s="16"/>
      <c r="D1438" s="16"/>
      <c r="E1438" s="34" t="s">
        <v>39</v>
      </c>
      <c r="F1438" s="26">
        <f t="shared" si="5951"/>
        <v>855.5</v>
      </c>
      <c r="G1438" s="26">
        <f t="shared" si="5952"/>
        <v>855.5</v>
      </c>
      <c r="H1438" s="26">
        <f t="shared" si="5953"/>
        <v>855.5</v>
      </c>
      <c r="I1438" s="26">
        <f t="shared" si="5954"/>
        <v>0</v>
      </c>
      <c r="J1438" s="26">
        <f t="shared" si="5955"/>
        <v>0</v>
      </c>
      <c r="K1438" s="26">
        <f t="shared" si="5956"/>
        <v>0</v>
      </c>
      <c r="L1438" s="26">
        <f t="shared" si="5912"/>
        <v>855.5</v>
      </c>
      <c r="M1438" s="26">
        <f t="shared" si="5913"/>
        <v>855.5</v>
      </c>
      <c r="N1438" s="26">
        <f t="shared" si="5914"/>
        <v>855.5</v>
      </c>
      <c r="O1438" s="26">
        <f t="shared" si="5957"/>
        <v>0</v>
      </c>
      <c r="P1438" s="26">
        <f t="shared" si="5958"/>
        <v>0</v>
      </c>
      <c r="Q1438" s="26">
        <f t="shared" si="5959"/>
        <v>0</v>
      </c>
      <c r="R1438" s="26">
        <f t="shared" si="5915"/>
        <v>855.5</v>
      </c>
      <c r="S1438" s="26">
        <f t="shared" si="5916"/>
        <v>855.5</v>
      </c>
      <c r="T1438" s="26">
        <f t="shared" si="5917"/>
        <v>855.5</v>
      </c>
      <c r="U1438" s="26">
        <f t="shared" si="5960"/>
        <v>0</v>
      </c>
      <c r="V1438" s="26">
        <f t="shared" si="5961"/>
        <v>0</v>
      </c>
      <c r="W1438" s="26">
        <f t="shared" si="5962"/>
        <v>0</v>
      </c>
      <c r="X1438" s="26">
        <f t="shared" si="5918"/>
        <v>855.5</v>
      </c>
      <c r="Y1438" s="26">
        <f t="shared" si="5919"/>
        <v>855.5</v>
      </c>
      <c r="Z1438" s="26">
        <f t="shared" si="5920"/>
        <v>855.5</v>
      </c>
      <c r="AA1438" s="26">
        <f t="shared" si="5963"/>
        <v>0</v>
      </c>
      <c r="AB1438" s="26">
        <f t="shared" si="5964"/>
        <v>0</v>
      </c>
      <c r="AC1438" s="26">
        <f t="shared" si="5965"/>
        <v>0</v>
      </c>
      <c r="AD1438" s="26">
        <f t="shared" si="5884"/>
        <v>855.5</v>
      </c>
      <c r="AE1438" s="26">
        <f t="shared" si="5885"/>
        <v>855.5</v>
      </c>
      <c r="AF1438" s="26">
        <f t="shared" si="5886"/>
        <v>855.5</v>
      </c>
      <c r="AG1438" s="26">
        <f t="shared" si="5966"/>
        <v>0</v>
      </c>
      <c r="AH1438" s="26">
        <f t="shared" si="5967"/>
        <v>0</v>
      </c>
      <c r="AI1438" s="26">
        <f t="shared" si="5968"/>
        <v>0</v>
      </c>
      <c r="AJ1438" s="26">
        <f t="shared" si="5887"/>
        <v>855.5</v>
      </c>
      <c r="AK1438" s="26">
        <f t="shared" si="5888"/>
        <v>855.5</v>
      </c>
      <c r="AL1438" s="26">
        <f t="shared" si="5889"/>
        <v>855.5</v>
      </c>
      <c r="AM1438" s="26">
        <f t="shared" si="5969"/>
        <v>0</v>
      </c>
      <c r="AN1438" s="26">
        <f t="shared" si="5923"/>
        <v>0</v>
      </c>
      <c r="AO1438" s="26">
        <f t="shared" si="5924"/>
        <v>0</v>
      </c>
      <c r="AP1438" s="26">
        <f t="shared" si="5890"/>
        <v>855.5</v>
      </c>
      <c r="AQ1438" s="26">
        <f t="shared" si="5891"/>
        <v>855.5</v>
      </c>
      <c r="AR1438" s="26">
        <f t="shared" si="5892"/>
        <v>855.5</v>
      </c>
      <c r="AS1438" s="26">
        <f t="shared" si="5925"/>
        <v>0</v>
      </c>
      <c r="AT1438" s="26">
        <f t="shared" si="5926"/>
        <v>0</v>
      </c>
      <c r="AU1438" s="26">
        <f t="shared" si="5927"/>
        <v>0</v>
      </c>
      <c r="AV1438" s="26">
        <f t="shared" si="5893"/>
        <v>855.5</v>
      </c>
      <c r="AW1438" s="26">
        <f t="shared" si="5894"/>
        <v>855.5</v>
      </c>
      <c r="AX1438" s="26">
        <f t="shared" si="5895"/>
        <v>855.5</v>
      </c>
      <c r="AY1438" s="26">
        <f t="shared" si="5928"/>
        <v>0</v>
      </c>
      <c r="AZ1438" s="26">
        <f t="shared" si="5929"/>
        <v>0</v>
      </c>
      <c r="BA1438" s="26">
        <f t="shared" si="5930"/>
        <v>0</v>
      </c>
      <c r="BB1438" s="26">
        <f t="shared" si="5896"/>
        <v>855.5</v>
      </c>
      <c r="BC1438" s="26">
        <f t="shared" si="5897"/>
        <v>855.5</v>
      </c>
      <c r="BD1438" s="26">
        <f t="shared" si="5898"/>
        <v>855.5</v>
      </c>
      <c r="BE1438" s="26">
        <f t="shared" si="5931"/>
        <v>0</v>
      </c>
      <c r="BF1438" s="26">
        <f t="shared" si="5932"/>
        <v>0</v>
      </c>
      <c r="BG1438" s="26">
        <f t="shared" si="5933"/>
        <v>0</v>
      </c>
      <c r="BH1438" s="26">
        <f t="shared" si="5899"/>
        <v>855.5</v>
      </c>
      <c r="BI1438" s="26">
        <f t="shared" si="5900"/>
        <v>855.5</v>
      </c>
      <c r="BJ1438" s="26">
        <f t="shared" si="5901"/>
        <v>855.5</v>
      </c>
      <c r="BK1438" s="26">
        <f t="shared" si="5934"/>
        <v>0</v>
      </c>
      <c r="BL1438" s="26">
        <f t="shared" si="5935"/>
        <v>0</v>
      </c>
      <c r="BM1438" s="26">
        <f t="shared" si="5936"/>
        <v>0</v>
      </c>
      <c r="BN1438" s="26">
        <f t="shared" si="5902"/>
        <v>855.5</v>
      </c>
      <c r="BO1438" s="26">
        <f t="shared" si="5903"/>
        <v>855.5</v>
      </c>
      <c r="BP1438" s="26">
        <f t="shared" si="5904"/>
        <v>855.5</v>
      </c>
      <c r="BQ1438" s="26">
        <f t="shared" si="5937"/>
        <v>0</v>
      </c>
      <c r="BR1438" s="26">
        <f t="shared" si="5938"/>
        <v>0</v>
      </c>
      <c r="BS1438" s="26">
        <f t="shared" si="5905"/>
        <v>855.5</v>
      </c>
      <c r="BT1438" s="26">
        <f t="shared" si="5906"/>
        <v>855.5</v>
      </c>
      <c r="BU1438" s="26">
        <f t="shared" si="5907"/>
        <v>855.5</v>
      </c>
      <c r="BV1438" s="26">
        <f t="shared" si="5939"/>
        <v>0</v>
      </c>
      <c r="BW1438" s="26">
        <f t="shared" si="5940"/>
        <v>0</v>
      </c>
      <c r="BX1438" s="26">
        <f t="shared" si="5908"/>
        <v>855.5</v>
      </c>
      <c r="BY1438" s="26">
        <f t="shared" si="5909"/>
        <v>855.5</v>
      </c>
      <c r="BZ1438" s="26">
        <f t="shared" si="5910"/>
        <v>855.5</v>
      </c>
      <c r="CA1438" s="26">
        <f t="shared" si="5941"/>
        <v>0</v>
      </c>
      <c r="CB1438" s="26">
        <f t="shared" si="5942"/>
        <v>0</v>
      </c>
      <c r="CC1438" s="26">
        <f t="shared" si="5943"/>
        <v>0</v>
      </c>
      <c r="CD1438" s="26">
        <f t="shared" si="5778"/>
        <v>855.5</v>
      </c>
      <c r="CE1438" s="26">
        <f t="shared" si="5779"/>
        <v>855.5</v>
      </c>
      <c r="CF1438" s="26">
        <f t="shared" si="5780"/>
        <v>855.5</v>
      </c>
      <c r="CG1438" s="26">
        <f t="shared" si="5944"/>
        <v>0</v>
      </c>
      <c r="CH1438" s="26">
        <f t="shared" si="5945"/>
        <v>0</v>
      </c>
      <c r="CI1438" s="26">
        <f t="shared" si="5946"/>
        <v>0</v>
      </c>
      <c r="CJ1438" s="26">
        <f t="shared" si="5781"/>
        <v>855.5</v>
      </c>
      <c r="CK1438" s="26">
        <f t="shared" si="5782"/>
        <v>855.5</v>
      </c>
      <c r="CL1438" s="26">
        <f t="shared" si="5783"/>
        <v>855.5</v>
      </c>
      <c r="CM1438" s="26">
        <f t="shared" si="5947"/>
        <v>0</v>
      </c>
      <c r="CN1438" s="26">
        <f t="shared" si="5948"/>
        <v>0</v>
      </c>
      <c r="CO1438" s="26">
        <f t="shared" si="5949"/>
        <v>0</v>
      </c>
      <c r="CP1438" s="26">
        <f t="shared" si="5784"/>
        <v>855.5</v>
      </c>
      <c r="CQ1438" s="26">
        <f t="shared" si="5785"/>
        <v>855.5</v>
      </c>
      <c r="CR1438" s="26">
        <f t="shared" si="5786"/>
        <v>855.5</v>
      </c>
      <c r="CS1438" s="26">
        <f t="shared" si="5950"/>
        <v>0</v>
      </c>
      <c r="CT1438" s="19"/>
      <c r="CU1438" s="35"/>
      <c r="CZ1438" s="1" t="s">
        <v>28</v>
      </c>
    </row>
    <row r="1439" spans="1:105" hidden="1" x14ac:dyDescent="0.3">
      <c r="A1439" s="16" t="s">
        <v>805</v>
      </c>
      <c r="B1439" s="17">
        <v>240</v>
      </c>
      <c r="C1439" s="16" t="s">
        <v>64</v>
      </c>
      <c r="D1439" s="16" t="s">
        <v>65</v>
      </c>
      <c r="E1439" s="34" t="s">
        <v>66</v>
      </c>
      <c r="F1439" s="26">
        <v>855.5</v>
      </c>
      <c r="G1439" s="26">
        <v>855.5</v>
      </c>
      <c r="H1439" s="26">
        <v>855.5</v>
      </c>
      <c r="I1439" s="26"/>
      <c r="J1439" s="26"/>
      <c r="K1439" s="26"/>
      <c r="L1439" s="26">
        <f t="shared" si="5912"/>
        <v>855.5</v>
      </c>
      <c r="M1439" s="26">
        <f t="shared" si="5913"/>
        <v>855.5</v>
      </c>
      <c r="N1439" s="26">
        <f t="shared" si="5914"/>
        <v>855.5</v>
      </c>
      <c r="O1439" s="26"/>
      <c r="P1439" s="26"/>
      <c r="Q1439" s="26"/>
      <c r="R1439" s="26">
        <f t="shared" si="5915"/>
        <v>855.5</v>
      </c>
      <c r="S1439" s="26">
        <f t="shared" si="5916"/>
        <v>855.5</v>
      </c>
      <c r="T1439" s="26">
        <f t="shared" si="5917"/>
        <v>855.5</v>
      </c>
      <c r="U1439" s="26"/>
      <c r="V1439" s="26"/>
      <c r="W1439" s="26"/>
      <c r="X1439" s="26">
        <f t="shared" si="5918"/>
        <v>855.5</v>
      </c>
      <c r="Y1439" s="26">
        <f t="shared" si="5919"/>
        <v>855.5</v>
      </c>
      <c r="Z1439" s="26">
        <f t="shared" si="5920"/>
        <v>855.5</v>
      </c>
      <c r="AA1439" s="26"/>
      <c r="AB1439" s="26"/>
      <c r="AC1439" s="26"/>
      <c r="AD1439" s="26">
        <f t="shared" si="5884"/>
        <v>855.5</v>
      </c>
      <c r="AE1439" s="26">
        <f t="shared" si="5885"/>
        <v>855.5</v>
      </c>
      <c r="AF1439" s="26">
        <f t="shared" si="5886"/>
        <v>855.5</v>
      </c>
      <c r="AG1439" s="26"/>
      <c r="AH1439" s="26"/>
      <c r="AI1439" s="26"/>
      <c r="AJ1439" s="26">
        <f t="shared" si="5887"/>
        <v>855.5</v>
      </c>
      <c r="AK1439" s="26">
        <f t="shared" si="5888"/>
        <v>855.5</v>
      </c>
      <c r="AL1439" s="26">
        <f t="shared" si="5889"/>
        <v>855.5</v>
      </c>
      <c r="AM1439" s="26"/>
      <c r="AN1439" s="26"/>
      <c r="AO1439" s="26"/>
      <c r="AP1439" s="26">
        <f t="shared" si="5890"/>
        <v>855.5</v>
      </c>
      <c r="AQ1439" s="26">
        <f t="shared" si="5891"/>
        <v>855.5</v>
      </c>
      <c r="AR1439" s="26">
        <f t="shared" si="5892"/>
        <v>855.5</v>
      </c>
      <c r="AS1439" s="26"/>
      <c r="AT1439" s="26"/>
      <c r="AU1439" s="26"/>
      <c r="AV1439" s="26">
        <f t="shared" si="5893"/>
        <v>855.5</v>
      </c>
      <c r="AW1439" s="26">
        <f t="shared" si="5894"/>
        <v>855.5</v>
      </c>
      <c r="AX1439" s="26">
        <f t="shared" si="5895"/>
        <v>855.5</v>
      </c>
      <c r="AY1439" s="26"/>
      <c r="AZ1439" s="26"/>
      <c r="BA1439" s="26"/>
      <c r="BB1439" s="26">
        <f t="shared" si="5896"/>
        <v>855.5</v>
      </c>
      <c r="BC1439" s="26">
        <f t="shared" si="5897"/>
        <v>855.5</v>
      </c>
      <c r="BD1439" s="26">
        <f t="shared" si="5898"/>
        <v>855.5</v>
      </c>
      <c r="BE1439" s="26"/>
      <c r="BF1439" s="26"/>
      <c r="BG1439" s="26"/>
      <c r="BH1439" s="26">
        <f t="shared" si="5899"/>
        <v>855.5</v>
      </c>
      <c r="BI1439" s="26">
        <f t="shared" si="5900"/>
        <v>855.5</v>
      </c>
      <c r="BJ1439" s="26">
        <f t="shared" si="5901"/>
        <v>855.5</v>
      </c>
      <c r="BK1439" s="26"/>
      <c r="BL1439" s="26"/>
      <c r="BM1439" s="26"/>
      <c r="BN1439" s="26">
        <f t="shared" si="5902"/>
        <v>855.5</v>
      </c>
      <c r="BO1439" s="26">
        <f t="shared" si="5903"/>
        <v>855.5</v>
      </c>
      <c r="BP1439" s="26">
        <f t="shared" si="5904"/>
        <v>855.5</v>
      </c>
      <c r="BQ1439" s="26"/>
      <c r="BR1439" s="26"/>
      <c r="BS1439" s="26">
        <f t="shared" si="5905"/>
        <v>855.5</v>
      </c>
      <c r="BT1439" s="26">
        <f t="shared" si="5906"/>
        <v>855.5</v>
      </c>
      <c r="BU1439" s="26">
        <f t="shared" si="5907"/>
        <v>855.5</v>
      </c>
      <c r="BV1439" s="26"/>
      <c r="BW1439" s="26"/>
      <c r="BX1439" s="26">
        <f t="shared" si="5908"/>
        <v>855.5</v>
      </c>
      <c r="BY1439" s="26">
        <f t="shared" si="5909"/>
        <v>855.5</v>
      </c>
      <c r="BZ1439" s="26">
        <f t="shared" si="5910"/>
        <v>855.5</v>
      </c>
      <c r="CA1439" s="26"/>
      <c r="CB1439" s="26"/>
      <c r="CC1439" s="26"/>
      <c r="CD1439" s="26">
        <f t="shared" si="5778"/>
        <v>855.5</v>
      </c>
      <c r="CE1439" s="26">
        <f t="shared" si="5779"/>
        <v>855.5</v>
      </c>
      <c r="CF1439" s="26">
        <f t="shared" si="5780"/>
        <v>855.5</v>
      </c>
      <c r="CG1439" s="26"/>
      <c r="CH1439" s="26"/>
      <c r="CI1439" s="26"/>
      <c r="CJ1439" s="26">
        <f t="shared" si="5781"/>
        <v>855.5</v>
      </c>
      <c r="CK1439" s="26">
        <f t="shared" si="5782"/>
        <v>855.5</v>
      </c>
      <c r="CL1439" s="26">
        <f t="shared" si="5783"/>
        <v>855.5</v>
      </c>
      <c r="CM1439" s="26"/>
      <c r="CN1439" s="26"/>
      <c r="CO1439" s="26"/>
      <c r="CP1439" s="26">
        <f t="shared" si="5784"/>
        <v>855.5</v>
      </c>
      <c r="CQ1439" s="26">
        <f t="shared" si="5785"/>
        <v>855.5</v>
      </c>
      <c r="CR1439" s="26">
        <f t="shared" si="5786"/>
        <v>855.5</v>
      </c>
      <c r="CS1439" s="26"/>
      <c r="CT1439" s="19"/>
      <c r="CU1439" s="35"/>
    </row>
    <row r="1440" spans="1:105" ht="46.8" hidden="1" x14ac:dyDescent="0.3">
      <c r="A1440" s="16" t="s">
        <v>807</v>
      </c>
      <c r="B1440" s="17"/>
      <c r="C1440" s="16"/>
      <c r="D1440" s="16"/>
      <c r="E1440" s="34" t="s">
        <v>808</v>
      </c>
      <c r="F1440" s="26">
        <f t="shared" ref="F1440:K1440" si="5970">F1441+F1445</f>
        <v>0</v>
      </c>
      <c r="G1440" s="26">
        <f t="shared" si="5970"/>
        <v>204701.4</v>
      </c>
      <c r="H1440" s="26">
        <f t="shared" si="5970"/>
        <v>0</v>
      </c>
      <c r="I1440" s="26">
        <f t="shared" si="5970"/>
        <v>0</v>
      </c>
      <c r="J1440" s="26">
        <f t="shared" si="5970"/>
        <v>0</v>
      </c>
      <c r="K1440" s="26">
        <f t="shared" si="5970"/>
        <v>0</v>
      </c>
      <c r="L1440" s="26">
        <f t="shared" si="5912"/>
        <v>0</v>
      </c>
      <c r="M1440" s="26">
        <f t="shared" si="5913"/>
        <v>204701.4</v>
      </c>
      <c r="N1440" s="26">
        <f t="shared" si="5914"/>
        <v>0</v>
      </c>
      <c r="O1440" s="26">
        <f>O1441+O1445</f>
        <v>601.00199999999995</v>
      </c>
      <c r="P1440" s="26">
        <f>P1441+P1445</f>
        <v>0</v>
      </c>
      <c r="Q1440" s="26">
        <f>Q1441+Q1445</f>
        <v>0</v>
      </c>
      <c r="R1440" s="26">
        <f t="shared" si="5915"/>
        <v>601.00199999999995</v>
      </c>
      <c r="S1440" s="26">
        <f t="shared" si="5916"/>
        <v>204701.4</v>
      </c>
      <c r="T1440" s="26">
        <f t="shared" si="5917"/>
        <v>0</v>
      </c>
      <c r="U1440" s="26">
        <f>U1441+U1445</f>
        <v>0</v>
      </c>
      <c r="V1440" s="26">
        <f>V1441+V1445</f>
        <v>0</v>
      </c>
      <c r="W1440" s="26">
        <f>W1441+W1445</f>
        <v>0</v>
      </c>
      <c r="X1440" s="26">
        <f t="shared" si="5918"/>
        <v>601.00199999999995</v>
      </c>
      <c r="Y1440" s="26">
        <f t="shared" si="5919"/>
        <v>204701.4</v>
      </c>
      <c r="Z1440" s="26">
        <f t="shared" si="5920"/>
        <v>0</v>
      </c>
      <c r="AA1440" s="26">
        <f>AA1441+AA1445</f>
        <v>0</v>
      </c>
      <c r="AB1440" s="26">
        <f>AB1441+AB1445</f>
        <v>0</v>
      </c>
      <c r="AC1440" s="26">
        <f>AC1441+AC1445</f>
        <v>0</v>
      </c>
      <c r="AD1440" s="26">
        <f t="shared" si="5884"/>
        <v>601.00199999999995</v>
      </c>
      <c r="AE1440" s="26">
        <f t="shared" si="5885"/>
        <v>204701.4</v>
      </c>
      <c r="AF1440" s="26">
        <f t="shared" si="5886"/>
        <v>0</v>
      </c>
      <c r="AG1440" s="26">
        <f>AG1441+AG1445</f>
        <v>0</v>
      </c>
      <c r="AH1440" s="26">
        <f>AH1441+AH1445</f>
        <v>0</v>
      </c>
      <c r="AI1440" s="26">
        <f>AI1441+AI1445</f>
        <v>0</v>
      </c>
      <c r="AJ1440" s="26">
        <f t="shared" si="5887"/>
        <v>601.00199999999995</v>
      </c>
      <c r="AK1440" s="26">
        <f t="shared" si="5888"/>
        <v>204701.4</v>
      </c>
      <c r="AL1440" s="26">
        <f t="shared" si="5889"/>
        <v>0</v>
      </c>
      <c r="AM1440" s="26">
        <f>AM1441+AM1445</f>
        <v>0</v>
      </c>
      <c r="AN1440" s="26">
        <f>AN1441+AN1445</f>
        <v>0</v>
      </c>
      <c r="AO1440" s="26">
        <f>AO1441+AO1445</f>
        <v>0</v>
      </c>
      <c r="AP1440" s="26">
        <f t="shared" si="5890"/>
        <v>601.00199999999995</v>
      </c>
      <c r="AQ1440" s="26">
        <f t="shared" si="5891"/>
        <v>204701.4</v>
      </c>
      <c r="AR1440" s="26">
        <f t="shared" si="5892"/>
        <v>0</v>
      </c>
      <c r="AS1440" s="26">
        <f>AS1441+AS1445</f>
        <v>0</v>
      </c>
      <c r="AT1440" s="26">
        <f>AT1441+AT1445</f>
        <v>0</v>
      </c>
      <c r="AU1440" s="26">
        <f>AU1441+AU1445</f>
        <v>0</v>
      </c>
      <c r="AV1440" s="26">
        <f t="shared" si="5893"/>
        <v>601.00199999999995</v>
      </c>
      <c r="AW1440" s="26">
        <f t="shared" si="5894"/>
        <v>204701.4</v>
      </c>
      <c r="AX1440" s="26">
        <f t="shared" si="5895"/>
        <v>0</v>
      </c>
      <c r="AY1440" s="26">
        <f>AY1441+AY1445</f>
        <v>0</v>
      </c>
      <c r="AZ1440" s="26">
        <f>AZ1441+AZ1445</f>
        <v>0</v>
      </c>
      <c r="BA1440" s="26">
        <f>BA1441+BA1445</f>
        <v>0</v>
      </c>
      <c r="BB1440" s="26">
        <f t="shared" si="5896"/>
        <v>601.00199999999995</v>
      </c>
      <c r="BC1440" s="26">
        <f t="shared" si="5897"/>
        <v>204701.4</v>
      </c>
      <c r="BD1440" s="26">
        <f t="shared" si="5898"/>
        <v>0</v>
      </c>
      <c r="BE1440" s="26">
        <f>BE1441+BE1445</f>
        <v>0</v>
      </c>
      <c r="BF1440" s="26">
        <f>BF1441+BF1445</f>
        <v>0</v>
      </c>
      <c r="BG1440" s="26">
        <f>BG1441+BG1445</f>
        <v>0</v>
      </c>
      <c r="BH1440" s="26">
        <f t="shared" si="5899"/>
        <v>601.00199999999995</v>
      </c>
      <c r="BI1440" s="26">
        <f t="shared" si="5900"/>
        <v>204701.4</v>
      </c>
      <c r="BJ1440" s="26">
        <f t="shared" si="5901"/>
        <v>0</v>
      </c>
      <c r="BK1440" s="26">
        <f>BK1441+BK1445</f>
        <v>0</v>
      </c>
      <c r="BL1440" s="26">
        <f>BL1441+BL1445</f>
        <v>0</v>
      </c>
      <c r="BM1440" s="26">
        <f>BM1441+BM1445</f>
        <v>0</v>
      </c>
      <c r="BN1440" s="26">
        <f t="shared" si="5902"/>
        <v>601.00199999999995</v>
      </c>
      <c r="BO1440" s="26">
        <f t="shared" si="5903"/>
        <v>204701.4</v>
      </c>
      <c r="BP1440" s="26">
        <f t="shared" si="5904"/>
        <v>0</v>
      </c>
      <c r="BQ1440" s="26">
        <f>BQ1441+BQ1445</f>
        <v>0</v>
      </c>
      <c r="BR1440" s="26">
        <f>BR1441+BR1445</f>
        <v>0</v>
      </c>
      <c r="BS1440" s="26">
        <f t="shared" si="5905"/>
        <v>601.00199999999995</v>
      </c>
      <c r="BT1440" s="26">
        <f t="shared" si="5906"/>
        <v>204701.4</v>
      </c>
      <c r="BU1440" s="26">
        <f t="shared" si="5907"/>
        <v>0</v>
      </c>
      <c r="BV1440" s="26">
        <f>BV1441+BV1445</f>
        <v>0</v>
      </c>
      <c r="BW1440" s="26">
        <f>BW1441+BW1445</f>
        <v>0</v>
      </c>
      <c r="BX1440" s="26">
        <f t="shared" si="5908"/>
        <v>601.00199999999995</v>
      </c>
      <c r="BY1440" s="26">
        <f t="shared" si="5909"/>
        <v>204701.4</v>
      </c>
      <c r="BZ1440" s="26">
        <f t="shared" si="5910"/>
        <v>0</v>
      </c>
      <c r="CA1440" s="26">
        <f>CA1441+CA1445</f>
        <v>1979.1949999999999</v>
      </c>
      <c r="CB1440" s="26">
        <f>CB1441+CB1445</f>
        <v>-150597</v>
      </c>
      <c r="CC1440" s="26">
        <f>CC1441+CC1445</f>
        <v>0</v>
      </c>
      <c r="CD1440" s="26">
        <f t="shared" si="5778"/>
        <v>2580.1970000000001</v>
      </c>
      <c r="CE1440" s="26">
        <f t="shared" si="5779"/>
        <v>54104.399999999994</v>
      </c>
      <c r="CF1440" s="26">
        <f t="shared" si="5780"/>
        <v>0</v>
      </c>
      <c r="CG1440" s="26">
        <f>CG1441+CG1445</f>
        <v>0</v>
      </c>
      <c r="CH1440" s="26">
        <f>CH1441+CH1445</f>
        <v>0</v>
      </c>
      <c r="CI1440" s="26">
        <f>CI1441+CI1445</f>
        <v>0</v>
      </c>
      <c r="CJ1440" s="26">
        <f t="shared" si="5781"/>
        <v>2580.1970000000001</v>
      </c>
      <c r="CK1440" s="26">
        <f t="shared" si="5782"/>
        <v>54104.399999999994</v>
      </c>
      <c r="CL1440" s="26">
        <f t="shared" si="5783"/>
        <v>0</v>
      </c>
      <c r="CM1440" s="26">
        <f>CM1441+CM1445</f>
        <v>0</v>
      </c>
      <c r="CN1440" s="26">
        <f>CN1441+CN1445</f>
        <v>0</v>
      </c>
      <c r="CO1440" s="26">
        <f>CO1441+CO1445</f>
        <v>0</v>
      </c>
      <c r="CP1440" s="26">
        <f t="shared" si="5784"/>
        <v>2580.1970000000001</v>
      </c>
      <c r="CQ1440" s="26">
        <f t="shared" si="5785"/>
        <v>54104.399999999994</v>
      </c>
      <c r="CR1440" s="26">
        <f t="shared" si="5786"/>
        <v>0</v>
      </c>
      <c r="CS1440" s="26">
        <f>CS1441+CS1445</f>
        <v>0</v>
      </c>
      <c r="CT1440" s="19"/>
      <c r="CU1440" s="35"/>
      <c r="CX1440" s="1" t="s">
        <v>26</v>
      </c>
    </row>
    <row r="1441" spans="1:105" ht="31.2" hidden="1" x14ac:dyDescent="0.3">
      <c r="A1441" s="36" t="s">
        <v>809</v>
      </c>
      <c r="B1441" s="36"/>
      <c r="C1441" s="36"/>
      <c r="D1441" s="36"/>
      <c r="E1441" s="34" t="s">
        <v>810</v>
      </c>
      <c r="F1441" s="26">
        <f t="shared" ref="F1441:F1447" si="5971">F1442</f>
        <v>0</v>
      </c>
      <c r="G1441" s="26">
        <f t="shared" ref="G1441:G1447" si="5972">G1442</f>
        <v>204701.4</v>
      </c>
      <c r="H1441" s="26">
        <f t="shared" ref="H1441:H1447" si="5973">H1442</f>
        <v>0</v>
      </c>
      <c r="I1441" s="26">
        <f t="shared" ref="I1441:I1447" si="5974">I1442</f>
        <v>0</v>
      </c>
      <c r="J1441" s="26">
        <f t="shared" ref="J1441:J1447" si="5975">J1442</f>
        <v>0</v>
      </c>
      <c r="K1441" s="26">
        <f t="shared" ref="K1441:K1447" si="5976">K1442</f>
        <v>0</v>
      </c>
      <c r="L1441" s="26">
        <f t="shared" si="5912"/>
        <v>0</v>
      </c>
      <c r="M1441" s="26">
        <f t="shared" si="5913"/>
        <v>204701.4</v>
      </c>
      <c r="N1441" s="26">
        <f t="shared" si="5914"/>
        <v>0</v>
      </c>
      <c r="O1441" s="26">
        <f t="shared" ref="O1441:O1447" si="5977">O1442</f>
        <v>0</v>
      </c>
      <c r="P1441" s="26">
        <f t="shared" ref="P1441:P1447" si="5978">P1442</f>
        <v>0</v>
      </c>
      <c r="Q1441" s="26">
        <f t="shared" ref="Q1441:Q1447" si="5979">Q1442</f>
        <v>0</v>
      </c>
      <c r="R1441" s="26">
        <f t="shared" si="5915"/>
        <v>0</v>
      </c>
      <c r="S1441" s="26">
        <f t="shared" si="5916"/>
        <v>204701.4</v>
      </c>
      <c r="T1441" s="26">
        <f t="shared" si="5917"/>
        <v>0</v>
      </c>
      <c r="U1441" s="26">
        <f t="shared" ref="U1441:U1447" si="5980">U1442</f>
        <v>0</v>
      </c>
      <c r="V1441" s="26">
        <f t="shared" ref="V1441:V1447" si="5981">V1442</f>
        <v>0</v>
      </c>
      <c r="W1441" s="26">
        <f t="shared" ref="W1441:W1447" si="5982">W1442</f>
        <v>0</v>
      </c>
      <c r="X1441" s="26">
        <f t="shared" si="5918"/>
        <v>0</v>
      </c>
      <c r="Y1441" s="26">
        <f t="shared" si="5919"/>
        <v>204701.4</v>
      </c>
      <c r="Z1441" s="26">
        <f t="shared" si="5920"/>
        <v>0</v>
      </c>
      <c r="AA1441" s="26">
        <f t="shared" ref="AA1441:AA1447" si="5983">AA1442</f>
        <v>0</v>
      </c>
      <c r="AB1441" s="26">
        <f t="shared" ref="AB1441:AB1447" si="5984">AB1442</f>
        <v>0</v>
      </c>
      <c r="AC1441" s="26">
        <f t="shared" ref="AC1441:AC1447" si="5985">AC1442</f>
        <v>0</v>
      </c>
      <c r="AD1441" s="26">
        <f t="shared" si="5884"/>
        <v>0</v>
      </c>
      <c r="AE1441" s="26">
        <f t="shared" si="5885"/>
        <v>204701.4</v>
      </c>
      <c r="AF1441" s="26">
        <f t="shared" si="5886"/>
        <v>0</v>
      </c>
      <c r="AG1441" s="26">
        <f t="shared" ref="AG1441:AG1447" si="5986">AG1442</f>
        <v>0</v>
      </c>
      <c r="AH1441" s="26">
        <f t="shared" ref="AH1441:AH1447" si="5987">AH1442</f>
        <v>0</v>
      </c>
      <c r="AI1441" s="26">
        <f t="shared" ref="AI1441:AI1447" si="5988">AI1442</f>
        <v>0</v>
      </c>
      <c r="AJ1441" s="26">
        <f t="shared" si="5887"/>
        <v>0</v>
      </c>
      <c r="AK1441" s="26">
        <f t="shared" si="5888"/>
        <v>204701.4</v>
      </c>
      <c r="AL1441" s="26">
        <f t="shared" si="5889"/>
        <v>0</v>
      </c>
      <c r="AM1441" s="26">
        <f t="shared" ref="AM1441:AM1447" si="5989">AM1442</f>
        <v>0</v>
      </c>
      <c r="AN1441" s="26">
        <f t="shared" ref="AN1441:AN1447" si="5990">AN1442</f>
        <v>0</v>
      </c>
      <c r="AO1441" s="26">
        <f t="shared" ref="AO1441:AO1447" si="5991">AO1442</f>
        <v>0</v>
      </c>
      <c r="AP1441" s="26">
        <f t="shared" si="5890"/>
        <v>0</v>
      </c>
      <c r="AQ1441" s="26">
        <f t="shared" si="5891"/>
        <v>204701.4</v>
      </c>
      <c r="AR1441" s="26">
        <f t="shared" si="5892"/>
        <v>0</v>
      </c>
      <c r="AS1441" s="26">
        <f t="shared" ref="AS1441:AS1447" si="5992">AS1442</f>
        <v>0</v>
      </c>
      <c r="AT1441" s="26">
        <f t="shared" ref="AT1441:AT1447" si="5993">AT1442</f>
        <v>0</v>
      </c>
      <c r="AU1441" s="26">
        <f t="shared" ref="AU1441:AU1447" si="5994">AU1442</f>
        <v>0</v>
      </c>
      <c r="AV1441" s="26">
        <f t="shared" si="5893"/>
        <v>0</v>
      </c>
      <c r="AW1441" s="26">
        <f t="shared" si="5894"/>
        <v>204701.4</v>
      </c>
      <c r="AX1441" s="26">
        <f t="shared" si="5895"/>
        <v>0</v>
      </c>
      <c r="AY1441" s="26">
        <f t="shared" ref="AY1441:AY1447" si="5995">AY1442</f>
        <v>0</v>
      </c>
      <c r="AZ1441" s="26">
        <f t="shared" ref="AZ1441:AZ1447" si="5996">AZ1442</f>
        <v>0</v>
      </c>
      <c r="BA1441" s="26">
        <f t="shared" ref="BA1441:BA1447" si="5997">BA1442</f>
        <v>0</v>
      </c>
      <c r="BB1441" s="26">
        <f t="shared" si="5896"/>
        <v>0</v>
      </c>
      <c r="BC1441" s="26">
        <f t="shared" si="5897"/>
        <v>204701.4</v>
      </c>
      <c r="BD1441" s="26">
        <f t="shared" si="5898"/>
        <v>0</v>
      </c>
      <c r="BE1441" s="26">
        <f t="shared" ref="BE1441:BE1447" si="5998">BE1442</f>
        <v>0</v>
      </c>
      <c r="BF1441" s="26">
        <f t="shared" ref="BF1441:BF1447" si="5999">BF1442</f>
        <v>0</v>
      </c>
      <c r="BG1441" s="26">
        <f t="shared" ref="BG1441:BG1447" si="6000">BG1442</f>
        <v>0</v>
      </c>
      <c r="BH1441" s="26">
        <f t="shared" si="5899"/>
        <v>0</v>
      </c>
      <c r="BI1441" s="26">
        <f t="shared" si="5900"/>
        <v>204701.4</v>
      </c>
      <c r="BJ1441" s="26">
        <f t="shared" si="5901"/>
        <v>0</v>
      </c>
      <c r="BK1441" s="26">
        <f t="shared" ref="BK1441:BK1447" si="6001">BK1442</f>
        <v>0</v>
      </c>
      <c r="BL1441" s="26">
        <f t="shared" ref="BL1441:BL1447" si="6002">BL1442</f>
        <v>0</v>
      </c>
      <c r="BM1441" s="26">
        <f t="shared" ref="BM1441:BM1447" si="6003">BM1442</f>
        <v>0</v>
      </c>
      <c r="BN1441" s="26">
        <f t="shared" si="5902"/>
        <v>0</v>
      </c>
      <c r="BO1441" s="26">
        <f t="shared" si="5903"/>
        <v>204701.4</v>
      </c>
      <c r="BP1441" s="26">
        <f t="shared" si="5904"/>
        <v>0</v>
      </c>
      <c r="BQ1441" s="26">
        <f t="shared" ref="BQ1441:BQ1447" si="6004">BQ1442</f>
        <v>0</v>
      </c>
      <c r="BR1441" s="26">
        <f t="shared" ref="BR1441:BR1447" si="6005">BR1442</f>
        <v>0</v>
      </c>
      <c r="BS1441" s="26">
        <f t="shared" si="5905"/>
        <v>0</v>
      </c>
      <c r="BT1441" s="26">
        <f t="shared" si="5906"/>
        <v>204701.4</v>
      </c>
      <c r="BU1441" s="26">
        <f t="shared" si="5907"/>
        <v>0</v>
      </c>
      <c r="BV1441" s="26">
        <f t="shared" ref="BV1441:BV1447" si="6006">BV1442</f>
        <v>0</v>
      </c>
      <c r="BW1441" s="26">
        <f t="shared" ref="BW1441:BW1447" si="6007">BW1442</f>
        <v>0</v>
      </c>
      <c r="BX1441" s="26">
        <f t="shared" si="5908"/>
        <v>0</v>
      </c>
      <c r="BY1441" s="26">
        <f t="shared" si="5909"/>
        <v>204701.4</v>
      </c>
      <c r="BZ1441" s="26">
        <f t="shared" si="5910"/>
        <v>0</v>
      </c>
      <c r="CA1441" s="26">
        <f t="shared" ref="CA1441:CA1447" si="6008">CA1442</f>
        <v>1979.1949999999999</v>
      </c>
      <c r="CB1441" s="26">
        <f t="shared" ref="CB1441:CB1447" si="6009">CB1442</f>
        <v>-150597</v>
      </c>
      <c r="CC1441" s="26">
        <f t="shared" ref="CC1441:CC1447" si="6010">CC1442</f>
        <v>0</v>
      </c>
      <c r="CD1441" s="26">
        <f t="shared" si="5778"/>
        <v>1979.1949999999999</v>
      </c>
      <c r="CE1441" s="26">
        <f t="shared" si="5779"/>
        <v>54104.399999999994</v>
      </c>
      <c r="CF1441" s="26">
        <f t="shared" si="5780"/>
        <v>0</v>
      </c>
      <c r="CG1441" s="26">
        <f t="shared" ref="CG1441:CG1447" si="6011">CG1442</f>
        <v>0</v>
      </c>
      <c r="CH1441" s="26">
        <f t="shared" ref="CH1441:CH1447" si="6012">CH1442</f>
        <v>0</v>
      </c>
      <c r="CI1441" s="26">
        <f t="shared" ref="CI1441:CI1447" si="6013">CI1442</f>
        <v>0</v>
      </c>
      <c r="CJ1441" s="26">
        <f t="shared" si="5781"/>
        <v>1979.1949999999999</v>
      </c>
      <c r="CK1441" s="26">
        <f t="shared" si="5782"/>
        <v>54104.399999999994</v>
      </c>
      <c r="CL1441" s="26">
        <f t="shared" si="5783"/>
        <v>0</v>
      </c>
      <c r="CM1441" s="26">
        <f t="shared" ref="CM1441:CM1447" si="6014">CM1442</f>
        <v>0</v>
      </c>
      <c r="CN1441" s="26">
        <f t="shared" ref="CN1441:CN1447" si="6015">CN1442</f>
        <v>0</v>
      </c>
      <c r="CO1441" s="26">
        <f t="shared" ref="CO1441:CO1447" si="6016">CO1442</f>
        <v>0</v>
      </c>
      <c r="CP1441" s="26">
        <f t="shared" si="5784"/>
        <v>1979.1949999999999</v>
      </c>
      <c r="CQ1441" s="26">
        <f t="shared" si="5785"/>
        <v>54104.399999999994</v>
      </c>
      <c r="CR1441" s="26">
        <f t="shared" si="5786"/>
        <v>0</v>
      </c>
      <c r="CS1441" s="26">
        <f t="shared" ref="CS1441:CS1447" si="6017">CS1442</f>
        <v>0</v>
      </c>
      <c r="CT1441" s="19"/>
      <c r="CU1441" s="35"/>
      <c r="DA1441" s="1" t="s">
        <v>29</v>
      </c>
    </row>
    <row r="1442" spans="1:105" ht="31.2" hidden="1" x14ac:dyDescent="0.3">
      <c r="A1442" s="36" t="s">
        <v>809</v>
      </c>
      <c r="B1442" s="17">
        <v>200</v>
      </c>
      <c r="C1442" s="16"/>
      <c r="D1442" s="16"/>
      <c r="E1442" s="34" t="s">
        <v>38</v>
      </c>
      <c r="F1442" s="26">
        <f t="shared" si="5971"/>
        <v>0</v>
      </c>
      <c r="G1442" s="26">
        <f t="shared" si="5972"/>
        <v>204701.4</v>
      </c>
      <c r="H1442" s="26">
        <f t="shared" si="5973"/>
        <v>0</v>
      </c>
      <c r="I1442" s="26">
        <f t="shared" si="5974"/>
        <v>0</v>
      </c>
      <c r="J1442" s="26">
        <f t="shared" si="5975"/>
        <v>0</v>
      </c>
      <c r="K1442" s="26">
        <f t="shared" si="5976"/>
        <v>0</v>
      </c>
      <c r="L1442" s="26">
        <f t="shared" si="5912"/>
        <v>0</v>
      </c>
      <c r="M1442" s="26">
        <f t="shared" si="5913"/>
        <v>204701.4</v>
      </c>
      <c r="N1442" s="26">
        <f t="shared" si="5914"/>
        <v>0</v>
      </c>
      <c r="O1442" s="26">
        <f t="shared" si="5977"/>
        <v>0</v>
      </c>
      <c r="P1442" s="26">
        <f t="shared" si="5978"/>
        <v>0</v>
      </c>
      <c r="Q1442" s="26">
        <f t="shared" si="5979"/>
        <v>0</v>
      </c>
      <c r="R1442" s="26">
        <f t="shared" si="5915"/>
        <v>0</v>
      </c>
      <c r="S1442" s="26">
        <f t="shared" si="5916"/>
        <v>204701.4</v>
      </c>
      <c r="T1442" s="26">
        <f t="shared" si="5917"/>
        <v>0</v>
      </c>
      <c r="U1442" s="26">
        <f t="shared" si="5980"/>
        <v>0</v>
      </c>
      <c r="V1442" s="26">
        <f t="shared" si="5981"/>
        <v>0</v>
      </c>
      <c r="W1442" s="26">
        <f t="shared" si="5982"/>
        <v>0</v>
      </c>
      <c r="X1442" s="26">
        <f t="shared" si="5918"/>
        <v>0</v>
      </c>
      <c r="Y1442" s="26">
        <f t="shared" si="5919"/>
        <v>204701.4</v>
      </c>
      <c r="Z1442" s="26">
        <f t="shared" si="5920"/>
        <v>0</v>
      </c>
      <c r="AA1442" s="26">
        <f t="shared" si="5983"/>
        <v>0</v>
      </c>
      <c r="AB1442" s="26">
        <f t="shared" si="5984"/>
        <v>0</v>
      </c>
      <c r="AC1442" s="26">
        <f t="shared" si="5985"/>
        <v>0</v>
      </c>
      <c r="AD1442" s="26">
        <f t="shared" si="5884"/>
        <v>0</v>
      </c>
      <c r="AE1442" s="26">
        <f t="shared" si="5885"/>
        <v>204701.4</v>
      </c>
      <c r="AF1442" s="26">
        <f t="shared" si="5886"/>
        <v>0</v>
      </c>
      <c r="AG1442" s="26">
        <f t="shared" si="5986"/>
        <v>0</v>
      </c>
      <c r="AH1442" s="26">
        <f t="shared" si="5987"/>
        <v>0</v>
      </c>
      <c r="AI1442" s="26">
        <f t="shared" si="5988"/>
        <v>0</v>
      </c>
      <c r="AJ1442" s="26">
        <f t="shared" si="5887"/>
        <v>0</v>
      </c>
      <c r="AK1442" s="26">
        <f t="shared" si="5888"/>
        <v>204701.4</v>
      </c>
      <c r="AL1442" s="26">
        <f t="shared" si="5889"/>
        <v>0</v>
      </c>
      <c r="AM1442" s="26">
        <f t="shared" si="5989"/>
        <v>0</v>
      </c>
      <c r="AN1442" s="26">
        <f t="shared" si="5990"/>
        <v>0</v>
      </c>
      <c r="AO1442" s="26">
        <f t="shared" si="5991"/>
        <v>0</v>
      </c>
      <c r="AP1442" s="26">
        <f t="shared" si="5890"/>
        <v>0</v>
      </c>
      <c r="AQ1442" s="26">
        <f t="shared" si="5891"/>
        <v>204701.4</v>
      </c>
      <c r="AR1442" s="26">
        <f t="shared" si="5892"/>
        <v>0</v>
      </c>
      <c r="AS1442" s="26">
        <f t="shared" si="5992"/>
        <v>0</v>
      </c>
      <c r="AT1442" s="26">
        <f t="shared" si="5993"/>
        <v>0</v>
      </c>
      <c r="AU1442" s="26">
        <f t="shared" si="5994"/>
        <v>0</v>
      </c>
      <c r="AV1442" s="26">
        <f t="shared" si="5893"/>
        <v>0</v>
      </c>
      <c r="AW1442" s="26">
        <f t="shared" si="5894"/>
        <v>204701.4</v>
      </c>
      <c r="AX1442" s="26">
        <f t="shared" si="5895"/>
        <v>0</v>
      </c>
      <c r="AY1442" s="26">
        <f t="shared" si="5995"/>
        <v>0</v>
      </c>
      <c r="AZ1442" s="26">
        <f t="shared" si="5996"/>
        <v>0</v>
      </c>
      <c r="BA1442" s="26">
        <f t="shared" si="5997"/>
        <v>0</v>
      </c>
      <c r="BB1442" s="26">
        <f t="shared" si="5896"/>
        <v>0</v>
      </c>
      <c r="BC1442" s="26">
        <f t="shared" si="5897"/>
        <v>204701.4</v>
      </c>
      <c r="BD1442" s="26">
        <f t="shared" si="5898"/>
        <v>0</v>
      </c>
      <c r="BE1442" s="26">
        <f t="shared" si="5998"/>
        <v>0</v>
      </c>
      <c r="BF1442" s="26">
        <f t="shared" si="5999"/>
        <v>0</v>
      </c>
      <c r="BG1442" s="26">
        <f t="shared" si="6000"/>
        <v>0</v>
      </c>
      <c r="BH1442" s="26">
        <f t="shared" si="5899"/>
        <v>0</v>
      </c>
      <c r="BI1442" s="26">
        <f t="shared" si="5900"/>
        <v>204701.4</v>
      </c>
      <c r="BJ1442" s="26">
        <f t="shared" si="5901"/>
        <v>0</v>
      </c>
      <c r="BK1442" s="26">
        <f t="shared" si="6001"/>
        <v>0</v>
      </c>
      <c r="BL1442" s="26">
        <f t="shared" si="6002"/>
        <v>0</v>
      </c>
      <c r="BM1442" s="26">
        <f t="shared" si="6003"/>
        <v>0</v>
      </c>
      <c r="BN1442" s="26">
        <f t="shared" si="5902"/>
        <v>0</v>
      </c>
      <c r="BO1442" s="26">
        <f t="shared" si="5903"/>
        <v>204701.4</v>
      </c>
      <c r="BP1442" s="26">
        <f t="shared" si="5904"/>
        <v>0</v>
      </c>
      <c r="BQ1442" s="26">
        <f t="shared" si="6004"/>
        <v>0</v>
      </c>
      <c r="BR1442" s="26">
        <f t="shared" si="6005"/>
        <v>0</v>
      </c>
      <c r="BS1442" s="26">
        <f t="shared" si="5905"/>
        <v>0</v>
      </c>
      <c r="BT1442" s="26">
        <f t="shared" si="5906"/>
        <v>204701.4</v>
      </c>
      <c r="BU1442" s="26">
        <f t="shared" si="5907"/>
        <v>0</v>
      </c>
      <c r="BV1442" s="26">
        <f t="shared" si="6006"/>
        <v>0</v>
      </c>
      <c r="BW1442" s="26">
        <f t="shared" si="6007"/>
        <v>0</v>
      </c>
      <c r="BX1442" s="26">
        <f t="shared" si="5908"/>
        <v>0</v>
      </c>
      <c r="BY1442" s="26">
        <f t="shared" si="5909"/>
        <v>204701.4</v>
      </c>
      <c r="BZ1442" s="26">
        <f t="shared" si="5910"/>
        <v>0</v>
      </c>
      <c r="CA1442" s="26">
        <f t="shared" si="6008"/>
        <v>1979.1949999999999</v>
      </c>
      <c r="CB1442" s="26">
        <f t="shared" si="6009"/>
        <v>-150597</v>
      </c>
      <c r="CC1442" s="26">
        <f t="shared" si="6010"/>
        <v>0</v>
      </c>
      <c r="CD1442" s="26">
        <f t="shared" si="5778"/>
        <v>1979.1949999999999</v>
      </c>
      <c r="CE1442" s="26">
        <f t="shared" si="5779"/>
        <v>54104.399999999994</v>
      </c>
      <c r="CF1442" s="26">
        <f t="shared" si="5780"/>
        <v>0</v>
      </c>
      <c r="CG1442" s="26">
        <f t="shared" si="6011"/>
        <v>0</v>
      </c>
      <c r="CH1442" s="26">
        <f t="shared" si="6012"/>
        <v>0</v>
      </c>
      <c r="CI1442" s="26">
        <f t="shared" si="6013"/>
        <v>0</v>
      </c>
      <c r="CJ1442" s="26">
        <f t="shared" si="5781"/>
        <v>1979.1949999999999</v>
      </c>
      <c r="CK1442" s="26">
        <f t="shared" si="5782"/>
        <v>54104.399999999994</v>
      </c>
      <c r="CL1442" s="26">
        <f t="shared" si="5783"/>
        <v>0</v>
      </c>
      <c r="CM1442" s="26">
        <f t="shared" si="6014"/>
        <v>0</v>
      </c>
      <c r="CN1442" s="26">
        <f t="shared" si="6015"/>
        <v>0</v>
      </c>
      <c r="CO1442" s="26">
        <f t="shared" si="6016"/>
        <v>0</v>
      </c>
      <c r="CP1442" s="26">
        <f t="shared" si="5784"/>
        <v>1979.1949999999999</v>
      </c>
      <c r="CQ1442" s="26">
        <f t="shared" si="5785"/>
        <v>54104.399999999994</v>
      </c>
      <c r="CR1442" s="26">
        <f t="shared" si="5786"/>
        <v>0</v>
      </c>
      <c r="CS1442" s="26">
        <f t="shared" si="6017"/>
        <v>0</v>
      </c>
      <c r="CT1442" s="19"/>
      <c r="CU1442" s="35"/>
      <c r="CY1442" s="1" t="s">
        <v>27</v>
      </c>
    </row>
    <row r="1443" spans="1:105" ht="46.8" hidden="1" x14ac:dyDescent="0.3">
      <c r="A1443" s="36" t="s">
        <v>809</v>
      </c>
      <c r="B1443" s="17">
        <v>240</v>
      </c>
      <c r="C1443" s="16"/>
      <c r="D1443" s="16"/>
      <c r="E1443" s="34" t="s">
        <v>39</v>
      </c>
      <c r="F1443" s="26">
        <f t="shared" si="5971"/>
        <v>0</v>
      </c>
      <c r="G1443" s="26">
        <f t="shared" si="5972"/>
        <v>204701.4</v>
      </c>
      <c r="H1443" s="26">
        <f t="shared" si="5973"/>
        <v>0</v>
      </c>
      <c r="I1443" s="26">
        <f t="shared" si="5974"/>
        <v>0</v>
      </c>
      <c r="J1443" s="26">
        <f t="shared" si="5975"/>
        <v>0</v>
      </c>
      <c r="K1443" s="26">
        <f t="shared" si="5976"/>
        <v>0</v>
      </c>
      <c r="L1443" s="26">
        <f t="shared" si="5912"/>
        <v>0</v>
      </c>
      <c r="M1443" s="26">
        <f t="shared" si="5913"/>
        <v>204701.4</v>
      </c>
      <c r="N1443" s="26">
        <f t="shared" si="5914"/>
        <v>0</v>
      </c>
      <c r="O1443" s="26">
        <f t="shared" si="5977"/>
        <v>0</v>
      </c>
      <c r="P1443" s="26">
        <f t="shared" si="5978"/>
        <v>0</v>
      </c>
      <c r="Q1443" s="26">
        <f t="shared" si="5979"/>
        <v>0</v>
      </c>
      <c r="R1443" s="26">
        <f t="shared" si="5915"/>
        <v>0</v>
      </c>
      <c r="S1443" s="26">
        <f t="shared" si="5916"/>
        <v>204701.4</v>
      </c>
      <c r="T1443" s="26">
        <f t="shared" si="5917"/>
        <v>0</v>
      </c>
      <c r="U1443" s="26">
        <f t="shared" si="5980"/>
        <v>0</v>
      </c>
      <c r="V1443" s="26">
        <f t="shared" si="5981"/>
        <v>0</v>
      </c>
      <c r="W1443" s="26">
        <f t="shared" si="5982"/>
        <v>0</v>
      </c>
      <c r="X1443" s="26">
        <f t="shared" si="5918"/>
        <v>0</v>
      </c>
      <c r="Y1443" s="26">
        <f t="shared" si="5919"/>
        <v>204701.4</v>
      </c>
      <c r="Z1443" s="26">
        <f t="shared" si="5920"/>
        <v>0</v>
      </c>
      <c r="AA1443" s="26">
        <f t="shared" si="5983"/>
        <v>0</v>
      </c>
      <c r="AB1443" s="26">
        <f t="shared" si="5984"/>
        <v>0</v>
      </c>
      <c r="AC1443" s="26">
        <f t="shared" si="5985"/>
        <v>0</v>
      </c>
      <c r="AD1443" s="26">
        <f t="shared" si="5884"/>
        <v>0</v>
      </c>
      <c r="AE1443" s="26">
        <f t="shared" si="5885"/>
        <v>204701.4</v>
      </c>
      <c r="AF1443" s="26">
        <f t="shared" si="5886"/>
        <v>0</v>
      </c>
      <c r="AG1443" s="26">
        <f t="shared" si="5986"/>
        <v>0</v>
      </c>
      <c r="AH1443" s="26">
        <f t="shared" si="5987"/>
        <v>0</v>
      </c>
      <c r="AI1443" s="26">
        <f t="shared" si="5988"/>
        <v>0</v>
      </c>
      <c r="AJ1443" s="26">
        <f t="shared" si="5887"/>
        <v>0</v>
      </c>
      <c r="AK1443" s="26">
        <f t="shared" si="5888"/>
        <v>204701.4</v>
      </c>
      <c r="AL1443" s="26">
        <f t="shared" si="5889"/>
        <v>0</v>
      </c>
      <c r="AM1443" s="26">
        <f t="shared" si="5989"/>
        <v>0</v>
      </c>
      <c r="AN1443" s="26">
        <f t="shared" si="5990"/>
        <v>0</v>
      </c>
      <c r="AO1443" s="26">
        <f t="shared" si="5991"/>
        <v>0</v>
      </c>
      <c r="AP1443" s="26">
        <f t="shared" si="5890"/>
        <v>0</v>
      </c>
      <c r="AQ1443" s="26">
        <f t="shared" si="5891"/>
        <v>204701.4</v>
      </c>
      <c r="AR1443" s="26">
        <f t="shared" si="5892"/>
        <v>0</v>
      </c>
      <c r="AS1443" s="26">
        <f t="shared" si="5992"/>
        <v>0</v>
      </c>
      <c r="AT1443" s="26">
        <f t="shared" si="5993"/>
        <v>0</v>
      </c>
      <c r="AU1443" s="26">
        <f t="shared" si="5994"/>
        <v>0</v>
      </c>
      <c r="AV1443" s="26">
        <f t="shared" si="5893"/>
        <v>0</v>
      </c>
      <c r="AW1443" s="26">
        <f t="shared" si="5894"/>
        <v>204701.4</v>
      </c>
      <c r="AX1443" s="26">
        <f t="shared" si="5895"/>
        <v>0</v>
      </c>
      <c r="AY1443" s="26">
        <f t="shared" si="5995"/>
        <v>0</v>
      </c>
      <c r="AZ1443" s="26">
        <f t="shared" si="5996"/>
        <v>0</v>
      </c>
      <c r="BA1443" s="26">
        <f t="shared" si="5997"/>
        <v>0</v>
      </c>
      <c r="BB1443" s="26">
        <f t="shared" si="5896"/>
        <v>0</v>
      </c>
      <c r="BC1443" s="26">
        <f t="shared" si="5897"/>
        <v>204701.4</v>
      </c>
      <c r="BD1443" s="26">
        <f t="shared" si="5898"/>
        <v>0</v>
      </c>
      <c r="BE1443" s="26">
        <f t="shared" si="5998"/>
        <v>0</v>
      </c>
      <c r="BF1443" s="26">
        <f t="shared" si="5999"/>
        <v>0</v>
      </c>
      <c r="BG1443" s="26">
        <f t="shared" si="6000"/>
        <v>0</v>
      </c>
      <c r="BH1443" s="26">
        <f t="shared" si="5899"/>
        <v>0</v>
      </c>
      <c r="BI1443" s="26">
        <f t="shared" si="5900"/>
        <v>204701.4</v>
      </c>
      <c r="BJ1443" s="26">
        <f t="shared" si="5901"/>
        <v>0</v>
      </c>
      <c r="BK1443" s="26">
        <f t="shared" si="6001"/>
        <v>0</v>
      </c>
      <c r="BL1443" s="26">
        <f t="shared" si="6002"/>
        <v>0</v>
      </c>
      <c r="BM1443" s="26">
        <f t="shared" si="6003"/>
        <v>0</v>
      </c>
      <c r="BN1443" s="26">
        <f t="shared" si="5902"/>
        <v>0</v>
      </c>
      <c r="BO1443" s="26">
        <f t="shared" si="5903"/>
        <v>204701.4</v>
      </c>
      <c r="BP1443" s="26">
        <f t="shared" si="5904"/>
        <v>0</v>
      </c>
      <c r="BQ1443" s="26">
        <f t="shared" si="6004"/>
        <v>0</v>
      </c>
      <c r="BR1443" s="26">
        <f t="shared" si="6005"/>
        <v>0</v>
      </c>
      <c r="BS1443" s="26">
        <f t="shared" si="5905"/>
        <v>0</v>
      </c>
      <c r="BT1443" s="26">
        <f t="shared" si="5906"/>
        <v>204701.4</v>
      </c>
      <c r="BU1443" s="26">
        <f t="shared" si="5907"/>
        <v>0</v>
      </c>
      <c r="BV1443" s="26">
        <f t="shared" si="6006"/>
        <v>0</v>
      </c>
      <c r="BW1443" s="26">
        <f t="shared" si="6007"/>
        <v>0</v>
      </c>
      <c r="BX1443" s="26">
        <f t="shared" si="5908"/>
        <v>0</v>
      </c>
      <c r="BY1443" s="26">
        <f t="shared" si="5909"/>
        <v>204701.4</v>
      </c>
      <c r="BZ1443" s="26">
        <f t="shared" si="5910"/>
        <v>0</v>
      </c>
      <c r="CA1443" s="26">
        <f t="shared" si="6008"/>
        <v>1979.1949999999999</v>
      </c>
      <c r="CB1443" s="26">
        <f t="shared" si="6009"/>
        <v>-150597</v>
      </c>
      <c r="CC1443" s="26">
        <f t="shared" si="6010"/>
        <v>0</v>
      </c>
      <c r="CD1443" s="26">
        <f t="shared" si="5778"/>
        <v>1979.1949999999999</v>
      </c>
      <c r="CE1443" s="26">
        <f t="shared" si="5779"/>
        <v>54104.399999999994</v>
      </c>
      <c r="CF1443" s="26">
        <f t="shared" si="5780"/>
        <v>0</v>
      </c>
      <c r="CG1443" s="26">
        <f t="shared" si="6011"/>
        <v>0</v>
      </c>
      <c r="CH1443" s="26">
        <f t="shared" si="6012"/>
        <v>0</v>
      </c>
      <c r="CI1443" s="26">
        <f t="shared" si="6013"/>
        <v>0</v>
      </c>
      <c r="CJ1443" s="26">
        <f t="shared" si="5781"/>
        <v>1979.1949999999999</v>
      </c>
      <c r="CK1443" s="26">
        <f t="shared" si="5782"/>
        <v>54104.399999999994</v>
      </c>
      <c r="CL1443" s="26">
        <f t="shared" si="5783"/>
        <v>0</v>
      </c>
      <c r="CM1443" s="26">
        <f t="shared" si="6014"/>
        <v>0</v>
      </c>
      <c r="CN1443" s="26">
        <f t="shared" si="6015"/>
        <v>0</v>
      </c>
      <c r="CO1443" s="26">
        <f t="shared" si="6016"/>
        <v>0</v>
      </c>
      <c r="CP1443" s="26">
        <f t="shared" si="5784"/>
        <v>1979.1949999999999</v>
      </c>
      <c r="CQ1443" s="26">
        <f t="shared" si="5785"/>
        <v>54104.399999999994</v>
      </c>
      <c r="CR1443" s="26">
        <f t="shared" si="5786"/>
        <v>0</v>
      </c>
      <c r="CS1443" s="26">
        <f t="shared" si="6017"/>
        <v>0</v>
      </c>
      <c r="CT1443" s="19"/>
      <c r="CU1443" s="35"/>
      <c r="CZ1443" s="1" t="s">
        <v>28</v>
      </c>
    </row>
    <row r="1444" spans="1:105" hidden="1" x14ac:dyDescent="0.3">
      <c r="A1444" s="36" t="s">
        <v>809</v>
      </c>
      <c r="B1444" s="17">
        <v>240</v>
      </c>
      <c r="C1444" s="16" t="s">
        <v>64</v>
      </c>
      <c r="D1444" s="16" t="s">
        <v>65</v>
      </c>
      <c r="E1444" s="34" t="s">
        <v>66</v>
      </c>
      <c r="F1444" s="26"/>
      <c r="G1444" s="26">
        <v>204701.4</v>
      </c>
      <c r="H1444" s="26"/>
      <c r="I1444" s="26"/>
      <c r="J1444" s="26"/>
      <c r="K1444" s="26"/>
      <c r="L1444" s="26">
        <f t="shared" si="5912"/>
        <v>0</v>
      </c>
      <c r="M1444" s="26">
        <f t="shared" si="5913"/>
        <v>204701.4</v>
      </c>
      <c r="N1444" s="26">
        <f t="shared" si="5914"/>
        <v>0</v>
      </c>
      <c r="O1444" s="26"/>
      <c r="P1444" s="26"/>
      <c r="Q1444" s="26"/>
      <c r="R1444" s="26">
        <f t="shared" si="5915"/>
        <v>0</v>
      </c>
      <c r="S1444" s="26">
        <f t="shared" si="5916"/>
        <v>204701.4</v>
      </c>
      <c r="T1444" s="26">
        <f t="shared" si="5917"/>
        <v>0</v>
      </c>
      <c r="U1444" s="26"/>
      <c r="V1444" s="26"/>
      <c r="W1444" s="26"/>
      <c r="X1444" s="26">
        <f t="shared" si="5918"/>
        <v>0</v>
      </c>
      <c r="Y1444" s="26">
        <f t="shared" si="5919"/>
        <v>204701.4</v>
      </c>
      <c r="Z1444" s="26">
        <f t="shared" si="5920"/>
        <v>0</v>
      </c>
      <c r="AA1444" s="26"/>
      <c r="AB1444" s="26"/>
      <c r="AC1444" s="26"/>
      <c r="AD1444" s="26">
        <f t="shared" si="5884"/>
        <v>0</v>
      </c>
      <c r="AE1444" s="26">
        <f t="shared" si="5885"/>
        <v>204701.4</v>
      </c>
      <c r="AF1444" s="26">
        <f t="shared" si="5886"/>
        <v>0</v>
      </c>
      <c r="AG1444" s="26"/>
      <c r="AH1444" s="26"/>
      <c r="AI1444" s="26"/>
      <c r="AJ1444" s="26">
        <f t="shared" si="5887"/>
        <v>0</v>
      </c>
      <c r="AK1444" s="26">
        <f t="shared" si="5888"/>
        <v>204701.4</v>
      </c>
      <c r="AL1444" s="26">
        <f t="shared" si="5889"/>
        <v>0</v>
      </c>
      <c r="AM1444" s="26"/>
      <c r="AN1444" s="26"/>
      <c r="AO1444" s="26"/>
      <c r="AP1444" s="26">
        <f t="shared" si="5890"/>
        <v>0</v>
      </c>
      <c r="AQ1444" s="26">
        <f t="shared" si="5891"/>
        <v>204701.4</v>
      </c>
      <c r="AR1444" s="26">
        <f t="shared" si="5892"/>
        <v>0</v>
      </c>
      <c r="AS1444" s="26"/>
      <c r="AT1444" s="26"/>
      <c r="AU1444" s="26"/>
      <c r="AV1444" s="26">
        <f t="shared" si="5893"/>
        <v>0</v>
      </c>
      <c r="AW1444" s="26">
        <f t="shared" si="5894"/>
        <v>204701.4</v>
      </c>
      <c r="AX1444" s="26">
        <f t="shared" si="5895"/>
        <v>0</v>
      </c>
      <c r="AY1444" s="26"/>
      <c r="AZ1444" s="26"/>
      <c r="BA1444" s="26"/>
      <c r="BB1444" s="26">
        <f t="shared" si="5896"/>
        <v>0</v>
      </c>
      <c r="BC1444" s="26">
        <f t="shared" si="5897"/>
        <v>204701.4</v>
      </c>
      <c r="BD1444" s="26">
        <f t="shared" si="5898"/>
        <v>0</v>
      </c>
      <c r="BE1444" s="26"/>
      <c r="BF1444" s="26"/>
      <c r="BG1444" s="26"/>
      <c r="BH1444" s="26">
        <f t="shared" si="5899"/>
        <v>0</v>
      </c>
      <c r="BI1444" s="26">
        <f t="shared" si="5900"/>
        <v>204701.4</v>
      </c>
      <c r="BJ1444" s="26">
        <f t="shared" si="5901"/>
        <v>0</v>
      </c>
      <c r="BK1444" s="26"/>
      <c r="BL1444" s="26"/>
      <c r="BM1444" s="26"/>
      <c r="BN1444" s="26">
        <f t="shared" si="5902"/>
        <v>0</v>
      </c>
      <c r="BO1444" s="26">
        <f t="shared" si="5903"/>
        <v>204701.4</v>
      </c>
      <c r="BP1444" s="26">
        <f t="shared" si="5904"/>
        <v>0</v>
      </c>
      <c r="BQ1444" s="26"/>
      <c r="BR1444" s="26"/>
      <c r="BS1444" s="26">
        <f t="shared" si="5905"/>
        <v>0</v>
      </c>
      <c r="BT1444" s="26">
        <f t="shared" si="5906"/>
        <v>204701.4</v>
      </c>
      <c r="BU1444" s="26">
        <f t="shared" si="5907"/>
        <v>0</v>
      </c>
      <c r="BV1444" s="26"/>
      <c r="BW1444" s="26"/>
      <c r="BX1444" s="26">
        <f t="shared" si="5908"/>
        <v>0</v>
      </c>
      <c r="BY1444" s="26">
        <f t="shared" si="5909"/>
        <v>204701.4</v>
      </c>
      <c r="BZ1444" s="26">
        <f t="shared" si="5910"/>
        <v>0</v>
      </c>
      <c r="CA1444" s="26">
        <v>1979.1949999999999</v>
      </c>
      <c r="CB1444" s="26">
        <f>-597-150000</f>
        <v>-150597</v>
      </c>
      <c r="CC1444" s="26"/>
      <c r="CD1444" s="26">
        <f t="shared" si="5778"/>
        <v>1979.1949999999999</v>
      </c>
      <c r="CE1444" s="26">
        <f t="shared" si="5779"/>
        <v>54104.399999999994</v>
      </c>
      <c r="CF1444" s="26">
        <f t="shared" si="5780"/>
        <v>0</v>
      </c>
      <c r="CG1444" s="26"/>
      <c r="CH1444" s="26"/>
      <c r="CI1444" s="26"/>
      <c r="CJ1444" s="26">
        <f t="shared" si="5781"/>
        <v>1979.1949999999999</v>
      </c>
      <c r="CK1444" s="26">
        <f t="shared" si="5782"/>
        <v>54104.399999999994</v>
      </c>
      <c r="CL1444" s="26">
        <f t="shared" si="5783"/>
        <v>0</v>
      </c>
      <c r="CM1444" s="26"/>
      <c r="CN1444" s="26"/>
      <c r="CO1444" s="26"/>
      <c r="CP1444" s="26">
        <f t="shared" si="5784"/>
        <v>1979.1949999999999</v>
      </c>
      <c r="CQ1444" s="26">
        <f t="shared" si="5785"/>
        <v>54104.399999999994</v>
      </c>
      <c r="CR1444" s="26">
        <f t="shared" si="5786"/>
        <v>0</v>
      </c>
      <c r="CS1444" s="26"/>
      <c r="CT1444" s="19"/>
      <c r="CU1444" s="35"/>
    </row>
    <row r="1445" spans="1:105" hidden="1" x14ac:dyDescent="0.3">
      <c r="A1445" s="36" t="s">
        <v>811</v>
      </c>
      <c r="B1445" s="17"/>
      <c r="C1445" s="16"/>
      <c r="D1445" s="16"/>
      <c r="E1445" s="34" t="s">
        <v>711</v>
      </c>
      <c r="F1445" s="26">
        <f t="shared" si="5971"/>
        <v>0</v>
      </c>
      <c r="G1445" s="26">
        <f t="shared" si="5972"/>
        <v>0</v>
      </c>
      <c r="H1445" s="26">
        <f t="shared" si="5973"/>
        <v>0</v>
      </c>
      <c r="I1445" s="26">
        <f t="shared" si="5974"/>
        <v>0</v>
      </c>
      <c r="J1445" s="26">
        <f t="shared" si="5975"/>
        <v>0</v>
      </c>
      <c r="K1445" s="26">
        <f t="shared" si="5976"/>
        <v>0</v>
      </c>
      <c r="L1445" s="26">
        <f t="shared" si="5912"/>
        <v>0</v>
      </c>
      <c r="M1445" s="26">
        <f t="shared" si="5913"/>
        <v>0</v>
      </c>
      <c r="N1445" s="26">
        <f t="shared" si="5914"/>
        <v>0</v>
      </c>
      <c r="O1445" s="26">
        <f t="shared" si="5977"/>
        <v>601.00199999999995</v>
      </c>
      <c r="P1445" s="26">
        <f t="shared" si="5978"/>
        <v>0</v>
      </c>
      <c r="Q1445" s="26">
        <f t="shared" si="5979"/>
        <v>0</v>
      </c>
      <c r="R1445" s="26">
        <f t="shared" si="5915"/>
        <v>601.00199999999995</v>
      </c>
      <c r="S1445" s="26">
        <f t="shared" si="5916"/>
        <v>0</v>
      </c>
      <c r="T1445" s="26">
        <f t="shared" si="5917"/>
        <v>0</v>
      </c>
      <c r="U1445" s="26">
        <f t="shared" si="5980"/>
        <v>0</v>
      </c>
      <c r="V1445" s="26">
        <f t="shared" si="5981"/>
        <v>0</v>
      </c>
      <c r="W1445" s="26">
        <f t="shared" si="5982"/>
        <v>0</v>
      </c>
      <c r="X1445" s="26">
        <f t="shared" si="5918"/>
        <v>601.00199999999995</v>
      </c>
      <c r="Y1445" s="26">
        <f t="shared" si="5919"/>
        <v>0</v>
      </c>
      <c r="Z1445" s="26">
        <f t="shared" si="5920"/>
        <v>0</v>
      </c>
      <c r="AA1445" s="26">
        <f t="shared" si="5983"/>
        <v>0</v>
      </c>
      <c r="AB1445" s="26">
        <f t="shared" si="5984"/>
        <v>0</v>
      </c>
      <c r="AC1445" s="26">
        <f t="shared" si="5985"/>
        <v>0</v>
      </c>
      <c r="AD1445" s="26">
        <f t="shared" si="5884"/>
        <v>601.00199999999995</v>
      </c>
      <c r="AE1445" s="26">
        <f t="shared" si="5885"/>
        <v>0</v>
      </c>
      <c r="AF1445" s="26">
        <f t="shared" si="5886"/>
        <v>0</v>
      </c>
      <c r="AG1445" s="26">
        <f t="shared" si="5986"/>
        <v>0</v>
      </c>
      <c r="AH1445" s="26">
        <f t="shared" si="5987"/>
        <v>0</v>
      </c>
      <c r="AI1445" s="26">
        <f t="shared" si="5988"/>
        <v>0</v>
      </c>
      <c r="AJ1445" s="26">
        <f t="shared" si="5887"/>
        <v>601.00199999999995</v>
      </c>
      <c r="AK1445" s="26">
        <f t="shared" si="5888"/>
        <v>0</v>
      </c>
      <c r="AL1445" s="26">
        <f t="shared" si="5889"/>
        <v>0</v>
      </c>
      <c r="AM1445" s="26">
        <f t="shared" si="5989"/>
        <v>0</v>
      </c>
      <c r="AN1445" s="26">
        <f t="shared" si="5990"/>
        <v>0</v>
      </c>
      <c r="AO1445" s="26">
        <f t="shared" si="5991"/>
        <v>0</v>
      </c>
      <c r="AP1445" s="26">
        <f t="shared" si="5890"/>
        <v>601.00199999999995</v>
      </c>
      <c r="AQ1445" s="26">
        <f t="shared" si="5891"/>
        <v>0</v>
      </c>
      <c r="AR1445" s="26">
        <f t="shared" si="5892"/>
        <v>0</v>
      </c>
      <c r="AS1445" s="26">
        <f t="shared" si="5992"/>
        <v>0</v>
      </c>
      <c r="AT1445" s="26">
        <f t="shared" si="5993"/>
        <v>0</v>
      </c>
      <c r="AU1445" s="26">
        <f t="shared" si="5994"/>
        <v>0</v>
      </c>
      <c r="AV1445" s="26">
        <f t="shared" si="5893"/>
        <v>601.00199999999995</v>
      </c>
      <c r="AW1445" s="26">
        <f t="shared" si="5894"/>
        <v>0</v>
      </c>
      <c r="AX1445" s="26">
        <f t="shared" si="5895"/>
        <v>0</v>
      </c>
      <c r="AY1445" s="26">
        <f t="shared" si="5995"/>
        <v>0</v>
      </c>
      <c r="AZ1445" s="26">
        <f t="shared" si="5996"/>
        <v>0</v>
      </c>
      <c r="BA1445" s="26">
        <f t="shared" si="5997"/>
        <v>0</v>
      </c>
      <c r="BB1445" s="26">
        <f t="shared" si="5896"/>
        <v>601.00199999999995</v>
      </c>
      <c r="BC1445" s="26">
        <f t="shared" si="5897"/>
        <v>0</v>
      </c>
      <c r="BD1445" s="26">
        <f t="shared" si="5898"/>
        <v>0</v>
      </c>
      <c r="BE1445" s="26">
        <f t="shared" si="5998"/>
        <v>0</v>
      </c>
      <c r="BF1445" s="26">
        <f t="shared" si="5999"/>
        <v>0</v>
      </c>
      <c r="BG1445" s="26">
        <f t="shared" si="6000"/>
        <v>0</v>
      </c>
      <c r="BH1445" s="26">
        <f t="shared" si="5899"/>
        <v>601.00199999999995</v>
      </c>
      <c r="BI1445" s="26">
        <f t="shared" si="5900"/>
        <v>0</v>
      </c>
      <c r="BJ1445" s="26">
        <f t="shared" si="5901"/>
        <v>0</v>
      </c>
      <c r="BK1445" s="26">
        <f t="shared" si="6001"/>
        <v>0</v>
      </c>
      <c r="BL1445" s="26">
        <f t="shared" si="6002"/>
        <v>0</v>
      </c>
      <c r="BM1445" s="26">
        <f t="shared" si="6003"/>
        <v>0</v>
      </c>
      <c r="BN1445" s="26">
        <f t="shared" si="5902"/>
        <v>601.00199999999995</v>
      </c>
      <c r="BO1445" s="26">
        <f t="shared" si="5903"/>
        <v>0</v>
      </c>
      <c r="BP1445" s="26">
        <f t="shared" si="5904"/>
        <v>0</v>
      </c>
      <c r="BQ1445" s="26">
        <f t="shared" si="6004"/>
        <v>0</v>
      </c>
      <c r="BR1445" s="26">
        <f t="shared" si="6005"/>
        <v>0</v>
      </c>
      <c r="BS1445" s="26">
        <f t="shared" si="5905"/>
        <v>601.00199999999995</v>
      </c>
      <c r="BT1445" s="26">
        <f t="shared" si="5906"/>
        <v>0</v>
      </c>
      <c r="BU1445" s="26">
        <f t="shared" si="5907"/>
        <v>0</v>
      </c>
      <c r="BV1445" s="26">
        <f t="shared" si="6006"/>
        <v>0</v>
      </c>
      <c r="BW1445" s="26">
        <f t="shared" si="6007"/>
        <v>0</v>
      </c>
      <c r="BX1445" s="26">
        <f t="shared" si="5908"/>
        <v>601.00199999999995</v>
      </c>
      <c r="BY1445" s="26">
        <f t="shared" si="5909"/>
        <v>0</v>
      </c>
      <c r="BZ1445" s="26">
        <f t="shared" si="5910"/>
        <v>0</v>
      </c>
      <c r="CA1445" s="26">
        <f t="shared" si="6008"/>
        <v>0</v>
      </c>
      <c r="CB1445" s="26">
        <f t="shared" si="6009"/>
        <v>0</v>
      </c>
      <c r="CC1445" s="26">
        <f t="shared" si="6010"/>
        <v>0</v>
      </c>
      <c r="CD1445" s="26">
        <f t="shared" si="5778"/>
        <v>601.00199999999995</v>
      </c>
      <c r="CE1445" s="26">
        <f t="shared" si="5779"/>
        <v>0</v>
      </c>
      <c r="CF1445" s="26">
        <f t="shared" si="5780"/>
        <v>0</v>
      </c>
      <c r="CG1445" s="26">
        <f t="shared" si="6011"/>
        <v>0</v>
      </c>
      <c r="CH1445" s="26">
        <f t="shared" si="6012"/>
        <v>0</v>
      </c>
      <c r="CI1445" s="26">
        <f t="shared" si="6013"/>
        <v>0</v>
      </c>
      <c r="CJ1445" s="26">
        <f t="shared" si="5781"/>
        <v>601.00199999999995</v>
      </c>
      <c r="CK1445" s="26">
        <f t="shared" si="5782"/>
        <v>0</v>
      </c>
      <c r="CL1445" s="26">
        <f t="shared" si="5783"/>
        <v>0</v>
      </c>
      <c r="CM1445" s="26">
        <f t="shared" si="6014"/>
        <v>0</v>
      </c>
      <c r="CN1445" s="26">
        <f t="shared" si="6015"/>
        <v>0</v>
      </c>
      <c r="CO1445" s="26">
        <f t="shared" si="6016"/>
        <v>0</v>
      </c>
      <c r="CP1445" s="26">
        <f t="shared" si="5784"/>
        <v>601.00199999999995</v>
      </c>
      <c r="CQ1445" s="26">
        <f t="shared" si="5785"/>
        <v>0</v>
      </c>
      <c r="CR1445" s="26">
        <f t="shared" si="5786"/>
        <v>0</v>
      </c>
      <c r="CS1445" s="26">
        <f t="shared" si="6017"/>
        <v>0</v>
      </c>
      <c r="CT1445" s="19"/>
      <c r="CU1445" s="35"/>
      <c r="DA1445" s="1" t="s">
        <v>29</v>
      </c>
    </row>
    <row r="1446" spans="1:105" ht="31.2" hidden="1" x14ac:dyDescent="0.3">
      <c r="A1446" s="36" t="s">
        <v>811</v>
      </c>
      <c r="B1446" s="17">
        <v>200</v>
      </c>
      <c r="C1446" s="16"/>
      <c r="D1446" s="16"/>
      <c r="E1446" s="34" t="s">
        <v>38</v>
      </c>
      <c r="F1446" s="26">
        <f t="shared" si="5971"/>
        <v>0</v>
      </c>
      <c r="G1446" s="26">
        <f t="shared" si="5972"/>
        <v>0</v>
      </c>
      <c r="H1446" s="26">
        <f t="shared" si="5973"/>
        <v>0</v>
      </c>
      <c r="I1446" s="26">
        <f t="shared" si="5974"/>
        <v>0</v>
      </c>
      <c r="J1446" s="26">
        <f t="shared" si="5975"/>
        <v>0</v>
      </c>
      <c r="K1446" s="26">
        <f t="shared" si="5976"/>
        <v>0</v>
      </c>
      <c r="L1446" s="26">
        <f t="shared" si="5912"/>
        <v>0</v>
      </c>
      <c r="M1446" s="26">
        <f t="shared" si="5913"/>
        <v>0</v>
      </c>
      <c r="N1446" s="26">
        <f t="shared" si="5914"/>
        <v>0</v>
      </c>
      <c r="O1446" s="26">
        <f t="shared" si="5977"/>
        <v>601.00199999999995</v>
      </c>
      <c r="P1446" s="26">
        <f t="shared" si="5978"/>
        <v>0</v>
      </c>
      <c r="Q1446" s="26">
        <f t="shared" si="5979"/>
        <v>0</v>
      </c>
      <c r="R1446" s="26">
        <f t="shared" si="5915"/>
        <v>601.00199999999995</v>
      </c>
      <c r="S1446" s="26">
        <f t="shared" si="5916"/>
        <v>0</v>
      </c>
      <c r="T1446" s="26">
        <f t="shared" si="5917"/>
        <v>0</v>
      </c>
      <c r="U1446" s="26">
        <f t="shared" si="5980"/>
        <v>0</v>
      </c>
      <c r="V1446" s="26">
        <f t="shared" si="5981"/>
        <v>0</v>
      </c>
      <c r="W1446" s="26">
        <f t="shared" si="5982"/>
        <v>0</v>
      </c>
      <c r="X1446" s="26">
        <f t="shared" si="5918"/>
        <v>601.00199999999995</v>
      </c>
      <c r="Y1446" s="26">
        <f t="shared" si="5919"/>
        <v>0</v>
      </c>
      <c r="Z1446" s="26">
        <f t="shared" si="5920"/>
        <v>0</v>
      </c>
      <c r="AA1446" s="26">
        <f t="shared" si="5983"/>
        <v>0</v>
      </c>
      <c r="AB1446" s="26">
        <f t="shared" si="5984"/>
        <v>0</v>
      </c>
      <c r="AC1446" s="26">
        <f t="shared" si="5985"/>
        <v>0</v>
      </c>
      <c r="AD1446" s="26">
        <f t="shared" si="5884"/>
        <v>601.00199999999995</v>
      </c>
      <c r="AE1446" s="26">
        <f t="shared" si="5885"/>
        <v>0</v>
      </c>
      <c r="AF1446" s="26">
        <f t="shared" si="5886"/>
        <v>0</v>
      </c>
      <c r="AG1446" s="26">
        <f t="shared" si="5986"/>
        <v>0</v>
      </c>
      <c r="AH1446" s="26">
        <f t="shared" si="5987"/>
        <v>0</v>
      </c>
      <c r="AI1446" s="26">
        <f t="shared" si="5988"/>
        <v>0</v>
      </c>
      <c r="AJ1446" s="26">
        <f t="shared" si="5887"/>
        <v>601.00199999999995</v>
      </c>
      <c r="AK1446" s="26">
        <f t="shared" si="5888"/>
        <v>0</v>
      </c>
      <c r="AL1446" s="26">
        <f t="shared" si="5889"/>
        <v>0</v>
      </c>
      <c r="AM1446" s="26">
        <f t="shared" si="5989"/>
        <v>0</v>
      </c>
      <c r="AN1446" s="26">
        <f t="shared" si="5990"/>
        <v>0</v>
      </c>
      <c r="AO1446" s="26">
        <f t="shared" si="5991"/>
        <v>0</v>
      </c>
      <c r="AP1446" s="26">
        <f t="shared" si="5890"/>
        <v>601.00199999999995</v>
      </c>
      <c r="AQ1446" s="26">
        <f t="shared" si="5891"/>
        <v>0</v>
      </c>
      <c r="AR1446" s="26">
        <f t="shared" si="5892"/>
        <v>0</v>
      </c>
      <c r="AS1446" s="26">
        <f t="shared" si="5992"/>
        <v>0</v>
      </c>
      <c r="AT1446" s="26">
        <f t="shared" si="5993"/>
        <v>0</v>
      </c>
      <c r="AU1446" s="26">
        <f t="shared" si="5994"/>
        <v>0</v>
      </c>
      <c r="AV1446" s="26">
        <f t="shared" si="5893"/>
        <v>601.00199999999995</v>
      </c>
      <c r="AW1446" s="26">
        <f t="shared" si="5894"/>
        <v>0</v>
      </c>
      <c r="AX1446" s="26">
        <f t="shared" si="5895"/>
        <v>0</v>
      </c>
      <c r="AY1446" s="26">
        <f t="shared" si="5995"/>
        <v>0</v>
      </c>
      <c r="AZ1446" s="26">
        <f t="shared" si="5996"/>
        <v>0</v>
      </c>
      <c r="BA1446" s="26">
        <f t="shared" si="5997"/>
        <v>0</v>
      </c>
      <c r="BB1446" s="26">
        <f t="shared" si="5896"/>
        <v>601.00199999999995</v>
      </c>
      <c r="BC1446" s="26">
        <f t="shared" si="5897"/>
        <v>0</v>
      </c>
      <c r="BD1446" s="26">
        <f t="shared" si="5898"/>
        <v>0</v>
      </c>
      <c r="BE1446" s="26">
        <f t="shared" si="5998"/>
        <v>0</v>
      </c>
      <c r="BF1446" s="26">
        <f t="shared" si="5999"/>
        <v>0</v>
      </c>
      <c r="BG1446" s="26">
        <f t="shared" si="6000"/>
        <v>0</v>
      </c>
      <c r="BH1446" s="26">
        <f t="shared" si="5899"/>
        <v>601.00199999999995</v>
      </c>
      <c r="BI1446" s="26">
        <f t="shared" si="5900"/>
        <v>0</v>
      </c>
      <c r="BJ1446" s="26">
        <f t="shared" si="5901"/>
        <v>0</v>
      </c>
      <c r="BK1446" s="26">
        <f t="shared" si="6001"/>
        <v>0</v>
      </c>
      <c r="BL1446" s="26">
        <f t="shared" si="6002"/>
        <v>0</v>
      </c>
      <c r="BM1446" s="26">
        <f t="shared" si="6003"/>
        <v>0</v>
      </c>
      <c r="BN1446" s="26">
        <f t="shared" si="5902"/>
        <v>601.00199999999995</v>
      </c>
      <c r="BO1446" s="26">
        <f t="shared" si="5903"/>
        <v>0</v>
      </c>
      <c r="BP1446" s="26">
        <f t="shared" si="5904"/>
        <v>0</v>
      </c>
      <c r="BQ1446" s="26">
        <f t="shared" si="6004"/>
        <v>0</v>
      </c>
      <c r="BR1446" s="26">
        <f t="shared" si="6005"/>
        <v>0</v>
      </c>
      <c r="BS1446" s="26">
        <f t="shared" si="5905"/>
        <v>601.00199999999995</v>
      </c>
      <c r="BT1446" s="26">
        <f t="shared" si="5906"/>
        <v>0</v>
      </c>
      <c r="BU1446" s="26">
        <f t="shared" si="5907"/>
        <v>0</v>
      </c>
      <c r="BV1446" s="26">
        <f t="shared" si="6006"/>
        <v>0</v>
      </c>
      <c r="BW1446" s="26">
        <f t="shared" si="6007"/>
        <v>0</v>
      </c>
      <c r="BX1446" s="26">
        <f t="shared" si="5908"/>
        <v>601.00199999999995</v>
      </c>
      <c r="BY1446" s="26">
        <f t="shared" si="5909"/>
        <v>0</v>
      </c>
      <c r="BZ1446" s="26">
        <f t="shared" si="5910"/>
        <v>0</v>
      </c>
      <c r="CA1446" s="26">
        <f t="shared" si="6008"/>
        <v>0</v>
      </c>
      <c r="CB1446" s="26">
        <f t="shared" si="6009"/>
        <v>0</v>
      </c>
      <c r="CC1446" s="26">
        <f t="shared" si="6010"/>
        <v>0</v>
      </c>
      <c r="CD1446" s="26">
        <f t="shared" si="5778"/>
        <v>601.00199999999995</v>
      </c>
      <c r="CE1446" s="26">
        <f t="shared" si="5779"/>
        <v>0</v>
      </c>
      <c r="CF1446" s="26">
        <f t="shared" si="5780"/>
        <v>0</v>
      </c>
      <c r="CG1446" s="26">
        <f t="shared" si="6011"/>
        <v>0</v>
      </c>
      <c r="CH1446" s="26">
        <f t="shared" si="6012"/>
        <v>0</v>
      </c>
      <c r="CI1446" s="26">
        <f t="shared" si="6013"/>
        <v>0</v>
      </c>
      <c r="CJ1446" s="26">
        <f t="shared" si="5781"/>
        <v>601.00199999999995</v>
      </c>
      <c r="CK1446" s="26">
        <f t="shared" si="5782"/>
        <v>0</v>
      </c>
      <c r="CL1446" s="26">
        <f t="shared" si="5783"/>
        <v>0</v>
      </c>
      <c r="CM1446" s="26">
        <f t="shared" si="6014"/>
        <v>0</v>
      </c>
      <c r="CN1446" s="26">
        <f t="shared" si="6015"/>
        <v>0</v>
      </c>
      <c r="CO1446" s="26">
        <f t="shared" si="6016"/>
        <v>0</v>
      </c>
      <c r="CP1446" s="26">
        <f t="shared" si="5784"/>
        <v>601.00199999999995</v>
      </c>
      <c r="CQ1446" s="26">
        <f t="shared" si="5785"/>
        <v>0</v>
      </c>
      <c r="CR1446" s="26">
        <f t="shared" si="5786"/>
        <v>0</v>
      </c>
      <c r="CS1446" s="26">
        <f t="shared" si="6017"/>
        <v>0</v>
      </c>
      <c r="CT1446" s="19"/>
      <c r="CU1446" s="35"/>
      <c r="CY1446" s="1" t="s">
        <v>27</v>
      </c>
    </row>
    <row r="1447" spans="1:105" ht="46.8" hidden="1" x14ac:dyDescent="0.3">
      <c r="A1447" s="36" t="s">
        <v>811</v>
      </c>
      <c r="B1447" s="17">
        <v>240</v>
      </c>
      <c r="C1447" s="16"/>
      <c r="D1447" s="16"/>
      <c r="E1447" s="34" t="s">
        <v>39</v>
      </c>
      <c r="F1447" s="26">
        <f t="shared" si="5971"/>
        <v>0</v>
      </c>
      <c r="G1447" s="26">
        <f t="shared" si="5972"/>
        <v>0</v>
      </c>
      <c r="H1447" s="26">
        <f t="shared" si="5973"/>
        <v>0</v>
      </c>
      <c r="I1447" s="26">
        <f t="shared" si="5974"/>
        <v>0</v>
      </c>
      <c r="J1447" s="26">
        <f t="shared" si="5975"/>
        <v>0</v>
      </c>
      <c r="K1447" s="26">
        <f t="shared" si="5976"/>
        <v>0</v>
      </c>
      <c r="L1447" s="26">
        <f t="shared" si="5912"/>
        <v>0</v>
      </c>
      <c r="M1447" s="26">
        <f t="shared" si="5913"/>
        <v>0</v>
      </c>
      <c r="N1447" s="26">
        <f t="shared" si="5914"/>
        <v>0</v>
      </c>
      <c r="O1447" s="26">
        <f t="shared" si="5977"/>
        <v>601.00199999999995</v>
      </c>
      <c r="P1447" s="26">
        <f t="shared" si="5978"/>
        <v>0</v>
      </c>
      <c r="Q1447" s="26">
        <f t="shared" si="5979"/>
        <v>0</v>
      </c>
      <c r="R1447" s="26">
        <f t="shared" si="5915"/>
        <v>601.00199999999995</v>
      </c>
      <c r="S1447" s="26">
        <f t="shared" si="5916"/>
        <v>0</v>
      </c>
      <c r="T1447" s="26">
        <f t="shared" si="5917"/>
        <v>0</v>
      </c>
      <c r="U1447" s="26">
        <f t="shared" si="5980"/>
        <v>0</v>
      </c>
      <c r="V1447" s="26">
        <f t="shared" si="5981"/>
        <v>0</v>
      </c>
      <c r="W1447" s="26">
        <f t="shared" si="5982"/>
        <v>0</v>
      </c>
      <c r="X1447" s="26">
        <f t="shared" si="5918"/>
        <v>601.00199999999995</v>
      </c>
      <c r="Y1447" s="26">
        <f t="shared" si="5919"/>
        <v>0</v>
      </c>
      <c r="Z1447" s="26">
        <f t="shared" si="5920"/>
        <v>0</v>
      </c>
      <c r="AA1447" s="26">
        <f t="shared" si="5983"/>
        <v>0</v>
      </c>
      <c r="AB1447" s="26">
        <f t="shared" si="5984"/>
        <v>0</v>
      </c>
      <c r="AC1447" s="26">
        <f t="shared" si="5985"/>
        <v>0</v>
      </c>
      <c r="AD1447" s="26">
        <f t="shared" si="5884"/>
        <v>601.00199999999995</v>
      </c>
      <c r="AE1447" s="26">
        <f t="shared" si="5885"/>
        <v>0</v>
      </c>
      <c r="AF1447" s="26">
        <f t="shared" si="5886"/>
        <v>0</v>
      </c>
      <c r="AG1447" s="26">
        <f t="shared" si="5986"/>
        <v>0</v>
      </c>
      <c r="AH1447" s="26">
        <f t="shared" si="5987"/>
        <v>0</v>
      </c>
      <c r="AI1447" s="26">
        <f t="shared" si="5988"/>
        <v>0</v>
      </c>
      <c r="AJ1447" s="26">
        <f t="shared" si="5887"/>
        <v>601.00199999999995</v>
      </c>
      <c r="AK1447" s="26">
        <f t="shared" si="5888"/>
        <v>0</v>
      </c>
      <c r="AL1447" s="26">
        <f t="shared" si="5889"/>
        <v>0</v>
      </c>
      <c r="AM1447" s="26">
        <f t="shared" si="5989"/>
        <v>0</v>
      </c>
      <c r="AN1447" s="26">
        <f t="shared" si="5990"/>
        <v>0</v>
      </c>
      <c r="AO1447" s="26">
        <f t="shared" si="5991"/>
        <v>0</v>
      </c>
      <c r="AP1447" s="26">
        <f t="shared" si="5890"/>
        <v>601.00199999999995</v>
      </c>
      <c r="AQ1447" s="26">
        <f t="shared" si="5891"/>
        <v>0</v>
      </c>
      <c r="AR1447" s="26">
        <f t="shared" si="5892"/>
        <v>0</v>
      </c>
      <c r="AS1447" s="26">
        <f t="shared" si="5992"/>
        <v>0</v>
      </c>
      <c r="AT1447" s="26">
        <f t="shared" si="5993"/>
        <v>0</v>
      </c>
      <c r="AU1447" s="26">
        <f t="shared" si="5994"/>
        <v>0</v>
      </c>
      <c r="AV1447" s="26">
        <f t="shared" si="5893"/>
        <v>601.00199999999995</v>
      </c>
      <c r="AW1447" s="26">
        <f t="shared" si="5894"/>
        <v>0</v>
      </c>
      <c r="AX1447" s="26">
        <f t="shared" si="5895"/>
        <v>0</v>
      </c>
      <c r="AY1447" s="26">
        <f t="shared" si="5995"/>
        <v>0</v>
      </c>
      <c r="AZ1447" s="26">
        <f t="shared" si="5996"/>
        <v>0</v>
      </c>
      <c r="BA1447" s="26">
        <f t="shared" si="5997"/>
        <v>0</v>
      </c>
      <c r="BB1447" s="26">
        <f t="shared" si="5896"/>
        <v>601.00199999999995</v>
      </c>
      <c r="BC1447" s="26">
        <f t="shared" si="5897"/>
        <v>0</v>
      </c>
      <c r="BD1447" s="26">
        <f t="shared" si="5898"/>
        <v>0</v>
      </c>
      <c r="BE1447" s="26">
        <f t="shared" si="5998"/>
        <v>0</v>
      </c>
      <c r="BF1447" s="26">
        <f t="shared" si="5999"/>
        <v>0</v>
      </c>
      <c r="BG1447" s="26">
        <f t="shared" si="6000"/>
        <v>0</v>
      </c>
      <c r="BH1447" s="26">
        <f t="shared" si="5899"/>
        <v>601.00199999999995</v>
      </c>
      <c r="BI1447" s="26">
        <f t="shared" si="5900"/>
        <v>0</v>
      </c>
      <c r="BJ1447" s="26">
        <f t="shared" si="5901"/>
        <v>0</v>
      </c>
      <c r="BK1447" s="26">
        <f t="shared" si="6001"/>
        <v>0</v>
      </c>
      <c r="BL1447" s="26">
        <f t="shared" si="6002"/>
        <v>0</v>
      </c>
      <c r="BM1447" s="26">
        <f t="shared" si="6003"/>
        <v>0</v>
      </c>
      <c r="BN1447" s="26">
        <f t="shared" si="5902"/>
        <v>601.00199999999995</v>
      </c>
      <c r="BO1447" s="26">
        <f t="shared" si="5903"/>
        <v>0</v>
      </c>
      <c r="BP1447" s="26">
        <f t="shared" si="5904"/>
        <v>0</v>
      </c>
      <c r="BQ1447" s="26">
        <f t="shared" si="6004"/>
        <v>0</v>
      </c>
      <c r="BR1447" s="26">
        <f t="shared" si="6005"/>
        <v>0</v>
      </c>
      <c r="BS1447" s="26">
        <f t="shared" si="5905"/>
        <v>601.00199999999995</v>
      </c>
      <c r="BT1447" s="26">
        <f t="shared" si="5906"/>
        <v>0</v>
      </c>
      <c r="BU1447" s="26">
        <f t="shared" si="5907"/>
        <v>0</v>
      </c>
      <c r="BV1447" s="26">
        <f t="shared" si="6006"/>
        <v>0</v>
      </c>
      <c r="BW1447" s="26">
        <f t="shared" si="6007"/>
        <v>0</v>
      </c>
      <c r="BX1447" s="26">
        <f t="shared" si="5908"/>
        <v>601.00199999999995</v>
      </c>
      <c r="BY1447" s="26">
        <f t="shared" si="5909"/>
        <v>0</v>
      </c>
      <c r="BZ1447" s="26">
        <f t="shared" si="5910"/>
        <v>0</v>
      </c>
      <c r="CA1447" s="26">
        <f t="shared" si="6008"/>
        <v>0</v>
      </c>
      <c r="CB1447" s="26">
        <f t="shared" si="6009"/>
        <v>0</v>
      </c>
      <c r="CC1447" s="26">
        <f t="shared" si="6010"/>
        <v>0</v>
      </c>
      <c r="CD1447" s="26">
        <f t="shared" si="5778"/>
        <v>601.00199999999995</v>
      </c>
      <c r="CE1447" s="26">
        <f t="shared" si="5779"/>
        <v>0</v>
      </c>
      <c r="CF1447" s="26">
        <f t="shared" si="5780"/>
        <v>0</v>
      </c>
      <c r="CG1447" s="26">
        <f t="shared" si="6011"/>
        <v>0</v>
      </c>
      <c r="CH1447" s="26">
        <f t="shared" si="6012"/>
        <v>0</v>
      </c>
      <c r="CI1447" s="26">
        <f t="shared" si="6013"/>
        <v>0</v>
      </c>
      <c r="CJ1447" s="26">
        <f t="shared" si="5781"/>
        <v>601.00199999999995</v>
      </c>
      <c r="CK1447" s="26">
        <f t="shared" si="5782"/>
        <v>0</v>
      </c>
      <c r="CL1447" s="26">
        <f t="shared" si="5783"/>
        <v>0</v>
      </c>
      <c r="CM1447" s="26">
        <f t="shared" si="6014"/>
        <v>0</v>
      </c>
      <c r="CN1447" s="26">
        <f t="shared" si="6015"/>
        <v>0</v>
      </c>
      <c r="CO1447" s="26">
        <f t="shared" si="6016"/>
        <v>0</v>
      </c>
      <c r="CP1447" s="26">
        <f t="shared" si="5784"/>
        <v>601.00199999999995</v>
      </c>
      <c r="CQ1447" s="26">
        <f t="shared" si="5785"/>
        <v>0</v>
      </c>
      <c r="CR1447" s="26">
        <f t="shared" si="5786"/>
        <v>0</v>
      </c>
      <c r="CS1447" s="26">
        <f t="shared" si="6017"/>
        <v>0</v>
      </c>
      <c r="CT1447" s="19"/>
      <c r="CU1447" s="35"/>
      <c r="CZ1447" s="1" t="s">
        <v>28</v>
      </c>
    </row>
    <row r="1448" spans="1:105" hidden="1" x14ac:dyDescent="0.3">
      <c r="A1448" s="36" t="s">
        <v>811</v>
      </c>
      <c r="B1448" s="17">
        <v>240</v>
      </c>
      <c r="C1448" s="16" t="s">
        <v>64</v>
      </c>
      <c r="D1448" s="16" t="s">
        <v>65</v>
      </c>
      <c r="E1448" s="34" t="s">
        <v>66</v>
      </c>
      <c r="F1448" s="26"/>
      <c r="G1448" s="26"/>
      <c r="H1448" s="26"/>
      <c r="I1448" s="26"/>
      <c r="J1448" s="26"/>
      <c r="K1448" s="26"/>
      <c r="L1448" s="26">
        <f t="shared" si="5912"/>
        <v>0</v>
      </c>
      <c r="M1448" s="26">
        <f t="shared" si="5913"/>
        <v>0</v>
      </c>
      <c r="N1448" s="26">
        <f t="shared" si="5914"/>
        <v>0</v>
      </c>
      <c r="O1448" s="26">
        <v>601.00199999999995</v>
      </c>
      <c r="P1448" s="26"/>
      <c r="Q1448" s="26"/>
      <c r="R1448" s="26">
        <f t="shared" si="5915"/>
        <v>601.00199999999995</v>
      </c>
      <c r="S1448" s="26">
        <f t="shared" si="5916"/>
        <v>0</v>
      </c>
      <c r="T1448" s="26">
        <f t="shared" si="5917"/>
        <v>0</v>
      </c>
      <c r="U1448" s="26"/>
      <c r="V1448" s="26"/>
      <c r="W1448" s="26"/>
      <c r="X1448" s="26">
        <f t="shared" si="5918"/>
        <v>601.00199999999995</v>
      </c>
      <c r="Y1448" s="26">
        <f t="shared" si="5919"/>
        <v>0</v>
      </c>
      <c r="Z1448" s="26">
        <f t="shared" si="5920"/>
        <v>0</v>
      </c>
      <c r="AA1448" s="26"/>
      <c r="AB1448" s="26"/>
      <c r="AC1448" s="26"/>
      <c r="AD1448" s="26">
        <f t="shared" si="5884"/>
        <v>601.00199999999995</v>
      </c>
      <c r="AE1448" s="26">
        <f t="shared" si="5885"/>
        <v>0</v>
      </c>
      <c r="AF1448" s="26">
        <f t="shared" si="5886"/>
        <v>0</v>
      </c>
      <c r="AG1448" s="26"/>
      <c r="AH1448" s="26"/>
      <c r="AI1448" s="26"/>
      <c r="AJ1448" s="26">
        <f t="shared" si="5887"/>
        <v>601.00199999999995</v>
      </c>
      <c r="AK1448" s="26">
        <f t="shared" si="5888"/>
        <v>0</v>
      </c>
      <c r="AL1448" s="26">
        <f t="shared" si="5889"/>
        <v>0</v>
      </c>
      <c r="AM1448" s="26"/>
      <c r="AN1448" s="26"/>
      <c r="AO1448" s="26"/>
      <c r="AP1448" s="26">
        <f t="shared" si="5890"/>
        <v>601.00199999999995</v>
      </c>
      <c r="AQ1448" s="26">
        <f t="shared" si="5891"/>
        <v>0</v>
      </c>
      <c r="AR1448" s="26">
        <f t="shared" si="5892"/>
        <v>0</v>
      </c>
      <c r="AS1448" s="26"/>
      <c r="AT1448" s="26"/>
      <c r="AU1448" s="26"/>
      <c r="AV1448" s="26">
        <f t="shared" si="5893"/>
        <v>601.00199999999995</v>
      </c>
      <c r="AW1448" s="26">
        <f t="shared" si="5894"/>
        <v>0</v>
      </c>
      <c r="AX1448" s="26">
        <f t="shared" si="5895"/>
        <v>0</v>
      </c>
      <c r="AY1448" s="26"/>
      <c r="AZ1448" s="26"/>
      <c r="BA1448" s="26"/>
      <c r="BB1448" s="26">
        <f t="shared" si="5896"/>
        <v>601.00199999999995</v>
      </c>
      <c r="BC1448" s="26">
        <f t="shared" si="5897"/>
        <v>0</v>
      </c>
      <c r="BD1448" s="26">
        <f t="shared" si="5898"/>
        <v>0</v>
      </c>
      <c r="BE1448" s="26"/>
      <c r="BF1448" s="26"/>
      <c r="BG1448" s="26"/>
      <c r="BH1448" s="26">
        <f t="shared" si="5899"/>
        <v>601.00199999999995</v>
      </c>
      <c r="BI1448" s="26">
        <f t="shared" si="5900"/>
        <v>0</v>
      </c>
      <c r="BJ1448" s="26">
        <f t="shared" si="5901"/>
        <v>0</v>
      </c>
      <c r="BK1448" s="26"/>
      <c r="BL1448" s="26"/>
      <c r="BM1448" s="26"/>
      <c r="BN1448" s="26">
        <f t="shared" si="5902"/>
        <v>601.00199999999995</v>
      </c>
      <c r="BO1448" s="26">
        <f t="shared" si="5903"/>
        <v>0</v>
      </c>
      <c r="BP1448" s="26">
        <f t="shared" si="5904"/>
        <v>0</v>
      </c>
      <c r="BQ1448" s="26"/>
      <c r="BR1448" s="26"/>
      <c r="BS1448" s="26">
        <f t="shared" si="5905"/>
        <v>601.00199999999995</v>
      </c>
      <c r="BT1448" s="26">
        <f t="shared" si="5906"/>
        <v>0</v>
      </c>
      <c r="BU1448" s="26">
        <f t="shared" si="5907"/>
        <v>0</v>
      </c>
      <c r="BV1448" s="26"/>
      <c r="BW1448" s="26"/>
      <c r="BX1448" s="26">
        <f t="shared" si="5908"/>
        <v>601.00199999999995</v>
      </c>
      <c r="BY1448" s="26">
        <f t="shared" si="5909"/>
        <v>0</v>
      </c>
      <c r="BZ1448" s="26">
        <f t="shared" si="5910"/>
        <v>0</v>
      </c>
      <c r="CA1448" s="26"/>
      <c r="CB1448" s="26"/>
      <c r="CC1448" s="26"/>
      <c r="CD1448" s="26">
        <f t="shared" si="5778"/>
        <v>601.00199999999995</v>
      </c>
      <c r="CE1448" s="26">
        <f t="shared" si="5779"/>
        <v>0</v>
      </c>
      <c r="CF1448" s="26">
        <f t="shared" si="5780"/>
        <v>0</v>
      </c>
      <c r="CG1448" s="26"/>
      <c r="CH1448" s="26"/>
      <c r="CI1448" s="26"/>
      <c r="CJ1448" s="26">
        <f t="shared" si="5781"/>
        <v>601.00199999999995</v>
      </c>
      <c r="CK1448" s="26">
        <f t="shared" si="5782"/>
        <v>0</v>
      </c>
      <c r="CL1448" s="26">
        <f t="shared" si="5783"/>
        <v>0</v>
      </c>
      <c r="CM1448" s="26"/>
      <c r="CN1448" s="26"/>
      <c r="CO1448" s="26"/>
      <c r="CP1448" s="26">
        <f t="shared" si="5784"/>
        <v>601.00199999999995</v>
      </c>
      <c r="CQ1448" s="26">
        <f t="shared" si="5785"/>
        <v>0</v>
      </c>
      <c r="CR1448" s="26">
        <f t="shared" si="5786"/>
        <v>0</v>
      </c>
      <c r="CS1448" s="26"/>
      <c r="CT1448" s="19"/>
      <c r="CU1448" s="35"/>
    </row>
    <row r="1449" spans="1:105" ht="46.8" hidden="1" x14ac:dyDescent="0.3">
      <c r="A1449" s="16" t="s">
        <v>812</v>
      </c>
      <c r="B1449" s="17"/>
      <c r="C1449" s="16"/>
      <c r="D1449" s="16"/>
      <c r="E1449" s="34" t="s">
        <v>813</v>
      </c>
      <c r="F1449" s="26">
        <f t="shared" ref="F1449:K1449" si="6018">F1458</f>
        <v>360031.6</v>
      </c>
      <c r="G1449" s="26">
        <f t="shared" si="6018"/>
        <v>87519</v>
      </c>
      <c r="H1449" s="26">
        <f t="shared" si="6018"/>
        <v>0</v>
      </c>
      <c r="I1449" s="26">
        <f t="shared" si="6018"/>
        <v>-50000</v>
      </c>
      <c r="J1449" s="26">
        <f t="shared" si="6018"/>
        <v>67940.256999999998</v>
      </c>
      <c r="K1449" s="26">
        <f t="shared" si="6018"/>
        <v>0</v>
      </c>
      <c r="L1449" s="26">
        <f t="shared" si="5912"/>
        <v>310031.59999999998</v>
      </c>
      <c r="M1449" s="26">
        <f t="shared" si="5913"/>
        <v>155459.25699999998</v>
      </c>
      <c r="N1449" s="26">
        <f t="shared" si="5914"/>
        <v>0</v>
      </c>
      <c r="O1449" s="26">
        <f>O1458</f>
        <v>-176723.22699999998</v>
      </c>
      <c r="P1449" s="26">
        <f>P1458</f>
        <v>200000</v>
      </c>
      <c r="Q1449" s="26">
        <f>Q1458</f>
        <v>0</v>
      </c>
      <c r="R1449" s="26">
        <f t="shared" si="5915"/>
        <v>133308.37299999999</v>
      </c>
      <c r="S1449" s="26">
        <f t="shared" si="5916"/>
        <v>355459.25699999998</v>
      </c>
      <c r="T1449" s="26">
        <f t="shared" si="5917"/>
        <v>0</v>
      </c>
      <c r="U1449" s="26">
        <f>U1458</f>
        <v>0</v>
      </c>
      <c r="V1449" s="26">
        <f>V1458</f>
        <v>0</v>
      </c>
      <c r="W1449" s="26">
        <f>W1458</f>
        <v>0</v>
      </c>
      <c r="X1449" s="26">
        <f t="shared" si="5918"/>
        <v>133308.37299999999</v>
      </c>
      <c r="Y1449" s="26">
        <f t="shared" si="5919"/>
        <v>355459.25699999998</v>
      </c>
      <c r="Z1449" s="26">
        <f t="shared" si="5920"/>
        <v>0</v>
      </c>
      <c r="AA1449" s="26">
        <f>AA1458</f>
        <v>0</v>
      </c>
      <c r="AB1449" s="26">
        <f>AB1458</f>
        <v>0</v>
      </c>
      <c r="AC1449" s="26">
        <f>AC1458</f>
        <v>0</v>
      </c>
      <c r="AD1449" s="26">
        <f t="shared" si="5884"/>
        <v>133308.37299999999</v>
      </c>
      <c r="AE1449" s="26">
        <f t="shared" si="5885"/>
        <v>355459.25699999998</v>
      </c>
      <c r="AF1449" s="26">
        <f t="shared" si="5886"/>
        <v>0</v>
      </c>
      <c r="AG1449" s="26">
        <f>AG1458</f>
        <v>0</v>
      </c>
      <c r="AH1449" s="26">
        <f>AH1458</f>
        <v>0</v>
      </c>
      <c r="AI1449" s="26">
        <f>AI1458</f>
        <v>0</v>
      </c>
      <c r="AJ1449" s="26">
        <f t="shared" si="5887"/>
        <v>133308.37299999999</v>
      </c>
      <c r="AK1449" s="26">
        <f t="shared" si="5888"/>
        <v>355459.25699999998</v>
      </c>
      <c r="AL1449" s="26">
        <f t="shared" si="5889"/>
        <v>0</v>
      </c>
      <c r="AM1449" s="26">
        <f>AM1458+AM1450</f>
        <v>-119442.15400000001</v>
      </c>
      <c r="AN1449" s="26">
        <f>AN1458+AN1450</f>
        <v>123523.57</v>
      </c>
      <c r="AO1449" s="26">
        <f>AO1458+AO1450</f>
        <v>0</v>
      </c>
      <c r="AP1449" s="26">
        <f t="shared" si="5890"/>
        <v>13866.218999999983</v>
      </c>
      <c r="AQ1449" s="26">
        <f t="shared" si="5891"/>
        <v>478982.82699999999</v>
      </c>
      <c r="AR1449" s="26">
        <f t="shared" si="5892"/>
        <v>0</v>
      </c>
      <c r="AS1449" s="26">
        <f>AS1458+AS1450</f>
        <v>0</v>
      </c>
      <c r="AT1449" s="26">
        <f>AT1458+AT1450</f>
        <v>0</v>
      </c>
      <c r="AU1449" s="26">
        <f>AU1458+AU1450</f>
        <v>0</v>
      </c>
      <c r="AV1449" s="26">
        <f t="shared" si="5893"/>
        <v>13866.218999999983</v>
      </c>
      <c r="AW1449" s="26">
        <f t="shared" si="5894"/>
        <v>478982.82699999999</v>
      </c>
      <c r="AX1449" s="26">
        <f t="shared" si="5895"/>
        <v>0</v>
      </c>
      <c r="AY1449" s="26">
        <f>AY1458+AY1450</f>
        <v>0</v>
      </c>
      <c r="AZ1449" s="26">
        <f>AZ1458+AZ1450</f>
        <v>0</v>
      </c>
      <c r="BA1449" s="26">
        <f>BA1458+BA1450</f>
        <v>0</v>
      </c>
      <c r="BB1449" s="26">
        <f t="shared" si="5896"/>
        <v>13866.218999999983</v>
      </c>
      <c r="BC1449" s="26">
        <f t="shared" si="5897"/>
        <v>478982.82699999999</v>
      </c>
      <c r="BD1449" s="26">
        <f t="shared" si="5898"/>
        <v>0</v>
      </c>
      <c r="BE1449" s="26">
        <f>BE1458+BE1450</f>
        <v>0</v>
      </c>
      <c r="BF1449" s="26">
        <f>BF1458+BF1450</f>
        <v>0</v>
      </c>
      <c r="BG1449" s="26">
        <f>BG1458+BG1450</f>
        <v>0</v>
      </c>
      <c r="BH1449" s="26">
        <f t="shared" si="5899"/>
        <v>13866.218999999983</v>
      </c>
      <c r="BI1449" s="26">
        <f t="shared" si="5900"/>
        <v>478982.82699999999</v>
      </c>
      <c r="BJ1449" s="26">
        <f t="shared" si="5901"/>
        <v>0</v>
      </c>
      <c r="BK1449" s="26">
        <f>BK1458+BK1450+BK1454</f>
        <v>-8300.9969999999994</v>
      </c>
      <c r="BL1449" s="26">
        <f>BL1458+BL1450+BL1454</f>
        <v>9784.8029999999999</v>
      </c>
      <c r="BM1449" s="26">
        <f>BM1458+BM1450+BM1454</f>
        <v>0</v>
      </c>
      <c r="BN1449" s="26">
        <f t="shared" si="5902"/>
        <v>5565.2219999999834</v>
      </c>
      <c r="BO1449" s="26">
        <f t="shared" si="5903"/>
        <v>488767.63</v>
      </c>
      <c r="BP1449" s="26">
        <f t="shared" si="5904"/>
        <v>0</v>
      </c>
      <c r="BQ1449" s="26">
        <f>BQ1458+BQ1450+BQ1454</f>
        <v>0</v>
      </c>
      <c r="BR1449" s="26">
        <f>BR1458+BR1450+BR1454</f>
        <v>0</v>
      </c>
      <c r="BS1449" s="26">
        <f t="shared" si="5905"/>
        <v>5565.2219999999834</v>
      </c>
      <c r="BT1449" s="26">
        <f t="shared" si="5906"/>
        <v>488767.63</v>
      </c>
      <c r="BU1449" s="26">
        <f t="shared" si="5907"/>
        <v>0</v>
      </c>
      <c r="BV1449" s="26">
        <f>BV1458+BV1450+BV1454</f>
        <v>0</v>
      </c>
      <c r="BW1449" s="26">
        <f>BW1458+BW1450+BW1454</f>
        <v>0</v>
      </c>
      <c r="BX1449" s="26">
        <f t="shared" si="5908"/>
        <v>5565.2219999999834</v>
      </c>
      <c r="BY1449" s="26">
        <f t="shared" si="5909"/>
        <v>488767.63</v>
      </c>
      <c r="BZ1449" s="26">
        <f t="shared" si="5910"/>
        <v>0</v>
      </c>
      <c r="CA1449" s="26">
        <f>CA1458+CA1450+CA1454</f>
        <v>0</v>
      </c>
      <c r="CB1449" s="26">
        <f>CB1458+CB1450+CB1454</f>
        <v>0</v>
      </c>
      <c r="CC1449" s="26">
        <f>CC1458+CC1450+CC1454</f>
        <v>0</v>
      </c>
      <c r="CD1449" s="26">
        <f t="shared" si="5778"/>
        <v>5565.2219999999834</v>
      </c>
      <c r="CE1449" s="26">
        <f t="shared" si="5779"/>
        <v>488767.63</v>
      </c>
      <c r="CF1449" s="26">
        <f t="shared" si="5780"/>
        <v>0</v>
      </c>
      <c r="CG1449" s="26">
        <f>CG1458+CG1450+CG1454</f>
        <v>0</v>
      </c>
      <c r="CH1449" s="26">
        <f>CH1458+CH1450+CH1454</f>
        <v>0</v>
      </c>
      <c r="CI1449" s="26">
        <f>CI1458+CI1450+CI1454</f>
        <v>0</v>
      </c>
      <c r="CJ1449" s="26">
        <f t="shared" si="5781"/>
        <v>5565.2219999999834</v>
      </c>
      <c r="CK1449" s="26">
        <f t="shared" si="5782"/>
        <v>488767.63</v>
      </c>
      <c r="CL1449" s="26">
        <f t="shared" si="5783"/>
        <v>0</v>
      </c>
      <c r="CM1449" s="26">
        <f>CM1458+CM1450+CM1454</f>
        <v>0</v>
      </c>
      <c r="CN1449" s="26">
        <f>CN1458+CN1450+CN1454</f>
        <v>0</v>
      </c>
      <c r="CO1449" s="26">
        <f>CO1458+CO1450+CO1454</f>
        <v>0</v>
      </c>
      <c r="CP1449" s="26">
        <f t="shared" si="5784"/>
        <v>5565.2219999999834</v>
      </c>
      <c r="CQ1449" s="26">
        <f t="shared" si="5785"/>
        <v>488767.63</v>
      </c>
      <c r="CR1449" s="26">
        <f t="shared" si="5786"/>
        <v>0</v>
      </c>
      <c r="CS1449" s="26">
        <f>CS1458+CS1450+CS1454</f>
        <v>0</v>
      </c>
      <c r="CT1449" s="19"/>
      <c r="CU1449" s="35"/>
      <c r="CX1449" s="1" t="s">
        <v>26</v>
      </c>
    </row>
    <row r="1450" spans="1:105" ht="46.8" hidden="1" x14ac:dyDescent="0.3">
      <c r="A1450" s="36" t="s">
        <v>814</v>
      </c>
      <c r="B1450" s="17"/>
      <c r="C1450" s="16"/>
      <c r="D1450" s="16"/>
      <c r="E1450" s="34" t="s">
        <v>815</v>
      </c>
      <c r="F1450" s="26"/>
      <c r="G1450" s="26"/>
      <c r="H1450" s="26"/>
      <c r="I1450" s="26"/>
      <c r="J1450" s="26"/>
      <c r="K1450" s="26"/>
      <c r="L1450" s="26"/>
      <c r="M1450" s="26"/>
      <c r="N1450" s="26"/>
      <c r="O1450" s="26"/>
      <c r="P1450" s="26"/>
      <c r="Q1450" s="26"/>
      <c r="R1450" s="26"/>
      <c r="S1450" s="26"/>
      <c r="T1450" s="26"/>
      <c r="U1450" s="26"/>
      <c r="V1450" s="26"/>
      <c r="W1450" s="26"/>
      <c r="X1450" s="26"/>
      <c r="Y1450" s="26"/>
      <c r="Z1450" s="26"/>
      <c r="AA1450" s="26"/>
      <c r="AB1450" s="26"/>
      <c r="AC1450" s="26"/>
      <c r="AD1450" s="26"/>
      <c r="AE1450" s="26"/>
      <c r="AF1450" s="26"/>
      <c r="AG1450" s="26"/>
      <c r="AH1450" s="26"/>
      <c r="AI1450" s="26"/>
      <c r="AJ1450" s="26"/>
      <c r="AK1450" s="26"/>
      <c r="AL1450" s="26"/>
      <c r="AM1450" s="26">
        <f t="shared" ref="AM1450:AM1452" si="6019">AM1451</f>
        <v>4081.4160000000002</v>
      </c>
      <c r="AN1450" s="26">
        <f t="shared" ref="AN1450:AN1452" si="6020">AN1451</f>
        <v>0</v>
      </c>
      <c r="AO1450" s="26">
        <f t="shared" ref="AO1450:AO1452" si="6021">AO1451</f>
        <v>0</v>
      </c>
      <c r="AP1450" s="26">
        <f t="shared" si="5890"/>
        <v>4081.4160000000002</v>
      </c>
      <c r="AQ1450" s="26">
        <f t="shared" si="5891"/>
        <v>0</v>
      </c>
      <c r="AR1450" s="26">
        <f t="shared" si="5892"/>
        <v>0</v>
      </c>
      <c r="AS1450" s="26">
        <f t="shared" ref="AS1450:AS1452" si="6022">AS1451</f>
        <v>0</v>
      </c>
      <c r="AT1450" s="26">
        <f t="shared" ref="AT1450:AT1452" si="6023">AT1451</f>
        <v>0</v>
      </c>
      <c r="AU1450" s="26">
        <f t="shared" ref="AU1450:AU1452" si="6024">AU1451</f>
        <v>0</v>
      </c>
      <c r="AV1450" s="26">
        <f t="shared" si="5893"/>
        <v>4081.4160000000002</v>
      </c>
      <c r="AW1450" s="26">
        <f t="shared" si="5894"/>
        <v>0</v>
      </c>
      <c r="AX1450" s="26">
        <f t="shared" si="5895"/>
        <v>0</v>
      </c>
      <c r="AY1450" s="26">
        <f t="shared" ref="AY1450:AY1452" si="6025">AY1451</f>
        <v>0</v>
      </c>
      <c r="AZ1450" s="26">
        <f t="shared" ref="AZ1450:AZ1452" si="6026">AZ1451</f>
        <v>0</v>
      </c>
      <c r="BA1450" s="26">
        <f t="shared" ref="BA1450:BA1452" si="6027">BA1451</f>
        <v>0</v>
      </c>
      <c r="BB1450" s="26">
        <f t="shared" si="5896"/>
        <v>4081.4160000000002</v>
      </c>
      <c r="BC1450" s="26">
        <f t="shared" si="5897"/>
        <v>0</v>
      </c>
      <c r="BD1450" s="26">
        <f t="shared" si="5898"/>
        <v>0</v>
      </c>
      <c r="BE1450" s="26">
        <f t="shared" ref="BE1450:BE1452" si="6028">BE1451</f>
        <v>0</v>
      </c>
      <c r="BF1450" s="26">
        <f t="shared" ref="BF1450:BF1452" si="6029">BF1451</f>
        <v>0</v>
      </c>
      <c r="BG1450" s="26">
        <f t="shared" ref="BG1450:BG1452" si="6030">BG1451</f>
        <v>0</v>
      </c>
      <c r="BH1450" s="26">
        <f t="shared" si="5899"/>
        <v>4081.4160000000002</v>
      </c>
      <c r="BI1450" s="26">
        <f t="shared" si="5900"/>
        <v>0</v>
      </c>
      <c r="BJ1450" s="26">
        <f t="shared" si="5901"/>
        <v>0</v>
      </c>
      <c r="BK1450" s="26">
        <f t="shared" ref="BK1450:BK1456" si="6031">BK1451</f>
        <v>0</v>
      </c>
      <c r="BL1450" s="26">
        <f t="shared" ref="BL1450:BL1456" si="6032">BL1451</f>
        <v>0</v>
      </c>
      <c r="BM1450" s="26">
        <f t="shared" ref="BM1450:BM1456" si="6033">BM1451</f>
        <v>0</v>
      </c>
      <c r="BN1450" s="26">
        <f t="shared" si="5902"/>
        <v>4081.4160000000002</v>
      </c>
      <c r="BO1450" s="26">
        <f t="shared" si="5903"/>
        <v>0</v>
      </c>
      <c r="BP1450" s="26">
        <f t="shared" si="5904"/>
        <v>0</v>
      </c>
      <c r="BQ1450" s="26">
        <f t="shared" ref="BQ1450:BQ1456" si="6034">BQ1451</f>
        <v>0</v>
      </c>
      <c r="BR1450" s="26">
        <f t="shared" ref="BR1450:BR1456" si="6035">BR1451</f>
        <v>0</v>
      </c>
      <c r="BS1450" s="26">
        <f t="shared" si="5905"/>
        <v>4081.4160000000002</v>
      </c>
      <c r="BT1450" s="26">
        <f t="shared" si="5906"/>
        <v>0</v>
      </c>
      <c r="BU1450" s="26">
        <f t="shared" si="5907"/>
        <v>0</v>
      </c>
      <c r="BV1450" s="26">
        <f t="shared" ref="BV1450:BV1456" si="6036">BV1451</f>
        <v>0</v>
      </c>
      <c r="BW1450" s="26">
        <f t="shared" ref="BW1450:BW1456" si="6037">BW1451</f>
        <v>0</v>
      </c>
      <c r="BX1450" s="26">
        <f t="shared" si="5908"/>
        <v>4081.4160000000002</v>
      </c>
      <c r="BY1450" s="26">
        <f t="shared" si="5909"/>
        <v>0</v>
      </c>
      <c r="BZ1450" s="26">
        <f t="shared" si="5910"/>
        <v>0</v>
      </c>
      <c r="CA1450" s="26">
        <f t="shared" ref="CA1450:CA1456" si="6038">CA1451</f>
        <v>0</v>
      </c>
      <c r="CB1450" s="26">
        <f t="shared" ref="CB1450:CB1456" si="6039">CB1451</f>
        <v>0</v>
      </c>
      <c r="CC1450" s="26">
        <f t="shared" ref="CC1450:CC1456" si="6040">CC1451</f>
        <v>0</v>
      </c>
      <c r="CD1450" s="26">
        <f t="shared" si="5778"/>
        <v>4081.4160000000002</v>
      </c>
      <c r="CE1450" s="26">
        <f t="shared" si="5779"/>
        <v>0</v>
      </c>
      <c r="CF1450" s="26">
        <f t="shared" si="5780"/>
        <v>0</v>
      </c>
      <c r="CG1450" s="26">
        <f t="shared" ref="CG1450:CG1456" si="6041">CG1451</f>
        <v>0</v>
      </c>
      <c r="CH1450" s="26">
        <f t="shared" ref="CH1450:CH1456" si="6042">CH1451</f>
        <v>0</v>
      </c>
      <c r="CI1450" s="26">
        <f t="shared" ref="CI1450:CI1456" si="6043">CI1451</f>
        <v>0</v>
      </c>
      <c r="CJ1450" s="26">
        <f t="shared" si="5781"/>
        <v>4081.4160000000002</v>
      </c>
      <c r="CK1450" s="26">
        <f t="shared" si="5782"/>
        <v>0</v>
      </c>
      <c r="CL1450" s="26">
        <f t="shared" si="5783"/>
        <v>0</v>
      </c>
      <c r="CM1450" s="26">
        <f t="shared" ref="CM1450:CM1456" si="6044">CM1451</f>
        <v>0</v>
      </c>
      <c r="CN1450" s="26">
        <f t="shared" ref="CN1450:CN1456" si="6045">CN1451</f>
        <v>0</v>
      </c>
      <c r="CO1450" s="26">
        <f t="shared" ref="CO1450:CO1456" si="6046">CO1451</f>
        <v>0</v>
      </c>
      <c r="CP1450" s="26">
        <f t="shared" si="5784"/>
        <v>4081.4160000000002</v>
      </c>
      <c r="CQ1450" s="26">
        <f t="shared" si="5785"/>
        <v>0</v>
      </c>
      <c r="CR1450" s="26">
        <f t="shared" si="5786"/>
        <v>0</v>
      </c>
      <c r="CS1450" s="26">
        <f t="shared" ref="CS1450:CS1456" si="6047">CS1451</f>
        <v>0</v>
      </c>
      <c r="CT1450" s="19"/>
      <c r="CU1450" s="35"/>
    </row>
    <row r="1451" spans="1:105" ht="31.2" hidden="1" x14ac:dyDescent="0.3">
      <c r="A1451" s="36" t="s">
        <v>814</v>
      </c>
      <c r="B1451" s="17">
        <v>200</v>
      </c>
      <c r="C1451" s="16"/>
      <c r="D1451" s="16"/>
      <c r="E1451" s="34" t="s">
        <v>38</v>
      </c>
      <c r="F1451" s="26"/>
      <c r="G1451" s="26"/>
      <c r="H1451" s="26"/>
      <c r="I1451" s="26"/>
      <c r="J1451" s="26"/>
      <c r="K1451" s="26"/>
      <c r="L1451" s="26"/>
      <c r="M1451" s="26"/>
      <c r="N1451" s="26"/>
      <c r="O1451" s="26"/>
      <c r="P1451" s="26"/>
      <c r="Q1451" s="26"/>
      <c r="R1451" s="26"/>
      <c r="S1451" s="26"/>
      <c r="T1451" s="26"/>
      <c r="U1451" s="26"/>
      <c r="V1451" s="26"/>
      <c r="W1451" s="26"/>
      <c r="X1451" s="26"/>
      <c r="Y1451" s="26"/>
      <c r="Z1451" s="26"/>
      <c r="AA1451" s="26"/>
      <c r="AB1451" s="26"/>
      <c r="AC1451" s="26"/>
      <c r="AD1451" s="26"/>
      <c r="AE1451" s="26"/>
      <c r="AF1451" s="26"/>
      <c r="AG1451" s="26"/>
      <c r="AH1451" s="26"/>
      <c r="AI1451" s="26"/>
      <c r="AJ1451" s="26"/>
      <c r="AK1451" s="26"/>
      <c r="AL1451" s="26"/>
      <c r="AM1451" s="26">
        <f t="shared" si="6019"/>
        <v>4081.4160000000002</v>
      </c>
      <c r="AN1451" s="26">
        <f t="shared" si="6020"/>
        <v>0</v>
      </c>
      <c r="AO1451" s="26">
        <f t="shared" si="6021"/>
        <v>0</v>
      </c>
      <c r="AP1451" s="26">
        <f t="shared" si="5890"/>
        <v>4081.4160000000002</v>
      </c>
      <c r="AQ1451" s="26">
        <f t="shared" si="5891"/>
        <v>0</v>
      </c>
      <c r="AR1451" s="26">
        <f t="shared" si="5892"/>
        <v>0</v>
      </c>
      <c r="AS1451" s="26">
        <f t="shared" si="6022"/>
        <v>0</v>
      </c>
      <c r="AT1451" s="26">
        <f t="shared" si="6023"/>
        <v>0</v>
      </c>
      <c r="AU1451" s="26">
        <f t="shared" si="6024"/>
        <v>0</v>
      </c>
      <c r="AV1451" s="26">
        <f t="shared" si="5893"/>
        <v>4081.4160000000002</v>
      </c>
      <c r="AW1451" s="26">
        <f t="shared" si="5894"/>
        <v>0</v>
      </c>
      <c r="AX1451" s="26">
        <f t="shared" si="5895"/>
        <v>0</v>
      </c>
      <c r="AY1451" s="26">
        <f t="shared" si="6025"/>
        <v>0</v>
      </c>
      <c r="AZ1451" s="26">
        <f t="shared" si="6026"/>
        <v>0</v>
      </c>
      <c r="BA1451" s="26">
        <f t="shared" si="6027"/>
        <v>0</v>
      </c>
      <c r="BB1451" s="26">
        <f t="shared" si="5896"/>
        <v>4081.4160000000002</v>
      </c>
      <c r="BC1451" s="26">
        <f t="shared" si="5897"/>
        <v>0</v>
      </c>
      <c r="BD1451" s="26">
        <f t="shared" si="5898"/>
        <v>0</v>
      </c>
      <c r="BE1451" s="26">
        <f t="shared" si="6028"/>
        <v>0</v>
      </c>
      <c r="BF1451" s="26">
        <f t="shared" si="6029"/>
        <v>0</v>
      </c>
      <c r="BG1451" s="26">
        <f t="shared" si="6030"/>
        <v>0</v>
      </c>
      <c r="BH1451" s="26">
        <f t="shared" si="5899"/>
        <v>4081.4160000000002</v>
      </c>
      <c r="BI1451" s="26">
        <f t="shared" si="5900"/>
        <v>0</v>
      </c>
      <c r="BJ1451" s="26">
        <f t="shared" si="5901"/>
        <v>0</v>
      </c>
      <c r="BK1451" s="26">
        <f t="shared" si="6031"/>
        <v>0</v>
      </c>
      <c r="BL1451" s="26">
        <f t="shared" si="6032"/>
        <v>0</v>
      </c>
      <c r="BM1451" s="26">
        <f t="shared" si="6033"/>
        <v>0</v>
      </c>
      <c r="BN1451" s="26">
        <f t="shared" si="5902"/>
        <v>4081.4160000000002</v>
      </c>
      <c r="BO1451" s="26">
        <f t="shared" si="5903"/>
        <v>0</v>
      </c>
      <c r="BP1451" s="26">
        <f t="shared" si="5904"/>
        <v>0</v>
      </c>
      <c r="BQ1451" s="26">
        <f t="shared" si="6034"/>
        <v>0</v>
      </c>
      <c r="BR1451" s="26">
        <f t="shared" si="6035"/>
        <v>0</v>
      </c>
      <c r="BS1451" s="26">
        <f t="shared" si="5905"/>
        <v>4081.4160000000002</v>
      </c>
      <c r="BT1451" s="26">
        <f t="shared" si="5906"/>
        <v>0</v>
      </c>
      <c r="BU1451" s="26">
        <f t="shared" si="5907"/>
        <v>0</v>
      </c>
      <c r="BV1451" s="26">
        <f t="shared" si="6036"/>
        <v>0</v>
      </c>
      <c r="BW1451" s="26">
        <f t="shared" si="6037"/>
        <v>0</v>
      </c>
      <c r="BX1451" s="26">
        <f t="shared" si="5908"/>
        <v>4081.4160000000002</v>
      </c>
      <c r="BY1451" s="26">
        <f t="shared" si="5909"/>
        <v>0</v>
      </c>
      <c r="BZ1451" s="26">
        <f t="shared" si="5910"/>
        <v>0</v>
      </c>
      <c r="CA1451" s="26">
        <f t="shared" si="6038"/>
        <v>0</v>
      </c>
      <c r="CB1451" s="26">
        <f t="shared" si="6039"/>
        <v>0</v>
      </c>
      <c r="CC1451" s="26">
        <f t="shared" si="6040"/>
        <v>0</v>
      </c>
      <c r="CD1451" s="26">
        <f t="shared" si="5778"/>
        <v>4081.4160000000002</v>
      </c>
      <c r="CE1451" s="26">
        <f t="shared" si="5779"/>
        <v>0</v>
      </c>
      <c r="CF1451" s="26">
        <f t="shared" si="5780"/>
        <v>0</v>
      </c>
      <c r="CG1451" s="26">
        <f t="shared" si="6041"/>
        <v>0</v>
      </c>
      <c r="CH1451" s="26">
        <f t="shared" si="6042"/>
        <v>0</v>
      </c>
      <c r="CI1451" s="26">
        <f t="shared" si="6043"/>
        <v>0</v>
      </c>
      <c r="CJ1451" s="26">
        <f t="shared" si="5781"/>
        <v>4081.4160000000002</v>
      </c>
      <c r="CK1451" s="26">
        <f t="shared" si="5782"/>
        <v>0</v>
      </c>
      <c r="CL1451" s="26">
        <f t="shared" si="5783"/>
        <v>0</v>
      </c>
      <c r="CM1451" s="26">
        <f t="shared" si="6044"/>
        <v>0</v>
      </c>
      <c r="CN1451" s="26">
        <f t="shared" si="6045"/>
        <v>0</v>
      </c>
      <c r="CO1451" s="26">
        <f t="shared" si="6046"/>
        <v>0</v>
      </c>
      <c r="CP1451" s="26">
        <f t="shared" si="5784"/>
        <v>4081.4160000000002</v>
      </c>
      <c r="CQ1451" s="26">
        <f t="shared" si="5785"/>
        <v>0</v>
      </c>
      <c r="CR1451" s="26">
        <f t="shared" si="5786"/>
        <v>0</v>
      </c>
      <c r="CS1451" s="26">
        <f t="shared" si="6047"/>
        <v>0</v>
      </c>
      <c r="CT1451" s="19"/>
      <c r="CU1451" s="35"/>
    </row>
    <row r="1452" spans="1:105" ht="46.8" hidden="1" x14ac:dyDescent="0.3">
      <c r="A1452" s="36" t="s">
        <v>814</v>
      </c>
      <c r="B1452" s="17">
        <v>240</v>
      </c>
      <c r="C1452" s="16"/>
      <c r="D1452" s="16"/>
      <c r="E1452" s="34" t="s">
        <v>39</v>
      </c>
      <c r="F1452" s="26"/>
      <c r="G1452" s="26"/>
      <c r="H1452" s="26"/>
      <c r="I1452" s="26"/>
      <c r="J1452" s="26"/>
      <c r="K1452" s="26"/>
      <c r="L1452" s="26"/>
      <c r="M1452" s="26"/>
      <c r="N1452" s="26"/>
      <c r="O1452" s="26"/>
      <c r="P1452" s="26"/>
      <c r="Q1452" s="26"/>
      <c r="R1452" s="26"/>
      <c r="S1452" s="26"/>
      <c r="T1452" s="26"/>
      <c r="U1452" s="26"/>
      <c r="V1452" s="26"/>
      <c r="W1452" s="26"/>
      <c r="X1452" s="26"/>
      <c r="Y1452" s="26"/>
      <c r="Z1452" s="26"/>
      <c r="AA1452" s="26"/>
      <c r="AB1452" s="26"/>
      <c r="AC1452" s="26"/>
      <c r="AD1452" s="26"/>
      <c r="AE1452" s="26"/>
      <c r="AF1452" s="26"/>
      <c r="AG1452" s="26"/>
      <c r="AH1452" s="26"/>
      <c r="AI1452" s="26"/>
      <c r="AJ1452" s="26"/>
      <c r="AK1452" s="26"/>
      <c r="AL1452" s="26"/>
      <c r="AM1452" s="26">
        <f t="shared" si="6019"/>
        <v>4081.4160000000002</v>
      </c>
      <c r="AN1452" s="26">
        <f t="shared" si="6020"/>
        <v>0</v>
      </c>
      <c r="AO1452" s="26">
        <f t="shared" si="6021"/>
        <v>0</v>
      </c>
      <c r="AP1452" s="26">
        <f t="shared" si="5890"/>
        <v>4081.4160000000002</v>
      </c>
      <c r="AQ1452" s="26">
        <f t="shared" si="5891"/>
        <v>0</v>
      </c>
      <c r="AR1452" s="26">
        <f t="shared" si="5892"/>
        <v>0</v>
      </c>
      <c r="AS1452" s="26">
        <f t="shared" si="6022"/>
        <v>0</v>
      </c>
      <c r="AT1452" s="26">
        <f t="shared" si="6023"/>
        <v>0</v>
      </c>
      <c r="AU1452" s="26">
        <f t="shared" si="6024"/>
        <v>0</v>
      </c>
      <c r="AV1452" s="26">
        <f t="shared" si="5893"/>
        <v>4081.4160000000002</v>
      </c>
      <c r="AW1452" s="26">
        <f t="shared" si="5894"/>
        <v>0</v>
      </c>
      <c r="AX1452" s="26">
        <f t="shared" si="5895"/>
        <v>0</v>
      </c>
      <c r="AY1452" s="26">
        <f t="shared" si="6025"/>
        <v>0</v>
      </c>
      <c r="AZ1452" s="26">
        <f t="shared" si="6026"/>
        <v>0</v>
      </c>
      <c r="BA1452" s="26">
        <f t="shared" si="6027"/>
        <v>0</v>
      </c>
      <c r="BB1452" s="26">
        <f t="shared" si="5896"/>
        <v>4081.4160000000002</v>
      </c>
      <c r="BC1452" s="26">
        <f t="shared" si="5897"/>
        <v>0</v>
      </c>
      <c r="BD1452" s="26">
        <f t="shared" si="5898"/>
        <v>0</v>
      </c>
      <c r="BE1452" s="26">
        <f t="shared" si="6028"/>
        <v>0</v>
      </c>
      <c r="BF1452" s="26">
        <f t="shared" si="6029"/>
        <v>0</v>
      </c>
      <c r="BG1452" s="26">
        <f t="shared" si="6030"/>
        <v>0</v>
      </c>
      <c r="BH1452" s="26">
        <f t="shared" si="5899"/>
        <v>4081.4160000000002</v>
      </c>
      <c r="BI1452" s="26">
        <f t="shared" si="5900"/>
        <v>0</v>
      </c>
      <c r="BJ1452" s="26">
        <f t="shared" si="5901"/>
        <v>0</v>
      </c>
      <c r="BK1452" s="26">
        <f t="shared" si="6031"/>
        <v>0</v>
      </c>
      <c r="BL1452" s="26">
        <f t="shared" si="6032"/>
        <v>0</v>
      </c>
      <c r="BM1452" s="26">
        <f t="shared" si="6033"/>
        <v>0</v>
      </c>
      <c r="BN1452" s="26">
        <f t="shared" si="5902"/>
        <v>4081.4160000000002</v>
      </c>
      <c r="BO1452" s="26">
        <f t="shared" si="5903"/>
        <v>0</v>
      </c>
      <c r="BP1452" s="26">
        <f t="shared" si="5904"/>
        <v>0</v>
      </c>
      <c r="BQ1452" s="26">
        <f t="shared" si="6034"/>
        <v>0</v>
      </c>
      <c r="BR1452" s="26">
        <f t="shared" si="6035"/>
        <v>0</v>
      </c>
      <c r="BS1452" s="26">
        <f t="shared" si="5905"/>
        <v>4081.4160000000002</v>
      </c>
      <c r="BT1452" s="26">
        <f t="shared" si="5906"/>
        <v>0</v>
      </c>
      <c r="BU1452" s="26">
        <f t="shared" si="5907"/>
        <v>0</v>
      </c>
      <c r="BV1452" s="26">
        <f t="shared" si="6036"/>
        <v>0</v>
      </c>
      <c r="BW1452" s="26">
        <f t="shared" si="6037"/>
        <v>0</v>
      </c>
      <c r="BX1452" s="26">
        <f t="shared" si="5908"/>
        <v>4081.4160000000002</v>
      </c>
      <c r="BY1452" s="26">
        <f t="shared" si="5909"/>
        <v>0</v>
      </c>
      <c r="BZ1452" s="26">
        <f t="shared" si="5910"/>
        <v>0</v>
      </c>
      <c r="CA1452" s="26">
        <f t="shared" si="6038"/>
        <v>0</v>
      </c>
      <c r="CB1452" s="26">
        <f t="shared" si="6039"/>
        <v>0</v>
      </c>
      <c r="CC1452" s="26">
        <f t="shared" si="6040"/>
        <v>0</v>
      </c>
      <c r="CD1452" s="26">
        <f t="shared" ref="CD1452:CD1515" si="6048">BX1452+CA1452</f>
        <v>4081.4160000000002</v>
      </c>
      <c r="CE1452" s="26">
        <f t="shared" ref="CE1452:CE1515" si="6049">BY1452+CB1452</f>
        <v>0</v>
      </c>
      <c r="CF1452" s="26">
        <f t="shared" ref="CF1452:CF1515" si="6050">BZ1452+CC1452</f>
        <v>0</v>
      </c>
      <c r="CG1452" s="26">
        <f t="shared" si="6041"/>
        <v>0</v>
      </c>
      <c r="CH1452" s="26">
        <f t="shared" si="6042"/>
        <v>0</v>
      </c>
      <c r="CI1452" s="26">
        <f t="shared" si="6043"/>
        <v>0</v>
      </c>
      <c r="CJ1452" s="26">
        <f t="shared" ref="CJ1452:CJ1515" si="6051">CD1452+CG1452</f>
        <v>4081.4160000000002</v>
      </c>
      <c r="CK1452" s="26">
        <f t="shared" ref="CK1452:CK1515" si="6052">CE1452+CH1452</f>
        <v>0</v>
      </c>
      <c r="CL1452" s="26">
        <f t="shared" ref="CL1452:CL1515" si="6053">CF1452+CI1452</f>
        <v>0</v>
      </c>
      <c r="CM1452" s="26">
        <f t="shared" si="6044"/>
        <v>0</v>
      </c>
      <c r="CN1452" s="26">
        <f t="shared" si="6045"/>
        <v>0</v>
      </c>
      <c r="CO1452" s="26">
        <f t="shared" si="6046"/>
        <v>0</v>
      </c>
      <c r="CP1452" s="26">
        <f t="shared" ref="CP1452:CP1515" si="6054">CJ1452+CM1452</f>
        <v>4081.4160000000002</v>
      </c>
      <c r="CQ1452" s="26">
        <f t="shared" ref="CQ1452:CQ1515" si="6055">CK1452+CN1452</f>
        <v>0</v>
      </c>
      <c r="CR1452" s="26">
        <f t="shared" ref="CR1452:CR1515" si="6056">CL1452+CO1452</f>
        <v>0</v>
      </c>
      <c r="CS1452" s="26">
        <f t="shared" si="6047"/>
        <v>0</v>
      </c>
      <c r="CT1452" s="19"/>
      <c r="CU1452" s="35"/>
    </row>
    <row r="1453" spans="1:105" hidden="1" x14ac:dyDescent="0.3">
      <c r="A1453" s="36" t="s">
        <v>814</v>
      </c>
      <c r="B1453" s="17">
        <v>240</v>
      </c>
      <c r="C1453" s="16" t="s">
        <v>64</v>
      </c>
      <c r="D1453" s="16" t="s">
        <v>65</v>
      </c>
      <c r="E1453" s="34" t="s">
        <v>66</v>
      </c>
      <c r="F1453" s="26"/>
      <c r="G1453" s="26"/>
      <c r="H1453" s="26"/>
      <c r="I1453" s="26"/>
      <c r="J1453" s="26"/>
      <c r="K1453" s="26"/>
      <c r="L1453" s="26"/>
      <c r="M1453" s="26"/>
      <c r="N1453" s="26"/>
      <c r="O1453" s="26"/>
      <c r="P1453" s="26"/>
      <c r="Q1453" s="26"/>
      <c r="R1453" s="26"/>
      <c r="S1453" s="26"/>
      <c r="T1453" s="26"/>
      <c r="U1453" s="26"/>
      <c r="V1453" s="26"/>
      <c r="W1453" s="26"/>
      <c r="X1453" s="26"/>
      <c r="Y1453" s="26"/>
      <c r="Z1453" s="26"/>
      <c r="AA1453" s="26"/>
      <c r="AB1453" s="26"/>
      <c r="AC1453" s="26"/>
      <c r="AD1453" s="26"/>
      <c r="AE1453" s="26"/>
      <c r="AF1453" s="26"/>
      <c r="AG1453" s="26"/>
      <c r="AH1453" s="26"/>
      <c r="AI1453" s="26"/>
      <c r="AJ1453" s="26"/>
      <c r="AK1453" s="26"/>
      <c r="AL1453" s="26"/>
      <c r="AM1453" s="26">
        <v>4081.4160000000002</v>
      </c>
      <c r="AN1453" s="26"/>
      <c r="AO1453" s="26"/>
      <c r="AP1453" s="26">
        <f t="shared" si="5890"/>
        <v>4081.4160000000002</v>
      </c>
      <c r="AQ1453" s="26">
        <f t="shared" si="5891"/>
        <v>0</v>
      </c>
      <c r="AR1453" s="26">
        <f t="shared" si="5892"/>
        <v>0</v>
      </c>
      <c r="AS1453" s="26"/>
      <c r="AT1453" s="26"/>
      <c r="AU1453" s="26"/>
      <c r="AV1453" s="26">
        <f t="shared" si="5893"/>
        <v>4081.4160000000002</v>
      </c>
      <c r="AW1453" s="26">
        <f t="shared" si="5894"/>
        <v>0</v>
      </c>
      <c r="AX1453" s="26">
        <f t="shared" si="5895"/>
        <v>0</v>
      </c>
      <c r="AY1453" s="26"/>
      <c r="AZ1453" s="26"/>
      <c r="BA1453" s="26"/>
      <c r="BB1453" s="26">
        <f t="shared" si="5896"/>
        <v>4081.4160000000002</v>
      </c>
      <c r="BC1453" s="26">
        <f t="shared" si="5897"/>
        <v>0</v>
      </c>
      <c r="BD1453" s="26">
        <f t="shared" si="5898"/>
        <v>0</v>
      </c>
      <c r="BE1453" s="26"/>
      <c r="BF1453" s="26"/>
      <c r="BG1453" s="26"/>
      <c r="BH1453" s="26">
        <f t="shared" si="5899"/>
        <v>4081.4160000000002</v>
      </c>
      <c r="BI1453" s="26">
        <f t="shared" si="5900"/>
        <v>0</v>
      </c>
      <c r="BJ1453" s="26">
        <f t="shared" si="5901"/>
        <v>0</v>
      </c>
      <c r="BK1453" s="26"/>
      <c r="BL1453" s="26"/>
      <c r="BM1453" s="26"/>
      <c r="BN1453" s="26">
        <f t="shared" si="5902"/>
        <v>4081.4160000000002</v>
      </c>
      <c r="BO1453" s="26">
        <f t="shared" si="5903"/>
        <v>0</v>
      </c>
      <c r="BP1453" s="26">
        <f t="shared" si="5904"/>
        <v>0</v>
      </c>
      <c r="BQ1453" s="26"/>
      <c r="BR1453" s="26"/>
      <c r="BS1453" s="26">
        <f t="shared" si="5905"/>
        <v>4081.4160000000002</v>
      </c>
      <c r="BT1453" s="26">
        <f t="shared" si="5906"/>
        <v>0</v>
      </c>
      <c r="BU1453" s="26">
        <f t="shared" si="5907"/>
        <v>0</v>
      </c>
      <c r="BV1453" s="26"/>
      <c r="BW1453" s="26"/>
      <c r="BX1453" s="26">
        <f t="shared" si="5908"/>
        <v>4081.4160000000002</v>
      </c>
      <c r="BY1453" s="26">
        <f t="shared" si="5909"/>
        <v>0</v>
      </c>
      <c r="BZ1453" s="26">
        <f t="shared" si="5910"/>
        <v>0</v>
      </c>
      <c r="CA1453" s="26"/>
      <c r="CB1453" s="26"/>
      <c r="CC1453" s="26"/>
      <c r="CD1453" s="26">
        <f t="shared" si="6048"/>
        <v>4081.4160000000002</v>
      </c>
      <c r="CE1453" s="26">
        <f t="shared" si="6049"/>
        <v>0</v>
      </c>
      <c r="CF1453" s="26">
        <f t="shared" si="6050"/>
        <v>0</v>
      </c>
      <c r="CG1453" s="26"/>
      <c r="CH1453" s="26"/>
      <c r="CI1453" s="26"/>
      <c r="CJ1453" s="26">
        <f t="shared" si="6051"/>
        <v>4081.4160000000002</v>
      </c>
      <c r="CK1453" s="26">
        <f t="shared" si="6052"/>
        <v>0</v>
      </c>
      <c r="CL1453" s="26">
        <f t="shared" si="6053"/>
        <v>0</v>
      </c>
      <c r="CM1453" s="26"/>
      <c r="CN1453" s="26"/>
      <c r="CO1453" s="26"/>
      <c r="CP1453" s="26">
        <f t="shared" si="6054"/>
        <v>4081.4160000000002</v>
      </c>
      <c r="CQ1453" s="26">
        <f t="shared" si="6055"/>
        <v>0</v>
      </c>
      <c r="CR1453" s="26">
        <f t="shared" si="6056"/>
        <v>0</v>
      </c>
      <c r="CS1453" s="26"/>
      <c r="CT1453" s="19"/>
      <c r="CU1453" s="35"/>
    </row>
    <row r="1454" spans="1:105" ht="31.2" hidden="1" x14ac:dyDescent="0.3">
      <c r="A1454" s="36" t="s">
        <v>816</v>
      </c>
      <c r="B1454" s="17"/>
      <c r="C1454" s="16"/>
      <c r="D1454" s="16"/>
      <c r="E1454" s="34" t="s">
        <v>817</v>
      </c>
      <c r="F1454" s="26"/>
      <c r="G1454" s="26"/>
      <c r="H1454" s="26"/>
      <c r="I1454" s="26"/>
      <c r="J1454" s="26"/>
      <c r="K1454" s="26"/>
      <c r="L1454" s="26"/>
      <c r="M1454" s="26"/>
      <c r="N1454" s="26"/>
      <c r="O1454" s="26"/>
      <c r="P1454" s="26"/>
      <c r="Q1454" s="26"/>
      <c r="R1454" s="26"/>
      <c r="S1454" s="26"/>
      <c r="T1454" s="26"/>
      <c r="U1454" s="26"/>
      <c r="V1454" s="26"/>
      <c r="W1454" s="26"/>
      <c r="X1454" s="26"/>
      <c r="Y1454" s="26"/>
      <c r="Z1454" s="26"/>
      <c r="AA1454" s="26"/>
      <c r="AB1454" s="26"/>
      <c r="AC1454" s="26"/>
      <c r="AD1454" s="26"/>
      <c r="AE1454" s="26"/>
      <c r="AF1454" s="26"/>
      <c r="AG1454" s="26"/>
      <c r="AH1454" s="26"/>
      <c r="AI1454" s="26"/>
      <c r="AJ1454" s="26"/>
      <c r="AK1454" s="26"/>
      <c r="AL1454" s="26"/>
      <c r="AM1454" s="26"/>
      <c r="AN1454" s="26"/>
      <c r="AO1454" s="26"/>
      <c r="AP1454" s="26"/>
      <c r="AQ1454" s="26"/>
      <c r="AR1454" s="26"/>
      <c r="AS1454" s="26"/>
      <c r="AT1454" s="26"/>
      <c r="AU1454" s="26"/>
      <c r="AV1454" s="26"/>
      <c r="AW1454" s="26"/>
      <c r="AX1454" s="26"/>
      <c r="AY1454" s="26"/>
      <c r="AZ1454" s="26"/>
      <c r="BA1454" s="26"/>
      <c r="BB1454" s="26"/>
      <c r="BC1454" s="26"/>
      <c r="BD1454" s="26"/>
      <c r="BE1454" s="26"/>
      <c r="BF1454" s="26"/>
      <c r="BG1454" s="26"/>
      <c r="BH1454" s="26"/>
      <c r="BI1454" s="26"/>
      <c r="BJ1454" s="26"/>
      <c r="BK1454" s="26">
        <f t="shared" si="6031"/>
        <v>0</v>
      </c>
      <c r="BL1454" s="26">
        <f t="shared" si="6032"/>
        <v>0</v>
      </c>
      <c r="BM1454" s="26">
        <f t="shared" si="6033"/>
        <v>0</v>
      </c>
      <c r="BN1454" s="26">
        <f t="shared" si="5902"/>
        <v>0</v>
      </c>
      <c r="BO1454" s="26">
        <f t="shared" si="5903"/>
        <v>0</v>
      </c>
      <c r="BP1454" s="26">
        <f t="shared" si="5904"/>
        <v>0</v>
      </c>
      <c r="BQ1454" s="26">
        <f t="shared" si="6034"/>
        <v>1483.806</v>
      </c>
      <c r="BR1454" s="26">
        <f t="shared" si="6035"/>
        <v>0</v>
      </c>
      <c r="BS1454" s="26">
        <f t="shared" si="5905"/>
        <v>1483.806</v>
      </c>
      <c r="BT1454" s="26">
        <f t="shared" si="5906"/>
        <v>0</v>
      </c>
      <c r="BU1454" s="26">
        <f t="shared" si="5907"/>
        <v>0</v>
      </c>
      <c r="BV1454" s="26">
        <f t="shared" si="6036"/>
        <v>0</v>
      </c>
      <c r="BW1454" s="26">
        <f t="shared" si="6037"/>
        <v>0</v>
      </c>
      <c r="BX1454" s="26">
        <f t="shared" si="5908"/>
        <v>1483.806</v>
      </c>
      <c r="BY1454" s="26">
        <f t="shared" si="5909"/>
        <v>0</v>
      </c>
      <c r="BZ1454" s="26">
        <f t="shared" si="5910"/>
        <v>0</v>
      </c>
      <c r="CA1454" s="26">
        <f t="shared" si="6038"/>
        <v>0</v>
      </c>
      <c r="CB1454" s="26">
        <f t="shared" si="6039"/>
        <v>0</v>
      </c>
      <c r="CC1454" s="26">
        <f t="shared" si="6040"/>
        <v>0</v>
      </c>
      <c r="CD1454" s="26">
        <f t="shared" si="6048"/>
        <v>1483.806</v>
      </c>
      <c r="CE1454" s="26">
        <f t="shared" si="6049"/>
        <v>0</v>
      </c>
      <c r="CF1454" s="26">
        <f t="shared" si="6050"/>
        <v>0</v>
      </c>
      <c r="CG1454" s="26">
        <f t="shared" si="6041"/>
        <v>0</v>
      </c>
      <c r="CH1454" s="26">
        <f t="shared" si="6042"/>
        <v>0</v>
      </c>
      <c r="CI1454" s="26">
        <f t="shared" si="6043"/>
        <v>0</v>
      </c>
      <c r="CJ1454" s="26">
        <f t="shared" si="6051"/>
        <v>1483.806</v>
      </c>
      <c r="CK1454" s="26">
        <f t="shared" si="6052"/>
        <v>0</v>
      </c>
      <c r="CL1454" s="26">
        <f t="shared" si="6053"/>
        <v>0</v>
      </c>
      <c r="CM1454" s="26">
        <f t="shared" si="6044"/>
        <v>0</v>
      </c>
      <c r="CN1454" s="26">
        <f t="shared" si="6045"/>
        <v>0</v>
      </c>
      <c r="CO1454" s="26">
        <f t="shared" si="6046"/>
        <v>0</v>
      </c>
      <c r="CP1454" s="26">
        <f t="shared" si="6054"/>
        <v>1483.806</v>
      </c>
      <c r="CQ1454" s="26">
        <f t="shared" si="6055"/>
        <v>0</v>
      </c>
      <c r="CR1454" s="26">
        <f t="shared" si="6056"/>
        <v>0</v>
      </c>
      <c r="CS1454" s="26">
        <f t="shared" si="6047"/>
        <v>0</v>
      </c>
      <c r="CT1454" s="19"/>
      <c r="CU1454" s="35"/>
    </row>
    <row r="1455" spans="1:105" ht="31.2" hidden="1" x14ac:dyDescent="0.3">
      <c r="A1455" s="36" t="s">
        <v>816</v>
      </c>
      <c r="B1455" s="17">
        <v>200</v>
      </c>
      <c r="C1455" s="16"/>
      <c r="D1455" s="16"/>
      <c r="E1455" s="34" t="s">
        <v>38</v>
      </c>
      <c r="F1455" s="26"/>
      <c r="G1455" s="26"/>
      <c r="H1455" s="26"/>
      <c r="I1455" s="26"/>
      <c r="J1455" s="26"/>
      <c r="K1455" s="26"/>
      <c r="L1455" s="26"/>
      <c r="M1455" s="26"/>
      <c r="N1455" s="26"/>
      <c r="O1455" s="26"/>
      <c r="P1455" s="26"/>
      <c r="Q1455" s="26"/>
      <c r="R1455" s="26"/>
      <c r="S1455" s="26"/>
      <c r="T1455" s="26"/>
      <c r="U1455" s="26"/>
      <c r="V1455" s="26"/>
      <c r="W1455" s="26"/>
      <c r="X1455" s="26"/>
      <c r="Y1455" s="26"/>
      <c r="Z1455" s="26"/>
      <c r="AA1455" s="26"/>
      <c r="AB1455" s="26"/>
      <c r="AC1455" s="26"/>
      <c r="AD1455" s="26"/>
      <c r="AE1455" s="26"/>
      <c r="AF1455" s="26"/>
      <c r="AG1455" s="26"/>
      <c r="AH1455" s="26"/>
      <c r="AI1455" s="26"/>
      <c r="AJ1455" s="26"/>
      <c r="AK1455" s="26"/>
      <c r="AL1455" s="26"/>
      <c r="AM1455" s="26"/>
      <c r="AN1455" s="26"/>
      <c r="AO1455" s="26"/>
      <c r="AP1455" s="26"/>
      <c r="AQ1455" s="26"/>
      <c r="AR1455" s="26"/>
      <c r="AS1455" s="26"/>
      <c r="AT1455" s="26"/>
      <c r="AU1455" s="26"/>
      <c r="AV1455" s="26"/>
      <c r="AW1455" s="26"/>
      <c r="AX1455" s="26"/>
      <c r="AY1455" s="26"/>
      <c r="AZ1455" s="26"/>
      <c r="BA1455" s="26"/>
      <c r="BB1455" s="26"/>
      <c r="BC1455" s="26"/>
      <c r="BD1455" s="26"/>
      <c r="BE1455" s="26"/>
      <c r="BF1455" s="26"/>
      <c r="BG1455" s="26"/>
      <c r="BH1455" s="26"/>
      <c r="BI1455" s="26"/>
      <c r="BJ1455" s="26"/>
      <c r="BK1455" s="26">
        <f t="shared" si="6031"/>
        <v>0</v>
      </c>
      <c r="BL1455" s="26">
        <f t="shared" si="6032"/>
        <v>0</v>
      </c>
      <c r="BM1455" s="26">
        <f t="shared" si="6033"/>
        <v>0</v>
      </c>
      <c r="BN1455" s="26">
        <f t="shared" si="5902"/>
        <v>0</v>
      </c>
      <c r="BO1455" s="26">
        <f t="shared" si="5903"/>
        <v>0</v>
      </c>
      <c r="BP1455" s="26">
        <f t="shared" si="5904"/>
        <v>0</v>
      </c>
      <c r="BQ1455" s="26">
        <f t="shared" si="6034"/>
        <v>1483.806</v>
      </c>
      <c r="BR1455" s="26">
        <f t="shared" si="6035"/>
        <v>0</v>
      </c>
      <c r="BS1455" s="26">
        <f t="shared" si="5905"/>
        <v>1483.806</v>
      </c>
      <c r="BT1455" s="26">
        <f t="shared" si="5906"/>
        <v>0</v>
      </c>
      <c r="BU1455" s="26">
        <f t="shared" si="5907"/>
        <v>0</v>
      </c>
      <c r="BV1455" s="26">
        <f t="shared" si="6036"/>
        <v>0</v>
      </c>
      <c r="BW1455" s="26">
        <f t="shared" si="6037"/>
        <v>0</v>
      </c>
      <c r="BX1455" s="26">
        <f t="shared" si="5908"/>
        <v>1483.806</v>
      </c>
      <c r="BY1455" s="26">
        <f t="shared" si="5909"/>
        <v>0</v>
      </c>
      <c r="BZ1455" s="26">
        <f t="shared" si="5910"/>
        <v>0</v>
      </c>
      <c r="CA1455" s="26">
        <f t="shared" si="6038"/>
        <v>0</v>
      </c>
      <c r="CB1455" s="26">
        <f t="shared" si="6039"/>
        <v>0</v>
      </c>
      <c r="CC1455" s="26">
        <f t="shared" si="6040"/>
        <v>0</v>
      </c>
      <c r="CD1455" s="26">
        <f t="shared" si="6048"/>
        <v>1483.806</v>
      </c>
      <c r="CE1455" s="26">
        <f t="shared" si="6049"/>
        <v>0</v>
      </c>
      <c r="CF1455" s="26">
        <f t="shared" si="6050"/>
        <v>0</v>
      </c>
      <c r="CG1455" s="26">
        <f t="shared" si="6041"/>
        <v>0</v>
      </c>
      <c r="CH1455" s="26">
        <f t="shared" si="6042"/>
        <v>0</v>
      </c>
      <c r="CI1455" s="26">
        <f t="shared" si="6043"/>
        <v>0</v>
      </c>
      <c r="CJ1455" s="26">
        <f t="shared" si="6051"/>
        <v>1483.806</v>
      </c>
      <c r="CK1455" s="26">
        <f t="shared" si="6052"/>
        <v>0</v>
      </c>
      <c r="CL1455" s="26">
        <f t="shared" si="6053"/>
        <v>0</v>
      </c>
      <c r="CM1455" s="26">
        <f t="shared" si="6044"/>
        <v>0</v>
      </c>
      <c r="CN1455" s="26">
        <f t="shared" si="6045"/>
        <v>0</v>
      </c>
      <c r="CO1455" s="26">
        <f t="shared" si="6046"/>
        <v>0</v>
      </c>
      <c r="CP1455" s="26">
        <f t="shared" si="6054"/>
        <v>1483.806</v>
      </c>
      <c r="CQ1455" s="26">
        <f t="shared" si="6055"/>
        <v>0</v>
      </c>
      <c r="CR1455" s="26">
        <f t="shared" si="6056"/>
        <v>0</v>
      </c>
      <c r="CS1455" s="26">
        <f t="shared" si="6047"/>
        <v>0</v>
      </c>
      <c r="CT1455" s="19"/>
      <c r="CU1455" s="35"/>
    </row>
    <row r="1456" spans="1:105" ht="46.8" hidden="1" x14ac:dyDescent="0.3">
      <c r="A1456" s="36" t="s">
        <v>816</v>
      </c>
      <c r="B1456" s="17">
        <v>240</v>
      </c>
      <c r="C1456" s="16"/>
      <c r="D1456" s="16"/>
      <c r="E1456" s="34" t="s">
        <v>39</v>
      </c>
      <c r="F1456" s="26"/>
      <c r="G1456" s="26"/>
      <c r="H1456" s="26"/>
      <c r="I1456" s="26"/>
      <c r="J1456" s="26"/>
      <c r="K1456" s="26"/>
      <c r="L1456" s="26"/>
      <c r="M1456" s="26"/>
      <c r="N1456" s="26"/>
      <c r="O1456" s="26"/>
      <c r="P1456" s="26"/>
      <c r="Q1456" s="26"/>
      <c r="R1456" s="26"/>
      <c r="S1456" s="26"/>
      <c r="T1456" s="26"/>
      <c r="U1456" s="26"/>
      <c r="V1456" s="26"/>
      <c r="W1456" s="26"/>
      <c r="X1456" s="26"/>
      <c r="Y1456" s="26"/>
      <c r="Z1456" s="26"/>
      <c r="AA1456" s="26"/>
      <c r="AB1456" s="26"/>
      <c r="AC1456" s="26"/>
      <c r="AD1456" s="26"/>
      <c r="AE1456" s="26"/>
      <c r="AF1456" s="26"/>
      <c r="AG1456" s="26"/>
      <c r="AH1456" s="26"/>
      <c r="AI1456" s="26"/>
      <c r="AJ1456" s="26"/>
      <c r="AK1456" s="26"/>
      <c r="AL1456" s="26"/>
      <c r="AM1456" s="26"/>
      <c r="AN1456" s="26"/>
      <c r="AO1456" s="26"/>
      <c r="AP1456" s="26"/>
      <c r="AQ1456" s="26"/>
      <c r="AR1456" s="26"/>
      <c r="AS1456" s="26"/>
      <c r="AT1456" s="26"/>
      <c r="AU1456" s="26"/>
      <c r="AV1456" s="26"/>
      <c r="AW1456" s="26"/>
      <c r="AX1456" s="26"/>
      <c r="AY1456" s="26"/>
      <c r="AZ1456" s="26"/>
      <c r="BA1456" s="26"/>
      <c r="BB1456" s="26"/>
      <c r="BC1456" s="26"/>
      <c r="BD1456" s="26"/>
      <c r="BE1456" s="26"/>
      <c r="BF1456" s="26"/>
      <c r="BG1456" s="26"/>
      <c r="BH1456" s="26"/>
      <c r="BI1456" s="26"/>
      <c r="BJ1456" s="26"/>
      <c r="BK1456" s="26">
        <f t="shared" si="6031"/>
        <v>0</v>
      </c>
      <c r="BL1456" s="26">
        <f t="shared" si="6032"/>
        <v>0</v>
      </c>
      <c r="BM1456" s="26">
        <f t="shared" si="6033"/>
        <v>0</v>
      </c>
      <c r="BN1456" s="26">
        <f t="shared" si="5902"/>
        <v>0</v>
      </c>
      <c r="BO1456" s="26">
        <f t="shared" si="5903"/>
        <v>0</v>
      </c>
      <c r="BP1456" s="26">
        <f t="shared" si="5904"/>
        <v>0</v>
      </c>
      <c r="BQ1456" s="26">
        <f t="shared" si="6034"/>
        <v>1483.806</v>
      </c>
      <c r="BR1456" s="26">
        <f t="shared" si="6035"/>
        <v>0</v>
      </c>
      <c r="BS1456" s="26">
        <f t="shared" si="5905"/>
        <v>1483.806</v>
      </c>
      <c r="BT1456" s="26">
        <f t="shared" si="5906"/>
        <v>0</v>
      </c>
      <c r="BU1456" s="26">
        <f t="shared" si="5907"/>
        <v>0</v>
      </c>
      <c r="BV1456" s="26">
        <f t="shared" si="6036"/>
        <v>0</v>
      </c>
      <c r="BW1456" s="26">
        <f t="shared" si="6037"/>
        <v>0</v>
      </c>
      <c r="BX1456" s="26">
        <f t="shared" si="5908"/>
        <v>1483.806</v>
      </c>
      <c r="BY1456" s="26">
        <f t="shared" si="5909"/>
        <v>0</v>
      </c>
      <c r="BZ1456" s="26">
        <f t="shared" si="5910"/>
        <v>0</v>
      </c>
      <c r="CA1456" s="26">
        <f t="shared" si="6038"/>
        <v>0</v>
      </c>
      <c r="CB1456" s="26">
        <f t="shared" si="6039"/>
        <v>0</v>
      </c>
      <c r="CC1456" s="26">
        <f t="shared" si="6040"/>
        <v>0</v>
      </c>
      <c r="CD1456" s="26">
        <f t="shared" si="6048"/>
        <v>1483.806</v>
      </c>
      <c r="CE1456" s="26">
        <f t="shared" si="6049"/>
        <v>0</v>
      </c>
      <c r="CF1456" s="26">
        <f t="shared" si="6050"/>
        <v>0</v>
      </c>
      <c r="CG1456" s="26">
        <f t="shared" si="6041"/>
        <v>0</v>
      </c>
      <c r="CH1456" s="26">
        <f t="shared" si="6042"/>
        <v>0</v>
      </c>
      <c r="CI1456" s="26">
        <f t="shared" si="6043"/>
        <v>0</v>
      </c>
      <c r="CJ1456" s="26">
        <f t="shared" si="6051"/>
        <v>1483.806</v>
      </c>
      <c r="CK1456" s="26">
        <f t="shared" si="6052"/>
        <v>0</v>
      </c>
      <c r="CL1456" s="26">
        <f t="shared" si="6053"/>
        <v>0</v>
      </c>
      <c r="CM1456" s="26">
        <f t="shared" si="6044"/>
        <v>0</v>
      </c>
      <c r="CN1456" s="26">
        <f t="shared" si="6045"/>
        <v>0</v>
      </c>
      <c r="CO1456" s="26">
        <f t="shared" si="6046"/>
        <v>0</v>
      </c>
      <c r="CP1456" s="26">
        <f t="shared" si="6054"/>
        <v>1483.806</v>
      </c>
      <c r="CQ1456" s="26">
        <f t="shared" si="6055"/>
        <v>0</v>
      </c>
      <c r="CR1456" s="26">
        <f t="shared" si="6056"/>
        <v>0</v>
      </c>
      <c r="CS1456" s="26">
        <f t="shared" si="6047"/>
        <v>0</v>
      </c>
      <c r="CT1456" s="19"/>
      <c r="CU1456" s="35"/>
    </row>
    <row r="1457" spans="1:105" hidden="1" x14ac:dyDescent="0.3">
      <c r="A1457" s="36" t="s">
        <v>816</v>
      </c>
      <c r="B1457" s="17">
        <v>240</v>
      </c>
      <c r="C1457" s="16" t="s">
        <v>64</v>
      </c>
      <c r="D1457" s="16" t="s">
        <v>65</v>
      </c>
      <c r="E1457" s="34" t="s">
        <v>66</v>
      </c>
      <c r="F1457" s="26"/>
      <c r="G1457" s="26"/>
      <c r="H1457" s="26"/>
      <c r="I1457" s="26"/>
      <c r="J1457" s="26"/>
      <c r="K1457" s="26"/>
      <c r="L1457" s="26"/>
      <c r="M1457" s="26"/>
      <c r="N1457" s="26"/>
      <c r="O1457" s="26"/>
      <c r="P1457" s="26"/>
      <c r="Q1457" s="26"/>
      <c r="R1457" s="26"/>
      <c r="S1457" s="26"/>
      <c r="T1457" s="26"/>
      <c r="U1457" s="26"/>
      <c r="V1457" s="26"/>
      <c r="W1457" s="26"/>
      <c r="X1457" s="26"/>
      <c r="Y1457" s="26"/>
      <c r="Z1457" s="26"/>
      <c r="AA1457" s="26"/>
      <c r="AB1457" s="26"/>
      <c r="AC1457" s="26"/>
      <c r="AD1457" s="26"/>
      <c r="AE1457" s="26"/>
      <c r="AF1457" s="26"/>
      <c r="AG1457" s="26"/>
      <c r="AH1457" s="26"/>
      <c r="AI1457" s="26"/>
      <c r="AJ1457" s="26"/>
      <c r="AK1457" s="26"/>
      <c r="AL1457" s="26"/>
      <c r="AM1457" s="26"/>
      <c r="AN1457" s="26"/>
      <c r="AO1457" s="26"/>
      <c r="AP1457" s="26"/>
      <c r="AQ1457" s="26"/>
      <c r="AR1457" s="26"/>
      <c r="AS1457" s="26"/>
      <c r="AT1457" s="26"/>
      <c r="AU1457" s="26"/>
      <c r="AV1457" s="26"/>
      <c r="AW1457" s="26"/>
      <c r="AX1457" s="26"/>
      <c r="AY1457" s="26"/>
      <c r="AZ1457" s="26"/>
      <c r="BA1457" s="26"/>
      <c r="BB1457" s="26"/>
      <c r="BC1457" s="26"/>
      <c r="BD1457" s="26"/>
      <c r="BE1457" s="26"/>
      <c r="BF1457" s="26"/>
      <c r="BG1457" s="26"/>
      <c r="BH1457" s="26"/>
      <c r="BI1457" s="26"/>
      <c r="BJ1457" s="26"/>
      <c r="BK1457" s="26"/>
      <c r="BL1457" s="26"/>
      <c r="BM1457" s="26"/>
      <c r="BN1457" s="26">
        <f t="shared" si="5902"/>
        <v>0</v>
      </c>
      <c r="BO1457" s="26">
        <f t="shared" si="5903"/>
        <v>0</v>
      </c>
      <c r="BP1457" s="26">
        <f t="shared" si="5904"/>
        <v>0</v>
      </c>
      <c r="BQ1457" s="26">
        <v>1483.806</v>
      </c>
      <c r="BR1457" s="26"/>
      <c r="BS1457" s="26">
        <f t="shared" si="5905"/>
        <v>1483.806</v>
      </c>
      <c r="BT1457" s="26">
        <f t="shared" si="5906"/>
        <v>0</v>
      </c>
      <c r="BU1457" s="26">
        <f t="shared" si="5907"/>
        <v>0</v>
      </c>
      <c r="BV1457" s="26"/>
      <c r="BW1457" s="26"/>
      <c r="BX1457" s="26">
        <f t="shared" si="5908"/>
        <v>1483.806</v>
      </c>
      <c r="BY1457" s="26">
        <f t="shared" si="5909"/>
        <v>0</v>
      </c>
      <c r="BZ1457" s="26">
        <f t="shared" si="5910"/>
        <v>0</v>
      </c>
      <c r="CA1457" s="26"/>
      <c r="CB1457" s="26"/>
      <c r="CC1457" s="26"/>
      <c r="CD1457" s="26">
        <f t="shared" si="6048"/>
        <v>1483.806</v>
      </c>
      <c r="CE1457" s="26">
        <f t="shared" si="6049"/>
        <v>0</v>
      </c>
      <c r="CF1457" s="26">
        <f t="shared" si="6050"/>
        <v>0</v>
      </c>
      <c r="CG1457" s="26"/>
      <c r="CH1457" s="26"/>
      <c r="CI1457" s="26"/>
      <c r="CJ1457" s="26">
        <f t="shared" si="6051"/>
        <v>1483.806</v>
      </c>
      <c r="CK1457" s="26">
        <f t="shared" si="6052"/>
        <v>0</v>
      </c>
      <c r="CL1457" s="26">
        <f t="shared" si="6053"/>
        <v>0</v>
      </c>
      <c r="CM1457" s="26"/>
      <c r="CN1457" s="26"/>
      <c r="CO1457" s="26"/>
      <c r="CP1457" s="26">
        <f t="shared" si="6054"/>
        <v>1483.806</v>
      </c>
      <c r="CQ1457" s="26">
        <f t="shared" si="6055"/>
        <v>0</v>
      </c>
      <c r="CR1457" s="26">
        <f t="shared" si="6056"/>
        <v>0</v>
      </c>
      <c r="CS1457" s="26"/>
      <c r="CT1457" s="19"/>
      <c r="CU1457" s="35"/>
    </row>
    <row r="1458" spans="1:105" ht="31.2" hidden="1" x14ac:dyDescent="0.3">
      <c r="A1458" s="16" t="s">
        <v>818</v>
      </c>
      <c r="B1458" s="17"/>
      <c r="C1458" s="16"/>
      <c r="D1458" s="16"/>
      <c r="E1458" s="34" t="s">
        <v>819</v>
      </c>
      <c r="F1458" s="26">
        <f t="shared" ref="F1458:K1458" si="6057">F1462</f>
        <v>360031.6</v>
      </c>
      <c r="G1458" s="26">
        <f t="shared" si="6057"/>
        <v>87519</v>
      </c>
      <c r="H1458" s="26">
        <f t="shared" si="6057"/>
        <v>0</v>
      </c>
      <c r="I1458" s="26">
        <f t="shared" si="6057"/>
        <v>-50000</v>
      </c>
      <c r="J1458" s="26">
        <f t="shared" si="6057"/>
        <v>67940.256999999998</v>
      </c>
      <c r="K1458" s="26">
        <f t="shared" si="6057"/>
        <v>0</v>
      </c>
      <c r="L1458" s="26">
        <f t="shared" si="5912"/>
        <v>310031.59999999998</v>
      </c>
      <c r="M1458" s="26">
        <f t="shared" si="5913"/>
        <v>155459.25699999998</v>
      </c>
      <c r="N1458" s="26">
        <f t="shared" si="5914"/>
        <v>0</v>
      </c>
      <c r="O1458" s="26">
        <f>O1462</f>
        <v>-176723.22699999998</v>
      </c>
      <c r="P1458" s="26">
        <f>P1462</f>
        <v>200000</v>
      </c>
      <c r="Q1458" s="26">
        <f>Q1462</f>
        <v>0</v>
      </c>
      <c r="R1458" s="26">
        <f t="shared" si="5915"/>
        <v>133308.37299999999</v>
      </c>
      <c r="S1458" s="26">
        <f t="shared" si="5916"/>
        <v>355459.25699999998</v>
      </c>
      <c r="T1458" s="26">
        <f t="shared" si="5917"/>
        <v>0</v>
      </c>
      <c r="U1458" s="26">
        <f>U1462</f>
        <v>0</v>
      </c>
      <c r="V1458" s="26">
        <f>V1462</f>
        <v>0</v>
      </c>
      <c r="W1458" s="26">
        <f>W1462</f>
        <v>0</v>
      </c>
      <c r="X1458" s="26">
        <f t="shared" si="5918"/>
        <v>133308.37299999999</v>
      </c>
      <c r="Y1458" s="26">
        <f t="shared" si="5919"/>
        <v>355459.25699999998</v>
      </c>
      <c r="Z1458" s="26">
        <f t="shared" si="5920"/>
        <v>0</v>
      </c>
      <c r="AA1458" s="26">
        <f>AA1462</f>
        <v>0</v>
      </c>
      <c r="AB1458" s="26">
        <f>AB1462</f>
        <v>0</v>
      </c>
      <c r="AC1458" s="26">
        <f>AC1462</f>
        <v>0</v>
      </c>
      <c r="AD1458" s="26">
        <f t="shared" si="5884"/>
        <v>133308.37299999999</v>
      </c>
      <c r="AE1458" s="26">
        <f t="shared" si="5885"/>
        <v>355459.25699999998</v>
      </c>
      <c r="AF1458" s="26">
        <f t="shared" si="5886"/>
        <v>0</v>
      </c>
      <c r="AG1458" s="26">
        <f>AG1462</f>
        <v>0</v>
      </c>
      <c r="AH1458" s="26">
        <f>AH1462</f>
        <v>0</v>
      </c>
      <c r="AI1458" s="26">
        <f>AI1462</f>
        <v>0</v>
      </c>
      <c r="AJ1458" s="26">
        <f t="shared" si="5887"/>
        <v>133308.37299999999</v>
      </c>
      <c r="AK1458" s="26">
        <f t="shared" si="5888"/>
        <v>355459.25699999998</v>
      </c>
      <c r="AL1458" s="26">
        <f t="shared" si="5889"/>
        <v>0</v>
      </c>
      <c r="AM1458" s="26">
        <f>AM1462</f>
        <v>-123523.57</v>
      </c>
      <c r="AN1458" s="26">
        <f>AN1462</f>
        <v>123523.57</v>
      </c>
      <c r="AO1458" s="26">
        <f>AO1462</f>
        <v>0</v>
      </c>
      <c r="AP1458" s="26">
        <f t="shared" si="5890"/>
        <v>9784.8029999999853</v>
      </c>
      <c r="AQ1458" s="26">
        <f t="shared" si="5891"/>
        <v>478982.82699999999</v>
      </c>
      <c r="AR1458" s="26">
        <f t="shared" si="5892"/>
        <v>0</v>
      </c>
      <c r="AS1458" s="26">
        <f>AS1462</f>
        <v>0</v>
      </c>
      <c r="AT1458" s="26">
        <f>AT1462</f>
        <v>0</v>
      </c>
      <c r="AU1458" s="26">
        <f>AU1462</f>
        <v>0</v>
      </c>
      <c r="AV1458" s="26">
        <f t="shared" si="5893"/>
        <v>9784.8029999999853</v>
      </c>
      <c r="AW1458" s="26">
        <f t="shared" si="5894"/>
        <v>478982.82699999999</v>
      </c>
      <c r="AX1458" s="26">
        <f t="shared" si="5895"/>
        <v>0</v>
      </c>
      <c r="AY1458" s="26">
        <f>AY1462</f>
        <v>0</v>
      </c>
      <c r="AZ1458" s="26">
        <f>AZ1462</f>
        <v>0</v>
      </c>
      <c r="BA1458" s="26">
        <f>BA1462</f>
        <v>0</v>
      </c>
      <c r="BB1458" s="26">
        <f t="shared" si="5896"/>
        <v>9784.8029999999853</v>
      </c>
      <c r="BC1458" s="26">
        <f t="shared" si="5897"/>
        <v>478982.82699999999</v>
      </c>
      <c r="BD1458" s="26">
        <f t="shared" si="5898"/>
        <v>0</v>
      </c>
      <c r="BE1458" s="26">
        <f>BE1462</f>
        <v>0</v>
      </c>
      <c r="BF1458" s="26">
        <f>BF1462</f>
        <v>0</v>
      </c>
      <c r="BG1458" s="26">
        <f>BG1462</f>
        <v>0</v>
      </c>
      <c r="BH1458" s="26">
        <f t="shared" si="5899"/>
        <v>9784.8029999999853</v>
      </c>
      <c r="BI1458" s="26">
        <f t="shared" si="5900"/>
        <v>478982.82699999999</v>
      </c>
      <c r="BJ1458" s="26">
        <f t="shared" si="5901"/>
        <v>0</v>
      </c>
      <c r="BK1458" s="26">
        <f>BK1462+BK1459</f>
        <v>-8300.9969999999994</v>
      </c>
      <c r="BL1458" s="26">
        <f>BL1462+BL1459</f>
        <v>9784.8029999999999</v>
      </c>
      <c r="BM1458" s="26">
        <f>BM1462+BM1459</f>
        <v>0</v>
      </c>
      <c r="BN1458" s="26">
        <f t="shared" si="5902"/>
        <v>1483.8059999999859</v>
      </c>
      <c r="BO1458" s="26">
        <f t="shared" si="5903"/>
        <v>488767.63</v>
      </c>
      <c r="BP1458" s="26">
        <f t="shared" si="5904"/>
        <v>0</v>
      </c>
      <c r="BQ1458" s="26">
        <f>BQ1462+BQ1459</f>
        <v>-1483.806</v>
      </c>
      <c r="BR1458" s="26">
        <f>BR1462+BR1459</f>
        <v>0</v>
      </c>
      <c r="BS1458" s="26">
        <f t="shared" si="5905"/>
        <v>-1.4097167877480388E-11</v>
      </c>
      <c r="BT1458" s="26">
        <f t="shared" si="5906"/>
        <v>488767.63</v>
      </c>
      <c r="BU1458" s="26">
        <f t="shared" si="5907"/>
        <v>0</v>
      </c>
      <c r="BV1458" s="26">
        <f>BV1462+BV1459</f>
        <v>0</v>
      </c>
      <c r="BW1458" s="26">
        <f>BW1462+BW1459</f>
        <v>0</v>
      </c>
      <c r="BX1458" s="26">
        <f t="shared" si="5908"/>
        <v>-1.4097167877480388E-11</v>
      </c>
      <c r="BY1458" s="26">
        <f t="shared" si="5909"/>
        <v>488767.63</v>
      </c>
      <c r="BZ1458" s="26">
        <f t="shared" si="5910"/>
        <v>0</v>
      </c>
      <c r="CA1458" s="26">
        <f>CA1462+CA1459</f>
        <v>0</v>
      </c>
      <c r="CB1458" s="26">
        <f>CB1462+CB1459</f>
        <v>0</v>
      </c>
      <c r="CC1458" s="26">
        <f>CC1462+CC1459</f>
        <v>0</v>
      </c>
      <c r="CD1458" s="26">
        <f t="shared" si="6048"/>
        <v>-1.4097167877480388E-11</v>
      </c>
      <c r="CE1458" s="26">
        <f t="shared" si="6049"/>
        <v>488767.63</v>
      </c>
      <c r="CF1458" s="26">
        <f t="shared" si="6050"/>
        <v>0</v>
      </c>
      <c r="CG1458" s="26">
        <f>CG1462+CG1459</f>
        <v>0</v>
      </c>
      <c r="CH1458" s="26">
        <f>CH1462+CH1459</f>
        <v>0</v>
      </c>
      <c r="CI1458" s="26">
        <f>CI1462+CI1459</f>
        <v>0</v>
      </c>
      <c r="CJ1458" s="26">
        <f t="shared" si="6051"/>
        <v>-1.4097167877480388E-11</v>
      </c>
      <c r="CK1458" s="26">
        <f t="shared" si="6052"/>
        <v>488767.63</v>
      </c>
      <c r="CL1458" s="26">
        <f t="shared" si="6053"/>
        <v>0</v>
      </c>
      <c r="CM1458" s="26">
        <f>CM1462+CM1459</f>
        <v>0</v>
      </c>
      <c r="CN1458" s="26">
        <f>CN1462+CN1459</f>
        <v>0</v>
      </c>
      <c r="CO1458" s="26">
        <f>CO1462+CO1459</f>
        <v>0</v>
      </c>
      <c r="CP1458" s="26">
        <f t="shared" si="6054"/>
        <v>-1.4097167877480388E-11</v>
      </c>
      <c r="CQ1458" s="26">
        <f t="shared" si="6055"/>
        <v>488767.63</v>
      </c>
      <c r="CR1458" s="26">
        <f t="shared" si="6056"/>
        <v>0</v>
      </c>
      <c r="CS1458" s="26">
        <f>CS1462+CS1459</f>
        <v>0</v>
      </c>
      <c r="CT1458" s="19"/>
      <c r="CU1458" s="35"/>
      <c r="DA1458" s="1" t="s">
        <v>29</v>
      </c>
    </row>
    <row r="1459" spans="1:105" ht="31.2" hidden="1" x14ac:dyDescent="0.3">
      <c r="A1459" s="16" t="s">
        <v>818</v>
      </c>
      <c r="B1459" s="17">
        <v>200</v>
      </c>
      <c r="C1459" s="16"/>
      <c r="D1459" s="16"/>
      <c r="E1459" s="34" t="s">
        <v>38</v>
      </c>
      <c r="F1459" s="26"/>
      <c r="G1459" s="26"/>
      <c r="H1459" s="26"/>
      <c r="I1459" s="26"/>
      <c r="J1459" s="26"/>
      <c r="K1459" s="26"/>
      <c r="L1459" s="26"/>
      <c r="M1459" s="26"/>
      <c r="N1459" s="26"/>
      <c r="O1459" s="26"/>
      <c r="P1459" s="26"/>
      <c r="Q1459" s="26"/>
      <c r="R1459" s="26"/>
      <c r="S1459" s="26"/>
      <c r="T1459" s="26"/>
      <c r="U1459" s="26"/>
      <c r="V1459" s="26"/>
      <c r="W1459" s="26"/>
      <c r="X1459" s="26"/>
      <c r="Y1459" s="26"/>
      <c r="Z1459" s="26"/>
      <c r="AA1459" s="26"/>
      <c r="AB1459" s="26"/>
      <c r="AC1459" s="26"/>
      <c r="AD1459" s="26"/>
      <c r="AE1459" s="26"/>
      <c r="AF1459" s="26"/>
      <c r="AG1459" s="26"/>
      <c r="AH1459" s="26"/>
      <c r="AI1459" s="26"/>
      <c r="AJ1459" s="26"/>
      <c r="AK1459" s="26"/>
      <c r="AL1459" s="26"/>
      <c r="AM1459" s="26"/>
      <c r="AN1459" s="26"/>
      <c r="AO1459" s="26"/>
      <c r="AP1459" s="26"/>
      <c r="AQ1459" s="26"/>
      <c r="AR1459" s="26"/>
      <c r="AS1459" s="26"/>
      <c r="AT1459" s="26"/>
      <c r="AU1459" s="26"/>
      <c r="AV1459" s="26"/>
      <c r="AW1459" s="26"/>
      <c r="AX1459" s="26"/>
      <c r="AY1459" s="26"/>
      <c r="AZ1459" s="26"/>
      <c r="BA1459" s="26"/>
      <c r="BB1459" s="26"/>
      <c r="BC1459" s="26"/>
      <c r="BD1459" s="26"/>
      <c r="BE1459" s="26"/>
      <c r="BF1459" s="26"/>
      <c r="BG1459" s="26"/>
      <c r="BH1459" s="26"/>
      <c r="BI1459" s="26"/>
      <c r="BJ1459" s="26"/>
      <c r="BK1459" s="26">
        <f t="shared" ref="BK1459:BK1463" si="6058">BK1460</f>
        <v>1483.806</v>
      </c>
      <c r="BL1459" s="26">
        <f t="shared" ref="BL1459:BL1471" si="6059">BL1460</f>
        <v>0</v>
      </c>
      <c r="BM1459" s="26">
        <f t="shared" ref="BM1459:BM1471" si="6060">BM1460</f>
        <v>0</v>
      </c>
      <c r="BN1459" s="26">
        <f t="shared" si="5902"/>
        <v>1483.806</v>
      </c>
      <c r="BO1459" s="26">
        <f t="shared" si="5903"/>
        <v>0</v>
      </c>
      <c r="BP1459" s="26">
        <f t="shared" si="5904"/>
        <v>0</v>
      </c>
      <c r="BQ1459" s="26">
        <f t="shared" ref="BQ1459:BQ1471" si="6061">BQ1460</f>
        <v>-1483.806</v>
      </c>
      <c r="BR1459" s="26">
        <f t="shared" ref="BR1459:BR1471" si="6062">BR1460</f>
        <v>0</v>
      </c>
      <c r="BS1459" s="26">
        <f t="shared" si="5905"/>
        <v>0</v>
      </c>
      <c r="BT1459" s="26">
        <f t="shared" si="5906"/>
        <v>0</v>
      </c>
      <c r="BU1459" s="26">
        <f t="shared" si="5907"/>
        <v>0</v>
      </c>
      <c r="BV1459" s="26">
        <f t="shared" ref="BV1459:BV1471" si="6063">BV1460</f>
        <v>0</v>
      </c>
      <c r="BW1459" s="26">
        <f t="shared" ref="BW1459:BW1471" si="6064">BW1460</f>
        <v>0</v>
      </c>
      <c r="BX1459" s="26">
        <f t="shared" si="5908"/>
        <v>0</v>
      </c>
      <c r="BY1459" s="26">
        <f t="shared" si="5909"/>
        <v>0</v>
      </c>
      <c r="BZ1459" s="26">
        <f t="shared" si="5910"/>
        <v>0</v>
      </c>
      <c r="CA1459" s="26">
        <f t="shared" ref="CA1459:CA1471" si="6065">CA1460</f>
        <v>0</v>
      </c>
      <c r="CB1459" s="26">
        <f t="shared" ref="CB1459:CB1471" si="6066">CB1460</f>
        <v>0</v>
      </c>
      <c r="CC1459" s="26">
        <f t="shared" ref="CC1459:CC1471" si="6067">CC1460</f>
        <v>0</v>
      </c>
      <c r="CD1459" s="26">
        <f t="shared" si="6048"/>
        <v>0</v>
      </c>
      <c r="CE1459" s="26">
        <f t="shared" si="6049"/>
        <v>0</v>
      </c>
      <c r="CF1459" s="26">
        <f t="shared" si="6050"/>
        <v>0</v>
      </c>
      <c r="CG1459" s="26">
        <f t="shared" ref="CG1459:CG1471" si="6068">CG1460</f>
        <v>0</v>
      </c>
      <c r="CH1459" s="26">
        <f t="shared" ref="CH1459:CH1471" si="6069">CH1460</f>
        <v>0</v>
      </c>
      <c r="CI1459" s="26">
        <f t="shared" ref="CI1459:CI1471" si="6070">CI1460</f>
        <v>0</v>
      </c>
      <c r="CJ1459" s="26">
        <f t="shared" si="6051"/>
        <v>0</v>
      </c>
      <c r="CK1459" s="26">
        <f t="shared" si="6052"/>
        <v>0</v>
      </c>
      <c r="CL1459" s="26">
        <f t="shared" si="6053"/>
        <v>0</v>
      </c>
      <c r="CM1459" s="26">
        <f t="shared" ref="CM1459:CM1471" si="6071">CM1460</f>
        <v>0</v>
      </c>
      <c r="CN1459" s="26">
        <f t="shared" ref="CN1459:CN1471" si="6072">CN1460</f>
        <v>0</v>
      </c>
      <c r="CO1459" s="26">
        <f t="shared" ref="CO1459:CO1471" si="6073">CO1460</f>
        <v>0</v>
      </c>
      <c r="CP1459" s="26">
        <f t="shared" si="6054"/>
        <v>0</v>
      </c>
      <c r="CQ1459" s="26">
        <f t="shared" si="6055"/>
        <v>0</v>
      </c>
      <c r="CR1459" s="26">
        <f t="shared" si="6056"/>
        <v>0</v>
      </c>
      <c r="CS1459" s="26">
        <f t="shared" ref="CS1459:CS1471" si="6074">CS1460</f>
        <v>0</v>
      </c>
      <c r="CT1459" s="19">
        <v>0</v>
      </c>
      <c r="CU1459" s="35"/>
    </row>
    <row r="1460" spans="1:105" ht="46.8" hidden="1" x14ac:dyDescent="0.3">
      <c r="A1460" s="16" t="s">
        <v>818</v>
      </c>
      <c r="B1460" s="17">
        <v>240</v>
      </c>
      <c r="C1460" s="16"/>
      <c r="D1460" s="16"/>
      <c r="E1460" s="34" t="s">
        <v>39</v>
      </c>
      <c r="F1460" s="26"/>
      <c r="G1460" s="26"/>
      <c r="H1460" s="26"/>
      <c r="I1460" s="26"/>
      <c r="J1460" s="26"/>
      <c r="K1460" s="26"/>
      <c r="L1460" s="26"/>
      <c r="M1460" s="26"/>
      <c r="N1460" s="26"/>
      <c r="O1460" s="26"/>
      <c r="P1460" s="26"/>
      <c r="Q1460" s="26"/>
      <c r="R1460" s="26"/>
      <c r="S1460" s="26"/>
      <c r="T1460" s="26"/>
      <c r="U1460" s="26"/>
      <c r="V1460" s="26"/>
      <c r="W1460" s="26"/>
      <c r="X1460" s="26"/>
      <c r="Y1460" s="26"/>
      <c r="Z1460" s="26"/>
      <c r="AA1460" s="26"/>
      <c r="AB1460" s="26"/>
      <c r="AC1460" s="26"/>
      <c r="AD1460" s="26"/>
      <c r="AE1460" s="26"/>
      <c r="AF1460" s="26"/>
      <c r="AG1460" s="26"/>
      <c r="AH1460" s="26"/>
      <c r="AI1460" s="26"/>
      <c r="AJ1460" s="26"/>
      <c r="AK1460" s="26"/>
      <c r="AL1460" s="26"/>
      <c r="AM1460" s="26"/>
      <c r="AN1460" s="26"/>
      <c r="AO1460" s="26"/>
      <c r="AP1460" s="26"/>
      <c r="AQ1460" s="26"/>
      <c r="AR1460" s="26"/>
      <c r="AS1460" s="26"/>
      <c r="AT1460" s="26"/>
      <c r="AU1460" s="26"/>
      <c r="AV1460" s="26"/>
      <c r="AW1460" s="26"/>
      <c r="AX1460" s="26"/>
      <c r="AY1460" s="26"/>
      <c r="AZ1460" s="26"/>
      <c r="BA1460" s="26"/>
      <c r="BB1460" s="26"/>
      <c r="BC1460" s="26"/>
      <c r="BD1460" s="26"/>
      <c r="BE1460" s="26"/>
      <c r="BF1460" s="26"/>
      <c r="BG1460" s="26"/>
      <c r="BH1460" s="26"/>
      <c r="BI1460" s="26"/>
      <c r="BJ1460" s="26"/>
      <c r="BK1460" s="26">
        <f t="shared" si="6058"/>
        <v>1483.806</v>
      </c>
      <c r="BL1460" s="26">
        <f t="shared" si="6059"/>
        <v>0</v>
      </c>
      <c r="BM1460" s="26">
        <f t="shared" si="6060"/>
        <v>0</v>
      </c>
      <c r="BN1460" s="26">
        <f t="shared" si="5902"/>
        <v>1483.806</v>
      </c>
      <c r="BO1460" s="26">
        <f t="shared" si="5903"/>
        <v>0</v>
      </c>
      <c r="BP1460" s="26">
        <f t="shared" si="5904"/>
        <v>0</v>
      </c>
      <c r="BQ1460" s="26">
        <f t="shared" si="6061"/>
        <v>-1483.806</v>
      </c>
      <c r="BR1460" s="26">
        <f t="shared" si="6062"/>
        <v>0</v>
      </c>
      <c r="BS1460" s="26">
        <f t="shared" si="5905"/>
        <v>0</v>
      </c>
      <c r="BT1460" s="26">
        <f t="shared" si="5906"/>
        <v>0</v>
      </c>
      <c r="BU1460" s="26">
        <f t="shared" si="5907"/>
        <v>0</v>
      </c>
      <c r="BV1460" s="26">
        <f t="shared" si="6063"/>
        <v>0</v>
      </c>
      <c r="BW1460" s="26">
        <f t="shared" si="6064"/>
        <v>0</v>
      </c>
      <c r="BX1460" s="26">
        <f t="shared" si="5908"/>
        <v>0</v>
      </c>
      <c r="BY1460" s="26">
        <f t="shared" si="5909"/>
        <v>0</v>
      </c>
      <c r="BZ1460" s="26">
        <f t="shared" si="5910"/>
        <v>0</v>
      </c>
      <c r="CA1460" s="26">
        <f t="shared" si="6065"/>
        <v>0</v>
      </c>
      <c r="CB1460" s="26">
        <f t="shared" si="6066"/>
        <v>0</v>
      </c>
      <c r="CC1460" s="26">
        <f t="shared" si="6067"/>
        <v>0</v>
      </c>
      <c r="CD1460" s="26">
        <f t="shared" si="6048"/>
        <v>0</v>
      </c>
      <c r="CE1460" s="26">
        <f t="shared" si="6049"/>
        <v>0</v>
      </c>
      <c r="CF1460" s="26">
        <f t="shared" si="6050"/>
        <v>0</v>
      </c>
      <c r="CG1460" s="26">
        <f t="shared" si="6068"/>
        <v>0</v>
      </c>
      <c r="CH1460" s="26">
        <f t="shared" si="6069"/>
        <v>0</v>
      </c>
      <c r="CI1460" s="26">
        <f t="shared" si="6070"/>
        <v>0</v>
      </c>
      <c r="CJ1460" s="26">
        <f t="shared" si="6051"/>
        <v>0</v>
      </c>
      <c r="CK1460" s="26">
        <f t="shared" si="6052"/>
        <v>0</v>
      </c>
      <c r="CL1460" s="26">
        <f t="shared" si="6053"/>
        <v>0</v>
      </c>
      <c r="CM1460" s="26">
        <f t="shared" si="6071"/>
        <v>0</v>
      </c>
      <c r="CN1460" s="26">
        <f t="shared" si="6072"/>
        <v>0</v>
      </c>
      <c r="CO1460" s="26">
        <f t="shared" si="6073"/>
        <v>0</v>
      </c>
      <c r="CP1460" s="26">
        <f t="shared" si="6054"/>
        <v>0</v>
      </c>
      <c r="CQ1460" s="26">
        <f t="shared" si="6055"/>
        <v>0</v>
      </c>
      <c r="CR1460" s="26">
        <f t="shared" si="6056"/>
        <v>0</v>
      </c>
      <c r="CS1460" s="26">
        <f t="shared" si="6074"/>
        <v>0</v>
      </c>
      <c r="CT1460" s="19">
        <v>0</v>
      </c>
      <c r="CU1460" s="35"/>
    </row>
    <row r="1461" spans="1:105" hidden="1" x14ac:dyDescent="0.3">
      <c r="A1461" s="16" t="s">
        <v>818</v>
      </c>
      <c r="B1461" s="17">
        <v>240</v>
      </c>
      <c r="C1461" s="16" t="s">
        <v>64</v>
      </c>
      <c r="D1461" s="16" t="s">
        <v>65</v>
      </c>
      <c r="E1461" s="34" t="s">
        <v>66</v>
      </c>
      <c r="F1461" s="26"/>
      <c r="G1461" s="26"/>
      <c r="H1461" s="26"/>
      <c r="I1461" s="26"/>
      <c r="J1461" s="26"/>
      <c r="K1461" s="26"/>
      <c r="L1461" s="26"/>
      <c r="M1461" s="26"/>
      <c r="N1461" s="26"/>
      <c r="O1461" s="26"/>
      <c r="P1461" s="26"/>
      <c r="Q1461" s="26"/>
      <c r="R1461" s="26"/>
      <c r="S1461" s="26"/>
      <c r="T1461" s="26"/>
      <c r="U1461" s="26"/>
      <c r="V1461" s="26"/>
      <c r="W1461" s="26"/>
      <c r="X1461" s="26"/>
      <c r="Y1461" s="26"/>
      <c r="Z1461" s="26"/>
      <c r="AA1461" s="26"/>
      <c r="AB1461" s="26"/>
      <c r="AC1461" s="26"/>
      <c r="AD1461" s="26"/>
      <c r="AE1461" s="26"/>
      <c r="AF1461" s="26"/>
      <c r="AG1461" s="26"/>
      <c r="AH1461" s="26"/>
      <c r="AI1461" s="26"/>
      <c r="AJ1461" s="26"/>
      <c r="AK1461" s="26"/>
      <c r="AL1461" s="26"/>
      <c r="AM1461" s="26"/>
      <c r="AN1461" s="26"/>
      <c r="AO1461" s="26"/>
      <c r="AP1461" s="26"/>
      <c r="AQ1461" s="26"/>
      <c r="AR1461" s="26"/>
      <c r="AS1461" s="26"/>
      <c r="AT1461" s="26"/>
      <c r="AU1461" s="26"/>
      <c r="AV1461" s="26"/>
      <c r="AW1461" s="26"/>
      <c r="AX1461" s="26"/>
      <c r="AY1461" s="26"/>
      <c r="AZ1461" s="26"/>
      <c r="BA1461" s="26"/>
      <c r="BB1461" s="26"/>
      <c r="BC1461" s="26"/>
      <c r="BD1461" s="26"/>
      <c r="BE1461" s="26"/>
      <c r="BF1461" s="26"/>
      <c r="BG1461" s="26"/>
      <c r="BH1461" s="26"/>
      <c r="BI1461" s="26"/>
      <c r="BJ1461" s="26"/>
      <c r="BK1461" s="26">
        <v>1483.806</v>
      </c>
      <c r="BL1461" s="26"/>
      <c r="BM1461" s="26"/>
      <c r="BN1461" s="26">
        <f t="shared" si="5902"/>
        <v>1483.806</v>
      </c>
      <c r="BO1461" s="26">
        <f t="shared" si="5903"/>
        <v>0</v>
      </c>
      <c r="BP1461" s="26">
        <f t="shared" si="5904"/>
        <v>0</v>
      </c>
      <c r="BQ1461" s="26">
        <v>-1483.806</v>
      </c>
      <c r="BR1461" s="26"/>
      <c r="BS1461" s="26">
        <f t="shared" si="5905"/>
        <v>0</v>
      </c>
      <c r="BT1461" s="26">
        <f t="shared" si="5906"/>
        <v>0</v>
      </c>
      <c r="BU1461" s="26">
        <f t="shared" si="5907"/>
        <v>0</v>
      </c>
      <c r="BV1461" s="26"/>
      <c r="BW1461" s="26"/>
      <c r="BX1461" s="26">
        <f t="shared" si="5908"/>
        <v>0</v>
      </c>
      <c r="BY1461" s="26">
        <f t="shared" si="5909"/>
        <v>0</v>
      </c>
      <c r="BZ1461" s="26">
        <f t="shared" si="5910"/>
        <v>0</v>
      </c>
      <c r="CA1461" s="26"/>
      <c r="CB1461" s="26"/>
      <c r="CC1461" s="26"/>
      <c r="CD1461" s="26">
        <f t="shared" si="6048"/>
        <v>0</v>
      </c>
      <c r="CE1461" s="26">
        <f t="shared" si="6049"/>
        <v>0</v>
      </c>
      <c r="CF1461" s="26">
        <f t="shared" si="6050"/>
        <v>0</v>
      </c>
      <c r="CG1461" s="26"/>
      <c r="CH1461" s="26"/>
      <c r="CI1461" s="26"/>
      <c r="CJ1461" s="26">
        <f t="shared" si="6051"/>
        <v>0</v>
      </c>
      <c r="CK1461" s="26">
        <f t="shared" si="6052"/>
        <v>0</v>
      </c>
      <c r="CL1461" s="26">
        <f t="shared" si="6053"/>
        <v>0</v>
      </c>
      <c r="CM1461" s="26"/>
      <c r="CN1461" s="26"/>
      <c r="CO1461" s="26"/>
      <c r="CP1461" s="26">
        <f t="shared" si="6054"/>
        <v>0</v>
      </c>
      <c r="CQ1461" s="26">
        <f t="shared" si="6055"/>
        <v>0</v>
      </c>
      <c r="CR1461" s="26">
        <f t="shared" si="6056"/>
        <v>0</v>
      </c>
      <c r="CS1461" s="26"/>
      <c r="CT1461" s="19">
        <v>0</v>
      </c>
      <c r="CU1461" s="35"/>
    </row>
    <row r="1462" spans="1:105" ht="46.8" hidden="1" x14ac:dyDescent="0.3">
      <c r="A1462" s="16" t="s">
        <v>818</v>
      </c>
      <c r="B1462" s="17">
        <v>400</v>
      </c>
      <c r="C1462" s="16"/>
      <c r="D1462" s="16"/>
      <c r="E1462" s="34" t="s">
        <v>82</v>
      </c>
      <c r="F1462" s="26">
        <f t="shared" ref="F1462:F1471" si="6075">F1463</f>
        <v>360031.6</v>
      </c>
      <c r="G1462" s="26">
        <f t="shared" ref="G1462:G1471" si="6076">G1463</f>
        <v>87519</v>
      </c>
      <c r="H1462" s="26">
        <f t="shared" ref="H1462:H1471" si="6077">H1463</f>
        <v>0</v>
      </c>
      <c r="I1462" s="26">
        <f t="shared" ref="I1462:I1471" si="6078">I1463</f>
        <v>-50000</v>
      </c>
      <c r="J1462" s="26">
        <f t="shared" ref="J1462:J1471" si="6079">J1463</f>
        <v>67940.256999999998</v>
      </c>
      <c r="K1462" s="26">
        <f t="shared" ref="K1462:K1471" si="6080">K1463</f>
        <v>0</v>
      </c>
      <c r="L1462" s="26">
        <f t="shared" si="5912"/>
        <v>310031.59999999998</v>
      </c>
      <c r="M1462" s="26">
        <f t="shared" si="5913"/>
        <v>155459.25699999998</v>
      </c>
      <c r="N1462" s="26">
        <f t="shared" si="5914"/>
        <v>0</v>
      </c>
      <c r="O1462" s="26">
        <f t="shared" ref="O1462:O1463" si="6081">O1463</f>
        <v>-176723.22699999998</v>
      </c>
      <c r="P1462" s="26">
        <f t="shared" ref="P1462:P1471" si="6082">P1463</f>
        <v>200000</v>
      </c>
      <c r="Q1462" s="26">
        <f t="shared" ref="Q1462:Q1471" si="6083">Q1463</f>
        <v>0</v>
      </c>
      <c r="R1462" s="26">
        <f t="shared" si="5915"/>
        <v>133308.37299999999</v>
      </c>
      <c r="S1462" s="26">
        <f t="shared" si="5916"/>
        <v>355459.25699999998</v>
      </c>
      <c r="T1462" s="26">
        <f t="shared" si="5917"/>
        <v>0</v>
      </c>
      <c r="U1462" s="26">
        <f t="shared" ref="U1462:U1471" si="6084">U1463</f>
        <v>0</v>
      </c>
      <c r="V1462" s="26">
        <f t="shared" ref="V1462:V1471" si="6085">V1463</f>
        <v>0</v>
      </c>
      <c r="W1462" s="26">
        <f t="shared" ref="W1462:W1471" si="6086">W1463</f>
        <v>0</v>
      </c>
      <c r="X1462" s="26">
        <f t="shared" si="5918"/>
        <v>133308.37299999999</v>
      </c>
      <c r="Y1462" s="26">
        <f t="shared" si="5919"/>
        <v>355459.25699999998</v>
      </c>
      <c r="Z1462" s="26">
        <f t="shared" si="5920"/>
        <v>0</v>
      </c>
      <c r="AA1462" s="26">
        <f t="shared" ref="AA1462:AA1471" si="6087">AA1463</f>
        <v>0</v>
      </c>
      <c r="AB1462" s="26">
        <f t="shared" ref="AB1462:AB1471" si="6088">AB1463</f>
        <v>0</v>
      </c>
      <c r="AC1462" s="26">
        <f t="shared" ref="AC1462:AC1471" si="6089">AC1463</f>
        <v>0</v>
      </c>
      <c r="AD1462" s="26">
        <f t="shared" si="5884"/>
        <v>133308.37299999999</v>
      </c>
      <c r="AE1462" s="26">
        <f t="shared" si="5885"/>
        <v>355459.25699999998</v>
      </c>
      <c r="AF1462" s="26">
        <f t="shared" si="5886"/>
        <v>0</v>
      </c>
      <c r="AG1462" s="26">
        <f t="shared" ref="AG1462:AG1471" si="6090">AG1463</f>
        <v>0</v>
      </c>
      <c r="AH1462" s="26">
        <f t="shared" ref="AH1462:AH1471" si="6091">AH1463</f>
        <v>0</v>
      </c>
      <c r="AI1462" s="26">
        <f t="shared" ref="AI1462:AI1471" si="6092">AI1463</f>
        <v>0</v>
      </c>
      <c r="AJ1462" s="26">
        <f t="shared" si="5887"/>
        <v>133308.37299999999</v>
      </c>
      <c r="AK1462" s="26">
        <f t="shared" si="5888"/>
        <v>355459.25699999998</v>
      </c>
      <c r="AL1462" s="26">
        <f t="shared" si="5889"/>
        <v>0</v>
      </c>
      <c r="AM1462" s="26">
        <f t="shared" ref="AM1462:AM1471" si="6093">AM1463</f>
        <v>-123523.57</v>
      </c>
      <c r="AN1462" s="26">
        <f t="shared" ref="AN1462:AN1471" si="6094">AN1463</f>
        <v>123523.57</v>
      </c>
      <c r="AO1462" s="26">
        <f t="shared" ref="AO1462:AO1471" si="6095">AO1463</f>
        <v>0</v>
      </c>
      <c r="AP1462" s="26">
        <f t="shared" si="5890"/>
        <v>9784.8029999999853</v>
      </c>
      <c r="AQ1462" s="26">
        <f t="shared" si="5891"/>
        <v>478982.82699999999</v>
      </c>
      <c r="AR1462" s="26">
        <f t="shared" si="5892"/>
        <v>0</v>
      </c>
      <c r="AS1462" s="26">
        <f t="shared" ref="AS1462:AS1471" si="6096">AS1463</f>
        <v>0</v>
      </c>
      <c r="AT1462" s="26">
        <f t="shared" ref="AT1462:AT1471" si="6097">AT1463</f>
        <v>0</v>
      </c>
      <c r="AU1462" s="26">
        <f t="shared" ref="AU1462:AU1471" si="6098">AU1463</f>
        <v>0</v>
      </c>
      <c r="AV1462" s="26">
        <f t="shared" si="5893"/>
        <v>9784.8029999999853</v>
      </c>
      <c r="AW1462" s="26">
        <f t="shared" si="5894"/>
        <v>478982.82699999999</v>
      </c>
      <c r="AX1462" s="26">
        <f t="shared" si="5895"/>
        <v>0</v>
      </c>
      <c r="AY1462" s="26">
        <f t="shared" ref="AY1462:AY1471" si="6099">AY1463</f>
        <v>0</v>
      </c>
      <c r="AZ1462" s="26">
        <f t="shared" ref="AZ1462:AZ1471" si="6100">AZ1463</f>
        <v>0</v>
      </c>
      <c r="BA1462" s="26">
        <f t="shared" ref="BA1462:BA1471" si="6101">BA1463</f>
        <v>0</v>
      </c>
      <c r="BB1462" s="26">
        <f t="shared" si="5896"/>
        <v>9784.8029999999853</v>
      </c>
      <c r="BC1462" s="26">
        <f t="shared" si="5897"/>
        <v>478982.82699999999</v>
      </c>
      <c r="BD1462" s="26">
        <f t="shared" si="5898"/>
        <v>0</v>
      </c>
      <c r="BE1462" s="26">
        <f t="shared" ref="BE1462:BE1471" si="6102">BE1463</f>
        <v>0</v>
      </c>
      <c r="BF1462" s="26">
        <f t="shared" ref="BF1462:BF1471" si="6103">BF1463</f>
        <v>0</v>
      </c>
      <c r="BG1462" s="26">
        <f t="shared" ref="BG1462:BG1471" si="6104">BG1463</f>
        <v>0</v>
      </c>
      <c r="BH1462" s="26">
        <f t="shared" si="5899"/>
        <v>9784.8029999999853</v>
      </c>
      <c r="BI1462" s="26">
        <f t="shared" si="5900"/>
        <v>478982.82699999999</v>
      </c>
      <c r="BJ1462" s="26">
        <f t="shared" si="5901"/>
        <v>0</v>
      </c>
      <c r="BK1462" s="26">
        <f t="shared" si="6058"/>
        <v>-9784.8029999999999</v>
      </c>
      <c r="BL1462" s="26">
        <f t="shared" si="6059"/>
        <v>9784.8029999999999</v>
      </c>
      <c r="BM1462" s="26">
        <f t="shared" si="6060"/>
        <v>0</v>
      </c>
      <c r="BN1462" s="26">
        <f t="shared" si="5902"/>
        <v>-1.4551915228366852E-11</v>
      </c>
      <c r="BO1462" s="26">
        <f t="shared" si="5903"/>
        <v>488767.63</v>
      </c>
      <c r="BP1462" s="26">
        <f t="shared" si="5904"/>
        <v>0</v>
      </c>
      <c r="BQ1462" s="26">
        <f t="shared" si="6061"/>
        <v>0</v>
      </c>
      <c r="BR1462" s="26">
        <f t="shared" si="6062"/>
        <v>0</v>
      </c>
      <c r="BS1462" s="26">
        <f t="shared" si="5905"/>
        <v>-1.4551915228366852E-11</v>
      </c>
      <c r="BT1462" s="26">
        <f t="shared" si="5906"/>
        <v>488767.63</v>
      </c>
      <c r="BU1462" s="26">
        <f t="shared" si="5907"/>
        <v>0</v>
      </c>
      <c r="BV1462" s="26">
        <f t="shared" si="6063"/>
        <v>0</v>
      </c>
      <c r="BW1462" s="26">
        <f t="shared" si="6064"/>
        <v>0</v>
      </c>
      <c r="BX1462" s="26">
        <f t="shared" si="5908"/>
        <v>-1.4551915228366852E-11</v>
      </c>
      <c r="BY1462" s="26">
        <f t="shared" si="5909"/>
        <v>488767.63</v>
      </c>
      <c r="BZ1462" s="26">
        <f t="shared" si="5910"/>
        <v>0</v>
      </c>
      <c r="CA1462" s="26">
        <f t="shared" si="6065"/>
        <v>0</v>
      </c>
      <c r="CB1462" s="26">
        <f t="shared" si="6066"/>
        <v>0</v>
      </c>
      <c r="CC1462" s="26">
        <f t="shared" si="6067"/>
        <v>0</v>
      </c>
      <c r="CD1462" s="26">
        <f t="shared" si="6048"/>
        <v>-1.4551915228366852E-11</v>
      </c>
      <c r="CE1462" s="26">
        <f t="shared" si="6049"/>
        <v>488767.63</v>
      </c>
      <c r="CF1462" s="26">
        <f t="shared" si="6050"/>
        <v>0</v>
      </c>
      <c r="CG1462" s="26">
        <f t="shared" si="6068"/>
        <v>0</v>
      </c>
      <c r="CH1462" s="26">
        <f t="shared" si="6069"/>
        <v>0</v>
      </c>
      <c r="CI1462" s="26">
        <f t="shared" si="6070"/>
        <v>0</v>
      </c>
      <c r="CJ1462" s="26">
        <f t="shared" si="6051"/>
        <v>-1.4551915228366852E-11</v>
      </c>
      <c r="CK1462" s="26">
        <f t="shared" si="6052"/>
        <v>488767.63</v>
      </c>
      <c r="CL1462" s="26">
        <f t="shared" si="6053"/>
        <v>0</v>
      </c>
      <c r="CM1462" s="26">
        <f t="shared" si="6071"/>
        <v>0</v>
      </c>
      <c r="CN1462" s="26">
        <f t="shared" si="6072"/>
        <v>0</v>
      </c>
      <c r="CO1462" s="26">
        <f t="shared" si="6073"/>
        <v>0</v>
      </c>
      <c r="CP1462" s="26">
        <f t="shared" si="6054"/>
        <v>-1.4551915228366852E-11</v>
      </c>
      <c r="CQ1462" s="26">
        <f t="shared" si="6055"/>
        <v>488767.63</v>
      </c>
      <c r="CR1462" s="26">
        <f t="shared" si="6056"/>
        <v>0</v>
      </c>
      <c r="CS1462" s="26">
        <f t="shared" si="6074"/>
        <v>0</v>
      </c>
      <c r="CT1462" s="19"/>
      <c r="CU1462" s="35"/>
      <c r="CY1462" s="1" t="s">
        <v>27</v>
      </c>
    </row>
    <row r="1463" spans="1:105" hidden="1" x14ac:dyDescent="0.3">
      <c r="A1463" s="16" t="s">
        <v>818</v>
      </c>
      <c r="B1463" s="17">
        <v>410</v>
      </c>
      <c r="C1463" s="16"/>
      <c r="D1463" s="16"/>
      <c r="E1463" s="34" t="s">
        <v>83</v>
      </c>
      <c r="F1463" s="26">
        <f t="shared" si="6075"/>
        <v>360031.6</v>
      </c>
      <c r="G1463" s="26">
        <f t="shared" si="6076"/>
        <v>87519</v>
      </c>
      <c r="H1463" s="26">
        <f t="shared" si="6077"/>
        <v>0</v>
      </c>
      <c r="I1463" s="26">
        <f t="shared" si="6078"/>
        <v>-50000</v>
      </c>
      <c r="J1463" s="26">
        <f t="shared" si="6079"/>
        <v>67940.256999999998</v>
      </c>
      <c r="K1463" s="26">
        <f t="shared" si="6080"/>
        <v>0</v>
      </c>
      <c r="L1463" s="26">
        <f t="shared" si="5912"/>
        <v>310031.59999999998</v>
      </c>
      <c r="M1463" s="26">
        <f t="shared" si="5913"/>
        <v>155459.25699999998</v>
      </c>
      <c r="N1463" s="26">
        <f t="shared" si="5914"/>
        <v>0</v>
      </c>
      <c r="O1463" s="26">
        <f t="shared" si="6081"/>
        <v>-176723.22699999998</v>
      </c>
      <c r="P1463" s="26">
        <f t="shared" si="6082"/>
        <v>200000</v>
      </c>
      <c r="Q1463" s="26">
        <f t="shared" si="6083"/>
        <v>0</v>
      </c>
      <c r="R1463" s="26">
        <f t="shared" si="5915"/>
        <v>133308.37299999999</v>
      </c>
      <c r="S1463" s="26">
        <f t="shared" si="5916"/>
        <v>355459.25699999998</v>
      </c>
      <c r="T1463" s="26">
        <f t="shared" si="5917"/>
        <v>0</v>
      </c>
      <c r="U1463" s="26">
        <f t="shared" si="6084"/>
        <v>0</v>
      </c>
      <c r="V1463" s="26">
        <f t="shared" si="6085"/>
        <v>0</v>
      </c>
      <c r="W1463" s="26">
        <f t="shared" si="6086"/>
        <v>0</v>
      </c>
      <c r="X1463" s="26">
        <f t="shared" si="5918"/>
        <v>133308.37299999999</v>
      </c>
      <c r="Y1463" s="26">
        <f t="shared" si="5919"/>
        <v>355459.25699999998</v>
      </c>
      <c r="Z1463" s="26">
        <f t="shared" si="5920"/>
        <v>0</v>
      </c>
      <c r="AA1463" s="26">
        <f t="shared" si="6087"/>
        <v>0</v>
      </c>
      <c r="AB1463" s="26">
        <f t="shared" si="6088"/>
        <v>0</v>
      </c>
      <c r="AC1463" s="26">
        <f t="shared" si="6089"/>
        <v>0</v>
      </c>
      <c r="AD1463" s="26">
        <f t="shared" si="5884"/>
        <v>133308.37299999999</v>
      </c>
      <c r="AE1463" s="26">
        <f t="shared" si="5885"/>
        <v>355459.25699999998</v>
      </c>
      <c r="AF1463" s="26">
        <f t="shared" si="5886"/>
        <v>0</v>
      </c>
      <c r="AG1463" s="26">
        <f t="shared" si="6090"/>
        <v>0</v>
      </c>
      <c r="AH1463" s="26">
        <f t="shared" si="6091"/>
        <v>0</v>
      </c>
      <c r="AI1463" s="26">
        <f t="shared" si="6092"/>
        <v>0</v>
      </c>
      <c r="AJ1463" s="26">
        <f t="shared" si="5887"/>
        <v>133308.37299999999</v>
      </c>
      <c r="AK1463" s="26">
        <f t="shared" si="5888"/>
        <v>355459.25699999998</v>
      </c>
      <c r="AL1463" s="26">
        <f t="shared" si="5889"/>
        <v>0</v>
      </c>
      <c r="AM1463" s="26">
        <f t="shared" si="6093"/>
        <v>-123523.57</v>
      </c>
      <c r="AN1463" s="26">
        <f t="shared" si="6094"/>
        <v>123523.57</v>
      </c>
      <c r="AO1463" s="26">
        <f t="shared" si="6095"/>
        <v>0</v>
      </c>
      <c r="AP1463" s="26">
        <f t="shared" si="5890"/>
        <v>9784.8029999999853</v>
      </c>
      <c r="AQ1463" s="26">
        <f t="shared" si="5891"/>
        <v>478982.82699999999</v>
      </c>
      <c r="AR1463" s="26">
        <f t="shared" si="5892"/>
        <v>0</v>
      </c>
      <c r="AS1463" s="26">
        <f t="shared" si="6096"/>
        <v>0</v>
      </c>
      <c r="AT1463" s="26">
        <f t="shared" si="6097"/>
        <v>0</v>
      </c>
      <c r="AU1463" s="26">
        <f t="shared" si="6098"/>
        <v>0</v>
      </c>
      <c r="AV1463" s="26">
        <f t="shared" si="5893"/>
        <v>9784.8029999999853</v>
      </c>
      <c r="AW1463" s="26">
        <f t="shared" si="5894"/>
        <v>478982.82699999999</v>
      </c>
      <c r="AX1463" s="26">
        <f t="shared" si="5895"/>
        <v>0</v>
      </c>
      <c r="AY1463" s="26">
        <f t="shared" si="6099"/>
        <v>0</v>
      </c>
      <c r="AZ1463" s="26">
        <f t="shared" si="6100"/>
        <v>0</v>
      </c>
      <c r="BA1463" s="26">
        <f t="shared" si="6101"/>
        <v>0</v>
      </c>
      <c r="BB1463" s="26">
        <f t="shared" si="5896"/>
        <v>9784.8029999999853</v>
      </c>
      <c r="BC1463" s="26">
        <f t="shared" si="5897"/>
        <v>478982.82699999999</v>
      </c>
      <c r="BD1463" s="26">
        <f t="shared" si="5898"/>
        <v>0</v>
      </c>
      <c r="BE1463" s="26">
        <f t="shared" si="6102"/>
        <v>0</v>
      </c>
      <c r="BF1463" s="26">
        <f t="shared" si="6103"/>
        <v>0</v>
      </c>
      <c r="BG1463" s="26">
        <f t="shared" si="6104"/>
        <v>0</v>
      </c>
      <c r="BH1463" s="26">
        <f t="shared" si="5899"/>
        <v>9784.8029999999853</v>
      </c>
      <c r="BI1463" s="26">
        <f t="shared" si="5900"/>
        <v>478982.82699999999</v>
      </c>
      <c r="BJ1463" s="26">
        <f t="shared" si="5901"/>
        <v>0</v>
      </c>
      <c r="BK1463" s="26">
        <f t="shared" si="6058"/>
        <v>-9784.8029999999999</v>
      </c>
      <c r="BL1463" s="26">
        <f t="shared" si="6059"/>
        <v>9784.8029999999999</v>
      </c>
      <c r="BM1463" s="26">
        <f t="shared" si="6060"/>
        <v>0</v>
      </c>
      <c r="BN1463" s="26">
        <f t="shared" si="5902"/>
        <v>-1.4551915228366852E-11</v>
      </c>
      <c r="BO1463" s="26">
        <f t="shared" si="5903"/>
        <v>488767.63</v>
      </c>
      <c r="BP1463" s="26">
        <f t="shared" si="5904"/>
        <v>0</v>
      </c>
      <c r="BQ1463" s="26">
        <f t="shared" si="6061"/>
        <v>0</v>
      </c>
      <c r="BR1463" s="26">
        <f t="shared" si="6062"/>
        <v>0</v>
      </c>
      <c r="BS1463" s="26">
        <f t="shared" si="5905"/>
        <v>-1.4551915228366852E-11</v>
      </c>
      <c r="BT1463" s="26">
        <f t="shared" si="5906"/>
        <v>488767.63</v>
      </c>
      <c r="BU1463" s="26">
        <f t="shared" si="5907"/>
        <v>0</v>
      </c>
      <c r="BV1463" s="26">
        <f t="shared" si="6063"/>
        <v>0</v>
      </c>
      <c r="BW1463" s="26">
        <f t="shared" si="6064"/>
        <v>0</v>
      </c>
      <c r="BX1463" s="26">
        <f t="shared" si="5908"/>
        <v>-1.4551915228366852E-11</v>
      </c>
      <c r="BY1463" s="26">
        <f t="shared" si="5909"/>
        <v>488767.63</v>
      </c>
      <c r="BZ1463" s="26">
        <f t="shared" si="5910"/>
        <v>0</v>
      </c>
      <c r="CA1463" s="26">
        <f t="shared" si="6065"/>
        <v>0</v>
      </c>
      <c r="CB1463" s="26">
        <f t="shared" si="6066"/>
        <v>0</v>
      </c>
      <c r="CC1463" s="26">
        <f t="shared" si="6067"/>
        <v>0</v>
      </c>
      <c r="CD1463" s="26">
        <f t="shared" si="6048"/>
        <v>-1.4551915228366852E-11</v>
      </c>
      <c r="CE1463" s="26">
        <f t="shared" si="6049"/>
        <v>488767.63</v>
      </c>
      <c r="CF1463" s="26">
        <f t="shared" si="6050"/>
        <v>0</v>
      </c>
      <c r="CG1463" s="26">
        <f t="shared" si="6068"/>
        <v>0</v>
      </c>
      <c r="CH1463" s="26">
        <f t="shared" si="6069"/>
        <v>0</v>
      </c>
      <c r="CI1463" s="26">
        <f t="shared" si="6070"/>
        <v>0</v>
      </c>
      <c r="CJ1463" s="26">
        <f t="shared" si="6051"/>
        <v>-1.4551915228366852E-11</v>
      </c>
      <c r="CK1463" s="26">
        <f t="shared" si="6052"/>
        <v>488767.63</v>
      </c>
      <c r="CL1463" s="26">
        <f t="shared" si="6053"/>
        <v>0</v>
      </c>
      <c r="CM1463" s="26">
        <f t="shared" si="6071"/>
        <v>0</v>
      </c>
      <c r="CN1463" s="26">
        <f t="shared" si="6072"/>
        <v>0</v>
      </c>
      <c r="CO1463" s="26">
        <f t="shared" si="6073"/>
        <v>0</v>
      </c>
      <c r="CP1463" s="26">
        <f t="shared" si="6054"/>
        <v>-1.4551915228366852E-11</v>
      </c>
      <c r="CQ1463" s="26">
        <f t="shared" si="6055"/>
        <v>488767.63</v>
      </c>
      <c r="CR1463" s="26">
        <f t="shared" si="6056"/>
        <v>0</v>
      </c>
      <c r="CS1463" s="26">
        <f t="shared" si="6074"/>
        <v>0</v>
      </c>
      <c r="CT1463" s="19"/>
      <c r="CU1463" s="35"/>
      <c r="CZ1463" s="1" t="s">
        <v>28</v>
      </c>
    </row>
    <row r="1464" spans="1:105" hidden="1" x14ac:dyDescent="0.3">
      <c r="A1464" s="16" t="s">
        <v>818</v>
      </c>
      <c r="B1464" s="17">
        <v>410</v>
      </c>
      <c r="C1464" s="16" t="s">
        <v>64</v>
      </c>
      <c r="D1464" s="16" t="s">
        <v>65</v>
      </c>
      <c r="E1464" s="34" t="s">
        <v>66</v>
      </c>
      <c r="F1464" s="26">
        <v>360031.6</v>
      </c>
      <c r="G1464" s="26">
        <v>87519</v>
      </c>
      <c r="H1464" s="26"/>
      <c r="I1464" s="26">
        <v>-50000</v>
      </c>
      <c r="J1464" s="26">
        <v>67940.256999999998</v>
      </c>
      <c r="K1464" s="26"/>
      <c r="L1464" s="26">
        <f t="shared" si="5912"/>
        <v>310031.59999999998</v>
      </c>
      <c r="M1464" s="26">
        <f t="shared" si="5913"/>
        <v>155459.25699999998</v>
      </c>
      <c r="N1464" s="26">
        <f t="shared" si="5914"/>
        <v>0</v>
      </c>
      <c r="O1464" s="26">
        <f>17562.98-200000+5713.793</f>
        <v>-176723.22699999998</v>
      </c>
      <c r="P1464" s="26">
        <v>200000</v>
      </c>
      <c r="Q1464" s="26"/>
      <c r="R1464" s="26">
        <f t="shared" si="5915"/>
        <v>133308.37299999999</v>
      </c>
      <c r="S1464" s="26">
        <f t="shared" si="5916"/>
        <v>355459.25699999998</v>
      </c>
      <c r="T1464" s="26">
        <f t="shared" si="5917"/>
        <v>0</v>
      </c>
      <c r="U1464" s="26"/>
      <c r="V1464" s="26"/>
      <c r="W1464" s="26"/>
      <c r="X1464" s="26">
        <f t="shared" si="5918"/>
        <v>133308.37299999999</v>
      </c>
      <c r="Y1464" s="26">
        <f t="shared" si="5919"/>
        <v>355459.25699999998</v>
      </c>
      <c r="Z1464" s="26">
        <f t="shared" si="5920"/>
        <v>0</v>
      </c>
      <c r="AA1464" s="26"/>
      <c r="AB1464" s="26"/>
      <c r="AC1464" s="26"/>
      <c r="AD1464" s="26">
        <f t="shared" si="5884"/>
        <v>133308.37299999999</v>
      </c>
      <c r="AE1464" s="26">
        <f t="shared" si="5885"/>
        <v>355459.25699999998</v>
      </c>
      <c r="AF1464" s="26">
        <f t="shared" si="5886"/>
        <v>0</v>
      </c>
      <c r="AG1464" s="26"/>
      <c r="AH1464" s="26"/>
      <c r="AI1464" s="26"/>
      <c r="AJ1464" s="26">
        <f t="shared" si="5887"/>
        <v>133308.37299999999</v>
      </c>
      <c r="AK1464" s="26">
        <f t="shared" si="5888"/>
        <v>355459.25699999998</v>
      </c>
      <c r="AL1464" s="26">
        <f t="shared" si="5889"/>
        <v>0</v>
      </c>
      <c r="AM1464" s="26">
        <v>-123523.57</v>
      </c>
      <c r="AN1464" s="26">
        <v>123523.57</v>
      </c>
      <c r="AO1464" s="26"/>
      <c r="AP1464" s="26">
        <f t="shared" si="5890"/>
        <v>9784.8029999999853</v>
      </c>
      <c r="AQ1464" s="26">
        <f t="shared" si="5891"/>
        <v>478982.82699999999</v>
      </c>
      <c r="AR1464" s="26">
        <f t="shared" si="5892"/>
        <v>0</v>
      </c>
      <c r="AS1464" s="26"/>
      <c r="AT1464" s="26"/>
      <c r="AU1464" s="26"/>
      <c r="AV1464" s="26">
        <f t="shared" si="5893"/>
        <v>9784.8029999999853</v>
      </c>
      <c r="AW1464" s="26">
        <f t="shared" si="5894"/>
        <v>478982.82699999999</v>
      </c>
      <c r="AX1464" s="26">
        <f t="shared" si="5895"/>
        <v>0</v>
      </c>
      <c r="AY1464" s="26"/>
      <c r="AZ1464" s="26"/>
      <c r="BA1464" s="26"/>
      <c r="BB1464" s="26">
        <f t="shared" si="5896"/>
        <v>9784.8029999999853</v>
      </c>
      <c r="BC1464" s="26">
        <f t="shared" si="5897"/>
        <v>478982.82699999999</v>
      </c>
      <c r="BD1464" s="26">
        <f t="shared" si="5898"/>
        <v>0</v>
      </c>
      <c r="BE1464" s="26"/>
      <c r="BF1464" s="26"/>
      <c r="BG1464" s="26"/>
      <c r="BH1464" s="26">
        <f t="shared" si="5899"/>
        <v>9784.8029999999853</v>
      </c>
      <c r="BI1464" s="26">
        <f t="shared" si="5900"/>
        <v>478982.82699999999</v>
      </c>
      <c r="BJ1464" s="26">
        <f t="shared" si="5901"/>
        <v>0</v>
      </c>
      <c r="BK1464" s="26">
        <f>-9784.803</f>
        <v>-9784.8029999999999</v>
      </c>
      <c r="BL1464" s="26">
        <v>9784.8029999999999</v>
      </c>
      <c r="BM1464" s="26"/>
      <c r="BN1464" s="26">
        <f t="shared" si="5902"/>
        <v>-1.4551915228366852E-11</v>
      </c>
      <c r="BO1464" s="26">
        <f t="shared" si="5903"/>
        <v>488767.63</v>
      </c>
      <c r="BP1464" s="26">
        <f t="shared" si="5904"/>
        <v>0</v>
      </c>
      <c r="BQ1464" s="26"/>
      <c r="BR1464" s="26"/>
      <c r="BS1464" s="26">
        <f t="shared" si="5905"/>
        <v>-1.4551915228366852E-11</v>
      </c>
      <c r="BT1464" s="26">
        <f t="shared" si="5906"/>
        <v>488767.63</v>
      </c>
      <c r="BU1464" s="26">
        <f t="shared" si="5907"/>
        <v>0</v>
      </c>
      <c r="BV1464" s="26"/>
      <c r="BW1464" s="26"/>
      <c r="BX1464" s="26">
        <f t="shared" si="5908"/>
        <v>-1.4551915228366852E-11</v>
      </c>
      <c r="BY1464" s="26">
        <f t="shared" si="5909"/>
        <v>488767.63</v>
      </c>
      <c r="BZ1464" s="26">
        <f t="shared" si="5910"/>
        <v>0</v>
      </c>
      <c r="CA1464" s="26"/>
      <c r="CB1464" s="26"/>
      <c r="CC1464" s="26"/>
      <c r="CD1464" s="26">
        <f t="shared" si="6048"/>
        <v>-1.4551915228366852E-11</v>
      </c>
      <c r="CE1464" s="26">
        <f t="shared" si="6049"/>
        <v>488767.63</v>
      </c>
      <c r="CF1464" s="26">
        <f t="shared" si="6050"/>
        <v>0</v>
      </c>
      <c r="CG1464" s="26"/>
      <c r="CH1464" s="26"/>
      <c r="CI1464" s="26"/>
      <c r="CJ1464" s="26">
        <f t="shared" si="6051"/>
        <v>-1.4551915228366852E-11</v>
      </c>
      <c r="CK1464" s="26">
        <f t="shared" si="6052"/>
        <v>488767.63</v>
      </c>
      <c r="CL1464" s="26">
        <f t="shared" si="6053"/>
        <v>0</v>
      </c>
      <c r="CM1464" s="26"/>
      <c r="CN1464" s="26"/>
      <c r="CO1464" s="26"/>
      <c r="CP1464" s="26">
        <f t="shared" si="6054"/>
        <v>-1.4551915228366852E-11</v>
      </c>
      <c r="CQ1464" s="26">
        <f t="shared" si="6055"/>
        <v>488767.63</v>
      </c>
      <c r="CR1464" s="26">
        <f t="shared" si="6056"/>
        <v>0</v>
      </c>
      <c r="CS1464" s="26"/>
      <c r="CT1464" s="19"/>
      <c r="CU1464" s="35">
        <v>92</v>
      </c>
    </row>
    <row r="1465" spans="1:105" ht="31.2" hidden="1" x14ac:dyDescent="0.3">
      <c r="A1465" s="16" t="s">
        <v>820</v>
      </c>
      <c r="B1465" s="17"/>
      <c r="C1465" s="16"/>
      <c r="D1465" s="16"/>
      <c r="E1465" s="34" t="s">
        <v>821</v>
      </c>
      <c r="F1465" s="26"/>
      <c r="G1465" s="26"/>
      <c r="H1465" s="26"/>
      <c r="I1465" s="26"/>
      <c r="J1465" s="26"/>
      <c r="K1465" s="26"/>
      <c r="L1465" s="26"/>
      <c r="M1465" s="26"/>
      <c r="N1465" s="26"/>
      <c r="O1465" s="26"/>
      <c r="P1465" s="26"/>
      <c r="Q1465" s="26"/>
      <c r="R1465" s="26"/>
      <c r="S1465" s="26"/>
      <c r="T1465" s="26"/>
      <c r="U1465" s="26"/>
      <c r="V1465" s="26"/>
      <c r="W1465" s="26"/>
      <c r="X1465" s="26"/>
      <c r="Y1465" s="26"/>
      <c r="Z1465" s="26"/>
      <c r="AA1465" s="26"/>
      <c r="AB1465" s="26"/>
      <c r="AC1465" s="26"/>
      <c r="AD1465" s="26"/>
      <c r="AE1465" s="26"/>
      <c r="AF1465" s="26"/>
      <c r="AG1465" s="26"/>
      <c r="AH1465" s="26"/>
      <c r="AI1465" s="26"/>
      <c r="AJ1465" s="26"/>
      <c r="AK1465" s="26"/>
      <c r="AL1465" s="26"/>
      <c r="AM1465" s="26"/>
      <c r="AN1465" s="26"/>
      <c r="AO1465" s="26"/>
      <c r="AP1465" s="26"/>
      <c r="AQ1465" s="26"/>
      <c r="AR1465" s="26"/>
      <c r="AS1465" s="26"/>
      <c r="AT1465" s="26"/>
      <c r="AU1465" s="26"/>
      <c r="AV1465" s="26"/>
      <c r="AW1465" s="26"/>
      <c r="AX1465" s="26"/>
      <c r="AY1465" s="26"/>
      <c r="AZ1465" s="26"/>
      <c r="BA1465" s="26"/>
      <c r="BB1465" s="26"/>
      <c r="BC1465" s="26"/>
      <c r="BD1465" s="26"/>
      <c r="BE1465" s="26"/>
      <c r="BF1465" s="26"/>
      <c r="BG1465" s="26"/>
      <c r="BH1465" s="26"/>
      <c r="BI1465" s="26"/>
      <c r="BJ1465" s="26"/>
      <c r="BK1465" s="26">
        <f t="shared" ref="BK1465:BK1471" si="6105">BK1466</f>
        <v>295.34699999999998</v>
      </c>
      <c r="BL1465" s="26">
        <f t="shared" si="6059"/>
        <v>0</v>
      </c>
      <c r="BM1465" s="26">
        <f t="shared" si="6060"/>
        <v>0</v>
      </c>
      <c r="BN1465" s="26">
        <f t="shared" si="5902"/>
        <v>295.34699999999998</v>
      </c>
      <c r="BO1465" s="26">
        <f t="shared" si="5903"/>
        <v>0</v>
      </c>
      <c r="BP1465" s="26">
        <f t="shared" si="5904"/>
        <v>0</v>
      </c>
      <c r="BQ1465" s="26">
        <f t="shared" si="6061"/>
        <v>0</v>
      </c>
      <c r="BR1465" s="26">
        <f t="shared" si="6062"/>
        <v>0</v>
      </c>
      <c r="BS1465" s="26">
        <f t="shared" si="5905"/>
        <v>295.34699999999998</v>
      </c>
      <c r="BT1465" s="26">
        <f t="shared" si="5906"/>
        <v>0</v>
      </c>
      <c r="BU1465" s="26">
        <f t="shared" si="5907"/>
        <v>0</v>
      </c>
      <c r="BV1465" s="26">
        <f t="shared" si="6063"/>
        <v>0</v>
      </c>
      <c r="BW1465" s="26">
        <f t="shared" si="6064"/>
        <v>0</v>
      </c>
      <c r="BX1465" s="26">
        <f t="shared" si="5908"/>
        <v>295.34699999999998</v>
      </c>
      <c r="BY1465" s="26">
        <f t="shared" si="5909"/>
        <v>0</v>
      </c>
      <c r="BZ1465" s="26">
        <f t="shared" si="5910"/>
        <v>0</v>
      </c>
      <c r="CA1465" s="26">
        <f t="shared" si="6065"/>
        <v>0</v>
      </c>
      <c r="CB1465" s="26">
        <f t="shared" si="6066"/>
        <v>0</v>
      </c>
      <c r="CC1465" s="26">
        <f t="shared" si="6067"/>
        <v>0</v>
      </c>
      <c r="CD1465" s="26">
        <f t="shared" si="6048"/>
        <v>295.34699999999998</v>
      </c>
      <c r="CE1465" s="26">
        <f t="shared" si="6049"/>
        <v>0</v>
      </c>
      <c r="CF1465" s="26">
        <f t="shared" si="6050"/>
        <v>0</v>
      </c>
      <c r="CG1465" s="26">
        <f t="shared" si="6068"/>
        <v>0</v>
      </c>
      <c r="CH1465" s="26">
        <f t="shared" si="6069"/>
        <v>0</v>
      </c>
      <c r="CI1465" s="26">
        <f t="shared" si="6070"/>
        <v>0</v>
      </c>
      <c r="CJ1465" s="26">
        <f t="shared" si="6051"/>
        <v>295.34699999999998</v>
      </c>
      <c r="CK1465" s="26">
        <f t="shared" si="6052"/>
        <v>0</v>
      </c>
      <c r="CL1465" s="26">
        <f t="shared" si="6053"/>
        <v>0</v>
      </c>
      <c r="CM1465" s="26">
        <f t="shared" si="6071"/>
        <v>0</v>
      </c>
      <c r="CN1465" s="26">
        <f t="shared" si="6072"/>
        <v>0</v>
      </c>
      <c r="CO1465" s="26">
        <f t="shared" si="6073"/>
        <v>0</v>
      </c>
      <c r="CP1465" s="26">
        <f t="shared" si="6054"/>
        <v>295.34699999999998</v>
      </c>
      <c r="CQ1465" s="26">
        <f t="shared" si="6055"/>
        <v>0</v>
      </c>
      <c r="CR1465" s="26">
        <f t="shared" si="6056"/>
        <v>0</v>
      </c>
      <c r="CS1465" s="26">
        <f t="shared" si="6074"/>
        <v>0</v>
      </c>
      <c r="CT1465" s="19"/>
      <c r="CU1465" s="35"/>
    </row>
    <row r="1466" spans="1:105" ht="46.8" hidden="1" x14ac:dyDescent="0.3">
      <c r="A1466" s="16" t="s">
        <v>822</v>
      </c>
      <c r="B1466" s="17"/>
      <c r="C1466" s="16"/>
      <c r="D1466" s="16"/>
      <c r="E1466" s="34" t="s">
        <v>128</v>
      </c>
      <c r="F1466" s="26"/>
      <c r="G1466" s="26"/>
      <c r="H1466" s="26"/>
      <c r="I1466" s="26"/>
      <c r="J1466" s="26"/>
      <c r="K1466" s="26"/>
      <c r="L1466" s="26"/>
      <c r="M1466" s="26"/>
      <c r="N1466" s="26"/>
      <c r="O1466" s="26"/>
      <c r="P1466" s="26"/>
      <c r="Q1466" s="26"/>
      <c r="R1466" s="26"/>
      <c r="S1466" s="26"/>
      <c r="T1466" s="26"/>
      <c r="U1466" s="26"/>
      <c r="V1466" s="26"/>
      <c r="W1466" s="26"/>
      <c r="X1466" s="26"/>
      <c r="Y1466" s="26"/>
      <c r="Z1466" s="26"/>
      <c r="AA1466" s="26"/>
      <c r="AB1466" s="26"/>
      <c r="AC1466" s="26"/>
      <c r="AD1466" s="26"/>
      <c r="AE1466" s="26"/>
      <c r="AF1466" s="26"/>
      <c r="AG1466" s="26"/>
      <c r="AH1466" s="26"/>
      <c r="AI1466" s="26"/>
      <c r="AJ1466" s="26"/>
      <c r="AK1466" s="26"/>
      <c r="AL1466" s="26"/>
      <c r="AM1466" s="26"/>
      <c r="AN1466" s="26"/>
      <c r="AO1466" s="26"/>
      <c r="AP1466" s="26"/>
      <c r="AQ1466" s="26"/>
      <c r="AR1466" s="26"/>
      <c r="AS1466" s="26"/>
      <c r="AT1466" s="26"/>
      <c r="AU1466" s="26"/>
      <c r="AV1466" s="26"/>
      <c r="AW1466" s="26"/>
      <c r="AX1466" s="26"/>
      <c r="AY1466" s="26"/>
      <c r="AZ1466" s="26"/>
      <c r="BA1466" s="26"/>
      <c r="BB1466" s="26"/>
      <c r="BC1466" s="26"/>
      <c r="BD1466" s="26"/>
      <c r="BE1466" s="26"/>
      <c r="BF1466" s="26"/>
      <c r="BG1466" s="26"/>
      <c r="BH1466" s="26"/>
      <c r="BI1466" s="26"/>
      <c r="BJ1466" s="26"/>
      <c r="BK1466" s="26">
        <f t="shared" si="6105"/>
        <v>295.34699999999998</v>
      </c>
      <c r="BL1466" s="26">
        <f t="shared" si="6059"/>
        <v>0</v>
      </c>
      <c r="BM1466" s="26">
        <f t="shared" si="6060"/>
        <v>0</v>
      </c>
      <c r="BN1466" s="26">
        <f t="shared" si="5902"/>
        <v>295.34699999999998</v>
      </c>
      <c r="BO1466" s="26">
        <f t="shared" si="5903"/>
        <v>0</v>
      </c>
      <c r="BP1466" s="26">
        <f t="shared" si="5904"/>
        <v>0</v>
      </c>
      <c r="BQ1466" s="26">
        <f t="shared" si="6061"/>
        <v>0</v>
      </c>
      <c r="BR1466" s="26">
        <f t="shared" si="6062"/>
        <v>0</v>
      </c>
      <c r="BS1466" s="26">
        <f t="shared" si="5905"/>
        <v>295.34699999999998</v>
      </c>
      <c r="BT1466" s="26">
        <f t="shared" si="5906"/>
        <v>0</v>
      </c>
      <c r="BU1466" s="26">
        <f t="shared" si="5907"/>
        <v>0</v>
      </c>
      <c r="BV1466" s="26">
        <f t="shared" si="6063"/>
        <v>0</v>
      </c>
      <c r="BW1466" s="26">
        <f t="shared" si="6064"/>
        <v>0</v>
      </c>
      <c r="BX1466" s="26">
        <f t="shared" si="5908"/>
        <v>295.34699999999998</v>
      </c>
      <c r="BY1466" s="26">
        <f t="shared" si="5909"/>
        <v>0</v>
      </c>
      <c r="BZ1466" s="26">
        <f t="shared" si="5910"/>
        <v>0</v>
      </c>
      <c r="CA1466" s="26">
        <f t="shared" si="6065"/>
        <v>0</v>
      </c>
      <c r="CB1466" s="26">
        <f t="shared" si="6066"/>
        <v>0</v>
      </c>
      <c r="CC1466" s="26">
        <f t="shared" si="6067"/>
        <v>0</v>
      </c>
      <c r="CD1466" s="26">
        <f t="shared" si="6048"/>
        <v>295.34699999999998</v>
      </c>
      <c r="CE1466" s="26">
        <f t="shared" si="6049"/>
        <v>0</v>
      </c>
      <c r="CF1466" s="26">
        <f t="shared" si="6050"/>
        <v>0</v>
      </c>
      <c r="CG1466" s="26">
        <f t="shared" si="6068"/>
        <v>0</v>
      </c>
      <c r="CH1466" s="26">
        <f t="shared" si="6069"/>
        <v>0</v>
      </c>
      <c r="CI1466" s="26">
        <f t="shared" si="6070"/>
        <v>0</v>
      </c>
      <c r="CJ1466" s="26">
        <f t="shared" si="6051"/>
        <v>295.34699999999998</v>
      </c>
      <c r="CK1466" s="26">
        <f t="shared" si="6052"/>
        <v>0</v>
      </c>
      <c r="CL1466" s="26">
        <f t="shared" si="6053"/>
        <v>0</v>
      </c>
      <c r="CM1466" s="26">
        <f t="shared" si="6071"/>
        <v>0</v>
      </c>
      <c r="CN1466" s="26">
        <f t="shared" si="6072"/>
        <v>0</v>
      </c>
      <c r="CO1466" s="26">
        <f t="shared" si="6073"/>
        <v>0</v>
      </c>
      <c r="CP1466" s="26">
        <f t="shared" si="6054"/>
        <v>295.34699999999998</v>
      </c>
      <c r="CQ1466" s="26">
        <f t="shared" si="6055"/>
        <v>0</v>
      </c>
      <c r="CR1466" s="26">
        <f t="shared" si="6056"/>
        <v>0</v>
      </c>
      <c r="CS1466" s="26">
        <f t="shared" si="6074"/>
        <v>0</v>
      </c>
      <c r="CT1466" s="19"/>
      <c r="CU1466" s="35"/>
    </row>
    <row r="1467" spans="1:105" ht="46.8" hidden="1" x14ac:dyDescent="0.3">
      <c r="A1467" s="16" t="s">
        <v>822</v>
      </c>
      <c r="B1467" s="17">
        <v>600</v>
      </c>
      <c r="C1467" s="16"/>
      <c r="D1467" s="16"/>
      <c r="E1467" s="34" t="s">
        <v>43</v>
      </c>
      <c r="F1467" s="26"/>
      <c r="G1467" s="26"/>
      <c r="H1467" s="26"/>
      <c r="I1467" s="26"/>
      <c r="J1467" s="26"/>
      <c r="K1467" s="26"/>
      <c r="L1467" s="26"/>
      <c r="M1467" s="26"/>
      <c r="N1467" s="26"/>
      <c r="O1467" s="26"/>
      <c r="P1467" s="26"/>
      <c r="Q1467" s="26"/>
      <c r="R1467" s="26"/>
      <c r="S1467" s="26"/>
      <c r="T1467" s="26"/>
      <c r="U1467" s="26"/>
      <c r="V1467" s="26"/>
      <c r="W1467" s="26"/>
      <c r="X1467" s="26"/>
      <c r="Y1467" s="26"/>
      <c r="Z1467" s="26"/>
      <c r="AA1467" s="26"/>
      <c r="AB1467" s="26"/>
      <c r="AC1467" s="26"/>
      <c r="AD1467" s="26"/>
      <c r="AE1467" s="26"/>
      <c r="AF1467" s="26"/>
      <c r="AG1467" s="26"/>
      <c r="AH1467" s="26"/>
      <c r="AI1467" s="26"/>
      <c r="AJ1467" s="26"/>
      <c r="AK1467" s="26"/>
      <c r="AL1467" s="26"/>
      <c r="AM1467" s="26"/>
      <c r="AN1467" s="26"/>
      <c r="AO1467" s="26"/>
      <c r="AP1467" s="26"/>
      <c r="AQ1467" s="26"/>
      <c r="AR1467" s="26"/>
      <c r="AS1467" s="26"/>
      <c r="AT1467" s="26"/>
      <c r="AU1467" s="26"/>
      <c r="AV1467" s="26"/>
      <c r="AW1467" s="26"/>
      <c r="AX1467" s="26"/>
      <c r="AY1467" s="26"/>
      <c r="AZ1467" s="26"/>
      <c r="BA1467" s="26"/>
      <c r="BB1467" s="26"/>
      <c r="BC1467" s="26"/>
      <c r="BD1467" s="26"/>
      <c r="BE1467" s="26"/>
      <c r="BF1467" s="26"/>
      <c r="BG1467" s="26"/>
      <c r="BH1467" s="26"/>
      <c r="BI1467" s="26"/>
      <c r="BJ1467" s="26"/>
      <c r="BK1467" s="26">
        <f t="shared" si="6105"/>
        <v>295.34699999999998</v>
      </c>
      <c r="BL1467" s="26">
        <f t="shared" si="6059"/>
        <v>0</v>
      </c>
      <c r="BM1467" s="26">
        <f t="shared" si="6060"/>
        <v>0</v>
      </c>
      <c r="BN1467" s="26">
        <f t="shared" si="5902"/>
        <v>295.34699999999998</v>
      </c>
      <c r="BO1467" s="26">
        <f t="shared" si="5903"/>
        <v>0</v>
      </c>
      <c r="BP1467" s="26">
        <f t="shared" si="5904"/>
        <v>0</v>
      </c>
      <c r="BQ1467" s="26">
        <f t="shared" si="6061"/>
        <v>0</v>
      </c>
      <c r="BR1467" s="26">
        <f t="shared" si="6062"/>
        <v>0</v>
      </c>
      <c r="BS1467" s="26">
        <f t="shared" si="5905"/>
        <v>295.34699999999998</v>
      </c>
      <c r="BT1467" s="26">
        <f t="shared" si="5906"/>
        <v>0</v>
      </c>
      <c r="BU1467" s="26">
        <f t="shared" si="5907"/>
        <v>0</v>
      </c>
      <c r="BV1467" s="26">
        <f t="shared" si="6063"/>
        <v>0</v>
      </c>
      <c r="BW1467" s="26">
        <f t="shared" si="6064"/>
        <v>0</v>
      </c>
      <c r="BX1467" s="26">
        <f t="shared" si="5908"/>
        <v>295.34699999999998</v>
      </c>
      <c r="BY1467" s="26">
        <f t="shared" si="5909"/>
        <v>0</v>
      </c>
      <c r="BZ1467" s="26">
        <f t="shared" si="5910"/>
        <v>0</v>
      </c>
      <c r="CA1467" s="26">
        <f t="shared" si="6065"/>
        <v>0</v>
      </c>
      <c r="CB1467" s="26">
        <f t="shared" si="6066"/>
        <v>0</v>
      </c>
      <c r="CC1467" s="26">
        <f t="shared" si="6067"/>
        <v>0</v>
      </c>
      <c r="CD1467" s="26">
        <f t="shared" si="6048"/>
        <v>295.34699999999998</v>
      </c>
      <c r="CE1467" s="26">
        <f t="shared" si="6049"/>
        <v>0</v>
      </c>
      <c r="CF1467" s="26">
        <f t="shared" si="6050"/>
        <v>0</v>
      </c>
      <c r="CG1467" s="26">
        <f t="shared" si="6068"/>
        <v>0</v>
      </c>
      <c r="CH1467" s="26">
        <f t="shared" si="6069"/>
        <v>0</v>
      </c>
      <c r="CI1467" s="26">
        <f t="shared" si="6070"/>
        <v>0</v>
      </c>
      <c r="CJ1467" s="26">
        <f t="shared" si="6051"/>
        <v>295.34699999999998</v>
      </c>
      <c r="CK1467" s="26">
        <f t="shared" si="6052"/>
        <v>0</v>
      </c>
      <c r="CL1467" s="26">
        <f t="shared" si="6053"/>
        <v>0</v>
      </c>
      <c r="CM1467" s="26">
        <f t="shared" si="6071"/>
        <v>0</v>
      </c>
      <c r="CN1467" s="26">
        <f t="shared" si="6072"/>
        <v>0</v>
      </c>
      <c r="CO1467" s="26">
        <f t="shared" si="6073"/>
        <v>0</v>
      </c>
      <c r="CP1467" s="26">
        <f t="shared" si="6054"/>
        <v>295.34699999999998</v>
      </c>
      <c r="CQ1467" s="26">
        <f t="shared" si="6055"/>
        <v>0</v>
      </c>
      <c r="CR1467" s="26">
        <f t="shared" si="6056"/>
        <v>0</v>
      </c>
      <c r="CS1467" s="26">
        <f t="shared" si="6074"/>
        <v>0</v>
      </c>
      <c r="CT1467" s="19"/>
      <c r="CU1467" s="35"/>
    </row>
    <row r="1468" spans="1:105" hidden="1" x14ac:dyDescent="0.3">
      <c r="A1468" s="16" t="s">
        <v>822</v>
      </c>
      <c r="B1468" s="17">
        <v>610</v>
      </c>
      <c r="C1468" s="16"/>
      <c r="D1468" s="16"/>
      <c r="E1468" s="34" t="s">
        <v>102</v>
      </c>
      <c r="F1468" s="26"/>
      <c r="G1468" s="26"/>
      <c r="H1468" s="26"/>
      <c r="I1468" s="26"/>
      <c r="J1468" s="26"/>
      <c r="K1468" s="26"/>
      <c r="L1468" s="26"/>
      <c r="M1468" s="26"/>
      <c r="N1468" s="26"/>
      <c r="O1468" s="26"/>
      <c r="P1468" s="26"/>
      <c r="Q1468" s="26"/>
      <c r="R1468" s="26"/>
      <c r="S1468" s="26"/>
      <c r="T1468" s="26"/>
      <c r="U1468" s="26"/>
      <c r="V1468" s="26"/>
      <c r="W1468" s="26"/>
      <c r="X1468" s="26"/>
      <c r="Y1468" s="26"/>
      <c r="Z1468" s="26"/>
      <c r="AA1468" s="26"/>
      <c r="AB1468" s="26"/>
      <c r="AC1468" s="26"/>
      <c r="AD1468" s="26"/>
      <c r="AE1468" s="26"/>
      <c r="AF1468" s="26"/>
      <c r="AG1468" s="26"/>
      <c r="AH1468" s="26"/>
      <c r="AI1468" s="26"/>
      <c r="AJ1468" s="26"/>
      <c r="AK1468" s="26"/>
      <c r="AL1468" s="26"/>
      <c r="AM1468" s="26"/>
      <c r="AN1468" s="26"/>
      <c r="AO1468" s="26"/>
      <c r="AP1468" s="26"/>
      <c r="AQ1468" s="26"/>
      <c r="AR1468" s="26"/>
      <c r="AS1468" s="26"/>
      <c r="AT1468" s="26"/>
      <c r="AU1468" s="26"/>
      <c r="AV1468" s="26"/>
      <c r="AW1468" s="26"/>
      <c r="AX1468" s="26"/>
      <c r="AY1468" s="26"/>
      <c r="AZ1468" s="26"/>
      <c r="BA1468" s="26"/>
      <c r="BB1468" s="26"/>
      <c r="BC1468" s="26"/>
      <c r="BD1468" s="26"/>
      <c r="BE1468" s="26"/>
      <c r="BF1468" s="26"/>
      <c r="BG1468" s="26"/>
      <c r="BH1468" s="26"/>
      <c r="BI1468" s="26"/>
      <c r="BJ1468" s="26"/>
      <c r="BK1468" s="26">
        <f t="shared" si="6105"/>
        <v>295.34699999999998</v>
      </c>
      <c r="BL1468" s="26">
        <f t="shared" si="6059"/>
        <v>0</v>
      </c>
      <c r="BM1468" s="26">
        <f t="shared" si="6060"/>
        <v>0</v>
      </c>
      <c r="BN1468" s="26">
        <f t="shared" si="5902"/>
        <v>295.34699999999998</v>
      </c>
      <c r="BO1468" s="26">
        <f t="shared" si="5903"/>
        <v>0</v>
      </c>
      <c r="BP1468" s="26">
        <f t="shared" si="5904"/>
        <v>0</v>
      </c>
      <c r="BQ1468" s="26">
        <f t="shared" si="6061"/>
        <v>0</v>
      </c>
      <c r="BR1468" s="26">
        <f t="shared" si="6062"/>
        <v>0</v>
      </c>
      <c r="BS1468" s="26">
        <f t="shared" si="5905"/>
        <v>295.34699999999998</v>
      </c>
      <c r="BT1468" s="26">
        <f t="shared" si="5906"/>
        <v>0</v>
      </c>
      <c r="BU1468" s="26">
        <f t="shared" si="5907"/>
        <v>0</v>
      </c>
      <c r="BV1468" s="26">
        <f t="shared" si="6063"/>
        <v>0</v>
      </c>
      <c r="BW1468" s="26">
        <f t="shared" si="6064"/>
        <v>0</v>
      </c>
      <c r="BX1468" s="26">
        <f t="shared" si="5908"/>
        <v>295.34699999999998</v>
      </c>
      <c r="BY1468" s="26">
        <f t="shared" si="5909"/>
        <v>0</v>
      </c>
      <c r="BZ1468" s="26">
        <f t="shared" si="5910"/>
        <v>0</v>
      </c>
      <c r="CA1468" s="26">
        <f t="shared" si="6065"/>
        <v>0</v>
      </c>
      <c r="CB1468" s="26">
        <f t="shared" si="6066"/>
        <v>0</v>
      </c>
      <c r="CC1468" s="26">
        <f t="shared" si="6067"/>
        <v>0</v>
      </c>
      <c r="CD1468" s="26">
        <f t="shared" si="6048"/>
        <v>295.34699999999998</v>
      </c>
      <c r="CE1468" s="26">
        <f t="shared" si="6049"/>
        <v>0</v>
      </c>
      <c r="CF1468" s="26">
        <f t="shared" si="6050"/>
        <v>0</v>
      </c>
      <c r="CG1468" s="26">
        <f t="shared" si="6068"/>
        <v>0</v>
      </c>
      <c r="CH1468" s="26">
        <f t="shared" si="6069"/>
        <v>0</v>
      </c>
      <c r="CI1468" s="26">
        <f t="shared" si="6070"/>
        <v>0</v>
      </c>
      <c r="CJ1468" s="26">
        <f t="shared" si="6051"/>
        <v>295.34699999999998</v>
      </c>
      <c r="CK1468" s="26">
        <f t="shared" si="6052"/>
        <v>0</v>
      </c>
      <c r="CL1468" s="26">
        <f t="shared" si="6053"/>
        <v>0</v>
      </c>
      <c r="CM1468" s="26">
        <f t="shared" si="6071"/>
        <v>0</v>
      </c>
      <c r="CN1468" s="26">
        <f t="shared" si="6072"/>
        <v>0</v>
      </c>
      <c r="CO1468" s="26">
        <f t="shared" si="6073"/>
        <v>0</v>
      </c>
      <c r="CP1468" s="26">
        <f t="shared" si="6054"/>
        <v>295.34699999999998</v>
      </c>
      <c r="CQ1468" s="26">
        <f t="shared" si="6055"/>
        <v>0</v>
      </c>
      <c r="CR1468" s="26">
        <f t="shared" si="6056"/>
        <v>0</v>
      </c>
      <c r="CS1468" s="26">
        <f t="shared" si="6074"/>
        <v>0</v>
      </c>
      <c r="CT1468" s="19"/>
      <c r="CU1468" s="35"/>
    </row>
    <row r="1469" spans="1:105" hidden="1" x14ac:dyDescent="0.3">
      <c r="A1469" s="16" t="s">
        <v>822</v>
      </c>
      <c r="B1469" s="17">
        <v>610</v>
      </c>
      <c r="C1469" s="16" t="s">
        <v>64</v>
      </c>
      <c r="D1469" s="16" t="s">
        <v>65</v>
      </c>
      <c r="E1469" s="34" t="s">
        <v>66</v>
      </c>
      <c r="F1469" s="26"/>
      <c r="G1469" s="26"/>
      <c r="H1469" s="26"/>
      <c r="I1469" s="26"/>
      <c r="J1469" s="26"/>
      <c r="K1469" s="26"/>
      <c r="L1469" s="26"/>
      <c r="M1469" s="26"/>
      <c r="N1469" s="26"/>
      <c r="O1469" s="26"/>
      <c r="P1469" s="26"/>
      <c r="Q1469" s="26"/>
      <c r="R1469" s="26"/>
      <c r="S1469" s="26"/>
      <c r="T1469" s="26"/>
      <c r="U1469" s="26"/>
      <c r="V1469" s="26"/>
      <c r="W1469" s="26"/>
      <c r="X1469" s="26"/>
      <c r="Y1469" s="26"/>
      <c r="Z1469" s="26"/>
      <c r="AA1469" s="26"/>
      <c r="AB1469" s="26"/>
      <c r="AC1469" s="26"/>
      <c r="AD1469" s="26"/>
      <c r="AE1469" s="26"/>
      <c r="AF1469" s="26"/>
      <c r="AG1469" s="26"/>
      <c r="AH1469" s="26"/>
      <c r="AI1469" s="26"/>
      <c r="AJ1469" s="26"/>
      <c r="AK1469" s="26"/>
      <c r="AL1469" s="26"/>
      <c r="AM1469" s="26"/>
      <c r="AN1469" s="26"/>
      <c r="AO1469" s="26"/>
      <c r="AP1469" s="26"/>
      <c r="AQ1469" s="26"/>
      <c r="AR1469" s="26"/>
      <c r="AS1469" s="26"/>
      <c r="AT1469" s="26"/>
      <c r="AU1469" s="26"/>
      <c r="AV1469" s="26"/>
      <c r="AW1469" s="26"/>
      <c r="AX1469" s="26"/>
      <c r="AY1469" s="26"/>
      <c r="AZ1469" s="26"/>
      <c r="BA1469" s="26"/>
      <c r="BB1469" s="26"/>
      <c r="BC1469" s="26"/>
      <c r="BD1469" s="26"/>
      <c r="BE1469" s="26"/>
      <c r="BF1469" s="26"/>
      <c r="BG1469" s="26"/>
      <c r="BH1469" s="26"/>
      <c r="BI1469" s="26"/>
      <c r="BJ1469" s="26"/>
      <c r="BK1469" s="26">
        <v>295.34699999999998</v>
      </c>
      <c r="BL1469" s="26"/>
      <c r="BM1469" s="26"/>
      <c r="BN1469" s="26">
        <f t="shared" si="5902"/>
        <v>295.34699999999998</v>
      </c>
      <c r="BO1469" s="26">
        <f t="shared" si="5903"/>
        <v>0</v>
      </c>
      <c r="BP1469" s="26">
        <f t="shared" si="5904"/>
        <v>0</v>
      </c>
      <c r="BQ1469" s="26"/>
      <c r="BR1469" s="26"/>
      <c r="BS1469" s="26">
        <f t="shared" si="5905"/>
        <v>295.34699999999998</v>
      </c>
      <c r="BT1469" s="26">
        <f t="shared" si="5906"/>
        <v>0</v>
      </c>
      <c r="BU1469" s="26">
        <f t="shared" si="5907"/>
        <v>0</v>
      </c>
      <c r="BV1469" s="26"/>
      <c r="BW1469" s="26"/>
      <c r="BX1469" s="26">
        <f t="shared" si="5908"/>
        <v>295.34699999999998</v>
      </c>
      <c r="BY1469" s="26">
        <f t="shared" si="5909"/>
        <v>0</v>
      </c>
      <c r="BZ1469" s="26">
        <f t="shared" si="5910"/>
        <v>0</v>
      </c>
      <c r="CA1469" s="26"/>
      <c r="CB1469" s="26"/>
      <c r="CC1469" s="26"/>
      <c r="CD1469" s="26">
        <f t="shared" si="6048"/>
        <v>295.34699999999998</v>
      </c>
      <c r="CE1469" s="26">
        <f t="shared" si="6049"/>
        <v>0</v>
      </c>
      <c r="CF1469" s="26">
        <f t="shared" si="6050"/>
        <v>0</v>
      </c>
      <c r="CG1469" s="26"/>
      <c r="CH1469" s="26"/>
      <c r="CI1469" s="26"/>
      <c r="CJ1469" s="26">
        <f t="shared" si="6051"/>
        <v>295.34699999999998</v>
      </c>
      <c r="CK1469" s="26">
        <f t="shared" si="6052"/>
        <v>0</v>
      </c>
      <c r="CL1469" s="26">
        <f t="shared" si="6053"/>
        <v>0</v>
      </c>
      <c r="CM1469" s="26"/>
      <c r="CN1469" s="26"/>
      <c r="CO1469" s="26"/>
      <c r="CP1469" s="26">
        <f t="shared" si="6054"/>
        <v>295.34699999999998</v>
      </c>
      <c r="CQ1469" s="26">
        <f t="shared" si="6055"/>
        <v>0</v>
      </c>
      <c r="CR1469" s="26">
        <f t="shared" si="6056"/>
        <v>0</v>
      </c>
      <c r="CS1469" s="26"/>
      <c r="CT1469" s="19"/>
      <c r="CU1469" s="35"/>
    </row>
    <row r="1470" spans="1:105" s="28" customFormat="1" ht="62.4" hidden="1" x14ac:dyDescent="0.3">
      <c r="A1470" s="39" t="s">
        <v>823</v>
      </c>
      <c r="B1470" s="30"/>
      <c r="C1470" s="29"/>
      <c r="D1470" s="29"/>
      <c r="E1470" s="31" t="s">
        <v>824</v>
      </c>
      <c r="F1470" s="32">
        <f t="shared" si="6075"/>
        <v>100000</v>
      </c>
      <c r="G1470" s="32">
        <f t="shared" si="6076"/>
        <v>100000</v>
      </c>
      <c r="H1470" s="32">
        <f t="shared" si="6077"/>
        <v>100000</v>
      </c>
      <c r="I1470" s="32">
        <f t="shared" si="6078"/>
        <v>0</v>
      </c>
      <c r="J1470" s="32">
        <f t="shared" si="6079"/>
        <v>0</v>
      </c>
      <c r="K1470" s="32">
        <f t="shared" si="6080"/>
        <v>0</v>
      </c>
      <c r="L1470" s="32">
        <f t="shared" si="5912"/>
        <v>100000</v>
      </c>
      <c r="M1470" s="32">
        <f t="shared" si="5913"/>
        <v>100000</v>
      </c>
      <c r="N1470" s="32">
        <f t="shared" si="5914"/>
        <v>100000</v>
      </c>
      <c r="O1470" s="32">
        <f t="shared" ref="O1470:O1471" si="6106">O1471</f>
        <v>0</v>
      </c>
      <c r="P1470" s="32">
        <f t="shared" si="6082"/>
        <v>0</v>
      </c>
      <c r="Q1470" s="32">
        <f t="shared" si="6083"/>
        <v>0</v>
      </c>
      <c r="R1470" s="32">
        <f t="shared" si="5915"/>
        <v>100000</v>
      </c>
      <c r="S1470" s="32">
        <f t="shared" si="5916"/>
        <v>100000</v>
      </c>
      <c r="T1470" s="32">
        <f t="shared" si="5917"/>
        <v>100000</v>
      </c>
      <c r="U1470" s="32">
        <f t="shared" si="6084"/>
        <v>0</v>
      </c>
      <c r="V1470" s="32">
        <f t="shared" si="6085"/>
        <v>0</v>
      </c>
      <c r="W1470" s="32">
        <f t="shared" si="6086"/>
        <v>0</v>
      </c>
      <c r="X1470" s="32">
        <f t="shared" si="5918"/>
        <v>100000</v>
      </c>
      <c r="Y1470" s="32">
        <f t="shared" si="5919"/>
        <v>100000</v>
      </c>
      <c r="Z1470" s="32">
        <f t="shared" si="5920"/>
        <v>100000</v>
      </c>
      <c r="AA1470" s="32">
        <f t="shared" si="6087"/>
        <v>0</v>
      </c>
      <c r="AB1470" s="32">
        <f t="shared" si="6088"/>
        <v>0</v>
      </c>
      <c r="AC1470" s="32">
        <f t="shared" si="6089"/>
        <v>0</v>
      </c>
      <c r="AD1470" s="32">
        <f t="shared" si="5884"/>
        <v>100000</v>
      </c>
      <c r="AE1470" s="32">
        <f t="shared" si="5885"/>
        <v>100000</v>
      </c>
      <c r="AF1470" s="32">
        <f t="shared" si="5886"/>
        <v>100000</v>
      </c>
      <c r="AG1470" s="32">
        <f t="shared" si="6090"/>
        <v>0</v>
      </c>
      <c r="AH1470" s="32">
        <f t="shared" si="6091"/>
        <v>0</v>
      </c>
      <c r="AI1470" s="32">
        <f t="shared" si="6092"/>
        <v>0</v>
      </c>
      <c r="AJ1470" s="32">
        <f t="shared" si="5887"/>
        <v>100000</v>
      </c>
      <c r="AK1470" s="32">
        <f t="shared" si="5888"/>
        <v>100000</v>
      </c>
      <c r="AL1470" s="32">
        <f t="shared" si="5889"/>
        <v>100000</v>
      </c>
      <c r="AM1470" s="32">
        <f t="shared" si="6093"/>
        <v>0</v>
      </c>
      <c r="AN1470" s="32">
        <f t="shared" si="6094"/>
        <v>0</v>
      </c>
      <c r="AO1470" s="32">
        <f t="shared" si="6095"/>
        <v>0</v>
      </c>
      <c r="AP1470" s="32">
        <f t="shared" si="5890"/>
        <v>100000</v>
      </c>
      <c r="AQ1470" s="32">
        <f t="shared" si="5891"/>
        <v>100000</v>
      </c>
      <c r="AR1470" s="32">
        <f t="shared" si="5892"/>
        <v>100000</v>
      </c>
      <c r="AS1470" s="32">
        <f t="shared" si="6096"/>
        <v>0</v>
      </c>
      <c r="AT1470" s="32">
        <f t="shared" si="6097"/>
        <v>0</v>
      </c>
      <c r="AU1470" s="32">
        <f t="shared" si="6098"/>
        <v>0</v>
      </c>
      <c r="AV1470" s="32">
        <f t="shared" si="5893"/>
        <v>100000</v>
      </c>
      <c r="AW1470" s="32">
        <f t="shared" si="5894"/>
        <v>100000</v>
      </c>
      <c r="AX1470" s="32">
        <f t="shared" si="5895"/>
        <v>100000</v>
      </c>
      <c r="AY1470" s="32">
        <f t="shared" si="6099"/>
        <v>0</v>
      </c>
      <c r="AZ1470" s="32">
        <f t="shared" si="6100"/>
        <v>0</v>
      </c>
      <c r="BA1470" s="32">
        <f t="shared" si="6101"/>
        <v>0</v>
      </c>
      <c r="BB1470" s="32">
        <f t="shared" si="5896"/>
        <v>100000</v>
      </c>
      <c r="BC1470" s="32">
        <f t="shared" si="5897"/>
        <v>100000</v>
      </c>
      <c r="BD1470" s="32">
        <f t="shared" si="5898"/>
        <v>100000</v>
      </c>
      <c r="BE1470" s="32">
        <f t="shared" si="6102"/>
        <v>0</v>
      </c>
      <c r="BF1470" s="32">
        <f t="shared" si="6103"/>
        <v>0</v>
      </c>
      <c r="BG1470" s="32">
        <f t="shared" si="6104"/>
        <v>0</v>
      </c>
      <c r="BH1470" s="32">
        <f t="shared" si="5899"/>
        <v>100000</v>
      </c>
      <c r="BI1470" s="32">
        <f t="shared" si="5900"/>
        <v>100000</v>
      </c>
      <c r="BJ1470" s="32">
        <f t="shared" si="5901"/>
        <v>100000</v>
      </c>
      <c r="BK1470" s="32">
        <f t="shared" si="6105"/>
        <v>0</v>
      </c>
      <c r="BL1470" s="32">
        <f t="shared" si="6059"/>
        <v>0</v>
      </c>
      <c r="BM1470" s="32">
        <f t="shared" si="6060"/>
        <v>0</v>
      </c>
      <c r="BN1470" s="32">
        <f t="shared" si="5902"/>
        <v>100000</v>
      </c>
      <c r="BO1470" s="32">
        <f t="shared" si="5903"/>
        <v>100000</v>
      </c>
      <c r="BP1470" s="32">
        <f t="shared" si="5904"/>
        <v>100000</v>
      </c>
      <c r="BQ1470" s="32">
        <f t="shared" si="6061"/>
        <v>0</v>
      </c>
      <c r="BR1470" s="32">
        <f t="shared" si="6062"/>
        <v>0</v>
      </c>
      <c r="BS1470" s="26">
        <f t="shared" si="5905"/>
        <v>100000</v>
      </c>
      <c r="BT1470" s="26">
        <f t="shared" si="5906"/>
        <v>100000</v>
      </c>
      <c r="BU1470" s="26">
        <f t="shared" si="5907"/>
        <v>100000</v>
      </c>
      <c r="BV1470" s="32">
        <f t="shared" si="6063"/>
        <v>0</v>
      </c>
      <c r="BW1470" s="32">
        <f t="shared" si="6064"/>
        <v>0</v>
      </c>
      <c r="BX1470" s="32">
        <f t="shared" si="5908"/>
        <v>100000</v>
      </c>
      <c r="BY1470" s="32">
        <f t="shared" si="5909"/>
        <v>100000</v>
      </c>
      <c r="BZ1470" s="32">
        <f t="shared" si="5910"/>
        <v>100000</v>
      </c>
      <c r="CA1470" s="32">
        <f t="shared" si="6065"/>
        <v>0</v>
      </c>
      <c r="CB1470" s="32">
        <f t="shared" si="6066"/>
        <v>0</v>
      </c>
      <c r="CC1470" s="32">
        <f t="shared" si="6067"/>
        <v>0</v>
      </c>
      <c r="CD1470" s="32">
        <f t="shared" si="6048"/>
        <v>100000</v>
      </c>
      <c r="CE1470" s="32">
        <f t="shared" si="6049"/>
        <v>100000</v>
      </c>
      <c r="CF1470" s="32">
        <f t="shared" si="6050"/>
        <v>100000</v>
      </c>
      <c r="CG1470" s="32">
        <f t="shared" si="6068"/>
        <v>0</v>
      </c>
      <c r="CH1470" s="32">
        <f t="shared" si="6069"/>
        <v>0</v>
      </c>
      <c r="CI1470" s="32">
        <f t="shared" si="6070"/>
        <v>0</v>
      </c>
      <c r="CJ1470" s="32">
        <f t="shared" si="6051"/>
        <v>100000</v>
      </c>
      <c r="CK1470" s="32">
        <f t="shared" si="6052"/>
        <v>100000</v>
      </c>
      <c r="CL1470" s="32">
        <f t="shared" si="6053"/>
        <v>100000</v>
      </c>
      <c r="CM1470" s="32">
        <f t="shared" si="6071"/>
        <v>0</v>
      </c>
      <c r="CN1470" s="32">
        <f t="shared" si="6072"/>
        <v>0</v>
      </c>
      <c r="CO1470" s="32">
        <f t="shared" si="6073"/>
        <v>0</v>
      </c>
      <c r="CP1470" s="32">
        <f t="shared" si="6054"/>
        <v>100000</v>
      </c>
      <c r="CQ1470" s="32">
        <f t="shared" si="6055"/>
        <v>100000</v>
      </c>
      <c r="CR1470" s="32">
        <f t="shared" si="6056"/>
        <v>100000</v>
      </c>
      <c r="CS1470" s="32">
        <f t="shared" si="6074"/>
        <v>0</v>
      </c>
      <c r="CT1470" s="19"/>
      <c r="CU1470" s="33"/>
      <c r="CW1470" s="28" t="s">
        <v>25</v>
      </c>
    </row>
    <row r="1471" spans="1:105" ht="78" hidden="1" x14ac:dyDescent="0.3">
      <c r="A1471" s="36" t="s">
        <v>825</v>
      </c>
      <c r="B1471" s="17"/>
      <c r="C1471" s="16"/>
      <c r="D1471" s="16"/>
      <c r="E1471" s="34" t="s">
        <v>826</v>
      </c>
      <c r="F1471" s="26">
        <f t="shared" si="6075"/>
        <v>100000</v>
      </c>
      <c r="G1471" s="26">
        <f t="shared" si="6076"/>
        <v>100000</v>
      </c>
      <c r="H1471" s="26">
        <f t="shared" si="6077"/>
        <v>100000</v>
      </c>
      <c r="I1471" s="26">
        <f t="shared" si="6078"/>
        <v>0</v>
      </c>
      <c r="J1471" s="26">
        <f t="shared" si="6079"/>
        <v>0</v>
      </c>
      <c r="K1471" s="26">
        <f t="shared" si="6080"/>
        <v>0</v>
      </c>
      <c r="L1471" s="26">
        <f t="shared" si="5912"/>
        <v>100000</v>
      </c>
      <c r="M1471" s="26">
        <f t="shared" si="5913"/>
        <v>100000</v>
      </c>
      <c r="N1471" s="26">
        <f t="shared" si="5914"/>
        <v>100000</v>
      </c>
      <c r="O1471" s="26">
        <f t="shared" si="6106"/>
        <v>0</v>
      </c>
      <c r="P1471" s="26">
        <f t="shared" si="6082"/>
        <v>0</v>
      </c>
      <c r="Q1471" s="26">
        <f t="shared" si="6083"/>
        <v>0</v>
      </c>
      <c r="R1471" s="26">
        <f t="shared" si="5915"/>
        <v>100000</v>
      </c>
      <c r="S1471" s="26">
        <f t="shared" si="5916"/>
        <v>100000</v>
      </c>
      <c r="T1471" s="26">
        <f t="shared" si="5917"/>
        <v>100000</v>
      </c>
      <c r="U1471" s="26">
        <f t="shared" si="6084"/>
        <v>0</v>
      </c>
      <c r="V1471" s="26">
        <f t="shared" si="6085"/>
        <v>0</v>
      </c>
      <c r="W1471" s="26">
        <f t="shared" si="6086"/>
        <v>0</v>
      </c>
      <c r="X1471" s="26">
        <f t="shared" si="5918"/>
        <v>100000</v>
      </c>
      <c r="Y1471" s="26">
        <f t="shared" si="5919"/>
        <v>100000</v>
      </c>
      <c r="Z1471" s="26">
        <f t="shared" si="5920"/>
        <v>100000</v>
      </c>
      <c r="AA1471" s="26">
        <f t="shared" si="6087"/>
        <v>0</v>
      </c>
      <c r="AB1471" s="26">
        <f t="shared" si="6088"/>
        <v>0</v>
      </c>
      <c r="AC1471" s="26">
        <f t="shared" si="6089"/>
        <v>0</v>
      </c>
      <c r="AD1471" s="26">
        <f t="shared" si="5884"/>
        <v>100000</v>
      </c>
      <c r="AE1471" s="26">
        <f t="shared" si="5885"/>
        <v>100000</v>
      </c>
      <c r="AF1471" s="26">
        <f t="shared" si="5886"/>
        <v>100000</v>
      </c>
      <c r="AG1471" s="26">
        <f t="shared" si="6090"/>
        <v>0</v>
      </c>
      <c r="AH1471" s="26">
        <f t="shared" si="6091"/>
        <v>0</v>
      </c>
      <c r="AI1471" s="26">
        <f t="shared" si="6092"/>
        <v>0</v>
      </c>
      <c r="AJ1471" s="26">
        <f t="shared" si="5887"/>
        <v>100000</v>
      </c>
      <c r="AK1471" s="26">
        <f t="shared" si="5888"/>
        <v>100000</v>
      </c>
      <c r="AL1471" s="26">
        <f t="shared" si="5889"/>
        <v>100000</v>
      </c>
      <c r="AM1471" s="26">
        <f t="shared" si="6093"/>
        <v>0</v>
      </c>
      <c r="AN1471" s="26">
        <f t="shared" si="6094"/>
        <v>0</v>
      </c>
      <c r="AO1471" s="26">
        <f t="shared" si="6095"/>
        <v>0</v>
      </c>
      <c r="AP1471" s="26">
        <f t="shared" si="5890"/>
        <v>100000</v>
      </c>
      <c r="AQ1471" s="26">
        <f t="shared" si="5891"/>
        <v>100000</v>
      </c>
      <c r="AR1471" s="26">
        <f t="shared" si="5892"/>
        <v>100000</v>
      </c>
      <c r="AS1471" s="26">
        <f t="shared" si="6096"/>
        <v>0</v>
      </c>
      <c r="AT1471" s="26">
        <f t="shared" si="6097"/>
        <v>0</v>
      </c>
      <c r="AU1471" s="26">
        <f t="shared" si="6098"/>
        <v>0</v>
      </c>
      <c r="AV1471" s="26">
        <f t="shared" si="5893"/>
        <v>100000</v>
      </c>
      <c r="AW1471" s="26">
        <f t="shared" si="5894"/>
        <v>100000</v>
      </c>
      <c r="AX1471" s="26">
        <f t="shared" si="5895"/>
        <v>100000</v>
      </c>
      <c r="AY1471" s="26">
        <f t="shared" si="6099"/>
        <v>0</v>
      </c>
      <c r="AZ1471" s="26">
        <f t="shared" si="6100"/>
        <v>0</v>
      </c>
      <c r="BA1471" s="26">
        <f t="shared" si="6101"/>
        <v>0</v>
      </c>
      <c r="BB1471" s="26">
        <f t="shared" si="5896"/>
        <v>100000</v>
      </c>
      <c r="BC1471" s="26">
        <f t="shared" si="5897"/>
        <v>100000</v>
      </c>
      <c r="BD1471" s="26">
        <f t="shared" si="5898"/>
        <v>100000</v>
      </c>
      <c r="BE1471" s="26">
        <f t="shared" si="6102"/>
        <v>0</v>
      </c>
      <c r="BF1471" s="26">
        <f t="shared" si="6103"/>
        <v>0</v>
      </c>
      <c r="BG1471" s="26">
        <f t="shared" si="6104"/>
        <v>0</v>
      </c>
      <c r="BH1471" s="26">
        <f t="shared" si="5899"/>
        <v>100000</v>
      </c>
      <c r="BI1471" s="26">
        <f t="shared" si="5900"/>
        <v>100000</v>
      </c>
      <c r="BJ1471" s="26">
        <f t="shared" si="5901"/>
        <v>100000</v>
      </c>
      <c r="BK1471" s="26">
        <f t="shared" si="6105"/>
        <v>0</v>
      </c>
      <c r="BL1471" s="26">
        <f t="shared" si="6059"/>
        <v>0</v>
      </c>
      <c r="BM1471" s="26">
        <f t="shared" si="6060"/>
        <v>0</v>
      </c>
      <c r="BN1471" s="26">
        <f t="shared" si="5902"/>
        <v>100000</v>
      </c>
      <c r="BO1471" s="26">
        <f t="shared" si="5903"/>
        <v>100000</v>
      </c>
      <c r="BP1471" s="26">
        <f t="shared" si="5904"/>
        <v>100000</v>
      </c>
      <c r="BQ1471" s="26">
        <f t="shared" si="6061"/>
        <v>0</v>
      </c>
      <c r="BR1471" s="26">
        <f t="shared" si="6062"/>
        <v>0</v>
      </c>
      <c r="BS1471" s="26">
        <f t="shared" si="5905"/>
        <v>100000</v>
      </c>
      <c r="BT1471" s="26">
        <f t="shared" si="5906"/>
        <v>100000</v>
      </c>
      <c r="BU1471" s="26">
        <f t="shared" si="5907"/>
        <v>100000</v>
      </c>
      <c r="BV1471" s="26">
        <f t="shared" si="6063"/>
        <v>0</v>
      </c>
      <c r="BW1471" s="26">
        <f t="shared" si="6064"/>
        <v>0</v>
      </c>
      <c r="BX1471" s="26">
        <f t="shared" si="5908"/>
        <v>100000</v>
      </c>
      <c r="BY1471" s="26">
        <f t="shared" si="5909"/>
        <v>100000</v>
      </c>
      <c r="BZ1471" s="26">
        <f t="shared" si="5910"/>
        <v>100000</v>
      </c>
      <c r="CA1471" s="26">
        <f t="shared" si="6065"/>
        <v>0</v>
      </c>
      <c r="CB1471" s="26">
        <f t="shared" si="6066"/>
        <v>0</v>
      </c>
      <c r="CC1471" s="26">
        <f t="shared" si="6067"/>
        <v>0</v>
      </c>
      <c r="CD1471" s="26">
        <f t="shared" si="6048"/>
        <v>100000</v>
      </c>
      <c r="CE1471" s="26">
        <f t="shared" si="6049"/>
        <v>100000</v>
      </c>
      <c r="CF1471" s="26">
        <f t="shared" si="6050"/>
        <v>100000</v>
      </c>
      <c r="CG1471" s="26">
        <f t="shared" si="6068"/>
        <v>0</v>
      </c>
      <c r="CH1471" s="26">
        <f t="shared" si="6069"/>
        <v>0</v>
      </c>
      <c r="CI1471" s="26">
        <f t="shared" si="6070"/>
        <v>0</v>
      </c>
      <c r="CJ1471" s="26">
        <f t="shared" si="6051"/>
        <v>100000</v>
      </c>
      <c r="CK1471" s="26">
        <f t="shared" si="6052"/>
        <v>100000</v>
      </c>
      <c r="CL1471" s="26">
        <f t="shared" si="6053"/>
        <v>100000</v>
      </c>
      <c r="CM1471" s="26">
        <f t="shared" si="6071"/>
        <v>0</v>
      </c>
      <c r="CN1471" s="26">
        <f t="shared" si="6072"/>
        <v>0</v>
      </c>
      <c r="CO1471" s="26">
        <f t="shared" si="6073"/>
        <v>0</v>
      </c>
      <c r="CP1471" s="26">
        <f t="shared" si="6054"/>
        <v>100000</v>
      </c>
      <c r="CQ1471" s="26">
        <f t="shared" si="6055"/>
        <v>100000</v>
      </c>
      <c r="CR1471" s="26">
        <f t="shared" si="6056"/>
        <v>100000</v>
      </c>
      <c r="CS1471" s="26">
        <f t="shared" si="6074"/>
        <v>0</v>
      </c>
      <c r="CT1471" s="19"/>
      <c r="CU1471" s="35"/>
      <c r="CX1471" s="1" t="s">
        <v>26</v>
      </c>
    </row>
    <row r="1472" spans="1:105" ht="31.2" hidden="1" x14ac:dyDescent="0.3">
      <c r="A1472" s="36" t="s">
        <v>827</v>
      </c>
      <c r="B1472" s="17"/>
      <c r="C1472" s="16"/>
      <c r="D1472" s="16"/>
      <c r="E1472" s="34" t="s">
        <v>828</v>
      </c>
      <c r="F1472" s="26">
        <f t="shared" ref="F1472:K1472" si="6107">F1477+F1473</f>
        <v>100000</v>
      </c>
      <c r="G1472" s="26">
        <f t="shared" si="6107"/>
        <v>100000</v>
      </c>
      <c r="H1472" s="26">
        <f t="shared" si="6107"/>
        <v>100000</v>
      </c>
      <c r="I1472" s="26">
        <f t="shared" si="6107"/>
        <v>0</v>
      </c>
      <c r="J1472" s="26">
        <f t="shared" si="6107"/>
        <v>0</v>
      </c>
      <c r="K1472" s="26">
        <f t="shared" si="6107"/>
        <v>0</v>
      </c>
      <c r="L1472" s="26">
        <f t="shared" si="5912"/>
        <v>100000</v>
      </c>
      <c r="M1472" s="26">
        <f t="shared" si="5913"/>
        <v>100000</v>
      </c>
      <c r="N1472" s="26">
        <f t="shared" si="5914"/>
        <v>100000</v>
      </c>
      <c r="O1472" s="26">
        <f>O1477+O1473</f>
        <v>0</v>
      </c>
      <c r="P1472" s="26">
        <f>P1477+P1473</f>
        <v>0</v>
      </c>
      <c r="Q1472" s="26">
        <f>Q1477+Q1473</f>
        <v>0</v>
      </c>
      <c r="R1472" s="26">
        <f t="shared" si="5915"/>
        <v>100000</v>
      </c>
      <c r="S1472" s="26">
        <f t="shared" si="5916"/>
        <v>100000</v>
      </c>
      <c r="T1472" s="26">
        <f t="shared" si="5917"/>
        <v>100000</v>
      </c>
      <c r="U1472" s="26">
        <f>U1477+U1473</f>
        <v>0</v>
      </c>
      <c r="V1472" s="26">
        <f>V1477+V1473</f>
        <v>0</v>
      </c>
      <c r="W1472" s="26">
        <f>W1477+W1473</f>
        <v>0</v>
      </c>
      <c r="X1472" s="26">
        <f t="shared" si="5918"/>
        <v>100000</v>
      </c>
      <c r="Y1472" s="26">
        <f t="shared" si="5919"/>
        <v>100000</v>
      </c>
      <c r="Z1472" s="26">
        <f t="shared" si="5920"/>
        <v>100000</v>
      </c>
      <c r="AA1472" s="26">
        <f>AA1477+AA1473</f>
        <v>0</v>
      </c>
      <c r="AB1472" s="26">
        <f>AB1477+AB1473</f>
        <v>0</v>
      </c>
      <c r="AC1472" s="26">
        <f>AC1477+AC1473</f>
        <v>0</v>
      </c>
      <c r="AD1472" s="26">
        <f t="shared" si="5884"/>
        <v>100000</v>
      </c>
      <c r="AE1472" s="26">
        <f t="shared" si="5885"/>
        <v>100000</v>
      </c>
      <c r="AF1472" s="26">
        <f t="shared" si="5886"/>
        <v>100000</v>
      </c>
      <c r="AG1472" s="26">
        <f>AG1477+AG1473</f>
        <v>0</v>
      </c>
      <c r="AH1472" s="26">
        <f>AH1477+AH1473</f>
        <v>0</v>
      </c>
      <c r="AI1472" s="26">
        <f>AI1477+AI1473</f>
        <v>0</v>
      </c>
      <c r="AJ1472" s="26">
        <f t="shared" si="5887"/>
        <v>100000</v>
      </c>
      <c r="AK1472" s="26">
        <f t="shared" si="5888"/>
        <v>100000</v>
      </c>
      <c r="AL1472" s="26">
        <f t="shared" si="5889"/>
        <v>100000</v>
      </c>
      <c r="AM1472" s="26">
        <f>AM1477+AM1473</f>
        <v>0</v>
      </c>
      <c r="AN1472" s="26">
        <f>AN1477+AN1473</f>
        <v>0</v>
      </c>
      <c r="AO1472" s="26">
        <f>AO1477+AO1473</f>
        <v>0</v>
      </c>
      <c r="AP1472" s="26">
        <f t="shared" si="5890"/>
        <v>100000</v>
      </c>
      <c r="AQ1472" s="26">
        <f t="shared" si="5891"/>
        <v>100000</v>
      </c>
      <c r="AR1472" s="26">
        <f t="shared" si="5892"/>
        <v>100000</v>
      </c>
      <c r="AS1472" s="26">
        <f>AS1477+AS1473</f>
        <v>0</v>
      </c>
      <c r="AT1472" s="26">
        <f>AT1477+AT1473</f>
        <v>0</v>
      </c>
      <c r="AU1472" s="26">
        <f>AU1477+AU1473</f>
        <v>0</v>
      </c>
      <c r="AV1472" s="26">
        <f t="shared" si="5893"/>
        <v>100000</v>
      </c>
      <c r="AW1472" s="26">
        <f t="shared" si="5894"/>
        <v>100000</v>
      </c>
      <c r="AX1472" s="26">
        <f t="shared" si="5895"/>
        <v>100000</v>
      </c>
      <c r="AY1472" s="26">
        <f>AY1477+AY1473</f>
        <v>0</v>
      </c>
      <c r="AZ1472" s="26">
        <f>AZ1477+AZ1473</f>
        <v>0</v>
      </c>
      <c r="BA1472" s="26">
        <f>BA1477+BA1473</f>
        <v>0</v>
      </c>
      <c r="BB1472" s="26">
        <f t="shared" si="5896"/>
        <v>100000</v>
      </c>
      <c r="BC1472" s="26">
        <f t="shared" si="5897"/>
        <v>100000</v>
      </c>
      <c r="BD1472" s="26">
        <f t="shared" si="5898"/>
        <v>100000</v>
      </c>
      <c r="BE1472" s="26">
        <f>BE1477+BE1473</f>
        <v>0</v>
      </c>
      <c r="BF1472" s="26">
        <f>BF1477+BF1473</f>
        <v>0</v>
      </c>
      <c r="BG1472" s="26">
        <f>BG1477+BG1473</f>
        <v>0</v>
      </c>
      <c r="BH1472" s="26">
        <f t="shared" si="5899"/>
        <v>100000</v>
      </c>
      <c r="BI1472" s="26">
        <f t="shared" si="5900"/>
        <v>100000</v>
      </c>
      <c r="BJ1472" s="26">
        <f t="shared" si="5901"/>
        <v>100000</v>
      </c>
      <c r="BK1472" s="26">
        <f>BK1477+BK1473</f>
        <v>0</v>
      </c>
      <c r="BL1472" s="26">
        <f>BL1477+BL1473</f>
        <v>0</v>
      </c>
      <c r="BM1472" s="26">
        <f>BM1477+BM1473</f>
        <v>0</v>
      </c>
      <c r="BN1472" s="26">
        <f t="shared" si="5902"/>
        <v>100000</v>
      </c>
      <c r="BO1472" s="26">
        <f t="shared" si="5903"/>
        <v>100000</v>
      </c>
      <c r="BP1472" s="26">
        <f t="shared" si="5904"/>
        <v>100000</v>
      </c>
      <c r="BQ1472" s="26">
        <f>BQ1477+BQ1473</f>
        <v>0</v>
      </c>
      <c r="BR1472" s="26">
        <f>BR1477+BR1473</f>
        <v>0</v>
      </c>
      <c r="BS1472" s="26">
        <f t="shared" si="5905"/>
        <v>100000</v>
      </c>
      <c r="BT1472" s="26">
        <f t="shared" si="5906"/>
        <v>100000</v>
      </c>
      <c r="BU1472" s="26">
        <f t="shared" si="5907"/>
        <v>100000</v>
      </c>
      <c r="BV1472" s="26">
        <f>BV1477+BV1473</f>
        <v>0</v>
      </c>
      <c r="BW1472" s="26">
        <f>BW1477+BW1473</f>
        <v>0</v>
      </c>
      <c r="BX1472" s="26">
        <f t="shared" si="5908"/>
        <v>100000</v>
      </c>
      <c r="BY1472" s="26">
        <f t="shared" si="5909"/>
        <v>100000</v>
      </c>
      <c r="BZ1472" s="26">
        <f t="shared" si="5910"/>
        <v>100000</v>
      </c>
      <c r="CA1472" s="26">
        <f>CA1477+CA1473</f>
        <v>0</v>
      </c>
      <c r="CB1472" s="26">
        <f>CB1477+CB1473</f>
        <v>0</v>
      </c>
      <c r="CC1472" s="26">
        <f>CC1477+CC1473</f>
        <v>0</v>
      </c>
      <c r="CD1472" s="26">
        <f t="shared" si="6048"/>
        <v>100000</v>
      </c>
      <c r="CE1472" s="26">
        <f t="shared" si="6049"/>
        <v>100000</v>
      </c>
      <c r="CF1472" s="26">
        <f t="shared" si="6050"/>
        <v>100000</v>
      </c>
      <c r="CG1472" s="26">
        <f>CG1477+CG1473</f>
        <v>0</v>
      </c>
      <c r="CH1472" s="26">
        <f>CH1477+CH1473</f>
        <v>0</v>
      </c>
      <c r="CI1472" s="26">
        <f>CI1477+CI1473</f>
        <v>0</v>
      </c>
      <c r="CJ1472" s="26">
        <f t="shared" si="6051"/>
        <v>100000</v>
      </c>
      <c r="CK1472" s="26">
        <f t="shared" si="6052"/>
        <v>100000</v>
      </c>
      <c r="CL1472" s="26">
        <f t="shared" si="6053"/>
        <v>100000</v>
      </c>
      <c r="CM1472" s="26">
        <f>CM1477+CM1473</f>
        <v>0</v>
      </c>
      <c r="CN1472" s="26">
        <f>CN1477+CN1473</f>
        <v>0</v>
      </c>
      <c r="CO1472" s="26">
        <f>CO1477+CO1473</f>
        <v>0</v>
      </c>
      <c r="CP1472" s="26">
        <f t="shared" si="6054"/>
        <v>100000</v>
      </c>
      <c r="CQ1472" s="26">
        <f t="shared" si="6055"/>
        <v>100000</v>
      </c>
      <c r="CR1472" s="26">
        <f t="shared" si="6056"/>
        <v>100000</v>
      </c>
      <c r="CS1472" s="26">
        <f>CS1477+CS1473</f>
        <v>0</v>
      </c>
      <c r="CT1472" s="19"/>
      <c r="CU1472" s="35"/>
      <c r="DA1472" s="1" t="s">
        <v>29</v>
      </c>
    </row>
    <row r="1473" spans="1:104" ht="31.2" hidden="1" x14ac:dyDescent="0.3">
      <c r="A1473" s="36" t="s">
        <v>827</v>
      </c>
      <c r="B1473" s="17">
        <v>200</v>
      </c>
      <c r="C1473" s="16"/>
      <c r="D1473" s="16"/>
      <c r="E1473" s="34" t="s">
        <v>38</v>
      </c>
      <c r="F1473" s="26">
        <f t="shared" ref="F1473:F1500" si="6108">F1474</f>
        <v>100000</v>
      </c>
      <c r="G1473" s="26">
        <f t="shared" ref="G1473:G1500" si="6109">G1474</f>
        <v>0</v>
      </c>
      <c r="H1473" s="26">
        <f t="shared" ref="H1473:H1500" si="6110">H1474</f>
        <v>0</v>
      </c>
      <c r="I1473" s="26">
        <f>I1474</f>
        <v>0</v>
      </c>
      <c r="J1473" s="26">
        <f>J1474</f>
        <v>0</v>
      </c>
      <c r="K1473" s="26">
        <f>K1474</f>
        <v>0</v>
      </c>
      <c r="L1473" s="26">
        <f t="shared" si="5912"/>
        <v>100000</v>
      </c>
      <c r="M1473" s="26">
        <f t="shared" si="5913"/>
        <v>0</v>
      </c>
      <c r="N1473" s="26">
        <f t="shared" si="5914"/>
        <v>0</v>
      </c>
      <c r="O1473" s="26">
        <f>O1474</f>
        <v>0</v>
      </c>
      <c r="P1473" s="26">
        <f>P1474</f>
        <v>0</v>
      </c>
      <c r="Q1473" s="26">
        <f>Q1474</f>
        <v>0</v>
      </c>
      <c r="R1473" s="26">
        <f t="shared" si="5915"/>
        <v>100000</v>
      </c>
      <c r="S1473" s="26">
        <f t="shared" si="5916"/>
        <v>0</v>
      </c>
      <c r="T1473" s="26">
        <f t="shared" si="5917"/>
        <v>0</v>
      </c>
      <c r="U1473" s="26">
        <f>U1474</f>
        <v>0</v>
      </c>
      <c r="V1473" s="26">
        <f>V1474</f>
        <v>0</v>
      </c>
      <c r="W1473" s="26">
        <f>W1474</f>
        <v>0</v>
      </c>
      <c r="X1473" s="26">
        <f t="shared" si="5918"/>
        <v>100000</v>
      </c>
      <c r="Y1473" s="26">
        <f t="shared" si="5919"/>
        <v>0</v>
      </c>
      <c r="Z1473" s="26">
        <f t="shared" si="5920"/>
        <v>0</v>
      </c>
      <c r="AA1473" s="26">
        <f>AA1474</f>
        <v>0</v>
      </c>
      <c r="AB1473" s="26">
        <f>AB1474</f>
        <v>0</v>
      </c>
      <c r="AC1473" s="26">
        <f>AC1474</f>
        <v>0</v>
      </c>
      <c r="AD1473" s="26">
        <f t="shared" si="5884"/>
        <v>100000</v>
      </c>
      <c r="AE1473" s="26">
        <f t="shared" si="5885"/>
        <v>0</v>
      </c>
      <c r="AF1473" s="26">
        <f t="shared" si="5886"/>
        <v>0</v>
      </c>
      <c r="AG1473" s="26">
        <f>AG1474</f>
        <v>0</v>
      </c>
      <c r="AH1473" s="26">
        <f>AH1474</f>
        <v>0</v>
      </c>
      <c r="AI1473" s="26">
        <f>AI1474</f>
        <v>0</v>
      </c>
      <c r="AJ1473" s="26">
        <f t="shared" si="5887"/>
        <v>100000</v>
      </c>
      <c r="AK1473" s="26">
        <f t="shared" si="5888"/>
        <v>0</v>
      </c>
      <c r="AL1473" s="26">
        <f t="shared" si="5889"/>
        <v>0</v>
      </c>
      <c r="AM1473" s="26">
        <f>AM1474</f>
        <v>0</v>
      </c>
      <c r="AN1473" s="26">
        <f>AN1474</f>
        <v>0</v>
      </c>
      <c r="AO1473" s="26">
        <f>AO1474</f>
        <v>0</v>
      </c>
      <c r="AP1473" s="26">
        <f t="shared" si="5890"/>
        <v>100000</v>
      </c>
      <c r="AQ1473" s="26">
        <f t="shared" si="5891"/>
        <v>0</v>
      </c>
      <c r="AR1473" s="26">
        <f t="shared" si="5892"/>
        <v>0</v>
      </c>
      <c r="AS1473" s="26">
        <f>AS1474</f>
        <v>0</v>
      </c>
      <c r="AT1473" s="26">
        <f>AT1474</f>
        <v>0</v>
      </c>
      <c r="AU1473" s="26">
        <f>AU1474</f>
        <v>0</v>
      </c>
      <c r="AV1473" s="26">
        <f t="shared" si="5893"/>
        <v>100000</v>
      </c>
      <c r="AW1473" s="26">
        <f t="shared" si="5894"/>
        <v>0</v>
      </c>
      <c r="AX1473" s="26">
        <f t="shared" si="5895"/>
        <v>0</v>
      </c>
      <c r="AY1473" s="26">
        <f>AY1474</f>
        <v>0</v>
      </c>
      <c r="AZ1473" s="26">
        <f>AZ1474</f>
        <v>0</v>
      </c>
      <c r="BA1473" s="26">
        <f>BA1474</f>
        <v>0</v>
      </c>
      <c r="BB1473" s="26">
        <f t="shared" si="5896"/>
        <v>100000</v>
      </c>
      <c r="BC1473" s="26">
        <f t="shared" si="5897"/>
        <v>0</v>
      </c>
      <c r="BD1473" s="26">
        <f t="shared" si="5898"/>
        <v>0</v>
      </c>
      <c r="BE1473" s="26">
        <f>BE1474</f>
        <v>0</v>
      </c>
      <c r="BF1473" s="26">
        <f>BF1474</f>
        <v>0</v>
      </c>
      <c r="BG1473" s="26">
        <f>BG1474</f>
        <v>0</v>
      </c>
      <c r="BH1473" s="26">
        <f t="shared" si="5899"/>
        <v>100000</v>
      </c>
      <c r="BI1473" s="26">
        <f t="shared" si="5900"/>
        <v>0</v>
      </c>
      <c r="BJ1473" s="26">
        <f t="shared" si="5901"/>
        <v>0</v>
      </c>
      <c r="BK1473" s="26">
        <f>BK1474</f>
        <v>0</v>
      </c>
      <c r="BL1473" s="26">
        <f>BL1474</f>
        <v>0</v>
      </c>
      <c r="BM1473" s="26">
        <f>BM1474</f>
        <v>0</v>
      </c>
      <c r="BN1473" s="26">
        <f t="shared" si="5902"/>
        <v>100000</v>
      </c>
      <c r="BO1473" s="26">
        <f t="shared" si="5903"/>
        <v>0</v>
      </c>
      <c r="BP1473" s="26">
        <f t="shared" si="5904"/>
        <v>0</v>
      </c>
      <c r="BQ1473" s="26">
        <f>BQ1474</f>
        <v>0</v>
      </c>
      <c r="BR1473" s="26">
        <f>BR1474</f>
        <v>0</v>
      </c>
      <c r="BS1473" s="26">
        <f t="shared" si="5905"/>
        <v>100000</v>
      </c>
      <c r="BT1473" s="26">
        <f t="shared" si="5906"/>
        <v>0</v>
      </c>
      <c r="BU1473" s="26">
        <f t="shared" si="5907"/>
        <v>0</v>
      </c>
      <c r="BV1473" s="26">
        <f>BV1474</f>
        <v>0</v>
      </c>
      <c r="BW1473" s="26">
        <f>BW1474</f>
        <v>0</v>
      </c>
      <c r="BX1473" s="26">
        <f t="shared" si="5908"/>
        <v>100000</v>
      </c>
      <c r="BY1473" s="26">
        <f t="shared" si="5909"/>
        <v>0</v>
      </c>
      <c r="BZ1473" s="26">
        <f t="shared" si="5910"/>
        <v>0</v>
      </c>
      <c r="CA1473" s="26">
        <f>CA1474</f>
        <v>0</v>
      </c>
      <c r="CB1473" s="26">
        <f>CB1474</f>
        <v>0</v>
      </c>
      <c r="CC1473" s="26">
        <f>CC1474</f>
        <v>0</v>
      </c>
      <c r="CD1473" s="26">
        <f t="shared" si="6048"/>
        <v>100000</v>
      </c>
      <c r="CE1473" s="26">
        <f t="shared" si="6049"/>
        <v>0</v>
      </c>
      <c r="CF1473" s="26">
        <f t="shared" si="6050"/>
        <v>0</v>
      </c>
      <c r="CG1473" s="26">
        <f>CG1474</f>
        <v>0</v>
      </c>
      <c r="CH1473" s="26">
        <f>CH1474</f>
        <v>0</v>
      </c>
      <c r="CI1473" s="26">
        <f>CI1474</f>
        <v>0</v>
      </c>
      <c r="CJ1473" s="26">
        <f t="shared" si="6051"/>
        <v>100000</v>
      </c>
      <c r="CK1473" s="26">
        <f t="shared" si="6052"/>
        <v>0</v>
      </c>
      <c r="CL1473" s="26">
        <f t="shared" si="6053"/>
        <v>0</v>
      </c>
      <c r="CM1473" s="26">
        <f>CM1474</f>
        <v>0</v>
      </c>
      <c r="CN1473" s="26">
        <f>CN1474</f>
        <v>0</v>
      </c>
      <c r="CO1473" s="26">
        <f>CO1474</f>
        <v>0</v>
      </c>
      <c r="CP1473" s="26">
        <f t="shared" si="6054"/>
        <v>100000</v>
      </c>
      <c r="CQ1473" s="26">
        <f t="shared" si="6055"/>
        <v>0</v>
      </c>
      <c r="CR1473" s="26">
        <f t="shared" si="6056"/>
        <v>0</v>
      </c>
      <c r="CS1473" s="26">
        <f>CS1474</f>
        <v>0</v>
      </c>
      <c r="CT1473" s="19"/>
      <c r="CU1473" s="35"/>
      <c r="CY1473" s="1" t="s">
        <v>27</v>
      </c>
    </row>
    <row r="1474" spans="1:104" ht="46.8" hidden="1" x14ac:dyDescent="0.3">
      <c r="A1474" s="36" t="s">
        <v>827</v>
      </c>
      <c r="B1474" s="17">
        <v>240</v>
      </c>
      <c r="C1474" s="16"/>
      <c r="D1474" s="16"/>
      <c r="E1474" s="34" t="s">
        <v>39</v>
      </c>
      <c r="F1474" s="26">
        <f t="shared" si="6108"/>
        <v>100000</v>
      </c>
      <c r="G1474" s="26">
        <f t="shared" si="6109"/>
        <v>0</v>
      </c>
      <c r="H1474" s="26">
        <f t="shared" si="6110"/>
        <v>0</v>
      </c>
      <c r="I1474" s="26">
        <f>I1475+I1476</f>
        <v>0</v>
      </c>
      <c r="J1474" s="26">
        <f>J1475+J1476</f>
        <v>0</v>
      </c>
      <c r="K1474" s="26">
        <f>K1475+K1476</f>
        <v>0</v>
      </c>
      <c r="L1474" s="26">
        <f t="shared" si="5912"/>
        <v>100000</v>
      </c>
      <c r="M1474" s="26">
        <f t="shared" si="5913"/>
        <v>0</v>
      </c>
      <c r="N1474" s="26">
        <f t="shared" si="5914"/>
        <v>0</v>
      </c>
      <c r="O1474" s="26">
        <f>O1475+O1476</f>
        <v>0</v>
      </c>
      <c r="P1474" s="26">
        <f>P1475+P1476</f>
        <v>0</v>
      </c>
      <c r="Q1474" s="26">
        <f>Q1475+Q1476</f>
        <v>0</v>
      </c>
      <c r="R1474" s="26">
        <f t="shared" si="5915"/>
        <v>100000</v>
      </c>
      <c r="S1474" s="26">
        <f t="shared" si="5916"/>
        <v>0</v>
      </c>
      <c r="T1474" s="26">
        <f t="shared" si="5917"/>
        <v>0</v>
      </c>
      <c r="U1474" s="26">
        <f>U1475+U1476</f>
        <v>0</v>
      </c>
      <c r="V1474" s="26">
        <f>V1475+V1476</f>
        <v>0</v>
      </c>
      <c r="W1474" s="26">
        <f>W1475+W1476</f>
        <v>0</v>
      </c>
      <c r="X1474" s="26">
        <f t="shared" si="5918"/>
        <v>100000</v>
      </c>
      <c r="Y1474" s="26">
        <f t="shared" si="5919"/>
        <v>0</v>
      </c>
      <c r="Z1474" s="26">
        <f t="shared" si="5920"/>
        <v>0</v>
      </c>
      <c r="AA1474" s="26">
        <f>AA1475+AA1476</f>
        <v>0</v>
      </c>
      <c r="AB1474" s="26">
        <f>AB1475+AB1476</f>
        <v>0</v>
      </c>
      <c r="AC1474" s="26">
        <f>AC1475+AC1476</f>
        <v>0</v>
      </c>
      <c r="AD1474" s="26">
        <f t="shared" si="5884"/>
        <v>100000</v>
      </c>
      <c r="AE1474" s="26">
        <f t="shared" si="5885"/>
        <v>0</v>
      </c>
      <c r="AF1474" s="26">
        <f t="shared" si="5886"/>
        <v>0</v>
      </c>
      <c r="AG1474" s="26">
        <f>AG1475+AG1476</f>
        <v>0</v>
      </c>
      <c r="AH1474" s="26">
        <f>AH1475+AH1476</f>
        <v>0</v>
      </c>
      <c r="AI1474" s="26">
        <f>AI1475+AI1476</f>
        <v>0</v>
      </c>
      <c r="AJ1474" s="26">
        <f t="shared" si="5887"/>
        <v>100000</v>
      </c>
      <c r="AK1474" s="26">
        <f t="shared" si="5888"/>
        <v>0</v>
      </c>
      <c r="AL1474" s="26">
        <f t="shared" si="5889"/>
        <v>0</v>
      </c>
      <c r="AM1474" s="26">
        <f>AM1475+AM1476</f>
        <v>0</v>
      </c>
      <c r="AN1474" s="26">
        <f>AN1475+AN1476</f>
        <v>0</v>
      </c>
      <c r="AO1474" s="26">
        <f>AO1475+AO1476</f>
        <v>0</v>
      </c>
      <c r="AP1474" s="26">
        <f t="shared" si="5890"/>
        <v>100000</v>
      </c>
      <c r="AQ1474" s="26">
        <f t="shared" si="5891"/>
        <v>0</v>
      </c>
      <c r="AR1474" s="26">
        <f t="shared" si="5892"/>
        <v>0</v>
      </c>
      <c r="AS1474" s="26">
        <f>AS1475+AS1476</f>
        <v>0</v>
      </c>
      <c r="AT1474" s="26">
        <f>AT1475+AT1476</f>
        <v>0</v>
      </c>
      <c r="AU1474" s="26">
        <f>AU1475+AU1476</f>
        <v>0</v>
      </c>
      <c r="AV1474" s="26">
        <f t="shared" si="5893"/>
        <v>100000</v>
      </c>
      <c r="AW1474" s="26">
        <f t="shared" si="5894"/>
        <v>0</v>
      </c>
      <c r="AX1474" s="26">
        <f t="shared" si="5895"/>
        <v>0</v>
      </c>
      <c r="AY1474" s="26">
        <f>AY1475+AY1476</f>
        <v>0</v>
      </c>
      <c r="AZ1474" s="26">
        <f>AZ1475+AZ1476</f>
        <v>0</v>
      </c>
      <c r="BA1474" s="26">
        <f>BA1475+BA1476</f>
        <v>0</v>
      </c>
      <c r="BB1474" s="26">
        <f t="shared" si="5896"/>
        <v>100000</v>
      </c>
      <c r="BC1474" s="26">
        <f t="shared" si="5897"/>
        <v>0</v>
      </c>
      <c r="BD1474" s="26">
        <f t="shared" si="5898"/>
        <v>0</v>
      </c>
      <c r="BE1474" s="26">
        <f>BE1475+BE1476</f>
        <v>0</v>
      </c>
      <c r="BF1474" s="26">
        <f>BF1475+BF1476</f>
        <v>0</v>
      </c>
      <c r="BG1474" s="26">
        <f>BG1475+BG1476</f>
        <v>0</v>
      </c>
      <c r="BH1474" s="26">
        <f t="shared" si="5899"/>
        <v>100000</v>
      </c>
      <c r="BI1474" s="26">
        <f t="shared" si="5900"/>
        <v>0</v>
      </c>
      <c r="BJ1474" s="26">
        <f t="shared" si="5901"/>
        <v>0</v>
      </c>
      <c r="BK1474" s="26">
        <f>BK1475+BK1476</f>
        <v>0</v>
      </c>
      <c r="BL1474" s="26">
        <f>BL1475+BL1476</f>
        <v>0</v>
      </c>
      <c r="BM1474" s="26">
        <f>BM1475+BM1476</f>
        <v>0</v>
      </c>
      <c r="BN1474" s="26">
        <f t="shared" si="5902"/>
        <v>100000</v>
      </c>
      <c r="BO1474" s="26">
        <f t="shared" si="5903"/>
        <v>0</v>
      </c>
      <c r="BP1474" s="26">
        <f t="shared" si="5904"/>
        <v>0</v>
      </c>
      <c r="BQ1474" s="26">
        <f>BQ1475+BQ1476</f>
        <v>0</v>
      </c>
      <c r="BR1474" s="26">
        <f>BR1475+BR1476</f>
        <v>0</v>
      </c>
      <c r="BS1474" s="26">
        <f t="shared" si="5905"/>
        <v>100000</v>
      </c>
      <c r="BT1474" s="26">
        <f t="shared" si="5906"/>
        <v>0</v>
      </c>
      <c r="BU1474" s="26">
        <f t="shared" si="5907"/>
        <v>0</v>
      </c>
      <c r="BV1474" s="26">
        <f>BV1475+BV1476</f>
        <v>0</v>
      </c>
      <c r="BW1474" s="26">
        <f>BW1475+BW1476</f>
        <v>0</v>
      </c>
      <c r="BX1474" s="26">
        <f t="shared" si="5908"/>
        <v>100000</v>
      </c>
      <c r="BY1474" s="26">
        <f t="shared" si="5909"/>
        <v>0</v>
      </c>
      <c r="BZ1474" s="26">
        <f t="shared" si="5910"/>
        <v>0</v>
      </c>
      <c r="CA1474" s="26">
        <f>CA1475+CA1476</f>
        <v>0</v>
      </c>
      <c r="CB1474" s="26">
        <f>CB1475+CB1476</f>
        <v>0</v>
      </c>
      <c r="CC1474" s="26">
        <f>CC1475+CC1476</f>
        <v>0</v>
      </c>
      <c r="CD1474" s="26">
        <f t="shared" si="6048"/>
        <v>100000</v>
      </c>
      <c r="CE1474" s="26">
        <f t="shared" si="6049"/>
        <v>0</v>
      </c>
      <c r="CF1474" s="26">
        <f t="shared" si="6050"/>
        <v>0</v>
      </c>
      <c r="CG1474" s="26">
        <f>CG1475+CG1476</f>
        <v>0</v>
      </c>
      <c r="CH1474" s="26">
        <f>CH1475+CH1476</f>
        <v>0</v>
      </c>
      <c r="CI1474" s="26">
        <f>CI1475+CI1476</f>
        <v>0</v>
      </c>
      <c r="CJ1474" s="26">
        <f t="shared" si="6051"/>
        <v>100000</v>
      </c>
      <c r="CK1474" s="26">
        <f t="shared" si="6052"/>
        <v>0</v>
      </c>
      <c r="CL1474" s="26">
        <f t="shared" si="6053"/>
        <v>0</v>
      </c>
      <c r="CM1474" s="26">
        <f>CM1475+CM1476</f>
        <v>0</v>
      </c>
      <c r="CN1474" s="26">
        <f>CN1475+CN1476</f>
        <v>0</v>
      </c>
      <c r="CO1474" s="26">
        <f>CO1475+CO1476</f>
        <v>0</v>
      </c>
      <c r="CP1474" s="26">
        <f t="shared" si="6054"/>
        <v>100000</v>
      </c>
      <c r="CQ1474" s="26">
        <f t="shared" si="6055"/>
        <v>0</v>
      </c>
      <c r="CR1474" s="26">
        <f t="shared" si="6056"/>
        <v>0</v>
      </c>
      <c r="CS1474" s="26">
        <f>CS1475+CS1476</f>
        <v>0</v>
      </c>
      <c r="CT1474" s="19"/>
      <c r="CU1474" s="35"/>
      <c r="CZ1474" s="1" t="s">
        <v>28</v>
      </c>
    </row>
    <row r="1475" spans="1:104" hidden="1" x14ac:dyDescent="0.3">
      <c r="A1475" s="36" t="s">
        <v>827</v>
      </c>
      <c r="B1475" s="17">
        <v>240</v>
      </c>
      <c r="C1475" s="16" t="s">
        <v>393</v>
      </c>
      <c r="D1475" s="16" t="s">
        <v>103</v>
      </c>
      <c r="E1475" s="34" t="s">
        <v>681</v>
      </c>
      <c r="F1475" s="26">
        <v>100000</v>
      </c>
      <c r="G1475" s="26"/>
      <c r="H1475" s="26"/>
      <c r="I1475" s="26">
        <v>-3000</v>
      </c>
      <c r="J1475" s="26"/>
      <c r="K1475" s="26"/>
      <c r="L1475" s="26">
        <f t="shared" si="5912"/>
        <v>97000</v>
      </c>
      <c r="M1475" s="26">
        <f t="shared" si="5913"/>
        <v>0</v>
      </c>
      <c r="N1475" s="26">
        <f t="shared" si="5914"/>
        <v>0</v>
      </c>
      <c r="O1475" s="26"/>
      <c r="P1475" s="26"/>
      <c r="Q1475" s="26"/>
      <c r="R1475" s="26">
        <f t="shared" si="5915"/>
        <v>97000</v>
      </c>
      <c r="S1475" s="26">
        <f t="shared" si="5916"/>
        <v>0</v>
      </c>
      <c r="T1475" s="26">
        <f t="shared" si="5917"/>
        <v>0</v>
      </c>
      <c r="U1475" s="26"/>
      <c r="V1475" s="26"/>
      <c r="W1475" s="26"/>
      <c r="X1475" s="26">
        <f t="shared" si="5918"/>
        <v>97000</v>
      </c>
      <c r="Y1475" s="26">
        <f t="shared" si="5919"/>
        <v>0</v>
      </c>
      <c r="Z1475" s="26">
        <f t="shared" si="5920"/>
        <v>0</v>
      </c>
      <c r="AA1475" s="26"/>
      <c r="AB1475" s="26"/>
      <c r="AC1475" s="26"/>
      <c r="AD1475" s="26">
        <f t="shared" si="5884"/>
        <v>97000</v>
      </c>
      <c r="AE1475" s="26">
        <f t="shared" si="5885"/>
        <v>0</v>
      </c>
      <c r="AF1475" s="26">
        <f t="shared" si="5886"/>
        <v>0</v>
      </c>
      <c r="AG1475" s="26"/>
      <c r="AH1475" s="26"/>
      <c r="AI1475" s="26"/>
      <c r="AJ1475" s="26">
        <f t="shared" si="5887"/>
        <v>97000</v>
      </c>
      <c r="AK1475" s="26">
        <f t="shared" si="5888"/>
        <v>0</v>
      </c>
      <c r="AL1475" s="26">
        <f t="shared" si="5889"/>
        <v>0</v>
      </c>
      <c r="AM1475" s="26"/>
      <c r="AN1475" s="26"/>
      <c r="AO1475" s="26"/>
      <c r="AP1475" s="26">
        <f t="shared" si="5890"/>
        <v>97000</v>
      </c>
      <c r="AQ1475" s="26">
        <f t="shared" si="5891"/>
        <v>0</v>
      </c>
      <c r="AR1475" s="26">
        <f t="shared" si="5892"/>
        <v>0</v>
      </c>
      <c r="AS1475" s="26"/>
      <c r="AT1475" s="26"/>
      <c r="AU1475" s="26"/>
      <c r="AV1475" s="26">
        <f t="shared" si="5893"/>
        <v>97000</v>
      </c>
      <c r="AW1475" s="26">
        <f t="shared" si="5894"/>
        <v>0</v>
      </c>
      <c r="AX1475" s="26">
        <f t="shared" si="5895"/>
        <v>0</v>
      </c>
      <c r="AY1475" s="26"/>
      <c r="AZ1475" s="26"/>
      <c r="BA1475" s="26"/>
      <c r="BB1475" s="26">
        <f t="shared" si="5896"/>
        <v>97000</v>
      </c>
      <c r="BC1475" s="26">
        <f t="shared" si="5897"/>
        <v>0</v>
      </c>
      <c r="BD1475" s="26">
        <f t="shared" si="5898"/>
        <v>0</v>
      </c>
      <c r="BE1475" s="26"/>
      <c r="BF1475" s="26"/>
      <c r="BG1475" s="26"/>
      <c r="BH1475" s="26">
        <f t="shared" si="5899"/>
        <v>97000</v>
      </c>
      <c r="BI1475" s="26">
        <f t="shared" si="5900"/>
        <v>0</v>
      </c>
      <c r="BJ1475" s="26">
        <f t="shared" si="5901"/>
        <v>0</v>
      </c>
      <c r="BK1475" s="26"/>
      <c r="BL1475" s="26"/>
      <c r="BM1475" s="26"/>
      <c r="BN1475" s="26">
        <f t="shared" si="5902"/>
        <v>97000</v>
      </c>
      <c r="BO1475" s="26">
        <f t="shared" si="5903"/>
        <v>0</v>
      </c>
      <c r="BP1475" s="26">
        <f t="shared" si="5904"/>
        <v>0</v>
      </c>
      <c r="BQ1475" s="26"/>
      <c r="BR1475" s="26"/>
      <c r="BS1475" s="26">
        <f t="shared" si="5905"/>
        <v>97000</v>
      </c>
      <c r="BT1475" s="26">
        <f t="shared" si="5906"/>
        <v>0</v>
      </c>
      <c r="BU1475" s="26">
        <f t="shared" si="5907"/>
        <v>0</v>
      </c>
      <c r="BV1475" s="26"/>
      <c r="BW1475" s="26"/>
      <c r="BX1475" s="26">
        <f t="shared" si="5908"/>
        <v>97000</v>
      </c>
      <c r="BY1475" s="26">
        <f t="shared" si="5909"/>
        <v>0</v>
      </c>
      <c r="BZ1475" s="26">
        <f t="shared" si="5910"/>
        <v>0</v>
      </c>
      <c r="CA1475" s="26"/>
      <c r="CB1475" s="26"/>
      <c r="CC1475" s="26"/>
      <c r="CD1475" s="26">
        <f t="shared" si="6048"/>
        <v>97000</v>
      </c>
      <c r="CE1475" s="26">
        <f t="shared" si="6049"/>
        <v>0</v>
      </c>
      <c r="CF1475" s="26">
        <f t="shared" si="6050"/>
        <v>0</v>
      </c>
      <c r="CG1475" s="26"/>
      <c r="CH1475" s="26"/>
      <c r="CI1475" s="26"/>
      <c r="CJ1475" s="26">
        <f t="shared" si="6051"/>
        <v>97000</v>
      </c>
      <c r="CK1475" s="26">
        <f t="shared" si="6052"/>
        <v>0</v>
      </c>
      <c r="CL1475" s="26">
        <f t="shared" si="6053"/>
        <v>0</v>
      </c>
      <c r="CM1475" s="26"/>
      <c r="CN1475" s="26"/>
      <c r="CO1475" s="26"/>
      <c r="CP1475" s="26">
        <f t="shared" si="6054"/>
        <v>97000</v>
      </c>
      <c r="CQ1475" s="26">
        <f t="shared" si="6055"/>
        <v>0</v>
      </c>
      <c r="CR1475" s="26">
        <f t="shared" si="6056"/>
        <v>0</v>
      </c>
      <c r="CS1475" s="26"/>
      <c r="CT1475" s="19"/>
      <c r="CU1475" s="35">
        <v>165</v>
      </c>
    </row>
    <row r="1476" spans="1:104" hidden="1" x14ac:dyDescent="0.3">
      <c r="A1476" s="36" t="s">
        <v>827</v>
      </c>
      <c r="B1476" s="17">
        <v>240</v>
      </c>
      <c r="C1476" s="16" t="s">
        <v>64</v>
      </c>
      <c r="D1476" s="16" t="s">
        <v>65</v>
      </c>
      <c r="E1476" s="34" t="s">
        <v>66</v>
      </c>
      <c r="F1476" s="26"/>
      <c r="G1476" s="26"/>
      <c r="H1476" s="26"/>
      <c r="I1476" s="26">
        <v>3000</v>
      </c>
      <c r="J1476" s="26"/>
      <c r="K1476" s="26"/>
      <c r="L1476" s="26">
        <f t="shared" si="5912"/>
        <v>3000</v>
      </c>
      <c r="M1476" s="26">
        <f t="shared" si="5913"/>
        <v>0</v>
      </c>
      <c r="N1476" s="26">
        <f t="shared" si="5914"/>
        <v>0</v>
      </c>
      <c r="O1476" s="26"/>
      <c r="P1476" s="26"/>
      <c r="Q1476" s="26"/>
      <c r="R1476" s="26">
        <f t="shared" si="5915"/>
        <v>3000</v>
      </c>
      <c r="S1476" s="26">
        <f t="shared" si="5916"/>
        <v>0</v>
      </c>
      <c r="T1476" s="26">
        <f t="shared" si="5917"/>
        <v>0</v>
      </c>
      <c r="U1476" s="26"/>
      <c r="V1476" s="26"/>
      <c r="W1476" s="26"/>
      <c r="X1476" s="26">
        <f t="shared" si="5918"/>
        <v>3000</v>
      </c>
      <c r="Y1476" s="26">
        <f t="shared" si="5919"/>
        <v>0</v>
      </c>
      <c r="Z1476" s="26">
        <f t="shared" si="5920"/>
        <v>0</v>
      </c>
      <c r="AA1476" s="26"/>
      <c r="AB1476" s="26"/>
      <c r="AC1476" s="26"/>
      <c r="AD1476" s="26">
        <f t="shared" si="5884"/>
        <v>3000</v>
      </c>
      <c r="AE1476" s="26">
        <f t="shared" si="5885"/>
        <v>0</v>
      </c>
      <c r="AF1476" s="26">
        <f t="shared" si="5886"/>
        <v>0</v>
      </c>
      <c r="AG1476" s="26"/>
      <c r="AH1476" s="26"/>
      <c r="AI1476" s="26"/>
      <c r="AJ1476" s="26">
        <f t="shared" si="5887"/>
        <v>3000</v>
      </c>
      <c r="AK1476" s="26">
        <f t="shared" si="5888"/>
        <v>0</v>
      </c>
      <c r="AL1476" s="26">
        <f t="shared" si="5889"/>
        <v>0</v>
      </c>
      <c r="AM1476" s="26"/>
      <c r="AN1476" s="26"/>
      <c r="AO1476" s="26"/>
      <c r="AP1476" s="26">
        <f t="shared" si="5890"/>
        <v>3000</v>
      </c>
      <c r="AQ1476" s="26">
        <f t="shared" si="5891"/>
        <v>0</v>
      </c>
      <c r="AR1476" s="26">
        <f t="shared" si="5892"/>
        <v>0</v>
      </c>
      <c r="AS1476" s="26"/>
      <c r="AT1476" s="26"/>
      <c r="AU1476" s="26"/>
      <c r="AV1476" s="26">
        <f t="shared" si="5893"/>
        <v>3000</v>
      </c>
      <c r="AW1476" s="26">
        <f t="shared" si="5894"/>
        <v>0</v>
      </c>
      <c r="AX1476" s="26">
        <f t="shared" si="5895"/>
        <v>0</v>
      </c>
      <c r="AY1476" s="26"/>
      <c r="AZ1476" s="26"/>
      <c r="BA1476" s="26"/>
      <c r="BB1476" s="26">
        <f t="shared" si="5896"/>
        <v>3000</v>
      </c>
      <c r="BC1476" s="26">
        <f t="shared" si="5897"/>
        <v>0</v>
      </c>
      <c r="BD1476" s="26">
        <f t="shared" si="5898"/>
        <v>0</v>
      </c>
      <c r="BE1476" s="26"/>
      <c r="BF1476" s="26"/>
      <c r="BG1476" s="26"/>
      <c r="BH1476" s="26">
        <f t="shared" si="5899"/>
        <v>3000</v>
      </c>
      <c r="BI1476" s="26">
        <f t="shared" si="5900"/>
        <v>0</v>
      </c>
      <c r="BJ1476" s="26">
        <f t="shared" si="5901"/>
        <v>0</v>
      </c>
      <c r="BK1476" s="26"/>
      <c r="BL1476" s="26"/>
      <c r="BM1476" s="26"/>
      <c r="BN1476" s="26">
        <f t="shared" si="5902"/>
        <v>3000</v>
      </c>
      <c r="BO1476" s="26">
        <f t="shared" si="5903"/>
        <v>0</v>
      </c>
      <c r="BP1476" s="26">
        <f t="shared" si="5904"/>
        <v>0</v>
      </c>
      <c r="BQ1476" s="26"/>
      <c r="BR1476" s="26"/>
      <c r="BS1476" s="26">
        <f t="shared" si="5905"/>
        <v>3000</v>
      </c>
      <c r="BT1476" s="26">
        <f t="shared" si="5906"/>
        <v>0</v>
      </c>
      <c r="BU1476" s="26">
        <f t="shared" si="5907"/>
        <v>0</v>
      </c>
      <c r="BV1476" s="26"/>
      <c r="BW1476" s="26"/>
      <c r="BX1476" s="26">
        <f t="shared" si="5908"/>
        <v>3000</v>
      </c>
      <c r="BY1476" s="26">
        <f t="shared" si="5909"/>
        <v>0</v>
      </c>
      <c r="BZ1476" s="26">
        <f t="shared" si="5910"/>
        <v>0</v>
      </c>
      <c r="CA1476" s="26"/>
      <c r="CB1476" s="26"/>
      <c r="CC1476" s="26"/>
      <c r="CD1476" s="26">
        <f t="shared" si="6048"/>
        <v>3000</v>
      </c>
      <c r="CE1476" s="26">
        <f t="shared" si="6049"/>
        <v>0</v>
      </c>
      <c r="CF1476" s="26">
        <f t="shared" si="6050"/>
        <v>0</v>
      </c>
      <c r="CG1476" s="26"/>
      <c r="CH1476" s="26"/>
      <c r="CI1476" s="26"/>
      <c r="CJ1476" s="26">
        <f t="shared" si="6051"/>
        <v>3000</v>
      </c>
      <c r="CK1476" s="26">
        <f t="shared" si="6052"/>
        <v>0</v>
      </c>
      <c r="CL1476" s="26">
        <f t="shared" si="6053"/>
        <v>0</v>
      </c>
      <c r="CM1476" s="26"/>
      <c r="CN1476" s="26"/>
      <c r="CO1476" s="26"/>
      <c r="CP1476" s="26">
        <f t="shared" si="6054"/>
        <v>3000</v>
      </c>
      <c r="CQ1476" s="26">
        <f t="shared" si="6055"/>
        <v>0</v>
      </c>
      <c r="CR1476" s="26">
        <f t="shared" si="6056"/>
        <v>0</v>
      </c>
      <c r="CS1476" s="26"/>
      <c r="CT1476" s="19"/>
      <c r="CU1476" s="35">
        <v>166</v>
      </c>
    </row>
    <row r="1477" spans="1:104" hidden="1" x14ac:dyDescent="0.3">
      <c r="A1477" s="36" t="s">
        <v>827</v>
      </c>
      <c r="B1477" s="17">
        <v>800</v>
      </c>
      <c r="C1477" s="16"/>
      <c r="D1477" s="16"/>
      <c r="E1477" s="34" t="s">
        <v>52</v>
      </c>
      <c r="F1477" s="26">
        <f t="shared" si="6108"/>
        <v>0</v>
      </c>
      <c r="G1477" s="26">
        <f t="shared" si="6109"/>
        <v>100000</v>
      </c>
      <c r="H1477" s="26">
        <f t="shared" si="6110"/>
        <v>100000</v>
      </c>
      <c r="I1477" s="26">
        <f t="shared" ref="I1477:I1500" si="6111">I1478</f>
        <v>0</v>
      </c>
      <c r="J1477" s="26">
        <f t="shared" ref="J1477:J1500" si="6112">J1478</f>
        <v>0</v>
      </c>
      <c r="K1477" s="26">
        <f t="shared" ref="K1477:K1500" si="6113">K1478</f>
        <v>0</v>
      </c>
      <c r="L1477" s="26">
        <f t="shared" si="5912"/>
        <v>0</v>
      </c>
      <c r="M1477" s="26">
        <f t="shared" si="5913"/>
        <v>100000</v>
      </c>
      <c r="N1477" s="26">
        <f t="shared" si="5914"/>
        <v>100000</v>
      </c>
      <c r="O1477" s="26">
        <f t="shared" ref="O1477:O1500" si="6114">O1478</f>
        <v>0</v>
      </c>
      <c r="P1477" s="26">
        <f t="shared" ref="P1477:P1500" si="6115">P1478</f>
        <v>0</v>
      </c>
      <c r="Q1477" s="26">
        <f t="shared" ref="Q1477:Q1500" si="6116">Q1478</f>
        <v>0</v>
      </c>
      <c r="R1477" s="26">
        <f t="shared" si="5915"/>
        <v>0</v>
      </c>
      <c r="S1477" s="26">
        <f t="shared" si="5916"/>
        <v>100000</v>
      </c>
      <c r="T1477" s="26">
        <f t="shared" si="5917"/>
        <v>100000</v>
      </c>
      <c r="U1477" s="26">
        <f t="shared" ref="U1477:U1500" si="6117">U1478</f>
        <v>0</v>
      </c>
      <c r="V1477" s="26">
        <f t="shared" ref="V1477:V1500" si="6118">V1478</f>
        <v>0</v>
      </c>
      <c r="W1477" s="26">
        <f t="shared" ref="W1477:W1500" si="6119">W1478</f>
        <v>0</v>
      </c>
      <c r="X1477" s="26">
        <f t="shared" si="5918"/>
        <v>0</v>
      </c>
      <c r="Y1477" s="26">
        <f t="shared" si="5919"/>
        <v>100000</v>
      </c>
      <c r="Z1477" s="26">
        <f t="shared" si="5920"/>
        <v>100000</v>
      </c>
      <c r="AA1477" s="26">
        <f t="shared" ref="AA1477:AA1500" si="6120">AA1478</f>
        <v>0</v>
      </c>
      <c r="AB1477" s="26">
        <f t="shared" ref="AB1477:AB1500" si="6121">AB1478</f>
        <v>0</v>
      </c>
      <c r="AC1477" s="26">
        <f t="shared" ref="AC1477:AC1500" si="6122">AC1478</f>
        <v>0</v>
      </c>
      <c r="AD1477" s="26">
        <f t="shared" si="5884"/>
        <v>0</v>
      </c>
      <c r="AE1477" s="26">
        <f t="shared" si="5885"/>
        <v>100000</v>
      </c>
      <c r="AF1477" s="26">
        <f t="shared" si="5886"/>
        <v>100000</v>
      </c>
      <c r="AG1477" s="26">
        <f t="shared" ref="AG1477:AG1500" si="6123">AG1478</f>
        <v>0</v>
      </c>
      <c r="AH1477" s="26">
        <f t="shared" ref="AH1477:AH1500" si="6124">AH1478</f>
        <v>0</v>
      </c>
      <c r="AI1477" s="26">
        <f t="shared" ref="AI1477:AI1500" si="6125">AI1478</f>
        <v>0</v>
      </c>
      <c r="AJ1477" s="26">
        <f t="shared" si="5887"/>
        <v>0</v>
      </c>
      <c r="AK1477" s="26">
        <f t="shared" si="5888"/>
        <v>100000</v>
      </c>
      <c r="AL1477" s="26">
        <f t="shared" si="5889"/>
        <v>100000</v>
      </c>
      <c r="AM1477" s="26">
        <f t="shared" ref="AM1477:AM1478" si="6126">AM1478</f>
        <v>0</v>
      </c>
      <c r="AN1477" s="26">
        <f t="shared" ref="AN1477:AN1478" si="6127">AN1478</f>
        <v>0</v>
      </c>
      <c r="AO1477" s="26">
        <f t="shared" ref="AO1477:AO1478" si="6128">AO1478</f>
        <v>0</v>
      </c>
      <c r="AP1477" s="26">
        <f t="shared" si="5890"/>
        <v>0</v>
      </c>
      <c r="AQ1477" s="26">
        <f t="shared" si="5891"/>
        <v>100000</v>
      </c>
      <c r="AR1477" s="26">
        <f t="shared" si="5892"/>
        <v>100000</v>
      </c>
      <c r="AS1477" s="26">
        <f t="shared" ref="AS1477:AS1478" si="6129">AS1478</f>
        <v>0</v>
      </c>
      <c r="AT1477" s="26">
        <f t="shared" ref="AT1477:AT1478" si="6130">AT1478</f>
        <v>0</v>
      </c>
      <c r="AU1477" s="26">
        <f t="shared" ref="AU1477:AU1478" si="6131">AU1478</f>
        <v>0</v>
      </c>
      <c r="AV1477" s="26">
        <f t="shared" si="5893"/>
        <v>0</v>
      </c>
      <c r="AW1477" s="26">
        <f t="shared" si="5894"/>
        <v>100000</v>
      </c>
      <c r="AX1477" s="26">
        <f t="shared" si="5895"/>
        <v>100000</v>
      </c>
      <c r="AY1477" s="26">
        <f t="shared" ref="AY1477:AY1478" si="6132">AY1478</f>
        <v>0</v>
      </c>
      <c r="AZ1477" s="26">
        <f t="shared" ref="AZ1477:AZ1478" si="6133">AZ1478</f>
        <v>0</v>
      </c>
      <c r="BA1477" s="26">
        <f t="shared" ref="BA1477:BA1478" si="6134">BA1478</f>
        <v>0</v>
      </c>
      <c r="BB1477" s="26">
        <f t="shared" si="5896"/>
        <v>0</v>
      </c>
      <c r="BC1477" s="26">
        <f t="shared" si="5897"/>
        <v>100000</v>
      </c>
      <c r="BD1477" s="26">
        <f t="shared" si="5898"/>
        <v>100000</v>
      </c>
      <c r="BE1477" s="26">
        <f t="shared" ref="BE1477:BE1478" si="6135">BE1478</f>
        <v>0</v>
      </c>
      <c r="BF1477" s="26">
        <f t="shared" ref="BF1477:BF1478" si="6136">BF1478</f>
        <v>0</v>
      </c>
      <c r="BG1477" s="26">
        <f t="shared" ref="BG1477:BG1478" si="6137">BG1478</f>
        <v>0</v>
      </c>
      <c r="BH1477" s="26">
        <f t="shared" si="5899"/>
        <v>0</v>
      </c>
      <c r="BI1477" s="26">
        <f t="shared" si="5900"/>
        <v>100000</v>
      </c>
      <c r="BJ1477" s="26">
        <f t="shared" si="5901"/>
        <v>100000</v>
      </c>
      <c r="BK1477" s="26">
        <f t="shared" ref="BK1477:BK1478" si="6138">BK1478</f>
        <v>0</v>
      </c>
      <c r="BL1477" s="26">
        <f t="shared" ref="BL1477:BL1478" si="6139">BL1478</f>
        <v>0</v>
      </c>
      <c r="BM1477" s="26">
        <f t="shared" ref="BM1477:BM1478" si="6140">BM1478</f>
        <v>0</v>
      </c>
      <c r="BN1477" s="26">
        <f t="shared" si="5902"/>
        <v>0</v>
      </c>
      <c r="BO1477" s="26">
        <f t="shared" si="5903"/>
        <v>100000</v>
      </c>
      <c r="BP1477" s="26">
        <f t="shared" si="5904"/>
        <v>100000</v>
      </c>
      <c r="BQ1477" s="26">
        <f t="shared" ref="BQ1477:BQ1478" si="6141">BQ1478</f>
        <v>0</v>
      </c>
      <c r="BR1477" s="26">
        <f t="shared" ref="BR1477:BR1478" si="6142">BR1478</f>
        <v>0</v>
      </c>
      <c r="BS1477" s="26">
        <f t="shared" si="5905"/>
        <v>0</v>
      </c>
      <c r="BT1477" s="26">
        <f t="shared" si="5906"/>
        <v>100000</v>
      </c>
      <c r="BU1477" s="26">
        <f t="shared" si="5907"/>
        <v>100000</v>
      </c>
      <c r="BV1477" s="26">
        <f t="shared" ref="BV1477:BV1478" si="6143">BV1478</f>
        <v>0</v>
      </c>
      <c r="BW1477" s="26">
        <f t="shared" ref="BW1477:BW1478" si="6144">BW1478</f>
        <v>0</v>
      </c>
      <c r="BX1477" s="26">
        <f t="shared" si="5908"/>
        <v>0</v>
      </c>
      <c r="BY1477" s="26">
        <f t="shared" si="5909"/>
        <v>100000</v>
      </c>
      <c r="BZ1477" s="26">
        <f t="shared" si="5910"/>
        <v>100000</v>
      </c>
      <c r="CA1477" s="26">
        <f t="shared" ref="CA1477:CA1478" si="6145">CA1478</f>
        <v>0</v>
      </c>
      <c r="CB1477" s="26">
        <f t="shared" ref="CB1477:CB1478" si="6146">CB1478</f>
        <v>0</v>
      </c>
      <c r="CC1477" s="26">
        <f t="shared" ref="CC1477:CC1478" si="6147">CC1478</f>
        <v>0</v>
      </c>
      <c r="CD1477" s="26">
        <f t="shared" si="6048"/>
        <v>0</v>
      </c>
      <c r="CE1477" s="26">
        <f t="shared" si="6049"/>
        <v>100000</v>
      </c>
      <c r="CF1477" s="26">
        <f t="shared" si="6050"/>
        <v>100000</v>
      </c>
      <c r="CG1477" s="26">
        <f t="shared" ref="CG1477:CG1478" si="6148">CG1478</f>
        <v>0</v>
      </c>
      <c r="CH1477" s="26">
        <f t="shared" ref="CH1477:CH1478" si="6149">CH1478</f>
        <v>0</v>
      </c>
      <c r="CI1477" s="26">
        <f t="shared" ref="CI1477:CI1478" si="6150">CI1478</f>
        <v>0</v>
      </c>
      <c r="CJ1477" s="26">
        <f t="shared" si="6051"/>
        <v>0</v>
      </c>
      <c r="CK1477" s="26">
        <f t="shared" si="6052"/>
        <v>100000</v>
      </c>
      <c r="CL1477" s="26">
        <f t="shared" si="6053"/>
        <v>100000</v>
      </c>
      <c r="CM1477" s="26">
        <f t="shared" ref="CM1477:CM1478" si="6151">CM1478</f>
        <v>0</v>
      </c>
      <c r="CN1477" s="26">
        <f t="shared" ref="CN1477:CN1478" si="6152">CN1478</f>
        <v>0</v>
      </c>
      <c r="CO1477" s="26">
        <f t="shared" ref="CO1477:CO1478" si="6153">CO1478</f>
        <v>0</v>
      </c>
      <c r="CP1477" s="26">
        <f t="shared" si="6054"/>
        <v>0</v>
      </c>
      <c r="CQ1477" s="26">
        <f t="shared" si="6055"/>
        <v>100000</v>
      </c>
      <c r="CR1477" s="26">
        <f t="shared" si="6056"/>
        <v>100000</v>
      </c>
      <c r="CS1477" s="26">
        <f t="shared" ref="CS1477:CS1478" si="6154">CS1478</f>
        <v>0</v>
      </c>
      <c r="CT1477" s="19"/>
      <c r="CU1477" s="35"/>
      <c r="CY1477" s="1" t="s">
        <v>27</v>
      </c>
    </row>
    <row r="1478" spans="1:104" hidden="1" x14ac:dyDescent="0.3">
      <c r="A1478" s="36" t="s">
        <v>827</v>
      </c>
      <c r="B1478" s="17">
        <v>870</v>
      </c>
      <c r="C1478" s="16"/>
      <c r="D1478" s="16"/>
      <c r="E1478" s="34" t="s">
        <v>53</v>
      </c>
      <c r="F1478" s="26">
        <f t="shared" si="6108"/>
        <v>0</v>
      </c>
      <c r="G1478" s="26">
        <f t="shared" si="6109"/>
        <v>100000</v>
      </c>
      <c r="H1478" s="26">
        <f t="shared" si="6110"/>
        <v>100000</v>
      </c>
      <c r="I1478" s="26">
        <f t="shared" si="6111"/>
        <v>0</v>
      </c>
      <c r="J1478" s="26">
        <f t="shared" si="6112"/>
        <v>0</v>
      </c>
      <c r="K1478" s="26">
        <f t="shared" si="6113"/>
        <v>0</v>
      </c>
      <c r="L1478" s="26">
        <f t="shared" si="5912"/>
        <v>0</v>
      </c>
      <c r="M1478" s="26">
        <f t="shared" si="5913"/>
        <v>100000</v>
      </c>
      <c r="N1478" s="26">
        <f t="shared" si="5914"/>
        <v>100000</v>
      </c>
      <c r="O1478" s="26">
        <f t="shared" si="6114"/>
        <v>0</v>
      </c>
      <c r="P1478" s="26">
        <f t="shared" si="6115"/>
        <v>0</v>
      </c>
      <c r="Q1478" s="26">
        <f t="shared" si="6116"/>
        <v>0</v>
      </c>
      <c r="R1478" s="26">
        <f t="shared" si="5915"/>
        <v>0</v>
      </c>
      <c r="S1478" s="26">
        <f t="shared" si="5916"/>
        <v>100000</v>
      </c>
      <c r="T1478" s="26">
        <f t="shared" si="5917"/>
        <v>100000</v>
      </c>
      <c r="U1478" s="26">
        <f t="shared" si="6117"/>
        <v>0</v>
      </c>
      <c r="V1478" s="26">
        <f t="shared" si="6118"/>
        <v>0</v>
      </c>
      <c r="W1478" s="26">
        <f t="shared" si="6119"/>
        <v>0</v>
      </c>
      <c r="X1478" s="26">
        <f t="shared" si="5918"/>
        <v>0</v>
      </c>
      <c r="Y1478" s="26">
        <f t="shared" si="5919"/>
        <v>100000</v>
      </c>
      <c r="Z1478" s="26">
        <f t="shared" si="5920"/>
        <v>100000</v>
      </c>
      <c r="AA1478" s="26">
        <f t="shared" si="6120"/>
        <v>0</v>
      </c>
      <c r="AB1478" s="26">
        <f t="shared" si="6121"/>
        <v>0</v>
      </c>
      <c r="AC1478" s="26">
        <f t="shared" si="6122"/>
        <v>0</v>
      </c>
      <c r="AD1478" s="26">
        <f t="shared" si="5884"/>
        <v>0</v>
      </c>
      <c r="AE1478" s="26">
        <f t="shared" si="5885"/>
        <v>100000</v>
      </c>
      <c r="AF1478" s="26">
        <f t="shared" si="5886"/>
        <v>100000</v>
      </c>
      <c r="AG1478" s="26">
        <f t="shared" si="6123"/>
        <v>0</v>
      </c>
      <c r="AH1478" s="26">
        <f t="shared" si="6124"/>
        <v>0</v>
      </c>
      <c r="AI1478" s="26">
        <f t="shared" si="6125"/>
        <v>0</v>
      </c>
      <c r="AJ1478" s="26">
        <f t="shared" si="5887"/>
        <v>0</v>
      </c>
      <c r="AK1478" s="26">
        <f t="shared" si="5888"/>
        <v>100000</v>
      </c>
      <c r="AL1478" s="26">
        <f t="shared" si="5889"/>
        <v>100000</v>
      </c>
      <c r="AM1478" s="26">
        <f t="shared" si="6126"/>
        <v>0</v>
      </c>
      <c r="AN1478" s="26">
        <f t="shared" si="6127"/>
        <v>0</v>
      </c>
      <c r="AO1478" s="26">
        <f t="shared" si="6128"/>
        <v>0</v>
      </c>
      <c r="AP1478" s="26">
        <f t="shared" si="5890"/>
        <v>0</v>
      </c>
      <c r="AQ1478" s="26">
        <f t="shared" si="5891"/>
        <v>100000</v>
      </c>
      <c r="AR1478" s="26">
        <f t="shared" si="5892"/>
        <v>100000</v>
      </c>
      <c r="AS1478" s="26">
        <f t="shared" si="6129"/>
        <v>0</v>
      </c>
      <c r="AT1478" s="26">
        <f t="shared" si="6130"/>
        <v>0</v>
      </c>
      <c r="AU1478" s="26">
        <f t="shared" si="6131"/>
        <v>0</v>
      </c>
      <c r="AV1478" s="26">
        <f t="shared" si="5893"/>
        <v>0</v>
      </c>
      <c r="AW1478" s="26">
        <f t="shared" si="5894"/>
        <v>100000</v>
      </c>
      <c r="AX1478" s="26">
        <f t="shared" si="5895"/>
        <v>100000</v>
      </c>
      <c r="AY1478" s="26">
        <f t="shared" si="6132"/>
        <v>0</v>
      </c>
      <c r="AZ1478" s="26">
        <f t="shared" si="6133"/>
        <v>0</v>
      </c>
      <c r="BA1478" s="26">
        <f t="shared" si="6134"/>
        <v>0</v>
      </c>
      <c r="BB1478" s="26">
        <f t="shared" si="5896"/>
        <v>0</v>
      </c>
      <c r="BC1478" s="26">
        <f t="shared" si="5897"/>
        <v>100000</v>
      </c>
      <c r="BD1478" s="26">
        <f t="shared" si="5898"/>
        <v>100000</v>
      </c>
      <c r="BE1478" s="26">
        <f t="shared" si="6135"/>
        <v>0</v>
      </c>
      <c r="BF1478" s="26">
        <f t="shared" si="6136"/>
        <v>0</v>
      </c>
      <c r="BG1478" s="26">
        <f t="shared" si="6137"/>
        <v>0</v>
      </c>
      <c r="BH1478" s="26">
        <f t="shared" si="5899"/>
        <v>0</v>
      </c>
      <c r="BI1478" s="26">
        <f t="shared" si="5900"/>
        <v>100000</v>
      </c>
      <c r="BJ1478" s="26">
        <f t="shared" si="5901"/>
        <v>100000</v>
      </c>
      <c r="BK1478" s="26">
        <f t="shared" si="6138"/>
        <v>0</v>
      </c>
      <c r="BL1478" s="26">
        <f t="shared" si="6139"/>
        <v>0</v>
      </c>
      <c r="BM1478" s="26">
        <f t="shared" si="6140"/>
        <v>0</v>
      </c>
      <c r="BN1478" s="26">
        <f t="shared" si="5902"/>
        <v>0</v>
      </c>
      <c r="BO1478" s="26">
        <f t="shared" si="5903"/>
        <v>100000</v>
      </c>
      <c r="BP1478" s="26">
        <f t="shared" si="5904"/>
        <v>100000</v>
      </c>
      <c r="BQ1478" s="26">
        <f t="shared" si="6141"/>
        <v>0</v>
      </c>
      <c r="BR1478" s="26">
        <f t="shared" si="6142"/>
        <v>0</v>
      </c>
      <c r="BS1478" s="26">
        <f t="shared" si="5905"/>
        <v>0</v>
      </c>
      <c r="BT1478" s="26">
        <f t="shared" si="5906"/>
        <v>100000</v>
      </c>
      <c r="BU1478" s="26">
        <f t="shared" si="5907"/>
        <v>100000</v>
      </c>
      <c r="BV1478" s="26">
        <f t="shared" si="6143"/>
        <v>0</v>
      </c>
      <c r="BW1478" s="26">
        <f t="shared" si="6144"/>
        <v>0</v>
      </c>
      <c r="BX1478" s="26">
        <f t="shared" si="5908"/>
        <v>0</v>
      </c>
      <c r="BY1478" s="26">
        <f t="shared" si="5909"/>
        <v>100000</v>
      </c>
      <c r="BZ1478" s="26">
        <f t="shared" si="5910"/>
        <v>100000</v>
      </c>
      <c r="CA1478" s="26">
        <f t="shared" si="6145"/>
        <v>0</v>
      </c>
      <c r="CB1478" s="26">
        <f t="shared" si="6146"/>
        <v>0</v>
      </c>
      <c r="CC1478" s="26">
        <f t="shared" si="6147"/>
        <v>0</v>
      </c>
      <c r="CD1478" s="26">
        <f t="shared" si="6048"/>
        <v>0</v>
      </c>
      <c r="CE1478" s="26">
        <f t="shared" si="6049"/>
        <v>100000</v>
      </c>
      <c r="CF1478" s="26">
        <f t="shared" si="6050"/>
        <v>100000</v>
      </c>
      <c r="CG1478" s="26">
        <f t="shared" si="6148"/>
        <v>0</v>
      </c>
      <c r="CH1478" s="26">
        <f t="shared" si="6149"/>
        <v>0</v>
      </c>
      <c r="CI1478" s="26">
        <f t="shared" si="6150"/>
        <v>0</v>
      </c>
      <c r="CJ1478" s="26">
        <f t="shared" si="6051"/>
        <v>0</v>
      </c>
      <c r="CK1478" s="26">
        <f t="shared" si="6052"/>
        <v>100000</v>
      </c>
      <c r="CL1478" s="26">
        <f t="shared" si="6053"/>
        <v>100000</v>
      </c>
      <c r="CM1478" s="26">
        <f t="shared" si="6151"/>
        <v>0</v>
      </c>
      <c r="CN1478" s="26">
        <f t="shared" si="6152"/>
        <v>0</v>
      </c>
      <c r="CO1478" s="26">
        <f t="shared" si="6153"/>
        <v>0</v>
      </c>
      <c r="CP1478" s="26">
        <f t="shared" si="6054"/>
        <v>0</v>
      </c>
      <c r="CQ1478" s="26">
        <f t="shared" si="6055"/>
        <v>100000</v>
      </c>
      <c r="CR1478" s="26">
        <f t="shared" si="6056"/>
        <v>100000</v>
      </c>
      <c r="CS1478" s="26">
        <f t="shared" si="6154"/>
        <v>0</v>
      </c>
      <c r="CT1478" s="19"/>
      <c r="CU1478" s="35"/>
      <c r="CZ1478" s="1" t="s">
        <v>28</v>
      </c>
    </row>
    <row r="1479" spans="1:104" hidden="1" x14ac:dyDescent="0.3">
      <c r="A1479" s="36" t="s">
        <v>827</v>
      </c>
      <c r="B1479" s="17">
        <v>870</v>
      </c>
      <c r="C1479" s="16" t="s">
        <v>393</v>
      </c>
      <c r="D1479" s="16" t="s">
        <v>103</v>
      </c>
      <c r="E1479" s="34" t="s">
        <v>681</v>
      </c>
      <c r="F1479" s="26"/>
      <c r="G1479" s="26">
        <v>100000</v>
      </c>
      <c r="H1479" s="26">
        <v>100000</v>
      </c>
      <c r="I1479" s="26"/>
      <c r="J1479" s="26"/>
      <c r="K1479" s="26"/>
      <c r="L1479" s="26">
        <f t="shared" si="5912"/>
        <v>0</v>
      </c>
      <c r="M1479" s="26">
        <f t="shared" si="5913"/>
        <v>100000</v>
      </c>
      <c r="N1479" s="26">
        <f t="shared" si="5914"/>
        <v>100000</v>
      </c>
      <c r="O1479" s="26"/>
      <c r="P1479" s="26"/>
      <c r="Q1479" s="26"/>
      <c r="R1479" s="26">
        <f t="shared" si="5915"/>
        <v>0</v>
      </c>
      <c r="S1479" s="26">
        <f t="shared" si="5916"/>
        <v>100000</v>
      </c>
      <c r="T1479" s="26">
        <f t="shared" si="5917"/>
        <v>100000</v>
      </c>
      <c r="U1479" s="26"/>
      <c r="V1479" s="26"/>
      <c r="W1479" s="26"/>
      <c r="X1479" s="26">
        <f t="shared" si="5918"/>
        <v>0</v>
      </c>
      <c r="Y1479" s="26">
        <f t="shared" si="5919"/>
        <v>100000</v>
      </c>
      <c r="Z1479" s="26">
        <f t="shared" si="5920"/>
        <v>100000</v>
      </c>
      <c r="AA1479" s="26"/>
      <c r="AB1479" s="26"/>
      <c r="AC1479" s="26"/>
      <c r="AD1479" s="26">
        <f t="shared" si="5884"/>
        <v>0</v>
      </c>
      <c r="AE1479" s="26">
        <f t="shared" si="5885"/>
        <v>100000</v>
      </c>
      <c r="AF1479" s="26">
        <f t="shared" si="5886"/>
        <v>100000</v>
      </c>
      <c r="AG1479" s="26"/>
      <c r="AH1479" s="26"/>
      <c r="AI1479" s="26"/>
      <c r="AJ1479" s="26">
        <f t="shared" si="5887"/>
        <v>0</v>
      </c>
      <c r="AK1479" s="26">
        <f t="shared" si="5888"/>
        <v>100000</v>
      </c>
      <c r="AL1479" s="26">
        <f t="shared" si="5889"/>
        <v>100000</v>
      </c>
      <c r="AM1479" s="26"/>
      <c r="AN1479" s="26"/>
      <c r="AO1479" s="26"/>
      <c r="AP1479" s="26">
        <f t="shared" si="5890"/>
        <v>0</v>
      </c>
      <c r="AQ1479" s="26">
        <f t="shared" si="5891"/>
        <v>100000</v>
      </c>
      <c r="AR1479" s="26">
        <f t="shared" si="5892"/>
        <v>100000</v>
      </c>
      <c r="AS1479" s="26"/>
      <c r="AT1479" s="26"/>
      <c r="AU1479" s="26"/>
      <c r="AV1479" s="26">
        <f t="shared" si="5893"/>
        <v>0</v>
      </c>
      <c r="AW1479" s="26">
        <f t="shared" si="5894"/>
        <v>100000</v>
      </c>
      <c r="AX1479" s="26">
        <f t="shared" si="5895"/>
        <v>100000</v>
      </c>
      <c r="AY1479" s="26"/>
      <c r="AZ1479" s="26"/>
      <c r="BA1479" s="26"/>
      <c r="BB1479" s="26">
        <f t="shared" si="5896"/>
        <v>0</v>
      </c>
      <c r="BC1479" s="26">
        <f t="shared" si="5897"/>
        <v>100000</v>
      </c>
      <c r="BD1479" s="26">
        <f t="shared" si="5898"/>
        <v>100000</v>
      </c>
      <c r="BE1479" s="26"/>
      <c r="BF1479" s="26"/>
      <c r="BG1479" s="26"/>
      <c r="BH1479" s="26">
        <f t="shared" si="5899"/>
        <v>0</v>
      </c>
      <c r="BI1479" s="26">
        <f t="shared" si="5900"/>
        <v>100000</v>
      </c>
      <c r="BJ1479" s="26">
        <f t="shared" si="5901"/>
        <v>100000</v>
      </c>
      <c r="BK1479" s="26"/>
      <c r="BL1479" s="26"/>
      <c r="BM1479" s="26"/>
      <c r="BN1479" s="26">
        <f t="shared" si="5902"/>
        <v>0</v>
      </c>
      <c r="BO1479" s="26">
        <f t="shared" si="5903"/>
        <v>100000</v>
      </c>
      <c r="BP1479" s="26">
        <f t="shared" si="5904"/>
        <v>100000</v>
      </c>
      <c r="BQ1479" s="26"/>
      <c r="BR1479" s="26"/>
      <c r="BS1479" s="26">
        <f t="shared" si="5905"/>
        <v>0</v>
      </c>
      <c r="BT1479" s="26">
        <f t="shared" si="5906"/>
        <v>100000</v>
      </c>
      <c r="BU1479" s="26">
        <f t="shared" si="5907"/>
        <v>100000</v>
      </c>
      <c r="BV1479" s="26"/>
      <c r="BW1479" s="26"/>
      <c r="BX1479" s="26">
        <f t="shared" si="5908"/>
        <v>0</v>
      </c>
      <c r="BY1479" s="26">
        <f t="shared" si="5909"/>
        <v>100000</v>
      </c>
      <c r="BZ1479" s="26">
        <f t="shared" si="5910"/>
        <v>100000</v>
      </c>
      <c r="CA1479" s="26"/>
      <c r="CB1479" s="26"/>
      <c r="CC1479" s="26"/>
      <c r="CD1479" s="26">
        <f t="shared" si="6048"/>
        <v>0</v>
      </c>
      <c r="CE1479" s="26">
        <f t="shared" si="6049"/>
        <v>100000</v>
      </c>
      <c r="CF1479" s="26">
        <f t="shared" si="6050"/>
        <v>100000</v>
      </c>
      <c r="CG1479" s="26"/>
      <c r="CH1479" s="26"/>
      <c r="CI1479" s="26"/>
      <c r="CJ1479" s="26">
        <f t="shared" si="6051"/>
        <v>0</v>
      </c>
      <c r="CK1479" s="26">
        <f t="shared" si="6052"/>
        <v>100000</v>
      </c>
      <c r="CL1479" s="26">
        <f t="shared" si="6053"/>
        <v>100000</v>
      </c>
      <c r="CM1479" s="26"/>
      <c r="CN1479" s="26"/>
      <c r="CO1479" s="26"/>
      <c r="CP1479" s="26">
        <f t="shared" si="6054"/>
        <v>0</v>
      </c>
      <c r="CQ1479" s="26">
        <f t="shared" si="6055"/>
        <v>100000</v>
      </c>
      <c r="CR1479" s="26">
        <f t="shared" si="6056"/>
        <v>100000</v>
      </c>
      <c r="CS1479" s="26"/>
      <c r="CT1479" s="19"/>
      <c r="CU1479" s="35"/>
    </row>
    <row r="1480" spans="1:104" s="28" customFormat="1" ht="31.2" hidden="1" x14ac:dyDescent="0.3">
      <c r="A1480" s="39" t="s">
        <v>829</v>
      </c>
      <c r="B1480" s="30"/>
      <c r="C1480" s="29"/>
      <c r="D1480" s="29"/>
      <c r="E1480" s="31" t="s">
        <v>830</v>
      </c>
      <c r="F1480" s="32"/>
      <c r="G1480" s="32"/>
      <c r="H1480" s="32"/>
      <c r="I1480" s="32"/>
      <c r="J1480" s="32"/>
      <c r="K1480" s="32"/>
      <c r="L1480" s="32"/>
      <c r="M1480" s="32"/>
      <c r="N1480" s="32"/>
      <c r="O1480" s="32"/>
      <c r="P1480" s="32"/>
      <c r="Q1480" s="32"/>
      <c r="R1480" s="32"/>
      <c r="S1480" s="32"/>
      <c r="T1480" s="32"/>
      <c r="U1480" s="32"/>
      <c r="V1480" s="32"/>
      <c r="W1480" s="32"/>
      <c r="X1480" s="32"/>
      <c r="Y1480" s="32"/>
      <c r="Z1480" s="32"/>
      <c r="AA1480" s="32"/>
      <c r="AB1480" s="32"/>
      <c r="AC1480" s="32"/>
      <c r="AD1480" s="32"/>
      <c r="AE1480" s="32"/>
      <c r="AF1480" s="32"/>
      <c r="AG1480" s="32">
        <f t="shared" si="6123"/>
        <v>4324.8</v>
      </c>
      <c r="AH1480" s="32">
        <f t="shared" si="6124"/>
        <v>0</v>
      </c>
      <c r="AI1480" s="32">
        <f t="shared" si="6125"/>
        <v>0</v>
      </c>
      <c r="AJ1480" s="32">
        <f t="shared" si="5887"/>
        <v>4324.8</v>
      </c>
      <c r="AK1480" s="32">
        <f t="shared" si="5888"/>
        <v>0</v>
      </c>
      <c r="AL1480" s="32">
        <f t="shared" si="5889"/>
        <v>0</v>
      </c>
      <c r="AM1480" s="32">
        <f>AM1481+AM1486</f>
        <v>0</v>
      </c>
      <c r="AN1480" s="32">
        <f>AN1481+AN1486</f>
        <v>0</v>
      </c>
      <c r="AO1480" s="32">
        <f>AO1481+AO1486</f>
        <v>0</v>
      </c>
      <c r="AP1480" s="32">
        <f t="shared" si="5890"/>
        <v>4324.8</v>
      </c>
      <c r="AQ1480" s="32">
        <f t="shared" si="5891"/>
        <v>0</v>
      </c>
      <c r="AR1480" s="32">
        <f t="shared" si="5892"/>
        <v>0</v>
      </c>
      <c r="AS1480" s="32">
        <f>AS1481+AS1486</f>
        <v>0</v>
      </c>
      <c r="AT1480" s="32">
        <f>AT1481+AT1486</f>
        <v>0</v>
      </c>
      <c r="AU1480" s="32">
        <f>AU1481+AU1486</f>
        <v>0</v>
      </c>
      <c r="AV1480" s="32">
        <f t="shared" si="5893"/>
        <v>4324.8</v>
      </c>
      <c r="AW1480" s="32">
        <f t="shared" si="5894"/>
        <v>0</v>
      </c>
      <c r="AX1480" s="32">
        <f t="shared" si="5895"/>
        <v>0</v>
      </c>
      <c r="AY1480" s="32">
        <f>AY1481+AY1486+AY1495</f>
        <v>20000</v>
      </c>
      <c r="AZ1480" s="32">
        <f>AZ1481+AZ1486+AZ1495</f>
        <v>37278.684999999998</v>
      </c>
      <c r="BA1480" s="32">
        <f>BA1481+BA1486+BA1495</f>
        <v>0</v>
      </c>
      <c r="BB1480" s="32">
        <f t="shared" si="5896"/>
        <v>24324.799999999999</v>
      </c>
      <c r="BC1480" s="32">
        <f t="shared" si="5897"/>
        <v>37278.684999999998</v>
      </c>
      <c r="BD1480" s="32">
        <f t="shared" si="5898"/>
        <v>0</v>
      </c>
      <c r="BE1480" s="32">
        <f>BE1481+BE1486+BE1495</f>
        <v>-20000</v>
      </c>
      <c r="BF1480" s="32">
        <f>BF1481+BF1486+BF1495</f>
        <v>0</v>
      </c>
      <c r="BG1480" s="32">
        <f>BG1481+BG1486+BG1495</f>
        <v>0</v>
      </c>
      <c r="BH1480" s="32">
        <f t="shared" si="5899"/>
        <v>4324.7999999999993</v>
      </c>
      <c r="BI1480" s="32">
        <f t="shared" si="5900"/>
        <v>37278.684999999998</v>
      </c>
      <c r="BJ1480" s="32">
        <f t="shared" si="5901"/>
        <v>0</v>
      </c>
      <c r="BK1480" s="32">
        <f>BK1481+BK1486+BK1495</f>
        <v>0</v>
      </c>
      <c r="BL1480" s="32">
        <f>BL1481+BL1486+BL1495</f>
        <v>0</v>
      </c>
      <c r="BM1480" s="32">
        <f>BM1481+BM1486+BM1495</f>
        <v>0</v>
      </c>
      <c r="BN1480" s="32">
        <f t="shared" si="5902"/>
        <v>4324.7999999999993</v>
      </c>
      <c r="BO1480" s="32">
        <f t="shared" si="5903"/>
        <v>37278.684999999998</v>
      </c>
      <c r="BP1480" s="32">
        <f t="shared" si="5904"/>
        <v>0</v>
      </c>
      <c r="BQ1480" s="32">
        <f>BQ1481+BQ1486+BQ1495</f>
        <v>0</v>
      </c>
      <c r="BR1480" s="32">
        <f>BR1481+BR1486+BR1495</f>
        <v>0</v>
      </c>
      <c r="BS1480" s="26">
        <f t="shared" si="5905"/>
        <v>4324.7999999999993</v>
      </c>
      <c r="BT1480" s="26">
        <f t="shared" si="5906"/>
        <v>37278.684999999998</v>
      </c>
      <c r="BU1480" s="26">
        <f t="shared" si="5907"/>
        <v>0</v>
      </c>
      <c r="BV1480" s="32">
        <f>BV1481+BV1486+BV1495</f>
        <v>0</v>
      </c>
      <c r="BW1480" s="32">
        <f>BW1481+BW1486+BW1495</f>
        <v>0</v>
      </c>
      <c r="BX1480" s="32">
        <f t="shared" si="5908"/>
        <v>4324.7999999999993</v>
      </c>
      <c r="BY1480" s="32">
        <f t="shared" si="5909"/>
        <v>37278.684999999998</v>
      </c>
      <c r="BZ1480" s="32">
        <f t="shared" si="5910"/>
        <v>0</v>
      </c>
      <c r="CA1480" s="32">
        <f>CA1481+CA1486+CA1495</f>
        <v>0</v>
      </c>
      <c r="CB1480" s="32">
        <f>CB1481+CB1486+CB1495</f>
        <v>0</v>
      </c>
      <c r="CC1480" s="32">
        <f>CC1481+CC1486+CC1495</f>
        <v>0</v>
      </c>
      <c r="CD1480" s="32">
        <f t="shared" si="6048"/>
        <v>4324.7999999999993</v>
      </c>
      <c r="CE1480" s="32">
        <f t="shared" si="6049"/>
        <v>37278.684999999998</v>
      </c>
      <c r="CF1480" s="32">
        <f t="shared" si="6050"/>
        <v>0</v>
      </c>
      <c r="CG1480" s="32">
        <f>CG1481+CG1486+CG1495</f>
        <v>0</v>
      </c>
      <c r="CH1480" s="32">
        <f>CH1481+CH1486+CH1495</f>
        <v>0</v>
      </c>
      <c r="CI1480" s="32">
        <f>CI1481+CI1486+CI1495</f>
        <v>0</v>
      </c>
      <c r="CJ1480" s="32">
        <f t="shared" si="6051"/>
        <v>4324.7999999999993</v>
      </c>
      <c r="CK1480" s="32">
        <f t="shared" si="6052"/>
        <v>37278.684999999998</v>
      </c>
      <c r="CL1480" s="32">
        <f t="shared" si="6053"/>
        <v>0</v>
      </c>
      <c r="CM1480" s="32">
        <f>CM1481+CM1486+CM1495</f>
        <v>0</v>
      </c>
      <c r="CN1480" s="32">
        <f>CN1481+CN1486+CN1495</f>
        <v>0</v>
      </c>
      <c r="CO1480" s="32">
        <f>CO1481+CO1486+CO1495</f>
        <v>0</v>
      </c>
      <c r="CP1480" s="32">
        <f t="shared" si="6054"/>
        <v>4324.7999999999993</v>
      </c>
      <c r="CQ1480" s="32">
        <f t="shared" si="6055"/>
        <v>37278.684999999998</v>
      </c>
      <c r="CR1480" s="32">
        <f t="shared" si="6056"/>
        <v>0</v>
      </c>
      <c r="CS1480" s="32">
        <f>CS1481+CS1486+CS1495</f>
        <v>0</v>
      </c>
      <c r="CT1480" s="19"/>
      <c r="CU1480" s="33"/>
    </row>
    <row r="1481" spans="1:104" ht="78" hidden="1" x14ac:dyDescent="0.3">
      <c r="A1481" s="36" t="s">
        <v>831</v>
      </c>
      <c r="B1481" s="17"/>
      <c r="C1481" s="16"/>
      <c r="D1481" s="16"/>
      <c r="E1481" s="34" t="s">
        <v>832</v>
      </c>
      <c r="F1481" s="26"/>
      <c r="G1481" s="26"/>
      <c r="H1481" s="26"/>
      <c r="I1481" s="26"/>
      <c r="J1481" s="26"/>
      <c r="K1481" s="26"/>
      <c r="L1481" s="26"/>
      <c r="M1481" s="26"/>
      <c r="N1481" s="26"/>
      <c r="O1481" s="26"/>
      <c r="P1481" s="26"/>
      <c r="Q1481" s="26"/>
      <c r="R1481" s="26"/>
      <c r="S1481" s="26"/>
      <c r="T1481" s="26"/>
      <c r="U1481" s="26"/>
      <c r="V1481" s="26"/>
      <c r="W1481" s="26"/>
      <c r="X1481" s="26"/>
      <c r="Y1481" s="26"/>
      <c r="Z1481" s="26"/>
      <c r="AA1481" s="26"/>
      <c r="AB1481" s="26"/>
      <c r="AC1481" s="26"/>
      <c r="AD1481" s="26"/>
      <c r="AE1481" s="26"/>
      <c r="AF1481" s="26"/>
      <c r="AG1481" s="26">
        <f t="shared" si="6123"/>
        <v>4324.8</v>
      </c>
      <c r="AH1481" s="26">
        <f t="shared" si="6124"/>
        <v>0</v>
      </c>
      <c r="AI1481" s="26">
        <f t="shared" si="6125"/>
        <v>0</v>
      </c>
      <c r="AJ1481" s="26">
        <f t="shared" si="5887"/>
        <v>4324.8</v>
      </c>
      <c r="AK1481" s="26">
        <f t="shared" si="5888"/>
        <v>0</v>
      </c>
      <c r="AL1481" s="26">
        <f t="shared" si="5889"/>
        <v>0</v>
      </c>
      <c r="AM1481" s="26">
        <f t="shared" ref="AM1481:AM1500" si="6155">AM1482</f>
        <v>0</v>
      </c>
      <c r="AN1481" s="26">
        <f t="shared" ref="AN1481:AN1500" si="6156">AN1482</f>
        <v>0</v>
      </c>
      <c r="AO1481" s="26">
        <f t="shared" ref="AO1481:AO1500" si="6157">AO1482</f>
        <v>0</v>
      </c>
      <c r="AP1481" s="26">
        <f t="shared" si="5890"/>
        <v>4324.8</v>
      </c>
      <c r="AQ1481" s="26">
        <f t="shared" si="5891"/>
        <v>0</v>
      </c>
      <c r="AR1481" s="26">
        <f t="shared" si="5892"/>
        <v>0</v>
      </c>
      <c r="AS1481" s="26">
        <f t="shared" ref="AS1481:AS1500" si="6158">AS1482</f>
        <v>0</v>
      </c>
      <c r="AT1481" s="26">
        <f t="shared" ref="AT1481:AT1500" si="6159">AT1482</f>
        <v>0</v>
      </c>
      <c r="AU1481" s="26">
        <f t="shared" ref="AU1481:AU1500" si="6160">AU1482</f>
        <v>0</v>
      </c>
      <c r="AV1481" s="26">
        <f t="shared" si="5893"/>
        <v>4324.8</v>
      </c>
      <c r="AW1481" s="26">
        <f t="shared" si="5894"/>
        <v>0</v>
      </c>
      <c r="AX1481" s="26">
        <f t="shared" si="5895"/>
        <v>0</v>
      </c>
      <c r="AY1481" s="26">
        <f t="shared" ref="AY1481:AY1484" si="6161">AY1482</f>
        <v>0</v>
      </c>
      <c r="AZ1481" s="26">
        <f t="shared" ref="AZ1481:AZ1484" si="6162">AZ1482</f>
        <v>0</v>
      </c>
      <c r="BA1481" s="26">
        <f t="shared" ref="BA1481:BA1484" si="6163">BA1482</f>
        <v>0</v>
      </c>
      <c r="BB1481" s="26">
        <f t="shared" si="5896"/>
        <v>4324.8</v>
      </c>
      <c r="BC1481" s="26">
        <f t="shared" si="5897"/>
        <v>0</v>
      </c>
      <c r="BD1481" s="26">
        <f t="shared" si="5898"/>
        <v>0</v>
      </c>
      <c r="BE1481" s="26">
        <f t="shared" ref="BE1481:BE1484" si="6164">BE1482</f>
        <v>0</v>
      </c>
      <c r="BF1481" s="26">
        <f t="shared" ref="BF1481:BF1484" si="6165">BF1482</f>
        <v>0</v>
      </c>
      <c r="BG1481" s="26">
        <f t="shared" ref="BG1481:BG1484" si="6166">BG1482</f>
        <v>0</v>
      </c>
      <c r="BH1481" s="26">
        <f t="shared" si="5899"/>
        <v>4324.8</v>
      </c>
      <c r="BI1481" s="26">
        <f t="shared" si="5900"/>
        <v>0</v>
      </c>
      <c r="BJ1481" s="26">
        <f t="shared" si="5901"/>
        <v>0</v>
      </c>
      <c r="BK1481" s="26">
        <f t="shared" ref="BK1481:BK1484" si="6167">BK1482</f>
        <v>0</v>
      </c>
      <c r="BL1481" s="26">
        <f t="shared" ref="BL1481:BL1484" si="6168">BL1482</f>
        <v>0</v>
      </c>
      <c r="BM1481" s="26">
        <f t="shared" ref="BM1481:BM1484" si="6169">BM1482</f>
        <v>0</v>
      </c>
      <c r="BN1481" s="26">
        <f t="shared" si="5902"/>
        <v>4324.8</v>
      </c>
      <c r="BO1481" s="26">
        <f t="shared" si="5903"/>
        <v>0</v>
      </c>
      <c r="BP1481" s="26">
        <f t="shared" si="5904"/>
        <v>0</v>
      </c>
      <c r="BQ1481" s="26">
        <f t="shared" ref="BQ1481:BQ1484" si="6170">BQ1482</f>
        <v>0</v>
      </c>
      <c r="BR1481" s="26">
        <f t="shared" ref="BR1481:BR1484" si="6171">BR1482</f>
        <v>0</v>
      </c>
      <c r="BS1481" s="26">
        <f t="shared" si="5905"/>
        <v>4324.8</v>
      </c>
      <c r="BT1481" s="26">
        <f t="shared" si="5906"/>
        <v>0</v>
      </c>
      <c r="BU1481" s="26">
        <f t="shared" si="5907"/>
        <v>0</v>
      </c>
      <c r="BV1481" s="26">
        <f t="shared" ref="BV1481:BV1484" si="6172">BV1482</f>
        <v>0</v>
      </c>
      <c r="BW1481" s="26">
        <f t="shared" ref="BW1481:BW1484" si="6173">BW1482</f>
        <v>0</v>
      </c>
      <c r="BX1481" s="26">
        <f t="shared" si="5908"/>
        <v>4324.8</v>
      </c>
      <c r="BY1481" s="26">
        <f t="shared" si="5909"/>
        <v>0</v>
      </c>
      <c r="BZ1481" s="26">
        <f t="shared" si="5910"/>
        <v>0</v>
      </c>
      <c r="CA1481" s="26">
        <f t="shared" ref="CA1481:CA1484" si="6174">CA1482</f>
        <v>0</v>
      </c>
      <c r="CB1481" s="26">
        <f t="shared" ref="CB1481:CB1484" si="6175">CB1482</f>
        <v>0</v>
      </c>
      <c r="CC1481" s="26">
        <f t="shared" ref="CC1481:CC1484" si="6176">CC1482</f>
        <v>0</v>
      </c>
      <c r="CD1481" s="26">
        <f t="shared" si="6048"/>
        <v>4324.8</v>
      </c>
      <c r="CE1481" s="26">
        <f t="shared" si="6049"/>
        <v>0</v>
      </c>
      <c r="CF1481" s="26">
        <f t="shared" si="6050"/>
        <v>0</v>
      </c>
      <c r="CG1481" s="26">
        <f t="shared" ref="CG1481:CG1484" si="6177">CG1482</f>
        <v>0</v>
      </c>
      <c r="CH1481" s="26">
        <f t="shared" ref="CH1481:CH1484" si="6178">CH1482</f>
        <v>0</v>
      </c>
      <c r="CI1481" s="26">
        <f t="shared" ref="CI1481:CI1484" si="6179">CI1482</f>
        <v>0</v>
      </c>
      <c r="CJ1481" s="26">
        <f t="shared" si="6051"/>
        <v>4324.8</v>
      </c>
      <c r="CK1481" s="26">
        <f t="shared" si="6052"/>
        <v>0</v>
      </c>
      <c r="CL1481" s="26">
        <f t="shared" si="6053"/>
        <v>0</v>
      </c>
      <c r="CM1481" s="26">
        <f t="shared" ref="CM1481:CM1484" si="6180">CM1482</f>
        <v>0</v>
      </c>
      <c r="CN1481" s="26">
        <f t="shared" ref="CN1481:CN1484" si="6181">CN1482</f>
        <v>0</v>
      </c>
      <c r="CO1481" s="26">
        <f t="shared" ref="CO1481:CO1484" si="6182">CO1482</f>
        <v>0</v>
      </c>
      <c r="CP1481" s="26">
        <f t="shared" si="6054"/>
        <v>4324.8</v>
      </c>
      <c r="CQ1481" s="26">
        <f t="shared" si="6055"/>
        <v>0</v>
      </c>
      <c r="CR1481" s="26">
        <f t="shared" si="6056"/>
        <v>0</v>
      </c>
      <c r="CS1481" s="26">
        <f t="shared" ref="CS1481:CS1484" si="6183">CS1482</f>
        <v>0</v>
      </c>
      <c r="CT1481" s="19"/>
      <c r="CU1481" s="35"/>
    </row>
    <row r="1482" spans="1:104" ht="62.4" hidden="1" x14ac:dyDescent="0.3">
      <c r="A1482" s="36" t="s">
        <v>833</v>
      </c>
      <c r="B1482" s="17"/>
      <c r="C1482" s="16"/>
      <c r="D1482" s="16"/>
      <c r="E1482" s="34" t="s">
        <v>778</v>
      </c>
      <c r="F1482" s="26"/>
      <c r="G1482" s="26"/>
      <c r="H1482" s="26"/>
      <c r="I1482" s="26"/>
      <c r="J1482" s="26"/>
      <c r="K1482" s="26"/>
      <c r="L1482" s="26"/>
      <c r="M1482" s="26"/>
      <c r="N1482" s="26"/>
      <c r="O1482" s="26"/>
      <c r="P1482" s="26"/>
      <c r="Q1482" s="26"/>
      <c r="R1482" s="26"/>
      <c r="S1482" s="26"/>
      <c r="T1482" s="26"/>
      <c r="U1482" s="26"/>
      <c r="V1482" s="26"/>
      <c r="W1482" s="26"/>
      <c r="X1482" s="26"/>
      <c r="Y1482" s="26"/>
      <c r="Z1482" s="26"/>
      <c r="AA1482" s="26"/>
      <c r="AB1482" s="26"/>
      <c r="AC1482" s="26"/>
      <c r="AD1482" s="26"/>
      <c r="AE1482" s="26"/>
      <c r="AF1482" s="26"/>
      <c r="AG1482" s="26">
        <f t="shared" si="6123"/>
        <v>4324.8</v>
      </c>
      <c r="AH1482" s="26">
        <f t="shared" si="6124"/>
        <v>0</v>
      </c>
      <c r="AI1482" s="26">
        <f t="shared" si="6125"/>
        <v>0</v>
      </c>
      <c r="AJ1482" s="26">
        <f t="shared" si="5887"/>
        <v>4324.8</v>
      </c>
      <c r="AK1482" s="26">
        <f t="shared" si="5888"/>
        <v>0</v>
      </c>
      <c r="AL1482" s="26">
        <f t="shared" si="5889"/>
        <v>0</v>
      </c>
      <c r="AM1482" s="26">
        <f t="shared" si="6155"/>
        <v>0</v>
      </c>
      <c r="AN1482" s="26">
        <f t="shared" si="6156"/>
        <v>0</v>
      </c>
      <c r="AO1482" s="26">
        <f t="shared" si="6157"/>
        <v>0</v>
      </c>
      <c r="AP1482" s="26">
        <f t="shared" si="5890"/>
        <v>4324.8</v>
      </c>
      <c r="AQ1482" s="26">
        <f t="shared" si="5891"/>
        <v>0</v>
      </c>
      <c r="AR1482" s="26">
        <f t="shared" si="5892"/>
        <v>0</v>
      </c>
      <c r="AS1482" s="26">
        <f t="shared" si="6158"/>
        <v>0</v>
      </c>
      <c r="AT1482" s="26">
        <f t="shared" si="6159"/>
        <v>0</v>
      </c>
      <c r="AU1482" s="26">
        <f t="shared" si="6160"/>
        <v>0</v>
      </c>
      <c r="AV1482" s="26">
        <f t="shared" si="5893"/>
        <v>4324.8</v>
      </c>
      <c r="AW1482" s="26">
        <f t="shared" si="5894"/>
        <v>0</v>
      </c>
      <c r="AX1482" s="26">
        <f t="shared" si="5895"/>
        <v>0</v>
      </c>
      <c r="AY1482" s="26">
        <f t="shared" si="6161"/>
        <v>0</v>
      </c>
      <c r="AZ1482" s="26">
        <f t="shared" si="6162"/>
        <v>0</v>
      </c>
      <c r="BA1482" s="26">
        <f t="shared" si="6163"/>
        <v>0</v>
      </c>
      <c r="BB1482" s="26">
        <f t="shared" si="5896"/>
        <v>4324.8</v>
      </c>
      <c r="BC1482" s="26">
        <f t="shared" si="5897"/>
        <v>0</v>
      </c>
      <c r="BD1482" s="26">
        <f t="shared" si="5898"/>
        <v>0</v>
      </c>
      <c r="BE1482" s="26">
        <f t="shared" si="6164"/>
        <v>0</v>
      </c>
      <c r="BF1482" s="26">
        <f t="shared" si="6165"/>
        <v>0</v>
      </c>
      <c r="BG1482" s="26">
        <f t="shared" si="6166"/>
        <v>0</v>
      </c>
      <c r="BH1482" s="26">
        <f t="shared" si="5899"/>
        <v>4324.8</v>
      </c>
      <c r="BI1482" s="26">
        <f t="shared" si="5900"/>
        <v>0</v>
      </c>
      <c r="BJ1482" s="26">
        <f t="shared" si="5901"/>
        <v>0</v>
      </c>
      <c r="BK1482" s="26">
        <f t="shared" si="6167"/>
        <v>0</v>
      </c>
      <c r="BL1482" s="26">
        <f t="shared" si="6168"/>
        <v>0</v>
      </c>
      <c r="BM1482" s="26">
        <f t="shared" si="6169"/>
        <v>0</v>
      </c>
      <c r="BN1482" s="26">
        <f t="shared" si="5902"/>
        <v>4324.8</v>
      </c>
      <c r="BO1482" s="26">
        <f t="shared" si="5903"/>
        <v>0</v>
      </c>
      <c r="BP1482" s="26">
        <f t="shared" si="5904"/>
        <v>0</v>
      </c>
      <c r="BQ1482" s="26">
        <f t="shared" si="6170"/>
        <v>0</v>
      </c>
      <c r="BR1482" s="26">
        <f t="shared" si="6171"/>
        <v>0</v>
      </c>
      <c r="BS1482" s="26">
        <f t="shared" si="5905"/>
        <v>4324.8</v>
      </c>
      <c r="BT1482" s="26">
        <f t="shared" si="5906"/>
        <v>0</v>
      </c>
      <c r="BU1482" s="26">
        <f t="shared" si="5907"/>
        <v>0</v>
      </c>
      <c r="BV1482" s="26">
        <f t="shared" si="6172"/>
        <v>0</v>
      </c>
      <c r="BW1482" s="26">
        <f t="shared" si="6173"/>
        <v>0</v>
      </c>
      <c r="BX1482" s="26">
        <f t="shared" si="5908"/>
        <v>4324.8</v>
      </c>
      <c r="BY1482" s="26">
        <f t="shared" si="5909"/>
        <v>0</v>
      </c>
      <c r="BZ1482" s="26">
        <f t="shared" si="5910"/>
        <v>0</v>
      </c>
      <c r="CA1482" s="26">
        <f t="shared" si="6174"/>
        <v>0</v>
      </c>
      <c r="CB1482" s="26">
        <f t="shared" si="6175"/>
        <v>0</v>
      </c>
      <c r="CC1482" s="26">
        <f t="shared" si="6176"/>
        <v>0</v>
      </c>
      <c r="CD1482" s="26">
        <f t="shared" si="6048"/>
        <v>4324.8</v>
      </c>
      <c r="CE1482" s="26">
        <f t="shared" si="6049"/>
        <v>0</v>
      </c>
      <c r="CF1482" s="26">
        <f t="shared" si="6050"/>
        <v>0</v>
      </c>
      <c r="CG1482" s="26">
        <f t="shared" si="6177"/>
        <v>0</v>
      </c>
      <c r="CH1482" s="26">
        <f t="shared" si="6178"/>
        <v>0</v>
      </c>
      <c r="CI1482" s="26">
        <f t="shared" si="6179"/>
        <v>0</v>
      </c>
      <c r="CJ1482" s="26">
        <f t="shared" si="6051"/>
        <v>4324.8</v>
      </c>
      <c r="CK1482" s="26">
        <f t="shared" si="6052"/>
        <v>0</v>
      </c>
      <c r="CL1482" s="26">
        <f t="shared" si="6053"/>
        <v>0</v>
      </c>
      <c r="CM1482" s="26">
        <f t="shared" si="6180"/>
        <v>0</v>
      </c>
      <c r="CN1482" s="26">
        <f t="shared" si="6181"/>
        <v>0</v>
      </c>
      <c r="CO1482" s="26">
        <f t="shared" si="6182"/>
        <v>0</v>
      </c>
      <c r="CP1482" s="26">
        <f t="shared" si="6054"/>
        <v>4324.8</v>
      </c>
      <c r="CQ1482" s="26">
        <f t="shared" si="6055"/>
        <v>0</v>
      </c>
      <c r="CR1482" s="26">
        <f t="shared" si="6056"/>
        <v>0</v>
      </c>
      <c r="CS1482" s="26">
        <f t="shared" si="6183"/>
        <v>0</v>
      </c>
      <c r="CT1482" s="19"/>
      <c r="CU1482" s="35"/>
    </row>
    <row r="1483" spans="1:104" ht="31.2" hidden="1" x14ac:dyDescent="0.3">
      <c r="A1483" s="36" t="s">
        <v>833</v>
      </c>
      <c r="B1483" s="17">
        <v>200</v>
      </c>
      <c r="C1483" s="16"/>
      <c r="D1483" s="16"/>
      <c r="E1483" s="34" t="s">
        <v>38</v>
      </c>
      <c r="F1483" s="26"/>
      <c r="G1483" s="26"/>
      <c r="H1483" s="26"/>
      <c r="I1483" s="26"/>
      <c r="J1483" s="26"/>
      <c r="K1483" s="26"/>
      <c r="L1483" s="26"/>
      <c r="M1483" s="26"/>
      <c r="N1483" s="26"/>
      <c r="O1483" s="26"/>
      <c r="P1483" s="26"/>
      <c r="Q1483" s="26"/>
      <c r="R1483" s="26"/>
      <c r="S1483" s="26"/>
      <c r="T1483" s="26"/>
      <c r="U1483" s="26"/>
      <c r="V1483" s="26"/>
      <c r="W1483" s="26"/>
      <c r="X1483" s="26"/>
      <c r="Y1483" s="26"/>
      <c r="Z1483" s="26"/>
      <c r="AA1483" s="26"/>
      <c r="AB1483" s="26"/>
      <c r="AC1483" s="26"/>
      <c r="AD1483" s="26"/>
      <c r="AE1483" s="26"/>
      <c r="AF1483" s="26"/>
      <c r="AG1483" s="26">
        <f t="shared" si="6123"/>
        <v>4324.8</v>
      </c>
      <c r="AH1483" s="26">
        <f t="shared" si="6124"/>
        <v>0</v>
      </c>
      <c r="AI1483" s="26">
        <f t="shared" si="6125"/>
        <v>0</v>
      </c>
      <c r="AJ1483" s="26">
        <f t="shared" ref="AJ1483:AJ1546" si="6184">AD1483+AG1483</f>
        <v>4324.8</v>
      </c>
      <c r="AK1483" s="26">
        <f t="shared" ref="AK1483:AK1546" si="6185">AE1483+AH1483</f>
        <v>0</v>
      </c>
      <c r="AL1483" s="26">
        <f t="shared" ref="AL1483:AL1546" si="6186">AF1483+AI1483</f>
        <v>0</v>
      </c>
      <c r="AM1483" s="26">
        <f t="shared" si="6155"/>
        <v>0</v>
      </c>
      <c r="AN1483" s="26">
        <f t="shared" si="6156"/>
        <v>0</v>
      </c>
      <c r="AO1483" s="26">
        <f t="shared" si="6157"/>
        <v>0</v>
      </c>
      <c r="AP1483" s="26">
        <f t="shared" ref="AP1483:AP1546" si="6187">AJ1483+AM1483</f>
        <v>4324.8</v>
      </c>
      <c r="AQ1483" s="26">
        <f t="shared" ref="AQ1483:AQ1546" si="6188">AK1483+AN1483</f>
        <v>0</v>
      </c>
      <c r="AR1483" s="26">
        <f t="shared" ref="AR1483:AR1546" si="6189">AL1483+AO1483</f>
        <v>0</v>
      </c>
      <c r="AS1483" s="26">
        <f t="shared" si="6158"/>
        <v>0</v>
      </c>
      <c r="AT1483" s="26">
        <f t="shared" si="6159"/>
        <v>0</v>
      </c>
      <c r="AU1483" s="26">
        <f t="shared" si="6160"/>
        <v>0</v>
      </c>
      <c r="AV1483" s="26">
        <f t="shared" ref="AV1483:AV1546" si="6190">AP1483+AS1483</f>
        <v>4324.8</v>
      </c>
      <c r="AW1483" s="26">
        <f t="shared" ref="AW1483:AW1546" si="6191">AQ1483+AT1483</f>
        <v>0</v>
      </c>
      <c r="AX1483" s="26">
        <f t="shared" ref="AX1483:AX1546" si="6192">AR1483+AU1483</f>
        <v>0</v>
      </c>
      <c r="AY1483" s="26">
        <f t="shared" si="6161"/>
        <v>0</v>
      </c>
      <c r="AZ1483" s="26">
        <f t="shared" si="6162"/>
        <v>0</v>
      </c>
      <c r="BA1483" s="26">
        <f t="shared" si="6163"/>
        <v>0</v>
      </c>
      <c r="BB1483" s="26">
        <f t="shared" ref="BB1483:BB1546" si="6193">AV1483+AY1483</f>
        <v>4324.8</v>
      </c>
      <c r="BC1483" s="26">
        <f t="shared" ref="BC1483:BC1546" si="6194">AW1483+AZ1483</f>
        <v>0</v>
      </c>
      <c r="BD1483" s="26">
        <f t="shared" ref="BD1483:BD1546" si="6195">AX1483+BA1483</f>
        <v>0</v>
      </c>
      <c r="BE1483" s="26">
        <f t="shared" si="6164"/>
        <v>0</v>
      </c>
      <c r="BF1483" s="26">
        <f t="shared" si="6165"/>
        <v>0</v>
      </c>
      <c r="BG1483" s="26">
        <f t="shared" si="6166"/>
        <v>0</v>
      </c>
      <c r="BH1483" s="26">
        <f t="shared" ref="BH1483:BH1546" si="6196">BB1483+BE1483</f>
        <v>4324.8</v>
      </c>
      <c r="BI1483" s="26">
        <f t="shared" ref="BI1483:BI1546" si="6197">BC1483+BF1483</f>
        <v>0</v>
      </c>
      <c r="BJ1483" s="26">
        <f t="shared" ref="BJ1483:BJ1546" si="6198">BD1483+BG1483</f>
        <v>0</v>
      </c>
      <c r="BK1483" s="26">
        <f t="shared" si="6167"/>
        <v>0</v>
      </c>
      <c r="BL1483" s="26">
        <f t="shared" si="6168"/>
        <v>0</v>
      </c>
      <c r="BM1483" s="26">
        <f t="shared" si="6169"/>
        <v>0</v>
      </c>
      <c r="BN1483" s="26">
        <f t="shared" ref="BN1483:BN1546" si="6199">BH1483+BK1483</f>
        <v>4324.8</v>
      </c>
      <c r="BO1483" s="26">
        <f t="shared" ref="BO1483:BO1546" si="6200">BI1483+BL1483</f>
        <v>0</v>
      </c>
      <c r="BP1483" s="26">
        <f t="shared" ref="BP1483:BP1546" si="6201">BJ1483+BM1483</f>
        <v>0</v>
      </c>
      <c r="BQ1483" s="26">
        <f t="shared" si="6170"/>
        <v>0</v>
      </c>
      <c r="BR1483" s="26">
        <f t="shared" si="6171"/>
        <v>0</v>
      </c>
      <c r="BS1483" s="26">
        <f t="shared" ref="BS1483:BS1546" si="6202">BQ1483+BN1483</f>
        <v>4324.8</v>
      </c>
      <c r="BT1483" s="26">
        <f t="shared" ref="BT1483:BT1546" si="6203">BR1483+BO1483</f>
        <v>0</v>
      </c>
      <c r="BU1483" s="26">
        <f t="shared" ref="BU1483:BU1546" si="6204">BP1483</f>
        <v>0</v>
      </c>
      <c r="BV1483" s="26">
        <f t="shared" si="6172"/>
        <v>0</v>
      </c>
      <c r="BW1483" s="26">
        <f t="shared" si="6173"/>
        <v>0</v>
      </c>
      <c r="BX1483" s="26">
        <f t="shared" ref="BX1483:BX1546" si="6205">BS1483</f>
        <v>4324.8</v>
      </c>
      <c r="BY1483" s="26">
        <f t="shared" ref="BY1483:BY1546" si="6206">BT1483+BV1483</f>
        <v>0</v>
      </c>
      <c r="BZ1483" s="26">
        <f t="shared" ref="BZ1483:BZ1546" si="6207">BU1483+BW1483</f>
        <v>0</v>
      </c>
      <c r="CA1483" s="26">
        <f t="shared" si="6174"/>
        <v>0</v>
      </c>
      <c r="CB1483" s="26">
        <f t="shared" si="6175"/>
        <v>0</v>
      </c>
      <c r="CC1483" s="26">
        <f t="shared" si="6176"/>
        <v>0</v>
      </c>
      <c r="CD1483" s="26">
        <f t="shared" si="6048"/>
        <v>4324.8</v>
      </c>
      <c r="CE1483" s="26">
        <f t="shared" si="6049"/>
        <v>0</v>
      </c>
      <c r="CF1483" s="26">
        <f t="shared" si="6050"/>
        <v>0</v>
      </c>
      <c r="CG1483" s="26">
        <f t="shared" si="6177"/>
        <v>0</v>
      </c>
      <c r="CH1483" s="26">
        <f t="shared" si="6178"/>
        <v>0</v>
      </c>
      <c r="CI1483" s="26">
        <f t="shared" si="6179"/>
        <v>0</v>
      </c>
      <c r="CJ1483" s="26">
        <f t="shared" si="6051"/>
        <v>4324.8</v>
      </c>
      <c r="CK1483" s="26">
        <f t="shared" si="6052"/>
        <v>0</v>
      </c>
      <c r="CL1483" s="26">
        <f t="shared" si="6053"/>
        <v>0</v>
      </c>
      <c r="CM1483" s="26">
        <f t="shared" si="6180"/>
        <v>0</v>
      </c>
      <c r="CN1483" s="26">
        <f t="shared" si="6181"/>
        <v>0</v>
      </c>
      <c r="CO1483" s="26">
        <f t="shared" si="6182"/>
        <v>0</v>
      </c>
      <c r="CP1483" s="26">
        <f t="shared" si="6054"/>
        <v>4324.8</v>
      </c>
      <c r="CQ1483" s="26">
        <f t="shared" si="6055"/>
        <v>0</v>
      </c>
      <c r="CR1483" s="26">
        <f t="shared" si="6056"/>
        <v>0</v>
      </c>
      <c r="CS1483" s="26">
        <f t="shared" si="6183"/>
        <v>0</v>
      </c>
      <c r="CT1483" s="19"/>
      <c r="CU1483" s="35"/>
    </row>
    <row r="1484" spans="1:104" ht="46.8" hidden="1" x14ac:dyDescent="0.3">
      <c r="A1484" s="36" t="s">
        <v>833</v>
      </c>
      <c r="B1484" s="17">
        <v>240</v>
      </c>
      <c r="C1484" s="16"/>
      <c r="D1484" s="16"/>
      <c r="E1484" s="34" t="s">
        <v>39</v>
      </c>
      <c r="F1484" s="26"/>
      <c r="G1484" s="26"/>
      <c r="H1484" s="26"/>
      <c r="I1484" s="26"/>
      <c r="J1484" s="26"/>
      <c r="K1484" s="26"/>
      <c r="L1484" s="26"/>
      <c r="M1484" s="26"/>
      <c r="N1484" s="26"/>
      <c r="O1484" s="26"/>
      <c r="P1484" s="26"/>
      <c r="Q1484" s="26"/>
      <c r="R1484" s="26"/>
      <c r="S1484" s="26"/>
      <c r="T1484" s="26"/>
      <c r="U1484" s="26"/>
      <c r="V1484" s="26"/>
      <c r="W1484" s="26"/>
      <c r="X1484" s="26"/>
      <c r="Y1484" s="26"/>
      <c r="Z1484" s="26"/>
      <c r="AA1484" s="26"/>
      <c r="AB1484" s="26"/>
      <c r="AC1484" s="26"/>
      <c r="AD1484" s="26"/>
      <c r="AE1484" s="26"/>
      <c r="AF1484" s="26"/>
      <c r="AG1484" s="26">
        <f t="shared" si="6123"/>
        <v>4324.8</v>
      </c>
      <c r="AH1484" s="26">
        <f t="shared" si="6124"/>
        <v>0</v>
      </c>
      <c r="AI1484" s="26">
        <f t="shared" si="6125"/>
        <v>0</v>
      </c>
      <c r="AJ1484" s="26">
        <f t="shared" si="6184"/>
        <v>4324.8</v>
      </c>
      <c r="AK1484" s="26">
        <f t="shared" si="6185"/>
        <v>0</v>
      </c>
      <c r="AL1484" s="26">
        <f t="shared" si="6186"/>
        <v>0</v>
      </c>
      <c r="AM1484" s="26">
        <f t="shared" si="6155"/>
        <v>0</v>
      </c>
      <c r="AN1484" s="26">
        <f t="shared" si="6156"/>
        <v>0</v>
      </c>
      <c r="AO1484" s="26">
        <f t="shared" si="6157"/>
        <v>0</v>
      </c>
      <c r="AP1484" s="26">
        <f t="shared" si="6187"/>
        <v>4324.8</v>
      </c>
      <c r="AQ1484" s="26">
        <f t="shared" si="6188"/>
        <v>0</v>
      </c>
      <c r="AR1484" s="26">
        <f t="shared" si="6189"/>
        <v>0</v>
      </c>
      <c r="AS1484" s="26">
        <f t="shared" si="6158"/>
        <v>0</v>
      </c>
      <c r="AT1484" s="26">
        <f t="shared" si="6159"/>
        <v>0</v>
      </c>
      <c r="AU1484" s="26">
        <f t="shared" si="6160"/>
        <v>0</v>
      </c>
      <c r="AV1484" s="26">
        <f t="shared" si="6190"/>
        <v>4324.8</v>
      </c>
      <c r="AW1484" s="26">
        <f t="shared" si="6191"/>
        <v>0</v>
      </c>
      <c r="AX1484" s="26">
        <f t="shared" si="6192"/>
        <v>0</v>
      </c>
      <c r="AY1484" s="26">
        <f t="shared" si="6161"/>
        <v>0</v>
      </c>
      <c r="AZ1484" s="26">
        <f t="shared" si="6162"/>
        <v>0</v>
      </c>
      <c r="BA1484" s="26">
        <f t="shared" si="6163"/>
        <v>0</v>
      </c>
      <c r="BB1484" s="26">
        <f t="shared" si="6193"/>
        <v>4324.8</v>
      </c>
      <c r="BC1484" s="26">
        <f t="shared" si="6194"/>
        <v>0</v>
      </c>
      <c r="BD1484" s="26">
        <f t="shared" si="6195"/>
        <v>0</v>
      </c>
      <c r="BE1484" s="26">
        <f t="shared" si="6164"/>
        <v>0</v>
      </c>
      <c r="BF1484" s="26">
        <f t="shared" si="6165"/>
        <v>0</v>
      </c>
      <c r="BG1484" s="26">
        <f t="shared" si="6166"/>
        <v>0</v>
      </c>
      <c r="BH1484" s="26">
        <f t="shared" si="6196"/>
        <v>4324.8</v>
      </c>
      <c r="BI1484" s="26">
        <f t="shared" si="6197"/>
        <v>0</v>
      </c>
      <c r="BJ1484" s="26">
        <f t="shared" si="6198"/>
        <v>0</v>
      </c>
      <c r="BK1484" s="26">
        <f t="shared" si="6167"/>
        <v>0</v>
      </c>
      <c r="BL1484" s="26">
        <f t="shared" si="6168"/>
        <v>0</v>
      </c>
      <c r="BM1484" s="26">
        <f t="shared" si="6169"/>
        <v>0</v>
      </c>
      <c r="BN1484" s="26">
        <f t="shared" si="6199"/>
        <v>4324.8</v>
      </c>
      <c r="BO1484" s="26">
        <f t="shared" si="6200"/>
        <v>0</v>
      </c>
      <c r="BP1484" s="26">
        <f t="shared" si="6201"/>
        <v>0</v>
      </c>
      <c r="BQ1484" s="26">
        <f t="shared" si="6170"/>
        <v>0</v>
      </c>
      <c r="BR1484" s="26">
        <f t="shared" si="6171"/>
        <v>0</v>
      </c>
      <c r="BS1484" s="26">
        <f t="shared" si="6202"/>
        <v>4324.8</v>
      </c>
      <c r="BT1484" s="26">
        <f t="shared" si="6203"/>
        <v>0</v>
      </c>
      <c r="BU1484" s="26">
        <f t="shared" si="6204"/>
        <v>0</v>
      </c>
      <c r="BV1484" s="26">
        <f t="shared" si="6172"/>
        <v>0</v>
      </c>
      <c r="BW1484" s="26">
        <f t="shared" si="6173"/>
        <v>0</v>
      </c>
      <c r="BX1484" s="26">
        <f t="shared" si="6205"/>
        <v>4324.8</v>
      </c>
      <c r="BY1484" s="26">
        <f t="shared" si="6206"/>
        <v>0</v>
      </c>
      <c r="BZ1484" s="26">
        <f t="shared" si="6207"/>
        <v>0</v>
      </c>
      <c r="CA1484" s="26">
        <f t="shared" si="6174"/>
        <v>0</v>
      </c>
      <c r="CB1484" s="26">
        <f t="shared" si="6175"/>
        <v>0</v>
      </c>
      <c r="CC1484" s="26">
        <f t="shared" si="6176"/>
        <v>0</v>
      </c>
      <c r="CD1484" s="26">
        <f t="shared" si="6048"/>
        <v>4324.8</v>
      </c>
      <c r="CE1484" s="26">
        <f t="shared" si="6049"/>
        <v>0</v>
      </c>
      <c r="CF1484" s="26">
        <f t="shared" si="6050"/>
        <v>0</v>
      </c>
      <c r="CG1484" s="26">
        <f t="shared" si="6177"/>
        <v>0</v>
      </c>
      <c r="CH1484" s="26">
        <f t="shared" si="6178"/>
        <v>0</v>
      </c>
      <c r="CI1484" s="26">
        <f t="shared" si="6179"/>
        <v>0</v>
      </c>
      <c r="CJ1484" s="26">
        <f t="shared" si="6051"/>
        <v>4324.8</v>
      </c>
      <c r="CK1484" s="26">
        <f t="shared" si="6052"/>
        <v>0</v>
      </c>
      <c r="CL1484" s="26">
        <f t="shared" si="6053"/>
        <v>0</v>
      </c>
      <c r="CM1484" s="26">
        <f t="shared" si="6180"/>
        <v>0</v>
      </c>
      <c r="CN1484" s="26">
        <f t="shared" si="6181"/>
        <v>0</v>
      </c>
      <c r="CO1484" s="26">
        <f t="shared" si="6182"/>
        <v>0</v>
      </c>
      <c r="CP1484" s="26">
        <f t="shared" si="6054"/>
        <v>4324.8</v>
      </c>
      <c r="CQ1484" s="26">
        <f t="shared" si="6055"/>
        <v>0</v>
      </c>
      <c r="CR1484" s="26">
        <f t="shared" si="6056"/>
        <v>0</v>
      </c>
      <c r="CS1484" s="26">
        <f t="shared" si="6183"/>
        <v>0</v>
      </c>
      <c r="CT1484" s="19"/>
      <c r="CU1484" s="35"/>
    </row>
    <row r="1485" spans="1:104" hidden="1" x14ac:dyDescent="0.3">
      <c r="A1485" s="36" t="s">
        <v>833</v>
      </c>
      <c r="B1485" s="17">
        <v>240</v>
      </c>
      <c r="C1485" s="16" t="s">
        <v>64</v>
      </c>
      <c r="D1485" s="16" t="s">
        <v>65</v>
      </c>
      <c r="E1485" s="34" t="s">
        <v>66</v>
      </c>
      <c r="F1485" s="26"/>
      <c r="G1485" s="26"/>
      <c r="H1485" s="26"/>
      <c r="I1485" s="26"/>
      <c r="J1485" s="26"/>
      <c r="K1485" s="26"/>
      <c r="L1485" s="26"/>
      <c r="M1485" s="26"/>
      <c r="N1485" s="26"/>
      <c r="O1485" s="26"/>
      <c r="P1485" s="26"/>
      <c r="Q1485" s="26"/>
      <c r="R1485" s="26"/>
      <c r="S1485" s="26"/>
      <c r="T1485" s="26"/>
      <c r="U1485" s="26"/>
      <c r="V1485" s="26"/>
      <c r="W1485" s="26"/>
      <c r="X1485" s="26"/>
      <c r="Y1485" s="26"/>
      <c r="Z1485" s="26"/>
      <c r="AA1485" s="26"/>
      <c r="AB1485" s="26"/>
      <c r="AC1485" s="26"/>
      <c r="AD1485" s="26"/>
      <c r="AE1485" s="26"/>
      <c r="AF1485" s="26"/>
      <c r="AG1485" s="26">
        <v>4324.8</v>
      </c>
      <c r="AH1485" s="26"/>
      <c r="AI1485" s="26"/>
      <c r="AJ1485" s="26">
        <f t="shared" si="6184"/>
        <v>4324.8</v>
      </c>
      <c r="AK1485" s="26">
        <f t="shared" si="6185"/>
        <v>0</v>
      </c>
      <c r="AL1485" s="26">
        <f t="shared" si="6186"/>
        <v>0</v>
      </c>
      <c r="AM1485" s="26"/>
      <c r="AN1485" s="26"/>
      <c r="AO1485" s="26"/>
      <c r="AP1485" s="26">
        <f t="shared" si="6187"/>
        <v>4324.8</v>
      </c>
      <c r="AQ1485" s="26">
        <f t="shared" si="6188"/>
        <v>0</v>
      </c>
      <c r="AR1485" s="26">
        <f t="shared" si="6189"/>
        <v>0</v>
      </c>
      <c r="AS1485" s="26"/>
      <c r="AT1485" s="26"/>
      <c r="AU1485" s="26"/>
      <c r="AV1485" s="26">
        <f t="shared" si="6190"/>
        <v>4324.8</v>
      </c>
      <c r="AW1485" s="26">
        <f t="shared" si="6191"/>
        <v>0</v>
      </c>
      <c r="AX1485" s="26">
        <f t="shared" si="6192"/>
        <v>0</v>
      </c>
      <c r="AY1485" s="26"/>
      <c r="AZ1485" s="26"/>
      <c r="BA1485" s="26"/>
      <c r="BB1485" s="26">
        <f t="shared" si="6193"/>
        <v>4324.8</v>
      </c>
      <c r="BC1485" s="26">
        <f t="shared" si="6194"/>
        <v>0</v>
      </c>
      <c r="BD1485" s="26">
        <f t="shared" si="6195"/>
        <v>0</v>
      </c>
      <c r="BE1485" s="26"/>
      <c r="BF1485" s="26"/>
      <c r="BG1485" s="26"/>
      <c r="BH1485" s="26">
        <f t="shared" si="6196"/>
        <v>4324.8</v>
      </c>
      <c r="BI1485" s="26">
        <f t="shared" si="6197"/>
        <v>0</v>
      </c>
      <c r="BJ1485" s="26">
        <f t="shared" si="6198"/>
        <v>0</v>
      </c>
      <c r="BK1485" s="26"/>
      <c r="BL1485" s="26"/>
      <c r="BM1485" s="26"/>
      <c r="BN1485" s="26">
        <f t="shared" si="6199"/>
        <v>4324.8</v>
      </c>
      <c r="BO1485" s="26">
        <f t="shared" si="6200"/>
        <v>0</v>
      </c>
      <c r="BP1485" s="26">
        <f t="shared" si="6201"/>
        <v>0</v>
      </c>
      <c r="BQ1485" s="26"/>
      <c r="BR1485" s="26"/>
      <c r="BS1485" s="26">
        <f t="shared" si="6202"/>
        <v>4324.8</v>
      </c>
      <c r="BT1485" s="26">
        <f t="shared" si="6203"/>
        <v>0</v>
      </c>
      <c r="BU1485" s="26">
        <f t="shared" si="6204"/>
        <v>0</v>
      </c>
      <c r="BV1485" s="26"/>
      <c r="BW1485" s="26"/>
      <c r="BX1485" s="26">
        <f t="shared" si="6205"/>
        <v>4324.8</v>
      </c>
      <c r="BY1485" s="26">
        <f t="shared" si="6206"/>
        <v>0</v>
      </c>
      <c r="BZ1485" s="26">
        <f t="shared" si="6207"/>
        <v>0</v>
      </c>
      <c r="CA1485" s="26"/>
      <c r="CB1485" s="26"/>
      <c r="CC1485" s="26"/>
      <c r="CD1485" s="26">
        <f t="shared" si="6048"/>
        <v>4324.8</v>
      </c>
      <c r="CE1485" s="26">
        <f t="shared" si="6049"/>
        <v>0</v>
      </c>
      <c r="CF1485" s="26">
        <f t="shared" si="6050"/>
        <v>0</v>
      </c>
      <c r="CG1485" s="26"/>
      <c r="CH1485" s="26"/>
      <c r="CI1485" s="26"/>
      <c r="CJ1485" s="26">
        <f t="shared" si="6051"/>
        <v>4324.8</v>
      </c>
      <c r="CK1485" s="26">
        <f t="shared" si="6052"/>
        <v>0</v>
      </c>
      <c r="CL1485" s="26">
        <f t="shared" si="6053"/>
        <v>0</v>
      </c>
      <c r="CM1485" s="26"/>
      <c r="CN1485" s="26"/>
      <c r="CO1485" s="26"/>
      <c r="CP1485" s="26">
        <f t="shared" si="6054"/>
        <v>4324.8</v>
      </c>
      <c r="CQ1485" s="26">
        <f t="shared" si="6055"/>
        <v>0</v>
      </c>
      <c r="CR1485" s="26">
        <f t="shared" si="6056"/>
        <v>0</v>
      </c>
      <c r="CS1485" s="26"/>
      <c r="CT1485" s="19"/>
      <c r="CU1485" s="35"/>
    </row>
    <row r="1486" spans="1:104" ht="31.2" hidden="1" x14ac:dyDescent="0.3">
      <c r="A1486" s="36" t="s">
        <v>834</v>
      </c>
      <c r="B1486" s="17"/>
      <c r="C1486" s="16"/>
      <c r="D1486" s="16"/>
      <c r="E1486" s="34" t="s">
        <v>835</v>
      </c>
      <c r="F1486" s="26"/>
      <c r="G1486" s="26"/>
      <c r="H1486" s="26"/>
      <c r="I1486" s="26"/>
      <c r="J1486" s="26"/>
      <c r="K1486" s="26"/>
      <c r="L1486" s="26"/>
      <c r="M1486" s="26"/>
      <c r="N1486" s="26"/>
      <c r="O1486" s="26"/>
      <c r="P1486" s="26"/>
      <c r="Q1486" s="26"/>
      <c r="R1486" s="26"/>
      <c r="S1486" s="26"/>
      <c r="T1486" s="26"/>
      <c r="U1486" s="26"/>
      <c r="V1486" s="26"/>
      <c r="W1486" s="26"/>
      <c r="X1486" s="26"/>
      <c r="Y1486" s="26"/>
      <c r="Z1486" s="26"/>
      <c r="AA1486" s="26"/>
      <c r="AB1486" s="26"/>
      <c r="AC1486" s="26"/>
      <c r="AD1486" s="26"/>
      <c r="AE1486" s="26"/>
      <c r="AF1486" s="26"/>
      <c r="AG1486" s="26"/>
      <c r="AH1486" s="26"/>
      <c r="AI1486" s="26"/>
      <c r="AJ1486" s="26"/>
      <c r="AK1486" s="26"/>
      <c r="AL1486" s="26"/>
      <c r="AM1486" s="26">
        <f t="shared" si="6155"/>
        <v>0</v>
      </c>
      <c r="AN1486" s="26">
        <f t="shared" si="6156"/>
        <v>0</v>
      </c>
      <c r="AO1486" s="26">
        <f t="shared" si="6157"/>
        <v>0</v>
      </c>
      <c r="AP1486" s="26">
        <f t="shared" si="6187"/>
        <v>0</v>
      </c>
      <c r="AQ1486" s="26">
        <f t="shared" si="6188"/>
        <v>0</v>
      </c>
      <c r="AR1486" s="26">
        <f t="shared" si="6189"/>
        <v>0</v>
      </c>
      <c r="AS1486" s="26">
        <f t="shared" si="6158"/>
        <v>0</v>
      </c>
      <c r="AT1486" s="26">
        <f t="shared" si="6159"/>
        <v>0</v>
      </c>
      <c r="AU1486" s="26">
        <f t="shared" si="6160"/>
        <v>0</v>
      </c>
      <c r="AV1486" s="26">
        <f t="shared" si="6190"/>
        <v>0</v>
      </c>
      <c r="AW1486" s="26">
        <f t="shared" si="6191"/>
        <v>0</v>
      </c>
      <c r="AX1486" s="26">
        <f t="shared" si="6192"/>
        <v>0</v>
      </c>
      <c r="AY1486" s="26">
        <f>AY1487+AY1491</f>
        <v>20000</v>
      </c>
      <c r="AZ1486" s="26">
        <f>AZ1487+AZ1491</f>
        <v>0</v>
      </c>
      <c r="BA1486" s="26">
        <f>BA1487+BA1491</f>
        <v>0</v>
      </c>
      <c r="BB1486" s="26">
        <f t="shared" si="6193"/>
        <v>20000</v>
      </c>
      <c r="BC1486" s="26">
        <f t="shared" si="6194"/>
        <v>0</v>
      </c>
      <c r="BD1486" s="26">
        <f t="shared" si="6195"/>
        <v>0</v>
      </c>
      <c r="BE1486" s="26">
        <f>BE1487+BE1491</f>
        <v>-20000</v>
      </c>
      <c r="BF1486" s="26">
        <f>BF1487+BF1491</f>
        <v>0</v>
      </c>
      <c r="BG1486" s="26">
        <f>BG1487+BG1491</f>
        <v>0</v>
      </c>
      <c r="BH1486" s="26">
        <f t="shared" si="6196"/>
        <v>0</v>
      </c>
      <c r="BI1486" s="26">
        <f t="shared" si="6197"/>
        <v>0</v>
      </c>
      <c r="BJ1486" s="26">
        <f t="shared" si="6198"/>
        <v>0</v>
      </c>
      <c r="BK1486" s="26">
        <f>BK1487+BK1491</f>
        <v>0</v>
      </c>
      <c r="BL1486" s="26">
        <f>BL1487+BL1491</f>
        <v>0</v>
      </c>
      <c r="BM1486" s="26">
        <f>BM1487+BM1491</f>
        <v>0</v>
      </c>
      <c r="BN1486" s="26">
        <f t="shared" si="6199"/>
        <v>0</v>
      </c>
      <c r="BO1486" s="26">
        <f t="shared" si="6200"/>
        <v>0</v>
      </c>
      <c r="BP1486" s="26">
        <f t="shared" si="6201"/>
        <v>0</v>
      </c>
      <c r="BQ1486" s="26">
        <f>BQ1487+BQ1491</f>
        <v>0</v>
      </c>
      <c r="BR1486" s="26">
        <f>BR1487+BR1491</f>
        <v>0</v>
      </c>
      <c r="BS1486" s="26">
        <f t="shared" si="6202"/>
        <v>0</v>
      </c>
      <c r="BT1486" s="26">
        <f t="shared" si="6203"/>
        <v>0</v>
      </c>
      <c r="BU1486" s="26">
        <f t="shared" si="6204"/>
        <v>0</v>
      </c>
      <c r="BV1486" s="26">
        <f>BV1487+BV1491</f>
        <v>0</v>
      </c>
      <c r="BW1486" s="26">
        <f>BW1487+BW1491</f>
        <v>0</v>
      </c>
      <c r="BX1486" s="26">
        <f t="shared" si="6205"/>
        <v>0</v>
      </c>
      <c r="BY1486" s="26">
        <f t="shared" si="6206"/>
        <v>0</v>
      </c>
      <c r="BZ1486" s="26">
        <f t="shared" si="6207"/>
        <v>0</v>
      </c>
      <c r="CA1486" s="26">
        <f>CA1487+CA1491</f>
        <v>0</v>
      </c>
      <c r="CB1486" s="26">
        <f>CB1487+CB1491</f>
        <v>0</v>
      </c>
      <c r="CC1486" s="26">
        <f>CC1487+CC1491</f>
        <v>0</v>
      </c>
      <c r="CD1486" s="26">
        <f t="shared" si="6048"/>
        <v>0</v>
      </c>
      <c r="CE1486" s="26">
        <f t="shared" si="6049"/>
        <v>0</v>
      </c>
      <c r="CF1486" s="26">
        <f t="shared" si="6050"/>
        <v>0</v>
      </c>
      <c r="CG1486" s="26">
        <f>CG1487+CG1491</f>
        <v>0</v>
      </c>
      <c r="CH1486" s="26">
        <f>CH1487+CH1491</f>
        <v>0</v>
      </c>
      <c r="CI1486" s="26">
        <f>CI1487+CI1491</f>
        <v>0</v>
      </c>
      <c r="CJ1486" s="26">
        <f t="shared" si="6051"/>
        <v>0</v>
      </c>
      <c r="CK1486" s="26">
        <f t="shared" si="6052"/>
        <v>0</v>
      </c>
      <c r="CL1486" s="26">
        <f t="shared" si="6053"/>
        <v>0</v>
      </c>
      <c r="CM1486" s="26">
        <f>CM1487+CM1491</f>
        <v>0</v>
      </c>
      <c r="CN1486" s="26">
        <f>CN1487+CN1491</f>
        <v>0</v>
      </c>
      <c r="CO1486" s="26">
        <f>CO1487+CO1491</f>
        <v>0</v>
      </c>
      <c r="CP1486" s="26">
        <f t="shared" si="6054"/>
        <v>0</v>
      </c>
      <c r="CQ1486" s="26">
        <f t="shared" si="6055"/>
        <v>0</v>
      </c>
      <c r="CR1486" s="26">
        <f t="shared" si="6056"/>
        <v>0</v>
      </c>
      <c r="CS1486" s="26">
        <f>CS1487+CS1491</f>
        <v>0</v>
      </c>
      <c r="CT1486" s="19">
        <v>0</v>
      </c>
      <c r="CU1486" s="35"/>
    </row>
    <row r="1487" spans="1:104" ht="62.4" hidden="1" x14ac:dyDescent="0.3">
      <c r="A1487" s="36" t="s">
        <v>836</v>
      </c>
      <c r="B1487" s="17"/>
      <c r="C1487" s="16"/>
      <c r="D1487" s="16"/>
      <c r="E1487" s="34" t="s">
        <v>776</v>
      </c>
      <c r="F1487" s="26"/>
      <c r="G1487" s="26"/>
      <c r="H1487" s="26"/>
      <c r="I1487" s="26"/>
      <c r="J1487" s="26"/>
      <c r="K1487" s="26"/>
      <c r="L1487" s="26"/>
      <c r="M1487" s="26"/>
      <c r="N1487" s="26"/>
      <c r="O1487" s="26"/>
      <c r="P1487" s="26"/>
      <c r="Q1487" s="26"/>
      <c r="R1487" s="26"/>
      <c r="S1487" s="26"/>
      <c r="T1487" s="26"/>
      <c r="U1487" s="26"/>
      <c r="V1487" s="26"/>
      <c r="W1487" s="26"/>
      <c r="X1487" s="26"/>
      <c r="Y1487" s="26"/>
      <c r="Z1487" s="26"/>
      <c r="AA1487" s="26"/>
      <c r="AB1487" s="26"/>
      <c r="AC1487" s="26"/>
      <c r="AD1487" s="26"/>
      <c r="AE1487" s="26"/>
      <c r="AF1487" s="26"/>
      <c r="AG1487" s="26"/>
      <c r="AH1487" s="26"/>
      <c r="AI1487" s="26"/>
      <c r="AJ1487" s="26"/>
      <c r="AK1487" s="26"/>
      <c r="AL1487" s="26"/>
      <c r="AM1487" s="26">
        <f t="shared" si="6155"/>
        <v>0</v>
      </c>
      <c r="AN1487" s="26">
        <f t="shared" si="6156"/>
        <v>0</v>
      </c>
      <c r="AO1487" s="26">
        <f t="shared" si="6157"/>
        <v>0</v>
      </c>
      <c r="AP1487" s="26">
        <f t="shared" si="6187"/>
        <v>0</v>
      </c>
      <c r="AQ1487" s="26">
        <f t="shared" si="6188"/>
        <v>0</v>
      </c>
      <c r="AR1487" s="26">
        <f t="shared" si="6189"/>
        <v>0</v>
      </c>
      <c r="AS1487" s="26">
        <f t="shared" si="6158"/>
        <v>0</v>
      </c>
      <c r="AT1487" s="26">
        <f t="shared" si="6159"/>
        <v>0</v>
      </c>
      <c r="AU1487" s="26">
        <f t="shared" si="6160"/>
        <v>0</v>
      </c>
      <c r="AV1487" s="26">
        <f t="shared" si="6190"/>
        <v>0</v>
      </c>
      <c r="AW1487" s="26">
        <f t="shared" si="6191"/>
        <v>0</v>
      </c>
      <c r="AX1487" s="26">
        <f t="shared" si="6192"/>
        <v>0</v>
      </c>
      <c r="AY1487" s="26">
        <f t="shared" ref="AY1487:AY1500" si="6208">AY1488</f>
        <v>0</v>
      </c>
      <c r="AZ1487" s="26">
        <f t="shared" ref="AZ1487:AZ1500" si="6209">AZ1488</f>
        <v>0</v>
      </c>
      <c r="BA1487" s="26">
        <f t="shared" ref="BA1487:BA1500" si="6210">BA1488</f>
        <v>0</v>
      </c>
      <c r="BB1487" s="26">
        <f t="shared" si="6193"/>
        <v>0</v>
      </c>
      <c r="BC1487" s="26">
        <f t="shared" si="6194"/>
        <v>0</v>
      </c>
      <c r="BD1487" s="26">
        <f t="shared" si="6195"/>
        <v>0</v>
      </c>
      <c r="BE1487" s="26">
        <f t="shared" ref="BE1487:BE1500" si="6211">BE1488</f>
        <v>0</v>
      </c>
      <c r="BF1487" s="26">
        <f t="shared" ref="BF1487:BF1500" si="6212">BF1488</f>
        <v>0</v>
      </c>
      <c r="BG1487" s="26">
        <f t="shared" ref="BG1487:BG1500" si="6213">BG1488</f>
        <v>0</v>
      </c>
      <c r="BH1487" s="26">
        <f t="shared" si="6196"/>
        <v>0</v>
      </c>
      <c r="BI1487" s="26">
        <f t="shared" si="6197"/>
        <v>0</v>
      </c>
      <c r="BJ1487" s="26">
        <f t="shared" si="6198"/>
        <v>0</v>
      </c>
      <c r="BK1487" s="26">
        <f t="shared" ref="BK1487:BK1500" si="6214">BK1488</f>
        <v>0</v>
      </c>
      <c r="BL1487" s="26">
        <f t="shared" ref="BL1487:BL1500" si="6215">BL1488</f>
        <v>0</v>
      </c>
      <c r="BM1487" s="26">
        <f t="shared" ref="BM1487:BM1500" si="6216">BM1488</f>
        <v>0</v>
      </c>
      <c r="BN1487" s="26">
        <f t="shared" si="6199"/>
        <v>0</v>
      </c>
      <c r="BO1487" s="26">
        <f t="shared" si="6200"/>
        <v>0</v>
      </c>
      <c r="BP1487" s="26">
        <f t="shared" si="6201"/>
        <v>0</v>
      </c>
      <c r="BQ1487" s="26">
        <f t="shared" ref="BQ1487:BQ1500" si="6217">BQ1488</f>
        <v>0</v>
      </c>
      <c r="BR1487" s="26">
        <f t="shared" ref="BR1487:BR1500" si="6218">BR1488</f>
        <v>0</v>
      </c>
      <c r="BS1487" s="26">
        <f t="shared" si="6202"/>
        <v>0</v>
      </c>
      <c r="BT1487" s="26">
        <f t="shared" si="6203"/>
        <v>0</v>
      </c>
      <c r="BU1487" s="26">
        <f t="shared" si="6204"/>
        <v>0</v>
      </c>
      <c r="BV1487" s="26">
        <f t="shared" ref="BV1487:BV1500" si="6219">BV1488</f>
        <v>0</v>
      </c>
      <c r="BW1487" s="26">
        <f t="shared" ref="BW1487:BW1500" si="6220">BW1488</f>
        <v>0</v>
      </c>
      <c r="BX1487" s="26">
        <f t="shared" si="6205"/>
        <v>0</v>
      </c>
      <c r="BY1487" s="26">
        <f t="shared" si="6206"/>
        <v>0</v>
      </c>
      <c r="BZ1487" s="26">
        <f t="shared" si="6207"/>
        <v>0</v>
      </c>
      <c r="CA1487" s="26">
        <f t="shared" ref="CA1487:CA1500" si="6221">CA1488</f>
        <v>0</v>
      </c>
      <c r="CB1487" s="26">
        <f t="shared" ref="CB1487:CB1500" si="6222">CB1488</f>
        <v>0</v>
      </c>
      <c r="CC1487" s="26">
        <f t="shared" ref="CC1487:CC1500" si="6223">CC1488</f>
        <v>0</v>
      </c>
      <c r="CD1487" s="26">
        <f t="shared" si="6048"/>
        <v>0</v>
      </c>
      <c r="CE1487" s="26">
        <f t="shared" si="6049"/>
        <v>0</v>
      </c>
      <c r="CF1487" s="26">
        <f t="shared" si="6050"/>
        <v>0</v>
      </c>
      <c r="CG1487" s="26">
        <f t="shared" ref="CG1487:CG1500" si="6224">CG1488</f>
        <v>0</v>
      </c>
      <c r="CH1487" s="26">
        <f t="shared" ref="CH1487:CH1500" si="6225">CH1488</f>
        <v>0</v>
      </c>
      <c r="CI1487" s="26">
        <f t="shared" ref="CI1487:CI1500" si="6226">CI1488</f>
        <v>0</v>
      </c>
      <c r="CJ1487" s="26">
        <f t="shared" si="6051"/>
        <v>0</v>
      </c>
      <c r="CK1487" s="26">
        <f t="shared" si="6052"/>
        <v>0</v>
      </c>
      <c r="CL1487" s="26">
        <f t="shared" si="6053"/>
        <v>0</v>
      </c>
      <c r="CM1487" s="26">
        <f t="shared" ref="CM1487:CM1500" si="6227">CM1488</f>
        <v>0</v>
      </c>
      <c r="CN1487" s="26">
        <f t="shared" ref="CN1487:CN1500" si="6228">CN1488</f>
        <v>0</v>
      </c>
      <c r="CO1487" s="26">
        <f t="shared" ref="CO1487:CO1500" si="6229">CO1488</f>
        <v>0</v>
      </c>
      <c r="CP1487" s="26">
        <f t="shared" si="6054"/>
        <v>0</v>
      </c>
      <c r="CQ1487" s="26">
        <f t="shared" si="6055"/>
        <v>0</v>
      </c>
      <c r="CR1487" s="26">
        <f t="shared" si="6056"/>
        <v>0</v>
      </c>
      <c r="CS1487" s="26">
        <f t="shared" ref="CS1487:CS1500" si="6230">CS1488</f>
        <v>0</v>
      </c>
      <c r="CT1487" s="19">
        <v>0</v>
      </c>
      <c r="CU1487" s="35"/>
    </row>
    <row r="1488" spans="1:104" ht="31.2" hidden="1" x14ac:dyDescent="0.3">
      <c r="A1488" s="36" t="s">
        <v>836</v>
      </c>
      <c r="B1488" s="17">
        <v>200</v>
      </c>
      <c r="C1488" s="16"/>
      <c r="D1488" s="16"/>
      <c r="E1488" s="34" t="s">
        <v>38</v>
      </c>
      <c r="F1488" s="26"/>
      <c r="G1488" s="26"/>
      <c r="H1488" s="26"/>
      <c r="I1488" s="26"/>
      <c r="J1488" s="26"/>
      <c r="K1488" s="26"/>
      <c r="L1488" s="26"/>
      <c r="M1488" s="26"/>
      <c r="N1488" s="26"/>
      <c r="O1488" s="26"/>
      <c r="P1488" s="26"/>
      <c r="Q1488" s="26"/>
      <c r="R1488" s="26"/>
      <c r="S1488" s="26"/>
      <c r="T1488" s="26"/>
      <c r="U1488" s="26"/>
      <c r="V1488" s="26"/>
      <c r="W1488" s="26"/>
      <c r="X1488" s="26"/>
      <c r="Y1488" s="26"/>
      <c r="Z1488" s="26"/>
      <c r="AA1488" s="26"/>
      <c r="AB1488" s="26"/>
      <c r="AC1488" s="26"/>
      <c r="AD1488" s="26"/>
      <c r="AE1488" s="26"/>
      <c r="AF1488" s="26"/>
      <c r="AG1488" s="26"/>
      <c r="AH1488" s="26"/>
      <c r="AI1488" s="26"/>
      <c r="AJ1488" s="26"/>
      <c r="AK1488" s="26"/>
      <c r="AL1488" s="26"/>
      <c r="AM1488" s="26">
        <f t="shared" si="6155"/>
        <v>0</v>
      </c>
      <c r="AN1488" s="26">
        <f t="shared" si="6156"/>
        <v>0</v>
      </c>
      <c r="AO1488" s="26">
        <f t="shared" si="6157"/>
        <v>0</v>
      </c>
      <c r="AP1488" s="26">
        <f t="shared" si="6187"/>
        <v>0</v>
      </c>
      <c r="AQ1488" s="26">
        <f t="shared" si="6188"/>
        <v>0</v>
      </c>
      <c r="AR1488" s="26">
        <f t="shared" si="6189"/>
        <v>0</v>
      </c>
      <c r="AS1488" s="26">
        <f t="shared" si="6158"/>
        <v>0</v>
      </c>
      <c r="AT1488" s="26">
        <f t="shared" si="6159"/>
        <v>0</v>
      </c>
      <c r="AU1488" s="26">
        <f t="shared" si="6160"/>
        <v>0</v>
      </c>
      <c r="AV1488" s="26">
        <f t="shared" si="6190"/>
        <v>0</v>
      </c>
      <c r="AW1488" s="26">
        <f t="shared" si="6191"/>
        <v>0</v>
      </c>
      <c r="AX1488" s="26">
        <f t="shared" si="6192"/>
        <v>0</v>
      </c>
      <c r="AY1488" s="26">
        <f t="shared" si="6208"/>
        <v>0</v>
      </c>
      <c r="AZ1488" s="26">
        <f t="shared" si="6209"/>
        <v>0</v>
      </c>
      <c r="BA1488" s="26">
        <f t="shared" si="6210"/>
        <v>0</v>
      </c>
      <c r="BB1488" s="26">
        <f t="shared" si="6193"/>
        <v>0</v>
      </c>
      <c r="BC1488" s="26">
        <f t="shared" si="6194"/>
        <v>0</v>
      </c>
      <c r="BD1488" s="26">
        <f t="shared" si="6195"/>
        <v>0</v>
      </c>
      <c r="BE1488" s="26">
        <f t="shared" si="6211"/>
        <v>0</v>
      </c>
      <c r="BF1488" s="26">
        <f t="shared" si="6212"/>
        <v>0</v>
      </c>
      <c r="BG1488" s="26">
        <f t="shared" si="6213"/>
        <v>0</v>
      </c>
      <c r="BH1488" s="26">
        <f t="shared" si="6196"/>
        <v>0</v>
      </c>
      <c r="BI1488" s="26">
        <f t="shared" si="6197"/>
        <v>0</v>
      </c>
      <c r="BJ1488" s="26">
        <f t="shared" si="6198"/>
        <v>0</v>
      </c>
      <c r="BK1488" s="26">
        <f t="shared" si="6214"/>
        <v>0</v>
      </c>
      <c r="BL1488" s="26">
        <f t="shared" si="6215"/>
        <v>0</v>
      </c>
      <c r="BM1488" s="26">
        <f t="shared" si="6216"/>
        <v>0</v>
      </c>
      <c r="BN1488" s="26">
        <f t="shared" si="6199"/>
        <v>0</v>
      </c>
      <c r="BO1488" s="26">
        <f t="shared" si="6200"/>
        <v>0</v>
      </c>
      <c r="BP1488" s="26">
        <f t="shared" si="6201"/>
        <v>0</v>
      </c>
      <c r="BQ1488" s="26">
        <f t="shared" si="6217"/>
        <v>0</v>
      </c>
      <c r="BR1488" s="26">
        <f t="shared" si="6218"/>
        <v>0</v>
      </c>
      <c r="BS1488" s="26">
        <f t="shared" si="6202"/>
        <v>0</v>
      </c>
      <c r="BT1488" s="26">
        <f t="shared" si="6203"/>
        <v>0</v>
      </c>
      <c r="BU1488" s="26">
        <f t="shared" si="6204"/>
        <v>0</v>
      </c>
      <c r="BV1488" s="26">
        <f t="shared" si="6219"/>
        <v>0</v>
      </c>
      <c r="BW1488" s="26">
        <f t="shared" si="6220"/>
        <v>0</v>
      </c>
      <c r="BX1488" s="26">
        <f t="shared" si="6205"/>
        <v>0</v>
      </c>
      <c r="BY1488" s="26">
        <f t="shared" si="6206"/>
        <v>0</v>
      </c>
      <c r="BZ1488" s="26">
        <f t="shared" si="6207"/>
        <v>0</v>
      </c>
      <c r="CA1488" s="26">
        <f t="shared" si="6221"/>
        <v>0</v>
      </c>
      <c r="CB1488" s="26">
        <f t="shared" si="6222"/>
        <v>0</v>
      </c>
      <c r="CC1488" s="26">
        <f t="shared" si="6223"/>
        <v>0</v>
      </c>
      <c r="CD1488" s="26">
        <f t="shared" si="6048"/>
        <v>0</v>
      </c>
      <c r="CE1488" s="26">
        <f t="shared" si="6049"/>
        <v>0</v>
      </c>
      <c r="CF1488" s="26">
        <f t="shared" si="6050"/>
        <v>0</v>
      </c>
      <c r="CG1488" s="26">
        <f t="shared" si="6224"/>
        <v>0</v>
      </c>
      <c r="CH1488" s="26">
        <f t="shared" si="6225"/>
        <v>0</v>
      </c>
      <c r="CI1488" s="26">
        <f t="shared" si="6226"/>
        <v>0</v>
      </c>
      <c r="CJ1488" s="26">
        <f t="shared" si="6051"/>
        <v>0</v>
      </c>
      <c r="CK1488" s="26">
        <f t="shared" si="6052"/>
        <v>0</v>
      </c>
      <c r="CL1488" s="26">
        <f t="shared" si="6053"/>
        <v>0</v>
      </c>
      <c r="CM1488" s="26">
        <f t="shared" si="6227"/>
        <v>0</v>
      </c>
      <c r="CN1488" s="26">
        <f t="shared" si="6228"/>
        <v>0</v>
      </c>
      <c r="CO1488" s="26">
        <f t="shared" si="6229"/>
        <v>0</v>
      </c>
      <c r="CP1488" s="26">
        <f t="shared" si="6054"/>
        <v>0</v>
      </c>
      <c r="CQ1488" s="26">
        <f t="shared" si="6055"/>
        <v>0</v>
      </c>
      <c r="CR1488" s="26">
        <f t="shared" si="6056"/>
        <v>0</v>
      </c>
      <c r="CS1488" s="26">
        <f t="shared" si="6230"/>
        <v>0</v>
      </c>
      <c r="CT1488" s="19">
        <v>0</v>
      </c>
      <c r="CU1488" s="35"/>
    </row>
    <row r="1489" spans="1:105" ht="46.8" hidden="1" x14ac:dyDescent="0.3">
      <c r="A1489" s="36" t="s">
        <v>836</v>
      </c>
      <c r="B1489" s="17">
        <v>240</v>
      </c>
      <c r="C1489" s="16"/>
      <c r="D1489" s="16"/>
      <c r="E1489" s="34" t="s">
        <v>39</v>
      </c>
      <c r="F1489" s="26"/>
      <c r="G1489" s="26"/>
      <c r="H1489" s="26"/>
      <c r="I1489" s="26"/>
      <c r="J1489" s="26"/>
      <c r="K1489" s="26"/>
      <c r="L1489" s="26"/>
      <c r="M1489" s="26"/>
      <c r="N1489" s="26"/>
      <c r="O1489" s="26"/>
      <c r="P1489" s="26"/>
      <c r="Q1489" s="26"/>
      <c r="R1489" s="26"/>
      <c r="S1489" s="26"/>
      <c r="T1489" s="26"/>
      <c r="U1489" s="26"/>
      <c r="V1489" s="26"/>
      <c r="W1489" s="26"/>
      <c r="X1489" s="26"/>
      <c r="Y1489" s="26"/>
      <c r="Z1489" s="26"/>
      <c r="AA1489" s="26"/>
      <c r="AB1489" s="26"/>
      <c r="AC1489" s="26"/>
      <c r="AD1489" s="26"/>
      <c r="AE1489" s="26"/>
      <c r="AF1489" s="26"/>
      <c r="AG1489" s="26"/>
      <c r="AH1489" s="26"/>
      <c r="AI1489" s="26"/>
      <c r="AJ1489" s="26"/>
      <c r="AK1489" s="26"/>
      <c r="AL1489" s="26"/>
      <c r="AM1489" s="26">
        <f t="shared" si="6155"/>
        <v>0</v>
      </c>
      <c r="AN1489" s="26">
        <f t="shared" si="6156"/>
        <v>0</v>
      </c>
      <c r="AO1489" s="26">
        <f t="shared" si="6157"/>
        <v>0</v>
      </c>
      <c r="AP1489" s="26">
        <f t="shared" si="6187"/>
        <v>0</v>
      </c>
      <c r="AQ1489" s="26">
        <f t="shared" si="6188"/>
        <v>0</v>
      </c>
      <c r="AR1489" s="26">
        <f t="shared" si="6189"/>
        <v>0</v>
      </c>
      <c r="AS1489" s="26">
        <f t="shared" si="6158"/>
        <v>0</v>
      </c>
      <c r="AT1489" s="26">
        <f t="shared" si="6159"/>
        <v>0</v>
      </c>
      <c r="AU1489" s="26">
        <f t="shared" si="6160"/>
        <v>0</v>
      </c>
      <c r="AV1489" s="26">
        <f t="shared" si="6190"/>
        <v>0</v>
      </c>
      <c r="AW1489" s="26">
        <f t="shared" si="6191"/>
        <v>0</v>
      </c>
      <c r="AX1489" s="26">
        <f t="shared" si="6192"/>
        <v>0</v>
      </c>
      <c r="AY1489" s="26">
        <f t="shared" si="6208"/>
        <v>0</v>
      </c>
      <c r="AZ1489" s="26">
        <f t="shared" si="6209"/>
        <v>0</v>
      </c>
      <c r="BA1489" s="26">
        <f t="shared" si="6210"/>
        <v>0</v>
      </c>
      <c r="BB1489" s="26">
        <f t="shared" si="6193"/>
        <v>0</v>
      </c>
      <c r="BC1489" s="26">
        <f t="shared" si="6194"/>
        <v>0</v>
      </c>
      <c r="BD1489" s="26">
        <f t="shared" si="6195"/>
        <v>0</v>
      </c>
      <c r="BE1489" s="26">
        <f t="shared" si="6211"/>
        <v>0</v>
      </c>
      <c r="BF1489" s="26">
        <f t="shared" si="6212"/>
        <v>0</v>
      </c>
      <c r="BG1489" s="26">
        <f t="shared" si="6213"/>
        <v>0</v>
      </c>
      <c r="BH1489" s="26">
        <f t="shared" si="6196"/>
        <v>0</v>
      </c>
      <c r="BI1489" s="26">
        <f t="shared" si="6197"/>
        <v>0</v>
      </c>
      <c r="BJ1489" s="26">
        <f t="shared" si="6198"/>
        <v>0</v>
      </c>
      <c r="BK1489" s="26">
        <f t="shared" si="6214"/>
        <v>0</v>
      </c>
      <c r="BL1489" s="26">
        <f t="shared" si="6215"/>
        <v>0</v>
      </c>
      <c r="BM1489" s="26">
        <f t="shared" si="6216"/>
        <v>0</v>
      </c>
      <c r="BN1489" s="26">
        <f t="shared" si="6199"/>
        <v>0</v>
      </c>
      <c r="BO1489" s="26">
        <f t="shared" si="6200"/>
        <v>0</v>
      </c>
      <c r="BP1489" s="26">
        <f t="shared" si="6201"/>
        <v>0</v>
      </c>
      <c r="BQ1489" s="26">
        <f t="shared" si="6217"/>
        <v>0</v>
      </c>
      <c r="BR1489" s="26">
        <f t="shared" si="6218"/>
        <v>0</v>
      </c>
      <c r="BS1489" s="26">
        <f t="shared" si="6202"/>
        <v>0</v>
      </c>
      <c r="BT1489" s="26">
        <f t="shared" si="6203"/>
        <v>0</v>
      </c>
      <c r="BU1489" s="26">
        <f t="shared" si="6204"/>
        <v>0</v>
      </c>
      <c r="BV1489" s="26">
        <f t="shared" si="6219"/>
        <v>0</v>
      </c>
      <c r="BW1489" s="26">
        <f t="shared" si="6220"/>
        <v>0</v>
      </c>
      <c r="BX1489" s="26">
        <f t="shared" si="6205"/>
        <v>0</v>
      </c>
      <c r="BY1489" s="26">
        <f t="shared" si="6206"/>
        <v>0</v>
      </c>
      <c r="BZ1489" s="26">
        <f t="shared" si="6207"/>
        <v>0</v>
      </c>
      <c r="CA1489" s="26">
        <f t="shared" si="6221"/>
        <v>0</v>
      </c>
      <c r="CB1489" s="26">
        <f t="shared" si="6222"/>
        <v>0</v>
      </c>
      <c r="CC1489" s="26">
        <f t="shared" si="6223"/>
        <v>0</v>
      </c>
      <c r="CD1489" s="26">
        <f t="shared" si="6048"/>
        <v>0</v>
      </c>
      <c r="CE1489" s="26">
        <f t="shared" si="6049"/>
        <v>0</v>
      </c>
      <c r="CF1489" s="26">
        <f t="shared" si="6050"/>
        <v>0</v>
      </c>
      <c r="CG1489" s="26">
        <f t="shared" si="6224"/>
        <v>0</v>
      </c>
      <c r="CH1489" s="26">
        <f t="shared" si="6225"/>
        <v>0</v>
      </c>
      <c r="CI1489" s="26">
        <f t="shared" si="6226"/>
        <v>0</v>
      </c>
      <c r="CJ1489" s="26">
        <f t="shared" si="6051"/>
        <v>0</v>
      </c>
      <c r="CK1489" s="26">
        <f t="shared" si="6052"/>
        <v>0</v>
      </c>
      <c r="CL1489" s="26">
        <f t="shared" si="6053"/>
        <v>0</v>
      </c>
      <c r="CM1489" s="26">
        <f t="shared" si="6227"/>
        <v>0</v>
      </c>
      <c r="CN1489" s="26">
        <f t="shared" si="6228"/>
        <v>0</v>
      </c>
      <c r="CO1489" s="26">
        <f t="shared" si="6229"/>
        <v>0</v>
      </c>
      <c r="CP1489" s="26">
        <f t="shared" si="6054"/>
        <v>0</v>
      </c>
      <c r="CQ1489" s="26">
        <f t="shared" si="6055"/>
        <v>0</v>
      </c>
      <c r="CR1489" s="26">
        <f t="shared" si="6056"/>
        <v>0</v>
      </c>
      <c r="CS1489" s="26">
        <f t="shared" si="6230"/>
        <v>0</v>
      </c>
      <c r="CT1489" s="19">
        <v>0</v>
      </c>
      <c r="CU1489" s="35"/>
    </row>
    <row r="1490" spans="1:105" hidden="1" x14ac:dyDescent="0.3">
      <c r="A1490" s="36" t="s">
        <v>836</v>
      </c>
      <c r="B1490" s="17">
        <v>240</v>
      </c>
      <c r="C1490" s="16" t="s">
        <v>64</v>
      </c>
      <c r="D1490" s="16" t="s">
        <v>65</v>
      </c>
      <c r="E1490" s="34" t="s">
        <v>66</v>
      </c>
      <c r="F1490" s="26"/>
      <c r="G1490" s="26"/>
      <c r="H1490" s="26"/>
      <c r="I1490" s="26"/>
      <c r="J1490" s="26"/>
      <c r="K1490" s="26"/>
      <c r="L1490" s="26"/>
      <c r="M1490" s="26"/>
      <c r="N1490" s="26"/>
      <c r="O1490" s="26"/>
      <c r="P1490" s="26"/>
      <c r="Q1490" s="26"/>
      <c r="R1490" s="26"/>
      <c r="S1490" s="26"/>
      <c r="T1490" s="26"/>
      <c r="U1490" s="26"/>
      <c r="V1490" s="26"/>
      <c r="W1490" s="26"/>
      <c r="X1490" s="26"/>
      <c r="Y1490" s="26"/>
      <c r="Z1490" s="26"/>
      <c r="AA1490" s="26"/>
      <c r="AB1490" s="26"/>
      <c r="AC1490" s="26"/>
      <c r="AD1490" s="26"/>
      <c r="AE1490" s="26"/>
      <c r="AF1490" s="26"/>
      <c r="AG1490" s="26"/>
      <c r="AH1490" s="26"/>
      <c r="AI1490" s="26"/>
      <c r="AJ1490" s="26"/>
      <c r="AK1490" s="26"/>
      <c r="AL1490" s="26"/>
      <c r="AM1490" s="26"/>
      <c r="AN1490" s="26"/>
      <c r="AO1490" s="26"/>
      <c r="AP1490" s="26">
        <f t="shared" si="6187"/>
        <v>0</v>
      </c>
      <c r="AQ1490" s="26">
        <f t="shared" si="6188"/>
        <v>0</v>
      </c>
      <c r="AR1490" s="26">
        <f t="shared" si="6189"/>
        <v>0</v>
      </c>
      <c r="AS1490" s="26"/>
      <c r="AT1490" s="26"/>
      <c r="AU1490" s="26"/>
      <c r="AV1490" s="26">
        <f t="shared" si="6190"/>
        <v>0</v>
      </c>
      <c r="AW1490" s="26">
        <f t="shared" si="6191"/>
        <v>0</v>
      </c>
      <c r="AX1490" s="26">
        <f t="shared" si="6192"/>
        <v>0</v>
      </c>
      <c r="AY1490" s="26"/>
      <c r="AZ1490" s="26"/>
      <c r="BA1490" s="26"/>
      <c r="BB1490" s="26">
        <f t="shared" si="6193"/>
        <v>0</v>
      </c>
      <c r="BC1490" s="26">
        <f t="shared" si="6194"/>
        <v>0</v>
      </c>
      <c r="BD1490" s="26">
        <f t="shared" si="6195"/>
        <v>0</v>
      </c>
      <c r="BE1490" s="26"/>
      <c r="BF1490" s="26"/>
      <c r="BG1490" s="26"/>
      <c r="BH1490" s="26">
        <f t="shared" si="6196"/>
        <v>0</v>
      </c>
      <c r="BI1490" s="26">
        <f t="shared" si="6197"/>
        <v>0</v>
      </c>
      <c r="BJ1490" s="26">
        <f t="shared" si="6198"/>
        <v>0</v>
      </c>
      <c r="BK1490" s="26"/>
      <c r="BL1490" s="26"/>
      <c r="BM1490" s="26"/>
      <c r="BN1490" s="26">
        <f t="shared" si="6199"/>
        <v>0</v>
      </c>
      <c r="BO1490" s="26">
        <f t="shared" si="6200"/>
        <v>0</v>
      </c>
      <c r="BP1490" s="26">
        <f t="shared" si="6201"/>
        <v>0</v>
      </c>
      <c r="BQ1490" s="26"/>
      <c r="BR1490" s="26"/>
      <c r="BS1490" s="26">
        <f t="shared" si="6202"/>
        <v>0</v>
      </c>
      <c r="BT1490" s="26">
        <f t="shared" si="6203"/>
        <v>0</v>
      </c>
      <c r="BU1490" s="26">
        <f t="shared" si="6204"/>
        <v>0</v>
      </c>
      <c r="BV1490" s="26"/>
      <c r="BW1490" s="26"/>
      <c r="BX1490" s="26">
        <f t="shared" si="6205"/>
        <v>0</v>
      </c>
      <c r="BY1490" s="26">
        <f t="shared" si="6206"/>
        <v>0</v>
      </c>
      <c r="BZ1490" s="26">
        <f t="shared" si="6207"/>
        <v>0</v>
      </c>
      <c r="CA1490" s="26"/>
      <c r="CB1490" s="26"/>
      <c r="CC1490" s="26"/>
      <c r="CD1490" s="26">
        <f t="shared" si="6048"/>
        <v>0</v>
      </c>
      <c r="CE1490" s="26">
        <f t="shared" si="6049"/>
        <v>0</v>
      </c>
      <c r="CF1490" s="26">
        <f t="shared" si="6050"/>
        <v>0</v>
      </c>
      <c r="CG1490" s="26"/>
      <c r="CH1490" s="26"/>
      <c r="CI1490" s="26"/>
      <c r="CJ1490" s="26">
        <f t="shared" si="6051"/>
        <v>0</v>
      </c>
      <c r="CK1490" s="26">
        <f t="shared" si="6052"/>
        <v>0</v>
      </c>
      <c r="CL1490" s="26">
        <f t="shared" si="6053"/>
        <v>0</v>
      </c>
      <c r="CM1490" s="26"/>
      <c r="CN1490" s="26"/>
      <c r="CO1490" s="26"/>
      <c r="CP1490" s="26">
        <f t="shared" si="6054"/>
        <v>0</v>
      </c>
      <c r="CQ1490" s="26">
        <f t="shared" si="6055"/>
        <v>0</v>
      </c>
      <c r="CR1490" s="26">
        <f t="shared" si="6056"/>
        <v>0</v>
      </c>
      <c r="CS1490" s="26"/>
      <c r="CT1490" s="19">
        <v>0</v>
      </c>
      <c r="CU1490" s="35"/>
    </row>
    <row r="1491" spans="1:105" ht="62.4" hidden="1" x14ac:dyDescent="0.3">
      <c r="A1491" s="36" t="s">
        <v>837</v>
      </c>
      <c r="B1491" s="17"/>
      <c r="C1491" s="16"/>
      <c r="D1491" s="16"/>
      <c r="E1491" s="34" t="s">
        <v>838</v>
      </c>
      <c r="F1491" s="26"/>
      <c r="G1491" s="26"/>
      <c r="H1491" s="26"/>
      <c r="I1491" s="26"/>
      <c r="J1491" s="26"/>
      <c r="K1491" s="26"/>
      <c r="L1491" s="26"/>
      <c r="M1491" s="26"/>
      <c r="N1491" s="26"/>
      <c r="O1491" s="26"/>
      <c r="P1491" s="26"/>
      <c r="Q1491" s="26"/>
      <c r="R1491" s="26"/>
      <c r="S1491" s="26"/>
      <c r="T1491" s="26"/>
      <c r="U1491" s="26"/>
      <c r="V1491" s="26"/>
      <c r="W1491" s="26"/>
      <c r="X1491" s="26"/>
      <c r="Y1491" s="26"/>
      <c r="Z1491" s="26"/>
      <c r="AA1491" s="26"/>
      <c r="AB1491" s="26"/>
      <c r="AC1491" s="26"/>
      <c r="AD1491" s="26"/>
      <c r="AE1491" s="26"/>
      <c r="AF1491" s="26"/>
      <c r="AG1491" s="26"/>
      <c r="AH1491" s="26"/>
      <c r="AI1491" s="26"/>
      <c r="AJ1491" s="26"/>
      <c r="AK1491" s="26"/>
      <c r="AL1491" s="26"/>
      <c r="AM1491" s="26"/>
      <c r="AN1491" s="26"/>
      <c r="AO1491" s="26"/>
      <c r="AP1491" s="26"/>
      <c r="AQ1491" s="26"/>
      <c r="AR1491" s="26"/>
      <c r="AS1491" s="26"/>
      <c r="AT1491" s="26"/>
      <c r="AU1491" s="26"/>
      <c r="AV1491" s="26"/>
      <c r="AW1491" s="26"/>
      <c r="AX1491" s="26"/>
      <c r="AY1491" s="26">
        <f t="shared" si="6208"/>
        <v>20000</v>
      </c>
      <c r="AZ1491" s="26">
        <f t="shared" si="6209"/>
        <v>0</v>
      </c>
      <c r="BA1491" s="26">
        <f t="shared" si="6210"/>
        <v>0</v>
      </c>
      <c r="BB1491" s="26">
        <f t="shared" si="6193"/>
        <v>20000</v>
      </c>
      <c r="BC1491" s="26">
        <f t="shared" si="6194"/>
        <v>0</v>
      </c>
      <c r="BD1491" s="26">
        <f t="shared" si="6195"/>
        <v>0</v>
      </c>
      <c r="BE1491" s="26">
        <f t="shared" si="6211"/>
        <v>-20000</v>
      </c>
      <c r="BF1491" s="26">
        <f t="shared" si="6212"/>
        <v>0</v>
      </c>
      <c r="BG1491" s="26">
        <f t="shared" si="6213"/>
        <v>0</v>
      </c>
      <c r="BH1491" s="26">
        <f t="shared" si="6196"/>
        <v>0</v>
      </c>
      <c r="BI1491" s="26">
        <f t="shared" si="6197"/>
        <v>0</v>
      </c>
      <c r="BJ1491" s="26">
        <f t="shared" si="6198"/>
        <v>0</v>
      </c>
      <c r="BK1491" s="26">
        <f t="shared" si="6214"/>
        <v>0</v>
      </c>
      <c r="BL1491" s="26">
        <f t="shared" si="6215"/>
        <v>0</v>
      </c>
      <c r="BM1491" s="26">
        <f t="shared" si="6216"/>
        <v>0</v>
      </c>
      <c r="BN1491" s="26">
        <f t="shared" si="6199"/>
        <v>0</v>
      </c>
      <c r="BO1491" s="26">
        <f t="shared" si="6200"/>
        <v>0</v>
      </c>
      <c r="BP1491" s="26">
        <f t="shared" si="6201"/>
        <v>0</v>
      </c>
      <c r="BQ1491" s="26">
        <f t="shared" si="6217"/>
        <v>0</v>
      </c>
      <c r="BR1491" s="26">
        <f t="shared" si="6218"/>
        <v>0</v>
      </c>
      <c r="BS1491" s="26">
        <f t="shared" si="6202"/>
        <v>0</v>
      </c>
      <c r="BT1491" s="26">
        <f t="shared" si="6203"/>
        <v>0</v>
      </c>
      <c r="BU1491" s="26">
        <f t="shared" si="6204"/>
        <v>0</v>
      </c>
      <c r="BV1491" s="26">
        <f t="shared" si="6219"/>
        <v>0</v>
      </c>
      <c r="BW1491" s="26">
        <f t="shared" si="6220"/>
        <v>0</v>
      </c>
      <c r="BX1491" s="26">
        <f t="shared" si="6205"/>
        <v>0</v>
      </c>
      <c r="BY1491" s="26">
        <f t="shared" si="6206"/>
        <v>0</v>
      </c>
      <c r="BZ1491" s="26">
        <f t="shared" si="6207"/>
        <v>0</v>
      </c>
      <c r="CA1491" s="26">
        <f t="shared" si="6221"/>
        <v>0</v>
      </c>
      <c r="CB1491" s="26">
        <f t="shared" si="6222"/>
        <v>0</v>
      </c>
      <c r="CC1491" s="26">
        <f t="shared" si="6223"/>
        <v>0</v>
      </c>
      <c r="CD1491" s="26">
        <f t="shared" si="6048"/>
        <v>0</v>
      </c>
      <c r="CE1491" s="26">
        <f t="shared" si="6049"/>
        <v>0</v>
      </c>
      <c r="CF1491" s="26">
        <f t="shared" si="6050"/>
        <v>0</v>
      </c>
      <c r="CG1491" s="26">
        <f t="shared" si="6224"/>
        <v>0</v>
      </c>
      <c r="CH1491" s="26">
        <f t="shared" si="6225"/>
        <v>0</v>
      </c>
      <c r="CI1491" s="26">
        <f t="shared" si="6226"/>
        <v>0</v>
      </c>
      <c r="CJ1491" s="26">
        <f t="shared" si="6051"/>
        <v>0</v>
      </c>
      <c r="CK1491" s="26">
        <f t="shared" si="6052"/>
        <v>0</v>
      </c>
      <c r="CL1491" s="26">
        <f t="shared" si="6053"/>
        <v>0</v>
      </c>
      <c r="CM1491" s="26">
        <f t="shared" si="6227"/>
        <v>0</v>
      </c>
      <c r="CN1491" s="26">
        <f t="shared" si="6228"/>
        <v>0</v>
      </c>
      <c r="CO1491" s="26">
        <f t="shared" si="6229"/>
        <v>0</v>
      </c>
      <c r="CP1491" s="26">
        <f t="shared" si="6054"/>
        <v>0</v>
      </c>
      <c r="CQ1491" s="26">
        <f t="shared" si="6055"/>
        <v>0</v>
      </c>
      <c r="CR1491" s="26">
        <f t="shared" si="6056"/>
        <v>0</v>
      </c>
      <c r="CS1491" s="26">
        <f t="shared" si="6230"/>
        <v>0</v>
      </c>
      <c r="CT1491" s="19">
        <v>0</v>
      </c>
      <c r="CU1491" s="35"/>
    </row>
    <row r="1492" spans="1:105" ht="31.2" hidden="1" x14ac:dyDescent="0.3">
      <c r="A1492" s="36" t="s">
        <v>837</v>
      </c>
      <c r="B1492" s="17">
        <v>200</v>
      </c>
      <c r="C1492" s="16"/>
      <c r="D1492" s="16"/>
      <c r="E1492" s="34" t="s">
        <v>38</v>
      </c>
      <c r="F1492" s="26"/>
      <c r="G1492" s="26"/>
      <c r="H1492" s="26"/>
      <c r="I1492" s="26"/>
      <c r="J1492" s="26"/>
      <c r="K1492" s="26"/>
      <c r="L1492" s="26"/>
      <c r="M1492" s="26"/>
      <c r="N1492" s="26"/>
      <c r="O1492" s="26"/>
      <c r="P1492" s="26"/>
      <c r="Q1492" s="26"/>
      <c r="R1492" s="26"/>
      <c r="S1492" s="26"/>
      <c r="T1492" s="26"/>
      <c r="U1492" s="26"/>
      <c r="V1492" s="26"/>
      <c r="W1492" s="26"/>
      <c r="X1492" s="26"/>
      <c r="Y1492" s="26"/>
      <c r="Z1492" s="26"/>
      <c r="AA1492" s="26"/>
      <c r="AB1492" s="26"/>
      <c r="AC1492" s="26"/>
      <c r="AD1492" s="26"/>
      <c r="AE1492" s="26"/>
      <c r="AF1492" s="26"/>
      <c r="AG1492" s="26"/>
      <c r="AH1492" s="26"/>
      <c r="AI1492" s="26"/>
      <c r="AJ1492" s="26"/>
      <c r="AK1492" s="26"/>
      <c r="AL1492" s="26"/>
      <c r="AM1492" s="26"/>
      <c r="AN1492" s="26"/>
      <c r="AO1492" s="26"/>
      <c r="AP1492" s="26"/>
      <c r="AQ1492" s="26"/>
      <c r="AR1492" s="26"/>
      <c r="AS1492" s="26"/>
      <c r="AT1492" s="26"/>
      <c r="AU1492" s="26"/>
      <c r="AV1492" s="26"/>
      <c r="AW1492" s="26"/>
      <c r="AX1492" s="26"/>
      <c r="AY1492" s="26">
        <f t="shared" si="6208"/>
        <v>20000</v>
      </c>
      <c r="AZ1492" s="26">
        <f t="shared" si="6209"/>
        <v>0</v>
      </c>
      <c r="BA1492" s="26">
        <f t="shared" si="6210"/>
        <v>0</v>
      </c>
      <c r="BB1492" s="26">
        <f t="shared" si="6193"/>
        <v>20000</v>
      </c>
      <c r="BC1492" s="26">
        <f t="shared" si="6194"/>
        <v>0</v>
      </c>
      <c r="BD1492" s="26">
        <f t="shared" si="6195"/>
        <v>0</v>
      </c>
      <c r="BE1492" s="26">
        <f t="shared" si="6211"/>
        <v>-20000</v>
      </c>
      <c r="BF1492" s="26">
        <f t="shared" si="6212"/>
        <v>0</v>
      </c>
      <c r="BG1492" s="26">
        <f t="shared" si="6213"/>
        <v>0</v>
      </c>
      <c r="BH1492" s="26">
        <f t="shared" si="6196"/>
        <v>0</v>
      </c>
      <c r="BI1492" s="26">
        <f t="shared" si="6197"/>
        <v>0</v>
      </c>
      <c r="BJ1492" s="26">
        <f t="shared" si="6198"/>
        <v>0</v>
      </c>
      <c r="BK1492" s="26">
        <f t="shared" si="6214"/>
        <v>0</v>
      </c>
      <c r="BL1492" s="26">
        <f t="shared" si="6215"/>
        <v>0</v>
      </c>
      <c r="BM1492" s="26">
        <f t="shared" si="6216"/>
        <v>0</v>
      </c>
      <c r="BN1492" s="26">
        <f t="shared" si="6199"/>
        <v>0</v>
      </c>
      <c r="BO1492" s="26">
        <f t="shared" si="6200"/>
        <v>0</v>
      </c>
      <c r="BP1492" s="26">
        <f t="shared" si="6201"/>
        <v>0</v>
      </c>
      <c r="BQ1492" s="26">
        <f t="shared" si="6217"/>
        <v>0</v>
      </c>
      <c r="BR1492" s="26">
        <f t="shared" si="6218"/>
        <v>0</v>
      </c>
      <c r="BS1492" s="26">
        <f t="shared" si="6202"/>
        <v>0</v>
      </c>
      <c r="BT1492" s="26">
        <f t="shared" si="6203"/>
        <v>0</v>
      </c>
      <c r="BU1492" s="26">
        <f t="shared" si="6204"/>
        <v>0</v>
      </c>
      <c r="BV1492" s="26">
        <f t="shared" si="6219"/>
        <v>0</v>
      </c>
      <c r="BW1492" s="26">
        <f t="shared" si="6220"/>
        <v>0</v>
      </c>
      <c r="BX1492" s="26">
        <f t="shared" si="6205"/>
        <v>0</v>
      </c>
      <c r="BY1492" s="26">
        <f t="shared" si="6206"/>
        <v>0</v>
      </c>
      <c r="BZ1492" s="26">
        <f t="shared" si="6207"/>
        <v>0</v>
      </c>
      <c r="CA1492" s="26">
        <f t="shared" si="6221"/>
        <v>0</v>
      </c>
      <c r="CB1492" s="26">
        <f t="shared" si="6222"/>
        <v>0</v>
      </c>
      <c r="CC1492" s="26">
        <f t="shared" si="6223"/>
        <v>0</v>
      </c>
      <c r="CD1492" s="26">
        <f t="shared" si="6048"/>
        <v>0</v>
      </c>
      <c r="CE1492" s="26">
        <f t="shared" si="6049"/>
        <v>0</v>
      </c>
      <c r="CF1492" s="26">
        <f t="shared" si="6050"/>
        <v>0</v>
      </c>
      <c r="CG1492" s="26">
        <f t="shared" si="6224"/>
        <v>0</v>
      </c>
      <c r="CH1492" s="26">
        <f t="shared" si="6225"/>
        <v>0</v>
      </c>
      <c r="CI1492" s="26">
        <f t="shared" si="6226"/>
        <v>0</v>
      </c>
      <c r="CJ1492" s="26">
        <f t="shared" si="6051"/>
        <v>0</v>
      </c>
      <c r="CK1492" s="26">
        <f t="shared" si="6052"/>
        <v>0</v>
      </c>
      <c r="CL1492" s="26">
        <f t="shared" si="6053"/>
        <v>0</v>
      </c>
      <c r="CM1492" s="26">
        <f t="shared" si="6227"/>
        <v>0</v>
      </c>
      <c r="CN1492" s="26">
        <f t="shared" si="6228"/>
        <v>0</v>
      </c>
      <c r="CO1492" s="26">
        <f t="shared" si="6229"/>
        <v>0</v>
      </c>
      <c r="CP1492" s="26">
        <f t="shared" si="6054"/>
        <v>0</v>
      </c>
      <c r="CQ1492" s="26">
        <f t="shared" si="6055"/>
        <v>0</v>
      </c>
      <c r="CR1492" s="26">
        <f t="shared" si="6056"/>
        <v>0</v>
      </c>
      <c r="CS1492" s="26">
        <f t="shared" si="6230"/>
        <v>0</v>
      </c>
      <c r="CT1492" s="19">
        <v>0</v>
      </c>
      <c r="CU1492" s="35"/>
    </row>
    <row r="1493" spans="1:105" ht="46.8" hidden="1" x14ac:dyDescent="0.3">
      <c r="A1493" s="36" t="s">
        <v>837</v>
      </c>
      <c r="B1493" s="17">
        <v>240</v>
      </c>
      <c r="C1493" s="16"/>
      <c r="D1493" s="16"/>
      <c r="E1493" s="34" t="s">
        <v>39</v>
      </c>
      <c r="F1493" s="26"/>
      <c r="G1493" s="26"/>
      <c r="H1493" s="26"/>
      <c r="I1493" s="26"/>
      <c r="J1493" s="26"/>
      <c r="K1493" s="26"/>
      <c r="L1493" s="26"/>
      <c r="M1493" s="26"/>
      <c r="N1493" s="26"/>
      <c r="O1493" s="26"/>
      <c r="P1493" s="26"/>
      <c r="Q1493" s="26"/>
      <c r="R1493" s="26"/>
      <c r="S1493" s="26"/>
      <c r="T1493" s="26"/>
      <c r="U1493" s="26"/>
      <c r="V1493" s="26"/>
      <c r="W1493" s="26"/>
      <c r="X1493" s="26"/>
      <c r="Y1493" s="26"/>
      <c r="Z1493" s="26"/>
      <c r="AA1493" s="26"/>
      <c r="AB1493" s="26"/>
      <c r="AC1493" s="26"/>
      <c r="AD1493" s="26"/>
      <c r="AE1493" s="26"/>
      <c r="AF1493" s="26"/>
      <c r="AG1493" s="26"/>
      <c r="AH1493" s="26"/>
      <c r="AI1493" s="26"/>
      <c r="AJ1493" s="26"/>
      <c r="AK1493" s="26"/>
      <c r="AL1493" s="26"/>
      <c r="AM1493" s="26"/>
      <c r="AN1493" s="26"/>
      <c r="AO1493" s="26"/>
      <c r="AP1493" s="26"/>
      <c r="AQ1493" s="26"/>
      <c r="AR1493" s="26"/>
      <c r="AS1493" s="26"/>
      <c r="AT1493" s="26"/>
      <c r="AU1493" s="26"/>
      <c r="AV1493" s="26"/>
      <c r="AW1493" s="26"/>
      <c r="AX1493" s="26"/>
      <c r="AY1493" s="26">
        <f t="shared" si="6208"/>
        <v>20000</v>
      </c>
      <c r="AZ1493" s="26">
        <f t="shared" si="6209"/>
        <v>0</v>
      </c>
      <c r="BA1493" s="26">
        <f t="shared" si="6210"/>
        <v>0</v>
      </c>
      <c r="BB1493" s="26">
        <f t="shared" si="6193"/>
        <v>20000</v>
      </c>
      <c r="BC1493" s="26">
        <f t="shared" si="6194"/>
        <v>0</v>
      </c>
      <c r="BD1493" s="26">
        <f t="shared" si="6195"/>
        <v>0</v>
      </c>
      <c r="BE1493" s="26">
        <f t="shared" si="6211"/>
        <v>-20000</v>
      </c>
      <c r="BF1493" s="26">
        <f t="shared" si="6212"/>
        <v>0</v>
      </c>
      <c r="BG1493" s="26">
        <f t="shared" si="6213"/>
        <v>0</v>
      </c>
      <c r="BH1493" s="26">
        <f t="shared" si="6196"/>
        <v>0</v>
      </c>
      <c r="BI1493" s="26">
        <f t="shared" si="6197"/>
        <v>0</v>
      </c>
      <c r="BJ1493" s="26">
        <f t="shared" si="6198"/>
        <v>0</v>
      </c>
      <c r="BK1493" s="26">
        <f t="shared" si="6214"/>
        <v>0</v>
      </c>
      <c r="BL1493" s="26">
        <f t="shared" si="6215"/>
        <v>0</v>
      </c>
      <c r="BM1493" s="26">
        <f t="shared" si="6216"/>
        <v>0</v>
      </c>
      <c r="BN1493" s="26">
        <f t="shared" si="6199"/>
        <v>0</v>
      </c>
      <c r="BO1493" s="26">
        <f t="shared" si="6200"/>
        <v>0</v>
      </c>
      <c r="BP1493" s="26">
        <f t="shared" si="6201"/>
        <v>0</v>
      </c>
      <c r="BQ1493" s="26">
        <f t="shared" si="6217"/>
        <v>0</v>
      </c>
      <c r="BR1493" s="26">
        <f t="shared" si="6218"/>
        <v>0</v>
      </c>
      <c r="BS1493" s="26">
        <f t="shared" si="6202"/>
        <v>0</v>
      </c>
      <c r="BT1493" s="26">
        <f t="shared" si="6203"/>
        <v>0</v>
      </c>
      <c r="BU1493" s="26">
        <f t="shared" si="6204"/>
        <v>0</v>
      </c>
      <c r="BV1493" s="26">
        <f t="shared" si="6219"/>
        <v>0</v>
      </c>
      <c r="BW1493" s="26">
        <f t="shared" si="6220"/>
        <v>0</v>
      </c>
      <c r="BX1493" s="26">
        <f t="shared" si="6205"/>
        <v>0</v>
      </c>
      <c r="BY1493" s="26">
        <f t="shared" si="6206"/>
        <v>0</v>
      </c>
      <c r="BZ1493" s="26">
        <f t="shared" si="6207"/>
        <v>0</v>
      </c>
      <c r="CA1493" s="26">
        <f t="shared" si="6221"/>
        <v>0</v>
      </c>
      <c r="CB1493" s="26">
        <f t="shared" si="6222"/>
        <v>0</v>
      </c>
      <c r="CC1493" s="26">
        <f t="shared" si="6223"/>
        <v>0</v>
      </c>
      <c r="CD1493" s="26">
        <f t="shared" si="6048"/>
        <v>0</v>
      </c>
      <c r="CE1493" s="26">
        <f t="shared" si="6049"/>
        <v>0</v>
      </c>
      <c r="CF1493" s="26">
        <f t="shared" si="6050"/>
        <v>0</v>
      </c>
      <c r="CG1493" s="26">
        <f t="shared" si="6224"/>
        <v>0</v>
      </c>
      <c r="CH1493" s="26">
        <f t="shared" si="6225"/>
        <v>0</v>
      </c>
      <c r="CI1493" s="26">
        <f t="shared" si="6226"/>
        <v>0</v>
      </c>
      <c r="CJ1493" s="26">
        <f t="shared" si="6051"/>
        <v>0</v>
      </c>
      <c r="CK1493" s="26">
        <f t="shared" si="6052"/>
        <v>0</v>
      </c>
      <c r="CL1493" s="26">
        <f t="shared" si="6053"/>
        <v>0</v>
      </c>
      <c r="CM1493" s="26">
        <f t="shared" si="6227"/>
        <v>0</v>
      </c>
      <c r="CN1493" s="26">
        <f t="shared" si="6228"/>
        <v>0</v>
      </c>
      <c r="CO1493" s="26">
        <f t="shared" si="6229"/>
        <v>0</v>
      </c>
      <c r="CP1493" s="26">
        <f t="shared" si="6054"/>
        <v>0</v>
      </c>
      <c r="CQ1493" s="26">
        <f t="shared" si="6055"/>
        <v>0</v>
      </c>
      <c r="CR1493" s="26">
        <f t="shared" si="6056"/>
        <v>0</v>
      </c>
      <c r="CS1493" s="26">
        <f t="shared" si="6230"/>
        <v>0</v>
      </c>
      <c r="CT1493" s="19">
        <v>0</v>
      </c>
      <c r="CU1493" s="35"/>
    </row>
    <row r="1494" spans="1:105" hidden="1" x14ac:dyDescent="0.3">
      <c r="A1494" s="36" t="s">
        <v>837</v>
      </c>
      <c r="B1494" s="17">
        <v>240</v>
      </c>
      <c r="C1494" s="16" t="s">
        <v>64</v>
      </c>
      <c r="D1494" s="16" t="s">
        <v>65</v>
      </c>
      <c r="E1494" s="34" t="s">
        <v>66</v>
      </c>
      <c r="F1494" s="26"/>
      <c r="G1494" s="26"/>
      <c r="H1494" s="26"/>
      <c r="I1494" s="26"/>
      <c r="J1494" s="26"/>
      <c r="K1494" s="26"/>
      <c r="L1494" s="26"/>
      <c r="M1494" s="26"/>
      <c r="N1494" s="26"/>
      <c r="O1494" s="26"/>
      <c r="P1494" s="26"/>
      <c r="Q1494" s="26"/>
      <c r="R1494" s="26"/>
      <c r="S1494" s="26"/>
      <c r="T1494" s="26"/>
      <c r="U1494" s="26"/>
      <c r="V1494" s="26"/>
      <c r="W1494" s="26"/>
      <c r="X1494" s="26"/>
      <c r="Y1494" s="26"/>
      <c r="Z1494" s="26"/>
      <c r="AA1494" s="26"/>
      <c r="AB1494" s="26"/>
      <c r="AC1494" s="26"/>
      <c r="AD1494" s="26"/>
      <c r="AE1494" s="26"/>
      <c r="AF1494" s="26"/>
      <c r="AG1494" s="26"/>
      <c r="AH1494" s="26"/>
      <c r="AI1494" s="26"/>
      <c r="AJ1494" s="26"/>
      <c r="AK1494" s="26"/>
      <c r="AL1494" s="26"/>
      <c r="AM1494" s="26"/>
      <c r="AN1494" s="26"/>
      <c r="AO1494" s="26"/>
      <c r="AP1494" s="26"/>
      <c r="AQ1494" s="26"/>
      <c r="AR1494" s="26"/>
      <c r="AS1494" s="26"/>
      <c r="AT1494" s="26"/>
      <c r="AU1494" s="26"/>
      <c r="AV1494" s="26"/>
      <c r="AW1494" s="26"/>
      <c r="AX1494" s="26"/>
      <c r="AY1494" s="26">
        <v>20000</v>
      </c>
      <c r="AZ1494" s="26"/>
      <c r="BA1494" s="26"/>
      <c r="BB1494" s="26">
        <f t="shared" si="6193"/>
        <v>20000</v>
      </c>
      <c r="BC1494" s="26">
        <f t="shared" si="6194"/>
        <v>0</v>
      </c>
      <c r="BD1494" s="26">
        <f t="shared" si="6195"/>
        <v>0</v>
      </c>
      <c r="BE1494" s="26">
        <v>-20000</v>
      </c>
      <c r="BF1494" s="26"/>
      <c r="BG1494" s="26"/>
      <c r="BH1494" s="26">
        <f t="shared" si="6196"/>
        <v>0</v>
      </c>
      <c r="BI1494" s="26">
        <f t="shared" si="6197"/>
        <v>0</v>
      </c>
      <c r="BJ1494" s="26">
        <f t="shared" si="6198"/>
        <v>0</v>
      </c>
      <c r="BK1494" s="26"/>
      <c r="BL1494" s="26"/>
      <c r="BM1494" s="26"/>
      <c r="BN1494" s="26">
        <f t="shared" si="6199"/>
        <v>0</v>
      </c>
      <c r="BO1494" s="26">
        <f t="shared" si="6200"/>
        <v>0</v>
      </c>
      <c r="BP1494" s="26">
        <f t="shared" si="6201"/>
        <v>0</v>
      </c>
      <c r="BQ1494" s="26"/>
      <c r="BR1494" s="26"/>
      <c r="BS1494" s="26">
        <f t="shared" si="6202"/>
        <v>0</v>
      </c>
      <c r="BT1494" s="26">
        <f t="shared" si="6203"/>
        <v>0</v>
      </c>
      <c r="BU1494" s="26">
        <f t="shared" si="6204"/>
        <v>0</v>
      </c>
      <c r="BV1494" s="26"/>
      <c r="BW1494" s="26"/>
      <c r="BX1494" s="26">
        <f t="shared" si="6205"/>
        <v>0</v>
      </c>
      <c r="BY1494" s="26">
        <f t="shared" si="6206"/>
        <v>0</v>
      </c>
      <c r="BZ1494" s="26">
        <f t="shared" si="6207"/>
        <v>0</v>
      </c>
      <c r="CA1494" s="26"/>
      <c r="CB1494" s="26"/>
      <c r="CC1494" s="26"/>
      <c r="CD1494" s="26">
        <f t="shared" si="6048"/>
        <v>0</v>
      </c>
      <c r="CE1494" s="26">
        <f t="shared" si="6049"/>
        <v>0</v>
      </c>
      <c r="CF1494" s="26">
        <f t="shared" si="6050"/>
        <v>0</v>
      </c>
      <c r="CG1494" s="26"/>
      <c r="CH1494" s="26"/>
      <c r="CI1494" s="26"/>
      <c r="CJ1494" s="26">
        <f t="shared" si="6051"/>
        <v>0</v>
      </c>
      <c r="CK1494" s="26">
        <f t="shared" si="6052"/>
        <v>0</v>
      </c>
      <c r="CL1494" s="26">
        <f t="shared" si="6053"/>
        <v>0</v>
      </c>
      <c r="CM1494" s="26"/>
      <c r="CN1494" s="26"/>
      <c r="CO1494" s="26"/>
      <c r="CP1494" s="26">
        <f t="shared" si="6054"/>
        <v>0</v>
      </c>
      <c r="CQ1494" s="26">
        <f t="shared" si="6055"/>
        <v>0</v>
      </c>
      <c r="CR1494" s="26">
        <f t="shared" si="6056"/>
        <v>0</v>
      </c>
      <c r="CS1494" s="26"/>
      <c r="CT1494" s="19">
        <v>0</v>
      </c>
      <c r="CU1494" s="35"/>
    </row>
    <row r="1495" spans="1:105" ht="31.2" hidden="1" x14ac:dyDescent="0.3">
      <c r="A1495" s="36" t="s">
        <v>839</v>
      </c>
      <c r="B1495" s="17"/>
      <c r="C1495" s="16"/>
      <c r="D1495" s="16"/>
      <c r="E1495" s="34" t="s">
        <v>840</v>
      </c>
      <c r="F1495" s="26"/>
      <c r="G1495" s="26"/>
      <c r="H1495" s="26"/>
      <c r="I1495" s="26"/>
      <c r="J1495" s="26"/>
      <c r="K1495" s="26"/>
      <c r="L1495" s="26"/>
      <c r="M1495" s="26"/>
      <c r="N1495" s="26"/>
      <c r="O1495" s="26"/>
      <c r="P1495" s="26"/>
      <c r="Q1495" s="26"/>
      <c r="R1495" s="26"/>
      <c r="S1495" s="26"/>
      <c r="T1495" s="26"/>
      <c r="U1495" s="26"/>
      <c r="V1495" s="26"/>
      <c r="W1495" s="26"/>
      <c r="X1495" s="26"/>
      <c r="Y1495" s="26"/>
      <c r="Z1495" s="26"/>
      <c r="AA1495" s="26"/>
      <c r="AB1495" s="26"/>
      <c r="AC1495" s="26"/>
      <c r="AD1495" s="26"/>
      <c r="AE1495" s="26"/>
      <c r="AF1495" s="26"/>
      <c r="AG1495" s="26"/>
      <c r="AH1495" s="26"/>
      <c r="AI1495" s="26"/>
      <c r="AJ1495" s="26"/>
      <c r="AK1495" s="26"/>
      <c r="AL1495" s="26"/>
      <c r="AM1495" s="26"/>
      <c r="AN1495" s="26"/>
      <c r="AO1495" s="26"/>
      <c r="AP1495" s="26"/>
      <c r="AQ1495" s="26"/>
      <c r="AR1495" s="26"/>
      <c r="AS1495" s="26"/>
      <c r="AT1495" s="26"/>
      <c r="AU1495" s="26"/>
      <c r="AV1495" s="26"/>
      <c r="AW1495" s="26"/>
      <c r="AX1495" s="26"/>
      <c r="AY1495" s="26">
        <f t="shared" si="6208"/>
        <v>0</v>
      </c>
      <c r="AZ1495" s="26">
        <f t="shared" si="6209"/>
        <v>37278.684999999998</v>
      </c>
      <c r="BA1495" s="26">
        <f t="shared" si="6210"/>
        <v>0</v>
      </c>
      <c r="BB1495" s="26">
        <f t="shared" si="6193"/>
        <v>0</v>
      </c>
      <c r="BC1495" s="26">
        <f t="shared" si="6194"/>
        <v>37278.684999999998</v>
      </c>
      <c r="BD1495" s="26">
        <f t="shared" si="6195"/>
        <v>0</v>
      </c>
      <c r="BE1495" s="26">
        <f t="shared" si="6211"/>
        <v>0</v>
      </c>
      <c r="BF1495" s="26">
        <f t="shared" si="6212"/>
        <v>0</v>
      </c>
      <c r="BG1495" s="26">
        <f t="shared" si="6213"/>
        <v>0</v>
      </c>
      <c r="BH1495" s="26">
        <f t="shared" si="6196"/>
        <v>0</v>
      </c>
      <c r="BI1495" s="26">
        <f t="shared" si="6197"/>
        <v>37278.684999999998</v>
      </c>
      <c r="BJ1495" s="26">
        <f t="shared" si="6198"/>
        <v>0</v>
      </c>
      <c r="BK1495" s="26">
        <f t="shared" si="6214"/>
        <v>0</v>
      </c>
      <c r="BL1495" s="26">
        <f t="shared" si="6215"/>
        <v>0</v>
      </c>
      <c r="BM1495" s="26">
        <f t="shared" si="6216"/>
        <v>0</v>
      </c>
      <c r="BN1495" s="26">
        <f t="shared" si="6199"/>
        <v>0</v>
      </c>
      <c r="BO1495" s="26">
        <f t="shared" si="6200"/>
        <v>37278.684999999998</v>
      </c>
      <c r="BP1495" s="26">
        <f t="shared" si="6201"/>
        <v>0</v>
      </c>
      <c r="BQ1495" s="26">
        <f t="shared" si="6217"/>
        <v>0</v>
      </c>
      <c r="BR1495" s="26">
        <f t="shared" si="6218"/>
        <v>0</v>
      </c>
      <c r="BS1495" s="26">
        <f t="shared" si="6202"/>
        <v>0</v>
      </c>
      <c r="BT1495" s="26">
        <f t="shared" si="6203"/>
        <v>37278.684999999998</v>
      </c>
      <c r="BU1495" s="26">
        <f t="shared" si="6204"/>
        <v>0</v>
      </c>
      <c r="BV1495" s="26">
        <f t="shared" si="6219"/>
        <v>0</v>
      </c>
      <c r="BW1495" s="26">
        <f t="shared" si="6220"/>
        <v>0</v>
      </c>
      <c r="BX1495" s="26">
        <f t="shared" si="6205"/>
        <v>0</v>
      </c>
      <c r="BY1495" s="26">
        <f t="shared" si="6206"/>
        <v>37278.684999999998</v>
      </c>
      <c r="BZ1495" s="26">
        <f t="shared" si="6207"/>
        <v>0</v>
      </c>
      <c r="CA1495" s="26">
        <f t="shared" si="6221"/>
        <v>0</v>
      </c>
      <c r="CB1495" s="26">
        <f t="shared" si="6222"/>
        <v>0</v>
      </c>
      <c r="CC1495" s="26">
        <f t="shared" si="6223"/>
        <v>0</v>
      </c>
      <c r="CD1495" s="26">
        <f t="shared" si="6048"/>
        <v>0</v>
      </c>
      <c r="CE1495" s="26">
        <f t="shared" si="6049"/>
        <v>37278.684999999998</v>
      </c>
      <c r="CF1495" s="26">
        <f t="shared" si="6050"/>
        <v>0</v>
      </c>
      <c r="CG1495" s="26">
        <f t="shared" si="6224"/>
        <v>0</v>
      </c>
      <c r="CH1495" s="26">
        <f t="shared" si="6225"/>
        <v>0</v>
      </c>
      <c r="CI1495" s="26">
        <f t="shared" si="6226"/>
        <v>0</v>
      </c>
      <c r="CJ1495" s="26">
        <f t="shared" si="6051"/>
        <v>0</v>
      </c>
      <c r="CK1495" s="26">
        <f t="shared" si="6052"/>
        <v>37278.684999999998</v>
      </c>
      <c r="CL1495" s="26">
        <f t="shared" si="6053"/>
        <v>0</v>
      </c>
      <c r="CM1495" s="26">
        <f t="shared" si="6227"/>
        <v>0</v>
      </c>
      <c r="CN1495" s="26">
        <f t="shared" si="6228"/>
        <v>0</v>
      </c>
      <c r="CO1495" s="26">
        <f t="shared" si="6229"/>
        <v>0</v>
      </c>
      <c r="CP1495" s="26">
        <f t="shared" si="6054"/>
        <v>0</v>
      </c>
      <c r="CQ1495" s="26">
        <f t="shared" si="6055"/>
        <v>37278.684999999998</v>
      </c>
      <c r="CR1495" s="26">
        <f t="shared" si="6056"/>
        <v>0</v>
      </c>
      <c r="CS1495" s="26">
        <f t="shared" si="6230"/>
        <v>0</v>
      </c>
      <c r="CT1495" s="19"/>
      <c r="CU1495" s="35"/>
    </row>
    <row r="1496" spans="1:105" ht="62.4" hidden="1" x14ac:dyDescent="0.3">
      <c r="A1496" s="36" t="s">
        <v>841</v>
      </c>
      <c r="B1496" s="17"/>
      <c r="C1496" s="16"/>
      <c r="D1496" s="16"/>
      <c r="E1496" s="34" t="s">
        <v>842</v>
      </c>
      <c r="F1496" s="26"/>
      <c r="G1496" s="26"/>
      <c r="H1496" s="26"/>
      <c r="I1496" s="26"/>
      <c r="J1496" s="26"/>
      <c r="K1496" s="26"/>
      <c r="L1496" s="26"/>
      <c r="M1496" s="26"/>
      <c r="N1496" s="26"/>
      <c r="O1496" s="26"/>
      <c r="P1496" s="26"/>
      <c r="Q1496" s="26"/>
      <c r="R1496" s="26"/>
      <c r="S1496" s="26"/>
      <c r="T1496" s="26"/>
      <c r="U1496" s="26"/>
      <c r="V1496" s="26"/>
      <c r="W1496" s="26"/>
      <c r="X1496" s="26"/>
      <c r="Y1496" s="26"/>
      <c r="Z1496" s="26"/>
      <c r="AA1496" s="26"/>
      <c r="AB1496" s="26"/>
      <c r="AC1496" s="26"/>
      <c r="AD1496" s="26"/>
      <c r="AE1496" s="26"/>
      <c r="AF1496" s="26"/>
      <c r="AG1496" s="26"/>
      <c r="AH1496" s="26"/>
      <c r="AI1496" s="26"/>
      <c r="AJ1496" s="26"/>
      <c r="AK1496" s="26"/>
      <c r="AL1496" s="26"/>
      <c r="AM1496" s="26"/>
      <c r="AN1496" s="26"/>
      <c r="AO1496" s="26"/>
      <c r="AP1496" s="26"/>
      <c r="AQ1496" s="26"/>
      <c r="AR1496" s="26"/>
      <c r="AS1496" s="26"/>
      <c r="AT1496" s="26"/>
      <c r="AU1496" s="26"/>
      <c r="AV1496" s="26"/>
      <c r="AW1496" s="26"/>
      <c r="AX1496" s="26"/>
      <c r="AY1496" s="26">
        <f t="shared" si="6208"/>
        <v>0</v>
      </c>
      <c r="AZ1496" s="26">
        <f t="shared" si="6209"/>
        <v>37278.684999999998</v>
      </c>
      <c r="BA1496" s="26">
        <f t="shared" si="6210"/>
        <v>0</v>
      </c>
      <c r="BB1496" s="26">
        <f t="shared" si="6193"/>
        <v>0</v>
      </c>
      <c r="BC1496" s="26">
        <f t="shared" si="6194"/>
        <v>37278.684999999998</v>
      </c>
      <c r="BD1496" s="26">
        <f t="shared" si="6195"/>
        <v>0</v>
      </c>
      <c r="BE1496" s="26">
        <f t="shared" si="6211"/>
        <v>0</v>
      </c>
      <c r="BF1496" s="26">
        <f t="shared" si="6212"/>
        <v>0</v>
      </c>
      <c r="BG1496" s="26">
        <f t="shared" si="6213"/>
        <v>0</v>
      </c>
      <c r="BH1496" s="26">
        <f t="shared" si="6196"/>
        <v>0</v>
      </c>
      <c r="BI1496" s="26">
        <f t="shared" si="6197"/>
        <v>37278.684999999998</v>
      </c>
      <c r="BJ1496" s="26">
        <f t="shared" si="6198"/>
        <v>0</v>
      </c>
      <c r="BK1496" s="26">
        <f t="shared" si="6214"/>
        <v>0</v>
      </c>
      <c r="BL1496" s="26">
        <f t="shared" si="6215"/>
        <v>0</v>
      </c>
      <c r="BM1496" s="26">
        <f t="shared" si="6216"/>
        <v>0</v>
      </c>
      <c r="BN1496" s="26">
        <f t="shared" si="6199"/>
        <v>0</v>
      </c>
      <c r="BO1496" s="26">
        <f t="shared" si="6200"/>
        <v>37278.684999999998</v>
      </c>
      <c r="BP1496" s="26">
        <f t="shared" si="6201"/>
        <v>0</v>
      </c>
      <c r="BQ1496" s="26">
        <f t="shared" si="6217"/>
        <v>0</v>
      </c>
      <c r="BR1496" s="26">
        <f t="shared" si="6218"/>
        <v>0</v>
      </c>
      <c r="BS1496" s="26">
        <f t="shared" si="6202"/>
        <v>0</v>
      </c>
      <c r="BT1496" s="26">
        <f t="shared" si="6203"/>
        <v>37278.684999999998</v>
      </c>
      <c r="BU1496" s="26">
        <f t="shared" si="6204"/>
        <v>0</v>
      </c>
      <c r="BV1496" s="26">
        <f t="shared" si="6219"/>
        <v>0</v>
      </c>
      <c r="BW1496" s="26">
        <f t="shared" si="6220"/>
        <v>0</v>
      </c>
      <c r="BX1496" s="26">
        <f t="shared" si="6205"/>
        <v>0</v>
      </c>
      <c r="BY1496" s="26">
        <f t="shared" si="6206"/>
        <v>37278.684999999998</v>
      </c>
      <c r="BZ1496" s="26">
        <f t="shared" si="6207"/>
        <v>0</v>
      </c>
      <c r="CA1496" s="26">
        <f t="shared" si="6221"/>
        <v>0</v>
      </c>
      <c r="CB1496" s="26">
        <f t="shared" si="6222"/>
        <v>0</v>
      </c>
      <c r="CC1496" s="26">
        <f t="shared" si="6223"/>
        <v>0</v>
      </c>
      <c r="CD1496" s="26">
        <f t="shared" si="6048"/>
        <v>0</v>
      </c>
      <c r="CE1496" s="26">
        <f t="shared" si="6049"/>
        <v>37278.684999999998</v>
      </c>
      <c r="CF1496" s="26">
        <f t="shared" si="6050"/>
        <v>0</v>
      </c>
      <c r="CG1496" s="26">
        <f t="shared" si="6224"/>
        <v>0</v>
      </c>
      <c r="CH1496" s="26">
        <f t="shared" si="6225"/>
        <v>0</v>
      </c>
      <c r="CI1496" s="26">
        <f t="shared" si="6226"/>
        <v>0</v>
      </c>
      <c r="CJ1496" s="26">
        <f t="shared" si="6051"/>
        <v>0</v>
      </c>
      <c r="CK1496" s="26">
        <f t="shared" si="6052"/>
        <v>37278.684999999998</v>
      </c>
      <c r="CL1496" s="26">
        <f t="shared" si="6053"/>
        <v>0</v>
      </c>
      <c r="CM1496" s="26">
        <f t="shared" si="6227"/>
        <v>0</v>
      </c>
      <c r="CN1496" s="26">
        <f t="shared" si="6228"/>
        <v>0</v>
      </c>
      <c r="CO1496" s="26">
        <f t="shared" si="6229"/>
        <v>0</v>
      </c>
      <c r="CP1496" s="26">
        <f t="shared" si="6054"/>
        <v>0</v>
      </c>
      <c r="CQ1496" s="26">
        <f t="shared" si="6055"/>
        <v>37278.684999999998</v>
      </c>
      <c r="CR1496" s="26">
        <f t="shared" si="6056"/>
        <v>0</v>
      </c>
      <c r="CS1496" s="26">
        <f t="shared" si="6230"/>
        <v>0</v>
      </c>
      <c r="CT1496" s="19"/>
      <c r="CU1496" s="35"/>
    </row>
    <row r="1497" spans="1:105" ht="31.2" hidden="1" x14ac:dyDescent="0.3">
      <c r="A1497" s="36" t="s">
        <v>841</v>
      </c>
      <c r="B1497" s="17">
        <v>200</v>
      </c>
      <c r="C1497" s="16"/>
      <c r="D1497" s="16"/>
      <c r="E1497" s="34" t="s">
        <v>38</v>
      </c>
      <c r="F1497" s="26"/>
      <c r="G1497" s="26"/>
      <c r="H1497" s="26"/>
      <c r="I1497" s="26"/>
      <c r="J1497" s="26"/>
      <c r="K1497" s="26"/>
      <c r="L1497" s="26"/>
      <c r="M1497" s="26"/>
      <c r="N1497" s="26"/>
      <c r="O1497" s="26"/>
      <c r="P1497" s="26"/>
      <c r="Q1497" s="26"/>
      <c r="R1497" s="26"/>
      <c r="S1497" s="26"/>
      <c r="T1497" s="26"/>
      <c r="U1497" s="26"/>
      <c r="V1497" s="26"/>
      <c r="W1497" s="26"/>
      <c r="X1497" s="26"/>
      <c r="Y1497" s="26"/>
      <c r="Z1497" s="26"/>
      <c r="AA1497" s="26"/>
      <c r="AB1497" s="26"/>
      <c r="AC1497" s="26"/>
      <c r="AD1497" s="26"/>
      <c r="AE1497" s="26"/>
      <c r="AF1497" s="26"/>
      <c r="AG1497" s="26"/>
      <c r="AH1497" s="26"/>
      <c r="AI1497" s="26"/>
      <c r="AJ1497" s="26"/>
      <c r="AK1497" s="26"/>
      <c r="AL1497" s="26"/>
      <c r="AM1497" s="26"/>
      <c r="AN1497" s="26"/>
      <c r="AO1497" s="26"/>
      <c r="AP1497" s="26"/>
      <c r="AQ1497" s="26"/>
      <c r="AR1497" s="26"/>
      <c r="AS1497" s="26"/>
      <c r="AT1497" s="26"/>
      <c r="AU1497" s="26"/>
      <c r="AV1497" s="26"/>
      <c r="AW1497" s="26"/>
      <c r="AX1497" s="26"/>
      <c r="AY1497" s="26">
        <f t="shared" si="6208"/>
        <v>0</v>
      </c>
      <c r="AZ1497" s="26">
        <f t="shared" si="6209"/>
        <v>37278.684999999998</v>
      </c>
      <c r="BA1497" s="26">
        <f t="shared" si="6210"/>
        <v>0</v>
      </c>
      <c r="BB1497" s="26">
        <f t="shared" si="6193"/>
        <v>0</v>
      </c>
      <c r="BC1497" s="26">
        <f t="shared" si="6194"/>
        <v>37278.684999999998</v>
      </c>
      <c r="BD1497" s="26">
        <f t="shared" si="6195"/>
        <v>0</v>
      </c>
      <c r="BE1497" s="26">
        <f t="shared" si="6211"/>
        <v>0</v>
      </c>
      <c r="BF1497" s="26">
        <f t="shared" si="6212"/>
        <v>0</v>
      </c>
      <c r="BG1497" s="26">
        <f t="shared" si="6213"/>
        <v>0</v>
      </c>
      <c r="BH1497" s="26">
        <f t="shared" si="6196"/>
        <v>0</v>
      </c>
      <c r="BI1497" s="26">
        <f t="shared" si="6197"/>
        <v>37278.684999999998</v>
      </c>
      <c r="BJ1497" s="26">
        <f t="shared" si="6198"/>
        <v>0</v>
      </c>
      <c r="BK1497" s="26">
        <f t="shared" si="6214"/>
        <v>0</v>
      </c>
      <c r="BL1497" s="26">
        <f t="shared" si="6215"/>
        <v>0</v>
      </c>
      <c r="BM1497" s="26">
        <f t="shared" si="6216"/>
        <v>0</v>
      </c>
      <c r="BN1497" s="26">
        <f t="shared" si="6199"/>
        <v>0</v>
      </c>
      <c r="BO1497" s="26">
        <f t="shared" si="6200"/>
        <v>37278.684999999998</v>
      </c>
      <c r="BP1497" s="26">
        <f t="shared" si="6201"/>
        <v>0</v>
      </c>
      <c r="BQ1497" s="26">
        <f t="shared" si="6217"/>
        <v>0</v>
      </c>
      <c r="BR1497" s="26">
        <f t="shared" si="6218"/>
        <v>0</v>
      </c>
      <c r="BS1497" s="26">
        <f t="shared" si="6202"/>
        <v>0</v>
      </c>
      <c r="BT1497" s="26">
        <f t="shared" si="6203"/>
        <v>37278.684999999998</v>
      </c>
      <c r="BU1497" s="26">
        <f t="shared" si="6204"/>
        <v>0</v>
      </c>
      <c r="BV1497" s="26">
        <f t="shared" si="6219"/>
        <v>0</v>
      </c>
      <c r="BW1497" s="26">
        <f t="shared" si="6220"/>
        <v>0</v>
      </c>
      <c r="BX1497" s="26">
        <f t="shared" si="6205"/>
        <v>0</v>
      </c>
      <c r="BY1497" s="26">
        <f t="shared" si="6206"/>
        <v>37278.684999999998</v>
      </c>
      <c r="BZ1497" s="26">
        <f t="shared" si="6207"/>
        <v>0</v>
      </c>
      <c r="CA1497" s="26">
        <f t="shared" si="6221"/>
        <v>0</v>
      </c>
      <c r="CB1497" s="26">
        <f t="shared" si="6222"/>
        <v>0</v>
      </c>
      <c r="CC1497" s="26">
        <f t="shared" si="6223"/>
        <v>0</v>
      </c>
      <c r="CD1497" s="26">
        <f t="shared" si="6048"/>
        <v>0</v>
      </c>
      <c r="CE1497" s="26">
        <f t="shared" si="6049"/>
        <v>37278.684999999998</v>
      </c>
      <c r="CF1497" s="26">
        <f t="shared" si="6050"/>
        <v>0</v>
      </c>
      <c r="CG1497" s="26">
        <f t="shared" si="6224"/>
        <v>0</v>
      </c>
      <c r="CH1497" s="26">
        <f t="shared" si="6225"/>
        <v>0</v>
      </c>
      <c r="CI1497" s="26">
        <f t="shared" si="6226"/>
        <v>0</v>
      </c>
      <c r="CJ1497" s="26">
        <f t="shared" si="6051"/>
        <v>0</v>
      </c>
      <c r="CK1497" s="26">
        <f t="shared" si="6052"/>
        <v>37278.684999999998</v>
      </c>
      <c r="CL1497" s="26">
        <f t="shared" si="6053"/>
        <v>0</v>
      </c>
      <c r="CM1497" s="26">
        <f t="shared" si="6227"/>
        <v>0</v>
      </c>
      <c r="CN1497" s="26">
        <f t="shared" si="6228"/>
        <v>0</v>
      </c>
      <c r="CO1497" s="26">
        <f t="shared" si="6229"/>
        <v>0</v>
      </c>
      <c r="CP1497" s="26">
        <f t="shared" si="6054"/>
        <v>0</v>
      </c>
      <c r="CQ1497" s="26">
        <f t="shared" si="6055"/>
        <v>37278.684999999998</v>
      </c>
      <c r="CR1497" s="26">
        <f t="shared" si="6056"/>
        <v>0</v>
      </c>
      <c r="CS1497" s="26">
        <f t="shared" si="6230"/>
        <v>0</v>
      </c>
      <c r="CT1497" s="19"/>
      <c r="CU1497" s="35"/>
    </row>
    <row r="1498" spans="1:105" ht="46.8" hidden="1" x14ac:dyDescent="0.3">
      <c r="A1498" s="36" t="s">
        <v>841</v>
      </c>
      <c r="B1498" s="17">
        <v>240</v>
      </c>
      <c r="C1498" s="16"/>
      <c r="D1498" s="16"/>
      <c r="E1498" s="34" t="s">
        <v>39</v>
      </c>
      <c r="F1498" s="26"/>
      <c r="G1498" s="26"/>
      <c r="H1498" s="26"/>
      <c r="I1498" s="26"/>
      <c r="J1498" s="26"/>
      <c r="K1498" s="26"/>
      <c r="L1498" s="26"/>
      <c r="M1498" s="26"/>
      <c r="N1498" s="26"/>
      <c r="O1498" s="26"/>
      <c r="P1498" s="26"/>
      <c r="Q1498" s="26"/>
      <c r="R1498" s="26"/>
      <c r="S1498" s="26"/>
      <c r="T1498" s="26"/>
      <c r="U1498" s="26"/>
      <c r="V1498" s="26"/>
      <c r="W1498" s="26"/>
      <c r="X1498" s="26"/>
      <c r="Y1498" s="26"/>
      <c r="Z1498" s="26"/>
      <c r="AA1498" s="26"/>
      <c r="AB1498" s="26"/>
      <c r="AC1498" s="26"/>
      <c r="AD1498" s="26"/>
      <c r="AE1498" s="26"/>
      <c r="AF1498" s="26"/>
      <c r="AG1498" s="26"/>
      <c r="AH1498" s="26"/>
      <c r="AI1498" s="26"/>
      <c r="AJ1498" s="26"/>
      <c r="AK1498" s="26"/>
      <c r="AL1498" s="26"/>
      <c r="AM1498" s="26"/>
      <c r="AN1498" s="26"/>
      <c r="AO1498" s="26"/>
      <c r="AP1498" s="26"/>
      <c r="AQ1498" s="26"/>
      <c r="AR1498" s="26"/>
      <c r="AS1498" s="26"/>
      <c r="AT1498" s="26"/>
      <c r="AU1498" s="26"/>
      <c r="AV1498" s="26"/>
      <c r="AW1498" s="26"/>
      <c r="AX1498" s="26"/>
      <c r="AY1498" s="26">
        <f t="shared" si="6208"/>
        <v>0</v>
      </c>
      <c r="AZ1498" s="26">
        <f t="shared" si="6209"/>
        <v>37278.684999999998</v>
      </c>
      <c r="BA1498" s="26">
        <f t="shared" si="6210"/>
        <v>0</v>
      </c>
      <c r="BB1498" s="26">
        <f t="shared" si="6193"/>
        <v>0</v>
      </c>
      <c r="BC1498" s="26">
        <f t="shared" si="6194"/>
        <v>37278.684999999998</v>
      </c>
      <c r="BD1498" s="26">
        <f t="shared" si="6195"/>
        <v>0</v>
      </c>
      <c r="BE1498" s="26">
        <f t="shared" si="6211"/>
        <v>0</v>
      </c>
      <c r="BF1498" s="26">
        <f t="shared" si="6212"/>
        <v>0</v>
      </c>
      <c r="BG1498" s="26">
        <f t="shared" si="6213"/>
        <v>0</v>
      </c>
      <c r="BH1498" s="26">
        <f t="shared" si="6196"/>
        <v>0</v>
      </c>
      <c r="BI1498" s="26">
        <f t="shared" si="6197"/>
        <v>37278.684999999998</v>
      </c>
      <c r="BJ1498" s="26">
        <f t="shared" si="6198"/>
        <v>0</v>
      </c>
      <c r="BK1498" s="26">
        <f t="shared" si="6214"/>
        <v>0</v>
      </c>
      <c r="BL1498" s="26">
        <f t="shared" si="6215"/>
        <v>0</v>
      </c>
      <c r="BM1498" s="26">
        <f t="shared" si="6216"/>
        <v>0</v>
      </c>
      <c r="BN1498" s="26">
        <f t="shared" si="6199"/>
        <v>0</v>
      </c>
      <c r="BO1498" s="26">
        <f t="shared" si="6200"/>
        <v>37278.684999999998</v>
      </c>
      <c r="BP1498" s="26">
        <f t="shared" si="6201"/>
        <v>0</v>
      </c>
      <c r="BQ1498" s="26">
        <f t="shared" si="6217"/>
        <v>0</v>
      </c>
      <c r="BR1498" s="26">
        <f t="shared" si="6218"/>
        <v>0</v>
      </c>
      <c r="BS1498" s="26">
        <f t="shared" si="6202"/>
        <v>0</v>
      </c>
      <c r="BT1498" s="26">
        <f t="shared" si="6203"/>
        <v>37278.684999999998</v>
      </c>
      <c r="BU1498" s="26">
        <f t="shared" si="6204"/>
        <v>0</v>
      </c>
      <c r="BV1498" s="26">
        <f t="shared" si="6219"/>
        <v>0</v>
      </c>
      <c r="BW1498" s="26">
        <f t="shared" si="6220"/>
        <v>0</v>
      </c>
      <c r="BX1498" s="26">
        <f t="shared" si="6205"/>
        <v>0</v>
      </c>
      <c r="BY1498" s="26">
        <f t="shared" si="6206"/>
        <v>37278.684999999998</v>
      </c>
      <c r="BZ1498" s="26">
        <f t="shared" si="6207"/>
        <v>0</v>
      </c>
      <c r="CA1498" s="26">
        <f t="shared" si="6221"/>
        <v>0</v>
      </c>
      <c r="CB1498" s="26">
        <f t="shared" si="6222"/>
        <v>0</v>
      </c>
      <c r="CC1498" s="26">
        <f t="shared" si="6223"/>
        <v>0</v>
      </c>
      <c r="CD1498" s="26">
        <f t="shared" si="6048"/>
        <v>0</v>
      </c>
      <c r="CE1498" s="26">
        <f t="shared" si="6049"/>
        <v>37278.684999999998</v>
      </c>
      <c r="CF1498" s="26">
        <f t="shared" si="6050"/>
        <v>0</v>
      </c>
      <c r="CG1498" s="26">
        <f t="shared" si="6224"/>
        <v>0</v>
      </c>
      <c r="CH1498" s="26">
        <f t="shared" si="6225"/>
        <v>0</v>
      </c>
      <c r="CI1498" s="26">
        <f t="shared" si="6226"/>
        <v>0</v>
      </c>
      <c r="CJ1498" s="26">
        <f t="shared" si="6051"/>
        <v>0</v>
      </c>
      <c r="CK1498" s="26">
        <f t="shared" si="6052"/>
        <v>37278.684999999998</v>
      </c>
      <c r="CL1498" s="26">
        <f t="shared" si="6053"/>
        <v>0</v>
      </c>
      <c r="CM1498" s="26">
        <f t="shared" si="6227"/>
        <v>0</v>
      </c>
      <c r="CN1498" s="26">
        <f t="shared" si="6228"/>
        <v>0</v>
      </c>
      <c r="CO1498" s="26">
        <f t="shared" si="6229"/>
        <v>0</v>
      </c>
      <c r="CP1498" s="26">
        <f t="shared" si="6054"/>
        <v>0</v>
      </c>
      <c r="CQ1498" s="26">
        <f t="shared" si="6055"/>
        <v>37278.684999999998</v>
      </c>
      <c r="CR1498" s="26">
        <f t="shared" si="6056"/>
        <v>0</v>
      </c>
      <c r="CS1498" s="26">
        <f t="shared" si="6230"/>
        <v>0</v>
      </c>
      <c r="CT1498" s="19"/>
      <c r="CU1498" s="35"/>
    </row>
    <row r="1499" spans="1:105" hidden="1" x14ac:dyDescent="0.3">
      <c r="A1499" s="36" t="s">
        <v>841</v>
      </c>
      <c r="B1499" s="17">
        <v>240</v>
      </c>
      <c r="C1499" s="16" t="s">
        <v>64</v>
      </c>
      <c r="D1499" s="16" t="s">
        <v>65</v>
      </c>
      <c r="E1499" s="34" t="s">
        <v>66</v>
      </c>
      <c r="F1499" s="26"/>
      <c r="G1499" s="26"/>
      <c r="H1499" s="26"/>
      <c r="I1499" s="26"/>
      <c r="J1499" s="26"/>
      <c r="K1499" s="26"/>
      <c r="L1499" s="26"/>
      <c r="M1499" s="26"/>
      <c r="N1499" s="26"/>
      <c r="O1499" s="26"/>
      <c r="P1499" s="26"/>
      <c r="Q1499" s="26"/>
      <c r="R1499" s="26"/>
      <c r="S1499" s="26"/>
      <c r="T1499" s="26"/>
      <c r="U1499" s="26"/>
      <c r="V1499" s="26"/>
      <c r="W1499" s="26"/>
      <c r="X1499" s="26"/>
      <c r="Y1499" s="26"/>
      <c r="Z1499" s="26"/>
      <c r="AA1499" s="26"/>
      <c r="AB1499" s="26"/>
      <c r="AC1499" s="26"/>
      <c r="AD1499" s="26"/>
      <c r="AE1499" s="26"/>
      <c r="AF1499" s="26"/>
      <c r="AG1499" s="26"/>
      <c r="AH1499" s="26"/>
      <c r="AI1499" s="26"/>
      <c r="AJ1499" s="26"/>
      <c r="AK1499" s="26"/>
      <c r="AL1499" s="26"/>
      <c r="AM1499" s="26"/>
      <c r="AN1499" s="26"/>
      <c r="AO1499" s="26"/>
      <c r="AP1499" s="26"/>
      <c r="AQ1499" s="26"/>
      <c r="AR1499" s="26"/>
      <c r="AS1499" s="26"/>
      <c r="AT1499" s="26"/>
      <c r="AU1499" s="26"/>
      <c r="AV1499" s="26"/>
      <c r="AW1499" s="26"/>
      <c r="AX1499" s="26"/>
      <c r="AY1499" s="26"/>
      <c r="AZ1499" s="26">
        <v>37278.684999999998</v>
      </c>
      <c r="BA1499" s="26"/>
      <c r="BB1499" s="26">
        <f t="shared" si="6193"/>
        <v>0</v>
      </c>
      <c r="BC1499" s="26">
        <f t="shared" si="6194"/>
        <v>37278.684999999998</v>
      </c>
      <c r="BD1499" s="26">
        <f t="shared" si="6195"/>
        <v>0</v>
      </c>
      <c r="BE1499" s="26"/>
      <c r="BF1499" s="26"/>
      <c r="BG1499" s="26"/>
      <c r="BH1499" s="26">
        <f t="shared" si="6196"/>
        <v>0</v>
      </c>
      <c r="BI1499" s="26">
        <f t="shared" si="6197"/>
        <v>37278.684999999998</v>
      </c>
      <c r="BJ1499" s="26">
        <f t="shared" si="6198"/>
        <v>0</v>
      </c>
      <c r="BK1499" s="26"/>
      <c r="BL1499" s="26"/>
      <c r="BM1499" s="26"/>
      <c r="BN1499" s="26">
        <f t="shared" si="6199"/>
        <v>0</v>
      </c>
      <c r="BO1499" s="26">
        <f t="shared" si="6200"/>
        <v>37278.684999999998</v>
      </c>
      <c r="BP1499" s="26">
        <f t="shared" si="6201"/>
        <v>0</v>
      </c>
      <c r="BQ1499" s="26"/>
      <c r="BR1499" s="26"/>
      <c r="BS1499" s="26">
        <f t="shared" si="6202"/>
        <v>0</v>
      </c>
      <c r="BT1499" s="26">
        <f t="shared" si="6203"/>
        <v>37278.684999999998</v>
      </c>
      <c r="BU1499" s="26">
        <f t="shared" si="6204"/>
        <v>0</v>
      </c>
      <c r="BV1499" s="26"/>
      <c r="BW1499" s="26"/>
      <c r="BX1499" s="26">
        <f t="shared" si="6205"/>
        <v>0</v>
      </c>
      <c r="BY1499" s="26">
        <f t="shared" si="6206"/>
        <v>37278.684999999998</v>
      </c>
      <c r="BZ1499" s="26">
        <f t="shared" si="6207"/>
        <v>0</v>
      </c>
      <c r="CA1499" s="26"/>
      <c r="CB1499" s="26"/>
      <c r="CC1499" s="26"/>
      <c r="CD1499" s="26">
        <f t="shared" si="6048"/>
        <v>0</v>
      </c>
      <c r="CE1499" s="26">
        <f t="shared" si="6049"/>
        <v>37278.684999999998</v>
      </c>
      <c r="CF1499" s="26">
        <f t="shared" si="6050"/>
        <v>0</v>
      </c>
      <c r="CG1499" s="26"/>
      <c r="CH1499" s="26"/>
      <c r="CI1499" s="26"/>
      <c r="CJ1499" s="26">
        <f t="shared" si="6051"/>
        <v>0</v>
      </c>
      <c r="CK1499" s="26">
        <f t="shared" si="6052"/>
        <v>37278.684999999998</v>
      </c>
      <c r="CL1499" s="26">
        <f t="shared" si="6053"/>
        <v>0</v>
      </c>
      <c r="CM1499" s="26"/>
      <c r="CN1499" s="26"/>
      <c r="CO1499" s="26"/>
      <c r="CP1499" s="26">
        <f t="shared" si="6054"/>
        <v>0</v>
      </c>
      <c r="CQ1499" s="26">
        <f t="shared" si="6055"/>
        <v>37278.684999999998</v>
      </c>
      <c r="CR1499" s="26">
        <f t="shared" si="6056"/>
        <v>0</v>
      </c>
      <c r="CS1499" s="26"/>
      <c r="CT1499" s="19"/>
      <c r="CU1499" s="35"/>
    </row>
    <row r="1500" spans="1:105" s="21" customFormat="1" ht="62.4" hidden="1" x14ac:dyDescent="0.3">
      <c r="A1500" s="41" t="s">
        <v>843</v>
      </c>
      <c r="B1500" s="23"/>
      <c r="C1500" s="22"/>
      <c r="D1500" s="22"/>
      <c r="E1500" s="24" t="s">
        <v>844</v>
      </c>
      <c r="F1500" s="25">
        <f t="shared" si="6108"/>
        <v>9395653.8999999985</v>
      </c>
      <c r="G1500" s="25">
        <f t="shared" si="6109"/>
        <v>9034732.7999999989</v>
      </c>
      <c r="H1500" s="25">
        <f t="shared" si="6110"/>
        <v>9167002.5</v>
      </c>
      <c r="I1500" s="25">
        <f t="shared" si="6111"/>
        <v>48905.414000000012</v>
      </c>
      <c r="J1500" s="25">
        <f t="shared" si="6112"/>
        <v>-861.64800000000105</v>
      </c>
      <c r="K1500" s="25">
        <f t="shared" si="6113"/>
        <v>105432.63</v>
      </c>
      <c r="L1500" s="25">
        <f t="shared" ref="L1500:L1546" si="6231">F1500+I1500</f>
        <v>9444559.3139999993</v>
      </c>
      <c r="M1500" s="25">
        <f t="shared" ref="M1500:M1546" si="6232">G1500+J1500</f>
        <v>9033871.1519999988</v>
      </c>
      <c r="N1500" s="25">
        <f t="shared" ref="N1500:N1546" si="6233">H1500+K1500</f>
        <v>9272435.1300000008</v>
      </c>
      <c r="O1500" s="25">
        <f t="shared" si="6114"/>
        <v>47375.640000000043</v>
      </c>
      <c r="P1500" s="25">
        <f t="shared" si="6115"/>
        <v>14492.795000000007</v>
      </c>
      <c r="Q1500" s="25">
        <f t="shared" si="6116"/>
        <v>19743.004000000001</v>
      </c>
      <c r="R1500" s="25">
        <f t="shared" ref="R1500:R1546" si="6234">L1500+O1500</f>
        <v>9491934.9539999999</v>
      </c>
      <c r="S1500" s="25">
        <f t="shared" ref="S1500:S1546" si="6235">M1500+P1500</f>
        <v>9048363.9469999988</v>
      </c>
      <c r="T1500" s="25">
        <f t="shared" ref="T1500:T1546" si="6236">N1500+Q1500</f>
        <v>9292178.1340000015</v>
      </c>
      <c r="U1500" s="25">
        <f t="shared" si="6117"/>
        <v>-29454.86</v>
      </c>
      <c r="V1500" s="25">
        <f t="shared" si="6118"/>
        <v>-3901</v>
      </c>
      <c r="W1500" s="25">
        <f t="shared" si="6119"/>
        <v>0</v>
      </c>
      <c r="X1500" s="25">
        <f t="shared" ref="X1500:X1546" si="6237">R1500+U1500</f>
        <v>9462480.0940000005</v>
      </c>
      <c r="Y1500" s="25">
        <f t="shared" ref="Y1500:Y1546" si="6238">S1500+V1500</f>
        <v>9044462.9469999988</v>
      </c>
      <c r="Z1500" s="25">
        <f t="shared" ref="Z1500:Z1546" si="6239">T1500+W1500</f>
        <v>9292178.1340000015</v>
      </c>
      <c r="AA1500" s="25">
        <f t="shared" si="6120"/>
        <v>0</v>
      </c>
      <c r="AB1500" s="25">
        <f t="shared" si="6121"/>
        <v>0</v>
      </c>
      <c r="AC1500" s="25">
        <f t="shared" si="6122"/>
        <v>0</v>
      </c>
      <c r="AD1500" s="25">
        <f t="shared" ref="AD1500:AD1546" si="6240">X1500+AA1500</f>
        <v>9462480.0940000005</v>
      </c>
      <c r="AE1500" s="25">
        <f t="shared" ref="AE1500:AE1546" si="6241">Y1500+AB1500</f>
        <v>9044462.9469999988</v>
      </c>
      <c r="AF1500" s="25">
        <f t="shared" ref="AF1500:AF1546" si="6242">Z1500+AC1500</f>
        <v>9292178.1340000015</v>
      </c>
      <c r="AG1500" s="25">
        <f t="shared" si="6123"/>
        <v>0</v>
      </c>
      <c r="AH1500" s="25">
        <f t="shared" si="6124"/>
        <v>0</v>
      </c>
      <c r="AI1500" s="25">
        <f t="shared" si="6125"/>
        <v>0</v>
      </c>
      <c r="AJ1500" s="25">
        <f t="shared" si="6184"/>
        <v>9462480.0940000005</v>
      </c>
      <c r="AK1500" s="25">
        <f t="shared" si="6185"/>
        <v>9044462.9469999988</v>
      </c>
      <c r="AL1500" s="25">
        <f t="shared" si="6186"/>
        <v>9292178.1340000015</v>
      </c>
      <c r="AM1500" s="25">
        <f t="shared" si="6155"/>
        <v>-842.17</v>
      </c>
      <c r="AN1500" s="25">
        <f t="shared" si="6156"/>
        <v>0</v>
      </c>
      <c r="AO1500" s="25">
        <f t="shared" si="6157"/>
        <v>0</v>
      </c>
      <c r="AP1500" s="25">
        <f t="shared" si="6187"/>
        <v>9461637.9240000006</v>
      </c>
      <c r="AQ1500" s="25">
        <f t="shared" si="6188"/>
        <v>9044462.9469999988</v>
      </c>
      <c r="AR1500" s="25">
        <f t="shared" si="6189"/>
        <v>9292178.1340000015</v>
      </c>
      <c r="AS1500" s="25">
        <f t="shared" si="6158"/>
        <v>0</v>
      </c>
      <c r="AT1500" s="25">
        <f t="shared" si="6159"/>
        <v>0</v>
      </c>
      <c r="AU1500" s="25">
        <f t="shared" si="6160"/>
        <v>0</v>
      </c>
      <c r="AV1500" s="25">
        <f t="shared" si="6190"/>
        <v>9461637.9240000006</v>
      </c>
      <c r="AW1500" s="25">
        <f t="shared" si="6191"/>
        <v>9044462.9469999988</v>
      </c>
      <c r="AX1500" s="25">
        <f t="shared" si="6192"/>
        <v>9292178.1340000015</v>
      </c>
      <c r="AY1500" s="25">
        <f t="shared" si="6208"/>
        <v>1959.8770000000004</v>
      </c>
      <c r="AZ1500" s="25">
        <f t="shared" si="6209"/>
        <v>8397.7000000000007</v>
      </c>
      <c r="BA1500" s="25">
        <f t="shared" si="6210"/>
        <v>8397.7000000000007</v>
      </c>
      <c r="BB1500" s="25">
        <f t="shared" si="6193"/>
        <v>9463597.8010000009</v>
      </c>
      <c r="BC1500" s="25">
        <f t="shared" si="6194"/>
        <v>9052860.646999998</v>
      </c>
      <c r="BD1500" s="25">
        <f t="shared" si="6195"/>
        <v>9300575.8340000007</v>
      </c>
      <c r="BE1500" s="25">
        <f t="shared" si="6211"/>
        <v>-2226.9769999999999</v>
      </c>
      <c r="BF1500" s="25">
        <f t="shared" si="6212"/>
        <v>0</v>
      </c>
      <c r="BG1500" s="25">
        <f t="shared" si="6213"/>
        <v>0</v>
      </c>
      <c r="BH1500" s="25">
        <f t="shared" si="6196"/>
        <v>9461370.824000001</v>
      </c>
      <c r="BI1500" s="25">
        <f t="shared" si="6197"/>
        <v>9052860.646999998</v>
      </c>
      <c r="BJ1500" s="25">
        <f t="shared" si="6198"/>
        <v>9300575.8340000007</v>
      </c>
      <c r="BK1500" s="25">
        <f t="shared" si="6214"/>
        <v>-4893.7469999999958</v>
      </c>
      <c r="BL1500" s="25">
        <f t="shared" si="6215"/>
        <v>313609.223</v>
      </c>
      <c r="BM1500" s="25">
        <f t="shared" si="6216"/>
        <v>647358.12</v>
      </c>
      <c r="BN1500" s="25">
        <f t="shared" si="6199"/>
        <v>9456477.0770000014</v>
      </c>
      <c r="BO1500" s="25">
        <f t="shared" si="6200"/>
        <v>9366469.8699999973</v>
      </c>
      <c r="BP1500" s="25">
        <f t="shared" si="6201"/>
        <v>9947933.9539999999</v>
      </c>
      <c r="BQ1500" s="25">
        <f t="shared" si="6217"/>
        <v>0</v>
      </c>
      <c r="BR1500" s="25">
        <f t="shared" si="6218"/>
        <v>0</v>
      </c>
      <c r="BS1500" s="26">
        <f t="shared" si="6202"/>
        <v>9456477.0770000014</v>
      </c>
      <c r="BT1500" s="26">
        <f t="shared" si="6203"/>
        <v>9366469.8699999973</v>
      </c>
      <c r="BU1500" s="26">
        <f t="shared" si="6204"/>
        <v>9947933.9539999999</v>
      </c>
      <c r="BV1500" s="25">
        <f t="shared" si="6219"/>
        <v>0</v>
      </c>
      <c r="BW1500" s="25">
        <f t="shared" si="6220"/>
        <v>0</v>
      </c>
      <c r="BX1500" s="25">
        <f t="shared" si="6205"/>
        <v>9456477.0770000014</v>
      </c>
      <c r="BY1500" s="25">
        <f t="shared" si="6206"/>
        <v>9366469.8699999973</v>
      </c>
      <c r="BZ1500" s="25">
        <f t="shared" si="6207"/>
        <v>9947933.9539999999</v>
      </c>
      <c r="CA1500" s="25">
        <f t="shared" si="6221"/>
        <v>0</v>
      </c>
      <c r="CB1500" s="25">
        <f t="shared" si="6222"/>
        <v>0</v>
      </c>
      <c r="CC1500" s="25">
        <f t="shared" si="6223"/>
        <v>0</v>
      </c>
      <c r="CD1500" s="25">
        <f t="shared" si="6048"/>
        <v>9456477.0770000014</v>
      </c>
      <c r="CE1500" s="25">
        <f t="shared" si="6049"/>
        <v>9366469.8699999973</v>
      </c>
      <c r="CF1500" s="25">
        <f t="shared" si="6050"/>
        <v>9947933.9539999999</v>
      </c>
      <c r="CG1500" s="25">
        <f t="shared" si="6224"/>
        <v>0</v>
      </c>
      <c r="CH1500" s="25">
        <f t="shared" si="6225"/>
        <v>0</v>
      </c>
      <c r="CI1500" s="25">
        <f t="shared" si="6226"/>
        <v>0</v>
      </c>
      <c r="CJ1500" s="25">
        <f t="shared" si="6051"/>
        <v>9456477.0770000014</v>
      </c>
      <c r="CK1500" s="25">
        <f t="shared" si="6052"/>
        <v>9366469.8699999973</v>
      </c>
      <c r="CL1500" s="25">
        <f t="shared" si="6053"/>
        <v>9947933.9539999999</v>
      </c>
      <c r="CM1500" s="25">
        <f t="shared" si="6227"/>
        <v>0</v>
      </c>
      <c r="CN1500" s="25">
        <f t="shared" si="6228"/>
        <v>0</v>
      </c>
      <c r="CO1500" s="25">
        <f t="shared" si="6229"/>
        <v>0</v>
      </c>
      <c r="CP1500" s="25">
        <f t="shared" si="6054"/>
        <v>9456477.0770000014</v>
      </c>
      <c r="CQ1500" s="25">
        <f t="shared" si="6055"/>
        <v>9366469.8699999973</v>
      </c>
      <c r="CR1500" s="25">
        <f t="shared" si="6056"/>
        <v>9947933.9539999999</v>
      </c>
      <c r="CS1500" s="25">
        <f t="shared" si="6230"/>
        <v>0</v>
      </c>
      <c r="CT1500" s="19"/>
      <c r="CU1500" s="27"/>
      <c r="CV1500" s="21" t="s">
        <v>24</v>
      </c>
    </row>
    <row r="1501" spans="1:105" s="28" customFormat="1" ht="31.2" hidden="1" x14ac:dyDescent="0.3">
      <c r="A1501" s="39" t="s">
        <v>845</v>
      </c>
      <c r="B1501" s="30"/>
      <c r="C1501" s="29"/>
      <c r="D1501" s="29"/>
      <c r="E1501" s="31" t="s">
        <v>846</v>
      </c>
      <c r="F1501" s="32">
        <f t="shared" ref="F1501:K1501" si="6243">F1502+F1515+F1534+F1539+F1548+F1557</f>
        <v>9395653.8999999985</v>
      </c>
      <c r="G1501" s="32">
        <f t="shared" si="6243"/>
        <v>9034732.7999999989</v>
      </c>
      <c r="H1501" s="32">
        <f t="shared" si="6243"/>
        <v>9167002.5</v>
      </c>
      <c r="I1501" s="32">
        <f t="shared" si="6243"/>
        <v>48905.414000000012</v>
      </c>
      <c r="J1501" s="32">
        <f t="shared" si="6243"/>
        <v>-861.64800000000105</v>
      </c>
      <c r="K1501" s="32">
        <f t="shared" si="6243"/>
        <v>105432.63</v>
      </c>
      <c r="L1501" s="32">
        <f t="shared" si="6231"/>
        <v>9444559.3139999993</v>
      </c>
      <c r="M1501" s="32">
        <f t="shared" si="6232"/>
        <v>9033871.1519999988</v>
      </c>
      <c r="N1501" s="32">
        <f t="shared" si="6233"/>
        <v>9272435.1300000008</v>
      </c>
      <c r="O1501" s="32">
        <f>O1502+O1515+O1534+O1539+O1548+O1557</f>
        <v>47375.640000000043</v>
      </c>
      <c r="P1501" s="32">
        <f>P1502+P1515+P1534+P1539+P1548+P1557</f>
        <v>14492.795000000007</v>
      </c>
      <c r="Q1501" s="32">
        <f>Q1502+Q1515+Q1534+Q1539+Q1548+Q1557</f>
        <v>19743.004000000001</v>
      </c>
      <c r="R1501" s="32">
        <f t="shared" si="6234"/>
        <v>9491934.9539999999</v>
      </c>
      <c r="S1501" s="32">
        <f t="shared" si="6235"/>
        <v>9048363.9469999988</v>
      </c>
      <c r="T1501" s="32">
        <f t="shared" si="6236"/>
        <v>9292178.1340000015</v>
      </c>
      <c r="U1501" s="32">
        <f>U1502+U1515+U1534+U1539+U1548+U1557</f>
        <v>-29454.86</v>
      </c>
      <c r="V1501" s="32">
        <f>V1502+V1515+V1534+V1539+V1548+V1557</f>
        <v>-3901</v>
      </c>
      <c r="W1501" s="32">
        <f>W1502+W1515+W1534+W1539+W1548+W1557</f>
        <v>0</v>
      </c>
      <c r="X1501" s="32">
        <f t="shared" si="6237"/>
        <v>9462480.0940000005</v>
      </c>
      <c r="Y1501" s="32">
        <f t="shared" si="6238"/>
        <v>9044462.9469999988</v>
      </c>
      <c r="Z1501" s="32">
        <f t="shared" si="6239"/>
        <v>9292178.1340000015</v>
      </c>
      <c r="AA1501" s="32">
        <f>AA1502+AA1515+AA1534+AA1539+AA1548+AA1557</f>
        <v>0</v>
      </c>
      <c r="AB1501" s="32">
        <f>AB1502+AB1515+AB1534+AB1539+AB1548+AB1557</f>
        <v>0</v>
      </c>
      <c r="AC1501" s="32">
        <f>AC1502+AC1515+AC1534+AC1539+AC1548+AC1557</f>
        <v>0</v>
      </c>
      <c r="AD1501" s="32">
        <f t="shared" si="6240"/>
        <v>9462480.0940000005</v>
      </c>
      <c r="AE1501" s="32">
        <f t="shared" si="6241"/>
        <v>9044462.9469999988</v>
      </c>
      <c r="AF1501" s="32">
        <f t="shared" si="6242"/>
        <v>9292178.1340000015</v>
      </c>
      <c r="AG1501" s="32">
        <f>AG1502+AG1515+AG1534+AG1539+AG1548+AG1557</f>
        <v>0</v>
      </c>
      <c r="AH1501" s="32">
        <f>AH1502+AH1515+AH1534+AH1539+AH1548+AH1557</f>
        <v>0</v>
      </c>
      <c r="AI1501" s="32">
        <f>AI1502+AI1515+AI1534+AI1539+AI1548+AI1557</f>
        <v>0</v>
      </c>
      <c r="AJ1501" s="32">
        <f t="shared" si="6184"/>
        <v>9462480.0940000005</v>
      </c>
      <c r="AK1501" s="32">
        <f t="shared" si="6185"/>
        <v>9044462.9469999988</v>
      </c>
      <c r="AL1501" s="32">
        <f t="shared" si="6186"/>
        <v>9292178.1340000015</v>
      </c>
      <c r="AM1501" s="32">
        <f>AM1502+AM1515+AM1534+AM1539+AM1548+AM1557</f>
        <v>-842.17</v>
      </c>
      <c r="AN1501" s="32">
        <f>AN1502+AN1515+AN1534+AN1539+AN1548+AN1557</f>
        <v>0</v>
      </c>
      <c r="AO1501" s="32">
        <f>AO1502+AO1515+AO1534+AO1539+AO1548+AO1557</f>
        <v>0</v>
      </c>
      <c r="AP1501" s="32">
        <f t="shared" si="6187"/>
        <v>9461637.9240000006</v>
      </c>
      <c r="AQ1501" s="32">
        <f t="shared" si="6188"/>
        <v>9044462.9469999988</v>
      </c>
      <c r="AR1501" s="32">
        <f t="shared" si="6189"/>
        <v>9292178.1340000015</v>
      </c>
      <c r="AS1501" s="32">
        <f>AS1502+AS1515+AS1534+AS1539+AS1548+AS1557</f>
        <v>0</v>
      </c>
      <c r="AT1501" s="32">
        <f>AT1502+AT1515+AT1534+AT1539+AT1548+AT1557</f>
        <v>0</v>
      </c>
      <c r="AU1501" s="32">
        <f>AU1502+AU1515+AU1534+AU1539+AU1548+AU1557</f>
        <v>0</v>
      </c>
      <c r="AV1501" s="32">
        <f t="shared" si="6190"/>
        <v>9461637.9240000006</v>
      </c>
      <c r="AW1501" s="32">
        <f t="shared" si="6191"/>
        <v>9044462.9469999988</v>
      </c>
      <c r="AX1501" s="32">
        <f t="shared" si="6192"/>
        <v>9292178.1340000015</v>
      </c>
      <c r="AY1501" s="32">
        <f>AY1502+AY1515+AY1534+AY1539+AY1548+AY1557</f>
        <v>1959.8770000000004</v>
      </c>
      <c r="AZ1501" s="32">
        <f>AZ1502+AZ1515+AZ1534+AZ1539+AZ1548+AZ1557</f>
        <v>8397.7000000000007</v>
      </c>
      <c r="BA1501" s="32">
        <f>BA1502+BA1515+BA1534+BA1539+BA1548+BA1557</f>
        <v>8397.7000000000007</v>
      </c>
      <c r="BB1501" s="32">
        <f t="shared" si="6193"/>
        <v>9463597.8010000009</v>
      </c>
      <c r="BC1501" s="32">
        <f t="shared" si="6194"/>
        <v>9052860.646999998</v>
      </c>
      <c r="BD1501" s="32">
        <f t="shared" si="6195"/>
        <v>9300575.8340000007</v>
      </c>
      <c r="BE1501" s="32">
        <f>BE1502+BE1515+BE1534+BE1539+BE1548+BE1557</f>
        <v>-2226.9769999999999</v>
      </c>
      <c r="BF1501" s="32">
        <f>BF1502+BF1515+BF1534+BF1539+BF1548+BF1557</f>
        <v>0</v>
      </c>
      <c r="BG1501" s="32">
        <f>BG1502+BG1515+BG1534+BG1539+BG1548+BG1557</f>
        <v>0</v>
      </c>
      <c r="BH1501" s="32">
        <f t="shared" si="6196"/>
        <v>9461370.824000001</v>
      </c>
      <c r="BI1501" s="32">
        <f t="shared" si="6197"/>
        <v>9052860.646999998</v>
      </c>
      <c r="BJ1501" s="32">
        <f t="shared" si="6198"/>
        <v>9300575.8340000007</v>
      </c>
      <c r="BK1501" s="32">
        <f>BK1502+BK1515+BK1534+BK1539+BK1548+BK1557</f>
        <v>-4893.7469999999958</v>
      </c>
      <c r="BL1501" s="32">
        <f>BL1502+BL1515+BL1534+BL1539+BL1548+BL1557</f>
        <v>313609.223</v>
      </c>
      <c r="BM1501" s="32">
        <f>BM1502+BM1515+BM1534+BM1539+BM1548+BM1557</f>
        <v>647358.12</v>
      </c>
      <c r="BN1501" s="32">
        <f t="shared" si="6199"/>
        <v>9456477.0770000014</v>
      </c>
      <c r="BO1501" s="32">
        <f t="shared" si="6200"/>
        <v>9366469.8699999973</v>
      </c>
      <c r="BP1501" s="32">
        <f t="shared" si="6201"/>
        <v>9947933.9539999999</v>
      </c>
      <c r="BQ1501" s="32">
        <f>BQ1502+BQ1515+BQ1534+BQ1539+BQ1548+BQ1557</f>
        <v>0</v>
      </c>
      <c r="BR1501" s="32">
        <f>BR1502+BR1515+BR1534+BR1539+BR1548+BR1557</f>
        <v>0</v>
      </c>
      <c r="BS1501" s="26">
        <f t="shared" si="6202"/>
        <v>9456477.0770000014</v>
      </c>
      <c r="BT1501" s="26">
        <f t="shared" si="6203"/>
        <v>9366469.8699999973</v>
      </c>
      <c r="BU1501" s="26">
        <f t="shared" si="6204"/>
        <v>9947933.9539999999</v>
      </c>
      <c r="BV1501" s="32">
        <f>BV1502+BV1515+BV1534+BV1539+BV1548+BV1557</f>
        <v>0</v>
      </c>
      <c r="BW1501" s="32">
        <f>BW1502+BW1515+BW1534+BW1539+BW1548+BW1557</f>
        <v>0</v>
      </c>
      <c r="BX1501" s="32">
        <f t="shared" si="6205"/>
        <v>9456477.0770000014</v>
      </c>
      <c r="BY1501" s="32">
        <f t="shared" si="6206"/>
        <v>9366469.8699999973</v>
      </c>
      <c r="BZ1501" s="32">
        <f t="shared" si="6207"/>
        <v>9947933.9539999999</v>
      </c>
      <c r="CA1501" s="32">
        <f>CA1502+CA1515+CA1534+CA1539+CA1548+CA1557</f>
        <v>0</v>
      </c>
      <c r="CB1501" s="32">
        <f>CB1502+CB1515+CB1534+CB1539+CB1548+CB1557</f>
        <v>0</v>
      </c>
      <c r="CC1501" s="32">
        <f>CC1502+CC1515+CC1534+CC1539+CC1548+CC1557</f>
        <v>0</v>
      </c>
      <c r="CD1501" s="32">
        <f t="shared" si="6048"/>
        <v>9456477.0770000014</v>
      </c>
      <c r="CE1501" s="32">
        <f t="shared" si="6049"/>
        <v>9366469.8699999973</v>
      </c>
      <c r="CF1501" s="32">
        <f t="shared" si="6050"/>
        <v>9947933.9539999999</v>
      </c>
      <c r="CG1501" s="32">
        <f>CG1502+CG1515+CG1534+CG1539+CG1548+CG1557</f>
        <v>0</v>
      </c>
      <c r="CH1501" s="32">
        <f>CH1502+CH1515+CH1534+CH1539+CH1548+CH1557</f>
        <v>0</v>
      </c>
      <c r="CI1501" s="32">
        <f>CI1502+CI1515+CI1534+CI1539+CI1548+CI1557</f>
        <v>0</v>
      </c>
      <c r="CJ1501" s="32">
        <f t="shared" si="6051"/>
        <v>9456477.0770000014</v>
      </c>
      <c r="CK1501" s="32">
        <f t="shared" si="6052"/>
        <v>9366469.8699999973</v>
      </c>
      <c r="CL1501" s="32">
        <f t="shared" si="6053"/>
        <v>9947933.9539999999</v>
      </c>
      <c r="CM1501" s="32">
        <f>CM1502+CM1515+CM1534+CM1539+CM1548+CM1557</f>
        <v>0</v>
      </c>
      <c r="CN1501" s="32">
        <f>CN1502+CN1515+CN1534+CN1539+CN1548+CN1557</f>
        <v>0</v>
      </c>
      <c r="CO1501" s="32">
        <f>CO1502+CO1515+CO1534+CO1539+CO1548+CO1557</f>
        <v>0</v>
      </c>
      <c r="CP1501" s="32">
        <f t="shared" si="6054"/>
        <v>9456477.0770000014</v>
      </c>
      <c r="CQ1501" s="32">
        <f t="shared" si="6055"/>
        <v>9366469.8699999973</v>
      </c>
      <c r="CR1501" s="32">
        <f t="shared" si="6056"/>
        <v>9947933.9539999999</v>
      </c>
      <c r="CS1501" s="32">
        <f>CS1502+CS1515+CS1534+CS1539+CS1548+CS1557</f>
        <v>0</v>
      </c>
      <c r="CT1501" s="19"/>
      <c r="CU1501" s="33"/>
      <c r="CW1501" s="28" t="s">
        <v>25</v>
      </c>
    </row>
    <row r="1502" spans="1:105" ht="31.2" hidden="1" x14ac:dyDescent="0.3">
      <c r="A1502" s="36" t="s">
        <v>847</v>
      </c>
      <c r="B1502" s="17"/>
      <c r="C1502" s="16"/>
      <c r="D1502" s="16"/>
      <c r="E1502" s="34" t="s">
        <v>848</v>
      </c>
      <c r="F1502" s="26">
        <f t="shared" ref="F1502:K1502" si="6244">F1503+F1507</f>
        <v>6895618.5</v>
      </c>
      <c r="G1502" s="26">
        <f t="shared" si="6244"/>
        <v>7095713.7000000002</v>
      </c>
      <c r="H1502" s="26">
        <f t="shared" si="6244"/>
        <v>7295713.7000000002</v>
      </c>
      <c r="I1502" s="26">
        <f t="shared" si="6244"/>
        <v>-2357.7669999999998</v>
      </c>
      <c r="J1502" s="26">
        <f t="shared" si="6244"/>
        <v>-1.3980000000010477</v>
      </c>
      <c r="K1502" s="26">
        <f t="shared" si="6244"/>
        <v>-67.670000000001892</v>
      </c>
      <c r="L1502" s="26">
        <f t="shared" si="6231"/>
        <v>6893260.733</v>
      </c>
      <c r="M1502" s="26">
        <f t="shared" si="6232"/>
        <v>7095712.3020000001</v>
      </c>
      <c r="N1502" s="26">
        <f t="shared" si="6233"/>
        <v>7295646.0300000003</v>
      </c>
      <c r="O1502" s="26">
        <f>O1503+O1507+O1511</f>
        <v>26204.86</v>
      </c>
      <c r="P1502" s="26">
        <f>P1503+P1507+P1511</f>
        <v>0</v>
      </c>
      <c r="Q1502" s="26">
        <f>Q1503+Q1507+Q1511</f>
        <v>0</v>
      </c>
      <c r="R1502" s="26">
        <f t="shared" si="6234"/>
        <v>6919465.5930000003</v>
      </c>
      <c r="S1502" s="26">
        <f t="shared" si="6235"/>
        <v>7095712.3020000001</v>
      </c>
      <c r="T1502" s="26">
        <f t="shared" si="6236"/>
        <v>7295646.0300000003</v>
      </c>
      <c r="U1502" s="26">
        <f>U1503+U1507+U1511</f>
        <v>-26204.86</v>
      </c>
      <c r="V1502" s="26">
        <f>V1503+V1507+V1511</f>
        <v>0</v>
      </c>
      <c r="W1502" s="26">
        <f>W1503+W1507+W1511</f>
        <v>0</v>
      </c>
      <c r="X1502" s="26">
        <f t="shared" si="6237"/>
        <v>6893260.733</v>
      </c>
      <c r="Y1502" s="26">
        <f t="shared" si="6238"/>
        <v>7095712.3020000001</v>
      </c>
      <c r="Z1502" s="26">
        <f t="shared" si="6239"/>
        <v>7295646.0300000003</v>
      </c>
      <c r="AA1502" s="26">
        <f>AA1503+AA1507+AA1511</f>
        <v>0</v>
      </c>
      <c r="AB1502" s="26">
        <f>AB1503+AB1507+AB1511</f>
        <v>0</v>
      </c>
      <c r="AC1502" s="26">
        <f>AC1503+AC1507+AC1511</f>
        <v>0</v>
      </c>
      <c r="AD1502" s="26">
        <f t="shared" si="6240"/>
        <v>6893260.733</v>
      </c>
      <c r="AE1502" s="26">
        <f t="shared" si="6241"/>
        <v>7095712.3020000001</v>
      </c>
      <c r="AF1502" s="26">
        <f t="shared" si="6242"/>
        <v>7295646.0300000003</v>
      </c>
      <c r="AG1502" s="26">
        <f>AG1503+AG1507+AG1511</f>
        <v>0</v>
      </c>
      <c r="AH1502" s="26">
        <f>AH1503+AH1507+AH1511</f>
        <v>0</v>
      </c>
      <c r="AI1502" s="26">
        <f>AI1503+AI1507+AI1511</f>
        <v>0</v>
      </c>
      <c r="AJ1502" s="26">
        <f t="shared" si="6184"/>
        <v>6893260.733</v>
      </c>
      <c r="AK1502" s="26">
        <f t="shared" si="6185"/>
        <v>7095712.3020000001</v>
      </c>
      <c r="AL1502" s="26">
        <f t="shared" si="6186"/>
        <v>7295646.0300000003</v>
      </c>
      <c r="AM1502" s="26">
        <f>AM1503+AM1507+AM1511</f>
        <v>0</v>
      </c>
      <c r="AN1502" s="26">
        <f>AN1503+AN1507+AN1511</f>
        <v>0</v>
      </c>
      <c r="AO1502" s="26">
        <f>AO1503+AO1507+AO1511</f>
        <v>0</v>
      </c>
      <c r="AP1502" s="26">
        <f t="shared" si="6187"/>
        <v>6893260.733</v>
      </c>
      <c r="AQ1502" s="26">
        <f t="shared" si="6188"/>
        <v>7095712.3020000001</v>
      </c>
      <c r="AR1502" s="26">
        <f t="shared" si="6189"/>
        <v>7295646.0300000003</v>
      </c>
      <c r="AS1502" s="26">
        <f>AS1503+AS1507+AS1511</f>
        <v>0</v>
      </c>
      <c r="AT1502" s="26">
        <f>AT1503+AT1507+AT1511</f>
        <v>0</v>
      </c>
      <c r="AU1502" s="26">
        <f>AU1503+AU1507+AU1511</f>
        <v>0</v>
      </c>
      <c r="AV1502" s="26">
        <f t="shared" si="6190"/>
        <v>6893260.733</v>
      </c>
      <c r="AW1502" s="26">
        <f t="shared" si="6191"/>
        <v>7095712.3020000001</v>
      </c>
      <c r="AX1502" s="26">
        <f t="shared" si="6192"/>
        <v>7295646.0300000003</v>
      </c>
      <c r="AY1502" s="26">
        <f>AY1503+AY1507+AY1511</f>
        <v>-60124.404999999999</v>
      </c>
      <c r="AZ1502" s="26">
        <f>AZ1503+AZ1507+AZ1511</f>
        <v>-2751.13</v>
      </c>
      <c r="BA1502" s="26">
        <f>BA1503+BA1507+BA1511</f>
        <v>0</v>
      </c>
      <c r="BB1502" s="26">
        <f t="shared" si="6193"/>
        <v>6833136.3279999997</v>
      </c>
      <c r="BC1502" s="26">
        <f t="shared" si="6194"/>
        <v>7092961.1720000003</v>
      </c>
      <c r="BD1502" s="26">
        <f t="shared" si="6195"/>
        <v>7295646.0300000003</v>
      </c>
      <c r="BE1502" s="26">
        <f>BE1503+BE1507+BE1511</f>
        <v>0</v>
      </c>
      <c r="BF1502" s="26">
        <f>BF1503+BF1507+BF1511</f>
        <v>0</v>
      </c>
      <c r="BG1502" s="26">
        <f>BG1503+BG1507+BG1511</f>
        <v>0</v>
      </c>
      <c r="BH1502" s="26">
        <f t="shared" si="6196"/>
        <v>6833136.3279999997</v>
      </c>
      <c r="BI1502" s="26">
        <f t="shared" si="6197"/>
        <v>7092961.1720000003</v>
      </c>
      <c r="BJ1502" s="26">
        <f t="shared" si="6198"/>
        <v>7295646.0300000003</v>
      </c>
      <c r="BK1502" s="26">
        <f>BK1503+BK1507+BK1511</f>
        <v>-4893.7469999999958</v>
      </c>
      <c r="BL1502" s="26">
        <f>BL1503+BL1507+BL1511</f>
        <v>316692.06699999998</v>
      </c>
      <c r="BM1502" s="26">
        <f>BM1503+BM1507+BM1511</f>
        <v>647358.12</v>
      </c>
      <c r="BN1502" s="26">
        <f t="shared" si="6199"/>
        <v>6828242.5809999993</v>
      </c>
      <c r="BO1502" s="26">
        <f t="shared" si="6200"/>
        <v>7409653.2390000001</v>
      </c>
      <c r="BP1502" s="26">
        <f t="shared" si="6201"/>
        <v>7943004.1500000004</v>
      </c>
      <c r="BQ1502" s="26">
        <f>BQ1503+BQ1507+BQ1511</f>
        <v>0</v>
      </c>
      <c r="BR1502" s="26">
        <f>BR1503+BR1507+BR1511</f>
        <v>0</v>
      </c>
      <c r="BS1502" s="26">
        <f t="shared" si="6202"/>
        <v>6828242.5809999993</v>
      </c>
      <c r="BT1502" s="26">
        <f t="shared" si="6203"/>
        <v>7409653.2390000001</v>
      </c>
      <c r="BU1502" s="26">
        <f t="shared" si="6204"/>
        <v>7943004.1500000004</v>
      </c>
      <c r="BV1502" s="26">
        <f>BV1503+BV1507+BV1511</f>
        <v>0</v>
      </c>
      <c r="BW1502" s="26">
        <f>BW1503+BW1507+BW1511</f>
        <v>0</v>
      </c>
      <c r="BX1502" s="26">
        <f t="shared" si="6205"/>
        <v>6828242.5809999993</v>
      </c>
      <c r="BY1502" s="26">
        <f t="shared" si="6206"/>
        <v>7409653.2390000001</v>
      </c>
      <c r="BZ1502" s="26">
        <f t="shared" si="6207"/>
        <v>7943004.1500000004</v>
      </c>
      <c r="CA1502" s="26">
        <f>CA1503+CA1507+CA1511</f>
        <v>0</v>
      </c>
      <c r="CB1502" s="26">
        <f>CB1503+CB1507+CB1511</f>
        <v>0</v>
      </c>
      <c r="CC1502" s="26">
        <f>CC1503+CC1507+CC1511</f>
        <v>0</v>
      </c>
      <c r="CD1502" s="26">
        <f t="shared" si="6048"/>
        <v>6828242.5809999993</v>
      </c>
      <c r="CE1502" s="26">
        <f t="shared" si="6049"/>
        <v>7409653.2390000001</v>
      </c>
      <c r="CF1502" s="26">
        <f t="shared" si="6050"/>
        <v>7943004.1500000004</v>
      </c>
      <c r="CG1502" s="26">
        <f>CG1503+CG1507+CG1511</f>
        <v>0</v>
      </c>
      <c r="CH1502" s="26">
        <f>CH1503+CH1507+CH1511</f>
        <v>0</v>
      </c>
      <c r="CI1502" s="26">
        <f>CI1503+CI1507+CI1511</f>
        <v>0</v>
      </c>
      <c r="CJ1502" s="26">
        <f t="shared" si="6051"/>
        <v>6828242.5809999993</v>
      </c>
      <c r="CK1502" s="26">
        <f t="shared" si="6052"/>
        <v>7409653.2390000001</v>
      </c>
      <c r="CL1502" s="26">
        <f t="shared" si="6053"/>
        <v>7943004.1500000004</v>
      </c>
      <c r="CM1502" s="26">
        <f>CM1503+CM1507+CM1511</f>
        <v>0</v>
      </c>
      <c r="CN1502" s="26">
        <f>CN1503+CN1507+CN1511</f>
        <v>0</v>
      </c>
      <c r="CO1502" s="26">
        <f>CO1503+CO1507+CO1511</f>
        <v>0</v>
      </c>
      <c r="CP1502" s="26">
        <f t="shared" si="6054"/>
        <v>6828242.5809999993</v>
      </c>
      <c r="CQ1502" s="26">
        <f t="shared" si="6055"/>
        <v>7409653.2390000001</v>
      </c>
      <c r="CR1502" s="26">
        <f t="shared" si="6056"/>
        <v>7943004.1500000004</v>
      </c>
      <c r="CS1502" s="26">
        <f>CS1503+CS1507+CS1511</f>
        <v>0</v>
      </c>
      <c r="CT1502" s="19"/>
      <c r="CU1502" s="35"/>
      <c r="CX1502" s="1" t="s">
        <v>26</v>
      </c>
    </row>
    <row r="1503" spans="1:105" ht="78" hidden="1" x14ac:dyDescent="0.3">
      <c r="A1503" s="36" t="s">
        <v>849</v>
      </c>
      <c r="B1503" s="17"/>
      <c r="C1503" s="16"/>
      <c r="D1503" s="16"/>
      <c r="E1503" s="34" t="s">
        <v>850</v>
      </c>
      <c r="F1503" s="26">
        <f t="shared" ref="F1503:F1509" si="6245">F1504</f>
        <v>6004254.2000000002</v>
      </c>
      <c r="G1503" s="26">
        <f t="shared" ref="G1503:G1509" si="6246">G1504</f>
        <v>6086278.7999999998</v>
      </c>
      <c r="H1503" s="26">
        <f t="shared" ref="H1503:H1509" si="6247">H1504</f>
        <v>6286278.7999999998</v>
      </c>
      <c r="I1503" s="26">
        <f t="shared" ref="I1503:I1509" si="6248">I1504</f>
        <v>12883.305</v>
      </c>
      <c r="J1503" s="26">
        <f t="shared" ref="J1503:J1509" si="6249">J1504</f>
        <v>26524.342000000001</v>
      </c>
      <c r="K1503" s="26">
        <f t="shared" ref="K1503:K1509" si="6250">K1504</f>
        <v>-20815.97</v>
      </c>
      <c r="L1503" s="26">
        <f t="shared" si="6231"/>
        <v>6017137.5049999999</v>
      </c>
      <c r="M1503" s="26">
        <f t="shared" si="6232"/>
        <v>6112803.142</v>
      </c>
      <c r="N1503" s="26">
        <f t="shared" si="6233"/>
        <v>6265462.8300000001</v>
      </c>
      <c r="O1503" s="26">
        <f t="shared" ref="O1503:O1513" si="6251">O1504</f>
        <v>0</v>
      </c>
      <c r="P1503" s="26">
        <f t="shared" ref="P1503:P1513" si="6252">P1504</f>
        <v>0</v>
      </c>
      <c r="Q1503" s="26">
        <f t="shared" ref="Q1503:Q1513" si="6253">Q1504</f>
        <v>0</v>
      </c>
      <c r="R1503" s="26">
        <f t="shared" si="6234"/>
        <v>6017137.5049999999</v>
      </c>
      <c r="S1503" s="26">
        <f t="shared" si="6235"/>
        <v>6112803.142</v>
      </c>
      <c r="T1503" s="26">
        <f t="shared" si="6236"/>
        <v>6265462.8300000001</v>
      </c>
      <c r="U1503" s="26">
        <f t="shared" ref="U1503:U1513" si="6254">U1504</f>
        <v>0</v>
      </c>
      <c r="V1503" s="26">
        <f t="shared" ref="V1503:V1513" si="6255">V1504</f>
        <v>0</v>
      </c>
      <c r="W1503" s="26">
        <f t="shared" ref="W1503:W1513" si="6256">W1504</f>
        <v>0</v>
      </c>
      <c r="X1503" s="26">
        <f t="shared" si="6237"/>
        <v>6017137.5049999999</v>
      </c>
      <c r="Y1503" s="26">
        <f t="shared" si="6238"/>
        <v>6112803.142</v>
      </c>
      <c r="Z1503" s="26">
        <f t="shared" si="6239"/>
        <v>6265462.8300000001</v>
      </c>
      <c r="AA1503" s="26">
        <f t="shared" ref="AA1503:AA1513" si="6257">AA1504</f>
        <v>0</v>
      </c>
      <c r="AB1503" s="26">
        <f t="shared" ref="AB1503:AB1513" si="6258">AB1504</f>
        <v>0</v>
      </c>
      <c r="AC1503" s="26">
        <f t="shared" ref="AC1503:AC1513" si="6259">AC1504</f>
        <v>0</v>
      </c>
      <c r="AD1503" s="26">
        <f t="shared" si="6240"/>
        <v>6017137.5049999999</v>
      </c>
      <c r="AE1503" s="26">
        <f t="shared" si="6241"/>
        <v>6112803.142</v>
      </c>
      <c r="AF1503" s="26">
        <f t="shared" si="6242"/>
        <v>6265462.8300000001</v>
      </c>
      <c r="AG1503" s="26">
        <f t="shared" ref="AG1503:AG1513" si="6260">AG1504</f>
        <v>0</v>
      </c>
      <c r="AH1503" s="26">
        <f t="shared" ref="AH1503:AH1513" si="6261">AH1504</f>
        <v>0</v>
      </c>
      <c r="AI1503" s="26">
        <f t="shared" ref="AI1503:AI1513" si="6262">AI1504</f>
        <v>0</v>
      </c>
      <c r="AJ1503" s="26">
        <f t="shared" si="6184"/>
        <v>6017137.5049999999</v>
      </c>
      <c r="AK1503" s="26">
        <f t="shared" si="6185"/>
        <v>6112803.142</v>
      </c>
      <c r="AL1503" s="26">
        <f t="shared" si="6186"/>
        <v>6265462.8300000001</v>
      </c>
      <c r="AM1503" s="26">
        <f t="shared" ref="AM1503:AM1513" si="6263">AM1504</f>
        <v>0</v>
      </c>
      <c r="AN1503" s="26">
        <f t="shared" ref="AN1503:AN1513" si="6264">AN1504</f>
        <v>0</v>
      </c>
      <c r="AO1503" s="26">
        <f t="shared" ref="AO1503:AO1513" si="6265">AO1504</f>
        <v>0</v>
      </c>
      <c r="AP1503" s="26">
        <f t="shared" si="6187"/>
        <v>6017137.5049999999</v>
      </c>
      <c r="AQ1503" s="26">
        <f t="shared" si="6188"/>
        <v>6112803.142</v>
      </c>
      <c r="AR1503" s="26">
        <f t="shared" si="6189"/>
        <v>6265462.8300000001</v>
      </c>
      <c r="AS1503" s="26">
        <f t="shared" ref="AS1503:AS1513" si="6266">AS1504</f>
        <v>0</v>
      </c>
      <c r="AT1503" s="26">
        <f t="shared" ref="AT1503:AT1513" si="6267">AT1504</f>
        <v>0</v>
      </c>
      <c r="AU1503" s="26">
        <f t="shared" ref="AU1503:AU1513" si="6268">AU1504</f>
        <v>0</v>
      </c>
      <c r="AV1503" s="26">
        <f t="shared" si="6190"/>
        <v>6017137.5049999999</v>
      </c>
      <c r="AW1503" s="26">
        <f t="shared" si="6191"/>
        <v>6112803.142</v>
      </c>
      <c r="AX1503" s="26">
        <f t="shared" si="6192"/>
        <v>6265462.8300000001</v>
      </c>
      <c r="AY1503" s="26">
        <f t="shared" ref="AY1503:AY1505" si="6269">AY1504</f>
        <v>-60124.404999999999</v>
      </c>
      <c r="AZ1503" s="26">
        <f t="shared" ref="AZ1503:AZ1513" si="6270">AZ1504</f>
        <v>-2751.13</v>
      </c>
      <c r="BA1503" s="26">
        <f t="shared" ref="BA1503:BA1513" si="6271">BA1504</f>
        <v>0</v>
      </c>
      <c r="BB1503" s="26">
        <f t="shared" si="6193"/>
        <v>5957013.0999999996</v>
      </c>
      <c r="BC1503" s="26">
        <f t="shared" si="6194"/>
        <v>6110052.0120000001</v>
      </c>
      <c r="BD1503" s="26">
        <f t="shared" si="6195"/>
        <v>6265462.8300000001</v>
      </c>
      <c r="BE1503" s="26">
        <f t="shared" ref="BE1503:BE1513" si="6272">BE1504</f>
        <v>0</v>
      </c>
      <c r="BF1503" s="26">
        <f t="shared" ref="BF1503:BF1513" si="6273">BF1504</f>
        <v>0</v>
      </c>
      <c r="BG1503" s="26">
        <f t="shared" ref="BG1503:BG1513" si="6274">BG1504</f>
        <v>0</v>
      </c>
      <c r="BH1503" s="26">
        <f t="shared" si="6196"/>
        <v>5957013.0999999996</v>
      </c>
      <c r="BI1503" s="26">
        <f t="shared" si="6197"/>
        <v>6110052.0120000001</v>
      </c>
      <c r="BJ1503" s="26">
        <f t="shared" si="6198"/>
        <v>6265462.8300000001</v>
      </c>
      <c r="BK1503" s="26">
        <f t="shared" ref="BK1503:BK1513" si="6275">BK1504</f>
        <v>-41968.678999999996</v>
      </c>
      <c r="BL1503" s="26">
        <f t="shared" ref="BL1503:BL1513" si="6276">BL1504</f>
        <v>316692.06699999998</v>
      </c>
      <c r="BM1503" s="26">
        <f t="shared" ref="BM1503:BM1513" si="6277">BM1504</f>
        <v>647358.12</v>
      </c>
      <c r="BN1503" s="26">
        <f t="shared" si="6199"/>
        <v>5915044.4210000001</v>
      </c>
      <c r="BO1503" s="26">
        <f t="shared" si="6200"/>
        <v>6426744.0789999999</v>
      </c>
      <c r="BP1503" s="26">
        <f t="shared" si="6201"/>
        <v>6912820.9500000002</v>
      </c>
      <c r="BQ1503" s="26">
        <f t="shared" ref="BQ1503:BQ1513" si="6278">BQ1504</f>
        <v>0</v>
      </c>
      <c r="BR1503" s="26">
        <f t="shared" ref="BR1503:BR1513" si="6279">BR1504</f>
        <v>0</v>
      </c>
      <c r="BS1503" s="26">
        <f t="shared" si="6202"/>
        <v>5915044.4210000001</v>
      </c>
      <c r="BT1503" s="26">
        <f t="shared" si="6203"/>
        <v>6426744.0789999999</v>
      </c>
      <c r="BU1503" s="26">
        <f t="shared" si="6204"/>
        <v>6912820.9500000002</v>
      </c>
      <c r="BV1503" s="26">
        <f t="shared" ref="BV1503:BV1513" si="6280">BV1504</f>
        <v>0</v>
      </c>
      <c r="BW1503" s="26">
        <f t="shared" ref="BW1503:BW1513" si="6281">BW1504</f>
        <v>0</v>
      </c>
      <c r="BX1503" s="26">
        <f t="shared" si="6205"/>
        <v>5915044.4210000001</v>
      </c>
      <c r="BY1503" s="26">
        <f t="shared" si="6206"/>
        <v>6426744.0789999999</v>
      </c>
      <c r="BZ1503" s="26">
        <f t="shared" si="6207"/>
        <v>6912820.9500000002</v>
      </c>
      <c r="CA1503" s="26">
        <f t="shared" ref="CA1503:CA1513" si="6282">CA1504</f>
        <v>0</v>
      </c>
      <c r="CB1503" s="26">
        <f t="shared" ref="CB1503:CB1513" si="6283">CB1504</f>
        <v>0</v>
      </c>
      <c r="CC1503" s="26">
        <f t="shared" ref="CC1503:CC1513" si="6284">CC1504</f>
        <v>0</v>
      </c>
      <c r="CD1503" s="26">
        <f t="shared" si="6048"/>
        <v>5915044.4210000001</v>
      </c>
      <c r="CE1503" s="26">
        <f t="shared" si="6049"/>
        <v>6426744.0789999999</v>
      </c>
      <c r="CF1503" s="26">
        <f t="shared" si="6050"/>
        <v>6912820.9500000002</v>
      </c>
      <c r="CG1503" s="26">
        <f t="shared" ref="CG1503:CG1513" si="6285">CG1504</f>
        <v>0</v>
      </c>
      <c r="CH1503" s="26">
        <f t="shared" ref="CH1503:CH1513" si="6286">CH1504</f>
        <v>0</v>
      </c>
      <c r="CI1503" s="26">
        <f t="shared" ref="CI1503:CI1513" si="6287">CI1504</f>
        <v>0</v>
      </c>
      <c r="CJ1503" s="26">
        <f t="shared" si="6051"/>
        <v>5915044.4210000001</v>
      </c>
      <c r="CK1503" s="26">
        <f t="shared" si="6052"/>
        <v>6426744.0789999999</v>
      </c>
      <c r="CL1503" s="26">
        <f t="shared" si="6053"/>
        <v>6912820.9500000002</v>
      </c>
      <c r="CM1503" s="26">
        <f t="shared" ref="CM1503:CM1513" si="6288">CM1504</f>
        <v>0</v>
      </c>
      <c r="CN1503" s="26">
        <f t="shared" ref="CN1503:CN1513" si="6289">CN1504</f>
        <v>0</v>
      </c>
      <c r="CO1503" s="26">
        <f t="shared" ref="CO1503:CO1513" si="6290">CO1504</f>
        <v>0</v>
      </c>
      <c r="CP1503" s="26">
        <f t="shared" si="6054"/>
        <v>5915044.4210000001</v>
      </c>
      <c r="CQ1503" s="26">
        <f t="shared" si="6055"/>
        <v>6426744.0789999999</v>
      </c>
      <c r="CR1503" s="26">
        <f t="shared" si="6056"/>
        <v>6912820.9500000002</v>
      </c>
      <c r="CS1503" s="26">
        <f t="shared" ref="CS1503:CS1513" si="6291">CS1504</f>
        <v>0</v>
      </c>
      <c r="CT1503" s="19"/>
      <c r="CU1503" s="35"/>
      <c r="DA1503" s="1" t="s">
        <v>29</v>
      </c>
    </row>
    <row r="1504" spans="1:105" ht="31.2" hidden="1" x14ac:dyDescent="0.3">
      <c r="A1504" s="36" t="s">
        <v>849</v>
      </c>
      <c r="B1504" s="17">
        <v>200</v>
      </c>
      <c r="C1504" s="16"/>
      <c r="D1504" s="16"/>
      <c r="E1504" s="34" t="s">
        <v>38</v>
      </c>
      <c r="F1504" s="26">
        <f t="shared" si="6245"/>
        <v>6004254.2000000002</v>
      </c>
      <c r="G1504" s="26">
        <f t="shared" si="6246"/>
        <v>6086278.7999999998</v>
      </c>
      <c r="H1504" s="26">
        <f t="shared" si="6247"/>
        <v>6286278.7999999998</v>
      </c>
      <c r="I1504" s="26">
        <f t="shared" si="6248"/>
        <v>12883.305</v>
      </c>
      <c r="J1504" s="26">
        <f t="shared" si="6249"/>
        <v>26524.342000000001</v>
      </c>
      <c r="K1504" s="26">
        <f t="shared" si="6250"/>
        <v>-20815.97</v>
      </c>
      <c r="L1504" s="26">
        <f t="shared" si="6231"/>
        <v>6017137.5049999999</v>
      </c>
      <c r="M1504" s="26">
        <f t="shared" si="6232"/>
        <v>6112803.142</v>
      </c>
      <c r="N1504" s="26">
        <f t="shared" si="6233"/>
        <v>6265462.8300000001</v>
      </c>
      <c r="O1504" s="26">
        <f t="shared" si="6251"/>
        <v>0</v>
      </c>
      <c r="P1504" s="26">
        <f t="shared" si="6252"/>
        <v>0</v>
      </c>
      <c r="Q1504" s="26">
        <f t="shared" si="6253"/>
        <v>0</v>
      </c>
      <c r="R1504" s="26">
        <f t="shared" si="6234"/>
        <v>6017137.5049999999</v>
      </c>
      <c r="S1504" s="26">
        <f t="shared" si="6235"/>
        <v>6112803.142</v>
      </c>
      <c r="T1504" s="26">
        <f t="shared" si="6236"/>
        <v>6265462.8300000001</v>
      </c>
      <c r="U1504" s="26">
        <f t="shared" si="6254"/>
        <v>0</v>
      </c>
      <c r="V1504" s="26">
        <f t="shared" si="6255"/>
        <v>0</v>
      </c>
      <c r="W1504" s="26">
        <f t="shared" si="6256"/>
        <v>0</v>
      </c>
      <c r="X1504" s="26">
        <f t="shared" si="6237"/>
        <v>6017137.5049999999</v>
      </c>
      <c r="Y1504" s="26">
        <f t="shared" si="6238"/>
        <v>6112803.142</v>
      </c>
      <c r="Z1504" s="26">
        <f t="shared" si="6239"/>
        <v>6265462.8300000001</v>
      </c>
      <c r="AA1504" s="26">
        <f t="shared" si="6257"/>
        <v>0</v>
      </c>
      <c r="AB1504" s="26">
        <f t="shared" si="6258"/>
        <v>0</v>
      </c>
      <c r="AC1504" s="26">
        <f t="shared" si="6259"/>
        <v>0</v>
      </c>
      <c r="AD1504" s="26">
        <f t="shared" si="6240"/>
        <v>6017137.5049999999</v>
      </c>
      <c r="AE1504" s="26">
        <f t="shared" si="6241"/>
        <v>6112803.142</v>
      </c>
      <c r="AF1504" s="26">
        <f t="shared" si="6242"/>
        <v>6265462.8300000001</v>
      </c>
      <c r="AG1504" s="26">
        <f t="shared" si="6260"/>
        <v>0</v>
      </c>
      <c r="AH1504" s="26">
        <f t="shared" si="6261"/>
        <v>0</v>
      </c>
      <c r="AI1504" s="26">
        <f t="shared" si="6262"/>
        <v>0</v>
      </c>
      <c r="AJ1504" s="26">
        <f t="shared" si="6184"/>
        <v>6017137.5049999999</v>
      </c>
      <c r="AK1504" s="26">
        <f t="shared" si="6185"/>
        <v>6112803.142</v>
      </c>
      <c r="AL1504" s="26">
        <f t="shared" si="6186"/>
        <v>6265462.8300000001</v>
      </c>
      <c r="AM1504" s="26">
        <f t="shared" si="6263"/>
        <v>0</v>
      </c>
      <c r="AN1504" s="26">
        <f t="shared" si="6264"/>
        <v>0</v>
      </c>
      <c r="AO1504" s="26">
        <f t="shared" si="6265"/>
        <v>0</v>
      </c>
      <c r="AP1504" s="26">
        <f t="shared" si="6187"/>
        <v>6017137.5049999999</v>
      </c>
      <c r="AQ1504" s="26">
        <f t="shared" si="6188"/>
        <v>6112803.142</v>
      </c>
      <c r="AR1504" s="26">
        <f t="shared" si="6189"/>
        <v>6265462.8300000001</v>
      </c>
      <c r="AS1504" s="26">
        <f t="shared" si="6266"/>
        <v>0</v>
      </c>
      <c r="AT1504" s="26">
        <f t="shared" si="6267"/>
        <v>0</v>
      </c>
      <c r="AU1504" s="26">
        <f t="shared" si="6268"/>
        <v>0</v>
      </c>
      <c r="AV1504" s="26">
        <f t="shared" si="6190"/>
        <v>6017137.5049999999</v>
      </c>
      <c r="AW1504" s="26">
        <f t="shared" si="6191"/>
        <v>6112803.142</v>
      </c>
      <c r="AX1504" s="26">
        <f t="shared" si="6192"/>
        <v>6265462.8300000001</v>
      </c>
      <c r="AY1504" s="26">
        <f t="shared" si="6269"/>
        <v>-60124.404999999999</v>
      </c>
      <c r="AZ1504" s="26">
        <f t="shared" si="6270"/>
        <v>-2751.13</v>
      </c>
      <c r="BA1504" s="26">
        <f t="shared" si="6271"/>
        <v>0</v>
      </c>
      <c r="BB1504" s="26">
        <f t="shared" si="6193"/>
        <v>5957013.0999999996</v>
      </c>
      <c r="BC1504" s="26">
        <f t="shared" si="6194"/>
        <v>6110052.0120000001</v>
      </c>
      <c r="BD1504" s="26">
        <f t="shared" si="6195"/>
        <v>6265462.8300000001</v>
      </c>
      <c r="BE1504" s="26">
        <f t="shared" si="6272"/>
        <v>0</v>
      </c>
      <c r="BF1504" s="26">
        <f t="shared" si="6273"/>
        <v>0</v>
      </c>
      <c r="BG1504" s="26">
        <f t="shared" si="6274"/>
        <v>0</v>
      </c>
      <c r="BH1504" s="26">
        <f t="shared" si="6196"/>
        <v>5957013.0999999996</v>
      </c>
      <c r="BI1504" s="26">
        <f t="shared" si="6197"/>
        <v>6110052.0120000001</v>
      </c>
      <c r="BJ1504" s="26">
        <f t="shared" si="6198"/>
        <v>6265462.8300000001</v>
      </c>
      <c r="BK1504" s="26">
        <f t="shared" si="6275"/>
        <v>-41968.678999999996</v>
      </c>
      <c r="BL1504" s="26">
        <f t="shared" si="6276"/>
        <v>316692.06699999998</v>
      </c>
      <c r="BM1504" s="26">
        <f t="shared" si="6277"/>
        <v>647358.12</v>
      </c>
      <c r="BN1504" s="26">
        <f t="shared" si="6199"/>
        <v>5915044.4210000001</v>
      </c>
      <c r="BO1504" s="26">
        <f t="shared" si="6200"/>
        <v>6426744.0789999999</v>
      </c>
      <c r="BP1504" s="26">
        <f t="shared" si="6201"/>
        <v>6912820.9500000002</v>
      </c>
      <c r="BQ1504" s="26">
        <f t="shared" si="6278"/>
        <v>0</v>
      </c>
      <c r="BR1504" s="26">
        <f t="shared" si="6279"/>
        <v>0</v>
      </c>
      <c r="BS1504" s="26">
        <f t="shared" si="6202"/>
        <v>5915044.4210000001</v>
      </c>
      <c r="BT1504" s="26">
        <f t="shared" si="6203"/>
        <v>6426744.0789999999</v>
      </c>
      <c r="BU1504" s="26">
        <f t="shared" si="6204"/>
        <v>6912820.9500000002</v>
      </c>
      <c r="BV1504" s="26">
        <f t="shared" si="6280"/>
        <v>0</v>
      </c>
      <c r="BW1504" s="26">
        <f t="shared" si="6281"/>
        <v>0</v>
      </c>
      <c r="BX1504" s="26">
        <f t="shared" si="6205"/>
        <v>5915044.4210000001</v>
      </c>
      <c r="BY1504" s="26">
        <f t="shared" si="6206"/>
        <v>6426744.0789999999</v>
      </c>
      <c r="BZ1504" s="26">
        <f t="shared" si="6207"/>
        <v>6912820.9500000002</v>
      </c>
      <c r="CA1504" s="26">
        <f t="shared" si="6282"/>
        <v>0</v>
      </c>
      <c r="CB1504" s="26">
        <f t="shared" si="6283"/>
        <v>0</v>
      </c>
      <c r="CC1504" s="26">
        <f t="shared" si="6284"/>
        <v>0</v>
      </c>
      <c r="CD1504" s="26">
        <f t="shared" si="6048"/>
        <v>5915044.4210000001</v>
      </c>
      <c r="CE1504" s="26">
        <f t="shared" si="6049"/>
        <v>6426744.0789999999</v>
      </c>
      <c r="CF1504" s="26">
        <f t="shared" si="6050"/>
        <v>6912820.9500000002</v>
      </c>
      <c r="CG1504" s="26">
        <f t="shared" si="6285"/>
        <v>0</v>
      </c>
      <c r="CH1504" s="26">
        <f t="shared" si="6286"/>
        <v>0</v>
      </c>
      <c r="CI1504" s="26">
        <f t="shared" si="6287"/>
        <v>0</v>
      </c>
      <c r="CJ1504" s="26">
        <f t="shared" si="6051"/>
        <v>5915044.4210000001</v>
      </c>
      <c r="CK1504" s="26">
        <f t="shared" si="6052"/>
        <v>6426744.0789999999</v>
      </c>
      <c r="CL1504" s="26">
        <f t="shared" si="6053"/>
        <v>6912820.9500000002</v>
      </c>
      <c r="CM1504" s="26">
        <f t="shared" si="6288"/>
        <v>0</v>
      </c>
      <c r="CN1504" s="26">
        <f t="shared" si="6289"/>
        <v>0</v>
      </c>
      <c r="CO1504" s="26">
        <f t="shared" si="6290"/>
        <v>0</v>
      </c>
      <c r="CP1504" s="26">
        <f t="shared" si="6054"/>
        <v>5915044.4210000001</v>
      </c>
      <c r="CQ1504" s="26">
        <f t="shared" si="6055"/>
        <v>6426744.0789999999</v>
      </c>
      <c r="CR1504" s="26">
        <f t="shared" si="6056"/>
        <v>6912820.9500000002</v>
      </c>
      <c r="CS1504" s="26">
        <f t="shared" si="6291"/>
        <v>0</v>
      </c>
      <c r="CT1504" s="19"/>
      <c r="CU1504" s="35"/>
      <c r="CY1504" s="1" t="s">
        <v>27</v>
      </c>
    </row>
    <row r="1505" spans="1:105" ht="46.8" hidden="1" x14ac:dyDescent="0.3">
      <c r="A1505" s="36" t="s">
        <v>849</v>
      </c>
      <c r="B1505" s="17">
        <v>240</v>
      </c>
      <c r="C1505" s="16"/>
      <c r="D1505" s="16"/>
      <c r="E1505" s="34" t="s">
        <v>39</v>
      </c>
      <c r="F1505" s="26">
        <f t="shared" si="6245"/>
        <v>6004254.2000000002</v>
      </c>
      <c r="G1505" s="26">
        <f t="shared" si="6246"/>
        <v>6086278.7999999998</v>
      </c>
      <c r="H1505" s="26">
        <f t="shared" si="6247"/>
        <v>6286278.7999999998</v>
      </c>
      <c r="I1505" s="26">
        <f t="shared" si="6248"/>
        <v>12883.305</v>
      </c>
      <c r="J1505" s="26">
        <f t="shared" si="6249"/>
        <v>26524.342000000001</v>
      </c>
      <c r="K1505" s="26">
        <f t="shared" si="6250"/>
        <v>-20815.97</v>
      </c>
      <c r="L1505" s="26">
        <f t="shared" si="6231"/>
        <v>6017137.5049999999</v>
      </c>
      <c r="M1505" s="26">
        <f t="shared" si="6232"/>
        <v>6112803.142</v>
      </c>
      <c r="N1505" s="26">
        <f t="shared" si="6233"/>
        <v>6265462.8300000001</v>
      </c>
      <c r="O1505" s="26">
        <f t="shared" si="6251"/>
        <v>0</v>
      </c>
      <c r="P1505" s="26">
        <f t="shared" si="6252"/>
        <v>0</v>
      </c>
      <c r="Q1505" s="26">
        <f t="shared" si="6253"/>
        <v>0</v>
      </c>
      <c r="R1505" s="26">
        <f t="shared" si="6234"/>
        <v>6017137.5049999999</v>
      </c>
      <c r="S1505" s="26">
        <f t="shared" si="6235"/>
        <v>6112803.142</v>
      </c>
      <c r="T1505" s="26">
        <f t="shared" si="6236"/>
        <v>6265462.8300000001</v>
      </c>
      <c r="U1505" s="26">
        <f t="shared" si="6254"/>
        <v>0</v>
      </c>
      <c r="V1505" s="26">
        <f t="shared" si="6255"/>
        <v>0</v>
      </c>
      <c r="W1505" s="26">
        <f t="shared" si="6256"/>
        <v>0</v>
      </c>
      <c r="X1505" s="26">
        <f t="shared" si="6237"/>
        <v>6017137.5049999999</v>
      </c>
      <c r="Y1505" s="26">
        <f t="shared" si="6238"/>
        <v>6112803.142</v>
      </c>
      <c r="Z1505" s="26">
        <f t="shared" si="6239"/>
        <v>6265462.8300000001</v>
      </c>
      <c r="AA1505" s="26">
        <f t="shared" si="6257"/>
        <v>0</v>
      </c>
      <c r="AB1505" s="26">
        <f t="shared" si="6258"/>
        <v>0</v>
      </c>
      <c r="AC1505" s="26">
        <f t="shared" si="6259"/>
        <v>0</v>
      </c>
      <c r="AD1505" s="26">
        <f t="shared" si="6240"/>
        <v>6017137.5049999999</v>
      </c>
      <c r="AE1505" s="26">
        <f t="shared" si="6241"/>
        <v>6112803.142</v>
      </c>
      <c r="AF1505" s="26">
        <f t="shared" si="6242"/>
        <v>6265462.8300000001</v>
      </c>
      <c r="AG1505" s="26">
        <f t="shared" si="6260"/>
        <v>0</v>
      </c>
      <c r="AH1505" s="26">
        <f t="shared" si="6261"/>
        <v>0</v>
      </c>
      <c r="AI1505" s="26">
        <f t="shared" si="6262"/>
        <v>0</v>
      </c>
      <c r="AJ1505" s="26">
        <f t="shared" si="6184"/>
        <v>6017137.5049999999</v>
      </c>
      <c r="AK1505" s="26">
        <f t="shared" si="6185"/>
        <v>6112803.142</v>
      </c>
      <c r="AL1505" s="26">
        <f t="shared" si="6186"/>
        <v>6265462.8300000001</v>
      </c>
      <c r="AM1505" s="26">
        <f t="shared" si="6263"/>
        <v>0</v>
      </c>
      <c r="AN1505" s="26">
        <f t="shared" si="6264"/>
        <v>0</v>
      </c>
      <c r="AO1505" s="26">
        <f t="shared" si="6265"/>
        <v>0</v>
      </c>
      <c r="AP1505" s="26">
        <f t="shared" si="6187"/>
        <v>6017137.5049999999</v>
      </c>
      <c r="AQ1505" s="26">
        <f t="shared" si="6188"/>
        <v>6112803.142</v>
      </c>
      <c r="AR1505" s="26">
        <f t="shared" si="6189"/>
        <v>6265462.8300000001</v>
      </c>
      <c r="AS1505" s="26">
        <f t="shared" si="6266"/>
        <v>0</v>
      </c>
      <c r="AT1505" s="26">
        <f t="shared" si="6267"/>
        <v>0</v>
      </c>
      <c r="AU1505" s="26">
        <f t="shared" si="6268"/>
        <v>0</v>
      </c>
      <c r="AV1505" s="26">
        <f t="shared" si="6190"/>
        <v>6017137.5049999999</v>
      </c>
      <c r="AW1505" s="26">
        <f t="shared" si="6191"/>
        <v>6112803.142</v>
      </c>
      <c r="AX1505" s="26">
        <f t="shared" si="6192"/>
        <v>6265462.8300000001</v>
      </c>
      <c r="AY1505" s="26">
        <f t="shared" si="6269"/>
        <v>-60124.404999999999</v>
      </c>
      <c r="AZ1505" s="26">
        <f t="shared" si="6270"/>
        <v>-2751.13</v>
      </c>
      <c r="BA1505" s="26">
        <f t="shared" si="6271"/>
        <v>0</v>
      </c>
      <c r="BB1505" s="26">
        <f t="shared" si="6193"/>
        <v>5957013.0999999996</v>
      </c>
      <c r="BC1505" s="26">
        <f t="shared" si="6194"/>
        <v>6110052.0120000001</v>
      </c>
      <c r="BD1505" s="26">
        <f t="shared" si="6195"/>
        <v>6265462.8300000001</v>
      </c>
      <c r="BE1505" s="26">
        <f t="shared" si="6272"/>
        <v>0</v>
      </c>
      <c r="BF1505" s="26">
        <f t="shared" si="6273"/>
        <v>0</v>
      </c>
      <c r="BG1505" s="26">
        <f t="shared" si="6274"/>
        <v>0</v>
      </c>
      <c r="BH1505" s="26">
        <f t="shared" si="6196"/>
        <v>5957013.0999999996</v>
      </c>
      <c r="BI1505" s="26">
        <f t="shared" si="6197"/>
        <v>6110052.0120000001</v>
      </c>
      <c r="BJ1505" s="26">
        <f t="shared" si="6198"/>
        <v>6265462.8300000001</v>
      </c>
      <c r="BK1505" s="26">
        <f t="shared" si="6275"/>
        <v>-41968.678999999996</v>
      </c>
      <c r="BL1505" s="26">
        <f t="shared" si="6276"/>
        <v>316692.06699999998</v>
      </c>
      <c r="BM1505" s="26">
        <f t="shared" si="6277"/>
        <v>647358.12</v>
      </c>
      <c r="BN1505" s="26">
        <f t="shared" si="6199"/>
        <v>5915044.4210000001</v>
      </c>
      <c r="BO1505" s="26">
        <f t="shared" si="6200"/>
        <v>6426744.0789999999</v>
      </c>
      <c r="BP1505" s="26">
        <f t="shared" si="6201"/>
        <v>6912820.9500000002</v>
      </c>
      <c r="BQ1505" s="26">
        <f t="shared" si="6278"/>
        <v>0</v>
      </c>
      <c r="BR1505" s="26">
        <f t="shared" si="6279"/>
        <v>0</v>
      </c>
      <c r="BS1505" s="26">
        <f t="shared" si="6202"/>
        <v>5915044.4210000001</v>
      </c>
      <c r="BT1505" s="26">
        <f t="shared" si="6203"/>
        <v>6426744.0789999999</v>
      </c>
      <c r="BU1505" s="26">
        <f t="shared" si="6204"/>
        <v>6912820.9500000002</v>
      </c>
      <c r="BV1505" s="26">
        <f t="shared" si="6280"/>
        <v>0</v>
      </c>
      <c r="BW1505" s="26">
        <f t="shared" si="6281"/>
        <v>0</v>
      </c>
      <c r="BX1505" s="26">
        <f t="shared" si="6205"/>
        <v>5915044.4210000001</v>
      </c>
      <c r="BY1505" s="26">
        <f t="shared" si="6206"/>
        <v>6426744.0789999999</v>
      </c>
      <c r="BZ1505" s="26">
        <f t="shared" si="6207"/>
        <v>6912820.9500000002</v>
      </c>
      <c r="CA1505" s="26">
        <f t="shared" si="6282"/>
        <v>0</v>
      </c>
      <c r="CB1505" s="26">
        <f t="shared" si="6283"/>
        <v>0</v>
      </c>
      <c r="CC1505" s="26">
        <f t="shared" si="6284"/>
        <v>0</v>
      </c>
      <c r="CD1505" s="26">
        <f t="shared" si="6048"/>
        <v>5915044.4210000001</v>
      </c>
      <c r="CE1505" s="26">
        <f t="shared" si="6049"/>
        <v>6426744.0789999999</v>
      </c>
      <c r="CF1505" s="26">
        <f t="shared" si="6050"/>
        <v>6912820.9500000002</v>
      </c>
      <c r="CG1505" s="26">
        <f t="shared" si="6285"/>
        <v>0</v>
      </c>
      <c r="CH1505" s="26">
        <f t="shared" si="6286"/>
        <v>0</v>
      </c>
      <c r="CI1505" s="26">
        <f t="shared" si="6287"/>
        <v>0</v>
      </c>
      <c r="CJ1505" s="26">
        <f t="shared" si="6051"/>
        <v>5915044.4210000001</v>
      </c>
      <c r="CK1505" s="26">
        <f t="shared" si="6052"/>
        <v>6426744.0789999999</v>
      </c>
      <c r="CL1505" s="26">
        <f t="shared" si="6053"/>
        <v>6912820.9500000002</v>
      </c>
      <c r="CM1505" s="26">
        <f t="shared" si="6288"/>
        <v>0</v>
      </c>
      <c r="CN1505" s="26">
        <f t="shared" si="6289"/>
        <v>0</v>
      </c>
      <c r="CO1505" s="26">
        <f t="shared" si="6290"/>
        <v>0</v>
      </c>
      <c r="CP1505" s="26">
        <f t="shared" si="6054"/>
        <v>5915044.4210000001</v>
      </c>
      <c r="CQ1505" s="26">
        <f t="shared" si="6055"/>
        <v>6426744.0789999999</v>
      </c>
      <c r="CR1505" s="26">
        <f t="shared" si="6056"/>
        <v>6912820.9500000002</v>
      </c>
      <c r="CS1505" s="26">
        <f t="shared" si="6291"/>
        <v>0</v>
      </c>
      <c r="CT1505" s="19"/>
      <c r="CU1505" s="35"/>
      <c r="CZ1505" s="1" t="s">
        <v>28</v>
      </c>
    </row>
    <row r="1506" spans="1:105" hidden="1" x14ac:dyDescent="0.3">
      <c r="A1506" s="36" t="s">
        <v>849</v>
      </c>
      <c r="B1506" s="17">
        <v>240</v>
      </c>
      <c r="C1506" s="16" t="s">
        <v>393</v>
      </c>
      <c r="D1506" s="16" t="s">
        <v>47</v>
      </c>
      <c r="E1506" s="34" t="s">
        <v>851</v>
      </c>
      <c r="F1506" s="26">
        <v>6004254.2000000002</v>
      </c>
      <c r="G1506" s="26">
        <v>6086278.7999999998</v>
      </c>
      <c r="H1506" s="26">
        <v>6286278.7999999998</v>
      </c>
      <c r="I1506" s="26">
        <v>12883.305</v>
      </c>
      <c r="J1506" s="26">
        <v>26524.342000000001</v>
      </c>
      <c r="K1506" s="26">
        <v>-20815.97</v>
      </c>
      <c r="L1506" s="26">
        <f t="shared" si="6231"/>
        <v>6017137.5049999999</v>
      </c>
      <c r="M1506" s="26">
        <f t="shared" si="6232"/>
        <v>6112803.142</v>
      </c>
      <c r="N1506" s="26">
        <f t="shared" si="6233"/>
        <v>6265462.8300000001</v>
      </c>
      <c r="O1506" s="26"/>
      <c r="P1506" s="26"/>
      <c r="Q1506" s="26"/>
      <c r="R1506" s="26">
        <f t="shared" si="6234"/>
        <v>6017137.5049999999</v>
      </c>
      <c r="S1506" s="26">
        <f t="shared" si="6235"/>
        <v>6112803.142</v>
      </c>
      <c r="T1506" s="26">
        <f t="shared" si="6236"/>
        <v>6265462.8300000001</v>
      </c>
      <c r="U1506" s="26"/>
      <c r="V1506" s="26"/>
      <c r="W1506" s="26"/>
      <c r="X1506" s="26">
        <f t="shared" si="6237"/>
        <v>6017137.5049999999</v>
      </c>
      <c r="Y1506" s="26">
        <f t="shared" si="6238"/>
        <v>6112803.142</v>
      </c>
      <c r="Z1506" s="26">
        <f t="shared" si="6239"/>
        <v>6265462.8300000001</v>
      </c>
      <c r="AA1506" s="26"/>
      <c r="AB1506" s="26"/>
      <c r="AC1506" s="26"/>
      <c r="AD1506" s="26">
        <f t="shared" si="6240"/>
        <v>6017137.5049999999</v>
      </c>
      <c r="AE1506" s="26">
        <f t="shared" si="6241"/>
        <v>6112803.142</v>
      </c>
      <c r="AF1506" s="26">
        <f t="shared" si="6242"/>
        <v>6265462.8300000001</v>
      </c>
      <c r="AG1506" s="26"/>
      <c r="AH1506" s="26"/>
      <c r="AI1506" s="26"/>
      <c r="AJ1506" s="26">
        <f t="shared" si="6184"/>
        <v>6017137.5049999999</v>
      </c>
      <c r="AK1506" s="26">
        <f t="shared" si="6185"/>
        <v>6112803.142</v>
      </c>
      <c r="AL1506" s="26">
        <f t="shared" si="6186"/>
        <v>6265462.8300000001</v>
      </c>
      <c r="AM1506" s="26"/>
      <c r="AN1506" s="26"/>
      <c r="AO1506" s="26"/>
      <c r="AP1506" s="26">
        <f t="shared" si="6187"/>
        <v>6017137.5049999999</v>
      </c>
      <c r="AQ1506" s="26">
        <f t="shared" si="6188"/>
        <v>6112803.142</v>
      </c>
      <c r="AR1506" s="26">
        <f t="shared" si="6189"/>
        <v>6265462.8300000001</v>
      </c>
      <c r="AS1506" s="26"/>
      <c r="AT1506" s="26"/>
      <c r="AU1506" s="26"/>
      <c r="AV1506" s="26">
        <f t="shared" si="6190"/>
        <v>6017137.5049999999</v>
      </c>
      <c r="AW1506" s="26">
        <f t="shared" si="6191"/>
        <v>6112803.142</v>
      </c>
      <c r="AX1506" s="26">
        <f t="shared" si="6192"/>
        <v>6265462.8300000001</v>
      </c>
      <c r="AY1506" s="26">
        <f>-58808.865-1315.54</f>
        <v>-60124.404999999999</v>
      </c>
      <c r="AZ1506" s="26">
        <v>-2751.13</v>
      </c>
      <c r="BA1506" s="26"/>
      <c r="BB1506" s="26">
        <f t="shared" si="6193"/>
        <v>5957013.0999999996</v>
      </c>
      <c r="BC1506" s="26">
        <f t="shared" si="6194"/>
        <v>6110052.0120000001</v>
      </c>
      <c r="BD1506" s="26">
        <f t="shared" si="6195"/>
        <v>6265462.8300000001</v>
      </c>
      <c r="BE1506" s="26"/>
      <c r="BF1506" s="26"/>
      <c r="BG1506" s="26"/>
      <c r="BH1506" s="26">
        <f t="shared" si="6196"/>
        <v>5957013.0999999996</v>
      </c>
      <c r="BI1506" s="26">
        <f t="shared" si="6197"/>
        <v>6110052.0120000001</v>
      </c>
      <c r="BJ1506" s="26">
        <f t="shared" si="6198"/>
        <v>6265462.8300000001</v>
      </c>
      <c r="BK1506" s="26">
        <v>-41968.678999999996</v>
      </c>
      <c r="BL1506" s="26">
        <v>316692.06699999998</v>
      </c>
      <c r="BM1506" s="26">
        <v>647358.12</v>
      </c>
      <c r="BN1506" s="26">
        <f t="shared" si="6199"/>
        <v>5915044.4210000001</v>
      </c>
      <c r="BO1506" s="26">
        <f t="shared" si="6200"/>
        <v>6426744.0789999999</v>
      </c>
      <c r="BP1506" s="26">
        <f t="shared" si="6201"/>
        <v>6912820.9500000002</v>
      </c>
      <c r="BQ1506" s="26"/>
      <c r="BR1506" s="26"/>
      <c r="BS1506" s="26">
        <f t="shared" si="6202"/>
        <v>5915044.4210000001</v>
      </c>
      <c r="BT1506" s="26">
        <f t="shared" si="6203"/>
        <v>6426744.0789999999</v>
      </c>
      <c r="BU1506" s="26">
        <f t="shared" si="6204"/>
        <v>6912820.9500000002</v>
      </c>
      <c r="BV1506" s="26"/>
      <c r="BW1506" s="26"/>
      <c r="BX1506" s="26">
        <f t="shared" si="6205"/>
        <v>5915044.4210000001</v>
      </c>
      <c r="BY1506" s="26">
        <f t="shared" si="6206"/>
        <v>6426744.0789999999</v>
      </c>
      <c r="BZ1506" s="26">
        <f t="shared" si="6207"/>
        <v>6912820.9500000002</v>
      </c>
      <c r="CA1506" s="26"/>
      <c r="CB1506" s="26"/>
      <c r="CC1506" s="26"/>
      <c r="CD1506" s="26">
        <f t="shared" si="6048"/>
        <v>5915044.4210000001</v>
      </c>
      <c r="CE1506" s="26">
        <f t="shared" si="6049"/>
        <v>6426744.0789999999</v>
      </c>
      <c r="CF1506" s="26">
        <f t="shared" si="6050"/>
        <v>6912820.9500000002</v>
      </c>
      <c r="CG1506" s="26"/>
      <c r="CH1506" s="26"/>
      <c r="CI1506" s="26"/>
      <c r="CJ1506" s="26">
        <f t="shared" si="6051"/>
        <v>5915044.4210000001</v>
      </c>
      <c r="CK1506" s="26">
        <f t="shared" si="6052"/>
        <v>6426744.0789999999</v>
      </c>
      <c r="CL1506" s="26">
        <f t="shared" si="6053"/>
        <v>6912820.9500000002</v>
      </c>
      <c r="CM1506" s="26"/>
      <c r="CN1506" s="26"/>
      <c r="CO1506" s="26"/>
      <c r="CP1506" s="26">
        <f t="shared" si="6054"/>
        <v>5915044.4210000001</v>
      </c>
      <c r="CQ1506" s="26">
        <f t="shared" si="6055"/>
        <v>6426744.0789999999</v>
      </c>
      <c r="CR1506" s="26">
        <f t="shared" si="6056"/>
        <v>6912820.9500000002</v>
      </c>
      <c r="CS1506" s="26"/>
      <c r="CT1506" s="19"/>
      <c r="CU1506" s="35">
        <v>145</v>
      </c>
    </row>
    <row r="1507" spans="1:105" ht="78" hidden="1" x14ac:dyDescent="0.3">
      <c r="A1507" s="36" t="s">
        <v>852</v>
      </c>
      <c r="B1507" s="17"/>
      <c r="C1507" s="16"/>
      <c r="D1507" s="16"/>
      <c r="E1507" s="34" t="s">
        <v>853</v>
      </c>
      <c r="F1507" s="26">
        <f t="shared" si="6245"/>
        <v>891364.3</v>
      </c>
      <c r="G1507" s="26">
        <f t="shared" si="6246"/>
        <v>1009434.9</v>
      </c>
      <c r="H1507" s="26">
        <f t="shared" si="6247"/>
        <v>1009434.9</v>
      </c>
      <c r="I1507" s="26">
        <f t="shared" si="6248"/>
        <v>-15241.072</v>
      </c>
      <c r="J1507" s="26">
        <f t="shared" si="6249"/>
        <v>-26525.74</v>
      </c>
      <c r="K1507" s="26">
        <f t="shared" si="6250"/>
        <v>20748.3</v>
      </c>
      <c r="L1507" s="26">
        <f t="shared" si="6231"/>
        <v>876123.228</v>
      </c>
      <c r="M1507" s="26">
        <f t="shared" si="6232"/>
        <v>982909.16</v>
      </c>
      <c r="N1507" s="26">
        <f t="shared" si="6233"/>
        <v>1030183.2000000001</v>
      </c>
      <c r="O1507" s="26">
        <f t="shared" si="6251"/>
        <v>22962.86</v>
      </c>
      <c r="P1507" s="26">
        <f t="shared" si="6252"/>
        <v>0</v>
      </c>
      <c r="Q1507" s="26">
        <f t="shared" si="6253"/>
        <v>0</v>
      </c>
      <c r="R1507" s="26">
        <f t="shared" si="6234"/>
        <v>899086.08799999999</v>
      </c>
      <c r="S1507" s="26">
        <f t="shared" si="6235"/>
        <v>982909.16</v>
      </c>
      <c r="T1507" s="26">
        <f t="shared" si="6236"/>
        <v>1030183.2000000001</v>
      </c>
      <c r="U1507" s="26">
        <f t="shared" si="6254"/>
        <v>-22962.86</v>
      </c>
      <c r="V1507" s="26">
        <f t="shared" si="6255"/>
        <v>0</v>
      </c>
      <c r="W1507" s="26">
        <f t="shared" si="6256"/>
        <v>0</v>
      </c>
      <c r="X1507" s="26">
        <f t="shared" si="6237"/>
        <v>876123.228</v>
      </c>
      <c r="Y1507" s="26">
        <f t="shared" si="6238"/>
        <v>982909.16</v>
      </c>
      <c r="Z1507" s="26">
        <f t="shared" si="6239"/>
        <v>1030183.2000000001</v>
      </c>
      <c r="AA1507" s="26">
        <f t="shared" si="6257"/>
        <v>0</v>
      </c>
      <c r="AB1507" s="26">
        <f t="shared" si="6258"/>
        <v>0</v>
      </c>
      <c r="AC1507" s="26">
        <f t="shared" si="6259"/>
        <v>0</v>
      </c>
      <c r="AD1507" s="26">
        <f t="shared" si="6240"/>
        <v>876123.228</v>
      </c>
      <c r="AE1507" s="26">
        <f t="shared" si="6241"/>
        <v>982909.16</v>
      </c>
      <c r="AF1507" s="26">
        <f t="shared" si="6242"/>
        <v>1030183.2000000001</v>
      </c>
      <c r="AG1507" s="26">
        <f t="shared" si="6260"/>
        <v>0</v>
      </c>
      <c r="AH1507" s="26">
        <f t="shared" si="6261"/>
        <v>0</v>
      </c>
      <c r="AI1507" s="26">
        <f t="shared" si="6262"/>
        <v>0</v>
      </c>
      <c r="AJ1507" s="26">
        <f t="shared" si="6184"/>
        <v>876123.228</v>
      </c>
      <c r="AK1507" s="26">
        <f t="shared" si="6185"/>
        <v>982909.16</v>
      </c>
      <c r="AL1507" s="26">
        <f t="shared" si="6186"/>
        <v>1030183.2000000001</v>
      </c>
      <c r="AM1507" s="26">
        <f t="shared" si="6263"/>
        <v>0</v>
      </c>
      <c r="AN1507" s="26">
        <f t="shared" si="6264"/>
        <v>0</v>
      </c>
      <c r="AO1507" s="26">
        <f t="shared" si="6265"/>
        <v>0</v>
      </c>
      <c r="AP1507" s="26">
        <f t="shared" si="6187"/>
        <v>876123.228</v>
      </c>
      <c r="AQ1507" s="26">
        <f t="shared" si="6188"/>
        <v>982909.16</v>
      </c>
      <c r="AR1507" s="26">
        <f t="shared" si="6189"/>
        <v>1030183.2000000001</v>
      </c>
      <c r="AS1507" s="26">
        <f t="shared" si="6266"/>
        <v>0</v>
      </c>
      <c r="AT1507" s="26">
        <f t="shared" si="6267"/>
        <v>0</v>
      </c>
      <c r="AU1507" s="26">
        <f t="shared" si="6268"/>
        <v>0</v>
      </c>
      <c r="AV1507" s="26">
        <f t="shared" si="6190"/>
        <v>876123.228</v>
      </c>
      <c r="AW1507" s="26">
        <f t="shared" si="6191"/>
        <v>982909.16</v>
      </c>
      <c r="AX1507" s="26">
        <f t="shared" si="6192"/>
        <v>1030183.2000000001</v>
      </c>
      <c r="AY1507" s="26">
        <f t="shared" ref="AY1507:AY1513" si="6292">AY1508</f>
        <v>0</v>
      </c>
      <c r="AZ1507" s="26">
        <f t="shared" si="6270"/>
        <v>0</v>
      </c>
      <c r="BA1507" s="26">
        <f t="shared" si="6271"/>
        <v>0</v>
      </c>
      <c r="BB1507" s="26">
        <f t="shared" si="6193"/>
        <v>876123.228</v>
      </c>
      <c r="BC1507" s="26">
        <f t="shared" si="6194"/>
        <v>982909.16</v>
      </c>
      <c r="BD1507" s="26">
        <f t="shared" si="6195"/>
        <v>1030183.2000000001</v>
      </c>
      <c r="BE1507" s="26">
        <f t="shared" si="6272"/>
        <v>0</v>
      </c>
      <c r="BF1507" s="26">
        <f t="shared" si="6273"/>
        <v>0</v>
      </c>
      <c r="BG1507" s="26">
        <f t="shared" si="6274"/>
        <v>0</v>
      </c>
      <c r="BH1507" s="26">
        <f t="shared" si="6196"/>
        <v>876123.228</v>
      </c>
      <c r="BI1507" s="26">
        <f t="shared" si="6197"/>
        <v>982909.16</v>
      </c>
      <c r="BJ1507" s="26">
        <f t="shared" si="6198"/>
        <v>1030183.2000000001</v>
      </c>
      <c r="BK1507" s="26">
        <f t="shared" si="6275"/>
        <v>37074.932000000001</v>
      </c>
      <c r="BL1507" s="26">
        <f t="shared" si="6276"/>
        <v>0</v>
      </c>
      <c r="BM1507" s="26">
        <f t="shared" si="6277"/>
        <v>0</v>
      </c>
      <c r="BN1507" s="26">
        <f t="shared" si="6199"/>
        <v>913198.16</v>
      </c>
      <c r="BO1507" s="26">
        <f t="shared" si="6200"/>
        <v>982909.16</v>
      </c>
      <c r="BP1507" s="26">
        <f t="shared" si="6201"/>
        <v>1030183.2000000001</v>
      </c>
      <c r="BQ1507" s="26">
        <f t="shared" si="6278"/>
        <v>0</v>
      </c>
      <c r="BR1507" s="26">
        <f t="shared" si="6279"/>
        <v>0</v>
      </c>
      <c r="BS1507" s="26">
        <f t="shared" si="6202"/>
        <v>913198.16</v>
      </c>
      <c r="BT1507" s="26">
        <f t="shared" si="6203"/>
        <v>982909.16</v>
      </c>
      <c r="BU1507" s="26">
        <f t="shared" si="6204"/>
        <v>1030183.2000000001</v>
      </c>
      <c r="BV1507" s="26">
        <f t="shared" si="6280"/>
        <v>0</v>
      </c>
      <c r="BW1507" s="26">
        <f t="shared" si="6281"/>
        <v>0</v>
      </c>
      <c r="BX1507" s="26">
        <f t="shared" si="6205"/>
        <v>913198.16</v>
      </c>
      <c r="BY1507" s="26">
        <f t="shared" si="6206"/>
        <v>982909.16</v>
      </c>
      <c r="BZ1507" s="26">
        <f t="shared" si="6207"/>
        <v>1030183.2000000001</v>
      </c>
      <c r="CA1507" s="26">
        <f t="shared" si="6282"/>
        <v>0</v>
      </c>
      <c r="CB1507" s="26">
        <f t="shared" si="6283"/>
        <v>0</v>
      </c>
      <c r="CC1507" s="26">
        <f t="shared" si="6284"/>
        <v>0</v>
      </c>
      <c r="CD1507" s="26">
        <f t="shared" si="6048"/>
        <v>913198.16</v>
      </c>
      <c r="CE1507" s="26">
        <f t="shared" si="6049"/>
        <v>982909.16</v>
      </c>
      <c r="CF1507" s="26">
        <f t="shared" si="6050"/>
        <v>1030183.2000000001</v>
      </c>
      <c r="CG1507" s="26">
        <f t="shared" si="6285"/>
        <v>0</v>
      </c>
      <c r="CH1507" s="26">
        <f t="shared" si="6286"/>
        <v>0</v>
      </c>
      <c r="CI1507" s="26">
        <f t="shared" si="6287"/>
        <v>0</v>
      </c>
      <c r="CJ1507" s="26">
        <f t="shared" si="6051"/>
        <v>913198.16</v>
      </c>
      <c r="CK1507" s="26">
        <f t="shared" si="6052"/>
        <v>982909.16</v>
      </c>
      <c r="CL1507" s="26">
        <f t="shared" si="6053"/>
        <v>1030183.2000000001</v>
      </c>
      <c r="CM1507" s="26">
        <f t="shared" si="6288"/>
        <v>0</v>
      </c>
      <c r="CN1507" s="26">
        <f t="shared" si="6289"/>
        <v>0</v>
      </c>
      <c r="CO1507" s="26">
        <f t="shared" si="6290"/>
        <v>0</v>
      </c>
      <c r="CP1507" s="26">
        <f t="shared" si="6054"/>
        <v>913198.16</v>
      </c>
      <c r="CQ1507" s="26">
        <f t="shared" si="6055"/>
        <v>982909.16</v>
      </c>
      <c r="CR1507" s="26">
        <f t="shared" si="6056"/>
        <v>1030183.2000000001</v>
      </c>
      <c r="CS1507" s="26">
        <f t="shared" si="6291"/>
        <v>0</v>
      </c>
      <c r="CT1507" s="19"/>
      <c r="CU1507" s="35"/>
      <c r="DA1507" s="1" t="s">
        <v>29</v>
      </c>
    </row>
    <row r="1508" spans="1:105" ht="31.2" hidden="1" x14ac:dyDescent="0.3">
      <c r="A1508" s="36" t="s">
        <v>852</v>
      </c>
      <c r="B1508" s="17">
        <v>200</v>
      </c>
      <c r="C1508" s="16"/>
      <c r="D1508" s="16"/>
      <c r="E1508" s="34" t="s">
        <v>38</v>
      </c>
      <c r="F1508" s="26">
        <f t="shared" si="6245"/>
        <v>891364.3</v>
      </c>
      <c r="G1508" s="26">
        <f t="shared" si="6246"/>
        <v>1009434.9</v>
      </c>
      <c r="H1508" s="26">
        <f t="shared" si="6247"/>
        <v>1009434.9</v>
      </c>
      <c r="I1508" s="26">
        <f t="shared" si="6248"/>
        <v>-15241.072</v>
      </c>
      <c r="J1508" s="26">
        <f t="shared" si="6249"/>
        <v>-26525.74</v>
      </c>
      <c r="K1508" s="26">
        <f t="shared" si="6250"/>
        <v>20748.3</v>
      </c>
      <c r="L1508" s="26">
        <f t="shared" si="6231"/>
        <v>876123.228</v>
      </c>
      <c r="M1508" s="26">
        <f t="shared" si="6232"/>
        <v>982909.16</v>
      </c>
      <c r="N1508" s="26">
        <f t="shared" si="6233"/>
        <v>1030183.2000000001</v>
      </c>
      <c r="O1508" s="26">
        <f t="shared" si="6251"/>
        <v>22962.86</v>
      </c>
      <c r="P1508" s="26">
        <f t="shared" si="6252"/>
        <v>0</v>
      </c>
      <c r="Q1508" s="26">
        <f t="shared" si="6253"/>
        <v>0</v>
      </c>
      <c r="R1508" s="26">
        <f t="shared" si="6234"/>
        <v>899086.08799999999</v>
      </c>
      <c r="S1508" s="26">
        <f t="shared" si="6235"/>
        <v>982909.16</v>
      </c>
      <c r="T1508" s="26">
        <f t="shared" si="6236"/>
        <v>1030183.2000000001</v>
      </c>
      <c r="U1508" s="26">
        <f t="shared" si="6254"/>
        <v>-22962.86</v>
      </c>
      <c r="V1508" s="26">
        <f t="shared" si="6255"/>
        <v>0</v>
      </c>
      <c r="W1508" s="26">
        <f t="shared" si="6256"/>
        <v>0</v>
      </c>
      <c r="X1508" s="26">
        <f t="shared" si="6237"/>
        <v>876123.228</v>
      </c>
      <c r="Y1508" s="26">
        <f t="shared" si="6238"/>
        <v>982909.16</v>
      </c>
      <c r="Z1508" s="26">
        <f t="shared" si="6239"/>
        <v>1030183.2000000001</v>
      </c>
      <c r="AA1508" s="26">
        <f t="shared" si="6257"/>
        <v>0</v>
      </c>
      <c r="AB1508" s="26">
        <f t="shared" si="6258"/>
        <v>0</v>
      </c>
      <c r="AC1508" s="26">
        <f t="shared" si="6259"/>
        <v>0</v>
      </c>
      <c r="AD1508" s="26">
        <f t="shared" si="6240"/>
        <v>876123.228</v>
      </c>
      <c r="AE1508" s="26">
        <f t="shared" si="6241"/>
        <v>982909.16</v>
      </c>
      <c r="AF1508" s="26">
        <f t="shared" si="6242"/>
        <v>1030183.2000000001</v>
      </c>
      <c r="AG1508" s="26">
        <f t="shared" si="6260"/>
        <v>0</v>
      </c>
      <c r="AH1508" s="26">
        <f t="shared" si="6261"/>
        <v>0</v>
      </c>
      <c r="AI1508" s="26">
        <f t="shared" si="6262"/>
        <v>0</v>
      </c>
      <c r="AJ1508" s="26">
        <f t="shared" si="6184"/>
        <v>876123.228</v>
      </c>
      <c r="AK1508" s="26">
        <f t="shared" si="6185"/>
        <v>982909.16</v>
      </c>
      <c r="AL1508" s="26">
        <f t="shared" si="6186"/>
        <v>1030183.2000000001</v>
      </c>
      <c r="AM1508" s="26">
        <f t="shared" si="6263"/>
        <v>0</v>
      </c>
      <c r="AN1508" s="26">
        <f t="shared" si="6264"/>
        <v>0</v>
      </c>
      <c r="AO1508" s="26">
        <f t="shared" si="6265"/>
        <v>0</v>
      </c>
      <c r="AP1508" s="26">
        <f t="shared" si="6187"/>
        <v>876123.228</v>
      </c>
      <c r="AQ1508" s="26">
        <f t="shared" si="6188"/>
        <v>982909.16</v>
      </c>
      <c r="AR1508" s="26">
        <f t="shared" si="6189"/>
        <v>1030183.2000000001</v>
      </c>
      <c r="AS1508" s="26">
        <f t="shared" si="6266"/>
        <v>0</v>
      </c>
      <c r="AT1508" s="26">
        <f t="shared" si="6267"/>
        <v>0</v>
      </c>
      <c r="AU1508" s="26">
        <f t="shared" si="6268"/>
        <v>0</v>
      </c>
      <c r="AV1508" s="26">
        <f t="shared" si="6190"/>
        <v>876123.228</v>
      </c>
      <c r="AW1508" s="26">
        <f t="shared" si="6191"/>
        <v>982909.16</v>
      </c>
      <c r="AX1508" s="26">
        <f t="shared" si="6192"/>
        <v>1030183.2000000001</v>
      </c>
      <c r="AY1508" s="26">
        <f t="shared" si="6292"/>
        <v>0</v>
      </c>
      <c r="AZ1508" s="26">
        <f t="shared" si="6270"/>
        <v>0</v>
      </c>
      <c r="BA1508" s="26">
        <f t="shared" si="6271"/>
        <v>0</v>
      </c>
      <c r="BB1508" s="26">
        <f t="shared" si="6193"/>
        <v>876123.228</v>
      </c>
      <c r="BC1508" s="26">
        <f t="shared" si="6194"/>
        <v>982909.16</v>
      </c>
      <c r="BD1508" s="26">
        <f t="shared" si="6195"/>
        <v>1030183.2000000001</v>
      </c>
      <c r="BE1508" s="26">
        <f t="shared" si="6272"/>
        <v>0</v>
      </c>
      <c r="BF1508" s="26">
        <f t="shared" si="6273"/>
        <v>0</v>
      </c>
      <c r="BG1508" s="26">
        <f t="shared" si="6274"/>
        <v>0</v>
      </c>
      <c r="BH1508" s="26">
        <f t="shared" si="6196"/>
        <v>876123.228</v>
      </c>
      <c r="BI1508" s="26">
        <f t="shared" si="6197"/>
        <v>982909.16</v>
      </c>
      <c r="BJ1508" s="26">
        <f t="shared" si="6198"/>
        <v>1030183.2000000001</v>
      </c>
      <c r="BK1508" s="26">
        <f t="shared" si="6275"/>
        <v>37074.932000000001</v>
      </c>
      <c r="BL1508" s="26">
        <f t="shared" si="6276"/>
        <v>0</v>
      </c>
      <c r="BM1508" s="26">
        <f t="shared" si="6277"/>
        <v>0</v>
      </c>
      <c r="BN1508" s="26">
        <f t="shared" si="6199"/>
        <v>913198.16</v>
      </c>
      <c r="BO1508" s="26">
        <f t="shared" si="6200"/>
        <v>982909.16</v>
      </c>
      <c r="BP1508" s="26">
        <f t="shared" si="6201"/>
        <v>1030183.2000000001</v>
      </c>
      <c r="BQ1508" s="26">
        <f t="shared" si="6278"/>
        <v>0</v>
      </c>
      <c r="BR1508" s="26">
        <f t="shared" si="6279"/>
        <v>0</v>
      </c>
      <c r="BS1508" s="26">
        <f t="shared" si="6202"/>
        <v>913198.16</v>
      </c>
      <c r="BT1508" s="26">
        <f t="shared" si="6203"/>
        <v>982909.16</v>
      </c>
      <c r="BU1508" s="26">
        <f t="shared" si="6204"/>
        <v>1030183.2000000001</v>
      </c>
      <c r="BV1508" s="26">
        <f t="shared" si="6280"/>
        <v>0</v>
      </c>
      <c r="BW1508" s="26">
        <f t="shared" si="6281"/>
        <v>0</v>
      </c>
      <c r="BX1508" s="26">
        <f t="shared" si="6205"/>
        <v>913198.16</v>
      </c>
      <c r="BY1508" s="26">
        <f t="shared" si="6206"/>
        <v>982909.16</v>
      </c>
      <c r="BZ1508" s="26">
        <f t="shared" si="6207"/>
        <v>1030183.2000000001</v>
      </c>
      <c r="CA1508" s="26">
        <f t="shared" si="6282"/>
        <v>0</v>
      </c>
      <c r="CB1508" s="26">
        <f t="shared" si="6283"/>
        <v>0</v>
      </c>
      <c r="CC1508" s="26">
        <f t="shared" si="6284"/>
        <v>0</v>
      </c>
      <c r="CD1508" s="26">
        <f t="shared" si="6048"/>
        <v>913198.16</v>
      </c>
      <c r="CE1508" s="26">
        <f t="shared" si="6049"/>
        <v>982909.16</v>
      </c>
      <c r="CF1508" s="26">
        <f t="shared" si="6050"/>
        <v>1030183.2000000001</v>
      </c>
      <c r="CG1508" s="26">
        <f t="shared" si="6285"/>
        <v>0</v>
      </c>
      <c r="CH1508" s="26">
        <f t="shared" si="6286"/>
        <v>0</v>
      </c>
      <c r="CI1508" s="26">
        <f t="shared" si="6287"/>
        <v>0</v>
      </c>
      <c r="CJ1508" s="26">
        <f t="shared" si="6051"/>
        <v>913198.16</v>
      </c>
      <c r="CK1508" s="26">
        <f t="shared" si="6052"/>
        <v>982909.16</v>
      </c>
      <c r="CL1508" s="26">
        <f t="shared" si="6053"/>
        <v>1030183.2000000001</v>
      </c>
      <c r="CM1508" s="26">
        <f t="shared" si="6288"/>
        <v>0</v>
      </c>
      <c r="CN1508" s="26">
        <f t="shared" si="6289"/>
        <v>0</v>
      </c>
      <c r="CO1508" s="26">
        <f t="shared" si="6290"/>
        <v>0</v>
      </c>
      <c r="CP1508" s="26">
        <f t="shared" si="6054"/>
        <v>913198.16</v>
      </c>
      <c r="CQ1508" s="26">
        <f t="shared" si="6055"/>
        <v>982909.16</v>
      </c>
      <c r="CR1508" s="26">
        <f t="shared" si="6056"/>
        <v>1030183.2000000001</v>
      </c>
      <c r="CS1508" s="26">
        <f t="shared" si="6291"/>
        <v>0</v>
      </c>
      <c r="CT1508" s="19"/>
      <c r="CU1508" s="35"/>
      <c r="CY1508" s="1" t="s">
        <v>27</v>
      </c>
    </row>
    <row r="1509" spans="1:105" ht="46.8" hidden="1" x14ac:dyDescent="0.3">
      <c r="A1509" s="36" t="s">
        <v>852</v>
      </c>
      <c r="B1509" s="17">
        <v>240</v>
      </c>
      <c r="C1509" s="16"/>
      <c r="D1509" s="16"/>
      <c r="E1509" s="34" t="s">
        <v>39</v>
      </c>
      <c r="F1509" s="26">
        <f t="shared" si="6245"/>
        <v>891364.3</v>
      </c>
      <c r="G1509" s="26">
        <f t="shared" si="6246"/>
        <v>1009434.9</v>
      </c>
      <c r="H1509" s="26">
        <f t="shared" si="6247"/>
        <v>1009434.9</v>
      </c>
      <c r="I1509" s="26">
        <f t="shared" si="6248"/>
        <v>-15241.072</v>
      </c>
      <c r="J1509" s="26">
        <f t="shared" si="6249"/>
        <v>-26525.74</v>
      </c>
      <c r="K1509" s="26">
        <f t="shared" si="6250"/>
        <v>20748.3</v>
      </c>
      <c r="L1509" s="26">
        <f t="shared" si="6231"/>
        <v>876123.228</v>
      </c>
      <c r="M1509" s="26">
        <f t="shared" si="6232"/>
        <v>982909.16</v>
      </c>
      <c r="N1509" s="26">
        <f t="shared" si="6233"/>
        <v>1030183.2000000001</v>
      </c>
      <c r="O1509" s="26">
        <f t="shared" si="6251"/>
        <v>22962.86</v>
      </c>
      <c r="P1509" s="26">
        <f t="shared" si="6252"/>
        <v>0</v>
      </c>
      <c r="Q1509" s="26">
        <f t="shared" si="6253"/>
        <v>0</v>
      </c>
      <c r="R1509" s="26">
        <f t="shared" si="6234"/>
        <v>899086.08799999999</v>
      </c>
      <c r="S1509" s="26">
        <f t="shared" si="6235"/>
        <v>982909.16</v>
      </c>
      <c r="T1509" s="26">
        <f t="shared" si="6236"/>
        <v>1030183.2000000001</v>
      </c>
      <c r="U1509" s="26">
        <f t="shared" si="6254"/>
        <v>-22962.86</v>
      </c>
      <c r="V1509" s="26">
        <f t="shared" si="6255"/>
        <v>0</v>
      </c>
      <c r="W1509" s="26">
        <f t="shared" si="6256"/>
        <v>0</v>
      </c>
      <c r="X1509" s="26">
        <f t="shared" si="6237"/>
        <v>876123.228</v>
      </c>
      <c r="Y1509" s="26">
        <f t="shared" si="6238"/>
        <v>982909.16</v>
      </c>
      <c r="Z1509" s="26">
        <f t="shared" si="6239"/>
        <v>1030183.2000000001</v>
      </c>
      <c r="AA1509" s="26">
        <f t="shared" si="6257"/>
        <v>0</v>
      </c>
      <c r="AB1509" s="26">
        <f t="shared" si="6258"/>
        <v>0</v>
      </c>
      <c r="AC1509" s="26">
        <f t="shared" si="6259"/>
        <v>0</v>
      </c>
      <c r="AD1509" s="26">
        <f t="shared" si="6240"/>
        <v>876123.228</v>
      </c>
      <c r="AE1509" s="26">
        <f t="shared" si="6241"/>
        <v>982909.16</v>
      </c>
      <c r="AF1509" s="26">
        <f t="shared" si="6242"/>
        <v>1030183.2000000001</v>
      </c>
      <c r="AG1509" s="26">
        <f t="shared" si="6260"/>
        <v>0</v>
      </c>
      <c r="AH1509" s="26">
        <f t="shared" si="6261"/>
        <v>0</v>
      </c>
      <c r="AI1509" s="26">
        <f t="shared" si="6262"/>
        <v>0</v>
      </c>
      <c r="AJ1509" s="26">
        <f t="shared" si="6184"/>
        <v>876123.228</v>
      </c>
      <c r="AK1509" s="26">
        <f t="shared" si="6185"/>
        <v>982909.16</v>
      </c>
      <c r="AL1509" s="26">
        <f t="shared" si="6186"/>
        <v>1030183.2000000001</v>
      </c>
      <c r="AM1509" s="26">
        <f t="shared" si="6263"/>
        <v>0</v>
      </c>
      <c r="AN1509" s="26">
        <f t="shared" si="6264"/>
        <v>0</v>
      </c>
      <c r="AO1509" s="26">
        <f t="shared" si="6265"/>
        <v>0</v>
      </c>
      <c r="AP1509" s="26">
        <f t="shared" si="6187"/>
        <v>876123.228</v>
      </c>
      <c r="AQ1509" s="26">
        <f t="shared" si="6188"/>
        <v>982909.16</v>
      </c>
      <c r="AR1509" s="26">
        <f t="shared" si="6189"/>
        <v>1030183.2000000001</v>
      </c>
      <c r="AS1509" s="26">
        <f t="shared" si="6266"/>
        <v>0</v>
      </c>
      <c r="AT1509" s="26">
        <f t="shared" si="6267"/>
        <v>0</v>
      </c>
      <c r="AU1509" s="26">
        <f t="shared" si="6268"/>
        <v>0</v>
      </c>
      <c r="AV1509" s="26">
        <f t="shared" si="6190"/>
        <v>876123.228</v>
      </c>
      <c r="AW1509" s="26">
        <f t="shared" si="6191"/>
        <v>982909.16</v>
      </c>
      <c r="AX1509" s="26">
        <f t="shared" si="6192"/>
        <v>1030183.2000000001</v>
      </c>
      <c r="AY1509" s="26">
        <f t="shared" si="6292"/>
        <v>0</v>
      </c>
      <c r="AZ1509" s="26">
        <f t="shared" si="6270"/>
        <v>0</v>
      </c>
      <c r="BA1509" s="26">
        <f t="shared" si="6271"/>
        <v>0</v>
      </c>
      <c r="BB1509" s="26">
        <f t="shared" si="6193"/>
        <v>876123.228</v>
      </c>
      <c r="BC1509" s="26">
        <f t="shared" si="6194"/>
        <v>982909.16</v>
      </c>
      <c r="BD1509" s="26">
        <f t="shared" si="6195"/>
        <v>1030183.2000000001</v>
      </c>
      <c r="BE1509" s="26">
        <f t="shared" si="6272"/>
        <v>0</v>
      </c>
      <c r="BF1509" s="26">
        <f t="shared" si="6273"/>
        <v>0</v>
      </c>
      <c r="BG1509" s="26">
        <f t="shared" si="6274"/>
        <v>0</v>
      </c>
      <c r="BH1509" s="26">
        <f t="shared" si="6196"/>
        <v>876123.228</v>
      </c>
      <c r="BI1509" s="26">
        <f t="shared" si="6197"/>
        <v>982909.16</v>
      </c>
      <c r="BJ1509" s="26">
        <f t="shared" si="6198"/>
        <v>1030183.2000000001</v>
      </c>
      <c r="BK1509" s="26">
        <f t="shared" si="6275"/>
        <v>37074.932000000001</v>
      </c>
      <c r="BL1509" s="26">
        <f t="shared" si="6276"/>
        <v>0</v>
      </c>
      <c r="BM1509" s="26">
        <f t="shared" si="6277"/>
        <v>0</v>
      </c>
      <c r="BN1509" s="26">
        <f t="shared" si="6199"/>
        <v>913198.16</v>
      </c>
      <c r="BO1509" s="26">
        <f t="shared" si="6200"/>
        <v>982909.16</v>
      </c>
      <c r="BP1509" s="26">
        <f t="shared" si="6201"/>
        <v>1030183.2000000001</v>
      </c>
      <c r="BQ1509" s="26">
        <f t="shared" si="6278"/>
        <v>0</v>
      </c>
      <c r="BR1509" s="26">
        <f t="shared" si="6279"/>
        <v>0</v>
      </c>
      <c r="BS1509" s="26">
        <f t="shared" si="6202"/>
        <v>913198.16</v>
      </c>
      <c r="BT1509" s="26">
        <f t="shared" si="6203"/>
        <v>982909.16</v>
      </c>
      <c r="BU1509" s="26">
        <f t="shared" si="6204"/>
        <v>1030183.2000000001</v>
      </c>
      <c r="BV1509" s="26">
        <f t="shared" si="6280"/>
        <v>0</v>
      </c>
      <c r="BW1509" s="26">
        <f t="shared" si="6281"/>
        <v>0</v>
      </c>
      <c r="BX1509" s="26">
        <f t="shared" si="6205"/>
        <v>913198.16</v>
      </c>
      <c r="BY1509" s="26">
        <f t="shared" si="6206"/>
        <v>982909.16</v>
      </c>
      <c r="BZ1509" s="26">
        <f t="shared" si="6207"/>
        <v>1030183.2000000001</v>
      </c>
      <c r="CA1509" s="26">
        <f t="shared" si="6282"/>
        <v>0</v>
      </c>
      <c r="CB1509" s="26">
        <f t="shared" si="6283"/>
        <v>0</v>
      </c>
      <c r="CC1509" s="26">
        <f t="shared" si="6284"/>
        <v>0</v>
      </c>
      <c r="CD1509" s="26">
        <f t="shared" si="6048"/>
        <v>913198.16</v>
      </c>
      <c r="CE1509" s="26">
        <f t="shared" si="6049"/>
        <v>982909.16</v>
      </c>
      <c r="CF1509" s="26">
        <f t="shared" si="6050"/>
        <v>1030183.2000000001</v>
      </c>
      <c r="CG1509" s="26">
        <f t="shared" si="6285"/>
        <v>0</v>
      </c>
      <c r="CH1509" s="26">
        <f t="shared" si="6286"/>
        <v>0</v>
      </c>
      <c r="CI1509" s="26">
        <f t="shared" si="6287"/>
        <v>0</v>
      </c>
      <c r="CJ1509" s="26">
        <f t="shared" si="6051"/>
        <v>913198.16</v>
      </c>
      <c r="CK1509" s="26">
        <f t="shared" si="6052"/>
        <v>982909.16</v>
      </c>
      <c r="CL1509" s="26">
        <f t="shared" si="6053"/>
        <v>1030183.2000000001</v>
      </c>
      <c r="CM1509" s="26">
        <f t="shared" si="6288"/>
        <v>0</v>
      </c>
      <c r="CN1509" s="26">
        <f t="shared" si="6289"/>
        <v>0</v>
      </c>
      <c r="CO1509" s="26">
        <f t="shared" si="6290"/>
        <v>0</v>
      </c>
      <c r="CP1509" s="26">
        <f t="shared" si="6054"/>
        <v>913198.16</v>
      </c>
      <c r="CQ1509" s="26">
        <f t="shared" si="6055"/>
        <v>982909.16</v>
      </c>
      <c r="CR1509" s="26">
        <f t="shared" si="6056"/>
        <v>1030183.2000000001</v>
      </c>
      <c r="CS1509" s="26">
        <f t="shared" si="6291"/>
        <v>0</v>
      </c>
      <c r="CT1509" s="19"/>
      <c r="CU1509" s="35"/>
      <c r="CZ1509" s="1" t="s">
        <v>28</v>
      </c>
    </row>
    <row r="1510" spans="1:105" hidden="1" x14ac:dyDescent="0.3">
      <c r="A1510" s="36" t="s">
        <v>852</v>
      </c>
      <c r="B1510" s="17">
        <v>240</v>
      </c>
      <c r="C1510" s="16" t="s">
        <v>393</v>
      </c>
      <c r="D1510" s="16" t="s">
        <v>47</v>
      </c>
      <c r="E1510" s="34" t="s">
        <v>851</v>
      </c>
      <c r="F1510" s="26">
        <v>891364.3</v>
      </c>
      <c r="G1510" s="26">
        <v>1009434.9</v>
      </c>
      <c r="H1510" s="26">
        <v>1009434.9</v>
      </c>
      <c r="I1510" s="26">
        <v>-15241.072</v>
      </c>
      <c r="J1510" s="26">
        <v>-26525.74</v>
      </c>
      <c r="K1510" s="26">
        <v>20748.3</v>
      </c>
      <c r="L1510" s="26">
        <f t="shared" si="6231"/>
        <v>876123.228</v>
      </c>
      <c r="M1510" s="26">
        <f t="shared" si="6232"/>
        <v>982909.16</v>
      </c>
      <c r="N1510" s="26">
        <f t="shared" si="6233"/>
        <v>1030183.2000000001</v>
      </c>
      <c r="O1510" s="26">
        <v>22962.86</v>
      </c>
      <c r="P1510" s="26"/>
      <c r="Q1510" s="26"/>
      <c r="R1510" s="26">
        <f t="shared" si="6234"/>
        <v>899086.08799999999</v>
      </c>
      <c r="S1510" s="26">
        <f t="shared" si="6235"/>
        <v>982909.16</v>
      </c>
      <c r="T1510" s="26">
        <f t="shared" si="6236"/>
        <v>1030183.2000000001</v>
      </c>
      <c r="U1510" s="26">
        <v>-22962.86</v>
      </c>
      <c r="V1510" s="26"/>
      <c r="W1510" s="26"/>
      <c r="X1510" s="26">
        <f t="shared" si="6237"/>
        <v>876123.228</v>
      </c>
      <c r="Y1510" s="26">
        <f t="shared" si="6238"/>
        <v>982909.16</v>
      </c>
      <c r="Z1510" s="26">
        <f t="shared" si="6239"/>
        <v>1030183.2000000001</v>
      </c>
      <c r="AA1510" s="26"/>
      <c r="AB1510" s="26"/>
      <c r="AC1510" s="26"/>
      <c r="AD1510" s="26">
        <f t="shared" si="6240"/>
        <v>876123.228</v>
      </c>
      <c r="AE1510" s="26">
        <f t="shared" si="6241"/>
        <v>982909.16</v>
      </c>
      <c r="AF1510" s="26">
        <f t="shared" si="6242"/>
        <v>1030183.2000000001</v>
      </c>
      <c r="AG1510" s="26"/>
      <c r="AH1510" s="26"/>
      <c r="AI1510" s="26"/>
      <c r="AJ1510" s="26">
        <f t="shared" si="6184"/>
        <v>876123.228</v>
      </c>
      <c r="AK1510" s="26">
        <f t="shared" si="6185"/>
        <v>982909.16</v>
      </c>
      <c r="AL1510" s="26">
        <f t="shared" si="6186"/>
        <v>1030183.2000000001</v>
      </c>
      <c r="AM1510" s="26"/>
      <c r="AN1510" s="26"/>
      <c r="AO1510" s="26"/>
      <c r="AP1510" s="26">
        <f t="shared" si="6187"/>
        <v>876123.228</v>
      </c>
      <c r="AQ1510" s="26">
        <f t="shared" si="6188"/>
        <v>982909.16</v>
      </c>
      <c r="AR1510" s="26">
        <f t="shared" si="6189"/>
        <v>1030183.2000000001</v>
      </c>
      <c r="AS1510" s="26"/>
      <c r="AT1510" s="26"/>
      <c r="AU1510" s="26"/>
      <c r="AV1510" s="26">
        <f t="shared" si="6190"/>
        <v>876123.228</v>
      </c>
      <c r="AW1510" s="26">
        <f t="shared" si="6191"/>
        <v>982909.16</v>
      </c>
      <c r="AX1510" s="26">
        <f t="shared" si="6192"/>
        <v>1030183.2000000001</v>
      </c>
      <c r="AY1510" s="26"/>
      <c r="AZ1510" s="26"/>
      <c r="BA1510" s="26"/>
      <c r="BB1510" s="26">
        <f t="shared" si="6193"/>
        <v>876123.228</v>
      </c>
      <c r="BC1510" s="26">
        <f t="shared" si="6194"/>
        <v>982909.16</v>
      </c>
      <c r="BD1510" s="26">
        <f t="shared" si="6195"/>
        <v>1030183.2000000001</v>
      </c>
      <c r="BE1510" s="26"/>
      <c r="BF1510" s="26"/>
      <c r="BG1510" s="26"/>
      <c r="BH1510" s="26">
        <f t="shared" si="6196"/>
        <v>876123.228</v>
      </c>
      <c r="BI1510" s="26">
        <f t="shared" si="6197"/>
        <v>982909.16</v>
      </c>
      <c r="BJ1510" s="26">
        <f t="shared" si="6198"/>
        <v>1030183.2000000001</v>
      </c>
      <c r="BK1510" s="26">
        <v>37074.932000000001</v>
      </c>
      <c r="BL1510" s="26"/>
      <c r="BM1510" s="26"/>
      <c r="BN1510" s="26">
        <f t="shared" si="6199"/>
        <v>913198.16</v>
      </c>
      <c r="BO1510" s="26">
        <f t="shared" si="6200"/>
        <v>982909.16</v>
      </c>
      <c r="BP1510" s="26">
        <f t="shared" si="6201"/>
        <v>1030183.2000000001</v>
      </c>
      <c r="BQ1510" s="26"/>
      <c r="BR1510" s="26"/>
      <c r="BS1510" s="26">
        <f t="shared" si="6202"/>
        <v>913198.16</v>
      </c>
      <c r="BT1510" s="26">
        <f t="shared" si="6203"/>
        <v>982909.16</v>
      </c>
      <c r="BU1510" s="26">
        <f t="shared" si="6204"/>
        <v>1030183.2000000001</v>
      </c>
      <c r="BV1510" s="26"/>
      <c r="BW1510" s="26"/>
      <c r="BX1510" s="26">
        <f t="shared" si="6205"/>
        <v>913198.16</v>
      </c>
      <c r="BY1510" s="26">
        <f t="shared" si="6206"/>
        <v>982909.16</v>
      </c>
      <c r="BZ1510" s="26">
        <f t="shared" si="6207"/>
        <v>1030183.2000000001</v>
      </c>
      <c r="CA1510" s="26"/>
      <c r="CB1510" s="26"/>
      <c r="CC1510" s="26"/>
      <c r="CD1510" s="26">
        <f t="shared" si="6048"/>
        <v>913198.16</v>
      </c>
      <c r="CE1510" s="26">
        <f t="shared" si="6049"/>
        <v>982909.16</v>
      </c>
      <c r="CF1510" s="26">
        <f t="shared" si="6050"/>
        <v>1030183.2000000001</v>
      </c>
      <c r="CG1510" s="26"/>
      <c r="CH1510" s="26"/>
      <c r="CI1510" s="26"/>
      <c r="CJ1510" s="26">
        <f t="shared" si="6051"/>
        <v>913198.16</v>
      </c>
      <c r="CK1510" s="26">
        <f t="shared" si="6052"/>
        <v>982909.16</v>
      </c>
      <c r="CL1510" s="26">
        <f t="shared" si="6053"/>
        <v>1030183.2000000001</v>
      </c>
      <c r="CM1510" s="26"/>
      <c r="CN1510" s="26"/>
      <c r="CO1510" s="26"/>
      <c r="CP1510" s="26">
        <f t="shared" si="6054"/>
        <v>913198.16</v>
      </c>
      <c r="CQ1510" s="26">
        <f t="shared" si="6055"/>
        <v>982909.16</v>
      </c>
      <c r="CR1510" s="26">
        <f t="shared" si="6056"/>
        <v>1030183.2000000001</v>
      </c>
      <c r="CS1510" s="26"/>
      <c r="CT1510" s="19"/>
      <c r="CU1510" s="35">
        <v>146</v>
      </c>
    </row>
    <row r="1511" spans="1:105" ht="46.8" hidden="1" x14ac:dyDescent="0.3">
      <c r="A1511" s="36" t="s">
        <v>854</v>
      </c>
      <c r="B1511" s="17"/>
      <c r="C1511" s="16"/>
      <c r="D1511" s="16"/>
      <c r="E1511" s="34" t="s">
        <v>855</v>
      </c>
      <c r="F1511" s="26"/>
      <c r="G1511" s="26"/>
      <c r="H1511" s="26"/>
      <c r="I1511" s="26"/>
      <c r="J1511" s="26"/>
      <c r="K1511" s="26"/>
      <c r="L1511" s="26"/>
      <c r="M1511" s="26"/>
      <c r="N1511" s="26"/>
      <c r="O1511" s="26">
        <f t="shared" si="6251"/>
        <v>3242</v>
      </c>
      <c r="P1511" s="26">
        <f t="shared" si="6252"/>
        <v>0</v>
      </c>
      <c r="Q1511" s="26">
        <f t="shared" si="6253"/>
        <v>0</v>
      </c>
      <c r="R1511" s="26">
        <f t="shared" si="6234"/>
        <v>3242</v>
      </c>
      <c r="S1511" s="26">
        <f t="shared" si="6235"/>
        <v>0</v>
      </c>
      <c r="T1511" s="26">
        <f t="shared" si="6236"/>
        <v>0</v>
      </c>
      <c r="U1511" s="26">
        <f t="shared" si="6254"/>
        <v>-3242</v>
      </c>
      <c r="V1511" s="26">
        <f t="shared" si="6255"/>
        <v>0</v>
      </c>
      <c r="W1511" s="26">
        <f t="shared" si="6256"/>
        <v>0</v>
      </c>
      <c r="X1511" s="26">
        <f t="shared" si="6237"/>
        <v>0</v>
      </c>
      <c r="Y1511" s="26">
        <f t="shared" si="6238"/>
        <v>0</v>
      </c>
      <c r="Z1511" s="26">
        <f t="shared" si="6239"/>
        <v>0</v>
      </c>
      <c r="AA1511" s="26">
        <f t="shared" si="6257"/>
        <v>0</v>
      </c>
      <c r="AB1511" s="26">
        <f t="shared" si="6258"/>
        <v>0</v>
      </c>
      <c r="AC1511" s="26">
        <f t="shared" si="6259"/>
        <v>0</v>
      </c>
      <c r="AD1511" s="26">
        <f t="shared" si="6240"/>
        <v>0</v>
      </c>
      <c r="AE1511" s="26">
        <f t="shared" si="6241"/>
        <v>0</v>
      </c>
      <c r="AF1511" s="26">
        <f t="shared" si="6242"/>
        <v>0</v>
      </c>
      <c r="AG1511" s="26">
        <f t="shared" si="6260"/>
        <v>0</v>
      </c>
      <c r="AH1511" s="26">
        <f t="shared" si="6261"/>
        <v>0</v>
      </c>
      <c r="AI1511" s="26">
        <f t="shared" si="6262"/>
        <v>0</v>
      </c>
      <c r="AJ1511" s="26">
        <f t="shared" si="6184"/>
        <v>0</v>
      </c>
      <c r="AK1511" s="26">
        <f t="shared" si="6185"/>
        <v>0</v>
      </c>
      <c r="AL1511" s="26">
        <f t="shared" si="6186"/>
        <v>0</v>
      </c>
      <c r="AM1511" s="26">
        <f t="shared" si="6263"/>
        <v>0</v>
      </c>
      <c r="AN1511" s="26">
        <f t="shared" si="6264"/>
        <v>0</v>
      </c>
      <c r="AO1511" s="26">
        <f t="shared" si="6265"/>
        <v>0</v>
      </c>
      <c r="AP1511" s="26">
        <f t="shared" si="6187"/>
        <v>0</v>
      </c>
      <c r="AQ1511" s="26">
        <f t="shared" si="6188"/>
        <v>0</v>
      </c>
      <c r="AR1511" s="26">
        <f t="shared" si="6189"/>
        <v>0</v>
      </c>
      <c r="AS1511" s="26">
        <f t="shared" si="6266"/>
        <v>0</v>
      </c>
      <c r="AT1511" s="26">
        <f t="shared" si="6267"/>
        <v>0</v>
      </c>
      <c r="AU1511" s="26">
        <f t="shared" si="6268"/>
        <v>0</v>
      </c>
      <c r="AV1511" s="26">
        <f t="shared" si="6190"/>
        <v>0</v>
      </c>
      <c r="AW1511" s="26">
        <f t="shared" si="6191"/>
        <v>0</v>
      </c>
      <c r="AX1511" s="26">
        <f t="shared" si="6192"/>
        <v>0</v>
      </c>
      <c r="AY1511" s="26">
        <f t="shared" si="6292"/>
        <v>0</v>
      </c>
      <c r="AZ1511" s="26">
        <f t="shared" si="6270"/>
        <v>0</v>
      </c>
      <c r="BA1511" s="26">
        <f t="shared" si="6271"/>
        <v>0</v>
      </c>
      <c r="BB1511" s="26">
        <f t="shared" si="6193"/>
        <v>0</v>
      </c>
      <c r="BC1511" s="26">
        <f t="shared" si="6194"/>
        <v>0</v>
      </c>
      <c r="BD1511" s="26">
        <f t="shared" si="6195"/>
        <v>0</v>
      </c>
      <c r="BE1511" s="26">
        <f t="shared" si="6272"/>
        <v>0</v>
      </c>
      <c r="BF1511" s="26">
        <f t="shared" si="6273"/>
        <v>0</v>
      </c>
      <c r="BG1511" s="26">
        <f t="shared" si="6274"/>
        <v>0</v>
      </c>
      <c r="BH1511" s="26">
        <f t="shared" si="6196"/>
        <v>0</v>
      </c>
      <c r="BI1511" s="26">
        <f t="shared" si="6197"/>
        <v>0</v>
      </c>
      <c r="BJ1511" s="26">
        <f t="shared" si="6198"/>
        <v>0</v>
      </c>
      <c r="BK1511" s="26">
        <f t="shared" si="6275"/>
        <v>0</v>
      </c>
      <c r="BL1511" s="26">
        <f t="shared" si="6276"/>
        <v>0</v>
      </c>
      <c r="BM1511" s="26">
        <f t="shared" si="6277"/>
        <v>0</v>
      </c>
      <c r="BN1511" s="26">
        <f t="shared" si="6199"/>
        <v>0</v>
      </c>
      <c r="BO1511" s="26">
        <f t="shared" si="6200"/>
        <v>0</v>
      </c>
      <c r="BP1511" s="26">
        <f t="shared" si="6201"/>
        <v>0</v>
      </c>
      <c r="BQ1511" s="26">
        <f t="shared" si="6278"/>
        <v>0</v>
      </c>
      <c r="BR1511" s="26">
        <f t="shared" si="6279"/>
        <v>0</v>
      </c>
      <c r="BS1511" s="26">
        <f t="shared" si="6202"/>
        <v>0</v>
      </c>
      <c r="BT1511" s="26">
        <f t="shared" si="6203"/>
        <v>0</v>
      </c>
      <c r="BU1511" s="26">
        <f t="shared" si="6204"/>
        <v>0</v>
      </c>
      <c r="BV1511" s="26">
        <f t="shared" si="6280"/>
        <v>0</v>
      </c>
      <c r="BW1511" s="26">
        <f t="shared" si="6281"/>
        <v>0</v>
      </c>
      <c r="BX1511" s="26">
        <f t="shared" si="6205"/>
        <v>0</v>
      </c>
      <c r="BY1511" s="26">
        <f t="shared" si="6206"/>
        <v>0</v>
      </c>
      <c r="BZ1511" s="26">
        <f t="shared" si="6207"/>
        <v>0</v>
      </c>
      <c r="CA1511" s="26">
        <f t="shared" si="6282"/>
        <v>0</v>
      </c>
      <c r="CB1511" s="26">
        <f t="shared" si="6283"/>
        <v>0</v>
      </c>
      <c r="CC1511" s="26">
        <f t="shared" si="6284"/>
        <v>0</v>
      </c>
      <c r="CD1511" s="26">
        <f t="shared" si="6048"/>
        <v>0</v>
      </c>
      <c r="CE1511" s="26">
        <f t="shared" si="6049"/>
        <v>0</v>
      </c>
      <c r="CF1511" s="26">
        <f t="shared" si="6050"/>
        <v>0</v>
      </c>
      <c r="CG1511" s="26">
        <f t="shared" si="6285"/>
        <v>0</v>
      </c>
      <c r="CH1511" s="26">
        <f t="shared" si="6286"/>
        <v>0</v>
      </c>
      <c r="CI1511" s="26">
        <f t="shared" si="6287"/>
        <v>0</v>
      </c>
      <c r="CJ1511" s="26">
        <f t="shared" si="6051"/>
        <v>0</v>
      </c>
      <c r="CK1511" s="26">
        <f t="shared" si="6052"/>
        <v>0</v>
      </c>
      <c r="CL1511" s="26">
        <f t="shared" si="6053"/>
        <v>0</v>
      </c>
      <c r="CM1511" s="26">
        <f t="shared" si="6288"/>
        <v>0</v>
      </c>
      <c r="CN1511" s="26">
        <f t="shared" si="6289"/>
        <v>0</v>
      </c>
      <c r="CO1511" s="26">
        <f t="shared" si="6290"/>
        <v>0</v>
      </c>
      <c r="CP1511" s="26">
        <f t="shared" si="6054"/>
        <v>0</v>
      </c>
      <c r="CQ1511" s="26">
        <f t="shared" si="6055"/>
        <v>0</v>
      </c>
      <c r="CR1511" s="26">
        <f t="shared" si="6056"/>
        <v>0</v>
      </c>
      <c r="CS1511" s="26">
        <f t="shared" si="6291"/>
        <v>0</v>
      </c>
      <c r="CT1511" s="19">
        <v>0</v>
      </c>
      <c r="CU1511" s="35"/>
    </row>
    <row r="1512" spans="1:105" hidden="1" x14ac:dyDescent="0.3">
      <c r="A1512" s="36" t="s">
        <v>854</v>
      </c>
      <c r="B1512" s="36" t="s">
        <v>642</v>
      </c>
      <c r="C1512" s="16"/>
      <c r="D1512" s="16"/>
      <c r="E1512" s="34" t="s">
        <v>52</v>
      </c>
      <c r="F1512" s="26"/>
      <c r="G1512" s="26"/>
      <c r="H1512" s="26"/>
      <c r="I1512" s="26"/>
      <c r="J1512" s="26"/>
      <c r="K1512" s="26"/>
      <c r="L1512" s="26"/>
      <c r="M1512" s="26"/>
      <c r="N1512" s="26"/>
      <c r="O1512" s="26">
        <f t="shared" si="6251"/>
        <v>3242</v>
      </c>
      <c r="P1512" s="26">
        <f t="shared" si="6252"/>
        <v>0</v>
      </c>
      <c r="Q1512" s="26">
        <f t="shared" si="6253"/>
        <v>0</v>
      </c>
      <c r="R1512" s="26">
        <f t="shared" si="6234"/>
        <v>3242</v>
      </c>
      <c r="S1512" s="26">
        <f t="shared" si="6235"/>
        <v>0</v>
      </c>
      <c r="T1512" s="26">
        <f t="shared" si="6236"/>
        <v>0</v>
      </c>
      <c r="U1512" s="26">
        <f t="shared" si="6254"/>
        <v>-3242</v>
      </c>
      <c r="V1512" s="26">
        <f t="shared" si="6255"/>
        <v>0</v>
      </c>
      <c r="W1512" s="26">
        <f t="shared" si="6256"/>
        <v>0</v>
      </c>
      <c r="X1512" s="26">
        <f t="shared" si="6237"/>
        <v>0</v>
      </c>
      <c r="Y1512" s="26">
        <f t="shared" si="6238"/>
        <v>0</v>
      </c>
      <c r="Z1512" s="26">
        <f t="shared" si="6239"/>
        <v>0</v>
      </c>
      <c r="AA1512" s="26">
        <f t="shared" si="6257"/>
        <v>0</v>
      </c>
      <c r="AB1512" s="26">
        <f t="shared" si="6258"/>
        <v>0</v>
      </c>
      <c r="AC1512" s="26">
        <f t="shared" si="6259"/>
        <v>0</v>
      </c>
      <c r="AD1512" s="26">
        <f t="shared" si="6240"/>
        <v>0</v>
      </c>
      <c r="AE1512" s="26">
        <f t="shared" si="6241"/>
        <v>0</v>
      </c>
      <c r="AF1512" s="26">
        <f t="shared" si="6242"/>
        <v>0</v>
      </c>
      <c r="AG1512" s="26">
        <f t="shared" si="6260"/>
        <v>0</v>
      </c>
      <c r="AH1512" s="26">
        <f t="shared" si="6261"/>
        <v>0</v>
      </c>
      <c r="AI1512" s="26">
        <f t="shared" si="6262"/>
        <v>0</v>
      </c>
      <c r="AJ1512" s="26">
        <f t="shared" si="6184"/>
        <v>0</v>
      </c>
      <c r="AK1512" s="26">
        <f t="shared" si="6185"/>
        <v>0</v>
      </c>
      <c r="AL1512" s="26">
        <f t="shared" si="6186"/>
        <v>0</v>
      </c>
      <c r="AM1512" s="26">
        <f t="shared" si="6263"/>
        <v>0</v>
      </c>
      <c r="AN1512" s="26">
        <f t="shared" si="6264"/>
        <v>0</v>
      </c>
      <c r="AO1512" s="26">
        <f t="shared" si="6265"/>
        <v>0</v>
      </c>
      <c r="AP1512" s="26">
        <f t="shared" si="6187"/>
        <v>0</v>
      </c>
      <c r="AQ1512" s="26">
        <f t="shared" si="6188"/>
        <v>0</v>
      </c>
      <c r="AR1512" s="26">
        <f t="shared" si="6189"/>
        <v>0</v>
      </c>
      <c r="AS1512" s="26">
        <f t="shared" si="6266"/>
        <v>0</v>
      </c>
      <c r="AT1512" s="26">
        <f t="shared" si="6267"/>
        <v>0</v>
      </c>
      <c r="AU1512" s="26">
        <f t="shared" si="6268"/>
        <v>0</v>
      </c>
      <c r="AV1512" s="26">
        <f t="shared" si="6190"/>
        <v>0</v>
      </c>
      <c r="AW1512" s="26">
        <f t="shared" si="6191"/>
        <v>0</v>
      </c>
      <c r="AX1512" s="26">
        <f t="shared" si="6192"/>
        <v>0</v>
      </c>
      <c r="AY1512" s="26">
        <f t="shared" si="6292"/>
        <v>0</v>
      </c>
      <c r="AZ1512" s="26">
        <f t="shared" si="6270"/>
        <v>0</v>
      </c>
      <c r="BA1512" s="26">
        <f t="shared" si="6271"/>
        <v>0</v>
      </c>
      <c r="BB1512" s="26">
        <f t="shared" si="6193"/>
        <v>0</v>
      </c>
      <c r="BC1512" s="26">
        <f t="shared" si="6194"/>
        <v>0</v>
      </c>
      <c r="BD1512" s="26">
        <f t="shared" si="6195"/>
        <v>0</v>
      </c>
      <c r="BE1512" s="26">
        <f t="shared" si="6272"/>
        <v>0</v>
      </c>
      <c r="BF1512" s="26">
        <f t="shared" si="6273"/>
        <v>0</v>
      </c>
      <c r="BG1512" s="26">
        <f t="shared" si="6274"/>
        <v>0</v>
      </c>
      <c r="BH1512" s="26">
        <f t="shared" si="6196"/>
        <v>0</v>
      </c>
      <c r="BI1512" s="26">
        <f t="shared" si="6197"/>
        <v>0</v>
      </c>
      <c r="BJ1512" s="26">
        <f t="shared" si="6198"/>
        <v>0</v>
      </c>
      <c r="BK1512" s="26">
        <f t="shared" si="6275"/>
        <v>0</v>
      </c>
      <c r="BL1512" s="26">
        <f t="shared" si="6276"/>
        <v>0</v>
      </c>
      <c r="BM1512" s="26">
        <f t="shared" si="6277"/>
        <v>0</v>
      </c>
      <c r="BN1512" s="26">
        <f t="shared" si="6199"/>
        <v>0</v>
      </c>
      <c r="BO1512" s="26">
        <f t="shared" si="6200"/>
        <v>0</v>
      </c>
      <c r="BP1512" s="26">
        <f t="shared" si="6201"/>
        <v>0</v>
      </c>
      <c r="BQ1512" s="26">
        <f t="shared" si="6278"/>
        <v>0</v>
      </c>
      <c r="BR1512" s="26">
        <f t="shared" si="6279"/>
        <v>0</v>
      </c>
      <c r="BS1512" s="26">
        <f t="shared" si="6202"/>
        <v>0</v>
      </c>
      <c r="BT1512" s="26">
        <f t="shared" si="6203"/>
        <v>0</v>
      </c>
      <c r="BU1512" s="26">
        <f t="shared" si="6204"/>
        <v>0</v>
      </c>
      <c r="BV1512" s="26">
        <f t="shared" si="6280"/>
        <v>0</v>
      </c>
      <c r="BW1512" s="26">
        <f t="shared" si="6281"/>
        <v>0</v>
      </c>
      <c r="BX1512" s="26">
        <f t="shared" si="6205"/>
        <v>0</v>
      </c>
      <c r="BY1512" s="26">
        <f t="shared" si="6206"/>
        <v>0</v>
      </c>
      <c r="BZ1512" s="26">
        <f t="shared" si="6207"/>
        <v>0</v>
      </c>
      <c r="CA1512" s="26">
        <f t="shared" si="6282"/>
        <v>0</v>
      </c>
      <c r="CB1512" s="26">
        <f t="shared" si="6283"/>
        <v>0</v>
      </c>
      <c r="CC1512" s="26">
        <f t="shared" si="6284"/>
        <v>0</v>
      </c>
      <c r="CD1512" s="26">
        <f t="shared" si="6048"/>
        <v>0</v>
      </c>
      <c r="CE1512" s="26">
        <f t="shared" si="6049"/>
        <v>0</v>
      </c>
      <c r="CF1512" s="26">
        <f t="shared" si="6050"/>
        <v>0</v>
      </c>
      <c r="CG1512" s="26">
        <f t="shared" si="6285"/>
        <v>0</v>
      </c>
      <c r="CH1512" s="26">
        <f t="shared" si="6286"/>
        <v>0</v>
      </c>
      <c r="CI1512" s="26">
        <f t="shared" si="6287"/>
        <v>0</v>
      </c>
      <c r="CJ1512" s="26">
        <f t="shared" si="6051"/>
        <v>0</v>
      </c>
      <c r="CK1512" s="26">
        <f t="shared" si="6052"/>
        <v>0</v>
      </c>
      <c r="CL1512" s="26">
        <f t="shared" si="6053"/>
        <v>0</v>
      </c>
      <c r="CM1512" s="26">
        <f t="shared" si="6288"/>
        <v>0</v>
      </c>
      <c r="CN1512" s="26">
        <f t="shared" si="6289"/>
        <v>0</v>
      </c>
      <c r="CO1512" s="26">
        <f t="shared" si="6290"/>
        <v>0</v>
      </c>
      <c r="CP1512" s="26">
        <f t="shared" si="6054"/>
        <v>0</v>
      </c>
      <c r="CQ1512" s="26">
        <f t="shared" si="6055"/>
        <v>0</v>
      </c>
      <c r="CR1512" s="26">
        <f t="shared" si="6056"/>
        <v>0</v>
      </c>
      <c r="CS1512" s="26">
        <f t="shared" si="6291"/>
        <v>0</v>
      </c>
      <c r="CT1512" s="19">
        <v>0</v>
      </c>
      <c r="CU1512" s="35"/>
    </row>
    <row r="1513" spans="1:105" ht="78" hidden="1" x14ac:dyDescent="0.3">
      <c r="A1513" s="36" t="s">
        <v>854</v>
      </c>
      <c r="B1513" s="17">
        <v>810</v>
      </c>
      <c r="C1513" s="16"/>
      <c r="D1513" s="16"/>
      <c r="E1513" s="34" t="s">
        <v>411</v>
      </c>
      <c r="F1513" s="26"/>
      <c r="G1513" s="26"/>
      <c r="H1513" s="26"/>
      <c r="I1513" s="26"/>
      <c r="J1513" s="26"/>
      <c r="K1513" s="26"/>
      <c r="L1513" s="26"/>
      <c r="M1513" s="26"/>
      <c r="N1513" s="26"/>
      <c r="O1513" s="26">
        <f t="shared" si="6251"/>
        <v>3242</v>
      </c>
      <c r="P1513" s="26">
        <f t="shared" si="6252"/>
        <v>0</v>
      </c>
      <c r="Q1513" s="26">
        <f t="shared" si="6253"/>
        <v>0</v>
      </c>
      <c r="R1513" s="26">
        <f t="shared" si="6234"/>
        <v>3242</v>
      </c>
      <c r="S1513" s="26">
        <f t="shared" si="6235"/>
        <v>0</v>
      </c>
      <c r="T1513" s="26">
        <f t="shared" si="6236"/>
        <v>0</v>
      </c>
      <c r="U1513" s="26">
        <f t="shared" si="6254"/>
        <v>-3242</v>
      </c>
      <c r="V1513" s="26">
        <f t="shared" si="6255"/>
        <v>0</v>
      </c>
      <c r="W1513" s="26">
        <f t="shared" si="6256"/>
        <v>0</v>
      </c>
      <c r="X1513" s="26">
        <f t="shared" si="6237"/>
        <v>0</v>
      </c>
      <c r="Y1513" s="26">
        <f t="shared" si="6238"/>
        <v>0</v>
      </c>
      <c r="Z1513" s="26">
        <f t="shared" si="6239"/>
        <v>0</v>
      </c>
      <c r="AA1513" s="26">
        <f t="shared" si="6257"/>
        <v>0</v>
      </c>
      <c r="AB1513" s="26">
        <f t="shared" si="6258"/>
        <v>0</v>
      </c>
      <c r="AC1513" s="26">
        <f t="shared" si="6259"/>
        <v>0</v>
      </c>
      <c r="AD1513" s="26">
        <f t="shared" si="6240"/>
        <v>0</v>
      </c>
      <c r="AE1513" s="26">
        <f t="shared" si="6241"/>
        <v>0</v>
      </c>
      <c r="AF1513" s="26">
        <f t="shared" si="6242"/>
        <v>0</v>
      </c>
      <c r="AG1513" s="26">
        <f t="shared" si="6260"/>
        <v>0</v>
      </c>
      <c r="AH1513" s="26">
        <f t="shared" si="6261"/>
        <v>0</v>
      </c>
      <c r="AI1513" s="26">
        <f t="shared" si="6262"/>
        <v>0</v>
      </c>
      <c r="AJ1513" s="26">
        <f t="shared" si="6184"/>
        <v>0</v>
      </c>
      <c r="AK1513" s="26">
        <f t="shared" si="6185"/>
        <v>0</v>
      </c>
      <c r="AL1513" s="26">
        <f t="shared" si="6186"/>
        <v>0</v>
      </c>
      <c r="AM1513" s="26">
        <f t="shared" si="6263"/>
        <v>0</v>
      </c>
      <c r="AN1513" s="26">
        <f t="shared" si="6264"/>
        <v>0</v>
      </c>
      <c r="AO1513" s="26">
        <f t="shared" si="6265"/>
        <v>0</v>
      </c>
      <c r="AP1513" s="26">
        <f t="shared" si="6187"/>
        <v>0</v>
      </c>
      <c r="AQ1513" s="26">
        <f t="shared" si="6188"/>
        <v>0</v>
      </c>
      <c r="AR1513" s="26">
        <f t="shared" si="6189"/>
        <v>0</v>
      </c>
      <c r="AS1513" s="26">
        <f t="shared" si="6266"/>
        <v>0</v>
      </c>
      <c r="AT1513" s="26">
        <f t="shared" si="6267"/>
        <v>0</v>
      </c>
      <c r="AU1513" s="26">
        <f t="shared" si="6268"/>
        <v>0</v>
      </c>
      <c r="AV1513" s="26">
        <f t="shared" si="6190"/>
        <v>0</v>
      </c>
      <c r="AW1513" s="26">
        <f t="shared" si="6191"/>
        <v>0</v>
      </c>
      <c r="AX1513" s="26">
        <f t="shared" si="6192"/>
        <v>0</v>
      </c>
      <c r="AY1513" s="26">
        <f t="shared" si="6292"/>
        <v>0</v>
      </c>
      <c r="AZ1513" s="26">
        <f t="shared" si="6270"/>
        <v>0</v>
      </c>
      <c r="BA1513" s="26">
        <f t="shared" si="6271"/>
        <v>0</v>
      </c>
      <c r="BB1513" s="26">
        <f t="shared" si="6193"/>
        <v>0</v>
      </c>
      <c r="BC1513" s="26">
        <f t="shared" si="6194"/>
        <v>0</v>
      </c>
      <c r="BD1513" s="26">
        <f t="shared" si="6195"/>
        <v>0</v>
      </c>
      <c r="BE1513" s="26">
        <f t="shared" si="6272"/>
        <v>0</v>
      </c>
      <c r="BF1513" s="26">
        <f t="shared" si="6273"/>
        <v>0</v>
      </c>
      <c r="BG1513" s="26">
        <f t="shared" si="6274"/>
        <v>0</v>
      </c>
      <c r="BH1513" s="26">
        <f t="shared" si="6196"/>
        <v>0</v>
      </c>
      <c r="BI1513" s="26">
        <f t="shared" si="6197"/>
        <v>0</v>
      </c>
      <c r="BJ1513" s="26">
        <f t="shared" si="6198"/>
        <v>0</v>
      </c>
      <c r="BK1513" s="26">
        <f t="shared" si="6275"/>
        <v>0</v>
      </c>
      <c r="BL1513" s="26">
        <f t="shared" si="6276"/>
        <v>0</v>
      </c>
      <c r="BM1513" s="26">
        <f t="shared" si="6277"/>
        <v>0</v>
      </c>
      <c r="BN1513" s="26">
        <f t="shared" si="6199"/>
        <v>0</v>
      </c>
      <c r="BO1513" s="26">
        <f t="shared" si="6200"/>
        <v>0</v>
      </c>
      <c r="BP1513" s="26">
        <f t="shared" si="6201"/>
        <v>0</v>
      </c>
      <c r="BQ1513" s="26">
        <f t="shared" si="6278"/>
        <v>0</v>
      </c>
      <c r="BR1513" s="26">
        <f t="shared" si="6279"/>
        <v>0</v>
      </c>
      <c r="BS1513" s="26">
        <f t="shared" si="6202"/>
        <v>0</v>
      </c>
      <c r="BT1513" s="26">
        <f t="shared" si="6203"/>
        <v>0</v>
      </c>
      <c r="BU1513" s="26">
        <f t="shared" si="6204"/>
        <v>0</v>
      </c>
      <c r="BV1513" s="26">
        <f t="shared" si="6280"/>
        <v>0</v>
      </c>
      <c r="BW1513" s="26">
        <f t="shared" si="6281"/>
        <v>0</v>
      </c>
      <c r="BX1513" s="26">
        <f t="shared" si="6205"/>
        <v>0</v>
      </c>
      <c r="BY1513" s="26">
        <f t="shared" si="6206"/>
        <v>0</v>
      </c>
      <c r="BZ1513" s="26">
        <f t="shared" si="6207"/>
        <v>0</v>
      </c>
      <c r="CA1513" s="26">
        <f t="shared" si="6282"/>
        <v>0</v>
      </c>
      <c r="CB1513" s="26">
        <f t="shared" si="6283"/>
        <v>0</v>
      </c>
      <c r="CC1513" s="26">
        <f t="shared" si="6284"/>
        <v>0</v>
      </c>
      <c r="CD1513" s="26">
        <f t="shared" si="6048"/>
        <v>0</v>
      </c>
      <c r="CE1513" s="26">
        <f t="shared" si="6049"/>
        <v>0</v>
      </c>
      <c r="CF1513" s="26">
        <f t="shared" si="6050"/>
        <v>0</v>
      </c>
      <c r="CG1513" s="26">
        <f t="shared" si="6285"/>
        <v>0</v>
      </c>
      <c r="CH1513" s="26">
        <f t="shared" si="6286"/>
        <v>0</v>
      </c>
      <c r="CI1513" s="26">
        <f t="shared" si="6287"/>
        <v>0</v>
      </c>
      <c r="CJ1513" s="26">
        <f t="shared" si="6051"/>
        <v>0</v>
      </c>
      <c r="CK1513" s="26">
        <f t="shared" si="6052"/>
        <v>0</v>
      </c>
      <c r="CL1513" s="26">
        <f t="shared" si="6053"/>
        <v>0</v>
      </c>
      <c r="CM1513" s="26">
        <f t="shared" si="6288"/>
        <v>0</v>
      </c>
      <c r="CN1513" s="26">
        <f t="shared" si="6289"/>
        <v>0</v>
      </c>
      <c r="CO1513" s="26">
        <f t="shared" si="6290"/>
        <v>0</v>
      </c>
      <c r="CP1513" s="26">
        <f t="shared" si="6054"/>
        <v>0</v>
      </c>
      <c r="CQ1513" s="26">
        <f t="shared" si="6055"/>
        <v>0</v>
      </c>
      <c r="CR1513" s="26">
        <f t="shared" si="6056"/>
        <v>0</v>
      </c>
      <c r="CS1513" s="26">
        <f t="shared" si="6291"/>
        <v>0</v>
      </c>
      <c r="CT1513" s="19">
        <v>0</v>
      </c>
      <c r="CU1513" s="35"/>
    </row>
    <row r="1514" spans="1:105" hidden="1" x14ac:dyDescent="0.3">
      <c r="A1514" s="36" t="s">
        <v>854</v>
      </c>
      <c r="B1514" s="17">
        <v>810</v>
      </c>
      <c r="C1514" s="16" t="s">
        <v>393</v>
      </c>
      <c r="D1514" s="16" t="s">
        <v>47</v>
      </c>
      <c r="E1514" s="34" t="s">
        <v>851</v>
      </c>
      <c r="F1514" s="26"/>
      <c r="G1514" s="26"/>
      <c r="H1514" s="26"/>
      <c r="I1514" s="26"/>
      <c r="J1514" s="26"/>
      <c r="K1514" s="26"/>
      <c r="L1514" s="26"/>
      <c r="M1514" s="26"/>
      <c r="N1514" s="26"/>
      <c r="O1514" s="26">
        <v>3242</v>
      </c>
      <c r="P1514" s="26"/>
      <c r="Q1514" s="26"/>
      <c r="R1514" s="26">
        <f t="shared" si="6234"/>
        <v>3242</v>
      </c>
      <c r="S1514" s="26">
        <f t="shared" si="6235"/>
        <v>0</v>
      </c>
      <c r="T1514" s="26">
        <f t="shared" si="6236"/>
        <v>0</v>
      </c>
      <c r="U1514" s="26">
        <v>-3242</v>
      </c>
      <c r="V1514" s="26"/>
      <c r="W1514" s="26"/>
      <c r="X1514" s="26">
        <f t="shared" si="6237"/>
        <v>0</v>
      </c>
      <c r="Y1514" s="26">
        <f t="shared" si="6238"/>
        <v>0</v>
      </c>
      <c r="Z1514" s="26">
        <f t="shared" si="6239"/>
        <v>0</v>
      </c>
      <c r="AA1514" s="26"/>
      <c r="AB1514" s="26"/>
      <c r="AC1514" s="26"/>
      <c r="AD1514" s="26">
        <f t="shared" si="6240"/>
        <v>0</v>
      </c>
      <c r="AE1514" s="26">
        <f t="shared" si="6241"/>
        <v>0</v>
      </c>
      <c r="AF1514" s="26">
        <f t="shared" si="6242"/>
        <v>0</v>
      </c>
      <c r="AG1514" s="26"/>
      <c r="AH1514" s="26"/>
      <c r="AI1514" s="26"/>
      <c r="AJ1514" s="26">
        <f t="shared" si="6184"/>
        <v>0</v>
      </c>
      <c r="AK1514" s="26">
        <f t="shared" si="6185"/>
        <v>0</v>
      </c>
      <c r="AL1514" s="26">
        <f t="shared" si="6186"/>
        <v>0</v>
      </c>
      <c r="AM1514" s="26"/>
      <c r="AN1514" s="26"/>
      <c r="AO1514" s="26"/>
      <c r="AP1514" s="26">
        <f t="shared" si="6187"/>
        <v>0</v>
      </c>
      <c r="AQ1514" s="26">
        <f t="shared" si="6188"/>
        <v>0</v>
      </c>
      <c r="AR1514" s="26">
        <f t="shared" si="6189"/>
        <v>0</v>
      </c>
      <c r="AS1514" s="26"/>
      <c r="AT1514" s="26"/>
      <c r="AU1514" s="26"/>
      <c r="AV1514" s="26">
        <f t="shared" si="6190"/>
        <v>0</v>
      </c>
      <c r="AW1514" s="26">
        <f t="shared" si="6191"/>
        <v>0</v>
      </c>
      <c r="AX1514" s="26">
        <f t="shared" si="6192"/>
        <v>0</v>
      </c>
      <c r="AY1514" s="26"/>
      <c r="AZ1514" s="26"/>
      <c r="BA1514" s="26"/>
      <c r="BB1514" s="26">
        <f t="shared" si="6193"/>
        <v>0</v>
      </c>
      <c r="BC1514" s="26">
        <f t="shared" si="6194"/>
        <v>0</v>
      </c>
      <c r="BD1514" s="26">
        <f t="shared" si="6195"/>
        <v>0</v>
      </c>
      <c r="BE1514" s="26"/>
      <c r="BF1514" s="26"/>
      <c r="BG1514" s="26"/>
      <c r="BH1514" s="26">
        <f t="shared" si="6196"/>
        <v>0</v>
      </c>
      <c r="BI1514" s="26">
        <f t="shared" si="6197"/>
        <v>0</v>
      </c>
      <c r="BJ1514" s="26">
        <f t="shared" si="6198"/>
        <v>0</v>
      </c>
      <c r="BK1514" s="26"/>
      <c r="BL1514" s="26"/>
      <c r="BM1514" s="26"/>
      <c r="BN1514" s="26">
        <f t="shared" si="6199"/>
        <v>0</v>
      </c>
      <c r="BO1514" s="26">
        <f t="shared" si="6200"/>
        <v>0</v>
      </c>
      <c r="BP1514" s="26">
        <f t="shared" si="6201"/>
        <v>0</v>
      </c>
      <c r="BQ1514" s="26"/>
      <c r="BR1514" s="26"/>
      <c r="BS1514" s="26">
        <f t="shared" si="6202"/>
        <v>0</v>
      </c>
      <c r="BT1514" s="26">
        <f t="shared" si="6203"/>
        <v>0</v>
      </c>
      <c r="BU1514" s="26">
        <f t="shared" si="6204"/>
        <v>0</v>
      </c>
      <c r="BV1514" s="26"/>
      <c r="BW1514" s="26"/>
      <c r="BX1514" s="26">
        <f t="shared" si="6205"/>
        <v>0</v>
      </c>
      <c r="BY1514" s="26">
        <f t="shared" si="6206"/>
        <v>0</v>
      </c>
      <c r="BZ1514" s="26">
        <f t="shared" si="6207"/>
        <v>0</v>
      </c>
      <c r="CA1514" s="26"/>
      <c r="CB1514" s="26"/>
      <c r="CC1514" s="26"/>
      <c r="CD1514" s="26">
        <f t="shared" si="6048"/>
        <v>0</v>
      </c>
      <c r="CE1514" s="26">
        <f t="shared" si="6049"/>
        <v>0</v>
      </c>
      <c r="CF1514" s="26">
        <f t="shared" si="6050"/>
        <v>0</v>
      </c>
      <c r="CG1514" s="26"/>
      <c r="CH1514" s="26"/>
      <c r="CI1514" s="26"/>
      <c r="CJ1514" s="26">
        <f t="shared" si="6051"/>
        <v>0</v>
      </c>
      <c r="CK1514" s="26">
        <f t="shared" si="6052"/>
        <v>0</v>
      </c>
      <c r="CL1514" s="26">
        <f t="shared" si="6053"/>
        <v>0</v>
      </c>
      <c r="CM1514" s="26"/>
      <c r="CN1514" s="26"/>
      <c r="CO1514" s="26"/>
      <c r="CP1514" s="26">
        <f t="shared" si="6054"/>
        <v>0</v>
      </c>
      <c r="CQ1514" s="26">
        <f t="shared" si="6055"/>
        <v>0</v>
      </c>
      <c r="CR1514" s="26">
        <f t="shared" si="6056"/>
        <v>0</v>
      </c>
      <c r="CS1514" s="26"/>
      <c r="CT1514" s="19">
        <v>0</v>
      </c>
      <c r="CU1514" s="35"/>
    </row>
    <row r="1515" spans="1:105" ht="46.8" hidden="1" x14ac:dyDescent="0.3">
      <c r="A1515" s="36" t="s">
        <v>856</v>
      </c>
      <c r="B1515" s="17"/>
      <c r="C1515" s="16"/>
      <c r="D1515" s="16"/>
      <c r="E1515" s="34" t="s">
        <v>857</v>
      </c>
      <c r="F1515" s="26">
        <f t="shared" ref="F1515:K1515" si="6293">F1516+F1530+F1526</f>
        <v>242699</v>
      </c>
      <c r="G1515" s="26">
        <f t="shared" si="6293"/>
        <v>252255.7</v>
      </c>
      <c r="H1515" s="26">
        <f t="shared" si="6293"/>
        <v>258534.7</v>
      </c>
      <c r="I1515" s="26">
        <f t="shared" si="6293"/>
        <v>0</v>
      </c>
      <c r="J1515" s="26">
        <f t="shared" si="6293"/>
        <v>0</v>
      </c>
      <c r="K1515" s="26">
        <f t="shared" si="6293"/>
        <v>0</v>
      </c>
      <c r="L1515" s="26">
        <f t="shared" si="6231"/>
        <v>242699</v>
      </c>
      <c r="M1515" s="26">
        <f t="shared" si="6232"/>
        <v>252255.7</v>
      </c>
      <c r="N1515" s="26">
        <f t="shared" si="6233"/>
        <v>258534.7</v>
      </c>
      <c r="O1515" s="26">
        <f>O1516+O1530+O1526</f>
        <v>11505.036</v>
      </c>
      <c r="P1515" s="26">
        <f>P1516+P1530+P1526</f>
        <v>23259.225999999999</v>
      </c>
      <c r="Q1515" s="26">
        <f>Q1516+Q1530+Q1526</f>
        <v>29259.225999999999</v>
      </c>
      <c r="R1515" s="26">
        <f t="shared" si="6234"/>
        <v>254204.03599999999</v>
      </c>
      <c r="S1515" s="26">
        <f t="shared" si="6235"/>
        <v>275514.92600000004</v>
      </c>
      <c r="T1515" s="26">
        <f t="shared" si="6236"/>
        <v>287793.92600000004</v>
      </c>
      <c r="U1515" s="26">
        <f>U1516+U1530+U1526</f>
        <v>-3250</v>
      </c>
      <c r="V1515" s="26">
        <f>V1516+V1530+V1526</f>
        <v>-3901</v>
      </c>
      <c r="W1515" s="26">
        <f>W1516+W1530+W1526</f>
        <v>0</v>
      </c>
      <c r="X1515" s="26">
        <f t="shared" si="6237"/>
        <v>250954.03599999999</v>
      </c>
      <c r="Y1515" s="26">
        <f t="shared" si="6238"/>
        <v>271613.92600000004</v>
      </c>
      <c r="Z1515" s="26">
        <f t="shared" si="6239"/>
        <v>287793.92600000004</v>
      </c>
      <c r="AA1515" s="26">
        <f>AA1516+AA1530+AA1526</f>
        <v>0</v>
      </c>
      <c r="AB1515" s="26">
        <f>AB1516+AB1530+AB1526</f>
        <v>0</v>
      </c>
      <c r="AC1515" s="26">
        <f>AC1516+AC1530+AC1526</f>
        <v>0</v>
      </c>
      <c r="AD1515" s="26">
        <f t="shared" si="6240"/>
        <v>250954.03599999999</v>
      </c>
      <c r="AE1515" s="26">
        <f t="shared" si="6241"/>
        <v>271613.92600000004</v>
      </c>
      <c r="AF1515" s="26">
        <f t="shared" si="6242"/>
        <v>287793.92600000004</v>
      </c>
      <c r="AG1515" s="26">
        <f>AG1516+AG1530+AG1526</f>
        <v>0</v>
      </c>
      <c r="AH1515" s="26">
        <f>AH1516+AH1530+AH1526</f>
        <v>0</v>
      </c>
      <c r="AI1515" s="26">
        <f>AI1516+AI1530+AI1526</f>
        <v>0</v>
      </c>
      <c r="AJ1515" s="26">
        <f t="shared" si="6184"/>
        <v>250954.03599999999</v>
      </c>
      <c r="AK1515" s="26">
        <f t="shared" si="6185"/>
        <v>271613.92600000004</v>
      </c>
      <c r="AL1515" s="26">
        <f t="shared" si="6186"/>
        <v>287793.92600000004</v>
      </c>
      <c r="AM1515" s="26">
        <f>AM1516+AM1530+AM1526</f>
        <v>0</v>
      </c>
      <c r="AN1515" s="26">
        <f>AN1516+AN1530+AN1526</f>
        <v>0</v>
      </c>
      <c r="AO1515" s="26">
        <f>AO1516+AO1530+AO1526</f>
        <v>0</v>
      </c>
      <c r="AP1515" s="26">
        <f t="shared" si="6187"/>
        <v>250954.03599999999</v>
      </c>
      <c r="AQ1515" s="26">
        <f t="shared" si="6188"/>
        <v>271613.92600000004</v>
      </c>
      <c r="AR1515" s="26">
        <f t="shared" si="6189"/>
        <v>287793.92600000004</v>
      </c>
      <c r="AS1515" s="26">
        <f>AS1516+AS1530+AS1526</f>
        <v>0</v>
      </c>
      <c r="AT1515" s="26">
        <f>AT1516+AT1530+AT1526</f>
        <v>0</v>
      </c>
      <c r="AU1515" s="26">
        <f>AU1516+AU1530+AU1526</f>
        <v>0</v>
      </c>
      <c r="AV1515" s="26">
        <f t="shared" si="6190"/>
        <v>250954.03599999999</v>
      </c>
      <c r="AW1515" s="26">
        <f t="shared" si="6191"/>
        <v>271613.92600000004</v>
      </c>
      <c r="AX1515" s="26">
        <f t="shared" si="6192"/>
        <v>287793.92600000004</v>
      </c>
      <c r="AY1515" s="26">
        <f>AY1516+AY1530+AY1526</f>
        <v>4084.7</v>
      </c>
      <c r="AZ1515" s="26">
        <f>AZ1516+AZ1530+AZ1526</f>
        <v>8397.7000000000007</v>
      </c>
      <c r="BA1515" s="26">
        <f>BA1516+BA1530+BA1526</f>
        <v>8397.7000000000007</v>
      </c>
      <c r="BB1515" s="26">
        <f t="shared" si="6193"/>
        <v>255038.736</v>
      </c>
      <c r="BC1515" s="26">
        <f t="shared" si="6194"/>
        <v>280011.62600000005</v>
      </c>
      <c r="BD1515" s="26">
        <f t="shared" si="6195"/>
        <v>296191.62600000005</v>
      </c>
      <c r="BE1515" s="26">
        <f>BE1516+BE1530+BE1526</f>
        <v>0</v>
      </c>
      <c r="BF1515" s="26">
        <f>BF1516+BF1530+BF1526</f>
        <v>0</v>
      </c>
      <c r="BG1515" s="26">
        <f>BG1516+BG1530+BG1526</f>
        <v>0</v>
      </c>
      <c r="BH1515" s="26">
        <f t="shared" si="6196"/>
        <v>255038.736</v>
      </c>
      <c r="BI1515" s="26">
        <f t="shared" si="6197"/>
        <v>280011.62600000005</v>
      </c>
      <c r="BJ1515" s="26">
        <f t="shared" si="6198"/>
        <v>296191.62600000005</v>
      </c>
      <c r="BK1515" s="26">
        <f>BK1516+BK1530+BK1526</f>
        <v>0</v>
      </c>
      <c r="BL1515" s="26">
        <f>BL1516+BL1530+BL1526</f>
        <v>0</v>
      </c>
      <c r="BM1515" s="26">
        <f>BM1516+BM1530+BM1526</f>
        <v>0</v>
      </c>
      <c r="BN1515" s="26">
        <f t="shared" si="6199"/>
        <v>255038.736</v>
      </c>
      <c r="BO1515" s="26">
        <f t="shared" si="6200"/>
        <v>280011.62600000005</v>
      </c>
      <c r="BP1515" s="26">
        <f t="shared" si="6201"/>
        <v>296191.62600000005</v>
      </c>
      <c r="BQ1515" s="26">
        <f>BQ1516+BQ1530+BQ1526</f>
        <v>0</v>
      </c>
      <c r="BR1515" s="26">
        <f>BR1516+BR1530+BR1526</f>
        <v>0</v>
      </c>
      <c r="BS1515" s="26">
        <f t="shared" si="6202"/>
        <v>255038.736</v>
      </c>
      <c r="BT1515" s="26">
        <f t="shared" si="6203"/>
        <v>280011.62600000005</v>
      </c>
      <c r="BU1515" s="26">
        <f t="shared" si="6204"/>
        <v>296191.62600000005</v>
      </c>
      <c r="BV1515" s="26">
        <f>BV1516+BV1530+BV1526</f>
        <v>0</v>
      </c>
      <c r="BW1515" s="26">
        <f>BW1516+BW1530+BW1526</f>
        <v>0</v>
      </c>
      <c r="BX1515" s="26">
        <f t="shared" si="6205"/>
        <v>255038.736</v>
      </c>
      <c r="BY1515" s="26">
        <f t="shared" si="6206"/>
        <v>280011.62600000005</v>
      </c>
      <c r="BZ1515" s="26">
        <f t="shared" si="6207"/>
        <v>296191.62600000005</v>
      </c>
      <c r="CA1515" s="26">
        <f>CA1516+CA1530+CA1526</f>
        <v>0</v>
      </c>
      <c r="CB1515" s="26">
        <f>CB1516+CB1530+CB1526</f>
        <v>0</v>
      </c>
      <c r="CC1515" s="26">
        <f>CC1516+CC1530+CC1526</f>
        <v>0</v>
      </c>
      <c r="CD1515" s="26">
        <f t="shared" si="6048"/>
        <v>255038.736</v>
      </c>
      <c r="CE1515" s="26">
        <f t="shared" si="6049"/>
        <v>280011.62600000005</v>
      </c>
      <c r="CF1515" s="26">
        <f t="shared" si="6050"/>
        <v>296191.62600000005</v>
      </c>
      <c r="CG1515" s="26">
        <f>CG1516+CG1530+CG1526</f>
        <v>0</v>
      </c>
      <c r="CH1515" s="26">
        <f>CH1516+CH1530+CH1526</f>
        <v>0</v>
      </c>
      <c r="CI1515" s="26">
        <f>CI1516+CI1530+CI1526</f>
        <v>0</v>
      </c>
      <c r="CJ1515" s="26">
        <f t="shared" si="6051"/>
        <v>255038.736</v>
      </c>
      <c r="CK1515" s="26">
        <f t="shared" si="6052"/>
        <v>280011.62600000005</v>
      </c>
      <c r="CL1515" s="26">
        <f t="shared" si="6053"/>
        <v>296191.62600000005</v>
      </c>
      <c r="CM1515" s="26">
        <f>CM1516+CM1530+CM1526</f>
        <v>0</v>
      </c>
      <c r="CN1515" s="26">
        <f>CN1516+CN1530+CN1526</f>
        <v>0</v>
      </c>
      <c r="CO1515" s="26">
        <f>CO1516+CO1530+CO1526</f>
        <v>0</v>
      </c>
      <c r="CP1515" s="26">
        <f t="shared" si="6054"/>
        <v>255038.736</v>
      </c>
      <c r="CQ1515" s="26">
        <f t="shared" si="6055"/>
        <v>280011.62600000005</v>
      </c>
      <c r="CR1515" s="26">
        <f t="shared" si="6056"/>
        <v>296191.62600000005</v>
      </c>
      <c r="CS1515" s="26">
        <f>CS1516+CS1530+CS1526</f>
        <v>0</v>
      </c>
      <c r="CT1515" s="19"/>
      <c r="CU1515" s="35"/>
      <c r="CX1515" s="1" t="s">
        <v>26</v>
      </c>
    </row>
    <row r="1516" spans="1:105" ht="46.8" hidden="1" x14ac:dyDescent="0.3">
      <c r="A1516" s="36" t="s">
        <v>858</v>
      </c>
      <c r="B1516" s="17"/>
      <c r="C1516" s="16"/>
      <c r="D1516" s="16"/>
      <c r="E1516" s="34" t="s">
        <v>128</v>
      </c>
      <c r="F1516" s="26">
        <f t="shared" ref="F1516:K1516" si="6294">F1517+F1520+F1523</f>
        <v>119397</v>
      </c>
      <c r="G1516" s="26">
        <f t="shared" si="6294"/>
        <v>123482.7</v>
      </c>
      <c r="H1516" s="26">
        <f t="shared" si="6294"/>
        <v>123482.7</v>
      </c>
      <c r="I1516" s="26">
        <f t="shared" si="6294"/>
        <v>0</v>
      </c>
      <c r="J1516" s="26">
        <f t="shared" si="6294"/>
        <v>0</v>
      </c>
      <c r="K1516" s="26">
        <f t="shared" si="6294"/>
        <v>0</v>
      </c>
      <c r="L1516" s="26">
        <f t="shared" si="6231"/>
        <v>119397</v>
      </c>
      <c r="M1516" s="26">
        <f t="shared" si="6232"/>
        <v>123482.7</v>
      </c>
      <c r="N1516" s="26">
        <f t="shared" si="6233"/>
        <v>123482.7</v>
      </c>
      <c r="O1516" s="26">
        <f>O1517+O1520+O1523</f>
        <v>7005.0360000000001</v>
      </c>
      <c r="P1516" s="26">
        <f>P1517+P1520+P1523</f>
        <v>7259.2259999999997</v>
      </c>
      <c r="Q1516" s="26">
        <f>Q1517+Q1520+Q1523</f>
        <v>7259.2259999999997</v>
      </c>
      <c r="R1516" s="26">
        <f t="shared" si="6234"/>
        <v>126402.03599999999</v>
      </c>
      <c r="S1516" s="26">
        <f t="shared" si="6235"/>
        <v>130741.92599999999</v>
      </c>
      <c r="T1516" s="26">
        <f t="shared" si="6236"/>
        <v>130741.92599999999</v>
      </c>
      <c r="U1516" s="26">
        <f>U1517+U1520+U1523</f>
        <v>0</v>
      </c>
      <c r="V1516" s="26">
        <f>V1517+V1520+V1523</f>
        <v>0</v>
      </c>
      <c r="W1516" s="26">
        <f>W1517+W1520+W1523</f>
        <v>0</v>
      </c>
      <c r="X1516" s="26">
        <f t="shared" si="6237"/>
        <v>126402.03599999999</v>
      </c>
      <c r="Y1516" s="26">
        <f t="shared" si="6238"/>
        <v>130741.92599999999</v>
      </c>
      <c r="Z1516" s="26">
        <f t="shared" si="6239"/>
        <v>130741.92599999999</v>
      </c>
      <c r="AA1516" s="26">
        <f>AA1517+AA1520+AA1523</f>
        <v>0</v>
      </c>
      <c r="AB1516" s="26">
        <f>AB1517+AB1520+AB1523</f>
        <v>0</v>
      </c>
      <c r="AC1516" s="26">
        <f>AC1517+AC1520+AC1523</f>
        <v>0</v>
      </c>
      <c r="AD1516" s="26">
        <f t="shared" si="6240"/>
        <v>126402.03599999999</v>
      </c>
      <c r="AE1516" s="26">
        <f t="shared" si="6241"/>
        <v>130741.92599999999</v>
      </c>
      <c r="AF1516" s="26">
        <f t="shared" si="6242"/>
        <v>130741.92599999999</v>
      </c>
      <c r="AG1516" s="26">
        <f>AG1517+AG1520+AG1523</f>
        <v>0</v>
      </c>
      <c r="AH1516" s="26">
        <f>AH1517+AH1520+AH1523</f>
        <v>0</v>
      </c>
      <c r="AI1516" s="26">
        <f>AI1517+AI1520+AI1523</f>
        <v>0</v>
      </c>
      <c r="AJ1516" s="26">
        <f t="shared" si="6184"/>
        <v>126402.03599999999</v>
      </c>
      <c r="AK1516" s="26">
        <f t="shared" si="6185"/>
        <v>130741.92599999999</v>
      </c>
      <c r="AL1516" s="26">
        <f t="shared" si="6186"/>
        <v>130741.92599999999</v>
      </c>
      <c r="AM1516" s="26">
        <f>AM1517+AM1520+AM1523</f>
        <v>0</v>
      </c>
      <c r="AN1516" s="26">
        <f>AN1517+AN1520+AN1523</f>
        <v>0</v>
      </c>
      <c r="AO1516" s="26">
        <f>AO1517+AO1520+AO1523</f>
        <v>0</v>
      </c>
      <c r="AP1516" s="26">
        <f t="shared" si="6187"/>
        <v>126402.03599999999</v>
      </c>
      <c r="AQ1516" s="26">
        <f t="shared" si="6188"/>
        <v>130741.92599999999</v>
      </c>
      <c r="AR1516" s="26">
        <f t="shared" si="6189"/>
        <v>130741.92599999999</v>
      </c>
      <c r="AS1516" s="26">
        <f>AS1517+AS1520+AS1523</f>
        <v>0</v>
      </c>
      <c r="AT1516" s="26">
        <f>AT1517+AT1520+AT1523</f>
        <v>0</v>
      </c>
      <c r="AU1516" s="26">
        <f>AU1517+AU1520+AU1523</f>
        <v>0</v>
      </c>
      <c r="AV1516" s="26">
        <f t="shared" si="6190"/>
        <v>126402.03599999999</v>
      </c>
      <c r="AW1516" s="26">
        <f t="shared" si="6191"/>
        <v>130741.92599999999</v>
      </c>
      <c r="AX1516" s="26">
        <f t="shared" si="6192"/>
        <v>130741.92599999999</v>
      </c>
      <c r="AY1516" s="26">
        <f>AY1517+AY1520+AY1523</f>
        <v>4084.7</v>
      </c>
      <c r="AZ1516" s="26">
        <f>AZ1517+AZ1520+AZ1523</f>
        <v>8397.7000000000007</v>
      </c>
      <c r="BA1516" s="26">
        <f>BA1517+BA1520+BA1523</f>
        <v>8397.7000000000007</v>
      </c>
      <c r="BB1516" s="26">
        <f t="shared" si="6193"/>
        <v>130486.73599999999</v>
      </c>
      <c r="BC1516" s="26">
        <f t="shared" si="6194"/>
        <v>139139.62599999999</v>
      </c>
      <c r="BD1516" s="26">
        <f t="shared" si="6195"/>
        <v>139139.62599999999</v>
      </c>
      <c r="BE1516" s="26">
        <f>BE1517+BE1520+BE1523</f>
        <v>0</v>
      </c>
      <c r="BF1516" s="26">
        <f>BF1517+BF1520+BF1523</f>
        <v>0</v>
      </c>
      <c r="BG1516" s="26">
        <f>BG1517+BG1520+BG1523</f>
        <v>0</v>
      </c>
      <c r="BH1516" s="26">
        <f t="shared" si="6196"/>
        <v>130486.73599999999</v>
      </c>
      <c r="BI1516" s="26">
        <f t="shared" si="6197"/>
        <v>139139.62599999999</v>
      </c>
      <c r="BJ1516" s="26">
        <f t="shared" si="6198"/>
        <v>139139.62599999999</v>
      </c>
      <c r="BK1516" s="26">
        <f>BK1517+BK1520+BK1523</f>
        <v>0</v>
      </c>
      <c r="BL1516" s="26">
        <f>BL1517+BL1520+BL1523</f>
        <v>0</v>
      </c>
      <c r="BM1516" s="26">
        <f>BM1517+BM1520+BM1523</f>
        <v>0</v>
      </c>
      <c r="BN1516" s="26">
        <f t="shared" si="6199"/>
        <v>130486.73599999999</v>
      </c>
      <c r="BO1516" s="26">
        <f t="shared" si="6200"/>
        <v>139139.62599999999</v>
      </c>
      <c r="BP1516" s="26">
        <f t="shared" si="6201"/>
        <v>139139.62599999999</v>
      </c>
      <c r="BQ1516" s="26">
        <f>BQ1517+BQ1520+BQ1523</f>
        <v>0</v>
      </c>
      <c r="BR1516" s="26">
        <f>BR1517+BR1520+BR1523</f>
        <v>0</v>
      </c>
      <c r="BS1516" s="26">
        <f t="shared" si="6202"/>
        <v>130486.73599999999</v>
      </c>
      <c r="BT1516" s="26">
        <f t="shared" si="6203"/>
        <v>139139.62599999999</v>
      </c>
      <c r="BU1516" s="26">
        <f t="shared" si="6204"/>
        <v>139139.62599999999</v>
      </c>
      <c r="BV1516" s="26">
        <f>BV1517+BV1520+BV1523</f>
        <v>0</v>
      </c>
      <c r="BW1516" s="26">
        <f>BW1517+BW1520+BW1523</f>
        <v>0</v>
      </c>
      <c r="BX1516" s="26">
        <f t="shared" si="6205"/>
        <v>130486.73599999999</v>
      </c>
      <c r="BY1516" s="26">
        <f t="shared" si="6206"/>
        <v>139139.62599999999</v>
      </c>
      <c r="BZ1516" s="26">
        <f t="shared" si="6207"/>
        <v>139139.62599999999</v>
      </c>
      <c r="CA1516" s="26">
        <f>CA1517+CA1520+CA1523</f>
        <v>0</v>
      </c>
      <c r="CB1516" s="26">
        <f>CB1517+CB1520+CB1523</f>
        <v>0</v>
      </c>
      <c r="CC1516" s="26">
        <f>CC1517+CC1520+CC1523</f>
        <v>0</v>
      </c>
      <c r="CD1516" s="26">
        <f t="shared" ref="CD1516:CD1579" si="6295">BX1516+CA1516</f>
        <v>130486.73599999999</v>
      </c>
      <c r="CE1516" s="26">
        <f t="shared" ref="CE1516:CE1579" si="6296">BY1516+CB1516</f>
        <v>139139.62599999999</v>
      </c>
      <c r="CF1516" s="26">
        <f t="shared" ref="CF1516:CF1579" si="6297">BZ1516+CC1516</f>
        <v>139139.62599999999</v>
      </c>
      <c r="CG1516" s="26">
        <f>CG1517+CG1520+CG1523</f>
        <v>0</v>
      </c>
      <c r="CH1516" s="26">
        <f>CH1517+CH1520+CH1523</f>
        <v>0</v>
      </c>
      <c r="CI1516" s="26">
        <f>CI1517+CI1520+CI1523</f>
        <v>0</v>
      </c>
      <c r="CJ1516" s="26">
        <f t="shared" ref="CJ1516:CJ1579" si="6298">CD1516+CG1516</f>
        <v>130486.73599999999</v>
      </c>
      <c r="CK1516" s="26">
        <f t="shared" ref="CK1516:CK1579" si="6299">CE1516+CH1516</f>
        <v>139139.62599999999</v>
      </c>
      <c r="CL1516" s="26">
        <f t="shared" ref="CL1516:CL1579" si="6300">CF1516+CI1516</f>
        <v>139139.62599999999</v>
      </c>
      <c r="CM1516" s="26">
        <f>CM1517+CM1520+CM1523</f>
        <v>0</v>
      </c>
      <c r="CN1516" s="26">
        <f>CN1517+CN1520+CN1523</f>
        <v>0</v>
      </c>
      <c r="CO1516" s="26">
        <f>CO1517+CO1520+CO1523</f>
        <v>0</v>
      </c>
      <c r="CP1516" s="26">
        <f t="shared" ref="CP1516:CP1579" si="6301">CJ1516+CM1516</f>
        <v>130486.73599999999</v>
      </c>
      <c r="CQ1516" s="26">
        <f t="shared" ref="CQ1516:CQ1579" si="6302">CK1516+CN1516</f>
        <v>139139.62599999999</v>
      </c>
      <c r="CR1516" s="26">
        <f t="shared" ref="CR1516:CR1579" si="6303">CL1516+CO1516</f>
        <v>139139.62599999999</v>
      </c>
      <c r="CS1516" s="26">
        <f>CS1517+CS1520+CS1523</f>
        <v>0</v>
      </c>
      <c r="CT1516" s="19"/>
      <c r="CU1516" s="35"/>
      <c r="DA1516" s="1" t="s">
        <v>29</v>
      </c>
    </row>
    <row r="1517" spans="1:105" ht="93.6" hidden="1" x14ac:dyDescent="0.3">
      <c r="A1517" s="36" t="s">
        <v>858</v>
      </c>
      <c r="B1517" s="36" t="s">
        <v>640</v>
      </c>
      <c r="C1517" s="16"/>
      <c r="D1517" s="16"/>
      <c r="E1517" s="34" t="s">
        <v>129</v>
      </c>
      <c r="F1517" s="26">
        <f t="shared" ref="F1517:F1518" si="6304">F1518</f>
        <v>112609</v>
      </c>
      <c r="G1517" s="26">
        <f t="shared" ref="G1517:G1518" si="6305">G1518</f>
        <v>116694.7</v>
      </c>
      <c r="H1517" s="26">
        <f t="shared" ref="H1517:H1518" si="6306">H1518</f>
        <v>116694.7</v>
      </c>
      <c r="I1517" s="26">
        <f t="shared" ref="I1517:I1537" si="6307">I1518</f>
        <v>0</v>
      </c>
      <c r="J1517" s="26">
        <f t="shared" ref="J1517:J1537" si="6308">J1518</f>
        <v>0</v>
      </c>
      <c r="K1517" s="26">
        <f t="shared" ref="K1517:K1537" si="6309">K1518</f>
        <v>0</v>
      </c>
      <c r="L1517" s="26">
        <f t="shared" si="6231"/>
        <v>112609</v>
      </c>
      <c r="M1517" s="26">
        <f t="shared" si="6232"/>
        <v>116694.7</v>
      </c>
      <c r="N1517" s="26">
        <f t="shared" si="6233"/>
        <v>116694.7</v>
      </c>
      <c r="O1517" s="26">
        <f t="shared" ref="O1517:O1537" si="6310">O1518</f>
        <v>7005.0360000000001</v>
      </c>
      <c r="P1517" s="26">
        <f t="shared" ref="P1517:P1537" si="6311">P1518</f>
        <v>7259.2259999999997</v>
      </c>
      <c r="Q1517" s="26">
        <f t="shared" ref="Q1517:Q1537" si="6312">Q1518</f>
        <v>7259.2259999999997</v>
      </c>
      <c r="R1517" s="26">
        <f t="shared" si="6234"/>
        <v>119614.03599999999</v>
      </c>
      <c r="S1517" s="26">
        <f t="shared" si="6235"/>
        <v>123953.92599999999</v>
      </c>
      <c r="T1517" s="26">
        <f t="shared" si="6236"/>
        <v>123953.92599999999</v>
      </c>
      <c r="U1517" s="26">
        <f t="shared" ref="U1517:U1537" si="6313">U1518</f>
        <v>0</v>
      </c>
      <c r="V1517" s="26">
        <f t="shared" ref="V1517:V1537" si="6314">V1518</f>
        <v>0</v>
      </c>
      <c r="W1517" s="26">
        <f t="shared" ref="W1517:W1537" si="6315">W1518</f>
        <v>0</v>
      </c>
      <c r="X1517" s="26">
        <f t="shared" si="6237"/>
        <v>119614.03599999999</v>
      </c>
      <c r="Y1517" s="26">
        <f t="shared" si="6238"/>
        <v>123953.92599999999</v>
      </c>
      <c r="Z1517" s="26">
        <f t="shared" si="6239"/>
        <v>123953.92599999999</v>
      </c>
      <c r="AA1517" s="26">
        <f t="shared" ref="AA1517:AA1537" si="6316">AA1518</f>
        <v>0</v>
      </c>
      <c r="AB1517" s="26">
        <f t="shared" ref="AB1517:AB1537" si="6317">AB1518</f>
        <v>0</v>
      </c>
      <c r="AC1517" s="26">
        <f t="shared" ref="AC1517:AC1537" si="6318">AC1518</f>
        <v>0</v>
      </c>
      <c r="AD1517" s="26">
        <f t="shared" si="6240"/>
        <v>119614.03599999999</v>
      </c>
      <c r="AE1517" s="26">
        <f t="shared" si="6241"/>
        <v>123953.92599999999</v>
      </c>
      <c r="AF1517" s="26">
        <f t="shared" si="6242"/>
        <v>123953.92599999999</v>
      </c>
      <c r="AG1517" s="26">
        <f t="shared" ref="AG1517:AG1537" si="6319">AG1518</f>
        <v>0</v>
      </c>
      <c r="AH1517" s="26">
        <f t="shared" ref="AH1517:AH1537" si="6320">AH1518</f>
        <v>0</v>
      </c>
      <c r="AI1517" s="26">
        <f t="shared" ref="AI1517:AI1537" si="6321">AI1518</f>
        <v>0</v>
      </c>
      <c r="AJ1517" s="26">
        <f t="shared" si="6184"/>
        <v>119614.03599999999</v>
      </c>
      <c r="AK1517" s="26">
        <f t="shared" si="6185"/>
        <v>123953.92599999999</v>
      </c>
      <c r="AL1517" s="26">
        <f t="shared" si="6186"/>
        <v>123953.92599999999</v>
      </c>
      <c r="AM1517" s="26">
        <f t="shared" ref="AM1517:AM1537" si="6322">AM1518</f>
        <v>0</v>
      </c>
      <c r="AN1517" s="26">
        <f t="shared" ref="AN1517:AN1537" si="6323">AN1518</f>
        <v>0</v>
      </c>
      <c r="AO1517" s="26">
        <f t="shared" ref="AO1517:AO1537" si="6324">AO1518</f>
        <v>0</v>
      </c>
      <c r="AP1517" s="26">
        <f t="shared" si="6187"/>
        <v>119614.03599999999</v>
      </c>
      <c r="AQ1517" s="26">
        <f t="shared" si="6188"/>
        <v>123953.92599999999</v>
      </c>
      <c r="AR1517" s="26">
        <f t="shared" si="6189"/>
        <v>123953.92599999999</v>
      </c>
      <c r="AS1517" s="26">
        <f t="shared" ref="AS1517:AS1537" si="6325">AS1518</f>
        <v>0</v>
      </c>
      <c r="AT1517" s="26">
        <f t="shared" ref="AT1517:AT1537" si="6326">AT1518</f>
        <v>0</v>
      </c>
      <c r="AU1517" s="26">
        <f t="shared" ref="AU1517:AU1537" si="6327">AU1518</f>
        <v>0</v>
      </c>
      <c r="AV1517" s="26">
        <f t="shared" si="6190"/>
        <v>119614.03599999999</v>
      </c>
      <c r="AW1517" s="26">
        <f t="shared" si="6191"/>
        <v>123953.92599999999</v>
      </c>
      <c r="AX1517" s="26">
        <f t="shared" si="6192"/>
        <v>123953.92599999999</v>
      </c>
      <c r="AY1517" s="26">
        <f t="shared" ref="AY1517:AY1537" si="6328">AY1518</f>
        <v>4084.7</v>
      </c>
      <c r="AZ1517" s="26">
        <f t="shared" ref="AZ1517:AZ1537" si="6329">AZ1518</f>
        <v>8397.7000000000007</v>
      </c>
      <c r="BA1517" s="26">
        <f t="shared" ref="BA1517:BA1537" si="6330">BA1518</f>
        <v>8397.7000000000007</v>
      </c>
      <c r="BB1517" s="26">
        <f t="shared" si="6193"/>
        <v>123698.73599999999</v>
      </c>
      <c r="BC1517" s="26">
        <f t="shared" si="6194"/>
        <v>132351.62599999999</v>
      </c>
      <c r="BD1517" s="26">
        <f t="shared" si="6195"/>
        <v>132351.62599999999</v>
      </c>
      <c r="BE1517" s="26">
        <f t="shared" ref="BE1517:BE1537" si="6331">BE1518</f>
        <v>0</v>
      </c>
      <c r="BF1517" s="26">
        <f t="shared" ref="BF1517:BF1537" si="6332">BF1518</f>
        <v>0</v>
      </c>
      <c r="BG1517" s="26">
        <f t="shared" ref="BG1517:BG1537" si="6333">BG1518</f>
        <v>0</v>
      </c>
      <c r="BH1517" s="26">
        <f t="shared" si="6196"/>
        <v>123698.73599999999</v>
      </c>
      <c r="BI1517" s="26">
        <f t="shared" si="6197"/>
        <v>132351.62599999999</v>
      </c>
      <c r="BJ1517" s="26">
        <f t="shared" si="6198"/>
        <v>132351.62599999999</v>
      </c>
      <c r="BK1517" s="26">
        <f t="shared" ref="BK1517:BK1537" si="6334">BK1518</f>
        <v>0</v>
      </c>
      <c r="BL1517" s="26">
        <f t="shared" ref="BL1517:BL1537" si="6335">BL1518</f>
        <v>0</v>
      </c>
      <c r="BM1517" s="26">
        <f t="shared" ref="BM1517:BM1537" si="6336">BM1518</f>
        <v>0</v>
      </c>
      <c r="BN1517" s="26">
        <f t="shared" si="6199"/>
        <v>123698.73599999999</v>
      </c>
      <c r="BO1517" s="26">
        <f t="shared" si="6200"/>
        <v>132351.62599999999</v>
      </c>
      <c r="BP1517" s="26">
        <f t="shared" si="6201"/>
        <v>132351.62599999999</v>
      </c>
      <c r="BQ1517" s="26">
        <f t="shared" ref="BQ1517:BQ1537" si="6337">BQ1518</f>
        <v>0</v>
      </c>
      <c r="BR1517" s="26">
        <f t="shared" ref="BR1517:BR1537" si="6338">BR1518</f>
        <v>0</v>
      </c>
      <c r="BS1517" s="26">
        <f t="shared" si="6202"/>
        <v>123698.73599999999</v>
      </c>
      <c r="BT1517" s="26">
        <f t="shared" si="6203"/>
        <v>132351.62599999999</v>
      </c>
      <c r="BU1517" s="26">
        <f t="shared" si="6204"/>
        <v>132351.62599999999</v>
      </c>
      <c r="BV1517" s="26">
        <f t="shared" ref="BV1517:BV1537" si="6339">BV1518</f>
        <v>0</v>
      </c>
      <c r="BW1517" s="26">
        <f t="shared" ref="BW1517:BW1537" si="6340">BW1518</f>
        <v>0</v>
      </c>
      <c r="BX1517" s="26">
        <f t="shared" si="6205"/>
        <v>123698.73599999999</v>
      </c>
      <c r="BY1517" s="26">
        <f t="shared" si="6206"/>
        <v>132351.62599999999</v>
      </c>
      <c r="BZ1517" s="26">
        <f t="shared" si="6207"/>
        <v>132351.62599999999</v>
      </c>
      <c r="CA1517" s="26">
        <f t="shared" ref="CA1517:CA1537" si="6341">CA1518</f>
        <v>0</v>
      </c>
      <c r="CB1517" s="26">
        <f t="shared" ref="CB1517:CB1537" si="6342">CB1518</f>
        <v>0</v>
      </c>
      <c r="CC1517" s="26">
        <f t="shared" ref="CC1517:CC1537" si="6343">CC1518</f>
        <v>0</v>
      </c>
      <c r="CD1517" s="26">
        <f t="shared" si="6295"/>
        <v>123698.73599999999</v>
      </c>
      <c r="CE1517" s="26">
        <f t="shared" si="6296"/>
        <v>132351.62599999999</v>
      </c>
      <c r="CF1517" s="26">
        <f t="shared" si="6297"/>
        <v>132351.62599999999</v>
      </c>
      <c r="CG1517" s="26">
        <f t="shared" ref="CG1517:CG1537" si="6344">CG1518</f>
        <v>0</v>
      </c>
      <c r="CH1517" s="26">
        <f t="shared" ref="CH1517:CH1537" si="6345">CH1518</f>
        <v>0</v>
      </c>
      <c r="CI1517" s="26">
        <f t="shared" ref="CI1517:CI1537" si="6346">CI1518</f>
        <v>0</v>
      </c>
      <c r="CJ1517" s="26">
        <f t="shared" si="6298"/>
        <v>123698.73599999999</v>
      </c>
      <c r="CK1517" s="26">
        <f t="shared" si="6299"/>
        <v>132351.62599999999</v>
      </c>
      <c r="CL1517" s="26">
        <f t="shared" si="6300"/>
        <v>132351.62599999999</v>
      </c>
      <c r="CM1517" s="26">
        <f t="shared" ref="CM1517:CM1537" si="6347">CM1518</f>
        <v>0</v>
      </c>
      <c r="CN1517" s="26">
        <f t="shared" ref="CN1517:CN1537" si="6348">CN1518</f>
        <v>0</v>
      </c>
      <c r="CO1517" s="26">
        <f t="shared" ref="CO1517:CO1537" si="6349">CO1518</f>
        <v>0</v>
      </c>
      <c r="CP1517" s="26">
        <f t="shared" si="6301"/>
        <v>123698.73599999999</v>
      </c>
      <c r="CQ1517" s="26">
        <f t="shared" si="6302"/>
        <v>132351.62599999999</v>
      </c>
      <c r="CR1517" s="26">
        <f t="shared" si="6303"/>
        <v>132351.62599999999</v>
      </c>
      <c r="CS1517" s="26">
        <f t="shared" ref="CS1517:CS1537" si="6350">CS1518</f>
        <v>0</v>
      </c>
      <c r="CT1517" s="19"/>
      <c r="CU1517" s="35"/>
      <c r="CY1517" s="1" t="s">
        <v>27</v>
      </c>
    </row>
    <row r="1518" spans="1:105" ht="31.2" hidden="1" x14ac:dyDescent="0.3">
      <c r="A1518" s="36" t="s">
        <v>858</v>
      </c>
      <c r="B1518" s="17">
        <v>110</v>
      </c>
      <c r="C1518" s="16"/>
      <c r="D1518" s="16"/>
      <c r="E1518" s="34" t="s">
        <v>130</v>
      </c>
      <c r="F1518" s="26">
        <f t="shared" si="6304"/>
        <v>112609</v>
      </c>
      <c r="G1518" s="26">
        <f t="shared" si="6305"/>
        <v>116694.7</v>
      </c>
      <c r="H1518" s="26">
        <f t="shared" si="6306"/>
        <v>116694.7</v>
      </c>
      <c r="I1518" s="26">
        <f t="shared" si="6307"/>
        <v>0</v>
      </c>
      <c r="J1518" s="26">
        <f t="shared" si="6308"/>
        <v>0</v>
      </c>
      <c r="K1518" s="26">
        <f t="shared" si="6309"/>
        <v>0</v>
      </c>
      <c r="L1518" s="26">
        <f t="shared" si="6231"/>
        <v>112609</v>
      </c>
      <c r="M1518" s="26">
        <f t="shared" si="6232"/>
        <v>116694.7</v>
      </c>
      <c r="N1518" s="26">
        <f t="shared" si="6233"/>
        <v>116694.7</v>
      </c>
      <c r="O1518" s="26">
        <f t="shared" si="6310"/>
        <v>7005.0360000000001</v>
      </c>
      <c r="P1518" s="26">
        <f t="shared" si="6311"/>
        <v>7259.2259999999997</v>
      </c>
      <c r="Q1518" s="26">
        <f t="shared" si="6312"/>
        <v>7259.2259999999997</v>
      </c>
      <c r="R1518" s="26">
        <f t="shared" si="6234"/>
        <v>119614.03599999999</v>
      </c>
      <c r="S1518" s="26">
        <f t="shared" si="6235"/>
        <v>123953.92599999999</v>
      </c>
      <c r="T1518" s="26">
        <f t="shared" si="6236"/>
        <v>123953.92599999999</v>
      </c>
      <c r="U1518" s="26">
        <f t="shared" si="6313"/>
        <v>0</v>
      </c>
      <c r="V1518" s="26">
        <f t="shared" si="6314"/>
        <v>0</v>
      </c>
      <c r="W1518" s="26">
        <f t="shared" si="6315"/>
        <v>0</v>
      </c>
      <c r="X1518" s="26">
        <f t="shared" si="6237"/>
        <v>119614.03599999999</v>
      </c>
      <c r="Y1518" s="26">
        <f t="shared" si="6238"/>
        <v>123953.92599999999</v>
      </c>
      <c r="Z1518" s="26">
        <f t="shared" si="6239"/>
        <v>123953.92599999999</v>
      </c>
      <c r="AA1518" s="26">
        <f t="shared" si="6316"/>
        <v>0</v>
      </c>
      <c r="AB1518" s="26">
        <f t="shared" si="6317"/>
        <v>0</v>
      </c>
      <c r="AC1518" s="26">
        <f t="shared" si="6318"/>
        <v>0</v>
      </c>
      <c r="AD1518" s="26">
        <f t="shared" si="6240"/>
        <v>119614.03599999999</v>
      </c>
      <c r="AE1518" s="26">
        <f t="shared" si="6241"/>
        <v>123953.92599999999</v>
      </c>
      <c r="AF1518" s="26">
        <f t="shared" si="6242"/>
        <v>123953.92599999999</v>
      </c>
      <c r="AG1518" s="26">
        <f t="shared" si="6319"/>
        <v>0</v>
      </c>
      <c r="AH1518" s="26">
        <f t="shared" si="6320"/>
        <v>0</v>
      </c>
      <c r="AI1518" s="26">
        <f t="shared" si="6321"/>
        <v>0</v>
      </c>
      <c r="AJ1518" s="26">
        <f t="shared" si="6184"/>
        <v>119614.03599999999</v>
      </c>
      <c r="AK1518" s="26">
        <f t="shared" si="6185"/>
        <v>123953.92599999999</v>
      </c>
      <c r="AL1518" s="26">
        <f t="shared" si="6186"/>
        <v>123953.92599999999</v>
      </c>
      <c r="AM1518" s="26">
        <f t="shared" si="6322"/>
        <v>0</v>
      </c>
      <c r="AN1518" s="26">
        <f t="shared" si="6323"/>
        <v>0</v>
      </c>
      <c r="AO1518" s="26">
        <f t="shared" si="6324"/>
        <v>0</v>
      </c>
      <c r="AP1518" s="26">
        <f t="shared" si="6187"/>
        <v>119614.03599999999</v>
      </c>
      <c r="AQ1518" s="26">
        <f t="shared" si="6188"/>
        <v>123953.92599999999</v>
      </c>
      <c r="AR1518" s="26">
        <f t="shared" si="6189"/>
        <v>123953.92599999999</v>
      </c>
      <c r="AS1518" s="26">
        <f t="shared" si="6325"/>
        <v>0</v>
      </c>
      <c r="AT1518" s="26">
        <f t="shared" si="6326"/>
        <v>0</v>
      </c>
      <c r="AU1518" s="26">
        <f t="shared" si="6327"/>
        <v>0</v>
      </c>
      <c r="AV1518" s="26">
        <f t="shared" si="6190"/>
        <v>119614.03599999999</v>
      </c>
      <c r="AW1518" s="26">
        <f t="shared" si="6191"/>
        <v>123953.92599999999</v>
      </c>
      <c r="AX1518" s="26">
        <f t="shared" si="6192"/>
        <v>123953.92599999999</v>
      </c>
      <c r="AY1518" s="26">
        <f t="shared" si="6328"/>
        <v>4084.7</v>
      </c>
      <c r="AZ1518" s="26">
        <f t="shared" si="6329"/>
        <v>8397.7000000000007</v>
      </c>
      <c r="BA1518" s="26">
        <f t="shared" si="6330"/>
        <v>8397.7000000000007</v>
      </c>
      <c r="BB1518" s="26">
        <f t="shared" si="6193"/>
        <v>123698.73599999999</v>
      </c>
      <c r="BC1518" s="26">
        <f t="shared" si="6194"/>
        <v>132351.62599999999</v>
      </c>
      <c r="BD1518" s="26">
        <f t="shared" si="6195"/>
        <v>132351.62599999999</v>
      </c>
      <c r="BE1518" s="26">
        <f t="shared" si="6331"/>
        <v>0</v>
      </c>
      <c r="BF1518" s="26">
        <f t="shared" si="6332"/>
        <v>0</v>
      </c>
      <c r="BG1518" s="26">
        <f t="shared" si="6333"/>
        <v>0</v>
      </c>
      <c r="BH1518" s="26">
        <f t="shared" si="6196"/>
        <v>123698.73599999999</v>
      </c>
      <c r="BI1518" s="26">
        <f t="shared" si="6197"/>
        <v>132351.62599999999</v>
      </c>
      <c r="BJ1518" s="26">
        <f t="shared" si="6198"/>
        <v>132351.62599999999</v>
      </c>
      <c r="BK1518" s="26">
        <f t="shared" si="6334"/>
        <v>0</v>
      </c>
      <c r="BL1518" s="26">
        <f t="shared" si="6335"/>
        <v>0</v>
      </c>
      <c r="BM1518" s="26">
        <f t="shared" si="6336"/>
        <v>0</v>
      </c>
      <c r="BN1518" s="26">
        <f t="shared" si="6199"/>
        <v>123698.73599999999</v>
      </c>
      <c r="BO1518" s="26">
        <f t="shared" si="6200"/>
        <v>132351.62599999999</v>
      </c>
      <c r="BP1518" s="26">
        <f t="shared" si="6201"/>
        <v>132351.62599999999</v>
      </c>
      <c r="BQ1518" s="26">
        <f t="shared" si="6337"/>
        <v>0</v>
      </c>
      <c r="BR1518" s="26">
        <f t="shared" si="6338"/>
        <v>0</v>
      </c>
      <c r="BS1518" s="26">
        <f t="shared" si="6202"/>
        <v>123698.73599999999</v>
      </c>
      <c r="BT1518" s="26">
        <f t="shared" si="6203"/>
        <v>132351.62599999999</v>
      </c>
      <c r="BU1518" s="26">
        <f t="shared" si="6204"/>
        <v>132351.62599999999</v>
      </c>
      <c r="BV1518" s="26">
        <f t="shared" si="6339"/>
        <v>0</v>
      </c>
      <c r="BW1518" s="26">
        <f t="shared" si="6340"/>
        <v>0</v>
      </c>
      <c r="BX1518" s="26">
        <f t="shared" si="6205"/>
        <v>123698.73599999999</v>
      </c>
      <c r="BY1518" s="26">
        <f t="shared" si="6206"/>
        <v>132351.62599999999</v>
      </c>
      <c r="BZ1518" s="26">
        <f t="shared" si="6207"/>
        <v>132351.62599999999</v>
      </c>
      <c r="CA1518" s="26">
        <f t="shared" si="6341"/>
        <v>0</v>
      </c>
      <c r="CB1518" s="26">
        <f t="shared" si="6342"/>
        <v>0</v>
      </c>
      <c r="CC1518" s="26">
        <f t="shared" si="6343"/>
        <v>0</v>
      </c>
      <c r="CD1518" s="26">
        <f t="shared" si="6295"/>
        <v>123698.73599999999</v>
      </c>
      <c r="CE1518" s="26">
        <f t="shared" si="6296"/>
        <v>132351.62599999999</v>
      </c>
      <c r="CF1518" s="26">
        <f t="shared" si="6297"/>
        <v>132351.62599999999</v>
      </c>
      <c r="CG1518" s="26">
        <f t="shared" si="6344"/>
        <v>0</v>
      </c>
      <c r="CH1518" s="26">
        <f t="shared" si="6345"/>
        <v>0</v>
      </c>
      <c r="CI1518" s="26">
        <f t="shared" si="6346"/>
        <v>0</v>
      </c>
      <c r="CJ1518" s="26">
        <f t="shared" si="6298"/>
        <v>123698.73599999999</v>
      </c>
      <c r="CK1518" s="26">
        <f t="shared" si="6299"/>
        <v>132351.62599999999</v>
      </c>
      <c r="CL1518" s="26">
        <f t="shared" si="6300"/>
        <v>132351.62599999999</v>
      </c>
      <c r="CM1518" s="26">
        <f t="shared" si="6347"/>
        <v>0</v>
      </c>
      <c r="CN1518" s="26">
        <f t="shared" si="6348"/>
        <v>0</v>
      </c>
      <c r="CO1518" s="26">
        <f t="shared" si="6349"/>
        <v>0</v>
      </c>
      <c r="CP1518" s="26">
        <f t="shared" si="6301"/>
        <v>123698.73599999999</v>
      </c>
      <c r="CQ1518" s="26">
        <f t="shared" si="6302"/>
        <v>132351.62599999999</v>
      </c>
      <c r="CR1518" s="26">
        <f t="shared" si="6303"/>
        <v>132351.62599999999</v>
      </c>
      <c r="CS1518" s="26">
        <f t="shared" si="6350"/>
        <v>0</v>
      </c>
      <c r="CT1518" s="19"/>
      <c r="CU1518" s="35"/>
      <c r="CZ1518" s="1" t="s">
        <v>28</v>
      </c>
    </row>
    <row r="1519" spans="1:105" hidden="1" x14ac:dyDescent="0.3">
      <c r="A1519" s="36" t="s">
        <v>858</v>
      </c>
      <c r="B1519" s="17">
        <v>110</v>
      </c>
      <c r="C1519" s="16" t="s">
        <v>393</v>
      </c>
      <c r="D1519" s="16" t="s">
        <v>47</v>
      </c>
      <c r="E1519" s="34" t="s">
        <v>851</v>
      </c>
      <c r="F1519" s="26">
        <f>115641-3032</f>
        <v>112609</v>
      </c>
      <c r="G1519" s="26">
        <f>119836.8-3142.1</f>
        <v>116694.7</v>
      </c>
      <c r="H1519" s="26">
        <f>119836.8-3142.1</f>
        <v>116694.7</v>
      </c>
      <c r="I1519" s="26"/>
      <c r="J1519" s="26"/>
      <c r="K1519" s="26"/>
      <c r="L1519" s="26">
        <f t="shared" si="6231"/>
        <v>112609</v>
      </c>
      <c r="M1519" s="26">
        <f t="shared" si="6232"/>
        <v>116694.7</v>
      </c>
      <c r="N1519" s="26">
        <f t="shared" si="6233"/>
        <v>116694.7</v>
      </c>
      <c r="O1519" s="26">
        <v>7005.0360000000001</v>
      </c>
      <c r="P1519" s="26">
        <v>7259.2259999999997</v>
      </c>
      <c r="Q1519" s="26">
        <v>7259.2259999999997</v>
      </c>
      <c r="R1519" s="26">
        <f t="shared" si="6234"/>
        <v>119614.03599999999</v>
      </c>
      <c r="S1519" s="26">
        <f t="shared" si="6235"/>
        <v>123953.92599999999</v>
      </c>
      <c r="T1519" s="26">
        <f t="shared" si="6236"/>
        <v>123953.92599999999</v>
      </c>
      <c r="U1519" s="26"/>
      <c r="V1519" s="26"/>
      <c r="W1519" s="26"/>
      <c r="X1519" s="26">
        <f t="shared" si="6237"/>
        <v>119614.03599999999</v>
      </c>
      <c r="Y1519" s="26">
        <f t="shared" si="6238"/>
        <v>123953.92599999999</v>
      </c>
      <c r="Z1519" s="26">
        <f t="shared" si="6239"/>
        <v>123953.92599999999</v>
      </c>
      <c r="AA1519" s="26"/>
      <c r="AB1519" s="26"/>
      <c r="AC1519" s="26"/>
      <c r="AD1519" s="26">
        <f t="shared" si="6240"/>
        <v>119614.03599999999</v>
      </c>
      <c r="AE1519" s="26">
        <f t="shared" si="6241"/>
        <v>123953.92599999999</v>
      </c>
      <c r="AF1519" s="26">
        <f t="shared" si="6242"/>
        <v>123953.92599999999</v>
      </c>
      <c r="AG1519" s="26"/>
      <c r="AH1519" s="26"/>
      <c r="AI1519" s="26"/>
      <c r="AJ1519" s="26">
        <f t="shared" si="6184"/>
        <v>119614.03599999999</v>
      </c>
      <c r="AK1519" s="26">
        <f t="shared" si="6185"/>
        <v>123953.92599999999</v>
      </c>
      <c r="AL1519" s="26">
        <f t="shared" si="6186"/>
        <v>123953.92599999999</v>
      </c>
      <c r="AM1519" s="26"/>
      <c r="AN1519" s="26"/>
      <c r="AO1519" s="26"/>
      <c r="AP1519" s="26">
        <f t="shared" si="6187"/>
        <v>119614.03599999999</v>
      </c>
      <c r="AQ1519" s="26">
        <f t="shared" si="6188"/>
        <v>123953.92599999999</v>
      </c>
      <c r="AR1519" s="26">
        <f t="shared" si="6189"/>
        <v>123953.92599999999</v>
      </c>
      <c r="AS1519" s="26"/>
      <c r="AT1519" s="26"/>
      <c r="AU1519" s="26"/>
      <c r="AV1519" s="26">
        <f t="shared" si="6190"/>
        <v>119614.03599999999</v>
      </c>
      <c r="AW1519" s="26">
        <f t="shared" si="6191"/>
        <v>123953.92599999999</v>
      </c>
      <c r="AX1519" s="26">
        <f t="shared" si="6192"/>
        <v>123953.92599999999</v>
      </c>
      <c r="AY1519" s="26">
        <v>4084.7</v>
      </c>
      <c r="AZ1519" s="26">
        <v>8397.7000000000007</v>
      </c>
      <c r="BA1519" s="26">
        <v>8397.7000000000007</v>
      </c>
      <c r="BB1519" s="26">
        <f t="shared" si="6193"/>
        <v>123698.73599999999</v>
      </c>
      <c r="BC1519" s="26">
        <f t="shared" si="6194"/>
        <v>132351.62599999999</v>
      </c>
      <c r="BD1519" s="26">
        <f t="shared" si="6195"/>
        <v>132351.62599999999</v>
      </c>
      <c r="BE1519" s="26"/>
      <c r="BF1519" s="26"/>
      <c r="BG1519" s="26"/>
      <c r="BH1519" s="26">
        <f t="shared" si="6196"/>
        <v>123698.73599999999</v>
      </c>
      <c r="BI1519" s="26">
        <f t="shared" si="6197"/>
        <v>132351.62599999999</v>
      </c>
      <c r="BJ1519" s="26">
        <f t="shared" si="6198"/>
        <v>132351.62599999999</v>
      </c>
      <c r="BK1519" s="26"/>
      <c r="BL1519" s="26"/>
      <c r="BM1519" s="26"/>
      <c r="BN1519" s="26">
        <f t="shared" si="6199"/>
        <v>123698.73599999999</v>
      </c>
      <c r="BO1519" s="26">
        <f t="shared" si="6200"/>
        <v>132351.62599999999</v>
      </c>
      <c r="BP1519" s="26">
        <f t="shared" si="6201"/>
        <v>132351.62599999999</v>
      </c>
      <c r="BQ1519" s="26"/>
      <c r="BR1519" s="26"/>
      <c r="BS1519" s="26">
        <f t="shared" si="6202"/>
        <v>123698.73599999999</v>
      </c>
      <c r="BT1519" s="26">
        <f t="shared" si="6203"/>
        <v>132351.62599999999</v>
      </c>
      <c r="BU1519" s="26">
        <f t="shared" si="6204"/>
        <v>132351.62599999999</v>
      </c>
      <c r="BV1519" s="26"/>
      <c r="BW1519" s="26"/>
      <c r="BX1519" s="26">
        <f t="shared" si="6205"/>
        <v>123698.73599999999</v>
      </c>
      <c r="BY1519" s="26">
        <f t="shared" si="6206"/>
        <v>132351.62599999999</v>
      </c>
      <c r="BZ1519" s="26">
        <f t="shared" si="6207"/>
        <v>132351.62599999999</v>
      </c>
      <c r="CA1519" s="26"/>
      <c r="CB1519" s="26"/>
      <c r="CC1519" s="26"/>
      <c r="CD1519" s="26">
        <f t="shared" si="6295"/>
        <v>123698.73599999999</v>
      </c>
      <c r="CE1519" s="26">
        <f t="shared" si="6296"/>
        <v>132351.62599999999</v>
      </c>
      <c r="CF1519" s="26">
        <f t="shared" si="6297"/>
        <v>132351.62599999999</v>
      </c>
      <c r="CG1519" s="26"/>
      <c r="CH1519" s="26"/>
      <c r="CI1519" s="26"/>
      <c r="CJ1519" s="26">
        <f t="shared" si="6298"/>
        <v>123698.73599999999</v>
      </c>
      <c r="CK1519" s="26">
        <f t="shared" si="6299"/>
        <v>132351.62599999999</v>
      </c>
      <c r="CL1519" s="26">
        <f t="shared" si="6300"/>
        <v>132351.62599999999</v>
      </c>
      <c r="CM1519" s="26"/>
      <c r="CN1519" s="26"/>
      <c r="CO1519" s="26"/>
      <c r="CP1519" s="26">
        <f t="shared" si="6301"/>
        <v>123698.73599999999</v>
      </c>
      <c r="CQ1519" s="26">
        <f t="shared" si="6302"/>
        <v>132351.62599999999</v>
      </c>
      <c r="CR1519" s="26">
        <f t="shared" si="6303"/>
        <v>132351.62599999999</v>
      </c>
      <c r="CS1519" s="26"/>
      <c r="CT1519" s="19"/>
      <c r="CU1519" s="35"/>
    </row>
    <row r="1520" spans="1:105" ht="31.2" hidden="1" x14ac:dyDescent="0.3">
      <c r="A1520" s="36" t="s">
        <v>858</v>
      </c>
      <c r="B1520" s="36" t="s">
        <v>641</v>
      </c>
      <c r="C1520" s="16"/>
      <c r="D1520" s="16"/>
      <c r="E1520" s="34" t="s">
        <v>38</v>
      </c>
      <c r="F1520" s="26">
        <f t="shared" ref="F1520:F1521" si="6351">F1521</f>
        <v>6777.1</v>
      </c>
      <c r="G1520" s="26">
        <f t="shared" ref="G1520:G1521" si="6352">G1521</f>
        <v>6777.1</v>
      </c>
      <c r="H1520" s="26">
        <f t="shared" ref="H1520:H1521" si="6353">H1521</f>
        <v>6777.1</v>
      </c>
      <c r="I1520" s="26">
        <f t="shared" si="6307"/>
        <v>0</v>
      </c>
      <c r="J1520" s="26">
        <f t="shared" si="6308"/>
        <v>0</v>
      </c>
      <c r="K1520" s="26">
        <f t="shared" si="6309"/>
        <v>0</v>
      </c>
      <c r="L1520" s="26">
        <f t="shared" si="6231"/>
        <v>6777.1</v>
      </c>
      <c r="M1520" s="26">
        <f t="shared" si="6232"/>
        <v>6777.1</v>
      </c>
      <c r="N1520" s="26">
        <f t="shared" si="6233"/>
        <v>6777.1</v>
      </c>
      <c r="O1520" s="26">
        <f t="shared" si="6310"/>
        <v>0</v>
      </c>
      <c r="P1520" s="26">
        <f t="shared" si="6311"/>
        <v>0</v>
      </c>
      <c r="Q1520" s="26">
        <f t="shared" si="6312"/>
        <v>0</v>
      </c>
      <c r="R1520" s="26">
        <f t="shared" si="6234"/>
        <v>6777.1</v>
      </c>
      <c r="S1520" s="26">
        <f t="shared" si="6235"/>
        <v>6777.1</v>
      </c>
      <c r="T1520" s="26">
        <f t="shared" si="6236"/>
        <v>6777.1</v>
      </c>
      <c r="U1520" s="26">
        <f t="shared" si="6313"/>
        <v>0</v>
      </c>
      <c r="V1520" s="26">
        <f t="shared" si="6314"/>
        <v>0</v>
      </c>
      <c r="W1520" s="26">
        <f t="shared" si="6315"/>
        <v>0</v>
      </c>
      <c r="X1520" s="26">
        <f t="shared" si="6237"/>
        <v>6777.1</v>
      </c>
      <c r="Y1520" s="26">
        <f t="shared" si="6238"/>
        <v>6777.1</v>
      </c>
      <c r="Z1520" s="26">
        <f t="shared" si="6239"/>
        <v>6777.1</v>
      </c>
      <c r="AA1520" s="26">
        <f t="shared" si="6316"/>
        <v>0</v>
      </c>
      <c r="AB1520" s="26">
        <f t="shared" si="6317"/>
        <v>0</v>
      </c>
      <c r="AC1520" s="26">
        <f t="shared" si="6318"/>
        <v>0</v>
      </c>
      <c r="AD1520" s="26">
        <f t="shared" si="6240"/>
        <v>6777.1</v>
      </c>
      <c r="AE1520" s="26">
        <f t="shared" si="6241"/>
        <v>6777.1</v>
      </c>
      <c r="AF1520" s="26">
        <f t="shared" si="6242"/>
        <v>6777.1</v>
      </c>
      <c r="AG1520" s="26">
        <f t="shared" si="6319"/>
        <v>0</v>
      </c>
      <c r="AH1520" s="26">
        <f t="shared" si="6320"/>
        <v>0</v>
      </c>
      <c r="AI1520" s="26">
        <f t="shared" si="6321"/>
        <v>0</v>
      </c>
      <c r="AJ1520" s="26">
        <f t="shared" si="6184"/>
        <v>6777.1</v>
      </c>
      <c r="AK1520" s="26">
        <f t="shared" si="6185"/>
        <v>6777.1</v>
      </c>
      <c r="AL1520" s="26">
        <f t="shared" si="6186"/>
        <v>6777.1</v>
      </c>
      <c r="AM1520" s="26">
        <f t="shared" si="6322"/>
        <v>0</v>
      </c>
      <c r="AN1520" s="26">
        <f t="shared" si="6323"/>
        <v>0</v>
      </c>
      <c r="AO1520" s="26">
        <f t="shared" si="6324"/>
        <v>0</v>
      </c>
      <c r="AP1520" s="26">
        <f t="shared" si="6187"/>
        <v>6777.1</v>
      </c>
      <c r="AQ1520" s="26">
        <f t="shared" si="6188"/>
        <v>6777.1</v>
      </c>
      <c r="AR1520" s="26">
        <f t="shared" si="6189"/>
        <v>6777.1</v>
      </c>
      <c r="AS1520" s="26">
        <f t="shared" si="6325"/>
        <v>0</v>
      </c>
      <c r="AT1520" s="26">
        <f t="shared" si="6326"/>
        <v>0</v>
      </c>
      <c r="AU1520" s="26">
        <f t="shared" si="6327"/>
        <v>0</v>
      </c>
      <c r="AV1520" s="26">
        <f t="shared" si="6190"/>
        <v>6777.1</v>
      </c>
      <c r="AW1520" s="26">
        <f t="shared" si="6191"/>
        <v>6777.1</v>
      </c>
      <c r="AX1520" s="26">
        <f t="shared" si="6192"/>
        <v>6777.1</v>
      </c>
      <c r="AY1520" s="26">
        <f t="shared" si="6328"/>
        <v>0</v>
      </c>
      <c r="AZ1520" s="26">
        <f t="shared" si="6329"/>
        <v>0</v>
      </c>
      <c r="BA1520" s="26">
        <f t="shared" si="6330"/>
        <v>0</v>
      </c>
      <c r="BB1520" s="26">
        <f t="shared" si="6193"/>
        <v>6777.1</v>
      </c>
      <c r="BC1520" s="26">
        <f t="shared" si="6194"/>
        <v>6777.1</v>
      </c>
      <c r="BD1520" s="26">
        <f t="shared" si="6195"/>
        <v>6777.1</v>
      </c>
      <c r="BE1520" s="26">
        <f t="shared" si="6331"/>
        <v>0</v>
      </c>
      <c r="BF1520" s="26">
        <f t="shared" si="6332"/>
        <v>0</v>
      </c>
      <c r="BG1520" s="26">
        <f t="shared" si="6333"/>
        <v>0</v>
      </c>
      <c r="BH1520" s="26">
        <f t="shared" si="6196"/>
        <v>6777.1</v>
      </c>
      <c r="BI1520" s="26">
        <f t="shared" si="6197"/>
        <v>6777.1</v>
      </c>
      <c r="BJ1520" s="26">
        <f t="shared" si="6198"/>
        <v>6777.1</v>
      </c>
      <c r="BK1520" s="26">
        <f t="shared" si="6334"/>
        <v>0</v>
      </c>
      <c r="BL1520" s="26">
        <f t="shared" si="6335"/>
        <v>0</v>
      </c>
      <c r="BM1520" s="26">
        <f t="shared" si="6336"/>
        <v>0</v>
      </c>
      <c r="BN1520" s="26">
        <f t="shared" si="6199"/>
        <v>6777.1</v>
      </c>
      <c r="BO1520" s="26">
        <f t="shared" si="6200"/>
        <v>6777.1</v>
      </c>
      <c r="BP1520" s="26">
        <f t="shared" si="6201"/>
        <v>6777.1</v>
      </c>
      <c r="BQ1520" s="26">
        <f t="shared" si="6337"/>
        <v>0</v>
      </c>
      <c r="BR1520" s="26">
        <f t="shared" si="6338"/>
        <v>0</v>
      </c>
      <c r="BS1520" s="26">
        <f t="shared" si="6202"/>
        <v>6777.1</v>
      </c>
      <c r="BT1520" s="26">
        <f t="shared" si="6203"/>
        <v>6777.1</v>
      </c>
      <c r="BU1520" s="26">
        <f t="shared" si="6204"/>
        <v>6777.1</v>
      </c>
      <c r="BV1520" s="26">
        <f t="shared" si="6339"/>
        <v>0</v>
      </c>
      <c r="BW1520" s="26">
        <f t="shared" si="6340"/>
        <v>0</v>
      </c>
      <c r="BX1520" s="26">
        <f t="shared" si="6205"/>
        <v>6777.1</v>
      </c>
      <c r="BY1520" s="26">
        <f t="shared" si="6206"/>
        <v>6777.1</v>
      </c>
      <c r="BZ1520" s="26">
        <f t="shared" si="6207"/>
        <v>6777.1</v>
      </c>
      <c r="CA1520" s="26">
        <f t="shared" si="6341"/>
        <v>0</v>
      </c>
      <c r="CB1520" s="26">
        <f t="shared" si="6342"/>
        <v>0</v>
      </c>
      <c r="CC1520" s="26">
        <f t="shared" si="6343"/>
        <v>0</v>
      </c>
      <c r="CD1520" s="26">
        <f t="shared" si="6295"/>
        <v>6777.1</v>
      </c>
      <c r="CE1520" s="26">
        <f t="shared" si="6296"/>
        <v>6777.1</v>
      </c>
      <c r="CF1520" s="26">
        <f t="shared" si="6297"/>
        <v>6777.1</v>
      </c>
      <c r="CG1520" s="26">
        <f t="shared" si="6344"/>
        <v>0</v>
      </c>
      <c r="CH1520" s="26">
        <f t="shared" si="6345"/>
        <v>0</v>
      </c>
      <c r="CI1520" s="26">
        <f t="shared" si="6346"/>
        <v>0</v>
      </c>
      <c r="CJ1520" s="26">
        <f t="shared" si="6298"/>
        <v>6777.1</v>
      </c>
      <c r="CK1520" s="26">
        <f t="shared" si="6299"/>
        <v>6777.1</v>
      </c>
      <c r="CL1520" s="26">
        <f t="shared" si="6300"/>
        <v>6777.1</v>
      </c>
      <c r="CM1520" s="26">
        <f t="shared" si="6347"/>
        <v>0</v>
      </c>
      <c r="CN1520" s="26">
        <f t="shared" si="6348"/>
        <v>0</v>
      </c>
      <c r="CO1520" s="26">
        <f t="shared" si="6349"/>
        <v>0</v>
      </c>
      <c r="CP1520" s="26">
        <f t="shared" si="6301"/>
        <v>6777.1</v>
      </c>
      <c r="CQ1520" s="26">
        <f t="shared" si="6302"/>
        <v>6777.1</v>
      </c>
      <c r="CR1520" s="26">
        <f t="shared" si="6303"/>
        <v>6777.1</v>
      </c>
      <c r="CS1520" s="26">
        <f t="shared" si="6350"/>
        <v>0</v>
      </c>
      <c r="CT1520" s="19"/>
      <c r="CU1520" s="35"/>
      <c r="CY1520" s="1" t="s">
        <v>27</v>
      </c>
    </row>
    <row r="1521" spans="1:105" ht="46.8" hidden="1" x14ac:dyDescent="0.3">
      <c r="A1521" s="36" t="s">
        <v>858</v>
      </c>
      <c r="B1521" s="17">
        <v>240</v>
      </c>
      <c r="C1521" s="16"/>
      <c r="D1521" s="16"/>
      <c r="E1521" s="34" t="s">
        <v>39</v>
      </c>
      <c r="F1521" s="26">
        <f t="shared" si="6351"/>
        <v>6777.1</v>
      </c>
      <c r="G1521" s="26">
        <f t="shared" si="6352"/>
        <v>6777.1</v>
      </c>
      <c r="H1521" s="26">
        <f t="shared" si="6353"/>
        <v>6777.1</v>
      </c>
      <c r="I1521" s="26">
        <f t="shared" si="6307"/>
        <v>0</v>
      </c>
      <c r="J1521" s="26">
        <f t="shared" si="6308"/>
        <v>0</v>
      </c>
      <c r="K1521" s="26">
        <f t="shared" si="6309"/>
        <v>0</v>
      </c>
      <c r="L1521" s="26">
        <f t="shared" si="6231"/>
        <v>6777.1</v>
      </c>
      <c r="M1521" s="26">
        <f t="shared" si="6232"/>
        <v>6777.1</v>
      </c>
      <c r="N1521" s="26">
        <f t="shared" si="6233"/>
        <v>6777.1</v>
      </c>
      <c r="O1521" s="26">
        <f t="shared" si="6310"/>
        <v>0</v>
      </c>
      <c r="P1521" s="26">
        <f t="shared" si="6311"/>
        <v>0</v>
      </c>
      <c r="Q1521" s="26">
        <f t="shared" si="6312"/>
        <v>0</v>
      </c>
      <c r="R1521" s="26">
        <f t="shared" si="6234"/>
        <v>6777.1</v>
      </c>
      <c r="S1521" s="26">
        <f t="shared" si="6235"/>
        <v>6777.1</v>
      </c>
      <c r="T1521" s="26">
        <f t="shared" si="6236"/>
        <v>6777.1</v>
      </c>
      <c r="U1521" s="26">
        <f t="shared" si="6313"/>
        <v>0</v>
      </c>
      <c r="V1521" s="26">
        <f t="shared" si="6314"/>
        <v>0</v>
      </c>
      <c r="W1521" s="26">
        <f t="shared" si="6315"/>
        <v>0</v>
      </c>
      <c r="X1521" s="26">
        <f t="shared" si="6237"/>
        <v>6777.1</v>
      </c>
      <c r="Y1521" s="26">
        <f t="shared" si="6238"/>
        <v>6777.1</v>
      </c>
      <c r="Z1521" s="26">
        <f t="shared" si="6239"/>
        <v>6777.1</v>
      </c>
      <c r="AA1521" s="26">
        <f t="shared" si="6316"/>
        <v>0</v>
      </c>
      <c r="AB1521" s="26">
        <f t="shared" si="6317"/>
        <v>0</v>
      </c>
      <c r="AC1521" s="26">
        <f t="shared" si="6318"/>
        <v>0</v>
      </c>
      <c r="AD1521" s="26">
        <f t="shared" si="6240"/>
        <v>6777.1</v>
      </c>
      <c r="AE1521" s="26">
        <f t="shared" si="6241"/>
        <v>6777.1</v>
      </c>
      <c r="AF1521" s="26">
        <f t="shared" si="6242"/>
        <v>6777.1</v>
      </c>
      <c r="AG1521" s="26">
        <f t="shared" si="6319"/>
        <v>0</v>
      </c>
      <c r="AH1521" s="26">
        <f t="shared" si="6320"/>
        <v>0</v>
      </c>
      <c r="AI1521" s="26">
        <f t="shared" si="6321"/>
        <v>0</v>
      </c>
      <c r="AJ1521" s="26">
        <f t="shared" si="6184"/>
        <v>6777.1</v>
      </c>
      <c r="AK1521" s="26">
        <f t="shared" si="6185"/>
        <v>6777.1</v>
      </c>
      <c r="AL1521" s="26">
        <f t="shared" si="6186"/>
        <v>6777.1</v>
      </c>
      <c r="AM1521" s="26">
        <f t="shared" si="6322"/>
        <v>0</v>
      </c>
      <c r="AN1521" s="26">
        <f t="shared" si="6323"/>
        <v>0</v>
      </c>
      <c r="AO1521" s="26">
        <f t="shared" si="6324"/>
        <v>0</v>
      </c>
      <c r="AP1521" s="26">
        <f t="shared" si="6187"/>
        <v>6777.1</v>
      </c>
      <c r="AQ1521" s="26">
        <f t="shared" si="6188"/>
        <v>6777.1</v>
      </c>
      <c r="AR1521" s="26">
        <f t="shared" si="6189"/>
        <v>6777.1</v>
      </c>
      <c r="AS1521" s="26">
        <f t="shared" si="6325"/>
        <v>0</v>
      </c>
      <c r="AT1521" s="26">
        <f t="shared" si="6326"/>
        <v>0</v>
      </c>
      <c r="AU1521" s="26">
        <f t="shared" si="6327"/>
        <v>0</v>
      </c>
      <c r="AV1521" s="26">
        <f t="shared" si="6190"/>
        <v>6777.1</v>
      </c>
      <c r="AW1521" s="26">
        <f t="shared" si="6191"/>
        <v>6777.1</v>
      </c>
      <c r="AX1521" s="26">
        <f t="shared" si="6192"/>
        <v>6777.1</v>
      </c>
      <c r="AY1521" s="26">
        <f t="shared" si="6328"/>
        <v>0</v>
      </c>
      <c r="AZ1521" s="26">
        <f t="shared" si="6329"/>
        <v>0</v>
      </c>
      <c r="BA1521" s="26">
        <f t="shared" si="6330"/>
        <v>0</v>
      </c>
      <c r="BB1521" s="26">
        <f t="shared" si="6193"/>
        <v>6777.1</v>
      </c>
      <c r="BC1521" s="26">
        <f t="shared" si="6194"/>
        <v>6777.1</v>
      </c>
      <c r="BD1521" s="26">
        <f t="shared" si="6195"/>
        <v>6777.1</v>
      </c>
      <c r="BE1521" s="26">
        <f t="shared" si="6331"/>
        <v>0</v>
      </c>
      <c r="BF1521" s="26">
        <f t="shared" si="6332"/>
        <v>0</v>
      </c>
      <c r="BG1521" s="26">
        <f t="shared" si="6333"/>
        <v>0</v>
      </c>
      <c r="BH1521" s="26">
        <f t="shared" si="6196"/>
        <v>6777.1</v>
      </c>
      <c r="BI1521" s="26">
        <f t="shared" si="6197"/>
        <v>6777.1</v>
      </c>
      <c r="BJ1521" s="26">
        <f t="shared" si="6198"/>
        <v>6777.1</v>
      </c>
      <c r="BK1521" s="26">
        <f t="shared" si="6334"/>
        <v>0</v>
      </c>
      <c r="BL1521" s="26">
        <f t="shared" si="6335"/>
        <v>0</v>
      </c>
      <c r="BM1521" s="26">
        <f t="shared" si="6336"/>
        <v>0</v>
      </c>
      <c r="BN1521" s="26">
        <f t="shared" si="6199"/>
        <v>6777.1</v>
      </c>
      <c r="BO1521" s="26">
        <f t="shared" si="6200"/>
        <v>6777.1</v>
      </c>
      <c r="BP1521" s="26">
        <f t="shared" si="6201"/>
        <v>6777.1</v>
      </c>
      <c r="BQ1521" s="26">
        <f t="shared" si="6337"/>
        <v>0</v>
      </c>
      <c r="BR1521" s="26">
        <f t="shared" si="6338"/>
        <v>0</v>
      </c>
      <c r="BS1521" s="26">
        <f t="shared" si="6202"/>
        <v>6777.1</v>
      </c>
      <c r="BT1521" s="26">
        <f t="shared" si="6203"/>
        <v>6777.1</v>
      </c>
      <c r="BU1521" s="26">
        <f t="shared" si="6204"/>
        <v>6777.1</v>
      </c>
      <c r="BV1521" s="26">
        <f t="shared" si="6339"/>
        <v>0</v>
      </c>
      <c r="BW1521" s="26">
        <f t="shared" si="6340"/>
        <v>0</v>
      </c>
      <c r="BX1521" s="26">
        <f t="shared" si="6205"/>
        <v>6777.1</v>
      </c>
      <c r="BY1521" s="26">
        <f t="shared" si="6206"/>
        <v>6777.1</v>
      </c>
      <c r="BZ1521" s="26">
        <f t="shared" si="6207"/>
        <v>6777.1</v>
      </c>
      <c r="CA1521" s="26">
        <f t="shared" si="6341"/>
        <v>0</v>
      </c>
      <c r="CB1521" s="26">
        <f t="shared" si="6342"/>
        <v>0</v>
      </c>
      <c r="CC1521" s="26">
        <f t="shared" si="6343"/>
        <v>0</v>
      </c>
      <c r="CD1521" s="26">
        <f t="shared" si="6295"/>
        <v>6777.1</v>
      </c>
      <c r="CE1521" s="26">
        <f t="shared" si="6296"/>
        <v>6777.1</v>
      </c>
      <c r="CF1521" s="26">
        <f t="shared" si="6297"/>
        <v>6777.1</v>
      </c>
      <c r="CG1521" s="26">
        <f t="shared" si="6344"/>
        <v>0</v>
      </c>
      <c r="CH1521" s="26">
        <f t="shared" si="6345"/>
        <v>0</v>
      </c>
      <c r="CI1521" s="26">
        <f t="shared" si="6346"/>
        <v>0</v>
      </c>
      <c r="CJ1521" s="26">
        <f t="shared" si="6298"/>
        <v>6777.1</v>
      </c>
      <c r="CK1521" s="26">
        <f t="shared" si="6299"/>
        <v>6777.1</v>
      </c>
      <c r="CL1521" s="26">
        <f t="shared" si="6300"/>
        <v>6777.1</v>
      </c>
      <c r="CM1521" s="26">
        <f t="shared" si="6347"/>
        <v>0</v>
      </c>
      <c r="CN1521" s="26">
        <f t="shared" si="6348"/>
        <v>0</v>
      </c>
      <c r="CO1521" s="26">
        <f t="shared" si="6349"/>
        <v>0</v>
      </c>
      <c r="CP1521" s="26">
        <f t="shared" si="6301"/>
        <v>6777.1</v>
      </c>
      <c r="CQ1521" s="26">
        <f t="shared" si="6302"/>
        <v>6777.1</v>
      </c>
      <c r="CR1521" s="26">
        <f t="shared" si="6303"/>
        <v>6777.1</v>
      </c>
      <c r="CS1521" s="26">
        <f t="shared" si="6350"/>
        <v>0</v>
      </c>
      <c r="CT1521" s="19"/>
      <c r="CU1521" s="35"/>
      <c r="CZ1521" s="1" t="s">
        <v>28</v>
      </c>
    </row>
    <row r="1522" spans="1:105" hidden="1" x14ac:dyDescent="0.3">
      <c r="A1522" s="36" t="s">
        <v>858</v>
      </c>
      <c r="B1522" s="17">
        <v>240</v>
      </c>
      <c r="C1522" s="16" t="s">
        <v>393</v>
      </c>
      <c r="D1522" s="16" t="s">
        <v>47</v>
      </c>
      <c r="E1522" s="34" t="s">
        <v>851</v>
      </c>
      <c r="F1522" s="26">
        <f>6994.6-217.5</f>
        <v>6777.1</v>
      </c>
      <c r="G1522" s="26">
        <f>6994.6-217.5</f>
        <v>6777.1</v>
      </c>
      <c r="H1522" s="26">
        <f>6994.6-217.5</f>
        <v>6777.1</v>
      </c>
      <c r="I1522" s="26"/>
      <c r="J1522" s="26"/>
      <c r="K1522" s="26"/>
      <c r="L1522" s="26">
        <f t="shared" si="6231"/>
        <v>6777.1</v>
      </c>
      <c r="M1522" s="26">
        <f t="shared" si="6232"/>
        <v>6777.1</v>
      </c>
      <c r="N1522" s="26">
        <f t="shared" si="6233"/>
        <v>6777.1</v>
      </c>
      <c r="O1522" s="26"/>
      <c r="P1522" s="26"/>
      <c r="Q1522" s="26"/>
      <c r="R1522" s="26">
        <f t="shared" si="6234"/>
        <v>6777.1</v>
      </c>
      <c r="S1522" s="26">
        <f t="shared" si="6235"/>
        <v>6777.1</v>
      </c>
      <c r="T1522" s="26">
        <f t="shared" si="6236"/>
        <v>6777.1</v>
      </c>
      <c r="U1522" s="26"/>
      <c r="V1522" s="26"/>
      <c r="W1522" s="26"/>
      <c r="X1522" s="26">
        <f t="shared" si="6237"/>
        <v>6777.1</v>
      </c>
      <c r="Y1522" s="26">
        <f t="shared" si="6238"/>
        <v>6777.1</v>
      </c>
      <c r="Z1522" s="26">
        <f t="shared" si="6239"/>
        <v>6777.1</v>
      </c>
      <c r="AA1522" s="26"/>
      <c r="AB1522" s="26"/>
      <c r="AC1522" s="26"/>
      <c r="AD1522" s="26">
        <f t="shared" si="6240"/>
        <v>6777.1</v>
      </c>
      <c r="AE1522" s="26">
        <f t="shared" si="6241"/>
        <v>6777.1</v>
      </c>
      <c r="AF1522" s="26">
        <f t="shared" si="6242"/>
        <v>6777.1</v>
      </c>
      <c r="AG1522" s="26"/>
      <c r="AH1522" s="26"/>
      <c r="AI1522" s="26"/>
      <c r="AJ1522" s="26">
        <f t="shared" si="6184"/>
        <v>6777.1</v>
      </c>
      <c r="AK1522" s="26">
        <f t="shared" si="6185"/>
        <v>6777.1</v>
      </c>
      <c r="AL1522" s="26">
        <f t="shared" si="6186"/>
        <v>6777.1</v>
      </c>
      <c r="AM1522" s="26"/>
      <c r="AN1522" s="26"/>
      <c r="AO1522" s="26"/>
      <c r="AP1522" s="26">
        <f t="shared" si="6187"/>
        <v>6777.1</v>
      </c>
      <c r="AQ1522" s="26">
        <f t="shared" si="6188"/>
        <v>6777.1</v>
      </c>
      <c r="AR1522" s="26">
        <f t="shared" si="6189"/>
        <v>6777.1</v>
      </c>
      <c r="AS1522" s="26"/>
      <c r="AT1522" s="26"/>
      <c r="AU1522" s="26"/>
      <c r="AV1522" s="26">
        <f t="shared" si="6190"/>
        <v>6777.1</v>
      </c>
      <c r="AW1522" s="26">
        <f t="shared" si="6191"/>
        <v>6777.1</v>
      </c>
      <c r="AX1522" s="26">
        <f t="shared" si="6192"/>
        <v>6777.1</v>
      </c>
      <c r="AY1522" s="26"/>
      <c r="AZ1522" s="26"/>
      <c r="BA1522" s="26"/>
      <c r="BB1522" s="26">
        <f t="shared" si="6193"/>
        <v>6777.1</v>
      </c>
      <c r="BC1522" s="26">
        <f t="shared" si="6194"/>
        <v>6777.1</v>
      </c>
      <c r="BD1522" s="26">
        <f t="shared" si="6195"/>
        <v>6777.1</v>
      </c>
      <c r="BE1522" s="26"/>
      <c r="BF1522" s="26"/>
      <c r="BG1522" s="26"/>
      <c r="BH1522" s="26">
        <f t="shared" si="6196"/>
        <v>6777.1</v>
      </c>
      <c r="BI1522" s="26">
        <f t="shared" si="6197"/>
        <v>6777.1</v>
      </c>
      <c r="BJ1522" s="26">
        <f t="shared" si="6198"/>
        <v>6777.1</v>
      </c>
      <c r="BK1522" s="26"/>
      <c r="BL1522" s="26"/>
      <c r="BM1522" s="26"/>
      <c r="BN1522" s="26">
        <f t="shared" si="6199"/>
        <v>6777.1</v>
      </c>
      <c r="BO1522" s="26">
        <f t="shared" si="6200"/>
        <v>6777.1</v>
      </c>
      <c r="BP1522" s="26">
        <f t="shared" si="6201"/>
        <v>6777.1</v>
      </c>
      <c r="BQ1522" s="26"/>
      <c r="BR1522" s="26"/>
      <c r="BS1522" s="26">
        <f t="shared" si="6202"/>
        <v>6777.1</v>
      </c>
      <c r="BT1522" s="26">
        <f t="shared" si="6203"/>
        <v>6777.1</v>
      </c>
      <c r="BU1522" s="26">
        <f t="shared" si="6204"/>
        <v>6777.1</v>
      </c>
      <c r="BV1522" s="26"/>
      <c r="BW1522" s="26"/>
      <c r="BX1522" s="26">
        <f t="shared" si="6205"/>
        <v>6777.1</v>
      </c>
      <c r="BY1522" s="26">
        <f t="shared" si="6206"/>
        <v>6777.1</v>
      </c>
      <c r="BZ1522" s="26">
        <f t="shared" si="6207"/>
        <v>6777.1</v>
      </c>
      <c r="CA1522" s="26"/>
      <c r="CB1522" s="26"/>
      <c r="CC1522" s="26"/>
      <c r="CD1522" s="26">
        <f t="shared" si="6295"/>
        <v>6777.1</v>
      </c>
      <c r="CE1522" s="26">
        <f t="shared" si="6296"/>
        <v>6777.1</v>
      </c>
      <c r="CF1522" s="26">
        <f t="shared" si="6297"/>
        <v>6777.1</v>
      </c>
      <c r="CG1522" s="26"/>
      <c r="CH1522" s="26"/>
      <c r="CI1522" s="26"/>
      <c r="CJ1522" s="26">
        <f t="shared" si="6298"/>
        <v>6777.1</v>
      </c>
      <c r="CK1522" s="26">
        <f t="shared" si="6299"/>
        <v>6777.1</v>
      </c>
      <c r="CL1522" s="26">
        <f t="shared" si="6300"/>
        <v>6777.1</v>
      </c>
      <c r="CM1522" s="26"/>
      <c r="CN1522" s="26"/>
      <c r="CO1522" s="26"/>
      <c r="CP1522" s="26">
        <f t="shared" si="6301"/>
        <v>6777.1</v>
      </c>
      <c r="CQ1522" s="26">
        <f t="shared" si="6302"/>
        <v>6777.1</v>
      </c>
      <c r="CR1522" s="26">
        <f t="shared" si="6303"/>
        <v>6777.1</v>
      </c>
      <c r="CS1522" s="26"/>
      <c r="CT1522" s="19"/>
      <c r="CU1522" s="35"/>
    </row>
    <row r="1523" spans="1:105" hidden="1" x14ac:dyDescent="0.3">
      <c r="A1523" s="36" t="s">
        <v>858</v>
      </c>
      <c r="B1523" s="36" t="s">
        <v>642</v>
      </c>
      <c r="C1523" s="16"/>
      <c r="D1523" s="16"/>
      <c r="E1523" s="34" t="s">
        <v>52</v>
      </c>
      <c r="F1523" s="26">
        <f t="shared" ref="F1523:F1537" si="6354">F1524</f>
        <v>10.9</v>
      </c>
      <c r="G1523" s="26">
        <f t="shared" ref="G1523:G1537" si="6355">G1524</f>
        <v>10.9</v>
      </c>
      <c r="H1523" s="26">
        <f t="shared" ref="H1523:H1537" si="6356">H1524</f>
        <v>10.9</v>
      </c>
      <c r="I1523" s="26">
        <f t="shared" si="6307"/>
        <v>0</v>
      </c>
      <c r="J1523" s="26">
        <f t="shared" si="6308"/>
        <v>0</v>
      </c>
      <c r="K1523" s="26">
        <f t="shared" si="6309"/>
        <v>0</v>
      </c>
      <c r="L1523" s="26">
        <f t="shared" si="6231"/>
        <v>10.9</v>
      </c>
      <c r="M1523" s="26">
        <f t="shared" si="6232"/>
        <v>10.9</v>
      </c>
      <c r="N1523" s="26">
        <f t="shared" si="6233"/>
        <v>10.9</v>
      </c>
      <c r="O1523" s="26">
        <f t="shared" si="6310"/>
        <v>0</v>
      </c>
      <c r="P1523" s="26">
        <f t="shared" si="6311"/>
        <v>0</v>
      </c>
      <c r="Q1523" s="26">
        <f t="shared" si="6312"/>
        <v>0</v>
      </c>
      <c r="R1523" s="26">
        <f t="shared" si="6234"/>
        <v>10.9</v>
      </c>
      <c r="S1523" s="26">
        <f t="shared" si="6235"/>
        <v>10.9</v>
      </c>
      <c r="T1523" s="26">
        <f t="shared" si="6236"/>
        <v>10.9</v>
      </c>
      <c r="U1523" s="26">
        <f t="shared" si="6313"/>
        <v>0</v>
      </c>
      <c r="V1523" s="26">
        <f t="shared" si="6314"/>
        <v>0</v>
      </c>
      <c r="W1523" s="26">
        <f t="shared" si="6315"/>
        <v>0</v>
      </c>
      <c r="X1523" s="26">
        <f t="shared" si="6237"/>
        <v>10.9</v>
      </c>
      <c r="Y1523" s="26">
        <f t="shared" si="6238"/>
        <v>10.9</v>
      </c>
      <c r="Z1523" s="26">
        <f t="shared" si="6239"/>
        <v>10.9</v>
      </c>
      <c r="AA1523" s="26">
        <f t="shared" si="6316"/>
        <v>0</v>
      </c>
      <c r="AB1523" s="26">
        <f t="shared" si="6317"/>
        <v>0</v>
      </c>
      <c r="AC1523" s="26">
        <f t="shared" si="6318"/>
        <v>0</v>
      </c>
      <c r="AD1523" s="26">
        <f t="shared" si="6240"/>
        <v>10.9</v>
      </c>
      <c r="AE1523" s="26">
        <f t="shared" si="6241"/>
        <v>10.9</v>
      </c>
      <c r="AF1523" s="26">
        <f t="shared" si="6242"/>
        <v>10.9</v>
      </c>
      <c r="AG1523" s="26">
        <f t="shared" si="6319"/>
        <v>0</v>
      </c>
      <c r="AH1523" s="26">
        <f t="shared" si="6320"/>
        <v>0</v>
      </c>
      <c r="AI1523" s="26">
        <f t="shared" si="6321"/>
        <v>0</v>
      </c>
      <c r="AJ1523" s="26">
        <f t="shared" si="6184"/>
        <v>10.9</v>
      </c>
      <c r="AK1523" s="26">
        <f t="shared" si="6185"/>
        <v>10.9</v>
      </c>
      <c r="AL1523" s="26">
        <f t="shared" si="6186"/>
        <v>10.9</v>
      </c>
      <c r="AM1523" s="26">
        <f t="shared" si="6322"/>
        <v>0</v>
      </c>
      <c r="AN1523" s="26">
        <f t="shared" si="6323"/>
        <v>0</v>
      </c>
      <c r="AO1523" s="26">
        <f t="shared" si="6324"/>
        <v>0</v>
      </c>
      <c r="AP1523" s="26">
        <f t="shared" si="6187"/>
        <v>10.9</v>
      </c>
      <c r="AQ1523" s="26">
        <f t="shared" si="6188"/>
        <v>10.9</v>
      </c>
      <c r="AR1523" s="26">
        <f t="shared" si="6189"/>
        <v>10.9</v>
      </c>
      <c r="AS1523" s="26">
        <f t="shared" si="6325"/>
        <v>0</v>
      </c>
      <c r="AT1523" s="26">
        <f t="shared" si="6326"/>
        <v>0</v>
      </c>
      <c r="AU1523" s="26">
        <f t="shared" si="6327"/>
        <v>0</v>
      </c>
      <c r="AV1523" s="26">
        <f t="shared" si="6190"/>
        <v>10.9</v>
      </c>
      <c r="AW1523" s="26">
        <f t="shared" si="6191"/>
        <v>10.9</v>
      </c>
      <c r="AX1523" s="26">
        <f t="shared" si="6192"/>
        <v>10.9</v>
      </c>
      <c r="AY1523" s="26">
        <f t="shared" si="6328"/>
        <v>0</v>
      </c>
      <c r="AZ1523" s="26">
        <f t="shared" si="6329"/>
        <v>0</v>
      </c>
      <c r="BA1523" s="26">
        <f t="shared" si="6330"/>
        <v>0</v>
      </c>
      <c r="BB1523" s="26">
        <f t="shared" si="6193"/>
        <v>10.9</v>
      </c>
      <c r="BC1523" s="26">
        <f t="shared" si="6194"/>
        <v>10.9</v>
      </c>
      <c r="BD1523" s="26">
        <f t="shared" si="6195"/>
        <v>10.9</v>
      </c>
      <c r="BE1523" s="26">
        <f t="shared" si="6331"/>
        <v>0</v>
      </c>
      <c r="BF1523" s="26">
        <f t="shared" si="6332"/>
        <v>0</v>
      </c>
      <c r="BG1523" s="26">
        <f t="shared" si="6333"/>
        <v>0</v>
      </c>
      <c r="BH1523" s="26">
        <f t="shared" si="6196"/>
        <v>10.9</v>
      </c>
      <c r="BI1523" s="26">
        <f t="shared" si="6197"/>
        <v>10.9</v>
      </c>
      <c r="BJ1523" s="26">
        <f t="shared" si="6198"/>
        <v>10.9</v>
      </c>
      <c r="BK1523" s="26">
        <f t="shared" si="6334"/>
        <v>0</v>
      </c>
      <c r="BL1523" s="26">
        <f t="shared" si="6335"/>
        <v>0</v>
      </c>
      <c r="BM1523" s="26">
        <f t="shared" si="6336"/>
        <v>0</v>
      </c>
      <c r="BN1523" s="26">
        <f t="shared" si="6199"/>
        <v>10.9</v>
      </c>
      <c r="BO1523" s="26">
        <f t="shared" si="6200"/>
        <v>10.9</v>
      </c>
      <c r="BP1523" s="26">
        <f t="shared" si="6201"/>
        <v>10.9</v>
      </c>
      <c r="BQ1523" s="26">
        <f t="shared" si="6337"/>
        <v>0</v>
      </c>
      <c r="BR1523" s="26">
        <f t="shared" si="6338"/>
        <v>0</v>
      </c>
      <c r="BS1523" s="26">
        <f t="shared" si="6202"/>
        <v>10.9</v>
      </c>
      <c r="BT1523" s="26">
        <f t="shared" si="6203"/>
        <v>10.9</v>
      </c>
      <c r="BU1523" s="26">
        <f t="shared" si="6204"/>
        <v>10.9</v>
      </c>
      <c r="BV1523" s="26">
        <f t="shared" si="6339"/>
        <v>0</v>
      </c>
      <c r="BW1523" s="26">
        <f t="shared" si="6340"/>
        <v>0</v>
      </c>
      <c r="BX1523" s="26">
        <f t="shared" si="6205"/>
        <v>10.9</v>
      </c>
      <c r="BY1523" s="26">
        <f t="shared" si="6206"/>
        <v>10.9</v>
      </c>
      <c r="BZ1523" s="26">
        <f t="shared" si="6207"/>
        <v>10.9</v>
      </c>
      <c r="CA1523" s="26">
        <f t="shared" si="6341"/>
        <v>0</v>
      </c>
      <c r="CB1523" s="26">
        <f t="shared" si="6342"/>
        <v>0</v>
      </c>
      <c r="CC1523" s="26">
        <f t="shared" si="6343"/>
        <v>0</v>
      </c>
      <c r="CD1523" s="26">
        <f t="shared" si="6295"/>
        <v>10.9</v>
      </c>
      <c r="CE1523" s="26">
        <f t="shared" si="6296"/>
        <v>10.9</v>
      </c>
      <c r="CF1523" s="26">
        <f t="shared" si="6297"/>
        <v>10.9</v>
      </c>
      <c r="CG1523" s="26">
        <f t="shared" si="6344"/>
        <v>0</v>
      </c>
      <c r="CH1523" s="26">
        <f t="shared" si="6345"/>
        <v>0</v>
      </c>
      <c r="CI1523" s="26">
        <f t="shared" si="6346"/>
        <v>0</v>
      </c>
      <c r="CJ1523" s="26">
        <f t="shared" si="6298"/>
        <v>10.9</v>
      </c>
      <c r="CK1523" s="26">
        <f t="shared" si="6299"/>
        <v>10.9</v>
      </c>
      <c r="CL1523" s="26">
        <f t="shared" si="6300"/>
        <v>10.9</v>
      </c>
      <c r="CM1523" s="26">
        <f t="shared" si="6347"/>
        <v>0</v>
      </c>
      <c r="CN1523" s="26">
        <f t="shared" si="6348"/>
        <v>0</v>
      </c>
      <c r="CO1523" s="26">
        <f t="shared" si="6349"/>
        <v>0</v>
      </c>
      <c r="CP1523" s="26">
        <f t="shared" si="6301"/>
        <v>10.9</v>
      </c>
      <c r="CQ1523" s="26">
        <f t="shared" si="6302"/>
        <v>10.9</v>
      </c>
      <c r="CR1523" s="26">
        <f t="shared" si="6303"/>
        <v>10.9</v>
      </c>
      <c r="CS1523" s="26">
        <f t="shared" si="6350"/>
        <v>0</v>
      </c>
      <c r="CT1523" s="19"/>
      <c r="CU1523" s="35"/>
      <c r="CY1523" s="1" t="s">
        <v>27</v>
      </c>
    </row>
    <row r="1524" spans="1:105" hidden="1" x14ac:dyDescent="0.3">
      <c r="A1524" s="36" t="s">
        <v>858</v>
      </c>
      <c r="B1524" s="17">
        <v>850</v>
      </c>
      <c r="C1524" s="16"/>
      <c r="D1524" s="16"/>
      <c r="E1524" s="34" t="s">
        <v>77</v>
      </c>
      <c r="F1524" s="26">
        <f t="shared" si="6354"/>
        <v>10.9</v>
      </c>
      <c r="G1524" s="26">
        <f t="shared" si="6355"/>
        <v>10.9</v>
      </c>
      <c r="H1524" s="26">
        <f t="shared" si="6356"/>
        <v>10.9</v>
      </c>
      <c r="I1524" s="26">
        <f t="shared" si="6307"/>
        <v>0</v>
      </c>
      <c r="J1524" s="26">
        <f t="shared" si="6308"/>
        <v>0</v>
      </c>
      <c r="K1524" s="26">
        <f t="shared" si="6309"/>
        <v>0</v>
      </c>
      <c r="L1524" s="26">
        <f t="shared" si="6231"/>
        <v>10.9</v>
      </c>
      <c r="M1524" s="26">
        <f t="shared" si="6232"/>
        <v>10.9</v>
      </c>
      <c r="N1524" s="26">
        <f t="shared" si="6233"/>
        <v>10.9</v>
      </c>
      <c r="O1524" s="26">
        <f t="shared" si="6310"/>
        <v>0</v>
      </c>
      <c r="P1524" s="26">
        <f t="shared" si="6311"/>
        <v>0</v>
      </c>
      <c r="Q1524" s="26">
        <f t="shared" si="6312"/>
        <v>0</v>
      </c>
      <c r="R1524" s="26">
        <f t="shared" si="6234"/>
        <v>10.9</v>
      </c>
      <c r="S1524" s="26">
        <f t="shared" si="6235"/>
        <v>10.9</v>
      </c>
      <c r="T1524" s="26">
        <f t="shared" si="6236"/>
        <v>10.9</v>
      </c>
      <c r="U1524" s="26">
        <f t="shared" si="6313"/>
        <v>0</v>
      </c>
      <c r="V1524" s="26">
        <f t="shared" si="6314"/>
        <v>0</v>
      </c>
      <c r="W1524" s="26">
        <f t="shared" si="6315"/>
        <v>0</v>
      </c>
      <c r="X1524" s="26">
        <f t="shared" si="6237"/>
        <v>10.9</v>
      </c>
      <c r="Y1524" s="26">
        <f t="shared" si="6238"/>
        <v>10.9</v>
      </c>
      <c r="Z1524" s="26">
        <f t="shared" si="6239"/>
        <v>10.9</v>
      </c>
      <c r="AA1524" s="26">
        <f t="shared" si="6316"/>
        <v>0</v>
      </c>
      <c r="AB1524" s="26">
        <f t="shared" si="6317"/>
        <v>0</v>
      </c>
      <c r="AC1524" s="26">
        <f t="shared" si="6318"/>
        <v>0</v>
      </c>
      <c r="AD1524" s="26">
        <f t="shared" si="6240"/>
        <v>10.9</v>
      </c>
      <c r="AE1524" s="26">
        <f t="shared" si="6241"/>
        <v>10.9</v>
      </c>
      <c r="AF1524" s="26">
        <f t="shared" si="6242"/>
        <v>10.9</v>
      </c>
      <c r="AG1524" s="26">
        <f t="shared" si="6319"/>
        <v>0</v>
      </c>
      <c r="AH1524" s="26">
        <f t="shared" si="6320"/>
        <v>0</v>
      </c>
      <c r="AI1524" s="26">
        <f t="shared" si="6321"/>
        <v>0</v>
      </c>
      <c r="AJ1524" s="26">
        <f t="shared" si="6184"/>
        <v>10.9</v>
      </c>
      <c r="AK1524" s="26">
        <f t="shared" si="6185"/>
        <v>10.9</v>
      </c>
      <c r="AL1524" s="26">
        <f t="shared" si="6186"/>
        <v>10.9</v>
      </c>
      <c r="AM1524" s="26">
        <f t="shared" si="6322"/>
        <v>0</v>
      </c>
      <c r="AN1524" s="26">
        <f t="shared" si="6323"/>
        <v>0</v>
      </c>
      <c r="AO1524" s="26">
        <f t="shared" si="6324"/>
        <v>0</v>
      </c>
      <c r="AP1524" s="26">
        <f t="shared" si="6187"/>
        <v>10.9</v>
      </c>
      <c r="AQ1524" s="26">
        <f t="shared" si="6188"/>
        <v>10.9</v>
      </c>
      <c r="AR1524" s="26">
        <f t="shared" si="6189"/>
        <v>10.9</v>
      </c>
      <c r="AS1524" s="26">
        <f t="shared" si="6325"/>
        <v>0</v>
      </c>
      <c r="AT1524" s="26">
        <f t="shared" si="6326"/>
        <v>0</v>
      </c>
      <c r="AU1524" s="26">
        <f t="shared" si="6327"/>
        <v>0</v>
      </c>
      <c r="AV1524" s="26">
        <f t="shared" si="6190"/>
        <v>10.9</v>
      </c>
      <c r="AW1524" s="26">
        <f t="shared" si="6191"/>
        <v>10.9</v>
      </c>
      <c r="AX1524" s="26">
        <f t="shared" si="6192"/>
        <v>10.9</v>
      </c>
      <c r="AY1524" s="26">
        <f t="shared" si="6328"/>
        <v>0</v>
      </c>
      <c r="AZ1524" s="26">
        <f t="shared" si="6329"/>
        <v>0</v>
      </c>
      <c r="BA1524" s="26">
        <f t="shared" si="6330"/>
        <v>0</v>
      </c>
      <c r="BB1524" s="26">
        <f t="shared" si="6193"/>
        <v>10.9</v>
      </c>
      <c r="BC1524" s="26">
        <f t="shared" si="6194"/>
        <v>10.9</v>
      </c>
      <c r="BD1524" s="26">
        <f t="shared" si="6195"/>
        <v>10.9</v>
      </c>
      <c r="BE1524" s="26">
        <f t="shared" si="6331"/>
        <v>0</v>
      </c>
      <c r="BF1524" s="26">
        <f t="shared" si="6332"/>
        <v>0</v>
      </c>
      <c r="BG1524" s="26">
        <f t="shared" si="6333"/>
        <v>0</v>
      </c>
      <c r="BH1524" s="26">
        <f t="shared" si="6196"/>
        <v>10.9</v>
      </c>
      <c r="BI1524" s="26">
        <f t="shared" si="6197"/>
        <v>10.9</v>
      </c>
      <c r="BJ1524" s="26">
        <f t="shared" si="6198"/>
        <v>10.9</v>
      </c>
      <c r="BK1524" s="26">
        <f t="shared" si="6334"/>
        <v>0</v>
      </c>
      <c r="BL1524" s="26">
        <f t="shared" si="6335"/>
        <v>0</v>
      </c>
      <c r="BM1524" s="26">
        <f t="shared" si="6336"/>
        <v>0</v>
      </c>
      <c r="BN1524" s="26">
        <f t="shared" si="6199"/>
        <v>10.9</v>
      </c>
      <c r="BO1524" s="26">
        <f t="shared" si="6200"/>
        <v>10.9</v>
      </c>
      <c r="BP1524" s="26">
        <f t="shared" si="6201"/>
        <v>10.9</v>
      </c>
      <c r="BQ1524" s="26">
        <f t="shared" si="6337"/>
        <v>0</v>
      </c>
      <c r="BR1524" s="26">
        <f t="shared" si="6338"/>
        <v>0</v>
      </c>
      <c r="BS1524" s="26">
        <f t="shared" si="6202"/>
        <v>10.9</v>
      </c>
      <c r="BT1524" s="26">
        <f t="shared" si="6203"/>
        <v>10.9</v>
      </c>
      <c r="BU1524" s="26">
        <f t="shared" si="6204"/>
        <v>10.9</v>
      </c>
      <c r="BV1524" s="26">
        <f t="shared" si="6339"/>
        <v>0</v>
      </c>
      <c r="BW1524" s="26">
        <f t="shared" si="6340"/>
        <v>0</v>
      </c>
      <c r="BX1524" s="26">
        <f t="shared" si="6205"/>
        <v>10.9</v>
      </c>
      <c r="BY1524" s="26">
        <f t="shared" si="6206"/>
        <v>10.9</v>
      </c>
      <c r="BZ1524" s="26">
        <f t="shared" si="6207"/>
        <v>10.9</v>
      </c>
      <c r="CA1524" s="26">
        <f t="shared" si="6341"/>
        <v>0</v>
      </c>
      <c r="CB1524" s="26">
        <f t="shared" si="6342"/>
        <v>0</v>
      </c>
      <c r="CC1524" s="26">
        <f t="shared" si="6343"/>
        <v>0</v>
      </c>
      <c r="CD1524" s="26">
        <f t="shared" si="6295"/>
        <v>10.9</v>
      </c>
      <c r="CE1524" s="26">
        <f t="shared" si="6296"/>
        <v>10.9</v>
      </c>
      <c r="CF1524" s="26">
        <f t="shared" si="6297"/>
        <v>10.9</v>
      </c>
      <c r="CG1524" s="26">
        <f t="shared" si="6344"/>
        <v>0</v>
      </c>
      <c r="CH1524" s="26">
        <f t="shared" si="6345"/>
        <v>0</v>
      </c>
      <c r="CI1524" s="26">
        <f t="shared" si="6346"/>
        <v>0</v>
      </c>
      <c r="CJ1524" s="26">
        <f t="shared" si="6298"/>
        <v>10.9</v>
      </c>
      <c r="CK1524" s="26">
        <f t="shared" si="6299"/>
        <v>10.9</v>
      </c>
      <c r="CL1524" s="26">
        <f t="shared" si="6300"/>
        <v>10.9</v>
      </c>
      <c r="CM1524" s="26">
        <f t="shared" si="6347"/>
        <v>0</v>
      </c>
      <c r="CN1524" s="26">
        <f t="shared" si="6348"/>
        <v>0</v>
      </c>
      <c r="CO1524" s="26">
        <f t="shared" si="6349"/>
        <v>0</v>
      </c>
      <c r="CP1524" s="26">
        <f t="shared" si="6301"/>
        <v>10.9</v>
      </c>
      <c r="CQ1524" s="26">
        <f t="shared" si="6302"/>
        <v>10.9</v>
      </c>
      <c r="CR1524" s="26">
        <f t="shared" si="6303"/>
        <v>10.9</v>
      </c>
      <c r="CS1524" s="26">
        <f t="shared" si="6350"/>
        <v>0</v>
      </c>
      <c r="CT1524" s="19"/>
      <c r="CU1524" s="35"/>
      <c r="CZ1524" s="1" t="s">
        <v>28</v>
      </c>
    </row>
    <row r="1525" spans="1:105" hidden="1" x14ac:dyDescent="0.3">
      <c r="A1525" s="36" t="s">
        <v>858</v>
      </c>
      <c r="B1525" s="17">
        <v>850</v>
      </c>
      <c r="C1525" s="16" t="s">
        <v>393</v>
      </c>
      <c r="D1525" s="16" t="s">
        <v>47</v>
      </c>
      <c r="E1525" s="34" t="s">
        <v>851</v>
      </c>
      <c r="F1525" s="26">
        <v>10.9</v>
      </c>
      <c r="G1525" s="26">
        <v>10.9</v>
      </c>
      <c r="H1525" s="26">
        <v>10.9</v>
      </c>
      <c r="I1525" s="26"/>
      <c r="J1525" s="26"/>
      <c r="K1525" s="26"/>
      <c r="L1525" s="26">
        <f t="shared" si="6231"/>
        <v>10.9</v>
      </c>
      <c r="M1525" s="26">
        <f t="shared" si="6232"/>
        <v>10.9</v>
      </c>
      <c r="N1525" s="26">
        <f t="shared" si="6233"/>
        <v>10.9</v>
      </c>
      <c r="O1525" s="26"/>
      <c r="P1525" s="26"/>
      <c r="Q1525" s="26"/>
      <c r="R1525" s="26">
        <f t="shared" si="6234"/>
        <v>10.9</v>
      </c>
      <c r="S1525" s="26">
        <f t="shared" si="6235"/>
        <v>10.9</v>
      </c>
      <c r="T1525" s="26">
        <f t="shared" si="6236"/>
        <v>10.9</v>
      </c>
      <c r="U1525" s="26"/>
      <c r="V1525" s="26"/>
      <c r="W1525" s="26"/>
      <c r="X1525" s="26">
        <f t="shared" si="6237"/>
        <v>10.9</v>
      </c>
      <c r="Y1525" s="26">
        <f t="shared" si="6238"/>
        <v>10.9</v>
      </c>
      <c r="Z1525" s="26">
        <f t="shared" si="6239"/>
        <v>10.9</v>
      </c>
      <c r="AA1525" s="26"/>
      <c r="AB1525" s="26"/>
      <c r="AC1525" s="26"/>
      <c r="AD1525" s="26">
        <f t="shared" si="6240"/>
        <v>10.9</v>
      </c>
      <c r="AE1525" s="26">
        <f t="shared" si="6241"/>
        <v>10.9</v>
      </c>
      <c r="AF1525" s="26">
        <f t="shared" si="6242"/>
        <v>10.9</v>
      </c>
      <c r="AG1525" s="26"/>
      <c r="AH1525" s="26"/>
      <c r="AI1525" s="26"/>
      <c r="AJ1525" s="26">
        <f t="shared" si="6184"/>
        <v>10.9</v>
      </c>
      <c r="AK1525" s="26">
        <f t="shared" si="6185"/>
        <v>10.9</v>
      </c>
      <c r="AL1525" s="26">
        <f t="shared" si="6186"/>
        <v>10.9</v>
      </c>
      <c r="AM1525" s="26"/>
      <c r="AN1525" s="26"/>
      <c r="AO1525" s="26"/>
      <c r="AP1525" s="26">
        <f t="shared" si="6187"/>
        <v>10.9</v>
      </c>
      <c r="AQ1525" s="26">
        <f t="shared" si="6188"/>
        <v>10.9</v>
      </c>
      <c r="AR1525" s="26">
        <f t="shared" si="6189"/>
        <v>10.9</v>
      </c>
      <c r="AS1525" s="26"/>
      <c r="AT1525" s="26"/>
      <c r="AU1525" s="26"/>
      <c r="AV1525" s="26">
        <f t="shared" si="6190"/>
        <v>10.9</v>
      </c>
      <c r="AW1525" s="26">
        <f t="shared" si="6191"/>
        <v>10.9</v>
      </c>
      <c r="AX1525" s="26">
        <f t="shared" si="6192"/>
        <v>10.9</v>
      </c>
      <c r="AY1525" s="26"/>
      <c r="AZ1525" s="26"/>
      <c r="BA1525" s="26"/>
      <c r="BB1525" s="26">
        <f t="shared" si="6193"/>
        <v>10.9</v>
      </c>
      <c r="BC1525" s="26">
        <f t="shared" si="6194"/>
        <v>10.9</v>
      </c>
      <c r="BD1525" s="26">
        <f t="shared" si="6195"/>
        <v>10.9</v>
      </c>
      <c r="BE1525" s="26"/>
      <c r="BF1525" s="26"/>
      <c r="BG1525" s="26"/>
      <c r="BH1525" s="26">
        <f t="shared" si="6196"/>
        <v>10.9</v>
      </c>
      <c r="BI1525" s="26">
        <f t="shared" si="6197"/>
        <v>10.9</v>
      </c>
      <c r="BJ1525" s="26">
        <f t="shared" si="6198"/>
        <v>10.9</v>
      </c>
      <c r="BK1525" s="26"/>
      <c r="BL1525" s="26"/>
      <c r="BM1525" s="26"/>
      <c r="BN1525" s="26">
        <f t="shared" si="6199"/>
        <v>10.9</v>
      </c>
      <c r="BO1525" s="26">
        <f t="shared" si="6200"/>
        <v>10.9</v>
      </c>
      <c r="BP1525" s="26">
        <f t="shared" si="6201"/>
        <v>10.9</v>
      </c>
      <c r="BQ1525" s="26"/>
      <c r="BR1525" s="26"/>
      <c r="BS1525" s="26">
        <f t="shared" si="6202"/>
        <v>10.9</v>
      </c>
      <c r="BT1525" s="26">
        <f t="shared" si="6203"/>
        <v>10.9</v>
      </c>
      <c r="BU1525" s="26">
        <f t="shared" si="6204"/>
        <v>10.9</v>
      </c>
      <c r="BV1525" s="26"/>
      <c r="BW1525" s="26"/>
      <c r="BX1525" s="26">
        <f t="shared" si="6205"/>
        <v>10.9</v>
      </c>
      <c r="BY1525" s="26">
        <f t="shared" si="6206"/>
        <v>10.9</v>
      </c>
      <c r="BZ1525" s="26">
        <f t="shared" si="6207"/>
        <v>10.9</v>
      </c>
      <c r="CA1525" s="26"/>
      <c r="CB1525" s="26"/>
      <c r="CC1525" s="26"/>
      <c r="CD1525" s="26">
        <f t="shared" si="6295"/>
        <v>10.9</v>
      </c>
      <c r="CE1525" s="26">
        <f t="shared" si="6296"/>
        <v>10.9</v>
      </c>
      <c r="CF1525" s="26">
        <f t="shared" si="6297"/>
        <v>10.9</v>
      </c>
      <c r="CG1525" s="26"/>
      <c r="CH1525" s="26"/>
      <c r="CI1525" s="26"/>
      <c r="CJ1525" s="26">
        <f t="shared" si="6298"/>
        <v>10.9</v>
      </c>
      <c r="CK1525" s="26">
        <f t="shared" si="6299"/>
        <v>10.9</v>
      </c>
      <c r="CL1525" s="26">
        <f t="shared" si="6300"/>
        <v>10.9</v>
      </c>
      <c r="CM1525" s="26"/>
      <c r="CN1525" s="26"/>
      <c r="CO1525" s="26"/>
      <c r="CP1525" s="26">
        <f t="shared" si="6301"/>
        <v>10.9</v>
      </c>
      <c r="CQ1525" s="26">
        <f t="shared" si="6302"/>
        <v>10.9</v>
      </c>
      <c r="CR1525" s="26">
        <f t="shared" si="6303"/>
        <v>10.9</v>
      </c>
      <c r="CS1525" s="26"/>
      <c r="CT1525" s="19"/>
      <c r="CU1525" s="35"/>
    </row>
    <row r="1526" spans="1:105" ht="78" hidden="1" x14ac:dyDescent="0.3">
      <c r="A1526" s="36" t="s">
        <v>859</v>
      </c>
      <c r="B1526" s="17"/>
      <c r="C1526" s="16"/>
      <c r="D1526" s="16"/>
      <c r="E1526" s="34" t="s">
        <v>860</v>
      </c>
      <c r="F1526" s="26">
        <f t="shared" si="6354"/>
        <v>123302</v>
      </c>
      <c r="G1526" s="26">
        <f t="shared" si="6355"/>
        <v>128773</v>
      </c>
      <c r="H1526" s="26">
        <f t="shared" si="6356"/>
        <v>135052</v>
      </c>
      <c r="I1526" s="26">
        <f t="shared" si="6307"/>
        <v>-16980.07</v>
      </c>
      <c r="J1526" s="26">
        <f t="shared" si="6308"/>
        <v>-18480.07</v>
      </c>
      <c r="K1526" s="26">
        <f t="shared" si="6309"/>
        <v>-13480.07</v>
      </c>
      <c r="L1526" s="26">
        <f t="shared" si="6231"/>
        <v>106321.93</v>
      </c>
      <c r="M1526" s="26">
        <f t="shared" si="6232"/>
        <v>110292.93</v>
      </c>
      <c r="N1526" s="26">
        <f t="shared" si="6233"/>
        <v>121571.93</v>
      </c>
      <c r="O1526" s="26">
        <f t="shared" si="6310"/>
        <v>0</v>
      </c>
      <c r="P1526" s="26">
        <f t="shared" si="6311"/>
        <v>0</v>
      </c>
      <c r="Q1526" s="26">
        <f t="shared" si="6312"/>
        <v>0</v>
      </c>
      <c r="R1526" s="26">
        <f t="shared" si="6234"/>
        <v>106321.93</v>
      </c>
      <c r="S1526" s="26">
        <f t="shared" si="6235"/>
        <v>110292.93</v>
      </c>
      <c r="T1526" s="26">
        <f t="shared" si="6236"/>
        <v>121571.93</v>
      </c>
      <c r="U1526" s="26">
        <f t="shared" si="6313"/>
        <v>0</v>
      </c>
      <c r="V1526" s="26">
        <f t="shared" si="6314"/>
        <v>0</v>
      </c>
      <c r="W1526" s="26">
        <f t="shared" si="6315"/>
        <v>0</v>
      </c>
      <c r="X1526" s="26">
        <f t="shared" si="6237"/>
        <v>106321.93</v>
      </c>
      <c r="Y1526" s="26">
        <f t="shared" si="6238"/>
        <v>110292.93</v>
      </c>
      <c r="Z1526" s="26">
        <f t="shared" si="6239"/>
        <v>121571.93</v>
      </c>
      <c r="AA1526" s="26">
        <f t="shared" si="6316"/>
        <v>0</v>
      </c>
      <c r="AB1526" s="26">
        <f t="shared" si="6317"/>
        <v>0</v>
      </c>
      <c r="AC1526" s="26">
        <f t="shared" si="6318"/>
        <v>0</v>
      </c>
      <c r="AD1526" s="26">
        <f t="shared" si="6240"/>
        <v>106321.93</v>
      </c>
      <c r="AE1526" s="26">
        <f t="shared" si="6241"/>
        <v>110292.93</v>
      </c>
      <c r="AF1526" s="26">
        <f t="shared" si="6242"/>
        <v>121571.93</v>
      </c>
      <c r="AG1526" s="26">
        <f t="shared" si="6319"/>
        <v>0</v>
      </c>
      <c r="AH1526" s="26">
        <f t="shared" si="6320"/>
        <v>0</v>
      </c>
      <c r="AI1526" s="26">
        <f t="shared" si="6321"/>
        <v>0</v>
      </c>
      <c r="AJ1526" s="26">
        <f t="shared" si="6184"/>
        <v>106321.93</v>
      </c>
      <c r="AK1526" s="26">
        <f t="shared" si="6185"/>
        <v>110292.93</v>
      </c>
      <c r="AL1526" s="26">
        <f t="shared" si="6186"/>
        <v>121571.93</v>
      </c>
      <c r="AM1526" s="26">
        <f t="shared" si="6322"/>
        <v>0</v>
      </c>
      <c r="AN1526" s="26">
        <f t="shared" si="6323"/>
        <v>0</v>
      </c>
      <c r="AO1526" s="26">
        <f t="shared" si="6324"/>
        <v>0</v>
      </c>
      <c r="AP1526" s="26">
        <f t="shared" si="6187"/>
        <v>106321.93</v>
      </c>
      <c r="AQ1526" s="26">
        <f t="shared" si="6188"/>
        <v>110292.93</v>
      </c>
      <c r="AR1526" s="26">
        <f t="shared" si="6189"/>
        <v>121571.93</v>
      </c>
      <c r="AS1526" s="26">
        <f t="shared" si="6325"/>
        <v>0</v>
      </c>
      <c r="AT1526" s="26">
        <f t="shared" si="6326"/>
        <v>0</v>
      </c>
      <c r="AU1526" s="26">
        <f t="shared" si="6327"/>
        <v>0</v>
      </c>
      <c r="AV1526" s="26">
        <f t="shared" si="6190"/>
        <v>106321.93</v>
      </c>
      <c r="AW1526" s="26">
        <f t="shared" si="6191"/>
        <v>110292.93</v>
      </c>
      <c r="AX1526" s="26">
        <f t="shared" si="6192"/>
        <v>121571.93</v>
      </c>
      <c r="AY1526" s="26">
        <f t="shared" si="6328"/>
        <v>0</v>
      </c>
      <c r="AZ1526" s="26">
        <f t="shared" si="6329"/>
        <v>0</v>
      </c>
      <c r="BA1526" s="26">
        <f t="shared" si="6330"/>
        <v>0</v>
      </c>
      <c r="BB1526" s="26">
        <f t="shared" si="6193"/>
        <v>106321.93</v>
      </c>
      <c r="BC1526" s="26">
        <f t="shared" si="6194"/>
        <v>110292.93</v>
      </c>
      <c r="BD1526" s="26">
        <f t="shared" si="6195"/>
        <v>121571.93</v>
      </c>
      <c r="BE1526" s="26">
        <f t="shared" si="6331"/>
        <v>0</v>
      </c>
      <c r="BF1526" s="26">
        <f t="shared" si="6332"/>
        <v>0</v>
      </c>
      <c r="BG1526" s="26">
        <f t="shared" si="6333"/>
        <v>0</v>
      </c>
      <c r="BH1526" s="26">
        <f t="shared" si="6196"/>
        <v>106321.93</v>
      </c>
      <c r="BI1526" s="26">
        <f t="shared" si="6197"/>
        <v>110292.93</v>
      </c>
      <c r="BJ1526" s="26">
        <f t="shared" si="6198"/>
        <v>121571.93</v>
      </c>
      <c r="BK1526" s="26">
        <f t="shared" si="6334"/>
        <v>0</v>
      </c>
      <c r="BL1526" s="26">
        <f t="shared" si="6335"/>
        <v>0</v>
      </c>
      <c r="BM1526" s="26">
        <f t="shared" si="6336"/>
        <v>0</v>
      </c>
      <c r="BN1526" s="26">
        <f t="shared" si="6199"/>
        <v>106321.93</v>
      </c>
      <c r="BO1526" s="26">
        <f t="shared" si="6200"/>
        <v>110292.93</v>
      </c>
      <c r="BP1526" s="26">
        <f t="shared" si="6201"/>
        <v>121571.93</v>
      </c>
      <c r="BQ1526" s="26">
        <f t="shared" si="6337"/>
        <v>0</v>
      </c>
      <c r="BR1526" s="26">
        <f t="shared" si="6338"/>
        <v>0</v>
      </c>
      <c r="BS1526" s="26">
        <f t="shared" si="6202"/>
        <v>106321.93</v>
      </c>
      <c r="BT1526" s="26">
        <f t="shared" si="6203"/>
        <v>110292.93</v>
      </c>
      <c r="BU1526" s="26">
        <f t="shared" si="6204"/>
        <v>121571.93</v>
      </c>
      <c r="BV1526" s="26">
        <f t="shared" si="6339"/>
        <v>0</v>
      </c>
      <c r="BW1526" s="26">
        <f t="shared" si="6340"/>
        <v>0</v>
      </c>
      <c r="BX1526" s="26">
        <f t="shared" si="6205"/>
        <v>106321.93</v>
      </c>
      <c r="BY1526" s="26">
        <f t="shared" si="6206"/>
        <v>110292.93</v>
      </c>
      <c r="BZ1526" s="26">
        <f t="shared" si="6207"/>
        <v>121571.93</v>
      </c>
      <c r="CA1526" s="26">
        <f t="shared" si="6341"/>
        <v>0</v>
      </c>
      <c r="CB1526" s="26">
        <f t="shared" si="6342"/>
        <v>0</v>
      </c>
      <c r="CC1526" s="26">
        <f t="shared" si="6343"/>
        <v>0</v>
      </c>
      <c r="CD1526" s="26">
        <f t="shared" si="6295"/>
        <v>106321.93</v>
      </c>
      <c r="CE1526" s="26">
        <f t="shared" si="6296"/>
        <v>110292.93</v>
      </c>
      <c r="CF1526" s="26">
        <f t="shared" si="6297"/>
        <v>121571.93</v>
      </c>
      <c r="CG1526" s="26">
        <f t="shared" si="6344"/>
        <v>0</v>
      </c>
      <c r="CH1526" s="26">
        <f t="shared" si="6345"/>
        <v>0</v>
      </c>
      <c r="CI1526" s="26">
        <f t="shared" si="6346"/>
        <v>0</v>
      </c>
      <c r="CJ1526" s="26">
        <f t="shared" si="6298"/>
        <v>106321.93</v>
      </c>
      <c r="CK1526" s="26">
        <f t="shared" si="6299"/>
        <v>110292.93</v>
      </c>
      <c r="CL1526" s="26">
        <f t="shared" si="6300"/>
        <v>121571.93</v>
      </c>
      <c r="CM1526" s="26">
        <f t="shared" si="6347"/>
        <v>0</v>
      </c>
      <c r="CN1526" s="26">
        <f t="shared" si="6348"/>
        <v>0</v>
      </c>
      <c r="CO1526" s="26">
        <f t="shared" si="6349"/>
        <v>0</v>
      </c>
      <c r="CP1526" s="26">
        <f t="shared" si="6301"/>
        <v>106321.93</v>
      </c>
      <c r="CQ1526" s="26">
        <f t="shared" si="6302"/>
        <v>110292.93</v>
      </c>
      <c r="CR1526" s="26">
        <f t="shared" si="6303"/>
        <v>121571.93</v>
      </c>
      <c r="CS1526" s="26">
        <f t="shared" si="6350"/>
        <v>0</v>
      </c>
      <c r="CT1526" s="19"/>
      <c r="CU1526" s="35"/>
      <c r="DA1526" s="1" t="s">
        <v>29</v>
      </c>
    </row>
    <row r="1527" spans="1:105" ht="31.2" hidden="1" x14ac:dyDescent="0.3">
      <c r="A1527" s="36" t="s">
        <v>859</v>
      </c>
      <c r="B1527" s="36" t="s">
        <v>641</v>
      </c>
      <c r="C1527" s="16"/>
      <c r="D1527" s="16"/>
      <c r="E1527" s="34" t="s">
        <v>38</v>
      </c>
      <c r="F1527" s="26">
        <f t="shared" si="6354"/>
        <v>123302</v>
      </c>
      <c r="G1527" s="26">
        <f t="shared" si="6355"/>
        <v>128773</v>
      </c>
      <c r="H1527" s="26">
        <f t="shared" si="6356"/>
        <v>135052</v>
      </c>
      <c r="I1527" s="26">
        <f t="shared" si="6307"/>
        <v>-16980.07</v>
      </c>
      <c r="J1527" s="26">
        <f t="shared" si="6308"/>
        <v>-18480.07</v>
      </c>
      <c r="K1527" s="26">
        <f t="shared" si="6309"/>
        <v>-13480.07</v>
      </c>
      <c r="L1527" s="26">
        <f t="shared" si="6231"/>
        <v>106321.93</v>
      </c>
      <c r="M1527" s="26">
        <f t="shared" si="6232"/>
        <v>110292.93</v>
      </c>
      <c r="N1527" s="26">
        <f t="shared" si="6233"/>
        <v>121571.93</v>
      </c>
      <c r="O1527" s="26">
        <f t="shared" si="6310"/>
        <v>0</v>
      </c>
      <c r="P1527" s="26">
        <f t="shared" si="6311"/>
        <v>0</v>
      </c>
      <c r="Q1527" s="26">
        <f t="shared" si="6312"/>
        <v>0</v>
      </c>
      <c r="R1527" s="26">
        <f t="shared" si="6234"/>
        <v>106321.93</v>
      </c>
      <c r="S1527" s="26">
        <f t="shared" si="6235"/>
        <v>110292.93</v>
      </c>
      <c r="T1527" s="26">
        <f t="shared" si="6236"/>
        <v>121571.93</v>
      </c>
      <c r="U1527" s="26">
        <f t="shared" si="6313"/>
        <v>0</v>
      </c>
      <c r="V1527" s="26">
        <f t="shared" si="6314"/>
        <v>0</v>
      </c>
      <c r="W1527" s="26">
        <f t="shared" si="6315"/>
        <v>0</v>
      </c>
      <c r="X1527" s="26">
        <f t="shared" si="6237"/>
        <v>106321.93</v>
      </c>
      <c r="Y1527" s="26">
        <f t="shared" si="6238"/>
        <v>110292.93</v>
      </c>
      <c r="Z1527" s="26">
        <f t="shared" si="6239"/>
        <v>121571.93</v>
      </c>
      <c r="AA1527" s="26">
        <f t="shared" si="6316"/>
        <v>0</v>
      </c>
      <c r="AB1527" s="26">
        <f t="shared" si="6317"/>
        <v>0</v>
      </c>
      <c r="AC1527" s="26">
        <f t="shared" si="6318"/>
        <v>0</v>
      </c>
      <c r="AD1527" s="26">
        <f t="shared" si="6240"/>
        <v>106321.93</v>
      </c>
      <c r="AE1527" s="26">
        <f t="shared" si="6241"/>
        <v>110292.93</v>
      </c>
      <c r="AF1527" s="26">
        <f t="shared" si="6242"/>
        <v>121571.93</v>
      </c>
      <c r="AG1527" s="26">
        <f t="shared" si="6319"/>
        <v>0</v>
      </c>
      <c r="AH1527" s="26">
        <f t="shared" si="6320"/>
        <v>0</v>
      </c>
      <c r="AI1527" s="26">
        <f t="shared" si="6321"/>
        <v>0</v>
      </c>
      <c r="AJ1527" s="26">
        <f t="shared" si="6184"/>
        <v>106321.93</v>
      </c>
      <c r="AK1527" s="26">
        <f t="shared" si="6185"/>
        <v>110292.93</v>
      </c>
      <c r="AL1527" s="26">
        <f t="shared" si="6186"/>
        <v>121571.93</v>
      </c>
      <c r="AM1527" s="26">
        <f t="shared" si="6322"/>
        <v>0</v>
      </c>
      <c r="AN1527" s="26">
        <f t="shared" si="6323"/>
        <v>0</v>
      </c>
      <c r="AO1527" s="26">
        <f t="shared" si="6324"/>
        <v>0</v>
      </c>
      <c r="AP1527" s="26">
        <f t="shared" si="6187"/>
        <v>106321.93</v>
      </c>
      <c r="AQ1527" s="26">
        <f t="shared" si="6188"/>
        <v>110292.93</v>
      </c>
      <c r="AR1527" s="26">
        <f t="shared" si="6189"/>
        <v>121571.93</v>
      </c>
      <c r="AS1527" s="26">
        <f t="shared" si="6325"/>
        <v>0</v>
      </c>
      <c r="AT1527" s="26">
        <f t="shared" si="6326"/>
        <v>0</v>
      </c>
      <c r="AU1527" s="26">
        <f t="shared" si="6327"/>
        <v>0</v>
      </c>
      <c r="AV1527" s="26">
        <f t="shared" si="6190"/>
        <v>106321.93</v>
      </c>
      <c r="AW1527" s="26">
        <f t="shared" si="6191"/>
        <v>110292.93</v>
      </c>
      <c r="AX1527" s="26">
        <f t="shared" si="6192"/>
        <v>121571.93</v>
      </c>
      <c r="AY1527" s="26">
        <f t="shared" si="6328"/>
        <v>0</v>
      </c>
      <c r="AZ1527" s="26">
        <f t="shared" si="6329"/>
        <v>0</v>
      </c>
      <c r="BA1527" s="26">
        <f t="shared" si="6330"/>
        <v>0</v>
      </c>
      <c r="BB1527" s="26">
        <f t="shared" si="6193"/>
        <v>106321.93</v>
      </c>
      <c r="BC1527" s="26">
        <f t="shared" si="6194"/>
        <v>110292.93</v>
      </c>
      <c r="BD1527" s="26">
        <f t="shared" si="6195"/>
        <v>121571.93</v>
      </c>
      <c r="BE1527" s="26">
        <f t="shared" si="6331"/>
        <v>0</v>
      </c>
      <c r="BF1527" s="26">
        <f t="shared" si="6332"/>
        <v>0</v>
      </c>
      <c r="BG1527" s="26">
        <f t="shared" si="6333"/>
        <v>0</v>
      </c>
      <c r="BH1527" s="26">
        <f t="shared" si="6196"/>
        <v>106321.93</v>
      </c>
      <c r="BI1527" s="26">
        <f t="shared" si="6197"/>
        <v>110292.93</v>
      </c>
      <c r="BJ1527" s="26">
        <f t="shared" si="6198"/>
        <v>121571.93</v>
      </c>
      <c r="BK1527" s="26">
        <f t="shared" si="6334"/>
        <v>0</v>
      </c>
      <c r="BL1527" s="26">
        <f t="shared" si="6335"/>
        <v>0</v>
      </c>
      <c r="BM1527" s="26">
        <f t="shared" si="6336"/>
        <v>0</v>
      </c>
      <c r="BN1527" s="26">
        <f t="shared" si="6199"/>
        <v>106321.93</v>
      </c>
      <c r="BO1527" s="26">
        <f t="shared" si="6200"/>
        <v>110292.93</v>
      </c>
      <c r="BP1527" s="26">
        <f t="shared" si="6201"/>
        <v>121571.93</v>
      </c>
      <c r="BQ1527" s="26">
        <f t="shared" si="6337"/>
        <v>0</v>
      </c>
      <c r="BR1527" s="26">
        <f t="shared" si="6338"/>
        <v>0</v>
      </c>
      <c r="BS1527" s="26">
        <f t="shared" si="6202"/>
        <v>106321.93</v>
      </c>
      <c r="BT1527" s="26">
        <f t="shared" si="6203"/>
        <v>110292.93</v>
      </c>
      <c r="BU1527" s="26">
        <f t="shared" si="6204"/>
        <v>121571.93</v>
      </c>
      <c r="BV1527" s="26">
        <f t="shared" si="6339"/>
        <v>0</v>
      </c>
      <c r="BW1527" s="26">
        <f t="shared" si="6340"/>
        <v>0</v>
      </c>
      <c r="BX1527" s="26">
        <f t="shared" si="6205"/>
        <v>106321.93</v>
      </c>
      <c r="BY1527" s="26">
        <f t="shared" si="6206"/>
        <v>110292.93</v>
      </c>
      <c r="BZ1527" s="26">
        <f t="shared" si="6207"/>
        <v>121571.93</v>
      </c>
      <c r="CA1527" s="26">
        <f t="shared" si="6341"/>
        <v>0</v>
      </c>
      <c r="CB1527" s="26">
        <f t="shared" si="6342"/>
        <v>0</v>
      </c>
      <c r="CC1527" s="26">
        <f t="shared" si="6343"/>
        <v>0</v>
      </c>
      <c r="CD1527" s="26">
        <f t="shared" si="6295"/>
        <v>106321.93</v>
      </c>
      <c r="CE1527" s="26">
        <f t="shared" si="6296"/>
        <v>110292.93</v>
      </c>
      <c r="CF1527" s="26">
        <f t="shared" si="6297"/>
        <v>121571.93</v>
      </c>
      <c r="CG1527" s="26">
        <f t="shared" si="6344"/>
        <v>0</v>
      </c>
      <c r="CH1527" s="26">
        <f t="shared" si="6345"/>
        <v>0</v>
      </c>
      <c r="CI1527" s="26">
        <f t="shared" si="6346"/>
        <v>0</v>
      </c>
      <c r="CJ1527" s="26">
        <f t="shared" si="6298"/>
        <v>106321.93</v>
      </c>
      <c r="CK1527" s="26">
        <f t="shared" si="6299"/>
        <v>110292.93</v>
      </c>
      <c r="CL1527" s="26">
        <f t="shared" si="6300"/>
        <v>121571.93</v>
      </c>
      <c r="CM1527" s="26">
        <f t="shared" si="6347"/>
        <v>0</v>
      </c>
      <c r="CN1527" s="26">
        <f t="shared" si="6348"/>
        <v>0</v>
      </c>
      <c r="CO1527" s="26">
        <f t="shared" si="6349"/>
        <v>0</v>
      </c>
      <c r="CP1527" s="26">
        <f t="shared" si="6301"/>
        <v>106321.93</v>
      </c>
      <c r="CQ1527" s="26">
        <f t="shared" si="6302"/>
        <v>110292.93</v>
      </c>
      <c r="CR1527" s="26">
        <f t="shared" si="6303"/>
        <v>121571.93</v>
      </c>
      <c r="CS1527" s="26">
        <f t="shared" si="6350"/>
        <v>0</v>
      </c>
      <c r="CT1527" s="19"/>
      <c r="CU1527" s="35"/>
      <c r="CY1527" s="1" t="s">
        <v>27</v>
      </c>
    </row>
    <row r="1528" spans="1:105" ht="46.8" hidden="1" x14ac:dyDescent="0.3">
      <c r="A1528" s="36" t="s">
        <v>859</v>
      </c>
      <c r="B1528" s="17">
        <v>240</v>
      </c>
      <c r="C1528" s="16"/>
      <c r="D1528" s="16"/>
      <c r="E1528" s="34" t="s">
        <v>39</v>
      </c>
      <c r="F1528" s="26">
        <f t="shared" si="6354"/>
        <v>123302</v>
      </c>
      <c r="G1528" s="26">
        <f t="shared" si="6355"/>
        <v>128773</v>
      </c>
      <c r="H1528" s="26">
        <f t="shared" si="6356"/>
        <v>135052</v>
      </c>
      <c r="I1528" s="26">
        <f t="shared" si="6307"/>
        <v>-16980.07</v>
      </c>
      <c r="J1528" s="26">
        <f t="shared" si="6308"/>
        <v>-18480.07</v>
      </c>
      <c r="K1528" s="26">
        <f t="shared" si="6309"/>
        <v>-13480.07</v>
      </c>
      <c r="L1528" s="26">
        <f t="shared" si="6231"/>
        <v>106321.93</v>
      </c>
      <c r="M1528" s="26">
        <f t="shared" si="6232"/>
        <v>110292.93</v>
      </c>
      <c r="N1528" s="26">
        <f t="shared" si="6233"/>
        <v>121571.93</v>
      </c>
      <c r="O1528" s="26">
        <f t="shared" si="6310"/>
        <v>0</v>
      </c>
      <c r="P1528" s="26">
        <f t="shared" si="6311"/>
        <v>0</v>
      </c>
      <c r="Q1528" s="26">
        <f t="shared" si="6312"/>
        <v>0</v>
      </c>
      <c r="R1528" s="26">
        <f t="shared" si="6234"/>
        <v>106321.93</v>
      </c>
      <c r="S1528" s="26">
        <f t="shared" si="6235"/>
        <v>110292.93</v>
      </c>
      <c r="T1528" s="26">
        <f t="shared" si="6236"/>
        <v>121571.93</v>
      </c>
      <c r="U1528" s="26">
        <f t="shared" si="6313"/>
        <v>0</v>
      </c>
      <c r="V1528" s="26">
        <f t="shared" si="6314"/>
        <v>0</v>
      </c>
      <c r="W1528" s="26">
        <f t="shared" si="6315"/>
        <v>0</v>
      </c>
      <c r="X1528" s="26">
        <f t="shared" si="6237"/>
        <v>106321.93</v>
      </c>
      <c r="Y1528" s="26">
        <f t="shared" si="6238"/>
        <v>110292.93</v>
      </c>
      <c r="Z1528" s="26">
        <f t="shared" si="6239"/>
        <v>121571.93</v>
      </c>
      <c r="AA1528" s="26">
        <f t="shared" si="6316"/>
        <v>0</v>
      </c>
      <c r="AB1528" s="26">
        <f t="shared" si="6317"/>
        <v>0</v>
      </c>
      <c r="AC1528" s="26">
        <f t="shared" si="6318"/>
        <v>0</v>
      </c>
      <c r="AD1528" s="26">
        <f t="shared" si="6240"/>
        <v>106321.93</v>
      </c>
      <c r="AE1528" s="26">
        <f t="shared" si="6241"/>
        <v>110292.93</v>
      </c>
      <c r="AF1528" s="26">
        <f t="shared" si="6242"/>
        <v>121571.93</v>
      </c>
      <c r="AG1528" s="26">
        <f t="shared" si="6319"/>
        <v>0</v>
      </c>
      <c r="AH1528" s="26">
        <f t="shared" si="6320"/>
        <v>0</v>
      </c>
      <c r="AI1528" s="26">
        <f t="shared" si="6321"/>
        <v>0</v>
      </c>
      <c r="AJ1528" s="26">
        <f t="shared" si="6184"/>
        <v>106321.93</v>
      </c>
      <c r="AK1528" s="26">
        <f t="shared" si="6185"/>
        <v>110292.93</v>
      </c>
      <c r="AL1528" s="26">
        <f t="shared" si="6186"/>
        <v>121571.93</v>
      </c>
      <c r="AM1528" s="26">
        <f t="shared" si="6322"/>
        <v>0</v>
      </c>
      <c r="AN1528" s="26">
        <f t="shared" si="6323"/>
        <v>0</v>
      </c>
      <c r="AO1528" s="26">
        <f t="shared" si="6324"/>
        <v>0</v>
      </c>
      <c r="AP1528" s="26">
        <f t="shared" si="6187"/>
        <v>106321.93</v>
      </c>
      <c r="AQ1528" s="26">
        <f t="shared" si="6188"/>
        <v>110292.93</v>
      </c>
      <c r="AR1528" s="26">
        <f t="shared" si="6189"/>
        <v>121571.93</v>
      </c>
      <c r="AS1528" s="26">
        <f t="shared" si="6325"/>
        <v>0</v>
      </c>
      <c r="AT1528" s="26">
        <f t="shared" si="6326"/>
        <v>0</v>
      </c>
      <c r="AU1528" s="26">
        <f t="shared" si="6327"/>
        <v>0</v>
      </c>
      <c r="AV1528" s="26">
        <f t="shared" si="6190"/>
        <v>106321.93</v>
      </c>
      <c r="AW1528" s="26">
        <f t="shared" si="6191"/>
        <v>110292.93</v>
      </c>
      <c r="AX1528" s="26">
        <f t="shared" si="6192"/>
        <v>121571.93</v>
      </c>
      <c r="AY1528" s="26">
        <f t="shared" si="6328"/>
        <v>0</v>
      </c>
      <c r="AZ1528" s="26">
        <f t="shared" si="6329"/>
        <v>0</v>
      </c>
      <c r="BA1528" s="26">
        <f t="shared" si="6330"/>
        <v>0</v>
      </c>
      <c r="BB1528" s="26">
        <f t="shared" si="6193"/>
        <v>106321.93</v>
      </c>
      <c r="BC1528" s="26">
        <f t="shared" si="6194"/>
        <v>110292.93</v>
      </c>
      <c r="BD1528" s="26">
        <f t="shared" si="6195"/>
        <v>121571.93</v>
      </c>
      <c r="BE1528" s="26">
        <f t="shared" si="6331"/>
        <v>0</v>
      </c>
      <c r="BF1528" s="26">
        <f t="shared" si="6332"/>
        <v>0</v>
      </c>
      <c r="BG1528" s="26">
        <f t="shared" si="6333"/>
        <v>0</v>
      </c>
      <c r="BH1528" s="26">
        <f t="shared" si="6196"/>
        <v>106321.93</v>
      </c>
      <c r="BI1528" s="26">
        <f t="shared" si="6197"/>
        <v>110292.93</v>
      </c>
      <c r="BJ1528" s="26">
        <f t="shared" si="6198"/>
        <v>121571.93</v>
      </c>
      <c r="BK1528" s="26">
        <f t="shared" si="6334"/>
        <v>0</v>
      </c>
      <c r="BL1528" s="26">
        <f t="shared" si="6335"/>
        <v>0</v>
      </c>
      <c r="BM1528" s="26">
        <f t="shared" si="6336"/>
        <v>0</v>
      </c>
      <c r="BN1528" s="26">
        <f t="shared" si="6199"/>
        <v>106321.93</v>
      </c>
      <c r="BO1528" s="26">
        <f t="shared" si="6200"/>
        <v>110292.93</v>
      </c>
      <c r="BP1528" s="26">
        <f t="shared" si="6201"/>
        <v>121571.93</v>
      </c>
      <c r="BQ1528" s="26">
        <f t="shared" si="6337"/>
        <v>0</v>
      </c>
      <c r="BR1528" s="26">
        <f t="shared" si="6338"/>
        <v>0</v>
      </c>
      <c r="BS1528" s="26">
        <f t="shared" si="6202"/>
        <v>106321.93</v>
      </c>
      <c r="BT1528" s="26">
        <f t="shared" si="6203"/>
        <v>110292.93</v>
      </c>
      <c r="BU1528" s="26">
        <f t="shared" si="6204"/>
        <v>121571.93</v>
      </c>
      <c r="BV1528" s="26">
        <f t="shared" si="6339"/>
        <v>0</v>
      </c>
      <c r="BW1528" s="26">
        <f t="shared" si="6340"/>
        <v>0</v>
      </c>
      <c r="BX1528" s="26">
        <f t="shared" si="6205"/>
        <v>106321.93</v>
      </c>
      <c r="BY1528" s="26">
        <f t="shared" si="6206"/>
        <v>110292.93</v>
      </c>
      <c r="BZ1528" s="26">
        <f t="shared" si="6207"/>
        <v>121571.93</v>
      </c>
      <c r="CA1528" s="26">
        <f t="shared" si="6341"/>
        <v>0</v>
      </c>
      <c r="CB1528" s="26">
        <f t="shared" si="6342"/>
        <v>0</v>
      </c>
      <c r="CC1528" s="26">
        <f t="shared" si="6343"/>
        <v>0</v>
      </c>
      <c r="CD1528" s="26">
        <f t="shared" si="6295"/>
        <v>106321.93</v>
      </c>
      <c r="CE1528" s="26">
        <f t="shared" si="6296"/>
        <v>110292.93</v>
      </c>
      <c r="CF1528" s="26">
        <f t="shared" si="6297"/>
        <v>121571.93</v>
      </c>
      <c r="CG1528" s="26">
        <f t="shared" si="6344"/>
        <v>0</v>
      </c>
      <c r="CH1528" s="26">
        <f t="shared" si="6345"/>
        <v>0</v>
      </c>
      <c r="CI1528" s="26">
        <f t="shared" si="6346"/>
        <v>0</v>
      </c>
      <c r="CJ1528" s="26">
        <f t="shared" si="6298"/>
        <v>106321.93</v>
      </c>
      <c r="CK1528" s="26">
        <f t="shared" si="6299"/>
        <v>110292.93</v>
      </c>
      <c r="CL1528" s="26">
        <f t="shared" si="6300"/>
        <v>121571.93</v>
      </c>
      <c r="CM1528" s="26">
        <f t="shared" si="6347"/>
        <v>0</v>
      </c>
      <c r="CN1528" s="26">
        <f t="shared" si="6348"/>
        <v>0</v>
      </c>
      <c r="CO1528" s="26">
        <f t="shared" si="6349"/>
        <v>0</v>
      </c>
      <c r="CP1528" s="26">
        <f t="shared" si="6301"/>
        <v>106321.93</v>
      </c>
      <c r="CQ1528" s="26">
        <f t="shared" si="6302"/>
        <v>110292.93</v>
      </c>
      <c r="CR1528" s="26">
        <f t="shared" si="6303"/>
        <v>121571.93</v>
      </c>
      <c r="CS1528" s="26">
        <f t="shared" si="6350"/>
        <v>0</v>
      </c>
      <c r="CT1528" s="19"/>
      <c r="CU1528" s="35"/>
      <c r="CZ1528" s="1" t="s">
        <v>28</v>
      </c>
    </row>
    <row r="1529" spans="1:105" hidden="1" x14ac:dyDescent="0.3">
      <c r="A1529" s="36" t="s">
        <v>859</v>
      </c>
      <c r="B1529" s="17">
        <v>240</v>
      </c>
      <c r="C1529" s="16" t="s">
        <v>393</v>
      </c>
      <c r="D1529" s="16" t="s">
        <v>47</v>
      </c>
      <c r="E1529" s="34" t="s">
        <v>851</v>
      </c>
      <c r="F1529" s="26">
        <v>123302</v>
      </c>
      <c r="G1529" s="26">
        <v>128773</v>
      </c>
      <c r="H1529" s="26">
        <v>135052</v>
      </c>
      <c r="I1529" s="26">
        <v>-16980.07</v>
      </c>
      <c r="J1529" s="26">
        <v>-18480.07</v>
      </c>
      <c r="K1529" s="26">
        <v>-13480.07</v>
      </c>
      <c r="L1529" s="26">
        <f t="shared" si="6231"/>
        <v>106321.93</v>
      </c>
      <c r="M1529" s="26">
        <f t="shared" si="6232"/>
        <v>110292.93</v>
      </c>
      <c r="N1529" s="26">
        <f t="shared" si="6233"/>
        <v>121571.93</v>
      </c>
      <c r="O1529" s="26"/>
      <c r="P1529" s="26"/>
      <c r="Q1529" s="26"/>
      <c r="R1529" s="26">
        <f t="shared" si="6234"/>
        <v>106321.93</v>
      </c>
      <c r="S1529" s="26">
        <f t="shared" si="6235"/>
        <v>110292.93</v>
      </c>
      <c r="T1529" s="26">
        <f t="shared" si="6236"/>
        <v>121571.93</v>
      </c>
      <c r="U1529" s="26"/>
      <c r="V1529" s="26"/>
      <c r="W1529" s="26"/>
      <c r="X1529" s="26">
        <f t="shared" si="6237"/>
        <v>106321.93</v>
      </c>
      <c r="Y1529" s="26">
        <f t="shared" si="6238"/>
        <v>110292.93</v>
      </c>
      <c r="Z1529" s="26">
        <f t="shared" si="6239"/>
        <v>121571.93</v>
      </c>
      <c r="AA1529" s="26"/>
      <c r="AB1529" s="26"/>
      <c r="AC1529" s="26"/>
      <c r="AD1529" s="26">
        <f t="shared" si="6240"/>
        <v>106321.93</v>
      </c>
      <c r="AE1529" s="26">
        <f t="shared" si="6241"/>
        <v>110292.93</v>
      </c>
      <c r="AF1529" s="26">
        <f t="shared" si="6242"/>
        <v>121571.93</v>
      </c>
      <c r="AG1529" s="26"/>
      <c r="AH1529" s="26"/>
      <c r="AI1529" s="26"/>
      <c r="AJ1529" s="26">
        <f t="shared" si="6184"/>
        <v>106321.93</v>
      </c>
      <c r="AK1529" s="26">
        <f t="shared" si="6185"/>
        <v>110292.93</v>
      </c>
      <c r="AL1529" s="26">
        <f t="shared" si="6186"/>
        <v>121571.93</v>
      </c>
      <c r="AM1529" s="26"/>
      <c r="AN1529" s="26"/>
      <c r="AO1529" s="26"/>
      <c r="AP1529" s="26">
        <f t="shared" si="6187"/>
        <v>106321.93</v>
      </c>
      <c r="AQ1529" s="26">
        <f t="shared" si="6188"/>
        <v>110292.93</v>
      </c>
      <c r="AR1529" s="26">
        <f t="shared" si="6189"/>
        <v>121571.93</v>
      </c>
      <c r="AS1529" s="26"/>
      <c r="AT1529" s="26"/>
      <c r="AU1529" s="26"/>
      <c r="AV1529" s="26">
        <f t="shared" si="6190"/>
        <v>106321.93</v>
      </c>
      <c r="AW1529" s="26">
        <f t="shared" si="6191"/>
        <v>110292.93</v>
      </c>
      <c r="AX1529" s="26">
        <f t="shared" si="6192"/>
        <v>121571.93</v>
      </c>
      <c r="AY1529" s="26"/>
      <c r="AZ1529" s="26"/>
      <c r="BA1529" s="26"/>
      <c r="BB1529" s="26">
        <f t="shared" si="6193"/>
        <v>106321.93</v>
      </c>
      <c r="BC1529" s="26">
        <f t="shared" si="6194"/>
        <v>110292.93</v>
      </c>
      <c r="BD1529" s="26">
        <f t="shared" si="6195"/>
        <v>121571.93</v>
      </c>
      <c r="BE1529" s="26"/>
      <c r="BF1529" s="26"/>
      <c r="BG1529" s="26"/>
      <c r="BH1529" s="26">
        <f t="shared" si="6196"/>
        <v>106321.93</v>
      </c>
      <c r="BI1529" s="26">
        <f t="shared" si="6197"/>
        <v>110292.93</v>
      </c>
      <c r="BJ1529" s="26">
        <f t="shared" si="6198"/>
        <v>121571.93</v>
      </c>
      <c r="BK1529" s="26"/>
      <c r="BL1529" s="26"/>
      <c r="BM1529" s="26"/>
      <c r="BN1529" s="26">
        <f t="shared" si="6199"/>
        <v>106321.93</v>
      </c>
      <c r="BO1529" s="26">
        <f t="shared" si="6200"/>
        <v>110292.93</v>
      </c>
      <c r="BP1529" s="26">
        <f t="shared" si="6201"/>
        <v>121571.93</v>
      </c>
      <c r="BQ1529" s="26"/>
      <c r="BR1529" s="26"/>
      <c r="BS1529" s="26">
        <f t="shared" si="6202"/>
        <v>106321.93</v>
      </c>
      <c r="BT1529" s="26">
        <f t="shared" si="6203"/>
        <v>110292.93</v>
      </c>
      <c r="BU1529" s="26">
        <f t="shared" si="6204"/>
        <v>121571.93</v>
      </c>
      <c r="BV1529" s="26"/>
      <c r="BW1529" s="26"/>
      <c r="BX1529" s="26">
        <f t="shared" si="6205"/>
        <v>106321.93</v>
      </c>
      <c r="BY1529" s="26">
        <f t="shared" si="6206"/>
        <v>110292.93</v>
      </c>
      <c r="BZ1529" s="26">
        <f t="shared" si="6207"/>
        <v>121571.93</v>
      </c>
      <c r="CA1529" s="26"/>
      <c r="CB1529" s="26"/>
      <c r="CC1529" s="26"/>
      <c r="CD1529" s="26">
        <f t="shared" si="6295"/>
        <v>106321.93</v>
      </c>
      <c r="CE1529" s="26">
        <f t="shared" si="6296"/>
        <v>110292.93</v>
      </c>
      <c r="CF1529" s="26">
        <f t="shared" si="6297"/>
        <v>121571.93</v>
      </c>
      <c r="CG1529" s="26"/>
      <c r="CH1529" s="26"/>
      <c r="CI1529" s="26"/>
      <c r="CJ1529" s="26">
        <f t="shared" si="6298"/>
        <v>106321.93</v>
      </c>
      <c r="CK1529" s="26">
        <f t="shared" si="6299"/>
        <v>110292.93</v>
      </c>
      <c r="CL1529" s="26">
        <f t="shared" si="6300"/>
        <v>121571.93</v>
      </c>
      <c r="CM1529" s="26"/>
      <c r="CN1529" s="26"/>
      <c r="CO1529" s="26"/>
      <c r="CP1529" s="26">
        <f t="shared" si="6301"/>
        <v>106321.93</v>
      </c>
      <c r="CQ1529" s="26">
        <f t="shared" si="6302"/>
        <v>110292.93</v>
      </c>
      <c r="CR1529" s="26">
        <f t="shared" si="6303"/>
        <v>121571.93</v>
      </c>
      <c r="CS1529" s="26"/>
      <c r="CT1529" s="19"/>
      <c r="CU1529" s="35">
        <v>161</v>
      </c>
    </row>
    <row r="1530" spans="1:105" ht="46.8" hidden="1" x14ac:dyDescent="0.3">
      <c r="A1530" s="36" t="s">
        <v>861</v>
      </c>
      <c r="B1530" s="17"/>
      <c r="C1530" s="16"/>
      <c r="D1530" s="16"/>
      <c r="E1530" s="34" t="s">
        <v>862</v>
      </c>
      <c r="F1530" s="26">
        <f t="shared" si="6354"/>
        <v>0</v>
      </c>
      <c r="G1530" s="26">
        <f t="shared" si="6355"/>
        <v>0</v>
      </c>
      <c r="H1530" s="26">
        <f t="shared" si="6356"/>
        <v>0</v>
      </c>
      <c r="I1530" s="26">
        <f t="shared" si="6307"/>
        <v>16980.07</v>
      </c>
      <c r="J1530" s="26">
        <f t="shared" si="6308"/>
        <v>18480.07</v>
      </c>
      <c r="K1530" s="26">
        <f t="shared" si="6309"/>
        <v>13480.07</v>
      </c>
      <c r="L1530" s="26">
        <f t="shared" si="6231"/>
        <v>16980.07</v>
      </c>
      <c r="M1530" s="26">
        <f t="shared" si="6232"/>
        <v>18480.07</v>
      </c>
      <c r="N1530" s="26">
        <f t="shared" si="6233"/>
        <v>13480.07</v>
      </c>
      <c r="O1530" s="26">
        <f t="shared" si="6310"/>
        <v>4500</v>
      </c>
      <c r="P1530" s="26">
        <f t="shared" si="6311"/>
        <v>16000</v>
      </c>
      <c r="Q1530" s="26">
        <f t="shared" si="6312"/>
        <v>22000</v>
      </c>
      <c r="R1530" s="26">
        <f t="shared" si="6234"/>
        <v>21480.07</v>
      </c>
      <c r="S1530" s="26">
        <f t="shared" si="6235"/>
        <v>34480.07</v>
      </c>
      <c r="T1530" s="26">
        <f t="shared" si="6236"/>
        <v>35480.07</v>
      </c>
      <c r="U1530" s="26">
        <f t="shared" si="6313"/>
        <v>-3250</v>
      </c>
      <c r="V1530" s="26">
        <f t="shared" si="6314"/>
        <v>-3901</v>
      </c>
      <c r="W1530" s="26">
        <f t="shared" si="6315"/>
        <v>0</v>
      </c>
      <c r="X1530" s="26">
        <f t="shared" si="6237"/>
        <v>18230.07</v>
      </c>
      <c r="Y1530" s="26">
        <f t="shared" si="6238"/>
        <v>30579.07</v>
      </c>
      <c r="Z1530" s="26">
        <f t="shared" si="6239"/>
        <v>35480.07</v>
      </c>
      <c r="AA1530" s="26">
        <f t="shared" si="6316"/>
        <v>0</v>
      </c>
      <c r="AB1530" s="26">
        <f t="shared" si="6317"/>
        <v>0</v>
      </c>
      <c r="AC1530" s="26">
        <f t="shared" si="6318"/>
        <v>0</v>
      </c>
      <c r="AD1530" s="26">
        <f t="shared" si="6240"/>
        <v>18230.07</v>
      </c>
      <c r="AE1530" s="26">
        <f t="shared" si="6241"/>
        <v>30579.07</v>
      </c>
      <c r="AF1530" s="26">
        <f t="shared" si="6242"/>
        <v>35480.07</v>
      </c>
      <c r="AG1530" s="26">
        <f t="shared" si="6319"/>
        <v>0</v>
      </c>
      <c r="AH1530" s="26">
        <f t="shared" si="6320"/>
        <v>0</v>
      </c>
      <c r="AI1530" s="26">
        <f t="shared" si="6321"/>
        <v>0</v>
      </c>
      <c r="AJ1530" s="26">
        <f t="shared" si="6184"/>
        <v>18230.07</v>
      </c>
      <c r="AK1530" s="26">
        <f t="shared" si="6185"/>
        <v>30579.07</v>
      </c>
      <c r="AL1530" s="26">
        <f t="shared" si="6186"/>
        <v>35480.07</v>
      </c>
      <c r="AM1530" s="26">
        <f t="shared" si="6322"/>
        <v>0</v>
      </c>
      <c r="AN1530" s="26">
        <f t="shared" si="6323"/>
        <v>0</v>
      </c>
      <c r="AO1530" s="26">
        <f t="shared" si="6324"/>
        <v>0</v>
      </c>
      <c r="AP1530" s="26">
        <f t="shared" si="6187"/>
        <v>18230.07</v>
      </c>
      <c r="AQ1530" s="26">
        <f t="shared" si="6188"/>
        <v>30579.07</v>
      </c>
      <c r="AR1530" s="26">
        <f t="shared" si="6189"/>
        <v>35480.07</v>
      </c>
      <c r="AS1530" s="26">
        <f t="shared" si="6325"/>
        <v>0</v>
      </c>
      <c r="AT1530" s="26">
        <f t="shared" si="6326"/>
        <v>0</v>
      </c>
      <c r="AU1530" s="26">
        <f t="shared" si="6327"/>
        <v>0</v>
      </c>
      <c r="AV1530" s="26">
        <f t="shared" si="6190"/>
        <v>18230.07</v>
      </c>
      <c r="AW1530" s="26">
        <f t="shared" si="6191"/>
        <v>30579.07</v>
      </c>
      <c r="AX1530" s="26">
        <f t="shared" si="6192"/>
        <v>35480.07</v>
      </c>
      <c r="AY1530" s="26">
        <f t="shared" si="6328"/>
        <v>0</v>
      </c>
      <c r="AZ1530" s="26">
        <f t="shared" si="6329"/>
        <v>0</v>
      </c>
      <c r="BA1530" s="26">
        <f t="shared" si="6330"/>
        <v>0</v>
      </c>
      <c r="BB1530" s="26">
        <f t="shared" si="6193"/>
        <v>18230.07</v>
      </c>
      <c r="BC1530" s="26">
        <f t="shared" si="6194"/>
        <v>30579.07</v>
      </c>
      <c r="BD1530" s="26">
        <f t="shared" si="6195"/>
        <v>35480.07</v>
      </c>
      <c r="BE1530" s="26">
        <f t="shared" si="6331"/>
        <v>0</v>
      </c>
      <c r="BF1530" s="26">
        <f t="shared" si="6332"/>
        <v>0</v>
      </c>
      <c r="BG1530" s="26">
        <f t="shared" si="6333"/>
        <v>0</v>
      </c>
      <c r="BH1530" s="26">
        <f t="shared" si="6196"/>
        <v>18230.07</v>
      </c>
      <c r="BI1530" s="26">
        <f t="shared" si="6197"/>
        <v>30579.07</v>
      </c>
      <c r="BJ1530" s="26">
        <f t="shared" si="6198"/>
        <v>35480.07</v>
      </c>
      <c r="BK1530" s="26">
        <f t="shared" si="6334"/>
        <v>0</v>
      </c>
      <c r="BL1530" s="26">
        <f t="shared" si="6335"/>
        <v>0</v>
      </c>
      <c r="BM1530" s="26">
        <f t="shared" si="6336"/>
        <v>0</v>
      </c>
      <c r="BN1530" s="26">
        <f t="shared" si="6199"/>
        <v>18230.07</v>
      </c>
      <c r="BO1530" s="26">
        <f t="shared" si="6200"/>
        <v>30579.07</v>
      </c>
      <c r="BP1530" s="26">
        <f t="shared" si="6201"/>
        <v>35480.07</v>
      </c>
      <c r="BQ1530" s="26">
        <f t="shared" si="6337"/>
        <v>0</v>
      </c>
      <c r="BR1530" s="26">
        <f t="shared" si="6338"/>
        <v>0</v>
      </c>
      <c r="BS1530" s="26">
        <f t="shared" si="6202"/>
        <v>18230.07</v>
      </c>
      <c r="BT1530" s="26">
        <f t="shared" si="6203"/>
        <v>30579.07</v>
      </c>
      <c r="BU1530" s="26">
        <f t="shared" si="6204"/>
        <v>35480.07</v>
      </c>
      <c r="BV1530" s="26">
        <f t="shared" si="6339"/>
        <v>0</v>
      </c>
      <c r="BW1530" s="26">
        <f t="shared" si="6340"/>
        <v>0</v>
      </c>
      <c r="BX1530" s="26">
        <f t="shared" si="6205"/>
        <v>18230.07</v>
      </c>
      <c r="BY1530" s="26">
        <f t="shared" si="6206"/>
        <v>30579.07</v>
      </c>
      <c r="BZ1530" s="26">
        <f t="shared" si="6207"/>
        <v>35480.07</v>
      </c>
      <c r="CA1530" s="26">
        <f t="shared" si="6341"/>
        <v>0</v>
      </c>
      <c r="CB1530" s="26">
        <f t="shared" si="6342"/>
        <v>0</v>
      </c>
      <c r="CC1530" s="26">
        <f t="shared" si="6343"/>
        <v>0</v>
      </c>
      <c r="CD1530" s="26">
        <f t="shared" si="6295"/>
        <v>18230.07</v>
      </c>
      <c r="CE1530" s="26">
        <f t="shared" si="6296"/>
        <v>30579.07</v>
      </c>
      <c r="CF1530" s="26">
        <f t="shared" si="6297"/>
        <v>35480.07</v>
      </c>
      <c r="CG1530" s="26">
        <f t="shared" si="6344"/>
        <v>0</v>
      </c>
      <c r="CH1530" s="26">
        <f t="shared" si="6345"/>
        <v>0</v>
      </c>
      <c r="CI1530" s="26">
        <f t="shared" si="6346"/>
        <v>0</v>
      </c>
      <c r="CJ1530" s="26">
        <f t="shared" si="6298"/>
        <v>18230.07</v>
      </c>
      <c r="CK1530" s="26">
        <f t="shared" si="6299"/>
        <v>30579.07</v>
      </c>
      <c r="CL1530" s="26">
        <f t="shared" si="6300"/>
        <v>35480.07</v>
      </c>
      <c r="CM1530" s="26">
        <f t="shared" si="6347"/>
        <v>0</v>
      </c>
      <c r="CN1530" s="26">
        <f t="shared" si="6348"/>
        <v>0</v>
      </c>
      <c r="CO1530" s="26">
        <f t="shared" si="6349"/>
        <v>0</v>
      </c>
      <c r="CP1530" s="26">
        <f t="shared" si="6301"/>
        <v>18230.07</v>
      </c>
      <c r="CQ1530" s="26">
        <f t="shared" si="6302"/>
        <v>30579.07</v>
      </c>
      <c r="CR1530" s="26">
        <f t="shared" si="6303"/>
        <v>35480.07</v>
      </c>
      <c r="CS1530" s="26">
        <f t="shared" si="6350"/>
        <v>0</v>
      </c>
      <c r="CT1530" s="19"/>
      <c r="CU1530" s="35"/>
      <c r="DA1530" s="1" t="s">
        <v>29</v>
      </c>
    </row>
    <row r="1531" spans="1:105" ht="31.2" hidden="1" x14ac:dyDescent="0.3">
      <c r="A1531" s="36" t="s">
        <v>861</v>
      </c>
      <c r="B1531" s="36" t="s">
        <v>641</v>
      </c>
      <c r="C1531" s="16"/>
      <c r="D1531" s="16"/>
      <c r="E1531" s="34" t="s">
        <v>38</v>
      </c>
      <c r="F1531" s="26">
        <f t="shared" si="6354"/>
        <v>0</v>
      </c>
      <c r="G1531" s="26">
        <f t="shared" si="6355"/>
        <v>0</v>
      </c>
      <c r="H1531" s="26">
        <f t="shared" si="6356"/>
        <v>0</v>
      </c>
      <c r="I1531" s="26">
        <f t="shared" si="6307"/>
        <v>16980.07</v>
      </c>
      <c r="J1531" s="26">
        <f t="shared" si="6308"/>
        <v>18480.07</v>
      </c>
      <c r="K1531" s="26">
        <f t="shared" si="6309"/>
        <v>13480.07</v>
      </c>
      <c r="L1531" s="26">
        <f t="shared" si="6231"/>
        <v>16980.07</v>
      </c>
      <c r="M1531" s="26">
        <f t="shared" si="6232"/>
        <v>18480.07</v>
      </c>
      <c r="N1531" s="26">
        <f t="shared" si="6233"/>
        <v>13480.07</v>
      </c>
      <c r="O1531" s="26">
        <f t="shared" si="6310"/>
        <v>4500</v>
      </c>
      <c r="P1531" s="26">
        <f t="shared" si="6311"/>
        <v>16000</v>
      </c>
      <c r="Q1531" s="26">
        <f t="shared" si="6312"/>
        <v>22000</v>
      </c>
      <c r="R1531" s="26">
        <f t="shared" si="6234"/>
        <v>21480.07</v>
      </c>
      <c r="S1531" s="26">
        <f t="shared" si="6235"/>
        <v>34480.07</v>
      </c>
      <c r="T1531" s="26">
        <f t="shared" si="6236"/>
        <v>35480.07</v>
      </c>
      <c r="U1531" s="26">
        <f t="shared" si="6313"/>
        <v>-3250</v>
      </c>
      <c r="V1531" s="26">
        <f t="shared" si="6314"/>
        <v>-3901</v>
      </c>
      <c r="W1531" s="26">
        <f t="shared" si="6315"/>
        <v>0</v>
      </c>
      <c r="X1531" s="26">
        <f t="shared" si="6237"/>
        <v>18230.07</v>
      </c>
      <c r="Y1531" s="26">
        <f t="shared" si="6238"/>
        <v>30579.07</v>
      </c>
      <c r="Z1531" s="26">
        <f t="shared" si="6239"/>
        <v>35480.07</v>
      </c>
      <c r="AA1531" s="26">
        <f t="shared" si="6316"/>
        <v>0</v>
      </c>
      <c r="AB1531" s="26">
        <f t="shared" si="6317"/>
        <v>0</v>
      </c>
      <c r="AC1531" s="26">
        <f t="shared" si="6318"/>
        <v>0</v>
      </c>
      <c r="AD1531" s="26">
        <f t="shared" si="6240"/>
        <v>18230.07</v>
      </c>
      <c r="AE1531" s="26">
        <f t="shared" si="6241"/>
        <v>30579.07</v>
      </c>
      <c r="AF1531" s="26">
        <f t="shared" si="6242"/>
        <v>35480.07</v>
      </c>
      <c r="AG1531" s="26">
        <f t="shared" si="6319"/>
        <v>0</v>
      </c>
      <c r="AH1531" s="26">
        <f t="shared" si="6320"/>
        <v>0</v>
      </c>
      <c r="AI1531" s="26">
        <f t="shared" si="6321"/>
        <v>0</v>
      </c>
      <c r="AJ1531" s="26">
        <f t="shared" si="6184"/>
        <v>18230.07</v>
      </c>
      <c r="AK1531" s="26">
        <f t="shared" si="6185"/>
        <v>30579.07</v>
      </c>
      <c r="AL1531" s="26">
        <f t="shared" si="6186"/>
        <v>35480.07</v>
      </c>
      <c r="AM1531" s="26">
        <f t="shared" si="6322"/>
        <v>0</v>
      </c>
      <c r="AN1531" s="26">
        <f t="shared" si="6323"/>
        <v>0</v>
      </c>
      <c r="AO1531" s="26">
        <f t="shared" si="6324"/>
        <v>0</v>
      </c>
      <c r="AP1531" s="26">
        <f t="shared" si="6187"/>
        <v>18230.07</v>
      </c>
      <c r="AQ1531" s="26">
        <f t="shared" si="6188"/>
        <v>30579.07</v>
      </c>
      <c r="AR1531" s="26">
        <f t="shared" si="6189"/>
        <v>35480.07</v>
      </c>
      <c r="AS1531" s="26">
        <f t="shared" si="6325"/>
        <v>0</v>
      </c>
      <c r="AT1531" s="26">
        <f t="shared" si="6326"/>
        <v>0</v>
      </c>
      <c r="AU1531" s="26">
        <f t="shared" si="6327"/>
        <v>0</v>
      </c>
      <c r="AV1531" s="26">
        <f t="shared" si="6190"/>
        <v>18230.07</v>
      </c>
      <c r="AW1531" s="26">
        <f t="shared" si="6191"/>
        <v>30579.07</v>
      </c>
      <c r="AX1531" s="26">
        <f t="shared" si="6192"/>
        <v>35480.07</v>
      </c>
      <c r="AY1531" s="26">
        <f t="shared" si="6328"/>
        <v>0</v>
      </c>
      <c r="AZ1531" s="26">
        <f t="shared" si="6329"/>
        <v>0</v>
      </c>
      <c r="BA1531" s="26">
        <f t="shared" si="6330"/>
        <v>0</v>
      </c>
      <c r="BB1531" s="26">
        <f t="shared" si="6193"/>
        <v>18230.07</v>
      </c>
      <c r="BC1531" s="26">
        <f t="shared" si="6194"/>
        <v>30579.07</v>
      </c>
      <c r="BD1531" s="26">
        <f t="shared" si="6195"/>
        <v>35480.07</v>
      </c>
      <c r="BE1531" s="26">
        <f t="shared" si="6331"/>
        <v>0</v>
      </c>
      <c r="BF1531" s="26">
        <f t="shared" si="6332"/>
        <v>0</v>
      </c>
      <c r="BG1531" s="26">
        <f t="shared" si="6333"/>
        <v>0</v>
      </c>
      <c r="BH1531" s="26">
        <f t="shared" si="6196"/>
        <v>18230.07</v>
      </c>
      <c r="BI1531" s="26">
        <f t="shared" si="6197"/>
        <v>30579.07</v>
      </c>
      <c r="BJ1531" s="26">
        <f t="shared" si="6198"/>
        <v>35480.07</v>
      </c>
      <c r="BK1531" s="26">
        <f t="shared" si="6334"/>
        <v>0</v>
      </c>
      <c r="BL1531" s="26">
        <f t="shared" si="6335"/>
        <v>0</v>
      </c>
      <c r="BM1531" s="26">
        <f t="shared" si="6336"/>
        <v>0</v>
      </c>
      <c r="BN1531" s="26">
        <f t="shared" si="6199"/>
        <v>18230.07</v>
      </c>
      <c r="BO1531" s="26">
        <f t="shared" si="6200"/>
        <v>30579.07</v>
      </c>
      <c r="BP1531" s="26">
        <f t="shared" si="6201"/>
        <v>35480.07</v>
      </c>
      <c r="BQ1531" s="26">
        <f t="shared" si="6337"/>
        <v>0</v>
      </c>
      <c r="BR1531" s="26">
        <f t="shared" si="6338"/>
        <v>0</v>
      </c>
      <c r="BS1531" s="26">
        <f t="shared" si="6202"/>
        <v>18230.07</v>
      </c>
      <c r="BT1531" s="26">
        <f t="shared" si="6203"/>
        <v>30579.07</v>
      </c>
      <c r="BU1531" s="26">
        <f t="shared" si="6204"/>
        <v>35480.07</v>
      </c>
      <c r="BV1531" s="26">
        <f t="shared" si="6339"/>
        <v>0</v>
      </c>
      <c r="BW1531" s="26">
        <f t="shared" si="6340"/>
        <v>0</v>
      </c>
      <c r="BX1531" s="26">
        <f t="shared" si="6205"/>
        <v>18230.07</v>
      </c>
      <c r="BY1531" s="26">
        <f t="shared" si="6206"/>
        <v>30579.07</v>
      </c>
      <c r="BZ1531" s="26">
        <f t="shared" si="6207"/>
        <v>35480.07</v>
      </c>
      <c r="CA1531" s="26">
        <f t="shared" si="6341"/>
        <v>0</v>
      </c>
      <c r="CB1531" s="26">
        <f t="shared" si="6342"/>
        <v>0</v>
      </c>
      <c r="CC1531" s="26">
        <f t="shared" si="6343"/>
        <v>0</v>
      </c>
      <c r="CD1531" s="26">
        <f t="shared" si="6295"/>
        <v>18230.07</v>
      </c>
      <c r="CE1531" s="26">
        <f t="shared" si="6296"/>
        <v>30579.07</v>
      </c>
      <c r="CF1531" s="26">
        <f t="shared" si="6297"/>
        <v>35480.07</v>
      </c>
      <c r="CG1531" s="26">
        <f t="shared" si="6344"/>
        <v>0</v>
      </c>
      <c r="CH1531" s="26">
        <f t="shared" si="6345"/>
        <v>0</v>
      </c>
      <c r="CI1531" s="26">
        <f t="shared" si="6346"/>
        <v>0</v>
      </c>
      <c r="CJ1531" s="26">
        <f t="shared" si="6298"/>
        <v>18230.07</v>
      </c>
      <c r="CK1531" s="26">
        <f t="shared" si="6299"/>
        <v>30579.07</v>
      </c>
      <c r="CL1531" s="26">
        <f t="shared" si="6300"/>
        <v>35480.07</v>
      </c>
      <c r="CM1531" s="26">
        <f t="shared" si="6347"/>
        <v>0</v>
      </c>
      <c r="CN1531" s="26">
        <f t="shared" si="6348"/>
        <v>0</v>
      </c>
      <c r="CO1531" s="26">
        <f t="shared" si="6349"/>
        <v>0</v>
      </c>
      <c r="CP1531" s="26">
        <f t="shared" si="6301"/>
        <v>18230.07</v>
      </c>
      <c r="CQ1531" s="26">
        <f t="shared" si="6302"/>
        <v>30579.07</v>
      </c>
      <c r="CR1531" s="26">
        <f t="shared" si="6303"/>
        <v>35480.07</v>
      </c>
      <c r="CS1531" s="26">
        <f t="shared" si="6350"/>
        <v>0</v>
      </c>
      <c r="CT1531" s="19"/>
      <c r="CU1531" s="35"/>
      <c r="CY1531" s="1" t="s">
        <v>27</v>
      </c>
    </row>
    <row r="1532" spans="1:105" ht="46.8" hidden="1" x14ac:dyDescent="0.3">
      <c r="A1532" s="36" t="s">
        <v>861</v>
      </c>
      <c r="B1532" s="17">
        <v>240</v>
      </c>
      <c r="C1532" s="16"/>
      <c r="D1532" s="16"/>
      <c r="E1532" s="34" t="s">
        <v>39</v>
      </c>
      <c r="F1532" s="26">
        <f t="shared" si="6354"/>
        <v>0</v>
      </c>
      <c r="G1532" s="26">
        <f t="shared" si="6355"/>
        <v>0</v>
      </c>
      <c r="H1532" s="26">
        <f t="shared" si="6356"/>
        <v>0</v>
      </c>
      <c r="I1532" s="26">
        <f t="shared" si="6307"/>
        <v>16980.07</v>
      </c>
      <c r="J1532" s="26">
        <f t="shared" si="6308"/>
        <v>18480.07</v>
      </c>
      <c r="K1532" s="26">
        <f t="shared" si="6309"/>
        <v>13480.07</v>
      </c>
      <c r="L1532" s="26">
        <f t="shared" si="6231"/>
        <v>16980.07</v>
      </c>
      <c r="M1532" s="26">
        <f t="shared" si="6232"/>
        <v>18480.07</v>
      </c>
      <c r="N1532" s="26">
        <f t="shared" si="6233"/>
        <v>13480.07</v>
      </c>
      <c r="O1532" s="26">
        <f t="shared" si="6310"/>
        <v>4500</v>
      </c>
      <c r="P1532" s="26">
        <f t="shared" si="6311"/>
        <v>16000</v>
      </c>
      <c r="Q1532" s="26">
        <f t="shared" si="6312"/>
        <v>22000</v>
      </c>
      <c r="R1532" s="26">
        <f t="shared" si="6234"/>
        <v>21480.07</v>
      </c>
      <c r="S1532" s="26">
        <f t="shared" si="6235"/>
        <v>34480.07</v>
      </c>
      <c r="T1532" s="26">
        <f t="shared" si="6236"/>
        <v>35480.07</v>
      </c>
      <c r="U1532" s="26">
        <f t="shared" si="6313"/>
        <v>-3250</v>
      </c>
      <c r="V1532" s="26">
        <f t="shared" si="6314"/>
        <v>-3901</v>
      </c>
      <c r="W1532" s="26">
        <f t="shared" si="6315"/>
        <v>0</v>
      </c>
      <c r="X1532" s="26">
        <f t="shared" si="6237"/>
        <v>18230.07</v>
      </c>
      <c r="Y1532" s="26">
        <f t="shared" si="6238"/>
        <v>30579.07</v>
      </c>
      <c r="Z1532" s="26">
        <f t="shared" si="6239"/>
        <v>35480.07</v>
      </c>
      <c r="AA1532" s="26">
        <f t="shared" si="6316"/>
        <v>0</v>
      </c>
      <c r="AB1532" s="26">
        <f t="shared" si="6317"/>
        <v>0</v>
      </c>
      <c r="AC1532" s="26">
        <f t="shared" si="6318"/>
        <v>0</v>
      </c>
      <c r="AD1532" s="26">
        <f t="shared" si="6240"/>
        <v>18230.07</v>
      </c>
      <c r="AE1532" s="26">
        <f t="shared" si="6241"/>
        <v>30579.07</v>
      </c>
      <c r="AF1532" s="26">
        <f t="shared" si="6242"/>
        <v>35480.07</v>
      </c>
      <c r="AG1532" s="26">
        <f t="shared" si="6319"/>
        <v>0</v>
      </c>
      <c r="AH1532" s="26">
        <f t="shared" si="6320"/>
        <v>0</v>
      </c>
      <c r="AI1532" s="26">
        <f t="shared" si="6321"/>
        <v>0</v>
      </c>
      <c r="AJ1532" s="26">
        <f t="shared" si="6184"/>
        <v>18230.07</v>
      </c>
      <c r="AK1532" s="26">
        <f t="shared" si="6185"/>
        <v>30579.07</v>
      </c>
      <c r="AL1532" s="26">
        <f t="shared" si="6186"/>
        <v>35480.07</v>
      </c>
      <c r="AM1532" s="26">
        <f t="shared" si="6322"/>
        <v>0</v>
      </c>
      <c r="AN1532" s="26">
        <f t="shared" si="6323"/>
        <v>0</v>
      </c>
      <c r="AO1532" s="26">
        <f t="shared" si="6324"/>
        <v>0</v>
      </c>
      <c r="AP1532" s="26">
        <f t="shared" si="6187"/>
        <v>18230.07</v>
      </c>
      <c r="AQ1532" s="26">
        <f t="shared" si="6188"/>
        <v>30579.07</v>
      </c>
      <c r="AR1532" s="26">
        <f t="shared" si="6189"/>
        <v>35480.07</v>
      </c>
      <c r="AS1532" s="26">
        <f t="shared" si="6325"/>
        <v>0</v>
      </c>
      <c r="AT1532" s="26">
        <f t="shared" si="6326"/>
        <v>0</v>
      </c>
      <c r="AU1532" s="26">
        <f t="shared" si="6327"/>
        <v>0</v>
      </c>
      <c r="AV1532" s="26">
        <f t="shared" si="6190"/>
        <v>18230.07</v>
      </c>
      <c r="AW1532" s="26">
        <f t="shared" si="6191"/>
        <v>30579.07</v>
      </c>
      <c r="AX1532" s="26">
        <f t="shared" si="6192"/>
        <v>35480.07</v>
      </c>
      <c r="AY1532" s="26">
        <f t="shared" si="6328"/>
        <v>0</v>
      </c>
      <c r="AZ1532" s="26">
        <f t="shared" si="6329"/>
        <v>0</v>
      </c>
      <c r="BA1532" s="26">
        <f t="shared" si="6330"/>
        <v>0</v>
      </c>
      <c r="BB1532" s="26">
        <f t="shared" si="6193"/>
        <v>18230.07</v>
      </c>
      <c r="BC1532" s="26">
        <f t="shared" si="6194"/>
        <v>30579.07</v>
      </c>
      <c r="BD1532" s="26">
        <f t="shared" si="6195"/>
        <v>35480.07</v>
      </c>
      <c r="BE1532" s="26">
        <f t="shared" si="6331"/>
        <v>0</v>
      </c>
      <c r="BF1532" s="26">
        <f t="shared" si="6332"/>
        <v>0</v>
      </c>
      <c r="BG1532" s="26">
        <f t="shared" si="6333"/>
        <v>0</v>
      </c>
      <c r="BH1532" s="26">
        <f t="shared" si="6196"/>
        <v>18230.07</v>
      </c>
      <c r="BI1532" s="26">
        <f t="shared" si="6197"/>
        <v>30579.07</v>
      </c>
      <c r="BJ1532" s="26">
        <f t="shared" si="6198"/>
        <v>35480.07</v>
      </c>
      <c r="BK1532" s="26">
        <f t="shared" si="6334"/>
        <v>0</v>
      </c>
      <c r="BL1532" s="26">
        <f t="shared" si="6335"/>
        <v>0</v>
      </c>
      <c r="BM1532" s="26">
        <f t="shared" si="6336"/>
        <v>0</v>
      </c>
      <c r="BN1532" s="26">
        <f t="shared" si="6199"/>
        <v>18230.07</v>
      </c>
      <c r="BO1532" s="26">
        <f t="shared" si="6200"/>
        <v>30579.07</v>
      </c>
      <c r="BP1532" s="26">
        <f t="shared" si="6201"/>
        <v>35480.07</v>
      </c>
      <c r="BQ1532" s="26">
        <f t="shared" si="6337"/>
        <v>0</v>
      </c>
      <c r="BR1532" s="26">
        <f t="shared" si="6338"/>
        <v>0</v>
      </c>
      <c r="BS1532" s="26">
        <f t="shared" si="6202"/>
        <v>18230.07</v>
      </c>
      <c r="BT1532" s="26">
        <f t="shared" si="6203"/>
        <v>30579.07</v>
      </c>
      <c r="BU1532" s="26">
        <f t="shared" si="6204"/>
        <v>35480.07</v>
      </c>
      <c r="BV1532" s="26">
        <f t="shared" si="6339"/>
        <v>0</v>
      </c>
      <c r="BW1532" s="26">
        <f t="shared" si="6340"/>
        <v>0</v>
      </c>
      <c r="BX1532" s="26">
        <f t="shared" si="6205"/>
        <v>18230.07</v>
      </c>
      <c r="BY1532" s="26">
        <f t="shared" si="6206"/>
        <v>30579.07</v>
      </c>
      <c r="BZ1532" s="26">
        <f t="shared" si="6207"/>
        <v>35480.07</v>
      </c>
      <c r="CA1532" s="26">
        <f t="shared" si="6341"/>
        <v>0</v>
      </c>
      <c r="CB1532" s="26">
        <f t="shared" si="6342"/>
        <v>0</v>
      </c>
      <c r="CC1532" s="26">
        <f t="shared" si="6343"/>
        <v>0</v>
      </c>
      <c r="CD1532" s="26">
        <f t="shared" si="6295"/>
        <v>18230.07</v>
      </c>
      <c r="CE1532" s="26">
        <f t="shared" si="6296"/>
        <v>30579.07</v>
      </c>
      <c r="CF1532" s="26">
        <f t="shared" si="6297"/>
        <v>35480.07</v>
      </c>
      <c r="CG1532" s="26">
        <f t="shared" si="6344"/>
        <v>0</v>
      </c>
      <c r="CH1532" s="26">
        <f t="shared" si="6345"/>
        <v>0</v>
      </c>
      <c r="CI1532" s="26">
        <f t="shared" si="6346"/>
        <v>0</v>
      </c>
      <c r="CJ1532" s="26">
        <f t="shared" si="6298"/>
        <v>18230.07</v>
      </c>
      <c r="CK1532" s="26">
        <f t="shared" si="6299"/>
        <v>30579.07</v>
      </c>
      <c r="CL1532" s="26">
        <f t="shared" si="6300"/>
        <v>35480.07</v>
      </c>
      <c r="CM1532" s="26">
        <f t="shared" si="6347"/>
        <v>0</v>
      </c>
      <c r="CN1532" s="26">
        <f t="shared" si="6348"/>
        <v>0</v>
      </c>
      <c r="CO1532" s="26">
        <f t="shared" si="6349"/>
        <v>0</v>
      </c>
      <c r="CP1532" s="26">
        <f t="shared" si="6301"/>
        <v>18230.07</v>
      </c>
      <c r="CQ1532" s="26">
        <f t="shared" si="6302"/>
        <v>30579.07</v>
      </c>
      <c r="CR1532" s="26">
        <f t="shared" si="6303"/>
        <v>35480.07</v>
      </c>
      <c r="CS1532" s="26">
        <f t="shared" si="6350"/>
        <v>0</v>
      </c>
      <c r="CT1532" s="19"/>
      <c r="CU1532" s="35"/>
      <c r="CZ1532" s="1" t="s">
        <v>28</v>
      </c>
    </row>
    <row r="1533" spans="1:105" hidden="1" x14ac:dyDescent="0.3">
      <c r="A1533" s="36" t="s">
        <v>861</v>
      </c>
      <c r="B1533" s="17">
        <v>240</v>
      </c>
      <c r="C1533" s="16" t="s">
        <v>393</v>
      </c>
      <c r="D1533" s="16" t="s">
        <v>47</v>
      </c>
      <c r="E1533" s="34" t="s">
        <v>851</v>
      </c>
      <c r="F1533" s="26"/>
      <c r="G1533" s="26"/>
      <c r="H1533" s="26"/>
      <c r="I1533" s="26">
        <v>16980.07</v>
      </c>
      <c r="J1533" s="26">
        <v>18480.07</v>
      </c>
      <c r="K1533" s="26">
        <v>13480.07</v>
      </c>
      <c r="L1533" s="26">
        <f t="shared" si="6231"/>
        <v>16980.07</v>
      </c>
      <c r="M1533" s="26">
        <f t="shared" si="6232"/>
        <v>18480.07</v>
      </c>
      <c r="N1533" s="26">
        <f t="shared" si="6233"/>
        <v>13480.07</v>
      </c>
      <c r="O1533" s="26">
        <v>4500</v>
      </c>
      <c r="P1533" s="26">
        <v>16000</v>
      </c>
      <c r="Q1533" s="26">
        <v>22000</v>
      </c>
      <c r="R1533" s="26">
        <f t="shared" si="6234"/>
        <v>21480.07</v>
      </c>
      <c r="S1533" s="26">
        <f t="shared" si="6235"/>
        <v>34480.07</v>
      </c>
      <c r="T1533" s="26">
        <f t="shared" si="6236"/>
        <v>35480.07</v>
      </c>
      <c r="U1533" s="26">
        <v>-3250</v>
      </c>
      <c r="V1533" s="26">
        <v>-3901</v>
      </c>
      <c r="W1533" s="26"/>
      <c r="X1533" s="26">
        <f t="shared" si="6237"/>
        <v>18230.07</v>
      </c>
      <c r="Y1533" s="26">
        <f t="shared" si="6238"/>
        <v>30579.07</v>
      </c>
      <c r="Z1533" s="26">
        <f t="shared" si="6239"/>
        <v>35480.07</v>
      </c>
      <c r="AA1533" s="26"/>
      <c r="AB1533" s="26"/>
      <c r="AC1533" s="26"/>
      <c r="AD1533" s="26">
        <f t="shared" si="6240"/>
        <v>18230.07</v>
      </c>
      <c r="AE1533" s="26">
        <f t="shared" si="6241"/>
        <v>30579.07</v>
      </c>
      <c r="AF1533" s="26">
        <f t="shared" si="6242"/>
        <v>35480.07</v>
      </c>
      <c r="AG1533" s="26"/>
      <c r="AH1533" s="26"/>
      <c r="AI1533" s="26"/>
      <c r="AJ1533" s="26">
        <f t="shared" si="6184"/>
        <v>18230.07</v>
      </c>
      <c r="AK1533" s="26">
        <f t="shared" si="6185"/>
        <v>30579.07</v>
      </c>
      <c r="AL1533" s="26">
        <f t="shared" si="6186"/>
        <v>35480.07</v>
      </c>
      <c r="AM1533" s="26"/>
      <c r="AN1533" s="26"/>
      <c r="AO1533" s="26"/>
      <c r="AP1533" s="26">
        <f t="shared" si="6187"/>
        <v>18230.07</v>
      </c>
      <c r="AQ1533" s="26">
        <f t="shared" si="6188"/>
        <v>30579.07</v>
      </c>
      <c r="AR1533" s="26">
        <f t="shared" si="6189"/>
        <v>35480.07</v>
      </c>
      <c r="AS1533" s="26"/>
      <c r="AT1533" s="26"/>
      <c r="AU1533" s="26"/>
      <c r="AV1533" s="26">
        <f t="shared" si="6190"/>
        <v>18230.07</v>
      </c>
      <c r="AW1533" s="26">
        <f t="shared" si="6191"/>
        <v>30579.07</v>
      </c>
      <c r="AX1533" s="26">
        <f t="shared" si="6192"/>
        <v>35480.07</v>
      </c>
      <c r="AY1533" s="26"/>
      <c r="AZ1533" s="26"/>
      <c r="BA1533" s="26"/>
      <c r="BB1533" s="26">
        <f t="shared" si="6193"/>
        <v>18230.07</v>
      </c>
      <c r="BC1533" s="26">
        <f t="shared" si="6194"/>
        <v>30579.07</v>
      </c>
      <c r="BD1533" s="26">
        <f t="shared" si="6195"/>
        <v>35480.07</v>
      </c>
      <c r="BE1533" s="26"/>
      <c r="BF1533" s="26"/>
      <c r="BG1533" s="26"/>
      <c r="BH1533" s="26">
        <f t="shared" si="6196"/>
        <v>18230.07</v>
      </c>
      <c r="BI1533" s="26">
        <f t="shared" si="6197"/>
        <v>30579.07</v>
      </c>
      <c r="BJ1533" s="26">
        <f t="shared" si="6198"/>
        <v>35480.07</v>
      </c>
      <c r="BK1533" s="26"/>
      <c r="BL1533" s="26"/>
      <c r="BM1533" s="26"/>
      <c r="BN1533" s="26">
        <f t="shared" si="6199"/>
        <v>18230.07</v>
      </c>
      <c r="BO1533" s="26">
        <f t="shared" si="6200"/>
        <v>30579.07</v>
      </c>
      <c r="BP1533" s="26">
        <f t="shared" si="6201"/>
        <v>35480.07</v>
      </c>
      <c r="BQ1533" s="26"/>
      <c r="BR1533" s="26"/>
      <c r="BS1533" s="26">
        <f t="shared" si="6202"/>
        <v>18230.07</v>
      </c>
      <c r="BT1533" s="26">
        <f t="shared" si="6203"/>
        <v>30579.07</v>
      </c>
      <c r="BU1533" s="26">
        <f t="shared" si="6204"/>
        <v>35480.07</v>
      </c>
      <c r="BV1533" s="26"/>
      <c r="BW1533" s="26"/>
      <c r="BX1533" s="26">
        <f t="shared" si="6205"/>
        <v>18230.07</v>
      </c>
      <c r="BY1533" s="26">
        <f t="shared" si="6206"/>
        <v>30579.07</v>
      </c>
      <c r="BZ1533" s="26">
        <f t="shared" si="6207"/>
        <v>35480.07</v>
      </c>
      <c r="CA1533" s="26"/>
      <c r="CB1533" s="26"/>
      <c r="CC1533" s="26"/>
      <c r="CD1533" s="26">
        <f t="shared" si="6295"/>
        <v>18230.07</v>
      </c>
      <c r="CE1533" s="26">
        <f t="shared" si="6296"/>
        <v>30579.07</v>
      </c>
      <c r="CF1533" s="26">
        <f t="shared" si="6297"/>
        <v>35480.07</v>
      </c>
      <c r="CG1533" s="26"/>
      <c r="CH1533" s="26"/>
      <c r="CI1533" s="26"/>
      <c r="CJ1533" s="26">
        <f t="shared" si="6298"/>
        <v>18230.07</v>
      </c>
      <c r="CK1533" s="26">
        <f t="shared" si="6299"/>
        <v>30579.07</v>
      </c>
      <c r="CL1533" s="26">
        <f t="shared" si="6300"/>
        <v>35480.07</v>
      </c>
      <c r="CM1533" s="26"/>
      <c r="CN1533" s="26"/>
      <c r="CO1533" s="26"/>
      <c r="CP1533" s="26">
        <f t="shared" si="6301"/>
        <v>18230.07</v>
      </c>
      <c r="CQ1533" s="26">
        <f t="shared" si="6302"/>
        <v>30579.07</v>
      </c>
      <c r="CR1533" s="26">
        <f t="shared" si="6303"/>
        <v>35480.07</v>
      </c>
      <c r="CS1533" s="26"/>
      <c r="CT1533" s="19"/>
      <c r="CU1533" s="35">
        <v>162</v>
      </c>
    </row>
    <row r="1534" spans="1:105" ht="62.4" hidden="1" x14ac:dyDescent="0.3">
      <c r="A1534" s="36" t="s">
        <v>863</v>
      </c>
      <c r="B1534" s="17"/>
      <c r="C1534" s="16"/>
      <c r="D1534" s="16"/>
      <c r="E1534" s="34" t="s">
        <v>864</v>
      </c>
      <c r="F1534" s="26">
        <f t="shared" si="6354"/>
        <v>17661.099999999999</v>
      </c>
      <c r="G1534" s="26">
        <f t="shared" si="6355"/>
        <v>17661.099999999999</v>
      </c>
      <c r="H1534" s="26">
        <f t="shared" si="6356"/>
        <v>17661.099999999999</v>
      </c>
      <c r="I1534" s="26">
        <f t="shared" si="6307"/>
        <v>0</v>
      </c>
      <c r="J1534" s="26">
        <f t="shared" si="6308"/>
        <v>0</v>
      </c>
      <c r="K1534" s="26">
        <f t="shared" si="6309"/>
        <v>0</v>
      </c>
      <c r="L1534" s="26">
        <f t="shared" si="6231"/>
        <v>17661.099999999999</v>
      </c>
      <c r="M1534" s="26">
        <f t="shared" si="6232"/>
        <v>17661.099999999999</v>
      </c>
      <c r="N1534" s="26">
        <f t="shared" si="6233"/>
        <v>17661.099999999999</v>
      </c>
      <c r="O1534" s="26">
        <f t="shared" si="6310"/>
        <v>0</v>
      </c>
      <c r="P1534" s="26">
        <f t="shared" si="6311"/>
        <v>0</v>
      </c>
      <c r="Q1534" s="26">
        <f t="shared" si="6312"/>
        <v>0</v>
      </c>
      <c r="R1534" s="26">
        <f t="shared" si="6234"/>
        <v>17661.099999999999</v>
      </c>
      <c r="S1534" s="26">
        <f t="shared" si="6235"/>
        <v>17661.099999999999</v>
      </c>
      <c r="T1534" s="26">
        <f t="shared" si="6236"/>
        <v>17661.099999999999</v>
      </c>
      <c r="U1534" s="26">
        <f t="shared" si="6313"/>
        <v>0</v>
      </c>
      <c r="V1534" s="26">
        <f t="shared" si="6314"/>
        <v>0</v>
      </c>
      <c r="W1534" s="26">
        <f t="shared" si="6315"/>
        <v>0</v>
      </c>
      <c r="X1534" s="26">
        <f t="shared" si="6237"/>
        <v>17661.099999999999</v>
      </c>
      <c r="Y1534" s="26">
        <f t="shared" si="6238"/>
        <v>17661.099999999999</v>
      </c>
      <c r="Z1534" s="26">
        <f t="shared" si="6239"/>
        <v>17661.099999999999</v>
      </c>
      <c r="AA1534" s="26">
        <f t="shared" si="6316"/>
        <v>0</v>
      </c>
      <c r="AB1534" s="26">
        <f t="shared" si="6317"/>
        <v>0</v>
      </c>
      <c r="AC1534" s="26">
        <f t="shared" si="6318"/>
        <v>0</v>
      </c>
      <c r="AD1534" s="26">
        <f t="shared" si="6240"/>
        <v>17661.099999999999</v>
      </c>
      <c r="AE1534" s="26">
        <f t="shared" si="6241"/>
        <v>17661.099999999999</v>
      </c>
      <c r="AF1534" s="26">
        <f t="shared" si="6242"/>
        <v>17661.099999999999</v>
      </c>
      <c r="AG1534" s="26">
        <f t="shared" si="6319"/>
        <v>0</v>
      </c>
      <c r="AH1534" s="26">
        <f t="shared" si="6320"/>
        <v>0</v>
      </c>
      <c r="AI1534" s="26">
        <f t="shared" si="6321"/>
        <v>0</v>
      </c>
      <c r="AJ1534" s="26">
        <f t="shared" si="6184"/>
        <v>17661.099999999999</v>
      </c>
      <c r="AK1534" s="26">
        <f t="shared" si="6185"/>
        <v>17661.099999999999</v>
      </c>
      <c r="AL1534" s="26">
        <f t="shared" si="6186"/>
        <v>17661.099999999999</v>
      </c>
      <c r="AM1534" s="26">
        <f t="shared" si="6322"/>
        <v>0</v>
      </c>
      <c r="AN1534" s="26">
        <f t="shared" si="6323"/>
        <v>0</v>
      </c>
      <c r="AO1534" s="26">
        <f t="shared" si="6324"/>
        <v>0</v>
      </c>
      <c r="AP1534" s="26">
        <f t="shared" si="6187"/>
        <v>17661.099999999999</v>
      </c>
      <c r="AQ1534" s="26">
        <f t="shared" si="6188"/>
        <v>17661.099999999999</v>
      </c>
      <c r="AR1534" s="26">
        <f t="shared" si="6189"/>
        <v>17661.099999999999</v>
      </c>
      <c r="AS1534" s="26">
        <f t="shared" si="6325"/>
        <v>0</v>
      </c>
      <c r="AT1534" s="26">
        <f t="shared" si="6326"/>
        <v>0</v>
      </c>
      <c r="AU1534" s="26">
        <f t="shared" si="6327"/>
        <v>0</v>
      </c>
      <c r="AV1534" s="26">
        <f t="shared" si="6190"/>
        <v>17661.099999999999</v>
      </c>
      <c r="AW1534" s="26">
        <f t="shared" si="6191"/>
        <v>17661.099999999999</v>
      </c>
      <c r="AX1534" s="26">
        <f t="shared" si="6192"/>
        <v>17661.099999999999</v>
      </c>
      <c r="AY1534" s="26">
        <f t="shared" si="6328"/>
        <v>0</v>
      </c>
      <c r="AZ1534" s="26">
        <f t="shared" si="6329"/>
        <v>0</v>
      </c>
      <c r="BA1534" s="26">
        <f t="shared" si="6330"/>
        <v>0</v>
      </c>
      <c r="BB1534" s="26">
        <f t="shared" si="6193"/>
        <v>17661.099999999999</v>
      </c>
      <c r="BC1534" s="26">
        <f t="shared" si="6194"/>
        <v>17661.099999999999</v>
      </c>
      <c r="BD1534" s="26">
        <f t="shared" si="6195"/>
        <v>17661.099999999999</v>
      </c>
      <c r="BE1534" s="26">
        <f t="shared" si="6331"/>
        <v>0</v>
      </c>
      <c r="BF1534" s="26">
        <f t="shared" si="6332"/>
        <v>0</v>
      </c>
      <c r="BG1534" s="26">
        <f t="shared" si="6333"/>
        <v>0</v>
      </c>
      <c r="BH1534" s="26">
        <f t="shared" si="6196"/>
        <v>17661.099999999999</v>
      </c>
      <c r="BI1534" s="26">
        <f t="shared" si="6197"/>
        <v>17661.099999999999</v>
      </c>
      <c r="BJ1534" s="26">
        <f t="shared" si="6198"/>
        <v>17661.099999999999</v>
      </c>
      <c r="BK1534" s="26">
        <f t="shared" si="6334"/>
        <v>0</v>
      </c>
      <c r="BL1534" s="26">
        <f t="shared" si="6335"/>
        <v>0</v>
      </c>
      <c r="BM1534" s="26">
        <f t="shared" si="6336"/>
        <v>0</v>
      </c>
      <c r="BN1534" s="26">
        <f t="shared" si="6199"/>
        <v>17661.099999999999</v>
      </c>
      <c r="BO1534" s="26">
        <f t="shared" si="6200"/>
        <v>17661.099999999999</v>
      </c>
      <c r="BP1534" s="26">
        <f t="shared" si="6201"/>
        <v>17661.099999999999</v>
      </c>
      <c r="BQ1534" s="26">
        <f t="shared" si="6337"/>
        <v>0</v>
      </c>
      <c r="BR1534" s="26">
        <f t="shared" si="6338"/>
        <v>0</v>
      </c>
      <c r="BS1534" s="26">
        <f t="shared" si="6202"/>
        <v>17661.099999999999</v>
      </c>
      <c r="BT1534" s="26">
        <f t="shared" si="6203"/>
        <v>17661.099999999999</v>
      </c>
      <c r="BU1534" s="26">
        <f t="shared" si="6204"/>
        <v>17661.099999999999</v>
      </c>
      <c r="BV1534" s="26">
        <f t="shared" si="6339"/>
        <v>0</v>
      </c>
      <c r="BW1534" s="26">
        <f t="shared" si="6340"/>
        <v>0</v>
      </c>
      <c r="BX1534" s="26">
        <f t="shared" si="6205"/>
        <v>17661.099999999999</v>
      </c>
      <c r="BY1534" s="26">
        <f t="shared" si="6206"/>
        <v>17661.099999999999</v>
      </c>
      <c r="BZ1534" s="26">
        <f t="shared" si="6207"/>
        <v>17661.099999999999</v>
      </c>
      <c r="CA1534" s="26">
        <f t="shared" si="6341"/>
        <v>0</v>
      </c>
      <c r="CB1534" s="26">
        <f t="shared" si="6342"/>
        <v>0</v>
      </c>
      <c r="CC1534" s="26">
        <f t="shared" si="6343"/>
        <v>0</v>
      </c>
      <c r="CD1534" s="26">
        <f t="shared" si="6295"/>
        <v>17661.099999999999</v>
      </c>
      <c r="CE1534" s="26">
        <f t="shared" si="6296"/>
        <v>17661.099999999999</v>
      </c>
      <c r="CF1534" s="26">
        <f t="shared" si="6297"/>
        <v>17661.099999999999</v>
      </c>
      <c r="CG1534" s="26">
        <f t="shared" si="6344"/>
        <v>0</v>
      </c>
      <c r="CH1534" s="26">
        <f t="shared" si="6345"/>
        <v>0</v>
      </c>
      <c r="CI1534" s="26">
        <f t="shared" si="6346"/>
        <v>0</v>
      </c>
      <c r="CJ1534" s="26">
        <f t="shared" si="6298"/>
        <v>17661.099999999999</v>
      </c>
      <c r="CK1534" s="26">
        <f t="shared" si="6299"/>
        <v>17661.099999999999</v>
      </c>
      <c r="CL1534" s="26">
        <f t="shared" si="6300"/>
        <v>17661.099999999999</v>
      </c>
      <c r="CM1534" s="26">
        <f t="shared" si="6347"/>
        <v>0</v>
      </c>
      <c r="CN1534" s="26">
        <f t="shared" si="6348"/>
        <v>0</v>
      </c>
      <c r="CO1534" s="26">
        <f t="shared" si="6349"/>
        <v>0</v>
      </c>
      <c r="CP1534" s="26">
        <f t="shared" si="6301"/>
        <v>17661.099999999999</v>
      </c>
      <c r="CQ1534" s="26">
        <f t="shared" si="6302"/>
        <v>17661.099999999999</v>
      </c>
      <c r="CR1534" s="26">
        <f t="shared" si="6303"/>
        <v>17661.099999999999</v>
      </c>
      <c r="CS1534" s="26">
        <f t="shared" si="6350"/>
        <v>0</v>
      </c>
      <c r="CT1534" s="19"/>
      <c r="CU1534" s="35"/>
      <c r="CX1534" s="1" t="s">
        <v>26</v>
      </c>
    </row>
    <row r="1535" spans="1:105" ht="78" hidden="1" x14ac:dyDescent="0.3">
      <c r="A1535" s="36" t="s">
        <v>865</v>
      </c>
      <c r="B1535" s="17"/>
      <c r="C1535" s="16"/>
      <c r="D1535" s="16"/>
      <c r="E1535" s="34" t="s">
        <v>866</v>
      </c>
      <c r="F1535" s="26">
        <f t="shared" si="6354"/>
        <v>17661.099999999999</v>
      </c>
      <c r="G1535" s="26">
        <f t="shared" si="6355"/>
        <v>17661.099999999999</v>
      </c>
      <c r="H1535" s="26">
        <f t="shared" si="6356"/>
        <v>17661.099999999999</v>
      </c>
      <c r="I1535" s="26">
        <f t="shared" si="6307"/>
        <v>0</v>
      </c>
      <c r="J1535" s="26">
        <f t="shared" si="6308"/>
        <v>0</v>
      </c>
      <c r="K1535" s="26">
        <f t="shared" si="6309"/>
        <v>0</v>
      </c>
      <c r="L1535" s="26">
        <f t="shared" si="6231"/>
        <v>17661.099999999999</v>
      </c>
      <c r="M1535" s="26">
        <f t="shared" si="6232"/>
        <v>17661.099999999999</v>
      </c>
      <c r="N1535" s="26">
        <f t="shared" si="6233"/>
        <v>17661.099999999999</v>
      </c>
      <c r="O1535" s="26">
        <f t="shared" si="6310"/>
        <v>0</v>
      </c>
      <c r="P1535" s="26">
        <f t="shared" si="6311"/>
        <v>0</v>
      </c>
      <c r="Q1535" s="26">
        <f t="shared" si="6312"/>
        <v>0</v>
      </c>
      <c r="R1535" s="26">
        <f t="shared" si="6234"/>
        <v>17661.099999999999</v>
      </c>
      <c r="S1535" s="26">
        <f t="shared" si="6235"/>
        <v>17661.099999999999</v>
      </c>
      <c r="T1535" s="26">
        <f t="shared" si="6236"/>
        <v>17661.099999999999</v>
      </c>
      <c r="U1535" s="26">
        <f t="shared" si="6313"/>
        <v>0</v>
      </c>
      <c r="V1535" s="26">
        <f t="shared" si="6314"/>
        <v>0</v>
      </c>
      <c r="W1535" s="26">
        <f t="shared" si="6315"/>
        <v>0</v>
      </c>
      <c r="X1535" s="26">
        <f t="shared" si="6237"/>
        <v>17661.099999999999</v>
      </c>
      <c r="Y1535" s="26">
        <f t="shared" si="6238"/>
        <v>17661.099999999999</v>
      </c>
      <c r="Z1535" s="26">
        <f t="shared" si="6239"/>
        <v>17661.099999999999</v>
      </c>
      <c r="AA1535" s="26">
        <f t="shared" si="6316"/>
        <v>0</v>
      </c>
      <c r="AB1535" s="26">
        <f t="shared" si="6317"/>
        <v>0</v>
      </c>
      <c r="AC1535" s="26">
        <f t="shared" si="6318"/>
        <v>0</v>
      </c>
      <c r="AD1535" s="26">
        <f t="shared" si="6240"/>
        <v>17661.099999999999</v>
      </c>
      <c r="AE1535" s="26">
        <f t="shared" si="6241"/>
        <v>17661.099999999999</v>
      </c>
      <c r="AF1535" s="26">
        <f t="shared" si="6242"/>
        <v>17661.099999999999</v>
      </c>
      <c r="AG1535" s="26">
        <f t="shared" si="6319"/>
        <v>0</v>
      </c>
      <c r="AH1535" s="26">
        <f t="shared" si="6320"/>
        <v>0</v>
      </c>
      <c r="AI1535" s="26">
        <f t="shared" si="6321"/>
        <v>0</v>
      </c>
      <c r="AJ1535" s="26">
        <f t="shared" si="6184"/>
        <v>17661.099999999999</v>
      </c>
      <c r="AK1535" s="26">
        <f t="shared" si="6185"/>
        <v>17661.099999999999</v>
      </c>
      <c r="AL1535" s="26">
        <f t="shared" si="6186"/>
        <v>17661.099999999999</v>
      </c>
      <c r="AM1535" s="26">
        <f t="shared" si="6322"/>
        <v>0</v>
      </c>
      <c r="AN1535" s="26">
        <f t="shared" si="6323"/>
        <v>0</v>
      </c>
      <c r="AO1535" s="26">
        <f t="shared" si="6324"/>
        <v>0</v>
      </c>
      <c r="AP1535" s="26">
        <f t="shared" si="6187"/>
        <v>17661.099999999999</v>
      </c>
      <c r="AQ1535" s="26">
        <f t="shared" si="6188"/>
        <v>17661.099999999999</v>
      </c>
      <c r="AR1535" s="26">
        <f t="shared" si="6189"/>
        <v>17661.099999999999</v>
      </c>
      <c r="AS1535" s="26">
        <f t="shared" si="6325"/>
        <v>0</v>
      </c>
      <c r="AT1535" s="26">
        <f t="shared" si="6326"/>
        <v>0</v>
      </c>
      <c r="AU1535" s="26">
        <f t="shared" si="6327"/>
        <v>0</v>
      </c>
      <c r="AV1535" s="26">
        <f t="shared" si="6190"/>
        <v>17661.099999999999</v>
      </c>
      <c r="AW1535" s="26">
        <f t="shared" si="6191"/>
        <v>17661.099999999999</v>
      </c>
      <c r="AX1535" s="26">
        <f t="shared" si="6192"/>
        <v>17661.099999999999</v>
      </c>
      <c r="AY1535" s="26">
        <f t="shared" si="6328"/>
        <v>0</v>
      </c>
      <c r="AZ1535" s="26">
        <f t="shared" si="6329"/>
        <v>0</v>
      </c>
      <c r="BA1535" s="26">
        <f t="shared" si="6330"/>
        <v>0</v>
      </c>
      <c r="BB1535" s="26">
        <f t="shared" si="6193"/>
        <v>17661.099999999999</v>
      </c>
      <c r="BC1535" s="26">
        <f t="shared" si="6194"/>
        <v>17661.099999999999</v>
      </c>
      <c r="BD1535" s="26">
        <f t="shared" si="6195"/>
        <v>17661.099999999999</v>
      </c>
      <c r="BE1535" s="26">
        <f t="shared" si="6331"/>
        <v>0</v>
      </c>
      <c r="BF1535" s="26">
        <f t="shared" si="6332"/>
        <v>0</v>
      </c>
      <c r="BG1535" s="26">
        <f t="shared" si="6333"/>
        <v>0</v>
      </c>
      <c r="BH1535" s="26">
        <f t="shared" si="6196"/>
        <v>17661.099999999999</v>
      </c>
      <c r="BI1535" s="26">
        <f t="shared" si="6197"/>
        <v>17661.099999999999</v>
      </c>
      <c r="BJ1535" s="26">
        <f t="shared" si="6198"/>
        <v>17661.099999999999</v>
      </c>
      <c r="BK1535" s="26">
        <f t="shared" si="6334"/>
        <v>0</v>
      </c>
      <c r="BL1535" s="26">
        <f t="shared" si="6335"/>
        <v>0</v>
      </c>
      <c r="BM1535" s="26">
        <f t="shared" si="6336"/>
        <v>0</v>
      </c>
      <c r="BN1535" s="26">
        <f t="shared" si="6199"/>
        <v>17661.099999999999</v>
      </c>
      <c r="BO1535" s="26">
        <f t="shared" si="6200"/>
        <v>17661.099999999999</v>
      </c>
      <c r="BP1535" s="26">
        <f t="shared" si="6201"/>
        <v>17661.099999999999</v>
      </c>
      <c r="BQ1535" s="26">
        <f t="shared" si="6337"/>
        <v>0</v>
      </c>
      <c r="BR1535" s="26">
        <f t="shared" si="6338"/>
        <v>0</v>
      </c>
      <c r="BS1535" s="26">
        <f t="shared" si="6202"/>
        <v>17661.099999999999</v>
      </c>
      <c r="BT1535" s="26">
        <f t="shared" si="6203"/>
        <v>17661.099999999999</v>
      </c>
      <c r="BU1535" s="26">
        <f t="shared" si="6204"/>
        <v>17661.099999999999</v>
      </c>
      <c r="BV1535" s="26">
        <f t="shared" si="6339"/>
        <v>0</v>
      </c>
      <c r="BW1535" s="26">
        <f t="shared" si="6340"/>
        <v>0</v>
      </c>
      <c r="BX1535" s="26">
        <f t="shared" si="6205"/>
        <v>17661.099999999999</v>
      </c>
      <c r="BY1535" s="26">
        <f t="shared" si="6206"/>
        <v>17661.099999999999</v>
      </c>
      <c r="BZ1535" s="26">
        <f t="shared" si="6207"/>
        <v>17661.099999999999</v>
      </c>
      <c r="CA1535" s="26">
        <f t="shared" si="6341"/>
        <v>0</v>
      </c>
      <c r="CB1535" s="26">
        <f t="shared" si="6342"/>
        <v>0</v>
      </c>
      <c r="CC1535" s="26">
        <f t="shared" si="6343"/>
        <v>0</v>
      </c>
      <c r="CD1535" s="26">
        <f t="shared" si="6295"/>
        <v>17661.099999999999</v>
      </c>
      <c r="CE1535" s="26">
        <f t="shared" si="6296"/>
        <v>17661.099999999999</v>
      </c>
      <c r="CF1535" s="26">
        <f t="shared" si="6297"/>
        <v>17661.099999999999</v>
      </c>
      <c r="CG1535" s="26">
        <f t="shared" si="6344"/>
        <v>0</v>
      </c>
      <c r="CH1535" s="26">
        <f t="shared" si="6345"/>
        <v>0</v>
      </c>
      <c r="CI1535" s="26">
        <f t="shared" si="6346"/>
        <v>0</v>
      </c>
      <c r="CJ1535" s="26">
        <f t="shared" si="6298"/>
        <v>17661.099999999999</v>
      </c>
      <c r="CK1535" s="26">
        <f t="shared" si="6299"/>
        <v>17661.099999999999</v>
      </c>
      <c r="CL1535" s="26">
        <f t="shared" si="6300"/>
        <v>17661.099999999999</v>
      </c>
      <c r="CM1535" s="26">
        <f t="shared" si="6347"/>
        <v>0</v>
      </c>
      <c r="CN1535" s="26">
        <f t="shared" si="6348"/>
        <v>0</v>
      </c>
      <c r="CO1535" s="26">
        <f t="shared" si="6349"/>
        <v>0</v>
      </c>
      <c r="CP1535" s="26">
        <f t="shared" si="6301"/>
        <v>17661.099999999999</v>
      </c>
      <c r="CQ1535" s="26">
        <f t="shared" si="6302"/>
        <v>17661.099999999999</v>
      </c>
      <c r="CR1535" s="26">
        <f t="shared" si="6303"/>
        <v>17661.099999999999</v>
      </c>
      <c r="CS1535" s="26">
        <f t="shared" si="6350"/>
        <v>0</v>
      </c>
      <c r="CT1535" s="19"/>
      <c r="CU1535" s="35"/>
      <c r="DA1535" s="1" t="s">
        <v>29</v>
      </c>
    </row>
    <row r="1536" spans="1:105" ht="31.2" hidden="1" x14ac:dyDescent="0.3">
      <c r="A1536" s="36" t="s">
        <v>865</v>
      </c>
      <c r="B1536" s="36" t="s">
        <v>641</v>
      </c>
      <c r="C1536" s="16"/>
      <c r="D1536" s="16"/>
      <c r="E1536" s="34" t="s">
        <v>38</v>
      </c>
      <c r="F1536" s="26">
        <f t="shared" si="6354"/>
        <v>17661.099999999999</v>
      </c>
      <c r="G1536" s="26">
        <f t="shared" si="6355"/>
        <v>17661.099999999999</v>
      </c>
      <c r="H1536" s="26">
        <f t="shared" si="6356"/>
        <v>17661.099999999999</v>
      </c>
      <c r="I1536" s="26">
        <f t="shared" si="6307"/>
        <v>0</v>
      </c>
      <c r="J1536" s="26">
        <f t="shared" si="6308"/>
        <v>0</v>
      </c>
      <c r="K1536" s="26">
        <f t="shared" si="6309"/>
        <v>0</v>
      </c>
      <c r="L1536" s="26">
        <f t="shared" si="6231"/>
        <v>17661.099999999999</v>
      </c>
      <c r="M1536" s="26">
        <f t="shared" si="6232"/>
        <v>17661.099999999999</v>
      </c>
      <c r="N1536" s="26">
        <f t="shared" si="6233"/>
        <v>17661.099999999999</v>
      </c>
      <c r="O1536" s="26">
        <f t="shared" si="6310"/>
        <v>0</v>
      </c>
      <c r="P1536" s="26">
        <f t="shared" si="6311"/>
        <v>0</v>
      </c>
      <c r="Q1536" s="26">
        <f t="shared" si="6312"/>
        <v>0</v>
      </c>
      <c r="R1536" s="26">
        <f t="shared" si="6234"/>
        <v>17661.099999999999</v>
      </c>
      <c r="S1536" s="26">
        <f t="shared" si="6235"/>
        <v>17661.099999999999</v>
      </c>
      <c r="T1536" s="26">
        <f t="shared" si="6236"/>
        <v>17661.099999999999</v>
      </c>
      <c r="U1536" s="26">
        <f t="shared" si="6313"/>
        <v>0</v>
      </c>
      <c r="V1536" s="26">
        <f t="shared" si="6314"/>
        <v>0</v>
      </c>
      <c r="W1536" s="26">
        <f t="shared" si="6315"/>
        <v>0</v>
      </c>
      <c r="X1536" s="26">
        <f t="shared" si="6237"/>
        <v>17661.099999999999</v>
      </c>
      <c r="Y1536" s="26">
        <f t="shared" si="6238"/>
        <v>17661.099999999999</v>
      </c>
      <c r="Z1536" s="26">
        <f t="shared" si="6239"/>
        <v>17661.099999999999</v>
      </c>
      <c r="AA1536" s="26">
        <f t="shared" si="6316"/>
        <v>0</v>
      </c>
      <c r="AB1536" s="26">
        <f t="shared" si="6317"/>
        <v>0</v>
      </c>
      <c r="AC1536" s="26">
        <f t="shared" si="6318"/>
        <v>0</v>
      </c>
      <c r="AD1536" s="26">
        <f t="shared" si="6240"/>
        <v>17661.099999999999</v>
      </c>
      <c r="AE1536" s="26">
        <f t="shared" si="6241"/>
        <v>17661.099999999999</v>
      </c>
      <c r="AF1536" s="26">
        <f t="shared" si="6242"/>
        <v>17661.099999999999</v>
      </c>
      <c r="AG1536" s="26">
        <f t="shared" si="6319"/>
        <v>0</v>
      </c>
      <c r="AH1536" s="26">
        <f t="shared" si="6320"/>
        <v>0</v>
      </c>
      <c r="AI1536" s="26">
        <f t="shared" si="6321"/>
        <v>0</v>
      </c>
      <c r="AJ1536" s="26">
        <f t="shared" si="6184"/>
        <v>17661.099999999999</v>
      </c>
      <c r="AK1536" s="26">
        <f t="shared" si="6185"/>
        <v>17661.099999999999</v>
      </c>
      <c r="AL1536" s="26">
        <f t="shared" si="6186"/>
        <v>17661.099999999999</v>
      </c>
      <c r="AM1536" s="26">
        <f t="shared" si="6322"/>
        <v>0</v>
      </c>
      <c r="AN1536" s="26">
        <f t="shared" si="6323"/>
        <v>0</v>
      </c>
      <c r="AO1536" s="26">
        <f t="shared" si="6324"/>
        <v>0</v>
      </c>
      <c r="AP1536" s="26">
        <f t="shared" si="6187"/>
        <v>17661.099999999999</v>
      </c>
      <c r="AQ1536" s="26">
        <f t="shared" si="6188"/>
        <v>17661.099999999999</v>
      </c>
      <c r="AR1536" s="26">
        <f t="shared" si="6189"/>
        <v>17661.099999999999</v>
      </c>
      <c r="AS1536" s="26">
        <f t="shared" si="6325"/>
        <v>0</v>
      </c>
      <c r="AT1536" s="26">
        <f t="shared" si="6326"/>
        <v>0</v>
      </c>
      <c r="AU1536" s="26">
        <f t="shared" si="6327"/>
        <v>0</v>
      </c>
      <c r="AV1536" s="26">
        <f t="shared" si="6190"/>
        <v>17661.099999999999</v>
      </c>
      <c r="AW1536" s="26">
        <f t="shared" si="6191"/>
        <v>17661.099999999999</v>
      </c>
      <c r="AX1536" s="26">
        <f t="shared" si="6192"/>
        <v>17661.099999999999</v>
      </c>
      <c r="AY1536" s="26">
        <f t="shared" si="6328"/>
        <v>0</v>
      </c>
      <c r="AZ1536" s="26">
        <f t="shared" si="6329"/>
        <v>0</v>
      </c>
      <c r="BA1536" s="26">
        <f t="shared" si="6330"/>
        <v>0</v>
      </c>
      <c r="BB1536" s="26">
        <f t="shared" si="6193"/>
        <v>17661.099999999999</v>
      </c>
      <c r="BC1536" s="26">
        <f t="shared" si="6194"/>
        <v>17661.099999999999</v>
      </c>
      <c r="BD1536" s="26">
        <f t="shared" si="6195"/>
        <v>17661.099999999999</v>
      </c>
      <c r="BE1536" s="26">
        <f t="shared" si="6331"/>
        <v>0</v>
      </c>
      <c r="BF1536" s="26">
        <f t="shared" si="6332"/>
        <v>0</v>
      </c>
      <c r="BG1536" s="26">
        <f t="shared" si="6333"/>
        <v>0</v>
      </c>
      <c r="BH1536" s="26">
        <f t="shared" si="6196"/>
        <v>17661.099999999999</v>
      </c>
      <c r="BI1536" s="26">
        <f t="shared" si="6197"/>
        <v>17661.099999999999</v>
      </c>
      <c r="BJ1536" s="26">
        <f t="shared" si="6198"/>
        <v>17661.099999999999</v>
      </c>
      <c r="BK1536" s="26">
        <f t="shared" si="6334"/>
        <v>0</v>
      </c>
      <c r="BL1536" s="26">
        <f t="shared" si="6335"/>
        <v>0</v>
      </c>
      <c r="BM1536" s="26">
        <f t="shared" si="6336"/>
        <v>0</v>
      </c>
      <c r="BN1536" s="26">
        <f t="shared" si="6199"/>
        <v>17661.099999999999</v>
      </c>
      <c r="BO1536" s="26">
        <f t="shared" si="6200"/>
        <v>17661.099999999999</v>
      </c>
      <c r="BP1536" s="26">
        <f t="shared" si="6201"/>
        <v>17661.099999999999</v>
      </c>
      <c r="BQ1536" s="26">
        <f t="shared" si="6337"/>
        <v>0</v>
      </c>
      <c r="BR1536" s="26">
        <f t="shared" si="6338"/>
        <v>0</v>
      </c>
      <c r="BS1536" s="26">
        <f t="shared" si="6202"/>
        <v>17661.099999999999</v>
      </c>
      <c r="BT1536" s="26">
        <f t="shared" si="6203"/>
        <v>17661.099999999999</v>
      </c>
      <c r="BU1536" s="26">
        <f t="shared" si="6204"/>
        <v>17661.099999999999</v>
      </c>
      <c r="BV1536" s="26">
        <f t="shared" si="6339"/>
        <v>0</v>
      </c>
      <c r="BW1536" s="26">
        <f t="shared" si="6340"/>
        <v>0</v>
      </c>
      <c r="BX1536" s="26">
        <f t="shared" si="6205"/>
        <v>17661.099999999999</v>
      </c>
      <c r="BY1536" s="26">
        <f t="shared" si="6206"/>
        <v>17661.099999999999</v>
      </c>
      <c r="BZ1536" s="26">
        <f t="shared" si="6207"/>
        <v>17661.099999999999</v>
      </c>
      <c r="CA1536" s="26">
        <f t="shared" si="6341"/>
        <v>0</v>
      </c>
      <c r="CB1536" s="26">
        <f t="shared" si="6342"/>
        <v>0</v>
      </c>
      <c r="CC1536" s="26">
        <f t="shared" si="6343"/>
        <v>0</v>
      </c>
      <c r="CD1536" s="26">
        <f t="shared" si="6295"/>
        <v>17661.099999999999</v>
      </c>
      <c r="CE1536" s="26">
        <f t="shared" si="6296"/>
        <v>17661.099999999999</v>
      </c>
      <c r="CF1536" s="26">
        <f t="shared" si="6297"/>
        <v>17661.099999999999</v>
      </c>
      <c r="CG1536" s="26">
        <f t="shared" si="6344"/>
        <v>0</v>
      </c>
      <c r="CH1536" s="26">
        <f t="shared" si="6345"/>
        <v>0</v>
      </c>
      <c r="CI1536" s="26">
        <f t="shared" si="6346"/>
        <v>0</v>
      </c>
      <c r="CJ1536" s="26">
        <f t="shared" si="6298"/>
        <v>17661.099999999999</v>
      </c>
      <c r="CK1536" s="26">
        <f t="shared" si="6299"/>
        <v>17661.099999999999</v>
      </c>
      <c r="CL1536" s="26">
        <f t="shared" si="6300"/>
        <v>17661.099999999999</v>
      </c>
      <c r="CM1536" s="26">
        <f t="shared" si="6347"/>
        <v>0</v>
      </c>
      <c r="CN1536" s="26">
        <f t="shared" si="6348"/>
        <v>0</v>
      </c>
      <c r="CO1536" s="26">
        <f t="shared" si="6349"/>
        <v>0</v>
      </c>
      <c r="CP1536" s="26">
        <f t="shared" si="6301"/>
        <v>17661.099999999999</v>
      </c>
      <c r="CQ1536" s="26">
        <f t="shared" si="6302"/>
        <v>17661.099999999999</v>
      </c>
      <c r="CR1536" s="26">
        <f t="shared" si="6303"/>
        <v>17661.099999999999</v>
      </c>
      <c r="CS1536" s="26">
        <f t="shared" si="6350"/>
        <v>0</v>
      </c>
      <c r="CT1536" s="19"/>
      <c r="CU1536" s="35"/>
      <c r="CY1536" s="1" t="s">
        <v>27</v>
      </c>
    </row>
    <row r="1537" spans="1:105" ht="46.8" hidden="1" x14ac:dyDescent="0.3">
      <c r="A1537" s="36" t="s">
        <v>865</v>
      </c>
      <c r="B1537" s="17">
        <v>240</v>
      </c>
      <c r="C1537" s="16"/>
      <c r="D1537" s="16"/>
      <c r="E1537" s="34" t="s">
        <v>39</v>
      </c>
      <c r="F1537" s="26">
        <f t="shared" si="6354"/>
        <v>17661.099999999999</v>
      </c>
      <c r="G1537" s="26">
        <f t="shared" si="6355"/>
        <v>17661.099999999999</v>
      </c>
      <c r="H1537" s="26">
        <f t="shared" si="6356"/>
        <v>17661.099999999999</v>
      </c>
      <c r="I1537" s="26">
        <f t="shared" si="6307"/>
        <v>0</v>
      </c>
      <c r="J1537" s="26">
        <f t="shared" si="6308"/>
        <v>0</v>
      </c>
      <c r="K1537" s="26">
        <f t="shared" si="6309"/>
        <v>0</v>
      </c>
      <c r="L1537" s="26">
        <f t="shared" si="6231"/>
        <v>17661.099999999999</v>
      </c>
      <c r="M1537" s="26">
        <f t="shared" si="6232"/>
        <v>17661.099999999999</v>
      </c>
      <c r="N1537" s="26">
        <f t="shared" si="6233"/>
        <v>17661.099999999999</v>
      </c>
      <c r="O1537" s="26">
        <f t="shared" si="6310"/>
        <v>0</v>
      </c>
      <c r="P1537" s="26">
        <f t="shared" si="6311"/>
        <v>0</v>
      </c>
      <c r="Q1537" s="26">
        <f t="shared" si="6312"/>
        <v>0</v>
      </c>
      <c r="R1537" s="26">
        <f t="shared" si="6234"/>
        <v>17661.099999999999</v>
      </c>
      <c r="S1537" s="26">
        <f t="shared" si="6235"/>
        <v>17661.099999999999</v>
      </c>
      <c r="T1537" s="26">
        <f t="shared" si="6236"/>
        <v>17661.099999999999</v>
      </c>
      <c r="U1537" s="26">
        <f t="shared" si="6313"/>
        <v>0</v>
      </c>
      <c r="V1537" s="26">
        <f t="shared" si="6314"/>
        <v>0</v>
      </c>
      <c r="W1537" s="26">
        <f t="shared" si="6315"/>
        <v>0</v>
      </c>
      <c r="X1537" s="26">
        <f t="shared" si="6237"/>
        <v>17661.099999999999</v>
      </c>
      <c r="Y1537" s="26">
        <f t="shared" si="6238"/>
        <v>17661.099999999999</v>
      </c>
      <c r="Z1537" s="26">
        <f t="shared" si="6239"/>
        <v>17661.099999999999</v>
      </c>
      <c r="AA1537" s="26">
        <f t="shared" si="6316"/>
        <v>0</v>
      </c>
      <c r="AB1537" s="26">
        <f t="shared" si="6317"/>
        <v>0</v>
      </c>
      <c r="AC1537" s="26">
        <f t="shared" si="6318"/>
        <v>0</v>
      </c>
      <c r="AD1537" s="26">
        <f t="shared" si="6240"/>
        <v>17661.099999999999</v>
      </c>
      <c r="AE1537" s="26">
        <f t="shared" si="6241"/>
        <v>17661.099999999999</v>
      </c>
      <c r="AF1537" s="26">
        <f t="shared" si="6242"/>
        <v>17661.099999999999</v>
      </c>
      <c r="AG1537" s="26">
        <f t="shared" si="6319"/>
        <v>0</v>
      </c>
      <c r="AH1537" s="26">
        <f t="shared" si="6320"/>
        <v>0</v>
      </c>
      <c r="AI1537" s="26">
        <f t="shared" si="6321"/>
        <v>0</v>
      </c>
      <c r="AJ1537" s="26">
        <f t="shared" si="6184"/>
        <v>17661.099999999999</v>
      </c>
      <c r="AK1537" s="26">
        <f t="shared" si="6185"/>
        <v>17661.099999999999</v>
      </c>
      <c r="AL1537" s="26">
        <f t="shared" si="6186"/>
        <v>17661.099999999999</v>
      </c>
      <c r="AM1537" s="26">
        <f t="shared" si="6322"/>
        <v>0</v>
      </c>
      <c r="AN1537" s="26">
        <f t="shared" si="6323"/>
        <v>0</v>
      </c>
      <c r="AO1537" s="26">
        <f t="shared" si="6324"/>
        <v>0</v>
      </c>
      <c r="AP1537" s="26">
        <f t="shared" si="6187"/>
        <v>17661.099999999999</v>
      </c>
      <c r="AQ1537" s="26">
        <f t="shared" si="6188"/>
        <v>17661.099999999999</v>
      </c>
      <c r="AR1537" s="26">
        <f t="shared" si="6189"/>
        <v>17661.099999999999</v>
      </c>
      <c r="AS1537" s="26">
        <f t="shared" si="6325"/>
        <v>0</v>
      </c>
      <c r="AT1537" s="26">
        <f t="shared" si="6326"/>
        <v>0</v>
      </c>
      <c r="AU1537" s="26">
        <f t="shared" si="6327"/>
        <v>0</v>
      </c>
      <c r="AV1537" s="26">
        <f t="shared" si="6190"/>
        <v>17661.099999999999</v>
      </c>
      <c r="AW1537" s="26">
        <f t="shared" si="6191"/>
        <v>17661.099999999999</v>
      </c>
      <c r="AX1537" s="26">
        <f t="shared" si="6192"/>
        <v>17661.099999999999</v>
      </c>
      <c r="AY1537" s="26">
        <f t="shared" si="6328"/>
        <v>0</v>
      </c>
      <c r="AZ1537" s="26">
        <f t="shared" si="6329"/>
        <v>0</v>
      </c>
      <c r="BA1537" s="26">
        <f t="shared" si="6330"/>
        <v>0</v>
      </c>
      <c r="BB1537" s="26">
        <f t="shared" si="6193"/>
        <v>17661.099999999999</v>
      </c>
      <c r="BC1537" s="26">
        <f t="shared" si="6194"/>
        <v>17661.099999999999</v>
      </c>
      <c r="BD1537" s="26">
        <f t="shared" si="6195"/>
        <v>17661.099999999999</v>
      </c>
      <c r="BE1537" s="26">
        <f t="shared" si="6331"/>
        <v>0</v>
      </c>
      <c r="BF1537" s="26">
        <f t="shared" si="6332"/>
        <v>0</v>
      </c>
      <c r="BG1537" s="26">
        <f t="shared" si="6333"/>
        <v>0</v>
      </c>
      <c r="BH1537" s="26">
        <f t="shared" si="6196"/>
        <v>17661.099999999999</v>
      </c>
      <c r="BI1537" s="26">
        <f t="shared" si="6197"/>
        <v>17661.099999999999</v>
      </c>
      <c r="BJ1537" s="26">
        <f t="shared" si="6198"/>
        <v>17661.099999999999</v>
      </c>
      <c r="BK1537" s="26">
        <f t="shared" si="6334"/>
        <v>0</v>
      </c>
      <c r="BL1537" s="26">
        <f t="shared" si="6335"/>
        <v>0</v>
      </c>
      <c r="BM1537" s="26">
        <f t="shared" si="6336"/>
        <v>0</v>
      </c>
      <c r="BN1537" s="26">
        <f t="shared" si="6199"/>
        <v>17661.099999999999</v>
      </c>
      <c r="BO1537" s="26">
        <f t="shared" si="6200"/>
        <v>17661.099999999999</v>
      </c>
      <c r="BP1537" s="26">
        <f t="shared" si="6201"/>
        <v>17661.099999999999</v>
      </c>
      <c r="BQ1537" s="26">
        <f t="shared" si="6337"/>
        <v>0</v>
      </c>
      <c r="BR1537" s="26">
        <f t="shared" si="6338"/>
        <v>0</v>
      </c>
      <c r="BS1537" s="26">
        <f t="shared" si="6202"/>
        <v>17661.099999999999</v>
      </c>
      <c r="BT1537" s="26">
        <f t="shared" si="6203"/>
        <v>17661.099999999999</v>
      </c>
      <c r="BU1537" s="26">
        <f t="shared" si="6204"/>
        <v>17661.099999999999</v>
      </c>
      <c r="BV1537" s="26">
        <f t="shared" si="6339"/>
        <v>0</v>
      </c>
      <c r="BW1537" s="26">
        <f t="shared" si="6340"/>
        <v>0</v>
      </c>
      <c r="BX1537" s="26">
        <f t="shared" si="6205"/>
        <v>17661.099999999999</v>
      </c>
      <c r="BY1537" s="26">
        <f t="shared" si="6206"/>
        <v>17661.099999999999</v>
      </c>
      <c r="BZ1537" s="26">
        <f t="shared" si="6207"/>
        <v>17661.099999999999</v>
      </c>
      <c r="CA1537" s="26">
        <f t="shared" si="6341"/>
        <v>0</v>
      </c>
      <c r="CB1537" s="26">
        <f t="shared" si="6342"/>
        <v>0</v>
      </c>
      <c r="CC1537" s="26">
        <f t="shared" si="6343"/>
        <v>0</v>
      </c>
      <c r="CD1537" s="26">
        <f t="shared" si="6295"/>
        <v>17661.099999999999</v>
      </c>
      <c r="CE1537" s="26">
        <f t="shared" si="6296"/>
        <v>17661.099999999999</v>
      </c>
      <c r="CF1537" s="26">
        <f t="shared" si="6297"/>
        <v>17661.099999999999</v>
      </c>
      <c r="CG1537" s="26">
        <f t="shared" si="6344"/>
        <v>0</v>
      </c>
      <c r="CH1537" s="26">
        <f t="shared" si="6345"/>
        <v>0</v>
      </c>
      <c r="CI1537" s="26">
        <f t="shared" si="6346"/>
        <v>0</v>
      </c>
      <c r="CJ1537" s="26">
        <f t="shared" si="6298"/>
        <v>17661.099999999999</v>
      </c>
      <c r="CK1537" s="26">
        <f t="shared" si="6299"/>
        <v>17661.099999999999</v>
      </c>
      <c r="CL1537" s="26">
        <f t="shared" si="6300"/>
        <v>17661.099999999999</v>
      </c>
      <c r="CM1537" s="26">
        <f t="shared" si="6347"/>
        <v>0</v>
      </c>
      <c r="CN1537" s="26">
        <f t="shared" si="6348"/>
        <v>0</v>
      </c>
      <c r="CO1537" s="26">
        <f t="shared" si="6349"/>
        <v>0</v>
      </c>
      <c r="CP1537" s="26">
        <f t="shared" si="6301"/>
        <v>17661.099999999999</v>
      </c>
      <c r="CQ1537" s="26">
        <f t="shared" si="6302"/>
        <v>17661.099999999999</v>
      </c>
      <c r="CR1537" s="26">
        <f t="shared" si="6303"/>
        <v>17661.099999999999</v>
      </c>
      <c r="CS1537" s="26">
        <f t="shared" si="6350"/>
        <v>0</v>
      </c>
      <c r="CT1537" s="19"/>
      <c r="CU1537" s="35"/>
      <c r="CZ1537" s="1" t="s">
        <v>28</v>
      </c>
    </row>
    <row r="1538" spans="1:105" hidden="1" x14ac:dyDescent="0.3">
      <c r="A1538" s="36" t="s">
        <v>865</v>
      </c>
      <c r="B1538" s="17">
        <v>240</v>
      </c>
      <c r="C1538" s="16" t="s">
        <v>393</v>
      </c>
      <c r="D1538" s="16" t="s">
        <v>47</v>
      </c>
      <c r="E1538" s="34" t="s">
        <v>851</v>
      </c>
      <c r="F1538" s="26">
        <v>17661.099999999999</v>
      </c>
      <c r="G1538" s="26">
        <v>17661.099999999999</v>
      </c>
      <c r="H1538" s="26">
        <v>17661.099999999999</v>
      </c>
      <c r="I1538" s="26"/>
      <c r="J1538" s="26"/>
      <c r="K1538" s="26"/>
      <c r="L1538" s="26">
        <f t="shared" si="6231"/>
        <v>17661.099999999999</v>
      </c>
      <c r="M1538" s="26">
        <f t="shared" si="6232"/>
        <v>17661.099999999999</v>
      </c>
      <c r="N1538" s="26">
        <f t="shared" si="6233"/>
        <v>17661.099999999999</v>
      </c>
      <c r="O1538" s="26"/>
      <c r="P1538" s="26"/>
      <c r="Q1538" s="26"/>
      <c r="R1538" s="26">
        <f t="shared" si="6234"/>
        <v>17661.099999999999</v>
      </c>
      <c r="S1538" s="26">
        <f t="shared" si="6235"/>
        <v>17661.099999999999</v>
      </c>
      <c r="T1538" s="26">
        <f t="shared" si="6236"/>
        <v>17661.099999999999</v>
      </c>
      <c r="U1538" s="26"/>
      <c r="V1538" s="26"/>
      <c r="W1538" s="26"/>
      <c r="X1538" s="26">
        <f t="shared" si="6237"/>
        <v>17661.099999999999</v>
      </c>
      <c r="Y1538" s="26">
        <f t="shared" si="6238"/>
        <v>17661.099999999999</v>
      </c>
      <c r="Z1538" s="26">
        <f t="shared" si="6239"/>
        <v>17661.099999999999</v>
      </c>
      <c r="AA1538" s="26"/>
      <c r="AB1538" s="26"/>
      <c r="AC1538" s="26"/>
      <c r="AD1538" s="26">
        <f t="shared" si="6240"/>
        <v>17661.099999999999</v>
      </c>
      <c r="AE1538" s="26">
        <f t="shared" si="6241"/>
        <v>17661.099999999999</v>
      </c>
      <c r="AF1538" s="26">
        <f t="shared" si="6242"/>
        <v>17661.099999999999</v>
      </c>
      <c r="AG1538" s="26"/>
      <c r="AH1538" s="26"/>
      <c r="AI1538" s="26"/>
      <c r="AJ1538" s="26">
        <f t="shared" si="6184"/>
        <v>17661.099999999999</v>
      </c>
      <c r="AK1538" s="26">
        <f t="shared" si="6185"/>
        <v>17661.099999999999</v>
      </c>
      <c r="AL1538" s="26">
        <f t="shared" si="6186"/>
        <v>17661.099999999999</v>
      </c>
      <c r="AM1538" s="26"/>
      <c r="AN1538" s="26"/>
      <c r="AO1538" s="26"/>
      <c r="AP1538" s="26">
        <f t="shared" si="6187"/>
        <v>17661.099999999999</v>
      </c>
      <c r="AQ1538" s="26">
        <f t="shared" si="6188"/>
        <v>17661.099999999999</v>
      </c>
      <c r="AR1538" s="26">
        <f t="shared" si="6189"/>
        <v>17661.099999999999</v>
      </c>
      <c r="AS1538" s="26"/>
      <c r="AT1538" s="26"/>
      <c r="AU1538" s="26"/>
      <c r="AV1538" s="26">
        <f t="shared" si="6190"/>
        <v>17661.099999999999</v>
      </c>
      <c r="AW1538" s="26">
        <f t="shared" si="6191"/>
        <v>17661.099999999999</v>
      </c>
      <c r="AX1538" s="26">
        <f t="shared" si="6192"/>
        <v>17661.099999999999</v>
      </c>
      <c r="AY1538" s="26"/>
      <c r="AZ1538" s="26"/>
      <c r="BA1538" s="26"/>
      <c r="BB1538" s="26">
        <f t="shared" si="6193"/>
        <v>17661.099999999999</v>
      </c>
      <c r="BC1538" s="26">
        <f t="shared" si="6194"/>
        <v>17661.099999999999</v>
      </c>
      <c r="BD1538" s="26">
        <f t="shared" si="6195"/>
        <v>17661.099999999999</v>
      </c>
      <c r="BE1538" s="26"/>
      <c r="BF1538" s="26"/>
      <c r="BG1538" s="26"/>
      <c r="BH1538" s="26">
        <f t="shared" si="6196"/>
        <v>17661.099999999999</v>
      </c>
      <c r="BI1538" s="26">
        <f t="shared" si="6197"/>
        <v>17661.099999999999</v>
      </c>
      <c r="BJ1538" s="26">
        <f t="shared" si="6198"/>
        <v>17661.099999999999</v>
      </c>
      <c r="BK1538" s="26"/>
      <c r="BL1538" s="26"/>
      <c r="BM1538" s="26"/>
      <c r="BN1538" s="26">
        <f t="shared" si="6199"/>
        <v>17661.099999999999</v>
      </c>
      <c r="BO1538" s="26">
        <f t="shared" si="6200"/>
        <v>17661.099999999999</v>
      </c>
      <c r="BP1538" s="26">
        <f t="shared" si="6201"/>
        <v>17661.099999999999</v>
      </c>
      <c r="BQ1538" s="26"/>
      <c r="BR1538" s="26"/>
      <c r="BS1538" s="26">
        <f t="shared" si="6202"/>
        <v>17661.099999999999</v>
      </c>
      <c r="BT1538" s="26">
        <f t="shared" si="6203"/>
        <v>17661.099999999999</v>
      </c>
      <c r="BU1538" s="26">
        <f t="shared" si="6204"/>
        <v>17661.099999999999</v>
      </c>
      <c r="BV1538" s="26"/>
      <c r="BW1538" s="26"/>
      <c r="BX1538" s="26">
        <f t="shared" si="6205"/>
        <v>17661.099999999999</v>
      </c>
      <c r="BY1538" s="26">
        <f t="shared" si="6206"/>
        <v>17661.099999999999</v>
      </c>
      <c r="BZ1538" s="26">
        <f t="shared" si="6207"/>
        <v>17661.099999999999</v>
      </c>
      <c r="CA1538" s="26"/>
      <c r="CB1538" s="26"/>
      <c r="CC1538" s="26"/>
      <c r="CD1538" s="26">
        <f t="shared" si="6295"/>
        <v>17661.099999999999</v>
      </c>
      <c r="CE1538" s="26">
        <f t="shared" si="6296"/>
        <v>17661.099999999999</v>
      </c>
      <c r="CF1538" s="26">
        <f t="shared" si="6297"/>
        <v>17661.099999999999</v>
      </c>
      <c r="CG1538" s="26"/>
      <c r="CH1538" s="26"/>
      <c r="CI1538" s="26"/>
      <c r="CJ1538" s="26">
        <f t="shared" si="6298"/>
        <v>17661.099999999999</v>
      </c>
      <c r="CK1538" s="26">
        <f t="shared" si="6299"/>
        <v>17661.099999999999</v>
      </c>
      <c r="CL1538" s="26">
        <f t="shared" si="6300"/>
        <v>17661.099999999999</v>
      </c>
      <c r="CM1538" s="26"/>
      <c r="CN1538" s="26"/>
      <c r="CO1538" s="26"/>
      <c r="CP1538" s="26">
        <f t="shared" si="6301"/>
        <v>17661.099999999999</v>
      </c>
      <c r="CQ1538" s="26">
        <f t="shared" si="6302"/>
        <v>17661.099999999999</v>
      </c>
      <c r="CR1538" s="26">
        <f t="shared" si="6303"/>
        <v>17661.099999999999</v>
      </c>
      <c r="CS1538" s="26"/>
      <c r="CT1538" s="19"/>
      <c r="CU1538" s="35"/>
    </row>
    <row r="1539" spans="1:105" ht="31.2" hidden="1" x14ac:dyDescent="0.3">
      <c r="A1539" s="36" t="s">
        <v>867</v>
      </c>
      <c r="B1539" s="17"/>
      <c r="C1539" s="16"/>
      <c r="D1539" s="16"/>
      <c r="E1539" s="34" t="s">
        <v>868</v>
      </c>
      <c r="F1539" s="26">
        <f t="shared" ref="F1539:K1539" si="6357">F1540+F1544</f>
        <v>118063.1</v>
      </c>
      <c r="G1539" s="26">
        <f t="shared" si="6357"/>
        <v>118063.1</v>
      </c>
      <c r="H1539" s="26">
        <f t="shared" si="6357"/>
        <v>118063.1</v>
      </c>
      <c r="I1539" s="26">
        <f t="shared" si="6357"/>
        <v>100000</v>
      </c>
      <c r="J1539" s="26">
        <f t="shared" si="6357"/>
        <v>100000</v>
      </c>
      <c r="K1539" s="26">
        <f t="shared" si="6357"/>
        <v>100000</v>
      </c>
      <c r="L1539" s="26">
        <f t="shared" si="6231"/>
        <v>218063.1</v>
      </c>
      <c r="M1539" s="26">
        <f t="shared" si="6232"/>
        <v>218063.1</v>
      </c>
      <c r="N1539" s="26">
        <f t="shared" si="6233"/>
        <v>218063.1</v>
      </c>
      <c r="O1539" s="26">
        <f>O1540+O1544</f>
        <v>17241.116999999998</v>
      </c>
      <c r="P1539" s="26">
        <f>P1540+P1544</f>
        <v>0</v>
      </c>
      <c r="Q1539" s="26">
        <f>Q1540+Q1544</f>
        <v>0</v>
      </c>
      <c r="R1539" s="26">
        <f t="shared" si="6234"/>
        <v>235304.217</v>
      </c>
      <c r="S1539" s="26">
        <f t="shared" si="6235"/>
        <v>218063.1</v>
      </c>
      <c r="T1539" s="26">
        <f t="shared" si="6236"/>
        <v>218063.1</v>
      </c>
      <c r="U1539" s="26">
        <f>U1540+U1544</f>
        <v>0</v>
      </c>
      <c r="V1539" s="26">
        <f>V1540+V1544</f>
        <v>0</v>
      </c>
      <c r="W1539" s="26">
        <f>W1540+W1544</f>
        <v>0</v>
      </c>
      <c r="X1539" s="26">
        <f t="shared" si="6237"/>
        <v>235304.217</v>
      </c>
      <c r="Y1539" s="26">
        <f t="shared" si="6238"/>
        <v>218063.1</v>
      </c>
      <c r="Z1539" s="26">
        <f t="shared" si="6239"/>
        <v>218063.1</v>
      </c>
      <c r="AA1539" s="26">
        <f>AA1540+AA1544</f>
        <v>0</v>
      </c>
      <c r="AB1539" s="26">
        <f>AB1540+AB1544</f>
        <v>0</v>
      </c>
      <c r="AC1539" s="26">
        <f>AC1540+AC1544</f>
        <v>0</v>
      </c>
      <c r="AD1539" s="26">
        <f t="shared" si="6240"/>
        <v>235304.217</v>
      </c>
      <c r="AE1539" s="26">
        <f t="shared" si="6241"/>
        <v>218063.1</v>
      </c>
      <c r="AF1539" s="26">
        <f t="shared" si="6242"/>
        <v>218063.1</v>
      </c>
      <c r="AG1539" s="26">
        <f>AG1540+AG1544</f>
        <v>0</v>
      </c>
      <c r="AH1539" s="26">
        <f>AH1540+AH1544</f>
        <v>0</v>
      </c>
      <c r="AI1539" s="26">
        <f>AI1540+AI1544</f>
        <v>0</v>
      </c>
      <c r="AJ1539" s="26">
        <f t="shared" si="6184"/>
        <v>235304.217</v>
      </c>
      <c r="AK1539" s="26">
        <f t="shared" si="6185"/>
        <v>218063.1</v>
      </c>
      <c r="AL1539" s="26">
        <f t="shared" si="6186"/>
        <v>218063.1</v>
      </c>
      <c r="AM1539" s="26">
        <f>AM1540+AM1544</f>
        <v>-842.17</v>
      </c>
      <c r="AN1539" s="26">
        <f>AN1540+AN1544</f>
        <v>0</v>
      </c>
      <c r="AO1539" s="26">
        <f>AO1540+AO1544</f>
        <v>0</v>
      </c>
      <c r="AP1539" s="26">
        <f t="shared" si="6187"/>
        <v>234462.04699999999</v>
      </c>
      <c r="AQ1539" s="26">
        <f t="shared" si="6188"/>
        <v>218063.1</v>
      </c>
      <c r="AR1539" s="26">
        <f t="shared" si="6189"/>
        <v>218063.1</v>
      </c>
      <c r="AS1539" s="26">
        <f>AS1540+AS1544</f>
        <v>0</v>
      </c>
      <c r="AT1539" s="26">
        <f>AT1540+AT1544</f>
        <v>0</v>
      </c>
      <c r="AU1539" s="26">
        <f>AU1540+AU1544</f>
        <v>0</v>
      </c>
      <c r="AV1539" s="26">
        <f t="shared" si="6190"/>
        <v>234462.04699999999</v>
      </c>
      <c r="AW1539" s="26">
        <f t="shared" si="6191"/>
        <v>218063.1</v>
      </c>
      <c r="AX1539" s="26">
        <f t="shared" si="6192"/>
        <v>218063.1</v>
      </c>
      <c r="AY1539" s="26">
        <f>AY1540+AY1544</f>
        <v>57999.582000000002</v>
      </c>
      <c r="AZ1539" s="26">
        <f>AZ1540+AZ1544</f>
        <v>2751.13</v>
      </c>
      <c r="BA1539" s="26">
        <f>BA1540+BA1544</f>
        <v>0</v>
      </c>
      <c r="BB1539" s="26">
        <f t="shared" si="6193"/>
        <v>292461.62900000002</v>
      </c>
      <c r="BC1539" s="26">
        <f t="shared" si="6194"/>
        <v>220814.23</v>
      </c>
      <c r="BD1539" s="26">
        <f t="shared" si="6195"/>
        <v>218063.1</v>
      </c>
      <c r="BE1539" s="26">
        <f>BE1540+BE1544</f>
        <v>-2226.9769999999999</v>
      </c>
      <c r="BF1539" s="26">
        <f>BF1540+BF1544</f>
        <v>0</v>
      </c>
      <c r="BG1539" s="26">
        <f>BG1540+BG1544</f>
        <v>0</v>
      </c>
      <c r="BH1539" s="26">
        <f t="shared" si="6196"/>
        <v>290234.652</v>
      </c>
      <c r="BI1539" s="26">
        <f t="shared" si="6197"/>
        <v>220814.23</v>
      </c>
      <c r="BJ1539" s="26">
        <f t="shared" si="6198"/>
        <v>218063.1</v>
      </c>
      <c r="BK1539" s="26">
        <f>BK1540+BK1544</f>
        <v>0</v>
      </c>
      <c r="BL1539" s="26">
        <f>BL1540+BL1544</f>
        <v>-3082.8440000000001</v>
      </c>
      <c r="BM1539" s="26">
        <f>BM1540+BM1544</f>
        <v>0</v>
      </c>
      <c r="BN1539" s="26">
        <f t="shared" si="6199"/>
        <v>290234.652</v>
      </c>
      <c r="BO1539" s="26">
        <f t="shared" si="6200"/>
        <v>217731.386</v>
      </c>
      <c r="BP1539" s="26">
        <f t="shared" si="6201"/>
        <v>218063.1</v>
      </c>
      <c r="BQ1539" s="26">
        <f>BQ1540+BQ1544</f>
        <v>0</v>
      </c>
      <c r="BR1539" s="26">
        <f>BR1540+BR1544</f>
        <v>0</v>
      </c>
      <c r="BS1539" s="26">
        <f t="shared" si="6202"/>
        <v>290234.652</v>
      </c>
      <c r="BT1539" s="26">
        <f t="shared" si="6203"/>
        <v>217731.386</v>
      </c>
      <c r="BU1539" s="26">
        <f t="shared" si="6204"/>
        <v>218063.1</v>
      </c>
      <c r="BV1539" s="26">
        <f>BV1540+BV1544</f>
        <v>0</v>
      </c>
      <c r="BW1539" s="26">
        <f>BW1540+BW1544</f>
        <v>0</v>
      </c>
      <c r="BX1539" s="26">
        <f t="shared" si="6205"/>
        <v>290234.652</v>
      </c>
      <c r="BY1539" s="26">
        <f t="shared" si="6206"/>
        <v>217731.386</v>
      </c>
      <c r="BZ1539" s="26">
        <f t="shared" si="6207"/>
        <v>218063.1</v>
      </c>
      <c r="CA1539" s="26">
        <f>CA1540+CA1544</f>
        <v>0</v>
      </c>
      <c r="CB1539" s="26">
        <f>CB1540+CB1544</f>
        <v>0</v>
      </c>
      <c r="CC1539" s="26">
        <f>CC1540+CC1544</f>
        <v>0</v>
      </c>
      <c r="CD1539" s="26">
        <f t="shared" si="6295"/>
        <v>290234.652</v>
      </c>
      <c r="CE1539" s="26">
        <f t="shared" si="6296"/>
        <v>217731.386</v>
      </c>
      <c r="CF1539" s="26">
        <f t="shared" si="6297"/>
        <v>218063.1</v>
      </c>
      <c r="CG1539" s="26">
        <f>CG1540+CG1544</f>
        <v>0</v>
      </c>
      <c r="CH1539" s="26">
        <f>CH1540+CH1544</f>
        <v>0</v>
      </c>
      <c r="CI1539" s="26">
        <f>CI1540+CI1544</f>
        <v>0</v>
      </c>
      <c r="CJ1539" s="26">
        <f t="shared" si="6298"/>
        <v>290234.652</v>
      </c>
      <c r="CK1539" s="26">
        <f t="shared" si="6299"/>
        <v>217731.386</v>
      </c>
      <c r="CL1539" s="26">
        <f t="shared" si="6300"/>
        <v>218063.1</v>
      </c>
      <c r="CM1539" s="26">
        <f>CM1540+CM1544</f>
        <v>0</v>
      </c>
      <c r="CN1539" s="26">
        <f>CN1540+CN1544</f>
        <v>0</v>
      </c>
      <c r="CO1539" s="26">
        <f>CO1540+CO1544</f>
        <v>0</v>
      </c>
      <c r="CP1539" s="26">
        <f t="shared" si="6301"/>
        <v>290234.652</v>
      </c>
      <c r="CQ1539" s="26">
        <f t="shared" si="6302"/>
        <v>217731.386</v>
      </c>
      <c r="CR1539" s="26">
        <f t="shared" si="6303"/>
        <v>218063.1</v>
      </c>
      <c r="CS1539" s="26">
        <f>CS1540+CS1544</f>
        <v>0</v>
      </c>
      <c r="CT1539" s="19"/>
      <c r="CU1539" s="35"/>
      <c r="CX1539" s="1" t="s">
        <v>26</v>
      </c>
    </row>
    <row r="1540" spans="1:105" ht="46.8" hidden="1" x14ac:dyDescent="0.3">
      <c r="A1540" s="36" t="s">
        <v>869</v>
      </c>
      <c r="B1540" s="17"/>
      <c r="C1540" s="16"/>
      <c r="D1540" s="16"/>
      <c r="E1540" s="34" t="s">
        <v>870</v>
      </c>
      <c r="F1540" s="26">
        <f t="shared" ref="F1540:F1546" si="6358">F1541</f>
        <v>54508</v>
      </c>
      <c r="G1540" s="26">
        <f t="shared" ref="G1540:G1546" si="6359">G1541</f>
        <v>54508</v>
      </c>
      <c r="H1540" s="26">
        <f t="shared" ref="H1540:H1546" si="6360">H1541</f>
        <v>54508</v>
      </c>
      <c r="I1540" s="26">
        <f t="shared" ref="I1540:I1546" si="6361">I1541</f>
        <v>70994.3</v>
      </c>
      <c r="J1540" s="26">
        <f t="shared" ref="J1540:J1546" si="6362">J1541</f>
        <v>66943</v>
      </c>
      <c r="K1540" s="26">
        <f t="shared" ref="K1540:K1546" si="6363">K1541</f>
        <v>62282.400000000001</v>
      </c>
      <c r="L1540" s="26">
        <f t="shared" si="6231"/>
        <v>125502.3</v>
      </c>
      <c r="M1540" s="26">
        <f t="shared" si="6232"/>
        <v>121451</v>
      </c>
      <c r="N1540" s="26">
        <f t="shared" si="6233"/>
        <v>116790.39999999999</v>
      </c>
      <c r="O1540" s="26">
        <f t="shared" ref="O1540:O1546" si="6364">O1541</f>
        <v>17241.116999999998</v>
      </c>
      <c r="P1540" s="26">
        <f t="shared" ref="P1540:P1546" si="6365">P1541</f>
        <v>0</v>
      </c>
      <c r="Q1540" s="26">
        <f t="shared" ref="Q1540:Q1546" si="6366">Q1541</f>
        <v>0</v>
      </c>
      <c r="R1540" s="26">
        <f t="shared" si="6234"/>
        <v>142743.41700000002</v>
      </c>
      <c r="S1540" s="26">
        <f t="shared" si="6235"/>
        <v>121451</v>
      </c>
      <c r="T1540" s="26">
        <f t="shared" si="6236"/>
        <v>116790.39999999999</v>
      </c>
      <c r="U1540" s="26">
        <f t="shared" ref="U1540:U1546" si="6367">U1541</f>
        <v>0</v>
      </c>
      <c r="V1540" s="26">
        <f t="shared" ref="V1540:V1546" si="6368">V1541</f>
        <v>0</v>
      </c>
      <c r="W1540" s="26">
        <f t="shared" ref="W1540:W1546" si="6369">W1541</f>
        <v>0</v>
      </c>
      <c r="X1540" s="26">
        <f t="shared" si="6237"/>
        <v>142743.41700000002</v>
      </c>
      <c r="Y1540" s="26">
        <f t="shared" si="6238"/>
        <v>121451</v>
      </c>
      <c r="Z1540" s="26">
        <f t="shared" si="6239"/>
        <v>116790.39999999999</v>
      </c>
      <c r="AA1540" s="26">
        <f t="shared" ref="AA1540:AA1546" si="6370">AA1541</f>
        <v>0</v>
      </c>
      <c r="AB1540" s="26">
        <f t="shared" ref="AB1540:AB1546" si="6371">AB1541</f>
        <v>0</v>
      </c>
      <c r="AC1540" s="26">
        <f t="shared" ref="AC1540:AC1546" si="6372">AC1541</f>
        <v>0</v>
      </c>
      <c r="AD1540" s="26">
        <f t="shared" si="6240"/>
        <v>142743.41700000002</v>
      </c>
      <c r="AE1540" s="26">
        <f t="shared" si="6241"/>
        <v>121451</v>
      </c>
      <c r="AF1540" s="26">
        <f t="shared" si="6242"/>
        <v>116790.39999999999</v>
      </c>
      <c r="AG1540" s="26">
        <f t="shared" ref="AG1540:AG1546" si="6373">AG1541</f>
        <v>0</v>
      </c>
      <c r="AH1540" s="26">
        <f t="shared" ref="AH1540:AH1546" si="6374">AH1541</f>
        <v>0</v>
      </c>
      <c r="AI1540" s="26">
        <f t="shared" ref="AI1540:AI1546" si="6375">AI1541</f>
        <v>0</v>
      </c>
      <c r="AJ1540" s="26">
        <f t="shared" si="6184"/>
        <v>142743.41700000002</v>
      </c>
      <c r="AK1540" s="26">
        <f t="shared" si="6185"/>
        <v>121451</v>
      </c>
      <c r="AL1540" s="26">
        <f t="shared" si="6186"/>
        <v>116790.39999999999</v>
      </c>
      <c r="AM1540" s="26">
        <f t="shared" ref="AM1540:AM1546" si="6376">AM1541</f>
        <v>0</v>
      </c>
      <c r="AN1540" s="26">
        <f t="shared" ref="AN1540:AN1546" si="6377">AN1541</f>
        <v>0</v>
      </c>
      <c r="AO1540" s="26">
        <f t="shared" ref="AO1540:AO1546" si="6378">AO1541</f>
        <v>0</v>
      </c>
      <c r="AP1540" s="26">
        <f t="shared" si="6187"/>
        <v>142743.41700000002</v>
      </c>
      <c r="AQ1540" s="26">
        <f t="shared" si="6188"/>
        <v>121451</v>
      </c>
      <c r="AR1540" s="26">
        <f t="shared" si="6189"/>
        <v>116790.39999999999</v>
      </c>
      <c r="AS1540" s="26">
        <f t="shared" ref="AS1540:AS1546" si="6379">AS1541</f>
        <v>0</v>
      </c>
      <c r="AT1540" s="26">
        <f t="shared" ref="AT1540:AT1546" si="6380">AT1541</f>
        <v>0</v>
      </c>
      <c r="AU1540" s="26">
        <f t="shared" ref="AU1540:AU1546" si="6381">AU1541</f>
        <v>0</v>
      </c>
      <c r="AV1540" s="26">
        <f t="shared" si="6190"/>
        <v>142743.41700000002</v>
      </c>
      <c r="AW1540" s="26">
        <f t="shared" si="6191"/>
        <v>121451</v>
      </c>
      <c r="AX1540" s="26">
        <f t="shared" si="6192"/>
        <v>116790.39999999999</v>
      </c>
      <c r="AY1540" s="26">
        <f t="shared" ref="AY1540:AY1542" si="6382">AY1541</f>
        <v>60124.404999999999</v>
      </c>
      <c r="AZ1540" s="26">
        <f t="shared" ref="AZ1540:AZ1546" si="6383">AZ1541</f>
        <v>2751.13</v>
      </c>
      <c r="BA1540" s="26">
        <f t="shared" ref="BA1540:BA1546" si="6384">BA1541</f>
        <v>0</v>
      </c>
      <c r="BB1540" s="26">
        <f t="shared" si="6193"/>
        <v>202867.82200000001</v>
      </c>
      <c r="BC1540" s="26">
        <f t="shared" si="6194"/>
        <v>124202.13</v>
      </c>
      <c r="BD1540" s="26">
        <f t="shared" si="6195"/>
        <v>116790.39999999999</v>
      </c>
      <c r="BE1540" s="26">
        <f t="shared" ref="BE1540:BE1546" si="6385">BE1541</f>
        <v>-2226.9769999999999</v>
      </c>
      <c r="BF1540" s="26">
        <f t="shared" ref="BF1540:BF1546" si="6386">BF1541</f>
        <v>0</v>
      </c>
      <c r="BG1540" s="26">
        <f t="shared" ref="BG1540:BG1546" si="6387">BG1541</f>
        <v>0</v>
      </c>
      <c r="BH1540" s="26">
        <f t="shared" si="6196"/>
        <v>200640.845</v>
      </c>
      <c r="BI1540" s="26">
        <f t="shared" si="6197"/>
        <v>124202.13</v>
      </c>
      <c r="BJ1540" s="26">
        <f t="shared" si="6198"/>
        <v>116790.39999999999</v>
      </c>
      <c r="BK1540" s="26">
        <f t="shared" ref="BK1540:BK1546" si="6388">BK1541</f>
        <v>2376.6669999999999</v>
      </c>
      <c r="BL1540" s="26">
        <f t="shared" ref="BL1540:BL1546" si="6389">BL1541</f>
        <v>0</v>
      </c>
      <c r="BM1540" s="26">
        <f t="shared" ref="BM1540:BM1546" si="6390">BM1541</f>
        <v>0</v>
      </c>
      <c r="BN1540" s="26">
        <f t="shared" si="6199"/>
        <v>203017.51199999999</v>
      </c>
      <c r="BO1540" s="26">
        <f t="shared" si="6200"/>
        <v>124202.13</v>
      </c>
      <c r="BP1540" s="26">
        <f t="shared" si="6201"/>
        <v>116790.39999999999</v>
      </c>
      <c r="BQ1540" s="26">
        <f t="shared" ref="BQ1540:BQ1546" si="6391">BQ1541</f>
        <v>0</v>
      </c>
      <c r="BR1540" s="26">
        <f t="shared" ref="BR1540:BR1546" si="6392">BR1541</f>
        <v>0</v>
      </c>
      <c r="BS1540" s="26">
        <f t="shared" si="6202"/>
        <v>203017.51199999999</v>
      </c>
      <c r="BT1540" s="26">
        <f t="shared" si="6203"/>
        <v>124202.13</v>
      </c>
      <c r="BU1540" s="26">
        <f t="shared" si="6204"/>
        <v>116790.39999999999</v>
      </c>
      <c r="BV1540" s="26">
        <f t="shared" ref="BV1540:BV1546" si="6393">BV1541</f>
        <v>0</v>
      </c>
      <c r="BW1540" s="26">
        <f t="shared" ref="BW1540:BW1546" si="6394">BW1541</f>
        <v>0</v>
      </c>
      <c r="BX1540" s="26">
        <f t="shared" si="6205"/>
        <v>203017.51199999999</v>
      </c>
      <c r="BY1540" s="26">
        <f t="shared" si="6206"/>
        <v>124202.13</v>
      </c>
      <c r="BZ1540" s="26">
        <f t="shared" si="6207"/>
        <v>116790.39999999999</v>
      </c>
      <c r="CA1540" s="26">
        <f t="shared" ref="CA1540:CA1546" si="6395">CA1541</f>
        <v>0</v>
      </c>
      <c r="CB1540" s="26">
        <f t="shared" ref="CB1540:CB1546" si="6396">CB1541</f>
        <v>0</v>
      </c>
      <c r="CC1540" s="26">
        <f t="shared" ref="CC1540:CC1546" si="6397">CC1541</f>
        <v>0</v>
      </c>
      <c r="CD1540" s="26">
        <f t="shared" si="6295"/>
        <v>203017.51199999999</v>
      </c>
      <c r="CE1540" s="26">
        <f t="shared" si="6296"/>
        <v>124202.13</v>
      </c>
      <c r="CF1540" s="26">
        <f t="shared" si="6297"/>
        <v>116790.39999999999</v>
      </c>
      <c r="CG1540" s="26">
        <f t="shared" ref="CG1540:CG1546" si="6398">CG1541</f>
        <v>0</v>
      </c>
      <c r="CH1540" s="26">
        <f t="shared" ref="CH1540:CH1546" si="6399">CH1541</f>
        <v>0</v>
      </c>
      <c r="CI1540" s="26">
        <f t="shared" ref="CI1540:CI1546" si="6400">CI1541</f>
        <v>0</v>
      </c>
      <c r="CJ1540" s="26">
        <f t="shared" si="6298"/>
        <v>203017.51199999999</v>
      </c>
      <c r="CK1540" s="26">
        <f t="shared" si="6299"/>
        <v>124202.13</v>
      </c>
      <c r="CL1540" s="26">
        <f t="shared" si="6300"/>
        <v>116790.39999999999</v>
      </c>
      <c r="CM1540" s="26">
        <f t="shared" ref="CM1540:CM1546" si="6401">CM1541</f>
        <v>0</v>
      </c>
      <c r="CN1540" s="26">
        <f t="shared" ref="CN1540:CN1546" si="6402">CN1541</f>
        <v>0</v>
      </c>
      <c r="CO1540" s="26">
        <f t="shared" ref="CO1540:CO1546" si="6403">CO1541</f>
        <v>0</v>
      </c>
      <c r="CP1540" s="26">
        <f t="shared" si="6301"/>
        <v>203017.51199999999</v>
      </c>
      <c r="CQ1540" s="26">
        <f t="shared" si="6302"/>
        <v>124202.13</v>
      </c>
      <c r="CR1540" s="26">
        <f t="shared" si="6303"/>
        <v>116790.39999999999</v>
      </c>
      <c r="CS1540" s="26">
        <f t="shared" ref="CS1540:CS1546" si="6404">CS1541</f>
        <v>0</v>
      </c>
      <c r="CT1540" s="19"/>
      <c r="CU1540" s="35"/>
      <c r="DA1540" s="1" t="s">
        <v>29</v>
      </c>
    </row>
    <row r="1541" spans="1:105" ht="31.2" hidden="1" x14ac:dyDescent="0.3">
      <c r="A1541" s="36" t="s">
        <v>869</v>
      </c>
      <c r="B1541" s="17">
        <v>200</v>
      </c>
      <c r="C1541" s="16"/>
      <c r="D1541" s="16"/>
      <c r="E1541" s="34" t="s">
        <v>38</v>
      </c>
      <c r="F1541" s="26">
        <f t="shared" si="6358"/>
        <v>54508</v>
      </c>
      <c r="G1541" s="26">
        <f t="shared" si="6359"/>
        <v>54508</v>
      </c>
      <c r="H1541" s="26">
        <f t="shared" si="6360"/>
        <v>54508</v>
      </c>
      <c r="I1541" s="26">
        <f t="shared" si="6361"/>
        <v>70994.3</v>
      </c>
      <c r="J1541" s="26">
        <f t="shared" si="6362"/>
        <v>66943</v>
      </c>
      <c r="K1541" s="26">
        <f t="shared" si="6363"/>
        <v>62282.400000000001</v>
      </c>
      <c r="L1541" s="26">
        <f t="shared" si="6231"/>
        <v>125502.3</v>
      </c>
      <c r="M1541" s="26">
        <f t="shared" si="6232"/>
        <v>121451</v>
      </c>
      <c r="N1541" s="26">
        <f t="shared" si="6233"/>
        <v>116790.39999999999</v>
      </c>
      <c r="O1541" s="26">
        <f t="shared" si="6364"/>
        <v>17241.116999999998</v>
      </c>
      <c r="P1541" s="26">
        <f t="shared" si="6365"/>
        <v>0</v>
      </c>
      <c r="Q1541" s="26">
        <f t="shared" si="6366"/>
        <v>0</v>
      </c>
      <c r="R1541" s="26">
        <f t="shared" si="6234"/>
        <v>142743.41700000002</v>
      </c>
      <c r="S1541" s="26">
        <f t="shared" si="6235"/>
        <v>121451</v>
      </c>
      <c r="T1541" s="26">
        <f t="shared" si="6236"/>
        <v>116790.39999999999</v>
      </c>
      <c r="U1541" s="26">
        <f t="shared" si="6367"/>
        <v>0</v>
      </c>
      <c r="V1541" s="26">
        <f t="shared" si="6368"/>
        <v>0</v>
      </c>
      <c r="W1541" s="26">
        <f t="shared" si="6369"/>
        <v>0</v>
      </c>
      <c r="X1541" s="26">
        <f t="shared" si="6237"/>
        <v>142743.41700000002</v>
      </c>
      <c r="Y1541" s="26">
        <f t="shared" si="6238"/>
        <v>121451</v>
      </c>
      <c r="Z1541" s="26">
        <f t="shared" si="6239"/>
        <v>116790.39999999999</v>
      </c>
      <c r="AA1541" s="26">
        <f t="shared" si="6370"/>
        <v>0</v>
      </c>
      <c r="AB1541" s="26">
        <f t="shared" si="6371"/>
        <v>0</v>
      </c>
      <c r="AC1541" s="26">
        <f t="shared" si="6372"/>
        <v>0</v>
      </c>
      <c r="AD1541" s="26">
        <f t="shared" si="6240"/>
        <v>142743.41700000002</v>
      </c>
      <c r="AE1541" s="26">
        <f t="shared" si="6241"/>
        <v>121451</v>
      </c>
      <c r="AF1541" s="26">
        <f t="shared" si="6242"/>
        <v>116790.39999999999</v>
      </c>
      <c r="AG1541" s="26">
        <f t="shared" si="6373"/>
        <v>0</v>
      </c>
      <c r="AH1541" s="26">
        <f t="shared" si="6374"/>
        <v>0</v>
      </c>
      <c r="AI1541" s="26">
        <f t="shared" si="6375"/>
        <v>0</v>
      </c>
      <c r="AJ1541" s="26">
        <f t="shared" si="6184"/>
        <v>142743.41700000002</v>
      </c>
      <c r="AK1541" s="26">
        <f t="shared" si="6185"/>
        <v>121451</v>
      </c>
      <c r="AL1541" s="26">
        <f t="shared" si="6186"/>
        <v>116790.39999999999</v>
      </c>
      <c r="AM1541" s="26">
        <f t="shared" si="6376"/>
        <v>0</v>
      </c>
      <c r="AN1541" s="26">
        <f t="shared" si="6377"/>
        <v>0</v>
      </c>
      <c r="AO1541" s="26">
        <f t="shared" si="6378"/>
        <v>0</v>
      </c>
      <c r="AP1541" s="26">
        <f t="shared" si="6187"/>
        <v>142743.41700000002</v>
      </c>
      <c r="AQ1541" s="26">
        <f t="shared" si="6188"/>
        <v>121451</v>
      </c>
      <c r="AR1541" s="26">
        <f t="shared" si="6189"/>
        <v>116790.39999999999</v>
      </c>
      <c r="AS1541" s="26">
        <f t="shared" si="6379"/>
        <v>0</v>
      </c>
      <c r="AT1541" s="26">
        <f t="shared" si="6380"/>
        <v>0</v>
      </c>
      <c r="AU1541" s="26">
        <f t="shared" si="6381"/>
        <v>0</v>
      </c>
      <c r="AV1541" s="26">
        <f t="shared" si="6190"/>
        <v>142743.41700000002</v>
      </c>
      <c r="AW1541" s="26">
        <f t="shared" si="6191"/>
        <v>121451</v>
      </c>
      <c r="AX1541" s="26">
        <f t="shared" si="6192"/>
        <v>116790.39999999999</v>
      </c>
      <c r="AY1541" s="26">
        <f t="shared" si="6382"/>
        <v>60124.404999999999</v>
      </c>
      <c r="AZ1541" s="26">
        <f t="shared" si="6383"/>
        <v>2751.13</v>
      </c>
      <c r="BA1541" s="26">
        <f t="shared" si="6384"/>
        <v>0</v>
      </c>
      <c r="BB1541" s="26">
        <f t="shared" si="6193"/>
        <v>202867.82200000001</v>
      </c>
      <c r="BC1541" s="26">
        <f t="shared" si="6194"/>
        <v>124202.13</v>
      </c>
      <c r="BD1541" s="26">
        <f t="shared" si="6195"/>
        <v>116790.39999999999</v>
      </c>
      <c r="BE1541" s="26">
        <f t="shared" si="6385"/>
        <v>-2226.9769999999999</v>
      </c>
      <c r="BF1541" s="26">
        <f t="shared" si="6386"/>
        <v>0</v>
      </c>
      <c r="BG1541" s="26">
        <f t="shared" si="6387"/>
        <v>0</v>
      </c>
      <c r="BH1541" s="26">
        <f t="shared" si="6196"/>
        <v>200640.845</v>
      </c>
      <c r="BI1541" s="26">
        <f t="shared" si="6197"/>
        <v>124202.13</v>
      </c>
      <c r="BJ1541" s="26">
        <f t="shared" si="6198"/>
        <v>116790.39999999999</v>
      </c>
      <c r="BK1541" s="26">
        <f t="shared" si="6388"/>
        <v>2376.6669999999999</v>
      </c>
      <c r="BL1541" s="26">
        <f t="shared" si="6389"/>
        <v>0</v>
      </c>
      <c r="BM1541" s="26">
        <f t="shared" si="6390"/>
        <v>0</v>
      </c>
      <c r="BN1541" s="26">
        <f t="shared" si="6199"/>
        <v>203017.51199999999</v>
      </c>
      <c r="BO1541" s="26">
        <f t="shared" si="6200"/>
        <v>124202.13</v>
      </c>
      <c r="BP1541" s="26">
        <f t="shared" si="6201"/>
        <v>116790.39999999999</v>
      </c>
      <c r="BQ1541" s="26">
        <f t="shared" si="6391"/>
        <v>0</v>
      </c>
      <c r="BR1541" s="26">
        <f t="shared" si="6392"/>
        <v>0</v>
      </c>
      <c r="BS1541" s="26">
        <f t="shared" si="6202"/>
        <v>203017.51199999999</v>
      </c>
      <c r="BT1541" s="26">
        <f t="shared" si="6203"/>
        <v>124202.13</v>
      </c>
      <c r="BU1541" s="26">
        <f t="shared" si="6204"/>
        <v>116790.39999999999</v>
      </c>
      <c r="BV1541" s="26">
        <f t="shared" si="6393"/>
        <v>0</v>
      </c>
      <c r="BW1541" s="26">
        <f t="shared" si="6394"/>
        <v>0</v>
      </c>
      <c r="BX1541" s="26">
        <f t="shared" si="6205"/>
        <v>203017.51199999999</v>
      </c>
      <c r="BY1541" s="26">
        <f t="shared" si="6206"/>
        <v>124202.13</v>
      </c>
      <c r="BZ1541" s="26">
        <f t="shared" si="6207"/>
        <v>116790.39999999999</v>
      </c>
      <c r="CA1541" s="26">
        <f t="shared" si="6395"/>
        <v>0</v>
      </c>
      <c r="CB1541" s="26">
        <f t="shared" si="6396"/>
        <v>0</v>
      </c>
      <c r="CC1541" s="26">
        <f t="shared" si="6397"/>
        <v>0</v>
      </c>
      <c r="CD1541" s="26">
        <f t="shared" si="6295"/>
        <v>203017.51199999999</v>
      </c>
      <c r="CE1541" s="26">
        <f t="shared" si="6296"/>
        <v>124202.13</v>
      </c>
      <c r="CF1541" s="26">
        <f t="shared" si="6297"/>
        <v>116790.39999999999</v>
      </c>
      <c r="CG1541" s="26">
        <f t="shared" si="6398"/>
        <v>0</v>
      </c>
      <c r="CH1541" s="26">
        <f t="shared" si="6399"/>
        <v>0</v>
      </c>
      <c r="CI1541" s="26">
        <f t="shared" si="6400"/>
        <v>0</v>
      </c>
      <c r="CJ1541" s="26">
        <f t="shared" si="6298"/>
        <v>203017.51199999999</v>
      </c>
      <c r="CK1541" s="26">
        <f t="shared" si="6299"/>
        <v>124202.13</v>
      </c>
      <c r="CL1541" s="26">
        <f t="shared" si="6300"/>
        <v>116790.39999999999</v>
      </c>
      <c r="CM1541" s="26">
        <f t="shared" si="6401"/>
        <v>0</v>
      </c>
      <c r="CN1541" s="26">
        <f t="shared" si="6402"/>
        <v>0</v>
      </c>
      <c r="CO1541" s="26">
        <f t="shared" si="6403"/>
        <v>0</v>
      </c>
      <c r="CP1541" s="26">
        <f t="shared" si="6301"/>
        <v>203017.51199999999</v>
      </c>
      <c r="CQ1541" s="26">
        <f t="shared" si="6302"/>
        <v>124202.13</v>
      </c>
      <c r="CR1541" s="26">
        <f t="shared" si="6303"/>
        <v>116790.39999999999</v>
      </c>
      <c r="CS1541" s="26">
        <f t="shared" si="6404"/>
        <v>0</v>
      </c>
      <c r="CT1541" s="19"/>
      <c r="CU1541" s="35"/>
      <c r="CY1541" s="1" t="s">
        <v>27</v>
      </c>
    </row>
    <row r="1542" spans="1:105" ht="46.8" hidden="1" x14ac:dyDescent="0.3">
      <c r="A1542" s="36" t="s">
        <v>869</v>
      </c>
      <c r="B1542" s="17">
        <v>240</v>
      </c>
      <c r="C1542" s="16"/>
      <c r="D1542" s="16"/>
      <c r="E1542" s="34" t="s">
        <v>39</v>
      </c>
      <c r="F1542" s="26">
        <f t="shared" si="6358"/>
        <v>54508</v>
      </c>
      <c r="G1542" s="26">
        <f t="shared" si="6359"/>
        <v>54508</v>
      </c>
      <c r="H1542" s="26">
        <f t="shared" si="6360"/>
        <v>54508</v>
      </c>
      <c r="I1542" s="26">
        <f t="shared" si="6361"/>
        <v>70994.3</v>
      </c>
      <c r="J1542" s="26">
        <f t="shared" si="6362"/>
        <v>66943</v>
      </c>
      <c r="K1542" s="26">
        <f t="shared" si="6363"/>
        <v>62282.400000000001</v>
      </c>
      <c r="L1542" s="26">
        <f t="shared" si="6231"/>
        <v>125502.3</v>
      </c>
      <c r="M1542" s="26">
        <f t="shared" si="6232"/>
        <v>121451</v>
      </c>
      <c r="N1542" s="26">
        <f t="shared" si="6233"/>
        <v>116790.39999999999</v>
      </c>
      <c r="O1542" s="26">
        <f t="shared" si="6364"/>
        <v>17241.116999999998</v>
      </c>
      <c r="P1542" s="26">
        <f t="shared" si="6365"/>
        <v>0</v>
      </c>
      <c r="Q1542" s="26">
        <f t="shared" si="6366"/>
        <v>0</v>
      </c>
      <c r="R1542" s="26">
        <f t="shared" si="6234"/>
        <v>142743.41700000002</v>
      </c>
      <c r="S1542" s="26">
        <f t="shared" si="6235"/>
        <v>121451</v>
      </c>
      <c r="T1542" s="26">
        <f t="shared" si="6236"/>
        <v>116790.39999999999</v>
      </c>
      <c r="U1542" s="26">
        <f t="shared" si="6367"/>
        <v>0</v>
      </c>
      <c r="V1542" s="26">
        <f t="shared" si="6368"/>
        <v>0</v>
      </c>
      <c r="W1542" s="26">
        <f t="shared" si="6369"/>
        <v>0</v>
      </c>
      <c r="X1542" s="26">
        <f t="shared" si="6237"/>
        <v>142743.41700000002</v>
      </c>
      <c r="Y1542" s="26">
        <f t="shared" si="6238"/>
        <v>121451</v>
      </c>
      <c r="Z1542" s="26">
        <f t="shared" si="6239"/>
        <v>116790.39999999999</v>
      </c>
      <c r="AA1542" s="26">
        <f t="shared" si="6370"/>
        <v>0</v>
      </c>
      <c r="AB1542" s="26">
        <f t="shared" si="6371"/>
        <v>0</v>
      </c>
      <c r="AC1542" s="26">
        <f t="shared" si="6372"/>
        <v>0</v>
      </c>
      <c r="AD1542" s="26">
        <f t="shared" si="6240"/>
        <v>142743.41700000002</v>
      </c>
      <c r="AE1542" s="26">
        <f t="shared" si="6241"/>
        <v>121451</v>
      </c>
      <c r="AF1542" s="26">
        <f t="shared" si="6242"/>
        <v>116790.39999999999</v>
      </c>
      <c r="AG1542" s="26">
        <f t="shared" si="6373"/>
        <v>0</v>
      </c>
      <c r="AH1542" s="26">
        <f t="shared" si="6374"/>
        <v>0</v>
      </c>
      <c r="AI1542" s="26">
        <f t="shared" si="6375"/>
        <v>0</v>
      </c>
      <c r="AJ1542" s="26">
        <f t="shared" si="6184"/>
        <v>142743.41700000002</v>
      </c>
      <c r="AK1542" s="26">
        <f t="shared" si="6185"/>
        <v>121451</v>
      </c>
      <c r="AL1542" s="26">
        <f t="shared" si="6186"/>
        <v>116790.39999999999</v>
      </c>
      <c r="AM1542" s="26">
        <f t="shared" si="6376"/>
        <v>0</v>
      </c>
      <c r="AN1542" s="26">
        <f t="shared" si="6377"/>
        <v>0</v>
      </c>
      <c r="AO1542" s="26">
        <f t="shared" si="6378"/>
        <v>0</v>
      </c>
      <c r="AP1542" s="26">
        <f t="shared" si="6187"/>
        <v>142743.41700000002</v>
      </c>
      <c r="AQ1542" s="26">
        <f t="shared" si="6188"/>
        <v>121451</v>
      </c>
      <c r="AR1542" s="26">
        <f t="shared" si="6189"/>
        <v>116790.39999999999</v>
      </c>
      <c r="AS1542" s="26">
        <f t="shared" si="6379"/>
        <v>0</v>
      </c>
      <c r="AT1542" s="26">
        <f t="shared" si="6380"/>
        <v>0</v>
      </c>
      <c r="AU1542" s="26">
        <f t="shared" si="6381"/>
        <v>0</v>
      </c>
      <c r="AV1542" s="26">
        <f t="shared" si="6190"/>
        <v>142743.41700000002</v>
      </c>
      <c r="AW1542" s="26">
        <f t="shared" si="6191"/>
        <v>121451</v>
      </c>
      <c r="AX1542" s="26">
        <f t="shared" si="6192"/>
        <v>116790.39999999999</v>
      </c>
      <c r="AY1542" s="26">
        <f t="shared" si="6382"/>
        <v>60124.404999999999</v>
      </c>
      <c r="AZ1542" s="26">
        <f t="shared" si="6383"/>
        <v>2751.13</v>
      </c>
      <c r="BA1542" s="26">
        <f t="shared" si="6384"/>
        <v>0</v>
      </c>
      <c r="BB1542" s="26">
        <f t="shared" si="6193"/>
        <v>202867.82200000001</v>
      </c>
      <c r="BC1542" s="26">
        <f t="shared" si="6194"/>
        <v>124202.13</v>
      </c>
      <c r="BD1542" s="26">
        <f t="shared" si="6195"/>
        <v>116790.39999999999</v>
      </c>
      <c r="BE1542" s="26">
        <f t="shared" si="6385"/>
        <v>-2226.9769999999999</v>
      </c>
      <c r="BF1542" s="26">
        <f t="shared" si="6386"/>
        <v>0</v>
      </c>
      <c r="BG1542" s="26">
        <f t="shared" si="6387"/>
        <v>0</v>
      </c>
      <c r="BH1542" s="26">
        <f t="shared" si="6196"/>
        <v>200640.845</v>
      </c>
      <c r="BI1542" s="26">
        <f t="shared" si="6197"/>
        <v>124202.13</v>
      </c>
      <c r="BJ1542" s="26">
        <f t="shared" si="6198"/>
        <v>116790.39999999999</v>
      </c>
      <c r="BK1542" s="26">
        <f t="shared" si="6388"/>
        <v>2376.6669999999999</v>
      </c>
      <c r="BL1542" s="26">
        <f t="shared" si="6389"/>
        <v>0</v>
      </c>
      <c r="BM1542" s="26">
        <f t="shared" si="6390"/>
        <v>0</v>
      </c>
      <c r="BN1542" s="26">
        <f t="shared" si="6199"/>
        <v>203017.51199999999</v>
      </c>
      <c r="BO1542" s="26">
        <f t="shared" si="6200"/>
        <v>124202.13</v>
      </c>
      <c r="BP1542" s="26">
        <f t="shared" si="6201"/>
        <v>116790.39999999999</v>
      </c>
      <c r="BQ1542" s="26">
        <f t="shared" si="6391"/>
        <v>0</v>
      </c>
      <c r="BR1542" s="26">
        <f t="shared" si="6392"/>
        <v>0</v>
      </c>
      <c r="BS1542" s="26">
        <f t="shared" si="6202"/>
        <v>203017.51199999999</v>
      </c>
      <c r="BT1542" s="26">
        <f t="shared" si="6203"/>
        <v>124202.13</v>
      </c>
      <c r="BU1542" s="26">
        <f t="shared" si="6204"/>
        <v>116790.39999999999</v>
      </c>
      <c r="BV1542" s="26">
        <f t="shared" si="6393"/>
        <v>0</v>
      </c>
      <c r="BW1542" s="26">
        <f t="shared" si="6394"/>
        <v>0</v>
      </c>
      <c r="BX1542" s="26">
        <f t="shared" si="6205"/>
        <v>203017.51199999999</v>
      </c>
      <c r="BY1542" s="26">
        <f t="shared" si="6206"/>
        <v>124202.13</v>
      </c>
      <c r="BZ1542" s="26">
        <f t="shared" si="6207"/>
        <v>116790.39999999999</v>
      </c>
      <c r="CA1542" s="26">
        <f t="shared" si="6395"/>
        <v>0</v>
      </c>
      <c r="CB1542" s="26">
        <f t="shared" si="6396"/>
        <v>0</v>
      </c>
      <c r="CC1542" s="26">
        <f t="shared" si="6397"/>
        <v>0</v>
      </c>
      <c r="CD1542" s="26">
        <f t="shared" si="6295"/>
        <v>203017.51199999999</v>
      </c>
      <c r="CE1542" s="26">
        <f t="shared" si="6296"/>
        <v>124202.13</v>
      </c>
      <c r="CF1542" s="26">
        <f t="shared" si="6297"/>
        <v>116790.39999999999</v>
      </c>
      <c r="CG1542" s="26">
        <f t="shared" si="6398"/>
        <v>0</v>
      </c>
      <c r="CH1542" s="26">
        <f t="shared" si="6399"/>
        <v>0</v>
      </c>
      <c r="CI1542" s="26">
        <f t="shared" si="6400"/>
        <v>0</v>
      </c>
      <c r="CJ1542" s="26">
        <f t="shared" si="6298"/>
        <v>203017.51199999999</v>
      </c>
      <c r="CK1542" s="26">
        <f t="shared" si="6299"/>
        <v>124202.13</v>
      </c>
      <c r="CL1542" s="26">
        <f t="shared" si="6300"/>
        <v>116790.39999999999</v>
      </c>
      <c r="CM1542" s="26">
        <f t="shared" si="6401"/>
        <v>0</v>
      </c>
      <c r="CN1542" s="26">
        <f t="shared" si="6402"/>
        <v>0</v>
      </c>
      <c r="CO1542" s="26">
        <f t="shared" si="6403"/>
        <v>0</v>
      </c>
      <c r="CP1542" s="26">
        <f t="shared" si="6301"/>
        <v>203017.51199999999</v>
      </c>
      <c r="CQ1542" s="26">
        <f t="shared" si="6302"/>
        <v>124202.13</v>
      </c>
      <c r="CR1542" s="26">
        <f t="shared" si="6303"/>
        <v>116790.39999999999</v>
      </c>
      <c r="CS1542" s="26">
        <f t="shared" si="6404"/>
        <v>0</v>
      </c>
      <c r="CT1542" s="19"/>
      <c r="CU1542" s="35"/>
      <c r="CZ1542" s="1" t="s">
        <v>28</v>
      </c>
    </row>
    <row r="1543" spans="1:105" hidden="1" x14ac:dyDescent="0.3">
      <c r="A1543" s="36" t="s">
        <v>869</v>
      </c>
      <c r="B1543" s="17">
        <v>240</v>
      </c>
      <c r="C1543" s="16" t="s">
        <v>393</v>
      </c>
      <c r="D1543" s="16" t="s">
        <v>103</v>
      </c>
      <c r="E1543" s="34" t="s">
        <v>681</v>
      </c>
      <c r="F1543" s="26">
        <v>54508</v>
      </c>
      <c r="G1543" s="26">
        <v>54508</v>
      </c>
      <c r="H1543" s="26">
        <v>54508</v>
      </c>
      <c r="I1543" s="26">
        <v>70994.3</v>
      </c>
      <c r="J1543" s="26">
        <v>66943</v>
      </c>
      <c r="K1543" s="26">
        <v>62282.400000000001</v>
      </c>
      <c r="L1543" s="26">
        <f t="shared" si="6231"/>
        <v>125502.3</v>
      </c>
      <c r="M1543" s="26">
        <f t="shared" si="6232"/>
        <v>121451</v>
      </c>
      <c r="N1543" s="26">
        <f t="shared" si="6233"/>
        <v>116790.39999999999</v>
      </c>
      <c r="O1543" s="26">
        <v>17241.116999999998</v>
      </c>
      <c r="P1543" s="26"/>
      <c r="Q1543" s="26"/>
      <c r="R1543" s="26">
        <f t="shared" si="6234"/>
        <v>142743.41700000002</v>
      </c>
      <c r="S1543" s="26">
        <f t="shared" si="6235"/>
        <v>121451</v>
      </c>
      <c r="T1543" s="26">
        <f t="shared" si="6236"/>
        <v>116790.39999999999</v>
      </c>
      <c r="U1543" s="26"/>
      <c r="V1543" s="26"/>
      <c r="W1543" s="26"/>
      <c r="X1543" s="26">
        <f t="shared" si="6237"/>
        <v>142743.41700000002</v>
      </c>
      <c r="Y1543" s="26">
        <f t="shared" si="6238"/>
        <v>121451</v>
      </c>
      <c r="Z1543" s="26">
        <f t="shared" si="6239"/>
        <v>116790.39999999999</v>
      </c>
      <c r="AA1543" s="26"/>
      <c r="AB1543" s="26"/>
      <c r="AC1543" s="26"/>
      <c r="AD1543" s="26">
        <f t="shared" si="6240"/>
        <v>142743.41700000002</v>
      </c>
      <c r="AE1543" s="26">
        <f t="shared" si="6241"/>
        <v>121451</v>
      </c>
      <c r="AF1543" s="26">
        <f t="shared" si="6242"/>
        <v>116790.39999999999</v>
      </c>
      <c r="AG1543" s="26"/>
      <c r="AH1543" s="26"/>
      <c r="AI1543" s="26"/>
      <c r="AJ1543" s="26">
        <f t="shared" si="6184"/>
        <v>142743.41700000002</v>
      </c>
      <c r="AK1543" s="26">
        <f t="shared" si="6185"/>
        <v>121451</v>
      </c>
      <c r="AL1543" s="26">
        <f t="shared" si="6186"/>
        <v>116790.39999999999</v>
      </c>
      <c r="AM1543" s="26"/>
      <c r="AN1543" s="26"/>
      <c r="AO1543" s="26"/>
      <c r="AP1543" s="26">
        <f t="shared" si="6187"/>
        <v>142743.41700000002</v>
      </c>
      <c r="AQ1543" s="26">
        <f t="shared" si="6188"/>
        <v>121451</v>
      </c>
      <c r="AR1543" s="26">
        <f t="shared" si="6189"/>
        <v>116790.39999999999</v>
      </c>
      <c r="AS1543" s="26"/>
      <c r="AT1543" s="26"/>
      <c r="AU1543" s="26"/>
      <c r="AV1543" s="26">
        <f t="shared" si="6190"/>
        <v>142743.41700000002</v>
      </c>
      <c r="AW1543" s="26">
        <f t="shared" si="6191"/>
        <v>121451</v>
      </c>
      <c r="AX1543" s="26">
        <f t="shared" si="6192"/>
        <v>116790.39999999999</v>
      </c>
      <c r="AY1543" s="26">
        <f>58808.865+1315.54</f>
        <v>60124.404999999999</v>
      </c>
      <c r="AZ1543" s="26">
        <v>2751.13</v>
      </c>
      <c r="BA1543" s="26"/>
      <c r="BB1543" s="26">
        <f t="shared" si="6193"/>
        <v>202867.82200000001</v>
      </c>
      <c r="BC1543" s="26">
        <f t="shared" si="6194"/>
        <v>124202.13</v>
      </c>
      <c r="BD1543" s="26">
        <f t="shared" si="6195"/>
        <v>116790.39999999999</v>
      </c>
      <c r="BE1543" s="26">
        <v>-2226.9769999999999</v>
      </c>
      <c r="BF1543" s="26"/>
      <c r="BG1543" s="26"/>
      <c r="BH1543" s="26">
        <f t="shared" si="6196"/>
        <v>200640.845</v>
      </c>
      <c r="BI1543" s="26">
        <f t="shared" si="6197"/>
        <v>124202.13</v>
      </c>
      <c r="BJ1543" s="26">
        <f t="shared" si="6198"/>
        <v>116790.39999999999</v>
      </c>
      <c r="BK1543" s="26">
        <v>2376.6669999999999</v>
      </c>
      <c r="BL1543" s="26"/>
      <c r="BM1543" s="26"/>
      <c r="BN1543" s="26">
        <f t="shared" si="6199"/>
        <v>203017.51199999999</v>
      </c>
      <c r="BO1543" s="26">
        <f t="shared" si="6200"/>
        <v>124202.13</v>
      </c>
      <c r="BP1543" s="26">
        <f t="shared" si="6201"/>
        <v>116790.39999999999</v>
      </c>
      <c r="BQ1543" s="26"/>
      <c r="BR1543" s="26"/>
      <c r="BS1543" s="26">
        <f t="shared" si="6202"/>
        <v>203017.51199999999</v>
      </c>
      <c r="BT1543" s="26">
        <f t="shared" si="6203"/>
        <v>124202.13</v>
      </c>
      <c r="BU1543" s="26">
        <f t="shared" si="6204"/>
        <v>116790.39999999999</v>
      </c>
      <c r="BV1543" s="26"/>
      <c r="BW1543" s="26"/>
      <c r="BX1543" s="26">
        <f t="shared" si="6205"/>
        <v>203017.51199999999</v>
      </c>
      <c r="BY1543" s="26">
        <f t="shared" si="6206"/>
        <v>124202.13</v>
      </c>
      <c r="BZ1543" s="26">
        <f t="shared" si="6207"/>
        <v>116790.39999999999</v>
      </c>
      <c r="CA1543" s="26"/>
      <c r="CB1543" s="26"/>
      <c r="CC1543" s="26"/>
      <c r="CD1543" s="26">
        <f t="shared" si="6295"/>
        <v>203017.51199999999</v>
      </c>
      <c r="CE1543" s="26">
        <f t="shared" si="6296"/>
        <v>124202.13</v>
      </c>
      <c r="CF1543" s="26">
        <f t="shared" si="6297"/>
        <v>116790.39999999999</v>
      </c>
      <c r="CG1543" s="26"/>
      <c r="CH1543" s="26"/>
      <c r="CI1543" s="26"/>
      <c r="CJ1543" s="26">
        <f t="shared" si="6298"/>
        <v>203017.51199999999</v>
      </c>
      <c r="CK1543" s="26">
        <f t="shared" si="6299"/>
        <v>124202.13</v>
      </c>
      <c r="CL1543" s="26">
        <f t="shared" si="6300"/>
        <v>116790.39999999999</v>
      </c>
      <c r="CM1543" s="26"/>
      <c r="CN1543" s="26"/>
      <c r="CO1543" s="26"/>
      <c r="CP1543" s="26">
        <f t="shared" si="6301"/>
        <v>203017.51199999999</v>
      </c>
      <c r="CQ1543" s="26">
        <f t="shared" si="6302"/>
        <v>124202.13</v>
      </c>
      <c r="CR1543" s="26">
        <f t="shared" si="6303"/>
        <v>116790.39999999999</v>
      </c>
      <c r="CS1543" s="26"/>
      <c r="CT1543" s="19"/>
      <c r="CU1543" s="35">
        <v>106</v>
      </c>
    </row>
    <row r="1544" spans="1:105" ht="31.2" hidden="1" x14ac:dyDescent="0.3">
      <c r="A1544" s="36" t="s">
        <v>871</v>
      </c>
      <c r="B1544" s="17"/>
      <c r="C1544" s="16"/>
      <c r="D1544" s="16"/>
      <c r="E1544" s="34" t="s">
        <v>872</v>
      </c>
      <c r="F1544" s="26">
        <f t="shared" si="6358"/>
        <v>63555.1</v>
      </c>
      <c r="G1544" s="26">
        <f t="shared" si="6359"/>
        <v>63555.1</v>
      </c>
      <c r="H1544" s="26">
        <f t="shared" si="6360"/>
        <v>63555.1</v>
      </c>
      <c r="I1544" s="26">
        <f t="shared" si="6361"/>
        <v>29005.7</v>
      </c>
      <c r="J1544" s="26">
        <f t="shared" si="6362"/>
        <v>33057</v>
      </c>
      <c r="K1544" s="26">
        <f t="shared" si="6363"/>
        <v>37717.599999999999</v>
      </c>
      <c r="L1544" s="26">
        <f t="shared" si="6231"/>
        <v>92560.8</v>
      </c>
      <c r="M1544" s="26">
        <f t="shared" si="6232"/>
        <v>96612.1</v>
      </c>
      <c r="N1544" s="26">
        <f t="shared" si="6233"/>
        <v>101272.7</v>
      </c>
      <c r="O1544" s="26">
        <f t="shared" si="6364"/>
        <v>0</v>
      </c>
      <c r="P1544" s="26">
        <f t="shared" si="6365"/>
        <v>0</v>
      </c>
      <c r="Q1544" s="26">
        <f t="shared" si="6366"/>
        <v>0</v>
      </c>
      <c r="R1544" s="26">
        <f t="shared" si="6234"/>
        <v>92560.8</v>
      </c>
      <c r="S1544" s="26">
        <f t="shared" si="6235"/>
        <v>96612.1</v>
      </c>
      <c r="T1544" s="26">
        <f t="shared" si="6236"/>
        <v>101272.7</v>
      </c>
      <c r="U1544" s="26">
        <f t="shared" si="6367"/>
        <v>0</v>
      </c>
      <c r="V1544" s="26">
        <f t="shared" si="6368"/>
        <v>0</v>
      </c>
      <c r="W1544" s="26">
        <f t="shared" si="6369"/>
        <v>0</v>
      </c>
      <c r="X1544" s="26">
        <f t="shared" si="6237"/>
        <v>92560.8</v>
      </c>
      <c r="Y1544" s="26">
        <f t="shared" si="6238"/>
        <v>96612.1</v>
      </c>
      <c r="Z1544" s="26">
        <f t="shared" si="6239"/>
        <v>101272.7</v>
      </c>
      <c r="AA1544" s="26">
        <f t="shared" si="6370"/>
        <v>0</v>
      </c>
      <c r="AB1544" s="26">
        <f t="shared" si="6371"/>
        <v>0</v>
      </c>
      <c r="AC1544" s="26">
        <f t="shared" si="6372"/>
        <v>0</v>
      </c>
      <c r="AD1544" s="26">
        <f t="shared" si="6240"/>
        <v>92560.8</v>
      </c>
      <c r="AE1544" s="26">
        <f t="shared" si="6241"/>
        <v>96612.1</v>
      </c>
      <c r="AF1544" s="26">
        <f t="shared" si="6242"/>
        <v>101272.7</v>
      </c>
      <c r="AG1544" s="26">
        <f t="shared" si="6373"/>
        <v>0</v>
      </c>
      <c r="AH1544" s="26">
        <f t="shared" si="6374"/>
        <v>0</v>
      </c>
      <c r="AI1544" s="26">
        <f t="shared" si="6375"/>
        <v>0</v>
      </c>
      <c r="AJ1544" s="26">
        <f t="shared" si="6184"/>
        <v>92560.8</v>
      </c>
      <c r="AK1544" s="26">
        <f t="shared" si="6185"/>
        <v>96612.1</v>
      </c>
      <c r="AL1544" s="26">
        <f t="shared" si="6186"/>
        <v>101272.7</v>
      </c>
      <c r="AM1544" s="26">
        <f t="shared" si="6376"/>
        <v>-842.17</v>
      </c>
      <c r="AN1544" s="26">
        <f t="shared" si="6377"/>
        <v>0</v>
      </c>
      <c r="AO1544" s="26">
        <f t="shared" si="6378"/>
        <v>0</v>
      </c>
      <c r="AP1544" s="26">
        <f t="shared" si="6187"/>
        <v>91718.63</v>
      </c>
      <c r="AQ1544" s="26">
        <f t="shared" si="6188"/>
        <v>96612.1</v>
      </c>
      <c r="AR1544" s="26">
        <f t="shared" si="6189"/>
        <v>101272.7</v>
      </c>
      <c r="AS1544" s="26">
        <f t="shared" si="6379"/>
        <v>0</v>
      </c>
      <c r="AT1544" s="26">
        <f t="shared" si="6380"/>
        <v>0</v>
      </c>
      <c r="AU1544" s="26">
        <f t="shared" si="6381"/>
        <v>0</v>
      </c>
      <c r="AV1544" s="26">
        <f t="shared" si="6190"/>
        <v>91718.63</v>
      </c>
      <c r="AW1544" s="26">
        <f t="shared" si="6191"/>
        <v>96612.1</v>
      </c>
      <c r="AX1544" s="26">
        <f t="shared" si="6192"/>
        <v>101272.7</v>
      </c>
      <c r="AY1544" s="26">
        <f t="shared" ref="AY1544:AY1546" si="6405">AY1545</f>
        <v>-2124.8229999999999</v>
      </c>
      <c r="AZ1544" s="26">
        <f t="shared" si="6383"/>
        <v>0</v>
      </c>
      <c r="BA1544" s="26">
        <f t="shared" si="6384"/>
        <v>0</v>
      </c>
      <c r="BB1544" s="26">
        <f t="shared" si="6193"/>
        <v>89593.807000000001</v>
      </c>
      <c r="BC1544" s="26">
        <f t="shared" si="6194"/>
        <v>96612.1</v>
      </c>
      <c r="BD1544" s="26">
        <f t="shared" si="6195"/>
        <v>101272.7</v>
      </c>
      <c r="BE1544" s="26">
        <f t="shared" si="6385"/>
        <v>0</v>
      </c>
      <c r="BF1544" s="26">
        <f t="shared" si="6386"/>
        <v>0</v>
      </c>
      <c r="BG1544" s="26">
        <f t="shared" si="6387"/>
        <v>0</v>
      </c>
      <c r="BH1544" s="26">
        <f t="shared" si="6196"/>
        <v>89593.807000000001</v>
      </c>
      <c r="BI1544" s="26">
        <f t="shared" si="6197"/>
        <v>96612.1</v>
      </c>
      <c r="BJ1544" s="26">
        <f t="shared" si="6198"/>
        <v>101272.7</v>
      </c>
      <c r="BK1544" s="26">
        <f t="shared" si="6388"/>
        <v>-2376.6669999999999</v>
      </c>
      <c r="BL1544" s="26">
        <f t="shared" si="6389"/>
        <v>-3082.8440000000001</v>
      </c>
      <c r="BM1544" s="26">
        <f t="shared" si="6390"/>
        <v>0</v>
      </c>
      <c r="BN1544" s="26">
        <f t="shared" si="6199"/>
        <v>87217.14</v>
      </c>
      <c r="BO1544" s="26">
        <f t="shared" si="6200"/>
        <v>93529.256000000008</v>
      </c>
      <c r="BP1544" s="26">
        <f t="shared" si="6201"/>
        <v>101272.7</v>
      </c>
      <c r="BQ1544" s="26">
        <f t="shared" si="6391"/>
        <v>0</v>
      </c>
      <c r="BR1544" s="26">
        <f t="shared" si="6392"/>
        <v>0</v>
      </c>
      <c r="BS1544" s="26">
        <f t="shared" si="6202"/>
        <v>87217.14</v>
      </c>
      <c r="BT1544" s="26">
        <f t="shared" si="6203"/>
        <v>93529.256000000008</v>
      </c>
      <c r="BU1544" s="26">
        <f t="shared" si="6204"/>
        <v>101272.7</v>
      </c>
      <c r="BV1544" s="26">
        <f t="shared" si="6393"/>
        <v>0</v>
      </c>
      <c r="BW1544" s="26">
        <f t="shared" si="6394"/>
        <v>0</v>
      </c>
      <c r="BX1544" s="26">
        <f t="shared" si="6205"/>
        <v>87217.14</v>
      </c>
      <c r="BY1544" s="26">
        <f t="shared" si="6206"/>
        <v>93529.256000000008</v>
      </c>
      <c r="BZ1544" s="26">
        <f t="shared" si="6207"/>
        <v>101272.7</v>
      </c>
      <c r="CA1544" s="26">
        <f t="shared" si="6395"/>
        <v>0</v>
      </c>
      <c r="CB1544" s="26">
        <f t="shared" si="6396"/>
        <v>0</v>
      </c>
      <c r="CC1544" s="26">
        <f t="shared" si="6397"/>
        <v>0</v>
      </c>
      <c r="CD1544" s="26">
        <f t="shared" si="6295"/>
        <v>87217.14</v>
      </c>
      <c r="CE1544" s="26">
        <f t="shared" si="6296"/>
        <v>93529.256000000008</v>
      </c>
      <c r="CF1544" s="26">
        <f t="shared" si="6297"/>
        <v>101272.7</v>
      </c>
      <c r="CG1544" s="26">
        <f t="shared" si="6398"/>
        <v>0</v>
      </c>
      <c r="CH1544" s="26">
        <f t="shared" si="6399"/>
        <v>0</v>
      </c>
      <c r="CI1544" s="26">
        <f t="shared" si="6400"/>
        <v>0</v>
      </c>
      <c r="CJ1544" s="26">
        <f t="shared" si="6298"/>
        <v>87217.14</v>
      </c>
      <c r="CK1544" s="26">
        <f t="shared" si="6299"/>
        <v>93529.256000000008</v>
      </c>
      <c r="CL1544" s="26">
        <f t="shared" si="6300"/>
        <v>101272.7</v>
      </c>
      <c r="CM1544" s="26">
        <f t="shared" si="6401"/>
        <v>0</v>
      </c>
      <c r="CN1544" s="26">
        <f t="shared" si="6402"/>
        <v>0</v>
      </c>
      <c r="CO1544" s="26">
        <f t="shared" si="6403"/>
        <v>0</v>
      </c>
      <c r="CP1544" s="26">
        <f t="shared" si="6301"/>
        <v>87217.14</v>
      </c>
      <c r="CQ1544" s="26">
        <f t="shared" si="6302"/>
        <v>93529.256000000008</v>
      </c>
      <c r="CR1544" s="26">
        <f t="shared" si="6303"/>
        <v>101272.7</v>
      </c>
      <c r="CS1544" s="26">
        <f t="shared" si="6404"/>
        <v>0</v>
      </c>
      <c r="CT1544" s="19"/>
      <c r="CU1544" s="35"/>
      <c r="DA1544" s="1" t="s">
        <v>29</v>
      </c>
    </row>
    <row r="1545" spans="1:105" ht="31.2" hidden="1" x14ac:dyDescent="0.3">
      <c r="A1545" s="36" t="s">
        <v>871</v>
      </c>
      <c r="B1545" s="17">
        <v>200</v>
      </c>
      <c r="C1545" s="16"/>
      <c r="D1545" s="16"/>
      <c r="E1545" s="34" t="s">
        <v>38</v>
      </c>
      <c r="F1545" s="26">
        <f t="shared" si="6358"/>
        <v>63555.1</v>
      </c>
      <c r="G1545" s="26">
        <f t="shared" si="6359"/>
        <v>63555.1</v>
      </c>
      <c r="H1545" s="26">
        <f t="shared" si="6360"/>
        <v>63555.1</v>
      </c>
      <c r="I1545" s="26">
        <f t="shared" si="6361"/>
        <v>29005.7</v>
      </c>
      <c r="J1545" s="26">
        <f t="shared" si="6362"/>
        <v>33057</v>
      </c>
      <c r="K1545" s="26">
        <f t="shared" si="6363"/>
        <v>37717.599999999999</v>
      </c>
      <c r="L1545" s="26">
        <f t="shared" si="6231"/>
        <v>92560.8</v>
      </c>
      <c r="M1545" s="26">
        <f t="shared" si="6232"/>
        <v>96612.1</v>
      </c>
      <c r="N1545" s="26">
        <f t="shared" si="6233"/>
        <v>101272.7</v>
      </c>
      <c r="O1545" s="26">
        <f t="shared" si="6364"/>
        <v>0</v>
      </c>
      <c r="P1545" s="26">
        <f t="shared" si="6365"/>
        <v>0</v>
      </c>
      <c r="Q1545" s="26">
        <f t="shared" si="6366"/>
        <v>0</v>
      </c>
      <c r="R1545" s="26">
        <f t="shared" si="6234"/>
        <v>92560.8</v>
      </c>
      <c r="S1545" s="26">
        <f t="shared" si="6235"/>
        <v>96612.1</v>
      </c>
      <c r="T1545" s="26">
        <f t="shared" si="6236"/>
        <v>101272.7</v>
      </c>
      <c r="U1545" s="26">
        <f t="shared" si="6367"/>
        <v>0</v>
      </c>
      <c r="V1545" s="26">
        <f t="shared" si="6368"/>
        <v>0</v>
      </c>
      <c r="W1545" s="26">
        <f t="shared" si="6369"/>
        <v>0</v>
      </c>
      <c r="X1545" s="26">
        <f t="shared" si="6237"/>
        <v>92560.8</v>
      </c>
      <c r="Y1545" s="26">
        <f t="shared" si="6238"/>
        <v>96612.1</v>
      </c>
      <c r="Z1545" s="26">
        <f t="shared" si="6239"/>
        <v>101272.7</v>
      </c>
      <c r="AA1545" s="26">
        <f t="shared" si="6370"/>
        <v>0</v>
      </c>
      <c r="AB1545" s="26">
        <f t="shared" si="6371"/>
        <v>0</v>
      </c>
      <c r="AC1545" s="26">
        <f t="shared" si="6372"/>
        <v>0</v>
      </c>
      <c r="AD1545" s="26">
        <f t="shared" si="6240"/>
        <v>92560.8</v>
      </c>
      <c r="AE1545" s="26">
        <f t="shared" si="6241"/>
        <v>96612.1</v>
      </c>
      <c r="AF1545" s="26">
        <f t="shared" si="6242"/>
        <v>101272.7</v>
      </c>
      <c r="AG1545" s="26">
        <f t="shared" si="6373"/>
        <v>0</v>
      </c>
      <c r="AH1545" s="26">
        <f t="shared" si="6374"/>
        <v>0</v>
      </c>
      <c r="AI1545" s="26">
        <f t="shared" si="6375"/>
        <v>0</v>
      </c>
      <c r="AJ1545" s="26">
        <f t="shared" si="6184"/>
        <v>92560.8</v>
      </c>
      <c r="AK1545" s="26">
        <f t="shared" si="6185"/>
        <v>96612.1</v>
      </c>
      <c r="AL1545" s="26">
        <f t="shared" si="6186"/>
        <v>101272.7</v>
      </c>
      <c r="AM1545" s="26">
        <f t="shared" si="6376"/>
        <v>-842.17</v>
      </c>
      <c r="AN1545" s="26">
        <f t="shared" si="6377"/>
        <v>0</v>
      </c>
      <c r="AO1545" s="26">
        <f t="shared" si="6378"/>
        <v>0</v>
      </c>
      <c r="AP1545" s="26">
        <f t="shared" si="6187"/>
        <v>91718.63</v>
      </c>
      <c r="AQ1545" s="26">
        <f t="shared" si="6188"/>
        <v>96612.1</v>
      </c>
      <c r="AR1545" s="26">
        <f t="shared" si="6189"/>
        <v>101272.7</v>
      </c>
      <c r="AS1545" s="26">
        <f t="shared" si="6379"/>
        <v>0</v>
      </c>
      <c r="AT1545" s="26">
        <f t="shared" si="6380"/>
        <v>0</v>
      </c>
      <c r="AU1545" s="26">
        <f t="shared" si="6381"/>
        <v>0</v>
      </c>
      <c r="AV1545" s="26">
        <f t="shared" si="6190"/>
        <v>91718.63</v>
      </c>
      <c r="AW1545" s="26">
        <f t="shared" si="6191"/>
        <v>96612.1</v>
      </c>
      <c r="AX1545" s="26">
        <f t="shared" si="6192"/>
        <v>101272.7</v>
      </c>
      <c r="AY1545" s="26">
        <f t="shared" si="6405"/>
        <v>-2124.8229999999999</v>
      </c>
      <c r="AZ1545" s="26">
        <f t="shared" si="6383"/>
        <v>0</v>
      </c>
      <c r="BA1545" s="26">
        <f t="shared" si="6384"/>
        <v>0</v>
      </c>
      <c r="BB1545" s="26">
        <f t="shared" si="6193"/>
        <v>89593.807000000001</v>
      </c>
      <c r="BC1545" s="26">
        <f t="shared" si="6194"/>
        <v>96612.1</v>
      </c>
      <c r="BD1545" s="26">
        <f t="shared" si="6195"/>
        <v>101272.7</v>
      </c>
      <c r="BE1545" s="26">
        <f t="shared" si="6385"/>
        <v>0</v>
      </c>
      <c r="BF1545" s="26">
        <f t="shared" si="6386"/>
        <v>0</v>
      </c>
      <c r="BG1545" s="26">
        <f t="shared" si="6387"/>
        <v>0</v>
      </c>
      <c r="BH1545" s="26">
        <f t="shared" si="6196"/>
        <v>89593.807000000001</v>
      </c>
      <c r="BI1545" s="26">
        <f t="shared" si="6197"/>
        <v>96612.1</v>
      </c>
      <c r="BJ1545" s="26">
        <f t="shared" si="6198"/>
        <v>101272.7</v>
      </c>
      <c r="BK1545" s="26">
        <f t="shared" si="6388"/>
        <v>-2376.6669999999999</v>
      </c>
      <c r="BL1545" s="26">
        <f t="shared" si="6389"/>
        <v>-3082.8440000000001</v>
      </c>
      <c r="BM1545" s="26">
        <f t="shared" si="6390"/>
        <v>0</v>
      </c>
      <c r="BN1545" s="26">
        <f t="shared" si="6199"/>
        <v>87217.14</v>
      </c>
      <c r="BO1545" s="26">
        <f t="shared" si="6200"/>
        <v>93529.256000000008</v>
      </c>
      <c r="BP1545" s="26">
        <f t="shared" si="6201"/>
        <v>101272.7</v>
      </c>
      <c r="BQ1545" s="26">
        <f t="shared" si="6391"/>
        <v>0</v>
      </c>
      <c r="BR1545" s="26">
        <f t="shared" si="6392"/>
        <v>0</v>
      </c>
      <c r="BS1545" s="26">
        <f t="shared" si="6202"/>
        <v>87217.14</v>
      </c>
      <c r="BT1545" s="26">
        <f t="shared" si="6203"/>
        <v>93529.256000000008</v>
      </c>
      <c r="BU1545" s="26">
        <f t="shared" si="6204"/>
        <v>101272.7</v>
      </c>
      <c r="BV1545" s="26">
        <f t="shared" si="6393"/>
        <v>0</v>
      </c>
      <c r="BW1545" s="26">
        <f t="shared" si="6394"/>
        <v>0</v>
      </c>
      <c r="BX1545" s="26">
        <f t="shared" si="6205"/>
        <v>87217.14</v>
      </c>
      <c r="BY1545" s="26">
        <f t="shared" si="6206"/>
        <v>93529.256000000008</v>
      </c>
      <c r="BZ1545" s="26">
        <f t="shared" si="6207"/>
        <v>101272.7</v>
      </c>
      <c r="CA1545" s="26">
        <f t="shared" si="6395"/>
        <v>0</v>
      </c>
      <c r="CB1545" s="26">
        <f t="shared" si="6396"/>
        <v>0</v>
      </c>
      <c r="CC1545" s="26">
        <f t="shared" si="6397"/>
        <v>0</v>
      </c>
      <c r="CD1545" s="26">
        <f t="shared" si="6295"/>
        <v>87217.14</v>
      </c>
      <c r="CE1545" s="26">
        <f t="shared" si="6296"/>
        <v>93529.256000000008</v>
      </c>
      <c r="CF1545" s="26">
        <f t="shared" si="6297"/>
        <v>101272.7</v>
      </c>
      <c r="CG1545" s="26">
        <f t="shared" si="6398"/>
        <v>0</v>
      </c>
      <c r="CH1545" s="26">
        <f t="shared" si="6399"/>
        <v>0</v>
      </c>
      <c r="CI1545" s="26">
        <f t="shared" si="6400"/>
        <v>0</v>
      </c>
      <c r="CJ1545" s="26">
        <f t="shared" si="6298"/>
        <v>87217.14</v>
      </c>
      <c r="CK1545" s="26">
        <f t="shared" si="6299"/>
        <v>93529.256000000008</v>
      </c>
      <c r="CL1545" s="26">
        <f t="shared" si="6300"/>
        <v>101272.7</v>
      </c>
      <c r="CM1545" s="26">
        <f t="shared" si="6401"/>
        <v>0</v>
      </c>
      <c r="CN1545" s="26">
        <f t="shared" si="6402"/>
        <v>0</v>
      </c>
      <c r="CO1545" s="26">
        <f t="shared" si="6403"/>
        <v>0</v>
      </c>
      <c r="CP1545" s="26">
        <f t="shared" si="6301"/>
        <v>87217.14</v>
      </c>
      <c r="CQ1545" s="26">
        <f t="shared" si="6302"/>
        <v>93529.256000000008</v>
      </c>
      <c r="CR1545" s="26">
        <f t="shared" si="6303"/>
        <v>101272.7</v>
      </c>
      <c r="CS1545" s="26">
        <f t="shared" si="6404"/>
        <v>0</v>
      </c>
      <c r="CT1545" s="19"/>
      <c r="CU1545" s="35"/>
      <c r="CY1545" s="1" t="s">
        <v>27</v>
      </c>
    </row>
    <row r="1546" spans="1:105" ht="46.8" hidden="1" x14ac:dyDescent="0.3">
      <c r="A1546" s="36" t="s">
        <v>871</v>
      </c>
      <c r="B1546" s="17">
        <v>240</v>
      </c>
      <c r="C1546" s="16"/>
      <c r="D1546" s="16"/>
      <c r="E1546" s="34" t="s">
        <v>39</v>
      </c>
      <c r="F1546" s="26">
        <f t="shared" si="6358"/>
        <v>63555.1</v>
      </c>
      <c r="G1546" s="26">
        <f t="shared" si="6359"/>
        <v>63555.1</v>
      </c>
      <c r="H1546" s="26">
        <f t="shared" si="6360"/>
        <v>63555.1</v>
      </c>
      <c r="I1546" s="26">
        <f t="shared" si="6361"/>
        <v>29005.7</v>
      </c>
      <c r="J1546" s="26">
        <f t="shared" si="6362"/>
        <v>33057</v>
      </c>
      <c r="K1546" s="26">
        <f t="shared" si="6363"/>
        <v>37717.599999999999</v>
      </c>
      <c r="L1546" s="26">
        <f t="shared" si="6231"/>
        <v>92560.8</v>
      </c>
      <c r="M1546" s="26">
        <f t="shared" si="6232"/>
        <v>96612.1</v>
      </c>
      <c r="N1546" s="26">
        <f t="shared" si="6233"/>
        <v>101272.7</v>
      </c>
      <c r="O1546" s="26">
        <f t="shared" si="6364"/>
        <v>0</v>
      </c>
      <c r="P1546" s="26">
        <f t="shared" si="6365"/>
        <v>0</v>
      </c>
      <c r="Q1546" s="26">
        <f t="shared" si="6366"/>
        <v>0</v>
      </c>
      <c r="R1546" s="26">
        <f t="shared" si="6234"/>
        <v>92560.8</v>
      </c>
      <c r="S1546" s="26">
        <f t="shared" si="6235"/>
        <v>96612.1</v>
      </c>
      <c r="T1546" s="26">
        <f t="shared" si="6236"/>
        <v>101272.7</v>
      </c>
      <c r="U1546" s="26">
        <f t="shared" si="6367"/>
        <v>0</v>
      </c>
      <c r="V1546" s="26">
        <f t="shared" si="6368"/>
        <v>0</v>
      </c>
      <c r="W1546" s="26">
        <f t="shared" si="6369"/>
        <v>0</v>
      </c>
      <c r="X1546" s="26">
        <f t="shared" si="6237"/>
        <v>92560.8</v>
      </c>
      <c r="Y1546" s="26">
        <f t="shared" si="6238"/>
        <v>96612.1</v>
      </c>
      <c r="Z1546" s="26">
        <f t="shared" si="6239"/>
        <v>101272.7</v>
      </c>
      <c r="AA1546" s="26">
        <f t="shared" si="6370"/>
        <v>0</v>
      </c>
      <c r="AB1546" s="26">
        <f t="shared" si="6371"/>
        <v>0</v>
      </c>
      <c r="AC1546" s="26">
        <f t="shared" si="6372"/>
        <v>0</v>
      </c>
      <c r="AD1546" s="26">
        <f t="shared" si="6240"/>
        <v>92560.8</v>
      </c>
      <c r="AE1546" s="26">
        <f t="shared" si="6241"/>
        <v>96612.1</v>
      </c>
      <c r="AF1546" s="26">
        <f t="shared" si="6242"/>
        <v>101272.7</v>
      </c>
      <c r="AG1546" s="26">
        <f t="shared" si="6373"/>
        <v>0</v>
      </c>
      <c r="AH1546" s="26">
        <f t="shared" si="6374"/>
        <v>0</v>
      </c>
      <c r="AI1546" s="26">
        <f t="shared" si="6375"/>
        <v>0</v>
      </c>
      <c r="AJ1546" s="26">
        <f t="shared" si="6184"/>
        <v>92560.8</v>
      </c>
      <c r="AK1546" s="26">
        <f t="shared" si="6185"/>
        <v>96612.1</v>
      </c>
      <c r="AL1546" s="26">
        <f t="shared" si="6186"/>
        <v>101272.7</v>
      </c>
      <c r="AM1546" s="26">
        <f t="shared" si="6376"/>
        <v>-842.17</v>
      </c>
      <c r="AN1546" s="26">
        <f t="shared" si="6377"/>
        <v>0</v>
      </c>
      <c r="AO1546" s="26">
        <f t="shared" si="6378"/>
        <v>0</v>
      </c>
      <c r="AP1546" s="26">
        <f t="shared" si="6187"/>
        <v>91718.63</v>
      </c>
      <c r="AQ1546" s="26">
        <f t="shared" si="6188"/>
        <v>96612.1</v>
      </c>
      <c r="AR1546" s="26">
        <f t="shared" si="6189"/>
        <v>101272.7</v>
      </c>
      <c r="AS1546" s="26">
        <f t="shared" si="6379"/>
        <v>0</v>
      </c>
      <c r="AT1546" s="26">
        <f t="shared" si="6380"/>
        <v>0</v>
      </c>
      <c r="AU1546" s="26">
        <f t="shared" si="6381"/>
        <v>0</v>
      </c>
      <c r="AV1546" s="26">
        <f t="shared" si="6190"/>
        <v>91718.63</v>
      </c>
      <c r="AW1546" s="26">
        <f t="shared" si="6191"/>
        <v>96612.1</v>
      </c>
      <c r="AX1546" s="26">
        <f t="shared" si="6192"/>
        <v>101272.7</v>
      </c>
      <c r="AY1546" s="26">
        <f t="shared" si="6405"/>
        <v>-2124.8229999999999</v>
      </c>
      <c r="AZ1546" s="26">
        <f t="shared" si="6383"/>
        <v>0</v>
      </c>
      <c r="BA1546" s="26">
        <f t="shared" si="6384"/>
        <v>0</v>
      </c>
      <c r="BB1546" s="26">
        <f t="shared" si="6193"/>
        <v>89593.807000000001</v>
      </c>
      <c r="BC1546" s="26">
        <f t="shared" si="6194"/>
        <v>96612.1</v>
      </c>
      <c r="BD1546" s="26">
        <f t="shared" si="6195"/>
        <v>101272.7</v>
      </c>
      <c r="BE1546" s="26">
        <f t="shared" si="6385"/>
        <v>0</v>
      </c>
      <c r="BF1546" s="26">
        <f t="shared" si="6386"/>
        <v>0</v>
      </c>
      <c r="BG1546" s="26">
        <f t="shared" si="6387"/>
        <v>0</v>
      </c>
      <c r="BH1546" s="26">
        <f t="shared" si="6196"/>
        <v>89593.807000000001</v>
      </c>
      <c r="BI1546" s="26">
        <f t="shared" si="6197"/>
        <v>96612.1</v>
      </c>
      <c r="BJ1546" s="26">
        <f t="shared" si="6198"/>
        <v>101272.7</v>
      </c>
      <c r="BK1546" s="26">
        <f t="shared" si="6388"/>
        <v>-2376.6669999999999</v>
      </c>
      <c r="BL1546" s="26">
        <f t="shared" si="6389"/>
        <v>-3082.8440000000001</v>
      </c>
      <c r="BM1546" s="26">
        <f t="shared" si="6390"/>
        <v>0</v>
      </c>
      <c r="BN1546" s="26">
        <f t="shared" si="6199"/>
        <v>87217.14</v>
      </c>
      <c r="BO1546" s="26">
        <f t="shared" si="6200"/>
        <v>93529.256000000008</v>
      </c>
      <c r="BP1546" s="26">
        <f t="shared" si="6201"/>
        <v>101272.7</v>
      </c>
      <c r="BQ1546" s="26">
        <f t="shared" si="6391"/>
        <v>0</v>
      </c>
      <c r="BR1546" s="26">
        <f t="shared" si="6392"/>
        <v>0</v>
      </c>
      <c r="BS1546" s="26">
        <f t="shared" si="6202"/>
        <v>87217.14</v>
      </c>
      <c r="BT1546" s="26">
        <f t="shared" si="6203"/>
        <v>93529.256000000008</v>
      </c>
      <c r="BU1546" s="26">
        <f t="shared" si="6204"/>
        <v>101272.7</v>
      </c>
      <c r="BV1546" s="26">
        <f t="shared" si="6393"/>
        <v>0</v>
      </c>
      <c r="BW1546" s="26">
        <f t="shared" si="6394"/>
        <v>0</v>
      </c>
      <c r="BX1546" s="26">
        <f t="shared" si="6205"/>
        <v>87217.14</v>
      </c>
      <c r="BY1546" s="26">
        <f t="shared" si="6206"/>
        <v>93529.256000000008</v>
      </c>
      <c r="BZ1546" s="26">
        <f t="shared" si="6207"/>
        <v>101272.7</v>
      </c>
      <c r="CA1546" s="26">
        <f t="shared" si="6395"/>
        <v>0</v>
      </c>
      <c r="CB1546" s="26">
        <f t="shared" si="6396"/>
        <v>0</v>
      </c>
      <c r="CC1546" s="26">
        <f t="shared" si="6397"/>
        <v>0</v>
      </c>
      <c r="CD1546" s="26">
        <f t="shared" si="6295"/>
        <v>87217.14</v>
      </c>
      <c r="CE1546" s="26">
        <f t="shared" si="6296"/>
        <v>93529.256000000008</v>
      </c>
      <c r="CF1546" s="26">
        <f t="shared" si="6297"/>
        <v>101272.7</v>
      </c>
      <c r="CG1546" s="26">
        <f t="shared" si="6398"/>
        <v>0</v>
      </c>
      <c r="CH1546" s="26">
        <f t="shared" si="6399"/>
        <v>0</v>
      </c>
      <c r="CI1546" s="26">
        <f t="shared" si="6400"/>
        <v>0</v>
      </c>
      <c r="CJ1546" s="26">
        <f t="shared" si="6298"/>
        <v>87217.14</v>
      </c>
      <c r="CK1546" s="26">
        <f t="shared" si="6299"/>
        <v>93529.256000000008</v>
      </c>
      <c r="CL1546" s="26">
        <f t="shared" si="6300"/>
        <v>101272.7</v>
      </c>
      <c r="CM1546" s="26">
        <f t="shared" si="6401"/>
        <v>0</v>
      </c>
      <c r="CN1546" s="26">
        <f t="shared" si="6402"/>
        <v>0</v>
      </c>
      <c r="CO1546" s="26">
        <f t="shared" si="6403"/>
        <v>0</v>
      </c>
      <c r="CP1546" s="26">
        <f t="shared" si="6301"/>
        <v>87217.14</v>
      </c>
      <c r="CQ1546" s="26">
        <f t="shared" si="6302"/>
        <v>93529.256000000008</v>
      </c>
      <c r="CR1546" s="26">
        <f t="shared" si="6303"/>
        <v>101272.7</v>
      </c>
      <c r="CS1546" s="26">
        <f t="shared" si="6404"/>
        <v>0</v>
      </c>
      <c r="CT1546" s="19"/>
      <c r="CU1546" s="35"/>
      <c r="CZ1546" s="1" t="s">
        <v>28</v>
      </c>
    </row>
    <row r="1547" spans="1:105" hidden="1" x14ac:dyDescent="0.3">
      <c r="A1547" s="36" t="s">
        <v>871</v>
      </c>
      <c r="B1547" s="17">
        <v>240</v>
      </c>
      <c r="C1547" s="16" t="s">
        <v>393</v>
      </c>
      <c r="D1547" s="16" t="s">
        <v>103</v>
      </c>
      <c r="E1547" s="34" t="s">
        <v>681</v>
      </c>
      <c r="F1547" s="26">
        <v>63555.1</v>
      </c>
      <c r="G1547" s="26">
        <v>63555.1</v>
      </c>
      <c r="H1547" s="26">
        <v>63555.1</v>
      </c>
      <c r="I1547" s="26">
        <v>29005.7</v>
      </c>
      <c r="J1547" s="26">
        <v>33057</v>
      </c>
      <c r="K1547" s="26">
        <v>37717.599999999999</v>
      </c>
      <c r="L1547" s="26">
        <f t="shared" ref="L1547:L1610" si="6406">F1547+I1547</f>
        <v>92560.8</v>
      </c>
      <c r="M1547" s="26">
        <f t="shared" ref="M1547:M1610" si="6407">G1547+J1547</f>
        <v>96612.1</v>
      </c>
      <c r="N1547" s="26">
        <f t="shared" ref="N1547:N1610" si="6408">H1547+K1547</f>
        <v>101272.7</v>
      </c>
      <c r="O1547" s="26"/>
      <c r="P1547" s="26"/>
      <c r="Q1547" s="26"/>
      <c r="R1547" s="26">
        <f t="shared" ref="R1547:R1610" si="6409">L1547+O1547</f>
        <v>92560.8</v>
      </c>
      <c r="S1547" s="26">
        <f t="shared" ref="S1547:S1610" si="6410">M1547+P1547</f>
        <v>96612.1</v>
      </c>
      <c r="T1547" s="26">
        <f t="shared" ref="T1547:T1610" si="6411">N1547+Q1547</f>
        <v>101272.7</v>
      </c>
      <c r="U1547" s="26"/>
      <c r="V1547" s="26"/>
      <c r="W1547" s="26"/>
      <c r="X1547" s="26">
        <f t="shared" ref="X1547:X1610" si="6412">R1547+U1547</f>
        <v>92560.8</v>
      </c>
      <c r="Y1547" s="26">
        <f t="shared" ref="Y1547:Y1610" si="6413">S1547+V1547</f>
        <v>96612.1</v>
      </c>
      <c r="Z1547" s="26">
        <f t="shared" ref="Z1547:Z1610" si="6414">T1547+W1547</f>
        <v>101272.7</v>
      </c>
      <c r="AA1547" s="26"/>
      <c r="AB1547" s="26"/>
      <c r="AC1547" s="26"/>
      <c r="AD1547" s="26">
        <f t="shared" ref="AD1547:AD1610" si="6415">X1547+AA1547</f>
        <v>92560.8</v>
      </c>
      <c r="AE1547" s="26">
        <f t="shared" ref="AE1547:AE1610" si="6416">Y1547+AB1547</f>
        <v>96612.1</v>
      </c>
      <c r="AF1547" s="26">
        <f t="shared" ref="AF1547:AF1610" si="6417">Z1547+AC1547</f>
        <v>101272.7</v>
      </c>
      <c r="AG1547" s="26"/>
      <c r="AH1547" s="26"/>
      <c r="AI1547" s="26"/>
      <c r="AJ1547" s="26">
        <f t="shared" ref="AJ1547:AJ1610" si="6418">AD1547+AG1547</f>
        <v>92560.8</v>
      </c>
      <c r="AK1547" s="26">
        <f t="shared" ref="AK1547:AK1610" si="6419">AE1547+AH1547</f>
        <v>96612.1</v>
      </c>
      <c r="AL1547" s="26">
        <f t="shared" ref="AL1547:AL1610" si="6420">AF1547+AI1547</f>
        <v>101272.7</v>
      </c>
      <c r="AM1547" s="26">
        <v>-842.17</v>
      </c>
      <c r="AN1547" s="26"/>
      <c r="AO1547" s="26"/>
      <c r="AP1547" s="26">
        <f t="shared" ref="AP1547:AP1610" si="6421">AJ1547+AM1547</f>
        <v>91718.63</v>
      </c>
      <c r="AQ1547" s="26">
        <f t="shared" ref="AQ1547:AQ1610" si="6422">AK1547+AN1547</f>
        <v>96612.1</v>
      </c>
      <c r="AR1547" s="26">
        <f t="shared" ref="AR1547:AR1610" si="6423">AL1547+AO1547</f>
        <v>101272.7</v>
      </c>
      <c r="AS1547" s="26"/>
      <c r="AT1547" s="26"/>
      <c r="AU1547" s="26"/>
      <c r="AV1547" s="26">
        <f t="shared" ref="AV1547:AV1610" si="6424">AP1547+AS1547</f>
        <v>91718.63</v>
      </c>
      <c r="AW1547" s="26">
        <f t="shared" ref="AW1547:AW1610" si="6425">AQ1547+AT1547</f>
        <v>96612.1</v>
      </c>
      <c r="AX1547" s="26">
        <f t="shared" ref="AX1547:AX1610" si="6426">AR1547+AU1547</f>
        <v>101272.7</v>
      </c>
      <c r="AY1547" s="26">
        <v>-2124.8229999999999</v>
      </c>
      <c r="AZ1547" s="26"/>
      <c r="BA1547" s="26"/>
      <c r="BB1547" s="26">
        <f t="shared" ref="BB1547:BB1610" si="6427">AV1547+AY1547</f>
        <v>89593.807000000001</v>
      </c>
      <c r="BC1547" s="26">
        <f t="shared" ref="BC1547:BC1610" si="6428">AW1547+AZ1547</f>
        <v>96612.1</v>
      </c>
      <c r="BD1547" s="26">
        <f t="shared" ref="BD1547:BD1610" si="6429">AX1547+BA1547</f>
        <v>101272.7</v>
      </c>
      <c r="BE1547" s="26"/>
      <c r="BF1547" s="26"/>
      <c r="BG1547" s="26"/>
      <c r="BH1547" s="26">
        <f t="shared" ref="BH1547:BH1610" si="6430">BB1547+BE1547</f>
        <v>89593.807000000001</v>
      </c>
      <c r="BI1547" s="26">
        <f t="shared" ref="BI1547:BI1610" si="6431">BC1547+BF1547</f>
        <v>96612.1</v>
      </c>
      <c r="BJ1547" s="26">
        <f t="shared" ref="BJ1547:BJ1610" si="6432">BD1547+BG1547</f>
        <v>101272.7</v>
      </c>
      <c r="BK1547" s="26">
        <v>-2376.6669999999999</v>
      </c>
      <c r="BL1547" s="26">
        <v>-3082.8440000000001</v>
      </c>
      <c r="BM1547" s="26"/>
      <c r="BN1547" s="26">
        <f t="shared" ref="BN1547:BN1610" si="6433">BH1547+BK1547</f>
        <v>87217.14</v>
      </c>
      <c r="BO1547" s="26">
        <f t="shared" ref="BO1547:BO1610" si="6434">BI1547+BL1547</f>
        <v>93529.256000000008</v>
      </c>
      <c r="BP1547" s="26">
        <f t="shared" ref="BP1547:BP1610" si="6435">BJ1547+BM1547</f>
        <v>101272.7</v>
      </c>
      <c r="BQ1547" s="26"/>
      <c r="BR1547" s="26"/>
      <c r="BS1547" s="26">
        <f t="shared" ref="BS1547:BS1610" si="6436">BQ1547+BN1547</f>
        <v>87217.14</v>
      </c>
      <c r="BT1547" s="26">
        <f t="shared" ref="BT1547:BT1610" si="6437">BR1547+BO1547</f>
        <v>93529.256000000008</v>
      </c>
      <c r="BU1547" s="26">
        <f t="shared" ref="BU1547:BU1610" si="6438">BP1547</f>
        <v>101272.7</v>
      </c>
      <c r="BV1547" s="26"/>
      <c r="BW1547" s="26"/>
      <c r="BX1547" s="26">
        <f t="shared" ref="BX1547:BX1610" si="6439">BS1547</f>
        <v>87217.14</v>
      </c>
      <c r="BY1547" s="26">
        <f t="shared" ref="BY1547:BY1610" si="6440">BT1547+BV1547</f>
        <v>93529.256000000008</v>
      </c>
      <c r="BZ1547" s="26">
        <f t="shared" ref="BZ1547:BZ1610" si="6441">BU1547+BW1547</f>
        <v>101272.7</v>
      </c>
      <c r="CA1547" s="26"/>
      <c r="CB1547" s="26"/>
      <c r="CC1547" s="26"/>
      <c r="CD1547" s="26">
        <f t="shared" si="6295"/>
        <v>87217.14</v>
      </c>
      <c r="CE1547" s="26">
        <f t="shared" si="6296"/>
        <v>93529.256000000008</v>
      </c>
      <c r="CF1547" s="26">
        <f t="shared" si="6297"/>
        <v>101272.7</v>
      </c>
      <c r="CG1547" s="26"/>
      <c r="CH1547" s="26"/>
      <c r="CI1547" s="26"/>
      <c r="CJ1547" s="26">
        <f t="shared" si="6298"/>
        <v>87217.14</v>
      </c>
      <c r="CK1547" s="26">
        <f t="shared" si="6299"/>
        <v>93529.256000000008</v>
      </c>
      <c r="CL1547" s="26">
        <f t="shared" si="6300"/>
        <v>101272.7</v>
      </c>
      <c r="CM1547" s="26"/>
      <c r="CN1547" s="26"/>
      <c r="CO1547" s="26"/>
      <c r="CP1547" s="26">
        <f t="shared" si="6301"/>
        <v>87217.14</v>
      </c>
      <c r="CQ1547" s="26">
        <f t="shared" si="6302"/>
        <v>93529.256000000008</v>
      </c>
      <c r="CR1547" s="26">
        <f t="shared" si="6303"/>
        <v>101272.7</v>
      </c>
      <c r="CS1547" s="26"/>
      <c r="CT1547" s="19"/>
      <c r="CU1547" s="35">
        <v>107</v>
      </c>
    </row>
    <row r="1548" spans="1:105" ht="62.4" hidden="1" x14ac:dyDescent="0.3">
      <c r="A1548" s="36" t="s">
        <v>873</v>
      </c>
      <c r="B1548" s="17"/>
      <c r="C1548" s="16"/>
      <c r="D1548" s="16"/>
      <c r="E1548" s="34" t="s">
        <v>874</v>
      </c>
      <c r="F1548" s="26">
        <f t="shared" ref="F1548:K1548" si="6442">F1553+F1549</f>
        <v>680368.8</v>
      </c>
      <c r="G1548" s="26">
        <f t="shared" si="6442"/>
        <v>1175481.7</v>
      </c>
      <c r="H1548" s="26">
        <f t="shared" si="6442"/>
        <v>1477029.9000000001</v>
      </c>
      <c r="I1548" s="26">
        <f t="shared" si="6442"/>
        <v>-31435.9</v>
      </c>
      <c r="J1548" s="26">
        <f t="shared" si="6442"/>
        <v>-96352</v>
      </c>
      <c r="K1548" s="26">
        <f t="shared" si="6442"/>
        <v>5500.3</v>
      </c>
      <c r="L1548" s="26">
        <f t="shared" si="6406"/>
        <v>648932.9</v>
      </c>
      <c r="M1548" s="26">
        <f t="shared" si="6407"/>
        <v>1079129.7</v>
      </c>
      <c r="N1548" s="26">
        <f t="shared" si="6408"/>
        <v>1482530.2000000002</v>
      </c>
      <c r="O1548" s="26">
        <f>O1553+O1549</f>
        <v>-8928.2000000000007</v>
      </c>
      <c r="P1548" s="26">
        <f>P1553+P1549</f>
        <v>-9118.9410000000007</v>
      </c>
      <c r="Q1548" s="26">
        <f>Q1553+Q1549</f>
        <v>-9516.2219999999998</v>
      </c>
      <c r="R1548" s="26">
        <f t="shared" si="6409"/>
        <v>640004.70000000007</v>
      </c>
      <c r="S1548" s="26">
        <f t="shared" si="6410"/>
        <v>1070010.7589999998</v>
      </c>
      <c r="T1548" s="26">
        <f t="shared" si="6411"/>
        <v>1473013.9780000001</v>
      </c>
      <c r="U1548" s="26">
        <f>U1553+U1549</f>
        <v>0</v>
      </c>
      <c r="V1548" s="26">
        <f>V1553+V1549</f>
        <v>0</v>
      </c>
      <c r="W1548" s="26">
        <f>W1553+W1549</f>
        <v>0</v>
      </c>
      <c r="X1548" s="26">
        <f t="shared" si="6412"/>
        <v>640004.70000000007</v>
      </c>
      <c r="Y1548" s="26">
        <f t="shared" si="6413"/>
        <v>1070010.7589999998</v>
      </c>
      <c r="Z1548" s="26">
        <f t="shared" si="6414"/>
        <v>1473013.9780000001</v>
      </c>
      <c r="AA1548" s="26">
        <f>AA1553+AA1549</f>
        <v>0</v>
      </c>
      <c r="AB1548" s="26">
        <f>AB1553+AB1549</f>
        <v>0</v>
      </c>
      <c r="AC1548" s="26">
        <f>AC1553+AC1549</f>
        <v>0</v>
      </c>
      <c r="AD1548" s="26">
        <f t="shared" si="6415"/>
        <v>640004.70000000007</v>
      </c>
      <c r="AE1548" s="26">
        <f t="shared" si="6416"/>
        <v>1070010.7589999998</v>
      </c>
      <c r="AF1548" s="26">
        <f t="shared" si="6417"/>
        <v>1473013.9780000001</v>
      </c>
      <c r="AG1548" s="26">
        <f>AG1553+AG1549</f>
        <v>0</v>
      </c>
      <c r="AH1548" s="26">
        <f>AH1553+AH1549</f>
        <v>0</v>
      </c>
      <c r="AI1548" s="26">
        <f>AI1553+AI1549</f>
        <v>0</v>
      </c>
      <c r="AJ1548" s="26">
        <f t="shared" si="6418"/>
        <v>640004.70000000007</v>
      </c>
      <c r="AK1548" s="26">
        <f t="shared" si="6419"/>
        <v>1070010.7589999998</v>
      </c>
      <c r="AL1548" s="26">
        <f t="shared" si="6420"/>
        <v>1473013.9780000001</v>
      </c>
      <c r="AM1548" s="26">
        <f>AM1553+AM1549</f>
        <v>0</v>
      </c>
      <c r="AN1548" s="26">
        <f>AN1553+AN1549</f>
        <v>0</v>
      </c>
      <c r="AO1548" s="26">
        <f>AO1553+AO1549</f>
        <v>0</v>
      </c>
      <c r="AP1548" s="26">
        <f t="shared" si="6421"/>
        <v>640004.70000000007</v>
      </c>
      <c r="AQ1548" s="26">
        <f t="shared" si="6422"/>
        <v>1070010.7589999998</v>
      </c>
      <c r="AR1548" s="26">
        <f t="shared" si="6423"/>
        <v>1473013.9780000001</v>
      </c>
      <c r="AS1548" s="26">
        <f>AS1553+AS1549</f>
        <v>0</v>
      </c>
      <c r="AT1548" s="26">
        <f>AT1553+AT1549</f>
        <v>0</v>
      </c>
      <c r="AU1548" s="26">
        <f>AU1553+AU1549</f>
        <v>0</v>
      </c>
      <c r="AV1548" s="26">
        <f t="shared" si="6424"/>
        <v>640004.70000000007</v>
      </c>
      <c r="AW1548" s="26">
        <f t="shared" si="6425"/>
        <v>1070010.7589999998</v>
      </c>
      <c r="AX1548" s="26">
        <f t="shared" si="6426"/>
        <v>1473013.9780000001</v>
      </c>
      <c r="AY1548" s="26">
        <f>AY1553+AY1549</f>
        <v>0</v>
      </c>
      <c r="AZ1548" s="26">
        <f>AZ1553+AZ1549</f>
        <v>0</v>
      </c>
      <c r="BA1548" s="26">
        <f>BA1553+BA1549</f>
        <v>0</v>
      </c>
      <c r="BB1548" s="26">
        <f t="shared" si="6427"/>
        <v>640004.70000000007</v>
      </c>
      <c r="BC1548" s="26">
        <f t="shared" si="6428"/>
        <v>1070010.7589999998</v>
      </c>
      <c r="BD1548" s="26">
        <f t="shared" si="6429"/>
        <v>1473013.9780000001</v>
      </c>
      <c r="BE1548" s="26">
        <f>BE1553+BE1549</f>
        <v>0</v>
      </c>
      <c r="BF1548" s="26">
        <f>BF1553+BF1549</f>
        <v>0</v>
      </c>
      <c r="BG1548" s="26">
        <f>BG1553+BG1549</f>
        <v>0</v>
      </c>
      <c r="BH1548" s="26">
        <f t="shared" si="6430"/>
        <v>640004.70000000007</v>
      </c>
      <c r="BI1548" s="26">
        <f t="shared" si="6431"/>
        <v>1070010.7589999998</v>
      </c>
      <c r="BJ1548" s="26">
        <f t="shared" si="6432"/>
        <v>1473013.9780000001</v>
      </c>
      <c r="BK1548" s="26">
        <f>BK1553+BK1549</f>
        <v>0</v>
      </c>
      <c r="BL1548" s="26">
        <f>BL1553+BL1549</f>
        <v>0</v>
      </c>
      <c r="BM1548" s="26">
        <f>BM1553+BM1549</f>
        <v>0</v>
      </c>
      <c r="BN1548" s="26">
        <f t="shared" si="6433"/>
        <v>640004.70000000007</v>
      </c>
      <c r="BO1548" s="26">
        <f t="shared" si="6434"/>
        <v>1070010.7589999998</v>
      </c>
      <c r="BP1548" s="26">
        <f t="shared" si="6435"/>
        <v>1473013.9780000001</v>
      </c>
      <c r="BQ1548" s="26">
        <f>BQ1553+BQ1549</f>
        <v>0</v>
      </c>
      <c r="BR1548" s="26">
        <f>BR1553+BR1549</f>
        <v>0</v>
      </c>
      <c r="BS1548" s="26">
        <f t="shared" si="6436"/>
        <v>640004.70000000007</v>
      </c>
      <c r="BT1548" s="26">
        <f t="shared" si="6437"/>
        <v>1070010.7589999998</v>
      </c>
      <c r="BU1548" s="26">
        <f t="shared" si="6438"/>
        <v>1473013.9780000001</v>
      </c>
      <c r="BV1548" s="26">
        <f>BV1553+BV1549</f>
        <v>0</v>
      </c>
      <c r="BW1548" s="26">
        <f>BW1553+BW1549</f>
        <v>0</v>
      </c>
      <c r="BX1548" s="26">
        <f t="shared" si="6439"/>
        <v>640004.70000000007</v>
      </c>
      <c r="BY1548" s="26">
        <f t="shared" si="6440"/>
        <v>1070010.7589999998</v>
      </c>
      <c r="BZ1548" s="26">
        <f t="shared" si="6441"/>
        <v>1473013.9780000001</v>
      </c>
      <c r="CA1548" s="26">
        <f>CA1553+CA1549</f>
        <v>0</v>
      </c>
      <c r="CB1548" s="26">
        <f>CB1553+CB1549</f>
        <v>0</v>
      </c>
      <c r="CC1548" s="26">
        <f>CC1553+CC1549</f>
        <v>0</v>
      </c>
      <c r="CD1548" s="26">
        <f t="shared" si="6295"/>
        <v>640004.70000000007</v>
      </c>
      <c r="CE1548" s="26">
        <f t="shared" si="6296"/>
        <v>1070010.7589999998</v>
      </c>
      <c r="CF1548" s="26">
        <f t="shared" si="6297"/>
        <v>1473013.9780000001</v>
      </c>
      <c r="CG1548" s="26">
        <f>CG1553+CG1549</f>
        <v>0</v>
      </c>
      <c r="CH1548" s="26">
        <f>CH1553+CH1549</f>
        <v>0</v>
      </c>
      <c r="CI1548" s="26">
        <f>CI1553+CI1549</f>
        <v>0</v>
      </c>
      <c r="CJ1548" s="26">
        <f t="shared" si="6298"/>
        <v>640004.70000000007</v>
      </c>
      <c r="CK1548" s="26">
        <f t="shared" si="6299"/>
        <v>1070010.7589999998</v>
      </c>
      <c r="CL1548" s="26">
        <f t="shared" si="6300"/>
        <v>1473013.9780000001</v>
      </c>
      <c r="CM1548" s="26">
        <f>CM1553+CM1549</f>
        <v>0</v>
      </c>
      <c r="CN1548" s="26">
        <f>CN1553+CN1549</f>
        <v>0</v>
      </c>
      <c r="CO1548" s="26">
        <f>CO1553+CO1549</f>
        <v>0</v>
      </c>
      <c r="CP1548" s="26">
        <f t="shared" si="6301"/>
        <v>640004.70000000007</v>
      </c>
      <c r="CQ1548" s="26">
        <f t="shared" si="6302"/>
        <v>1070010.7589999998</v>
      </c>
      <c r="CR1548" s="26">
        <f t="shared" si="6303"/>
        <v>1473013.9780000001</v>
      </c>
      <c r="CS1548" s="26">
        <f>CS1553+CS1549</f>
        <v>0</v>
      </c>
      <c r="CT1548" s="19"/>
      <c r="CU1548" s="35"/>
      <c r="CX1548" s="1" t="s">
        <v>26</v>
      </c>
    </row>
    <row r="1549" spans="1:105" ht="46.8" hidden="1" x14ac:dyDescent="0.3">
      <c r="A1549" s="36" t="s">
        <v>875</v>
      </c>
      <c r="B1549" s="36"/>
      <c r="C1549" s="34"/>
      <c r="D1549" s="16"/>
      <c r="E1549" s="34" t="s">
        <v>876</v>
      </c>
      <c r="F1549" s="26">
        <f t="shared" ref="F1549:F1557" si="6443">F1550</f>
        <v>117704.8</v>
      </c>
      <c r="G1549" s="26">
        <f t="shared" ref="G1549:G1557" si="6444">G1550</f>
        <v>104339.9</v>
      </c>
      <c r="H1549" s="26">
        <f t="shared" ref="H1549:H1557" si="6445">H1550</f>
        <v>88292.1</v>
      </c>
      <c r="I1549" s="26">
        <f t="shared" ref="I1549:I1557" si="6446">I1550</f>
        <v>0</v>
      </c>
      <c r="J1549" s="26">
        <f t="shared" ref="J1549:J1557" si="6447">J1550</f>
        <v>0</v>
      </c>
      <c r="K1549" s="26">
        <f t="shared" ref="K1549:K1557" si="6448">K1550</f>
        <v>0</v>
      </c>
      <c r="L1549" s="26">
        <f t="shared" si="6406"/>
        <v>117704.8</v>
      </c>
      <c r="M1549" s="26">
        <f t="shared" si="6407"/>
        <v>104339.9</v>
      </c>
      <c r="N1549" s="26">
        <f t="shared" si="6408"/>
        <v>88292.1</v>
      </c>
      <c r="O1549" s="26">
        <f t="shared" ref="O1549:O1557" si="6449">O1550</f>
        <v>-8928.2000000000007</v>
      </c>
      <c r="P1549" s="26">
        <f t="shared" ref="P1549:P1557" si="6450">P1550</f>
        <v>-9118.9410000000007</v>
      </c>
      <c r="Q1549" s="26">
        <f t="shared" ref="Q1549:Q1557" si="6451">Q1550</f>
        <v>-9516.2219999999998</v>
      </c>
      <c r="R1549" s="26">
        <f t="shared" si="6409"/>
        <v>108776.6</v>
      </c>
      <c r="S1549" s="26">
        <f t="shared" si="6410"/>
        <v>95220.958999999988</v>
      </c>
      <c r="T1549" s="26">
        <f t="shared" si="6411"/>
        <v>78775.878000000012</v>
      </c>
      <c r="U1549" s="26">
        <f t="shared" ref="U1549:U1557" si="6452">U1550</f>
        <v>0</v>
      </c>
      <c r="V1549" s="26">
        <f t="shared" ref="V1549:V1557" si="6453">V1550</f>
        <v>0</v>
      </c>
      <c r="W1549" s="26">
        <f t="shared" ref="W1549:W1557" si="6454">W1550</f>
        <v>0</v>
      </c>
      <c r="X1549" s="26">
        <f t="shared" si="6412"/>
        <v>108776.6</v>
      </c>
      <c r="Y1549" s="26">
        <f t="shared" si="6413"/>
        <v>95220.958999999988</v>
      </c>
      <c r="Z1549" s="26">
        <f t="shared" si="6414"/>
        <v>78775.878000000012</v>
      </c>
      <c r="AA1549" s="26">
        <f t="shared" ref="AA1549:AA1557" si="6455">AA1550</f>
        <v>0</v>
      </c>
      <c r="AB1549" s="26">
        <f t="shared" ref="AB1549:AB1557" si="6456">AB1550</f>
        <v>0</v>
      </c>
      <c r="AC1549" s="26">
        <f t="shared" ref="AC1549:AC1557" si="6457">AC1550</f>
        <v>0</v>
      </c>
      <c r="AD1549" s="26">
        <f t="shared" si="6415"/>
        <v>108776.6</v>
      </c>
      <c r="AE1549" s="26">
        <f t="shared" si="6416"/>
        <v>95220.958999999988</v>
      </c>
      <c r="AF1549" s="26">
        <f t="shared" si="6417"/>
        <v>78775.878000000012</v>
      </c>
      <c r="AG1549" s="26">
        <f t="shared" ref="AG1549:AG1557" si="6458">AG1550</f>
        <v>0</v>
      </c>
      <c r="AH1549" s="26">
        <f t="shared" ref="AH1549:AH1557" si="6459">AH1550</f>
        <v>0</v>
      </c>
      <c r="AI1549" s="26">
        <f t="shared" ref="AI1549:AI1557" si="6460">AI1550</f>
        <v>0</v>
      </c>
      <c r="AJ1549" s="26">
        <f t="shared" si="6418"/>
        <v>108776.6</v>
      </c>
      <c r="AK1549" s="26">
        <f t="shared" si="6419"/>
        <v>95220.958999999988</v>
      </c>
      <c r="AL1549" s="26">
        <f t="shared" si="6420"/>
        <v>78775.878000000012</v>
      </c>
      <c r="AM1549" s="26">
        <f t="shared" ref="AM1549:AM1557" si="6461">AM1550</f>
        <v>0</v>
      </c>
      <c r="AN1549" s="26">
        <f t="shared" ref="AN1549:AN1557" si="6462">AN1550</f>
        <v>0</v>
      </c>
      <c r="AO1549" s="26">
        <f t="shared" ref="AO1549:AO1557" si="6463">AO1550</f>
        <v>0</v>
      </c>
      <c r="AP1549" s="26">
        <f t="shared" si="6421"/>
        <v>108776.6</v>
      </c>
      <c r="AQ1549" s="26">
        <f t="shared" si="6422"/>
        <v>95220.958999999988</v>
      </c>
      <c r="AR1549" s="26">
        <f t="shared" si="6423"/>
        <v>78775.878000000012</v>
      </c>
      <c r="AS1549" s="26">
        <f t="shared" ref="AS1549:AS1557" si="6464">AS1550</f>
        <v>0</v>
      </c>
      <c r="AT1549" s="26">
        <f t="shared" ref="AT1549:AT1557" si="6465">AT1550</f>
        <v>0</v>
      </c>
      <c r="AU1549" s="26">
        <f t="shared" ref="AU1549:AU1557" si="6466">AU1550</f>
        <v>0</v>
      </c>
      <c r="AV1549" s="26">
        <f t="shared" si="6424"/>
        <v>108776.6</v>
      </c>
      <c r="AW1549" s="26">
        <f t="shared" si="6425"/>
        <v>95220.958999999988</v>
      </c>
      <c r="AX1549" s="26">
        <f t="shared" si="6426"/>
        <v>78775.878000000012</v>
      </c>
      <c r="AY1549" s="26">
        <f t="shared" ref="AY1549:AY1557" si="6467">AY1550</f>
        <v>0</v>
      </c>
      <c r="AZ1549" s="26">
        <f t="shared" ref="AZ1549:AZ1557" si="6468">AZ1550</f>
        <v>0</v>
      </c>
      <c r="BA1549" s="26">
        <f t="shared" ref="BA1549:BA1557" si="6469">BA1550</f>
        <v>0</v>
      </c>
      <c r="BB1549" s="26">
        <f t="shared" si="6427"/>
        <v>108776.6</v>
      </c>
      <c r="BC1549" s="26">
        <f t="shared" si="6428"/>
        <v>95220.958999999988</v>
      </c>
      <c r="BD1549" s="26">
        <f t="shared" si="6429"/>
        <v>78775.878000000012</v>
      </c>
      <c r="BE1549" s="26">
        <f t="shared" ref="BE1549:BE1557" si="6470">BE1550</f>
        <v>0</v>
      </c>
      <c r="BF1549" s="26">
        <f t="shared" ref="BF1549:BF1557" si="6471">BF1550</f>
        <v>0</v>
      </c>
      <c r="BG1549" s="26">
        <f t="shared" ref="BG1549:BG1557" si="6472">BG1550</f>
        <v>0</v>
      </c>
      <c r="BH1549" s="26">
        <f t="shared" si="6430"/>
        <v>108776.6</v>
      </c>
      <c r="BI1549" s="26">
        <f t="shared" si="6431"/>
        <v>95220.958999999988</v>
      </c>
      <c r="BJ1549" s="26">
        <f t="shared" si="6432"/>
        <v>78775.878000000012</v>
      </c>
      <c r="BK1549" s="26">
        <f t="shared" ref="BK1549:BK1557" si="6473">BK1550</f>
        <v>0</v>
      </c>
      <c r="BL1549" s="26">
        <f t="shared" ref="BL1549:BL1557" si="6474">BL1550</f>
        <v>0</v>
      </c>
      <c r="BM1549" s="26">
        <f t="shared" ref="BM1549:BM1557" si="6475">BM1550</f>
        <v>0</v>
      </c>
      <c r="BN1549" s="26">
        <f t="shared" si="6433"/>
        <v>108776.6</v>
      </c>
      <c r="BO1549" s="26">
        <f t="shared" si="6434"/>
        <v>95220.958999999988</v>
      </c>
      <c r="BP1549" s="26">
        <f t="shared" si="6435"/>
        <v>78775.878000000012</v>
      </c>
      <c r="BQ1549" s="26">
        <f t="shared" ref="BQ1549:BQ1557" si="6476">BQ1550</f>
        <v>0</v>
      </c>
      <c r="BR1549" s="26">
        <f t="shared" ref="BR1549:BR1557" si="6477">BR1550</f>
        <v>0</v>
      </c>
      <c r="BS1549" s="26">
        <f t="shared" si="6436"/>
        <v>108776.6</v>
      </c>
      <c r="BT1549" s="26">
        <f t="shared" si="6437"/>
        <v>95220.958999999988</v>
      </c>
      <c r="BU1549" s="26">
        <f t="shared" si="6438"/>
        <v>78775.878000000012</v>
      </c>
      <c r="BV1549" s="26">
        <f t="shared" ref="BV1549:BV1557" si="6478">BV1550</f>
        <v>0</v>
      </c>
      <c r="BW1549" s="26">
        <f t="shared" ref="BW1549:BW1557" si="6479">BW1550</f>
        <v>0</v>
      </c>
      <c r="BX1549" s="26">
        <f t="shared" si="6439"/>
        <v>108776.6</v>
      </c>
      <c r="BY1549" s="26">
        <f t="shared" si="6440"/>
        <v>95220.958999999988</v>
      </c>
      <c r="BZ1549" s="26">
        <f t="shared" si="6441"/>
        <v>78775.878000000012</v>
      </c>
      <c r="CA1549" s="26">
        <f t="shared" ref="CA1549:CA1557" si="6480">CA1550</f>
        <v>0</v>
      </c>
      <c r="CB1549" s="26">
        <f t="shared" ref="CB1549:CB1557" si="6481">CB1550</f>
        <v>0</v>
      </c>
      <c r="CC1549" s="26">
        <f t="shared" ref="CC1549:CC1557" si="6482">CC1550</f>
        <v>0</v>
      </c>
      <c r="CD1549" s="26">
        <f t="shared" si="6295"/>
        <v>108776.6</v>
      </c>
      <c r="CE1549" s="26">
        <f t="shared" si="6296"/>
        <v>95220.958999999988</v>
      </c>
      <c r="CF1549" s="26">
        <f t="shared" si="6297"/>
        <v>78775.878000000012</v>
      </c>
      <c r="CG1549" s="26">
        <f t="shared" ref="CG1549:CG1557" si="6483">CG1550</f>
        <v>0</v>
      </c>
      <c r="CH1549" s="26">
        <f t="shared" ref="CH1549:CH1557" si="6484">CH1550</f>
        <v>0</v>
      </c>
      <c r="CI1549" s="26">
        <f t="shared" ref="CI1549:CI1557" si="6485">CI1550</f>
        <v>0</v>
      </c>
      <c r="CJ1549" s="26">
        <f t="shared" si="6298"/>
        <v>108776.6</v>
      </c>
      <c r="CK1549" s="26">
        <f t="shared" si="6299"/>
        <v>95220.958999999988</v>
      </c>
      <c r="CL1549" s="26">
        <f t="shared" si="6300"/>
        <v>78775.878000000012</v>
      </c>
      <c r="CM1549" s="26">
        <f t="shared" ref="CM1549:CM1557" si="6486">CM1550</f>
        <v>0</v>
      </c>
      <c r="CN1549" s="26">
        <f t="shared" ref="CN1549:CN1557" si="6487">CN1550</f>
        <v>0</v>
      </c>
      <c r="CO1549" s="26">
        <f t="shared" ref="CO1549:CO1557" si="6488">CO1550</f>
        <v>0</v>
      </c>
      <c r="CP1549" s="26">
        <f t="shared" si="6301"/>
        <v>108776.6</v>
      </c>
      <c r="CQ1549" s="26">
        <f t="shared" si="6302"/>
        <v>95220.958999999988</v>
      </c>
      <c r="CR1549" s="26">
        <f t="shared" si="6303"/>
        <v>78775.878000000012</v>
      </c>
      <c r="CS1549" s="26">
        <f t="shared" ref="CS1549:CS1557" si="6489">CS1550</f>
        <v>0</v>
      </c>
      <c r="CT1549" s="19"/>
      <c r="CU1549" s="35"/>
      <c r="DA1549" s="1" t="s">
        <v>29</v>
      </c>
    </row>
    <row r="1550" spans="1:105" hidden="1" x14ac:dyDescent="0.3">
      <c r="A1550" s="36" t="s">
        <v>875</v>
      </c>
      <c r="B1550" s="17">
        <v>800</v>
      </c>
      <c r="C1550" s="16"/>
      <c r="D1550" s="16"/>
      <c r="E1550" s="34" t="s">
        <v>52</v>
      </c>
      <c r="F1550" s="26">
        <f t="shared" si="6443"/>
        <v>117704.8</v>
      </c>
      <c r="G1550" s="26">
        <f t="shared" si="6444"/>
        <v>104339.9</v>
      </c>
      <c r="H1550" s="26">
        <f t="shared" si="6445"/>
        <v>88292.1</v>
      </c>
      <c r="I1550" s="26">
        <f t="shared" si="6446"/>
        <v>0</v>
      </c>
      <c r="J1550" s="26">
        <f t="shared" si="6447"/>
        <v>0</v>
      </c>
      <c r="K1550" s="26">
        <f t="shared" si="6448"/>
        <v>0</v>
      </c>
      <c r="L1550" s="26">
        <f t="shared" si="6406"/>
        <v>117704.8</v>
      </c>
      <c r="M1550" s="26">
        <f t="shared" si="6407"/>
        <v>104339.9</v>
      </c>
      <c r="N1550" s="26">
        <f t="shared" si="6408"/>
        <v>88292.1</v>
      </c>
      <c r="O1550" s="26">
        <f t="shared" si="6449"/>
        <v>-8928.2000000000007</v>
      </c>
      <c r="P1550" s="26">
        <f t="shared" si="6450"/>
        <v>-9118.9410000000007</v>
      </c>
      <c r="Q1550" s="26">
        <f t="shared" si="6451"/>
        <v>-9516.2219999999998</v>
      </c>
      <c r="R1550" s="26">
        <f t="shared" si="6409"/>
        <v>108776.6</v>
      </c>
      <c r="S1550" s="26">
        <f t="shared" si="6410"/>
        <v>95220.958999999988</v>
      </c>
      <c r="T1550" s="26">
        <f t="shared" si="6411"/>
        <v>78775.878000000012</v>
      </c>
      <c r="U1550" s="26">
        <f t="shared" si="6452"/>
        <v>0</v>
      </c>
      <c r="V1550" s="26">
        <f t="shared" si="6453"/>
        <v>0</v>
      </c>
      <c r="W1550" s="26">
        <f t="shared" si="6454"/>
        <v>0</v>
      </c>
      <c r="X1550" s="26">
        <f t="shared" si="6412"/>
        <v>108776.6</v>
      </c>
      <c r="Y1550" s="26">
        <f t="shared" si="6413"/>
        <v>95220.958999999988</v>
      </c>
      <c r="Z1550" s="26">
        <f t="shared" si="6414"/>
        <v>78775.878000000012</v>
      </c>
      <c r="AA1550" s="26">
        <f t="shared" si="6455"/>
        <v>0</v>
      </c>
      <c r="AB1550" s="26">
        <f t="shared" si="6456"/>
        <v>0</v>
      </c>
      <c r="AC1550" s="26">
        <f t="shared" si="6457"/>
        <v>0</v>
      </c>
      <c r="AD1550" s="26">
        <f t="shared" si="6415"/>
        <v>108776.6</v>
      </c>
      <c r="AE1550" s="26">
        <f t="shared" si="6416"/>
        <v>95220.958999999988</v>
      </c>
      <c r="AF1550" s="26">
        <f t="shared" si="6417"/>
        <v>78775.878000000012</v>
      </c>
      <c r="AG1550" s="26">
        <f t="shared" si="6458"/>
        <v>0</v>
      </c>
      <c r="AH1550" s="26">
        <f t="shared" si="6459"/>
        <v>0</v>
      </c>
      <c r="AI1550" s="26">
        <f t="shared" si="6460"/>
        <v>0</v>
      </c>
      <c r="AJ1550" s="26">
        <f t="shared" si="6418"/>
        <v>108776.6</v>
      </c>
      <c r="AK1550" s="26">
        <f t="shared" si="6419"/>
        <v>95220.958999999988</v>
      </c>
      <c r="AL1550" s="26">
        <f t="shared" si="6420"/>
        <v>78775.878000000012</v>
      </c>
      <c r="AM1550" s="26">
        <f t="shared" si="6461"/>
        <v>0</v>
      </c>
      <c r="AN1550" s="26">
        <f t="shared" si="6462"/>
        <v>0</v>
      </c>
      <c r="AO1550" s="26">
        <f t="shared" si="6463"/>
        <v>0</v>
      </c>
      <c r="AP1550" s="26">
        <f t="shared" si="6421"/>
        <v>108776.6</v>
      </c>
      <c r="AQ1550" s="26">
        <f t="shared" si="6422"/>
        <v>95220.958999999988</v>
      </c>
      <c r="AR1550" s="26">
        <f t="shared" si="6423"/>
        <v>78775.878000000012</v>
      </c>
      <c r="AS1550" s="26">
        <f t="shared" si="6464"/>
        <v>0</v>
      </c>
      <c r="AT1550" s="26">
        <f t="shared" si="6465"/>
        <v>0</v>
      </c>
      <c r="AU1550" s="26">
        <f t="shared" si="6466"/>
        <v>0</v>
      </c>
      <c r="AV1550" s="26">
        <f t="shared" si="6424"/>
        <v>108776.6</v>
      </c>
      <c r="AW1550" s="26">
        <f t="shared" si="6425"/>
        <v>95220.958999999988</v>
      </c>
      <c r="AX1550" s="26">
        <f t="shared" si="6426"/>
        <v>78775.878000000012</v>
      </c>
      <c r="AY1550" s="26">
        <f t="shared" si="6467"/>
        <v>0</v>
      </c>
      <c r="AZ1550" s="26">
        <f t="shared" si="6468"/>
        <v>0</v>
      </c>
      <c r="BA1550" s="26">
        <f t="shared" si="6469"/>
        <v>0</v>
      </c>
      <c r="BB1550" s="26">
        <f t="shared" si="6427"/>
        <v>108776.6</v>
      </c>
      <c r="BC1550" s="26">
        <f t="shared" si="6428"/>
        <v>95220.958999999988</v>
      </c>
      <c r="BD1550" s="26">
        <f t="shared" si="6429"/>
        <v>78775.878000000012</v>
      </c>
      <c r="BE1550" s="26">
        <f t="shared" si="6470"/>
        <v>0</v>
      </c>
      <c r="BF1550" s="26">
        <f t="shared" si="6471"/>
        <v>0</v>
      </c>
      <c r="BG1550" s="26">
        <f t="shared" si="6472"/>
        <v>0</v>
      </c>
      <c r="BH1550" s="26">
        <f t="shared" si="6430"/>
        <v>108776.6</v>
      </c>
      <c r="BI1550" s="26">
        <f t="shared" si="6431"/>
        <v>95220.958999999988</v>
      </c>
      <c r="BJ1550" s="26">
        <f t="shared" si="6432"/>
        <v>78775.878000000012</v>
      </c>
      <c r="BK1550" s="26">
        <f t="shared" si="6473"/>
        <v>0</v>
      </c>
      <c r="BL1550" s="26">
        <f t="shared" si="6474"/>
        <v>0</v>
      </c>
      <c r="BM1550" s="26">
        <f t="shared" si="6475"/>
        <v>0</v>
      </c>
      <c r="BN1550" s="26">
        <f t="shared" si="6433"/>
        <v>108776.6</v>
      </c>
      <c r="BO1550" s="26">
        <f t="shared" si="6434"/>
        <v>95220.958999999988</v>
      </c>
      <c r="BP1550" s="26">
        <f t="shared" si="6435"/>
        <v>78775.878000000012</v>
      </c>
      <c r="BQ1550" s="26">
        <f t="shared" si="6476"/>
        <v>0</v>
      </c>
      <c r="BR1550" s="26">
        <f t="shared" si="6477"/>
        <v>0</v>
      </c>
      <c r="BS1550" s="26">
        <f t="shared" si="6436"/>
        <v>108776.6</v>
      </c>
      <c r="BT1550" s="26">
        <f t="shared" si="6437"/>
        <v>95220.958999999988</v>
      </c>
      <c r="BU1550" s="26">
        <f t="shared" si="6438"/>
        <v>78775.878000000012</v>
      </c>
      <c r="BV1550" s="26">
        <f t="shared" si="6478"/>
        <v>0</v>
      </c>
      <c r="BW1550" s="26">
        <f t="shared" si="6479"/>
        <v>0</v>
      </c>
      <c r="BX1550" s="26">
        <f t="shared" si="6439"/>
        <v>108776.6</v>
      </c>
      <c r="BY1550" s="26">
        <f t="shared" si="6440"/>
        <v>95220.958999999988</v>
      </c>
      <c r="BZ1550" s="26">
        <f t="shared" si="6441"/>
        <v>78775.878000000012</v>
      </c>
      <c r="CA1550" s="26">
        <f t="shared" si="6480"/>
        <v>0</v>
      </c>
      <c r="CB1550" s="26">
        <f t="shared" si="6481"/>
        <v>0</v>
      </c>
      <c r="CC1550" s="26">
        <f t="shared" si="6482"/>
        <v>0</v>
      </c>
      <c r="CD1550" s="26">
        <f t="shared" si="6295"/>
        <v>108776.6</v>
      </c>
      <c r="CE1550" s="26">
        <f t="shared" si="6296"/>
        <v>95220.958999999988</v>
      </c>
      <c r="CF1550" s="26">
        <f t="shared" si="6297"/>
        <v>78775.878000000012</v>
      </c>
      <c r="CG1550" s="26">
        <f t="shared" si="6483"/>
        <v>0</v>
      </c>
      <c r="CH1550" s="26">
        <f t="shared" si="6484"/>
        <v>0</v>
      </c>
      <c r="CI1550" s="26">
        <f t="shared" si="6485"/>
        <v>0</v>
      </c>
      <c r="CJ1550" s="26">
        <f t="shared" si="6298"/>
        <v>108776.6</v>
      </c>
      <c r="CK1550" s="26">
        <f t="shared" si="6299"/>
        <v>95220.958999999988</v>
      </c>
      <c r="CL1550" s="26">
        <f t="shared" si="6300"/>
        <v>78775.878000000012</v>
      </c>
      <c r="CM1550" s="26">
        <f t="shared" si="6486"/>
        <v>0</v>
      </c>
      <c r="CN1550" s="26">
        <f t="shared" si="6487"/>
        <v>0</v>
      </c>
      <c r="CO1550" s="26">
        <f t="shared" si="6488"/>
        <v>0</v>
      </c>
      <c r="CP1550" s="26">
        <f t="shared" si="6301"/>
        <v>108776.6</v>
      </c>
      <c r="CQ1550" s="26">
        <f t="shared" si="6302"/>
        <v>95220.958999999988</v>
      </c>
      <c r="CR1550" s="26">
        <f t="shared" si="6303"/>
        <v>78775.878000000012</v>
      </c>
      <c r="CS1550" s="26">
        <f t="shared" si="6489"/>
        <v>0</v>
      </c>
      <c r="CT1550" s="19"/>
      <c r="CU1550" s="35"/>
      <c r="CY1550" s="1" t="s">
        <v>27</v>
      </c>
    </row>
    <row r="1551" spans="1:105" ht="78" hidden="1" x14ac:dyDescent="0.3">
      <c r="A1551" s="36" t="s">
        <v>875</v>
      </c>
      <c r="B1551" s="17">
        <v>810</v>
      </c>
      <c r="C1551" s="16"/>
      <c r="D1551" s="16"/>
      <c r="E1551" s="34" t="s">
        <v>411</v>
      </c>
      <c r="F1551" s="26">
        <f t="shared" si="6443"/>
        <v>117704.8</v>
      </c>
      <c r="G1551" s="26">
        <f t="shared" si="6444"/>
        <v>104339.9</v>
      </c>
      <c r="H1551" s="26">
        <f t="shared" si="6445"/>
        <v>88292.1</v>
      </c>
      <c r="I1551" s="26">
        <f t="shared" si="6446"/>
        <v>0</v>
      </c>
      <c r="J1551" s="26">
        <f t="shared" si="6447"/>
        <v>0</v>
      </c>
      <c r="K1551" s="26">
        <f t="shared" si="6448"/>
        <v>0</v>
      </c>
      <c r="L1551" s="26">
        <f t="shared" si="6406"/>
        <v>117704.8</v>
      </c>
      <c r="M1551" s="26">
        <f t="shared" si="6407"/>
        <v>104339.9</v>
      </c>
      <c r="N1551" s="26">
        <f t="shared" si="6408"/>
        <v>88292.1</v>
      </c>
      <c r="O1551" s="26">
        <f t="shared" si="6449"/>
        <v>-8928.2000000000007</v>
      </c>
      <c r="P1551" s="26">
        <f t="shared" si="6450"/>
        <v>-9118.9410000000007</v>
      </c>
      <c r="Q1551" s="26">
        <f t="shared" si="6451"/>
        <v>-9516.2219999999998</v>
      </c>
      <c r="R1551" s="26">
        <f t="shared" si="6409"/>
        <v>108776.6</v>
      </c>
      <c r="S1551" s="26">
        <f t="shared" si="6410"/>
        <v>95220.958999999988</v>
      </c>
      <c r="T1551" s="26">
        <f t="shared" si="6411"/>
        <v>78775.878000000012</v>
      </c>
      <c r="U1551" s="26">
        <f t="shared" si="6452"/>
        <v>0</v>
      </c>
      <c r="V1551" s="26">
        <f t="shared" si="6453"/>
        <v>0</v>
      </c>
      <c r="W1551" s="26">
        <f t="shared" si="6454"/>
        <v>0</v>
      </c>
      <c r="X1551" s="26">
        <f t="shared" si="6412"/>
        <v>108776.6</v>
      </c>
      <c r="Y1551" s="26">
        <f t="shared" si="6413"/>
        <v>95220.958999999988</v>
      </c>
      <c r="Z1551" s="26">
        <f t="shared" si="6414"/>
        <v>78775.878000000012</v>
      </c>
      <c r="AA1551" s="26">
        <f t="shared" si="6455"/>
        <v>0</v>
      </c>
      <c r="AB1551" s="26">
        <f t="shared" si="6456"/>
        <v>0</v>
      </c>
      <c r="AC1551" s="26">
        <f t="shared" si="6457"/>
        <v>0</v>
      </c>
      <c r="AD1551" s="26">
        <f t="shared" si="6415"/>
        <v>108776.6</v>
      </c>
      <c r="AE1551" s="26">
        <f t="shared" si="6416"/>
        <v>95220.958999999988</v>
      </c>
      <c r="AF1551" s="26">
        <f t="shared" si="6417"/>
        <v>78775.878000000012</v>
      </c>
      <c r="AG1551" s="26">
        <f t="shared" si="6458"/>
        <v>0</v>
      </c>
      <c r="AH1551" s="26">
        <f t="shared" si="6459"/>
        <v>0</v>
      </c>
      <c r="AI1551" s="26">
        <f t="shared" si="6460"/>
        <v>0</v>
      </c>
      <c r="AJ1551" s="26">
        <f t="shared" si="6418"/>
        <v>108776.6</v>
      </c>
      <c r="AK1551" s="26">
        <f t="shared" si="6419"/>
        <v>95220.958999999988</v>
      </c>
      <c r="AL1551" s="26">
        <f t="shared" si="6420"/>
        <v>78775.878000000012</v>
      </c>
      <c r="AM1551" s="26">
        <f t="shared" si="6461"/>
        <v>0</v>
      </c>
      <c r="AN1551" s="26">
        <f t="shared" si="6462"/>
        <v>0</v>
      </c>
      <c r="AO1551" s="26">
        <f t="shared" si="6463"/>
        <v>0</v>
      </c>
      <c r="AP1551" s="26">
        <f t="shared" si="6421"/>
        <v>108776.6</v>
      </c>
      <c r="AQ1551" s="26">
        <f t="shared" si="6422"/>
        <v>95220.958999999988</v>
      </c>
      <c r="AR1551" s="26">
        <f t="shared" si="6423"/>
        <v>78775.878000000012</v>
      </c>
      <c r="AS1551" s="26">
        <f t="shared" si="6464"/>
        <v>0</v>
      </c>
      <c r="AT1551" s="26">
        <f t="shared" si="6465"/>
        <v>0</v>
      </c>
      <c r="AU1551" s="26">
        <f t="shared" si="6466"/>
        <v>0</v>
      </c>
      <c r="AV1551" s="26">
        <f t="shared" si="6424"/>
        <v>108776.6</v>
      </c>
      <c r="AW1551" s="26">
        <f t="shared" si="6425"/>
        <v>95220.958999999988</v>
      </c>
      <c r="AX1551" s="26">
        <f t="shared" si="6426"/>
        <v>78775.878000000012</v>
      </c>
      <c r="AY1551" s="26">
        <f t="shared" si="6467"/>
        <v>0</v>
      </c>
      <c r="AZ1551" s="26">
        <f t="shared" si="6468"/>
        <v>0</v>
      </c>
      <c r="BA1551" s="26">
        <f t="shared" si="6469"/>
        <v>0</v>
      </c>
      <c r="BB1551" s="26">
        <f t="shared" si="6427"/>
        <v>108776.6</v>
      </c>
      <c r="BC1551" s="26">
        <f t="shared" si="6428"/>
        <v>95220.958999999988</v>
      </c>
      <c r="BD1551" s="26">
        <f t="shared" si="6429"/>
        <v>78775.878000000012</v>
      </c>
      <c r="BE1551" s="26">
        <f t="shared" si="6470"/>
        <v>0</v>
      </c>
      <c r="BF1551" s="26">
        <f t="shared" si="6471"/>
        <v>0</v>
      </c>
      <c r="BG1551" s="26">
        <f t="shared" si="6472"/>
        <v>0</v>
      </c>
      <c r="BH1551" s="26">
        <f t="shared" si="6430"/>
        <v>108776.6</v>
      </c>
      <c r="BI1551" s="26">
        <f t="shared" si="6431"/>
        <v>95220.958999999988</v>
      </c>
      <c r="BJ1551" s="26">
        <f t="shared" si="6432"/>
        <v>78775.878000000012</v>
      </c>
      <c r="BK1551" s="26">
        <f t="shared" si="6473"/>
        <v>0</v>
      </c>
      <c r="BL1551" s="26">
        <f t="shared" si="6474"/>
        <v>0</v>
      </c>
      <c r="BM1551" s="26">
        <f t="shared" si="6475"/>
        <v>0</v>
      </c>
      <c r="BN1551" s="26">
        <f t="shared" si="6433"/>
        <v>108776.6</v>
      </c>
      <c r="BO1551" s="26">
        <f t="shared" si="6434"/>
        <v>95220.958999999988</v>
      </c>
      <c r="BP1551" s="26">
        <f t="shared" si="6435"/>
        <v>78775.878000000012</v>
      </c>
      <c r="BQ1551" s="26">
        <f t="shared" si="6476"/>
        <v>0</v>
      </c>
      <c r="BR1551" s="26">
        <f t="shared" si="6477"/>
        <v>0</v>
      </c>
      <c r="BS1551" s="26">
        <f t="shared" si="6436"/>
        <v>108776.6</v>
      </c>
      <c r="BT1551" s="26">
        <f t="shared" si="6437"/>
        <v>95220.958999999988</v>
      </c>
      <c r="BU1551" s="26">
        <f t="shared" si="6438"/>
        <v>78775.878000000012</v>
      </c>
      <c r="BV1551" s="26">
        <f t="shared" si="6478"/>
        <v>0</v>
      </c>
      <c r="BW1551" s="26">
        <f t="shared" si="6479"/>
        <v>0</v>
      </c>
      <c r="BX1551" s="26">
        <f t="shared" si="6439"/>
        <v>108776.6</v>
      </c>
      <c r="BY1551" s="26">
        <f t="shared" si="6440"/>
        <v>95220.958999999988</v>
      </c>
      <c r="BZ1551" s="26">
        <f t="shared" si="6441"/>
        <v>78775.878000000012</v>
      </c>
      <c r="CA1551" s="26">
        <f t="shared" si="6480"/>
        <v>0</v>
      </c>
      <c r="CB1551" s="26">
        <f t="shared" si="6481"/>
        <v>0</v>
      </c>
      <c r="CC1551" s="26">
        <f t="shared" si="6482"/>
        <v>0</v>
      </c>
      <c r="CD1551" s="26">
        <f t="shared" si="6295"/>
        <v>108776.6</v>
      </c>
      <c r="CE1551" s="26">
        <f t="shared" si="6296"/>
        <v>95220.958999999988</v>
      </c>
      <c r="CF1551" s="26">
        <f t="shared" si="6297"/>
        <v>78775.878000000012</v>
      </c>
      <c r="CG1551" s="26">
        <f t="shared" si="6483"/>
        <v>0</v>
      </c>
      <c r="CH1551" s="26">
        <f t="shared" si="6484"/>
        <v>0</v>
      </c>
      <c r="CI1551" s="26">
        <f t="shared" si="6485"/>
        <v>0</v>
      </c>
      <c r="CJ1551" s="26">
        <f t="shared" si="6298"/>
        <v>108776.6</v>
      </c>
      <c r="CK1551" s="26">
        <f t="shared" si="6299"/>
        <v>95220.958999999988</v>
      </c>
      <c r="CL1551" s="26">
        <f t="shared" si="6300"/>
        <v>78775.878000000012</v>
      </c>
      <c r="CM1551" s="26">
        <f t="shared" si="6486"/>
        <v>0</v>
      </c>
      <c r="CN1551" s="26">
        <f t="shared" si="6487"/>
        <v>0</v>
      </c>
      <c r="CO1551" s="26">
        <f t="shared" si="6488"/>
        <v>0</v>
      </c>
      <c r="CP1551" s="26">
        <f t="shared" si="6301"/>
        <v>108776.6</v>
      </c>
      <c r="CQ1551" s="26">
        <f t="shared" si="6302"/>
        <v>95220.958999999988</v>
      </c>
      <c r="CR1551" s="26">
        <f t="shared" si="6303"/>
        <v>78775.878000000012</v>
      </c>
      <c r="CS1551" s="26">
        <f t="shared" si="6489"/>
        <v>0</v>
      </c>
      <c r="CT1551" s="19"/>
      <c r="CU1551" s="35"/>
      <c r="CZ1551" s="1" t="s">
        <v>28</v>
      </c>
    </row>
    <row r="1552" spans="1:105" hidden="1" x14ac:dyDescent="0.3">
      <c r="A1552" s="36" t="s">
        <v>875</v>
      </c>
      <c r="B1552" s="17">
        <v>810</v>
      </c>
      <c r="C1552" s="16" t="s">
        <v>393</v>
      </c>
      <c r="D1552" s="16" t="s">
        <v>47</v>
      </c>
      <c r="E1552" s="34" t="s">
        <v>851</v>
      </c>
      <c r="F1552" s="26">
        <v>117704.8</v>
      </c>
      <c r="G1552" s="26">
        <v>104339.9</v>
      </c>
      <c r="H1552" s="26">
        <v>88292.1</v>
      </c>
      <c r="I1552" s="26"/>
      <c r="J1552" s="26"/>
      <c r="K1552" s="26"/>
      <c r="L1552" s="26">
        <f t="shared" si="6406"/>
        <v>117704.8</v>
      </c>
      <c r="M1552" s="26">
        <f t="shared" si="6407"/>
        <v>104339.9</v>
      </c>
      <c r="N1552" s="26">
        <f t="shared" si="6408"/>
        <v>88292.1</v>
      </c>
      <c r="O1552" s="26">
        <v>-8928.2000000000007</v>
      </c>
      <c r="P1552" s="26">
        <v>-9118.9410000000007</v>
      </c>
      <c r="Q1552" s="26">
        <v>-9516.2219999999998</v>
      </c>
      <c r="R1552" s="26">
        <f t="shared" si="6409"/>
        <v>108776.6</v>
      </c>
      <c r="S1552" s="26">
        <f t="shared" si="6410"/>
        <v>95220.958999999988</v>
      </c>
      <c r="T1552" s="26">
        <f t="shared" si="6411"/>
        <v>78775.878000000012</v>
      </c>
      <c r="U1552" s="26"/>
      <c r="V1552" s="26"/>
      <c r="W1552" s="26"/>
      <c r="X1552" s="26">
        <f t="shared" si="6412"/>
        <v>108776.6</v>
      </c>
      <c r="Y1552" s="26">
        <f t="shared" si="6413"/>
        <v>95220.958999999988</v>
      </c>
      <c r="Z1552" s="26">
        <f t="shared" si="6414"/>
        <v>78775.878000000012</v>
      </c>
      <c r="AA1552" s="26"/>
      <c r="AB1552" s="26"/>
      <c r="AC1552" s="26"/>
      <c r="AD1552" s="26">
        <f t="shared" si="6415"/>
        <v>108776.6</v>
      </c>
      <c r="AE1552" s="26">
        <f t="shared" si="6416"/>
        <v>95220.958999999988</v>
      </c>
      <c r="AF1552" s="26">
        <f t="shared" si="6417"/>
        <v>78775.878000000012</v>
      </c>
      <c r="AG1552" s="26"/>
      <c r="AH1552" s="26"/>
      <c r="AI1552" s="26"/>
      <c r="AJ1552" s="26">
        <f t="shared" si="6418"/>
        <v>108776.6</v>
      </c>
      <c r="AK1552" s="26">
        <f t="shared" si="6419"/>
        <v>95220.958999999988</v>
      </c>
      <c r="AL1552" s="26">
        <f t="shared" si="6420"/>
        <v>78775.878000000012</v>
      </c>
      <c r="AM1552" s="26"/>
      <c r="AN1552" s="26"/>
      <c r="AO1552" s="26"/>
      <c r="AP1552" s="26">
        <f t="shared" si="6421"/>
        <v>108776.6</v>
      </c>
      <c r="AQ1552" s="26">
        <f t="shared" si="6422"/>
        <v>95220.958999999988</v>
      </c>
      <c r="AR1552" s="26">
        <f t="shared" si="6423"/>
        <v>78775.878000000012</v>
      </c>
      <c r="AS1552" s="26"/>
      <c r="AT1552" s="26"/>
      <c r="AU1552" s="26"/>
      <c r="AV1552" s="26">
        <f t="shared" si="6424"/>
        <v>108776.6</v>
      </c>
      <c r="AW1552" s="26">
        <f t="shared" si="6425"/>
        <v>95220.958999999988</v>
      </c>
      <c r="AX1552" s="26">
        <f t="shared" si="6426"/>
        <v>78775.878000000012</v>
      </c>
      <c r="AY1552" s="26"/>
      <c r="AZ1552" s="26"/>
      <c r="BA1552" s="26"/>
      <c r="BB1552" s="26">
        <f t="shared" si="6427"/>
        <v>108776.6</v>
      </c>
      <c r="BC1552" s="26">
        <f t="shared" si="6428"/>
        <v>95220.958999999988</v>
      </c>
      <c r="BD1552" s="26">
        <f t="shared" si="6429"/>
        <v>78775.878000000012</v>
      </c>
      <c r="BE1552" s="26"/>
      <c r="BF1552" s="26"/>
      <c r="BG1552" s="26"/>
      <c r="BH1552" s="26">
        <f t="shared" si="6430"/>
        <v>108776.6</v>
      </c>
      <c r="BI1552" s="26">
        <f t="shared" si="6431"/>
        <v>95220.958999999988</v>
      </c>
      <c r="BJ1552" s="26">
        <f t="shared" si="6432"/>
        <v>78775.878000000012</v>
      </c>
      <c r="BK1552" s="26"/>
      <c r="BL1552" s="26"/>
      <c r="BM1552" s="26"/>
      <c r="BN1552" s="26">
        <f t="shared" si="6433"/>
        <v>108776.6</v>
      </c>
      <c r="BO1552" s="26">
        <f t="shared" si="6434"/>
        <v>95220.958999999988</v>
      </c>
      <c r="BP1552" s="26">
        <f t="shared" si="6435"/>
        <v>78775.878000000012</v>
      </c>
      <c r="BQ1552" s="26"/>
      <c r="BR1552" s="26"/>
      <c r="BS1552" s="26">
        <f t="shared" si="6436"/>
        <v>108776.6</v>
      </c>
      <c r="BT1552" s="26">
        <f t="shared" si="6437"/>
        <v>95220.958999999988</v>
      </c>
      <c r="BU1552" s="26">
        <f t="shared" si="6438"/>
        <v>78775.878000000012</v>
      </c>
      <c r="BV1552" s="26"/>
      <c r="BW1552" s="26"/>
      <c r="BX1552" s="26">
        <f t="shared" si="6439"/>
        <v>108776.6</v>
      </c>
      <c r="BY1552" s="26">
        <f t="shared" si="6440"/>
        <v>95220.958999999988</v>
      </c>
      <c r="BZ1552" s="26">
        <f t="shared" si="6441"/>
        <v>78775.878000000012</v>
      </c>
      <c r="CA1552" s="26"/>
      <c r="CB1552" s="26"/>
      <c r="CC1552" s="26"/>
      <c r="CD1552" s="26">
        <f t="shared" si="6295"/>
        <v>108776.6</v>
      </c>
      <c r="CE1552" s="26">
        <f t="shared" si="6296"/>
        <v>95220.958999999988</v>
      </c>
      <c r="CF1552" s="26">
        <f t="shared" si="6297"/>
        <v>78775.878000000012</v>
      </c>
      <c r="CG1552" s="26"/>
      <c r="CH1552" s="26"/>
      <c r="CI1552" s="26"/>
      <c r="CJ1552" s="26">
        <f t="shared" si="6298"/>
        <v>108776.6</v>
      </c>
      <c r="CK1552" s="26">
        <f t="shared" si="6299"/>
        <v>95220.958999999988</v>
      </c>
      <c r="CL1552" s="26">
        <f t="shared" si="6300"/>
        <v>78775.878000000012</v>
      </c>
      <c r="CM1552" s="26"/>
      <c r="CN1552" s="26"/>
      <c r="CO1552" s="26"/>
      <c r="CP1552" s="26">
        <f t="shared" si="6301"/>
        <v>108776.6</v>
      </c>
      <c r="CQ1552" s="26">
        <f t="shared" si="6302"/>
        <v>95220.958999999988</v>
      </c>
      <c r="CR1552" s="26">
        <f t="shared" si="6303"/>
        <v>78775.878000000012</v>
      </c>
      <c r="CS1552" s="26"/>
      <c r="CT1552" s="19"/>
      <c r="CU1552" s="35"/>
    </row>
    <row r="1553" spans="1:105" ht="109.2" hidden="1" x14ac:dyDescent="0.3">
      <c r="A1553" s="36" t="s">
        <v>877</v>
      </c>
      <c r="B1553" s="36"/>
      <c r="C1553" s="34"/>
      <c r="D1553" s="16"/>
      <c r="E1553" s="34" t="s">
        <v>878</v>
      </c>
      <c r="F1553" s="26">
        <f t="shared" si="6443"/>
        <v>562664</v>
      </c>
      <c r="G1553" s="26">
        <f t="shared" si="6444"/>
        <v>1071141.8</v>
      </c>
      <c r="H1553" s="26">
        <f t="shared" si="6445"/>
        <v>1388737.8</v>
      </c>
      <c r="I1553" s="26">
        <f t="shared" si="6446"/>
        <v>-31435.9</v>
      </c>
      <c r="J1553" s="26">
        <f t="shared" si="6447"/>
        <v>-96352</v>
      </c>
      <c r="K1553" s="26">
        <f t="shared" si="6448"/>
        <v>5500.3</v>
      </c>
      <c r="L1553" s="26">
        <f t="shared" si="6406"/>
        <v>531228.1</v>
      </c>
      <c r="M1553" s="26">
        <f t="shared" si="6407"/>
        <v>974789.8</v>
      </c>
      <c r="N1553" s="26">
        <f t="shared" si="6408"/>
        <v>1394238.1</v>
      </c>
      <c r="O1553" s="26">
        <f t="shared" si="6449"/>
        <v>0</v>
      </c>
      <c r="P1553" s="26">
        <f t="shared" si="6450"/>
        <v>0</v>
      </c>
      <c r="Q1553" s="26">
        <f t="shared" si="6451"/>
        <v>0</v>
      </c>
      <c r="R1553" s="26">
        <f t="shared" si="6409"/>
        <v>531228.1</v>
      </c>
      <c r="S1553" s="26">
        <f t="shared" si="6410"/>
        <v>974789.8</v>
      </c>
      <c r="T1553" s="26">
        <f t="shared" si="6411"/>
        <v>1394238.1</v>
      </c>
      <c r="U1553" s="26">
        <f t="shared" si="6452"/>
        <v>0</v>
      </c>
      <c r="V1553" s="26">
        <f t="shared" si="6453"/>
        <v>0</v>
      </c>
      <c r="W1553" s="26">
        <f t="shared" si="6454"/>
        <v>0</v>
      </c>
      <c r="X1553" s="26">
        <f t="shared" si="6412"/>
        <v>531228.1</v>
      </c>
      <c r="Y1553" s="26">
        <f t="shared" si="6413"/>
        <v>974789.8</v>
      </c>
      <c r="Z1553" s="26">
        <f t="shared" si="6414"/>
        <v>1394238.1</v>
      </c>
      <c r="AA1553" s="26">
        <f t="shared" si="6455"/>
        <v>0</v>
      </c>
      <c r="AB1553" s="26">
        <f t="shared" si="6456"/>
        <v>0</v>
      </c>
      <c r="AC1553" s="26">
        <f t="shared" si="6457"/>
        <v>0</v>
      </c>
      <c r="AD1553" s="26">
        <f t="shared" si="6415"/>
        <v>531228.1</v>
      </c>
      <c r="AE1553" s="26">
        <f t="shared" si="6416"/>
        <v>974789.8</v>
      </c>
      <c r="AF1553" s="26">
        <f t="shared" si="6417"/>
        <v>1394238.1</v>
      </c>
      <c r="AG1553" s="26">
        <f t="shared" si="6458"/>
        <v>0</v>
      </c>
      <c r="AH1553" s="26">
        <f t="shared" si="6459"/>
        <v>0</v>
      </c>
      <c r="AI1553" s="26">
        <f t="shared" si="6460"/>
        <v>0</v>
      </c>
      <c r="AJ1553" s="26">
        <f t="shared" si="6418"/>
        <v>531228.1</v>
      </c>
      <c r="AK1553" s="26">
        <f t="shared" si="6419"/>
        <v>974789.8</v>
      </c>
      <c r="AL1553" s="26">
        <f t="shared" si="6420"/>
        <v>1394238.1</v>
      </c>
      <c r="AM1553" s="26">
        <f t="shared" si="6461"/>
        <v>0</v>
      </c>
      <c r="AN1553" s="26">
        <f t="shared" si="6462"/>
        <v>0</v>
      </c>
      <c r="AO1553" s="26">
        <f t="shared" si="6463"/>
        <v>0</v>
      </c>
      <c r="AP1553" s="26">
        <f t="shared" si="6421"/>
        <v>531228.1</v>
      </c>
      <c r="AQ1553" s="26">
        <f t="shared" si="6422"/>
        <v>974789.8</v>
      </c>
      <c r="AR1553" s="26">
        <f t="shared" si="6423"/>
        <v>1394238.1</v>
      </c>
      <c r="AS1553" s="26">
        <f t="shared" si="6464"/>
        <v>0</v>
      </c>
      <c r="AT1553" s="26">
        <f t="shared" si="6465"/>
        <v>0</v>
      </c>
      <c r="AU1553" s="26">
        <f t="shared" si="6466"/>
        <v>0</v>
      </c>
      <c r="AV1553" s="26">
        <f t="shared" si="6424"/>
        <v>531228.1</v>
      </c>
      <c r="AW1553" s="26">
        <f t="shared" si="6425"/>
        <v>974789.8</v>
      </c>
      <c r="AX1553" s="26">
        <f t="shared" si="6426"/>
        <v>1394238.1</v>
      </c>
      <c r="AY1553" s="26">
        <f t="shared" si="6467"/>
        <v>0</v>
      </c>
      <c r="AZ1553" s="26">
        <f t="shared" si="6468"/>
        <v>0</v>
      </c>
      <c r="BA1553" s="26">
        <f t="shared" si="6469"/>
        <v>0</v>
      </c>
      <c r="BB1553" s="26">
        <f t="shared" si="6427"/>
        <v>531228.1</v>
      </c>
      <c r="BC1553" s="26">
        <f t="shared" si="6428"/>
        <v>974789.8</v>
      </c>
      <c r="BD1553" s="26">
        <f t="shared" si="6429"/>
        <v>1394238.1</v>
      </c>
      <c r="BE1553" s="26">
        <f t="shared" si="6470"/>
        <v>0</v>
      </c>
      <c r="BF1553" s="26">
        <f t="shared" si="6471"/>
        <v>0</v>
      </c>
      <c r="BG1553" s="26">
        <f t="shared" si="6472"/>
        <v>0</v>
      </c>
      <c r="BH1553" s="26">
        <f t="shared" si="6430"/>
        <v>531228.1</v>
      </c>
      <c r="BI1553" s="26">
        <f t="shared" si="6431"/>
        <v>974789.8</v>
      </c>
      <c r="BJ1553" s="26">
        <f t="shared" si="6432"/>
        <v>1394238.1</v>
      </c>
      <c r="BK1553" s="26">
        <f t="shared" si="6473"/>
        <v>0</v>
      </c>
      <c r="BL1553" s="26">
        <f t="shared" si="6474"/>
        <v>0</v>
      </c>
      <c r="BM1553" s="26">
        <f t="shared" si="6475"/>
        <v>0</v>
      </c>
      <c r="BN1553" s="26">
        <f t="shared" si="6433"/>
        <v>531228.1</v>
      </c>
      <c r="BO1553" s="26">
        <f t="shared" si="6434"/>
        <v>974789.8</v>
      </c>
      <c r="BP1553" s="26">
        <f t="shared" si="6435"/>
        <v>1394238.1</v>
      </c>
      <c r="BQ1553" s="26">
        <f t="shared" si="6476"/>
        <v>0</v>
      </c>
      <c r="BR1553" s="26">
        <f t="shared" si="6477"/>
        <v>0</v>
      </c>
      <c r="BS1553" s="26">
        <f t="shared" si="6436"/>
        <v>531228.1</v>
      </c>
      <c r="BT1553" s="26">
        <f t="shared" si="6437"/>
        <v>974789.8</v>
      </c>
      <c r="BU1553" s="26">
        <f t="shared" si="6438"/>
        <v>1394238.1</v>
      </c>
      <c r="BV1553" s="26">
        <f t="shared" si="6478"/>
        <v>0</v>
      </c>
      <c r="BW1553" s="26">
        <f t="shared" si="6479"/>
        <v>0</v>
      </c>
      <c r="BX1553" s="26">
        <f t="shared" si="6439"/>
        <v>531228.1</v>
      </c>
      <c r="BY1553" s="26">
        <f t="shared" si="6440"/>
        <v>974789.8</v>
      </c>
      <c r="BZ1553" s="26">
        <f t="shared" si="6441"/>
        <v>1394238.1</v>
      </c>
      <c r="CA1553" s="26">
        <f t="shared" si="6480"/>
        <v>0</v>
      </c>
      <c r="CB1553" s="26">
        <f t="shared" si="6481"/>
        <v>0</v>
      </c>
      <c r="CC1553" s="26">
        <f t="shared" si="6482"/>
        <v>0</v>
      </c>
      <c r="CD1553" s="26">
        <f t="shared" si="6295"/>
        <v>531228.1</v>
      </c>
      <c r="CE1553" s="26">
        <f t="shared" si="6296"/>
        <v>974789.8</v>
      </c>
      <c r="CF1553" s="26">
        <f t="shared" si="6297"/>
        <v>1394238.1</v>
      </c>
      <c r="CG1553" s="26">
        <f t="shared" si="6483"/>
        <v>0</v>
      </c>
      <c r="CH1553" s="26">
        <f t="shared" si="6484"/>
        <v>0</v>
      </c>
      <c r="CI1553" s="26">
        <f t="shared" si="6485"/>
        <v>0</v>
      </c>
      <c r="CJ1553" s="26">
        <f t="shared" si="6298"/>
        <v>531228.1</v>
      </c>
      <c r="CK1553" s="26">
        <f t="shared" si="6299"/>
        <v>974789.8</v>
      </c>
      <c r="CL1553" s="26">
        <f t="shared" si="6300"/>
        <v>1394238.1</v>
      </c>
      <c r="CM1553" s="26">
        <f t="shared" si="6486"/>
        <v>0</v>
      </c>
      <c r="CN1553" s="26">
        <f t="shared" si="6487"/>
        <v>0</v>
      </c>
      <c r="CO1553" s="26">
        <f t="shared" si="6488"/>
        <v>0</v>
      </c>
      <c r="CP1553" s="26">
        <f t="shared" si="6301"/>
        <v>531228.1</v>
      </c>
      <c r="CQ1553" s="26">
        <f t="shared" si="6302"/>
        <v>974789.8</v>
      </c>
      <c r="CR1553" s="26">
        <f t="shared" si="6303"/>
        <v>1394238.1</v>
      </c>
      <c r="CS1553" s="26">
        <f t="shared" si="6489"/>
        <v>0</v>
      </c>
      <c r="CT1553" s="19"/>
      <c r="CU1553" s="35"/>
      <c r="DA1553" s="1" t="s">
        <v>29</v>
      </c>
    </row>
    <row r="1554" spans="1:105" hidden="1" x14ac:dyDescent="0.3">
      <c r="A1554" s="36" t="s">
        <v>877</v>
      </c>
      <c r="B1554" s="17">
        <v>800</v>
      </c>
      <c r="C1554" s="16"/>
      <c r="D1554" s="16"/>
      <c r="E1554" s="34" t="s">
        <v>52</v>
      </c>
      <c r="F1554" s="26">
        <f t="shared" si="6443"/>
        <v>562664</v>
      </c>
      <c r="G1554" s="26">
        <f t="shared" si="6444"/>
        <v>1071141.8</v>
      </c>
      <c r="H1554" s="26">
        <f t="shared" si="6445"/>
        <v>1388737.8</v>
      </c>
      <c r="I1554" s="26">
        <f t="shared" si="6446"/>
        <v>-31435.9</v>
      </c>
      <c r="J1554" s="26">
        <f t="shared" si="6447"/>
        <v>-96352</v>
      </c>
      <c r="K1554" s="26">
        <f t="shared" si="6448"/>
        <v>5500.3</v>
      </c>
      <c r="L1554" s="26">
        <f t="shared" si="6406"/>
        <v>531228.1</v>
      </c>
      <c r="M1554" s="26">
        <f t="shared" si="6407"/>
        <v>974789.8</v>
      </c>
      <c r="N1554" s="26">
        <f t="shared" si="6408"/>
        <v>1394238.1</v>
      </c>
      <c r="O1554" s="26">
        <f t="shared" si="6449"/>
        <v>0</v>
      </c>
      <c r="P1554" s="26">
        <f t="shared" si="6450"/>
        <v>0</v>
      </c>
      <c r="Q1554" s="26">
        <f t="shared" si="6451"/>
        <v>0</v>
      </c>
      <c r="R1554" s="26">
        <f t="shared" si="6409"/>
        <v>531228.1</v>
      </c>
      <c r="S1554" s="26">
        <f t="shared" si="6410"/>
        <v>974789.8</v>
      </c>
      <c r="T1554" s="26">
        <f t="shared" si="6411"/>
        <v>1394238.1</v>
      </c>
      <c r="U1554" s="26">
        <f t="shared" si="6452"/>
        <v>0</v>
      </c>
      <c r="V1554" s="26">
        <f t="shared" si="6453"/>
        <v>0</v>
      </c>
      <c r="W1554" s="26">
        <f t="shared" si="6454"/>
        <v>0</v>
      </c>
      <c r="X1554" s="26">
        <f t="shared" si="6412"/>
        <v>531228.1</v>
      </c>
      <c r="Y1554" s="26">
        <f t="shared" si="6413"/>
        <v>974789.8</v>
      </c>
      <c r="Z1554" s="26">
        <f t="shared" si="6414"/>
        <v>1394238.1</v>
      </c>
      <c r="AA1554" s="26">
        <f t="shared" si="6455"/>
        <v>0</v>
      </c>
      <c r="AB1554" s="26">
        <f t="shared" si="6456"/>
        <v>0</v>
      </c>
      <c r="AC1554" s="26">
        <f t="shared" si="6457"/>
        <v>0</v>
      </c>
      <c r="AD1554" s="26">
        <f t="shared" si="6415"/>
        <v>531228.1</v>
      </c>
      <c r="AE1554" s="26">
        <f t="shared" si="6416"/>
        <v>974789.8</v>
      </c>
      <c r="AF1554" s="26">
        <f t="shared" si="6417"/>
        <v>1394238.1</v>
      </c>
      <c r="AG1554" s="26">
        <f t="shared" si="6458"/>
        <v>0</v>
      </c>
      <c r="AH1554" s="26">
        <f t="shared" si="6459"/>
        <v>0</v>
      </c>
      <c r="AI1554" s="26">
        <f t="shared" si="6460"/>
        <v>0</v>
      </c>
      <c r="AJ1554" s="26">
        <f t="shared" si="6418"/>
        <v>531228.1</v>
      </c>
      <c r="AK1554" s="26">
        <f t="shared" si="6419"/>
        <v>974789.8</v>
      </c>
      <c r="AL1554" s="26">
        <f t="shared" si="6420"/>
        <v>1394238.1</v>
      </c>
      <c r="AM1554" s="26">
        <f t="shared" si="6461"/>
        <v>0</v>
      </c>
      <c r="AN1554" s="26">
        <f t="shared" si="6462"/>
        <v>0</v>
      </c>
      <c r="AO1554" s="26">
        <f t="shared" si="6463"/>
        <v>0</v>
      </c>
      <c r="AP1554" s="26">
        <f t="shared" si="6421"/>
        <v>531228.1</v>
      </c>
      <c r="AQ1554" s="26">
        <f t="shared" si="6422"/>
        <v>974789.8</v>
      </c>
      <c r="AR1554" s="26">
        <f t="shared" si="6423"/>
        <v>1394238.1</v>
      </c>
      <c r="AS1554" s="26">
        <f t="shared" si="6464"/>
        <v>0</v>
      </c>
      <c r="AT1554" s="26">
        <f t="shared" si="6465"/>
        <v>0</v>
      </c>
      <c r="AU1554" s="26">
        <f t="shared" si="6466"/>
        <v>0</v>
      </c>
      <c r="AV1554" s="26">
        <f t="shared" si="6424"/>
        <v>531228.1</v>
      </c>
      <c r="AW1554" s="26">
        <f t="shared" si="6425"/>
        <v>974789.8</v>
      </c>
      <c r="AX1554" s="26">
        <f t="shared" si="6426"/>
        <v>1394238.1</v>
      </c>
      <c r="AY1554" s="26">
        <f t="shared" si="6467"/>
        <v>0</v>
      </c>
      <c r="AZ1554" s="26">
        <f t="shared" si="6468"/>
        <v>0</v>
      </c>
      <c r="BA1554" s="26">
        <f t="shared" si="6469"/>
        <v>0</v>
      </c>
      <c r="BB1554" s="26">
        <f t="shared" si="6427"/>
        <v>531228.1</v>
      </c>
      <c r="BC1554" s="26">
        <f t="shared" si="6428"/>
        <v>974789.8</v>
      </c>
      <c r="BD1554" s="26">
        <f t="shared" si="6429"/>
        <v>1394238.1</v>
      </c>
      <c r="BE1554" s="26">
        <f t="shared" si="6470"/>
        <v>0</v>
      </c>
      <c r="BF1554" s="26">
        <f t="shared" si="6471"/>
        <v>0</v>
      </c>
      <c r="BG1554" s="26">
        <f t="shared" si="6472"/>
        <v>0</v>
      </c>
      <c r="BH1554" s="26">
        <f t="shared" si="6430"/>
        <v>531228.1</v>
      </c>
      <c r="BI1554" s="26">
        <f t="shared" si="6431"/>
        <v>974789.8</v>
      </c>
      <c r="BJ1554" s="26">
        <f t="shared" si="6432"/>
        <v>1394238.1</v>
      </c>
      <c r="BK1554" s="26">
        <f t="shared" si="6473"/>
        <v>0</v>
      </c>
      <c r="BL1554" s="26">
        <f t="shared" si="6474"/>
        <v>0</v>
      </c>
      <c r="BM1554" s="26">
        <f t="shared" si="6475"/>
        <v>0</v>
      </c>
      <c r="BN1554" s="26">
        <f t="shared" si="6433"/>
        <v>531228.1</v>
      </c>
      <c r="BO1554" s="26">
        <f t="shared" si="6434"/>
        <v>974789.8</v>
      </c>
      <c r="BP1554" s="26">
        <f t="shared" si="6435"/>
        <v>1394238.1</v>
      </c>
      <c r="BQ1554" s="26">
        <f t="shared" si="6476"/>
        <v>0</v>
      </c>
      <c r="BR1554" s="26">
        <f t="shared" si="6477"/>
        <v>0</v>
      </c>
      <c r="BS1554" s="26">
        <f t="shared" si="6436"/>
        <v>531228.1</v>
      </c>
      <c r="BT1554" s="26">
        <f t="shared" si="6437"/>
        <v>974789.8</v>
      </c>
      <c r="BU1554" s="26">
        <f t="shared" si="6438"/>
        <v>1394238.1</v>
      </c>
      <c r="BV1554" s="26">
        <f t="shared" si="6478"/>
        <v>0</v>
      </c>
      <c r="BW1554" s="26">
        <f t="shared" si="6479"/>
        <v>0</v>
      </c>
      <c r="BX1554" s="26">
        <f t="shared" si="6439"/>
        <v>531228.1</v>
      </c>
      <c r="BY1554" s="26">
        <f t="shared" si="6440"/>
        <v>974789.8</v>
      </c>
      <c r="BZ1554" s="26">
        <f t="shared" si="6441"/>
        <v>1394238.1</v>
      </c>
      <c r="CA1554" s="26">
        <f t="shared" si="6480"/>
        <v>0</v>
      </c>
      <c r="CB1554" s="26">
        <f t="shared" si="6481"/>
        <v>0</v>
      </c>
      <c r="CC1554" s="26">
        <f t="shared" si="6482"/>
        <v>0</v>
      </c>
      <c r="CD1554" s="26">
        <f t="shared" si="6295"/>
        <v>531228.1</v>
      </c>
      <c r="CE1554" s="26">
        <f t="shared" si="6296"/>
        <v>974789.8</v>
      </c>
      <c r="CF1554" s="26">
        <f t="shared" si="6297"/>
        <v>1394238.1</v>
      </c>
      <c r="CG1554" s="26">
        <f t="shared" si="6483"/>
        <v>0</v>
      </c>
      <c r="CH1554" s="26">
        <f t="shared" si="6484"/>
        <v>0</v>
      </c>
      <c r="CI1554" s="26">
        <f t="shared" si="6485"/>
        <v>0</v>
      </c>
      <c r="CJ1554" s="26">
        <f t="shared" si="6298"/>
        <v>531228.1</v>
      </c>
      <c r="CK1554" s="26">
        <f t="shared" si="6299"/>
        <v>974789.8</v>
      </c>
      <c r="CL1554" s="26">
        <f t="shared" si="6300"/>
        <v>1394238.1</v>
      </c>
      <c r="CM1554" s="26">
        <f t="shared" si="6486"/>
        <v>0</v>
      </c>
      <c r="CN1554" s="26">
        <f t="shared" si="6487"/>
        <v>0</v>
      </c>
      <c r="CO1554" s="26">
        <f t="shared" si="6488"/>
        <v>0</v>
      </c>
      <c r="CP1554" s="26">
        <f t="shared" si="6301"/>
        <v>531228.1</v>
      </c>
      <c r="CQ1554" s="26">
        <f t="shared" si="6302"/>
        <v>974789.8</v>
      </c>
      <c r="CR1554" s="26">
        <f t="shared" si="6303"/>
        <v>1394238.1</v>
      </c>
      <c r="CS1554" s="26">
        <f t="shared" si="6489"/>
        <v>0</v>
      </c>
      <c r="CT1554" s="19"/>
      <c r="CU1554" s="35"/>
      <c r="CY1554" s="1" t="s">
        <v>27</v>
      </c>
    </row>
    <row r="1555" spans="1:105" ht="78" hidden="1" x14ac:dyDescent="0.3">
      <c r="A1555" s="36" t="s">
        <v>877</v>
      </c>
      <c r="B1555" s="17">
        <v>810</v>
      </c>
      <c r="C1555" s="16"/>
      <c r="D1555" s="16"/>
      <c r="E1555" s="34" t="s">
        <v>411</v>
      </c>
      <c r="F1555" s="26">
        <f t="shared" si="6443"/>
        <v>562664</v>
      </c>
      <c r="G1555" s="26">
        <f t="shared" si="6444"/>
        <v>1071141.8</v>
      </c>
      <c r="H1555" s="26">
        <f t="shared" si="6445"/>
        <v>1388737.8</v>
      </c>
      <c r="I1555" s="26">
        <f t="shared" si="6446"/>
        <v>-31435.9</v>
      </c>
      <c r="J1555" s="26">
        <f t="shared" si="6447"/>
        <v>-96352</v>
      </c>
      <c r="K1555" s="26">
        <f t="shared" si="6448"/>
        <v>5500.3</v>
      </c>
      <c r="L1555" s="26">
        <f t="shared" si="6406"/>
        <v>531228.1</v>
      </c>
      <c r="M1555" s="26">
        <f t="shared" si="6407"/>
        <v>974789.8</v>
      </c>
      <c r="N1555" s="26">
        <f t="shared" si="6408"/>
        <v>1394238.1</v>
      </c>
      <c r="O1555" s="26">
        <f t="shared" si="6449"/>
        <v>0</v>
      </c>
      <c r="P1555" s="26">
        <f t="shared" si="6450"/>
        <v>0</v>
      </c>
      <c r="Q1555" s="26">
        <f t="shared" si="6451"/>
        <v>0</v>
      </c>
      <c r="R1555" s="26">
        <f t="shared" si="6409"/>
        <v>531228.1</v>
      </c>
      <c r="S1555" s="26">
        <f t="shared" si="6410"/>
        <v>974789.8</v>
      </c>
      <c r="T1555" s="26">
        <f t="shared" si="6411"/>
        <v>1394238.1</v>
      </c>
      <c r="U1555" s="26">
        <f t="shared" si="6452"/>
        <v>0</v>
      </c>
      <c r="V1555" s="26">
        <f t="shared" si="6453"/>
        <v>0</v>
      </c>
      <c r="W1555" s="26">
        <f t="shared" si="6454"/>
        <v>0</v>
      </c>
      <c r="X1555" s="26">
        <f t="shared" si="6412"/>
        <v>531228.1</v>
      </c>
      <c r="Y1555" s="26">
        <f t="shared" si="6413"/>
        <v>974789.8</v>
      </c>
      <c r="Z1555" s="26">
        <f t="shared" si="6414"/>
        <v>1394238.1</v>
      </c>
      <c r="AA1555" s="26">
        <f t="shared" si="6455"/>
        <v>0</v>
      </c>
      <c r="AB1555" s="26">
        <f t="shared" si="6456"/>
        <v>0</v>
      </c>
      <c r="AC1555" s="26">
        <f t="shared" si="6457"/>
        <v>0</v>
      </c>
      <c r="AD1555" s="26">
        <f t="shared" si="6415"/>
        <v>531228.1</v>
      </c>
      <c r="AE1555" s="26">
        <f t="shared" si="6416"/>
        <v>974789.8</v>
      </c>
      <c r="AF1555" s="26">
        <f t="shared" si="6417"/>
        <v>1394238.1</v>
      </c>
      <c r="AG1555" s="26">
        <f t="shared" si="6458"/>
        <v>0</v>
      </c>
      <c r="AH1555" s="26">
        <f t="shared" si="6459"/>
        <v>0</v>
      </c>
      <c r="AI1555" s="26">
        <f t="shared" si="6460"/>
        <v>0</v>
      </c>
      <c r="AJ1555" s="26">
        <f t="shared" si="6418"/>
        <v>531228.1</v>
      </c>
      <c r="AK1555" s="26">
        <f t="shared" si="6419"/>
        <v>974789.8</v>
      </c>
      <c r="AL1555" s="26">
        <f t="shared" si="6420"/>
        <v>1394238.1</v>
      </c>
      <c r="AM1555" s="26">
        <f t="shared" si="6461"/>
        <v>0</v>
      </c>
      <c r="AN1555" s="26">
        <f t="shared" si="6462"/>
        <v>0</v>
      </c>
      <c r="AO1555" s="26">
        <f t="shared" si="6463"/>
        <v>0</v>
      </c>
      <c r="AP1555" s="26">
        <f t="shared" si="6421"/>
        <v>531228.1</v>
      </c>
      <c r="AQ1555" s="26">
        <f t="shared" si="6422"/>
        <v>974789.8</v>
      </c>
      <c r="AR1555" s="26">
        <f t="shared" si="6423"/>
        <v>1394238.1</v>
      </c>
      <c r="AS1555" s="26">
        <f t="shared" si="6464"/>
        <v>0</v>
      </c>
      <c r="AT1555" s="26">
        <f t="shared" si="6465"/>
        <v>0</v>
      </c>
      <c r="AU1555" s="26">
        <f t="shared" si="6466"/>
        <v>0</v>
      </c>
      <c r="AV1555" s="26">
        <f t="shared" si="6424"/>
        <v>531228.1</v>
      </c>
      <c r="AW1555" s="26">
        <f t="shared" si="6425"/>
        <v>974789.8</v>
      </c>
      <c r="AX1555" s="26">
        <f t="shared" si="6426"/>
        <v>1394238.1</v>
      </c>
      <c r="AY1555" s="26">
        <f t="shared" si="6467"/>
        <v>0</v>
      </c>
      <c r="AZ1555" s="26">
        <f t="shared" si="6468"/>
        <v>0</v>
      </c>
      <c r="BA1555" s="26">
        <f t="shared" si="6469"/>
        <v>0</v>
      </c>
      <c r="BB1555" s="26">
        <f t="shared" si="6427"/>
        <v>531228.1</v>
      </c>
      <c r="BC1555" s="26">
        <f t="shared" si="6428"/>
        <v>974789.8</v>
      </c>
      <c r="BD1555" s="26">
        <f t="shared" si="6429"/>
        <v>1394238.1</v>
      </c>
      <c r="BE1555" s="26">
        <f t="shared" si="6470"/>
        <v>0</v>
      </c>
      <c r="BF1555" s="26">
        <f t="shared" si="6471"/>
        <v>0</v>
      </c>
      <c r="BG1555" s="26">
        <f t="shared" si="6472"/>
        <v>0</v>
      </c>
      <c r="BH1555" s="26">
        <f t="shared" si="6430"/>
        <v>531228.1</v>
      </c>
      <c r="BI1555" s="26">
        <f t="shared" si="6431"/>
        <v>974789.8</v>
      </c>
      <c r="BJ1555" s="26">
        <f t="shared" si="6432"/>
        <v>1394238.1</v>
      </c>
      <c r="BK1555" s="26">
        <f t="shared" si="6473"/>
        <v>0</v>
      </c>
      <c r="BL1555" s="26">
        <f t="shared" si="6474"/>
        <v>0</v>
      </c>
      <c r="BM1555" s="26">
        <f t="shared" si="6475"/>
        <v>0</v>
      </c>
      <c r="BN1555" s="26">
        <f t="shared" si="6433"/>
        <v>531228.1</v>
      </c>
      <c r="BO1555" s="26">
        <f t="shared" si="6434"/>
        <v>974789.8</v>
      </c>
      <c r="BP1555" s="26">
        <f t="shared" si="6435"/>
        <v>1394238.1</v>
      </c>
      <c r="BQ1555" s="26">
        <f t="shared" si="6476"/>
        <v>0</v>
      </c>
      <c r="BR1555" s="26">
        <f t="shared" si="6477"/>
        <v>0</v>
      </c>
      <c r="BS1555" s="26">
        <f t="shared" si="6436"/>
        <v>531228.1</v>
      </c>
      <c r="BT1555" s="26">
        <f t="shared" si="6437"/>
        <v>974789.8</v>
      </c>
      <c r="BU1555" s="26">
        <f t="shared" si="6438"/>
        <v>1394238.1</v>
      </c>
      <c r="BV1555" s="26">
        <f t="shared" si="6478"/>
        <v>0</v>
      </c>
      <c r="BW1555" s="26">
        <f t="shared" si="6479"/>
        <v>0</v>
      </c>
      <c r="BX1555" s="26">
        <f t="shared" si="6439"/>
        <v>531228.1</v>
      </c>
      <c r="BY1555" s="26">
        <f t="shared" si="6440"/>
        <v>974789.8</v>
      </c>
      <c r="BZ1555" s="26">
        <f t="shared" si="6441"/>
        <v>1394238.1</v>
      </c>
      <c r="CA1555" s="26">
        <f t="shared" si="6480"/>
        <v>0</v>
      </c>
      <c r="CB1555" s="26">
        <f t="shared" si="6481"/>
        <v>0</v>
      </c>
      <c r="CC1555" s="26">
        <f t="shared" si="6482"/>
        <v>0</v>
      </c>
      <c r="CD1555" s="26">
        <f t="shared" si="6295"/>
        <v>531228.1</v>
      </c>
      <c r="CE1555" s="26">
        <f t="shared" si="6296"/>
        <v>974789.8</v>
      </c>
      <c r="CF1555" s="26">
        <f t="shared" si="6297"/>
        <v>1394238.1</v>
      </c>
      <c r="CG1555" s="26">
        <f t="shared" si="6483"/>
        <v>0</v>
      </c>
      <c r="CH1555" s="26">
        <f t="shared" si="6484"/>
        <v>0</v>
      </c>
      <c r="CI1555" s="26">
        <f t="shared" si="6485"/>
        <v>0</v>
      </c>
      <c r="CJ1555" s="26">
        <f t="shared" si="6298"/>
        <v>531228.1</v>
      </c>
      <c r="CK1555" s="26">
        <f t="shared" si="6299"/>
        <v>974789.8</v>
      </c>
      <c r="CL1555" s="26">
        <f t="shared" si="6300"/>
        <v>1394238.1</v>
      </c>
      <c r="CM1555" s="26">
        <f t="shared" si="6486"/>
        <v>0</v>
      </c>
      <c r="CN1555" s="26">
        <f t="shared" si="6487"/>
        <v>0</v>
      </c>
      <c r="CO1555" s="26">
        <f t="shared" si="6488"/>
        <v>0</v>
      </c>
      <c r="CP1555" s="26">
        <f t="shared" si="6301"/>
        <v>531228.1</v>
      </c>
      <c r="CQ1555" s="26">
        <f t="shared" si="6302"/>
        <v>974789.8</v>
      </c>
      <c r="CR1555" s="26">
        <f t="shared" si="6303"/>
        <v>1394238.1</v>
      </c>
      <c r="CS1555" s="26">
        <f t="shared" si="6489"/>
        <v>0</v>
      </c>
      <c r="CT1555" s="19"/>
      <c r="CU1555" s="35"/>
      <c r="CZ1555" s="1" t="s">
        <v>28</v>
      </c>
    </row>
    <row r="1556" spans="1:105" hidden="1" x14ac:dyDescent="0.3">
      <c r="A1556" s="36" t="s">
        <v>877</v>
      </c>
      <c r="B1556" s="17">
        <v>810</v>
      </c>
      <c r="C1556" s="16" t="s">
        <v>393</v>
      </c>
      <c r="D1556" s="16" t="s">
        <v>47</v>
      </c>
      <c r="E1556" s="34" t="s">
        <v>851</v>
      </c>
      <c r="F1556" s="26">
        <v>562664</v>
      </c>
      <c r="G1556" s="26">
        <v>1071141.8</v>
      </c>
      <c r="H1556" s="26">
        <v>1388737.8</v>
      </c>
      <c r="I1556" s="26">
        <v>-31435.9</v>
      </c>
      <c r="J1556" s="26">
        <v>-96352</v>
      </c>
      <c r="K1556" s="26">
        <v>5500.3</v>
      </c>
      <c r="L1556" s="26">
        <f t="shared" si="6406"/>
        <v>531228.1</v>
      </c>
      <c r="M1556" s="26">
        <f t="shared" si="6407"/>
        <v>974789.8</v>
      </c>
      <c r="N1556" s="26">
        <f t="shared" si="6408"/>
        <v>1394238.1</v>
      </c>
      <c r="O1556" s="26"/>
      <c r="P1556" s="26"/>
      <c r="Q1556" s="26"/>
      <c r="R1556" s="26">
        <f t="shared" si="6409"/>
        <v>531228.1</v>
      </c>
      <c r="S1556" s="26">
        <f t="shared" si="6410"/>
        <v>974789.8</v>
      </c>
      <c r="T1556" s="26">
        <f t="shared" si="6411"/>
        <v>1394238.1</v>
      </c>
      <c r="U1556" s="26"/>
      <c r="V1556" s="26"/>
      <c r="W1556" s="26"/>
      <c r="X1556" s="26">
        <f t="shared" si="6412"/>
        <v>531228.1</v>
      </c>
      <c r="Y1556" s="26">
        <f t="shared" si="6413"/>
        <v>974789.8</v>
      </c>
      <c r="Z1556" s="26">
        <f t="shared" si="6414"/>
        <v>1394238.1</v>
      </c>
      <c r="AA1556" s="26"/>
      <c r="AB1556" s="26"/>
      <c r="AC1556" s="26"/>
      <c r="AD1556" s="26">
        <f t="shared" si="6415"/>
        <v>531228.1</v>
      </c>
      <c r="AE1556" s="26">
        <f t="shared" si="6416"/>
        <v>974789.8</v>
      </c>
      <c r="AF1556" s="26">
        <f t="shared" si="6417"/>
        <v>1394238.1</v>
      </c>
      <c r="AG1556" s="26"/>
      <c r="AH1556" s="26"/>
      <c r="AI1556" s="26"/>
      <c r="AJ1556" s="26">
        <f t="shared" si="6418"/>
        <v>531228.1</v>
      </c>
      <c r="AK1556" s="26">
        <f t="shared" si="6419"/>
        <v>974789.8</v>
      </c>
      <c r="AL1556" s="26">
        <f t="shared" si="6420"/>
        <v>1394238.1</v>
      </c>
      <c r="AM1556" s="26"/>
      <c r="AN1556" s="26"/>
      <c r="AO1556" s="26"/>
      <c r="AP1556" s="26">
        <f t="shared" si="6421"/>
        <v>531228.1</v>
      </c>
      <c r="AQ1556" s="26">
        <f t="shared" si="6422"/>
        <v>974789.8</v>
      </c>
      <c r="AR1556" s="26">
        <f t="shared" si="6423"/>
        <v>1394238.1</v>
      </c>
      <c r="AS1556" s="26"/>
      <c r="AT1556" s="26"/>
      <c r="AU1556" s="26"/>
      <c r="AV1556" s="26">
        <f t="shared" si="6424"/>
        <v>531228.1</v>
      </c>
      <c r="AW1556" s="26">
        <f t="shared" si="6425"/>
        <v>974789.8</v>
      </c>
      <c r="AX1556" s="26">
        <f t="shared" si="6426"/>
        <v>1394238.1</v>
      </c>
      <c r="AY1556" s="26"/>
      <c r="AZ1556" s="26"/>
      <c r="BA1556" s="26"/>
      <c r="BB1556" s="26">
        <f t="shared" si="6427"/>
        <v>531228.1</v>
      </c>
      <c r="BC1556" s="26">
        <f t="shared" si="6428"/>
        <v>974789.8</v>
      </c>
      <c r="BD1556" s="26">
        <f t="shared" si="6429"/>
        <v>1394238.1</v>
      </c>
      <c r="BE1556" s="26"/>
      <c r="BF1556" s="26"/>
      <c r="BG1556" s="26"/>
      <c r="BH1556" s="26">
        <f t="shared" si="6430"/>
        <v>531228.1</v>
      </c>
      <c r="BI1556" s="26">
        <f t="shared" si="6431"/>
        <v>974789.8</v>
      </c>
      <c r="BJ1556" s="26">
        <f t="shared" si="6432"/>
        <v>1394238.1</v>
      </c>
      <c r="BK1556" s="26"/>
      <c r="BL1556" s="26"/>
      <c r="BM1556" s="26"/>
      <c r="BN1556" s="26">
        <f t="shared" si="6433"/>
        <v>531228.1</v>
      </c>
      <c r="BO1556" s="26">
        <f t="shared" si="6434"/>
        <v>974789.8</v>
      </c>
      <c r="BP1556" s="26">
        <f t="shared" si="6435"/>
        <v>1394238.1</v>
      </c>
      <c r="BQ1556" s="26"/>
      <c r="BR1556" s="26"/>
      <c r="BS1556" s="26">
        <f t="shared" si="6436"/>
        <v>531228.1</v>
      </c>
      <c r="BT1556" s="26">
        <f t="shared" si="6437"/>
        <v>974789.8</v>
      </c>
      <c r="BU1556" s="26">
        <f t="shared" si="6438"/>
        <v>1394238.1</v>
      </c>
      <c r="BV1556" s="26"/>
      <c r="BW1556" s="26"/>
      <c r="BX1556" s="26">
        <f t="shared" si="6439"/>
        <v>531228.1</v>
      </c>
      <c r="BY1556" s="26">
        <f t="shared" si="6440"/>
        <v>974789.8</v>
      </c>
      <c r="BZ1556" s="26">
        <f t="shared" si="6441"/>
        <v>1394238.1</v>
      </c>
      <c r="CA1556" s="26"/>
      <c r="CB1556" s="26"/>
      <c r="CC1556" s="26"/>
      <c r="CD1556" s="26">
        <f t="shared" si="6295"/>
        <v>531228.1</v>
      </c>
      <c r="CE1556" s="26">
        <f t="shared" si="6296"/>
        <v>974789.8</v>
      </c>
      <c r="CF1556" s="26">
        <f t="shared" si="6297"/>
        <v>1394238.1</v>
      </c>
      <c r="CG1556" s="26"/>
      <c r="CH1556" s="26"/>
      <c r="CI1556" s="26"/>
      <c r="CJ1556" s="26">
        <f t="shared" si="6298"/>
        <v>531228.1</v>
      </c>
      <c r="CK1556" s="26">
        <f t="shared" si="6299"/>
        <v>974789.8</v>
      </c>
      <c r="CL1556" s="26">
        <f t="shared" si="6300"/>
        <v>1394238.1</v>
      </c>
      <c r="CM1556" s="26"/>
      <c r="CN1556" s="26"/>
      <c r="CO1556" s="26"/>
      <c r="CP1556" s="26">
        <f t="shared" si="6301"/>
        <v>531228.1</v>
      </c>
      <c r="CQ1556" s="26">
        <f t="shared" si="6302"/>
        <v>974789.8</v>
      </c>
      <c r="CR1556" s="26">
        <f t="shared" si="6303"/>
        <v>1394238.1</v>
      </c>
      <c r="CS1556" s="26"/>
      <c r="CT1556" s="19"/>
      <c r="CU1556" s="35">
        <v>89</v>
      </c>
    </row>
    <row r="1557" spans="1:105" ht="78" hidden="1" x14ac:dyDescent="0.3">
      <c r="A1557" s="36" t="s">
        <v>879</v>
      </c>
      <c r="B1557" s="17"/>
      <c r="C1557" s="16"/>
      <c r="D1557" s="16"/>
      <c r="E1557" s="34" t="s">
        <v>880</v>
      </c>
      <c r="F1557" s="26">
        <f t="shared" si="6443"/>
        <v>1441243.4</v>
      </c>
      <c r="G1557" s="26">
        <f t="shared" si="6444"/>
        <v>375557.5</v>
      </c>
      <c r="H1557" s="26">
        <f t="shared" si="6445"/>
        <v>0</v>
      </c>
      <c r="I1557" s="26">
        <f t="shared" si="6446"/>
        <v>-17300.919000000002</v>
      </c>
      <c r="J1557" s="26">
        <f t="shared" si="6447"/>
        <v>-4508.25</v>
      </c>
      <c r="K1557" s="26">
        <f t="shared" si="6448"/>
        <v>0</v>
      </c>
      <c r="L1557" s="26">
        <f t="shared" si="6406"/>
        <v>1423942.4809999999</v>
      </c>
      <c r="M1557" s="26">
        <f t="shared" si="6407"/>
        <v>371049.25</v>
      </c>
      <c r="N1557" s="26">
        <f t="shared" si="6408"/>
        <v>0</v>
      </c>
      <c r="O1557" s="26">
        <f t="shared" si="6449"/>
        <v>1352.8270000000484</v>
      </c>
      <c r="P1557" s="26">
        <f t="shared" si="6450"/>
        <v>352.51000000000931</v>
      </c>
      <c r="Q1557" s="26">
        <f t="shared" si="6451"/>
        <v>0</v>
      </c>
      <c r="R1557" s="26">
        <f t="shared" si="6409"/>
        <v>1425295.308</v>
      </c>
      <c r="S1557" s="26">
        <f t="shared" si="6410"/>
        <v>371401.76</v>
      </c>
      <c r="T1557" s="26">
        <f t="shared" si="6411"/>
        <v>0</v>
      </c>
      <c r="U1557" s="26">
        <f t="shared" si="6452"/>
        <v>0</v>
      </c>
      <c r="V1557" s="26">
        <f t="shared" si="6453"/>
        <v>0</v>
      </c>
      <c r="W1557" s="26">
        <f t="shared" si="6454"/>
        <v>0</v>
      </c>
      <c r="X1557" s="26">
        <f t="shared" si="6412"/>
        <v>1425295.308</v>
      </c>
      <c r="Y1557" s="26">
        <f t="shared" si="6413"/>
        <v>371401.76</v>
      </c>
      <c r="Z1557" s="26">
        <f t="shared" si="6414"/>
        <v>0</v>
      </c>
      <c r="AA1557" s="26">
        <f t="shared" si="6455"/>
        <v>0</v>
      </c>
      <c r="AB1557" s="26">
        <f t="shared" si="6456"/>
        <v>0</v>
      </c>
      <c r="AC1557" s="26">
        <f t="shared" si="6457"/>
        <v>0</v>
      </c>
      <c r="AD1557" s="26">
        <f t="shared" si="6415"/>
        <v>1425295.308</v>
      </c>
      <c r="AE1557" s="26">
        <f t="shared" si="6416"/>
        <v>371401.76</v>
      </c>
      <c r="AF1557" s="26">
        <f t="shared" si="6417"/>
        <v>0</v>
      </c>
      <c r="AG1557" s="26">
        <f t="shared" si="6458"/>
        <v>0</v>
      </c>
      <c r="AH1557" s="26">
        <f t="shared" si="6459"/>
        <v>0</v>
      </c>
      <c r="AI1557" s="26">
        <f t="shared" si="6460"/>
        <v>0</v>
      </c>
      <c r="AJ1557" s="26">
        <f t="shared" si="6418"/>
        <v>1425295.308</v>
      </c>
      <c r="AK1557" s="26">
        <f t="shared" si="6419"/>
        <v>371401.76</v>
      </c>
      <c r="AL1557" s="26">
        <f t="shared" si="6420"/>
        <v>0</v>
      </c>
      <c r="AM1557" s="26">
        <f t="shared" si="6461"/>
        <v>0</v>
      </c>
      <c r="AN1557" s="26">
        <f t="shared" si="6462"/>
        <v>0</v>
      </c>
      <c r="AO1557" s="26">
        <f t="shared" si="6463"/>
        <v>0</v>
      </c>
      <c r="AP1557" s="26">
        <f t="shared" si="6421"/>
        <v>1425295.308</v>
      </c>
      <c r="AQ1557" s="26">
        <f t="shared" si="6422"/>
        <v>371401.76</v>
      </c>
      <c r="AR1557" s="26">
        <f t="shared" si="6423"/>
        <v>0</v>
      </c>
      <c r="AS1557" s="26">
        <f t="shared" si="6464"/>
        <v>0</v>
      </c>
      <c r="AT1557" s="26">
        <f t="shared" si="6465"/>
        <v>0</v>
      </c>
      <c r="AU1557" s="26">
        <f t="shared" si="6466"/>
        <v>0</v>
      </c>
      <c r="AV1557" s="26">
        <f t="shared" si="6424"/>
        <v>1425295.308</v>
      </c>
      <c r="AW1557" s="26">
        <f t="shared" si="6425"/>
        <v>371401.76</v>
      </c>
      <c r="AX1557" s="26">
        <f t="shared" si="6426"/>
        <v>0</v>
      </c>
      <c r="AY1557" s="26">
        <f t="shared" si="6467"/>
        <v>0</v>
      </c>
      <c r="AZ1557" s="26">
        <f t="shared" si="6468"/>
        <v>0</v>
      </c>
      <c r="BA1557" s="26">
        <f t="shared" si="6469"/>
        <v>0</v>
      </c>
      <c r="BB1557" s="26">
        <f t="shared" si="6427"/>
        <v>1425295.308</v>
      </c>
      <c r="BC1557" s="26">
        <f t="shared" si="6428"/>
        <v>371401.76</v>
      </c>
      <c r="BD1557" s="26">
        <f t="shared" si="6429"/>
        <v>0</v>
      </c>
      <c r="BE1557" s="26">
        <f t="shared" si="6470"/>
        <v>0</v>
      </c>
      <c r="BF1557" s="26">
        <f t="shared" si="6471"/>
        <v>0</v>
      </c>
      <c r="BG1557" s="26">
        <f t="shared" si="6472"/>
        <v>0</v>
      </c>
      <c r="BH1557" s="26">
        <f t="shared" si="6430"/>
        <v>1425295.308</v>
      </c>
      <c r="BI1557" s="26">
        <f t="shared" si="6431"/>
        <v>371401.76</v>
      </c>
      <c r="BJ1557" s="26">
        <f t="shared" si="6432"/>
        <v>0</v>
      </c>
      <c r="BK1557" s="26">
        <f t="shared" si="6473"/>
        <v>0</v>
      </c>
      <c r="BL1557" s="26">
        <f t="shared" si="6474"/>
        <v>0</v>
      </c>
      <c r="BM1557" s="26">
        <f t="shared" si="6475"/>
        <v>0</v>
      </c>
      <c r="BN1557" s="26">
        <f t="shared" si="6433"/>
        <v>1425295.308</v>
      </c>
      <c r="BO1557" s="26">
        <f t="shared" si="6434"/>
        <v>371401.76</v>
      </c>
      <c r="BP1557" s="26">
        <f t="shared" si="6435"/>
        <v>0</v>
      </c>
      <c r="BQ1557" s="26">
        <f t="shared" si="6476"/>
        <v>0</v>
      </c>
      <c r="BR1557" s="26">
        <f t="shared" si="6477"/>
        <v>0</v>
      </c>
      <c r="BS1557" s="26">
        <f t="shared" si="6436"/>
        <v>1425295.308</v>
      </c>
      <c r="BT1557" s="26">
        <f t="shared" si="6437"/>
        <v>371401.76</v>
      </c>
      <c r="BU1557" s="26">
        <f t="shared" si="6438"/>
        <v>0</v>
      </c>
      <c r="BV1557" s="26">
        <f t="shared" si="6478"/>
        <v>0</v>
      </c>
      <c r="BW1557" s="26">
        <f t="shared" si="6479"/>
        <v>0</v>
      </c>
      <c r="BX1557" s="26">
        <f t="shared" si="6439"/>
        <v>1425295.308</v>
      </c>
      <c r="BY1557" s="26">
        <f t="shared" si="6440"/>
        <v>371401.76</v>
      </c>
      <c r="BZ1557" s="26">
        <f t="shared" si="6441"/>
        <v>0</v>
      </c>
      <c r="CA1557" s="26">
        <f t="shared" si="6480"/>
        <v>0</v>
      </c>
      <c r="CB1557" s="26">
        <f t="shared" si="6481"/>
        <v>0</v>
      </c>
      <c r="CC1557" s="26">
        <f t="shared" si="6482"/>
        <v>0</v>
      </c>
      <c r="CD1557" s="26">
        <f t="shared" si="6295"/>
        <v>1425295.308</v>
      </c>
      <c r="CE1557" s="26">
        <f t="shared" si="6296"/>
        <v>371401.76</v>
      </c>
      <c r="CF1557" s="26">
        <f t="shared" si="6297"/>
        <v>0</v>
      </c>
      <c r="CG1557" s="26">
        <f t="shared" si="6483"/>
        <v>0</v>
      </c>
      <c r="CH1557" s="26">
        <f t="shared" si="6484"/>
        <v>0</v>
      </c>
      <c r="CI1557" s="26">
        <f t="shared" si="6485"/>
        <v>0</v>
      </c>
      <c r="CJ1557" s="26">
        <f t="shared" si="6298"/>
        <v>1425295.308</v>
      </c>
      <c r="CK1557" s="26">
        <f t="shared" si="6299"/>
        <v>371401.76</v>
      </c>
      <c r="CL1557" s="26">
        <f t="shared" si="6300"/>
        <v>0</v>
      </c>
      <c r="CM1557" s="26">
        <f t="shared" si="6486"/>
        <v>0</v>
      </c>
      <c r="CN1557" s="26">
        <f t="shared" si="6487"/>
        <v>0</v>
      </c>
      <c r="CO1557" s="26">
        <f t="shared" si="6488"/>
        <v>0</v>
      </c>
      <c r="CP1557" s="26">
        <f t="shared" si="6301"/>
        <v>1425295.308</v>
      </c>
      <c r="CQ1557" s="26">
        <f t="shared" si="6302"/>
        <v>371401.76</v>
      </c>
      <c r="CR1557" s="26">
        <f t="shared" si="6303"/>
        <v>0</v>
      </c>
      <c r="CS1557" s="26">
        <f t="shared" si="6489"/>
        <v>0</v>
      </c>
      <c r="CT1557" s="19"/>
      <c r="CU1557" s="35"/>
      <c r="CX1557" s="1" t="s">
        <v>26</v>
      </c>
    </row>
    <row r="1558" spans="1:105" ht="140.4" hidden="1" x14ac:dyDescent="0.3">
      <c r="A1558" s="36" t="s">
        <v>881</v>
      </c>
      <c r="B1558" s="17"/>
      <c r="C1558" s="16"/>
      <c r="D1558" s="16"/>
      <c r="E1558" s="34" t="s">
        <v>882</v>
      </c>
      <c r="F1558" s="26">
        <f t="shared" ref="F1558:K1558" si="6490">F1559+F1562</f>
        <v>1441243.4</v>
      </c>
      <c r="G1558" s="26">
        <f t="shared" si="6490"/>
        <v>375557.5</v>
      </c>
      <c r="H1558" s="26">
        <f t="shared" si="6490"/>
        <v>0</v>
      </c>
      <c r="I1558" s="26">
        <f t="shared" si="6490"/>
        <v>-17300.919000000002</v>
      </c>
      <c r="J1558" s="26">
        <f t="shared" si="6490"/>
        <v>-4508.25</v>
      </c>
      <c r="K1558" s="26">
        <f t="shared" si="6490"/>
        <v>0</v>
      </c>
      <c r="L1558" s="26">
        <f t="shared" si="6406"/>
        <v>1423942.4809999999</v>
      </c>
      <c r="M1558" s="26">
        <f t="shared" si="6407"/>
        <v>371049.25</v>
      </c>
      <c r="N1558" s="26">
        <f t="shared" si="6408"/>
        <v>0</v>
      </c>
      <c r="O1558" s="26">
        <f>O1559+O1562</f>
        <v>1352.8270000000484</v>
      </c>
      <c r="P1558" s="26">
        <f>P1559+P1562</f>
        <v>352.51000000000931</v>
      </c>
      <c r="Q1558" s="26">
        <f>Q1559+Q1562</f>
        <v>0</v>
      </c>
      <c r="R1558" s="26">
        <f t="shared" si="6409"/>
        <v>1425295.308</v>
      </c>
      <c r="S1558" s="26">
        <f t="shared" si="6410"/>
        <v>371401.76</v>
      </c>
      <c r="T1558" s="26">
        <f t="shared" si="6411"/>
        <v>0</v>
      </c>
      <c r="U1558" s="26">
        <f>U1559+U1562</f>
        <v>0</v>
      </c>
      <c r="V1558" s="26">
        <f>V1559+V1562</f>
        <v>0</v>
      </c>
      <c r="W1558" s="26">
        <f>W1559+W1562</f>
        <v>0</v>
      </c>
      <c r="X1558" s="26">
        <f t="shared" si="6412"/>
        <v>1425295.308</v>
      </c>
      <c r="Y1558" s="26">
        <f t="shared" si="6413"/>
        <v>371401.76</v>
      </c>
      <c r="Z1558" s="26">
        <f t="shared" si="6414"/>
        <v>0</v>
      </c>
      <c r="AA1558" s="26">
        <f>AA1559+AA1562</f>
        <v>0</v>
      </c>
      <c r="AB1558" s="26">
        <f>AB1559+AB1562</f>
        <v>0</v>
      </c>
      <c r="AC1558" s="26">
        <f>AC1559+AC1562</f>
        <v>0</v>
      </c>
      <c r="AD1558" s="26">
        <f t="shared" si="6415"/>
        <v>1425295.308</v>
      </c>
      <c r="AE1558" s="26">
        <f t="shared" si="6416"/>
        <v>371401.76</v>
      </c>
      <c r="AF1558" s="26">
        <f t="shared" si="6417"/>
        <v>0</v>
      </c>
      <c r="AG1558" s="26">
        <f>AG1559+AG1562</f>
        <v>0</v>
      </c>
      <c r="AH1558" s="26">
        <f>AH1559+AH1562</f>
        <v>0</v>
      </c>
      <c r="AI1558" s="26">
        <f>AI1559+AI1562</f>
        <v>0</v>
      </c>
      <c r="AJ1558" s="26">
        <f t="shared" si="6418"/>
        <v>1425295.308</v>
      </c>
      <c r="AK1558" s="26">
        <f t="shared" si="6419"/>
        <v>371401.76</v>
      </c>
      <c r="AL1558" s="26">
        <f t="shared" si="6420"/>
        <v>0</v>
      </c>
      <c r="AM1558" s="26">
        <f>AM1559+AM1562</f>
        <v>0</v>
      </c>
      <c r="AN1558" s="26">
        <f>AN1559+AN1562</f>
        <v>0</v>
      </c>
      <c r="AO1558" s="26">
        <f>AO1559+AO1562</f>
        <v>0</v>
      </c>
      <c r="AP1558" s="26">
        <f t="shared" si="6421"/>
        <v>1425295.308</v>
      </c>
      <c r="AQ1558" s="26">
        <f t="shared" si="6422"/>
        <v>371401.76</v>
      </c>
      <c r="AR1558" s="26">
        <f t="shared" si="6423"/>
        <v>0</v>
      </c>
      <c r="AS1558" s="26">
        <f>AS1559+AS1562</f>
        <v>0</v>
      </c>
      <c r="AT1558" s="26">
        <f>AT1559+AT1562</f>
        <v>0</v>
      </c>
      <c r="AU1558" s="26">
        <f>AU1559+AU1562</f>
        <v>0</v>
      </c>
      <c r="AV1558" s="26">
        <f t="shared" si="6424"/>
        <v>1425295.308</v>
      </c>
      <c r="AW1558" s="26">
        <f t="shared" si="6425"/>
        <v>371401.76</v>
      </c>
      <c r="AX1558" s="26">
        <f t="shared" si="6426"/>
        <v>0</v>
      </c>
      <c r="AY1558" s="26">
        <f>AY1559+AY1562</f>
        <v>0</v>
      </c>
      <c r="AZ1558" s="26">
        <f>AZ1559+AZ1562</f>
        <v>0</v>
      </c>
      <c r="BA1558" s="26">
        <f>BA1559+BA1562</f>
        <v>0</v>
      </c>
      <c r="BB1558" s="26">
        <f t="shared" si="6427"/>
        <v>1425295.308</v>
      </c>
      <c r="BC1558" s="26">
        <f t="shared" si="6428"/>
        <v>371401.76</v>
      </c>
      <c r="BD1558" s="26">
        <f t="shared" si="6429"/>
        <v>0</v>
      </c>
      <c r="BE1558" s="26">
        <f>BE1559+BE1562</f>
        <v>0</v>
      </c>
      <c r="BF1558" s="26">
        <f>BF1559+BF1562</f>
        <v>0</v>
      </c>
      <c r="BG1558" s="26">
        <f>BG1559+BG1562</f>
        <v>0</v>
      </c>
      <c r="BH1558" s="26">
        <f t="shared" si="6430"/>
        <v>1425295.308</v>
      </c>
      <c r="BI1558" s="26">
        <f t="shared" si="6431"/>
        <v>371401.76</v>
      </c>
      <c r="BJ1558" s="26">
        <f t="shared" si="6432"/>
        <v>0</v>
      </c>
      <c r="BK1558" s="26">
        <f>BK1559+BK1562</f>
        <v>0</v>
      </c>
      <c r="BL1558" s="26">
        <f>BL1559+BL1562</f>
        <v>0</v>
      </c>
      <c r="BM1558" s="26">
        <f>BM1559+BM1562</f>
        <v>0</v>
      </c>
      <c r="BN1558" s="26">
        <f t="shared" si="6433"/>
        <v>1425295.308</v>
      </c>
      <c r="BO1558" s="26">
        <f t="shared" si="6434"/>
        <v>371401.76</v>
      </c>
      <c r="BP1558" s="26">
        <f t="shared" si="6435"/>
        <v>0</v>
      </c>
      <c r="BQ1558" s="26">
        <f>BQ1559+BQ1562</f>
        <v>0</v>
      </c>
      <c r="BR1558" s="26">
        <f>BR1559+BR1562</f>
        <v>0</v>
      </c>
      <c r="BS1558" s="26">
        <f t="shared" si="6436"/>
        <v>1425295.308</v>
      </c>
      <c r="BT1558" s="26">
        <f t="shared" si="6437"/>
        <v>371401.76</v>
      </c>
      <c r="BU1558" s="26">
        <f t="shared" si="6438"/>
        <v>0</v>
      </c>
      <c r="BV1558" s="26">
        <f>BV1559+BV1562</f>
        <v>0</v>
      </c>
      <c r="BW1558" s="26">
        <f>BW1559+BW1562</f>
        <v>0</v>
      </c>
      <c r="BX1558" s="26">
        <f t="shared" si="6439"/>
        <v>1425295.308</v>
      </c>
      <c r="BY1558" s="26">
        <f t="shared" si="6440"/>
        <v>371401.76</v>
      </c>
      <c r="BZ1558" s="26">
        <f t="shared" si="6441"/>
        <v>0</v>
      </c>
      <c r="CA1558" s="26">
        <f>CA1559+CA1562</f>
        <v>0</v>
      </c>
      <c r="CB1558" s="26">
        <f>CB1559+CB1562</f>
        <v>0</v>
      </c>
      <c r="CC1558" s="26">
        <f>CC1559+CC1562</f>
        <v>0</v>
      </c>
      <c r="CD1558" s="26">
        <f t="shared" si="6295"/>
        <v>1425295.308</v>
      </c>
      <c r="CE1558" s="26">
        <f t="shared" si="6296"/>
        <v>371401.76</v>
      </c>
      <c r="CF1558" s="26">
        <f t="shared" si="6297"/>
        <v>0</v>
      </c>
      <c r="CG1558" s="26">
        <f>CG1559+CG1562</f>
        <v>0</v>
      </c>
      <c r="CH1558" s="26">
        <f>CH1559+CH1562</f>
        <v>0</v>
      </c>
      <c r="CI1558" s="26">
        <f>CI1559+CI1562</f>
        <v>0</v>
      </c>
      <c r="CJ1558" s="26">
        <f t="shared" si="6298"/>
        <v>1425295.308</v>
      </c>
      <c r="CK1558" s="26">
        <f t="shared" si="6299"/>
        <v>371401.76</v>
      </c>
      <c r="CL1558" s="26">
        <f t="shared" si="6300"/>
        <v>0</v>
      </c>
      <c r="CM1558" s="26">
        <f>CM1559+CM1562</f>
        <v>0</v>
      </c>
      <c r="CN1558" s="26">
        <f>CN1559+CN1562</f>
        <v>0</v>
      </c>
      <c r="CO1558" s="26">
        <f>CO1559+CO1562</f>
        <v>0</v>
      </c>
      <c r="CP1558" s="26">
        <f t="shared" si="6301"/>
        <v>1425295.308</v>
      </c>
      <c r="CQ1558" s="26">
        <f t="shared" si="6302"/>
        <v>371401.76</v>
      </c>
      <c r="CR1558" s="26">
        <f t="shared" si="6303"/>
        <v>0</v>
      </c>
      <c r="CS1558" s="26">
        <f>CS1559+CS1562</f>
        <v>0</v>
      </c>
      <c r="CT1558" s="19"/>
      <c r="CU1558" s="35"/>
      <c r="DA1558" s="1" t="s">
        <v>29</v>
      </c>
    </row>
    <row r="1559" spans="1:105" ht="46.8" hidden="1" x14ac:dyDescent="0.3">
      <c r="A1559" s="36" t="s">
        <v>881</v>
      </c>
      <c r="B1559" s="17">
        <v>400</v>
      </c>
      <c r="C1559" s="16"/>
      <c r="D1559" s="16"/>
      <c r="E1559" s="34" t="s">
        <v>82</v>
      </c>
      <c r="F1559" s="26">
        <f t="shared" ref="F1559:F1563" si="6491">F1560</f>
        <v>1087961.7</v>
      </c>
      <c r="G1559" s="26">
        <f t="shared" ref="G1559:G1563" si="6492">G1560</f>
        <v>375557.5</v>
      </c>
      <c r="H1559" s="26">
        <f t="shared" ref="H1559:H1563" si="6493">H1560</f>
        <v>0</v>
      </c>
      <c r="I1559" s="26">
        <f t="shared" ref="I1559:I1563" si="6494">I1560</f>
        <v>-17300.919000000002</v>
      </c>
      <c r="J1559" s="26">
        <f t="shared" ref="J1559:J1563" si="6495">J1560</f>
        <v>-4508.25</v>
      </c>
      <c r="K1559" s="26">
        <f t="shared" ref="K1559:K1563" si="6496">K1560</f>
        <v>0</v>
      </c>
      <c r="L1559" s="26">
        <f t="shared" si="6406"/>
        <v>1070660.781</v>
      </c>
      <c r="M1559" s="26">
        <f t="shared" si="6407"/>
        <v>371049.25</v>
      </c>
      <c r="N1559" s="26">
        <f t="shared" si="6408"/>
        <v>0</v>
      </c>
      <c r="O1559" s="26">
        <f t="shared" ref="O1559:O1560" si="6497">O1560</f>
        <v>-1070660.781</v>
      </c>
      <c r="P1559" s="26">
        <f t="shared" ref="P1559:P1560" si="6498">P1560</f>
        <v>-371049.25</v>
      </c>
      <c r="Q1559" s="26">
        <f t="shared" ref="Q1559:Q1563" si="6499">Q1560</f>
        <v>0</v>
      </c>
      <c r="R1559" s="26">
        <f t="shared" si="6409"/>
        <v>0</v>
      </c>
      <c r="S1559" s="26">
        <f t="shared" si="6410"/>
        <v>0</v>
      </c>
      <c r="T1559" s="26">
        <f t="shared" si="6411"/>
        <v>0</v>
      </c>
      <c r="U1559" s="26">
        <f t="shared" ref="U1559:U1563" si="6500">U1560</f>
        <v>0</v>
      </c>
      <c r="V1559" s="26">
        <f t="shared" ref="V1559:V1563" si="6501">V1560</f>
        <v>0</v>
      </c>
      <c r="W1559" s="26">
        <f t="shared" ref="W1559:W1563" si="6502">W1560</f>
        <v>0</v>
      </c>
      <c r="X1559" s="26">
        <f t="shared" si="6412"/>
        <v>0</v>
      </c>
      <c r="Y1559" s="26">
        <f t="shared" si="6413"/>
        <v>0</v>
      </c>
      <c r="Z1559" s="26">
        <f t="shared" si="6414"/>
        <v>0</v>
      </c>
      <c r="AA1559" s="26">
        <f t="shared" ref="AA1559:AA1563" si="6503">AA1560</f>
        <v>0</v>
      </c>
      <c r="AB1559" s="26">
        <f t="shared" ref="AB1559:AB1563" si="6504">AB1560</f>
        <v>0</v>
      </c>
      <c r="AC1559" s="26">
        <f t="shared" ref="AC1559:AC1563" si="6505">AC1560</f>
        <v>0</v>
      </c>
      <c r="AD1559" s="26">
        <f t="shared" si="6415"/>
        <v>0</v>
      </c>
      <c r="AE1559" s="26">
        <f t="shared" si="6416"/>
        <v>0</v>
      </c>
      <c r="AF1559" s="26">
        <f t="shared" si="6417"/>
        <v>0</v>
      </c>
      <c r="AG1559" s="26">
        <f t="shared" ref="AG1559:AG1563" si="6506">AG1560</f>
        <v>0</v>
      </c>
      <c r="AH1559" s="26">
        <f t="shared" ref="AH1559:AH1563" si="6507">AH1560</f>
        <v>0</v>
      </c>
      <c r="AI1559" s="26">
        <f t="shared" ref="AI1559:AI1563" si="6508">AI1560</f>
        <v>0</v>
      </c>
      <c r="AJ1559" s="26">
        <f t="shared" si="6418"/>
        <v>0</v>
      </c>
      <c r="AK1559" s="26">
        <f t="shared" si="6419"/>
        <v>0</v>
      </c>
      <c r="AL1559" s="26">
        <f t="shared" si="6420"/>
        <v>0</v>
      </c>
      <c r="AM1559" s="26">
        <f t="shared" ref="AM1559:AM1563" si="6509">AM1560</f>
        <v>0</v>
      </c>
      <c r="AN1559" s="26">
        <f t="shared" ref="AN1559:AN1563" si="6510">AN1560</f>
        <v>0</v>
      </c>
      <c r="AO1559" s="26">
        <f t="shared" ref="AO1559:AO1563" si="6511">AO1560</f>
        <v>0</v>
      </c>
      <c r="AP1559" s="26">
        <f t="shared" si="6421"/>
        <v>0</v>
      </c>
      <c r="AQ1559" s="26">
        <f t="shared" si="6422"/>
        <v>0</v>
      </c>
      <c r="AR1559" s="26">
        <f t="shared" si="6423"/>
        <v>0</v>
      </c>
      <c r="AS1559" s="26">
        <f t="shared" ref="AS1559:AS1563" si="6512">AS1560</f>
        <v>0</v>
      </c>
      <c r="AT1559" s="26">
        <f t="shared" ref="AT1559:AT1563" si="6513">AT1560</f>
        <v>0</v>
      </c>
      <c r="AU1559" s="26">
        <f t="shared" ref="AU1559:AU1563" si="6514">AU1560</f>
        <v>0</v>
      </c>
      <c r="AV1559" s="26">
        <f t="shared" si="6424"/>
        <v>0</v>
      </c>
      <c r="AW1559" s="26">
        <f t="shared" si="6425"/>
        <v>0</v>
      </c>
      <c r="AX1559" s="26">
        <f t="shared" si="6426"/>
        <v>0</v>
      </c>
      <c r="AY1559" s="26">
        <f t="shared" ref="AY1559:AY1563" si="6515">AY1560</f>
        <v>0</v>
      </c>
      <c r="AZ1559" s="26">
        <f t="shared" ref="AZ1559:AZ1563" si="6516">AZ1560</f>
        <v>0</v>
      </c>
      <c r="BA1559" s="26">
        <f t="shared" ref="BA1559:BA1563" si="6517">BA1560</f>
        <v>0</v>
      </c>
      <c r="BB1559" s="26">
        <f t="shared" si="6427"/>
        <v>0</v>
      </c>
      <c r="BC1559" s="26">
        <f t="shared" si="6428"/>
        <v>0</v>
      </c>
      <c r="BD1559" s="26">
        <f t="shared" si="6429"/>
        <v>0</v>
      </c>
      <c r="BE1559" s="26">
        <f t="shared" ref="BE1559:BE1563" si="6518">BE1560</f>
        <v>0</v>
      </c>
      <c r="BF1559" s="26">
        <f t="shared" ref="BF1559:BF1563" si="6519">BF1560</f>
        <v>0</v>
      </c>
      <c r="BG1559" s="26">
        <f t="shared" ref="BG1559:BG1563" si="6520">BG1560</f>
        <v>0</v>
      </c>
      <c r="BH1559" s="26">
        <f t="shared" si="6430"/>
        <v>0</v>
      </c>
      <c r="BI1559" s="26">
        <f t="shared" si="6431"/>
        <v>0</v>
      </c>
      <c r="BJ1559" s="26">
        <f t="shared" si="6432"/>
        <v>0</v>
      </c>
      <c r="BK1559" s="26">
        <f t="shared" ref="BK1559:BK1563" si="6521">BK1560</f>
        <v>0</v>
      </c>
      <c r="BL1559" s="26">
        <f t="shared" ref="BL1559:BL1563" si="6522">BL1560</f>
        <v>0</v>
      </c>
      <c r="BM1559" s="26">
        <f t="shared" ref="BM1559:BM1563" si="6523">BM1560</f>
        <v>0</v>
      </c>
      <c r="BN1559" s="26">
        <f t="shared" si="6433"/>
        <v>0</v>
      </c>
      <c r="BO1559" s="26">
        <f t="shared" si="6434"/>
        <v>0</v>
      </c>
      <c r="BP1559" s="26">
        <f t="shared" si="6435"/>
        <v>0</v>
      </c>
      <c r="BQ1559" s="26">
        <f t="shared" ref="BQ1559:BQ1563" si="6524">BQ1560</f>
        <v>0</v>
      </c>
      <c r="BR1559" s="26">
        <f t="shared" ref="BR1559:BR1563" si="6525">BR1560</f>
        <v>0</v>
      </c>
      <c r="BS1559" s="26">
        <f t="shared" si="6436"/>
        <v>0</v>
      </c>
      <c r="BT1559" s="26">
        <f t="shared" si="6437"/>
        <v>0</v>
      </c>
      <c r="BU1559" s="26">
        <f t="shared" si="6438"/>
        <v>0</v>
      </c>
      <c r="BV1559" s="26">
        <f t="shared" ref="BV1559:BV1563" si="6526">BV1560</f>
        <v>0</v>
      </c>
      <c r="BW1559" s="26">
        <f t="shared" ref="BW1559:BW1563" si="6527">BW1560</f>
        <v>0</v>
      </c>
      <c r="BX1559" s="26">
        <f t="shared" si="6439"/>
        <v>0</v>
      </c>
      <c r="BY1559" s="26">
        <f t="shared" si="6440"/>
        <v>0</v>
      </c>
      <c r="BZ1559" s="26">
        <f t="shared" si="6441"/>
        <v>0</v>
      </c>
      <c r="CA1559" s="26">
        <f t="shared" ref="CA1559:CA1563" si="6528">CA1560</f>
        <v>0</v>
      </c>
      <c r="CB1559" s="26">
        <f t="shared" ref="CB1559:CB1563" si="6529">CB1560</f>
        <v>0</v>
      </c>
      <c r="CC1559" s="26">
        <f t="shared" ref="CC1559:CC1563" si="6530">CC1560</f>
        <v>0</v>
      </c>
      <c r="CD1559" s="26">
        <f t="shared" si="6295"/>
        <v>0</v>
      </c>
      <c r="CE1559" s="26">
        <f t="shared" si="6296"/>
        <v>0</v>
      </c>
      <c r="CF1559" s="26">
        <f t="shared" si="6297"/>
        <v>0</v>
      </c>
      <c r="CG1559" s="26">
        <f t="shared" ref="CG1559:CG1563" si="6531">CG1560</f>
        <v>0</v>
      </c>
      <c r="CH1559" s="26">
        <f t="shared" ref="CH1559:CH1563" si="6532">CH1560</f>
        <v>0</v>
      </c>
      <c r="CI1559" s="26">
        <f t="shared" ref="CI1559:CI1563" si="6533">CI1560</f>
        <v>0</v>
      </c>
      <c r="CJ1559" s="26">
        <f t="shared" si="6298"/>
        <v>0</v>
      </c>
      <c r="CK1559" s="26">
        <f t="shared" si="6299"/>
        <v>0</v>
      </c>
      <c r="CL1559" s="26">
        <f t="shared" si="6300"/>
        <v>0</v>
      </c>
      <c r="CM1559" s="26">
        <f t="shared" ref="CM1559:CM1563" si="6534">CM1560</f>
        <v>0</v>
      </c>
      <c r="CN1559" s="26">
        <f t="shared" ref="CN1559:CN1563" si="6535">CN1560</f>
        <v>0</v>
      </c>
      <c r="CO1559" s="26">
        <f t="shared" ref="CO1559:CO1563" si="6536">CO1560</f>
        <v>0</v>
      </c>
      <c r="CP1559" s="26">
        <f t="shared" si="6301"/>
        <v>0</v>
      </c>
      <c r="CQ1559" s="26">
        <f t="shared" si="6302"/>
        <v>0</v>
      </c>
      <c r="CR1559" s="26">
        <f t="shared" si="6303"/>
        <v>0</v>
      </c>
      <c r="CS1559" s="26">
        <f t="shared" ref="CS1559:CS1563" si="6537">CS1560</f>
        <v>0</v>
      </c>
      <c r="CT1559" s="19">
        <v>0</v>
      </c>
      <c r="CU1559" s="35"/>
      <c r="CY1559" s="1" t="s">
        <v>27</v>
      </c>
    </row>
    <row r="1560" spans="1:105" hidden="1" x14ac:dyDescent="0.3">
      <c r="A1560" s="36" t="s">
        <v>881</v>
      </c>
      <c r="B1560" s="17">
        <v>410</v>
      </c>
      <c r="C1560" s="16"/>
      <c r="D1560" s="16"/>
      <c r="E1560" s="34" t="s">
        <v>83</v>
      </c>
      <c r="F1560" s="26">
        <f t="shared" si="6491"/>
        <v>1087961.7</v>
      </c>
      <c r="G1560" s="26">
        <f t="shared" si="6492"/>
        <v>375557.5</v>
      </c>
      <c r="H1560" s="26">
        <f t="shared" si="6493"/>
        <v>0</v>
      </c>
      <c r="I1560" s="26">
        <f t="shared" si="6494"/>
        <v>-17300.919000000002</v>
      </c>
      <c r="J1560" s="26">
        <f t="shared" si="6495"/>
        <v>-4508.25</v>
      </c>
      <c r="K1560" s="26">
        <f t="shared" si="6496"/>
        <v>0</v>
      </c>
      <c r="L1560" s="26">
        <f t="shared" si="6406"/>
        <v>1070660.781</v>
      </c>
      <c r="M1560" s="26">
        <f t="shared" si="6407"/>
        <v>371049.25</v>
      </c>
      <c r="N1560" s="26">
        <f t="shared" si="6408"/>
        <v>0</v>
      </c>
      <c r="O1560" s="26">
        <f t="shared" si="6497"/>
        <v>-1070660.781</v>
      </c>
      <c r="P1560" s="26">
        <f t="shared" si="6498"/>
        <v>-371049.25</v>
      </c>
      <c r="Q1560" s="26">
        <f t="shared" si="6499"/>
        <v>0</v>
      </c>
      <c r="R1560" s="26">
        <f t="shared" si="6409"/>
        <v>0</v>
      </c>
      <c r="S1560" s="26">
        <f t="shared" si="6410"/>
        <v>0</v>
      </c>
      <c r="T1560" s="26">
        <f t="shared" si="6411"/>
        <v>0</v>
      </c>
      <c r="U1560" s="26">
        <f t="shared" si="6500"/>
        <v>0</v>
      </c>
      <c r="V1560" s="26">
        <f t="shared" si="6501"/>
        <v>0</v>
      </c>
      <c r="W1560" s="26">
        <f t="shared" si="6502"/>
        <v>0</v>
      </c>
      <c r="X1560" s="26">
        <f t="shared" si="6412"/>
        <v>0</v>
      </c>
      <c r="Y1560" s="26">
        <f t="shared" si="6413"/>
        <v>0</v>
      </c>
      <c r="Z1560" s="26">
        <f t="shared" si="6414"/>
        <v>0</v>
      </c>
      <c r="AA1560" s="26">
        <f t="shared" si="6503"/>
        <v>0</v>
      </c>
      <c r="AB1560" s="26">
        <f t="shared" si="6504"/>
        <v>0</v>
      </c>
      <c r="AC1560" s="26">
        <f t="shared" si="6505"/>
        <v>0</v>
      </c>
      <c r="AD1560" s="26">
        <f t="shared" si="6415"/>
        <v>0</v>
      </c>
      <c r="AE1560" s="26">
        <f t="shared" si="6416"/>
        <v>0</v>
      </c>
      <c r="AF1560" s="26">
        <f t="shared" si="6417"/>
        <v>0</v>
      </c>
      <c r="AG1560" s="26">
        <f t="shared" si="6506"/>
        <v>0</v>
      </c>
      <c r="AH1560" s="26">
        <f t="shared" si="6507"/>
        <v>0</v>
      </c>
      <c r="AI1560" s="26">
        <f t="shared" si="6508"/>
        <v>0</v>
      </c>
      <c r="AJ1560" s="26">
        <f t="shared" si="6418"/>
        <v>0</v>
      </c>
      <c r="AK1560" s="26">
        <f t="shared" si="6419"/>
        <v>0</v>
      </c>
      <c r="AL1560" s="26">
        <f t="shared" si="6420"/>
        <v>0</v>
      </c>
      <c r="AM1560" s="26">
        <f t="shared" si="6509"/>
        <v>0</v>
      </c>
      <c r="AN1560" s="26">
        <f t="shared" si="6510"/>
        <v>0</v>
      </c>
      <c r="AO1560" s="26">
        <f t="shared" si="6511"/>
        <v>0</v>
      </c>
      <c r="AP1560" s="26">
        <f t="shared" si="6421"/>
        <v>0</v>
      </c>
      <c r="AQ1560" s="26">
        <f t="shared" si="6422"/>
        <v>0</v>
      </c>
      <c r="AR1560" s="26">
        <f t="shared" si="6423"/>
        <v>0</v>
      </c>
      <c r="AS1560" s="26">
        <f t="shared" si="6512"/>
        <v>0</v>
      </c>
      <c r="AT1560" s="26">
        <f t="shared" si="6513"/>
        <v>0</v>
      </c>
      <c r="AU1560" s="26">
        <f t="shared" si="6514"/>
        <v>0</v>
      </c>
      <c r="AV1560" s="26">
        <f t="shared" si="6424"/>
        <v>0</v>
      </c>
      <c r="AW1560" s="26">
        <f t="shared" si="6425"/>
        <v>0</v>
      </c>
      <c r="AX1560" s="26">
        <f t="shared" si="6426"/>
        <v>0</v>
      </c>
      <c r="AY1560" s="26">
        <f t="shared" si="6515"/>
        <v>0</v>
      </c>
      <c r="AZ1560" s="26">
        <f t="shared" si="6516"/>
        <v>0</v>
      </c>
      <c r="BA1560" s="26">
        <f t="shared" si="6517"/>
        <v>0</v>
      </c>
      <c r="BB1560" s="26">
        <f t="shared" si="6427"/>
        <v>0</v>
      </c>
      <c r="BC1560" s="26">
        <f t="shared" si="6428"/>
        <v>0</v>
      </c>
      <c r="BD1560" s="26">
        <f t="shared" si="6429"/>
        <v>0</v>
      </c>
      <c r="BE1560" s="26">
        <f t="shared" si="6518"/>
        <v>0</v>
      </c>
      <c r="BF1560" s="26">
        <f t="shared" si="6519"/>
        <v>0</v>
      </c>
      <c r="BG1560" s="26">
        <f t="shared" si="6520"/>
        <v>0</v>
      </c>
      <c r="BH1560" s="26">
        <f t="shared" si="6430"/>
        <v>0</v>
      </c>
      <c r="BI1560" s="26">
        <f t="shared" si="6431"/>
        <v>0</v>
      </c>
      <c r="BJ1560" s="26">
        <f t="shared" si="6432"/>
        <v>0</v>
      </c>
      <c r="BK1560" s="26">
        <f t="shared" si="6521"/>
        <v>0</v>
      </c>
      <c r="BL1560" s="26">
        <f t="shared" si="6522"/>
        <v>0</v>
      </c>
      <c r="BM1560" s="26">
        <f t="shared" si="6523"/>
        <v>0</v>
      </c>
      <c r="BN1560" s="26">
        <f t="shared" si="6433"/>
        <v>0</v>
      </c>
      <c r="BO1560" s="26">
        <f t="shared" si="6434"/>
        <v>0</v>
      </c>
      <c r="BP1560" s="26">
        <f t="shared" si="6435"/>
        <v>0</v>
      </c>
      <c r="BQ1560" s="26">
        <f t="shared" si="6524"/>
        <v>0</v>
      </c>
      <c r="BR1560" s="26">
        <f t="shared" si="6525"/>
        <v>0</v>
      </c>
      <c r="BS1560" s="26">
        <f t="shared" si="6436"/>
        <v>0</v>
      </c>
      <c r="BT1560" s="26">
        <f t="shared" si="6437"/>
        <v>0</v>
      </c>
      <c r="BU1560" s="26">
        <f t="shared" si="6438"/>
        <v>0</v>
      </c>
      <c r="BV1560" s="26">
        <f t="shared" si="6526"/>
        <v>0</v>
      </c>
      <c r="BW1560" s="26">
        <f t="shared" si="6527"/>
        <v>0</v>
      </c>
      <c r="BX1560" s="26">
        <f t="shared" si="6439"/>
        <v>0</v>
      </c>
      <c r="BY1560" s="26">
        <f t="shared" si="6440"/>
        <v>0</v>
      </c>
      <c r="BZ1560" s="26">
        <f t="shared" si="6441"/>
        <v>0</v>
      </c>
      <c r="CA1560" s="26">
        <f t="shared" si="6528"/>
        <v>0</v>
      </c>
      <c r="CB1560" s="26">
        <f t="shared" si="6529"/>
        <v>0</v>
      </c>
      <c r="CC1560" s="26">
        <f t="shared" si="6530"/>
        <v>0</v>
      </c>
      <c r="CD1560" s="26">
        <f t="shared" si="6295"/>
        <v>0</v>
      </c>
      <c r="CE1560" s="26">
        <f t="shared" si="6296"/>
        <v>0</v>
      </c>
      <c r="CF1560" s="26">
        <f t="shared" si="6297"/>
        <v>0</v>
      </c>
      <c r="CG1560" s="26">
        <f t="shared" si="6531"/>
        <v>0</v>
      </c>
      <c r="CH1560" s="26">
        <f t="shared" si="6532"/>
        <v>0</v>
      </c>
      <c r="CI1560" s="26">
        <f t="shared" si="6533"/>
        <v>0</v>
      </c>
      <c r="CJ1560" s="26">
        <f t="shared" si="6298"/>
        <v>0</v>
      </c>
      <c r="CK1560" s="26">
        <f t="shared" si="6299"/>
        <v>0</v>
      </c>
      <c r="CL1560" s="26">
        <f t="shared" si="6300"/>
        <v>0</v>
      </c>
      <c r="CM1560" s="26">
        <f t="shared" si="6534"/>
        <v>0</v>
      </c>
      <c r="CN1560" s="26">
        <f t="shared" si="6535"/>
        <v>0</v>
      </c>
      <c r="CO1560" s="26">
        <f t="shared" si="6536"/>
        <v>0</v>
      </c>
      <c r="CP1560" s="26">
        <f t="shared" si="6301"/>
        <v>0</v>
      </c>
      <c r="CQ1560" s="26">
        <f t="shared" si="6302"/>
        <v>0</v>
      </c>
      <c r="CR1560" s="26">
        <f t="shared" si="6303"/>
        <v>0</v>
      </c>
      <c r="CS1560" s="26">
        <f t="shared" si="6537"/>
        <v>0</v>
      </c>
      <c r="CT1560" s="19">
        <v>0</v>
      </c>
      <c r="CU1560" s="35"/>
      <c r="CZ1560" s="1" t="s">
        <v>28</v>
      </c>
    </row>
    <row r="1561" spans="1:105" hidden="1" x14ac:dyDescent="0.3">
      <c r="A1561" s="36" t="s">
        <v>881</v>
      </c>
      <c r="B1561" s="17">
        <v>410</v>
      </c>
      <c r="C1561" s="16" t="s">
        <v>393</v>
      </c>
      <c r="D1561" s="16" t="s">
        <v>47</v>
      </c>
      <c r="E1561" s="34" t="s">
        <v>851</v>
      </c>
      <c r="F1561" s="26">
        <v>1087961.7</v>
      </c>
      <c r="G1561" s="26">
        <v>375557.5</v>
      </c>
      <c r="H1561" s="26"/>
      <c r="I1561" s="26">
        <v>-17300.919000000002</v>
      </c>
      <c r="J1561" s="26">
        <v>-4508.25</v>
      </c>
      <c r="K1561" s="26"/>
      <c r="L1561" s="26">
        <f t="shared" si="6406"/>
        <v>1070660.781</v>
      </c>
      <c r="M1561" s="26">
        <f t="shared" si="6407"/>
        <v>371049.25</v>
      </c>
      <c r="N1561" s="26">
        <f t="shared" si="6408"/>
        <v>0</v>
      </c>
      <c r="O1561" s="26">
        <f>-1070.681-53479.5-1016110.6</f>
        <v>-1070660.781</v>
      </c>
      <c r="P1561" s="26">
        <f>-371.05-18533.9-352144.3</f>
        <v>-371049.25</v>
      </c>
      <c r="Q1561" s="26"/>
      <c r="R1561" s="26">
        <f t="shared" si="6409"/>
        <v>0</v>
      </c>
      <c r="S1561" s="26">
        <f t="shared" si="6410"/>
        <v>0</v>
      </c>
      <c r="T1561" s="26">
        <f t="shared" si="6411"/>
        <v>0</v>
      </c>
      <c r="U1561" s="26"/>
      <c r="V1561" s="26"/>
      <c r="W1561" s="26"/>
      <c r="X1561" s="26">
        <f t="shared" si="6412"/>
        <v>0</v>
      </c>
      <c r="Y1561" s="26">
        <f t="shared" si="6413"/>
        <v>0</v>
      </c>
      <c r="Z1561" s="26">
        <f t="shared" si="6414"/>
        <v>0</v>
      </c>
      <c r="AA1561" s="26"/>
      <c r="AB1561" s="26"/>
      <c r="AC1561" s="26"/>
      <c r="AD1561" s="26">
        <f t="shared" si="6415"/>
        <v>0</v>
      </c>
      <c r="AE1561" s="26">
        <f t="shared" si="6416"/>
        <v>0</v>
      </c>
      <c r="AF1561" s="26">
        <f t="shared" si="6417"/>
        <v>0</v>
      </c>
      <c r="AG1561" s="26"/>
      <c r="AH1561" s="26"/>
      <c r="AI1561" s="26"/>
      <c r="AJ1561" s="26">
        <f t="shared" si="6418"/>
        <v>0</v>
      </c>
      <c r="AK1561" s="26">
        <f t="shared" si="6419"/>
        <v>0</v>
      </c>
      <c r="AL1561" s="26">
        <f t="shared" si="6420"/>
        <v>0</v>
      </c>
      <c r="AM1561" s="26"/>
      <c r="AN1561" s="26"/>
      <c r="AO1561" s="26"/>
      <c r="AP1561" s="26">
        <f t="shared" si="6421"/>
        <v>0</v>
      </c>
      <c r="AQ1561" s="26">
        <f t="shared" si="6422"/>
        <v>0</v>
      </c>
      <c r="AR1561" s="26">
        <f t="shared" si="6423"/>
        <v>0</v>
      </c>
      <c r="AS1561" s="26"/>
      <c r="AT1561" s="26"/>
      <c r="AU1561" s="26"/>
      <c r="AV1561" s="26">
        <f t="shared" si="6424"/>
        <v>0</v>
      </c>
      <c r="AW1561" s="26">
        <f t="shared" si="6425"/>
        <v>0</v>
      </c>
      <c r="AX1561" s="26">
        <f t="shared" si="6426"/>
        <v>0</v>
      </c>
      <c r="AY1561" s="26"/>
      <c r="AZ1561" s="26"/>
      <c r="BA1561" s="26"/>
      <c r="BB1561" s="26">
        <f t="shared" si="6427"/>
        <v>0</v>
      </c>
      <c r="BC1561" s="26">
        <f t="shared" si="6428"/>
        <v>0</v>
      </c>
      <c r="BD1561" s="26">
        <f t="shared" si="6429"/>
        <v>0</v>
      </c>
      <c r="BE1561" s="26"/>
      <c r="BF1561" s="26"/>
      <c r="BG1561" s="26"/>
      <c r="BH1561" s="26">
        <f t="shared" si="6430"/>
        <v>0</v>
      </c>
      <c r="BI1561" s="26">
        <f t="shared" si="6431"/>
        <v>0</v>
      </c>
      <c r="BJ1561" s="26">
        <f t="shared" si="6432"/>
        <v>0</v>
      </c>
      <c r="BK1561" s="26"/>
      <c r="BL1561" s="26"/>
      <c r="BM1561" s="26"/>
      <c r="BN1561" s="26">
        <f t="shared" si="6433"/>
        <v>0</v>
      </c>
      <c r="BO1561" s="26">
        <f t="shared" si="6434"/>
        <v>0</v>
      </c>
      <c r="BP1561" s="26">
        <f t="shared" si="6435"/>
        <v>0</v>
      </c>
      <c r="BQ1561" s="26"/>
      <c r="BR1561" s="26"/>
      <c r="BS1561" s="26">
        <f t="shared" si="6436"/>
        <v>0</v>
      </c>
      <c r="BT1561" s="26">
        <f t="shared" si="6437"/>
        <v>0</v>
      </c>
      <c r="BU1561" s="26">
        <f t="shared" si="6438"/>
        <v>0</v>
      </c>
      <c r="BV1561" s="26"/>
      <c r="BW1561" s="26"/>
      <c r="BX1561" s="26">
        <f t="shared" si="6439"/>
        <v>0</v>
      </c>
      <c r="BY1561" s="26">
        <f t="shared" si="6440"/>
        <v>0</v>
      </c>
      <c r="BZ1561" s="26">
        <f t="shared" si="6441"/>
        <v>0</v>
      </c>
      <c r="CA1561" s="26"/>
      <c r="CB1561" s="26"/>
      <c r="CC1561" s="26"/>
      <c r="CD1561" s="26">
        <f t="shared" si="6295"/>
        <v>0</v>
      </c>
      <c r="CE1561" s="26">
        <f t="shared" si="6296"/>
        <v>0</v>
      </c>
      <c r="CF1561" s="26">
        <f t="shared" si="6297"/>
        <v>0</v>
      </c>
      <c r="CG1561" s="26"/>
      <c r="CH1561" s="26"/>
      <c r="CI1561" s="26"/>
      <c r="CJ1561" s="26">
        <f t="shared" si="6298"/>
        <v>0</v>
      </c>
      <c r="CK1561" s="26">
        <f t="shared" si="6299"/>
        <v>0</v>
      </c>
      <c r="CL1561" s="26">
        <f t="shared" si="6300"/>
        <v>0</v>
      </c>
      <c r="CM1561" s="26"/>
      <c r="CN1561" s="26"/>
      <c r="CO1561" s="26"/>
      <c r="CP1561" s="26">
        <f t="shared" si="6301"/>
        <v>0</v>
      </c>
      <c r="CQ1561" s="26">
        <f t="shared" si="6302"/>
        <v>0</v>
      </c>
      <c r="CR1561" s="26">
        <f t="shared" si="6303"/>
        <v>0</v>
      </c>
      <c r="CS1561" s="26"/>
      <c r="CT1561" s="19">
        <v>0</v>
      </c>
      <c r="CU1561" s="35" t="s">
        <v>883</v>
      </c>
    </row>
    <row r="1562" spans="1:105" hidden="1" x14ac:dyDescent="0.3">
      <c r="A1562" s="36" t="s">
        <v>881</v>
      </c>
      <c r="B1562" s="17">
        <v>800</v>
      </c>
      <c r="C1562" s="16"/>
      <c r="D1562" s="16"/>
      <c r="E1562" s="34" t="s">
        <v>52</v>
      </c>
      <c r="F1562" s="26">
        <f t="shared" si="6491"/>
        <v>353281.7</v>
      </c>
      <c r="G1562" s="26">
        <f t="shared" si="6492"/>
        <v>0</v>
      </c>
      <c r="H1562" s="26">
        <f t="shared" si="6493"/>
        <v>0</v>
      </c>
      <c r="I1562" s="26">
        <f t="shared" si="6494"/>
        <v>0</v>
      </c>
      <c r="J1562" s="26">
        <f t="shared" si="6495"/>
        <v>0</v>
      </c>
      <c r="K1562" s="26">
        <f t="shared" si="6496"/>
        <v>0</v>
      </c>
      <c r="L1562" s="26">
        <f t="shared" si="6406"/>
        <v>353281.7</v>
      </c>
      <c r="M1562" s="26">
        <f t="shared" si="6407"/>
        <v>0</v>
      </c>
      <c r="N1562" s="26">
        <f t="shared" si="6408"/>
        <v>0</v>
      </c>
      <c r="O1562" s="26">
        <f t="shared" ref="O1562:O1563" si="6538">O1563</f>
        <v>1072013.608</v>
      </c>
      <c r="P1562" s="26">
        <f t="shared" ref="P1562:P1563" si="6539">P1563</f>
        <v>371401.76</v>
      </c>
      <c r="Q1562" s="26">
        <f t="shared" si="6499"/>
        <v>0</v>
      </c>
      <c r="R1562" s="26">
        <f t="shared" si="6409"/>
        <v>1425295.308</v>
      </c>
      <c r="S1562" s="26">
        <f t="shared" si="6410"/>
        <v>371401.76</v>
      </c>
      <c r="T1562" s="26">
        <f t="shared" si="6411"/>
        <v>0</v>
      </c>
      <c r="U1562" s="26">
        <f t="shared" si="6500"/>
        <v>0</v>
      </c>
      <c r="V1562" s="26">
        <f t="shared" si="6501"/>
        <v>0</v>
      </c>
      <c r="W1562" s="26">
        <f t="shared" si="6502"/>
        <v>0</v>
      </c>
      <c r="X1562" s="26">
        <f t="shared" si="6412"/>
        <v>1425295.308</v>
      </c>
      <c r="Y1562" s="26">
        <f t="shared" si="6413"/>
        <v>371401.76</v>
      </c>
      <c r="Z1562" s="26">
        <f t="shared" si="6414"/>
        <v>0</v>
      </c>
      <c r="AA1562" s="26">
        <f t="shared" si="6503"/>
        <v>0</v>
      </c>
      <c r="AB1562" s="26">
        <f t="shared" si="6504"/>
        <v>0</v>
      </c>
      <c r="AC1562" s="26">
        <f t="shared" si="6505"/>
        <v>0</v>
      </c>
      <c r="AD1562" s="26">
        <f t="shared" si="6415"/>
        <v>1425295.308</v>
      </c>
      <c r="AE1562" s="26">
        <f t="shared" si="6416"/>
        <v>371401.76</v>
      </c>
      <c r="AF1562" s="26">
        <f t="shared" si="6417"/>
        <v>0</v>
      </c>
      <c r="AG1562" s="26">
        <f t="shared" si="6506"/>
        <v>0</v>
      </c>
      <c r="AH1562" s="26">
        <f t="shared" si="6507"/>
        <v>0</v>
      </c>
      <c r="AI1562" s="26">
        <f t="shared" si="6508"/>
        <v>0</v>
      </c>
      <c r="AJ1562" s="26">
        <f t="shared" si="6418"/>
        <v>1425295.308</v>
      </c>
      <c r="AK1562" s="26">
        <f t="shared" si="6419"/>
        <v>371401.76</v>
      </c>
      <c r="AL1562" s="26">
        <f t="shared" si="6420"/>
        <v>0</v>
      </c>
      <c r="AM1562" s="26">
        <f t="shared" si="6509"/>
        <v>0</v>
      </c>
      <c r="AN1562" s="26">
        <f t="shared" si="6510"/>
        <v>0</v>
      </c>
      <c r="AO1562" s="26">
        <f t="shared" si="6511"/>
        <v>0</v>
      </c>
      <c r="AP1562" s="26">
        <f t="shared" si="6421"/>
        <v>1425295.308</v>
      </c>
      <c r="AQ1562" s="26">
        <f t="shared" si="6422"/>
        <v>371401.76</v>
      </c>
      <c r="AR1562" s="26">
        <f t="shared" si="6423"/>
        <v>0</v>
      </c>
      <c r="AS1562" s="26">
        <f t="shared" si="6512"/>
        <v>0</v>
      </c>
      <c r="AT1562" s="26">
        <f t="shared" si="6513"/>
        <v>0</v>
      </c>
      <c r="AU1562" s="26">
        <f t="shared" si="6514"/>
        <v>0</v>
      </c>
      <c r="AV1562" s="26">
        <f t="shared" si="6424"/>
        <v>1425295.308</v>
      </c>
      <c r="AW1562" s="26">
        <f t="shared" si="6425"/>
        <v>371401.76</v>
      </c>
      <c r="AX1562" s="26">
        <f t="shared" si="6426"/>
        <v>0</v>
      </c>
      <c r="AY1562" s="26">
        <f t="shared" si="6515"/>
        <v>0</v>
      </c>
      <c r="AZ1562" s="26">
        <f t="shared" si="6516"/>
        <v>0</v>
      </c>
      <c r="BA1562" s="26">
        <f t="shared" si="6517"/>
        <v>0</v>
      </c>
      <c r="BB1562" s="26">
        <f t="shared" si="6427"/>
        <v>1425295.308</v>
      </c>
      <c r="BC1562" s="26">
        <f t="shared" si="6428"/>
        <v>371401.76</v>
      </c>
      <c r="BD1562" s="26">
        <f t="shared" si="6429"/>
        <v>0</v>
      </c>
      <c r="BE1562" s="26">
        <f t="shared" si="6518"/>
        <v>0</v>
      </c>
      <c r="BF1562" s="26">
        <f t="shared" si="6519"/>
        <v>0</v>
      </c>
      <c r="BG1562" s="26">
        <f t="shared" si="6520"/>
        <v>0</v>
      </c>
      <c r="BH1562" s="26">
        <f t="shared" si="6430"/>
        <v>1425295.308</v>
      </c>
      <c r="BI1562" s="26">
        <f t="shared" si="6431"/>
        <v>371401.76</v>
      </c>
      <c r="BJ1562" s="26">
        <f t="shared" si="6432"/>
        <v>0</v>
      </c>
      <c r="BK1562" s="26">
        <f t="shared" si="6521"/>
        <v>0</v>
      </c>
      <c r="BL1562" s="26">
        <f t="shared" si="6522"/>
        <v>0</v>
      </c>
      <c r="BM1562" s="26">
        <f t="shared" si="6523"/>
        <v>0</v>
      </c>
      <c r="BN1562" s="26">
        <f t="shared" si="6433"/>
        <v>1425295.308</v>
      </c>
      <c r="BO1562" s="26">
        <f t="shared" si="6434"/>
        <v>371401.76</v>
      </c>
      <c r="BP1562" s="26">
        <f t="shared" si="6435"/>
        <v>0</v>
      </c>
      <c r="BQ1562" s="26">
        <f t="shared" si="6524"/>
        <v>0</v>
      </c>
      <c r="BR1562" s="26">
        <f t="shared" si="6525"/>
        <v>0</v>
      </c>
      <c r="BS1562" s="26">
        <f t="shared" si="6436"/>
        <v>1425295.308</v>
      </c>
      <c r="BT1562" s="26">
        <f t="shared" si="6437"/>
        <v>371401.76</v>
      </c>
      <c r="BU1562" s="26">
        <f t="shared" si="6438"/>
        <v>0</v>
      </c>
      <c r="BV1562" s="26">
        <f t="shared" si="6526"/>
        <v>0</v>
      </c>
      <c r="BW1562" s="26">
        <f t="shared" si="6527"/>
        <v>0</v>
      </c>
      <c r="BX1562" s="26">
        <f t="shared" si="6439"/>
        <v>1425295.308</v>
      </c>
      <c r="BY1562" s="26">
        <f t="shared" si="6440"/>
        <v>371401.76</v>
      </c>
      <c r="BZ1562" s="26">
        <f t="shared" si="6441"/>
        <v>0</v>
      </c>
      <c r="CA1562" s="26">
        <f t="shared" si="6528"/>
        <v>0</v>
      </c>
      <c r="CB1562" s="26">
        <f t="shared" si="6529"/>
        <v>0</v>
      </c>
      <c r="CC1562" s="26">
        <f t="shared" si="6530"/>
        <v>0</v>
      </c>
      <c r="CD1562" s="26">
        <f t="shared" si="6295"/>
        <v>1425295.308</v>
      </c>
      <c r="CE1562" s="26">
        <f t="shared" si="6296"/>
        <v>371401.76</v>
      </c>
      <c r="CF1562" s="26">
        <f t="shared" si="6297"/>
        <v>0</v>
      </c>
      <c r="CG1562" s="26">
        <f t="shared" si="6531"/>
        <v>0</v>
      </c>
      <c r="CH1562" s="26">
        <f t="shared" si="6532"/>
        <v>0</v>
      </c>
      <c r="CI1562" s="26">
        <f t="shared" si="6533"/>
        <v>0</v>
      </c>
      <c r="CJ1562" s="26">
        <f t="shared" si="6298"/>
        <v>1425295.308</v>
      </c>
      <c r="CK1562" s="26">
        <f t="shared" si="6299"/>
        <v>371401.76</v>
      </c>
      <c r="CL1562" s="26">
        <f t="shared" si="6300"/>
        <v>0</v>
      </c>
      <c r="CM1562" s="26">
        <f t="shared" si="6534"/>
        <v>0</v>
      </c>
      <c r="CN1562" s="26">
        <f t="shared" si="6535"/>
        <v>0</v>
      </c>
      <c r="CO1562" s="26">
        <f t="shared" si="6536"/>
        <v>0</v>
      </c>
      <c r="CP1562" s="26">
        <f t="shared" si="6301"/>
        <v>1425295.308</v>
      </c>
      <c r="CQ1562" s="26">
        <f t="shared" si="6302"/>
        <v>371401.76</v>
      </c>
      <c r="CR1562" s="26">
        <f t="shared" si="6303"/>
        <v>0</v>
      </c>
      <c r="CS1562" s="26">
        <f t="shared" si="6537"/>
        <v>0</v>
      </c>
      <c r="CT1562" s="19"/>
      <c r="CU1562" s="35"/>
      <c r="CY1562" s="1" t="s">
        <v>27</v>
      </c>
    </row>
    <row r="1563" spans="1:105" ht="78" hidden="1" x14ac:dyDescent="0.3">
      <c r="A1563" s="36" t="s">
        <v>881</v>
      </c>
      <c r="B1563" s="17">
        <v>810</v>
      </c>
      <c r="C1563" s="16"/>
      <c r="D1563" s="16"/>
      <c r="E1563" s="34" t="s">
        <v>411</v>
      </c>
      <c r="F1563" s="26">
        <f t="shared" si="6491"/>
        <v>353281.7</v>
      </c>
      <c r="G1563" s="26">
        <f t="shared" si="6492"/>
        <v>0</v>
      </c>
      <c r="H1563" s="26">
        <f t="shared" si="6493"/>
        <v>0</v>
      </c>
      <c r="I1563" s="26">
        <f t="shared" si="6494"/>
        <v>0</v>
      </c>
      <c r="J1563" s="26">
        <f t="shared" si="6495"/>
        <v>0</v>
      </c>
      <c r="K1563" s="26">
        <f t="shared" si="6496"/>
        <v>0</v>
      </c>
      <c r="L1563" s="26">
        <f t="shared" si="6406"/>
        <v>353281.7</v>
      </c>
      <c r="M1563" s="26">
        <f t="shared" si="6407"/>
        <v>0</v>
      </c>
      <c r="N1563" s="26">
        <f t="shared" si="6408"/>
        <v>0</v>
      </c>
      <c r="O1563" s="26">
        <f t="shared" si="6538"/>
        <v>1072013.608</v>
      </c>
      <c r="P1563" s="26">
        <f t="shared" si="6539"/>
        <v>371401.76</v>
      </c>
      <c r="Q1563" s="26">
        <f t="shared" si="6499"/>
        <v>0</v>
      </c>
      <c r="R1563" s="26">
        <f t="shared" si="6409"/>
        <v>1425295.308</v>
      </c>
      <c r="S1563" s="26">
        <f t="shared" si="6410"/>
        <v>371401.76</v>
      </c>
      <c r="T1563" s="26">
        <f t="shared" si="6411"/>
        <v>0</v>
      </c>
      <c r="U1563" s="26">
        <f t="shared" si="6500"/>
        <v>0</v>
      </c>
      <c r="V1563" s="26">
        <f t="shared" si="6501"/>
        <v>0</v>
      </c>
      <c r="W1563" s="26">
        <f t="shared" si="6502"/>
        <v>0</v>
      </c>
      <c r="X1563" s="26">
        <f t="shared" si="6412"/>
        <v>1425295.308</v>
      </c>
      <c r="Y1563" s="26">
        <f t="shared" si="6413"/>
        <v>371401.76</v>
      </c>
      <c r="Z1563" s="26">
        <f t="shared" si="6414"/>
        <v>0</v>
      </c>
      <c r="AA1563" s="26">
        <f t="shared" si="6503"/>
        <v>0</v>
      </c>
      <c r="AB1563" s="26">
        <f t="shared" si="6504"/>
        <v>0</v>
      </c>
      <c r="AC1563" s="26">
        <f t="shared" si="6505"/>
        <v>0</v>
      </c>
      <c r="AD1563" s="26">
        <f t="shared" si="6415"/>
        <v>1425295.308</v>
      </c>
      <c r="AE1563" s="26">
        <f t="shared" si="6416"/>
        <v>371401.76</v>
      </c>
      <c r="AF1563" s="26">
        <f t="shared" si="6417"/>
        <v>0</v>
      </c>
      <c r="AG1563" s="26">
        <f t="shared" si="6506"/>
        <v>0</v>
      </c>
      <c r="AH1563" s="26">
        <f t="shared" si="6507"/>
        <v>0</v>
      </c>
      <c r="AI1563" s="26">
        <f t="shared" si="6508"/>
        <v>0</v>
      </c>
      <c r="AJ1563" s="26">
        <f t="shared" si="6418"/>
        <v>1425295.308</v>
      </c>
      <c r="AK1563" s="26">
        <f t="shared" si="6419"/>
        <v>371401.76</v>
      </c>
      <c r="AL1563" s="26">
        <f t="shared" si="6420"/>
        <v>0</v>
      </c>
      <c r="AM1563" s="26">
        <f t="shared" si="6509"/>
        <v>0</v>
      </c>
      <c r="AN1563" s="26">
        <f t="shared" si="6510"/>
        <v>0</v>
      </c>
      <c r="AO1563" s="26">
        <f t="shared" si="6511"/>
        <v>0</v>
      </c>
      <c r="AP1563" s="26">
        <f t="shared" si="6421"/>
        <v>1425295.308</v>
      </c>
      <c r="AQ1563" s="26">
        <f t="shared" si="6422"/>
        <v>371401.76</v>
      </c>
      <c r="AR1563" s="26">
        <f t="shared" si="6423"/>
        <v>0</v>
      </c>
      <c r="AS1563" s="26">
        <f t="shared" si="6512"/>
        <v>0</v>
      </c>
      <c r="AT1563" s="26">
        <f t="shared" si="6513"/>
        <v>0</v>
      </c>
      <c r="AU1563" s="26">
        <f t="shared" si="6514"/>
        <v>0</v>
      </c>
      <c r="AV1563" s="26">
        <f t="shared" si="6424"/>
        <v>1425295.308</v>
      </c>
      <c r="AW1563" s="26">
        <f t="shared" si="6425"/>
        <v>371401.76</v>
      </c>
      <c r="AX1563" s="26">
        <f t="shared" si="6426"/>
        <v>0</v>
      </c>
      <c r="AY1563" s="26">
        <f t="shared" si="6515"/>
        <v>0</v>
      </c>
      <c r="AZ1563" s="26">
        <f t="shared" si="6516"/>
        <v>0</v>
      </c>
      <c r="BA1563" s="26">
        <f t="shared" si="6517"/>
        <v>0</v>
      </c>
      <c r="BB1563" s="26">
        <f t="shared" si="6427"/>
        <v>1425295.308</v>
      </c>
      <c r="BC1563" s="26">
        <f t="shared" si="6428"/>
        <v>371401.76</v>
      </c>
      <c r="BD1563" s="26">
        <f t="shared" si="6429"/>
        <v>0</v>
      </c>
      <c r="BE1563" s="26">
        <f t="shared" si="6518"/>
        <v>0</v>
      </c>
      <c r="BF1563" s="26">
        <f t="shared" si="6519"/>
        <v>0</v>
      </c>
      <c r="BG1563" s="26">
        <f t="shared" si="6520"/>
        <v>0</v>
      </c>
      <c r="BH1563" s="26">
        <f t="shared" si="6430"/>
        <v>1425295.308</v>
      </c>
      <c r="BI1563" s="26">
        <f t="shared" si="6431"/>
        <v>371401.76</v>
      </c>
      <c r="BJ1563" s="26">
        <f t="shared" si="6432"/>
        <v>0</v>
      </c>
      <c r="BK1563" s="26">
        <f t="shared" si="6521"/>
        <v>0</v>
      </c>
      <c r="BL1563" s="26">
        <f t="shared" si="6522"/>
        <v>0</v>
      </c>
      <c r="BM1563" s="26">
        <f t="shared" si="6523"/>
        <v>0</v>
      </c>
      <c r="BN1563" s="26">
        <f t="shared" si="6433"/>
        <v>1425295.308</v>
      </c>
      <c r="BO1563" s="26">
        <f t="shared" si="6434"/>
        <v>371401.76</v>
      </c>
      <c r="BP1563" s="26">
        <f t="shared" si="6435"/>
        <v>0</v>
      </c>
      <c r="BQ1563" s="26">
        <f t="shared" si="6524"/>
        <v>0</v>
      </c>
      <c r="BR1563" s="26">
        <f t="shared" si="6525"/>
        <v>0</v>
      </c>
      <c r="BS1563" s="26">
        <f t="shared" si="6436"/>
        <v>1425295.308</v>
      </c>
      <c r="BT1563" s="26">
        <f t="shared" si="6437"/>
        <v>371401.76</v>
      </c>
      <c r="BU1563" s="26">
        <f t="shared" si="6438"/>
        <v>0</v>
      </c>
      <c r="BV1563" s="26">
        <f t="shared" si="6526"/>
        <v>0</v>
      </c>
      <c r="BW1563" s="26">
        <f t="shared" si="6527"/>
        <v>0</v>
      </c>
      <c r="BX1563" s="26">
        <f t="shared" si="6439"/>
        <v>1425295.308</v>
      </c>
      <c r="BY1563" s="26">
        <f t="shared" si="6440"/>
        <v>371401.76</v>
      </c>
      <c r="BZ1563" s="26">
        <f t="shared" si="6441"/>
        <v>0</v>
      </c>
      <c r="CA1563" s="26">
        <f t="shared" si="6528"/>
        <v>0</v>
      </c>
      <c r="CB1563" s="26">
        <f t="shared" si="6529"/>
        <v>0</v>
      </c>
      <c r="CC1563" s="26">
        <f t="shared" si="6530"/>
        <v>0</v>
      </c>
      <c r="CD1563" s="26">
        <f t="shared" si="6295"/>
        <v>1425295.308</v>
      </c>
      <c r="CE1563" s="26">
        <f t="shared" si="6296"/>
        <v>371401.76</v>
      </c>
      <c r="CF1563" s="26">
        <f t="shared" si="6297"/>
        <v>0</v>
      </c>
      <c r="CG1563" s="26">
        <f t="shared" si="6531"/>
        <v>0</v>
      </c>
      <c r="CH1563" s="26">
        <f t="shared" si="6532"/>
        <v>0</v>
      </c>
      <c r="CI1563" s="26">
        <f t="shared" si="6533"/>
        <v>0</v>
      </c>
      <c r="CJ1563" s="26">
        <f t="shared" si="6298"/>
        <v>1425295.308</v>
      </c>
      <c r="CK1563" s="26">
        <f t="shared" si="6299"/>
        <v>371401.76</v>
      </c>
      <c r="CL1563" s="26">
        <f t="shared" si="6300"/>
        <v>0</v>
      </c>
      <c r="CM1563" s="26">
        <f t="shared" si="6534"/>
        <v>0</v>
      </c>
      <c r="CN1563" s="26">
        <f t="shared" si="6535"/>
        <v>0</v>
      </c>
      <c r="CO1563" s="26">
        <f t="shared" si="6536"/>
        <v>0</v>
      </c>
      <c r="CP1563" s="26">
        <f t="shared" si="6301"/>
        <v>1425295.308</v>
      </c>
      <c r="CQ1563" s="26">
        <f t="shared" si="6302"/>
        <v>371401.76</v>
      </c>
      <c r="CR1563" s="26">
        <f t="shared" si="6303"/>
        <v>0</v>
      </c>
      <c r="CS1563" s="26">
        <f t="shared" si="6537"/>
        <v>0</v>
      </c>
      <c r="CT1563" s="19"/>
      <c r="CU1563" s="35"/>
      <c r="CZ1563" s="1" t="s">
        <v>28</v>
      </c>
    </row>
    <row r="1564" spans="1:105" hidden="1" x14ac:dyDescent="0.3">
      <c r="A1564" s="36" t="s">
        <v>881</v>
      </c>
      <c r="B1564" s="17">
        <v>810</v>
      </c>
      <c r="C1564" s="16" t="s">
        <v>393</v>
      </c>
      <c r="D1564" s="16" t="s">
        <v>47</v>
      </c>
      <c r="E1564" s="34" t="s">
        <v>851</v>
      </c>
      <c r="F1564" s="26">
        <v>353281.7</v>
      </c>
      <c r="G1564" s="26"/>
      <c r="H1564" s="26"/>
      <c r="I1564" s="26"/>
      <c r="J1564" s="26"/>
      <c r="K1564" s="26"/>
      <c r="L1564" s="26">
        <f t="shared" si="6406"/>
        <v>353281.7</v>
      </c>
      <c r="M1564" s="26">
        <f t="shared" si="6407"/>
        <v>0</v>
      </c>
      <c r="N1564" s="26">
        <f t="shared" si="6408"/>
        <v>0</v>
      </c>
      <c r="O1564" s="26">
        <f>1070.681+53479.5+1016110.6+1352.827</f>
        <v>1072013.608</v>
      </c>
      <c r="P1564" s="26">
        <f>371.05+18533.9+352144.3+352.51</f>
        <v>371401.76</v>
      </c>
      <c r="Q1564" s="26"/>
      <c r="R1564" s="26">
        <f t="shared" si="6409"/>
        <v>1425295.308</v>
      </c>
      <c r="S1564" s="26">
        <f t="shared" si="6410"/>
        <v>371401.76</v>
      </c>
      <c r="T1564" s="26">
        <f t="shared" si="6411"/>
        <v>0</v>
      </c>
      <c r="U1564" s="26"/>
      <c r="V1564" s="26"/>
      <c r="W1564" s="26"/>
      <c r="X1564" s="26">
        <f t="shared" si="6412"/>
        <v>1425295.308</v>
      </c>
      <c r="Y1564" s="26">
        <f t="shared" si="6413"/>
        <v>371401.76</v>
      </c>
      <c r="Z1564" s="26">
        <f t="shared" si="6414"/>
        <v>0</v>
      </c>
      <c r="AA1564" s="26"/>
      <c r="AB1564" s="26"/>
      <c r="AC1564" s="26"/>
      <c r="AD1564" s="26">
        <f t="shared" si="6415"/>
        <v>1425295.308</v>
      </c>
      <c r="AE1564" s="26">
        <f t="shared" si="6416"/>
        <v>371401.76</v>
      </c>
      <c r="AF1564" s="26">
        <f t="shared" si="6417"/>
        <v>0</v>
      </c>
      <c r="AG1564" s="26"/>
      <c r="AH1564" s="26"/>
      <c r="AI1564" s="26"/>
      <c r="AJ1564" s="26">
        <f t="shared" si="6418"/>
        <v>1425295.308</v>
      </c>
      <c r="AK1564" s="26">
        <f t="shared" si="6419"/>
        <v>371401.76</v>
      </c>
      <c r="AL1564" s="26">
        <f t="shared" si="6420"/>
        <v>0</v>
      </c>
      <c r="AM1564" s="26"/>
      <c r="AN1564" s="26"/>
      <c r="AO1564" s="26"/>
      <c r="AP1564" s="26">
        <f t="shared" si="6421"/>
        <v>1425295.308</v>
      </c>
      <c r="AQ1564" s="26">
        <f t="shared" si="6422"/>
        <v>371401.76</v>
      </c>
      <c r="AR1564" s="26">
        <f t="shared" si="6423"/>
        <v>0</v>
      </c>
      <c r="AS1564" s="26"/>
      <c r="AT1564" s="26"/>
      <c r="AU1564" s="26"/>
      <c r="AV1564" s="26">
        <f t="shared" si="6424"/>
        <v>1425295.308</v>
      </c>
      <c r="AW1564" s="26">
        <f t="shared" si="6425"/>
        <v>371401.76</v>
      </c>
      <c r="AX1564" s="26">
        <f t="shared" si="6426"/>
        <v>0</v>
      </c>
      <c r="AY1564" s="26"/>
      <c r="AZ1564" s="26"/>
      <c r="BA1564" s="26"/>
      <c r="BB1564" s="26">
        <f t="shared" si="6427"/>
        <v>1425295.308</v>
      </c>
      <c r="BC1564" s="26">
        <f t="shared" si="6428"/>
        <v>371401.76</v>
      </c>
      <c r="BD1564" s="26">
        <f t="shared" si="6429"/>
        <v>0</v>
      </c>
      <c r="BE1564" s="26"/>
      <c r="BF1564" s="26"/>
      <c r="BG1564" s="26"/>
      <c r="BH1564" s="26">
        <f t="shared" si="6430"/>
        <v>1425295.308</v>
      </c>
      <c r="BI1564" s="26">
        <f t="shared" si="6431"/>
        <v>371401.76</v>
      </c>
      <c r="BJ1564" s="26">
        <f t="shared" si="6432"/>
        <v>0</v>
      </c>
      <c r="BK1564" s="26"/>
      <c r="BL1564" s="26"/>
      <c r="BM1564" s="26"/>
      <c r="BN1564" s="26">
        <f t="shared" si="6433"/>
        <v>1425295.308</v>
      </c>
      <c r="BO1564" s="26">
        <f t="shared" si="6434"/>
        <v>371401.76</v>
      </c>
      <c r="BP1564" s="26">
        <f t="shared" si="6435"/>
        <v>0</v>
      </c>
      <c r="BQ1564" s="26"/>
      <c r="BR1564" s="26"/>
      <c r="BS1564" s="26">
        <f t="shared" si="6436"/>
        <v>1425295.308</v>
      </c>
      <c r="BT1564" s="26">
        <f t="shared" si="6437"/>
        <v>371401.76</v>
      </c>
      <c r="BU1564" s="26">
        <f t="shared" si="6438"/>
        <v>0</v>
      </c>
      <c r="BV1564" s="26"/>
      <c r="BW1564" s="26"/>
      <c r="BX1564" s="26">
        <f t="shared" si="6439"/>
        <v>1425295.308</v>
      </c>
      <c r="BY1564" s="26">
        <f t="shared" si="6440"/>
        <v>371401.76</v>
      </c>
      <c r="BZ1564" s="26">
        <f t="shared" si="6441"/>
        <v>0</v>
      </c>
      <c r="CA1564" s="26"/>
      <c r="CB1564" s="26"/>
      <c r="CC1564" s="26"/>
      <c r="CD1564" s="26">
        <f t="shared" si="6295"/>
        <v>1425295.308</v>
      </c>
      <c r="CE1564" s="26">
        <f t="shared" si="6296"/>
        <v>371401.76</v>
      </c>
      <c r="CF1564" s="26">
        <f t="shared" si="6297"/>
        <v>0</v>
      </c>
      <c r="CG1564" s="26"/>
      <c r="CH1564" s="26"/>
      <c r="CI1564" s="26"/>
      <c r="CJ1564" s="26">
        <f t="shared" si="6298"/>
        <v>1425295.308</v>
      </c>
      <c r="CK1564" s="26">
        <f t="shared" si="6299"/>
        <v>371401.76</v>
      </c>
      <c r="CL1564" s="26">
        <f t="shared" si="6300"/>
        <v>0</v>
      </c>
      <c r="CM1564" s="26"/>
      <c r="CN1564" s="26"/>
      <c r="CO1564" s="26"/>
      <c r="CP1564" s="26">
        <f t="shared" si="6301"/>
        <v>1425295.308</v>
      </c>
      <c r="CQ1564" s="26">
        <f t="shared" si="6302"/>
        <v>371401.76</v>
      </c>
      <c r="CR1564" s="26">
        <f t="shared" si="6303"/>
        <v>0</v>
      </c>
      <c r="CS1564" s="26"/>
      <c r="CT1564" s="19"/>
      <c r="CU1564" s="35"/>
    </row>
    <row r="1565" spans="1:105" s="21" customFormat="1" ht="31.2" hidden="1" x14ac:dyDescent="0.3">
      <c r="A1565" s="22" t="s">
        <v>884</v>
      </c>
      <c r="B1565" s="23"/>
      <c r="C1565" s="22"/>
      <c r="D1565" s="22"/>
      <c r="E1565" s="24" t="s">
        <v>885</v>
      </c>
      <c r="F1565" s="25">
        <f t="shared" ref="F1565:K1565" si="6540">F1566+F1586</f>
        <v>357167.8</v>
      </c>
      <c r="G1565" s="25">
        <f t="shared" si="6540"/>
        <v>97976</v>
      </c>
      <c r="H1565" s="25">
        <f t="shared" si="6540"/>
        <v>97976</v>
      </c>
      <c r="I1565" s="25">
        <f t="shared" si="6540"/>
        <v>-113273.60000000001</v>
      </c>
      <c r="J1565" s="25">
        <f t="shared" si="6540"/>
        <v>0</v>
      </c>
      <c r="K1565" s="25">
        <f t="shared" si="6540"/>
        <v>0</v>
      </c>
      <c r="L1565" s="25">
        <f t="shared" si="6406"/>
        <v>243894.19999999998</v>
      </c>
      <c r="M1565" s="25">
        <f t="shared" si="6407"/>
        <v>97976</v>
      </c>
      <c r="N1565" s="25">
        <f t="shared" si="6408"/>
        <v>97976</v>
      </c>
      <c r="O1565" s="25">
        <f>O1566+O1586</f>
        <v>106052.72100000001</v>
      </c>
      <c r="P1565" s="25">
        <f>P1566+P1586</f>
        <v>0</v>
      </c>
      <c r="Q1565" s="25">
        <f>Q1566+Q1586</f>
        <v>0</v>
      </c>
      <c r="R1565" s="25">
        <f t="shared" si="6409"/>
        <v>349946.92099999997</v>
      </c>
      <c r="S1565" s="25">
        <f t="shared" si="6410"/>
        <v>97976</v>
      </c>
      <c r="T1565" s="25">
        <f t="shared" si="6411"/>
        <v>97976</v>
      </c>
      <c r="U1565" s="25">
        <f>U1566+U1586</f>
        <v>0</v>
      </c>
      <c r="V1565" s="25">
        <f>V1566+V1586</f>
        <v>0</v>
      </c>
      <c r="W1565" s="25">
        <f>W1566+W1586</f>
        <v>0</v>
      </c>
      <c r="X1565" s="25">
        <f t="shared" si="6412"/>
        <v>349946.92099999997</v>
      </c>
      <c r="Y1565" s="25">
        <f t="shared" si="6413"/>
        <v>97976</v>
      </c>
      <c r="Z1565" s="25">
        <f t="shared" si="6414"/>
        <v>97976</v>
      </c>
      <c r="AA1565" s="25">
        <f>AA1566+AA1586</f>
        <v>0</v>
      </c>
      <c r="AB1565" s="25">
        <f>AB1566+AB1586</f>
        <v>0</v>
      </c>
      <c r="AC1565" s="25">
        <f>AC1566+AC1586</f>
        <v>0</v>
      </c>
      <c r="AD1565" s="25">
        <f t="shared" si="6415"/>
        <v>349946.92099999997</v>
      </c>
      <c r="AE1565" s="25">
        <f t="shared" si="6416"/>
        <v>97976</v>
      </c>
      <c r="AF1565" s="25">
        <f t="shared" si="6417"/>
        <v>97976</v>
      </c>
      <c r="AG1565" s="25">
        <f>AG1566+AG1586</f>
        <v>0</v>
      </c>
      <c r="AH1565" s="25">
        <f>AH1566+AH1586</f>
        <v>0</v>
      </c>
      <c r="AI1565" s="25">
        <f>AI1566+AI1586</f>
        <v>0</v>
      </c>
      <c r="AJ1565" s="25">
        <f t="shared" si="6418"/>
        <v>349946.92099999997</v>
      </c>
      <c r="AK1565" s="25">
        <f t="shared" si="6419"/>
        <v>97976</v>
      </c>
      <c r="AL1565" s="25">
        <f t="shared" si="6420"/>
        <v>97976</v>
      </c>
      <c r="AM1565" s="25">
        <f>AM1566+AM1586</f>
        <v>0</v>
      </c>
      <c r="AN1565" s="25">
        <f>AN1566+AN1586</f>
        <v>0</v>
      </c>
      <c r="AO1565" s="25">
        <f>AO1566+AO1586</f>
        <v>0</v>
      </c>
      <c r="AP1565" s="25">
        <f t="shared" si="6421"/>
        <v>349946.92099999997</v>
      </c>
      <c r="AQ1565" s="25">
        <f t="shared" si="6422"/>
        <v>97976</v>
      </c>
      <c r="AR1565" s="25">
        <f t="shared" si="6423"/>
        <v>97976</v>
      </c>
      <c r="AS1565" s="25">
        <f>AS1566+AS1586</f>
        <v>4207.2169999999996</v>
      </c>
      <c r="AT1565" s="25">
        <f>AT1566+AT1586</f>
        <v>0</v>
      </c>
      <c r="AU1565" s="25">
        <f>AU1566+AU1586</f>
        <v>0</v>
      </c>
      <c r="AV1565" s="25">
        <f t="shared" si="6424"/>
        <v>354154.13799999998</v>
      </c>
      <c r="AW1565" s="25">
        <f t="shared" si="6425"/>
        <v>97976</v>
      </c>
      <c r="AX1565" s="25">
        <f t="shared" si="6426"/>
        <v>97976</v>
      </c>
      <c r="AY1565" s="25">
        <f>AY1566+AY1586</f>
        <v>62130.622000000003</v>
      </c>
      <c r="AZ1565" s="25">
        <f>AZ1566+AZ1586</f>
        <v>0</v>
      </c>
      <c r="BA1565" s="25">
        <f>BA1566+BA1586</f>
        <v>0</v>
      </c>
      <c r="BB1565" s="25">
        <f t="shared" si="6427"/>
        <v>416284.76</v>
      </c>
      <c r="BC1565" s="25">
        <f t="shared" si="6428"/>
        <v>97976</v>
      </c>
      <c r="BD1565" s="25">
        <f t="shared" si="6429"/>
        <v>97976</v>
      </c>
      <c r="BE1565" s="25">
        <f>BE1566+BE1586</f>
        <v>0</v>
      </c>
      <c r="BF1565" s="25">
        <f>BF1566+BF1586</f>
        <v>0</v>
      </c>
      <c r="BG1565" s="25">
        <f>BG1566+BG1586</f>
        <v>0</v>
      </c>
      <c r="BH1565" s="25">
        <f t="shared" si="6430"/>
        <v>416284.76</v>
      </c>
      <c r="BI1565" s="25">
        <f t="shared" si="6431"/>
        <v>97976</v>
      </c>
      <c r="BJ1565" s="25">
        <f t="shared" si="6432"/>
        <v>97976</v>
      </c>
      <c r="BK1565" s="25">
        <f>BK1566+BK1586</f>
        <v>0</v>
      </c>
      <c r="BL1565" s="25">
        <f>BL1566+BL1586</f>
        <v>0</v>
      </c>
      <c r="BM1565" s="25">
        <f>BM1566+BM1586</f>
        <v>0</v>
      </c>
      <c r="BN1565" s="25">
        <f t="shared" si="6433"/>
        <v>416284.76</v>
      </c>
      <c r="BO1565" s="25">
        <f t="shared" si="6434"/>
        <v>97976</v>
      </c>
      <c r="BP1565" s="25">
        <f t="shared" si="6435"/>
        <v>97976</v>
      </c>
      <c r="BQ1565" s="25">
        <f>BQ1566+BQ1586</f>
        <v>0</v>
      </c>
      <c r="BR1565" s="25">
        <f>BR1566+BR1586</f>
        <v>0</v>
      </c>
      <c r="BS1565" s="26">
        <f t="shared" si="6436"/>
        <v>416284.76</v>
      </c>
      <c r="BT1565" s="26">
        <f t="shared" si="6437"/>
        <v>97976</v>
      </c>
      <c r="BU1565" s="26">
        <f t="shared" si="6438"/>
        <v>97976</v>
      </c>
      <c r="BV1565" s="25">
        <f>BV1566+BV1586</f>
        <v>0</v>
      </c>
      <c r="BW1565" s="25">
        <f>BW1566+BW1586</f>
        <v>0</v>
      </c>
      <c r="BX1565" s="25">
        <f t="shared" si="6439"/>
        <v>416284.76</v>
      </c>
      <c r="BY1565" s="25">
        <f t="shared" si="6440"/>
        <v>97976</v>
      </c>
      <c r="BZ1565" s="25">
        <f t="shared" si="6441"/>
        <v>97976</v>
      </c>
      <c r="CA1565" s="25">
        <f>CA1566+CA1586</f>
        <v>0</v>
      </c>
      <c r="CB1565" s="25">
        <f>CB1566+CB1586</f>
        <v>0</v>
      </c>
      <c r="CC1565" s="25">
        <f>CC1566+CC1586</f>
        <v>0</v>
      </c>
      <c r="CD1565" s="25">
        <f t="shared" si="6295"/>
        <v>416284.76</v>
      </c>
      <c r="CE1565" s="25">
        <f t="shared" si="6296"/>
        <v>97976</v>
      </c>
      <c r="CF1565" s="25">
        <f t="shared" si="6297"/>
        <v>97976</v>
      </c>
      <c r="CG1565" s="25">
        <f>CG1566+CG1586</f>
        <v>0</v>
      </c>
      <c r="CH1565" s="25">
        <f>CH1566+CH1586</f>
        <v>0</v>
      </c>
      <c r="CI1565" s="25">
        <f>CI1566+CI1586</f>
        <v>0</v>
      </c>
      <c r="CJ1565" s="25">
        <f t="shared" si="6298"/>
        <v>416284.76</v>
      </c>
      <c r="CK1565" s="25">
        <f t="shared" si="6299"/>
        <v>97976</v>
      </c>
      <c r="CL1565" s="25">
        <f t="shared" si="6300"/>
        <v>97976</v>
      </c>
      <c r="CM1565" s="25">
        <f>CM1566+CM1586</f>
        <v>0</v>
      </c>
      <c r="CN1565" s="25">
        <f>CN1566+CN1586</f>
        <v>0</v>
      </c>
      <c r="CO1565" s="25">
        <f>CO1566+CO1586</f>
        <v>0</v>
      </c>
      <c r="CP1565" s="25">
        <f t="shared" si="6301"/>
        <v>416284.76</v>
      </c>
      <c r="CQ1565" s="25">
        <f t="shared" si="6302"/>
        <v>97976</v>
      </c>
      <c r="CR1565" s="25">
        <f t="shared" si="6303"/>
        <v>97976</v>
      </c>
      <c r="CS1565" s="25">
        <f>CS1566+CS1586</f>
        <v>0</v>
      </c>
      <c r="CT1565" s="19"/>
      <c r="CU1565" s="27"/>
      <c r="CV1565" s="21" t="s">
        <v>24</v>
      </c>
    </row>
    <row r="1566" spans="1:105" s="28" customFormat="1" ht="62.4" hidden="1" x14ac:dyDescent="0.3">
      <c r="A1566" s="29" t="s">
        <v>886</v>
      </c>
      <c r="B1566" s="30"/>
      <c r="C1566" s="29"/>
      <c r="D1566" s="29"/>
      <c r="E1566" s="31" t="s">
        <v>887</v>
      </c>
      <c r="F1566" s="32">
        <f t="shared" ref="F1566:K1566" si="6541">F1576+F1567</f>
        <v>258465</v>
      </c>
      <c r="G1566" s="32">
        <f t="shared" si="6541"/>
        <v>0</v>
      </c>
      <c r="H1566" s="32">
        <f t="shared" si="6541"/>
        <v>0</v>
      </c>
      <c r="I1566" s="32">
        <f t="shared" si="6541"/>
        <v>-113273.60000000001</v>
      </c>
      <c r="J1566" s="32">
        <f t="shared" si="6541"/>
        <v>0</v>
      </c>
      <c r="K1566" s="32">
        <f t="shared" si="6541"/>
        <v>0</v>
      </c>
      <c r="L1566" s="32">
        <f t="shared" si="6406"/>
        <v>145191.4</v>
      </c>
      <c r="M1566" s="32">
        <f t="shared" si="6407"/>
        <v>0</v>
      </c>
      <c r="N1566" s="32">
        <f t="shared" si="6408"/>
        <v>0</v>
      </c>
      <c r="O1566" s="32">
        <f>O1576+O1567</f>
        <v>0</v>
      </c>
      <c r="P1566" s="32">
        <f>P1576+P1567</f>
        <v>0</v>
      </c>
      <c r="Q1566" s="32">
        <f>Q1576+Q1567</f>
        <v>0</v>
      </c>
      <c r="R1566" s="32">
        <f t="shared" si="6409"/>
        <v>145191.4</v>
      </c>
      <c r="S1566" s="32">
        <f t="shared" si="6410"/>
        <v>0</v>
      </c>
      <c r="T1566" s="32">
        <f t="shared" si="6411"/>
        <v>0</v>
      </c>
      <c r="U1566" s="32">
        <f>U1576+U1567</f>
        <v>0</v>
      </c>
      <c r="V1566" s="32">
        <f>V1576+V1567</f>
        <v>0</v>
      </c>
      <c r="W1566" s="32">
        <f>W1576+W1567</f>
        <v>0</v>
      </c>
      <c r="X1566" s="32">
        <f t="shared" si="6412"/>
        <v>145191.4</v>
      </c>
      <c r="Y1566" s="32">
        <f t="shared" si="6413"/>
        <v>0</v>
      </c>
      <c r="Z1566" s="32">
        <f t="shared" si="6414"/>
        <v>0</v>
      </c>
      <c r="AA1566" s="32">
        <f>AA1576+AA1567</f>
        <v>0</v>
      </c>
      <c r="AB1566" s="32">
        <f>AB1576+AB1567</f>
        <v>0</v>
      </c>
      <c r="AC1566" s="32">
        <f>AC1576+AC1567</f>
        <v>0</v>
      </c>
      <c r="AD1566" s="32">
        <f t="shared" si="6415"/>
        <v>145191.4</v>
      </c>
      <c r="AE1566" s="32">
        <f t="shared" si="6416"/>
        <v>0</v>
      </c>
      <c r="AF1566" s="32">
        <f t="shared" si="6417"/>
        <v>0</v>
      </c>
      <c r="AG1566" s="32">
        <f>AG1576+AG1567</f>
        <v>0</v>
      </c>
      <c r="AH1566" s="32">
        <f>AH1576+AH1567</f>
        <v>0</v>
      </c>
      <c r="AI1566" s="32">
        <f>AI1576+AI1567</f>
        <v>0</v>
      </c>
      <c r="AJ1566" s="32">
        <f t="shared" si="6418"/>
        <v>145191.4</v>
      </c>
      <c r="AK1566" s="32">
        <f t="shared" si="6419"/>
        <v>0</v>
      </c>
      <c r="AL1566" s="32">
        <f t="shared" si="6420"/>
        <v>0</v>
      </c>
      <c r="AM1566" s="32">
        <f>AM1576+AM1567</f>
        <v>0</v>
      </c>
      <c r="AN1566" s="32">
        <f>AN1576+AN1567</f>
        <v>0</v>
      </c>
      <c r="AO1566" s="32">
        <f>AO1576+AO1567</f>
        <v>0</v>
      </c>
      <c r="AP1566" s="32">
        <f t="shared" si="6421"/>
        <v>145191.4</v>
      </c>
      <c r="AQ1566" s="32">
        <f t="shared" si="6422"/>
        <v>0</v>
      </c>
      <c r="AR1566" s="32">
        <f t="shared" si="6423"/>
        <v>0</v>
      </c>
      <c r="AS1566" s="32">
        <f>AS1576+AS1567</f>
        <v>0</v>
      </c>
      <c r="AT1566" s="32">
        <f>AT1576+AT1567</f>
        <v>0</v>
      </c>
      <c r="AU1566" s="32">
        <f>AU1576+AU1567</f>
        <v>0</v>
      </c>
      <c r="AV1566" s="32">
        <f t="shared" si="6424"/>
        <v>145191.4</v>
      </c>
      <c r="AW1566" s="32">
        <f t="shared" si="6425"/>
        <v>0</v>
      </c>
      <c r="AX1566" s="32">
        <f t="shared" si="6426"/>
        <v>0</v>
      </c>
      <c r="AY1566" s="32">
        <f>AY1576+AY1567</f>
        <v>62130.622000000003</v>
      </c>
      <c r="AZ1566" s="32">
        <f>AZ1576+AZ1567</f>
        <v>0</v>
      </c>
      <c r="BA1566" s="32">
        <f>BA1576+BA1567</f>
        <v>0</v>
      </c>
      <c r="BB1566" s="26">
        <f t="shared" si="6427"/>
        <v>207322.022</v>
      </c>
      <c r="BC1566" s="26">
        <f t="shared" si="6428"/>
        <v>0</v>
      </c>
      <c r="BD1566" s="26">
        <f t="shared" si="6429"/>
        <v>0</v>
      </c>
      <c r="BE1566" s="32">
        <f>BE1576+BE1567</f>
        <v>0</v>
      </c>
      <c r="BF1566" s="32">
        <f>BF1576+BF1567</f>
        <v>0</v>
      </c>
      <c r="BG1566" s="32">
        <f>BG1576+BG1567</f>
        <v>0</v>
      </c>
      <c r="BH1566" s="26">
        <f t="shared" si="6430"/>
        <v>207322.022</v>
      </c>
      <c r="BI1566" s="26">
        <f t="shared" si="6431"/>
        <v>0</v>
      </c>
      <c r="BJ1566" s="26">
        <f t="shared" si="6432"/>
        <v>0</v>
      </c>
      <c r="BK1566" s="32">
        <f>BK1576+BK1567</f>
        <v>0</v>
      </c>
      <c r="BL1566" s="32">
        <f>BL1576+BL1567</f>
        <v>0</v>
      </c>
      <c r="BM1566" s="32">
        <f>BM1576+BM1567</f>
        <v>0</v>
      </c>
      <c r="BN1566" s="26">
        <f t="shared" si="6433"/>
        <v>207322.022</v>
      </c>
      <c r="BO1566" s="26">
        <f t="shared" si="6434"/>
        <v>0</v>
      </c>
      <c r="BP1566" s="26">
        <f t="shared" si="6435"/>
        <v>0</v>
      </c>
      <c r="BQ1566" s="32">
        <f>BQ1576+BQ1567</f>
        <v>0</v>
      </c>
      <c r="BR1566" s="32">
        <f>BR1576+BR1567</f>
        <v>0</v>
      </c>
      <c r="BS1566" s="26">
        <f t="shared" si="6436"/>
        <v>207322.022</v>
      </c>
      <c r="BT1566" s="26">
        <f t="shared" si="6437"/>
        <v>0</v>
      </c>
      <c r="BU1566" s="26">
        <f t="shared" si="6438"/>
        <v>0</v>
      </c>
      <c r="BV1566" s="32">
        <f>BV1576+BV1567</f>
        <v>0</v>
      </c>
      <c r="BW1566" s="32">
        <f>BW1576+BW1567</f>
        <v>0</v>
      </c>
      <c r="BX1566" s="32">
        <f t="shared" si="6439"/>
        <v>207322.022</v>
      </c>
      <c r="BY1566" s="32">
        <f t="shared" si="6440"/>
        <v>0</v>
      </c>
      <c r="BZ1566" s="32">
        <f t="shared" si="6441"/>
        <v>0</v>
      </c>
      <c r="CA1566" s="32">
        <f>CA1576+CA1567</f>
        <v>0</v>
      </c>
      <c r="CB1566" s="32">
        <f>CB1576+CB1567</f>
        <v>0</v>
      </c>
      <c r="CC1566" s="32">
        <f>CC1576+CC1567</f>
        <v>0</v>
      </c>
      <c r="CD1566" s="32">
        <f t="shared" si="6295"/>
        <v>207322.022</v>
      </c>
      <c r="CE1566" s="32">
        <f t="shared" si="6296"/>
        <v>0</v>
      </c>
      <c r="CF1566" s="32">
        <f t="shared" si="6297"/>
        <v>0</v>
      </c>
      <c r="CG1566" s="32">
        <f>CG1576+CG1567</f>
        <v>0</v>
      </c>
      <c r="CH1566" s="32">
        <f>CH1576+CH1567</f>
        <v>0</v>
      </c>
      <c r="CI1566" s="32">
        <f>CI1576+CI1567</f>
        <v>0</v>
      </c>
      <c r="CJ1566" s="32">
        <f t="shared" si="6298"/>
        <v>207322.022</v>
      </c>
      <c r="CK1566" s="32">
        <f t="shared" si="6299"/>
        <v>0</v>
      </c>
      <c r="CL1566" s="32">
        <f t="shared" si="6300"/>
        <v>0</v>
      </c>
      <c r="CM1566" s="32">
        <f>CM1576+CM1567</f>
        <v>0</v>
      </c>
      <c r="CN1566" s="32">
        <f>CN1576+CN1567</f>
        <v>0</v>
      </c>
      <c r="CO1566" s="32">
        <f>CO1576+CO1567</f>
        <v>0</v>
      </c>
      <c r="CP1566" s="32">
        <f t="shared" si="6301"/>
        <v>207322.022</v>
      </c>
      <c r="CQ1566" s="32">
        <f t="shared" si="6302"/>
        <v>0</v>
      </c>
      <c r="CR1566" s="32">
        <f t="shared" si="6303"/>
        <v>0</v>
      </c>
      <c r="CS1566" s="32">
        <f>CS1576+CS1567</f>
        <v>0</v>
      </c>
      <c r="CT1566" s="19"/>
      <c r="CU1566" s="33"/>
      <c r="CW1566" s="28" t="s">
        <v>25</v>
      </c>
    </row>
    <row r="1567" spans="1:105" ht="46.8" hidden="1" x14ac:dyDescent="0.3">
      <c r="A1567" s="29" t="s">
        <v>888</v>
      </c>
      <c r="B1567" s="17"/>
      <c r="C1567" s="16"/>
      <c r="D1567" s="16"/>
      <c r="E1567" s="34" t="s">
        <v>889</v>
      </c>
      <c r="F1567" s="26">
        <f t="shared" ref="F1567:K1567" si="6542">F1572</f>
        <v>0</v>
      </c>
      <c r="G1567" s="26">
        <f t="shared" si="6542"/>
        <v>0</v>
      </c>
      <c r="H1567" s="26">
        <f t="shared" si="6542"/>
        <v>0</v>
      </c>
      <c r="I1567" s="26">
        <f t="shared" si="6542"/>
        <v>0</v>
      </c>
      <c r="J1567" s="26">
        <f t="shared" si="6542"/>
        <v>0</v>
      </c>
      <c r="K1567" s="26">
        <f t="shared" si="6542"/>
        <v>0</v>
      </c>
      <c r="L1567" s="26">
        <f t="shared" si="6406"/>
        <v>0</v>
      </c>
      <c r="M1567" s="26">
        <f t="shared" si="6407"/>
        <v>0</v>
      </c>
      <c r="N1567" s="26">
        <f t="shared" si="6408"/>
        <v>0</v>
      </c>
      <c r="O1567" s="26">
        <f>O1572</f>
        <v>0</v>
      </c>
      <c r="P1567" s="26">
        <f>P1572</f>
        <v>0</v>
      </c>
      <c r="Q1567" s="26">
        <f>Q1572</f>
        <v>0</v>
      </c>
      <c r="R1567" s="26">
        <f t="shared" si="6409"/>
        <v>0</v>
      </c>
      <c r="S1567" s="26">
        <f t="shared" si="6410"/>
        <v>0</v>
      </c>
      <c r="T1567" s="26">
        <f t="shared" si="6411"/>
        <v>0</v>
      </c>
      <c r="U1567" s="26">
        <f>U1572</f>
        <v>0</v>
      </c>
      <c r="V1567" s="26">
        <f>V1572</f>
        <v>0</v>
      </c>
      <c r="W1567" s="26">
        <f>W1572</f>
        <v>0</v>
      </c>
      <c r="X1567" s="26">
        <f t="shared" si="6412"/>
        <v>0</v>
      </c>
      <c r="Y1567" s="26">
        <f t="shared" si="6413"/>
        <v>0</v>
      </c>
      <c r="Z1567" s="26">
        <f t="shared" si="6414"/>
        <v>0</v>
      </c>
      <c r="AA1567" s="26">
        <f>AA1572</f>
        <v>0</v>
      </c>
      <c r="AB1567" s="26">
        <f>AB1572</f>
        <v>0</v>
      </c>
      <c r="AC1567" s="26">
        <f>AC1572</f>
        <v>0</v>
      </c>
      <c r="AD1567" s="26">
        <f t="shared" si="6415"/>
        <v>0</v>
      </c>
      <c r="AE1567" s="26">
        <f t="shared" si="6416"/>
        <v>0</v>
      </c>
      <c r="AF1567" s="26">
        <f t="shared" si="6417"/>
        <v>0</v>
      </c>
      <c r="AG1567" s="26">
        <f>AG1572</f>
        <v>0</v>
      </c>
      <c r="AH1567" s="26">
        <f>AH1572</f>
        <v>0</v>
      </c>
      <c r="AI1567" s="26">
        <f>AI1572</f>
        <v>0</v>
      </c>
      <c r="AJ1567" s="26">
        <f t="shared" si="6418"/>
        <v>0</v>
      </c>
      <c r="AK1567" s="26">
        <f t="shared" si="6419"/>
        <v>0</v>
      </c>
      <c r="AL1567" s="26">
        <f t="shared" si="6420"/>
        <v>0</v>
      </c>
      <c r="AM1567" s="26">
        <f>AM1572</f>
        <v>0</v>
      </c>
      <c r="AN1567" s="26">
        <f>AN1572</f>
        <v>0</v>
      </c>
      <c r="AO1567" s="26">
        <f>AO1572</f>
        <v>0</v>
      </c>
      <c r="AP1567" s="26">
        <f t="shared" si="6421"/>
        <v>0</v>
      </c>
      <c r="AQ1567" s="26">
        <f t="shared" si="6422"/>
        <v>0</v>
      </c>
      <c r="AR1567" s="26">
        <f t="shared" si="6423"/>
        <v>0</v>
      </c>
      <c r="AS1567" s="26">
        <f>AS1572</f>
        <v>0</v>
      </c>
      <c r="AT1567" s="26">
        <f>AT1572</f>
        <v>0</v>
      </c>
      <c r="AU1567" s="26">
        <f>AU1572</f>
        <v>0</v>
      </c>
      <c r="AV1567" s="26">
        <f t="shared" si="6424"/>
        <v>0</v>
      </c>
      <c r="AW1567" s="26">
        <f t="shared" si="6425"/>
        <v>0</v>
      </c>
      <c r="AX1567" s="26">
        <f t="shared" si="6426"/>
        <v>0</v>
      </c>
      <c r="AY1567" s="26">
        <f>AY1572+AY1568</f>
        <v>62130.622000000003</v>
      </c>
      <c r="AZ1567" s="26">
        <f>AZ1572+AZ1568</f>
        <v>0</v>
      </c>
      <c r="BA1567" s="26">
        <f>BA1572+BA1568</f>
        <v>0</v>
      </c>
      <c r="BB1567" s="26">
        <f t="shared" si="6427"/>
        <v>62130.622000000003</v>
      </c>
      <c r="BC1567" s="26">
        <f t="shared" si="6428"/>
        <v>0</v>
      </c>
      <c r="BD1567" s="26">
        <f t="shared" si="6429"/>
        <v>0</v>
      </c>
      <c r="BE1567" s="26">
        <f>BE1572</f>
        <v>0</v>
      </c>
      <c r="BF1567" s="26">
        <f>BF1572</f>
        <v>0</v>
      </c>
      <c r="BG1567" s="26">
        <f>BG1572</f>
        <v>0</v>
      </c>
      <c r="BH1567" s="26">
        <f t="shared" si="6430"/>
        <v>62130.622000000003</v>
      </c>
      <c r="BI1567" s="26">
        <f t="shared" si="6431"/>
        <v>0</v>
      </c>
      <c r="BJ1567" s="26">
        <f t="shared" si="6432"/>
        <v>0</v>
      </c>
      <c r="BK1567" s="26">
        <f>BK1572</f>
        <v>0</v>
      </c>
      <c r="BL1567" s="26">
        <f>BL1572</f>
        <v>0</v>
      </c>
      <c r="BM1567" s="26">
        <f>BM1572</f>
        <v>0</v>
      </c>
      <c r="BN1567" s="26">
        <f t="shared" si="6433"/>
        <v>62130.622000000003</v>
      </c>
      <c r="BO1567" s="26">
        <f t="shared" si="6434"/>
        <v>0</v>
      </c>
      <c r="BP1567" s="26">
        <f t="shared" si="6435"/>
        <v>0</v>
      </c>
      <c r="BQ1567" s="26">
        <f>BQ1572</f>
        <v>0</v>
      </c>
      <c r="BR1567" s="26">
        <f>BR1572</f>
        <v>0</v>
      </c>
      <c r="BS1567" s="26">
        <f t="shared" si="6436"/>
        <v>62130.622000000003</v>
      </c>
      <c r="BT1567" s="26">
        <f t="shared" si="6437"/>
        <v>0</v>
      </c>
      <c r="BU1567" s="26">
        <f t="shared" si="6438"/>
        <v>0</v>
      </c>
      <c r="BV1567" s="26">
        <f>BV1572</f>
        <v>0</v>
      </c>
      <c r="BW1567" s="26">
        <f>BW1572</f>
        <v>0</v>
      </c>
      <c r="BX1567" s="26">
        <f t="shared" si="6439"/>
        <v>62130.622000000003</v>
      </c>
      <c r="BY1567" s="26">
        <f t="shared" si="6440"/>
        <v>0</v>
      </c>
      <c r="BZ1567" s="26">
        <f t="shared" si="6441"/>
        <v>0</v>
      </c>
      <c r="CA1567" s="26">
        <f>CA1572</f>
        <v>0</v>
      </c>
      <c r="CB1567" s="26">
        <f>CB1572</f>
        <v>0</v>
      </c>
      <c r="CC1567" s="26">
        <f>CC1572</f>
        <v>0</v>
      </c>
      <c r="CD1567" s="26">
        <f t="shared" si="6295"/>
        <v>62130.622000000003</v>
      </c>
      <c r="CE1567" s="26">
        <f t="shared" si="6296"/>
        <v>0</v>
      </c>
      <c r="CF1567" s="26">
        <f t="shared" si="6297"/>
        <v>0</v>
      </c>
      <c r="CG1567" s="26">
        <f>CG1572</f>
        <v>0</v>
      </c>
      <c r="CH1567" s="26">
        <f>CH1572</f>
        <v>0</v>
      </c>
      <c r="CI1567" s="26">
        <f>CI1572</f>
        <v>0</v>
      </c>
      <c r="CJ1567" s="26">
        <f t="shared" si="6298"/>
        <v>62130.622000000003</v>
      </c>
      <c r="CK1567" s="26">
        <f t="shared" si="6299"/>
        <v>0</v>
      </c>
      <c r="CL1567" s="26">
        <f t="shared" si="6300"/>
        <v>0</v>
      </c>
      <c r="CM1567" s="26">
        <f>CM1572</f>
        <v>0</v>
      </c>
      <c r="CN1567" s="26">
        <f>CN1572</f>
        <v>0</v>
      </c>
      <c r="CO1567" s="26">
        <f>CO1572</f>
        <v>0</v>
      </c>
      <c r="CP1567" s="26">
        <f t="shared" si="6301"/>
        <v>62130.622000000003</v>
      </c>
      <c r="CQ1567" s="26">
        <f t="shared" si="6302"/>
        <v>0</v>
      </c>
      <c r="CR1567" s="26">
        <f t="shared" si="6303"/>
        <v>0</v>
      </c>
      <c r="CS1567" s="26">
        <f>CS1572</f>
        <v>0</v>
      </c>
      <c r="CT1567" s="19"/>
      <c r="CU1567" s="35"/>
      <c r="CX1567" s="1" t="s">
        <v>26</v>
      </c>
    </row>
    <row r="1568" spans="1:105" ht="46.8" hidden="1" x14ac:dyDescent="0.3">
      <c r="A1568" s="36" t="s">
        <v>890</v>
      </c>
      <c r="B1568" s="17"/>
      <c r="C1568" s="16"/>
      <c r="D1568" s="16"/>
      <c r="E1568" s="34" t="s">
        <v>891</v>
      </c>
      <c r="F1568" s="26"/>
      <c r="G1568" s="26"/>
      <c r="H1568" s="26"/>
      <c r="I1568" s="26"/>
      <c r="J1568" s="26"/>
      <c r="K1568" s="26"/>
      <c r="L1568" s="26"/>
      <c r="M1568" s="26"/>
      <c r="N1568" s="26"/>
      <c r="O1568" s="26"/>
      <c r="P1568" s="26"/>
      <c r="Q1568" s="26"/>
      <c r="R1568" s="26"/>
      <c r="S1568" s="26"/>
      <c r="T1568" s="26"/>
      <c r="U1568" s="26"/>
      <c r="V1568" s="26"/>
      <c r="W1568" s="26"/>
      <c r="X1568" s="26"/>
      <c r="Y1568" s="26"/>
      <c r="Z1568" s="26"/>
      <c r="AA1568" s="26"/>
      <c r="AB1568" s="26"/>
      <c r="AC1568" s="26"/>
      <c r="AD1568" s="26"/>
      <c r="AE1568" s="26"/>
      <c r="AF1568" s="26"/>
      <c r="AG1568" s="26"/>
      <c r="AH1568" s="26"/>
      <c r="AI1568" s="26"/>
      <c r="AJ1568" s="26"/>
      <c r="AK1568" s="26"/>
      <c r="AL1568" s="26"/>
      <c r="AM1568" s="26"/>
      <c r="AN1568" s="26"/>
      <c r="AO1568" s="26"/>
      <c r="AP1568" s="26"/>
      <c r="AQ1568" s="26"/>
      <c r="AR1568" s="26"/>
      <c r="AS1568" s="26"/>
      <c r="AT1568" s="26"/>
      <c r="AU1568" s="26"/>
      <c r="AV1568" s="26"/>
      <c r="AW1568" s="26"/>
      <c r="AX1568" s="26"/>
      <c r="AY1568" s="26">
        <f t="shared" ref="AY1568:AY1576" si="6543">AY1569</f>
        <v>62130.622000000003</v>
      </c>
      <c r="AZ1568" s="26">
        <f t="shared" ref="AZ1568:AZ1576" si="6544">AZ1569</f>
        <v>0</v>
      </c>
      <c r="BA1568" s="26">
        <f t="shared" ref="BA1568:BA1576" si="6545">BA1569</f>
        <v>0</v>
      </c>
      <c r="BB1568" s="26">
        <f t="shared" si="6427"/>
        <v>62130.622000000003</v>
      </c>
      <c r="BC1568" s="26">
        <f t="shared" si="6428"/>
        <v>0</v>
      </c>
      <c r="BD1568" s="26">
        <f t="shared" si="6429"/>
        <v>0</v>
      </c>
      <c r="BE1568" s="26">
        <f t="shared" ref="BE1568:BE1576" si="6546">BE1569</f>
        <v>0</v>
      </c>
      <c r="BF1568" s="26">
        <f t="shared" ref="BF1568:BF1576" si="6547">BF1569</f>
        <v>0</v>
      </c>
      <c r="BG1568" s="26">
        <f t="shared" ref="BG1568:BG1576" si="6548">BG1569</f>
        <v>0</v>
      </c>
      <c r="BH1568" s="26">
        <f t="shared" si="6430"/>
        <v>62130.622000000003</v>
      </c>
      <c r="BI1568" s="26">
        <f t="shared" si="6431"/>
        <v>0</v>
      </c>
      <c r="BJ1568" s="26">
        <f t="shared" si="6432"/>
        <v>0</v>
      </c>
      <c r="BK1568" s="26">
        <f t="shared" ref="BK1568:BK1576" si="6549">BK1569</f>
        <v>0</v>
      </c>
      <c r="BL1568" s="26">
        <f t="shared" ref="BL1568:BL1576" si="6550">BL1569</f>
        <v>0</v>
      </c>
      <c r="BM1568" s="26">
        <f t="shared" ref="BM1568:BM1576" si="6551">BM1569</f>
        <v>0</v>
      </c>
      <c r="BN1568" s="26">
        <f t="shared" si="6433"/>
        <v>62130.622000000003</v>
      </c>
      <c r="BO1568" s="26">
        <f t="shared" si="6434"/>
        <v>0</v>
      </c>
      <c r="BP1568" s="26">
        <f t="shared" si="6435"/>
        <v>0</v>
      </c>
      <c r="BQ1568" s="26">
        <f t="shared" ref="BQ1568:BQ1576" si="6552">BQ1569</f>
        <v>0</v>
      </c>
      <c r="BR1568" s="26">
        <f t="shared" ref="BR1568:BR1576" si="6553">BR1569</f>
        <v>0</v>
      </c>
      <c r="BS1568" s="26">
        <f t="shared" si="6436"/>
        <v>62130.622000000003</v>
      </c>
      <c r="BT1568" s="26">
        <f t="shared" si="6437"/>
        <v>0</v>
      </c>
      <c r="BU1568" s="26">
        <f t="shared" si="6438"/>
        <v>0</v>
      </c>
      <c r="BV1568" s="26">
        <f t="shared" ref="BV1568:BV1576" si="6554">BV1569</f>
        <v>0</v>
      </c>
      <c r="BW1568" s="26">
        <f t="shared" ref="BW1568:BW1576" si="6555">BW1569</f>
        <v>0</v>
      </c>
      <c r="BX1568" s="26">
        <f t="shared" si="6439"/>
        <v>62130.622000000003</v>
      </c>
      <c r="BY1568" s="26">
        <f t="shared" si="6440"/>
        <v>0</v>
      </c>
      <c r="BZ1568" s="26">
        <f t="shared" si="6441"/>
        <v>0</v>
      </c>
      <c r="CA1568" s="26">
        <f t="shared" ref="CA1568:CA1576" si="6556">CA1569</f>
        <v>0</v>
      </c>
      <c r="CB1568" s="26">
        <f t="shared" ref="CB1568:CB1576" si="6557">CB1569</f>
        <v>0</v>
      </c>
      <c r="CC1568" s="26">
        <f t="shared" ref="CC1568:CC1576" si="6558">CC1569</f>
        <v>0</v>
      </c>
      <c r="CD1568" s="26">
        <f t="shared" si="6295"/>
        <v>62130.622000000003</v>
      </c>
      <c r="CE1568" s="26">
        <f t="shared" si="6296"/>
        <v>0</v>
      </c>
      <c r="CF1568" s="26">
        <f t="shared" si="6297"/>
        <v>0</v>
      </c>
      <c r="CG1568" s="26">
        <f t="shared" ref="CG1568:CG1576" si="6559">CG1569</f>
        <v>0</v>
      </c>
      <c r="CH1568" s="26">
        <f t="shared" ref="CH1568:CH1576" si="6560">CH1569</f>
        <v>0</v>
      </c>
      <c r="CI1568" s="26">
        <f t="shared" ref="CI1568:CI1576" si="6561">CI1569</f>
        <v>0</v>
      </c>
      <c r="CJ1568" s="26">
        <f t="shared" si="6298"/>
        <v>62130.622000000003</v>
      </c>
      <c r="CK1568" s="26">
        <f t="shared" si="6299"/>
        <v>0</v>
      </c>
      <c r="CL1568" s="26">
        <f t="shared" si="6300"/>
        <v>0</v>
      </c>
      <c r="CM1568" s="26">
        <f t="shared" ref="CM1568:CM1576" si="6562">CM1569</f>
        <v>0</v>
      </c>
      <c r="CN1568" s="26">
        <f t="shared" ref="CN1568:CN1576" si="6563">CN1569</f>
        <v>0</v>
      </c>
      <c r="CO1568" s="26">
        <f t="shared" ref="CO1568:CO1576" si="6564">CO1569</f>
        <v>0</v>
      </c>
      <c r="CP1568" s="26">
        <f t="shared" si="6301"/>
        <v>62130.622000000003</v>
      </c>
      <c r="CQ1568" s="26">
        <f t="shared" si="6302"/>
        <v>0</v>
      </c>
      <c r="CR1568" s="26">
        <f t="shared" si="6303"/>
        <v>0</v>
      </c>
      <c r="CS1568" s="26">
        <f t="shared" ref="CS1568:CS1576" si="6565">CS1569</f>
        <v>0</v>
      </c>
      <c r="CT1568" s="19"/>
      <c r="CU1568" s="35"/>
    </row>
    <row r="1569" spans="1:105" hidden="1" x14ac:dyDescent="0.3">
      <c r="A1569" s="36" t="s">
        <v>890</v>
      </c>
      <c r="B1569" s="17">
        <v>800</v>
      </c>
      <c r="C1569" s="16"/>
      <c r="D1569" s="16"/>
      <c r="E1569" s="34" t="s">
        <v>52</v>
      </c>
      <c r="F1569" s="26"/>
      <c r="G1569" s="26"/>
      <c r="H1569" s="26"/>
      <c r="I1569" s="26"/>
      <c r="J1569" s="26"/>
      <c r="K1569" s="26"/>
      <c r="L1569" s="26"/>
      <c r="M1569" s="26"/>
      <c r="N1569" s="26"/>
      <c r="O1569" s="26"/>
      <c r="P1569" s="26"/>
      <c r="Q1569" s="26"/>
      <c r="R1569" s="26"/>
      <c r="S1569" s="26"/>
      <c r="T1569" s="26"/>
      <c r="U1569" s="26"/>
      <c r="V1569" s="26"/>
      <c r="W1569" s="26"/>
      <c r="X1569" s="26"/>
      <c r="Y1569" s="26"/>
      <c r="Z1569" s="26"/>
      <c r="AA1569" s="26"/>
      <c r="AB1569" s="26"/>
      <c r="AC1569" s="26"/>
      <c r="AD1569" s="26"/>
      <c r="AE1569" s="26"/>
      <c r="AF1569" s="26"/>
      <c r="AG1569" s="26"/>
      <c r="AH1569" s="26"/>
      <c r="AI1569" s="26"/>
      <c r="AJ1569" s="26"/>
      <c r="AK1569" s="26"/>
      <c r="AL1569" s="26"/>
      <c r="AM1569" s="26"/>
      <c r="AN1569" s="26"/>
      <c r="AO1569" s="26"/>
      <c r="AP1569" s="26"/>
      <c r="AQ1569" s="26"/>
      <c r="AR1569" s="26"/>
      <c r="AS1569" s="26"/>
      <c r="AT1569" s="26"/>
      <c r="AU1569" s="26"/>
      <c r="AV1569" s="26"/>
      <c r="AW1569" s="26"/>
      <c r="AX1569" s="26"/>
      <c r="AY1569" s="26">
        <f t="shared" si="6543"/>
        <v>62130.622000000003</v>
      </c>
      <c r="AZ1569" s="26">
        <f t="shared" si="6544"/>
        <v>0</v>
      </c>
      <c r="BA1569" s="26">
        <f t="shared" si="6545"/>
        <v>0</v>
      </c>
      <c r="BB1569" s="26">
        <f t="shared" si="6427"/>
        <v>62130.622000000003</v>
      </c>
      <c r="BC1569" s="26">
        <f t="shared" si="6428"/>
        <v>0</v>
      </c>
      <c r="BD1569" s="26">
        <f t="shared" si="6429"/>
        <v>0</v>
      </c>
      <c r="BE1569" s="26">
        <f t="shared" si="6546"/>
        <v>0</v>
      </c>
      <c r="BF1569" s="26">
        <f t="shared" si="6547"/>
        <v>0</v>
      </c>
      <c r="BG1569" s="26">
        <f t="shared" si="6548"/>
        <v>0</v>
      </c>
      <c r="BH1569" s="26">
        <f t="shared" si="6430"/>
        <v>62130.622000000003</v>
      </c>
      <c r="BI1569" s="26">
        <f t="shared" si="6431"/>
        <v>0</v>
      </c>
      <c r="BJ1569" s="26">
        <f t="shared" si="6432"/>
        <v>0</v>
      </c>
      <c r="BK1569" s="26">
        <f t="shared" si="6549"/>
        <v>0</v>
      </c>
      <c r="BL1569" s="26">
        <f t="shared" si="6550"/>
        <v>0</v>
      </c>
      <c r="BM1569" s="26">
        <f t="shared" si="6551"/>
        <v>0</v>
      </c>
      <c r="BN1569" s="26">
        <f t="shared" si="6433"/>
        <v>62130.622000000003</v>
      </c>
      <c r="BO1569" s="26">
        <f t="shared" si="6434"/>
        <v>0</v>
      </c>
      <c r="BP1569" s="26">
        <f t="shared" si="6435"/>
        <v>0</v>
      </c>
      <c r="BQ1569" s="26">
        <f t="shared" si="6552"/>
        <v>0</v>
      </c>
      <c r="BR1569" s="26">
        <f t="shared" si="6553"/>
        <v>0</v>
      </c>
      <c r="BS1569" s="26">
        <f t="shared" si="6436"/>
        <v>62130.622000000003</v>
      </c>
      <c r="BT1569" s="26">
        <f t="shared" si="6437"/>
        <v>0</v>
      </c>
      <c r="BU1569" s="26">
        <f t="shared" si="6438"/>
        <v>0</v>
      </c>
      <c r="BV1569" s="26">
        <f t="shared" si="6554"/>
        <v>0</v>
      </c>
      <c r="BW1569" s="26">
        <f t="shared" si="6555"/>
        <v>0</v>
      </c>
      <c r="BX1569" s="26">
        <f t="shared" si="6439"/>
        <v>62130.622000000003</v>
      </c>
      <c r="BY1569" s="26">
        <f t="shared" si="6440"/>
        <v>0</v>
      </c>
      <c r="BZ1569" s="26">
        <f t="shared" si="6441"/>
        <v>0</v>
      </c>
      <c r="CA1569" s="26">
        <f t="shared" si="6556"/>
        <v>0</v>
      </c>
      <c r="CB1569" s="26">
        <f t="shared" si="6557"/>
        <v>0</v>
      </c>
      <c r="CC1569" s="26">
        <f t="shared" si="6558"/>
        <v>0</v>
      </c>
      <c r="CD1569" s="26">
        <f t="shared" si="6295"/>
        <v>62130.622000000003</v>
      </c>
      <c r="CE1569" s="26">
        <f t="shared" si="6296"/>
        <v>0</v>
      </c>
      <c r="CF1569" s="26">
        <f t="shared" si="6297"/>
        <v>0</v>
      </c>
      <c r="CG1569" s="26">
        <f t="shared" si="6559"/>
        <v>0</v>
      </c>
      <c r="CH1569" s="26">
        <f t="shared" si="6560"/>
        <v>0</v>
      </c>
      <c r="CI1569" s="26">
        <f t="shared" si="6561"/>
        <v>0</v>
      </c>
      <c r="CJ1569" s="26">
        <f t="shared" si="6298"/>
        <v>62130.622000000003</v>
      </c>
      <c r="CK1569" s="26">
        <f t="shared" si="6299"/>
        <v>0</v>
      </c>
      <c r="CL1569" s="26">
        <f t="shared" si="6300"/>
        <v>0</v>
      </c>
      <c r="CM1569" s="26">
        <f t="shared" si="6562"/>
        <v>0</v>
      </c>
      <c r="CN1569" s="26">
        <f t="shared" si="6563"/>
        <v>0</v>
      </c>
      <c r="CO1569" s="26">
        <f t="shared" si="6564"/>
        <v>0</v>
      </c>
      <c r="CP1569" s="26">
        <f t="shared" si="6301"/>
        <v>62130.622000000003</v>
      </c>
      <c r="CQ1569" s="26">
        <f t="shared" si="6302"/>
        <v>0</v>
      </c>
      <c r="CR1569" s="26">
        <f t="shared" si="6303"/>
        <v>0</v>
      </c>
      <c r="CS1569" s="26">
        <f t="shared" si="6565"/>
        <v>0</v>
      </c>
      <c r="CT1569" s="19"/>
      <c r="CU1569" s="35"/>
    </row>
    <row r="1570" spans="1:105" ht="78" hidden="1" x14ac:dyDescent="0.3">
      <c r="A1570" s="36" t="s">
        <v>890</v>
      </c>
      <c r="B1570" s="17">
        <v>810</v>
      </c>
      <c r="C1570" s="16"/>
      <c r="D1570" s="16"/>
      <c r="E1570" s="34" t="s">
        <v>411</v>
      </c>
      <c r="F1570" s="26"/>
      <c r="G1570" s="26"/>
      <c r="H1570" s="26"/>
      <c r="I1570" s="26"/>
      <c r="J1570" s="26"/>
      <c r="K1570" s="26"/>
      <c r="L1570" s="26"/>
      <c r="M1570" s="26"/>
      <c r="N1570" s="26"/>
      <c r="O1570" s="26"/>
      <c r="P1570" s="26"/>
      <c r="Q1570" s="26"/>
      <c r="R1570" s="26"/>
      <c r="S1570" s="26"/>
      <c r="T1570" s="26"/>
      <c r="U1570" s="26"/>
      <c r="V1570" s="26"/>
      <c r="W1570" s="26"/>
      <c r="X1570" s="26"/>
      <c r="Y1570" s="26"/>
      <c r="Z1570" s="26"/>
      <c r="AA1570" s="26"/>
      <c r="AB1570" s="26"/>
      <c r="AC1570" s="26"/>
      <c r="AD1570" s="26"/>
      <c r="AE1570" s="26"/>
      <c r="AF1570" s="26"/>
      <c r="AG1570" s="26"/>
      <c r="AH1570" s="26"/>
      <c r="AI1570" s="26"/>
      <c r="AJ1570" s="26"/>
      <c r="AK1570" s="26"/>
      <c r="AL1570" s="26"/>
      <c r="AM1570" s="26"/>
      <c r="AN1570" s="26"/>
      <c r="AO1570" s="26"/>
      <c r="AP1570" s="26"/>
      <c r="AQ1570" s="26"/>
      <c r="AR1570" s="26"/>
      <c r="AS1570" s="26"/>
      <c r="AT1570" s="26"/>
      <c r="AU1570" s="26"/>
      <c r="AV1570" s="26"/>
      <c r="AW1570" s="26"/>
      <c r="AX1570" s="26"/>
      <c r="AY1570" s="26">
        <f t="shared" si="6543"/>
        <v>62130.622000000003</v>
      </c>
      <c r="AZ1570" s="26">
        <f t="shared" si="6544"/>
        <v>0</v>
      </c>
      <c r="BA1570" s="26">
        <f t="shared" si="6545"/>
        <v>0</v>
      </c>
      <c r="BB1570" s="26">
        <f t="shared" si="6427"/>
        <v>62130.622000000003</v>
      </c>
      <c r="BC1570" s="26">
        <f t="shared" si="6428"/>
        <v>0</v>
      </c>
      <c r="BD1570" s="26">
        <f t="shared" si="6429"/>
        <v>0</v>
      </c>
      <c r="BE1570" s="26">
        <f t="shared" si="6546"/>
        <v>0</v>
      </c>
      <c r="BF1570" s="26">
        <f t="shared" si="6547"/>
        <v>0</v>
      </c>
      <c r="BG1570" s="26">
        <f t="shared" si="6548"/>
        <v>0</v>
      </c>
      <c r="BH1570" s="26">
        <f t="shared" si="6430"/>
        <v>62130.622000000003</v>
      </c>
      <c r="BI1570" s="26">
        <f t="shared" si="6431"/>
        <v>0</v>
      </c>
      <c r="BJ1570" s="26">
        <f t="shared" si="6432"/>
        <v>0</v>
      </c>
      <c r="BK1570" s="26">
        <f t="shared" si="6549"/>
        <v>0</v>
      </c>
      <c r="BL1570" s="26">
        <f t="shared" si="6550"/>
        <v>0</v>
      </c>
      <c r="BM1570" s="26">
        <f t="shared" si="6551"/>
        <v>0</v>
      </c>
      <c r="BN1570" s="26">
        <f t="shared" si="6433"/>
        <v>62130.622000000003</v>
      </c>
      <c r="BO1570" s="26">
        <f t="shared" si="6434"/>
        <v>0</v>
      </c>
      <c r="BP1570" s="26">
        <f t="shared" si="6435"/>
        <v>0</v>
      </c>
      <c r="BQ1570" s="26">
        <f t="shared" si="6552"/>
        <v>0</v>
      </c>
      <c r="BR1570" s="26">
        <f t="shared" si="6553"/>
        <v>0</v>
      </c>
      <c r="BS1570" s="26">
        <f t="shared" si="6436"/>
        <v>62130.622000000003</v>
      </c>
      <c r="BT1570" s="26">
        <f t="shared" si="6437"/>
        <v>0</v>
      </c>
      <c r="BU1570" s="26">
        <f t="shared" si="6438"/>
        <v>0</v>
      </c>
      <c r="BV1570" s="26">
        <f t="shared" si="6554"/>
        <v>0</v>
      </c>
      <c r="BW1570" s="26">
        <f t="shared" si="6555"/>
        <v>0</v>
      </c>
      <c r="BX1570" s="26">
        <f t="shared" si="6439"/>
        <v>62130.622000000003</v>
      </c>
      <c r="BY1570" s="26">
        <f t="shared" si="6440"/>
        <v>0</v>
      </c>
      <c r="BZ1570" s="26">
        <f t="shared" si="6441"/>
        <v>0</v>
      </c>
      <c r="CA1570" s="26">
        <f t="shared" si="6556"/>
        <v>0</v>
      </c>
      <c r="CB1570" s="26">
        <f t="shared" si="6557"/>
        <v>0</v>
      </c>
      <c r="CC1570" s="26">
        <f t="shared" si="6558"/>
        <v>0</v>
      </c>
      <c r="CD1570" s="26">
        <f t="shared" si="6295"/>
        <v>62130.622000000003</v>
      </c>
      <c r="CE1570" s="26">
        <f t="shared" si="6296"/>
        <v>0</v>
      </c>
      <c r="CF1570" s="26">
        <f t="shared" si="6297"/>
        <v>0</v>
      </c>
      <c r="CG1570" s="26">
        <f t="shared" si="6559"/>
        <v>0</v>
      </c>
      <c r="CH1570" s="26">
        <f t="shared" si="6560"/>
        <v>0</v>
      </c>
      <c r="CI1570" s="26">
        <f t="shared" si="6561"/>
        <v>0</v>
      </c>
      <c r="CJ1570" s="26">
        <f t="shared" si="6298"/>
        <v>62130.622000000003</v>
      </c>
      <c r="CK1570" s="26">
        <f t="shared" si="6299"/>
        <v>0</v>
      </c>
      <c r="CL1570" s="26">
        <f t="shared" si="6300"/>
        <v>0</v>
      </c>
      <c r="CM1570" s="26">
        <f t="shared" si="6562"/>
        <v>0</v>
      </c>
      <c r="CN1570" s="26">
        <f t="shared" si="6563"/>
        <v>0</v>
      </c>
      <c r="CO1570" s="26">
        <f t="shared" si="6564"/>
        <v>0</v>
      </c>
      <c r="CP1570" s="26">
        <f t="shared" si="6301"/>
        <v>62130.622000000003</v>
      </c>
      <c r="CQ1570" s="26">
        <f t="shared" si="6302"/>
        <v>0</v>
      </c>
      <c r="CR1570" s="26">
        <f t="shared" si="6303"/>
        <v>0</v>
      </c>
      <c r="CS1570" s="26">
        <f t="shared" si="6565"/>
        <v>0</v>
      </c>
      <c r="CT1570" s="19"/>
      <c r="CU1570" s="35"/>
    </row>
    <row r="1571" spans="1:105" hidden="1" x14ac:dyDescent="0.3">
      <c r="A1571" s="36" t="s">
        <v>890</v>
      </c>
      <c r="B1571" s="17">
        <v>810</v>
      </c>
      <c r="C1571" s="16" t="s">
        <v>64</v>
      </c>
      <c r="D1571" s="16" t="s">
        <v>65</v>
      </c>
      <c r="E1571" s="34" t="s">
        <v>66</v>
      </c>
      <c r="F1571" s="26"/>
      <c r="G1571" s="26"/>
      <c r="H1571" s="26"/>
      <c r="I1571" s="26"/>
      <c r="J1571" s="26"/>
      <c r="K1571" s="26"/>
      <c r="L1571" s="26"/>
      <c r="M1571" s="26"/>
      <c r="N1571" s="26"/>
      <c r="O1571" s="26"/>
      <c r="P1571" s="26"/>
      <c r="Q1571" s="26"/>
      <c r="R1571" s="26"/>
      <c r="S1571" s="26"/>
      <c r="T1571" s="26"/>
      <c r="U1571" s="26"/>
      <c r="V1571" s="26"/>
      <c r="W1571" s="26"/>
      <c r="X1571" s="26"/>
      <c r="Y1571" s="26"/>
      <c r="Z1571" s="26"/>
      <c r="AA1571" s="26"/>
      <c r="AB1571" s="26"/>
      <c r="AC1571" s="26"/>
      <c r="AD1571" s="26"/>
      <c r="AE1571" s="26"/>
      <c r="AF1571" s="26"/>
      <c r="AG1571" s="26"/>
      <c r="AH1571" s="26"/>
      <c r="AI1571" s="26"/>
      <c r="AJ1571" s="26"/>
      <c r="AK1571" s="26"/>
      <c r="AL1571" s="26"/>
      <c r="AM1571" s="26"/>
      <c r="AN1571" s="26"/>
      <c r="AO1571" s="26"/>
      <c r="AP1571" s="26"/>
      <c r="AQ1571" s="26"/>
      <c r="AR1571" s="26"/>
      <c r="AS1571" s="26"/>
      <c r="AT1571" s="26"/>
      <c r="AU1571" s="26"/>
      <c r="AV1571" s="26"/>
      <c r="AW1571" s="26"/>
      <c r="AX1571" s="26"/>
      <c r="AY1571" s="26">
        <v>62130.622000000003</v>
      </c>
      <c r="AZ1571" s="26"/>
      <c r="BA1571" s="26"/>
      <c r="BB1571" s="26">
        <f t="shared" si="6427"/>
        <v>62130.622000000003</v>
      </c>
      <c r="BC1571" s="26">
        <f t="shared" si="6428"/>
        <v>0</v>
      </c>
      <c r="BD1571" s="26">
        <f t="shared" si="6429"/>
        <v>0</v>
      </c>
      <c r="BE1571" s="26"/>
      <c r="BF1571" s="26"/>
      <c r="BG1571" s="26"/>
      <c r="BH1571" s="26">
        <f t="shared" si="6430"/>
        <v>62130.622000000003</v>
      </c>
      <c r="BI1571" s="26">
        <f t="shared" si="6431"/>
        <v>0</v>
      </c>
      <c r="BJ1571" s="26">
        <f t="shared" si="6432"/>
        <v>0</v>
      </c>
      <c r="BK1571" s="26"/>
      <c r="BL1571" s="26"/>
      <c r="BM1571" s="26"/>
      <c r="BN1571" s="26">
        <f t="shared" si="6433"/>
        <v>62130.622000000003</v>
      </c>
      <c r="BO1571" s="26">
        <f t="shared" si="6434"/>
        <v>0</v>
      </c>
      <c r="BP1571" s="26">
        <f t="shared" si="6435"/>
        <v>0</v>
      </c>
      <c r="BQ1571" s="26"/>
      <c r="BR1571" s="26"/>
      <c r="BS1571" s="26">
        <f t="shared" si="6436"/>
        <v>62130.622000000003</v>
      </c>
      <c r="BT1571" s="26">
        <f t="shared" si="6437"/>
        <v>0</v>
      </c>
      <c r="BU1571" s="26">
        <f t="shared" si="6438"/>
        <v>0</v>
      </c>
      <c r="BV1571" s="26"/>
      <c r="BW1571" s="26"/>
      <c r="BX1571" s="26">
        <f t="shared" si="6439"/>
        <v>62130.622000000003</v>
      </c>
      <c r="BY1571" s="26">
        <f t="shared" si="6440"/>
        <v>0</v>
      </c>
      <c r="BZ1571" s="26">
        <f t="shared" si="6441"/>
        <v>0</v>
      </c>
      <c r="CA1571" s="26"/>
      <c r="CB1571" s="26"/>
      <c r="CC1571" s="26"/>
      <c r="CD1571" s="26">
        <f t="shared" si="6295"/>
        <v>62130.622000000003</v>
      </c>
      <c r="CE1571" s="26">
        <f t="shared" si="6296"/>
        <v>0</v>
      </c>
      <c r="CF1571" s="26">
        <f t="shared" si="6297"/>
        <v>0</v>
      </c>
      <c r="CG1571" s="26"/>
      <c r="CH1571" s="26"/>
      <c r="CI1571" s="26"/>
      <c r="CJ1571" s="26">
        <f t="shared" si="6298"/>
        <v>62130.622000000003</v>
      </c>
      <c r="CK1571" s="26">
        <f t="shared" si="6299"/>
        <v>0</v>
      </c>
      <c r="CL1571" s="26">
        <f t="shared" si="6300"/>
        <v>0</v>
      </c>
      <c r="CM1571" s="26"/>
      <c r="CN1571" s="26"/>
      <c r="CO1571" s="26"/>
      <c r="CP1571" s="26">
        <f t="shared" si="6301"/>
        <v>62130.622000000003</v>
      </c>
      <c r="CQ1571" s="26">
        <f t="shared" si="6302"/>
        <v>0</v>
      </c>
      <c r="CR1571" s="26">
        <f t="shared" si="6303"/>
        <v>0</v>
      </c>
      <c r="CS1571" s="26"/>
      <c r="CT1571" s="19"/>
      <c r="CU1571" s="35"/>
    </row>
    <row r="1572" spans="1:105" ht="62.4" hidden="1" x14ac:dyDescent="0.3">
      <c r="A1572" s="36" t="s">
        <v>892</v>
      </c>
      <c r="B1572" s="17"/>
      <c r="C1572" s="16"/>
      <c r="D1572" s="16"/>
      <c r="E1572" s="34" t="s">
        <v>893</v>
      </c>
      <c r="F1572" s="26">
        <f t="shared" ref="F1572:F1576" si="6566">F1573</f>
        <v>0</v>
      </c>
      <c r="G1572" s="26">
        <f t="shared" ref="G1572:G1576" si="6567">G1573</f>
        <v>0</v>
      </c>
      <c r="H1572" s="26">
        <f t="shared" ref="H1572:H1576" si="6568">H1573</f>
        <v>0</v>
      </c>
      <c r="I1572" s="26">
        <f t="shared" ref="I1572:I1576" si="6569">I1573</f>
        <v>0</v>
      </c>
      <c r="J1572" s="26">
        <f t="shared" ref="J1572:J1576" si="6570">J1573</f>
        <v>0</v>
      </c>
      <c r="K1572" s="26">
        <f t="shared" ref="K1572:K1576" si="6571">K1573</f>
        <v>0</v>
      </c>
      <c r="L1572" s="26">
        <f t="shared" si="6406"/>
        <v>0</v>
      </c>
      <c r="M1572" s="26">
        <f t="shared" si="6407"/>
        <v>0</v>
      </c>
      <c r="N1572" s="26">
        <f t="shared" si="6408"/>
        <v>0</v>
      </c>
      <c r="O1572" s="26">
        <f t="shared" ref="O1572:O1576" si="6572">O1573</f>
        <v>0</v>
      </c>
      <c r="P1572" s="26">
        <f t="shared" ref="P1572:P1576" si="6573">P1573</f>
        <v>0</v>
      </c>
      <c r="Q1572" s="26">
        <f t="shared" ref="Q1572:Q1576" si="6574">Q1573</f>
        <v>0</v>
      </c>
      <c r="R1572" s="26">
        <f t="shared" si="6409"/>
        <v>0</v>
      </c>
      <c r="S1572" s="26">
        <f t="shared" si="6410"/>
        <v>0</v>
      </c>
      <c r="T1572" s="26">
        <f t="shared" si="6411"/>
        <v>0</v>
      </c>
      <c r="U1572" s="26">
        <f t="shared" ref="U1572:U1576" si="6575">U1573</f>
        <v>0</v>
      </c>
      <c r="V1572" s="26">
        <f t="shared" ref="V1572:V1576" si="6576">V1573</f>
        <v>0</v>
      </c>
      <c r="W1572" s="26">
        <f t="shared" ref="W1572:W1576" si="6577">W1573</f>
        <v>0</v>
      </c>
      <c r="X1572" s="26">
        <f t="shared" si="6412"/>
        <v>0</v>
      </c>
      <c r="Y1572" s="26">
        <f t="shared" si="6413"/>
        <v>0</v>
      </c>
      <c r="Z1572" s="26">
        <f t="shared" si="6414"/>
        <v>0</v>
      </c>
      <c r="AA1572" s="26">
        <f t="shared" ref="AA1572:AA1576" si="6578">AA1573</f>
        <v>0</v>
      </c>
      <c r="AB1572" s="26">
        <f t="shared" ref="AB1572:AB1576" si="6579">AB1573</f>
        <v>0</v>
      </c>
      <c r="AC1572" s="26">
        <f t="shared" ref="AC1572:AC1576" si="6580">AC1573</f>
        <v>0</v>
      </c>
      <c r="AD1572" s="26">
        <f t="shared" si="6415"/>
        <v>0</v>
      </c>
      <c r="AE1572" s="26">
        <f t="shared" si="6416"/>
        <v>0</v>
      </c>
      <c r="AF1572" s="26">
        <f t="shared" si="6417"/>
        <v>0</v>
      </c>
      <c r="AG1572" s="26">
        <f t="shared" ref="AG1572:AG1576" si="6581">AG1573</f>
        <v>0</v>
      </c>
      <c r="AH1572" s="26">
        <f t="shared" ref="AH1572:AH1576" si="6582">AH1573</f>
        <v>0</v>
      </c>
      <c r="AI1572" s="26">
        <f t="shared" ref="AI1572:AI1576" si="6583">AI1573</f>
        <v>0</v>
      </c>
      <c r="AJ1572" s="26">
        <f t="shared" si="6418"/>
        <v>0</v>
      </c>
      <c r="AK1572" s="26">
        <f t="shared" si="6419"/>
        <v>0</v>
      </c>
      <c r="AL1572" s="26">
        <f t="shared" si="6420"/>
        <v>0</v>
      </c>
      <c r="AM1572" s="26">
        <f t="shared" ref="AM1572:AM1576" si="6584">AM1573</f>
        <v>0</v>
      </c>
      <c r="AN1572" s="26">
        <f t="shared" ref="AN1572:AN1576" si="6585">AN1573</f>
        <v>0</v>
      </c>
      <c r="AO1572" s="26">
        <f t="shared" ref="AO1572:AO1576" si="6586">AO1573</f>
        <v>0</v>
      </c>
      <c r="AP1572" s="26">
        <f t="shared" si="6421"/>
        <v>0</v>
      </c>
      <c r="AQ1572" s="26">
        <f t="shared" si="6422"/>
        <v>0</v>
      </c>
      <c r="AR1572" s="26">
        <f t="shared" si="6423"/>
        <v>0</v>
      </c>
      <c r="AS1572" s="26">
        <f t="shared" ref="AS1572:AS1576" si="6587">AS1573</f>
        <v>0</v>
      </c>
      <c r="AT1572" s="26">
        <f t="shared" ref="AT1572:AT1576" si="6588">AT1573</f>
        <v>0</v>
      </c>
      <c r="AU1572" s="26">
        <f t="shared" ref="AU1572:AU1576" si="6589">AU1573</f>
        <v>0</v>
      </c>
      <c r="AV1572" s="26">
        <f t="shared" si="6424"/>
        <v>0</v>
      </c>
      <c r="AW1572" s="26">
        <f t="shared" si="6425"/>
        <v>0</v>
      </c>
      <c r="AX1572" s="26">
        <f t="shared" si="6426"/>
        <v>0</v>
      </c>
      <c r="AY1572" s="26">
        <f t="shared" si="6543"/>
        <v>0</v>
      </c>
      <c r="AZ1572" s="26">
        <f t="shared" si="6544"/>
        <v>0</v>
      </c>
      <c r="BA1572" s="26">
        <f t="shared" si="6545"/>
        <v>0</v>
      </c>
      <c r="BB1572" s="26">
        <f t="shared" si="6427"/>
        <v>0</v>
      </c>
      <c r="BC1572" s="26">
        <f t="shared" si="6428"/>
        <v>0</v>
      </c>
      <c r="BD1572" s="26">
        <f t="shared" si="6429"/>
        <v>0</v>
      </c>
      <c r="BE1572" s="26">
        <f t="shared" si="6546"/>
        <v>0</v>
      </c>
      <c r="BF1572" s="26">
        <f t="shared" si="6547"/>
        <v>0</v>
      </c>
      <c r="BG1572" s="26">
        <f t="shared" si="6548"/>
        <v>0</v>
      </c>
      <c r="BH1572" s="26">
        <f t="shared" si="6430"/>
        <v>0</v>
      </c>
      <c r="BI1572" s="26">
        <f t="shared" si="6431"/>
        <v>0</v>
      </c>
      <c r="BJ1572" s="26">
        <f t="shared" si="6432"/>
        <v>0</v>
      </c>
      <c r="BK1572" s="26">
        <f t="shared" si="6549"/>
        <v>0</v>
      </c>
      <c r="BL1572" s="26">
        <f t="shared" si="6550"/>
        <v>0</v>
      </c>
      <c r="BM1572" s="26">
        <f t="shared" si="6551"/>
        <v>0</v>
      </c>
      <c r="BN1572" s="26">
        <f t="shared" si="6433"/>
        <v>0</v>
      </c>
      <c r="BO1572" s="26">
        <f t="shared" si="6434"/>
        <v>0</v>
      </c>
      <c r="BP1572" s="26">
        <f t="shared" si="6435"/>
        <v>0</v>
      </c>
      <c r="BQ1572" s="26">
        <f t="shared" si="6552"/>
        <v>0</v>
      </c>
      <c r="BR1572" s="26">
        <f t="shared" si="6553"/>
        <v>0</v>
      </c>
      <c r="BS1572" s="26">
        <f t="shared" si="6436"/>
        <v>0</v>
      </c>
      <c r="BT1572" s="26">
        <f t="shared" si="6437"/>
        <v>0</v>
      </c>
      <c r="BU1572" s="26">
        <f t="shared" si="6438"/>
        <v>0</v>
      </c>
      <c r="BV1572" s="26">
        <f t="shared" si="6554"/>
        <v>0</v>
      </c>
      <c r="BW1572" s="26">
        <f t="shared" si="6555"/>
        <v>0</v>
      </c>
      <c r="BX1572" s="26">
        <f t="shared" si="6439"/>
        <v>0</v>
      </c>
      <c r="BY1572" s="26">
        <f t="shared" si="6440"/>
        <v>0</v>
      </c>
      <c r="BZ1572" s="26">
        <f t="shared" si="6441"/>
        <v>0</v>
      </c>
      <c r="CA1572" s="26">
        <f t="shared" si="6556"/>
        <v>0</v>
      </c>
      <c r="CB1572" s="26">
        <f t="shared" si="6557"/>
        <v>0</v>
      </c>
      <c r="CC1572" s="26">
        <f t="shared" si="6558"/>
        <v>0</v>
      </c>
      <c r="CD1572" s="26">
        <f t="shared" si="6295"/>
        <v>0</v>
      </c>
      <c r="CE1572" s="26">
        <f t="shared" si="6296"/>
        <v>0</v>
      </c>
      <c r="CF1572" s="26">
        <f t="shared" si="6297"/>
        <v>0</v>
      </c>
      <c r="CG1572" s="26">
        <f t="shared" si="6559"/>
        <v>0</v>
      </c>
      <c r="CH1572" s="26">
        <f t="shared" si="6560"/>
        <v>0</v>
      </c>
      <c r="CI1572" s="26">
        <f t="shared" si="6561"/>
        <v>0</v>
      </c>
      <c r="CJ1572" s="26">
        <f t="shared" si="6298"/>
        <v>0</v>
      </c>
      <c r="CK1572" s="26">
        <f t="shared" si="6299"/>
        <v>0</v>
      </c>
      <c r="CL1572" s="26">
        <f t="shared" si="6300"/>
        <v>0</v>
      </c>
      <c r="CM1572" s="26">
        <f t="shared" si="6562"/>
        <v>0</v>
      </c>
      <c r="CN1572" s="26">
        <f t="shared" si="6563"/>
        <v>0</v>
      </c>
      <c r="CO1572" s="26">
        <f t="shared" si="6564"/>
        <v>0</v>
      </c>
      <c r="CP1572" s="26">
        <f t="shared" si="6301"/>
        <v>0</v>
      </c>
      <c r="CQ1572" s="26">
        <f t="shared" si="6302"/>
        <v>0</v>
      </c>
      <c r="CR1572" s="26">
        <f t="shared" si="6303"/>
        <v>0</v>
      </c>
      <c r="CS1572" s="26">
        <f t="shared" si="6565"/>
        <v>0</v>
      </c>
      <c r="CT1572" s="19">
        <v>0</v>
      </c>
      <c r="CU1572" s="35"/>
      <c r="DA1572" s="1" t="s">
        <v>29</v>
      </c>
    </row>
    <row r="1573" spans="1:105" hidden="1" x14ac:dyDescent="0.3">
      <c r="A1573" s="36" t="s">
        <v>892</v>
      </c>
      <c r="B1573" s="17">
        <v>800</v>
      </c>
      <c r="C1573" s="16"/>
      <c r="D1573" s="16"/>
      <c r="E1573" s="34" t="s">
        <v>52</v>
      </c>
      <c r="F1573" s="26">
        <f t="shared" si="6566"/>
        <v>0</v>
      </c>
      <c r="G1573" s="26">
        <f t="shared" si="6567"/>
        <v>0</v>
      </c>
      <c r="H1573" s="26">
        <f t="shared" si="6568"/>
        <v>0</v>
      </c>
      <c r="I1573" s="26">
        <f t="shared" si="6569"/>
        <v>0</v>
      </c>
      <c r="J1573" s="26">
        <f t="shared" si="6570"/>
        <v>0</v>
      </c>
      <c r="K1573" s="26">
        <f t="shared" si="6571"/>
        <v>0</v>
      </c>
      <c r="L1573" s="26">
        <f t="shared" si="6406"/>
        <v>0</v>
      </c>
      <c r="M1573" s="26">
        <f t="shared" si="6407"/>
        <v>0</v>
      </c>
      <c r="N1573" s="26">
        <f t="shared" si="6408"/>
        <v>0</v>
      </c>
      <c r="O1573" s="26">
        <f t="shared" si="6572"/>
        <v>0</v>
      </c>
      <c r="P1573" s="26">
        <f t="shared" si="6573"/>
        <v>0</v>
      </c>
      <c r="Q1573" s="26">
        <f t="shared" si="6574"/>
        <v>0</v>
      </c>
      <c r="R1573" s="26">
        <f t="shared" si="6409"/>
        <v>0</v>
      </c>
      <c r="S1573" s="26">
        <f t="shared" si="6410"/>
        <v>0</v>
      </c>
      <c r="T1573" s="26">
        <f t="shared" si="6411"/>
        <v>0</v>
      </c>
      <c r="U1573" s="26">
        <f t="shared" si="6575"/>
        <v>0</v>
      </c>
      <c r="V1573" s="26">
        <f t="shared" si="6576"/>
        <v>0</v>
      </c>
      <c r="W1573" s="26">
        <f t="shared" si="6577"/>
        <v>0</v>
      </c>
      <c r="X1573" s="26">
        <f t="shared" si="6412"/>
        <v>0</v>
      </c>
      <c r="Y1573" s="26">
        <f t="shared" si="6413"/>
        <v>0</v>
      </c>
      <c r="Z1573" s="26">
        <f t="shared" si="6414"/>
        <v>0</v>
      </c>
      <c r="AA1573" s="26">
        <f t="shared" si="6578"/>
        <v>0</v>
      </c>
      <c r="AB1573" s="26">
        <f t="shared" si="6579"/>
        <v>0</v>
      </c>
      <c r="AC1573" s="26">
        <f t="shared" si="6580"/>
        <v>0</v>
      </c>
      <c r="AD1573" s="26">
        <f t="shared" si="6415"/>
        <v>0</v>
      </c>
      <c r="AE1573" s="26">
        <f t="shared" si="6416"/>
        <v>0</v>
      </c>
      <c r="AF1573" s="26">
        <f t="shared" si="6417"/>
        <v>0</v>
      </c>
      <c r="AG1573" s="26">
        <f t="shared" si="6581"/>
        <v>0</v>
      </c>
      <c r="AH1573" s="26">
        <f t="shared" si="6582"/>
        <v>0</v>
      </c>
      <c r="AI1573" s="26">
        <f t="shared" si="6583"/>
        <v>0</v>
      </c>
      <c r="AJ1573" s="26">
        <f t="shared" si="6418"/>
        <v>0</v>
      </c>
      <c r="AK1573" s="26">
        <f t="shared" si="6419"/>
        <v>0</v>
      </c>
      <c r="AL1573" s="26">
        <f t="shared" si="6420"/>
        <v>0</v>
      </c>
      <c r="AM1573" s="26">
        <f t="shared" si="6584"/>
        <v>0</v>
      </c>
      <c r="AN1573" s="26">
        <f t="shared" si="6585"/>
        <v>0</v>
      </c>
      <c r="AO1573" s="26">
        <f t="shared" si="6586"/>
        <v>0</v>
      </c>
      <c r="AP1573" s="26">
        <f t="shared" si="6421"/>
        <v>0</v>
      </c>
      <c r="AQ1573" s="26">
        <f t="shared" si="6422"/>
        <v>0</v>
      </c>
      <c r="AR1573" s="26">
        <f t="shared" si="6423"/>
        <v>0</v>
      </c>
      <c r="AS1573" s="26">
        <f t="shared" si="6587"/>
        <v>0</v>
      </c>
      <c r="AT1573" s="26">
        <f t="shared" si="6588"/>
        <v>0</v>
      </c>
      <c r="AU1573" s="26">
        <f t="shared" si="6589"/>
        <v>0</v>
      </c>
      <c r="AV1573" s="26">
        <f t="shared" si="6424"/>
        <v>0</v>
      </c>
      <c r="AW1573" s="26">
        <f t="shared" si="6425"/>
        <v>0</v>
      </c>
      <c r="AX1573" s="26">
        <f t="shared" si="6426"/>
        <v>0</v>
      </c>
      <c r="AY1573" s="26">
        <f t="shared" si="6543"/>
        <v>0</v>
      </c>
      <c r="AZ1573" s="26">
        <f t="shared" si="6544"/>
        <v>0</v>
      </c>
      <c r="BA1573" s="26">
        <f t="shared" si="6545"/>
        <v>0</v>
      </c>
      <c r="BB1573" s="26">
        <f t="shared" si="6427"/>
        <v>0</v>
      </c>
      <c r="BC1573" s="26">
        <f t="shared" si="6428"/>
        <v>0</v>
      </c>
      <c r="BD1573" s="26">
        <f t="shared" si="6429"/>
        <v>0</v>
      </c>
      <c r="BE1573" s="26">
        <f t="shared" si="6546"/>
        <v>0</v>
      </c>
      <c r="BF1573" s="26">
        <f t="shared" si="6547"/>
        <v>0</v>
      </c>
      <c r="BG1573" s="26">
        <f t="shared" si="6548"/>
        <v>0</v>
      </c>
      <c r="BH1573" s="26">
        <f t="shared" si="6430"/>
        <v>0</v>
      </c>
      <c r="BI1573" s="26">
        <f t="shared" si="6431"/>
        <v>0</v>
      </c>
      <c r="BJ1573" s="26">
        <f t="shared" si="6432"/>
        <v>0</v>
      </c>
      <c r="BK1573" s="26">
        <f t="shared" si="6549"/>
        <v>0</v>
      </c>
      <c r="BL1573" s="26">
        <f t="shared" si="6550"/>
        <v>0</v>
      </c>
      <c r="BM1573" s="26">
        <f t="shared" si="6551"/>
        <v>0</v>
      </c>
      <c r="BN1573" s="26">
        <f t="shared" si="6433"/>
        <v>0</v>
      </c>
      <c r="BO1573" s="26">
        <f t="shared" si="6434"/>
        <v>0</v>
      </c>
      <c r="BP1573" s="26">
        <f t="shared" si="6435"/>
        <v>0</v>
      </c>
      <c r="BQ1573" s="26">
        <f t="shared" si="6552"/>
        <v>0</v>
      </c>
      <c r="BR1573" s="26">
        <f t="shared" si="6553"/>
        <v>0</v>
      </c>
      <c r="BS1573" s="26">
        <f t="shared" si="6436"/>
        <v>0</v>
      </c>
      <c r="BT1573" s="26">
        <f t="shared" si="6437"/>
        <v>0</v>
      </c>
      <c r="BU1573" s="26">
        <f t="shared" si="6438"/>
        <v>0</v>
      </c>
      <c r="BV1573" s="26">
        <f t="shared" si="6554"/>
        <v>0</v>
      </c>
      <c r="BW1573" s="26">
        <f t="shared" si="6555"/>
        <v>0</v>
      </c>
      <c r="BX1573" s="26">
        <f t="shared" si="6439"/>
        <v>0</v>
      </c>
      <c r="BY1573" s="26">
        <f t="shared" si="6440"/>
        <v>0</v>
      </c>
      <c r="BZ1573" s="26">
        <f t="shared" si="6441"/>
        <v>0</v>
      </c>
      <c r="CA1573" s="26">
        <f t="shared" si="6556"/>
        <v>0</v>
      </c>
      <c r="CB1573" s="26">
        <f t="shared" si="6557"/>
        <v>0</v>
      </c>
      <c r="CC1573" s="26">
        <f t="shared" si="6558"/>
        <v>0</v>
      </c>
      <c r="CD1573" s="26">
        <f t="shared" si="6295"/>
        <v>0</v>
      </c>
      <c r="CE1573" s="26">
        <f t="shared" si="6296"/>
        <v>0</v>
      </c>
      <c r="CF1573" s="26">
        <f t="shared" si="6297"/>
        <v>0</v>
      </c>
      <c r="CG1573" s="26">
        <f t="shared" si="6559"/>
        <v>0</v>
      </c>
      <c r="CH1573" s="26">
        <f t="shared" si="6560"/>
        <v>0</v>
      </c>
      <c r="CI1573" s="26">
        <f t="shared" si="6561"/>
        <v>0</v>
      </c>
      <c r="CJ1573" s="26">
        <f t="shared" si="6298"/>
        <v>0</v>
      </c>
      <c r="CK1573" s="26">
        <f t="shared" si="6299"/>
        <v>0</v>
      </c>
      <c r="CL1573" s="26">
        <f t="shared" si="6300"/>
        <v>0</v>
      </c>
      <c r="CM1573" s="26">
        <f t="shared" si="6562"/>
        <v>0</v>
      </c>
      <c r="CN1573" s="26">
        <f t="shared" si="6563"/>
        <v>0</v>
      </c>
      <c r="CO1573" s="26">
        <f t="shared" si="6564"/>
        <v>0</v>
      </c>
      <c r="CP1573" s="26">
        <f t="shared" si="6301"/>
        <v>0</v>
      </c>
      <c r="CQ1573" s="26">
        <f t="shared" si="6302"/>
        <v>0</v>
      </c>
      <c r="CR1573" s="26">
        <f t="shared" si="6303"/>
        <v>0</v>
      </c>
      <c r="CS1573" s="26">
        <f t="shared" si="6565"/>
        <v>0</v>
      </c>
      <c r="CT1573" s="19">
        <v>0</v>
      </c>
      <c r="CU1573" s="35"/>
      <c r="CY1573" s="1" t="s">
        <v>27</v>
      </c>
    </row>
    <row r="1574" spans="1:105" ht="78" hidden="1" x14ac:dyDescent="0.3">
      <c r="A1574" s="36" t="s">
        <v>892</v>
      </c>
      <c r="B1574" s="17">
        <v>810</v>
      </c>
      <c r="C1574" s="16"/>
      <c r="D1574" s="16"/>
      <c r="E1574" s="34" t="s">
        <v>411</v>
      </c>
      <c r="F1574" s="26">
        <f t="shared" si="6566"/>
        <v>0</v>
      </c>
      <c r="G1574" s="26">
        <f t="shared" si="6567"/>
        <v>0</v>
      </c>
      <c r="H1574" s="26">
        <f t="shared" si="6568"/>
        <v>0</v>
      </c>
      <c r="I1574" s="26">
        <f t="shared" si="6569"/>
        <v>0</v>
      </c>
      <c r="J1574" s="26">
        <f t="shared" si="6570"/>
        <v>0</v>
      </c>
      <c r="K1574" s="26">
        <f t="shared" si="6571"/>
        <v>0</v>
      </c>
      <c r="L1574" s="26">
        <f t="shared" si="6406"/>
        <v>0</v>
      </c>
      <c r="M1574" s="26">
        <f t="shared" si="6407"/>
        <v>0</v>
      </c>
      <c r="N1574" s="26">
        <f t="shared" si="6408"/>
        <v>0</v>
      </c>
      <c r="O1574" s="26">
        <f t="shared" si="6572"/>
        <v>0</v>
      </c>
      <c r="P1574" s="26">
        <f t="shared" si="6573"/>
        <v>0</v>
      </c>
      <c r="Q1574" s="26">
        <f t="shared" si="6574"/>
        <v>0</v>
      </c>
      <c r="R1574" s="26">
        <f t="shared" si="6409"/>
        <v>0</v>
      </c>
      <c r="S1574" s="26">
        <f t="shared" si="6410"/>
        <v>0</v>
      </c>
      <c r="T1574" s="26">
        <f t="shared" si="6411"/>
        <v>0</v>
      </c>
      <c r="U1574" s="26">
        <f t="shared" si="6575"/>
        <v>0</v>
      </c>
      <c r="V1574" s="26">
        <f t="shared" si="6576"/>
        <v>0</v>
      </c>
      <c r="W1574" s="26">
        <f t="shared" si="6577"/>
        <v>0</v>
      </c>
      <c r="X1574" s="26">
        <f t="shared" si="6412"/>
        <v>0</v>
      </c>
      <c r="Y1574" s="26">
        <f t="shared" si="6413"/>
        <v>0</v>
      </c>
      <c r="Z1574" s="26">
        <f t="shared" si="6414"/>
        <v>0</v>
      </c>
      <c r="AA1574" s="26">
        <f t="shared" si="6578"/>
        <v>0</v>
      </c>
      <c r="AB1574" s="26">
        <f t="shared" si="6579"/>
        <v>0</v>
      </c>
      <c r="AC1574" s="26">
        <f t="shared" si="6580"/>
        <v>0</v>
      </c>
      <c r="AD1574" s="26">
        <f t="shared" si="6415"/>
        <v>0</v>
      </c>
      <c r="AE1574" s="26">
        <f t="shared" si="6416"/>
        <v>0</v>
      </c>
      <c r="AF1574" s="26">
        <f t="shared" si="6417"/>
        <v>0</v>
      </c>
      <c r="AG1574" s="26">
        <f t="shared" si="6581"/>
        <v>0</v>
      </c>
      <c r="AH1574" s="26">
        <f t="shared" si="6582"/>
        <v>0</v>
      </c>
      <c r="AI1574" s="26">
        <f t="shared" si="6583"/>
        <v>0</v>
      </c>
      <c r="AJ1574" s="26">
        <f t="shared" si="6418"/>
        <v>0</v>
      </c>
      <c r="AK1574" s="26">
        <f t="shared" si="6419"/>
        <v>0</v>
      </c>
      <c r="AL1574" s="26">
        <f t="shared" si="6420"/>
        <v>0</v>
      </c>
      <c r="AM1574" s="26">
        <f t="shared" si="6584"/>
        <v>0</v>
      </c>
      <c r="AN1574" s="26">
        <f t="shared" si="6585"/>
        <v>0</v>
      </c>
      <c r="AO1574" s="26">
        <f t="shared" si="6586"/>
        <v>0</v>
      </c>
      <c r="AP1574" s="26">
        <f t="shared" si="6421"/>
        <v>0</v>
      </c>
      <c r="AQ1574" s="26">
        <f t="shared" si="6422"/>
        <v>0</v>
      </c>
      <c r="AR1574" s="26">
        <f t="shared" si="6423"/>
        <v>0</v>
      </c>
      <c r="AS1574" s="26">
        <f t="shared" si="6587"/>
        <v>0</v>
      </c>
      <c r="AT1574" s="26">
        <f t="shared" si="6588"/>
        <v>0</v>
      </c>
      <c r="AU1574" s="26">
        <f t="shared" si="6589"/>
        <v>0</v>
      </c>
      <c r="AV1574" s="26">
        <f t="shared" si="6424"/>
        <v>0</v>
      </c>
      <c r="AW1574" s="26">
        <f t="shared" si="6425"/>
        <v>0</v>
      </c>
      <c r="AX1574" s="26">
        <f t="shared" si="6426"/>
        <v>0</v>
      </c>
      <c r="AY1574" s="26">
        <f t="shared" si="6543"/>
        <v>0</v>
      </c>
      <c r="AZ1574" s="26">
        <f t="shared" si="6544"/>
        <v>0</v>
      </c>
      <c r="BA1574" s="26">
        <f t="shared" si="6545"/>
        <v>0</v>
      </c>
      <c r="BB1574" s="26">
        <f t="shared" si="6427"/>
        <v>0</v>
      </c>
      <c r="BC1574" s="26">
        <f t="shared" si="6428"/>
        <v>0</v>
      </c>
      <c r="BD1574" s="26">
        <f t="shared" si="6429"/>
        <v>0</v>
      </c>
      <c r="BE1574" s="26">
        <f t="shared" si="6546"/>
        <v>0</v>
      </c>
      <c r="BF1574" s="26">
        <f t="shared" si="6547"/>
        <v>0</v>
      </c>
      <c r="BG1574" s="26">
        <f t="shared" si="6548"/>
        <v>0</v>
      </c>
      <c r="BH1574" s="26">
        <f t="shared" si="6430"/>
        <v>0</v>
      </c>
      <c r="BI1574" s="26">
        <f t="shared" si="6431"/>
        <v>0</v>
      </c>
      <c r="BJ1574" s="26">
        <f t="shared" si="6432"/>
        <v>0</v>
      </c>
      <c r="BK1574" s="26">
        <f t="shared" si="6549"/>
        <v>0</v>
      </c>
      <c r="BL1574" s="26">
        <f t="shared" si="6550"/>
        <v>0</v>
      </c>
      <c r="BM1574" s="26">
        <f t="shared" si="6551"/>
        <v>0</v>
      </c>
      <c r="BN1574" s="26">
        <f t="shared" si="6433"/>
        <v>0</v>
      </c>
      <c r="BO1574" s="26">
        <f t="shared" si="6434"/>
        <v>0</v>
      </c>
      <c r="BP1574" s="26">
        <f t="shared" si="6435"/>
        <v>0</v>
      </c>
      <c r="BQ1574" s="26">
        <f t="shared" si="6552"/>
        <v>0</v>
      </c>
      <c r="BR1574" s="26">
        <f t="shared" si="6553"/>
        <v>0</v>
      </c>
      <c r="BS1574" s="26">
        <f t="shared" si="6436"/>
        <v>0</v>
      </c>
      <c r="BT1574" s="26">
        <f t="shared" si="6437"/>
        <v>0</v>
      </c>
      <c r="BU1574" s="26">
        <f t="shared" si="6438"/>
        <v>0</v>
      </c>
      <c r="BV1574" s="26">
        <f t="shared" si="6554"/>
        <v>0</v>
      </c>
      <c r="BW1574" s="26">
        <f t="shared" si="6555"/>
        <v>0</v>
      </c>
      <c r="BX1574" s="26">
        <f t="shared" si="6439"/>
        <v>0</v>
      </c>
      <c r="BY1574" s="26">
        <f t="shared" si="6440"/>
        <v>0</v>
      </c>
      <c r="BZ1574" s="26">
        <f t="shared" si="6441"/>
        <v>0</v>
      </c>
      <c r="CA1574" s="26">
        <f t="shared" si="6556"/>
        <v>0</v>
      </c>
      <c r="CB1574" s="26">
        <f t="shared" si="6557"/>
        <v>0</v>
      </c>
      <c r="CC1574" s="26">
        <f t="shared" si="6558"/>
        <v>0</v>
      </c>
      <c r="CD1574" s="26">
        <f t="shared" si="6295"/>
        <v>0</v>
      </c>
      <c r="CE1574" s="26">
        <f t="shared" si="6296"/>
        <v>0</v>
      </c>
      <c r="CF1574" s="26">
        <f t="shared" si="6297"/>
        <v>0</v>
      </c>
      <c r="CG1574" s="26">
        <f t="shared" si="6559"/>
        <v>0</v>
      </c>
      <c r="CH1574" s="26">
        <f t="shared" si="6560"/>
        <v>0</v>
      </c>
      <c r="CI1574" s="26">
        <f t="shared" si="6561"/>
        <v>0</v>
      </c>
      <c r="CJ1574" s="26">
        <f t="shared" si="6298"/>
        <v>0</v>
      </c>
      <c r="CK1574" s="26">
        <f t="shared" si="6299"/>
        <v>0</v>
      </c>
      <c r="CL1574" s="26">
        <f t="shared" si="6300"/>
        <v>0</v>
      </c>
      <c r="CM1574" s="26">
        <f t="shared" si="6562"/>
        <v>0</v>
      </c>
      <c r="CN1574" s="26">
        <f t="shared" si="6563"/>
        <v>0</v>
      </c>
      <c r="CO1574" s="26">
        <f t="shared" si="6564"/>
        <v>0</v>
      </c>
      <c r="CP1574" s="26">
        <f t="shared" si="6301"/>
        <v>0</v>
      </c>
      <c r="CQ1574" s="26">
        <f t="shared" si="6302"/>
        <v>0</v>
      </c>
      <c r="CR1574" s="26">
        <f t="shared" si="6303"/>
        <v>0</v>
      </c>
      <c r="CS1574" s="26">
        <f t="shared" si="6565"/>
        <v>0</v>
      </c>
      <c r="CT1574" s="19">
        <v>0</v>
      </c>
      <c r="CU1574" s="35"/>
      <c r="CZ1574" s="1" t="s">
        <v>28</v>
      </c>
    </row>
    <row r="1575" spans="1:105" hidden="1" x14ac:dyDescent="0.3">
      <c r="A1575" s="36" t="s">
        <v>892</v>
      </c>
      <c r="B1575" s="17">
        <v>810</v>
      </c>
      <c r="C1575" s="16" t="s">
        <v>64</v>
      </c>
      <c r="D1575" s="16" t="s">
        <v>65</v>
      </c>
      <c r="E1575" s="34" t="s">
        <v>66</v>
      </c>
      <c r="F1575" s="26"/>
      <c r="G1575" s="26"/>
      <c r="H1575" s="26"/>
      <c r="I1575" s="26"/>
      <c r="J1575" s="26"/>
      <c r="K1575" s="26"/>
      <c r="L1575" s="26">
        <f t="shared" si="6406"/>
        <v>0</v>
      </c>
      <c r="M1575" s="26">
        <f t="shared" si="6407"/>
        <v>0</v>
      </c>
      <c r="N1575" s="26">
        <f t="shared" si="6408"/>
        <v>0</v>
      </c>
      <c r="O1575" s="26"/>
      <c r="P1575" s="26"/>
      <c r="Q1575" s="26"/>
      <c r="R1575" s="26">
        <f t="shared" si="6409"/>
        <v>0</v>
      </c>
      <c r="S1575" s="26">
        <f t="shared" si="6410"/>
        <v>0</v>
      </c>
      <c r="T1575" s="26">
        <f t="shared" si="6411"/>
        <v>0</v>
      </c>
      <c r="U1575" s="26"/>
      <c r="V1575" s="26"/>
      <c r="W1575" s="26"/>
      <c r="X1575" s="26">
        <f t="shared" si="6412"/>
        <v>0</v>
      </c>
      <c r="Y1575" s="26">
        <f t="shared" si="6413"/>
        <v>0</v>
      </c>
      <c r="Z1575" s="26">
        <f t="shared" si="6414"/>
        <v>0</v>
      </c>
      <c r="AA1575" s="26"/>
      <c r="AB1575" s="26"/>
      <c r="AC1575" s="26"/>
      <c r="AD1575" s="26">
        <f t="shared" si="6415"/>
        <v>0</v>
      </c>
      <c r="AE1575" s="26">
        <f t="shared" si="6416"/>
        <v>0</v>
      </c>
      <c r="AF1575" s="26">
        <f t="shared" si="6417"/>
        <v>0</v>
      </c>
      <c r="AG1575" s="26"/>
      <c r="AH1575" s="26"/>
      <c r="AI1575" s="26"/>
      <c r="AJ1575" s="26">
        <f t="shared" si="6418"/>
        <v>0</v>
      </c>
      <c r="AK1575" s="26">
        <f t="shared" si="6419"/>
        <v>0</v>
      </c>
      <c r="AL1575" s="26">
        <f t="shared" si="6420"/>
        <v>0</v>
      </c>
      <c r="AM1575" s="26"/>
      <c r="AN1575" s="26"/>
      <c r="AO1575" s="26"/>
      <c r="AP1575" s="26">
        <f t="shared" si="6421"/>
        <v>0</v>
      </c>
      <c r="AQ1575" s="26">
        <f t="shared" si="6422"/>
        <v>0</v>
      </c>
      <c r="AR1575" s="26">
        <f t="shared" si="6423"/>
        <v>0</v>
      </c>
      <c r="AS1575" s="26"/>
      <c r="AT1575" s="26"/>
      <c r="AU1575" s="26"/>
      <c r="AV1575" s="26">
        <f t="shared" si="6424"/>
        <v>0</v>
      </c>
      <c r="AW1575" s="26">
        <f t="shared" si="6425"/>
        <v>0</v>
      </c>
      <c r="AX1575" s="26">
        <f t="shared" si="6426"/>
        <v>0</v>
      </c>
      <c r="AY1575" s="26"/>
      <c r="AZ1575" s="26"/>
      <c r="BA1575" s="26"/>
      <c r="BB1575" s="26">
        <f t="shared" si="6427"/>
        <v>0</v>
      </c>
      <c r="BC1575" s="26">
        <f t="shared" si="6428"/>
        <v>0</v>
      </c>
      <c r="BD1575" s="26">
        <f t="shared" si="6429"/>
        <v>0</v>
      </c>
      <c r="BE1575" s="26"/>
      <c r="BF1575" s="26"/>
      <c r="BG1575" s="26"/>
      <c r="BH1575" s="26">
        <f t="shared" si="6430"/>
        <v>0</v>
      </c>
      <c r="BI1575" s="26">
        <f t="shared" si="6431"/>
        <v>0</v>
      </c>
      <c r="BJ1575" s="26">
        <f t="shared" si="6432"/>
        <v>0</v>
      </c>
      <c r="BK1575" s="26"/>
      <c r="BL1575" s="26"/>
      <c r="BM1575" s="26"/>
      <c r="BN1575" s="26">
        <f t="shared" si="6433"/>
        <v>0</v>
      </c>
      <c r="BO1575" s="26">
        <f t="shared" si="6434"/>
        <v>0</v>
      </c>
      <c r="BP1575" s="26">
        <f t="shared" si="6435"/>
        <v>0</v>
      </c>
      <c r="BQ1575" s="26"/>
      <c r="BR1575" s="26"/>
      <c r="BS1575" s="26">
        <f t="shared" si="6436"/>
        <v>0</v>
      </c>
      <c r="BT1575" s="26">
        <f t="shared" si="6437"/>
        <v>0</v>
      </c>
      <c r="BU1575" s="26">
        <f t="shared" si="6438"/>
        <v>0</v>
      </c>
      <c r="BV1575" s="26"/>
      <c r="BW1575" s="26"/>
      <c r="BX1575" s="26">
        <f t="shared" si="6439"/>
        <v>0</v>
      </c>
      <c r="BY1575" s="26">
        <f t="shared" si="6440"/>
        <v>0</v>
      </c>
      <c r="BZ1575" s="26">
        <f t="shared" si="6441"/>
        <v>0</v>
      </c>
      <c r="CA1575" s="26"/>
      <c r="CB1575" s="26"/>
      <c r="CC1575" s="26"/>
      <c r="CD1575" s="26">
        <f t="shared" si="6295"/>
        <v>0</v>
      </c>
      <c r="CE1575" s="26">
        <f t="shared" si="6296"/>
        <v>0</v>
      </c>
      <c r="CF1575" s="26">
        <f t="shared" si="6297"/>
        <v>0</v>
      </c>
      <c r="CG1575" s="26"/>
      <c r="CH1575" s="26"/>
      <c r="CI1575" s="26"/>
      <c r="CJ1575" s="26">
        <f t="shared" si="6298"/>
        <v>0</v>
      </c>
      <c r="CK1575" s="26">
        <f t="shared" si="6299"/>
        <v>0</v>
      </c>
      <c r="CL1575" s="26">
        <f t="shared" si="6300"/>
        <v>0</v>
      </c>
      <c r="CM1575" s="26"/>
      <c r="CN1575" s="26"/>
      <c r="CO1575" s="26"/>
      <c r="CP1575" s="26">
        <f t="shared" si="6301"/>
        <v>0</v>
      </c>
      <c r="CQ1575" s="26">
        <f t="shared" si="6302"/>
        <v>0</v>
      </c>
      <c r="CR1575" s="26">
        <f t="shared" si="6303"/>
        <v>0</v>
      </c>
      <c r="CS1575" s="26"/>
      <c r="CT1575" s="19">
        <v>0</v>
      </c>
      <c r="CU1575" s="35"/>
    </row>
    <row r="1576" spans="1:105" ht="31.2" hidden="1" x14ac:dyDescent="0.3">
      <c r="A1576" s="36" t="s">
        <v>894</v>
      </c>
      <c r="B1576" s="17"/>
      <c r="C1576" s="16"/>
      <c r="D1576" s="16"/>
      <c r="E1576" s="34" t="s">
        <v>895</v>
      </c>
      <c r="F1576" s="26">
        <f t="shared" si="6566"/>
        <v>258465</v>
      </c>
      <c r="G1576" s="26">
        <f t="shared" si="6567"/>
        <v>0</v>
      </c>
      <c r="H1576" s="26">
        <f t="shared" si="6568"/>
        <v>0</v>
      </c>
      <c r="I1576" s="26">
        <f t="shared" si="6569"/>
        <v>-113273.60000000001</v>
      </c>
      <c r="J1576" s="26">
        <f t="shared" si="6570"/>
        <v>0</v>
      </c>
      <c r="K1576" s="26">
        <f t="shared" si="6571"/>
        <v>0</v>
      </c>
      <c r="L1576" s="26">
        <f t="shared" si="6406"/>
        <v>145191.4</v>
      </c>
      <c r="M1576" s="26">
        <f t="shared" si="6407"/>
        <v>0</v>
      </c>
      <c r="N1576" s="26">
        <f t="shared" si="6408"/>
        <v>0</v>
      </c>
      <c r="O1576" s="26">
        <f t="shared" si="6572"/>
        <v>0</v>
      </c>
      <c r="P1576" s="26">
        <f t="shared" si="6573"/>
        <v>0</v>
      </c>
      <c r="Q1576" s="26">
        <f t="shared" si="6574"/>
        <v>0</v>
      </c>
      <c r="R1576" s="26">
        <f t="shared" si="6409"/>
        <v>145191.4</v>
      </c>
      <c r="S1576" s="26">
        <f t="shared" si="6410"/>
        <v>0</v>
      </c>
      <c r="T1576" s="26">
        <f t="shared" si="6411"/>
        <v>0</v>
      </c>
      <c r="U1576" s="26">
        <f t="shared" si="6575"/>
        <v>0</v>
      </c>
      <c r="V1576" s="26">
        <f t="shared" si="6576"/>
        <v>0</v>
      </c>
      <c r="W1576" s="26">
        <f t="shared" si="6577"/>
        <v>0</v>
      </c>
      <c r="X1576" s="26">
        <f t="shared" si="6412"/>
        <v>145191.4</v>
      </c>
      <c r="Y1576" s="26">
        <f t="shared" si="6413"/>
        <v>0</v>
      </c>
      <c r="Z1576" s="26">
        <f t="shared" si="6414"/>
        <v>0</v>
      </c>
      <c r="AA1576" s="26">
        <f t="shared" si="6578"/>
        <v>0</v>
      </c>
      <c r="AB1576" s="26">
        <f t="shared" si="6579"/>
        <v>0</v>
      </c>
      <c r="AC1576" s="26">
        <f t="shared" si="6580"/>
        <v>0</v>
      </c>
      <c r="AD1576" s="26">
        <f t="shared" si="6415"/>
        <v>145191.4</v>
      </c>
      <c r="AE1576" s="26">
        <f t="shared" si="6416"/>
        <v>0</v>
      </c>
      <c r="AF1576" s="26">
        <f t="shared" si="6417"/>
        <v>0</v>
      </c>
      <c r="AG1576" s="26">
        <f t="shared" si="6581"/>
        <v>0</v>
      </c>
      <c r="AH1576" s="26">
        <f t="shared" si="6582"/>
        <v>0</v>
      </c>
      <c r="AI1576" s="26">
        <f t="shared" si="6583"/>
        <v>0</v>
      </c>
      <c r="AJ1576" s="26">
        <f t="shared" si="6418"/>
        <v>145191.4</v>
      </c>
      <c r="AK1576" s="26">
        <f t="shared" si="6419"/>
        <v>0</v>
      </c>
      <c r="AL1576" s="26">
        <f t="shared" si="6420"/>
        <v>0</v>
      </c>
      <c r="AM1576" s="26">
        <f t="shared" si="6584"/>
        <v>0</v>
      </c>
      <c r="AN1576" s="26">
        <f t="shared" si="6585"/>
        <v>0</v>
      </c>
      <c r="AO1576" s="26">
        <f t="shared" si="6586"/>
        <v>0</v>
      </c>
      <c r="AP1576" s="26">
        <f t="shared" si="6421"/>
        <v>145191.4</v>
      </c>
      <c r="AQ1576" s="26">
        <f t="shared" si="6422"/>
        <v>0</v>
      </c>
      <c r="AR1576" s="26">
        <f t="shared" si="6423"/>
        <v>0</v>
      </c>
      <c r="AS1576" s="26">
        <f t="shared" si="6587"/>
        <v>0</v>
      </c>
      <c r="AT1576" s="26">
        <f t="shared" si="6588"/>
        <v>0</v>
      </c>
      <c r="AU1576" s="26">
        <f t="shared" si="6589"/>
        <v>0</v>
      </c>
      <c r="AV1576" s="26">
        <f t="shared" si="6424"/>
        <v>145191.4</v>
      </c>
      <c r="AW1576" s="26">
        <f t="shared" si="6425"/>
        <v>0</v>
      </c>
      <c r="AX1576" s="26">
        <f t="shared" si="6426"/>
        <v>0</v>
      </c>
      <c r="AY1576" s="26">
        <f t="shared" si="6543"/>
        <v>0</v>
      </c>
      <c r="AZ1576" s="26">
        <f t="shared" si="6544"/>
        <v>0</v>
      </c>
      <c r="BA1576" s="26">
        <f t="shared" si="6545"/>
        <v>0</v>
      </c>
      <c r="BB1576" s="26">
        <f t="shared" si="6427"/>
        <v>145191.4</v>
      </c>
      <c r="BC1576" s="26">
        <f t="shared" si="6428"/>
        <v>0</v>
      </c>
      <c r="BD1576" s="26">
        <f t="shared" si="6429"/>
        <v>0</v>
      </c>
      <c r="BE1576" s="26">
        <f t="shared" si="6546"/>
        <v>0</v>
      </c>
      <c r="BF1576" s="26">
        <f t="shared" si="6547"/>
        <v>0</v>
      </c>
      <c r="BG1576" s="26">
        <f t="shared" si="6548"/>
        <v>0</v>
      </c>
      <c r="BH1576" s="26">
        <f t="shared" si="6430"/>
        <v>145191.4</v>
      </c>
      <c r="BI1576" s="26">
        <f t="shared" si="6431"/>
        <v>0</v>
      </c>
      <c r="BJ1576" s="26">
        <f t="shared" si="6432"/>
        <v>0</v>
      </c>
      <c r="BK1576" s="26">
        <f t="shared" si="6549"/>
        <v>0</v>
      </c>
      <c r="BL1576" s="26">
        <f t="shared" si="6550"/>
        <v>0</v>
      </c>
      <c r="BM1576" s="26">
        <f t="shared" si="6551"/>
        <v>0</v>
      </c>
      <c r="BN1576" s="26">
        <f t="shared" si="6433"/>
        <v>145191.4</v>
      </c>
      <c r="BO1576" s="26">
        <f t="shared" si="6434"/>
        <v>0</v>
      </c>
      <c r="BP1576" s="26">
        <f t="shared" si="6435"/>
        <v>0</v>
      </c>
      <c r="BQ1576" s="26">
        <f t="shared" si="6552"/>
        <v>0</v>
      </c>
      <c r="BR1576" s="26">
        <f t="shared" si="6553"/>
        <v>0</v>
      </c>
      <c r="BS1576" s="26">
        <f t="shared" si="6436"/>
        <v>145191.4</v>
      </c>
      <c r="BT1576" s="26">
        <f t="shared" si="6437"/>
        <v>0</v>
      </c>
      <c r="BU1576" s="26">
        <f t="shared" si="6438"/>
        <v>0</v>
      </c>
      <c r="BV1576" s="26">
        <f t="shared" si="6554"/>
        <v>0</v>
      </c>
      <c r="BW1576" s="26">
        <f t="shared" si="6555"/>
        <v>0</v>
      </c>
      <c r="BX1576" s="26">
        <f t="shared" si="6439"/>
        <v>145191.4</v>
      </c>
      <c r="BY1576" s="26">
        <f t="shared" si="6440"/>
        <v>0</v>
      </c>
      <c r="BZ1576" s="26">
        <f t="shared" si="6441"/>
        <v>0</v>
      </c>
      <c r="CA1576" s="26">
        <f t="shared" si="6556"/>
        <v>0</v>
      </c>
      <c r="CB1576" s="26">
        <f t="shared" si="6557"/>
        <v>0</v>
      </c>
      <c r="CC1576" s="26">
        <f t="shared" si="6558"/>
        <v>0</v>
      </c>
      <c r="CD1576" s="26">
        <f t="shared" si="6295"/>
        <v>145191.4</v>
      </c>
      <c r="CE1576" s="26">
        <f t="shared" si="6296"/>
        <v>0</v>
      </c>
      <c r="CF1576" s="26">
        <f t="shared" si="6297"/>
        <v>0</v>
      </c>
      <c r="CG1576" s="26">
        <f t="shared" si="6559"/>
        <v>0</v>
      </c>
      <c r="CH1576" s="26">
        <f t="shared" si="6560"/>
        <v>0</v>
      </c>
      <c r="CI1576" s="26">
        <f t="shared" si="6561"/>
        <v>0</v>
      </c>
      <c r="CJ1576" s="26">
        <f t="shared" si="6298"/>
        <v>145191.4</v>
      </c>
      <c r="CK1576" s="26">
        <f t="shared" si="6299"/>
        <v>0</v>
      </c>
      <c r="CL1576" s="26">
        <f t="shared" si="6300"/>
        <v>0</v>
      </c>
      <c r="CM1576" s="26">
        <f t="shared" si="6562"/>
        <v>0</v>
      </c>
      <c r="CN1576" s="26">
        <f t="shared" si="6563"/>
        <v>0</v>
      </c>
      <c r="CO1576" s="26">
        <f t="shared" si="6564"/>
        <v>0</v>
      </c>
      <c r="CP1576" s="26">
        <f t="shared" si="6301"/>
        <v>145191.4</v>
      </c>
      <c r="CQ1576" s="26">
        <f t="shared" si="6302"/>
        <v>0</v>
      </c>
      <c r="CR1576" s="26">
        <f t="shared" si="6303"/>
        <v>0</v>
      </c>
      <c r="CS1576" s="26">
        <f t="shared" si="6565"/>
        <v>0</v>
      </c>
      <c r="CT1576" s="19"/>
      <c r="CU1576" s="35"/>
      <c r="CX1576" s="1" t="s">
        <v>26</v>
      </c>
    </row>
    <row r="1577" spans="1:105" ht="31.2" hidden="1" x14ac:dyDescent="0.3">
      <c r="A1577" s="36" t="s">
        <v>896</v>
      </c>
      <c r="B1577" s="17"/>
      <c r="C1577" s="16"/>
      <c r="D1577" s="16"/>
      <c r="E1577" s="34" t="s">
        <v>897</v>
      </c>
      <c r="F1577" s="26">
        <f t="shared" ref="F1577:K1577" si="6590">F1582+F1578</f>
        <v>258465</v>
      </c>
      <c r="G1577" s="26">
        <f t="shared" si="6590"/>
        <v>0</v>
      </c>
      <c r="H1577" s="26">
        <f t="shared" si="6590"/>
        <v>0</v>
      </c>
      <c r="I1577" s="26">
        <f t="shared" si="6590"/>
        <v>-113273.60000000001</v>
      </c>
      <c r="J1577" s="26">
        <f t="shared" si="6590"/>
        <v>0</v>
      </c>
      <c r="K1577" s="26">
        <f t="shared" si="6590"/>
        <v>0</v>
      </c>
      <c r="L1577" s="26">
        <f t="shared" si="6406"/>
        <v>145191.4</v>
      </c>
      <c r="M1577" s="26">
        <f t="shared" si="6407"/>
        <v>0</v>
      </c>
      <c r="N1577" s="26">
        <f t="shared" si="6408"/>
        <v>0</v>
      </c>
      <c r="O1577" s="26">
        <f>O1582+O1578</f>
        <v>0</v>
      </c>
      <c r="P1577" s="26">
        <f>P1582+P1578</f>
        <v>0</v>
      </c>
      <c r="Q1577" s="26">
        <f>Q1582+Q1578</f>
        <v>0</v>
      </c>
      <c r="R1577" s="26">
        <f t="shared" si="6409"/>
        <v>145191.4</v>
      </c>
      <c r="S1577" s="26">
        <f t="shared" si="6410"/>
        <v>0</v>
      </c>
      <c r="T1577" s="26">
        <f t="shared" si="6411"/>
        <v>0</v>
      </c>
      <c r="U1577" s="26">
        <f>U1582+U1578</f>
        <v>0</v>
      </c>
      <c r="V1577" s="26">
        <f>V1582+V1578</f>
        <v>0</v>
      </c>
      <c r="W1577" s="26">
        <f>W1582+W1578</f>
        <v>0</v>
      </c>
      <c r="X1577" s="26">
        <f t="shared" si="6412"/>
        <v>145191.4</v>
      </c>
      <c r="Y1577" s="26">
        <f t="shared" si="6413"/>
        <v>0</v>
      </c>
      <c r="Z1577" s="26">
        <f t="shared" si="6414"/>
        <v>0</v>
      </c>
      <c r="AA1577" s="26">
        <f>AA1582+AA1578</f>
        <v>0</v>
      </c>
      <c r="AB1577" s="26">
        <f>AB1582+AB1578</f>
        <v>0</v>
      </c>
      <c r="AC1577" s="26">
        <f>AC1582+AC1578</f>
        <v>0</v>
      </c>
      <c r="AD1577" s="26">
        <f t="shared" si="6415"/>
        <v>145191.4</v>
      </c>
      <c r="AE1577" s="26">
        <f t="shared" si="6416"/>
        <v>0</v>
      </c>
      <c r="AF1577" s="26">
        <f t="shared" si="6417"/>
        <v>0</v>
      </c>
      <c r="AG1577" s="26">
        <f>AG1582+AG1578</f>
        <v>0</v>
      </c>
      <c r="AH1577" s="26">
        <f>AH1582+AH1578</f>
        <v>0</v>
      </c>
      <c r="AI1577" s="26">
        <f>AI1582+AI1578</f>
        <v>0</v>
      </c>
      <c r="AJ1577" s="26">
        <f t="shared" si="6418"/>
        <v>145191.4</v>
      </c>
      <c r="AK1577" s="26">
        <f t="shared" si="6419"/>
        <v>0</v>
      </c>
      <c r="AL1577" s="26">
        <f t="shared" si="6420"/>
        <v>0</v>
      </c>
      <c r="AM1577" s="26">
        <f>AM1582+AM1578</f>
        <v>0</v>
      </c>
      <c r="AN1577" s="26">
        <f>AN1582+AN1578</f>
        <v>0</v>
      </c>
      <c r="AO1577" s="26">
        <f>AO1582+AO1578</f>
        <v>0</v>
      </c>
      <c r="AP1577" s="26">
        <f t="shared" si="6421"/>
        <v>145191.4</v>
      </c>
      <c r="AQ1577" s="26">
        <f t="shared" si="6422"/>
        <v>0</v>
      </c>
      <c r="AR1577" s="26">
        <f t="shared" si="6423"/>
        <v>0</v>
      </c>
      <c r="AS1577" s="26">
        <f>AS1582+AS1578</f>
        <v>0</v>
      </c>
      <c r="AT1577" s="26">
        <f>AT1582+AT1578</f>
        <v>0</v>
      </c>
      <c r="AU1577" s="26">
        <f>AU1582+AU1578</f>
        <v>0</v>
      </c>
      <c r="AV1577" s="26">
        <f t="shared" si="6424"/>
        <v>145191.4</v>
      </c>
      <c r="AW1577" s="26">
        <f t="shared" si="6425"/>
        <v>0</v>
      </c>
      <c r="AX1577" s="26">
        <f t="shared" si="6426"/>
        <v>0</v>
      </c>
      <c r="AY1577" s="26">
        <f>AY1582+AY1578</f>
        <v>0</v>
      </c>
      <c r="AZ1577" s="26">
        <f>AZ1582+AZ1578</f>
        <v>0</v>
      </c>
      <c r="BA1577" s="26">
        <f>BA1582+BA1578</f>
        <v>0</v>
      </c>
      <c r="BB1577" s="26">
        <f t="shared" si="6427"/>
        <v>145191.4</v>
      </c>
      <c r="BC1577" s="26">
        <f t="shared" si="6428"/>
        <v>0</v>
      </c>
      <c r="BD1577" s="26">
        <f t="shared" si="6429"/>
        <v>0</v>
      </c>
      <c r="BE1577" s="26">
        <f>BE1582+BE1578</f>
        <v>0</v>
      </c>
      <c r="BF1577" s="26">
        <f>BF1582+BF1578</f>
        <v>0</v>
      </c>
      <c r="BG1577" s="26">
        <f>BG1582+BG1578</f>
        <v>0</v>
      </c>
      <c r="BH1577" s="26">
        <f t="shared" si="6430"/>
        <v>145191.4</v>
      </c>
      <c r="BI1577" s="26">
        <f t="shared" si="6431"/>
        <v>0</v>
      </c>
      <c r="BJ1577" s="26">
        <f t="shared" si="6432"/>
        <v>0</v>
      </c>
      <c r="BK1577" s="26">
        <f>BK1582+BK1578</f>
        <v>0</v>
      </c>
      <c r="BL1577" s="26">
        <f>BL1582+BL1578</f>
        <v>0</v>
      </c>
      <c r="BM1577" s="26">
        <f>BM1582+BM1578</f>
        <v>0</v>
      </c>
      <c r="BN1577" s="26">
        <f t="shared" si="6433"/>
        <v>145191.4</v>
      </c>
      <c r="BO1577" s="26">
        <f t="shared" si="6434"/>
        <v>0</v>
      </c>
      <c r="BP1577" s="26">
        <f t="shared" si="6435"/>
        <v>0</v>
      </c>
      <c r="BQ1577" s="26">
        <f>BQ1582+BQ1578</f>
        <v>0</v>
      </c>
      <c r="BR1577" s="26">
        <f>BR1582+BR1578</f>
        <v>0</v>
      </c>
      <c r="BS1577" s="26">
        <f t="shared" si="6436"/>
        <v>145191.4</v>
      </c>
      <c r="BT1577" s="26">
        <f t="shared" si="6437"/>
        <v>0</v>
      </c>
      <c r="BU1577" s="26">
        <f t="shared" si="6438"/>
        <v>0</v>
      </c>
      <c r="BV1577" s="26">
        <f>BV1582+BV1578</f>
        <v>0</v>
      </c>
      <c r="BW1577" s="26">
        <f>BW1582+BW1578</f>
        <v>0</v>
      </c>
      <c r="BX1577" s="26">
        <f t="shared" si="6439"/>
        <v>145191.4</v>
      </c>
      <c r="BY1577" s="26">
        <f t="shared" si="6440"/>
        <v>0</v>
      </c>
      <c r="BZ1577" s="26">
        <f t="shared" si="6441"/>
        <v>0</v>
      </c>
      <c r="CA1577" s="26">
        <f>CA1582+CA1578</f>
        <v>0</v>
      </c>
      <c r="CB1577" s="26">
        <f>CB1582+CB1578</f>
        <v>0</v>
      </c>
      <c r="CC1577" s="26">
        <f>CC1582+CC1578</f>
        <v>0</v>
      </c>
      <c r="CD1577" s="26">
        <f t="shared" si="6295"/>
        <v>145191.4</v>
      </c>
      <c r="CE1577" s="26">
        <f t="shared" si="6296"/>
        <v>0</v>
      </c>
      <c r="CF1577" s="26">
        <f t="shared" si="6297"/>
        <v>0</v>
      </c>
      <c r="CG1577" s="26">
        <f>CG1582+CG1578</f>
        <v>0</v>
      </c>
      <c r="CH1577" s="26">
        <f>CH1582+CH1578</f>
        <v>0</v>
      </c>
      <c r="CI1577" s="26">
        <f>CI1582+CI1578</f>
        <v>0</v>
      </c>
      <c r="CJ1577" s="26">
        <f t="shared" si="6298"/>
        <v>145191.4</v>
      </c>
      <c r="CK1577" s="26">
        <f t="shared" si="6299"/>
        <v>0</v>
      </c>
      <c r="CL1577" s="26">
        <f t="shared" si="6300"/>
        <v>0</v>
      </c>
      <c r="CM1577" s="26">
        <f>CM1582+CM1578</f>
        <v>0</v>
      </c>
      <c r="CN1577" s="26">
        <f>CN1582+CN1578</f>
        <v>0</v>
      </c>
      <c r="CO1577" s="26">
        <f>CO1582+CO1578</f>
        <v>0</v>
      </c>
      <c r="CP1577" s="26">
        <f t="shared" si="6301"/>
        <v>145191.4</v>
      </c>
      <c r="CQ1577" s="26">
        <f t="shared" si="6302"/>
        <v>0</v>
      </c>
      <c r="CR1577" s="26">
        <f t="shared" si="6303"/>
        <v>0</v>
      </c>
      <c r="CS1577" s="26">
        <f>CS1582+CS1578</f>
        <v>0</v>
      </c>
      <c r="CT1577" s="19"/>
      <c r="CU1577" s="35"/>
      <c r="DA1577" s="1" t="s">
        <v>29</v>
      </c>
    </row>
    <row r="1578" spans="1:105" ht="46.8" hidden="1" x14ac:dyDescent="0.3">
      <c r="A1578" s="36" t="s">
        <v>896</v>
      </c>
      <c r="B1578" s="17">
        <v>600</v>
      </c>
      <c r="C1578" s="16"/>
      <c r="D1578" s="16"/>
      <c r="E1578" s="34" t="s">
        <v>43</v>
      </c>
      <c r="F1578" s="26">
        <f t="shared" ref="F1578:K1578" si="6591">F1579</f>
        <v>47370.5</v>
      </c>
      <c r="G1578" s="26">
        <f t="shared" si="6591"/>
        <v>0</v>
      </c>
      <c r="H1578" s="26">
        <f t="shared" si="6591"/>
        <v>0</v>
      </c>
      <c r="I1578" s="26">
        <f t="shared" si="6591"/>
        <v>-25944.400000000001</v>
      </c>
      <c r="J1578" s="26">
        <f t="shared" si="6591"/>
        <v>0</v>
      </c>
      <c r="K1578" s="26">
        <f t="shared" si="6591"/>
        <v>0</v>
      </c>
      <c r="L1578" s="26">
        <f t="shared" si="6406"/>
        <v>21426.1</v>
      </c>
      <c r="M1578" s="26">
        <f t="shared" si="6407"/>
        <v>0</v>
      </c>
      <c r="N1578" s="26">
        <f t="shared" si="6408"/>
        <v>0</v>
      </c>
      <c r="O1578" s="26">
        <f>O1579</f>
        <v>0</v>
      </c>
      <c r="P1578" s="26">
        <f>P1579</f>
        <v>0</v>
      </c>
      <c r="Q1578" s="26">
        <f>Q1579</f>
        <v>0</v>
      </c>
      <c r="R1578" s="26">
        <f t="shared" si="6409"/>
        <v>21426.1</v>
      </c>
      <c r="S1578" s="26">
        <f t="shared" si="6410"/>
        <v>0</v>
      </c>
      <c r="T1578" s="26">
        <f t="shared" si="6411"/>
        <v>0</v>
      </c>
      <c r="U1578" s="26">
        <f>U1579</f>
        <v>0</v>
      </c>
      <c r="V1578" s="26">
        <f>V1579</f>
        <v>0</v>
      </c>
      <c r="W1578" s="26">
        <f>W1579</f>
        <v>0</v>
      </c>
      <c r="X1578" s="26">
        <f t="shared" si="6412"/>
        <v>21426.1</v>
      </c>
      <c r="Y1578" s="26">
        <f t="shared" si="6413"/>
        <v>0</v>
      </c>
      <c r="Z1578" s="26">
        <f t="shared" si="6414"/>
        <v>0</v>
      </c>
      <c r="AA1578" s="26">
        <f>AA1579</f>
        <v>0</v>
      </c>
      <c r="AB1578" s="26">
        <f>AB1579</f>
        <v>0</v>
      </c>
      <c r="AC1578" s="26">
        <f>AC1579</f>
        <v>0</v>
      </c>
      <c r="AD1578" s="26">
        <f t="shared" si="6415"/>
        <v>21426.1</v>
      </c>
      <c r="AE1578" s="26">
        <f t="shared" si="6416"/>
        <v>0</v>
      </c>
      <c r="AF1578" s="26">
        <f t="shared" si="6417"/>
        <v>0</v>
      </c>
      <c r="AG1578" s="26">
        <f>AG1579</f>
        <v>0</v>
      </c>
      <c r="AH1578" s="26">
        <f>AH1579</f>
        <v>0</v>
      </c>
      <c r="AI1578" s="26">
        <f>AI1579</f>
        <v>0</v>
      </c>
      <c r="AJ1578" s="26">
        <f t="shared" si="6418"/>
        <v>21426.1</v>
      </c>
      <c r="AK1578" s="26">
        <f t="shared" si="6419"/>
        <v>0</v>
      </c>
      <c r="AL1578" s="26">
        <f t="shared" si="6420"/>
        <v>0</v>
      </c>
      <c r="AM1578" s="26">
        <f>AM1579</f>
        <v>0</v>
      </c>
      <c r="AN1578" s="26">
        <f>AN1579</f>
        <v>0</v>
      </c>
      <c r="AO1578" s="26">
        <f>AO1579</f>
        <v>0</v>
      </c>
      <c r="AP1578" s="26">
        <f t="shared" si="6421"/>
        <v>21426.1</v>
      </c>
      <c r="AQ1578" s="26">
        <f t="shared" si="6422"/>
        <v>0</v>
      </c>
      <c r="AR1578" s="26">
        <f t="shared" si="6423"/>
        <v>0</v>
      </c>
      <c r="AS1578" s="26">
        <f>AS1579</f>
        <v>0</v>
      </c>
      <c r="AT1578" s="26">
        <f>AT1579</f>
        <v>0</v>
      </c>
      <c r="AU1578" s="26">
        <f>AU1579</f>
        <v>0</v>
      </c>
      <c r="AV1578" s="26">
        <f t="shared" si="6424"/>
        <v>21426.1</v>
      </c>
      <c r="AW1578" s="26">
        <f t="shared" si="6425"/>
        <v>0</v>
      </c>
      <c r="AX1578" s="26">
        <f t="shared" si="6426"/>
        <v>0</v>
      </c>
      <c r="AY1578" s="26">
        <f>AY1579</f>
        <v>0</v>
      </c>
      <c r="AZ1578" s="26">
        <f>AZ1579</f>
        <v>0</v>
      </c>
      <c r="BA1578" s="26">
        <f>BA1579</f>
        <v>0</v>
      </c>
      <c r="BB1578" s="26">
        <f t="shared" si="6427"/>
        <v>21426.1</v>
      </c>
      <c r="BC1578" s="26">
        <f t="shared" si="6428"/>
        <v>0</v>
      </c>
      <c r="BD1578" s="26">
        <f t="shared" si="6429"/>
        <v>0</v>
      </c>
      <c r="BE1578" s="26">
        <f>BE1579</f>
        <v>0</v>
      </c>
      <c r="BF1578" s="26">
        <f>BF1579</f>
        <v>0</v>
      </c>
      <c r="BG1578" s="26">
        <f>BG1579</f>
        <v>0</v>
      </c>
      <c r="BH1578" s="26">
        <f t="shared" si="6430"/>
        <v>21426.1</v>
      </c>
      <c r="BI1578" s="26">
        <f t="shared" si="6431"/>
        <v>0</v>
      </c>
      <c r="BJ1578" s="26">
        <f t="shared" si="6432"/>
        <v>0</v>
      </c>
      <c r="BK1578" s="26">
        <f>BK1579</f>
        <v>0</v>
      </c>
      <c r="BL1578" s="26">
        <f>BL1579</f>
        <v>0</v>
      </c>
      <c r="BM1578" s="26">
        <f>BM1579</f>
        <v>0</v>
      </c>
      <c r="BN1578" s="26">
        <f t="shared" si="6433"/>
        <v>21426.1</v>
      </c>
      <c r="BO1578" s="26">
        <f t="shared" si="6434"/>
        <v>0</v>
      </c>
      <c r="BP1578" s="26">
        <f t="shared" si="6435"/>
        <v>0</v>
      </c>
      <c r="BQ1578" s="26">
        <f>BQ1579</f>
        <v>0</v>
      </c>
      <c r="BR1578" s="26">
        <f>BR1579</f>
        <v>0</v>
      </c>
      <c r="BS1578" s="26">
        <f t="shared" si="6436"/>
        <v>21426.1</v>
      </c>
      <c r="BT1578" s="26">
        <f t="shared" si="6437"/>
        <v>0</v>
      </c>
      <c r="BU1578" s="26">
        <f t="shared" si="6438"/>
        <v>0</v>
      </c>
      <c r="BV1578" s="26">
        <f>BV1579</f>
        <v>0</v>
      </c>
      <c r="BW1578" s="26">
        <f>BW1579</f>
        <v>0</v>
      </c>
      <c r="BX1578" s="26">
        <f t="shared" si="6439"/>
        <v>21426.1</v>
      </c>
      <c r="BY1578" s="26">
        <f t="shared" si="6440"/>
        <v>0</v>
      </c>
      <c r="BZ1578" s="26">
        <f t="shared" si="6441"/>
        <v>0</v>
      </c>
      <c r="CA1578" s="26">
        <f>CA1579</f>
        <v>0</v>
      </c>
      <c r="CB1578" s="26">
        <f>CB1579</f>
        <v>0</v>
      </c>
      <c r="CC1578" s="26">
        <f>CC1579</f>
        <v>0</v>
      </c>
      <c r="CD1578" s="26">
        <f t="shared" si="6295"/>
        <v>21426.1</v>
      </c>
      <c r="CE1578" s="26">
        <f t="shared" si="6296"/>
        <v>0</v>
      </c>
      <c r="CF1578" s="26">
        <f t="shared" si="6297"/>
        <v>0</v>
      </c>
      <c r="CG1578" s="26">
        <f>CG1579</f>
        <v>0</v>
      </c>
      <c r="CH1578" s="26">
        <f>CH1579</f>
        <v>0</v>
      </c>
      <c r="CI1578" s="26">
        <f>CI1579</f>
        <v>0</v>
      </c>
      <c r="CJ1578" s="26">
        <f t="shared" si="6298"/>
        <v>21426.1</v>
      </c>
      <c r="CK1578" s="26">
        <f t="shared" si="6299"/>
        <v>0</v>
      </c>
      <c r="CL1578" s="26">
        <f t="shared" si="6300"/>
        <v>0</v>
      </c>
      <c r="CM1578" s="26">
        <f>CM1579</f>
        <v>0</v>
      </c>
      <c r="CN1578" s="26">
        <f>CN1579</f>
        <v>0</v>
      </c>
      <c r="CO1578" s="26">
        <f>CO1579</f>
        <v>0</v>
      </c>
      <c r="CP1578" s="26">
        <f t="shared" si="6301"/>
        <v>21426.1</v>
      </c>
      <c r="CQ1578" s="26">
        <f t="shared" si="6302"/>
        <v>0</v>
      </c>
      <c r="CR1578" s="26">
        <f t="shared" si="6303"/>
        <v>0</v>
      </c>
      <c r="CS1578" s="26">
        <f>CS1579</f>
        <v>0</v>
      </c>
      <c r="CT1578" s="19"/>
      <c r="CU1578" s="35"/>
      <c r="CY1578" s="1" t="s">
        <v>27</v>
      </c>
    </row>
    <row r="1579" spans="1:105" ht="78" hidden="1" x14ac:dyDescent="0.3">
      <c r="A1579" s="36" t="s">
        <v>896</v>
      </c>
      <c r="B1579" s="17">
        <v>630</v>
      </c>
      <c r="C1579" s="16"/>
      <c r="D1579" s="16"/>
      <c r="E1579" s="34" t="s">
        <v>49</v>
      </c>
      <c r="F1579" s="26">
        <f t="shared" ref="F1579:K1579" si="6592">F1580+F1581</f>
        <v>47370.5</v>
      </c>
      <c r="G1579" s="26">
        <f t="shared" si="6592"/>
        <v>0</v>
      </c>
      <c r="H1579" s="26">
        <f t="shared" si="6592"/>
        <v>0</v>
      </c>
      <c r="I1579" s="26">
        <f t="shared" si="6592"/>
        <v>-25944.400000000001</v>
      </c>
      <c r="J1579" s="26">
        <f t="shared" si="6592"/>
        <v>0</v>
      </c>
      <c r="K1579" s="26">
        <f t="shared" si="6592"/>
        <v>0</v>
      </c>
      <c r="L1579" s="26">
        <f t="shared" si="6406"/>
        <v>21426.1</v>
      </c>
      <c r="M1579" s="26">
        <f t="shared" si="6407"/>
        <v>0</v>
      </c>
      <c r="N1579" s="26">
        <f t="shared" si="6408"/>
        <v>0</v>
      </c>
      <c r="O1579" s="26">
        <f>O1580+O1581</f>
        <v>0</v>
      </c>
      <c r="P1579" s="26">
        <f>P1580+P1581</f>
        <v>0</v>
      </c>
      <c r="Q1579" s="26">
        <f>Q1580+Q1581</f>
        <v>0</v>
      </c>
      <c r="R1579" s="26">
        <f t="shared" si="6409"/>
        <v>21426.1</v>
      </c>
      <c r="S1579" s="26">
        <f t="shared" si="6410"/>
        <v>0</v>
      </c>
      <c r="T1579" s="26">
        <f t="shared" si="6411"/>
        <v>0</v>
      </c>
      <c r="U1579" s="26">
        <f>U1580+U1581</f>
        <v>0</v>
      </c>
      <c r="V1579" s="26">
        <f>V1580+V1581</f>
        <v>0</v>
      </c>
      <c r="W1579" s="26">
        <f>W1580+W1581</f>
        <v>0</v>
      </c>
      <c r="X1579" s="26">
        <f t="shared" si="6412"/>
        <v>21426.1</v>
      </c>
      <c r="Y1579" s="26">
        <f t="shared" si="6413"/>
        <v>0</v>
      </c>
      <c r="Z1579" s="26">
        <f t="shared" si="6414"/>
        <v>0</v>
      </c>
      <c r="AA1579" s="26">
        <f>AA1580+AA1581</f>
        <v>0</v>
      </c>
      <c r="AB1579" s="26">
        <f>AB1580+AB1581</f>
        <v>0</v>
      </c>
      <c r="AC1579" s="26">
        <f>AC1580+AC1581</f>
        <v>0</v>
      </c>
      <c r="AD1579" s="26">
        <f t="shared" si="6415"/>
        <v>21426.1</v>
      </c>
      <c r="AE1579" s="26">
        <f t="shared" si="6416"/>
        <v>0</v>
      </c>
      <c r="AF1579" s="26">
        <f t="shared" si="6417"/>
        <v>0</v>
      </c>
      <c r="AG1579" s="26">
        <f>AG1580+AG1581</f>
        <v>0</v>
      </c>
      <c r="AH1579" s="26">
        <f>AH1580+AH1581</f>
        <v>0</v>
      </c>
      <c r="AI1579" s="26">
        <f>AI1580+AI1581</f>
        <v>0</v>
      </c>
      <c r="AJ1579" s="26">
        <f t="shared" si="6418"/>
        <v>21426.1</v>
      </c>
      <c r="AK1579" s="26">
        <f t="shared" si="6419"/>
        <v>0</v>
      </c>
      <c r="AL1579" s="26">
        <f t="shared" si="6420"/>
        <v>0</v>
      </c>
      <c r="AM1579" s="26">
        <f>AM1580+AM1581</f>
        <v>0</v>
      </c>
      <c r="AN1579" s="26">
        <f>AN1580+AN1581</f>
        <v>0</v>
      </c>
      <c r="AO1579" s="26">
        <f>AO1580+AO1581</f>
        <v>0</v>
      </c>
      <c r="AP1579" s="26">
        <f t="shared" si="6421"/>
        <v>21426.1</v>
      </c>
      <c r="AQ1579" s="26">
        <f t="shared" si="6422"/>
        <v>0</v>
      </c>
      <c r="AR1579" s="26">
        <f t="shared" si="6423"/>
        <v>0</v>
      </c>
      <c r="AS1579" s="26">
        <f>AS1580+AS1581</f>
        <v>0</v>
      </c>
      <c r="AT1579" s="26">
        <f>AT1580+AT1581</f>
        <v>0</v>
      </c>
      <c r="AU1579" s="26">
        <f>AU1580+AU1581</f>
        <v>0</v>
      </c>
      <c r="AV1579" s="26">
        <f t="shared" si="6424"/>
        <v>21426.1</v>
      </c>
      <c r="AW1579" s="26">
        <f t="shared" si="6425"/>
        <v>0</v>
      </c>
      <c r="AX1579" s="26">
        <f t="shared" si="6426"/>
        <v>0</v>
      </c>
      <c r="AY1579" s="26">
        <f>AY1580+AY1581</f>
        <v>0</v>
      </c>
      <c r="AZ1579" s="26">
        <f>AZ1580+AZ1581</f>
        <v>0</v>
      </c>
      <c r="BA1579" s="26">
        <f>BA1580+BA1581</f>
        <v>0</v>
      </c>
      <c r="BB1579" s="26">
        <f t="shared" si="6427"/>
        <v>21426.1</v>
      </c>
      <c r="BC1579" s="26">
        <f t="shared" si="6428"/>
        <v>0</v>
      </c>
      <c r="BD1579" s="26">
        <f t="shared" si="6429"/>
        <v>0</v>
      </c>
      <c r="BE1579" s="26">
        <f>BE1580+BE1581</f>
        <v>0</v>
      </c>
      <c r="BF1579" s="26">
        <f>BF1580+BF1581</f>
        <v>0</v>
      </c>
      <c r="BG1579" s="26">
        <f>BG1580+BG1581</f>
        <v>0</v>
      </c>
      <c r="BH1579" s="26">
        <f t="shared" si="6430"/>
        <v>21426.1</v>
      </c>
      <c r="BI1579" s="26">
        <f t="shared" si="6431"/>
        <v>0</v>
      </c>
      <c r="BJ1579" s="26">
        <f t="shared" si="6432"/>
        <v>0</v>
      </c>
      <c r="BK1579" s="26">
        <f>BK1580+BK1581</f>
        <v>0</v>
      </c>
      <c r="BL1579" s="26">
        <f>BL1580+BL1581</f>
        <v>0</v>
      </c>
      <c r="BM1579" s="26">
        <f>BM1580+BM1581</f>
        <v>0</v>
      </c>
      <c r="BN1579" s="26">
        <f t="shared" si="6433"/>
        <v>21426.1</v>
      </c>
      <c r="BO1579" s="26">
        <f t="shared" si="6434"/>
        <v>0</v>
      </c>
      <c r="BP1579" s="26">
        <f t="shared" si="6435"/>
        <v>0</v>
      </c>
      <c r="BQ1579" s="26">
        <f>BQ1580+BQ1581</f>
        <v>0</v>
      </c>
      <c r="BR1579" s="26">
        <f>BR1580+BR1581</f>
        <v>0</v>
      </c>
      <c r="BS1579" s="26">
        <f t="shared" si="6436"/>
        <v>21426.1</v>
      </c>
      <c r="BT1579" s="26">
        <f t="shared" si="6437"/>
        <v>0</v>
      </c>
      <c r="BU1579" s="26">
        <f t="shared" si="6438"/>
        <v>0</v>
      </c>
      <c r="BV1579" s="26">
        <f>BV1580+BV1581</f>
        <v>0</v>
      </c>
      <c r="BW1579" s="26">
        <f>BW1580+BW1581</f>
        <v>0</v>
      </c>
      <c r="BX1579" s="26">
        <f t="shared" si="6439"/>
        <v>21426.1</v>
      </c>
      <c r="BY1579" s="26">
        <f t="shared" si="6440"/>
        <v>0</v>
      </c>
      <c r="BZ1579" s="26">
        <f t="shared" si="6441"/>
        <v>0</v>
      </c>
      <c r="CA1579" s="26">
        <f>CA1580+CA1581</f>
        <v>0</v>
      </c>
      <c r="CB1579" s="26">
        <f>CB1580+CB1581</f>
        <v>0</v>
      </c>
      <c r="CC1579" s="26">
        <f>CC1580+CC1581</f>
        <v>0</v>
      </c>
      <c r="CD1579" s="26">
        <f t="shared" si="6295"/>
        <v>21426.1</v>
      </c>
      <c r="CE1579" s="26">
        <f t="shared" si="6296"/>
        <v>0</v>
      </c>
      <c r="CF1579" s="26">
        <f t="shared" si="6297"/>
        <v>0</v>
      </c>
      <c r="CG1579" s="26">
        <f>CG1580+CG1581</f>
        <v>0</v>
      </c>
      <c r="CH1579" s="26">
        <f>CH1580+CH1581</f>
        <v>0</v>
      </c>
      <c r="CI1579" s="26">
        <f>CI1580+CI1581</f>
        <v>0</v>
      </c>
      <c r="CJ1579" s="26">
        <f t="shared" si="6298"/>
        <v>21426.1</v>
      </c>
      <c r="CK1579" s="26">
        <f t="shared" si="6299"/>
        <v>0</v>
      </c>
      <c r="CL1579" s="26">
        <f t="shared" si="6300"/>
        <v>0</v>
      </c>
      <c r="CM1579" s="26">
        <f>CM1580+CM1581</f>
        <v>0</v>
      </c>
      <c r="CN1579" s="26">
        <f>CN1580+CN1581</f>
        <v>0</v>
      </c>
      <c r="CO1579" s="26">
        <f>CO1580+CO1581</f>
        <v>0</v>
      </c>
      <c r="CP1579" s="26">
        <f t="shared" si="6301"/>
        <v>21426.1</v>
      </c>
      <c r="CQ1579" s="26">
        <f t="shared" si="6302"/>
        <v>0</v>
      </c>
      <c r="CR1579" s="26">
        <f t="shared" si="6303"/>
        <v>0</v>
      </c>
      <c r="CS1579" s="26">
        <f>CS1580+CS1581</f>
        <v>0</v>
      </c>
      <c r="CT1579" s="19"/>
      <c r="CU1579" s="35"/>
      <c r="CZ1579" s="1" t="s">
        <v>28</v>
      </c>
    </row>
    <row r="1580" spans="1:105" hidden="1" x14ac:dyDescent="0.3">
      <c r="A1580" s="36" t="s">
        <v>896</v>
      </c>
      <c r="B1580" s="17">
        <v>630</v>
      </c>
      <c r="C1580" s="16" t="s">
        <v>393</v>
      </c>
      <c r="D1580" s="16" t="s">
        <v>103</v>
      </c>
      <c r="E1580" s="34" t="s">
        <v>681</v>
      </c>
      <c r="F1580" s="26">
        <f>40583.4+6787.1</f>
        <v>47370.5</v>
      </c>
      <c r="G1580" s="26"/>
      <c r="H1580" s="26"/>
      <c r="I1580" s="26">
        <f>-6787.1-19157.3</f>
        <v>-25944.400000000001</v>
      </c>
      <c r="J1580" s="26"/>
      <c r="K1580" s="26"/>
      <c r="L1580" s="26">
        <f t="shared" si="6406"/>
        <v>21426.1</v>
      </c>
      <c r="M1580" s="26">
        <f t="shared" si="6407"/>
        <v>0</v>
      </c>
      <c r="N1580" s="26">
        <f t="shared" si="6408"/>
        <v>0</v>
      </c>
      <c r="O1580" s="26"/>
      <c r="P1580" s="26"/>
      <c r="Q1580" s="26"/>
      <c r="R1580" s="26">
        <f t="shared" si="6409"/>
        <v>21426.1</v>
      </c>
      <c r="S1580" s="26">
        <f t="shared" si="6410"/>
        <v>0</v>
      </c>
      <c r="T1580" s="26">
        <f t="shared" si="6411"/>
        <v>0</v>
      </c>
      <c r="U1580" s="26"/>
      <c r="V1580" s="26"/>
      <c r="W1580" s="26"/>
      <c r="X1580" s="26">
        <f t="shared" si="6412"/>
        <v>21426.1</v>
      </c>
      <c r="Y1580" s="26">
        <f t="shared" si="6413"/>
        <v>0</v>
      </c>
      <c r="Z1580" s="26">
        <f t="shared" si="6414"/>
        <v>0</v>
      </c>
      <c r="AA1580" s="26"/>
      <c r="AB1580" s="26"/>
      <c r="AC1580" s="26"/>
      <c r="AD1580" s="26">
        <f t="shared" si="6415"/>
        <v>21426.1</v>
      </c>
      <c r="AE1580" s="26">
        <f t="shared" si="6416"/>
        <v>0</v>
      </c>
      <c r="AF1580" s="26">
        <f t="shared" si="6417"/>
        <v>0</v>
      </c>
      <c r="AG1580" s="26"/>
      <c r="AH1580" s="26"/>
      <c r="AI1580" s="26"/>
      <c r="AJ1580" s="26">
        <f t="shared" si="6418"/>
        <v>21426.1</v>
      </c>
      <c r="AK1580" s="26">
        <f t="shared" si="6419"/>
        <v>0</v>
      </c>
      <c r="AL1580" s="26">
        <f t="shared" si="6420"/>
        <v>0</v>
      </c>
      <c r="AM1580" s="26"/>
      <c r="AN1580" s="26"/>
      <c r="AO1580" s="26"/>
      <c r="AP1580" s="26">
        <f t="shared" si="6421"/>
        <v>21426.1</v>
      </c>
      <c r="AQ1580" s="26">
        <f t="shared" si="6422"/>
        <v>0</v>
      </c>
      <c r="AR1580" s="26">
        <f t="shared" si="6423"/>
        <v>0</v>
      </c>
      <c r="AS1580" s="26"/>
      <c r="AT1580" s="26"/>
      <c r="AU1580" s="26"/>
      <c r="AV1580" s="26">
        <f t="shared" si="6424"/>
        <v>21426.1</v>
      </c>
      <c r="AW1580" s="26">
        <f t="shared" si="6425"/>
        <v>0</v>
      </c>
      <c r="AX1580" s="26">
        <f t="shared" si="6426"/>
        <v>0</v>
      </c>
      <c r="AY1580" s="26"/>
      <c r="AZ1580" s="26"/>
      <c r="BA1580" s="26"/>
      <c r="BB1580" s="26">
        <f t="shared" si="6427"/>
        <v>21426.1</v>
      </c>
      <c r="BC1580" s="26">
        <f t="shared" si="6428"/>
        <v>0</v>
      </c>
      <c r="BD1580" s="26">
        <f t="shared" si="6429"/>
        <v>0</v>
      </c>
      <c r="BE1580" s="26"/>
      <c r="BF1580" s="26"/>
      <c r="BG1580" s="26"/>
      <c r="BH1580" s="26">
        <f t="shared" si="6430"/>
        <v>21426.1</v>
      </c>
      <c r="BI1580" s="26">
        <f t="shared" si="6431"/>
        <v>0</v>
      </c>
      <c r="BJ1580" s="26">
        <f t="shared" si="6432"/>
        <v>0</v>
      </c>
      <c r="BK1580" s="26"/>
      <c r="BL1580" s="26"/>
      <c r="BM1580" s="26"/>
      <c r="BN1580" s="26">
        <f t="shared" si="6433"/>
        <v>21426.1</v>
      </c>
      <c r="BO1580" s="26">
        <f t="shared" si="6434"/>
        <v>0</v>
      </c>
      <c r="BP1580" s="26">
        <f t="shared" si="6435"/>
        <v>0</v>
      </c>
      <c r="BQ1580" s="26"/>
      <c r="BR1580" s="26"/>
      <c r="BS1580" s="26">
        <f t="shared" si="6436"/>
        <v>21426.1</v>
      </c>
      <c r="BT1580" s="26">
        <f t="shared" si="6437"/>
        <v>0</v>
      </c>
      <c r="BU1580" s="26">
        <f t="shared" si="6438"/>
        <v>0</v>
      </c>
      <c r="BV1580" s="26"/>
      <c r="BW1580" s="26"/>
      <c r="BX1580" s="26">
        <f t="shared" si="6439"/>
        <v>21426.1</v>
      </c>
      <c r="BY1580" s="26">
        <f t="shared" si="6440"/>
        <v>0</v>
      </c>
      <c r="BZ1580" s="26">
        <f t="shared" si="6441"/>
        <v>0</v>
      </c>
      <c r="CA1580" s="26"/>
      <c r="CB1580" s="26"/>
      <c r="CC1580" s="26"/>
      <c r="CD1580" s="26">
        <f t="shared" ref="CD1580:CD1643" si="6593">BX1580+CA1580</f>
        <v>21426.1</v>
      </c>
      <c r="CE1580" s="26">
        <f t="shared" ref="CE1580:CE1643" si="6594">BY1580+CB1580</f>
        <v>0</v>
      </c>
      <c r="CF1580" s="26">
        <f t="shared" ref="CF1580:CF1643" si="6595">BZ1580+CC1580</f>
        <v>0</v>
      </c>
      <c r="CG1580" s="26"/>
      <c r="CH1580" s="26"/>
      <c r="CI1580" s="26"/>
      <c r="CJ1580" s="26">
        <f t="shared" ref="CJ1580:CJ1643" si="6596">CD1580+CG1580</f>
        <v>21426.1</v>
      </c>
      <c r="CK1580" s="26">
        <f t="shared" ref="CK1580:CK1643" si="6597">CE1580+CH1580</f>
        <v>0</v>
      </c>
      <c r="CL1580" s="26">
        <f t="shared" ref="CL1580:CL1643" si="6598">CF1580+CI1580</f>
        <v>0</v>
      </c>
      <c r="CM1580" s="26"/>
      <c r="CN1580" s="26"/>
      <c r="CO1580" s="26"/>
      <c r="CP1580" s="26">
        <f t="shared" ref="CP1580:CP1643" si="6599">CJ1580+CM1580</f>
        <v>21426.1</v>
      </c>
      <c r="CQ1580" s="26">
        <f t="shared" ref="CQ1580:CQ1643" si="6600">CK1580+CN1580</f>
        <v>0</v>
      </c>
      <c r="CR1580" s="26">
        <f t="shared" ref="CR1580:CR1643" si="6601">CL1580+CO1580</f>
        <v>0</v>
      </c>
      <c r="CS1580" s="26"/>
      <c r="CT1580" s="19"/>
      <c r="CU1580" s="35">
        <v>81.849999999999994</v>
      </c>
    </row>
    <row r="1581" spans="1:105" hidden="1" x14ac:dyDescent="0.3">
      <c r="A1581" s="36" t="s">
        <v>896</v>
      </c>
      <c r="B1581" s="17">
        <v>630</v>
      </c>
      <c r="C1581" s="16" t="s">
        <v>64</v>
      </c>
      <c r="D1581" s="16" t="s">
        <v>65</v>
      </c>
      <c r="E1581" s="34" t="s">
        <v>66</v>
      </c>
      <c r="F1581" s="26"/>
      <c r="G1581" s="26"/>
      <c r="H1581" s="26"/>
      <c r="I1581" s="26"/>
      <c r="J1581" s="26"/>
      <c r="K1581" s="26"/>
      <c r="L1581" s="26">
        <f t="shared" si="6406"/>
        <v>0</v>
      </c>
      <c r="M1581" s="26">
        <f t="shared" si="6407"/>
        <v>0</v>
      </c>
      <c r="N1581" s="26">
        <f t="shared" si="6408"/>
        <v>0</v>
      </c>
      <c r="O1581" s="26"/>
      <c r="P1581" s="26"/>
      <c r="Q1581" s="26"/>
      <c r="R1581" s="26">
        <f t="shared" si="6409"/>
        <v>0</v>
      </c>
      <c r="S1581" s="26">
        <f t="shared" si="6410"/>
        <v>0</v>
      </c>
      <c r="T1581" s="26">
        <f t="shared" si="6411"/>
        <v>0</v>
      </c>
      <c r="U1581" s="26"/>
      <c r="V1581" s="26"/>
      <c r="W1581" s="26"/>
      <c r="X1581" s="26">
        <f t="shared" si="6412"/>
        <v>0</v>
      </c>
      <c r="Y1581" s="26">
        <f t="shared" si="6413"/>
        <v>0</v>
      </c>
      <c r="Z1581" s="26">
        <f t="shared" si="6414"/>
        <v>0</v>
      </c>
      <c r="AA1581" s="26"/>
      <c r="AB1581" s="26"/>
      <c r="AC1581" s="26"/>
      <c r="AD1581" s="26">
        <f t="shared" si="6415"/>
        <v>0</v>
      </c>
      <c r="AE1581" s="26">
        <f t="shared" si="6416"/>
        <v>0</v>
      </c>
      <c r="AF1581" s="26">
        <f t="shared" si="6417"/>
        <v>0</v>
      </c>
      <c r="AG1581" s="26"/>
      <c r="AH1581" s="26"/>
      <c r="AI1581" s="26"/>
      <c r="AJ1581" s="26">
        <f t="shared" si="6418"/>
        <v>0</v>
      </c>
      <c r="AK1581" s="26">
        <f t="shared" si="6419"/>
        <v>0</v>
      </c>
      <c r="AL1581" s="26">
        <f t="shared" si="6420"/>
        <v>0</v>
      </c>
      <c r="AM1581" s="26"/>
      <c r="AN1581" s="26"/>
      <c r="AO1581" s="26"/>
      <c r="AP1581" s="26">
        <f t="shared" si="6421"/>
        <v>0</v>
      </c>
      <c r="AQ1581" s="26">
        <f t="shared" si="6422"/>
        <v>0</v>
      </c>
      <c r="AR1581" s="26">
        <f t="shared" si="6423"/>
        <v>0</v>
      </c>
      <c r="AS1581" s="26"/>
      <c r="AT1581" s="26"/>
      <c r="AU1581" s="26"/>
      <c r="AV1581" s="26">
        <f t="shared" si="6424"/>
        <v>0</v>
      </c>
      <c r="AW1581" s="26">
        <f t="shared" si="6425"/>
        <v>0</v>
      </c>
      <c r="AX1581" s="26">
        <f t="shared" si="6426"/>
        <v>0</v>
      </c>
      <c r="AY1581" s="26"/>
      <c r="AZ1581" s="26"/>
      <c r="BA1581" s="26"/>
      <c r="BB1581" s="26">
        <f t="shared" si="6427"/>
        <v>0</v>
      </c>
      <c r="BC1581" s="26">
        <f t="shared" si="6428"/>
        <v>0</v>
      </c>
      <c r="BD1581" s="26">
        <f t="shared" si="6429"/>
        <v>0</v>
      </c>
      <c r="BE1581" s="26"/>
      <c r="BF1581" s="26"/>
      <c r="BG1581" s="26"/>
      <c r="BH1581" s="26">
        <f t="shared" si="6430"/>
        <v>0</v>
      </c>
      <c r="BI1581" s="26">
        <f t="shared" si="6431"/>
        <v>0</v>
      </c>
      <c r="BJ1581" s="26">
        <f t="shared" si="6432"/>
        <v>0</v>
      </c>
      <c r="BK1581" s="26"/>
      <c r="BL1581" s="26"/>
      <c r="BM1581" s="26"/>
      <c r="BN1581" s="26">
        <f t="shared" si="6433"/>
        <v>0</v>
      </c>
      <c r="BO1581" s="26">
        <f t="shared" si="6434"/>
        <v>0</v>
      </c>
      <c r="BP1581" s="26">
        <f t="shared" si="6435"/>
        <v>0</v>
      </c>
      <c r="BQ1581" s="26"/>
      <c r="BR1581" s="26"/>
      <c r="BS1581" s="26">
        <f t="shared" si="6436"/>
        <v>0</v>
      </c>
      <c r="BT1581" s="26">
        <f t="shared" si="6437"/>
        <v>0</v>
      </c>
      <c r="BU1581" s="26">
        <f t="shared" si="6438"/>
        <v>0</v>
      </c>
      <c r="BV1581" s="26"/>
      <c r="BW1581" s="26"/>
      <c r="BX1581" s="26">
        <f t="shared" si="6439"/>
        <v>0</v>
      </c>
      <c r="BY1581" s="26">
        <f t="shared" si="6440"/>
        <v>0</v>
      </c>
      <c r="BZ1581" s="26">
        <f t="shared" si="6441"/>
        <v>0</v>
      </c>
      <c r="CA1581" s="26"/>
      <c r="CB1581" s="26"/>
      <c r="CC1581" s="26"/>
      <c r="CD1581" s="26">
        <f t="shared" si="6593"/>
        <v>0</v>
      </c>
      <c r="CE1581" s="26">
        <f t="shared" si="6594"/>
        <v>0</v>
      </c>
      <c r="CF1581" s="26">
        <f t="shared" si="6595"/>
        <v>0</v>
      </c>
      <c r="CG1581" s="26"/>
      <c r="CH1581" s="26"/>
      <c r="CI1581" s="26"/>
      <c r="CJ1581" s="26">
        <f t="shared" si="6596"/>
        <v>0</v>
      </c>
      <c r="CK1581" s="26">
        <f t="shared" si="6597"/>
        <v>0</v>
      </c>
      <c r="CL1581" s="26">
        <f t="shared" si="6598"/>
        <v>0</v>
      </c>
      <c r="CM1581" s="26"/>
      <c r="CN1581" s="26"/>
      <c r="CO1581" s="26"/>
      <c r="CP1581" s="26">
        <f t="shared" si="6599"/>
        <v>0</v>
      </c>
      <c r="CQ1581" s="26">
        <f t="shared" si="6600"/>
        <v>0</v>
      </c>
      <c r="CR1581" s="26">
        <f t="shared" si="6601"/>
        <v>0</v>
      </c>
      <c r="CS1581" s="26"/>
      <c r="CT1581" s="19">
        <v>0</v>
      </c>
      <c r="CU1581" s="35">
        <v>87</v>
      </c>
    </row>
    <row r="1582" spans="1:105" hidden="1" x14ac:dyDescent="0.3">
      <c r="A1582" s="36" t="s">
        <v>896</v>
      </c>
      <c r="B1582" s="17">
        <v>800</v>
      </c>
      <c r="C1582" s="16"/>
      <c r="D1582" s="16"/>
      <c r="E1582" s="34" t="s">
        <v>52</v>
      </c>
      <c r="F1582" s="26">
        <f t="shared" ref="F1582:K1582" si="6602">F1583</f>
        <v>211094.5</v>
      </c>
      <c r="G1582" s="26">
        <f t="shared" si="6602"/>
        <v>0</v>
      </c>
      <c r="H1582" s="26">
        <f t="shared" si="6602"/>
        <v>0</v>
      </c>
      <c r="I1582" s="26">
        <f t="shared" si="6602"/>
        <v>-87329.2</v>
      </c>
      <c r="J1582" s="26">
        <f t="shared" si="6602"/>
        <v>0</v>
      </c>
      <c r="K1582" s="26">
        <f t="shared" si="6602"/>
        <v>0</v>
      </c>
      <c r="L1582" s="26">
        <f t="shared" si="6406"/>
        <v>123765.3</v>
      </c>
      <c r="M1582" s="26">
        <f t="shared" si="6407"/>
        <v>0</v>
      </c>
      <c r="N1582" s="26">
        <f t="shared" si="6408"/>
        <v>0</v>
      </c>
      <c r="O1582" s="26">
        <f>O1583</f>
        <v>0</v>
      </c>
      <c r="P1582" s="26">
        <f>P1583</f>
        <v>0</v>
      </c>
      <c r="Q1582" s="26">
        <f>Q1583</f>
        <v>0</v>
      </c>
      <c r="R1582" s="26">
        <f t="shared" si="6409"/>
        <v>123765.3</v>
      </c>
      <c r="S1582" s="26">
        <f t="shared" si="6410"/>
        <v>0</v>
      </c>
      <c r="T1582" s="26">
        <f t="shared" si="6411"/>
        <v>0</v>
      </c>
      <c r="U1582" s="26">
        <f>U1583</f>
        <v>0</v>
      </c>
      <c r="V1582" s="26">
        <f>V1583</f>
        <v>0</v>
      </c>
      <c r="W1582" s="26">
        <f>W1583</f>
        <v>0</v>
      </c>
      <c r="X1582" s="26">
        <f t="shared" si="6412"/>
        <v>123765.3</v>
      </c>
      <c r="Y1582" s="26">
        <f t="shared" si="6413"/>
        <v>0</v>
      </c>
      <c r="Z1582" s="26">
        <f t="shared" si="6414"/>
        <v>0</v>
      </c>
      <c r="AA1582" s="26">
        <f>AA1583</f>
        <v>0</v>
      </c>
      <c r="AB1582" s="26">
        <f>AB1583</f>
        <v>0</v>
      </c>
      <c r="AC1582" s="26">
        <f>AC1583</f>
        <v>0</v>
      </c>
      <c r="AD1582" s="26">
        <f t="shared" si="6415"/>
        <v>123765.3</v>
      </c>
      <c r="AE1582" s="26">
        <f t="shared" si="6416"/>
        <v>0</v>
      </c>
      <c r="AF1582" s="26">
        <f t="shared" si="6417"/>
        <v>0</v>
      </c>
      <c r="AG1582" s="26">
        <f>AG1583</f>
        <v>0</v>
      </c>
      <c r="AH1582" s="26">
        <f>AH1583</f>
        <v>0</v>
      </c>
      <c r="AI1582" s="26">
        <f>AI1583</f>
        <v>0</v>
      </c>
      <c r="AJ1582" s="26">
        <f t="shared" si="6418"/>
        <v>123765.3</v>
      </c>
      <c r="AK1582" s="26">
        <f t="shared" si="6419"/>
        <v>0</v>
      </c>
      <c r="AL1582" s="26">
        <f t="shared" si="6420"/>
        <v>0</v>
      </c>
      <c r="AM1582" s="26">
        <f>AM1583</f>
        <v>0</v>
      </c>
      <c r="AN1582" s="26">
        <f>AN1583</f>
        <v>0</v>
      </c>
      <c r="AO1582" s="26">
        <f>AO1583</f>
        <v>0</v>
      </c>
      <c r="AP1582" s="26">
        <f t="shared" si="6421"/>
        <v>123765.3</v>
      </c>
      <c r="AQ1582" s="26">
        <f t="shared" si="6422"/>
        <v>0</v>
      </c>
      <c r="AR1582" s="26">
        <f t="shared" si="6423"/>
        <v>0</v>
      </c>
      <c r="AS1582" s="26">
        <f>AS1583</f>
        <v>0</v>
      </c>
      <c r="AT1582" s="26">
        <f>AT1583</f>
        <v>0</v>
      </c>
      <c r="AU1582" s="26">
        <f>AU1583</f>
        <v>0</v>
      </c>
      <c r="AV1582" s="26">
        <f t="shared" si="6424"/>
        <v>123765.3</v>
      </c>
      <c r="AW1582" s="26">
        <f t="shared" si="6425"/>
        <v>0</v>
      </c>
      <c r="AX1582" s="26">
        <f t="shared" si="6426"/>
        <v>0</v>
      </c>
      <c r="AY1582" s="26">
        <f>AY1583</f>
        <v>0</v>
      </c>
      <c r="AZ1582" s="26">
        <f>AZ1583</f>
        <v>0</v>
      </c>
      <c r="BA1582" s="26">
        <f>BA1583</f>
        <v>0</v>
      </c>
      <c r="BB1582" s="26">
        <f t="shared" si="6427"/>
        <v>123765.3</v>
      </c>
      <c r="BC1582" s="26">
        <f t="shared" si="6428"/>
        <v>0</v>
      </c>
      <c r="BD1582" s="26">
        <f t="shared" si="6429"/>
        <v>0</v>
      </c>
      <c r="BE1582" s="26">
        <f>BE1583</f>
        <v>0</v>
      </c>
      <c r="BF1582" s="26">
        <f>BF1583</f>
        <v>0</v>
      </c>
      <c r="BG1582" s="26">
        <f>BG1583</f>
        <v>0</v>
      </c>
      <c r="BH1582" s="26">
        <f t="shared" si="6430"/>
        <v>123765.3</v>
      </c>
      <c r="BI1582" s="26">
        <f t="shared" si="6431"/>
        <v>0</v>
      </c>
      <c r="BJ1582" s="26">
        <f t="shared" si="6432"/>
        <v>0</v>
      </c>
      <c r="BK1582" s="26">
        <f>BK1583</f>
        <v>0</v>
      </c>
      <c r="BL1582" s="26">
        <f>BL1583</f>
        <v>0</v>
      </c>
      <c r="BM1582" s="26">
        <f>BM1583</f>
        <v>0</v>
      </c>
      <c r="BN1582" s="26">
        <f t="shared" si="6433"/>
        <v>123765.3</v>
      </c>
      <c r="BO1582" s="26">
        <f t="shared" si="6434"/>
        <v>0</v>
      </c>
      <c r="BP1582" s="26">
        <f t="shared" si="6435"/>
        <v>0</v>
      </c>
      <c r="BQ1582" s="26">
        <f>BQ1583</f>
        <v>0</v>
      </c>
      <c r="BR1582" s="26">
        <f>BR1583</f>
        <v>0</v>
      </c>
      <c r="BS1582" s="26">
        <f t="shared" si="6436"/>
        <v>123765.3</v>
      </c>
      <c r="BT1582" s="26">
        <f t="shared" si="6437"/>
        <v>0</v>
      </c>
      <c r="BU1582" s="26">
        <f t="shared" si="6438"/>
        <v>0</v>
      </c>
      <c r="BV1582" s="26">
        <f>BV1583</f>
        <v>0</v>
      </c>
      <c r="BW1582" s="26">
        <f>BW1583</f>
        <v>0</v>
      </c>
      <c r="BX1582" s="26">
        <f t="shared" si="6439"/>
        <v>123765.3</v>
      </c>
      <c r="BY1582" s="26">
        <f t="shared" si="6440"/>
        <v>0</v>
      </c>
      <c r="BZ1582" s="26">
        <f t="shared" si="6441"/>
        <v>0</v>
      </c>
      <c r="CA1582" s="26">
        <f>CA1583</f>
        <v>0</v>
      </c>
      <c r="CB1582" s="26">
        <f>CB1583</f>
        <v>0</v>
      </c>
      <c r="CC1582" s="26">
        <f>CC1583</f>
        <v>0</v>
      </c>
      <c r="CD1582" s="26">
        <f t="shared" si="6593"/>
        <v>123765.3</v>
      </c>
      <c r="CE1582" s="26">
        <f t="shared" si="6594"/>
        <v>0</v>
      </c>
      <c r="CF1582" s="26">
        <f t="shared" si="6595"/>
        <v>0</v>
      </c>
      <c r="CG1582" s="26">
        <f>CG1583</f>
        <v>0</v>
      </c>
      <c r="CH1582" s="26">
        <f>CH1583</f>
        <v>0</v>
      </c>
      <c r="CI1582" s="26">
        <f>CI1583</f>
        <v>0</v>
      </c>
      <c r="CJ1582" s="26">
        <f t="shared" si="6596"/>
        <v>123765.3</v>
      </c>
      <c r="CK1582" s="26">
        <f t="shared" si="6597"/>
        <v>0</v>
      </c>
      <c r="CL1582" s="26">
        <f t="shared" si="6598"/>
        <v>0</v>
      </c>
      <c r="CM1582" s="26">
        <f>CM1583</f>
        <v>0</v>
      </c>
      <c r="CN1582" s="26">
        <f>CN1583</f>
        <v>0</v>
      </c>
      <c r="CO1582" s="26">
        <f>CO1583</f>
        <v>0</v>
      </c>
      <c r="CP1582" s="26">
        <f t="shared" si="6599"/>
        <v>123765.3</v>
      </c>
      <c r="CQ1582" s="26">
        <f t="shared" si="6600"/>
        <v>0</v>
      </c>
      <c r="CR1582" s="26">
        <f t="shared" si="6601"/>
        <v>0</v>
      </c>
      <c r="CS1582" s="26">
        <f>CS1583</f>
        <v>0</v>
      </c>
      <c r="CT1582" s="19"/>
      <c r="CU1582" s="35"/>
      <c r="CY1582" s="1" t="s">
        <v>27</v>
      </c>
    </row>
    <row r="1583" spans="1:105" ht="78" hidden="1" x14ac:dyDescent="0.3">
      <c r="A1583" s="36" t="s">
        <v>896</v>
      </c>
      <c r="B1583" s="17">
        <v>810</v>
      </c>
      <c r="C1583" s="16"/>
      <c r="D1583" s="16"/>
      <c r="E1583" s="34" t="s">
        <v>411</v>
      </c>
      <c r="F1583" s="26">
        <f t="shared" ref="F1583:K1583" si="6603">F1585+F1584</f>
        <v>211094.5</v>
      </c>
      <c r="G1583" s="26">
        <f t="shared" si="6603"/>
        <v>0</v>
      </c>
      <c r="H1583" s="26">
        <f t="shared" si="6603"/>
        <v>0</v>
      </c>
      <c r="I1583" s="26">
        <f t="shared" si="6603"/>
        <v>-87329.2</v>
      </c>
      <c r="J1583" s="26">
        <f t="shared" si="6603"/>
        <v>0</v>
      </c>
      <c r="K1583" s="26">
        <f t="shared" si="6603"/>
        <v>0</v>
      </c>
      <c r="L1583" s="26">
        <f t="shared" si="6406"/>
        <v>123765.3</v>
      </c>
      <c r="M1583" s="26">
        <f t="shared" si="6407"/>
        <v>0</v>
      </c>
      <c r="N1583" s="26">
        <f t="shared" si="6408"/>
        <v>0</v>
      </c>
      <c r="O1583" s="26">
        <f>O1585+O1584</f>
        <v>0</v>
      </c>
      <c r="P1583" s="26">
        <f>P1585+P1584</f>
        <v>0</v>
      </c>
      <c r="Q1583" s="26">
        <f>Q1585+Q1584</f>
        <v>0</v>
      </c>
      <c r="R1583" s="26">
        <f t="shared" si="6409"/>
        <v>123765.3</v>
      </c>
      <c r="S1583" s="26">
        <f t="shared" si="6410"/>
        <v>0</v>
      </c>
      <c r="T1583" s="26">
        <f t="shared" si="6411"/>
        <v>0</v>
      </c>
      <c r="U1583" s="26">
        <f>U1585+U1584</f>
        <v>0</v>
      </c>
      <c r="V1583" s="26">
        <f>V1585+V1584</f>
        <v>0</v>
      </c>
      <c r="W1583" s="26">
        <f>W1585+W1584</f>
        <v>0</v>
      </c>
      <c r="X1583" s="26">
        <f t="shared" si="6412"/>
        <v>123765.3</v>
      </c>
      <c r="Y1583" s="26">
        <f t="shared" si="6413"/>
        <v>0</v>
      </c>
      <c r="Z1583" s="26">
        <f t="shared" si="6414"/>
        <v>0</v>
      </c>
      <c r="AA1583" s="26">
        <f>AA1585+AA1584</f>
        <v>0</v>
      </c>
      <c r="AB1583" s="26">
        <f>AB1585+AB1584</f>
        <v>0</v>
      </c>
      <c r="AC1583" s="26">
        <f>AC1585+AC1584</f>
        <v>0</v>
      </c>
      <c r="AD1583" s="26">
        <f t="shared" si="6415"/>
        <v>123765.3</v>
      </c>
      <c r="AE1583" s="26">
        <f t="shared" si="6416"/>
        <v>0</v>
      </c>
      <c r="AF1583" s="26">
        <f t="shared" si="6417"/>
        <v>0</v>
      </c>
      <c r="AG1583" s="26">
        <f>AG1585+AG1584</f>
        <v>0</v>
      </c>
      <c r="AH1583" s="26">
        <f>AH1585+AH1584</f>
        <v>0</v>
      </c>
      <c r="AI1583" s="26">
        <f>AI1585+AI1584</f>
        <v>0</v>
      </c>
      <c r="AJ1583" s="26">
        <f t="shared" si="6418"/>
        <v>123765.3</v>
      </c>
      <c r="AK1583" s="26">
        <f t="shared" si="6419"/>
        <v>0</v>
      </c>
      <c r="AL1583" s="26">
        <f t="shared" si="6420"/>
        <v>0</v>
      </c>
      <c r="AM1583" s="26">
        <f>AM1585+AM1584</f>
        <v>0</v>
      </c>
      <c r="AN1583" s="26">
        <f>AN1585+AN1584</f>
        <v>0</v>
      </c>
      <c r="AO1583" s="26">
        <f>AO1585+AO1584</f>
        <v>0</v>
      </c>
      <c r="AP1583" s="26">
        <f t="shared" si="6421"/>
        <v>123765.3</v>
      </c>
      <c r="AQ1583" s="26">
        <f t="shared" si="6422"/>
        <v>0</v>
      </c>
      <c r="AR1583" s="26">
        <f t="shared" si="6423"/>
        <v>0</v>
      </c>
      <c r="AS1583" s="26">
        <f>AS1585+AS1584</f>
        <v>0</v>
      </c>
      <c r="AT1583" s="26">
        <f>AT1585+AT1584</f>
        <v>0</v>
      </c>
      <c r="AU1583" s="26">
        <f>AU1585+AU1584</f>
        <v>0</v>
      </c>
      <c r="AV1583" s="26">
        <f t="shared" si="6424"/>
        <v>123765.3</v>
      </c>
      <c r="AW1583" s="26">
        <f t="shared" si="6425"/>
        <v>0</v>
      </c>
      <c r="AX1583" s="26">
        <f t="shared" si="6426"/>
        <v>0</v>
      </c>
      <c r="AY1583" s="26">
        <f>AY1585+AY1584</f>
        <v>0</v>
      </c>
      <c r="AZ1583" s="26">
        <f>AZ1585+AZ1584</f>
        <v>0</v>
      </c>
      <c r="BA1583" s="26">
        <f>BA1585+BA1584</f>
        <v>0</v>
      </c>
      <c r="BB1583" s="26">
        <f t="shared" si="6427"/>
        <v>123765.3</v>
      </c>
      <c r="BC1583" s="26">
        <f t="shared" si="6428"/>
        <v>0</v>
      </c>
      <c r="BD1583" s="26">
        <f t="shared" si="6429"/>
        <v>0</v>
      </c>
      <c r="BE1583" s="26">
        <f>BE1585+BE1584</f>
        <v>0</v>
      </c>
      <c r="BF1583" s="26">
        <f>BF1585+BF1584</f>
        <v>0</v>
      </c>
      <c r="BG1583" s="26">
        <f>BG1585+BG1584</f>
        <v>0</v>
      </c>
      <c r="BH1583" s="26">
        <f t="shared" si="6430"/>
        <v>123765.3</v>
      </c>
      <c r="BI1583" s="26">
        <f t="shared" si="6431"/>
        <v>0</v>
      </c>
      <c r="BJ1583" s="26">
        <f t="shared" si="6432"/>
        <v>0</v>
      </c>
      <c r="BK1583" s="26">
        <f>BK1585+BK1584</f>
        <v>0</v>
      </c>
      <c r="BL1583" s="26">
        <f>BL1585+BL1584</f>
        <v>0</v>
      </c>
      <c r="BM1583" s="26">
        <f>BM1585+BM1584</f>
        <v>0</v>
      </c>
      <c r="BN1583" s="26">
        <f t="shared" si="6433"/>
        <v>123765.3</v>
      </c>
      <c r="BO1583" s="26">
        <f t="shared" si="6434"/>
        <v>0</v>
      </c>
      <c r="BP1583" s="26">
        <f t="shared" si="6435"/>
        <v>0</v>
      </c>
      <c r="BQ1583" s="26">
        <f>BQ1585+BQ1584</f>
        <v>0</v>
      </c>
      <c r="BR1583" s="26">
        <f>BR1585+BR1584</f>
        <v>0</v>
      </c>
      <c r="BS1583" s="26">
        <f t="shared" si="6436"/>
        <v>123765.3</v>
      </c>
      <c r="BT1583" s="26">
        <f t="shared" si="6437"/>
        <v>0</v>
      </c>
      <c r="BU1583" s="26">
        <f t="shared" si="6438"/>
        <v>0</v>
      </c>
      <c r="BV1583" s="26">
        <f>BV1585+BV1584</f>
        <v>0</v>
      </c>
      <c r="BW1583" s="26">
        <f>BW1585+BW1584</f>
        <v>0</v>
      </c>
      <c r="BX1583" s="26">
        <f t="shared" si="6439"/>
        <v>123765.3</v>
      </c>
      <c r="BY1583" s="26">
        <f t="shared" si="6440"/>
        <v>0</v>
      </c>
      <c r="BZ1583" s="26">
        <f t="shared" si="6441"/>
        <v>0</v>
      </c>
      <c r="CA1583" s="26">
        <f>CA1585+CA1584</f>
        <v>0</v>
      </c>
      <c r="CB1583" s="26">
        <f>CB1585+CB1584</f>
        <v>0</v>
      </c>
      <c r="CC1583" s="26">
        <f>CC1585+CC1584</f>
        <v>0</v>
      </c>
      <c r="CD1583" s="26">
        <f t="shared" si="6593"/>
        <v>123765.3</v>
      </c>
      <c r="CE1583" s="26">
        <f t="shared" si="6594"/>
        <v>0</v>
      </c>
      <c r="CF1583" s="26">
        <f t="shared" si="6595"/>
        <v>0</v>
      </c>
      <c r="CG1583" s="26">
        <f>CG1585+CG1584</f>
        <v>0</v>
      </c>
      <c r="CH1583" s="26">
        <f>CH1585+CH1584</f>
        <v>0</v>
      </c>
      <c r="CI1583" s="26">
        <f>CI1585+CI1584</f>
        <v>0</v>
      </c>
      <c r="CJ1583" s="26">
        <f t="shared" si="6596"/>
        <v>123765.3</v>
      </c>
      <c r="CK1583" s="26">
        <f t="shared" si="6597"/>
        <v>0</v>
      </c>
      <c r="CL1583" s="26">
        <f t="shared" si="6598"/>
        <v>0</v>
      </c>
      <c r="CM1583" s="26">
        <f>CM1585+CM1584</f>
        <v>0</v>
      </c>
      <c r="CN1583" s="26">
        <f>CN1585+CN1584</f>
        <v>0</v>
      </c>
      <c r="CO1583" s="26">
        <f>CO1585+CO1584</f>
        <v>0</v>
      </c>
      <c r="CP1583" s="26">
        <f t="shared" si="6599"/>
        <v>123765.3</v>
      </c>
      <c r="CQ1583" s="26">
        <f t="shared" si="6600"/>
        <v>0</v>
      </c>
      <c r="CR1583" s="26">
        <f t="shared" si="6601"/>
        <v>0</v>
      </c>
      <c r="CS1583" s="26">
        <f>CS1585+CS1584</f>
        <v>0</v>
      </c>
      <c r="CT1583" s="19"/>
      <c r="CU1583" s="35"/>
      <c r="CZ1583" s="1" t="s">
        <v>28</v>
      </c>
    </row>
    <row r="1584" spans="1:105" hidden="1" x14ac:dyDescent="0.3">
      <c r="A1584" s="36" t="s">
        <v>896</v>
      </c>
      <c r="B1584" s="17">
        <v>810</v>
      </c>
      <c r="C1584" s="16" t="s">
        <v>393</v>
      </c>
      <c r="D1584" s="16" t="s">
        <v>103</v>
      </c>
      <c r="E1584" s="34" t="s">
        <v>681</v>
      </c>
      <c r="F1584" s="26">
        <f>70175+46606.6</f>
        <v>116781.6</v>
      </c>
      <c r="G1584" s="26"/>
      <c r="H1584" s="26"/>
      <c r="I1584" s="26">
        <f>-16467.9-18565.3-12557.2</f>
        <v>-47590.399999999994</v>
      </c>
      <c r="J1584" s="26"/>
      <c r="K1584" s="26"/>
      <c r="L1584" s="26">
        <f t="shared" si="6406"/>
        <v>69191.200000000012</v>
      </c>
      <c r="M1584" s="26">
        <f t="shared" si="6407"/>
        <v>0</v>
      </c>
      <c r="N1584" s="26">
        <f t="shared" si="6408"/>
        <v>0</v>
      </c>
      <c r="O1584" s="26"/>
      <c r="P1584" s="26"/>
      <c r="Q1584" s="26"/>
      <c r="R1584" s="26">
        <f t="shared" si="6409"/>
        <v>69191.200000000012</v>
      </c>
      <c r="S1584" s="26">
        <f t="shared" si="6410"/>
        <v>0</v>
      </c>
      <c r="T1584" s="26">
        <f t="shared" si="6411"/>
        <v>0</v>
      </c>
      <c r="U1584" s="26"/>
      <c r="V1584" s="26"/>
      <c r="W1584" s="26"/>
      <c r="X1584" s="26">
        <f t="shared" si="6412"/>
        <v>69191.200000000012</v>
      </c>
      <c r="Y1584" s="26">
        <f t="shared" si="6413"/>
        <v>0</v>
      </c>
      <c r="Z1584" s="26">
        <f t="shared" si="6414"/>
        <v>0</v>
      </c>
      <c r="AA1584" s="26"/>
      <c r="AB1584" s="26"/>
      <c r="AC1584" s="26"/>
      <c r="AD1584" s="26">
        <f t="shared" si="6415"/>
        <v>69191.200000000012</v>
      </c>
      <c r="AE1584" s="26">
        <f t="shared" si="6416"/>
        <v>0</v>
      </c>
      <c r="AF1584" s="26">
        <f t="shared" si="6417"/>
        <v>0</v>
      </c>
      <c r="AG1584" s="26"/>
      <c r="AH1584" s="26"/>
      <c r="AI1584" s="26"/>
      <c r="AJ1584" s="26">
        <f t="shared" si="6418"/>
        <v>69191.200000000012</v>
      </c>
      <c r="AK1584" s="26">
        <f t="shared" si="6419"/>
        <v>0</v>
      </c>
      <c r="AL1584" s="26">
        <f t="shared" si="6420"/>
        <v>0</v>
      </c>
      <c r="AM1584" s="26"/>
      <c r="AN1584" s="26"/>
      <c r="AO1584" s="26"/>
      <c r="AP1584" s="26">
        <f t="shared" si="6421"/>
        <v>69191.200000000012</v>
      </c>
      <c r="AQ1584" s="26">
        <f t="shared" si="6422"/>
        <v>0</v>
      </c>
      <c r="AR1584" s="26">
        <f t="shared" si="6423"/>
        <v>0</v>
      </c>
      <c r="AS1584" s="26"/>
      <c r="AT1584" s="26"/>
      <c r="AU1584" s="26"/>
      <c r="AV1584" s="26">
        <f t="shared" si="6424"/>
        <v>69191.200000000012</v>
      </c>
      <c r="AW1584" s="26">
        <f t="shared" si="6425"/>
        <v>0</v>
      </c>
      <c r="AX1584" s="26">
        <f t="shared" si="6426"/>
        <v>0</v>
      </c>
      <c r="AY1584" s="26"/>
      <c r="AZ1584" s="26"/>
      <c r="BA1584" s="26"/>
      <c r="BB1584" s="26">
        <f t="shared" si="6427"/>
        <v>69191.200000000012</v>
      </c>
      <c r="BC1584" s="26">
        <f t="shared" si="6428"/>
        <v>0</v>
      </c>
      <c r="BD1584" s="26">
        <f t="shared" si="6429"/>
        <v>0</v>
      </c>
      <c r="BE1584" s="26"/>
      <c r="BF1584" s="26"/>
      <c r="BG1584" s="26"/>
      <c r="BH1584" s="26">
        <f t="shared" si="6430"/>
        <v>69191.200000000012</v>
      </c>
      <c r="BI1584" s="26">
        <f t="shared" si="6431"/>
        <v>0</v>
      </c>
      <c r="BJ1584" s="26">
        <f t="shared" si="6432"/>
        <v>0</v>
      </c>
      <c r="BK1584" s="26"/>
      <c r="BL1584" s="26"/>
      <c r="BM1584" s="26"/>
      <c r="BN1584" s="26">
        <f t="shared" si="6433"/>
        <v>69191.200000000012</v>
      </c>
      <c r="BO1584" s="26">
        <f t="shared" si="6434"/>
        <v>0</v>
      </c>
      <c r="BP1584" s="26">
        <f t="shared" si="6435"/>
        <v>0</v>
      </c>
      <c r="BQ1584" s="26"/>
      <c r="BR1584" s="26"/>
      <c r="BS1584" s="26">
        <f t="shared" si="6436"/>
        <v>69191.200000000012</v>
      </c>
      <c r="BT1584" s="26">
        <f t="shared" si="6437"/>
        <v>0</v>
      </c>
      <c r="BU1584" s="26">
        <f t="shared" si="6438"/>
        <v>0</v>
      </c>
      <c r="BV1584" s="26"/>
      <c r="BW1584" s="26"/>
      <c r="BX1584" s="26">
        <f t="shared" si="6439"/>
        <v>69191.200000000012</v>
      </c>
      <c r="BY1584" s="26">
        <f t="shared" si="6440"/>
        <v>0</v>
      </c>
      <c r="BZ1584" s="26">
        <f t="shared" si="6441"/>
        <v>0</v>
      </c>
      <c r="CA1584" s="26"/>
      <c r="CB1584" s="26"/>
      <c r="CC1584" s="26"/>
      <c r="CD1584" s="26">
        <f t="shared" si="6593"/>
        <v>69191.200000000012</v>
      </c>
      <c r="CE1584" s="26">
        <f t="shared" si="6594"/>
        <v>0</v>
      </c>
      <c r="CF1584" s="26">
        <f t="shared" si="6595"/>
        <v>0</v>
      </c>
      <c r="CG1584" s="26"/>
      <c r="CH1584" s="26"/>
      <c r="CI1584" s="26"/>
      <c r="CJ1584" s="26">
        <f t="shared" si="6596"/>
        <v>69191.200000000012</v>
      </c>
      <c r="CK1584" s="26">
        <f t="shared" si="6597"/>
        <v>0</v>
      </c>
      <c r="CL1584" s="26">
        <f t="shared" si="6598"/>
        <v>0</v>
      </c>
      <c r="CM1584" s="26"/>
      <c r="CN1584" s="26"/>
      <c r="CO1584" s="26"/>
      <c r="CP1584" s="26">
        <f t="shared" si="6599"/>
        <v>69191.200000000012</v>
      </c>
      <c r="CQ1584" s="26">
        <f t="shared" si="6600"/>
        <v>0</v>
      </c>
      <c r="CR1584" s="26">
        <f t="shared" si="6601"/>
        <v>0</v>
      </c>
      <c r="CS1584" s="26"/>
      <c r="CT1584" s="19"/>
      <c r="CU1584" s="35" t="s">
        <v>898</v>
      </c>
    </row>
    <row r="1585" spans="1:105" hidden="1" x14ac:dyDescent="0.3">
      <c r="A1585" s="36" t="s">
        <v>896</v>
      </c>
      <c r="B1585" s="17">
        <v>810</v>
      </c>
      <c r="C1585" s="16" t="s">
        <v>64</v>
      </c>
      <c r="D1585" s="16" t="s">
        <v>65</v>
      </c>
      <c r="E1585" s="34" t="s">
        <v>66</v>
      </c>
      <c r="F1585" s="26">
        <f>147706.6-53393.7</f>
        <v>94312.900000000009</v>
      </c>
      <c r="G1585" s="26"/>
      <c r="H1585" s="26"/>
      <c r="I1585" s="26">
        <f>-4959.2-329-20371.2-14079.4</f>
        <v>-39738.800000000003</v>
      </c>
      <c r="J1585" s="26"/>
      <c r="K1585" s="26"/>
      <c r="L1585" s="26">
        <f t="shared" si="6406"/>
        <v>54574.100000000006</v>
      </c>
      <c r="M1585" s="26">
        <f t="shared" si="6407"/>
        <v>0</v>
      </c>
      <c r="N1585" s="26">
        <f t="shared" si="6408"/>
        <v>0</v>
      </c>
      <c r="O1585" s="26"/>
      <c r="P1585" s="26"/>
      <c r="Q1585" s="26"/>
      <c r="R1585" s="26">
        <f t="shared" si="6409"/>
        <v>54574.100000000006</v>
      </c>
      <c r="S1585" s="26">
        <f t="shared" si="6410"/>
        <v>0</v>
      </c>
      <c r="T1585" s="26">
        <f t="shared" si="6411"/>
        <v>0</v>
      </c>
      <c r="U1585" s="26"/>
      <c r="V1585" s="26"/>
      <c r="W1585" s="26"/>
      <c r="X1585" s="26">
        <f t="shared" si="6412"/>
        <v>54574.100000000006</v>
      </c>
      <c r="Y1585" s="26">
        <f t="shared" si="6413"/>
        <v>0</v>
      </c>
      <c r="Z1585" s="26">
        <f t="shared" si="6414"/>
        <v>0</v>
      </c>
      <c r="AA1585" s="26"/>
      <c r="AB1585" s="26"/>
      <c r="AC1585" s="26"/>
      <c r="AD1585" s="26">
        <f t="shared" si="6415"/>
        <v>54574.100000000006</v>
      </c>
      <c r="AE1585" s="26">
        <f t="shared" si="6416"/>
        <v>0</v>
      </c>
      <c r="AF1585" s="26">
        <f t="shared" si="6417"/>
        <v>0</v>
      </c>
      <c r="AG1585" s="26"/>
      <c r="AH1585" s="26"/>
      <c r="AI1585" s="26"/>
      <c r="AJ1585" s="26">
        <f t="shared" si="6418"/>
        <v>54574.100000000006</v>
      </c>
      <c r="AK1585" s="26">
        <f t="shared" si="6419"/>
        <v>0</v>
      </c>
      <c r="AL1585" s="26">
        <f t="shared" si="6420"/>
        <v>0</v>
      </c>
      <c r="AM1585" s="26"/>
      <c r="AN1585" s="26"/>
      <c r="AO1585" s="26"/>
      <c r="AP1585" s="26">
        <f t="shared" si="6421"/>
        <v>54574.100000000006</v>
      </c>
      <c r="AQ1585" s="26">
        <f t="shared" si="6422"/>
        <v>0</v>
      </c>
      <c r="AR1585" s="26">
        <f t="shared" si="6423"/>
        <v>0</v>
      </c>
      <c r="AS1585" s="26"/>
      <c r="AT1585" s="26"/>
      <c r="AU1585" s="26"/>
      <c r="AV1585" s="26">
        <f t="shared" si="6424"/>
        <v>54574.100000000006</v>
      </c>
      <c r="AW1585" s="26">
        <f t="shared" si="6425"/>
        <v>0</v>
      </c>
      <c r="AX1585" s="26">
        <f t="shared" si="6426"/>
        <v>0</v>
      </c>
      <c r="AY1585" s="26"/>
      <c r="AZ1585" s="26"/>
      <c r="BA1585" s="26"/>
      <c r="BB1585" s="26">
        <f t="shared" si="6427"/>
        <v>54574.100000000006</v>
      </c>
      <c r="BC1585" s="26">
        <f t="shared" si="6428"/>
        <v>0</v>
      </c>
      <c r="BD1585" s="26">
        <f t="shared" si="6429"/>
        <v>0</v>
      </c>
      <c r="BE1585" s="26"/>
      <c r="BF1585" s="26"/>
      <c r="BG1585" s="26"/>
      <c r="BH1585" s="26">
        <f t="shared" si="6430"/>
        <v>54574.100000000006</v>
      </c>
      <c r="BI1585" s="26">
        <f t="shared" si="6431"/>
        <v>0</v>
      </c>
      <c r="BJ1585" s="26">
        <f t="shared" si="6432"/>
        <v>0</v>
      </c>
      <c r="BK1585" s="26"/>
      <c r="BL1585" s="26"/>
      <c r="BM1585" s="26"/>
      <c r="BN1585" s="26">
        <f t="shared" si="6433"/>
        <v>54574.100000000006</v>
      </c>
      <c r="BO1585" s="26">
        <f t="shared" si="6434"/>
        <v>0</v>
      </c>
      <c r="BP1585" s="26">
        <f t="shared" si="6435"/>
        <v>0</v>
      </c>
      <c r="BQ1585" s="26"/>
      <c r="BR1585" s="26"/>
      <c r="BS1585" s="26">
        <f t="shared" si="6436"/>
        <v>54574.100000000006</v>
      </c>
      <c r="BT1585" s="26">
        <f t="shared" si="6437"/>
        <v>0</v>
      </c>
      <c r="BU1585" s="26">
        <f t="shared" si="6438"/>
        <v>0</v>
      </c>
      <c r="BV1585" s="26"/>
      <c r="BW1585" s="26"/>
      <c r="BX1585" s="26">
        <f t="shared" si="6439"/>
        <v>54574.100000000006</v>
      </c>
      <c r="BY1585" s="26">
        <f t="shared" si="6440"/>
        <v>0</v>
      </c>
      <c r="BZ1585" s="26">
        <f t="shared" si="6441"/>
        <v>0</v>
      </c>
      <c r="CA1585" s="26"/>
      <c r="CB1585" s="26"/>
      <c r="CC1585" s="26"/>
      <c r="CD1585" s="26">
        <f t="shared" si="6593"/>
        <v>54574.100000000006</v>
      </c>
      <c r="CE1585" s="26">
        <f t="shared" si="6594"/>
        <v>0</v>
      </c>
      <c r="CF1585" s="26">
        <f t="shared" si="6595"/>
        <v>0</v>
      </c>
      <c r="CG1585" s="26"/>
      <c r="CH1585" s="26"/>
      <c r="CI1585" s="26"/>
      <c r="CJ1585" s="26">
        <f t="shared" si="6596"/>
        <v>54574.100000000006</v>
      </c>
      <c r="CK1585" s="26">
        <f t="shared" si="6597"/>
        <v>0</v>
      </c>
      <c r="CL1585" s="26">
        <f t="shared" si="6598"/>
        <v>0</v>
      </c>
      <c r="CM1585" s="26"/>
      <c r="CN1585" s="26"/>
      <c r="CO1585" s="26"/>
      <c r="CP1585" s="26">
        <f t="shared" si="6599"/>
        <v>54574.100000000006</v>
      </c>
      <c r="CQ1585" s="26">
        <f t="shared" si="6600"/>
        <v>0</v>
      </c>
      <c r="CR1585" s="26">
        <f t="shared" si="6601"/>
        <v>0</v>
      </c>
      <c r="CS1585" s="26"/>
      <c r="CT1585" s="19"/>
      <c r="CU1585" s="35" t="s">
        <v>899</v>
      </c>
    </row>
    <row r="1586" spans="1:105" s="28" customFormat="1" ht="46.8" hidden="1" x14ac:dyDescent="0.3">
      <c r="A1586" s="29" t="s">
        <v>900</v>
      </c>
      <c r="B1586" s="30"/>
      <c r="C1586" s="29"/>
      <c r="D1586" s="29"/>
      <c r="E1586" s="31" t="s">
        <v>901</v>
      </c>
      <c r="F1586" s="32">
        <f t="shared" ref="F1586:K1586" si="6604">F1587+F1600</f>
        <v>98702.8</v>
      </c>
      <c r="G1586" s="32">
        <f t="shared" si="6604"/>
        <v>97976</v>
      </c>
      <c r="H1586" s="32">
        <f t="shared" si="6604"/>
        <v>97976</v>
      </c>
      <c r="I1586" s="32">
        <f t="shared" si="6604"/>
        <v>0</v>
      </c>
      <c r="J1586" s="32">
        <f t="shared" si="6604"/>
        <v>0</v>
      </c>
      <c r="K1586" s="32">
        <f t="shared" si="6604"/>
        <v>0</v>
      </c>
      <c r="L1586" s="32">
        <f t="shared" si="6406"/>
        <v>98702.8</v>
      </c>
      <c r="M1586" s="32">
        <f t="shared" si="6407"/>
        <v>97976</v>
      </c>
      <c r="N1586" s="32">
        <f t="shared" si="6408"/>
        <v>97976</v>
      </c>
      <c r="O1586" s="32">
        <f>O1587+O1600</f>
        <v>106052.72100000001</v>
      </c>
      <c r="P1586" s="32">
        <f>P1587+P1600</f>
        <v>0</v>
      </c>
      <c r="Q1586" s="32">
        <f>Q1587+Q1600</f>
        <v>0</v>
      </c>
      <c r="R1586" s="32">
        <f t="shared" si="6409"/>
        <v>204755.52100000001</v>
      </c>
      <c r="S1586" s="32">
        <f t="shared" si="6410"/>
        <v>97976</v>
      </c>
      <c r="T1586" s="32">
        <f t="shared" si="6411"/>
        <v>97976</v>
      </c>
      <c r="U1586" s="32">
        <f>U1587+U1600</f>
        <v>0</v>
      </c>
      <c r="V1586" s="32">
        <f>V1587+V1600</f>
        <v>0</v>
      </c>
      <c r="W1586" s="32">
        <f>W1587+W1600</f>
        <v>0</v>
      </c>
      <c r="X1586" s="32">
        <f t="shared" si="6412"/>
        <v>204755.52100000001</v>
      </c>
      <c r="Y1586" s="32">
        <f t="shared" si="6413"/>
        <v>97976</v>
      </c>
      <c r="Z1586" s="32">
        <f t="shared" si="6414"/>
        <v>97976</v>
      </c>
      <c r="AA1586" s="32">
        <f>AA1587+AA1600</f>
        <v>0</v>
      </c>
      <c r="AB1586" s="32">
        <f>AB1587+AB1600</f>
        <v>0</v>
      </c>
      <c r="AC1586" s="32">
        <f>AC1587+AC1600</f>
        <v>0</v>
      </c>
      <c r="AD1586" s="32">
        <f t="shared" si="6415"/>
        <v>204755.52100000001</v>
      </c>
      <c r="AE1586" s="32">
        <f t="shared" si="6416"/>
        <v>97976</v>
      </c>
      <c r="AF1586" s="32">
        <f t="shared" si="6417"/>
        <v>97976</v>
      </c>
      <c r="AG1586" s="32">
        <f>AG1587+AG1600</f>
        <v>0</v>
      </c>
      <c r="AH1586" s="32">
        <f>AH1587+AH1600</f>
        <v>0</v>
      </c>
      <c r="AI1586" s="32">
        <f>AI1587+AI1600</f>
        <v>0</v>
      </c>
      <c r="AJ1586" s="32">
        <f t="shared" si="6418"/>
        <v>204755.52100000001</v>
      </c>
      <c r="AK1586" s="32">
        <f t="shared" si="6419"/>
        <v>97976</v>
      </c>
      <c r="AL1586" s="32">
        <f t="shared" si="6420"/>
        <v>97976</v>
      </c>
      <c r="AM1586" s="32">
        <f>AM1587+AM1600</f>
        <v>0</v>
      </c>
      <c r="AN1586" s="32">
        <f>AN1587+AN1600</f>
        <v>0</v>
      </c>
      <c r="AO1586" s="32">
        <f>AO1587+AO1600</f>
        <v>0</v>
      </c>
      <c r="AP1586" s="32">
        <f t="shared" si="6421"/>
        <v>204755.52100000001</v>
      </c>
      <c r="AQ1586" s="32">
        <f t="shared" si="6422"/>
        <v>97976</v>
      </c>
      <c r="AR1586" s="32">
        <f t="shared" si="6423"/>
        <v>97976</v>
      </c>
      <c r="AS1586" s="32">
        <f>AS1587+AS1600</f>
        <v>4207.2169999999996</v>
      </c>
      <c r="AT1586" s="32">
        <f>AT1587+AT1600</f>
        <v>0</v>
      </c>
      <c r="AU1586" s="32">
        <f>AU1587+AU1600</f>
        <v>0</v>
      </c>
      <c r="AV1586" s="32">
        <f t="shared" si="6424"/>
        <v>208962.73800000001</v>
      </c>
      <c r="AW1586" s="32">
        <f t="shared" si="6425"/>
        <v>97976</v>
      </c>
      <c r="AX1586" s="32">
        <f t="shared" si="6426"/>
        <v>97976</v>
      </c>
      <c r="AY1586" s="32">
        <f>AY1587+AY1600</f>
        <v>0</v>
      </c>
      <c r="AZ1586" s="32">
        <f>AZ1587+AZ1600</f>
        <v>0</v>
      </c>
      <c r="BA1586" s="32">
        <f>BA1587+BA1600</f>
        <v>0</v>
      </c>
      <c r="BB1586" s="32">
        <f t="shared" si="6427"/>
        <v>208962.73800000001</v>
      </c>
      <c r="BC1586" s="32">
        <f t="shared" si="6428"/>
        <v>97976</v>
      </c>
      <c r="BD1586" s="32">
        <f t="shared" si="6429"/>
        <v>97976</v>
      </c>
      <c r="BE1586" s="32">
        <f>BE1587+BE1600</f>
        <v>0</v>
      </c>
      <c r="BF1586" s="32">
        <f>BF1587+BF1600</f>
        <v>0</v>
      </c>
      <c r="BG1586" s="32">
        <f>BG1587+BG1600</f>
        <v>0</v>
      </c>
      <c r="BH1586" s="32">
        <f t="shared" si="6430"/>
        <v>208962.73800000001</v>
      </c>
      <c r="BI1586" s="32">
        <f t="shared" si="6431"/>
        <v>97976</v>
      </c>
      <c r="BJ1586" s="32">
        <f t="shared" si="6432"/>
        <v>97976</v>
      </c>
      <c r="BK1586" s="32">
        <f>BK1587+BK1600</f>
        <v>0</v>
      </c>
      <c r="BL1586" s="32">
        <f>BL1587+BL1600</f>
        <v>0</v>
      </c>
      <c r="BM1586" s="32">
        <f>BM1587+BM1600</f>
        <v>0</v>
      </c>
      <c r="BN1586" s="32">
        <f t="shared" si="6433"/>
        <v>208962.73800000001</v>
      </c>
      <c r="BO1586" s="32">
        <f t="shared" si="6434"/>
        <v>97976</v>
      </c>
      <c r="BP1586" s="32">
        <f t="shared" si="6435"/>
        <v>97976</v>
      </c>
      <c r="BQ1586" s="32">
        <f>BQ1587+BQ1600</f>
        <v>0</v>
      </c>
      <c r="BR1586" s="32">
        <f>BR1587+BR1600</f>
        <v>0</v>
      </c>
      <c r="BS1586" s="26">
        <f t="shared" si="6436"/>
        <v>208962.73800000001</v>
      </c>
      <c r="BT1586" s="26">
        <f t="shared" si="6437"/>
        <v>97976</v>
      </c>
      <c r="BU1586" s="26">
        <f t="shared" si="6438"/>
        <v>97976</v>
      </c>
      <c r="BV1586" s="32">
        <f>BV1587+BV1600</f>
        <v>0</v>
      </c>
      <c r="BW1586" s="32">
        <f>BW1587+BW1600</f>
        <v>0</v>
      </c>
      <c r="BX1586" s="32">
        <f t="shared" si="6439"/>
        <v>208962.73800000001</v>
      </c>
      <c r="BY1586" s="32">
        <f t="shared" si="6440"/>
        <v>97976</v>
      </c>
      <c r="BZ1586" s="32">
        <f t="shared" si="6441"/>
        <v>97976</v>
      </c>
      <c r="CA1586" s="32">
        <f>CA1587+CA1600</f>
        <v>0</v>
      </c>
      <c r="CB1586" s="32">
        <f>CB1587+CB1600</f>
        <v>0</v>
      </c>
      <c r="CC1586" s="32">
        <f>CC1587+CC1600</f>
        <v>0</v>
      </c>
      <c r="CD1586" s="32">
        <f t="shared" si="6593"/>
        <v>208962.73800000001</v>
      </c>
      <c r="CE1586" s="32">
        <f t="shared" si="6594"/>
        <v>97976</v>
      </c>
      <c r="CF1586" s="32">
        <f t="shared" si="6595"/>
        <v>97976</v>
      </c>
      <c r="CG1586" s="32">
        <f>CG1587+CG1600</f>
        <v>0</v>
      </c>
      <c r="CH1586" s="32">
        <f>CH1587+CH1600</f>
        <v>0</v>
      </c>
      <c r="CI1586" s="32">
        <f>CI1587+CI1600</f>
        <v>0</v>
      </c>
      <c r="CJ1586" s="32">
        <f t="shared" si="6596"/>
        <v>208962.73800000001</v>
      </c>
      <c r="CK1586" s="32">
        <f t="shared" si="6597"/>
        <v>97976</v>
      </c>
      <c r="CL1586" s="32">
        <f t="shared" si="6598"/>
        <v>97976</v>
      </c>
      <c r="CM1586" s="32">
        <f>CM1587+CM1600</f>
        <v>0</v>
      </c>
      <c r="CN1586" s="32">
        <f>CN1587+CN1600</f>
        <v>0</v>
      </c>
      <c r="CO1586" s="32">
        <f>CO1587+CO1600</f>
        <v>0</v>
      </c>
      <c r="CP1586" s="32">
        <f t="shared" si="6599"/>
        <v>208962.73800000001</v>
      </c>
      <c r="CQ1586" s="32">
        <f t="shared" si="6600"/>
        <v>97976</v>
      </c>
      <c r="CR1586" s="32">
        <f t="shared" si="6601"/>
        <v>97976</v>
      </c>
      <c r="CS1586" s="32">
        <f>CS1587+CS1600</f>
        <v>0</v>
      </c>
      <c r="CT1586" s="19"/>
      <c r="CU1586" s="33"/>
      <c r="CW1586" s="28" t="s">
        <v>25</v>
      </c>
    </row>
    <row r="1587" spans="1:105" ht="46.8" hidden="1" x14ac:dyDescent="0.3">
      <c r="A1587" s="16" t="s">
        <v>902</v>
      </c>
      <c r="B1587" s="17"/>
      <c r="C1587" s="16"/>
      <c r="D1587" s="16"/>
      <c r="E1587" s="34" t="s">
        <v>903</v>
      </c>
      <c r="F1587" s="26">
        <f t="shared" ref="F1587:K1587" si="6605">F1596+F1592+F1588</f>
        <v>0</v>
      </c>
      <c r="G1587" s="26">
        <f t="shared" si="6605"/>
        <v>97976</v>
      </c>
      <c r="H1587" s="26">
        <f t="shared" si="6605"/>
        <v>97976</v>
      </c>
      <c r="I1587" s="26">
        <f t="shared" si="6605"/>
        <v>0</v>
      </c>
      <c r="J1587" s="26">
        <f t="shared" si="6605"/>
        <v>0</v>
      </c>
      <c r="K1587" s="26">
        <f t="shared" si="6605"/>
        <v>0</v>
      </c>
      <c r="L1587" s="26">
        <f t="shared" si="6406"/>
        <v>0</v>
      </c>
      <c r="M1587" s="26">
        <f t="shared" si="6407"/>
        <v>97976</v>
      </c>
      <c r="N1587" s="26">
        <f t="shared" si="6408"/>
        <v>97976</v>
      </c>
      <c r="O1587" s="26">
        <f>O1596+O1592+O1588</f>
        <v>94375.370999999999</v>
      </c>
      <c r="P1587" s="26">
        <f>P1596+P1592+P1588</f>
        <v>0</v>
      </c>
      <c r="Q1587" s="26">
        <f>Q1596+Q1592+Q1588</f>
        <v>0</v>
      </c>
      <c r="R1587" s="26">
        <f t="shared" si="6409"/>
        <v>94375.370999999999</v>
      </c>
      <c r="S1587" s="26">
        <f t="shared" si="6410"/>
        <v>97976</v>
      </c>
      <c r="T1587" s="26">
        <f t="shared" si="6411"/>
        <v>97976</v>
      </c>
      <c r="U1587" s="26">
        <f>U1596+U1592+U1588</f>
        <v>0</v>
      </c>
      <c r="V1587" s="26">
        <f>V1596+V1592+V1588</f>
        <v>0</v>
      </c>
      <c r="W1587" s="26">
        <f>W1596+W1592+W1588</f>
        <v>0</v>
      </c>
      <c r="X1587" s="26">
        <f t="shared" si="6412"/>
        <v>94375.370999999999</v>
      </c>
      <c r="Y1587" s="26">
        <f t="shared" si="6413"/>
        <v>97976</v>
      </c>
      <c r="Z1587" s="26">
        <f t="shared" si="6414"/>
        <v>97976</v>
      </c>
      <c r="AA1587" s="26">
        <f>AA1596+AA1592+AA1588</f>
        <v>0</v>
      </c>
      <c r="AB1587" s="26">
        <f>AB1596+AB1592+AB1588</f>
        <v>0</v>
      </c>
      <c r="AC1587" s="26">
        <f>AC1596+AC1592+AC1588</f>
        <v>0</v>
      </c>
      <c r="AD1587" s="26">
        <f t="shared" si="6415"/>
        <v>94375.370999999999</v>
      </c>
      <c r="AE1587" s="26">
        <f t="shared" si="6416"/>
        <v>97976</v>
      </c>
      <c r="AF1587" s="26">
        <f t="shared" si="6417"/>
        <v>97976</v>
      </c>
      <c r="AG1587" s="26">
        <f>AG1596+AG1592+AG1588</f>
        <v>0</v>
      </c>
      <c r="AH1587" s="26">
        <f>AH1596+AH1592+AH1588</f>
        <v>0</v>
      </c>
      <c r="AI1587" s="26">
        <f>AI1596+AI1592+AI1588</f>
        <v>0</v>
      </c>
      <c r="AJ1587" s="26">
        <f t="shared" si="6418"/>
        <v>94375.370999999999</v>
      </c>
      <c r="AK1587" s="26">
        <f t="shared" si="6419"/>
        <v>97976</v>
      </c>
      <c r="AL1587" s="26">
        <f t="shared" si="6420"/>
        <v>97976</v>
      </c>
      <c r="AM1587" s="26">
        <f>AM1596+AM1592+AM1588</f>
        <v>0</v>
      </c>
      <c r="AN1587" s="26">
        <f>AN1596+AN1592+AN1588</f>
        <v>0</v>
      </c>
      <c r="AO1587" s="26">
        <f>AO1596+AO1592+AO1588</f>
        <v>0</v>
      </c>
      <c r="AP1587" s="26">
        <f t="shared" si="6421"/>
        <v>94375.370999999999</v>
      </c>
      <c r="AQ1587" s="26">
        <f t="shared" si="6422"/>
        <v>97976</v>
      </c>
      <c r="AR1587" s="26">
        <f t="shared" si="6423"/>
        <v>97976</v>
      </c>
      <c r="AS1587" s="26">
        <f>AS1596+AS1592+AS1588</f>
        <v>0</v>
      </c>
      <c r="AT1587" s="26">
        <f>AT1596+AT1592+AT1588</f>
        <v>0</v>
      </c>
      <c r="AU1587" s="26">
        <f>AU1596+AU1592+AU1588</f>
        <v>0</v>
      </c>
      <c r="AV1587" s="26">
        <f t="shared" si="6424"/>
        <v>94375.370999999999</v>
      </c>
      <c r="AW1587" s="26">
        <f t="shared" si="6425"/>
        <v>97976</v>
      </c>
      <c r="AX1587" s="26">
        <f t="shared" si="6426"/>
        <v>97976</v>
      </c>
      <c r="AY1587" s="26">
        <f>AY1596+AY1592+AY1588</f>
        <v>0</v>
      </c>
      <c r="AZ1587" s="26">
        <f>AZ1596+AZ1592+AZ1588</f>
        <v>0</v>
      </c>
      <c r="BA1587" s="26">
        <f>BA1596+BA1592+BA1588</f>
        <v>0</v>
      </c>
      <c r="BB1587" s="26">
        <f t="shared" si="6427"/>
        <v>94375.370999999999</v>
      </c>
      <c r="BC1587" s="26">
        <f t="shared" si="6428"/>
        <v>97976</v>
      </c>
      <c r="BD1587" s="26">
        <f t="shared" si="6429"/>
        <v>97976</v>
      </c>
      <c r="BE1587" s="26">
        <f>BE1596+BE1592+BE1588</f>
        <v>0</v>
      </c>
      <c r="BF1587" s="26">
        <f>BF1596+BF1592+BF1588</f>
        <v>0</v>
      </c>
      <c r="BG1587" s="26">
        <f>BG1596+BG1592+BG1588</f>
        <v>0</v>
      </c>
      <c r="BH1587" s="26">
        <f t="shared" si="6430"/>
        <v>94375.370999999999</v>
      </c>
      <c r="BI1587" s="26">
        <f t="shared" si="6431"/>
        <v>97976</v>
      </c>
      <c r="BJ1587" s="26">
        <f t="shared" si="6432"/>
        <v>97976</v>
      </c>
      <c r="BK1587" s="26">
        <f>BK1596+BK1592+BK1588</f>
        <v>0</v>
      </c>
      <c r="BL1587" s="26">
        <f>BL1596+BL1592+BL1588</f>
        <v>0</v>
      </c>
      <c r="BM1587" s="26">
        <f>BM1596+BM1592+BM1588</f>
        <v>0</v>
      </c>
      <c r="BN1587" s="26">
        <f t="shared" si="6433"/>
        <v>94375.370999999999</v>
      </c>
      <c r="BO1587" s="26">
        <f t="shared" si="6434"/>
        <v>97976</v>
      </c>
      <c r="BP1587" s="26">
        <f t="shared" si="6435"/>
        <v>97976</v>
      </c>
      <c r="BQ1587" s="26">
        <f>BQ1596+BQ1592+BQ1588</f>
        <v>0</v>
      </c>
      <c r="BR1587" s="26">
        <f>BR1596+BR1592+BR1588</f>
        <v>0</v>
      </c>
      <c r="BS1587" s="26">
        <f t="shared" si="6436"/>
        <v>94375.370999999999</v>
      </c>
      <c r="BT1587" s="26">
        <f t="shared" si="6437"/>
        <v>97976</v>
      </c>
      <c r="BU1587" s="26">
        <f t="shared" si="6438"/>
        <v>97976</v>
      </c>
      <c r="BV1587" s="26">
        <f>BV1596+BV1592+BV1588</f>
        <v>0</v>
      </c>
      <c r="BW1587" s="26">
        <f>BW1596+BW1592+BW1588</f>
        <v>0</v>
      </c>
      <c r="BX1587" s="26">
        <f t="shared" si="6439"/>
        <v>94375.370999999999</v>
      </c>
      <c r="BY1587" s="26">
        <f t="shared" si="6440"/>
        <v>97976</v>
      </c>
      <c r="BZ1587" s="26">
        <f t="shared" si="6441"/>
        <v>97976</v>
      </c>
      <c r="CA1587" s="26">
        <f>CA1596+CA1592+CA1588</f>
        <v>0</v>
      </c>
      <c r="CB1587" s="26">
        <f>CB1596+CB1592+CB1588</f>
        <v>0</v>
      </c>
      <c r="CC1587" s="26">
        <f>CC1596+CC1592+CC1588</f>
        <v>0</v>
      </c>
      <c r="CD1587" s="26">
        <f t="shared" si="6593"/>
        <v>94375.370999999999</v>
      </c>
      <c r="CE1587" s="26">
        <f t="shared" si="6594"/>
        <v>97976</v>
      </c>
      <c r="CF1587" s="26">
        <f t="shared" si="6595"/>
        <v>97976</v>
      </c>
      <c r="CG1587" s="26">
        <f>CG1596+CG1592+CG1588</f>
        <v>0</v>
      </c>
      <c r="CH1587" s="26">
        <f>CH1596+CH1592+CH1588</f>
        <v>0</v>
      </c>
      <c r="CI1587" s="26">
        <f>CI1596+CI1592+CI1588</f>
        <v>0</v>
      </c>
      <c r="CJ1587" s="26">
        <f t="shared" si="6596"/>
        <v>94375.370999999999</v>
      </c>
      <c r="CK1587" s="26">
        <f t="shared" si="6597"/>
        <v>97976</v>
      </c>
      <c r="CL1587" s="26">
        <f t="shared" si="6598"/>
        <v>97976</v>
      </c>
      <c r="CM1587" s="26">
        <f>CM1596+CM1592+CM1588</f>
        <v>0</v>
      </c>
      <c r="CN1587" s="26">
        <f>CN1596+CN1592+CN1588</f>
        <v>0</v>
      </c>
      <c r="CO1587" s="26">
        <f>CO1596+CO1592+CO1588</f>
        <v>0</v>
      </c>
      <c r="CP1587" s="26">
        <f t="shared" si="6599"/>
        <v>94375.370999999999</v>
      </c>
      <c r="CQ1587" s="26">
        <f t="shared" si="6600"/>
        <v>97976</v>
      </c>
      <c r="CR1587" s="26">
        <f t="shared" si="6601"/>
        <v>97976</v>
      </c>
      <c r="CS1587" s="26">
        <f>CS1596+CS1592+CS1588</f>
        <v>0</v>
      </c>
      <c r="CT1587" s="19"/>
      <c r="CU1587" s="35"/>
      <c r="CX1587" s="1" t="s">
        <v>26</v>
      </c>
    </row>
    <row r="1588" spans="1:105" ht="31.2" hidden="1" x14ac:dyDescent="0.3">
      <c r="A1588" s="36" t="s">
        <v>904</v>
      </c>
      <c r="B1588" s="17"/>
      <c r="C1588" s="16"/>
      <c r="D1588" s="16"/>
      <c r="E1588" s="34" t="s">
        <v>905</v>
      </c>
      <c r="F1588" s="26">
        <f t="shared" ref="F1588:F1603" si="6606">F1589</f>
        <v>0</v>
      </c>
      <c r="G1588" s="26">
        <f t="shared" ref="G1588:G1603" si="6607">G1589</f>
        <v>0</v>
      </c>
      <c r="H1588" s="26">
        <f t="shared" ref="H1588:H1603" si="6608">H1589</f>
        <v>0</v>
      </c>
      <c r="I1588" s="26">
        <f t="shared" ref="I1588:I1603" si="6609">I1589</f>
        <v>0</v>
      </c>
      <c r="J1588" s="26">
        <f t="shared" ref="J1588:J1603" si="6610">J1589</f>
        <v>0</v>
      </c>
      <c r="K1588" s="26">
        <f t="shared" ref="K1588:K1603" si="6611">K1589</f>
        <v>0</v>
      </c>
      <c r="L1588" s="26">
        <f t="shared" si="6406"/>
        <v>0</v>
      </c>
      <c r="M1588" s="26">
        <f t="shared" si="6407"/>
        <v>0</v>
      </c>
      <c r="N1588" s="26">
        <f t="shared" si="6408"/>
        <v>0</v>
      </c>
      <c r="O1588" s="26">
        <f t="shared" ref="O1588:O1603" si="6612">O1589</f>
        <v>0</v>
      </c>
      <c r="P1588" s="26">
        <f t="shared" ref="P1588:P1603" si="6613">P1589</f>
        <v>0</v>
      </c>
      <c r="Q1588" s="26">
        <f t="shared" ref="Q1588:Q1603" si="6614">Q1589</f>
        <v>0</v>
      </c>
      <c r="R1588" s="26">
        <f t="shared" si="6409"/>
        <v>0</v>
      </c>
      <c r="S1588" s="26">
        <f t="shared" si="6410"/>
        <v>0</v>
      </c>
      <c r="T1588" s="26">
        <f t="shared" si="6411"/>
        <v>0</v>
      </c>
      <c r="U1588" s="26">
        <f t="shared" ref="U1588:U1603" si="6615">U1589</f>
        <v>0</v>
      </c>
      <c r="V1588" s="26">
        <f t="shared" ref="V1588:V1603" si="6616">V1589</f>
        <v>0</v>
      </c>
      <c r="W1588" s="26">
        <f t="shared" ref="W1588:W1603" si="6617">W1589</f>
        <v>0</v>
      </c>
      <c r="X1588" s="26">
        <f t="shared" si="6412"/>
        <v>0</v>
      </c>
      <c r="Y1588" s="26">
        <f t="shared" si="6413"/>
        <v>0</v>
      </c>
      <c r="Z1588" s="26">
        <f t="shared" si="6414"/>
        <v>0</v>
      </c>
      <c r="AA1588" s="26">
        <f t="shared" ref="AA1588:AA1603" si="6618">AA1589</f>
        <v>0</v>
      </c>
      <c r="AB1588" s="26">
        <f t="shared" ref="AB1588:AB1603" si="6619">AB1589</f>
        <v>0</v>
      </c>
      <c r="AC1588" s="26">
        <f t="shared" ref="AC1588:AC1603" si="6620">AC1589</f>
        <v>0</v>
      </c>
      <c r="AD1588" s="26">
        <f t="shared" si="6415"/>
        <v>0</v>
      </c>
      <c r="AE1588" s="26">
        <f t="shared" si="6416"/>
        <v>0</v>
      </c>
      <c r="AF1588" s="26">
        <f t="shared" si="6417"/>
        <v>0</v>
      </c>
      <c r="AG1588" s="26">
        <f t="shared" ref="AG1588:AG1603" si="6621">AG1589</f>
        <v>0</v>
      </c>
      <c r="AH1588" s="26">
        <f t="shared" ref="AH1588:AH1603" si="6622">AH1589</f>
        <v>0</v>
      </c>
      <c r="AI1588" s="26">
        <f t="shared" ref="AI1588:AI1603" si="6623">AI1589</f>
        <v>0</v>
      </c>
      <c r="AJ1588" s="26">
        <f t="shared" si="6418"/>
        <v>0</v>
      </c>
      <c r="AK1588" s="26">
        <f t="shared" si="6419"/>
        <v>0</v>
      </c>
      <c r="AL1588" s="26">
        <f t="shared" si="6420"/>
        <v>0</v>
      </c>
      <c r="AM1588" s="26">
        <f t="shared" ref="AM1588:AM1603" si="6624">AM1589</f>
        <v>0</v>
      </c>
      <c r="AN1588" s="26">
        <f t="shared" ref="AN1588:AN1603" si="6625">AN1589</f>
        <v>0</v>
      </c>
      <c r="AO1588" s="26">
        <f t="shared" ref="AO1588:AO1603" si="6626">AO1589</f>
        <v>0</v>
      </c>
      <c r="AP1588" s="26">
        <f t="shared" si="6421"/>
        <v>0</v>
      </c>
      <c r="AQ1588" s="26">
        <f t="shared" si="6422"/>
        <v>0</v>
      </c>
      <c r="AR1588" s="26">
        <f t="shared" si="6423"/>
        <v>0</v>
      </c>
      <c r="AS1588" s="26">
        <f t="shared" ref="AS1588:AS1603" si="6627">AS1589</f>
        <v>0</v>
      </c>
      <c r="AT1588" s="26">
        <f t="shared" ref="AT1588:AT1603" si="6628">AT1589</f>
        <v>0</v>
      </c>
      <c r="AU1588" s="26">
        <f t="shared" ref="AU1588:AU1603" si="6629">AU1589</f>
        <v>0</v>
      </c>
      <c r="AV1588" s="26">
        <f t="shared" si="6424"/>
        <v>0</v>
      </c>
      <c r="AW1588" s="26">
        <f t="shared" si="6425"/>
        <v>0</v>
      </c>
      <c r="AX1588" s="26">
        <f t="shared" si="6426"/>
        <v>0</v>
      </c>
      <c r="AY1588" s="26">
        <f t="shared" ref="AY1588:AY1603" si="6630">AY1589</f>
        <v>0</v>
      </c>
      <c r="AZ1588" s="26">
        <f t="shared" ref="AZ1588:AZ1603" si="6631">AZ1589</f>
        <v>0</v>
      </c>
      <c r="BA1588" s="26">
        <f t="shared" ref="BA1588:BA1603" si="6632">BA1589</f>
        <v>0</v>
      </c>
      <c r="BB1588" s="26">
        <f t="shared" si="6427"/>
        <v>0</v>
      </c>
      <c r="BC1588" s="26">
        <f t="shared" si="6428"/>
        <v>0</v>
      </c>
      <c r="BD1588" s="26">
        <f t="shared" si="6429"/>
        <v>0</v>
      </c>
      <c r="BE1588" s="26">
        <f t="shared" ref="BE1588:BE1603" si="6633">BE1589</f>
        <v>0</v>
      </c>
      <c r="BF1588" s="26">
        <f t="shared" ref="BF1588:BF1603" si="6634">BF1589</f>
        <v>0</v>
      </c>
      <c r="BG1588" s="26">
        <f t="shared" ref="BG1588:BG1603" si="6635">BG1589</f>
        <v>0</v>
      </c>
      <c r="BH1588" s="26">
        <f t="shared" si="6430"/>
        <v>0</v>
      </c>
      <c r="BI1588" s="26">
        <f t="shared" si="6431"/>
        <v>0</v>
      </c>
      <c r="BJ1588" s="26">
        <f t="shared" si="6432"/>
        <v>0</v>
      </c>
      <c r="BK1588" s="26">
        <f t="shared" ref="BK1588:BK1603" si="6636">BK1589</f>
        <v>0</v>
      </c>
      <c r="BL1588" s="26">
        <f t="shared" ref="BL1588:BL1603" si="6637">BL1589</f>
        <v>0</v>
      </c>
      <c r="BM1588" s="26">
        <f t="shared" ref="BM1588:BM1603" si="6638">BM1589</f>
        <v>0</v>
      </c>
      <c r="BN1588" s="26">
        <f t="shared" si="6433"/>
        <v>0</v>
      </c>
      <c r="BO1588" s="26">
        <f t="shared" si="6434"/>
        <v>0</v>
      </c>
      <c r="BP1588" s="26">
        <f t="shared" si="6435"/>
        <v>0</v>
      </c>
      <c r="BQ1588" s="26">
        <f t="shared" ref="BQ1588:BQ1603" si="6639">BQ1589</f>
        <v>0</v>
      </c>
      <c r="BR1588" s="26">
        <f t="shared" ref="BR1588:BR1603" si="6640">BR1589</f>
        <v>0</v>
      </c>
      <c r="BS1588" s="26">
        <f t="shared" si="6436"/>
        <v>0</v>
      </c>
      <c r="BT1588" s="26">
        <f t="shared" si="6437"/>
        <v>0</v>
      </c>
      <c r="BU1588" s="26">
        <f t="shared" si="6438"/>
        <v>0</v>
      </c>
      <c r="BV1588" s="26">
        <f t="shared" ref="BV1588:BV1603" si="6641">BV1589</f>
        <v>0</v>
      </c>
      <c r="BW1588" s="26">
        <f t="shared" ref="BW1588:BW1603" si="6642">BW1589</f>
        <v>0</v>
      </c>
      <c r="BX1588" s="26">
        <f t="shared" si="6439"/>
        <v>0</v>
      </c>
      <c r="BY1588" s="26">
        <f t="shared" si="6440"/>
        <v>0</v>
      </c>
      <c r="BZ1588" s="26">
        <f t="shared" si="6441"/>
        <v>0</v>
      </c>
      <c r="CA1588" s="26">
        <f t="shared" ref="CA1588:CA1603" si="6643">CA1589</f>
        <v>0</v>
      </c>
      <c r="CB1588" s="26">
        <f t="shared" ref="CB1588:CB1603" si="6644">CB1589</f>
        <v>0</v>
      </c>
      <c r="CC1588" s="26">
        <f t="shared" ref="CC1588:CC1603" si="6645">CC1589</f>
        <v>0</v>
      </c>
      <c r="CD1588" s="26">
        <f t="shared" si="6593"/>
        <v>0</v>
      </c>
      <c r="CE1588" s="26">
        <f t="shared" si="6594"/>
        <v>0</v>
      </c>
      <c r="CF1588" s="26">
        <f t="shared" si="6595"/>
        <v>0</v>
      </c>
      <c r="CG1588" s="26">
        <f t="shared" ref="CG1588:CG1603" si="6646">CG1589</f>
        <v>0</v>
      </c>
      <c r="CH1588" s="26">
        <f t="shared" ref="CH1588:CH1603" si="6647">CH1589</f>
        <v>0</v>
      </c>
      <c r="CI1588" s="26">
        <f t="shared" ref="CI1588:CI1603" si="6648">CI1589</f>
        <v>0</v>
      </c>
      <c r="CJ1588" s="26">
        <f t="shared" si="6596"/>
        <v>0</v>
      </c>
      <c r="CK1588" s="26">
        <f t="shared" si="6597"/>
        <v>0</v>
      </c>
      <c r="CL1588" s="26">
        <f t="shared" si="6598"/>
        <v>0</v>
      </c>
      <c r="CM1588" s="26">
        <f t="shared" ref="CM1588:CM1603" si="6649">CM1589</f>
        <v>0</v>
      </c>
      <c r="CN1588" s="26">
        <f t="shared" ref="CN1588:CN1603" si="6650">CN1589</f>
        <v>0</v>
      </c>
      <c r="CO1588" s="26">
        <f t="shared" ref="CO1588:CO1603" si="6651">CO1589</f>
        <v>0</v>
      </c>
      <c r="CP1588" s="26">
        <f t="shared" si="6599"/>
        <v>0</v>
      </c>
      <c r="CQ1588" s="26">
        <f t="shared" si="6600"/>
        <v>0</v>
      </c>
      <c r="CR1588" s="26">
        <f t="shared" si="6601"/>
        <v>0</v>
      </c>
      <c r="CS1588" s="26">
        <f t="shared" ref="CS1588:CS1603" si="6652">CS1589</f>
        <v>0</v>
      </c>
      <c r="CT1588" s="19">
        <v>0</v>
      </c>
      <c r="CU1588" s="35"/>
      <c r="DA1588" s="1" t="s">
        <v>29</v>
      </c>
    </row>
    <row r="1589" spans="1:105" ht="31.2" hidden="1" x14ac:dyDescent="0.3">
      <c r="A1589" s="36" t="s">
        <v>904</v>
      </c>
      <c r="B1589" s="17">
        <v>200</v>
      </c>
      <c r="C1589" s="16"/>
      <c r="D1589" s="16"/>
      <c r="E1589" s="34" t="s">
        <v>38</v>
      </c>
      <c r="F1589" s="26">
        <f t="shared" si="6606"/>
        <v>0</v>
      </c>
      <c r="G1589" s="26">
        <f t="shared" si="6607"/>
        <v>0</v>
      </c>
      <c r="H1589" s="26">
        <f t="shared" si="6608"/>
        <v>0</v>
      </c>
      <c r="I1589" s="26">
        <f t="shared" si="6609"/>
        <v>0</v>
      </c>
      <c r="J1589" s="26">
        <f t="shared" si="6610"/>
        <v>0</v>
      </c>
      <c r="K1589" s="26">
        <f t="shared" si="6611"/>
        <v>0</v>
      </c>
      <c r="L1589" s="26">
        <f t="shared" si="6406"/>
        <v>0</v>
      </c>
      <c r="M1589" s="26">
        <f t="shared" si="6407"/>
        <v>0</v>
      </c>
      <c r="N1589" s="26">
        <f t="shared" si="6408"/>
        <v>0</v>
      </c>
      <c r="O1589" s="26">
        <f t="shared" si="6612"/>
        <v>0</v>
      </c>
      <c r="P1589" s="26">
        <f t="shared" si="6613"/>
        <v>0</v>
      </c>
      <c r="Q1589" s="26">
        <f t="shared" si="6614"/>
        <v>0</v>
      </c>
      <c r="R1589" s="26">
        <f t="shared" si="6409"/>
        <v>0</v>
      </c>
      <c r="S1589" s="26">
        <f t="shared" si="6410"/>
        <v>0</v>
      </c>
      <c r="T1589" s="26">
        <f t="shared" si="6411"/>
        <v>0</v>
      </c>
      <c r="U1589" s="26">
        <f t="shared" si="6615"/>
        <v>0</v>
      </c>
      <c r="V1589" s="26">
        <f t="shared" si="6616"/>
        <v>0</v>
      </c>
      <c r="W1589" s="26">
        <f t="shared" si="6617"/>
        <v>0</v>
      </c>
      <c r="X1589" s="26">
        <f t="shared" si="6412"/>
        <v>0</v>
      </c>
      <c r="Y1589" s="26">
        <f t="shared" si="6413"/>
        <v>0</v>
      </c>
      <c r="Z1589" s="26">
        <f t="shared" si="6414"/>
        <v>0</v>
      </c>
      <c r="AA1589" s="26">
        <f t="shared" si="6618"/>
        <v>0</v>
      </c>
      <c r="AB1589" s="26">
        <f t="shared" si="6619"/>
        <v>0</v>
      </c>
      <c r="AC1589" s="26">
        <f t="shared" si="6620"/>
        <v>0</v>
      </c>
      <c r="AD1589" s="26">
        <f t="shared" si="6415"/>
        <v>0</v>
      </c>
      <c r="AE1589" s="26">
        <f t="shared" si="6416"/>
        <v>0</v>
      </c>
      <c r="AF1589" s="26">
        <f t="shared" si="6417"/>
        <v>0</v>
      </c>
      <c r="AG1589" s="26">
        <f t="shared" si="6621"/>
        <v>0</v>
      </c>
      <c r="AH1589" s="26">
        <f t="shared" si="6622"/>
        <v>0</v>
      </c>
      <c r="AI1589" s="26">
        <f t="shared" si="6623"/>
        <v>0</v>
      </c>
      <c r="AJ1589" s="26">
        <f t="shared" si="6418"/>
        <v>0</v>
      </c>
      <c r="AK1589" s="26">
        <f t="shared" si="6419"/>
        <v>0</v>
      </c>
      <c r="AL1589" s="26">
        <f t="shared" si="6420"/>
        <v>0</v>
      </c>
      <c r="AM1589" s="26">
        <f t="shared" si="6624"/>
        <v>0</v>
      </c>
      <c r="AN1589" s="26">
        <f t="shared" si="6625"/>
        <v>0</v>
      </c>
      <c r="AO1589" s="26">
        <f t="shared" si="6626"/>
        <v>0</v>
      </c>
      <c r="AP1589" s="26">
        <f t="shared" si="6421"/>
        <v>0</v>
      </c>
      <c r="AQ1589" s="26">
        <f t="shared" si="6422"/>
        <v>0</v>
      </c>
      <c r="AR1589" s="26">
        <f t="shared" si="6423"/>
        <v>0</v>
      </c>
      <c r="AS1589" s="26">
        <f t="shared" si="6627"/>
        <v>0</v>
      </c>
      <c r="AT1589" s="26">
        <f t="shared" si="6628"/>
        <v>0</v>
      </c>
      <c r="AU1589" s="26">
        <f t="shared" si="6629"/>
        <v>0</v>
      </c>
      <c r="AV1589" s="26">
        <f t="shared" si="6424"/>
        <v>0</v>
      </c>
      <c r="AW1589" s="26">
        <f t="shared" si="6425"/>
        <v>0</v>
      </c>
      <c r="AX1589" s="26">
        <f t="shared" si="6426"/>
        <v>0</v>
      </c>
      <c r="AY1589" s="26">
        <f t="shared" si="6630"/>
        <v>0</v>
      </c>
      <c r="AZ1589" s="26">
        <f t="shared" si="6631"/>
        <v>0</v>
      </c>
      <c r="BA1589" s="26">
        <f t="shared" si="6632"/>
        <v>0</v>
      </c>
      <c r="BB1589" s="26">
        <f t="shared" si="6427"/>
        <v>0</v>
      </c>
      <c r="BC1589" s="26">
        <f t="shared" si="6428"/>
        <v>0</v>
      </c>
      <c r="BD1589" s="26">
        <f t="shared" si="6429"/>
        <v>0</v>
      </c>
      <c r="BE1589" s="26">
        <f t="shared" si="6633"/>
        <v>0</v>
      </c>
      <c r="BF1589" s="26">
        <f t="shared" si="6634"/>
        <v>0</v>
      </c>
      <c r="BG1589" s="26">
        <f t="shared" si="6635"/>
        <v>0</v>
      </c>
      <c r="BH1589" s="26">
        <f t="shared" si="6430"/>
        <v>0</v>
      </c>
      <c r="BI1589" s="26">
        <f t="shared" si="6431"/>
        <v>0</v>
      </c>
      <c r="BJ1589" s="26">
        <f t="shared" si="6432"/>
        <v>0</v>
      </c>
      <c r="BK1589" s="26">
        <f t="shared" si="6636"/>
        <v>0</v>
      </c>
      <c r="BL1589" s="26">
        <f t="shared" si="6637"/>
        <v>0</v>
      </c>
      <c r="BM1589" s="26">
        <f t="shared" si="6638"/>
        <v>0</v>
      </c>
      <c r="BN1589" s="26">
        <f t="shared" si="6433"/>
        <v>0</v>
      </c>
      <c r="BO1589" s="26">
        <f t="shared" si="6434"/>
        <v>0</v>
      </c>
      <c r="BP1589" s="26">
        <f t="shared" si="6435"/>
        <v>0</v>
      </c>
      <c r="BQ1589" s="26">
        <f t="shared" si="6639"/>
        <v>0</v>
      </c>
      <c r="BR1589" s="26">
        <f t="shared" si="6640"/>
        <v>0</v>
      </c>
      <c r="BS1589" s="26">
        <f t="shared" si="6436"/>
        <v>0</v>
      </c>
      <c r="BT1589" s="26">
        <f t="shared" si="6437"/>
        <v>0</v>
      </c>
      <c r="BU1589" s="26">
        <f t="shared" si="6438"/>
        <v>0</v>
      </c>
      <c r="BV1589" s="26">
        <f t="shared" si="6641"/>
        <v>0</v>
      </c>
      <c r="BW1589" s="26">
        <f t="shared" si="6642"/>
        <v>0</v>
      </c>
      <c r="BX1589" s="26">
        <f t="shared" si="6439"/>
        <v>0</v>
      </c>
      <c r="BY1589" s="26">
        <f t="shared" si="6440"/>
        <v>0</v>
      </c>
      <c r="BZ1589" s="26">
        <f t="shared" si="6441"/>
        <v>0</v>
      </c>
      <c r="CA1589" s="26">
        <f t="shared" si="6643"/>
        <v>0</v>
      </c>
      <c r="CB1589" s="26">
        <f t="shared" si="6644"/>
        <v>0</v>
      </c>
      <c r="CC1589" s="26">
        <f t="shared" si="6645"/>
        <v>0</v>
      </c>
      <c r="CD1589" s="26">
        <f t="shared" si="6593"/>
        <v>0</v>
      </c>
      <c r="CE1589" s="26">
        <f t="shared" si="6594"/>
        <v>0</v>
      </c>
      <c r="CF1589" s="26">
        <f t="shared" si="6595"/>
        <v>0</v>
      </c>
      <c r="CG1589" s="26">
        <f t="shared" si="6646"/>
        <v>0</v>
      </c>
      <c r="CH1589" s="26">
        <f t="shared" si="6647"/>
        <v>0</v>
      </c>
      <c r="CI1589" s="26">
        <f t="shared" si="6648"/>
        <v>0</v>
      </c>
      <c r="CJ1589" s="26">
        <f t="shared" si="6596"/>
        <v>0</v>
      </c>
      <c r="CK1589" s="26">
        <f t="shared" si="6597"/>
        <v>0</v>
      </c>
      <c r="CL1589" s="26">
        <f t="shared" si="6598"/>
        <v>0</v>
      </c>
      <c r="CM1589" s="26">
        <f t="shared" si="6649"/>
        <v>0</v>
      </c>
      <c r="CN1589" s="26">
        <f t="shared" si="6650"/>
        <v>0</v>
      </c>
      <c r="CO1589" s="26">
        <f t="shared" si="6651"/>
        <v>0</v>
      </c>
      <c r="CP1589" s="26">
        <f t="shared" si="6599"/>
        <v>0</v>
      </c>
      <c r="CQ1589" s="26">
        <f t="shared" si="6600"/>
        <v>0</v>
      </c>
      <c r="CR1589" s="26">
        <f t="shared" si="6601"/>
        <v>0</v>
      </c>
      <c r="CS1589" s="26">
        <f t="shared" si="6652"/>
        <v>0</v>
      </c>
      <c r="CT1589" s="19">
        <v>0</v>
      </c>
      <c r="CU1589" s="35"/>
      <c r="CY1589" s="1" t="s">
        <v>27</v>
      </c>
    </row>
    <row r="1590" spans="1:105" ht="46.8" hidden="1" x14ac:dyDescent="0.3">
      <c r="A1590" s="36" t="s">
        <v>904</v>
      </c>
      <c r="B1590" s="17">
        <v>240</v>
      </c>
      <c r="C1590" s="16"/>
      <c r="D1590" s="16"/>
      <c r="E1590" s="34" t="s">
        <v>39</v>
      </c>
      <c r="F1590" s="26">
        <f t="shared" si="6606"/>
        <v>0</v>
      </c>
      <c r="G1590" s="26">
        <f t="shared" si="6607"/>
        <v>0</v>
      </c>
      <c r="H1590" s="26">
        <f t="shared" si="6608"/>
        <v>0</v>
      </c>
      <c r="I1590" s="26">
        <f t="shared" si="6609"/>
        <v>0</v>
      </c>
      <c r="J1590" s="26">
        <f t="shared" si="6610"/>
        <v>0</v>
      </c>
      <c r="K1590" s="26">
        <f t="shared" si="6611"/>
        <v>0</v>
      </c>
      <c r="L1590" s="26">
        <f t="shared" si="6406"/>
        <v>0</v>
      </c>
      <c r="M1590" s="26">
        <f t="shared" si="6407"/>
        <v>0</v>
      </c>
      <c r="N1590" s="26">
        <f t="shared" si="6408"/>
        <v>0</v>
      </c>
      <c r="O1590" s="26">
        <f t="shared" si="6612"/>
        <v>0</v>
      </c>
      <c r="P1590" s="26">
        <f t="shared" si="6613"/>
        <v>0</v>
      </c>
      <c r="Q1590" s="26">
        <f t="shared" si="6614"/>
        <v>0</v>
      </c>
      <c r="R1590" s="26">
        <f t="shared" si="6409"/>
        <v>0</v>
      </c>
      <c r="S1590" s="26">
        <f t="shared" si="6410"/>
        <v>0</v>
      </c>
      <c r="T1590" s="26">
        <f t="shared" si="6411"/>
        <v>0</v>
      </c>
      <c r="U1590" s="26">
        <f t="shared" si="6615"/>
        <v>0</v>
      </c>
      <c r="V1590" s="26">
        <f t="shared" si="6616"/>
        <v>0</v>
      </c>
      <c r="W1590" s="26">
        <f t="shared" si="6617"/>
        <v>0</v>
      </c>
      <c r="X1590" s="26">
        <f t="shared" si="6412"/>
        <v>0</v>
      </c>
      <c r="Y1590" s="26">
        <f t="shared" si="6413"/>
        <v>0</v>
      </c>
      <c r="Z1590" s="26">
        <f t="shared" si="6414"/>
        <v>0</v>
      </c>
      <c r="AA1590" s="26">
        <f t="shared" si="6618"/>
        <v>0</v>
      </c>
      <c r="AB1590" s="26">
        <f t="shared" si="6619"/>
        <v>0</v>
      </c>
      <c r="AC1590" s="26">
        <f t="shared" si="6620"/>
        <v>0</v>
      </c>
      <c r="AD1590" s="26">
        <f t="shared" si="6415"/>
        <v>0</v>
      </c>
      <c r="AE1590" s="26">
        <f t="shared" si="6416"/>
        <v>0</v>
      </c>
      <c r="AF1590" s="26">
        <f t="shared" si="6417"/>
        <v>0</v>
      </c>
      <c r="AG1590" s="26">
        <f t="shared" si="6621"/>
        <v>0</v>
      </c>
      <c r="AH1590" s="26">
        <f t="shared" si="6622"/>
        <v>0</v>
      </c>
      <c r="AI1590" s="26">
        <f t="shared" si="6623"/>
        <v>0</v>
      </c>
      <c r="AJ1590" s="26">
        <f t="shared" si="6418"/>
        <v>0</v>
      </c>
      <c r="AK1590" s="26">
        <f t="shared" si="6419"/>
        <v>0</v>
      </c>
      <c r="AL1590" s="26">
        <f t="shared" si="6420"/>
        <v>0</v>
      </c>
      <c r="AM1590" s="26">
        <f t="shared" si="6624"/>
        <v>0</v>
      </c>
      <c r="AN1590" s="26">
        <f t="shared" si="6625"/>
        <v>0</v>
      </c>
      <c r="AO1590" s="26">
        <f t="shared" si="6626"/>
        <v>0</v>
      </c>
      <c r="AP1590" s="26">
        <f t="shared" si="6421"/>
        <v>0</v>
      </c>
      <c r="AQ1590" s="26">
        <f t="shared" si="6422"/>
        <v>0</v>
      </c>
      <c r="AR1590" s="26">
        <f t="shared" si="6423"/>
        <v>0</v>
      </c>
      <c r="AS1590" s="26">
        <f t="shared" si="6627"/>
        <v>0</v>
      </c>
      <c r="AT1590" s="26">
        <f t="shared" si="6628"/>
        <v>0</v>
      </c>
      <c r="AU1590" s="26">
        <f t="shared" si="6629"/>
        <v>0</v>
      </c>
      <c r="AV1590" s="26">
        <f t="shared" si="6424"/>
        <v>0</v>
      </c>
      <c r="AW1590" s="26">
        <f t="shared" si="6425"/>
        <v>0</v>
      </c>
      <c r="AX1590" s="26">
        <f t="shared" si="6426"/>
        <v>0</v>
      </c>
      <c r="AY1590" s="26">
        <f t="shared" si="6630"/>
        <v>0</v>
      </c>
      <c r="AZ1590" s="26">
        <f t="shared" si="6631"/>
        <v>0</v>
      </c>
      <c r="BA1590" s="26">
        <f t="shared" si="6632"/>
        <v>0</v>
      </c>
      <c r="BB1590" s="26">
        <f t="shared" si="6427"/>
        <v>0</v>
      </c>
      <c r="BC1590" s="26">
        <f t="shared" si="6428"/>
        <v>0</v>
      </c>
      <c r="BD1590" s="26">
        <f t="shared" si="6429"/>
        <v>0</v>
      </c>
      <c r="BE1590" s="26">
        <f t="shared" si="6633"/>
        <v>0</v>
      </c>
      <c r="BF1590" s="26">
        <f t="shared" si="6634"/>
        <v>0</v>
      </c>
      <c r="BG1590" s="26">
        <f t="shared" si="6635"/>
        <v>0</v>
      </c>
      <c r="BH1590" s="26">
        <f t="shared" si="6430"/>
        <v>0</v>
      </c>
      <c r="BI1590" s="26">
        <f t="shared" si="6431"/>
        <v>0</v>
      </c>
      <c r="BJ1590" s="26">
        <f t="shared" si="6432"/>
        <v>0</v>
      </c>
      <c r="BK1590" s="26">
        <f t="shared" si="6636"/>
        <v>0</v>
      </c>
      <c r="BL1590" s="26">
        <f t="shared" si="6637"/>
        <v>0</v>
      </c>
      <c r="BM1590" s="26">
        <f t="shared" si="6638"/>
        <v>0</v>
      </c>
      <c r="BN1590" s="26">
        <f t="shared" si="6433"/>
        <v>0</v>
      </c>
      <c r="BO1590" s="26">
        <f t="shared" si="6434"/>
        <v>0</v>
      </c>
      <c r="BP1590" s="26">
        <f t="shared" si="6435"/>
        <v>0</v>
      </c>
      <c r="BQ1590" s="26">
        <f t="shared" si="6639"/>
        <v>0</v>
      </c>
      <c r="BR1590" s="26">
        <f t="shared" si="6640"/>
        <v>0</v>
      </c>
      <c r="BS1590" s="26">
        <f t="shared" si="6436"/>
        <v>0</v>
      </c>
      <c r="BT1590" s="26">
        <f t="shared" si="6437"/>
        <v>0</v>
      </c>
      <c r="BU1590" s="26">
        <f t="shared" si="6438"/>
        <v>0</v>
      </c>
      <c r="BV1590" s="26">
        <f t="shared" si="6641"/>
        <v>0</v>
      </c>
      <c r="BW1590" s="26">
        <f t="shared" si="6642"/>
        <v>0</v>
      </c>
      <c r="BX1590" s="26">
        <f t="shared" si="6439"/>
        <v>0</v>
      </c>
      <c r="BY1590" s="26">
        <f t="shared" si="6440"/>
        <v>0</v>
      </c>
      <c r="BZ1590" s="26">
        <f t="shared" si="6441"/>
        <v>0</v>
      </c>
      <c r="CA1590" s="26">
        <f t="shared" si="6643"/>
        <v>0</v>
      </c>
      <c r="CB1590" s="26">
        <f t="shared" si="6644"/>
        <v>0</v>
      </c>
      <c r="CC1590" s="26">
        <f t="shared" si="6645"/>
        <v>0</v>
      </c>
      <c r="CD1590" s="26">
        <f t="shared" si="6593"/>
        <v>0</v>
      </c>
      <c r="CE1590" s="26">
        <f t="shared" si="6594"/>
        <v>0</v>
      </c>
      <c r="CF1590" s="26">
        <f t="shared" si="6595"/>
        <v>0</v>
      </c>
      <c r="CG1590" s="26">
        <f t="shared" si="6646"/>
        <v>0</v>
      </c>
      <c r="CH1590" s="26">
        <f t="shared" si="6647"/>
        <v>0</v>
      </c>
      <c r="CI1590" s="26">
        <f t="shared" si="6648"/>
        <v>0</v>
      </c>
      <c r="CJ1590" s="26">
        <f t="shared" si="6596"/>
        <v>0</v>
      </c>
      <c r="CK1590" s="26">
        <f t="shared" si="6597"/>
        <v>0</v>
      </c>
      <c r="CL1590" s="26">
        <f t="shared" si="6598"/>
        <v>0</v>
      </c>
      <c r="CM1590" s="26">
        <f t="shared" si="6649"/>
        <v>0</v>
      </c>
      <c r="CN1590" s="26">
        <f t="shared" si="6650"/>
        <v>0</v>
      </c>
      <c r="CO1590" s="26">
        <f t="shared" si="6651"/>
        <v>0</v>
      </c>
      <c r="CP1590" s="26">
        <f t="shared" si="6599"/>
        <v>0</v>
      </c>
      <c r="CQ1590" s="26">
        <f t="shared" si="6600"/>
        <v>0</v>
      </c>
      <c r="CR1590" s="26">
        <f t="shared" si="6601"/>
        <v>0</v>
      </c>
      <c r="CS1590" s="26">
        <f t="shared" si="6652"/>
        <v>0</v>
      </c>
      <c r="CT1590" s="19">
        <v>0</v>
      </c>
      <c r="CU1590" s="35"/>
      <c r="CZ1590" s="1" t="s">
        <v>28</v>
      </c>
    </row>
    <row r="1591" spans="1:105" hidden="1" x14ac:dyDescent="0.3">
      <c r="A1591" s="36" t="s">
        <v>904</v>
      </c>
      <c r="B1591" s="17">
        <v>240</v>
      </c>
      <c r="C1591" s="16" t="s">
        <v>64</v>
      </c>
      <c r="D1591" s="16" t="s">
        <v>65</v>
      </c>
      <c r="E1591" s="34" t="s">
        <v>66</v>
      </c>
      <c r="F1591" s="26"/>
      <c r="G1591" s="26"/>
      <c r="H1591" s="26"/>
      <c r="I1591" s="26"/>
      <c r="J1591" s="26"/>
      <c r="K1591" s="26"/>
      <c r="L1591" s="26">
        <f t="shared" si="6406"/>
        <v>0</v>
      </c>
      <c r="M1591" s="26">
        <f t="shared" si="6407"/>
        <v>0</v>
      </c>
      <c r="N1591" s="26">
        <f t="shared" si="6408"/>
        <v>0</v>
      </c>
      <c r="O1591" s="26"/>
      <c r="P1591" s="26"/>
      <c r="Q1591" s="26"/>
      <c r="R1591" s="26">
        <f t="shared" si="6409"/>
        <v>0</v>
      </c>
      <c r="S1591" s="26">
        <f t="shared" si="6410"/>
        <v>0</v>
      </c>
      <c r="T1591" s="26">
        <f t="shared" si="6411"/>
        <v>0</v>
      </c>
      <c r="U1591" s="26"/>
      <c r="V1591" s="26"/>
      <c r="W1591" s="26"/>
      <c r="X1591" s="26">
        <f t="shared" si="6412"/>
        <v>0</v>
      </c>
      <c r="Y1591" s="26">
        <f t="shared" si="6413"/>
        <v>0</v>
      </c>
      <c r="Z1591" s="26">
        <f t="shared" si="6414"/>
        <v>0</v>
      </c>
      <c r="AA1591" s="26"/>
      <c r="AB1591" s="26"/>
      <c r="AC1591" s="26"/>
      <c r="AD1591" s="26">
        <f t="shared" si="6415"/>
        <v>0</v>
      </c>
      <c r="AE1591" s="26">
        <f t="shared" si="6416"/>
        <v>0</v>
      </c>
      <c r="AF1591" s="26">
        <f t="shared" si="6417"/>
        <v>0</v>
      </c>
      <c r="AG1591" s="26"/>
      <c r="AH1591" s="26"/>
      <c r="AI1591" s="26"/>
      <c r="AJ1591" s="26">
        <f t="shared" si="6418"/>
        <v>0</v>
      </c>
      <c r="AK1591" s="26">
        <f t="shared" si="6419"/>
        <v>0</v>
      </c>
      <c r="AL1591" s="26">
        <f t="shared" si="6420"/>
        <v>0</v>
      </c>
      <c r="AM1591" s="26"/>
      <c r="AN1591" s="26"/>
      <c r="AO1591" s="26"/>
      <c r="AP1591" s="26">
        <f t="shared" si="6421"/>
        <v>0</v>
      </c>
      <c r="AQ1591" s="26">
        <f t="shared" si="6422"/>
        <v>0</v>
      </c>
      <c r="AR1591" s="26">
        <f t="shared" si="6423"/>
        <v>0</v>
      </c>
      <c r="AS1591" s="26"/>
      <c r="AT1591" s="26"/>
      <c r="AU1591" s="26"/>
      <c r="AV1591" s="26">
        <f t="shared" si="6424"/>
        <v>0</v>
      </c>
      <c r="AW1591" s="26">
        <f t="shared" si="6425"/>
        <v>0</v>
      </c>
      <c r="AX1591" s="26">
        <f t="shared" si="6426"/>
        <v>0</v>
      </c>
      <c r="AY1591" s="26"/>
      <c r="AZ1591" s="26"/>
      <c r="BA1591" s="26"/>
      <c r="BB1591" s="26">
        <f t="shared" si="6427"/>
        <v>0</v>
      </c>
      <c r="BC1591" s="26">
        <f t="shared" si="6428"/>
        <v>0</v>
      </c>
      <c r="BD1591" s="26">
        <f t="shared" si="6429"/>
        <v>0</v>
      </c>
      <c r="BE1591" s="26"/>
      <c r="BF1591" s="26"/>
      <c r="BG1591" s="26"/>
      <c r="BH1591" s="26">
        <f t="shared" si="6430"/>
        <v>0</v>
      </c>
      <c r="BI1591" s="26">
        <f t="shared" si="6431"/>
        <v>0</v>
      </c>
      <c r="BJ1591" s="26">
        <f t="shared" si="6432"/>
        <v>0</v>
      </c>
      <c r="BK1591" s="26"/>
      <c r="BL1591" s="26"/>
      <c r="BM1591" s="26"/>
      <c r="BN1591" s="26">
        <f t="shared" si="6433"/>
        <v>0</v>
      </c>
      <c r="BO1591" s="26">
        <f t="shared" si="6434"/>
        <v>0</v>
      </c>
      <c r="BP1591" s="26">
        <f t="shared" si="6435"/>
        <v>0</v>
      </c>
      <c r="BQ1591" s="26"/>
      <c r="BR1591" s="26"/>
      <c r="BS1591" s="26">
        <f t="shared" si="6436"/>
        <v>0</v>
      </c>
      <c r="BT1591" s="26">
        <f t="shared" si="6437"/>
        <v>0</v>
      </c>
      <c r="BU1591" s="26">
        <f t="shared" si="6438"/>
        <v>0</v>
      </c>
      <c r="BV1591" s="26"/>
      <c r="BW1591" s="26"/>
      <c r="BX1591" s="26">
        <f t="shared" si="6439"/>
        <v>0</v>
      </c>
      <c r="BY1591" s="26">
        <f t="shared" si="6440"/>
        <v>0</v>
      </c>
      <c r="BZ1591" s="26">
        <f t="shared" si="6441"/>
        <v>0</v>
      </c>
      <c r="CA1591" s="26"/>
      <c r="CB1591" s="26"/>
      <c r="CC1591" s="26"/>
      <c r="CD1591" s="26">
        <f t="shared" si="6593"/>
        <v>0</v>
      </c>
      <c r="CE1591" s="26">
        <f t="shared" si="6594"/>
        <v>0</v>
      </c>
      <c r="CF1591" s="26">
        <f t="shared" si="6595"/>
        <v>0</v>
      </c>
      <c r="CG1591" s="26"/>
      <c r="CH1591" s="26"/>
      <c r="CI1591" s="26"/>
      <c r="CJ1591" s="26">
        <f t="shared" si="6596"/>
        <v>0</v>
      </c>
      <c r="CK1591" s="26">
        <f t="shared" si="6597"/>
        <v>0</v>
      </c>
      <c r="CL1591" s="26">
        <f t="shared" si="6598"/>
        <v>0</v>
      </c>
      <c r="CM1591" s="26"/>
      <c r="CN1591" s="26"/>
      <c r="CO1591" s="26"/>
      <c r="CP1591" s="26">
        <f t="shared" si="6599"/>
        <v>0</v>
      </c>
      <c r="CQ1591" s="26">
        <f t="shared" si="6600"/>
        <v>0</v>
      </c>
      <c r="CR1591" s="26">
        <f t="shared" si="6601"/>
        <v>0</v>
      </c>
      <c r="CS1591" s="26"/>
      <c r="CT1591" s="19">
        <v>0</v>
      </c>
      <c r="CU1591" s="35"/>
    </row>
    <row r="1592" spans="1:105" ht="31.2" hidden="1" x14ac:dyDescent="0.3">
      <c r="A1592" s="36" t="s">
        <v>906</v>
      </c>
      <c r="B1592" s="17"/>
      <c r="C1592" s="16"/>
      <c r="D1592" s="16"/>
      <c r="E1592" s="34" t="s">
        <v>907</v>
      </c>
      <c r="F1592" s="26">
        <f t="shared" si="6606"/>
        <v>0</v>
      </c>
      <c r="G1592" s="26">
        <f t="shared" si="6607"/>
        <v>0</v>
      </c>
      <c r="H1592" s="26">
        <f t="shared" si="6608"/>
        <v>0</v>
      </c>
      <c r="I1592" s="26">
        <f t="shared" si="6609"/>
        <v>0</v>
      </c>
      <c r="J1592" s="26">
        <f t="shared" si="6610"/>
        <v>0</v>
      </c>
      <c r="K1592" s="26">
        <f t="shared" si="6611"/>
        <v>0</v>
      </c>
      <c r="L1592" s="26">
        <f t="shared" si="6406"/>
        <v>0</v>
      </c>
      <c r="M1592" s="26">
        <f t="shared" si="6407"/>
        <v>0</v>
      </c>
      <c r="N1592" s="26">
        <f t="shared" si="6408"/>
        <v>0</v>
      </c>
      <c r="O1592" s="26">
        <f t="shared" si="6612"/>
        <v>37560.652999999998</v>
      </c>
      <c r="P1592" s="26">
        <f t="shared" si="6613"/>
        <v>0</v>
      </c>
      <c r="Q1592" s="26">
        <f t="shared" si="6614"/>
        <v>0</v>
      </c>
      <c r="R1592" s="26">
        <f t="shared" si="6409"/>
        <v>37560.652999999998</v>
      </c>
      <c r="S1592" s="26">
        <f t="shared" si="6410"/>
        <v>0</v>
      </c>
      <c r="T1592" s="26">
        <f t="shared" si="6411"/>
        <v>0</v>
      </c>
      <c r="U1592" s="26">
        <f t="shared" si="6615"/>
        <v>0</v>
      </c>
      <c r="V1592" s="26">
        <f t="shared" si="6616"/>
        <v>0</v>
      </c>
      <c r="W1592" s="26">
        <f t="shared" si="6617"/>
        <v>0</v>
      </c>
      <c r="X1592" s="26">
        <f t="shared" si="6412"/>
        <v>37560.652999999998</v>
      </c>
      <c r="Y1592" s="26">
        <f t="shared" si="6413"/>
        <v>0</v>
      </c>
      <c r="Z1592" s="26">
        <f t="shared" si="6414"/>
        <v>0</v>
      </c>
      <c r="AA1592" s="26">
        <f t="shared" si="6618"/>
        <v>0</v>
      </c>
      <c r="AB1592" s="26">
        <f t="shared" si="6619"/>
        <v>0</v>
      </c>
      <c r="AC1592" s="26">
        <f t="shared" si="6620"/>
        <v>0</v>
      </c>
      <c r="AD1592" s="26">
        <f t="shared" si="6415"/>
        <v>37560.652999999998</v>
      </c>
      <c r="AE1592" s="26">
        <f t="shared" si="6416"/>
        <v>0</v>
      </c>
      <c r="AF1592" s="26">
        <f t="shared" si="6417"/>
        <v>0</v>
      </c>
      <c r="AG1592" s="26">
        <f t="shared" si="6621"/>
        <v>0</v>
      </c>
      <c r="AH1592" s="26">
        <f t="shared" si="6622"/>
        <v>0</v>
      </c>
      <c r="AI1592" s="26">
        <f t="shared" si="6623"/>
        <v>0</v>
      </c>
      <c r="AJ1592" s="26">
        <f t="shared" si="6418"/>
        <v>37560.652999999998</v>
      </c>
      <c r="AK1592" s="26">
        <f t="shared" si="6419"/>
        <v>0</v>
      </c>
      <c r="AL1592" s="26">
        <f t="shared" si="6420"/>
        <v>0</v>
      </c>
      <c r="AM1592" s="26">
        <f t="shared" si="6624"/>
        <v>0</v>
      </c>
      <c r="AN1592" s="26">
        <f t="shared" si="6625"/>
        <v>0</v>
      </c>
      <c r="AO1592" s="26">
        <f t="shared" si="6626"/>
        <v>0</v>
      </c>
      <c r="AP1592" s="26">
        <f t="shared" si="6421"/>
        <v>37560.652999999998</v>
      </c>
      <c r="AQ1592" s="26">
        <f t="shared" si="6422"/>
        <v>0</v>
      </c>
      <c r="AR1592" s="26">
        <f t="shared" si="6423"/>
        <v>0</v>
      </c>
      <c r="AS1592" s="26">
        <f t="shared" si="6627"/>
        <v>0</v>
      </c>
      <c r="AT1592" s="26">
        <f t="shared" si="6628"/>
        <v>0</v>
      </c>
      <c r="AU1592" s="26">
        <f t="shared" si="6629"/>
        <v>0</v>
      </c>
      <c r="AV1592" s="26">
        <f t="shared" si="6424"/>
        <v>37560.652999999998</v>
      </c>
      <c r="AW1592" s="26">
        <f t="shared" si="6425"/>
        <v>0</v>
      </c>
      <c r="AX1592" s="26">
        <f t="shared" si="6426"/>
        <v>0</v>
      </c>
      <c r="AY1592" s="26">
        <f t="shared" si="6630"/>
        <v>0</v>
      </c>
      <c r="AZ1592" s="26">
        <f t="shared" si="6631"/>
        <v>0</v>
      </c>
      <c r="BA1592" s="26">
        <f t="shared" si="6632"/>
        <v>0</v>
      </c>
      <c r="BB1592" s="26">
        <f t="shared" si="6427"/>
        <v>37560.652999999998</v>
      </c>
      <c r="BC1592" s="26">
        <f t="shared" si="6428"/>
        <v>0</v>
      </c>
      <c r="BD1592" s="26">
        <f t="shared" si="6429"/>
        <v>0</v>
      </c>
      <c r="BE1592" s="26">
        <f t="shared" si="6633"/>
        <v>0</v>
      </c>
      <c r="BF1592" s="26">
        <f t="shared" si="6634"/>
        <v>0</v>
      </c>
      <c r="BG1592" s="26">
        <f t="shared" si="6635"/>
        <v>0</v>
      </c>
      <c r="BH1592" s="26">
        <f t="shared" si="6430"/>
        <v>37560.652999999998</v>
      </c>
      <c r="BI1592" s="26">
        <f t="shared" si="6431"/>
        <v>0</v>
      </c>
      <c r="BJ1592" s="26">
        <f t="shared" si="6432"/>
        <v>0</v>
      </c>
      <c r="BK1592" s="26">
        <f t="shared" si="6636"/>
        <v>0</v>
      </c>
      <c r="BL1592" s="26">
        <f t="shared" si="6637"/>
        <v>0</v>
      </c>
      <c r="BM1592" s="26">
        <f t="shared" si="6638"/>
        <v>0</v>
      </c>
      <c r="BN1592" s="26">
        <f t="shared" si="6433"/>
        <v>37560.652999999998</v>
      </c>
      <c r="BO1592" s="26">
        <f t="shared" si="6434"/>
        <v>0</v>
      </c>
      <c r="BP1592" s="26">
        <f t="shared" si="6435"/>
        <v>0</v>
      </c>
      <c r="BQ1592" s="26">
        <f t="shared" si="6639"/>
        <v>0</v>
      </c>
      <c r="BR1592" s="26">
        <f t="shared" si="6640"/>
        <v>0</v>
      </c>
      <c r="BS1592" s="26">
        <f t="shared" si="6436"/>
        <v>37560.652999999998</v>
      </c>
      <c r="BT1592" s="26">
        <f t="shared" si="6437"/>
        <v>0</v>
      </c>
      <c r="BU1592" s="26">
        <f t="shared" si="6438"/>
        <v>0</v>
      </c>
      <c r="BV1592" s="26">
        <f t="shared" si="6641"/>
        <v>0</v>
      </c>
      <c r="BW1592" s="26">
        <f t="shared" si="6642"/>
        <v>0</v>
      </c>
      <c r="BX1592" s="26">
        <f t="shared" si="6439"/>
        <v>37560.652999999998</v>
      </c>
      <c r="BY1592" s="26">
        <f t="shared" si="6440"/>
        <v>0</v>
      </c>
      <c r="BZ1592" s="26">
        <f t="shared" si="6441"/>
        <v>0</v>
      </c>
      <c r="CA1592" s="26">
        <f t="shared" si="6643"/>
        <v>0</v>
      </c>
      <c r="CB1592" s="26">
        <f t="shared" si="6644"/>
        <v>0</v>
      </c>
      <c r="CC1592" s="26">
        <f t="shared" si="6645"/>
        <v>0</v>
      </c>
      <c r="CD1592" s="26">
        <f t="shared" si="6593"/>
        <v>37560.652999999998</v>
      </c>
      <c r="CE1592" s="26">
        <f t="shared" si="6594"/>
        <v>0</v>
      </c>
      <c r="CF1592" s="26">
        <f t="shared" si="6595"/>
        <v>0</v>
      </c>
      <c r="CG1592" s="26">
        <f t="shared" si="6646"/>
        <v>0</v>
      </c>
      <c r="CH1592" s="26">
        <f t="shared" si="6647"/>
        <v>0</v>
      </c>
      <c r="CI1592" s="26">
        <f t="shared" si="6648"/>
        <v>0</v>
      </c>
      <c r="CJ1592" s="26">
        <f t="shared" si="6596"/>
        <v>37560.652999999998</v>
      </c>
      <c r="CK1592" s="26">
        <f t="shared" si="6597"/>
        <v>0</v>
      </c>
      <c r="CL1592" s="26">
        <f t="shared" si="6598"/>
        <v>0</v>
      </c>
      <c r="CM1592" s="26">
        <f t="shared" si="6649"/>
        <v>0</v>
      </c>
      <c r="CN1592" s="26">
        <f t="shared" si="6650"/>
        <v>0</v>
      </c>
      <c r="CO1592" s="26">
        <f t="shared" si="6651"/>
        <v>0</v>
      </c>
      <c r="CP1592" s="26">
        <f t="shared" si="6599"/>
        <v>37560.652999999998</v>
      </c>
      <c r="CQ1592" s="26">
        <f t="shared" si="6600"/>
        <v>0</v>
      </c>
      <c r="CR1592" s="26">
        <f t="shared" si="6601"/>
        <v>0</v>
      </c>
      <c r="CS1592" s="26">
        <f t="shared" si="6652"/>
        <v>0</v>
      </c>
      <c r="CT1592" s="19"/>
      <c r="CU1592" s="35"/>
      <c r="DA1592" s="1" t="s">
        <v>29</v>
      </c>
    </row>
    <row r="1593" spans="1:105" ht="31.2" hidden="1" x14ac:dyDescent="0.3">
      <c r="A1593" s="36" t="s">
        <v>906</v>
      </c>
      <c r="B1593" s="17">
        <v>200</v>
      </c>
      <c r="C1593" s="16"/>
      <c r="D1593" s="16"/>
      <c r="E1593" s="34" t="s">
        <v>38</v>
      </c>
      <c r="F1593" s="26">
        <f t="shared" si="6606"/>
        <v>0</v>
      </c>
      <c r="G1593" s="26">
        <f t="shared" si="6607"/>
        <v>0</v>
      </c>
      <c r="H1593" s="26">
        <f t="shared" si="6608"/>
        <v>0</v>
      </c>
      <c r="I1593" s="26">
        <f t="shared" si="6609"/>
        <v>0</v>
      </c>
      <c r="J1593" s="26">
        <f t="shared" si="6610"/>
        <v>0</v>
      </c>
      <c r="K1593" s="26">
        <f t="shared" si="6611"/>
        <v>0</v>
      </c>
      <c r="L1593" s="26">
        <f t="shared" si="6406"/>
        <v>0</v>
      </c>
      <c r="M1593" s="26">
        <f t="shared" si="6407"/>
        <v>0</v>
      </c>
      <c r="N1593" s="26">
        <f t="shared" si="6408"/>
        <v>0</v>
      </c>
      <c r="O1593" s="26">
        <f t="shared" si="6612"/>
        <v>37560.652999999998</v>
      </c>
      <c r="P1593" s="26">
        <f t="shared" si="6613"/>
        <v>0</v>
      </c>
      <c r="Q1593" s="26">
        <f t="shared" si="6614"/>
        <v>0</v>
      </c>
      <c r="R1593" s="26">
        <f t="shared" si="6409"/>
        <v>37560.652999999998</v>
      </c>
      <c r="S1593" s="26">
        <f t="shared" si="6410"/>
        <v>0</v>
      </c>
      <c r="T1593" s="26">
        <f t="shared" si="6411"/>
        <v>0</v>
      </c>
      <c r="U1593" s="26">
        <f t="shared" si="6615"/>
        <v>0</v>
      </c>
      <c r="V1593" s="26">
        <f t="shared" si="6616"/>
        <v>0</v>
      </c>
      <c r="W1593" s="26">
        <f t="shared" si="6617"/>
        <v>0</v>
      </c>
      <c r="X1593" s="26">
        <f t="shared" si="6412"/>
        <v>37560.652999999998</v>
      </c>
      <c r="Y1593" s="26">
        <f t="shared" si="6413"/>
        <v>0</v>
      </c>
      <c r="Z1593" s="26">
        <f t="shared" si="6414"/>
        <v>0</v>
      </c>
      <c r="AA1593" s="26">
        <f t="shared" si="6618"/>
        <v>0</v>
      </c>
      <c r="AB1593" s="26">
        <f t="shared" si="6619"/>
        <v>0</v>
      </c>
      <c r="AC1593" s="26">
        <f t="shared" si="6620"/>
        <v>0</v>
      </c>
      <c r="AD1593" s="26">
        <f t="shared" si="6415"/>
        <v>37560.652999999998</v>
      </c>
      <c r="AE1593" s="26">
        <f t="shared" si="6416"/>
        <v>0</v>
      </c>
      <c r="AF1593" s="26">
        <f t="shared" si="6417"/>
        <v>0</v>
      </c>
      <c r="AG1593" s="26">
        <f t="shared" si="6621"/>
        <v>0</v>
      </c>
      <c r="AH1593" s="26">
        <f t="shared" si="6622"/>
        <v>0</v>
      </c>
      <c r="AI1593" s="26">
        <f t="shared" si="6623"/>
        <v>0</v>
      </c>
      <c r="AJ1593" s="26">
        <f t="shared" si="6418"/>
        <v>37560.652999999998</v>
      </c>
      <c r="AK1593" s="26">
        <f t="shared" si="6419"/>
        <v>0</v>
      </c>
      <c r="AL1593" s="26">
        <f t="shared" si="6420"/>
        <v>0</v>
      </c>
      <c r="AM1593" s="26">
        <f t="shared" si="6624"/>
        <v>0</v>
      </c>
      <c r="AN1593" s="26">
        <f t="shared" si="6625"/>
        <v>0</v>
      </c>
      <c r="AO1593" s="26">
        <f t="shared" si="6626"/>
        <v>0</v>
      </c>
      <c r="AP1593" s="26">
        <f t="shared" si="6421"/>
        <v>37560.652999999998</v>
      </c>
      <c r="AQ1593" s="26">
        <f t="shared" si="6422"/>
        <v>0</v>
      </c>
      <c r="AR1593" s="26">
        <f t="shared" si="6423"/>
        <v>0</v>
      </c>
      <c r="AS1593" s="26">
        <f t="shared" si="6627"/>
        <v>0</v>
      </c>
      <c r="AT1593" s="26">
        <f t="shared" si="6628"/>
        <v>0</v>
      </c>
      <c r="AU1593" s="26">
        <f t="shared" si="6629"/>
        <v>0</v>
      </c>
      <c r="AV1593" s="26">
        <f t="shared" si="6424"/>
        <v>37560.652999999998</v>
      </c>
      <c r="AW1593" s="26">
        <f t="shared" si="6425"/>
        <v>0</v>
      </c>
      <c r="AX1593" s="26">
        <f t="shared" si="6426"/>
        <v>0</v>
      </c>
      <c r="AY1593" s="26">
        <f t="shared" si="6630"/>
        <v>0</v>
      </c>
      <c r="AZ1593" s="26">
        <f t="shared" si="6631"/>
        <v>0</v>
      </c>
      <c r="BA1593" s="26">
        <f t="shared" si="6632"/>
        <v>0</v>
      </c>
      <c r="BB1593" s="26">
        <f t="shared" si="6427"/>
        <v>37560.652999999998</v>
      </c>
      <c r="BC1593" s="26">
        <f t="shared" si="6428"/>
        <v>0</v>
      </c>
      <c r="BD1593" s="26">
        <f t="shared" si="6429"/>
        <v>0</v>
      </c>
      <c r="BE1593" s="26">
        <f t="shared" si="6633"/>
        <v>0</v>
      </c>
      <c r="BF1593" s="26">
        <f t="shared" si="6634"/>
        <v>0</v>
      </c>
      <c r="BG1593" s="26">
        <f t="shared" si="6635"/>
        <v>0</v>
      </c>
      <c r="BH1593" s="26">
        <f t="shared" si="6430"/>
        <v>37560.652999999998</v>
      </c>
      <c r="BI1593" s="26">
        <f t="shared" si="6431"/>
        <v>0</v>
      </c>
      <c r="BJ1593" s="26">
        <f t="shared" si="6432"/>
        <v>0</v>
      </c>
      <c r="BK1593" s="26">
        <f t="shared" si="6636"/>
        <v>0</v>
      </c>
      <c r="BL1593" s="26">
        <f t="shared" si="6637"/>
        <v>0</v>
      </c>
      <c r="BM1593" s="26">
        <f t="shared" si="6638"/>
        <v>0</v>
      </c>
      <c r="BN1593" s="26">
        <f t="shared" si="6433"/>
        <v>37560.652999999998</v>
      </c>
      <c r="BO1593" s="26">
        <f t="shared" si="6434"/>
        <v>0</v>
      </c>
      <c r="BP1593" s="26">
        <f t="shared" si="6435"/>
        <v>0</v>
      </c>
      <c r="BQ1593" s="26">
        <f t="shared" si="6639"/>
        <v>0</v>
      </c>
      <c r="BR1593" s="26">
        <f t="shared" si="6640"/>
        <v>0</v>
      </c>
      <c r="BS1593" s="26">
        <f t="shared" si="6436"/>
        <v>37560.652999999998</v>
      </c>
      <c r="BT1593" s="26">
        <f t="shared" si="6437"/>
        <v>0</v>
      </c>
      <c r="BU1593" s="26">
        <f t="shared" si="6438"/>
        <v>0</v>
      </c>
      <c r="BV1593" s="26">
        <f t="shared" si="6641"/>
        <v>0</v>
      </c>
      <c r="BW1593" s="26">
        <f t="shared" si="6642"/>
        <v>0</v>
      </c>
      <c r="BX1593" s="26">
        <f t="shared" si="6439"/>
        <v>37560.652999999998</v>
      </c>
      <c r="BY1593" s="26">
        <f t="shared" si="6440"/>
        <v>0</v>
      </c>
      <c r="BZ1593" s="26">
        <f t="shared" si="6441"/>
        <v>0</v>
      </c>
      <c r="CA1593" s="26">
        <f t="shared" si="6643"/>
        <v>0</v>
      </c>
      <c r="CB1593" s="26">
        <f t="shared" si="6644"/>
        <v>0</v>
      </c>
      <c r="CC1593" s="26">
        <f t="shared" si="6645"/>
        <v>0</v>
      </c>
      <c r="CD1593" s="26">
        <f t="shared" si="6593"/>
        <v>37560.652999999998</v>
      </c>
      <c r="CE1593" s="26">
        <f t="shared" si="6594"/>
        <v>0</v>
      </c>
      <c r="CF1593" s="26">
        <f t="shared" si="6595"/>
        <v>0</v>
      </c>
      <c r="CG1593" s="26">
        <f t="shared" si="6646"/>
        <v>0</v>
      </c>
      <c r="CH1593" s="26">
        <f t="shared" si="6647"/>
        <v>0</v>
      </c>
      <c r="CI1593" s="26">
        <f t="shared" si="6648"/>
        <v>0</v>
      </c>
      <c r="CJ1593" s="26">
        <f t="shared" si="6596"/>
        <v>37560.652999999998</v>
      </c>
      <c r="CK1593" s="26">
        <f t="shared" si="6597"/>
        <v>0</v>
      </c>
      <c r="CL1593" s="26">
        <f t="shared" si="6598"/>
        <v>0</v>
      </c>
      <c r="CM1593" s="26">
        <f t="shared" si="6649"/>
        <v>0</v>
      </c>
      <c r="CN1593" s="26">
        <f t="shared" si="6650"/>
        <v>0</v>
      </c>
      <c r="CO1593" s="26">
        <f t="shared" si="6651"/>
        <v>0</v>
      </c>
      <c r="CP1593" s="26">
        <f t="shared" si="6599"/>
        <v>37560.652999999998</v>
      </c>
      <c r="CQ1593" s="26">
        <f t="shared" si="6600"/>
        <v>0</v>
      </c>
      <c r="CR1593" s="26">
        <f t="shared" si="6601"/>
        <v>0</v>
      </c>
      <c r="CS1593" s="26">
        <f t="shared" si="6652"/>
        <v>0</v>
      </c>
      <c r="CT1593" s="19"/>
      <c r="CU1593" s="35"/>
      <c r="CY1593" s="1" t="s">
        <v>27</v>
      </c>
    </row>
    <row r="1594" spans="1:105" ht="46.8" hidden="1" x14ac:dyDescent="0.3">
      <c r="A1594" s="36" t="s">
        <v>906</v>
      </c>
      <c r="B1594" s="17">
        <v>240</v>
      </c>
      <c r="C1594" s="16"/>
      <c r="D1594" s="16"/>
      <c r="E1594" s="34" t="s">
        <v>39</v>
      </c>
      <c r="F1594" s="26">
        <f t="shared" si="6606"/>
        <v>0</v>
      </c>
      <c r="G1594" s="26">
        <f t="shared" si="6607"/>
        <v>0</v>
      </c>
      <c r="H1594" s="26">
        <f t="shared" si="6608"/>
        <v>0</v>
      </c>
      <c r="I1594" s="26">
        <f t="shared" si="6609"/>
        <v>0</v>
      </c>
      <c r="J1594" s="26">
        <f t="shared" si="6610"/>
        <v>0</v>
      </c>
      <c r="K1594" s="26">
        <f t="shared" si="6611"/>
        <v>0</v>
      </c>
      <c r="L1594" s="26">
        <f t="shared" si="6406"/>
        <v>0</v>
      </c>
      <c r="M1594" s="26">
        <f t="shared" si="6407"/>
        <v>0</v>
      </c>
      <c r="N1594" s="26">
        <f t="shared" si="6408"/>
        <v>0</v>
      </c>
      <c r="O1594" s="26">
        <f t="shared" si="6612"/>
        <v>37560.652999999998</v>
      </c>
      <c r="P1594" s="26">
        <f t="shared" si="6613"/>
        <v>0</v>
      </c>
      <c r="Q1594" s="26">
        <f t="shared" si="6614"/>
        <v>0</v>
      </c>
      <c r="R1594" s="26">
        <f t="shared" si="6409"/>
        <v>37560.652999999998</v>
      </c>
      <c r="S1594" s="26">
        <f t="shared" si="6410"/>
        <v>0</v>
      </c>
      <c r="T1594" s="26">
        <f t="shared" si="6411"/>
        <v>0</v>
      </c>
      <c r="U1594" s="26">
        <f t="shared" si="6615"/>
        <v>0</v>
      </c>
      <c r="V1594" s="26">
        <f t="shared" si="6616"/>
        <v>0</v>
      </c>
      <c r="W1594" s="26">
        <f t="shared" si="6617"/>
        <v>0</v>
      </c>
      <c r="X1594" s="26">
        <f t="shared" si="6412"/>
        <v>37560.652999999998</v>
      </c>
      <c r="Y1594" s="26">
        <f t="shared" si="6413"/>
        <v>0</v>
      </c>
      <c r="Z1594" s="26">
        <f t="shared" si="6414"/>
        <v>0</v>
      </c>
      <c r="AA1594" s="26">
        <f t="shared" si="6618"/>
        <v>0</v>
      </c>
      <c r="AB1594" s="26">
        <f t="shared" si="6619"/>
        <v>0</v>
      </c>
      <c r="AC1594" s="26">
        <f t="shared" si="6620"/>
        <v>0</v>
      </c>
      <c r="AD1594" s="26">
        <f t="shared" si="6415"/>
        <v>37560.652999999998</v>
      </c>
      <c r="AE1594" s="26">
        <f t="shared" si="6416"/>
        <v>0</v>
      </c>
      <c r="AF1594" s="26">
        <f t="shared" si="6417"/>
        <v>0</v>
      </c>
      <c r="AG1594" s="26">
        <f t="shared" si="6621"/>
        <v>0</v>
      </c>
      <c r="AH1594" s="26">
        <f t="shared" si="6622"/>
        <v>0</v>
      </c>
      <c r="AI1594" s="26">
        <f t="shared" si="6623"/>
        <v>0</v>
      </c>
      <c r="AJ1594" s="26">
        <f t="shared" si="6418"/>
        <v>37560.652999999998</v>
      </c>
      <c r="AK1594" s="26">
        <f t="shared" si="6419"/>
        <v>0</v>
      </c>
      <c r="AL1594" s="26">
        <f t="shared" si="6420"/>
        <v>0</v>
      </c>
      <c r="AM1594" s="26">
        <f t="shared" si="6624"/>
        <v>0</v>
      </c>
      <c r="AN1594" s="26">
        <f t="shared" si="6625"/>
        <v>0</v>
      </c>
      <c r="AO1594" s="26">
        <f t="shared" si="6626"/>
        <v>0</v>
      </c>
      <c r="AP1594" s="26">
        <f t="shared" si="6421"/>
        <v>37560.652999999998</v>
      </c>
      <c r="AQ1594" s="26">
        <f t="shared" si="6422"/>
        <v>0</v>
      </c>
      <c r="AR1594" s="26">
        <f t="shared" si="6423"/>
        <v>0</v>
      </c>
      <c r="AS1594" s="26">
        <f t="shared" si="6627"/>
        <v>0</v>
      </c>
      <c r="AT1594" s="26">
        <f t="shared" si="6628"/>
        <v>0</v>
      </c>
      <c r="AU1594" s="26">
        <f t="shared" si="6629"/>
        <v>0</v>
      </c>
      <c r="AV1594" s="26">
        <f t="shared" si="6424"/>
        <v>37560.652999999998</v>
      </c>
      <c r="AW1594" s="26">
        <f t="shared" si="6425"/>
        <v>0</v>
      </c>
      <c r="AX1594" s="26">
        <f t="shared" si="6426"/>
        <v>0</v>
      </c>
      <c r="AY1594" s="26">
        <f t="shared" si="6630"/>
        <v>0</v>
      </c>
      <c r="AZ1594" s="26">
        <f t="shared" si="6631"/>
        <v>0</v>
      </c>
      <c r="BA1594" s="26">
        <f t="shared" si="6632"/>
        <v>0</v>
      </c>
      <c r="BB1594" s="26">
        <f t="shared" si="6427"/>
        <v>37560.652999999998</v>
      </c>
      <c r="BC1594" s="26">
        <f t="shared" si="6428"/>
        <v>0</v>
      </c>
      <c r="BD1594" s="26">
        <f t="shared" si="6429"/>
        <v>0</v>
      </c>
      <c r="BE1594" s="26">
        <f t="shared" si="6633"/>
        <v>0</v>
      </c>
      <c r="BF1594" s="26">
        <f t="shared" si="6634"/>
        <v>0</v>
      </c>
      <c r="BG1594" s="26">
        <f t="shared" si="6635"/>
        <v>0</v>
      </c>
      <c r="BH1594" s="26">
        <f t="shared" si="6430"/>
        <v>37560.652999999998</v>
      </c>
      <c r="BI1594" s="26">
        <f t="shared" si="6431"/>
        <v>0</v>
      </c>
      <c r="BJ1594" s="26">
        <f t="shared" si="6432"/>
        <v>0</v>
      </c>
      <c r="BK1594" s="26">
        <f t="shared" si="6636"/>
        <v>0</v>
      </c>
      <c r="BL1594" s="26">
        <f t="shared" si="6637"/>
        <v>0</v>
      </c>
      <c r="BM1594" s="26">
        <f t="shared" si="6638"/>
        <v>0</v>
      </c>
      <c r="BN1594" s="26">
        <f t="shared" si="6433"/>
        <v>37560.652999999998</v>
      </c>
      <c r="BO1594" s="26">
        <f t="shared" si="6434"/>
        <v>0</v>
      </c>
      <c r="BP1594" s="26">
        <f t="shared" si="6435"/>
        <v>0</v>
      </c>
      <c r="BQ1594" s="26">
        <f t="shared" si="6639"/>
        <v>0</v>
      </c>
      <c r="BR1594" s="26">
        <f t="shared" si="6640"/>
        <v>0</v>
      </c>
      <c r="BS1594" s="26">
        <f t="shared" si="6436"/>
        <v>37560.652999999998</v>
      </c>
      <c r="BT1594" s="26">
        <f t="shared" si="6437"/>
        <v>0</v>
      </c>
      <c r="BU1594" s="26">
        <f t="shared" si="6438"/>
        <v>0</v>
      </c>
      <c r="BV1594" s="26">
        <f t="shared" si="6641"/>
        <v>0</v>
      </c>
      <c r="BW1594" s="26">
        <f t="shared" si="6642"/>
        <v>0</v>
      </c>
      <c r="BX1594" s="26">
        <f t="shared" si="6439"/>
        <v>37560.652999999998</v>
      </c>
      <c r="BY1594" s="26">
        <f t="shared" si="6440"/>
        <v>0</v>
      </c>
      <c r="BZ1594" s="26">
        <f t="shared" si="6441"/>
        <v>0</v>
      </c>
      <c r="CA1594" s="26">
        <f t="shared" si="6643"/>
        <v>0</v>
      </c>
      <c r="CB1594" s="26">
        <f t="shared" si="6644"/>
        <v>0</v>
      </c>
      <c r="CC1594" s="26">
        <f t="shared" si="6645"/>
        <v>0</v>
      </c>
      <c r="CD1594" s="26">
        <f t="shared" si="6593"/>
        <v>37560.652999999998</v>
      </c>
      <c r="CE1594" s="26">
        <f t="shared" si="6594"/>
        <v>0</v>
      </c>
      <c r="CF1594" s="26">
        <f t="shared" si="6595"/>
        <v>0</v>
      </c>
      <c r="CG1594" s="26">
        <f t="shared" si="6646"/>
        <v>0</v>
      </c>
      <c r="CH1594" s="26">
        <f t="shared" si="6647"/>
        <v>0</v>
      </c>
      <c r="CI1594" s="26">
        <f t="shared" si="6648"/>
        <v>0</v>
      </c>
      <c r="CJ1594" s="26">
        <f t="shared" si="6596"/>
        <v>37560.652999999998</v>
      </c>
      <c r="CK1594" s="26">
        <f t="shared" si="6597"/>
        <v>0</v>
      </c>
      <c r="CL1594" s="26">
        <f t="shared" si="6598"/>
        <v>0</v>
      </c>
      <c r="CM1594" s="26">
        <f t="shared" si="6649"/>
        <v>0</v>
      </c>
      <c r="CN1594" s="26">
        <f t="shared" si="6650"/>
        <v>0</v>
      </c>
      <c r="CO1594" s="26">
        <f t="shared" si="6651"/>
        <v>0</v>
      </c>
      <c r="CP1594" s="26">
        <f t="shared" si="6599"/>
        <v>37560.652999999998</v>
      </c>
      <c r="CQ1594" s="26">
        <f t="shared" si="6600"/>
        <v>0</v>
      </c>
      <c r="CR1594" s="26">
        <f t="shared" si="6601"/>
        <v>0</v>
      </c>
      <c r="CS1594" s="26">
        <f t="shared" si="6652"/>
        <v>0</v>
      </c>
      <c r="CT1594" s="19"/>
      <c r="CU1594" s="35"/>
      <c r="CZ1594" s="1" t="s">
        <v>28</v>
      </c>
    </row>
    <row r="1595" spans="1:105" hidden="1" x14ac:dyDescent="0.3">
      <c r="A1595" s="36" t="s">
        <v>906</v>
      </c>
      <c r="B1595" s="17">
        <v>240</v>
      </c>
      <c r="C1595" s="16" t="s">
        <v>64</v>
      </c>
      <c r="D1595" s="16" t="s">
        <v>65</v>
      </c>
      <c r="E1595" s="34" t="s">
        <v>66</v>
      </c>
      <c r="F1595" s="26"/>
      <c r="G1595" s="26"/>
      <c r="H1595" s="26"/>
      <c r="I1595" s="26"/>
      <c r="J1595" s="26"/>
      <c r="K1595" s="26"/>
      <c r="L1595" s="26">
        <f t="shared" si="6406"/>
        <v>0</v>
      </c>
      <c r="M1595" s="26">
        <f t="shared" si="6407"/>
        <v>0</v>
      </c>
      <c r="N1595" s="26">
        <f t="shared" si="6408"/>
        <v>0</v>
      </c>
      <c r="O1595" s="26">
        <v>37560.652999999998</v>
      </c>
      <c r="P1595" s="26"/>
      <c r="Q1595" s="26"/>
      <c r="R1595" s="26">
        <f t="shared" si="6409"/>
        <v>37560.652999999998</v>
      </c>
      <c r="S1595" s="26">
        <f t="shared" si="6410"/>
        <v>0</v>
      </c>
      <c r="T1595" s="26">
        <f t="shared" si="6411"/>
        <v>0</v>
      </c>
      <c r="U1595" s="26"/>
      <c r="V1595" s="26"/>
      <c r="W1595" s="26"/>
      <c r="X1595" s="26">
        <f t="shared" si="6412"/>
        <v>37560.652999999998</v>
      </c>
      <c r="Y1595" s="26">
        <f t="shared" si="6413"/>
        <v>0</v>
      </c>
      <c r="Z1595" s="26">
        <f t="shared" si="6414"/>
        <v>0</v>
      </c>
      <c r="AA1595" s="26"/>
      <c r="AB1595" s="26"/>
      <c r="AC1595" s="26"/>
      <c r="AD1595" s="26">
        <f t="shared" si="6415"/>
        <v>37560.652999999998</v>
      </c>
      <c r="AE1595" s="26">
        <f t="shared" si="6416"/>
        <v>0</v>
      </c>
      <c r="AF1595" s="26">
        <f t="shared" si="6417"/>
        <v>0</v>
      </c>
      <c r="AG1595" s="26"/>
      <c r="AH1595" s="26"/>
      <c r="AI1595" s="26"/>
      <c r="AJ1595" s="26">
        <f t="shared" si="6418"/>
        <v>37560.652999999998</v>
      </c>
      <c r="AK1595" s="26">
        <f t="shared" si="6419"/>
        <v>0</v>
      </c>
      <c r="AL1595" s="26">
        <f t="shared" si="6420"/>
        <v>0</v>
      </c>
      <c r="AM1595" s="26"/>
      <c r="AN1595" s="26"/>
      <c r="AO1595" s="26"/>
      <c r="AP1595" s="26">
        <f t="shared" si="6421"/>
        <v>37560.652999999998</v>
      </c>
      <c r="AQ1595" s="26">
        <f t="shared" si="6422"/>
        <v>0</v>
      </c>
      <c r="AR1595" s="26">
        <f t="shared" si="6423"/>
        <v>0</v>
      </c>
      <c r="AS1595" s="26"/>
      <c r="AT1595" s="26"/>
      <c r="AU1595" s="26"/>
      <c r="AV1595" s="26">
        <f t="shared" si="6424"/>
        <v>37560.652999999998</v>
      </c>
      <c r="AW1595" s="26">
        <f t="shared" si="6425"/>
        <v>0</v>
      </c>
      <c r="AX1595" s="26">
        <f t="shared" si="6426"/>
        <v>0</v>
      </c>
      <c r="AY1595" s="26"/>
      <c r="AZ1595" s="26"/>
      <c r="BA1595" s="26"/>
      <c r="BB1595" s="26">
        <f t="shared" si="6427"/>
        <v>37560.652999999998</v>
      </c>
      <c r="BC1595" s="26">
        <f t="shared" si="6428"/>
        <v>0</v>
      </c>
      <c r="BD1595" s="26">
        <f t="shared" si="6429"/>
        <v>0</v>
      </c>
      <c r="BE1595" s="26"/>
      <c r="BF1595" s="26"/>
      <c r="BG1595" s="26"/>
      <c r="BH1595" s="26">
        <f t="shared" si="6430"/>
        <v>37560.652999999998</v>
      </c>
      <c r="BI1595" s="26">
        <f t="shared" si="6431"/>
        <v>0</v>
      </c>
      <c r="BJ1595" s="26">
        <f t="shared" si="6432"/>
        <v>0</v>
      </c>
      <c r="BK1595" s="26"/>
      <c r="BL1595" s="26"/>
      <c r="BM1595" s="26"/>
      <c r="BN1595" s="26">
        <f t="shared" si="6433"/>
        <v>37560.652999999998</v>
      </c>
      <c r="BO1595" s="26">
        <f t="shared" si="6434"/>
        <v>0</v>
      </c>
      <c r="BP1595" s="26">
        <f t="shared" si="6435"/>
        <v>0</v>
      </c>
      <c r="BQ1595" s="26"/>
      <c r="BR1595" s="26"/>
      <c r="BS1595" s="26">
        <f t="shared" si="6436"/>
        <v>37560.652999999998</v>
      </c>
      <c r="BT1595" s="26">
        <f t="shared" si="6437"/>
        <v>0</v>
      </c>
      <c r="BU1595" s="26">
        <f t="shared" si="6438"/>
        <v>0</v>
      </c>
      <c r="BV1595" s="26"/>
      <c r="BW1595" s="26"/>
      <c r="BX1595" s="26">
        <f t="shared" si="6439"/>
        <v>37560.652999999998</v>
      </c>
      <c r="BY1595" s="26">
        <f t="shared" si="6440"/>
        <v>0</v>
      </c>
      <c r="BZ1595" s="26">
        <f t="shared" si="6441"/>
        <v>0</v>
      </c>
      <c r="CA1595" s="26"/>
      <c r="CB1595" s="26"/>
      <c r="CC1595" s="26"/>
      <c r="CD1595" s="26">
        <f t="shared" si="6593"/>
        <v>37560.652999999998</v>
      </c>
      <c r="CE1595" s="26">
        <f t="shared" si="6594"/>
        <v>0</v>
      </c>
      <c r="CF1595" s="26">
        <f t="shared" si="6595"/>
        <v>0</v>
      </c>
      <c r="CG1595" s="26"/>
      <c r="CH1595" s="26"/>
      <c r="CI1595" s="26"/>
      <c r="CJ1595" s="26">
        <f t="shared" si="6596"/>
        <v>37560.652999999998</v>
      </c>
      <c r="CK1595" s="26">
        <f t="shared" si="6597"/>
        <v>0</v>
      </c>
      <c r="CL1595" s="26">
        <f t="shared" si="6598"/>
        <v>0</v>
      </c>
      <c r="CM1595" s="26"/>
      <c r="CN1595" s="26"/>
      <c r="CO1595" s="26"/>
      <c r="CP1595" s="26">
        <f t="shared" si="6599"/>
        <v>37560.652999999998</v>
      </c>
      <c r="CQ1595" s="26">
        <f t="shared" si="6600"/>
        <v>0</v>
      </c>
      <c r="CR1595" s="26">
        <f t="shared" si="6601"/>
        <v>0</v>
      </c>
      <c r="CS1595" s="26"/>
      <c r="CT1595" s="19"/>
      <c r="CU1595" s="35"/>
    </row>
    <row r="1596" spans="1:105" ht="62.4" hidden="1" x14ac:dyDescent="0.3">
      <c r="A1596" s="36" t="s">
        <v>908</v>
      </c>
      <c r="B1596" s="17"/>
      <c r="C1596" s="16"/>
      <c r="D1596" s="16"/>
      <c r="E1596" s="34" t="s">
        <v>893</v>
      </c>
      <c r="F1596" s="26">
        <f t="shared" si="6606"/>
        <v>0</v>
      </c>
      <c r="G1596" s="26">
        <f t="shared" si="6607"/>
        <v>97976</v>
      </c>
      <c r="H1596" s="26">
        <f t="shared" si="6608"/>
        <v>97976</v>
      </c>
      <c r="I1596" s="26">
        <f t="shared" si="6609"/>
        <v>0</v>
      </c>
      <c r="J1596" s="26">
        <f t="shared" si="6610"/>
        <v>0</v>
      </c>
      <c r="K1596" s="26">
        <f t="shared" si="6611"/>
        <v>0</v>
      </c>
      <c r="L1596" s="26">
        <f t="shared" si="6406"/>
        <v>0</v>
      </c>
      <c r="M1596" s="26">
        <f t="shared" si="6407"/>
        <v>97976</v>
      </c>
      <c r="N1596" s="26">
        <f t="shared" si="6408"/>
        <v>97976</v>
      </c>
      <c r="O1596" s="26">
        <f t="shared" si="6612"/>
        <v>56814.718000000001</v>
      </c>
      <c r="P1596" s="26">
        <f t="shared" si="6613"/>
        <v>0</v>
      </c>
      <c r="Q1596" s="26">
        <f t="shared" si="6614"/>
        <v>0</v>
      </c>
      <c r="R1596" s="26">
        <f t="shared" si="6409"/>
        <v>56814.718000000001</v>
      </c>
      <c r="S1596" s="26">
        <f t="shared" si="6410"/>
        <v>97976</v>
      </c>
      <c r="T1596" s="26">
        <f t="shared" si="6411"/>
        <v>97976</v>
      </c>
      <c r="U1596" s="26">
        <f t="shared" si="6615"/>
        <v>0</v>
      </c>
      <c r="V1596" s="26">
        <f t="shared" si="6616"/>
        <v>0</v>
      </c>
      <c r="W1596" s="26">
        <f t="shared" si="6617"/>
        <v>0</v>
      </c>
      <c r="X1596" s="26">
        <f t="shared" si="6412"/>
        <v>56814.718000000001</v>
      </c>
      <c r="Y1596" s="26">
        <f t="shared" si="6413"/>
        <v>97976</v>
      </c>
      <c r="Z1596" s="26">
        <f t="shared" si="6414"/>
        <v>97976</v>
      </c>
      <c r="AA1596" s="26">
        <f t="shared" si="6618"/>
        <v>0</v>
      </c>
      <c r="AB1596" s="26">
        <f t="shared" si="6619"/>
        <v>0</v>
      </c>
      <c r="AC1596" s="26">
        <f t="shared" si="6620"/>
        <v>0</v>
      </c>
      <c r="AD1596" s="26">
        <f t="shared" si="6415"/>
        <v>56814.718000000001</v>
      </c>
      <c r="AE1596" s="26">
        <f t="shared" si="6416"/>
        <v>97976</v>
      </c>
      <c r="AF1596" s="26">
        <f t="shared" si="6417"/>
        <v>97976</v>
      </c>
      <c r="AG1596" s="26">
        <f t="shared" si="6621"/>
        <v>0</v>
      </c>
      <c r="AH1596" s="26">
        <f t="shared" si="6622"/>
        <v>0</v>
      </c>
      <c r="AI1596" s="26">
        <f t="shared" si="6623"/>
        <v>0</v>
      </c>
      <c r="AJ1596" s="26">
        <f t="shared" si="6418"/>
        <v>56814.718000000001</v>
      </c>
      <c r="AK1596" s="26">
        <f t="shared" si="6419"/>
        <v>97976</v>
      </c>
      <c r="AL1596" s="26">
        <f t="shared" si="6420"/>
        <v>97976</v>
      </c>
      <c r="AM1596" s="26">
        <f t="shared" si="6624"/>
        <v>0</v>
      </c>
      <c r="AN1596" s="26">
        <f t="shared" si="6625"/>
        <v>0</v>
      </c>
      <c r="AO1596" s="26">
        <f t="shared" si="6626"/>
        <v>0</v>
      </c>
      <c r="AP1596" s="26">
        <f t="shared" si="6421"/>
        <v>56814.718000000001</v>
      </c>
      <c r="AQ1596" s="26">
        <f t="shared" si="6422"/>
        <v>97976</v>
      </c>
      <c r="AR1596" s="26">
        <f t="shared" si="6423"/>
        <v>97976</v>
      </c>
      <c r="AS1596" s="26">
        <f t="shared" si="6627"/>
        <v>0</v>
      </c>
      <c r="AT1596" s="26">
        <f t="shared" si="6628"/>
        <v>0</v>
      </c>
      <c r="AU1596" s="26">
        <f t="shared" si="6629"/>
        <v>0</v>
      </c>
      <c r="AV1596" s="26">
        <f t="shared" si="6424"/>
        <v>56814.718000000001</v>
      </c>
      <c r="AW1596" s="26">
        <f t="shared" si="6425"/>
        <v>97976</v>
      </c>
      <c r="AX1596" s="26">
        <f t="shared" si="6426"/>
        <v>97976</v>
      </c>
      <c r="AY1596" s="26">
        <f t="shared" si="6630"/>
        <v>0</v>
      </c>
      <c r="AZ1596" s="26">
        <f t="shared" si="6631"/>
        <v>0</v>
      </c>
      <c r="BA1596" s="26">
        <f t="shared" si="6632"/>
        <v>0</v>
      </c>
      <c r="BB1596" s="26">
        <f t="shared" si="6427"/>
        <v>56814.718000000001</v>
      </c>
      <c r="BC1596" s="26">
        <f t="shared" si="6428"/>
        <v>97976</v>
      </c>
      <c r="BD1596" s="26">
        <f t="shared" si="6429"/>
        <v>97976</v>
      </c>
      <c r="BE1596" s="26">
        <f t="shared" si="6633"/>
        <v>0</v>
      </c>
      <c r="BF1596" s="26">
        <f t="shared" si="6634"/>
        <v>0</v>
      </c>
      <c r="BG1596" s="26">
        <f t="shared" si="6635"/>
        <v>0</v>
      </c>
      <c r="BH1596" s="26">
        <f t="shared" si="6430"/>
        <v>56814.718000000001</v>
      </c>
      <c r="BI1596" s="26">
        <f t="shared" si="6431"/>
        <v>97976</v>
      </c>
      <c r="BJ1596" s="26">
        <f t="shared" si="6432"/>
        <v>97976</v>
      </c>
      <c r="BK1596" s="26">
        <f t="shared" si="6636"/>
        <v>0</v>
      </c>
      <c r="BL1596" s="26">
        <f t="shared" si="6637"/>
        <v>0</v>
      </c>
      <c r="BM1596" s="26">
        <f t="shared" si="6638"/>
        <v>0</v>
      </c>
      <c r="BN1596" s="26">
        <f t="shared" si="6433"/>
        <v>56814.718000000001</v>
      </c>
      <c r="BO1596" s="26">
        <f t="shared" si="6434"/>
        <v>97976</v>
      </c>
      <c r="BP1596" s="26">
        <f t="shared" si="6435"/>
        <v>97976</v>
      </c>
      <c r="BQ1596" s="26">
        <f t="shared" si="6639"/>
        <v>0</v>
      </c>
      <c r="BR1596" s="26">
        <f t="shared" si="6640"/>
        <v>0</v>
      </c>
      <c r="BS1596" s="26">
        <f t="shared" si="6436"/>
        <v>56814.718000000001</v>
      </c>
      <c r="BT1596" s="26">
        <f t="shared" si="6437"/>
        <v>97976</v>
      </c>
      <c r="BU1596" s="26">
        <f t="shared" si="6438"/>
        <v>97976</v>
      </c>
      <c r="BV1596" s="26">
        <f t="shared" si="6641"/>
        <v>0</v>
      </c>
      <c r="BW1596" s="26">
        <f t="shared" si="6642"/>
        <v>0</v>
      </c>
      <c r="BX1596" s="26">
        <f t="shared" si="6439"/>
        <v>56814.718000000001</v>
      </c>
      <c r="BY1596" s="26">
        <f t="shared" si="6440"/>
        <v>97976</v>
      </c>
      <c r="BZ1596" s="26">
        <f t="shared" si="6441"/>
        <v>97976</v>
      </c>
      <c r="CA1596" s="26">
        <f t="shared" si="6643"/>
        <v>0</v>
      </c>
      <c r="CB1596" s="26">
        <f t="shared" si="6644"/>
        <v>0</v>
      </c>
      <c r="CC1596" s="26">
        <f t="shared" si="6645"/>
        <v>0</v>
      </c>
      <c r="CD1596" s="26">
        <f t="shared" si="6593"/>
        <v>56814.718000000001</v>
      </c>
      <c r="CE1596" s="26">
        <f t="shared" si="6594"/>
        <v>97976</v>
      </c>
      <c r="CF1596" s="26">
        <f t="shared" si="6595"/>
        <v>97976</v>
      </c>
      <c r="CG1596" s="26">
        <f t="shared" si="6646"/>
        <v>0</v>
      </c>
      <c r="CH1596" s="26">
        <f t="shared" si="6647"/>
        <v>0</v>
      </c>
      <c r="CI1596" s="26">
        <f t="shared" si="6648"/>
        <v>0</v>
      </c>
      <c r="CJ1596" s="26">
        <f t="shared" si="6596"/>
        <v>56814.718000000001</v>
      </c>
      <c r="CK1596" s="26">
        <f t="shared" si="6597"/>
        <v>97976</v>
      </c>
      <c r="CL1596" s="26">
        <f t="shared" si="6598"/>
        <v>97976</v>
      </c>
      <c r="CM1596" s="26">
        <f t="shared" si="6649"/>
        <v>0</v>
      </c>
      <c r="CN1596" s="26">
        <f t="shared" si="6650"/>
        <v>0</v>
      </c>
      <c r="CO1596" s="26">
        <f t="shared" si="6651"/>
        <v>0</v>
      </c>
      <c r="CP1596" s="26">
        <f t="shared" si="6599"/>
        <v>56814.718000000001</v>
      </c>
      <c r="CQ1596" s="26">
        <f t="shared" si="6600"/>
        <v>97976</v>
      </c>
      <c r="CR1596" s="26">
        <f t="shared" si="6601"/>
        <v>97976</v>
      </c>
      <c r="CS1596" s="26">
        <f t="shared" si="6652"/>
        <v>0</v>
      </c>
      <c r="CT1596" s="19"/>
      <c r="CU1596" s="35"/>
      <c r="DA1596" s="1" t="s">
        <v>29</v>
      </c>
    </row>
    <row r="1597" spans="1:105" ht="31.2" hidden="1" x14ac:dyDescent="0.3">
      <c r="A1597" s="36" t="s">
        <v>908</v>
      </c>
      <c r="B1597" s="17">
        <v>200</v>
      </c>
      <c r="C1597" s="16"/>
      <c r="D1597" s="16"/>
      <c r="E1597" s="34" t="s">
        <v>38</v>
      </c>
      <c r="F1597" s="26">
        <f t="shared" si="6606"/>
        <v>0</v>
      </c>
      <c r="G1597" s="26">
        <f t="shared" si="6607"/>
        <v>97976</v>
      </c>
      <c r="H1597" s="26">
        <f t="shared" si="6608"/>
        <v>97976</v>
      </c>
      <c r="I1597" s="26">
        <f t="shared" si="6609"/>
        <v>0</v>
      </c>
      <c r="J1597" s="26">
        <f t="shared" si="6610"/>
        <v>0</v>
      </c>
      <c r="K1597" s="26">
        <f t="shared" si="6611"/>
        <v>0</v>
      </c>
      <c r="L1597" s="26">
        <f t="shared" si="6406"/>
        <v>0</v>
      </c>
      <c r="M1597" s="26">
        <f t="shared" si="6407"/>
        <v>97976</v>
      </c>
      <c r="N1597" s="26">
        <f t="shared" si="6408"/>
        <v>97976</v>
      </c>
      <c r="O1597" s="26">
        <f t="shared" si="6612"/>
        <v>56814.718000000001</v>
      </c>
      <c r="P1597" s="26">
        <f t="shared" si="6613"/>
        <v>0</v>
      </c>
      <c r="Q1597" s="26">
        <f t="shared" si="6614"/>
        <v>0</v>
      </c>
      <c r="R1597" s="26">
        <f t="shared" si="6409"/>
        <v>56814.718000000001</v>
      </c>
      <c r="S1597" s="26">
        <f t="shared" si="6410"/>
        <v>97976</v>
      </c>
      <c r="T1597" s="26">
        <f t="shared" si="6411"/>
        <v>97976</v>
      </c>
      <c r="U1597" s="26">
        <f t="shared" si="6615"/>
        <v>0</v>
      </c>
      <c r="V1597" s="26">
        <f t="shared" si="6616"/>
        <v>0</v>
      </c>
      <c r="W1597" s="26">
        <f t="shared" si="6617"/>
        <v>0</v>
      </c>
      <c r="X1597" s="26">
        <f t="shared" si="6412"/>
        <v>56814.718000000001</v>
      </c>
      <c r="Y1597" s="26">
        <f t="shared" si="6413"/>
        <v>97976</v>
      </c>
      <c r="Z1597" s="26">
        <f t="shared" si="6414"/>
        <v>97976</v>
      </c>
      <c r="AA1597" s="26">
        <f t="shared" si="6618"/>
        <v>0</v>
      </c>
      <c r="AB1597" s="26">
        <f t="shared" si="6619"/>
        <v>0</v>
      </c>
      <c r="AC1597" s="26">
        <f t="shared" si="6620"/>
        <v>0</v>
      </c>
      <c r="AD1597" s="26">
        <f t="shared" si="6415"/>
        <v>56814.718000000001</v>
      </c>
      <c r="AE1597" s="26">
        <f t="shared" si="6416"/>
        <v>97976</v>
      </c>
      <c r="AF1597" s="26">
        <f t="shared" si="6417"/>
        <v>97976</v>
      </c>
      <c r="AG1597" s="26">
        <f t="shared" si="6621"/>
        <v>0</v>
      </c>
      <c r="AH1597" s="26">
        <f t="shared" si="6622"/>
        <v>0</v>
      </c>
      <c r="AI1597" s="26">
        <f t="shared" si="6623"/>
        <v>0</v>
      </c>
      <c r="AJ1597" s="26">
        <f t="shared" si="6418"/>
        <v>56814.718000000001</v>
      </c>
      <c r="AK1597" s="26">
        <f t="shared" si="6419"/>
        <v>97976</v>
      </c>
      <c r="AL1597" s="26">
        <f t="shared" si="6420"/>
        <v>97976</v>
      </c>
      <c r="AM1597" s="26">
        <f t="shared" si="6624"/>
        <v>0</v>
      </c>
      <c r="AN1597" s="26">
        <f t="shared" si="6625"/>
        <v>0</v>
      </c>
      <c r="AO1597" s="26">
        <f t="shared" si="6626"/>
        <v>0</v>
      </c>
      <c r="AP1597" s="26">
        <f t="shared" si="6421"/>
        <v>56814.718000000001</v>
      </c>
      <c r="AQ1597" s="26">
        <f t="shared" si="6422"/>
        <v>97976</v>
      </c>
      <c r="AR1597" s="26">
        <f t="shared" si="6423"/>
        <v>97976</v>
      </c>
      <c r="AS1597" s="26">
        <f t="shared" si="6627"/>
        <v>0</v>
      </c>
      <c r="AT1597" s="26">
        <f t="shared" si="6628"/>
        <v>0</v>
      </c>
      <c r="AU1597" s="26">
        <f t="shared" si="6629"/>
        <v>0</v>
      </c>
      <c r="AV1597" s="26">
        <f t="shared" si="6424"/>
        <v>56814.718000000001</v>
      </c>
      <c r="AW1597" s="26">
        <f t="shared" si="6425"/>
        <v>97976</v>
      </c>
      <c r="AX1597" s="26">
        <f t="shared" si="6426"/>
        <v>97976</v>
      </c>
      <c r="AY1597" s="26">
        <f t="shared" si="6630"/>
        <v>0</v>
      </c>
      <c r="AZ1597" s="26">
        <f t="shared" si="6631"/>
        <v>0</v>
      </c>
      <c r="BA1597" s="26">
        <f t="shared" si="6632"/>
        <v>0</v>
      </c>
      <c r="BB1597" s="26">
        <f t="shared" si="6427"/>
        <v>56814.718000000001</v>
      </c>
      <c r="BC1597" s="26">
        <f t="shared" si="6428"/>
        <v>97976</v>
      </c>
      <c r="BD1597" s="26">
        <f t="shared" si="6429"/>
        <v>97976</v>
      </c>
      <c r="BE1597" s="26">
        <f t="shared" si="6633"/>
        <v>0</v>
      </c>
      <c r="BF1597" s="26">
        <f t="shared" si="6634"/>
        <v>0</v>
      </c>
      <c r="BG1597" s="26">
        <f t="shared" si="6635"/>
        <v>0</v>
      </c>
      <c r="BH1597" s="26">
        <f t="shared" si="6430"/>
        <v>56814.718000000001</v>
      </c>
      <c r="BI1597" s="26">
        <f t="shared" si="6431"/>
        <v>97976</v>
      </c>
      <c r="BJ1597" s="26">
        <f t="shared" si="6432"/>
        <v>97976</v>
      </c>
      <c r="BK1597" s="26">
        <f t="shared" si="6636"/>
        <v>0</v>
      </c>
      <c r="BL1597" s="26">
        <f t="shared" si="6637"/>
        <v>0</v>
      </c>
      <c r="BM1597" s="26">
        <f t="shared" si="6638"/>
        <v>0</v>
      </c>
      <c r="BN1597" s="26">
        <f t="shared" si="6433"/>
        <v>56814.718000000001</v>
      </c>
      <c r="BO1597" s="26">
        <f t="shared" si="6434"/>
        <v>97976</v>
      </c>
      <c r="BP1597" s="26">
        <f t="shared" si="6435"/>
        <v>97976</v>
      </c>
      <c r="BQ1597" s="26">
        <f t="shared" si="6639"/>
        <v>0</v>
      </c>
      <c r="BR1597" s="26">
        <f t="shared" si="6640"/>
        <v>0</v>
      </c>
      <c r="BS1597" s="26">
        <f t="shared" si="6436"/>
        <v>56814.718000000001</v>
      </c>
      <c r="BT1597" s="26">
        <f t="shared" si="6437"/>
        <v>97976</v>
      </c>
      <c r="BU1597" s="26">
        <f t="shared" si="6438"/>
        <v>97976</v>
      </c>
      <c r="BV1597" s="26">
        <f t="shared" si="6641"/>
        <v>0</v>
      </c>
      <c r="BW1597" s="26">
        <f t="shared" si="6642"/>
        <v>0</v>
      </c>
      <c r="BX1597" s="26">
        <f t="shared" si="6439"/>
        <v>56814.718000000001</v>
      </c>
      <c r="BY1597" s="26">
        <f t="shared" si="6440"/>
        <v>97976</v>
      </c>
      <c r="BZ1597" s="26">
        <f t="shared" si="6441"/>
        <v>97976</v>
      </c>
      <c r="CA1597" s="26">
        <f t="shared" si="6643"/>
        <v>0</v>
      </c>
      <c r="CB1597" s="26">
        <f t="shared" si="6644"/>
        <v>0</v>
      </c>
      <c r="CC1597" s="26">
        <f t="shared" si="6645"/>
        <v>0</v>
      </c>
      <c r="CD1597" s="26">
        <f t="shared" si="6593"/>
        <v>56814.718000000001</v>
      </c>
      <c r="CE1597" s="26">
        <f t="shared" si="6594"/>
        <v>97976</v>
      </c>
      <c r="CF1597" s="26">
        <f t="shared" si="6595"/>
        <v>97976</v>
      </c>
      <c r="CG1597" s="26">
        <f t="shared" si="6646"/>
        <v>0</v>
      </c>
      <c r="CH1597" s="26">
        <f t="shared" si="6647"/>
        <v>0</v>
      </c>
      <c r="CI1597" s="26">
        <f t="shared" si="6648"/>
        <v>0</v>
      </c>
      <c r="CJ1597" s="26">
        <f t="shared" si="6596"/>
        <v>56814.718000000001</v>
      </c>
      <c r="CK1597" s="26">
        <f t="shared" si="6597"/>
        <v>97976</v>
      </c>
      <c r="CL1597" s="26">
        <f t="shared" si="6598"/>
        <v>97976</v>
      </c>
      <c r="CM1597" s="26">
        <f t="shared" si="6649"/>
        <v>0</v>
      </c>
      <c r="CN1597" s="26">
        <f t="shared" si="6650"/>
        <v>0</v>
      </c>
      <c r="CO1597" s="26">
        <f t="shared" si="6651"/>
        <v>0</v>
      </c>
      <c r="CP1597" s="26">
        <f t="shared" si="6599"/>
        <v>56814.718000000001</v>
      </c>
      <c r="CQ1597" s="26">
        <f t="shared" si="6600"/>
        <v>97976</v>
      </c>
      <c r="CR1597" s="26">
        <f t="shared" si="6601"/>
        <v>97976</v>
      </c>
      <c r="CS1597" s="26">
        <f t="shared" si="6652"/>
        <v>0</v>
      </c>
      <c r="CT1597" s="19"/>
      <c r="CU1597" s="35"/>
      <c r="CY1597" s="1" t="s">
        <v>27</v>
      </c>
    </row>
    <row r="1598" spans="1:105" ht="46.8" hidden="1" x14ac:dyDescent="0.3">
      <c r="A1598" s="36" t="s">
        <v>908</v>
      </c>
      <c r="B1598" s="17">
        <v>240</v>
      </c>
      <c r="C1598" s="16"/>
      <c r="D1598" s="16"/>
      <c r="E1598" s="34" t="s">
        <v>39</v>
      </c>
      <c r="F1598" s="26">
        <f t="shared" si="6606"/>
        <v>0</v>
      </c>
      <c r="G1598" s="26">
        <f t="shared" si="6607"/>
        <v>97976</v>
      </c>
      <c r="H1598" s="26">
        <f t="shared" si="6608"/>
        <v>97976</v>
      </c>
      <c r="I1598" s="26">
        <f t="shared" si="6609"/>
        <v>0</v>
      </c>
      <c r="J1598" s="26">
        <f t="shared" si="6610"/>
        <v>0</v>
      </c>
      <c r="K1598" s="26">
        <f t="shared" si="6611"/>
        <v>0</v>
      </c>
      <c r="L1598" s="26">
        <f t="shared" si="6406"/>
        <v>0</v>
      </c>
      <c r="M1598" s="26">
        <f t="shared" si="6407"/>
        <v>97976</v>
      </c>
      <c r="N1598" s="26">
        <f t="shared" si="6408"/>
        <v>97976</v>
      </c>
      <c r="O1598" s="26">
        <f t="shared" si="6612"/>
        <v>56814.718000000001</v>
      </c>
      <c r="P1598" s="26">
        <f t="shared" si="6613"/>
        <v>0</v>
      </c>
      <c r="Q1598" s="26">
        <f t="shared" si="6614"/>
        <v>0</v>
      </c>
      <c r="R1598" s="26">
        <f t="shared" si="6409"/>
        <v>56814.718000000001</v>
      </c>
      <c r="S1598" s="26">
        <f t="shared" si="6410"/>
        <v>97976</v>
      </c>
      <c r="T1598" s="26">
        <f t="shared" si="6411"/>
        <v>97976</v>
      </c>
      <c r="U1598" s="26">
        <f t="shared" si="6615"/>
        <v>0</v>
      </c>
      <c r="V1598" s="26">
        <f t="shared" si="6616"/>
        <v>0</v>
      </c>
      <c r="W1598" s="26">
        <f t="shared" si="6617"/>
        <v>0</v>
      </c>
      <c r="X1598" s="26">
        <f t="shared" si="6412"/>
        <v>56814.718000000001</v>
      </c>
      <c r="Y1598" s="26">
        <f t="shared" si="6413"/>
        <v>97976</v>
      </c>
      <c r="Z1598" s="26">
        <f t="shared" si="6414"/>
        <v>97976</v>
      </c>
      <c r="AA1598" s="26">
        <f t="shared" si="6618"/>
        <v>0</v>
      </c>
      <c r="AB1598" s="26">
        <f t="shared" si="6619"/>
        <v>0</v>
      </c>
      <c r="AC1598" s="26">
        <f t="shared" si="6620"/>
        <v>0</v>
      </c>
      <c r="AD1598" s="26">
        <f t="shared" si="6415"/>
        <v>56814.718000000001</v>
      </c>
      <c r="AE1598" s="26">
        <f t="shared" si="6416"/>
        <v>97976</v>
      </c>
      <c r="AF1598" s="26">
        <f t="shared" si="6417"/>
        <v>97976</v>
      </c>
      <c r="AG1598" s="26">
        <f t="shared" si="6621"/>
        <v>0</v>
      </c>
      <c r="AH1598" s="26">
        <f t="shared" si="6622"/>
        <v>0</v>
      </c>
      <c r="AI1598" s="26">
        <f t="shared" si="6623"/>
        <v>0</v>
      </c>
      <c r="AJ1598" s="26">
        <f t="shared" si="6418"/>
        <v>56814.718000000001</v>
      </c>
      <c r="AK1598" s="26">
        <f t="shared" si="6419"/>
        <v>97976</v>
      </c>
      <c r="AL1598" s="26">
        <f t="shared" si="6420"/>
        <v>97976</v>
      </c>
      <c r="AM1598" s="26">
        <f t="shared" si="6624"/>
        <v>0</v>
      </c>
      <c r="AN1598" s="26">
        <f t="shared" si="6625"/>
        <v>0</v>
      </c>
      <c r="AO1598" s="26">
        <f t="shared" si="6626"/>
        <v>0</v>
      </c>
      <c r="AP1598" s="26">
        <f t="shared" si="6421"/>
        <v>56814.718000000001</v>
      </c>
      <c r="AQ1598" s="26">
        <f t="shared" si="6422"/>
        <v>97976</v>
      </c>
      <c r="AR1598" s="26">
        <f t="shared" si="6423"/>
        <v>97976</v>
      </c>
      <c r="AS1598" s="26">
        <f t="shared" si="6627"/>
        <v>0</v>
      </c>
      <c r="AT1598" s="26">
        <f t="shared" si="6628"/>
        <v>0</v>
      </c>
      <c r="AU1598" s="26">
        <f t="shared" si="6629"/>
        <v>0</v>
      </c>
      <c r="AV1598" s="26">
        <f t="shared" si="6424"/>
        <v>56814.718000000001</v>
      </c>
      <c r="AW1598" s="26">
        <f t="shared" si="6425"/>
        <v>97976</v>
      </c>
      <c r="AX1598" s="26">
        <f t="shared" si="6426"/>
        <v>97976</v>
      </c>
      <c r="AY1598" s="26">
        <f t="shared" si="6630"/>
        <v>0</v>
      </c>
      <c r="AZ1598" s="26">
        <f t="shared" si="6631"/>
        <v>0</v>
      </c>
      <c r="BA1598" s="26">
        <f t="shared" si="6632"/>
        <v>0</v>
      </c>
      <c r="BB1598" s="26">
        <f t="shared" si="6427"/>
        <v>56814.718000000001</v>
      </c>
      <c r="BC1598" s="26">
        <f t="shared" si="6428"/>
        <v>97976</v>
      </c>
      <c r="BD1598" s="26">
        <f t="shared" si="6429"/>
        <v>97976</v>
      </c>
      <c r="BE1598" s="26">
        <f t="shared" si="6633"/>
        <v>0</v>
      </c>
      <c r="BF1598" s="26">
        <f t="shared" si="6634"/>
        <v>0</v>
      </c>
      <c r="BG1598" s="26">
        <f t="shared" si="6635"/>
        <v>0</v>
      </c>
      <c r="BH1598" s="26">
        <f t="shared" si="6430"/>
        <v>56814.718000000001</v>
      </c>
      <c r="BI1598" s="26">
        <f t="shared" si="6431"/>
        <v>97976</v>
      </c>
      <c r="BJ1598" s="26">
        <f t="shared" si="6432"/>
        <v>97976</v>
      </c>
      <c r="BK1598" s="26">
        <f t="shared" si="6636"/>
        <v>0</v>
      </c>
      <c r="BL1598" s="26">
        <f t="shared" si="6637"/>
        <v>0</v>
      </c>
      <c r="BM1598" s="26">
        <f t="shared" si="6638"/>
        <v>0</v>
      </c>
      <c r="BN1598" s="26">
        <f t="shared" si="6433"/>
        <v>56814.718000000001</v>
      </c>
      <c r="BO1598" s="26">
        <f t="shared" si="6434"/>
        <v>97976</v>
      </c>
      <c r="BP1598" s="26">
        <f t="shared" si="6435"/>
        <v>97976</v>
      </c>
      <c r="BQ1598" s="26">
        <f t="shared" si="6639"/>
        <v>0</v>
      </c>
      <c r="BR1598" s="26">
        <f t="shared" si="6640"/>
        <v>0</v>
      </c>
      <c r="BS1598" s="26">
        <f t="shared" si="6436"/>
        <v>56814.718000000001</v>
      </c>
      <c r="BT1598" s="26">
        <f t="shared" si="6437"/>
        <v>97976</v>
      </c>
      <c r="BU1598" s="26">
        <f t="shared" si="6438"/>
        <v>97976</v>
      </c>
      <c r="BV1598" s="26">
        <f t="shared" si="6641"/>
        <v>0</v>
      </c>
      <c r="BW1598" s="26">
        <f t="shared" si="6642"/>
        <v>0</v>
      </c>
      <c r="BX1598" s="26">
        <f t="shared" si="6439"/>
        <v>56814.718000000001</v>
      </c>
      <c r="BY1598" s="26">
        <f t="shared" si="6440"/>
        <v>97976</v>
      </c>
      <c r="BZ1598" s="26">
        <f t="shared" si="6441"/>
        <v>97976</v>
      </c>
      <c r="CA1598" s="26">
        <f t="shared" si="6643"/>
        <v>0</v>
      </c>
      <c r="CB1598" s="26">
        <f t="shared" si="6644"/>
        <v>0</v>
      </c>
      <c r="CC1598" s="26">
        <f t="shared" si="6645"/>
        <v>0</v>
      </c>
      <c r="CD1598" s="26">
        <f t="shared" si="6593"/>
        <v>56814.718000000001</v>
      </c>
      <c r="CE1598" s="26">
        <f t="shared" si="6594"/>
        <v>97976</v>
      </c>
      <c r="CF1598" s="26">
        <f t="shared" si="6595"/>
        <v>97976</v>
      </c>
      <c r="CG1598" s="26">
        <f t="shared" si="6646"/>
        <v>0</v>
      </c>
      <c r="CH1598" s="26">
        <f t="shared" si="6647"/>
        <v>0</v>
      </c>
      <c r="CI1598" s="26">
        <f t="shared" si="6648"/>
        <v>0</v>
      </c>
      <c r="CJ1598" s="26">
        <f t="shared" si="6596"/>
        <v>56814.718000000001</v>
      </c>
      <c r="CK1598" s="26">
        <f t="shared" si="6597"/>
        <v>97976</v>
      </c>
      <c r="CL1598" s="26">
        <f t="shared" si="6598"/>
        <v>97976</v>
      </c>
      <c r="CM1598" s="26">
        <f t="shared" si="6649"/>
        <v>0</v>
      </c>
      <c r="CN1598" s="26">
        <f t="shared" si="6650"/>
        <v>0</v>
      </c>
      <c r="CO1598" s="26">
        <f t="shared" si="6651"/>
        <v>0</v>
      </c>
      <c r="CP1598" s="26">
        <f t="shared" si="6599"/>
        <v>56814.718000000001</v>
      </c>
      <c r="CQ1598" s="26">
        <f t="shared" si="6600"/>
        <v>97976</v>
      </c>
      <c r="CR1598" s="26">
        <f t="shared" si="6601"/>
        <v>97976</v>
      </c>
      <c r="CS1598" s="26">
        <f t="shared" si="6652"/>
        <v>0</v>
      </c>
      <c r="CT1598" s="19"/>
      <c r="CU1598" s="35"/>
      <c r="CZ1598" s="1" t="s">
        <v>28</v>
      </c>
    </row>
    <row r="1599" spans="1:105" hidden="1" x14ac:dyDescent="0.3">
      <c r="A1599" s="36" t="s">
        <v>908</v>
      </c>
      <c r="B1599" s="17">
        <v>240</v>
      </c>
      <c r="C1599" s="16" t="s">
        <v>64</v>
      </c>
      <c r="D1599" s="16" t="s">
        <v>65</v>
      </c>
      <c r="E1599" s="34" t="s">
        <v>66</v>
      </c>
      <c r="F1599" s="26"/>
      <c r="G1599" s="26">
        <v>97976</v>
      </c>
      <c r="H1599" s="26">
        <v>97976</v>
      </c>
      <c r="I1599" s="26"/>
      <c r="J1599" s="26"/>
      <c r="K1599" s="26"/>
      <c r="L1599" s="26">
        <f t="shared" si="6406"/>
        <v>0</v>
      </c>
      <c r="M1599" s="26">
        <f t="shared" si="6407"/>
        <v>97976</v>
      </c>
      <c r="N1599" s="26">
        <f t="shared" si="6408"/>
        <v>97976</v>
      </c>
      <c r="O1599" s="26">
        <v>56814.718000000001</v>
      </c>
      <c r="P1599" s="26"/>
      <c r="Q1599" s="26"/>
      <c r="R1599" s="26">
        <f t="shared" si="6409"/>
        <v>56814.718000000001</v>
      </c>
      <c r="S1599" s="26">
        <f t="shared" si="6410"/>
        <v>97976</v>
      </c>
      <c r="T1599" s="26">
        <f t="shared" si="6411"/>
        <v>97976</v>
      </c>
      <c r="U1599" s="26"/>
      <c r="V1599" s="26"/>
      <c r="W1599" s="26"/>
      <c r="X1599" s="26">
        <f t="shared" si="6412"/>
        <v>56814.718000000001</v>
      </c>
      <c r="Y1599" s="26">
        <f t="shared" si="6413"/>
        <v>97976</v>
      </c>
      <c r="Z1599" s="26">
        <f t="shared" si="6414"/>
        <v>97976</v>
      </c>
      <c r="AA1599" s="26"/>
      <c r="AB1599" s="26"/>
      <c r="AC1599" s="26"/>
      <c r="AD1599" s="26">
        <f t="shared" si="6415"/>
        <v>56814.718000000001</v>
      </c>
      <c r="AE1599" s="26">
        <f t="shared" si="6416"/>
        <v>97976</v>
      </c>
      <c r="AF1599" s="26">
        <f t="shared" si="6417"/>
        <v>97976</v>
      </c>
      <c r="AG1599" s="26"/>
      <c r="AH1599" s="26"/>
      <c r="AI1599" s="26"/>
      <c r="AJ1599" s="26">
        <f t="shared" si="6418"/>
        <v>56814.718000000001</v>
      </c>
      <c r="AK1599" s="26">
        <f t="shared" si="6419"/>
        <v>97976</v>
      </c>
      <c r="AL1599" s="26">
        <f t="shared" si="6420"/>
        <v>97976</v>
      </c>
      <c r="AM1599" s="26"/>
      <c r="AN1599" s="26"/>
      <c r="AO1599" s="26"/>
      <c r="AP1599" s="26">
        <f t="shared" si="6421"/>
        <v>56814.718000000001</v>
      </c>
      <c r="AQ1599" s="26">
        <f t="shared" si="6422"/>
        <v>97976</v>
      </c>
      <c r="AR1599" s="26">
        <f t="shared" si="6423"/>
        <v>97976</v>
      </c>
      <c r="AS1599" s="26"/>
      <c r="AT1599" s="26"/>
      <c r="AU1599" s="26"/>
      <c r="AV1599" s="26">
        <f t="shared" si="6424"/>
        <v>56814.718000000001</v>
      </c>
      <c r="AW1599" s="26">
        <f t="shared" si="6425"/>
        <v>97976</v>
      </c>
      <c r="AX1599" s="26">
        <f t="shared" si="6426"/>
        <v>97976</v>
      </c>
      <c r="AY1599" s="26"/>
      <c r="AZ1599" s="26"/>
      <c r="BA1599" s="26"/>
      <c r="BB1599" s="26">
        <f t="shared" si="6427"/>
        <v>56814.718000000001</v>
      </c>
      <c r="BC1599" s="26">
        <f t="shared" si="6428"/>
        <v>97976</v>
      </c>
      <c r="BD1599" s="26">
        <f t="shared" si="6429"/>
        <v>97976</v>
      </c>
      <c r="BE1599" s="26"/>
      <c r="BF1599" s="26"/>
      <c r="BG1599" s="26"/>
      <c r="BH1599" s="26">
        <f t="shared" si="6430"/>
        <v>56814.718000000001</v>
      </c>
      <c r="BI1599" s="26">
        <f t="shared" si="6431"/>
        <v>97976</v>
      </c>
      <c r="BJ1599" s="26">
        <f t="shared" si="6432"/>
        <v>97976</v>
      </c>
      <c r="BK1599" s="26"/>
      <c r="BL1599" s="26"/>
      <c r="BM1599" s="26"/>
      <c r="BN1599" s="26">
        <f t="shared" si="6433"/>
        <v>56814.718000000001</v>
      </c>
      <c r="BO1599" s="26">
        <f t="shared" si="6434"/>
        <v>97976</v>
      </c>
      <c r="BP1599" s="26">
        <f t="shared" si="6435"/>
        <v>97976</v>
      </c>
      <c r="BQ1599" s="26"/>
      <c r="BR1599" s="26"/>
      <c r="BS1599" s="26">
        <f t="shared" si="6436"/>
        <v>56814.718000000001</v>
      </c>
      <c r="BT1599" s="26">
        <f t="shared" si="6437"/>
        <v>97976</v>
      </c>
      <c r="BU1599" s="26">
        <f t="shared" si="6438"/>
        <v>97976</v>
      </c>
      <c r="BV1599" s="26"/>
      <c r="BW1599" s="26"/>
      <c r="BX1599" s="26">
        <f t="shared" si="6439"/>
        <v>56814.718000000001</v>
      </c>
      <c r="BY1599" s="26">
        <f t="shared" si="6440"/>
        <v>97976</v>
      </c>
      <c r="BZ1599" s="26">
        <f t="shared" si="6441"/>
        <v>97976</v>
      </c>
      <c r="CA1599" s="26"/>
      <c r="CB1599" s="26"/>
      <c r="CC1599" s="26"/>
      <c r="CD1599" s="26">
        <f t="shared" si="6593"/>
        <v>56814.718000000001</v>
      </c>
      <c r="CE1599" s="26">
        <f t="shared" si="6594"/>
        <v>97976</v>
      </c>
      <c r="CF1599" s="26">
        <f t="shared" si="6595"/>
        <v>97976</v>
      </c>
      <c r="CG1599" s="26"/>
      <c r="CH1599" s="26"/>
      <c r="CI1599" s="26"/>
      <c r="CJ1599" s="26">
        <f t="shared" si="6596"/>
        <v>56814.718000000001</v>
      </c>
      <c r="CK1599" s="26">
        <f t="shared" si="6597"/>
        <v>97976</v>
      </c>
      <c r="CL1599" s="26">
        <f t="shared" si="6598"/>
        <v>97976</v>
      </c>
      <c r="CM1599" s="26"/>
      <c r="CN1599" s="26"/>
      <c r="CO1599" s="26"/>
      <c r="CP1599" s="26">
        <f t="shared" si="6599"/>
        <v>56814.718000000001</v>
      </c>
      <c r="CQ1599" s="26">
        <f t="shared" si="6600"/>
        <v>97976</v>
      </c>
      <c r="CR1599" s="26">
        <f t="shared" si="6601"/>
        <v>97976</v>
      </c>
      <c r="CS1599" s="26"/>
      <c r="CT1599" s="19"/>
      <c r="CU1599" s="35"/>
    </row>
    <row r="1600" spans="1:105" ht="46.8" hidden="1" x14ac:dyDescent="0.3">
      <c r="A1600" s="36" t="s">
        <v>909</v>
      </c>
      <c r="B1600" s="17"/>
      <c r="C1600" s="16"/>
      <c r="D1600" s="16"/>
      <c r="E1600" s="34" t="s">
        <v>910</v>
      </c>
      <c r="F1600" s="26">
        <f t="shared" si="6606"/>
        <v>98702.8</v>
      </c>
      <c r="G1600" s="26">
        <f t="shared" si="6607"/>
        <v>0</v>
      </c>
      <c r="H1600" s="26">
        <f t="shared" si="6608"/>
        <v>0</v>
      </c>
      <c r="I1600" s="26">
        <f t="shared" si="6609"/>
        <v>0</v>
      </c>
      <c r="J1600" s="26">
        <f t="shared" si="6610"/>
        <v>0</v>
      </c>
      <c r="K1600" s="26">
        <f t="shared" si="6611"/>
        <v>0</v>
      </c>
      <c r="L1600" s="26">
        <f t="shared" si="6406"/>
        <v>98702.8</v>
      </c>
      <c r="M1600" s="26">
        <f t="shared" si="6407"/>
        <v>0</v>
      </c>
      <c r="N1600" s="26">
        <f t="shared" si="6408"/>
        <v>0</v>
      </c>
      <c r="O1600" s="26">
        <f t="shared" si="6612"/>
        <v>11677.35</v>
      </c>
      <c r="P1600" s="26">
        <f t="shared" si="6613"/>
        <v>0</v>
      </c>
      <c r="Q1600" s="26">
        <f t="shared" si="6614"/>
        <v>0</v>
      </c>
      <c r="R1600" s="26">
        <f t="shared" si="6409"/>
        <v>110380.15000000001</v>
      </c>
      <c r="S1600" s="26">
        <f t="shared" si="6410"/>
        <v>0</v>
      </c>
      <c r="T1600" s="26">
        <f t="shared" si="6411"/>
        <v>0</v>
      </c>
      <c r="U1600" s="26">
        <f t="shared" si="6615"/>
        <v>0</v>
      </c>
      <c r="V1600" s="26">
        <f t="shared" si="6616"/>
        <v>0</v>
      </c>
      <c r="W1600" s="26">
        <f t="shared" si="6617"/>
        <v>0</v>
      </c>
      <c r="X1600" s="26">
        <f t="shared" si="6412"/>
        <v>110380.15000000001</v>
      </c>
      <c r="Y1600" s="26">
        <f t="shared" si="6413"/>
        <v>0</v>
      </c>
      <c r="Z1600" s="26">
        <f t="shared" si="6414"/>
        <v>0</v>
      </c>
      <c r="AA1600" s="26">
        <f t="shared" si="6618"/>
        <v>0</v>
      </c>
      <c r="AB1600" s="26">
        <f t="shared" si="6619"/>
        <v>0</v>
      </c>
      <c r="AC1600" s="26">
        <f t="shared" si="6620"/>
        <v>0</v>
      </c>
      <c r="AD1600" s="26">
        <f t="shared" si="6415"/>
        <v>110380.15000000001</v>
      </c>
      <c r="AE1600" s="26">
        <f t="shared" si="6416"/>
        <v>0</v>
      </c>
      <c r="AF1600" s="26">
        <f t="shared" si="6417"/>
        <v>0</v>
      </c>
      <c r="AG1600" s="26">
        <f t="shared" si="6621"/>
        <v>0</v>
      </c>
      <c r="AH1600" s="26">
        <f t="shared" si="6622"/>
        <v>0</v>
      </c>
      <c r="AI1600" s="26">
        <f t="shared" si="6623"/>
        <v>0</v>
      </c>
      <c r="AJ1600" s="26">
        <f t="shared" si="6418"/>
        <v>110380.15000000001</v>
      </c>
      <c r="AK1600" s="26">
        <f t="shared" si="6419"/>
        <v>0</v>
      </c>
      <c r="AL1600" s="26">
        <f t="shared" si="6420"/>
        <v>0</v>
      </c>
      <c r="AM1600" s="26">
        <f t="shared" si="6624"/>
        <v>0</v>
      </c>
      <c r="AN1600" s="26">
        <f t="shared" si="6625"/>
        <v>0</v>
      </c>
      <c r="AO1600" s="26">
        <f t="shared" si="6626"/>
        <v>0</v>
      </c>
      <c r="AP1600" s="26">
        <f t="shared" si="6421"/>
        <v>110380.15000000001</v>
      </c>
      <c r="AQ1600" s="26">
        <f t="shared" si="6422"/>
        <v>0</v>
      </c>
      <c r="AR1600" s="26">
        <f t="shared" si="6423"/>
        <v>0</v>
      </c>
      <c r="AS1600" s="26">
        <f t="shared" si="6627"/>
        <v>4207.2169999999996</v>
      </c>
      <c r="AT1600" s="26">
        <f t="shared" si="6628"/>
        <v>0</v>
      </c>
      <c r="AU1600" s="26">
        <f t="shared" si="6629"/>
        <v>0</v>
      </c>
      <c r="AV1600" s="26">
        <f t="shared" si="6424"/>
        <v>114587.36700000001</v>
      </c>
      <c r="AW1600" s="26">
        <f t="shared" si="6425"/>
        <v>0</v>
      </c>
      <c r="AX1600" s="26">
        <f t="shared" si="6426"/>
        <v>0</v>
      </c>
      <c r="AY1600" s="26">
        <f t="shared" si="6630"/>
        <v>0</v>
      </c>
      <c r="AZ1600" s="26">
        <f t="shared" si="6631"/>
        <v>0</v>
      </c>
      <c r="BA1600" s="26">
        <f t="shared" si="6632"/>
        <v>0</v>
      </c>
      <c r="BB1600" s="26">
        <f t="shared" si="6427"/>
        <v>114587.36700000001</v>
      </c>
      <c r="BC1600" s="26">
        <f t="shared" si="6428"/>
        <v>0</v>
      </c>
      <c r="BD1600" s="26">
        <f t="shared" si="6429"/>
        <v>0</v>
      </c>
      <c r="BE1600" s="26">
        <f t="shared" si="6633"/>
        <v>0</v>
      </c>
      <c r="BF1600" s="26">
        <f t="shared" si="6634"/>
        <v>0</v>
      </c>
      <c r="BG1600" s="26">
        <f t="shared" si="6635"/>
        <v>0</v>
      </c>
      <c r="BH1600" s="26">
        <f t="shared" si="6430"/>
        <v>114587.36700000001</v>
      </c>
      <c r="BI1600" s="26">
        <f t="shared" si="6431"/>
        <v>0</v>
      </c>
      <c r="BJ1600" s="26">
        <f t="shared" si="6432"/>
        <v>0</v>
      </c>
      <c r="BK1600" s="26">
        <f t="shared" si="6636"/>
        <v>0</v>
      </c>
      <c r="BL1600" s="26">
        <f t="shared" si="6637"/>
        <v>0</v>
      </c>
      <c r="BM1600" s="26">
        <f t="shared" si="6638"/>
        <v>0</v>
      </c>
      <c r="BN1600" s="26">
        <f t="shared" si="6433"/>
        <v>114587.36700000001</v>
      </c>
      <c r="BO1600" s="26">
        <f t="shared" si="6434"/>
        <v>0</v>
      </c>
      <c r="BP1600" s="26">
        <f t="shared" si="6435"/>
        <v>0</v>
      </c>
      <c r="BQ1600" s="26">
        <f t="shared" si="6639"/>
        <v>0</v>
      </c>
      <c r="BR1600" s="26">
        <f t="shared" si="6640"/>
        <v>0</v>
      </c>
      <c r="BS1600" s="26">
        <f t="shared" si="6436"/>
        <v>114587.36700000001</v>
      </c>
      <c r="BT1600" s="26">
        <f t="shared" si="6437"/>
        <v>0</v>
      </c>
      <c r="BU1600" s="26">
        <f t="shared" si="6438"/>
        <v>0</v>
      </c>
      <c r="BV1600" s="26">
        <f t="shared" si="6641"/>
        <v>0</v>
      </c>
      <c r="BW1600" s="26">
        <f t="shared" si="6642"/>
        <v>0</v>
      </c>
      <c r="BX1600" s="26">
        <f t="shared" si="6439"/>
        <v>114587.36700000001</v>
      </c>
      <c r="BY1600" s="26">
        <f t="shared" si="6440"/>
        <v>0</v>
      </c>
      <c r="BZ1600" s="26">
        <f t="shared" si="6441"/>
        <v>0</v>
      </c>
      <c r="CA1600" s="26">
        <f t="shared" si="6643"/>
        <v>0</v>
      </c>
      <c r="CB1600" s="26">
        <f t="shared" si="6644"/>
        <v>0</v>
      </c>
      <c r="CC1600" s="26">
        <f t="shared" si="6645"/>
        <v>0</v>
      </c>
      <c r="CD1600" s="26">
        <f t="shared" si="6593"/>
        <v>114587.36700000001</v>
      </c>
      <c r="CE1600" s="26">
        <f t="shared" si="6594"/>
        <v>0</v>
      </c>
      <c r="CF1600" s="26">
        <f t="shared" si="6595"/>
        <v>0</v>
      </c>
      <c r="CG1600" s="26">
        <f t="shared" si="6646"/>
        <v>0</v>
      </c>
      <c r="CH1600" s="26">
        <f t="shared" si="6647"/>
        <v>0</v>
      </c>
      <c r="CI1600" s="26">
        <f t="shared" si="6648"/>
        <v>0</v>
      </c>
      <c r="CJ1600" s="26">
        <f t="shared" si="6596"/>
        <v>114587.36700000001</v>
      </c>
      <c r="CK1600" s="26">
        <f t="shared" si="6597"/>
        <v>0</v>
      </c>
      <c r="CL1600" s="26">
        <f t="shared" si="6598"/>
        <v>0</v>
      </c>
      <c r="CM1600" s="26">
        <f t="shared" si="6649"/>
        <v>0</v>
      </c>
      <c r="CN1600" s="26">
        <f t="shared" si="6650"/>
        <v>0</v>
      </c>
      <c r="CO1600" s="26">
        <f t="shared" si="6651"/>
        <v>0</v>
      </c>
      <c r="CP1600" s="26">
        <f t="shared" si="6599"/>
        <v>114587.36700000001</v>
      </c>
      <c r="CQ1600" s="26">
        <f t="shared" si="6600"/>
        <v>0</v>
      </c>
      <c r="CR1600" s="26">
        <f t="shared" si="6601"/>
        <v>0</v>
      </c>
      <c r="CS1600" s="26">
        <f t="shared" si="6652"/>
        <v>0</v>
      </c>
      <c r="CT1600" s="19"/>
      <c r="CU1600" s="35"/>
      <c r="CX1600" s="1" t="s">
        <v>26</v>
      </c>
    </row>
    <row r="1601" spans="1:105" ht="62.4" hidden="1" x14ac:dyDescent="0.3">
      <c r="A1601" s="36" t="s">
        <v>911</v>
      </c>
      <c r="B1601" s="17"/>
      <c r="C1601" s="16"/>
      <c r="D1601" s="16"/>
      <c r="E1601" s="34" t="s">
        <v>893</v>
      </c>
      <c r="F1601" s="26">
        <f t="shared" si="6606"/>
        <v>98702.8</v>
      </c>
      <c r="G1601" s="26">
        <f t="shared" si="6607"/>
        <v>0</v>
      </c>
      <c r="H1601" s="26">
        <f t="shared" si="6608"/>
        <v>0</v>
      </c>
      <c r="I1601" s="26">
        <f t="shared" si="6609"/>
        <v>0</v>
      </c>
      <c r="J1601" s="26">
        <f t="shared" si="6610"/>
        <v>0</v>
      </c>
      <c r="K1601" s="26">
        <f t="shared" si="6611"/>
        <v>0</v>
      </c>
      <c r="L1601" s="26">
        <f t="shared" si="6406"/>
        <v>98702.8</v>
      </c>
      <c r="M1601" s="26">
        <f t="shared" si="6407"/>
        <v>0</v>
      </c>
      <c r="N1601" s="26">
        <f t="shared" si="6408"/>
        <v>0</v>
      </c>
      <c r="O1601" s="26">
        <f t="shared" si="6612"/>
        <v>11677.35</v>
      </c>
      <c r="P1601" s="26">
        <f t="shared" si="6613"/>
        <v>0</v>
      </c>
      <c r="Q1601" s="26">
        <f t="shared" si="6614"/>
        <v>0</v>
      </c>
      <c r="R1601" s="26">
        <f t="shared" si="6409"/>
        <v>110380.15000000001</v>
      </c>
      <c r="S1601" s="26">
        <f t="shared" si="6410"/>
        <v>0</v>
      </c>
      <c r="T1601" s="26">
        <f t="shared" si="6411"/>
        <v>0</v>
      </c>
      <c r="U1601" s="26">
        <f t="shared" si="6615"/>
        <v>0</v>
      </c>
      <c r="V1601" s="26">
        <f t="shared" si="6616"/>
        <v>0</v>
      </c>
      <c r="W1601" s="26">
        <f t="shared" si="6617"/>
        <v>0</v>
      </c>
      <c r="X1601" s="26">
        <f t="shared" si="6412"/>
        <v>110380.15000000001</v>
      </c>
      <c r="Y1601" s="26">
        <f t="shared" si="6413"/>
        <v>0</v>
      </c>
      <c r="Z1601" s="26">
        <f t="shared" si="6414"/>
        <v>0</v>
      </c>
      <c r="AA1601" s="26">
        <f t="shared" si="6618"/>
        <v>0</v>
      </c>
      <c r="AB1601" s="26">
        <f t="shared" si="6619"/>
        <v>0</v>
      </c>
      <c r="AC1601" s="26">
        <f t="shared" si="6620"/>
        <v>0</v>
      </c>
      <c r="AD1601" s="26">
        <f t="shared" si="6415"/>
        <v>110380.15000000001</v>
      </c>
      <c r="AE1601" s="26">
        <f t="shared" si="6416"/>
        <v>0</v>
      </c>
      <c r="AF1601" s="26">
        <f t="shared" si="6417"/>
        <v>0</v>
      </c>
      <c r="AG1601" s="26">
        <f t="shared" si="6621"/>
        <v>0</v>
      </c>
      <c r="AH1601" s="26">
        <f t="shared" si="6622"/>
        <v>0</v>
      </c>
      <c r="AI1601" s="26">
        <f t="shared" si="6623"/>
        <v>0</v>
      </c>
      <c r="AJ1601" s="26">
        <f t="shared" si="6418"/>
        <v>110380.15000000001</v>
      </c>
      <c r="AK1601" s="26">
        <f t="shared" si="6419"/>
        <v>0</v>
      </c>
      <c r="AL1601" s="26">
        <f t="shared" si="6420"/>
        <v>0</v>
      </c>
      <c r="AM1601" s="26">
        <f t="shared" si="6624"/>
        <v>0</v>
      </c>
      <c r="AN1601" s="26">
        <f t="shared" si="6625"/>
        <v>0</v>
      </c>
      <c r="AO1601" s="26">
        <f t="shared" si="6626"/>
        <v>0</v>
      </c>
      <c r="AP1601" s="26">
        <f t="shared" si="6421"/>
        <v>110380.15000000001</v>
      </c>
      <c r="AQ1601" s="26">
        <f t="shared" si="6422"/>
        <v>0</v>
      </c>
      <c r="AR1601" s="26">
        <f t="shared" si="6423"/>
        <v>0</v>
      </c>
      <c r="AS1601" s="26">
        <f t="shared" si="6627"/>
        <v>4207.2169999999996</v>
      </c>
      <c r="AT1601" s="26">
        <f t="shared" si="6628"/>
        <v>0</v>
      </c>
      <c r="AU1601" s="26">
        <f t="shared" si="6629"/>
        <v>0</v>
      </c>
      <c r="AV1601" s="26">
        <f t="shared" si="6424"/>
        <v>114587.36700000001</v>
      </c>
      <c r="AW1601" s="26">
        <f t="shared" si="6425"/>
        <v>0</v>
      </c>
      <c r="AX1601" s="26">
        <f t="shared" si="6426"/>
        <v>0</v>
      </c>
      <c r="AY1601" s="26">
        <f t="shared" si="6630"/>
        <v>0</v>
      </c>
      <c r="AZ1601" s="26">
        <f t="shared" si="6631"/>
        <v>0</v>
      </c>
      <c r="BA1601" s="26">
        <f t="shared" si="6632"/>
        <v>0</v>
      </c>
      <c r="BB1601" s="26">
        <f t="shared" si="6427"/>
        <v>114587.36700000001</v>
      </c>
      <c r="BC1601" s="26">
        <f t="shared" si="6428"/>
        <v>0</v>
      </c>
      <c r="BD1601" s="26">
        <f t="shared" si="6429"/>
        <v>0</v>
      </c>
      <c r="BE1601" s="26">
        <f t="shared" si="6633"/>
        <v>0</v>
      </c>
      <c r="BF1601" s="26">
        <f t="shared" si="6634"/>
        <v>0</v>
      </c>
      <c r="BG1601" s="26">
        <f t="shared" si="6635"/>
        <v>0</v>
      </c>
      <c r="BH1601" s="26">
        <f t="shared" si="6430"/>
        <v>114587.36700000001</v>
      </c>
      <c r="BI1601" s="26">
        <f t="shared" si="6431"/>
        <v>0</v>
      </c>
      <c r="BJ1601" s="26">
        <f t="shared" si="6432"/>
        <v>0</v>
      </c>
      <c r="BK1601" s="26">
        <f t="shared" si="6636"/>
        <v>0</v>
      </c>
      <c r="BL1601" s="26">
        <f t="shared" si="6637"/>
        <v>0</v>
      </c>
      <c r="BM1601" s="26">
        <f t="shared" si="6638"/>
        <v>0</v>
      </c>
      <c r="BN1601" s="26">
        <f t="shared" si="6433"/>
        <v>114587.36700000001</v>
      </c>
      <c r="BO1601" s="26">
        <f t="shared" si="6434"/>
        <v>0</v>
      </c>
      <c r="BP1601" s="26">
        <f t="shared" si="6435"/>
        <v>0</v>
      </c>
      <c r="BQ1601" s="26">
        <f t="shared" si="6639"/>
        <v>0</v>
      </c>
      <c r="BR1601" s="26">
        <f t="shared" si="6640"/>
        <v>0</v>
      </c>
      <c r="BS1601" s="26">
        <f t="shared" si="6436"/>
        <v>114587.36700000001</v>
      </c>
      <c r="BT1601" s="26">
        <f t="shared" si="6437"/>
        <v>0</v>
      </c>
      <c r="BU1601" s="26">
        <f t="shared" si="6438"/>
        <v>0</v>
      </c>
      <c r="BV1601" s="26">
        <f t="shared" si="6641"/>
        <v>0</v>
      </c>
      <c r="BW1601" s="26">
        <f t="shared" si="6642"/>
        <v>0</v>
      </c>
      <c r="BX1601" s="26">
        <f t="shared" si="6439"/>
        <v>114587.36700000001</v>
      </c>
      <c r="BY1601" s="26">
        <f t="shared" si="6440"/>
        <v>0</v>
      </c>
      <c r="BZ1601" s="26">
        <f t="shared" si="6441"/>
        <v>0</v>
      </c>
      <c r="CA1601" s="26">
        <f t="shared" si="6643"/>
        <v>0</v>
      </c>
      <c r="CB1601" s="26">
        <f t="shared" si="6644"/>
        <v>0</v>
      </c>
      <c r="CC1601" s="26">
        <f t="shared" si="6645"/>
        <v>0</v>
      </c>
      <c r="CD1601" s="26">
        <f t="shared" si="6593"/>
        <v>114587.36700000001</v>
      </c>
      <c r="CE1601" s="26">
        <f t="shared" si="6594"/>
        <v>0</v>
      </c>
      <c r="CF1601" s="26">
        <f t="shared" si="6595"/>
        <v>0</v>
      </c>
      <c r="CG1601" s="26">
        <f t="shared" si="6646"/>
        <v>0</v>
      </c>
      <c r="CH1601" s="26">
        <f t="shared" si="6647"/>
        <v>0</v>
      </c>
      <c r="CI1601" s="26">
        <f t="shared" si="6648"/>
        <v>0</v>
      </c>
      <c r="CJ1601" s="26">
        <f t="shared" si="6596"/>
        <v>114587.36700000001</v>
      </c>
      <c r="CK1601" s="26">
        <f t="shared" si="6597"/>
        <v>0</v>
      </c>
      <c r="CL1601" s="26">
        <f t="shared" si="6598"/>
        <v>0</v>
      </c>
      <c r="CM1601" s="26">
        <f t="shared" si="6649"/>
        <v>0</v>
      </c>
      <c r="CN1601" s="26">
        <f t="shared" si="6650"/>
        <v>0</v>
      </c>
      <c r="CO1601" s="26">
        <f t="shared" si="6651"/>
        <v>0</v>
      </c>
      <c r="CP1601" s="26">
        <f t="shared" si="6599"/>
        <v>114587.36700000001</v>
      </c>
      <c r="CQ1601" s="26">
        <f t="shared" si="6600"/>
        <v>0</v>
      </c>
      <c r="CR1601" s="26">
        <f t="shared" si="6601"/>
        <v>0</v>
      </c>
      <c r="CS1601" s="26">
        <f t="shared" si="6652"/>
        <v>0</v>
      </c>
      <c r="CT1601" s="19"/>
      <c r="CU1601" s="35"/>
      <c r="DA1601" s="1" t="s">
        <v>29</v>
      </c>
    </row>
    <row r="1602" spans="1:105" ht="31.2" hidden="1" x14ac:dyDescent="0.3">
      <c r="A1602" s="36" t="s">
        <v>911</v>
      </c>
      <c r="B1602" s="17">
        <v>200</v>
      </c>
      <c r="C1602" s="16"/>
      <c r="D1602" s="16"/>
      <c r="E1602" s="34" t="s">
        <v>38</v>
      </c>
      <c r="F1602" s="26">
        <f t="shared" si="6606"/>
        <v>98702.8</v>
      </c>
      <c r="G1602" s="26">
        <f t="shared" si="6607"/>
        <v>0</v>
      </c>
      <c r="H1602" s="26">
        <f t="shared" si="6608"/>
        <v>0</v>
      </c>
      <c r="I1602" s="26">
        <f t="shared" si="6609"/>
        <v>0</v>
      </c>
      <c r="J1602" s="26">
        <f t="shared" si="6610"/>
        <v>0</v>
      </c>
      <c r="K1602" s="26">
        <f t="shared" si="6611"/>
        <v>0</v>
      </c>
      <c r="L1602" s="26">
        <f t="shared" si="6406"/>
        <v>98702.8</v>
      </c>
      <c r="M1602" s="26">
        <f t="shared" si="6407"/>
        <v>0</v>
      </c>
      <c r="N1602" s="26">
        <f t="shared" si="6408"/>
        <v>0</v>
      </c>
      <c r="O1602" s="26">
        <f t="shared" si="6612"/>
        <v>11677.35</v>
      </c>
      <c r="P1602" s="26">
        <f t="shared" si="6613"/>
        <v>0</v>
      </c>
      <c r="Q1602" s="26">
        <f t="shared" si="6614"/>
        <v>0</v>
      </c>
      <c r="R1602" s="26">
        <f t="shared" si="6409"/>
        <v>110380.15000000001</v>
      </c>
      <c r="S1602" s="26">
        <f t="shared" si="6410"/>
        <v>0</v>
      </c>
      <c r="T1602" s="26">
        <f t="shared" si="6411"/>
        <v>0</v>
      </c>
      <c r="U1602" s="26">
        <f t="shared" si="6615"/>
        <v>0</v>
      </c>
      <c r="V1602" s="26">
        <f t="shared" si="6616"/>
        <v>0</v>
      </c>
      <c r="W1602" s="26">
        <f t="shared" si="6617"/>
        <v>0</v>
      </c>
      <c r="X1602" s="26">
        <f t="shared" si="6412"/>
        <v>110380.15000000001</v>
      </c>
      <c r="Y1602" s="26">
        <f t="shared" si="6413"/>
        <v>0</v>
      </c>
      <c r="Z1602" s="26">
        <f t="shared" si="6414"/>
        <v>0</v>
      </c>
      <c r="AA1602" s="26">
        <f t="shared" si="6618"/>
        <v>0</v>
      </c>
      <c r="AB1602" s="26">
        <f t="shared" si="6619"/>
        <v>0</v>
      </c>
      <c r="AC1602" s="26">
        <f t="shared" si="6620"/>
        <v>0</v>
      </c>
      <c r="AD1602" s="26">
        <f t="shared" si="6415"/>
        <v>110380.15000000001</v>
      </c>
      <c r="AE1602" s="26">
        <f t="shared" si="6416"/>
        <v>0</v>
      </c>
      <c r="AF1602" s="26">
        <f t="shared" si="6417"/>
        <v>0</v>
      </c>
      <c r="AG1602" s="26">
        <f t="shared" si="6621"/>
        <v>0</v>
      </c>
      <c r="AH1602" s="26">
        <f t="shared" si="6622"/>
        <v>0</v>
      </c>
      <c r="AI1602" s="26">
        <f t="shared" si="6623"/>
        <v>0</v>
      </c>
      <c r="AJ1602" s="26">
        <f t="shared" si="6418"/>
        <v>110380.15000000001</v>
      </c>
      <c r="AK1602" s="26">
        <f t="shared" si="6419"/>
        <v>0</v>
      </c>
      <c r="AL1602" s="26">
        <f t="shared" si="6420"/>
        <v>0</v>
      </c>
      <c r="AM1602" s="26">
        <f t="shared" si="6624"/>
        <v>0</v>
      </c>
      <c r="AN1602" s="26">
        <f t="shared" si="6625"/>
        <v>0</v>
      </c>
      <c r="AO1602" s="26">
        <f t="shared" si="6626"/>
        <v>0</v>
      </c>
      <c r="AP1602" s="26">
        <f t="shared" si="6421"/>
        <v>110380.15000000001</v>
      </c>
      <c r="AQ1602" s="26">
        <f t="shared" si="6422"/>
        <v>0</v>
      </c>
      <c r="AR1602" s="26">
        <f t="shared" si="6423"/>
        <v>0</v>
      </c>
      <c r="AS1602" s="26">
        <f t="shared" si="6627"/>
        <v>4207.2169999999996</v>
      </c>
      <c r="AT1602" s="26">
        <f t="shared" si="6628"/>
        <v>0</v>
      </c>
      <c r="AU1602" s="26">
        <f t="shared" si="6629"/>
        <v>0</v>
      </c>
      <c r="AV1602" s="26">
        <f t="shared" si="6424"/>
        <v>114587.36700000001</v>
      </c>
      <c r="AW1602" s="26">
        <f t="shared" si="6425"/>
        <v>0</v>
      </c>
      <c r="AX1602" s="26">
        <f t="shared" si="6426"/>
        <v>0</v>
      </c>
      <c r="AY1602" s="26">
        <f t="shared" si="6630"/>
        <v>0</v>
      </c>
      <c r="AZ1602" s="26">
        <f t="shared" si="6631"/>
        <v>0</v>
      </c>
      <c r="BA1602" s="26">
        <f t="shared" si="6632"/>
        <v>0</v>
      </c>
      <c r="BB1602" s="26">
        <f t="shared" si="6427"/>
        <v>114587.36700000001</v>
      </c>
      <c r="BC1602" s="26">
        <f t="shared" si="6428"/>
        <v>0</v>
      </c>
      <c r="BD1602" s="26">
        <f t="shared" si="6429"/>
        <v>0</v>
      </c>
      <c r="BE1602" s="26">
        <f t="shared" si="6633"/>
        <v>0</v>
      </c>
      <c r="BF1602" s="26">
        <f t="shared" si="6634"/>
        <v>0</v>
      </c>
      <c r="BG1602" s="26">
        <f t="shared" si="6635"/>
        <v>0</v>
      </c>
      <c r="BH1602" s="26">
        <f t="shared" si="6430"/>
        <v>114587.36700000001</v>
      </c>
      <c r="BI1602" s="26">
        <f t="shared" si="6431"/>
        <v>0</v>
      </c>
      <c r="BJ1602" s="26">
        <f t="shared" si="6432"/>
        <v>0</v>
      </c>
      <c r="BK1602" s="26">
        <f t="shared" si="6636"/>
        <v>0</v>
      </c>
      <c r="BL1602" s="26">
        <f t="shared" si="6637"/>
        <v>0</v>
      </c>
      <c r="BM1602" s="26">
        <f t="shared" si="6638"/>
        <v>0</v>
      </c>
      <c r="BN1602" s="26">
        <f t="shared" si="6433"/>
        <v>114587.36700000001</v>
      </c>
      <c r="BO1602" s="26">
        <f t="shared" si="6434"/>
        <v>0</v>
      </c>
      <c r="BP1602" s="26">
        <f t="shared" si="6435"/>
        <v>0</v>
      </c>
      <c r="BQ1602" s="26">
        <f t="shared" si="6639"/>
        <v>0</v>
      </c>
      <c r="BR1602" s="26">
        <f t="shared" si="6640"/>
        <v>0</v>
      </c>
      <c r="BS1602" s="26">
        <f t="shared" si="6436"/>
        <v>114587.36700000001</v>
      </c>
      <c r="BT1602" s="26">
        <f t="shared" si="6437"/>
        <v>0</v>
      </c>
      <c r="BU1602" s="26">
        <f t="shared" si="6438"/>
        <v>0</v>
      </c>
      <c r="BV1602" s="26">
        <f t="shared" si="6641"/>
        <v>0</v>
      </c>
      <c r="BW1602" s="26">
        <f t="shared" si="6642"/>
        <v>0</v>
      </c>
      <c r="BX1602" s="26">
        <f t="shared" si="6439"/>
        <v>114587.36700000001</v>
      </c>
      <c r="BY1602" s="26">
        <f t="shared" si="6440"/>
        <v>0</v>
      </c>
      <c r="BZ1602" s="26">
        <f t="shared" si="6441"/>
        <v>0</v>
      </c>
      <c r="CA1602" s="26">
        <f t="shared" si="6643"/>
        <v>0</v>
      </c>
      <c r="CB1602" s="26">
        <f t="shared" si="6644"/>
        <v>0</v>
      </c>
      <c r="CC1602" s="26">
        <f t="shared" si="6645"/>
        <v>0</v>
      </c>
      <c r="CD1602" s="26">
        <f t="shared" si="6593"/>
        <v>114587.36700000001</v>
      </c>
      <c r="CE1602" s="26">
        <f t="shared" si="6594"/>
        <v>0</v>
      </c>
      <c r="CF1602" s="26">
        <f t="shared" si="6595"/>
        <v>0</v>
      </c>
      <c r="CG1602" s="26">
        <f t="shared" si="6646"/>
        <v>0</v>
      </c>
      <c r="CH1602" s="26">
        <f t="shared" si="6647"/>
        <v>0</v>
      </c>
      <c r="CI1602" s="26">
        <f t="shared" si="6648"/>
        <v>0</v>
      </c>
      <c r="CJ1602" s="26">
        <f t="shared" si="6596"/>
        <v>114587.36700000001</v>
      </c>
      <c r="CK1602" s="26">
        <f t="shared" si="6597"/>
        <v>0</v>
      </c>
      <c r="CL1602" s="26">
        <f t="shared" si="6598"/>
        <v>0</v>
      </c>
      <c r="CM1602" s="26">
        <f t="shared" si="6649"/>
        <v>0</v>
      </c>
      <c r="CN1602" s="26">
        <f t="shared" si="6650"/>
        <v>0</v>
      </c>
      <c r="CO1602" s="26">
        <f t="shared" si="6651"/>
        <v>0</v>
      </c>
      <c r="CP1602" s="26">
        <f t="shared" si="6599"/>
        <v>114587.36700000001</v>
      </c>
      <c r="CQ1602" s="26">
        <f t="shared" si="6600"/>
        <v>0</v>
      </c>
      <c r="CR1602" s="26">
        <f t="shared" si="6601"/>
        <v>0</v>
      </c>
      <c r="CS1602" s="26">
        <f t="shared" si="6652"/>
        <v>0</v>
      </c>
      <c r="CT1602" s="19"/>
      <c r="CU1602" s="35"/>
      <c r="CY1602" s="1" t="s">
        <v>27</v>
      </c>
    </row>
    <row r="1603" spans="1:105" ht="46.8" hidden="1" x14ac:dyDescent="0.3">
      <c r="A1603" s="36" t="s">
        <v>911</v>
      </c>
      <c r="B1603" s="17">
        <v>240</v>
      </c>
      <c r="C1603" s="16"/>
      <c r="D1603" s="16"/>
      <c r="E1603" s="34" t="s">
        <v>39</v>
      </c>
      <c r="F1603" s="26">
        <f t="shared" si="6606"/>
        <v>98702.8</v>
      </c>
      <c r="G1603" s="26">
        <f t="shared" si="6607"/>
        <v>0</v>
      </c>
      <c r="H1603" s="26">
        <f t="shared" si="6608"/>
        <v>0</v>
      </c>
      <c r="I1603" s="26">
        <f t="shared" si="6609"/>
        <v>0</v>
      </c>
      <c r="J1603" s="26">
        <f t="shared" si="6610"/>
        <v>0</v>
      </c>
      <c r="K1603" s="26">
        <f t="shared" si="6611"/>
        <v>0</v>
      </c>
      <c r="L1603" s="26">
        <f t="shared" si="6406"/>
        <v>98702.8</v>
      </c>
      <c r="M1603" s="26">
        <f t="shared" si="6407"/>
        <v>0</v>
      </c>
      <c r="N1603" s="26">
        <f t="shared" si="6408"/>
        <v>0</v>
      </c>
      <c r="O1603" s="26">
        <f t="shared" si="6612"/>
        <v>11677.35</v>
      </c>
      <c r="P1603" s="26">
        <f t="shared" si="6613"/>
        <v>0</v>
      </c>
      <c r="Q1603" s="26">
        <f t="shared" si="6614"/>
        <v>0</v>
      </c>
      <c r="R1603" s="26">
        <f t="shared" si="6409"/>
        <v>110380.15000000001</v>
      </c>
      <c r="S1603" s="26">
        <f t="shared" si="6410"/>
        <v>0</v>
      </c>
      <c r="T1603" s="26">
        <f t="shared" si="6411"/>
        <v>0</v>
      </c>
      <c r="U1603" s="26">
        <f t="shared" si="6615"/>
        <v>0</v>
      </c>
      <c r="V1603" s="26">
        <f t="shared" si="6616"/>
        <v>0</v>
      </c>
      <c r="W1603" s="26">
        <f t="shared" si="6617"/>
        <v>0</v>
      </c>
      <c r="X1603" s="26">
        <f t="shared" si="6412"/>
        <v>110380.15000000001</v>
      </c>
      <c r="Y1603" s="26">
        <f t="shared" si="6413"/>
        <v>0</v>
      </c>
      <c r="Z1603" s="26">
        <f t="shared" si="6414"/>
        <v>0</v>
      </c>
      <c r="AA1603" s="26">
        <f t="shared" si="6618"/>
        <v>0</v>
      </c>
      <c r="AB1603" s="26">
        <f t="shared" si="6619"/>
        <v>0</v>
      </c>
      <c r="AC1603" s="26">
        <f t="shared" si="6620"/>
        <v>0</v>
      </c>
      <c r="AD1603" s="26">
        <f t="shared" si="6415"/>
        <v>110380.15000000001</v>
      </c>
      <c r="AE1603" s="26">
        <f t="shared" si="6416"/>
        <v>0</v>
      </c>
      <c r="AF1603" s="26">
        <f t="shared" si="6417"/>
        <v>0</v>
      </c>
      <c r="AG1603" s="26">
        <f t="shared" si="6621"/>
        <v>0</v>
      </c>
      <c r="AH1603" s="26">
        <f t="shared" si="6622"/>
        <v>0</v>
      </c>
      <c r="AI1603" s="26">
        <f t="shared" si="6623"/>
        <v>0</v>
      </c>
      <c r="AJ1603" s="26">
        <f t="shared" si="6418"/>
        <v>110380.15000000001</v>
      </c>
      <c r="AK1603" s="26">
        <f t="shared" si="6419"/>
        <v>0</v>
      </c>
      <c r="AL1603" s="26">
        <f t="shared" si="6420"/>
        <v>0</v>
      </c>
      <c r="AM1603" s="26">
        <f t="shared" si="6624"/>
        <v>0</v>
      </c>
      <c r="AN1603" s="26">
        <f t="shared" si="6625"/>
        <v>0</v>
      </c>
      <c r="AO1603" s="26">
        <f t="shared" si="6626"/>
        <v>0</v>
      </c>
      <c r="AP1603" s="26">
        <f t="shared" si="6421"/>
        <v>110380.15000000001</v>
      </c>
      <c r="AQ1603" s="26">
        <f t="shared" si="6422"/>
        <v>0</v>
      </c>
      <c r="AR1603" s="26">
        <f t="shared" si="6423"/>
        <v>0</v>
      </c>
      <c r="AS1603" s="26">
        <f t="shared" si="6627"/>
        <v>4207.2169999999996</v>
      </c>
      <c r="AT1603" s="26">
        <f t="shared" si="6628"/>
        <v>0</v>
      </c>
      <c r="AU1603" s="26">
        <f t="shared" si="6629"/>
        <v>0</v>
      </c>
      <c r="AV1603" s="26">
        <f t="shared" si="6424"/>
        <v>114587.36700000001</v>
      </c>
      <c r="AW1603" s="26">
        <f t="shared" si="6425"/>
        <v>0</v>
      </c>
      <c r="AX1603" s="26">
        <f t="shared" si="6426"/>
        <v>0</v>
      </c>
      <c r="AY1603" s="26">
        <f t="shared" si="6630"/>
        <v>0</v>
      </c>
      <c r="AZ1603" s="26">
        <f t="shared" si="6631"/>
        <v>0</v>
      </c>
      <c r="BA1603" s="26">
        <f t="shared" si="6632"/>
        <v>0</v>
      </c>
      <c r="BB1603" s="26">
        <f t="shared" si="6427"/>
        <v>114587.36700000001</v>
      </c>
      <c r="BC1603" s="26">
        <f t="shared" si="6428"/>
        <v>0</v>
      </c>
      <c r="BD1603" s="26">
        <f t="shared" si="6429"/>
        <v>0</v>
      </c>
      <c r="BE1603" s="26">
        <f t="shared" si="6633"/>
        <v>0</v>
      </c>
      <c r="BF1603" s="26">
        <f t="shared" si="6634"/>
        <v>0</v>
      </c>
      <c r="BG1603" s="26">
        <f t="shared" si="6635"/>
        <v>0</v>
      </c>
      <c r="BH1603" s="26">
        <f t="shared" si="6430"/>
        <v>114587.36700000001</v>
      </c>
      <c r="BI1603" s="26">
        <f t="shared" si="6431"/>
        <v>0</v>
      </c>
      <c r="BJ1603" s="26">
        <f t="shared" si="6432"/>
        <v>0</v>
      </c>
      <c r="BK1603" s="26">
        <f t="shared" si="6636"/>
        <v>0</v>
      </c>
      <c r="BL1603" s="26">
        <f t="shared" si="6637"/>
        <v>0</v>
      </c>
      <c r="BM1603" s="26">
        <f t="shared" si="6638"/>
        <v>0</v>
      </c>
      <c r="BN1603" s="26">
        <f t="shared" si="6433"/>
        <v>114587.36700000001</v>
      </c>
      <c r="BO1603" s="26">
        <f t="shared" si="6434"/>
        <v>0</v>
      </c>
      <c r="BP1603" s="26">
        <f t="shared" si="6435"/>
        <v>0</v>
      </c>
      <c r="BQ1603" s="26">
        <f t="shared" si="6639"/>
        <v>0</v>
      </c>
      <c r="BR1603" s="26">
        <f t="shared" si="6640"/>
        <v>0</v>
      </c>
      <c r="BS1603" s="26">
        <f t="shared" si="6436"/>
        <v>114587.36700000001</v>
      </c>
      <c r="BT1603" s="26">
        <f t="shared" si="6437"/>
        <v>0</v>
      </c>
      <c r="BU1603" s="26">
        <f t="shared" si="6438"/>
        <v>0</v>
      </c>
      <c r="BV1603" s="26">
        <f t="shared" si="6641"/>
        <v>0</v>
      </c>
      <c r="BW1603" s="26">
        <f t="shared" si="6642"/>
        <v>0</v>
      </c>
      <c r="BX1603" s="26">
        <f t="shared" si="6439"/>
        <v>114587.36700000001</v>
      </c>
      <c r="BY1603" s="26">
        <f t="shared" si="6440"/>
        <v>0</v>
      </c>
      <c r="BZ1603" s="26">
        <f t="shared" si="6441"/>
        <v>0</v>
      </c>
      <c r="CA1603" s="26">
        <f t="shared" si="6643"/>
        <v>0</v>
      </c>
      <c r="CB1603" s="26">
        <f t="shared" si="6644"/>
        <v>0</v>
      </c>
      <c r="CC1603" s="26">
        <f t="shared" si="6645"/>
        <v>0</v>
      </c>
      <c r="CD1603" s="26">
        <f t="shared" si="6593"/>
        <v>114587.36700000001</v>
      </c>
      <c r="CE1603" s="26">
        <f t="shared" si="6594"/>
        <v>0</v>
      </c>
      <c r="CF1603" s="26">
        <f t="shared" si="6595"/>
        <v>0</v>
      </c>
      <c r="CG1603" s="26">
        <f t="shared" si="6646"/>
        <v>0</v>
      </c>
      <c r="CH1603" s="26">
        <f t="shared" si="6647"/>
        <v>0</v>
      </c>
      <c r="CI1603" s="26">
        <f t="shared" si="6648"/>
        <v>0</v>
      </c>
      <c r="CJ1603" s="26">
        <f t="shared" si="6596"/>
        <v>114587.36700000001</v>
      </c>
      <c r="CK1603" s="26">
        <f t="shared" si="6597"/>
        <v>0</v>
      </c>
      <c r="CL1603" s="26">
        <f t="shared" si="6598"/>
        <v>0</v>
      </c>
      <c r="CM1603" s="26">
        <f t="shared" si="6649"/>
        <v>0</v>
      </c>
      <c r="CN1603" s="26">
        <f t="shared" si="6650"/>
        <v>0</v>
      </c>
      <c r="CO1603" s="26">
        <f t="shared" si="6651"/>
        <v>0</v>
      </c>
      <c r="CP1603" s="26">
        <f t="shared" si="6599"/>
        <v>114587.36700000001</v>
      </c>
      <c r="CQ1603" s="26">
        <f t="shared" si="6600"/>
        <v>0</v>
      </c>
      <c r="CR1603" s="26">
        <f t="shared" si="6601"/>
        <v>0</v>
      </c>
      <c r="CS1603" s="26">
        <f t="shared" si="6652"/>
        <v>0</v>
      </c>
      <c r="CT1603" s="19"/>
      <c r="CU1603" s="35"/>
      <c r="CZ1603" s="1" t="s">
        <v>28</v>
      </c>
    </row>
    <row r="1604" spans="1:105" hidden="1" x14ac:dyDescent="0.3">
      <c r="A1604" s="36" t="s">
        <v>911</v>
      </c>
      <c r="B1604" s="17">
        <v>240</v>
      </c>
      <c r="C1604" s="16" t="s">
        <v>64</v>
      </c>
      <c r="D1604" s="16" t="s">
        <v>65</v>
      </c>
      <c r="E1604" s="34" t="s">
        <v>66</v>
      </c>
      <c r="F1604" s="26">
        <v>98702.8</v>
      </c>
      <c r="G1604" s="26"/>
      <c r="H1604" s="26"/>
      <c r="I1604" s="26"/>
      <c r="J1604" s="26"/>
      <c r="K1604" s="26"/>
      <c r="L1604" s="26">
        <f t="shared" si="6406"/>
        <v>98702.8</v>
      </c>
      <c r="M1604" s="26">
        <f t="shared" si="6407"/>
        <v>0</v>
      </c>
      <c r="N1604" s="26">
        <f t="shared" si="6408"/>
        <v>0</v>
      </c>
      <c r="O1604" s="26">
        <v>11677.35</v>
      </c>
      <c r="P1604" s="26"/>
      <c r="Q1604" s="26"/>
      <c r="R1604" s="26">
        <f t="shared" si="6409"/>
        <v>110380.15000000001</v>
      </c>
      <c r="S1604" s="26">
        <f t="shared" si="6410"/>
        <v>0</v>
      </c>
      <c r="T1604" s="26">
        <f t="shared" si="6411"/>
        <v>0</v>
      </c>
      <c r="U1604" s="26"/>
      <c r="V1604" s="26"/>
      <c r="W1604" s="26"/>
      <c r="X1604" s="26">
        <f t="shared" si="6412"/>
        <v>110380.15000000001</v>
      </c>
      <c r="Y1604" s="26">
        <f t="shared" si="6413"/>
        <v>0</v>
      </c>
      <c r="Z1604" s="26">
        <f t="shared" si="6414"/>
        <v>0</v>
      </c>
      <c r="AA1604" s="26"/>
      <c r="AB1604" s="26"/>
      <c r="AC1604" s="26"/>
      <c r="AD1604" s="26">
        <f t="shared" si="6415"/>
        <v>110380.15000000001</v>
      </c>
      <c r="AE1604" s="26">
        <f t="shared" si="6416"/>
        <v>0</v>
      </c>
      <c r="AF1604" s="26">
        <f t="shared" si="6417"/>
        <v>0</v>
      </c>
      <c r="AG1604" s="26"/>
      <c r="AH1604" s="26"/>
      <c r="AI1604" s="26"/>
      <c r="AJ1604" s="26">
        <f t="shared" si="6418"/>
        <v>110380.15000000001</v>
      </c>
      <c r="AK1604" s="26">
        <f t="shared" si="6419"/>
        <v>0</v>
      </c>
      <c r="AL1604" s="26">
        <f t="shared" si="6420"/>
        <v>0</v>
      </c>
      <c r="AM1604" s="26"/>
      <c r="AN1604" s="26"/>
      <c r="AO1604" s="26"/>
      <c r="AP1604" s="26">
        <f t="shared" si="6421"/>
        <v>110380.15000000001</v>
      </c>
      <c r="AQ1604" s="26">
        <f t="shared" si="6422"/>
        <v>0</v>
      </c>
      <c r="AR1604" s="26">
        <f t="shared" si="6423"/>
        <v>0</v>
      </c>
      <c r="AS1604" s="26">
        <v>4207.2169999999996</v>
      </c>
      <c r="AT1604" s="26"/>
      <c r="AU1604" s="26"/>
      <c r="AV1604" s="26">
        <f t="shared" si="6424"/>
        <v>114587.36700000001</v>
      </c>
      <c r="AW1604" s="26">
        <f t="shared" si="6425"/>
        <v>0</v>
      </c>
      <c r="AX1604" s="26">
        <f t="shared" si="6426"/>
        <v>0</v>
      </c>
      <c r="AY1604" s="26"/>
      <c r="AZ1604" s="26"/>
      <c r="BA1604" s="26"/>
      <c r="BB1604" s="26">
        <f t="shared" si="6427"/>
        <v>114587.36700000001</v>
      </c>
      <c r="BC1604" s="26">
        <f t="shared" si="6428"/>
        <v>0</v>
      </c>
      <c r="BD1604" s="26">
        <f t="shared" si="6429"/>
        <v>0</v>
      </c>
      <c r="BE1604" s="26"/>
      <c r="BF1604" s="26"/>
      <c r="BG1604" s="26"/>
      <c r="BH1604" s="26">
        <f t="shared" si="6430"/>
        <v>114587.36700000001</v>
      </c>
      <c r="BI1604" s="26">
        <f t="shared" si="6431"/>
        <v>0</v>
      </c>
      <c r="BJ1604" s="26">
        <f t="shared" si="6432"/>
        <v>0</v>
      </c>
      <c r="BK1604" s="26"/>
      <c r="BL1604" s="26"/>
      <c r="BM1604" s="26"/>
      <c r="BN1604" s="26">
        <f t="shared" si="6433"/>
        <v>114587.36700000001</v>
      </c>
      <c r="BO1604" s="26">
        <f t="shared" si="6434"/>
        <v>0</v>
      </c>
      <c r="BP1604" s="26">
        <f t="shared" si="6435"/>
        <v>0</v>
      </c>
      <c r="BQ1604" s="26"/>
      <c r="BR1604" s="26"/>
      <c r="BS1604" s="26">
        <f t="shared" si="6436"/>
        <v>114587.36700000001</v>
      </c>
      <c r="BT1604" s="26">
        <f t="shared" si="6437"/>
        <v>0</v>
      </c>
      <c r="BU1604" s="26">
        <f t="shared" si="6438"/>
        <v>0</v>
      </c>
      <c r="BV1604" s="26"/>
      <c r="BW1604" s="26"/>
      <c r="BX1604" s="26">
        <f t="shared" si="6439"/>
        <v>114587.36700000001</v>
      </c>
      <c r="BY1604" s="26">
        <f t="shared" si="6440"/>
        <v>0</v>
      </c>
      <c r="BZ1604" s="26">
        <f t="shared" si="6441"/>
        <v>0</v>
      </c>
      <c r="CA1604" s="26"/>
      <c r="CB1604" s="26"/>
      <c r="CC1604" s="26"/>
      <c r="CD1604" s="26">
        <f t="shared" si="6593"/>
        <v>114587.36700000001</v>
      </c>
      <c r="CE1604" s="26">
        <f t="shared" si="6594"/>
        <v>0</v>
      </c>
      <c r="CF1604" s="26">
        <f t="shared" si="6595"/>
        <v>0</v>
      </c>
      <c r="CG1604" s="26"/>
      <c r="CH1604" s="26"/>
      <c r="CI1604" s="26"/>
      <c r="CJ1604" s="26">
        <f t="shared" si="6596"/>
        <v>114587.36700000001</v>
      </c>
      <c r="CK1604" s="26">
        <f t="shared" si="6597"/>
        <v>0</v>
      </c>
      <c r="CL1604" s="26">
        <f t="shared" si="6598"/>
        <v>0</v>
      </c>
      <c r="CM1604" s="26"/>
      <c r="CN1604" s="26"/>
      <c r="CO1604" s="26"/>
      <c r="CP1604" s="26">
        <f t="shared" si="6599"/>
        <v>114587.36700000001</v>
      </c>
      <c r="CQ1604" s="26">
        <f t="shared" si="6600"/>
        <v>0</v>
      </c>
      <c r="CR1604" s="26">
        <f t="shared" si="6601"/>
        <v>0</v>
      </c>
      <c r="CS1604" s="26"/>
      <c r="CT1604" s="19"/>
      <c r="CU1604" s="35"/>
    </row>
    <row r="1605" spans="1:105" s="21" customFormat="1" ht="31.2" hidden="1" x14ac:dyDescent="0.3">
      <c r="A1605" s="22" t="s">
        <v>912</v>
      </c>
      <c r="B1605" s="23"/>
      <c r="C1605" s="22"/>
      <c r="D1605" s="22"/>
      <c r="E1605" s="24" t="s">
        <v>913</v>
      </c>
      <c r="F1605" s="25">
        <f t="shared" ref="F1605:K1605" si="6653">F1606+F1680+F1711</f>
        <v>633277.4</v>
      </c>
      <c r="G1605" s="25">
        <f t="shared" si="6653"/>
        <v>271458.60000000003</v>
      </c>
      <c r="H1605" s="25">
        <f t="shared" si="6653"/>
        <v>264325.5</v>
      </c>
      <c r="I1605" s="25">
        <f t="shared" si="6653"/>
        <v>74107.879000000001</v>
      </c>
      <c r="J1605" s="25">
        <f t="shared" si="6653"/>
        <v>2918.1</v>
      </c>
      <c r="K1605" s="25">
        <f t="shared" si="6653"/>
        <v>2918.1</v>
      </c>
      <c r="L1605" s="25">
        <f t="shared" si="6406"/>
        <v>707385.27899999998</v>
      </c>
      <c r="M1605" s="25">
        <f t="shared" si="6407"/>
        <v>274376.7</v>
      </c>
      <c r="N1605" s="25">
        <f t="shared" si="6408"/>
        <v>267243.59999999998</v>
      </c>
      <c r="O1605" s="25">
        <f>O1606+O1680+O1711</f>
        <v>39407.762000000002</v>
      </c>
      <c r="P1605" s="25">
        <f>P1606+P1680+P1711</f>
        <v>169999.99999999997</v>
      </c>
      <c r="Q1605" s="25">
        <f>Q1606+Q1680+Q1711</f>
        <v>100000.00000000001</v>
      </c>
      <c r="R1605" s="25">
        <f t="shared" si="6409"/>
        <v>746793.04099999997</v>
      </c>
      <c r="S1605" s="25">
        <f t="shared" si="6410"/>
        <v>444376.69999999995</v>
      </c>
      <c r="T1605" s="25">
        <f t="shared" si="6411"/>
        <v>367243.6</v>
      </c>
      <c r="U1605" s="25">
        <f>U1606+U1680+U1711</f>
        <v>0</v>
      </c>
      <c r="V1605" s="25">
        <f>V1606+V1680+V1711</f>
        <v>0</v>
      </c>
      <c r="W1605" s="25">
        <f>W1606+W1680+W1711</f>
        <v>0</v>
      </c>
      <c r="X1605" s="25">
        <f t="shared" si="6412"/>
        <v>746793.04099999997</v>
      </c>
      <c r="Y1605" s="25">
        <f t="shared" si="6413"/>
        <v>444376.69999999995</v>
      </c>
      <c r="Z1605" s="25">
        <f t="shared" si="6414"/>
        <v>367243.6</v>
      </c>
      <c r="AA1605" s="25">
        <f>AA1606+AA1680+AA1711</f>
        <v>0</v>
      </c>
      <c r="AB1605" s="25">
        <f>AB1606+AB1680+AB1711</f>
        <v>0</v>
      </c>
      <c r="AC1605" s="25">
        <f>AC1606+AC1680+AC1711</f>
        <v>0</v>
      </c>
      <c r="AD1605" s="25">
        <f t="shared" si="6415"/>
        <v>746793.04099999997</v>
      </c>
      <c r="AE1605" s="25">
        <f t="shared" si="6416"/>
        <v>444376.69999999995</v>
      </c>
      <c r="AF1605" s="25">
        <f t="shared" si="6417"/>
        <v>367243.6</v>
      </c>
      <c r="AG1605" s="25">
        <f>AG1606+AG1680+AG1711</f>
        <v>0</v>
      </c>
      <c r="AH1605" s="25">
        <f>AH1606+AH1680+AH1711</f>
        <v>0</v>
      </c>
      <c r="AI1605" s="25">
        <f>AI1606+AI1680+AI1711</f>
        <v>0</v>
      </c>
      <c r="AJ1605" s="25">
        <f t="shared" si="6418"/>
        <v>746793.04099999997</v>
      </c>
      <c r="AK1605" s="25">
        <f t="shared" si="6419"/>
        <v>444376.69999999995</v>
      </c>
      <c r="AL1605" s="25">
        <f t="shared" si="6420"/>
        <v>367243.6</v>
      </c>
      <c r="AM1605" s="25">
        <f>AM1606+AM1680+AM1711</f>
        <v>4288.9679999999998</v>
      </c>
      <c r="AN1605" s="25">
        <f>AN1606+AN1680+AN1711</f>
        <v>36062.74</v>
      </c>
      <c r="AO1605" s="25">
        <f>AO1606+AO1680+AO1711</f>
        <v>0</v>
      </c>
      <c r="AP1605" s="25">
        <f t="shared" si="6421"/>
        <v>751082.00899999996</v>
      </c>
      <c r="AQ1605" s="25">
        <f t="shared" si="6422"/>
        <v>480439.43999999994</v>
      </c>
      <c r="AR1605" s="25">
        <f t="shared" si="6423"/>
        <v>367243.6</v>
      </c>
      <c r="AS1605" s="25">
        <f>AS1606+AS1680+AS1711</f>
        <v>15437.483</v>
      </c>
      <c r="AT1605" s="25">
        <f>AT1606+AT1680+AT1711</f>
        <v>0</v>
      </c>
      <c r="AU1605" s="25">
        <f>AU1606+AU1680+AU1711</f>
        <v>0</v>
      </c>
      <c r="AV1605" s="25">
        <f t="shared" si="6424"/>
        <v>766519.49199999997</v>
      </c>
      <c r="AW1605" s="25">
        <f t="shared" si="6425"/>
        <v>480439.43999999994</v>
      </c>
      <c r="AX1605" s="25">
        <f t="shared" si="6426"/>
        <v>367243.6</v>
      </c>
      <c r="AY1605" s="25">
        <f>AY1606+AY1680+AY1711</f>
        <v>19120.554</v>
      </c>
      <c r="AZ1605" s="25">
        <f>AZ1606+AZ1680+AZ1711</f>
        <v>30467.363999999998</v>
      </c>
      <c r="BA1605" s="25">
        <f>BA1606+BA1680+BA1711</f>
        <v>29194.624</v>
      </c>
      <c r="BB1605" s="25">
        <f t="shared" si="6427"/>
        <v>785640.04599999997</v>
      </c>
      <c r="BC1605" s="25">
        <f t="shared" si="6428"/>
        <v>510906.80399999995</v>
      </c>
      <c r="BD1605" s="25">
        <f t="shared" si="6429"/>
        <v>396438.22399999999</v>
      </c>
      <c r="BE1605" s="25">
        <f>BE1606+BE1680+BE1711</f>
        <v>-104.6</v>
      </c>
      <c r="BF1605" s="25">
        <f>BF1606+BF1680+BF1711</f>
        <v>0</v>
      </c>
      <c r="BG1605" s="25">
        <f>BG1606+BG1680+BG1711</f>
        <v>0</v>
      </c>
      <c r="BH1605" s="25">
        <f t="shared" si="6430"/>
        <v>785535.446</v>
      </c>
      <c r="BI1605" s="25">
        <f t="shared" si="6431"/>
        <v>510906.80399999995</v>
      </c>
      <c r="BJ1605" s="25">
        <f t="shared" si="6432"/>
        <v>396438.22399999999</v>
      </c>
      <c r="BK1605" s="25">
        <f>BK1606+BK1680+BK1711</f>
        <v>-33719.661</v>
      </c>
      <c r="BL1605" s="25">
        <f>BL1606+BL1680+BL1711</f>
        <v>64326.097999999998</v>
      </c>
      <c r="BM1605" s="25">
        <f>BM1606+BM1680+BM1711</f>
        <v>-21576.537</v>
      </c>
      <c r="BN1605" s="25">
        <f t="shared" si="6433"/>
        <v>751815.78500000003</v>
      </c>
      <c r="BO1605" s="25">
        <f t="shared" si="6434"/>
        <v>575232.902</v>
      </c>
      <c r="BP1605" s="25">
        <f t="shared" si="6435"/>
        <v>374861.68699999998</v>
      </c>
      <c r="BQ1605" s="25">
        <f>BQ1606+BQ1680+BQ1711</f>
        <v>0</v>
      </c>
      <c r="BR1605" s="25">
        <f>BR1606+BR1680+BR1711</f>
        <v>0</v>
      </c>
      <c r="BS1605" s="26">
        <f t="shared" si="6436"/>
        <v>751815.78500000003</v>
      </c>
      <c r="BT1605" s="26">
        <f t="shared" si="6437"/>
        <v>575232.902</v>
      </c>
      <c r="BU1605" s="26">
        <f t="shared" si="6438"/>
        <v>374861.68699999998</v>
      </c>
      <c r="BV1605" s="25">
        <f>BV1606+BV1680+BV1711</f>
        <v>0</v>
      </c>
      <c r="BW1605" s="25">
        <f>BW1606+BW1680+BW1711</f>
        <v>0</v>
      </c>
      <c r="BX1605" s="25">
        <f t="shared" si="6439"/>
        <v>751815.78500000003</v>
      </c>
      <c r="BY1605" s="25">
        <f t="shared" si="6440"/>
        <v>575232.902</v>
      </c>
      <c r="BZ1605" s="25">
        <f t="shared" si="6441"/>
        <v>374861.68699999998</v>
      </c>
      <c r="CA1605" s="25">
        <f>CA1606+CA1680+CA1711</f>
        <v>0</v>
      </c>
      <c r="CB1605" s="25">
        <f>CB1606+CB1680+CB1711</f>
        <v>0</v>
      </c>
      <c r="CC1605" s="25">
        <f>CC1606+CC1680+CC1711</f>
        <v>0</v>
      </c>
      <c r="CD1605" s="25">
        <f t="shared" si="6593"/>
        <v>751815.78500000003</v>
      </c>
      <c r="CE1605" s="25">
        <f t="shared" si="6594"/>
        <v>575232.902</v>
      </c>
      <c r="CF1605" s="25">
        <f t="shared" si="6595"/>
        <v>374861.68699999998</v>
      </c>
      <c r="CG1605" s="25">
        <f>CG1606+CG1680+CG1711</f>
        <v>0</v>
      </c>
      <c r="CH1605" s="25">
        <f>CH1606+CH1680+CH1711</f>
        <v>0</v>
      </c>
      <c r="CI1605" s="25">
        <f>CI1606+CI1680+CI1711</f>
        <v>0</v>
      </c>
      <c r="CJ1605" s="25">
        <f t="shared" si="6596"/>
        <v>751815.78500000003</v>
      </c>
      <c r="CK1605" s="25">
        <f t="shared" si="6597"/>
        <v>575232.902</v>
      </c>
      <c r="CL1605" s="25">
        <f t="shared" si="6598"/>
        <v>374861.68699999998</v>
      </c>
      <c r="CM1605" s="25">
        <f>CM1606+CM1680+CM1711</f>
        <v>0</v>
      </c>
      <c r="CN1605" s="25">
        <f>CN1606+CN1680+CN1711</f>
        <v>0</v>
      </c>
      <c r="CO1605" s="25">
        <f>CO1606+CO1680+CO1711</f>
        <v>0</v>
      </c>
      <c r="CP1605" s="25">
        <f t="shared" si="6599"/>
        <v>751815.78500000003</v>
      </c>
      <c r="CQ1605" s="25">
        <f t="shared" si="6600"/>
        <v>575232.902</v>
      </c>
      <c r="CR1605" s="25">
        <f t="shared" si="6601"/>
        <v>374861.68699999998</v>
      </c>
      <c r="CS1605" s="25">
        <f>CS1606+CS1680+CS1711</f>
        <v>0</v>
      </c>
      <c r="CT1605" s="19"/>
      <c r="CU1605" s="27"/>
      <c r="CV1605" s="21" t="s">
        <v>24</v>
      </c>
    </row>
    <row r="1606" spans="1:105" s="28" customFormat="1" ht="31.2" hidden="1" x14ac:dyDescent="0.3">
      <c r="A1606" s="29" t="s">
        <v>914</v>
      </c>
      <c r="B1606" s="30"/>
      <c r="C1606" s="29"/>
      <c r="D1606" s="29"/>
      <c r="E1606" s="31" t="s">
        <v>915</v>
      </c>
      <c r="F1606" s="32">
        <f t="shared" ref="F1606:K1606" si="6654">F1607+F1615+F1620+F1625+F1630+F1639+F1659+F1664+F1672</f>
        <v>488409.60000000003</v>
      </c>
      <c r="G1606" s="32">
        <f t="shared" si="6654"/>
        <v>125979.7</v>
      </c>
      <c r="H1606" s="32">
        <f t="shared" si="6654"/>
        <v>119646.59999999999</v>
      </c>
      <c r="I1606" s="32">
        <f t="shared" si="6654"/>
        <v>74107.879000000001</v>
      </c>
      <c r="J1606" s="32">
        <f t="shared" si="6654"/>
        <v>2918.1</v>
      </c>
      <c r="K1606" s="32">
        <f t="shared" si="6654"/>
        <v>2918.1</v>
      </c>
      <c r="L1606" s="32">
        <f t="shared" si="6406"/>
        <v>562517.47900000005</v>
      </c>
      <c r="M1606" s="32">
        <f t="shared" si="6407"/>
        <v>128897.8</v>
      </c>
      <c r="N1606" s="32">
        <f t="shared" si="6408"/>
        <v>122564.7</v>
      </c>
      <c r="O1606" s="32">
        <f>O1607+O1615+O1620+O1625+O1630+O1639+O1659+O1664+O1672</f>
        <v>33346.875</v>
      </c>
      <c r="P1606" s="32">
        <f>P1607+P1615+P1620+P1625+P1630+P1639+P1659+P1664+P1672</f>
        <v>164322.19999999998</v>
      </c>
      <c r="Q1606" s="32">
        <f>Q1607+Q1615+Q1620+Q1625+Q1630+Q1639+Q1659+Q1664+Q1672</f>
        <v>94322.200000000012</v>
      </c>
      <c r="R1606" s="32">
        <f t="shared" si="6409"/>
        <v>595864.35400000005</v>
      </c>
      <c r="S1606" s="32">
        <f t="shared" si="6410"/>
        <v>293220</v>
      </c>
      <c r="T1606" s="32">
        <f t="shared" si="6411"/>
        <v>216886.90000000002</v>
      </c>
      <c r="U1606" s="32">
        <f>U1607+U1615+U1620+U1625+U1630+U1639+U1659+U1664+U1672</f>
        <v>0</v>
      </c>
      <c r="V1606" s="32">
        <f>V1607+V1615+V1620+V1625+V1630+V1639+V1659+V1664+V1672</f>
        <v>0</v>
      </c>
      <c r="W1606" s="32">
        <f>W1607+W1615+W1620+W1625+W1630+W1639+W1659+W1664+W1672</f>
        <v>0</v>
      </c>
      <c r="X1606" s="32">
        <f t="shared" si="6412"/>
        <v>595864.35400000005</v>
      </c>
      <c r="Y1606" s="32">
        <f t="shared" si="6413"/>
        <v>293220</v>
      </c>
      <c r="Z1606" s="32">
        <f t="shared" si="6414"/>
        <v>216886.90000000002</v>
      </c>
      <c r="AA1606" s="32">
        <f>AA1607+AA1615+AA1620+AA1625+AA1630+AA1639+AA1659+AA1664+AA1672</f>
        <v>0</v>
      </c>
      <c r="AB1606" s="32">
        <f>AB1607+AB1615+AB1620+AB1625+AB1630+AB1639+AB1659+AB1664+AB1672</f>
        <v>0</v>
      </c>
      <c r="AC1606" s="32">
        <f>AC1607+AC1615+AC1620+AC1625+AC1630+AC1639+AC1659+AC1664+AC1672</f>
        <v>0</v>
      </c>
      <c r="AD1606" s="32">
        <f t="shared" si="6415"/>
        <v>595864.35400000005</v>
      </c>
      <c r="AE1606" s="32">
        <f t="shared" si="6416"/>
        <v>293220</v>
      </c>
      <c r="AF1606" s="32">
        <f t="shared" si="6417"/>
        <v>216886.90000000002</v>
      </c>
      <c r="AG1606" s="32">
        <f>AG1607+AG1615+AG1620+AG1625+AG1630+AG1639+AG1659+AG1664+AG1672</f>
        <v>0</v>
      </c>
      <c r="AH1606" s="32">
        <f>AH1607+AH1615+AH1620+AH1625+AH1630+AH1639+AH1659+AH1664+AH1672</f>
        <v>0</v>
      </c>
      <c r="AI1606" s="32">
        <f>AI1607+AI1615+AI1620+AI1625+AI1630+AI1639+AI1659+AI1664+AI1672</f>
        <v>0</v>
      </c>
      <c r="AJ1606" s="32">
        <f t="shared" si="6418"/>
        <v>595864.35400000005</v>
      </c>
      <c r="AK1606" s="32">
        <f t="shared" si="6419"/>
        <v>293220</v>
      </c>
      <c r="AL1606" s="32">
        <f t="shared" si="6420"/>
        <v>216886.90000000002</v>
      </c>
      <c r="AM1606" s="32">
        <f>AM1607+AM1615+AM1620+AM1625+AM1630+AM1639+AM1659+AM1664+AM1672</f>
        <v>-4830.6099999999997</v>
      </c>
      <c r="AN1606" s="32">
        <f>AN1607+AN1615+AN1620+AN1625+AN1630+AN1639+AN1659+AN1664+AN1672</f>
        <v>36062.74</v>
      </c>
      <c r="AO1606" s="32">
        <f>AO1607+AO1615+AO1620+AO1625+AO1630+AO1639+AO1659+AO1664+AO1672</f>
        <v>0</v>
      </c>
      <c r="AP1606" s="32">
        <f t="shared" si="6421"/>
        <v>591033.74400000006</v>
      </c>
      <c r="AQ1606" s="32">
        <f t="shared" si="6422"/>
        <v>329282.74</v>
      </c>
      <c r="AR1606" s="32">
        <f t="shared" si="6423"/>
        <v>216886.90000000002</v>
      </c>
      <c r="AS1606" s="32">
        <f>AS1607+AS1615+AS1620+AS1625+AS1630+AS1639+AS1659+AS1664+AS1672</f>
        <v>19644.7</v>
      </c>
      <c r="AT1606" s="32">
        <f>AT1607+AT1615+AT1620+AT1625+AT1630+AT1639+AT1659+AT1664+AT1672</f>
        <v>0</v>
      </c>
      <c r="AU1606" s="32">
        <f>AU1607+AU1615+AU1620+AU1625+AU1630+AU1639+AU1659+AU1664+AU1672</f>
        <v>0</v>
      </c>
      <c r="AV1606" s="32">
        <f t="shared" si="6424"/>
        <v>610678.44400000002</v>
      </c>
      <c r="AW1606" s="32">
        <f t="shared" si="6425"/>
        <v>329282.74</v>
      </c>
      <c r="AX1606" s="32">
        <f t="shared" si="6426"/>
        <v>216886.90000000002</v>
      </c>
      <c r="AY1606" s="32">
        <f>AY1607+AY1615+AY1620+AY1625+AY1630+AY1639+AY1659+AY1664+AY1672</f>
        <v>11787.153999999999</v>
      </c>
      <c r="AZ1606" s="32">
        <f>AZ1607+AZ1615+AZ1620+AZ1625+AZ1630+AZ1639+AZ1659+AZ1664+AZ1672</f>
        <v>15392.864</v>
      </c>
      <c r="BA1606" s="32">
        <f>BA1607+BA1615+BA1620+BA1625+BA1630+BA1639+BA1659+BA1664+BA1672</f>
        <v>14120.124</v>
      </c>
      <c r="BB1606" s="32">
        <f t="shared" si="6427"/>
        <v>622465.598</v>
      </c>
      <c r="BC1606" s="32">
        <f t="shared" si="6428"/>
        <v>344675.60399999999</v>
      </c>
      <c r="BD1606" s="32">
        <f t="shared" si="6429"/>
        <v>231007.02400000003</v>
      </c>
      <c r="BE1606" s="32">
        <f>BE1607+BE1615+BE1620+BE1625+BE1630+BE1639+BE1659+BE1664+BE1672</f>
        <v>-104.6</v>
      </c>
      <c r="BF1606" s="32">
        <f>BF1607+BF1615+BF1620+BF1625+BF1630+BF1639+BF1659+BF1664+BF1672</f>
        <v>0</v>
      </c>
      <c r="BG1606" s="32">
        <f>BG1607+BG1615+BG1620+BG1625+BG1630+BG1639+BG1659+BG1664+BG1672</f>
        <v>0</v>
      </c>
      <c r="BH1606" s="32">
        <f t="shared" si="6430"/>
        <v>622360.99800000002</v>
      </c>
      <c r="BI1606" s="32">
        <f t="shared" si="6431"/>
        <v>344675.60399999999</v>
      </c>
      <c r="BJ1606" s="32">
        <f t="shared" si="6432"/>
        <v>231007.02400000003</v>
      </c>
      <c r="BK1606" s="32">
        <f>BK1607+BK1615+BK1620+BK1625+BK1630+BK1639+BK1659+BK1664+BK1672</f>
        <v>-32712.460999999999</v>
      </c>
      <c r="BL1606" s="32">
        <f>BL1607+BL1615+BL1620+BL1625+BL1630+BL1639+BL1659+BL1664+BL1672</f>
        <v>64326.097999999998</v>
      </c>
      <c r="BM1606" s="32">
        <f>BM1607+BM1615+BM1620+BM1625+BM1630+BM1639+BM1659+BM1664+BM1672</f>
        <v>-21576.537</v>
      </c>
      <c r="BN1606" s="32">
        <f t="shared" si="6433"/>
        <v>589648.53700000001</v>
      </c>
      <c r="BO1606" s="32">
        <f t="shared" si="6434"/>
        <v>409001.70199999999</v>
      </c>
      <c r="BP1606" s="32">
        <f t="shared" si="6435"/>
        <v>209430.48700000002</v>
      </c>
      <c r="BQ1606" s="32">
        <f>BQ1607+BQ1615+BQ1620+BQ1625+BQ1630+BQ1639+BQ1659+BQ1664+BQ1672</f>
        <v>0</v>
      </c>
      <c r="BR1606" s="32">
        <f>BR1607+BR1615+BR1620+BR1625+BR1630+BR1639+BR1659+BR1664+BR1672</f>
        <v>0</v>
      </c>
      <c r="BS1606" s="26">
        <f t="shared" si="6436"/>
        <v>589648.53700000001</v>
      </c>
      <c r="BT1606" s="26">
        <f t="shared" si="6437"/>
        <v>409001.70199999999</v>
      </c>
      <c r="BU1606" s="26">
        <f t="shared" si="6438"/>
        <v>209430.48700000002</v>
      </c>
      <c r="BV1606" s="32">
        <f>BV1607+BV1615+BV1620+BV1625+BV1630+BV1639+BV1659+BV1664+BV1672</f>
        <v>0</v>
      </c>
      <c r="BW1606" s="32">
        <f>BW1607+BW1615+BW1620+BW1625+BW1630+BW1639+BW1659+BW1664+BW1672</f>
        <v>0</v>
      </c>
      <c r="BX1606" s="32">
        <f t="shared" si="6439"/>
        <v>589648.53700000001</v>
      </c>
      <c r="BY1606" s="32">
        <f t="shared" si="6440"/>
        <v>409001.70199999999</v>
      </c>
      <c r="BZ1606" s="32">
        <f t="shared" si="6441"/>
        <v>209430.48700000002</v>
      </c>
      <c r="CA1606" s="32">
        <f>CA1607+CA1615+CA1620+CA1625+CA1630+CA1639+CA1659+CA1664+CA1672</f>
        <v>0</v>
      </c>
      <c r="CB1606" s="32">
        <f>CB1607+CB1615+CB1620+CB1625+CB1630+CB1639+CB1659+CB1664+CB1672</f>
        <v>0</v>
      </c>
      <c r="CC1606" s="32">
        <f>CC1607+CC1615+CC1620+CC1625+CC1630+CC1639+CC1659+CC1664+CC1672</f>
        <v>0</v>
      </c>
      <c r="CD1606" s="32">
        <f t="shared" si="6593"/>
        <v>589648.53700000001</v>
      </c>
      <c r="CE1606" s="32">
        <f t="shared" si="6594"/>
        <v>409001.70199999999</v>
      </c>
      <c r="CF1606" s="32">
        <f t="shared" si="6595"/>
        <v>209430.48700000002</v>
      </c>
      <c r="CG1606" s="32">
        <f>CG1607+CG1615+CG1620+CG1625+CG1630+CG1639+CG1659+CG1664+CG1672</f>
        <v>0</v>
      </c>
      <c r="CH1606" s="32">
        <f>CH1607+CH1615+CH1620+CH1625+CH1630+CH1639+CH1659+CH1664+CH1672</f>
        <v>0</v>
      </c>
      <c r="CI1606" s="32">
        <f>CI1607+CI1615+CI1620+CI1625+CI1630+CI1639+CI1659+CI1664+CI1672</f>
        <v>0</v>
      </c>
      <c r="CJ1606" s="32">
        <f t="shared" si="6596"/>
        <v>589648.53700000001</v>
      </c>
      <c r="CK1606" s="32">
        <f t="shared" si="6597"/>
        <v>409001.70199999999</v>
      </c>
      <c r="CL1606" s="32">
        <f t="shared" si="6598"/>
        <v>209430.48700000002</v>
      </c>
      <c r="CM1606" s="32">
        <f>CM1607+CM1615+CM1620+CM1625+CM1630+CM1639+CM1659+CM1664+CM1672</f>
        <v>0</v>
      </c>
      <c r="CN1606" s="32">
        <f>CN1607+CN1615+CN1620+CN1625+CN1630+CN1639+CN1659+CN1664+CN1672</f>
        <v>0</v>
      </c>
      <c r="CO1606" s="32">
        <f>CO1607+CO1615+CO1620+CO1625+CO1630+CO1639+CO1659+CO1664+CO1672</f>
        <v>0</v>
      </c>
      <c r="CP1606" s="32">
        <f t="shared" si="6599"/>
        <v>589648.53700000001</v>
      </c>
      <c r="CQ1606" s="32">
        <f t="shared" si="6600"/>
        <v>409001.70199999999</v>
      </c>
      <c r="CR1606" s="32">
        <f t="shared" si="6601"/>
        <v>209430.48700000002</v>
      </c>
      <c r="CS1606" s="32">
        <f>CS1607+CS1615+CS1620+CS1625+CS1630+CS1639+CS1659+CS1664+CS1672</f>
        <v>0</v>
      </c>
      <c r="CT1606" s="19"/>
      <c r="CU1606" s="33"/>
      <c r="CW1606" s="28" t="s">
        <v>25</v>
      </c>
    </row>
    <row r="1607" spans="1:105" ht="46.8" hidden="1" x14ac:dyDescent="0.3">
      <c r="A1607" s="16" t="s">
        <v>916</v>
      </c>
      <c r="B1607" s="17"/>
      <c r="C1607" s="16"/>
      <c r="D1607" s="16"/>
      <c r="E1607" s="34" t="s">
        <v>917</v>
      </c>
      <c r="F1607" s="26">
        <f t="shared" ref="F1607:K1607" si="6655">F1608</f>
        <v>671.8</v>
      </c>
      <c r="G1607" s="26">
        <f t="shared" si="6655"/>
        <v>671.8</v>
      </c>
      <c r="H1607" s="26">
        <f t="shared" si="6655"/>
        <v>671.8</v>
      </c>
      <c r="I1607" s="26">
        <f t="shared" si="6655"/>
        <v>0</v>
      </c>
      <c r="J1607" s="26">
        <f t="shared" si="6655"/>
        <v>0</v>
      </c>
      <c r="K1607" s="26">
        <f t="shared" si="6655"/>
        <v>0</v>
      </c>
      <c r="L1607" s="26">
        <f t="shared" si="6406"/>
        <v>671.8</v>
      </c>
      <c r="M1607" s="26">
        <f t="shared" si="6407"/>
        <v>671.8</v>
      </c>
      <c r="N1607" s="26">
        <f t="shared" si="6408"/>
        <v>671.8</v>
      </c>
      <c r="O1607" s="26">
        <f>O1608</f>
        <v>0</v>
      </c>
      <c r="P1607" s="26">
        <f>P1608</f>
        <v>0</v>
      </c>
      <c r="Q1607" s="26">
        <f>Q1608</f>
        <v>0</v>
      </c>
      <c r="R1607" s="26">
        <f t="shared" si="6409"/>
        <v>671.8</v>
      </c>
      <c r="S1607" s="26">
        <f t="shared" si="6410"/>
        <v>671.8</v>
      </c>
      <c r="T1607" s="26">
        <f t="shared" si="6411"/>
        <v>671.8</v>
      </c>
      <c r="U1607" s="26">
        <f>U1608</f>
        <v>0</v>
      </c>
      <c r="V1607" s="26">
        <f>V1608</f>
        <v>0</v>
      </c>
      <c r="W1607" s="26">
        <f>W1608</f>
        <v>0</v>
      </c>
      <c r="X1607" s="26">
        <f t="shared" si="6412"/>
        <v>671.8</v>
      </c>
      <c r="Y1607" s="26">
        <f t="shared" si="6413"/>
        <v>671.8</v>
      </c>
      <c r="Z1607" s="26">
        <f t="shared" si="6414"/>
        <v>671.8</v>
      </c>
      <c r="AA1607" s="26">
        <f>AA1608</f>
        <v>0</v>
      </c>
      <c r="AB1607" s="26">
        <f>AB1608</f>
        <v>0</v>
      </c>
      <c r="AC1607" s="26">
        <f>AC1608</f>
        <v>0</v>
      </c>
      <c r="AD1607" s="26">
        <f t="shared" si="6415"/>
        <v>671.8</v>
      </c>
      <c r="AE1607" s="26">
        <f t="shared" si="6416"/>
        <v>671.8</v>
      </c>
      <c r="AF1607" s="26">
        <f t="shared" si="6417"/>
        <v>671.8</v>
      </c>
      <c r="AG1607" s="26">
        <f>AG1608</f>
        <v>0</v>
      </c>
      <c r="AH1607" s="26">
        <f>AH1608</f>
        <v>0</v>
      </c>
      <c r="AI1607" s="26">
        <f>AI1608</f>
        <v>0</v>
      </c>
      <c r="AJ1607" s="26">
        <f t="shared" si="6418"/>
        <v>671.8</v>
      </c>
      <c r="AK1607" s="26">
        <f t="shared" si="6419"/>
        <v>671.8</v>
      </c>
      <c r="AL1607" s="26">
        <f t="shared" si="6420"/>
        <v>671.8</v>
      </c>
      <c r="AM1607" s="26">
        <f>AM1608</f>
        <v>0</v>
      </c>
      <c r="AN1607" s="26">
        <f>AN1608</f>
        <v>0</v>
      </c>
      <c r="AO1607" s="26">
        <f>AO1608</f>
        <v>0</v>
      </c>
      <c r="AP1607" s="26">
        <f t="shared" si="6421"/>
        <v>671.8</v>
      </c>
      <c r="AQ1607" s="26">
        <f t="shared" si="6422"/>
        <v>671.8</v>
      </c>
      <c r="AR1607" s="26">
        <f t="shared" si="6423"/>
        <v>671.8</v>
      </c>
      <c r="AS1607" s="26">
        <f>AS1608</f>
        <v>0</v>
      </c>
      <c r="AT1607" s="26">
        <f>AT1608</f>
        <v>0</v>
      </c>
      <c r="AU1607" s="26">
        <f>AU1608</f>
        <v>0</v>
      </c>
      <c r="AV1607" s="26">
        <f t="shared" si="6424"/>
        <v>671.8</v>
      </c>
      <c r="AW1607" s="26">
        <f t="shared" si="6425"/>
        <v>671.8</v>
      </c>
      <c r="AX1607" s="26">
        <f t="shared" si="6426"/>
        <v>671.8</v>
      </c>
      <c r="AY1607" s="26">
        <f>AY1608</f>
        <v>0</v>
      </c>
      <c r="AZ1607" s="26">
        <f>AZ1608</f>
        <v>0</v>
      </c>
      <c r="BA1607" s="26">
        <f>BA1608</f>
        <v>0</v>
      </c>
      <c r="BB1607" s="26">
        <f t="shared" si="6427"/>
        <v>671.8</v>
      </c>
      <c r="BC1607" s="26">
        <f t="shared" si="6428"/>
        <v>671.8</v>
      </c>
      <c r="BD1607" s="26">
        <f t="shared" si="6429"/>
        <v>671.8</v>
      </c>
      <c r="BE1607" s="26">
        <f>BE1608</f>
        <v>0</v>
      </c>
      <c r="BF1607" s="26">
        <f>BF1608</f>
        <v>0</v>
      </c>
      <c r="BG1607" s="26">
        <f>BG1608</f>
        <v>0</v>
      </c>
      <c r="BH1607" s="26">
        <f t="shared" si="6430"/>
        <v>671.8</v>
      </c>
      <c r="BI1607" s="26">
        <f t="shared" si="6431"/>
        <v>671.8</v>
      </c>
      <c r="BJ1607" s="26">
        <f t="shared" si="6432"/>
        <v>671.8</v>
      </c>
      <c r="BK1607" s="26">
        <f>BK1608</f>
        <v>0</v>
      </c>
      <c r="BL1607" s="26">
        <f>BL1608</f>
        <v>0</v>
      </c>
      <c r="BM1607" s="26">
        <f>BM1608</f>
        <v>0</v>
      </c>
      <c r="BN1607" s="26">
        <f t="shared" si="6433"/>
        <v>671.8</v>
      </c>
      <c r="BO1607" s="26">
        <f t="shared" si="6434"/>
        <v>671.8</v>
      </c>
      <c r="BP1607" s="26">
        <f t="shared" si="6435"/>
        <v>671.8</v>
      </c>
      <c r="BQ1607" s="26">
        <f>BQ1608</f>
        <v>0</v>
      </c>
      <c r="BR1607" s="26">
        <f>BR1608</f>
        <v>0</v>
      </c>
      <c r="BS1607" s="26">
        <f t="shared" si="6436"/>
        <v>671.8</v>
      </c>
      <c r="BT1607" s="26">
        <f t="shared" si="6437"/>
        <v>671.8</v>
      </c>
      <c r="BU1607" s="26">
        <f t="shared" si="6438"/>
        <v>671.8</v>
      </c>
      <c r="BV1607" s="26">
        <f>BV1608</f>
        <v>0</v>
      </c>
      <c r="BW1607" s="26">
        <f>BW1608</f>
        <v>0</v>
      </c>
      <c r="BX1607" s="26">
        <f t="shared" si="6439"/>
        <v>671.8</v>
      </c>
      <c r="BY1607" s="26">
        <f t="shared" si="6440"/>
        <v>671.8</v>
      </c>
      <c r="BZ1607" s="26">
        <f t="shared" si="6441"/>
        <v>671.8</v>
      </c>
      <c r="CA1607" s="26">
        <f>CA1608</f>
        <v>0</v>
      </c>
      <c r="CB1607" s="26">
        <f>CB1608</f>
        <v>0</v>
      </c>
      <c r="CC1607" s="26">
        <f>CC1608</f>
        <v>0</v>
      </c>
      <c r="CD1607" s="26">
        <f t="shared" si="6593"/>
        <v>671.8</v>
      </c>
      <c r="CE1607" s="26">
        <f t="shared" si="6594"/>
        <v>671.8</v>
      </c>
      <c r="CF1607" s="26">
        <f t="shared" si="6595"/>
        <v>671.8</v>
      </c>
      <c r="CG1607" s="26">
        <f>CG1608</f>
        <v>0</v>
      </c>
      <c r="CH1607" s="26">
        <f>CH1608</f>
        <v>0</v>
      </c>
      <c r="CI1607" s="26">
        <f>CI1608</f>
        <v>0</v>
      </c>
      <c r="CJ1607" s="26">
        <f t="shared" si="6596"/>
        <v>671.8</v>
      </c>
      <c r="CK1607" s="26">
        <f t="shared" si="6597"/>
        <v>671.8</v>
      </c>
      <c r="CL1607" s="26">
        <f t="shared" si="6598"/>
        <v>671.8</v>
      </c>
      <c r="CM1607" s="26">
        <f>CM1608</f>
        <v>0</v>
      </c>
      <c r="CN1607" s="26">
        <f>CN1608</f>
        <v>0</v>
      </c>
      <c r="CO1607" s="26">
        <f>CO1608</f>
        <v>0</v>
      </c>
      <c r="CP1607" s="26">
        <f t="shared" si="6599"/>
        <v>671.8</v>
      </c>
      <c r="CQ1607" s="26">
        <f t="shared" si="6600"/>
        <v>671.8</v>
      </c>
      <c r="CR1607" s="26">
        <f t="shared" si="6601"/>
        <v>671.8</v>
      </c>
      <c r="CS1607" s="26">
        <f>CS1608</f>
        <v>0</v>
      </c>
      <c r="CT1607" s="19"/>
      <c r="CU1607" s="35"/>
      <c r="CX1607" s="1" t="s">
        <v>26</v>
      </c>
    </row>
    <row r="1608" spans="1:105" ht="31.2" hidden="1" x14ac:dyDescent="0.3">
      <c r="A1608" s="16" t="s">
        <v>918</v>
      </c>
      <c r="B1608" s="17"/>
      <c r="C1608" s="16"/>
      <c r="D1608" s="16"/>
      <c r="E1608" s="34" t="s">
        <v>919</v>
      </c>
      <c r="F1608" s="26">
        <f t="shared" ref="F1608:K1608" si="6656">F1609+F1612</f>
        <v>671.8</v>
      </c>
      <c r="G1608" s="26">
        <f t="shared" si="6656"/>
        <v>671.8</v>
      </c>
      <c r="H1608" s="26">
        <f t="shared" si="6656"/>
        <v>671.8</v>
      </c>
      <c r="I1608" s="26">
        <f t="shared" si="6656"/>
        <v>0</v>
      </c>
      <c r="J1608" s="26">
        <f t="shared" si="6656"/>
        <v>0</v>
      </c>
      <c r="K1608" s="26">
        <f t="shared" si="6656"/>
        <v>0</v>
      </c>
      <c r="L1608" s="26">
        <f t="shared" si="6406"/>
        <v>671.8</v>
      </c>
      <c r="M1608" s="26">
        <f t="shared" si="6407"/>
        <v>671.8</v>
      </c>
      <c r="N1608" s="26">
        <f t="shared" si="6408"/>
        <v>671.8</v>
      </c>
      <c r="O1608" s="26">
        <f>O1609+O1612</f>
        <v>0</v>
      </c>
      <c r="P1608" s="26">
        <f>P1609+P1612</f>
        <v>0</v>
      </c>
      <c r="Q1608" s="26">
        <f>Q1609+Q1612</f>
        <v>0</v>
      </c>
      <c r="R1608" s="26">
        <f t="shared" si="6409"/>
        <v>671.8</v>
      </c>
      <c r="S1608" s="26">
        <f t="shared" si="6410"/>
        <v>671.8</v>
      </c>
      <c r="T1608" s="26">
        <f t="shared" si="6411"/>
        <v>671.8</v>
      </c>
      <c r="U1608" s="26">
        <f>U1609+U1612</f>
        <v>0</v>
      </c>
      <c r="V1608" s="26">
        <f>V1609+V1612</f>
        <v>0</v>
      </c>
      <c r="W1608" s="26">
        <f>W1609+W1612</f>
        <v>0</v>
      </c>
      <c r="X1608" s="26">
        <f t="shared" si="6412"/>
        <v>671.8</v>
      </c>
      <c r="Y1608" s="26">
        <f t="shared" si="6413"/>
        <v>671.8</v>
      </c>
      <c r="Z1608" s="26">
        <f t="shared" si="6414"/>
        <v>671.8</v>
      </c>
      <c r="AA1608" s="26">
        <f>AA1609+AA1612</f>
        <v>0</v>
      </c>
      <c r="AB1608" s="26">
        <f>AB1609+AB1612</f>
        <v>0</v>
      </c>
      <c r="AC1608" s="26">
        <f>AC1609+AC1612</f>
        <v>0</v>
      </c>
      <c r="AD1608" s="26">
        <f t="shared" si="6415"/>
        <v>671.8</v>
      </c>
      <c r="AE1608" s="26">
        <f t="shared" si="6416"/>
        <v>671.8</v>
      </c>
      <c r="AF1608" s="26">
        <f t="shared" si="6417"/>
        <v>671.8</v>
      </c>
      <c r="AG1608" s="26">
        <f>AG1609+AG1612</f>
        <v>0</v>
      </c>
      <c r="AH1608" s="26">
        <f>AH1609+AH1612</f>
        <v>0</v>
      </c>
      <c r="AI1608" s="26">
        <f>AI1609+AI1612</f>
        <v>0</v>
      </c>
      <c r="AJ1608" s="26">
        <f t="shared" si="6418"/>
        <v>671.8</v>
      </c>
      <c r="AK1608" s="26">
        <f t="shared" si="6419"/>
        <v>671.8</v>
      </c>
      <c r="AL1608" s="26">
        <f t="shared" si="6420"/>
        <v>671.8</v>
      </c>
      <c r="AM1608" s="26">
        <f>AM1609+AM1612</f>
        <v>0</v>
      </c>
      <c r="AN1608" s="26">
        <f>AN1609+AN1612</f>
        <v>0</v>
      </c>
      <c r="AO1608" s="26">
        <f>AO1609+AO1612</f>
        <v>0</v>
      </c>
      <c r="AP1608" s="26">
        <f t="shared" si="6421"/>
        <v>671.8</v>
      </c>
      <c r="AQ1608" s="26">
        <f t="shared" si="6422"/>
        <v>671.8</v>
      </c>
      <c r="AR1608" s="26">
        <f t="shared" si="6423"/>
        <v>671.8</v>
      </c>
      <c r="AS1608" s="26">
        <f>AS1609+AS1612</f>
        <v>0</v>
      </c>
      <c r="AT1608" s="26">
        <f>AT1609+AT1612</f>
        <v>0</v>
      </c>
      <c r="AU1608" s="26">
        <f>AU1609+AU1612</f>
        <v>0</v>
      </c>
      <c r="AV1608" s="26">
        <f t="shared" si="6424"/>
        <v>671.8</v>
      </c>
      <c r="AW1608" s="26">
        <f t="shared" si="6425"/>
        <v>671.8</v>
      </c>
      <c r="AX1608" s="26">
        <f t="shared" si="6426"/>
        <v>671.8</v>
      </c>
      <c r="AY1608" s="26">
        <f>AY1609+AY1612</f>
        <v>0</v>
      </c>
      <c r="AZ1608" s="26">
        <f>AZ1609+AZ1612</f>
        <v>0</v>
      </c>
      <c r="BA1608" s="26">
        <f>BA1609+BA1612</f>
        <v>0</v>
      </c>
      <c r="BB1608" s="26">
        <f t="shared" si="6427"/>
        <v>671.8</v>
      </c>
      <c r="BC1608" s="26">
        <f t="shared" si="6428"/>
        <v>671.8</v>
      </c>
      <c r="BD1608" s="26">
        <f t="shared" si="6429"/>
        <v>671.8</v>
      </c>
      <c r="BE1608" s="26">
        <f>BE1609+BE1612</f>
        <v>0</v>
      </c>
      <c r="BF1608" s="26">
        <f>BF1609+BF1612</f>
        <v>0</v>
      </c>
      <c r="BG1608" s="26">
        <f>BG1609+BG1612</f>
        <v>0</v>
      </c>
      <c r="BH1608" s="26">
        <f t="shared" si="6430"/>
        <v>671.8</v>
      </c>
      <c r="BI1608" s="26">
        <f t="shared" si="6431"/>
        <v>671.8</v>
      </c>
      <c r="BJ1608" s="26">
        <f t="shared" si="6432"/>
        <v>671.8</v>
      </c>
      <c r="BK1608" s="26">
        <f>BK1609+BK1612</f>
        <v>0</v>
      </c>
      <c r="BL1608" s="26">
        <f>BL1609+BL1612</f>
        <v>0</v>
      </c>
      <c r="BM1608" s="26">
        <f>BM1609+BM1612</f>
        <v>0</v>
      </c>
      <c r="BN1608" s="26">
        <f t="shared" si="6433"/>
        <v>671.8</v>
      </c>
      <c r="BO1608" s="26">
        <f t="shared" si="6434"/>
        <v>671.8</v>
      </c>
      <c r="BP1608" s="26">
        <f t="shared" si="6435"/>
        <v>671.8</v>
      </c>
      <c r="BQ1608" s="26">
        <f>BQ1609+BQ1612</f>
        <v>0</v>
      </c>
      <c r="BR1608" s="26">
        <f>BR1609+BR1612</f>
        <v>0</v>
      </c>
      <c r="BS1608" s="26">
        <f t="shared" si="6436"/>
        <v>671.8</v>
      </c>
      <c r="BT1608" s="26">
        <f t="shared" si="6437"/>
        <v>671.8</v>
      </c>
      <c r="BU1608" s="26">
        <f t="shared" si="6438"/>
        <v>671.8</v>
      </c>
      <c r="BV1608" s="26">
        <f>BV1609+BV1612</f>
        <v>0</v>
      </c>
      <c r="BW1608" s="26">
        <f>BW1609+BW1612</f>
        <v>0</v>
      </c>
      <c r="BX1608" s="26">
        <f t="shared" si="6439"/>
        <v>671.8</v>
      </c>
      <c r="BY1608" s="26">
        <f t="shared" si="6440"/>
        <v>671.8</v>
      </c>
      <c r="BZ1608" s="26">
        <f t="shared" si="6441"/>
        <v>671.8</v>
      </c>
      <c r="CA1608" s="26">
        <f>CA1609+CA1612</f>
        <v>0</v>
      </c>
      <c r="CB1608" s="26">
        <f>CB1609+CB1612</f>
        <v>0</v>
      </c>
      <c r="CC1608" s="26">
        <f>CC1609+CC1612</f>
        <v>0</v>
      </c>
      <c r="CD1608" s="26">
        <f t="shared" si="6593"/>
        <v>671.8</v>
      </c>
      <c r="CE1608" s="26">
        <f t="shared" si="6594"/>
        <v>671.8</v>
      </c>
      <c r="CF1608" s="26">
        <f t="shared" si="6595"/>
        <v>671.8</v>
      </c>
      <c r="CG1608" s="26">
        <f>CG1609+CG1612</f>
        <v>0</v>
      </c>
      <c r="CH1608" s="26">
        <f>CH1609+CH1612</f>
        <v>0</v>
      </c>
      <c r="CI1608" s="26">
        <f>CI1609+CI1612</f>
        <v>0</v>
      </c>
      <c r="CJ1608" s="26">
        <f t="shared" si="6596"/>
        <v>671.8</v>
      </c>
      <c r="CK1608" s="26">
        <f t="shared" si="6597"/>
        <v>671.8</v>
      </c>
      <c r="CL1608" s="26">
        <f t="shared" si="6598"/>
        <v>671.8</v>
      </c>
      <c r="CM1608" s="26">
        <f>CM1609+CM1612</f>
        <v>0</v>
      </c>
      <c r="CN1608" s="26">
        <f>CN1609+CN1612</f>
        <v>0</v>
      </c>
      <c r="CO1608" s="26">
        <f>CO1609+CO1612</f>
        <v>0</v>
      </c>
      <c r="CP1608" s="26">
        <f t="shared" si="6599"/>
        <v>671.8</v>
      </c>
      <c r="CQ1608" s="26">
        <f t="shared" si="6600"/>
        <v>671.8</v>
      </c>
      <c r="CR1608" s="26">
        <f t="shared" si="6601"/>
        <v>671.8</v>
      </c>
      <c r="CS1608" s="26">
        <f>CS1609+CS1612</f>
        <v>0</v>
      </c>
      <c r="CT1608" s="19"/>
      <c r="CU1608" s="35"/>
      <c r="DA1608" s="1" t="s">
        <v>29</v>
      </c>
    </row>
    <row r="1609" spans="1:105" ht="31.2" hidden="1" x14ac:dyDescent="0.3">
      <c r="A1609" s="16" t="s">
        <v>918</v>
      </c>
      <c r="B1609" s="17">
        <v>200</v>
      </c>
      <c r="C1609" s="16"/>
      <c r="D1609" s="16"/>
      <c r="E1609" s="34" t="s">
        <v>38</v>
      </c>
      <c r="F1609" s="26">
        <f t="shared" ref="F1609:F1628" si="6657">F1610</f>
        <v>658.8</v>
      </c>
      <c r="G1609" s="26">
        <f t="shared" ref="G1609:G1628" si="6658">G1610</f>
        <v>658.8</v>
      </c>
      <c r="H1609" s="26">
        <f t="shared" ref="H1609:H1628" si="6659">H1610</f>
        <v>658.8</v>
      </c>
      <c r="I1609" s="26">
        <f t="shared" ref="I1609:I1628" si="6660">I1610</f>
        <v>0</v>
      </c>
      <c r="J1609" s="26">
        <f t="shared" ref="J1609:J1628" si="6661">J1610</f>
        <v>0</v>
      </c>
      <c r="K1609" s="26">
        <f t="shared" ref="K1609:K1628" si="6662">K1610</f>
        <v>0</v>
      </c>
      <c r="L1609" s="26">
        <f t="shared" si="6406"/>
        <v>658.8</v>
      </c>
      <c r="M1609" s="26">
        <f t="shared" si="6407"/>
        <v>658.8</v>
      </c>
      <c r="N1609" s="26">
        <f t="shared" si="6408"/>
        <v>658.8</v>
      </c>
      <c r="O1609" s="26">
        <f t="shared" ref="O1609:O1628" si="6663">O1610</f>
        <v>0</v>
      </c>
      <c r="P1609" s="26">
        <f t="shared" ref="P1609:P1628" si="6664">P1610</f>
        <v>0</v>
      </c>
      <c r="Q1609" s="26">
        <f t="shared" ref="Q1609:Q1628" si="6665">Q1610</f>
        <v>0</v>
      </c>
      <c r="R1609" s="26">
        <f t="shared" si="6409"/>
        <v>658.8</v>
      </c>
      <c r="S1609" s="26">
        <f t="shared" si="6410"/>
        <v>658.8</v>
      </c>
      <c r="T1609" s="26">
        <f t="shared" si="6411"/>
        <v>658.8</v>
      </c>
      <c r="U1609" s="26">
        <f t="shared" ref="U1609:U1628" si="6666">U1610</f>
        <v>0</v>
      </c>
      <c r="V1609" s="26">
        <f t="shared" ref="V1609:V1628" si="6667">V1610</f>
        <v>0</v>
      </c>
      <c r="W1609" s="26">
        <f t="shared" ref="W1609:W1628" si="6668">W1610</f>
        <v>0</v>
      </c>
      <c r="X1609" s="26">
        <f t="shared" si="6412"/>
        <v>658.8</v>
      </c>
      <c r="Y1609" s="26">
        <f t="shared" si="6413"/>
        <v>658.8</v>
      </c>
      <c r="Z1609" s="26">
        <f t="shared" si="6414"/>
        <v>658.8</v>
      </c>
      <c r="AA1609" s="26">
        <f t="shared" ref="AA1609:AA1628" si="6669">AA1610</f>
        <v>0</v>
      </c>
      <c r="AB1609" s="26">
        <f t="shared" ref="AB1609:AB1628" si="6670">AB1610</f>
        <v>0</v>
      </c>
      <c r="AC1609" s="26">
        <f t="shared" ref="AC1609:AC1628" si="6671">AC1610</f>
        <v>0</v>
      </c>
      <c r="AD1609" s="26">
        <f t="shared" si="6415"/>
        <v>658.8</v>
      </c>
      <c r="AE1609" s="26">
        <f t="shared" si="6416"/>
        <v>658.8</v>
      </c>
      <c r="AF1609" s="26">
        <f t="shared" si="6417"/>
        <v>658.8</v>
      </c>
      <c r="AG1609" s="26">
        <f t="shared" ref="AG1609:AG1628" si="6672">AG1610</f>
        <v>0</v>
      </c>
      <c r="AH1609" s="26">
        <f t="shared" ref="AH1609:AH1628" si="6673">AH1610</f>
        <v>0</v>
      </c>
      <c r="AI1609" s="26">
        <f t="shared" ref="AI1609:AI1628" si="6674">AI1610</f>
        <v>0</v>
      </c>
      <c r="AJ1609" s="26">
        <f t="shared" si="6418"/>
        <v>658.8</v>
      </c>
      <c r="AK1609" s="26">
        <f t="shared" si="6419"/>
        <v>658.8</v>
      </c>
      <c r="AL1609" s="26">
        <f t="shared" si="6420"/>
        <v>658.8</v>
      </c>
      <c r="AM1609" s="26">
        <f t="shared" ref="AM1609:AM1628" si="6675">AM1610</f>
        <v>0</v>
      </c>
      <c r="AN1609" s="26">
        <f t="shared" ref="AN1609:AN1628" si="6676">AN1610</f>
        <v>0</v>
      </c>
      <c r="AO1609" s="26">
        <f t="shared" ref="AO1609:AO1628" si="6677">AO1610</f>
        <v>0</v>
      </c>
      <c r="AP1609" s="26">
        <f t="shared" si="6421"/>
        <v>658.8</v>
      </c>
      <c r="AQ1609" s="26">
        <f t="shared" si="6422"/>
        <v>658.8</v>
      </c>
      <c r="AR1609" s="26">
        <f t="shared" si="6423"/>
        <v>658.8</v>
      </c>
      <c r="AS1609" s="26">
        <f t="shared" ref="AS1609:AS1628" si="6678">AS1610</f>
        <v>0</v>
      </c>
      <c r="AT1609" s="26">
        <f t="shared" ref="AT1609:AT1628" si="6679">AT1610</f>
        <v>0</v>
      </c>
      <c r="AU1609" s="26">
        <f t="shared" ref="AU1609:AU1628" si="6680">AU1610</f>
        <v>0</v>
      </c>
      <c r="AV1609" s="26">
        <f t="shared" si="6424"/>
        <v>658.8</v>
      </c>
      <c r="AW1609" s="26">
        <f t="shared" si="6425"/>
        <v>658.8</v>
      </c>
      <c r="AX1609" s="26">
        <f t="shared" si="6426"/>
        <v>658.8</v>
      </c>
      <c r="AY1609" s="26">
        <f t="shared" ref="AY1609:AY1618" si="6681">AY1610</f>
        <v>0</v>
      </c>
      <c r="AZ1609" s="26">
        <f t="shared" ref="AZ1609:AZ1628" si="6682">AZ1610</f>
        <v>0</v>
      </c>
      <c r="BA1609" s="26">
        <f t="shared" ref="BA1609:BA1628" si="6683">BA1610</f>
        <v>0</v>
      </c>
      <c r="BB1609" s="26">
        <f t="shared" si="6427"/>
        <v>658.8</v>
      </c>
      <c r="BC1609" s="26">
        <f t="shared" si="6428"/>
        <v>658.8</v>
      </c>
      <c r="BD1609" s="26">
        <f t="shared" si="6429"/>
        <v>658.8</v>
      </c>
      <c r="BE1609" s="26">
        <f t="shared" ref="BE1609:BE1628" si="6684">BE1610</f>
        <v>0</v>
      </c>
      <c r="BF1609" s="26">
        <f t="shared" ref="BF1609:BF1628" si="6685">BF1610</f>
        <v>0</v>
      </c>
      <c r="BG1609" s="26">
        <f t="shared" ref="BG1609:BG1628" si="6686">BG1610</f>
        <v>0</v>
      </c>
      <c r="BH1609" s="26">
        <f t="shared" si="6430"/>
        <v>658.8</v>
      </c>
      <c r="BI1609" s="26">
        <f t="shared" si="6431"/>
        <v>658.8</v>
      </c>
      <c r="BJ1609" s="26">
        <f t="shared" si="6432"/>
        <v>658.8</v>
      </c>
      <c r="BK1609" s="26">
        <f t="shared" ref="BK1609:BK1628" si="6687">BK1610</f>
        <v>0</v>
      </c>
      <c r="BL1609" s="26">
        <f t="shared" ref="BL1609:BL1628" si="6688">BL1610</f>
        <v>0</v>
      </c>
      <c r="BM1609" s="26">
        <f t="shared" ref="BM1609:BM1628" si="6689">BM1610</f>
        <v>0</v>
      </c>
      <c r="BN1609" s="26">
        <f t="shared" si="6433"/>
        <v>658.8</v>
      </c>
      <c r="BO1609" s="26">
        <f t="shared" si="6434"/>
        <v>658.8</v>
      </c>
      <c r="BP1609" s="26">
        <f t="shared" si="6435"/>
        <v>658.8</v>
      </c>
      <c r="BQ1609" s="26">
        <f t="shared" ref="BQ1609:BQ1628" si="6690">BQ1610</f>
        <v>0</v>
      </c>
      <c r="BR1609" s="26">
        <f t="shared" ref="BR1609:BR1628" si="6691">BR1610</f>
        <v>0</v>
      </c>
      <c r="BS1609" s="26">
        <f t="shared" si="6436"/>
        <v>658.8</v>
      </c>
      <c r="BT1609" s="26">
        <f t="shared" si="6437"/>
        <v>658.8</v>
      </c>
      <c r="BU1609" s="26">
        <f t="shared" si="6438"/>
        <v>658.8</v>
      </c>
      <c r="BV1609" s="26">
        <f t="shared" ref="BV1609:BV1628" si="6692">BV1610</f>
        <v>0</v>
      </c>
      <c r="BW1609" s="26">
        <f t="shared" ref="BW1609:BW1628" si="6693">BW1610</f>
        <v>0</v>
      </c>
      <c r="BX1609" s="26">
        <f t="shared" si="6439"/>
        <v>658.8</v>
      </c>
      <c r="BY1609" s="26">
        <f t="shared" si="6440"/>
        <v>658.8</v>
      </c>
      <c r="BZ1609" s="26">
        <f t="shared" si="6441"/>
        <v>658.8</v>
      </c>
      <c r="CA1609" s="26">
        <f t="shared" ref="CA1609:CA1628" si="6694">CA1610</f>
        <v>0</v>
      </c>
      <c r="CB1609" s="26">
        <f t="shared" ref="CB1609:CB1628" si="6695">CB1610</f>
        <v>0</v>
      </c>
      <c r="CC1609" s="26">
        <f t="shared" ref="CC1609:CC1628" si="6696">CC1610</f>
        <v>0</v>
      </c>
      <c r="CD1609" s="26">
        <f t="shared" si="6593"/>
        <v>658.8</v>
      </c>
      <c r="CE1609" s="26">
        <f t="shared" si="6594"/>
        <v>658.8</v>
      </c>
      <c r="CF1609" s="26">
        <f t="shared" si="6595"/>
        <v>658.8</v>
      </c>
      <c r="CG1609" s="26">
        <f t="shared" ref="CG1609:CG1628" si="6697">CG1610</f>
        <v>0</v>
      </c>
      <c r="CH1609" s="26">
        <f t="shared" ref="CH1609:CH1628" si="6698">CH1610</f>
        <v>0</v>
      </c>
      <c r="CI1609" s="26">
        <f t="shared" ref="CI1609:CI1628" si="6699">CI1610</f>
        <v>0</v>
      </c>
      <c r="CJ1609" s="26">
        <f t="shared" si="6596"/>
        <v>658.8</v>
      </c>
      <c r="CK1609" s="26">
        <f t="shared" si="6597"/>
        <v>658.8</v>
      </c>
      <c r="CL1609" s="26">
        <f t="shared" si="6598"/>
        <v>658.8</v>
      </c>
      <c r="CM1609" s="26">
        <f t="shared" ref="CM1609:CM1628" si="6700">CM1610</f>
        <v>0</v>
      </c>
      <c r="CN1609" s="26">
        <f t="shared" ref="CN1609:CN1628" si="6701">CN1610</f>
        <v>0</v>
      </c>
      <c r="CO1609" s="26">
        <f t="shared" ref="CO1609:CO1628" si="6702">CO1610</f>
        <v>0</v>
      </c>
      <c r="CP1609" s="26">
        <f t="shared" si="6599"/>
        <v>658.8</v>
      </c>
      <c r="CQ1609" s="26">
        <f t="shared" si="6600"/>
        <v>658.8</v>
      </c>
      <c r="CR1609" s="26">
        <f t="shared" si="6601"/>
        <v>658.8</v>
      </c>
      <c r="CS1609" s="26">
        <f t="shared" ref="CS1609:CS1628" si="6703">CS1610</f>
        <v>0</v>
      </c>
      <c r="CT1609" s="19"/>
      <c r="CU1609" s="35"/>
      <c r="CY1609" s="1" t="s">
        <v>27</v>
      </c>
    </row>
    <row r="1610" spans="1:105" ht="46.8" hidden="1" x14ac:dyDescent="0.3">
      <c r="A1610" s="16" t="s">
        <v>918</v>
      </c>
      <c r="B1610" s="17">
        <v>240</v>
      </c>
      <c r="C1610" s="16"/>
      <c r="D1610" s="16"/>
      <c r="E1610" s="34" t="s">
        <v>39</v>
      </c>
      <c r="F1610" s="26">
        <f t="shared" si="6657"/>
        <v>658.8</v>
      </c>
      <c r="G1610" s="26">
        <f t="shared" si="6658"/>
        <v>658.8</v>
      </c>
      <c r="H1610" s="26">
        <f t="shared" si="6659"/>
        <v>658.8</v>
      </c>
      <c r="I1610" s="26">
        <f t="shared" si="6660"/>
        <v>0</v>
      </c>
      <c r="J1610" s="26">
        <f t="shared" si="6661"/>
        <v>0</v>
      </c>
      <c r="K1610" s="26">
        <f t="shared" si="6662"/>
        <v>0</v>
      </c>
      <c r="L1610" s="26">
        <f t="shared" si="6406"/>
        <v>658.8</v>
      </c>
      <c r="M1610" s="26">
        <f t="shared" si="6407"/>
        <v>658.8</v>
      </c>
      <c r="N1610" s="26">
        <f t="shared" si="6408"/>
        <v>658.8</v>
      </c>
      <c r="O1610" s="26">
        <f t="shared" si="6663"/>
        <v>0</v>
      </c>
      <c r="P1610" s="26">
        <f t="shared" si="6664"/>
        <v>0</v>
      </c>
      <c r="Q1610" s="26">
        <f t="shared" si="6665"/>
        <v>0</v>
      </c>
      <c r="R1610" s="26">
        <f t="shared" si="6409"/>
        <v>658.8</v>
      </c>
      <c r="S1610" s="26">
        <f t="shared" si="6410"/>
        <v>658.8</v>
      </c>
      <c r="T1610" s="26">
        <f t="shared" si="6411"/>
        <v>658.8</v>
      </c>
      <c r="U1610" s="26">
        <f t="shared" si="6666"/>
        <v>0</v>
      </c>
      <c r="V1610" s="26">
        <f t="shared" si="6667"/>
        <v>0</v>
      </c>
      <c r="W1610" s="26">
        <f t="shared" si="6668"/>
        <v>0</v>
      </c>
      <c r="X1610" s="26">
        <f t="shared" si="6412"/>
        <v>658.8</v>
      </c>
      <c r="Y1610" s="26">
        <f t="shared" si="6413"/>
        <v>658.8</v>
      </c>
      <c r="Z1610" s="26">
        <f t="shared" si="6414"/>
        <v>658.8</v>
      </c>
      <c r="AA1610" s="26">
        <f t="shared" si="6669"/>
        <v>0</v>
      </c>
      <c r="AB1610" s="26">
        <f t="shared" si="6670"/>
        <v>0</v>
      </c>
      <c r="AC1610" s="26">
        <f t="shared" si="6671"/>
        <v>0</v>
      </c>
      <c r="AD1610" s="26">
        <f t="shared" si="6415"/>
        <v>658.8</v>
      </c>
      <c r="AE1610" s="26">
        <f t="shared" si="6416"/>
        <v>658.8</v>
      </c>
      <c r="AF1610" s="26">
        <f t="shared" si="6417"/>
        <v>658.8</v>
      </c>
      <c r="AG1610" s="26">
        <f t="shared" si="6672"/>
        <v>0</v>
      </c>
      <c r="AH1610" s="26">
        <f t="shared" si="6673"/>
        <v>0</v>
      </c>
      <c r="AI1610" s="26">
        <f t="shared" si="6674"/>
        <v>0</v>
      </c>
      <c r="AJ1610" s="26">
        <f t="shared" si="6418"/>
        <v>658.8</v>
      </c>
      <c r="AK1610" s="26">
        <f t="shared" si="6419"/>
        <v>658.8</v>
      </c>
      <c r="AL1610" s="26">
        <f t="shared" si="6420"/>
        <v>658.8</v>
      </c>
      <c r="AM1610" s="26">
        <f t="shared" si="6675"/>
        <v>0</v>
      </c>
      <c r="AN1610" s="26">
        <f t="shared" si="6676"/>
        <v>0</v>
      </c>
      <c r="AO1610" s="26">
        <f t="shared" si="6677"/>
        <v>0</v>
      </c>
      <c r="AP1610" s="26">
        <f t="shared" si="6421"/>
        <v>658.8</v>
      </c>
      <c r="AQ1610" s="26">
        <f t="shared" si="6422"/>
        <v>658.8</v>
      </c>
      <c r="AR1610" s="26">
        <f t="shared" si="6423"/>
        <v>658.8</v>
      </c>
      <c r="AS1610" s="26">
        <f t="shared" si="6678"/>
        <v>0</v>
      </c>
      <c r="AT1610" s="26">
        <f t="shared" si="6679"/>
        <v>0</v>
      </c>
      <c r="AU1610" s="26">
        <f t="shared" si="6680"/>
        <v>0</v>
      </c>
      <c r="AV1610" s="26">
        <f t="shared" si="6424"/>
        <v>658.8</v>
      </c>
      <c r="AW1610" s="26">
        <f t="shared" si="6425"/>
        <v>658.8</v>
      </c>
      <c r="AX1610" s="26">
        <f t="shared" si="6426"/>
        <v>658.8</v>
      </c>
      <c r="AY1610" s="26">
        <f t="shared" si="6681"/>
        <v>0</v>
      </c>
      <c r="AZ1610" s="26">
        <f t="shared" si="6682"/>
        <v>0</v>
      </c>
      <c r="BA1610" s="26">
        <f t="shared" si="6683"/>
        <v>0</v>
      </c>
      <c r="BB1610" s="26">
        <f t="shared" si="6427"/>
        <v>658.8</v>
      </c>
      <c r="BC1610" s="26">
        <f t="shared" si="6428"/>
        <v>658.8</v>
      </c>
      <c r="BD1610" s="26">
        <f t="shared" si="6429"/>
        <v>658.8</v>
      </c>
      <c r="BE1610" s="26">
        <f t="shared" si="6684"/>
        <v>0</v>
      </c>
      <c r="BF1610" s="26">
        <f t="shared" si="6685"/>
        <v>0</v>
      </c>
      <c r="BG1610" s="26">
        <f t="shared" si="6686"/>
        <v>0</v>
      </c>
      <c r="BH1610" s="26">
        <f t="shared" si="6430"/>
        <v>658.8</v>
      </c>
      <c r="BI1610" s="26">
        <f t="shared" si="6431"/>
        <v>658.8</v>
      </c>
      <c r="BJ1610" s="26">
        <f t="shared" si="6432"/>
        <v>658.8</v>
      </c>
      <c r="BK1610" s="26">
        <f t="shared" si="6687"/>
        <v>0</v>
      </c>
      <c r="BL1610" s="26">
        <f t="shared" si="6688"/>
        <v>0</v>
      </c>
      <c r="BM1610" s="26">
        <f t="shared" si="6689"/>
        <v>0</v>
      </c>
      <c r="BN1610" s="26">
        <f t="shared" si="6433"/>
        <v>658.8</v>
      </c>
      <c r="BO1610" s="26">
        <f t="shared" si="6434"/>
        <v>658.8</v>
      </c>
      <c r="BP1610" s="26">
        <f t="shared" si="6435"/>
        <v>658.8</v>
      </c>
      <c r="BQ1610" s="26">
        <f t="shared" si="6690"/>
        <v>0</v>
      </c>
      <c r="BR1610" s="26">
        <f t="shared" si="6691"/>
        <v>0</v>
      </c>
      <c r="BS1610" s="26">
        <f t="shared" si="6436"/>
        <v>658.8</v>
      </c>
      <c r="BT1610" s="26">
        <f t="shared" si="6437"/>
        <v>658.8</v>
      </c>
      <c r="BU1610" s="26">
        <f t="shared" si="6438"/>
        <v>658.8</v>
      </c>
      <c r="BV1610" s="26">
        <f t="shared" si="6692"/>
        <v>0</v>
      </c>
      <c r="BW1610" s="26">
        <f t="shared" si="6693"/>
        <v>0</v>
      </c>
      <c r="BX1610" s="26">
        <f t="shared" si="6439"/>
        <v>658.8</v>
      </c>
      <c r="BY1610" s="26">
        <f t="shared" si="6440"/>
        <v>658.8</v>
      </c>
      <c r="BZ1610" s="26">
        <f t="shared" si="6441"/>
        <v>658.8</v>
      </c>
      <c r="CA1610" s="26">
        <f t="shared" si="6694"/>
        <v>0</v>
      </c>
      <c r="CB1610" s="26">
        <f t="shared" si="6695"/>
        <v>0</v>
      </c>
      <c r="CC1610" s="26">
        <f t="shared" si="6696"/>
        <v>0</v>
      </c>
      <c r="CD1610" s="26">
        <f t="shared" si="6593"/>
        <v>658.8</v>
      </c>
      <c r="CE1610" s="26">
        <f t="shared" si="6594"/>
        <v>658.8</v>
      </c>
      <c r="CF1610" s="26">
        <f t="shared" si="6595"/>
        <v>658.8</v>
      </c>
      <c r="CG1610" s="26">
        <f t="shared" si="6697"/>
        <v>0</v>
      </c>
      <c r="CH1610" s="26">
        <f t="shared" si="6698"/>
        <v>0</v>
      </c>
      <c r="CI1610" s="26">
        <f t="shared" si="6699"/>
        <v>0</v>
      </c>
      <c r="CJ1610" s="26">
        <f t="shared" si="6596"/>
        <v>658.8</v>
      </c>
      <c r="CK1610" s="26">
        <f t="shared" si="6597"/>
        <v>658.8</v>
      </c>
      <c r="CL1610" s="26">
        <f t="shared" si="6598"/>
        <v>658.8</v>
      </c>
      <c r="CM1610" s="26">
        <f t="shared" si="6700"/>
        <v>0</v>
      </c>
      <c r="CN1610" s="26">
        <f t="shared" si="6701"/>
        <v>0</v>
      </c>
      <c r="CO1610" s="26">
        <f t="shared" si="6702"/>
        <v>0</v>
      </c>
      <c r="CP1610" s="26">
        <f t="shared" si="6599"/>
        <v>658.8</v>
      </c>
      <c r="CQ1610" s="26">
        <f t="shared" si="6600"/>
        <v>658.8</v>
      </c>
      <c r="CR1610" s="26">
        <f t="shared" si="6601"/>
        <v>658.8</v>
      </c>
      <c r="CS1610" s="26">
        <f t="shared" si="6703"/>
        <v>0</v>
      </c>
      <c r="CT1610" s="19"/>
      <c r="CU1610" s="35"/>
      <c r="CZ1610" s="1" t="s">
        <v>28</v>
      </c>
    </row>
    <row r="1611" spans="1:105" hidden="1" x14ac:dyDescent="0.3">
      <c r="A1611" s="16" t="s">
        <v>918</v>
      </c>
      <c r="B1611" s="17">
        <v>240</v>
      </c>
      <c r="C1611" s="16" t="s">
        <v>393</v>
      </c>
      <c r="D1611" s="16" t="s">
        <v>45</v>
      </c>
      <c r="E1611" s="34" t="s">
        <v>920</v>
      </c>
      <c r="F1611" s="26">
        <v>658.8</v>
      </c>
      <c r="G1611" s="26">
        <v>658.8</v>
      </c>
      <c r="H1611" s="26">
        <v>658.8</v>
      </c>
      <c r="I1611" s="26"/>
      <c r="J1611" s="26"/>
      <c r="K1611" s="26"/>
      <c r="L1611" s="26">
        <f t="shared" ref="L1611:L1674" si="6704">F1611+I1611</f>
        <v>658.8</v>
      </c>
      <c r="M1611" s="26">
        <f t="shared" ref="M1611:M1674" si="6705">G1611+J1611</f>
        <v>658.8</v>
      </c>
      <c r="N1611" s="26">
        <f t="shared" ref="N1611:N1674" si="6706">H1611+K1611</f>
        <v>658.8</v>
      </c>
      <c r="O1611" s="26"/>
      <c r="P1611" s="26"/>
      <c r="Q1611" s="26"/>
      <c r="R1611" s="26">
        <f t="shared" ref="R1611:R1674" si="6707">L1611+O1611</f>
        <v>658.8</v>
      </c>
      <c r="S1611" s="26">
        <f t="shared" ref="S1611:S1674" si="6708">M1611+P1611</f>
        <v>658.8</v>
      </c>
      <c r="T1611" s="26">
        <f t="shared" ref="T1611:T1674" si="6709">N1611+Q1611</f>
        <v>658.8</v>
      </c>
      <c r="U1611" s="26"/>
      <c r="V1611" s="26"/>
      <c r="W1611" s="26"/>
      <c r="X1611" s="26">
        <f t="shared" ref="X1611:X1674" si="6710">R1611+U1611</f>
        <v>658.8</v>
      </c>
      <c r="Y1611" s="26">
        <f t="shared" ref="Y1611:Y1674" si="6711">S1611+V1611</f>
        <v>658.8</v>
      </c>
      <c r="Z1611" s="26">
        <f t="shared" ref="Z1611:Z1674" si="6712">T1611+W1611</f>
        <v>658.8</v>
      </c>
      <c r="AA1611" s="26"/>
      <c r="AB1611" s="26"/>
      <c r="AC1611" s="26"/>
      <c r="AD1611" s="26">
        <f t="shared" ref="AD1611:AD1674" si="6713">X1611+AA1611</f>
        <v>658.8</v>
      </c>
      <c r="AE1611" s="26">
        <f t="shared" ref="AE1611:AE1674" si="6714">Y1611+AB1611</f>
        <v>658.8</v>
      </c>
      <c r="AF1611" s="26">
        <f t="shared" ref="AF1611:AF1674" si="6715">Z1611+AC1611</f>
        <v>658.8</v>
      </c>
      <c r="AG1611" s="26"/>
      <c r="AH1611" s="26"/>
      <c r="AI1611" s="26"/>
      <c r="AJ1611" s="26">
        <f t="shared" ref="AJ1611:AJ1674" si="6716">AD1611+AG1611</f>
        <v>658.8</v>
      </c>
      <c r="AK1611" s="26">
        <f t="shared" ref="AK1611:AK1674" si="6717">AE1611+AH1611</f>
        <v>658.8</v>
      </c>
      <c r="AL1611" s="26">
        <f t="shared" ref="AL1611:AL1674" si="6718">AF1611+AI1611</f>
        <v>658.8</v>
      </c>
      <c r="AM1611" s="26"/>
      <c r="AN1611" s="26"/>
      <c r="AO1611" s="26"/>
      <c r="AP1611" s="26">
        <f t="shared" ref="AP1611:AP1674" si="6719">AJ1611+AM1611</f>
        <v>658.8</v>
      </c>
      <c r="AQ1611" s="26">
        <f t="shared" ref="AQ1611:AQ1674" si="6720">AK1611+AN1611</f>
        <v>658.8</v>
      </c>
      <c r="AR1611" s="26">
        <f t="shared" ref="AR1611:AR1674" si="6721">AL1611+AO1611</f>
        <v>658.8</v>
      </c>
      <c r="AS1611" s="26"/>
      <c r="AT1611" s="26"/>
      <c r="AU1611" s="26"/>
      <c r="AV1611" s="26">
        <f t="shared" ref="AV1611:AV1674" si="6722">AP1611+AS1611</f>
        <v>658.8</v>
      </c>
      <c r="AW1611" s="26">
        <f t="shared" ref="AW1611:AW1674" si="6723">AQ1611+AT1611</f>
        <v>658.8</v>
      </c>
      <c r="AX1611" s="26">
        <f t="shared" ref="AX1611:AX1674" si="6724">AR1611+AU1611</f>
        <v>658.8</v>
      </c>
      <c r="AY1611" s="26"/>
      <c r="AZ1611" s="26"/>
      <c r="BA1611" s="26"/>
      <c r="BB1611" s="26">
        <f t="shared" ref="BB1611:BB1674" si="6725">AV1611+AY1611</f>
        <v>658.8</v>
      </c>
      <c r="BC1611" s="26">
        <f t="shared" ref="BC1611:BC1674" si="6726">AW1611+AZ1611</f>
        <v>658.8</v>
      </c>
      <c r="BD1611" s="26">
        <f t="shared" ref="BD1611:BD1674" si="6727">AX1611+BA1611</f>
        <v>658.8</v>
      </c>
      <c r="BE1611" s="26"/>
      <c r="BF1611" s="26"/>
      <c r="BG1611" s="26"/>
      <c r="BH1611" s="26">
        <f t="shared" ref="BH1611:BH1674" si="6728">BB1611+BE1611</f>
        <v>658.8</v>
      </c>
      <c r="BI1611" s="26">
        <f t="shared" ref="BI1611:BI1674" si="6729">BC1611+BF1611</f>
        <v>658.8</v>
      </c>
      <c r="BJ1611" s="26">
        <f t="shared" ref="BJ1611:BJ1674" si="6730">BD1611+BG1611</f>
        <v>658.8</v>
      </c>
      <c r="BK1611" s="26"/>
      <c r="BL1611" s="26"/>
      <c r="BM1611" s="26"/>
      <c r="BN1611" s="26">
        <f t="shared" ref="BN1611:BN1674" si="6731">BH1611+BK1611</f>
        <v>658.8</v>
      </c>
      <c r="BO1611" s="26">
        <f t="shared" ref="BO1611:BO1674" si="6732">BI1611+BL1611</f>
        <v>658.8</v>
      </c>
      <c r="BP1611" s="26">
        <f t="shared" ref="BP1611:BP1674" si="6733">BJ1611+BM1611</f>
        <v>658.8</v>
      </c>
      <c r="BQ1611" s="26"/>
      <c r="BR1611" s="26"/>
      <c r="BS1611" s="26">
        <f t="shared" ref="BS1611:BS1674" si="6734">BQ1611+BN1611</f>
        <v>658.8</v>
      </c>
      <c r="BT1611" s="26">
        <f t="shared" ref="BT1611:BT1674" si="6735">BR1611+BO1611</f>
        <v>658.8</v>
      </c>
      <c r="BU1611" s="26">
        <f t="shared" ref="BU1611:BU1674" si="6736">BP1611</f>
        <v>658.8</v>
      </c>
      <c r="BV1611" s="26"/>
      <c r="BW1611" s="26"/>
      <c r="BX1611" s="26">
        <f t="shared" ref="BX1611:BX1674" si="6737">BS1611</f>
        <v>658.8</v>
      </c>
      <c r="BY1611" s="26">
        <f t="shared" ref="BY1611:BY1674" si="6738">BT1611+BV1611</f>
        <v>658.8</v>
      </c>
      <c r="BZ1611" s="26">
        <f t="shared" ref="BZ1611:BZ1674" si="6739">BU1611+BW1611</f>
        <v>658.8</v>
      </c>
      <c r="CA1611" s="26"/>
      <c r="CB1611" s="26"/>
      <c r="CC1611" s="26"/>
      <c r="CD1611" s="26">
        <f t="shared" si="6593"/>
        <v>658.8</v>
      </c>
      <c r="CE1611" s="26">
        <f t="shared" si="6594"/>
        <v>658.8</v>
      </c>
      <c r="CF1611" s="26">
        <f t="shared" si="6595"/>
        <v>658.8</v>
      </c>
      <c r="CG1611" s="26"/>
      <c r="CH1611" s="26"/>
      <c r="CI1611" s="26"/>
      <c r="CJ1611" s="26">
        <f t="shared" si="6596"/>
        <v>658.8</v>
      </c>
      <c r="CK1611" s="26">
        <f t="shared" si="6597"/>
        <v>658.8</v>
      </c>
      <c r="CL1611" s="26">
        <f t="shared" si="6598"/>
        <v>658.8</v>
      </c>
      <c r="CM1611" s="26"/>
      <c r="CN1611" s="26"/>
      <c r="CO1611" s="26"/>
      <c r="CP1611" s="26">
        <f t="shared" si="6599"/>
        <v>658.8</v>
      </c>
      <c r="CQ1611" s="26">
        <f t="shared" si="6600"/>
        <v>658.8</v>
      </c>
      <c r="CR1611" s="26">
        <f t="shared" si="6601"/>
        <v>658.8</v>
      </c>
      <c r="CS1611" s="26"/>
      <c r="CT1611" s="19"/>
      <c r="CU1611" s="35"/>
    </row>
    <row r="1612" spans="1:105" hidden="1" x14ac:dyDescent="0.3">
      <c r="A1612" s="16" t="s">
        <v>918</v>
      </c>
      <c r="B1612" s="36" t="s">
        <v>642</v>
      </c>
      <c r="C1612" s="16"/>
      <c r="D1612" s="16"/>
      <c r="E1612" s="34" t="s">
        <v>52</v>
      </c>
      <c r="F1612" s="26">
        <f t="shared" si="6657"/>
        <v>13</v>
      </c>
      <c r="G1612" s="26">
        <f t="shared" si="6658"/>
        <v>13</v>
      </c>
      <c r="H1612" s="26">
        <f t="shared" si="6659"/>
        <v>13</v>
      </c>
      <c r="I1612" s="26">
        <f t="shared" si="6660"/>
        <v>0</v>
      </c>
      <c r="J1612" s="26">
        <f t="shared" si="6661"/>
        <v>0</v>
      </c>
      <c r="K1612" s="26">
        <f t="shared" si="6662"/>
        <v>0</v>
      </c>
      <c r="L1612" s="26">
        <f t="shared" si="6704"/>
        <v>13</v>
      </c>
      <c r="M1612" s="26">
        <f t="shared" si="6705"/>
        <v>13</v>
      </c>
      <c r="N1612" s="26">
        <f t="shared" si="6706"/>
        <v>13</v>
      </c>
      <c r="O1612" s="26">
        <f t="shared" si="6663"/>
        <v>0</v>
      </c>
      <c r="P1612" s="26">
        <f t="shared" si="6664"/>
        <v>0</v>
      </c>
      <c r="Q1612" s="26">
        <f t="shared" si="6665"/>
        <v>0</v>
      </c>
      <c r="R1612" s="26">
        <f t="shared" si="6707"/>
        <v>13</v>
      </c>
      <c r="S1612" s="26">
        <f t="shared" si="6708"/>
        <v>13</v>
      </c>
      <c r="T1612" s="26">
        <f t="shared" si="6709"/>
        <v>13</v>
      </c>
      <c r="U1612" s="26">
        <f t="shared" si="6666"/>
        <v>0</v>
      </c>
      <c r="V1612" s="26">
        <f t="shared" si="6667"/>
        <v>0</v>
      </c>
      <c r="W1612" s="26">
        <f t="shared" si="6668"/>
        <v>0</v>
      </c>
      <c r="X1612" s="26">
        <f t="shared" si="6710"/>
        <v>13</v>
      </c>
      <c r="Y1612" s="26">
        <f t="shared" si="6711"/>
        <v>13</v>
      </c>
      <c r="Z1612" s="26">
        <f t="shared" si="6712"/>
        <v>13</v>
      </c>
      <c r="AA1612" s="26">
        <f t="shared" si="6669"/>
        <v>0</v>
      </c>
      <c r="AB1612" s="26">
        <f t="shared" si="6670"/>
        <v>0</v>
      </c>
      <c r="AC1612" s="26">
        <f t="shared" si="6671"/>
        <v>0</v>
      </c>
      <c r="AD1612" s="26">
        <f t="shared" si="6713"/>
        <v>13</v>
      </c>
      <c r="AE1612" s="26">
        <f t="shared" si="6714"/>
        <v>13</v>
      </c>
      <c r="AF1612" s="26">
        <f t="shared" si="6715"/>
        <v>13</v>
      </c>
      <c r="AG1612" s="26">
        <f t="shared" si="6672"/>
        <v>0</v>
      </c>
      <c r="AH1612" s="26">
        <f t="shared" si="6673"/>
        <v>0</v>
      </c>
      <c r="AI1612" s="26">
        <f t="shared" si="6674"/>
        <v>0</v>
      </c>
      <c r="AJ1612" s="26">
        <f t="shared" si="6716"/>
        <v>13</v>
      </c>
      <c r="AK1612" s="26">
        <f t="shared" si="6717"/>
        <v>13</v>
      </c>
      <c r="AL1612" s="26">
        <f t="shared" si="6718"/>
        <v>13</v>
      </c>
      <c r="AM1612" s="26">
        <f t="shared" si="6675"/>
        <v>0</v>
      </c>
      <c r="AN1612" s="26">
        <f t="shared" si="6676"/>
        <v>0</v>
      </c>
      <c r="AO1612" s="26">
        <f t="shared" si="6677"/>
        <v>0</v>
      </c>
      <c r="AP1612" s="26">
        <f t="shared" si="6719"/>
        <v>13</v>
      </c>
      <c r="AQ1612" s="26">
        <f t="shared" si="6720"/>
        <v>13</v>
      </c>
      <c r="AR1612" s="26">
        <f t="shared" si="6721"/>
        <v>13</v>
      </c>
      <c r="AS1612" s="26">
        <f t="shared" si="6678"/>
        <v>0</v>
      </c>
      <c r="AT1612" s="26">
        <f t="shared" si="6679"/>
        <v>0</v>
      </c>
      <c r="AU1612" s="26">
        <f t="shared" si="6680"/>
        <v>0</v>
      </c>
      <c r="AV1612" s="26">
        <f t="shared" si="6722"/>
        <v>13</v>
      </c>
      <c r="AW1612" s="26">
        <f t="shared" si="6723"/>
        <v>13</v>
      </c>
      <c r="AX1612" s="26">
        <f t="shared" si="6724"/>
        <v>13</v>
      </c>
      <c r="AY1612" s="26">
        <f t="shared" si="6681"/>
        <v>0</v>
      </c>
      <c r="AZ1612" s="26">
        <f t="shared" si="6682"/>
        <v>0</v>
      </c>
      <c r="BA1612" s="26">
        <f t="shared" si="6683"/>
        <v>0</v>
      </c>
      <c r="BB1612" s="26">
        <f t="shared" si="6725"/>
        <v>13</v>
      </c>
      <c r="BC1612" s="26">
        <f t="shared" si="6726"/>
        <v>13</v>
      </c>
      <c r="BD1612" s="26">
        <f t="shared" si="6727"/>
        <v>13</v>
      </c>
      <c r="BE1612" s="26">
        <f t="shared" si="6684"/>
        <v>0</v>
      </c>
      <c r="BF1612" s="26">
        <f t="shared" si="6685"/>
        <v>0</v>
      </c>
      <c r="BG1612" s="26">
        <f t="shared" si="6686"/>
        <v>0</v>
      </c>
      <c r="BH1612" s="26">
        <f t="shared" si="6728"/>
        <v>13</v>
      </c>
      <c r="BI1612" s="26">
        <f t="shared" si="6729"/>
        <v>13</v>
      </c>
      <c r="BJ1612" s="26">
        <f t="shared" si="6730"/>
        <v>13</v>
      </c>
      <c r="BK1612" s="26">
        <f t="shared" si="6687"/>
        <v>0</v>
      </c>
      <c r="BL1612" s="26">
        <f t="shared" si="6688"/>
        <v>0</v>
      </c>
      <c r="BM1612" s="26">
        <f t="shared" si="6689"/>
        <v>0</v>
      </c>
      <c r="BN1612" s="26">
        <f t="shared" si="6731"/>
        <v>13</v>
      </c>
      <c r="BO1612" s="26">
        <f t="shared" si="6732"/>
        <v>13</v>
      </c>
      <c r="BP1612" s="26">
        <f t="shared" si="6733"/>
        <v>13</v>
      </c>
      <c r="BQ1612" s="26">
        <f t="shared" si="6690"/>
        <v>0</v>
      </c>
      <c r="BR1612" s="26">
        <f t="shared" si="6691"/>
        <v>0</v>
      </c>
      <c r="BS1612" s="26">
        <f t="shared" si="6734"/>
        <v>13</v>
      </c>
      <c r="BT1612" s="26">
        <f t="shared" si="6735"/>
        <v>13</v>
      </c>
      <c r="BU1612" s="26">
        <f t="shared" si="6736"/>
        <v>13</v>
      </c>
      <c r="BV1612" s="26">
        <f t="shared" si="6692"/>
        <v>0</v>
      </c>
      <c r="BW1612" s="26">
        <f t="shared" si="6693"/>
        <v>0</v>
      </c>
      <c r="BX1612" s="26">
        <f t="shared" si="6737"/>
        <v>13</v>
      </c>
      <c r="BY1612" s="26">
        <f t="shared" si="6738"/>
        <v>13</v>
      </c>
      <c r="BZ1612" s="26">
        <f t="shared" si="6739"/>
        <v>13</v>
      </c>
      <c r="CA1612" s="26">
        <f t="shared" si="6694"/>
        <v>0</v>
      </c>
      <c r="CB1612" s="26">
        <f t="shared" si="6695"/>
        <v>0</v>
      </c>
      <c r="CC1612" s="26">
        <f t="shared" si="6696"/>
        <v>0</v>
      </c>
      <c r="CD1612" s="26">
        <f t="shared" si="6593"/>
        <v>13</v>
      </c>
      <c r="CE1612" s="26">
        <f t="shared" si="6594"/>
        <v>13</v>
      </c>
      <c r="CF1612" s="26">
        <f t="shared" si="6595"/>
        <v>13</v>
      </c>
      <c r="CG1612" s="26">
        <f t="shared" si="6697"/>
        <v>0</v>
      </c>
      <c r="CH1612" s="26">
        <f t="shared" si="6698"/>
        <v>0</v>
      </c>
      <c r="CI1612" s="26">
        <f t="shared" si="6699"/>
        <v>0</v>
      </c>
      <c r="CJ1612" s="26">
        <f t="shared" si="6596"/>
        <v>13</v>
      </c>
      <c r="CK1612" s="26">
        <f t="shared" si="6597"/>
        <v>13</v>
      </c>
      <c r="CL1612" s="26">
        <f t="shared" si="6598"/>
        <v>13</v>
      </c>
      <c r="CM1612" s="26">
        <f t="shared" si="6700"/>
        <v>0</v>
      </c>
      <c r="CN1612" s="26">
        <f t="shared" si="6701"/>
        <v>0</v>
      </c>
      <c r="CO1612" s="26">
        <f t="shared" si="6702"/>
        <v>0</v>
      </c>
      <c r="CP1612" s="26">
        <f t="shared" si="6599"/>
        <v>13</v>
      </c>
      <c r="CQ1612" s="26">
        <f t="shared" si="6600"/>
        <v>13</v>
      </c>
      <c r="CR1612" s="26">
        <f t="shared" si="6601"/>
        <v>13</v>
      </c>
      <c r="CS1612" s="26">
        <f t="shared" si="6703"/>
        <v>0</v>
      </c>
      <c r="CT1612" s="19"/>
      <c r="CU1612" s="35"/>
      <c r="CY1612" s="1" t="s">
        <v>27</v>
      </c>
    </row>
    <row r="1613" spans="1:105" hidden="1" x14ac:dyDescent="0.3">
      <c r="A1613" s="16" t="s">
        <v>918</v>
      </c>
      <c r="B1613" s="17">
        <v>850</v>
      </c>
      <c r="C1613" s="16"/>
      <c r="D1613" s="16"/>
      <c r="E1613" s="34" t="s">
        <v>77</v>
      </c>
      <c r="F1613" s="26">
        <f t="shared" si="6657"/>
        <v>13</v>
      </c>
      <c r="G1613" s="26">
        <f t="shared" si="6658"/>
        <v>13</v>
      </c>
      <c r="H1613" s="26">
        <f t="shared" si="6659"/>
        <v>13</v>
      </c>
      <c r="I1613" s="26">
        <f t="shared" si="6660"/>
        <v>0</v>
      </c>
      <c r="J1613" s="26">
        <f t="shared" si="6661"/>
        <v>0</v>
      </c>
      <c r="K1613" s="26">
        <f t="shared" si="6662"/>
        <v>0</v>
      </c>
      <c r="L1613" s="26">
        <f t="shared" si="6704"/>
        <v>13</v>
      </c>
      <c r="M1613" s="26">
        <f t="shared" si="6705"/>
        <v>13</v>
      </c>
      <c r="N1613" s="26">
        <f t="shared" si="6706"/>
        <v>13</v>
      </c>
      <c r="O1613" s="26">
        <f t="shared" si="6663"/>
        <v>0</v>
      </c>
      <c r="P1613" s="26">
        <f t="shared" si="6664"/>
        <v>0</v>
      </c>
      <c r="Q1613" s="26">
        <f t="shared" si="6665"/>
        <v>0</v>
      </c>
      <c r="R1613" s="26">
        <f t="shared" si="6707"/>
        <v>13</v>
      </c>
      <c r="S1613" s="26">
        <f t="shared" si="6708"/>
        <v>13</v>
      </c>
      <c r="T1613" s="26">
        <f t="shared" si="6709"/>
        <v>13</v>
      </c>
      <c r="U1613" s="26">
        <f t="shared" si="6666"/>
        <v>0</v>
      </c>
      <c r="V1613" s="26">
        <f t="shared" si="6667"/>
        <v>0</v>
      </c>
      <c r="W1613" s="26">
        <f t="shared" si="6668"/>
        <v>0</v>
      </c>
      <c r="X1613" s="26">
        <f t="shared" si="6710"/>
        <v>13</v>
      </c>
      <c r="Y1613" s="26">
        <f t="shared" si="6711"/>
        <v>13</v>
      </c>
      <c r="Z1613" s="26">
        <f t="shared" si="6712"/>
        <v>13</v>
      </c>
      <c r="AA1613" s="26">
        <f t="shared" si="6669"/>
        <v>0</v>
      </c>
      <c r="AB1613" s="26">
        <f t="shared" si="6670"/>
        <v>0</v>
      </c>
      <c r="AC1613" s="26">
        <f t="shared" si="6671"/>
        <v>0</v>
      </c>
      <c r="AD1613" s="26">
        <f t="shared" si="6713"/>
        <v>13</v>
      </c>
      <c r="AE1613" s="26">
        <f t="shared" si="6714"/>
        <v>13</v>
      </c>
      <c r="AF1613" s="26">
        <f t="shared" si="6715"/>
        <v>13</v>
      </c>
      <c r="AG1613" s="26">
        <f t="shared" si="6672"/>
        <v>0</v>
      </c>
      <c r="AH1613" s="26">
        <f t="shared" si="6673"/>
        <v>0</v>
      </c>
      <c r="AI1613" s="26">
        <f t="shared" si="6674"/>
        <v>0</v>
      </c>
      <c r="AJ1613" s="26">
        <f t="shared" si="6716"/>
        <v>13</v>
      </c>
      <c r="AK1613" s="26">
        <f t="shared" si="6717"/>
        <v>13</v>
      </c>
      <c r="AL1613" s="26">
        <f t="shared" si="6718"/>
        <v>13</v>
      </c>
      <c r="AM1613" s="26">
        <f t="shared" si="6675"/>
        <v>0</v>
      </c>
      <c r="AN1613" s="26">
        <f t="shared" si="6676"/>
        <v>0</v>
      </c>
      <c r="AO1613" s="26">
        <f t="shared" si="6677"/>
        <v>0</v>
      </c>
      <c r="AP1613" s="26">
        <f t="shared" si="6719"/>
        <v>13</v>
      </c>
      <c r="AQ1613" s="26">
        <f t="shared" si="6720"/>
        <v>13</v>
      </c>
      <c r="AR1613" s="26">
        <f t="shared" si="6721"/>
        <v>13</v>
      </c>
      <c r="AS1613" s="26">
        <f t="shared" si="6678"/>
        <v>0</v>
      </c>
      <c r="AT1613" s="26">
        <f t="shared" si="6679"/>
        <v>0</v>
      </c>
      <c r="AU1613" s="26">
        <f t="shared" si="6680"/>
        <v>0</v>
      </c>
      <c r="AV1613" s="26">
        <f t="shared" si="6722"/>
        <v>13</v>
      </c>
      <c r="AW1613" s="26">
        <f t="shared" si="6723"/>
        <v>13</v>
      </c>
      <c r="AX1613" s="26">
        <f t="shared" si="6724"/>
        <v>13</v>
      </c>
      <c r="AY1613" s="26">
        <f t="shared" si="6681"/>
        <v>0</v>
      </c>
      <c r="AZ1613" s="26">
        <f t="shared" si="6682"/>
        <v>0</v>
      </c>
      <c r="BA1613" s="26">
        <f t="shared" si="6683"/>
        <v>0</v>
      </c>
      <c r="BB1613" s="26">
        <f t="shared" si="6725"/>
        <v>13</v>
      </c>
      <c r="BC1613" s="26">
        <f t="shared" si="6726"/>
        <v>13</v>
      </c>
      <c r="BD1613" s="26">
        <f t="shared" si="6727"/>
        <v>13</v>
      </c>
      <c r="BE1613" s="26">
        <f t="shared" si="6684"/>
        <v>0</v>
      </c>
      <c r="BF1613" s="26">
        <f t="shared" si="6685"/>
        <v>0</v>
      </c>
      <c r="BG1613" s="26">
        <f t="shared" si="6686"/>
        <v>0</v>
      </c>
      <c r="BH1613" s="26">
        <f t="shared" si="6728"/>
        <v>13</v>
      </c>
      <c r="BI1613" s="26">
        <f t="shared" si="6729"/>
        <v>13</v>
      </c>
      <c r="BJ1613" s="26">
        <f t="shared" si="6730"/>
        <v>13</v>
      </c>
      <c r="BK1613" s="26">
        <f t="shared" si="6687"/>
        <v>0</v>
      </c>
      <c r="BL1613" s="26">
        <f t="shared" si="6688"/>
        <v>0</v>
      </c>
      <c r="BM1613" s="26">
        <f t="shared" si="6689"/>
        <v>0</v>
      </c>
      <c r="BN1613" s="26">
        <f t="shared" si="6731"/>
        <v>13</v>
      </c>
      <c r="BO1613" s="26">
        <f t="shared" si="6732"/>
        <v>13</v>
      </c>
      <c r="BP1613" s="26">
        <f t="shared" si="6733"/>
        <v>13</v>
      </c>
      <c r="BQ1613" s="26">
        <f t="shared" si="6690"/>
        <v>0</v>
      </c>
      <c r="BR1613" s="26">
        <f t="shared" si="6691"/>
        <v>0</v>
      </c>
      <c r="BS1613" s="26">
        <f t="shared" si="6734"/>
        <v>13</v>
      </c>
      <c r="BT1613" s="26">
        <f t="shared" si="6735"/>
        <v>13</v>
      </c>
      <c r="BU1613" s="26">
        <f t="shared" si="6736"/>
        <v>13</v>
      </c>
      <c r="BV1613" s="26">
        <f t="shared" si="6692"/>
        <v>0</v>
      </c>
      <c r="BW1613" s="26">
        <f t="shared" si="6693"/>
        <v>0</v>
      </c>
      <c r="BX1613" s="26">
        <f t="shared" si="6737"/>
        <v>13</v>
      </c>
      <c r="BY1613" s="26">
        <f t="shared" si="6738"/>
        <v>13</v>
      </c>
      <c r="BZ1613" s="26">
        <f t="shared" si="6739"/>
        <v>13</v>
      </c>
      <c r="CA1613" s="26">
        <f t="shared" si="6694"/>
        <v>0</v>
      </c>
      <c r="CB1613" s="26">
        <f t="shared" si="6695"/>
        <v>0</v>
      </c>
      <c r="CC1613" s="26">
        <f t="shared" si="6696"/>
        <v>0</v>
      </c>
      <c r="CD1613" s="26">
        <f t="shared" si="6593"/>
        <v>13</v>
      </c>
      <c r="CE1613" s="26">
        <f t="shared" si="6594"/>
        <v>13</v>
      </c>
      <c r="CF1613" s="26">
        <f t="shared" si="6595"/>
        <v>13</v>
      </c>
      <c r="CG1613" s="26">
        <f t="shared" si="6697"/>
        <v>0</v>
      </c>
      <c r="CH1613" s="26">
        <f t="shared" si="6698"/>
        <v>0</v>
      </c>
      <c r="CI1613" s="26">
        <f t="shared" si="6699"/>
        <v>0</v>
      </c>
      <c r="CJ1613" s="26">
        <f t="shared" si="6596"/>
        <v>13</v>
      </c>
      <c r="CK1613" s="26">
        <f t="shared" si="6597"/>
        <v>13</v>
      </c>
      <c r="CL1613" s="26">
        <f t="shared" si="6598"/>
        <v>13</v>
      </c>
      <c r="CM1613" s="26">
        <f t="shared" si="6700"/>
        <v>0</v>
      </c>
      <c r="CN1613" s="26">
        <f t="shared" si="6701"/>
        <v>0</v>
      </c>
      <c r="CO1613" s="26">
        <f t="shared" si="6702"/>
        <v>0</v>
      </c>
      <c r="CP1613" s="26">
        <f t="shared" si="6599"/>
        <v>13</v>
      </c>
      <c r="CQ1613" s="26">
        <f t="shared" si="6600"/>
        <v>13</v>
      </c>
      <c r="CR1613" s="26">
        <f t="shared" si="6601"/>
        <v>13</v>
      </c>
      <c r="CS1613" s="26">
        <f t="shared" si="6703"/>
        <v>0</v>
      </c>
      <c r="CT1613" s="19"/>
      <c r="CU1613" s="35"/>
      <c r="CZ1613" s="1" t="s">
        <v>28</v>
      </c>
    </row>
    <row r="1614" spans="1:105" hidden="1" x14ac:dyDescent="0.3">
      <c r="A1614" s="16" t="s">
        <v>918</v>
      </c>
      <c r="B1614" s="17">
        <v>850</v>
      </c>
      <c r="C1614" s="16" t="s">
        <v>393</v>
      </c>
      <c r="D1614" s="16" t="s">
        <v>45</v>
      </c>
      <c r="E1614" s="34" t="s">
        <v>920</v>
      </c>
      <c r="F1614" s="26">
        <v>13</v>
      </c>
      <c r="G1614" s="26">
        <v>13</v>
      </c>
      <c r="H1614" s="26">
        <v>13</v>
      </c>
      <c r="I1614" s="26"/>
      <c r="J1614" s="26"/>
      <c r="K1614" s="26"/>
      <c r="L1614" s="26">
        <f t="shared" si="6704"/>
        <v>13</v>
      </c>
      <c r="M1614" s="26">
        <f t="shared" si="6705"/>
        <v>13</v>
      </c>
      <c r="N1614" s="26">
        <f t="shared" si="6706"/>
        <v>13</v>
      </c>
      <c r="O1614" s="26"/>
      <c r="P1614" s="26"/>
      <c r="Q1614" s="26"/>
      <c r="R1614" s="26">
        <f t="shared" si="6707"/>
        <v>13</v>
      </c>
      <c r="S1614" s="26">
        <f t="shared" si="6708"/>
        <v>13</v>
      </c>
      <c r="T1614" s="26">
        <f t="shared" si="6709"/>
        <v>13</v>
      </c>
      <c r="U1614" s="26"/>
      <c r="V1614" s="26"/>
      <c r="W1614" s="26"/>
      <c r="X1614" s="26">
        <f t="shared" si="6710"/>
        <v>13</v>
      </c>
      <c r="Y1614" s="26">
        <f t="shared" si="6711"/>
        <v>13</v>
      </c>
      <c r="Z1614" s="26">
        <f t="shared" si="6712"/>
        <v>13</v>
      </c>
      <c r="AA1614" s="26"/>
      <c r="AB1614" s="26"/>
      <c r="AC1614" s="26"/>
      <c r="AD1614" s="26">
        <f t="shared" si="6713"/>
        <v>13</v>
      </c>
      <c r="AE1614" s="26">
        <f t="shared" si="6714"/>
        <v>13</v>
      </c>
      <c r="AF1614" s="26">
        <f t="shared" si="6715"/>
        <v>13</v>
      </c>
      <c r="AG1614" s="26"/>
      <c r="AH1614" s="26"/>
      <c r="AI1614" s="26"/>
      <c r="AJ1614" s="26">
        <f t="shared" si="6716"/>
        <v>13</v>
      </c>
      <c r="AK1614" s="26">
        <f t="shared" si="6717"/>
        <v>13</v>
      </c>
      <c r="AL1614" s="26">
        <f t="shared" si="6718"/>
        <v>13</v>
      </c>
      <c r="AM1614" s="26"/>
      <c r="AN1614" s="26"/>
      <c r="AO1614" s="26"/>
      <c r="AP1614" s="26">
        <f t="shared" si="6719"/>
        <v>13</v>
      </c>
      <c r="AQ1614" s="26">
        <f t="shared" si="6720"/>
        <v>13</v>
      </c>
      <c r="AR1614" s="26">
        <f t="shared" si="6721"/>
        <v>13</v>
      </c>
      <c r="AS1614" s="26"/>
      <c r="AT1614" s="26"/>
      <c r="AU1614" s="26"/>
      <c r="AV1614" s="26">
        <f t="shared" si="6722"/>
        <v>13</v>
      </c>
      <c r="AW1614" s="26">
        <f t="shared" si="6723"/>
        <v>13</v>
      </c>
      <c r="AX1614" s="26">
        <f t="shared" si="6724"/>
        <v>13</v>
      </c>
      <c r="AY1614" s="26"/>
      <c r="AZ1614" s="26"/>
      <c r="BA1614" s="26"/>
      <c r="BB1614" s="26">
        <f t="shared" si="6725"/>
        <v>13</v>
      </c>
      <c r="BC1614" s="26">
        <f t="shared" si="6726"/>
        <v>13</v>
      </c>
      <c r="BD1614" s="26">
        <f t="shared" si="6727"/>
        <v>13</v>
      </c>
      <c r="BE1614" s="26"/>
      <c r="BF1614" s="26"/>
      <c r="BG1614" s="26"/>
      <c r="BH1614" s="26">
        <f t="shared" si="6728"/>
        <v>13</v>
      </c>
      <c r="BI1614" s="26">
        <f t="shared" si="6729"/>
        <v>13</v>
      </c>
      <c r="BJ1614" s="26">
        <f t="shared" si="6730"/>
        <v>13</v>
      </c>
      <c r="BK1614" s="26"/>
      <c r="BL1614" s="26"/>
      <c r="BM1614" s="26"/>
      <c r="BN1614" s="26">
        <f t="shared" si="6731"/>
        <v>13</v>
      </c>
      <c r="BO1614" s="26">
        <f t="shared" si="6732"/>
        <v>13</v>
      </c>
      <c r="BP1614" s="26">
        <f t="shared" si="6733"/>
        <v>13</v>
      </c>
      <c r="BQ1614" s="26"/>
      <c r="BR1614" s="26"/>
      <c r="BS1614" s="26">
        <f t="shared" si="6734"/>
        <v>13</v>
      </c>
      <c r="BT1614" s="26">
        <f t="shared" si="6735"/>
        <v>13</v>
      </c>
      <c r="BU1614" s="26">
        <f t="shared" si="6736"/>
        <v>13</v>
      </c>
      <c r="BV1614" s="26"/>
      <c r="BW1614" s="26"/>
      <c r="BX1614" s="26">
        <f t="shared" si="6737"/>
        <v>13</v>
      </c>
      <c r="BY1614" s="26">
        <f t="shared" si="6738"/>
        <v>13</v>
      </c>
      <c r="BZ1614" s="26">
        <f t="shared" si="6739"/>
        <v>13</v>
      </c>
      <c r="CA1614" s="26"/>
      <c r="CB1614" s="26"/>
      <c r="CC1614" s="26"/>
      <c r="CD1614" s="26">
        <f t="shared" si="6593"/>
        <v>13</v>
      </c>
      <c r="CE1614" s="26">
        <f t="shared" si="6594"/>
        <v>13</v>
      </c>
      <c r="CF1614" s="26">
        <f t="shared" si="6595"/>
        <v>13</v>
      </c>
      <c r="CG1614" s="26"/>
      <c r="CH1614" s="26"/>
      <c r="CI1614" s="26"/>
      <c r="CJ1614" s="26">
        <f t="shared" si="6596"/>
        <v>13</v>
      </c>
      <c r="CK1614" s="26">
        <f t="shared" si="6597"/>
        <v>13</v>
      </c>
      <c r="CL1614" s="26">
        <f t="shared" si="6598"/>
        <v>13</v>
      </c>
      <c r="CM1614" s="26"/>
      <c r="CN1614" s="26"/>
      <c r="CO1614" s="26"/>
      <c r="CP1614" s="26">
        <f t="shared" si="6599"/>
        <v>13</v>
      </c>
      <c r="CQ1614" s="26">
        <f t="shared" si="6600"/>
        <v>13</v>
      </c>
      <c r="CR1614" s="26">
        <f t="shared" si="6601"/>
        <v>13</v>
      </c>
      <c r="CS1614" s="26"/>
      <c r="CT1614" s="19"/>
      <c r="CU1614" s="35"/>
    </row>
    <row r="1615" spans="1:105" ht="31.2" hidden="1" x14ac:dyDescent="0.3">
      <c r="A1615" s="36" t="s">
        <v>921</v>
      </c>
      <c r="B1615" s="36"/>
      <c r="C1615" s="34"/>
      <c r="D1615" s="16"/>
      <c r="E1615" s="34" t="s">
        <v>922</v>
      </c>
      <c r="F1615" s="26">
        <f t="shared" si="6657"/>
        <v>1070</v>
      </c>
      <c r="G1615" s="26">
        <f t="shared" si="6658"/>
        <v>1070</v>
      </c>
      <c r="H1615" s="26">
        <f t="shared" si="6659"/>
        <v>1070</v>
      </c>
      <c r="I1615" s="26">
        <f t="shared" si="6660"/>
        <v>0</v>
      </c>
      <c r="J1615" s="26">
        <f t="shared" si="6661"/>
        <v>0</v>
      </c>
      <c r="K1615" s="26">
        <f t="shared" si="6662"/>
        <v>0</v>
      </c>
      <c r="L1615" s="26">
        <f t="shared" si="6704"/>
        <v>1070</v>
      </c>
      <c r="M1615" s="26">
        <f t="shared" si="6705"/>
        <v>1070</v>
      </c>
      <c r="N1615" s="26">
        <f t="shared" si="6706"/>
        <v>1070</v>
      </c>
      <c r="O1615" s="26">
        <f t="shared" si="6663"/>
        <v>0</v>
      </c>
      <c r="P1615" s="26">
        <f t="shared" si="6664"/>
        <v>0</v>
      </c>
      <c r="Q1615" s="26">
        <f t="shared" si="6665"/>
        <v>0</v>
      </c>
      <c r="R1615" s="26">
        <f t="shared" si="6707"/>
        <v>1070</v>
      </c>
      <c r="S1615" s="26">
        <f t="shared" si="6708"/>
        <v>1070</v>
      </c>
      <c r="T1615" s="26">
        <f t="shared" si="6709"/>
        <v>1070</v>
      </c>
      <c r="U1615" s="26">
        <f t="shared" si="6666"/>
        <v>0</v>
      </c>
      <c r="V1615" s="26">
        <f t="shared" si="6667"/>
        <v>0</v>
      </c>
      <c r="W1615" s="26">
        <f t="shared" si="6668"/>
        <v>0</v>
      </c>
      <c r="X1615" s="26">
        <f t="shared" si="6710"/>
        <v>1070</v>
      </c>
      <c r="Y1615" s="26">
        <f t="shared" si="6711"/>
        <v>1070</v>
      </c>
      <c r="Z1615" s="26">
        <f t="shared" si="6712"/>
        <v>1070</v>
      </c>
      <c r="AA1615" s="26">
        <f t="shared" si="6669"/>
        <v>0</v>
      </c>
      <c r="AB1615" s="26">
        <f t="shared" si="6670"/>
        <v>0</v>
      </c>
      <c r="AC1615" s="26">
        <f t="shared" si="6671"/>
        <v>0</v>
      </c>
      <c r="AD1615" s="26">
        <f t="shared" si="6713"/>
        <v>1070</v>
      </c>
      <c r="AE1615" s="26">
        <f t="shared" si="6714"/>
        <v>1070</v>
      </c>
      <c r="AF1615" s="26">
        <f t="shared" si="6715"/>
        <v>1070</v>
      </c>
      <c r="AG1615" s="26">
        <f t="shared" si="6672"/>
        <v>0</v>
      </c>
      <c r="AH1615" s="26">
        <f t="shared" si="6673"/>
        <v>0</v>
      </c>
      <c r="AI1615" s="26">
        <f t="shared" si="6674"/>
        <v>0</v>
      </c>
      <c r="AJ1615" s="26">
        <f t="shared" si="6716"/>
        <v>1070</v>
      </c>
      <c r="AK1615" s="26">
        <f t="shared" si="6717"/>
        <v>1070</v>
      </c>
      <c r="AL1615" s="26">
        <f t="shared" si="6718"/>
        <v>1070</v>
      </c>
      <c r="AM1615" s="26">
        <f t="shared" si="6675"/>
        <v>0</v>
      </c>
      <c r="AN1615" s="26">
        <f t="shared" si="6676"/>
        <v>0</v>
      </c>
      <c r="AO1615" s="26">
        <f t="shared" si="6677"/>
        <v>0</v>
      </c>
      <c r="AP1615" s="26">
        <f t="shared" si="6719"/>
        <v>1070</v>
      </c>
      <c r="AQ1615" s="26">
        <f t="shared" si="6720"/>
        <v>1070</v>
      </c>
      <c r="AR1615" s="26">
        <f t="shared" si="6721"/>
        <v>1070</v>
      </c>
      <c r="AS1615" s="26">
        <f t="shared" si="6678"/>
        <v>0</v>
      </c>
      <c r="AT1615" s="26">
        <f t="shared" si="6679"/>
        <v>0</v>
      </c>
      <c r="AU1615" s="26">
        <f t="shared" si="6680"/>
        <v>0</v>
      </c>
      <c r="AV1615" s="26">
        <f t="shared" si="6722"/>
        <v>1070</v>
      </c>
      <c r="AW1615" s="26">
        <f t="shared" si="6723"/>
        <v>1070</v>
      </c>
      <c r="AX1615" s="26">
        <f t="shared" si="6724"/>
        <v>1070</v>
      </c>
      <c r="AY1615" s="26">
        <f t="shared" si="6681"/>
        <v>-76.408000000000001</v>
      </c>
      <c r="AZ1615" s="26">
        <f t="shared" si="6682"/>
        <v>0</v>
      </c>
      <c r="BA1615" s="26">
        <f t="shared" si="6683"/>
        <v>0</v>
      </c>
      <c r="BB1615" s="26">
        <f t="shared" si="6725"/>
        <v>993.59199999999998</v>
      </c>
      <c r="BC1615" s="26">
        <f t="shared" si="6726"/>
        <v>1070</v>
      </c>
      <c r="BD1615" s="26">
        <f t="shared" si="6727"/>
        <v>1070</v>
      </c>
      <c r="BE1615" s="26">
        <f t="shared" si="6684"/>
        <v>0</v>
      </c>
      <c r="BF1615" s="26">
        <f t="shared" si="6685"/>
        <v>0</v>
      </c>
      <c r="BG1615" s="26">
        <f t="shared" si="6686"/>
        <v>0</v>
      </c>
      <c r="BH1615" s="26">
        <f t="shared" si="6728"/>
        <v>993.59199999999998</v>
      </c>
      <c r="BI1615" s="26">
        <f t="shared" si="6729"/>
        <v>1070</v>
      </c>
      <c r="BJ1615" s="26">
        <f t="shared" si="6730"/>
        <v>1070</v>
      </c>
      <c r="BK1615" s="26">
        <f t="shared" si="6687"/>
        <v>0</v>
      </c>
      <c r="BL1615" s="26">
        <f t="shared" si="6688"/>
        <v>0</v>
      </c>
      <c r="BM1615" s="26">
        <f t="shared" si="6689"/>
        <v>0</v>
      </c>
      <c r="BN1615" s="26">
        <f t="shared" si="6731"/>
        <v>993.59199999999998</v>
      </c>
      <c r="BO1615" s="26">
        <f t="shared" si="6732"/>
        <v>1070</v>
      </c>
      <c r="BP1615" s="26">
        <f t="shared" si="6733"/>
        <v>1070</v>
      </c>
      <c r="BQ1615" s="26">
        <f t="shared" si="6690"/>
        <v>0</v>
      </c>
      <c r="BR1615" s="26">
        <f t="shared" si="6691"/>
        <v>0</v>
      </c>
      <c r="BS1615" s="26">
        <f t="shared" si="6734"/>
        <v>993.59199999999998</v>
      </c>
      <c r="BT1615" s="26">
        <f t="shared" si="6735"/>
        <v>1070</v>
      </c>
      <c r="BU1615" s="26">
        <f t="shared" si="6736"/>
        <v>1070</v>
      </c>
      <c r="BV1615" s="26">
        <f t="shared" si="6692"/>
        <v>0</v>
      </c>
      <c r="BW1615" s="26">
        <f t="shared" si="6693"/>
        <v>0</v>
      </c>
      <c r="BX1615" s="26">
        <f t="shared" si="6737"/>
        <v>993.59199999999998</v>
      </c>
      <c r="BY1615" s="26">
        <f t="shared" si="6738"/>
        <v>1070</v>
      </c>
      <c r="BZ1615" s="26">
        <f t="shared" si="6739"/>
        <v>1070</v>
      </c>
      <c r="CA1615" s="26">
        <f t="shared" si="6694"/>
        <v>0</v>
      </c>
      <c r="CB1615" s="26">
        <f t="shared" si="6695"/>
        <v>0</v>
      </c>
      <c r="CC1615" s="26">
        <f t="shared" si="6696"/>
        <v>0</v>
      </c>
      <c r="CD1615" s="26">
        <f t="shared" si="6593"/>
        <v>993.59199999999998</v>
      </c>
      <c r="CE1615" s="26">
        <f t="shared" si="6594"/>
        <v>1070</v>
      </c>
      <c r="CF1615" s="26">
        <f t="shared" si="6595"/>
        <v>1070</v>
      </c>
      <c r="CG1615" s="26">
        <f t="shared" si="6697"/>
        <v>0</v>
      </c>
      <c r="CH1615" s="26">
        <f t="shared" si="6698"/>
        <v>0</v>
      </c>
      <c r="CI1615" s="26">
        <f t="shared" si="6699"/>
        <v>0</v>
      </c>
      <c r="CJ1615" s="26">
        <f t="shared" si="6596"/>
        <v>993.59199999999998</v>
      </c>
      <c r="CK1615" s="26">
        <f t="shared" si="6597"/>
        <v>1070</v>
      </c>
      <c r="CL1615" s="26">
        <f t="shared" si="6598"/>
        <v>1070</v>
      </c>
      <c r="CM1615" s="26">
        <f t="shared" si="6700"/>
        <v>0</v>
      </c>
      <c r="CN1615" s="26">
        <f t="shared" si="6701"/>
        <v>0</v>
      </c>
      <c r="CO1615" s="26">
        <f t="shared" si="6702"/>
        <v>0</v>
      </c>
      <c r="CP1615" s="26">
        <f t="shared" si="6599"/>
        <v>993.59199999999998</v>
      </c>
      <c r="CQ1615" s="26">
        <f t="shared" si="6600"/>
        <v>1070</v>
      </c>
      <c r="CR1615" s="26">
        <f t="shared" si="6601"/>
        <v>1070</v>
      </c>
      <c r="CS1615" s="26">
        <f t="shared" si="6703"/>
        <v>0</v>
      </c>
      <c r="CT1615" s="19"/>
      <c r="CU1615" s="35"/>
      <c r="CX1615" s="1" t="s">
        <v>26</v>
      </c>
    </row>
    <row r="1616" spans="1:105" ht="62.4" hidden="1" x14ac:dyDescent="0.3">
      <c r="A1616" s="36" t="s">
        <v>923</v>
      </c>
      <c r="B1616" s="36"/>
      <c r="C1616" s="16"/>
      <c r="D1616" s="16"/>
      <c r="E1616" s="34" t="s">
        <v>924</v>
      </c>
      <c r="F1616" s="26">
        <f t="shared" si="6657"/>
        <v>1070</v>
      </c>
      <c r="G1616" s="26">
        <f t="shared" si="6658"/>
        <v>1070</v>
      </c>
      <c r="H1616" s="26">
        <f t="shared" si="6659"/>
        <v>1070</v>
      </c>
      <c r="I1616" s="26">
        <f t="shared" si="6660"/>
        <v>0</v>
      </c>
      <c r="J1616" s="26">
        <f t="shared" si="6661"/>
        <v>0</v>
      </c>
      <c r="K1616" s="26">
        <f t="shared" si="6662"/>
        <v>0</v>
      </c>
      <c r="L1616" s="26">
        <f t="shared" si="6704"/>
        <v>1070</v>
      </c>
      <c r="M1616" s="26">
        <f t="shared" si="6705"/>
        <v>1070</v>
      </c>
      <c r="N1616" s="26">
        <f t="shared" si="6706"/>
        <v>1070</v>
      </c>
      <c r="O1616" s="26">
        <f t="shared" si="6663"/>
        <v>0</v>
      </c>
      <c r="P1616" s="26">
        <f t="shared" si="6664"/>
        <v>0</v>
      </c>
      <c r="Q1616" s="26">
        <f t="shared" si="6665"/>
        <v>0</v>
      </c>
      <c r="R1616" s="26">
        <f t="shared" si="6707"/>
        <v>1070</v>
      </c>
      <c r="S1616" s="26">
        <f t="shared" si="6708"/>
        <v>1070</v>
      </c>
      <c r="T1616" s="26">
        <f t="shared" si="6709"/>
        <v>1070</v>
      </c>
      <c r="U1616" s="26">
        <f t="shared" si="6666"/>
        <v>0</v>
      </c>
      <c r="V1616" s="26">
        <f t="shared" si="6667"/>
        <v>0</v>
      </c>
      <c r="W1616" s="26">
        <f t="shared" si="6668"/>
        <v>0</v>
      </c>
      <c r="X1616" s="26">
        <f t="shared" si="6710"/>
        <v>1070</v>
      </c>
      <c r="Y1616" s="26">
        <f t="shared" si="6711"/>
        <v>1070</v>
      </c>
      <c r="Z1616" s="26">
        <f t="shared" si="6712"/>
        <v>1070</v>
      </c>
      <c r="AA1616" s="26">
        <f t="shared" si="6669"/>
        <v>0</v>
      </c>
      <c r="AB1616" s="26">
        <f t="shared" si="6670"/>
        <v>0</v>
      </c>
      <c r="AC1616" s="26">
        <f t="shared" si="6671"/>
        <v>0</v>
      </c>
      <c r="AD1616" s="26">
        <f t="shared" si="6713"/>
        <v>1070</v>
      </c>
      <c r="AE1616" s="26">
        <f t="shared" si="6714"/>
        <v>1070</v>
      </c>
      <c r="AF1616" s="26">
        <f t="shared" si="6715"/>
        <v>1070</v>
      </c>
      <c r="AG1616" s="26">
        <f t="shared" si="6672"/>
        <v>0</v>
      </c>
      <c r="AH1616" s="26">
        <f t="shared" si="6673"/>
        <v>0</v>
      </c>
      <c r="AI1616" s="26">
        <f t="shared" si="6674"/>
        <v>0</v>
      </c>
      <c r="AJ1616" s="26">
        <f t="shared" si="6716"/>
        <v>1070</v>
      </c>
      <c r="AK1616" s="26">
        <f t="shared" si="6717"/>
        <v>1070</v>
      </c>
      <c r="AL1616" s="26">
        <f t="shared" si="6718"/>
        <v>1070</v>
      </c>
      <c r="AM1616" s="26">
        <f t="shared" si="6675"/>
        <v>0</v>
      </c>
      <c r="AN1616" s="26">
        <f t="shared" si="6676"/>
        <v>0</v>
      </c>
      <c r="AO1616" s="26">
        <f t="shared" si="6677"/>
        <v>0</v>
      </c>
      <c r="AP1616" s="26">
        <f t="shared" si="6719"/>
        <v>1070</v>
      </c>
      <c r="AQ1616" s="26">
        <f t="shared" si="6720"/>
        <v>1070</v>
      </c>
      <c r="AR1616" s="26">
        <f t="shared" si="6721"/>
        <v>1070</v>
      </c>
      <c r="AS1616" s="26">
        <f t="shared" si="6678"/>
        <v>0</v>
      </c>
      <c r="AT1616" s="26">
        <f t="shared" si="6679"/>
        <v>0</v>
      </c>
      <c r="AU1616" s="26">
        <f t="shared" si="6680"/>
        <v>0</v>
      </c>
      <c r="AV1616" s="26">
        <f t="shared" si="6722"/>
        <v>1070</v>
      </c>
      <c r="AW1616" s="26">
        <f t="shared" si="6723"/>
        <v>1070</v>
      </c>
      <c r="AX1616" s="26">
        <f t="shared" si="6724"/>
        <v>1070</v>
      </c>
      <c r="AY1616" s="26">
        <f t="shared" si="6681"/>
        <v>-76.408000000000001</v>
      </c>
      <c r="AZ1616" s="26">
        <f t="shared" si="6682"/>
        <v>0</v>
      </c>
      <c r="BA1616" s="26">
        <f t="shared" si="6683"/>
        <v>0</v>
      </c>
      <c r="BB1616" s="26">
        <f t="shared" si="6725"/>
        <v>993.59199999999998</v>
      </c>
      <c r="BC1616" s="26">
        <f t="shared" si="6726"/>
        <v>1070</v>
      </c>
      <c r="BD1616" s="26">
        <f t="shared" si="6727"/>
        <v>1070</v>
      </c>
      <c r="BE1616" s="26">
        <f t="shared" si="6684"/>
        <v>0</v>
      </c>
      <c r="BF1616" s="26">
        <f t="shared" si="6685"/>
        <v>0</v>
      </c>
      <c r="BG1616" s="26">
        <f t="shared" si="6686"/>
        <v>0</v>
      </c>
      <c r="BH1616" s="26">
        <f t="shared" si="6728"/>
        <v>993.59199999999998</v>
      </c>
      <c r="BI1616" s="26">
        <f t="shared" si="6729"/>
        <v>1070</v>
      </c>
      <c r="BJ1616" s="26">
        <f t="shared" si="6730"/>
        <v>1070</v>
      </c>
      <c r="BK1616" s="26">
        <f t="shared" si="6687"/>
        <v>0</v>
      </c>
      <c r="BL1616" s="26">
        <f t="shared" si="6688"/>
        <v>0</v>
      </c>
      <c r="BM1616" s="26">
        <f t="shared" si="6689"/>
        <v>0</v>
      </c>
      <c r="BN1616" s="26">
        <f t="shared" si="6731"/>
        <v>993.59199999999998</v>
      </c>
      <c r="BO1616" s="26">
        <f t="shared" si="6732"/>
        <v>1070</v>
      </c>
      <c r="BP1616" s="26">
        <f t="shared" si="6733"/>
        <v>1070</v>
      </c>
      <c r="BQ1616" s="26">
        <f t="shared" si="6690"/>
        <v>0</v>
      </c>
      <c r="BR1616" s="26">
        <f t="shared" si="6691"/>
        <v>0</v>
      </c>
      <c r="BS1616" s="26">
        <f t="shared" si="6734"/>
        <v>993.59199999999998</v>
      </c>
      <c r="BT1616" s="26">
        <f t="shared" si="6735"/>
        <v>1070</v>
      </c>
      <c r="BU1616" s="26">
        <f t="shared" si="6736"/>
        <v>1070</v>
      </c>
      <c r="BV1616" s="26">
        <f t="shared" si="6692"/>
        <v>0</v>
      </c>
      <c r="BW1616" s="26">
        <f t="shared" si="6693"/>
        <v>0</v>
      </c>
      <c r="BX1616" s="26">
        <f t="shared" si="6737"/>
        <v>993.59199999999998</v>
      </c>
      <c r="BY1616" s="26">
        <f t="shared" si="6738"/>
        <v>1070</v>
      </c>
      <c r="BZ1616" s="26">
        <f t="shared" si="6739"/>
        <v>1070</v>
      </c>
      <c r="CA1616" s="26">
        <f t="shared" si="6694"/>
        <v>0</v>
      </c>
      <c r="CB1616" s="26">
        <f t="shared" si="6695"/>
        <v>0</v>
      </c>
      <c r="CC1616" s="26">
        <f t="shared" si="6696"/>
        <v>0</v>
      </c>
      <c r="CD1616" s="26">
        <f t="shared" si="6593"/>
        <v>993.59199999999998</v>
      </c>
      <c r="CE1616" s="26">
        <f t="shared" si="6594"/>
        <v>1070</v>
      </c>
      <c r="CF1616" s="26">
        <f t="shared" si="6595"/>
        <v>1070</v>
      </c>
      <c r="CG1616" s="26">
        <f t="shared" si="6697"/>
        <v>0</v>
      </c>
      <c r="CH1616" s="26">
        <f t="shared" si="6698"/>
        <v>0</v>
      </c>
      <c r="CI1616" s="26">
        <f t="shared" si="6699"/>
        <v>0</v>
      </c>
      <c r="CJ1616" s="26">
        <f t="shared" si="6596"/>
        <v>993.59199999999998</v>
      </c>
      <c r="CK1616" s="26">
        <f t="shared" si="6597"/>
        <v>1070</v>
      </c>
      <c r="CL1616" s="26">
        <f t="shared" si="6598"/>
        <v>1070</v>
      </c>
      <c r="CM1616" s="26">
        <f t="shared" si="6700"/>
        <v>0</v>
      </c>
      <c r="CN1616" s="26">
        <f t="shared" si="6701"/>
        <v>0</v>
      </c>
      <c r="CO1616" s="26">
        <f t="shared" si="6702"/>
        <v>0</v>
      </c>
      <c r="CP1616" s="26">
        <f t="shared" si="6599"/>
        <v>993.59199999999998</v>
      </c>
      <c r="CQ1616" s="26">
        <f t="shared" si="6600"/>
        <v>1070</v>
      </c>
      <c r="CR1616" s="26">
        <f t="shared" si="6601"/>
        <v>1070</v>
      </c>
      <c r="CS1616" s="26">
        <f t="shared" si="6703"/>
        <v>0</v>
      </c>
      <c r="CT1616" s="19"/>
      <c r="CU1616" s="35"/>
      <c r="DA1616" s="1" t="s">
        <v>29</v>
      </c>
    </row>
    <row r="1617" spans="1:105" ht="31.2" hidden="1" x14ac:dyDescent="0.3">
      <c r="A1617" s="36" t="s">
        <v>923</v>
      </c>
      <c r="B1617" s="17">
        <v>200</v>
      </c>
      <c r="C1617" s="16"/>
      <c r="D1617" s="16"/>
      <c r="E1617" s="34" t="s">
        <v>38</v>
      </c>
      <c r="F1617" s="26">
        <f t="shared" si="6657"/>
        <v>1070</v>
      </c>
      <c r="G1617" s="26">
        <f t="shared" si="6658"/>
        <v>1070</v>
      </c>
      <c r="H1617" s="26">
        <f t="shared" si="6659"/>
        <v>1070</v>
      </c>
      <c r="I1617" s="26">
        <f t="shared" si="6660"/>
        <v>0</v>
      </c>
      <c r="J1617" s="26">
        <f t="shared" si="6661"/>
        <v>0</v>
      </c>
      <c r="K1617" s="26">
        <f t="shared" si="6662"/>
        <v>0</v>
      </c>
      <c r="L1617" s="26">
        <f t="shared" si="6704"/>
        <v>1070</v>
      </c>
      <c r="M1617" s="26">
        <f t="shared" si="6705"/>
        <v>1070</v>
      </c>
      <c r="N1617" s="26">
        <f t="shared" si="6706"/>
        <v>1070</v>
      </c>
      <c r="O1617" s="26">
        <f t="shared" si="6663"/>
        <v>0</v>
      </c>
      <c r="P1617" s="26">
        <f t="shared" si="6664"/>
        <v>0</v>
      </c>
      <c r="Q1617" s="26">
        <f t="shared" si="6665"/>
        <v>0</v>
      </c>
      <c r="R1617" s="26">
        <f t="shared" si="6707"/>
        <v>1070</v>
      </c>
      <c r="S1617" s="26">
        <f t="shared" si="6708"/>
        <v>1070</v>
      </c>
      <c r="T1617" s="26">
        <f t="shared" si="6709"/>
        <v>1070</v>
      </c>
      <c r="U1617" s="26">
        <f t="shared" si="6666"/>
        <v>0</v>
      </c>
      <c r="V1617" s="26">
        <f t="shared" si="6667"/>
        <v>0</v>
      </c>
      <c r="W1617" s="26">
        <f t="shared" si="6668"/>
        <v>0</v>
      </c>
      <c r="X1617" s="26">
        <f t="shared" si="6710"/>
        <v>1070</v>
      </c>
      <c r="Y1617" s="26">
        <f t="shared" si="6711"/>
        <v>1070</v>
      </c>
      <c r="Z1617" s="26">
        <f t="shared" si="6712"/>
        <v>1070</v>
      </c>
      <c r="AA1617" s="26">
        <f t="shared" si="6669"/>
        <v>0</v>
      </c>
      <c r="AB1617" s="26">
        <f t="shared" si="6670"/>
        <v>0</v>
      </c>
      <c r="AC1617" s="26">
        <f t="shared" si="6671"/>
        <v>0</v>
      </c>
      <c r="AD1617" s="26">
        <f t="shared" si="6713"/>
        <v>1070</v>
      </c>
      <c r="AE1617" s="26">
        <f t="shared" si="6714"/>
        <v>1070</v>
      </c>
      <c r="AF1617" s="26">
        <f t="shared" si="6715"/>
        <v>1070</v>
      </c>
      <c r="AG1617" s="26">
        <f t="shared" si="6672"/>
        <v>0</v>
      </c>
      <c r="AH1617" s="26">
        <f t="shared" si="6673"/>
        <v>0</v>
      </c>
      <c r="AI1617" s="26">
        <f t="shared" si="6674"/>
        <v>0</v>
      </c>
      <c r="AJ1617" s="26">
        <f t="shared" si="6716"/>
        <v>1070</v>
      </c>
      <c r="AK1617" s="26">
        <f t="shared" si="6717"/>
        <v>1070</v>
      </c>
      <c r="AL1617" s="26">
        <f t="shared" si="6718"/>
        <v>1070</v>
      </c>
      <c r="AM1617" s="26">
        <f t="shared" si="6675"/>
        <v>0</v>
      </c>
      <c r="AN1617" s="26">
        <f t="shared" si="6676"/>
        <v>0</v>
      </c>
      <c r="AO1617" s="26">
        <f t="shared" si="6677"/>
        <v>0</v>
      </c>
      <c r="AP1617" s="26">
        <f t="shared" si="6719"/>
        <v>1070</v>
      </c>
      <c r="AQ1617" s="26">
        <f t="shared" si="6720"/>
        <v>1070</v>
      </c>
      <c r="AR1617" s="26">
        <f t="shared" si="6721"/>
        <v>1070</v>
      </c>
      <c r="AS1617" s="26">
        <f t="shared" si="6678"/>
        <v>0</v>
      </c>
      <c r="AT1617" s="26">
        <f t="shared" si="6679"/>
        <v>0</v>
      </c>
      <c r="AU1617" s="26">
        <f t="shared" si="6680"/>
        <v>0</v>
      </c>
      <c r="AV1617" s="26">
        <f t="shared" si="6722"/>
        <v>1070</v>
      </c>
      <c r="AW1617" s="26">
        <f t="shared" si="6723"/>
        <v>1070</v>
      </c>
      <c r="AX1617" s="26">
        <f t="shared" si="6724"/>
        <v>1070</v>
      </c>
      <c r="AY1617" s="26">
        <f t="shared" si="6681"/>
        <v>-76.408000000000001</v>
      </c>
      <c r="AZ1617" s="26">
        <f t="shared" si="6682"/>
        <v>0</v>
      </c>
      <c r="BA1617" s="26">
        <f t="shared" si="6683"/>
        <v>0</v>
      </c>
      <c r="BB1617" s="26">
        <f t="shared" si="6725"/>
        <v>993.59199999999998</v>
      </c>
      <c r="BC1617" s="26">
        <f t="shared" si="6726"/>
        <v>1070</v>
      </c>
      <c r="BD1617" s="26">
        <f t="shared" si="6727"/>
        <v>1070</v>
      </c>
      <c r="BE1617" s="26">
        <f t="shared" si="6684"/>
        <v>0</v>
      </c>
      <c r="BF1617" s="26">
        <f t="shared" si="6685"/>
        <v>0</v>
      </c>
      <c r="BG1617" s="26">
        <f t="shared" si="6686"/>
        <v>0</v>
      </c>
      <c r="BH1617" s="26">
        <f t="shared" si="6728"/>
        <v>993.59199999999998</v>
      </c>
      <c r="BI1617" s="26">
        <f t="shared" si="6729"/>
        <v>1070</v>
      </c>
      <c r="BJ1617" s="26">
        <f t="shared" si="6730"/>
        <v>1070</v>
      </c>
      <c r="BK1617" s="26">
        <f t="shared" si="6687"/>
        <v>0</v>
      </c>
      <c r="BL1617" s="26">
        <f t="shared" si="6688"/>
        <v>0</v>
      </c>
      <c r="BM1617" s="26">
        <f t="shared" si="6689"/>
        <v>0</v>
      </c>
      <c r="BN1617" s="26">
        <f t="shared" si="6731"/>
        <v>993.59199999999998</v>
      </c>
      <c r="BO1617" s="26">
        <f t="shared" si="6732"/>
        <v>1070</v>
      </c>
      <c r="BP1617" s="26">
        <f t="shared" si="6733"/>
        <v>1070</v>
      </c>
      <c r="BQ1617" s="26">
        <f t="shared" si="6690"/>
        <v>0</v>
      </c>
      <c r="BR1617" s="26">
        <f t="shared" si="6691"/>
        <v>0</v>
      </c>
      <c r="BS1617" s="26">
        <f t="shared" si="6734"/>
        <v>993.59199999999998</v>
      </c>
      <c r="BT1617" s="26">
        <f t="shared" si="6735"/>
        <v>1070</v>
      </c>
      <c r="BU1617" s="26">
        <f t="shared" si="6736"/>
        <v>1070</v>
      </c>
      <c r="BV1617" s="26">
        <f t="shared" si="6692"/>
        <v>0</v>
      </c>
      <c r="BW1617" s="26">
        <f t="shared" si="6693"/>
        <v>0</v>
      </c>
      <c r="BX1617" s="26">
        <f t="shared" si="6737"/>
        <v>993.59199999999998</v>
      </c>
      <c r="BY1617" s="26">
        <f t="shared" si="6738"/>
        <v>1070</v>
      </c>
      <c r="BZ1617" s="26">
        <f t="shared" si="6739"/>
        <v>1070</v>
      </c>
      <c r="CA1617" s="26">
        <f t="shared" si="6694"/>
        <v>0</v>
      </c>
      <c r="CB1617" s="26">
        <f t="shared" si="6695"/>
        <v>0</v>
      </c>
      <c r="CC1617" s="26">
        <f t="shared" si="6696"/>
        <v>0</v>
      </c>
      <c r="CD1617" s="26">
        <f t="shared" si="6593"/>
        <v>993.59199999999998</v>
      </c>
      <c r="CE1617" s="26">
        <f t="shared" si="6594"/>
        <v>1070</v>
      </c>
      <c r="CF1617" s="26">
        <f t="shared" si="6595"/>
        <v>1070</v>
      </c>
      <c r="CG1617" s="26">
        <f t="shared" si="6697"/>
        <v>0</v>
      </c>
      <c r="CH1617" s="26">
        <f t="shared" si="6698"/>
        <v>0</v>
      </c>
      <c r="CI1617" s="26">
        <f t="shared" si="6699"/>
        <v>0</v>
      </c>
      <c r="CJ1617" s="26">
        <f t="shared" si="6596"/>
        <v>993.59199999999998</v>
      </c>
      <c r="CK1617" s="26">
        <f t="shared" si="6597"/>
        <v>1070</v>
      </c>
      <c r="CL1617" s="26">
        <f t="shared" si="6598"/>
        <v>1070</v>
      </c>
      <c r="CM1617" s="26">
        <f t="shared" si="6700"/>
        <v>0</v>
      </c>
      <c r="CN1617" s="26">
        <f t="shared" si="6701"/>
        <v>0</v>
      </c>
      <c r="CO1617" s="26">
        <f t="shared" si="6702"/>
        <v>0</v>
      </c>
      <c r="CP1617" s="26">
        <f t="shared" si="6599"/>
        <v>993.59199999999998</v>
      </c>
      <c r="CQ1617" s="26">
        <f t="shared" si="6600"/>
        <v>1070</v>
      </c>
      <c r="CR1617" s="26">
        <f t="shared" si="6601"/>
        <v>1070</v>
      </c>
      <c r="CS1617" s="26">
        <f t="shared" si="6703"/>
        <v>0</v>
      </c>
      <c r="CT1617" s="19"/>
      <c r="CU1617" s="35"/>
      <c r="CY1617" s="1" t="s">
        <v>27</v>
      </c>
    </row>
    <row r="1618" spans="1:105" ht="46.8" hidden="1" x14ac:dyDescent="0.3">
      <c r="A1618" s="36" t="s">
        <v>923</v>
      </c>
      <c r="B1618" s="17">
        <v>240</v>
      </c>
      <c r="C1618" s="16"/>
      <c r="D1618" s="16"/>
      <c r="E1618" s="34" t="s">
        <v>39</v>
      </c>
      <c r="F1618" s="26">
        <f t="shared" si="6657"/>
        <v>1070</v>
      </c>
      <c r="G1618" s="26">
        <f t="shared" si="6658"/>
        <v>1070</v>
      </c>
      <c r="H1618" s="26">
        <f t="shared" si="6659"/>
        <v>1070</v>
      </c>
      <c r="I1618" s="26">
        <f t="shared" si="6660"/>
        <v>0</v>
      </c>
      <c r="J1618" s="26">
        <f t="shared" si="6661"/>
        <v>0</v>
      </c>
      <c r="K1618" s="26">
        <f t="shared" si="6662"/>
        <v>0</v>
      </c>
      <c r="L1618" s="26">
        <f t="shared" si="6704"/>
        <v>1070</v>
      </c>
      <c r="M1618" s="26">
        <f t="shared" si="6705"/>
        <v>1070</v>
      </c>
      <c r="N1618" s="26">
        <f t="shared" si="6706"/>
        <v>1070</v>
      </c>
      <c r="O1618" s="26">
        <f t="shared" si="6663"/>
        <v>0</v>
      </c>
      <c r="P1618" s="26">
        <f t="shared" si="6664"/>
        <v>0</v>
      </c>
      <c r="Q1618" s="26">
        <f t="shared" si="6665"/>
        <v>0</v>
      </c>
      <c r="R1618" s="26">
        <f t="shared" si="6707"/>
        <v>1070</v>
      </c>
      <c r="S1618" s="26">
        <f t="shared" si="6708"/>
        <v>1070</v>
      </c>
      <c r="T1618" s="26">
        <f t="shared" si="6709"/>
        <v>1070</v>
      </c>
      <c r="U1618" s="26">
        <f t="shared" si="6666"/>
        <v>0</v>
      </c>
      <c r="V1618" s="26">
        <f t="shared" si="6667"/>
        <v>0</v>
      </c>
      <c r="W1618" s="26">
        <f t="shared" si="6668"/>
        <v>0</v>
      </c>
      <c r="X1618" s="26">
        <f t="shared" si="6710"/>
        <v>1070</v>
      </c>
      <c r="Y1618" s="26">
        <f t="shared" si="6711"/>
        <v>1070</v>
      </c>
      <c r="Z1618" s="26">
        <f t="shared" si="6712"/>
        <v>1070</v>
      </c>
      <c r="AA1618" s="26">
        <f t="shared" si="6669"/>
        <v>0</v>
      </c>
      <c r="AB1618" s="26">
        <f t="shared" si="6670"/>
        <v>0</v>
      </c>
      <c r="AC1618" s="26">
        <f t="shared" si="6671"/>
        <v>0</v>
      </c>
      <c r="AD1618" s="26">
        <f t="shared" si="6713"/>
        <v>1070</v>
      </c>
      <c r="AE1618" s="26">
        <f t="shared" si="6714"/>
        <v>1070</v>
      </c>
      <c r="AF1618" s="26">
        <f t="shared" si="6715"/>
        <v>1070</v>
      </c>
      <c r="AG1618" s="26">
        <f t="shared" si="6672"/>
        <v>0</v>
      </c>
      <c r="AH1618" s="26">
        <f t="shared" si="6673"/>
        <v>0</v>
      </c>
      <c r="AI1618" s="26">
        <f t="shared" si="6674"/>
        <v>0</v>
      </c>
      <c r="AJ1618" s="26">
        <f t="shared" si="6716"/>
        <v>1070</v>
      </c>
      <c r="AK1618" s="26">
        <f t="shared" si="6717"/>
        <v>1070</v>
      </c>
      <c r="AL1618" s="26">
        <f t="shared" si="6718"/>
        <v>1070</v>
      </c>
      <c r="AM1618" s="26">
        <f t="shared" si="6675"/>
        <v>0</v>
      </c>
      <c r="AN1618" s="26">
        <f t="shared" si="6676"/>
        <v>0</v>
      </c>
      <c r="AO1618" s="26">
        <f t="shared" si="6677"/>
        <v>0</v>
      </c>
      <c r="AP1618" s="26">
        <f t="shared" si="6719"/>
        <v>1070</v>
      </c>
      <c r="AQ1618" s="26">
        <f t="shared" si="6720"/>
        <v>1070</v>
      </c>
      <c r="AR1618" s="26">
        <f t="shared" si="6721"/>
        <v>1070</v>
      </c>
      <c r="AS1618" s="26">
        <f t="shared" si="6678"/>
        <v>0</v>
      </c>
      <c r="AT1618" s="26">
        <f t="shared" si="6679"/>
        <v>0</v>
      </c>
      <c r="AU1618" s="26">
        <f t="shared" si="6680"/>
        <v>0</v>
      </c>
      <c r="AV1618" s="26">
        <f t="shared" si="6722"/>
        <v>1070</v>
      </c>
      <c r="AW1618" s="26">
        <f t="shared" si="6723"/>
        <v>1070</v>
      </c>
      <c r="AX1618" s="26">
        <f t="shared" si="6724"/>
        <v>1070</v>
      </c>
      <c r="AY1618" s="26">
        <f t="shared" si="6681"/>
        <v>-76.408000000000001</v>
      </c>
      <c r="AZ1618" s="26">
        <f t="shared" si="6682"/>
        <v>0</v>
      </c>
      <c r="BA1618" s="26">
        <f t="shared" si="6683"/>
        <v>0</v>
      </c>
      <c r="BB1618" s="26">
        <f t="shared" si="6725"/>
        <v>993.59199999999998</v>
      </c>
      <c r="BC1618" s="26">
        <f t="shared" si="6726"/>
        <v>1070</v>
      </c>
      <c r="BD1618" s="26">
        <f t="shared" si="6727"/>
        <v>1070</v>
      </c>
      <c r="BE1618" s="26">
        <f t="shared" si="6684"/>
        <v>0</v>
      </c>
      <c r="BF1618" s="26">
        <f t="shared" si="6685"/>
        <v>0</v>
      </c>
      <c r="BG1618" s="26">
        <f t="shared" si="6686"/>
        <v>0</v>
      </c>
      <c r="BH1618" s="26">
        <f t="shared" si="6728"/>
        <v>993.59199999999998</v>
      </c>
      <c r="BI1618" s="26">
        <f t="shared" si="6729"/>
        <v>1070</v>
      </c>
      <c r="BJ1618" s="26">
        <f t="shared" si="6730"/>
        <v>1070</v>
      </c>
      <c r="BK1618" s="26">
        <f t="shared" si="6687"/>
        <v>0</v>
      </c>
      <c r="BL1618" s="26">
        <f t="shared" si="6688"/>
        <v>0</v>
      </c>
      <c r="BM1618" s="26">
        <f t="shared" si="6689"/>
        <v>0</v>
      </c>
      <c r="BN1618" s="26">
        <f t="shared" si="6731"/>
        <v>993.59199999999998</v>
      </c>
      <c r="BO1618" s="26">
        <f t="shared" si="6732"/>
        <v>1070</v>
      </c>
      <c r="BP1618" s="26">
        <f t="shared" si="6733"/>
        <v>1070</v>
      </c>
      <c r="BQ1618" s="26">
        <f t="shared" si="6690"/>
        <v>0</v>
      </c>
      <c r="BR1618" s="26">
        <f t="shared" si="6691"/>
        <v>0</v>
      </c>
      <c r="BS1618" s="26">
        <f t="shared" si="6734"/>
        <v>993.59199999999998</v>
      </c>
      <c r="BT1618" s="26">
        <f t="shared" si="6735"/>
        <v>1070</v>
      </c>
      <c r="BU1618" s="26">
        <f t="shared" si="6736"/>
        <v>1070</v>
      </c>
      <c r="BV1618" s="26">
        <f t="shared" si="6692"/>
        <v>0</v>
      </c>
      <c r="BW1618" s="26">
        <f t="shared" si="6693"/>
        <v>0</v>
      </c>
      <c r="BX1618" s="26">
        <f t="shared" si="6737"/>
        <v>993.59199999999998</v>
      </c>
      <c r="BY1618" s="26">
        <f t="shared" si="6738"/>
        <v>1070</v>
      </c>
      <c r="BZ1618" s="26">
        <f t="shared" si="6739"/>
        <v>1070</v>
      </c>
      <c r="CA1618" s="26">
        <f t="shared" si="6694"/>
        <v>0</v>
      </c>
      <c r="CB1618" s="26">
        <f t="shared" si="6695"/>
        <v>0</v>
      </c>
      <c r="CC1618" s="26">
        <f t="shared" si="6696"/>
        <v>0</v>
      </c>
      <c r="CD1618" s="26">
        <f t="shared" si="6593"/>
        <v>993.59199999999998</v>
      </c>
      <c r="CE1618" s="26">
        <f t="shared" si="6594"/>
        <v>1070</v>
      </c>
      <c r="CF1618" s="26">
        <f t="shared" si="6595"/>
        <v>1070</v>
      </c>
      <c r="CG1618" s="26">
        <f t="shared" si="6697"/>
        <v>0</v>
      </c>
      <c r="CH1618" s="26">
        <f t="shared" si="6698"/>
        <v>0</v>
      </c>
      <c r="CI1618" s="26">
        <f t="shared" si="6699"/>
        <v>0</v>
      </c>
      <c r="CJ1618" s="26">
        <f t="shared" si="6596"/>
        <v>993.59199999999998</v>
      </c>
      <c r="CK1618" s="26">
        <f t="shared" si="6597"/>
        <v>1070</v>
      </c>
      <c r="CL1618" s="26">
        <f t="shared" si="6598"/>
        <v>1070</v>
      </c>
      <c r="CM1618" s="26">
        <f t="shared" si="6700"/>
        <v>0</v>
      </c>
      <c r="CN1618" s="26">
        <f t="shared" si="6701"/>
        <v>0</v>
      </c>
      <c r="CO1618" s="26">
        <f t="shared" si="6702"/>
        <v>0</v>
      </c>
      <c r="CP1618" s="26">
        <f t="shared" si="6599"/>
        <v>993.59199999999998</v>
      </c>
      <c r="CQ1618" s="26">
        <f t="shared" si="6600"/>
        <v>1070</v>
      </c>
      <c r="CR1618" s="26">
        <f t="shared" si="6601"/>
        <v>1070</v>
      </c>
      <c r="CS1618" s="26">
        <f t="shared" si="6703"/>
        <v>0</v>
      </c>
      <c r="CT1618" s="19"/>
      <c r="CU1618" s="35"/>
      <c r="CZ1618" s="1" t="s">
        <v>28</v>
      </c>
    </row>
    <row r="1619" spans="1:105" hidden="1" x14ac:dyDescent="0.3">
      <c r="A1619" s="36" t="s">
        <v>923</v>
      </c>
      <c r="B1619" s="17">
        <v>240</v>
      </c>
      <c r="C1619" s="16" t="s">
        <v>393</v>
      </c>
      <c r="D1619" s="16" t="s">
        <v>64</v>
      </c>
      <c r="E1619" s="34" t="s">
        <v>925</v>
      </c>
      <c r="F1619" s="26">
        <v>1070</v>
      </c>
      <c r="G1619" s="26">
        <v>1070</v>
      </c>
      <c r="H1619" s="26">
        <v>1070</v>
      </c>
      <c r="I1619" s="26"/>
      <c r="J1619" s="26"/>
      <c r="K1619" s="26"/>
      <c r="L1619" s="26">
        <f t="shared" si="6704"/>
        <v>1070</v>
      </c>
      <c r="M1619" s="26">
        <f t="shared" si="6705"/>
        <v>1070</v>
      </c>
      <c r="N1619" s="26">
        <f t="shared" si="6706"/>
        <v>1070</v>
      </c>
      <c r="O1619" s="26"/>
      <c r="P1619" s="26"/>
      <c r="Q1619" s="26"/>
      <c r="R1619" s="26">
        <f t="shared" si="6707"/>
        <v>1070</v>
      </c>
      <c r="S1619" s="26">
        <f t="shared" si="6708"/>
        <v>1070</v>
      </c>
      <c r="T1619" s="26">
        <f t="shared" si="6709"/>
        <v>1070</v>
      </c>
      <c r="U1619" s="26"/>
      <c r="V1619" s="26"/>
      <c r="W1619" s="26"/>
      <c r="X1619" s="26">
        <f t="shared" si="6710"/>
        <v>1070</v>
      </c>
      <c r="Y1619" s="26">
        <f t="shared" si="6711"/>
        <v>1070</v>
      </c>
      <c r="Z1619" s="26">
        <f t="shared" si="6712"/>
        <v>1070</v>
      </c>
      <c r="AA1619" s="26"/>
      <c r="AB1619" s="26"/>
      <c r="AC1619" s="26"/>
      <c r="AD1619" s="26">
        <f t="shared" si="6713"/>
        <v>1070</v>
      </c>
      <c r="AE1619" s="26">
        <f t="shared" si="6714"/>
        <v>1070</v>
      </c>
      <c r="AF1619" s="26">
        <f t="shared" si="6715"/>
        <v>1070</v>
      </c>
      <c r="AG1619" s="26"/>
      <c r="AH1619" s="26"/>
      <c r="AI1619" s="26"/>
      <c r="AJ1619" s="26">
        <f t="shared" si="6716"/>
        <v>1070</v>
      </c>
      <c r="AK1619" s="26">
        <f t="shared" si="6717"/>
        <v>1070</v>
      </c>
      <c r="AL1619" s="26">
        <f t="shared" si="6718"/>
        <v>1070</v>
      </c>
      <c r="AM1619" s="26"/>
      <c r="AN1619" s="26"/>
      <c r="AO1619" s="26"/>
      <c r="AP1619" s="26">
        <f t="shared" si="6719"/>
        <v>1070</v>
      </c>
      <c r="AQ1619" s="26">
        <f t="shared" si="6720"/>
        <v>1070</v>
      </c>
      <c r="AR1619" s="26">
        <f t="shared" si="6721"/>
        <v>1070</v>
      </c>
      <c r="AS1619" s="26"/>
      <c r="AT1619" s="26"/>
      <c r="AU1619" s="26"/>
      <c r="AV1619" s="26">
        <f t="shared" si="6722"/>
        <v>1070</v>
      </c>
      <c r="AW1619" s="26">
        <f t="shared" si="6723"/>
        <v>1070</v>
      </c>
      <c r="AX1619" s="26">
        <f t="shared" si="6724"/>
        <v>1070</v>
      </c>
      <c r="AY1619" s="26">
        <f>-4.648-71.76</f>
        <v>-76.408000000000001</v>
      </c>
      <c r="AZ1619" s="26"/>
      <c r="BA1619" s="26"/>
      <c r="BB1619" s="26">
        <f t="shared" si="6725"/>
        <v>993.59199999999998</v>
      </c>
      <c r="BC1619" s="26">
        <f t="shared" si="6726"/>
        <v>1070</v>
      </c>
      <c r="BD1619" s="26">
        <f t="shared" si="6727"/>
        <v>1070</v>
      </c>
      <c r="BE1619" s="26"/>
      <c r="BF1619" s="26"/>
      <c r="BG1619" s="26"/>
      <c r="BH1619" s="26">
        <f t="shared" si="6728"/>
        <v>993.59199999999998</v>
      </c>
      <c r="BI1619" s="26">
        <f t="shared" si="6729"/>
        <v>1070</v>
      </c>
      <c r="BJ1619" s="26">
        <f t="shared" si="6730"/>
        <v>1070</v>
      </c>
      <c r="BK1619" s="26"/>
      <c r="BL1619" s="26"/>
      <c r="BM1619" s="26"/>
      <c r="BN1619" s="26">
        <f t="shared" si="6731"/>
        <v>993.59199999999998</v>
      </c>
      <c r="BO1619" s="26">
        <f t="shared" si="6732"/>
        <v>1070</v>
      </c>
      <c r="BP1619" s="26">
        <f t="shared" si="6733"/>
        <v>1070</v>
      </c>
      <c r="BQ1619" s="26"/>
      <c r="BR1619" s="26"/>
      <c r="BS1619" s="26">
        <f t="shared" si="6734"/>
        <v>993.59199999999998</v>
      </c>
      <c r="BT1619" s="26">
        <f t="shared" si="6735"/>
        <v>1070</v>
      </c>
      <c r="BU1619" s="26">
        <f t="shared" si="6736"/>
        <v>1070</v>
      </c>
      <c r="BV1619" s="26"/>
      <c r="BW1619" s="26"/>
      <c r="BX1619" s="26">
        <f t="shared" si="6737"/>
        <v>993.59199999999998</v>
      </c>
      <c r="BY1619" s="26">
        <f t="shared" si="6738"/>
        <v>1070</v>
      </c>
      <c r="BZ1619" s="26">
        <f t="shared" si="6739"/>
        <v>1070</v>
      </c>
      <c r="CA1619" s="26"/>
      <c r="CB1619" s="26"/>
      <c r="CC1619" s="26"/>
      <c r="CD1619" s="26">
        <f t="shared" si="6593"/>
        <v>993.59199999999998</v>
      </c>
      <c r="CE1619" s="26">
        <f t="shared" si="6594"/>
        <v>1070</v>
      </c>
      <c r="CF1619" s="26">
        <f t="shared" si="6595"/>
        <v>1070</v>
      </c>
      <c r="CG1619" s="26"/>
      <c r="CH1619" s="26"/>
      <c r="CI1619" s="26"/>
      <c r="CJ1619" s="26">
        <f t="shared" si="6596"/>
        <v>993.59199999999998</v>
      </c>
      <c r="CK1619" s="26">
        <f t="shared" si="6597"/>
        <v>1070</v>
      </c>
      <c r="CL1619" s="26">
        <f t="shared" si="6598"/>
        <v>1070</v>
      </c>
      <c r="CM1619" s="26"/>
      <c r="CN1619" s="26"/>
      <c r="CO1619" s="26"/>
      <c r="CP1619" s="26">
        <f t="shared" si="6599"/>
        <v>993.59199999999998</v>
      </c>
      <c r="CQ1619" s="26">
        <f t="shared" si="6600"/>
        <v>1070</v>
      </c>
      <c r="CR1619" s="26">
        <f t="shared" si="6601"/>
        <v>1070</v>
      </c>
      <c r="CS1619" s="26"/>
      <c r="CT1619" s="19"/>
      <c r="CU1619" s="35"/>
    </row>
    <row r="1620" spans="1:105" ht="31.2" hidden="1" x14ac:dyDescent="0.3">
      <c r="A1620" s="36" t="s">
        <v>926</v>
      </c>
      <c r="B1620" s="36"/>
      <c r="C1620" s="34"/>
      <c r="D1620" s="16"/>
      <c r="E1620" s="34" t="s">
        <v>927</v>
      </c>
      <c r="F1620" s="26">
        <f t="shared" si="6657"/>
        <v>16438.099999999999</v>
      </c>
      <c r="G1620" s="26">
        <f t="shared" si="6658"/>
        <v>16333.1</v>
      </c>
      <c r="H1620" s="26">
        <f t="shared" si="6659"/>
        <v>10000</v>
      </c>
      <c r="I1620" s="26">
        <f t="shared" si="6660"/>
        <v>0</v>
      </c>
      <c r="J1620" s="26">
        <f t="shared" si="6661"/>
        <v>0</v>
      </c>
      <c r="K1620" s="26">
        <f t="shared" si="6662"/>
        <v>0</v>
      </c>
      <c r="L1620" s="26">
        <f t="shared" si="6704"/>
        <v>16438.099999999999</v>
      </c>
      <c r="M1620" s="26">
        <f t="shared" si="6705"/>
        <v>16333.1</v>
      </c>
      <c r="N1620" s="26">
        <f t="shared" si="6706"/>
        <v>10000</v>
      </c>
      <c r="O1620" s="26">
        <f t="shared" si="6663"/>
        <v>0</v>
      </c>
      <c r="P1620" s="26">
        <f t="shared" si="6664"/>
        <v>12311.3</v>
      </c>
      <c r="Q1620" s="26">
        <f t="shared" si="6665"/>
        <v>86018.1</v>
      </c>
      <c r="R1620" s="26">
        <f t="shared" si="6707"/>
        <v>16438.099999999999</v>
      </c>
      <c r="S1620" s="26">
        <f t="shared" si="6708"/>
        <v>28644.400000000001</v>
      </c>
      <c r="T1620" s="26">
        <f t="shared" si="6709"/>
        <v>96018.1</v>
      </c>
      <c r="U1620" s="26">
        <f t="shared" si="6666"/>
        <v>0</v>
      </c>
      <c r="V1620" s="26">
        <f t="shared" si="6667"/>
        <v>0</v>
      </c>
      <c r="W1620" s="26">
        <f t="shared" si="6668"/>
        <v>0</v>
      </c>
      <c r="X1620" s="26">
        <f t="shared" si="6710"/>
        <v>16438.099999999999</v>
      </c>
      <c r="Y1620" s="26">
        <f t="shared" si="6711"/>
        <v>28644.400000000001</v>
      </c>
      <c r="Z1620" s="26">
        <f t="shared" si="6712"/>
        <v>96018.1</v>
      </c>
      <c r="AA1620" s="26">
        <f t="shared" si="6669"/>
        <v>0</v>
      </c>
      <c r="AB1620" s="26">
        <f t="shared" si="6670"/>
        <v>0</v>
      </c>
      <c r="AC1620" s="26">
        <f t="shared" si="6671"/>
        <v>0</v>
      </c>
      <c r="AD1620" s="26">
        <f t="shared" si="6713"/>
        <v>16438.099999999999</v>
      </c>
      <c r="AE1620" s="26">
        <f t="shared" si="6714"/>
        <v>28644.400000000001</v>
      </c>
      <c r="AF1620" s="26">
        <f t="shared" si="6715"/>
        <v>96018.1</v>
      </c>
      <c r="AG1620" s="26">
        <f t="shared" si="6672"/>
        <v>0</v>
      </c>
      <c r="AH1620" s="26">
        <f t="shared" si="6673"/>
        <v>0</v>
      </c>
      <c r="AI1620" s="26">
        <f t="shared" si="6674"/>
        <v>0</v>
      </c>
      <c r="AJ1620" s="26">
        <f t="shared" si="6716"/>
        <v>16438.099999999999</v>
      </c>
      <c r="AK1620" s="26">
        <f t="shared" si="6717"/>
        <v>28644.400000000001</v>
      </c>
      <c r="AL1620" s="26">
        <f t="shared" si="6718"/>
        <v>96018.1</v>
      </c>
      <c r="AM1620" s="26">
        <f t="shared" si="6675"/>
        <v>0</v>
      </c>
      <c r="AN1620" s="26">
        <f t="shared" si="6676"/>
        <v>0</v>
      </c>
      <c r="AO1620" s="26">
        <f t="shared" si="6677"/>
        <v>0</v>
      </c>
      <c r="AP1620" s="26">
        <f t="shared" si="6719"/>
        <v>16438.099999999999</v>
      </c>
      <c r="AQ1620" s="26">
        <f t="shared" si="6720"/>
        <v>28644.400000000001</v>
      </c>
      <c r="AR1620" s="26">
        <f t="shared" si="6721"/>
        <v>96018.1</v>
      </c>
      <c r="AS1620" s="26">
        <f t="shared" si="6678"/>
        <v>0</v>
      </c>
      <c r="AT1620" s="26">
        <f t="shared" si="6679"/>
        <v>0</v>
      </c>
      <c r="AU1620" s="26">
        <f t="shared" si="6680"/>
        <v>0</v>
      </c>
      <c r="AV1620" s="26">
        <f t="shared" si="6722"/>
        <v>16438.099999999999</v>
      </c>
      <c r="AW1620" s="26">
        <f t="shared" si="6723"/>
        <v>28644.400000000001</v>
      </c>
      <c r="AX1620" s="26">
        <f t="shared" si="6724"/>
        <v>96018.1</v>
      </c>
      <c r="AY1620" s="26">
        <f t="shared" ref="AY1620:AY1628" si="6740">AY1621</f>
        <v>5414</v>
      </c>
      <c r="AZ1620" s="26">
        <f t="shared" si="6682"/>
        <v>0</v>
      </c>
      <c r="BA1620" s="26">
        <f t="shared" si="6683"/>
        <v>0</v>
      </c>
      <c r="BB1620" s="26">
        <f t="shared" si="6725"/>
        <v>21852.1</v>
      </c>
      <c r="BC1620" s="26">
        <f t="shared" si="6726"/>
        <v>28644.400000000001</v>
      </c>
      <c r="BD1620" s="26">
        <f t="shared" si="6727"/>
        <v>96018.1</v>
      </c>
      <c r="BE1620" s="26">
        <f t="shared" si="6684"/>
        <v>0</v>
      </c>
      <c r="BF1620" s="26">
        <f t="shared" si="6685"/>
        <v>0</v>
      </c>
      <c r="BG1620" s="26">
        <f t="shared" si="6686"/>
        <v>0</v>
      </c>
      <c r="BH1620" s="26">
        <f t="shared" si="6728"/>
        <v>21852.1</v>
      </c>
      <c r="BI1620" s="26">
        <f t="shared" si="6729"/>
        <v>28644.400000000001</v>
      </c>
      <c r="BJ1620" s="26">
        <f t="shared" si="6730"/>
        <v>96018.1</v>
      </c>
      <c r="BK1620" s="26">
        <f t="shared" si="6687"/>
        <v>0</v>
      </c>
      <c r="BL1620" s="26">
        <f t="shared" si="6688"/>
        <v>25249.837</v>
      </c>
      <c r="BM1620" s="26">
        <f t="shared" si="6689"/>
        <v>-25529.136999999999</v>
      </c>
      <c r="BN1620" s="26">
        <f t="shared" si="6731"/>
        <v>21852.1</v>
      </c>
      <c r="BO1620" s="26">
        <f t="shared" si="6732"/>
        <v>53894.237000000001</v>
      </c>
      <c r="BP1620" s="26">
        <f t="shared" si="6733"/>
        <v>70488.963000000003</v>
      </c>
      <c r="BQ1620" s="26">
        <f t="shared" si="6690"/>
        <v>0</v>
      </c>
      <c r="BR1620" s="26">
        <f t="shared" si="6691"/>
        <v>0</v>
      </c>
      <c r="BS1620" s="26">
        <f t="shared" si="6734"/>
        <v>21852.1</v>
      </c>
      <c r="BT1620" s="26">
        <f t="shared" si="6735"/>
        <v>53894.237000000001</v>
      </c>
      <c r="BU1620" s="26">
        <f t="shared" si="6736"/>
        <v>70488.963000000003</v>
      </c>
      <c r="BV1620" s="26">
        <f t="shared" si="6692"/>
        <v>0</v>
      </c>
      <c r="BW1620" s="26">
        <f t="shared" si="6693"/>
        <v>0</v>
      </c>
      <c r="BX1620" s="26">
        <f t="shared" si="6737"/>
        <v>21852.1</v>
      </c>
      <c r="BY1620" s="26">
        <f t="shared" si="6738"/>
        <v>53894.237000000001</v>
      </c>
      <c r="BZ1620" s="26">
        <f t="shared" si="6739"/>
        <v>70488.963000000003</v>
      </c>
      <c r="CA1620" s="26">
        <f t="shared" si="6694"/>
        <v>0</v>
      </c>
      <c r="CB1620" s="26">
        <f t="shared" si="6695"/>
        <v>0</v>
      </c>
      <c r="CC1620" s="26">
        <f t="shared" si="6696"/>
        <v>0</v>
      </c>
      <c r="CD1620" s="26">
        <f t="shared" si="6593"/>
        <v>21852.1</v>
      </c>
      <c r="CE1620" s="26">
        <f t="shared" si="6594"/>
        <v>53894.237000000001</v>
      </c>
      <c r="CF1620" s="26">
        <f t="shared" si="6595"/>
        <v>70488.963000000003</v>
      </c>
      <c r="CG1620" s="26">
        <f t="shared" si="6697"/>
        <v>0</v>
      </c>
      <c r="CH1620" s="26">
        <f t="shared" si="6698"/>
        <v>0</v>
      </c>
      <c r="CI1620" s="26">
        <f t="shared" si="6699"/>
        <v>0</v>
      </c>
      <c r="CJ1620" s="26">
        <f t="shared" si="6596"/>
        <v>21852.1</v>
      </c>
      <c r="CK1620" s="26">
        <f t="shared" si="6597"/>
        <v>53894.237000000001</v>
      </c>
      <c r="CL1620" s="26">
        <f t="shared" si="6598"/>
        <v>70488.963000000003</v>
      </c>
      <c r="CM1620" s="26">
        <f t="shared" si="6700"/>
        <v>0</v>
      </c>
      <c r="CN1620" s="26">
        <f t="shared" si="6701"/>
        <v>0</v>
      </c>
      <c r="CO1620" s="26">
        <f t="shared" si="6702"/>
        <v>0</v>
      </c>
      <c r="CP1620" s="26">
        <f t="shared" si="6599"/>
        <v>21852.1</v>
      </c>
      <c r="CQ1620" s="26">
        <f t="shared" si="6600"/>
        <v>53894.237000000001</v>
      </c>
      <c r="CR1620" s="26">
        <f t="shared" si="6601"/>
        <v>70488.963000000003</v>
      </c>
      <c r="CS1620" s="26">
        <f t="shared" si="6703"/>
        <v>0</v>
      </c>
      <c r="CT1620" s="19"/>
      <c r="CU1620" s="35"/>
      <c r="CX1620" s="1" t="s">
        <v>26</v>
      </c>
    </row>
    <row r="1621" spans="1:105" hidden="1" x14ac:dyDescent="0.3">
      <c r="A1621" s="36" t="s">
        <v>928</v>
      </c>
      <c r="B1621" s="36"/>
      <c r="C1621" s="34"/>
      <c r="D1621" s="16"/>
      <c r="E1621" s="34" t="s">
        <v>929</v>
      </c>
      <c r="F1621" s="26">
        <f t="shared" si="6657"/>
        <v>16438.099999999999</v>
      </c>
      <c r="G1621" s="26">
        <f t="shared" si="6658"/>
        <v>16333.1</v>
      </c>
      <c r="H1621" s="26">
        <f t="shared" si="6659"/>
        <v>10000</v>
      </c>
      <c r="I1621" s="26">
        <f t="shared" si="6660"/>
        <v>0</v>
      </c>
      <c r="J1621" s="26">
        <f t="shared" si="6661"/>
        <v>0</v>
      </c>
      <c r="K1621" s="26">
        <f t="shared" si="6662"/>
        <v>0</v>
      </c>
      <c r="L1621" s="26">
        <f t="shared" si="6704"/>
        <v>16438.099999999999</v>
      </c>
      <c r="M1621" s="26">
        <f t="shared" si="6705"/>
        <v>16333.1</v>
      </c>
      <c r="N1621" s="26">
        <f t="shared" si="6706"/>
        <v>10000</v>
      </c>
      <c r="O1621" s="26">
        <f t="shared" si="6663"/>
        <v>0</v>
      </c>
      <c r="P1621" s="26">
        <f t="shared" si="6664"/>
        <v>12311.3</v>
      </c>
      <c r="Q1621" s="26">
        <f t="shared" si="6665"/>
        <v>86018.1</v>
      </c>
      <c r="R1621" s="26">
        <f t="shared" si="6707"/>
        <v>16438.099999999999</v>
      </c>
      <c r="S1621" s="26">
        <f t="shared" si="6708"/>
        <v>28644.400000000001</v>
      </c>
      <c r="T1621" s="26">
        <f t="shared" si="6709"/>
        <v>96018.1</v>
      </c>
      <c r="U1621" s="26">
        <f t="shared" si="6666"/>
        <v>0</v>
      </c>
      <c r="V1621" s="26">
        <f t="shared" si="6667"/>
        <v>0</v>
      </c>
      <c r="W1621" s="26">
        <f t="shared" si="6668"/>
        <v>0</v>
      </c>
      <c r="X1621" s="26">
        <f t="shared" si="6710"/>
        <v>16438.099999999999</v>
      </c>
      <c r="Y1621" s="26">
        <f t="shared" si="6711"/>
        <v>28644.400000000001</v>
      </c>
      <c r="Z1621" s="26">
        <f t="shared" si="6712"/>
        <v>96018.1</v>
      </c>
      <c r="AA1621" s="26">
        <f t="shared" si="6669"/>
        <v>0</v>
      </c>
      <c r="AB1621" s="26">
        <f t="shared" si="6670"/>
        <v>0</v>
      </c>
      <c r="AC1621" s="26">
        <f t="shared" si="6671"/>
        <v>0</v>
      </c>
      <c r="AD1621" s="26">
        <f t="shared" si="6713"/>
        <v>16438.099999999999</v>
      </c>
      <c r="AE1621" s="26">
        <f t="shared" si="6714"/>
        <v>28644.400000000001</v>
      </c>
      <c r="AF1621" s="26">
        <f t="shared" si="6715"/>
        <v>96018.1</v>
      </c>
      <c r="AG1621" s="26">
        <f t="shared" si="6672"/>
        <v>0</v>
      </c>
      <c r="AH1621" s="26">
        <f t="shared" si="6673"/>
        <v>0</v>
      </c>
      <c r="AI1621" s="26">
        <f t="shared" si="6674"/>
        <v>0</v>
      </c>
      <c r="AJ1621" s="26">
        <f t="shared" si="6716"/>
        <v>16438.099999999999</v>
      </c>
      <c r="AK1621" s="26">
        <f t="shared" si="6717"/>
        <v>28644.400000000001</v>
      </c>
      <c r="AL1621" s="26">
        <f t="shared" si="6718"/>
        <v>96018.1</v>
      </c>
      <c r="AM1621" s="26">
        <f t="shared" si="6675"/>
        <v>0</v>
      </c>
      <c r="AN1621" s="26">
        <f t="shared" si="6676"/>
        <v>0</v>
      </c>
      <c r="AO1621" s="26">
        <f t="shared" si="6677"/>
        <v>0</v>
      </c>
      <c r="AP1621" s="26">
        <f t="shared" si="6719"/>
        <v>16438.099999999999</v>
      </c>
      <c r="AQ1621" s="26">
        <f t="shared" si="6720"/>
        <v>28644.400000000001</v>
      </c>
      <c r="AR1621" s="26">
        <f t="shared" si="6721"/>
        <v>96018.1</v>
      </c>
      <c r="AS1621" s="26">
        <f t="shared" si="6678"/>
        <v>0</v>
      </c>
      <c r="AT1621" s="26">
        <f t="shared" si="6679"/>
        <v>0</v>
      </c>
      <c r="AU1621" s="26">
        <f t="shared" si="6680"/>
        <v>0</v>
      </c>
      <c r="AV1621" s="26">
        <f t="shared" si="6722"/>
        <v>16438.099999999999</v>
      </c>
      <c r="AW1621" s="26">
        <f t="shared" si="6723"/>
        <v>28644.400000000001</v>
      </c>
      <c r="AX1621" s="26">
        <f t="shared" si="6724"/>
        <v>96018.1</v>
      </c>
      <c r="AY1621" s="26">
        <f t="shared" si="6740"/>
        <v>5414</v>
      </c>
      <c r="AZ1621" s="26">
        <f t="shared" si="6682"/>
        <v>0</v>
      </c>
      <c r="BA1621" s="26">
        <f t="shared" si="6683"/>
        <v>0</v>
      </c>
      <c r="BB1621" s="26">
        <f t="shared" si="6725"/>
        <v>21852.1</v>
      </c>
      <c r="BC1621" s="26">
        <f t="shared" si="6726"/>
        <v>28644.400000000001</v>
      </c>
      <c r="BD1621" s="26">
        <f t="shared" si="6727"/>
        <v>96018.1</v>
      </c>
      <c r="BE1621" s="26">
        <f t="shared" si="6684"/>
        <v>0</v>
      </c>
      <c r="BF1621" s="26">
        <f t="shared" si="6685"/>
        <v>0</v>
      </c>
      <c r="BG1621" s="26">
        <f t="shared" si="6686"/>
        <v>0</v>
      </c>
      <c r="BH1621" s="26">
        <f t="shared" si="6728"/>
        <v>21852.1</v>
      </c>
      <c r="BI1621" s="26">
        <f t="shared" si="6729"/>
        <v>28644.400000000001</v>
      </c>
      <c r="BJ1621" s="26">
        <f t="shared" si="6730"/>
        <v>96018.1</v>
      </c>
      <c r="BK1621" s="26">
        <f t="shared" si="6687"/>
        <v>0</v>
      </c>
      <c r="BL1621" s="26">
        <f t="shared" si="6688"/>
        <v>25249.837</v>
      </c>
      <c r="BM1621" s="26">
        <f t="shared" si="6689"/>
        <v>-25529.136999999999</v>
      </c>
      <c r="BN1621" s="26">
        <f t="shared" si="6731"/>
        <v>21852.1</v>
      </c>
      <c r="BO1621" s="26">
        <f t="shared" si="6732"/>
        <v>53894.237000000001</v>
      </c>
      <c r="BP1621" s="26">
        <f t="shared" si="6733"/>
        <v>70488.963000000003</v>
      </c>
      <c r="BQ1621" s="26">
        <f t="shared" si="6690"/>
        <v>0</v>
      </c>
      <c r="BR1621" s="26">
        <f t="shared" si="6691"/>
        <v>0</v>
      </c>
      <c r="BS1621" s="26">
        <f t="shared" si="6734"/>
        <v>21852.1</v>
      </c>
      <c r="BT1621" s="26">
        <f t="shared" si="6735"/>
        <v>53894.237000000001</v>
      </c>
      <c r="BU1621" s="26">
        <f t="shared" si="6736"/>
        <v>70488.963000000003</v>
      </c>
      <c r="BV1621" s="26">
        <f t="shared" si="6692"/>
        <v>0</v>
      </c>
      <c r="BW1621" s="26">
        <f t="shared" si="6693"/>
        <v>0</v>
      </c>
      <c r="BX1621" s="26">
        <f t="shared" si="6737"/>
        <v>21852.1</v>
      </c>
      <c r="BY1621" s="26">
        <f t="shared" si="6738"/>
        <v>53894.237000000001</v>
      </c>
      <c r="BZ1621" s="26">
        <f t="shared" si="6739"/>
        <v>70488.963000000003</v>
      </c>
      <c r="CA1621" s="26">
        <f t="shared" si="6694"/>
        <v>0</v>
      </c>
      <c r="CB1621" s="26">
        <f t="shared" si="6695"/>
        <v>0</v>
      </c>
      <c r="CC1621" s="26">
        <f t="shared" si="6696"/>
        <v>0</v>
      </c>
      <c r="CD1621" s="26">
        <f t="shared" si="6593"/>
        <v>21852.1</v>
      </c>
      <c r="CE1621" s="26">
        <f t="shared" si="6594"/>
        <v>53894.237000000001</v>
      </c>
      <c r="CF1621" s="26">
        <f t="shared" si="6595"/>
        <v>70488.963000000003</v>
      </c>
      <c r="CG1621" s="26">
        <f t="shared" si="6697"/>
        <v>0</v>
      </c>
      <c r="CH1621" s="26">
        <f t="shared" si="6698"/>
        <v>0</v>
      </c>
      <c r="CI1621" s="26">
        <f t="shared" si="6699"/>
        <v>0</v>
      </c>
      <c r="CJ1621" s="26">
        <f t="shared" si="6596"/>
        <v>21852.1</v>
      </c>
      <c r="CK1621" s="26">
        <f t="shared" si="6597"/>
        <v>53894.237000000001</v>
      </c>
      <c r="CL1621" s="26">
        <f t="shared" si="6598"/>
        <v>70488.963000000003</v>
      </c>
      <c r="CM1621" s="26">
        <f t="shared" si="6700"/>
        <v>0</v>
      </c>
      <c r="CN1621" s="26">
        <f t="shared" si="6701"/>
        <v>0</v>
      </c>
      <c r="CO1621" s="26">
        <f t="shared" si="6702"/>
        <v>0</v>
      </c>
      <c r="CP1621" s="26">
        <f t="shared" si="6599"/>
        <v>21852.1</v>
      </c>
      <c r="CQ1621" s="26">
        <f t="shared" si="6600"/>
        <v>53894.237000000001</v>
      </c>
      <c r="CR1621" s="26">
        <f t="shared" si="6601"/>
        <v>70488.963000000003</v>
      </c>
      <c r="CS1621" s="26">
        <f t="shared" si="6703"/>
        <v>0</v>
      </c>
      <c r="CT1621" s="19"/>
      <c r="CU1621" s="35"/>
      <c r="DA1621" s="1" t="s">
        <v>29</v>
      </c>
    </row>
    <row r="1622" spans="1:105" ht="31.2" hidden="1" x14ac:dyDescent="0.3">
      <c r="A1622" s="36" t="s">
        <v>928</v>
      </c>
      <c r="B1622" s="17">
        <v>200</v>
      </c>
      <c r="C1622" s="16"/>
      <c r="D1622" s="16"/>
      <c r="E1622" s="34" t="s">
        <v>38</v>
      </c>
      <c r="F1622" s="26">
        <f t="shared" si="6657"/>
        <v>16438.099999999999</v>
      </c>
      <c r="G1622" s="26">
        <f t="shared" si="6658"/>
        <v>16333.1</v>
      </c>
      <c r="H1622" s="26">
        <f t="shared" si="6659"/>
        <v>10000</v>
      </c>
      <c r="I1622" s="26">
        <f t="shared" si="6660"/>
        <v>0</v>
      </c>
      <c r="J1622" s="26">
        <f t="shared" si="6661"/>
        <v>0</v>
      </c>
      <c r="K1622" s="26">
        <f t="shared" si="6662"/>
        <v>0</v>
      </c>
      <c r="L1622" s="26">
        <f t="shared" si="6704"/>
        <v>16438.099999999999</v>
      </c>
      <c r="M1622" s="26">
        <f t="shared" si="6705"/>
        <v>16333.1</v>
      </c>
      <c r="N1622" s="26">
        <f t="shared" si="6706"/>
        <v>10000</v>
      </c>
      <c r="O1622" s="26">
        <f t="shared" si="6663"/>
        <v>0</v>
      </c>
      <c r="P1622" s="26">
        <f t="shared" si="6664"/>
        <v>12311.3</v>
      </c>
      <c r="Q1622" s="26">
        <f t="shared" si="6665"/>
        <v>86018.1</v>
      </c>
      <c r="R1622" s="26">
        <f t="shared" si="6707"/>
        <v>16438.099999999999</v>
      </c>
      <c r="S1622" s="26">
        <f t="shared" si="6708"/>
        <v>28644.400000000001</v>
      </c>
      <c r="T1622" s="26">
        <f t="shared" si="6709"/>
        <v>96018.1</v>
      </c>
      <c r="U1622" s="26">
        <f t="shared" si="6666"/>
        <v>0</v>
      </c>
      <c r="V1622" s="26">
        <f t="shared" si="6667"/>
        <v>0</v>
      </c>
      <c r="W1622" s="26">
        <f t="shared" si="6668"/>
        <v>0</v>
      </c>
      <c r="X1622" s="26">
        <f t="shared" si="6710"/>
        <v>16438.099999999999</v>
      </c>
      <c r="Y1622" s="26">
        <f t="shared" si="6711"/>
        <v>28644.400000000001</v>
      </c>
      <c r="Z1622" s="26">
        <f t="shared" si="6712"/>
        <v>96018.1</v>
      </c>
      <c r="AA1622" s="26">
        <f t="shared" si="6669"/>
        <v>0</v>
      </c>
      <c r="AB1622" s="26">
        <f t="shared" si="6670"/>
        <v>0</v>
      </c>
      <c r="AC1622" s="26">
        <f t="shared" si="6671"/>
        <v>0</v>
      </c>
      <c r="AD1622" s="26">
        <f t="shared" si="6713"/>
        <v>16438.099999999999</v>
      </c>
      <c r="AE1622" s="26">
        <f t="shared" si="6714"/>
        <v>28644.400000000001</v>
      </c>
      <c r="AF1622" s="26">
        <f t="shared" si="6715"/>
        <v>96018.1</v>
      </c>
      <c r="AG1622" s="26">
        <f t="shared" si="6672"/>
        <v>0</v>
      </c>
      <c r="AH1622" s="26">
        <f t="shared" si="6673"/>
        <v>0</v>
      </c>
      <c r="AI1622" s="26">
        <f t="shared" si="6674"/>
        <v>0</v>
      </c>
      <c r="AJ1622" s="26">
        <f t="shared" si="6716"/>
        <v>16438.099999999999</v>
      </c>
      <c r="AK1622" s="26">
        <f t="shared" si="6717"/>
        <v>28644.400000000001</v>
      </c>
      <c r="AL1622" s="26">
        <f t="shared" si="6718"/>
        <v>96018.1</v>
      </c>
      <c r="AM1622" s="26">
        <f t="shared" si="6675"/>
        <v>0</v>
      </c>
      <c r="AN1622" s="26">
        <f t="shared" si="6676"/>
        <v>0</v>
      </c>
      <c r="AO1622" s="26">
        <f t="shared" si="6677"/>
        <v>0</v>
      </c>
      <c r="AP1622" s="26">
        <f t="shared" si="6719"/>
        <v>16438.099999999999</v>
      </c>
      <c r="AQ1622" s="26">
        <f t="shared" si="6720"/>
        <v>28644.400000000001</v>
      </c>
      <c r="AR1622" s="26">
        <f t="shared" si="6721"/>
        <v>96018.1</v>
      </c>
      <c r="AS1622" s="26">
        <f t="shared" si="6678"/>
        <v>0</v>
      </c>
      <c r="AT1622" s="26">
        <f t="shared" si="6679"/>
        <v>0</v>
      </c>
      <c r="AU1622" s="26">
        <f t="shared" si="6680"/>
        <v>0</v>
      </c>
      <c r="AV1622" s="26">
        <f t="shared" si="6722"/>
        <v>16438.099999999999</v>
      </c>
      <c r="AW1622" s="26">
        <f t="shared" si="6723"/>
        <v>28644.400000000001</v>
      </c>
      <c r="AX1622" s="26">
        <f t="shared" si="6724"/>
        <v>96018.1</v>
      </c>
      <c r="AY1622" s="26">
        <f t="shared" si="6740"/>
        <v>5414</v>
      </c>
      <c r="AZ1622" s="26">
        <f t="shared" si="6682"/>
        <v>0</v>
      </c>
      <c r="BA1622" s="26">
        <f t="shared" si="6683"/>
        <v>0</v>
      </c>
      <c r="BB1622" s="26">
        <f t="shared" si="6725"/>
        <v>21852.1</v>
      </c>
      <c r="BC1622" s="26">
        <f t="shared" si="6726"/>
        <v>28644.400000000001</v>
      </c>
      <c r="BD1622" s="26">
        <f t="shared" si="6727"/>
        <v>96018.1</v>
      </c>
      <c r="BE1622" s="26">
        <f t="shared" si="6684"/>
        <v>0</v>
      </c>
      <c r="BF1622" s="26">
        <f t="shared" si="6685"/>
        <v>0</v>
      </c>
      <c r="BG1622" s="26">
        <f t="shared" si="6686"/>
        <v>0</v>
      </c>
      <c r="BH1622" s="26">
        <f t="shared" si="6728"/>
        <v>21852.1</v>
      </c>
      <c r="BI1622" s="26">
        <f t="shared" si="6729"/>
        <v>28644.400000000001</v>
      </c>
      <c r="BJ1622" s="26">
        <f t="shared" si="6730"/>
        <v>96018.1</v>
      </c>
      <c r="BK1622" s="26">
        <f t="shared" si="6687"/>
        <v>0</v>
      </c>
      <c r="BL1622" s="26">
        <f t="shared" si="6688"/>
        <v>25249.837</v>
      </c>
      <c r="BM1622" s="26">
        <f t="shared" si="6689"/>
        <v>-25529.136999999999</v>
      </c>
      <c r="BN1622" s="26">
        <f t="shared" si="6731"/>
        <v>21852.1</v>
      </c>
      <c r="BO1622" s="26">
        <f t="shared" si="6732"/>
        <v>53894.237000000001</v>
      </c>
      <c r="BP1622" s="26">
        <f t="shared" si="6733"/>
        <v>70488.963000000003</v>
      </c>
      <c r="BQ1622" s="26">
        <f t="shared" si="6690"/>
        <v>0</v>
      </c>
      <c r="BR1622" s="26">
        <f t="shared" si="6691"/>
        <v>0</v>
      </c>
      <c r="BS1622" s="26">
        <f t="shared" si="6734"/>
        <v>21852.1</v>
      </c>
      <c r="BT1622" s="26">
        <f t="shared" si="6735"/>
        <v>53894.237000000001</v>
      </c>
      <c r="BU1622" s="26">
        <f t="shared" si="6736"/>
        <v>70488.963000000003</v>
      </c>
      <c r="BV1622" s="26">
        <f t="shared" si="6692"/>
        <v>0</v>
      </c>
      <c r="BW1622" s="26">
        <f t="shared" si="6693"/>
        <v>0</v>
      </c>
      <c r="BX1622" s="26">
        <f t="shared" si="6737"/>
        <v>21852.1</v>
      </c>
      <c r="BY1622" s="26">
        <f t="shared" si="6738"/>
        <v>53894.237000000001</v>
      </c>
      <c r="BZ1622" s="26">
        <f t="shared" si="6739"/>
        <v>70488.963000000003</v>
      </c>
      <c r="CA1622" s="26">
        <f t="shared" si="6694"/>
        <v>0</v>
      </c>
      <c r="CB1622" s="26">
        <f t="shared" si="6695"/>
        <v>0</v>
      </c>
      <c r="CC1622" s="26">
        <f t="shared" si="6696"/>
        <v>0</v>
      </c>
      <c r="CD1622" s="26">
        <f t="shared" si="6593"/>
        <v>21852.1</v>
      </c>
      <c r="CE1622" s="26">
        <f t="shared" si="6594"/>
        <v>53894.237000000001</v>
      </c>
      <c r="CF1622" s="26">
        <f t="shared" si="6595"/>
        <v>70488.963000000003</v>
      </c>
      <c r="CG1622" s="26">
        <f t="shared" si="6697"/>
        <v>0</v>
      </c>
      <c r="CH1622" s="26">
        <f t="shared" si="6698"/>
        <v>0</v>
      </c>
      <c r="CI1622" s="26">
        <f t="shared" si="6699"/>
        <v>0</v>
      </c>
      <c r="CJ1622" s="26">
        <f t="shared" si="6596"/>
        <v>21852.1</v>
      </c>
      <c r="CK1622" s="26">
        <f t="shared" si="6597"/>
        <v>53894.237000000001</v>
      </c>
      <c r="CL1622" s="26">
        <f t="shared" si="6598"/>
        <v>70488.963000000003</v>
      </c>
      <c r="CM1622" s="26">
        <f t="shared" si="6700"/>
        <v>0</v>
      </c>
      <c r="CN1622" s="26">
        <f t="shared" si="6701"/>
        <v>0</v>
      </c>
      <c r="CO1622" s="26">
        <f t="shared" si="6702"/>
        <v>0</v>
      </c>
      <c r="CP1622" s="26">
        <f t="shared" si="6599"/>
        <v>21852.1</v>
      </c>
      <c r="CQ1622" s="26">
        <f t="shared" si="6600"/>
        <v>53894.237000000001</v>
      </c>
      <c r="CR1622" s="26">
        <f t="shared" si="6601"/>
        <v>70488.963000000003</v>
      </c>
      <c r="CS1622" s="26">
        <f t="shared" si="6703"/>
        <v>0</v>
      </c>
      <c r="CT1622" s="19"/>
      <c r="CU1622" s="35"/>
      <c r="CY1622" s="1" t="s">
        <v>27</v>
      </c>
    </row>
    <row r="1623" spans="1:105" ht="46.8" hidden="1" x14ac:dyDescent="0.3">
      <c r="A1623" s="36" t="s">
        <v>928</v>
      </c>
      <c r="B1623" s="17">
        <v>240</v>
      </c>
      <c r="C1623" s="16"/>
      <c r="D1623" s="16"/>
      <c r="E1623" s="34" t="s">
        <v>39</v>
      </c>
      <c r="F1623" s="26">
        <f t="shared" si="6657"/>
        <v>16438.099999999999</v>
      </c>
      <c r="G1623" s="26">
        <f t="shared" si="6658"/>
        <v>16333.1</v>
      </c>
      <c r="H1623" s="26">
        <f t="shared" si="6659"/>
        <v>10000</v>
      </c>
      <c r="I1623" s="26">
        <f t="shared" si="6660"/>
        <v>0</v>
      </c>
      <c r="J1623" s="26">
        <f t="shared" si="6661"/>
        <v>0</v>
      </c>
      <c r="K1623" s="26">
        <f t="shared" si="6662"/>
        <v>0</v>
      </c>
      <c r="L1623" s="26">
        <f t="shared" si="6704"/>
        <v>16438.099999999999</v>
      </c>
      <c r="M1623" s="26">
        <f t="shared" si="6705"/>
        <v>16333.1</v>
      </c>
      <c r="N1623" s="26">
        <f t="shared" si="6706"/>
        <v>10000</v>
      </c>
      <c r="O1623" s="26">
        <f t="shared" si="6663"/>
        <v>0</v>
      </c>
      <c r="P1623" s="26">
        <f t="shared" si="6664"/>
        <v>12311.3</v>
      </c>
      <c r="Q1623" s="26">
        <f t="shared" si="6665"/>
        <v>86018.1</v>
      </c>
      <c r="R1623" s="26">
        <f t="shared" si="6707"/>
        <v>16438.099999999999</v>
      </c>
      <c r="S1623" s="26">
        <f t="shared" si="6708"/>
        <v>28644.400000000001</v>
      </c>
      <c r="T1623" s="26">
        <f t="shared" si="6709"/>
        <v>96018.1</v>
      </c>
      <c r="U1623" s="26">
        <f t="shared" si="6666"/>
        <v>0</v>
      </c>
      <c r="V1623" s="26">
        <f t="shared" si="6667"/>
        <v>0</v>
      </c>
      <c r="W1623" s="26">
        <f t="shared" si="6668"/>
        <v>0</v>
      </c>
      <c r="X1623" s="26">
        <f t="shared" si="6710"/>
        <v>16438.099999999999</v>
      </c>
      <c r="Y1623" s="26">
        <f t="shared" si="6711"/>
        <v>28644.400000000001</v>
      </c>
      <c r="Z1623" s="26">
        <f t="shared" si="6712"/>
        <v>96018.1</v>
      </c>
      <c r="AA1623" s="26">
        <f t="shared" si="6669"/>
        <v>0</v>
      </c>
      <c r="AB1623" s="26">
        <f t="shared" si="6670"/>
        <v>0</v>
      </c>
      <c r="AC1623" s="26">
        <f t="shared" si="6671"/>
        <v>0</v>
      </c>
      <c r="AD1623" s="26">
        <f t="shared" si="6713"/>
        <v>16438.099999999999</v>
      </c>
      <c r="AE1623" s="26">
        <f t="shared" si="6714"/>
        <v>28644.400000000001</v>
      </c>
      <c r="AF1623" s="26">
        <f t="shared" si="6715"/>
        <v>96018.1</v>
      </c>
      <c r="AG1623" s="26">
        <f t="shared" si="6672"/>
        <v>0</v>
      </c>
      <c r="AH1623" s="26">
        <f t="shared" si="6673"/>
        <v>0</v>
      </c>
      <c r="AI1623" s="26">
        <f t="shared" si="6674"/>
        <v>0</v>
      </c>
      <c r="AJ1623" s="26">
        <f t="shared" si="6716"/>
        <v>16438.099999999999</v>
      </c>
      <c r="AK1623" s="26">
        <f t="shared" si="6717"/>
        <v>28644.400000000001</v>
      </c>
      <c r="AL1623" s="26">
        <f t="shared" si="6718"/>
        <v>96018.1</v>
      </c>
      <c r="AM1623" s="26">
        <f t="shared" si="6675"/>
        <v>0</v>
      </c>
      <c r="AN1623" s="26">
        <f t="shared" si="6676"/>
        <v>0</v>
      </c>
      <c r="AO1623" s="26">
        <f t="shared" si="6677"/>
        <v>0</v>
      </c>
      <c r="AP1623" s="26">
        <f t="shared" si="6719"/>
        <v>16438.099999999999</v>
      </c>
      <c r="AQ1623" s="26">
        <f t="shared" si="6720"/>
        <v>28644.400000000001</v>
      </c>
      <c r="AR1623" s="26">
        <f t="shared" si="6721"/>
        <v>96018.1</v>
      </c>
      <c r="AS1623" s="26">
        <f t="shared" si="6678"/>
        <v>0</v>
      </c>
      <c r="AT1623" s="26">
        <f t="shared" si="6679"/>
        <v>0</v>
      </c>
      <c r="AU1623" s="26">
        <f t="shared" si="6680"/>
        <v>0</v>
      </c>
      <c r="AV1623" s="26">
        <f t="shared" si="6722"/>
        <v>16438.099999999999</v>
      </c>
      <c r="AW1623" s="26">
        <f t="shared" si="6723"/>
        <v>28644.400000000001</v>
      </c>
      <c r="AX1623" s="26">
        <f t="shared" si="6724"/>
        <v>96018.1</v>
      </c>
      <c r="AY1623" s="26">
        <f t="shared" si="6740"/>
        <v>5414</v>
      </c>
      <c r="AZ1623" s="26">
        <f t="shared" si="6682"/>
        <v>0</v>
      </c>
      <c r="BA1623" s="26">
        <f t="shared" si="6683"/>
        <v>0</v>
      </c>
      <c r="BB1623" s="26">
        <f t="shared" si="6725"/>
        <v>21852.1</v>
      </c>
      <c r="BC1623" s="26">
        <f t="shared" si="6726"/>
        <v>28644.400000000001</v>
      </c>
      <c r="BD1623" s="26">
        <f t="shared" si="6727"/>
        <v>96018.1</v>
      </c>
      <c r="BE1623" s="26">
        <f t="shared" si="6684"/>
        <v>0</v>
      </c>
      <c r="BF1623" s="26">
        <f t="shared" si="6685"/>
        <v>0</v>
      </c>
      <c r="BG1623" s="26">
        <f t="shared" si="6686"/>
        <v>0</v>
      </c>
      <c r="BH1623" s="26">
        <f t="shared" si="6728"/>
        <v>21852.1</v>
      </c>
      <c r="BI1623" s="26">
        <f t="shared" si="6729"/>
        <v>28644.400000000001</v>
      </c>
      <c r="BJ1623" s="26">
        <f t="shared" si="6730"/>
        <v>96018.1</v>
      </c>
      <c r="BK1623" s="26">
        <f t="shared" si="6687"/>
        <v>0</v>
      </c>
      <c r="BL1623" s="26">
        <f t="shared" si="6688"/>
        <v>25249.837</v>
      </c>
      <c r="BM1623" s="26">
        <f t="shared" si="6689"/>
        <v>-25529.136999999999</v>
      </c>
      <c r="BN1623" s="26">
        <f t="shared" si="6731"/>
        <v>21852.1</v>
      </c>
      <c r="BO1623" s="26">
        <f t="shared" si="6732"/>
        <v>53894.237000000001</v>
      </c>
      <c r="BP1623" s="26">
        <f t="shared" si="6733"/>
        <v>70488.963000000003</v>
      </c>
      <c r="BQ1623" s="26">
        <f t="shared" si="6690"/>
        <v>0</v>
      </c>
      <c r="BR1623" s="26">
        <f t="shared" si="6691"/>
        <v>0</v>
      </c>
      <c r="BS1623" s="26">
        <f t="shared" si="6734"/>
        <v>21852.1</v>
      </c>
      <c r="BT1623" s="26">
        <f t="shared" si="6735"/>
        <v>53894.237000000001</v>
      </c>
      <c r="BU1623" s="26">
        <f t="shared" si="6736"/>
        <v>70488.963000000003</v>
      </c>
      <c r="BV1623" s="26">
        <f t="shared" si="6692"/>
        <v>0</v>
      </c>
      <c r="BW1623" s="26">
        <f t="shared" si="6693"/>
        <v>0</v>
      </c>
      <c r="BX1623" s="26">
        <f t="shared" si="6737"/>
        <v>21852.1</v>
      </c>
      <c r="BY1623" s="26">
        <f t="shared" si="6738"/>
        <v>53894.237000000001</v>
      </c>
      <c r="BZ1623" s="26">
        <f t="shared" si="6739"/>
        <v>70488.963000000003</v>
      </c>
      <c r="CA1623" s="26">
        <f t="shared" si="6694"/>
        <v>0</v>
      </c>
      <c r="CB1623" s="26">
        <f t="shared" si="6695"/>
        <v>0</v>
      </c>
      <c r="CC1623" s="26">
        <f t="shared" si="6696"/>
        <v>0</v>
      </c>
      <c r="CD1623" s="26">
        <f t="shared" si="6593"/>
        <v>21852.1</v>
      </c>
      <c r="CE1623" s="26">
        <f t="shared" si="6594"/>
        <v>53894.237000000001</v>
      </c>
      <c r="CF1623" s="26">
        <f t="shared" si="6595"/>
        <v>70488.963000000003</v>
      </c>
      <c r="CG1623" s="26">
        <f t="shared" si="6697"/>
        <v>0</v>
      </c>
      <c r="CH1623" s="26">
        <f t="shared" si="6698"/>
        <v>0</v>
      </c>
      <c r="CI1623" s="26">
        <f t="shared" si="6699"/>
        <v>0</v>
      </c>
      <c r="CJ1623" s="26">
        <f t="shared" si="6596"/>
        <v>21852.1</v>
      </c>
      <c r="CK1623" s="26">
        <f t="shared" si="6597"/>
        <v>53894.237000000001</v>
      </c>
      <c r="CL1623" s="26">
        <f t="shared" si="6598"/>
        <v>70488.963000000003</v>
      </c>
      <c r="CM1623" s="26">
        <f t="shared" si="6700"/>
        <v>0</v>
      </c>
      <c r="CN1623" s="26">
        <f t="shared" si="6701"/>
        <v>0</v>
      </c>
      <c r="CO1623" s="26">
        <f t="shared" si="6702"/>
        <v>0</v>
      </c>
      <c r="CP1623" s="26">
        <f t="shared" si="6599"/>
        <v>21852.1</v>
      </c>
      <c r="CQ1623" s="26">
        <f t="shared" si="6600"/>
        <v>53894.237000000001</v>
      </c>
      <c r="CR1623" s="26">
        <f t="shared" si="6601"/>
        <v>70488.963000000003</v>
      </c>
      <c r="CS1623" s="26">
        <f t="shared" si="6703"/>
        <v>0</v>
      </c>
      <c r="CT1623" s="19"/>
      <c r="CU1623" s="35"/>
      <c r="CZ1623" s="1" t="s">
        <v>28</v>
      </c>
    </row>
    <row r="1624" spans="1:105" hidden="1" x14ac:dyDescent="0.3">
      <c r="A1624" s="36" t="s">
        <v>928</v>
      </c>
      <c r="B1624" s="17">
        <v>240</v>
      </c>
      <c r="C1624" s="16" t="s">
        <v>64</v>
      </c>
      <c r="D1624" s="16" t="s">
        <v>65</v>
      </c>
      <c r="E1624" s="34" t="s">
        <v>66</v>
      </c>
      <c r="F1624" s="26">
        <v>16438.099999999999</v>
      </c>
      <c r="G1624" s="26">
        <v>16333.1</v>
      </c>
      <c r="H1624" s="26">
        <v>10000</v>
      </c>
      <c r="I1624" s="26"/>
      <c r="J1624" s="26"/>
      <c r="K1624" s="26"/>
      <c r="L1624" s="26">
        <f t="shared" si="6704"/>
        <v>16438.099999999999</v>
      </c>
      <c r="M1624" s="26">
        <f t="shared" si="6705"/>
        <v>16333.1</v>
      </c>
      <c r="N1624" s="26">
        <f t="shared" si="6706"/>
        <v>10000</v>
      </c>
      <c r="O1624" s="26"/>
      <c r="P1624" s="26">
        <v>12311.3</v>
      </c>
      <c r="Q1624" s="26">
        <v>86018.1</v>
      </c>
      <c r="R1624" s="26">
        <f t="shared" si="6707"/>
        <v>16438.099999999999</v>
      </c>
      <c r="S1624" s="26">
        <f t="shared" si="6708"/>
        <v>28644.400000000001</v>
      </c>
      <c r="T1624" s="26">
        <f t="shared" si="6709"/>
        <v>96018.1</v>
      </c>
      <c r="U1624" s="26"/>
      <c r="V1624" s="26"/>
      <c r="W1624" s="26"/>
      <c r="X1624" s="26">
        <f t="shared" si="6710"/>
        <v>16438.099999999999</v>
      </c>
      <c r="Y1624" s="26">
        <f t="shared" si="6711"/>
        <v>28644.400000000001</v>
      </c>
      <c r="Z1624" s="26">
        <f t="shared" si="6712"/>
        <v>96018.1</v>
      </c>
      <c r="AA1624" s="26"/>
      <c r="AB1624" s="26"/>
      <c r="AC1624" s="26"/>
      <c r="AD1624" s="26">
        <f t="shared" si="6713"/>
        <v>16438.099999999999</v>
      </c>
      <c r="AE1624" s="26">
        <f t="shared" si="6714"/>
        <v>28644.400000000001</v>
      </c>
      <c r="AF1624" s="26">
        <f t="shared" si="6715"/>
        <v>96018.1</v>
      </c>
      <c r="AG1624" s="26"/>
      <c r="AH1624" s="26"/>
      <c r="AI1624" s="26"/>
      <c r="AJ1624" s="26">
        <f t="shared" si="6716"/>
        <v>16438.099999999999</v>
      </c>
      <c r="AK1624" s="26">
        <f t="shared" si="6717"/>
        <v>28644.400000000001</v>
      </c>
      <c r="AL1624" s="26">
        <f t="shared" si="6718"/>
        <v>96018.1</v>
      </c>
      <c r="AM1624" s="26"/>
      <c r="AN1624" s="26"/>
      <c r="AO1624" s="26"/>
      <c r="AP1624" s="26">
        <f t="shared" si="6719"/>
        <v>16438.099999999999</v>
      </c>
      <c r="AQ1624" s="26">
        <f t="shared" si="6720"/>
        <v>28644.400000000001</v>
      </c>
      <c r="AR1624" s="26">
        <f t="shared" si="6721"/>
        <v>96018.1</v>
      </c>
      <c r="AS1624" s="26"/>
      <c r="AT1624" s="26"/>
      <c r="AU1624" s="26"/>
      <c r="AV1624" s="26">
        <f t="shared" si="6722"/>
        <v>16438.099999999999</v>
      </c>
      <c r="AW1624" s="26">
        <f t="shared" si="6723"/>
        <v>28644.400000000001</v>
      </c>
      <c r="AX1624" s="26">
        <f t="shared" si="6724"/>
        <v>96018.1</v>
      </c>
      <c r="AY1624" s="26">
        <v>5414</v>
      </c>
      <c r="AZ1624" s="26"/>
      <c r="BA1624" s="26"/>
      <c r="BB1624" s="26">
        <f t="shared" si="6725"/>
        <v>21852.1</v>
      </c>
      <c r="BC1624" s="26">
        <f t="shared" si="6726"/>
        <v>28644.400000000001</v>
      </c>
      <c r="BD1624" s="26">
        <f t="shared" si="6727"/>
        <v>96018.1</v>
      </c>
      <c r="BE1624" s="26"/>
      <c r="BF1624" s="26"/>
      <c r="BG1624" s="26"/>
      <c r="BH1624" s="26">
        <f t="shared" si="6728"/>
        <v>21852.1</v>
      </c>
      <c r="BI1624" s="26">
        <f t="shared" si="6729"/>
        <v>28644.400000000001</v>
      </c>
      <c r="BJ1624" s="26">
        <f t="shared" si="6730"/>
        <v>96018.1</v>
      </c>
      <c r="BK1624" s="26"/>
      <c r="BL1624" s="26">
        <v>25249.837</v>
      </c>
      <c r="BM1624" s="26">
        <v>-25529.136999999999</v>
      </c>
      <c r="BN1624" s="26">
        <f t="shared" si="6731"/>
        <v>21852.1</v>
      </c>
      <c r="BO1624" s="26">
        <f t="shared" si="6732"/>
        <v>53894.237000000001</v>
      </c>
      <c r="BP1624" s="26">
        <f t="shared" si="6733"/>
        <v>70488.963000000003</v>
      </c>
      <c r="BQ1624" s="26"/>
      <c r="BR1624" s="26"/>
      <c r="BS1624" s="26">
        <f t="shared" si="6734"/>
        <v>21852.1</v>
      </c>
      <c r="BT1624" s="26">
        <f t="shared" si="6735"/>
        <v>53894.237000000001</v>
      </c>
      <c r="BU1624" s="26">
        <f t="shared" si="6736"/>
        <v>70488.963000000003</v>
      </c>
      <c r="BV1624" s="26"/>
      <c r="BW1624" s="26"/>
      <c r="BX1624" s="26">
        <f t="shared" si="6737"/>
        <v>21852.1</v>
      </c>
      <c r="BY1624" s="26">
        <f t="shared" si="6738"/>
        <v>53894.237000000001</v>
      </c>
      <c r="BZ1624" s="26">
        <f t="shared" si="6739"/>
        <v>70488.963000000003</v>
      </c>
      <c r="CA1624" s="26"/>
      <c r="CB1624" s="26"/>
      <c r="CC1624" s="26"/>
      <c r="CD1624" s="26">
        <f t="shared" si="6593"/>
        <v>21852.1</v>
      </c>
      <c r="CE1624" s="26">
        <f t="shared" si="6594"/>
        <v>53894.237000000001</v>
      </c>
      <c r="CF1624" s="26">
        <f t="shared" si="6595"/>
        <v>70488.963000000003</v>
      </c>
      <c r="CG1624" s="26"/>
      <c r="CH1624" s="26"/>
      <c r="CI1624" s="26"/>
      <c r="CJ1624" s="26">
        <f t="shared" si="6596"/>
        <v>21852.1</v>
      </c>
      <c r="CK1624" s="26">
        <f t="shared" si="6597"/>
        <v>53894.237000000001</v>
      </c>
      <c r="CL1624" s="26">
        <f t="shared" si="6598"/>
        <v>70488.963000000003</v>
      </c>
      <c r="CM1624" s="26"/>
      <c r="CN1624" s="26"/>
      <c r="CO1624" s="26"/>
      <c r="CP1624" s="26">
        <f t="shared" si="6599"/>
        <v>21852.1</v>
      </c>
      <c r="CQ1624" s="26">
        <f t="shared" si="6600"/>
        <v>53894.237000000001</v>
      </c>
      <c r="CR1624" s="26">
        <f t="shared" si="6601"/>
        <v>70488.963000000003</v>
      </c>
      <c r="CS1624" s="26"/>
      <c r="CT1624" s="19"/>
      <c r="CU1624" s="35"/>
    </row>
    <row r="1625" spans="1:105" ht="31.2" hidden="1" x14ac:dyDescent="0.3">
      <c r="A1625" s="36" t="s">
        <v>930</v>
      </c>
      <c r="B1625" s="36"/>
      <c r="C1625" s="34"/>
      <c r="D1625" s="16"/>
      <c r="E1625" s="34" t="s">
        <v>931</v>
      </c>
      <c r="F1625" s="26">
        <f t="shared" si="6657"/>
        <v>318.60000000000002</v>
      </c>
      <c r="G1625" s="26">
        <f t="shared" si="6658"/>
        <v>318.60000000000002</v>
      </c>
      <c r="H1625" s="26">
        <f t="shared" si="6659"/>
        <v>318.60000000000002</v>
      </c>
      <c r="I1625" s="26">
        <f t="shared" si="6660"/>
        <v>0</v>
      </c>
      <c r="J1625" s="26">
        <f t="shared" si="6661"/>
        <v>0</v>
      </c>
      <c r="K1625" s="26">
        <f t="shared" si="6662"/>
        <v>0</v>
      </c>
      <c r="L1625" s="26">
        <f t="shared" si="6704"/>
        <v>318.60000000000002</v>
      </c>
      <c r="M1625" s="26">
        <f t="shared" si="6705"/>
        <v>318.60000000000002</v>
      </c>
      <c r="N1625" s="26">
        <f t="shared" si="6706"/>
        <v>318.60000000000002</v>
      </c>
      <c r="O1625" s="26">
        <f t="shared" si="6663"/>
        <v>0</v>
      </c>
      <c r="P1625" s="26">
        <f t="shared" si="6664"/>
        <v>0</v>
      </c>
      <c r="Q1625" s="26">
        <f t="shared" si="6665"/>
        <v>0</v>
      </c>
      <c r="R1625" s="26">
        <f t="shared" si="6707"/>
        <v>318.60000000000002</v>
      </c>
      <c r="S1625" s="26">
        <f t="shared" si="6708"/>
        <v>318.60000000000002</v>
      </c>
      <c r="T1625" s="26">
        <f t="shared" si="6709"/>
        <v>318.60000000000002</v>
      </c>
      <c r="U1625" s="26">
        <f t="shared" si="6666"/>
        <v>0</v>
      </c>
      <c r="V1625" s="26">
        <f t="shared" si="6667"/>
        <v>0</v>
      </c>
      <c r="W1625" s="26">
        <f t="shared" si="6668"/>
        <v>0</v>
      </c>
      <c r="X1625" s="26">
        <f t="shared" si="6710"/>
        <v>318.60000000000002</v>
      </c>
      <c r="Y1625" s="26">
        <f t="shared" si="6711"/>
        <v>318.60000000000002</v>
      </c>
      <c r="Z1625" s="26">
        <f t="shared" si="6712"/>
        <v>318.60000000000002</v>
      </c>
      <c r="AA1625" s="26">
        <f t="shared" si="6669"/>
        <v>0</v>
      </c>
      <c r="AB1625" s="26">
        <f t="shared" si="6670"/>
        <v>0</v>
      </c>
      <c r="AC1625" s="26">
        <f t="shared" si="6671"/>
        <v>0</v>
      </c>
      <c r="AD1625" s="26">
        <f t="shared" si="6713"/>
        <v>318.60000000000002</v>
      </c>
      <c r="AE1625" s="26">
        <f t="shared" si="6714"/>
        <v>318.60000000000002</v>
      </c>
      <c r="AF1625" s="26">
        <f t="shared" si="6715"/>
        <v>318.60000000000002</v>
      </c>
      <c r="AG1625" s="26">
        <f t="shared" si="6672"/>
        <v>0</v>
      </c>
      <c r="AH1625" s="26">
        <f t="shared" si="6673"/>
        <v>0</v>
      </c>
      <c r="AI1625" s="26">
        <f t="shared" si="6674"/>
        <v>0</v>
      </c>
      <c r="AJ1625" s="26">
        <f t="shared" si="6716"/>
        <v>318.60000000000002</v>
      </c>
      <c r="AK1625" s="26">
        <f t="shared" si="6717"/>
        <v>318.60000000000002</v>
      </c>
      <c r="AL1625" s="26">
        <f t="shared" si="6718"/>
        <v>318.60000000000002</v>
      </c>
      <c r="AM1625" s="26">
        <f t="shared" si="6675"/>
        <v>0</v>
      </c>
      <c r="AN1625" s="26">
        <f t="shared" si="6676"/>
        <v>0</v>
      </c>
      <c r="AO1625" s="26">
        <f t="shared" si="6677"/>
        <v>0</v>
      </c>
      <c r="AP1625" s="26">
        <f t="shared" si="6719"/>
        <v>318.60000000000002</v>
      </c>
      <c r="AQ1625" s="26">
        <f t="shared" si="6720"/>
        <v>318.60000000000002</v>
      </c>
      <c r="AR1625" s="26">
        <f t="shared" si="6721"/>
        <v>318.60000000000002</v>
      </c>
      <c r="AS1625" s="26">
        <f t="shared" si="6678"/>
        <v>0</v>
      </c>
      <c r="AT1625" s="26">
        <f t="shared" si="6679"/>
        <v>0</v>
      </c>
      <c r="AU1625" s="26">
        <f t="shared" si="6680"/>
        <v>0</v>
      </c>
      <c r="AV1625" s="26">
        <f t="shared" si="6722"/>
        <v>318.60000000000002</v>
      </c>
      <c r="AW1625" s="26">
        <f t="shared" si="6723"/>
        <v>318.60000000000002</v>
      </c>
      <c r="AX1625" s="26">
        <f t="shared" si="6724"/>
        <v>318.60000000000002</v>
      </c>
      <c r="AY1625" s="26">
        <f t="shared" si="6740"/>
        <v>0</v>
      </c>
      <c r="AZ1625" s="26">
        <f t="shared" si="6682"/>
        <v>0</v>
      </c>
      <c r="BA1625" s="26">
        <f t="shared" si="6683"/>
        <v>0</v>
      </c>
      <c r="BB1625" s="26">
        <f t="shared" si="6725"/>
        <v>318.60000000000002</v>
      </c>
      <c r="BC1625" s="26">
        <f t="shared" si="6726"/>
        <v>318.60000000000002</v>
      </c>
      <c r="BD1625" s="26">
        <f t="shared" si="6727"/>
        <v>318.60000000000002</v>
      </c>
      <c r="BE1625" s="26">
        <f t="shared" si="6684"/>
        <v>0</v>
      </c>
      <c r="BF1625" s="26">
        <f t="shared" si="6685"/>
        <v>0</v>
      </c>
      <c r="BG1625" s="26">
        <f t="shared" si="6686"/>
        <v>0</v>
      </c>
      <c r="BH1625" s="26">
        <f t="shared" si="6728"/>
        <v>318.60000000000002</v>
      </c>
      <c r="BI1625" s="26">
        <f t="shared" si="6729"/>
        <v>318.60000000000002</v>
      </c>
      <c r="BJ1625" s="26">
        <f t="shared" si="6730"/>
        <v>318.60000000000002</v>
      </c>
      <c r="BK1625" s="26">
        <f t="shared" si="6687"/>
        <v>0</v>
      </c>
      <c r="BL1625" s="26">
        <f t="shared" si="6688"/>
        <v>0</v>
      </c>
      <c r="BM1625" s="26">
        <f t="shared" si="6689"/>
        <v>0</v>
      </c>
      <c r="BN1625" s="26">
        <f t="shared" si="6731"/>
        <v>318.60000000000002</v>
      </c>
      <c r="BO1625" s="26">
        <f t="shared" si="6732"/>
        <v>318.60000000000002</v>
      </c>
      <c r="BP1625" s="26">
        <f t="shared" si="6733"/>
        <v>318.60000000000002</v>
      </c>
      <c r="BQ1625" s="26">
        <f t="shared" si="6690"/>
        <v>0</v>
      </c>
      <c r="BR1625" s="26">
        <f t="shared" si="6691"/>
        <v>0</v>
      </c>
      <c r="BS1625" s="26">
        <f t="shared" si="6734"/>
        <v>318.60000000000002</v>
      </c>
      <c r="BT1625" s="26">
        <f t="shared" si="6735"/>
        <v>318.60000000000002</v>
      </c>
      <c r="BU1625" s="26">
        <f t="shared" si="6736"/>
        <v>318.60000000000002</v>
      </c>
      <c r="BV1625" s="26">
        <f t="shared" si="6692"/>
        <v>0</v>
      </c>
      <c r="BW1625" s="26">
        <f t="shared" si="6693"/>
        <v>0</v>
      </c>
      <c r="BX1625" s="26">
        <f t="shared" si="6737"/>
        <v>318.60000000000002</v>
      </c>
      <c r="BY1625" s="26">
        <f t="shared" si="6738"/>
        <v>318.60000000000002</v>
      </c>
      <c r="BZ1625" s="26">
        <f t="shared" si="6739"/>
        <v>318.60000000000002</v>
      </c>
      <c r="CA1625" s="26">
        <f t="shared" si="6694"/>
        <v>0</v>
      </c>
      <c r="CB1625" s="26">
        <f t="shared" si="6695"/>
        <v>0</v>
      </c>
      <c r="CC1625" s="26">
        <f t="shared" si="6696"/>
        <v>0</v>
      </c>
      <c r="CD1625" s="26">
        <f t="shared" si="6593"/>
        <v>318.60000000000002</v>
      </c>
      <c r="CE1625" s="26">
        <f t="shared" si="6594"/>
        <v>318.60000000000002</v>
      </c>
      <c r="CF1625" s="26">
        <f t="shared" si="6595"/>
        <v>318.60000000000002</v>
      </c>
      <c r="CG1625" s="26">
        <f t="shared" si="6697"/>
        <v>0</v>
      </c>
      <c r="CH1625" s="26">
        <f t="shared" si="6698"/>
        <v>0</v>
      </c>
      <c r="CI1625" s="26">
        <f t="shared" si="6699"/>
        <v>0</v>
      </c>
      <c r="CJ1625" s="26">
        <f t="shared" si="6596"/>
        <v>318.60000000000002</v>
      </c>
      <c r="CK1625" s="26">
        <f t="shared" si="6597"/>
        <v>318.60000000000002</v>
      </c>
      <c r="CL1625" s="26">
        <f t="shared" si="6598"/>
        <v>318.60000000000002</v>
      </c>
      <c r="CM1625" s="26">
        <f t="shared" si="6700"/>
        <v>0</v>
      </c>
      <c r="CN1625" s="26">
        <f t="shared" si="6701"/>
        <v>0</v>
      </c>
      <c r="CO1625" s="26">
        <f t="shared" si="6702"/>
        <v>0</v>
      </c>
      <c r="CP1625" s="26">
        <f t="shared" si="6599"/>
        <v>318.60000000000002</v>
      </c>
      <c r="CQ1625" s="26">
        <f t="shared" si="6600"/>
        <v>318.60000000000002</v>
      </c>
      <c r="CR1625" s="26">
        <f t="shared" si="6601"/>
        <v>318.60000000000002</v>
      </c>
      <c r="CS1625" s="26">
        <f t="shared" si="6703"/>
        <v>0</v>
      </c>
      <c r="CT1625" s="19"/>
      <c r="CU1625" s="35"/>
      <c r="CX1625" s="1" t="s">
        <v>26</v>
      </c>
    </row>
    <row r="1626" spans="1:105" ht="46.8" hidden="1" x14ac:dyDescent="0.3">
      <c r="A1626" s="36" t="s">
        <v>932</v>
      </c>
      <c r="B1626" s="36"/>
      <c r="C1626" s="34"/>
      <c r="D1626" s="16"/>
      <c r="E1626" s="34" t="s">
        <v>933</v>
      </c>
      <c r="F1626" s="26">
        <f t="shared" si="6657"/>
        <v>318.60000000000002</v>
      </c>
      <c r="G1626" s="26">
        <f t="shared" si="6658"/>
        <v>318.60000000000002</v>
      </c>
      <c r="H1626" s="26">
        <f t="shared" si="6659"/>
        <v>318.60000000000002</v>
      </c>
      <c r="I1626" s="26">
        <f t="shared" si="6660"/>
        <v>0</v>
      </c>
      <c r="J1626" s="26">
        <f t="shared" si="6661"/>
        <v>0</v>
      </c>
      <c r="K1626" s="26">
        <f t="shared" si="6662"/>
        <v>0</v>
      </c>
      <c r="L1626" s="26">
        <f t="shared" si="6704"/>
        <v>318.60000000000002</v>
      </c>
      <c r="M1626" s="26">
        <f t="shared" si="6705"/>
        <v>318.60000000000002</v>
      </c>
      <c r="N1626" s="26">
        <f t="shared" si="6706"/>
        <v>318.60000000000002</v>
      </c>
      <c r="O1626" s="26">
        <f t="shared" si="6663"/>
        <v>0</v>
      </c>
      <c r="P1626" s="26">
        <f t="shared" si="6664"/>
        <v>0</v>
      </c>
      <c r="Q1626" s="26">
        <f t="shared" si="6665"/>
        <v>0</v>
      </c>
      <c r="R1626" s="26">
        <f t="shared" si="6707"/>
        <v>318.60000000000002</v>
      </c>
      <c r="S1626" s="26">
        <f t="shared" si="6708"/>
        <v>318.60000000000002</v>
      </c>
      <c r="T1626" s="26">
        <f t="shared" si="6709"/>
        <v>318.60000000000002</v>
      </c>
      <c r="U1626" s="26">
        <f t="shared" si="6666"/>
        <v>0</v>
      </c>
      <c r="V1626" s="26">
        <f t="shared" si="6667"/>
        <v>0</v>
      </c>
      <c r="W1626" s="26">
        <f t="shared" si="6668"/>
        <v>0</v>
      </c>
      <c r="X1626" s="26">
        <f t="shared" si="6710"/>
        <v>318.60000000000002</v>
      </c>
      <c r="Y1626" s="26">
        <f t="shared" si="6711"/>
        <v>318.60000000000002</v>
      </c>
      <c r="Z1626" s="26">
        <f t="shared" si="6712"/>
        <v>318.60000000000002</v>
      </c>
      <c r="AA1626" s="26">
        <f t="shared" si="6669"/>
        <v>0</v>
      </c>
      <c r="AB1626" s="26">
        <f t="shared" si="6670"/>
        <v>0</v>
      </c>
      <c r="AC1626" s="26">
        <f t="shared" si="6671"/>
        <v>0</v>
      </c>
      <c r="AD1626" s="26">
        <f t="shared" si="6713"/>
        <v>318.60000000000002</v>
      </c>
      <c r="AE1626" s="26">
        <f t="shared" si="6714"/>
        <v>318.60000000000002</v>
      </c>
      <c r="AF1626" s="26">
        <f t="shared" si="6715"/>
        <v>318.60000000000002</v>
      </c>
      <c r="AG1626" s="26">
        <f t="shared" si="6672"/>
        <v>0</v>
      </c>
      <c r="AH1626" s="26">
        <f t="shared" si="6673"/>
        <v>0</v>
      </c>
      <c r="AI1626" s="26">
        <f t="shared" si="6674"/>
        <v>0</v>
      </c>
      <c r="AJ1626" s="26">
        <f t="shared" si="6716"/>
        <v>318.60000000000002</v>
      </c>
      <c r="AK1626" s="26">
        <f t="shared" si="6717"/>
        <v>318.60000000000002</v>
      </c>
      <c r="AL1626" s="26">
        <f t="shared" si="6718"/>
        <v>318.60000000000002</v>
      </c>
      <c r="AM1626" s="26">
        <f t="shared" si="6675"/>
        <v>0</v>
      </c>
      <c r="AN1626" s="26">
        <f t="shared" si="6676"/>
        <v>0</v>
      </c>
      <c r="AO1626" s="26">
        <f t="shared" si="6677"/>
        <v>0</v>
      </c>
      <c r="AP1626" s="26">
        <f t="shared" si="6719"/>
        <v>318.60000000000002</v>
      </c>
      <c r="AQ1626" s="26">
        <f t="shared" si="6720"/>
        <v>318.60000000000002</v>
      </c>
      <c r="AR1626" s="26">
        <f t="shared" si="6721"/>
        <v>318.60000000000002</v>
      </c>
      <c r="AS1626" s="26">
        <f t="shared" si="6678"/>
        <v>0</v>
      </c>
      <c r="AT1626" s="26">
        <f t="shared" si="6679"/>
        <v>0</v>
      </c>
      <c r="AU1626" s="26">
        <f t="shared" si="6680"/>
        <v>0</v>
      </c>
      <c r="AV1626" s="26">
        <f t="shared" si="6722"/>
        <v>318.60000000000002</v>
      </c>
      <c r="AW1626" s="26">
        <f t="shared" si="6723"/>
        <v>318.60000000000002</v>
      </c>
      <c r="AX1626" s="26">
        <f t="shared" si="6724"/>
        <v>318.60000000000002</v>
      </c>
      <c r="AY1626" s="26">
        <f t="shared" si="6740"/>
        <v>0</v>
      </c>
      <c r="AZ1626" s="26">
        <f t="shared" si="6682"/>
        <v>0</v>
      </c>
      <c r="BA1626" s="26">
        <f t="shared" si="6683"/>
        <v>0</v>
      </c>
      <c r="BB1626" s="26">
        <f t="shared" si="6725"/>
        <v>318.60000000000002</v>
      </c>
      <c r="BC1626" s="26">
        <f t="shared" si="6726"/>
        <v>318.60000000000002</v>
      </c>
      <c r="BD1626" s="26">
        <f t="shared" si="6727"/>
        <v>318.60000000000002</v>
      </c>
      <c r="BE1626" s="26">
        <f t="shared" si="6684"/>
        <v>0</v>
      </c>
      <c r="BF1626" s="26">
        <f t="shared" si="6685"/>
        <v>0</v>
      </c>
      <c r="BG1626" s="26">
        <f t="shared" si="6686"/>
        <v>0</v>
      </c>
      <c r="BH1626" s="26">
        <f t="shared" si="6728"/>
        <v>318.60000000000002</v>
      </c>
      <c r="BI1626" s="26">
        <f t="shared" si="6729"/>
        <v>318.60000000000002</v>
      </c>
      <c r="BJ1626" s="26">
        <f t="shared" si="6730"/>
        <v>318.60000000000002</v>
      </c>
      <c r="BK1626" s="26">
        <f t="shared" si="6687"/>
        <v>0</v>
      </c>
      <c r="BL1626" s="26">
        <f t="shared" si="6688"/>
        <v>0</v>
      </c>
      <c r="BM1626" s="26">
        <f t="shared" si="6689"/>
        <v>0</v>
      </c>
      <c r="BN1626" s="26">
        <f t="shared" si="6731"/>
        <v>318.60000000000002</v>
      </c>
      <c r="BO1626" s="26">
        <f t="shared" si="6732"/>
        <v>318.60000000000002</v>
      </c>
      <c r="BP1626" s="26">
        <f t="shared" si="6733"/>
        <v>318.60000000000002</v>
      </c>
      <c r="BQ1626" s="26">
        <f t="shared" si="6690"/>
        <v>0</v>
      </c>
      <c r="BR1626" s="26">
        <f t="shared" si="6691"/>
        <v>0</v>
      </c>
      <c r="BS1626" s="26">
        <f t="shared" si="6734"/>
        <v>318.60000000000002</v>
      </c>
      <c r="BT1626" s="26">
        <f t="shared" si="6735"/>
        <v>318.60000000000002</v>
      </c>
      <c r="BU1626" s="26">
        <f t="shared" si="6736"/>
        <v>318.60000000000002</v>
      </c>
      <c r="BV1626" s="26">
        <f t="shared" si="6692"/>
        <v>0</v>
      </c>
      <c r="BW1626" s="26">
        <f t="shared" si="6693"/>
        <v>0</v>
      </c>
      <c r="BX1626" s="26">
        <f t="shared" si="6737"/>
        <v>318.60000000000002</v>
      </c>
      <c r="BY1626" s="26">
        <f t="shared" si="6738"/>
        <v>318.60000000000002</v>
      </c>
      <c r="BZ1626" s="26">
        <f t="shared" si="6739"/>
        <v>318.60000000000002</v>
      </c>
      <c r="CA1626" s="26">
        <f t="shared" si="6694"/>
        <v>0</v>
      </c>
      <c r="CB1626" s="26">
        <f t="shared" si="6695"/>
        <v>0</v>
      </c>
      <c r="CC1626" s="26">
        <f t="shared" si="6696"/>
        <v>0</v>
      </c>
      <c r="CD1626" s="26">
        <f t="shared" si="6593"/>
        <v>318.60000000000002</v>
      </c>
      <c r="CE1626" s="26">
        <f t="shared" si="6594"/>
        <v>318.60000000000002</v>
      </c>
      <c r="CF1626" s="26">
        <f t="shared" si="6595"/>
        <v>318.60000000000002</v>
      </c>
      <c r="CG1626" s="26">
        <f t="shared" si="6697"/>
        <v>0</v>
      </c>
      <c r="CH1626" s="26">
        <f t="shared" si="6698"/>
        <v>0</v>
      </c>
      <c r="CI1626" s="26">
        <f t="shared" si="6699"/>
        <v>0</v>
      </c>
      <c r="CJ1626" s="26">
        <f t="shared" si="6596"/>
        <v>318.60000000000002</v>
      </c>
      <c r="CK1626" s="26">
        <f t="shared" si="6597"/>
        <v>318.60000000000002</v>
      </c>
      <c r="CL1626" s="26">
        <f t="shared" si="6598"/>
        <v>318.60000000000002</v>
      </c>
      <c r="CM1626" s="26">
        <f t="shared" si="6700"/>
        <v>0</v>
      </c>
      <c r="CN1626" s="26">
        <f t="shared" si="6701"/>
        <v>0</v>
      </c>
      <c r="CO1626" s="26">
        <f t="shared" si="6702"/>
        <v>0</v>
      </c>
      <c r="CP1626" s="26">
        <f t="shared" si="6599"/>
        <v>318.60000000000002</v>
      </c>
      <c r="CQ1626" s="26">
        <f t="shared" si="6600"/>
        <v>318.60000000000002</v>
      </c>
      <c r="CR1626" s="26">
        <f t="shared" si="6601"/>
        <v>318.60000000000002</v>
      </c>
      <c r="CS1626" s="26">
        <f t="shared" si="6703"/>
        <v>0</v>
      </c>
      <c r="CT1626" s="19"/>
      <c r="CU1626" s="35"/>
      <c r="DA1626" s="1" t="s">
        <v>29</v>
      </c>
    </row>
    <row r="1627" spans="1:105" ht="31.2" hidden="1" x14ac:dyDescent="0.3">
      <c r="A1627" s="36" t="s">
        <v>932</v>
      </c>
      <c r="B1627" s="17">
        <v>200</v>
      </c>
      <c r="C1627" s="16"/>
      <c r="D1627" s="16"/>
      <c r="E1627" s="34" t="s">
        <v>38</v>
      </c>
      <c r="F1627" s="26">
        <f t="shared" si="6657"/>
        <v>318.60000000000002</v>
      </c>
      <c r="G1627" s="26">
        <f t="shared" si="6658"/>
        <v>318.60000000000002</v>
      </c>
      <c r="H1627" s="26">
        <f t="shared" si="6659"/>
        <v>318.60000000000002</v>
      </c>
      <c r="I1627" s="26">
        <f t="shared" si="6660"/>
        <v>0</v>
      </c>
      <c r="J1627" s="26">
        <f t="shared" si="6661"/>
        <v>0</v>
      </c>
      <c r="K1627" s="26">
        <f t="shared" si="6662"/>
        <v>0</v>
      </c>
      <c r="L1627" s="26">
        <f t="shared" si="6704"/>
        <v>318.60000000000002</v>
      </c>
      <c r="M1627" s="26">
        <f t="shared" si="6705"/>
        <v>318.60000000000002</v>
      </c>
      <c r="N1627" s="26">
        <f t="shared" si="6706"/>
        <v>318.60000000000002</v>
      </c>
      <c r="O1627" s="26">
        <f t="shared" si="6663"/>
        <v>0</v>
      </c>
      <c r="P1627" s="26">
        <f t="shared" si="6664"/>
        <v>0</v>
      </c>
      <c r="Q1627" s="26">
        <f t="shared" si="6665"/>
        <v>0</v>
      </c>
      <c r="R1627" s="26">
        <f t="shared" si="6707"/>
        <v>318.60000000000002</v>
      </c>
      <c r="S1627" s="26">
        <f t="shared" si="6708"/>
        <v>318.60000000000002</v>
      </c>
      <c r="T1627" s="26">
        <f t="shared" si="6709"/>
        <v>318.60000000000002</v>
      </c>
      <c r="U1627" s="26">
        <f t="shared" si="6666"/>
        <v>0</v>
      </c>
      <c r="V1627" s="26">
        <f t="shared" si="6667"/>
        <v>0</v>
      </c>
      <c r="W1627" s="26">
        <f t="shared" si="6668"/>
        <v>0</v>
      </c>
      <c r="X1627" s="26">
        <f t="shared" si="6710"/>
        <v>318.60000000000002</v>
      </c>
      <c r="Y1627" s="26">
        <f t="shared" si="6711"/>
        <v>318.60000000000002</v>
      </c>
      <c r="Z1627" s="26">
        <f t="shared" si="6712"/>
        <v>318.60000000000002</v>
      </c>
      <c r="AA1627" s="26">
        <f t="shared" si="6669"/>
        <v>0</v>
      </c>
      <c r="AB1627" s="26">
        <f t="shared" si="6670"/>
        <v>0</v>
      </c>
      <c r="AC1627" s="26">
        <f t="shared" si="6671"/>
        <v>0</v>
      </c>
      <c r="AD1627" s="26">
        <f t="shared" si="6713"/>
        <v>318.60000000000002</v>
      </c>
      <c r="AE1627" s="26">
        <f t="shared" si="6714"/>
        <v>318.60000000000002</v>
      </c>
      <c r="AF1627" s="26">
        <f t="shared" si="6715"/>
        <v>318.60000000000002</v>
      </c>
      <c r="AG1627" s="26">
        <f t="shared" si="6672"/>
        <v>0</v>
      </c>
      <c r="AH1627" s="26">
        <f t="shared" si="6673"/>
        <v>0</v>
      </c>
      <c r="AI1627" s="26">
        <f t="shared" si="6674"/>
        <v>0</v>
      </c>
      <c r="AJ1627" s="26">
        <f t="shared" si="6716"/>
        <v>318.60000000000002</v>
      </c>
      <c r="AK1627" s="26">
        <f t="shared" si="6717"/>
        <v>318.60000000000002</v>
      </c>
      <c r="AL1627" s="26">
        <f t="shared" si="6718"/>
        <v>318.60000000000002</v>
      </c>
      <c r="AM1627" s="26">
        <f t="shared" si="6675"/>
        <v>0</v>
      </c>
      <c r="AN1627" s="26">
        <f t="shared" si="6676"/>
        <v>0</v>
      </c>
      <c r="AO1627" s="26">
        <f t="shared" si="6677"/>
        <v>0</v>
      </c>
      <c r="AP1627" s="26">
        <f t="shared" si="6719"/>
        <v>318.60000000000002</v>
      </c>
      <c r="AQ1627" s="26">
        <f t="shared" si="6720"/>
        <v>318.60000000000002</v>
      </c>
      <c r="AR1627" s="26">
        <f t="shared" si="6721"/>
        <v>318.60000000000002</v>
      </c>
      <c r="AS1627" s="26">
        <f t="shared" si="6678"/>
        <v>0</v>
      </c>
      <c r="AT1627" s="26">
        <f t="shared" si="6679"/>
        <v>0</v>
      </c>
      <c r="AU1627" s="26">
        <f t="shared" si="6680"/>
        <v>0</v>
      </c>
      <c r="AV1627" s="26">
        <f t="shared" si="6722"/>
        <v>318.60000000000002</v>
      </c>
      <c r="AW1627" s="26">
        <f t="shared" si="6723"/>
        <v>318.60000000000002</v>
      </c>
      <c r="AX1627" s="26">
        <f t="shared" si="6724"/>
        <v>318.60000000000002</v>
      </c>
      <c r="AY1627" s="26">
        <f t="shared" si="6740"/>
        <v>0</v>
      </c>
      <c r="AZ1627" s="26">
        <f t="shared" si="6682"/>
        <v>0</v>
      </c>
      <c r="BA1627" s="26">
        <f t="shared" si="6683"/>
        <v>0</v>
      </c>
      <c r="BB1627" s="26">
        <f t="shared" si="6725"/>
        <v>318.60000000000002</v>
      </c>
      <c r="BC1627" s="26">
        <f t="shared" si="6726"/>
        <v>318.60000000000002</v>
      </c>
      <c r="BD1627" s="26">
        <f t="shared" si="6727"/>
        <v>318.60000000000002</v>
      </c>
      <c r="BE1627" s="26">
        <f t="shared" si="6684"/>
        <v>0</v>
      </c>
      <c r="BF1627" s="26">
        <f t="shared" si="6685"/>
        <v>0</v>
      </c>
      <c r="BG1627" s="26">
        <f t="shared" si="6686"/>
        <v>0</v>
      </c>
      <c r="BH1627" s="26">
        <f t="shared" si="6728"/>
        <v>318.60000000000002</v>
      </c>
      <c r="BI1627" s="26">
        <f t="shared" si="6729"/>
        <v>318.60000000000002</v>
      </c>
      <c r="BJ1627" s="26">
        <f t="shared" si="6730"/>
        <v>318.60000000000002</v>
      </c>
      <c r="BK1627" s="26">
        <f t="shared" si="6687"/>
        <v>0</v>
      </c>
      <c r="BL1627" s="26">
        <f t="shared" si="6688"/>
        <v>0</v>
      </c>
      <c r="BM1627" s="26">
        <f t="shared" si="6689"/>
        <v>0</v>
      </c>
      <c r="BN1627" s="26">
        <f t="shared" si="6731"/>
        <v>318.60000000000002</v>
      </c>
      <c r="BO1627" s="26">
        <f t="shared" si="6732"/>
        <v>318.60000000000002</v>
      </c>
      <c r="BP1627" s="26">
        <f t="shared" si="6733"/>
        <v>318.60000000000002</v>
      </c>
      <c r="BQ1627" s="26">
        <f t="shared" si="6690"/>
        <v>0</v>
      </c>
      <c r="BR1627" s="26">
        <f t="shared" si="6691"/>
        <v>0</v>
      </c>
      <c r="BS1627" s="26">
        <f t="shared" si="6734"/>
        <v>318.60000000000002</v>
      </c>
      <c r="BT1627" s="26">
        <f t="shared" si="6735"/>
        <v>318.60000000000002</v>
      </c>
      <c r="BU1627" s="26">
        <f t="shared" si="6736"/>
        <v>318.60000000000002</v>
      </c>
      <c r="BV1627" s="26">
        <f t="shared" si="6692"/>
        <v>0</v>
      </c>
      <c r="BW1627" s="26">
        <f t="shared" si="6693"/>
        <v>0</v>
      </c>
      <c r="BX1627" s="26">
        <f t="shared" si="6737"/>
        <v>318.60000000000002</v>
      </c>
      <c r="BY1627" s="26">
        <f t="shared" si="6738"/>
        <v>318.60000000000002</v>
      </c>
      <c r="BZ1627" s="26">
        <f t="shared" si="6739"/>
        <v>318.60000000000002</v>
      </c>
      <c r="CA1627" s="26">
        <f t="shared" si="6694"/>
        <v>0</v>
      </c>
      <c r="CB1627" s="26">
        <f t="shared" si="6695"/>
        <v>0</v>
      </c>
      <c r="CC1627" s="26">
        <f t="shared" si="6696"/>
        <v>0</v>
      </c>
      <c r="CD1627" s="26">
        <f t="shared" si="6593"/>
        <v>318.60000000000002</v>
      </c>
      <c r="CE1627" s="26">
        <f t="shared" si="6594"/>
        <v>318.60000000000002</v>
      </c>
      <c r="CF1627" s="26">
        <f t="shared" si="6595"/>
        <v>318.60000000000002</v>
      </c>
      <c r="CG1627" s="26">
        <f t="shared" si="6697"/>
        <v>0</v>
      </c>
      <c r="CH1627" s="26">
        <f t="shared" si="6698"/>
        <v>0</v>
      </c>
      <c r="CI1627" s="26">
        <f t="shared" si="6699"/>
        <v>0</v>
      </c>
      <c r="CJ1627" s="26">
        <f t="shared" si="6596"/>
        <v>318.60000000000002</v>
      </c>
      <c r="CK1627" s="26">
        <f t="shared" si="6597"/>
        <v>318.60000000000002</v>
      </c>
      <c r="CL1627" s="26">
        <f t="shared" si="6598"/>
        <v>318.60000000000002</v>
      </c>
      <c r="CM1627" s="26">
        <f t="shared" si="6700"/>
        <v>0</v>
      </c>
      <c r="CN1627" s="26">
        <f t="shared" si="6701"/>
        <v>0</v>
      </c>
      <c r="CO1627" s="26">
        <f t="shared" si="6702"/>
        <v>0</v>
      </c>
      <c r="CP1627" s="26">
        <f t="shared" si="6599"/>
        <v>318.60000000000002</v>
      </c>
      <c r="CQ1627" s="26">
        <f t="shared" si="6600"/>
        <v>318.60000000000002</v>
      </c>
      <c r="CR1627" s="26">
        <f t="shared" si="6601"/>
        <v>318.60000000000002</v>
      </c>
      <c r="CS1627" s="26">
        <f t="shared" si="6703"/>
        <v>0</v>
      </c>
      <c r="CT1627" s="19"/>
      <c r="CU1627" s="35"/>
      <c r="CY1627" s="1" t="s">
        <v>27</v>
      </c>
    </row>
    <row r="1628" spans="1:105" ht="46.8" hidden="1" x14ac:dyDescent="0.3">
      <c r="A1628" s="36" t="s">
        <v>932</v>
      </c>
      <c r="B1628" s="17">
        <v>240</v>
      </c>
      <c r="C1628" s="16"/>
      <c r="D1628" s="16"/>
      <c r="E1628" s="34" t="s">
        <v>39</v>
      </c>
      <c r="F1628" s="26">
        <f t="shared" si="6657"/>
        <v>318.60000000000002</v>
      </c>
      <c r="G1628" s="26">
        <f t="shared" si="6658"/>
        <v>318.60000000000002</v>
      </c>
      <c r="H1628" s="26">
        <f t="shared" si="6659"/>
        <v>318.60000000000002</v>
      </c>
      <c r="I1628" s="26">
        <f t="shared" si="6660"/>
        <v>0</v>
      </c>
      <c r="J1628" s="26">
        <f t="shared" si="6661"/>
        <v>0</v>
      </c>
      <c r="K1628" s="26">
        <f t="shared" si="6662"/>
        <v>0</v>
      </c>
      <c r="L1628" s="26">
        <f t="shared" si="6704"/>
        <v>318.60000000000002</v>
      </c>
      <c r="M1628" s="26">
        <f t="shared" si="6705"/>
        <v>318.60000000000002</v>
      </c>
      <c r="N1628" s="26">
        <f t="shared" si="6706"/>
        <v>318.60000000000002</v>
      </c>
      <c r="O1628" s="26">
        <f t="shared" si="6663"/>
        <v>0</v>
      </c>
      <c r="P1628" s="26">
        <f t="shared" si="6664"/>
        <v>0</v>
      </c>
      <c r="Q1628" s="26">
        <f t="shared" si="6665"/>
        <v>0</v>
      </c>
      <c r="R1628" s="26">
        <f t="shared" si="6707"/>
        <v>318.60000000000002</v>
      </c>
      <c r="S1628" s="26">
        <f t="shared" si="6708"/>
        <v>318.60000000000002</v>
      </c>
      <c r="T1628" s="26">
        <f t="shared" si="6709"/>
        <v>318.60000000000002</v>
      </c>
      <c r="U1628" s="26">
        <f t="shared" si="6666"/>
        <v>0</v>
      </c>
      <c r="V1628" s="26">
        <f t="shared" si="6667"/>
        <v>0</v>
      </c>
      <c r="W1628" s="26">
        <f t="shared" si="6668"/>
        <v>0</v>
      </c>
      <c r="X1628" s="26">
        <f t="shared" si="6710"/>
        <v>318.60000000000002</v>
      </c>
      <c r="Y1628" s="26">
        <f t="shared" si="6711"/>
        <v>318.60000000000002</v>
      </c>
      <c r="Z1628" s="26">
        <f t="shared" si="6712"/>
        <v>318.60000000000002</v>
      </c>
      <c r="AA1628" s="26">
        <f t="shared" si="6669"/>
        <v>0</v>
      </c>
      <c r="AB1628" s="26">
        <f t="shared" si="6670"/>
        <v>0</v>
      </c>
      <c r="AC1628" s="26">
        <f t="shared" si="6671"/>
        <v>0</v>
      </c>
      <c r="AD1628" s="26">
        <f t="shared" si="6713"/>
        <v>318.60000000000002</v>
      </c>
      <c r="AE1628" s="26">
        <f t="shared" si="6714"/>
        <v>318.60000000000002</v>
      </c>
      <c r="AF1628" s="26">
        <f t="shared" si="6715"/>
        <v>318.60000000000002</v>
      </c>
      <c r="AG1628" s="26">
        <f t="shared" si="6672"/>
        <v>0</v>
      </c>
      <c r="AH1628" s="26">
        <f t="shared" si="6673"/>
        <v>0</v>
      </c>
      <c r="AI1628" s="26">
        <f t="shared" si="6674"/>
        <v>0</v>
      </c>
      <c r="AJ1628" s="26">
        <f t="shared" si="6716"/>
        <v>318.60000000000002</v>
      </c>
      <c r="AK1628" s="26">
        <f t="shared" si="6717"/>
        <v>318.60000000000002</v>
      </c>
      <c r="AL1628" s="26">
        <f t="shared" si="6718"/>
        <v>318.60000000000002</v>
      </c>
      <c r="AM1628" s="26">
        <f t="shared" si="6675"/>
        <v>0</v>
      </c>
      <c r="AN1628" s="26">
        <f t="shared" si="6676"/>
        <v>0</v>
      </c>
      <c r="AO1628" s="26">
        <f t="shared" si="6677"/>
        <v>0</v>
      </c>
      <c r="AP1628" s="26">
        <f t="shared" si="6719"/>
        <v>318.60000000000002</v>
      </c>
      <c r="AQ1628" s="26">
        <f t="shared" si="6720"/>
        <v>318.60000000000002</v>
      </c>
      <c r="AR1628" s="26">
        <f t="shared" si="6721"/>
        <v>318.60000000000002</v>
      </c>
      <c r="AS1628" s="26">
        <f t="shared" si="6678"/>
        <v>0</v>
      </c>
      <c r="AT1628" s="26">
        <f t="shared" si="6679"/>
        <v>0</v>
      </c>
      <c r="AU1628" s="26">
        <f t="shared" si="6680"/>
        <v>0</v>
      </c>
      <c r="AV1628" s="26">
        <f t="shared" si="6722"/>
        <v>318.60000000000002</v>
      </c>
      <c r="AW1628" s="26">
        <f t="shared" si="6723"/>
        <v>318.60000000000002</v>
      </c>
      <c r="AX1628" s="26">
        <f t="shared" si="6724"/>
        <v>318.60000000000002</v>
      </c>
      <c r="AY1628" s="26">
        <f t="shared" si="6740"/>
        <v>0</v>
      </c>
      <c r="AZ1628" s="26">
        <f t="shared" si="6682"/>
        <v>0</v>
      </c>
      <c r="BA1628" s="26">
        <f t="shared" si="6683"/>
        <v>0</v>
      </c>
      <c r="BB1628" s="26">
        <f t="shared" si="6725"/>
        <v>318.60000000000002</v>
      </c>
      <c r="BC1628" s="26">
        <f t="shared" si="6726"/>
        <v>318.60000000000002</v>
      </c>
      <c r="BD1628" s="26">
        <f t="shared" si="6727"/>
        <v>318.60000000000002</v>
      </c>
      <c r="BE1628" s="26">
        <f t="shared" si="6684"/>
        <v>0</v>
      </c>
      <c r="BF1628" s="26">
        <f t="shared" si="6685"/>
        <v>0</v>
      </c>
      <c r="BG1628" s="26">
        <f t="shared" si="6686"/>
        <v>0</v>
      </c>
      <c r="BH1628" s="26">
        <f t="shared" si="6728"/>
        <v>318.60000000000002</v>
      </c>
      <c r="BI1628" s="26">
        <f t="shared" si="6729"/>
        <v>318.60000000000002</v>
      </c>
      <c r="BJ1628" s="26">
        <f t="shared" si="6730"/>
        <v>318.60000000000002</v>
      </c>
      <c r="BK1628" s="26">
        <f t="shared" si="6687"/>
        <v>0</v>
      </c>
      <c r="BL1628" s="26">
        <f t="shared" si="6688"/>
        <v>0</v>
      </c>
      <c r="BM1628" s="26">
        <f t="shared" si="6689"/>
        <v>0</v>
      </c>
      <c r="BN1628" s="26">
        <f t="shared" si="6731"/>
        <v>318.60000000000002</v>
      </c>
      <c r="BO1628" s="26">
        <f t="shared" si="6732"/>
        <v>318.60000000000002</v>
      </c>
      <c r="BP1628" s="26">
        <f t="shared" si="6733"/>
        <v>318.60000000000002</v>
      </c>
      <c r="BQ1628" s="26">
        <f t="shared" si="6690"/>
        <v>0</v>
      </c>
      <c r="BR1628" s="26">
        <f t="shared" si="6691"/>
        <v>0</v>
      </c>
      <c r="BS1628" s="26">
        <f t="shared" si="6734"/>
        <v>318.60000000000002</v>
      </c>
      <c r="BT1628" s="26">
        <f t="shared" si="6735"/>
        <v>318.60000000000002</v>
      </c>
      <c r="BU1628" s="26">
        <f t="shared" si="6736"/>
        <v>318.60000000000002</v>
      </c>
      <c r="BV1628" s="26">
        <f t="shared" si="6692"/>
        <v>0</v>
      </c>
      <c r="BW1628" s="26">
        <f t="shared" si="6693"/>
        <v>0</v>
      </c>
      <c r="BX1628" s="26">
        <f t="shared" si="6737"/>
        <v>318.60000000000002</v>
      </c>
      <c r="BY1628" s="26">
        <f t="shared" si="6738"/>
        <v>318.60000000000002</v>
      </c>
      <c r="BZ1628" s="26">
        <f t="shared" si="6739"/>
        <v>318.60000000000002</v>
      </c>
      <c r="CA1628" s="26">
        <f t="shared" si="6694"/>
        <v>0</v>
      </c>
      <c r="CB1628" s="26">
        <f t="shared" si="6695"/>
        <v>0</v>
      </c>
      <c r="CC1628" s="26">
        <f t="shared" si="6696"/>
        <v>0</v>
      </c>
      <c r="CD1628" s="26">
        <f t="shared" si="6593"/>
        <v>318.60000000000002</v>
      </c>
      <c r="CE1628" s="26">
        <f t="shared" si="6594"/>
        <v>318.60000000000002</v>
      </c>
      <c r="CF1628" s="26">
        <f t="shared" si="6595"/>
        <v>318.60000000000002</v>
      </c>
      <c r="CG1628" s="26">
        <f t="shared" si="6697"/>
        <v>0</v>
      </c>
      <c r="CH1628" s="26">
        <f t="shared" si="6698"/>
        <v>0</v>
      </c>
      <c r="CI1628" s="26">
        <f t="shared" si="6699"/>
        <v>0</v>
      </c>
      <c r="CJ1628" s="26">
        <f t="shared" si="6596"/>
        <v>318.60000000000002</v>
      </c>
      <c r="CK1628" s="26">
        <f t="shared" si="6597"/>
        <v>318.60000000000002</v>
      </c>
      <c r="CL1628" s="26">
        <f t="shared" si="6598"/>
        <v>318.60000000000002</v>
      </c>
      <c r="CM1628" s="26">
        <f t="shared" si="6700"/>
        <v>0</v>
      </c>
      <c r="CN1628" s="26">
        <f t="shared" si="6701"/>
        <v>0</v>
      </c>
      <c r="CO1628" s="26">
        <f t="shared" si="6702"/>
        <v>0</v>
      </c>
      <c r="CP1628" s="26">
        <f t="shared" si="6599"/>
        <v>318.60000000000002</v>
      </c>
      <c r="CQ1628" s="26">
        <f t="shared" si="6600"/>
        <v>318.60000000000002</v>
      </c>
      <c r="CR1628" s="26">
        <f t="shared" si="6601"/>
        <v>318.60000000000002</v>
      </c>
      <c r="CS1628" s="26">
        <f t="shared" si="6703"/>
        <v>0</v>
      </c>
      <c r="CT1628" s="19"/>
      <c r="CU1628" s="35"/>
      <c r="CZ1628" s="1" t="s">
        <v>28</v>
      </c>
    </row>
    <row r="1629" spans="1:105" ht="31.2" hidden="1" x14ac:dyDescent="0.3">
      <c r="A1629" s="36" t="s">
        <v>932</v>
      </c>
      <c r="B1629" s="17">
        <v>240</v>
      </c>
      <c r="C1629" s="16" t="s">
        <v>352</v>
      </c>
      <c r="D1629" s="16" t="s">
        <v>65</v>
      </c>
      <c r="E1629" s="34" t="s">
        <v>934</v>
      </c>
      <c r="F1629" s="26">
        <v>318.60000000000002</v>
      </c>
      <c r="G1629" s="26">
        <v>318.60000000000002</v>
      </c>
      <c r="H1629" s="26">
        <v>318.60000000000002</v>
      </c>
      <c r="I1629" s="26"/>
      <c r="J1629" s="26"/>
      <c r="K1629" s="26"/>
      <c r="L1629" s="26">
        <f t="shared" si="6704"/>
        <v>318.60000000000002</v>
      </c>
      <c r="M1629" s="26">
        <f t="shared" si="6705"/>
        <v>318.60000000000002</v>
      </c>
      <c r="N1629" s="26">
        <f t="shared" si="6706"/>
        <v>318.60000000000002</v>
      </c>
      <c r="O1629" s="26"/>
      <c r="P1629" s="26"/>
      <c r="Q1629" s="26"/>
      <c r="R1629" s="26">
        <f t="shared" si="6707"/>
        <v>318.60000000000002</v>
      </c>
      <c r="S1629" s="26">
        <f t="shared" si="6708"/>
        <v>318.60000000000002</v>
      </c>
      <c r="T1629" s="26">
        <f t="shared" si="6709"/>
        <v>318.60000000000002</v>
      </c>
      <c r="U1629" s="26"/>
      <c r="V1629" s="26"/>
      <c r="W1629" s="26"/>
      <c r="X1629" s="26">
        <f t="shared" si="6710"/>
        <v>318.60000000000002</v>
      </c>
      <c r="Y1629" s="26">
        <f t="shared" si="6711"/>
        <v>318.60000000000002</v>
      </c>
      <c r="Z1629" s="26">
        <f t="shared" si="6712"/>
        <v>318.60000000000002</v>
      </c>
      <c r="AA1629" s="26"/>
      <c r="AB1629" s="26"/>
      <c r="AC1629" s="26"/>
      <c r="AD1629" s="26">
        <f t="shared" si="6713"/>
        <v>318.60000000000002</v>
      </c>
      <c r="AE1629" s="26">
        <f t="shared" si="6714"/>
        <v>318.60000000000002</v>
      </c>
      <c r="AF1629" s="26">
        <f t="shared" si="6715"/>
        <v>318.60000000000002</v>
      </c>
      <c r="AG1629" s="26"/>
      <c r="AH1629" s="26"/>
      <c r="AI1629" s="26"/>
      <c r="AJ1629" s="26">
        <f t="shared" si="6716"/>
        <v>318.60000000000002</v>
      </c>
      <c r="AK1629" s="26">
        <f t="shared" si="6717"/>
        <v>318.60000000000002</v>
      </c>
      <c r="AL1629" s="26">
        <f t="shared" si="6718"/>
        <v>318.60000000000002</v>
      </c>
      <c r="AM1629" s="26"/>
      <c r="AN1629" s="26"/>
      <c r="AO1629" s="26"/>
      <c r="AP1629" s="26">
        <f t="shared" si="6719"/>
        <v>318.60000000000002</v>
      </c>
      <c r="AQ1629" s="26">
        <f t="shared" si="6720"/>
        <v>318.60000000000002</v>
      </c>
      <c r="AR1629" s="26">
        <f t="shared" si="6721"/>
        <v>318.60000000000002</v>
      </c>
      <c r="AS1629" s="26"/>
      <c r="AT1629" s="26"/>
      <c r="AU1629" s="26"/>
      <c r="AV1629" s="26">
        <f t="shared" si="6722"/>
        <v>318.60000000000002</v>
      </c>
      <c r="AW1629" s="26">
        <f t="shared" si="6723"/>
        <v>318.60000000000002</v>
      </c>
      <c r="AX1629" s="26">
        <f t="shared" si="6724"/>
        <v>318.60000000000002</v>
      </c>
      <c r="AY1629" s="26"/>
      <c r="AZ1629" s="26"/>
      <c r="BA1629" s="26"/>
      <c r="BB1629" s="26">
        <f t="shared" si="6725"/>
        <v>318.60000000000002</v>
      </c>
      <c r="BC1629" s="26">
        <f t="shared" si="6726"/>
        <v>318.60000000000002</v>
      </c>
      <c r="BD1629" s="26">
        <f t="shared" si="6727"/>
        <v>318.60000000000002</v>
      </c>
      <c r="BE1629" s="26"/>
      <c r="BF1629" s="26"/>
      <c r="BG1629" s="26"/>
      <c r="BH1629" s="26">
        <f t="shared" si="6728"/>
        <v>318.60000000000002</v>
      </c>
      <c r="BI1629" s="26">
        <f t="shared" si="6729"/>
        <v>318.60000000000002</v>
      </c>
      <c r="BJ1629" s="26">
        <f t="shared" si="6730"/>
        <v>318.60000000000002</v>
      </c>
      <c r="BK1629" s="26"/>
      <c r="BL1629" s="26"/>
      <c r="BM1629" s="26"/>
      <c r="BN1629" s="26">
        <f t="shared" si="6731"/>
        <v>318.60000000000002</v>
      </c>
      <c r="BO1629" s="26">
        <f t="shared" si="6732"/>
        <v>318.60000000000002</v>
      </c>
      <c r="BP1629" s="26">
        <f t="shared" si="6733"/>
        <v>318.60000000000002</v>
      </c>
      <c r="BQ1629" s="26"/>
      <c r="BR1629" s="26"/>
      <c r="BS1629" s="26">
        <f t="shared" si="6734"/>
        <v>318.60000000000002</v>
      </c>
      <c r="BT1629" s="26">
        <f t="shared" si="6735"/>
        <v>318.60000000000002</v>
      </c>
      <c r="BU1629" s="26">
        <f t="shared" si="6736"/>
        <v>318.60000000000002</v>
      </c>
      <c r="BV1629" s="26"/>
      <c r="BW1629" s="26"/>
      <c r="BX1629" s="26">
        <f t="shared" si="6737"/>
        <v>318.60000000000002</v>
      </c>
      <c r="BY1629" s="26">
        <f t="shared" si="6738"/>
        <v>318.60000000000002</v>
      </c>
      <c r="BZ1629" s="26">
        <f t="shared" si="6739"/>
        <v>318.60000000000002</v>
      </c>
      <c r="CA1629" s="26"/>
      <c r="CB1629" s="26"/>
      <c r="CC1629" s="26"/>
      <c r="CD1629" s="26">
        <f t="shared" si="6593"/>
        <v>318.60000000000002</v>
      </c>
      <c r="CE1629" s="26">
        <f t="shared" si="6594"/>
        <v>318.60000000000002</v>
      </c>
      <c r="CF1629" s="26">
        <f t="shared" si="6595"/>
        <v>318.60000000000002</v>
      </c>
      <c r="CG1629" s="26"/>
      <c r="CH1629" s="26"/>
      <c r="CI1629" s="26"/>
      <c r="CJ1629" s="26">
        <f t="shared" si="6596"/>
        <v>318.60000000000002</v>
      </c>
      <c r="CK1629" s="26">
        <f t="shared" si="6597"/>
        <v>318.60000000000002</v>
      </c>
      <c r="CL1629" s="26">
        <f t="shared" si="6598"/>
        <v>318.60000000000002</v>
      </c>
      <c r="CM1629" s="26"/>
      <c r="CN1629" s="26"/>
      <c r="CO1629" s="26"/>
      <c r="CP1629" s="26">
        <f t="shared" si="6599"/>
        <v>318.60000000000002</v>
      </c>
      <c r="CQ1629" s="26">
        <f t="shared" si="6600"/>
        <v>318.60000000000002</v>
      </c>
      <c r="CR1629" s="26">
        <f t="shared" si="6601"/>
        <v>318.60000000000002</v>
      </c>
      <c r="CS1629" s="26"/>
      <c r="CT1629" s="19"/>
      <c r="CU1629" s="35"/>
    </row>
    <row r="1630" spans="1:105" ht="31.2" hidden="1" x14ac:dyDescent="0.3">
      <c r="A1630" s="36" t="s">
        <v>935</v>
      </c>
      <c r="B1630" s="36"/>
      <c r="C1630" s="34"/>
      <c r="D1630" s="16"/>
      <c r="E1630" s="34" t="s">
        <v>936</v>
      </c>
      <c r="F1630" s="26">
        <f t="shared" ref="F1630:K1630" si="6741">F1635+F1631</f>
        <v>318557</v>
      </c>
      <c r="G1630" s="26">
        <f t="shared" si="6741"/>
        <v>5958.5</v>
      </c>
      <c r="H1630" s="26">
        <f t="shared" si="6741"/>
        <v>5958.5</v>
      </c>
      <c r="I1630" s="26">
        <f t="shared" si="6741"/>
        <v>50000</v>
      </c>
      <c r="J1630" s="26">
        <f t="shared" si="6741"/>
        <v>0</v>
      </c>
      <c r="K1630" s="26">
        <f t="shared" si="6741"/>
        <v>0</v>
      </c>
      <c r="L1630" s="26">
        <f t="shared" si="6704"/>
        <v>368557</v>
      </c>
      <c r="M1630" s="26">
        <f t="shared" si="6705"/>
        <v>5958.5</v>
      </c>
      <c r="N1630" s="26">
        <f t="shared" si="6706"/>
        <v>5958.5</v>
      </c>
      <c r="O1630" s="26">
        <f>O1635+O1631</f>
        <v>19865.475000000002</v>
      </c>
      <c r="P1630" s="26">
        <f>P1635+P1631</f>
        <v>70000</v>
      </c>
      <c r="Q1630" s="26">
        <f>Q1635+Q1631</f>
        <v>0</v>
      </c>
      <c r="R1630" s="26">
        <f t="shared" si="6707"/>
        <v>388422.47499999998</v>
      </c>
      <c r="S1630" s="26">
        <f t="shared" si="6708"/>
        <v>75958.5</v>
      </c>
      <c r="T1630" s="26">
        <f t="shared" si="6709"/>
        <v>5958.5</v>
      </c>
      <c r="U1630" s="26">
        <f>U1635+U1631</f>
        <v>0</v>
      </c>
      <c r="V1630" s="26">
        <f>V1635+V1631</f>
        <v>0</v>
      </c>
      <c r="W1630" s="26">
        <f>W1635+W1631</f>
        <v>0</v>
      </c>
      <c r="X1630" s="26">
        <f t="shared" si="6710"/>
        <v>388422.47499999998</v>
      </c>
      <c r="Y1630" s="26">
        <f t="shared" si="6711"/>
        <v>75958.5</v>
      </c>
      <c r="Z1630" s="26">
        <f t="shared" si="6712"/>
        <v>5958.5</v>
      </c>
      <c r="AA1630" s="26">
        <f>AA1635+AA1631</f>
        <v>0</v>
      </c>
      <c r="AB1630" s="26">
        <f>AB1635+AB1631</f>
        <v>0</v>
      </c>
      <c r="AC1630" s="26">
        <f>AC1635+AC1631</f>
        <v>0</v>
      </c>
      <c r="AD1630" s="26">
        <f t="shared" si="6713"/>
        <v>388422.47499999998</v>
      </c>
      <c r="AE1630" s="26">
        <f t="shared" si="6714"/>
        <v>75958.5</v>
      </c>
      <c r="AF1630" s="26">
        <f t="shared" si="6715"/>
        <v>5958.5</v>
      </c>
      <c r="AG1630" s="26">
        <f>AG1635+AG1631</f>
        <v>0</v>
      </c>
      <c r="AH1630" s="26">
        <f>AH1635+AH1631</f>
        <v>0</v>
      </c>
      <c r="AI1630" s="26">
        <f>AI1635+AI1631</f>
        <v>0</v>
      </c>
      <c r="AJ1630" s="26">
        <f t="shared" si="6716"/>
        <v>388422.47499999998</v>
      </c>
      <c r="AK1630" s="26">
        <f t="shared" si="6717"/>
        <v>75958.5</v>
      </c>
      <c r="AL1630" s="26">
        <f t="shared" si="6718"/>
        <v>5958.5</v>
      </c>
      <c r="AM1630" s="26">
        <f>AM1635+AM1631</f>
        <v>-2911.5559999999996</v>
      </c>
      <c r="AN1630" s="26">
        <f>AN1635+AN1631</f>
        <v>36062.74</v>
      </c>
      <c r="AO1630" s="26">
        <f>AO1635+AO1631</f>
        <v>0</v>
      </c>
      <c r="AP1630" s="26">
        <f t="shared" si="6719"/>
        <v>385510.91899999999</v>
      </c>
      <c r="AQ1630" s="26">
        <f t="shared" si="6720"/>
        <v>112021.23999999999</v>
      </c>
      <c r="AR1630" s="26">
        <f t="shared" si="6721"/>
        <v>5958.5</v>
      </c>
      <c r="AS1630" s="26">
        <f>AS1635+AS1631</f>
        <v>19644.7</v>
      </c>
      <c r="AT1630" s="26">
        <f>AT1635+AT1631</f>
        <v>0</v>
      </c>
      <c r="AU1630" s="26">
        <f>AU1635+AU1631</f>
        <v>0</v>
      </c>
      <c r="AV1630" s="26">
        <f t="shared" si="6722"/>
        <v>405155.61900000001</v>
      </c>
      <c r="AW1630" s="26">
        <f t="shared" si="6723"/>
        <v>112021.23999999999</v>
      </c>
      <c r="AX1630" s="26">
        <f t="shared" si="6724"/>
        <v>5958.5</v>
      </c>
      <c r="AY1630" s="26">
        <f>AY1635+AY1631</f>
        <v>0</v>
      </c>
      <c r="AZ1630" s="26">
        <f>AZ1635+AZ1631</f>
        <v>0</v>
      </c>
      <c r="BA1630" s="26">
        <f>BA1635+BA1631</f>
        <v>0</v>
      </c>
      <c r="BB1630" s="26">
        <f t="shared" si="6725"/>
        <v>405155.61900000001</v>
      </c>
      <c r="BC1630" s="26">
        <f t="shared" si="6726"/>
        <v>112021.23999999999</v>
      </c>
      <c r="BD1630" s="26">
        <f t="shared" si="6727"/>
        <v>5958.5</v>
      </c>
      <c r="BE1630" s="26">
        <f>BE1635+BE1631</f>
        <v>0</v>
      </c>
      <c r="BF1630" s="26">
        <f>BF1635+BF1631</f>
        <v>0</v>
      </c>
      <c r="BG1630" s="26">
        <f>BG1635+BG1631</f>
        <v>0</v>
      </c>
      <c r="BH1630" s="26">
        <f t="shared" si="6728"/>
        <v>405155.61900000001</v>
      </c>
      <c r="BI1630" s="26">
        <f t="shared" si="6729"/>
        <v>112021.23999999999</v>
      </c>
      <c r="BJ1630" s="26">
        <f t="shared" si="6730"/>
        <v>5958.5</v>
      </c>
      <c r="BK1630" s="26">
        <f>BK1635+BK1631</f>
        <v>36062.74</v>
      </c>
      <c r="BL1630" s="26">
        <f>BL1635+BL1631</f>
        <v>-36062.74</v>
      </c>
      <c r="BM1630" s="26">
        <f>BM1635+BM1631</f>
        <v>0</v>
      </c>
      <c r="BN1630" s="26">
        <f t="shared" si="6731"/>
        <v>441218.359</v>
      </c>
      <c r="BO1630" s="26">
        <f t="shared" si="6732"/>
        <v>75958.5</v>
      </c>
      <c r="BP1630" s="26">
        <f t="shared" si="6733"/>
        <v>5958.5</v>
      </c>
      <c r="BQ1630" s="26">
        <f>BQ1635+BQ1631</f>
        <v>0</v>
      </c>
      <c r="BR1630" s="26">
        <f>BR1635+BR1631</f>
        <v>0</v>
      </c>
      <c r="BS1630" s="26">
        <f t="shared" si="6734"/>
        <v>441218.359</v>
      </c>
      <c r="BT1630" s="26">
        <f t="shared" si="6735"/>
        <v>75958.5</v>
      </c>
      <c r="BU1630" s="26">
        <f t="shared" si="6736"/>
        <v>5958.5</v>
      </c>
      <c r="BV1630" s="26">
        <f>BV1635+BV1631</f>
        <v>0</v>
      </c>
      <c r="BW1630" s="26">
        <f>BW1635+BW1631</f>
        <v>0</v>
      </c>
      <c r="BX1630" s="26">
        <f t="shared" si="6737"/>
        <v>441218.359</v>
      </c>
      <c r="BY1630" s="26">
        <f t="shared" si="6738"/>
        <v>75958.5</v>
      </c>
      <c r="BZ1630" s="26">
        <f t="shared" si="6739"/>
        <v>5958.5</v>
      </c>
      <c r="CA1630" s="26">
        <f>CA1635+CA1631</f>
        <v>0</v>
      </c>
      <c r="CB1630" s="26">
        <f>CB1635+CB1631</f>
        <v>0</v>
      </c>
      <c r="CC1630" s="26">
        <f>CC1635+CC1631</f>
        <v>0</v>
      </c>
      <c r="CD1630" s="26">
        <f t="shared" si="6593"/>
        <v>441218.359</v>
      </c>
      <c r="CE1630" s="26">
        <f t="shared" si="6594"/>
        <v>75958.5</v>
      </c>
      <c r="CF1630" s="26">
        <f t="shared" si="6595"/>
        <v>5958.5</v>
      </c>
      <c r="CG1630" s="26">
        <f>CG1635+CG1631</f>
        <v>0</v>
      </c>
      <c r="CH1630" s="26">
        <f>CH1635+CH1631</f>
        <v>0</v>
      </c>
      <c r="CI1630" s="26">
        <f>CI1635+CI1631</f>
        <v>0</v>
      </c>
      <c r="CJ1630" s="26">
        <f t="shared" si="6596"/>
        <v>441218.359</v>
      </c>
      <c r="CK1630" s="26">
        <f t="shared" si="6597"/>
        <v>75958.5</v>
      </c>
      <c r="CL1630" s="26">
        <f t="shared" si="6598"/>
        <v>5958.5</v>
      </c>
      <c r="CM1630" s="26">
        <f>CM1635+CM1631</f>
        <v>0</v>
      </c>
      <c r="CN1630" s="26">
        <f>CN1635+CN1631</f>
        <v>0</v>
      </c>
      <c r="CO1630" s="26">
        <f>CO1635+CO1631</f>
        <v>0</v>
      </c>
      <c r="CP1630" s="26">
        <f t="shared" si="6599"/>
        <v>441218.359</v>
      </c>
      <c r="CQ1630" s="26">
        <f t="shared" si="6600"/>
        <v>75958.5</v>
      </c>
      <c r="CR1630" s="26">
        <f t="shared" si="6601"/>
        <v>5958.5</v>
      </c>
      <c r="CS1630" s="26">
        <f>CS1635+CS1631</f>
        <v>0</v>
      </c>
      <c r="CT1630" s="19"/>
      <c r="CU1630" s="35"/>
      <c r="CX1630" s="1" t="s">
        <v>26</v>
      </c>
    </row>
    <row r="1631" spans="1:105" ht="31.2" hidden="1" x14ac:dyDescent="0.3">
      <c r="A1631" s="36" t="s">
        <v>937</v>
      </c>
      <c r="B1631" s="36"/>
      <c r="C1631" s="34"/>
      <c r="D1631" s="16"/>
      <c r="E1631" s="34" t="s">
        <v>938</v>
      </c>
      <c r="F1631" s="26">
        <f t="shared" ref="F1631:F1637" si="6742">F1632</f>
        <v>5958.5</v>
      </c>
      <c r="G1631" s="26">
        <f t="shared" ref="G1631:G1637" si="6743">G1632</f>
        <v>5958.5</v>
      </c>
      <c r="H1631" s="26">
        <f t="shared" ref="H1631:H1637" si="6744">H1632</f>
        <v>5958.5</v>
      </c>
      <c r="I1631" s="26">
        <f t="shared" ref="I1631:I1637" si="6745">I1632</f>
        <v>0</v>
      </c>
      <c r="J1631" s="26">
        <f t="shared" ref="J1631:J1637" si="6746">J1632</f>
        <v>0</v>
      </c>
      <c r="K1631" s="26">
        <f t="shared" ref="K1631:K1637" si="6747">K1632</f>
        <v>0</v>
      </c>
      <c r="L1631" s="26">
        <f t="shared" si="6704"/>
        <v>5958.5</v>
      </c>
      <c r="M1631" s="26">
        <f t="shared" si="6705"/>
        <v>5958.5</v>
      </c>
      <c r="N1631" s="26">
        <f t="shared" si="6706"/>
        <v>5958.5</v>
      </c>
      <c r="O1631" s="26">
        <f t="shared" ref="O1631:O1637" si="6748">O1632</f>
        <v>0</v>
      </c>
      <c r="P1631" s="26">
        <f t="shared" ref="P1631:P1637" si="6749">P1632</f>
        <v>0</v>
      </c>
      <c r="Q1631" s="26">
        <f t="shared" ref="Q1631:Q1637" si="6750">Q1632</f>
        <v>0</v>
      </c>
      <c r="R1631" s="26">
        <f t="shared" si="6707"/>
        <v>5958.5</v>
      </c>
      <c r="S1631" s="26">
        <f t="shared" si="6708"/>
        <v>5958.5</v>
      </c>
      <c r="T1631" s="26">
        <f t="shared" si="6709"/>
        <v>5958.5</v>
      </c>
      <c r="U1631" s="26">
        <f t="shared" ref="U1631:U1637" si="6751">U1632</f>
        <v>0</v>
      </c>
      <c r="V1631" s="26">
        <f t="shared" ref="V1631:V1637" si="6752">V1632</f>
        <v>0</v>
      </c>
      <c r="W1631" s="26">
        <f t="shared" ref="W1631:W1637" si="6753">W1632</f>
        <v>0</v>
      </c>
      <c r="X1631" s="26">
        <f t="shared" si="6710"/>
        <v>5958.5</v>
      </c>
      <c r="Y1631" s="26">
        <f t="shared" si="6711"/>
        <v>5958.5</v>
      </c>
      <c r="Z1631" s="26">
        <f t="shared" si="6712"/>
        <v>5958.5</v>
      </c>
      <c r="AA1631" s="26">
        <f t="shared" ref="AA1631:AA1637" si="6754">AA1632</f>
        <v>0</v>
      </c>
      <c r="AB1631" s="26">
        <f t="shared" ref="AB1631:AB1637" si="6755">AB1632</f>
        <v>0</v>
      </c>
      <c r="AC1631" s="26">
        <f t="shared" ref="AC1631:AC1637" si="6756">AC1632</f>
        <v>0</v>
      </c>
      <c r="AD1631" s="26">
        <f t="shared" si="6713"/>
        <v>5958.5</v>
      </c>
      <c r="AE1631" s="26">
        <f t="shared" si="6714"/>
        <v>5958.5</v>
      </c>
      <c r="AF1631" s="26">
        <f t="shared" si="6715"/>
        <v>5958.5</v>
      </c>
      <c r="AG1631" s="26">
        <f t="shared" ref="AG1631:AG1637" si="6757">AG1632</f>
        <v>0</v>
      </c>
      <c r="AH1631" s="26">
        <f t="shared" ref="AH1631:AH1637" si="6758">AH1632</f>
        <v>0</v>
      </c>
      <c r="AI1631" s="26">
        <f t="shared" ref="AI1631:AI1637" si="6759">AI1632</f>
        <v>0</v>
      </c>
      <c r="AJ1631" s="26">
        <f t="shared" si="6716"/>
        <v>5958.5</v>
      </c>
      <c r="AK1631" s="26">
        <f t="shared" si="6717"/>
        <v>5958.5</v>
      </c>
      <c r="AL1631" s="26">
        <f t="shared" si="6718"/>
        <v>5958.5</v>
      </c>
      <c r="AM1631" s="26">
        <f t="shared" ref="AM1631:AM1637" si="6760">AM1632</f>
        <v>6973.7439999999997</v>
      </c>
      <c r="AN1631" s="26">
        <f t="shared" ref="AN1631:AN1637" si="6761">AN1632</f>
        <v>0</v>
      </c>
      <c r="AO1631" s="26">
        <f t="shared" ref="AO1631:AO1637" si="6762">AO1632</f>
        <v>0</v>
      </c>
      <c r="AP1631" s="26">
        <f t="shared" si="6719"/>
        <v>12932.243999999999</v>
      </c>
      <c r="AQ1631" s="26">
        <f t="shared" si="6720"/>
        <v>5958.5</v>
      </c>
      <c r="AR1631" s="26">
        <f t="shared" si="6721"/>
        <v>5958.5</v>
      </c>
      <c r="AS1631" s="26">
        <f t="shared" ref="AS1631:AS1637" si="6763">AS1632</f>
        <v>-6973.7439999999997</v>
      </c>
      <c r="AT1631" s="26">
        <f t="shared" ref="AT1631:AT1637" si="6764">AT1632</f>
        <v>0</v>
      </c>
      <c r="AU1631" s="26">
        <f t="shared" ref="AU1631:AU1637" si="6765">AU1632</f>
        <v>0</v>
      </c>
      <c r="AV1631" s="26">
        <f t="shared" si="6722"/>
        <v>5958.4999999999991</v>
      </c>
      <c r="AW1631" s="26">
        <f t="shared" si="6723"/>
        <v>5958.5</v>
      </c>
      <c r="AX1631" s="26">
        <f t="shared" si="6724"/>
        <v>5958.5</v>
      </c>
      <c r="AY1631" s="26">
        <f t="shared" ref="AY1631:AY1637" si="6766">AY1632</f>
        <v>0</v>
      </c>
      <c r="AZ1631" s="26">
        <f t="shared" ref="AZ1631:AZ1637" si="6767">AZ1632</f>
        <v>0</v>
      </c>
      <c r="BA1631" s="26">
        <f t="shared" ref="BA1631:BA1637" si="6768">BA1632</f>
        <v>0</v>
      </c>
      <c r="BB1631" s="26">
        <f t="shared" si="6725"/>
        <v>5958.4999999999991</v>
      </c>
      <c r="BC1631" s="26">
        <f t="shared" si="6726"/>
        <v>5958.5</v>
      </c>
      <c r="BD1631" s="26">
        <f t="shared" si="6727"/>
        <v>5958.5</v>
      </c>
      <c r="BE1631" s="26">
        <f t="shared" ref="BE1631:BE1637" si="6769">BE1632</f>
        <v>0</v>
      </c>
      <c r="BF1631" s="26">
        <f t="shared" ref="BF1631:BF1637" si="6770">BF1632</f>
        <v>0</v>
      </c>
      <c r="BG1631" s="26">
        <f t="shared" ref="BG1631:BG1637" si="6771">BG1632</f>
        <v>0</v>
      </c>
      <c r="BH1631" s="26">
        <f t="shared" si="6728"/>
        <v>5958.4999999999991</v>
      </c>
      <c r="BI1631" s="26">
        <f t="shared" si="6729"/>
        <v>5958.5</v>
      </c>
      <c r="BJ1631" s="26">
        <f t="shared" si="6730"/>
        <v>5958.5</v>
      </c>
      <c r="BK1631" s="26">
        <f t="shared" ref="BK1631:BK1637" si="6772">BK1632</f>
        <v>0</v>
      </c>
      <c r="BL1631" s="26">
        <f t="shared" ref="BL1631:BL1637" si="6773">BL1632</f>
        <v>0</v>
      </c>
      <c r="BM1631" s="26">
        <f t="shared" ref="BM1631:BM1637" si="6774">BM1632</f>
        <v>0</v>
      </c>
      <c r="BN1631" s="26">
        <f t="shared" si="6731"/>
        <v>5958.4999999999991</v>
      </c>
      <c r="BO1631" s="26">
        <f t="shared" si="6732"/>
        <v>5958.5</v>
      </c>
      <c r="BP1631" s="26">
        <f t="shared" si="6733"/>
        <v>5958.5</v>
      </c>
      <c r="BQ1631" s="26">
        <f t="shared" ref="BQ1631:BQ1637" si="6775">BQ1632</f>
        <v>0</v>
      </c>
      <c r="BR1631" s="26">
        <f t="shared" ref="BR1631:BR1637" si="6776">BR1632</f>
        <v>0</v>
      </c>
      <c r="BS1631" s="26">
        <f t="shared" si="6734"/>
        <v>5958.4999999999991</v>
      </c>
      <c r="BT1631" s="26">
        <f t="shared" si="6735"/>
        <v>5958.5</v>
      </c>
      <c r="BU1631" s="26">
        <f t="shared" si="6736"/>
        <v>5958.5</v>
      </c>
      <c r="BV1631" s="26">
        <f t="shared" ref="BV1631:BV1637" si="6777">BV1632</f>
        <v>0</v>
      </c>
      <c r="BW1631" s="26">
        <f t="shared" ref="BW1631:BW1637" si="6778">BW1632</f>
        <v>0</v>
      </c>
      <c r="BX1631" s="26">
        <f t="shared" si="6737"/>
        <v>5958.4999999999991</v>
      </c>
      <c r="BY1631" s="26">
        <f t="shared" si="6738"/>
        <v>5958.5</v>
      </c>
      <c r="BZ1631" s="26">
        <f t="shared" si="6739"/>
        <v>5958.5</v>
      </c>
      <c r="CA1631" s="26">
        <f t="shared" ref="CA1631:CA1637" si="6779">CA1632</f>
        <v>0</v>
      </c>
      <c r="CB1631" s="26">
        <f t="shared" ref="CB1631:CB1637" si="6780">CB1632</f>
        <v>0</v>
      </c>
      <c r="CC1631" s="26">
        <f t="shared" ref="CC1631:CC1637" si="6781">CC1632</f>
        <v>0</v>
      </c>
      <c r="CD1631" s="26">
        <f t="shared" si="6593"/>
        <v>5958.4999999999991</v>
      </c>
      <c r="CE1631" s="26">
        <f t="shared" si="6594"/>
        <v>5958.5</v>
      </c>
      <c r="CF1631" s="26">
        <f t="shared" si="6595"/>
        <v>5958.5</v>
      </c>
      <c r="CG1631" s="26">
        <f t="shared" ref="CG1631:CG1637" si="6782">CG1632</f>
        <v>0</v>
      </c>
      <c r="CH1631" s="26">
        <f t="shared" ref="CH1631:CH1637" si="6783">CH1632</f>
        <v>0</v>
      </c>
      <c r="CI1631" s="26">
        <f t="shared" ref="CI1631:CI1637" si="6784">CI1632</f>
        <v>0</v>
      </c>
      <c r="CJ1631" s="26">
        <f t="shared" si="6596"/>
        <v>5958.4999999999991</v>
      </c>
      <c r="CK1631" s="26">
        <f t="shared" si="6597"/>
        <v>5958.5</v>
      </c>
      <c r="CL1631" s="26">
        <f t="shared" si="6598"/>
        <v>5958.5</v>
      </c>
      <c r="CM1631" s="26">
        <f t="shared" ref="CM1631:CM1637" si="6785">CM1632</f>
        <v>0</v>
      </c>
      <c r="CN1631" s="26">
        <f t="shared" ref="CN1631:CN1637" si="6786">CN1632</f>
        <v>0</v>
      </c>
      <c r="CO1631" s="26">
        <f t="shared" ref="CO1631:CO1637" si="6787">CO1632</f>
        <v>0</v>
      </c>
      <c r="CP1631" s="26">
        <f t="shared" si="6599"/>
        <v>5958.4999999999991</v>
      </c>
      <c r="CQ1631" s="26">
        <f t="shared" si="6600"/>
        <v>5958.5</v>
      </c>
      <c r="CR1631" s="26">
        <f t="shared" si="6601"/>
        <v>5958.5</v>
      </c>
      <c r="CS1631" s="26">
        <f t="shared" ref="CS1631:CS1637" si="6788">CS1632</f>
        <v>0</v>
      </c>
      <c r="CT1631" s="19"/>
      <c r="CU1631" s="35"/>
      <c r="DA1631" s="1" t="s">
        <v>29</v>
      </c>
    </row>
    <row r="1632" spans="1:105" ht="31.2" hidden="1" x14ac:dyDescent="0.3">
      <c r="A1632" s="36" t="s">
        <v>937</v>
      </c>
      <c r="B1632" s="17">
        <v>200</v>
      </c>
      <c r="C1632" s="16"/>
      <c r="D1632" s="16"/>
      <c r="E1632" s="34" t="s">
        <v>38</v>
      </c>
      <c r="F1632" s="26">
        <f t="shared" si="6742"/>
        <v>5958.5</v>
      </c>
      <c r="G1632" s="26">
        <f t="shared" si="6743"/>
        <v>5958.5</v>
      </c>
      <c r="H1632" s="26">
        <f t="shared" si="6744"/>
        <v>5958.5</v>
      </c>
      <c r="I1632" s="26">
        <f t="shared" si="6745"/>
        <v>0</v>
      </c>
      <c r="J1632" s="26">
        <f t="shared" si="6746"/>
        <v>0</v>
      </c>
      <c r="K1632" s="26">
        <f t="shared" si="6747"/>
        <v>0</v>
      </c>
      <c r="L1632" s="26">
        <f t="shared" si="6704"/>
        <v>5958.5</v>
      </c>
      <c r="M1632" s="26">
        <f t="shared" si="6705"/>
        <v>5958.5</v>
      </c>
      <c r="N1632" s="26">
        <f t="shared" si="6706"/>
        <v>5958.5</v>
      </c>
      <c r="O1632" s="26">
        <f t="shared" si="6748"/>
        <v>0</v>
      </c>
      <c r="P1632" s="26">
        <f t="shared" si="6749"/>
        <v>0</v>
      </c>
      <c r="Q1632" s="26">
        <f t="shared" si="6750"/>
        <v>0</v>
      </c>
      <c r="R1632" s="26">
        <f t="shared" si="6707"/>
        <v>5958.5</v>
      </c>
      <c r="S1632" s="26">
        <f t="shared" si="6708"/>
        <v>5958.5</v>
      </c>
      <c r="T1632" s="26">
        <f t="shared" si="6709"/>
        <v>5958.5</v>
      </c>
      <c r="U1632" s="26">
        <f t="shared" si="6751"/>
        <v>0</v>
      </c>
      <c r="V1632" s="26">
        <f t="shared" si="6752"/>
        <v>0</v>
      </c>
      <c r="W1632" s="26">
        <f t="shared" si="6753"/>
        <v>0</v>
      </c>
      <c r="X1632" s="26">
        <f t="shared" si="6710"/>
        <v>5958.5</v>
      </c>
      <c r="Y1632" s="26">
        <f t="shared" si="6711"/>
        <v>5958.5</v>
      </c>
      <c r="Z1632" s="26">
        <f t="shared" si="6712"/>
        <v>5958.5</v>
      </c>
      <c r="AA1632" s="26">
        <f t="shared" si="6754"/>
        <v>0</v>
      </c>
      <c r="AB1632" s="26">
        <f t="shared" si="6755"/>
        <v>0</v>
      </c>
      <c r="AC1632" s="26">
        <f t="shared" si="6756"/>
        <v>0</v>
      </c>
      <c r="AD1632" s="26">
        <f t="shared" si="6713"/>
        <v>5958.5</v>
      </c>
      <c r="AE1632" s="26">
        <f t="shared" si="6714"/>
        <v>5958.5</v>
      </c>
      <c r="AF1632" s="26">
        <f t="shared" si="6715"/>
        <v>5958.5</v>
      </c>
      <c r="AG1632" s="26">
        <f t="shared" si="6757"/>
        <v>0</v>
      </c>
      <c r="AH1632" s="26">
        <f t="shared" si="6758"/>
        <v>0</v>
      </c>
      <c r="AI1632" s="26">
        <f t="shared" si="6759"/>
        <v>0</v>
      </c>
      <c r="AJ1632" s="26">
        <f t="shared" si="6716"/>
        <v>5958.5</v>
      </c>
      <c r="AK1632" s="26">
        <f t="shared" si="6717"/>
        <v>5958.5</v>
      </c>
      <c r="AL1632" s="26">
        <f t="shared" si="6718"/>
        <v>5958.5</v>
      </c>
      <c r="AM1632" s="26">
        <f t="shared" si="6760"/>
        <v>6973.7439999999997</v>
      </c>
      <c r="AN1632" s="26">
        <f t="shared" si="6761"/>
        <v>0</v>
      </c>
      <c r="AO1632" s="26">
        <f t="shared" si="6762"/>
        <v>0</v>
      </c>
      <c r="AP1632" s="26">
        <f t="shared" si="6719"/>
        <v>12932.243999999999</v>
      </c>
      <c r="AQ1632" s="26">
        <f t="shared" si="6720"/>
        <v>5958.5</v>
      </c>
      <c r="AR1632" s="26">
        <f t="shared" si="6721"/>
        <v>5958.5</v>
      </c>
      <c r="AS1632" s="26">
        <f t="shared" si="6763"/>
        <v>-6973.7439999999997</v>
      </c>
      <c r="AT1632" s="26">
        <f t="shared" si="6764"/>
        <v>0</v>
      </c>
      <c r="AU1632" s="26">
        <f t="shared" si="6765"/>
        <v>0</v>
      </c>
      <c r="AV1632" s="26">
        <f t="shared" si="6722"/>
        <v>5958.4999999999991</v>
      </c>
      <c r="AW1632" s="26">
        <f t="shared" si="6723"/>
        <v>5958.5</v>
      </c>
      <c r="AX1632" s="26">
        <f t="shared" si="6724"/>
        <v>5958.5</v>
      </c>
      <c r="AY1632" s="26">
        <f t="shared" si="6766"/>
        <v>0</v>
      </c>
      <c r="AZ1632" s="26">
        <f t="shared" si="6767"/>
        <v>0</v>
      </c>
      <c r="BA1632" s="26">
        <f t="shared" si="6768"/>
        <v>0</v>
      </c>
      <c r="BB1632" s="26">
        <f t="shared" si="6725"/>
        <v>5958.4999999999991</v>
      </c>
      <c r="BC1632" s="26">
        <f t="shared" si="6726"/>
        <v>5958.5</v>
      </c>
      <c r="BD1632" s="26">
        <f t="shared" si="6727"/>
        <v>5958.5</v>
      </c>
      <c r="BE1632" s="26">
        <f t="shared" si="6769"/>
        <v>0</v>
      </c>
      <c r="BF1632" s="26">
        <f t="shared" si="6770"/>
        <v>0</v>
      </c>
      <c r="BG1632" s="26">
        <f t="shared" si="6771"/>
        <v>0</v>
      </c>
      <c r="BH1632" s="26">
        <f t="shared" si="6728"/>
        <v>5958.4999999999991</v>
      </c>
      <c r="BI1632" s="26">
        <f t="shared" si="6729"/>
        <v>5958.5</v>
      </c>
      <c r="BJ1632" s="26">
        <f t="shared" si="6730"/>
        <v>5958.5</v>
      </c>
      <c r="BK1632" s="26">
        <f t="shared" si="6772"/>
        <v>0</v>
      </c>
      <c r="BL1632" s="26">
        <f t="shared" si="6773"/>
        <v>0</v>
      </c>
      <c r="BM1632" s="26">
        <f t="shared" si="6774"/>
        <v>0</v>
      </c>
      <c r="BN1632" s="26">
        <f t="shared" si="6731"/>
        <v>5958.4999999999991</v>
      </c>
      <c r="BO1632" s="26">
        <f t="shared" si="6732"/>
        <v>5958.5</v>
      </c>
      <c r="BP1632" s="26">
        <f t="shared" si="6733"/>
        <v>5958.5</v>
      </c>
      <c r="BQ1632" s="26">
        <f t="shared" si="6775"/>
        <v>0</v>
      </c>
      <c r="BR1632" s="26">
        <f t="shared" si="6776"/>
        <v>0</v>
      </c>
      <c r="BS1632" s="26">
        <f t="shared" si="6734"/>
        <v>5958.4999999999991</v>
      </c>
      <c r="BT1632" s="26">
        <f t="shared" si="6735"/>
        <v>5958.5</v>
      </c>
      <c r="BU1632" s="26">
        <f t="shared" si="6736"/>
        <v>5958.5</v>
      </c>
      <c r="BV1632" s="26">
        <f t="shared" si="6777"/>
        <v>0</v>
      </c>
      <c r="BW1632" s="26">
        <f t="shared" si="6778"/>
        <v>0</v>
      </c>
      <c r="BX1632" s="26">
        <f t="shared" si="6737"/>
        <v>5958.4999999999991</v>
      </c>
      <c r="BY1632" s="26">
        <f t="shared" si="6738"/>
        <v>5958.5</v>
      </c>
      <c r="BZ1632" s="26">
        <f t="shared" si="6739"/>
        <v>5958.5</v>
      </c>
      <c r="CA1632" s="26">
        <f t="shared" si="6779"/>
        <v>0</v>
      </c>
      <c r="CB1632" s="26">
        <f t="shared" si="6780"/>
        <v>0</v>
      </c>
      <c r="CC1632" s="26">
        <f t="shared" si="6781"/>
        <v>0</v>
      </c>
      <c r="CD1632" s="26">
        <f t="shared" si="6593"/>
        <v>5958.4999999999991</v>
      </c>
      <c r="CE1632" s="26">
        <f t="shared" si="6594"/>
        <v>5958.5</v>
      </c>
      <c r="CF1632" s="26">
        <f t="shared" si="6595"/>
        <v>5958.5</v>
      </c>
      <c r="CG1632" s="26">
        <f t="shared" si="6782"/>
        <v>0</v>
      </c>
      <c r="CH1632" s="26">
        <f t="shared" si="6783"/>
        <v>0</v>
      </c>
      <c r="CI1632" s="26">
        <f t="shared" si="6784"/>
        <v>0</v>
      </c>
      <c r="CJ1632" s="26">
        <f t="shared" si="6596"/>
        <v>5958.4999999999991</v>
      </c>
      <c r="CK1632" s="26">
        <f t="shared" si="6597"/>
        <v>5958.5</v>
      </c>
      <c r="CL1632" s="26">
        <f t="shared" si="6598"/>
        <v>5958.5</v>
      </c>
      <c r="CM1632" s="26">
        <f t="shared" si="6785"/>
        <v>0</v>
      </c>
      <c r="CN1632" s="26">
        <f t="shared" si="6786"/>
        <v>0</v>
      </c>
      <c r="CO1632" s="26">
        <f t="shared" si="6787"/>
        <v>0</v>
      </c>
      <c r="CP1632" s="26">
        <f t="shared" si="6599"/>
        <v>5958.4999999999991</v>
      </c>
      <c r="CQ1632" s="26">
        <f t="shared" si="6600"/>
        <v>5958.5</v>
      </c>
      <c r="CR1632" s="26">
        <f t="shared" si="6601"/>
        <v>5958.5</v>
      </c>
      <c r="CS1632" s="26">
        <f t="shared" si="6788"/>
        <v>0</v>
      </c>
      <c r="CT1632" s="19"/>
      <c r="CU1632" s="35"/>
      <c r="CY1632" s="1" t="s">
        <v>27</v>
      </c>
    </row>
    <row r="1633" spans="1:105" ht="46.8" hidden="1" x14ac:dyDescent="0.3">
      <c r="A1633" s="36" t="s">
        <v>937</v>
      </c>
      <c r="B1633" s="17">
        <v>240</v>
      </c>
      <c r="C1633" s="16"/>
      <c r="D1633" s="16"/>
      <c r="E1633" s="34" t="s">
        <v>39</v>
      </c>
      <c r="F1633" s="26">
        <f t="shared" si="6742"/>
        <v>5958.5</v>
      </c>
      <c r="G1633" s="26">
        <f t="shared" si="6743"/>
        <v>5958.5</v>
      </c>
      <c r="H1633" s="26">
        <f t="shared" si="6744"/>
        <v>5958.5</v>
      </c>
      <c r="I1633" s="26">
        <f t="shared" si="6745"/>
        <v>0</v>
      </c>
      <c r="J1633" s="26">
        <f t="shared" si="6746"/>
        <v>0</v>
      </c>
      <c r="K1633" s="26">
        <f t="shared" si="6747"/>
        <v>0</v>
      </c>
      <c r="L1633" s="26">
        <f t="shared" si="6704"/>
        <v>5958.5</v>
      </c>
      <c r="M1633" s="26">
        <f t="shared" si="6705"/>
        <v>5958.5</v>
      </c>
      <c r="N1633" s="26">
        <f t="shared" si="6706"/>
        <v>5958.5</v>
      </c>
      <c r="O1633" s="26">
        <f t="shared" si="6748"/>
        <v>0</v>
      </c>
      <c r="P1633" s="26">
        <f t="shared" si="6749"/>
        <v>0</v>
      </c>
      <c r="Q1633" s="26">
        <f t="shared" si="6750"/>
        <v>0</v>
      </c>
      <c r="R1633" s="26">
        <f t="shared" si="6707"/>
        <v>5958.5</v>
      </c>
      <c r="S1633" s="26">
        <f t="shared" si="6708"/>
        <v>5958.5</v>
      </c>
      <c r="T1633" s="26">
        <f t="shared" si="6709"/>
        <v>5958.5</v>
      </c>
      <c r="U1633" s="26">
        <f t="shared" si="6751"/>
        <v>0</v>
      </c>
      <c r="V1633" s="26">
        <f t="shared" si="6752"/>
        <v>0</v>
      </c>
      <c r="W1633" s="26">
        <f t="shared" si="6753"/>
        <v>0</v>
      </c>
      <c r="X1633" s="26">
        <f t="shared" si="6710"/>
        <v>5958.5</v>
      </c>
      <c r="Y1633" s="26">
        <f t="shared" si="6711"/>
        <v>5958.5</v>
      </c>
      <c r="Z1633" s="26">
        <f t="shared" si="6712"/>
        <v>5958.5</v>
      </c>
      <c r="AA1633" s="26">
        <f t="shared" si="6754"/>
        <v>0</v>
      </c>
      <c r="AB1633" s="26">
        <f t="shared" si="6755"/>
        <v>0</v>
      </c>
      <c r="AC1633" s="26">
        <f t="shared" si="6756"/>
        <v>0</v>
      </c>
      <c r="AD1633" s="26">
        <f t="shared" si="6713"/>
        <v>5958.5</v>
      </c>
      <c r="AE1633" s="26">
        <f t="shared" si="6714"/>
        <v>5958.5</v>
      </c>
      <c r="AF1633" s="26">
        <f t="shared" si="6715"/>
        <v>5958.5</v>
      </c>
      <c r="AG1633" s="26">
        <f t="shared" si="6757"/>
        <v>0</v>
      </c>
      <c r="AH1633" s="26">
        <f t="shared" si="6758"/>
        <v>0</v>
      </c>
      <c r="AI1633" s="26">
        <f t="shared" si="6759"/>
        <v>0</v>
      </c>
      <c r="AJ1633" s="26">
        <f t="shared" si="6716"/>
        <v>5958.5</v>
      </c>
      <c r="AK1633" s="26">
        <f t="shared" si="6717"/>
        <v>5958.5</v>
      </c>
      <c r="AL1633" s="26">
        <f t="shared" si="6718"/>
        <v>5958.5</v>
      </c>
      <c r="AM1633" s="26">
        <f t="shared" si="6760"/>
        <v>6973.7439999999997</v>
      </c>
      <c r="AN1633" s="26">
        <f t="shared" si="6761"/>
        <v>0</v>
      </c>
      <c r="AO1633" s="26">
        <f t="shared" si="6762"/>
        <v>0</v>
      </c>
      <c r="AP1633" s="26">
        <f t="shared" si="6719"/>
        <v>12932.243999999999</v>
      </c>
      <c r="AQ1633" s="26">
        <f t="shared" si="6720"/>
        <v>5958.5</v>
      </c>
      <c r="AR1633" s="26">
        <f t="shared" si="6721"/>
        <v>5958.5</v>
      </c>
      <c r="AS1633" s="26">
        <f t="shared" si="6763"/>
        <v>-6973.7439999999997</v>
      </c>
      <c r="AT1633" s="26">
        <f t="shared" si="6764"/>
        <v>0</v>
      </c>
      <c r="AU1633" s="26">
        <f t="shared" si="6765"/>
        <v>0</v>
      </c>
      <c r="AV1633" s="26">
        <f t="shared" si="6722"/>
        <v>5958.4999999999991</v>
      </c>
      <c r="AW1633" s="26">
        <f t="shared" si="6723"/>
        <v>5958.5</v>
      </c>
      <c r="AX1633" s="26">
        <f t="shared" si="6724"/>
        <v>5958.5</v>
      </c>
      <c r="AY1633" s="26">
        <f t="shared" si="6766"/>
        <v>0</v>
      </c>
      <c r="AZ1633" s="26">
        <f t="shared" si="6767"/>
        <v>0</v>
      </c>
      <c r="BA1633" s="26">
        <f t="shared" si="6768"/>
        <v>0</v>
      </c>
      <c r="BB1633" s="26">
        <f t="shared" si="6725"/>
        <v>5958.4999999999991</v>
      </c>
      <c r="BC1633" s="26">
        <f t="shared" si="6726"/>
        <v>5958.5</v>
      </c>
      <c r="BD1633" s="26">
        <f t="shared" si="6727"/>
        <v>5958.5</v>
      </c>
      <c r="BE1633" s="26">
        <f t="shared" si="6769"/>
        <v>0</v>
      </c>
      <c r="BF1633" s="26">
        <f t="shared" si="6770"/>
        <v>0</v>
      </c>
      <c r="BG1633" s="26">
        <f t="shared" si="6771"/>
        <v>0</v>
      </c>
      <c r="BH1633" s="26">
        <f t="shared" si="6728"/>
        <v>5958.4999999999991</v>
      </c>
      <c r="BI1633" s="26">
        <f t="shared" si="6729"/>
        <v>5958.5</v>
      </c>
      <c r="BJ1633" s="26">
        <f t="shared" si="6730"/>
        <v>5958.5</v>
      </c>
      <c r="BK1633" s="26">
        <f t="shared" si="6772"/>
        <v>0</v>
      </c>
      <c r="BL1633" s="26">
        <f t="shared" si="6773"/>
        <v>0</v>
      </c>
      <c r="BM1633" s="26">
        <f t="shared" si="6774"/>
        <v>0</v>
      </c>
      <c r="BN1633" s="26">
        <f t="shared" si="6731"/>
        <v>5958.4999999999991</v>
      </c>
      <c r="BO1633" s="26">
        <f t="shared" si="6732"/>
        <v>5958.5</v>
      </c>
      <c r="BP1633" s="26">
        <f t="shared" si="6733"/>
        <v>5958.5</v>
      </c>
      <c r="BQ1633" s="26">
        <f t="shared" si="6775"/>
        <v>0</v>
      </c>
      <c r="BR1633" s="26">
        <f t="shared" si="6776"/>
        <v>0</v>
      </c>
      <c r="BS1633" s="26">
        <f t="shared" si="6734"/>
        <v>5958.4999999999991</v>
      </c>
      <c r="BT1633" s="26">
        <f t="shared" si="6735"/>
        <v>5958.5</v>
      </c>
      <c r="BU1633" s="26">
        <f t="shared" si="6736"/>
        <v>5958.5</v>
      </c>
      <c r="BV1633" s="26">
        <f t="shared" si="6777"/>
        <v>0</v>
      </c>
      <c r="BW1633" s="26">
        <f t="shared" si="6778"/>
        <v>0</v>
      </c>
      <c r="BX1633" s="26">
        <f t="shared" si="6737"/>
        <v>5958.4999999999991</v>
      </c>
      <c r="BY1633" s="26">
        <f t="shared" si="6738"/>
        <v>5958.5</v>
      </c>
      <c r="BZ1633" s="26">
        <f t="shared" si="6739"/>
        <v>5958.5</v>
      </c>
      <c r="CA1633" s="26">
        <f t="shared" si="6779"/>
        <v>0</v>
      </c>
      <c r="CB1633" s="26">
        <f t="shared" si="6780"/>
        <v>0</v>
      </c>
      <c r="CC1633" s="26">
        <f t="shared" si="6781"/>
        <v>0</v>
      </c>
      <c r="CD1633" s="26">
        <f t="shared" si="6593"/>
        <v>5958.4999999999991</v>
      </c>
      <c r="CE1633" s="26">
        <f t="shared" si="6594"/>
        <v>5958.5</v>
      </c>
      <c r="CF1633" s="26">
        <f t="shared" si="6595"/>
        <v>5958.5</v>
      </c>
      <c r="CG1633" s="26">
        <f t="shared" si="6782"/>
        <v>0</v>
      </c>
      <c r="CH1633" s="26">
        <f t="shared" si="6783"/>
        <v>0</v>
      </c>
      <c r="CI1633" s="26">
        <f t="shared" si="6784"/>
        <v>0</v>
      </c>
      <c r="CJ1633" s="26">
        <f t="shared" si="6596"/>
        <v>5958.4999999999991</v>
      </c>
      <c r="CK1633" s="26">
        <f t="shared" si="6597"/>
        <v>5958.5</v>
      </c>
      <c r="CL1633" s="26">
        <f t="shared" si="6598"/>
        <v>5958.5</v>
      </c>
      <c r="CM1633" s="26">
        <f t="shared" si="6785"/>
        <v>0</v>
      </c>
      <c r="CN1633" s="26">
        <f t="shared" si="6786"/>
        <v>0</v>
      </c>
      <c r="CO1633" s="26">
        <f t="shared" si="6787"/>
        <v>0</v>
      </c>
      <c r="CP1633" s="26">
        <f t="shared" si="6599"/>
        <v>5958.4999999999991</v>
      </c>
      <c r="CQ1633" s="26">
        <f t="shared" si="6600"/>
        <v>5958.5</v>
      </c>
      <c r="CR1633" s="26">
        <f t="shared" si="6601"/>
        <v>5958.5</v>
      </c>
      <c r="CS1633" s="26">
        <f t="shared" si="6788"/>
        <v>0</v>
      </c>
      <c r="CT1633" s="19"/>
      <c r="CU1633" s="35"/>
      <c r="CZ1633" s="1" t="s">
        <v>28</v>
      </c>
    </row>
    <row r="1634" spans="1:105" ht="31.2" hidden="1" x14ac:dyDescent="0.3">
      <c r="A1634" s="36" t="s">
        <v>937</v>
      </c>
      <c r="B1634" s="17">
        <v>240</v>
      </c>
      <c r="C1634" s="16" t="s">
        <v>352</v>
      </c>
      <c r="D1634" s="16" t="s">
        <v>65</v>
      </c>
      <c r="E1634" s="34" t="s">
        <v>934</v>
      </c>
      <c r="F1634" s="26">
        <v>5958.5</v>
      </c>
      <c r="G1634" s="26">
        <v>5958.5</v>
      </c>
      <c r="H1634" s="26">
        <v>5958.5</v>
      </c>
      <c r="I1634" s="26"/>
      <c r="J1634" s="26"/>
      <c r="K1634" s="26"/>
      <c r="L1634" s="26">
        <f t="shared" si="6704"/>
        <v>5958.5</v>
      </c>
      <c r="M1634" s="26">
        <f t="shared" si="6705"/>
        <v>5958.5</v>
      </c>
      <c r="N1634" s="26">
        <f t="shared" si="6706"/>
        <v>5958.5</v>
      </c>
      <c r="O1634" s="26"/>
      <c r="P1634" s="26"/>
      <c r="Q1634" s="26"/>
      <c r="R1634" s="26">
        <f t="shared" si="6707"/>
        <v>5958.5</v>
      </c>
      <c r="S1634" s="26">
        <f t="shared" si="6708"/>
        <v>5958.5</v>
      </c>
      <c r="T1634" s="26">
        <f t="shared" si="6709"/>
        <v>5958.5</v>
      </c>
      <c r="U1634" s="26"/>
      <c r="V1634" s="26"/>
      <c r="W1634" s="26"/>
      <c r="X1634" s="26">
        <f t="shared" si="6710"/>
        <v>5958.5</v>
      </c>
      <c r="Y1634" s="26">
        <f t="shared" si="6711"/>
        <v>5958.5</v>
      </c>
      <c r="Z1634" s="26">
        <f t="shared" si="6712"/>
        <v>5958.5</v>
      </c>
      <c r="AA1634" s="26"/>
      <c r="AB1634" s="26"/>
      <c r="AC1634" s="26"/>
      <c r="AD1634" s="26">
        <f t="shared" si="6713"/>
        <v>5958.5</v>
      </c>
      <c r="AE1634" s="26">
        <f t="shared" si="6714"/>
        <v>5958.5</v>
      </c>
      <c r="AF1634" s="26">
        <f t="shared" si="6715"/>
        <v>5958.5</v>
      </c>
      <c r="AG1634" s="26"/>
      <c r="AH1634" s="26"/>
      <c r="AI1634" s="26"/>
      <c r="AJ1634" s="26">
        <f t="shared" si="6716"/>
        <v>5958.5</v>
      </c>
      <c r="AK1634" s="26">
        <f t="shared" si="6717"/>
        <v>5958.5</v>
      </c>
      <c r="AL1634" s="26">
        <f t="shared" si="6718"/>
        <v>5958.5</v>
      </c>
      <c r="AM1634" s="26">
        <v>6973.7439999999997</v>
      </c>
      <c r="AN1634" s="26"/>
      <c r="AO1634" s="26"/>
      <c r="AP1634" s="26">
        <f t="shared" si="6719"/>
        <v>12932.243999999999</v>
      </c>
      <c r="AQ1634" s="26">
        <f t="shared" si="6720"/>
        <v>5958.5</v>
      </c>
      <c r="AR1634" s="26">
        <f t="shared" si="6721"/>
        <v>5958.5</v>
      </c>
      <c r="AS1634" s="26">
        <v>-6973.7439999999997</v>
      </c>
      <c r="AT1634" s="26"/>
      <c r="AU1634" s="26"/>
      <c r="AV1634" s="26">
        <f t="shared" si="6722"/>
        <v>5958.4999999999991</v>
      </c>
      <c r="AW1634" s="26">
        <f t="shared" si="6723"/>
        <v>5958.5</v>
      </c>
      <c r="AX1634" s="26">
        <f t="shared" si="6724"/>
        <v>5958.5</v>
      </c>
      <c r="AY1634" s="26"/>
      <c r="AZ1634" s="26"/>
      <c r="BA1634" s="26"/>
      <c r="BB1634" s="26">
        <f t="shared" si="6725"/>
        <v>5958.4999999999991</v>
      </c>
      <c r="BC1634" s="26">
        <f t="shared" si="6726"/>
        <v>5958.5</v>
      </c>
      <c r="BD1634" s="26">
        <f t="shared" si="6727"/>
        <v>5958.5</v>
      </c>
      <c r="BE1634" s="26"/>
      <c r="BF1634" s="26"/>
      <c r="BG1634" s="26"/>
      <c r="BH1634" s="26">
        <f t="shared" si="6728"/>
        <v>5958.4999999999991</v>
      </c>
      <c r="BI1634" s="26">
        <f t="shared" si="6729"/>
        <v>5958.5</v>
      </c>
      <c r="BJ1634" s="26">
        <f t="shared" si="6730"/>
        <v>5958.5</v>
      </c>
      <c r="BK1634" s="26"/>
      <c r="BL1634" s="26"/>
      <c r="BM1634" s="26"/>
      <c r="BN1634" s="26">
        <f t="shared" si="6731"/>
        <v>5958.4999999999991</v>
      </c>
      <c r="BO1634" s="26">
        <f t="shared" si="6732"/>
        <v>5958.5</v>
      </c>
      <c r="BP1634" s="26">
        <f t="shared" si="6733"/>
        <v>5958.5</v>
      </c>
      <c r="BQ1634" s="26"/>
      <c r="BR1634" s="26"/>
      <c r="BS1634" s="26">
        <f t="shared" si="6734"/>
        <v>5958.4999999999991</v>
      </c>
      <c r="BT1634" s="26">
        <f t="shared" si="6735"/>
        <v>5958.5</v>
      </c>
      <c r="BU1634" s="26">
        <f t="shared" si="6736"/>
        <v>5958.5</v>
      </c>
      <c r="BV1634" s="26"/>
      <c r="BW1634" s="26"/>
      <c r="BX1634" s="26">
        <f t="shared" si="6737"/>
        <v>5958.4999999999991</v>
      </c>
      <c r="BY1634" s="26">
        <f t="shared" si="6738"/>
        <v>5958.5</v>
      </c>
      <c r="BZ1634" s="26">
        <f t="shared" si="6739"/>
        <v>5958.5</v>
      </c>
      <c r="CA1634" s="26"/>
      <c r="CB1634" s="26"/>
      <c r="CC1634" s="26"/>
      <c r="CD1634" s="26">
        <f t="shared" si="6593"/>
        <v>5958.4999999999991</v>
      </c>
      <c r="CE1634" s="26">
        <f t="shared" si="6594"/>
        <v>5958.5</v>
      </c>
      <c r="CF1634" s="26">
        <f t="shared" si="6595"/>
        <v>5958.5</v>
      </c>
      <c r="CG1634" s="26"/>
      <c r="CH1634" s="26"/>
      <c r="CI1634" s="26"/>
      <c r="CJ1634" s="26">
        <f t="shared" si="6596"/>
        <v>5958.4999999999991</v>
      </c>
      <c r="CK1634" s="26">
        <f t="shared" si="6597"/>
        <v>5958.5</v>
      </c>
      <c r="CL1634" s="26">
        <f t="shared" si="6598"/>
        <v>5958.5</v>
      </c>
      <c r="CM1634" s="26"/>
      <c r="CN1634" s="26"/>
      <c r="CO1634" s="26"/>
      <c r="CP1634" s="26">
        <f t="shared" si="6599"/>
        <v>5958.4999999999991</v>
      </c>
      <c r="CQ1634" s="26">
        <f t="shared" si="6600"/>
        <v>5958.5</v>
      </c>
      <c r="CR1634" s="26">
        <f t="shared" si="6601"/>
        <v>5958.5</v>
      </c>
      <c r="CS1634" s="26"/>
      <c r="CT1634" s="19"/>
      <c r="CU1634" s="35"/>
    </row>
    <row r="1635" spans="1:105" hidden="1" x14ac:dyDescent="0.3">
      <c r="A1635" s="36" t="s">
        <v>939</v>
      </c>
      <c r="B1635" s="17"/>
      <c r="C1635" s="16"/>
      <c r="D1635" s="16"/>
      <c r="E1635" s="34" t="s">
        <v>711</v>
      </c>
      <c r="F1635" s="26">
        <f t="shared" si="6742"/>
        <v>312598.5</v>
      </c>
      <c r="G1635" s="26">
        <f t="shared" si="6743"/>
        <v>0</v>
      </c>
      <c r="H1635" s="26">
        <f t="shared" si="6744"/>
        <v>0</v>
      </c>
      <c r="I1635" s="26">
        <f t="shared" si="6745"/>
        <v>50000</v>
      </c>
      <c r="J1635" s="26">
        <f t="shared" si="6746"/>
        <v>0</v>
      </c>
      <c r="K1635" s="26">
        <f t="shared" si="6747"/>
        <v>0</v>
      </c>
      <c r="L1635" s="26">
        <f t="shared" si="6704"/>
        <v>362598.5</v>
      </c>
      <c r="M1635" s="26">
        <f t="shared" si="6705"/>
        <v>0</v>
      </c>
      <c r="N1635" s="26">
        <f t="shared" si="6706"/>
        <v>0</v>
      </c>
      <c r="O1635" s="26">
        <f t="shared" si="6748"/>
        <v>19865.475000000002</v>
      </c>
      <c r="P1635" s="26">
        <f t="shared" si="6749"/>
        <v>70000</v>
      </c>
      <c r="Q1635" s="26">
        <f t="shared" si="6750"/>
        <v>0</v>
      </c>
      <c r="R1635" s="26">
        <f t="shared" si="6707"/>
        <v>382463.97499999998</v>
      </c>
      <c r="S1635" s="26">
        <f t="shared" si="6708"/>
        <v>70000</v>
      </c>
      <c r="T1635" s="26">
        <f t="shared" si="6709"/>
        <v>0</v>
      </c>
      <c r="U1635" s="26">
        <f t="shared" si="6751"/>
        <v>0</v>
      </c>
      <c r="V1635" s="26">
        <f t="shared" si="6752"/>
        <v>0</v>
      </c>
      <c r="W1635" s="26">
        <f t="shared" si="6753"/>
        <v>0</v>
      </c>
      <c r="X1635" s="26">
        <f t="shared" si="6710"/>
        <v>382463.97499999998</v>
      </c>
      <c r="Y1635" s="26">
        <f t="shared" si="6711"/>
        <v>70000</v>
      </c>
      <c r="Z1635" s="26">
        <f t="shared" si="6712"/>
        <v>0</v>
      </c>
      <c r="AA1635" s="26">
        <f t="shared" si="6754"/>
        <v>0</v>
      </c>
      <c r="AB1635" s="26">
        <f t="shared" si="6755"/>
        <v>0</v>
      </c>
      <c r="AC1635" s="26">
        <f t="shared" si="6756"/>
        <v>0</v>
      </c>
      <c r="AD1635" s="26">
        <f t="shared" si="6713"/>
        <v>382463.97499999998</v>
      </c>
      <c r="AE1635" s="26">
        <f t="shared" si="6714"/>
        <v>70000</v>
      </c>
      <c r="AF1635" s="26">
        <f t="shared" si="6715"/>
        <v>0</v>
      </c>
      <c r="AG1635" s="26">
        <f t="shared" si="6757"/>
        <v>0</v>
      </c>
      <c r="AH1635" s="26">
        <f t="shared" si="6758"/>
        <v>0</v>
      </c>
      <c r="AI1635" s="26">
        <f t="shared" si="6759"/>
        <v>0</v>
      </c>
      <c r="AJ1635" s="26">
        <f t="shared" si="6716"/>
        <v>382463.97499999998</v>
      </c>
      <c r="AK1635" s="26">
        <f t="shared" si="6717"/>
        <v>70000</v>
      </c>
      <c r="AL1635" s="26">
        <f t="shared" si="6718"/>
        <v>0</v>
      </c>
      <c r="AM1635" s="26">
        <f t="shared" si="6760"/>
        <v>-9885.2999999999993</v>
      </c>
      <c r="AN1635" s="26">
        <f t="shared" si="6761"/>
        <v>36062.74</v>
      </c>
      <c r="AO1635" s="26">
        <f t="shared" si="6762"/>
        <v>0</v>
      </c>
      <c r="AP1635" s="26">
        <f t="shared" si="6719"/>
        <v>372578.67499999999</v>
      </c>
      <c r="AQ1635" s="26">
        <f t="shared" si="6720"/>
        <v>106062.73999999999</v>
      </c>
      <c r="AR1635" s="26">
        <f t="shared" si="6721"/>
        <v>0</v>
      </c>
      <c r="AS1635" s="26">
        <f t="shared" si="6763"/>
        <v>26618.444</v>
      </c>
      <c r="AT1635" s="26">
        <f t="shared" si="6764"/>
        <v>0</v>
      </c>
      <c r="AU1635" s="26">
        <f t="shared" si="6765"/>
        <v>0</v>
      </c>
      <c r="AV1635" s="26">
        <f t="shared" si="6722"/>
        <v>399197.11900000001</v>
      </c>
      <c r="AW1635" s="26">
        <f t="shared" si="6723"/>
        <v>106062.73999999999</v>
      </c>
      <c r="AX1635" s="26">
        <f t="shared" si="6724"/>
        <v>0</v>
      </c>
      <c r="AY1635" s="26">
        <f t="shared" si="6766"/>
        <v>0</v>
      </c>
      <c r="AZ1635" s="26">
        <f t="shared" si="6767"/>
        <v>0</v>
      </c>
      <c r="BA1635" s="26">
        <f t="shared" si="6768"/>
        <v>0</v>
      </c>
      <c r="BB1635" s="26">
        <f t="shared" si="6725"/>
        <v>399197.11900000001</v>
      </c>
      <c r="BC1635" s="26">
        <f t="shared" si="6726"/>
        <v>106062.73999999999</v>
      </c>
      <c r="BD1635" s="26">
        <f t="shared" si="6727"/>
        <v>0</v>
      </c>
      <c r="BE1635" s="26">
        <f t="shared" si="6769"/>
        <v>0</v>
      </c>
      <c r="BF1635" s="26">
        <f t="shared" si="6770"/>
        <v>0</v>
      </c>
      <c r="BG1635" s="26">
        <f t="shared" si="6771"/>
        <v>0</v>
      </c>
      <c r="BH1635" s="26">
        <f t="shared" si="6728"/>
        <v>399197.11900000001</v>
      </c>
      <c r="BI1635" s="26">
        <f t="shared" si="6729"/>
        <v>106062.73999999999</v>
      </c>
      <c r="BJ1635" s="26">
        <f t="shared" si="6730"/>
        <v>0</v>
      </c>
      <c r="BK1635" s="26">
        <f t="shared" si="6772"/>
        <v>36062.74</v>
      </c>
      <c r="BL1635" s="26">
        <f t="shared" si="6773"/>
        <v>-36062.74</v>
      </c>
      <c r="BM1635" s="26">
        <f t="shared" si="6774"/>
        <v>0</v>
      </c>
      <c r="BN1635" s="26">
        <f t="shared" si="6731"/>
        <v>435259.859</v>
      </c>
      <c r="BO1635" s="26">
        <f t="shared" si="6732"/>
        <v>70000</v>
      </c>
      <c r="BP1635" s="26">
        <f t="shared" si="6733"/>
        <v>0</v>
      </c>
      <c r="BQ1635" s="26">
        <f t="shared" si="6775"/>
        <v>0</v>
      </c>
      <c r="BR1635" s="26">
        <f t="shared" si="6776"/>
        <v>0</v>
      </c>
      <c r="BS1635" s="26">
        <f t="shared" si="6734"/>
        <v>435259.859</v>
      </c>
      <c r="BT1635" s="26">
        <f t="shared" si="6735"/>
        <v>70000</v>
      </c>
      <c r="BU1635" s="26">
        <f t="shared" si="6736"/>
        <v>0</v>
      </c>
      <c r="BV1635" s="26">
        <f t="shared" si="6777"/>
        <v>0</v>
      </c>
      <c r="BW1635" s="26">
        <f t="shared" si="6778"/>
        <v>0</v>
      </c>
      <c r="BX1635" s="26">
        <f t="shared" si="6737"/>
        <v>435259.859</v>
      </c>
      <c r="BY1635" s="26">
        <f t="shared" si="6738"/>
        <v>70000</v>
      </c>
      <c r="BZ1635" s="26">
        <f t="shared" si="6739"/>
        <v>0</v>
      </c>
      <c r="CA1635" s="26">
        <f t="shared" si="6779"/>
        <v>0</v>
      </c>
      <c r="CB1635" s="26">
        <f t="shared" si="6780"/>
        <v>0</v>
      </c>
      <c r="CC1635" s="26">
        <f t="shared" si="6781"/>
        <v>0</v>
      </c>
      <c r="CD1635" s="26">
        <f t="shared" si="6593"/>
        <v>435259.859</v>
      </c>
      <c r="CE1635" s="26">
        <f t="shared" si="6594"/>
        <v>70000</v>
      </c>
      <c r="CF1635" s="26">
        <f t="shared" si="6595"/>
        <v>0</v>
      </c>
      <c r="CG1635" s="26">
        <f t="shared" si="6782"/>
        <v>0</v>
      </c>
      <c r="CH1635" s="26">
        <f t="shared" si="6783"/>
        <v>0</v>
      </c>
      <c r="CI1635" s="26">
        <f t="shared" si="6784"/>
        <v>0</v>
      </c>
      <c r="CJ1635" s="26">
        <f t="shared" si="6596"/>
        <v>435259.859</v>
      </c>
      <c r="CK1635" s="26">
        <f t="shared" si="6597"/>
        <v>70000</v>
      </c>
      <c r="CL1635" s="26">
        <f t="shared" si="6598"/>
        <v>0</v>
      </c>
      <c r="CM1635" s="26">
        <f t="shared" si="6785"/>
        <v>0</v>
      </c>
      <c r="CN1635" s="26">
        <f t="shared" si="6786"/>
        <v>0</v>
      </c>
      <c r="CO1635" s="26">
        <f t="shared" si="6787"/>
        <v>0</v>
      </c>
      <c r="CP1635" s="26">
        <f t="shared" si="6599"/>
        <v>435259.859</v>
      </c>
      <c r="CQ1635" s="26">
        <f t="shared" si="6600"/>
        <v>70000</v>
      </c>
      <c r="CR1635" s="26">
        <f t="shared" si="6601"/>
        <v>0</v>
      </c>
      <c r="CS1635" s="26">
        <f t="shared" si="6788"/>
        <v>0</v>
      </c>
      <c r="CT1635" s="19"/>
      <c r="CU1635" s="35"/>
      <c r="DA1635" s="1" t="s">
        <v>29</v>
      </c>
    </row>
    <row r="1636" spans="1:105" ht="31.2" hidden="1" x14ac:dyDescent="0.3">
      <c r="A1636" s="36" t="s">
        <v>939</v>
      </c>
      <c r="B1636" s="17">
        <v>200</v>
      </c>
      <c r="C1636" s="16"/>
      <c r="D1636" s="16"/>
      <c r="E1636" s="34" t="s">
        <v>38</v>
      </c>
      <c r="F1636" s="26">
        <f t="shared" si="6742"/>
        <v>312598.5</v>
      </c>
      <c r="G1636" s="26">
        <f t="shared" si="6743"/>
        <v>0</v>
      </c>
      <c r="H1636" s="26">
        <f t="shared" si="6744"/>
        <v>0</v>
      </c>
      <c r="I1636" s="26">
        <f t="shared" si="6745"/>
        <v>50000</v>
      </c>
      <c r="J1636" s="26">
        <f t="shared" si="6746"/>
        <v>0</v>
      </c>
      <c r="K1636" s="26">
        <f t="shared" si="6747"/>
        <v>0</v>
      </c>
      <c r="L1636" s="26">
        <f t="shared" si="6704"/>
        <v>362598.5</v>
      </c>
      <c r="M1636" s="26">
        <f t="shared" si="6705"/>
        <v>0</v>
      </c>
      <c r="N1636" s="26">
        <f t="shared" si="6706"/>
        <v>0</v>
      </c>
      <c r="O1636" s="26">
        <f t="shared" si="6748"/>
        <v>19865.475000000002</v>
      </c>
      <c r="P1636" s="26">
        <f t="shared" si="6749"/>
        <v>70000</v>
      </c>
      <c r="Q1636" s="26">
        <f t="shared" si="6750"/>
        <v>0</v>
      </c>
      <c r="R1636" s="26">
        <f t="shared" si="6707"/>
        <v>382463.97499999998</v>
      </c>
      <c r="S1636" s="26">
        <f t="shared" si="6708"/>
        <v>70000</v>
      </c>
      <c r="T1636" s="26">
        <f t="shared" si="6709"/>
        <v>0</v>
      </c>
      <c r="U1636" s="26">
        <f t="shared" si="6751"/>
        <v>0</v>
      </c>
      <c r="V1636" s="26">
        <f t="shared" si="6752"/>
        <v>0</v>
      </c>
      <c r="W1636" s="26">
        <f t="shared" si="6753"/>
        <v>0</v>
      </c>
      <c r="X1636" s="26">
        <f t="shared" si="6710"/>
        <v>382463.97499999998</v>
      </c>
      <c r="Y1636" s="26">
        <f t="shared" si="6711"/>
        <v>70000</v>
      </c>
      <c r="Z1636" s="26">
        <f t="shared" si="6712"/>
        <v>0</v>
      </c>
      <c r="AA1636" s="26">
        <f t="shared" si="6754"/>
        <v>0</v>
      </c>
      <c r="AB1636" s="26">
        <f t="shared" si="6755"/>
        <v>0</v>
      </c>
      <c r="AC1636" s="26">
        <f t="shared" si="6756"/>
        <v>0</v>
      </c>
      <c r="AD1636" s="26">
        <f t="shared" si="6713"/>
        <v>382463.97499999998</v>
      </c>
      <c r="AE1636" s="26">
        <f t="shared" si="6714"/>
        <v>70000</v>
      </c>
      <c r="AF1636" s="26">
        <f t="shared" si="6715"/>
        <v>0</v>
      </c>
      <c r="AG1636" s="26">
        <f t="shared" si="6757"/>
        <v>0</v>
      </c>
      <c r="AH1636" s="26">
        <f t="shared" si="6758"/>
        <v>0</v>
      </c>
      <c r="AI1636" s="26">
        <f t="shared" si="6759"/>
        <v>0</v>
      </c>
      <c r="AJ1636" s="26">
        <f t="shared" si="6716"/>
        <v>382463.97499999998</v>
      </c>
      <c r="AK1636" s="26">
        <f t="shared" si="6717"/>
        <v>70000</v>
      </c>
      <c r="AL1636" s="26">
        <f t="shared" si="6718"/>
        <v>0</v>
      </c>
      <c r="AM1636" s="26">
        <f t="shared" si="6760"/>
        <v>-9885.2999999999993</v>
      </c>
      <c r="AN1636" s="26">
        <f t="shared" si="6761"/>
        <v>36062.74</v>
      </c>
      <c r="AO1636" s="26">
        <f t="shared" si="6762"/>
        <v>0</v>
      </c>
      <c r="AP1636" s="26">
        <f t="shared" si="6719"/>
        <v>372578.67499999999</v>
      </c>
      <c r="AQ1636" s="26">
        <f t="shared" si="6720"/>
        <v>106062.73999999999</v>
      </c>
      <c r="AR1636" s="26">
        <f t="shared" si="6721"/>
        <v>0</v>
      </c>
      <c r="AS1636" s="26">
        <f t="shared" si="6763"/>
        <v>26618.444</v>
      </c>
      <c r="AT1636" s="26">
        <f t="shared" si="6764"/>
        <v>0</v>
      </c>
      <c r="AU1636" s="26">
        <f t="shared" si="6765"/>
        <v>0</v>
      </c>
      <c r="AV1636" s="26">
        <f t="shared" si="6722"/>
        <v>399197.11900000001</v>
      </c>
      <c r="AW1636" s="26">
        <f t="shared" si="6723"/>
        <v>106062.73999999999</v>
      </c>
      <c r="AX1636" s="26">
        <f t="shared" si="6724"/>
        <v>0</v>
      </c>
      <c r="AY1636" s="26">
        <f t="shared" si="6766"/>
        <v>0</v>
      </c>
      <c r="AZ1636" s="26">
        <f t="shared" si="6767"/>
        <v>0</v>
      </c>
      <c r="BA1636" s="26">
        <f t="shared" si="6768"/>
        <v>0</v>
      </c>
      <c r="BB1636" s="26">
        <f t="shared" si="6725"/>
        <v>399197.11900000001</v>
      </c>
      <c r="BC1636" s="26">
        <f t="shared" si="6726"/>
        <v>106062.73999999999</v>
      </c>
      <c r="BD1636" s="26">
        <f t="shared" si="6727"/>
        <v>0</v>
      </c>
      <c r="BE1636" s="26">
        <f t="shared" si="6769"/>
        <v>0</v>
      </c>
      <c r="BF1636" s="26">
        <f t="shared" si="6770"/>
        <v>0</v>
      </c>
      <c r="BG1636" s="26">
        <f t="shared" si="6771"/>
        <v>0</v>
      </c>
      <c r="BH1636" s="26">
        <f t="shared" si="6728"/>
        <v>399197.11900000001</v>
      </c>
      <c r="BI1636" s="26">
        <f t="shared" si="6729"/>
        <v>106062.73999999999</v>
      </c>
      <c r="BJ1636" s="26">
        <f t="shared" si="6730"/>
        <v>0</v>
      </c>
      <c r="BK1636" s="26">
        <f t="shared" si="6772"/>
        <v>36062.74</v>
      </c>
      <c r="BL1636" s="26">
        <f t="shared" si="6773"/>
        <v>-36062.74</v>
      </c>
      <c r="BM1636" s="26">
        <f t="shared" si="6774"/>
        <v>0</v>
      </c>
      <c r="BN1636" s="26">
        <f t="shared" si="6731"/>
        <v>435259.859</v>
      </c>
      <c r="BO1636" s="26">
        <f t="shared" si="6732"/>
        <v>70000</v>
      </c>
      <c r="BP1636" s="26">
        <f t="shared" si="6733"/>
        <v>0</v>
      </c>
      <c r="BQ1636" s="26">
        <f t="shared" si="6775"/>
        <v>0</v>
      </c>
      <c r="BR1636" s="26">
        <f t="shared" si="6776"/>
        <v>0</v>
      </c>
      <c r="BS1636" s="26">
        <f t="shared" si="6734"/>
        <v>435259.859</v>
      </c>
      <c r="BT1636" s="26">
        <f t="shared" si="6735"/>
        <v>70000</v>
      </c>
      <c r="BU1636" s="26">
        <f t="shared" si="6736"/>
        <v>0</v>
      </c>
      <c r="BV1636" s="26">
        <f t="shared" si="6777"/>
        <v>0</v>
      </c>
      <c r="BW1636" s="26">
        <f t="shared" si="6778"/>
        <v>0</v>
      </c>
      <c r="BX1636" s="26">
        <f t="shared" si="6737"/>
        <v>435259.859</v>
      </c>
      <c r="BY1636" s="26">
        <f t="shared" si="6738"/>
        <v>70000</v>
      </c>
      <c r="BZ1636" s="26">
        <f t="shared" si="6739"/>
        <v>0</v>
      </c>
      <c r="CA1636" s="26">
        <f t="shared" si="6779"/>
        <v>0</v>
      </c>
      <c r="CB1636" s="26">
        <f t="shared" si="6780"/>
        <v>0</v>
      </c>
      <c r="CC1636" s="26">
        <f t="shared" si="6781"/>
        <v>0</v>
      </c>
      <c r="CD1636" s="26">
        <f t="shared" si="6593"/>
        <v>435259.859</v>
      </c>
      <c r="CE1636" s="26">
        <f t="shared" si="6594"/>
        <v>70000</v>
      </c>
      <c r="CF1636" s="26">
        <f t="shared" si="6595"/>
        <v>0</v>
      </c>
      <c r="CG1636" s="26">
        <f t="shared" si="6782"/>
        <v>0</v>
      </c>
      <c r="CH1636" s="26">
        <f t="shared" si="6783"/>
        <v>0</v>
      </c>
      <c r="CI1636" s="26">
        <f t="shared" si="6784"/>
        <v>0</v>
      </c>
      <c r="CJ1636" s="26">
        <f t="shared" si="6596"/>
        <v>435259.859</v>
      </c>
      <c r="CK1636" s="26">
        <f t="shared" si="6597"/>
        <v>70000</v>
      </c>
      <c r="CL1636" s="26">
        <f t="shared" si="6598"/>
        <v>0</v>
      </c>
      <c r="CM1636" s="26">
        <f t="shared" si="6785"/>
        <v>0</v>
      </c>
      <c r="CN1636" s="26">
        <f t="shared" si="6786"/>
        <v>0</v>
      </c>
      <c r="CO1636" s="26">
        <f t="shared" si="6787"/>
        <v>0</v>
      </c>
      <c r="CP1636" s="26">
        <f t="shared" si="6599"/>
        <v>435259.859</v>
      </c>
      <c r="CQ1636" s="26">
        <f t="shared" si="6600"/>
        <v>70000</v>
      </c>
      <c r="CR1636" s="26">
        <f t="shared" si="6601"/>
        <v>0</v>
      </c>
      <c r="CS1636" s="26">
        <f t="shared" si="6788"/>
        <v>0</v>
      </c>
      <c r="CT1636" s="19"/>
      <c r="CU1636" s="35"/>
      <c r="CY1636" s="1" t="s">
        <v>27</v>
      </c>
    </row>
    <row r="1637" spans="1:105" ht="46.8" hidden="1" x14ac:dyDescent="0.3">
      <c r="A1637" s="36" t="s">
        <v>939</v>
      </c>
      <c r="B1637" s="17">
        <v>240</v>
      </c>
      <c r="C1637" s="16"/>
      <c r="D1637" s="16"/>
      <c r="E1637" s="34" t="s">
        <v>39</v>
      </c>
      <c r="F1637" s="26">
        <f t="shared" si="6742"/>
        <v>312598.5</v>
      </c>
      <c r="G1637" s="26">
        <f t="shared" si="6743"/>
        <v>0</v>
      </c>
      <c r="H1637" s="26">
        <f t="shared" si="6744"/>
        <v>0</v>
      </c>
      <c r="I1637" s="26">
        <f t="shared" si="6745"/>
        <v>50000</v>
      </c>
      <c r="J1637" s="26">
        <f t="shared" si="6746"/>
        <v>0</v>
      </c>
      <c r="K1637" s="26">
        <f t="shared" si="6747"/>
        <v>0</v>
      </c>
      <c r="L1637" s="26">
        <f t="shared" si="6704"/>
        <v>362598.5</v>
      </c>
      <c r="M1637" s="26">
        <f t="shared" si="6705"/>
        <v>0</v>
      </c>
      <c r="N1637" s="26">
        <f t="shared" si="6706"/>
        <v>0</v>
      </c>
      <c r="O1637" s="26">
        <f t="shared" si="6748"/>
        <v>19865.475000000002</v>
      </c>
      <c r="P1637" s="26">
        <f t="shared" si="6749"/>
        <v>70000</v>
      </c>
      <c r="Q1637" s="26">
        <f t="shared" si="6750"/>
        <v>0</v>
      </c>
      <c r="R1637" s="26">
        <f t="shared" si="6707"/>
        <v>382463.97499999998</v>
      </c>
      <c r="S1637" s="26">
        <f t="shared" si="6708"/>
        <v>70000</v>
      </c>
      <c r="T1637" s="26">
        <f t="shared" si="6709"/>
        <v>0</v>
      </c>
      <c r="U1637" s="26">
        <f t="shared" si="6751"/>
        <v>0</v>
      </c>
      <c r="V1637" s="26">
        <f t="shared" si="6752"/>
        <v>0</v>
      </c>
      <c r="W1637" s="26">
        <f t="shared" si="6753"/>
        <v>0</v>
      </c>
      <c r="X1637" s="26">
        <f t="shared" si="6710"/>
        <v>382463.97499999998</v>
      </c>
      <c r="Y1637" s="26">
        <f t="shared" si="6711"/>
        <v>70000</v>
      </c>
      <c r="Z1637" s="26">
        <f t="shared" si="6712"/>
        <v>0</v>
      </c>
      <c r="AA1637" s="26">
        <f t="shared" si="6754"/>
        <v>0</v>
      </c>
      <c r="AB1637" s="26">
        <f t="shared" si="6755"/>
        <v>0</v>
      </c>
      <c r="AC1637" s="26">
        <f t="shared" si="6756"/>
        <v>0</v>
      </c>
      <c r="AD1637" s="26">
        <f t="shared" si="6713"/>
        <v>382463.97499999998</v>
      </c>
      <c r="AE1637" s="26">
        <f t="shared" si="6714"/>
        <v>70000</v>
      </c>
      <c r="AF1637" s="26">
        <f t="shared" si="6715"/>
        <v>0</v>
      </c>
      <c r="AG1637" s="26">
        <f t="shared" si="6757"/>
        <v>0</v>
      </c>
      <c r="AH1637" s="26">
        <f t="shared" si="6758"/>
        <v>0</v>
      </c>
      <c r="AI1637" s="26">
        <f t="shared" si="6759"/>
        <v>0</v>
      </c>
      <c r="AJ1637" s="26">
        <f t="shared" si="6716"/>
        <v>382463.97499999998</v>
      </c>
      <c r="AK1637" s="26">
        <f t="shared" si="6717"/>
        <v>70000</v>
      </c>
      <c r="AL1637" s="26">
        <f t="shared" si="6718"/>
        <v>0</v>
      </c>
      <c r="AM1637" s="26">
        <f t="shared" si="6760"/>
        <v>-9885.2999999999993</v>
      </c>
      <c r="AN1637" s="26">
        <f t="shared" si="6761"/>
        <v>36062.74</v>
      </c>
      <c r="AO1637" s="26">
        <f t="shared" si="6762"/>
        <v>0</v>
      </c>
      <c r="AP1637" s="26">
        <f t="shared" si="6719"/>
        <v>372578.67499999999</v>
      </c>
      <c r="AQ1637" s="26">
        <f t="shared" si="6720"/>
        <v>106062.73999999999</v>
      </c>
      <c r="AR1637" s="26">
        <f t="shared" si="6721"/>
        <v>0</v>
      </c>
      <c r="AS1637" s="26">
        <f t="shared" si="6763"/>
        <v>26618.444</v>
      </c>
      <c r="AT1637" s="26">
        <f t="shared" si="6764"/>
        <v>0</v>
      </c>
      <c r="AU1637" s="26">
        <f t="shared" si="6765"/>
        <v>0</v>
      </c>
      <c r="AV1637" s="26">
        <f t="shared" si="6722"/>
        <v>399197.11900000001</v>
      </c>
      <c r="AW1637" s="26">
        <f t="shared" si="6723"/>
        <v>106062.73999999999</v>
      </c>
      <c r="AX1637" s="26">
        <f t="shared" si="6724"/>
        <v>0</v>
      </c>
      <c r="AY1637" s="26">
        <f t="shared" si="6766"/>
        <v>0</v>
      </c>
      <c r="AZ1637" s="26">
        <f t="shared" si="6767"/>
        <v>0</v>
      </c>
      <c r="BA1637" s="26">
        <f t="shared" si="6768"/>
        <v>0</v>
      </c>
      <c r="BB1637" s="26">
        <f t="shared" si="6725"/>
        <v>399197.11900000001</v>
      </c>
      <c r="BC1637" s="26">
        <f t="shared" si="6726"/>
        <v>106062.73999999999</v>
      </c>
      <c r="BD1637" s="26">
        <f t="shared" si="6727"/>
        <v>0</v>
      </c>
      <c r="BE1637" s="26">
        <f t="shared" si="6769"/>
        <v>0</v>
      </c>
      <c r="BF1637" s="26">
        <f t="shared" si="6770"/>
        <v>0</v>
      </c>
      <c r="BG1637" s="26">
        <f t="shared" si="6771"/>
        <v>0</v>
      </c>
      <c r="BH1637" s="26">
        <f t="shared" si="6728"/>
        <v>399197.11900000001</v>
      </c>
      <c r="BI1637" s="26">
        <f t="shared" si="6729"/>
        <v>106062.73999999999</v>
      </c>
      <c r="BJ1637" s="26">
        <f t="shared" si="6730"/>
        <v>0</v>
      </c>
      <c r="BK1637" s="26">
        <f t="shared" si="6772"/>
        <v>36062.74</v>
      </c>
      <c r="BL1637" s="26">
        <f t="shared" si="6773"/>
        <v>-36062.74</v>
      </c>
      <c r="BM1637" s="26">
        <f t="shared" si="6774"/>
        <v>0</v>
      </c>
      <c r="BN1637" s="26">
        <f t="shared" si="6731"/>
        <v>435259.859</v>
      </c>
      <c r="BO1637" s="26">
        <f t="shared" si="6732"/>
        <v>70000</v>
      </c>
      <c r="BP1637" s="26">
        <f t="shared" si="6733"/>
        <v>0</v>
      </c>
      <c r="BQ1637" s="26">
        <f t="shared" si="6775"/>
        <v>0</v>
      </c>
      <c r="BR1637" s="26">
        <f t="shared" si="6776"/>
        <v>0</v>
      </c>
      <c r="BS1637" s="26">
        <f t="shared" si="6734"/>
        <v>435259.859</v>
      </c>
      <c r="BT1637" s="26">
        <f t="shared" si="6735"/>
        <v>70000</v>
      </c>
      <c r="BU1637" s="26">
        <f t="shared" si="6736"/>
        <v>0</v>
      </c>
      <c r="BV1637" s="26">
        <f t="shared" si="6777"/>
        <v>0</v>
      </c>
      <c r="BW1637" s="26">
        <f t="shared" si="6778"/>
        <v>0</v>
      </c>
      <c r="BX1637" s="26">
        <f t="shared" si="6737"/>
        <v>435259.859</v>
      </c>
      <c r="BY1637" s="26">
        <f t="shared" si="6738"/>
        <v>70000</v>
      </c>
      <c r="BZ1637" s="26">
        <f t="shared" si="6739"/>
        <v>0</v>
      </c>
      <c r="CA1637" s="26">
        <f t="shared" si="6779"/>
        <v>0</v>
      </c>
      <c r="CB1637" s="26">
        <f t="shared" si="6780"/>
        <v>0</v>
      </c>
      <c r="CC1637" s="26">
        <f t="shared" si="6781"/>
        <v>0</v>
      </c>
      <c r="CD1637" s="26">
        <f t="shared" si="6593"/>
        <v>435259.859</v>
      </c>
      <c r="CE1637" s="26">
        <f t="shared" si="6594"/>
        <v>70000</v>
      </c>
      <c r="CF1637" s="26">
        <f t="shared" si="6595"/>
        <v>0</v>
      </c>
      <c r="CG1637" s="26">
        <f t="shared" si="6782"/>
        <v>0</v>
      </c>
      <c r="CH1637" s="26">
        <f t="shared" si="6783"/>
        <v>0</v>
      </c>
      <c r="CI1637" s="26">
        <f t="shared" si="6784"/>
        <v>0</v>
      </c>
      <c r="CJ1637" s="26">
        <f t="shared" si="6596"/>
        <v>435259.859</v>
      </c>
      <c r="CK1637" s="26">
        <f t="shared" si="6597"/>
        <v>70000</v>
      </c>
      <c r="CL1637" s="26">
        <f t="shared" si="6598"/>
        <v>0</v>
      </c>
      <c r="CM1637" s="26">
        <f t="shared" si="6785"/>
        <v>0</v>
      </c>
      <c r="CN1637" s="26">
        <f t="shared" si="6786"/>
        <v>0</v>
      </c>
      <c r="CO1637" s="26">
        <f t="shared" si="6787"/>
        <v>0</v>
      </c>
      <c r="CP1637" s="26">
        <f t="shared" si="6599"/>
        <v>435259.859</v>
      </c>
      <c r="CQ1637" s="26">
        <f t="shared" si="6600"/>
        <v>70000</v>
      </c>
      <c r="CR1637" s="26">
        <f t="shared" si="6601"/>
        <v>0</v>
      </c>
      <c r="CS1637" s="26">
        <f t="shared" si="6788"/>
        <v>0</v>
      </c>
      <c r="CT1637" s="19"/>
      <c r="CU1637" s="35"/>
      <c r="CZ1637" s="1" t="s">
        <v>28</v>
      </c>
    </row>
    <row r="1638" spans="1:105" hidden="1" x14ac:dyDescent="0.3">
      <c r="A1638" s="36" t="s">
        <v>939</v>
      </c>
      <c r="B1638" s="17">
        <v>240</v>
      </c>
      <c r="C1638" s="16" t="s">
        <v>64</v>
      </c>
      <c r="D1638" s="16" t="s">
        <v>65</v>
      </c>
      <c r="E1638" s="34" t="s">
        <v>66</v>
      </c>
      <c r="F1638" s="26">
        <v>312598.5</v>
      </c>
      <c r="G1638" s="26"/>
      <c r="H1638" s="26"/>
      <c r="I1638" s="26">
        <v>50000</v>
      </c>
      <c r="J1638" s="26"/>
      <c r="K1638" s="26"/>
      <c r="L1638" s="26">
        <f t="shared" si="6704"/>
        <v>362598.5</v>
      </c>
      <c r="M1638" s="26">
        <f t="shared" si="6705"/>
        <v>0</v>
      </c>
      <c r="N1638" s="26">
        <f t="shared" si="6706"/>
        <v>0</v>
      </c>
      <c r="O1638" s="26">
        <f>18881.774+983.701</f>
        <v>19865.475000000002</v>
      </c>
      <c r="P1638" s="26">
        <v>70000</v>
      </c>
      <c r="Q1638" s="26"/>
      <c r="R1638" s="26">
        <f t="shared" si="6707"/>
        <v>382463.97499999998</v>
      </c>
      <c r="S1638" s="26">
        <f t="shared" si="6708"/>
        <v>70000</v>
      </c>
      <c r="T1638" s="26">
        <f t="shared" si="6709"/>
        <v>0</v>
      </c>
      <c r="U1638" s="26"/>
      <c r="V1638" s="26"/>
      <c r="W1638" s="26"/>
      <c r="X1638" s="26">
        <f t="shared" si="6710"/>
        <v>382463.97499999998</v>
      </c>
      <c r="Y1638" s="26">
        <f t="shared" si="6711"/>
        <v>70000</v>
      </c>
      <c r="Z1638" s="26">
        <f t="shared" si="6712"/>
        <v>0</v>
      </c>
      <c r="AA1638" s="26"/>
      <c r="AB1638" s="26"/>
      <c r="AC1638" s="26"/>
      <c r="AD1638" s="26">
        <f t="shared" si="6713"/>
        <v>382463.97499999998</v>
      </c>
      <c r="AE1638" s="26">
        <f t="shared" si="6714"/>
        <v>70000</v>
      </c>
      <c r="AF1638" s="26">
        <f t="shared" si="6715"/>
        <v>0</v>
      </c>
      <c r="AG1638" s="26"/>
      <c r="AH1638" s="26"/>
      <c r="AI1638" s="26"/>
      <c r="AJ1638" s="26">
        <f t="shared" si="6716"/>
        <v>382463.97499999998</v>
      </c>
      <c r="AK1638" s="26">
        <f t="shared" si="6717"/>
        <v>70000</v>
      </c>
      <c r="AL1638" s="26">
        <f t="shared" si="6718"/>
        <v>0</v>
      </c>
      <c r="AM1638" s="26">
        <f>-36062.74+26177.44</f>
        <v>-9885.2999999999993</v>
      </c>
      <c r="AN1638" s="26">
        <v>36062.74</v>
      </c>
      <c r="AO1638" s="26"/>
      <c r="AP1638" s="26">
        <f t="shared" si="6719"/>
        <v>372578.67499999999</v>
      </c>
      <c r="AQ1638" s="26">
        <f t="shared" si="6720"/>
        <v>106062.73999999999</v>
      </c>
      <c r="AR1638" s="26">
        <f t="shared" si="6721"/>
        <v>0</v>
      </c>
      <c r="AS1638" s="26">
        <f>19644.7+6973.744</f>
        <v>26618.444</v>
      </c>
      <c r="AT1638" s="26"/>
      <c r="AU1638" s="26"/>
      <c r="AV1638" s="26">
        <f t="shared" si="6722"/>
        <v>399197.11900000001</v>
      </c>
      <c r="AW1638" s="26">
        <f t="shared" si="6723"/>
        <v>106062.73999999999</v>
      </c>
      <c r="AX1638" s="26">
        <f t="shared" si="6724"/>
        <v>0</v>
      </c>
      <c r="AY1638" s="26"/>
      <c r="AZ1638" s="26"/>
      <c r="BA1638" s="26"/>
      <c r="BB1638" s="26">
        <f t="shared" si="6725"/>
        <v>399197.11900000001</v>
      </c>
      <c r="BC1638" s="26">
        <f t="shared" si="6726"/>
        <v>106062.73999999999</v>
      </c>
      <c r="BD1638" s="26">
        <f t="shared" si="6727"/>
        <v>0</v>
      </c>
      <c r="BE1638" s="26"/>
      <c r="BF1638" s="26"/>
      <c r="BG1638" s="26"/>
      <c r="BH1638" s="26">
        <f t="shared" si="6728"/>
        <v>399197.11900000001</v>
      </c>
      <c r="BI1638" s="26">
        <f t="shared" si="6729"/>
        <v>106062.73999999999</v>
      </c>
      <c r="BJ1638" s="26">
        <f t="shared" si="6730"/>
        <v>0</v>
      </c>
      <c r="BK1638" s="26">
        <v>36062.74</v>
      </c>
      <c r="BL1638" s="26">
        <v>-36062.74</v>
      </c>
      <c r="BM1638" s="26"/>
      <c r="BN1638" s="26">
        <f t="shared" si="6731"/>
        <v>435259.859</v>
      </c>
      <c r="BO1638" s="26">
        <f t="shared" si="6732"/>
        <v>70000</v>
      </c>
      <c r="BP1638" s="26">
        <f t="shared" si="6733"/>
        <v>0</v>
      </c>
      <c r="BQ1638" s="26"/>
      <c r="BR1638" s="26"/>
      <c r="BS1638" s="26">
        <f t="shared" si="6734"/>
        <v>435259.859</v>
      </c>
      <c r="BT1638" s="26">
        <f t="shared" si="6735"/>
        <v>70000</v>
      </c>
      <c r="BU1638" s="26">
        <f t="shared" si="6736"/>
        <v>0</v>
      </c>
      <c r="BV1638" s="26"/>
      <c r="BW1638" s="26"/>
      <c r="BX1638" s="26">
        <f t="shared" si="6737"/>
        <v>435259.859</v>
      </c>
      <c r="BY1638" s="26">
        <f t="shared" si="6738"/>
        <v>70000</v>
      </c>
      <c r="BZ1638" s="26">
        <f t="shared" si="6739"/>
        <v>0</v>
      </c>
      <c r="CA1638" s="26"/>
      <c r="CB1638" s="26"/>
      <c r="CC1638" s="26"/>
      <c r="CD1638" s="26">
        <f t="shared" si="6593"/>
        <v>435259.859</v>
      </c>
      <c r="CE1638" s="26">
        <f t="shared" si="6594"/>
        <v>70000</v>
      </c>
      <c r="CF1638" s="26">
        <f t="shared" si="6595"/>
        <v>0</v>
      </c>
      <c r="CG1638" s="26"/>
      <c r="CH1638" s="26"/>
      <c r="CI1638" s="26"/>
      <c r="CJ1638" s="26">
        <f t="shared" si="6596"/>
        <v>435259.859</v>
      </c>
      <c r="CK1638" s="26">
        <f t="shared" si="6597"/>
        <v>70000</v>
      </c>
      <c r="CL1638" s="26">
        <f t="shared" si="6598"/>
        <v>0</v>
      </c>
      <c r="CM1638" s="26"/>
      <c r="CN1638" s="26"/>
      <c r="CO1638" s="26"/>
      <c r="CP1638" s="26">
        <f t="shared" si="6599"/>
        <v>435259.859</v>
      </c>
      <c r="CQ1638" s="26">
        <f t="shared" si="6600"/>
        <v>70000</v>
      </c>
      <c r="CR1638" s="26">
        <f t="shared" si="6601"/>
        <v>0</v>
      </c>
      <c r="CS1638" s="26"/>
      <c r="CT1638" s="19"/>
      <c r="CU1638" s="35">
        <v>91</v>
      </c>
    </row>
    <row r="1639" spans="1:105" ht="31.2" hidden="1" x14ac:dyDescent="0.3">
      <c r="A1639" s="36" t="s">
        <v>940</v>
      </c>
      <c r="B1639" s="36"/>
      <c r="C1639" s="34"/>
      <c r="D1639" s="16"/>
      <c r="E1639" s="34" t="s">
        <v>941</v>
      </c>
      <c r="F1639" s="26">
        <f t="shared" ref="F1639:K1639" si="6789">F1640+F1650+F1654</f>
        <v>79040.5</v>
      </c>
      <c r="G1639" s="26">
        <f t="shared" si="6789"/>
        <v>94544.1</v>
      </c>
      <c r="H1639" s="26">
        <f t="shared" si="6789"/>
        <v>94544.1</v>
      </c>
      <c r="I1639" s="26">
        <f t="shared" si="6789"/>
        <v>2918</v>
      </c>
      <c r="J1639" s="26">
        <f t="shared" si="6789"/>
        <v>2918.1</v>
      </c>
      <c r="K1639" s="26">
        <f t="shared" si="6789"/>
        <v>2918.1</v>
      </c>
      <c r="L1639" s="26">
        <f t="shared" si="6704"/>
        <v>81958.5</v>
      </c>
      <c r="M1639" s="26">
        <f t="shared" si="6705"/>
        <v>97462.200000000012</v>
      </c>
      <c r="N1639" s="26">
        <f t="shared" si="6706"/>
        <v>97462.200000000012</v>
      </c>
      <c r="O1639" s="26">
        <f>O1640+O1650+O1654</f>
        <v>7000</v>
      </c>
      <c r="P1639" s="26">
        <f>P1640+P1650+P1654</f>
        <v>0</v>
      </c>
      <c r="Q1639" s="26">
        <f>Q1640+Q1650+Q1654</f>
        <v>0</v>
      </c>
      <c r="R1639" s="26">
        <f t="shared" si="6707"/>
        <v>88958.5</v>
      </c>
      <c r="S1639" s="26">
        <f t="shared" si="6708"/>
        <v>97462.200000000012</v>
      </c>
      <c r="T1639" s="26">
        <f t="shared" si="6709"/>
        <v>97462.200000000012</v>
      </c>
      <c r="U1639" s="26">
        <f>U1640+U1650+U1654</f>
        <v>0</v>
      </c>
      <c r="V1639" s="26">
        <f>V1640+V1650+V1654</f>
        <v>0</v>
      </c>
      <c r="W1639" s="26">
        <f>W1640+W1650+W1654</f>
        <v>0</v>
      </c>
      <c r="X1639" s="26">
        <f t="shared" si="6710"/>
        <v>88958.5</v>
      </c>
      <c r="Y1639" s="26">
        <f t="shared" si="6711"/>
        <v>97462.200000000012</v>
      </c>
      <c r="Z1639" s="26">
        <f t="shared" si="6712"/>
        <v>97462.200000000012</v>
      </c>
      <c r="AA1639" s="26">
        <f>AA1640+AA1650+AA1654</f>
        <v>0</v>
      </c>
      <c r="AB1639" s="26">
        <f>AB1640+AB1650+AB1654</f>
        <v>0</v>
      </c>
      <c r="AC1639" s="26">
        <f>AC1640+AC1650+AC1654</f>
        <v>0</v>
      </c>
      <c r="AD1639" s="26">
        <f t="shared" si="6713"/>
        <v>88958.5</v>
      </c>
      <c r="AE1639" s="26">
        <f t="shared" si="6714"/>
        <v>97462.200000000012</v>
      </c>
      <c r="AF1639" s="26">
        <f t="shared" si="6715"/>
        <v>97462.200000000012</v>
      </c>
      <c r="AG1639" s="26">
        <f>AG1640+AG1650+AG1654</f>
        <v>0</v>
      </c>
      <c r="AH1639" s="26">
        <f>AH1640+AH1650+AH1654</f>
        <v>0</v>
      </c>
      <c r="AI1639" s="26">
        <f>AI1640+AI1650+AI1654</f>
        <v>0</v>
      </c>
      <c r="AJ1639" s="26">
        <f t="shared" si="6716"/>
        <v>88958.5</v>
      </c>
      <c r="AK1639" s="26">
        <f t="shared" si="6717"/>
        <v>97462.200000000012</v>
      </c>
      <c r="AL1639" s="26">
        <f t="shared" si="6718"/>
        <v>97462.200000000012</v>
      </c>
      <c r="AM1639" s="26">
        <f>AM1640+AM1650+AM1654</f>
        <v>-1919.0540000000001</v>
      </c>
      <c r="AN1639" s="26">
        <f>AN1640+AN1650+AN1654</f>
        <v>0</v>
      </c>
      <c r="AO1639" s="26">
        <f>AO1640+AO1650+AO1654</f>
        <v>0</v>
      </c>
      <c r="AP1639" s="26">
        <f t="shared" si="6719"/>
        <v>87039.445999999996</v>
      </c>
      <c r="AQ1639" s="26">
        <f t="shared" si="6720"/>
        <v>97462.200000000012</v>
      </c>
      <c r="AR1639" s="26">
        <f t="shared" si="6721"/>
        <v>97462.200000000012</v>
      </c>
      <c r="AS1639" s="26">
        <f>AS1640+AS1650+AS1654</f>
        <v>0</v>
      </c>
      <c r="AT1639" s="26">
        <f>AT1640+AT1650+AT1654</f>
        <v>0</v>
      </c>
      <c r="AU1639" s="26">
        <f>AU1640+AU1650+AU1654</f>
        <v>0</v>
      </c>
      <c r="AV1639" s="26">
        <f t="shared" si="6722"/>
        <v>87039.445999999996</v>
      </c>
      <c r="AW1639" s="26">
        <f t="shared" si="6723"/>
        <v>97462.200000000012</v>
      </c>
      <c r="AX1639" s="26">
        <f t="shared" si="6724"/>
        <v>97462.200000000012</v>
      </c>
      <c r="AY1639" s="26">
        <f>AY1640+AY1650+AY1654</f>
        <v>6449.5619999999999</v>
      </c>
      <c r="AZ1639" s="26">
        <f>AZ1640+AZ1650+AZ1654</f>
        <v>15392.864</v>
      </c>
      <c r="BA1639" s="26">
        <f>BA1640+BA1650+BA1654</f>
        <v>14120.124</v>
      </c>
      <c r="BB1639" s="26">
        <f t="shared" si="6725"/>
        <v>93489.008000000002</v>
      </c>
      <c r="BC1639" s="26">
        <f t="shared" si="6726"/>
        <v>112855.06400000001</v>
      </c>
      <c r="BD1639" s="26">
        <f t="shared" si="6727"/>
        <v>111582.32400000001</v>
      </c>
      <c r="BE1639" s="26">
        <f>BE1640+BE1650+BE1654</f>
        <v>-104.6</v>
      </c>
      <c r="BF1639" s="26">
        <f>BF1640+BF1650+BF1654</f>
        <v>0</v>
      </c>
      <c r="BG1639" s="26">
        <f>BG1640+BG1650+BG1654</f>
        <v>0</v>
      </c>
      <c r="BH1639" s="26">
        <f t="shared" si="6728"/>
        <v>93384.407999999996</v>
      </c>
      <c r="BI1639" s="26">
        <f t="shared" si="6729"/>
        <v>112855.06400000001</v>
      </c>
      <c r="BJ1639" s="26">
        <f t="shared" si="6730"/>
        <v>111582.32400000001</v>
      </c>
      <c r="BK1639" s="26">
        <f>BK1640+BK1650+BK1654</f>
        <v>988.2</v>
      </c>
      <c r="BL1639" s="26">
        <f>BL1640+BL1650+BL1654</f>
        <v>4231.8999999999996</v>
      </c>
      <c r="BM1639" s="26">
        <f>BM1640+BM1650+BM1654</f>
        <v>3952.6</v>
      </c>
      <c r="BN1639" s="26">
        <f t="shared" si="6731"/>
        <v>94372.607999999993</v>
      </c>
      <c r="BO1639" s="26">
        <f t="shared" si="6732"/>
        <v>117086.96400000001</v>
      </c>
      <c r="BP1639" s="26">
        <f t="shared" si="6733"/>
        <v>115534.92400000001</v>
      </c>
      <c r="BQ1639" s="26">
        <f>BQ1640+BQ1650+BQ1654</f>
        <v>0</v>
      </c>
      <c r="BR1639" s="26">
        <f>BR1640+BR1650+BR1654</f>
        <v>0</v>
      </c>
      <c r="BS1639" s="26">
        <f t="shared" si="6734"/>
        <v>94372.607999999993</v>
      </c>
      <c r="BT1639" s="26">
        <f t="shared" si="6735"/>
        <v>117086.96400000001</v>
      </c>
      <c r="BU1639" s="26">
        <f t="shared" si="6736"/>
        <v>115534.92400000001</v>
      </c>
      <c r="BV1639" s="26">
        <f>BV1640+BV1650+BV1654</f>
        <v>0</v>
      </c>
      <c r="BW1639" s="26">
        <f>BW1640+BW1650+BW1654</f>
        <v>0</v>
      </c>
      <c r="BX1639" s="26">
        <f t="shared" si="6737"/>
        <v>94372.607999999993</v>
      </c>
      <c r="BY1639" s="26">
        <f t="shared" si="6738"/>
        <v>117086.96400000001</v>
      </c>
      <c r="BZ1639" s="26">
        <f t="shared" si="6739"/>
        <v>115534.92400000001</v>
      </c>
      <c r="CA1639" s="26">
        <f>CA1640+CA1650+CA1654</f>
        <v>0</v>
      </c>
      <c r="CB1639" s="26">
        <f>CB1640+CB1650+CB1654</f>
        <v>0</v>
      </c>
      <c r="CC1639" s="26">
        <f>CC1640+CC1650+CC1654</f>
        <v>0</v>
      </c>
      <c r="CD1639" s="26">
        <f t="shared" si="6593"/>
        <v>94372.607999999993</v>
      </c>
      <c r="CE1639" s="26">
        <f t="shared" si="6594"/>
        <v>117086.96400000001</v>
      </c>
      <c r="CF1639" s="26">
        <f t="shared" si="6595"/>
        <v>115534.92400000001</v>
      </c>
      <c r="CG1639" s="26">
        <f>CG1640+CG1650+CG1654</f>
        <v>0</v>
      </c>
      <c r="CH1639" s="26">
        <f>CH1640+CH1650+CH1654</f>
        <v>0</v>
      </c>
      <c r="CI1639" s="26">
        <f>CI1640+CI1650+CI1654</f>
        <v>0</v>
      </c>
      <c r="CJ1639" s="26">
        <f t="shared" si="6596"/>
        <v>94372.607999999993</v>
      </c>
      <c r="CK1639" s="26">
        <f t="shared" si="6597"/>
        <v>117086.96400000001</v>
      </c>
      <c r="CL1639" s="26">
        <f t="shared" si="6598"/>
        <v>115534.92400000001</v>
      </c>
      <c r="CM1639" s="26">
        <f>CM1640+CM1650+CM1654</f>
        <v>0</v>
      </c>
      <c r="CN1639" s="26">
        <f>CN1640+CN1650+CN1654</f>
        <v>0</v>
      </c>
      <c r="CO1639" s="26">
        <f>CO1640+CO1650+CO1654</f>
        <v>0</v>
      </c>
      <c r="CP1639" s="26">
        <f t="shared" si="6599"/>
        <v>94372.607999999993</v>
      </c>
      <c r="CQ1639" s="26">
        <f t="shared" si="6600"/>
        <v>117086.96400000001</v>
      </c>
      <c r="CR1639" s="26">
        <f t="shared" si="6601"/>
        <v>115534.92400000001</v>
      </c>
      <c r="CS1639" s="26">
        <f>CS1640+CS1650+CS1654</f>
        <v>0</v>
      </c>
      <c r="CT1639" s="19"/>
      <c r="CU1639" s="35"/>
      <c r="CX1639" s="1" t="s">
        <v>26</v>
      </c>
    </row>
    <row r="1640" spans="1:105" ht="46.8" hidden="1" x14ac:dyDescent="0.3">
      <c r="A1640" s="36" t="s">
        <v>942</v>
      </c>
      <c r="B1640" s="36"/>
      <c r="C1640" s="34"/>
      <c r="D1640" s="16"/>
      <c r="E1640" s="34" t="s">
        <v>128</v>
      </c>
      <c r="F1640" s="26">
        <f t="shared" ref="F1640:K1640" si="6790">F1641+F1644+F1647</f>
        <v>51889.2</v>
      </c>
      <c r="G1640" s="26">
        <f t="shared" si="6790"/>
        <v>53447.1</v>
      </c>
      <c r="H1640" s="26">
        <f t="shared" si="6790"/>
        <v>53447.1</v>
      </c>
      <c r="I1640" s="26">
        <f t="shared" si="6790"/>
        <v>0</v>
      </c>
      <c r="J1640" s="26">
        <f t="shared" si="6790"/>
        <v>0</v>
      </c>
      <c r="K1640" s="26">
        <f t="shared" si="6790"/>
        <v>0</v>
      </c>
      <c r="L1640" s="26">
        <f t="shared" si="6704"/>
        <v>51889.2</v>
      </c>
      <c r="M1640" s="26">
        <f t="shared" si="6705"/>
        <v>53447.1</v>
      </c>
      <c r="N1640" s="26">
        <f t="shared" si="6706"/>
        <v>53447.1</v>
      </c>
      <c r="O1640" s="26">
        <f>O1641+O1644+O1647</f>
        <v>0</v>
      </c>
      <c r="P1640" s="26">
        <f>P1641+P1644+P1647</f>
        <v>0</v>
      </c>
      <c r="Q1640" s="26">
        <f>Q1641+Q1644+Q1647</f>
        <v>0</v>
      </c>
      <c r="R1640" s="26">
        <f t="shared" si="6707"/>
        <v>51889.2</v>
      </c>
      <c r="S1640" s="26">
        <f t="shared" si="6708"/>
        <v>53447.1</v>
      </c>
      <c r="T1640" s="26">
        <f t="shared" si="6709"/>
        <v>53447.1</v>
      </c>
      <c r="U1640" s="26">
        <f>U1641+U1644+U1647</f>
        <v>0</v>
      </c>
      <c r="V1640" s="26">
        <f>V1641+V1644+V1647</f>
        <v>0</v>
      </c>
      <c r="W1640" s="26">
        <f>W1641+W1644+W1647</f>
        <v>0</v>
      </c>
      <c r="X1640" s="26">
        <f t="shared" si="6710"/>
        <v>51889.2</v>
      </c>
      <c r="Y1640" s="26">
        <f t="shared" si="6711"/>
        <v>53447.1</v>
      </c>
      <c r="Z1640" s="26">
        <f t="shared" si="6712"/>
        <v>53447.1</v>
      </c>
      <c r="AA1640" s="26">
        <f>AA1641+AA1644+AA1647</f>
        <v>0</v>
      </c>
      <c r="AB1640" s="26">
        <f>AB1641+AB1644+AB1647</f>
        <v>0</v>
      </c>
      <c r="AC1640" s="26">
        <f>AC1641+AC1644+AC1647</f>
        <v>0</v>
      </c>
      <c r="AD1640" s="26">
        <f t="shared" si="6713"/>
        <v>51889.2</v>
      </c>
      <c r="AE1640" s="26">
        <f t="shared" si="6714"/>
        <v>53447.1</v>
      </c>
      <c r="AF1640" s="26">
        <f t="shared" si="6715"/>
        <v>53447.1</v>
      </c>
      <c r="AG1640" s="26">
        <f>AG1641+AG1644+AG1647</f>
        <v>0</v>
      </c>
      <c r="AH1640" s="26">
        <f>AH1641+AH1644+AH1647</f>
        <v>0</v>
      </c>
      <c r="AI1640" s="26">
        <f>AI1641+AI1644+AI1647</f>
        <v>0</v>
      </c>
      <c r="AJ1640" s="26">
        <f t="shared" si="6716"/>
        <v>51889.2</v>
      </c>
      <c r="AK1640" s="26">
        <f t="shared" si="6717"/>
        <v>53447.1</v>
      </c>
      <c r="AL1640" s="26">
        <f t="shared" si="6718"/>
        <v>53447.1</v>
      </c>
      <c r="AM1640" s="26">
        <f>AM1641+AM1644+AM1647</f>
        <v>0</v>
      </c>
      <c r="AN1640" s="26">
        <f>AN1641+AN1644+AN1647</f>
        <v>0</v>
      </c>
      <c r="AO1640" s="26">
        <f>AO1641+AO1644+AO1647</f>
        <v>0</v>
      </c>
      <c r="AP1640" s="26">
        <f t="shared" si="6719"/>
        <v>51889.2</v>
      </c>
      <c r="AQ1640" s="26">
        <f t="shared" si="6720"/>
        <v>53447.1</v>
      </c>
      <c r="AR1640" s="26">
        <f t="shared" si="6721"/>
        <v>53447.1</v>
      </c>
      <c r="AS1640" s="26">
        <f>AS1641+AS1644+AS1647</f>
        <v>0</v>
      </c>
      <c r="AT1640" s="26">
        <f>AT1641+AT1644+AT1647</f>
        <v>0</v>
      </c>
      <c r="AU1640" s="26">
        <f>AU1641+AU1644+AU1647</f>
        <v>0</v>
      </c>
      <c r="AV1640" s="26">
        <f t="shared" si="6722"/>
        <v>51889.2</v>
      </c>
      <c r="AW1640" s="26">
        <f t="shared" si="6723"/>
        <v>53447.1</v>
      </c>
      <c r="AX1640" s="26">
        <f t="shared" si="6724"/>
        <v>53447.1</v>
      </c>
      <c r="AY1640" s="26">
        <f>AY1641+AY1644+AY1647</f>
        <v>5047.5</v>
      </c>
      <c r="AZ1640" s="26">
        <f>AZ1641+AZ1644+AZ1647</f>
        <v>10154.799999999999</v>
      </c>
      <c r="BA1640" s="26">
        <f>BA1641+BA1644+BA1647</f>
        <v>10154.799999999999</v>
      </c>
      <c r="BB1640" s="26">
        <f t="shared" si="6725"/>
        <v>56936.7</v>
      </c>
      <c r="BC1640" s="26">
        <f t="shared" si="6726"/>
        <v>63601.899999999994</v>
      </c>
      <c r="BD1640" s="26">
        <f t="shared" si="6727"/>
        <v>63601.899999999994</v>
      </c>
      <c r="BE1640" s="26">
        <f>BE1641+BE1644+BE1647</f>
        <v>-104.6</v>
      </c>
      <c r="BF1640" s="26">
        <f>BF1641+BF1644+BF1647</f>
        <v>0</v>
      </c>
      <c r="BG1640" s="26">
        <f>BG1641+BG1644+BG1647</f>
        <v>0</v>
      </c>
      <c r="BH1640" s="26">
        <f t="shared" si="6728"/>
        <v>56832.1</v>
      </c>
      <c r="BI1640" s="26">
        <f t="shared" si="6729"/>
        <v>63601.899999999994</v>
      </c>
      <c r="BJ1640" s="26">
        <f t="shared" si="6730"/>
        <v>63601.899999999994</v>
      </c>
      <c r="BK1640" s="26">
        <f>BK1641+BK1644+BK1647</f>
        <v>988.2</v>
      </c>
      <c r="BL1640" s="26">
        <f>BL1641+BL1644+BL1647</f>
        <v>3952.6</v>
      </c>
      <c r="BM1640" s="26">
        <f>BM1641+BM1644+BM1647</f>
        <v>3952.6</v>
      </c>
      <c r="BN1640" s="26">
        <f t="shared" si="6731"/>
        <v>57820.299999999996</v>
      </c>
      <c r="BO1640" s="26">
        <f t="shared" si="6732"/>
        <v>67554.5</v>
      </c>
      <c r="BP1640" s="26">
        <f t="shared" si="6733"/>
        <v>67554.5</v>
      </c>
      <c r="BQ1640" s="26">
        <f>BQ1641+BQ1644+BQ1647</f>
        <v>0</v>
      </c>
      <c r="BR1640" s="26">
        <f>BR1641+BR1644+BR1647</f>
        <v>0</v>
      </c>
      <c r="BS1640" s="26">
        <f t="shared" si="6734"/>
        <v>57820.299999999996</v>
      </c>
      <c r="BT1640" s="26">
        <f t="shared" si="6735"/>
        <v>67554.5</v>
      </c>
      <c r="BU1640" s="26">
        <f t="shared" si="6736"/>
        <v>67554.5</v>
      </c>
      <c r="BV1640" s="26">
        <f>BV1641+BV1644+BV1647</f>
        <v>0</v>
      </c>
      <c r="BW1640" s="26">
        <f>BW1641+BW1644+BW1647</f>
        <v>0</v>
      </c>
      <c r="BX1640" s="26">
        <f t="shared" si="6737"/>
        <v>57820.299999999996</v>
      </c>
      <c r="BY1640" s="26">
        <f t="shared" si="6738"/>
        <v>67554.5</v>
      </c>
      <c r="BZ1640" s="26">
        <f t="shared" si="6739"/>
        <v>67554.5</v>
      </c>
      <c r="CA1640" s="26">
        <f>CA1641+CA1644+CA1647</f>
        <v>0</v>
      </c>
      <c r="CB1640" s="26">
        <f>CB1641+CB1644+CB1647</f>
        <v>0</v>
      </c>
      <c r="CC1640" s="26">
        <f>CC1641+CC1644+CC1647</f>
        <v>0</v>
      </c>
      <c r="CD1640" s="26">
        <f t="shared" si="6593"/>
        <v>57820.299999999996</v>
      </c>
      <c r="CE1640" s="26">
        <f t="shared" si="6594"/>
        <v>67554.5</v>
      </c>
      <c r="CF1640" s="26">
        <f t="shared" si="6595"/>
        <v>67554.5</v>
      </c>
      <c r="CG1640" s="26">
        <f>CG1641+CG1644+CG1647</f>
        <v>0</v>
      </c>
      <c r="CH1640" s="26">
        <f>CH1641+CH1644+CH1647</f>
        <v>0</v>
      </c>
      <c r="CI1640" s="26">
        <f>CI1641+CI1644+CI1647</f>
        <v>0</v>
      </c>
      <c r="CJ1640" s="26">
        <f t="shared" si="6596"/>
        <v>57820.299999999996</v>
      </c>
      <c r="CK1640" s="26">
        <f t="shared" si="6597"/>
        <v>67554.5</v>
      </c>
      <c r="CL1640" s="26">
        <f t="shared" si="6598"/>
        <v>67554.5</v>
      </c>
      <c r="CM1640" s="26">
        <f>CM1641+CM1644+CM1647</f>
        <v>0</v>
      </c>
      <c r="CN1640" s="26">
        <f>CN1641+CN1644+CN1647</f>
        <v>0</v>
      </c>
      <c r="CO1640" s="26">
        <f>CO1641+CO1644+CO1647</f>
        <v>0</v>
      </c>
      <c r="CP1640" s="26">
        <f t="shared" si="6599"/>
        <v>57820.299999999996</v>
      </c>
      <c r="CQ1640" s="26">
        <f t="shared" si="6600"/>
        <v>67554.5</v>
      </c>
      <c r="CR1640" s="26">
        <f t="shared" si="6601"/>
        <v>67554.5</v>
      </c>
      <c r="CS1640" s="26">
        <f>CS1641+CS1644+CS1647</f>
        <v>0</v>
      </c>
      <c r="CT1640" s="19"/>
      <c r="CU1640" s="35"/>
      <c r="DA1640" s="1" t="s">
        <v>29</v>
      </c>
    </row>
    <row r="1641" spans="1:105" ht="93.6" hidden="1" x14ac:dyDescent="0.3">
      <c r="A1641" s="36" t="s">
        <v>942</v>
      </c>
      <c r="B1641" s="17">
        <v>100</v>
      </c>
      <c r="C1641" s="16"/>
      <c r="D1641" s="16"/>
      <c r="E1641" s="34" t="s">
        <v>129</v>
      </c>
      <c r="F1641" s="26">
        <f t="shared" ref="F1641:F1642" si="6791">F1642</f>
        <v>42909.7</v>
      </c>
      <c r="G1641" s="26">
        <f t="shared" ref="G1641:G1642" si="6792">G1642</f>
        <v>44467.6</v>
      </c>
      <c r="H1641" s="26">
        <f t="shared" ref="H1641:H1642" si="6793">H1642</f>
        <v>44467.6</v>
      </c>
      <c r="I1641" s="26">
        <f t="shared" ref="I1641:I1655" si="6794">I1642</f>
        <v>0</v>
      </c>
      <c r="J1641" s="26">
        <f t="shared" ref="J1641:J1655" si="6795">J1642</f>
        <v>0</v>
      </c>
      <c r="K1641" s="26">
        <f t="shared" ref="K1641:K1655" si="6796">K1642</f>
        <v>0</v>
      </c>
      <c r="L1641" s="26">
        <f t="shared" si="6704"/>
        <v>42909.7</v>
      </c>
      <c r="M1641" s="26">
        <f t="shared" si="6705"/>
        <v>44467.6</v>
      </c>
      <c r="N1641" s="26">
        <f t="shared" si="6706"/>
        <v>44467.6</v>
      </c>
      <c r="O1641" s="26">
        <f t="shared" ref="O1641:O1655" si="6797">O1642</f>
        <v>0</v>
      </c>
      <c r="P1641" s="26">
        <f t="shared" ref="P1641:P1655" si="6798">P1642</f>
        <v>0</v>
      </c>
      <c r="Q1641" s="26">
        <f t="shared" ref="Q1641:Q1655" si="6799">Q1642</f>
        <v>0</v>
      </c>
      <c r="R1641" s="26">
        <f t="shared" si="6707"/>
        <v>42909.7</v>
      </c>
      <c r="S1641" s="26">
        <f t="shared" si="6708"/>
        <v>44467.6</v>
      </c>
      <c r="T1641" s="26">
        <f t="shared" si="6709"/>
        <v>44467.6</v>
      </c>
      <c r="U1641" s="26">
        <f t="shared" ref="U1641:U1655" si="6800">U1642</f>
        <v>0</v>
      </c>
      <c r="V1641" s="26">
        <f t="shared" ref="V1641:V1655" si="6801">V1642</f>
        <v>0</v>
      </c>
      <c r="W1641" s="26">
        <f t="shared" ref="W1641:W1655" si="6802">W1642</f>
        <v>0</v>
      </c>
      <c r="X1641" s="26">
        <f t="shared" si="6710"/>
        <v>42909.7</v>
      </c>
      <c r="Y1641" s="26">
        <f t="shared" si="6711"/>
        <v>44467.6</v>
      </c>
      <c r="Z1641" s="26">
        <f t="shared" si="6712"/>
        <v>44467.6</v>
      </c>
      <c r="AA1641" s="26">
        <f t="shared" ref="AA1641:AA1655" si="6803">AA1642</f>
        <v>0</v>
      </c>
      <c r="AB1641" s="26">
        <f t="shared" ref="AB1641:AB1655" si="6804">AB1642</f>
        <v>0</v>
      </c>
      <c r="AC1641" s="26">
        <f t="shared" ref="AC1641:AC1655" si="6805">AC1642</f>
        <v>0</v>
      </c>
      <c r="AD1641" s="26">
        <f t="shared" si="6713"/>
        <v>42909.7</v>
      </c>
      <c r="AE1641" s="26">
        <f t="shared" si="6714"/>
        <v>44467.6</v>
      </c>
      <c r="AF1641" s="26">
        <f t="shared" si="6715"/>
        <v>44467.6</v>
      </c>
      <c r="AG1641" s="26">
        <f t="shared" ref="AG1641:AG1655" si="6806">AG1642</f>
        <v>0</v>
      </c>
      <c r="AH1641" s="26">
        <f t="shared" ref="AH1641:AH1655" si="6807">AH1642</f>
        <v>0</v>
      </c>
      <c r="AI1641" s="26">
        <f t="shared" ref="AI1641:AI1655" si="6808">AI1642</f>
        <v>0</v>
      </c>
      <c r="AJ1641" s="26">
        <f t="shared" si="6716"/>
        <v>42909.7</v>
      </c>
      <c r="AK1641" s="26">
        <f t="shared" si="6717"/>
        <v>44467.6</v>
      </c>
      <c r="AL1641" s="26">
        <f t="shared" si="6718"/>
        <v>44467.6</v>
      </c>
      <c r="AM1641" s="26">
        <f t="shared" ref="AM1641:AM1655" si="6809">AM1642</f>
        <v>0</v>
      </c>
      <c r="AN1641" s="26">
        <f t="shared" ref="AN1641:AN1655" si="6810">AN1642</f>
        <v>0</v>
      </c>
      <c r="AO1641" s="26">
        <f t="shared" ref="AO1641:AO1655" si="6811">AO1642</f>
        <v>0</v>
      </c>
      <c r="AP1641" s="26">
        <f t="shared" si="6719"/>
        <v>42909.7</v>
      </c>
      <c r="AQ1641" s="26">
        <f t="shared" si="6720"/>
        <v>44467.6</v>
      </c>
      <c r="AR1641" s="26">
        <f t="shared" si="6721"/>
        <v>44467.6</v>
      </c>
      <c r="AS1641" s="26">
        <f t="shared" ref="AS1641:AS1655" si="6812">AS1642</f>
        <v>0</v>
      </c>
      <c r="AT1641" s="26">
        <f t="shared" ref="AT1641:AT1655" si="6813">AT1642</f>
        <v>0</v>
      </c>
      <c r="AU1641" s="26">
        <f t="shared" ref="AU1641:AU1655" si="6814">AU1642</f>
        <v>0</v>
      </c>
      <c r="AV1641" s="26">
        <f t="shared" si="6722"/>
        <v>42909.7</v>
      </c>
      <c r="AW1641" s="26">
        <f t="shared" si="6723"/>
        <v>44467.6</v>
      </c>
      <c r="AX1641" s="26">
        <f t="shared" si="6724"/>
        <v>44467.6</v>
      </c>
      <c r="AY1641" s="26">
        <f t="shared" ref="AY1641:AY1655" si="6815">AY1642</f>
        <v>5047.5</v>
      </c>
      <c r="AZ1641" s="26">
        <f t="shared" ref="AZ1641:AZ1655" si="6816">AZ1642</f>
        <v>10154.799999999999</v>
      </c>
      <c r="BA1641" s="26">
        <f t="shared" ref="BA1641:BA1655" si="6817">BA1642</f>
        <v>10154.799999999999</v>
      </c>
      <c r="BB1641" s="26">
        <f t="shared" si="6725"/>
        <v>47957.2</v>
      </c>
      <c r="BC1641" s="26">
        <f t="shared" si="6726"/>
        <v>54622.399999999994</v>
      </c>
      <c r="BD1641" s="26">
        <f t="shared" si="6727"/>
        <v>54622.399999999994</v>
      </c>
      <c r="BE1641" s="26">
        <f t="shared" ref="BE1641:BE1655" si="6818">BE1642</f>
        <v>-104.6</v>
      </c>
      <c r="BF1641" s="26">
        <f t="shared" ref="BF1641:BF1655" si="6819">BF1642</f>
        <v>0</v>
      </c>
      <c r="BG1641" s="26">
        <f t="shared" ref="BG1641:BG1655" si="6820">BG1642</f>
        <v>0</v>
      </c>
      <c r="BH1641" s="26">
        <f t="shared" si="6728"/>
        <v>47852.6</v>
      </c>
      <c r="BI1641" s="26">
        <f t="shared" si="6729"/>
        <v>54622.399999999994</v>
      </c>
      <c r="BJ1641" s="26">
        <f t="shared" si="6730"/>
        <v>54622.399999999994</v>
      </c>
      <c r="BK1641" s="26">
        <f t="shared" ref="BK1641:BK1655" si="6821">BK1642</f>
        <v>988.2</v>
      </c>
      <c r="BL1641" s="26">
        <f t="shared" ref="BL1641:BL1655" si="6822">BL1642</f>
        <v>3952.6</v>
      </c>
      <c r="BM1641" s="26">
        <f t="shared" ref="BM1641:BM1655" si="6823">BM1642</f>
        <v>3952.6</v>
      </c>
      <c r="BN1641" s="26">
        <f t="shared" si="6731"/>
        <v>48840.799999999996</v>
      </c>
      <c r="BO1641" s="26">
        <f t="shared" si="6732"/>
        <v>58574.999999999993</v>
      </c>
      <c r="BP1641" s="26">
        <f t="shared" si="6733"/>
        <v>58574.999999999993</v>
      </c>
      <c r="BQ1641" s="26">
        <f t="shared" ref="BQ1641:BQ1655" si="6824">BQ1642</f>
        <v>0</v>
      </c>
      <c r="BR1641" s="26">
        <f t="shared" ref="BR1641:BR1655" si="6825">BR1642</f>
        <v>0</v>
      </c>
      <c r="BS1641" s="26">
        <f t="shared" si="6734"/>
        <v>48840.799999999996</v>
      </c>
      <c r="BT1641" s="26">
        <f t="shared" si="6735"/>
        <v>58574.999999999993</v>
      </c>
      <c r="BU1641" s="26">
        <f t="shared" si="6736"/>
        <v>58574.999999999993</v>
      </c>
      <c r="BV1641" s="26">
        <f t="shared" ref="BV1641:BV1655" si="6826">BV1642</f>
        <v>0</v>
      </c>
      <c r="BW1641" s="26">
        <f t="shared" ref="BW1641:BW1655" si="6827">BW1642</f>
        <v>0</v>
      </c>
      <c r="BX1641" s="26">
        <f t="shared" si="6737"/>
        <v>48840.799999999996</v>
      </c>
      <c r="BY1641" s="26">
        <f t="shared" si="6738"/>
        <v>58574.999999999993</v>
      </c>
      <c r="BZ1641" s="26">
        <f t="shared" si="6739"/>
        <v>58574.999999999993</v>
      </c>
      <c r="CA1641" s="26">
        <f t="shared" ref="CA1641:CA1655" si="6828">CA1642</f>
        <v>0</v>
      </c>
      <c r="CB1641" s="26">
        <f t="shared" ref="CB1641:CB1655" si="6829">CB1642</f>
        <v>0</v>
      </c>
      <c r="CC1641" s="26">
        <f t="shared" ref="CC1641:CC1655" si="6830">CC1642</f>
        <v>0</v>
      </c>
      <c r="CD1641" s="26">
        <f t="shared" si="6593"/>
        <v>48840.799999999996</v>
      </c>
      <c r="CE1641" s="26">
        <f t="shared" si="6594"/>
        <v>58574.999999999993</v>
      </c>
      <c r="CF1641" s="26">
        <f t="shared" si="6595"/>
        <v>58574.999999999993</v>
      </c>
      <c r="CG1641" s="26">
        <f t="shared" ref="CG1641:CG1655" si="6831">CG1642</f>
        <v>0</v>
      </c>
      <c r="CH1641" s="26">
        <f t="shared" ref="CH1641:CH1655" si="6832">CH1642</f>
        <v>0</v>
      </c>
      <c r="CI1641" s="26">
        <f t="shared" ref="CI1641:CI1655" si="6833">CI1642</f>
        <v>0</v>
      </c>
      <c r="CJ1641" s="26">
        <f t="shared" si="6596"/>
        <v>48840.799999999996</v>
      </c>
      <c r="CK1641" s="26">
        <f t="shared" si="6597"/>
        <v>58574.999999999993</v>
      </c>
      <c r="CL1641" s="26">
        <f t="shared" si="6598"/>
        <v>58574.999999999993</v>
      </c>
      <c r="CM1641" s="26">
        <f t="shared" ref="CM1641:CM1655" si="6834">CM1642</f>
        <v>0</v>
      </c>
      <c r="CN1641" s="26">
        <f t="shared" ref="CN1641:CN1655" si="6835">CN1642</f>
        <v>0</v>
      </c>
      <c r="CO1641" s="26">
        <f t="shared" ref="CO1641:CO1655" si="6836">CO1642</f>
        <v>0</v>
      </c>
      <c r="CP1641" s="26">
        <f t="shared" si="6599"/>
        <v>48840.799999999996</v>
      </c>
      <c r="CQ1641" s="26">
        <f t="shared" si="6600"/>
        <v>58574.999999999993</v>
      </c>
      <c r="CR1641" s="26">
        <f t="shared" si="6601"/>
        <v>58574.999999999993</v>
      </c>
      <c r="CS1641" s="26">
        <f t="shared" ref="CS1641:CS1655" si="6837">CS1642</f>
        <v>0</v>
      </c>
      <c r="CT1641" s="19"/>
      <c r="CU1641" s="35"/>
      <c r="CY1641" s="1" t="s">
        <v>27</v>
      </c>
    </row>
    <row r="1642" spans="1:105" ht="31.2" hidden="1" x14ac:dyDescent="0.3">
      <c r="A1642" s="36" t="s">
        <v>942</v>
      </c>
      <c r="B1642" s="17">
        <v>110</v>
      </c>
      <c r="C1642" s="16"/>
      <c r="D1642" s="16"/>
      <c r="E1642" s="34" t="s">
        <v>130</v>
      </c>
      <c r="F1642" s="26">
        <f t="shared" si="6791"/>
        <v>42909.7</v>
      </c>
      <c r="G1642" s="26">
        <f t="shared" si="6792"/>
        <v>44467.6</v>
      </c>
      <c r="H1642" s="26">
        <f t="shared" si="6793"/>
        <v>44467.6</v>
      </c>
      <c r="I1642" s="26">
        <f t="shared" si="6794"/>
        <v>0</v>
      </c>
      <c r="J1642" s="26">
        <f t="shared" si="6795"/>
        <v>0</v>
      </c>
      <c r="K1642" s="26">
        <f t="shared" si="6796"/>
        <v>0</v>
      </c>
      <c r="L1642" s="26">
        <f t="shared" si="6704"/>
        <v>42909.7</v>
      </c>
      <c r="M1642" s="26">
        <f t="shared" si="6705"/>
        <v>44467.6</v>
      </c>
      <c r="N1642" s="26">
        <f t="shared" si="6706"/>
        <v>44467.6</v>
      </c>
      <c r="O1642" s="26">
        <f t="shared" si="6797"/>
        <v>0</v>
      </c>
      <c r="P1642" s="26">
        <f t="shared" si="6798"/>
        <v>0</v>
      </c>
      <c r="Q1642" s="26">
        <f t="shared" si="6799"/>
        <v>0</v>
      </c>
      <c r="R1642" s="26">
        <f t="shared" si="6707"/>
        <v>42909.7</v>
      </c>
      <c r="S1642" s="26">
        <f t="shared" si="6708"/>
        <v>44467.6</v>
      </c>
      <c r="T1642" s="26">
        <f t="shared" si="6709"/>
        <v>44467.6</v>
      </c>
      <c r="U1642" s="26">
        <f t="shared" si="6800"/>
        <v>0</v>
      </c>
      <c r="V1642" s="26">
        <f t="shared" si="6801"/>
        <v>0</v>
      </c>
      <c r="W1642" s="26">
        <f t="shared" si="6802"/>
        <v>0</v>
      </c>
      <c r="X1642" s="26">
        <f t="shared" si="6710"/>
        <v>42909.7</v>
      </c>
      <c r="Y1642" s="26">
        <f t="shared" si="6711"/>
        <v>44467.6</v>
      </c>
      <c r="Z1642" s="26">
        <f t="shared" si="6712"/>
        <v>44467.6</v>
      </c>
      <c r="AA1642" s="26">
        <f t="shared" si="6803"/>
        <v>0</v>
      </c>
      <c r="AB1642" s="26">
        <f t="shared" si="6804"/>
        <v>0</v>
      </c>
      <c r="AC1642" s="26">
        <f t="shared" si="6805"/>
        <v>0</v>
      </c>
      <c r="AD1642" s="26">
        <f t="shared" si="6713"/>
        <v>42909.7</v>
      </c>
      <c r="AE1642" s="26">
        <f t="shared" si="6714"/>
        <v>44467.6</v>
      </c>
      <c r="AF1642" s="26">
        <f t="shared" si="6715"/>
        <v>44467.6</v>
      </c>
      <c r="AG1642" s="26">
        <f t="shared" si="6806"/>
        <v>0</v>
      </c>
      <c r="AH1642" s="26">
        <f t="shared" si="6807"/>
        <v>0</v>
      </c>
      <c r="AI1642" s="26">
        <f t="shared" si="6808"/>
        <v>0</v>
      </c>
      <c r="AJ1642" s="26">
        <f t="shared" si="6716"/>
        <v>42909.7</v>
      </c>
      <c r="AK1642" s="26">
        <f t="shared" si="6717"/>
        <v>44467.6</v>
      </c>
      <c r="AL1642" s="26">
        <f t="shared" si="6718"/>
        <v>44467.6</v>
      </c>
      <c r="AM1642" s="26">
        <f t="shared" si="6809"/>
        <v>0</v>
      </c>
      <c r="AN1642" s="26">
        <f t="shared" si="6810"/>
        <v>0</v>
      </c>
      <c r="AO1642" s="26">
        <f t="shared" si="6811"/>
        <v>0</v>
      </c>
      <c r="AP1642" s="26">
        <f t="shared" si="6719"/>
        <v>42909.7</v>
      </c>
      <c r="AQ1642" s="26">
        <f t="shared" si="6720"/>
        <v>44467.6</v>
      </c>
      <c r="AR1642" s="26">
        <f t="shared" si="6721"/>
        <v>44467.6</v>
      </c>
      <c r="AS1642" s="26">
        <f t="shared" si="6812"/>
        <v>0</v>
      </c>
      <c r="AT1642" s="26">
        <f t="shared" si="6813"/>
        <v>0</v>
      </c>
      <c r="AU1642" s="26">
        <f t="shared" si="6814"/>
        <v>0</v>
      </c>
      <c r="AV1642" s="26">
        <f t="shared" si="6722"/>
        <v>42909.7</v>
      </c>
      <c r="AW1642" s="26">
        <f t="shared" si="6723"/>
        <v>44467.6</v>
      </c>
      <c r="AX1642" s="26">
        <f t="shared" si="6724"/>
        <v>44467.6</v>
      </c>
      <c r="AY1642" s="26">
        <f t="shared" si="6815"/>
        <v>5047.5</v>
      </c>
      <c r="AZ1642" s="26">
        <f t="shared" si="6816"/>
        <v>10154.799999999999</v>
      </c>
      <c r="BA1642" s="26">
        <f t="shared" si="6817"/>
        <v>10154.799999999999</v>
      </c>
      <c r="BB1642" s="26">
        <f t="shared" si="6725"/>
        <v>47957.2</v>
      </c>
      <c r="BC1642" s="26">
        <f t="shared" si="6726"/>
        <v>54622.399999999994</v>
      </c>
      <c r="BD1642" s="26">
        <f t="shared" si="6727"/>
        <v>54622.399999999994</v>
      </c>
      <c r="BE1642" s="26">
        <f t="shared" si="6818"/>
        <v>-104.6</v>
      </c>
      <c r="BF1642" s="26">
        <f t="shared" si="6819"/>
        <v>0</v>
      </c>
      <c r="BG1642" s="26">
        <f t="shared" si="6820"/>
        <v>0</v>
      </c>
      <c r="BH1642" s="26">
        <f t="shared" si="6728"/>
        <v>47852.6</v>
      </c>
      <c r="BI1642" s="26">
        <f t="shared" si="6729"/>
        <v>54622.399999999994</v>
      </c>
      <c r="BJ1642" s="26">
        <f t="shared" si="6730"/>
        <v>54622.399999999994</v>
      </c>
      <c r="BK1642" s="26">
        <f t="shared" si="6821"/>
        <v>988.2</v>
      </c>
      <c r="BL1642" s="26">
        <f t="shared" si="6822"/>
        <v>3952.6</v>
      </c>
      <c r="BM1642" s="26">
        <f t="shared" si="6823"/>
        <v>3952.6</v>
      </c>
      <c r="BN1642" s="26">
        <f t="shared" si="6731"/>
        <v>48840.799999999996</v>
      </c>
      <c r="BO1642" s="26">
        <f t="shared" si="6732"/>
        <v>58574.999999999993</v>
      </c>
      <c r="BP1642" s="26">
        <f t="shared" si="6733"/>
        <v>58574.999999999993</v>
      </c>
      <c r="BQ1642" s="26">
        <f t="shared" si="6824"/>
        <v>0</v>
      </c>
      <c r="BR1642" s="26">
        <f t="shared" si="6825"/>
        <v>0</v>
      </c>
      <c r="BS1642" s="26">
        <f t="shared" si="6734"/>
        <v>48840.799999999996</v>
      </c>
      <c r="BT1642" s="26">
        <f t="shared" si="6735"/>
        <v>58574.999999999993</v>
      </c>
      <c r="BU1642" s="26">
        <f t="shared" si="6736"/>
        <v>58574.999999999993</v>
      </c>
      <c r="BV1642" s="26">
        <f t="shared" si="6826"/>
        <v>0</v>
      </c>
      <c r="BW1642" s="26">
        <f t="shared" si="6827"/>
        <v>0</v>
      </c>
      <c r="BX1642" s="26">
        <f t="shared" si="6737"/>
        <v>48840.799999999996</v>
      </c>
      <c r="BY1642" s="26">
        <f t="shared" si="6738"/>
        <v>58574.999999999993</v>
      </c>
      <c r="BZ1642" s="26">
        <f t="shared" si="6739"/>
        <v>58574.999999999993</v>
      </c>
      <c r="CA1642" s="26">
        <f t="shared" si="6828"/>
        <v>0</v>
      </c>
      <c r="CB1642" s="26">
        <f t="shared" si="6829"/>
        <v>0</v>
      </c>
      <c r="CC1642" s="26">
        <f t="shared" si="6830"/>
        <v>0</v>
      </c>
      <c r="CD1642" s="26">
        <f t="shared" si="6593"/>
        <v>48840.799999999996</v>
      </c>
      <c r="CE1642" s="26">
        <f t="shared" si="6594"/>
        <v>58574.999999999993</v>
      </c>
      <c r="CF1642" s="26">
        <f t="shared" si="6595"/>
        <v>58574.999999999993</v>
      </c>
      <c r="CG1642" s="26">
        <f t="shared" si="6831"/>
        <v>0</v>
      </c>
      <c r="CH1642" s="26">
        <f t="shared" si="6832"/>
        <v>0</v>
      </c>
      <c r="CI1642" s="26">
        <f t="shared" si="6833"/>
        <v>0</v>
      </c>
      <c r="CJ1642" s="26">
        <f t="shared" si="6596"/>
        <v>48840.799999999996</v>
      </c>
      <c r="CK1642" s="26">
        <f t="shared" si="6597"/>
        <v>58574.999999999993</v>
      </c>
      <c r="CL1642" s="26">
        <f t="shared" si="6598"/>
        <v>58574.999999999993</v>
      </c>
      <c r="CM1642" s="26">
        <f t="shared" si="6834"/>
        <v>0</v>
      </c>
      <c r="CN1642" s="26">
        <f t="shared" si="6835"/>
        <v>0</v>
      </c>
      <c r="CO1642" s="26">
        <f t="shared" si="6836"/>
        <v>0</v>
      </c>
      <c r="CP1642" s="26">
        <f t="shared" si="6599"/>
        <v>48840.799999999996</v>
      </c>
      <c r="CQ1642" s="26">
        <f t="shared" si="6600"/>
        <v>58574.999999999993</v>
      </c>
      <c r="CR1642" s="26">
        <f t="shared" si="6601"/>
        <v>58574.999999999993</v>
      </c>
      <c r="CS1642" s="26">
        <f t="shared" si="6837"/>
        <v>0</v>
      </c>
      <c r="CT1642" s="19"/>
      <c r="CU1642" s="35"/>
      <c r="CZ1642" s="1" t="s">
        <v>28</v>
      </c>
    </row>
    <row r="1643" spans="1:105" ht="31.2" hidden="1" x14ac:dyDescent="0.3">
      <c r="A1643" s="36" t="s">
        <v>942</v>
      </c>
      <c r="B1643" s="17">
        <v>110</v>
      </c>
      <c r="C1643" s="16" t="s">
        <v>64</v>
      </c>
      <c r="D1643" s="16" t="s">
        <v>64</v>
      </c>
      <c r="E1643" s="34" t="s">
        <v>728</v>
      </c>
      <c r="F1643" s="26">
        <f>43521.6-611.9</f>
        <v>42909.7</v>
      </c>
      <c r="G1643" s="26">
        <f>45101.7-634.1</f>
        <v>44467.6</v>
      </c>
      <c r="H1643" s="26">
        <f>45101.7-634.1</f>
        <v>44467.6</v>
      </c>
      <c r="I1643" s="26"/>
      <c r="J1643" s="26"/>
      <c r="K1643" s="26"/>
      <c r="L1643" s="26">
        <f t="shared" si="6704"/>
        <v>42909.7</v>
      </c>
      <c r="M1643" s="26">
        <f t="shared" si="6705"/>
        <v>44467.6</v>
      </c>
      <c r="N1643" s="26">
        <f t="shared" si="6706"/>
        <v>44467.6</v>
      </c>
      <c r="O1643" s="26"/>
      <c r="P1643" s="26"/>
      <c r="Q1643" s="26"/>
      <c r="R1643" s="26">
        <f t="shared" si="6707"/>
        <v>42909.7</v>
      </c>
      <c r="S1643" s="26">
        <f t="shared" si="6708"/>
        <v>44467.6</v>
      </c>
      <c r="T1643" s="26">
        <f t="shared" si="6709"/>
        <v>44467.6</v>
      </c>
      <c r="U1643" s="26"/>
      <c r="V1643" s="26"/>
      <c r="W1643" s="26"/>
      <c r="X1643" s="26">
        <f t="shared" si="6710"/>
        <v>42909.7</v>
      </c>
      <c r="Y1643" s="26">
        <f t="shared" si="6711"/>
        <v>44467.6</v>
      </c>
      <c r="Z1643" s="26">
        <f t="shared" si="6712"/>
        <v>44467.6</v>
      </c>
      <c r="AA1643" s="26"/>
      <c r="AB1643" s="26"/>
      <c r="AC1643" s="26"/>
      <c r="AD1643" s="26">
        <f t="shared" si="6713"/>
        <v>42909.7</v>
      </c>
      <c r="AE1643" s="26">
        <f t="shared" si="6714"/>
        <v>44467.6</v>
      </c>
      <c r="AF1643" s="26">
        <f t="shared" si="6715"/>
        <v>44467.6</v>
      </c>
      <c r="AG1643" s="26"/>
      <c r="AH1643" s="26"/>
      <c r="AI1643" s="26"/>
      <c r="AJ1643" s="26">
        <f t="shared" si="6716"/>
        <v>42909.7</v>
      </c>
      <c r="AK1643" s="26">
        <f t="shared" si="6717"/>
        <v>44467.6</v>
      </c>
      <c r="AL1643" s="26">
        <f t="shared" si="6718"/>
        <v>44467.6</v>
      </c>
      <c r="AM1643" s="26"/>
      <c r="AN1643" s="26"/>
      <c r="AO1643" s="26"/>
      <c r="AP1643" s="26">
        <f t="shared" si="6719"/>
        <v>42909.7</v>
      </c>
      <c r="AQ1643" s="26">
        <f t="shared" si="6720"/>
        <v>44467.6</v>
      </c>
      <c r="AR1643" s="26">
        <f t="shared" si="6721"/>
        <v>44467.6</v>
      </c>
      <c r="AS1643" s="26"/>
      <c r="AT1643" s="26"/>
      <c r="AU1643" s="26"/>
      <c r="AV1643" s="26">
        <f t="shared" si="6722"/>
        <v>42909.7</v>
      </c>
      <c r="AW1643" s="26">
        <f t="shared" si="6723"/>
        <v>44467.6</v>
      </c>
      <c r="AX1643" s="26">
        <f t="shared" si="6724"/>
        <v>44467.6</v>
      </c>
      <c r="AY1643" s="26">
        <v>5047.5</v>
      </c>
      <c r="AZ1643" s="26">
        <v>10154.799999999999</v>
      </c>
      <c r="BA1643" s="26">
        <v>10154.799999999999</v>
      </c>
      <c r="BB1643" s="26">
        <f t="shared" si="6725"/>
        <v>47957.2</v>
      </c>
      <c r="BC1643" s="26">
        <f t="shared" si="6726"/>
        <v>54622.399999999994</v>
      </c>
      <c r="BD1643" s="26">
        <f t="shared" si="6727"/>
        <v>54622.399999999994</v>
      </c>
      <c r="BE1643" s="26">
        <v>-104.6</v>
      </c>
      <c r="BF1643" s="26"/>
      <c r="BG1643" s="26"/>
      <c r="BH1643" s="26">
        <f t="shared" si="6728"/>
        <v>47852.6</v>
      </c>
      <c r="BI1643" s="26">
        <f t="shared" si="6729"/>
        <v>54622.399999999994</v>
      </c>
      <c r="BJ1643" s="26">
        <f t="shared" si="6730"/>
        <v>54622.399999999994</v>
      </c>
      <c r="BK1643" s="26">
        <v>988.2</v>
      </c>
      <c r="BL1643" s="26">
        <v>3952.6</v>
      </c>
      <c r="BM1643" s="26">
        <v>3952.6</v>
      </c>
      <c r="BN1643" s="26">
        <f t="shared" si="6731"/>
        <v>48840.799999999996</v>
      </c>
      <c r="BO1643" s="26">
        <f t="shared" si="6732"/>
        <v>58574.999999999993</v>
      </c>
      <c r="BP1643" s="26">
        <f t="shared" si="6733"/>
        <v>58574.999999999993</v>
      </c>
      <c r="BQ1643" s="26"/>
      <c r="BR1643" s="26"/>
      <c r="BS1643" s="26">
        <f t="shared" si="6734"/>
        <v>48840.799999999996</v>
      </c>
      <c r="BT1643" s="26">
        <f t="shared" si="6735"/>
        <v>58574.999999999993</v>
      </c>
      <c r="BU1643" s="26">
        <f t="shared" si="6736"/>
        <v>58574.999999999993</v>
      </c>
      <c r="BV1643" s="26"/>
      <c r="BW1643" s="26"/>
      <c r="BX1643" s="26">
        <f t="shared" si="6737"/>
        <v>48840.799999999996</v>
      </c>
      <c r="BY1643" s="26">
        <f t="shared" si="6738"/>
        <v>58574.999999999993</v>
      </c>
      <c r="BZ1643" s="26">
        <f t="shared" si="6739"/>
        <v>58574.999999999993</v>
      </c>
      <c r="CA1643" s="26"/>
      <c r="CB1643" s="26"/>
      <c r="CC1643" s="26"/>
      <c r="CD1643" s="26">
        <f t="shared" si="6593"/>
        <v>48840.799999999996</v>
      </c>
      <c r="CE1643" s="26">
        <f t="shared" si="6594"/>
        <v>58574.999999999993</v>
      </c>
      <c r="CF1643" s="26">
        <f t="shared" si="6595"/>
        <v>58574.999999999993</v>
      </c>
      <c r="CG1643" s="26"/>
      <c r="CH1643" s="26"/>
      <c r="CI1643" s="26"/>
      <c r="CJ1643" s="26">
        <f t="shared" si="6596"/>
        <v>48840.799999999996</v>
      </c>
      <c r="CK1643" s="26">
        <f t="shared" si="6597"/>
        <v>58574.999999999993</v>
      </c>
      <c r="CL1643" s="26">
        <f t="shared" si="6598"/>
        <v>58574.999999999993</v>
      </c>
      <c r="CM1643" s="26"/>
      <c r="CN1643" s="26"/>
      <c r="CO1643" s="26"/>
      <c r="CP1643" s="26">
        <f t="shared" si="6599"/>
        <v>48840.799999999996</v>
      </c>
      <c r="CQ1643" s="26">
        <f t="shared" si="6600"/>
        <v>58574.999999999993</v>
      </c>
      <c r="CR1643" s="26">
        <f t="shared" si="6601"/>
        <v>58574.999999999993</v>
      </c>
      <c r="CS1643" s="26"/>
      <c r="CT1643" s="19"/>
      <c r="CU1643" s="35"/>
    </row>
    <row r="1644" spans="1:105" ht="31.2" hidden="1" x14ac:dyDescent="0.3">
      <c r="A1644" s="36" t="s">
        <v>942</v>
      </c>
      <c r="B1644" s="17">
        <v>200</v>
      </c>
      <c r="C1644" s="16"/>
      <c r="D1644" s="16"/>
      <c r="E1644" s="34" t="s">
        <v>38</v>
      </c>
      <c r="F1644" s="26">
        <f t="shared" ref="F1644:F1645" si="6838">F1645</f>
        <v>8928.9</v>
      </c>
      <c r="G1644" s="26">
        <f t="shared" ref="G1644:G1645" si="6839">G1645</f>
        <v>8929.1</v>
      </c>
      <c r="H1644" s="26">
        <f t="shared" ref="H1644:H1645" si="6840">H1645</f>
        <v>8929.3000000000011</v>
      </c>
      <c r="I1644" s="26">
        <f t="shared" si="6794"/>
        <v>0</v>
      </c>
      <c r="J1644" s="26">
        <f t="shared" si="6795"/>
        <v>0</v>
      </c>
      <c r="K1644" s="26">
        <f t="shared" si="6796"/>
        <v>0</v>
      </c>
      <c r="L1644" s="26">
        <f t="shared" si="6704"/>
        <v>8928.9</v>
      </c>
      <c r="M1644" s="26">
        <f t="shared" si="6705"/>
        <v>8929.1</v>
      </c>
      <c r="N1644" s="26">
        <f t="shared" si="6706"/>
        <v>8929.3000000000011</v>
      </c>
      <c r="O1644" s="26">
        <f t="shared" si="6797"/>
        <v>0</v>
      </c>
      <c r="P1644" s="26">
        <f t="shared" si="6798"/>
        <v>0</v>
      </c>
      <c r="Q1644" s="26">
        <f t="shared" si="6799"/>
        <v>0</v>
      </c>
      <c r="R1644" s="26">
        <f t="shared" si="6707"/>
        <v>8928.9</v>
      </c>
      <c r="S1644" s="26">
        <f t="shared" si="6708"/>
        <v>8929.1</v>
      </c>
      <c r="T1644" s="26">
        <f t="shared" si="6709"/>
        <v>8929.3000000000011</v>
      </c>
      <c r="U1644" s="26">
        <f t="shared" si="6800"/>
        <v>0</v>
      </c>
      <c r="V1644" s="26">
        <f t="shared" si="6801"/>
        <v>0</v>
      </c>
      <c r="W1644" s="26">
        <f t="shared" si="6802"/>
        <v>0</v>
      </c>
      <c r="X1644" s="26">
        <f t="shared" si="6710"/>
        <v>8928.9</v>
      </c>
      <c r="Y1644" s="26">
        <f t="shared" si="6711"/>
        <v>8929.1</v>
      </c>
      <c r="Z1644" s="26">
        <f t="shared" si="6712"/>
        <v>8929.3000000000011</v>
      </c>
      <c r="AA1644" s="26">
        <f t="shared" si="6803"/>
        <v>0</v>
      </c>
      <c r="AB1644" s="26">
        <f t="shared" si="6804"/>
        <v>0</v>
      </c>
      <c r="AC1644" s="26">
        <f t="shared" si="6805"/>
        <v>0</v>
      </c>
      <c r="AD1644" s="26">
        <f t="shared" si="6713"/>
        <v>8928.9</v>
      </c>
      <c r="AE1644" s="26">
        <f t="shared" si="6714"/>
        <v>8929.1</v>
      </c>
      <c r="AF1644" s="26">
        <f t="shared" si="6715"/>
        <v>8929.3000000000011</v>
      </c>
      <c r="AG1644" s="26">
        <f t="shared" si="6806"/>
        <v>0</v>
      </c>
      <c r="AH1644" s="26">
        <f t="shared" si="6807"/>
        <v>0</v>
      </c>
      <c r="AI1644" s="26">
        <f t="shared" si="6808"/>
        <v>0</v>
      </c>
      <c r="AJ1644" s="26">
        <f t="shared" si="6716"/>
        <v>8928.9</v>
      </c>
      <c r="AK1644" s="26">
        <f t="shared" si="6717"/>
        <v>8929.1</v>
      </c>
      <c r="AL1644" s="26">
        <f t="shared" si="6718"/>
        <v>8929.3000000000011</v>
      </c>
      <c r="AM1644" s="26">
        <f t="shared" si="6809"/>
        <v>0</v>
      </c>
      <c r="AN1644" s="26">
        <f t="shared" si="6810"/>
        <v>0</v>
      </c>
      <c r="AO1644" s="26">
        <f t="shared" si="6811"/>
        <v>0</v>
      </c>
      <c r="AP1644" s="26">
        <f t="shared" si="6719"/>
        <v>8928.9</v>
      </c>
      <c r="AQ1644" s="26">
        <f t="shared" si="6720"/>
        <v>8929.1</v>
      </c>
      <c r="AR1644" s="26">
        <f t="shared" si="6721"/>
        <v>8929.3000000000011</v>
      </c>
      <c r="AS1644" s="26">
        <f t="shared" si="6812"/>
        <v>0</v>
      </c>
      <c r="AT1644" s="26">
        <f t="shared" si="6813"/>
        <v>0</v>
      </c>
      <c r="AU1644" s="26">
        <f t="shared" si="6814"/>
        <v>0</v>
      </c>
      <c r="AV1644" s="26">
        <f t="shared" si="6722"/>
        <v>8928.9</v>
      </c>
      <c r="AW1644" s="26">
        <f t="shared" si="6723"/>
        <v>8929.1</v>
      </c>
      <c r="AX1644" s="26">
        <f t="shared" si="6724"/>
        <v>8929.3000000000011</v>
      </c>
      <c r="AY1644" s="26">
        <f t="shared" si="6815"/>
        <v>0</v>
      </c>
      <c r="AZ1644" s="26">
        <f t="shared" si="6816"/>
        <v>0</v>
      </c>
      <c r="BA1644" s="26">
        <f t="shared" si="6817"/>
        <v>0</v>
      </c>
      <c r="BB1644" s="26">
        <f t="shared" si="6725"/>
        <v>8928.9</v>
      </c>
      <c r="BC1644" s="26">
        <f t="shared" si="6726"/>
        <v>8929.1</v>
      </c>
      <c r="BD1644" s="26">
        <f t="shared" si="6727"/>
        <v>8929.3000000000011</v>
      </c>
      <c r="BE1644" s="26">
        <f t="shared" si="6818"/>
        <v>0</v>
      </c>
      <c r="BF1644" s="26">
        <f t="shared" si="6819"/>
        <v>0</v>
      </c>
      <c r="BG1644" s="26">
        <f t="shared" si="6820"/>
        <v>0</v>
      </c>
      <c r="BH1644" s="26">
        <f t="shared" si="6728"/>
        <v>8928.9</v>
      </c>
      <c r="BI1644" s="26">
        <f t="shared" si="6729"/>
        <v>8929.1</v>
      </c>
      <c r="BJ1644" s="26">
        <f t="shared" si="6730"/>
        <v>8929.3000000000011</v>
      </c>
      <c r="BK1644" s="26">
        <f t="shared" si="6821"/>
        <v>0</v>
      </c>
      <c r="BL1644" s="26">
        <f t="shared" si="6822"/>
        <v>0</v>
      </c>
      <c r="BM1644" s="26">
        <f t="shared" si="6823"/>
        <v>0</v>
      </c>
      <c r="BN1644" s="26">
        <f t="shared" si="6731"/>
        <v>8928.9</v>
      </c>
      <c r="BO1644" s="26">
        <f t="shared" si="6732"/>
        <v>8929.1</v>
      </c>
      <c r="BP1644" s="26">
        <f t="shared" si="6733"/>
        <v>8929.3000000000011</v>
      </c>
      <c r="BQ1644" s="26">
        <f t="shared" si="6824"/>
        <v>0</v>
      </c>
      <c r="BR1644" s="26">
        <f t="shared" si="6825"/>
        <v>0</v>
      </c>
      <c r="BS1644" s="26">
        <f t="shared" si="6734"/>
        <v>8928.9</v>
      </c>
      <c r="BT1644" s="26">
        <f t="shared" si="6735"/>
        <v>8929.1</v>
      </c>
      <c r="BU1644" s="26">
        <f t="shared" si="6736"/>
        <v>8929.3000000000011</v>
      </c>
      <c r="BV1644" s="26">
        <f t="shared" si="6826"/>
        <v>0</v>
      </c>
      <c r="BW1644" s="26">
        <f t="shared" si="6827"/>
        <v>0</v>
      </c>
      <c r="BX1644" s="26">
        <f t="shared" si="6737"/>
        <v>8928.9</v>
      </c>
      <c r="BY1644" s="26">
        <f t="shared" si="6738"/>
        <v>8929.1</v>
      </c>
      <c r="BZ1644" s="26">
        <f t="shared" si="6739"/>
        <v>8929.3000000000011</v>
      </c>
      <c r="CA1644" s="26">
        <f t="shared" si="6828"/>
        <v>0</v>
      </c>
      <c r="CB1644" s="26">
        <f t="shared" si="6829"/>
        <v>0</v>
      </c>
      <c r="CC1644" s="26">
        <f t="shared" si="6830"/>
        <v>0</v>
      </c>
      <c r="CD1644" s="26">
        <f t="shared" ref="CD1644:CD1707" si="6841">BX1644+CA1644</f>
        <v>8928.9</v>
      </c>
      <c r="CE1644" s="26">
        <f t="shared" ref="CE1644:CE1707" si="6842">BY1644+CB1644</f>
        <v>8929.1</v>
      </c>
      <c r="CF1644" s="26">
        <f t="shared" ref="CF1644:CF1707" si="6843">BZ1644+CC1644</f>
        <v>8929.3000000000011</v>
      </c>
      <c r="CG1644" s="26">
        <f t="shared" si="6831"/>
        <v>0</v>
      </c>
      <c r="CH1644" s="26">
        <f t="shared" si="6832"/>
        <v>0</v>
      </c>
      <c r="CI1644" s="26">
        <f t="shared" si="6833"/>
        <v>0</v>
      </c>
      <c r="CJ1644" s="26">
        <f t="shared" ref="CJ1644:CJ1707" si="6844">CD1644+CG1644</f>
        <v>8928.9</v>
      </c>
      <c r="CK1644" s="26">
        <f t="shared" ref="CK1644:CK1707" si="6845">CE1644+CH1644</f>
        <v>8929.1</v>
      </c>
      <c r="CL1644" s="26">
        <f t="shared" ref="CL1644:CL1707" si="6846">CF1644+CI1644</f>
        <v>8929.3000000000011</v>
      </c>
      <c r="CM1644" s="26">
        <f t="shared" si="6834"/>
        <v>0</v>
      </c>
      <c r="CN1644" s="26">
        <f t="shared" si="6835"/>
        <v>0</v>
      </c>
      <c r="CO1644" s="26">
        <f t="shared" si="6836"/>
        <v>0</v>
      </c>
      <c r="CP1644" s="26">
        <f t="shared" ref="CP1644:CP1707" si="6847">CJ1644+CM1644</f>
        <v>8928.9</v>
      </c>
      <c r="CQ1644" s="26">
        <f t="shared" ref="CQ1644:CQ1707" si="6848">CK1644+CN1644</f>
        <v>8929.1</v>
      </c>
      <c r="CR1644" s="26">
        <f t="shared" ref="CR1644:CR1707" si="6849">CL1644+CO1644</f>
        <v>8929.3000000000011</v>
      </c>
      <c r="CS1644" s="26">
        <f t="shared" si="6837"/>
        <v>0</v>
      </c>
      <c r="CT1644" s="19"/>
      <c r="CU1644" s="35"/>
      <c r="CY1644" s="1" t="s">
        <v>27</v>
      </c>
    </row>
    <row r="1645" spans="1:105" ht="46.8" hidden="1" x14ac:dyDescent="0.3">
      <c r="A1645" s="36" t="s">
        <v>942</v>
      </c>
      <c r="B1645" s="17">
        <v>240</v>
      </c>
      <c r="C1645" s="16"/>
      <c r="D1645" s="16"/>
      <c r="E1645" s="34" t="s">
        <v>39</v>
      </c>
      <c r="F1645" s="26">
        <f t="shared" si="6838"/>
        <v>8928.9</v>
      </c>
      <c r="G1645" s="26">
        <f t="shared" si="6839"/>
        <v>8929.1</v>
      </c>
      <c r="H1645" s="26">
        <f t="shared" si="6840"/>
        <v>8929.3000000000011</v>
      </c>
      <c r="I1645" s="26">
        <f t="shared" si="6794"/>
        <v>0</v>
      </c>
      <c r="J1645" s="26">
        <f t="shared" si="6795"/>
        <v>0</v>
      </c>
      <c r="K1645" s="26">
        <f t="shared" si="6796"/>
        <v>0</v>
      </c>
      <c r="L1645" s="26">
        <f t="shared" si="6704"/>
        <v>8928.9</v>
      </c>
      <c r="M1645" s="26">
        <f t="shared" si="6705"/>
        <v>8929.1</v>
      </c>
      <c r="N1645" s="26">
        <f t="shared" si="6706"/>
        <v>8929.3000000000011</v>
      </c>
      <c r="O1645" s="26">
        <f t="shared" si="6797"/>
        <v>0</v>
      </c>
      <c r="P1645" s="26">
        <f t="shared" si="6798"/>
        <v>0</v>
      </c>
      <c r="Q1645" s="26">
        <f t="shared" si="6799"/>
        <v>0</v>
      </c>
      <c r="R1645" s="26">
        <f t="shared" si="6707"/>
        <v>8928.9</v>
      </c>
      <c r="S1645" s="26">
        <f t="shared" si="6708"/>
        <v>8929.1</v>
      </c>
      <c r="T1645" s="26">
        <f t="shared" si="6709"/>
        <v>8929.3000000000011</v>
      </c>
      <c r="U1645" s="26">
        <f t="shared" si="6800"/>
        <v>0</v>
      </c>
      <c r="V1645" s="26">
        <f t="shared" si="6801"/>
        <v>0</v>
      </c>
      <c r="W1645" s="26">
        <f t="shared" si="6802"/>
        <v>0</v>
      </c>
      <c r="X1645" s="26">
        <f t="shared" si="6710"/>
        <v>8928.9</v>
      </c>
      <c r="Y1645" s="26">
        <f t="shared" si="6711"/>
        <v>8929.1</v>
      </c>
      <c r="Z1645" s="26">
        <f t="shared" si="6712"/>
        <v>8929.3000000000011</v>
      </c>
      <c r="AA1645" s="26">
        <f t="shared" si="6803"/>
        <v>0</v>
      </c>
      <c r="AB1645" s="26">
        <f t="shared" si="6804"/>
        <v>0</v>
      </c>
      <c r="AC1645" s="26">
        <f t="shared" si="6805"/>
        <v>0</v>
      </c>
      <c r="AD1645" s="26">
        <f t="shared" si="6713"/>
        <v>8928.9</v>
      </c>
      <c r="AE1645" s="26">
        <f t="shared" si="6714"/>
        <v>8929.1</v>
      </c>
      <c r="AF1645" s="26">
        <f t="shared" si="6715"/>
        <v>8929.3000000000011</v>
      </c>
      <c r="AG1645" s="26">
        <f t="shared" si="6806"/>
        <v>0</v>
      </c>
      <c r="AH1645" s="26">
        <f t="shared" si="6807"/>
        <v>0</v>
      </c>
      <c r="AI1645" s="26">
        <f t="shared" si="6808"/>
        <v>0</v>
      </c>
      <c r="AJ1645" s="26">
        <f t="shared" si="6716"/>
        <v>8928.9</v>
      </c>
      <c r="AK1645" s="26">
        <f t="shared" si="6717"/>
        <v>8929.1</v>
      </c>
      <c r="AL1645" s="26">
        <f t="shared" si="6718"/>
        <v>8929.3000000000011</v>
      </c>
      <c r="AM1645" s="26">
        <f t="shared" si="6809"/>
        <v>0</v>
      </c>
      <c r="AN1645" s="26">
        <f t="shared" si="6810"/>
        <v>0</v>
      </c>
      <c r="AO1645" s="26">
        <f t="shared" si="6811"/>
        <v>0</v>
      </c>
      <c r="AP1645" s="26">
        <f t="shared" si="6719"/>
        <v>8928.9</v>
      </c>
      <c r="AQ1645" s="26">
        <f t="shared" si="6720"/>
        <v>8929.1</v>
      </c>
      <c r="AR1645" s="26">
        <f t="shared" si="6721"/>
        <v>8929.3000000000011</v>
      </c>
      <c r="AS1645" s="26">
        <f t="shared" si="6812"/>
        <v>0</v>
      </c>
      <c r="AT1645" s="26">
        <f t="shared" si="6813"/>
        <v>0</v>
      </c>
      <c r="AU1645" s="26">
        <f t="shared" si="6814"/>
        <v>0</v>
      </c>
      <c r="AV1645" s="26">
        <f t="shared" si="6722"/>
        <v>8928.9</v>
      </c>
      <c r="AW1645" s="26">
        <f t="shared" si="6723"/>
        <v>8929.1</v>
      </c>
      <c r="AX1645" s="26">
        <f t="shared" si="6724"/>
        <v>8929.3000000000011</v>
      </c>
      <c r="AY1645" s="26">
        <f t="shared" si="6815"/>
        <v>0</v>
      </c>
      <c r="AZ1645" s="26">
        <f t="shared" si="6816"/>
        <v>0</v>
      </c>
      <c r="BA1645" s="26">
        <f t="shared" si="6817"/>
        <v>0</v>
      </c>
      <c r="BB1645" s="26">
        <f t="shared" si="6725"/>
        <v>8928.9</v>
      </c>
      <c r="BC1645" s="26">
        <f t="shared" si="6726"/>
        <v>8929.1</v>
      </c>
      <c r="BD1645" s="26">
        <f t="shared" si="6727"/>
        <v>8929.3000000000011</v>
      </c>
      <c r="BE1645" s="26">
        <f t="shared" si="6818"/>
        <v>0</v>
      </c>
      <c r="BF1645" s="26">
        <f t="shared" si="6819"/>
        <v>0</v>
      </c>
      <c r="BG1645" s="26">
        <f t="shared" si="6820"/>
        <v>0</v>
      </c>
      <c r="BH1645" s="26">
        <f t="shared" si="6728"/>
        <v>8928.9</v>
      </c>
      <c r="BI1645" s="26">
        <f t="shared" si="6729"/>
        <v>8929.1</v>
      </c>
      <c r="BJ1645" s="26">
        <f t="shared" si="6730"/>
        <v>8929.3000000000011</v>
      </c>
      <c r="BK1645" s="26">
        <f t="shared" si="6821"/>
        <v>0</v>
      </c>
      <c r="BL1645" s="26">
        <f t="shared" si="6822"/>
        <v>0</v>
      </c>
      <c r="BM1645" s="26">
        <f t="shared" si="6823"/>
        <v>0</v>
      </c>
      <c r="BN1645" s="26">
        <f t="shared" si="6731"/>
        <v>8928.9</v>
      </c>
      <c r="BO1645" s="26">
        <f t="shared" si="6732"/>
        <v>8929.1</v>
      </c>
      <c r="BP1645" s="26">
        <f t="shared" si="6733"/>
        <v>8929.3000000000011</v>
      </c>
      <c r="BQ1645" s="26">
        <f t="shared" si="6824"/>
        <v>0</v>
      </c>
      <c r="BR1645" s="26">
        <f t="shared" si="6825"/>
        <v>0</v>
      </c>
      <c r="BS1645" s="26">
        <f t="shared" si="6734"/>
        <v>8928.9</v>
      </c>
      <c r="BT1645" s="26">
        <f t="shared" si="6735"/>
        <v>8929.1</v>
      </c>
      <c r="BU1645" s="26">
        <f t="shared" si="6736"/>
        <v>8929.3000000000011</v>
      </c>
      <c r="BV1645" s="26">
        <f t="shared" si="6826"/>
        <v>0</v>
      </c>
      <c r="BW1645" s="26">
        <f t="shared" si="6827"/>
        <v>0</v>
      </c>
      <c r="BX1645" s="26">
        <f t="shared" si="6737"/>
        <v>8928.9</v>
      </c>
      <c r="BY1645" s="26">
        <f t="shared" si="6738"/>
        <v>8929.1</v>
      </c>
      <c r="BZ1645" s="26">
        <f t="shared" si="6739"/>
        <v>8929.3000000000011</v>
      </c>
      <c r="CA1645" s="26">
        <f t="shared" si="6828"/>
        <v>0</v>
      </c>
      <c r="CB1645" s="26">
        <f t="shared" si="6829"/>
        <v>0</v>
      </c>
      <c r="CC1645" s="26">
        <f t="shared" si="6830"/>
        <v>0</v>
      </c>
      <c r="CD1645" s="26">
        <f t="shared" si="6841"/>
        <v>8928.9</v>
      </c>
      <c r="CE1645" s="26">
        <f t="shared" si="6842"/>
        <v>8929.1</v>
      </c>
      <c r="CF1645" s="26">
        <f t="shared" si="6843"/>
        <v>8929.3000000000011</v>
      </c>
      <c r="CG1645" s="26">
        <f t="shared" si="6831"/>
        <v>0</v>
      </c>
      <c r="CH1645" s="26">
        <f t="shared" si="6832"/>
        <v>0</v>
      </c>
      <c r="CI1645" s="26">
        <f t="shared" si="6833"/>
        <v>0</v>
      </c>
      <c r="CJ1645" s="26">
        <f t="shared" si="6844"/>
        <v>8928.9</v>
      </c>
      <c r="CK1645" s="26">
        <f t="shared" si="6845"/>
        <v>8929.1</v>
      </c>
      <c r="CL1645" s="26">
        <f t="shared" si="6846"/>
        <v>8929.3000000000011</v>
      </c>
      <c r="CM1645" s="26">
        <f t="shared" si="6834"/>
        <v>0</v>
      </c>
      <c r="CN1645" s="26">
        <f t="shared" si="6835"/>
        <v>0</v>
      </c>
      <c r="CO1645" s="26">
        <f t="shared" si="6836"/>
        <v>0</v>
      </c>
      <c r="CP1645" s="26">
        <f t="shared" si="6847"/>
        <v>8928.9</v>
      </c>
      <c r="CQ1645" s="26">
        <f t="shared" si="6848"/>
        <v>8929.1</v>
      </c>
      <c r="CR1645" s="26">
        <f t="shared" si="6849"/>
        <v>8929.3000000000011</v>
      </c>
      <c r="CS1645" s="26">
        <f t="shared" si="6837"/>
        <v>0</v>
      </c>
      <c r="CT1645" s="19"/>
      <c r="CU1645" s="35"/>
      <c r="CZ1645" s="1" t="s">
        <v>28</v>
      </c>
    </row>
    <row r="1646" spans="1:105" ht="31.2" hidden="1" x14ac:dyDescent="0.3">
      <c r="A1646" s="36" t="s">
        <v>942</v>
      </c>
      <c r="B1646" s="17">
        <v>240</v>
      </c>
      <c r="C1646" s="16" t="s">
        <v>64</v>
      </c>
      <c r="D1646" s="16" t="s">
        <v>64</v>
      </c>
      <c r="E1646" s="34" t="s">
        <v>728</v>
      </c>
      <c r="F1646" s="26">
        <f>9051.6-35.7-87</f>
        <v>8928.9</v>
      </c>
      <c r="G1646" s="26">
        <f>9051.6-35.5-87</f>
        <v>8929.1</v>
      </c>
      <c r="H1646" s="26">
        <f>9051.6-35.3-87</f>
        <v>8929.3000000000011</v>
      </c>
      <c r="I1646" s="26"/>
      <c r="J1646" s="26"/>
      <c r="K1646" s="26"/>
      <c r="L1646" s="26">
        <f t="shared" si="6704"/>
        <v>8928.9</v>
      </c>
      <c r="M1646" s="26">
        <f t="shared" si="6705"/>
        <v>8929.1</v>
      </c>
      <c r="N1646" s="26">
        <f t="shared" si="6706"/>
        <v>8929.3000000000011</v>
      </c>
      <c r="O1646" s="26"/>
      <c r="P1646" s="26"/>
      <c r="Q1646" s="26"/>
      <c r="R1646" s="26">
        <f t="shared" si="6707"/>
        <v>8928.9</v>
      </c>
      <c r="S1646" s="26">
        <f t="shared" si="6708"/>
        <v>8929.1</v>
      </c>
      <c r="T1646" s="26">
        <f t="shared" si="6709"/>
        <v>8929.3000000000011</v>
      </c>
      <c r="U1646" s="26"/>
      <c r="V1646" s="26"/>
      <c r="W1646" s="26"/>
      <c r="X1646" s="26">
        <f t="shared" si="6710"/>
        <v>8928.9</v>
      </c>
      <c r="Y1646" s="26">
        <f t="shared" si="6711"/>
        <v>8929.1</v>
      </c>
      <c r="Z1646" s="26">
        <f t="shared" si="6712"/>
        <v>8929.3000000000011</v>
      </c>
      <c r="AA1646" s="26"/>
      <c r="AB1646" s="26"/>
      <c r="AC1646" s="26"/>
      <c r="AD1646" s="26">
        <f t="shared" si="6713"/>
        <v>8928.9</v>
      </c>
      <c r="AE1646" s="26">
        <f t="shared" si="6714"/>
        <v>8929.1</v>
      </c>
      <c r="AF1646" s="26">
        <f t="shared" si="6715"/>
        <v>8929.3000000000011</v>
      </c>
      <c r="AG1646" s="26"/>
      <c r="AH1646" s="26"/>
      <c r="AI1646" s="26"/>
      <c r="AJ1646" s="26">
        <f t="shared" si="6716"/>
        <v>8928.9</v>
      </c>
      <c r="AK1646" s="26">
        <f t="shared" si="6717"/>
        <v>8929.1</v>
      </c>
      <c r="AL1646" s="26">
        <f t="shared" si="6718"/>
        <v>8929.3000000000011</v>
      </c>
      <c r="AM1646" s="26"/>
      <c r="AN1646" s="26"/>
      <c r="AO1646" s="26"/>
      <c r="AP1646" s="26">
        <f t="shared" si="6719"/>
        <v>8928.9</v>
      </c>
      <c r="AQ1646" s="26">
        <f t="shared" si="6720"/>
        <v>8929.1</v>
      </c>
      <c r="AR1646" s="26">
        <f t="shared" si="6721"/>
        <v>8929.3000000000011</v>
      </c>
      <c r="AS1646" s="26"/>
      <c r="AT1646" s="26"/>
      <c r="AU1646" s="26"/>
      <c r="AV1646" s="26">
        <f t="shared" si="6722"/>
        <v>8928.9</v>
      </c>
      <c r="AW1646" s="26">
        <f t="shared" si="6723"/>
        <v>8929.1</v>
      </c>
      <c r="AX1646" s="26">
        <f t="shared" si="6724"/>
        <v>8929.3000000000011</v>
      </c>
      <c r="AY1646" s="26"/>
      <c r="AZ1646" s="26"/>
      <c r="BA1646" s="26"/>
      <c r="BB1646" s="26">
        <f t="shared" si="6725"/>
        <v>8928.9</v>
      </c>
      <c r="BC1646" s="26">
        <f t="shared" si="6726"/>
        <v>8929.1</v>
      </c>
      <c r="BD1646" s="26">
        <f t="shared" si="6727"/>
        <v>8929.3000000000011</v>
      </c>
      <c r="BE1646" s="26"/>
      <c r="BF1646" s="26"/>
      <c r="BG1646" s="26"/>
      <c r="BH1646" s="26">
        <f t="shared" si="6728"/>
        <v>8928.9</v>
      </c>
      <c r="BI1646" s="26">
        <f t="shared" si="6729"/>
        <v>8929.1</v>
      </c>
      <c r="BJ1646" s="26">
        <f t="shared" si="6730"/>
        <v>8929.3000000000011</v>
      </c>
      <c r="BK1646" s="26"/>
      <c r="BL1646" s="26"/>
      <c r="BM1646" s="26"/>
      <c r="BN1646" s="26">
        <f t="shared" si="6731"/>
        <v>8928.9</v>
      </c>
      <c r="BO1646" s="26">
        <f t="shared" si="6732"/>
        <v>8929.1</v>
      </c>
      <c r="BP1646" s="26">
        <f t="shared" si="6733"/>
        <v>8929.3000000000011</v>
      </c>
      <c r="BQ1646" s="26"/>
      <c r="BR1646" s="26"/>
      <c r="BS1646" s="26">
        <f t="shared" si="6734"/>
        <v>8928.9</v>
      </c>
      <c r="BT1646" s="26">
        <f t="shared" si="6735"/>
        <v>8929.1</v>
      </c>
      <c r="BU1646" s="26">
        <f t="shared" si="6736"/>
        <v>8929.3000000000011</v>
      </c>
      <c r="BV1646" s="26"/>
      <c r="BW1646" s="26"/>
      <c r="BX1646" s="26">
        <f t="shared" si="6737"/>
        <v>8928.9</v>
      </c>
      <c r="BY1646" s="26">
        <f t="shared" si="6738"/>
        <v>8929.1</v>
      </c>
      <c r="BZ1646" s="26">
        <f t="shared" si="6739"/>
        <v>8929.3000000000011</v>
      </c>
      <c r="CA1646" s="26"/>
      <c r="CB1646" s="26"/>
      <c r="CC1646" s="26"/>
      <c r="CD1646" s="26">
        <f t="shared" si="6841"/>
        <v>8928.9</v>
      </c>
      <c r="CE1646" s="26">
        <f t="shared" si="6842"/>
        <v>8929.1</v>
      </c>
      <c r="CF1646" s="26">
        <f t="shared" si="6843"/>
        <v>8929.3000000000011</v>
      </c>
      <c r="CG1646" s="26"/>
      <c r="CH1646" s="26"/>
      <c r="CI1646" s="26"/>
      <c r="CJ1646" s="26">
        <f t="shared" si="6844"/>
        <v>8928.9</v>
      </c>
      <c r="CK1646" s="26">
        <f t="shared" si="6845"/>
        <v>8929.1</v>
      </c>
      <c r="CL1646" s="26">
        <f t="shared" si="6846"/>
        <v>8929.3000000000011</v>
      </c>
      <c r="CM1646" s="26"/>
      <c r="CN1646" s="26"/>
      <c r="CO1646" s="26"/>
      <c r="CP1646" s="26">
        <f t="shared" si="6847"/>
        <v>8928.9</v>
      </c>
      <c r="CQ1646" s="26">
        <f t="shared" si="6848"/>
        <v>8929.1</v>
      </c>
      <c r="CR1646" s="26">
        <f t="shared" si="6849"/>
        <v>8929.3000000000011</v>
      </c>
      <c r="CS1646" s="26"/>
      <c r="CT1646" s="19"/>
      <c r="CU1646" s="35"/>
    </row>
    <row r="1647" spans="1:105" hidden="1" x14ac:dyDescent="0.3">
      <c r="A1647" s="36" t="s">
        <v>942</v>
      </c>
      <c r="B1647" s="36" t="s">
        <v>642</v>
      </c>
      <c r="C1647" s="16"/>
      <c r="D1647" s="16"/>
      <c r="E1647" s="34" t="s">
        <v>52</v>
      </c>
      <c r="F1647" s="26">
        <f t="shared" ref="F1647:F1648" si="6850">F1648</f>
        <v>50.6</v>
      </c>
      <c r="G1647" s="26">
        <f t="shared" ref="G1647:G1648" si="6851">G1648</f>
        <v>50.4</v>
      </c>
      <c r="H1647" s="26">
        <f t="shared" ref="H1647:H1648" si="6852">H1648</f>
        <v>50.199999999999996</v>
      </c>
      <c r="I1647" s="26">
        <f t="shared" si="6794"/>
        <v>0</v>
      </c>
      <c r="J1647" s="26">
        <f t="shared" si="6795"/>
        <v>0</v>
      </c>
      <c r="K1647" s="26">
        <f t="shared" si="6796"/>
        <v>0</v>
      </c>
      <c r="L1647" s="26">
        <f t="shared" si="6704"/>
        <v>50.6</v>
      </c>
      <c r="M1647" s="26">
        <f t="shared" si="6705"/>
        <v>50.4</v>
      </c>
      <c r="N1647" s="26">
        <f t="shared" si="6706"/>
        <v>50.199999999999996</v>
      </c>
      <c r="O1647" s="26">
        <f t="shared" si="6797"/>
        <v>0</v>
      </c>
      <c r="P1647" s="26">
        <f t="shared" si="6798"/>
        <v>0</v>
      </c>
      <c r="Q1647" s="26">
        <f t="shared" si="6799"/>
        <v>0</v>
      </c>
      <c r="R1647" s="26">
        <f t="shared" si="6707"/>
        <v>50.6</v>
      </c>
      <c r="S1647" s="26">
        <f t="shared" si="6708"/>
        <v>50.4</v>
      </c>
      <c r="T1647" s="26">
        <f t="shared" si="6709"/>
        <v>50.199999999999996</v>
      </c>
      <c r="U1647" s="26">
        <f t="shared" si="6800"/>
        <v>0</v>
      </c>
      <c r="V1647" s="26">
        <f t="shared" si="6801"/>
        <v>0</v>
      </c>
      <c r="W1647" s="26">
        <f t="shared" si="6802"/>
        <v>0</v>
      </c>
      <c r="X1647" s="26">
        <f t="shared" si="6710"/>
        <v>50.6</v>
      </c>
      <c r="Y1647" s="26">
        <f t="shared" si="6711"/>
        <v>50.4</v>
      </c>
      <c r="Z1647" s="26">
        <f t="shared" si="6712"/>
        <v>50.199999999999996</v>
      </c>
      <c r="AA1647" s="26">
        <f t="shared" si="6803"/>
        <v>0</v>
      </c>
      <c r="AB1647" s="26">
        <f t="shared" si="6804"/>
        <v>0</v>
      </c>
      <c r="AC1647" s="26">
        <f t="shared" si="6805"/>
        <v>0</v>
      </c>
      <c r="AD1647" s="26">
        <f t="shared" si="6713"/>
        <v>50.6</v>
      </c>
      <c r="AE1647" s="26">
        <f t="shared" si="6714"/>
        <v>50.4</v>
      </c>
      <c r="AF1647" s="26">
        <f t="shared" si="6715"/>
        <v>50.199999999999996</v>
      </c>
      <c r="AG1647" s="26">
        <f t="shared" si="6806"/>
        <v>0</v>
      </c>
      <c r="AH1647" s="26">
        <f t="shared" si="6807"/>
        <v>0</v>
      </c>
      <c r="AI1647" s="26">
        <f t="shared" si="6808"/>
        <v>0</v>
      </c>
      <c r="AJ1647" s="26">
        <f t="shared" si="6716"/>
        <v>50.6</v>
      </c>
      <c r="AK1647" s="26">
        <f t="shared" si="6717"/>
        <v>50.4</v>
      </c>
      <c r="AL1647" s="26">
        <f t="shared" si="6718"/>
        <v>50.199999999999996</v>
      </c>
      <c r="AM1647" s="26">
        <f t="shared" si="6809"/>
        <v>0</v>
      </c>
      <c r="AN1647" s="26">
        <f t="shared" si="6810"/>
        <v>0</v>
      </c>
      <c r="AO1647" s="26">
        <f t="shared" si="6811"/>
        <v>0</v>
      </c>
      <c r="AP1647" s="26">
        <f t="shared" si="6719"/>
        <v>50.6</v>
      </c>
      <c r="AQ1647" s="26">
        <f t="shared" si="6720"/>
        <v>50.4</v>
      </c>
      <c r="AR1647" s="26">
        <f t="shared" si="6721"/>
        <v>50.199999999999996</v>
      </c>
      <c r="AS1647" s="26">
        <f t="shared" si="6812"/>
        <v>0</v>
      </c>
      <c r="AT1647" s="26">
        <f t="shared" si="6813"/>
        <v>0</v>
      </c>
      <c r="AU1647" s="26">
        <f t="shared" si="6814"/>
        <v>0</v>
      </c>
      <c r="AV1647" s="26">
        <f t="shared" si="6722"/>
        <v>50.6</v>
      </c>
      <c r="AW1647" s="26">
        <f t="shared" si="6723"/>
        <v>50.4</v>
      </c>
      <c r="AX1647" s="26">
        <f t="shared" si="6724"/>
        <v>50.199999999999996</v>
      </c>
      <c r="AY1647" s="26">
        <f t="shared" si="6815"/>
        <v>0</v>
      </c>
      <c r="AZ1647" s="26">
        <f t="shared" si="6816"/>
        <v>0</v>
      </c>
      <c r="BA1647" s="26">
        <f t="shared" si="6817"/>
        <v>0</v>
      </c>
      <c r="BB1647" s="26">
        <f t="shared" si="6725"/>
        <v>50.6</v>
      </c>
      <c r="BC1647" s="26">
        <f t="shared" si="6726"/>
        <v>50.4</v>
      </c>
      <c r="BD1647" s="26">
        <f t="shared" si="6727"/>
        <v>50.199999999999996</v>
      </c>
      <c r="BE1647" s="26">
        <f t="shared" si="6818"/>
        <v>0</v>
      </c>
      <c r="BF1647" s="26">
        <f t="shared" si="6819"/>
        <v>0</v>
      </c>
      <c r="BG1647" s="26">
        <f t="shared" si="6820"/>
        <v>0</v>
      </c>
      <c r="BH1647" s="26">
        <f t="shared" si="6728"/>
        <v>50.6</v>
      </c>
      <c r="BI1647" s="26">
        <f t="shared" si="6729"/>
        <v>50.4</v>
      </c>
      <c r="BJ1647" s="26">
        <f t="shared" si="6730"/>
        <v>50.199999999999996</v>
      </c>
      <c r="BK1647" s="26">
        <f t="shared" si="6821"/>
        <v>0</v>
      </c>
      <c r="BL1647" s="26">
        <f t="shared" si="6822"/>
        <v>0</v>
      </c>
      <c r="BM1647" s="26">
        <f t="shared" si="6823"/>
        <v>0</v>
      </c>
      <c r="BN1647" s="26">
        <f t="shared" si="6731"/>
        <v>50.6</v>
      </c>
      <c r="BO1647" s="26">
        <f t="shared" si="6732"/>
        <v>50.4</v>
      </c>
      <c r="BP1647" s="26">
        <f t="shared" si="6733"/>
        <v>50.199999999999996</v>
      </c>
      <c r="BQ1647" s="26">
        <f t="shared" si="6824"/>
        <v>0</v>
      </c>
      <c r="BR1647" s="26">
        <f t="shared" si="6825"/>
        <v>0</v>
      </c>
      <c r="BS1647" s="26">
        <f t="shared" si="6734"/>
        <v>50.6</v>
      </c>
      <c r="BT1647" s="26">
        <f t="shared" si="6735"/>
        <v>50.4</v>
      </c>
      <c r="BU1647" s="26">
        <f t="shared" si="6736"/>
        <v>50.199999999999996</v>
      </c>
      <c r="BV1647" s="26">
        <f t="shared" si="6826"/>
        <v>0</v>
      </c>
      <c r="BW1647" s="26">
        <f t="shared" si="6827"/>
        <v>0</v>
      </c>
      <c r="BX1647" s="26">
        <f t="shared" si="6737"/>
        <v>50.6</v>
      </c>
      <c r="BY1647" s="26">
        <f t="shared" si="6738"/>
        <v>50.4</v>
      </c>
      <c r="BZ1647" s="26">
        <f t="shared" si="6739"/>
        <v>50.199999999999996</v>
      </c>
      <c r="CA1647" s="26">
        <f t="shared" si="6828"/>
        <v>0</v>
      </c>
      <c r="CB1647" s="26">
        <f t="shared" si="6829"/>
        <v>0</v>
      </c>
      <c r="CC1647" s="26">
        <f t="shared" si="6830"/>
        <v>0</v>
      </c>
      <c r="CD1647" s="26">
        <f t="shared" si="6841"/>
        <v>50.6</v>
      </c>
      <c r="CE1647" s="26">
        <f t="shared" si="6842"/>
        <v>50.4</v>
      </c>
      <c r="CF1647" s="26">
        <f t="shared" si="6843"/>
        <v>50.199999999999996</v>
      </c>
      <c r="CG1647" s="26">
        <f t="shared" si="6831"/>
        <v>0</v>
      </c>
      <c r="CH1647" s="26">
        <f t="shared" si="6832"/>
        <v>0</v>
      </c>
      <c r="CI1647" s="26">
        <f t="shared" si="6833"/>
        <v>0</v>
      </c>
      <c r="CJ1647" s="26">
        <f t="shared" si="6844"/>
        <v>50.6</v>
      </c>
      <c r="CK1647" s="26">
        <f t="shared" si="6845"/>
        <v>50.4</v>
      </c>
      <c r="CL1647" s="26">
        <f t="shared" si="6846"/>
        <v>50.199999999999996</v>
      </c>
      <c r="CM1647" s="26">
        <f t="shared" si="6834"/>
        <v>0</v>
      </c>
      <c r="CN1647" s="26">
        <f t="shared" si="6835"/>
        <v>0</v>
      </c>
      <c r="CO1647" s="26">
        <f t="shared" si="6836"/>
        <v>0</v>
      </c>
      <c r="CP1647" s="26">
        <f t="shared" si="6847"/>
        <v>50.6</v>
      </c>
      <c r="CQ1647" s="26">
        <f t="shared" si="6848"/>
        <v>50.4</v>
      </c>
      <c r="CR1647" s="26">
        <f t="shared" si="6849"/>
        <v>50.199999999999996</v>
      </c>
      <c r="CS1647" s="26">
        <f t="shared" si="6837"/>
        <v>0</v>
      </c>
      <c r="CT1647" s="19"/>
      <c r="CU1647" s="35"/>
      <c r="CY1647" s="1" t="s">
        <v>27</v>
      </c>
    </row>
    <row r="1648" spans="1:105" hidden="1" x14ac:dyDescent="0.3">
      <c r="A1648" s="36" t="s">
        <v>942</v>
      </c>
      <c r="B1648" s="17">
        <v>850</v>
      </c>
      <c r="C1648" s="16"/>
      <c r="D1648" s="16"/>
      <c r="E1648" s="34" t="s">
        <v>77</v>
      </c>
      <c r="F1648" s="26">
        <f t="shared" si="6850"/>
        <v>50.6</v>
      </c>
      <c r="G1648" s="26">
        <f t="shared" si="6851"/>
        <v>50.4</v>
      </c>
      <c r="H1648" s="26">
        <f t="shared" si="6852"/>
        <v>50.199999999999996</v>
      </c>
      <c r="I1648" s="26">
        <f t="shared" si="6794"/>
        <v>0</v>
      </c>
      <c r="J1648" s="26">
        <f t="shared" si="6795"/>
        <v>0</v>
      </c>
      <c r="K1648" s="26">
        <f t="shared" si="6796"/>
        <v>0</v>
      </c>
      <c r="L1648" s="26">
        <f t="shared" si="6704"/>
        <v>50.6</v>
      </c>
      <c r="M1648" s="26">
        <f t="shared" si="6705"/>
        <v>50.4</v>
      </c>
      <c r="N1648" s="26">
        <f t="shared" si="6706"/>
        <v>50.199999999999996</v>
      </c>
      <c r="O1648" s="26">
        <f t="shared" si="6797"/>
        <v>0</v>
      </c>
      <c r="P1648" s="26">
        <f t="shared" si="6798"/>
        <v>0</v>
      </c>
      <c r="Q1648" s="26">
        <f t="shared" si="6799"/>
        <v>0</v>
      </c>
      <c r="R1648" s="26">
        <f t="shared" si="6707"/>
        <v>50.6</v>
      </c>
      <c r="S1648" s="26">
        <f t="shared" si="6708"/>
        <v>50.4</v>
      </c>
      <c r="T1648" s="26">
        <f t="shared" si="6709"/>
        <v>50.199999999999996</v>
      </c>
      <c r="U1648" s="26">
        <f t="shared" si="6800"/>
        <v>0</v>
      </c>
      <c r="V1648" s="26">
        <f t="shared" si="6801"/>
        <v>0</v>
      </c>
      <c r="W1648" s="26">
        <f t="shared" si="6802"/>
        <v>0</v>
      </c>
      <c r="X1648" s="26">
        <f t="shared" si="6710"/>
        <v>50.6</v>
      </c>
      <c r="Y1648" s="26">
        <f t="shared" si="6711"/>
        <v>50.4</v>
      </c>
      <c r="Z1648" s="26">
        <f t="shared" si="6712"/>
        <v>50.199999999999996</v>
      </c>
      <c r="AA1648" s="26">
        <f t="shared" si="6803"/>
        <v>0</v>
      </c>
      <c r="AB1648" s="26">
        <f t="shared" si="6804"/>
        <v>0</v>
      </c>
      <c r="AC1648" s="26">
        <f t="shared" si="6805"/>
        <v>0</v>
      </c>
      <c r="AD1648" s="26">
        <f t="shared" si="6713"/>
        <v>50.6</v>
      </c>
      <c r="AE1648" s="26">
        <f t="shared" si="6714"/>
        <v>50.4</v>
      </c>
      <c r="AF1648" s="26">
        <f t="shared" si="6715"/>
        <v>50.199999999999996</v>
      </c>
      <c r="AG1648" s="26">
        <f t="shared" si="6806"/>
        <v>0</v>
      </c>
      <c r="AH1648" s="26">
        <f t="shared" si="6807"/>
        <v>0</v>
      </c>
      <c r="AI1648" s="26">
        <f t="shared" si="6808"/>
        <v>0</v>
      </c>
      <c r="AJ1648" s="26">
        <f t="shared" si="6716"/>
        <v>50.6</v>
      </c>
      <c r="AK1648" s="26">
        <f t="shared" si="6717"/>
        <v>50.4</v>
      </c>
      <c r="AL1648" s="26">
        <f t="shared" si="6718"/>
        <v>50.199999999999996</v>
      </c>
      <c r="AM1648" s="26">
        <f t="shared" si="6809"/>
        <v>0</v>
      </c>
      <c r="AN1648" s="26">
        <f t="shared" si="6810"/>
        <v>0</v>
      </c>
      <c r="AO1648" s="26">
        <f t="shared" si="6811"/>
        <v>0</v>
      </c>
      <c r="AP1648" s="26">
        <f t="shared" si="6719"/>
        <v>50.6</v>
      </c>
      <c r="AQ1648" s="26">
        <f t="shared" si="6720"/>
        <v>50.4</v>
      </c>
      <c r="AR1648" s="26">
        <f t="shared" si="6721"/>
        <v>50.199999999999996</v>
      </c>
      <c r="AS1648" s="26">
        <f t="shared" si="6812"/>
        <v>0</v>
      </c>
      <c r="AT1648" s="26">
        <f t="shared" si="6813"/>
        <v>0</v>
      </c>
      <c r="AU1648" s="26">
        <f t="shared" si="6814"/>
        <v>0</v>
      </c>
      <c r="AV1648" s="26">
        <f t="shared" si="6722"/>
        <v>50.6</v>
      </c>
      <c r="AW1648" s="26">
        <f t="shared" si="6723"/>
        <v>50.4</v>
      </c>
      <c r="AX1648" s="26">
        <f t="shared" si="6724"/>
        <v>50.199999999999996</v>
      </c>
      <c r="AY1648" s="26">
        <f t="shared" si="6815"/>
        <v>0</v>
      </c>
      <c r="AZ1648" s="26">
        <f t="shared" si="6816"/>
        <v>0</v>
      </c>
      <c r="BA1648" s="26">
        <f t="shared" si="6817"/>
        <v>0</v>
      </c>
      <c r="BB1648" s="26">
        <f t="shared" si="6725"/>
        <v>50.6</v>
      </c>
      <c r="BC1648" s="26">
        <f t="shared" si="6726"/>
        <v>50.4</v>
      </c>
      <c r="BD1648" s="26">
        <f t="shared" si="6727"/>
        <v>50.199999999999996</v>
      </c>
      <c r="BE1648" s="26">
        <f t="shared" si="6818"/>
        <v>0</v>
      </c>
      <c r="BF1648" s="26">
        <f t="shared" si="6819"/>
        <v>0</v>
      </c>
      <c r="BG1648" s="26">
        <f t="shared" si="6820"/>
        <v>0</v>
      </c>
      <c r="BH1648" s="26">
        <f t="shared" si="6728"/>
        <v>50.6</v>
      </c>
      <c r="BI1648" s="26">
        <f t="shared" si="6729"/>
        <v>50.4</v>
      </c>
      <c r="BJ1648" s="26">
        <f t="shared" si="6730"/>
        <v>50.199999999999996</v>
      </c>
      <c r="BK1648" s="26">
        <f t="shared" si="6821"/>
        <v>0</v>
      </c>
      <c r="BL1648" s="26">
        <f t="shared" si="6822"/>
        <v>0</v>
      </c>
      <c r="BM1648" s="26">
        <f t="shared" si="6823"/>
        <v>0</v>
      </c>
      <c r="BN1648" s="26">
        <f t="shared" si="6731"/>
        <v>50.6</v>
      </c>
      <c r="BO1648" s="26">
        <f t="shared" si="6732"/>
        <v>50.4</v>
      </c>
      <c r="BP1648" s="26">
        <f t="shared" si="6733"/>
        <v>50.199999999999996</v>
      </c>
      <c r="BQ1648" s="26">
        <f t="shared" si="6824"/>
        <v>0</v>
      </c>
      <c r="BR1648" s="26">
        <f t="shared" si="6825"/>
        <v>0</v>
      </c>
      <c r="BS1648" s="26">
        <f t="shared" si="6734"/>
        <v>50.6</v>
      </c>
      <c r="BT1648" s="26">
        <f t="shared" si="6735"/>
        <v>50.4</v>
      </c>
      <c r="BU1648" s="26">
        <f t="shared" si="6736"/>
        <v>50.199999999999996</v>
      </c>
      <c r="BV1648" s="26">
        <f t="shared" si="6826"/>
        <v>0</v>
      </c>
      <c r="BW1648" s="26">
        <f t="shared" si="6827"/>
        <v>0</v>
      </c>
      <c r="BX1648" s="26">
        <f t="shared" si="6737"/>
        <v>50.6</v>
      </c>
      <c r="BY1648" s="26">
        <f t="shared" si="6738"/>
        <v>50.4</v>
      </c>
      <c r="BZ1648" s="26">
        <f t="shared" si="6739"/>
        <v>50.199999999999996</v>
      </c>
      <c r="CA1648" s="26">
        <f t="shared" si="6828"/>
        <v>0</v>
      </c>
      <c r="CB1648" s="26">
        <f t="shared" si="6829"/>
        <v>0</v>
      </c>
      <c r="CC1648" s="26">
        <f t="shared" si="6830"/>
        <v>0</v>
      </c>
      <c r="CD1648" s="26">
        <f t="shared" si="6841"/>
        <v>50.6</v>
      </c>
      <c r="CE1648" s="26">
        <f t="shared" si="6842"/>
        <v>50.4</v>
      </c>
      <c r="CF1648" s="26">
        <f t="shared" si="6843"/>
        <v>50.199999999999996</v>
      </c>
      <c r="CG1648" s="26">
        <f t="shared" si="6831"/>
        <v>0</v>
      </c>
      <c r="CH1648" s="26">
        <f t="shared" si="6832"/>
        <v>0</v>
      </c>
      <c r="CI1648" s="26">
        <f t="shared" si="6833"/>
        <v>0</v>
      </c>
      <c r="CJ1648" s="26">
        <f t="shared" si="6844"/>
        <v>50.6</v>
      </c>
      <c r="CK1648" s="26">
        <f t="shared" si="6845"/>
        <v>50.4</v>
      </c>
      <c r="CL1648" s="26">
        <f t="shared" si="6846"/>
        <v>50.199999999999996</v>
      </c>
      <c r="CM1648" s="26">
        <f t="shared" si="6834"/>
        <v>0</v>
      </c>
      <c r="CN1648" s="26">
        <f t="shared" si="6835"/>
        <v>0</v>
      </c>
      <c r="CO1648" s="26">
        <f t="shared" si="6836"/>
        <v>0</v>
      </c>
      <c r="CP1648" s="26">
        <f t="shared" si="6847"/>
        <v>50.6</v>
      </c>
      <c r="CQ1648" s="26">
        <f t="shared" si="6848"/>
        <v>50.4</v>
      </c>
      <c r="CR1648" s="26">
        <f t="shared" si="6849"/>
        <v>50.199999999999996</v>
      </c>
      <c r="CS1648" s="26">
        <f t="shared" si="6837"/>
        <v>0</v>
      </c>
      <c r="CT1648" s="19"/>
      <c r="CU1648" s="35"/>
      <c r="CZ1648" s="1" t="s">
        <v>28</v>
      </c>
    </row>
    <row r="1649" spans="1:105" ht="31.2" hidden="1" x14ac:dyDescent="0.3">
      <c r="A1649" s="36" t="s">
        <v>942</v>
      </c>
      <c r="B1649" s="17">
        <v>850</v>
      </c>
      <c r="C1649" s="16" t="s">
        <v>64</v>
      </c>
      <c r="D1649" s="16" t="s">
        <v>64</v>
      </c>
      <c r="E1649" s="34" t="s">
        <v>728</v>
      </c>
      <c r="F1649" s="26">
        <f>14.9+35.7</f>
        <v>50.6</v>
      </c>
      <c r="G1649" s="26">
        <f>14.9+35.5</f>
        <v>50.4</v>
      </c>
      <c r="H1649" s="26">
        <f>14.9+35.3</f>
        <v>50.199999999999996</v>
      </c>
      <c r="I1649" s="26"/>
      <c r="J1649" s="26"/>
      <c r="K1649" s="26"/>
      <c r="L1649" s="26">
        <f t="shared" si="6704"/>
        <v>50.6</v>
      </c>
      <c r="M1649" s="26">
        <f t="shared" si="6705"/>
        <v>50.4</v>
      </c>
      <c r="N1649" s="26">
        <f t="shared" si="6706"/>
        <v>50.199999999999996</v>
      </c>
      <c r="O1649" s="26"/>
      <c r="P1649" s="26"/>
      <c r="Q1649" s="26"/>
      <c r="R1649" s="26">
        <f t="shared" si="6707"/>
        <v>50.6</v>
      </c>
      <c r="S1649" s="26">
        <f t="shared" si="6708"/>
        <v>50.4</v>
      </c>
      <c r="T1649" s="26">
        <f t="shared" si="6709"/>
        <v>50.199999999999996</v>
      </c>
      <c r="U1649" s="26"/>
      <c r="V1649" s="26"/>
      <c r="W1649" s="26"/>
      <c r="X1649" s="26">
        <f t="shared" si="6710"/>
        <v>50.6</v>
      </c>
      <c r="Y1649" s="26">
        <f t="shared" si="6711"/>
        <v>50.4</v>
      </c>
      <c r="Z1649" s="26">
        <f t="shared" si="6712"/>
        <v>50.199999999999996</v>
      </c>
      <c r="AA1649" s="26"/>
      <c r="AB1649" s="26"/>
      <c r="AC1649" s="26"/>
      <c r="AD1649" s="26">
        <f t="shared" si="6713"/>
        <v>50.6</v>
      </c>
      <c r="AE1649" s="26">
        <f t="shared" si="6714"/>
        <v>50.4</v>
      </c>
      <c r="AF1649" s="26">
        <f t="shared" si="6715"/>
        <v>50.199999999999996</v>
      </c>
      <c r="AG1649" s="26"/>
      <c r="AH1649" s="26"/>
      <c r="AI1649" s="26"/>
      <c r="AJ1649" s="26">
        <f t="shared" si="6716"/>
        <v>50.6</v>
      </c>
      <c r="AK1649" s="26">
        <f t="shared" si="6717"/>
        <v>50.4</v>
      </c>
      <c r="AL1649" s="26">
        <f t="shared" si="6718"/>
        <v>50.199999999999996</v>
      </c>
      <c r="AM1649" s="26"/>
      <c r="AN1649" s="26"/>
      <c r="AO1649" s="26"/>
      <c r="AP1649" s="26">
        <f t="shared" si="6719"/>
        <v>50.6</v>
      </c>
      <c r="AQ1649" s="26">
        <f t="shared" si="6720"/>
        <v>50.4</v>
      </c>
      <c r="AR1649" s="26">
        <f t="shared" si="6721"/>
        <v>50.199999999999996</v>
      </c>
      <c r="AS1649" s="26"/>
      <c r="AT1649" s="26"/>
      <c r="AU1649" s="26"/>
      <c r="AV1649" s="26">
        <f t="shared" si="6722"/>
        <v>50.6</v>
      </c>
      <c r="AW1649" s="26">
        <f t="shared" si="6723"/>
        <v>50.4</v>
      </c>
      <c r="AX1649" s="26">
        <f t="shared" si="6724"/>
        <v>50.199999999999996</v>
      </c>
      <c r="AY1649" s="26"/>
      <c r="AZ1649" s="26"/>
      <c r="BA1649" s="26"/>
      <c r="BB1649" s="26">
        <f t="shared" si="6725"/>
        <v>50.6</v>
      </c>
      <c r="BC1649" s="26">
        <f t="shared" si="6726"/>
        <v>50.4</v>
      </c>
      <c r="BD1649" s="26">
        <f t="shared" si="6727"/>
        <v>50.199999999999996</v>
      </c>
      <c r="BE1649" s="26"/>
      <c r="BF1649" s="26"/>
      <c r="BG1649" s="26"/>
      <c r="BH1649" s="26">
        <f t="shared" si="6728"/>
        <v>50.6</v>
      </c>
      <c r="BI1649" s="26">
        <f t="shared" si="6729"/>
        <v>50.4</v>
      </c>
      <c r="BJ1649" s="26">
        <f t="shared" si="6730"/>
        <v>50.199999999999996</v>
      </c>
      <c r="BK1649" s="26"/>
      <c r="BL1649" s="26"/>
      <c r="BM1649" s="26"/>
      <c r="BN1649" s="26">
        <f t="shared" si="6731"/>
        <v>50.6</v>
      </c>
      <c r="BO1649" s="26">
        <f t="shared" si="6732"/>
        <v>50.4</v>
      </c>
      <c r="BP1649" s="26">
        <f t="shared" si="6733"/>
        <v>50.199999999999996</v>
      </c>
      <c r="BQ1649" s="26"/>
      <c r="BR1649" s="26"/>
      <c r="BS1649" s="26">
        <f t="shared" si="6734"/>
        <v>50.6</v>
      </c>
      <c r="BT1649" s="26">
        <f t="shared" si="6735"/>
        <v>50.4</v>
      </c>
      <c r="BU1649" s="26">
        <f t="shared" si="6736"/>
        <v>50.199999999999996</v>
      </c>
      <c r="BV1649" s="26"/>
      <c r="BW1649" s="26"/>
      <c r="BX1649" s="26">
        <f t="shared" si="6737"/>
        <v>50.6</v>
      </c>
      <c r="BY1649" s="26">
        <f t="shared" si="6738"/>
        <v>50.4</v>
      </c>
      <c r="BZ1649" s="26">
        <f t="shared" si="6739"/>
        <v>50.199999999999996</v>
      </c>
      <c r="CA1649" s="26"/>
      <c r="CB1649" s="26"/>
      <c r="CC1649" s="26"/>
      <c r="CD1649" s="26">
        <f t="shared" si="6841"/>
        <v>50.6</v>
      </c>
      <c r="CE1649" s="26">
        <f t="shared" si="6842"/>
        <v>50.4</v>
      </c>
      <c r="CF1649" s="26">
        <f t="shared" si="6843"/>
        <v>50.199999999999996</v>
      </c>
      <c r="CG1649" s="26"/>
      <c r="CH1649" s="26"/>
      <c r="CI1649" s="26"/>
      <c r="CJ1649" s="26">
        <f t="shared" si="6844"/>
        <v>50.6</v>
      </c>
      <c r="CK1649" s="26">
        <f t="shared" si="6845"/>
        <v>50.4</v>
      </c>
      <c r="CL1649" s="26">
        <f t="shared" si="6846"/>
        <v>50.199999999999996</v>
      </c>
      <c r="CM1649" s="26"/>
      <c r="CN1649" s="26"/>
      <c r="CO1649" s="26"/>
      <c r="CP1649" s="26">
        <f t="shared" si="6847"/>
        <v>50.6</v>
      </c>
      <c r="CQ1649" s="26">
        <f t="shared" si="6848"/>
        <v>50.4</v>
      </c>
      <c r="CR1649" s="26">
        <f t="shared" si="6849"/>
        <v>50.199999999999996</v>
      </c>
      <c r="CS1649" s="26"/>
      <c r="CT1649" s="19"/>
      <c r="CU1649" s="35"/>
    </row>
    <row r="1650" spans="1:105" ht="31.2" hidden="1" x14ac:dyDescent="0.3">
      <c r="A1650" s="36" t="s">
        <v>943</v>
      </c>
      <c r="B1650" s="36"/>
      <c r="C1650" s="34"/>
      <c r="D1650" s="16"/>
      <c r="E1650" s="31" t="s">
        <v>944</v>
      </c>
      <c r="F1650" s="26">
        <f t="shared" ref="F1650:F1664" si="6853">F1651</f>
        <v>6330</v>
      </c>
      <c r="G1650" s="26">
        <f t="shared" ref="G1650:G1664" si="6854">G1651</f>
        <v>19740</v>
      </c>
      <c r="H1650" s="26">
        <f t="shared" ref="H1650:H1664" si="6855">H1651</f>
        <v>19740</v>
      </c>
      <c r="I1650" s="26">
        <f t="shared" si="6794"/>
        <v>0</v>
      </c>
      <c r="J1650" s="26">
        <f t="shared" si="6795"/>
        <v>0</v>
      </c>
      <c r="K1650" s="26">
        <f t="shared" si="6796"/>
        <v>0</v>
      </c>
      <c r="L1650" s="26">
        <f t="shared" si="6704"/>
        <v>6330</v>
      </c>
      <c r="M1650" s="26">
        <f t="shared" si="6705"/>
        <v>19740</v>
      </c>
      <c r="N1650" s="26">
        <f t="shared" si="6706"/>
        <v>19740</v>
      </c>
      <c r="O1650" s="26">
        <f t="shared" si="6797"/>
        <v>7000</v>
      </c>
      <c r="P1650" s="26">
        <f t="shared" si="6798"/>
        <v>0</v>
      </c>
      <c r="Q1650" s="26">
        <f t="shared" si="6799"/>
        <v>0</v>
      </c>
      <c r="R1650" s="26">
        <f t="shared" si="6707"/>
        <v>13330</v>
      </c>
      <c r="S1650" s="26">
        <f t="shared" si="6708"/>
        <v>19740</v>
      </c>
      <c r="T1650" s="26">
        <f t="shared" si="6709"/>
        <v>19740</v>
      </c>
      <c r="U1650" s="26">
        <f t="shared" si="6800"/>
        <v>0</v>
      </c>
      <c r="V1650" s="26">
        <f t="shared" si="6801"/>
        <v>0</v>
      </c>
      <c r="W1650" s="26">
        <f t="shared" si="6802"/>
        <v>0</v>
      </c>
      <c r="X1650" s="26">
        <f t="shared" si="6710"/>
        <v>13330</v>
      </c>
      <c r="Y1650" s="26">
        <f t="shared" si="6711"/>
        <v>19740</v>
      </c>
      <c r="Z1650" s="26">
        <f t="shared" si="6712"/>
        <v>19740</v>
      </c>
      <c r="AA1650" s="26">
        <f t="shared" si="6803"/>
        <v>0</v>
      </c>
      <c r="AB1650" s="26">
        <f t="shared" si="6804"/>
        <v>0</v>
      </c>
      <c r="AC1650" s="26">
        <f t="shared" si="6805"/>
        <v>0</v>
      </c>
      <c r="AD1650" s="26">
        <f t="shared" si="6713"/>
        <v>13330</v>
      </c>
      <c r="AE1650" s="26">
        <f t="shared" si="6714"/>
        <v>19740</v>
      </c>
      <c r="AF1650" s="26">
        <f t="shared" si="6715"/>
        <v>19740</v>
      </c>
      <c r="AG1650" s="26">
        <f t="shared" si="6806"/>
        <v>0</v>
      </c>
      <c r="AH1650" s="26">
        <f t="shared" si="6807"/>
        <v>0</v>
      </c>
      <c r="AI1650" s="26">
        <f t="shared" si="6808"/>
        <v>0</v>
      </c>
      <c r="AJ1650" s="26">
        <f t="shared" si="6716"/>
        <v>13330</v>
      </c>
      <c r="AK1650" s="26">
        <f t="shared" si="6717"/>
        <v>19740</v>
      </c>
      <c r="AL1650" s="26">
        <f t="shared" si="6718"/>
        <v>19740</v>
      </c>
      <c r="AM1650" s="26">
        <f t="shared" si="6809"/>
        <v>0</v>
      </c>
      <c r="AN1650" s="26">
        <f t="shared" si="6810"/>
        <v>0</v>
      </c>
      <c r="AO1650" s="26">
        <f t="shared" si="6811"/>
        <v>0</v>
      </c>
      <c r="AP1650" s="26">
        <f t="shared" si="6719"/>
        <v>13330</v>
      </c>
      <c r="AQ1650" s="26">
        <f t="shared" si="6720"/>
        <v>19740</v>
      </c>
      <c r="AR1650" s="26">
        <f t="shared" si="6721"/>
        <v>19740</v>
      </c>
      <c r="AS1650" s="26">
        <f t="shared" si="6812"/>
        <v>0</v>
      </c>
      <c r="AT1650" s="26">
        <f t="shared" si="6813"/>
        <v>0</v>
      </c>
      <c r="AU1650" s="26">
        <f t="shared" si="6814"/>
        <v>0</v>
      </c>
      <c r="AV1650" s="26">
        <f t="shared" si="6722"/>
        <v>13330</v>
      </c>
      <c r="AW1650" s="26">
        <f t="shared" si="6723"/>
        <v>19740</v>
      </c>
      <c r="AX1650" s="26">
        <f t="shared" si="6724"/>
        <v>19740</v>
      </c>
      <c r="AY1650" s="26">
        <f t="shared" si="6815"/>
        <v>0</v>
      </c>
      <c r="AZ1650" s="26">
        <f t="shared" si="6816"/>
        <v>0</v>
      </c>
      <c r="BA1650" s="26">
        <f t="shared" si="6817"/>
        <v>0</v>
      </c>
      <c r="BB1650" s="26">
        <f t="shared" si="6725"/>
        <v>13330</v>
      </c>
      <c r="BC1650" s="26">
        <f t="shared" si="6726"/>
        <v>19740</v>
      </c>
      <c r="BD1650" s="26">
        <f t="shared" si="6727"/>
        <v>19740</v>
      </c>
      <c r="BE1650" s="26">
        <f t="shared" si="6818"/>
        <v>0</v>
      </c>
      <c r="BF1650" s="26">
        <f t="shared" si="6819"/>
        <v>0</v>
      </c>
      <c r="BG1650" s="26">
        <f t="shared" si="6820"/>
        <v>0</v>
      </c>
      <c r="BH1650" s="26">
        <f t="shared" si="6728"/>
        <v>13330</v>
      </c>
      <c r="BI1650" s="26">
        <f t="shared" si="6729"/>
        <v>19740</v>
      </c>
      <c r="BJ1650" s="26">
        <f t="shared" si="6730"/>
        <v>19740</v>
      </c>
      <c r="BK1650" s="26">
        <f t="shared" si="6821"/>
        <v>0</v>
      </c>
      <c r="BL1650" s="26">
        <f t="shared" si="6822"/>
        <v>0</v>
      </c>
      <c r="BM1650" s="26">
        <f t="shared" si="6823"/>
        <v>0</v>
      </c>
      <c r="BN1650" s="26">
        <f t="shared" si="6731"/>
        <v>13330</v>
      </c>
      <c r="BO1650" s="26">
        <f t="shared" si="6732"/>
        <v>19740</v>
      </c>
      <c r="BP1650" s="26">
        <f t="shared" si="6733"/>
        <v>19740</v>
      </c>
      <c r="BQ1650" s="26">
        <f t="shared" si="6824"/>
        <v>0</v>
      </c>
      <c r="BR1650" s="26">
        <f t="shared" si="6825"/>
        <v>0</v>
      </c>
      <c r="BS1650" s="26">
        <f t="shared" si="6734"/>
        <v>13330</v>
      </c>
      <c r="BT1650" s="26">
        <f t="shared" si="6735"/>
        <v>19740</v>
      </c>
      <c r="BU1650" s="26">
        <f t="shared" si="6736"/>
        <v>19740</v>
      </c>
      <c r="BV1650" s="26">
        <f t="shared" si="6826"/>
        <v>0</v>
      </c>
      <c r="BW1650" s="26">
        <f t="shared" si="6827"/>
        <v>0</v>
      </c>
      <c r="BX1650" s="26">
        <f t="shared" si="6737"/>
        <v>13330</v>
      </c>
      <c r="BY1650" s="26">
        <f t="shared" si="6738"/>
        <v>19740</v>
      </c>
      <c r="BZ1650" s="26">
        <f t="shared" si="6739"/>
        <v>19740</v>
      </c>
      <c r="CA1650" s="26">
        <f t="shared" si="6828"/>
        <v>0</v>
      </c>
      <c r="CB1650" s="26">
        <f t="shared" si="6829"/>
        <v>0</v>
      </c>
      <c r="CC1650" s="26">
        <f t="shared" si="6830"/>
        <v>0</v>
      </c>
      <c r="CD1650" s="26">
        <f t="shared" si="6841"/>
        <v>13330</v>
      </c>
      <c r="CE1650" s="26">
        <f t="shared" si="6842"/>
        <v>19740</v>
      </c>
      <c r="CF1650" s="26">
        <f t="shared" si="6843"/>
        <v>19740</v>
      </c>
      <c r="CG1650" s="26">
        <f t="shared" si="6831"/>
        <v>0</v>
      </c>
      <c r="CH1650" s="26">
        <f t="shared" si="6832"/>
        <v>0</v>
      </c>
      <c r="CI1650" s="26">
        <f t="shared" si="6833"/>
        <v>0</v>
      </c>
      <c r="CJ1650" s="26">
        <f t="shared" si="6844"/>
        <v>13330</v>
      </c>
      <c r="CK1650" s="26">
        <f t="shared" si="6845"/>
        <v>19740</v>
      </c>
      <c r="CL1650" s="26">
        <f t="shared" si="6846"/>
        <v>19740</v>
      </c>
      <c r="CM1650" s="26">
        <f t="shared" si="6834"/>
        <v>0</v>
      </c>
      <c r="CN1650" s="26">
        <f t="shared" si="6835"/>
        <v>0</v>
      </c>
      <c r="CO1650" s="26">
        <f t="shared" si="6836"/>
        <v>0</v>
      </c>
      <c r="CP1650" s="26">
        <f t="shared" si="6847"/>
        <v>13330</v>
      </c>
      <c r="CQ1650" s="26">
        <f t="shared" si="6848"/>
        <v>19740</v>
      </c>
      <c r="CR1650" s="26">
        <f t="shared" si="6849"/>
        <v>19740</v>
      </c>
      <c r="CS1650" s="26">
        <f t="shared" si="6837"/>
        <v>0</v>
      </c>
      <c r="CT1650" s="19"/>
      <c r="CU1650" s="35"/>
      <c r="DA1650" s="1" t="s">
        <v>29</v>
      </c>
    </row>
    <row r="1651" spans="1:105" ht="31.2" hidden="1" x14ac:dyDescent="0.3">
      <c r="A1651" s="36" t="s">
        <v>943</v>
      </c>
      <c r="B1651" s="17">
        <v>200</v>
      </c>
      <c r="C1651" s="16"/>
      <c r="D1651" s="16"/>
      <c r="E1651" s="34" t="s">
        <v>38</v>
      </c>
      <c r="F1651" s="26">
        <f t="shared" si="6853"/>
        <v>6330</v>
      </c>
      <c r="G1651" s="26">
        <f t="shared" si="6854"/>
        <v>19740</v>
      </c>
      <c r="H1651" s="26">
        <f t="shared" si="6855"/>
        <v>19740</v>
      </c>
      <c r="I1651" s="26">
        <f t="shared" si="6794"/>
        <v>0</v>
      </c>
      <c r="J1651" s="26">
        <f t="shared" si="6795"/>
        <v>0</v>
      </c>
      <c r="K1651" s="26">
        <f t="shared" si="6796"/>
        <v>0</v>
      </c>
      <c r="L1651" s="26">
        <f t="shared" si="6704"/>
        <v>6330</v>
      </c>
      <c r="M1651" s="26">
        <f t="shared" si="6705"/>
        <v>19740</v>
      </c>
      <c r="N1651" s="26">
        <f t="shared" si="6706"/>
        <v>19740</v>
      </c>
      <c r="O1651" s="26">
        <f t="shared" si="6797"/>
        <v>7000</v>
      </c>
      <c r="P1651" s="26">
        <f t="shared" si="6798"/>
        <v>0</v>
      </c>
      <c r="Q1651" s="26">
        <f t="shared" si="6799"/>
        <v>0</v>
      </c>
      <c r="R1651" s="26">
        <f t="shared" si="6707"/>
        <v>13330</v>
      </c>
      <c r="S1651" s="26">
        <f t="shared" si="6708"/>
        <v>19740</v>
      </c>
      <c r="T1651" s="26">
        <f t="shared" si="6709"/>
        <v>19740</v>
      </c>
      <c r="U1651" s="26">
        <f t="shared" si="6800"/>
        <v>0</v>
      </c>
      <c r="V1651" s="26">
        <f t="shared" si="6801"/>
        <v>0</v>
      </c>
      <c r="W1651" s="26">
        <f t="shared" si="6802"/>
        <v>0</v>
      </c>
      <c r="X1651" s="26">
        <f t="shared" si="6710"/>
        <v>13330</v>
      </c>
      <c r="Y1651" s="26">
        <f t="shared" si="6711"/>
        <v>19740</v>
      </c>
      <c r="Z1651" s="26">
        <f t="shared" si="6712"/>
        <v>19740</v>
      </c>
      <c r="AA1651" s="26">
        <f t="shared" si="6803"/>
        <v>0</v>
      </c>
      <c r="AB1651" s="26">
        <f t="shared" si="6804"/>
        <v>0</v>
      </c>
      <c r="AC1651" s="26">
        <f t="shared" si="6805"/>
        <v>0</v>
      </c>
      <c r="AD1651" s="26">
        <f t="shared" si="6713"/>
        <v>13330</v>
      </c>
      <c r="AE1651" s="26">
        <f t="shared" si="6714"/>
        <v>19740</v>
      </c>
      <c r="AF1651" s="26">
        <f t="shared" si="6715"/>
        <v>19740</v>
      </c>
      <c r="AG1651" s="26">
        <f t="shared" si="6806"/>
        <v>0</v>
      </c>
      <c r="AH1651" s="26">
        <f t="shared" si="6807"/>
        <v>0</v>
      </c>
      <c r="AI1651" s="26">
        <f t="shared" si="6808"/>
        <v>0</v>
      </c>
      <c r="AJ1651" s="26">
        <f t="shared" si="6716"/>
        <v>13330</v>
      </c>
      <c r="AK1651" s="26">
        <f t="shared" si="6717"/>
        <v>19740</v>
      </c>
      <c r="AL1651" s="26">
        <f t="shared" si="6718"/>
        <v>19740</v>
      </c>
      <c r="AM1651" s="26">
        <f t="shared" si="6809"/>
        <v>0</v>
      </c>
      <c r="AN1651" s="26">
        <f t="shared" si="6810"/>
        <v>0</v>
      </c>
      <c r="AO1651" s="26">
        <f t="shared" si="6811"/>
        <v>0</v>
      </c>
      <c r="AP1651" s="26">
        <f t="shared" si="6719"/>
        <v>13330</v>
      </c>
      <c r="AQ1651" s="26">
        <f t="shared" si="6720"/>
        <v>19740</v>
      </c>
      <c r="AR1651" s="26">
        <f t="shared" si="6721"/>
        <v>19740</v>
      </c>
      <c r="AS1651" s="26">
        <f t="shared" si="6812"/>
        <v>0</v>
      </c>
      <c r="AT1651" s="26">
        <f t="shared" si="6813"/>
        <v>0</v>
      </c>
      <c r="AU1651" s="26">
        <f t="shared" si="6814"/>
        <v>0</v>
      </c>
      <c r="AV1651" s="26">
        <f t="shared" si="6722"/>
        <v>13330</v>
      </c>
      <c r="AW1651" s="26">
        <f t="shared" si="6723"/>
        <v>19740</v>
      </c>
      <c r="AX1651" s="26">
        <f t="shared" si="6724"/>
        <v>19740</v>
      </c>
      <c r="AY1651" s="26">
        <f t="shared" si="6815"/>
        <v>0</v>
      </c>
      <c r="AZ1651" s="26">
        <f t="shared" si="6816"/>
        <v>0</v>
      </c>
      <c r="BA1651" s="26">
        <f t="shared" si="6817"/>
        <v>0</v>
      </c>
      <c r="BB1651" s="26">
        <f t="shared" si="6725"/>
        <v>13330</v>
      </c>
      <c r="BC1651" s="26">
        <f t="shared" si="6726"/>
        <v>19740</v>
      </c>
      <c r="BD1651" s="26">
        <f t="shared" si="6727"/>
        <v>19740</v>
      </c>
      <c r="BE1651" s="26">
        <f t="shared" si="6818"/>
        <v>0</v>
      </c>
      <c r="BF1651" s="26">
        <f t="shared" si="6819"/>
        <v>0</v>
      </c>
      <c r="BG1651" s="26">
        <f t="shared" si="6820"/>
        <v>0</v>
      </c>
      <c r="BH1651" s="26">
        <f t="shared" si="6728"/>
        <v>13330</v>
      </c>
      <c r="BI1651" s="26">
        <f t="shared" si="6729"/>
        <v>19740</v>
      </c>
      <c r="BJ1651" s="26">
        <f t="shared" si="6730"/>
        <v>19740</v>
      </c>
      <c r="BK1651" s="26">
        <f t="shared" si="6821"/>
        <v>0</v>
      </c>
      <c r="BL1651" s="26">
        <f t="shared" si="6822"/>
        <v>0</v>
      </c>
      <c r="BM1651" s="26">
        <f t="shared" si="6823"/>
        <v>0</v>
      </c>
      <c r="BN1651" s="26">
        <f t="shared" si="6731"/>
        <v>13330</v>
      </c>
      <c r="BO1651" s="26">
        <f t="shared" si="6732"/>
        <v>19740</v>
      </c>
      <c r="BP1651" s="26">
        <f t="shared" si="6733"/>
        <v>19740</v>
      </c>
      <c r="BQ1651" s="26">
        <f t="shared" si="6824"/>
        <v>0</v>
      </c>
      <c r="BR1651" s="26">
        <f t="shared" si="6825"/>
        <v>0</v>
      </c>
      <c r="BS1651" s="26">
        <f t="shared" si="6734"/>
        <v>13330</v>
      </c>
      <c r="BT1651" s="26">
        <f t="shared" si="6735"/>
        <v>19740</v>
      </c>
      <c r="BU1651" s="26">
        <f t="shared" si="6736"/>
        <v>19740</v>
      </c>
      <c r="BV1651" s="26">
        <f t="shared" si="6826"/>
        <v>0</v>
      </c>
      <c r="BW1651" s="26">
        <f t="shared" si="6827"/>
        <v>0</v>
      </c>
      <c r="BX1651" s="26">
        <f t="shared" si="6737"/>
        <v>13330</v>
      </c>
      <c r="BY1651" s="26">
        <f t="shared" si="6738"/>
        <v>19740</v>
      </c>
      <c r="BZ1651" s="26">
        <f t="shared" si="6739"/>
        <v>19740</v>
      </c>
      <c r="CA1651" s="26">
        <f t="shared" si="6828"/>
        <v>0</v>
      </c>
      <c r="CB1651" s="26">
        <f t="shared" si="6829"/>
        <v>0</v>
      </c>
      <c r="CC1651" s="26">
        <f t="shared" si="6830"/>
        <v>0</v>
      </c>
      <c r="CD1651" s="26">
        <f t="shared" si="6841"/>
        <v>13330</v>
      </c>
      <c r="CE1651" s="26">
        <f t="shared" si="6842"/>
        <v>19740</v>
      </c>
      <c r="CF1651" s="26">
        <f t="shared" si="6843"/>
        <v>19740</v>
      </c>
      <c r="CG1651" s="26">
        <f t="shared" si="6831"/>
        <v>0</v>
      </c>
      <c r="CH1651" s="26">
        <f t="shared" si="6832"/>
        <v>0</v>
      </c>
      <c r="CI1651" s="26">
        <f t="shared" si="6833"/>
        <v>0</v>
      </c>
      <c r="CJ1651" s="26">
        <f t="shared" si="6844"/>
        <v>13330</v>
      </c>
      <c r="CK1651" s="26">
        <f t="shared" si="6845"/>
        <v>19740</v>
      </c>
      <c r="CL1651" s="26">
        <f t="shared" si="6846"/>
        <v>19740</v>
      </c>
      <c r="CM1651" s="26">
        <f t="shared" si="6834"/>
        <v>0</v>
      </c>
      <c r="CN1651" s="26">
        <f t="shared" si="6835"/>
        <v>0</v>
      </c>
      <c r="CO1651" s="26">
        <f t="shared" si="6836"/>
        <v>0</v>
      </c>
      <c r="CP1651" s="26">
        <f t="shared" si="6847"/>
        <v>13330</v>
      </c>
      <c r="CQ1651" s="26">
        <f t="shared" si="6848"/>
        <v>19740</v>
      </c>
      <c r="CR1651" s="26">
        <f t="shared" si="6849"/>
        <v>19740</v>
      </c>
      <c r="CS1651" s="26">
        <f t="shared" si="6837"/>
        <v>0</v>
      </c>
      <c r="CT1651" s="19"/>
      <c r="CU1651" s="35"/>
      <c r="CY1651" s="1" t="s">
        <v>27</v>
      </c>
    </row>
    <row r="1652" spans="1:105" ht="46.8" hidden="1" x14ac:dyDescent="0.3">
      <c r="A1652" s="36" t="s">
        <v>943</v>
      </c>
      <c r="B1652" s="17">
        <v>240</v>
      </c>
      <c r="C1652" s="16"/>
      <c r="D1652" s="16"/>
      <c r="E1652" s="34" t="s">
        <v>39</v>
      </c>
      <c r="F1652" s="26">
        <f t="shared" si="6853"/>
        <v>6330</v>
      </c>
      <c r="G1652" s="26">
        <f t="shared" si="6854"/>
        <v>19740</v>
      </c>
      <c r="H1652" s="26">
        <f t="shared" si="6855"/>
        <v>19740</v>
      </c>
      <c r="I1652" s="26">
        <f t="shared" si="6794"/>
        <v>0</v>
      </c>
      <c r="J1652" s="26">
        <f t="shared" si="6795"/>
        <v>0</v>
      </c>
      <c r="K1652" s="26">
        <f t="shared" si="6796"/>
        <v>0</v>
      </c>
      <c r="L1652" s="26">
        <f t="shared" si="6704"/>
        <v>6330</v>
      </c>
      <c r="M1652" s="26">
        <f t="shared" si="6705"/>
        <v>19740</v>
      </c>
      <c r="N1652" s="26">
        <f t="shared" si="6706"/>
        <v>19740</v>
      </c>
      <c r="O1652" s="26">
        <f t="shared" si="6797"/>
        <v>7000</v>
      </c>
      <c r="P1652" s="26">
        <f t="shared" si="6798"/>
        <v>0</v>
      </c>
      <c r="Q1652" s="26">
        <f t="shared" si="6799"/>
        <v>0</v>
      </c>
      <c r="R1652" s="26">
        <f t="shared" si="6707"/>
        <v>13330</v>
      </c>
      <c r="S1652" s="26">
        <f t="shared" si="6708"/>
        <v>19740</v>
      </c>
      <c r="T1652" s="26">
        <f t="shared" si="6709"/>
        <v>19740</v>
      </c>
      <c r="U1652" s="26">
        <f t="shared" si="6800"/>
        <v>0</v>
      </c>
      <c r="V1652" s="26">
        <f t="shared" si="6801"/>
        <v>0</v>
      </c>
      <c r="W1652" s="26">
        <f t="shared" si="6802"/>
        <v>0</v>
      </c>
      <c r="X1652" s="26">
        <f t="shared" si="6710"/>
        <v>13330</v>
      </c>
      <c r="Y1652" s="26">
        <f t="shared" si="6711"/>
        <v>19740</v>
      </c>
      <c r="Z1652" s="26">
        <f t="shared" si="6712"/>
        <v>19740</v>
      </c>
      <c r="AA1652" s="26">
        <f t="shared" si="6803"/>
        <v>0</v>
      </c>
      <c r="AB1652" s="26">
        <f t="shared" si="6804"/>
        <v>0</v>
      </c>
      <c r="AC1652" s="26">
        <f t="shared" si="6805"/>
        <v>0</v>
      </c>
      <c r="AD1652" s="26">
        <f t="shared" si="6713"/>
        <v>13330</v>
      </c>
      <c r="AE1652" s="26">
        <f t="shared" si="6714"/>
        <v>19740</v>
      </c>
      <c r="AF1652" s="26">
        <f t="shared" si="6715"/>
        <v>19740</v>
      </c>
      <c r="AG1652" s="26">
        <f t="shared" si="6806"/>
        <v>0</v>
      </c>
      <c r="AH1652" s="26">
        <f t="shared" si="6807"/>
        <v>0</v>
      </c>
      <c r="AI1652" s="26">
        <f t="shared" si="6808"/>
        <v>0</v>
      </c>
      <c r="AJ1652" s="26">
        <f t="shared" si="6716"/>
        <v>13330</v>
      </c>
      <c r="AK1652" s="26">
        <f t="shared" si="6717"/>
        <v>19740</v>
      </c>
      <c r="AL1652" s="26">
        <f t="shared" si="6718"/>
        <v>19740</v>
      </c>
      <c r="AM1652" s="26">
        <f t="shared" si="6809"/>
        <v>0</v>
      </c>
      <c r="AN1652" s="26">
        <f t="shared" si="6810"/>
        <v>0</v>
      </c>
      <c r="AO1652" s="26">
        <f t="shared" si="6811"/>
        <v>0</v>
      </c>
      <c r="AP1652" s="26">
        <f t="shared" si="6719"/>
        <v>13330</v>
      </c>
      <c r="AQ1652" s="26">
        <f t="shared" si="6720"/>
        <v>19740</v>
      </c>
      <c r="AR1652" s="26">
        <f t="shared" si="6721"/>
        <v>19740</v>
      </c>
      <c r="AS1652" s="26">
        <f t="shared" si="6812"/>
        <v>0</v>
      </c>
      <c r="AT1652" s="26">
        <f t="shared" si="6813"/>
        <v>0</v>
      </c>
      <c r="AU1652" s="26">
        <f t="shared" si="6814"/>
        <v>0</v>
      </c>
      <c r="AV1652" s="26">
        <f t="shared" si="6722"/>
        <v>13330</v>
      </c>
      <c r="AW1652" s="26">
        <f t="shared" si="6723"/>
        <v>19740</v>
      </c>
      <c r="AX1652" s="26">
        <f t="shared" si="6724"/>
        <v>19740</v>
      </c>
      <c r="AY1652" s="26">
        <f t="shared" si="6815"/>
        <v>0</v>
      </c>
      <c r="AZ1652" s="26">
        <f t="shared" si="6816"/>
        <v>0</v>
      </c>
      <c r="BA1652" s="26">
        <f t="shared" si="6817"/>
        <v>0</v>
      </c>
      <c r="BB1652" s="26">
        <f t="shared" si="6725"/>
        <v>13330</v>
      </c>
      <c r="BC1652" s="26">
        <f t="shared" si="6726"/>
        <v>19740</v>
      </c>
      <c r="BD1652" s="26">
        <f t="shared" si="6727"/>
        <v>19740</v>
      </c>
      <c r="BE1652" s="26">
        <f t="shared" si="6818"/>
        <v>0</v>
      </c>
      <c r="BF1652" s="26">
        <f t="shared" si="6819"/>
        <v>0</v>
      </c>
      <c r="BG1652" s="26">
        <f t="shared" si="6820"/>
        <v>0</v>
      </c>
      <c r="BH1652" s="26">
        <f t="shared" si="6728"/>
        <v>13330</v>
      </c>
      <c r="BI1652" s="26">
        <f t="shared" si="6729"/>
        <v>19740</v>
      </c>
      <c r="BJ1652" s="26">
        <f t="shared" si="6730"/>
        <v>19740</v>
      </c>
      <c r="BK1652" s="26">
        <f t="shared" si="6821"/>
        <v>0</v>
      </c>
      <c r="BL1652" s="26">
        <f t="shared" si="6822"/>
        <v>0</v>
      </c>
      <c r="BM1652" s="26">
        <f t="shared" si="6823"/>
        <v>0</v>
      </c>
      <c r="BN1652" s="26">
        <f t="shared" si="6731"/>
        <v>13330</v>
      </c>
      <c r="BO1652" s="26">
        <f t="shared" si="6732"/>
        <v>19740</v>
      </c>
      <c r="BP1652" s="26">
        <f t="shared" si="6733"/>
        <v>19740</v>
      </c>
      <c r="BQ1652" s="26">
        <f t="shared" si="6824"/>
        <v>0</v>
      </c>
      <c r="BR1652" s="26">
        <f t="shared" si="6825"/>
        <v>0</v>
      </c>
      <c r="BS1652" s="26">
        <f t="shared" si="6734"/>
        <v>13330</v>
      </c>
      <c r="BT1652" s="26">
        <f t="shared" si="6735"/>
        <v>19740</v>
      </c>
      <c r="BU1652" s="26">
        <f t="shared" si="6736"/>
        <v>19740</v>
      </c>
      <c r="BV1652" s="26">
        <f t="shared" si="6826"/>
        <v>0</v>
      </c>
      <c r="BW1652" s="26">
        <f t="shared" si="6827"/>
        <v>0</v>
      </c>
      <c r="BX1652" s="26">
        <f t="shared" si="6737"/>
        <v>13330</v>
      </c>
      <c r="BY1652" s="26">
        <f t="shared" si="6738"/>
        <v>19740</v>
      </c>
      <c r="BZ1652" s="26">
        <f t="shared" si="6739"/>
        <v>19740</v>
      </c>
      <c r="CA1652" s="26">
        <f t="shared" si="6828"/>
        <v>0</v>
      </c>
      <c r="CB1652" s="26">
        <f t="shared" si="6829"/>
        <v>0</v>
      </c>
      <c r="CC1652" s="26">
        <f t="shared" si="6830"/>
        <v>0</v>
      </c>
      <c r="CD1652" s="26">
        <f t="shared" si="6841"/>
        <v>13330</v>
      </c>
      <c r="CE1652" s="26">
        <f t="shared" si="6842"/>
        <v>19740</v>
      </c>
      <c r="CF1652" s="26">
        <f t="shared" si="6843"/>
        <v>19740</v>
      </c>
      <c r="CG1652" s="26">
        <f t="shared" si="6831"/>
        <v>0</v>
      </c>
      <c r="CH1652" s="26">
        <f t="shared" si="6832"/>
        <v>0</v>
      </c>
      <c r="CI1652" s="26">
        <f t="shared" si="6833"/>
        <v>0</v>
      </c>
      <c r="CJ1652" s="26">
        <f t="shared" si="6844"/>
        <v>13330</v>
      </c>
      <c r="CK1652" s="26">
        <f t="shared" si="6845"/>
        <v>19740</v>
      </c>
      <c r="CL1652" s="26">
        <f t="shared" si="6846"/>
        <v>19740</v>
      </c>
      <c r="CM1652" s="26">
        <f t="shared" si="6834"/>
        <v>0</v>
      </c>
      <c r="CN1652" s="26">
        <f t="shared" si="6835"/>
        <v>0</v>
      </c>
      <c r="CO1652" s="26">
        <f t="shared" si="6836"/>
        <v>0</v>
      </c>
      <c r="CP1652" s="26">
        <f t="shared" si="6847"/>
        <v>13330</v>
      </c>
      <c r="CQ1652" s="26">
        <f t="shared" si="6848"/>
        <v>19740</v>
      </c>
      <c r="CR1652" s="26">
        <f t="shared" si="6849"/>
        <v>19740</v>
      </c>
      <c r="CS1652" s="26">
        <f t="shared" si="6837"/>
        <v>0</v>
      </c>
      <c r="CT1652" s="19"/>
      <c r="CU1652" s="35"/>
      <c r="CZ1652" s="1" t="s">
        <v>28</v>
      </c>
    </row>
    <row r="1653" spans="1:105" hidden="1" x14ac:dyDescent="0.3">
      <c r="A1653" s="36" t="s">
        <v>943</v>
      </c>
      <c r="B1653" s="17">
        <v>240</v>
      </c>
      <c r="C1653" s="16" t="s">
        <v>64</v>
      </c>
      <c r="D1653" s="16" t="s">
        <v>65</v>
      </c>
      <c r="E1653" s="34" t="s">
        <v>66</v>
      </c>
      <c r="F1653" s="26">
        <v>6330</v>
      </c>
      <c r="G1653" s="26">
        <v>19740</v>
      </c>
      <c r="H1653" s="26">
        <v>19740</v>
      </c>
      <c r="I1653" s="26"/>
      <c r="J1653" s="26"/>
      <c r="K1653" s="26"/>
      <c r="L1653" s="26">
        <f t="shared" si="6704"/>
        <v>6330</v>
      </c>
      <c r="M1653" s="26">
        <f t="shared" si="6705"/>
        <v>19740</v>
      </c>
      <c r="N1653" s="26">
        <f t="shared" si="6706"/>
        <v>19740</v>
      </c>
      <c r="O1653" s="26">
        <v>7000</v>
      </c>
      <c r="P1653" s="26"/>
      <c r="Q1653" s="26"/>
      <c r="R1653" s="26">
        <f t="shared" si="6707"/>
        <v>13330</v>
      </c>
      <c r="S1653" s="26">
        <f t="shared" si="6708"/>
        <v>19740</v>
      </c>
      <c r="T1653" s="26">
        <f t="shared" si="6709"/>
        <v>19740</v>
      </c>
      <c r="U1653" s="26"/>
      <c r="V1653" s="26"/>
      <c r="W1653" s="26"/>
      <c r="X1653" s="26">
        <f t="shared" si="6710"/>
        <v>13330</v>
      </c>
      <c r="Y1653" s="26">
        <f t="shared" si="6711"/>
        <v>19740</v>
      </c>
      <c r="Z1653" s="26">
        <f t="shared" si="6712"/>
        <v>19740</v>
      </c>
      <c r="AA1653" s="26"/>
      <c r="AB1653" s="26"/>
      <c r="AC1653" s="26"/>
      <c r="AD1653" s="26">
        <f t="shared" si="6713"/>
        <v>13330</v>
      </c>
      <c r="AE1653" s="26">
        <f t="shared" si="6714"/>
        <v>19740</v>
      </c>
      <c r="AF1653" s="26">
        <f t="shared" si="6715"/>
        <v>19740</v>
      </c>
      <c r="AG1653" s="26"/>
      <c r="AH1653" s="26"/>
      <c r="AI1653" s="26"/>
      <c r="AJ1653" s="26">
        <f t="shared" si="6716"/>
        <v>13330</v>
      </c>
      <c r="AK1653" s="26">
        <f t="shared" si="6717"/>
        <v>19740</v>
      </c>
      <c r="AL1653" s="26">
        <f t="shared" si="6718"/>
        <v>19740</v>
      </c>
      <c r="AM1653" s="26"/>
      <c r="AN1653" s="26"/>
      <c r="AO1653" s="26"/>
      <c r="AP1653" s="26">
        <f t="shared" si="6719"/>
        <v>13330</v>
      </c>
      <c r="AQ1653" s="26">
        <f t="shared" si="6720"/>
        <v>19740</v>
      </c>
      <c r="AR1653" s="26">
        <f t="shared" si="6721"/>
        <v>19740</v>
      </c>
      <c r="AS1653" s="26"/>
      <c r="AT1653" s="26"/>
      <c r="AU1653" s="26"/>
      <c r="AV1653" s="26">
        <f t="shared" si="6722"/>
        <v>13330</v>
      </c>
      <c r="AW1653" s="26">
        <f t="shared" si="6723"/>
        <v>19740</v>
      </c>
      <c r="AX1653" s="26">
        <f t="shared" si="6724"/>
        <v>19740</v>
      </c>
      <c r="AY1653" s="26"/>
      <c r="AZ1653" s="26"/>
      <c r="BA1653" s="26"/>
      <c r="BB1653" s="26">
        <f t="shared" si="6725"/>
        <v>13330</v>
      </c>
      <c r="BC1653" s="26">
        <f t="shared" si="6726"/>
        <v>19740</v>
      </c>
      <c r="BD1653" s="26">
        <f t="shared" si="6727"/>
        <v>19740</v>
      </c>
      <c r="BE1653" s="26"/>
      <c r="BF1653" s="26"/>
      <c r="BG1653" s="26"/>
      <c r="BH1653" s="26">
        <f t="shared" si="6728"/>
        <v>13330</v>
      </c>
      <c r="BI1653" s="26">
        <f t="shared" si="6729"/>
        <v>19740</v>
      </c>
      <c r="BJ1653" s="26">
        <f t="shared" si="6730"/>
        <v>19740</v>
      </c>
      <c r="BK1653" s="26"/>
      <c r="BL1653" s="26"/>
      <c r="BM1653" s="26"/>
      <c r="BN1653" s="26">
        <f t="shared" si="6731"/>
        <v>13330</v>
      </c>
      <c r="BO1653" s="26">
        <f t="shared" si="6732"/>
        <v>19740</v>
      </c>
      <c r="BP1653" s="26">
        <f t="shared" si="6733"/>
        <v>19740</v>
      </c>
      <c r="BQ1653" s="26"/>
      <c r="BR1653" s="26"/>
      <c r="BS1653" s="26">
        <f t="shared" si="6734"/>
        <v>13330</v>
      </c>
      <c r="BT1653" s="26">
        <f t="shared" si="6735"/>
        <v>19740</v>
      </c>
      <c r="BU1653" s="26">
        <f t="shared" si="6736"/>
        <v>19740</v>
      </c>
      <c r="BV1653" s="26"/>
      <c r="BW1653" s="26"/>
      <c r="BX1653" s="26">
        <f t="shared" si="6737"/>
        <v>13330</v>
      </c>
      <c r="BY1653" s="26">
        <f t="shared" si="6738"/>
        <v>19740</v>
      </c>
      <c r="BZ1653" s="26">
        <f t="shared" si="6739"/>
        <v>19740</v>
      </c>
      <c r="CA1653" s="26"/>
      <c r="CB1653" s="26"/>
      <c r="CC1653" s="26"/>
      <c r="CD1653" s="26">
        <f t="shared" si="6841"/>
        <v>13330</v>
      </c>
      <c r="CE1653" s="26">
        <f t="shared" si="6842"/>
        <v>19740</v>
      </c>
      <c r="CF1653" s="26">
        <f t="shared" si="6843"/>
        <v>19740</v>
      </c>
      <c r="CG1653" s="26"/>
      <c r="CH1653" s="26"/>
      <c r="CI1653" s="26"/>
      <c r="CJ1653" s="26">
        <f t="shared" si="6844"/>
        <v>13330</v>
      </c>
      <c r="CK1653" s="26">
        <f t="shared" si="6845"/>
        <v>19740</v>
      </c>
      <c r="CL1653" s="26">
        <f t="shared" si="6846"/>
        <v>19740</v>
      </c>
      <c r="CM1653" s="26"/>
      <c r="CN1653" s="26"/>
      <c r="CO1653" s="26"/>
      <c r="CP1653" s="26">
        <f t="shared" si="6847"/>
        <v>13330</v>
      </c>
      <c r="CQ1653" s="26">
        <f t="shared" si="6848"/>
        <v>19740</v>
      </c>
      <c r="CR1653" s="26">
        <f t="shared" si="6849"/>
        <v>19740</v>
      </c>
      <c r="CS1653" s="26"/>
      <c r="CT1653" s="19"/>
      <c r="CU1653" s="35"/>
    </row>
    <row r="1654" spans="1:105" ht="31.2" hidden="1" x14ac:dyDescent="0.3">
      <c r="A1654" s="36" t="s">
        <v>945</v>
      </c>
      <c r="B1654" s="36"/>
      <c r="C1654" s="34"/>
      <c r="D1654" s="16"/>
      <c r="E1654" s="34" t="s">
        <v>946</v>
      </c>
      <c r="F1654" s="26">
        <f t="shared" si="6853"/>
        <v>20821.3</v>
      </c>
      <c r="G1654" s="26">
        <f t="shared" si="6854"/>
        <v>21357</v>
      </c>
      <c r="H1654" s="26">
        <f t="shared" si="6855"/>
        <v>21357</v>
      </c>
      <c r="I1654" s="26">
        <f t="shared" si="6794"/>
        <v>2918</v>
      </c>
      <c r="J1654" s="26">
        <f t="shared" si="6795"/>
        <v>2918.1</v>
      </c>
      <c r="K1654" s="26">
        <f t="shared" si="6796"/>
        <v>2918.1</v>
      </c>
      <c r="L1654" s="26">
        <f t="shared" si="6704"/>
        <v>23739.3</v>
      </c>
      <c r="M1654" s="26">
        <f t="shared" si="6705"/>
        <v>24275.1</v>
      </c>
      <c r="N1654" s="26">
        <f t="shared" si="6706"/>
        <v>24275.1</v>
      </c>
      <c r="O1654" s="26">
        <f t="shared" si="6797"/>
        <v>0</v>
      </c>
      <c r="P1654" s="26">
        <f t="shared" si="6798"/>
        <v>0</v>
      </c>
      <c r="Q1654" s="26">
        <f t="shared" si="6799"/>
        <v>0</v>
      </c>
      <c r="R1654" s="26">
        <f t="shared" si="6707"/>
        <v>23739.3</v>
      </c>
      <c r="S1654" s="26">
        <f t="shared" si="6708"/>
        <v>24275.1</v>
      </c>
      <c r="T1654" s="26">
        <f t="shared" si="6709"/>
        <v>24275.1</v>
      </c>
      <c r="U1654" s="26">
        <f t="shared" si="6800"/>
        <v>0</v>
      </c>
      <c r="V1654" s="26">
        <f t="shared" si="6801"/>
        <v>0</v>
      </c>
      <c r="W1654" s="26">
        <f t="shared" si="6802"/>
        <v>0</v>
      </c>
      <c r="X1654" s="26">
        <f t="shared" si="6710"/>
        <v>23739.3</v>
      </c>
      <c r="Y1654" s="26">
        <f t="shared" si="6711"/>
        <v>24275.1</v>
      </c>
      <c r="Z1654" s="26">
        <f t="shared" si="6712"/>
        <v>24275.1</v>
      </c>
      <c r="AA1654" s="26">
        <f t="shared" si="6803"/>
        <v>0</v>
      </c>
      <c r="AB1654" s="26">
        <f t="shared" si="6804"/>
        <v>0</v>
      </c>
      <c r="AC1654" s="26">
        <f t="shared" si="6805"/>
        <v>0</v>
      </c>
      <c r="AD1654" s="26">
        <f t="shared" si="6713"/>
        <v>23739.3</v>
      </c>
      <c r="AE1654" s="26">
        <f t="shared" si="6714"/>
        <v>24275.1</v>
      </c>
      <c r="AF1654" s="26">
        <f t="shared" si="6715"/>
        <v>24275.1</v>
      </c>
      <c r="AG1654" s="26">
        <f t="shared" si="6806"/>
        <v>0</v>
      </c>
      <c r="AH1654" s="26">
        <f t="shared" si="6807"/>
        <v>0</v>
      </c>
      <c r="AI1654" s="26">
        <f t="shared" si="6808"/>
        <v>0</v>
      </c>
      <c r="AJ1654" s="26">
        <f t="shared" si="6716"/>
        <v>23739.3</v>
      </c>
      <c r="AK1654" s="26">
        <f t="shared" si="6717"/>
        <v>24275.1</v>
      </c>
      <c r="AL1654" s="26">
        <f t="shared" si="6718"/>
        <v>24275.1</v>
      </c>
      <c r="AM1654" s="26">
        <f t="shared" si="6809"/>
        <v>-1919.0540000000001</v>
      </c>
      <c r="AN1654" s="26">
        <f t="shared" si="6810"/>
        <v>0</v>
      </c>
      <c r="AO1654" s="26">
        <f t="shared" si="6811"/>
        <v>0</v>
      </c>
      <c r="AP1654" s="26">
        <f t="shared" si="6719"/>
        <v>21820.245999999999</v>
      </c>
      <c r="AQ1654" s="26">
        <f t="shared" si="6720"/>
        <v>24275.1</v>
      </c>
      <c r="AR1654" s="26">
        <f t="shared" si="6721"/>
        <v>24275.1</v>
      </c>
      <c r="AS1654" s="26">
        <f t="shared" si="6812"/>
        <v>0</v>
      </c>
      <c r="AT1654" s="26">
        <f t="shared" si="6813"/>
        <v>0</v>
      </c>
      <c r="AU1654" s="26">
        <f t="shared" si="6814"/>
        <v>0</v>
      </c>
      <c r="AV1654" s="26">
        <f t="shared" si="6722"/>
        <v>21820.245999999999</v>
      </c>
      <c r="AW1654" s="26">
        <f t="shared" si="6723"/>
        <v>24275.1</v>
      </c>
      <c r="AX1654" s="26">
        <f t="shared" si="6724"/>
        <v>24275.1</v>
      </c>
      <c r="AY1654" s="26">
        <f t="shared" si="6815"/>
        <v>1402.0619999999999</v>
      </c>
      <c r="AZ1654" s="26">
        <f t="shared" si="6816"/>
        <v>5238.0640000000003</v>
      </c>
      <c r="BA1654" s="26">
        <f t="shared" si="6817"/>
        <v>3965.3240000000001</v>
      </c>
      <c r="BB1654" s="26">
        <f t="shared" si="6725"/>
        <v>23222.307999999997</v>
      </c>
      <c r="BC1654" s="26">
        <f t="shared" si="6726"/>
        <v>29513.163999999997</v>
      </c>
      <c r="BD1654" s="26">
        <f t="shared" si="6727"/>
        <v>28240.423999999999</v>
      </c>
      <c r="BE1654" s="26">
        <f t="shared" si="6818"/>
        <v>0</v>
      </c>
      <c r="BF1654" s="26">
        <f t="shared" si="6819"/>
        <v>0</v>
      </c>
      <c r="BG1654" s="26">
        <f t="shared" si="6820"/>
        <v>0</v>
      </c>
      <c r="BH1654" s="26">
        <f t="shared" si="6728"/>
        <v>23222.307999999997</v>
      </c>
      <c r="BI1654" s="26">
        <f t="shared" si="6729"/>
        <v>29513.163999999997</v>
      </c>
      <c r="BJ1654" s="26">
        <f t="shared" si="6730"/>
        <v>28240.423999999999</v>
      </c>
      <c r="BK1654" s="26">
        <f t="shared" si="6821"/>
        <v>0</v>
      </c>
      <c r="BL1654" s="26">
        <f t="shared" si="6822"/>
        <v>279.3</v>
      </c>
      <c r="BM1654" s="26">
        <f t="shared" si="6823"/>
        <v>0</v>
      </c>
      <c r="BN1654" s="26">
        <f t="shared" si="6731"/>
        <v>23222.307999999997</v>
      </c>
      <c r="BO1654" s="26">
        <f t="shared" si="6732"/>
        <v>29792.463999999996</v>
      </c>
      <c r="BP1654" s="26">
        <f t="shared" si="6733"/>
        <v>28240.423999999999</v>
      </c>
      <c r="BQ1654" s="26">
        <f t="shared" si="6824"/>
        <v>0</v>
      </c>
      <c r="BR1654" s="26">
        <f t="shared" si="6825"/>
        <v>0</v>
      </c>
      <c r="BS1654" s="26">
        <f t="shared" si="6734"/>
        <v>23222.307999999997</v>
      </c>
      <c r="BT1654" s="26">
        <f t="shared" si="6735"/>
        <v>29792.463999999996</v>
      </c>
      <c r="BU1654" s="26">
        <f t="shared" si="6736"/>
        <v>28240.423999999999</v>
      </c>
      <c r="BV1654" s="26">
        <f t="shared" si="6826"/>
        <v>0</v>
      </c>
      <c r="BW1654" s="26">
        <f t="shared" si="6827"/>
        <v>0</v>
      </c>
      <c r="BX1654" s="26">
        <f t="shared" si="6737"/>
        <v>23222.307999999997</v>
      </c>
      <c r="BY1654" s="26">
        <f t="shared" si="6738"/>
        <v>29792.463999999996</v>
      </c>
      <c r="BZ1654" s="26">
        <f t="shared" si="6739"/>
        <v>28240.423999999999</v>
      </c>
      <c r="CA1654" s="26">
        <f t="shared" si="6828"/>
        <v>0</v>
      </c>
      <c r="CB1654" s="26">
        <f t="shared" si="6829"/>
        <v>0</v>
      </c>
      <c r="CC1654" s="26">
        <f t="shared" si="6830"/>
        <v>0</v>
      </c>
      <c r="CD1654" s="26">
        <f t="shared" si="6841"/>
        <v>23222.307999999997</v>
      </c>
      <c r="CE1654" s="26">
        <f t="shared" si="6842"/>
        <v>29792.463999999996</v>
      </c>
      <c r="CF1654" s="26">
        <f t="shared" si="6843"/>
        <v>28240.423999999999</v>
      </c>
      <c r="CG1654" s="26">
        <f t="shared" si="6831"/>
        <v>0</v>
      </c>
      <c r="CH1654" s="26">
        <f t="shared" si="6832"/>
        <v>0</v>
      </c>
      <c r="CI1654" s="26">
        <f t="shared" si="6833"/>
        <v>0</v>
      </c>
      <c r="CJ1654" s="26">
        <f t="shared" si="6844"/>
        <v>23222.307999999997</v>
      </c>
      <c r="CK1654" s="26">
        <f t="shared" si="6845"/>
        <v>29792.463999999996</v>
      </c>
      <c r="CL1654" s="26">
        <f t="shared" si="6846"/>
        <v>28240.423999999999</v>
      </c>
      <c r="CM1654" s="26">
        <f t="shared" si="6834"/>
        <v>0</v>
      </c>
      <c r="CN1654" s="26">
        <f t="shared" si="6835"/>
        <v>0</v>
      </c>
      <c r="CO1654" s="26">
        <f t="shared" si="6836"/>
        <v>0</v>
      </c>
      <c r="CP1654" s="26">
        <f t="shared" si="6847"/>
        <v>23222.307999999997</v>
      </c>
      <c r="CQ1654" s="26">
        <f t="shared" si="6848"/>
        <v>29792.463999999996</v>
      </c>
      <c r="CR1654" s="26">
        <f t="shared" si="6849"/>
        <v>28240.423999999999</v>
      </c>
      <c r="CS1654" s="26">
        <f t="shared" si="6837"/>
        <v>0</v>
      </c>
      <c r="CT1654" s="19"/>
      <c r="CU1654" s="35">
        <v>171</v>
      </c>
      <c r="DA1654" s="1" t="s">
        <v>29</v>
      </c>
    </row>
    <row r="1655" spans="1:105" ht="31.2" hidden="1" x14ac:dyDescent="0.3">
      <c r="A1655" s="36" t="s">
        <v>945</v>
      </c>
      <c r="B1655" s="17">
        <v>200</v>
      </c>
      <c r="C1655" s="16"/>
      <c r="D1655" s="16"/>
      <c r="E1655" s="34" t="s">
        <v>38</v>
      </c>
      <c r="F1655" s="26">
        <f t="shared" si="6853"/>
        <v>20821.3</v>
      </c>
      <c r="G1655" s="26">
        <f t="shared" si="6854"/>
        <v>21357</v>
      </c>
      <c r="H1655" s="26">
        <f t="shared" si="6855"/>
        <v>21357</v>
      </c>
      <c r="I1655" s="26">
        <f t="shared" si="6794"/>
        <v>2918</v>
      </c>
      <c r="J1655" s="26">
        <f t="shared" si="6795"/>
        <v>2918.1</v>
      </c>
      <c r="K1655" s="26">
        <f t="shared" si="6796"/>
        <v>2918.1</v>
      </c>
      <c r="L1655" s="26">
        <f t="shared" si="6704"/>
        <v>23739.3</v>
      </c>
      <c r="M1655" s="26">
        <f t="shared" si="6705"/>
        <v>24275.1</v>
      </c>
      <c r="N1655" s="26">
        <f t="shared" si="6706"/>
        <v>24275.1</v>
      </c>
      <c r="O1655" s="26">
        <f t="shared" si="6797"/>
        <v>0</v>
      </c>
      <c r="P1655" s="26">
        <f t="shared" si="6798"/>
        <v>0</v>
      </c>
      <c r="Q1655" s="26">
        <f t="shared" si="6799"/>
        <v>0</v>
      </c>
      <c r="R1655" s="26">
        <f t="shared" si="6707"/>
        <v>23739.3</v>
      </c>
      <c r="S1655" s="26">
        <f t="shared" si="6708"/>
        <v>24275.1</v>
      </c>
      <c r="T1655" s="26">
        <f t="shared" si="6709"/>
        <v>24275.1</v>
      </c>
      <c r="U1655" s="26">
        <f t="shared" si="6800"/>
        <v>0</v>
      </c>
      <c r="V1655" s="26">
        <f t="shared" si="6801"/>
        <v>0</v>
      </c>
      <c r="W1655" s="26">
        <f t="shared" si="6802"/>
        <v>0</v>
      </c>
      <c r="X1655" s="26">
        <f t="shared" si="6710"/>
        <v>23739.3</v>
      </c>
      <c r="Y1655" s="26">
        <f t="shared" si="6711"/>
        <v>24275.1</v>
      </c>
      <c r="Z1655" s="26">
        <f t="shared" si="6712"/>
        <v>24275.1</v>
      </c>
      <c r="AA1655" s="26">
        <f t="shared" si="6803"/>
        <v>0</v>
      </c>
      <c r="AB1655" s="26">
        <f t="shared" si="6804"/>
        <v>0</v>
      </c>
      <c r="AC1655" s="26">
        <f t="shared" si="6805"/>
        <v>0</v>
      </c>
      <c r="AD1655" s="26">
        <f t="shared" si="6713"/>
        <v>23739.3</v>
      </c>
      <c r="AE1655" s="26">
        <f t="shared" si="6714"/>
        <v>24275.1</v>
      </c>
      <c r="AF1655" s="26">
        <f t="shared" si="6715"/>
        <v>24275.1</v>
      </c>
      <c r="AG1655" s="26">
        <f t="shared" si="6806"/>
        <v>0</v>
      </c>
      <c r="AH1655" s="26">
        <f t="shared" si="6807"/>
        <v>0</v>
      </c>
      <c r="AI1655" s="26">
        <f t="shared" si="6808"/>
        <v>0</v>
      </c>
      <c r="AJ1655" s="26">
        <f t="shared" si="6716"/>
        <v>23739.3</v>
      </c>
      <c r="AK1655" s="26">
        <f t="shared" si="6717"/>
        <v>24275.1</v>
      </c>
      <c r="AL1655" s="26">
        <f t="shared" si="6718"/>
        <v>24275.1</v>
      </c>
      <c r="AM1655" s="26">
        <f t="shared" si="6809"/>
        <v>-1919.0540000000001</v>
      </c>
      <c r="AN1655" s="26">
        <f t="shared" si="6810"/>
        <v>0</v>
      </c>
      <c r="AO1655" s="26">
        <f t="shared" si="6811"/>
        <v>0</v>
      </c>
      <c r="AP1655" s="26">
        <f t="shared" si="6719"/>
        <v>21820.245999999999</v>
      </c>
      <c r="AQ1655" s="26">
        <f t="shared" si="6720"/>
        <v>24275.1</v>
      </c>
      <c r="AR1655" s="26">
        <f t="shared" si="6721"/>
        <v>24275.1</v>
      </c>
      <c r="AS1655" s="26">
        <f t="shared" si="6812"/>
        <v>0</v>
      </c>
      <c r="AT1655" s="26">
        <f t="shared" si="6813"/>
        <v>0</v>
      </c>
      <c r="AU1655" s="26">
        <f t="shared" si="6814"/>
        <v>0</v>
      </c>
      <c r="AV1655" s="26">
        <f t="shared" si="6722"/>
        <v>21820.245999999999</v>
      </c>
      <c r="AW1655" s="26">
        <f t="shared" si="6723"/>
        <v>24275.1</v>
      </c>
      <c r="AX1655" s="26">
        <f t="shared" si="6724"/>
        <v>24275.1</v>
      </c>
      <c r="AY1655" s="26">
        <f t="shared" si="6815"/>
        <v>1402.0619999999999</v>
      </c>
      <c r="AZ1655" s="26">
        <f t="shared" si="6816"/>
        <v>5238.0640000000003</v>
      </c>
      <c r="BA1655" s="26">
        <f t="shared" si="6817"/>
        <v>3965.3240000000001</v>
      </c>
      <c r="BB1655" s="26">
        <f t="shared" si="6725"/>
        <v>23222.307999999997</v>
      </c>
      <c r="BC1655" s="26">
        <f t="shared" si="6726"/>
        <v>29513.163999999997</v>
      </c>
      <c r="BD1655" s="26">
        <f t="shared" si="6727"/>
        <v>28240.423999999999</v>
      </c>
      <c r="BE1655" s="26">
        <f t="shared" si="6818"/>
        <v>0</v>
      </c>
      <c r="BF1655" s="26">
        <f t="shared" si="6819"/>
        <v>0</v>
      </c>
      <c r="BG1655" s="26">
        <f t="shared" si="6820"/>
        <v>0</v>
      </c>
      <c r="BH1655" s="26">
        <f t="shared" si="6728"/>
        <v>23222.307999999997</v>
      </c>
      <c r="BI1655" s="26">
        <f t="shared" si="6729"/>
        <v>29513.163999999997</v>
      </c>
      <c r="BJ1655" s="26">
        <f t="shared" si="6730"/>
        <v>28240.423999999999</v>
      </c>
      <c r="BK1655" s="26">
        <f t="shared" si="6821"/>
        <v>0</v>
      </c>
      <c r="BL1655" s="26">
        <f t="shared" si="6822"/>
        <v>279.3</v>
      </c>
      <c r="BM1655" s="26">
        <f t="shared" si="6823"/>
        <v>0</v>
      </c>
      <c r="BN1655" s="26">
        <f t="shared" si="6731"/>
        <v>23222.307999999997</v>
      </c>
      <c r="BO1655" s="26">
        <f t="shared" si="6732"/>
        <v>29792.463999999996</v>
      </c>
      <c r="BP1655" s="26">
        <f t="shared" si="6733"/>
        <v>28240.423999999999</v>
      </c>
      <c r="BQ1655" s="26">
        <f t="shared" si="6824"/>
        <v>0</v>
      </c>
      <c r="BR1655" s="26">
        <f t="shared" si="6825"/>
        <v>0</v>
      </c>
      <c r="BS1655" s="26">
        <f t="shared" si="6734"/>
        <v>23222.307999999997</v>
      </c>
      <c r="BT1655" s="26">
        <f t="shared" si="6735"/>
        <v>29792.463999999996</v>
      </c>
      <c r="BU1655" s="26">
        <f t="shared" si="6736"/>
        <v>28240.423999999999</v>
      </c>
      <c r="BV1655" s="26">
        <f t="shared" si="6826"/>
        <v>0</v>
      </c>
      <c r="BW1655" s="26">
        <f t="shared" si="6827"/>
        <v>0</v>
      </c>
      <c r="BX1655" s="26">
        <f t="shared" si="6737"/>
        <v>23222.307999999997</v>
      </c>
      <c r="BY1655" s="26">
        <f t="shared" si="6738"/>
        <v>29792.463999999996</v>
      </c>
      <c r="BZ1655" s="26">
        <f t="shared" si="6739"/>
        <v>28240.423999999999</v>
      </c>
      <c r="CA1655" s="26">
        <f t="shared" si="6828"/>
        <v>0</v>
      </c>
      <c r="CB1655" s="26">
        <f t="shared" si="6829"/>
        <v>0</v>
      </c>
      <c r="CC1655" s="26">
        <f t="shared" si="6830"/>
        <v>0</v>
      </c>
      <c r="CD1655" s="26">
        <f t="shared" si="6841"/>
        <v>23222.307999999997</v>
      </c>
      <c r="CE1655" s="26">
        <f t="shared" si="6842"/>
        <v>29792.463999999996</v>
      </c>
      <c r="CF1655" s="26">
        <f t="shared" si="6843"/>
        <v>28240.423999999999</v>
      </c>
      <c r="CG1655" s="26">
        <f t="shared" si="6831"/>
        <v>0</v>
      </c>
      <c r="CH1655" s="26">
        <f t="shared" si="6832"/>
        <v>0</v>
      </c>
      <c r="CI1655" s="26">
        <f t="shared" si="6833"/>
        <v>0</v>
      </c>
      <c r="CJ1655" s="26">
        <f t="shared" si="6844"/>
        <v>23222.307999999997</v>
      </c>
      <c r="CK1655" s="26">
        <f t="shared" si="6845"/>
        <v>29792.463999999996</v>
      </c>
      <c r="CL1655" s="26">
        <f t="shared" si="6846"/>
        <v>28240.423999999999</v>
      </c>
      <c r="CM1655" s="26">
        <f t="shared" si="6834"/>
        <v>0</v>
      </c>
      <c r="CN1655" s="26">
        <f t="shared" si="6835"/>
        <v>0</v>
      </c>
      <c r="CO1655" s="26">
        <f t="shared" si="6836"/>
        <v>0</v>
      </c>
      <c r="CP1655" s="26">
        <f t="shared" si="6847"/>
        <v>23222.307999999997</v>
      </c>
      <c r="CQ1655" s="26">
        <f t="shared" si="6848"/>
        <v>29792.463999999996</v>
      </c>
      <c r="CR1655" s="26">
        <f t="shared" si="6849"/>
        <v>28240.423999999999</v>
      </c>
      <c r="CS1655" s="26">
        <f t="shared" si="6837"/>
        <v>0</v>
      </c>
      <c r="CT1655" s="19"/>
      <c r="CU1655" s="35"/>
      <c r="CY1655" s="1" t="s">
        <v>27</v>
      </c>
    </row>
    <row r="1656" spans="1:105" ht="46.8" hidden="1" x14ac:dyDescent="0.3">
      <c r="A1656" s="36" t="s">
        <v>945</v>
      </c>
      <c r="B1656" s="17">
        <v>240</v>
      </c>
      <c r="C1656" s="16"/>
      <c r="D1656" s="16"/>
      <c r="E1656" s="34" t="s">
        <v>39</v>
      </c>
      <c r="F1656" s="26">
        <f t="shared" si="6853"/>
        <v>20821.3</v>
      </c>
      <c r="G1656" s="26">
        <f t="shared" si="6854"/>
        <v>21357</v>
      </c>
      <c r="H1656" s="26">
        <f t="shared" si="6855"/>
        <v>21357</v>
      </c>
      <c r="I1656" s="26">
        <f>I1657+I1658</f>
        <v>2918</v>
      </c>
      <c r="J1656" s="26">
        <f>J1657+J1658</f>
        <v>2918.1</v>
      </c>
      <c r="K1656" s="26">
        <f>K1657+K1658</f>
        <v>2918.1</v>
      </c>
      <c r="L1656" s="26">
        <f t="shared" si="6704"/>
        <v>23739.3</v>
      </c>
      <c r="M1656" s="26">
        <f t="shared" si="6705"/>
        <v>24275.1</v>
      </c>
      <c r="N1656" s="26">
        <f t="shared" si="6706"/>
        <v>24275.1</v>
      </c>
      <c r="O1656" s="26">
        <f>O1657+O1658</f>
        <v>0</v>
      </c>
      <c r="P1656" s="26">
        <f>P1657+P1658</f>
        <v>0</v>
      </c>
      <c r="Q1656" s="26">
        <f>Q1657+Q1658</f>
        <v>0</v>
      </c>
      <c r="R1656" s="26">
        <f t="shared" si="6707"/>
        <v>23739.3</v>
      </c>
      <c r="S1656" s="26">
        <f t="shared" si="6708"/>
        <v>24275.1</v>
      </c>
      <c r="T1656" s="26">
        <f t="shared" si="6709"/>
        <v>24275.1</v>
      </c>
      <c r="U1656" s="26">
        <f>U1657+U1658</f>
        <v>0</v>
      </c>
      <c r="V1656" s="26">
        <f>V1657+V1658</f>
        <v>0</v>
      </c>
      <c r="W1656" s="26">
        <f>W1657+W1658</f>
        <v>0</v>
      </c>
      <c r="X1656" s="26">
        <f t="shared" si="6710"/>
        <v>23739.3</v>
      </c>
      <c r="Y1656" s="26">
        <f t="shared" si="6711"/>
        <v>24275.1</v>
      </c>
      <c r="Z1656" s="26">
        <f t="shared" si="6712"/>
        <v>24275.1</v>
      </c>
      <c r="AA1656" s="26">
        <f>AA1657+AA1658</f>
        <v>0</v>
      </c>
      <c r="AB1656" s="26">
        <f>AB1657+AB1658</f>
        <v>0</v>
      </c>
      <c r="AC1656" s="26">
        <f>AC1657+AC1658</f>
        <v>0</v>
      </c>
      <c r="AD1656" s="26">
        <f t="shared" si="6713"/>
        <v>23739.3</v>
      </c>
      <c r="AE1656" s="26">
        <f t="shared" si="6714"/>
        <v>24275.1</v>
      </c>
      <c r="AF1656" s="26">
        <f t="shared" si="6715"/>
        <v>24275.1</v>
      </c>
      <c r="AG1656" s="26">
        <f>AG1657+AG1658</f>
        <v>0</v>
      </c>
      <c r="AH1656" s="26">
        <f>AH1657+AH1658</f>
        <v>0</v>
      </c>
      <c r="AI1656" s="26">
        <f>AI1657+AI1658</f>
        <v>0</v>
      </c>
      <c r="AJ1656" s="26">
        <f t="shared" si="6716"/>
        <v>23739.3</v>
      </c>
      <c r="AK1656" s="26">
        <f t="shared" si="6717"/>
        <v>24275.1</v>
      </c>
      <c r="AL1656" s="26">
        <f t="shared" si="6718"/>
        <v>24275.1</v>
      </c>
      <c r="AM1656" s="26">
        <f>AM1657+AM1658</f>
        <v>-1919.0540000000001</v>
      </c>
      <c r="AN1656" s="26">
        <f>AN1657+AN1658</f>
        <v>0</v>
      </c>
      <c r="AO1656" s="26">
        <f>AO1657+AO1658</f>
        <v>0</v>
      </c>
      <c r="AP1656" s="26">
        <f t="shared" si="6719"/>
        <v>21820.245999999999</v>
      </c>
      <c r="AQ1656" s="26">
        <f t="shared" si="6720"/>
        <v>24275.1</v>
      </c>
      <c r="AR1656" s="26">
        <f t="shared" si="6721"/>
        <v>24275.1</v>
      </c>
      <c r="AS1656" s="26">
        <f>AS1657+AS1658</f>
        <v>0</v>
      </c>
      <c r="AT1656" s="26">
        <f>AT1657+AT1658</f>
        <v>0</v>
      </c>
      <c r="AU1656" s="26">
        <f>AU1657+AU1658</f>
        <v>0</v>
      </c>
      <c r="AV1656" s="26">
        <f t="shared" si="6722"/>
        <v>21820.245999999999</v>
      </c>
      <c r="AW1656" s="26">
        <f t="shared" si="6723"/>
        <v>24275.1</v>
      </c>
      <c r="AX1656" s="26">
        <f t="shared" si="6724"/>
        <v>24275.1</v>
      </c>
      <c r="AY1656" s="26">
        <f>AY1657+AY1658</f>
        <v>1402.0619999999999</v>
      </c>
      <c r="AZ1656" s="26">
        <f>AZ1657+AZ1658</f>
        <v>5238.0640000000003</v>
      </c>
      <c r="BA1656" s="26">
        <f>BA1657+BA1658</f>
        <v>3965.3240000000001</v>
      </c>
      <c r="BB1656" s="26">
        <f t="shared" si="6725"/>
        <v>23222.307999999997</v>
      </c>
      <c r="BC1656" s="26">
        <f t="shared" si="6726"/>
        <v>29513.163999999997</v>
      </c>
      <c r="BD1656" s="26">
        <f t="shared" si="6727"/>
        <v>28240.423999999999</v>
      </c>
      <c r="BE1656" s="26">
        <f>BE1657+BE1658</f>
        <v>0</v>
      </c>
      <c r="BF1656" s="26">
        <f>BF1657+BF1658</f>
        <v>0</v>
      </c>
      <c r="BG1656" s="26">
        <f>BG1657+BG1658</f>
        <v>0</v>
      </c>
      <c r="BH1656" s="26">
        <f t="shared" si="6728"/>
        <v>23222.307999999997</v>
      </c>
      <c r="BI1656" s="26">
        <f t="shared" si="6729"/>
        <v>29513.163999999997</v>
      </c>
      <c r="BJ1656" s="26">
        <f t="shared" si="6730"/>
        <v>28240.423999999999</v>
      </c>
      <c r="BK1656" s="26">
        <f>BK1657+BK1658</f>
        <v>0</v>
      </c>
      <c r="BL1656" s="26">
        <f>BL1657+BL1658</f>
        <v>279.3</v>
      </c>
      <c r="BM1656" s="26">
        <f>BM1657+BM1658</f>
        <v>0</v>
      </c>
      <c r="BN1656" s="26">
        <f t="shared" si="6731"/>
        <v>23222.307999999997</v>
      </c>
      <c r="BO1656" s="26">
        <f t="shared" si="6732"/>
        <v>29792.463999999996</v>
      </c>
      <c r="BP1656" s="26">
        <f t="shared" si="6733"/>
        <v>28240.423999999999</v>
      </c>
      <c r="BQ1656" s="26">
        <f>BQ1657+BQ1658</f>
        <v>0</v>
      </c>
      <c r="BR1656" s="26">
        <f>BR1657+BR1658</f>
        <v>0</v>
      </c>
      <c r="BS1656" s="26">
        <f t="shared" si="6734"/>
        <v>23222.307999999997</v>
      </c>
      <c r="BT1656" s="26">
        <f t="shared" si="6735"/>
        <v>29792.463999999996</v>
      </c>
      <c r="BU1656" s="26">
        <f t="shared" si="6736"/>
        <v>28240.423999999999</v>
      </c>
      <c r="BV1656" s="26">
        <f>BV1657+BV1658</f>
        <v>0</v>
      </c>
      <c r="BW1656" s="26">
        <f>BW1657+BW1658</f>
        <v>0</v>
      </c>
      <c r="BX1656" s="26">
        <f t="shared" si="6737"/>
        <v>23222.307999999997</v>
      </c>
      <c r="BY1656" s="26">
        <f t="shared" si="6738"/>
        <v>29792.463999999996</v>
      </c>
      <c r="BZ1656" s="26">
        <f t="shared" si="6739"/>
        <v>28240.423999999999</v>
      </c>
      <c r="CA1656" s="26">
        <f>CA1657+CA1658</f>
        <v>0</v>
      </c>
      <c r="CB1656" s="26">
        <f>CB1657+CB1658</f>
        <v>0</v>
      </c>
      <c r="CC1656" s="26">
        <f>CC1657+CC1658</f>
        <v>0</v>
      </c>
      <c r="CD1656" s="26">
        <f t="shared" si="6841"/>
        <v>23222.307999999997</v>
      </c>
      <c r="CE1656" s="26">
        <f t="shared" si="6842"/>
        <v>29792.463999999996</v>
      </c>
      <c r="CF1656" s="26">
        <f t="shared" si="6843"/>
        <v>28240.423999999999</v>
      </c>
      <c r="CG1656" s="26">
        <f>CG1657+CG1658</f>
        <v>0</v>
      </c>
      <c r="CH1656" s="26">
        <f>CH1657+CH1658</f>
        <v>0</v>
      </c>
      <c r="CI1656" s="26">
        <f>CI1657+CI1658</f>
        <v>0</v>
      </c>
      <c r="CJ1656" s="26">
        <f t="shared" si="6844"/>
        <v>23222.307999999997</v>
      </c>
      <c r="CK1656" s="26">
        <f t="shared" si="6845"/>
        <v>29792.463999999996</v>
      </c>
      <c r="CL1656" s="26">
        <f t="shared" si="6846"/>
        <v>28240.423999999999</v>
      </c>
      <c r="CM1656" s="26">
        <f>CM1657+CM1658</f>
        <v>0</v>
      </c>
      <c r="CN1656" s="26">
        <f>CN1657+CN1658</f>
        <v>0</v>
      </c>
      <c r="CO1656" s="26">
        <f>CO1657+CO1658</f>
        <v>0</v>
      </c>
      <c r="CP1656" s="26">
        <f t="shared" si="6847"/>
        <v>23222.307999999997</v>
      </c>
      <c r="CQ1656" s="26">
        <f t="shared" si="6848"/>
        <v>29792.463999999996</v>
      </c>
      <c r="CR1656" s="26">
        <f t="shared" si="6849"/>
        <v>28240.423999999999</v>
      </c>
      <c r="CS1656" s="26">
        <f>CS1657+CS1658</f>
        <v>0</v>
      </c>
      <c r="CT1656" s="19"/>
      <c r="CU1656" s="35"/>
      <c r="CZ1656" s="1" t="s">
        <v>28</v>
      </c>
    </row>
    <row r="1657" spans="1:105" hidden="1" x14ac:dyDescent="0.3">
      <c r="A1657" s="36" t="s">
        <v>945</v>
      </c>
      <c r="B1657" s="17">
        <v>240</v>
      </c>
      <c r="C1657" s="16" t="s">
        <v>393</v>
      </c>
      <c r="D1657" s="16" t="s">
        <v>103</v>
      </c>
      <c r="E1657" s="34" t="s">
        <v>681</v>
      </c>
      <c r="F1657" s="26">
        <v>20821.3</v>
      </c>
      <c r="G1657" s="26">
        <v>21357</v>
      </c>
      <c r="H1657" s="26">
        <v>21357</v>
      </c>
      <c r="I1657" s="26"/>
      <c r="J1657" s="26"/>
      <c r="K1657" s="26"/>
      <c r="L1657" s="26">
        <f t="shared" si="6704"/>
        <v>20821.3</v>
      </c>
      <c r="M1657" s="26">
        <f t="shared" si="6705"/>
        <v>21357</v>
      </c>
      <c r="N1657" s="26">
        <f t="shared" si="6706"/>
        <v>21357</v>
      </c>
      <c r="O1657" s="26"/>
      <c r="P1657" s="26"/>
      <c r="Q1657" s="26"/>
      <c r="R1657" s="26">
        <f t="shared" si="6707"/>
        <v>20821.3</v>
      </c>
      <c r="S1657" s="26">
        <f t="shared" si="6708"/>
        <v>21357</v>
      </c>
      <c r="T1657" s="26">
        <f t="shared" si="6709"/>
        <v>21357</v>
      </c>
      <c r="U1657" s="26"/>
      <c r="V1657" s="26"/>
      <c r="W1657" s="26"/>
      <c r="X1657" s="26">
        <f t="shared" si="6710"/>
        <v>20821.3</v>
      </c>
      <c r="Y1657" s="26">
        <f t="shared" si="6711"/>
        <v>21357</v>
      </c>
      <c r="Z1657" s="26">
        <f t="shared" si="6712"/>
        <v>21357</v>
      </c>
      <c r="AA1657" s="26"/>
      <c r="AB1657" s="26"/>
      <c r="AC1657" s="26"/>
      <c r="AD1657" s="26">
        <f t="shared" si="6713"/>
        <v>20821.3</v>
      </c>
      <c r="AE1657" s="26">
        <f t="shared" si="6714"/>
        <v>21357</v>
      </c>
      <c r="AF1657" s="26">
        <f t="shared" si="6715"/>
        <v>21357</v>
      </c>
      <c r="AG1657" s="26"/>
      <c r="AH1657" s="26"/>
      <c r="AI1657" s="26"/>
      <c r="AJ1657" s="26">
        <f t="shared" si="6716"/>
        <v>20821.3</v>
      </c>
      <c r="AK1657" s="26">
        <f t="shared" si="6717"/>
        <v>21357</v>
      </c>
      <c r="AL1657" s="26">
        <f t="shared" si="6718"/>
        <v>21357</v>
      </c>
      <c r="AM1657" s="26">
        <v>-1919.0540000000001</v>
      </c>
      <c r="AN1657" s="26"/>
      <c r="AO1657" s="26"/>
      <c r="AP1657" s="26">
        <f t="shared" si="6719"/>
        <v>18902.245999999999</v>
      </c>
      <c r="AQ1657" s="26">
        <f t="shared" si="6720"/>
        <v>21357</v>
      </c>
      <c r="AR1657" s="26">
        <f t="shared" si="6721"/>
        <v>21357</v>
      </c>
      <c r="AS1657" s="26"/>
      <c r="AT1657" s="26"/>
      <c r="AU1657" s="26"/>
      <c r="AV1657" s="26">
        <f t="shared" si="6722"/>
        <v>18902.245999999999</v>
      </c>
      <c r="AW1657" s="26">
        <f t="shared" si="6723"/>
        <v>21357</v>
      </c>
      <c r="AX1657" s="26">
        <f t="shared" si="6724"/>
        <v>21357</v>
      </c>
      <c r="AY1657" s="26"/>
      <c r="AZ1657" s="26"/>
      <c r="BA1657" s="26"/>
      <c r="BB1657" s="26">
        <f t="shared" si="6725"/>
        <v>18902.245999999999</v>
      </c>
      <c r="BC1657" s="26">
        <f t="shared" si="6726"/>
        <v>21357</v>
      </c>
      <c r="BD1657" s="26">
        <f t="shared" si="6727"/>
        <v>21357</v>
      </c>
      <c r="BE1657" s="26"/>
      <c r="BF1657" s="26"/>
      <c r="BG1657" s="26"/>
      <c r="BH1657" s="26">
        <f t="shared" si="6728"/>
        <v>18902.245999999999</v>
      </c>
      <c r="BI1657" s="26">
        <f t="shared" si="6729"/>
        <v>21357</v>
      </c>
      <c r="BJ1657" s="26">
        <f t="shared" si="6730"/>
        <v>21357</v>
      </c>
      <c r="BK1657" s="26"/>
      <c r="BL1657" s="26">
        <v>279.3</v>
      </c>
      <c r="BM1657" s="26"/>
      <c r="BN1657" s="26">
        <f t="shared" si="6731"/>
        <v>18902.245999999999</v>
      </c>
      <c r="BO1657" s="26">
        <f t="shared" si="6732"/>
        <v>21636.3</v>
      </c>
      <c r="BP1657" s="26">
        <f t="shared" si="6733"/>
        <v>21357</v>
      </c>
      <c r="BQ1657" s="26"/>
      <c r="BR1657" s="26"/>
      <c r="BS1657" s="26">
        <f t="shared" si="6734"/>
        <v>18902.245999999999</v>
      </c>
      <c r="BT1657" s="26">
        <f t="shared" si="6735"/>
        <v>21636.3</v>
      </c>
      <c r="BU1657" s="26">
        <f t="shared" si="6736"/>
        <v>21357</v>
      </c>
      <c r="BV1657" s="26"/>
      <c r="BW1657" s="26"/>
      <c r="BX1657" s="26">
        <f t="shared" si="6737"/>
        <v>18902.245999999999</v>
      </c>
      <c r="BY1657" s="26">
        <f t="shared" si="6738"/>
        <v>21636.3</v>
      </c>
      <c r="BZ1657" s="26">
        <f t="shared" si="6739"/>
        <v>21357</v>
      </c>
      <c r="CA1657" s="26"/>
      <c r="CB1657" s="26"/>
      <c r="CC1657" s="26"/>
      <c r="CD1657" s="26">
        <f t="shared" si="6841"/>
        <v>18902.245999999999</v>
      </c>
      <c r="CE1657" s="26">
        <f t="shared" si="6842"/>
        <v>21636.3</v>
      </c>
      <c r="CF1657" s="26">
        <f t="shared" si="6843"/>
        <v>21357</v>
      </c>
      <c r="CG1657" s="26"/>
      <c r="CH1657" s="26"/>
      <c r="CI1657" s="26"/>
      <c r="CJ1657" s="26">
        <f t="shared" si="6844"/>
        <v>18902.245999999999</v>
      </c>
      <c r="CK1657" s="26">
        <f t="shared" si="6845"/>
        <v>21636.3</v>
      </c>
      <c r="CL1657" s="26">
        <f t="shared" si="6846"/>
        <v>21357</v>
      </c>
      <c r="CM1657" s="26"/>
      <c r="CN1657" s="26"/>
      <c r="CO1657" s="26"/>
      <c r="CP1657" s="26">
        <f t="shared" si="6847"/>
        <v>18902.245999999999</v>
      </c>
      <c r="CQ1657" s="26">
        <f t="shared" si="6848"/>
        <v>21636.3</v>
      </c>
      <c r="CR1657" s="26">
        <f t="shared" si="6849"/>
        <v>21357</v>
      </c>
      <c r="CS1657" s="26"/>
      <c r="CT1657" s="19"/>
      <c r="CU1657" s="35"/>
    </row>
    <row r="1658" spans="1:105" hidden="1" x14ac:dyDescent="0.3">
      <c r="A1658" s="36" t="s">
        <v>945</v>
      </c>
      <c r="B1658" s="17">
        <v>240</v>
      </c>
      <c r="C1658" s="16" t="s">
        <v>64</v>
      </c>
      <c r="D1658" s="16" t="s">
        <v>65</v>
      </c>
      <c r="E1658" s="34" t="s">
        <v>66</v>
      </c>
      <c r="F1658" s="26"/>
      <c r="G1658" s="26"/>
      <c r="H1658" s="26"/>
      <c r="I1658" s="26">
        <v>2918</v>
      </c>
      <c r="J1658" s="26">
        <v>2918.1</v>
      </c>
      <c r="K1658" s="26">
        <v>2918.1</v>
      </c>
      <c r="L1658" s="26">
        <f t="shared" si="6704"/>
        <v>2918</v>
      </c>
      <c r="M1658" s="26">
        <f t="shared" si="6705"/>
        <v>2918.1</v>
      </c>
      <c r="N1658" s="26">
        <f t="shared" si="6706"/>
        <v>2918.1</v>
      </c>
      <c r="O1658" s="26"/>
      <c r="P1658" s="26"/>
      <c r="Q1658" s="26"/>
      <c r="R1658" s="26">
        <f t="shared" si="6707"/>
        <v>2918</v>
      </c>
      <c r="S1658" s="26">
        <f t="shared" si="6708"/>
        <v>2918.1</v>
      </c>
      <c r="T1658" s="26">
        <f t="shared" si="6709"/>
        <v>2918.1</v>
      </c>
      <c r="U1658" s="26"/>
      <c r="V1658" s="26"/>
      <c r="W1658" s="26"/>
      <c r="X1658" s="26">
        <f t="shared" si="6710"/>
        <v>2918</v>
      </c>
      <c r="Y1658" s="26">
        <f t="shared" si="6711"/>
        <v>2918.1</v>
      </c>
      <c r="Z1658" s="26">
        <f t="shared" si="6712"/>
        <v>2918.1</v>
      </c>
      <c r="AA1658" s="26"/>
      <c r="AB1658" s="26"/>
      <c r="AC1658" s="26"/>
      <c r="AD1658" s="26">
        <f t="shared" si="6713"/>
        <v>2918</v>
      </c>
      <c r="AE1658" s="26">
        <f t="shared" si="6714"/>
        <v>2918.1</v>
      </c>
      <c r="AF1658" s="26">
        <f t="shared" si="6715"/>
        <v>2918.1</v>
      </c>
      <c r="AG1658" s="26"/>
      <c r="AH1658" s="26"/>
      <c r="AI1658" s="26"/>
      <c r="AJ1658" s="26">
        <f t="shared" si="6716"/>
        <v>2918</v>
      </c>
      <c r="AK1658" s="26">
        <f t="shared" si="6717"/>
        <v>2918.1</v>
      </c>
      <c r="AL1658" s="26">
        <f t="shared" si="6718"/>
        <v>2918.1</v>
      </c>
      <c r="AM1658" s="26"/>
      <c r="AN1658" s="26"/>
      <c r="AO1658" s="26"/>
      <c r="AP1658" s="26">
        <f t="shared" si="6719"/>
        <v>2918</v>
      </c>
      <c r="AQ1658" s="26">
        <f t="shared" si="6720"/>
        <v>2918.1</v>
      </c>
      <c r="AR1658" s="26">
        <f t="shared" si="6721"/>
        <v>2918.1</v>
      </c>
      <c r="AS1658" s="26"/>
      <c r="AT1658" s="26"/>
      <c r="AU1658" s="26"/>
      <c r="AV1658" s="26">
        <f t="shared" si="6722"/>
        <v>2918</v>
      </c>
      <c r="AW1658" s="26">
        <f t="shared" si="6723"/>
        <v>2918.1</v>
      </c>
      <c r="AX1658" s="26">
        <f t="shared" si="6724"/>
        <v>2918.1</v>
      </c>
      <c r="AY1658" s="26">
        <v>1402.0619999999999</v>
      </c>
      <c r="AZ1658" s="26">
        <v>5238.0640000000003</v>
      </c>
      <c r="BA1658" s="26">
        <v>3965.3240000000001</v>
      </c>
      <c r="BB1658" s="26">
        <f t="shared" si="6725"/>
        <v>4320.0619999999999</v>
      </c>
      <c r="BC1658" s="26">
        <f t="shared" si="6726"/>
        <v>8156.1640000000007</v>
      </c>
      <c r="BD1658" s="26">
        <f t="shared" si="6727"/>
        <v>6883.424</v>
      </c>
      <c r="BE1658" s="26"/>
      <c r="BF1658" s="26"/>
      <c r="BG1658" s="26"/>
      <c r="BH1658" s="26">
        <f t="shared" si="6728"/>
        <v>4320.0619999999999</v>
      </c>
      <c r="BI1658" s="26">
        <f t="shared" si="6729"/>
        <v>8156.1640000000007</v>
      </c>
      <c r="BJ1658" s="26">
        <f t="shared" si="6730"/>
        <v>6883.424</v>
      </c>
      <c r="BK1658" s="26"/>
      <c r="BL1658" s="26"/>
      <c r="BM1658" s="26"/>
      <c r="BN1658" s="26">
        <f t="shared" si="6731"/>
        <v>4320.0619999999999</v>
      </c>
      <c r="BO1658" s="26">
        <f t="shared" si="6732"/>
        <v>8156.1640000000007</v>
      </c>
      <c r="BP1658" s="26">
        <f t="shared" si="6733"/>
        <v>6883.424</v>
      </c>
      <c r="BQ1658" s="26"/>
      <c r="BR1658" s="26"/>
      <c r="BS1658" s="26">
        <f t="shared" si="6734"/>
        <v>4320.0619999999999</v>
      </c>
      <c r="BT1658" s="26">
        <f t="shared" si="6735"/>
        <v>8156.1640000000007</v>
      </c>
      <c r="BU1658" s="26">
        <f t="shared" si="6736"/>
        <v>6883.424</v>
      </c>
      <c r="BV1658" s="26"/>
      <c r="BW1658" s="26"/>
      <c r="BX1658" s="26">
        <f t="shared" si="6737"/>
        <v>4320.0619999999999</v>
      </c>
      <c r="BY1658" s="26">
        <f t="shared" si="6738"/>
        <v>8156.1640000000007</v>
      </c>
      <c r="BZ1658" s="26">
        <f t="shared" si="6739"/>
        <v>6883.424</v>
      </c>
      <c r="CA1658" s="26"/>
      <c r="CB1658" s="26"/>
      <c r="CC1658" s="26"/>
      <c r="CD1658" s="26">
        <f t="shared" si="6841"/>
        <v>4320.0619999999999</v>
      </c>
      <c r="CE1658" s="26">
        <f t="shared" si="6842"/>
        <v>8156.1640000000007</v>
      </c>
      <c r="CF1658" s="26">
        <f t="shared" si="6843"/>
        <v>6883.424</v>
      </c>
      <c r="CG1658" s="26"/>
      <c r="CH1658" s="26"/>
      <c r="CI1658" s="26"/>
      <c r="CJ1658" s="26">
        <f t="shared" si="6844"/>
        <v>4320.0619999999999</v>
      </c>
      <c r="CK1658" s="26">
        <f t="shared" si="6845"/>
        <v>8156.1640000000007</v>
      </c>
      <c r="CL1658" s="26">
        <f t="shared" si="6846"/>
        <v>6883.424</v>
      </c>
      <c r="CM1658" s="26"/>
      <c r="CN1658" s="26"/>
      <c r="CO1658" s="26"/>
      <c r="CP1658" s="26">
        <f t="shared" si="6847"/>
        <v>4320.0619999999999</v>
      </c>
      <c r="CQ1658" s="26">
        <f t="shared" si="6848"/>
        <v>8156.1640000000007</v>
      </c>
      <c r="CR1658" s="26">
        <f t="shared" si="6849"/>
        <v>6883.424</v>
      </c>
      <c r="CS1658" s="26"/>
      <c r="CT1658" s="19"/>
      <c r="CU1658" s="35">
        <v>157</v>
      </c>
    </row>
    <row r="1659" spans="1:105" ht="62.4" hidden="1" x14ac:dyDescent="0.3">
      <c r="A1659" s="36" t="s">
        <v>947</v>
      </c>
      <c r="B1659" s="36"/>
      <c r="C1659" s="34"/>
      <c r="D1659" s="16"/>
      <c r="E1659" s="34" t="s">
        <v>948</v>
      </c>
      <c r="F1659" s="26">
        <f t="shared" si="6853"/>
        <v>65230</v>
      </c>
      <c r="G1659" s="26">
        <f t="shared" si="6854"/>
        <v>0</v>
      </c>
      <c r="H1659" s="26">
        <f t="shared" si="6855"/>
        <v>0</v>
      </c>
      <c r="I1659" s="26">
        <f t="shared" ref="I1659:I1664" si="6856">I1660</f>
        <v>21189.879000000001</v>
      </c>
      <c r="J1659" s="26">
        <f t="shared" ref="J1659:J1664" si="6857">J1660</f>
        <v>0</v>
      </c>
      <c r="K1659" s="26">
        <f t="shared" ref="K1659:K1664" si="6858">K1660</f>
        <v>0</v>
      </c>
      <c r="L1659" s="26">
        <f t="shared" si="6704"/>
        <v>86419.879000000001</v>
      </c>
      <c r="M1659" s="26">
        <f t="shared" si="6705"/>
        <v>0</v>
      </c>
      <c r="N1659" s="26">
        <f t="shared" si="6706"/>
        <v>0</v>
      </c>
      <c r="O1659" s="26">
        <f t="shared" ref="O1659:O1664" si="6859">O1660</f>
        <v>0</v>
      </c>
      <c r="P1659" s="26">
        <f t="shared" ref="P1659:P1664" si="6860">P1660</f>
        <v>73749.5</v>
      </c>
      <c r="Q1659" s="26">
        <f t="shared" ref="Q1659:Q1664" si="6861">Q1660</f>
        <v>0</v>
      </c>
      <c r="R1659" s="26">
        <f t="shared" si="6707"/>
        <v>86419.879000000001</v>
      </c>
      <c r="S1659" s="26">
        <f t="shared" si="6708"/>
        <v>73749.5</v>
      </c>
      <c r="T1659" s="26">
        <f t="shared" si="6709"/>
        <v>0</v>
      </c>
      <c r="U1659" s="26">
        <f t="shared" ref="U1659:U1664" si="6862">U1660</f>
        <v>0</v>
      </c>
      <c r="V1659" s="26">
        <f t="shared" ref="V1659:V1664" si="6863">V1660</f>
        <v>0</v>
      </c>
      <c r="W1659" s="26">
        <f t="shared" ref="W1659:W1664" si="6864">W1660</f>
        <v>0</v>
      </c>
      <c r="X1659" s="26">
        <f t="shared" si="6710"/>
        <v>86419.879000000001</v>
      </c>
      <c r="Y1659" s="26">
        <f t="shared" si="6711"/>
        <v>73749.5</v>
      </c>
      <c r="Z1659" s="26">
        <f t="shared" si="6712"/>
        <v>0</v>
      </c>
      <c r="AA1659" s="26">
        <f t="shared" ref="AA1659:AA1664" si="6865">AA1660</f>
        <v>0</v>
      </c>
      <c r="AB1659" s="26">
        <f t="shared" ref="AB1659:AB1664" si="6866">AB1660</f>
        <v>0</v>
      </c>
      <c r="AC1659" s="26">
        <f t="shared" ref="AC1659:AC1664" si="6867">AC1660</f>
        <v>0</v>
      </c>
      <c r="AD1659" s="26">
        <f t="shared" si="6713"/>
        <v>86419.879000000001</v>
      </c>
      <c r="AE1659" s="26">
        <f t="shared" si="6714"/>
        <v>73749.5</v>
      </c>
      <c r="AF1659" s="26">
        <f t="shared" si="6715"/>
        <v>0</v>
      </c>
      <c r="AG1659" s="26">
        <f t="shared" ref="AG1659:AG1664" si="6868">AG1660</f>
        <v>0</v>
      </c>
      <c r="AH1659" s="26">
        <f t="shared" ref="AH1659:AH1664" si="6869">AH1660</f>
        <v>0</v>
      </c>
      <c r="AI1659" s="26">
        <f t="shared" ref="AI1659:AI1664" si="6870">AI1660</f>
        <v>0</v>
      </c>
      <c r="AJ1659" s="26">
        <f t="shared" si="6716"/>
        <v>86419.879000000001</v>
      </c>
      <c r="AK1659" s="26">
        <f t="shared" si="6717"/>
        <v>73749.5</v>
      </c>
      <c r="AL1659" s="26">
        <f t="shared" si="6718"/>
        <v>0</v>
      </c>
      <c r="AM1659" s="26">
        <f t="shared" ref="AM1659:AM1664" si="6871">AM1660</f>
        <v>0</v>
      </c>
      <c r="AN1659" s="26">
        <f t="shared" ref="AN1659:AN1664" si="6872">AN1660</f>
        <v>0</v>
      </c>
      <c r="AO1659" s="26">
        <f t="shared" ref="AO1659:AO1664" si="6873">AO1660</f>
        <v>0</v>
      </c>
      <c r="AP1659" s="26">
        <f t="shared" si="6719"/>
        <v>86419.879000000001</v>
      </c>
      <c r="AQ1659" s="26">
        <f t="shared" si="6720"/>
        <v>73749.5</v>
      </c>
      <c r="AR1659" s="26">
        <f t="shared" si="6721"/>
        <v>0</v>
      </c>
      <c r="AS1659" s="26">
        <f t="shared" ref="AS1659:AS1664" si="6874">AS1660</f>
        <v>0</v>
      </c>
      <c r="AT1659" s="26">
        <f t="shared" ref="AT1659:AT1664" si="6875">AT1660</f>
        <v>0</v>
      </c>
      <c r="AU1659" s="26">
        <f t="shared" ref="AU1659:AU1664" si="6876">AU1660</f>
        <v>0</v>
      </c>
      <c r="AV1659" s="26">
        <f t="shared" si="6722"/>
        <v>86419.879000000001</v>
      </c>
      <c r="AW1659" s="26">
        <f t="shared" si="6723"/>
        <v>73749.5</v>
      </c>
      <c r="AX1659" s="26">
        <f t="shared" si="6724"/>
        <v>0</v>
      </c>
      <c r="AY1659" s="26">
        <f t="shared" ref="AY1659:AY1664" si="6877">AY1660</f>
        <v>0</v>
      </c>
      <c r="AZ1659" s="26">
        <f t="shared" ref="AZ1659:AZ1664" si="6878">AZ1660</f>
        <v>0</v>
      </c>
      <c r="BA1659" s="26">
        <f t="shared" ref="BA1659:BA1664" si="6879">BA1660</f>
        <v>0</v>
      </c>
      <c r="BB1659" s="26">
        <f t="shared" si="6725"/>
        <v>86419.879000000001</v>
      </c>
      <c r="BC1659" s="26">
        <f t="shared" si="6726"/>
        <v>73749.5</v>
      </c>
      <c r="BD1659" s="26">
        <f t="shared" si="6727"/>
        <v>0</v>
      </c>
      <c r="BE1659" s="26">
        <f t="shared" ref="BE1659:BE1664" si="6880">BE1660</f>
        <v>0</v>
      </c>
      <c r="BF1659" s="26">
        <f t="shared" ref="BF1659:BF1664" si="6881">BF1660</f>
        <v>0</v>
      </c>
      <c r="BG1659" s="26">
        <f t="shared" ref="BG1659:BG1664" si="6882">BG1660</f>
        <v>0</v>
      </c>
      <c r="BH1659" s="26">
        <f t="shared" si="6728"/>
        <v>86419.879000000001</v>
      </c>
      <c r="BI1659" s="26">
        <f t="shared" si="6729"/>
        <v>73749.5</v>
      </c>
      <c r="BJ1659" s="26">
        <f t="shared" si="6730"/>
        <v>0</v>
      </c>
      <c r="BK1659" s="26">
        <f t="shared" ref="BK1659:BK1664" si="6883">BK1660</f>
        <v>-70907.100999999995</v>
      </c>
      <c r="BL1659" s="26">
        <f t="shared" ref="BL1659:BL1664" si="6884">BL1660</f>
        <v>70907.100999999995</v>
      </c>
      <c r="BM1659" s="26">
        <f t="shared" ref="BM1659:BM1664" si="6885">BM1660</f>
        <v>0</v>
      </c>
      <c r="BN1659" s="26">
        <f t="shared" si="6731"/>
        <v>15512.778000000006</v>
      </c>
      <c r="BO1659" s="26">
        <f t="shared" si="6732"/>
        <v>144656.601</v>
      </c>
      <c r="BP1659" s="26">
        <f t="shared" si="6733"/>
        <v>0</v>
      </c>
      <c r="BQ1659" s="26">
        <f t="shared" ref="BQ1659:BQ1664" si="6886">BQ1660</f>
        <v>0</v>
      </c>
      <c r="BR1659" s="26">
        <f t="shared" ref="BR1659:BR1664" si="6887">BR1660</f>
        <v>0</v>
      </c>
      <c r="BS1659" s="26">
        <f t="shared" si="6734"/>
        <v>15512.778000000006</v>
      </c>
      <c r="BT1659" s="26">
        <f t="shared" si="6735"/>
        <v>144656.601</v>
      </c>
      <c r="BU1659" s="26">
        <f t="shared" si="6736"/>
        <v>0</v>
      </c>
      <c r="BV1659" s="26">
        <f t="shared" ref="BV1659:BV1664" si="6888">BV1660</f>
        <v>0</v>
      </c>
      <c r="BW1659" s="26">
        <f t="shared" ref="BW1659:BW1664" si="6889">BW1660</f>
        <v>0</v>
      </c>
      <c r="BX1659" s="26">
        <f t="shared" si="6737"/>
        <v>15512.778000000006</v>
      </c>
      <c r="BY1659" s="26">
        <f t="shared" si="6738"/>
        <v>144656.601</v>
      </c>
      <c r="BZ1659" s="26">
        <f t="shared" si="6739"/>
        <v>0</v>
      </c>
      <c r="CA1659" s="26">
        <f t="shared" ref="CA1659:CA1664" si="6890">CA1660</f>
        <v>0</v>
      </c>
      <c r="CB1659" s="26">
        <f t="shared" ref="CB1659:CB1664" si="6891">CB1660</f>
        <v>0</v>
      </c>
      <c r="CC1659" s="26">
        <f t="shared" ref="CC1659:CC1664" si="6892">CC1660</f>
        <v>0</v>
      </c>
      <c r="CD1659" s="26">
        <f t="shared" si="6841"/>
        <v>15512.778000000006</v>
      </c>
      <c r="CE1659" s="26">
        <f t="shared" si="6842"/>
        <v>144656.601</v>
      </c>
      <c r="CF1659" s="26">
        <f t="shared" si="6843"/>
        <v>0</v>
      </c>
      <c r="CG1659" s="26">
        <f t="shared" ref="CG1659:CG1664" si="6893">CG1660</f>
        <v>0</v>
      </c>
      <c r="CH1659" s="26">
        <f t="shared" ref="CH1659:CH1664" si="6894">CH1660</f>
        <v>0</v>
      </c>
      <c r="CI1659" s="26">
        <f t="shared" ref="CI1659:CI1664" si="6895">CI1660</f>
        <v>0</v>
      </c>
      <c r="CJ1659" s="26">
        <f t="shared" si="6844"/>
        <v>15512.778000000006</v>
      </c>
      <c r="CK1659" s="26">
        <f t="shared" si="6845"/>
        <v>144656.601</v>
      </c>
      <c r="CL1659" s="26">
        <f t="shared" si="6846"/>
        <v>0</v>
      </c>
      <c r="CM1659" s="26">
        <f t="shared" ref="CM1659:CM1664" si="6896">CM1660</f>
        <v>0</v>
      </c>
      <c r="CN1659" s="26">
        <f t="shared" ref="CN1659:CN1664" si="6897">CN1660</f>
        <v>0</v>
      </c>
      <c r="CO1659" s="26">
        <f t="shared" ref="CO1659:CO1664" si="6898">CO1660</f>
        <v>0</v>
      </c>
      <c r="CP1659" s="26">
        <f t="shared" si="6847"/>
        <v>15512.778000000006</v>
      </c>
      <c r="CQ1659" s="26">
        <f t="shared" si="6848"/>
        <v>144656.601</v>
      </c>
      <c r="CR1659" s="26">
        <f t="shared" si="6849"/>
        <v>0</v>
      </c>
      <c r="CS1659" s="26">
        <f t="shared" ref="CS1659:CS1664" si="6899">CS1660</f>
        <v>0</v>
      </c>
      <c r="CT1659" s="19"/>
      <c r="CU1659" s="35"/>
      <c r="CX1659" s="1" t="s">
        <v>26</v>
      </c>
    </row>
    <row r="1660" spans="1:105" ht="46.8" hidden="1" x14ac:dyDescent="0.3">
      <c r="A1660" s="36" t="s">
        <v>949</v>
      </c>
      <c r="B1660" s="36"/>
      <c r="C1660" s="34"/>
      <c r="D1660" s="16"/>
      <c r="E1660" s="34" t="s">
        <v>950</v>
      </c>
      <c r="F1660" s="26">
        <f t="shared" si="6853"/>
        <v>65230</v>
      </c>
      <c r="G1660" s="26">
        <f t="shared" si="6854"/>
        <v>0</v>
      </c>
      <c r="H1660" s="26">
        <f t="shared" si="6855"/>
        <v>0</v>
      </c>
      <c r="I1660" s="26">
        <f t="shared" si="6856"/>
        <v>21189.879000000001</v>
      </c>
      <c r="J1660" s="26">
        <f t="shared" si="6857"/>
        <v>0</v>
      </c>
      <c r="K1660" s="26">
        <f t="shared" si="6858"/>
        <v>0</v>
      </c>
      <c r="L1660" s="26">
        <f t="shared" si="6704"/>
        <v>86419.879000000001</v>
      </c>
      <c r="M1660" s="26">
        <f t="shared" si="6705"/>
        <v>0</v>
      </c>
      <c r="N1660" s="26">
        <f t="shared" si="6706"/>
        <v>0</v>
      </c>
      <c r="O1660" s="26">
        <f t="shared" si="6859"/>
        <v>0</v>
      </c>
      <c r="P1660" s="26">
        <f t="shared" si="6860"/>
        <v>73749.5</v>
      </c>
      <c r="Q1660" s="26">
        <f t="shared" si="6861"/>
        <v>0</v>
      </c>
      <c r="R1660" s="26">
        <f t="shared" si="6707"/>
        <v>86419.879000000001</v>
      </c>
      <c r="S1660" s="26">
        <f t="shared" si="6708"/>
        <v>73749.5</v>
      </c>
      <c r="T1660" s="26">
        <f t="shared" si="6709"/>
        <v>0</v>
      </c>
      <c r="U1660" s="26">
        <f t="shared" si="6862"/>
        <v>0</v>
      </c>
      <c r="V1660" s="26">
        <f t="shared" si="6863"/>
        <v>0</v>
      </c>
      <c r="W1660" s="26">
        <f t="shared" si="6864"/>
        <v>0</v>
      </c>
      <c r="X1660" s="26">
        <f t="shared" si="6710"/>
        <v>86419.879000000001</v>
      </c>
      <c r="Y1660" s="26">
        <f t="shared" si="6711"/>
        <v>73749.5</v>
      </c>
      <c r="Z1660" s="26">
        <f t="shared" si="6712"/>
        <v>0</v>
      </c>
      <c r="AA1660" s="26">
        <f t="shared" si="6865"/>
        <v>0</v>
      </c>
      <c r="AB1660" s="26">
        <f t="shared" si="6866"/>
        <v>0</v>
      </c>
      <c r="AC1660" s="26">
        <f t="shared" si="6867"/>
        <v>0</v>
      </c>
      <c r="AD1660" s="26">
        <f t="shared" si="6713"/>
        <v>86419.879000000001</v>
      </c>
      <c r="AE1660" s="26">
        <f t="shared" si="6714"/>
        <v>73749.5</v>
      </c>
      <c r="AF1660" s="26">
        <f t="shared" si="6715"/>
        <v>0</v>
      </c>
      <c r="AG1660" s="26">
        <f t="shared" si="6868"/>
        <v>0</v>
      </c>
      <c r="AH1660" s="26">
        <f t="shared" si="6869"/>
        <v>0</v>
      </c>
      <c r="AI1660" s="26">
        <f t="shared" si="6870"/>
        <v>0</v>
      </c>
      <c r="AJ1660" s="26">
        <f t="shared" si="6716"/>
        <v>86419.879000000001</v>
      </c>
      <c r="AK1660" s="26">
        <f t="shared" si="6717"/>
        <v>73749.5</v>
      </c>
      <c r="AL1660" s="26">
        <f t="shared" si="6718"/>
        <v>0</v>
      </c>
      <c r="AM1660" s="26">
        <f t="shared" si="6871"/>
        <v>0</v>
      </c>
      <c r="AN1660" s="26">
        <f t="shared" si="6872"/>
        <v>0</v>
      </c>
      <c r="AO1660" s="26">
        <f t="shared" si="6873"/>
        <v>0</v>
      </c>
      <c r="AP1660" s="26">
        <f t="shared" si="6719"/>
        <v>86419.879000000001</v>
      </c>
      <c r="AQ1660" s="26">
        <f t="shared" si="6720"/>
        <v>73749.5</v>
      </c>
      <c r="AR1660" s="26">
        <f t="shared" si="6721"/>
        <v>0</v>
      </c>
      <c r="AS1660" s="26">
        <f t="shared" si="6874"/>
        <v>0</v>
      </c>
      <c r="AT1660" s="26">
        <f t="shared" si="6875"/>
        <v>0</v>
      </c>
      <c r="AU1660" s="26">
        <f t="shared" si="6876"/>
        <v>0</v>
      </c>
      <c r="AV1660" s="26">
        <f t="shared" si="6722"/>
        <v>86419.879000000001</v>
      </c>
      <c r="AW1660" s="26">
        <f t="shared" si="6723"/>
        <v>73749.5</v>
      </c>
      <c r="AX1660" s="26">
        <f t="shared" si="6724"/>
        <v>0</v>
      </c>
      <c r="AY1660" s="26">
        <f t="shared" si="6877"/>
        <v>0</v>
      </c>
      <c r="AZ1660" s="26">
        <f t="shared" si="6878"/>
        <v>0</v>
      </c>
      <c r="BA1660" s="26">
        <f t="shared" si="6879"/>
        <v>0</v>
      </c>
      <c r="BB1660" s="26">
        <f t="shared" si="6725"/>
        <v>86419.879000000001</v>
      </c>
      <c r="BC1660" s="26">
        <f t="shared" si="6726"/>
        <v>73749.5</v>
      </c>
      <c r="BD1660" s="26">
        <f t="shared" si="6727"/>
        <v>0</v>
      </c>
      <c r="BE1660" s="26">
        <f t="shared" si="6880"/>
        <v>0</v>
      </c>
      <c r="BF1660" s="26">
        <f t="shared" si="6881"/>
        <v>0</v>
      </c>
      <c r="BG1660" s="26">
        <f t="shared" si="6882"/>
        <v>0</v>
      </c>
      <c r="BH1660" s="26">
        <f t="shared" si="6728"/>
        <v>86419.879000000001</v>
      </c>
      <c r="BI1660" s="26">
        <f t="shared" si="6729"/>
        <v>73749.5</v>
      </c>
      <c r="BJ1660" s="26">
        <f t="shared" si="6730"/>
        <v>0</v>
      </c>
      <c r="BK1660" s="26">
        <f t="shared" si="6883"/>
        <v>-70907.100999999995</v>
      </c>
      <c r="BL1660" s="26">
        <f t="shared" si="6884"/>
        <v>70907.100999999995</v>
      </c>
      <c r="BM1660" s="26">
        <f t="shared" si="6885"/>
        <v>0</v>
      </c>
      <c r="BN1660" s="26">
        <f t="shared" si="6731"/>
        <v>15512.778000000006</v>
      </c>
      <c r="BO1660" s="26">
        <f t="shared" si="6732"/>
        <v>144656.601</v>
      </c>
      <c r="BP1660" s="26">
        <f t="shared" si="6733"/>
        <v>0</v>
      </c>
      <c r="BQ1660" s="26">
        <f t="shared" si="6886"/>
        <v>0</v>
      </c>
      <c r="BR1660" s="26">
        <f t="shared" si="6887"/>
        <v>0</v>
      </c>
      <c r="BS1660" s="26">
        <f t="shared" si="6734"/>
        <v>15512.778000000006</v>
      </c>
      <c r="BT1660" s="26">
        <f t="shared" si="6735"/>
        <v>144656.601</v>
      </c>
      <c r="BU1660" s="26">
        <f t="shared" si="6736"/>
        <v>0</v>
      </c>
      <c r="BV1660" s="26">
        <f t="shared" si="6888"/>
        <v>0</v>
      </c>
      <c r="BW1660" s="26">
        <f t="shared" si="6889"/>
        <v>0</v>
      </c>
      <c r="BX1660" s="26">
        <f t="shared" si="6737"/>
        <v>15512.778000000006</v>
      </c>
      <c r="BY1660" s="26">
        <f t="shared" si="6738"/>
        <v>144656.601</v>
      </c>
      <c r="BZ1660" s="26">
        <f t="shared" si="6739"/>
        <v>0</v>
      </c>
      <c r="CA1660" s="26">
        <f t="shared" si="6890"/>
        <v>0</v>
      </c>
      <c r="CB1660" s="26">
        <f t="shared" si="6891"/>
        <v>0</v>
      </c>
      <c r="CC1660" s="26">
        <f t="shared" si="6892"/>
        <v>0</v>
      </c>
      <c r="CD1660" s="26">
        <f t="shared" si="6841"/>
        <v>15512.778000000006</v>
      </c>
      <c r="CE1660" s="26">
        <f t="shared" si="6842"/>
        <v>144656.601</v>
      </c>
      <c r="CF1660" s="26">
        <f t="shared" si="6843"/>
        <v>0</v>
      </c>
      <c r="CG1660" s="26">
        <f t="shared" si="6893"/>
        <v>0</v>
      </c>
      <c r="CH1660" s="26">
        <f t="shared" si="6894"/>
        <v>0</v>
      </c>
      <c r="CI1660" s="26">
        <f t="shared" si="6895"/>
        <v>0</v>
      </c>
      <c r="CJ1660" s="26">
        <f t="shared" si="6844"/>
        <v>15512.778000000006</v>
      </c>
      <c r="CK1660" s="26">
        <f t="shared" si="6845"/>
        <v>144656.601</v>
      </c>
      <c r="CL1660" s="26">
        <f t="shared" si="6846"/>
        <v>0</v>
      </c>
      <c r="CM1660" s="26">
        <f t="shared" si="6896"/>
        <v>0</v>
      </c>
      <c r="CN1660" s="26">
        <f t="shared" si="6897"/>
        <v>0</v>
      </c>
      <c r="CO1660" s="26">
        <f t="shared" si="6898"/>
        <v>0</v>
      </c>
      <c r="CP1660" s="26">
        <f t="shared" si="6847"/>
        <v>15512.778000000006</v>
      </c>
      <c r="CQ1660" s="26">
        <f t="shared" si="6848"/>
        <v>144656.601</v>
      </c>
      <c r="CR1660" s="26">
        <f t="shared" si="6849"/>
        <v>0</v>
      </c>
      <c r="CS1660" s="26">
        <f t="shared" si="6899"/>
        <v>0</v>
      </c>
      <c r="CT1660" s="19"/>
      <c r="CU1660" s="35"/>
      <c r="DA1660" s="1" t="s">
        <v>29</v>
      </c>
    </row>
    <row r="1661" spans="1:105" ht="46.8" hidden="1" x14ac:dyDescent="0.3">
      <c r="A1661" s="36" t="s">
        <v>949</v>
      </c>
      <c r="B1661" s="17">
        <v>400</v>
      </c>
      <c r="C1661" s="16"/>
      <c r="D1661" s="16"/>
      <c r="E1661" s="34" t="s">
        <v>82</v>
      </c>
      <c r="F1661" s="26">
        <f t="shared" si="6853"/>
        <v>65230</v>
      </c>
      <c r="G1661" s="26">
        <f t="shared" si="6854"/>
        <v>0</v>
      </c>
      <c r="H1661" s="26">
        <f t="shared" si="6855"/>
        <v>0</v>
      </c>
      <c r="I1661" s="26">
        <f t="shared" si="6856"/>
        <v>21189.879000000001</v>
      </c>
      <c r="J1661" s="26">
        <f t="shared" si="6857"/>
        <v>0</v>
      </c>
      <c r="K1661" s="26">
        <f t="shared" si="6858"/>
        <v>0</v>
      </c>
      <c r="L1661" s="26">
        <f t="shared" si="6704"/>
        <v>86419.879000000001</v>
      </c>
      <c r="M1661" s="26">
        <f t="shared" si="6705"/>
        <v>0</v>
      </c>
      <c r="N1661" s="26">
        <f t="shared" si="6706"/>
        <v>0</v>
      </c>
      <c r="O1661" s="26">
        <f t="shared" si="6859"/>
        <v>0</v>
      </c>
      <c r="P1661" s="26">
        <f t="shared" si="6860"/>
        <v>73749.5</v>
      </c>
      <c r="Q1661" s="26">
        <f t="shared" si="6861"/>
        <v>0</v>
      </c>
      <c r="R1661" s="26">
        <f t="shared" si="6707"/>
        <v>86419.879000000001</v>
      </c>
      <c r="S1661" s="26">
        <f t="shared" si="6708"/>
        <v>73749.5</v>
      </c>
      <c r="T1661" s="26">
        <f t="shared" si="6709"/>
        <v>0</v>
      </c>
      <c r="U1661" s="26">
        <f t="shared" si="6862"/>
        <v>0</v>
      </c>
      <c r="V1661" s="26">
        <f t="shared" si="6863"/>
        <v>0</v>
      </c>
      <c r="W1661" s="26">
        <f t="shared" si="6864"/>
        <v>0</v>
      </c>
      <c r="X1661" s="26">
        <f t="shared" si="6710"/>
        <v>86419.879000000001</v>
      </c>
      <c r="Y1661" s="26">
        <f t="shared" si="6711"/>
        <v>73749.5</v>
      </c>
      <c r="Z1661" s="26">
        <f t="shared" si="6712"/>
        <v>0</v>
      </c>
      <c r="AA1661" s="26">
        <f t="shared" si="6865"/>
        <v>0</v>
      </c>
      <c r="AB1661" s="26">
        <f t="shared" si="6866"/>
        <v>0</v>
      </c>
      <c r="AC1661" s="26">
        <f t="shared" si="6867"/>
        <v>0</v>
      </c>
      <c r="AD1661" s="26">
        <f t="shared" si="6713"/>
        <v>86419.879000000001</v>
      </c>
      <c r="AE1661" s="26">
        <f t="shared" si="6714"/>
        <v>73749.5</v>
      </c>
      <c r="AF1661" s="26">
        <f t="shared" si="6715"/>
        <v>0</v>
      </c>
      <c r="AG1661" s="26">
        <f t="shared" si="6868"/>
        <v>0</v>
      </c>
      <c r="AH1661" s="26">
        <f t="shared" si="6869"/>
        <v>0</v>
      </c>
      <c r="AI1661" s="26">
        <f t="shared" si="6870"/>
        <v>0</v>
      </c>
      <c r="AJ1661" s="26">
        <f t="shared" si="6716"/>
        <v>86419.879000000001</v>
      </c>
      <c r="AK1661" s="26">
        <f t="shared" si="6717"/>
        <v>73749.5</v>
      </c>
      <c r="AL1661" s="26">
        <f t="shared" si="6718"/>
        <v>0</v>
      </c>
      <c r="AM1661" s="26">
        <f t="shared" si="6871"/>
        <v>0</v>
      </c>
      <c r="AN1661" s="26">
        <f t="shared" si="6872"/>
        <v>0</v>
      </c>
      <c r="AO1661" s="26">
        <f t="shared" si="6873"/>
        <v>0</v>
      </c>
      <c r="AP1661" s="26">
        <f t="shared" si="6719"/>
        <v>86419.879000000001</v>
      </c>
      <c r="AQ1661" s="26">
        <f t="shared" si="6720"/>
        <v>73749.5</v>
      </c>
      <c r="AR1661" s="26">
        <f t="shared" si="6721"/>
        <v>0</v>
      </c>
      <c r="AS1661" s="26">
        <f t="shared" si="6874"/>
        <v>0</v>
      </c>
      <c r="AT1661" s="26">
        <f t="shared" si="6875"/>
        <v>0</v>
      </c>
      <c r="AU1661" s="26">
        <f t="shared" si="6876"/>
        <v>0</v>
      </c>
      <c r="AV1661" s="26">
        <f t="shared" si="6722"/>
        <v>86419.879000000001</v>
      </c>
      <c r="AW1661" s="26">
        <f t="shared" si="6723"/>
        <v>73749.5</v>
      </c>
      <c r="AX1661" s="26">
        <f t="shared" si="6724"/>
        <v>0</v>
      </c>
      <c r="AY1661" s="26">
        <f t="shared" si="6877"/>
        <v>0</v>
      </c>
      <c r="AZ1661" s="26">
        <f t="shared" si="6878"/>
        <v>0</v>
      </c>
      <c r="BA1661" s="26">
        <f t="shared" si="6879"/>
        <v>0</v>
      </c>
      <c r="BB1661" s="26">
        <f t="shared" si="6725"/>
        <v>86419.879000000001</v>
      </c>
      <c r="BC1661" s="26">
        <f t="shared" si="6726"/>
        <v>73749.5</v>
      </c>
      <c r="BD1661" s="26">
        <f t="shared" si="6727"/>
        <v>0</v>
      </c>
      <c r="BE1661" s="26">
        <f t="shared" si="6880"/>
        <v>0</v>
      </c>
      <c r="BF1661" s="26">
        <f t="shared" si="6881"/>
        <v>0</v>
      </c>
      <c r="BG1661" s="26">
        <f t="shared" si="6882"/>
        <v>0</v>
      </c>
      <c r="BH1661" s="26">
        <f t="shared" si="6728"/>
        <v>86419.879000000001</v>
      </c>
      <c r="BI1661" s="26">
        <f t="shared" si="6729"/>
        <v>73749.5</v>
      </c>
      <c r="BJ1661" s="26">
        <f t="shared" si="6730"/>
        <v>0</v>
      </c>
      <c r="BK1661" s="26">
        <f t="shared" si="6883"/>
        <v>-70907.100999999995</v>
      </c>
      <c r="BL1661" s="26">
        <f t="shared" si="6884"/>
        <v>70907.100999999995</v>
      </c>
      <c r="BM1661" s="26">
        <f t="shared" si="6885"/>
        <v>0</v>
      </c>
      <c r="BN1661" s="26">
        <f t="shared" si="6731"/>
        <v>15512.778000000006</v>
      </c>
      <c r="BO1661" s="26">
        <f t="shared" si="6732"/>
        <v>144656.601</v>
      </c>
      <c r="BP1661" s="26">
        <f t="shared" si="6733"/>
        <v>0</v>
      </c>
      <c r="BQ1661" s="26">
        <f t="shared" si="6886"/>
        <v>0</v>
      </c>
      <c r="BR1661" s="26">
        <f t="shared" si="6887"/>
        <v>0</v>
      </c>
      <c r="BS1661" s="26">
        <f t="shared" si="6734"/>
        <v>15512.778000000006</v>
      </c>
      <c r="BT1661" s="26">
        <f t="shared" si="6735"/>
        <v>144656.601</v>
      </c>
      <c r="BU1661" s="26">
        <f t="shared" si="6736"/>
        <v>0</v>
      </c>
      <c r="BV1661" s="26">
        <f t="shared" si="6888"/>
        <v>0</v>
      </c>
      <c r="BW1661" s="26">
        <f t="shared" si="6889"/>
        <v>0</v>
      </c>
      <c r="BX1661" s="26">
        <f t="shared" si="6737"/>
        <v>15512.778000000006</v>
      </c>
      <c r="BY1661" s="26">
        <f t="shared" si="6738"/>
        <v>144656.601</v>
      </c>
      <c r="BZ1661" s="26">
        <f t="shared" si="6739"/>
        <v>0</v>
      </c>
      <c r="CA1661" s="26">
        <f t="shared" si="6890"/>
        <v>0</v>
      </c>
      <c r="CB1661" s="26">
        <f t="shared" si="6891"/>
        <v>0</v>
      </c>
      <c r="CC1661" s="26">
        <f t="shared" si="6892"/>
        <v>0</v>
      </c>
      <c r="CD1661" s="26">
        <f t="shared" si="6841"/>
        <v>15512.778000000006</v>
      </c>
      <c r="CE1661" s="26">
        <f t="shared" si="6842"/>
        <v>144656.601</v>
      </c>
      <c r="CF1661" s="26">
        <f t="shared" si="6843"/>
        <v>0</v>
      </c>
      <c r="CG1661" s="26">
        <f t="shared" si="6893"/>
        <v>0</v>
      </c>
      <c r="CH1661" s="26">
        <f t="shared" si="6894"/>
        <v>0</v>
      </c>
      <c r="CI1661" s="26">
        <f t="shared" si="6895"/>
        <v>0</v>
      </c>
      <c r="CJ1661" s="26">
        <f t="shared" si="6844"/>
        <v>15512.778000000006</v>
      </c>
      <c r="CK1661" s="26">
        <f t="shared" si="6845"/>
        <v>144656.601</v>
      </c>
      <c r="CL1661" s="26">
        <f t="shared" si="6846"/>
        <v>0</v>
      </c>
      <c r="CM1661" s="26">
        <f t="shared" si="6896"/>
        <v>0</v>
      </c>
      <c r="CN1661" s="26">
        <f t="shared" si="6897"/>
        <v>0</v>
      </c>
      <c r="CO1661" s="26">
        <f t="shared" si="6898"/>
        <v>0</v>
      </c>
      <c r="CP1661" s="26">
        <f t="shared" si="6847"/>
        <v>15512.778000000006</v>
      </c>
      <c r="CQ1661" s="26">
        <f t="shared" si="6848"/>
        <v>144656.601</v>
      </c>
      <c r="CR1661" s="26">
        <f t="shared" si="6849"/>
        <v>0</v>
      </c>
      <c r="CS1661" s="26">
        <f t="shared" si="6899"/>
        <v>0</v>
      </c>
      <c r="CT1661" s="19"/>
      <c r="CU1661" s="35"/>
      <c r="CY1661" s="1" t="s">
        <v>27</v>
      </c>
    </row>
    <row r="1662" spans="1:105" hidden="1" x14ac:dyDescent="0.3">
      <c r="A1662" s="36" t="s">
        <v>949</v>
      </c>
      <c r="B1662" s="17">
        <v>410</v>
      </c>
      <c r="C1662" s="16"/>
      <c r="D1662" s="16"/>
      <c r="E1662" s="34" t="s">
        <v>83</v>
      </c>
      <c r="F1662" s="26">
        <f t="shared" si="6853"/>
        <v>65230</v>
      </c>
      <c r="G1662" s="26">
        <f t="shared" si="6854"/>
        <v>0</v>
      </c>
      <c r="H1662" s="26">
        <f t="shared" si="6855"/>
        <v>0</v>
      </c>
      <c r="I1662" s="26">
        <f t="shared" si="6856"/>
        <v>21189.879000000001</v>
      </c>
      <c r="J1662" s="26">
        <f t="shared" si="6857"/>
        <v>0</v>
      </c>
      <c r="K1662" s="26">
        <f t="shared" si="6858"/>
        <v>0</v>
      </c>
      <c r="L1662" s="26">
        <f t="shared" si="6704"/>
        <v>86419.879000000001</v>
      </c>
      <c r="M1662" s="26">
        <f t="shared" si="6705"/>
        <v>0</v>
      </c>
      <c r="N1662" s="26">
        <f t="shared" si="6706"/>
        <v>0</v>
      </c>
      <c r="O1662" s="26">
        <f t="shared" si="6859"/>
        <v>0</v>
      </c>
      <c r="P1662" s="26">
        <f t="shared" si="6860"/>
        <v>73749.5</v>
      </c>
      <c r="Q1662" s="26">
        <f t="shared" si="6861"/>
        <v>0</v>
      </c>
      <c r="R1662" s="26">
        <f t="shared" si="6707"/>
        <v>86419.879000000001</v>
      </c>
      <c r="S1662" s="26">
        <f t="shared" si="6708"/>
        <v>73749.5</v>
      </c>
      <c r="T1662" s="26">
        <f t="shared" si="6709"/>
        <v>0</v>
      </c>
      <c r="U1662" s="26">
        <f t="shared" si="6862"/>
        <v>0</v>
      </c>
      <c r="V1662" s="26">
        <f t="shared" si="6863"/>
        <v>0</v>
      </c>
      <c r="W1662" s="26">
        <f t="shared" si="6864"/>
        <v>0</v>
      </c>
      <c r="X1662" s="26">
        <f t="shared" si="6710"/>
        <v>86419.879000000001</v>
      </c>
      <c r="Y1662" s="26">
        <f t="shared" si="6711"/>
        <v>73749.5</v>
      </c>
      <c r="Z1662" s="26">
        <f t="shared" si="6712"/>
        <v>0</v>
      </c>
      <c r="AA1662" s="26">
        <f t="shared" si="6865"/>
        <v>0</v>
      </c>
      <c r="AB1662" s="26">
        <f t="shared" si="6866"/>
        <v>0</v>
      </c>
      <c r="AC1662" s="26">
        <f t="shared" si="6867"/>
        <v>0</v>
      </c>
      <c r="AD1662" s="26">
        <f t="shared" si="6713"/>
        <v>86419.879000000001</v>
      </c>
      <c r="AE1662" s="26">
        <f t="shared" si="6714"/>
        <v>73749.5</v>
      </c>
      <c r="AF1662" s="26">
        <f t="shared" si="6715"/>
        <v>0</v>
      </c>
      <c r="AG1662" s="26">
        <f t="shared" si="6868"/>
        <v>0</v>
      </c>
      <c r="AH1662" s="26">
        <f t="shared" si="6869"/>
        <v>0</v>
      </c>
      <c r="AI1662" s="26">
        <f t="shared" si="6870"/>
        <v>0</v>
      </c>
      <c r="AJ1662" s="26">
        <f t="shared" si="6716"/>
        <v>86419.879000000001</v>
      </c>
      <c r="AK1662" s="26">
        <f t="shared" si="6717"/>
        <v>73749.5</v>
      </c>
      <c r="AL1662" s="26">
        <f t="shared" si="6718"/>
        <v>0</v>
      </c>
      <c r="AM1662" s="26">
        <f t="shared" si="6871"/>
        <v>0</v>
      </c>
      <c r="AN1662" s="26">
        <f t="shared" si="6872"/>
        <v>0</v>
      </c>
      <c r="AO1662" s="26">
        <f t="shared" si="6873"/>
        <v>0</v>
      </c>
      <c r="AP1662" s="26">
        <f t="shared" si="6719"/>
        <v>86419.879000000001</v>
      </c>
      <c r="AQ1662" s="26">
        <f t="shared" si="6720"/>
        <v>73749.5</v>
      </c>
      <c r="AR1662" s="26">
        <f t="shared" si="6721"/>
        <v>0</v>
      </c>
      <c r="AS1662" s="26">
        <f t="shared" si="6874"/>
        <v>0</v>
      </c>
      <c r="AT1662" s="26">
        <f t="shared" si="6875"/>
        <v>0</v>
      </c>
      <c r="AU1662" s="26">
        <f t="shared" si="6876"/>
        <v>0</v>
      </c>
      <c r="AV1662" s="26">
        <f t="shared" si="6722"/>
        <v>86419.879000000001</v>
      </c>
      <c r="AW1662" s="26">
        <f t="shared" si="6723"/>
        <v>73749.5</v>
      </c>
      <c r="AX1662" s="26">
        <f t="shared" si="6724"/>
        <v>0</v>
      </c>
      <c r="AY1662" s="26">
        <f t="shared" si="6877"/>
        <v>0</v>
      </c>
      <c r="AZ1662" s="26">
        <f t="shared" si="6878"/>
        <v>0</v>
      </c>
      <c r="BA1662" s="26">
        <f t="shared" si="6879"/>
        <v>0</v>
      </c>
      <c r="BB1662" s="26">
        <f t="shared" si="6725"/>
        <v>86419.879000000001</v>
      </c>
      <c r="BC1662" s="26">
        <f t="shared" si="6726"/>
        <v>73749.5</v>
      </c>
      <c r="BD1662" s="26">
        <f t="shared" si="6727"/>
        <v>0</v>
      </c>
      <c r="BE1662" s="26">
        <f t="shared" si="6880"/>
        <v>0</v>
      </c>
      <c r="BF1662" s="26">
        <f t="shared" si="6881"/>
        <v>0</v>
      </c>
      <c r="BG1662" s="26">
        <f t="shared" si="6882"/>
        <v>0</v>
      </c>
      <c r="BH1662" s="26">
        <f t="shared" si="6728"/>
        <v>86419.879000000001</v>
      </c>
      <c r="BI1662" s="26">
        <f t="shared" si="6729"/>
        <v>73749.5</v>
      </c>
      <c r="BJ1662" s="26">
        <f t="shared" si="6730"/>
        <v>0</v>
      </c>
      <c r="BK1662" s="26">
        <f t="shared" si="6883"/>
        <v>-70907.100999999995</v>
      </c>
      <c r="BL1662" s="26">
        <f t="shared" si="6884"/>
        <v>70907.100999999995</v>
      </c>
      <c r="BM1662" s="26">
        <f t="shared" si="6885"/>
        <v>0</v>
      </c>
      <c r="BN1662" s="26">
        <f t="shared" si="6731"/>
        <v>15512.778000000006</v>
      </c>
      <c r="BO1662" s="26">
        <f t="shared" si="6732"/>
        <v>144656.601</v>
      </c>
      <c r="BP1662" s="26">
        <f t="shared" si="6733"/>
        <v>0</v>
      </c>
      <c r="BQ1662" s="26">
        <f t="shared" si="6886"/>
        <v>0</v>
      </c>
      <c r="BR1662" s="26">
        <f t="shared" si="6887"/>
        <v>0</v>
      </c>
      <c r="BS1662" s="26">
        <f t="shared" si="6734"/>
        <v>15512.778000000006</v>
      </c>
      <c r="BT1662" s="26">
        <f t="shared" si="6735"/>
        <v>144656.601</v>
      </c>
      <c r="BU1662" s="26">
        <f t="shared" si="6736"/>
        <v>0</v>
      </c>
      <c r="BV1662" s="26">
        <f t="shared" si="6888"/>
        <v>0</v>
      </c>
      <c r="BW1662" s="26">
        <f t="shared" si="6889"/>
        <v>0</v>
      </c>
      <c r="BX1662" s="26">
        <f t="shared" si="6737"/>
        <v>15512.778000000006</v>
      </c>
      <c r="BY1662" s="26">
        <f t="shared" si="6738"/>
        <v>144656.601</v>
      </c>
      <c r="BZ1662" s="26">
        <f t="shared" si="6739"/>
        <v>0</v>
      </c>
      <c r="CA1662" s="26">
        <f t="shared" si="6890"/>
        <v>0</v>
      </c>
      <c r="CB1662" s="26">
        <f t="shared" si="6891"/>
        <v>0</v>
      </c>
      <c r="CC1662" s="26">
        <f t="shared" si="6892"/>
        <v>0</v>
      </c>
      <c r="CD1662" s="26">
        <f t="shared" si="6841"/>
        <v>15512.778000000006</v>
      </c>
      <c r="CE1662" s="26">
        <f t="shared" si="6842"/>
        <v>144656.601</v>
      </c>
      <c r="CF1662" s="26">
        <f t="shared" si="6843"/>
        <v>0</v>
      </c>
      <c r="CG1662" s="26">
        <f t="shared" si="6893"/>
        <v>0</v>
      </c>
      <c r="CH1662" s="26">
        <f t="shared" si="6894"/>
        <v>0</v>
      </c>
      <c r="CI1662" s="26">
        <f t="shared" si="6895"/>
        <v>0</v>
      </c>
      <c r="CJ1662" s="26">
        <f t="shared" si="6844"/>
        <v>15512.778000000006</v>
      </c>
      <c r="CK1662" s="26">
        <f t="shared" si="6845"/>
        <v>144656.601</v>
      </c>
      <c r="CL1662" s="26">
        <f t="shared" si="6846"/>
        <v>0</v>
      </c>
      <c r="CM1662" s="26">
        <f t="shared" si="6896"/>
        <v>0</v>
      </c>
      <c r="CN1662" s="26">
        <f t="shared" si="6897"/>
        <v>0</v>
      </c>
      <c r="CO1662" s="26">
        <f t="shared" si="6898"/>
        <v>0</v>
      </c>
      <c r="CP1662" s="26">
        <f t="shared" si="6847"/>
        <v>15512.778000000006</v>
      </c>
      <c r="CQ1662" s="26">
        <f t="shared" si="6848"/>
        <v>144656.601</v>
      </c>
      <c r="CR1662" s="26">
        <f t="shared" si="6849"/>
        <v>0</v>
      </c>
      <c r="CS1662" s="26">
        <f t="shared" si="6899"/>
        <v>0</v>
      </c>
      <c r="CT1662" s="19"/>
      <c r="CU1662" s="35"/>
      <c r="CZ1662" s="1" t="s">
        <v>28</v>
      </c>
    </row>
    <row r="1663" spans="1:105" hidden="1" x14ac:dyDescent="0.3">
      <c r="A1663" s="36" t="s">
        <v>949</v>
      </c>
      <c r="B1663" s="17">
        <v>410</v>
      </c>
      <c r="C1663" s="16" t="s">
        <v>64</v>
      </c>
      <c r="D1663" s="16" t="s">
        <v>65</v>
      </c>
      <c r="E1663" s="34" t="s">
        <v>66</v>
      </c>
      <c r="F1663" s="26">
        <v>65230</v>
      </c>
      <c r="G1663" s="26"/>
      <c r="H1663" s="26"/>
      <c r="I1663" s="26">
        <v>21189.879000000001</v>
      </c>
      <c r="J1663" s="26"/>
      <c r="K1663" s="26"/>
      <c r="L1663" s="26">
        <f t="shared" si="6704"/>
        <v>86419.879000000001</v>
      </c>
      <c r="M1663" s="26">
        <f t="shared" si="6705"/>
        <v>0</v>
      </c>
      <c r="N1663" s="26">
        <f t="shared" si="6706"/>
        <v>0</v>
      </c>
      <c r="O1663" s="26"/>
      <c r="P1663" s="26">
        <v>73749.5</v>
      </c>
      <c r="Q1663" s="26"/>
      <c r="R1663" s="26">
        <f t="shared" si="6707"/>
        <v>86419.879000000001</v>
      </c>
      <c r="S1663" s="26">
        <f t="shared" si="6708"/>
        <v>73749.5</v>
      </c>
      <c r="T1663" s="26">
        <f t="shared" si="6709"/>
        <v>0</v>
      </c>
      <c r="U1663" s="26"/>
      <c r="V1663" s="26"/>
      <c r="W1663" s="26"/>
      <c r="X1663" s="26">
        <f t="shared" si="6710"/>
        <v>86419.879000000001</v>
      </c>
      <c r="Y1663" s="26">
        <f t="shared" si="6711"/>
        <v>73749.5</v>
      </c>
      <c r="Z1663" s="26">
        <f t="shared" si="6712"/>
        <v>0</v>
      </c>
      <c r="AA1663" s="26"/>
      <c r="AB1663" s="26"/>
      <c r="AC1663" s="26"/>
      <c r="AD1663" s="26">
        <f t="shared" si="6713"/>
        <v>86419.879000000001</v>
      </c>
      <c r="AE1663" s="26">
        <f t="shared" si="6714"/>
        <v>73749.5</v>
      </c>
      <c r="AF1663" s="26">
        <f t="shared" si="6715"/>
        <v>0</v>
      </c>
      <c r="AG1663" s="26"/>
      <c r="AH1663" s="26"/>
      <c r="AI1663" s="26"/>
      <c r="AJ1663" s="26">
        <f t="shared" si="6716"/>
        <v>86419.879000000001</v>
      </c>
      <c r="AK1663" s="26">
        <f t="shared" si="6717"/>
        <v>73749.5</v>
      </c>
      <c r="AL1663" s="26">
        <f t="shared" si="6718"/>
        <v>0</v>
      </c>
      <c r="AM1663" s="26"/>
      <c r="AN1663" s="26"/>
      <c r="AO1663" s="26"/>
      <c r="AP1663" s="26">
        <f t="shared" si="6719"/>
        <v>86419.879000000001</v>
      </c>
      <c r="AQ1663" s="26">
        <f t="shared" si="6720"/>
        <v>73749.5</v>
      </c>
      <c r="AR1663" s="26">
        <f t="shared" si="6721"/>
        <v>0</v>
      </c>
      <c r="AS1663" s="26"/>
      <c r="AT1663" s="26"/>
      <c r="AU1663" s="26"/>
      <c r="AV1663" s="26">
        <f t="shared" si="6722"/>
        <v>86419.879000000001</v>
      </c>
      <c r="AW1663" s="26">
        <f t="shared" si="6723"/>
        <v>73749.5</v>
      </c>
      <c r="AX1663" s="26">
        <f t="shared" si="6724"/>
        <v>0</v>
      </c>
      <c r="AY1663" s="26"/>
      <c r="AZ1663" s="26"/>
      <c r="BA1663" s="26"/>
      <c r="BB1663" s="26">
        <f t="shared" si="6725"/>
        <v>86419.879000000001</v>
      </c>
      <c r="BC1663" s="26">
        <f t="shared" si="6726"/>
        <v>73749.5</v>
      </c>
      <c r="BD1663" s="26">
        <f t="shared" si="6727"/>
        <v>0</v>
      </c>
      <c r="BE1663" s="26"/>
      <c r="BF1663" s="26"/>
      <c r="BG1663" s="26"/>
      <c r="BH1663" s="26">
        <f t="shared" si="6728"/>
        <v>86419.879000000001</v>
      </c>
      <c r="BI1663" s="26">
        <f t="shared" si="6729"/>
        <v>73749.5</v>
      </c>
      <c r="BJ1663" s="26">
        <f t="shared" si="6730"/>
        <v>0</v>
      </c>
      <c r="BK1663" s="26">
        <v>-70907.100999999995</v>
      </c>
      <c r="BL1663" s="26">
        <v>70907.100999999995</v>
      </c>
      <c r="BM1663" s="26"/>
      <c r="BN1663" s="26">
        <f t="shared" si="6731"/>
        <v>15512.778000000006</v>
      </c>
      <c r="BO1663" s="26">
        <f t="shared" si="6732"/>
        <v>144656.601</v>
      </c>
      <c r="BP1663" s="26">
        <f t="shared" si="6733"/>
        <v>0</v>
      </c>
      <c r="BQ1663" s="26"/>
      <c r="BR1663" s="26"/>
      <c r="BS1663" s="26">
        <f t="shared" si="6734"/>
        <v>15512.778000000006</v>
      </c>
      <c r="BT1663" s="26">
        <f t="shared" si="6735"/>
        <v>144656.601</v>
      </c>
      <c r="BU1663" s="26">
        <f t="shared" si="6736"/>
        <v>0</v>
      </c>
      <c r="BV1663" s="26"/>
      <c r="BW1663" s="26"/>
      <c r="BX1663" s="26">
        <f t="shared" si="6737"/>
        <v>15512.778000000006</v>
      </c>
      <c r="BY1663" s="26">
        <f t="shared" si="6738"/>
        <v>144656.601</v>
      </c>
      <c r="BZ1663" s="26">
        <f t="shared" si="6739"/>
        <v>0</v>
      </c>
      <c r="CA1663" s="26"/>
      <c r="CB1663" s="26"/>
      <c r="CC1663" s="26"/>
      <c r="CD1663" s="26">
        <f t="shared" si="6841"/>
        <v>15512.778000000006</v>
      </c>
      <c r="CE1663" s="26">
        <f t="shared" si="6842"/>
        <v>144656.601</v>
      </c>
      <c r="CF1663" s="26">
        <f t="shared" si="6843"/>
        <v>0</v>
      </c>
      <c r="CG1663" s="26"/>
      <c r="CH1663" s="26"/>
      <c r="CI1663" s="26"/>
      <c r="CJ1663" s="26">
        <f t="shared" si="6844"/>
        <v>15512.778000000006</v>
      </c>
      <c r="CK1663" s="26">
        <f t="shared" si="6845"/>
        <v>144656.601</v>
      </c>
      <c r="CL1663" s="26">
        <f t="shared" si="6846"/>
        <v>0</v>
      </c>
      <c r="CM1663" s="26"/>
      <c r="CN1663" s="26"/>
      <c r="CO1663" s="26"/>
      <c r="CP1663" s="26">
        <f t="shared" si="6847"/>
        <v>15512.778000000006</v>
      </c>
      <c r="CQ1663" s="26">
        <f t="shared" si="6848"/>
        <v>144656.601</v>
      </c>
      <c r="CR1663" s="26">
        <f t="shared" si="6849"/>
        <v>0</v>
      </c>
      <c r="CS1663" s="26"/>
      <c r="CT1663" s="19"/>
      <c r="CU1663" s="35" t="s">
        <v>951</v>
      </c>
    </row>
    <row r="1664" spans="1:105" ht="31.2" hidden="1" x14ac:dyDescent="0.3">
      <c r="A1664" s="36" t="s">
        <v>952</v>
      </c>
      <c r="B1664" s="36"/>
      <c r="C1664" s="34"/>
      <c r="D1664" s="16"/>
      <c r="E1664" s="34" t="s">
        <v>953</v>
      </c>
      <c r="F1664" s="26">
        <f t="shared" si="6853"/>
        <v>1166.4000000000001</v>
      </c>
      <c r="G1664" s="26">
        <f t="shared" si="6854"/>
        <v>1166.4000000000001</v>
      </c>
      <c r="H1664" s="26">
        <f t="shared" si="6855"/>
        <v>1166.4000000000001</v>
      </c>
      <c r="I1664" s="26">
        <f t="shared" si="6856"/>
        <v>0</v>
      </c>
      <c r="J1664" s="26">
        <f t="shared" si="6857"/>
        <v>0</v>
      </c>
      <c r="K1664" s="26">
        <f t="shared" si="6858"/>
        <v>0</v>
      </c>
      <c r="L1664" s="26">
        <f t="shared" si="6704"/>
        <v>1166.4000000000001</v>
      </c>
      <c r="M1664" s="26">
        <f t="shared" si="6705"/>
        <v>1166.4000000000001</v>
      </c>
      <c r="N1664" s="26">
        <f t="shared" si="6706"/>
        <v>1166.4000000000001</v>
      </c>
      <c r="O1664" s="26">
        <f t="shared" si="6859"/>
        <v>0</v>
      </c>
      <c r="P1664" s="26">
        <f t="shared" si="6860"/>
        <v>0</v>
      </c>
      <c r="Q1664" s="26">
        <f t="shared" si="6861"/>
        <v>0</v>
      </c>
      <c r="R1664" s="26">
        <f t="shared" si="6707"/>
        <v>1166.4000000000001</v>
      </c>
      <c r="S1664" s="26">
        <f t="shared" si="6708"/>
        <v>1166.4000000000001</v>
      </c>
      <c r="T1664" s="26">
        <f t="shared" si="6709"/>
        <v>1166.4000000000001</v>
      </c>
      <c r="U1664" s="26">
        <f t="shared" si="6862"/>
        <v>0</v>
      </c>
      <c r="V1664" s="26">
        <f t="shared" si="6863"/>
        <v>0</v>
      </c>
      <c r="W1664" s="26">
        <f t="shared" si="6864"/>
        <v>0</v>
      </c>
      <c r="X1664" s="26">
        <f t="shared" si="6710"/>
        <v>1166.4000000000001</v>
      </c>
      <c r="Y1664" s="26">
        <f t="shared" si="6711"/>
        <v>1166.4000000000001</v>
      </c>
      <c r="Z1664" s="26">
        <f t="shared" si="6712"/>
        <v>1166.4000000000001</v>
      </c>
      <c r="AA1664" s="26">
        <f t="shared" si="6865"/>
        <v>0</v>
      </c>
      <c r="AB1664" s="26">
        <f t="shared" si="6866"/>
        <v>0</v>
      </c>
      <c r="AC1664" s="26">
        <f t="shared" si="6867"/>
        <v>0</v>
      </c>
      <c r="AD1664" s="26">
        <f t="shared" si="6713"/>
        <v>1166.4000000000001</v>
      </c>
      <c r="AE1664" s="26">
        <f t="shared" si="6714"/>
        <v>1166.4000000000001</v>
      </c>
      <c r="AF1664" s="26">
        <f t="shared" si="6715"/>
        <v>1166.4000000000001</v>
      </c>
      <c r="AG1664" s="26">
        <f t="shared" si="6868"/>
        <v>0</v>
      </c>
      <c r="AH1664" s="26">
        <f t="shared" si="6869"/>
        <v>0</v>
      </c>
      <c r="AI1664" s="26">
        <f t="shared" si="6870"/>
        <v>0</v>
      </c>
      <c r="AJ1664" s="26">
        <f t="shared" si="6716"/>
        <v>1166.4000000000001</v>
      </c>
      <c r="AK1664" s="26">
        <f t="shared" si="6717"/>
        <v>1166.4000000000001</v>
      </c>
      <c r="AL1664" s="26">
        <f t="shared" si="6718"/>
        <v>1166.4000000000001</v>
      </c>
      <c r="AM1664" s="26">
        <f t="shared" si="6871"/>
        <v>0</v>
      </c>
      <c r="AN1664" s="26">
        <f t="shared" si="6872"/>
        <v>0</v>
      </c>
      <c r="AO1664" s="26">
        <f t="shared" si="6873"/>
        <v>0</v>
      </c>
      <c r="AP1664" s="26">
        <f t="shared" si="6719"/>
        <v>1166.4000000000001</v>
      </c>
      <c r="AQ1664" s="26">
        <f t="shared" si="6720"/>
        <v>1166.4000000000001</v>
      </c>
      <c r="AR1664" s="26">
        <f t="shared" si="6721"/>
        <v>1166.4000000000001</v>
      </c>
      <c r="AS1664" s="26">
        <f t="shared" si="6874"/>
        <v>0</v>
      </c>
      <c r="AT1664" s="26">
        <f t="shared" si="6875"/>
        <v>0</v>
      </c>
      <c r="AU1664" s="26">
        <f t="shared" si="6876"/>
        <v>0</v>
      </c>
      <c r="AV1664" s="26">
        <f t="shared" si="6722"/>
        <v>1166.4000000000001</v>
      </c>
      <c r="AW1664" s="26">
        <f t="shared" si="6723"/>
        <v>1166.4000000000001</v>
      </c>
      <c r="AX1664" s="26">
        <f t="shared" si="6724"/>
        <v>1166.4000000000001</v>
      </c>
      <c r="AY1664" s="26">
        <f t="shared" si="6877"/>
        <v>0</v>
      </c>
      <c r="AZ1664" s="26">
        <f t="shared" si="6878"/>
        <v>0</v>
      </c>
      <c r="BA1664" s="26">
        <f t="shared" si="6879"/>
        <v>0</v>
      </c>
      <c r="BB1664" s="26">
        <f t="shared" si="6725"/>
        <v>1166.4000000000001</v>
      </c>
      <c r="BC1664" s="26">
        <f t="shared" si="6726"/>
        <v>1166.4000000000001</v>
      </c>
      <c r="BD1664" s="26">
        <f t="shared" si="6727"/>
        <v>1166.4000000000001</v>
      </c>
      <c r="BE1664" s="26">
        <f t="shared" si="6880"/>
        <v>0</v>
      </c>
      <c r="BF1664" s="26">
        <f t="shared" si="6881"/>
        <v>0</v>
      </c>
      <c r="BG1664" s="26">
        <f t="shared" si="6882"/>
        <v>0</v>
      </c>
      <c r="BH1664" s="26">
        <f t="shared" si="6728"/>
        <v>1166.4000000000001</v>
      </c>
      <c r="BI1664" s="26">
        <f t="shared" si="6729"/>
        <v>1166.4000000000001</v>
      </c>
      <c r="BJ1664" s="26">
        <f t="shared" si="6730"/>
        <v>1166.4000000000001</v>
      </c>
      <c r="BK1664" s="26">
        <f t="shared" si="6883"/>
        <v>0</v>
      </c>
      <c r="BL1664" s="26">
        <f t="shared" si="6884"/>
        <v>0</v>
      </c>
      <c r="BM1664" s="26">
        <f t="shared" si="6885"/>
        <v>0</v>
      </c>
      <c r="BN1664" s="26">
        <f t="shared" si="6731"/>
        <v>1166.4000000000001</v>
      </c>
      <c r="BO1664" s="26">
        <f t="shared" si="6732"/>
        <v>1166.4000000000001</v>
      </c>
      <c r="BP1664" s="26">
        <f t="shared" si="6733"/>
        <v>1166.4000000000001</v>
      </c>
      <c r="BQ1664" s="26">
        <f t="shared" si="6886"/>
        <v>0</v>
      </c>
      <c r="BR1664" s="26">
        <f t="shared" si="6887"/>
        <v>0</v>
      </c>
      <c r="BS1664" s="26">
        <f t="shared" si="6734"/>
        <v>1166.4000000000001</v>
      </c>
      <c r="BT1664" s="26">
        <f t="shared" si="6735"/>
        <v>1166.4000000000001</v>
      </c>
      <c r="BU1664" s="26">
        <f t="shared" si="6736"/>
        <v>1166.4000000000001</v>
      </c>
      <c r="BV1664" s="26">
        <f t="shared" si="6888"/>
        <v>0</v>
      </c>
      <c r="BW1664" s="26">
        <f t="shared" si="6889"/>
        <v>0</v>
      </c>
      <c r="BX1664" s="26">
        <f t="shared" si="6737"/>
        <v>1166.4000000000001</v>
      </c>
      <c r="BY1664" s="26">
        <f t="shared" si="6738"/>
        <v>1166.4000000000001</v>
      </c>
      <c r="BZ1664" s="26">
        <f t="shared" si="6739"/>
        <v>1166.4000000000001</v>
      </c>
      <c r="CA1664" s="26">
        <f t="shared" si="6890"/>
        <v>0</v>
      </c>
      <c r="CB1664" s="26">
        <f t="shared" si="6891"/>
        <v>0</v>
      </c>
      <c r="CC1664" s="26">
        <f t="shared" si="6892"/>
        <v>0</v>
      </c>
      <c r="CD1664" s="26">
        <f t="shared" si="6841"/>
        <v>1166.4000000000001</v>
      </c>
      <c r="CE1664" s="26">
        <f t="shared" si="6842"/>
        <v>1166.4000000000001</v>
      </c>
      <c r="CF1664" s="26">
        <f t="shared" si="6843"/>
        <v>1166.4000000000001</v>
      </c>
      <c r="CG1664" s="26">
        <f t="shared" si="6893"/>
        <v>0</v>
      </c>
      <c r="CH1664" s="26">
        <f t="shared" si="6894"/>
        <v>0</v>
      </c>
      <c r="CI1664" s="26">
        <f t="shared" si="6895"/>
        <v>0</v>
      </c>
      <c r="CJ1664" s="26">
        <f t="shared" si="6844"/>
        <v>1166.4000000000001</v>
      </c>
      <c r="CK1664" s="26">
        <f t="shared" si="6845"/>
        <v>1166.4000000000001</v>
      </c>
      <c r="CL1664" s="26">
        <f t="shared" si="6846"/>
        <v>1166.4000000000001</v>
      </c>
      <c r="CM1664" s="26">
        <f t="shared" si="6896"/>
        <v>0</v>
      </c>
      <c r="CN1664" s="26">
        <f t="shared" si="6897"/>
        <v>0</v>
      </c>
      <c r="CO1664" s="26">
        <f t="shared" si="6898"/>
        <v>0</v>
      </c>
      <c r="CP1664" s="26">
        <f t="shared" si="6847"/>
        <v>1166.4000000000001</v>
      </c>
      <c r="CQ1664" s="26">
        <f t="shared" si="6848"/>
        <v>1166.4000000000001</v>
      </c>
      <c r="CR1664" s="26">
        <f t="shared" si="6849"/>
        <v>1166.4000000000001</v>
      </c>
      <c r="CS1664" s="26">
        <f t="shared" si="6899"/>
        <v>0</v>
      </c>
      <c r="CT1664" s="19"/>
      <c r="CU1664" s="35"/>
      <c r="CX1664" s="1" t="s">
        <v>26</v>
      </c>
    </row>
    <row r="1665" spans="1:105" ht="31.2" hidden="1" x14ac:dyDescent="0.3">
      <c r="A1665" s="36" t="s">
        <v>954</v>
      </c>
      <c r="B1665" s="36"/>
      <c r="C1665" s="34"/>
      <c r="D1665" s="16"/>
      <c r="E1665" s="34" t="s">
        <v>955</v>
      </c>
      <c r="F1665" s="26">
        <f t="shared" ref="F1665:K1665" si="6900">F1666+F1669</f>
        <v>1166.4000000000001</v>
      </c>
      <c r="G1665" s="26">
        <f t="shared" si="6900"/>
        <v>1166.4000000000001</v>
      </c>
      <c r="H1665" s="26">
        <f t="shared" si="6900"/>
        <v>1166.4000000000001</v>
      </c>
      <c r="I1665" s="26">
        <f t="shared" si="6900"/>
        <v>0</v>
      </c>
      <c r="J1665" s="26">
        <f t="shared" si="6900"/>
        <v>0</v>
      </c>
      <c r="K1665" s="26">
        <f t="shared" si="6900"/>
        <v>0</v>
      </c>
      <c r="L1665" s="26">
        <f t="shared" si="6704"/>
        <v>1166.4000000000001</v>
      </c>
      <c r="M1665" s="26">
        <f t="shared" si="6705"/>
        <v>1166.4000000000001</v>
      </c>
      <c r="N1665" s="26">
        <f t="shared" si="6706"/>
        <v>1166.4000000000001</v>
      </c>
      <c r="O1665" s="26">
        <f>O1666+O1669</f>
        <v>0</v>
      </c>
      <c r="P1665" s="26">
        <f>P1666+P1669</f>
        <v>0</v>
      </c>
      <c r="Q1665" s="26">
        <f>Q1666+Q1669</f>
        <v>0</v>
      </c>
      <c r="R1665" s="26">
        <f t="shared" si="6707"/>
        <v>1166.4000000000001</v>
      </c>
      <c r="S1665" s="26">
        <f t="shared" si="6708"/>
        <v>1166.4000000000001</v>
      </c>
      <c r="T1665" s="26">
        <f t="shared" si="6709"/>
        <v>1166.4000000000001</v>
      </c>
      <c r="U1665" s="26">
        <f>U1666+U1669</f>
        <v>0</v>
      </c>
      <c r="V1665" s="26">
        <f>V1666+V1669</f>
        <v>0</v>
      </c>
      <c r="W1665" s="26">
        <f>W1666+W1669</f>
        <v>0</v>
      </c>
      <c r="X1665" s="26">
        <f t="shared" si="6710"/>
        <v>1166.4000000000001</v>
      </c>
      <c r="Y1665" s="26">
        <f t="shared" si="6711"/>
        <v>1166.4000000000001</v>
      </c>
      <c r="Z1665" s="26">
        <f t="shared" si="6712"/>
        <v>1166.4000000000001</v>
      </c>
      <c r="AA1665" s="26">
        <f>AA1666+AA1669</f>
        <v>0</v>
      </c>
      <c r="AB1665" s="26">
        <f>AB1666+AB1669</f>
        <v>0</v>
      </c>
      <c r="AC1665" s="26">
        <f>AC1666+AC1669</f>
        <v>0</v>
      </c>
      <c r="AD1665" s="26">
        <f t="shared" si="6713"/>
        <v>1166.4000000000001</v>
      </c>
      <c r="AE1665" s="26">
        <f t="shared" si="6714"/>
        <v>1166.4000000000001</v>
      </c>
      <c r="AF1665" s="26">
        <f t="shared" si="6715"/>
        <v>1166.4000000000001</v>
      </c>
      <c r="AG1665" s="26">
        <f>AG1666+AG1669</f>
        <v>0</v>
      </c>
      <c r="AH1665" s="26">
        <f>AH1666+AH1669</f>
        <v>0</v>
      </c>
      <c r="AI1665" s="26">
        <f>AI1666+AI1669</f>
        <v>0</v>
      </c>
      <c r="AJ1665" s="26">
        <f t="shared" si="6716"/>
        <v>1166.4000000000001</v>
      </c>
      <c r="AK1665" s="26">
        <f t="shared" si="6717"/>
        <v>1166.4000000000001</v>
      </c>
      <c r="AL1665" s="26">
        <f t="shared" si="6718"/>
        <v>1166.4000000000001</v>
      </c>
      <c r="AM1665" s="26">
        <f>AM1666+AM1669</f>
        <v>0</v>
      </c>
      <c r="AN1665" s="26">
        <f>AN1666+AN1669</f>
        <v>0</v>
      </c>
      <c r="AO1665" s="26">
        <f>AO1666+AO1669</f>
        <v>0</v>
      </c>
      <c r="AP1665" s="26">
        <f t="shared" si="6719"/>
        <v>1166.4000000000001</v>
      </c>
      <c r="AQ1665" s="26">
        <f t="shared" si="6720"/>
        <v>1166.4000000000001</v>
      </c>
      <c r="AR1665" s="26">
        <f t="shared" si="6721"/>
        <v>1166.4000000000001</v>
      </c>
      <c r="AS1665" s="26">
        <f>AS1666+AS1669</f>
        <v>0</v>
      </c>
      <c r="AT1665" s="26">
        <f>AT1666+AT1669</f>
        <v>0</v>
      </c>
      <c r="AU1665" s="26">
        <f>AU1666+AU1669</f>
        <v>0</v>
      </c>
      <c r="AV1665" s="26">
        <f t="shared" si="6722"/>
        <v>1166.4000000000001</v>
      </c>
      <c r="AW1665" s="26">
        <f t="shared" si="6723"/>
        <v>1166.4000000000001</v>
      </c>
      <c r="AX1665" s="26">
        <f t="shared" si="6724"/>
        <v>1166.4000000000001</v>
      </c>
      <c r="AY1665" s="26">
        <f>AY1666+AY1669</f>
        <v>0</v>
      </c>
      <c r="AZ1665" s="26">
        <f>AZ1666+AZ1669</f>
        <v>0</v>
      </c>
      <c r="BA1665" s="26">
        <f>BA1666+BA1669</f>
        <v>0</v>
      </c>
      <c r="BB1665" s="26">
        <f t="shared" si="6725"/>
        <v>1166.4000000000001</v>
      </c>
      <c r="BC1665" s="26">
        <f t="shared" si="6726"/>
        <v>1166.4000000000001</v>
      </c>
      <c r="BD1665" s="26">
        <f t="shared" si="6727"/>
        <v>1166.4000000000001</v>
      </c>
      <c r="BE1665" s="26">
        <f>BE1666+BE1669</f>
        <v>0</v>
      </c>
      <c r="BF1665" s="26">
        <f>BF1666+BF1669</f>
        <v>0</v>
      </c>
      <c r="BG1665" s="26">
        <f>BG1666+BG1669</f>
        <v>0</v>
      </c>
      <c r="BH1665" s="26">
        <f t="shared" si="6728"/>
        <v>1166.4000000000001</v>
      </c>
      <c r="BI1665" s="26">
        <f t="shared" si="6729"/>
        <v>1166.4000000000001</v>
      </c>
      <c r="BJ1665" s="26">
        <f t="shared" si="6730"/>
        <v>1166.4000000000001</v>
      </c>
      <c r="BK1665" s="26">
        <f>BK1666+BK1669</f>
        <v>0</v>
      </c>
      <c r="BL1665" s="26">
        <f>BL1666+BL1669</f>
        <v>0</v>
      </c>
      <c r="BM1665" s="26">
        <f>BM1666+BM1669</f>
        <v>0</v>
      </c>
      <c r="BN1665" s="26">
        <f t="shared" si="6731"/>
        <v>1166.4000000000001</v>
      </c>
      <c r="BO1665" s="26">
        <f t="shared" si="6732"/>
        <v>1166.4000000000001</v>
      </c>
      <c r="BP1665" s="26">
        <f t="shared" si="6733"/>
        <v>1166.4000000000001</v>
      </c>
      <c r="BQ1665" s="26">
        <f>BQ1666+BQ1669</f>
        <v>0</v>
      </c>
      <c r="BR1665" s="26">
        <f>BR1666+BR1669</f>
        <v>0</v>
      </c>
      <c r="BS1665" s="26">
        <f t="shared" si="6734"/>
        <v>1166.4000000000001</v>
      </c>
      <c r="BT1665" s="26">
        <f t="shared" si="6735"/>
        <v>1166.4000000000001</v>
      </c>
      <c r="BU1665" s="26">
        <f t="shared" si="6736"/>
        <v>1166.4000000000001</v>
      </c>
      <c r="BV1665" s="26">
        <f>BV1666+BV1669</f>
        <v>0</v>
      </c>
      <c r="BW1665" s="26">
        <f>BW1666+BW1669</f>
        <v>0</v>
      </c>
      <c r="BX1665" s="26">
        <f t="shared" si="6737"/>
        <v>1166.4000000000001</v>
      </c>
      <c r="BY1665" s="26">
        <f t="shared" si="6738"/>
        <v>1166.4000000000001</v>
      </c>
      <c r="BZ1665" s="26">
        <f t="shared" si="6739"/>
        <v>1166.4000000000001</v>
      </c>
      <c r="CA1665" s="26">
        <f>CA1666+CA1669</f>
        <v>0</v>
      </c>
      <c r="CB1665" s="26">
        <f>CB1666+CB1669</f>
        <v>0</v>
      </c>
      <c r="CC1665" s="26">
        <f>CC1666+CC1669</f>
        <v>0</v>
      </c>
      <c r="CD1665" s="26">
        <f t="shared" si="6841"/>
        <v>1166.4000000000001</v>
      </c>
      <c r="CE1665" s="26">
        <f t="shared" si="6842"/>
        <v>1166.4000000000001</v>
      </c>
      <c r="CF1665" s="26">
        <f t="shared" si="6843"/>
        <v>1166.4000000000001</v>
      </c>
      <c r="CG1665" s="26">
        <f>CG1666+CG1669</f>
        <v>0</v>
      </c>
      <c r="CH1665" s="26">
        <f>CH1666+CH1669</f>
        <v>0</v>
      </c>
      <c r="CI1665" s="26">
        <f>CI1666+CI1669</f>
        <v>0</v>
      </c>
      <c r="CJ1665" s="26">
        <f t="shared" si="6844"/>
        <v>1166.4000000000001</v>
      </c>
      <c r="CK1665" s="26">
        <f t="shared" si="6845"/>
        <v>1166.4000000000001</v>
      </c>
      <c r="CL1665" s="26">
        <f t="shared" si="6846"/>
        <v>1166.4000000000001</v>
      </c>
      <c r="CM1665" s="26">
        <f>CM1666+CM1669</f>
        <v>0</v>
      </c>
      <c r="CN1665" s="26">
        <f>CN1666+CN1669</f>
        <v>0</v>
      </c>
      <c r="CO1665" s="26">
        <f>CO1666+CO1669</f>
        <v>0</v>
      </c>
      <c r="CP1665" s="26">
        <f t="shared" si="6847"/>
        <v>1166.4000000000001</v>
      </c>
      <c r="CQ1665" s="26">
        <f t="shared" si="6848"/>
        <v>1166.4000000000001</v>
      </c>
      <c r="CR1665" s="26">
        <f t="shared" si="6849"/>
        <v>1166.4000000000001</v>
      </c>
      <c r="CS1665" s="26">
        <f>CS1666+CS1669</f>
        <v>0</v>
      </c>
      <c r="CT1665" s="19"/>
      <c r="CU1665" s="35"/>
      <c r="DA1665" s="1" t="s">
        <v>29</v>
      </c>
    </row>
    <row r="1666" spans="1:105" ht="31.2" hidden="1" x14ac:dyDescent="0.3">
      <c r="A1666" s="36" t="s">
        <v>954</v>
      </c>
      <c r="B1666" s="17">
        <v>200</v>
      </c>
      <c r="C1666" s="16"/>
      <c r="D1666" s="16"/>
      <c r="E1666" s="34" t="s">
        <v>38</v>
      </c>
      <c r="F1666" s="26">
        <f t="shared" ref="F1666:F1672" si="6901">F1667</f>
        <v>1166.2</v>
      </c>
      <c r="G1666" s="26">
        <f t="shared" ref="G1666:G1672" si="6902">G1667</f>
        <v>1166.2</v>
      </c>
      <c r="H1666" s="26">
        <f t="shared" ref="H1666:H1672" si="6903">H1667</f>
        <v>1166.2</v>
      </c>
      <c r="I1666" s="26">
        <f t="shared" ref="I1666:I1672" si="6904">I1667</f>
        <v>0</v>
      </c>
      <c r="J1666" s="26">
        <f t="shared" ref="J1666:J1672" si="6905">J1667</f>
        <v>0</v>
      </c>
      <c r="K1666" s="26">
        <f t="shared" ref="K1666:K1672" si="6906">K1667</f>
        <v>0</v>
      </c>
      <c r="L1666" s="26">
        <f t="shared" si="6704"/>
        <v>1166.2</v>
      </c>
      <c r="M1666" s="26">
        <f t="shared" si="6705"/>
        <v>1166.2</v>
      </c>
      <c r="N1666" s="26">
        <f t="shared" si="6706"/>
        <v>1166.2</v>
      </c>
      <c r="O1666" s="26">
        <f t="shared" ref="O1666:O1672" si="6907">O1667</f>
        <v>0</v>
      </c>
      <c r="P1666" s="26">
        <f t="shared" ref="P1666:P1672" si="6908">P1667</f>
        <v>0</v>
      </c>
      <c r="Q1666" s="26">
        <f t="shared" ref="Q1666:Q1672" si="6909">Q1667</f>
        <v>0</v>
      </c>
      <c r="R1666" s="26">
        <f t="shared" si="6707"/>
        <v>1166.2</v>
      </c>
      <c r="S1666" s="26">
        <f t="shared" si="6708"/>
        <v>1166.2</v>
      </c>
      <c r="T1666" s="26">
        <f t="shared" si="6709"/>
        <v>1166.2</v>
      </c>
      <c r="U1666" s="26">
        <f t="shared" ref="U1666:U1672" si="6910">U1667</f>
        <v>0</v>
      </c>
      <c r="V1666" s="26">
        <f t="shared" ref="V1666:V1672" si="6911">V1667</f>
        <v>0</v>
      </c>
      <c r="W1666" s="26">
        <f t="shared" ref="W1666:W1672" si="6912">W1667</f>
        <v>0</v>
      </c>
      <c r="X1666" s="26">
        <f t="shared" si="6710"/>
        <v>1166.2</v>
      </c>
      <c r="Y1666" s="26">
        <f t="shared" si="6711"/>
        <v>1166.2</v>
      </c>
      <c r="Z1666" s="26">
        <f t="shared" si="6712"/>
        <v>1166.2</v>
      </c>
      <c r="AA1666" s="26">
        <f t="shared" ref="AA1666:AA1672" si="6913">AA1667</f>
        <v>0</v>
      </c>
      <c r="AB1666" s="26">
        <f t="shared" ref="AB1666:AB1672" si="6914">AB1667</f>
        <v>0</v>
      </c>
      <c r="AC1666" s="26">
        <f t="shared" ref="AC1666:AC1672" si="6915">AC1667</f>
        <v>0</v>
      </c>
      <c r="AD1666" s="26">
        <f t="shared" si="6713"/>
        <v>1166.2</v>
      </c>
      <c r="AE1666" s="26">
        <f t="shared" si="6714"/>
        <v>1166.2</v>
      </c>
      <c r="AF1666" s="26">
        <f t="shared" si="6715"/>
        <v>1166.2</v>
      </c>
      <c r="AG1666" s="26">
        <f t="shared" ref="AG1666:AG1672" si="6916">AG1667</f>
        <v>0</v>
      </c>
      <c r="AH1666" s="26">
        <f t="shared" ref="AH1666:AH1672" si="6917">AH1667</f>
        <v>0</v>
      </c>
      <c r="AI1666" s="26">
        <f t="shared" ref="AI1666:AI1672" si="6918">AI1667</f>
        <v>0</v>
      </c>
      <c r="AJ1666" s="26">
        <f t="shared" si="6716"/>
        <v>1166.2</v>
      </c>
      <c r="AK1666" s="26">
        <f t="shared" si="6717"/>
        <v>1166.2</v>
      </c>
      <c r="AL1666" s="26">
        <f t="shared" si="6718"/>
        <v>1166.2</v>
      </c>
      <c r="AM1666" s="26">
        <f t="shared" ref="AM1666:AM1672" si="6919">AM1667</f>
        <v>0</v>
      </c>
      <c r="AN1666" s="26">
        <f t="shared" ref="AN1666:AN1672" si="6920">AN1667</f>
        <v>0</v>
      </c>
      <c r="AO1666" s="26">
        <f t="shared" ref="AO1666:AO1672" si="6921">AO1667</f>
        <v>0</v>
      </c>
      <c r="AP1666" s="26">
        <f t="shared" si="6719"/>
        <v>1166.2</v>
      </c>
      <c r="AQ1666" s="26">
        <f t="shared" si="6720"/>
        <v>1166.2</v>
      </c>
      <c r="AR1666" s="26">
        <f t="shared" si="6721"/>
        <v>1166.2</v>
      </c>
      <c r="AS1666" s="26">
        <f t="shared" ref="AS1666:AS1672" si="6922">AS1667</f>
        <v>0</v>
      </c>
      <c r="AT1666" s="26">
        <f t="shared" ref="AT1666:AT1672" si="6923">AT1667</f>
        <v>0</v>
      </c>
      <c r="AU1666" s="26">
        <f t="shared" ref="AU1666:AU1672" si="6924">AU1667</f>
        <v>0</v>
      </c>
      <c r="AV1666" s="26">
        <f t="shared" si="6722"/>
        <v>1166.2</v>
      </c>
      <c r="AW1666" s="26">
        <f t="shared" si="6723"/>
        <v>1166.2</v>
      </c>
      <c r="AX1666" s="26">
        <f t="shared" si="6724"/>
        <v>1166.2</v>
      </c>
      <c r="AY1666" s="26">
        <f t="shared" ref="AY1666:AY1672" si="6925">AY1667</f>
        <v>0</v>
      </c>
      <c r="AZ1666" s="26">
        <f t="shared" ref="AZ1666:AZ1672" si="6926">AZ1667</f>
        <v>0</v>
      </c>
      <c r="BA1666" s="26">
        <f t="shared" ref="BA1666:BA1672" si="6927">BA1667</f>
        <v>0</v>
      </c>
      <c r="BB1666" s="26">
        <f t="shared" si="6725"/>
        <v>1166.2</v>
      </c>
      <c r="BC1666" s="26">
        <f t="shared" si="6726"/>
        <v>1166.2</v>
      </c>
      <c r="BD1666" s="26">
        <f t="shared" si="6727"/>
        <v>1166.2</v>
      </c>
      <c r="BE1666" s="26">
        <f t="shared" ref="BE1666:BE1672" si="6928">BE1667</f>
        <v>0</v>
      </c>
      <c r="BF1666" s="26">
        <f t="shared" ref="BF1666:BF1672" si="6929">BF1667</f>
        <v>0</v>
      </c>
      <c r="BG1666" s="26">
        <f t="shared" ref="BG1666:BG1672" si="6930">BG1667</f>
        <v>0</v>
      </c>
      <c r="BH1666" s="26">
        <f t="shared" si="6728"/>
        <v>1166.2</v>
      </c>
      <c r="BI1666" s="26">
        <f t="shared" si="6729"/>
        <v>1166.2</v>
      </c>
      <c r="BJ1666" s="26">
        <f t="shared" si="6730"/>
        <v>1166.2</v>
      </c>
      <c r="BK1666" s="26">
        <f t="shared" ref="BK1666:BK1672" si="6931">BK1667</f>
        <v>0</v>
      </c>
      <c r="BL1666" s="26">
        <f t="shared" ref="BL1666:BL1672" si="6932">BL1667</f>
        <v>0</v>
      </c>
      <c r="BM1666" s="26">
        <f t="shared" ref="BM1666:BM1672" si="6933">BM1667</f>
        <v>0</v>
      </c>
      <c r="BN1666" s="26">
        <f t="shared" si="6731"/>
        <v>1166.2</v>
      </c>
      <c r="BO1666" s="26">
        <f t="shared" si="6732"/>
        <v>1166.2</v>
      </c>
      <c r="BP1666" s="26">
        <f t="shared" si="6733"/>
        <v>1166.2</v>
      </c>
      <c r="BQ1666" s="26">
        <f t="shared" ref="BQ1666:BQ1672" si="6934">BQ1667</f>
        <v>0</v>
      </c>
      <c r="BR1666" s="26">
        <f t="shared" ref="BR1666:BR1672" si="6935">BR1667</f>
        <v>0</v>
      </c>
      <c r="BS1666" s="26">
        <f t="shared" si="6734"/>
        <v>1166.2</v>
      </c>
      <c r="BT1666" s="26">
        <f t="shared" si="6735"/>
        <v>1166.2</v>
      </c>
      <c r="BU1666" s="26">
        <f t="shared" si="6736"/>
        <v>1166.2</v>
      </c>
      <c r="BV1666" s="26">
        <f t="shared" ref="BV1666:BV1672" si="6936">BV1667</f>
        <v>0</v>
      </c>
      <c r="BW1666" s="26">
        <f t="shared" ref="BW1666:BW1672" si="6937">BW1667</f>
        <v>0</v>
      </c>
      <c r="BX1666" s="26">
        <f t="shared" si="6737"/>
        <v>1166.2</v>
      </c>
      <c r="BY1666" s="26">
        <f t="shared" si="6738"/>
        <v>1166.2</v>
      </c>
      <c r="BZ1666" s="26">
        <f t="shared" si="6739"/>
        <v>1166.2</v>
      </c>
      <c r="CA1666" s="26">
        <f t="shared" ref="CA1666:CA1672" si="6938">CA1667</f>
        <v>0</v>
      </c>
      <c r="CB1666" s="26">
        <f t="shared" ref="CB1666:CB1672" si="6939">CB1667</f>
        <v>0</v>
      </c>
      <c r="CC1666" s="26">
        <f t="shared" ref="CC1666:CC1672" si="6940">CC1667</f>
        <v>0</v>
      </c>
      <c r="CD1666" s="26">
        <f t="shared" si="6841"/>
        <v>1166.2</v>
      </c>
      <c r="CE1666" s="26">
        <f t="shared" si="6842"/>
        <v>1166.2</v>
      </c>
      <c r="CF1666" s="26">
        <f t="shared" si="6843"/>
        <v>1166.2</v>
      </c>
      <c r="CG1666" s="26">
        <f t="shared" ref="CG1666:CG1672" si="6941">CG1667</f>
        <v>0</v>
      </c>
      <c r="CH1666" s="26">
        <f t="shared" ref="CH1666:CH1672" si="6942">CH1667</f>
        <v>0</v>
      </c>
      <c r="CI1666" s="26">
        <f t="shared" ref="CI1666:CI1672" si="6943">CI1667</f>
        <v>0</v>
      </c>
      <c r="CJ1666" s="26">
        <f t="shared" si="6844"/>
        <v>1166.2</v>
      </c>
      <c r="CK1666" s="26">
        <f t="shared" si="6845"/>
        <v>1166.2</v>
      </c>
      <c r="CL1666" s="26">
        <f t="shared" si="6846"/>
        <v>1166.2</v>
      </c>
      <c r="CM1666" s="26">
        <f t="shared" ref="CM1666:CM1672" si="6944">CM1667</f>
        <v>0</v>
      </c>
      <c r="CN1666" s="26">
        <f t="shared" ref="CN1666:CN1672" si="6945">CN1667</f>
        <v>0</v>
      </c>
      <c r="CO1666" s="26">
        <f t="shared" ref="CO1666:CO1672" si="6946">CO1667</f>
        <v>0</v>
      </c>
      <c r="CP1666" s="26">
        <f t="shared" si="6847"/>
        <v>1166.2</v>
      </c>
      <c r="CQ1666" s="26">
        <f t="shared" si="6848"/>
        <v>1166.2</v>
      </c>
      <c r="CR1666" s="26">
        <f t="shared" si="6849"/>
        <v>1166.2</v>
      </c>
      <c r="CS1666" s="26">
        <f t="shared" ref="CS1666:CS1672" si="6947">CS1667</f>
        <v>0</v>
      </c>
      <c r="CT1666" s="19"/>
      <c r="CU1666" s="35"/>
      <c r="CY1666" s="1" t="s">
        <v>27</v>
      </c>
    </row>
    <row r="1667" spans="1:105" ht="46.8" hidden="1" x14ac:dyDescent="0.3">
      <c r="A1667" s="36" t="s">
        <v>954</v>
      </c>
      <c r="B1667" s="17">
        <v>240</v>
      </c>
      <c r="C1667" s="16"/>
      <c r="D1667" s="16"/>
      <c r="E1667" s="34" t="s">
        <v>39</v>
      </c>
      <c r="F1667" s="26">
        <f t="shared" si="6901"/>
        <v>1166.2</v>
      </c>
      <c r="G1667" s="26">
        <f t="shared" si="6902"/>
        <v>1166.2</v>
      </c>
      <c r="H1667" s="26">
        <f t="shared" si="6903"/>
        <v>1166.2</v>
      </c>
      <c r="I1667" s="26">
        <f t="shared" si="6904"/>
        <v>0</v>
      </c>
      <c r="J1667" s="26">
        <f t="shared" si="6905"/>
        <v>0</v>
      </c>
      <c r="K1667" s="26">
        <f t="shared" si="6906"/>
        <v>0</v>
      </c>
      <c r="L1667" s="26">
        <f t="shared" si="6704"/>
        <v>1166.2</v>
      </c>
      <c r="M1667" s="26">
        <f t="shared" si="6705"/>
        <v>1166.2</v>
      </c>
      <c r="N1667" s="26">
        <f t="shared" si="6706"/>
        <v>1166.2</v>
      </c>
      <c r="O1667" s="26">
        <f t="shared" si="6907"/>
        <v>0</v>
      </c>
      <c r="P1667" s="26">
        <f t="shared" si="6908"/>
        <v>0</v>
      </c>
      <c r="Q1667" s="26">
        <f t="shared" si="6909"/>
        <v>0</v>
      </c>
      <c r="R1667" s="26">
        <f t="shared" si="6707"/>
        <v>1166.2</v>
      </c>
      <c r="S1667" s="26">
        <f t="shared" si="6708"/>
        <v>1166.2</v>
      </c>
      <c r="T1667" s="26">
        <f t="shared" si="6709"/>
        <v>1166.2</v>
      </c>
      <c r="U1667" s="26">
        <f t="shared" si="6910"/>
        <v>0</v>
      </c>
      <c r="V1667" s="26">
        <f t="shared" si="6911"/>
        <v>0</v>
      </c>
      <c r="W1667" s="26">
        <f t="shared" si="6912"/>
        <v>0</v>
      </c>
      <c r="X1667" s="26">
        <f t="shared" si="6710"/>
        <v>1166.2</v>
      </c>
      <c r="Y1667" s="26">
        <f t="shared" si="6711"/>
        <v>1166.2</v>
      </c>
      <c r="Z1667" s="26">
        <f t="shared" si="6712"/>
        <v>1166.2</v>
      </c>
      <c r="AA1667" s="26">
        <f t="shared" si="6913"/>
        <v>0</v>
      </c>
      <c r="AB1667" s="26">
        <f t="shared" si="6914"/>
        <v>0</v>
      </c>
      <c r="AC1667" s="26">
        <f t="shared" si="6915"/>
        <v>0</v>
      </c>
      <c r="AD1667" s="26">
        <f t="shared" si="6713"/>
        <v>1166.2</v>
      </c>
      <c r="AE1667" s="26">
        <f t="shared" si="6714"/>
        <v>1166.2</v>
      </c>
      <c r="AF1667" s="26">
        <f t="shared" si="6715"/>
        <v>1166.2</v>
      </c>
      <c r="AG1667" s="26">
        <f t="shared" si="6916"/>
        <v>0</v>
      </c>
      <c r="AH1667" s="26">
        <f t="shared" si="6917"/>
        <v>0</v>
      </c>
      <c r="AI1667" s="26">
        <f t="shared" si="6918"/>
        <v>0</v>
      </c>
      <c r="AJ1667" s="26">
        <f t="shared" si="6716"/>
        <v>1166.2</v>
      </c>
      <c r="AK1667" s="26">
        <f t="shared" si="6717"/>
        <v>1166.2</v>
      </c>
      <c r="AL1667" s="26">
        <f t="shared" si="6718"/>
        <v>1166.2</v>
      </c>
      <c r="AM1667" s="26">
        <f t="shared" si="6919"/>
        <v>0</v>
      </c>
      <c r="AN1667" s="26">
        <f t="shared" si="6920"/>
        <v>0</v>
      </c>
      <c r="AO1667" s="26">
        <f t="shared" si="6921"/>
        <v>0</v>
      </c>
      <c r="AP1667" s="26">
        <f t="shared" si="6719"/>
        <v>1166.2</v>
      </c>
      <c r="AQ1667" s="26">
        <f t="shared" si="6720"/>
        <v>1166.2</v>
      </c>
      <c r="AR1667" s="26">
        <f t="shared" si="6721"/>
        <v>1166.2</v>
      </c>
      <c r="AS1667" s="26">
        <f t="shared" si="6922"/>
        <v>0</v>
      </c>
      <c r="AT1667" s="26">
        <f t="shared" si="6923"/>
        <v>0</v>
      </c>
      <c r="AU1667" s="26">
        <f t="shared" si="6924"/>
        <v>0</v>
      </c>
      <c r="AV1667" s="26">
        <f t="shared" si="6722"/>
        <v>1166.2</v>
      </c>
      <c r="AW1667" s="26">
        <f t="shared" si="6723"/>
        <v>1166.2</v>
      </c>
      <c r="AX1667" s="26">
        <f t="shared" si="6724"/>
        <v>1166.2</v>
      </c>
      <c r="AY1667" s="26">
        <f t="shared" si="6925"/>
        <v>0</v>
      </c>
      <c r="AZ1667" s="26">
        <f t="shared" si="6926"/>
        <v>0</v>
      </c>
      <c r="BA1667" s="26">
        <f t="shared" si="6927"/>
        <v>0</v>
      </c>
      <c r="BB1667" s="26">
        <f t="shared" si="6725"/>
        <v>1166.2</v>
      </c>
      <c r="BC1667" s="26">
        <f t="shared" si="6726"/>
        <v>1166.2</v>
      </c>
      <c r="BD1667" s="26">
        <f t="shared" si="6727"/>
        <v>1166.2</v>
      </c>
      <c r="BE1667" s="26">
        <f t="shared" si="6928"/>
        <v>0</v>
      </c>
      <c r="BF1667" s="26">
        <f t="shared" si="6929"/>
        <v>0</v>
      </c>
      <c r="BG1667" s="26">
        <f t="shared" si="6930"/>
        <v>0</v>
      </c>
      <c r="BH1667" s="26">
        <f t="shared" si="6728"/>
        <v>1166.2</v>
      </c>
      <c r="BI1667" s="26">
        <f t="shared" si="6729"/>
        <v>1166.2</v>
      </c>
      <c r="BJ1667" s="26">
        <f t="shared" si="6730"/>
        <v>1166.2</v>
      </c>
      <c r="BK1667" s="26">
        <f t="shared" si="6931"/>
        <v>0</v>
      </c>
      <c r="BL1667" s="26">
        <f t="shared" si="6932"/>
        <v>0</v>
      </c>
      <c r="BM1667" s="26">
        <f t="shared" si="6933"/>
        <v>0</v>
      </c>
      <c r="BN1667" s="26">
        <f t="shared" si="6731"/>
        <v>1166.2</v>
      </c>
      <c r="BO1667" s="26">
        <f t="shared" si="6732"/>
        <v>1166.2</v>
      </c>
      <c r="BP1667" s="26">
        <f t="shared" si="6733"/>
        <v>1166.2</v>
      </c>
      <c r="BQ1667" s="26">
        <f t="shared" si="6934"/>
        <v>0</v>
      </c>
      <c r="BR1667" s="26">
        <f t="shared" si="6935"/>
        <v>0</v>
      </c>
      <c r="BS1667" s="26">
        <f t="shared" si="6734"/>
        <v>1166.2</v>
      </c>
      <c r="BT1667" s="26">
        <f t="shared" si="6735"/>
        <v>1166.2</v>
      </c>
      <c r="BU1667" s="26">
        <f t="shared" si="6736"/>
        <v>1166.2</v>
      </c>
      <c r="BV1667" s="26">
        <f t="shared" si="6936"/>
        <v>0</v>
      </c>
      <c r="BW1667" s="26">
        <f t="shared" si="6937"/>
        <v>0</v>
      </c>
      <c r="BX1667" s="26">
        <f t="shared" si="6737"/>
        <v>1166.2</v>
      </c>
      <c r="BY1667" s="26">
        <f t="shared" si="6738"/>
        <v>1166.2</v>
      </c>
      <c r="BZ1667" s="26">
        <f t="shared" si="6739"/>
        <v>1166.2</v>
      </c>
      <c r="CA1667" s="26">
        <f t="shared" si="6938"/>
        <v>0</v>
      </c>
      <c r="CB1667" s="26">
        <f t="shared" si="6939"/>
        <v>0</v>
      </c>
      <c r="CC1667" s="26">
        <f t="shared" si="6940"/>
        <v>0</v>
      </c>
      <c r="CD1667" s="26">
        <f t="shared" si="6841"/>
        <v>1166.2</v>
      </c>
      <c r="CE1667" s="26">
        <f t="shared" si="6842"/>
        <v>1166.2</v>
      </c>
      <c r="CF1667" s="26">
        <f t="shared" si="6843"/>
        <v>1166.2</v>
      </c>
      <c r="CG1667" s="26">
        <f t="shared" si="6941"/>
        <v>0</v>
      </c>
      <c r="CH1667" s="26">
        <f t="shared" si="6942"/>
        <v>0</v>
      </c>
      <c r="CI1667" s="26">
        <f t="shared" si="6943"/>
        <v>0</v>
      </c>
      <c r="CJ1667" s="26">
        <f t="shared" si="6844"/>
        <v>1166.2</v>
      </c>
      <c r="CK1667" s="26">
        <f t="shared" si="6845"/>
        <v>1166.2</v>
      </c>
      <c r="CL1667" s="26">
        <f t="shared" si="6846"/>
        <v>1166.2</v>
      </c>
      <c r="CM1667" s="26">
        <f t="shared" si="6944"/>
        <v>0</v>
      </c>
      <c r="CN1667" s="26">
        <f t="shared" si="6945"/>
        <v>0</v>
      </c>
      <c r="CO1667" s="26">
        <f t="shared" si="6946"/>
        <v>0</v>
      </c>
      <c r="CP1667" s="26">
        <f t="shared" si="6847"/>
        <v>1166.2</v>
      </c>
      <c r="CQ1667" s="26">
        <f t="shared" si="6848"/>
        <v>1166.2</v>
      </c>
      <c r="CR1667" s="26">
        <f t="shared" si="6849"/>
        <v>1166.2</v>
      </c>
      <c r="CS1667" s="26">
        <f t="shared" si="6947"/>
        <v>0</v>
      </c>
      <c r="CT1667" s="19"/>
      <c r="CU1667" s="35"/>
      <c r="CZ1667" s="1" t="s">
        <v>28</v>
      </c>
    </row>
    <row r="1668" spans="1:105" ht="31.2" hidden="1" x14ac:dyDescent="0.3">
      <c r="A1668" s="36" t="s">
        <v>954</v>
      </c>
      <c r="B1668" s="17">
        <v>240</v>
      </c>
      <c r="C1668" s="16" t="s">
        <v>352</v>
      </c>
      <c r="D1668" s="16" t="s">
        <v>65</v>
      </c>
      <c r="E1668" s="34" t="s">
        <v>934</v>
      </c>
      <c r="F1668" s="26">
        <v>1166.2</v>
      </c>
      <c r="G1668" s="26">
        <v>1166.2</v>
      </c>
      <c r="H1668" s="26">
        <v>1166.2</v>
      </c>
      <c r="I1668" s="26"/>
      <c r="J1668" s="26"/>
      <c r="K1668" s="26"/>
      <c r="L1668" s="26">
        <f t="shared" si="6704"/>
        <v>1166.2</v>
      </c>
      <c r="M1668" s="26">
        <f t="shared" si="6705"/>
        <v>1166.2</v>
      </c>
      <c r="N1668" s="26">
        <f t="shared" si="6706"/>
        <v>1166.2</v>
      </c>
      <c r="O1668" s="26"/>
      <c r="P1668" s="26"/>
      <c r="Q1668" s="26"/>
      <c r="R1668" s="26">
        <f t="shared" si="6707"/>
        <v>1166.2</v>
      </c>
      <c r="S1668" s="26">
        <f t="shared" si="6708"/>
        <v>1166.2</v>
      </c>
      <c r="T1668" s="26">
        <f t="shared" si="6709"/>
        <v>1166.2</v>
      </c>
      <c r="U1668" s="26"/>
      <c r="V1668" s="26"/>
      <c r="W1668" s="26"/>
      <c r="X1668" s="26">
        <f t="shared" si="6710"/>
        <v>1166.2</v>
      </c>
      <c r="Y1668" s="26">
        <f t="shared" si="6711"/>
        <v>1166.2</v>
      </c>
      <c r="Z1668" s="26">
        <f t="shared" si="6712"/>
        <v>1166.2</v>
      </c>
      <c r="AA1668" s="26"/>
      <c r="AB1668" s="26"/>
      <c r="AC1668" s="26"/>
      <c r="AD1668" s="26">
        <f t="shared" si="6713"/>
        <v>1166.2</v>
      </c>
      <c r="AE1668" s="26">
        <f t="shared" si="6714"/>
        <v>1166.2</v>
      </c>
      <c r="AF1668" s="26">
        <f t="shared" si="6715"/>
        <v>1166.2</v>
      </c>
      <c r="AG1668" s="26"/>
      <c r="AH1668" s="26"/>
      <c r="AI1668" s="26"/>
      <c r="AJ1668" s="26">
        <f t="shared" si="6716"/>
        <v>1166.2</v>
      </c>
      <c r="AK1668" s="26">
        <f t="shared" si="6717"/>
        <v>1166.2</v>
      </c>
      <c r="AL1668" s="26">
        <f t="shared" si="6718"/>
        <v>1166.2</v>
      </c>
      <c r="AM1668" s="26"/>
      <c r="AN1668" s="26"/>
      <c r="AO1668" s="26"/>
      <c r="AP1668" s="26">
        <f t="shared" si="6719"/>
        <v>1166.2</v>
      </c>
      <c r="AQ1668" s="26">
        <f t="shared" si="6720"/>
        <v>1166.2</v>
      </c>
      <c r="AR1668" s="26">
        <f t="shared" si="6721"/>
        <v>1166.2</v>
      </c>
      <c r="AS1668" s="26"/>
      <c r="AT1668" s="26"/>
      <c r="AU1668" s="26"/>
      <c r="AV1668" s="26">
        <f t="shared" si="6722"/>
        <v>1166.2</v>
      </c>
      <c r="AW1668" s="26">
        <f t="shared" si="6723"/>
        <v>1166.2</v>
      </c>
      <c r="AX1668" s="26">
        <f t="shared" si="6724"/>
        <v>1166.2</v>
      </c>
      <c r="AY1668" s="26"/>
      <c r="AZ1668" s="26"/>
      <c r="BA1668" s="26"/>
      <c r="BB1668" s="26">
        <f t="shared" si="6725"/>
        <v>1166.2</v>
      </c>
      <c r="BC1668" s="26">
        <f t="shared" si="6726"/>
        <v>1166.2</v>
      </c>
      <c r="BD1668" s="26">
        <f t="shared" si="6727"/>
        <v>1166.2</v>
      </c>
      <c r="BE1668" s="26"/>
      <c r="BF1668" s="26"/>
      <c r="BG1668" s="26"/>
      <c r="BH1668" s="26">
        <f t="shared" si="6728"/>
        <v>1166.2</v>
      </c>
      <c r="BI1668" s="26">
        <f t="shared" si="6729"/>
        <v>1166.2</v>
      </c>
      <c r="BJ1668" s="26">
        <f t="shared" si="6730"/>
        <v>1166.2</v>
      </c>
      <c r="BK1668" s="26"/>
      <c r="BL1668" s="26"/>
      <c r="BM1668" s="26"/>
      <c r="BN1668" s="26">
        <f t="shared" si="6731"/>
        <v>1166.2</v>
      </c>
      <c r="BO1668" s="26">
        <f t="shared" si="6732"/>
        <v>1166.2</v>
      </c>
      <c r="BP1668" s="26">
        <f t="shared" si="6733"/>
        <v>1166.2</v>
      </c>
      <c r="BQ1668" s="26"/>
      <c r="BR1668" s="26"/>
      <c r="BS1668" s="26">
        <f t="shared" si="6734"/>
        <v>1166.2</v>
      </c>
      <c r="BT1668" s="26">
        <f t="shared" si="6735"/>
        <v>1166.2</v>
      </c>
      <c r="BU1668" s="26">
        <f t="shared" si="6736"/>
        <v>1166.2</v>
      </c>
      <c r="BV1668" s="26"/>
      <c r="BW1668" s="26"/>
      <c r="BX1668" s="26">
        <f t="shared" si="6737"/>
        <v>1166.2</v>
      </c>
      <c r="BY1668" s="26">
        <f t="shared" si="6738"/>
        <v>1166.2</v>
      </c>
      <c r="BZ1668" s="26">
        <f t="shared" si="6739"/>
        <v>1166.2</v>
      </c>
      <c r="CA1668" s="26"/>
      <c r="CB1668" s="26"/>
      <c r="CC1668" s="26"/>
      <c r="CD1668" s="26">
        <f t="shared" si="6841"/>
        <v>1166.2</v>
      </c>
      <c r="CE1668" s="26">
        <f t="shared" si="6842"/>
        <v>1166.2</v>
      </c>
      <c r="CF1668" s="26">
        <f t="shared" si="6843"/>
        <v>1166.2</v>
      </c>
      <c r="CG1668" s="26"/>
      <c r="CH1668" s="26"/>
      <c r="CI1668" s="26"/>
      <c r="CJ1668" s="26">
        <f t="shared" si="6844"/>
        <v>1166.2</v>
      </c>
      <c r="CK1668" s="26">
        <f t="shared" si="6845"/>
        <v>1166.2</v>
      </c>
      <c r="CL1668" s="26">
        <f t="shared" si="6846"/>
        <v>1166.2</v>
      </c>
      <c r="CM1668" s="26"/>
      <c r="CN1668" s="26"/>
      <c r="CO1668" s="26"/>
      <c r="CP1668" s="26">
        <f t="shared" si="6847"/>
        <v>1166.2</v>
      </c>
      <c r="CQ1668" s="26">
        <f t="shared" si="6848"/>
        <v>1166.2</v>
      </c>
      <c r="CR1668" s="26">
        <f t="shared" si="6849"/>
        <v>1166.2</v>
      </c>
      <c r="CS1668" s="26"/>
      <c r="CT1668" s="19"/>
      <c r="CU1668" s="35"/>
    </row>
    <row r="1669" spans="1:105" hidden="1" x14ac:dyDescent="0.3">
      <c r="A1669" s="36" t="s">
        <v>954</v>
      </c>
      <c r="B1669" s="17">
        <v>800</v>
      </c>
      <c r="C1669" s="16"/>
      <c r="D1669" s="16"/>
      <c r="E1669" s="34" t="s">
        <v>52</v>
      </c>
      <c r="F1669" s="26">
        <f t="shared" si="6901"/>
        <v>0.2</v>
      </c>
      <c r="G1669" s="26">
        <f t="shared" si="6902"/>
        <v>0.2</v>
      </c>
      <c r="H1669" s="26">
        <f t="shared" si="6903"/>
        <v>0.2</v>
      </c>
      <c r="I1669" s="26">
        <f t="shared" si="6904"/>
        <v>0</v>
      </c>
      <c r="J1669" s="26">
        <f t="shared" si="6905"/>
        <v>0</v>
      </c>
      <c r="K1669" s="26">
        <f t="shared" si="6906"/>
        <v>0</v>
      </c>
      <c r="L1669" s="26">
        <f t="shared" si="6704"/>
        <v>0.2</v>
      </c>
      <c r="M1669" s="26">
        <f t="shared" si="6705"/>
        <v>0.2</v>
      </c>
      <c r="N1669" s="26">
        <f t="shared" si="6706"/>
        <v>0.2</v>
      </c>
      <c r="O1669" s="26">
        <f t="shared" si="6907"/>
        <v>0</v>
      </c>
      <c r="P1669" s="26">
        <f t="shared" si="6908"/>
        <v>0</v>
      </c>
      <c r="Q1669" s="26">
        <f t="shared" si="6909"/>
        <v>0</v>
      </c>
      <c r="R1669" s="26">
        <f t="shared" si="6707"/>
        <v>0.2</v>
      </c>
      <c r="S1669" s="26">
        <f t="shared" si="6708"/>
        <v>0.2</v>
      </c>
      <c r="T1669" s="26">
        <f t="shared" si="6709"/>
        <v>0.2</v>
      </c>
      <c r="U1669" s="26">
        <f t="shared" si="6910"/>
        <v>0</v>
      </c>
      <c r="V1669" s="26">
        <f t="shared" si="6911"/>
        <v>0</v>
      </c>
      <c r="W1669" s="26">
        <f t="shared" si="6912"/>
        <v>0</v>
      </c>
      <c r="X1669" s="26">
        <f t="shared" si="6710"/>
        <v>0.2</v>
      </c>
      <c r="Y1669" s="26">
        <f t="shared" si="6711"/>
        <v>0.2</v>
      </c>
      <c r="Z1669" s="26">
        <f t="shared" si="6712"/>
        <v>0.2</v>
      </c>
      <c r="AA1669" s="26">
        <f t="shared" si="6913"/>
        <v>0</v>
      </c>
      <c r="AB1669" s="26">
        <f t="shared" si="6914"/>
        <v>0</v>
      </c>
      <c r="AC1669" s="26">
        <f t="shared" si="6915"/>
        <v>0</v>
      </c>
      <c r="AD1669" s="26">
        <f t="shared" si="6713"/>
        <v>0.2</v>
      </c>
      <c r="AE1669" s="26">
        <f t="shared" si="6714"/>
        <v>0.2</v>
      </c>
      <c r="AF1669" s="26">
        <f t="shared" si="6715"/>
        <v>0.2</v>
      </c>
      <c r="AG1669" s="26">
        <f t="shared" si="6916"/>
        <v>0</v>
      </c>
      <c r="AH1669" s="26">
        <f t="shared" si="6917"/>
        <v>0</v>
      </c>
      <c r="AI1669" s="26">
        <f t="shared" si="6918"/>
        <v>0</v>
      </c>
      <c r="AJ1669" s="26">
        <f t="shared" si="6716"/>
        <v>0.2</v>
      </c>
      <c r="AK1669" s="26">
        <f t="shared" si="6717"/>
        <v>0.2</v>
      </c>
      <c r="AL1669" s="26">
        <f t="shared" si="6718"/>
        <v>0.2</v>
      </c>
      <c r="AM1669" s="26">
        <f t="shared" si="6919"/>
        <v>0</v>
      </c>
      <c r="AN1669" s="26">
        <f t="shared" si="6920"/>
        <v>0</v>
      </c>
      <c r="AO1669" s="26">
        <f t="shared" si="6921"/>
        <v>0</v>
      </c>
      <c r="AP1669" s="26">
        <f t="shared" si="6719"/>
        <v>0.2</v>
      </c>
      <c r="AQ1669" s="26">
        <f t="shared" si="6720"/>
        <v>0.2</v>
      </c>
      <c r="AR1669" s="26">
        <f t="shared" si="6721"/>
        <v>0.2</v>
      </c>
      <c r="AS1669" s="26">
        <f t="shared" si="6922"/>
        <v>0</v>
      </c>
      <c r="AT1669" s="26">
        <f t="shared" si="6923"/>
        <v>0</v>
      </c>
      <c r="AU1669" s="26">
        <f t="shared" si="6924"/>
        <v>0</v>
      </c>
      <c r="AV1669" s="26">
        <f t="shared" si="6722"/>
        <v>0.2</v>
      </c>
      <c r="AW1669" s="26">
        <f t="shared" si="6723"/>
        <v>0.2</v>
      </c>
      <c r="AX1669" s="26">
        <f t="shared" si="6724"/>
        <v>0.2</v>
      </c>
      <c r="AY1669" s="26">
        <f t="shared" si="6925"/>
        <v>0</v>
      </c>
      <c r="AZ1669" s="26">
        <f t="shared" si="6926"/>
        <v>0</v>
      </c>
      <c r="BA1669" s="26">
        <f t="shared" si="6927"/>
        <v>0</v>
      </c>
      <c r="BB1669" s="26">
        <f t="shared" si="6725"/>
        <v>0.2</v>
      </c>
      <c r="BC1669" s="26">
        <f t="shared" si="6726"/>
        <v>0.2</v>
      </c>
      <c r="BD1669" s="26">
        <f t="shared" si="6727"/>
        <v>0.2</v>
      </c>
      <c r="BE1669" s="26">
        <f t="shared" si="6928"/>
        <v>0</v>
      </c>
      <c r="BF1669" s="26">
        <f t="shared" si="6929"/>
        <v>0</v>
      </c>
      <c r="BG1669" s="26">
        <f t="shared" si="6930"/>
        <v>0</v>
      </c>
      <c r="BH1669" s="26">
        <f t="shared" si="6728"/>
        <v>0.2</v>
      </c>
      <c r="BI1669" s="26">
        <f t="shared" si="6729"/>
        <v>0.2</v>
      </c>
      <c r="BJ1669" s="26">
        <f t="shared" si="6730"/>
        <v>0.2</v>
      </c>
      <c r="BK1669" s="26">
        <f t="shared" si="6931"/>
        <v>0</v>
      </c>
      <c r="BL1669" s="26">
        <f t="shared" si="6932"/>
        <v>0</v>
      </c>
      <c r="BM1669" s="26">
        <f t="shared" si="6933"/>
        <v>0</v>
      </c>
      <c r="BN1669" s="26">
        <f t="shared" si="6731"/>
        <v>0.2</v>
      </c>
      <c r="BO1669" s="26">
        <f t="shared" si="6732"/>
        <v>0.2</v>
      </c>
      <c r="BP1669" s="26">
        <f t="shared" si="6733"/>
        <v>0.2</v>
      </c>
      <c r="BQ1669" s="26">
        <f t="shared" si="6934"/>
        <v>0</v>
      </c>
      <c r="BR1669" s="26">
        <f t="shared" si="6935"/>
        <v>0</v>
      </c>
      <c r="BS1669" s="26">
        <f t="shared" si="6734"/>
        <v>0.2</v>
      </c>
      <c r="BT1669" s="26">
        <f t="shared" si="6735"/>
        <v>0.2</v>
      </c>
      <c r="BU1669" s="26">
        <f t="shared" si="6736"/>
        <v>0.2</v>
      </c>
      <c r="BV1669" s="26">
        <f t="shared" si="6936"/>
        <v>0</v>
      </c>
      <c r="BW1669" s="26">
        <f t="shared" si="6937"/>
        <v>0</v>
      </c>
      <c r="BX1669" s="26">
        <f t="shared" si="6737"/>
        <v>0.2</v>
      </c>
      <c r="BY1669" s="26">
        <f t="shared" si="6738"/>
        <v>0.2</v>
      </c>
      <c r="BZ1669" s="26">
        <f t="shared" si="6739"/>
        <v>0.2</v>
      </c>
      <c r="CA1669" s="26">
        <f t="shared" si="6938"/>
        <v>0</v>
      </c>
      <c r="CB1669" s="26">
        <f t="shared" si="6939"/>
        <v>0</v>
      </c>
      <c r="CC1669" s="26">
        <f t="shared" si="6940"/>
        <v>0</v>
      </c>
      <c r="CD1669" s="26">
        <f t="shared" si="6841"/>
        <v>0.2</v>
      </c>
      <c r="CE1669" s="26">
        <f t="shared" si="6842"/>
        <v>0.2</v>
      </c>
      <c r="CF1669" s="26">
        <f t="shared" si="6843"/>
        <v>0.2</v>
      </c>
      <c r="CG1669" s="26">
        <f t="shared" si="6941"/>
        <v>0</v>
      </c>
      <c r="CH1669" s="26">
        <f t="shared" si="6942"/>
        <v>0</v>
      </c>
      <c r="CI1669" s="26">
        <f t="shared" si="6943"/>
        <v>0</v>
      </c>
      <c r="CJ1669" s="26">
        <f t="shared" si="6844"/>
        <v>0.2</v>
      </c>
      <c r="CK1669" s="26">
        <f t="shared" si="6845"/>
        <v>0.2</v>
      </c>
      <c r="CL1669" s="26">
        <f t="shared" si="6846"/>
        <v>0.2</v>
      </c>
      <c r="CM1669" s="26">
        <f t="shared" si="6944"/>
        <v>0</v>
      </c>
      <c r="CN1669" s="26">
        <f t="shared" si="6945"/>
        <v>0</v>
      </c>
      <c r="CO1669" s="26">
        <f t="shared" si="6946"/>
        <v>0</v>
      </c>
      <c r="CP1669" s="26">
        <f t="shared" si="6847"/>
        <v>0.2</v>
      </c>
      <c r="CQ1669" s="26">
        <f t="shared" si="6848"/>
        <v>0.2</v>
      </c>
      <c r="CR1669" s="26">
        <f t="shared" si="6849"/>
        <v>0.2</v>
      </c>
      <c r="CS1669" s="26">
        <f t="shared" si="6947"/>
        <v>0</v>
      </c>
      <c r="CT1669" s="19"/>
      <c r="CU1669" s="35"/>
      <c r="CY1669" s="1" t="s">
        <v>27</v>
      </c>
    </row>
    <row r="1670" spans="1:105" hidden="1" x14ac:dyDescent="0.3">
      <c r="A1670" s="36" t="s">
        <v>954</v>
      </c>
      <c r="B1670" s="17">
        <v>850</v>
      </c>
      <c r="C1670" s="16"/>
      <c r="D1670" s="16"/>
      <c r="E1670" s="34" t="s">
        <v>77</v>
      </c>
      <c r="F1670" s="26">
        <f t="shared" si="6901"/>
        <v>0.2</v>
      </c>
      <c r="G1670" s="26">
        <f t="shared" si="6902"/>
        <v>0.2</v>
      </c>
      <c r="H1670" s="26">
        <f t="shared" si="6903"/>
        <v>0.2</v>
      </c>
      <c r="I1670" s="26">
        <f t="shared" si="6904"/>
        <v>0</v>
      </c>
      <c r="J1670" s="26">
        <f t="shared" si="6905"/>
        <v>0</v>
      </c>
      <c r="K1670" s="26">
        <f t="shared" si="6906"/>
        <v>0</v>
      </c>
      <c r="L1670" s="26">
        <f t="shared" si="6704"/>
        <v>0.2</v>
      </c>
      <c r="M1670" s="26">
        <f t="shared" si="6705"/>
        <v>0.2</v>
      </c>
      <c r="N1670" s="26">
        <f t="shared" si="6706"/>
        <v>0.2</v>
      </c>
      <c r="O1670" s="26">
        <f t="shared" si="6907"/>
        <v>0</v>
      </c>
      <c r="P1670" s="26">
        <f t="shared" si="6908"/>
        <v>0</v>
      </c>
      <c r="Q1670" s="26">
        <f t="shared" si="6909"/>
        <v>0</v>
      </c>
      <c r="R1670" s="26">
        <f t="shared" si="6707"/>
        <v>0.2</v>
      </c>
      <c r="S1670" s="26">
        <f t="shared" si="6708"/>
        <v>0.2</v>
      </c>
      <c r="T1670" s="26">
        <f t="shared" si="6709"/>
        <v>0.2</v>
      </c>
      <c r="U1670" s="26">
        <f t="shared" si="6910"/>
        <v>0</v>
      </c>
      <c r="V1670" s="26">
        <f t="shared" si="6911"/>
        <v>0</v>
      </c>
      <c r="W1670" s="26">
        <f t="shared" si="6912"/>
        <v>0</v>
      </c>
      <c r="X1670" s="26">
        <f t="shared" si="6710"/>
        <v>0.2</v>
      </c>
      <c r="Y1670" s="26">
        <f t="shared" si="6711"/>
        <v>0.2</v>
      </c>
      <c r="Z1670" s="26">
        <f t="shared" si="6712"/>
        <v>0.2</v>
      </c>
      <c r="AA1670" s="26">
        <f t="shared" si="6913"/>
        <v>0</v>
      </c>
      <c r="AB1670" s="26">
        <f t="shared" si="6914"/>
        <v>0</v>
      </c>
      <c r="AC1670" s="26">
        <f t="shared" si="6915"/>
        <v>0</v>
      </c>
      <c r="AD1670" s="26">
        <f t="shared" si="6713"/>
        <v>0.2</v>
      </c>
      <c r="AE1670" s="26">
        <f t="shared" si="6714"/>
        <v>0.2</v>
      </c>
      <c r="AF1670" s="26">
        <f t="shared" si="6715"/>
        <v>0.2</v>
      </c>
      <c r="AG1670" s="26">
        <f t="shared" si="6916"/>
        <v>0</v>
      </c>
      <c r="AH1670" s="26">
        <f t="shared" si="6917"/>
        <v>0</v>
      </c>
      <c r="AI1670" s="26">
        <f t="shared" si="6918"/>
        <v>0</v>
      </c>
      <c r="AJ1670" s="26">
        <f t="shared" si="6716"/>
        <v>0.2</v>
      </c>
      <c r="AK1670" s="26">
        <f t="shared" si="6717"/>
        <v>0.2</v>
      </c>
      <c r="AL1670" s="26">
        <f t="shared" si="6718"/>
        <v>0.2</v>
      </c>
      <c r="AM1670" s="26">
        <f t="shared" si="6919"/>
        <v>0</v>
      </c>
      <c r="AN1670" s="26">
        <f t="shared" si="6920"/>
        <v>0</v>
      </c>
      <c r="AO1670" s="26">
        <f t="shared" si="6921"/>
        <v>0</v>
      </c>
      <c r="AP1670" s="26">
        <f t="shared" si="6719"/>
        <v>0.2</v>
      </c>
      <c r="AQ1670" s="26">
        <f t="shared" si="6720"/>
        <v>0.2</v>
      </c>
      <c r="AR1670" s="26">
        <f t="shared" si="6721"/>
        <v>0.2</v>
      </c>
      <c r="AS1670" s="26">
        <f t="shared" si="6922"/>
        <v>0</v>
      </c>
      <c r="AT1670" s="26">
        <f t="shared" si="6923"/>
        <v>0</v>
      </c>
      <c r="AU1670" s="26">
        <f t="shared" si="6924"/>
        <v>0</v>
      </c>
      <c r="AV1670" s="26">
        <f t="shared" si="6722"/>
        <v>0.2</v>
      </c>
      <c r="AW1670" s="26">
        <f t="shared" si="6723"/>
        <v>0.2</v>
      </c>
      <c r="AX1670" s="26">
        <f t="shared" si="6724"/>
        <v>0.2</v>
      </c>
      <c r="AY1670" s="26">
        <f t="shared" si="6925"/>
        <v>0</v>
      </c>
      <c r="AZ1670" s="26">
        <f t="shared" si="6926"/>
        <v>0</v>
      </c>
      <c r="BA1670" s="26">
        <f t="shared" si="6927"/>
        <v>0</v>
      </c>
      <c r="BB1670" s="26">
        <f t="shared" si="6725"/>
        <v>0.2</v>
      </c>
      <c r="BC1670" s="26">
        <f t="shared" si="6726"/>
        <v>0.2</v>
      </c>
      <c r="BD1670" s="26">
        <f t="shared" si="6727"/>
        <v>0.2</v>
      </c>
      <c r="BE1670" s="26">
        <f t="shared" si="6928"/>
        <v>0</v>
      </c>
      <c r="BF1670" s="26">
        <f t="shared" si="6929"/>
        <v>0</v>
      </c>
      <c r="BG1670" s="26">
        <f t="shared" si="6930"/>
        <v>0</v>
      </c>
      <c r="BH1670" s="26">
        <f t="shared" si="6728"/>
        <v>0.2</v>
      </c>
      <c r="BI1670" s="26">
        <f t="shared" si="6729"/>
        <v>0.2</v>
      </c>
      <c r="BJ1670" s="26">
        <f t="shared" si="6730"/>
        <v>0.2</v>
      </c>
      <c r="BK1670" s="26">
        <f t="shared" si="6931"/>
        <v>0</v>
      </c>
      <c r="BL1670" s="26">
        <f t="shared" si="6932"/>
        <v>0</v>
      </c>
      <c r="BM1670" s="26">
        <f t="shared" si="6933"/>
        <v>0</v>
      </c>
      <c r="BN1670" s="26">
        <f t="shared" si="6731"/>
        <v>0.2</v>
      </c>
      <c r="BO1670" s="26">
        <f t="shared" si="6732"/>
        <v>0.2</v>
      </c>
      <c r="BP1670" s="26">
        <f t="shared" si="6733"/>
        <v>0.2</v>
      </c>
      <c r="BQ1670" s="26">
        <f t="shared" si="6934"/>
        <v>0</v>
      </c>
      <c r="BR1670" s="26">
        <f t="shared" si="6935"/>
        <v>0</v>
      </c>
      <c r="BS1670" s="26">
        <f t="shared" si="6734"/>
        <v>0.2</v>
      </c>
      <c r="BT1670" s="26">
        <f t="shared" si="6735"/>
        <v>0.2</v>
      </c>
      <c r="BU1670" s="26">
        <f t="shared" si="6736"/>
        <v>0.2</v>
      </c>
      <c r="BV1670" s="26">
        <f t="shared" si="6936"/>
        <v>0</v>
      </c>
      <c r="BW1670" s="26">
        <f t="shared" si="6937"/>
        <v>0</v>
      </c>
      <c r="BX1670" s="26">
        <f t="shared" si="6737"/>
        <v>0.2</v>
      </c>
      <c r="BY1670" s="26">
        <f t="shared" si="6738"/>
        <v>0.2</v>
      </c>
      <c r="BZ1670" s="26">
        <f t="shared" si="6739"/>
        <v>0.2</v>
      </c>
      <c r="CA1670" s="26">
        <f t="shared" si="6938"/>
        <v>0</v>
      </c>
      <c r="CB1670" s="26">
        <f t="shared" si="6939"/>
        <v>0</v>
      </c>
      <c r="CC1670" s="26">
        <f t="shared" si="6940"/>
        <v>0</v>
      </c>
      <c r="CD1670" s="26">
        <f t="shared" si="6841"/>
        <v>0.2</v>
      </c>
      <c r="CE1670" s="26">
        <f t="shared" si="6842"/>
        <v>0.2</v>
      </c>
      <c r="CF1670" s="26">
        <f t="shared" si="6843"/>
        <v>0.2</v>
      </c>
      <c r="CG1670" s="26">
        <f t="shared" si="6941"/>
        <v>0</v>
      </c>
      <c r="CH1670" s="26">
        <f t="shared" si="6942"/>
        <v>0</v>
      </c>
      <c r="CI1670" s="26">
        <f t="shared" si="6943"/>
        <v>0</v>
      </c>
      <c r="CJ1670" s="26">
        <f t="shared" si="6844"/>
        <v>0.2</v>
      </c>
      <c r="CK1670" s="26">
        <f t="shared" si="6845"/>
        <v>0.2</v>
      </c>
      <c r="CL1670" s="26">
        <f t="shared" si="6846"/>
        <v>0.2</v>
      </c>
      <c r="CM1670" s="26">
        <f t="shared" si="6944"/>
        <v>0</v>
      </c>
      <c r="CN1670" s="26">
        <f t="shared" si="6945"/>
        <v>0</v>
      </c>
      <c r="CO1670" s="26">
        <f t="shared" si="6946"/>
        <v>0</v>
      </c>
      <c r="CP1670" s="26">
        <f t="shared" si="6847"/>
        <v>0.2</v>
      </c>
      <c r="CQ1670" s="26">
        <f t="shared" si="6848"/>
        <v>0.2</v>
      </c>
      <c r="CR1670" s="26">
        <f t="shared" si="6849"/>
        <v>0.2</v>
      </c>
      <c r="CS1670" s="26">
        <f t="shared" si="6947"/>
        <v>0</v>
      </c>
      <c r="CT1670" s="19"/>
      <c r="CU1670" s="35"/>
      <c r="CZ1670" s="1" t="s">
        <v>28</v>
      </c>
    </row>
    <row r="1671" spans="1:105" ht="31.2" hidden="1" x14ac:dyDescent="0.3">
      <c r="A1671" s="36" t="s">
        <v>954</v>
      </c>
      <c r="B1671" s="17">
        <v>850</v>
      </c>
      <c r="C1671" s="16" t="s">
        <v>352</v>
      </c>
      <c r="D1671" s="16" t="s">
        <v>65</v>
      </c>
      <c r="E1671" s="34" t="s">
        <v>934</v>
      </c>
      <c r="F1671" s="26">
        <v>0.2</v>
      </c>
      <c r="G1671" s="26">
        <v>0.2</v>
      </c>
      <c r="H1671" s="26">
        <v>0.2</v>
      </c>
      <c r="I1671" s="26"/>
      <c r="J1671" s="26"/>
      <c r="K1671" s="26"/>
      <c r="L1671" s="26">
        <f t="shared" si="6704"/>
        <v>0.2</v>
      </c>
      <c r="M1671" s="26">
        <f t="shared" si="6705"/>
        <v>0.2</v>
      </c>
      <c r="N1671" s="26">
        <f t="shared" si="6706"/>
        <v>0.2</v>
      </c>
      <c r="O1671" s="26"/>
      <c r="P1671" s="26"/>
      <c r="Q1671" s="26"/>
      <c r="R1671" s="26">
        <f t="shared" si="6707"/>
        <v>0.2</v>
      </c>
      <c r="S1671" s="26">
        <f t="shared" si="6708"/>
        <v>0.2</v>
      </c>
      <c r="T1671" s="26">
        <f t="shared" si="6709"/>
        <v>0.2</v>
      </c>
      <c r="U1671" s="26"/>
      <c r="V1671" s="26"/>
      <c r="W1671" s="26"/>
      <c r="X1671" s="26">
        <f t="shared" si="6710"/>
        <v>0.2</v>
      </c>
      <c r="Y1671" s="26">
        <f t="shared" si="6711"/>
        <v>0.2</v>
      </c>
      <c r="Z1671" s="26">
        <f t="shared" si="6712"/>
        <v>0.2</v>
      </c>
      <c r="AA1671" s="26"/>
      <c r="AB1671" s="26"/>
      <c r="AC1671" s="26"/>
      <c r="AD1671" s="26">
        <f t="shared" si="6713"/>
        <v>0.2</v>
      </c>
      <c r="AE1671" s="26">
        <f t="shared" si="6714"/>
        <v>0.2</v>
      </c>
      <c r="AF1671" s="26">
        <f t="shared" si="6715"/>
        <v>0.2</v>
      </c>
      <c r="AG1671" s="26"/>
      <c r="AH1671" s="26"/>
      <c r="AI1671" s="26"/>
      <c r="AJ1671" s="26">
        <f t="shared" si="6716"/>
        <v>0.2</v>
      </c>
      <c r="AK1671" s="26">
        <f t="shared" si="6717"/>
        <v>0.2</v>
      </c>
      <c r="AL1671" s="26">
        <f t="shared" si="6718"/>
        <v>0.2</v>
      </c>
      <c r="AM1671" s="26"/>
      <c r="AN1671" s="26"/>
      <c r="AO1671" s="26"/>
      <c r="AP1671" s="26">
        <f t="shared" si="6719"/>
        <v>0.2</v>
      </c>
      <c r="AQ1671" s="26">
        <f t="shared" si="6720"/>
        <v>0.2</v>
      </c>
      <c r="AR1671" s="26">
        <f t="shared" si="6721"/>
        <v>0.2</v>
      </c>
      <c r="AS1671" s="26"/>
      <c r="AT1671" s="26"/>
      <c r="AU1671" s="26"/>
      <c r="AV1671" s="26">
        <f t="shared" si="6722"/>
        <v>0.2</v>
      </c>
      <c r="AW1671" s="26">
        <f t="shared" si="6723"/>
        <v>0.2</v>
      </c>
      <c r="AX1671" s="26">
        <f t="shared" si="6724"/>
        <v>0.2</v>
      </c>
      <c r="AY1671" s="26"/>
      <c r="AZ1671" s="26"/>
      <c r="BA1671" s="26"/>
      <c r="BB1671" s="26">
        <f t="shared" si="6725"/>
        <v>0.2</v>
      </c>
      <c r="BC1671" s="26">
        <f t="shared" si="6726"/>
        <v>0.2</v>
      </c>
      <c r="BD1671" s="26">
        <f t="shared" si="6727"/>
        <v>0.2</v>
      </c>
      <c r="BE1671" s="26"/>
      <c r="BF1671" s="26"/>
      <c r="BG1671" s="26"/>
      <c r="BH1671" s="26">
        <f t="shared" si="6728"/>
        <v>0.2</v>
      </c>
      <c r="BI1671" s="26">
        <f t="shared" si="6729"/>
        <v>0.2</v>
      </c>
      <c r="BJ1671" s="26">
        <f t="shared" si="6730"/>
        <v>0.2</v>
      </c>
      <c r="BK1671" s="26"/>
      <c r="BL1671" s="26"/>
      <c r="BM1671" s="26"/>
      <c r="BN1671" s="26">
        <f t="shared" si="6731"/>
        <v>0.2</v>
      </c>
      <c r="BO1671" s="26">
        <f t="shared" si="6732"/>
        <v>0.2</v>
      </c>
      <c r="BP1671" s="26">
        <f t="shared" si="6733"/>
        <v>0.2</v>
      </c>
      <c r="BQ1671" s="26"/>
      <c r="BR1671" s="26"/>
      <c r="BS1671" s="26">
        <f t="shared" si="6734"/>
        <v>0.2</v>
      </c>
      <c r="BT1671" s="26">
        <f t="shared" si="6735"/>
        <v>0.2</v>
      </c>
      <c r="BU1671" s="26">
        <f t="shared" si="6736"/>
        <v>0.2</v>
      </c>
      <c r="BV1671" s="26"/>
      <c r="BW1671" s="26"/>
      <c r="BX1671" s="26">
        <f t="shared" si="6737"/>
        <v>0.2</v>
      </c>
      <c r="BY1671" s="26">
        <f t="shared" si="6738"/>
        <v>0.2</v>
      </c>
      <c r="BZ1671" s="26">
        <f t="shared" si="6739"/>
        <v>0.2</v>
      </c>
      <c r="CA1671" s="26"/>
      <c r="CB1671" s="26"/>
      <c r="CC1671" s="26"/>
      <c r="CD1671" s="26">
        <f t="shared" si="6841"/>
        <v>0.2</v>
      </c>
      <c r="CE1671" s="26">
        <f t="shared" si="6842"/>
        <v>0.2</v>
      </c>
      <c r="CF1671" s="26">
        <f t="shared" si="6843"/>
        <v>0.2</v>
      </c>
      <c r="CG1671" s="26"/>
      <c r="CH1671" s="26"/>
      <c r="CI1671" s="26"/>
      <c r="CJ1671" s="26">
        <f t="shared" si="6844"/>
        <v>0.2</v>
      </c>
      <c r="CK1671" s="26">
        <f t="shared" si="6845"/>
        <v>0.2</v>
      </c>
      <c r="CL1671" s="26">
        <f t="shared" si="6846"/>
        <v>0.2</v>
      </c>
      <c r="CM1671" s="26"/>
      <c r="CN1671" s="26"/>
      <c r="CO1671" s="26"/>
      <c r="CP1671" s="26">
        <f t="shared" si="6847"/>
        <v>0.2</v>
      </c>
      <c r="CQ1671" s="26">
        <f t="shared" si="6848"/>
        <v>0.2</v>
      </c>
      <c r="CR1671" s="26">
        <f t="shared" si="6849"/>
        <v>0.2</v>
      </c>
      <c r="CS1671" s="26"/>
      <c r="CT1671" s="19"/>
      <c r="CU1671" s="35"/>
    </row>
    <row r="1672" spans="1:105" ht="31.2" hidden="1" x14ac:dyDescent="0.3">
      <c r="A1672" s="36" t="s">
        <v>956</v>
      </c>
      <c r="B1672" s="36"/>
      <c r="C1672" s="34"/>
      <c r="D1672" s="16"/>
      <c r="E1672" s="34" t="s">
        <v>957</v>
      </c>
      <c r="F1672" s="26">
        <f t="shared" si="6901"/>
        <v>5917.2</v>
      </c>
      <c r="G1672" s="26">
        <f t="shared" si="6902"/>
        <v>5917.2</v>
      </c>
      <c r="H1672" s="26">
        <f t="shared" si="6903"/>
        <v>5917.2</v>
      </c>
      <c r="I1672" s="26">
        <f t="shared" si="6904"/>
        <v>0</v>
      </c>
      <c r="J1672" s="26">
        <f t="shared" si="6905"/>
        <v>0</v>
      </c>
      <c r="K1672" s="26">
        <f t="shared" si="6906"/>
        <v>0</v>
      </c>
      <c r="L1672" s="26">
        <f t="shared" si="6704"/>
        <v>5917.2</v>
      </c>
      <c r="M1672" s="26">
        <f t="shared" si="6705"/>
        <v>5917.2</v>
      </c>
      <c r="N1672" s="26">
        <f t="shared" si="6706"/>
        <v>5917.2</v>
      </c>
      <c r="O1672" s="26">
        <f t="shared" si="6907"/>
        <v>6481.4</v>
      </c>
      <c r="P1672" s="26">
        <f t="shared" si="6908"/>
        <v>8261.4</v>
      </c>
      <c r="Q1672" s="26">
        <f t="shared" si="6909"/>
        <v>8304.1</v>
      </c>
      <c r="R1672" s="26">
        <f t="shared" si="6707"/>
        <v>12398.599999999999</v>
      </c>
      <c r="S1672" s="26">
        <f t="shared" si="6708"/>
        <v>14178.599999999999</v>
      </c>
      <c r="T1672" s="26">
        <f t="shared" si="6709"/>
        <v>14221.3</v>
      </c>
      <c r="U1672" s="26">
        <f t="shared" si="6910"/>
        <v>0</v>
      </c>
      <c r="V1672" s="26">
        <f t="shared" si="6911"/>
        <v>0</v>
      </c>
      <c r="W1672" s="26">
        <f t="shared" si="6912"/>
        <v>0</v>
      </c>
      <c r="X1672" s="26">
        <f t="shared" si="6710"/>
        <v>12398.599999999999</v>
      </c>
      <c r="Y1672" s="26">
        <f t="shared" si="6711"/>
        <v>14178.599999999999</v>
      </c>
      <c r="Z1672" s="26">
        <f t="shared" si="6712"/>
        <v>14221.3</v>
      </c>
      <c r="AA1672" s="26">
        <f t="shared" si="6913"/>
        <v>0</v>
      </c>
      <c r="AB1672" s="26">
        <f t="shared" si="6914"/>
        <v>0</v>
      </c>
      <c r="AC1672" s="26">
        <f t="shared" si="6915"/>
        <v>0</v>
      </c>
      <c r="AD1672" s="26">
        <f t="shared" si="6713"/>
        <v>12398.599999999999</v>
      </c>
      <c r="AE1672" s="26">
        <f t="shared" si="6714"/>
        <v>14178.599999999999</v>
      </c>
      <c r="AF1672" s="26">
        <f t="shared" si="6715"/>
        <v>14221.3</v>
      </c>
      <c r="AG1672" s="26">
        <f t="shared" si="6916"/>
        <v>0</v>
      </c>
      <c r="AH1672" s="26">
        <f t="shared" si="6917"/>
        <v>0</v>
      </c>
      <c r="AI1672" s="26">
        <f t="shared" si="6918"/>
        <v>0</v>
      </c>
      <c r="AJ1672" s="26">
        <f t="shared" si="6716"/>
        <v>12398.599999999999</v>
      </c>
      <c r="AK1672" s="26">
        <f t="shared" si="6717"/>
        <v>14178.599999999999</v>
      </c>
      <c r="AL1672" s="26">
        <f t="shared" si="6718"/>
        <v>14221.3</v>
      </c>
      <c r="AM1672" s="26">
        <f t="shared" si="6919"/>
        <v>0</v>
      </c>
      <c r="AN1672" s="26">
        <f t="shared" si="6920"/>
        <v>0</v>
      </c>
      <c r="AO1672" s="26">
        <f t="shared" si="6921"/>
        <v>0</v>
      </c>
      <c r="AP1672" s="26">
        <f t="shared" si="6719"/>
        <v>12398.599999999999</v>
      </c>
      <c r="AQ1672" s="26">
        <f t="shared" si="6720"/>
        <v>14178.599999999999</v>
      </c>
      <c r="AR1672" s="26">
        <f t="shared" si="6721"/>
        <v>14221.3</v>
      </c>
      <c r="AS1672" s="26">
        <f t="shared" si="6922"/>
        <v>0</v>
      </c>
      <c r="AT1672" s="26">
        <f t="shared" si="6923"/>
        <v>0</v>
      </c>
      <c r="AU1672" s="26">
        <f t="shared" si="6924"/>
        <v>0</v>
      </c>
      <c r="AV1672" s="26">
        <f t="shared" si="6722"/>
        <v>12398.599999999999</v>
      </c>
      <c r="AW1672" s="26">
        <f t="shared" si="6723"/>
        <v>14178.599999999999</v>
      </c>
      <c r="AX1672" s="26">
        <f t="shared" si="6724"/>
        <v>14221.3</v>
      </c>
      <c r="AY1672" s="26">
        <f t="shared" si="6925"/>
        <v>0</v>
      </c>
      <c r="AZ1672" s="26">
        <f t="shared" si="6926"/>
        <v>0</v>
      </c>
      <c r="BA1672" s="26">
        <f t="shared" si="6927"/>
        <v>0</v>
      </c>
      <c r="BB1672" s="26">
        <f t="shared" si="6725"/>
        <v>12398.599999999999</v>
      </c>
      <c r="BC1672" s="26">
        <f t="shared" si="6726"/>
        <v>14178.599999999999</v>
      </c>
      <c r="BD1672" s="26">
        <f t="shared" si="6727"/>
        <v>14221.3</v>
      </c>
      <c r="BE1672" s="26">
        <f t="shared" si="6928"/>
        <v>0</v>
      </c>
      <c r="BF1672" s="26">
        <f t="shared" si="6929"/>
        <v>0</v>
      </c>
      <c r="BG1672" s="26">
        <f t="shared" si="6930"/>
        <v>0</v>
      </c>
      <c r="BH1672" s="26">
        <f t="shared" si="6728"/>
        <v>12398.599999999999</v>
      </c>
      <c r="BI1672" s="26">
        <f t="shared" si="6729"/>
        <v>14178.599999999999</v>
      </c>
      <c r="BJ1672" s="26">
        <f t="shared" si="6730"/>
        <v>14221.3</v>
      </c>
      <c r="BK1672" s="26">
        <f t="shared" si="6931"/>
        <v>1143.7</v>
      </c>
      <c r="BL1672" s="26">
        <f t="shared" si="6932"/>
        <v>0</v>
      </c>
      <c r="BM1672" s="26">
        <f t="shared" si="6933"/>
        <v>0</v>
      </c>
      <c r="BN1672" s="26">
        <f t="shared" si="6731"/>
        <v>13542.3</v>
      </c>
      <c r="BO1672" s="26">
        <f t="shared" si="6732"/>
        <v>14178.599999999999</v>
      </c>
      <c r="BP1672" s="26">
        <f t="shared" si="6733"/>
        <v>14221.3</v>
      </c>
      <c r="BQ1672" s="26">
        <f t="shared" si="6934"/>
        <v>0</v>
      </c>
      <c r="BR1672" s="26">
        <f t="shared" si="6935"/>
        <v>0</v>
      </c>
      <c r="BS1672" s="26">
        <f t="shared" si="6734"/>
        <v>13542.3</v>
      </c>
      <c r="BT1672" s="26">
        <f t="shared" si="6735"/>
        <v>14178.599999999999</v>
      </c>
      <c r="BU1672" s="26">
        <f t="shared" si="6736"/>
        <v>14221.3</v>
      </c>
      <c r="BV1672" s="26">
        <f t="shared" si="6936"/>
        <v>0</v>
      </c>
      <c r="BW1672" s="26">
        <f t="shared" si="6937"/>
        <v>0</v>
      </c>
      <c r="BX1672" s="26">
        <f t="shared" si="6737"/>
        <v>13542.3</v>
      </c>
      <c r="BY1672" s="26">
        <f t="shared" si="6738"/>
        <v>14178.599999999999</v>
      </c>
      <c r="BZ1672" s="26">
        <f t="shared" si="6739"/>
        <v>14221.3</v>
      </c>
      <c r="CA1672" s="26">
        <f t="shared" si="6938"/>
        <v>0</v>
      </c>
      <c r="CB1672" s="26">
        <f t="shared" si="6939"/>
        <v>0</v>
      </c>
      <c r="CC1672" s="26">
        <f t="shared" si="6940"/>
        <v>0</v>
      </c>
      <c r="CD1672" s="26">
        <f t="shared" si="6841"/>
        <v>13542.3</v>
      </c>
      <c r="CE1672" s="26">
        <f t="shared" si="6842"/>
        <v>14178.599999999999</v>
      </c>
      <c r="CF1672" s="26">
        <f t="shared" si="6843"/>
        <v>14221.3</v>
      </c>
      <c r="CG1672" s="26">
        <f t="shared" si="6941"/>
        <v>0</v>
      </c>
      <c r="CH1672" s="26">
        <f t="shared" si="6942"/>
        <v>0</v>
      </c>
      <c r="CI1672" s="26">
        <f t="shared" si="6943"/>
        <v>0</v>
      </c>
      <c r="CJ1672" s="26">
        <f t="shared" si="6844"/>
        <v>13542.3</v>
      </c>
      <c r="CK1672" s="26">
        <f t="shared" si="6845"/>
        <v>14178.599999999999</v>
      </c>
      <c r="CL1672" s="26">
        <f t="shared" si="6846"/>
        <v>14221.3</v>
      </c>
      <c r="CM1672" s="26">
        <f t="shared" si="6944"/>
        <v>0</v>
      </c>
      <c r="CN1672" s="26">
        <f t="shared" si="6945"/>
        <v>0</v>
      </c>
      <c r="CO1672" s="26">
        <f t="shared" si="6946"/>
        <v>0</v>
      </c>
      <c r="CP1672" s="26">
        <f t="shared" si="6847"/>
        <v>13542.3</v>
      </c>
      <c r="CQ1672" s="26">
        <f t="shared" si="6848"/>
        <v>14178.599999999999</v>
      </c>
      <c r="CR1672" s="26">
        <f t="shared" si="6849"/>
        <v>14221.3</v>
      </c>
      <c r="CS1672" s="26">
        <f t="shared" si="6947"/>
        <v>0</v>
      </c>
      <c r="CT1672" s="19"/>
      <c r="CU1672" s="35"/>
      <c r="CX1672" s="1" t="s">
        <v>26</v>
      </c>
    </row>
    <row r="1673" spans="1:105" ht="31.2" hidden="1" x14ac:dyDescent="0.3">
      <c r="A1673" s="36" t="s">
        <v>958</v>
      </c>
      <c r="B1673" s="36"/>
      <c r="C1673" s="34"/>
      <c r="D1673" s="16"/>
      <c r="E1673" s="34" t="s">
        <v>959</v>
      </c>
      <c r="F1673" s="26">
        <f t="shared" ref="F1673:K1673" si="6948">F1674+F1677</f>
        <v>5917.2</v>
      </c>
      <c r="G1673" s="26">
        <f t="shared" si="6948"/>
        <v>5917.2</v>
      </c>
      <c r="H1673" s="26">
        <f t="shared" si="6948"/>
        <v>5917.2</v>
      </c>
      <c r="I1673" s="26">
        <f t="shared" si="6948"/>
        <v>0</v>
      </c>
      <c r="J1673" s="26">
        <f t="shared" si="6948"/>
        <v>0</v>
      </c>
      <c r="K1673" s="26">
        <f t="shared" si="6948"/>
        <v>0</v>
      </c>
      <c r="L1673" s="26">
        <f t="shared" si="6704"/>
        <v>5917.2</v>
      </c>
      <c r="M1673" s="26">
        <f t="shared" si="6705"/>
        <v>5917.2</v>
      </c>
      <c r="N1673" s="26">
        <f t="shared" si="6706"/>
        <v>5917.2</v>
      </c>
      <c r="O1673" s="26">
        <f>O1674+O1677</f>
        <v>6481.4</v>
      </c>
      <c r="P1673" s="26">
        <f>P1674+P1677</f>
        <v>8261.4</v>
      </c>
      <c r="Q1673" s="26">
        <f>Q1674+Q1677</f>
        <v>8304.1</v>
      </c>
      <c r="R1673" s="26">
        <f t="shared" si="6707"/>
        <v>12398.599999999999</v>
      </c>
      <c r="S1673" s="26">
        <f t="shared" si="6708"/>
        <v>14178.599999999999</v>
      </c>
      <c r="T1673" s="26">
        <f t="shared" si="6709"/>
        <v>14221.3</v>
      </c>
      <c r="U1673" s="26">
        <f>U1674+U1677</f>
        <v>0</v>
      </c>
      <c r="V1673" s="26">
        <f>V1674+V1677</f>
        <v>0</v>
      </c>
      <c r="W1673" s="26">
        <f>W1674+W1677</f>
        <v>0</v>
      </c>
      <c r="X1673" s="26">
        <f t="shared" si="6710"/>
        <v>12398.599999999999</v>
      </c>
      <c r="Y1673" s="26">
        <f t="shared" si="6711"/>
        <v>14178.599999999999</v>
      </c>
      <c r="Z1673" s="26">
        <f t="shared" si="6712"/>
        <v>14221.3</v>
      </c>
      <c r="AA1673" s="26">
        <f>AA1674+AA1677</f>
        <v>0</v>
      </c>
      <c r="AB1673" s="26">
        <f>AB1674+AB1677</f>
        <v>0</v>
      </c>
      <c r="AC1673" s="26">
        <f>AC1674+AC1677</f>
        <v>0</v>
      </c>
      <c r="AD1673" s="26">
        <f t="shared" si="6713"/>
        <v>12398.599999999999</v>
      </c>
      <c r="AE1673" s="26">
        <f t="shared" si="6714"/>
        <v>14178.599999999999</v>
      </c>
      <c r="AF1673" s="26">
        <f t="shared" si="6715"/>
        <v>14221.3</v>
      </c>
      <c r="AG1673" s="26">
        <f>AG1674+AG1677</f>
        <v>0</v>
      </c>
      <c r="AH1673" s="26">
        <f>AH1674+AH1677</f>
        <v>0</v>
      </c>
      <c r="AI1673" s="26">
        <f>AI1674+AI1677</f>
        <v>0</v>
      </c>
      <c r="AJ1673" s="26">
        <f t="shared" si="6716"/>
        <v>12398.599999999999</v>
      </c>
      <c r="AK1673" s="26">
        <f t="shared" si="6717"/>
        <v>14178.599999999999</v>
      </c>
      <c r="AL1673" s="26">
        <f t="shared" si="6718"/>
        <v>14221.3</v>
      </c>
      <c r="AM1673" s="26">
        <f>AM1674+AM1677</f>
        <v>0</v>
      </c>
      <c r="AN1673" s="26">
        <f>AN1674+AN1677</f>
        <v>0</v>
      </c>
      <c r="AO1673" s="26">
        <f>AO1674+AO1677</f>
        <v>0</v>
      </c>
      <c r="AP1673" s="26">
        <f t="shared" si="6719"/>
        <v>12398.599999999999</v>
      </c>
      <c r="AQ1673" s="26">
        <f t="shared" si="6720"/>
        <v>14178.599999999999</v>
      </c>
      <c r="AR1673" s="26">
        <f t="shared" si="6721"/>
        <v>14221.3</v>
      </c>
      <c r="AS1673" s="26">
        <f>AS1674+AS1677</f>
        <v>0</v>
      </c>
      <c r="AT1673" s="26">
        <f>AT1674+AT1677</f>
        <v>0</v>
      </c>
      <c r="AU1673" s="26">
        <f>AU1674+AU1677</f>
        <v>0</v>
      </c>
      <c r="AV1673" s="26">
        <f t="shared" si="6722"/>
        <v>12398.599999999999</v>
      </c>
      <c r="AW1673" s="26">
        <f t="shared" si="6723"/>
        <v>14178.599999999999</v>
      </c>
      <c r="AX1673" s="26">
        <f t="shared" si="6724"/>
        <v>14221.3</v>
      </c>
      <c r="AY1673" s="26">
        <f>AY1674+AY1677</f>
        <v>0</v>
      </c>
      <c r="AZ1673" s="26">
        <f>AZ1674+AZ1677</f>
        <v>0</v>
      </c>
      <c r="BA1673" s="26">
        <f>BA1674+BA1677</f>
        <v>0</v>
      </c>
      <c r="BB1673" s="26">
        <f t="shared" si="6725"/>
        <v>12398.599999999999</v>
      </c>
      <c r="BC1673" s="26">
        <f t="shared" si="6726"/>
        <v>14178.599999999999</v>
      </c>
      <c r="BD1673" s="26">
        <f t="shared" si="6727"/>
        <v>14221.3</v>
      </c>
      <c r="BE1673" s="26">
        <f>BE1674+BE1677</f>
        <v>0</v>
      </c>
      <c r="BF1673" s="26">
        <f>BF1674+BF1677</f>
        <v>0</v>
      </c>
      <c r="BG1673" s="26">
        <f>BG1674+BG1677</f>
        <v>0</v>
      </c>
      <c r="BH1673" s="26">
        <f t="shared" si="6728"/>
        <v>12398.599999999999</v>
      </c>
      <c r="BI1673" s="26">
        <f t="shared" si="6729"/>
        <v>14178.599999999999</v>
      </c>
      <c r="BJ1673" s="26">
        <f t="shared" si="6730"/>
        <v>14221.3</v>
      </c>
      <c r="BK1673" s="26">
        <f>BK1674+BK1677</f>
        <v>1143.7</v>
      </c>
      <c r="BL1673" s="26">
        <f>BL1674+BL1677</f>
        <v>0</v>
      </c>
      <c r="BM1673" s="26">
        <f>BM1674+BM1677</f>
        <v>0</v>
      </c>
      <c r="BN1673" s="26">
        <f t="shared" si="6731"/>
        <v>13542.3</v>
      </c>
      <c r="BO1673" s="26">
        <f t="shared" si="6732"/>
        <v>14178.599999999999</v>
      </c>
      <c r="BP1673" s="26">
        <f t="shared" si="6733"/>
        <v>14221.3</v>
      </c>
      <c r="BQ1673" s="26">
        <f>BQ1674+BQ1677</f>
        <v>0</v>
      </c>
      <c r="BR1673" s="26">
        <f>BR1674+BR1677</f>
        <v>0</v>
      </c>
      <c r="BS1673" s="26">
        <f t="shared" si="6734"/>
        <v>13542.3</v>
      </c>
      <c r="BT1673" s="26">
        <f t="shared" si="6735"/>
        <v>14178.599999999999</v>
      </c>
      <c r="BU1673" s="26">
        <f t="shared" si="6736"/>
        <v>14221.3</v>
      </c>
      <c r="BV1673" s="26">
        <f>BV1674+BV1677</f>
        <v>0</v>
      </c>
      <c r="BW1673" s="26">
        <f>BW1674+BW1677</f>
        <v>0</v>
      </c>
      <c r="BX1673" s="26">
        <f t="shared" si="6737"/>
        <v>13542.3</v>
      </c>
      <c r="BY1673" s="26">
        <f t="shared" si="6738"/>
        <v>14178.599999999999</v>
      </c>
      <c r="BZ1673" s="26">
        <f t="shared" si="6739"/>
        <v>14221.3</v>
      </c>
      <c r="CA1673" s="26">
        <f>CA1674+CA1677</f>
        <v>0</v>
      </c>
      <c r="CB1673" s="26">
        <f>CB1674+CB1677</f>
        <v>0</v>
      </c>
      <c r="CC1673" s="26">
        <f>CC1674+CC1677</f>
        <v>0</v>
      </c>
      <c r="CD1673" s="26">
        <f t="shared" si="6841"/>
        <v>13542.3</v>
      </c>
      <c r="CE1673" s="26">
        <f t="shared" si="6842"/>
        <v>14178.599999999999</v>
      </c>
      <c r="CF1673" s="26">
        <f t="shared" si="6843"/>
        <v>14221.3</v>
      </c>
      <c r="CG1673" s="26">
        <f>CG1674+CG1677</f>
        <v>0</v>
      </c>
      <c r="CH1673" s="26">
        <f>CH1674+CH1677</f>
        <v>0</v>
      </c>
      <c r="CI1673" s="26">
        <f>CI1674+CI1677</f>
        <v>0</v>
      </c>
      <c r="CJ1673" s="26">
        <f t="shared" si="6844"/>
        <v>13542.3</v>
      </c>
      <c r="CK1673" s="26">
        <f t="shared" si="6845"/>
        <v>14178.599999999999</v>
      </c>
      <c r="CL1673" s="26">
        <f t="shared" si="6846"/>
        <v>14221.3</v>
      </c>
      <c r="CM1673" s="26">
        <f>CM1674+CM1677</f>
        <v>0</v>
      </c>
      <c r="CN1673" s="26">
        <f>CN1674+CN1677</f>
        <v>0</v>
      </c>
      <c r="CO1673" s="26">
        <f>CO1674+CO1677</f>
        <v>0</v>
      </c>
      <c r="CP1673" s="26">
        <f t="shared" si="6847"/>
        <v>13542.3</v>
      </c>
      <c r="CQ1673" s="26">
        <f t="shared" si="6848"/>
        <v>14178.599999999999</v>
      </c>
      <c r="CR1673" s="26">
        <f t="shared" si="6849"/>
        <v>14221.3</v>
      </c>
      <c r="CS1673" s="26">
        <f>CS1674+CS1677</f>
        <v>0</v>
      </c>
      <c r="CT1673" s="19"/>
      <c r="CU1673" s="35"/>
      <c r="DA1673" s="1" t="s">
        <v>29</v>
      </c>
    </row>
    <row r="1674" spans="1:105" ht="31.2" hidden="1" x14ac:dyDescent="0.3">
      <c r="A1674" s="36" t="s">
        <v>958</v>
      </c>
      <c r="B1674" s="17">
        <v>200</v>
      </c>
      <c r="C1674" s="16"/>
      <c r="D1674" s="16"/>
      <c r="E1674" s="34" t="s">
        <v>38</v>
      </c>
      <c r="F1674" s="26">
        <f t="shared" ref="F1674:F1678" si="6949">F1675</f>
        <v>2417.1999999999998</v>
      </c>
      <c r="G1674" s="26">
        <f t="shared" ref="G1674:G1678" si="6950">G1675</f>
        <v>2417.1999999999998</v>
      </c>
      <c r="H1674" s="26">
        <f t="shared" ref="H1674:H1678" si="6951">H1675</f>
        <v>2417.1999999999998</v>
      </c>
      <c r="I1674" s="26">
        <f t="shared" ref="I1674:I1678" si="6952">I1675</f>
        <v>0</v>
      </c>
      <c r="J1674" s="26">
        <f t="shared" ref="J1674:J1678" si="6953">J1675</f>
        <v>0</v>
      </c>
      <c r="K1674" s="26">
        <f t="shared" ref="K1674:K1678" si="6954">K1675</f>
        <v>0</v>
      </c>
      <c r="L1674" s="26">
        <f t="shared" si="6704"/>
        <v>2417.1999999999998</v>
      </c>
      <c r="M1674" s="26">
        <f t="shared" si="6705"/>
        <v>2417.1999999999998</v>
      </c>
      <c r="N1674" s="26">
        <f t="shared" si="6706"/>
        <v>2417.1999999999998</v>
      </c>
      <c r="O1674" s="26">
        <f t="shared" ref="O1674:O1675" si="6955">O1675</f>
        <v>6481.4</v>
      </c>
      <c r="P1674" s="26">
        <f t="shared" ref="P1674:P1678" si="6956">P1675</f>
        <v>8261.4</v>
      </c>
      <c r="Q1674" s="26">
        <f t="shared" ref="Q1674:Q1678" si="6957">Q1675</f>
        <v>8304.1</v>
      </c>
      <c r="R1674" s="26">
        <f t="shared" si="6707"/>
        <v>8898.5999999999985</v>
      </c>
      <c r="S1674" s="26">
        <f t="shared" si="6708"/>
        <v>10678.599999999999</v>
      </c>
      <c r="T1674" s="26">
        <f t="shared" si="6709"/>
        <v>10721.3</v>
      </c>
      <c r="U1674" s="26">
        <f t="shared" ref="U1674:U1678" si="6958">U1675</f>
        <v>0</v>
      </c>
      <c r="V1674" s="26">
        <f t="shared" ref="V1674:V1678" si="6959">V1675</f>
        <v>0</v>
      </c>
      <c r="W1674" s="26">
        <f t="shared" ref="W1674:W1678" si="6960">W1675</f>
        <v>0</v>
      </c>
      <c r="X1674" s="26">
        <f t="shared" si="6710"/>
        <v>8898.5999999999985</v>
      </c>
      <c r="Y1674" s="26">
        <f t="shared" si="6711"/>
        <v>10678.599999999999</v>
      </c>
      <c r="Z1674" s="26">
        <f t="shared" si="6712"/>
        <v>10721.3</v>
      </c>
      <c r="AA1674" s="26">
        <f t="shared" ref="AA1674:AA1678" si="6961">AA1675</f>
        <v>0</v>
      </c>
      <c r="AB1674" s="26">
        <f t="shared" ref="AB1674:AB1678" si="6962">AB1675</f>
        <v>0</v>
      </c>
      <c r="AC1674" s="26">
        <f t="shared" ref="AC1674:AC1678" si="6963">AC1675</f>
        <v>0</v>
      </c>
      <c r="AD1674" s="26">
        <f t="shared" si="6713"/>
        <v>8898.5999999999985</v>
      </c>
      <c r="AE1674" s="26">
        <f t="shared" si="6714"/>
        <v>10678.599999999999</v>
      </c>
      <c r="AF1674" s="26">
        <f t="shared" si="6715"/>
        <v>10721.3</v>
      </c>
      <c r="AG1674" s="26">
        <f t="shared" ref="AG1674:AG1678" si="6964">AG1675</f>
        <v>0</v>
      </c>
      <c r="AH1674" s="26">
        <f t="shared" ref="AH1674:AH1678" si="6965">AH1675</f>
        <v>0</v>
      </c>
      <c r="AI1674" s="26">
        <f t="shared" ref="AI1674:AI1678" si="6966">AI1675</f>
        <v>0</v>
      </c>
      <c r="AJ1674" s="26">
        <f t="shared" si="6716"/>
        <v>8898.5999999999985</v>
      </c>
      <c r="AK1674" s="26">
        <f t="shared" si="6717"/>
        <v>10678.599999999999</v>
      </c>
      <c r="AL1674" s="26">
        <f t="shared" si="6718"/>
        <v>10721.3</v>
      </c>
      <c r="AM1674" s="26">
        <f t="shared" ref="AM1674:AM1678" si="6967">AM1675</f>
        <v>0</v>
      </c>
      <c r="AN1674" s="26">
        <f t="shared" ref="AN1674:AN1678" si="6968">AN1675</f>
        <v>0</v>
      </c>
      <c r="AO1674" s="26">
        <f t="shared" ref="AO1674:AO1678" si="6969">AO1675</f>
        <v>0</v>
      </c>
      <c r="AP1674" s="26">
        <f t="shared" si="6719"/>
        <v>8898.5999999999985</v>
      </c>
      <c r="AQ1674" s="26">
        <f t="shared" si="6720"/>
        <v>10678.599999999999</v>
      </c>
      <c r="AR1674" s="26">
        <f t="shared" si="6721"/>
        <v>10721.3</v>
      </c>
      <c r="AS1674" s="26">
        <f t="shared" ref="AS1674:AS1678" si="6970">AS1675</f>
        <v>0</v>
      </c>
      <c r="AT1674" s="26">
        <f t="shared" ref="AT1674:AT1678" si="6971">AT1675</f>
        <v>0</v>
      </c>
      <c r="AU1674" s="26">
        <f t="shared" ref="AU1674:AU1678" si="6972">AU1675</f>
        <v>0</v>
      </c>
      <c r="AV1674" s="26">
        <f t="shared" si="6722"/>
        <v>8898.5999999999985</v>
      </c>
      <c r="AW1674" s="26">
        <f t="shared" si="6723"/>
        <v>10678.599999999999</v>
      </c>
      <c r="AX1674" s="26">
        <f t="shared" si="6724"/>
        <v>10721.3</v>
      </c>
      <c r="AY1674" s="26">
        <f t="shared" ref="AY1674:AY1678" si="6973">AY1675</f>
        <v>0</v>
      </c>
      <c r="AZ1674" s="26">
        <f t="shared" ref="AZ1674:AZ1678" si="6974">AZ1675</f>
        <v>0</v>
      </c>
      <c r="BA1674" s="26">
        <f t="shared" ref="BA1674:BA1678" si="6975">BA1675</f>
        <v>0</v>
      </c>
      <c r="BB1674" s="26">
        <f t="shared" si="6725"/>
        <v>8898.5999999999985</v>
      </c>
      <c r="BC1674" s="26">
        <f t="shared" si="6726"/>
        <v>10678.599999999999</v>
      </c>
      <c r="BD1674" s="26">
        <f t="shared" si="6727"/>
        <v>10721.3</v>
      </c>
      <c r="BE1674" s="26">
        <f t="shared" ref="BE1674:BE1678" si="6976">BE1675</f>
        <v>0</v>
      </c>
      <c r="BF1674" s="26">
        <f t="shared" ref="BF1674:BF1678" si="6977">BF1675</f>
        <v>0</v>
      </c>
      <c r="BG1674" s="26">
        <f t="shared" ref="BG1674:BG1678" si="6978">BG1675</f>
        <v>0</v>
      </c>
      <c r="BH1674" s="26">
        <f t="shared" si="6728"/>
        <v>8898.5999999999985</v>
      </c>
      <c r="BI1674" s="26">
        <f t="shared" si="6729"/>
        <v>10678.599999999999</v>
      </c>
      <c r="BJ1674" s="26">
        <f t="shared" si="6730"/>
        <v>10721.3</v>
      </c>
      <c r="BK1674" s="26">
        <f t="shared" ref="BK1674:BK1678" si="6979">BK1675</f>
        <v>1143.7</v>
      </c>
      <c r="BL1674" s="26">
        <f t="shared" ref="BL1674:BL1678" si="6980">BL1675</f>
        <v>0</v>
      </c>
      <c r="BM1674" s="26">
        <f t="shared" ref="BM1674:BM1678" si="6981">BM1675</f>
        <v>0</v>
      </c>
      <c r="BN1674" s="26">
        <f t="shared" si="6731"/>
        <v>10042.299999999999</v>
      </c>
      <c r="BO1674" s="26">
        <f t="shared" si="6732"/>
        <v>10678.599999999999</v>
      </c>
      <c r="BP1674" s="26">
        <f t="shared" si="6733"/>
        <v>10721.3</v>
      </c>
      <c r="BQ1674" s="26">
        <f t="shared" ref="BQ1674:BQ1678" si="6982">BQ1675</f>
        <v>0</v>
      </c>
      <c r="BR1674" s="26">
        <f t="shared" ref="BR1674:BR1678" si="6983">BR1675</f>
        <v>0</v>
      </c>
      <c r="BS1674" s="26">
        <f t="shared" si="6734"/>
        <v>10042.299999999999</v>
      </c>
      <c r="BT1674" s="26">
        <f t="shared" si="6735"/>
        <v>10678.599999999999</v>
      </c>
      <c r="BU1674" s="26">
        <f t="shared" si="6736"/>
        <v>10721.3</v>
      </c>
      <c r="BV1674" s="26">
        <f t="shared" ref="BV1674:BV1678" si="6984">BV1675</f>
        <v>0</v>
      </c>
      <c r="BW1674" s="26">
        <f t="shared" ref="BW1674:BW1678" si="6985">BW1675</f>
        <v>0</v>
      </c>
      <c r="BX1674" s="26">
        <f t="shared" si="6737"/>
        <v>10042.299999999999</v>
      </c>
      <c r="BY1674" s="26">
        <f t="shared" si="6738"/>
        <v>10678.599999999999</v>
      </c>
      <c r="BZ1674" s="26">
        <f t="shared" si="6739"/>
        <v>10721.3</v>
      </c>
      <c r="CA1674" s="26">
        <f t="shared" ref="CA1674:CA1678" si="6986">CA1675</f>
        <v>0</v>
      </c>
      <c r="CB1674" s="26">
        <f t="shared" ref="CB1674:CB1678" si="6987">CB1675</f>
        <v>0</v>
      </c>
      <c r="CC1674" s="26">
        <f t="shared" ref="CC1674:CC1678" si="6988">CC1675</f>
        <v>0</v>
      </c>
      <c r="CD1674" s="26">
        <f t="shared" si="6841"/>
        <v>10042.299999999999</v>
      </c>
      <c r="CE1674" s="26">
        <f t="shared" si="6842"/>
        <v>10678.599999999999</v>
      </c>
      <c r="CF1674" s="26">
        <f t="shared" si="6843"/>
        <v>10721.3</v>
      </c>
      <c r="CG1674" s="26">
        <f t="shared" ref="CG1674:CG1678" si="6989">CG1675</f>
        <v>0</v>
      </c>
      <c r="CH1674" s="26">
        <f t="shared" ref="CH1674:CH1678" si="6990">CH1675</f>
        <v>0</v>
      </c>
      <c r="CI1674" s="26">
        <f t="shared" ref="CI1674:CI1678" si="6991">CI1675</f>
        <v>0</v>
      </c>
      <c r="CJ1674" s="26">
        <f t="shared" si="6844"/>
        <v>10042.299999999999</v>
      </c>
      <c r="CK1674" s="26">
        <f t="shared" si="6845"/>
        <v>10678.599999999999</v>
      </c>
      <c r="CL1674" s="26">
        <f t="shared" si="6846"/>
        <v>10721.3</v>
      </c>
      <c r="CM1674" s="26">
        <f t="shared" ref="CM1674:CM1678" si="6992">CM1675</f>
        <v>0</v>
      </c>
      <c r="CN1674" s="26">
        <f t="shared" ref="CN1674:CN1678" si="6993">CN1675</f>
        <v>0</v>
      </c>
      <c r="CO1674" s="26">
        <f t="shared" ref="CO1674:CO1678" si="6994">CO1675</f>
        <v>0</v>
      </c>
      <c r="CP1674" s="26">
        <f t="shared" si="6847"/>
        <v>10042.299999999999</v>
      </c>
      <c r="CQ1674" s="26">
        <f t="shared" si="6848"/>
        <v>10678.599999999999</v>
      </c>
      <c r="CR1674" s="26">
        <f t="shared" si="6849"/>
        <v>10721.3</v>
      </c>
      <c r="CS1674" s="26">
        <f t="shared" ref="CS1674:CS1678" si="6995">CS1675</f>
        <v>0</v>
      </c>
      <c r="CT1674" s="19"/>
      <c r="CU1674" s="35"/>
      <c r="CY1674" s="1" t="s">
        <v>27</v>
      </c>
    </row>
    <row r="1675" spans="1:105" ht="46.8" hidden="1" x14ac:dyDescent="0.3">
      <c r="A1675" s="36" t="s">
        <v>958</v>
      </c>
      <c r="B1675" s="17">
        <v>240</v>
      </c>
      <c r="C1675" s="16"/>
      <c r="D1675" s="16"/>
      <c r="E1675" s="34" t="s">
        <v>39</v>
      </c>
      <c r="F1675" s="26">
        <f t="shared" si="6949"/>
        <v>2417.1999999999998</v>
      </c>
      <c r="G1675" s="26">
        <f t="shared" si="6950"/>
        <v>2417.1999999999998</v>
      </c>
      <c r="H1675" s="26">
        <f t="shared" si="6951"/>
        <v>2417.1999999999998</v>
      </c>
      <c r="I1675" s="26">
        <f t="shared" si="6952"/>
        <v>0</v>
      </c>
      <c r="J1675" s="26">
        <f t="shared" si="6953"/>
        <v>0</v>
      </c>
      <c r="K1675" s="26">
        <f t="shared" si="6954"/>
        <v>0</v>
      </c>
      <c r="L1675" s="26">
        <f t="shared" ref="L1675:L1734" si="6996">F1675+I1675</f>
        <v>2417.1999999999998</v>
      </c>
      <c r="M1675" s="26">
        <f t="shared" ref="M1675:M1734" si="6997">G1675+J1675</f>
        <v>2417.1999999999998</v>
      </c>
      <c r="N1675" s="26">
        <f t="shared" ref="N1675:N1734" si="6998">H1675+K1675</f>
        <v>2417.1999999999998</v>
      </c>
      <c r="O1675" s="26">
        <f t="shared" si="6955"/>
        <v>6481.4</v>
      </c>
      <c r="P1675" s="26">
        <f t="shared" si="6956"/>
        <v>8261.4</v>
      </c>
      <c r="Q1675" s="26">
        <f t="shared" si="6957"/>
        <v>8304.1</v>
      </c>
      <c r="R1675" s="26">
        <f t="shared" ref="R1675:R1738" si="6999">L1675+O1675</f>
        <v>8898.5999999999985</v>
      </c>
      <c r="S1675" s="26">
        <f t="shared" ref="S1675:S1738" si="7000">M1675+P1675</f>
        <v>10678.599999999999</v>
      </c>
      <c r="T1675" s="26">
        <f t="shared" ref="T1675:T1738" si="7001">N1675+Q1675</f>
        <v>10721.3</v>
      </c>
      <c r="U1675" s="26">
        <f t="shared" si="6958"/>
        <v>0</v>
      </c>
      <c r="V1675" s="26">
        <f t="shared" si="6959"/>
        <v>0</v>
      </c>
      <c r="W1675" s="26">
        <f t="shared" si="6960"/>
        <v>0</v>
      </c>
      <c r="X1675" s="26">
        <f t="shared" ref="X1675:X1738" si="7002">R1675+U1675</f>
        <v>8898.5999999999985</v>
      </c>
      <c r="Y1675" s="26">
        <f t="shared" ref="Y1675:Y1738" si="7003">S1675+V1675</f>
        <v>10678.599999999999</v>
      </c>
      <c r="Z1675" s="26">
        <f t="shared" ref="Z1675:Z1738" si="7004">T1675+W1675</f>
        <v>10721.3</v>
      </c>
      <c r="AA1675" s="26">
        <f t="shared" si="6961"/>
        <v>0</v>
      </c>
      <c r="AB1675" s="26">
        <f t="shared" si="6962"/>
        <v>0</v>
      </c>
      <c r="AC1675" s="26">
        <f t="shared" si="6963"/>
        <v>0</v>
      </c>
      <c r="AD1675" s="26">
        <f t="shared" ref="AD1675:AD1738" si="7005">X1675+AA1675</f>
        <v>8898.5999999999985</v>
      </c>
      <c r="AE1675" s="26">
        <f t="shared" ref="AE1675:AE1738" si="7006">Y1675+AB1675</f>
        <v>10678.599999999999</v>
      </c>
      <c r="AF1675" s="26">
        <f t="shared" ref="AF1675:AF1738" si="7007">Z1675+AC1675</f>
        <v>10721.3</v>
      </c>
      <c r="AG1675" s="26">
        <f t="shared" si="6964"/>
        <v>0</v>
      </c>
      <c r="AH1675" s="26">
        <f t="shared" si="6965"/>
        <v>0</v>
      </c>
      <c r="AI1675" s="26">
        <f t="shared" si="6966"/>
        <v>0</v>
      </c>
      <c r="AJ1675" s="26">
        <f t="shared" ref="AJ1675:AJ1738" si="7008">AD1675+AG1675</f>
        <v>8898.5999999999985</v>
      </c>
      <c r="AK1675" s="26">
        <f t="shared" ref="AK1675:AK1738" si="7009">AE1675+AH1675</f>
        <v>10678.599999999999</v>
      </c>
      <c r="AL1675" s="26">
        <f t="shared" ref="AL1675:AL1738" si="7010">AF1675+AI1675</f>
        <v>10721.3</v>
      </c>
      <c r="AM1675" s="26">
        <f t="shared" si="6967"/>
        <v>0</v>
      </c>
      <c r="AN1675" s="26">
        <f t="shared" si="6968"/>
        <v>0</v>
      </c>
      <c r="AO1675" s="26">
        <f t="shared" si="6969"/>
        <v>0</v>
      </c>
      <c r="AP1675" s="26">
        <f t="shared" ref="AP1675:AP1738" si="7011">AJ1675+AM1675</f>
        <v>8898.5999999999985</v>
      </c>
      <c r="AQ1675" s="26">
        <f t="shared" ref="AQ1675:AQ1738" si="7012">AK1675+AN1675</f>
        <v>10678.599999999999</v>
      </c>
      <c r="AR1675" s="26">
        <f t="shared" ref="AR1675:AR1738" si="7013">AL1675+AO1675</f>
        <v>10721.3</v>
      </c>
      <c r="AS1675" s="26">
        <f t="shared" si="6970"/>
        <v>0</v>
      </c>
      <c r="AT1675" s="26">
        <f t="shared" si="6971"/>
        <v>0</v>
      </c>
      <c r="AU1675" s="26">
        <f t="shared" si="6972"/>
        <v>0</v>
      </c>
      <c r="AV1675" s="26">
        <f t="shared" ref="AV1675:AV1738" si="7014">AP1675+AS1675</f>
        <v>8898.5999999999985</v>
      </c>
      <c r="AW1675" s="26">
        <f t="shared" ref="AW1675:AW1738" si="7015">AQ1675+AT1675</f>
        <v>10678.599999999999</v>
      </c>
      <c r="AX1675" s="26">
        <f t="shared" ref="AX1675:AX1738" si="7016">AR1675+AU1675</f>
        <v>10721.3</v>
      </c>
      <c r="AY1675" s="26">
        <f t="shared" si="6973"/>
        <v>0</v>
      </c>
      <c r="AZ1675" s="26">
        <f t="shared" si="6974"/>
        <v>0</v>
      </c>
      <c r="BA1675" s="26">
        <f t="shared" si="6975"/>
        <v>0</v>
      </c>
      <c r="BB1675" s="26">
        <f t="shared" ref="BB1675:BB1738" si="7017">AV1675+AY1675</f>
        <v>8898.5999999999985</v>
      </c>
      <c r="BC1675" s="26">
        <f t="shared" ref="BC1675:BC1738" si="7018">AW1675+AZ1675</f>
        <v>10678.599999999999</v>
      </c>
      <c r="BD1675" s="26">
        <f t="shared" ref="BD1675:BD1738" si="7019">AX1675+BA1675</f>
        <v>10721.3</v>
      </c>
      <c r="BE1675" s="26">
        <f t="shared" si="6976"/>
        <v>0</v>
      </c>
      <c r="BF1675" s="26">
        <f t="shared" si="6977"/>
        <v>0</v>
      </c>
      <c r="BG1675" s="26">
        <f t="shared" si="6978"/>
        <v>0</v>
      </c>
      <c r="BH1675" s="26">
        <f t="shared" ref="BH1675:BH1738" si="7020">BB1675+BE1675</f>
        <v>8898.5999999999985</v>
      </c>
      <c r="BI1675" s="26">
        <f t="shared" ref="BI1675:BI1738" si="7021">BC1675+BF1675</f>
        <v>10678.599999999999</v>
      </c>
      <c r="BJ1675" s="26">
        <f t="shared" ref="BJ1675:BJ1738" si="7022">BD1675+BG1675</f>
        <v>10721.3</v>
      </c>
      <c r="BK1675" s="26">
        <f t="shared" si="6979"/>
        <v>1143.7</v>
      </c>
      <c r="BL1675" s="26">
        <f t="shared" si="6980"/>
        <v>0</v>
      </c>
      <c r="BM1675" s="26">
        <f t="shared" si="6981"/>
        <v>0</v>
      </c>
      <c r="BN1675" s="26">
        <f t="shared" ref="BN1675:BN1738" si="7023">BH1675+BK1675</f>
        <v>10042.299999999999</v>
      </c>
      <c r="BO1675" s="26">
        <f t="shared" ref="BO1675:BO1738" si="7024">BI1675+BL1675</f>
        <v>10678.599999999999</v>
      </c>
      <c r="BP1675" s="26">
        <f t="shared" ref="BP1675:BP1738" si="7025">BJ1675+BM1675</f>
        <v>10721.3</v>
      </c>
      <c r="BQ1675" s="26">
        <f t="shared" si="6982"/>
        <v>0</v>
      </c>
      <c r="BR1675" s="26">
        <f t="shared" si="6983"/>
        <v>0</v>
      </c>
      <c r="BS1675" s="26">
        <f t="shared" ref="BS1675:BS1738" si="7026">BQ1675+BN1675</f>
        <v>10042.299999999999</v>
      </c>
      <c r="BT1675" s="26">
        <f t="shared" ref="BT1675:BT1738" si="7027">BR1675+BO1675</f>
        <v>10678.599999999999</v>
      </c>
      <c r="BU1675" s="26">
        <f t="shared" ref="BU1675:BU1738" si="7028">BP1675</f>
        <v>10721.3</v>
      </c>
      <c r="BV1675" s="26">
        <f t="shared" si="6984"/>
        <v>0</v>
      </c>
      <c r="BW1675" s="26">
        <f t="shared" si="6985"/>
        <v>0</v>
      </c>
      <c r="BX1675" s="26">
        <f t="shared" ref="BX1675:BX1738" si="7029">BS1675</f>
        <v>10042.299999999999</v>
      </c>
      <c r="BY1675" s="26">
        <f t="shared" ref="BY1675:BY1738" si="7030">BT1675+BV1675</f>
        <v>10678.599999999999</v>
      </c>
      <c r="BZ1675" s="26">
        <f t="shared" ref="BZ1675:BZ1738" si="7031">BU1675+BW1675</f>
        <v>10721.3</v>
      </c>
      <c r="CA1675" s="26">
        <f t="shared" si="6986"/>
        <v>0</v>
      </c>
      <c r="CB1675" s="26">
        <f t="shared" si="6987"/>
        <v>0</v>
      </c>
      <c r="CC1675" s="26">
        <f t="shared" si="6988"/>
        <v>0</v>
      </c>
      <c r="CD1675" s="26">
        <f t="shared" si="6841"/>
        <v>10042.299999999999</v>
      </c>
      <c r="CE1675" s="26">
        <f t="shared" si="6842"/>
        <v>10678.599999999999</v>
      </c>
      <c r="CF1675" s="26">
        <f t="shared" si="6843"/>
        <v>10721.3</v>
      </c>
      <c r="CG1675" s="26">
        <f t="shared" si="6989"/>
        <v>0</v>
      </c>
      <c r="CH1675" s="26">
        <f t="shared" si="6990"/>
        <v>0</v>
      </c>
      <c r="CI1675" s="26">
        <f t="shared" si="6991"/>
        <v>0</v>
      </c>
      <c r="CJ1675" s="26">
        <f t="shared" si="6844"/>
        <v>10042.299999999999</v>
      </c>
      <c r="CK1675" s="26">
        <f t="shared" si="6845"/>
        <v>10678.599999999999</v>
      </c>
      <c r="CL1675" s="26">
        <f t="shared" si="6846"/>
        <v>10721.3</v>
      </c>
      <c r="CM1675" s="26">
        <f t="shared" si="6992"/>
        <v>0</v>
      </c>
      <c r="CN1675" s="26">
        <f t="shared" si="6993"/>
        <v>0</v>
      </c>
      <c r="CO1675" s="26">
        <f t="shared" si="6994"/>
        <v>0</v>
      </c>
      <c r="CP1675" s="26">
        <f t="shared" si="6847"/>
        <v>10042.299999999999</v>
      </c>
      <c r="CQ1675" s="26">
        <f t="shared" si="6848"/>
        <v>10678.599999999999</v>
      </c>
      <c r="CR1675" s="26">
        <f t="shared" si="6849"/>
        <v>10721.3</v>
      </c>
      <c r="CS1675" s="26">
        <f t="shared" si="6995"/>
        <v>0</v>
      </c>
      <c r="CT1675" s="19"/>
      <c r="CU1675" s="35"/>
      <c r="CZ1675" s="1" t="s">
        <v>28</v>
      </c>
    </row>
    <row r="1676" spans="1:105" ht="31.2" hidden="1" x14ac:dyDescent="0.3">
      <c r="A1676" s="36" t="s">
        <v>958</v>
      </c>
      <c r="B1676" s="17">
        <v>240</v>
      </c>
      <c r="C1676" s="16" t="s">
        <v>352</v>
      </c>
      <c r="D1676" s="16" t="s">
        <v>65</v>
      </c>
      <c r="E1676" s="34" t="s">
        <v>934</v>
      </c>
      <c r="F1676" s="26">
        <v>2417.1999999999998</v>
      </c>
      <c r="G1676" s="26">
        <v>2417.1999999999998</v>
      </c>
      <c r="H1676" s="26">
        <v>2417.1999999999998</v>
      </c>
      <c r="I1676" s="26"/>
      <c r="J1676" s="26"/>
      <c r="K1676" s="26"/>
      <c r="L1676" s="26">
        <f t="shared" si="6996"/>
        <v>2417.1999999999998</v>
      </c>
      <c r="M1676" s="26">
        <f t="shared" si="6997"/>
        <v>2417.1999999999998</v>
      </c>
      <c r="N1676" s="26">
        <f t="shared" si="6998"/>
        <v>2417.1999999999998</v>
      </c>
      <c r="O1676" s="26">
        <f>480+6001.4</f>
        <v>6481.4</v>
      </c>
      <c r="P1676" s="26">
        <v>8261.4</v>
      </c>
      <c r="Q1676" s="26">
        <v>8304.1</v>
      </c>
      <c r="R1676" s="26">
        <f t="shared" si="6999"/>
        <v>8898.5999999999985</v>
      </c>
      <c r="S1676" s="26">
        <f t="shared" si="7000"/>
        <v>10678.599999999999</v>
      </c>
      <c r="T1676" s="26">
        <f t="shared" si="7001"/>
        <v>10721.3</v>
      </c>
      <c r="U1676" s="26"/>
      <c r="V1676" s="26"/>
      <c r="W1676" s="26"/>
      <c r="X1676" s="26">
        <f t="shared" si="7002"/>
        <v>8898.5999999999985</v>
      </c>
      <c r="Y1676" s="26">
        <f t="shared" si="7003"/>
        <v>10678.599999999999</v>
      </c>
      <c r="Z1676" s="26">
        <f t="shared" si="7004"/>
        <v>10721.3</v>
      </c>
      <c r="AA1676" s="26"/>
      <c r="AB1676" s="26"/>
      <c r="AC1676" s="26"/>
      <c r="AD1676" s="26">
        <f t="shared" si="7005"/>
        <v>8898.5999999999985</v>
      </c>
      <c r="AE1676" s="26">
        <f t="shared" si="7006"/>
        <v>10678.599999999999</v>
      </c>
      <c r="AF1676" s="26">
        <f t="shared" si="7007"/>
        <v>10721.3</v>
      </c>
      <c r="AG1676" s="26"/>
      <c r="AH1676" s="26"/>
      <c r="AI1676" s="26"/>
      <c r="AJ1676" s="26">
        <f t="shared" si="7008"/>
        <v>8898.5999999999985</v>
      </c>
      <c r="AK1676" s="26">
        <f t="shared" si="7009"/>
        <v>10678.599999999999</v>
      </c>
      <c r="AL1676" s="26">
        <f t="shared" si="7010"/>
        <v>10721.3</v>
      </c>
      <c r="AM1676" s="26"/>
      <c r="AN1676" s="26"/>
      <c r="AO1676" s="26"/>
      <c r="AP1676" s="26">
        <f t="shared" si="7011"/>
        <v>8898.5999999999985</v>
      </c>
      <c r="AQ1676" s="26">
        <f t="shared" si="7012"/>
        <v>10678.599999999999</v>
      </c>
      <c r="AR1676" s="26">
        <f t="shared" si="7013"/>
        <v>10721.3</v>
      </c>
      <c r="AS1676" s="26"/>
      <c r="AT1676" s="26"/>
      <c r="AU1676" s="26"/>
      <c r="AV1676" s="26">
        <f t="shared" si="7014"/>
        <v>8898.5999999999985</v>
      </c>
      <c r="AW1676" s="26">
        <f t="shared" si="7015"/>
        <v>10678.599999999999</v>
      </c>
      <c r="AX1676" s="26">
        <f t="shared" si="7016"/>
        <v>10721.3</v>
      </c>
      <c r="AY1676" s="26"/>
      <c r="AZ1676" s="26"/>
      <c r="BA1676" s="26"/>
      <c r="BB1676" s="26">
        <f t="shared" si="7017"/>
        <v>8898.5999999999985</v>
      </c>
      <c r="BC1676" s="26">
        <f t="shared" si="7018"/>
        <v>10678.599999999999</v>
      </c>
      <c r="BD1676" s="26">
        <f t="shared" si="7019"/>
        <v>10721.3</v>
      </c>
      <c r="BE1676" s="26"/>
      <c r="BF1676" s="26"/>
      <c r="BG1676" s="26"/>
      <c r="BH1676" s="26">
        <f t="shared" si="7020"/>
        <v>8898.5999999999985</v>
      </c>
      <c r="BI1676" s="26">
        <f t="shared" si="7021"/>
        <v>10678.599999999999</v>
      </c>
      <c r="BJ1676" s="26">
        <f t="shared" si="7022"/>
        <v>10721.3</v>
      </c>
      <c r="BK1676" s="26">
        <v>1143.7</v>
      </c>
      <c r="BL1676" s="26"/>
      <c r="BM1676" s="26"/>
      <c r="BN1676" s="26">
        <f t="shared" si="7023"/>
        <v>10042.299999999999</v>
      </c>
      <c r="BO1676" s="26">
        <f t="shared" si="7024"/>
        <v>10678.599999999999</v>
      </c>
      <c r="BP1676" s="26">
        <f t="shared" si="7025"/>
        <v>10721.3</v>
      </c>
      <c r="BQ1676" s="26"/>
      <c r="BR1676" s="26"/>
      <c r="BS1676" s="26">
        <f t="shared" si="7026"/>
        <v>10042.299999999999</v>
      </c>
      <c r="BT1676" s="26">
        <f t="shared" si="7027"/>
        <v>10678.599999999999</v>
      </c>
      <c r="BU1676" s="26">
        <f t="shared" si="7028"/>
        <v>10721.3</v>
      </c>
      <c r="BV1676" s="26"/>
      <c r="BW1676" s="26"/>
      <c r="BX1676" s="26">
        <f t="shared" si="7029"/>
        <v>10042.299999999999</v>
      </c>
      <c r="BY1676" s="26">
        <f t="shared" si="7030"/>
        <v>10678.599999999999</v>
      </c>
      <c r="BZ1676" s="26">
        <f t="shared" si="7031"/>
        <v>10721.3</v>
      </c>
      <c r="CA1676" s="26"/>
      <c r="CB1676" s="26"/>
      <c r="CC1676" s="26"/>
      <c r="CD1676" s="26">
        <f t="shared" si="6841"/>
        <v>10042.299999999999</v>
      </c>
      <c r="CE1676" s="26">
        <f t="shared" si="6842"/>
        <v>10678.599999999999</v>
      </c>
      <c r="CF1676" s="26">
        <f t="shared" si="6843"/>
        <v>10721.3</v>
      </c>
      <c r="CG1676" s="26"/>
      <c r="CH1676" s="26"/>
      <c r="CI1676" s="26"/>
      <c r="CJ1676" s="26">
        <f t="shared" si="6844"/>
        <v>10042.299999999999</v>
      </c>
      <c r="CK1676" s="26">
        <f t="shared" si="6845"/>
        <v>10678.599999999999</v>
      </c>
      <c r="CL1676" s="26">
        <f t="shared" si="6846"/>
        <v>10721.3</v>
      </c>
      <c r="CM1676" s="26"/>
      <c r="CN1676" s="26"/>
      <c r="CO1676" s="26"/>
      <c r="CP1676" s="26">
        <f t="shared" si="6847"/>
        <v>10042.299999999999</v>
      </c>
      <c r="CQ1676" s="26">
        <f t="shared" si="6848"/>
        <v>10678.599999999999</v>
      </c>
      <c r="CR1676" s="26">
        <f t="shared" si="6849"/>
        <v>10721.3</v>
      </c>
      <c r="CS1676" s="26"/>
      <c r="CT1676" s="19"/>
      <c r="CU1676" s="35"/>
    </row>
    <row r="1677" spans="1:105" ht="46.8" hidden="1" x14ac:dyDescent="0.3">
      <c r="A1677" s="36" t="s">
        <v>958</v>
      </c>
      <c r="B1677" s="17">
        <v>600</v>
      </c>
      <c r="C1677" s="16"/>
      <c r="D1677" s="16"/>
      <c r="E1677" s="34" t="s">
        <v>43</v>
      </c>
      <c r="F1677" s="26">
        <f t="shared" si="6949"/>
        <v>3500</v>
      </c>
      <c r="G1677" s="26">
        <f t="shared" si="6950"/>
        <v>3500</v>
      </c>
      <c r="H1677" s="26">
        <f t="shared" si="6951"/>
        <v>3500</v>
      </c>
      <c r="I1677" s="26">
        <f t="shared" si="6952"/>
        <v>0</v>
      </c>
      <c r="J1677" s="26">
        <f t="shared" si="6953"/>
        <v>0</v>
      </c>
      <c r="K1677" s="26">
        <f t="shared" si="6954"/>
        <v>0</v>
      </c>
      <c r="L1677" s="26">
        <f t="shared" si="6996"/>
        <v>3500</v>
      </c>
      <c r="M1677" s="26">
        <f t="shared" si="6997"/>
        <v>3500</v>
      </c>
      <c r="N1677" s="26">
        <f t="shared" si="6998"/>
        <v>3500</v>
      </c>
      <c r="O1677" s="26">
        <f t="shared" ref="O1677:O1678" si="7032">O1678</f>
        <v>0</v>
      </c>
      <c r="P1677" s="26">
        <f t="shared" si="6956"/>
        <v>0</v>
      </c>
      <c r="Q1677" s="26">
        <f t="shared" si="6957"/>
        <v>0</v>
      </c>
      <c r="R1677" s="26">
        <f t="shared" si="6999"/>
        <v>3500</v>
      </c>
      <c r="S1677" s="26">
        <f t="shared" si="7000"/>
        <v>3500</v>
      </c>
      <c r="T1677" s="26">
        <f t="shared" si="7001"/>
        <v>3500</v>
      </c>
      <c r="U1677" s="26">
        <f t="shared" si="6958"/>
        <v>0</v>
      </c>
      <c r="V1677" s="26">
        <f t="shared" si="6959"/>
        <v>0</v>
      </c>
      <c r="W1677" s="26">
        <f t="shared" si="6960"/>
        <v>0</v>
      </c>
      <c r="X1677" s="26">
        <f t="shared" si="7002"/>
        <v>3500</v>
      </c>
      <c r="Y1677" s="26">
        <f t="shared" si="7003"/>
        <v>3500</v>
      </c>
      <c r="Z1677" s="26">
        <f t="shared" si="7004"/>
        <v>3500</v>
      </c>
      <c r="AA1677" s="26">
        <f t="shared" si="6961"/>
        <v>0</v>
      </c>
      <c r="AB1677" s="26">
        <f t="shared" si="6962"/>
        <v>0</v>
      </c>
      <c r="AC1677" s="26">
        <f t="shared" si="6963"/>
        <v>0</v>
      </c>
      <c r="AD1677" s="26">
        <f t="shared" si="7005"/>
        <v>3500</v>
      </c>
      <c r="AE1677" s="26">
        <f t="shared" si="7006"/>
        <v>3500</v>
      </c>
      <c r="AF1677" s="26">
        <f t="shared" si="7007"/>
        <v>3500</v>
      </c>
      <c r="AG1677" s="26">
        <f t="shared" si="6964"/>
        <v>0</v>
      </c>
      <c r="AH1677" s="26">
        <f t="shared" si="6965"/>
        <v>0</v>
      </c>
      <c r="AI1677" s="26">
        <f t="shared" si="6966"/>
        <v>0</v>
      </c>
      <c r="AJ1677" s="26">
        <f t="shared" si="7008"/>
        <v>3500</v>
      </c>
      <c r="AK1677" s="26">
        <f t="shared" si="7009"/>
        <v>3500</v>
      </c>
      <c r="AL1677" s="26">
        <f t="shared" si="7010"/>
        <v>3500</v>
      </c>
      <c r="AM1677" s="26">
        <f t="shared" si="6967"/>
        <v>0</v>
      </c>
      <c r="AN1677" s="26">
        <f t="shared" si="6968"/>
        <v>0</v>
      </c>
      <c r="AO1677" s="26">
        <f t="shared" si="6969"/>
        <v>0</v>
      </c>
      <c r="AP1677" s="26">
        <f t="shared" si="7011"/>
        <v>3500</v>
      </c>
      <c r="AQ1677" s="26">
        <f t="shared" si="7012"/>
        <v>3500</v>
      </c>
      <c r="AR1677" s="26">
        <f t="shared" si="7013"/>
        <v>3500</v>
      </c>
      <c r="AS1677" s="26">
        <f t="shared" si="6970"/>
        <v>0</v>
      </c>
      <c r="AT1677" s="26">
        <f t="shared" si="6971"/>
        <v>0</v>
      </c>
      <c r="AU1677" s="26">
        <f t="shared" si="6972"/>
        <v>0</v>
      </c>
      <c r="AV1677" s="26">
        <f t="shared" si="7014"/>
        <v>3500</v>
      </c>
      <c r="AW1677" s="26">
        <f t="shared" si="7015"/>
        <v>3500</v>
      </c>
      <c r="AX1677" s="26">
        <f t="shared" si="7016"/>
        <v>3500</v>
      </c>
      <c r="AY1677" s="26">
        <f t="shared" si="6973"/>
        <v>0</v>
      </c>
      <c r="AZ1677" s="26">
        <f t="shared" si="6974"/>
        <v>0</v>
      </c>
      <c r="BA1677" s="26">
        <f t="shared" si="6975"/>
        <v>0</v>
      </c>
      <c r="BB1677" s="26">
        <f t="shared" si="7017"/>
        <v>3500</v>
      </c>
      <c r="BC1677" s="26">
        <f t="shared" si="7018"/>
        <v>3500</v>
      </c>
      <c r="BD1677" s="26">
        <f t="shared" si="7019"/>
        <v>3500</v>
      </c>
      <c r="BE1677" s="26">
        <f t="shared" si="6976"/>
        <v>0</v>
      </c>
      <c r="BF1677" s="26">
        <f t="shared" si="6977"/>
        <v>0</v>
      </c>
      <c r="BG1677" s="26">
        <f t="shared" si="6978"/>
        <v>0</v>
      </c>
      <c r="BH1677" s="26">
        <f t="shared" si="7020"/>
        <v>3500</v>
      </c>
      <c r="BI1677" s="26">
        <f t="shared" si="7021"/>
        <v>3500</v>
      </c>
      <c r="BJ1677" s="26">
        <f t="shared" si="7022"/>
        <v>3500</v>
      </c>
      <c r="BK1677" s="26">
        <f t="shared" si="6979"/>
        <v>0</v>
      </c>
      <c r="BL1677" s="26">
        <f t="shared" si="6980"/>
        <v>0</v>
      </c>
      <c r="BM1677" s="26">
        <f t="shared" si="6981"/>
        <v>0</v>
      </c>
      <c r="BN1677" s="26">
        <f t="shared" si="7023"/>
        <v>3500</v>
      </c>
      <c r="BO1677" s="26">
        <f t="shared" si="7024"/>
        <v>3500</v>
      </c>
      <c r="BP1677" s="26">
        <f t="shared" si="7025"/>
        <v>3500</v>
      </c>
      <c r="BQ1677" s="26">
        <f t="shared" si="6982"/>
        <v>0</v>
      </c>
      <c r="BR1677" s="26">
        <f t="shared" si="6983"/>
        <v>0</v>
      </c>
      <c r="BS1677" s="26">
        <f t="shared" si="7026"/>
        <v>3500</v>
      </c>
      <c r="BT1677" s="26">
        <f t="shared" si="7027"/>
        <v>3500</v>
      </c>
      <c r="BU1677" s="26">
        <f t="shared" si="7028"/>
        <v>3500</v>
      </c>
      <c r="BV1677" s="26">
        <f t="shared" si="6984"/>
        <v>0</v>
      </c>
      <c r="BW1677" s="26">
        <f t="shared" si="6985"/>
        <v>0</v>
      </c>
      <c r="BX1677" s="26">
        <f t="shared" si="7029"/>
        <v>3500</v>
      </c>
      <c r="BY1677" s="26">
        <f t="shared" si="7030"/>
        <v>3500</v>
      </c>
      <c r="BZ1677" s="26">
        <f t="shared" si="7031"/>
        <v>3500</v>
      </c>
      <c r="CA1677" s="26">
        <f t="shared" si="6986"/>
        <v>0</v>
      </c>
      <c r="CB1677" s="26">
        <f t="shared" si="6987"/>
        <v>0</v>
      </c>
      <c r="CC1677" s="26">
        <f t="shared" si="6988"/>
        <v>0</v>
      </c>
      <c r="CD1677" s="26">
        <f t="shared" si="6841"/>
        <v>3500</v>
      </c>
      <c r="CE1677" s="26">
        <f t="shared" si="6842"/>
        <v>3500</v>
      </c>
      <c r="CF1677" s="26">
        <f t="shared" si="6843"/>
        <v>3500</v>
      </c>
      <c r="CG1677" s="26">
        <f t="shared" si="6989"/>
        <v>0</v>
      </c>
      <c r="CH1677" s="26">
        <f t="shared" si="6990"/>
        <v>0</v>
      </c>
      <c r="CI1677" s="26">
        <f t="shared" si="6991"/>
        <v>0</v>
      </c>
      <c r="CJ1677" s="26">
        <f t="shared" si="6844"/>
        <v>3500</v>
      </c>
      <c r="CK1677" s="26">
        <f t="shared" si="6845"/>
        <v>3500</v>
      </c>
      <c r="CL1677" s="26">
        <f t="shared" si="6846"/>
        <v>3500</v>
      </c>
      <c r="CM1677" s="26">
        <f t="shared" si="6992"/>
        <v>0</v>
      </c>
      <c r="CN1677" s="26">
        <f t="shared" si="6993"/>
        <v>0</v>
      </c>
      <c r="CO1677" s="26">
        <f t="shared" si="6994"/>
        <v>0</v>
      </c>
      <c r="CP1677" s="26">
        <f t="shared" si="6847"/>
        <v>3500</v>
      </c>
      <c r="CQ1677" s="26">
        <f t="shared" si="6848"/>
        <v>3500</v>
      </c>
      <c r="CR1677" s="26">
        <f t="shared" si="6849"/>
        <v>3500</v>
      </c>
      <c r="CS1677" s="26">
        <f t="shared" si="6995"/>
        <v>0</v>
      </c>
      <c r="CT1677" s="19"/>
      <c r="CU1677" s="35"/>
      <c r="CY1677" s="1" t="s">
        <v>27</v>
      </c>
    </row>
    <row r="1678" spans="1:105" hidden="1" x14ac:dyDescent="0.3">
      <c r="A1678" s="36" t="s">
        <v>958</v>
      </c>
      <c r="B1678" s="17">
        <v>620</v>
      </c>
      <c r="C1678" s="16"/>
      <c r="D1678" s="16"/>
      <c r="E1678" s="34" t="s">
        <v>44</v>
      </c>
      <c r="F1678" s="26">
        <f t="shared" si="6949"/>
        <v>3500</v>
      </c>
      <c r="G1678" s="26">
        <f t="shared" si="6950"/>
        <v>3500</v>
      </c>
      <c r="H1678" s="26">
        <f t="shared" si="6951"/>
        <v>3500</v>
      </c>
      <c r="I1678" s="26">
        <f t="shared" si="6952"/>
        <v>0</v>
      </c>
      <c r="J1678" s="26">
        <f t="shared" si="6953"/>
        <v>0</v>
      </c>
      <c r="K1678" s="26">
        <f t="shared" si="6954"/>
        <v>0</v>
      </c>
      <c r="L1678" s="26">
        <f t="shared" si="6996"/>
        <v>3500</v>
      </c>
      <c r="M1678" s="26">
        <f t="shared" si="6997"/>
        <v>3500</v>
      </c>
      <c r="N1678" s="26">
        <f t="shared" si="6998"/>
        <v>3500</v>
      </c>
      <c r="O1678" s="26">
        <f t="shared" si="7032"/>
        <v>0</v>
      </c>
      <c r="P1678" s="26">
        <f t="shared" si="6956"/>
        <v>0</v>
      </c>
      <c r="Q1678" s="26">
        <f t="shared" si="6957"/>
        <v>0</v>
      </c>
      <c r="R1678" s="26">
        <f t="shared" si="6999"/>
        <v>3500</v>
      </c>
      <c r="S1678" s="26">
        <f t="shared" si="7000"/>
        <v>3500</v>
      </c>
      <c r="T1678" s="26">
        <f t="shared" si="7001"/>
        <v>3500</v>
      </c>
      <c r="U1678" s="26">
        <f t="shared" si="6958"/>
        <v>0</v>
      </c>
      <c r="V1678" s="26">
        <f t="shared" si="6959"/>
        <v>0</v>
      </c>
      <c r="W1678" s="26">
        <f t="shared" si="6960"/>
        <v>0</v>
      </c>
      <c r="X1678" s="26">
        <f t="shared" si="7002"/>
        <v>3500</v>
      </c>
      <c r="Y1678" s="26">
        <f t="shared" si="7003"/>
        <v>3500</v>
      </c>
      <c r="Z1678" s="26">
        <f t="shared" si="7004"/>
        <v>3500</v>
      </c>
      <c r="AA1678" s="26">
        <f t="shared" si="6961"/>
        <v>0</v>
      </c>
      <c r="AB1678" s="26">
        <f t="shared" si="6962"/>
        <v>0</v>
      </c>
      <c r="AC1678" s="26">
        <f t="shared" si="6963"/>
        <v>0</v>
      </c>
      <c r="AD1678" s="26">
        <f t="shared" si="7005"/>
        <v>3500</v>
      </c>
      <c r="AE1678" s="26">
        <f t="shared" si="7006"/>
        <v>3500</v>
      </c>
      <c r="AF1678" s="26">
        <f t="shared" si="7007"/>
        <v>3500</v>
      </c>
      <c r="AG1678" s="26">
        <f t="shared" si="6964"/>
        <v>0</v>
      </c>
      <c r="AH1678" s="26">
        <f t="shared" si="6965"/>
        <v>0</v>
      </c>
      <c r="AI1678" s="26">
        <f t="shared" si="6966"/>
        <v>0</v>
      </c>
      <c r="AJ1678" s="26">
        <f t="shared" si="7008"/>
        <v>3500</v>
      </c>
      <c r="AK1678" s="26">
        <f t="shared" si="7009"/>
        <v>3500</v>
      </c>
      <c r="AL1678" s="26">
        <f t="shared" si="7010"/>
        <v>3500</v>
      </c>
      <c r="AM1678" s="26">
        <f t="shared" si="6967"/>
        <v>0</v>
      </c>
      <c r="AN1678" s="26">
        <f t="shared" si="6968"/>
        <v>0</v>
      </c>
      <c r="AO1678" s="26">
        <f t="shared" si="6969"/>
        <v>0</v>
      </c>
      <c r="AP1678" s="26">
        <f t="shared" si="7011"/>
        <v>3500</v>
      </c>
      <c r="AQ1678" s="26">
        <f t="shared" si="7012"/>
        <v>3500</v>
      </c>
      <c r="AR1678" s="26">
        <f t="shared" si="7013"/>
        <v>3500</v>
      </c>
      <c r="AS1678" s="26">
        <f t="shared" si="6970"/>
        <v>0</v>
      </c>
      <c r="AT1678" s="26">
        <f t="shared" si="6971"/>
        <v>0</v>
      </c>
      <c r="AU1678" s="26">
        <f t="shared" si="6972"/>
        <v>0</v>
      </c>
      <c r="AV1678" s="26">
        <f t="shared" si="7014"/>
        <v>3500</v>
      </c>
      <c r="AW1678" s="26">
        <f t="shared" si="7015"/>
        <v>3500</v>
      </c>
      <c r="AX1678" s="26">
        <f t="shared" si="7016"/>
        <v>3500</v>
      </c>
      <c r="AY1678" s="26">
        <f t="shared" si="6973"/>
        <v>0</v>
      </c>
      <c r="AZ1678" s="26">
        <f t="shared" si="6974"/>
        <v>0</v>
      </c>
      <c r="BA1678" s="26">
        <f t="shared" si="6975"/>
        <v>0</v>
      </c>
      <c r="BB1678" s="26">
        <f t="shared" si="7017"/>
        <v>3500</v>
      </c>
      <c r="BC1678" s="26">
        <f t="shared" si="7018"/>
        <v>3500</v>
      </c>
      <c r="BD1678" s="26">
        <f t="shared" si="7019"/>
        <v>3500</v>
      </c>
      <c r="BE1678" s="26">
        <f t="shared" si="6976"/>
        <v>0</v>
      </c>
      <c r="BF1678" s="26">
        <f t="shared" si="6977"/>
        <v>0</v>
      </c>
      <c r="BG1678" s="26">
        <f t="shared" si="6978"/>
        <v>0</v>
      </c>
      <c r="BH1678" s="26">
        <f t="shared" si="7020"/>
        <v>3500</v>
      </c>
      <c r="BI1678" s="26">
        <f t="shared" si="7021"/>
        <v>3500</v>
      </c>
      <c r="BJ1678" s="26">
        <f t="shared" si="7022"/>
        <v>3500</v>
      </c>
      <c r="BK1678" s="26">
        <f t="shared" si="6979"/>
        <v>0</v>
      </c>
      <c r="BL1678" s="26">
        <f t="shared" si="6980"/>
        <v>0</v>
      </c>
      <c r="BM1678" s="26">
        <f t="shared" si="6981"/>
        <v>0</v>
      </c>
      <c r="BN1678" s="26">
        <f t="shared" si="7023"/>
        <v>3500</v>
      </c>
      <c r="BO1678" s="26">
        <f t="shared" si="7024"/>
        <v>3500</v>
      </c>
      <c r="BP1678" s="26">
        <f t="shared" si="7025"/>
        <v>3500</v>
      </c>
      <c r="BQ1678" s="26">
        <f t="shared" si="6982"/>
        <v>0</v>
      </c>
      <c r="BR1678" s="26">
        <f t="shared" si="6983"/>
        <v>0</v>
      </c>
      <c r="BS1678" s="26">
        <f t="shared" si="7026"/>
        <v>3500</v>
      </c>
      <c r="BT1678" s="26">
        <f t="shared" si="7027"/>
        <v>3500</v>
      </c>
      <c r="BU1678" s="26">
        <f t="shared" si="7028"/>
        <v>3500</v>
      </c>
      <c r="BV1678" s="26">
        <f t="shared" si="6984"/>
        <v>0</v>
      </c>
      <c r="BW1678" s="26">
        <f t="shared" si="6985"/>
        <v>0</v>
      </c>
      <c r="BX1678" s="26">
        <f t="shared" si="7029"/>
        <v>3500</v>
      </c>
      <c r="BY1678" s="26">
        <f t="shared" si="7030"/>
        <v>3500</v>
      </c>
      <c r="BZ1678" s="26">
        <f t="shared" si="7031"/>
        <v>3500</v>
      </c>
      <c r="CA1678" s="26">
        <f t="shared" si="6986"/>
        <v>0</v>
      </c>
      <c r="CB1678" s="26">
        <f t="shared" si="6987"/>
        <v>0</v>
      </c>
      <c r="CC1678" s="26">
        <f t="shared" si="6988"/>
        <v>0</v>
      </c>
      <c r="CD1678" s="26">
        <f t="shared" si="6841"/>
        <v>3500</v>
      </c>
      <c r="CE1678" s="26">
        <f t="shared" si="6842"/>
        <v>3500</v>
      </c>
      <c r="CF1678" s="26">
        <f t="shared" si="6843"/>
        <v>3500</v>
      </c>
      <c r="CG1678" s="26">
        <f t="shared" si="6989"/>
        <v>0</v>
      </c>
      <c r="CH1678" s="26">
        <f t="shared" si="6990"/>
        <v>0</v>
      </c>
      <c r="CI1678" s="26">
        <f t="shared" si="6991"/>
        <v>0</v>
      </c>
      <c r="CJ1678" s="26">
        <f t="shared" si="6844"/>
        <v>3500</v>
      </c>
      <c r="CK1678" s="26">
        <f t="shared" si="6845"/>
        <v>3500</v>
      </c>
      <c r="CL1678" s="26">
        <f t="shared" si="6846"/>
        <v>3500</v>
      </c>
      <c r="CM1678" s="26">
        <f t="shared" si="6992"/>
        <v>0</v>
      </c>
      <c r="CN1678" s="26">
        <f t="shared" si="6993"/>
        <v>0</v>
      </c>
      <c r="CO1678" s="26">
        <f t="shared" si="6994"/>
        <v>0</v>
      </c>
      <c r="CP1678" s="26">
        <f t="shared" si="6847"/>
        <v>3500</v>
      </c>
      <c r="CQ1678" s="26">
        <f t="shared" si="6848"/>
        <v>3500</v>
      </c>
      <c r="CR1678" s="26">
        <f t="shared" si="6849"/>
        <v>3500</v>
      </c>
      <c r="CS1678" s="26">
        <f t="shared" si="6995"/>
        <v>0</v>
      </c>
      <c r="CT1678" s="19"/>
      <c r="CU1678" s="35"/>
      <c r="CZ1678" s="1" t="s">
        <v>28</v>
      </c>
    </row>
    <row r="1679" spans="1:105" hidden="1" x14ac:dyDescent="0.3">
      <c r="A1679" s="36" t="s">
        <v>958</v>
      </c>
      <c r="B1679" s="17">
        <v>620</v>
      </c>
      <c r="C1679" s="16" t="s">
        <v>47</v>
      </c>
      <c r="D1679" s="16" t="s">
        <v>40</v>
      </c>
      <c r="E1679" s="34" t="s">
        <v>48</v>
      </c>
      <c r="F1679" s="26">
        <v>3500</v>
      </c>
      <c r="G1679" s="26">
        <v>3500</v>
      </c>
      <c r="H1679" s="26">
        <v>3500</v>
      </c>
      <c r="I1679" s="26"/>
      <c r="J1679" s="26"/>
      <c r="K1679" s="26"/>
      <c r="L1679" s="26">
        <f t="shared" si="6996"/>
        <v>3500</v>
      </c>
      <c r="M1679" s="26">
        <f t="shared" si="6997"/>
        <v>3500</v>
      </c>
      <c r="N1679" s="26">
        <f t="shared" si="6998"/>
        <v>3500</v>
      </c>
      <c r="O1679" s="26"/>
      <c r="P1679" s="26"/>
      <c r="Q1679" s="26"/>
      <c r="R1679" s="26">
        <f t="shared" si="6999"/>
        <v>3500</v>
      </c>
      <c r="S1679" s="26">
        <f t="shared" si="7000"/>
        <v>3500</v>
      </c>
      <c r="T1679" s="26">
        <f t="shared" si="7001"/>
        <v>3500</v>
      </c>
      <c r="U1679" s="26"/>
      <c r="V1679" s="26"/>
      <c r="W1679" s="26"/>
      <c r="X1679" s="26">
        <f t="shared" si="7002"/>
        <v>3500</v>
      </c>
      <c r="Y1679" s="26">
        <f t="shared" si="7003"/>
        <v>3500</v>
      </c>
      <c r="Z1679" s="26">
        <f t="shared" si="7004"/>
        <v>3500</v>
      </c>
      <c r="AA1679" s="26"/>
      <c r="AB1679" s="26"/>
      <c r="AC1679" s="26"/>
      <c r="AD1679" s="26">
        <f t="shared" si="7005"/>
        <v>3500</v>
      </c>
      <c r="AE1679" s="26">
        <f t="shared" si="7006"/>
        <v>3500</v>
      </c>
      <c r="AF1679" s="26">
        <f t="shared" si="7007"/>
        <v>3500</v>
      </c>
      <c r="AG1679" s="26"/>
      <c r="AH1679" s="26"/>
      <c r="AI1679" s="26"/>
      <c r="AJ1679" s="26">
        <f t="shared" si="7008"/>
        <v>3500</v>
      </c>
      <c r="AK1679" s="26">
        <f t="shared" si="7009"/>
        <v>3500</v>
      </c>
      <c r="AL1679" s="26">
        <f t="shared" si="7010"/>
        <v>3500</v>
      </c>
      <c r="AM1679" s="26"/>
      <c r="AN1679" s="26"/>
      <c r="AO1679" s="26"/>
      <c r="AP1679" s="26">
        <f t="shared" si="7011"/>
        <v>3500</v>
      </c>
      <c r="AQ1679" s="26">
        <f t="shared" si="7012"/>
        <v>3500</v>
      </c>
      <c r="AR1679" s="26">
        <f t="shared" si="7013"/>
        <v>3500</v>
      </c>
      <c r="AS1679" s="26"/>
      <c r="AT1679" s="26"/>
      <c r="AU1679" s="26"/>
      <c r="AV1679" s="26">
        <f t="shared" si="7014"/>
        <v>3500</v>
      </c>
      <c r="AW1679" s="26">
        <f t="shared" si="7015"/>
        <v>3500</v>
      </c>
      <c r="AX1679" s="26">
        <f t="shared" si="7016"/>
        <v>3500</v>
      </c>
      <c r="AY1679" s="26"/>
      <c r="AZ1679" s="26"/>
      <c r="BA1679" s="26"/>
      <c r="BB1679" s="26">
        <f t="shared" si="7017"/>
        <v>3500</v>
      </c>
      <c r="BC1679" s="26">
        <f t="shared" si="7018"/>
        <v>3500</v>
      </c>
      <c r="BD1679" s="26">
        <f t="shared" si="7019"/>
        <v>3500</v>
      </c>
      <c r="BE1679" s="26"/>
      <c r="BF1679" s="26"/>
      <c r="BG1679" s="26"/>
      <c r="BH1679" s="26">
        <f t="shared" si="7020"/>
        <v>3500</v>
      </c>
      <c r="BI1679" s="26">
        <f t="shared" si="7021"/>
        <v>3500</v>
      </c>
      <c r="BJ1679" s="26">
        <f t="shared" si="7022"/>
        <v>3500</v>
      </c>
      <c r="BK1679" s="26"/>
      <c r="BL1679" s="26"/>
      <c r="BM1679" s="26"/>
      <c r="BN1679" s="26">
        <f t="shared" si="7023"/>
        <v>3500</v>
      </c>
      <c r="BO1679" s="26">
        <f t="shared" si="7024"/>
        <v>3500</v>
      </c>
      <c r="BP1679" s="26">
        <f t="shared" si="7025"/>
        <v>3500</v>
      </c>
      <c r="BQ1679" s="26"/>
      <c r="BR1679" s="26"/>
      <c r="BS1679" s="26">
        <f t="shared" si="7026"/>
        <v>3500</v>
      </c>
      <c r="BT1679" s="26">
        <f t="shared" si="7027"/>
        <v>3500</v>
      </c>
      <c r="BU1679" s="26">
        <f t="shared" si="7028"/>
        <v>3500</v>
      </c>
      <c r="BV1679" s="26"/>
      <c r="BW1679" s="26"/>
      <c r="BX1679" s="26">
        <f t="shared" si="7029"/>
        <v>3500</v>
      </c>
      <c r="BY1679" s="26">
        <f t="shared" si="7030"/>
        <v>3500</v>
      </c>
      <c r="BZ1679" s="26">
        <f t="shared" si="7031"/>
        <v>3500</v>
      </c>
      <c r="CA1679" s="26"/>
      <c r="CB1679" s="26"/>
      <c r="CC1679" s="26"/>
      <c r="CD1679" s="26">
        <f t="shared" si="6841"/>
        <v>3500</v>
      </c>
      <c r="CE1679" s="26">
        <f t="shared" si="6842"/>
        <v>3500</v>
      </c>
      <c r="CF1679" s="26">
        <f t="shared" si="6843"/>
        <v>3500</v>
      </c>
      <c r="CG1679" s="26"/>
      <c r="CH1679" s="26"/>
      <c r="CI1679" s="26"/>
      <c r="CJ1679" s="26">
        <f t="shared" si="6844"/>
        <v>3500</v>
      </c>
      <c r="CK1679" s="26">
        <f t="shared" si="6845"/>
        <v>3500</v>
      </c>
      <c r="CL1679" s="26">
        <f t="shared" si="6846"/>
        <v>3500</v>
      </c>
      <c r="CM1679" s="26"/>
      <c r="CN1679" s="26"/>
      <c r="CO1679" s="26"/>
      <c r="CP1679" s="26">
        <f t="shared" si="6847"/>
        <v>3500</v>
      </c>
      <c r="CQ1679" s="26">
        <f t="shared" si="6848"/>
        <v>3500</v>
      </c>
      <c r="CR1679" s="26">
        <f t="shared" si="6849"/>
        <v>3500</v>
      </c>
      <c r="CS1679" s="26"/>
      <c r="CT1679" s="19"/>
      <c r="CU1679" s="35"/>
    </row>
    <row r="1680" spans="1:105" s="28" customFormat="1" ht="31.2" hidden="1" x14ac:dyDescent="0.3">
      <c r="A1680" s="29" t="s">
        <v>960</v>
      </c>
      <c r="B1680" s="30"/>
      <c r="C1680" s="29"/>
      <c r="D1680" s="29"/>
      <c r="E1680" s="31" t="s">
        <v>961</v>
      </c>
      <c r="F1680" s="32">
        <f t="shared" ref="F1680:K1680" si="7033">F1681+F1686+F1701+F1706</f>
        <v>84428.3</v>
      </c>
      <c r="G1680" s="32">
        <f t="shared" si="7033"/>
        <v>83442.5</v>
      </c>
      <c r="H1680" s="32">
        <f t="shared" si="7033"/>
        <v>83442.5</v>
      </c>
      <c r="I1680" s="32">
        <f t="shared" si="7033"/>
        <v>0</v>
      </c>
      <c r="J1680" s="32">
        <f t="shared" si="7033"/>
        <v>0</v>
      </c>
      <c r="K1680" s="32">
        <f t="shared" si="7033"/>
        <v>0</v>
      </c>
      <c r="L1680" s="32">
        <f t="shared" si="6996"/>
        <v>84428.3</v>
      </c>
      <c r="M1680" s="32">
        <f t="shared" si="6997"/>
        <v>83442.5</v>
      </c>
      <c r="N1680" s="32">
        <f t="shared" si="6998"/>
        <v>83442.5</v>
      </c>
      <c r="O1680" s="32">
        <f>O1681+O1686+O1701+O1706</f>
        <v>5572.8</v>
      </c>
      <c r="P1680" s="32">
        <f>P1681+P1686+P1701+P1706</f>
        <v>5677.8</v>
      </c>
      <c r="Q1680" s="32">
        <f>Q1681+Q1686+Q1701+Q1706</f>
        <v>5677.8</v>
      </c>
      <c r="R1680" s="32">
        <f t="shared" si="6999"/>
        <v>90001.1</v>
      </c>
      <c r="S1680" s="32">
        <f t="shared" si="7000"/>
        <v>89120.3</v>
      </c>
      <c r="T1680" s="32">
        <f t="shared" si="7001"/>
        <v>89120.3</v>
      </c>
      <c r="U1680" s="32">
        <f>U1681+U1686+U1701+U1706</f>
        <v>0</v>
      </c>
      <c r="V1680" s="32">
        <f>V1681+V1686+V1701+V1706</f>
        <v>0</v>
      </c>
      <c r="W1680" s="32">
        <f>W1681+W1686+W1701+W1706</f>
        <v>0</v>
      </c>
      <c r="X1680" s="32">
        <f t="shared" si="7002"/>
        <v>90001.1</v>
      </c>
      <c r="Y1680" s="32">
        <f t="shared" si="7003"/>
        <v>89120.3</v>
      </c>
      <c r="Z1680" s="32">
        <f t="shared" si="7004"/>
        <v>89120.3</v>
      </c>
      <c r="AA1680" s="32">
        <f>AA1681+AA1686+AA1701+AA1706</f>
        <v>0</v>
      </c>
      <c r="AB1680" s="32">
        <f>AB1681+AB1686+AB1701+AB1706</f>
        <v>0</v>
      </c>
      <c r="AC1680" s="32">
        <f>AC1681+AC1686+AC1701+AC1706</f>
        <v>0</v>
      </c>
      <c r="AD1680" s="32">
        <f t="shared" si="7005"/>
        <v>90001.1</v>
      </c>
      <c r="AE1680" s="32">
        <f t="shared" si="7006"/>
        <v>89120.3</v>
      </c>
      <c r="AF1680" s="32">
        <f t="shared" si="7007"/>
        <v>89120.3</v>
      </c>
      <c r="AG1680" s="32">
        <f>AG1681+AG1686+AG1701+AG1706</f>
        <v>0</v>
      </c>
      <c r="AH1680" s="32">
        <f>AH1681+AH1686+AH1701+AH1706</f>
        <v>0</v>
      </c>
      <c r="AI1680" s="32">
        <f>AI1681+AI1686+AI1701+AI1706</f>
        <v>0</v>
      </c>
      <c r="AJ1680" s="32">
        <f t="shared" si="7008"/>
        <v>90001.1</v>
      </c>
      <c r="AK1680" s="32">
        <f t="shared" si="7009"/>
        <v>89120.3</v>
      </c>
      <c r="AL1680" s="32">
        <f t="shared" si="7010"/>
        <v>89120.3</v>
      </c>
      <c r="AM1680" s="32">
        <f>AM1681+AM1686+AM1701+AM1706</f>
        <v>9043.9</v>
      </c>
      <c r="AN1680" s="32">
        <f>AN1681+AN1686+AN1701+AN1706</f>
        <v>0</v>
      </c>
      <c r="AO1680" s="32">
        <f>AO1681+AO1686+AO1701+AO1706</f>
        <v>0</v>
      </c>
      <c r="AP1680" s="32">
        <f t="shared" si="7011"/>
        <v>99045</v>
      </c>
      <c r="AQ1680" s="32">
        <f t="shared" si="7012"/>
        <v>89120.3</v>
      </c>
      <c r="AR1680" s="32">
        <f t="shared" si="7013"/>
        <v>89120.3</v>
      </c>
      <c r="AS1680" s="32">
        <f>AS1681+AS1686+AS1701+AS1706</f>
        <v>-4207.2169999999996</v>
      </c>
      <c r="AT1680" s="32">
        <f>AT1681+AT1686+AT1701+AT1706</f>
        <v>0</v>
      </c>
      <c r="AU1680" s="32">
        <f>AU1681+AU1686+AU1701+AU1706</f>
        <v>0</v>
      </c>
      <c r="AV1680" s="32">
        <f t="shared" si="7014"/>
        <v>94837.782999999996</v>
      </c>
      <c r="AW1680" s="32">
        <f t="shared" si="7015"/>
        <v>89120.3</v>
      </c>
      <c r="AX1680" s="32">
        <f t="shared" si="7016"/>
        <v>89120.3</v>
      </c>
      <c r="AY1680" s="32">
        <f>AY1681+AY1686+AY1701+AY1706</f>
        <v>4297.6000000000004</v>
      </c>
      <c r="AZ1680" s="32">
        <f>AZ1681+AZ1686+AZ1701+AZ1706</f>
        <v>8797.2000000000007</v>
      </c>
      <c r="BA1680" s="32">
        <f>BA1681+BA1686+BA1701+BA1706</f>
        <v>8797.2000000000007</v>
      </c>
      <c r="BB1680" s="32">
        <f t="shared" si="7017"/>
        <v>99135.383000000002</v>
      </c>
      <c r="BC1680" s="32">
        <f t="shared" si="7018"/>
        <v>97917.5</v>
      </c>
      <c r="BD1680" s="32">
        <f t="shared" si="7019"/>
        <v>97917.5</v>
      </c>
      <c r="BE1680" s="32">
        <f>BE1681+BE1686+BE1701+BE1706</f>
        <v>0</v>
      </c>
      <c r="BF1680" s="32">
        <f>BF1681+BF1686+BF1701+BF1706</f>
        <v>0</v>
      </c>
      <c r="BG1680" s="32">
        <f>BG1681+BG1686+BG1701+BG1706</f>
        <v>0</v>
      </c>
      <c r="BH1680" s="32">
        <f t="shared" si="7020"/>
        <v>99135.383000000002</v>
      </c>
      <c r="BI1680" s="32">
        <f t="shared" si="7021"/>
        <v>97917.5</v>
      </c>
      <c r="BJ1680" s="32">
        <f t="shared" si="7022"/>
        <v>97917.5</v>
      </c>
      <c r="BK1680" s="32">
        <f>BK1681+BK1686+BK1701+BK1706</f>
        <v>-1143.7</v>
      </c>
      <c r="BL1680" s="32">
        <f>BL1681+BL1686+BL1701+BL1706</f>
        <v>0</v>
      </c>
      <c r="BM1680" s="32">
        <f>BM1681+BM1686+BM1701+BM1706</f>
        <v>0</v>
      </c>
      <c r="BN1680" s="32">
        <f t="shared" si="7023"/>
        <v>97991.683000000005</v>
      </c>
      <c r="BO1680" s="32">
        <f t="shared" si="7024"/>
        <v>97917.5</v>
      </c>
      <c r="BP1680" s="32">
        <f t="shared" si="7025"/>
        <v>97917.5</v>
      </c>
      <c r="BQ1680" s="32">
        <f>BQ1681+BQ1686+BQ1701+BQ1706</f>
        <v>0</v>
      </c>
      <c r="BR1680" s="32">
        <f>BR1681+BR1686+BR1701+BR1706</f>
        <v>0</v>
      </c>
      <c r="BS1680" s="26">
        <f t="shared" si="7026"/>
        <v>97991.683000000005</v>
      </c>
      <c r="BT1680" s="26">
        <f t="shared" si="7027"/>
        <v>97917.5</v>
      </c>
      <c r="BU1680" s="26">
        <f t="shared" si="7028"/>
        <v>97917.5</v>
      </c>
      <c r="BV1680" s="32">
        <f>BV1681+BV1686+BV1701+BV1706</f>
        <v>0</v>
      </c>
      <c r="BW1680" s="32">
        <f>BW1681+BW1686+BW1701+BW1706</f>
        <v>0</v>
      </c>
      <c r="BX1680" s="32">
        <f t="shared" si="7029"/>
        <v>97991.683000000005</v>
      </c>
      <c r="BY1680" s="32">
        <f t="shared" si="7030"/>
        <v>97917.5</v>
      </c>
      <c r="BZ1680" s="32">
        <f t="shared" si="7031"/>
        <v>97917.5</v>
      </c>
      <c r="CA1680" s="32">
        <f>CA1681+CA1686+CA1701+CA1706</f>
        <v>0</v>
      </c>
      <c r="CB1680" s="32">
        <f>CB1681+CB1686+CB1701+CB1706</f>
        <v>0</v>
      </c>
      <c r="CC1680" s="32">
        <f>CC1681+CC1686+CC1701+CC1706</f>
        <v>0</v>
      </c>
      <c r="CD1680" s="32">
        <f t="shared" si="6841"/>
        <v>97991.683000000005</v>
      </c>
      <c r="CE1680" s="32">
        <f t="shared" si="6842"/>
        <v>97917.5</v>
      </c>
      <c r="CF1680" s="32">
        <f t="shared" si="6843"/>
        <v>97917.5</v>
      </c>
      <c r="CG1680" s="32">
        <f>CG1681+CG1686+CG1701+CG1706</f>
        <v>0</v>
      </c>
      <c r="CH1680" s="32">
        <f>CH1681+CH1686+CH1701+CH1706</f>
        <v>0</v>
      </c>
      <c r="CI1680" s="32">
        <f>CI1681+CI1686+CI1701+CI1706</f>
        <v>0</v>
      </c>
      <c r="CJ1680" s="32">
        <f t="shared" si="6844"/>
        <v>97991.683000000005</v>
      </c>
      <c r="CK1680" s="32">
        <f t="shared" si="6845"/>
        <v>97917.5</v>
      </c>
      <c r="CL1680" s="32">
        <f t="shared" si="6846"/>
        <v>97917.5</v>
      </c>
      <c r="CM1680" s="32">
        <f>CM1681+CM1686+CM1701+CM1706</f>
        <v>0</v>
      </c>
      <c r="CN1680" s="32">
        <f>CN1681+CN1686+CN1701+CN1706</f>
        <v>0</v>
      </c>
      <c r="CO1680" s="32">
        <f>CO1681+CO1686+CO1701+CO1706</f>
        <v>0</v>
      </c>
      <c r="CP1680" s="32">
        <f t="shared" si="6847"/>
        <v>97991.683000000005</v>
      </c>
      <c r="CQ1680" s="32">
        <f t="shared" si="6848"/>
        <v>97917.5</v>
      </c>
      <c r="CR1680" s="32">
        <f t="shared" si="6849"/>
        <v>97917.5</v>
      </c>
      <c r="CS1680" s="32">
        <f>CS1681+CS1686+CS1701+CS1706</f>
        <v>0</v>
      </c>
      <c r="CT1680" s="19"/>
      <c r="CU1680" s="33"/>
      <c r="CW1680" s="28" t="s">
        <v>25</v>
      </c>
    </row>
    <row r="1681" spans="1:105" ht="46.8" hidden="1" x14ac:dyDescent="0.3">
      <c r="A1681" s="16" t="s">
        <v>962</v>
      </c>
      <c r="B1681" s="17"/>
      <c r="C1681" s="16"/>
      <c r="D1681" s="16"/>
      <c r="E1681" s="34" t="s">
        <v>963</v>
      </c>
      <c r="F1681" s="26">
        <f t="shared" ref="F1681:F1684" si="7034">F1682</f>
        <v>164</v>
      </c>
      <c r="G1681" s="26">
        <f t="shared" ref="G1681:G1684" si="7035">G1682</f>
        <v>164</v>
      </c>
      <c r="H1681" s="26">
        <f t="shared" ref="H1681:H1684" si="7036">H1682</f>
        <v>164</v>
      </c>
      <c r="I1681" s="26">
        <f t="shared" ref="I1681:I1684" si="7037">I1682</f>
        <v>0</v>
      </c>
      <c r="J1681" s="26">
        <f t="shared" ref="J1681:J1684" si="7038">J1682</f>
        <v>0</v>
      </c>
      <c r="K1681" s="26">
        <f t="shared" ref="K1681:K1684" si="7039">K1682</f>
        <v>0</v>
      </c>
      <c r="L1681" s="26">
        <f t="shared" si="6996"/>
        <v>164</v>
      </c>
      <c r="M1681" s="26">
        <f t="shared" si="6997"/>
        <v>164</v>
      </c>
      <c r="N1681" s="26">
        <f t="shared" si="6998"/>
        <v>164</v>
      </c>
      <c r="O1681" s="26">
        <f t="shared" ref="O1681:O1684" si="7040">O1682</f>
        <v>75</v>
      </c>
      <c r="P1681" s="26">
        <f t="shared" ref="P1681:P1684" si="7041">P1682</f>
        <v>180</v>
      </c>
      <c r="Q1681" s="26">
        <f t="shared" ref="Q1681:Q1684" si="7042">Q1682</f>
        <v>180</v>
      </c>
      <c r="R1681" s="26">
        <f t="shared" si="6999"/>
        <v>239</v>
      </c>
      <c r="S1681" s="26">
        <f t="shared" si="7000"/>
        <v>344</v>
      </c>
      <c r="T1681" s="26">
        <f t="shared" si="7001"/>
        <v>344</v>
      </c>
      <c r="U1681" s="26">
        <f t="shared" ref="U1681:U1684" si="7043">U1682</f>
        <v>0</v>
      </c>
      <c r="V1681" s="26">
        <f t="shared" ref="V1681:V1684" si="7044">V1682</f>
        <v>0</v>
      </c>
      <c r="W1681" s="26">
        <f t="shared" ref="W1681:W1684" si="7045">W1682</f>
        <v>0</v>
      </c>
      <c r="X1681" s="26">
        <f t="shared" si="7002"/>
        <v>239</v>
      </c>
      <c r="Y1681" s="26">
        <f t="shared" si="7003"/>
        <v>344</v>
      </c>
      <c r="Z1681" s="26">
        <f t="shared" si="7004"/>
        <v>344</v>
      </c>
      <c r="AA1681" s="26">
        <f t="shared" ref="AA1681:AA1684" si="7046">AA1682</f>
        <v>0</v>
      </c>
      <c r="AB1681" s="26">
        <f t="shared" ref="AB1681:AB1684" si="7047">AB1682</f>
        <v>0</v>
      </c>
      <c r="AC1681" s="26">
        <f t="shared" ref="AC1681:AC1684" si="7048">AC1682</f>
        <v>0</v>
      </c>
      <c r="AD1681" s="26">
        <f t="shared" si="7005"/>
        <v>239</v>
      </c>
      <c r="AE1681" s="26">
        <f t="shared" si="7006"/>
        <v>344</v>
      </c>
      <c r="AF1681" s="26">
        <f t="shared" si="7007"/>
        <v>344</v>
      </c>
      <c r="AG1681" s="26">
        <f t="shared" ref="AG1681:AG1684" si="7049">AG1682</f>
        <v>0</v>
      </c>
      <c r="AH1681" s="26">
        <f t="shared" ref="AH1681:AH1684" si="7050">AH1682</f>
        <v>0</v>
      </c>
      <c r="AI1681" s="26">
        <f t="shared" ref="AI1681:AI1684" si="7051">AI1682</f>
        <v>0</v>
      </c>
      <c r="AJ1681" s="26">
        <f t="shared" si="7008"/>
        <v>239</v>
      </c>
      <c r="AK1681" s="26">
        <f t="shared" si="7009"/>
        <v>344</v>
      </c>
      <c r="AL1681" s="26">
        <f t="shared" si="7010"/>
        <v>344</v>
      </c>
      <c r="AM1681" s="26">
        <f t="shared" ref="AM1681:AM1684" si="7052">AM1682</f>
        <v>0</v>
      </c>
      <c r="AN1681" s="26">
        <f t="shared" ref="AN1681:AN1684" si="7053">AN1682</f>
        <v>0</v>
      </c>
      <c r="AO1681" s="26">
        <f t="shared" ref="AO1681:AO1684" si="7054">AO1682</f>
        <v>0</v>
      </c>
      <c r="AP1681" s="26">
        <f t="shared" si="7011"/>
        <v>239</v>
      </c>
      <c r="AQ1681" s="26">
        <f t="shared" si="7012"/>
        <v>344</v>
      </c>
      <c r="AR1681" s="26">
        <f t="shared" si="7013"/>
        <v>344</v>
      </c>
      <c r="AS1681" s="26">
        <f t="shared" ref="AS1681:AS1684" si="7055">AS1682</f>
        <v>0</v>
      </c>
      <c r="AT1681" s="26">
        <f t="shared" ref="AT1681:AT1684" si="7056">AT1682</f>
        <v>0</v>
      </c>
      <c r="AU1681" s="26">
        <f t="shared" ref="AU1681:AU1684" si="7057">AU1682</f>
        <v>0</v>
      </c>
      <c r="AV1681" s="26">
        <f t="shared" si="7014"/>
        <v>239</v>
      </c>
      <c r="AW1681" s="26">
        <f t="shared" si="7015"/>
        <v>344</v>
      </c>
      <c r="AX1681" s="26">
        <f t="shared" si="7016"/>
        <v>344</v>
      </c>
      <c r="AY1681" s="26">
        <f t="shared" ref="AY1681:AY1684" si="7058">AY1682</f>
        <v>0</v>
      </c>
      <c r="AZ1681" s="26">
        <f t="shared" ref="AZ1681:AZ1684" si="7059">AZ1682</f>
        <v>0</v>
      </c>
      <c r="BA1681" s="26">
        <f t="shared" ref="BA1681:BA1684" si="7060">BA1682</f>
        <v>0</v>
      </c>
      <c r="BB1681" s="26">
        <f t="shared" si="7017"/>
        <v>239</v>
      </c>
      <c r="BC1681" s="26">
        <f t="shared" si="7018"/>
        <v>344</v>
      </c>
      <c r="BD1681" s="26">
        <f t="shared" si="7019"/>
        <v>344</v>
      </c>
      <c r="BE1681" s="26">
        <f t="shared" ref="BE1681:BE1684" si="7061">BE1682</f>
        <v>0</v>
      </c>
      <c r="BF1681" s="26">
        <f t="shared" ref="BF1681:BF1684" si="7062">BF1682</f>
        <v>0</v>
      </c>
      <c r="BG1681" s="26">
        <f t="shared" ref="BG1681:BG1684" si="7063">BG1682</f>
        <v>0</v>
      </c>
      <c r="BH1681" s="26">
        <f t="shared" si="7020"/>
        <v>239</v>
      </c>
      <c r="BI1681" s="26">
        <f t="shared" si="7021"/>
        <v>344</v>
      </c>
      <c r="BJ1681" s="26">
        <f t="shared" si="7022"/>
        <v>344</v>
      </c>
      <c r="BK1681" s="26">
        <f t="shared" ref="BK1681:BK1684" si="7064">BK1682</f>
        <v>0</v>
      </c>
      <c r="BL1681" s="26">
        <f t="shared" ref="BL1681:BL1684" si="7065">BL1682</f>
        <v>0</v>
      </c>
      <c r="BM1681" s="26">
        <f t="shared" ref="BM1681:BM1684" si="7066">BM1682</f>
        <v>0</v>
      </c>
      <c r="BN1681" s="26">
        <f t="shared" si="7023"/>
        <v>239</v>
      </c>
      <c r="BO1681" s="26">
        <f t="shared" si="7024"/>
        <v>344</v>
      </c>
      <c r="BP1681" s="26">
        <f t="shared" si="7025"/>
        <v>344</v>
      </c>
      <c r="BQ1681" s="26">
        <f t="shared" ref="BQ1681:BQ1684" si="7067">BQ1682</f>
        <v>0</v>
      </c>
      <c r="BR1681" s="26">
        <f t="shared" ref="BR1681:BR1684" si="7068">BR1682</f>
        <v>0</v>
      </c>
      <c r="BS1681" s="26">
        <f t="shared" si="7026"/>
        <v>239</v>
      </c>
      <c r="BT1681" s="26">
        <f t="shared" si="7027"/>
        <v>344</v>
      </c>
      <c r="BU1681" s="26">
        <f t="shared" si="7028"/>
        <v>344</v>
      </c>
      <c r="BV1681" s="26">
        <f t="shared" ref="BV1681:BV1684" si="7069">BV1682</f>
        <v>0</v>
      </c>
      <c r="BW1681" s="26">
        <f t="shared" ref="BW1681:BW1684" si="7070">BW1682</f>
        <v>0</v>
      </c>
      <c r="BX1681" s="26">
        <f t="shared" si="7029"/>
        <v>239</v>
      </c>
      <c r="BY1681" s="26">
        <f t="shared" si="7030"/>
        <v>344</v>
      </c>
      <c r="BZ1681" s="26">
        <f t="shared" si="7031"/>
        <v>344</v>
      </c>
      <c r="CA1681" s="26">
        <f t="shared" ref="CA1681:CA1684" si="7071">CA1682</f>
        <v>0</v>
      </c>
      <c r="CB1681" s="26">
        <f t="shared" ref="CB1681:CB1684" si="7072">CB1682</f>
        <v>0</v>
      </c>
      <c r="CC1681" s="26">
        <f t="shared" ref="CC1681:CC1684" si="7073">CC1682</f>
        <v>0</v>
      </c>
      <c r="CD1681" s="26">
        <f t="shared" si="6841"/>
        <v>239</v>
      </c>
      <c r="CE1681" s="26">
        <f t="shared" si="6842"/>
        <v>344</v>
      </c>
      <c r="CF1681" s="26">
        <f t="shared" si="6843"/>
        <v>344</v>
      </c>
      <c r="CG1681" s="26">
        <f t="shared" ref="CG1681:CG1684" si="7074">CG1682</f>
        <v>0</v>
      </c>
      <c r="CH1681" s="26">
        <f t="shared" ref="CH1681:CH1684" si="7075">CH1682</f>
        <v>0</v>
      </c>
      <c r="CI1681" s="26">
        <f t="shared" ref="CI1681:CI1684" si="7076">CI1682</f>
        <v>0</v>
      </c>
      <c r="CJ1681" s="26">
        <f t="shared" si="6844"/>
        <v>239</v>
      </c>
      <c r="CK1681" s="26">
        <f t="shared" si="6845"/>
        <v>344</v>
      </c>
      <c r="CL1681" s="26">
        <f t="shared" si="6846"/>
        <v>344</v>
      </c>
      <c r="CM1681" s="26">
        <f t="shared" ref="CM1681:CM1684" si="7077">CM1682</f>
        <v>0</v>
      </c>
      <c r="CN1681" s="26">
        <f t="shared" ref="CN1681:CN1684" si="7078">CN1682</f>
        <v>0</v>
      </c>
      <c r="CO1681" s="26">
        <f t="shared" ref="CO1681:CO1684" si="7079">CO1682</f>
        <v>0</v>
      </c>
      <c r="CP1681" s="26">
        <f t="shared" si="6847"/>
        <v>239</v>
      </c>
      <c r="CQ1681" s="26">
        <f t="shared" si="6848"/>
        <v>344</v>
      </c>
      <c r="CR1681" s="26">
        <f t="shared" si="6849"/>
        <v>344</v>
      </c>
      <c r="CS1681" s="26">
        <f t="shared" ref="CS1681:CS1684" si="7080">CS1682</f>
        <v>0</v>
      </c>
      <c r="CT1681" s="19"/>
      <c r="CU1681" s="35"/>
      <c r="CX1681" s="1" t="s">
        <v>26</v>
      </c>
    </row>
    <row r="1682" spans="1:105" ht="31.2" hidden="1" x14ac:dyDescent="0.3">
      <c r="A1682" s="16" t="s">
        <v>964</v>
      </c>
      <c r="B1682" s="17"/>
      <c r="C1682" s="16"/>
      <c r="D1682" s="16"/>
      <c r="E1682" s="34" t="s">
        <v>965</v>
      </c>
      <c r="F1682" s="26">
        <f t="shared" si="7034"/>
        <v>164</v>
      </c>
      <c r="G1682" s="26">
        <f t="shared" si="7035"/>
        <v>164</v>
      </c>
      <c r="H1682" s="26">
        <f t="shared" si="7036"/>
        <v>164</v>
      </c>
      <c r="I1682" s="26">
        <f t="shared" si="7037"/>
        <v>0</v>
      </c>
      <c r="J1682" s="26">
        <f t="shared" si="7038"/>
        <v>0</v>
      </c>
      <c r="K1682" s="26">
        <f t="shared" si="7039"/>
        <v>0</v>
      </c>
      <c r="L1682" s="26">
        <f t="shared" si="6996"/>
        <v>164</v>
      </c>
      <c r="M1682" s="26">
        <f t="shared" si="6997"/>
        <v>164</v>
      </c>
      <c r="N1682" s="26">
        <f t="shared" si="6998"/>
        <v>164</v>
      </c>
      <c r="O1682" s="26">
        <f t="shared" si="7040"/>
        <v>75</v>
      </c>
      <c r="P1682" s="26">
        <f t="shared" si="7041"/>
        <v>180</v>
      </c>
      <c r="Q1682" s="26">
        <f t="shared" si="7042"/>
        <v>180</v>
      </c>
      <c r="R1682" s="26">
        <f t="shared" si="6999"/>
        <v>239</v>
      </c>
      <c r="S1682" s="26">
        <f t="shared" si="7000"/>
        <v>344</v>
      </c>
      <c r="T1682" s="26">
        <f t="shared" si="7001"/>
        <v>344</v>
      </c>
      <c r="U1682" s="26">
        <f t="shared" si="7043"/>
        <v>0</v>
      </c>
      <c r="V1682" s="26">
        <f t="shared" si="7044"/>
        <v>0</v>
      </c>
      <c r="W1682" s="26">
        <f t="shared" si="7045"/>
        <v>0</v>
      </c>
      <c r="X1682" s="26">
        <f t="shared" si="7002"/>
        <v>239</v>
      </c>
      <c r="Y1682" s="26">
        <f t="shared" si="7003"/>
        <v>344</v>
      </c>
      <c r="Z1682" s="26">
        <f t="shared" si="7004"/>
        <v>344</v>
      </c>
      <c r="AA1682" s="26">
        <f t="shared" si="7046"/>
        <v>0</v>
      </c>
      <c r="AB1682" s="26">
        <f t="shared" si="7047"/>
        <v>0</v>
      </c>
      <c r="AC1682" s="26">
        <f t="shared" si="7048"/>
        <v>0</v>
      </c>
      <c r="AD1682" s="26">
        <f t="shared" si="7005"/>
        <v>239</v>
      </c>
      <c r="AE1682" s="26">
        <f t="shared" si="7006"/>
        <v>344</v>
      </c>
      <c r="AF1682" s="26">
        <f t="shared" si="7007"/>
        <v>344</v>
      </c>
      <c r="AG1682" s="26">
        <f t="shared" si="7049"/>
        <v>0</v>
      </c>
      <c r="AH1682" s="26">
        <f t="shared" si="7050"/>
        <v>0</v>
      </c>
      <c r="AI1682" s="26">
        <f t="shared" si="7051"/>
        <v>0</v>
      </c>
      <c r="AJ1682" s="26">
        <f t="shared" si="7008"/>
        <v>239</v>
      </c>
      <c r="AK1682" s="26">
        <f t="shared" si="7009"/>
        <v>344</v>
      </c>
      <c r="AL1682" s="26">
        <f t="shared" si="7010"/>
        <v>344</v>
      </c>
      <c r="AM1682" s="26">
        <f t="shared" si="7052"/>
        <v>0</v>
      </c>
      <c r="AN1682" s="26">
        <f t="shared" si="7053"/>
        <v>0</v>
      </c>
      <c r="AO1682" s="26">
        <f t="shared" si="7054"/>
        <v>0</v>
      </c>
      <c r="AP1682" s="26">
        <f t="shared" si="7011"/>
        <v>239</v>
      </c>
      <c r="AQ1682" s="26">
        <f t="shared" si="7012"/>
        <v>344</v>
      </c>
      <c r="AR1682" s="26">
        <f t="shared" si="7013"/>
        <v>344</v>
      </c>
      <c r="AS1682" s="26">
        <f t="shared" si="7055"/>
        <v>0</v>
      </c>
      <c r="AT1682" s="26">
        <f t="shared" si="7056"/>
        <v>0</v>
      </c>
      <c r="AU1682" s="26">
        <f t="shared" si="7057"/>
        <v>0</v>
      </c>
      <c r="AV1682" s="26">
        <f t="shared" si="7014"/>
        <v>239</v>
      </c>
      <c r="AW1682" s="26">
        <f t="shared" si="7015"/>
        <v>344</v>
      </c>
      <c r="AX1682" s="26">
        <f t="shared" si="7016"/>
        <v>344</v>
      </c>
      <c r="AY1682" s="26">
        <f t="shared" si="7058"/>
        <v>0</v>
      </c>
      <c r="AZ1682" s="26">
        <f t="shared" si="7059"/>
        <v>0</v>
      </c>
      <c r="BA1682" s="26">
        <f t="shared" si="7060"/>
        <v>0</v>
      </c>
      <c r="BB1682" s="26">
        <f t="shared" si="7017"/>
        <v>239</v>
      </c>
      <c r="BC1682" s="26">
        <f t="shared" si="7018"/>
        <v>344</v>
      </c>
      <c r="BD1682" s="26">
        <f t="shared" si="7019"/>
        <v>344</v>
      </c>
      <c r="BE1682" s="26">
        <f t="shared" si="7061"/>
        <v>0</v>
      </c>
      <c r="BF1682" s="26">
        <f t="shared" si="7062"/>
        <v>0</v>
      </c>
      <c r="BG1682" s="26">
        <f t="shared" si="7063"/>
        <v>0</v>
      </c>
      <c r="BH1682" s="26">
        <f t="shared" si="7020"/>
        <v>239</v>
      </c>
      <c r="BI1682" s="26">
        <f t="shared" si="7021"/>
        <v>344</v>
      </c>
      <c r="BJ1682" s="26">
        <f t="shared" si="7022"/>
        <v>344</v>
      </c>
      <c r="BK1682" s="26">
        <f t="shared" si="7064"/>
        <v>0</v>
      </c>
      <c r="BL1682" s="26">
        <f t="shared" si="7065"/>
        <v>0</v>
      </c>
      <c r="BM1682" s="26">
        <f t="shared" si="7066"/>
        <v>0</v>
      </c>
      <c r="BN1682" s="26">
        <f t="shared" si="7023"/>
        <v>239</v>
      </c>
      <c r="BO1682" s="26">
        <f t="shared" si="7024"/>
        <v>344</v>
      </c>
      <c r="BP1682" s="26">
        <f t="shared" si="7025"/>
        <v>344</v>
      </c>
      <c r="BQ1682" s="26">
        <f t="shared" si="7067"/>
        <v>0</v>
      </c>
      <c r="BR1682" s="26">
        <f t="shared" si="7068"/>
        <v>0</v>
      </c>
      <c r="BS1682" s="26">
        <f t="shared" si="7026"/>
        <v>239</v>
      </c>
      <c r="BT1682" s="26">
        <f t="shared" si="7027"/>
        <v>344</v>
      </c>
      <c r="BU1682" s="26">
        <f t="shared" si="7028"/>
        <v>344</v>
      </c>
      <c r="BV1682" s="26">
        <f t="shared" si="7069"/>
        <v>0</v>
      </c>
      <c r="BW1682" s="26">
        <f t="shared" si="7070"/>
        <v>0</v>
      </c>
      <c r="BX1682" s="26">
        <f t="shared" si="7029"/>
        <v>239</v>
      </c>
      <c r="BY1682" s="26">
        <f t="shared" si="7030"/>
        <v>344</v>
      </c>
      <c r="BZ1682" s="26">
        <f t="shared" si="7031"/>
        <v>344</v>
      </c>
      <c r="CA1682" s="26">
        <f t="shared" si="7071"/>
        <v>0</v>
      </c>
      <c r="CB1682" s="26">
        <f t="shared" si="7072"/>
        <v>0</v>
      </c>
      <c r="CC1682" s="26">
        <f t="shared" si="7073"/>
        <v>0</v>
      </c>
      <c r="CD1682" s="26">
        <f t="shared" si="6841"/>
        <v>239</v>
      </c>
      <c r="CE1682" s="26">
        <f t="shared" si="6842"/>
        <v>344</v>
      </c>
      <c r="CF1682" s="26">
        <f t="shared" si="6843"/>
        <v>344</v>
      </c>
      <c r="CG1682" s="26">
        <f t="shared" si="7074"/>
        <v>0</v>
      </c>
      <c r="CH1682" s="26">
        <f t="shared" si="7075"/>
        <v>0</v>
      </c>
      <c r="CI1682" s="26">
        <f t="shared" si="7076"/>
        <v>0</v>
      </c>
      <c r="CJ1682" s="26">
        <f t="shared" si="6844"/>
        <v>239</v>
      </c>
      <c r="CK1682" s="26">
        <f t="shared" si="6845"/>
        <v>344</v>
      </c>
      <c r="CL1682" s="26">
        <f t="shared" si="6846"/>
        <v>344</v>
      </c>
      <c r="CM1682" s="26">
        <f t="shared" si="7077"/>
        <v>0</v>
      </c>
      <c r="CN1682" s="26">
        <f t="shared" si="7078"/>
        <v>0</v>
      </c>
      <c r="CO1682" s="26">
        <f t="shared" si="7079"/>
        <v>0</v>
      </c>
      <c r="CP1682" s="26">
        <f t="shared" si="6847"/>
        <v>239</v>
      </c>
      <c r="CQ1682" s="26">
        <f t="shared" si="6848"/>
        <v>344</v>
      </c>
      <c r="CR1682" s="26">
        <f t="shared" si="6849"/>
        <v>344</v>
      </c>
      <c r="CS1682" s="26">
        <f t="shared" si="7080"/>
        <v>0</v>
      </c>
      <c r="CT1682" s="19"/>
      <c r="CU1682" s="35"/>
      <c r="DA1682" s="1" t="s">
        <v>29</v>
      </c>
    </row>
    <row r="1683" spans="1:105" ht="31.2" hidden="1" x14ac:dyDescent="0.3">
      <c r="A1683" s="16" t="s">
        <v>964</v>
      </c>
      <c r="B1683" s="17">
        <v>200</v>
      </c>
      <c r="C1683" s="16"/>
      <c r="D1683" s="16"/>
      <c r="E1683" s="34" t="s">
        <v>38</v>
      </c>
      <c r="F1683" s="26">
        <f t="shared" si="7034"/>
        <v>164</v>
      </c>
      <c r="G1683" s="26">
        <f t="shared" si="7035"/>
        <v>164</v>
      </c>
      <c r="H1683" s="26">
        <f t="shared" si="7036"/>
        <v>164</v>
      </c>
      <c r="I1683" s="26">
        <f t="shared" si="7037"/>
        <v>0</v>
      </c>
      <c r="J1683" s="26">
        <f t="shared" si="7038"/>
        <v>0</v>
      </c>
      <c r="K1683" s="26">
        <f t="shared" si="7039"/>
        <v>0</v>
      </c>
      <c r="L1683" s="26">
        <f t="shared" si="6996"/>
        <v>164</v>
      </c>
      <c r="M1683" s="26">
        <f t="shared" si="6997"/>
        <v>164</v>
      </c>
      <c r="N1683" s="26">
        <f t="shared" si="6998"/>
        <v>164</v>
      </c>
      <c r="O1683" s="26">
        <f t="shared" si="7040"/>
        <v>75</v>
      </c>
      <c r="P1683" s="26">
        <f t="shared" si="7041"/>
        <v>180</v>
      </c>
      <c r="Q1683" s="26">
        <f t="shared" si="7042"/>
        <v>180</v>
      </c>
      <c r="R1683" s="26">
        <f t="shared" si="6999"/>
        <v>239</v>
      </c>
      <c r="S1683" s="26">
        <f t="shared" si="7000"/>
        <v>344</v>
      </c>
      <c r="T1683" s="26">
        <f t="shared" si="7001"/>
        <v>344</v>
      </c>
      <c r="U1683" s="26">
        <f t="shared" si="7043"/>
        <v>0</v>
      </c>
      <c r="V1683" s="26">
        <f t="shared" si="7044"/>
        <v>0</v>
      </c>
      <c r="W1683" s="26">
        <f t="shared" si="7045"/>
        <v>0</v>
      </c>
      <c r="X1683" s="26">
        <f t="shared" si="7002"/>
        <v>239</v>
      </c>
      <c r="Y1683" s="26">
        <f t="shared" si="7003"/>
        <v>344</v>
      </c>
      <c r="Z1683" s="26">
        <f t="shared" si="7004"/>
        <v>344</v>
      </c>
      <c r="AA1683" s="26">
        <f t="shared" si="7046"/>
        <v>0</v>
      </c>
      <c r="AB1683" s="26">
        <f t="shared" si="7047"/>
        <v>0</v>
      </c>
      <c r="AC1683" s="26">
        <f t="shared" si="7048"/>
        <v>0</v>
      </c>
      <c r="AD1683" s="26">
        <f t="shared" si="7005"/>
        <v>239</v>
      </c>
      <c r="AE1683" s="26">
        <f t="shared" si="7006"/>
        <v>344</v>
      </c>
      <c r="AF1683" s="26">
        <f t="shared" si="7007"/>
        <v>344</v>
      </c>
      <c r="AG1683" s="26">
        <f t="shared" si="7049"/>
        <v>0</v>
      </c>
      <c r="AH1683" s="26">
        <f t="shared" si="7050"/>
        <v>0</v>
      </c>
      <c r="AI1683" s="26">
        <f t="shared" si="7051"/>
        <v>0</v>
      </c>
      <c r="AJ1683" s="26">
        <f t="shared" si="7008"/>
        <v>239</v>
      </c>
      <c r="AK1683" s="26">
        <f t="shared" si="7009"/>
        <v>344</v>
      </c>
      <c r="AL1683" s="26">
        <f t="shared" si="7010"/>
        <v>344</v>
      </c>
      <c r="AM1683" s="26">
        <f t="shared" si="7052"/>
        <v>0</v>
      </c>
      <c r="AN1683" s="26">
        <f t="shared" si="7053"/>
        <v>0</v>
      </c>
      <c r="AO1683" s="26">
        <f t="shared" si="7054"/>
        <v>0</v>
      </c>
      <c r="AP1683" s="26">
        <f t="shared" si="7011"/>
        <v>239</v>
      </c>
      <c r="AQ1683" s="26">
        <f t="shared" si="7012"/>
        <v>344</v>
      </c>
      <c r="AR1683" s="26">
        <f t="shared" si="7013"/>
        <v>344</v>
      </c>
      <c r="AS1683" s="26">
        <f t="shared" si="7055"/>
        <v>0</v>
      </c>
      <c r="AT1683" s="26">
        <f t="shared" si="7056"/>
        <v>0</v>
      </c>
      <c r="AU1683" s="26">
        <f t="shared" si="7057"/>
        <v>0</v>
      </c>
      <c r="AV1683" s="26">
        <f t="shared" si="7014"/>
        <v>239</v>
      </c>
      <c r="AW1683" s="26">
        <f t="shared" si="7015"/>
        <v>344</v>
      </c>
      <c r="AX1683" s="26">
        <f t="shared" si="7016"/>
        <v>344</v>
      </c>
      <c r="AY1683" s="26">
        <f t="shared" si="7058"/>
        <v>0</v>
      </c>
      <c r="AZ1683" s="26">
        <f t="shared" si="7059"/>
        <v>0</v>
      </c>
      <c r="BA1683" s="26">
        <f t="shared" si="7060"/>
        <v>0</v>
      </c>
      <c r="BB1683" s="26">
        <f t="shared" si="7017"/>
        <v>239</v>
      </c>
      <c r="BC1683" s="26">
        <f t="shared" si="7018"/>
        <v>344</v>
      </c>
      <c r="BD1683" s="26">
        <f t="shared" si="7019"/>
        <v>344</v>
      </c>
      <c r="BE1683" s="26">
        <f t="shared" si="7061"/>
        <v>0</v>
      </c>
      <c r="BF1683" s="26">
        <f t="shared" si="7062"/>
        <v>0</v>
      </c>
      <c r="BG1683" s="26">
        <f t="shared" si="7063"/>
        <v>0</v>
      </c>
      <c r="BH1683" s="26">
        <f t="shared" si="7020"/>
        <v>239</v>
      </c>
      <c r="BI1683" s="26">
        <f t="shared" si="7021"/>
        <v>344</v>
      </c>
      <c r="BJ1683" s="26">
        <f t="shared" si="7022"/>
        <v>344</v>
      </c>
      <c r="BK1683" s="26">
        <f t="shared" si="7064"/>
        <v>0</v>
      </c>
      <c r="BL1683" s="26">
        <f t="shared" si="7065"/>
        <v>0</v>
      </c>
      <c r="BM1683" s="26">
        <f t="shared" si="7066"/>
        <v>0</v>
      </c>
      <c r="BN1683" s="26">
        <f t="shared" si="7023"/>
        <v>239</v>
      </c>
      <c r="BO1683" s="26">
        <f t="shared" si="7024"/>
        <v>344</v>
      </c>
      <c r="BP1683" s="26">
        <f t="shared" si="7025"/>
        <v>344</v>
      </c>
      <c r="BQ1683" s="26">
        <f t="shared" si="7067"/>
        <v>0</v>
      </c>
      <c r="BR1683" s="26">
        <f t="shared" si="7068"/>
        <v>0</v>
      </c>
      <c r="BS1683" s="26">
        <f t="shared" si="7026"/>
        <v>239</v>
      </c>
      <c r="BT1683" s="26">
        <f t="shared" si="7027"/>
        <v>344</v>
      </c>
      <c r="BU1683" s="26">
        <f t="shared" si="7028"/>
        <v>344</v>
      </c>
      <c r="BV1683" s="26">
        <f t="shared" si="7069"/>
        <v>0</v>
      </c>
      <c r="BW1683" s="26">
        <f t="shared" si="7070"/>
        <v>0</v>
      </c>
      <c r="BX1683" s="26">
        <f t="shared" si="7029"/>
        <v>239</v>
      </c>
      <c r="BY1683" s="26">
        <f t="shared" si="7030"/>
        <v>344</v>
      </c>
      <c r="BZ1683" s="26">
        <f t="shared" si="7031"/>
        <v>344</v>
      </c>
      <c r="CA1683" s="26">
        <f t="shared" si="7071"/>
        <v>0</v>
      </c>
      <c r="CB1683" s="26">
        <f t="shared" si="7072"/>
        <v>0</v>
      </c>
      <c r="CC1683" s="26">
        <f t="shared" si="7073"/>
        <v>0</v>
      </c>
      <c r="CD1683" s="26">
        <f t="shared" si="6841"/>
        <v>239</v>
      </c>
      <c r="CE1683" s="26">
        <f t="shared" si="6842"/>
        <v>344</v>
      </c>
      <c r="CF1683" s="26">
        <f t="shared" si="6843"/>
        <v>344</v>
      </c>
      <c r="CG1683" s="26">
        <f t="shared" si="7074"/>
        <v>0</v>
      </c>
      <c r="CH1683" s="26">
        <f t="shared" si="7075"/>
        <v>0</v>
      </c>
      <c r="CI1683" s="26">
        <f t="shared" si="7076"/>
        <v>0</v>
      </c>
      <c r="CJ1683" s="26">
        <f t="shared" si="6844"/>
        <v>239</v>
      </c>
      <c r="CK1683" s="26">
        <f t="shared" si="6845"/>
        <v>344</v>
      </c>
      <c r="CL1683" s="26">
        <f t="shared" si="6846"/>
        <v>344</v>
      </c>
      <c r="CM1683" s="26">
        <f t="shared" si="7077"/>
        <v>0</v>
      </c>
      <c r="CN1683" s="26">
        <f t="shared" si="7078"/>
        <v>0</v>
      </c>
      <c r="CO1683" s="26">
        <f t="shared" si="7079"/>
        <v>0</v>
      </c>
      <c r="CP1683" s="26">
        <f t="shared" si="6847"/>
        <v>239</v>
      </c>
      <c r="CQ1683" s="26">
        <f t="shared" si="6848"/>
        <v>344</v>
      </c>
      <c r="CR1683" s="26">
        <f t="shared" si="6849"/>
        <v>344</v>
      </c>
      <c r="CS1683" s="26">
        <f t="shared" si="7080"/>
        <v>0</v>
      </c>
      <c r="CT1683" s="19"/>
      <c r="CU1683" s="35"/>
      <c r="CY1683" s="1" t="s">
        <v>27</v>
      </c>
    </row>
    <row r="1684" spans="1:105" ht="46.8" hidden="1" x14ac:dyDescent="0.3">
      <c r="A1684" s="16" t="s">
        <v>964</v>
      </c>
      <c r="B1684" s="17">
        <v>240</v>
      </c>
      <c r="C1684" s="16"/>
      <c r="D1684" s="16"/>
      <c r="E1684" s="34" t="s">
        <v>39</v>
      </c>
      <c r="F1684" s="26">
        <f t="shared" si="7034"/>
        <v>164</v>
      </c>
      <c r="G1684" s="26">
        <f t="shared" si="7035"/>
        <v>164</v>
      </c>
      <c r="H1684" s="26">
        <f t="shared" si="7036"/>
        <v>164</v>
      </c>
      <c r="I1684" s="26">
        <f t="shared" si="7037"/>
        <v>0</v>
      </c>
      <c r="J1684" s="26">
        <f t="shared" si="7038"/>
        <v>0</v>
      </c>
      <c r="K1684" s="26">
        <f t="shared" si="7039"/>
        <v>0</v>
      </c>
      <c r="L1684" s="26">
        <f t="shared" si="6996"/>
        <v>164</v>
      </c>
      <c r="M1684" s="26">
        <f t="shared" si="6997"/>
        <v>164</v>
      </c>
      <c r="N1684" s="26">
        <f t="shared" si="6998"/>
        <v>164</v>
      </c>
      <c r="O1684" s="26">
        <f t="shared" si="7040"/>
        <v>75</v>
      </c>
      <c r="P1684" s="26">
        <f t="shared" si="7041"/>
        <v>180</v>
      </c>
      <c r="Q1684" s="26">
        <f t="shared" si="7042"/>
        <v>180</v>
      </c>
      <c r="R1684" s="26">
        <f t="shared" si="6999"/>
        <v>239</v>
      </c>
      <c r="S1684" s="26">
        <f t="shared" si="7000"/>
        <v>344</v>
      </c>
      <c r="T1684" s="26">
        <f t="shared" si="7001"/>
        <v>344</v>
      </c>
      <c r="U1684" s="26">
        <f t="shared" si="7043"/>
        <v>0</v>
      </c>
      <c r="V1684" s="26">
        <f t="shared" si="7044"/>
        <v>0</v>
      </c>
      <c r="W1684" s="26">
        <f t="shared" si="7045"/>
        <v>0</v>
      </c>
      <c r="X1684" s="26">
        <f t="shared" si="7002"/>
        <v>239</v>
      </c>
      <c r="Y1684" s="26">
        <f t="shared" si="7003"/>
        <v>344</v>
      </c>
      <c r="Z1684" s="26">
        <f t="shared" si="7004"/>
        <v>344</v>
      </c>
      <c r="AA1684" s="26">
        <f t="shared" si="7046"/>
        <v>0</v>
      </c>
      <c r="AB1684" s="26">
        <f t="shared" si="7047"/>
        <v>0</v>
      </c>
      <c r="AC1684" s="26">
        <f t="shared" si="7048"/>
        <v>0</v>
      </c>
      <c r="AD1684" s="26">
        <f t="shared" si="7005"/>
        <v>239</v>
      </c>
      <c r="AE1684" s="26">
        <f t="shared" si="7006"/>
        <v>344</v>
      </c>
      <c r="AF1684" s="26">
        <f t="shared" si="7007"/>
        <v>344</v>
      </c>
      <c r="AG1684" s="26">
        <f t="shared" si="7049"/>
        <v>0</v>
      </c>
      <c r="AH1684" s="26">
        <f t="shared" si="7050"/>
        <v>0</v>
      </c>
      <c r="AI1684" s="26">
        <f t="shared" si="7051"/>
        <v>0</v>
      </c>
      <c r="AJ1684" s="26">
        <f t="shared" si="7008"/>
        <v>239</v>
      </c>
      <c r="AK1684" s="26">
        <f t="shared" si="7009"/>
        <v>344</v>
      </c>
      <c r="AL1684" s="26">
        <f t="shared" si="7010"/>
        <v>344</v>
      </c>
      <c r="AM1684" s="26">
        <f t="shared" si="7052"/>
        <v>0</v>
      </c>
      <c r="AN1684" s="26">
        <f t="shared" si="7053"/>
        <v>0</v>
      </c>
      <c r="AO1684" s="26">
        <f t="shared" si="7054"/>
        <v>0</v>
      </c>
      <c r="AP1684" s="26">
        <f t="shared" si="7011"/>
        <v>239</v>
      </c>
      <c r="AQ1684" s="26">
        <f t="shared" si="7012"/>
        <v>344</v>
      </c>
      <c r="AR1684" s="26">
        <f t="shared" si="7013"/>
        <v>344</v>
      </c>
      <c r="AS1684" s="26">
        <f t="shared" si="7055"/>
        <v>0</v>
      </c>
      <c r="AT1684" s="26">
        <f t="shared" si="7056"/>
        <v>0</v>
      </c>
      <c r="AU1684" s="26">
        <f t="shared" si="7057"/>
        <v>0</v>
      </c>
      <c r="AV1684" s="26">
        <f t="shared" si="7014"/>
        <v>239</v>
      </c>
      <c r="AW1684" s="26">
        <f t="shared" si="7015"/>
        <v>344</v>
      </c>
      <c r="AX1684" s="26">
        <f t="shared" si="7016"/>
        <v>344</v>
      </c>
      <c r="AY1684" s="26">
        <f t="shared" si="7058"/>
        <v>0</v>
      </c>
      <c r="AZ1684" s="26">
        <f t="shared" si="7059"/>
        <v>0</v>
      </c>
      <c r="BA1684" s="26">
        <f t="shared" si="7060"/>
        <v>0</v>
      </c>
      <c r="BB1684" s="26">
        <f t="shared" si="7017"/>
        <v>239</v>
      </c>
      <c r="BC1684" s="26">
        <f t="shared" si="7018"/>
        <v>344</v>
      </c>
      <c r="BD1684" s="26">
        <f t="shared" si="7019"/>
        <v>344</v>
      </c>
      <c r="BE1684" s="26">
        <f t="shared" si="7061"/>
        <v>0</v>
      </c>
      <c r="BF1684" s="26">
        <f t="shared" si="7062"/>
        <v>0</v>
      </c>
      <c r="BG1684" s="26">
        <f t="shared" si="7063"/>
        <v>0</v>
      </c>
      <c r="BH1684" s="26">
        <f t="shared" si="7020"/>
        <v>239</v>
      </c>
      <c r="BI1684" s="26">
        <f t="shared" si="7021"/>
        <v>344</v>
      </c>
      <c r="BJ1684" s="26">
        <f t="shared" si="7022"/>
        <v>344</v>
      </c>
      <c r="BK1684" s="26">
        <f t="shared" si="7064"/>
        <v>0</v>
      </c>
      <c r="BL1684" s="26">
        <f t="shared" si="7065"/>
        <v>0</v>
      </c>
      <c r="BM1684" s="26">
        <f t="shared" si="7066"/>
        <v>0</v>
      </c>
      <c r="BN1684" s="26">
        <f t="shared" si="7023"/>
        <v>239</v>
      </c>
      <c r="BO1684" s="26">
        <f t="shared" si="7024"/>
        <v>344</v>
      </c>
      <c r="BP1684" s="26">
        <f t="shared" si="7025"/>
        <v>344</v>
      </c>
      <c r="BQ1684" s="26">
        <f t="shared" si="7067"/>
        <v>0</v>
      </c>
      <c r="BR1684" s="26">
        <f t="shared" si="7068"/>
        <v>0</v>
      </c>
      <c r="BS1684" s="26">
        <f t="shared" si="7026"/>
        <v>239</v>
      </c>
      <c r="BT1684" s="26">
        <f t="shared" si="7027"/>
        <v>344</v>
      </c>
      <c r="BU1684" s="26">
        <f t="shared" si="7028"/>
        <v>344</v>
      </c>
      <c r="BV1684" s="26">
        <f t="shared" si="7069"/>
        <v>0</v>
      </c>
      <c r="BW1684" s="26">
        <f t="shared" si="7070"/>
        <v>0</v>
      </c>
      <c r="BX1684" s="26">
        <f t="shared" si="7029"/>
        <v>239</v>
      </c>
      <c r="BY1684" s="26">
        <f t="shared" si="7030"/>
        <v>344</v>
      </c>
      <c r="BZ1684" s="26">
        <f t="shared" si="7031"/>
        <v>344</v>
      </c>
      <c r="CA1684" s="26">
        <f t="shared" si="7071"/>
        <v>0</v>
      </c>
      <c r="CB1684" s="26">
        <f t="shared" si="7072"/>
        <v>0</v>
      </c>
      <c r="CC1684" s="26">
        <f t="shared" si="7073"/>
        <v>0</v>
      </c>
      <c r="CD1684" s="26">
        <f t="shared" si="6841"/>
        <v>239</v>
      </c>
      <c r="CE1684" s="26">
        <f t="shared" si="6842"/>
        <v>344</v>
      </c>
      <c r="CF1684" s="26">
        <f t="shared" si="6843"/>
        <v>344</v>
      </c>
      <c r="CG1684" s="26">
        <f t="shared" si="7074"/>
        <v>0</v>
      </c>
      <c r="CH1684" s="26">
        <f t="shared" si="7075"/>
        <v>0</v>
      </c>
      <c r="CI1684" s="26">
        <f t="shared" si="7076"/>
        <v>0</v>
      </c>
      <c r="CJ1684" s="26">
        <f t="shared" si="6844"/>
        <v>239</v>
      </c>
      <c r="CK1684" s="26">
        <f t="shared" si="6845"/>
        <v>344</v>
      </c>
      <c r="CL1684" s="26">
        <f t="shared" si="6846"/>
        <v>344</v>
      </c>
      <c r="CM1684" s="26">
        <f t="shared" si="7077"/>
        <v>0</v>
      </c>
      <c r="CN1684" s="26">
        <f t="shared" si="7078"/>
        <v>0</v>
      </c>
      <c r="CO1684" s="26">
        <f t="shared" si="7079"/>
        <v>0</v>
      </c>
      <c r="CP1684" s="26">
        <f t="shared" si="6847"/>
        <v>239</v>
      </c>
      <c r="CQ1684" s="26">
        <f t="shared" si="6848"/>
        <v>344</v>
      </c>
      <c r="CR1684" s="26">
        <f t="shared" si="6849"/>
        <v>344</v>
      </c>
      <c r="CS1684" s="26">
        <f t="shared" si="7080"/>
        <v>0</v>
      </c>
      <c r="CT1684" s="19"/>
      <c r="CU1684" s="35"/>
      <c r="CZ1684" s="1" t="s">
        <v>28</v>
      </c>
    </row>
    <row r="1685" spans="1:105" hidden="1" x14ac:dyDescent="0.3">
      <c r="A1685" s="16" t="s">
        <v>964</v>
      </c>
      <c r="B1685" s="17">
        <v>240</v>
      </c>
      <c r="C1685" s="16" t="s">
        <v>393</v>
      </c>
      <c r="D1685" s="16" t="s">
        <v>45</v>
      </c>
      <c r="E1685" s="34" t="s">
        <v>920</v>
      </c>
      <c r="F1685" s="26">
        <v>164</v>
      </c>
      <c r="G1685" s="26">
        <v>164</v>
      </c>
      <c r="H1685" s="26">
        <v>164</v>
      </c>
      <c r="I1685" s="26"/>
      <c r="J1685" s="26"/>
      <c r="K1685" s="26"/>
      <c r="L1685" s="26">
        <f t="shared" si="6996"/>
        <v>164</v>
      </c>
      <c r="M1685" s="26">
        <f t="shared" si="6997"/>
        <v>164</v>
      </c>
      <c r="N1685" s="26">
        <f t="shared" si="6998"/>
        <v>164</v>
      </c>
      <c r="O1685" s="26">
        <v>75</v>
      </c>
      <c r="P1685" s="26">
        <v>180</v>
      </c>
      <c r="Q1685" s="26">
        <v>180</v>
      </c>
      <c r="R1685" s="26">
        <f t="shared" si="6999"/>
        <v>239</v>
      </c>
      <c r="S1685" s="26">
        <f t="shared" si="7000"/>
        <v>344</v>
      </c>
      <c r="T1685" s="26">
        <f t="shared" si="7001"/>
        <v>344</v>
      </c>
      <c r="U1685" s="26"/>
      <c r="V1685" s="26"/>
      <c r="W1685" s="26"/>
      <c r="X1685" s="26">
        <f t="shared" si="7002"/>
        <v>239</v>
      </c>
      <c r="Y1685" s="26">
        <f t="shared" si="7003"/>
        <v>344</v>
      </c>
      <c r="Z1685" s="26">
        <f t="shared" si="7004"/>
        <v>344</v>
      </c>
      <c r="AA1685" s="26"/>
      <c r="AB1685" s="26"/>
      <c r="AC1685" s="26"/>
      <c r="AD1685" s="26">
        <f t="shared" si="7005"/>
        <v>239</v>
      </c>
      <c r="AE1685" s="26">
        <f t="shared" si="7006"/>
        <v>344</v>
      </c>
      <c r="AF1685" s="26">
        <f t="shared" si="7007"/>
        <v>344</v>
      </c>
      <c r="AG1685" s="26"/>
      <c r="AH1685" s="26"/>
      <c r="AI1685" s="26"/>
      <c r="AJ1685" s="26">
        <f t="shared" si="7008"/>
        <v>239</v>
      </c>
      <c r="AK1685" s="26">
        <f t="shared" si="7009"/>
        <v>344</v>
      </c>
      <c r="AL1685" s="26">
        <f t="shared" si="7010"/>
        <v>344</v>
      </c>
      <c r="AM1685" s="26"/>
      <c r="AN1685" s="26"/>
      <c r="AO1685" s="26"/>
      <c r="AP1685" s="26">
        <f t="shared" si="7011"/>
        <v>239</v>
      </c>
      <c r="AQ1685" s="26">
        <f t="shared" si="7012"/>
        <v>344</v>
      </c>
      <c r="AR1685" s="26">
        <f t="shared" si="7013"/>
        <v>344</v>
      </c>
      <c r="AS1685" s="26"/>
      <c r="AT1685" s="26"/>
      <c r="AU1685" s="26"/>
      <c r="AV1685" s="26">
        <f t="shared" si="7014"/>
        <v>239</v>
      </c>
      <c r="AW1685" s="26">
        <f t="shared" si="7015"/>
        <v>344</v>
      </c>
      <c r="AX1685" s="26">
        <f t="shared" si="7016"/>
        <v>344</v>
      </c>
      <c r="AY1685" s="26"/>
      <c r="AZ1685" s="26"/>
      <c r="BA1685" s="26"/>
      <c r="BB1685" s="26">
        <f t="shared" si="7017"/>
        <v>239</v>
      </c>
      <c r="BC1685" s="26">
        <f t="shared" si="7018"/>
        <v>344</v>
      </c>
      <c r="BD1685" s="26">
        <f t="shared" si="7019"/>
        <v>344</v>
      </c>
      <c r="BE1685" s="26"/>
      <c r="BF1685" s="26"/>
      <c r="BG1685" s="26"/>
      <c r="BH1685" s="26">
        <f t="shared" si="7020"/>
        <v>239</v>
      </c>
      <c r="BI1685" s="26">
        <f t="shared" si="7021"/>
        <v>344</v>
      </c>
      <c r="BJ1685" s="26">
        <f t="shared" si="7022"/>
        <v>344</v>
      </c>
      <c r="BK1685" s="26"/>
      <c r="BL1685" s="26"/>
      <c r="BM1685" s="26"/>
      <c r="BN1685" s="26">
        <f t="shared" si="7023"/>
        <v>239</v>
      </c>
      <c r="BO1685" s="26">
        <f t="shared" si="7024"/>
        <v>344</v>
      </c>
      <c r="BP1685" s="26">
        <f t="shared" si="7025"/>
        <v>344</v>
      </c>
      <c r="BQ1685" s="26"/>
      <c r="BR1685" s="26"/>
      <c r="BS1685" s="26">
        <f t="shared" si="7026"/>
        <v>239</v>
      </c>
      <c r="BT1685" s="26">
        <f t="shared" si="7027"/>
        <v>344</v>
      </c>
      <c r="BU1685" s="26">
        <f t="shared" si="7028"/>
        <v>344</v>
      </c>
      <c r="BV1685" s="26"/>
      <c r="BW1685" s="26"/>
      <c r="BX1685" s="26">
        <f t="shared" si="7029"/>
        <v>239</v>
      </c>
      <c r="BY1685" s="26">
        <f t="shared" si="7030"/>
        <v>344</v>
      </c>
      <c r="BZ1685" s="26">
        <f t="shared" si="7031"/>
        <v>344</v>
      </c>
      <c r="CA1685" s="26"/>
      <c r="CB1685" s="26"/>
      <c r="CC1685" s="26"/>
      <c r="CD1685" s="26">
        <f t="shared" si="6841"/>
        <v>239</v>
      </c>
      <c r="CE1685" s="26">
        <f t="shared" si="6842"/>
        <v>344</v>
      </c>
      <c r="CF1685" s="26">
        <f t="shared" si="6843"/>
        <v>344</v>
      </c>
      <c r="CG1685" s="26"/>
      <c r="CH1685" s="26"/>
      <c r="CI1685" s="26"/>
      <c r="CJ1685" s="26">
        <f t="shared" si="6844"/>
        <v>239</v>
      </c>
      <c r="CK1685" s="26">
        <f t="shared" si="6845"/>
        <v>344</v>
      </c>
      <c r="CL1685" s="26">
        <f t="shared" si="6846"/>
        <v>344</v>
      </c>
      <c r="CM1685" s="26"/>
      <c r="CN1685" s="26"/>
      <c r="CO1685" s="26"/>
      <c r="CP1685" s="26">
        <f t="shared" si="6847"/>
        <v>239</v>
      </c>
      <c r="CQ1685" s="26">
        <f t="shared" si="6848"/>
        <v>344</v>
      </c>
      <c r="CR1685" s="26">
        <f t="shared" si="6849"/>
        <v>344</v>
      </c>
      <c r="CS1685" s="26"/>
      <c r="CT1685" s="19"/>
      <c r="CU1685" s="35"/>
    </row>
    <row r="1686" spans="1:105" ht="46.8" hidden="1" x14ac:dyDescent="0.3">
      <c r="A1686" s="16" t="s">
        <v>966</v>
      </c>
      <c r="B1686" s="17"/>
      <c r="C1686" s="16"/>
      <c r="D1686" s="16"/>
      <c r="E1686" s="34" t="s">
        <v>967</v>
      </c>
      <c r="F1686" s="26">
        <f t="shared" ref="F1686:K1686" si="7081">F1687+F1697</f>
        <v>57189.200000000004</v>
      </c>
      <c r="G1686" s="26">
        <f t="shared" si="7081"/>
        <v>59003.4</v>
      </c>
      <c r="H1686" s="26">
        <f t="shared" si="7081"/>
        <v>59003.4</v>
      </c>
      <c r="I1686" s="26">
        <f t="shared" si="7081"/>
        <v>0</v>
      </c>
      <c r="J1686" s="26">
        <f t="shared" si="7081"/>
        <v>0</v>
      </c>
      <c r="K1686" s="26">
        <f t="shared" si="7081"/>
        <v>0</v>
      </c>
      <c r="L1686" s="26">
        <f t="shared" si="6996"/>
        <v>57189.200000000004</v>
      </c>
      <c r="M1686" s="26">
        <f t="shared" si="6997"/>
        <v>59003.4</v>
      </c>
      <c r="N1686" s="26">
        <f t="shared" si="6998"/>
        <v>59003.4</v>
      </c>
      <c r="O1686" s="26">
        <f>O1687+O1697</f>
        <v>5497.8</v>
      </c>
      <c r="P1686" s="26">
        <f>P1687+P1697</f>
        <v>5497.8</v>
      </c>
      <c r="Q1686" s="26">
        <f>Q1687+Q1697</f>
        <v>5497.8</v>
      </c>
      <c r="R1686" s="26">
        <f t="shared" si="6999"/>
        <v>62687.000000000007</v>
      </c>
      <c r="S1686" s="26">
        <f t="shared" si="7000"/>
        <v>64501.200000000004</v>
      </c>
      <c r="T1686" s="26">
        <f t="shared" si="7001"/>
        <v>64501.200000000004</v>
      </c>
      <c r="U1686" s="26">
        <f>U1687+U1697</f>
        <v>0</v>
      </c>
      <c r="V1686" s="26">
        <f>V1687+V1697</f>
        <v>0</v>
      </c>
      <c r="W1686" s="26">
        <f>W1687+W1697</f>
        <v>0</v>
      </c>
      <c r="X1686" s="26">
        <f t="shared" si="7002"/>
        <v>62687.000000000007</v>
      </c>
      <c r="Y1686" s="26">
        <f t="shared" si="7003"/>
        <v>64501.200000000004</v>
      </c>
      <c r="Z1686" s="26">
        <f t="shared" si="7004"/>
        <v>64501.200000000004</v>
      </c>
      <c r="AA1686" s="26">
        <f>AA1687+AA1697</f>
        <v>0</v>
      </c>
      <c r="AB1686" s="26">
        <f>AB1687+AB1697</f>
        <v>0</v>
      </c>
      <c r="AC1686" s="26">
        <f>AC1687+AC1697</f>
        <v>0</v>
      </c>
      <c r="AD1686" s="26">
        <f t="shared" si="7005"/>
        <v>62687.000000000007</v>
      </c>
      <c r="AE1686" s="26">
        <f t="shared" si="7006"/>
        <v>64501.200000000004</v>
      </c>
      <c r="AF1686" s="26">
        <f t="shared" si="7007"/>
        <v>64501.200000000004</v>
      </c>
      <c r="AG1686" s="26">
        <f>AG1687+AG1697</f>
        <v>0</v>
      </c>
      <c r="AH1686" s="26">
        <f>AH1687+AH1697</f>
        <v>0</v>
      </c>
      <c r="AI1686" s="26">
        <f>AI1687+AI1697</f>
        <v>0</v>
      </c>
      <c r="AJ1686" s="26">
        <f t="shared" si="7008"/>
        <v>62687.000000000007</v>
      </c>
      <c r="AK1686" s="26">
        <f t="shared" si="7009"/>
        <v>64501.200000000004</v>
      </c>
      <c r="AL1686" s="26">
        <f t="shared" si="7010"/>
        <v>64501.200000000004</v>
      </c>
      <c r="AM1686" s="26">
        <f>AM1687+AM1697</f>
        <v>0</v>
      </c>
      <c r="AN1686" s="26">
        <f>AN1687+AN1697</f>
        <v>0</v>
      </c>
      <c r="AO1686" s="26">
        <f>AO1687+AO1697</f>
        <v>0</v>
      </c>
      <c r="AP1686" s="26">
        <f t="shared" si="7011"/>
        <v>62687.000000000007</v>
      </c>
      <c r="AQ1686" s="26">
        <f t="shared" si="7012"/>
        <v>64501.200000000004</v>
      </c>
      <c r="AR1686" s="26">
        <f t="shared" si="7013"/>
        <v>64501.200000000004</v>
      </c>
      <c r="AS1686" s="26">
        <f>AS1687+AS1697</f>
        <v>0</v>
      </c>
      <c r="AT1686" s="26">
        <f>AT1687+AT1697</f>
        <v>0</v>
      </c>
      <c r="AU1686" s="26">
        <f>AU1687+AU1697</f>
        <v>0</v>
      </c>
      <c r="AV1686" s="26">
        <f t="shared" si="7014"/>
        <v>62687.000000000007</v>
      </c>
      <c r="AW1686" s="26">
        <f t="shared" si="7015"/>
        <v>64501.200000000004</v>
      </c>
      <c r="AX1686" s="26">
        <f t="shared" si="7016"/>
        <v>64501.200000000004</v>
      </c>
      <c r="AY1686" s="26">
        <f>AY1687+AY1697</f>
        <v>4297.6000000000004</v>
      </c>
      <c r="AZ1686" s="26">
        <f>AZ1687+AZ1697</f>
        <v>8797.2000000000007</v>
      </c>
      <c r="BA1686" s="26">
        <f>BA1687+BA1697</f>
        <v>8797.2000000000007</v>
      </c>
      <c r="BB1686" s="26">
        <f t="shared" si="7017"/>
        <v>66984.600000000006</v>
      </c>
      <c r="BC1686" s="26">
        <f t="shared" si="7018"/>
        <v>73298.400000000009</v>
      </c>
      <c r="BD1686" s="26">
        <f t="shared" si="7019"/>
        <v>73298.400000000009</v>
      </c>
      <c r="BE1686" s="26">
        <f>BE1687+BE1697</f>
        <v>0</v>
      </c>
      <c r="BF1686" s="26">
        <f>BF1687+BF1697</f>
        <v>0</v>
      </c>
      <c r="BG1686" s="26">
        <f>BG1687+BG1697</f>
        <v>0</v>
      </c>
      <c r="BH1686" s="26">
        <f t="shared" si="7020"/>
        <v>66984.600000000006</v>
      </c>
      <c r="BI1686" s="26">
        <f t="shared" si="7021"/>
        <v>73298.400000000009</v>
      </c>
      <c r="BJ1686" s="26">
        <f t="shared" si="7022"/>
        <v>73298.400000000009</v>
      </c>
      <c r="BK1686" s="26">
        <f>BK1687+BK1697</f>
        <v>0</v>
      </c>
      <c r="BL1686" s="26">
        <f>BL1687+BL1697</f>
        <v>0</v>
      </c>
      <c r="BM1686" s="26">
        <f>BM1687+BM1697</f>
        <v>0</v>
      </c>
      <c r="BN1686" s="26">
        <f t="shared" si="7023"/>
        <v>66984.600000000006</v>
      </c>
      <c r="BO1686" s="26">
        <f t="shared" si="7024"/>
        <v>73298.400000000009</v>
      </c>
      <c r="BP1686" s="26">
        <f t="shared" si="7025"/>
        <v>73298.400000000009</v>
      </c>
      <c r="BQ1686" s="26">
        <f>BQ1687+BQ1697</f>
        <v>0</v>
      </c>
      <c r="BR1686" s="26">
        <f>BR1687+BR1697</f>
        <v>0</v>
      </c>
      <c r="BS1686" s="26">
        <f t="shared" si="7026"/>
        <v>66984.600000000006</v>
      </c>
      <c r="BT1686" s="26">
        <f t="shared" si="7027"/>
        <v>73298.400000000009</v>
      </c>
      <c r="BU1686" s="26">
        <f t="shared" si="7028"/>
        <v>73298.400000000009</v>
      </c>
      <c r="BV1686" s="26">
        <f>BV1687+BV1697</f>
        <v>0</v>
      </c>
      <c r="BW1686" s="26">
        <f>BW1687+BW1697</f>
        <v>0</v>
      </c>
      <c r="BX1686" s="26">
        <f t="shared" si="7029"/>
        <v>66984.600000000006</v>
      </c>
      <c r="BY1686" s="26">
        <f t="shared" si="7030"/>
        <v>73298.400000000009</v>
      </c>
      <c r="BZ1686" s="26">
        <f t="shared" si="7031"/>
        <v>73298.400000000009</v>
      </c>
      <c r="CA1686" s="26">
        <f>CA1687+CA1697</f>
        <v>0</v>
      </c>
      <c r="CB1686" s="26">
        <f>CB1687+CB1697</f>
        <v>0</v>
      </c>
      <c r="CC1686" s="26">
        <f>CC1687+CC1697</f>
        <v>0</v>
      </c>
      <c r="CD1686" s="26">
        <f t="shared" si="6841"/>
        <v>66984.600000000006</v>
      </c>
      <c r="CE1686" s="26">
        <f t="shared" si="6842"/>
        <v>73298.400000000009</v>
      </c>
      <c r="CF1686" s="26">
        <f t="shared" si="6843"/>
        <v>73298.400000000009</v>
      </c>
      <c r="CG1686" s="26">
        <f>CG1687+CG1697</f>
        <v>0</v>
      </c>
      <c r="CH1686" s="26">
        <f>CH1687+CH1697</f>
        <v>0</v>
      </c>
      <c r="CI1686" s="26">
        <f>CI1687+CI1697</f>
        <v>0</v>
      </c>
      <c r="CJ1686" s="26">
        <f t="shared" si="6844"/>
        <v>66984.600000000006</v>
      </c>
      <c r="CK1686" s="26">
        <f t="shared" si="6845"/>
        <v>73298.400000000009</v>
      </c>
      <c r="CL1686" s="26">
        <f t="shared" si="6846"/>
        <v>73298.400000000009</v>
      </c>
      <c r="CM1686" s="26">
        <f>CM1687+CM1697</f>
        <v>0</v>
      </c>
      <c r="CN1686" s="26">
        <f>CN1687+CN1697</f>
        <v>0</v>
      </c>
      <c r="CO1686" s="26">
        <f>CO1687+CO1697</f>
        <v>0</v>
      </c>
      <c r="CP1686" s="26">
        <f t="shared" si="6847"/>
        <v>66984.600000000006</v>
      </c>
      <c r="CQ1686" s="26">
        <f t="shared" si="6848"/>
        <v>73298.400000000009</v>
      </c>
      <c r="CR1686" s="26">
        <f t="shared" si="6849"/>
        <v>73298.400000000009</v>
      </c>
      <c r="CS1686" s="26">
        <f>CS1687+CS1697</f>
        <v>0</v>
      </c>
      <c r="CT1686" s="19"/>
      <c r="CU1686" s="35"/>
      <c r="CX1686" s="1" t="s">
        <v>26</v>
      </c>
    </row>
    <row r="1687" spans="1:105" ht="46.8" hidden="1" x14ac:dyDescent="0.3">
      <c r="A1687" s="16" t="s">
        <v>968</v>
      </c>
      <c r="B1687" s="17"/>
      <c r="C1687" s="16"/>
      <c r="D1687" s="16"/>
      <c r="E1687" s="34" t="s">
        <v>128</v>
      </c>
      <c r="F1687" s="26">
        <f t="shared" ref="F1687:K1687" si="7082">F1688+F1691+F1694</f>
        <v>55733.8</v>
      </c>
      <c r="G1687" s="26">
        <f t="shared" si="7082"/>
        <v>57548</v>
      </c>
      <c r="H1687" s="26">
        <f t="shared" si="7082"/>
        <v>57548</v>
      </c>
      <c r="I1687" s="26">
        <f t="shared" si="7082"/>
        <v>0</v>
      </c>
      <c r="J1687" s="26">
        <f t="shared" si="7082"/>
        <v>0</v>
      </c>
      <c r="K1687" s="26">
        <f t="shared" si="7082"/>
        <v>0</v>
      </c>
      <c r="L1687" s="26">
        <f t="shared" si="6996"/>
        <v>55733.8</v>
      </c>
      <c r="M1687" s="26">
        <f t="shared" si="6997"/>
        <v>57548</v>
      </c>
      <c r="N1687" s="26">
        <f t="shared" si="6998"/>
        <v>57548</v>
      </c>
      <c r="O1687" s="26">
        <f>O1688+O1691+O1694</f>
        <v>0</v>
      </c>
      <c r="P1687" s="26">
        <f>P1688+P1691+P1694</f>
        <v>0</v>
      </c>
      <c r="Q1687" s="26">
        <f>Q1688+Q1691+Q1694</f>
        <v>0</v>
      </c>
      <c r="R1687" s="26">
        <f t="shared" si="6999"/>
        <v>55733.8</v>
      </c>
      <c r="S1687" s="26">
        <f t="shared" si="7000"/>
        <v>57548</v>
      </c>
      <c r="T1687" s="26">
        <f t="shared" si="7001"/>
        <v>57548</v>
      </c>
      <c r="U1687" s="26">
        <f>U1688+U1691+U1694</f>
        <v>0</v>
      </c>
      <c r="V1687" s="26">
        <f>V1688+V1691+V1694</f>
        <v>0</v>
      </c>
      <c r="W1687" s="26">
        <f>W1688+W1691+W1694</f>
        <v>0</v>
      </c>
      <c r="X1687" s="26">
        <f t="shared" si="7002"/>
        <v>55733.8</v>
      </c>
      <c r="Y1687" s="26">
        <f t="shared" si="7003"/>
        <v>57548</v>
      </c>
      <c r="Z1687" s="26">
        <f t="shared" si="7004"/>
        <v>57548</v>
      </c>
      <c r="AA1687" s="26">
        <f>AA1688+AA1691+AA1694</f>
        <v>0</v>
      </c>
      <c r="AB1687" s="26">
        <f>AB1688+AB1691+AB1694</f>
        <v>0</v>
      </c>
      <c r="AC1687" s="26">
        <f>AC1688+AC1691+AC1694</f>
        <v>0</v>
      </c>
      <c r="AD1687" s="26">
        <f t="shared" si="7005"/>
        <v>55733.8</v>
      </c>
      <c r="AE1687" s="26">
        <f t="shared" si="7006"/>
        <v>57548</v>
      </c>
      <c r="AF1687" s="26">
        <f t="shared" si="7007"/>
        <v>57548</v>
      </c>
      <c r="AG1687" s="26">
        <f>AG1688+AG1691+AG1694</f>
        <v>0</v>
      </c>
      <c r="AH1687" s="26">
        <f>AH1688+AH1691+AH1694</f>
        <v>0</v>
      </c>
      <c r="AI1687" s="26">
        <f>AI1688+AI1691+AI1694</f>
        <v>0</v>
      </c>
      <c r="AJ1687" s="26">
        <f t="shared" si="7008"/>
        <v>55733.8</v>
      </c>
      <c r="AK1687" s="26">
        <f t="shared" si="7009"/>
        <v>57548</v>
      </c>
      <c r="AL1687" s="26">
        <f t="shared" si="7010"/>
        <v>57548</v>
      </c>
      <c r="AM1687" s="26">
        <f>AM1688+AM1691+AM1694</f>
        <v>0</v>
      </c>
      <c r="AN1687" s="26">
        <f>AN1688+AN1691+AN1694</f>
        <v>0</v>
      </c>
      <c r="AO1687" s="26">
        <f>AO1688+AO1691+AO1694</f>
        <v>0</v>
      </c>
      <c r="AP1687" s="26">
        <f t="shared" si="7011"/>
        <v>55733.8</v>
      </c>
      <c r="AQ1687" s="26">
        <f t="shared" si="7012"/>
        <v>57548</v>
      </c>
      <c r="AR1687" s="26">
        <f t="shared" si="7013"/>
        <v>57548</v>
      </c>
      <c r="AS1687" s="26">
        <f>AS1688+AS1691+AS1694</f>
        <v>0</v>
      </c>
      <c r="AT1687" s="26">
        <f>AT1688+AT1691+AT1694</f>
        <v>0</v>
      </c>
      <c r="AU1687" s="26">
        <f>AU1688+AU1691+AU1694</f>
        <v>0</v>
      </c>
      <c r="AV1687" s="26">
        <f t="shared" si="7014"/>
        <v>55733.8</v>
      </c>
      <c r="AW1687" s="26">
        <f t="shared" si="7015"/>
        <v>57548</v>
      </c>
      <c r="AX1687" s="26">
        <f t="shared" si="7016"/>
        <v>57548</v>
      </c>
      <c r="AY1687" s="26">
        <f>AY1688+AY1691+AY1694</f>
        <v>4297.6000000000004</v>
      </c>
      <c r="AZ1687" s="26">
        <f>AZ1688+AZ1691+AZ1694</f>
        <v>8797.2000000000007</v>
      </c>
      <c r="BA1687" s="26">
        <f>BA1688+BA1691+BA1694</f>
        <v>8797.2000000000007</v>
      </c>
      <c r="BB1687" s="26">
        <f t="shared" si="7017"/>
        <v>60031.4</v>
      </c>
      <c r="BC1687" s="26">
        <f t="shared" si="7018"/>
        <v>66345.2</v>
      </c>
      <c r="BD1687" s="26">
        <f t="shared" si="7019"/>
        <v>66345.2</v>
      </c>
      <c r="BE1687" s="26">
        <f>BE1688+BE1691+BE1694</f>
        <v>0</v>
      </c>
      <c r="BF1687" s="26">
        <f>BF1688+BF1691+BF1694</f>
        <v>0</v>
      </c>
      <c r="BG1687" s="26">
        <f>BG1688+BG1691+BG1694</f>
        <v>0</v>
      </c>
      <c r="BH1687" s="26">
        <f t="shared" si="7020"/>
        <v>60031.4</v>
      </c>
      <c r="BI1687" s="26">
        <f t="shared" si="7021"/>
        <v>66345.2</v>
      </c>
      <c r="BJ1687" s="26">
        <f t="shared" si="7022"/>
        <v>66345.2</v>
      </c>
      <c r="BK1687" s="26">
        <f>BK1688+BK1691+BK1694</f>
        <v>0</v>
      </c>
      <c r="BL1687" s="26">
        <f>BL1688+BL1691+BL1694</f>
        <v>0</v>
      </c>
      <c r="BM1687" s="26">
        <f>BM1688+BM1691+BM1694</f>
        <v>0</v>
      </c>
      <c r="BN1687" s="26">
        <f t="shared" si="7023"/>
        <v>60031.4</v>
      </c>
      <c r="BO1687" s="26">
        <f t="shared" si="7024"/>
        <v>66345.2</v>
      </c>
      <c r="BP1687" s="26">
        <f t="shared" si="7025"/>
        <v>66345.2</v>
      </c>
      <c r="BQ1687" s="26">
        <f>BQ1688+BQ1691+BQ1694</f>
        <v>0</v>
      </c>
      <c r="BR1687" s="26">
        <f>BR1688+BR1691+BR1694</f>
        <v>0</v>
      </c>
      <c r="BS1687" s="26">
        <f t="shared" si="7026"/>
        <v>60031.4</v>
      </c>
      <c r="BT1687" s="26">
        <f t="shared" si="7027"/>
        <v>66345.2</v>
      </c>
      <c r="BU1687" s="26">
        <f t="shared" si="7028"/>
        <v>66345.2</v>
      </c>
      <c r="BV1687" s="26">
        <f>BV1688+BV1691+BV1694</f>
        <v>0</v>
      </c>
      <c r="BW1687" s="26">
        <f>BW1688+BW1691+BW1694</f>
        <v>0</v>
      </c>
      <c r="BX1687" s="26">
        <f t="shared" si="7029"/>
        <v>60031.4</v>
      </c>
      <c r="BY1687" s="26">
        <f t="shared" si="7030"/>
        <v>66345.2</v>
      </c>
      <c r="BZ1687" s="26">
        <f t="shared" si="7031"/>
        <v>66345.2</v>
      </c>
      <c r="CA1687" s="26">
        <f>CA1688+CA1691+CA1694</f>
        <v>0</v>
      </c>
      <c r="CB1687" s="26">
        <f>CB1688+CB1691+CB1694</f>
        <v>0</v>
      </c>
      <c r="CC1687" s="26">
        <f>CC1688+CC1691+CC1694</f>
        <v>0</v>
      </c>
      <c r="CD1687" s="26">
        <f t="shared" si="6841"/>
        <v>60031.4</v>
      </c>
      <c r="CE1687" s="26">
        <f t="shared" si="6842"/>
        <v>66345.2</v>
      </c>
      <c r="CF1687" s="26">
        <f t="shared" si="6843"/>
        <v>66345.2</v>
      </c>
      <c r="CG1687" s="26">
        <f>CG1688+CG1691+CG1694</f>
        <v>0</v>
      </c>
      <c r="CH1687" s="26">
        <f>CH1688+CH1691+CH1694</f>
        <v>0</v>
      </c>
      <c r="CI1687" s="26">
        <f>CI1688+CI1691+CI1694</f>
        <v>0</v>
      </c>
      <c r="CJ1687" s="26">
        <f t="shared" si="6844"/>
        <v>60031.4</v>
      </c>
      <c r="CK1687" s="26">
        <f t="shared" si="6845"/>
        <v>66345.2</v>
      </c>
      <c r="CL1687" s="26">
        <f t="shared" si="6846"/>
        <v>66345.2</v>
      </c>
      <c r="CM1687" s="26">
        <f>CM1688+CM1691+CM1694</f>
        <v>0</v>
      </c>
      <c r="CN1687" s="26">
        <f>CN1688+CN1691+CN1694</f>
        <v>0</v>
      </c>
      <c r="CO1687" s="26">
        <f>CO1688+CO1691+CO1694</f>
        <v>0</v>
      </c>
      <c r="CP1687" s="26">
        <f t="shared" si="6847"/>
        <v>60031.4</v>
      </c>
      <c r="CQ1687" s="26">
        <f t="shared" si="6848"/>
        <v>66345.2</v>
      </c>
      <c r="CR1687" s="26">
        <f t="shared" si="6849"/>
        <v>66345.2</v>
      </c>
      <c r="CS1687" s="26">
        <f>CS1688+CS1691+CS1694</f>
        <v>0</v>
      </c>
      <c r="CT1687" s="19"/>
      <c r="CU1687" s="35"/>
      <c r="DA1687" s="1" t="s">
        <v>29</v>
      </c>
    </row>
    <row r="1688" spans="1:105" ht="93.6" hidden="1" x14ac:dyDescent="0.3">
      <c r="A1688" s="16" t="s">
        <v>968</v>
      </c>
      <c r="B1688" s="17">
        <v>100</v>
      </c>
      <c r="C1688" s="16"/>
      <c r="D1688" s="16"/>
      <c r="E1688" s="34" t="s">
        <v>129</v>
      </c>
      <c r="F1688" s="26">
        <f t="shared" ref="F1688:F1709" si="7083">F1689</f>
        <v>45645.3</v>
      </c>
      <c r="G1688" s="26">
        <f t="shared" ref="G1688:G1709" si="7084">G1689</f>
        <v>47302.5</v>
      </c>
      <c r="H1688" s="26">
        <f t="shared" ref="H1688:H1709" si="7085">H1689</f>
        <v>47302.5</v>
      </c>
      <c r="I1688" s="26">
        <f t="shared" ref="I1688:I1709" si="7086">I1689</f>
        <v>0</v>
      </c>
      <c r="J1688" s="26">
        <f t="shared" ref="J1688:J1709" si="7087">J1689</f>
        <v>0</v>
      </c>
      <c r="K1688" s="26">
        <f t="shared" ref="K1688:K1709" si="7088">K1689</f>
        <v>0</v>
      </c>
      <c r="L1688" s="26">
        <f t="shared" si="6996"/>
        <v>45645.3</v>
      </c>
      <c r="M1688" s="26">
        <f t="shared" si="6997"/>
        <v>47302.5</v>
      </c>
      <c r="N1688" s="26">
        <f t="shared" si="6998"/>
        <v>47302.5</v>
      </c>
      <c r="O1688" s="26">
        <f t="shared" ref="O1688:O1709" si="7089">O1689</f>
        <v>0</v>
      </c>
      <c r="P1688" s="26">
        <f t="shared" ref="P1688:P1709" si="7090">P1689</f>
        <v>0</v>
      </c>
      <c r="Q1688" s="26">
        <f t="shared" ref="Q1688:Q1709" si="7091">Q1689</f>
        <v>0</v>
      </c>
      <c r="R1688" s="26">
        <f t="shared" si="6999"/>
        <v>45645.3</v>
      </c>
      <c r="S1688" s="26">
        <f t="shared" si="7000"/>
        <v>47302.5</v>
      </c>
      <c r="T1688" s="26">
        <f t="shared" si="7001"/>
        <v>47302.5</v>
      </c>
      <c r="U1688" s="26">
        <f t="shared" ref="U1688:U1709" si="7092">U1689</f>
        <v>0</v>
      </c>
      <c r="V1688" s="26">
        <f t="shared" ref="V1688:V1709" si="7093">V1689</f>
        <v>0</v>
      </c>
      <c r="W1688" s="26">
        <f t="shared" ref="W1688:W1709" si="7094">W1689</f>
        <v>0</v>
      </c>
      <c r="X1688" s="26">
        <f t="shared" si="7002"/>
        <v>45645.3</v>
      </c>
      <c r="Y1688" s="26">
        <f t="shared" si="7003"/>
        <v>47302.5</v>
      </c>
      <c r="Z1688" s="26">
        <f t="shared" si="7004"/>
        <v>47302.5</v>
      </c>
      <c r="AA1688" s="26">
        <f t="shared" ref="AA1688:AA1709" si="7095">AA1689</f>
        <v>0</v>
      </c>
      <c r="AB1688" s="26">
        <f t="shared" ref="AB1688:AB1709" si="7096">AB1689</f>
        <v>0</v>
      </c>
      <c r="AC1688" s="26">
        <f t="shared" ref="AC1688:AC1709" si="7097">AC1689</f>
        <v>0</v>
      </c>
      <c r="AD1688" s="26">
        <f t="shared" si="7005"/>
        <v>45645.3</v>
      </c>
      <c r="AE1688" s="26">
        <f t="shared" si="7006"/>
        <v>47302.5</v>
      </c>
      <c r="AF1688" s="26">
        <f t="shared" si="7007"/>
        <v>47302.5</v>
      </c>
      <c r="AG1688" s="26">
        <f t="shared" ref="AG1688:AG1709" si="7098">AG1689</f>
        <v>0</v>
      </c>
      <c r="AH1688" s="26">
        <f t="shared" ref="AH1688:AH1709" si="7099">AH1689</f>
        <v>0</v>
      </c>
      <c r="AI1688" s="26">
        <f t="shared" ref="AI1688:AI1709" si="7100">AI1689</f>
        <v>0</v>
      </c>
      <c r="AJ1688" s="26">
        <f t="shared" si="7008"/>
        <v>45645.3</v>
      </c>
      <c r="AK1688" s="26">
        <f t="shared" si="7009"/>
        <v>47302.5</v>
      </c>
      <c r="AL1688" s="26">
        <f t="shared" si="7010"/>
        <v>47302.5</v>
      </c>
      <c r="AM1688" s="26">
        <f t="shared" ref="AM1688:AM1709" si="7101">AM1689</f>
        <v>0</v>
      </c>
      <c r="AN1688" s="26">
        <f t="shared" ref="AN1688:AN1709" si="7102">AN1689</f>
        <v>0</v>
      </c>
      <c r="AO1688" s="26">
        <f t="shared" ref="AO1688:AO1709" si="7103">AO1689</f>
        <v>0</v>
      </c>
      <c r="AP1688" s="26">
        <f t="shared" si="7011"/>
        <v>45645.3</v>
      </c>
      <c r="AQ1688" s="26">
        <f t="shared" si="7012"/>
        <v>47302.5</v>
      </c>
      <c r="AR1688" s="26">
        <f t="shared" si="7013"/>
        <v>47302.5</v>
      </c>
      <c r="AS1688" s="26">
        <f t="shared" ref="AS1688:AS1709" si="7104">AS1689</f>
        <v>0</v>
      </c>
      <c r="AT1688" s="26">
        <f t="shared" ref="AT1688:AT1709" si="7105">AT1689</f>
        <v>0</v>
      </c>
      <c r="AU1688" s="26">
        <f t="shared" ref="AU1688:AU1709" si="7106">AU1689</f>
        <v>0</v>
      </c>
      <c r="AV1688" s="26">
        <f t="shared" si="7014"/>
        <v>45645.3</v>
      </c>
      <c r="AW1688" s="26">
        <f t="shared" si="7015"/>
        <v>47302.5</v>
      </c>
      <c r="AX1688" s="26">
        <f t="shared" si="7016"/>
        <v>47302.5</v>
      </c>
      <c r="AY1688" s="26">
        <f t="shared" ref="AY1688:AY1709" si="7107">AY1689</f>
        <v>4297.6000000000004</v>
      </c>
      <c r="AZ1688" s="26">
        <f t="shared" ref="AZ1688:AZ1709" si="7108">AZ1689</f>
        <v>8797.2000000000007</v>
      </c>
      <c r="BA1688" s="26">
        <f t="shared" ref="BA1688:BA1709" si="7109">BA1689</f>
        <v>8797.2000000000007</v>
      </c>
      <c r="BB1688" s="26">
        <f t="shared" si="7017"/>
        <v>49942.9</v>
      </c>
      <c r="BC1688" s="26">
        <f t="shared" si="7018"/>
        <v>56099.7</v>
      </c>
      <c r="BD1688" s="26">
        <f t="shared" si="7019"/>
        <v>56099.7</v>
      </c>
      <c r="BE1688" s="26">
        <f t="shared" ref="BE1688:BE1709" si="7110">BE1689</f>
        <v>0</v>
      </c>
      <c r="BF1688" s="26">
        <f t="shared" ref="BF1688:BF1709" si="7111">BF1689</f>
        <v>0</v>
      </c>
      <c r="BG1688" s="26">
        <f t="shared" ref="BG1688:BG1709" si="7112">BG1689</f>
        <v>0</v>
      </c>
      <c r="BH1688" s="26">
        <f t="shared" si="7020"/>
        <v>49942.9</v>
      </c>
      <c r="BI1688" s="26">
        <f t="shared" si="7021"/>
        <v>56099.7</v>
      </c>
      <c r="BJ1688" s="26">
        <f t="shared" si="7022"/>
        <v>56099.7</v>
      </c>
      <c r="BK1688" s="26">
        <f t="shared" ref="BK1688:BK1709" si="7113">BK1689</f>
        <v>0</v>
      </c>
      <c r="BL1688" s="26">
        <f t="shared" ref="BL1688:BL1709" si="7114">BL1689</f>
        <v>0</v>
      </c>
      <c r="BM1688" s="26">
        <f t="shared" ref="BM1688:BM1709" si="7115">BM1689</f>
        <v>0</v>
      </c>
      <c r="BN1688" s="26">
        <f t="shared" si="7023"/>
        <v>49942.9</v>
      </c>
      <c r="BO1688" s="26">
        <f t="shared" si="7024"/>
        <v>56099.7</v>
      </c>
      <c r="BP1688" s="26">
        <f t="shared" si="7025"/>
        <v>56099.7</v>
      </c>
      <c r="BQ1688" s="26">
        <f t="shared" ref="BQ1688:BQ1709" si="7116">BQ1689</f>
        <v>0</v>
      </c>
      <c r="BR1688" s="26">
        <f t="shared" ref="BR1688:BR1709" si="7117">BR1689</f>
        <v>0</v>
      </c>
      <c r="BS1688" s="26">
        <f t="shared" si="7026"/>
        <v>49942.9</v>
      </c>
      <c r="BT1688" s="26">
        <f t="shared" si="7027"/>
        <v>56099.7</v>
      </c>
      <c r="BU1688" s="26">
        <f t="shared" si="7028"/>
        <v>56099.7</v>
      </c>
      <c r="BV1688" s="26">
        <f t="shared" ref="BV1688:BV1709" si="7118">BV1689</f>
        <v>0</v>
      </c>
      <c r="BW1688" s="26">
        <f t="shared" ref="BW1688:BW1709" si="7119">BW1689</f>
        <v>0</v>
      </c>
      <c r="BX1688" s="26">
        <f t="shared" si="7029"/>
        <v>49942.9</v>
      </c>
      <c r="BY1688" s="26">
        <f t="shared" si="7030"/>
        <v>56099.7</v>
      </c>
      <c r="BZ1688" s="26">
        <f t="shared" si="7031"/>
        <v>56099.7</v>
      </c>
      <c r="CA1688" s="26">
        <f t="shared" ref="CA1688:CA1709" si="7120">CA1689</f>
        <v>0</v>
      </c>
      <c r="CB1688" s="26">
        <f t="shared" ref="CB1688:CB1709" si="7121">CB1689</f>
        <v>0</v>
      </c>
      <c r="CC1688" s="26">
        <f t="shared" ref="CC1688:CC1709" si="7122">CC1689</f>
        <v>0</v>
      </c>
      <c r="CD1688" s="26">
        <f t="shared" si="6841"/>
        <v>49942.9</v>
      </c>
      <c r="CE1688" s="26">
        <f t="shared" si="6842"/>
        <v>56099.7</v>
      </c>
      <c r="CF1688" s="26">
        <f t="shared" si="6843"/>
        <v>56099.7</v>
      </c>
      <c r="CG1688" s="26">
        <f t="shared" ref="CG1688:CG1709" si="7123">CG1689</f>
        <v>0</v>
      </c>
      <c r="CH1688" s="26">
        <f t="shared" ref="CH1688:CH1709" si="7124">CH1689</f>
        <v>0</v>
      </c>
      <c r="CI1688" s="26">
        <f t="shared" ref="CI1688:CI1709" si="7125">CI1689</f>
        <v>0</v>
      </c>
      <c r="CJ1688" s="26">
        <f t="shared" si="6844"/>
        <v>49942.9</v>
      </c>
      <c r="CK1688" s="26">
        <f t="shared" si="6845"/>
        <v>56099.7</v>
      </c>
      <c r="CL1688" s="26">
        <f t="shared" si="6846"/>
        <v>56099.7</v>
      </c>
      <c r="CM1688" s="26">
        <f t="shared" ref="CM1688:CM1709" si="7126">CM1689</f>
        <v>0</v>
      </c>
      <c r="CN1688" s="26">
        <f t="shared" ref="CN1688:CN1709" si="7127">CN1689</f>
        <v>0</v>
      </c>
      <c r="CO1688" s="26">
        <f t="shared" ref="CO1688:CO1709" si="7128">CO1689</f>
        <v>0</v>
      </c>
      <c r="CP1688" s="26">
        <f t="shared" si="6847"/>
        <v>49942.9</v>
      </c>
      <c r="CQ1688" s="26">
        <f t="shared" si="6848"/>
        <v>56099.7</v>
      </c>
      <c r="CR1688" s="26">
        <f t="shared" si="6849"/>
        <v>56099.7</v>
      </c>
      <c r="CS1688" s="26">
        <f t="shared" ref="CS1688:CS1709" si="7129">CS1689</f>
        <v>0</v>
      </c>
      <c r="CT1688" s="19"/>
      <c r="CU1688" s="35"/>
      <c r="CY1688" s="1" t="s">
        <v>27</v>
      </c>
    </row>
    <row r="1689" spans="1:105" ht="31.2" hidden="1" x14ac:dyDescent="0.3">
      <c r="A1689" s="16" t="s">
        <v>968</v>
      </c>
      <c r="B1689" s="17">
        <v>110</v>
      </c>
      <c r="C1689" s="16"/>
      <c r="D1689" s="16"/>
      <c r="E1689" s="34" t="s">
        <v>130</v>
      </c>
      <c r="F1689" s="26">
        <f t="shared" si="7083"/>
        <v>45645.3</v>
      </c>
      <c r="G1689" s="26">
        <f t="shared" si="7084"/>
        <v>47302.5</v>
      </c>
      <c r="H1689" s="26">
        <f t="shared" si="7085"/>
        <v>47302.5</v>
      </c>
      <c r="I1689" s="26">
        <f t="shared" si="7086"/>
        <v>0</v>
      </c>
      <c r="J1689" s="26">
        <f t="shared" si="7087"/>
        <v>0</v>
      </c>
      <c r="K1689" s="26">
        <f t="shared" si="7088"/>
        <v>0</v>
      </c>
      <c r="L1689" s="26">
        <f t="shared" si="6996"/>
        <v>45645.3</v>
      </c>
      <c r="M1689" s="26">
        <f t="shared" si="6997"/>
        <v>47302.5</v>
      </c>
      <c r="N1689" s="26">
        <f t="shared" si="6998"/>
        <v>47302.5</v>
      </c>
      <c r="O1689" s="26">
        <f t="shared" si="7089"/>
        <v>0</v>
      </c>
      <c r="P1689" s="26">
        <f t="shared" si="7090"/>
        <v>0</v>
      </c>
      <c r="Q1689" s="26">
        <f t="shared" si="7091"/>
        <v>0</v>
      </c>
      <c r="R1689" s="26">
        <f t="shared" si="6999"/>
        <v>45645.3</v>
      </c>
      <c r="S1689" s="26">
        <f t="shared" si="7000"/>
        <v>47302.5</v>
      </c>
      <c r="T1689" s="26">
        <f t="shared" si="7001"/>
        <v>47302.5</v>
      </c>
      <c r="U1689" s="26">
        <f t="shared" si="7092"/>
        <v>0</v>
      </c>
      <c r="V1689" s="26">
        <f t="shared" si="7093"/>
        <v>0</v>
      </c>
      <c r="W1689" s="26">
        <f t="shared" si="7094"/>
        <v>0</v>
      </c>
      <c r="X1689" s="26">
        <f t="shared" si="7002"/>
        <v>45645.3</v>
      </c>
      <c r="Y1689" s="26">
        <f t="shared" si="7003"/>
        <v>47302.5</v>
      </c>
      <c r="Z1689" s="26">
        <f t="shared" si="7004"/>
        <v>47302.5</v>
      </c>
      <c r="AA1689" s="26">
        <f t="shared" si="7095"/>
        <v>0</v>
      </c>
      <c r="AB1689" s="26">
        <f t="shared" si="7096"/>
        <v>0</v>
      </c>
      <c r="AC1689" s="26">
        <f t="shared" si="7097"/>
        <v>0</v>
      </c>
      <c r="AD1689" s="26">
        <f t="shared" si="7005"/>
        <v>45645.3</v>
      </c>
      <c r="AE1689" s="26">
        <f t="shared" si="7006"/>
        <v>47302.5</v>
      </c>
      <c r="AF1689" s="26">
        <f t="shared" si="7007"/>
        <v>47302.5</v>
      </c>
      <c r="AG1689" s="26">
        <f t="shared" si="7098"/>
        <v>0</v>
      </c>
      <c r="AH1689" s="26">
        <f t="shared" si="7099"/>
        <v>0</v>
      </c>
      <c r="AI1689" s="26">
        <f t="shared" si="7100"/>
        <v>0</v>
      </c>
      <c r="AJ1689" s="26">
        <f t="shared" si="7008"/>
        <v>45645.3</v>
      </c>
      <c r="AK1689" s="26">
        <f t="shared" si="7009"/>
        <v>47302.5</v>
      </c>
      <c r="AL1689" s="26">
        <f t="shared" si="7010"/>
        <v>47302.5</v>
      </c>
      <c r="AM1689" s="26">
        <f t="shared" si="7101"/>
        <v>0</v>
      </c>
      <c r="AN1689" s="26">
        <f t="shared" si="7102"/>
        <v>0</v>
      </c>
      <c r="AO1689" s="26">
        <f t="shared" si="7103"/>
        <v>0</v>
      </c>
      <c r="AP1689" s="26">
        <f t="shared" si="7011"/>
        <v>45645.3</v>
      </c>
      <c r="AQ1689" s="26">
        <f t="shared" si="7012"/>
        <v>47302.5</v>
      </c>
      <c r="AR1689" s="26">
        <f t="shared" si="7013"/>
        <v>47302.5</v>
      </c>
      <c r="AS1689" s="26">
        <f t="shared" si="7104"/>
        <v>0</v>
      </c>
      <c r="AT1689" s="26">
        <f t="shared" si="7105"/>
        <v>0</v>
      </c>
      <c r="AU1689" s="26">
        <f t="shared" si="7106"/>
        <v>0</v>
      </c>
      <c r="AV1689" s="26">
        <f t="shared" si="7014"/>
        <v>45645.3</v>
      </c>
      <c r="AW1689" s="26">
        <f t="shared" si="7015"/>
        <v>47302.5</v>
      </c>
      <c r="AX1689" s="26">
        <f t="shared" si="7016"/>
        <v>47302.5</v>
      </c>
      <c r="AY1689" s="26">
        <f t="shared" si="7107"/>
        <v>4297.6000000000004</v>
      </c>
      <c r="AZ1689" s="26">
        <f t="shared" si="7108"/>
        <v>8797.2000000000007</v>
      </c>
      <c r="BA1689" s="26">
        <f t="shared" si="7109"/>
        <v>8797.2000000000007</v>
      </c>
      <c r="BB1689" s="26">
        <f t="shared" si="7017"/>
        <v>49942.9</v>
      </c>
      <c r="BC1689" s="26">
        <f t="shared" si="7018"/>
        <v>56099.7</v>
      </c>
      <c r="BD1689" s="26">
        <f t="shared" si="7019"/>
        <v>56099.7</v>
      </c>
      <c r="BE1689" s="26">
        <f t="shared" si="7110"/>
        <v>0</v>
      </c>
      <c r="BF1689" s="26">
        <f t="shared" si="7111"/>
        <v>0</v>
      </c>
      <c r="BG1689" s="26">
        <f t="shared" si="7112"/>
        <v>0</v>
      </c>
      <c r="BH1689" s="26">
        <f t="shared" si="7020"/>
        <v>49942.9</v>
      </c>
      <c r="BI1689" s="26">
        <f t="shared" si="7021"/>
        <v>56099.7</v>
      </c>
      <c r="BJ1689" s="26">
        <f t="shared" si="7022"/>
        <v>56099.7</v>
      </c>
      <c r="BK1689" s="26">
        <f t="shared" si="7113"/>
        <v>0</v>
      </c>
      <c r="BL1689" s="26">
        <f t="shared" si="7114"/>
        <v>0</v>
      </c>
      <c r="BM1689" s="26">
        <f t="shared" si="7115"/>
        <v>0</v>
      </c>
      <c r="BN1689" s="26">
        <f t="shared" si="7023"/>
        <v>49942.9</v>
      </c>
      <c r="BO1689" s="26">
        <f t="shared" si="7024"/>
        <v>56099.7</v>
      </c>
      <c r="BP1689" s="26">
        <f t="shared" si="7025"/>
        <v>56099.7</v>
      </c>
      <c r="BQ1689" s="26">
        <f t="shared" si="7116"/>
        <v>0</v>
      </c>
      <c r="BR1689" s="26">
        <f t="shared" si="7117"/>
        <v>0</v>
      </c>
      <c r="BS1689" s="26">
        <f t="shared" si="7026"/>
        <v>49942.9</v>
      </c>
      <c r="BT1689" s="26">
        <f t="shared" si="7027"/>
        <v>56099.7</v>
      </c>
      <c r="BU1689" s="26">
        <f t="shared" si="7028"/>
        <v>56099.7</v>
      </c>
      <c r="BV1689" s="26">
        <f t="shared" si="7118"/>
        <v>0</v>
      </c>
      <c r="BW1689" s="26">
        <f t="shared" si="7119"/>
        <v>0</v>
      </c>
      <c r="BX1689" s="26">
        <f t="shared" si="7029"/>
        <v>49942.9</v>
      </c>
      <c r="BY1689" s="26">
        <f t="shared" si="7030"/>
        <v>56099.7</v>
      </c>
      <c r="BZ1689" s="26">
        <f t="shared" si="7031"/>
        <v>56099.7</v>
      </c>
      <c r="CA1689" s="26">
        <f t="shared" si="7120"/>
        <v>0</v>
      </c>
      <c r="CB1689" s="26">
        <f t="shared" si="7121"/>
        <v>0</v>
      </c>
      <c r="CC1689" s="26">
        <f t="shared" si="7122"/>
        <v>0</v>
      </c>
      <c r="CD1689" s="26">
        <f t="shared" si="6841"/>
        <v>49942.9</v>
      </c>
      <c r="CE1689" s="26">
        <f t="shared" si="6842"/>
        <v>56099.7</v>
      </c>
      <c r="CF1689" s="26">
        <f t="shared" si="6843"/>
        <v>56099.7</v>
      </c>
      <c r="CG1689" s="26">
        <f t="shared" si="7123"/>
        <v>0</v>
      </c>
      <c r="CH1689" s="26">
        <f t="shared" si="7124"/>
        <v>0</v>
      </c>
      <c r="CI1689" s="26">
        <f t="shared" si="7125"/>
        <v>0</v>
      </c>
      <c r="CJ1689" s="26">
        <f t="shared" si="6844"/>
        <v>49942.9</v>
      </c>
      <c r="CK1689" s="26">
        <f t="shared" si="6845"/>
        <v>56099.7</v>
      </c>
      <c r="CL1689" s="26">
        <f t="shared" si="6846"/>
        <v>56099.7</v>
      </c>
      <c r="CM1689" s="26">
        <f t="shared" si="7126"/>
        <v>0</v>
      </c>
      <c r="CN1689" s="26">
        <f t="shared" si="7127"/>
        <v>0</v>
      </c>
      <c r="CO1689" s="26">
        <f t="shared" si="7128"/>
        <v>0</v>
      </c>
      <c r="CP1689" s="26">
        <f t="shared" si="6847"/>
        <v>49942.9</v>
      </c>
      <c r="CQ1689" s="26">
        <f t="shared" si="6848"/>
        <v>56099.7</v>
      </c>
      <c r="CR1689" s="26">
        <f t="shared" si="6849"/>
        <v>56099.7</v>
      </c>
      <c r="CS1689" s="26">
        <f t="shared" si="7129"/>
        <v>0</v>
      </c>
      <c r="CT1689" s="19"/>
      <c r="CU1689" s="35"/>
      <c r="CZ1689" s="1" t="s">
        <v>28</v>
      </c>
    </row>
    <row r="1690" spans="1:105" hidden="1" x14ac:dyDescent="0.3">
      <c r="A1690" s="16" t="s">
        <v>968</v>
      </c>
      <c r="B1690" s="17">
        <v>110</v>
      </c>
      <c r="C1690" s="16" t="s">
        <v>393</v>
      </c>
      <c r="D1690" s="16" t="s">
        <v>45</v>
      </c>
      <c r="E1690" s="34" t="s">
        <v>920</v>
      </c>
      <c r="F1690" s="26">
        <v>45645.3</v>
      </c>
      <c r="G1690" s="26">
        <v>47302.5</v>
      </c>
      <c r="H1690" s="26">
        <v>47302.5</v>
      </c>
      <c r="I1690" s="26"/>
      <c r="J1690" s="26"/>
      <c r="K1690" s="26"/>
      <c r="L1690" s="26">
        <f t="shared" si="6996"/>
        <v>45645.3</v>
      </c>
      <c r="M1690" s="26">
        <f t="shared" si="6997"/>
        <v>47302.5</v>
      </c>
      <c r="N1690" s="26">
        <f t="shared" si="6998"/>
        <v>47302.5</v>
      </c>
      <c r="O1690" s="26"/>
      <c r="P1690" s="26"/>
      <c r="Q1690" s="26"/>
      <c r="R1690" s="26">
        <f t="shared" si="6999"/>
        <v>45645.3</v>
      </c>
      <c r="S1690" s="26">
        <f t="shared" si="7000"/>
        <v>47302.5</v>
      </c>
      <c r="T1690" s="26">
        <f t="shared" si="7001"/>
        <v>47302.5</v>
      </c>
      <c r="U1690" s="26"/>
      <c r="V1690" s="26"/>
      <c r="W1690" s="26"/>
      <c r="X1690" s="26">
        <f t="shared" si="7002"/>
        <v>45645.3</v>
      </c>
      <c r="Y1690" s="26">
        <f t="shared" si="7003"/>
        <v>47302.5</v>
      </c>
      <c r="Z1690" s="26">
        <f t="shared" si="7004"/>
        <v>47302.5</v>
      </c>
      <c r="AA1690" s="26"/>
      <c r="AB1690" s="26"/>
      <c r="AC1690" s="26"/>
      <c r="AD1690" s="26">
        <f t="shared" si="7005"/>
        <v>45645.3</v>
      </c>
      <c r="AE1690" s="26">
        <f t="shared" si="7006"/>
        <v>47302.5</v>
      </c>
      <c r="AF1690" s="26">
        <f t="shared" si="7007"/>
        <v>47302.5</v>
      </c>
      <c r="AG1690" s="26"/>
      <c r="AH1690" s="26"/>
      <c r="AI1690" s="26"/>
      <c r="AJ1690" s="26">
        <f t="shared" si="7008"/>
        <v>45645.3</v>
      </c>
      <c r="AK1690" s="26">
        <f t="shared" si="7009"/>
        <v>47302.5</v>
      </c>
      <c r="AL1690" s="26">
        <f t="shared" si="7010"/>
        <v>47302.5</v>
      </c>
      <c r="AM1690" s="26"/>
      <c r="AN1690" s="26"/>
      <c r="AO1690" s="26"/>
      <c r="AP1690" s="26">
        <f t="shared" si="7011"/>
        <v>45645.3</v>
      </c>
      <c r="AQ1690" s="26">
        <f t="shared" si="7012"/>
        <v>47302.5</v>
      </c>
      <c r="AR1690" s="26">
        <f t="shared" si="7013"/>
        <v>47302.5</v>
      </c>
      <c r="AS1690" s="26"/>
      <c r="AT1690" s="26"/>
      <c r="AU1690" s="26"/>
      <c r="AV1690" s="26">
        <f t="shared" si="7014"/>
        <v>45645.3</v>
      </c>
      <c r="AW1690" s="26">
        <f t="shared" si="7015"/>
        <v>47302.5</v>
      </c>
      <c r="AX1690" s="26">
        <f t="shared" si="7016"/>
        <v>47302.5</v>
      </c>
      <c r="AY1690" s="26">
        <v>4297.6000000000004</v>
      </c>
      <c r="AZ1690" s="26">
        <v>8797.2000000000007</v>
      </c>
      <c r="BA1690" s="26">
        <v>8797.2000000000007</v>
      </c>
      <c r="BB1690" s="26">
        <f t="shared" si="7017"/>
        <v>49942.9</v>
      </c>
      <c r="BC1690" s="26">
        <f t="shared" si="7018"/>
        <v>56099.7</v>
      </c>
      <c r="BD1690" s="26">
        <f t="shared" si="7019"/>
        <v>56099.7</v>
      </c>
      <c r="BE1690" s="26"/>
      <c r="BF1690" s="26"/>
      <c r="BG1690" s="26"/>
      <c r="BH1690" s="26">
        <f t="shared" si="7020"/>
        <v>49942.9</v>
      </c>
      <c r="BI1690" s="26">
        <f t="shared" si="7021"/>
        <v>56099.7</v>
      </c>
      <c r="BJ1690" s="26">
        <f t="shared" si="7022"/>
        <v>56099.7</v>
      </c>
      <c r="BK1690" s="26"/>
      <c r="BL1690" s="26"/>
      <c r="BM1690" s="26"/>
      <c r="BN1690" s="26">
        <f t="shared" si="7023"/>
        <v>49942.9</v>
      </c>
      <c r="BO1690" s="26">
        <f t="shared" si="7024"/>
        <v>56099.7</v>
      </c>
      <c r="BP1690" s="26">
        <f t="shared" si="7025"/>
        <v>56099.7</v>
      </c>
      <c r="BQ1690" s="26"/>
      <c r="BR1690" s="26"/>
      <c r="BS1690" s="26">
        <f t="shared" si="7026"/>
        <v>49942.9</v>
      </c>
      <c r="BT1690" s="26">
        <f t="shared" si="7027"/>
        <v>56099.7</v>
      </c>
      <c r="BU1690" s="26">
        <f t="shared" si="7028"/>
        <v>56099.7</v>
      </c>
      <c r="BV1690" s="26"/>
      <c r="BW1690" s="26"/>
      <c r="BX1690" s="26">
        <f t="shared" si="7029"/>
        <v>49942.9</v>
      </c>
      <c r="BY1690" s="26">
        <f t="shared" si="7030"/>
        <v>56099.7</v>
      </c>
      <c r="BZ1690" s="26">
        <f t="shared" si="7031"/>
        <v>56099.7</v>
      </c>
      <c r="CA1690" s="26"/>
      <c r="CB1690" s="26"/>
      <c r="CC1690" s="26"/>
      <c r="CD1690" s="26">
        <f t="shared" si="6841"/>
        <v>49942.9</v>
      </c>
      <c r="CE1690" s="26">
        <f t="shared" si="6842"/>
        <v>56099.7</v>
      </c>
      <c r="CF1690" s="26">
        <f t="shared" si="6843"/>
        <v>56099.7</v>
      </c>
      <c r="CG1690" s="26"/>
      <c r="CH1690" s="26"/>
      <c r="CI1690" s="26"/>
      <c r="CJ1690" s="26">
        <f t="shared" si="6844"/>
        <v>49942.9</v>
      </c>
      <c r="CK1690" s="26">
        <f t="shared" si="6845"/>
        <v>56099.7</v>
      </c>
      <c r="CL1690" s="26">
        <f t="shared" si="6846"/>
        <v>56099.7</v>
      </c>
      <c r="CM1690" s="26"/>
      <c r="CN1690" s="26"/>
      <c r="CO1690" s="26"/>
      <c r="CP1690" s="26">
        <f t="shared" si="6847"/>
        <v>49942.9</v>
      </c>
      <c r="CQ1690" s="26">
        <f t="shared" si="6848"/>
        <v>56099.7</v>
      </c>
      <c r="CR1690" s="26">
        <f t="shared" si="6849"/>
        <v>56099.7</v>
      </c>
      <c r="CS1690" s="26"/>
      <c r="CT1690" s="19"/>
      <c r="CU1690" s="35"/>
    </row>
    <row r="1691" spans="1:105" ht="31.2" hidden="1" x14ac:dyDescent="0.3">
      <c r="A1691" s="16" t="s">
        <v>968</v>
      </c>
      <c r="B1691" s="17">
        <v>200</v>
      </c>
      <c r="C1691" s="16"/>
      <c r="D1691" s="16"/>
      <c r="E1691" s="34" t="s">
        <v>38</v>
      </c>
      <c r="F1691" s="26">
        <f t="shared" si="7083"/>
        <v>9920</v>
      </c>
      <c r="G1691" s="26">
        <f t="shared" si="7084"/>
        <v>10077</v>
      </c>
      <c r="H1691" s="26">
        <f t="shared" si="7085"/>
        <v>10077</v>
      </c>
      <c r="I1691" s="26">
        <f t="shared" si="7086"/>
        <v>0</v>
      </c>
      <c r="J1691" s="26">
        <f t="shared" si="7087"/>
        <v>0</v>
      </c>
      <c r="K1691" s="26">
        <f t="shared" si="7088"/>
        <v>0</v>
      </c>
      <c r="L1691" s="26">
        <f t="shared" si="6996"/>
        <v>9920</v>
      </c>
      <c r="M1691" s="26">
        <f t="shared" si="6997"/>
        <v>10077</v>
      </c>
      <c r="N1691" s="26">
        <f t="shared" si="6998"/>
        <v>10077</v>
      </c>
      <c r="O1691" s="26">
        <f t="shared" si="7089"/>
        <v>0</v>
      </c>
      <c r="P1691" s="26">
        <f t="shared" si="7090"/>
        <v>0</v>
      </c>
      <c r="Q1691" s="26">
        <f t="shared" si="7091"/>
        <v>0</v>
      </c>
      <c r="R1691" s="26">
        <f t="shared" si="6999"/>
        <v>9920</v>
      </c>
      <c r="S1691" s="26">
        <f t="shared" si="7000"/>
        <v>10077</v>
      </c>
      <c r="T1691" s="26">
        <f t="shared" si="7001"/>
        <v>10077</v>
      </c>
      <c r="U1691" s="26">
        <f t="shared" si="7092"/>
        <v>0</v>
      </c>
      <c r="V1691" s="26">
        <f t="shared" si="7093"/>
        <v>0</v>
      </c>
      <c r="W1691" s="26">
        <f t="shared" si="7094"/>
        <v>0</v>
      </c>
      <c r="X1691" s="26">
        <f t="shared" si="7002"/>
        <v>9920</v>
      </c>
      <c r="Y1691" s="26">
        <f t="shared" si="7003"/>
        <v>10077</v>
      </c>
      <c r="Z1691" s="26">
        <f t="shared" si="7004"/>
        <v>10077</v>
      </c>
      <c r="AA1691" s="26">
        <f t="shared" si="7095"/>
        <v>0</v>
      </c>
      <c r="AB1691" s="26">
        <f t="shared" si="7096"/>
        <v>0</v>
      </c>
      <c r="AC1691" s="26">
        <f t="shared" si="7097"/>
        <v>0</v>
      </c>
      <c r="AD1691" s="26">
        <f t="shared" si="7005"/>
        <v>9920</v>
      </c>
      <c r="AE1691" s="26">
        <f t="shared" si="7006"/>
        <v>10077</v>
      </c>
      <c r="AF1691" s="26">
        <f t="shared" si="7007"/>
        <v>10077</v>
      </c>
      <c r="AG1691" s="26">
        <f t="shared" si="7098"/>
        <v>0</v>
      </c>
      <c r="AH1691" s="26">
        <f t="shared" si="7099"/>
        <v>0</v>
      </c>
      <c r="AI1691" s="26">
        <f t="shared" si="7100"/>
        <v>0</v>
      </c>
      <c r="AJ1691" s="26">
        <f t="shared" si="7008"/>
        <v>9920</v>
      </c>
      <c r="AK1691" s="26">
        <f t="shared" si="7009"/>
        <v>10077</v>
      </c>
      <c r="AL1691" s="26">
        <f t="shared" si="7010"/>
        <v>10077</v>
      </c>
      <c r="AM1691" s="26">
        <f t="shared" si="7101"/>
        <v>0</v>
      </c>
      <c r="AN1691" s="26">
        <f t="shared" si="7102"/>
        <v>0</v>
      </c>
      <c r="AO1691" s="26">
        <f t="shared" si="7103"/>
        <v>0</v>
      </c>
      <c r="AP1691" s="26">
        <f t="shared" si="7011"/>
        <v>9920</v>
      </c>
      <c r="AQ1691" s="26">
        <f t="shared" si="7012"/>
        <v>10077</v>
      </c>
      <c r="AR1691" s="26">
        <f t="shared" si="7013"/>
        <v>10077</v>
      </c>
      <c r="AS1691" s="26">
        <f t="shared" si="7104"/>
        <v>0</v>
      </c>
      <c r="AT1691" s="26">
        <f t="shared" si="7105"/>
        <v>0</v>
      </c>
      <c r="AU1691" s="26">
        <f t="shared" si="7106"/>
        <v>0</v>
      </c>
      <c r="AV1691" s="26">
        <f t="shared" si="7014"/>
        <v>9920</v>
      </c>
      <c r="AW1691" s="26">
        <f t="shared" si="7015"/>
        <v>10077</v>
      </c>
      <c r="AX1691" s="26">
        <f t="shared" si="7016"/>
        <v>10077</v>
      </c>
      <c r="AY1691" s="26">
        <f t="shared" si="7107"/>
        <v>0</v>
      </c>
      <c r="AZ1691" s="26">
        <f t="shared" si="7108"/>
        <v>0</v>
      </c>
      <c r="BA1691" s="26">
        <f t="shared" si="7109"/>
        <v>0</v>
      </c>
      <c r="BB1691" s="26">
        <f t="shared" si="7017"/>
        <v>9920</v>
      </c>
      <c r="BC1691" s="26">
        <f t="shared" si="7018"/>
        <v>10077</v>
      </c>
      <c r="BD1691" s="26">
        <f t="shared" si="7019"/>
        <v>10077</v>
      </c>
      <c r="BE1691" s="26">
        <f t="shared" si="7110"/>
        <v>0</v>
      </c>
      <c r="BF1691" s="26">
        <f t="shared" si="7111"/>
        <v>0</v>
      </c>
      <c r="BG1691" s="26">
        <f t="shared" si="7112"/>
        <v>0</v>
      </c>
      <c r="BH1691" s="26">
        <f t="shared" si="7020"/>
        <v>9920</v>
      </c>
      <c r="BI1691" s="26">
        <f t="shared" si="7021"/>
        <v>10077</v>
      </c>
      <c r="BJ1691" s="26">
        <f t="shared" si="7022"/>
        <v>10077</v>
      </c>
      <c r="BK1691" s="26">
        <f t="shared" si="7113"/>
        <v>0</v>
      </c>
      <c r="BL1691" s="26">
        <f t="shared" si="7114"/>
        <v>0</v>
      </c>
      <c r="BM1691" s="26">
        <f t="shared" si="7115"/>
        <v>0</v>
      </c>
      <c r="BN1691" s="26">
        <f t="shared" si="7023"/>
        <v>9920</v>
      </c>
      <c r="BO1691" s="26">
        <f t="shared" si="7024"/>
        <v>10077</v>
      </c>
      <c r="BP1691" s="26">
        <f t="shared" si="7025"/>
        <v>10077</v>
      </c>
      <c r="BQ1691" s="26">
        <f t="shared" si="7116"/>
        <v>0</v>
      </c>
      <c r="BR1691" s="26">
        <f t="shared" si="7117"/>
        <v>0</v>
      </c>
      <c r="BS1691" s="26">
        <f t="shared" si="7026"/>
        <v>9920</v>
      </c>
      <c r="BT1691" s="26">
        <f t="shared" si="7027"/>
        <v>10077</v>
      </c>
      <c r="BU1691" s="26">
        <f t="shared" si="7028"/>
        <v>10077</v>
      </c>
      <c r="BV1691" s="26">
        <f t="shared" si="7118"/>
        <v>0</v>
      </c>
      <c r="BW1691" s="26">
        <f t="shared" si="7119"/>
        <v>0</v>
      </c>
      <c r="BX1691" s="26">
        <f t="shared" si="7029"/>
        <v>9920</v>
      </c>
      <c r="BY1691" s="26">
        <f t="shared" si="7030"/>
        <v>10077</v>
      </c>
      <c r="BZ1691" s="26">
        <f t="shared" si="7031"/>
        <v>10077</v>
      </c>
      <c r="CA1691" s="26">
        <f t="shared" si="7120"/>
        <v>0</v>
      </c>
      <c r="CB1691" s="26">
        <f t="shared" si="7121"/>
        <v>0</v>
      </c>
      <c r="CC1691" s="26">
        <f t="shared" si="7122"/>
        <v>0</v>
      </c>
      <c r="CD1691" s="26">
        <f t="shared" si="6841"/>
        <v>9920</v>
      </c>
      <c r="CE1691" s="26">
        <f t="shared" si="6842"/>
        <v>10077</v>
      </c>
      <c r="CF1691" s="26">
        <f t="shared" si="6843"/>
        <v>10077</v>
      </c>
      <c r="CG1691" s="26">
        <f t="shared" si="7123"/>
        <v>0</v>
      </c>
      <c r="CH1691" s="26">
        <f t="shared" si="7124"/>
        <v>0</v>
      </c>
      <c r="CI1691" s="26">
        <f t="shared" si="7125"/>
        <v>0</v>
      </c>
      <c r="CJ1691" s="26">
        <f t="shared" si="6844"/>
        <v>9920</v>
      </c>
      <c r="CK1691" s="26">
        <f t="shared" si="6845"/>
        <v>10077</v>
      </c>
      <c r="CL1691" s="26">
        <f t="shared" si="6846"/>
        <v>10077</v>
      </c>
      <c r="CM1691" s="26">
        <f t="shared" si="7126"/>
        <v>0</v>
      </c>
      <c r="CN1691" s="26">
        <f t="shared" si="7127"/>
        <v>0</v>
      </c>
      <c r="CO1691" s="26">
        <f t="shared" si="7128"/>
        <v>0</v>
      </c>
      <c r="CP1691" s="26">
        <f t="shared" si="6847"/>
        <v>9920</v>
      </c>
      <c r="CQ1691" s="26">
        <f t="shared" si="6848"/>
        <v>10077</v>
      </c>
      <c r="CR1691" s="26">
        <f t="shared" si="6849"/>
        <v>10077</v>
      </c>
      <c r="CS1691" s="26">
        <f t="shared" si="7129"/>
        <v>0</v>
      </c>
      <c r="CT1691" s="19"/>
      <c r="CU1691" s="35"/>
      <c r="CY1691" s="1" t="s">
        <v>27</v>
      </c>
    </row>
    <row r="1692" spans="1:105" ht="46.8" hidden="1" x14ac:dyDescent="0.3">
      <c r="A1692" s="16" t="s">
        <v>968</v>
      </c>
      <c r="B1692" s="17">
        <v>240</v>
      </c>
      <c r="C1692" s="16"/>
      <c r="D1692" s="16"/>
      <c r="E1692" s="34" t="s">
        <v>39</v>
      </c>
      <c r="F1692" s="26">
        <f t="shared" si="7083"/>
        <v>9920</v>
      </c>
      <c r="G1692" s="26">
        <f t="shared" si="7084"/>
        <v>10077</v>
      </c>
      <c r="H1692" s="26">
        <f t="shared" si="7085"/>
        <v>10077</v>
      </c>
      <c r="I1692" s="26">
        <f t="shared" si="7086"/>
        <v>0</v>
      </c>
      <c r="J1692" s="26">
        <f t="shared" si="7087"/>
        <v>0</v>
      </c>
      <c r="K1692" s="26">
        <f t="shared" si="7088"/>
        <v>0</v>
      </c>
      <c r="L1692" s="26">
        <f t="shared" si="6996"/>
        <v>9920</v>
      </c>
      <c r="M1692" s="26">
        <f t="shared" si="6997"/>
        <v>10077</v>
      </c>
      <c r="N1692" s="26">
        <f t="shared" si="6998"/>
        <v>10077</v>
      </c>
      <c r="O1692" s="26">
        <f t="shared" si="7089"/>
        <v>0</v>
      </c>
      <c r="P1692" s="26">
        <f t="shared" si="7090"/>
        <v>0</v>
      </c>
      <c r="Q1692" s="26">
        <f t="shared" si="7091"/>
        <v>0</v>
      </c>
      <c r="R1692" s="26">
        <f t="shared" si="6999"/>
        <v>9920</v>
      </c>
      <c r="S1692" s="26">
        <f t="shared" si="7000"/>
        <v>10077</v>
      </c>
      <c r="T1692" s="26">
        <f t="shared" si="7001"/>
        <v>10077</v>
      </c>
      <c r="U1692" s="26">
        <f t="shared" si="7092"/>
        <v>0</v>
      </c>
      <c r="V1692" s="26">
        <f t="shared" si="7093"/>
        <v>0</v>
      </c>
      <c r="W1692" s="26">
        <f t="shared" si="7094"/>
        <v>0</v>
      </c>
      <c r="X1692" s="26">
        <f t="shared" si="7002"/>
        <v>9920</v>
      </c>
      <c r="Y1692" s="26">
        <f t="shared" si="7003"/>
        <v>10077</v>
      </c>
      <c r="Z1692" s="26">
        <f t="shared" si="7004"/>
        <v>10077</v>
      </c>
      <c r="AA1692" s="26">
        <f t="shared" si="7095"/>
        <v>0</v>
      </c>
      <c r="AB1692" s="26">
        <f t="shared" si="7096"/>
        <v>0</v>
      </c>
      <c r="AC1692" s="26">
        <f t="shared" si="7097"/>
        <v>0</v>
      </c>
      <c r="AD1692" s="26">
        <f t="shared" si="7005"/>
        <v>9920</v>
      </c>
      <c r="AE1692" s="26">
        <f t="shared" si="7006"/>
        <v>10077</v>
      </c>
      <c r="AF1692" s="26">
        <f t="shared" si="7007"/>
        <v>10077</v>
      </c>
      <c r="AG1692" s="26">
        <f t="shared" si="7098"/>
        <v>0</v>
      </c>
      <c r="AH1692" s="26">
        <f t="shared" si="7099"/>
        <v>0</v>
      </c>
      <c r="AI1692" s="26">
        <f t="shared" si="7100"/>
        <v>0</v>
      </c>
      <c r="AJ1692" s="26">
        <f t="shared" si="7008"/>
        <v>9920</v>
      </c>
      <c r="AK1692" s="26">
        <f t="shared" si="7009"/>
        <v>10077</v>
      </c>
      <c r="AL1692" s="26">
        <f t="shared" si="7010"/>
        <v>10077</v>
      </c>
      <c r="AM1692" s="26">
        <f t="shared" si="7101"/>
        <v>0</v>
      </c>
      <c r="AN1692" s="26">
        <f t="shared" si="7102"/>
        <v>0</v>
      </c>
      <c r="AO1692" s="26">
        <f t="shared" si="7103"/>
        <v>0</v>
      </c>
      <c r="AP1692" s="26">
        <f t="shared" si="7011"/>
        <v>9920</v>
      </c>
      <c r="AQ1692" s="26">
        <f t="shared" si="7012"/>
        <v>10077</v>
      </c>
      <c r="AR1692" s="26">
        <f t="shared" si="7013"/>
        <v>10077</v>
      </c>
      <c r="AS1692" s="26">
        <f t="shared" si="7104"/>
        <v>0</v>
      </c>
      <c r="AT1692" s="26">
        <f t="shared" si="7105"/>
        <v>0</v>
      </c>
      <c r="AU1692" s="26">
        <f t="shared" si="7106"/>
        <v>0</v>
      </c>
      <c r="AV1692" s="26">
        <f t="shared" si="7014"/>
        <v>9920</v>
      </c>
      <c r="AW1692" s="26">
        <f t="shared" si="7015"/>
        <v>10077</v>
      </c>
      <c r="AX1692" s="26">
        <f t="shared" si="7016"/>
        <v>10077</v>
      </c>
      <c r="AY1692" s="26">
        <f t="shared" si="7107"/>
        <v>0</v>
      </c>
      <c r="AZ1692" s="26">
        <f t="shared" si="7108"/>
        <v>0</v>
      </c>
      <c r="BA1692" s="26">
        <f t="shared" si="7109"/>
        <v>0</v>
      </c>
      <c r="BB1692" s="26">
        <f t="shared" si="7017"/>
        <v>9920</v>
      </c>
      <c r="BC1692" s="26">
        <f t="shared" si="7018"/>
        <v>10077</v>
      </c>
      <c r="BD1692" s="26">
        <f t="shared" si="7019"/>
        <v>10077</v>
      </c>
      <c r="BE1692" s="26">
        <f t="shared" si="7110"/>
        <v>0</v>
      </c>
      <c r="BF1692" s="26">
        <f t="shared" si="7111"/>
        <v>0</v>
      </c>
      <c r="BG1692" s="26">
        <f t="shared" si="7112"/>
        <v>0</v>
      </c>
      <c r="BH1692" s="26">
        <f t="shared" si="7020"/>
        <v>9920</v>
      </c>
      <c r="BI1692" s="26">
        <f t="shared" si="7021"/>
        <v>10077</v>
      </c>
      <c r="BJ1692" s="26">
        <f t="shared" si="7022"/>
        <v>10077</v>
      </c>
      <c r="BK1692" s="26">
        <f t="shared" si="7113"/>
        <v>0</v>
      </c>
      <c r="BL1692" s="26">
        <f t="shared" si="7114"/>
        <v>0</v>
      </c>
      <c r="BM1692" s="26">
        <f t="shared" si="7115"/>
        <v>0</v>
      </c>
      <c r="BN1692" s="26">
        <f t="shared" si="7023"/>
        <v>9920</v>
      </c>
      <c r="BO1692" s="26">
        <f t="shared" si="7024"/>
        <v>10077</v>
      </c>
      <c r="BP1692" s="26">
        <f t="shared" si="7025"/>
        <v>10077</v>
      </c>
      <c r="BQ1692" s="26">
        <f t="shared" si="7116"/>
        <v>0</v>
      </c>
      <c r="BR1692" s="26">
        <f t="shared" si="7117"/>
        <v>0</v>
      </c>
      <c r="BS1692" s="26">
        <f t="shared" si="7026"/>
        <v>9920</v>
      </c>
      <c r="BT1692" s="26">
        <f t="shared" si="7027"/>
        <v>10077</v>
      </c>
      <c r="BU1692" s="26">
        <f t="shared" si="7028"/>
        <v>10077</v>
      </c>
      <c r="BV1692" s="26">
        <f t="shared" si="7118"/>
        <v>0</v>
      </c>
      <c r="BW1692" s="26">
        <f t="shared" si="7119"/>
        <v>0</v>
      </c>
      <c r="BX1692" s="26">
        <f t="shared" si="7029"/>
        <v>9920</v>
      </c>
      <c r="BY1692" s="26">
        <f t="shared" si="7030"/>
        <v>10077</v>
      </c>
      <c r="BZ1692" s="26">
        <f t="shared" si="7031"/>
        <v>10077</v>
      </c>
      <c r="CA1692" s="26">
        <f t="shared" si="7120"/>
        <v>0</v>
      </c>
      <c r="CB1692" s="26">
        <f t="shared" si="7121"/>
        <v>0</v>
      </c>
      <c r="CC1692" s="26">
        <f t="shared" si="7122"/>
        <v>0</v>
      </c>
      <c r="CD1692" s="26">
        <f t="shared" si="6841"/>
        <v>9920</v>
      </c>
      <c r="CE1692" s="26">
        <f t="shared" si="6842"/>
        <v>10077</v>
      </c>
      <c r="CF1692" s="26">
        <f t="shared" si="6843"/>
        <v>10077</v>
      </c>
      <c r="CG1692" s="26">
        <f t="shared" si="7123"/>
        <v>0</v>
      </c>
      <c r="CH1692" s="26">
        <f t="shared" si="7124"/>
        <v>0</v>
      </c>
      <c r="CI1692" s="26">
        <f t="shared" si="7125"/>
        <v>0</v>
      </c>
      <c r="CJ1692" s="26">
        <f t="shared" si="6844"/>
        <v>9920</v>
      </c>
      <c r="CK1692" s="26">
        <f t="shared" si="6845"/>
        <v>10077</v>
      </c>
      <c r="CL1692" s="26">
        <f t="shared" si="6846"/>
        <v>10077</v>
      </c>
      <c r="CM1692" s="26">
        <f t="shared" si="7126"/>
        <v>0</v>
      </c>
      <c r="CN1692" s="26">
        <f t="shared" si="7127"/>
        <v>0</v>
      </c>
      <c r="CO1692" s="26">
        <f t="shared" si="7128"/>
        <v>0</v>
      </c>
      <c r="CP1692" s="26">
        <f t="shared" si="6847"/>
        <v>9920</v>
      </c>
      <c r="CQ1692" s="26">
        <f t="shared" si="6848"/>
        <v>10077</v>
      </c>
      <c r="CR1692" s="26">
        <f t="shared" si="6849"/>
        <v>10077</v>
      </c>
      <c r="CS1692" s="26">
        <f t="shared" si="7129"/>
        <v>0</v>
      </c>
      <c r="CT1692" s="19"/>
      <c r="CU1692" s="35"/>
      <c r="CZ1692" s="1" t="s">
        <v>28</v>
      </c>
    </row>
    <row r="1693" spans="1:105" hidden="1" x14ac:dyDescent="0.3">
      <c r="A1693" s="16" t="s">
        <v>968</v>
      </c>
      <c r="B1693" s="17">
        <v>240</v>
      </c>
      <c r="C1693" s="16" t="s">
        <v>393</v>
      </c>
      <c r="D1693" s="16" t="s">
        <v>45</v>
      </c>
      <c r="E1693" s="34" t="s">
        <v>920</v>
      </c>
      <c r="F1693" s="26">
        <v>9920</v>
      </c>
      <c r="G1693" s="26">
        <v>10077</v>
      </c>
      <c r="H1693" s="26">
        <v>10077</v>
      </c>
      <c r="I1693" s="26"/>
      <c r="J1693" s="26"/>
      <c r="K1693" s="26"/>
      <c r="L1693" s="26">
        <f t="shared" si="6996"/>
        <v>9920</v>
      </c>
      <c r="M1693" s="26">
        <f t="shared" si="6997"/>
        <v>10077</v>
      </c>
      <c r="N1693" s="26">
        <f t="shared" si="6998"/>
        <v>10077</v>
      </c>
      <c r="O1693" s="26"/>
      <c r="P1693" s="26"/>
      <c r="Q1693" s="26"/>
      <c r="R1693" s="26">
        <f t="shared" si="6999"/>
        <v>9920</v>
      </c>
      <c r="S1693" s="26">
        <f t="shared" si="7000"/>
        <v>10077</v>
      </c>
      <c r="T1693" s="26">
        <f t="shared" si="7001"/>
        <v>10077</v>
      </c>
      <c r="U1693" s="26"/>
      <c r="V1693" s="26"/>
      <c r="W1693" s="26"/>
      <c r="X1693" s="26">
        <f t="shared" si="7002"/>
        <v>9920</v>
      </c>
      <c r="Y1693" s="26">
        <f t="shared" si="7003"/>
        <v>10077</v>
      </c>
      <c r="Z1693" s="26">
        <f t="shared" si="7004"/>
        <v>10077</v>
      </c>
      <c r="AA1693" s="26"/>
      <c r="AB1693" s="26"/>
      <c r="AC1693" s="26"/>
      <c r="AD1693" s="26">
        <f t="shared" si="7005"/>
        <v>9920</v>
      </c>
      <c r="AE1693" s="26">
        <f t="shared" si="7006"/>
        <v>10077</v>
      </c>
      <c r="AF1693" s="26">
        <f t="shared" si="7007"/>
        <v>10077</v>
      </c>
      <c r="AG1693" s="26"/>
      <c r="AH1693" s="26"/>
      <c r="AI1693" s="26"/>
      <c r="AJ1693" s="26">
        <f t="shared" si="7008"/>
        <v>9920</v>
      </c>
      <c r="AK1693" s="26">
        <f t="shared" si="7009"/>
        <v>10077</v>
      </c>
      <c r="AL1693" s="26">
        <f t="shared" si="7010"/>
        <v>10077</v>
      </c>
      <c r="AM1693" s="26"/>
      <c r="AN1693" s="26"/>
      <c r="AO1693" s="26"/>
      <c r="AP1693" s="26">
        <f t="shared" si="7011"/>
        <v>9920</v>
      </c>
      <c r="AQ1693" s="26">
        <f t="shared" si="7012"/>
        <v>10077</v>
      </c>
      <c r="AR1693" s="26">
        <f t="shared" si="7013"/>
        <v>10077</v>
      </c>
      <c r="AS1693" s="26"/>
      <c r="AT1693" s="26"/>
      <c r="AU1693" s="26"/>
      <c r="AV1693" s="26">
        <f t="shared" si="7014"/>
        <v>9920</v>
      </c>
      <c r="AW1693" s="26">
        <f t="shared" si="7015"/>
        <v>10077</v>
      </c>
      <c r="AX1693" s="26">
        <f t="shared" si="7016"/>
        <v>10077</v>
      </c>
      <c r="AY1693" s="26"/>
      <c r="AZ1693" s="26"/>
      <c r="BA1693" s="26"/>
      <c r="BB1693" s="26">
        <f t="shared" si="7017"/>
        <v>9920</v>
      </c>
      <c r="BC1693" s="26">
        <f t="shared" si="7018"/>
        <v>10077</v>
      </c>
      <c r="BD1693" s="26">
        <f t="shared" si="7019"/>
        <v>10077</v>
      </c>
      <c r="BE1693" s="26"/>
      <c r="BF1693" s="26"/>
      <c r="BG1693" s="26"/>
      <c r="BH1693" s="26">
        <f t="shared" si="7020"/>
        <v>9920</v>
      </c>
      <c r="BI1693" s="26">
        <f t="shared" si="7021"/>
        <v>10077</v>
      </c>
      <c r="BJ1693" s="26">
        <f t="shared" si="7022"/>
        <v>10077</v>
      </c>
      <c r="BK1693" s="26"/>
      <c r="BL1693" s="26"/>
      <c r="BM1693" s="26"/>
      <c r="BN1693" s="26">
        <f t="shared" si="7023"/>
        <v>9920</v>
      </c>
      <c r="BO1693" s="26">
        <f t="shared" si="7024"/>
        <v>10077</v>
      </c>
      <c r="BP1693" s="26">
        <f t="shared" si="7025"/>
        <v>10077</v>
      </c>
      <c r="BQ1693" s="26"/>
      <c r="BR1693" s="26"/>
      <c r="BS1693" s="26">
        <f t="shared" si="7026"/>
        <v>9920</v>
      </c>
      <c r="BT1693" s="26">
        <f t="shared" si="7027"/>
        <v>10077</v>
      </c>
      <c r="BU1693" s="26">
        <f t="shared" si="7028"/>
        <v>10077</v>
      </c>
      <c r="BV1693" s="26"/>
      <c r="BW1693" s="26"/>
      <c r="BX1693" s="26">
        <f t="shared" si="7029"/>
        <v>9920</v>
      </c>
      <c r="BY1693" s="26">
        <f t="shared" si="7030"/>
        <v>10077</v>
      </c>
      <c r="BZ1693" s="26">
        <f t="shared" si="7031"/>
        <v>10077</v>
      </c>
      <c r="CA1693" s="26"/>
      <c r="CB1693" s="26"/>
      <c r="CC1693" s="26"/>
      <c r="CD1693" s="26">
        <f t="shared" si="6841"/>
        <v>9920</v>
      </c>
      <c r="CE1693" s="26">
        <f t="shared" si="6842"/>
        <v>10077</v>
      </c>
      <c r="CF1693" s="26">
        <f t="shared" si="6843"/>
        <v>10077</v>
      </c>
      <c r="CG1693" s="26"/>
      <c r="CH1693" s="26"/>
      <c r="CI1693" s="26"/>
      <c r="CJ1693" s="26">
        <f t="shared" si="6844"/>
        <v>9920</v>
      </c>
      <c r="CK1693" s="26">
        <f t="shared" si="6845"/>
        <v>10077</v>
      </c>
      <c r="CL1693" s="26">
        <f t="shared" si="6846"/>
        <v>10077</v>
      </c>
      <c r="CM1693" s="26"/>
      <c r="CN1693" s="26"/>
      <c r="CO1693" s="26"/>
      <c r="CP1693" s="26">
        <f t="shared" si="6847"/>
        <v>9920</v>
      </c>
      <c r="CQ1693" s="26">
        <f t="shared" si="6848"/>
        <v>10077</v>
      </c>
      <c r="CR1693" s="26">
        <f t="shared" si="6849"/>
        <v>10077</v>
      </c>
      <c r="CS1693" s="26"/>
      <c r="CT1693" s="19"/>
      <c r="CU1693" s="35"/>
    </row>
    <row r="1694" spans="1:105" hidden="1" x14ac:dyDescent="0.3">
      <c r="A1694" s="16" t="s">
        <v>968</v>
      </c>
      <c r="B1694" s="17">
        <v>800</v>
      </c>
      <c r="C1694" s="16"/>
      <c r="D1694" s="16"/>
      <c r="E1694" s="34" t="s">
        <v>52</v>
      </c>
      <c r="F1694" s="26">
        <f t="shared" si="7083"/>
        <v>168.5</v>
      </c>
      <c r="G1694" s="26">
        <f t="shared" si="7084"/>
        <v>168.5</v>
      </c>
      <c r="H1694" s="26">
        <f t="shared" si="7085"/>
        <v>168.5</v>
      </c>
      <c r="I1694" s="26">
        <f t="shared" si="7086"/>
        <v>0</v>
      </c>
      <c r="J1694" s="26">
        <f t="shared" si="7087"/>
        <v>0</v>
      </c>
      <c r="K1694" s="26">
        <f t="shared" si="7088"/>
        <v>0</v>
      </c>
      <c r="L1694" s="26">
        <f t="shared" si="6996"/>
        <v>168.5</v>
      </c>
      <c r="M1694" s="26">
        <f t="shared" si="6997"/>
        <v>168.5</v>
      </c>
      <c r="N1694" s="26">
        <f t="shared" si="6998"/>
        <v>168.5</v>
      </c>
      <c r="O1694" s="26">
        <f t="shared" si="7089"/>
        <v>0</v>
      </c>
      <c r="P1694" s="26">
        <f t="shared" si="7090"/>
        <v>0</v>
      </c>
      <c r="Q1694" s="26">
        <f t="shared" si="7091"/>
        <v>0</v>
      </c>
      <c r="R1694" s="26">
        <f t="shared" si="6999"/>
        <v>168.5</v>
      </c>
      <c r="S1694" s="26">
        <f t="shared" si="7000"/>
        <v>168.5</v>
      </c>
      <c r="T1694" s="26">
        <f t="shared" si="7001"/>
        <v>168.5</v>
      </c>
      <c r="U1694" s="26">
        <f t="shared" si="7092"/>
        <v>0</v>
      </c>
      <c r="V1694" s="26">
        <f t="shared" si="7093"/>
        <v>0</v>
      </c>
      <c r="W1694" s="26">
        <f t="shared" si="7094"/>
        <v>0</v>
      </c>
      <c r="X1694" s="26">
        <f t="shared" si="7002"/>
        <v>168.5</v>
      </c>
      <c r="Y1694" s="26">
        <f t="shared" si="7003"/>
        <v>168.5</v>
      </c>
      <c r="Z1694" s="26">
        <f t="shared" si="7004"/>
        <v>168.5</v>
      </c>
      <c r="AA1694" s="26">
        <f t="shared" si="7095"/>
        <v>0</v>
      </c>
      <c r="AB1694" s="26">
        <f t="shared" si="7096"/>
        <v>0</v>
      </c>
      <c r="AC1694" s="26">
        <f t="shared" si="7097"/>
        <v>0</v>
      </c>
      <c r="AD1694" s="26">
        <f t="shared" si="7005"/>
        <v>168.5</v>
      </c>
      <c r="AE1694" s="26">
        <f t="shared" si="7006"/>
        <v>168.5</v>
      </c>
      <c r="AF1694" s="26">
        <f t="shared" si="7007"/>
        <v>168.5</v>
      </c>
      <c r="AG1694" s="26">
        <f t="shared" si="7098"/>
        <v>0</v>
      </c>
      <c r="AH1694" s="26">
        <f t="shared" si="7099"/>
        <v>0</v>
      </c>
      <c r="AI1694" s="26">
        <f t="shared" si="7100"/>
        <v>0</v>
      </c>
      <c r="AJ1694" s="26">
        <f t="shared" si="7008"/>
        <v>168.5</v>
      </c>
      <c r="AK1694" s="26">
        <f t="shared" si="7009"/>
        <v>168.5</v>
      </c>
      <c r="AL1694" s="26">
        <f t="shared" si="7010"/>
        <v>168.5</v>
      </c>
      <c r="AM1694" s="26">
        <f t="shared" si="7101"/>
        <v>0</v>
      </c>
      <c r="AN1694" s="26">
        <f t="shared" si="7102"/>
        <v>0</v>
      </c>
      <c r="AO1694" s="26">
        <f t="shared" si="7103"/>
        <v>0</v>
      </c>
      <c r="AP1694" s="26">
        <f t="shared" si="7011"/>
        <v>168.5</v>
      </c>
      <c r="AQ1694" s="26">
        <f t="shared" si="7012"/>
        <v>168.5</v>
      </c>
      <c r="AR1694" s="26">
        <f t="shared" si="7013"/>
        <v>168.5</v>
      </c>
      <c r="AS1694" s="26">
        <f t="shared" si="7104"/>
        <v>0</v>
      </c>
      <c r="AT1694" s="26">
        <f t="shared" si="7105"/>
        <v>0</v>
      </c>
      <c r="AU1694" s="26">
        <f t="shared" si="7106"/>
        <v>0</v>
      </c>
      <c r="AV1694" s="26">
        <f t="shared" si="7014"/>
        <v>168.5</v>
      </c>
      <c r="AW1694" s="26">
        <f t="shared" si="7015"/>
        <v>168.5</v>
      </c>
      <c r="AX1694" s="26">
        <f t="shared" si="7016"/>
        <v>168.5</v>
      </c>
      <c r="AY1694" s="26">
        <f t="shared" si="7107"/>
        <v>0</v>
      </c>
      <c r="AZ1694" s="26">
        <f t="shared" si="7108"/>
        <v>0</v>
      </c>
      <c r="BA1694" s="26">
        <f t="shared" si="7109"/>
        <v>0</v>
      </c>
      <c r="BB1694" s="26">
        <f t="shared" si="7017"/>
        <v>168.5</v>
      </c>
      <c r="BC1694" s="26">
        <f t="shared" si="7018"/>
        <v>168.5</v>
      </c>
      <c r="BD1694" s="26">
        <f t="shared" si="7019"/>
        <v>168.5</v>
      </c>
      <c r="BE1694" s="26">
        <f t="shared" si="7110"/>
        <v>0</v>
      </c>
      <c r="BF1694" s="26">
        <f t="shared" si="7111"/>
        <v>0</v>
      </c>
      <c r="BG1694" s="26">
        <f t="shared" si="7112"/>
        <v>0</v>
      </c>
      <c r="BH1694" s="26">
        <f t="shared" si="7020"/>
        <v>168.5</v>
      </c>
      <c r="BI1694" s="26">
        <f t="shared" si="7021"/>
        <v>168.5</v>
      </c>
      <c r="BJ1694" s="26">
        <f t="shared" si="7022"/>
        <v>168.5</v>
      </c>
      <c r="BK1694" s="26">
        <f t="shared" si="7113"/>
        <v>0</v>
      </c>
      <c r="BL1694" s="26">
        <f t="shared" si="7114"/>
        <v>0</v>
      </c>
      <c r="BM1694" s="26">
        <f t="shared" si="7115"/>
        <v>0</v>
      </c>
      <c r="BN1694" s="26">
        <f t="shared" si="7023"/>
        <v>168.5</v>
      </c>
      <c r="BO1694" s="26">
        <f t="shared" si="7024"/>
        <v>168.5</v>
      </c>
      <c r="BP1694" s="26">
        <f t="shared" si="7025"/>
        <v>168.5</v>
      </c>
      <c r="BQ1694" s="26">
        <f t="shared" si="7116"/>
        <v>0</v>
      </c>
      <c r="BR1694" s="26">
        <f t="shared" si="7117"/>
        <v>0</v>
      </c>
      <c r="BS1694" s="26">
        <f t="shared" si="7026"/>
        <v>168.5</v>
      </c>
      <c r="BT1694" s="26">
        <f t="shared" si="7027"/>
        <v>168.5</v>
      </c>
      <c r="BU1694" s="26">
        <f t="shared" si="7028"/>
        <v>168.5</v>
      </c>
      <c r="BV1694" s="26">
        <f t="shared" si="7118"/>
        <v>0</v>
      </c>
      <c r="BW1694" s="26">
        <f t="shared" si="7119"/>
        <v>0</v>
      </c>
      <c r="BX1694" s="26">
        <f t="shared" si="7029"/>
        <v>168.5</v>
      </c>
      <c r="BY1694" s="26">
        <f t="shared" si="7030"/>
        <v>168.5</v>
      </c>
      <c r="BZ1694" s="26">
        <f t="shared" si="7031"/>
        <v>168.5</v>
      </c>
      <c r="CA1694" s="26">
        <f t="shared" si="7120"/>
        <v>0</v>
      </c>
      <c r="CB1694" s="26">
        <f t="shared" si="7121"/>
        <v>0</v>
      </c>
      <c r="CC1694" s="26">
        <f t="shared" si="7122"/>
        <v>0</v>
      </c>
      <c r="CD1694" s="26">
        <f t="shared" si="6841"/>
        <v>168.5</v>
      </c>
      <c r="CE1694" s="26">
        <f t="shared" si="6842"/>
        <v>168.5</v>
      </c>
      <c r="CF1694" s="26">
        <f t="shared" si="6843"/>
        <v>168.5</v>
      </c>
      <c r="CG1694" s="26">
        <f t="shared" si="7123"/>
        <v>0</v>
      </c>
      <c r="CH1694" s="26">
        <f t="shared" si="7124"/>
        <v>0</v>
      </c>
      <c r="CI1694" s="26">
        <f t="shared" si="7125"/>
        <v>0</v>
      </c>
      <c r="CJ1694" s="26">
        <f t="shared" si="6844"/>
        <v>168.5</v>
      </c>
      <c r="CK1694" s="26">
        <f t="shared" si="6845"/>
        <v>168.5</v>
      </c>
      <c r="CL1694" s="26">
        <f t="shared" si="6846"/>
        <v>168.5</v>
      </c>
      <c r="CM1694" s="26">
        <f t="shared" si="7126"/>
        <v>0</v>
      </c>
      <c r="CN1694" s="26">
        <f t="shared" si="7127"/>
        <v>0</v>
      </c>
      <c r="CO1694" s="26">
        <f t="shared" si="7128"/>
        <v>0</v>
      </c>
      <c r="CP1694" s="26">
        <f t="shared" si="6847"/>
        <v>168.5</v>
      </c>
      <c r="CQ1694" s="26">
        <f t="shared" si="6848"/>
        <v>168.5</v>
      </c>
      <c r="CR1694" s="26">
        <f t="shared" si="6849"/>
        <v>168.5</v>
      </c>
      <c r="CS1694" s="26">
        <f t="shared" si="7129"/>
        <v>0</v>
      </c>
      <c r="CT1694" s="19"/>
      <c r="CU1694" s="35"/>
      <c r="CY1694" s="1" t="s">
        <v>27</v>
      </c>
    </row>
    <row r="1695" spans="1:105" hidden="1" x14ac:dyDescent="0.3">
      <c r="A1695" s="16" t="s">
        <v>968</v>
      </c>
      <c r="B1695" s="17">
        <v>850</v>
      </c>
      <c r="C1695" s="16"/>
      <c r="D1695" s="16"/>
      <c r="E1695" s="34" t="s">
        <v>77</v>
      </c>
      <c r="F1695" s="26">
        <f t="shared" si="7083"/>
        <v>168.5</v>
      </c>
      <c r="G1695" s="26">
        <f t="shared" si="7084"/>
        <v>168.5</v>
      </c>
      <c r="H1695" s="26">
        <f t="shared" si="7085"/>
        <v>168.5</v>
      </c>
      <c r="I1695" s="26">
        <f t="shared" si="7086"/>
        <v>0</v>
      </c>
      <c r="J1695" s="26">
        <f t="shared" si="7087"/>
        <v>0</v>
      </c>
      <c r="K1695" s="26">
        <f t="shared" si="7088"/>
        <v>0</v>
      </c>
      <c r="L1695" s="26">
        <f t="shared" si="6996"/>
        <v>168.5</v>
      </c>
      <c r="M1695" s="26">
        <f t="shared" si="6997"/>
        <v>168.5</v>
      </c>
      <c r="N1695" s="26">
        <f t="shared" si="6998"/>
        <v>168.5</v>
      </c>
      <c r="O1695" s="26">
        <f t="shared" si="7089"/>
        <v>0</v>
      </c>
      <c r="P1695" s="26">
        <f t="shared" si="7090"/>
        <v>0</v>
      </c>
      <c r="Q1695" s="26">
        <f t="shared" si="7091"/>
        <v>0</v>
      </c>
      <c r="R1695" s="26">
        <f t="shared" si="6999"/>
        <v>168.5</v>
      </c>
      <c r="S1695" s="26">
        <f t="shared" si="7000"/>
        <v>168.5</v>
      </c>
      <c r="T1695" s="26">
        <f t="shared" si="7001"/>
        <v>168.5</v>
      </c>
      <c r="U1695" s="26">
        <f t="shared" si="7092"/>
        <v>0</v>
      </c>
      <c r="V1695" s="26">
        <f t="shared" si="7093"/>
        <v>0</v>
      </c>
      <c r="W1695" s="26">
        <f t="shared" si="7094"/>
        <v>0</v>
      </c>
      <c r="X1695" s="26">
        <f t="shared" si="7002"/>
        <v>168.5</v>
      </c>
      <c r="Y1695" s="26">
        <f t="shared" si="7003"/>
        <v>168.5</v>
      </c>
      <c r="Z1695" s="26">
        <f t="shared" si="7004"/>
        <v>168.5</v>
      </c>
      <c r="AA1695" s="26">
        <f t="shared" si="7095"/>
        <v>0</v>
      </c>
      <c r="AB1695" s="26">
        <f t="shared" si="7096"/>
        <v>0</v>
      </c>
      <c r="AC1695" s="26">
        <f t="shared" si="7097"/>
        <v>0</v>
      </c>
      <c r="AD1695" s="26">
        <f t="shared" si="7005"/>
        <v>168.5</v>
      </c>
      <c r="AE1695" s="26">
        <f t="shared" si="7006"/>
        <v>168.5</v>
      </c>
      <c r="AF1695" s="26">
        <f t="shared" si="7007"/>
        <v>168.5</v>
      </c>
      <c r="AG1695" s="26">
        <f t="shared" si="7098"/>
        <v>0</v>
      </c>
      <c r="AH1695" s="26">
        <f t="shared" si="7099"/>
        <v>0</v>
      </c>
      <c r="AI1695" s="26">
        <f t="shared" si="7100"/>
        <v>0</v>
      </c>
      <c r="AJ1695" s="26">
        <f t="shared" si="7008"/>
        <v>168.5</v>
      </c>
      <c r="AK1695" s="26">
        <f t="shared" si="7009"/>
        <v>168.5</v>
      </c>
      <c r="AL1695" s="26">
        <f t="shared" si="7010"/>
        <v>168.5</v>
      </c>
      <c r="AM1695" s="26">
        <f t="shared" si="7101"/>
        <v>0</v>
      </c>
      <c r="AN1695" s="26">
        <f t="shared" si="7102"/>
        <v>0</v>
      </c>
      <c r="AO1695" s="26">
        <f t="shared" si="7103"/>
        <v>0</v>
      </c>
      <c r="AP1695" s="26">
        <f t="shared" si="7011"/>
        <v>168.5</v>
      </c>
      <c r="AQ1695" s="26">
        <f t="shared" si="7012"/>
        <v>168.5</v>
      </c>
      <c r="AR1695" s="26">
        <f t="shared" si="7013"/>
        <v>168.5</v>
      </c>
      <c r="AS1695" s="26">
        <f t="shared" si="7104"/>
        <v>0</v>
      </c>
      <c r="AT1695" s="26">
        <f t="shared" si="7105"/>
        <v>0</v>
      </c>
      <c r="AU1695" s="26">
        <f t="shared" si="7106"/>
        <v>0</v>
      </c>
      <c r="AV1695" s="26">
        <f t="shared" si="7014"/>
        <v>168.5</v>
      </c>
      <c r="AW1695" s="26">
        <f t="shared" si="7015"/>
        <v>168.5</v>
      </c>
      <c r="AX1695" s="26">
        <f t="shared" si="7016"/>
        <v>168.5</v>
      </c>
      <c r="AY1695" s="26">
        <f t="shared" si="7107"/>
        <v>0</v>
      </c>
      <c r="AZ1695" s="26">
        <f t="shared" si="7108"/>
        <v>0</v>
      </c>
      <c r="BA1695" s="26">
        <f t="shared" si="7109"/>
        <v>0</v>
      </c>
      <c r="BB1695" s="26">
        <f t="shared" si="7017"/>
        <v>168.5</v>
      </c>
      <c r="BC1695" s="26">
        <f t="shared" si="7018"/>
        <v>168.5</v>
      </c>
      <c r="BD1695" s="26">
        <f t="shared" si="7019"/>
        <v>168.5</v>
      </c>
      <c r="BE1695" s="26">
        <f t="shared" si="7110"/>
        <v>0</v>
      </c>
      <c r="BF1695" s="26">
        <f t="shared" si="7111"/>
        <v>0</v>
      </c>
      <c r="BG1695" s="26">
        <f t="shared" si="7112"/>
        <v>0</v>
      </c>
      <c r="BH1695" s="26">
        <f t="shared" si="7020"/>
        <v>168.5</v>
      </c>
      <c r="BI1695" s="26">
        <f t="shared" si="7021"/>
        <v>168.5</v>
      </c>
      <c r="BJ1695" s="26">
        <f t="shared" si="7022"/>
        <v>168.5</v>
      </c>
      <c r="BK1695" s="26">
        <f t="shared" si="7113"/>
        <v>0</v>
      </c>
      <c r="BL1695" s="26">
        <f t="shared" si="7114"/>
        <v>0</v>
      </c>
      <c r="BM1695" s="26">
        <f t="shared" si="7115"/>
        <v>0</v>
      </c>
      <c r="BN1695" s="26">
        <f t="shared" si="7023"/>
        <v>168.5</v>
      </c>
      <c r="BO1695" s="26">
        <f t="shared" si="7024"/>
        <v>168.5</v>
      </c>
      <c r="BP1695" s="26">
        <f t="shared" si="7025"/>
        <v>168.5</v>
      </c>
      <c r="BQ1695" s="26">
        <f t="shared" si="7116"/>
        <v>0</v>
      </c>
      <c r="BR1695" s="26">
        <f t="shared" si="7117"/>
        <v>0</v>
      </c>
      <c r="BS1695" s="26">
        <f t="shared" si="7026"/>
        <v>168.5</v>
      </c>
      <c r="BT1695" s="26">
        <f t="shared" si="7027"/>
        <v>168.5</v>
      </c>
      <c r="BU1695" s="26">
        <f t="shared" si="7028"/>
        <v>168.5</v>
      </c>
      <c r="BV1695" s="26">
        <f t="shared" si="7118"/>
        <v>0</v>
      </c>
      <c r="BW1695" s="26">
        <f t="shared" si="7119"/>
        <v>0</v>
      </c>
      <c r="BX1695" s="26">
        <f t="shared" si="7029"/>
        <v>168.5</v>
      </c>
      <c r="BY1695" s="26">
        <f t="shared" si="7030"/>
        <v>168.5</v>
      </c>
      <c r="BZ1695" s="26">
        <f t="shared" si="7031"/>
        <v>168.5</v>
      </c>
      <c r="CA1695" s="26">
        <f t="shared" si="7120"/>
        <v>0</v>
      </c>
      <c r="CB1695" s="26">
        <f t="shared" si="7121"/>
        <v>0</v>
      </c>
      <c r="CC1695" s="26">
        <f t="shared" si="7122"/>
        <v>0</v>
      </c>
      <c r="CD1695" s="26">
        <f t="shared" si="6841"/>
        <v>168.5</v>
      </c>
      <c r="CE1695" s="26">
        <f t="shared" si="6842"/>
        <v>168.5</v>
      </c>
      <c r="CF1695" s="26">
        <f t="shared" si="6843"/>
        <v>168.5</v>
      </c>
      <c r="CG1695" s="26">
        <f t="shared" si="7123"/>
        <v>0</v>
      </c>
      <c r="CH1695" s="26">
        <f t="shared" si="7124"/>
        <v>0</v>
      </c>
      <c r="CI1695" s="26">
        <f t="shared" si="7125"/>
        <v>0</v>
      </c>
      <c r="CJ1695" s="26">
        <f t="shared" si="6844"/>
        <v>168.5</v>
      </c>
      <c r="CK1695" s="26">
        <f t="shared" si="6845"/>
        <v>168.5</v>
      </c>
      <c r="CL1695" s="26">
        <f t="shared" si="6846"/>
        <v>168.5</v>
      </c>
      <c r="CM1695" s="26">
        <f t="shared" si="7126"/>
        <v>0</v>
      </c>
      <c r="CN1695" s="26">
        <f t="shared" si="7127"/>
        <v>0</v>
      </c>
      <c r="CO1695" s="26">
        <f t="shared" si="7128"/>
        <v>0</v>
      </c>
      <c r="CP1695" s="26">
        <f t="shared" si="6847"/>
        <v>168.5</v>
      </c>
      <c r="CQ1695" s="26">
        <f t="shared" si="6848"/>
        <v>168.5</v>
      </c>
      <c r="CR1695" s="26">
        <f t="shared" si="6849"/>
        <v>168.5</v>
      </c>
      <c r="CS1695" s="26">
        <f t="shared" si="7129"/>
        <v>0</v>
      </c>
      <c r="CT1695" s="19"/>
      <c r="CU1695" s="35"/>
      <c r="CZ1695" s="1" t="s">
        <v>28</v>
      </c>
    </row>
    <row r="1696" spans="1:105" hidden="1" x14ac:dyDescent="0.3">
      <c r="A1696" s="16" t="s">
        <v>968</v>
      </c>
      <c r="B1696" s="17">
        <v>850</v>
      </c>
      <c r="C1696" s="16" t="s">
        <v>393</v>
      </c>
      <c r="D1696" s="16" t="s">
        <v>45</v>
      </c>
      <c r="E1696" s="34" t="s">
        <v>920</v>
      </c>
      <c r="F1696" s="26">
        <v>168.5</v>
      </c>
      <c r="G1696" s="26">
        <v>168.5</v>
      </c>
      <c r="H1696" s="26">
        <v>168.5</v>
      </c>
      <c r="I1696" s="26"/>
      <c r="J1696" s="26"/>
      <c r="K1696" s="26"/>
      <c r="L1696" s="26">
        <f t="shared" si="6996"/>
        <v>168.5</v>
      </c>
      <c r="M1696" s="26">
        <f t="shared" si="6997"/>
        <v>168.5</v>
      </c>
      <c r="N1696" s="26">
        <f t="shared" si="6998"/>
        <v>168.5</v>
      </c>
      <c r="O1696" s="26"/>
      <c r="P1696" s="26"/>
      <c r="Q1696" s="26"/>
      <c r="R1696" s="26">
        <f t="shared" si="6999"/>
        <v>168.5</v>
      </c>
      <c r="S1696" s="26">
        <f t="shared" si="7000"/>
        <v>168.5</v>
      </c>
      <c r="T1696" s="26">
        <f t="shared" si="7001"/>
        <v>168.5</v>
      </c>
      <c r="U1696" s="26"/>
      <c r="V1696" s="26"/>
      <c r="W1696" s="26"/>
      <c r="X1696" s="26">
        <f t="shared" si="7002"/>
        <v>168.5</v>
      </c>
      <c r="Y1696" s="26">
        <f t="shared" si="7003"/>
        <v>168.5</v>
      </c>
      <c r="Z1696" s="26">
        <f t="shared" si="7004"/>
        <v>168.5</v>
      </c>
      <c r="AA1696" s="26"/>
      <c r="AB1696" s="26"/>
      <c r="AC1696" s="26"/>
      <c r="AD1696" s="26">
        <f t="shared" si="7005"/>
        <v>168.5</v>
      </c>
      <c r="AE1696" s="26">
        <f t="shared" si="7006"/>
        <v>168.5</v>
      </c>
      <c r="AF1696" s="26">
        <f t="shared" si="7007"/>
        <v>168.5</v>
      </c>
      <c r="AG1696" s="26"/>
      <c r="AH1696" s="26"/>
      <c r="AI1696" s="26"/>
      <c r="AJ1696" s="26">
        <f t="shared" si="7008"/>
        <v>168.5</v>
      </c>
      <c r="AK1696" s="26">
        <f t="shared" si="7009"/>
        <v>168.5</v>
      </c>
      <c r="AL1696" s="26">
        <f t="shared" si="7010"/>
        <v>168.5</v>
      </c>
      <c r="AM1696" s="26"/>
      <c r="AN1696" s="26"/>
      <c r="AO1696" s="26"/>
      <c r="AP1696" s="26">
        <f t="shared" si="7011"/>
        <v>168.5</v>
      </c>
      <c r="AQ1696" s="26">
        <f t="shared" si="7012"/>
        <v>168.5</v>
      </c>
      <c r="AR1696" s="26">
        <f t="shared" si="7013"/>
        <v>168.5</v>
      </c>
      <c r="AS1696" s="26"/>
      <c r="AT1696" s="26"/>
      <c r="AU1696" s="26"/>
      <c r="AV1696" s="26">
        <f t="shared" si="7014"/>
        <v>168.5</v>
      </c>
      <c r="AW1696" s="26">
        <f t="shared" si="7015"/>
        <v>168.5</v>
      </c>
      <c r="AX1696" s="26">
        <f t="shared" si="7016"/>
        <v>168.5</v>
      </c>
      <c r="AY1696" s="26"/>
      <c r="AZ1696" s="26"/>
      <c r="BA1696" s="26"/>
      <c r="BB1696" s="26">
        <f t="shared" si="7017"/>
        <v>168.5</v>
      </c>
      <c r="BC1696" s="26">
        <f t="shared" si="7018"/>
        <v>168.5</v>
      </c>
      <c r="BD1696" s="26">
        <f t="shared" si="7019"/>
        <v>168.5</v>
      </c>
      <c r="BE1696" s="26"/>
      <c r="BF1696" s="26"/>
      <c r="BG1696" s="26"/>
      <c r="BH1696" s="26">
        <f t="shared" si="7020"/>
        <v>168.5</v>
      </c>
      <c r="BI1696" s="26">
        <f t="shared" si="7021"/>
        <v>168.5</v>
      </c>
      <c r="BJ1696" s="26">
        <f t="shared" si="7022"/>
        <v>168.5</v>
      </c>
      <c r="BK1696" s="26"/>
      <c r="BL1696" s="26"/>
      <c r="BM1696" s="26"/>
      <c r="BN1696" s="26">
        <f t="shared" si="7023"/>
        <v>168.5</v>
      </c>
      <c r="BO1696" s="26">
        <f t="shared" si="7024"/>
        <v>168.5</v>
      </c>
      <c r="BP1696" s="26">
        <f t="shared" si="7025"/>
        <v>168.5</v>
      </c>
      <c r="BQ1696" s="26"/>
      <c r="BR1696" s="26"/>
      <c r="BS1696" s="26">
        <f t="shared" si="7026"/>
        <v>168.5</v>
      </c>
      <c r="BT1696" s="26">
        <f t="shared" si="7027"/>
        <v>168.5</v>
      </c>
      <c r="BU1696" s="26">
        <f t="shared" si="7028"/>
        <v>168.5</v>
      </c>
      <c r="BV1696" s="26"/>
      <c r="BW1696" s="26"/>
      <c r="BX1696" s="26">
        <f t="shared" si="7029"/>
        <v>168.5</v>
      </c>
      <c r="BY1696" s="26">
        <f t="shared" si="7030"/>
        <v>168.5</v>
      </c>
      <c r="BZ1696" s="26">
        <f t="shared" si="7031"/>
        <v>168.5</v>
      </c>
      <c r="CA1696" s="26"/>
      <c r="CB1696" s="26"/>
      <c r="CC1696" s="26"/>
      <c r="CD1696" s="26">
        <f t="shared" si="6841"/>
        <v>168.5</v>
      </c>
      <c r="CE1696" s="26">
        <f t="shared" si="6842"/>
        <v>168.5</v>
      </c>
      <c r="CF1696" s="26">
        <f t="shared" si="6843"/>
        <v>168.5</v>
      </c>
      <c r="CG1696" s="26"/>
      <c r="CH1696" s="26"/>
      <c r="CI1696" s="26"/>
      <c r="CJ1696" s="26">
        <f t="shared" si="6844"/>
        <v>168.5</v>
      </c>
      <c r="CK1696" s="26">
        <f t="shared" si="6845"/>
        <v>168.5</v>
      </c>
      <c r="CL1696" s="26">
        <f t="shared" si="6846"/>
        <v>168.5</v>
      </c>
      <c r="CM1696" s="26"/>
      <c r="CN1696" s="26"/>
      <c r="CO1696" s="26"/>
      <c r="CP1696" s="26">
        <f t="shared" si="6847"/>
        <v>168.5</v>
      </c>
      <c r="CQ1696" s="26">
        <f t="shared" si="6848"/>
        <v>168.5</v>
      </c>
      <c r="CR1696" s="26">
        <f t="shared" si="6849"/>
        <v>168.5</v>
      </c>
      <c r="CS1696" s="26"/>
      <c r="CT1696" s="19"/>
      <c r="CU1696" s="35"/>
    </row>
    <row r="1697" spans="1:105" ht="46.8" hidden="1" x14ac:dyDescent="0.3">
      <c r="A1697" s="16" t="s">
        <v>969</v>
      </c>
      <c r="B1697" s="17"/>
      <c r="C1697" s="16"/>
      <c r="D1697" s="16"/>
      <c r="E1697" s="34" t="s">
        <v>970</v>
      </c>
      <c r="F1697" s="26">
        <f t="shared" si="7083"/>
        <v>1455.4</v>
      </c>
      <c r="G1697" s="26">
        <f t="shared" si="7084"/>
        <v>1455.4</v>
      </c>
      <c r="H1697" s="26">
        <f t="shared" si="7085"/>
        <v>1455.4</v>
      </c>
      <c r="I1697" s="26">
        <f t="shared" si="7086"/>
        <v>0</v>
      </c>
      <c r="J1697" s="26">
        <f t="shared" si="7087"/>
        <v>0</v>
      </c>
      <c r="K1697" s="26">
        <f t="shared" si="7088"/>
        <v>0</v>
      </c>
      <c r="L1697" s="26">
        <f t="shared" si="6996"/>
        <v>1455.4</v>
      </c>
      <c r="M1697" s="26">
        <f t="shared" si="6997"/>
        <v>1455.4</v>
      </c>
      <c r="N1697" s="26">
        <f t="shared" si="6998"/>
        <v>1455.4</v>
      </c>
      <c r="O1697" s="26">
        <f t="shared" si="7089"/>
        <v>5497.8</v>
      </c>
      <c r="P1697" s="26">
        <f t="shared" si="7090"/>
        <v>5497.8</v>
      </c>
      <c r="Q1697" s="26">
        <f t="shared" si="7091"/>
        <v>5497.8</v>
      </c>
      <c r="R1697" s="26">
        <f t="shared" si="6999"/>
        <v>6953.2000000000007</v>
      </c>
      <c r="S1697" s="26">
        <f t="shared" si="7000"/>
        <v>6953.2000000000007</v>
      </c>
      <c r="T1697" s="26">
        <f t="shared" si="7001"/>
        <v>6953.2000000000007</v>
      </c>
      <c r="U1697" s="26">
        <f t="shared" si="7092"/>
        <v>0</v>
      </c>
      <c r="V1697" s="26">
        <f t="shared" si="7093"/>
        <v>0</v>
      </c>
      <c r="W1697" s="26">
        <f t="shared" si="7094"/>
        <v>0</v>
      </c>
      <c r="X1697" s="26">
        <f t="shared" si="7002"/>
        <v>6953.2000000000007</v>
      </c>
      <c r="Y1697" s="26">
        <f t="shared" si="7003"/>
        <v>6953.2000000000007</v>
      </c>
      <c r="Z1697" s="26">
        <f t="shared" si="7004"/>
        <v>6953.2000000000007</v>
      </c>
      <c r="AA1697" s="26">
        <f t="shared" si="7095"/>
        <v>0</v>
      </c>
      <c r="AB1697" s="26">
        <f t="shared" si="7096"/>
        <v>0</v>
      </c>
      <c r="AC1697" s="26">
        <f t="shared" si="7097"/>
        <v>0</v>
      </c>
      <c r="AD1697" s="26">
        <f t="shared" si="7005"/>
        <v>6953.2000000000007</v>
      </c>
      <c r="AE1697" s="26">
        <f t="shared" si="7006"/>
        <v>6953.2000000000007</v>
      </c>
      <c r="AF1697" s="26">
        <f t="shared" si="7007"/>
        <v>6953.2000000000007</v>
      </c>
      <c r="AG1697" s="26">
        <f t="shared" si="7098"/>
        <v>0</v>
      </c>
      <c r="AH1697" s="26">
        <f t="shared" si="7099"/>
        <v>0</v>
      </c>
      <c r="AI1697" s="26">
        <f t="shared" si="7100"/>
        <v>0</v>
      </c>
      <c r="AJ1697" s="26">
        <f t="shared" si="7008"/>
        <v>6953.2000000000007</v>
      </c>
      <c r="AK1697" s="26">
        <f t="shared" si="7009"/>
        <v>6953.2000000000007</v>
      </c>
      <c r="AL1697" s="26">
        <f t="shared" si="7010"/>
        <v>6953.2000000000007</v>
      </c>
      <c r="AM1697" s="26">
        <f t="shared" si="7101"/>
        <v>0</v>
      </c>
      <c r="AN1697" s="26">
        <f t="shared" si="7102"/>
        <v>0</v>
      </c>
      <c r="AO1697" s="26">
        <f t="shared" si="7103"/>
        <v>0</v>
      </c>
      <c r="AP1697" s="26">
        <f t="shared" si="7011"/>
        <v>6953.2000000000007</v>
      </c>
      <c r="AQ1697" s="26">
        <f t="shared" si="7012"/>
        <v>6953.2000000000007</v>
      </c>
      <c r="AR1697" s="26">
        <f t="shared" si="7013"/>
        <v>6953.2000000000007</v>
      </c>
      <c r="AS1697" s="26">
        <f t="shared" si="7104"/>
        <v>0</v>
      </c>
      <c r="AT1697" s="26">
        <f t="shared" si="7105"/>
        <v>0</v>
      </c>
      <c r="AU1697" s="26">
        <f t="shared" si="7106"/>
        <v>0</v>
      </c>
      <c r="AV1697" s="26">
        <f t="shared" si="7014"/>
        <v>6953.2000000000007</v>
      </c>
      <c r="AW1697" s="26">
        <f t="shared" si="7015"/>
        <v>6953.2000000000007</v>
      </c>
      <c r="AX1697" s="26">
        <f t="shared" si="7016"/>
        <v>6953.2000000000007</v>
      </c>
      <c r="AY1697" s="26">
        <f t="shared" si="7107"/>
        <v>0</v>
      </c>
      <c r="AZ1697" s="26">
        <f t="shared" si="7108"/>
        <v>0</v>
      </c>
      <c r="BA1697" s="26">
        <f t="shared" si="7109"/>
        <v>0</v>
      </c>
      <c r="BB1697" s="26">
        <f t="shared" si="7017"/>
        <v>6953.2000000000007</v>
      </c>
      <c r="BC1697" s="26">
        <f t="shared" si="7018"/>
        <v>6953.2000000000007</v>
      </c>
      <c r="BD1697" s="26">
        <f t="shared" si="7019"/>
        <v>6953.2000000000007</v>
      </c>
      <c r="BE1697" s="26">
        <f t="shared" si="7110"/>
        <v>0</v>
      </c>
      <c r="BF1697" s="26">
        <f t="shared" si="7111"/>
        <v>0</v>
      </c>
      <c r="BG1697" s="26">
        <f t="shared" si="7112"/>
        <v>0</v>
      </c>
      <c r="BH1697" s="26">
        <f t="shared" si="7020"/>
        <v>6953.2000000000007</v>
      </c>
      <c r="BI1697" s="26">
        <f t="shared" si="7021"/>
        <v>6953.2000000000007</v>
      </c>
      <c r="BJ1697" s="26">
        <f t="shared" si="7022"/>
        <v>6953.2000000000007</v>
      </c>
      <c r="BK1697" s="26">
        <f t="shared" si="7113"/>
        <v>0</v>
      </c>
      <c r="BL1697" s="26">
        <f t="shared" si="7114"/>
        <v>0</v>
      </c>
      <c r="BM1697" s="26">
        <f t="shared" si="7115"/>
        <v>0</v>
      </c>
      <c r="BN1697" s="26">
        <f t="shared" si="7023"/>
        <v>6953.2000000000007</v>
      </c>
      <c r="BO1697" s="26">
        <f t="shared" si="7024"/>
        <v>6953.2000000000007</v>
      </c>
      <c r="BP1697" s="26">
        <f t="shared" si="7025"/>
        <v>6953.2000000000007</v>
      </c>
      <c r="BQ1697" s="26">
        <f t="shared" si="7116"/>
        <v>0</v>
      </c>
      <c r="BR1697" s="26">
        <f t="shared" si="7117"/>
        <v>0</v>
      </c>
      <c r="BS1697" s="26">
        <f t="shared" si="7026"/>
        <v>6953.2000000000007</v>
      </c>
      <c r="BT1697" s="26">
        <f t="shared" si="7027"/>
        <v>6953.2000000000007</v>
      </c>
      <c r="BU1697" s="26">
        <f t="shared" si="7028"/>
        <v>6953.2000000000007</v>
      </c>
      <c r="BV1697" s="26">
        <f t="shared" si="7118"/>
        <v>0</v>
      </c>
      <c r="BW1697" s="26">
        <f t="shared" si="7119"/>
        <v>0</v>
      </c>
      <c r="BX1697" s="26">
        <f t="shared" si="7029"/>
        <v>6953.2000000000007</v>
      </c>
      <c r="BY1697" s="26">
        <f t="shared" si="7030"/>
        <v>6953.2000000000007</v>
      </c>
      <c r="BZ1697" s="26">
        <f t="shared" si="7031"/>
        <v>6953.2000000000007</v>
      </c>
      <c r="CA1697" s="26">
        <f t="shared" si="7120"/>
        <v>0</v>
      </c>
      <c r="CB1697" s="26">
        <f t="shared" si="7121"/>
        <v>0</v>
      </c>
      <c r="CC1697" s="26">
        <f t="shared" si="7122"/>
        <v>0</v>
      </c>
      <c r="CD1697" s="26">
        <f t="shared" si="6841"/>
        <v>6953.2000000000007</v>
      </c>
      <c r="CE1697" s="26">
        <f t="shared" si="6842"/>
        <v>6953.2000000000007</v>
      </c>
      <c r="CF1697" s="26">
        <f t="shared" si="6843"/>
        <v>6953.2000000000007</v>
      </c>
      <c r="CG1697" s="26">
        <f t="shared" si="7123"/>
        <v>0</v>
      </c>
      <c r="CH1697" s="26">
        <f t="shared" si="7124"/>
        <v>0</v>
      </c>
      <c r="CI1697" s="26">
        <f t="shared" si="7125"/>
        <v>0</v>
      </c>
      <c r="CJ1697" s="26">
        <f t="shared" si="6844"/>
        <v>6953.2000000000007</v>
      </c>
      <c r="CK1697" s="26">
        <f t="shared" si="6845"/>
        <v>6953.2000000000007</v>
      </c>
      <c r="CL1697" s="26">
        <f t="shared" si="6846"/>
        <v>6953.2000000000007</v>
      </c>
      <c r="CM1697" s="26">
        <f t="shared" si="7126"/>
        <v>0</v>
      </c>
      <c r="CN1697" s="26">
        <f t="shared" si="7127"/>
        <v>0</v>
      </c>
      <c r="CO1697" s="26">
        <f t="shared" si="7128"/>
        <v>0</v>
      </c>
      <c r="CP1697" s="26">
        <f t="shared" si="6847"/>
        <v>6953.2000000000007</v>
      </c>
      <c r="CQ1697" s="26">
        <f t="shared" si="6848"/>
        <v>6953.2000000000007</v>
      </c>
      <c r="CR1697" s="26">
        <f t="shared" si="6849"/>
        <v>6953.2000000000007</v>
      </c>
      <c r="CS1697" s="26">
        <f t="shared" si="7129"/>
        <v>0</v>
      </c>
      <c r="CT1697" s="19"/>
      <c r="CU1697" s="35"/>
      <c r="DA1697" s="1" t="s">
        <v>29</v>
      </c>
    </row>
    <row r="1698" spans="1:105" ht="31.2" hidden="1" x14ac:dyDescent="0.3">
      <c r="A1698" s="16" t="s">
        <v>969</v>
      </c>
      <c r="B1698" s="17">
        <v>200</v>
      </c>
      <c r="C1698" s="16"/>
      <c r="D1698" s="16"/>
      <c r="E1698" s="34" t="s">
        <v>38</v>
      </c>
      <c r="F1698" s="26">
        <f t="shared" si="7083"/>
        <v>1455.4</v>
      </c>
      <c r="G1698" s="26">
        <f t="shared" si="7084"/>
        <v>1455.4</v>
      </c>
      <c r="H1698" s="26">
        <f t="shared" si="7085"/>
        <v>1455.4</v>
      </c>
      <c r="I1698" s="26">
        <f t="shared" si="7086"/>
        <v>0</v>
      </c>
      <c r="J1698" s="26">
        <f t="shared" si="7087"/>
        <v>0</v>
      </c>
      <c r="K1698" s="26">
        <f t="shared" si="7088"/>
        <v>0</v>
      </c>
      <c r="L1698" s="26">
        <f t="shared" si="6996"/>
        <v>1455.4</v>
      </c>
      <c r="M1698" s="26">
        <f t="shared" si="6997"/>
        <v>1455.4</v>
      </c>
      <c r="N1698" s="26">
        <f t="shared" si="6998"/>
        <v>1455.4</v>
      </c>
      <c r="O1698" s="26">
        <f t="shared" si="7089"/>
        <v>5497.8</v>
      </c>
      <c r="P1698" s="26">
        <f t="shared" si="7090"/>
        <v>5497.8</v>
      </c>
      <c r="Q1698" s="26">
        <f t="shared" si="7091"/>
        <v>5497.8</v>
      </c>
      <c r="R1698" s="26">
        <f t="shared" si="6999"/>
        <v>6953.2000000000007</v>
      </c>
      <c r="S1698" s="26">
        <f t="shared" si="7000"/>
        <v>6953.2000000000007</v>
      </c>
      <c r="T1698" s="26">
        <f t="shared" si="7001"/>
        <v>6953.2000000000007</v>
      </c>
      <c r="U1698" s="26">
        <f t="shared" si="7092"/>
        <v>0</v>
      </c>
      <c r="V1698" s="26">
        <f t="shared" si="7093"/>
        <v>0</v>
      </c>
      <c r="W1698" s="26">
        <f t="shared" si="7094"/>
        <v>0</v>
      </c>
      <c r="X1698" s="26">
        <f t="shared" si="7002"/>
        <v>6953.2000000000007</v>
      </c>
      <c r="Y1698" s="26">
        <f t="shared" si="7003"/>
        <v>6953.2000000000007</v>
      </c>
      <c r="Z1698" s="26">
        <f t="shared" si="7004"/>
        <v>6953.2000000000007</v>
      </c>
      <c r="AA1698" s="26">
        <f t="shared" si="7095"/>
        <v>0</v>
      </c>
      <c r="AB1698" s="26">
        <f t="shared" si="7096"/>
        <v>0</v>
      </c>
      <c r="AC1698" s="26">
        <f t="shared" si="7097"/>
        <v>0</v>
      </c>
      <c r="AD1698" s="26">
        <f t="shared" si="7005"/>
        <v>6953.2000000000007</v>
      </c>
      <c r="AE1698" s="26">
        <f t="shared" si="7006"/>
        <v>6953.2000000000007</v>
      </c>
      <c r="AF1698" s="26">
        <f t="shared" si="7007"/>
        <v>6953.2000000000007</v>
      </c>
      <c r="AG1698" s="26">
        <f t="shared" si="7098"/>
        <v>0</v>
      </c>
      <c r="AH1698" s="26">
        <f t="shared" si="7099"/>
        <v>0</v>
      </c>
      <c r="AI1698" s="26">
        <f t="shared" si="7100"/>
        <v>0</v>
      </c>
      <c r="AJ1698" s="26">
        <f t="shared" si="7008"/>
        <v>6953.2000000000007</v>
      </c>
      <c r="AK1698" s="26">
        <f t="shared" si="7009"/>
        <v>6953.2000000000007</v>
      </c>
      <c r="AL1698" s="26">
        <f t="shared" si="7010"/>
        <v>6953.2000000000007</v>
      </c>
      <c r="AM1698" s="26">
        <f t="shared" si="7101"/>
        <v>0</v>
      </c>
      <c r="AN1698" s="26">
        <f t="shared" si="7102"/>
        <v>0</v>
      </c>
      <c r="AO1698" s="26">
        <f t="shared" si="7103"/>
        <v>0</v>
      </c>
      <c r="AP1698" s="26">
        <f t="shared" si="7011"/>
        <v>6953.2000000000007</v>
      </c>
      <c r="AQ1698" s="26">
        <f t="shared" si="7012"/>
        <v>6953.2000000000007</v>
      </c>
      <c r="AR1698" s="26">
        <f t="shared" si="7013"/>
        <v>6953.2000000000007</v>
      </c>
      <c r="AS1698" s="26">
        <f t="shared" si="7104"/>
        <v>0</v>
      </c>
      <c r="AT1698" s="26">
        <f t="shared" si="7105"/>
        <v>0</v>
      </c>
      <c r="AU1698" s="26">
        <f t="shared" si="7106"/>
        <v>0</v>
      </c>
      <c r="AV1698" s="26">
        <f t="shared" si="7014"/>
        <v>6953.2000000000007</v>
      </c>
      <c r="AW1698" s="26">
        <f t="shared" si="7015"/>
        <v>6953.2000000000007</v>
      </c>
      <c r="AX1698" s="26">
        <f t="shared" si="7016"/>
        <v>6953.2000000000007</v>
      </c>
      <c r="AY1698" s="26">
        <f t="shared" si="7107"/>
        <v>0</v>
      </c>
      <c r="AZ1698" s="26">
        <f t="shared" si="7108"/>
        <v>0</v>
      </c>
      <c r="BA1698" s="26">
        <f t="shared" si="7109"/>
        <v>0</v>
      </c>
      <c r="BB1698" s="26">
        <f t="shared" si="7017"/>
        <v>6953.2000000000007</v>
      </c>
      <c r="BC1698" s="26">
        <f t="shared" si="7018"/>
        <v>6953.2000000000007</v>
      </c>
      <c r="BD1698" s="26">
        <f t="shared" si="7019"/>
        <v>6953.2000000000007</v>
      </c>
      <c r="BE1698" s="26">
        <f t="shared" si="7110"/>
        <v>0</v>
      </c>
      <c r="BF1698" s="26">
        <f t="shared" si="7111"/>
        <v>0</v>
      </c>
      <c r="BG1698" s="26">
        <f t="shared" si="7112"/>
        <v>0</v>
      </c>
      <c r="BH1698" s="26">
        <f t="shared" si="7020"/>
        <v>6953.2000000000007</v>
      </c>
      <c r="BI1698" s="26">
        <f t="shared" si="7021"/>
        <v>6953.2000000000007</v>
      </c>
      <c r="BJ1698" s="26">
        <f t="shared" si="7022"/>
        <v>6953.2000000000007</v>
      </c>
      <c r="BK1698" s="26">
        <f t="shared" si="7113"/>
        <v>0</v>
      </c>
      <c r="BL1698" s="26">
        <f t="shared" si="7114"/>
        <v>0</v>
      </c>
      <c r="BM1698" s="26">
        <f t="shared" si="7115"/>
        <v>0</v>
      </c>
      <c r="BN1698" s="26">
        <f t="shared" si="7023"/>
        <v>6953.2000000000007</v>
      </c>
      <c r="BO1698" s="26">
        <f t="shared" si="7024"/>
        <v>6953.2000000000007</v>
      </c>
      <c r="BP1698" s="26">
        <f t="shared" si="7025"/>
        <v>6953.2000000000007</v>
      </c>
      <c r="BQ1698" s="26">
        <f t="shared" si="7116"/>
        <v>0</v>
      </c>
      <c r="BR1698" s="26">
        <f t="shared" si="7117"/>
        <v>0</v>
      </c>
      <c r="BS1698" s="26">
        <f t="shared" si="7026"/>
        <v>6953.2000000000007</v>
      </c>
      <c r="BT1698" s="26">
        <f t="shared" si="7027"/>
        <v>6953.2000000000007</v>
      </c>
      <c r="BU1698" s="26">
        <f t="shared" si="7028"/>
        <v>6953.2000000000007</v>
      </c>
      <c r="BV1698" s="26">
        <f t="shared" si="7118"/>
        <v>0</v>
      </c>
      <c r="BW1698" s="26">
        <f t="shared" si="7119"/>
        <v>0</v>
      </c>
      <c r="BX1698" s="26">
        <f t="shared" si="7029"/>
        <v>6953.2000000000007</v>
      </c>
      <c r="BY1698" s="26">
        <f t="shared" si="7030"/>
        <v>6953.2000000000007</v>
      </c>
      <c r="BZ1698" s="26">
        <f t="shared" si="7031"/>
        <v>6953.2000000000007</v>
      </c>
      <c r="CA1698" s="26">
        <f t="shared" si="7120"/>
        <v>0</v>
      </c>
      <c r="CB1698" s="26">
        <f t="shared" si="7121"/>
        <v>0</v>
      </c>
      <c r="CC1698" s="26">
        <f t="shared" si="7122"/>
        <v>0</v>
      </c>
      <c r="CD1698" s="26">
        <f t="shared" si="6841"/>
        <v>6953.2000000000007</v>
      </c>
      <c r="CE1698" s="26">
        <f t="shared" si="6842"/>
        <v>6953.2000000000007</v>
      </c>
      <c r="CF1698" s="26">
        <f t="shared" si="6843"/>
        <v>6953.2000000000007</v>
      </c>
      <c r="CG1698" s="26">
        <f t="shared" si="7123"/>
        <v>0</v>
      </c>
      <c r="CH1698" s="26">
        <f t="shared" si="7124"/>
        <v>0</v>
      </c>
      <c r="CI1698" s="26">
        <f t="shared" si="7125"/>
        <v>0</v>
      </c>
      <c r="CJ1698" s="26">
        <f t="shared" si="6844"/>
        <v>6953.2000000000007</v>
      </c>
      <c r="CK1698" s="26">
        <f t="shared" si="6845"/>
        <v>6953.2000000000007</v>
      </c>
      <c r="CL1698" s="26">
        <f t="shared" si="6846"/>
        <v>6953.2000000000007</v>
      </c>
      <c r="CM1698" s="26">
        <f t="shared" si="7126"/>
        <v>0</v>
      </c>
      <c r="CN1698" s="26">
        <f t="shared" si="7127"/>
        <v>0</v>
      </c>
      <c r="CO1698" s="26">
        <f t="shared" si="7128"/>
        <v>0</v>
      </c>
      <c r="CP1698" s="26">
        <f t="shared" si="6847"/>
        <v>6953.2000000000007</v>
      </c>
      <c r="CQ1698" s="26">
        <f t="shared" si="6848"/>
        <v>6953.2000000000007</v>
      </c>
      <c r="CR1698" s="26">
        <f t="shared" si="6849"/>
        <v>6953.2000000000007</v>
      </c>
      <c r="CS1698" s="26">
        <f t="shared" si="7129"/>
        <v>0</v>
      </c>
      <c r="CT1698" s="19"/>
      <c r="CU1698" s="35"/>
      <c r="CY1698" s="1" t="s">
        <v>27</v>
      </c>
    </row>
    <row r="1699" spans="1:105" ht="46.8" hidden="1" x14ac:dyDescent="0.3">
      <c r="A1699" s="16" t="s">
        <v>969</v>
      </c>
      <c r="B1699" s="17">
        <v>240</v>
      </c>
      <c r="C1699" s="16"/>
      <c r="D1699" s="16"/>
      <c r="E1699" s="34" t="s">
        <v>39</v>
      </c>
      <c r="F1699" s="26">
        <f t="shared" si="7083"/>
        <v>1455.4</v>
      </c>
      <c r="G1699" s="26">
        <f t="shared" si="7084"/>
        <v>1455.4</v>
      </c>
      <c r="H1699" s="26">
        <f t="shared" si="7085"/>
        <v>1455.4</v>
      </c>
      <c r="I1699" s="26">
        <f t="shared" si="7086"/>
        <v>0</v>
      </c>
      <c r="J1699" s="26">
        <f t="shared" si="7087"/>
        <v>0</v>
      </c>
      <c r="K1699" s="26">
        <f t="shared" si="7088"/>
        <v>0</v>
      </c>
      <c r="L1699" s="26">
        <f t="shared" si="6996"/>
        <v>1455.4</v>
      </c>
      <c r="M1699" s="26">
        <f t="shared" si="6997"/>
        <v>1455.4</v>
      </c>
      <c r="N1699" s="26">
        <f t="shared" si="6998"/>
        <v>1455.4</v>
      </c>
      <c r="O1699" s="26">
        <f t="shared" si="7089"/>
        <v>5497.8</v>
      </c>
      <c r="P1699" s="26">
        <f t="shared" si="7090"/>
        <v>5497.8</v>
      </c>
      <c r="Q1699" s="26">
        <f t="shared" si="7091"/>
        <v>5497.8</v>
      </c>
      <c r="R1699" s="26">
        <f t="shared" si="6999"/>
        <v>6953.2000000000007</v>
      </c>
      <c r="S1699" s="26">
        <f t="shared" si="7000"/>
        <v>6953.2000000000007</v>
      </c>
      <c r="T1699" s="26">
        <f t="shared" si="7001"/>
        <v>6953.2000000000007</v>
      </c>
      <c r="U1699" s="26">
        <f t="shared" si="7092"/>
        <v>0</v>
      </c>
      <c r="V1699" s="26">
        <f t="shared" si="7093"/>
        <v>0</v>
      </c>
      <c r="W1699" s="26">
        <f t="shared" si="7094"/>
        <v>0</v>
      </c>
      <c r="X1699" s="26">
        <f t="shared" si="7002"/>
        <v>6953.2000000000007</v>
      </c>
      <c r="Y1699" s="26">
        <f t="shared" si="7003"/>
        <v>6953.2000000000007</v>
      </c>
      <c r="Z1699" s="26">
        <f t="shared" si="7004"/>
        <v>6953.2000000000007</v>
      </c>
      <c r="AA1699" s="26">
        <f t="shared" si="7095"/>
        <v>0</v>
      </c>
      <c r="AB1699" s="26">
        <f t="shared" si="7096"/>
        <v>0</v>
      </c>
      <c r="AC1699" s="26">
        <f t="shared" si="7097"/>
        <v>0</v>
      </c>
      <c r="AD1699" s="26">
        <f t="shared" si="7005"/>
        <v>6953.2000000000007</v>
      </c>
      <c r="AE1699" s="26">
        <f t="shared" si="7006"/>
        <v>6953.2000000000007</v>
      </c>
      <c r="AF1699" s="26">
        <f t="shared" si="7007"/>
        <v>6953.2000000000007</v>
      </c>
      <c r="AG1699" s="26">
        <f t="shared" si="7098"/>
        <v>0</v>
      </c>
      <c r="AH1699" s="26">
        <f t="shared" si="7099"/>
        <v>0</v>
      </c>
      <c r="AI1699" s="26">
        <f t="shared" si="7100"/>
        <v>0</v>
      </c>
      <c r="AJ1699" s="26">
        <f t="shared" si="7008"/>
        <v>6953.2000000000007</v>
      </c>
      <c r="AK1699" s="26">
        <f t="shared" si="7009"/>
        <v>6953.2000000000007</v>
      </c>
      <c r="AL1699" s="26">
        <f t="shared" si="7010"/>
        <v>6953.2000000000007</v>
      </c>
      <c r="AM1699" s="26">
        <f t="shared" si="7101"/>
        <v>0</v>
      </c>
      <c r="AN1699" s="26">
        <f t="shared" si="7102"/>
        <v>0</v>
      </c>
      <c r="AO1699" s="26">
        <f t="shared" si="7103"/>
        <v>0</v>
      </c>
      <c r="AP1699" s="26">
        <f t="shared" si="7011"/>
        <v>6953.2000000000007</v>
      </c>
      <c r="AQ1699" s="26">
        <f t="shared" si="7012"/>
        <v>6953.2000000000007</v>
      </c>
      <c r="AR1699" s="26">
        <f t="shared" si="7013"/>
        <v>6953.2000000000007</v>
      </c>
      <c r="AS1699" s="26">
        <f t="shared" si="7104"/>
        <v>0</v>
      </c>
      <c r="AT1699" s="26">
        <f t="shared" si="7105"/>
        <v>0</v>
      </c>
      <c r="AU1699" s="26">
        <f t="shared" si="7106"/>
        <v>0</v>
      </c>
      <c r="AV1699" s="26">
        <f t="shared" si="7014"/>
        <v>6953.2000000000007</v>
      </c>
      <c r="AW1699" s="26">
        <f t="shared" si="7015"/>
        <v>6953.2000000000007</v>
      </c>
      <c r="AX1699" s="26">
        <f t="shared" si="7016"/>
        <v>6953.2000000000007</v>
      </c>
      <c r="AY1699" s="26">
        <f t="shared" si="7107"/>
        <v>0</v>
      </c>
      <c r="AZ1699" s="26">
        <f t="shared" si="7108"/>
        <v>0</v>
      </c>
      <c r="BA1699" s="26">
        <f t="shared" si="7109"/>
        <v>0</v>
      </c>
      <c r="BB1699" s="26">
        <f t="shared" si="7017"/>
        <v>6953.2000000000007</v>
      </c>
      <c r="BC1699" s="26">
        <f t="shared" si="7018"/>
        <v>6953.2000000000007</v>
      </c>
      <c r="BD1699" s="26">
        <f t="shared" si="7019"/>
        <v>6953.2000000000007</v>
      </c>
      <c r="BE1699" s="26">
        <f t="shared" si="7110"/>
        <v>0</v>
      </c>
      <c r="BF1699" s="26">
        <f t="shared" si="7111"/>
        <v>0</v>
      </c>
      <c r="BG1699" s="26">
        <f t="shared" si="7112"/>
        <v>0</v>
      </c>
      <c r="BH1699" s="26">
        <f t="shared" si="7020"/>
        <v>6953.2000000000007</v>
      </c>
      <c r="BI1699" s="26">
        <f t="shared" si="7021"/>
        <v>6953.2000000000007</v>
      </c>
      <c r="BJ1699" s="26">
        <f t="shared" si="7022"/>
        <v>6953.2000000000007</v>
      </c>
      <c r="BK1699" s="26">
        <f t="shared" si="7113"/>
        <v>0</v>
      </c>
      <c r="BL1699" s="26">
        <f t="shared" si="7114"/>
        <v>0</v>
      </c>
      <c r="BM1699" s="26">
        <f t="shared" si="7115"/>
        <v>0</v>
      </c>
      <c r="BN1699" s="26">
        <f t="shared" si="7023"/>
        <v>6953.2000000000007</v>
      </c>
      <c r="BO1699" s="26">
        <f t="shared" si="7024"/>
        <v>6953.2000000000007</v>
      </c>
      <c r="BP1699" s="26">
        <f t="shared" si="7025"/>
        <v>6953.2000000000007</v>
      </c>
      <c r="BQ1699" s="26">
        <f t="shared" si="7116"/>
        <v>0</v>
      </c>
      <c r="BR1699" s="26">
        <f t="shared" si="7117"/>
        <v>0</v>
      </c>
      <c r="BS1699" s="26">
        <f t="shared" si="7026"/>
        <v>6953.2000000000007</v>
      </c>
      <c r="BT1699" s="26">
        <f t="shared" si="7027"/>
        <v>6953.2000000000007</v>
      </c>
      <c r="BU1699" s="26">
        <f t="shared" si="7028"/>
        <v>6953.2000000000007</v>
      </c>
      <c r="BV1699" s="26">
        <f t="shared" si="7118"/>
        <v>0</v>
      </c>
      <c r="BW1699" s="26">
        <f t="shared" si="7119"/>
        <v>0</v>
      </c>
      <c r="BX1699" s="26">
        <f t="shared" si="7029"/>
        <v>6953.2000000000007</v>
      </c>
      <c r="BY1699" s="26">
        <f t="shared" si="7030"/>
        <v>6953.2000000000007</v>
      </c>
      <c r="BZ1699" s="26">
        <f t="shared" si="7031"/>
        <v>6953.2000000000007</v>
      </c>
      <c r="CA1699" s="26">
        <f t="shared" si="7120"/>
        <v>0</v>
      </c>
      <c r="CB1699" s="26">
        <f t="shared" si="7121"/>
        <v>0</v>
      </c>
      <c r="CC1699" s="26">
        <f t="shared" si="7122"/>
        <v>0</v>
      </c>
      <c r="CD1699" s="26">
        <f t="shared" si="6841"/>
        <v>6953.2000000000007</v>
      </c>
      <c r="CE1699" s="26">
        <f t="shared" si="6842"/>
        <v>6953.2000000000007</v>
      </c>
      <c r="CF1699" s="26">
        <f t="shared" si="6843"/>
        <v>6953.2000000000007</v>
      </c>
      <c r="CG1699" s="26">
        <f t="shared" si="7123"/>
        <v>0</v>
      </c>
      <c r="CH1699" s="26">
        <f t="shared" si="7124"/>
        <v>0</v>
      </c>
      <c r="CI1699" s="26">
        <f t="shared" si="7125"/>
        <v>0</v>
      </c>
      <c r="CJ1699" s="26">
        <f t="shared" si="6844"/>
        <v>6953.2000000000007</v>
      </c>
      <c r="CK1699" s="26">
        <f t="shared" si="6845"/>
        <v>6953.2000000000007</v>
      </c>
      <c r="CL1699" s="26">
        <f t="shared" si="6846"/>
        <v>6953.2000000000007</v>
      </c>
      <c r="CM1699" s="26">
        <f t="shared" si="7126"/>
        <v>0</v>
      </c>
      <c r="CN1699" s="26">
        <f t="shared" si="7127"/>
        <v>0</v>
      </c>
      <c r="CO1699" s="26">
        <f t="shared" si="7128"/>
        <v>0</v>
      </c>
      <c r="CP1699" s="26">
        <f t="shared" si="6847"/>
        <v>6953.2000000000007</v>
      </c>
      <c r="CQ1699" s="26">
        <f t="shared" si="6848"/>
        <v>6953.2000000000007</v>
      </c>
      <c r="CR1699" s="26">
        <f t="shared" si="6849"/>
        <v>6953.2000000000007</v>
      </c>
      <c r="CS1699" s="26">
        <f t="shared" si="7129"/>
        <v>0</v>
      </c>
      <c r="CT1699" s="19"/>
      <c r="CU1699" s="35"/>
      <c r="CZ1699" s="1" t="s">
        <v>28</v>
      </c>
    </row>
    <row r="1700" spans="1:105" hidden="1" x14ac:dyDescent="0.3">
      <c r="A1700" s="16" t="s">
        <v>969</v>
      </c>
      <c r="B1700" s="17">
        <v>240</v>
      </c>
      <c r="C1700" s="16" t="s">
        <v>393</v>
      </c>
      <c r="D1700" s="16" t="s">
        <v>45</v>
      </c>
      <c r="E1700" s="34" t="s">
        <v>920</v>
      </c>
      <c r="F1700" s="26">
        <v>1455.4</v>
      </c>
      <c r="G1700" s="26">
        <v>1455.4</v>
      </c>
      <c r="H1700" s="26">
        <v>1455.4</v>
      </c>
      <c r="I1700" s="26"/>
      <c r="J1700" s="26"/>
      <c r="K1700" s="26"/>
      <c r="L1700" s="26">
        <f t="shared" si="6996"/>
        <v>1455.4</v>
      </c>
      <c r="M1700" s="26">
        <f t="shared" si="6997"/>
        <v>1455.4</v>
      </c>
      <c r="N1700" s="26">
        <f t="shared" si="6998"/>
        <v>1455.4</v>
      </c>
      <c r="O1700" s="26">
        <v>5497.8</v>
      </c>
      <c r="P1700" s="26">
        <v>5497.8</v>
      </c>
      <c r="Q1700" s="26">
        <v>5497.8</v>
      </c>
      <c r="R1700" s="26">
        <f t="shared" si="6999"/>
        <v>6953.2000000000007</v>
      </c>
      <c r="S1700" s="26">
        <f t="shared" si="7000"/>
        <v>6953.2000000000007</v>
      </c>
      <c r="T1700" s="26">
        <f t="shared" si="7001"/>
        <v>6953.2000000000007</v>
      </c>
      <c r="U1700" s="26"/>
      <c r="V1700" s="26"/>
      <c r="W1700" s="26"/>
      <c r="X1700" s="26">
        <f t="shared" si="7002"/>
        <v>6953.2000000000007</v>
      </c>
      <c r="Y1700" s="26">
        <f t="shared" si="7003"/>
        <v>6953.2000000000007</v>
      </c>
      <c r="Z1700" s="26">
        <f t="shared" si="7004"/>
        <v>6953.2000000000007</v>
      </c>
      <c r="AA1700" s="26"/>
      <c r="AB1700" s="26"/>
      <c r="AC1700" s="26"/>
      <c r="AD1700" s="26">
        <f t="shared" si="7005"/>
        <v>6953.2000000000007</v>
      </c>
      <c r="AE1700" s="26">
        <f t="shared" si="7006"/>
        <v>6953.2000000000007</v>
      </c>
      <c r="AF1700" s="26">
        <f t="shared" si="7007"/>
        <v>6953.2000000000007</v>
      </c>
      <c r="AG1700" s="26"/>
      <c r="AH1700" s="26"/>
      <c r="AI1700" s="26"/>
      <c r="AJ1700" s="26">
        <f t="shared" si="7008"/>
        <v>6953.2000000000007</v>
      </c>
      <c r="AK1700" s="26">
        <f t="shared" si="7009"/>
        <v>6953.2000000000007</v>
      </c>
      <c r="AL1700" s="26">
        <f t="shared" si="7010"/>
        <v>6953.2000000000007</v>
      </c>
      <c r="AM1700" s="26"/>
      <c r="AN1700" s="26"/>
      <c r="AO1700" s="26"/>
      <c r="AP1700" s="26">
        <f t="shared" si="7011"/>
        <v>6953.2000000000007</v>
      </c>
      <c r="AQ1700" s="26">
        <f t="shared" si="7012"/>
        <v>6953.2000000000007</v>
      </c>
      <c r="AR1700" s="26">
        <f t="shared" si="7013"/>
        <v>6953.2000000000007</v>
      </c>
      <c r="AS1700" s="26"/>
      <c r="AT1700" s="26"/>
      <c r="AU1700" s="26"/>
      <c r="AV1700" s="26">
        <f t="shared" si="7014"/>
        <v>6953.2000000000007</v>
      </c>
      <c r="AW1700" s="26">
        <f t="shared" si="7015"/>
        <v>6953.2000000000007</v>
      </c>
      <c r="AX1700" s="26">
        <f t="shared" si="7016"/>
        <v>6953.2000000000007</v>
      </c>
      <c r="AY1700" s="26"/>
      <c r="AZ1700" s="26"/>
      <c r="BA1700" s="26"/>
      <c r="BB1700" s="26">
        <f t="shared" si="7017"/>
        <v>6953.2000000000007</v>
      </c>
      <c r="BC1700" s="26">
        <f t="shared" si="7018"/>
        <v>6953.2000000000007</v>
      </c>
      <c r="BD1700" s="26">
        <f t="shared" si="7019"/>
        <v>6953.2000000000007</v>
      </c>
      <c r="BE1700" s="26"/>
      <c r="BF1700" s="26"/>
      <c r="BG1700" s="26"/>
      <c r="BH1700" s="26">
        <f t="shared" si="7020"/>
        <v>6953.2000000000007</v>
      </c>
      <c r="BI1700" s="26">
        <f t="shared" si="7021"/>
        <v>6953.2000000000007</v>
      </c>
      <c r="BJ1700" s="26">
        <f t="shared" si="7022"/>
        <v>6953.2000000000007</v>
      </c>
      <c r="BK1700" s="26"/>
      <c r="BL1700" s="26"/>
      <c r="BM1700" s="26"/>
      <c r="BN1700" s="26">
        <f t="shared" si="7023"/>
        <v>6953.2000000000007</v>
      </c>
      <c r="BO1700" s="26">
        <f t="shared" si="7024"/>
        <v>6953.2000000000007</v>
      </c>
      <c r="BP1700" s="26">
        <f t="shared" si="7025"/>
        <v>6953.2000000000007</v>
      </c>
      <c r="BQ1700" s="26"/>
      <c r="BR1700" s="26"/>
      <c r="BS1700" s="26">
        <f t="shared" si="7026"/>
        <v>6953.2000000000007</v>
      </c>
      <c r="BT1700" s="26">
        <f t="shared" si="7027"/>
        <v>6953.2000000000007</v>
      </c>
      <c r="BU1700" s="26">
        <f t="shared" si="7028"/>
        <v>6953.2000000000007</v>
      </c>
      <c r="BV1700" s="26"/>
      <c r="BW1700" s="26"/>
      <c r="BX1700" s="26">
        <f t="shared" si="7029"/>
        <v>6953.2000000000007</v>
      </c>
      <c r="BY1700" s="26">
        <f t="shared" si="7030"/>
        <v>6953.2000000000007</v>
      </c>
      <c r="BZ1700" s="26">
        <f t="shared" si="7031"/>
        <v>6953.2000000000007</v>
      </c>
      <c r="CA1700" s="26"/>
      <c r="CB1700" s="26"/>
      <c r="CC1700" s="26"/>
      <c r="CD1700" s="26">
        <f t="shared" si="6841"/>
        <v>6953.2000000000007</v>
      </c>
      <c r="CE1700" s="26">
        <f t="shared" si="6842"/>
        <v>6953.2000000000007</v>
      </c>
      <c r="CF1700" s="26">
        <f t="shared" si="6843"/>
        <v>6953.2000000000007</v>
      </c>
      <c r="CG1700" s="26"/>
      <c r="CH1700" s="26"/>
      <c r="CI1700" s="26"/>
      <c r="CJ1700" s="26">
        <f t="shared" si="6844"/>
        <v>6953.2000000000007</v>
      </c>
      <c r="CK1700" s="26">
        <f t="shared" si="6845"/>
        <v>6953.2000000000007</v>
      </c>
      <c r="CL1700" s="26">
        <f t="shared" si="6846"/>
        <v>6953.2000000000007</v>
      </c>
      <c r="CM1700" s="26"/>
      <c r="CN1700" s="26"/>
      <c r="CO1700" s="26"/>
      <c r="CP1700" s="26">
        <f t="shared" si="6847"/>
        <v>6953.2000000000007</v>
      </c>
      <c r="CQ1700" s="26">
        <f t="shared" si="6848"/>
        <v>6953.2000000000007</v>
      </c>
      <c r="CR1700" s="26">
        <f t="shared" si="6849"/>
        <v>6953.2000000000007</v>
      </c>
      <c r="CS1700" s="26"/>
      <c r="CT1700" s="19"/>
      <c r="CU1700" s="35"/>
    </row>
    <row r="1701" spans="1:105" ht="62.4" hidden="1" x14ac:dyDescent="0.3">
      <c r="A1701" s="16" t="s">
        <v>971</v>
      </c>
      <c r="B1701" s="17"/>
      <c r="C1701" s="16"/>
      <c r="D1701" s="16"/>
      <c r="E1701" s="34" t="s">
        <v>972</v>
      </c>
      <c r="F1701" s="26">
        <f t="shared" si="7083"/>
        <v>25080.9</v>
      </c>
      <c r="G1701" s="26">
        <f t="shared" si="7084"/>
        <v>24275.1</v>
      </c>
      <c r="H1701" s="26">
        <f t="shared" si="7085"/>
        <v>24275.1</v>
      </c>
      <c r="I1701" s="26">
        <f t="shared" si="7086"/>
        <v>0</v>
      </c>
      <c r="J1701" s="26">
        <f t="shared" si="7087"/>
        <v>0</v>
      </c>
      <c r="K1701" s="26">
        <f t="shared" si="7088"/>
        <v>0</v>
      </c>
      <c r="L1701" s="26">
        <f t="shared" si="6996"/>
        <v>25080.9</v>
      </c>
      <c r="M1701" s="26">
        <f t="shared" si="6997"/>
        <v>24275.1</v>
      </c>
      <c r="N1701" s="26">
        <f t="shared" si="6998"/>
        <v>24275.1</v>
      </c>
      <c r="O1701" s="26">
        <f t="shared" si="7089"/>
        <v>0</v>
      </c>
      <c r="P1701" s="26">
        <f t="shared" si="7090"/>
        <v>0</v>
      </c>
      <c r="Q1701" s="26">
        <f t="shared" si="7091"/>
        <v>0</v>
      </c>
      <c r="R1701" s="26">
        <f t="shared" si="6999"/>
        <v>25080.9</v>
      </c>
      <c r="S1701" s="26">
        <f t="shared" si="7000"/>
        <v>24275.1</v>
      </c>
      <c r="T1701" s="26">
        <f t="shared" si="7001"/>
        <v>24275.1</v>
      </c>
      <c r="U1701" s="26">
        <f t="shared" si="7092"/>
        <v>0</v>
      </c>
      <c r="V1701" s="26">
        <f t="shared" si="7093"/>
        <v>0</v>
      </c>
      <c r="W1701" s="26">
        <f t="shared" si="7094"/>
        <v>0</v>
      </c>
      <c r="X1701" s="26">
        <f t="shared" si="7002"/>
        <v>25080.9</v>
      </c>
      <c r="Y1701" s="26">
        <f t="shared" si="7003"/>
        <v>24275.1</v>
      </c>
      <c r="Z1701" s="26">
        <f t="shared" si="7004"/>
        <v>24275.1</v>
      </c>
      <c r="AA1701" s="26">
        <f t="shared" si="7095"/>
        <v>0</v>
      </c>
      <c r="AB1701" s="26">
        <f t="shared" si="7096"/>
        <v>0</v>
      </c>
      <c r="AC1701" s="26">
        <f t="shared" si="7097"/>
        <v>0</v>
      </c>
      <c r="AD1701" s="26">
        <f t="shared" si="7005"/>
        <v>25080.9</v>
      </c>
      <c r="AE1701" s="26">
        <f t="shared" si="7006"/>
        <v>24275.1</v>
      </c>
      <c r="AF1701" s="26">
        <f t="shared" si="7007"/>
        <v>24275.1</v>
      </c>
      <c r="AG1701" s="26">
        <f t="shared" si="7098"/>
        <v>0</v>
      </c>
      <c r="AH1701" s="26">
        <f t="shared" si="7099"/>
        <v>0</v>
      </c>
      <c r="AI1701" s="26">
        <f t="shared" si="7100"/>
        <v>0</v>
      </c>
      <c r="AJ1701" s="26">
        <f t="shared" si="7008"/>
        <v>25080.9</v>
      </c>
      <c r="AK1701" s="26">
        <f t="shared" si="7009"/>
        <v>24275.1</v>
      </c>
      <c r="AL1701" s="26">
        <f t="shared" si="7010"/>
        <v>24275.1</v>
      </c>
      <c r="AM1701" s="26">
        <f t="shared" si="7101"/>
        <v>9043.9</v>
      </c>
      <c r="AN1701" s="26">
        <f t="shared" si="7102"/>
        <v>0</v>
      </c>
      <c r="AO1701" s="26">
        <f t="shared" si="7103"/>
        <v>0</v>
      </c>
      <c r="AP1701" s="26">
        <f t="shared" si="7011"/>
        <v>34124.800000000003</v>
      </c>
      <c r="AQ1701" s="26">
        <f t="shared" si="7012"/>
        <v>24275.1</v>
      </c>
      <c r="AR1701" s="26">
        <f t="shared" si="7013"/>
        <v>24275.1</v>
      </c>
      <c r="AS1701" s="26">
        <f t="shared" si="7104"/>
        <v>-4207.2169999999996</v>
      </c>
      <c r="AT1701" s="26">
        <f t="shared" si="7105"/>
        <v>0</v>
      </c>
      <c r="AU1701" s="26">
        <f t="shared" si="7106"/>
        <v>0</v>
      </c>
      <c r="AV1701" s="26">
        <f t="shared" si="7014"/>
        <v>29917.583000000002</v>
      </c>
      <c r="AW1701" s="26">
        <f t="shared" si="7015"/>
        <v>24275.1</v>
      </c>
      <c r="AX1701" s="26">
        <f t="shared" si="7016"/>
        <v>24275.1</v>
      </c>
      <c r="AY1701" s="26">
        <f t="shared" si="7107"/>
        <v>0</v>
      </c>
      <c r="AZ1701" s="26">
        <f t="shared" si="7108"/>
        <v>0</v>
      </c>
      <c r="BA1701" s="26">
        <f t="shared" si="7109"/>
        <v>0</v>
      </c>
      <c r="BB1701" s="26">
        <f t="shared" si="7017"/>
        <v>29917.583000000002</v>
      </c>
      <c r="BC1701" s="26">
        <f t="shared" si="7018"/>
        <v>24275.1</v>
      </c>
      <c r="BD1701" s="26">
        <f t="shared" si="7019"/>
        <v>24275.1</v>
      </c>
      <c r="BE1701" s="26">
        <f t="shared" si="7110"/>
        <v>0</v>
      </c>
      <c r="BF1701" s="26">
        <f t="shared" si="7111"/>
        <v>0</v>
      </c>
      <c r="BG1701" s="26">
        <f t="shared" si="7112"/>
        <v>0</v>
      </c>
      <c r="BH1701" s="26">
        <f t="shared" si="7020"/>
        <v>29917.583000000002</v>
      </c>
      <c r="BI1701" s="26">
        <f t="shared" si="7021"/>
        <v>24275.1</v>
      </c>
      <c r="BJ1701" s="26">
        <f t="shared" si="7022"/>
        <v>24275.1</v>
      </c>
      <c r="BK1701" s="26">
        <f t="shared" si="7113"/>
        <v>-1143.7</v>
      </c>
      <c r="BL1701" s="26">
        <f t="shared" si="7114"/>
        <v>0</v>
      </c>
      <c r="BM1701" s="26">
        <f t="shared" si="7115"/>
        <v>0</v>
      </c>
      <c r="BN1701" s="26">
        <f t="shared" si="7023"/>
        <v>28773.883000000002</v>
      </c>
      <c r="BO1701" s="26">
        <f t="shared" si="7024"/>
        <v>24275.1</v>
      </c>
      <c r="BP1701" s="26">
        <f t="shared" si="7025"/>
        <v>24275.1</v>
      </c>
      <c r="BQ1701" s="26">
        <f t="shared" si="7116"/>
        <v>0</v>
      </c>
      <c r="BR1701" s="26">
        <f t="shared" si="7117"/>
        <v>0</v>
      </c>
      <c r="BS1701" s="26">
        <f t="shared" si="7026"/>
        <v>28773.883000000002</v>
      </c>
      <c r="BT1701" s="26">
        <f t="shared" si="7027"/>
        <v>24275.1</v>
      </c>
      <c r="BU1701" s="26">
        <f t="shared" si="7028"/>
        <v>24275.1</v>
      </c>
      <c r="BV1701" s="26">
        <f t="shared" si="7118"/>
        <v>0</v>
      </c>
      <c r="BW1701" s="26">
        <f t="shared" si="7119"/>
        <v>0</v>
      </c>
      <c r="BX1701" s="26">
        <f t="shared" si="7029"/>
        <v>28773.883000000002</v>
      </c>
      <c r="BY1701" s="26">
        <f t="shared" si="7030"/>
        <v>24275.1</v>
      </c>
      <c r="BZ1701" s="26">
        <f t="shared" si="7031"/>
        <v>24275.1</v>
      </c>
      <c r="CA1701" s="26">
        <f t="shared" si="7120"/>
        <v>0</v>
      </c>
      <c r="CB1701" s="26">
        <f t="shared" si="7121"/>
        <v>0</v>
      </c>
      <c r="CC1701" s="26">
        <f t="shared" si="7122"/>
        <v>0</v>
      </c>
      <c r="CD1701" s="26">
        <f t="shared" si="6841"/>
        <v>28773.883000000002</v>
      </c>
      <c r="CE1701" s="26">
        <f t="shared" si="6842"/>
        <v>24275.1</v>
      </c>
      <c r="CF1701" s="26">
        <f t="shared" si="6843"/>
        <v>24275.1</v>
      </c>
      <c r="CG1701" s="26">
        <f t="shared" si="7123"/>
        <v>0</v>
      </c>
      <c r="CH1701" s="26">
        <f t="shared" si="7124"/>
        <v>0</v>
      </c>
      <c r="CI1701" s="26">
        <f t="shared" si="7125"/>
        <v>0</v>
      </c>
      <c r="CJ1701" s="26">
        <f t="shared" si="6844"/>
        <v>28773.883000000002</v>
      </c>
      <c r="CK1701" s="26">
        <f t="shared" si="6845"/>
        <v>24275.1</v>
      </c>
      <c r="CL1701" s="26">
        <f t="shared" si="6846"/>
        <v>24275.1</v>
      </c>
      <c r="CM1701" s="26">
        <f t="shared" si="7126"/>
        <v>0</v>
      </c>
      <c r="CN1701" s="26">
        <f t="shared" si="7127"/>
        <v>0</v>
      </c>
      <c r="CO1701" s="26">
        <f t="shared" si="7128"/>
        <v>0</v>
      </c>
      <c r="CP1701" s="26">
        <f t="shared" si="6847"/>
        <v>28773.883000000002</v>
      </c>
      <c r="CQ1701" s="26">
        <f t="shared" si="6848"/>
        <v>24275.1</v>
      </c>
      <c r="CR1701" s="26">
        <f t="shared" si="6849"/>
        <v>24275.1</v>
      </c>
      <c r="CS1701" s="26">
        <f t="shared" si="7129"/>
        <v>0</v>
      </c>
      <c r="CT1701" s="19"/>
      <c r="CU1701" s="35"/>
      <c r="CX1701" s="1" t="s">
        <v>26</v>
      </c>
    </row>
    <row r="1702" spans="1:105" ht="31.2" hidden="1" x14ac:dyDescent="0.3">
      <c r="A1702" s="16" t="s">
        <v>973</v>
      </c>
      <c r="B1702" s="17"/>
      <c r="C1702" s="16"/>
      <c r="D1702" s="16"/>
      <c r="E1702" s="34" t="s">
        <v>974</v>
      </c>
      <c r="F1702" s="26">
        <f t="shared" si="7083"/>
        <v>25080.9</v>
      </c>
      <c r="G1702" s="26">
        <f t="shared" si="7084"/>
        <v>24275.1</v>
      </c>
      <c r="H1702" s="26">
        <f t="shared" si="7085"/>
        <v>24275.1</v>
      </c>
      <c r="I1702" s="26">
        <f t="shared" si="7086"/>
        <v>0</v>
      </c>
      <c r="J1702" s="26">
        <f t="shared" si="7087"/>
        <v>0</v>
      </c>
      <c r="K1702" s="26">
        <f t="shared" si="7088"/>
        <v>0</v>
      </c>
      <c r="L1702" s="26">
        <f t="shared" si="6996"/>
        <v>25080.9</v>
      </c>
      <c r="M1702" s="26">
        <f t="shared" si="6997"/>
        <v>24275.1</v>
      </c>
      <c r="N1702" s="26">
        <f t="shared" si="6998"/>
        <v>24275.1</v>
      </c>
      <c r="O1702" s="26">
        <f t="shared" si="7089"/>
        <v>0</v>
      </c>
      <c r="P1702" s="26">
        <f t="shared" si="7090"/>
        <v>0</v>
      </c>
      <c r="Q1702" s="26">
        <f t="shared" si="7091"/>
        <v>0</v>
      </c>
      <c r="R1702" s="26">
        <f t="shared" si="6999"/>
        <v>25080.9</v>
      </c>
      <c r="S1702" s="26">
        <f t="shared" si="7000"/>
        <v>24275.1</v>
      </c>
      <c r="T1702" s="26">
        <f t="shared" si="7001"/>
        <v>24275.1</v>
      </c>
      <c r="U1702" s="26">
        <f t="shared" si="7092"/>
        <v>0</v>
      </c>
      <c r="V1702" s="26">
        <f t="shared" si="7093"/>
        <v>0</v>
      </c>
      <c r="W1702" s="26">
        <f t="shared" si="7094"/>
        <v>0</v>
      </c>
      <c r="X1702" s="26">
        <f t="shared" si="7002"/>
        <v>25080.9</v>
      </c>
      <c r="Y1702" s="26">
        <f t="shared" si="7003"/>
        <v>24275.1</v>
      </c>
      <c r="Z1702" s="26">
        <f t="shared" si="7004"/>
        <v>24275.1</v>
      </c>
      <c r="AA1702" s="26">
        <f t="shared" si="7095"/>
        <v>0</v>
      </c>
      <c r="AB1702" s="26">
        <f t="shared" si="7096"/>
        <v>0</v>
      </c>
      <c r="AC1702" s="26">
        <f t="shared" si="7097"/>
        <v>0</v>
      </c>
      <c r="AD1702" s="26">
        <f t="shared" si="7005"/>
        <v>25080.9</v>
      </c>
      <c r="AE1702" s="26">
        <f t="shared" si="7006"/>
        <v>24275.1</v>
      </c>
      <c r="AF1702" s="26">
        <f t="shared" si="7007"/>
        <v>24275.1</v>
      </c>
      <c r="AG1702" s="26">
        <f t="shared" si="7098"/>
        <v>0</v>
      </c>
      <c r="AH1702" s="26">
        <f t="shared" si="7099"/>
        <v>0</v>
      </c>
      <c r="AI1702" s="26">
        <f t="shared" si="7100"/>
        <v>0</v>
      </c>
      <c r="AJ1702" s="26">
        <f t="shared" si="7008"/>
        <v>25080.9</v>
      </c>
      <c r="AK1702" s="26">
        <f t="shared" si="7009"/>
        <v>24275.1</v>
      </c>
      <c r="AL1702" s="26">
        <f t="shared" si="7010"/>
        <v>24275.1</v>
      </c>
      <c r="AM1702" s="26">
        <f t="shared" si="7101"/>
        <v>9043.9</v>
      </c>
      <c r="AN1702" s="26">
        <f t="shared" si="7102"/>
        <v>0</v>
      </c>
      <c r="AO1702" s="26">
        <f t="shared" si="7103"/>
        <v>0</v>
      </c>
      <c r="AP1702" s="26">
        <f t="shared" si="7011"/>
        <v>34124.800000000003</v>
      </c>
      <c r="AQ1702" s="26">
        <f t="shared" si="7012"/>
        <v>24275.1</v>
      </c>
      <c r="AR1702" s="26">
        <f t="shared" si="7013"/>
        <v>24275.1</v>
      </c>
      <c r="AS1702" s="26">
        <f t="shared" si="7104"/>
        <v>-4207.2169999999996</v>
      </c>
      <c r="AT1702" s="26">
        <f t="shared" si="7105"/>
        <v>0</v>
      </c>
      <c r="AU1702" s="26">
        <f t="shared" si="7106"/>
        <v>0</v>
      </c>
      <c r="AV1702" s="26">
        <f t="shared" si="7014"/>
        <v>29917.583000000002</v>
      </c>
      <c r="AW1702" s="26">
        <f t="shared" si="7015"/>
        <v>24275.1</v>
      </c>
      <c r="AX1702" s="26">
        <f t="shared" si="7016"/>
        <v>24275.1</v>
      </c>
      <c r="AY1702" s="26">
        <f t="shared" si="7107"/>
        <v>0</v>
      </c>
      <c r="AZ1702" s="26">
        <f t="shared" si="7108"/>
        <v>0</v>
      </c>
      <c r="BA1702" s="26">
        <f t="shared" si="7109"/>
        <v>0</v>
      </c>
      <c r="BB1702" s="26">
        <f t="shared" si="7017"/>
        <v>29917.583000000002</v>
      </c>
      <c r="BC1702" s="26">
        <f t="shared" si="7018"/>
        <v>24275.1</v>
      </c>
      <c r="BD1702" s="26">
        <f t="shared" si="7019"/>
        <v>24275.1</v>
      </c>
      <c r="BE1702" s="26">
        <f t="shared" si="7110"/>
        <v>0</v>
      </c>
      <c r="BF1702" s="26">
        <f t="shared" si="7111"/>
        <v>0</v>
      </c>
      <c r="BG1702" s="26">
        <f t="shared" si="7112"/>
        <v>0</v>
      </c>
      <c r="BH1702" s="26">
        <f t="shared" si="7020"/>
        <v>29917.583000000002</v>
      </c>
      <c r="BI1702" s="26">
        <f t="shared" si="7021"/>
        <v>24275.1</v>
      </c>
      <c r="BJ1702" s="26">
        <f t="shared" si="7022"/>
        <v>24275.1</v>
      </c>
      <c r="BK1702" s="26">
        <f t="shared" si="7113"/>
        <v>-1143.7</v>
      </c>
      <c r="BL1702" s="26">
        <f t="shared" si="7114"/>
        <v>0</v>
      </c>
      <c r="BM1702" s="26">
        <f t="shared" si="7115"/>
        <v>0</v>
      </c>
      <c r="BN1702" s="26">
        <f t="shared" si="7023"/>
        <v>28773.883000000002</v>
      </c>
      <c r="BO1702" s="26">
        <f t="shared" si="7024"/>
        <v>24275.1</v>
      </c>
      <c r="BP1702" s="26">
        <f t="shared" si="7025"/>
        <v>24275.1</v>
      </c>
      <c r="BQ1702" s="26">
        <f t="shared" si="7116"/>
        <v>0</v>
      </c>
      <c r="BR1702" s="26">
        <f t="shared" si="7117"/>
        <v>0</v>
      </c>
      <c r="BS1702" s="26">
        <f t="shared" si="7026"/>
        <v>28773.883000000002</v>
      </c>
      <c r="BT1702" s="26">
        <f t="shared" si="7027"/>
        <v>24275.1</v>
      </c>
      <c r="BU1702" s="26">
        <f t="shared" si="7028"/>
        <v>24275.1</v>
      </c>
      <c r="BV1702" s="26">
        <f t="shared" si="7118"/>
        <v>0</v>
      </c>
      <c r="BW1702" s="26">
        <f t="shared" si="7119"/>
        <v>0</v>
      </c>
      <c r="BX1702" s="26">
        <f t="shared" si="7029"/>
        <v>28773.883000000002</v>
      </c>
      <c r="BY1702" s="26">
        <f t="shared" si="7030"/>
        <v>24275.1</v>
      </c>
      <c r="BZ1702" s="26">
        <f t="shared" si="7031"/>
        <v>24275.1</v>
      </c>
      <c r="CA1702" s="26">
        <f t="shared" si="7120"/>
        <v>0</v>
      </c>
      <c r="CB1702" s="26">
        <f t="shared" si="7121"/>
        <v>0</v>
      </c>
      <c r="CC1702" s="26">
        <f t="shared" si="7122"/>
        <v>0</v>
      </c>
      <c r="CD1702" s="26">
        <f t="shared" si="6841"/>
        <v>28773.883000000002</v>
      </c>
      <c r="CE1702" s="26">
        <f t="shared" si="6842"/>
        <v>24275.1</v>
      </c>
      <c r="CF1702" s="26">
        <f t="shared" si="6843"/>
        <v>24275.1</v>
      </c>
      <c r="CG1702" s="26">
        <f t="shared" si="7123"/>
        <v>0</v>
      </c>
      <c r="CH1702" s="26">
        <f t="shared" si="7124"/>
        <v>0</v>
      </c>
      <c r="CI1702" s="26">
        <f t="shared" si="7125"/>
        <v>0</v>
      </c>
      <c r="CJ1702" s="26">
        <f t="shared" si="6844"/>
        <v>28773.883000000002</v>
      </c>
      <c r="CK1702" s="26">
        <f t="shared" si="6845"/>
        <v>24275.1</v>
      </c>
      <c r="CL1702" s="26">
        <f t="shared" si="6846"/>
        <v>24275.1</v>
      </c>
      <c r="CM1702" s="26">
        <f t="shared" si="7126"/>
        <v>0</v>
      </c>
      <c r="CN1702" s="26">
        <f t="shared" si="7127"/>
        <v>0</v>
      </c>
      <c r="CO1702" s="26">
        <f t="shared" si="7128"/>
        <v>0</v>
      </c>
      <c r="CP1702" s="26">
        <f t="shared" si="6847"/>
        <v>28773.883000000002</v>
      </c>
      <c r="CQ1702" s="26">
        <f t="shared" si="6848"/>
        <v>24275.1</v>
      </c>
      <c r="CR1702" s="26">
        <f t="shared" si="6849"/>
        <v>24275.1</v>
      </c>
      <c r="CS1702" s="26">
        <f t="shared" si="7129"/>
        <v>0</v>
      </c>
      <c r="CT1702" s="19"/>
      <c r="CU1702" s="35"/>
      <c r="DA1702" s="1" t="s">
        <v>29</v>
      </c>
    </row>
    <row r="1703" spans="1:105" ht="31.2" hidden="1" x14ac:dyDescent="0.3">
      <c r="A1703" s="16" t="s">
        <v>973</v>
      </c>
      <c r="B1703" s="17">
        <v>200</v>
      </c>
      <c r="C1703" s="16"/>
      <c r="D1703" s="16"/>
      <c r="E1703" s="34" t="s">
        <v>38</v>
      </c>
      <c r="F1703" s="26">
        <f t="shared" si="7083"/>
        <v>25080.9</v>
      </c>
      <c r="G1703" s="26">
        <f t="shared" si="7084"/>
        <v>24275.1</v>
      </c>
      <c r="H1703" s="26">
        <f t="shared" si="7085"/>
        <v>24275.1</v>
      </c>
      <c r="I1703" s="26">
        <f t="shared" si="7086"/>
        <v>0</v>
      </c>
      <c r="J1703" s="26">
        <f t="shared" si="7087"/>
        <v>0</v>
      </c>
      <c r="K1703" s="26">
        <f t="shared" si="7088"/>
        <v>0</v>
      </c>
      <c r="L1703" s="26">
        <f t="shared" si="6996"/>
        <v>25080.9</v>
      </c>
      <c r="M1703" s="26">
        <f t="shared" si="6997"/>
        <v>24275.1</v>
      </c>
      <c r="N1703" s="26">
        <f t="shared" si="6998"/>
        <v>24275.1</v>
      </c>
      <c r="O1703" s="26">
        <f t="shared" si="7089"/>
        <v>0</v>
      </c>
      <c r="P1703" s="26">
        <f t="shared" si="7090"/>
        <v>0</v>
      </c>
      <c r="Q1703" s="26">
        <f t="shared" si="7091"/>
        <v>0</v>
      </c>
      <c r="R1703" s="26">
        <f t="shared" si="6999"/>
        <v>25080.9</v>
      </c>
      <c r="S1703" s="26">
        <f t="shared" si="7000"/>
        <v>24275.1</v>
      </c>
      <c r="T1703" s="26">
        <f t="shared" si="7001"/>
        <v>24275.1</v>
      </c>
      <c r="U1703" s="26">
        <f t="shared" si="7092"/>
        <v>0</v>
      </c>
      <c r="V1703" s="26">
        <f t="shared" si="7093"/>
        <v>0</v>
      </c>
      <c r="W1703" s="26">
        <f t="shared" si="7094"/>
        <v>0</v>
      </c>
      <c r="X1703" s="26">
        <f t="shared" si="7002"/>
        <v>25080.9</v>
      </c>
      <c r="Y1703" s="26">
        <f t="shared" si="7003"/>
        <v>24275.1</v>
      </c>
      <c r="Z1703" s="26">
        <f t="shared" si="7004"/>
        <v>24275.1</v>
      </c>
      <c r="AA1703" s="26">
        <f t="shared" si="7095"/>
        <v>0</v>
      </c>
      <c r="AB1703" s="26">
        <f t="shared" si="7096"/>
        <v>0</v>
      </c>
      <c r="AC1703" s="26">
        <f t="shared" si="7097"/>
        <v>0</v>
      </c>
      <c r="AD1703" s="26">
        <f t="shared" si="7005"/>
        <v>25080.9</v>
      </c>
      <c r="AE1703" s="26">
        <f t="shared" si="7006"/>
        <v>24275.1</v>
      </c>
      <c r="AF1703" s="26">
        <f t="shared" si="7007"/>
        <v>24275.1</v>
      </c>
      <c r="AG1703" s="26">
        <f t="shared" si="7098"/>
        <v>0</v>
      </c>
      <c r="AH1703" s="26">
        <f t="shared" si="7099"/>
        <v>0</v>
      </c>
      <c r="AI1703" s="26">
        <f t="shared" si="7100"/>
        <v>0</v>
      </c>
      <c r="AJ1703" s="26">
        <f t="shared" si="7008"/>
        <v>25080.9</v>
      </c>
      <c r="AK1703" s="26">
        <f t="shared" si="7009"/>
        <v>24275.1</v>
      </c>
      <c r="AL1703" s="26">
        <f t="shared" si="7010"/>
        <v>24275.1</v>
      </c>
      <c r="AM1703" s="26">
        <f t="shared" si="7101"/>
        <v>9043.9</v>
      </c>
      <c r="AN1703" s="26">
        <f t="shared" si="7102"/>
        <v>0</v>
      </c>
      <c r="AO1703" s="26">
        <f t="shared" si="7103"/>
        <v>0</v>
      </c>
      <c r="AP1703" s="26">
        <f t="shared" si="7011"/>
        <v>34124.800000000003</v>
      </c>
      <c r="AQ1703" s="26">
        <f t="shared" si="7012"/>
        <v>24275.1</v>
      </c>
      <c r="AR1703" s="26">
        <f t="shared" si="7013"/>
        <v>24275.1</v>
      </c>
      <c r="AS1703" s="26">
        <f t="shared" si="7104"/>
        <v>-4207.2169999999996</v>
      </c>
      <c r="AT1703" s="26">
        <f t="shared" si="7105"/>
        <v>0</v>
      </c>
      <c r="AU1703" s="26">
        <f t="shared" si="7106"/>
        <v>0</v>
      </c>
      <c r="AV1703" s="26">
        <f t="shared" si="7014"/>
        <v>29917.583000000002</v>
      </c>
      <c r="AW1703" s="26">
        <f t="shared" si="7015"/>
        <v>24275.1</v>
      </c>
      <c r="AX1703" s="26">
        <f t="shared" si="7016"/>
        <v>24275.1</v>
      </c>
      <c r="AY1703" s="26">
        <f t="shared" si="7107"/>
        <v>0</v>
      </c>
      <c r="AZ1703" s="26">
        <f t="shared" si="7108"/>
        <v>0</v>
      </c>
      <c r="BA1703" s="26">
        <f t="shared" si="7109"/>
        <v>0</v>
      </c>
      <c r="BB1703" s="26">
        <f t="shared" si="7017"/>
        <v>29917.583000000002</v>
      </c>
      <c r="BC1703" s="26">
        <f t="shared" si="7018"/>
        <v>24275.1</v>
      </c>
      <c r="BD1703" s="26">
        <f t="shared" si="7019"/>
        <v>24275.1</v>
      </c>
      <c r="BE1703" s="26">
        <f t="shared" si="7110"/>
        <v>0</v>
      </c>
      <c r="BF1703" s="26">
        <f t="shared" si="7111"/>
        <v>0</v>
      </c>
      <c r="BG1703" s="26">
        <f t="shared" si="7112"/>
        <v>0</v>
      </c>
      <c r="BH1703" s="26">
        <f t="shared" si="7020"/>
        <v>29917.583000000002</v>
      </c>
      <c r="BI1703" s="26">
        <f t="shared" si="7021"/>
        <v>24275.1</v>
      </c>
      <c r="BJ1703" s="26">
        <f t="shared" si="7022"/>
        <v>24275.1</v>
      </c>
      <c r="BK1703" s="26">
        <f t="shared" si="7113"/>
        <v>-1143.7</v>
      </c>
      <c r="BL1703" s="26">
        <f t="shared" si="7114"/>
        <v>0</v>
      </c>
      <c r="BM1703" s="26">
        <f t="shared" si="7115"/>
        <v>0</v>
      </c>
      <c r="BN1703" s="26">
        <f t="shared" si="7023"/>
        <v>28773.883000000002</v>
      </c>
      <c r="BO1703" s="26">
        <f t="shared" si="7024"/>
        <v>24275.1</v>
      </c>
      <c r="BP1703" s="26">
        <f t="shared" si="7025"/>
        <v>24275.1</v>
      </c>
      <c r="BQ1703" s="26">
        <f t="shared" si="7116"/>
        <v>0</v>
      </c>
      <c r="BR1703" s="26">
        <f t="shared" si="7117"/>
        <v>0</v>
      </c>
      <c r="BS1703" s="26">
        <f t="shared" si="7026"/>
        <v>28773.883000000002</v>
      </c>
      <c r="BT1703" s="26">
        <f t="shared" si="7027"/>
        <v>24275.1</v>
      </c>
      <c r="BU1703" s="26">
        <f t="shared" si="7028"/>
        <v>24275.1</v>
      </c>
      <c r="BV1703" s="26">
        <f t="shared" si="7118"/>
        <v>0</v>
      </c>
      <c r="BW1703" s="26">
        <f t="shared" si="7119"/>
        <v>0</v>
      </c>
      <c r="BX1703" s="26">
        <f t="shared" si="7029"/>
        <v>28773.883000000002</v>
      </c>
      <c r="BY1703" s="26">
        <f t="shared" si="7030"/>
        <v>24275.1</v>
      </c>
      <c r="BZ1703" s="26">
        <f t="shared" si="7031"/>
        <v>24275.1</v>
      </c>
      <c r="CA1703" s="26">
        <f t="shared" si="7120"/>
        <v>0</v>
      </c>
      <c r="CB1703" s="26">
        <f t="shared" si="7121"/>
        <v>0</v>
      </c>
      <c r="CC1703" s="26">
        <f t="shared" si="7122"/>
        <v>0</v>
      </c>
      <c r="CD1703" s="26">
        <f t="shared" si="6841"/>
        <v>28773.883000000002</v>
      </c>
      <c r="CE1703" s="26">
        <f t="shared" si="6842"/>
        <v>24275.1</v>
      </c>
      <c r="CF1703" s="26">
        <f t="shared" si="6843"/>
        <v>24275.1</v>
      </c>
      <c r="CG1703" s="26">
        <f t="shared" si="7123"/>
        <v>0</v>
      </c>
      <c r="CH1703" s="26">
        <f t="shared" si="7124"/>
        <v>0</v>
      </c>
      <c r="CI1703" s="26">
        <f t="shared" si="7125"/>
        <v>0</v>
      </c>
      <c r="CJ1703" s="26">
        <f t="shared" si="6844"/>
        <v>28773.883000000002</v>
      </c>
      <c r="CK1703" s="26">
        <f t="shared" si="6845"/>
        <v>24275.1</v>
      </c>
      <c r="CL1703" s="26">
        <f t="shared" si="6846"/>
        <v>24275.1</v>
      </c>
      <c r="CM1703" s="26">
        <f t="shared" si="7126"/>
        <v>0</v>
      </c>
      <c r="CN1703" s="26">
        <f t="shared" si="7127"/>
        <v>0</v>
      </c>
      <c r="CO1703" s="26">
        <f t="shared" si="7128"/>
        <v>0</v>
      </c>
      <c r="CP1703" s="26">
        <f t="shared" si="6847"/>
        <v>28773.883000000002</v>
      </c>
      <c r="CQ1703" s="26">
        <f t="shared" si="6848"/>
        <v>24275.1</v>
      </c>
      <c r="CR1703" s="26">
        <f t="shared" si="6849"/>
        <v>24275.1</v>
      </c>
      <c r="CS1703" s="26">
        <f t="shared" si="7129"/>
        <v>0</v>
      </c>
      <c r="CT1703" s="19"/>
      <c r="CU1703" s="35"/>
      <c r="CY1703" s="1" t="s">
        <v>27</v>
      </c>
    </row>
    <row r="1704" spans="1:105" ht="46.8" hidden="1" x14ac:dyDescent="0.3">
      <c r="A1704" s="16" t="s">
        <v>973</v>
      </c>
      <c r="B1704" s="17">
        <v>240</v>
      </c>
      <c r="C1704" s="16"/>
      <c r="D1704" s="16"/>
      <c r="E1704" s="34" t="s">
        <v>39</v>
      </c>
      <c r="F1704" s="26">
        <f t="shared" si="7083"/>
        <v>25080.9</v>
      </c>
      <c r="G1704" s="26">
        <f t="shared" si="7084"/>
        <v>24275.1</v>
      </c>
      <c r="H1704" s="26">
        <f t="shared" si="7085"/>
        <v>24275.1</v>
      </c>
      <c r="I1704" s="26">
        <f t="shared" si="7086"/>
        <v>0</v>
      </c>
      <c r="J1704" s="26">
        <f t="shared" si="7087"/>
        <v>0</v>
      </c>
      <c r="K1704" s="26">
        <f t="shared" si="7088"/>
        <v>0</v>
      </c>
      <c r="L1704" s="26">
        <f t="shared" si="6996"/>
        <v>25080.9</v>
      </c>
      <c r="M1704" s="26">
        <f t="shared" si="6997"/>
        <v>24275.1</v>
      </c>
      <c r="N1704" s="26">
        <f t="shared" si="6998"/>
        <v>24275.1</v>
      </c>
      <c r="O1704" s="26">
        <f t="shared" si="7089"/>
        <v>0</v>
      </c>
      <c r="P1704" s="26">
        <f t="shared" si="7090"/>
        <v>0</v>
      </c>
      <c r="Q1704" s="26">
        <f t="shared" si="7091"/>
        <v>0</v>
      </c>
      <c r="R1704" s="26">
        <f t="shared" si="6999"/>
        <v>25080.9</v>
      </c>
      <c r="S1704" s="26">
        <f t="shared" si="7000"/>
        <v>24275.1</v>
      </c>
      <c r="T1704" s="26">
        <f t="shared" si="7001"/>
        <v>24275.1</v>
      </c>
      <c r="U1704" s="26">
        <f t="shared" si="7092"/>
        <v>0</v>
      </c>
      <c r="V1704" s="26">
        <f t="shared" si="7093"/>
        <v>0</v>
      </c>
      <c r="W1704" s="26">
        <f t="shared" si="7094"/>
        <v>0</v>
      </c>
      <c r="X1704" s="26">
        <f t="shared" si="7002"/>
        <v>25080.9</v>
      </c>
      <c r="Y1704" s="26">
        <f t="shared" si="7003"/>
        <v>24275.1</v>
      </c>
      <c r="Z1704" s="26">
        <f t="shared" si="7004"/>
        <v>24275.1</v>
      </c>
      <c r="AA1704" s="26">
        <f t="shared" si="7095"/>
        <v>0</v>
      </c>
      <c r="AB1704" s="26">
        <f t="shared" si="7096"/>
        <v>0</v>
      </c>
      <c r="AC1704" s="26">
        <f t="shared" si="7097"/>
        <v>0</v>
      </c>
      <c r="AD1704" s="26">
        <f t="shared" si="7005"/>
        <v>25080.9</v>
      </c>
      <c r="AE1704" s="26">
        <f t="shared" si="7006"/>
        <v>24275.1</v>
      </c>
      <c r="AF1704" s="26">
        <f t="shared" si="7007"/>
        <v>24275.1</v>
      </c>
      <c r="AG1704" s="26">
        <f t="shared" si="7098"/>
        <v>0</v>
      </c>
      <c r="AH1704" s="26">
        <f t="shared" si="7099"/>
        <v>0</v>
      </c>
      <c r="AI1704" s="26">
        <f t="shared" si="7100"/>
        <v>0</v>
      </c>
      <c r="AJ1704" s="26">
        <f t="shared" si="7008"/>
        <v>25080.9</v>
      </c>
      <c r="AK1704" s="26">
        <f t="shared" si="7009"/>
        <v>24275.1</v>
      </c>
      <c r="AL1704" s="26">
        <f t="shared" si="7010"/>
        <v>24275.1</v>
      </c>
      <c r="AM1704" s="26">
        <f t="shared" si="7101"/>
        <v>9043.9</v>
      </c>
      <c r="AN1704" s="26">
        <f t="shared" si="7102"/>
        <v>0</v>
      </c>
      <c r="AO1704" s="26">
        <f t="shared" si="7103"/>
        <v>0</v>
      </c>
      <c r="AP1704" s="26">
        <f t="shared" si="7011"/>
        <v>34124.800000000003</v>
      </c>
      <c r="AQ1704" s="26">
        <f t="shared" si="7012"/>
        <v>24275.1</v>
      </c>
      <c r="AR1704" s="26">
        <f t="shared" si="7013"/>
        <v>24275.1</v>
      </c>
      <c r="AS1704" s="26">
        <f t="shared" si="7104"/>
        <v>-4207.2169999999996</v>
      </c>
      <c r="AT1704" s="26">
        <f t="shared" si="7105"/>
        <v>0</v>
      </c>
      <c r="AU1704" s="26">
        <f t="shared" si="7106"/>
        <v>0</v>
      </c>
      <c r="AV1704" s="26">
        <f t="shared" si="7014"/>
        <v>29917.583000000002</v>
      </c>
      <c r="AW1704" s="26">
        <f t="shared" si="7015"/>
        <v>24275.1</v>
      </c>
      <c r="AX1704" s="26">
        <f t="shared" si="7016"/>
        <v>24275.1</v>
      </c>
      <c r="AY1704" s="26">
        <f t="shared" si="7107"/>
        <v>0</v>
      </c>
      <c r="AZ1704" s="26">
        <f t="shared" si="7108"/>
        <v>0</v>
      </c>
      <c r="BA1704" s="26">
        <f t="shared" si="7109"/>
        <v>0</v>
      </c>
      <c r="BB1704" s="26">
        <f t="shared" si="7017"/>
        <v>29917.583000000002</v>
      </c>
      <c r="BC1704" s="26">
        <f t="shared" si="7018"/>
        <v>24275.1</v>
      </c>
      <c r="BD1704" s="26">
        <f t="shared" si="7019"/>
        <v>24275.1</v>
      </c>
      <c r="BE1704" s="26">
        <f t="shared" si="7110"/>
        <v>0</v>
      </c>
      <c r="BF1704" s="26">
        <f t="shared" si="7111"/>
        <v>0</v>
      </c>
      <c r="BG1704" s="26">
        <f t="shared" si="7112"/>
        <v>0</v>
      </c>
      <c r="BH1704" s="26">
        <f t="shared" si="7020"/>
        <v>29917.583000000002</v>
      </c>
      <c r="BI1704" s="26">
        <f t="shared" si="7021"/>
        <v>24275.1</v>
      </c>
      <c r="BJ1704" s="26">
        <f t="shared" si="7022"/>
        <v>24275.1</v>
      </c>
      <c r="BK1704" s="26">
        <f t="shared" si="7113"/>
        <v>-1143.7</v>
      </c>
      <c r="BL1704" s="26">
        <f t="shared" si="7114"/>
        <v>0</v>
      </c>
      <c r="BM1704" s="26">
        <f t="shared" si="7115"/>
        <v>0</v>
      </c>
      <c r="BN1704" s="26">
        <f t="shared" si="7023"/>
        <v>28773.883000000002</v>
      </c>
      <c r="BO1704" s="26">
        <f t="shared" si="7024"/>
        <v>24275.1</v>
      </c>
      <c r="BP1704" s="26">
        <f t="shared" si="7025"/>
        <v>24275.1</v>
      </c>
      <c r="BQ1704" s="26">
        <f t="shared" si="7116"/>
        <v>0</v>
      </c>
      <c r="BR1704" s="26">
        <f t="shared" si="7117"/>
        <v>0</v>
      </c>
      <c r="BS1704" s="26">
        <f t="shared" si="7026"/>
        <v>28773.883000000002</v>
      </c>
      <c r="BT1704" s="26">
        <f t="shared" si="7027"/>
        <v>24275.1</v>
      </c>
      <c r="BU1704" s="26">
        <f t="shared" si="7028"/>
        <v>24275.1</v>
      </c>
      <c r="BV1704" s="26">
        <f t="shared" si="7118"/>
        <v>0</v>
      </c>
      <c r="BW1704" s="26">
        <f t="shared" si="7119"/>
        <v>0</v>
      </c>
      <c r="BX1704" s="26">
        <f t="shared" si="7029"/>
        <v>28773.883000000002</v>
      </c>
      <c r="BY1704" s="26">
        <f t="shared" si="7030"/>
        <v>24275.1</v>
      </c>
      <c r="BZ1704" s="26">
        <f t="shared" si="7031"/>
        <v>24275.1</v>
      </c>
      <c r="CA1704" s="26">
        <f t="shared" si="7120"/>
        <v>0</v>
      </c>
      <c r="CB1704" s="26">
        <f t="shared" si="7121"/>
        <v>0</v>
      </c>
      <c r="CC1704" s="26">
        <f t="shared" si="7122"/>
        <v>0</v>
      </c>
      <c r="CD1704" s="26">
        <f t="shared" si="6841"/>
        <v>28773.883000000002</v>
      </c>
      <c r="CE1704" s="26">
        <f t="shared" si="6842"/>
        <v>24275.1</v>
      </c>
      <c r="CF1704" s="26">
        <f t="shared" si="6843"/>
        <v>24275.1</v>
      </c>
      <c r="CG1704" s="26">
        <f t="shared" si="7123"/>
        <v>0</v>
      </c>
      <c r="CH1704" s="26">
        <f t="shared" si="7124"/>
        <v>0</v>
      </c>
      <c r="CI1704" s="26">
        <f t="shared" si="7125"/>
        <v>0</v>
      </c>
      <c r="CJ1704" s="26">
        <f t="shared" si="6844"/>
        <v>28773.883000000002</v>
      </c>
      <c r="CK1704" s="26">
        <f t="shared" si="6845"/>
        <v>24275.1</v>
      </c>
      <c r="CL1704" s="26">
        <f t="shared" si="6846"/>
        <v>24275.1</v>
      </c>
      <c r="CM1704" s="26">
        <f t="shared" si="7126"/>
        <v>0</v>
      </c>
      <c r="CN1704" s="26">
        <f t="shared" si="7127"/>
        <v>0</v>
      </c>
      <c r="CO1704" s="26">
        <f t="shared" si="7128"/>
        <v>0</v>
      </c>
      <c r="CP1704" s="26">
        <f t="shared" si="6847"/>
        <v>28773.883000000002</v>
      </c>
      <c r="CQ1704" s="26">
        <f t="shared" si="6848"/>
        <v>24275.1</v>
      </c>
      <c r="CR1704" s="26">
        <f t="shared" si="6849"/>
        <v>24275.1</v>
      </c>
      <c r="CS1704" s="26">
        <f t="shared" si="7129"/>
        <v>0</v>
      </c>
      <c r="CT1704" s="19"/>
      <c r="CU1704" s="35"/>
      <c r="CZ1704" s="1" t="s">
        <v>28</v>
      </c>
    </row>
    <row r="1705" spans="1:105" hidden="1" x14ac:dyDescent="0.3">
      <c r="A1705" s="16" t="s">
        <v>973</v>
      </c>
      <c r="B1705" s="17">
        <v>240</v>
      </c>
      <c r="C1705" s="16" t="s">
        <v>393</v>
      </c>
      <c r="D1705" s="16" t="s">
        <v>45</v>
      </c>
      <c r="E1705" s="34" t="s">
        <v>920</v>
      </c>
      <c r="F1705" s="26">
        <v>25080.9</v>
      </c>
      <c r="G1705" s="26">
        <v>24275.1</v>
      </c>
      <c r="H1705" s="26">
        <v>24275.1</v>
      </c>
      <c r="I1705" s="26"/>
      <c r="J1705" s="26"/>
      <c r="K1705" s="26"/>
      <c r="L1705" s="26">
        <f t="shared" si="6996"/>
        <v>25080.9</v>
      </c>
      <c r="M1705" s="26">
        <f t="shared" si="6997"/>
        <v>24275.1</v>
      </c>
      <c r="N1705" s="26">
        <f t="shared" si="6998"/>
        <v>24275.1</v>
      </c>
      <c r="O1705" s="26"/>
      <c r="P1705" s="26"/>
      <c r="Q1705" s="26"/>
      <c r="R1705" s="26">
        <f t="shared" si="6999"/>
        <v>25080.9</v>
      </c>
      <c r="S1705" s="26">
        <f t="shared" si="7000"/>
        <v>24275.1</v>
      </c>
      <c r="T1705" s="26">
        <f t="shared" si="7001"/>
        <v>24275.1</v>
      </c>
      <c r="U1705" s="26"/>
      <c r="V1705" s="26"/>
      <c r="W1705" s="26"/>
      <c r="X1705" s="26">
        <f t="shared" si="7002"/>
        <v>25080.9</v>
      </c>
      <c r="Y1705" s="26">
        <f t="shared" si="7003"/>
        <v>24275.1</v>
      </c>
      <c r="Z1705" s="26">
        <f t="shared" si="7004"/>
        <v>24275.1</v>
      </c>
      <c r="AA1705" s="26"/>
      <c r="AB1705" s="26"/>
      <c r="AC1705" s="26"/>
      <c r="AD1705" s="26">
        <f t="shared" si="7005"/>
        <v>25080.9</v>
      </c>
      <c r="AE1705" s="26">
        <f t="shared" si="7006"/>
        <v>24275.1</v>
      </c>
      <c r="AF1705" s="26">
        <f t="shared" si="7007"/>
        <v>24275.1</v>
      </c>
      <c r="AG1705" s="26"/>
      <c r="AH1705" s="26"/>
      <c r="AI1705" s="26"/>
      <c r="AJ1705" s="26">
        <f t="shared" si="7008"/>
        <v>25080.9</v>
      </c>
      <c r="AK1705" s="26">
        <f t="shared" si="7009"/>
        <v>24275.1</v>
      </c>
      <c r="AL1705" s="26">
        <f t="shared" si="7010"/>
        <v>24275.1</v>
      </c>
      <c r="AM1705" s="26">
        <v>9043.9</v>
      </c>
      <c r="AN1705" s="26"/>
      <c r="AO1705" s="26"/>
      <c r="AP1705" s="26">
        <f t="shared" si="7011"/>
        <v>34124.800000000003</v>
      </c>
      <c r="AQ1705" s="26">
        <f t="shared" si="7012"/>
        <v>24275.1</v>
      </c>
      <c r="AR1705" s="26">
        <f t="shared" si="7013"/>
        <v>24275.1</v>
      </c>
      <c r="AS1705" s="26">
        <v>-4207.2169999999996</v>
      </c>
      <c r="AT1705" s="26"/>
      <c r="AU1705" s="26"/>
      <c r="AV1705" s="26">
        <f t="shared" si="7014"/>
        <v>29917.583000000002</v>
      </c>
      <c r="AW1705" s="26">
        <f t="shared" si="7015"/>
        <v>24275.1</v>
      </c>
      <c r="AX1705" s="26">
        <f t="shared" si="7016"/>
        <v>24275.1</v>
      </c>
      <c r="AY1705" s="26"/>
      <c r="AZ1705" s="26"/>
      <c r="BA1705" s="26"/>
      <c r="BB1705" s="26">
        <f t="shared" si="7017"/>
        <v>29917.583000000002</v>
      </c>
      <c r="BC1705" s="26">
        <f t="shared" si="7018"/>
        <v>24275.1</v>
      </c>
      <c r="BD1705" s="26">
        <f t="shared" si="7019"/>
        <v>24275.1</v>
      </c>
      <c r="BE1705" s="26"/>
      <c r="BF1705" s="26"/>
      <c r="BG1705" s="26"/>
      <c r="BH1705" s="26">
        <f t="shared" si="7020"/>
        <v>29917.583000000002</v>
      </c>
      <c r="BI1705" s="26">
        <f t="shared" si="7021"/>
        <v>24275.1</v>
      </c>
      <c r="BJ1705" s="26">
        <f t="shared" si="7022"/>
        <v>24275.1</v>
      </c>
      <c r="BK1705" s="26">
        <v>-1143.7</v>
      </c>
      <c r="BL1705" s="26"/>
      <c r="BM1705" s="26"/>
      <c r="BN1705" s="26">
        <f t="shared" si="7023"/>
        <v>28773.883000000002</v>
      </c>
      <c r="BO1705" s="26">
        <f t="shared" si="7024"/>
        <v>24275.1</v>
      </c>
      <c r="BP1705" s="26">
        <f t="shared" si="7025"/>
        <v>24275.1</v>
      </c>
      <c r="BQ1705" s="26"/>
      <c r="BR1705" s="26"/>
      <c r="BS1705" s="26">
        <f t="shared" si="7026"/>
        <v>28773.883000000002</v>
      </c>
      <c r="BT1705" s="26">
        <f t="shared" si="7027"/>
        <v>24275.1</v>
      </c>
      <c r="BU1705" s="26">
        <f t="shared" si="7028"/>
        <v>24275.1</v>
      </c>
      <c r="BV1705" s="26"/>
      <c r="BW1705" s="26"/>
      <c r="BX1705" s="26">
        <f t="shared" si="7029"/>
        <v>28773.883000000002</v>
      </c>
      <c r="BY1705" s="26">
        <f t="shared" si="7030"/>
        <v>24275.1</v>
      </c>
      <c r="BZ1705" s="26">
        <f t="shared" si="7031"/>
        <v>24275.1</v>
      </c>
      <c r="CA1705" s="26"/>
      <c r="CB1705" s="26"/>
      <c r="CC1705" s="26"/>
      <c r="CD1705" s="26">
        <f t="shared" si="6841"/>
        <v>28773.883000000002</v>
      </c>
      <c r="CE1705" s="26">
        <f t="shared" si="6842"/>
        <v>24275.1</v>
      </c>
      <c r="CF1705" s="26">
        <f t="shared" si="6843"/>
        <v>24275.1</v>
      </c>
      <c r="CG1705" s="26"/>
      <c r="CH1705" s="26"/>
      <c r="CI1705" s="26"/>
      <c r="CJ1705" s="26">
        <f t="shared" si="6844"/>
        <v>28773.883000000002</v>
      </c>
      <c r="CK1705" s="26">
        <f t="shared" si="6845"/>
        <v>24275.1</v>
      </c>
      <c r="CL1705" s="26">
        <f t="shared" si="6846"/>
        <v>24275.1</v>
      </c>
      <c r="CM1705" s="26"/>
      <c r="CN1705" s="26"/>
      <c r="CO1705" s="26"/>
      <c r="CP1705" s="26">
        <f t="shared" si="6847"/>
        <v>28773.883000000002</v>
      </c>
      <c r="CQ1705" s="26">
        <f t="shared" si="6848"/>
        <v>24275.1</v>
      </c>
      <c r="CR1705" s="26">
        <f t="shared" si="6849"/>
        <v>24275.1</v>
      </c>
      <c r="CS1705" s="26"/>
      <c r="CT1705" s="19"/>
      <c r="CU1705" s="35"/>
    </row>
    <row r="1706" spans="1:105" ht="78" hidden="1" x14ac:dyDescent="0.3">
      <c r="A1706" s="36" t="s">
        <v>975</v>
      </c>
      <c r="B1706" s="17"/>
      <c r="C1706" s="16"/>
      <c r="D1706" s="16"/>
      <c r="E1706" s="34" t="s">
        <v>976</v>
      </c>
      <c r="F1706" s="26">
        <f t="shared" si="7083"/>
        <v>1994.2</v>
      </c>
      <c r="G1706" s="26">
        <f t="shared" si="7084"/>
        <v>0</v>
      </c>
      <c r="H1706" s="26">
        <f t="shared" si="7085"/>
        <v>0</v>
      </c>
      <c r="I1706" s="26">
        <f t="shared" si="7086"/>
        <v>0</v>
      </c>
      <c r="J1706" s="26">
        <f t="shared" si="7087"/>
        <v>0</v>
      </c>
      <c r="K1706" s="26">
        <f t="shared" si="7088"/>
        <v>0</v>
      </c>
      <c r="L1706" s="26">
        <f t="shared" si="6996"/>
        <v>1994.2</v>
      </c>
      <c r="M1706" s="26">
        <f t="shared" si="6997"/>
        <v>0</v>
      </c>
      <c r="N1706" s="26">
        <f t="shared" si="6998"/>
        <v>0</v>
      </c>
      <c r="O1706" s="26">
        <f t="shared" si="7089"/>
        <v>0</v>
      </c>
      <c r="P1706" s="26">
        <f t="shared" si="7090"/>
        <v>0</v>
      </c>
      <c r="Q1706" s="26">
        <f t="shared" si="7091"/>
        <v>0</v>
      </c>
      <c r="R1706" s="26">
        <f t="shared" si="6999"/>
        <v>1994.2</v>
      </c>
      <c r="S1706" s="26">
        <f t="shared" si="7000"/>
        <v>0</v>
      </c>
      <c r="T1706" s="26">
        <f t="shared" si="7001"/>
        <v>0</v>
      </c>
      <c r="U1706" s="26">
        <f t="shared" si="7092"/>
        <v>0</v>
      </c>
      <c r="V1706" s="26">
        <f t="shared" si="7093"/>
        <v>0</v>
      </c>
      <c r="W1706" s="26">
        <f t="shared" si="7094"/>
        <v>0</v>
      </c>
      <c r="X1706" s="26">
        <f t="shared" si="7002"/>
        <v>1994.2</v>
      </c>
      <c r="Y1706" s="26">
        <f t="shared" si="7003"/>
        <v>0</v>
      </c>
      <c r="Z1706" s="26">
        <f t="shared" si="7004"/>
        <v>0</v>
      </c>
      <c r="AA1706" s="26">
        <f t="shared" si="7095"/>
        <v>0</v>
      </c>
      <c r="AB1706" s="26">
        <f t="shared" si="7096"/>
        <v>0</v>
      </c>
      <c r="AC1706" s="26">
        <f t="shared" si="7097"/>
        <v>0</v>
      </c>
      <c r="AD1706" s="26">
        <f t="shared" si="7005"/>
        <v>1994.2</v>
      </c>
      <c r="AE1706" s="26">
        <f t="shared" si="7006"/>
        <v>0</v>
      </c>
      <c r="AF1706" s="26">
        <f t="shared" si="7007"/>
        <v>0</v>
      </c>
      <c r="AG1706" s="26">
        <f t="shared" si="7098"/>
        <v>0</v>
      </c>
      <c r="AH1706" s="26">
        <f t="shared" si="7099"/>
        <v>0</v>
      </c>
      <c r="AI1706" s="26">
        <f t="shared" si="7100"/>
        <v>0</v>
      </c>
      <c r="AJ1706" s="26">
        <f t="shared" si="7008"/>
        <v>1994.2</v>
      </c>
      <c r="AK1706" s="26">
        <f t="shared" si="7009"/>
        <v>0</v>
      </c>
      <c r="AL1706" s="26">
        <f t="shared" si="7010"/>
        <v>0</v>
      </c>
      <c r="AM1706" s="26">
        <f t="shared" si="7101"/>
        <v>0</v>
      </c>
      <c r="AN1706" s="26">
        <f t="shared" si="7102"/>
        <v>0</v>
      </c>
      <c r="AO1706" s="26">
        <f t="shared" si="7103"/>
        <v>0</v>
      </c>
      <c r="AP1706" s="26">
        <f t="shared" si="7011"/>
        <v>1994.2</v>
      </c>
      <c r="AQ1706" s="26">
        <f t="shared" si="7012"/>
        <v>0</v>
      </c>
      <c r="AR1706" s="26">
        <f t="shared" si="7013"/>
        <v>0</v>
      </c>
      <c r="AS1706" s="26">
        <f t="shared" si="7104"/>
        <v>0</v>
      </c>
      <c r="AT1706" s="26">
        <f t="shared" si="7105"/>
        <v>0</v>
      </c>
      <c r="AU1706" s="26">
        <f t="shared" si="7106"/>
        <v>0</v>
      </c>
      <c r="AV1706" s="26">
        <f t="shared" si="7014"/>
        <v>1994.2</v>
      </c>
      <c r="AW1706" s="26">
        <f t="shared" si="7015"/>
        <v>0</v>
      </c>
      <c r="AX1706" s="26">
        <f t="shared" si="7016"/>
        <v>0</v>
      </c>
      <c r="AY1706" s="26">
        <f t="shared" si="7107"/>
        <v>0</v>
      </c>
      <c r="AZ1706" s="26">
        <f t="shared" si="7108"/>
        <v>0</v>
      </c>
      <c r="BA1706" s="26">
        <f t="shared" si="7109"/>
        <v>0</v>
      </c>
      <c r="BB1706" s="26">
        <f t="shared" si="7017"/>
        <v>1994.2</v>
      </c>
      <c r="BC1706" s="26">
        <f t="shared" si="7018"/>
        <v>0</v>
      </c>
      <c r="BD1706" s="26">
        <f t="shared" si="7019"/>
        <v>0</v>
      </c>
      <c r="BE1706" s="26">
        <f t="shared" si="7110"/>
        <v>0</v>
      </c>
      <c r="BF1706" s="26">
        <f t="shared" si="7111"/>
        <v>0</v>
      </c>
      <c r="BG1706" s="26">
        <f t="shared" si="7112"/>
        <v>0</v>
      </c>
      <c r="BH1706" s="26">
        <f t="shared" si="7020"/>
        <v>1994.2</v>
      </c>
      <c r="BI1706" s="26">
        <f t="shared" si="7021"/>
        <v>0</v>
      </c>
      <c r="BJ1706" s="26">
        <f t="shared" si="7022"/>
        <v>0</v>
      </c>
      <c r="BK1706" s="26">
        <f t="shared" si="7113"/>
        <v>0</v>
      </c>
      <c r="BL1706" s="26">
        <f t="shared" si="7114"/>
        <v>0</v>
      </c>
      <c r="BM1706" s="26">
        <f t="shared" si="7115"/>
        <v>0</v>
      </c>
      <c r="BN1706" s="26">
        <f t="shared" si="7023"/>
        <v>1994.2</v>
      </c>
      <c r="BO1706" s="26">
        <f t="shared" si="7024"/>
        <v>0</v>
      </c>
      <c r="BP1706" s="26">
        <f t="shared" si="7025"/>
        <v>0</v>
      </c>
      <c r="BQ1706" s="26">
        <f t="shared" si="7116"/>
        <v>0</v>
      </c>
      <c r="BR1706" s="26">
        <f t="shared" si="7117"/>
        <v>0</v>
      </c>
      <c r="BS1706" s="26">
        <f t="shared" si="7026"/>
        <v>1994.2</v>
      </c>
      <c r="BT1706" s="26">
        <f t="shared" si="7027"/>
        <v>0</v>
      </c>
      <c r="BU1706" s="26">
        <f t="shared" si="7028"/>
        <v>0</v>
      </c>
      <c r="BV1706" s="26">
        <f t="shared" si="7118"/>
        <v>0</v>
      </c>
      <c r="BW1706" s="26">
        <f t="shared" si="7119"/>
        <v>0</v>
      </c>
      <c r="BX1706" s="26">
        <f t="shared" si="7029"/>
        <v>1994.2</v>
      </c>
      <c r="BY1706" s="26">
        <f t="shared" si="7030"/>
        <v>0</v>
      </c>
      <c r="BZ1706" s="26">
        <f t="shared" si="7031"/>
        <v>0</v>
      </c>
      <c r="CA1706" s="26">
        <f t="shared" si="7120"/>
        <v>0</v>
      </c>
      <c r="CB1706" s="26">
        <f t="shared" si="7121"/>
        <v>0</v>
      </c>
      <c r="CC1706" s="26">
        <f t="shared" si="7122"/>
        <v>0</v>
      </c>
      <c r="CD1706" s="26">
        <f t="shared" si="6841"/>
        <v>1994.2</v>
      </c>
      <c r="CE1706" s="26">
        <f t="shared" si="6842"/>
        <v>0</v>
      </c>
      <c r="CF1706" s="26">
        <f t="shared" si="6843"/>
        <v>0</v>
      </c>
      <c r="CG1706" s="26">
        <f t="shared" si="7123"/>
        <v>0</v>
      </c>
      <c r="CH1706" s="26">
        <f t="shared" si="7124"/>
        <v>0</v>
      </c>
      <c r="CI1706" s="26">
        <f t="shared" si="7125"/>
        <v>0</v>
      </c>
      <c r="CJ1706" s="26">
        <f t="shared" si="6844"/>
        <v>1994.2</v>
      </c>
      <c r="CK1706" s="26">
        <f t="shared" si="6845"/>
        <v>0</v>
      </c>
      <c r="CL1706" s="26">
        <f t="shared" si="6846"/>
        <v>0</v>
      </c>
      <c r="CM1706" s="26">
        <f t="shared" si="7126"/>
        <v>0</v>
      </c>
      <c r="CN1706" s="26">
        <f t="shared" si="7127"/>
        <v>0</v>
      </c>
      <c r="CO1706" s="26">
        <f t="shared" si="7128"/>
        <v>0</v>
      </c>
      <c r="CP1706" s="26">
        <f t="shared" si="6847"/>
        <v>1994.2</v>
      </c>
      <c r="CQ1706" s="26">
        <f t="shared" si="6848"/>
        <v>0</v>
      </c>
      <c r="CR1706" s="26">
        <f t="shared" si="6849"/>
        <v>0</v>
      </c>
      <c r="CS1706" s="26">
        <f t="shared" si="7129"/>
        <v>0</v>
      </c>
      <c r="CT1706" s="19"/>
      <c r="CU1706" s="35"/>
      <c r="CX1706" s="1" t="s">
        <v>26</v>
      </c>
    </row>
    <row r="1707" spans="1:105" hidden="1" x14ac:dyDescent="0.3">
      <c r="A1707" s="36" t="s">
        <v>977</v>
      </c>
      <c r="B1707" s="17"/>
      <c r="C1707" s="16"/>
      <c r="D1707" s="16"/>
      <c r="E1707" s="34" t="s">
        <v>711</v>
      </c>
      <c r="F1707" s="26">
        <f t="shared" si="7083"/>
        <v>1994.2</v>
      </c>
      <c r="G1707" s="26">
        <f t="shared" si="7084"/>
        <v>0</v>
      </c>
      <c r="H1707" s="26">
        <f t="shared" si="7085"/>
        <v>0</v>
      </c>
      <c r="I1707" s="26">
        <f t="shared" si="7086"/>
        <v>0</v>
      </c>
      <c r="J1707" s="26">
        <f t="shared" si="7087"/>
        <v>0</v>
      </c>
      <c r="K1707" s="26">
        <f t="shared" si="7088"/>
        <v>0</v>
      </c>
      <c r="L1707" s="26">
        <f t="shared" si="6996"/>
        <v>1994.2</v>
      </c>
      <c r="M1707" s="26">
        <f t="shared" si="6997"/>
        <v>0</v>
      </c>
      <c r="N1707" s="26">
        <f t="shared" si="6998"/>
        <v>0</v>
      </c>
      <c r="O1707" s="26">
        <f t="shared" si="7089"/>
        <v>0</v>
      </c>
      <c r="P1707" s="26">
        <f t="shared" si="7090"/>
        <v>0</v>
      </c>
      <c r="Q1707" s="26">
        <f t="shared" si="7091"/>
        <v>0</v>
      </c>
      <c r="R1707" s="26">
        <f t="shared" si="6999"/>
        <v>1994.2</v>
      </c>
      <c r="S1707" s="26">
        <f t="shared" si="7000"/>
        <v>0</v>
      </c>
      <c r="T1707" s="26">
        <f t="shared" si="7001"/>
        <v>0</v>
      </c>
      <c r="U1707" s="26">
        <f t="shared" si="7092"/>
        <v>0</v>
      </c>
      <c r="V1707" s="26">
        <f t="shared" si="7093"/>
        <v>0</v>
      </c>
      <c r="W1707" s="26">
        <f t="shared" si="7094"/>
        <v>0</v>
      </c>
      <c r="X1707" s="26">
        <f t="shared" si="7002"/>
        <v>1994.2</v>
      </c>
      <c r="Y1707" s="26">
        <f t="shared" si="7003"/>
        <v>0</v>
      </c>
      <c r="Z1707" s="26">
        <f t="shared" si="7004"/>
        <v>0</v>
      </c>
      <c r="AA1707" s="26">
        <f t="shared" si="7095"/>
        <v>0</v>
      </c>
      <c r="AB1707" s="26">
        <f t="shared" si="7096"/>
        <v>0</v>
      </c>
      <c r="AC1707" s="26">
        <f t="shared" si="7097"/>
        <v>0</v>
      </c>
      <c r="AD1707" s="26">
        <f t="shared" si="7005"/>
        <v>1994.2</v>
      </c>
      <c r="AE1707" s="26">
        <f t="shared" si="7006"/>
        <v>0</v>
      </c>
      <c r="AF1707" s="26">
        <f t="shared" si="7007"/>
        <v>0</v>
      </c>
      <c r="AG1707" s="26">
        <f t="shared" si="7098"/>
        <v>0</v>
      </c>
      <c r="AH1707" s="26">
        <f t="shared" si="7099"/>
        <v>0</v>
      </c>
      <c r="AI1707" s="26">
        <f t="shared" si="7100"/>
        <v>0</v>
      </c>
      <c r="AJ1707" s="26">
        <f t="shared" si="7008"/>
        <v>1994.2</v>
      </c>
      <c r="AK1707" s="26">
        <f t="shared" si="7009"/>
        <v>0</v>
      </c>
      <c r="AL1707" s="26">
        <f t="shared" si="7010"/>
        <v>0</v>
      </c>
      <c r="AM1707" s="26">
        <f t="shared" si="7101"/>
        <v>0</v>
      </c>
      <c r="AN1707" s="26">
        <f t="shared" si="7102"/>
        <v>0</v>
      </c>
      <c r="AO1707" s="26">
        <f t="shared" si="7103"/>
        <v>0</v>
      </c>
      <c r="AP1707" s="26">
        <f t="shared" si="7011"/>
        <v>1994.2</v>
      </c>
      <c r="AQ1707" s="26">
        <f t="shared" si="7012"/>
        <v>0</v>
      </c>
      <c r="AR1707" s="26">
        <f t="shared" si="7013"/>
        <v>0</v>
      </c>
      <c r="AS1707" s="26">
        <f t="shared" si="7104"/>
        <v>0</v>
      </c>
      <c r="AT1707" s="26">
        <f t="shared" si="7105"/>
        <v>0</v>
      </c>
      <c r="AU1707" s="26">
        <f t="shared" si="7106"/>
        <v>0</v>
      </c>
      <c r="AV1707" s="26">
        <f t="shared" si="7014"/>
        <v>1994.2</v>
      </c>
      <c r="AW1707" s="26">
        <f t="shared" si="7015"/>
        <v>0</v>
      </c>
      <c r="AX1707" s="26">
        <f t="shared" si="7016"/>
        <v>0</v>
      </c>
      <c r="AY1707" s="26">
        <f t="shared" si="7107"/>
        <v>0</v>
      </c>
      <c r="AZ1707" s="26">
        <f t="shared" si="7108"/>
        <v>0</v>
      </c>
      <c r="BA1707" s="26">
        <f t="shared" si="7109"/>
        <v>0</v>
      </c>
      <c r="BB1707" s="26">
        <f t="shared" si="7017"/>
        <v>1994.2</v>
      </c>
      <c r="BC1707" s="26">
        <f t="shared" si="7018"/>
        <v>0</v>
      </c>
      <c r="BD1707" s="26">
        <f t="shared" si="7019"/>
        <v>0</v>
      </c>
      <c r="BE1707" s="26">
        <f t="shared" si="7110"/>
        <v>0</v>
      </c>
      <c r="BF1707" s="26">
        <f t="shared" si="7111"/>
        <v>0</v>
      </c>
      <c r="BG1707" s="26">
        <f t="shared" si="7112"/>
        <v>0</v>
      </c>
      <c r="BH1707" s="26">
        <f t="shared" si="7020"/>
        <v>1994.2</v>
      </c>
      <c r="BI1707" s="26">
        <f t="shared" si="7021"/>
        <v>0</v>
      </c>
      <c r="BJ1707" s="26">
        <f t="shared" si="7022"/>
        <v>0</v>
      </c>
      <c r="BK1707" s="26">
        <f t="shared" si="7113"/>
        <v>0</v>
      </c>
      <c r="BL1707" s="26">
        <f t="shared" si="7114"/>
        <v>0</v>
      </c>
      <c r="BM1707" s="26">
        <f t="shared" si="7115"/>
        <v>0</v>
      </c>
      <c r="BN1707" s="26">
        <f t="shared" si="7023"/>
        <v>1994.2</v>
      </c>
      <c r="BO1707" s="26">
        <f t="shared" si="7024"/>
        <v>0</v>
      </c>
      <c r="BP1707" s="26">
        <f t="shared" si="7025"/>
        <v>0</v>
      </c>
      <c r="BQ1707" s="26">
        <f t="shared" si="7116"/>
        <v>0</v>
      </c>
      <c r="BR1707" s="26">
        <f t="shared" si="7117"/>
        <v>0</v>
      </c>
      <c r="BS1707" s="26">
        <f t="shared" si="7026"/>
        <v>1994.2</v>
      </c>
      <c r="BT1707" s="26">
        <f t="shared" si="7027"/>
        <v>0</v>
      </c>
      <c r="BU1707" s="26">
        <f t="shared" si="7028"/>
        <v>0</v>
      </c>
      <c r="BV1707" s="26">
        <f t="shared" si="7118"/>
        <v>0</v>
      </c>
      <c r="BW1707" s="26">
        <f t="shared" si="7119"/>
        <v>0</v>
      </c>
      <c r="BX1707" s="26">
        <f t="shared" si="7029"/>
        <v>1994.2</v>
      </c>
      <c r="BY1707" s="26">
        <f t="shared" si="7030"/>
        <v>0</v>
      </c>
      <c r="BZ1707" s="26">
        <f t="shared" si="7031"/>
        <v>0</v>
      </c>
      <c r="CA1707" s="26">
        <f t="shared" si="7120"/>
        <v>0</v>
      </c>
      <c r="CB1707" s="26">
        <f t="shared" si="7121"/>
        <v>0</v>
      </c>
      <c r="CC1707" s="26">
        <f t="shared" si="7122"/>
        <v>0</v>
      </c>
      <c r="CD1707" s="26">
        <f t="shared" si="6841"/>
        <v>1994.2</v>
      </c>
      <c r="CE1707" s="26">
        <f t="shared" si="6842"/>
        <v>0</v>
      </c>
      <c r="CF1707" s="26">
        <f t="shared" si="6843"/>
        <v>0</v>
      </c>
      <c r="CG1707" s="26">
        <f t="shared" si="7123"/>
        <v>0</v>
      </c>
      <c r="CH1707" s="26">
        <f t="shared" si="7124"/>
        <v>0</v>
      </c>
      <c r="CI1707" s="26">
        <f t="shared" si="7125"/>
        <v>0</v>
      </c>
      <c r="CJ1707" s="26">
        <f t="shared" si="6844"/>
        <v>1994.2</v>
      </c>
      <c r="CK1707" s="26">
        <f t="shared" si="6845"/>
        <v>0</v>
      </c>
      <c r="CL1707" s="26">
        <f t="shared" si="6846"/>
        <v>0</v>
      </c>
      <c r="CM1707" s="26">
        <f t="shared" si="7126"/>
        <v>0</v>
      </c>
      <c r="CN1707" s="26">
        <f t="shared" si="7127"/>
        <v>0</v>
      </c>
      <c r="CO1707" s="26">
        <f t="shared" si="7128"/>
        <v>0</v>
      </c>
      <c r="CP1707" s="26">
        <f t="shared" si="6847"/>
        <v>1994.2</v>
      </c>
      <c r="CQ1707" s="26">
        <f t="shared" si="6848"/>
        <v>0</v>
      </c>
      <c r="CR1707" s="26">
        <f t="shared" si="6849"/>
        <v>0</v>
      </c>
      <c r="CS1707" s="26">
        <f t="shared" si="7129"/>
        <v>0</v>
      </c>
      <c r="CT1707" s="19"/>
      <c r="CU1707" s="35"/>
      <c r="DA1707" s="1" t="s">
        <v>29</v>
      </c>
    </row>
    <row r="1708" spans="1:105" ht="31.2" hidden="1" x14ac:dyDescent="0.3">
      <c r="A1708" s="36" t="s">
        <v>977</v>
      </c>
      <c r="B1708" s="17">
        <v>200</v>
      </c>
      <c r="C1708" s="16"/>
      <c r="D1708" s="16"/>
      <c r="E1708" s="34" t="s">
        <v>38</v>
      </c>
      <c r="F1708" s="26">
        <f t="shared" si="7083"/>
        <v>1994.2</v>
      </c>
      <c r="G1708" s="26">
        <f t="shared" si="7084"/>
        <v>0</v>
      </c>
      <c r="H1708" s="26">
        <f t="shared" si="7085"/>
        <v>0</v>
      </c>
      <c r="I1708" s="26">
        <f t="shared" si="7086"/>
        <v>0</v>
      </c>
      <c r="J1708" s="26">
        <f t="shared" si="7087"/>
        <v>0</v>
      </c>
      <c r="K1708" s="26">
        <f t="shared" si="7088"/>
        <v>0</v>
      </c>
      <c r="L1708" s="26">
        <f t="shared" si="6996"/>
        <v>1994.2</v>
      </c>
      <c r="M1708" s="26">
        <f t="shared" si="6997"/>
        <v>0</v>
      </c>
      <c r="N1708" s="26">
        <f t="shared" si="6998"/>
        <v>0</v>
      </c>
      <c r="O1708" s="26">
        <f t="shared" si="7089"/>
        <v>0</v>
      </c>
      <c r="P1708" s="26">
        <f t="shared" si="7090"/>
        <v>0</v>
      </c>
      <c r="Q1708" s="26">
        <f t="shared" si="7091"/>
        <v>0</v>
      </c>
      <c r="R1708" s="26">
        <f t="shared" si="6999"/>
        <v>1994.2</v>
      </c>
      <c r="S1708" s="26">
        <f t="shared" si="7000"/>
        <v>0</v>
      </c>
      <c r="T1708" s="26">
        <f t="shared" si="7001"/>
        <v>0</v>
      </c>
      <c r="U1708" s="26">
        <f t="shared" si="7092"/>
        <v>0</v>
      </c>
      <c r="V1708" s="26">
        <f t="shared" si="7093"/>
        <v>0</v>
      </c>
      <c r="W1708" s="26">
        <f t="shared" si="7094"/>
        <v>0</v>
      </c>
      <c r="X1708" s="26">
        <f t="shared" si="7002"/>
        <v>1994.2</v>
      </c>
      <c r="Y1708" s="26">
        <f t="shared" si="7003"/>
        <v>0</v>
      </c>
      <c r="Z1708" s="26">
        <f t="shared" si="7004"/>
        <v>0</v>
      </c>
      <c r="AA1708" s="26">
        <f t="shared" si="7095"/>
        <v>0</v>
      </c>
      <c r="AB1708" s="26">
        <f t="shared" si="7096"/>
        <v>0</v>
      </c>
      <c r="AC1708" s="26">
        <f t="shared" si="7097"/>
        <v>0</v>
      </c>
      <c r="AD1708" s="26">
        <f t="shared" si="7005"/>
        <v>1994.2</v>
      </c>
      <c r="AE1708" s="26">
        <f t="shared" si="7006"/>
        <v>0</v>
      </c>
      <c r="AF1708" s="26">
        <f t="shared" si="7007"/>
        <v>0</v>
      </c>
      <c r="AG1708" s="26">
        <f t="shared" si="7098"/>
        <v>0</v>
      </c>
      <c r="AH1708" s="26">
        <f t="shared" si="7099"/>
        <v>0</v>
      </c>
      <c r="AI1708" s="26">
        <f t="shared" si="7100"/>
        <v>0</v>
      </c>
      <c r="AJ1708" s="26">
        <f t="shared" si="7008"/>
        <v>1994.2</v>
      </c>
      <c r="AK1708" s="26">
        <f t="shared" si="7009"/>
        <v>0</v>
      </c>
      <c r="AL1708" s="26">
        <f t="shared" si="7010"/>
        <v>0</v>
      </c>
      <c r="AM1708" s="26">
        <f t="shared" si="7101"/>
        <v>0</v>
      </c>
      <c r="AN1708" s="26">
        <f t="shared" si="7102"/>
        <v>0</v>
      </c>
      <c r="AO1708" s="26">
        <f t="shared" si="7103"/>
        <v>0</v>
      </c>
      <c r="AP1708" s="26">
        <f t="shared" si="7011"/>
        <v>1994.2</v>
      </c>
      <c r="AQ1708" s="26">
        <f t="shared" si="7012"/>
        <v>0</v>
      </c>
      <c r="AR1708" s="26">
        <f t="shared" si="7013"/>
        <v>0</v>
      </c>
      <c r="AS1708" s="26">
        <f t="shared" si="7104"/>
        <v>0</v>
      </c>
      <c r="AT1708" s="26">
        <f t="shared" si="7105"/>
        <v>0</v>
      </c>
      <c r="AU1708" s="26">
        <f t="shared" si="7106"/>
        <v>0</v>
      </c>
      <c r="AV1708" s="26">
        <f t="shared" si="7014"/>
        <v>1994.2</v>
      </c>
      <c r="AW1708" s="26">
        <f t="shared" si="7015"/>
        <v>0</v>
      </c>
      <c r="AX1708" s="26">
        <f t="shared" si="7016"/>
        <v>0</v>
      </c>
      <c r="AY1708" s="26">
        <f t="shared" si="7107"/>
        <v>0</v>
      </c>
      <c r="AZ1708" s="26">
        <f t="shared" si="7108"/>
        <v>0</v>
      </c>
      <c r="BA1708" s="26">
        <f t="shared" si="7109"/>
        <v>0</v>
      </c>
      <c r="BB1708" s="26">
        <f t="shared" si="7017"/>
        <v>1994.2</v>
      </c>
      <c r="BC1708" s="26">
        <f t="shared" si="7018"/>
        <v>0</v>
      </c>
      <c r="BD1708" s="26">
        <f t="shared" si="7019"/>
        <v>0</v>
      </c>
      <c r="BE1708" s="26">
        <f t="shared" si="7110"/>
        <v>0</v>
      </c>
      <c r="BF1708" s="26">
        <f t="shared" si="7111"/>
        <v>0</v>
      </c>
      <c r="BG1708" s="26">
        <f t="shared" si="7112"/>
        <v>0</v>
      </c>
      <c r="BH1708" s="26">
        <f t="shared" si="7020"/>
        <v>1994.2</v>
      </c>
      <c r="BI1708" s="26">
        <f t="shared" si="7021"/>
        <v>0</v>
      </c>
      <c r="BJ1708" s="26">
        <f t="shared" si="7022"/>
        <v>0</v>
      </c>
      <c r="BK1708" s="26">
        <f t="shared" si="7113"/>
        <v>0</v>
      </c>
      <c r="BL1708" s="26">
        <f t="shared" si="7114"/>
        <v>0</v>
      </c>
      <c r="BM1708" s="26">
        <f t="shared" si="7115"/>
        <v>0</v>
      </c>
      <c r="BN1708" s="26">
        <f t="shared" si="7023"/>
        <v>1994.2</v>
      </c>
      <c r="BO1708" s="26">
        <f t="shared" si="7024"/>
        <v>0</v>
      </c>
      <c r="BP1708" s="26">
        <f t="shared" si="7025"/>
        <v>0</v>
      </c>
      <c r="BQ1708" s="26">
        <f t="shared" si="7116"/>
        <v>0</v>
      </c>
      <c r="BR1708" s="26">
        <f t="shared" si="7117"/>
        <v>0</v>
      </c>
      <c r="BS1708" s="26">
        <f t="shared" si="7026"/>
        <v>1994.2</v>
      </c>
      <c r="BT1708" s="26">
        <f t="shared" si="7027"/>
        <v>0</v>
      </c>
      <c r="BU1708" s="26">
        <f t="shared" si="7028"/>
        <v>0</v>
      </c>
      <c r="BV1708" s="26">
        <f t="shared" si="7118"/>
        <v>0</v>
      </c>
      <c r="BW1708" s="26">
        <f t="shared" si="7119"/>
        <v>0</v>
      </c>
      <c r="BX1708" s="26">
        <f t="shared" si="7029"/>
        <v>1994.2</v>
      </c>
      <c r="BY1708" s="26">
        <f t="shared" si="7030"/>
        <v>0</v>
      </c>
      <c r="BZ1708" s="26">
        <f t="shared" si="7031"/>
        <v>0</v>
      </c>
      <c r="CA1708" s="26">
        <f t="shared" si="7120"/>
        <v>0</v>
      </c>
      <c r="CB1708" s="26">
        <f t="shared" si="7121"/>
        <v>0</v>
      </c>
      <c r="CC1708" s="26">
        <f t="shared" si="7122"/>
        <v>0</v>
      </c>
      <c r="CD1708" s="26">
        <f t="shared" ref="CD1708:CD1771" si="7130">BX1708+CA1708</f>
        <v>1994.2</v>
      </c>
      <c r="CE1708" s="26">
        <f t="shared" ref="CE1708:CE1771" si="7131">BY1708+CB1708</f>
        <v>0</v>
      </c>
      <c r="CF1708" s="26">
        <f t="shared" ref="CF1708:CF1771" si="7132">BZ1708+CC1708</f>
        <v>0</v>
      </c>
      <c r="CG1708" s="26">
        <f t="shared" si="7123"/>
        <v>0</v>
      </c>
      <c r="CH1708" s="26">
        <f t="shared" si="7124"/>
        <v>0</v>
      </c>
      <c r="CI1708" s="26">
        <f t="shared" si="7125"/>
        <v>0</v>
      </c>
      <c r="CJ1708" s="26">
        <f t="shared" ref="CJ1708:CJ1771" si="7133">CD1708+CG1708</f>
        <v>1994.2</v>
      </c>
      <c r="CK1708" s="26">
        <f t="shared" ref="CK1708:CK1771" si="7134">CE1708+CH1708</f>
        <v>0</v>
      </c>
      <c r="CL1708" s="26">
        <f t="shared" ref="CL1708:CL1771" si="7135">CF1708+CI1708</f>
        <v>0</v>
      </c>
      <c r="CM1708" s="26">
        <f t="shared" si="7126"/>
        <v>0</v>
      </c>
      <c r="CN1708" s="26">
        <f t="shared" si="7127"/>
        <v>0</v>
      </c>
      <c r="CO1708" s="26">
        <f t="shared" si="7128"/>
        <v>0</v>
      </c>
      <c r="CP1708" s="26">
        <f t="shared" ref="CP1708:CP1771" si="7136">CJ1708+CM1708</f>
        <v>1994.2</v>
      </c>
      <c r="CQ1708" s="26">
        <f t="shared" ref="CQ1708:CQ1771" si="7137">CK1708+CN1708</f>
        <v>0</v>
      </c>
      <c r="CR1708" s="26">
        <f t="shared" ref="CR1708:CR1771" si="7138">CL1708+CO1708</f>
        <v>0</v>
      </c>
      <c r="CS1708" s="26">
        <f t="shared" si="7129"/>
        <v>0</v>
      </c>
      <c r="CT1708" s="19"/>
      <c r="CU1708" s="35"/>
      <c r="CY1708" s="1" t="s">
        <v>27</v>
      </c>
    </row>
    <row r="1709" spans="1:105" ht="46.8" hidden="1" x14ac:dyDescent="0.3">
      <c r="A1709" s="36" t="s">
        <v>977</v>
      </c>
      <c r="B1709" s="17">
        <v>240</v>
      </c>
      <c r="C1709" s="16"/>
      <c r="D1709" s="16"/>
      <c r="E1709" s="34" t="s">
        <v>39</v>
      </c>
      <c r="F1709" s="26">
        <f t="shared" si="7083"/>
        <v>1994.2</v>
      </c>
      <c r="G1709" s="26">
        <f t="shared" si="7084"/>
        <v>0</v>
      </c>
      <c r="H1709" s="26">
        <f t="shared" si="7085"/>
        <v>0</v>
      </c>
      <c r="I1709" s="26">
        <f t="shared" si="7086"/>
        <v>0</v>
      </c>
      <c r="J1709" s="26">
        <f t="shared" si="7087"/>
        <v>0</v>
      </c>
      <c r="K1709" s="26">
        <f t="shared" si="7088"/>
        <v>0</v>
      </c>
      <c r="L1709" s="26">
        <f t="shared" si="6996"/>
        <v>1994.2</v>
      </c>
      <c r="M1709" s="26">
        <f t="shared" si="6997"/>
        <v>0</v>
      </c>
      <c r="N1709" s="26">
        <f t="shared" si="6998"/>
        <v>0</v>
      </c>
      <c r="O1709" s="26">
        <f t="shared" si="7089"/>
        <v>0</v>
      </c>
      <c r="P1709" s="26">
        <f t="shared" si="7090"/>
        <v>0</v>
      </c>
      <c r="Q1709" s="26">
        <f t="shared" si="7091"/>
        <v>0</v>
      </c>
      <c r="R1709" s="26">
        <f t="shared" si="6999"/>
        <v>1994.2</v>
      </c>
      <c r="S1709" s="26">
        <f t="shared" si="7000"/>
        <v>0</v>
      </c>
      <c r="T1709" s="26">
        <f t="shared" si="7001"/>
        <v>0</v>
      </c>
      <c r="U1709" s="26">
        <f t="shared" si="7092"/>
        <v>0</v>
      </c>
      <c r="V1709" s="26">
        <f t="shared" si="7093"/>
        <v>0</v>
      </c>
      <c r="W1709" s="26">
        <f t="shared" si="7094"/>
        <v>0</v>
      </c>
      <c r="X1709" s="26">
        <f t="shared" si="7002"/>
        <v>1994.2</v>
      </c>
      <c r="Y1709" s="26">
        <f t="shared" si="7003"/>
        <v>0</v>
      </c>
      <c r="Z1709" s="26">
        <f t="shared" si="7004"/>
        <v>0</v>
      </c>
      <c r="AA1709" s="26">
        <f t="shared" si="7095"/>
        <v>0</v>
      </c>
      <c r="AB1709" s="26">
        <f t="shared" si="7096"/>
        <v>0</v>
      </c>
      <c r="AC1709" s="26">
        <f t="shared" si="7097"/>
        <v>0</v>
      </c>
      <c r="AD1709" s="26">
        <f t="shared" si="7005"/>
        <v>1994.2</v>
      </c>
      <c r="AE1709" s="26">
        <f t="shared" si="7006"/>
        <v>0</v>
      </c>
      <c r="AF1709" s="26">
        <f t="shared" si="7007"/>
        <v>0</v>
      </c>
      <c r="AG1709" s="26">
        <f t="shared" si="7098"/>
        <v>0</v>
      </c>
      <c r="AH1709" s="26">
        <f t="shared" si="7099"/>
        <v>0</v>
      </c>
      <c r="AI1709" s="26">
        <f t="shared" si="7100"/>
        <v>0</v>
      </c>
      <c r="AJ1709" s="26">
        <f t="shared" si="7008"/>
        <v>1994.2</v>
      </c>
      <c r="AK1709" s="26">
        <f t="shared" si="7009"/>
        <v>0</v>
      </c>
      <c r="AL1709" s="26">
        <f t="shared" si="7010"/>
        <v>0</v>
      </c>
      <c r="AM1709" s="26">
        <f t="shared" si="7101"/>
        <v>0</v>
      </c>
      <c r="AN1709" s="26">
        <f t="shared" si="7102"/>
        <v>0</v>
      </c>
      <c r="AO1709" s="26">
        <f t="shared" si="7103"/>
        <v>0</v>
      </c>
      <c r="AP1709" s="26">
        <f t="shared" si="7011"/>
        <v>1994.2</v>
      </c>
      <c r="AQ1709" s="26">
        <f t="shared" si="7012"/>
        <v>0</v>
      </c>
      <c r="AR1709" s="26">
        <f t="shared" si="7013"/>
        <v>0</v>
      </c>
      <c r="AS1709" s="26">
        <f t="shared" si="7104"/>
        <v>0</v>
      </c>
      <c r="AT1709" s="26">
        <f t="shared" si="7105"/>
        <v>0</v>
      </c>
      <c r="AU1709" s="26">
        <f t="shared" si="7106"/>
        <v>0</v>
      </c>
      <c r="AV1709" s="26">
        <f t="shared" si="7014"/>
        <v>1994.2</v>
      </c>
      <c r="AW1709" s="26">
        <f t="shared" si="7015"/>
        <v>0</v>
      </c>
      <c r="AX1709" s="26">
        <f t="shared" si="7016"/>
        <v>0</v>
      </c>
      <c r="AY1709" s="26">
        <f t="shared" si="7107"/>
        <v>0</v>
      </c>
      <c r="AZ1709" s="26">
        <f t="shared" si="7108"/>
        <v>0</v>
      </c>
      <c r="BA1709" s="26">
        <f t="shared" si="7109"/>
        <v>0</v>
      </c>
      <c r="BB1709" s="26">
        <f t="shared" si="7017"/>
        <v>1994.2</v>
      </c>
      <c r="BC1709" s="26">
        <f t="shared" si="7018"/>
        <v>0</v>
      </c>
      <c r="BD1709" s="26">
        <f t="shared" si="7019"/>
        <v>0</v>
      </c>
      <c r="BE1709" s="26">
        <f t="shared" si="7110"/>
        <v>0</v>
      </c>
      <c r="BF1709" s="26">
        <f t="shared" si="7111"/>
        <v>0</v>
      </c>
      <c r="BG1709" s="26">
        <f t="shared" si="7112"/>
        <v>0</v>
      </c>
      <c r="BH1709" s="26">
        <f t="shared" si="7020"/>
        <v>1994.2</v>
      </c>
      <c r="BI1709" s="26">
        <f t="shared" si="7021"/>
        <v>0</v>
      </c>
      <c r="BJ1709" s="26">
        <f t="shared" si="7022"/>
        <v>0</v>
      </c>
      <c r="BK1709" s="26">
        <f t="shared" si="7113"/>
        <v>0</v>
      </c>
      <c r="BL1709" s="26">
        <f t="shared" si="7114"/>
        <v>0</v>
      </c>
      <c r="BM1709" s="26">
        <f t="shared" si="7115"/>
        <v>0</v>
      </c>
      <c r="BN1709" s="26">
        <f t="shared" si="7023"/>
        <v>1994.2</v>
      </c>
      <c r="BO1709" s="26">
        <f t="shared" si="7024"/>
        <v>0</v>
      </c>
      <c r="BP1709" s="26">
        <f t="shared" si="7025"/>
        <v>0</v>
      </c>
      <c r="BQ1709" s="26">
        <f t="shared" si="7116"/>
        <v>0</v>
      </c>
      <c r="BR1709" s="26">
        <f t="shared" si="7117"/>
        <v>0</v>
      </c>
      <c r="BS1709" s="26">
        <f t="shared" si="7026"/>
        <v>1994.2</v>
      </c>
      <c r="BT1709" s="26">
        <f t="shared" si="7027"/>
        <v>0</v>
      </c>
      <c r="BU1709" s="26">
        <f t="shared" si="7028"/>
        <v>0</v>
      </c>
      <c r="BV1709" s="26">
        <f t="shared" si="7118"/>
        <v>0</v>
      </c>
      <c r="BW1709" s="26">
        <f t="shared" si="7119"/>
        <v>0</v>
      </c>
      <c r="BX1709" s="26">
        <f t="shared" si="7029"/>
        <v>1994.2</v>
      </c>
      <c r="BY1709" s="26">
        <f t="shared" si="7030"/>
        <v>0</v>
      </c>
      <c r="BZ1709" s="26">
        <f t="shared" si="7031"/>
        <v>0</v>
      </c>
      <c r="CA1709" s="26">
        <f t="shared" si="7120"/>
        <v>0</v>
      </c>
      <c r="CB1709" s="26">
        <f t="shared" si="7121"/>
        <v>0</v>
      </c>
      <c r="CC1709" s="26">
        <f t="shared" si="7122"/>
        <v>0</v>
      </c>
      <c r="CD1709" s="26">
        <f t="shared" si="7130"/>
        <v>1994.2</v>
      </c>
      <c r="CE1709" s="26">
        <f t="shared" si="7131"/>
        <v>0</v>
      </c>
      <c r="CF1709" s="26">
        <f t="shared" si="7132"/>
        <v>0</v>
      </c>
      <c r="CG1709" s="26">
        <f t="shared" si="7123"/>
        <v>0</v>
      </c>
      <c r="CH1709" s="26">
        <f t="shared" si="7124"/>
        <v>0</v>
      </c>
      <c r="CI1709" s="26">
        <f t="shared" si="7125"/>
        <v>0</v>
      </c>
      <c r="CJ1709" s="26">
        <f t="shared" si="7133"/>
        <v>1994.2</v>
      </c>
      <c r="CK1709" s="26">
        <f t="shared" si="7134"/>
        <v>0</v>
      </c>
      <c r="CL1709" s="26">
        <f t="shared" si="7135"/>
        <v>0</v>
      </c>
      <c r="CM1709" s="26">
        <f t="shared" si="7126"/>
        <v>0</v>
      </c>
      <c r="CN1709" s="26">
        <f t="shared" si="7127"/>
        <v>0</v>
      </c>
      <c r="CO1709" s="26">
        <f t="shared" si="7128"/>
        <v>0</v>
      </c>
      <c r="CP1709" s="26">
        <f t="shared" si="7136"/>
        <v>1994.2</v>
      </c>
      <c r="CQ1709" s="26">
        <f t="shared" si="7137"/>
        <v>0</v>
      </c>
      <c r="CR1709" s="26">
        <f t="shared" si="7138"/>
        <v>0</v>
      </c>
      <c r="CS1709" s="26">
        <f t="shared" si="7129"/>
        <v>0</v>
      </c>
      <c r="CT1709" s="19"/>
      <c r="CU1709" s="35"/>
      <c r="CZ1709" s="1" t="s">
        <v>28</v>
      </c>
    </row>
    <row r="1710" spans="1:105" hidden="1" x14ac:dyDescent="0.3">
      <c r="A1710" s="36" t="s">
        <v>977</v>
      </c>
      <c r="B1710" s="17">
        <v>240</v>
      </c>
      <c r="C1710" s="16" t="s">
        <v>64</v>
      </c>
      <c r="D1710" s="16" t="s">
        <v>65</v>
      </c>
      <c r="E1710" s="34" t="s">
        <v>66</v>
      </c>
      <c r="F1710" s="26">
        <v>1994.2</v>
      </c>
      <c r="G1710" s="26"/>
      <c r="H1710" s="26"/>
      <c r="I1710" s="26"/>
      <c r="J1710" s="26"/>
      <c r="K1710" s="26"/>
      <c r="L1710" s="26">
        <f t="shared" si="6996"/>
        <v>1994.2</v>
      </c>
      <c r="M1710" s="26">
        <f t="shared" si="6997"/>
        <v>0</v>
      </c>
      <c r="N1710" s="26">
        <f t="shared" si="6998"/>
        <v>0</v>
      </c>
      <c r="O1710" s="26"/>
      <c r="P1710" s="26"/>
      <c r="Q1710" s="26"/>
      <c r="R1710" s="26">
        <f t="shared" si="6999"/>
        <v>1994.2</v>
      </c>
      <c r="S1710" s="26">
        <f t="shared" si="7000"/>
        <v>0</v>
      </c>
      <c r="T1710" s="26">
        <f t="shared" si="7001"/>
        <v>0</v>
      </c>
      <c r="U1710" s="26"/>
      <c r="V1710" s="26"/>
      <c r="W1710" s="26"/>
      <c r="X1710" s="26">
        <f t="shared" si="7002"/>
        <v>1994.2</v>
      </c>
      <c r="Y1710" s="26">
        <f t="shared" si="7003"/>
        <v>0</v>
      </c>
      <c r="Z1710" s="26">
        <f t="shared" si="7004"/>
        <v>0</v>
      </c>
      <c r="AA1710" s="26"/>
      <c r="AB1710" s="26"/>
      <c r="AC1710" s="26"/>
      <c r="AD1710" s="26">
        <f t="shared" si="7005"/>
        <v>1994.2</v>
      </c>
      <c r="AE1710" s="26">
        <f t="shared" si="7006"/>
        <v>0</v>
      </c>
      <c r="AF1710" s="26">
        <f t="shared" si="7007"/>
        <v>0</v>
      </c>
      <c r="AG1710" s="26"/>
      <c r="AH1710" s="26"/>
      <c r="AI1710" s="26"/>
      <c r="AJ1710" s="26">
        <f t="shared" si="7008"/>
        <v>1994.2</v>
      </c>
      <c r="AK1710" s="26">
        <f t="shared" si="7009"/>
        <v>0</v>
      </c>
      <c r="AL1710" s="26">
        <f t="shared" si="7010"/>
        <v>0</v>
      </c>
      <c r="AM1710" s="26"/>
      <c r="AN1710" s="26"/>
      <c r="AO1710" s="26"/>
      <c r="AP1710" s="26">
        <f t="shared" si="7011"/>
        <v>1994.2</v>
      </c>
      <c r="AQ1710" s="26">
        <f t="shared" si="7012"/>
        <v>0</v>
      </c>
      <c r="AR1710" s="26">
        <f t="shared" si="7013"/>
        <v>0</v>
      </c>
      <c r="AS1710" s="26"/>
      <c r="AT1710" s="26"/>
      <c r="AU1710" s="26"/>
      <c r="AV1710" s="26">
        <f t="shared" si="7014"/>
        <v>1994.2</v>
      </c>
      <c r="AW1710" s="26">
        <f t="shared" si="7015"/>
        <v>0</v>
      </c>
      <c r="AX1710" s="26">
        <f t="shared" si="7016"/>
        <v>0</v>
      </c>
      <c r="AY1710" s="26"/>
      <c r="AZ1710" s="26"/>
      <c r="BA1710" s="26"/>
      <c r="BB1710" s="26">
        <f t="shared" si="7017"/>
        <v>1994.2</v>
      </c>
      <c r="BC1710" s="26">
        <f t="shared" si="7018"/>
        <v>0</v>
      </c>
      <c r="BD1710" s="26">
        <f t="shared" si="7019"/>
        <v>0</v>
      </c>
      <c r="BE1710" s="26"/>
      <c r="BF1710" s="26"/>
      <c r="BG1710" s="26"/>
      <c r="BH1710" s="26">
        <f t="shared" si="7020"/>
        <v>1994.2</v>
      </c>
      <c r="BI1710" s="26">
        <f t="shared" si="7021"/>
        <v>0</v>
      </c>
      <c r="BJ1710" s="26">
        <f t="shared" si="7022"/>
        <v>0</v>
      </c>
      <c r="BK1710" s="26"/>
      <c r="BL1710" s="26"/>
      <c r="BM1710" s="26"/>
      <c r="BN1710" s="26">
        <f t="shared" si="7023"/>
        <v>1994.2</v>
      </c>
      <c r="BO1710" s="26">
        <f t="shared" si="7024"/>
        <v>0</v>
      </c>
      <c r="BP1710" s="26">
        <f t="shared" si="7025"/>
        <v>0</v>
      </c>
      <c r="BQ1710" s="26"/>
      <c r="BR1710" s="26"/>
      <c r="BS1710" s="26">
        <f t="shared" si="7026"/>
        <v>1994.2</v>
      </c>
      <c r="BT1710" s="26">
        <f t="shared" si="7027"/>
        <v>0</v>
      </c>
      <c r="BU1710" s="26">
        <f t="shared" si="7028"/>
        <v>0</v>
      </c>
      <c r="BV1710" s="26"/>
      <c r="BW1710" s="26"/>
      <c r="BX1710" s="26">
        <f t="shared" si="7029"/>
        <v>1994.2</v>
      </c>
      <c r="BY1710" s="26">
        <f t="shared" si="7030"/>
        <v>0</v>
      </c>
      <c r="BZ1710" s="26">
        <f t="shared" si="7031"/>
        <v>0</v>
      </c>
      <c r="CA1710" s="26"/>
      <c r="CB1710" s="26"/>
      <c r="CC1710" s="26"/>
      <c r="CD1710" s="26">
        <f t="shared" si="7130"/>
        <v>1994.2</v>
      </c>
      <c r="CE1710" s="26">
        <f t="shared" si="7131"/>
        <v>0</v>
      </c>
      <c r="CF1710" s="26">
        <f t="shared" si="7132"/>
        <v>0</v>
      </c>
      <c r="CG1710" s="26"/>
      <c r="CH1710" s="26"/>
      <c r="CI1710" s="26"/>
      <c r="CJ1710" s="26">
        <f t="shared" si="7133"/>
        <v>1994.2</v>
      </c>
      <c r="CK1710" s="26">
        <f t="shared" si="7134"/>
        <v>0</v>
      </c>
      <c r="CL1710" s="26">
        <f t="shared" si="7135"/>
        <v>0</v>
      </c>
      <c r="CM1710" s="26"/>
      <c r="CN1710" s="26"/>
      <c r="CO1710" s="26"/>
      <c r="CP1710" s="26">
        <f t="shared" si="7136"/>
        <v>1994.2</v>
      </c>
      <c r="CQ1710" s="26">
        <f t="shared" si="7137"/>
        <v>0</v>
      </c>
      <c r="CR1710" s="26">
        <f t="shared" si="7138"/>
        <v>0</v>
      </c>
      <c r="CS1710" s="26"/>
      <c r="CT1710" s="19"/>
      <c r="CU1710" s="35"/>
    </row>
    <row r="1711" spans="1:105" s="28" customFormat="1" ht="31.2" hidden="1" x14ac:dyDescent="0.3">
      <c r="A1711" s="29" t="s">
        <v>978</v>
      </c>
      <c r="B1711" s="30"/>
      <c r="C1711" s="29"/>
      <c r="D1711" s="29"/>
      <c r="E1711" s="31" t="s">
        <v>979</v>
      </c>
      <c r="F1711" s="32">
        <f t="shared" ref="F1711:K1711" si="7139">F1712+F1730</f>
        <v>60439.500000000007</v>
      </c>
      <c r="G1711" s="32">
        <f t="shared" si="7139"/>
        <v>62036.4</v>
      </c>
      <c r="H1711" s="32">
        <f t="shared" si="7139"/>
        <v>61236.4</v>
      </c>
      <c r="I1711" s="32">
        <f t="shared" si="7139"/>
        <v>0</v>
      </c>
      <c r="J1711" s="32">
        <f t="shared" si="7139"/>
        <v>0</v>
      </c>
      <c r="K1711" s="32">
        <f t="shared" si="7139"/>
        <v>0</v>
      </c>
      <c r="L1711" s="32">
        <f t="shared" si="6996"/>
        <v>60439.500000000007</v>
      </c>
      <c r="M1711" s="32">
        <f t="shared" si="6997"/>
        <v>62036.4</v>
      </c>
      <c r="N1711" s="32">
        <f t="shared" si="6998"/>
        <v>61236.4</v>
      </c>
      <c r="O1711" s="32">
        <f>O1712+O1730+O1735</f>
        <v>488.08699999999999</v>
      </c>
      <c r="P1711" s="32">
        <f>P1712+P1730+P1735</f>
        <v>0</v>
      </c>
      <c r="Q1711" s="32">
        <f>Q1712+Q1730+Q1735</f>
        <v>0</v>
      </c>
      <c r="R1711" s="32">
        <f t="shared" si="6999"/>
        <v>60927.587000000007</v>
      </c>
      <c r="S1711" s="32">
        <f t="shared" si="7000"/>
        <v>62036.4</v>
      </c>
      <c r="T1711" s="32">
        <f t="shared" si="7001"/>
        <v>61236.4</v>
      </c>
      <c r="U1711" s="32">
        <f>U1712+U1730+U1735</f>
        <v>0</v>
      </c>
      <c r="V1711" s="32">
        <f>V1712+V1730+V1735</f>
        <v>0</v>
      </c>
      <c r="W1711" s="32">
        <f>W1712+W1730+W1735</f>
        <v>0</v>
      </c>
      <c r="X1711" s="32">
        <f t="shared" si="7002"/>
        <v>60927.587000000007</v>
      </c>
      <c r="Y1711" s="32">
        <f t="shared" si="7003"/>
        <v>62036.4</v>
      </c>
      <c r="Z1711" s="32">
        <f t="shared" si="7004"/>
        <v>61236.4</v>
      </c>
      <c r="AA1711" s="32">
        <f>AA1712+AA1730+AA1735</f>
        <v>0</v>
      </c>
      <c r="AB1711" s="32">
        <f>AB1712+AB1730+AB1735</f>
        <v>0</v>
      </c>
      <c r="AC1711" s="32">
        <f>AC1712+AC1730+AC1735</f>
        <v>0</v>
      </c>
      <c r="AD1711" s="32">
        <f t="shared" si="7005"/>
        <v>60927.587000000007</v>
      </c>
      <c r="AE1711" s="32">
        <f t="shared" si="7006"/>
        <v>62036.4</v>
      </c>
      <c r="AF1711" s="32">
        <f t="shared" si="7007"/>
        <v>61236.4</v>
      </c>
      <c r="AG1711" s="32">
        <f>AG1712+AG1730+AG1735</f>
        <v>0</v>
      </c>
      <c r="AH1711" s="32">
        <f>AH1712+AH1730+AH1735</f>
        <v>0</v>
      </c>
      <c r="AI1711" s="32">
        <f>AI1712+AI1730+AI1735</f>
        <v>0</v>
      </c>
      <c r="AJ1711" s="32">
        <f t="shared" si="7008"/>
        <v>60927.587000000007</v>
      </c>
      <c r="AK1711" s="32">
        <f t="shared" si="7009"/>
        <v>62036.4</v>
      </c>
      <c r="AL1711" s="32">
        <f t="shared" si="7010"/>
        <v>61236.4</v>
      </c>
      <c r="AM1711" s="32">
        <f>AM1712+AM1730+AM1735</f>
        <v>75.677999999999997</v>
      </c>
      <c r="AN1711" s="32">
        <f>AN1712+AN1730+AN1735</f>
        <v>0</v>
      </c>
      <c r="AO1711" s="32">
        <f>AO1712+AO1730+AO1735</f>
        <v>0</v>
      </c>
      <c r="AP1711" s="32">
        <f t="shared" si="7011"/>
        <v>61003.265000000007</v>
      </c>
      <c r="AQ1711" s="32">
        <f t="shared" si="7012"/>
        <v>62036.4</v>
      </c>
      <c r="AR1711" s="32">
        <f t="shared" si="7013"/>
        <v>61236.4</v>
      </c>
      <c r="AS1711" s="32">
        <f>AS1712+AS1730+AS1735</f>
        <v>0</v>
      </c>
      <c r="AT1711" s="32">
        <f>AT1712+AT1730+AT1735</f>
        <v>0</v>
      </c>
      <c r="AU1711" s="32">
        <f>AU1712+AU1730+AU1735</f>
        <v>0</v>
      </c>
      <c r="AV1711" s="32">
        <f t="shared" si="7014"/>
        <v>61003.265000000007</v>
      </c>
      <c r="AW1711" s="32">
        <f t="shared" si="7015"/>
        <v>62036.4</v>
      </c>
      <c r="AX1711" s="32">
        <f t="shared" si="7016"/>
        <v>61236.4</v>
      </c>
      <c r="AY1711" s="32">
        <f>AY1712+AY1730+AY1735</f>
        <v>3035.7999999999997</v>
      </c>
      <c r="AZ1711" s="32">
        <f>AZ1712+AZ1730+AZ1735</f>
        <v>6277.3</v>
      </c>
      <c r="BA1711" s="32">
        <f>BA1712+BA1730+BA1735</f>
        <v>6277.3</v>
      </c>
      <c r="BB1711" s="32">
        <f t="shared" si="7017"/>
        <v>64039.06500000001</v>
      </c>
      <c r="BC1711" s="32">
        <f t="shared" si="7018"/>
        <v>68313.7</v>
      </c>
      <c r="BD1711" s="32">
        <f t="shared" si="7019"/>
        <v>67513.7</v>
      </c>
      <c r="BE1711" s="32">
        <f>BE1712+BE1730+BE1735</f>
        <v>0</v>
      </c>
      <c r="BF1711" s="32">
        <f>BF1712+BF1730+BF1735</f>
        <v>0</v>
      </c>
      <c r="BG1711" s="32">
        <f>BG1712+BG1730+BG1735</f>
        <v>0</v>
      </c>
      <c r="BH1711" s="32">
        <f t="shared" si="7020"/>
        <v>64039.06500000001</v>
      </c>
      <c r="BI1711" s="32">
        <f t="shared" si="7021"/>
        <v>68313.7</v>
      </c>
      <c r="BJ1711" s="32">
        <f t="shared" si="7022"/>
        <v>67513.7</v>
      </c>
      <c r="BK1711" s="32">
        <f>BK1712+BK1730+BK1735</f>
        <v>136.5</v>
      </c>
      <c r="BL1711" s="32">
        <f>BL1712+BL1730+BL1735</f>
        <v>0</v>
      </c>
      <c r="BM1711" s="32">
        <f>BM1712+BM1730+BM1735</f>
        <v>0</v>
      </c>
      <c r="BN1711" s="32">
        <f t="shared" si="7023"/>
        <v>64175.56500000001</v>
      </c>
      <c r="BO1711" s="32">
        <f t="shared" si="7024"/>
        <v>68313.7</v>
      </c>
      <c r="BP1711" s="32">
        <f t="shared" si="7025"/>
        <v>67513.7</v>
      </c>
      <c r="BQ1711" s="32">
        <f>BQ1712+BQ1730+BQ1735</f>
        <v>0</v>
      </c>
      <c r="BR1711" s="32">
        <f>BR1712+BR1730+BR1735</f>
        <v>0</v>
      </c>
      <c r="BS1711" s="26">
        <f t="shared" si="7026"/>
        <v>64175.56500000001</v>
      </c>
      <c r="BT1711" s="26">
        <f t="shared" si="7027"/>
        <v>68313.7</v>
      </c>
      <c r="BU1711" s="26">
        <f t="shared" si="7028"/>
        <v>67513.7</v>
      </c>
      <c r="BV1711" s="32">
        <f>BV1712+BV1730+BV1735</f>
        <v>0</v>
      </c>
      <c r="BW1711" s="32">
        <f>BW1712+BW1730+BW1735</f>
        <v>0</v>
      </c>
      <c r="BX1711" s="32">
        <f t="shared" si="7029"/>
        <v>64175.56500000001</v>
      </c>
      <c r="BY1711" s="32">
        <f t="shared" si="7030"/>
        <v>68313.7</v>
      </c>
      <c r="BZ1711" s="32">
        <f t="shared" si="7031"/>
        <v>67513.7</v>
      </c>
      <c r="CA1711" s="32">
        <f>CA1712+CA1730+CA1735</f>
        <v>0</v>
      </c>
      <c r="CB1711" s="32">
        <f>CB1712+CB1730+CB1735</f>
        <v>0</v>
      </c>
      <c r="CC1711" s="32">
        <f>CC1712+CC1730+CC1735</f>
        <v>0</v>
      </c>
      <c r="CD1711" s="32">
        <f t="shared" si="7130"/>
        <v>64175.56500000001</v>
      </c>
      <c r="CE1711" s="32">
        <f t="shared" si="7131"/>
        <v>68313.7</v>
      </c>
      <c r="CF1711" s="32">
        <f t="shared" si="7132"/>
        <v>67513.7</v>
      </c>
      <c r="CG1711" s="32">
        <f>CG1712+CG1730+CG1735</f>
        <v>0</v>
      </c>
      <c r="CH1711" s="32">
        <f>CH1712+CH1730+CH1735</f>
        <v>0</v>
      </c>
      <c r="CI1711" s="32">
        <f>CI1712+CI1730+CI1735</f>
        <v>0</v>
      </c>
      <c r="CJ1711" s="32">
        <f t="shared" si="7133"/>
        <v>64175.56500000001</v>
      </c>
      <c r="CK1711" s="32">
        <f t="shared" si="7134"/>
        <v>68313.7</v>
      </c>
      <c r="CL1711" s="32">
        <f t="shared" si="7135"/>
        <v>67513.7</v>
      </c>
      <c r="CM1711" s="32">
        <f>CM1712+CM1730+CM1735</f>
        <v>0</v>
      </c>
      <c r="CN1711" s="32">
        <f>CN1712+CN1730+CN1735</f>
        <v>0</v>
      </c>
      <c r="CO1711" s="32">
        <f>CO1712+CO1730+CO1735</f>
        <v>0</v>
      </c>
      <c r="CP1711" s="32">
        <f t="shared" si="7136"/>
        <v>64175.56500000001</v>
      </c>
      <c r="CQ1711" s="32">
        <f t="shared" si="7137"/>
        <v>68313.7</v>
      </c>
      <c r="CR1711" s="32">
        <f t="shared" si="7138"/>
        <v>67513.7</v>
      </c>
      <c r="CS1711" s="32">
        <f>CS1712+CS1730+CS1735</f>
        <v>0</v>
      </c>
      <c r="CT1711" s="19"/>
      <c r="CU1711" s="33"/>
      <c r="CW1711" s="28" t="s">
        <v>25</v>
      </c>
    </row>
    <row r="1712" spans="1:105" ht="46.8" hidden="1" x14ac:dyDescent="0.3">
      <c r="A1712" s="36" t="s">
        <v>980</v>
      </c>
      <c r="B1712" s="17"/>
      <c r="C1712" s="16"/>
      <c r="D1712" s="16"/>
      <c r="E1712" s="34" t="s">
        <v>981</v>
      </c>
      <c r="F1712" s="26">
        <f t="shared" ref="F1712:K1712" si="7140">F15019+F1723+F1713</f>
        <v>56661.600000000006</v>
      </c>
      <c r="G1712" s="26">
        <f t="shared" si="7140"/>
        <v>57458.5</v>
      </c>
      <c r="H1712" s="26">
        <f t="shared" si="7140"/>
        <v>57458.5</v>
      </c>
      <c r="I1712" s="26">
        <f t="shared" si="7140"/>
        <v>0</v>
      </c>
      <c r="J1712" s="26">
        <f t="shared" si="7140"/>
        <v>0</v>
      </c>
      <c r="K1712" s="26">
        <f t="shared" si="7140"/>
        <v>0</v>
      </c>
      <c r="L1712" s="26">
        <f t="shared" si="6996"/>
        <v>56661.600000000006</v>
      </c>
      <c r="M1712" s="26">
        <f t="shared" si="6997"/>
        <v>57458.5</v>
      </c>
      <c r="N1712" s="26">
        <f t="shared" si="6998"/>
        <v>57458.5</v>
      </c>
      <c r="O1712" s="26">
        <f>O15019+O1723+O1713</f>
        <v>0</v>
      </c>
      <c r="P1712" s="26">
        <f>P15019+P1723+P1713</f>
        <v>0</v>
      </c>
      <c r="Q1712" s="26">
        <f>Q15019+Q1723+Q1713</f>
        <v>0</v>
      </c>
      <c r="R1712" s="26">
        <f t="shared" si="6999"/>
        <v>56661.600000000006</v>
      </c>
      <c r="S1712" s="26">
        <f t="shared" si="7000"/>
        <v>57458.5</v>
      </c>
      <c r="T1712" s="26">
        <f t="shared" si="7001"/>
        <v>57458.5</v>
      </c>
      <c r="U1712" s="26">
        <f>U15019+U1723+U1713</f>
        <v>0</v>
      </c>
      <c r="V1712" s="26">
        <f>V15019+V1723+V1713</f>
        <v>0</v>
      </c>
      <c r="W1712" s="26">
        <f>W15019+W1723+W1713</f>
        <v>0</v>
      </c>
      <c r="X1712" s="26">
        <f t="shared" si="7002"/>
        <v>56661.600000000006</v>
      </c>
      <c r="Y1712" s="26">
        <f t="shared" si="7003"/>
        <v>57458.5</v>
      </c>
      <c r="Z1712" s="26">
        <f t="shared" si="7004"/>
        <v>57458.5</v>
      </c>
      <c r="AA1712" s="26">
        <f>AA15019+AA1723+AA1713</f>
        <v>0</v>
      </c>
      <c r="AB1712" s="26">
        <f>AB15019+AB1723+AB1713</f>
        <v>0</v>
      </c>
      <c r="AC1712" s="26">
        <f>AC15019+AC1723+AC1713</f>
        <v>0</v>
      </c>
      <c r="AD1712" s="26">
        <f t="shared" si="7005"/>
        <v>56661.600000000006</v>
      </c>
      <c r="AE1712" s="26">
        <f t="shared" si="7006"/>
        <v>57458.5</v>
      </c>
      <c r="AF1712" s="26">
        <f t="shared" si="7007"/>
        <v>57458.5</v>
      </c>
      <c r="AG1712" s="26">
        <f>AG15019+AG1723+AG1713</f>
        <v>0</v>
      </c>
      <c r="AH1712" s="26">
        <f>AH15019+AH1723+AH1713</f>
        <v>0</v>
      </c>
      <c r="AI1712" s="26">
        <f>AI15019+AI1723+AI1713</f>
        <v>0</v>
      </c>
      <c r="AJ1712" s="26">
        <f t="shared" si="7008"/>
        <v>56661.600000000006</v>
      </c>
      <c r="AK1712" s="26">
        <f t="shared" si="7009"/>
        <v>57458.5</v>
      </c>
      <c r="AL1712" s="26">
        <f t="shared" si="7010"/>
        <v>57458.5</v>
      </c>
      <c r="AM1712" s="26">
        <f>AM15019+AM1723+AM1713</f>
        <v>841.4</v>
      </c>
      <c r="AN1712" s="26">
        <f>AN15019+AN1723+AN1713</f>
        <v>0</v>
      </c>
      <c r="AO1712" s="26">
        <f>AO15019+AO1723+AO1713</f>
        <v>0</v>
      </c>
      <c r="AP1712" s="26">
        <f t="shared" si="7011"/>
        <v>57503.000000000007</v>
      </c>
      <c r="AQ1712" s="26">
        <f t="shared" si="7012"/>
        <v>57458.5</v>
      </c>
      <c r="AR1712" s="26">
        <f t="shared" si="7013"/>
        <v>57458.5</v>
      </c>
      <c r="AS1712" s="26">
        <f>AS15019+AS1723+AS1713</f>
        <v>0</v>
      </c>
      <c r="AT1712" s="26">
        <f>AT15019+AT1723+AT1713</f>
        <v>0</v>
      </c>
      <c r="AU1712" s="26">
        <f>AU15019+AU1723+AU1713</f>
        <v>0</v>
      </c>
      <c r="AV1712" s="26">
        <f t="shared" si="7014"/>
        <v>57503.000000000007</v>
      </c>
      <c r="AW1712" s="26">
        <f t="shared" si="7015"/>
        <v>57458.5</v>
      </c>
      <c r="AX1712" s="26">
        <f t="shared" si="7016"/>
        <v>57458.5</v>
      </c>
      <c r="AY1712" s="26">
        <f>AY15019+AY1723+AY1713</f>
        <v>3064.2</v>
      </c>
      <c r="AZ1712" s="26">
        <f>AZ15019+AZ1723+AZ1713</f>
        <v>6277.3</v>
      </c>
      <c r="BA1712" s="26">
        <f>BA15019+BA1723+BA1713</f>
        <v>6277.3</v>
      </c>
      <c r="BB1712" s="26">
        <f t="shared" si="7017"/>
        <v>60567.200000000004</v>
      </c>
      <c r="BC1712" s="26">
        <f t="shared" si="7018"/>
        <v>63735.8</v>
      </c>
      <c r="BD1712" s="26">
        <f t="shared" si="7019"/>
        <v>63735.8</v>
      </c>
      <c r="BE1712" s="26">
        <f>BE15019+BE1723+BE1713</f>
        <v>0</v>
      </c>
      <c r="BF1712" s="26">
        <f>BF15019+BF1723+BF1713</f>
        <v>0</v>
      </c>
      <c r="BG1712" s="26">
        <f>BG15019+BG1723+BG1713</f>
        <v>0</v>
      </c>
      <c r="BH1712" s="26">
        <f t="shared" si="7020"/>
        <v>60567.200000000004</v>
      </c>
      <c r="BI1712" s="26">
        <f t="shared" si="7021"/>
        <v>63735.8</v>
      </c>
      <c r="BJ1712" s="26">
        <f t="shared" si="7022"/>
        <v>63735.8</v>
      </c>
      <c r="BK1712" s="26">
        <f>BK15019+BK1723+BK1713</f>
        <v>0</v>
      </c>
      <c r="BL1712" s="26">
        <f>BL15019+BL1723+BL1713</f>
        <v>0</v>
      </c>
      <c r="BM1712" s="26">
        <f>BM15019+BM1723+BM1713</f>
        <v>0</v>
      </c>
      <c r="BN1712" s="26">
        <f t="shared" si="7023"/>
        <v>60567.200000000004</v>
      </c>
      <c r="BO1712" s="26">
        <f t="shared" si="7024"/>
        <v>63735.8</v>
      </c>
      <c r="BP1712" s="26">
        <f t="shared" si="7025"/>
        <v>63735.8</v>
      </c>
      <c r="BQ1712" s="26">
        <f>BQ15019+BQ1723+BQ1713</f>
        <v>0</v>
      </c>
      <c r="BR1712" s="26">
        <f>BR15019+BR1723+BR1713</f>
        <v>0</v>
      </c>
      <c r="BS1712" s="26">
        <f t="shared" si="7026"/>
        <v>60567.200000000004</v>
      </c>
      <c r="BT1712" s="26">
        <f t="shared" si="7027"/>
        <v>63735.8</v>
      </c>
      <c r="BU1712" s="26">
        <f t="shared" si="7028"/>
        <v>63735.8</v>
      </c>
      <c r="BV1712" s="26">
        <f>BV15019+BV1723+BV1713</f>
        <v>0</v>
      </c>
      <c r="BW1712" s="26">
        <f>BW15019+BW1723+BW1713</f>
        <v>0</v>
      </c>
      <c r="BX1712" s="26">
        <f t="shared" si="7029"/>
        <v>60567.200000000004</v>
      </c>
      <c r="BY1712" s="26">
        <f t="shared" si="7030"/>
        <v>63735.8</v>
      </c>
      <c r="BZ1712" s="26">
        <f t="shared" si="7031"/>
        <v>63735.8</v>
      </c>
      <c r="CA1712" s="26">
        <f>CA15019+CA1723+CA1713</f>
        <v>0</v>
      </c>
      <c r="CB1712" s="26">
        <f>CB15019+CB1723+CB1713</f>
        <v>0</v>
      </c>
      <c r="CC1712" s="26">
        <f>CC15019+CC1723+CC1713</f>
        <v>0</v>
      </c>
      <c r="CD1712" s="26">
        <f t="shared" si="7130"/>
        <v>60567.200000000004</v>
      </c>
      <c r="CE1712" s="26">
        <f t="shared" si="7131"/>
        <v>63735.8</v>
      </c>
      <c r="CF1712" s="26">
        <f t="shared" si="7132"/>
        <v>63735.8</v>
      </c>
      <c r="CG1712" s="26">
        <f>CG15019+CG1723+CG1713</f>
        <v>0</v>
      </c>
      <c r="CH1712" s="26">
        <f>CH15019+CH1723+CH1713</f>
        <v>0</v>
      </c>
      <c r="CI1712" s="26">
        <f>CI15019+CI1723+CI1713</f>
        <v>0</v>
      </c>
      <c r="CJ1712" s="26">
        <f t="shared" si="7133"/>
        <v>60567.200000000004</v>
      </c>
      <c r="CK1712" s="26">
        <f t="shared" si="7134"/>
        <v>63735.8</v>
      </c>
      <c r="CL1712" s="26">
        <f t="shared" si="7135"/>
        <v>63735.8</v>
      </c>
      <c r="CM1712" s="26">
        <f>CM15019+CM1723+CM1713</f>
        <v>0</v>
      </c>
      <c r="CN1712" s="26">
        <f>CN15019+CN1723+CN1713</f>
        <v>0</v>
      </c>
      <c r="CO1712" s="26">
        <f>CO15019+CO1723+CO1713</f>
        <v>0</v>
      </c>
      <c r="CP1712" s="26">
        <f t="shared" si="7136"/>
        <v>60567.200000000004</v>
      </c>
      <c r="CQ1712" s="26">
        <f t="shared" si="7137"/>
        <v>63735.8</v>
      </c>
      <c r="CR1712" s="26">
        <f t="shared" si="7138"/>
        <v>63735.8</v>
      </c>
      <c r="CS1712" s="26">
        <f>CS15019+CS1723+CS1713</f>
        <v>0</v>
      </c>
      <c r="CT1712" s="19"/>
      <c r="CU1712" s="35"/>
      <c r="CX1712" s="1" t="s">
        <v>26</v>
      </c>
    </row>
    <row r="1713" spans="1:105" ht="46.8" hidden="1" x14ac:dyDescent="0.3">
      <c r="A1713" s="36" t="s">
        <v>982</v>
      </c>
      <c r="B1713" s="17"/>
      <c r="C1713" s="16"/>
      <c r="D1713" s="16"/>
      <c r="E1713" s="34" t="s">
        <v>128</v>
      </c>
      <c r="F1713" s="26">
        <f t="shared" ref="F1713:K1713" si="7141">F1714+F1717+F1720</f>
        <v>29906.9</v>
      </c>
      <c r="G1713" s="26">
        <f t="shared" si="7141"/>
        <v>30703.800000000003</v>
      </c>
      <c r="H1713" s="26">
        <f t="shared" si="7141"/>
        <v>30703.800000000003</v>
      </c>
      <c r="I1713" s="26">
        <f t="shared" si="7141"/>
        <v>0</v>
      </c>
      <c r="J1713" s="26">
        <f t="shared" si="7141"/>
        <v>0</v>
      </c>
      <c r="K1713" s="26">
        <f t="shared" si="7141"/>
        <v>0</v>
      </c>
      <c r="L1713" s="26">
        <f t="shared" si="6996"/>
        <v>29906.9</v>
      </c>
      <c r="M1713" s="26">
        <f t="shared" si="6997"/>
        <v>30703.800000000003</v>
      </c>
      <c r="N1713" s="26">
        <f t="shared" si="6998"/>
        <v>30703.800000000003</v>
      </c>
      <c r="O1713" s="26">
        <f>O1714+O1717+O1720</f>
        <v>0</v>
      </c>
      <c r="P1713" s="26">
        <f>P1714+P1717+P1720</f>
        <v>0</v>
      </c>
      <c r="Q1713" s="26">
        <f>Q1714+Q1717+Q1720</f>
        <v>0</v>
      </c>
      <c r="R1713" s="26">
        <f t="shared" si="6999"/>
        <v>29906.9</v>
      </c>
      <c r="S1713" s="26">
        <f t="shared" si="7000"/>
        <v>30703.800000000003</v>
      </c>
      <c r="T1713" s="26">
        <f t="shared" si="7001"/>
        <v>30703.800000000003</v>
      </c>
      <c r="U1713" s="26">
        <f>U1714+U1717+U1720</f>
        <v>0</v>
      </c>
      <c r="V1713" s="26">
        <f>V1714+V1717+V1720</f>
        <v>0</v>
      </c>
      <c r="W1713" s="26">
        <f>W1714+W1717+W1720</f>
        <v>0</v>
      </c>
      <c r="X1713" s="26">
        <f t="shared" si="7002"/>
        <v>29906.9</v>
      </c>
      <c r="Y1713" s="26">
        <f t="shared" si="7003"/>
        <v>30703.800000000003</v>
      </c>
      <c r="Z1713" s="26">
        <f t="shared" si="7004"/>
        <v>30703.800000000003</v>
      </c>
      <c r="AA1713" s="26">
        <f>AA1714+AA1717+AA1720</f>
        <v>0</v>
      </c>
      <c r="AB1713" s="26">
        <f>AB1714+AB1717+AB1720</f>
        <v>0</v>
      </c>
      <c r="AC1713" s="26">
        <f>AC1714+AC1717+AC1720</f>
        <v>0</v>
      </c>
      <c r="AD1713" s="26">
        <f t="shared" si="7005"/>
        <v>29906.9</v>
      </c>
      <c r="AE1713" s="26">
        <f t="shared" si="7006"/>
        <v>30703.800000000003</v>
      </c>
      <c r="AF1713" s="26">
        <f t="shared" si="7007"/>
        <v>30703.800000000003</v>
      </c>
      <c r="AG1713" s="26">
        <f>AG1714+AG1717+AG1720</f>
        <v>0</v>
      </c>
      <c r="AH1713" s="26">
        <f>AH1714+AH1717+AH1720</f>
        <v>0</v>
      </c>
      <c r="AI1713" s="26">
        <f>AI1714+AI1717+AI1720</f>
        <v>0</v>
      </c>
      <c r="AJ1713" s="26">
        <f t="shared" si="7008"/>
        <v>29906.9</v>
      </c>
      <c r="AK1713" s="26">
        <f t="shared" si="7009"/>
        <v>30703.800000000003</v>
      </c>
      <c r="AL1713" s="26">
        <f t="shared" si="7010"/>
        <v>30703.800000000003</v>
      </c>
      <c r="AM1713" s="26">
        <f>AM1714+AM1717+AM1720</f>
        <v>841.4</v>
      </c>
      <c r="AN1713" s="26">
        <f>AN1714+AN1717+AN1720</f>
        <v>0</v>
      </c>
      <c r="AO1713" s="26">
        <f>AO1714+AO1717+AO1720</f>
        <v>0</v>
      </c>
      <c r="AP1713" s="26">
        <f t="shared" si="7011"/>
        <v>30748.300000000003</v>
      </c>
      <c r="AQ1713" s="26">
        <f t="shared" si="7012"/>
        <v>30703.800000000003</v>
      </c>
      <c r="AR1713" s="26">
        <f t="shared" si="7013"/>
        <v>30703.800000000003</v>
      </c>
      <c r="AS1713" s="26">
        <f>AS1714+AS1717+AS1720</f>
        <v>0</v>
      </c>
      <c r="AT1713" s="26">
        <f>AT1714+AT1717+AT1720</f>
        <v>0</v>
      </c>
      <c r="AU1713" s="26">
        <f>AU1714+AU1717+AU1720</f>
        <v>0</v>
      </c>
      <c r="AV1713" s="26">
        <f t="shared" si="7014"/>
        <v>30748.300000000003</v>
      </c>
      <c r="AW1713" s="26">
        <f t="shared" si="7015"/>
        <v>30703.800000000003</v>
      </c>
      <c r="AX1713" s="26">
        <f t="shared" si="7016"/>
        <v>30703.800000000003</v>
      </c>
      <c r="AY1713" s="26">
        <f>AY1714+AY1717+AY1720</f>
        <v>3064.2</v>
      </c>
      <c r="AZ1713" s="26">
        <f>AZ1714+AZ1717+AZ1720</f>
        <v>6277.3</v>
      </c>
      <c r="BA1713" s="26">
        <f>BA1714+BA1717+BA1720</f>
        <v>6277.3</v>
      </c>
      <c r="BB1713" s="26">
        <f t="shared" si="7017"/>
        <v>33812.5</v>
      </c>
      <c r="BC1713" s="26">
        <f t="shared" si="7018"/>
        <v>36981.100000000006</v>
      </c>
      <c r="BD1713" s="26">
        <f t="shared" si="7019"/>
        <v>36981.100000000006</v>
      </c>
      <c r="BE1713" s="26">
        <f>BE1714+BE1717+BE1720</f>
        <v>0</v>
      </c>
      <c r="BF1713" s="26">
        <f>BF1714+BF1717+BF1720</f>
        <v>0</v>
      </c>
      <c r="BG1713" s="26">
        <f>BG1714+BG1717+BG1720</f>
        <v>0</v>
      </c>
      <c r="BH1713" s="26">
        <f t="shared" si="7020"/>
        <v>33812.5</v>
      </c>
      <c r="BI1713" s="26">
        <f t="shared" si="7021"/>
        <v>36981.100000000006</v>
      </c>
      <c r="BJ1713" s="26">
        <f t="shared" si="7022"/>
        <v>36981.100000000006</v>
      </c>
      <c r="BK1713" s="26">
        <f>BK1714+BK1717+BK1720</f>
        <v>0</v>
      </c>
      <c r="BL1713" s="26">
        <f>BL1714+BL1717+BL1720</f>
        <v>0</v>
      </c>
      <c r="BM1713" s="26">
        <f>BM1714+BM1717+BM1720</f>
        <v>0</v>
      </c>
      <c r="BN1713" s="26">
        <f t="shared" si="7023"/>
        <v>33812.5</v>
      </c>
      <c r="BO1713" s="26">
        <f t="shared" si="7024"/>
        <v>36981.100000000006</v>
      </c>
      <c r="BP1713" s="26">
        <f t="shared" si="7025"/>
        <v>36981.100000000006</v>
      </c>
      <c r="BQ1713" s="26">
        <f>BQ1714+BQ1717+BQ1720</f>
        <v>0</v>
      </c>
      <c r="BR1713" s="26">
        <f>BR1714+BR1717+BR1720</f>
        <v>0</v>
      </c>
      <c r="BS1713" s="26">
        <f t="shared" si="7026"/>
        <v>33812.5</v>
      </c>
      <c r="BT1713" s="26">
        <f t="shared" si="7027"/>
        <v>36981.100000000006</v>
      </c>
      <c r="BU1713" s="26">
        <f t="shared" si="7028"/>
        <v>36981.100000000006</v>
      </c>
      <c r="BV1713" s="26">
        <f>BV1714+BV1717+BV1720</f>
        <v>0</v>
      </c>
      <c r="BW1713" s="26">
        <f>BW1714+BW1717+BW1720</f>
        <v>0</v>
      </c>
      <c r="BX1713" s="26">
        <f t="shared" si="7029"/>
        <v>33812.5</v>
      </c>
      <c r="BY1713" s="26">
        <f t="shared" si="7030"/>
        <v>36981.100000000006</v>
      </c>
      <c r="BZ1713" s="26">
        <f t="shared" si="7031"/>
        <v>36981.100000000006</v>
      </c>
      <c r="CA1713" s="26">
        <f>CA1714+CA1717+CA1720</f>
        <v>0</v>
      </c>
      <c r="CB1713" s="26">
        <f>CB1714+CB1717+CB1720</f>
        <v>0</v>
      </c>
      <c r="CC1713" s="26">
        <f>CC1714+CC1717+CC1720</f>
        <v>0</v>
      </c>
      <c r="CD1713" s="26">
        <f t="shared" si="7130"/>
        <v>33812.5</v>
      </c>
      <c r="CE1713" s="26">
        <f t="shared" si="7131"/>
        <v>36981.100000000006</v>
      </c>
      <c r="CF1713" s="26">
        <f t="shared" si="7132"/>
        <v>36981.100000000006</v>
      </c>
      <c r="CG1713" s="26">
        <f>CG1714+CG1717+CG1720</f>
        <v>0</v>
      </c>
      <c r="CH1713" s="26">
        <f>CH1714+CH1717+CH1720</f>
        <v>0</v>
      </c>
      <c r="CI1713" s="26">
        <f>CI1714+CI1717+CI1720</f>
        <v>0</v>
      </c>
      <c r="CJ1713" s="26">
        <f t="shared" si="7133"/>
        <v>33812.5</v>
      </c>
      <c r="CK1713" s="26">
        <f t="shared" si="7134"/>
        <v>36981.100000000006</v>
      </c>
      <c r="CL1713" s="26">
        <f t="shared" si="7135"/>
        <v>36981.100000000006</v>
      </c>
      <c r="CM1713" s="26">
        <f>CM1714+CM1717+CM1720</f>
        <v>0</v>
      </c>
      <c r="CN1713" s="26">
        <f>CN1714+CN1717+CN1720</f>
        <v>0</v>
      </c>
      <c r="CO1713" s="26">
        <f>CO1714+CO1717+CO1720</f>
        <v>0</v>
      </c>
      <c r="CP1713" s="26">
        <f t="shared" si="7136"/>
        <v>33812.5</v>
      </c>
      <c r="CQ1713" s="26">
        <f t="shared" si="7137"/>
        <v>36981.100000000006</v>
      </c>
      <c r="CR1713" s="26">
        <f t="shared" si="7138"/>
        <v>36981.100000000006</v>
      </c>
      <c r="CS1713" s="26">
        <f>CS1714+CS1717+CS1720</f>
        <v>0</v>
      </c>
      <c r="CT1713" s="19"/>
      <c r="CU1713" s="35"/>
      <c r="DA1713" s="1" t="s">
        <v>29</v>
      </c>
    </row>
    <row r="1714" spans="1:105" ht="93.6" hidden="1" x14ac:dyDescent="0.3">
      <c r="A1714" s="36" t="s">
        <v>982</v>
      </c>
      <c r="B1714" s="17">
        <v>100</v>
      </c>
      <c r="C1714" s="16"/>
      <c r="D1714" s="16"/>
      <c r="E1714" s="34" t="s">
        <v>129</v>
      </c>
      <c r="F1714" s="26">
        <f t="shared" ref="F1714:F1715" si="7142">F1715</f>
        <v>24373.7</v>
      </c>
      <c r="G1714" s="26">
        <f t="shared" ref="G1714:G1715" si="7143">G1715</f>
        <v>25256.3</v>
      </c>
      <c r="H1714" s="26">
        <f t="shared" ref="H1714:H1715" si="7144">H1715</f>
        <v>25256.3</v>
      </c>
      <c r="I1714" s="26">
        <f t="shared" ref="I1714:I1721" si="7145">I1715</f>
        <v>0</v>
      </c>
      <c r="J1714" s="26">
        <f t="shared" ref="J1714:J1721" si="7146">J1715</f>
        <v>0</v>
      </c>
      <c r="K1714" s="26">
        <f t="shared" ref="K1714:K1721" si="7147">K1715</f>
        <v>0</v>
      </c>
      <c r="L1714" s="26">
        <f t="shared" si="6996"/>
        <v>24373.7</v>
      </c>
      <c r="M1714" s="26">
        <f t="shared" si="6997"/>
        <v>25256.3</v>
      </c>
      <c r="N1714" s="26">
        <f t="shared" si="6998"/>
        <v>25256.3</v>
      </c>
      <c r="O1714" s="26">
        <f t="shared" ref="O1714:O1721" si="7148">O1715</f>
        <v>0</v>
      </c>
      <c r="P1714" s="26">
        <f t="shared" ref="P1714:P1721" si="7149">P1715</f>
        <v>0</v>
      </c>
      <c r="Q1714" s="26">
        <f t="shared" ref="Q1714:Q1721" si="7150">Q1715</f>
        <v>0</v>
      </c>
      <c r="R1714" s="26">
        <f t="shared" si="6999"/>
        <v>24373.7</v>
      </c>
      <c r="S1714" s="26">
        <f t="shared" si="7000"/>
        <v>25256.3</v>
      </c>
      <c r="T1714" s="26">
        <f t="shared" si="7001"/>
        <v>25256.3</v>
      </c>
      <c r="U1714" s="26">
        <f t="shared" ref="U1714:U1721" si="7151">U1715</f>
        <v>0</v>
      </c>
      <c r="V1714" s="26">
        <f t="shared" ref="V1714:V1721" si="7152">V1715</f>
        <v>0</v>
      </c>
      <c r="W1714" s="26">
        <f t="shared" ref="W1714:W1721" si="7153">W1715</f>
        <v>0</v>
      </c>
      <c r="X1714" s="26">
        <f t="shared" si="7002"/>
        <v>24373.7</v>
      </c>
      <c r="Y1714" s="26">
        <f t="shared" si="7003"/>
        <v>25256.3</v>
      </c>
      <c r="Z1714" s="26">
        <f t="shared" si="7004"/>
        <v>25256.3</v>
      </c>
      <c r="AA1714" s="26">
        <f t="shared" ref="AA1714:AA1721" si="7154">AA1715</f>
        <v>0</v>
      </c>
      <c r="AB1714" s="26">
        <f t="shared" ref="AB1714:AB1721" si="7155">AB1715</f>
        <v>0</v>
      </c>
      <c r="AC1714" s="26">
        <f t="shared" ref="AC1714:AC1721" si="7156">AC1715</f>
        <v>0</v>
      </c>
      <c r="AD1714" s="26">
        <f t="shared" si="7005"/>
        <v>24373.7</v>
      </c>
      <c r="AE1714" s="26">
        <f t="shared" si="7006"/>
        <v>25256.3</v>
      </c>
      <c r="AF1714" s="26">
        <f t="shared" si="7007"/>
        <v>25256.3</v>
      </c>
      <c r="AG1714" s="26">
        <f t="shared" ref="AG1714:AG1721" si="7157">AG1715</f>
        <v>0</v>
      </c>
      <c r="AH1714" s="26">
        <f t="shared" ref="AH1714:AH1721" si="7158">AH1715</f>
        <v>0</v>
      </c>
      <c r="AI1714" s="26">
        <f t="shared" ref="AI1714:AI1721" si="7159">AI1715</f>
        <v>0</v>
      </c>
      <c r="AJ1714" s="26">
        <f t="shared" si="7008"/>
        <v>24373.7</v>
      </c>
      <c r="AK1714" s="26">
        <f t="shared" si="7009"/>
        <v>25256.3</v>
      </c>
      <c r="AL1714" s="26">
        <f t="shared" si="7010"/>
        <v>25256.3</v>
      </c>
      <c r="AM1714" s="26">
        <f t="shared" ref="AM1714:AM1721" si="7160">AM1715</f>
        <v>0</v>
      </c>
      <c r="AN1714" s="26">
        <f t="shared" ref="AN1714:AN1721" si="7161">AN1715</f>
        <v>0</v>
      </c>
      <c r="AO1714" s="26">
        <f t="shared" ref="AO1714:AO1721" si="7162">AO1715</f>
        <v>0</v>
      </c>
      <c r="AP1714" s="26">
        <f t="shared" si="7011"/>
        <v>24373.7</v>
      </c>
      <c r="AQ1714" s="26">
        <f t="shared" si="7012"/>
        <v>25256.3</v>
      </c>
      <c r="AR1714" s="26">
        <f t="shared" si="7013"/>
        <v>25256.3</v>
      </c>
      <c r="AS1714" s="26">
        <f t="shared" ref="AS1714:AS1721" si="7163">AS1715</f>
        <v>0</v>
      </c>
      <c r="AT1714" s="26">
        <f t="shared" ref="AT1714:AT1721" si="7164">AT1715</f>
        <v>0</v>
      </c>
      <c r="AU1714" s="26">
        <f t="shared" ref="AU1714:AU1721" si="7165">AU1715</f>
        <v>0</v>
      </c>
      <c r="AV1714" s="26">
        <f t="shared" si="7014"/>
        <v>24373.7</v>
      </c>
      <c r="AW1714" s="26">
        <f t="shared" si="7015"/>
        <v>25256.3</v>
      </c>
      <c r="AX1714" s="26">
        <f t="shared" si="7016"/>
        <v>25256.3</v>
      </c>
      <c r="AY1714" s="26">
        <f t="shared" ref="AY1714:AY1721" si="7166">AY1715</f>
        <v>3064.2</v>
      </c>
      <c r="AZ1714" s="26">
        <f t="shared" ref="AZ1714:AZ1721" si="7167">AZ1715</f>
        <v>6277.3</v>
      </c>
      <c r="BA1714" s="26">
        <f t="shared" ref="BA1714:BA1721" si="7168">BA1715</f>
        <v>6277.3</v>
      </c>
      <c r="BB1714" s="26">
        <f t="shared" si="7017"/>
        <v>27437.9</v>
      </c>
      <c r="BC1714" s="26">
        <f t="shared" si="7018"/>
        <v>31533.599999999999</v>
      </c>
      <c r="BD1714" s="26">
        <f t="shared" si="7019"/>
        <v>31533.599999999999</v>
      </c>
      <c r="BE1714" s="26">
        <f t="shared" ref="BE1714:BE1721" si="7169">BE1715</f>
        <v>0</v>
      </c>
      <c r="BF1714" s="26">
        <f t="shared" ref="BF1714:BF1721" si="7170">BF1715</f>
        <v>0</v>
      </c>
      <c r="BG1714" s="26">
        <f t="shared" ref="BG1714:BG1721" si="7171">BG1715</f>
        <v>0</v>
      </c>
      <c r="BH1714" s="26">
        <f t="shared" si="7020"/>
        <v>27437.9</v>
      </c>
      <c r="BI1714" s="26">
        <f t="shared" si="7021"/>
        <v>31533.599999999999</v>
      </c>
      <c r="BJ1714" s="26">
        <f t="shared" si="7022"/>
        <v>31533.599999999999</v>
      </c>
      <c r="BK1714" s="26">
        <f t="shared" ref="BK1714:BK1721" si="7172">BK1715</f>
        <v>0</v>
      </c>
      <c r="BL1714" s="26">
        <f t="shared" ref="BL1714:BL1721" si="7173">BL1715</f>
        <v>0</v>
      </c>
      <c r="BM1714" s="26">
        <f t="shared" ref="BM1714:BM1721" si="7174">BM1715</f>
        <v>0</v>
      </c>
      <c r="BN1714" s="26">
        <f t="shared" si="7023"/>
        <v>27437.9</v>
      </c>
      <c r="BO1714" s="26">
        <f t="shared" si="7024"/>
        <v>31533.599999999999</v>
      </c>
      <c r="BP1714" s="26">
        <f t="shared" si="7025"/>
        <v>31533.599999999999</v>
      </c>
      <c r="BQ1714" s="26">
        <f t="shared" ref="BQ1714:BQ1721" si="7175">BQ1715</f>
        <v>0</v>
      </c>
      <c r="BR1714" s="26">
        <f t="shared" ref="BR1714:BR1721" si="7176">BR1715</f>
        <v>0</v>
      </c>
      <c r="BS1714" s="26">
        <f t="shared" si="7026"/>
        <v>27437.9</v>
      </c>
      <c r="BT1714" s="26">
        <f t="shared" si="7027"/>
        <v>31533.599999999999</v>
      </c>
      <c r="BU1714" s="26">
        <f t="shared" si="7028"/>
        <v>31533.599999999999</v>
      </c>
      <c r="BV1714" s="26">
        <f t="shared" ref="BV1714:BV1721" si="7177">BV1715</f>
        <v>0</v>
      </c>
      <c r="BW1714" s="26">
        <f t="shared" ref="BW1714:BW1721" si="7178">BW1715</f>
        <v>0</v>
      </c>
      <c r="BX1714" s="26">
        <f t="shared" si="7029"/>
        <v>27437.9</v>
      </c>
      <c r="BY1714" s="26">
        <f t="shared" si="7030"/>
        <v>31533.599999999999</v>
      </c>
      <c r="BZ1714" s="26">
        <f t="shared" si="7031"/>
        <v>31533.599999999999</v>
      </c>
      <c r="CA1714" s="26">
        <f t="shared" ref="CA1714:CA1721" si="7179">CA1715</f>
        <v>0</v>
      </c>
      <c r="CB1714" s="26">
        <f t="shared" ref="CB1714:CB1721" si="7180">CB1715</f>
        <v>0</v>
      </c>
      <c r="CC1714" s="26">
        <f t="shared" ref="CC1714:CC1721" si="7181">CC1715</f>
        <v>0</v>
      </c>
      <c r="CD1714" s="26">
        <f t="shared" si="7130"/>
        <v>27437.9</v>
      </c>
      <c r="CE1714" s="26">
        <f t="shared" si="7131"/>
        <v>31533.599999999999</v>
      </c>
      <c r="CF1714" s="26">
        <f t="shared" si="7132"/>
        <v>31533.599999999999</v>
      </c>
      <c r="CG1714" s="26">
        <f t="shared" ref="CG1714:CG1721" si="7182">CG1715</f>
        <v>0</v>
      </c>
      <c r="CH1714" s="26">
        <f t="shared" ref="CH1714:CH1721" si="7183">CH1715</f>
        <v>0</v>
      </c>
      <c r="CI1714" s="26">
        <f t="shared" ref="CI1714:CI1721" si="7184">CI1715</f>
        <v>0</v>
      </c>
      <c r="CJ1714" s="26">
        <f t="shared" si="7133"/>
        <v>27437.9</v>
      </c>
      <c r="CK1714" s="26">
        <f t="shared" si="7134"/>
        <v>31533.599999999999</v>
      </c>
      <c r="CL1714" s="26">
        <f t="shared" si="7135"/>
        <v>31533.599999999999</v>
      </c>
      <c r="CM1714" s="26">
        <f t="shared" ref="CM1714:CM1721" si="7185">CM1715</f>
        <v>0</v>
      </c>
      <c r="CN1714" s="26">
        <f t="shared" ref="CN1714:CN1721" si="7186">CN1715</f>
        <v>0</v>
      </c>
      <c r="CO1714" s="26">
        <f t="shared" ref="CO1714:CO1721" si="7187">CO1715</f>
        <v>0</v>
      </c>
      <c r="CP1714" s="26">
        <f t="shared" si="7136"/>
        <v>27437.9</v>
      </c>
      <c r="CQ1714" s="26">
        <f t="shared" si="7137"/>
        <v>31533.599999999999</v>
      </c>
      <c r="CR1714" s="26">
        <f t="shared" si="7138"/>
        <v>31533.599999999999</v>
      </c>
      <c r="CS1714" s="26">
        <f t="shared" ref="CS1714:CS1721" si="7188">CS1715</f>
        <v>0</v>
      </c>
      <c r="CT1714" s="19"/>
      <c r="CU1714" s="35"/>
      <c r="CY1714" s="1" t="s">
        <v>27</v>
      </c>
    </row>
    <row r="1715" spans="1:105" ht="31.2" hidden="1" x14ac:dyDescent="0.3">
      <c r="A1715" s="36" t="s">
        <v>982</v>
      </c>
      <c r="B1715" s="17">
        <v>110</v>
      </c>
      <c r="C1715" s="16"/>
      <c r="D1715" s="16"/>
      <c r="E1715" s="34" t="s">
        <v>130</v>
      </c>
      <c r="F1715" s="26">
        <f t="shared" si="7142"/>
        <v>24373.7</v>
      </c>
      <c r="G1715" s="26">
        <f t="shared" si="7143"/>
        <v>25256.3</v>
      </c>
      <c r="H1715" s="26">
        <f t="shared" si="7144"/>
        <v>25256.3</v>
      </c>
      <c r="I1715" s="26">
        <f t="shared" si="7145"/>
        <v>0</v>
      </c>
      <c r="J1715" s="26">
        <f t="shared" si="7146"/>
        <v>0</v>
      </c>
      <c r="K1715" s="26">
        <f t="shared" si="7147"/>
        <v>0</v>
      </c>
      <c r="L1715" s="26">
        <f t="shared" si="6996"/>
        <v>24373.7</v>
      </c>
      <c r="M1715" s="26">
        <f t="shared" si="6997"/>
        <v>25256.3</v>
      </c>
      <c r="N1715" s="26">
        <f t="shared" si="6998"/>
        <v>25256.3</v>
      </c>
      <c r="O1715" s="26">
        <f t="shared" si="7148"/>
        <v>0</v>
      </c>
      <c r="P1715" s="26">
        <f t="shared" si="7149"/>
        <v>0</v>
      </c>
      <c r="Q1715" s="26">
        <f t="shared" si="7150"/>
        <v>0</v>
      </c>
      <c r="R1715" s="26">
        <f t="shared" si="6999"/>
        <v>24373.7</v>
      </c>
      <c r="S1715" s="26">
        <f t="shared" si="7000"/>
        <v>25256.3</v>
      </c>
      <c r="T1715" s="26">
        <f t="shared" si="7001"/>
        <v>25256.3</v>
      </c>
      <c r="U1715" s="26">
        <f t="shared" si="7151"/>
        <v>0</v>
      </c>
      <c r="V1715" s="26">
        <f t="shared" si="7152"/>
        <v>0</v>
      </c>
      <c r="W1715" s="26">
        <f t="shared" si="7153"/>
        <v>0</v>
      </c>
      <c r="X1715" s="26">
        <f t="shared" si="7002"/>
        <v>24373.7</v>
      </c>
      <c r="Y1715" s="26">
        <f t="shared" si="7003"/>
        <v>25256.3</v>
      </c>
      <c r="Z1715" s="26">
        <f t="shared" si="7004"/>
        <v>25256.3</v>
      </c>
      <c r="AA1715" s="26">
        <f t="shared" si="7154"/>
        <v>0</v>
      </c>
      <c r="AB1715" s="26">
        <f t="shared" si="7155"/>
        <v>0</v>
      </c>
      <c r="AC1715" s="26">
        <f t="shared" si="7156"/>
        <v>0</v>
      </c>
      <c r="AD1715" s="26">
        <f t="shared" si="7005"/>
        <v>24373.7</v>
      </c>
      <c r="AE1715" s="26">
        <f t="shared" si="7006"/>
        <v>25256.3</v>
      </c>
      <c r="AF1715" s="26">
        <f t="shared" si="7007"/>
        <v>25256.3</v>
      </c>
      <c r="AG1715" s="26">
        <f t="shared" si="7157"/>
        <v>0</v>
      </c>
      <c r="AH1715" s="26">
        <f t="shared" si="7158"/>
        <v>0</v>
      </c>
      <c r="AI1715" s="26">
        <f t="shared" si="7159"/>
        <v>0</v>
      </c>
      <c r="AJ1715" s="26">
        <f t="shared" si="7008"/>
        <v>24373.7</v>
      </c>
      <c r="AK1715" s="26">
        <f t="shared" si="7009"/>
        <v>25256.3</v>
      </c>
      <c r="AL1715" s="26">
        <f t="shared" si="7010"/>
        <v>25256.3</v>
      </c>
      <c r="AM1715" s="26">
        <f t="shared" si="7160"/>
        <v>0</v>
      </c>
      <c r="AN1715" s="26">
        <f t="shared" si="7161"/>
        <v>0</v>
      </c>
      <c r="AO1715" s="26">
        <f t="shared" si="7162"/>
        <v>0</v>
      </c>
      <c r="AP1715" s="26">
        <f t="shared" si="7011"/>
        <v>24373.7</v>
      </c>
      <c r="AQ1715" s="26">
        <f t="shared" si="7012"/>
        <v>25256.3</v>
      </c>
      <c r="AR1715" s="26">
        <f t="shared" si="7013"/>
        <v>25256.3</v>
      </c>
      <c r="AS1715" s="26">
        <f t="shared" si="7163"/>
        <v>0</v>
      </c>
      <c r="AT1715" s="26">
        <f t="shared" si="7164"/>
        <v>0</v>
      </c>
      <c r="AU1715" s="26">
        <f t="shared" si="7165"/>
        <v>0</v>
      </c>
      <c r="AV1715" s="26">
        <f t="shared" si="7014"/>
        <v>24373.7</v>
      </c>
      <c r="AW1715" s="26">
        <f t="shared" si="7015"/>
        <v>25256.3</v>
      </c>
      <c r="AX1715" s="26">
        <f t="shared" si="7016"/>
        <v>25256.3</v>
      </c>
      <c r="AY1715" s="26">
        <f t="shared" si="7166"/>
        <v>3064.2</v>
      </c>
      <c r="AZ1715" s="26">
        <f t="shared" si="7167"/>
        <v>6277.3</v>
      </c>
      <c r="BA1715" s="26">
        <f t="shared" si="7168"/>
        <v>6277.3</v>
      </c>
      <c r="BB1715" s="26">
        <f t="shared" si="7017"/>
        <v>27437.9</v>
      </c>
      <c r="BC1715" s="26">
        <f t="shared" si="7018"/>
        <v>31533.599999999999</v>
      </c>
      <c r="BD1715" s="26">
        <f t="shared" si="7019"/>
        <v>31533.599999999999</v>
      </c>
      <c r="BE1715" s="26">
        <f t="shared" si="7169"/>
        <v>0</v>
      </c>
      <c r="BF1715" s="26">
        <f t="shared" si="7170"/>
        <v>0</v>
      </c>
      <c r="BG1715" s="26">
        <f t="shared" si="7171"/>
        <v>0</v>
      </c>
      <c r="BH1715" s="26">
        <f t="shared" si="7020"/>
        <v>27437.9</v>
      </c>
      <c r="BI1715" s="26">
        <f t="shared" si="7021"/>
        <v>31533.599999999999</v>
      </c>
      <c r="BJ1715" s="26">
        <f t="shared" si="7022"/>
        <v>31533.599999999999</v>
      </c>
      <c r="BK1715" s="26">
        <f t="shared" si="7172"/>
        <v>0</v>
      </c>
      <c r="BL1715" s="26">
        <f t="shared" si="7173"/>
        <v>0</v>
      </c>
      <c r="BM1715" s="26">
        <f t="shared" si="7174"/>
        <v>0</v>
      </c>
      <c r="BN1715" s="26">
        <f t="shared" si="7023"/>
        <v>27437.9</v>
      </c>
      <c r="BO1715" s="26">
        <f t="shared" si="7024"/>
        <v>31533.599999999999</v>
      </c>
      <c r="BP1715" s="26">
        <f t="shared" si="7025"/>
        <v>31533.599999999999</v>
      </c>
      <c r="BQ1715" s="26">
        <f t="shared" si="7175"/>
        <v>0</v>
      </c>
      <c r="BR1715" s="26">
        <f t="shared" si="7176"/>
        <v>0</v>
      </c>
      <c r="BS1715" s="26">
        <f t="shared" si="7026"/>
        <v>27437.9</v>
      </c>
      <c r="BT1715" s="26">
        <f t="shared" si="7027"/>
        <v>31533.599999999999</v>
      </c>
      <c r="BU1715" s="26">
        <f t="shared" si="7028"/>
        <v>31533.599999999999</v>
      </c>
      <c r="BV1715" s="26">
        <f t="shared" si="7177"/>
        <v>0</v>
      </c>
      <c r="BW1715" s="26">
        <f t="shared" si="7178"/>
        <v>0</v>
      </c>
      <c r="BX1715" s="26">
        <f t="shared" si="7029"/>
        <v>27437.9</v>
      </c>
      <c r="BY1715" s="26">
        <f t="shared" si="7030"/>
        <v>31533.599999999999</v>
      </c>
      <c r="BZ1715" s="26">
        <f t="shared" si="7031"/>
        <v>31533.599999999999</v>
      </c>
      <c r="CA1715" s="26">
        <f t="shared" si="7179"/>
        <v>0</v>
      </c>
      <c r="CB1715" s="26">
        <f t="shared" si="7180"/>
        <v>0</v>
      </c>
      <c r="CC1715" s="26">
        <f t="shared" si="7181"/>
        <v>0</v>
      </c>
      <c r="CD1715" s="26">
        <f t="shared" si="7130"/>
        <v>27437.9</v>
      </c>
      <c r="CE1715" s="26">
        <f t="shared" si="7131"/>
        <v>31533.599999999999</v>
      </c>
      <c r="CF1715" s="26">
        <f t="shared" si="7132"/>
        <v>31533.599999999999</v>
      </c>
      <c r="CG1715" s="26">
        <f t="shared" si="7182"/>
        <v>0</v>
      </c>
      <c r="CH1715" s="26">
        <f t="shared" si="7183"/>
        <v>0</v>
      </c>
      <c r="CI1715" s="26">
        <f t="shared" si="7184"/>
        <v>0</v>
      </c>
      <c r="CJ1715" s="26">
        <f t="shared" si="7133"/>
        <v>27437.9</v>
      </c>
      <c r="CK1715" s="26">
        <f t="shared" si="7134"/>
        <v>31533.599999999999</v>
      </c>
      <c r="CL1715" s="26">
        <f t="shared" si="7135"/>
        <v>31533.599999999999</v>
      </c>
      <c r="CM1715" s="26">
        <f t="shared" si="7185"/>
        <v>0</v>
      </c>
      <c r="CN1715" s="26">
        <f t="shared" si="7186"/>
        <v>0</v>
      </c>
      <c r="CO1715" s="26">
        <f t="shared" si="7187"/>
        <v>0</v>
      </c>
      <c r="CP1715" s="26">
        <f t="shared" si="7136"/>
        <v>27437.9</v>
      </c>
      <c r="CQ1715" s="26">
        <f t="shared" si="7137"/>
        <v>31533.599999999999</v>
      </c>
      <c r="CR1715" s="26">
        <f t="shared" si="7138"/>
        <v>31533.599999999999</v>
      </c>
      <c r="CS1715" s="26">
        <f t="shared" si="7188"/>
        <v>0</v>
      </c>
      <c r="CT1715" s="19"/>
      <c r="CU1715" s="35"/>
      <c r="CZ1715" s="1" t="s">
        <v>28</v>
      </c>
    </row>
    <row r="1716" spans="1:105" hidden="1" x14ac:dyDescent="0.3">
      <c r="A1716" s="36" t="s">
        <v>982</v>
      </c>
      <c r="B1716" s="17">
        <v>110</v>
      </c>
      <c r="C1716" s="16" t="s">
        <v>393</v>
      </c>
      <c r="D1716" s="16" t="s">
        <v>64</v>
      </c>
      <c r="E1716" s="34" t="s">
        <v>925</v>
      </c>
      <c r="F1716" s="26">
        <f>24580.8-207.1</f>
        <v>24373.7</v>
      </c>
      <c r="G1716" s="26">
        <f>25475.8-219.5</f>
        <v>25256.3</v>
      </c>
      <c r="H1716" s="26">
        <f>25475.8-219.5</f>
        <v>25256.3</v>
      </c>
      <c r="I1716" s="26"/>
      <c r="J1716" s="26"/>
      <c r="K1716" s="26"/>
      <c r="L1716" s="26">
        <f t="shared" si="6996"/>
        <v>24373.7</v>
      </c>
      <c r="M1716" s="26">
        <f t="shared" si="6997"/>
        <v>25256.3</v>
      </c>
      <c r="N1716" s="26">
        <f t="shared" si="6998"/>
        <v>25256.3</v>
      </c>
      <c r="O1716" s="26"/>
      <c r="P1716" s="26"/>
      <c r="Q1716" s="26"/>
      <c r="R1716" s="26">
        <f t="shared" si="6999"/>
        <v>24373.7</v>
      </c>
      <c r="S1716" s="26">
        <f t="shared" si="7000"/>
        <v>25256.3</v>
      </c>
      <c r="T1716" s="26">
        <f t="shared" si="7001"/>
        <v>25256.3</v>
      </c>
      <c r="U1716" s="26"/>
      <c r="V1716" s="26"/>
      <c r="W1716" s="26"/>
      <c r="X1716" s="26">
        <f t="shared" si="7002"/>
        <v>24373.7</v>
      </c>
      <c r="Y1716" s="26">
        <f t="shared" si="7003"/>
        <v>25256.3</v>
      </c>
      <c r="Z1716" s="26">
        <f t="shared" si="7004"/>
        <v>25256.3</v>
      </c>
      <c r="AA1716" s="26"/>
      <c r="AB1716" s="26"/>
      <c r="AC1716" s="26"/>
      <c r="AD1716" s="26">
        <f t="shared" si="7005"/>
        <v>24373.7</v>
      </c>
      <c r="AE1716" s="26">
        <f t="shared" si="7006"/>
        <v>25256.3</v>
      </c>
      <c r="AF1716" s="26">
        <f t="shared" si="7007"/>
        <v>25256.3</v>
      </c>
      <c r="AG1716" s="26"/>
      <c r="AH1716" s="26"/>
      <c r="AI1716" s="26"/>
      <c r="AJ1716" s="26">
        <f t="shared" si="7008"/>
        <v>24373.7</v>
      </c>
      <c r="AK1716" s="26">
        <f t="shared" si="7009"/>
        <v>25256.3</v>
      </c>
      <c r="AL1716" s="26">
        <f t="shared" si="7010"/>
        <v>25256.3</v>
      </c>
      <c r="AM1716" s="26"/>
      <c r="AN1716" s="26"/>
      <c r="AO1716" s="26"/>
      <c r="AP1716" s="26">
        <f t="shared" si="7011"/>
        <v>24373.7</v>
      </c>
      <c r="AQ1716" s="26">
        <f t="shared" si="7012"/>
        <v>25256.3</v>
      </c>
      <c r="AR1716" s="26">
        <f t="shared" si="7013"/>
        <v>25256.3</v>
      </c>
      <c r="AS1716" s="26"/>
      <c r="AT1716" s="26"/>
      <c r="AU1716" s="26"/>
      <c r="AV1716" s="26">
        <f t="shared" si="7014"/>
        <v>24373.7</v>
      </c>
      <c r="AW1716" s="26">
        <f t="shared" si="7015"/>
        <v>25256.3</v>
      </c>
      <c r="AX1716" s="26">
        <f t="shared" si="7016"/>
        <v>25256.3</v>
      </c>
      <c r="AY1716" s="26">
        <v>3064.2</v>
      </c>
      <c r="AZ1716" s="26">
        <v>6277.3</v>
      </c>
      <c r="BA1716" s="26">
        <v>6277.3</v>
      </c>
      <c r="BB1716" s="26">
        <f t="shared" si="7017"/>
        <v>27437.9</v>
      </c>
      <c r="BC1716" s="26">
        <f t="shared" si="7018"/>
        <v>31533.599999999999</v>
      </c>
      <c r="BD1716" s="26">
        <f t="shared" si="7019"/>
        <v>31533.599999999999</v>
      </c>
      <c r="BE1716" s="26"/>
      <c r="BF1716" s="26"/>
      <c r="BG1716" s="26"/>
      <c r="BH1716" s="26">
        <f t="shared" si="7020"/>
        <v>27437.9</v>
      </c>
      <c r="BI1716" s="26">
        <f t="shared" si="7021"/>
        <v>31533.599999999999</v>
      </c>
      <c r="BJ1716" s="26">
        <f t="shared" si="7022"/>
        <v>31533.599999999999</v>
      </c>
      <c r="BK1716" s="26"/>
      <c r="BL1716" s="26"/>
      <c r="BM1716" s="26"/>
      <c r="BN1716" s="26">
        <f t="shared" si="7023"/>
        <v>27437.9</v>
      </c>
      <c r="BO1716" s="26">
        <f t="shared" si="7024"/>
        <v>31533.599999999999</v>
      </c>
      <c r="BP1716" s="26">
        <f t="shared" si="7025"/>
        <v>31533.599999999999</v>
      </c>
      <c r="BQ1716" s="26"/>
      <c r="BR1716" s="26"/>
      <c r="BS1716" s="26">
        <f t="shared" si="7026"/>
        <v>27437.9</v>
      </c>
      <c r="BT1716" s="26">
        <f t="shared" si="7027"/>
        <v>31533.599999999999</v>
      </c>
      <c r="BU1716" s="26">
        <f t="shared" si="7028"/>
        <v>31533.599999999999</v>
      </c>
      <c r="BV1716" s="26"/>
      <c r="BW1716" s="26"/>
      <c r="BX1716" s="26">
        <f t="shared" si="7029"/>
        <v>27437.9</v>
      </c>
      <c r="BY1716" s="26">
        <f t="shared" si="7030"/>
        <v>31533.599999999999</v>
      </c>
      <c r="BZ1716" s="26">
        <f t="shared" si="7031"/>
        <v>31533.599999999999</v>
      </c>
      <c r="CA1716" s="26"/>
      <c r="CB1716" s="26"/>
      <c r="CC1716" s="26"/>
      <c r="CD1716" s="26">
        <f t="shared" si="7130"/>
        <v>27437.9</v>
      </c>
      <c r="CE1716" s="26">
        <f t="shared" si="7131"/>
        <v>31533.599999999999</v>
      </c>
      <c r="CF1716" s="26">
        <f t="shared" si="7132"/>
        <v>31533.599999999999</v>
      </c>
      <c r="CG1716" s="26"/>
      <c r="CH1716" s="26"/>
      <c r="CI1716" s="26"/>
      <c r="CJ1716" s="26">
        <f t="shared" si="7133"/>
        <v>27437.9</v>
      </c>
      <c r="CK1716" s="26">
        <f t="shared" si="7134"/>
        <v>31533.599999999999</v>
      </c>
      <c r="CL1716" s="26">
        <f t="shared" si="7135"/>
        <v>31533.599999999999</v>
      </c>
      <c r="CM1716" s="26"/>
      <c r="CN1716" s="26"/>
      <c r="CO1716" s="26"/>
      <c r="CP1716" s="26">
        <f t="shared" si="7136"/>
        <v>27437.9</v>
      </c>
      <c r="CQ1716" s="26">
        <f t="shared" si="7137"/>
        <v>31533.599999999999</v>
      </c>
      <c r="CR1716" s="26">
        <f t="shared" si="7138"/>
        <v>31533.599999999999</v>
      </c>
      <c r="CS1716" s="26"/>
      <c r="CT1716" s="19"/>
      <c r="CU1716" s="35"/>
    </row>
    <row r="1717" spans="1:105" ht="31.2" hidden="1" x14ac:dyDescent="0.3">
      <c r="A1717" s="36" t="s">
        <v>982</v>
      </c>
      <c r="B1717" s="17">
        <v>200</v>
      </c>
      <c r="C1717" s="16"/>
      <c r="D1717" s="16"/>
      <c r="E1717" s="34" t="s">
        <v>38</v>
      </c>
      <c r="F1717" s="26">
        <f t="shared" ref="F1717:F1718" si="7189">F1718</f>
        <v>4565.8</v>
      </c>
      <c r="G1717" s="26">
        <f t="shared" ref="G1717:G1718" si="7190">G1718</f>
        <v>4480.1000000000004</v>
      </c>
      <c r="H1717" s="26">
        <f t="shared" ref="H1717:H1718" si="7191">H1718</f>
        <v>4480.1000000000004</v>
      </c>
      <c r="I1717" s="26">
        <f t="shared" si="7145"/>
        <v>0</v>
      </c>
      <c r="J1717" s="26">
        <f t="shared" si="7146"/>
        <v>0</v>
      </c>
      <c r="K1717" s="26">
        <f t="shared" si="7147"/>
        <v>0</v>
      </c>
      <c r="L1717" s="26">
        <f t="shared" si="6996"/>
        <v>4565.8</v>
      </c>
      <c r="M1717" s="26">
        <f t="shared" si="6997"/>
        <v>4480.1000000000004</v>
      </c>
      <c r="N1717" s="26">
        <f t="shared" si="6998"/>
        <v>4480.1000000000004</v>
      </c>
      <c r="O1717" s="26">
        <f t="shared" si="7148"/>
        <v>0</v>
      </c>
      <c r="P1717" s="26">
        <f t="shared" si="7149"/>
        <v>0</v>
      </c>
      <c r="Q1717" s="26">
        <f t="shared" si="7150"/>
        <v>0</v>
      </c>
      <c r="R1717" s="26">
        <f t="shared" si="6999"/>
        <v>4565.8</v>
      </c>
      <c r="S1717" s="26">
        <f t="shared" si="7000"/>
        <v>4480.1000000000004</v>
      </c>
      <c r="T1717" s="26">
        <f t="shared" si="7001"/>
        <v>4480.1000000000004</v>
      </c>
      <c r="U1717" s="26">
        <f t="shared" si="7151"/>
        <v>0</v>
      </c>
      <c r="V1717" s="26">
        <f t="shared" si="7152"/>
        <v>0</v>
      </c>
      <c r="W1717" s="26">
        <f t="shared" si="7153"/>
        <v>0</v>
      </c>
      <c r="X1717" s="26">
        <f t="shared" si="7002"/>
        <v>4565.8</v>
      </c>
      <c r="Y1717" s="26">
        <f t="shared" si="7003"/>
        <v>4480.1000000000004</v>
      </c>
      <c r="Z1717" s="26">
        <f t="shared" si="7004"/>
        <v>4480.1000000000004</v>
      </c>
      <c r="AA1717" s="26">
        <f t="shared" si="7154"/>
        <v>0</v>
      </c>
      <c r="AB1717" s="26">
        <f t="shared" si="7155"/>
        <v>0</v>
      </c>
      <c r="AC1717" s="26">
        <f t="shared" si="7156"/>
        <v>0</v>
      </c>
      <c r="AD1717" s="26">
        <f t="shared" si="7005"/>
        <v>4565.8</v>
      </c>
      <c r="AE1717" s="26">
        <f t="shared" si="7006"/>
        <v>4480.1000000000004</v>
      </c>
      <c r="AF1717" s="26">
        <f t="shared" si="7007"/>
        <v>4480.1000000000004</v>
      </c>
      <c r="AG1717" s="26">
        <f t="shared" si="7157"/>
        <v>0</v>
      </c>
      <c r="AH1717" s="26">
        <f t="shared" si="7158"/>
        <v>0</v>
      </c>
      <c r="AI1717" s="26">
        <f t="shared" si="7159"/>
        <v>0</v>
      </c>
      <c r="AJ1717" s="26">
        <f t="shared" si="7008"/>
        <v>4565.8</v>
      </c>
      <c r="AK1717" s="26">
        <f t="shared" si="7009"/>
        <v>4480.1000000000004</v>
      </c>
      <c r="AL1717" s="26">
        <f t="shared" si="7010"/>
        <v>4480.1000000000004</v>
      </c>
      <c r="AM1717" s="26">
        <f t="shared" si="7160"/>
        <v>841.4</v>
      </c>
      <c r="AN1717" s="26">
        <f t="shared" si="7161"/>
        <v>0</v>
      </c>
      <c r="AO1717" s="26">
        <f t="shared" si="7162"/>
        <v>0</v>
      </c>
      <c r="AP1717" s="26">
        <f t="shared" si="7011"/>
        <v>5407.2</v>
      </c>
      <c r="AQ1717" s="26">
        <f t="shared" si="7012"/>
        <v>4480.1000000000004</v>
      </c>
      <c r="AR1717" s="26">
        <f t="shared" si="7013"/>
        <v>4480.1000000000004</v>
      </c>
      <c r="AS1717" s="26">
        <f t="shared" si="7163"/>
        <v>0</v>
      </c>
      <c r="AT1717" s="26">
        <f t="shared" si="7164"/>
        <v>0</v>
      </c>
      <c r="AU1717" s="26">
        <f t="shared" si="7165"/>
        <v>0</v>
      </c>
      <c r="AV1717" s="26">
        <f t="shared" si="7014"/>
        <v>5407.2</v>
      </c>
      <c r="AW1717" s="26">
        <f t="shared" si="7015"/>
        <v>4480.1000000000004</v>
      </c>
      <c r="AX1717" s="26">
        <f t="shared" si="7016"/>
        <v>4480.1000000000004</v>
      </c>
      <c r="AY1717" s="26">
        <f t="shared" si="7166"/>
        <v>0</v>
      </c>
      <c r="AZ1717" s="26">
        <f t="shared" si="7167"/>
        <v>0</v>
      </c>
      <c r="BA1717" s="26">
        <f t="shared" si="7168"/>
        <v>0</v>
      </c>
      <c r="BB1717" s="26">
        <f t="shared" si="7017"/>
        <v>5407.2</v>
      </c>
      <c r="BC1717" s="26">
        <f t="shared" si="7018"/>
        <v>4480.1000000000004</v>
      </c>
      <c r="BD1717" s="26">
        <f t="shared" si="7019"/>
        <v>4480.1000000000004</v>
      </c>
      <c r="BE1717" s="26">
        <f t="shared" si="7169"/>
        <v>0</v>
      </c>
      <c r="BF1717" s="26">
        <f t="shared" si="7170"/>
        <v>0</v>
      </c>
      <c r="BG1717" s="26">
        <f t="shared" si="7171"/>
        <v>0</v>
      </c>
      <c r="BH1717" s="26">
        <f t="shared" si="7020"/>
        <v>5407.2</v>
      </c>
      <c r="BI1717" s="26">
        <f t="shared" si="7021"/>
        <v>4480.1000000000004</v>
      </c>
      <c r="BJ1717" s="26">
        <f t="shared" si="7022"/>
        <v>4480.1000000000004</v>
      </c>
      <c r="BK1717" s="26">
        <f t="shared" si="7172"/>
        <v>0</v>
      </c>
      <c r="BL1717" s="26">
        <f t="shared" si="7173"/>
        <v>0</v>
      </c>
      <c r="BM1717" s="26">
        <f t="shared" si="7174"/>
        <v>0</v>
      </c>
      <c r="BN1717" s="26">
        <f t="shared" si="7023"/>
        <v>5407.2</v>
      </c>
      <c r="BO1717" s="26">
        <f t="shared" si="7024"/>
        <v>4480.1000000000004</v>
      </c>
      <c r="BP1717" s="26">
        <f t="shared" si="7025"/>
        <v>4480.1000000000004</v>
      </c>
      <c r="BQ1717" s="26">
        <f t="shared" si="7175"/>
        <v>0</v>
      </c>
      <c r="BR1717" s="26">
        <f t="shared" si="7176"/>
        <v>0</v>
      </c>
      <c r="BS1717" s="26">
        <f t="shared" si="7026"/>
        <v>5407.2</v>
      </c>
      <c r="BT1717" s="26">
        <f t="shared" si="7027"/>
        <v>4480.1000000000004</v>
      </c>
      <c r="BU1717" s="26">
        <f t="shared" si="7028"/>
        <v>4480.1000000000004</v>
      </c>
      <c r="BV1717" s="26">
        <f t="shared" si="7177"/>
        <v>0</v>
      </c>
      <c r="BW1717" s="26">
        <f t="shared" si="7178"/>
        <v>0</v>
      </c>
      <c r="BX1717" s="26">
        <f t="shared" si="7029"/>
        <v>5407.2</v>
      </c>
      <c r="BY1717" s="26">
        <f t="shared" si="7030"/>
        <v>4480.1000000000004</v>
      </c>
      <c r="BZ1717" s="26">
        <f t="shared" si="7031"/>
        <v>4480.1000000000004</v>
      </c>
      <c r="CA1717" s="26">
        <f t="shared" si="7179"/>
        <v>0</v>
      </c>
      <c r="CB1717" s="26">
        <f t="shared" si="7180"/>
        <v>0</v>
      </c>
      <c r="CC1717" s="26">
        <f t="shared" si="7181"/>
        <v>0</v>
      </c>
      <c r="CD1717" s="26">
        <f t="shared" si="7130"/>
        <v>5407.2</v>
      </c>
      <c r="CE1717" s="26">
        <f t="shared" si="7131"/>
        <v>4480.1000000000004</v>
      </c>
      <c r="CF1717" s="26">
        <f t="shared" si="7132"/>
        <v>4480.1000000000004</v>
      </c>
      <c r="CG1717" s="26">
        <f t="shared" si="7182"/>
        <v>0</v>
      </c>
      <c r="CH1717" s="26">
        <f t="shared" si="7183"/>
        <v>0</v>
      </c>
      <c r="CI1717" s="26">
        <f t="shared" si="7184"/>
        <v>0</v>
      </c>
      <c r="CJ1717" s="26">
        <f t="shared" si="7133"/>
        <v>5407.2</v>
      </c>
      <c r="CK1717" s="26">
        <f t="shared" si="7134"/>
        <v>4480.1000000000004</v>
      </c>
      <c r="CL1717" s="26">
        <f t="shared" si="7135"/>
        <v>4480.1000000000004</v>
      </c>
      <c r="CM1717" s="26">
        <f t="shared" si="7185"/>
        <v>0</v>
      </c>
      <c r="CN1717" s="26">
        <f t="shared" si="7186"/>
        <v>0</v>
      </c>
      <c r="CO1717" s="26">
        <f t="shared" si="7187"/>
        <v>0</v>
      </c>
      <c r="CP1717" s="26">
        <f t="shared" si="7136"/>
        <v>5407.2</v>
      </c>
      <c r="CQ1717" s="26">
        <f t="shared" si="7137"/>
        <v>4480.1000000000004</v>
      </c>
      <c r="CR1717" s="26">
        <f t="shared" si="7138"/>
        <v>4480.1000000000004</v>
      </c>
      <c r="CS1717" s="26">
        <f t="shared" si="7188"/>
        <v>0</v>
      </c>
      <c r="CT1717" s="19"/>
      <c r="CU1717" s="35"/>
      <c r="CY1717" s="1" t="s">
        <v>27</v>
      </c>
    </row>
    <row r="1718" spans="1:105" ht="46.8" hidden="1" x14ac:dyDescent="0.3">
      <c r="A1718" s="36" t="s">
        <v>982</v>
      </c>
      <c r="B1718" s="17">
        <v>240</v>
      </c>
      <c r="C1718" s="16"/>
      <c r="D1718" s="16"/>
      <c r="E1718" s="34" t="s">
        <v>39</v>
      </c>
      <c r="F1718" s="26">
        <f t="shared" si="7189"/>
        <v>4565.8</v>
      </c>
      <c r="G1718" s="26">
        <f t="shared" si="7190"/>
        <v>4480.1000000000004</v>
      </c>
      <c r="H1718" s="26">
        <f t="shared" si="7191"/>
        <v>4480.1000000000004</v>
      </c>
      <c r="I1718" s="26">
        <f t="shared" si="7145"/>
        <v>0</v>
      </c>
      <c r="J1718" s="26">
        <f t="shared" si="7146"/>
        <v>0</v>
      </c>
      <c r="K1718" s="26">
        <f t="shared" si="7147"/>
        <v>0</v>
      </c>
      <c r="L1718" s="26">
        <f t="shared" si="6996"/>
        <v>4565.8</v>
      </c>
      <c r="M1718" s="26">
        <f t="shared" si="6997"/>
        <v>4480.1000000000004</v>
      </c>
      <c r="N1718" s="26">
        <f t="shared" si="6998"/>
        <v>4480.1000000000004</v>
      </c>
      <c r="O1718" s="26">
        <f t="shared" si="7148"/>
        <v>0</v>
      </c>
      <c r="P1718" s="26">
        <f t="shared" si="7149"/>
        <v>0</v>
      </c>
      <c r="Q1718" s="26">
        <f t="shared" si="7150"/>
        <v>0</v>
      </c>
      <c r="R1718" s="26">
        <f t="shared" si="6999"/>
        <v>4565.8</v>
      </c>
      <c r="S1718" s="26">
        <f t="shared" si="7000"/>
        <v>4480.1000000000004</v>
      </c>
      <c r="T1718" s="26">
        <f t="shared" si="7001"/>
        <v>4480.1000000000004</v>
      </c>
      <c r="U1718" s="26">
        <f t="shared" si="7151"/>
        <v>0</v>
      </c>
      <c r="V1718" s="26">
        <f t="shared" si="7152"/>
        <v>0</v>
      </c>
      <c r="W1718" s="26">
        <f t="shared" si="7153"/>
        <v>0</v>
      </c>
      <c r="X1718" s="26">
        <f t="shared" si="7002"/>
        <v>4565.8</v>
      </c>
      <c r="Y1718" s="26">
        <f t="shared" si="7003"/>
        <v>4480.1000000000004</v>
      </c>
      <c r="Z1718" s="26">
        <f t="shared" si="7004"/>
        <v>4480.1000000000004</v>
      </c>
      <c r="AA1718" s="26">
        <f t="shared" si="7154"/>
        <v>0</v>
      </c>
      <c r="AB1718" s="26">
        <f t="shared" si="7155"/>
        <v>0</v>
      </c>
      <c r="AC1718" s="26">
        <f t="shared" si="7156"/>
        <v>0</v>
      </c>
      <c r="AD1718" s="26">
        <f t="shared" si="7005"/>
        <v>4565.8</v>
      </c>
      <c r="AE1718" s="26">
        <f t="shared" si="7006"/>
        <v>4480.1000000000004</v>
      </c>
      <c r="AF1718" s="26">
        <f t="shared" si="7007"/>
        <v>4480.1000000000004</v>
      </c>
      <c r="AG1718" s="26">
        <f t="shared" si="7157"/>
        <v>0</v>
      </c>
      <c r="AH1718" s="26">
        <f t="shared" si="7158"/>
        <v>0</v>
      </c>
      <c r="AI1718" s="26">
        <f t="shared" si="7159"/>
        <v>0</v>
      </c>
      <c r="AJ1718" s="26">
        <f t="shared" si="7008"/>
        <v>4565.8</v>
      </c>
      <c r="AK1718" s="26">
        <f t="shared" si="7009"/>
        <v>4480.1000000000004</v>
      </c>
      <c r="AL1718" s="26">
        <f t="shared" si="7010"/>
        <v>4480.1000000000004</v>
      </c>
      <c r="AM1718" s="26">
        <f t="shared" si="7160"/>
        <v>841.4</v>
      </c>
      <c r="AN1718" s="26">
        <f t="shared" si="7161"/>
        <v>0</v>
      </c>
      <c r="AO1718" s="26">
        <f t="shared" si="7162"/>
        <v>0</v>
      </c>
      <c r="AP1718" s="26">
        <f t="shared" si="7011"/>
        <v>5407.2</v>
      </c>
      <c r="AQ1718" s="26">
        <f t="shared" si="7012"/>
        <v>4480.1000000000004</v>
      </c>
      <c r="AR1718" s="26">
        <f t="shared" si="7013"/>
        <v>4480.1000000000004</v>
      </c>
      <c r="AS1718" s="26">
        <f t="shared" si="7163"/>
        <v>0</v>
      </c>
      <c r="AT1718" s="26">
        <f t="shared" si="7164"/>
        <v>0</v>
      </c>
      <c r="AU1718" s="26">
        <f t="shared" si="7165"/>
        <v>0</v>
      </c>
      <c r="AV1718" s="26">
        <f t="shared" si="7014"/>
        <v>5407.2</v>
      </c>
      <c r="AW1718" s="26">
        <f t="shared" si="7015"/>
        <v>4480.1000000000004</v>
      </c>
      <c r="AX1718" s="26">
        <f t="shared" si="7016"/>
        <v>4480.1000000000004</v>
      </c>
      <c r="AY1718" s="26">
        <f t="shared" si="7166"/>
        <v>0</v>
      </c>
      <c r="AZ1718" s="26">
        <f t="shared" si="7167"/>
        <v>0</v>
      </c>
      <c r="BA1718" s="26">
        <f t="shared" si="7168"/>
        <v>0</v>
      </c>
      <c r="BB1718" s="26">
        <f t="shared" si="7017"/>
        <v>5407.2</v>
      </c>
      <c r="BC1718" s="26">
        <f t="shared" si="7018"/>
        <v>4480.1000000000004</v>
      </c>
      <c r="BD1718" s="26">
        <f t="shared" si="7019"/>
        <v>4480.1000000000004</v>
      </c>
      <c r="BE1718" s="26">
        <f t="shared" si="7169"/>
        <v>0</v>
      </c>
      <c r="BF1718" s="26">
        <f t="shared" si="7170"/>
        <v>0</v>
      </c>
      <c r="BG1718" s="26">
        <f t="shared" si="7171"/>
        <v>0</v>
      </c>
      <c r="BH1718" s="26">
        <f t="shared" si="7020"/>
        <v>5407.2</v>
      </c>
      <c r="BI1718" s="26">
        <f t="shared" si="7021"/>
        <v>4480.1000000000004</v>
      </c>
      <c r="BJ1718" s="26">
        <f t="shared" si="7022"/>
        <v>4480.1000000000004</v>
      </c>
      <c r="BK1718" s="26">
        <f t="shared" si="7172"/>
        <v>0</v>
      </c>
      <c r="BL1718" s="26">
        <f t="shared" si="7173"/>
        <v>0</v>
      </c>
      <c r="BM1718" s="26">
        <f t="shared" si="7174"/>
        <v>0</v>
      </c>
      <c r="BN1718" s="26">
        <f t="shared" si="7023"/>
        <v>5407.2</v>
      </c>
      <c r="BO1718" s="26">
        <f t="shared" si="7024"/>
        <v>4480.1000000000004</v>
      </c>
      <c r="BP1718" s="26">
        <f t="shared" si="7025"/>
        <v>4480.1000000000004</v>
      </c>
      <c r="BQ1718" s="26">
        <f t="shared" si="7175"/>
        <v>0</v>
      </c>
      <c r="BR1718" s="26">
        <f t="shared" si="7176"/>
        <v>0</v>
      </c>
      <c r="BS1718" s="26">
        <f t="shared" si="7026"/>
        <v>5407.2</v>
      </c>
      <c r="BT1718" s="26">
        <f t="shared" si="7027"/>
        <v>4480.1000000000004</v>
      </c>
      <c r="BU1718" s="26">
        <f t="shared" si="7028"/>
        <v>4480.1000000000004</v>
      </c>
      <c r="BV1718" s="26">
        <f t="shared" si="7177"/>
        <v>0</v>
      </c>
      <c r="BW1718" s="26">
        <f t="shared" si="7178"/>
        <v>0</v>
      </c>
      <c r="BX1718" s="26">
        <f t="shared" si="7029"/>
        <v>5407.2</v>
      </c>
      <c r="BY1718" s="26">
        <f t="shared" si="7030"/>
        <v>4480.1000000000004</v>
      </c>
      <c r="BZ1718" s="26">
        <f t="shared" si="7031"/>
        <v>4480.1000000000004</v>
      </c>
      <c r="CA1718" s="26">
        <f t="shared" si="7179"/>
        <v>0</v>
      </c>
      <c r="CB1718" s="26">
        <f t="shared" si="7180"/>
        <v>0</v>
      </c>
      <c r="CC1718" s="26">
        <f t="shared" si="7181"/>
        <v>0</v>
      </c>
      <c r="CD1718" s="26">
        <f t="shared" si="7130"/>
        <v>5407.2</v>
      </c>
      <c r="CE1718" s="26">
        <f t="shared" si="7131"/>
        <v>4480.1000000000004</v>
      </c>
      <c r="CF1718" s="26">
        <f t="shared" si="7132"/>
        <v>4480.1000000000004</v>
      </c>
      <c r="CG1718" s="26">
        <f t="shared" si="7182"/>
        <v>0</v>
      </c>
      <c r="CH1718" s="26">
        <f t="shared" si="7183"/>
        <v>0</v>
      </c>
      <c r="CI1718" s="26">
        <f t="shared" si="7184"/>
        <v>0</v>
      </c>
      <c r="CJ1718" s="26">
        <f t="shared" si="7133"/>
        <v>5407.2</v>
      </c>
      <c r="CK1718" s="26">
        <f t="shared" si="7134"/>
        <v>4480.1000000000004</v>
      </c>
      <c r="CL1718" s="26">
        <f t="shared" si="7135"/>
        <v>4480.1000000000004</v>
      </c>
      <c r="CM1718" s="26">
        <f t="shared" si="7185"/>
        <v>0</v>
      </c>
      <c r="CN1718" s="26">
        <f t="shared" si="7186"/>
        <v>0</v>
      </c>
      <c r="CO1718" s="26">
        <f t="shared" si="7187"/>
        <v>0</v>
      </c>
      <c r="CP1718" s="26">
        <f t="shared" si="7136"/>
        <v>5407.2</v>
      </c>
      <c r="CQ1718" s="26">
        <f t="shared" si="7137"/>
        <v>4480.1000000000004</v>
      </c>
      <c r="CR1718" s="26">
        <f t="shared" si="7138"/>
        <v>4480.1000000000004</v>
      </c>
      <c r="CS1718" s="26">
        <f t="shared" si="7188"/>
        <v>0</v>
      </c>
      <c r="CT1718" s="19"/>
      <c r="CU1718" s="35"/>
      <c r="CZ1718" s="1" t="s">
        <v>28</v>
      </c>
    </row>
    <row r="1719" spans="1:105" hidden="1" x14ac:dyDescent="0.3">
      <c r="A1719" s="36" t="s">
        <v>982</v>
      </c>
      <c r="B1719" s="17">
        <v>240</v>
      </c>
      <c r="C1719" s="16" t="s">
        <v>393</v>
      </c>
      <c r="D1719" s="16" t="s">
        <v>64</v>
      </c>
      <c r="E1719" s="34" t="s">
        <v>925</v>
      </c>
      <c r="F1719" s="26">
        <f>4358.7+207.1</f>
        <v>4565.8</v>
      </c>
      <c r="G1719" s="26">
        <f>4260.6+219.5</f>
        <v>4480.1000000000004</v>
      </c>
      <c r="H1719" s="26">
        <f>4260.6+219.5</f>
        <v>4480.1000000000004</v>
      </c>
      <c r="I1719" s="26"/>
      <c r="J1719" s="26"/>
      <c r="K1719" s="26"/>
      <c r="L1719" s="26">
        <f t="shared" si="6996"/>
        <v>4565.8</v>
      </c>
      <c r="M1719" s="26">
        <f t="shared" si="6997"/>
        <v>4480.1000000000004</v>
      </c>
      <c r="N1719" s="26">
        <f t="shared" si="6998"/>
        <v>4480.1000000000004</v>
      </c>
      <c r="O1719" s="26"/>
      <c r="P1719" s="26"/>
      <c r="Q1719" s="26"/>
      <c r="R1719" s="26">
        <f t="shared" si="6999"/>
        <v>4565.8</v>
      </c>
      <c r="S1719" s="26">
        <f t="shared" si="7000"/>
        <v>4480.1000000000004</v>
      </c>
      <c r="T1719" s="26">
        <f t="shared" si="7001"/>
        <v>4480.1000000000004</v>
      </c>
      <c r="U1719" s="26"/>
      <c r="V1719" s="26"/>
      <c r="W1719" s="26"/>
      <c r="X1719" s="26">
        <f t="shared" si="7002"/>
        <v>4565.8</v>
      </c>
      <c r="Y1719" s="26">
        <f t="shared" si="7003"/>
        <v>4480.1000000000004</v>
      </c>
      <c r="Z1719" s="26">
        <f t="shared" si="7004"/>
        <v>4480.1000000000004</v>
      </c>
      <c r="AA1719" s="26"/>
      <c r="AB1719" s="26"/>
      <c r="AC1719" s="26"/>
      <c r="AD1719" s="26">
        <f t="shared" si="7005"/>
        <v>4565.8</v>
      </c>
      <c r="AE1719" s="26">
        <f t="shared" si="7006"/>
        <v>4480.1000000000004</v>
      </c>
      <c r="AF1719" s="26">
        <f t="shared" si="7007"/>
        <v>4480.1000000000004</v>
      </c>
      <c r="AG1719" s="26"/>
      <c r="AH1719" s="26"/>
      <c r="AI1719" s="26"/>
      <c r="AJ1719" s="26">
        <f t="shared" si="7008"/>
        <v>4565.8</v>
      </c>
      <c r="AK1719" s="26">
        <f t="shared" si="7009"/>
        <v>4480.1000000000004</v>
      </c>
      <c r="AL1719" s="26">
        <f t="shared" si="7010"/>
        <v>4480.1000000000004</v>
      </c>
      <c r="AM1719" s="26">
        <v>841.4</v>
      </c>
      <c r="AN1719" s="26"/>
      <c r="AO1719" s="26"/>
      <c r="AP1719" s="26">
        <f t="shared" si="7011"/>
        <v>5407.2</v>
      </c>
      <c r="AQ1719" s="26">
        <f t="shared" si="7012"/>
        <v>4480.1000000000004</v>
      </c>
      <c r="AR1719" s="26">
        <f t="shared" si="7013"/>
        <v>4480.1000000000004</v>
      </c>
      <c r="AS1719" s="26"/>
      <c r="AT1719" s="26"/>
      <c r="AU1719" s="26"/>
      <c r="AV1719" s="26">
        <f t="shared" si="7014"/>
        <v>5407.2</v>
      </c>
      <c r="AW1719" s="26">
        <f t="shared" si="7015"/>
        <v>4480.1000000000004</v>
      </c>
      <c r="AX1719" s="26">
        <f t="shared" si="7016"/>
        <v>4480.1000000000004</v>
      </c>
      <c r="AY1719" s="26"/>
      <c r="AZ1719" s="26"/>
      <c r="BA1719" s="26"/>
      <c r="BB1719" s="26">
        <f t="shared" si="7017"/>
        <v>5407.2</v>
      </c>
      <c r="BC1719" s="26">
        <f t="shared" si="7018"/>
        <v>4480.1000000000004</v>
      </c>
      <c r="BD1719" s="26">
        <f t="shared" si="7019"/>
        <v>4480.1000000000004</v>
      </c>
      <c r="BE1719" s="26"/>
      <c r="BF1719" s="26"/>
      <c r="BG1719" s="26"/>
      <c r="BH1719" s="26">
        <f t="shared" si="7020"/>
        <v>5407.2</v>
      </c>
      <c r="BI1719" s="26">
        <f t="shared" si="7021"/>
        <v>4480.1000000000004</v>
      </c>
      <c r="BJ1719" s="26">
        <f t="shared" si="7022"/>
        <v>4480.1000000000004</v>
      </c>
      <c r="BK1719" s="26"/>
      <c r="BL1719" s="26"/>
      <c r="BM1719" s="26"/>
      <c r="BN1719" s="26">
        <f t="shared" si="7023"/>
        <v>5407.2</v>
      </c>
      <c r="BO1719" s="26">
        <f t="shared" si="7024"/>
        <v>4480.1000000000004</v>
      </c>
      <c r="BP1719" s="26">
        <f t="shared" si="7025"/>
        <v>4480.1000000000004</v>
      </c>
      <c r="BQ1719" s="26"/>
      <c r="BR1719" s="26"/>
      <c r="BS1719" s="26">
        <f t="shared" si="7026"/>
        <v>5407.2</v>
      </c>
      <c r="BT1719" s="26">
        <f t="shared" si="7027"/>
        <v>4480.1000000000004</v>
      </c>
      <c r="BU1719" s="26">
        <f t="shared" si="7028"/>
        <v>4480.1000000000004</v>
      </c>
      <c r="BV1719" s="26"/>
      <c r="BW1719" s="26"/>
      <c r="BX1719" s="26">
        <f t="shared" si="7029"/>
        <v>5407.2</v>
      </c>
      <c r="BY1719" s="26">
        <f t="shared" si="7030"/>
        <v>4480.1000000000004</v>
      </c>
      <c r="BZ1719" s="26">
        <f t="shared" si="7031"/>
        <v>4480.1000000000004</v>
      </c>
      <c r="CA1719" s="26"/>
      <c r="CB1719" s="26"/>
      <c r="CC1719" s="26"/>
      <c r="CD1719" s="26">
        <f t="shared" si="7130"/>
        <v>5407.2</v>
      </c>
      <c r="CE1719" s="26">
        <f t="shared" si="7131"/>
        <v>4480.1000000000004</v>
      </c>
      <c r="CF1719" s="26">
        <f t="shared" si="7132"/>
        <v>4480.1000000000004</v>
      </c>
      <c r="CG1719" s="26"/>
      <c r="CH1719" s="26"/>
      <c r="CI1719" s="26"/>
      <c r="CJ1719" s="26">
        <f t="shared" si="7133"/>
        <v>5407.2</v>
      </c>
      <c r="CK1719" s="26">
        <f t="shared" si="7134"/>
        <v>4480.1000000000004</v>
      </c>
      <c r="CL1719" s="26">
        <f t="shared" si="7135"/>
        <v>4480.1000000000004</v>
      </c>
      <c r="CM1719" s="26"/>
      <c r="CN1719" s="26"/>
      <c r="CO1719" s="26"/>
      <c r="CP1719" s="26">
        <f t="shared" si="7136"/>
        <v>5407.2</v>
      </c>
      <c r="CQ1719" s="26">
        <f t="shared" si="7137"/>
        <v>4480.1000000000004</v>
      </c>
      <c r="CR1719" s="26">
        <f t="shared" si="7138"/>
        <v>4480.1000000000004</v>
      </c>
      <c r="CS1719" s="26"/>
      <c r="CT1719" s="19"/>
      <c r="CU1719" s="35"/>
    </row>
    <row r="1720" spans="1:105" hidden="1" x14ac:dyDescent="0.3">
      <c r="A1720" s="36" t="s">
        <v>982</v>
      </c>
      <c r="B1720" s="17">
        <v>800</v>
      </c>
      <c r="C1720" s="16"/>
      <c r="D1720" s="16"/>
      <c r="E1720" s="34" t="s">
        <v>52</v>
      </c>
      <c r="F1720" s="26">
        <f t="shared" ref="F1720:F1721" si="7192">F1721</f>
        <v>967.4</v>
      </c>
      <c r="G1720" s="26">
        <f t="shared" ref="G1720:G1721" si="7193">G1721</f>
        <v>967.4</v>
      </c>
      <c r="H1720" s="26">
        <f t="shared" ref="H1720:H1721" si="7194">H1721</f>
        <v>967.4</v>
      </c>
      <c r="I1720" s="26">
        <f t="shared" si="7145"/>
        <v>0</v>
      </c>
      <c r="J1720" s="26">
        <f t="shared" si="7146"/>
        <v>0</v>
      </c>
      <c r="K1720" s="26">
        <f t="shared" si="7147"/>
        <v>0</v>
      </c>
      <c r="L1720" s="26">
        <f t="shared" si="6996"/>
        <v>967.4</v>
      </c>
      <c r="M1720" s="26">
        <f t="shared" si="6997"/>
        <v>967.4</v>
      </c>
      <c r="N1720" s="26">
        <f t="shared" si="6998"/>
        <v>967.4</v>
      </c>
      <c r="O1720" s="26">
        <f t="shared" si="7148"/>
        <v>0</v>
      </c>
      <c r="P1720" s="26">
        <f t="shared" si="7149"/>
        <v>0</v>
      </c>
      <c r="Q1720" s="26">
        <f t="shared" si="7150"/>
        <v>0</v>
      </c>
      <c r="R1720" s="26">
        <f t="shared" si="6999"/>
        <v>967.4</v>
      </c>
      <c r="S1720" s="26">
        <f t="shared" si="7000"/>
        <v>967.4</v>
      </c>
      <c r="T1720" s="26">
        <f t="shared" si="7001"/>
        <v>967.4</v>
      </c>
      <c r="U1720" s="26">
        <f t="shared" si="7151"/>
        <v>0</v>
      </c>
      <c r="V1720" s="26">
        <f t="shared" si="7152"/>
        <v>0</v>
      </c>
      <c r="W1720" s="26">
        <f t="shared" si="7153"/>
        <v>0</v>
      </c>
      <c r="X1720" s="26">
        <f t="shared" si="7002"/>
        <v>967.4</v>
      </c>
      <c r="Y1720" s="26">
        <f t="shared" si="7003"/>
        <v>967.4</v>
      </c>
      <c r="Z1720" s="26">
        <f t="shared" si="7004"/>
        <v>967.4</v>
      </c>
      <c r="AA1720" s="26">
        <f t="shared" si="7154"/>
        <v>0</v>
      </c>
      <c r="AB1720" s="26">
        <f t="shared" si="7155"/>
        <v>0</v>
      </c>
      <c r="AC1720" s="26">
        <f t="shared" si="7156"/>
        <v>0</v>
      </c>
      <c r="AD1720" s="26">
        <f t="shared" si="7005"/>
        <v>967.4</v>
      </c>
      <c r="AE1720" s="26">
        <f t="shared" si="7006"/>
        <v>967.4</v>
      </c>
      <c r="AF1720" s="26">
        <f t="shared" si="7007"/>
        <v>967.4</v>
      </c>
      <c r="AG1720" s="26">
        <f t="shared" si="7157"/>
        <v>0</v>
      </c>
      <c r="AH1720" s="26">
        <f t="shared" si="7158"/>
        <v>0</v>
      </c>
      <c r="AI1720" s="26">
        <f t="shared" si="7159"/>
        <v>0</v>
      </c>
      <c r="AJ1720" s="26">
        <f t="shared" si="7008"/>
        <v>967.4</v>
      </c>
      <c r="AK1720" s="26">
        <f t="shared" si="7009"/>
        <v>967.4</v>
      </c>
      <c r="AL1720" s="26">
        <f t="shared" si="7010"/>
        <v>967.4</v>
      </c>
      <c r="AM1720" s="26">
        <f t="shared" si="7160"/>
        <v>0</v>
      </c>
      <c r="AN1720" s="26">
        <f t="shared" si="7161"/>
        <v>0</v>
      </c>
      <c r="AO1720" s="26">
        <f t="shared" si="7162"/>
        <v>0</v>
      </c>
      <c r="AP1720" s="26">
        <f t="shared" si="7011"/>
        <v>967.4</v>
      </c>
      <c r="AQ1720" s="26">
        <f t="shared" si="7012"/>
        <v>967.4</v>
      </c>
      <c r="AR1720" s="26">
        <f t="shared" si="7013"/>
        <v>967.4</v>
      </c>
      <c r="AS1720" s="26">
        <f t="shared" si="7163"/>
        <v>0</v>
      </c>
      <c r="AT1720" s="26">
        <f t="shared" si="7164"/>
        <v>0</v>
      </c>
      <c r="AU1720" s="26">
        <f t="shared" si="7165"/>
        <v>0</v>
      </c>
      <c r="AV1720" s="26">
        <f t="shared" si="7014"/>
        <v>967.4</v>
      </c>
      <c r="AW1720" s="26">
        <f t="shared" si="7015"/>
        <v>967.4</v>
      </c>
      <c r="AX1720" s="26">
        <f t="shared" si="7016"/>
        <v>967.4</v>
      </c>
      <c r="AY1720" s="26">
        <f t="shared" si="7166"/>
        <v>0</v>
      </c>
      <c r="AZ1720" s="26">
        <f t="shared" si="7167"/>
        <v>0</v>
      </c>
      <c r="BA1720" s="26">
        <f t="shared" si="7168"/>
        <v>0</v>
      </c>
      <c r="BB1720" s="26">
        <f t="shared" si="7017"/>
        <v>967.4</v>
      </c>
      <c r="BC1720" s="26">
        <f t="shared" si="7018"/>
        <v>967.4</v>
      </c>
      <c r="BD1720" s="26">
        <f t="shared" si="7019"/>
        <v>967.4</v>
      </c>
      <c r="BE1720" s="26">
        <f t="shared" si="7169"/>
        <v>0</v>
      </c>
      <c r="BF1720" s="26">
        <f t="shared" si="7170"/>
        <v>0</v>
      </c>
      <c r="BG1720" s="26">
        <f t="shared" si="7171"/>
        <v>0</v>
      </c>
      <c r="BH1720" s="26">
        <f t="shared" si="7020"/>
        <v>967.4</v>
      </c>
      <c r="BI1720" s="26">
        <f t="shared" si="7021"/>
        <v>967.4</v>
      </c>
      <c r="BJ1720" s="26">
        <f t="shared" si="7022"/>
        <v>967.4</v>
      </c>
      <c r="BK1720" s="26">
        <f t="shared" si="7172"/>
        <v>0</v>
      </c>
      <c r="BL1720" s="26">
        <f t="shared" si="7173"/>
        <v>0</v>
      </c>
      <c r="BM1720" s="26">
        <f t="shared" si="7174"/>
        <v>0</v>
      </c>
      <c r="BN1720" s="26">
        <f t="shared" si="7023"/>
        <v>967.4</v>
      </c>
      <c r="BO1720" s="26">
        <f t="shared" si="7024"/>
        <v>967.4</v>
      </c>
      <c r="BP1720" s="26">
        <f t="shared" si="7025"/>
        <v>967.4</v>
      </c>
      <c r="BQ1720" s="26">
        <f t="shared" si="7175"/>
        <v>0</v>
      </c>
      <c r="BR1720" s="26">
        <f t="shared" si="7176"/>
        <v>0</v>
      </c>
      <c r="BS1720" s="26">
        <f t="shared" si="7026"/>
        <v>967.4</v>
      </c>
      <c r="BT1720" s="26">
        <f t="shared" si="7027"/>
        <v>967.4</v>
      </c>
      <c r="BU1720" s="26">
        <f t="shared" si="7028"/>
        <v>967.4</v>
      </c>
      <c r="BV1720" s="26">
        <f t="shared" si="7177"/>
        <v>0</v>
      </c>
      <c r="BW1720" s="26">
        <f t="shared" si="7178"/>
        <v>0</v>
      </c>
      <c r="BX1720" s="26">
        <f t="shared" si="7029"/>
        <v>967.4</v>
      </c>
      <c r="BY1720" s="26">
        <f t="shared" si="7030"/>
        <v>967.4</v>
      </c>
      <c r="BZ1720" s="26">
        <f t="shared" si="7031"/>
        <v>967.4</v>
      </c>
      <c r="CA1720" s="26">
        <f t="shared" si="7179"/>
        <v>0</v>
      </c>
      <c r="CB1720" s="26">
        <f t="shared" si="7180"/>
        <v>0</v>
      </c>
      <c r="CC1720" s="26">
        <f t="shared" si="7181"/>
        <v>0</v>
      </c>
      <c r="CD1720" s="26">
        <f t="shared" si="7130"/>
        <v>967.4</v>
      </c>
      <c r="CE1720" s="26">
        <f t="shared" si="7131"/>
        <v>967.4</v>
      </c>
      <c r="CF1720" s="26">
        <f t="shared" si="7132"/>
        <v>967.4</v>
      </c>
      <c r="CG1720" s="26">
        <f t="shared" si="7182"/>
        <v>0</v>
      </c>
      <c r="CH1720" s="26">
        <f t="shared" si="7183"/>
        <v>0</v>
      </c>
      <c r="CI1720" s="26">
        <f t="shared" si="7184"/>
        <v>0</v>
      </c>
      <c r="CJ1720" s="26">
        <f t="shared" si="7133"/>
        <v>967.4</v>
      </c>
      <c r="CK1720" s="26">
        <f t="shared" si="7134"/>
        <v>967.4</v>
      </c>
      <c r="CL1720" s="26">
        <f t="shared" si="7135"/>
        <v>967.4</v>
      </c>
      <c r="CM1720" s="26">
        <f t="shared" si="7185"/>
        <v>0</v>
      </c>
      <c r="CN1720" s="26">
        <f t="shared" si="7186"/>
        <v>0</v>
      </c>
      <c r="CO1720" s="26">
        <f t="shared" si="7187"/>
        <v>0</v>
      </c>
      <c r="CP1720" s="26">
        <f t="shared" si="7136"/>
        <v>967.4</v>
      </c>
      <c r="CQ1720" s="26">
        <f t="shared" si="7137"/>
        <v>967.4</v>
      </c>
      <c r="CR1720" s="26">
        <f t="shared" si="7138"/>
        <v>967.4</v>
      </c>
      <c r="CS1720" s="26">
        <f t="shared" si="7188"/>
        <v>0</v>
      </c>
      <c r="CT1720" s="19"/>
      <c r="CU1720" s="35"/>
      <c r="CY1720" s="1" t="s">
        <v>27</v>
      </c>
    </row>
    <row r="1721" spans="1:105" hidden="1" x14ac:dyDescent="0.3">
      <c r="A1721" s="36" t="s">
        <v>982</v>
      </c>
      <c r="B1721" s="17">
        <v>850</v>
      </c>
      <c r="C1721" s="16"/>
      <c r="D1721" s="16"/>
      <c r="E1721" s="34" t="s">
        <v>77</v>
      </c>
      <c r="F1721" s="26">
        <f t="shared" si="7192"/>
        <v>967.4</v>
      </c>
      <c r="G1721" s="26">
        <f t="shared" si="7193"/>
        <v>967.4</v>
      </c>
      <c r="H1721" s="26">
        <f t="shared" si="7194"/>
        <v>967.4</v>
      </c>
      <c r="I1721" s="26">
        <f t="shared" si="7145"/>
        <v>0</v>
      </c>
      <c r="J1721" s="26">
        <f t="shared" si="7146"/>
        <v>0</v>
      </c>
      <c r="K1721" s="26">
        <f t="shared" si="7147"/>
        <v>0</v>
      </c>
      <c r="L1721" s="26">
        <f t="shared" si="6996"/>
        <v>967.4</v>
      </c>
      <c r="M1721" s="26">
        <f t="shared" si="6997"/>
        <v>967.4</v>
      </c>
      <c r="N1721" s="26">
        <f t="shared" si="6998"/>
        <v>967.4</v>
      </c>
      <c r="O1721" s="26">
        <f t="shared" si="7148"/>
        <v>0</v>
      </c>
      <c r="P1721" s="26">
        <f t="shared" si="7149"/>
        <v>0</v>
      </c>
      <c r="Q1721" s="26">
        <f t="shared" si="7150"/>
        <v>0</v>
      </c>
      <c r="R1721" s="26">
        <f t="shared" si="6999"/>
        <v>967.4</v>
      </c>
      <c r="S1721" s="26">
        <f t="shared" si="7000"/>
        <v>967.4</v>
      </c>
      <c r="T1721" s="26">
        <f t="shared" si="7001"/>
        <v>967.4</v>
      </c>
      <c r="U1721" s="26">
        <f t="shared" si="7151"/>
        <v>0</v>
      </c>
      <c r="V1721" s="26">
        <f t="shared" si="7152"/>
        <v>0</v>
      </c>
      <c r="W1721" s="26">
        <f t="shared" si="7153"/>
        <v>0</v>
      </c>
      <c r="X1721" s="26">
        <f t="shared" si="7002"/>
        <v>967.4</v>
      </c>
      <c r="Y1721" s="26">
        <f t="shared" si="7003"/>
        <v>967.4</v>
      </c>
      <c r="Z1721" s="26">
        <f t="shared" si="7004"/>
        <v>967.4</v>
      </c>
      <c r="AA1721" s="26">
        <f t="shared" si="7154"/>
        <v>0</v>
      </c>
      <c r="AB1721" s="26">
        <f t="shared" si="7155"/>
        <v>0</v>
      </c>
      <c r="AC1721" s="26">
        <f t="shared" si="7156"/>
        <v>0</v>
      </c>
      <c r="AD1721" s="26">
        <f t="shared" si="7005"/>
        <v>967.4</v>
      </c>
      <c r="AE1721" s="26">
        <f t="shared" si="7006"/>
        <v>967.4</v>
      </c>
      <c r="AF1721" s="26">
        <f t="shared" si="7007"/>
        <v>967.4</v>
      </c>
      <c r="AG1721" s="26">
        <f t="shared" si="7157"/>
        <v>0</v>
      </c>
      <c r="AH1721" s="26">
        <f t="shared" si="7158"/>
        <v>0</v>
      </c>
      <c r="AI1721" s="26">
        <f t="shared" si="7159"/>
        <v>0</v>
      </c>
      <c r="AJ1721" s="26">
        <f t="shared" si="7008"/>
        <v>967.4</v>
      </c>
      <c r="AK1721" s="26">
        <f t="shared" si="7009"/>
        <v>967.4</v>
      </c>
      <c r="AL1721" s="26">
        <f t="shared" si="7010"/>
        <v>967.4</v>
      </c>
      <c r="AM1721" s="26">
        <f t="shared" si="7160"/>
        <v>0</v>
      </c>
      <c r="AN1721" s="26">
        <f t="shared" si="7161"/>
        <v>0</v>
      </c>
      <c r="AO1721" s="26">
        <f t="shared" si="7162"/>
        <v>0</v>
      </c>
      <c r="AP1721" s="26">
        <f t="shared" si="7011"/>
        <v>967.4</v>
      </c>
      <c r="AQ1721" s="26">
        <f t="shared" si="7012"/>
        <v>967.4</v>
      </c>
      <c r="AR1721" s="26">
        <f t="shared" si="7013"/>
        <v>967.4</v>
      </c>
      <c r="AS1721" s="26">
        <f t="shared" si="7163"/>
        <v>0</v>
      </c>
      <c r="AT1721" s="26">
        <f t="shared" si="7164"/>
        <v>0</v>
      </c>
      <c r="AU1721" s="26">
        <f t="shared" si="7165"/>
        <v>0</v>
      </c>
      <c r="AV1721" s="26">
        <f t="shared" si="7014"/>
        <v>967.4</v>
      </c>
      <c r="AW1721" s="26">
        <f t="shared" si="7015"/>
        <v>967.4</v>
      </c>
      <c r="AX1721" s="26">
        <f t="shared" si="7016"/>
        <v>967.4</v>
      </c>
      <c r="AY1721" s="26">
        <f t="shared" si="7166"/>
        <v>0</v>
      </c>
      <c r="AZ1721" s="26">
        <f t="shared" si="7167"/>
        <v>0</v>
      </c>
      <c r="BA1721" s="26">
        <f t="shared" si="7168"/>
        <v>0</v>
      </c>
      <c r="BB1721" s="26">
        <f t="shared" si="7017"/>
        <v>967.4</v>
      </c>
      <c r="BC1721" s="26">
        <f t="shared" si="7018"/>
        <v>967.4</v>
      </c>
      <c r="BD1721" s="26">
        <f t="shared" si="7019"/>
        <v>967.4</v>
      </c>
      <c r="BE1721" s="26">
        <f t="shared" si="7169"/>
        <v>0</v>
      </c>
      <c r="BF1721" s="26">
        <f t="shared" si="7170"/>
        <v>0</v>
      </c>
      <c r="BG1721" s="26">
        <f t="shared" si="7171"/>
        <v>0</v>
      </c>
      <c r="BH1721" s="26">
        <f t="shared" si="7020"/>
        <v>967.4</v>
      </c>
      <c r="BI1721" s="26">
        <f t="shared" si="7021"/>
        <v>967.4</v>
      </c>
      <c r="BJ1721" s="26">
        <f t="shared" si="7022"/>
        <v>967.4</v>
      </c>
      <c r="BK1721" s="26">
        <f t="shared" si="7172"/>
        <v>0</v>
      </c>
      <c r="BL1721" s="26">
        <f t="shared" si="7173"/>
        <v>0</v>
      </c>
      <c r="BM1721" s="26">
        <f t="shared" si="7174"/>
        <v>0</v>
      </c>
      <c r="BN1721" s="26">
        <f t="shared" si="7023"/>
        <v>967.4</v>
      </c>
      <c r="BO1721" s="26">
        <f t="shared" si="7024"/>
        <v>967.4</v>
      </c>
      <c r="BP1721" s="26">
        <f t="shared" si="7025"/>
        <v>967.4</v>
      </c>
      <c r="BQ1721" s="26">
        <f t="shared" si="7175"/>
        <v>0</v>
      </c>
      <c r="BR1721" s="26">
        <f t="shared" si="7176"/>
        <v>0</v>
      </c>
      <c r="BS1721" s="26">
        <f t="shared" si="7026"/>
        <v>967.4</v>
      </c>
      <c r="BT1721" s="26">
        <f t="shared" si="7027"/>
        <v>967.4</v>
      </c>
      <c r="BU1721" s="26">
        <f t="shared" si="7028"/>
        <v>967.4</v>
      </c>
      <c r="BV1721" s="26">
        <f t="shared" si="7177"/>
        <v>0</v>
      </c>
      <c r="BW1721" s="26">
        <f t="shared" si="7178"/>
        <v>0</v>
      </c>
      <c r="BX1721" s="26">
        <f t="shared" si="7029"/>
        <v>967.4</v>
      </c>
      <c r="BY1721" s="26">
        <f t="shared" si="7030"/>
        <v>967.4</v>
      </c>
      <c r="BZ1721" s="26">
        <f t="shared" si="7031"/>
        <v>967.4</v>
      </c>
      <c r="CA1721" s="26">
        <f t="shared" si="7179"/>
        <v>0</v>
      </c>
      <c r="CB1721" s="26">
        <f t="shared" si="7180"/>
        <v>0</v>
      </c>
      <c r="CC1721" s="26">
        <f t="shared" si="7181"/>
        <v>0</v>
      </c>
      <c r="CD1721" s="26">
        <f t="shared" si="7130"/>
        <v>967.4</v>
      </c>
      <c r="CE1721" s="26">
        <f t="shared" si="7131"/>
        <v>967.4</v>
      </c>
      <c r="CF1721" s="26">
        <f t="shared" si="7132"/>
        <v>967.4</v>
      </c>
      <c r="CG1721" s="26">
        <f t="shared" si="7182"/>
        <v>0</v>
      </c>
      <c r="CH1721" s="26">
        <f t="shared" si="7183"/>
        <v>0</v>
      </c>
      <c r="CI1721" s="26">
        <f t="shared" si="7184"/>
        <v>0</v>
      </c>
      <c r="CJ1721" s="26">
        <f t="shared" si="7133"/>
        <v>967.4</v>
      </c>
      <c r="CK1721" s="26">
        <f t="shared" si="7134"/>
        <v>967.4</v>
      </c>
      <c r="CL1721" s="26">
        <f t="shared" si="7135"/>
        <v>967.4</v>
      </c>
      <c r="CM1721" s="26">
        <f t="shared" si="7185"/>
        <v>0</v>
      </c>
      <c r="CN1721" s="26">
        <f t="shared" si="7186"/>
        <v>0</v>
      </c>
      <c r="CO1721" s="26">
        <f t="shared" si="7187"/>
        <v>0</v>
      </c>
      <c r="CP1721" s="26">
        <f t="shared" si="7136"/>
        <v>967.4</v>
      </c>
      <c r="CQ1721" s="26">
        <f t="shared" si="7137"/>
        <v>967.4</v>
      </c>
      <c r="CR1721" s="26">
        <f t="shared" si="7138"/>
        <v>967.4</v>
      </c>
      <c r="CS1721" s="26">
        <f t="shared" si="7188"/>
        <v>0</v>
      </c>
      <c r="CT1721" s="19"/>
      <c r="CU1721" s="35"/>
      <c r="CZ1721" s="1" t="s">
        <v>28</v>
      </c>
    </row>
    <row r="1722" spans="1:105" hidden="1" x14ac:dyDescent="0.3">
      <c r="A1722" s="36" t="s">
        <v>982</v>
      </c>
      <c r="B1722" s="17">
        <v>850</v>
      </c>
      <c r="C1722" s="16" t="s">
        <v>393</v>
      </c>
      <c r="D1722" s="16" t="s">
        <v>64</v>
      </c>
      <c r="E1722" s="34" t="s">
        <v>925</v>
      </c>
      <c r="F1722" s="26">
        <v>967.4</v>
      </c>
      <c r="G1722" s="26">
        <v>967.4</v>
      </c>
      <c r="H1722" s="26">
        <v>967.4</v>
      </c>
      <c r="I1722" s="26"/>
      <c r="J1722" s="26"/>
      <c r="K1722" s="26"/>
      <c r="L1722" s="26">
        <f t="shared" si="6996"/>
        <v>967.4</v>
      </c>
      <c r="M1722" s="26">
        <f t="shared" si="6997"/>
        <v>967.4</v>
      </c>
      <c r="N1722" s="26">
        <f t="shared" si="6998"/>
        <v>967.4</v>
      </c>
      <c r="O1722" s="26"/>
      <c r="P1722" s="26"/>
      <c r="Q1722" s="26"/>
      <c r="R1722" s="26">
        <f t="shared" si="6999"/>
        <v>967.4</v>
      </c>
      <c r="S1722" s="26">
        <f t="shared" si="7000"/>
        <v>967.4</v>
      </c>
      <c r="T1722" s="26">
        <f t="shared" si="7001"/>
        <v>967.4</v>
      </c>
      <c r="U1722" s="26"/>
      <c r="V1722" s="26"/>
      <c r="W1722" s="26"/>
      <c r="X1722" s="26">
        <f t="shared" si="7002"/>
        <v>967.4</v>
      </c>
      <c r="Y1722" s="26">
        <f t="shared" si="7003"/>
        <v>967.4</v>
      </c>
      <c r="Z1722" s="26">
        <f t="shared" si="7004"/>
        <v>967.4</v>
      </c>
      <c r="AA1722" s="26"/>
      <c r="AB1722" s="26"/>
      <c r="AC1722" s="26"/>
      <c r="AD1722" s="26">
        <f t="shared" si="7005"/>
        <v>967.4</v>
      </c>
      <c r="AE1722" s="26">
        <f t="shared" si="7006"/>
        <v>967.4</v>
      </c>
      <c r="AF1722" s="26">
        <f t="shared" si="7007"/>
        <v>967.4</v>
      </c>
      <c r="AG1722" s="26"/>
      <c r="AH1722" s="26"/>
      <c r="AI1722" s="26"/>
      <c r="AJ1722" s="26">
        <f t="shared" si="7008"/>
        <v>967.4</v>
      </c>
      <c r="AK1722" s="26">
        <f t="shared" si="7009"/>
        <v>967.4</v>
      </c>
      <c r="AL1722" s="26">
        <f t="shared" si="7010"/>
        <v>967.4</v>
      </c>
      <c r="AM1722" s="26"/>
      <c r="AN1722" s="26"/>
      <c r="AO1722" s="26"/>
      <c r="AP1722" s="26">
        <f t="shared" si="7011"/>
        <v>967.4</v>
      </c>
      <c r="AQ1722" s="26">
        <f t="shared" si="7012"/>
        <v>967.4</v>
      </c>
      <c r="AR1722" s="26">
        <f t="shared" si="7013"/>
        <v>967.4</v>
      </c>
      <c r="AS1722" s="26"/>
      <c r="AT1722" s="26"/>
      <c r="AU1722" s="26"/>
      <c r="AV1722" s="26">
        <f t="shared" si="7014"/>
        <v>967.4</v>
      </c>
      <c r="AW1722" s="26">
        <f t="shared" si="7015"/>
        <v>967.4</v>
      </c>
      <c r="AX1722" s="26">
        <f t="shared" si="7016"/>
        <v>967.4</v>
      </c>
      <c r="AY1722" s="26"/>
      <c r="AZ1722" s="26"/>
      <c r="BA1722" s="26"/>
      <c r="BB1722" s="26">
        <f t="shared" si="7017"/>
        <v>967.4</v>
      </c>
      <c r="BC1722" s="26">
        <f t="shared" si="7018"/>
        <v>967.4</v>
      </c>
      <c r="BD1722" s="26">
        <f t="shared" si="7019"/>
        <v>967.4</v>
      </c>
      <c r="BE1722" s="26"/>
      <c r="BF1722" s="26"/>
      <c r="BG1722" s="26"/>
      <c r="BH1722" s="26">
        <f t="shared" si="7020"/>
        <v>967.4</v>
      </c>
      <c r="BI1722" s="26">
        <f t="shared" si="7021"/>
        <v>967.4</v>
      </c>
      <c r="BJ1722" s="26">
        <f t="shared" si="7022"/>
        <v>967.4</v>
      </c>
      <c r="BK1722" s="26"/>
      <c r="BL1722" s="26"/>
      <c r="BM1722" s="26"/>
      <c r="BN1722" s="26">
        <f t="shared" si="7023"/>
        <v>967.4</v>
      </c>
      <c r="BO1722" s="26">
        <f t="shared" si="7024"/>
        <v>967.4</v>
      </c>
      <c r="BP1722" s="26">
        <f t="shared" si="7025"/>
        <v>967.4</v>
      </c>
      <c r="BQ1722" s="26"/>
      <c r="BR1722" s="26"/>
      <c r="BS1722" s="26">
        <f t="shared" si="7026"/>
        <v>967.4</v>
      </c>
      <c r="BT1722" s="26">
        <f t="shared" si="7027"/>
        <v>967.4</v>
      </c>
      <c r="BU1722" s="26">
        <f t="shared" si="7028"/>
        <v>967.4</v>
      </c>
      <c r="BV1722" s="26"/>
      <c r="BW1722" s="26"/>
      <c r="BX1722" s="26">
        <f t="shared" si="7029"/>
        <v>967.4</v>
      </c>
      <c r="BY1722" s="26">
        <f t="shared" si="7030"/>
        <v>967.4</v>
      </c>
      <c r="BZ1722" s="26">
        <f t="shared" si="7031"/>
        <v>967.4</v>
      </c>
      <c r="CA1722" s="26"/>
      <c r="CB1722" s="26"/>
      <c r="CC1722" s="26"/>
      <c r="CD1722" s="26">
        <f t="shared" si="7130"/>
        <v>967.4</v>
      </c>
      <c r="CE1722" s="26">
        <f t="shared" si="7131"/>
        <v>967.4</v>
      </c>
      <c r="CF1722" s="26">
        <f t="shared" si="7132"/>
        <v>967.4</v>
      </c>
      <c r="CG1722" s="26"/>
      <c r="CH1722" s="26"/>
      <c r="CI1722" s="26"/>
      <c r="CJ1722" s="26">
        <f t="shared" si="7133"/>
        <v>967.4</v>
      </c>
      <c r="CK1722" s="26">
        <f t="shared" si="7134"/>
        <v>967.4</v>
      </c>
      <c r="CL1722" s="26">
        <f t="shared" si="7135"/>
        <v>967.4</v>
      </c>
      <c r="CM1722" s="26"/>
      <c r="CN1722" s="26"/>
      <c r="CO1722" s="26"/>
      <c r="CP1722" s="26">
        <f t="shared" si="7136"/>
        <v>967.4</v>
      </c>
      <c r="CQ1722" s="26">
        <f t="shared" si="7137"/>
        <v>967.4</v>
      </c>
      <c r="CR1722" s="26">
        <f t="shared" si="7138"/>
        <v>967.4</v>
      </c>
      <c r="CS1722" s="26"/>
      <c r="CT1722" s="19"/>
      <c r="CU1722" s="35"/>
    </row>
    <row r="1723" spans="1:105" ht="46.8" hidden="1" x14ac:dyDescent="0.3">
      <c r="A1723" s="36" t="s">
        <v>983</v>
      </c>
      <c r="B1723" s="17"/>
      <c r="C1723" s="16"/>
      <c r="D1723" s="16"/>
      <c r="E1723" s="34" t="s">
        <v>984</v>
      </c>
      <c r="F1723" s="26">
        <f t="shared" ref="F1723:K1723" si="7195">F1724+F1727</f>
        <v>26754.7</v>
      </c>
      <c r="G1723" s="26">
        <f t="shared" si="7195"/>
        <v>26754.699999999997</v>
      </c>
      <c r="H1723" s="26">
        <f t="shared" si="7195"/>
        <v>26754.699999999997</v>
      </c>
      <c r="I1723" s="26">
        <f t="shared" si="7195"/>
        <v>0</v>
      </c>
      <c r="J1723" s="26">
        <f t="shared" si="7195"/>
        <v>0</v>
      </c>
      <c r="K1723" s="26">
        <f t="shared" si="7195"/>
        <v>0</v>
      </c>
      <c r="L1723" s="26">
        <f t="shared" si="6996"/>
        <v>26754.7</v>
      </c>
      <c r="M1723" s="26">
        <f t="shared" si="6997"/>
        <v>26754.699999999997</v>
      </c>
      <c r="N1723" s="26">
        <f t="shared" si="6998"/>
        <v>26754.699999999997</v>
      </c>
      <c r="O1723" s="26">
        <f>O1724+O1727</f>
        <v>0</v>
      </c>
      <c r="P1723" s="26">
        <f>P1724+P1727</f>
        <v>0</v>
      </c>
      <c r="Q1723" s="26">
        <f>Q1724+Q1727</f>
        <v>0</v>
      </c>
      <c r="R1723" s="26">
        <f t="shared" si="6999"/>
        <v>26754.7</v>
      </c>
      <c r="S1723" s="26">
        <f t="shared" si="7000"/>
        <v>26754.699999999997</v>
      </c>
      <c r="T1723" s="26">
        <f t="shared" si="7001"/>
        <v>26754.699999999997</v>
      </c>
      <c r="U1723" s="26">
        <f>U1724+U1727</f>
        <v>0</v>
      </c>
      <c r="V1723" s="26">
        <f>V1724+V1727</f>
        <v>0</v>
      </c>
      <c r="W1723" s="26">
        <f>W1724+W1727</f>
        <v>0</v>
      </c>
      <c r="X1723" s="26">
        <f t="shared" si="7002"/>
        <v>26754.7</v>
      </c>
      <c r="Y1723" s="26">
        <f t="shared" si="7003"/>
        <v>26754.699999999997</v>
      </c>
      <c r="Z1723" s="26">
        <f t="shared" si="7004"/>
        <v>26754.699999999997</v>
      </c>
      <c r="AA1723" s="26">
        <f>AA1724+AA1727</f>
        <v>0</v>
      </c>
      <c r="AB1723" s="26">
        <f>AB1724+AB1727</f>
        <v>0</v>
      </c>
      <c r="AC1723" s="26">
        <f>AC1724+AC1727</f>
        <v>0</v>
      </c>
      <c r="AD1723" s="26">
        <f t="shared" si="7005"/>
        <v>26754.7</v>
      </c>
      <c r="AE1723" s="26">
        <f t="shared" si="7006"/>
        <v>26754.699999999997</v>
      </c>
      <c r="AF1723" s="26">
        <f t="shared" si="7007"/>
        <v>26754.699999999997</v>
      </c>
      <c r="AG1723" s="26">
        <f>AG1724+AG1727</f>
        <v>0</v>
      </c>
      <c r="AH1723" s="26">
        <f>AH1724+AH1727</f>
        <v>0</v>
      </c>
      <c r="AI1723" s="26">
        <f>AI1724+AI1727</f>
        <v>0</v>
      </c>
      <c r="AJ1723" s="26">
        <f t="shared" si="7008"/>
        <v>26754.7</v>
      </c>
      <c r="AK1723" s="26">
        <f t="shared" si="7009"/>
        <v>26754.699999999997</v>
      </c>
      <c r="AL1723" s="26">
        <f t="shared" si="7010"/>
        <v>26754.699999999997</v>
      </c>
      <c r="AM1723" s="26">
        <f>AM1724+AM1727</f>
        <v>0</v>
      </c>
      <c r="AN1723" s="26">
        <f>AN1724+AN1727</f>
        <v>0</v>
      </c>
      <c r="AO1723" s="26">
        <f>AO1724+AO1727</f>
        <v>0</v>
      </c>
      <c r="AP1723" s="26">
        <f t="shared" si="7011"/>
        <v>26754.7</v>
      </c>
      <c r="AQ1723" s="26">
        <f t="shared" si="7012"/>
        <v>26754.699999999997</v>
      </c>
      <c r="AR1723" s="26">
        <f t="shared" si="7013"/>
        <v>26754.699999999997</v>
      </c>
      <c r="AS1723" s="26">
        <f>AS1724+AS1727</f>
        <v>0</v>
      </c>
      <c r="AT1723" s="26">
        <f>AT1724+AT1727</f>
        <v>0</v>
      </c>
      <c r="AU1723" s="26">
        <f>AU1724+AU1727</f>
        <v>0</v>
      </c>
      <c r="AV1723" s="26">
        <f t="shared" si="7014"/>
        <v>26754.7</v>
      </c>
      <c r="AW1723" s="26">
        <f t="shared" si="7015"/>
        <v>26754.699999999997</v>
      </c>
      <c r="AX1723" s="26">
        <f t="shared" si="7016"/>
        <v>26754.699999999997</v>
      </c>
      <c r="AY1723" s="26">
        <f>AY1724+AY1727</f>
        <v>0</v>
      </c>
      <c r="AZ1723" s="26">
        <f>AZ1724+AZ1727</f>
        <v>0</v>
      </c>
      <c r="BA1723" s="26">
        <f>BA1724+BA1727</f>
        <v>0</v>
      </c>
      <c r="BB1723" s="26">
        <f t="shared" si="7017"/>
        <v>26754.7</v>
      </c>
      <c r="BC1723" s="26">
        <f t="shared" si="7018"/>
        <v>26754.699999999997</v>
      </c>
      <c r="BD1723" s="26">
        <f t="shared" si="7019"/>
        <v>26754.699999999997</v>
      </c>
      <c r="BE1723" s="26">
        <f>BE1724+BE1727</f>
        <v>0</v>
      </c>
      <c r="BF1723" s="26">
        <f>BF1724+BF1727</f>
        <v>0</v>
      </c>
      <c r="BG1723" s="26">
        <f>BG1724+BG1727</f>
        <v>0</v>
      </c>
      <c r="BH1723" s="26">
        <f t="shared" si="7020"/>
        <v>26754.7</v>
      </c>
      <c r="BI1723" s="26">
        <f t="shared" si="7021"/>
        <v>26754.699999999997</v>
      </c>
      <c r="BJ1723" s="26">
        <f t="shared" si="7022"/>
        <v>26754.699999999997</v>
      </c>
      <c r="BK1723" s="26">
        <f>BK1724+BK1727</f>
        <v>0</v>
      </c>
      <c r="BL1723" s="26">
        <f>BL1724+BL1727</f>
        <v>0</v>
      </c>
      <c r="BM1723" s="26">
        <f>BM1724+BM1727</f>
        <v>0</v>
      </c>
      <c r="BN1723" s="26">
        <f t="shared" si="7023"/>
        <v>26754.7</v>
      </c>
      <c r="BO1723" s="26">
        <f t="shared" si="7024"/>
        <v>26754.699999999997</v>
      </c>
      <c r="BP1723" s="26">
        <f t="shared" si="7025"/>
        <v>26754.699999999997</v>
      </c>
      <c r="BQ1723" s="26">
        <f>BQ1724+BQ1727</f>
        <v>0</v>
      </c>
      <c r="BR1723" s="26">
        <f>BR1724+BR1727</f>
        <v>0</v>
      </c>
      <c r="BS1723" s="26">
        <f t="shared" si="7026"/>
        <v>26754.7</v>
      </c>
      <c r="BT1723" s="26">
        <f t="shared" si="7027"/>
        <v>26754.699999999997</v>
      </c>
      <c r="BU1723" s="26">
        <f t="shared" si="7028"/>
        <v>26754.699999999997</v>
      </c>
      <c r="BV1723" s="26">
        <f>BV1724+BV1727</f>
        <v>0</v>
      </c>
      <c r="BW1723" s="26">
        <f>BW1724+BW1727</f>
        <v>0</v>
      </c>
      <c r="BX1723" s="26">
        <f t="shared" si="7029"/>
        <v>26754.7</v>
      </c>
      <c r="BY1723" s="26">
        <f t="shared" si="7030"/>
        <v>26754.699999999997</v>
      </c>
      <c r="BZ1723" s="26">
        <f t="shared" si="7031"/>
        <v>26754.699999999997</v>
      </c>
      <c r="CA1723" s="26">
        <f>CA1724+CA1727</f>
        <v>0</v>
      </c>
      <c r="CB1723" s="26">
        <f>CB1724+CB1727</f>
        <v>0</v>
      </c>
      <c r="CC1723" s="26">
        <f>CC1724+CC1727</f>
        <v>0</v>
      </c>
      <c r="CD1723" s="26">
        <f t="shared" si="7130"/>
        <v>26754.7</v>
      </c>
      <c r="CE1723" s="26">
        <f t="shared" si="7131"/>
        <v>26754.699999999997</v>
      </c>
      <c r="CF1723" s="26">
        <f t="shared" si="7132"/>
        <v>26754.699999999997</v>
      </c>
      <c r="CG1723" s="26">
        <f>CG1724+CG1727</f>
        <v>0</v>
      </c>
      <c r="CH1723" s="26">
        <f>CH1724+CH1727</f>
        <v>0</v>
      </c>
      <c r="CI1723" s="26">
        <f>CI1724+CI1727</f>
        <v>0</v>
      </c>
      <c r="CJ1723" s="26">
        <f t="shared" si="7133"/>
        <v>26754.7</v>
      </c>
      <c r="CK1723" s="26">
        <f t="shared" si="7134"/>
        <v>26754.699999999997</v>
      </c>
      <c r="CL1723" s="26">
        <f t="shared" si="7135"/>
        <v>26754.699999999997</v>
      </c>
      <c r="CM1723" s="26">
        <f>CM1724+CM1727</f>
        <v>0</v>
      </c>
      <c r="CN1723" s="26">
        <f>CN1724+CN1727</f>
        <v>0</v>
      </c>
      <c r="CO1723" s="26">
        <f>CO1724+CO1727</f>
        <v>0</v>
      </c>
      <c r="CP1723" s="26">
        <f t="shared" si="7136"/>
        <v>26754.7</v>
      </c>
      <c r="CQ1723" s="26">
        <f t="shared" si="7137"/>
        <v>26754.699999999997</v>
      </c>
      <c r="CR1723" s="26">
        <f t="shared" si="7138"/>
        <v>26754.699999999997</v>
      </c>
      <c r="CS1723" s="26">
        <f>CS1724+CS1727</f>
        <v>0</v>
      </c>
      <c r="CT1723" s="19"/>
      <c r="CU1723" s="35"/>
      <c r="DA1723" s="1" t="s">
        <v>29</v>
      </c>
    </row>
    <row r="1724" spans="1:105" ht="93.6" hidden="1" x14ac:dyDescent="0.3">
      <c r="A1724" s="36" t="s">
        <v>983</v>
      </c>
      <c r="B1724" s="17">
        <v>100</v>
      </c>
      <c r="C1724" s="16"/>
      <c r="D1724" s="16"/>
      <c r="E1724" s="34" t="s">
        <v>129</v>
      </c>
      <c r="F1724" s="26">
        <f t="shared" ref="F1724:F1733" si="7196">F1725</f>
        <v>6721.5</v>
      </c>
      <c r="G1724" s="26">
        <f t="shared" ref="G1724:G1733" si="7197">G1725</f>
        <v>6965.6</v>
      </c>
      <c r="H1724" s="26">
        <f t="shared" ref="H1724:H1733" si="7198">H1725</f>
        <v>6965.6</v>
      </c>
      <c r="I1724" s="26">
        <f t="shared" ref="I1724:I1733" si="7199">I1725</f>
        <v>0</v>
      </c>
      <c r="J1724" s="26">
        <f t="shared" ref="J1724:J1733" si="7200">J1725</f>
        <v>0</v>
      </c>
      <c r="K1724" s="26">
        <f t="shared" ref="K1724:K1733" si="7201">K1725</f>
        <v>0</v>
      </c>
      <c r="L1724" s="26">
        <f t="shared" si="6996"/>
        <v>6721.5</v>
      </c>
      <c r="M1724" s="26">
        <f t="shared" si="6997"/>
        <v>6965.6</v>
      </c>
      <c r="N1724" s="26">
        <f t="shared" si="6998"/>
        <v>6965.6</v>
      </c>
      <c r="O1724" s="26">
        <f t="shared" ref="O1724:O1738" si="7202">O1725</f>
        <v>0</v>
      </c>
      <c r="P1724" s="26">
        <f t="shared" ref="P1724:P1738" si="7203">P1725</f>
        <v>0</v>
      </c>
      <c r="Q1724" s="26">
        <f t="shared" ref="Q1724:Q1738" si="7204">Q1725</f>
        <v>0</v>
      </c>
      <c r="R1724" s="26">
        <f t="shared" si="6999"/>
        <v>6721.5</v>
      </c>
      <c r="S1724" s="26">
        <f t="shared" si="7000"/>
        <v>6965.6</v>
      </c>
      <c r="T1724" s="26">
        <f t="shared" si="7001"/>
        <v>6965.6</v>
      </c>
      <c r="U1724" s="26">
        <f t="shared" ref="U1724:U1738" si="7205">U1725</f>
        <v>0</v>
      </c>
      <c r="V1724" s="26">
        <f t="shared" ref="V1724:V1738" si="7206">V1725</f>
        <v>0</v>
      </c>
      <c r="W1724" s="26">
        <f t="shared" ref="W1724:W1738" si="7207">W1725</f>
        <v>0</v>
      </c>
      <c r="X1724" s="26">
        <f t="shared" si="7002"/>
        <v>6721.5</v>
      </c>
      <c r="Y1724" s="26">
        <f t="shared" si="7003"/>
        <v>6965.6</v>
      </c>
      <c r="Z1724" s="26">
        <f t="shared" si="7004"/>
        <v>6965.6</v>
      </c>
      <c r="AA1724" s="26">
        <f t="shared" ref="AA1724:AA1738" si="7208">AA1725</f>
        <v>0</v>
      </c>
      <c r="AB1724" s="26">
        <f t="shared" ref="AB1724:AB1738" si="7209">AB1725</f>
        <v>0</v>
      </c>
      <c r="AC1724" s="26">
        <f t="shared" ref="AC1724:AC1738" si="7210">AC1725</f>
        <v>0</v>
      </c>
      <c r="AD1724" s="26">
        <f t="shared" si="7005"/>
        <v>6721.5</v>
      </c>
      <c r="AE1724" s="26">
        <f t="shared" si="7006"/>
        <v>6965.6</v>
      </c>
      <c r="AF1724" s="26">
        <f t="shared" si="7007"/>
        <v>6965.6</v>
      </c>
      <c r="AG1724" s="26">
        <f t="shared" ref="AG1724:AG1738" si="7211">AG1725</f>
        <v>0</v>
      </c>
      <c r="AH1724" s="26">
        <f t="shared" ref="AH1724:AH1738" si="7212">AH1725</f>
        <v>0</v>
      </c>
      <c r="AI1724" s="26">
        <f t="shared" ref="AI1724:AI1738" si="7213">AI1725</f>
        <v>0</v>
      </c>
      <c r="AJ1724" s="26">
        <f t="shared" si="7008"/>
        <v>6721.5</v>
      </c>
      <c r="AK1724" s="26">
        <f t="shared" si="7009"/>
        <v>6965.6</v>
      </c>
      <c r="AL1724" s="26">
        <f t="shared" si="7010"/>
        <v>6965.6</v>
      </c>
      <c r="AM1724" s="26">
        <f t="shared" ref="AM1724:AM1733" si="7214">AM1725</f>
        <v>0</v>
      </c>
      <c r="AN1724" s="26">
        <f t="shared" ref="AN1724:AN1738" si="7215">AN1725</f>
        <v>0</v>
      </c>
      <c r="AO1724" s="26">
        <f t="shared" ref="AO1724:AO1738" si="7216">AO1725</f>
        <v>0</v>
      </c>
      <c r="AP1724" s="26">
        <f t="shared" si="7011"/>
        <v>6721.5</v>
      </c>
      <c r="AQ1724" s="26">
        <f t="shared" si="7012"/>
        <v>6965.6</v>
      </c>
      <c r="AR1724" s="26">
        <f t="shared" si="7013"/>
        <v>6965.6</v>
      </c>
      <c r="AS1724" s="26">
        <f t="shared" ref="AS1724:AS1738" si="7217">AS1725</f>
        <v>0</v>
      </c>
      <c r="AT1724" s="26">
        <f t="shared" ref="AT1724:AT1738" si="7218">AT1725</f>
        <v>0</v>
      </c>
      <c r="AU1724" s="26">
        <f t="shared" ref="AU1724:AU1738" si="7219">AU1725</f>
        <v>0</v>
      </c>
      <c r="AV1724" s="26">
        <f t="shared" si="7014"/>
        <v>6721.5</v>
      </c>
      <c r="AW1724" s="26">
        <f t="shared" si="7015"/>
        <v>6965.6</v>
      </c>
      <c r="AX1724" s="26">
        <f t="shared" si="7016"/>
        <v>6965.6</v>
      </c>
      <c r="AY1724" s="26">
        <f t="shared" ref="AY1724:AY1738" si="7220">AY1725</f>
        <v>0</v>
      </c>
      <c r="AZ1724" s="26">
        <f t="shared" ref="AZ1724:AZ1738" si="7221">AZ1725</f>
        <v>0</v>
      </c>
      <c r="BA1724" s="26">
        <f t="shared" ref="BA1724:BA1738" si="7222">BA1725</f>
        <v>0</v>
      </c>
      <c r="BB1724" s="26">
        <f t="shared" si="7017"/>
        <v>6721.5</v>
      </c>
      <c r="BC1724" s="26">
        <f t="shared" si="7018"/>
        <v>6965.6</v>
      </c>
      <c r="BD1724" s="26">
        <f t="shared" si="7019"/>
        <v>6965.6</v>
      </c>
      <c r="BE1724" s="26">
        <f t="shared" ref="BE1724:BE1738" si="7223">BE1725</f>
        <v>0</v>
      </c>
      <c r="BF1724" s="26">
        <f t="shared" ref="BF1724:BF1738" si="7224">BF1725</f>
        <v>0</v>
      </c>
      <c r="BG1724" s="26">
        <f t="shared" ref="BG1724:BG1738" si="7225">BG1725</f>
        <v>0</v>
      </c>
      <c r="BH1724" s="26">
        <f t="shared" si="7020"/>
        <v>6721.5</v>
      </c>
      <c r="BI1724" s="26">
        <f t="shared" si="7021"/>
        <v>6965.6</v>
      </c>
      <c r="BJ1724" s="26">
        <f t="shared" si="7022"/>
        <v>6965.6</v>
      </c>
      <c r="BK1724" s="26">
        <f t="shared" ref="BK1724:BK1738" si="7226">BK1725</f>
        <v>0</v>
      </c>
      <c r="BL1724" s="26">
        <f t="shared" ref="BL1724:BL1738" si="7227">BL1725</f>
        <v>0</v>
      </c>
      <c r="BM1724" s="26">
        <f t="shared" ref="BM1724:BM1738" si="7228">BM1725</f>
        <v>0</v>
      </c>
      <c r="BN1724" s="26">
        <f t="shared" si="7023"/>
        <v>6721.5</v>
      </c>
      <c r="BO1724" s="26">
        <f t="shared" si="7024"/>
        <v>6965.6</v>
      </c>
      <c r="BP1724" s="26">
        <f t="shared" si="7025"/>
        <v>6965.6</v>
      </c>
      <c r="BQ1724" s="26">
        <f t="shared" ref="BQ1724:BQ1738" si="7229">BQ1725</f>
        <v>0</v>
      </c>
      <c r="BR1724" s="26">
        <f t="shared" ref="BR1724:BR1738" si="7230">BR1725</f>
        <v>0</v>
      </c>
      <c r="BS1724" s="26">
        <f t="shared" si="7026"/>
        <v>6721.5</v>
      </c>
      <c r="BT1724" s="26">
        <f t="shared" si="7027"/>
        <v>6965.6</v>
      </c>
      <c r="BU1724" s="26">
        <f t="shared" si="7028"/>
        <v>6965.6</v>
      </c>
      <c r="BV1724" s="26">
        <f t="shared" ref="BV1724:BV1738" si="7231">BV1725</f>
        <v>0</v>
      </c>
      <c r="BW1724" s="26">
        <f t="shared" ref="BW1724:BW1738" si="7232">BW1725</f>
        <v>0</v>
      </c>
      <c r="BX1724" s="26">
        <f t="shared" si="7029"/>
        <v>6721.5</v>
      </c>
      <c r="BY1724" s="26">
        <f t="shared" si="7030"/>
        <v>6965.6</v>
      </c>
      <c r="BZ1724" s="26">
        <f t="shared" si="7031"/>
        <v>6965.6</v>
      </c>
      <c r="CA1724" s="26">
        <f t="shared" ref="CA1724:CA1738" si="7233">CA1725</f>
        <v>0</v>
      </c>
      <c r="CB1724" s="26">
        <f t="shared" ref="CB1724:CB1738" si="7234">CB1725</f>
        <v>0</v>
      </c>
      <c r="CC1724" s="26">
        <f t="shared" ref="CC1724:CC1738" si="7235">CC1725</f>
        <v>0</v>
      </c>
      <c r="CD1724" s="26">
        <f t="shared" si="7130"/>
        <v>6721.5</v>
      </c>
      <c r="CE1724" s="26">
        <f t="shared" si="7131"/>
        <v>6965.6</v>
      </c>
      <c r="CF1724" s="26">
        <f t="shared" si="7132"/>
        <v>6965.6</v>
      </c>
      <c r="CG1724" s="26">
        <f t="shared" ref="CG1724:CG1738" si="7236">CG1725</f>
        <v>0</v>
      </c>
      <c r="CH1724" s="26">
        <f t="shared" ref="CH1724:CH1738" si="7237">CH1725</f>
        <v>0</v>
      </c>
      <c r="CI1724" s="26">
        <f t="shared" ref="CI1724:CI1738" si="7238">CI1725</f>
        <v>0</v>
      </c>
      <c r="CJ1724" s="26">
        <f t="shared" si="7133"/>
        <v>6721.5</v>
      </c>
      <c r="CK1724" s="26">
        <f t="shared" si="7134"/>
        <v>6965.6</v>
      </c>
      <c r="CL1724" s="26">
        <f t="shared" si="7135"/>
        <v>6965.6</v>
      </c>
      <c r="CM1724" s="26">
        <f t="shared" ref="CM1724:CM1738" si="7239">CM1725</f>
        <v>0</v>
      </c>
      <c r="CN1724" s="26">
        <f t="shared" ref="CN1724:CN1738" si="7240">CN1725</f>
        <v>0</v>
      </c>
      <c r="CO1724" s="26">
        <f t="shared" ref="CO1724:CO1738" si="7241">CO1725</f>
        <v>0</v>
      </c>
      <c r="CP1724" s="26">
        <f t="shared" si="7136"/>
        <v>6721.5</v>
      </c>
      <c r="CQ1724" s="26">
        <f t="shared" si="7137"/>
        <v>6965.6</v>
      </c>
      <c r="CR1724" s="26">
        <f t="shared" si="7138"/>
        <v>6965.6</v>
      </c>
      <c r="CS1724" s="26">
        <f t="shared" ref="CS1724:CS1738" si="7242">CS1725</f>
        <v>0</v>
      </c>
      <c r="CT1724" s="19"/>
      <c r="CU1724" s="35"/>
      <c r="CY1724" s="1" t="s">
        <v>27</v>
      </c>
    </row>
    <row r="1725" spans="1:105" ht="31.2" hidden="1" x14ac:dyDescent="0.3">
      <c r="A1725" s="36" t="s">
        <v>983</v>
      </c>
      <c r="B1725" s="17">
        <v>110</v>
      </c>
      <c r="C1725" s="16"/>
      <c r="D1725" s="16"/>
      <c r="E1725" s="34" t="s">
        <v>130</v>
      </c>
      <c r="F1725" s="26">
        <f t="shared" si="7196"/>
        <v>6721.5</v>
      </c>
      <c r="G1725" s="26">
        <f t="shared" si="7197"/>
        <v>6965.6</v>
      </c>
      <c r="H1725" s="26">
        <f t="shared" si="7198"/>
        <v>6965.6</v>
      </c>
      <c r="I1725" s="26">
        <f t="shared" si="7199"/>
        <v>0</v>
      </c>
      <c r="J1725" s="26">
        <f t="shared" si="7200"/>
        <v>0</v>
      </c>
      <c r="K1725" s="26">
        <f t="shared" si="7201"/>
        <v>0</v>
      </c>
      <c r="L1725" s="26">
        <f t="shared" si="6996"/>
        <v>6721.5</v>
      </c>
      <c r="M1725" s="26">
        <f t="shared" si="6997"/>
        <v>6965.6</v>
      </c>
      <c r="N1725" s="26">
        <f t="shared" si="6998"/>
        <v>6965.6</v>
      </c>
      <c r="O1725" s="26">
        <f t="shared" si="7202"/>
        <v>0</v>
      </c>
      <c r="P1725" s="26">
        <f t="shared" si="7203"/>
        <v>0</v>
      </c>
      <c r="Q1725" s="26">
        <f t="shared" si="7204"/>
        <v>0</v>
      </c>
      <c r="R1725" s="26">
        <f t="shared" si="6999"/>
        <v>6721.5</v>
      </c>
      <c r="S1725" s="26">
        <f t="shared" si="7000"/>
        <v>6965.6</v>
      </c>
      <c r="T1725" s="26">
        <f t="shared" si="7001"/>
        <v>6965.6</v>
      </c>
      <c r="U1725" s="26">
        <f t="shared" si="7205"/>
        <v>0</v>
      </c>
      <c r="V1725" s="26">
        <f t="shared" si="7206"/>
        <v>0</v>
      </c>
      <c r="W1725" s="26">
        <f t="shared" si="7207"/>
        <v>0</v>
      </c>
      <c r="X1725" s="26">
        <f t="shared" si="7002"/>
        <v>6721.5</v>
      </c>
      <c r="Y1725" s="26">
        <f t="shared" si="7003"/>
        <v>6965.6</v>
      </c>
      <c r="Z1725" s="26">
        <f t="shared" si="7004"/>
        <v>6965.6</v>
      </c>
      <c r="AA1725" s="26">
        <f t="shared" si="7208"/>
        <v>0</v>
      </c>
      <c r="AB1725" s="26">
        <f t="shared" si="7209"/>
        <v>0</v>
      </c>
      <c r="AC1725" s="26">
        <f t="shared" si="7210"/>
        <v>0</v>
      </c>
      <c r="AD1725" s="26">
        <f t="shared" si="7005"/>
        <v>6721.5</v>
      </c>
      <c r="AE1725" s="26">
        <f t="shared" si="7006"/>
        <v>6965.6</v>
      </c>
      <c r="AF1725" s="26">
        <f t="shared" si="7007"/>
        <v>6965.6</v>
      </c>
      <c r="AG1725" s="26">
        <f t="shared" si="7211"/>
        <v>0</v>
      </c>
      <c r="AH1725" s="26">
        <f t="shared" si="7212"/>
        <v>0</v>
      </c>
      <c r="AI1725" s="26">
        <f t="shared" si="7213"/>
        <v>0</v>
      </c>
      <c r="AJ1725" s="26">
        <f t="shared" si="7008"/>
        <v>6721.5</v>
      </c>
      <c r="AK1725" s="26">
        <f t="shared" si="7009"/>
        <v>6965.6</v>
      </c>
      <c r="AL1725" s="26">
        <f t="shared" si="7010"/>
        <v>6965.6</v>
      </c>
      <c r="AM1725" s="26">
        <f t="shared" si="7214"/>
        <v>0</v>
      </c>
      <c r="AN1725" s="26">
        <f t="shared" si="7215"/>
        <v>0</v>
      </c>
      <c r="AO1725" s="26">
        <f t="shared" si="7216"/>
        <v>0</v>
      </c>
      <c r="AP1725" s="26">
        <f t="shared" si="7011"/>
        <v>6721.5</v>
      </c>
      <c r="AQ1725" s="26">
        <f t="shared" si="7012"/>
        <v>6965.6</v>
      </c>
      <c r="AR1725" s="26">
        <f t="shared" si="7013"/>
        <v>6965.6</v>
      </c>
      <c r="AS1725" s="26">
        <f t="shared" si="7217"/>
        <v>0</v>
      </c>
      <c r="AT1725" s="26">
        <f t="shared" si="7218"/>
        <v>0</v>
      </c>
      <c r="AU1725" s="26">
        <f t="shared" si="7219"/>
        <v>0</v>
      </c>
      <c r="AV1725" s="26">
        <f t="shared" si="7014"/>
        <v>6721.5</v>
      </c>
      <c r="AW1725" s="26">
        <f t="shared" si="7015"/>
        <v>6965.6</v>
      </c>
      <c r="AX1725" s="26">
        <f t="shared" si="7016"/>
        <v>6965.6</v>
      </c>
      <c r="AY1725" s="26">
        <f t="shared" si="7220"/>
        <v>0</v>
      </c>
      <c r="AZ1725" s="26">
        <f t="shared" si="7221"/>
        <v>0</v>
      </c>
      <c r="BA1725" s="26">
        <f t="shared" si="7222"/>
        <v>0</v>
      </c>
      <c r="BB1725" s="26">
        <f t="shared" si="7017"/>
        <v>6721.5</v>
      </c>
      <c r="BC1725" s="26">
        <f t="shared" si="7018"/>
        <v>6965.6</v>
      </c>
      <c r="BD1725" s="26">
        <f t="shared" si="7019"/>
        <v>6965.6</v>
      </c>
      <c r="BE1725" s="26">
        <f t="shared" si="7223"/>
        <v>0</v>
      </c>
      <c r="BF1725" s="26">
        <f t="shared" si="7224"/>
        <v>0</v>
      </c>
      <c r="BG1725" s="26">
        <f t="shared" si="7225"/>
        <v>0</v>
      </c>
      <c r="BH1725" s="26">
        <f t="shared" si="7020"/>
        <v>6721.5</v>
      </c>
      <c r="BI1725" s="26">
        <f t="shared" si="7021"/>
        <v>6965.6</v>
      </c>
      <c r="BJ1725" s="26">
        <f t="shared" si="7022"/>
        <v>6965.6</v>
      </c>
      <c r="BK1725" s="26">
        <f t="shared" si="7226"/>
        <v>0</v>
      </c>
      <c r="BL1725" s="26">
        <f t="shared" si="7227"/>
        <v>0</v>
      </c>
      <c r="BM1725" s="26">
        <f t="shared" si="7228"/>
        <v>0</v>
      </c>
      <c r="BN1725" s="26">
        <f t="shared" si="7023"/>
        <v>6721.5</v>
      </c>
      <c r="BO1725" s="26">
        <f t="shared" si="7024"/>
        <v>6965.6</v>
      </c>
      <c r="BP1725" s="26">
        <f t="shared" si="7025"/>
        <v>6965.6</v>
      </c>
      <c r="BQ1725" s="26">
        <f t="shared" si="7229"/>
        <v>0</v>
      </c>
      <c r="BR1725" s="26">
        <f t="shared" si="7230"/>
        <v>0</v>
      </c>
      <c r="BS1725" s="26">
        <f t="shared" si="7026"/>
        <v>6721.5</v>
      </c>
      <c r="BT1725" s="26">
        <f t="shared" si="7027"/>
        <v>6965.6</v>
      </c>
      <c r="BU1725" s="26">
        <f t="shared" si="7028"/>
        <v>6965.6</v>
      </c>
      <c r="BV1725" s="26">
        <f t="shared" si="7231"/>
        <v>0</v>
      </c>
      <c r="BW1725" s="26">
        <f t="shared" si="7232"/>
        <v>0</v>
      </c>
      <c r="BX1725" s="26">
        <f t="shared" si="7029"/>
        <v>6721.5</v>
      </c>
      <c r="BY1725" s="26">
        <f t="shared" si="7030"/>
        <v>6965.6</v>
      </c>
      <c r="BZ1725" s="26">
        <f t="shared" si="7031"/>
        <v>6965.6</v>
      </c>
      <c r="CA1725" s="26">
        <f t="shared" si="7233"/>
        <v>0</v>
      </c>
      <c r="CB1725" s="26">
        <f t="shared" si="7234"/>
        <v>0</v>
      </c>
      <c r="CC1725" s="26">
        <f t="shared" si="7235"/>
        <v>0</v>
      </c>
      <c r="CD1725" s="26">
        <f t="shared" si="7130"/>
        <v>6721.5</v>
      </c>
      <c r="CE1725" s="26">
        <f t="shared" si="7131"/>
        <v>6965.6</v>
      </c>
      <c r="CF1725" s="26">
        <f t="shared" si="7132"/>
        <v>6965.6</v>
      </c>
      <c r="CG1725" s="26">
        <f t="shared" si="7236"/>
        <v>0</v>
      </c>
      <c r="CH1725" s="26">
        <f t="shared" si="7237"/>
        <v>0</v>
      </c>
      <c r="CI1725" s="26">
        <f t="shared" si="7238"/>
        <v>0</v>
      </c>
      <c r="CJ1725" s="26">
        <f t="shared" si="7133"/>
        <v>6721.5</v>
      </c>
      <c r="CK1725" s="26">
        <f t="shared" si="7134"/>
        <v>6965.6</v>
      </c>
      <c r="CL1725" s="26">
        <f t="shared" si="7135"/>
        <v>6965.6</v>
      </c>
      <c r="CM1725" s="26">
        <f t="shared" si="7239"/>
        <v>0</v>
      </c>
      <c r="CN1725" s="26">
        <f t="shared" si="7240"/>
        <v>0</v>
      </c>
      <c r="CO1725" s="26">
        <f t="shared" si="7241"/>
        <v>0</v>
      </c>
      <c r="CP1725" s="26">
        <f t="shared" si="7136"/>
        <v>6721.5</v>
      </c>
      <c r="CQ1725" s="26">
        <f t="shared" si="7137"/>
        <v>6965.6</v>
      </c>
      <c r="CR1725" s="26">
        <f t="shared" si="7138"/>
        <v>6965.6</v>
      </c>
      <c r="CS1725" s="26">
        <f t="shared" si="7242"/>
        <v>0</v>
      </c>
      <c r="CT1725" s="19"/>
      <c r="CU1725" s="35"/>
      <c r="CZ1725" s="1" t="s">
        <v>28</v>
      </c>
    </row>
    <row r="1726" spans="1:105" hidden="1" x14ac:dyDescent="0.3">
      <c r="A1726" s="36" t="s">
        <v>983</v>
      </c>
      <c r="B1726" s="17">
        <v>110</v>
      </c>
      <c r="C1726" s="16" t="s">
        <v>393</v>
      </c>
      <c r="D1726" s="16" t="s">
        <v>64</v>
      </c>
      <c r="E1726" s="34" t="s">
        <v>925</v>
      </c>
      <c r="F1726" s="26">
        <v>6721.5</v>
      </c>
      <c r="G1726" s="26">
        <v>6965.6</v>
      </c>
      <c r="H1726" s="26">
        <v>6965.6</v>
      </c>
      <c r="I1726" s="26"/>
      <c r="J1726" s="26"/>
      <c r="K1726" s="26"/>
      <c r="L1726" s="26">
        <f t="shared" si="6996"/>
        <v>6721.5</v>
      </c>
      <c r="M1726" s="26">
        <f t="shared" si="6997"/>
        <v>6965.6</v>
      </c>
      <c r="N1726" s="26">
        <f t="shared" si="6998"/>
        <v>6965.6</v>
      </c>
      <c r="O1726" s="26"/>
      <c r="P1726" s="26"/>
      <c r="Q1726" s="26"/>
      <c r="R1726" s="26">
        <f t="shared" si="6999"/>
        <v>6721.5</v>
      </c>
      <c r="S1726" s="26">
        <f t="shared" si="7000"/>
        <v>6965.6</v>
      </c>
      <c r="T1726" s="26">
        <f t="shared" si="7001"/>
        <v>6965.6</v>
      </c>
      <c r="U1726" s="26"/>
      <c r="V1726" s="26"/>
      <c r="W1726" s="26"/>
      <c r="X1726" s="26">
        <f t="shared" si="7002"/>
        <v>6721.5</v>
      </c>
      <c r="Y1726" s="26">
        <f t="shared" si="7003"/>
        <v>6965.6</v>
      </c>
      <c r="Z1726" s="26">
        <f t="shared" si="7004"/>
        <v>6965.6</v>
      </c>
      <c r="AA1726" s="26"/>
      <c r="AB1726" s="26"/>
      <c r="AC1726" s="26"/>
      <c r="AD1726" s="26">
        <f t="shared" si="7005"/>
        <v>6721.5</v>
      </c>
      <c r="AE1726" s="26">
        <f t="shared" si="7006"/>
        <v>6965.6</v>
      </c>
      <c r="AF1726" s="26">
        <f t="shared" si="7007"/>
        <v>6965.6</v>
      </c>
      <c r="AG1726" s="26"/>
      <c r="AH1726" s="26"/>
      <c r="AI1726" s="26"/>
      <c r="AJ1726" s="26">
        <f t="shared" si="7008"/>
        <v>6721.5</v>
      </c>
      <c r="AK1726" s="26">
        <f t="shared" si="7009"/>
        <v>6965.6</v>
      </c>
      <c r="AL1726" s="26">
        <f t="shared" si="7010"/>
        <v>6965.6</v>
      </c>
      <c r="AM1726" s="26"/>
      <c r="AN1726" s="26"/>
      <c r="AO1726" s="26"/>
      <c r="AP1726" s="26">
        <f t="shared" si="7011"/>
        <v>6721.5</v>
      </c>
      <c r="AQ1726" s="26">
        <f t="shared" si="7012"/>
        <v>6965.6</v>
      </c>
      <c r="AR1726" s="26">
        <f t="shared" si="7013"/>
        <v>6965.6</v>
      </c>
      <c r="AS1726" s="26"/>
      <c r="AT1726" s="26"/>
      <c r="AU1726" s="26"/>
      <c r="AV1726" s="26">
        <f t="shared" si="7014"/>
        <v>6721.5</v>
      </c>
      <c r="AW1726" s="26">
        <f t="shared" si="7015"/>
        <v>6965.6</v>
      </c>
      <c r="AX1726" s="26">
        <f t="shared" si="7016"/>
        <v>6965.6</v>
      </c>
      <c r="AY1726" s="26"/>
      <c r="AZ1726" s="26"/>
      <c r="BA1726" s="26"/>
      <c r="BB1726" s="26">
        <f t="shared" si="7017"/>
        <v>6721.5</v>
      </c>
      <c r="BC1726" s="26">
        <f t="shared" si="7018"/>
        <v>6965.6</v>
      </c>
      <c r="BD1726" s="26">
        <f t="shared" si="7019"/>
        <v>6965.6</v>
      </c>
      <c r="BE1726" s="26"/>
      <c r="BF1726" s="26"/>
      <c r="BG1726" s="26"/>
      <c r="BH1726" s="26">
        <f t="shared" si="7020"/>
        <v>6721.5</v>
      </c>
      <c r="BI1726" s="26">
        <f t="shared" si="7021"/>
        <v>6965.6</v>
      </c>
      <c r="BJ1726" s="26">
        <f t="shared" si="7022"/>
        <v>6965.6</v>
      </c>
      <c r="BK1726" s="26"/>
      <c r="BL1726" s="26"/>
      <c r="BM1726" s="26"/>
      <c r="BN1726" s="26">
        <f t="shared" si="7023"/>
        <v>6721.5</v>
      </c>
      <c r="BO1726" s="26">
        <f t="shared" si="7024"/>
        <v>6965.6</v>
      </c>
      <c r="BP1726" s="26">
        <f t="shared" si="7025"/>
        <v>6965.6</v>
      </c>
      <c r="BQ1726" s="26"/>
      <c r="BR1726" s="26"/>
      <c r="BS1726" s="26">
        <f t="shared" si="7026"/>
        <v>6721.5</v>
      </c>
      <c r="BT1726" s="26">
        <f t="shared" si="7027"/>
        <v>6965.6</v>
      </c>
      <c r="BU1726" s="26">
        <f t="shared" si="7028"/>
        <v>6965.6</v>
      </c>
      <c r="BV1726" s="26"/>
      <c r="BW1726" s="26"/>
      <c r="BX1726" s="26">
        <f t="shared" si="7029"/>
        <v>6721.5</v>
      </c>
      <c r="BY1726" s="26">
        <f t="shared" si="7030"/>
        <v>6965.6</v>
      </c>
      <c r="BZ1726" s="26">
        <f t="shared" si="7031"/>
        <v>6965.6</v>
      </c>
      <c r="CA1726" s="26"/>
      <c r="CB1726" s="26"/>
      <c r="CC1726" s="26"/>
      <c r="CD1726" s="26">
        <f t="shared" si="7130"/>
        <v>6721.5</v>
      </c>
      <c r="CE1726" s="26">
        <f t="shared" si="7131"/>
        <v>6965.6</v>
      </c>
      <c r="CF1726" s="26">
        <f t="shared" si="7132"/>
        <v>6965.6</v>
      </c>
      <c r="CG1726" s="26"/>
      <c r="CH1726" s="26"/>
      <c r="CI1726" s="26"/>
      <c r="CJ1726" s="26">
        <f t="shared" si="7133"/>
        <v>6721.5</v>
      </c>
      <c r="CK1726" s="26">
        <f t="shared" si="7134"/>
        <v>6965.6</v>
      </c>
      <c r="CL1726" s="26">
        <f t="shared" si="7135"/>
        <v>6965.6</v>
      </c>
      <c r="CM1726" s="26"/>
      <c r="CN1726" s="26"/>
      <c r="CO1726" s="26"/>
      <c r="CP1726" s="26">
        <f t="shared" si="7136"/>
        <v>6721.5</v>
      </c>
      <c r="CQ1726" s="26">
        <f t="shared" si="7137"/>
        <v>6965.6</v>
      </c>
      <c r="CR1726" s="26">
        <f t="shared" si="7138"/>
        <v>6965.6</v>
      </c>
      <c r="CS1726" s="26"/>
      <c r="CT1726" s="19"/>
      <c r="CU1726" s="35"/>
    </row>
    <row r="1727" spans="1:105" ht="31.2" hidden="1" x14ac:dyDescent="0.3">
      <c r="A1727" s="36" t="s">
        <v>983</v>
      </c>
      <c r="B1727" s="17">
        <v>200</v>
      </c>
      <c r="C1727" s="16"/>
      <c r="D1727" s="16"/>
      <c r="E1727" s="34" t="s">
        <v>38</v>
      </c>
      <c r="F1727" s="26">
        <f t="shared" si="7196"/>
        <v>20033.2</v>
      </c>
      <c r="G1727" s="26">
        <f t="shared" si="7197"/>
        <v>19789.099999999999</v>
      </c>
      <c r="H1727" s="26">
        <f t="shared" si="7198"/>
        <v>19789.099999999999</v>
      </c>
      <c r="I1727" s="26">
        <f t="shared" si="7199"/>
        <v>0</v>
      </c>
      <c r="J1727" s="26">
        <f t="shared" si="7200"/>
        <v>0</v>
      </c>
      <c r="K1727" s="26">
        <f t="shared" si="7201"/>
        <v>0</v>
      </c>
      <c r="L1727" s="26">
        <f t="shared" si="6996"/>
        <v>20033.2</v>
      </c>
      <c r="M1727" s="26">
        <f t="shared" si="6997"/>
        <v>19789.099999999999</v>
      </c>
      <c r="N1727" s="26">
        <f t="shared" si="6998"/>
        <v>19789.099999999999</v>
      </c>
      <c r="O1727" s="26">
        <f t="shared" si="7202"/>
        <v>0</v>
      </c>
      <c r="P1727" s="26">
        <f t="shared" si="7203"/>
        <v>0</v>
      </c>
      <c r="Q1727" s="26">
        <f t="shared" si="7204"/>
        <v>0</v>
      </c>
      <c r="R1727" s="26">
        <f t="shared" si="6999"/>
        <v>20033.2</v>
      </c>
      <c r="S1727" s="26">
        <f t="shared" si="7000"/>
        <v>19789.099999999999</v>
      </c>
      <c r="T1727" s="26">
        <f t="shared" si="7001"/>
        <v>19789.099999999999</v>
      </c>
      <c r="U1727" s="26">
        <f t="shared" si="7205"/>
        <v>0</v>
      </c>
      <c r="V1727" s="26">
        <f t="shared" si="7206"/>
        <v>0</v>
      </c>
      <c r="W1727" s="26">
        <f t="shared" si="7207"/>
        <v>0</v>
      </c>
      <c r="X1727" s="26">
        <f t="shared" si="7002"/>
        <v>20033.2</v>
      </c>
      <c r="Y1727" s="26">
        <f t="shared" si="7003"/>
        <v>19789.099999999999</v>
      </c>
      <c r="Z1727" s="26">
        <f t="shared" si="7004"/>
        <v>19789.099999999999</v>
      </c>
      <c r="AA1727" s="26">
        <f t="shared" si="7208"/>
        <v>0</v>
      </c>
      <c r="AB1727" s="26">
        <f t="shared" si="7209"/>
        <v>0</v>
      </c>
      <c r="AC1727" s="26">
        <f t="shared" si="7210"/>
        <v>0</v>
      </c>
      <c r="AD1727" s="26">
        <f t="shared" si="7005"/>
        <v>20033.2</v>
      </c>
      <c r="AE1727" s="26">
        <f t="shared" si="7006"/>
        <v>19789.099999999999</v>
      </c>
      <c r="AF1727" s="26">
        <f t="shared" si="7007"/>
        <v>19789.099999999999</v>
      </c>
      <c r="AG1727" s="26">
        <f t="shared" si="7211"/>
        <v>0</v>
      </c>
      <c r="AH1727" s="26">
        <f t="shared" si="7212"/>
        <v>0</v>
      </c>
      <c r="AI1727" s="26">
        <f t="shared" si="7213"/>
        <v>0</v>
      </c>
      <c r="AJ1727" s="26">
        <f t="shared" si="7008"/>
        <v>20033.2</v>
      </c>
      <c r="AK1727" s="26">
        <f t="shared" si="7009"/>
        <v>19789.099999999999</v>
      </c>
      <c r="AL1727" s="26">
        <f t="shared" si="7010"/>
        <v>19789.099999999999</v>
      </c>
      <c r="AM1727" s="26">
        <f t="shared" si="7214"/>
        <v>0</v>
      </c>
      <c r="AN1727" s="26">
        <f t="shared" si="7215"/>
        <v>0</v>
      </c>
      <c r="AO1727" s="26">
        <f t="shared" si="7216"/>
        <v>0</v>
      </c>
      <c r="AP1727" s="26">
        <f t="shared" si="7011"/>
        <v>20033.2</v>
      </c>
      <c r="AQ1727" s="26">
        <f t="shared" si="7012"/>
        <v>19789.099999999999</v>
      </c>
      <c r="AR1727" s="26">
        <f t="shared" si="7013"/>
        <v>19789.099999999999</v>
      </c>
      <c r="AS1727" s="26">
        <f t="shared" si="7217"/>
        <v>0</v>
      </c>
      <c r="AT1727" s="26">
        <f t="shared" si="7218"/>
        <v>0</v>
      </c>
      <c r="AU1727" s="26">
        <f t="shared" si="7219"/>
        <v>0</v>
      </c>
      <c r="AV1727" s="26">
        <f t="shared" si="7014"/>
        <v>20033.2</v>
      </c>
      <c r="AW1727" s="26">
        <f t="shared" si="7015"/>
        <v>19789.099999999999</v>
      </c>
      <c r="AX1727" s="26">
        <f t="shared" si="7016"/>
        <v>19789.099999999999</v>
      </c>
      <c r="AY1727" s="26">
        <f t="shared" si="7220"/>
        <v>0</v>
      </c>
      <c r="AZ1727" s="26">
        <f t="shared" si="7221"/>
        <v>0</v>
      </c>
      <c r="BA1727" s="26">
        <f t="shared" si="7222"/>
        <v>0</v>
      </c>
      <c r="BB1727" s="26">
        <f t="shared" si="7017"/>
        <v>20033.2</v>
      </c>
      <c r="BC1727" s="26">
        <f t="shared" si="7018"/>
        <v>19789.099999999999</v>
      </c>
      <c r="BD1727" s="26">
        <f t="shared" si="7019"/>
        <v>19789.099999999999</v>
      </c>
      <c r="BE1727" s="26">
        <f t="shared" si="7223"/>
        <v>0</v>
      </c>
      <c r="BF1727" s="26">
        <f t="shared" si="7224"/>
        <v>0</v>
      </c>
      <c r="BG1727" s="26">
        <f t="shared" si="7225"/>
        <v>0</v>
      </c>
      <c r="BH1727" s="26">
        <f t="shared" si="7020"/>
        <v>20033.2</v>
      </c>
      <c r="BI1727" s="26">
        <f t="shared" si="7021"/>
        <v>19789.099999999999</v>
      </c>
      <c r="BJ1727" s="26">
        <f t="shared" si="7022"/>
        <v>19789.099999999999</v>
      </c>
      <c r="BK1727" s="26">
        <f t="shared" si="7226"/>
        <v>0</v>
      </c>
      <c r="BL1727" s="26">
        <f t="shared" si="7227"/>
        <v>0</v>
      </c>
      <c r="BM1727" s="26">
        <f t="shared" si="7228"/>
        <v>0</v>
      </c>
      <c r="BN1727" s="26">
        <f t="shared" si="7023"/>
        <v>20033.2</v>
      </c>
      <c r="BO1727" s="26">
        <f t="shared" si="7024"/>
        <v>19789.099999999999</v>
      </c>
      <c r="BP1727" s="26">
        <f t="shared" si="7025"/>
        <v>19789.099999999999</v>
      </c>
      <c r="BQ1727" s="26">
        <f t="shared" si="7229"/>
        <v>0</v>
      </c>
      <c r="BR1727" s="26">
        <f t="shared" si="7230"/>
        <v>0</v>
      </c>
      <c r="BS1727" s="26">
        <f t="shared" si="7026"/>
        <v>20033.2</v>
      </c>
      <c r="BT1727" s="26">
        <f t="shared" si="7027"/>
        <v>19789.099999999999</v>
      </c>
      <c r="BU1727" s="26">
        <f t="shared" si="7028"/>
        <v>19789.099999999999</v>
      </c>
      <c r="BV1727" s="26">
        <f t="shared" si="7231"/>
        <v>0</v>
      </c>
      <c r="BW1727" s="26">
        <f t="shared" si="7232"/>
        <v>0</v>
      </c>
      <c r="BX1727" s="26">
        <f t="shared" si="7029"/>
        <v>20033.2</v>
      </c>
      <c r="BY1727" s="26">
        <f t="shared" si="7030"/>
        <v>19789.099999999999</v>
      </c>
      <c r="BZ1727" s="26">
        <f t="shared" si="7031"/>
        <v>19789.099999999999</v>
      </c>
      <c r="CA1727" s="26">
        <f t="shared" si="7233"/>
        <v>0</v>
      </c>
      <c r="CB1727" s="26">
        <f t="shared" si="7234"/>
        <v>0</v>
      </c>
      <c r="CC1727" s="26">
        <f t="shared" si="7235"/>
        <v>0</v>
      </c>
      <c r="CD1727" s="26">
        <f t="shared" si="7130"/>
        <v>20033.2</v>
      </c>
      <c r="CE1727" s="26">
        <f t="shared" si="7131"/>
        <v>19789.099999999999</v>
      </c>
      <c r="CF1727" s="26">
        <f t="shared" si="7132"/>
        <v>19789.099999999999</v>
      </c>
      <c r="CG1727" s="26">
        <f t="shared" si="7236"/>
        <v>0</v>
      </c>
      <c r="CH1727" s="26">
        <f t="shared" si="7237"/>
        <v>0</v>
      </c>
      <c r="CI1727" s="26">
        <f t="shared" si="7238"/>
        <v>0</v>
      </c>
      <c r="CJ1727" s="26">
        <f t="shared" si="7133"/>
        <v>20033.2</v>
      </c>
      <c r="CK1727" s="26">
        <f t="shared" si="7134"/>
        <v>19789.099999999999</v>
      </c>
      <c r="CL1727" s="26">
        <f t="shared" si="7135"/>
        <v>19789.099999999999</v>
      </c>
      <c r="CM1727" s="26">
        <f t="shared" si="7239"/>
        <v>0</v>
      </c>
      <c r="CN1727" s="26">
        <f t="shared" si="7240"/>
        <v>0</v>
      </c>
      <c r="CO1727" s="26">
        <f t="shared" si="7241"/>
        <v>0</v>
      </c>
      <c r="CP1727" s="26">
        <f t="shared" si="7136"/>
        <v>20033.2</v>
      </c>
      <c r="CQ1727" s="26">
        <f t="shared" si="7137"/>
        <v>19789.099999999999</v>
      </c>
      <c r="CR1727" s="26">
        <f t="shared" si="7138"/>
        <v>19789.099999999999</v>
      </c>
      <c r="CS1727" s="26">
        <f t="shared" si="7242"/>
        <v>0</v>
      </c>
      <c r="CT1727" s="19"/>
      <c r="CU1727" s="35"/>
      <c r="CY1727" s="1" t="s">
        <v>27</v>
      </c>
    </row>
    <row r="1728" spans="1:105" ht="46.8" hidden="1" x14ac:dyDescent="0.3">
      <c r="A1728" s="36" t="s">
        <v>983</v>
      </c>
      <c r="B1728" s="17">
        <v>240</v>
      </c>
      <c r="C1728" s="16"/>
      <c r="D1728" s="16"/>
      <c r="E1728" s="34" t="s">
        <v>39</v>
      </c>
      <c r="F1728" s="26">
        <f t="shared" si="7196"/>
        <v>20033.2</v>
      </c>
      <c r="G1728" s="26">
        <f t="shared" si="7197"/>
        <v>19789.099999999999</v>
      </c>
      <c r="H1728" s="26">
        <f t="shared" si="7198"/>
        <v>19789.099999999999</v>
      </c>
      <c r="I1728" s="26">
        <f t="shared" si="7199"/>
        <v>0</v>
      </c>
      <c r="J1728" s="26">
        <f t="shared" si="7200"/>
        <v>0</v>
      </c>
      <c r="K1728" s="26">
        <f t="shared" si="7201"/>
        <v>0</v>
      </c>
      <c r="L1728" s="26">
        <f t="shared" si="6996"/>
        <v>20033.2</v>
      </c>
      <c r="M1728" s="26">
        <f t="shared" si="6997"/>
        <v>19789.099999999999</v>
      </c>
      <c r="N1728" s="26">
        <f t="shared" si="6998"/>
        <v>19789.099999999999</v>
      </c>
      <c r="O1728" s="26">
        <f t="shared" si="7202"/>
        <v>0</v>
      </c>
      <c r="P1728" s="26">
        <f t="shared" si="7203"/>
        <v>0</v>
      </c>
      <c r="Q1728" s="26">
        <f t="shared" si="7204"/>
        <v>0</v>
      </c>
      <c r="R1728" s="26">
        <f t="shared" si="6999"/>
        <v>20033.2</v>
      </c>
      <c r="S1728" s="26">
        <f t="shared" si="7000"/>
        <v>19789.099999999999</v>
      </c>
      <c r="T1728" s="26">
        <f t="shared" si="7001"/>
        <v>19789.099999999999</v>
      </c>
      <c r="U1728" s="26">
        <f t="shared" si="7205"/>
        <v>0</v>
      </c>
      <c r="V1728" s="26">
        <f t="shared" si="7206"/>
        <v>0</v>
      </c>
      <c r="W1728" s="26">
        <f t="shared" si="7207"/>
        <v>0</v>
      </c>
      <c r="X1728" s="26">
        <f t="shared" si="7002"/>
        <v>20033.2</v>
      </c>
      <c r="Y1728" s="26">
        <f t="shared" si="7003"/>
        <v>19789.099999999999</v>
      </c>
      <c r="Z1728" s="26">
        <f t="shared" si="7004"/>
        <v>19789.099999999999</v>
      </c>
      <c r="AA1728" s="26">
        <f t="shared" si="7208"/>
        <v>0</v>
      </c>
      <c r="AB1728" s="26">
        <f t="shared" si="7209"/>
        <v>0</v>
      </c>
      <c r="AC1728" s="26">
        <f t="shared" si="7210"/>
        <v>0</v>
      </c>
      <c r="AD1728" s="26">
        <f t="shared" si="7005"/>
        <v>20033.2</v>
      </c>
      <c r="AE1728" s="26">
        <f t="shared" si="7006"/>
        <v>19789.099999999999</v>
      </c>
      <c r="AF1728" s="26">
        <f t="shared" si="7007"/>
        <v>19789.099999999999</v>
      </c>
      <c r="AG1728" s="26">
        <f t="shared" si="7211"/>
        <v>0</v>
      </c>
      <c r="AH1728" s="26">
        <f t="shared" si="7212"/>
        <v>0</v>
      </c>
      <c r="AI1728" s="26">
        <f t="shared" si="7213"/>
        <v>0</v>
      </c>
      <c r="AJ1728" s="26">
        <f t="shared" si="7008"/>
        <v>20033.2</v>
      </c>
      <c r="AK1728" s="26">
        <f t="shared" si="7009"/>
        <v>19789.099999999999</v>
      </c>
      <c r="AL1728" s="26">
        <f t="shared" si="7010"/>
        <v>19789.099999999999</v>
      </c>
      <c r="AM1728" s="26">
        <f t="shared" si="7214"/>
        <v>0</v>
      </c>
      <c r="AN1728" s="26">
        <f t="shared" si="7215"/>
        <v>0</v>
      </c>
      <c r="AO1728" s="26">
        <f t="shared" si="7216"/>
        <v>0</v>
      </c>
      <c r="AP1728" s="26">
        <f t="shared" si="7011"/>
        <v>20033.2</v>
      </c>
      <c r="AQ1728" s="26">
        <f t="shared" si="7012"/>
        <v>19789.099999999999</v>
      </c>
      <c r="AR1728" s="26">
        <f t="shared" si="7013"/>
        <v>19789.099999999999</v>
      </c>
      <c r="AS1728" s="26">
        <f t="shared" si="7217"/>
        <v>0</v>
      </c>
      <c r="AT1728" s="26">
        <f t="shared" si="7218"/>
        <v>0</v>
      </c>
      <c r="AU1728" s="26">
        <f t="shared" si="7219"/>
        <v>0</v>
      </c>
      <c r="AV1728" s="26">
        <f t="shared" si="7014"/>
        <v>20033.2</v>
      </c>
      <c r="AW1728" s="26">
        <f t="shared" si="7015"/>
        <v>19789.099999999999</v>
      </c>
      <c r="AX1728" s="26">
        <f t="shared" si="7016"/>
        <v>19789.099999999999</v>
      </c>
      <c r="AY1728" s="26">
        <f t="shared" si="7220"/>
        <v>0</v>
      </c>
      <c r="AZ1728" s="26">
        <f t="shared" si="7221"/>
        <v>0</v>
      </c>
      <c r="BA1728" s="26">
        <f t="shared" si="7222"/>
        <v>0</v>
      </c>
      <c r="BB1728" s="26">
        <f t="shared" si="7017"/>
        <v>20033.2</v>
      </c>
      <c r="BC1728" s="26">
        <f t="shared" si="7018"/>
        <v>19789.099999999999</v>
      </c>
      <c r="BD1728" s="26">
        <f t="shared" si="7019"/>
        <v>19789.099999999999</v>
      </c>
      <c r="BE1728" s="26">
        <f t="shared" si="7223"/>
        <v>0</v>
      </c>
      <c r="BF1728" s="26">
        <f t="shared" si="7224"/>
        <v>0</v>
      </c>
      <c r="BG1728" s="26">
        <f t="shared" si="7225"/>
        <v>0</v>
      </c>
      <c r="BH1728" s="26">
        <f t="shared" si="7020"/>
        <v>20033.2</v>
      </c>
      <c r="BI1728" s="26">
        <f t="shared" si="7021"/>
        <v>19789.099999999999</v>
      </c>
      <c r="BJ1728" s="26">
        <f t="shared" si="7022"/>
        <v>19789.099999999999</v>
      </c>
      <c r="BK1728" s="26">
        <f t="shared" si="7226"/>
        <v>0</v>
      </c>
      <c r="BL1728" s="26">
        <f t="shared" si="7227"/>
        <v>0</v>
      </c>
      <c r="BM1728" s="26">
        <f t="shared" si="7228"/>
        <v>0</v>
      </c>
      <c r="BN1728" s="26">
        <f t="shared" si="7023"/>
        <v>20033.2</v>
      </c>
      <c r="BO1728" s="26">
        <f t="shared" si="7024"/>
        <v>19789.099999999999</v>
      </c>
      <c r="BP1728" s="26">
        <f t="shared" si="7025"/>
        <v>19789.099999999999</v>
      </c>
      <c r="BQ1728" s="26">
        <f t="shared" si="7229"/>
        <v>0</v>
      </c>
      <c r="BR1728" s="26">
        <f t="shared" si="7230"/>
        <v>0</v>
      </c>
      <c r="BS1728" s="26">
        <f t="shared" si="7026"/>
        <v>20033.2</v>
      </c>
      <c r="BT1728" s="26">
        <f t="shared" si="7027"/>
        <v>19789.099999999999</v>
      </c>
      <c r="BU1728" s="26">
        <f t="shared" si="7028"/>
        <v>19789.099999999999</v>
      </c>
      <c r="BV1728" s="26">
        <f t="shared" si="7231"/>
        <v>0</v>
      </c>
      <c r="BW1728" s="26">
        <f t="shared" si="7232"/>
        <v>0</v>
      </c>
      <c r="BX1728" s="26">
        <f t="shared" si="7029"/>
        <v>20033.2</v>
      </c>
      <c r="BY1728" s="26">
        <f t="shared" si="7030"/>
        <v>19789.099999999999</v>
      </c>
      <c r="BZ1728" s="26">
        <f t="shared" si="7031"/>
        <v>19789.099999999999</v>
      </c>
      <c r="CA1728" s="26">
        <f t="shared" si="7233"/>
        <v>0</v>
      </c>
      <c r="CB1728" s="26">
        <f t="shared" si="7234"/>
        <v>0</v>
      </c>
      <c r="CC1728" s="26">
        <f t="shared" si="7235"/>
        <v>0</v>
      </c>
      <c r="CD1728" s="26">
        <f t="shared" si="7130"/>
        <v>20033.2</v>
      </c>
      <c r="CE1728" s="26">
        <f t="shared" si="7131"/>
        <v>19789.099999999999</v>
      </c>
      <c r="CF1728" s="26">
        <f t="shared" si="7132"/>
        <v>19789.099999999999</v>
      </c>
      <c r="CG1728" s="26">
        <f t="shared" si="7236"/>
        <v>0</v>
      </c>
      <c r="CH1728" s="26">
        <f t="shared" si="7237"/>
        <v>0</v>
      </c>
      <c r="CI1728" s="26">
        <f t="shared" si="7238"/>
        <v>0</v>
      </c>
      <c r="CJ1728" s="26">
        <f t="shared" si="7133"/>
        <v>20033.2</v>
      </c>
      <c r="CK1728" s="26">
        <f t="shared" si="7134"/>
        <v>19789.099999999999</v>
      </c>
      <c r="CL1728" s="26">
        <f t="shared" si="7135"/>
        <v>19789.099999999999</v>
      </c>
      <c r="CM1728" s="26">
        <f t="shared" si="7239"/>
        <v>0</v>
      </c>
      <c r="CN1728" s="26">
        <f t="shared" si="7240"/>
        <v>0</v>
      </c>
      <c r="CO1728" s="26">
        <f t="shared" si="7241"/>
        <v>0</v>
      </c>
      <c r="CP1728" s="26">
        <f t="shared" si="7136"/>
        <v>20033.2</v>
      </c>
      <c r="CQ1728" s="26">
        <f t="shared" si="7137"/>
        <v>19789.099999999999</v>
      </c>
      <c r="CR1728" s="26">
        <f t="shared" si="7138"/>
        <v>19789.099999999999</v>
      </c>
      <c r="CS1728" s="26">
        <f t="shared" si="7242"/>
        <v>0</v>
      </c>
      <c r="CT1728" s="19"/>
      <c r="CU1728" s="35"/>
      <c r="CZ1728" s="1" t="s">
        <v>28</v>
      </c>
    </row>
    <row r="1729" spans="1:105" hidden="1" x14ac:dyDescent="0.3">
      <c r="A1729" s="36" t="s">
        <v>983</v>
      </c>
      <c r="B1729" s="17">
        <v>240</v>
      </c>
      <c r="C1729" s="16" t="s">
        <v>393</v>
      </c>
      <c r="D1729" s="16" t="s">
        <v>64</v>
      </c>
      <c r="E1729" s="34" t="s">
        <v>925</v>
      </c>
      <c r="F1729" s="26">
        <v>20033.2</v>
      </c>
      <c r="G1729" s="26">
        <v>19789.099999999999</v>
      </c>
      <c r="H1729" s="26">
        <v>19789.099999999999</v>
      </c>
      <c r="I1729" s="26"/>
      <c r="J1729" s="26"/>
      <c r="K1729" s="26"/>
      <c r="L1729" s="26">
        <f t="shared" si="6996"/>
        <v>20033.2</v>
      </c>
      <c r="M1729" s="26">
        <f t="shared" si="6997"/>
        <v>19789.099999999999</v>
      </c>
      <c r="N1729" s="26">
        <f t="shared" si="6998"/>
        <v>19789.099999999999</v>
      </c>
      <c r="O1729" s="26"/>
      <c r="P1729" s="26"/>
      <c r="Q1729" s="26"/>
      <c r="R1729" s="26">
        <f t="shared" si="6999"/>
        <v>20033.2</v>
      </c>
      <c r="S1729" s="26">
        <f t="shared" si="7000"/>
        <v>19789.099999999999</v>
      </c>
      <c r="T1729" s="26">
        <f t="shared" si="7001"/>
        <v>19789.099999999999</v>
      </c>
      <c r="U1729" s="26"/>
      <c r="V1729" s="26"/>
      <c r="W1729" s="26"/>
      <c r="X1729" s="26">
        <f t="shared" si="7002"/>
        <v>20033.2</v>
      </c>
      <c r="Y1729" s="26">
        <f t="shared" si="7003"/>
        <v>19789.099999999999</v>
      </c>
      <c r="Z1729" s="26">
        <f t="shared" si="7004"/>
        <v>19789.099999999999</v>
      </c>
      <c r="AA1729" s="26"/>
      <c r="AB1729" s="26"/>
      <c r="AC1729" s="26"/>
      <c r="AD1729" s="26">
        <f t="shared" si="7005"/>
        <v>20033.2</v>
      </c>
      <c r="AE1729" s="26">
        <f t="shared" si="7006"/>
        <v>19789.099999999999</v>
      </c>
      <c r="AF1729" s="26">
        <f t="shared" si="7007"/>
        <v>19789.099999999999</v>
      </c>
      <c r="AG1729" s="26"/>
      <c r="AH1729" s="26"/>
      <c r="AI1729" s="26"/>
      <c r="AJ1729" s="26">
        <f t="shared" si="7008"/>
        <v>20033.2</v>
      </c>
      <c r="AK1729" s="26">
        <f t="shared" si="7009"/>
        <v>19789.099999999999</v>
      </c>
      <c r="AL1729" s="26">
        <f t="shared" si="7010"/>
        <v>19789.099999999999</v>
      </c>
      <c r="AM1729" s="26"/>
      <c r="AN1729" s="26"/>
      <c r="AO1729" s="26"/>
      <c r="AP1729" s="26">
        <f t="shared" si="7011"/>
        <v>20033.2</v>
      </c>
      <c r="AQ1729" s="26">
        <f t="shared" si="7012"/>
        <v>19789.099999999999</v>
      </c>
      <c r="AR1729" s="26">
        <f t="shared" si="7013"/>
        <v>19789.099999999999</v>
      </c>
      <c r="AS1729" s="26"/>
      <c r="AT1729" s="26"/>
      <c r="AU1729" s="26"/>
      <c r="AV1729" s="26">
        <f t="shared" si="7014"/>
        <v>20033.2</v>
      </c>
      <c r="AW1729" s="26">
        <f t="shared" si="7015"/>
        <v>19789.099999999999</v>
      </c>
      <c r="AX1729" s="26">
        <f t="shared" si="7016"/>
        <v>19789.099999999999</v>
      </c>
      <c r="AY1729" s="26"/>
      <c r="AZ1729" s="26"/>
      <c r="BA1729" s="26"/>
      <c r="BB1729" s="26">
        <f t="shared" si="7017"/>
        <v>20033.2</v>
      </c>
      <c r="BC1729" s="26">
        <f t="shared" si="7018"/>
        <v>19789.099999999999</v>
      </c>
      <c r="BD1729" s="26">
        <f t="shared" si="7019"/>
        <v>19789.099999999999</v>
      </c>
      <c r="BE1729" s="26"/>
      <c r="BF1729" s="26"/>
      <c r="BG1729" s="26"/>
      <c r="BH1729" s="26">
        <f t="shared" si="7020"/>
        <v>20033.2</v>
      </c>
      <c r="BI1729" s="26">
        <f t="shared" si="7021"/>
        <v>19789.099999999999</v>
      </c>
      <c r="BJ1729" s="26">
        <f t="shared" si="7022"/>
        <v>19789.099999999999</v>
      </c>
      <c r="BK1729" s="26"/>
      <c r="BL1729" s="26"/>
      <c r="BM1729" s="26"/>
      <c r="BN1729" s="26">
        <f t="shared" si="7023"/>
        <v>20033.2</v>
      </c>
      <c r="BO1729" s="26">
        <f t="shared" si="7024"/>
        <v>19789.099999999999</v>
      </c>
      <c r="BP1729" s="26">
        <f t="shared" si="7025"/>
        <v>19789.099999999999</v>
      </c>
      <c r="BQ1729" s="26"/>
      <c r="BR1729" s="26"/>
      <c r="BS1729" s="26">
        <f t="shared" si="7026"/>
        <v>20033.2</v>
      </c>
      <c r="BT1729" s="26">
        <f t="shared" si="7027"/>
        <v>19789.099999999999</v>
      </c>
      <c r="BU1729" s="26">
        <f t="shared" si="7028"/>
        <v>19789.099999999999</v>
      </c>
      <c r="BV1729" s="26"/>
      <c r="BW1729" s="26"/>
      <c r="BX1729" s="26">
        <f t="shared" si="7029"/>
        <v>20033.2</v>
      </c>
      <c r="BY1729" s="26">
        <f t="shared" si="7030"/>
        <v>19789.099999999999</v>
      </c>
      <c r="BZ1729" s="26">
        <f t="shared" si="7031"/>
        <v>19789.099999999999</v>
      </c>
      <c r="CA1729" s="26"/>
      <c r="CB1729" s="26"/>
      <c r="CC1729" s="26"/>
      <c r="CD1729" s="26">
        <f t="shared" si="7130"/>
        <v>20033.2</v>
      </c>
      <c r="CE1729" s="26">
        <f t="shared" si="7131"/>
        <v>19789.099999999999</v>
      </c>
      <c r="CF1729" s="26">
        <f t="shared" si="7132"/>
        <v>19789.099999999999</v>
      </c>
      <c r="CG1729" s="26"/>
      <c r="CH1729" s="26"/>
      <c r="CI1729" s="26"/>
      <c r="CJ1729" s="26">
        <f t="shared" si="7133"/>
        <v>20033.2</v>
      </c>
      <c r="CK1729" s="26">
        <f t="shared" si="7134"/>
        <v>19789.099999999999</v>
      </c>
      <c r="CL1729" s="26">
        <f t="shared" si="7135"/>
        <v>19789.099999999999</v>
      </c>
      <c r="CM1729" s="26"/>
      <c r="CN1729" s="26"/>
      <c r="CO1729" s="26"/>
      <c r="CP1729" s="26">
        <f t="shared" si="7136"/>
        <v>20033.2</v>
      </c>
      <c r="CQ1729" s="26">
        <f t="shared" si="7137"/>
        <v>19789.099999999999</v>
      </c>
      <c r="CR1729" s="26">
        <f t="shared" si="7138"/>
        <v>19789.099999999999</v>
      </c>
      <c r="CS1729" s="26"/>
      <c r="CT1729" s="19"/>
      <c r="CU1729" s="35"/>
    </row>
    <row r="1730" spans="1:105" ht="31.2" hidden="1" x14ac:dyDescent="0.3">
      <c r="A1730" s="36" t="s">
        <v>985</v>
      </c>
      <c r="B1730" s="17"/>
      <c r="C1730" s="16"/>
      <c r="D1730" s="16"/>
      <c r="E1730" s="34" t="s">
        <v>986</v>
      </c>
      <c r="F1730" s="26">
        <f t="shared" si="7196"/>
        <v>3777.9</v>
      </c>
      <c r="G1730" s="26">
        <f t="shared" si="7197"/>
        <v>4577.8999999999996</v>
      </c>
      <c r="H1730" s="26">
        <f t="shared" si="7198"/>
        <v>3777.9</v>
      </c>
      <c r="I1730" s="26">
        <f t="shared" si="7199"/>
        <v>0</v>
      </c>
      <c r="J1730" s="26">
        <f t="shared" si="7200"/>
        <v>0</v>
      </c>
      <c r="K1730" s="26">
        <f t="shared" si="7201"/>
        <v>0</v>
      </c>
      <c r="L1730" s="26">
        <f t="shared" si="6996"/>
        <v>3777.9</v>
      </c>
      <c r="M1730" s="26">
        <f t="shared" si="6997"/>
        <v>4577.8999999999996</v>
      </c>
      <c r="N1730" s="26">
        <f t="shared" si="6998"/>
        <v>3777.9</v>
      </c>
      <c r="O1730" s="26">
        <f t="shared" si="7202"/>
        <v>0</v>
      </c>
      <c r="P1730" s="26">
        <f t="shared" si="7203"/>
        <v>0</v>
      </c>
      <c r="Q1730" s="26">
        <f t="shared" si="7204"/>
        <v>0</v>
      </c>
      <c r="R1730" s="26">
        <f t="shared" si="6999"/>
        <v>3777.9</v>
      </c>
      <c r="S1730" s="26">
        <f t="shared" si="7000"/>
        <v>4577.8999999999996</v>
      </c>
      <c r="T1730" s="26">
        <f t="shared" si="7001"/>
        <v>3777.9</v>
      </c>
      <c r="U1730" s="26">
        <f t="shared" si="7205"/>
        <v>0</v>
      </c>
      <c r="V1730" s="26">
        <f t="shared" si="7206"/>
        <v>0</v>
      </c>
      <c r="W1730" s="26">
        <f t="shared" si="7207"/>
        <v>0</v>
      </c>
      <c r="X1730" s="26">
        <f t="shared" si="7002"/>
        <v>3777.9</v>
      </c>
      <c r="Y1730" s="26">
        <f t="shared" si="7003"/>
        <v>4577.8999999999996</v>
      </c>
      <c r="Z1730" s="26">
        <f t="shared" si="7004"/>
        <v>3777.9</v>
      </c>
      <c r="AA1730" s="26">
        <f t="shared" si="7208"/>
        <v>0</v>
      </c>
      <c r="AB1730" s="26">
        <f t="shared" si="7209"/>
        <v>0</v>
      </c>
      <c r="AC1730" s="26">
        <f t="shared" si="7210"/>
        <v>0</v>
      </c>
      <c r="AD1730" s="26">
        <f t="shared" si="7005"/>
        <v>3777.9</v>
      </c>
      <c r="AE1730" s="26">
        <f t="shared" si="7006"/>
        <v>4577.8999999999996</v>
      </c>
      <c r="AF1730" s="26">
        <f t="shared" si="7007"/>
        <v>3777.9</v>
      </c>
      <c r="AG1730" s="26">
        <f t="shared" si="7211"/>
        <v>0</v>
      </c>
      <c r="AH1730" s="26">
        <f t="shared" si="7212"/>
        <v>0</v>
      </c>
      <c r="AI1730" s="26">
        <f t="shared" si="7213"/>
        <v>0</v>
      </c>
      <c r="AJ1730" s="26">
        <f t="shared" si="7008"/>
        <v>3777.9</v>
      </c>
      <c r="AK1730" s="26">
        <f t="shared" si="7009"/>
        <v>4577.8999999999996</v>
      </c>
      <c r="AL1730" s="26">
        <f t="shared" si="7010"/>
        <v>3777.9</v>
      </c>
      <c r="AM1730" s="26">
        <f t="shared" si="7214"/>
        <v>-765.72199999999998</v>
      </c>
      <c r="AN1730" s="26">
        <f t="shared" si="7215"/>
        <v>0</v>
      </c>
      <c r="AO1730" s="26">
        <f t="shared" si="7216"/>
        <v>0</v>
      </c>
      <c r="AP1730" s="26">
        <f t="shared" si="7011"/>
        <v>3012.1779999999999</v>
      </c>
      <c r="AQ1730" s="26">
        <f t="shared" si="7012"/>
        <v>4577.8999999999996</v>
      </c>
      <c r="AR1730" s="26">
        <f t="shared" si="7013"/>
        <v>3777.9</v>
      </c>
      <c r="AS1730" s="26">
        <f t="shared" si="7217"/>
        <v>0</v>
      </c>
      <c r="AT1730" s="26">
        <f t="shared" si="7218"/>
        <v>0</v>
      </c>
      <c r="AU1730" s="26">
        <f t="shared" si="7219"/>
        <v>0</v>
      </c>
      <c r="AV1730" s="26">
        <f t="shared" si="7014"/>
        <v>3012.1779999999999</v>
      </c>
      <c r="AW1730" s="26">
        <f t="shared" si="7015"/>
        <v>4577.8999999999996</v>
      </c>
      <c r="AX1730" s="26">
        <f t="shared" si="7016"/>
        <v>3777.9</v>
      </c>
      <c r="AY1730" s="26">
        <f t="shared" si="7220"/>
        <v>-28.4</v>
      </c>
      <c r="AZ1730" s="26">
        <f t="shared" si="7221"/>
        <v>0</v>
      </c>
      <c r="BA1730" s="26">
        <f t="shared" si="7222"/>
        <v>0</v>
      </c>
      <c r="BB1730" s="26">
        <f t="shared" si="7017"/>
        <v>2983.7779999999998</v>
      </c>
      <c r="BC1730" s="26">
        <f t="shared" si="7018"/>
        <v>4577.8999999999996</v>
      </c>
      <c r="BD1730" s="26">
        <f t="shared" si="7019"/>
        <v>3777.9</v>
      </c>
      <c r="BE1730" s="26">
        <f t="shared" si="7223"/>
        <v>0</v>
      </c>
      <c r="BF1730" s="26">
        <f t="shared" si="7224"/>
        <v>0</v>
      </c>
      <c r="BG1730" s="26">
        <f t="shared" si="7225"/>
        <v>0</v>
      </c>
      <c r="BH1730" s="26">
        <f t="shared" si="7020"/>
        <v>2983.7779999999998</v>
      </c>
      <c r="BI1730" s="26">
        <f t="shared" si="7021"/>
        <v>4577.8999999999996</v>
      </c>
      <c r="BJ1730" s="26">
        <f t="shared" si="7022"/>
        <v>3777.9</v>
      </c>
      <c r="BK1730" s="26">
        <f t="shared" si="7226"/>
        <v>136.5</v>
      </c>
      <c r="BL1730" s="26">
        <f t="shared" si="7227"/>
        <v>0</v>
      </c>
      <c r="BM1730" s="26">
        <f t="shared" si="7228"/>
        <v>0</v>
      </c>
      <c r="BN1730" s="26">
        <f t="shared" si="7023"/>
        <v>3120.2779999999998</v>
      </c>
      <c r="BO1730" s="26">
        <f t="shared" si="7024"/>
        <v>4577.8999999999996</v>
      </c>
      <c r="BP1730" s="26">
        <f t="shared" si="7025"/>
        <v>3777.9</v>
      </c>
      <c r="BQ1730" s="26">
        <f t="shared" si="7229"/>
        <v>0</v>
      </c>
      <c r="BR1730" s="26">
        <f t="shared" si="7230"/>
        <v>0</v>
      </c>
      <c r="BS1730" s="26">
        <f t="shared" si="7026"/>
        <v>3120.2779999999998</v>
      </c>
      <c r="BT1730" s="26">
        <f t="shared" si="7027"/>
        <v>4577.8999999999996</v>
      </c>
      <c r="BU1730" s="26">
        <f t="shared" si="7028"/>
        <v>3777.9</v>
      </c>
      <c r="BV1730" s="26">
        <f t="shared" si="7231"/>
        <v>0</v>
      </c>
      <c r="BW1730" s="26">
        <f t="shared" si="7232"/>
        <v>0</v>
      </c>
      <c r="BX1730" s="26">
        <f t="shared" si="7029"/>
        <v>3120.2779999999998</v>
      </c>
      <c r="BY1730" s="26">
        <f t="shared" si="7030"/>
        <v>4577.8999999999996</v>
      </c>
      <c r="BZ1730" s="26">
        <f t="shared" si="7031"/>
        <v>3777.9</v>
      </c>
      <c r="CA1730" s="26">
        <f t="shared" si="7233"/>
        <v>0</v>
      </c>
      <c r="CB1730" s="26">
        <f t="shared" si="7234"/>
        <v>0</v>
      </c>
      <c r="CC1730" s="26">
        <f t="shared" si="7235"/>
        <v>0</v>
      </c>
      <c r="CD1730" s="26">
        <f t="shared" si="7130"/>
        <v>3120.2779999999998</v>
      </c>
      <c r="CE1730" s="26">
        <f t="shared" si="7131"/>
        <v>4577.8999999999996</v>
      </c>
      <c r="CF1730" s="26">
        <f t="shared" si="7132"/>
        <v>3777.9</v>
      </c>
      <c r="CG1730" s="26">
        <f t="shared" si="7236"/>
        <v>0</v>
      </c>
      <c r="CH1730" s="26">
        <f t="shared" si="7237"/>
        <v>0</v>
      </c>
      <c r="CI1730" s="26">
        <f t="shared" si="7238"/>
        <v>0</v>
      </c>
      <c r="CJ1730" s="26">
        <f t="shared" si="7133"/>
        <v>3120.2779999999998</v>
      </c>
      <c r="CK1730" s="26">
        <f t="shared" si="7134"/>
        <v>4577.8999999999996</v>
      </c>
      <c r="CL1730" s="26">
        <f t="shared" si="7135"/>
        <v>3777.9</v>
      </c>
      <c r="CM1730" s="26">
        <f t="shared" si="7239"/>
        <v>0</v>
      </c>
      <c r="CN1730" s="26">
        <f t="shared" si="7240"/>
        <v>0</v>
      </c>
      <c r="CO1730" s="26">
        <f t="shared" si="7241"/>
        <v>0</v>
      </c>
      <c r="CP1730" s="26">
        <f t="shared" si="7136"/>
        <v>3120.2779999999998</v>
      </c>
      <c r="CQ1730" s="26">
        <f t="shared" si="7137"/>
        <v>4577.8999999999996</v>
      </c>
      <c r="CR1730" s="26">
        <f t="shared" si="7138"/>
        <v>3777.9</v>
      </c>
      <c r="CS1730" s="26">
        <f t="shared" si="7242"/>
        <v>0</v>
      </c>
      <c r="CT1730" s="19"/>
      <c r="CU1730" s="35"/>
      <c r="CX1730" s="1" t="s">
        <v>26</v>
      </c>
    </row>
    <row r="1731" spans="1:105" ht="31.2" hidden="1" x14ac:dyDescent="0.3">
      <c r="A1731" s="36" t="s">
        <v>987</v>
      </c>
      <c r="B1731" s="17"/>
      <c r="C1731" s="16"/>
      <c r="D1731" s="16"/>
      <c r="E1731" s="34" t="s">
        <v>988</v>
      </c>
      <c r="F1731" s="26">
        <f t="shared" si="7196"/>
        <v>3777.9</v>
      </c>
      <c r="G1731" s="26">
        <f t="shared" si="7197"/>
        <v>4577.8999999999996</v>
      </c>
      <c r="H1731" s="26">
        <f t="shared" si="7198"/>
        <v>3777.9</v>
      </c>
      <c r="I1731" s="26">
        <f t="shared" si="7199"/>
        <v>0</v>
      </c>
      <c r="J1731" s="26">
        <f t="shared" si="7200"/>
        <v>0</v>
      </c>
      <c r="K1731" s="26">
        <f t="shared" si="7201"/>
        <v>0</v>
      </c>
      <c r="L1731" s="26">
        <f t="shared" si="6996"/>
        <v>3777.9</v>
      </c>
      <c r="M1731" s="26">
        <f t="shared" si="6997"/>
        <v>4577.8999999999996</v>
      </c>
      <c r="N1731" s="26">
        <f t="shared" si="6998"/>
        <v>3777.9</v>
      </c>
      <c r="O1731" s="26">
        <f t="shared" si="7202"/>
        <v>0</v>
      </c>
      <c r="P1731" s="26">
        <f t="shared" si="7203"/>
        <v>0</v>
      </c>
      <c r="Q1731" s="26">
        <f t="shared" si="7204"/>
        <v>0</v>
      </c>
      <c r="R1731" s="26">
        <f t="shared" si="6999"/>
        <v>3777.9</v>
      </c>
      <c r="S1731" s="26">
        <f t="shared" si="7000"/>
        <v>4577.8999999999996</v>
      </c>
      <c r="T1731" s="26">
        <f t="shared" si="7001"/>
        <v>3777.9</v>
      </c>
      <c r="U1731" s="26">
        <f t="shared" si="7205"/>
        <v>0</v>
      </c>
      <c r="V1731" s="26">
        <f t="shared" si="7206"/>
        <v>0</v>
      </c>
      <c r="W1731" s="26">
        <f t="shared" si="7207"/>
        <v>0</v>
      </c>
      <c r="X1731" s="26">
        <f t="shared" si="7002"/>
        <v>3777.9</v>
      </c>
      <c r="Y1731" s="26">
        <f t="shared" si="7003"/>
        <v>4577.8999999999996</v>
      </c>
      <c r="Z1731" s="26">
        <f t="shared" si="7004"/>
        <v>3777.9</v>
      </c>
      <c r="AA1731" s="26">
        <f t="shared" si="7208"/>
        <v>0</v>
      </c>
      <c r="AB1731" s="26">
        <f t="shared" si="7209"/>
        <v>0</v>
      </c>
      <c r="AC1731" s="26">
        <f t="shared" si="7210"/>
        <v>0</v>
      </c>
      <c r="AD1731" s="26">
        <f t="shared" si="7005"/>
        <v>3777.9</v>
      </c>
      <c r="AE1731" s="26">
        <f t="shared" si="7006"/>
        <v>4577.8999999999996</v>
      </c>
      <c r="AF1731" s="26">
        <f t="shared" si="7007"/>
        <v>3777.9</v>
      </c>
      <c r="AG1731" s="26">
        <f t="shared" si="7211"/>
        <v>0</v>
      </c>
      <c r="AH1731" s="26">
        <f t="shared" si="7212"/>
        <v>0</v>
      </c>
      <c r="AI1731" s="26">
        <f t="shared" si="7213"/>
        <v>0</v>
      </c>
      <c r="AJ1731" s="26">
        <f t="shared" si="7008"/>
        <v>3777.9</v>
      </c>
      <c r="AK1731" s="26">
        <f t="shared" si="7009"/>
        <v>4577.8999999999996</v>
      </c>
      <c r="AL1731" s="26">
        <f t="shared" si="7010"/>
        <v>3777.9</v>
      </c>
      <c r="AM1731" s="26">
        <f t="shared" si="7214"/>
        <v>-765.72199999999998</v>
      </c>
      <c r="AN1731" s="26">
        <f t="shared" si="7215"/>
        <v>0</v>
      </c>
      <c r="AO1731" s="26">
        <f t="shared" si="7216"/>
        <v>0</v>
      </c>
      <c r="AP1731" s="26">
        <f t="shared" si="7011"/>
        <v>3012.1779999999999</v>
      </c>
      <c r="AQ1731" s="26">
        <f t="shared" si="7012"/>
        <v>4577.8999999999996</v>
      </c>
      <c r="AR1731" s="26">
        <f t="shared" si="7013"/>
        <v>3777.9</v>
      </c>
      <c r="AS1731" s="26">
        <f t="shared" si="7217"/>
        <v>0</v>
      </c>
      <c r="AT1731" s="26">
        <f t="shared" si="7218"/>
        <v>0</v>
      </c>
      <c r="AU1731" s="26">
        <f t="shared" si="7219"/>
        <v>0</v>
      </c>
      <c r="AV1731" s="26">
        <f t="shared" si="7014"/>
        <v>3012.1779999999999</v>
      </c>
      <c r="AW1731" s="26">
        <f t="shared" si="7015"/>
        <v>4577.8999999999996</v>
      </c>
      <c r="AX1731" s="26">
        <f t="shared" si="7016"/>
        <v>3777.9</v>
      </c>
      <c r="AY1731" s="26">
        <f t="shared" si="7220"/>
        <v>-28.4</v>
      </c>
      <c r="AZ1731" s="26">
        <f t="shared" si="7221"/>
        <v>0</v>
      </c>
      <c r="BA1731" s="26">
        <f t="shared" si="7222"/>
        <v>0</v>
      </c>
      <c r="BB1731" s="26">
        <f t="shared" si="7017"/>
        <v>2983.7779999999998</v>
      </c>
      <c r="BC1731" s="26">
        <f t="shared" si="7018"/>
        <v>4577.8999999999996</v>
      </c>
      <c r="BD1731" s="26">
        <f t="shared" si="7019"/>
        <v>3777.9</v>
      </c>
      <c r="BE1731" s="26">
        <f t="shared" si="7223"/>
        <v>0</v>
      </c>
      <c r="BF1731" s="26">
        <f t="shared" si="7224"/>
        <v>0</v>
      </c>
      <c r="BG1731" s="26">
        <f t="shared" si="7225"/>
        <v>0</v>
      </c>
      <c r="BH1731" s="26">
        <f t="shared" si="7020"/>
        <v>2983.7779999999998</v>
      </c>
      <c r="BI1731" s="26">
        <f t="shared" si="7021"/>
        <v>4577.8999999999996</v>
      </c>
      <c r="BJ1731" s="26">
        <f t="shared" si="7022"/>
        <v>3777.9</v>
      </c>
      <c r="BK1731" s="26">
        <f t="shared" si="7226"/>
        <v>136.5</v>
      </c>
      <c r="BL1731" s="26">
        <f t="shared" si="7227"/>
        <v>0</v>
      </c>
      <c r="BM1731" s="26">
        <f t="shared" si="7228"/>
        <v>0</v>
      </c>
      <c r="BN1731" s="26">
        <f t="shared" si="7023"/>
        <v>3120.2779999999998</v>
      </c>
      <c r="BO1731" s="26">
        <f t="shared" si="7024"/>
        <v>4577.8999999999996</v>
      </c>
      <c r="BP1731" s="26">
        <f t="shared" si="7025"/>
        <v>3777.9</v>
      </c>
      <c r="BQ1731" s="26">
        <f t="shared" si="7229"/>
        <v>0</v>
      </c>
      <c r="BR1731" s="26">
        <f t="shared" si="7230"/>
        <v>0</v>
      </c>
      <c r="BS1731" s="26">
        <f t="shared" si="7026"/>
        <v>3120.2779999999998</v>
      </c>
      <c r="BT1731" s="26">
        <f t="shared" si="7027"/>
        <v>4577.8999999999996</v>
      </c>
      <c r="BU1731" s="26">
        <f t="shared" si="7028"/>
        <v>3777.9</v>
      </c>
      <c r="BV1731" s="26">
        <f t="shared" si="7231"/>
        <v>0</v>
      </c>
      <c r="BW1731" s="26">
        <f t="shared" si="7232"/>
        <v>0</v>
      </c>
      <c r="BX1731" s="26">
        <f t="shared" si="7029"/>
        <v>3120.2779999999998</v>
      </c>
      <c r="BY1731" s="26">
        <f t="shared" si="7030"/>
        <v>4577.8999999999996</v>
      </c>
      <c r="BZ1731" s="26">
        <f t="shared" si="7031"/>
        <v>3777.9</v>
      </c>
      <c r="CA1731" s="26">
        <f t="shared" si="7233"/>
        <v>0</v>
      </c>
      <c r="CB1731" s="26">
        <f t="shared" si="7234"/>
        <v>0</v>
      </c>
      <c r="CC1731" s="26">
        <f t="shared" si="7235"/>
        <v>0</v>
      </c>
      <c r="CD1731" s="26">
        <f t="shared" si="7130"/>
        <v>3120.2779999999998</v>
      </c>
      <c r="CE1731" s="26">
        <f t="shared" si="7131"/>
        <v>4577.8999999999996</v>
      </c>
      <c r="CF1731" s="26">
        <f t="shared" si="7132"/>
        <v>3777.9</v>
      </c>
      <c r="CG1731" s="26">
        <f t="shared" si="7236"/>
        <v>0</v>
      </c>
      <c r="CH1731" s="26">
        <f t="shared" si="7237"/>
        <v>0</v>
      </c>
      <c r="CI1731" s="26">
        <f t="shared" si="7238"/>
        <v>0</v>
      </c>
      <c r="CJ1731" s="26">
        <f t="shared" si="7133"/>
        <v>3120.2779999999998</v>
      </c>
      <c r="CK1731" s="26">
        <f t="shared" si="7134"/>
        <v>4577.8999999999996</v>
      </c>
      <c r="CL1731" s="26">
        <f t="shared" si="7135"/>
        <v>3777.9</v>
      </c>
      <c r="CM1731" s="26">
        <f t="shared" si="7239"/>
        <v>0</v>
      </c>
      <c r="CN1731" s="26">
        <f t="shared" si="7240"/>
        <v>0</v>
      </c>
      <c r="CO1731" s="26">
        <f t="shared" si="7241"/>
        <v>0</v>
      </c>
      <c r="CP1731" s="26">
        <f t="shared" si="7136"/>
        <v>3120.2779999999998</v>
      </c>
      <c r="CQ1731" s="26">
        <f t="shared" si="7137"/>
        <v>4577.8999999999996</v>
      </c>
      <c r="CR1731" s="26">
        <f t="shared" si="7138"/>
        <v>3777.9</v>
      </c>
      <c r="CS1731" s="26">
        <f t="shared" si="7242"/>
        <v>0</v>
      </c>
      <c r="CT1731" s="19"/>
      <c r="CU1731" s="35"/>
      <c r="DA1731" s="1" t="s">
        <v>29</v>
      </c>
    </row>
    <row r="1732" spans="1:105" ht="31.2" hidden="1" x14ac:dyDescent="0.3">
      <c r="A1732" s="36" t="s">
        <v>987</v>
      </c>
      <c r="B1732" s="17">
        <v>200</v>
      </c>
      <c r="C1732" s="16"/>
      <c r="D1732" s="16"/>
      <c r="E1732" s="34" t="s">
        <v>38</v>
      </c>
      <c r="F1732" s="26">
        <f t="shared" si="7196"/>
        <v>3777.9</v>
      </c>
      <c r="G1732" s="26">
        <f t="shared" si="7197"/>
        <v>4577.8999999999996</v>
      </c>
      <c r="H1732" s="26">
        <f t="shared" si="7198"/>
        <v>3777.9</v>
      </c>
      <c r="I1732" s="26">
        <f t="shared" si="7199"/>
        <v>0</v>
      </c>
      <c r="J1732" s="26">
        <f t="shared" si="7200"/>
        <v>0</v>
      </c>
      <c r="K1732" s="26">
        <f t="shared" si="7201"/>
        <v>0</v>
      </c>
      <c r="L1732" s="26">
        <f t="shared" si="6996"/>
        <v>3777.9</v>
      </c>
      <c r="M1732" s="26">
        <f t="shared" si="6997"/>
        <v>4577.8999999999996</v>
      </c>
      <c r="N1732" s="26">
        <f t="shared" si="6998"/>
        <v>3777.9</v>
      </c>
      <c r="O1732" s="26">
        <f t="shared" si="7202"/>
        <v>0</v>
      </c>
      <c r="P1732" s="26">
        <f t="shared" si="7203"/>
        <v>0</v>
      </c>
      <c r="Q1732" s="26">
        <f t="shared" si="7204"/>
        <v>0</v>
      </c>
      <c r="R1732" s="26">
        <f t="shared" si="6999"/>
        <v>3777.9</v>
      </c>
      <c r="S1732" s="26">
        <f t="shared" si="7000"/>
        <v>4577.8999999999996</v>
      </c>
      <c r="T1732" s="26">
        <f t="shared" si="7001"/>
        <v>3777.9</v>
      </c>
      <c r="U1732" s="26">
        <f t="shared" si="7205"/>
        <v>0</v>
      </c>
      <c r="V1732" s="26">
        <f t="shared" si="7206"/>
        <v>0</v>
      </c>
      <c r="W1732" s="26">
        <f t="shared" si="7207"/>
        <v>0</v>
      </c>
      <c r="X1732" s="26">
        <f t="shared" si="7002"/>
        <v>3777.9</v>
      </c>
      <c r="Y1732" s="26">
        <f t="shared" si="7003"/>
        <v>4577.8999999999996</v>
      </c>
      <c r="Z1732" s="26">
        <f t="shared" si="7004"/>
        <v>3777.9</v>
      </c>
      <c r="AA1732" s="26">
        <f t="shared" si="7208"/>
        <v>0</v>
      </c>
      <c r="AB1732" s="26">
        <f t="shared" si="7209"/>
        <v>0</v>
      </c>
      <c r="AC1732" s="26">
        <f t="shared" si="7210"/>
        <v>0</v>
      </c>
      <c r="AD1732" s="26">
        <f t="shared" si="7005"/>
        <v>3777.9</v>
      </c>
      <c r="AE1732" s="26">
        <f t="shared" si="7006"/>
        <v>4577.8999999999996</v>
      </c>
      <c r="AF1732" s="26">
        <f t="shared" si="7007"/>
        <v>3777.9</v>
      </c>
      <c r="AG1732" s="26">
        <f t="shared" si="7211"/>
        <v>0</v>
      </c>
      <c r="AH1732" s="26">
        <f t="shared" si="7212"/>
        <v>0</v>
      </c>
      <c r="AI1732" s="26">
        <f t="shared" si="7213"/>
        <v>0</v>
      </c>
      <c r="AJ1732" s="26">
        <f t="shared" si="7008"/>
        <v>3777.9</v>
      </c>
      <c r="AK1732" s="26">
        <f t="shared" si="7009"/>
        <v>4577.8999999999996</v>
      </c>
      <c r="AL1732" s="26">
        <f t="shared" si="7010"/>
        <v>3777.9</v>
      </c>
      <c r="AM1732" s="26">
        <f t="shared" si="7214"/>
        <v>-765.72199999999998</v>
      </c>
      <c r="AN1732" s="26">
        <f t="shared" si="7215"/>
        <v>0</v>
      </c>
      <c r="AO1732" s="26">
        <f t="shared" si="7216"/>
        <v>0</v>
      </c>
      <c r="AP1732" s="26">
        <f t="shared" si="7011"/>
        <v>3012.1779999999999</v>
      </c>
      <c r="AQ1732" s="26">
        <f t="shared" si="7012"/>
        <v>4577.8999999999996</v>
      </c>
      <c r="AR1732" s="26">
        <f t="shared" si="7013"/>
        <v>3777.9</v>
      </c>
      <c r="AS1732" s="26">
        <f t="shared" si="7217"/>
        <v>0</v>
      </c>
      <c r="AT1732" s="26">
        <f t="shared" si="7218"/>
        <v>0</v>
      </c>
      <c r="AU1732" s="26">
        <f t="shared" si="7219"/>
        <v>0</v>
      </c>
      <c r="AV1732" s="26">
        <f t="shared" si="7014"/>
        <v>3012.1779999999999</v>
      </c>
      <c r="AW1732" s="26">
        <f t="shared" si="7015"/>
        <v>4577.8999999999996</v>
      </c>
      <c r="AX1732" s="26">
        <f t="shared" si="7016"/>
        <v>3777.9</v>
      </c>
      <c r="AY1732" s="26">
        <f t="shared" si="7220"/>
        <v>-28.4</v>
      </c>
      <c r="AZ1732" s="26">
        <f t="shared" si="7221"/>
        <v>0</v>
      </c>
      <c r="BA1732" s="26">
        <f t="shared" si="7222"/>
        <v>0</v>
      </c>
      <c r="BB1732" s="26">
        <f t="shared" si="7017"/>
        <v>2983.7779999999998</v>
      </c>
      <c r="BC1732" s="26">
        <f t="shared" si="7018"/>
        <v>4577.8999999999996</v>
      </c>
      <c r="BD1732" s="26">
        <f t="shared" si="7019"/>
        <v>3777.9</v>
      </c>
      <c r="BE1732" s="26">
        <f t="shared" si="7223"/>
        <v>0</v>
      </c>
      <c r="BF1732" s="26">
        <f t="shared" si="7224"/>
        <v>0</v>
      </c>
      <c r="BG1732" s="26">
        <f t="shared" si="7225"/>
        <v>0</v>
      </c>
      <c r="BH1732" s="26">
        <f t="shared" si="7020"/>
        <v>2983.7779999999998</v>
      </c>
      <c r="BI1732" s="26">
        <f t="shared" si="7021"/>
        <v>4577.8999999999996</v>
      </c>
      <c r="BJ1732" s="26">
        <f t="shared" si="7022"/>
        <v>3777.9</v>
      </c>
      <c r="BK1732" s="26">
        <f t="shared" si="7226"/>
        <v>136.5</v>
      </c>
      <c r="BL1732" s="26">
        <f t="shared" si="7227"/>
        <v>0</v>
      </c>
      <c r="BM1732" s="26">
        <f t="shared" si="7228"/>
        <v>0</v>
      </c>
      <c r="BN1732" s="26">
        <f t="shared" si="7023"/>
        <v>3120.2779999999998</v>
      </c>
      <c r="BO1732" s="26">
        <f t="shared" si="7024"/>
        <v>4577.8999999999996</v>
      </c>
      <c r="BP1732" s="26">
        <f t="shared" si="7025"/>
        <v>3777.9</v>
      </c>
      <c r="BQ1732" s="26">
        <f t="shared" si="7229"/>
        <v>0</v>
      </c>
      <c r="BR1732" s="26">
        <f t="shared" si="7230"/>
        <v>0</v>
      </c>
      <c r="BS1732" s="26">
        <f t="shared" si="7026"/>
        <v>3120.2779999999998</v>
      </c>
      <c r="BT1732" s="26">
        <f t="shared" si="7027"/>
        <v>4577.8999999999996</v>
      </c>
      <c r="BU1732" s="26">
        <f t="shared" si="7028"/>
        <v>3777.9</v>
      </c>
      <c r="BV1732" s="26">
        <f t="shared" si="7231"/>
        <v>0</v>
      </c>
      <c r="BW1732" s="26">
        <f t="shared" si="7232"/>
        <v>0</v>
      </c>
      <c r="BX1732" s="26">
        <f t="shared" si="7029"/>
        <v>3120.2779999999998</v>
      </c>
      <c r="BY1732" s="26">
        <f t="shared" si="7030"/>
        <v>4577.8999999999996</v>
      </c>
      <c r="BZ1732" s="26">
        <f t="shared" si="7031"/>
        <v>3777.9</v>
      </c>
      <c r="CA1732" s="26">
        <f t="shared" si="7233"/>
        <v>0</v>
      </c>
      <c r="CB1732" s="26">
        <f t="shared" si="7234"/>
        <v>0</v>
      </c>
      <c r="CC1732" s="26">
        <f t="shared" si="7235"/>
        <v>0</v>
      </c>
      <c r="CD1732" s="26">
        <f t="shared" si="7130"/>
        <v>3120.2779999999998</v>
      </c>
      <c r="CE1732" s="26">
        <f t="shared" si="7131"/>
        <v>4577.8999999999996</v>
      </c>
      <c r="CF1732" s="26">
        <f t="shared" si="7132"/>
        <v>3777.9</v>
      </c>
      <c r="CG1732" s="26">
        <f t="shared" si="7236"/>
        <v>0</v>
      </c>
      <c r="CH1732" s="26">
        <f t="shared" si="7237"/>
        <v>0</v>
      </c>
      <c r="CI1732" s="26">
        <f t="shared" si="7238"/>
        <v>0</v>
      </c>
      <c r="CJ1732" s="26">
        <f t="shared" si="7133"/>
        <v>3120.2779999999998</v>
      </c>
      <c r="CK1732" s="26">
        <f t="shared" si="7134"/>
        <v>4577.8999999999996</v>
      </c>
      <c r="CL1732" s="26">
        <f t="shared" si="7135"/>
        <v>3777.9</v>
      </c>
      <c r="CM1732" s="26">
        <f t="shared" si="7239"/>
        <v>0</v>
      </c>
      <c r="CN1732" s="26">
        <f t="shared" si="7240"/>
        <v>0</v>
      </c>
      <c r="CO1732" s="26">
        <f t="shared" si="7241"/>
        <v>0</v>
      </c>
      <c r="CP1732" s="26">
        <f t="shared" si="7136"/>
        <v>3120.2779999999998</v>
      </c>
      <c r="CQ1732" s="26">
        <f t="shared" si="7137"/>
        <v>4577.8999999999996</v>
      </c>
      <c r="CR1732" s="26">
        <f t="shared" si="7138"/>
        <v>3777.9</v>
      </c>
      <c r="CS1732" s="26">
        <f t="shared" si="7242"/>
        <v>0</v>
      </c>
      <c r="CT1732" s="19"/>
      <c r="CU1732" s="35"/>
      <c r="CY1732" s="1" t="s">
        <v>27</v>
      </c>
    </row>
    <row r="1733" spans="1:105" ht="46.8" hidden="1" x14ac:dyDescent="0.3">
      <c r="A1733" s="36" t="s">
        <v>987</v>
      </c>
      <c r="B1733" s="17">
        <v>240</v>
      </c>
      <c r="C1733" s="16"/>
      <c r="D1733" s="16"/>
      <c r="E1733" s="34" t="s">
        <v>39</v>
      </c>
      <c r="F1733" s="26">
        <f t="shared" si="7196"/>
        <v>3777.9</v>
      </c>
      <c r="G1733" s="26">
        <f t="shared" si="7197"/>
        <v>4577.8999999999996</v>
      </c>
      <c r="H1733" s="26">
        <f t="shared" si="7198"/>
        <v>3777.9</v>
      </c>
      <c r="I1733" s="26">
        <f t="shared" si="7199"/>
        <v>0</v>
      </c>
      <c r="J1733" s="26">
        <f t="shared" si="7200"/>
        <v>0</v>
      </c>
      <c r="K1733" s="26">
        <f t="shared" si="7201"/>
        <v>0</v>
      </c>
      <c r="L1733" s="26">
        <f t="shared" si="6996"/>
        <v>3777.9</v>
      </c>
      <c r="M1733" s="26">
        <f t="shared" si="6997"/>
        <v>4577.8999999999996</v>
      </c>
      <c r="N1733" s="26">
        <f t="shared" si="6998"/>
        <v>3777.9</v>
      </c>
      <c r="O1733" s="26">
        <f t="shared" si="7202"/>
        <v>0</v>
      </c>
      <c r="P1733" s="26">
        <f t="shared" si="7203"/>
        <v>0</v>
      </c>
      <c r="Q1733" s="26">
        <f t="shared" si="7204"/>
        <v>0</v>
      </c>
      <c r="R1733" s="26">
        <f t="shared" si="6999"/>
        <v>3777.9</v>
      </c>
      <c r="S1733" s="26">
        <f t="shared" si="7000"/>
        <v>4577.8999999999996</v>
      </c>
      <c r="T1733" s="26">
        <f t="shared" si="7001"/>
        <v>3777.9</v>
      </c>
      <c r="U1733" s="26">
        <f t="shared" si="7205"/>
        <v>0</v>
      </c>
      <c r="V1733" s="26">
        <f t="shared" si="7206"/>
        <v>0</v>
      </c>
      <c r="W1733" s="26">
        <f t="shared" si="7207"/>
        <v>0</v>
      </c>
      <c r="X1733" s="26">
        <f t="shared" si="7002"/>
        <v>3777.9</v>
      </c>
      <c r="Y1733" s="26">
        <f t="shared" si="7003"/>
        <v>4577.8999999999996</v>
      </c>
      <c r="Z1733" s="26">
        <f t="shared" si="7004"/>
        <v>3777.9</v>
      </c>
      <c r="AA1733" s="26">
        <f t="shared" si="7208"/>
        <v>0</v>
      </c>
      <c r="AB1733" s="26">
        <f t="shared" si="7209"/>
        <v>0</v>
      </c>
      <c r="AC1733" s="26">
        <f t="shared" si="7210"/>
        <v>0</v>
      </c>
      <c r="AD1733" s="26">
        <f t="shared" si="7005"/>
        <v>3777.9</v>
      </c>
      <c r="AE1733" s="26">
        <f t="shared" si="7006"/>
        <v>4577.8999999999996</v>
      </c>
      <c r="AF1733" s="26">
        <f t="shared" si="7007"/>
        <v>3777.9</v>
      </c>
      <c r="AG1733" s="26">
        <f t="shared" si="7211"/>
        <v>0</v>
      </c>
      <c r="AH1733" s="26">
        <f t="shared" si="7212"/>
        <v>0</v>
      </c>
      <c r="AI1733" s="26">
        <f t="shared" si="7213"/>
        <v>0</v>
      </c>
      <c r="AJ1733" s="26">
        <f t="shared" si="7008"/>
        <v>3777.9</v>
      </c>
      <c r="AK1733" s="26">
        <f t="shared" si="7009"/>
        <v>4577.8999999999996</v>
      </c>
      <c r="AL1733" s="26">
        <f t="shared" si="7010"/>
        <v>3777.9</v>
      </c>
      <c r="AM1733" s="26">
        <f t="shared" si="7214"/>
        <v>-765.72199999999998</v>
      </c>
      <c r="AN1733" s="26">
        <f t="shared" si="7215"/>
        <v>0</v>
      </c>
      <c r="AO1733" s="26">
        <f t="shared" si="7216"/>
        <v>0</v>
      </c>
      <c r="AP1733" s="26">
        <f t="shared" si="7011"/>
        <v>3012.1779999999999</v>
      </c>
      <c r="AQ1733" s="26">
        <f t="shared" si="7012"/>
        <v>4577.8999999999996</v>
      </c>
      <c r="AR1733" s="26">
        <f t="shared" si="7013"/>
        <v>3777.9</v>
      </c>
      <c r="AS1733" s="26">
        <f t="shared" si="7217"/>
        <v>0</v>
      </c>
      <c r="AT1733" s="26">
        <f t="shared" si="7218"/>
        <v>0</v>
      </c>
      <c r="AU1733" s="26">
        <f t="shared" si="7219"/>
        <v>0</v>
      </c>
      <c r="AV1733" s="26">
        <f t="shared" si="7014"/>
        <v>3012.1779999999999</v>
      </c>
      <c r="AW1733" s="26">
        <f t="shared" si="7015"/>
        <v>4577.8999999999996</v>
      </c>
      <c r="AX1733" s="26">
        <f t="shared" si="7016"/>
        <v>3777.9</v>
      </c>
      <c r="AY1733" s="26">
        <f t="shared" si="7220"/>
        <v>-28.4</v>
      </c>
      <c r="AZ1733" s="26">
        <f t="shared" si="7221"/>
        <v>0</v>
      </c>
      <c r="BA1733" s="26">
        <f t="shared" si="7222"/>
        <v>0</v>
      </c>
      <c r="BB1733" s="26">
        <f t="shared" si="7017"/>
        <v>2983.7779999999998</v>
      </c>
      <c r="BC1733" s="26">
        <f t="shared" si="7018"/>
        <v>4577.8999999999996</v>
      </c>
      <c r="BD1733" s="26">
        <f t="shared" si="7019"/>
        <v>3777.9</v>
      </c>
      <c r="BE1733" s="26">
        <f t="shared" si="7223"/>
        <v>0</v>
      </c>
      <c r="BF1733" s="26">
        <f t="shared" si="7224"/>
        <v>0</v>
      </c>
      <c r="BG1733" s="26">
        <f t="shared" si="7225"/>
        <v>0</v>
      </c>
      <c r="BH1733" s="26">
        <f t="shared" si="7020"/>
        <v>2983.7779999999998</v>
      </c>
      <c r="BI1733" s="26">
        <f t="shared" si="7021"/>
        <v>4577.8999999999996</v>
      </c>
      <c r="BJ1733" s="26">
        <f t="shared" si="7022"/>
        <v>3777.9</v>
      </c>
      <c r="BK1733" s="26">
        <f t="shared" si="7226"/>
        <v>136.5</v>
      </c>
      <c r="BL1733" s="26">
        <f t="shared" si="7227"/>
        <v>0</v>
      </c>
      <c r="BM1733" s="26">
        <f t="shared" si="7228"/>
        <v>0</v>
      </c>
      <c r="BN1733" s="26">
        <f t="shared" si="7023"/>
        <v>3120.2779999999998</v>
      </c>
      <c r="BO1733" s="26">
        <f t="shared" si="7024"/>
        <v>4577.8999999999996</v>
      </c>
      <c r="BP1733" s="26">
        <f t="shared" si="7025"/>
        <v>3777.9</v>
      </c>
      <c r="BQ1733" s="26">
        <f t="shared" si="7229"/>
        <v>0</v>
      </c>
      <c r="BR1733" s="26">
        <f t="shared" si="7230"/>
        <v>0</v>
      </c>
      <c r="BS1733" s="26">
        <f t="shared" si="7026"/>
        <v>3120.2779999999998</v>
      </c>
      <c r="BT1733" s="26">
        <f t="shared" si="7027"/>
        <v>4577.8999999999996</v>
      </c>
      <c r="BU1733" s="26">
        <f t="shared" si="7028"/>
        <v>3777.9</v>
      </c>
      <c r="BV1733" s="26">
        <f t="shared" si="7231"/>
        <v>0</v>
      </c>
      <c r="BW1733" s="26">
        <f t="shared" si="7232"/>
        <v>0</v>
      </c>
      <c r="BX1733" s="26">
        <f t="shared" si="7029"/>
        <v>3120.2779999999998</v>
      </c>
      <c r="BY1733" s="26">
        <f t="shared" si="7030"/>
        <v>4577.8999999999996</v>
      </c>
      <c r="BZ1733" s="26">
        <f t="shared" si="7031"/>
        <v>3777.9</v>
      </c>
      <c r="CA1733" s="26">
        <f t="shared" si="7233"/>
        <v>0</v>
      </c>
      <c r="CB1733" s="26">
        <f t="shared" si="7234"/>
        <v>0</v>
      </c>
      <c r="CC1733" s="26">
        <f t="shared" si="7235"/>
        <v>0</v>
      </c>
      <c r="CD1733" s="26">
        <f t="shared" si="7130"/>
        <v>3120.2779999999998</v>
      </c>
      <c r="CE1733" s="26">
        <f t="shared" si="7131"/>
        <v>4577.8999999999996</v>
      </c>
      <c r="CF1733" s="26">
        <f t="shared" si="7132"/>
        <v>3777.9</v>
      </c>
      <c r="CG1733" s="26">
        <f t="shared" si="7236"/>
        <v>0</v>
      </c>
      <c r="CH1733" s="26">
        <f t="shared" si="7237"/>
        <v>0</v>
      </c>
      <c r="CI1733" s="26">
        <f t="shared" si="7238"/>
        <v>0</v>
      </c>
      <c r="CJ1733" s="26">
        <f t="shared" si="7133"/>
        <v>3120.2779999999998</v>
      </c>
      <c r="CK1733" s="26">
        <f t="shared" si="7134"/>
        <v>4577.8999999999996</v>
      </c>
      <c r="CL1733" s="26">
        <f t="shared" si="7135"/>
        <v>3777.9</v>
      </c>
      <c r="CM1733" s="26">
        <f t="shared" si="7239"/>
        <v>0</v>
      </c>
      <c r="CN1733" s="26">
        <f t="shared" si="7240"/>
        <v>0</v>
      </c>
      <c r="CO1733" s="26">
        <f t="shared" si="7241"/>
        <v>0</v>
      </c>
      <c r="CP1733" s="26">
        <f t="shared" si="7136"/>
        <v>3120.2779999999998</v>
      </c>
      <c r="CQ1733" s="26">
        <f t="shared" si="7137"/>
        <v>4577.8999999999996</v>
      </c>
      <c r="CR1733" s="26">
        <f t="shared" si="7138"/>
        <v>3777.9</v>
      </c>
      <c r="CS1733" s="26">
        <f t="shared" si="7242"/>
        <v>0</v>
      </c>
      <c r="CT1733" s="19"/>
      <c r="CU1733" s="35"/>
      <c r="CZ1733" s="1" t="s">
        <v>28</v>
      </c>
    </row>
    <row r="1734" spans="1:105" hidden="1" x14ac:dyDescent="0.3">
      <c r="A1734" s="36" t="s">
        <v>987</v>
      </c>
      <c r="B1734" s="17">
        <v>240</v>
      </c>
      <c r="C1734" s="16" t="s">
        <v>64</v>
      </c>
      <c r="D1734" s="16" t="s">
        <v>65</v>
      </c>
      <c r="E1734" s="34" t="s">
        <v>66</v>
      </c>
      <c r="F1734" s="26">
        <v>3777.9</v>
      </c>
      <c r="G1734" s="26">
        <v>4577.8999999999996</v>
      </c>
      <c r="H1734" s="26">
        <v>3777.9</v>
      </c>
      <c r="I1734" s="26"/>
      <c r="J1734" s="26"/>
      <c r="K1734" s="26"/>
      <c r="L1734" s="26">
        <f t="shared" si="6996"/>
        <v>3777.9</v>
      </c>
      <c r="M1734" s="26">
        <f t="shared" si="6997"/>
        <v>4577.8999999999996</v>
      </c>
      <c r="N1734" s="26">
        <f t="shared" si="6998"/>
        <v>3777.9</v>
      </c>
      <c r="O1734" s="26"/>
      <c r="P1734" s="26"/>
      <c r="Q1734" s="26"/>
      <c r="R1734" s="26">
        <f t="shared" si="6999"/>
        <v>3777.9</v>
      </c>
      <c r="S1734" s="26">
        <f t="shared" si="7000"/>
        <v>4577.8999999999996</v>
      </c>
      <c r="T1734" s="26">
        <f t="shared" si="7001"/>
        <v>3777.9</v>
      </c>
      <c r="U1734" s="26"/>
      <c r="V1734" s="26"/>
      <c r="W1734" s="26"/>
      <c r="X1734" s="26">
        <f t="shared" si="7002"/>
        <v>3777.9</v>
      </c>
      <c r="Y1734" s="26">
        <f t="shared" si="7003"/>
        <v>4577.8999999999996</v>
      </c>
      <c r="Z1734" s="26">
        <f t="shared" si="7004"/>
        <v>3777.9</v>
      </c>
      <c r="AA1734" s="26"/>
      <c r="AB1734" s="26"/>
      <c r="AC1734" s="26"/>
      <c r="AD1734" s="26">
        <f t="shared" si="7005"/>
        <v>3777.9</v>
      </c>
      <c r="AE1734" s="26">
        <f t="shared" si="7006"/>
        <v>4577.8999999999996</v>
      </c>
      <c r="AF1734" s="26">
        <f t="shared" si="7007"/>
        <v>3777.9</v>
      </c>
      <c r="AG1734" s="26"/>
      <c r="AH1734" s="26"/>
      <c r="AI1734" s="26"/>
      <c r="AJ1734" s="26">
        <f t="shared" si="7008"/>
        <v>3777.9</v>
      </c>
      <c r="AK1734" s="26">
        <f t="shared" si="7009"/>
        <v>4577.8999999999996</v>
      </c>
      <c r="AL1734" s="26">
        <f t="shared" si="7010"/>
        <v>3777.9</v>
      </c>
      <c r="AM1734" s="26">
        <f>-135.666-23.123-269.021-337.912</f>
        <v>-765.72199999999998</v>
      </c>
      <c r="AN1734" s="26"/>
      <c r="AO1734" s="26"/>
      <c r="AP1734" s="26">
        <f t="shared" si="7011"/>
        <v>3012.1779999999999</v>
      </c>
      <c r="AQ1734" s="26">
        <f t="shared" si="7012"/>
        <v>4577.8999999999996</v>
      </c>
      <c r="AR1734" s="26">
        <f t="shared" si="7013"/>
        <v>3777.9</v>
      </c>
      <c r="AS1734" s="26"/>
      <c r="AT1734" s="26"/>
      <c r="AU1734" s="26"/>
      <c r="AV1734" s="26">
        <f t="shared" si="7014"/>
        <v>3012.1779999999999</v>
      </c>
      <c r="AW1734" s="26">
        <f t="shared" si="7015"/>
        <v>4577.8999999999996</v>
      </c>
      <c r="AX1734" s="26">
        <f t="shared" si="7016"/>
        <v>3777.9</v>
      </c>
      <c r="AY1734" s="26">
        <v>-28.4</v>
      </c>
      <c r="AZ1734" s="26"/>
      <c r="BA1734" s="26"/>
      <c r="BB1734" s="26">
        <f t="shared" si="7017"/>
        <v>2983.7779999999998</v>
      </c>
      <c r="BC1734" s="26">
        <f t="shared" si="7018"/>
        <v>4577.8999999999996</v>
      </c>
      <c r="BD1734" s="26">
        <f t="shared" si="7019"/>
        <v>3777.9</v>
      </c>
      <c r="BE1734" s="26"/>
      <c r="BF1734" s="26"/>
      <c r="BG1734" s="26"/>
      <c r="BH1734" s="26">
        <f t="shared" si="7020"/>
        <v>2983.7779999999998</v>
      </c>
      <c r="BI1734" s="26">
        <f t="shared" si="7021"/>
        <v>4577.8999999999996</v>
      </c>
      <c r="BJ1734" s="26">
        <f t="shared" si="7022"/>
        <v>3777.9</v>
      </c>
      <c r="BK1734" s="26">
        <v>136.5</v>
      </c>
      <c r="BL1734" s="26"/>
      <c r="BM1734" s="26"/>
      <c r="BN1734" s="26">
        <f t="shared" si="7023"/>
        <v>3120.2779999999998</v>
      </c>
      <c r="BO1734" s="26">
        <f t="shared" si="7024"/>
        <v>4577.8999999999996</v>
      </c>
      <c r="BP1734" s="26">
        <f t="shared" si="7025"/>
        <v>3777.9</v>
      </c>
      <c r="BQ1734" s="26"/>
      <c r="BR1734" s="26"/>
      <c r="BS1734" s="26">
        <f t="shared" si="7026"/>
        <v>3120.2779999999998</v>
      </c>
      <c r="BT1734" s="26">
        <f t="shared" si="7027"/>
        <v>4577.8999999999996</v>
      </c>
      <c r="BU1734" s="26">
        <f t="shared" si="7028"/>
        <v>3777.9</v>
      </c>
      <c r="BV1734" s="26"/>
      <c r="BW1734" s="26"/>
      <c r="BX1734" s="26">
        <f t="shared" si="7029"/>
        <v>3120.2779999999998</v>
      </c>
      <c r="BY1734" s="26">
        <f t="shared" si="7030"/>
        <v>4577.8999999999996</v>
      </c>
      <c r="BZ1734" s="26">
        <f t="shared" si="7031"/>
        <v>3777.9</v>
      </c>
      <c r="CA1734" s="26"/>
      <c r="CB1734" s="26"/>
      <c r="CC1734" s="26"/>
      <c r="CD1734" s="26">
        <f t="shared" si="7130"/>
        <v>3120.2779999999998</v>
      </c>
      <c r="CE1734" s="26">
        <f t="shared" si="7131"/>
        <v>4577.8999999999996</v>
      </c>
      <c r="CF1734" s="26">
        <f t="shared" si="7132"/>
        <v>3777.9</v>
      </c>
      <c r="CG1734" s="26"/>
      <c r="CH1734" s="26"/>
      <c r="CI1734" s="26"/>
      <c r="CJ1734" s="26">
        <f t="shared" si="7133"/>
        <v>3120.2779999999998</v>
      </c>
      <c r="CK1734" s="26">
        <f t="shared" si="7134"/>
        <v>4577.8999999999996</v>
      </c>
      <c r="CL1734" s="26">
        <f t="shared" si="7135"/>
        <v>3777.9</v>
      </c>
      <c r="CM1734" s="26"/>
      <c r="CN1734" s="26"/>
      <c r="CO1734" s="26"/>
      <c r="CP1734" s="26">
        <f t="shared" si="7136"/>
        <v>3120.2779999999998</v>
      </c>
      <c r="CQ1734" s="26">
        <f t="shared" si="7137"/>
        <v>4577.8999999999996</v>
      </c>
      <c r="CR1734" s="26">
        <f t="shared" si="7138"/>
        <v>3777.9</v>
      </c>
      <c r="CS1734" s="26"/>
      <c r="CT1734" s="19"/>
      <c r="CU1734" s="35"/>
    </row>
    <row r="1735" spans="1:105" ht="46.8" hidden="1" x14ac:dyDescent="0.3">
      <c r="A1735" s="36" t="s">
        <v>989</v>
      </c>
      <c r="B1735" s="17"/>
      <c r="C1735" s="16"/>
      <c r="D1735" s="16"/>
      <c r="E1735" s="34" t="s">
        <v>990</v>
      </c>
      <c r="F1735" s="26"/>
      <c r="G1735" s="26"/>
      <c r="H1735" s="26"/>
      <c r="I1735" s="26"/>
      <c r="J1735" s="26"/>
      <c r="K1735" s="26"/>
      <c r="L1735" s="26"/>
      <c r="M1735" s="26"/>
      <c r="N1735" s="26"/>
      <c r="O1735" s="26">
        <f t="shared" si="7202"/>
        <v>488.08699999999999</v>
      </c>
      <c r="P1735" s="26">
        <f t="shared" si="7203"/>
        <v>0</v>
      </c>
      <c r="Q1735" s="26">
        <f t="shared" si="7204"/>
        <v>0</v>
      </c>
      <c r="R1735" s="26">
        <f t="shared" si="6999"/>
        <v>488.08699999999999</v>
      </c>
      <c r="S1735" s="26">
        <f t="shared" si="7000"/>
        <v>0</v>
      </c>
      <c r="T1735" s="26">
        <f t="shared" si="7001"/>
        <v>0</v>
      </c>
      <c r="U1735" s="26">
        <f t="shared" si="7205"/>
        <v>0</v>
      </c>
      <c r="V1735" s="26">
        <f t="shared" si="7206"/>
        <v>0</v>
      </c>
      <c r="W1735" s="26">
        <f t="shared" si="7207"/>
        <v>0</v>
      </c>
      <c r="X1735" s="26">
        <f t="shared" si="7002"/>
        <v>488.08699999999999</v>
      </c>
      <c r="Y1735" s="26">
        <f t="shared" si="7003"/>
        <v>0</v>
      </c>
      <c r="Z1735" s="26">
        <f t="shared" si="7004"/>
        <v>0</v>
      </c>
      <c r="AA1735" s="26">
        <f t="shared" si="7208"/>
        <v>0</v>
      </c>
      <c r="AB1735" s="26">
        <f t="shared" si="7209"/>
        <v>0</v>
      </c>
      <c r="AC1735" s="26">
        <f t="shared" si="7210"/>
        <v>0</v>
      </c>
      <c r="AD1735" s="26">
        <f t="shared" si="7005"/>
        <v>488.08699999999999</v>
      </c>
      <c r="AE1735" s="26">
        <f t="shared" si="7006"/>
        <v>0</v>
      </c>
      <c r="AF1735" s="26">
        <f t="shared" si="7007"/>
        <v>0</v>
      </c>
      <c r="AG1735" s="26">
        <f t="shared" si="7211"/>
        <v>0</v>
      </c>
      <c r="AH1735" s="26">
        <f t="shared" si="7212"/>
        <v>0</v>
      </c>
      <c r="AI1735" s="26">
        <f t="shared" si="7213"/>
        <v>0</v>
      </c>
      <c r="AJ1735" s="26">
        <f t="shared" si="7008"/>
        <v>488.08699999999999</v>
      </c>
      <c r="AK1735" s="26">
        <f t="shared" si="7009"/>
        <v>0</v>
      </c>
      <c r="AL1735" s="26">
        <f t="shared" si="7010"/>
        <v>0</v>
      </c>
      <c r="AM1735" s="26">
        <f t="shared" ref="AM1735:AM1738" si="7243">AM1736</f>
        <v>0</v>
      </c>
      <c r="AN1735" s="26">
        <f t="shared" si="7215"/>
        <v>0</v>
      </c>
      <c r="AO1735" s="26">
        <f t="shared" si="7216"/>
        <v>0</v>
      </c>
      <c r="AP1735" s="26">
        <f t="shared" si="7011"/>
        <v>488.08699999999999</v>
      </c>
      <c r="AQ1735" s="26">
        <f t="shared" si="7012"/>
        <v>0</v>
      </c>
      <c r="AR1735" s="26">
        <f t="shared" si="7013"/>
        <v>0</v>
      </c>
      <c r="AS1735" s="26">
        <f t="shared" si="7217"/>
        <v>0</v>
      </c>
      <c r="AT1735" s="26">
        <f t="shared" si="7218"/>
        <v>0</v>
      </c>
      <c r="AU1735" s="26">
        <f t="shared" si="7219"/>
        <v>0</v>
      </c>
      <c r="AV1735" s="26">
        <f t="shared" si="7014"/>
        <v>488.08699999999999</v>
      </c>
      <c r="AW1735" s="26">
        <f t="shared" si="7015"/>
        <v>0</v>
      </c>
      <c r="AX1735" s="26">
        <f t="shared" si="7016"/>
        <v>0</v>
      </c>
      <c r="AY1735" s="26">
        <f t="shared" si="7220"/>
        <v>0</v>
      </c>
      <c r="AZ1735" s="26">
        <f t="shared" si="7221"/>
        <v>0</v>
      </c>
      <c r="BA1735" s="26">
        <f t="shared" si="7222"/>
        <v>0</v>
      </c>
      <c r="BB1735" s="26">
        <f t="shared" si="7017"/>
        <v>488.08699999999999</v>
      </c>
      <c r="BC1735" s="26">
        <f t="shared" si="7018"/>
        <v>0</v>
      </c>
      <c r="BD1735" s="26">
        <f t="shared" si="7019"/>
        <v>0</v>
      </c>
      <c r="BE1735" s="26">
        <f t="shared" si="7223"/>
        <v>0</v>
      </c>
      <c r="BF1735" s="26">
        <f t="shared" si="7224"/>
        <v>0</v>
      </c>
      <c r="BG1735" s="26">
        <f t="shared" si="7225"/>
        <v>0</v>
      </c>
      <c r="BH1735" s="26">
        <f t="shared" si="7020"/>
        <v>488.08699999999999</v>
      </c>
      <c r="BI1735" s="26">
        <f t="shared" si="7021"/>
        <v>0</v>
      </c>
      <c r="BJ1735" s="26">
        <f t="shared" si="7022"/>
        <v>0</v>
      </c>
      <c r="BK1735" s="26">
        <f t="shared" si="7226"/>
        <v>0</v>
      </c>
      <c r="BL1735" s="26">
        <f t="shared" si="7227"/>
        <v>0</v>
      </c>
      <c r="BM1735" s="26">
        <f t="shared" si="7228"/>
        <v>0</v>
      </c>
      <c r="BN1735" s="26">
        <f t="shared" si="7023"/>
        <v>488.08699999999999</v>
      </c>
      <c r="BO1735" s="26">
        <f t="shared" si="7024"/>
        <v>0</v>
      </c>
      <c r="BP1735" s="26">
        <f t="shared" si="7025"/>
        <v>0</v>
      </c>
      <c r="BQ1735" s="26">
        <f t="shared" si="7229"/>
        <v>0</v>
      </c>
      <c r="BR1735" s="26">
        <f t="shared" si="7230"/>
        <v>0</v>
      </c>
      <c r="BS1735" s="26">
        <f t="shared" si="7026"/>
        <v>488.08699999999999</v>
      </c>
      <c r="BT1735" s="26">
        <f t="shared" si="7027"/>
        <v>0</v>
      </c>
      <c r="BU1735" s="26">
        <f t="shared" si="7028"/>
        <v>0</v>
      </c>
      <c r="BV1735" s="26">
        <f t="shared" si="7231"/>
        <v>0</v>
      </c>
      <c r="BW1735" s="26">
        <f t="shared" si="7232"/>
        <v>0</v>
      </c>
      <c r="BX1735" s="26">
        <f t="shared" si="7029"/>
        <v>488.08699999999999</v>
      </c>
      <c r="BY1735" s="26">
        <f t="shared" si="7030"/>
        <v>0</v>
      </c>
      <c r="BZ1735" s="26">
        <f t="shared" si="7031"/>
        <v>0</v>
      </c>
      <c r="CA1735" s="26">
        <f t="shared" si="7233"/>
        <v>0</v>
      </c>
      <c r="CB1735" s="26">
        <f t="shared" si="7234"/>
        <v>0</v>
      </c>
      <c r="CC1735" s="26">
        <f t="shared" si="7235"/>
        <v>0</v>
      </c>
      <c r="CD1735" s="26">
        <f t="shared" si="7130"/>
        <v>488.08699999999999</v>
      </c>
      <c r="CE1735" s="26">
        <f t="shared" si="7131"/>
        <v>0</v>
      </c>
      <c r="CF1735" s="26">
        <f t="shared" si="7132"/>
        <v>0</v>
      </c>
      <c r="CG1735" s="26">
        <f t="shared" si="7236"/>
        <v>0</v>
      </c>
      <c r="CH1735" s="26">
        <f t="shared" si="7237"/>
        <v>0</v>
      </c>
      <c r="CI1735" s="26">
        <f t="shared" si="7238"/>
        <v>0</v>
      </c>
      <c r="CJ1735" s="26">
        <f t="shared" si="7133"/>
        <v>488.08699999999999</v>
      </c>
      <c r="CK1735" s="26">
        <f t="shared" si="7134"/>
        <v>0</v>
      </c>
      <c r="CL1735" s="26">
        <f t="shared" si="7135"/>
        <v>0</v>
      </c>
      <c r="CM1735" s="26">
        <f t="shared" si="7239"/>
        <v>0</v>
      </c>
      <c r="CN1735" s="26">
        <f t="shared" si="7240"/>
        <v>0</v>
      </c>
      <c r="CO1735" s="26">
        <f t="shared" si="7241"/>
        <v>0</v>
      </c>
      <c r="CP1735" s="26">
        <f t="shared" si="7136"/>
        <v>488.08699999999999</v>
      </c>
      <c r="CQ1735" s="26">
        <f t="shared" si="7137"/>
        <v>0</v>
      </c>
      <c r="CR1735" s="26">
        <f t="shared" si="7138"/>
        <v>0</v>
      </c>
      <c r="CS1735" s="26">
        <f t="shared" si="7242"/>
        <v>0</v>
      </c>
      <c r="CT1735" s="19"/>
      <c r="CU1735" s="35"/>
    </row>
    <row r="1736" spans="1:105" ht="46.8" hidden="1" x14ac:dyDescent="0.3">
      <c r="A1736" s="36" t="s">
        <v>991</v>
      </c>
      <c r="B1736" s="17"/>
      <c r="C1736" s="16"/>
      <c r="D1736" s="16"/>
      <c r="E1736" s="34" t="s">
        <v>992</v>
      </c>
      <c r="F1736" s="26"/>
      <c r="G1736" s="26"/>
      <c r="H1736" s="26"/>
      <c r="I1736" s="26"/>
      <c r="J1736" s="26"/>
      <c r="K1736" s="26"/>
      <c r="L1736" s="26"/>
      <c r="M1736" s="26"/>
      <c r="N1736" s="26"/>
      <c r="O1736" s="26">
        <f t="shared" si="7202"/>
        <v>488.08699999999999</v>
      </c>
      <c r="P1736" s="26">
        <f t="shared" si="7203"/>
        <v>0</v>
      </c>
      <c r="Q1736" s="26">
        <f t="shared" si="7204"/>
        <v>0</v>
      </c>
      <c r="R1736" s="26">
        <f t="shared" si="6999"/>
        <v>488.08699999999999</v>
      </c>
      <c r="S1736" s="26">
        <f t="shared" si="7000"/>
        <v>0</v>
      </c>
      <c r="T1736" s="26">
        <f t="shared" si="7001"/>
        <v>0</v>
      </c>
      <c r="U1736" s="26">
        <f t="shared" si="7205"/>
        <v>0</v>
      </c>
      <c r="V1736" s="26">
        <f t="shared" si="7206"/>
        <v>0</v>
      </c>
      <c r="W1736" s="26">
        <f t="shared" si="7207"/>
        <v>0</v>
      </c>
      <c r="X1736" s="26">
        <f t="shared" si="7002"/>
        <v>488.08699999999999</v>
      </c>
      <c r="Y1736" s="26">
        <f t="shared" si="7003"/>
        <v>0</v>
      </c>
      <c r="Z1736" s="26">
        <f t="shared" si="7004"/>
        <v>0</v>
      </c>
      <c r="AA1736" s="26">
        <f t="shared" si="7208"/>
        <v>0</v>
      </c>
      <c r="AB1736" s="26">
        <f t="shared" si="7209"/>
        <v>0</v>
      </c>
      <c r="AC1736" s="26">
        <f t="shared" si="7210"/>
        <v>0</v>
      </c>
      <c r="AD1736" s="26">
        <f t="shared" si="7005"/>
        <v>488.08699999999999</v>
      </c>
      <c r="AE1736" s="26">
        <f t="shared" si="7006"/>
        <v>0</v>
      </c>
      <c r="AF1736" s="26">
        <f t="shared" si="7007"/>
        <v>0</v>
      </c>
      <c r="AG1736" s="26">
        <f t="shared" si="7211"/>
        <v>0</v>
      </c>
      <c r="AH1736" s="26">
        <f t="shared" si="7212"/>
        <v>0</v>
      </c>
      <c r="AI1736" s="26">
        <f t="shared" si="7213"/>
        <v>0</v>
      </c>
      <c r="AJ1736" s="26">
        <f t="shared" si="7008"/>
        <v>488.08699999999999</v>
      </c>
      <c r="AK1736" s="26">
        <f t="shared" si="7009"/>
        <v>0</v>
      </c>
      <c r="AL1736" s="26">
        <f t="shared" si="7010"/>
        <v>0</v>
      </c>
      <c r="AM1736" s="26">
        <f t="shared" si="7243"/>
        <v>0</v>
      </c>
      <c r="AN1736" s="26">
        <f t="shared" si="7215"/>
        <v>0</v>
      </c>
      <c r="AO1736" s="26">
        <f t="shared" si="7216"/>
        <v>0</v>
      </c>
      <c r="AP1736" s="26">
        <f t="shared" si="7011"/>
        <v>488.08699999999999</v>
      </c>
      <c r="AQ1736" s="26">
        <f t="shared" si="7012"/>
        <v>0</v>
      </c>
      <c r="AR1736" s="26">
        <f t="shared" si="7013"/>
        <v>0</v>
      </c>
      <c r="AS1736" s="26">
        <f t="shared" si="7217"/>
        <v>0</v>
      </c>
      <c r="AT1736" s="26">
        <f t="shared" si="7218"/>
        <v>0</v>
      </c>
      <c r="AU1736" s="26">
        <f t="shared" si="7219"/>
        <v>0</v>
      </c>
      <c r="AV1736" s="26">
        <f t="shared" si="7014"/>
        <v>488.08699999999999</v>
      </c>
      <c r="AW1736" s="26">
        <f t="shared" si="7015"/>
        <v>0</v>
      </c>
      <c r="AX1736" s="26">
        <f t="shared" si="7016"/>
        <v>0</v>
      </c>
      <c r="AY1736" s="26">
        <f t="shared" si="7220"/>
        <v>0</v>
      </c>
      <c r="AZ1736" s="26">
        <f t="shared" si="7221"/>
        <v>0</v>
      </c>
      <c r="BA1736" s="26">
        <f t="shared" si="7222"/>
        <v>0</v>
      </c>
      <c r="BB1736" s="26">
        <f t="shared" si="7017"/>
        <v>488.08699999999999</v>
      </c>
      <c r="BC1736" s="26">
        <f t="shared" si="7018"/>
        <v>0</v>
      </c>
      <c r="BD1736" s="26">
        <f t="shared" si="7019"/>
        <v>0</v>
      </c>
      <c r="BE1736" s="26">
        <f t="shared" si="7223"/>
        <v>0</v>
      </c>
      <c r="BF1736" s="26">
        <f t="shared" si="7224"/>
        <v>0</v>
      </c>
      <c r="BG1736" s="26">
        <f t="shared" si="7225"/>
        <v>0</v>
      </c>
      <c r="BH1736" s="26">
        <f t="shared" si="7020"/>
        <v>488.08699999999999</v>
      </c>
      <c r="BI1736" s="26">
        <f t="shared" si="7021"/>
        <v>0</v>
      </c>
      <c r="BJ1736" s="26">
        <f t="shared" si="7022"/>
        <v>0</v>
      </c>
      <c r="BK1736" s="26">
        <f t="shared" si="7226"/>
        <v>0</v>
      </c>
      <c r="BL1736" s="26">
        <f t="shared" si="7227"/>
        <v>0</v>
      </c>
      <c r="BM1736" s="26">
        <f t="shared" si="7228"/>
        <v>0</v>
      </c>
      <c r="BN1736" s="26">
        <f t="shared" si="7023"/>
        <v>488.08699999999999</v>
      </c>
      <c r="BO1736" s="26">
        <f t="shared" si="7024"/>
        <v>0</v>
      </c>
      <c r="BP1736" s="26">
        <f t="shared" si="7025"/>
        <v>0</v>
      </c>
      <c r="BQ1736" s="26">
        <f t="shared" si="7229"/>
        <v>0</v>
      </c>
      <c r="BR1736" s="26">
        <f t="shared" si="7230"/>
        <v>0</v>
      </c>
      <c r="BS1736" s="26">
        <f t="shared" si="7026"/>
        <v>488.08699999999999</v>
      </c>
      <c r="BT1736" s="26">
        <f t="shared" si="7027"/>
        <v>0</v>
      </c>
      <c r="BU1736" s="26">
        <f t="shared" si="7028"/>
        <v>0</v>
      </c>
      <c r="BV1736" s="26">
        <f t="shared" si="7231"/>
        <v>0</v>
      </c>
      <c r="BW1736" s="26">
        <f t="shared" si="7232"/>
        <v>0</v>
      </c>
      <c r="BX1736" s="26">
        <f t="shared" si="7029"/>
        <v>488.08699999999999</v>
      </c>
      <c r="BY1736" s="26">
        <f t="shared" si="7030"/>
        <v>0</v>
      </c>
      <c r="BZ1736" s="26">
        <f t="shared" si="7031"/>
        <v>0</v>
      </c>
      <c r="CA1736" s="26">
        <f t="shared" si="7233"/>
        <v>0</v>
      </c>
      <c r="CB1736" s="26">
        <f t="shared" si="7234"/>
        <v>0</v>
      </c>
      <c r="CC1736" s="26">
        <f t="shared" si="7235"/>
        <v>0</v>
      </c>
      <c r="CD1736" s="26">
        <f t="shared" si="7130"/>
        <v>488.08699999999999</v>
      </c>
      <c r="CE1736" s="26">
        <f t="shared" si="7131"/>
        <v>0</v>
      </c>
      <c r="CF1736" s="26">
        <f t="shared" si="7132"/>
        <v>0</v>
      </c>
      <c r="CG1736" s="26">
        <f t="shared" si="7236"/>
        <v>0</v>
      </c>
      <c r="CH1736" s="26">
        <f t="shared" si="7237"/>
        <v>0</v>
      </c>
      <c r="CI1736" s="26">
        <f t="shared" si="7238"/>
        <v>0</v>
      </c>
      <c r="CJ1736" s="26">
        <f t="shared" si="7133"/>
        <v>488.08699999999999</v>
      </c>
      <c r="CK1736" s="26">
        <f t="shared" si="7134"/>
        <v>0</v>
      </c>
      <c r="CL1736" s="26">
        <f t="shared" si="7135"/>
        <v>0</v>
      </c>
      <c r="CM1736" s="26">
        <f t="shared" si="7239"/>
        <v>0</v>
      </c>
      <c r="CN1736" s="26">
        <f t="shared" si="7240"/>
        <v>0</v>
      </c>
      <c r="CO1736" s="26">
        <f t="shared" si="7241"/>
        <v>0</v>
      </c>
      <c r="CP1736" s="26">
        <f t="shared" si="7136"/>
        <v>488.08699999999999</v>
      </c>
      <c r="CQ1736" s="26">
        <f t="shared" si="7137"/>
        <v>0</v>
      </c>
      <c r="CR1736" s="26">
        <f t="shared" si="7138"/>
        <v>0</v>
      </c>
      <c r="CS1736" s="26">
        <f t="shared" si="7242"/>
        <v>0</v>
      </c>
      <c r="CT1736" s="19"/>
      <c r="CU1736" s="35"/>
    </row>
    <row r="1737" spans="1:105" ht="31.2" hidden="1" x14ac:dyDescent="0.3">
      <c r="A1737" s="36" t="s">
        <v>991</v>
      </c>
      <c r="B1737" s="17">
        <v>200</v>
      </c>
      <c r="C1737" s="16"/>
      <c r="D1737" s="16"/>
      <c r="E1737" s="34" t="s">
        <v>38</v>
      </c>
      <c r="F1737" s="26"/>
      <c r="G1737" s="26"/>
      <c r="H1737" s="26"/>
      <c r="I1737" s="26"/>
      <c r="J1737" s="26"/>
      <c r="K1737" s="26"/>
      <c r="L1737" s="26"/>
      <c r="M1737" s="26"/>
      <c r="N1737" s="26"/>
      <c r="O1737" s="26">
        <f t="shared" si="7202"/>
        <v>488.08699999999999</v>
      </c>
      <c r="P1737" s="26">
        <f t="shared" si="7203"/>
        <v>0</v>
      </c>
      <c r="Q1737" s="26">
        <f t="shared" si="7204"/>
        <v>0</v>
      </c>
      <c r="R1737" s="26">
        <f t="shared" si="6999"/>
        <v>488.08699999999999</v>
      </c>
      <c r="S1737" s="26">
        <f t="shared" si="7000"/>
        <v>0</v>
      </c>
      <c r="T1737" s="26">
        <f t="shared" si="7001"/>
        <v>0</v>
      </c>
      <c r="U1737" s="26">
        <f t="shared" si="7205"/>
        <v>0</v>
      </c>
      <c r="V1737" s="26">
        <f t="shared" si="7206"/>
        <v>0</v>
      </c>
      <c r="W1737" s="26">
        <f t="shared" si="7207"/>
        <v>0</v>
      </c>
      <c r="X1737" s="26">
        <f t="shared" si="7002"/>
        <v>488.08699999999999</v>
      </c>
      <c r="Y1737" s="26">
        <f t="shared" si="7003"/>
        <v>0</v>
      </c>
      <c r="Z1737" s="26">
        <f t="shared" si="7004"/>
        <v>0</v>
      </c>
      <c r="AA1737" s="26">
        <f t="shared" si="7208"/>
        <v>0</v>
      </c>
      <c r="AB1737" s="26">
        <f t="shared" si="7209"/>
        <v>0</v>
      </c>
      <c r="AC1737" s="26">
        <f t="shared" si="7210"/>
        <v>0</v>
      </c>
      <c r="AD1737" s="26">
        <f t="shared" si="7005"/>
        <v>488.08699999999999</v>
      </c>
      <c r="AE1737" s="26">
        <f t="shared" si="7006"/>
        <v>0</v>
      </c>
      <c r="AF1737" s="26">
        <f t="shared" si="7007"/>
        <v>0</v>
      </c>
      <c r="AG1737" s="26">
        <f t="shared" si="7211"/>
        <v>0</v>
      </c>
      <c r="AH1737" s="26">
        <f t="shared" si="7212"/>
        <v>0</v>
      </c>
      <c r="AI1737" s="26">
        <f t="shared" si="7213"/>
        <v>0</v>
      </c>
      <c r="AJ1737" s="26">
        <f t="shared" si="7008"/>
        <v>488.08699999999999</v>
      </c>
      <c r="AK1737" s="26">
        <f t="shared" si="7009"/>
        <v>0</v>
      </c>
      <c r="AL1737" s="26">
        <f t="shared" si="7010"/>
        <v>0</v>
      </c>
      <c r="AM1737" s="26">
        <f t="shared" si="7243"/>
        <v>0</v>
      </c>
      <c r="AN1737" s="26">
        <f t="shared" si="7215"/>
        <v>0</v>
      </c>
      <c r="AO1737" s="26">
        <f t="shared" si="7216"/>
        <v>0</v>
      </c>
      <c r="AP1737" s="26">
        <f t="shared" si="7011"/>
        <v>488.08699999999999</v>
      </c>
      <c r="AQ1737" s="26">
        <f t="shared" si="7012"/>
        <v>0</v>
      </c>
      <c r="AR1737" s="26">
        <f t="shared" si="7013"/>
        <v>0</v>
      </c>
      <c r="AS1737" s="26">
        <f t="shared" si="7217"/>
        <v>0</v>
      </c>
      <c r="AT1737" s="26">
        <f t="shared" si="7218"/>
        <v>0</v>
      </c>
      <c r="AU1737" s="26">
        <f t="shared" si="7219"/>
        <v>0</v>
      </c>
      <c r="AV1737" s="26">
        <f t="shared" si="7014"/>
        <v>488.08699999999999</v>
      </c>
      <c r="AW1737" s="26">
        <f t="shared" si="7015"/>
        <v>0</v>
      </c>
      <c r="AX1737" s="26">
        <f t="shared" si="7016"/>
        <v>0</v>
      </c>
      <c r="AY1737" s="26">
        <f t="shared" si="7220"/>
        <v>0</v>
      </c>
      <c r="AZ1737" s="26">
        <f t="shared" si="7221"/>
        <v>0</v>
      </c>
      <c r="BA1737" s="26">
        <f t="shared" si="7222"/>
        <v>0</v>
      </c>
      <c r="BB1737" s="26">
        <f t="shared" si="7017"/>
        <v>488.08699999999999</v>
      </c>
      <c r="BC1737" s="26">
        <f t="shared" si="7018"/>
        <v>0</v>
      </c>
      <c r="BD1737" s="26">
        <f t="shared" si="7019"/>
        <v>0</v>
      </c>
      <c r="BE1737" s="26">
        <f t="shared" si="7223"/>
        <v>0</v>
      </c>
      <c r="BF1737" s="26">
        <f t="shared" si="7224"/>
        <v>0</v>
      </c>
      <c r="BG1737" s="26">
        <f t="shared" si="7225"/>
        <v>0</v>
      </c>
      <c r="BH1737" s="26">
        <f t="shared" si="7020"/>
        <v>488.08699999999999</v>
      </c>
      <c r="BI1737" s="26">
        <f t="shared" si="7021"/>
        <v>0</v>
      </c>
      <c r="BJ1737" s="26">
        <f t="shared" si="7022"/>
        <v>0</v>
      </c>
      <c r="BK1737" s="26">
        <f t="shared" si="7226"/>
        <v>0</v>
      </c>
      <c r="BL1737" s="26">
        <f t="shared" si="7227"/>
        <v>0</v>
      </c>
      <c r="BM1737" s="26">
        <f t="shared" si="7228"/>
        <v>0</v>
      </c>
      <c r="BN1737" s="26">
        <f t="shared" si="7023"/>
        <v>488.08699999999999</v>
      </c>
      <c r="BO1737" s="26">
        <f t="shared" si="7024"/>
        <v>0</v>
      </c>
      <c r="BP1737" s="26">
        <f t="shared" si="7025"/>
        <v>0</v>
      </c>
      <c r="BQ1737" s="26">
        <f t="shared" si="7229"/>
        <v>0</v>
      </c>
      <c r="BR1737" s="26">
        <f t="shared" si="7230"/>
        <v>0</v>
      </c>
      <c r="BS1737" s="26">
        <f t="shared" si="7026"/>
        <v>488.08699999999999</v>
      </c>
      <c r="BT1737" s="26">
        <f t="shared" si="7027"/>
        <v>0</v>
      </c>
      <c r="BU1737" s="26">
        <f t="shared" si="7028"/>
        <v>0</v>
      </c>
      <c r="BV1737" s="26">
        <f t="shared" si="7231"/>
        <v>0</v>
      </c>
      <c r="BW1737" s="26">
        <f t="shared" si="7232"/>
        <v>0</v>
      </c>
      <c r="BX1737" s="26">
        <f t="shared" si="7029"/>
        <v>488.08699999999999</v>
      </c>
      <c r="BY1737" s="26">
        <f t="shared" si="7030"/>
        <v>0</v>
      </c>
      <c r="BZ1737" s="26">
        <f t="shared" si="7031"/>
        <v>0</v>
      </c>
      <c r="CA1737" s="26">
        <f t="shared" si="7233"/>
        <v>0</v>
      </c>
      <c r="CB1737" s="26">
        <f t="shared" si="7234"/>
        <v>0</v>
      </c>
      <c r="CC1737" s="26">
        <f t="shared" si="7235"/>
        <v>0</v>
      </c>
      <c r="CD1737" s="26">
        <f t="shared" si="7130"/>
        <v>488.08699999999999</v>
      </c>
      <c r="CE1737" s="26">
        <f t="shared" si="7131"/>
        <v>0</v>
      </c>
      <c r="CF1737" s="26">
        <f t="shared" si="7132"/>
        <v>0</v>
      </c>
      <c r="CG1737" s="26">
        <f t="shared" si="7236"/>
        <v>0</v>
      </c>
      <c r="CH1737" s="26">
        <f t="shared" si="7237"/>
        <v>0</v>
      </c>
      <c r="CI1737" s="26">
        <f t="shared" si="7238"/>
        <v>0</v>
      </c>
      <c r="CJ1737" s="26">
        <f t="shared" si="7133"/>
        <v>488.08699999999999</v>
      </c>
      <c r="CK1737" s="26">
        <f t="shared" si="7134"/>
        <v>0</v>
      </c>
      <c r="CL1737" s="26">
        <f t="shared" si="7135"/>
        <v>0</v>
      </c>
      <c r="CM1737" s="26">
        <f t="shared" si="7239"/>
        <v>0</v>
      </c>
      <c r="CN1737" s="26">
        <f t="shared" si="7240"/>
        <v>0</v>
      </c>
      <c r="CO1737" s="26">
        <f t="shared" si="7241"/>
        <v>0</v>
      </c>
      <c r="CP1737" s="26">
        <f t="shared" si="7136"/>
        <v>488.08699999999999</v>
      </c>
      <c r="CQ1737" s="26">
        <f t="shared" si="7137"/>
        <v>0</v>
      </c>
      <c r="CR1737" s="26">
        <f t="shared" si="7138"/>
        <v>0</v>
      </c>
      <c r="CS1737" s="26">
        <f t="shared" si="7242"/>
        <v>0</v>
      </c>
      <c r="CT1737" s="19"/>
      <c r="CU1737" s="35"/>
    </row>
    <row r="1738" spans="1:105" ht="46.8" hidden="1" x14ac:dyDescent="0.3">
      <c r="A1738" s="36" t="s">
        <v>991</v>
      </c>
      <c r="B1738" s="17">
        <v>240</v>
      </c>
      <c r="C1738" s="16"/>
      <c r="D1738" s="16"/>
      <c r="E1738" s="34" t="s">
        <v>39</v>
      </c>
      <c r="F1738" s="26"/>
      <c r="G1738" s="26"/>
      <c r="H1738" s="26"/>
      <c r="I1738" s="26"/>
      <c r="J1738" s="26"/>
      <c r="K1738" s="26"/>
      <c r="L1738" s="26"/>
      <c r="M1738" s="26"/>
      <c r="N1738" s="26"/>
      <c r="O1738" s="26">
        <f t="shared" si="7202"/>
        <v>488.08699999999999</v>
      </c>
      <c r="P1738" s="26">
        <f t="shared" si="7203"/>
        <v>0</v>
      </c>
      <c r="Q1738" s="26">
        <f t="shared" si="7204"/>
        <v>0</v>
      </c>
      <c r="R1738" s="26">
        <f t="shared" si="6999"/>
        <v>488.08699999999999</v>
      </c>
      <c r="S1738" s="26">
        <f t="shared" si="7000"/>
        <v>0</v>
      </c>
      <c r="T1738" s="26">
        <f t="shared" si="7001"/>
        <v>0</v>
      </c>
      <c r="U1738" s="26">
        <f t="shared" si="7205"/>
        <v>0</v>
      </c>
      <c r="V1738" s="26">
        <f t="shared" si="7206"/>
        <v>0</v>
      </c>
      <c r="W1738" s="26">
        <f t="shared" si="7207"/>
        <v>0</v>
      </c>
      <c r="X1738" s="26">
        <f t="shared" si="7002"/>
        <v>488.08699999999999</v>
      </c>
      <c r="Y1738" s="26">
        <f t="shared" si="7003"/>
        <v>0</v>
      </c>
      <c r="Z1738" s="26">
        <f t="shared" si="7004"/>
        <v>0</v>
      </c>
      <c r="AA1738" s="26">
        <f t="shared" si="7208"/>
        <v>0</v>
      </c>
      <c r="AB1738" s="26">
        <f t="shared" si="7209"/>
        <v>0</v>
      </c>
      <c r="AC1738" s="26">
        <f t="shared" si="7210"/>
        <v>0</v>
      </c>
      <c r="AD1738" s="26">
        <f t="shared" si="7005"/>
        <v>488.08699999999999</v>
      </c>
      <c r="AE1738" s="26">
        <f t="shared" si="7006"/>
        <v>0</v>
      </c>
      <c r="AF1738" s="26">
        <f t="shared" si="7007"/>
        <v>0</v>
      </c>
      <c r="AG1738" s="26">
        <f t="shared" si="7211"/>
        <v>0</v>
      </c>
      <c r="AH1738" s="26">
        <f t="shared" si="7212"/>
        <v>0</v>
      </c>
      <c r="AI1738" s="26">
        <f t="shared" si="7213"/>
        <v>0</v>
      </c>
      <c r="AJ1738" s="26">
        <f t="shared" si="7008"/>
        <v>488.08699999999999</v>
      </c>
      <c r="AK1738" s="26">
        <f t="shared" si="7009"/>
        <v>0</v>
      </c>
      <c r="AL1738" s="26">
        <f t="shared" si="7010"/>
        <v>0</v>
      </c>
      <c r="AM1738" s="26">
        <f t="shared" si="7243"/>
        <v>0</v>
      </c>
      <c r="AN1738" s="26">
        <f t="shared" si="7215"/>
        <v>0</v>
      </c>
      <c r="AO1738" s="26">
        <f t="shared" si="7216"/>
        <v>0</v>
      </c>
      <c r="AP1738" s="26">
        <f t="shared" si="7011"/>
        <v>488.08699999999999</v>
      </c>
      <c r="AQ1738" s="26">
        <f t="shared" si="7012"/>
        <v>0</v>
      </c>
      <c r="AR1738" s="26">
        <f t="shared" si="7013"/>
        <v>0</v>
      </c>
      <c r="AS1738" s="26">
        <f t="shared" si="7217"/>
        <v>0</v>
      </c>
      <c r="AT1738" s="26">
        <f t="shared" si="7218"/>
        <v>0</v>
      </c>
      <c r="AU1738" s="26">
        <f t="shared" si="7219"/>
        <v>0</v>
      </c>
      <c r="AV1738" s="26">
        <f t="shared" si="7014"/>
        <v>488.08699999999999</v>
      </c>
      <c r="AW1738" s="26">
        <f t="shared" si="7015"/>
        <v>0</v>
      </c>
      <c r="AX1738" s="26">
        <f t="shared" si="7016"/>
        <v>0</v>
      </c>
      <c r="AY1738" s="26">
        <f t="shared" si="7220"/>
        <v>0</v>
      </c>
      <c r="AZ1738" s="26">
        <f t="shared" si="7221"/>
        <v>0</v>
      </c>
      <c r="BA1738" s="26">
        <f t="shared" si="7222"/>
        <v>0</v>
      </c>
      <c r="BB1738" s="26">
        <f t="shared" si="7017"/>
        <v>488.08699999999999</v>
      </c>
      <c r="BC1738" s="26">
        <f t="shared" si="7018"/>
        <v>0</v>
      </c>
      <c r="BD1738" s="26">
        <f t="shared" si="7019"/>
        <v>0</v>
      </c>
      <c r="BE1738" s="26">
        <f t="shared" si="7223"/>
        <v>0</v>
      </c>
      <c r="BF1738" s="26">
        <f t="shared" si="7224"/>
        <v>0</v>
      </c>
      <c r="BG1738" s="26">
        <f t="shared" si="7225"/>
        <v>0</v>
      </c>
      <c r="BH1738" s="26">
        <f t="shared" si="7020"/>
        <v>488.08699999999999</v>
      </c>
      <c r="BI1738" s="26">
        <f t="shared" si="7021"/>
        <v>0</v>
      </c>
      <c r="BJ1738" s="26">
        <f t="shared" si="7022"/>
        <v>0</v>
      </c>
      <c r="BK1738" s="26">
        <f t="shared" si="7226"/>
        <v>0</v>
      </c>
      <c r="BL1738" s="26">
        <f t="shared" si="7227"/>
        <v>0</v>
      </c>
      <c r="BM1738" s="26">
        <f t="shared" si="7228"/>
        <v>0</v>
      </c>
      <c r="BN1738" s="26">
        <f t="shared" si="7023"/>
        <v>488.08699999999999</v>
      </c>
      <c r="BO1738" s="26">
        <f t="shared" si="7024"/>
        <v>0</v>
      </c>
      <c r="BP1738" s="26">
        <f t="shared" si="7025"/>
        <v>0</v>
      </c>
      <c r="BQ1738" s="26">
        <f t="shared" si="7229"/>
        <v>0</v>
      </c>
      <c r="BR1738" s="26">
        <f t="shared" si="7230"/>
        <v>0</v>
      </c>
      <c r="BS1738" s="26">
        <f t="shared" si="7026"/>
        <v>488.08699999999999</v>
      </c>
      <c r="BT1738" s="26">
        <f t="shared" si="7027"/>
        <v>0</v>
      </c>
      <c r="BU1738" s="26">
        <f t="shared" si="7028"/>
        <v>0</v>
      </c>
      <c r="BV1738" s="26">
        <f t="shared" si="7231"/>
        <v>0</v>
      </c>
      <c r="BW1738" s="26">
        <f t="shared" si="7232"/>
        <v>0</v>
      </c>
      <c r="BX1738" s="26">
        <f t="shared" si="7029"/>
        <v>488.08699999999999</v>
      </c>
      <c r="BY1738" s="26">
        <f t="shared" si="7030"/>
        <v>0</v>
      </c>
      <c r="BZ1738" s="26">
        <f t="shared" si="7031"/>
        <v>0</v>
      </c>
      <c r="CA1738" s="26">
        <f t="shared" si="7233"/>
        <v>0</v>
      </c>
      <c r="CB1738" s="26">
        <f t="shared" si="7234"/>
        <v>0</v>
      </c>
      <c r="CC1738" s="26">
        <f t="shared" si="7235"/>
        <v>0</v>
      </c>
      <c r="CD1738" s="26">
        <f t="shared" si="7130"/>
        <v>488.08699999999999</v>
      </c>
      <c r="CE1738" s="26">
        <f t="shared" si="7131"/>
        <v>0</v>
      </c>
      <c r="CF1738" s="26">
        <f t="shared" si="7132"/>
        <v>0</v>
      </c>
      <c r="CG1738" s="26">
        <f t="shared" si="7236"/>
        <v>0</v>
      </c>
      <c r="CH1738" s="26">
        <f t="shared" si="7237"/>
        <v>0</v>
      </c>
      <c r="CI1738" s="26">
        <f t="shared" si="7238"/>
        <v>0</v>
      </c>
      <c r="CJ1738" s="26">
        <f t="shared" si="7133"/>
        <v>488.08699999999999</v>
      </c>
      <c r="CK1738" s="26">
        <f t="shared" si="7134"/>
        <v>0</v>
      </c>
      <c r="CL1738" s="26">
        <f t="shared" si="7135"/>
        <v>0</v>
      </c>
      <c r="CM1738" s="26">
        <f t="shared" si="7239"/>
        <v>0</v>
      </c>
      <c r="CN1738" s="26">
        <f t="shared" si="7240"/>
        <v>0</v>
      </c>
      <c r="CO1738" s="26">
        <f t="shared" si="7241"/>
        <v>0</v>
      </c>
      <c r="CP1738" s="26">
        <f t="shared" si="7136"/>
        <v>488.08699999999999</v>
      </c>
      <c r="CQ1738" s="26">
        <f t="shared" si="7137"/>
        <v>0</v>
      </c>
      <c r="CR1738" s="26">
        <f t="shared" si="7138"/>
        <v>0</v>
      </c>
      <c r="CS1738" s="26">
        <f t="shared" si="7242"/>
        <v>0</v>
      </c>
      <c r="CT1738" s="19"/>
      <c r="CU1738" s="35"/>
    </row>
    <row r="1739" spans="1:105" hidden="1" x14ac:dyDescent="0.3">
      <c r="A1739" s="36" t="s">
        <v>991</v>
      </c>
      <c r="B1739" s="17">
        <v>240</v>
      </c>
      <c r="C1739" s="16" t="s">
        <v>393</v>
      </c>
      <c r="D1739" s="16" t="s">
        <v>64</v>
      </c>
      <c r="E1739" s="34" t="s">
        <v>925</v>
      </c>
      <c r="F1739" s="26"/>
      <c r="G1739" s="26"/>
      <c r="H1739" s="26"/>
      <c r="I1739" s="26"/>
      <c r="J1739" s="26"/>
      <c r="K1739" s="26"/>
      <c r="L1739" s="26"/>
      <c r="M1739" s="26"/>
      <c r="N1739" s="26"/>
      <c r="O1739" s="26">
        <v>488.08699999999999</v>
      </c>
      <c r="P1739" s="26"/>
      <c r="Q1739" s="26"/>
      <c r="R1739" s="26">
        <f t="shared" ref="R1739:R1802" si="7244">L1739+O1739</f>
        <v>488.08699999999999</v>
      </c>
      <c r="S1739" s="26">
        <f t="shared" ref="S1739:S1802" si="7245">M1739+P1739</f>
        <v>0</v>
      </c>
      <c r="T1739" s="26">
        <f t="shared" ref="T1739:T1802" si="7246">N1739+Q1739</f>
        <v>0</v>
      </c>
      <c r="U1739" s="26"/>
      <c r="V1739" s="26"/>
      <c r="W1739" s="26"/>
      <c r="X1739" s="26">
        <f t="shared" ref="X1739:X1802" si="7247">R1739+U1739</f>
        <v>488.08699999999999</v>
      </c>
      <c r="Y1739" s="26">
        <f t="shared" ref="Y1739:Y1802" si="7248">S1739+V1739</f>
        <v>0</v>
      </c>
      <c r="Z1739" s="26">
        <f t="shared" ref="Z1739:Z1802" si="7249">T1739+W1739</f>
        <v>0</v>
      </c>
      <c r="AA1739" s="26"/>
      <c r="AB1739" s="26"/>
      <c r="AC1739" s="26"/>
      <c r="AD1739" s="26">
        <f t="shared" ref="AD1739:AD1802" si="7250">X1739+AA1739</f>
        <v>488.08699999999999</v>
      </c>
      <c r="AE1739" s="26">
        <f t="shared" ref="AE1739:AE1802" si="7251">Y1739+AB1739</f>
        <v>0</v>
      </c>
      <c r="AF1739" s="26">
        <f t="shared" ref="AF1739:AF1802" si="7252">Z1739+AC1739</f>
        <v>0</v>
      </c>
      <c r="AG1739" s="26"/>
      <c r="AH1739" s="26"/>
      <c r="AI1739" s="26"/>
      <c r="AJ1739" s="26">
        <f t="shared" ref="AJ1739:AJ1802" si="7253">AD1739+AG1739</f>
        <v>488.08699999999999</v>
      </c>
      <c r="AK1739" s="26">
        <f t="shared" ref="AK1739:AK1802" si="7254">AE1739+AH1739</f>
        <v>0</v>
      </c>
      <c r="AL1739" s="26">
        <f t="shared" ref="AL1739:AL1802" si="7255">AF1739+AI1739</f>
        <v>0</v>
      </c>
      <c r="AM1739" s="26"/>
      <c r="AN1739" s="26"/>
      <c r="AO1739" s="26"/>
      <c r="AP1739" s="26">
        <f t="shared" ref="AP1739:AP1802" si="7256">AJ1739+AM1739</f>
        <v>488.08699999999999</v>
      </c>
      <c r="AQ1739" s="26">
        <f t="shared" ref="AQ1739:AQ1802" si="7257">AK1739+AN1739</f>
        <v>0</v>
      </c>
      <c r="AR1739" s="26">
        <f t="shared" ref="AR1739:AR1802" si="7258">AL1739+AO1739</f>
        <v>0</v>
      </c>
      <c r="AS1739" s="26"/>
      <c r="AT1739" s="26"/>
      <c r="AU1739" s="26"/>
      <c r="AV1739" s="26">
        <f t="shared" ref="AV1739:AV1802" si="7259">AP1739+AS1739</f>
        <v>488.08699999999999</v>
      </c>
      <c r="AW1739" s="26">
        <f t="shared" ref="AW1739:AW1802" si="7260">AQ1739+AT1739</f>
        <v>0</v>
      </c>
      <c r="AX1739" s="26">
        <f t="shared" ref="AX1739:AX1802" si="7261">AR1739+AU1739</f>
        <v>0</v>
      </c>
      <c r="AY1739" s="26"/>
      <c r="AZ1739" s="26"/>
      <c r="BA1739" s="26"/>
      <c r="BB1739" s="26">
        <f t="shared" ref="BB1739:BB1802" si="7262">AV1739+AY1739</f>
        <v>488.08699999999999</v>
      </c>
      <c r="BC1739" s="26">
        <f t="shared" ref="BC1739:BC1802" si="7263">AW1739+AZ1739</f>
        <v>0</v>
      </c>
      <c r="BD1739" s="26">
        <f t="shared" ref="BD1739:BD1802" si="7264">AX1739+BA1739</f>
        <v>0</v>
      </c>
      <c r="BE1739" s="26"/>
      <c r="BF1739" s="26"/>
      <c r="BG1739" s="26"/>
      <c r="BH1739" s="26">
        <f t="shared" ref="BH1739:BH1802" si="7265">BB1739+BE1739</f>
        <v>488.08699999999999</v>
      </c>
      <c r="BI1739" s="26">
        <f t="shared" ref="BI1739:BI1802" si="7266">BC1739+BF1739</f>
        <v>0</v>
      </c>
      <c r="BJ1739" s="26">
        <f t="shared" ref="BJ1739:BJ1802" si="7267">BD1739+BG1739</f>
        <v>0</v>
      </c>
      <c r="BK1739" s="26"/>
      <c r="BL1739" s="26"/>
      <c r="BM1739" s="26"/>
      <c r="BN1739" s="26">
        <f t="shared" ref="BN1739:BN1802" si="7268">BH1739+BK1739</f>
        <v>488.08699999999999</v>
      </c>
      <c r="BO1739" s="26">
        <f t="shared" ref="BO1739:BO1802" si="7269">BI1739+BL1739</f>
        <v>0</v>
      </c>
      <c r="BP1739" s="26">
        <f t="shared" ref="BP1739:BP1802" si="7270">BJ1739+BM1739</f>
        <v>0</v>
      </c>
      <c r="BQ1739" s="26"/>
      <c r="BR1739" s="26"/>
      <c r="BS1739" s="26">
        <f t="shared" ref="BS1739:BS1802" si="7271">BQ1739+BN1739</f>
        <v>488.08699999999999</v>
      </c>
      <c r="BT1739" s="26">
        <f t="shared" ref="BT1739:BT1802" si="7272">BR1739+BO1739</f>
        <v>0</v>
      </c>
      <c r="BU1739" s="26">
        <f t="shared" ref="BU1739:BU1802" si="7273">BP1739</f>
        <v>0</v>
      </c>
      <c r="BV1739" s="26"/>
      <c r="BW1739" s="26"/>
      <c r="BX1739" s="26">
        <f t="shared" ref="BX1739:BX1802" si="7274">BS1739</f>
        <v>488.08699999999999</v>
      </c>
      <c r="BY1739" s="26">
        <f t="shared" ref="BY1739:BY1802" si="7275">BT1739+BV1739</f>
        <v>0</v>
      </c>
      <c r="BZ1739" s="26">
        <f t="shared" ref="BZ1739:BZ1802" si="7276">BU1739+BW1739</f>
        <v>0</v>
      </c>
      <c r="CA1739" s="26"/>
      <c r="CB1739" s="26"/>
      <c r="CC1739" s="26"/>
      <c r="CD1739" s="26">
        <f t="shared" si="7130"/>
        <v>488.08699999999999</v>
      </c>
      <c r="CE1739" s="26">
        <f t="shared" si="7131"/>
        <v>0</v>
      </c>
      <c r="CF1739" s="26">
        <f t="shared" si="7132"/>
        <v>0</v>
      </c>
      <c r="CG1739" s="26"/>
      <c r="CH1739" s="26"/>
      <c r="CI1739" s="26"/>
      <c r="CJ1739" s="26">
        <f t="shared" si="7133"/>
        <v>488.08699999999999</v>
      </c>
      <c r="CK1739" s="26">
        <f t="shared" si="7134"/>
        <v>0</v>
      </c>
      <c r="CL1739" s="26">
        <f t="shared" si="7135"/>
        <v>0</v>
      </c>
      <c r="CM1739" s="26"/>
      <c r="CN1739" s="26"/>
      <c r="CO1739" s="26"/>
      <c r="CP1739" s="26">
        <f t="shared" si="7136"/>
        <v>488.08699999999999</v>
      </c>
      <c r="CQ1739" s="26">
        <f t="shared" si="7137"/>
        <v>0</v>
      </c>
      <c r="CR1739" s="26">
        <f t="shared" si="7138"/>
        <v>0</v>
      </c>
      <c r="CS1739" s="26"/>
      <c r="CT1739" s="19"/>
      <c r="CU1739" s="35"/>
    </row>
    <row r="1740" spans="1:105" s="21" customFormat="1" ht="31.2" hidden="1" x14ac:dyDescent="0.3">
      <c r="A1740" s="22" t="s">
        <v>993</v>
      </c>
      <c r="B1740" s="23"/>
      <c r="C1740" s="22"/>
      <c r="D1740" s="22"/>
      <c r="E1740" s="24" t="s">
        <v>994</v>
      </c>
      <c r="F1740" s="25">
        <f t="shared" ref="F1740:K1740" si="7277">F1741+F1764+F1832+F1789</f>
        <v>1742066.1</v>
      </c>
      <c r="G1740" s="25">
        <f t="shared" si="7277"/>
        <v>1525886</v>
      </c>
      <c r="H1740" s="25">
        <f t="shared" si="7277"/>
        <v>1415491.9</v>
      </c>
      <c r="I1740" s="25">
        <f t="shared" si="7277"/>
        <v>0</v>
      </c>
      <c r="J1740" s="25">
        <f t="shared" si="7277"/>
        <v>0</v>
      </c>
      <c r="K1740" s="25">
        <f t="shared" si="7277"/>
        <v>0</v>
      </c>
      <c r="L1740" s="25">
        <f t="shared" ref="L1740:L1802" si="7278">F1740+I1740</f>
        <v>1742066.1</v>
      </c>
      <c r="M1740" s="25">
        <f t="shared" ref="M1740:M1802" si="7279">G1740+J1740</f>
        <v>1525886</v>
      </c>
      <c r="N1740" s="25">
        <f t="shared" ref="N1740:N1802" si="7280">H1740+K1740</f>
        <v>1415491.9</v>
      </c>
      <c r="O1740" s="25">
        <f>O1741+O1764+O1832+O1789</f>
        <v>-314065.00099999999</v>
      </c>
      <c r="P1740" s="25">
        <f>P1741+P1764+P1832+P1789</f>
        <v>764563.52399999998</v>
      </c>
      <c r="Q1740" s="25">
        <f>Q1741+Q1764+Q1832+Q1789</f>
        <v>0</v>
      </c>
      <c r="R1740" s="25">
        <f t="shared" si="7244"/>
        <v>1428001.0990000002</v>
      </c>
      <c r="S1740" s="25">
        <f t="shared" si="7245"/>
        <v>2290449.5240000002</v>
      </c>
      <c r="T1740" s="25">
        <f t="shared" si="7246"/>
        <v>1415491.9</v>
      </c>
      <c r="U1740" s="25">
        <f>U1741+U1764+U1832+U1789</f>
        <v>29454.86</v>
      </c>
      <c r="V1740" s="25">
        <f>V1741+V1764+V1832+V1789</f>
        <v>0</v>
      </c>
      <c r="W1740" s="25">
        <f>W1741+W1764+W1832+W1789</f>
        <v>0</v>
      </c>
      <c r="X1740" s="25">
        <f t="shared" si="7247"/>
        <v>1457455.9590000003</v>
      </c>
      <c r="Y1740" s="25">
        <f t="shared" si="7248"/>
        <v>2290449.5240000002</v>
      </c>
      <c r="Z1740" s="25">
        <f t="shared" si="7249"/>
        <v>1415491.9</v>
      </c>
      <c r="AA1740" s="25">
        <f>AA1741+AA1764+AA1832+AA1789</f>
        <v>0</v>
      </c>
      <c r="AB1740" s="25">
        <f>AB1741+AB1764+AB1832+AB1789</f>
        <v>0</v>
      </c>
      <c r="AC1740" s="25">
        <f>AC1741+AC1764+AC1832+AC1789</f>
        <v>0</v>
      </c>
      <c r="AD1740" s="25">
        <f t="shared" si="7250"/>
        <v>1457455.9590000003</v>
      </c>
      <c r="AE1740" s="25">
        <f t="shared" si="7251"/>
        <v>2290449.5240000002</v>
      </c>
      <c r="AF1740" s="25">
        <f t="shared" si="7252"/>
        <v>1415491.9</v>
      </c>
      <c r="AG1740" s="25">
        <f>AG1741+AG1764+AG1832+AG1789</f>
        <v>0</v>
      </c>
      <c r="AH1740" s="25">
        <f>AH1741+AH1764+AH1832+AH1789</f>
        <v>0</v>
      </c>
      <c r="AI1740" s="25">
        <f>AI1741+AI1764+AI1832+AI1789</f>
        <v>0</v>
      </c>
      <c r="AJ1740" s="25">
        <f t="shared" si="7253"/>
        <v>1457455.9590000003</v>
      </c>
      <c r="AK1740" s="25">
        <f t="shared" si="7254"/>
        <v>2290449.5240000002</v>
      </c>
      <c r="AL1740" s="25">
        <f t="shared" si="7255"/>
        <v>1415491.9</v>
      </c>
      <c r="AM1740" s="25">
        <f>AM1741+AM1764+AM1832+AM1789</f>
        <v>481329.90299999999</v>
      </c>
      <c r="AN1740" s="25">
        <f>AN1741+AN1764+AN1832+AN1789</f>
        <v>-421292.62699999998</v>
      </c>
      <c r="AO1740" s="25">
        <f>AO1741+AO1764+AO1832+AO1789</f>
        <v>0</v>
      </c>
      <c r="AP1740" s="25">
        <f t="shared" si="7256"/>
        <v>1938785.8620000002</v>
      </c>
      <c r="AQ1740" s="25">
        <f t="shared" si="7257"/>
        <v>1869156.8970000003</v>
      </c>
      <c r="AR1740" s="25">
        <f t="shared" si="7258"/>
        <v>1415491.9</v>
      </c>
      <c r="AS1740" s="25">
        <f>AS1741+AS1764+AS1832+AS1789</f>
        <v>0</v>
      </c>
      <c r="AT1740" s="25">
        <f>AT1741+AT1764+AT1832+AT1789</f>
        <v>0</v>
      </c>
      <c r="AU1740" s="25">
        <f>AU1741+AU1764+AU1832+AU1789</f>
        <v>0</v>
      </c>
      <c r="AV1740" s="25">
        <f t="shared" si="7259"/>
        <v>1938785.8620000002</v>
      </c>
      <c r="AW1740" s="25">
        <f t="shared" si="7260"/>
        <v>1869156.8970000003</v>
      </c>
      <c r="AX1740" s="25">
        <f t="shared" si="7261"/>
        <v>1415491.9</v>
      </c>
      <c r="AY1740" s="25">
        <f>AY1741+AY1764+AY1832+AY1789</f>
        <v>415068.799</v>
      </c>
      <c r="AZ1740" s="25">
        <f>AZ1741+AZ1764+AZ1832+AZ1789</f>
        <v>-136430.08800000002</v>
      </c>
      <c r="BA1740" s="25">
        <f>BA1741+BA1764+BA1832+BA1789</f>
        <v>1101.4000000000001</v>
      </c>
      <c r="BB1740" s="25">
        <f t="shared" si="7262"/>
        <v>2353854.6610000003</v>
      </c>
      <c r="BC1740" s="25">
        <f t="shared" si="7263"/>
        <v>1732726.8090000004</v>
      </c>
      <c r="BD1740" s="25">
        <f t="shared" si="7264"/>
        <v>1416593.2999999998</v>
      </c>
      <c r="BE1740" s="25">
        <f>BE1741+BE1764+BE1832+BE1789</f>
        <v>23358.092000000001</v>
      </c>
      <c r="BF1740" s="25">
        <f>BF1741+BF1764+BF1832+BF1789</f>
        <v>0</v>
      </c>
      <c r="BG1740" s="25">
        <f>BG1741+BG1764+BG1832+BG1789</f>
        <v>0</v>
      </c>
      <c r="BH1740" s="25">
        <f t="shared" si="7265"/>
        <v>2377212.7530000005</v>
      </c>
      <c r="BI1740" s="25">
        <f t="shared" si="7266"/>
        <v>1732726.8090000004</v>
      </c>
      <c r="BJ1740" s="25">
        <f t="shared" si="7267"/>
        <v>1416593.2999999998</v>
      </c>
      <c r="BK1740" s="25">
        <f>BK1741+BK1764+BK1832+BK1789</f>
        <v>237575.774</v>
      </c>
      <c r="BL1740" s="25">
        <f>BL1741+BL1764+BL1832+BL1789</f>
        <v>0</v>
      </c>
      <c r="BM1740" s="25">
        <f>BM1741+BM1764+BM1832+BM1789</f>
        <v>0</v>
      </c>
      <c r="BN1740" s="25">
        <f t="shared" si="7268"/>
        <v>2614788.5270000007</v>
      </c>
      <c r="BO1740" s="25">
        <f t="shared" si="7269"/>
        <v>1732726.8090000004</v>
      </c>
      <c r="BP1740" s="25">
        <f t="shared" si="7270"/>
        <v>1416593.2999999998</v>
      </c>
      <c r="BQ1740" s="25">
        <f>BQ1741+BQ1764+BQ1832+BQ1789</f>
        <v>324.98099999999999</v>
      </c>
      <c r="BR1740" s="25">
        <f>BR1741+BR1764+BR1832+BR1789</f>
        <v>0</v>
      </c>
      <c r="BS1740" s="26">
        <f t="shared" si="7271"/>
        <v>2615113.5080000008</v>
      </c>
      <c r="BT1740" s="26">
        <f t="shared" si="7272"/>
        <v>1732726.8090000004</v>
      </c>
      <c r="BU1740" s="26">
        <f t="shared" si="7273"/>
        <v>1416593.2999999998</v>
      </c>
      <c r="BV1740" s="25">
        <f>BV1741+BV1764+BV1832+BV1789</f>
        <v>0</v>
      </c>
      <c r="BW1740" s="25">
        <f>BW1741+BW1764+BW1832+BW1789</f>
        <v>0</v>
      </c>
      <c r="BX1740" s="25">
        <f t="shared" si="7274"/>
        <v>2615113.5080000008</v>
      </c>
      <c r="BY1740" s="25">
        <f t="shared" si="7275"/>
        <v>1732726.8090000004</v>
      </c>
      <c r="BZ1740" s="25">
        <f t="shared" si="7276"/>
        <v>1416593.2999999998</v>
      </c>
      <c r="CA1740" s="25">
        <f>CA1741+CA1764+CA1832+CA1789</f>
        <v>214981.83000000002</v>
      </c>
      <c r="CB1740" s="25">
        <f>CB1741+CB1764+CB1832+CB1789</f>
        <v>-56215.530000000006</v>
      </c>
      <c r="CC1740" s="25">
        <f>CC1741+CC1764+CC1832+CC1789</f>
        <v>0</v>
      </c>
      <c r="CD1740" s="25">
        <f t="shared" si="7130"/>
        <v>2830095.3380000009</v>
      </c>
      <c r="CE1740" s="25">
        <f t="shared" si="7131"/>
        <v>1676511.2790000003</v>
      </c>
      <c r="CF1740" s="25">
        <f t="shared" si="7132"/>
        <v>1416593.2999999998</v>
      </c>
      <c r="CG1740" s="25">
        <f>CG1741+CG1764+CG1832+CG1789</f>
        <v>8111.6289999999999</v>
      </c>
      <c r="CH1740" s="25">
        <f>CH1741+CH1764+CH1832+CH1789</f>
        <v>0</v>
      </c>
      <c r="CI1740" s="25">
        <f>CI1741+CI1764+CI1832+CI1789</f>
        <v>0</v>
      </c>
      <c r="CJ1740" s="25">
        <f t="shared" si="7133"/>
        <v>2838206.9670000011</v>
      </c>
      <c r="CK1740" s="25">
        <f t="shared" si="7134"/>
        <v>1676511.2790000003</v>
      </c>
      <c r="CL1740" s="25">
        <f t="shared" si="7135"/>
        <v>1416593.2999999998</v>
      </c>
      <c r="CM1740" s="25">
        <f>CM1741+CM1764+CM1832+CM1789</f>
        <v>0</v>
      </c>
      <c r="CN1740" s="25">
        <f>CN1741+CN1764+CN1832+CN1789</f>
        <v>0</v>
      </c>
      <c r="CO1740" s="25">
        <f>CO1741+CO1764+CO1832+CO1789</f>
        <v>0</v>
      </c>
      <c r="CP1740" s="25">
        <f t="shared" si="7136"/>
        <v>2838206.9670000011</v>
      </c>
      <c r="CQ1740" s="25">
        <f t="shared" si="7137"/>
        <v>1676511.2790000003</v>
      </c>
      <c r="CR1740" s="25">
        <f t="shared" si="7138"/>
        <v>1416593.2999999998</v>
      </c>
      <c r="CS1740" s="25">
        <f>CS1741+CS1764+CS1832+CS1789</f>
        <v>0</v>
      </c>
      <c r="CT1740" s="19"/>
      <c r="CU1740" s="27"/>
      <c r="CV1740" s="21" t="s">
        <v>24</v>
      </c>
    </row>
    <row r="1741" spans="1:105" s="28" customFormat="1" ht="46.8" hidden="1" x14ac:dyDescent="0.3">
      <c r="A1741" s="29" t="s">
        <v>995</v>
      </c>
      <c r="B1741" s="30"/>
      <c r="C1741" s="29"/>
      <c r="D1741" s="29"/>
      <c r="E1741" s="31" t="s">
        <v>996</v>
      </c>
      <c r="F1741" s="32">
        <f t="shared" ref="F1741:K1741" si="7281">F1742+F1751</f>
        <v>1087006.1000000001</v>
      </c>
      <c r="G1741" s="32">
        <f t="shared" si="7281"/>
        <v>825025</v>
      </c>
      <c r="H1741" s="32">
        <f t="shared" si="7281"/>
        <v>800000</v>
      </c>
      <c r="I1741" s="32">
        <f t="shared" si="7281"/>
        <v>0</v>
      </c>
      <c r="J1741" s="32">
        <f t="shared" si="7281"/>
        <v>0</v>
      </c>
      <c r="K1741" s="32">
        <f t="shared" si="7281"/>
        <v>0</v>
      </c>
      <c r="L1741" s="32">
        <f t="shared" si="7278"/>
        <v>1087006.1000000001</v>
      </c>
      <c r="M1741" s="32">
        <f t="shared" si="7279"/>
        <v>825025</v>
      </c>
      <c r="N1741" s="32">
        <f t="shared" si="7280"/>
        <v>800000</v>
      </c>
      <c r="O1741" s="32">
        <f>O1742+O1751</f>
        <v>-315249.891</v>
      </c>
      <c r="P1741" s="32">
        <f>P1742+P1751</f>
        <v>764563.52399999998</v>
      </c>
      <c r="Q1741" s="32">
        <f>Q1742+Q1751</f>
        <v>0</v>
      </c>
      <c r="R1741" s="32">
        <f t="shared" si="7244"/>
        <v>771756.20900000003</v>
      </c>
      <c r="S1741" s="32">
        <f t="shared" si="7245"/>
        <v>1589588.524</v>
      </c>
      <c r="T1741" s="32">
        <f t="shared" si="7246"/>
        <v>800000</v>
      </c>
      <c r="U1741" s="32">
        <f>U1742+U1751</f>
        <v>0</v>
      </c>
      <c r="V1741" s="32">
        <f>V1742+V1751</f>
        <v>0</v>
      </c>
      <c r="W1741" s="32">
        <f>W1742+W1751</f>
        <v>0</v>
      </c>
      <c r="X1741" s="32">
        <f t="shared" si="7247"/>
        <v>771756.20900000003</v>
      </c>
      <c r="Y1741" s="32">
        <f t="shared" si="7248"/>
        <v>1589588.524</v>
      </c>
      <c r="Z1741" s="32">
        <f t="shared" si="7249"/>
        <v>800000</v>
      </c>
      <c r="AA1741" s="32">
        <f>AA1742+AA1751</f>
        <v>0</v>
      </c>
      <c r="AB1741" s="32">
        <f>AB1742+AB1751</f>
        <v>0</v>
      </c>
      <c r="AC1741" s="32">
        <f>AC1742+AC1751</f>
        <v>0</v>
      </c>
      <c r="AD1741" s="32">
        <f t="shared" si="7250"/>
        <v>771756.20900000003</v>
      </c>
      <c r="AE1741" s="32">
        <f t="shared" si="7251"/>
        <v>1589588.524</v>
      </c>
      <c r="AF1741" s="32">
        <f t="shared" si="7252"/>
        <v>800000</v>
      </c>
      <c r="AG1741" s="32">
        <f>AG1742+AG1751</f>
        <v>0</v>
      </c>
      <c r="AH1741" s="32">
        <f>AH1742+AH1751</f>
        <v>0</v>
      </c>
      <c r="AI1741" s="32">
        <f>AI1742+AI1751</f>
        <v>0</v>
      </c>
      <c r="AJ1741" s="32">
        <f t="shared" si="7253"/>
        <v>771756.20900000003</v>
      </c>
      <c r="AK1741" s="32">
        <f t="shared" si="7254"/>
        <v>1589588.524</v>
      </c>
      <c r="AL1741" s="32">
        <f t="shared" si="7255"/>
        <v>800000</v>
      </c>
      <c r="AM1741" s="32">
        <f>AM1742+AM1751</f>
        <v>481329.90299999999</v>
      </c>
      <c r="AN1741" s="32">
        <f>AN1742+AN1751</f>
        <v>-421292.62699999998</v>
      </c>
      <c r="AO1741" s="32">
        <f>AO1742+AO1751</f>
        <v>0</v>
      </c>
      <c r="AP1741" s="32">
        <f t="shared" si="7256"/>
        <v>1253086.112</v>
      </c>
      <c r="AQ1741" s="32">
        <f t="shared" si="7257"/>
        <v>1168295.8969999999</v>
      </c>
      <c r="AR1741" s="32">
        <f t="shared" si="7258"/>
        <v>800000</v>
      </c>
      <c r="AS1741" s="32">
        <f>AS1742+AS1751</f>
        <v>0</v>
      </c>
      <c r="AT1741" s="32">
        <f>AT1742+AT1751</f>
        <v>0</v>
      </c>
      <c r="AU1741" s="32">
        <f>AU1742+AU1751</f>
        <v>0</v>
      </c>
      <c r="AV1741" s="32">
        <f t="shared" si="7259"/>
        <v>1253086.112</v>
      </c>
      <c r="AW1741" s="32">
        <f t="shared" si="7260"/>
        <v>1168295.8969999999</v>
      </c>
      <c r="AX1741" s="32">
        <f t="shared" si="7261"/>
        <v>800000</v>
      </c>
      <c r="AY1741" s="32">
        <f>AY1742+AY1751</f>
        <v>199961.80800000002</v>
      </c>
      <c r="AZ1741" s="32">
        <f>AZ1742+AZ1751</f>
        <v>-137531.48800000001</v>
      </c>
      <c r="BA1741" s="32">
        <f>BA1742+BA1751</f>
        <v>0</v>
      </c>
      <c r="BB1741" s="32">
        <f t="shared" si="7262"/>
        <v>1453047.92</v>
      </c>
      <c r="BC1741" s="32">
        <f t="shared" si="7263"/>
        <v>1030764.4089999999</v>
      </c>
      <c r="BD1741" s="32">
        <f t="shared" si="7264"/>
        <v>800000</v>
      </c>
      <c r="BE1741" s="32">
        <f>BE1742+BE1751</f>
        <v>0</v>
      </c>
      <c r="BF1741" s="32">
        <f>BF1742+BF1751</f>
        <v>0</v>
      </c>
      <c r="BG1741" s="32">
        <f>BG1742+BG1751</f>
        <v>0</v>
      </c>
      <c r="BH1741" s="32">
        <f t="shared" si="7265"/>
        <v>1453047.92</v>
      </c>
      <c r="BI1741" s="32">
        <f t="shared" si="7266"/>
        <v>1030764.4089999999</v>
      </c>
      <c r="BJ1741" s="32">
        <f t="shared" si="7267"/>
        <v>800000</v>
      </c>
      <c r="BK1741" s="32">
        <f>BK1742+BK1751</f>
        <v>0</v>
      </c>
      <c r="BL1741" s="32">
        <f>BL1742+BL1751</f>
        <v>0</v>
      </c>
      <c r="BM1741" s="32">
        <f>BM1742+BM1751</f>
        <v>0</v>
      </c>
      <c r="BN1741" s="32">
        <f t="shared" si="7268"/>
        <v>1453047.92</v>
      </c>
      <c r="BO1741" s="32">
        <f t="shared" si="7269"/>
        <v>1030764.4089999999</v>
      </c>
      <c r="BP1741" s="32">
        <f t="shared" si="7270"/>
        <v>800000</v>
      </c>
      <c r="BQ1741" s="32">
        <f>BQ1742+BQ1751</f>
        <v>0</v>
      </c>
      <c r="BR1741" s="32">
        <f>BR1742+BR1751</f>
        <v>0</v>
      </c>
      <c r="BS1741" s="26">
        <f t="shared" si="7271"/>
        <v>1453047.92</v>
      </c>
      <c r="BT1741" s="26">
        <f t="shared" si="7272"/>
        <v>1030764.4089999999</v>
      </c>
      <c r="BU1741" s="26">
        <f t="shared" si="7273"/>
        <v>800000</v>
      </c>
      <c r="BV1741" s="32">
        <f>BV1742+BV1751</f>
        <v>0</v>
      </c>
      <c r="BW1741" s="32">
        <f>BW1742+BW1751</f>
        <v>0</v>
      </c>
      <c r="BX1741" s="32">
        <f t="shared" si="7274"/>
        <v>1453047.92</v>
      </c>
      <c r="BY1741" s="32">
        <f t="shared" si="7275"/>
        <v>1030764.4089999999</v>
      </c>
      <c r="BZ1741" s="32">
        <f t="shared" si="7276"/>
        <v>800000</v>
      </c>
      <c r="CA1741" s="32">
        <f>CA1742+CA1751</f>
        <v>79640.162999999986</v>
      </c>
      <c r="CB1741" s="32">
        <f>CB1742+CB1751</f>
        <v>-56215.530000000006</v>
      </c>
      <c r="CC1741" s="32">
        <f>CC1742+CC1751</f>
        <v>0</v>
      </c>
      <c r="CD1741" s="32">
        <f t="shared" si="7130"/>
        <v>1532688.0829999999</v>
      </c>
      <c r="CE1741" s="32">
        <f t="shared" si="7131"/>
        <v>974548.87899999984</v>
      </c>
      <c r="CF1741" s="32">
        <f t="shared" si="7132"/>
        <v>800000</v>
      </c>
      <c r="CG1741" s="32">
        <f>CG1742+CG1751</f>
        <v>0</v>
      </c>
      <c r="CH1741" s="32">
        <f>CH1742+CH1751</f>
        <v>0</v>
      </c>
      <c r="CI1741" s="32">
        <f>CI1742+CI1751</f>
        <v>0</v>
      </c>
      <c r="CJ1741" s="32">
        <f t="shared" si="7133"/>
        <v>1532688.0829999999</v>
      </c>
      <c r="CK1741" s="32">
        <f t="shared" si="7134"/>
        <v>974548.87899999984</v>
      </c>
      <c r="CL1741" s="32">
        <f t="shared" si="7135"/>
        <v>800000</v>
      </c>
      <c r="CM1741" s="32">
        <f>CM1742+CM1751</f>
        <v>0</v>
      </c>
      <c r="CN1741" s="32">
        <f>CN1742+CN1751</f>
        <v>0</v>
      </c>
      <c r="CO1741" s="32">
        <f>CO1742+CO1751</f>
        <v>0</v>
      </c>
      <c r="CP1741" s="32">
        <f t="shared" si="7136"/>
        <v>1532688.0829999999</v>
      </c>
      <c r="CQ1741" s="32">
        <f t="shared" si="7137"/>
        <v>974548.87899999984</v>
      </c>
      <c r="CR1741" s="32">
        <f t="shared" si="7138"/>
        <v>800000</v>
      </c>
      <c r="CS1741" s="32">
        <f>CS1742+CS1751</f>
        <v>0</v>
      </c>
      <c r="CT1741" s="19"/>
      <c r="CU1741" s="33"/>
      <c r="CW1741" s="28" t="s">
        <v>25</v>
      </c>
    </row>
    <row r="1742" spans="1:105" ht="62.4" hidden="1" x14ac:dyDescent="0.3">
      <c r="A1742" s="16" t="s">
        <v>997</v>
      </c>
      <c r="B1742" s="17"/>
      <c r="C1742" s="16"/>
      <c r="D1742" s="16"/>
      <c r="E1742" s="34" t="s">
        <v>998</v>
      </c>
      <c r="F1742" s="26">
        <f t="shared" ref="F1742:K1742" si="7282">F1743+F1747</f>
        <v>315899</v>
      </c>
      <c r="G1742" s="26">
        <f t="shared" si="7282"/>
        <v>825025</v>
      </c>
      <c r="H1742" s="26">
        <f t="shared" si="7282"/>
        <v>800000</v>
      </c>
      <c r="I1742" s="26">
        <f t="shared" si="7282"/>
        <v>0</v>
      </c>
      <c r="J1742" s="26">
        <f t="shared" si="7282"/>
        <v>0</v>
      </c>
      <c r="K1742" s="26">
        <f t="shared" si="7282"/>
        <v>0</v>
      </c>
      <c r="L1742" s="26">
        <f t="shared" si="7278"/>
        <v>315899</v>
      </c>
      <c r="M1742" s="26">
        <f t="shared" si="7279"/>
        <v>825025</v>
      </c>
      <c r="N1742" s="26">
        <f t="shared" si="7280"/>
        <v>800000</v>
      </c>
      <c r="O1742" s="26">
        <f>O1743+O1747</f>
        <v>77205.544999999998</v>
      </c>
      <c r="P1742" s="26">
        <f>P1743+P1747</f>
        <v>0</v>
      </c>
      <c r="Q1742" s="26">
        <f>Q1743+Q1747</f>
        <v>0</v>
      </c>
      <c r="R1742" s="26">
        <f t="shared" si="7244"/>
        <v>393104.54499999998</v>
      </c>
      <c r="S1742" s="26">
        <f t="shared" si="7245"/>
        <v>825025</v>
      </c>
      <c r="T1742" s="26">
        <f t="shared" si="7246"/>
        <v>800000</v>
      </c>
      <c r="U1742" s="26">
        <f>U1743+U1747</f>
        <v>0</v>
      </c>
      <c r="V1742" s="26">
        <f>V1743+V1747</f>
        <v>0</v>
      </c>
      <c r="W1742" s="26">
        <f>W1743+W1747</f>
        <v>0</v>
      </c>
      <c r="X1742" s="26">
        <f t="shared" si="7247"/>
        <v>393104.54499999998</v>
      </c>
      <c r="Y1742" s="26">
        <f t="shared" si="7248"/>
        <v>825025</v>
      </c>
      <c r="Z1742" s="26">
        <f t="shared" si="7249"/>
        <v>800000</v>
      </c>
      <c r="AA1742" s="26">
        <f>AA1743+AA1747</f>
        <v>0</v>
      </c>
      <c r="AB1742" s="26">
        <f>AB1743+AB1747</f>
        <v>0</v>
      </c>
      <c r="AC1742" s="26">
        <f>AC1743+AC1747</f>
        <v>0</v>
      </c>
      <c r="AD1742" s="26">
        <f t="shared" si="7250"/>
        <v>393104.54499999998</v>
      </c>
      <c r="AE1742" s="26">
        <f t="shared" si="7251"/>
        <v>825025</v>
      </c>
      <c r="AF1742" s="26">
        <f t="shared" si="7252"/>
        <v>800000</v>
      </c>
      <c r="AG1742" s="26">
        <f>AG1743+AG1747</f>
        <v>0</v>
      </c>
      <c r="AH1742" s="26">
        <f>AH1743+AH1747</f>
        <v>0</v>
      </c>
      <c r="AI1742" s="26">
        <f>AI1743+AI1747</f>
        <v>0</v>
      </c>
      <c r="AJ1742" s="26">
        <f t="shared" si="7253"/>
        <v>393104.54499999998</v>
      </c>
      <c r="AK1742" s="26">
        <f t="shared" si="7254"/>
        <v>825025</v>
      </c>
      <c r="AL1742" s="26">
        <f t="shared" si="7255"/>
        <v>800000</v>
      </c>
      <c r="AM1742" s="26">
        <f>AM1743+AM1747</f>
        <v>314054.07199999999</v>
      </c>
      <c r="AN1742" s="26">
        <f>AN1743+AN1747</f>
        <v>-314054.07199999999</v>
      </c>
      <c r="AO1742" s="26">
        <f>AO1743+AO1747</f>
        <v>0</v>
      </c>
      <c r="AP1742" s="26">
        <f t="shared" si="7256"/>
        <v>707158.61699999997</v>
      </c>
      <c r="AQ1742" s="26">
        <f t="shared" si="7257"/>
        <v>510970.92800000001</v>
      </c>
      <c r="AR1742" s="26">
        <f t="shared" si="7258"/>
        <v>800000</v>
      </c>
      <c r="AS1742" s="26">
        <f>AS1743+AS1747</f>
        <v>0</v>
      </c>
      <c r="AT1742" s="26">
        <f>AT1743+AT1747</f>
        <v>0</v>
      </c>
      <c r="AU1742" s="26">
        <f>AU1743+AU1747</f>
        <v>0</v>
      </c>
      <c r="AV1742" s="26">
        <f t="shared" si="7259"/>
        <v>707158.61699999997</v>
      </c>
      <c r="AW1742" s="26">
        <f t="shared" si="7260"/>
        <v>510970.92800000001</v>
      </c>
      <c r="AX1742" s="26">
        <f t="shared" si="7261"/>
        <v>800000</v>
      </c>
      <c r="AY1742" s="26">
        <f>AY1743+AY1747</f>
        <v>104961.808</v>
      </c>
      <c r="AZ1742" s="26">
        <f>AZ1743+AZ1747</f>
        <v>-137531.48800000001</v>
      </c>
      <c r="BA1742" s="26">
        <f>BA1743+BA1747</f>
        <v>0</v>
      </c>
      <c r="BB1742" s="26">
        <f t="shared" si="7262"/>
        <v>812120.42499999993</v>
      </c>
      <c r="BC1742" s="26">
        <f t="shared" si="7263"/>
        <v>373439.44</v>
      </c>
      <c r="BD1742" s="26">
        <f t="shared" si="7264"/>
        <v>800000</v>
      </c>
      <c r="BE1742" s="26">
        <f>BE1743+BE1747</f>
        <v>0</v>
      </c>
      <c r="BF1742" s="26">
        <f>BF1743+BF1747</f>
        <v>0</v>
      </c>
      <c r="BG1742" s="26">
        <f>BG1743+BG1747</f>
        <v>0</v>
      </c>
      <c r="BH1742" s="26">
        <f t="shared" si="7265"/>
        <v>812120.42499999993</v>
      </c>
      <c r="BI1742" s="26">
        <f t="shared" si="7266"/>
        <v>373439.44</v>
      </c>
      <c r="BJ1742" s="26">
        <f t="shared" si="7267"/>
        <v>800000</v>
      </c>
      <c r="BK1742" s="26">
        <f>BK1743+BK1747</f>
        <v>0</v>
      </c>
      <c r="BL1742" s="26">
        <f>BL1743+BL1747</f>
        <v>0</v>
      </c>
      <c r="BM1742" s="26">
        <f>BM1743+BM1747</f>
        <v>0</v>
      </c>
      <c r="BN1742" s="26">
        <f t="shared" si="7268"/>
        <v>812120.42499999993</v>
      </c>
      <c r="BO1742" s="26">
        <f t="shared" si="7269"/>
        <v>373439.44</v>
      </c>
      <c r="BP1742" s="26">
        <f t="shared" si="7270"/>
        <v>800000</v>
      </c>
      <c r="BQ1742" s="26">
        <f>BQ1743+BQ1747</f>
        <v>0</v>
      </c>
      <c r="BR1742" s="26">
        <f>BR1743+BR1747</f>
        <v>0</v>
      </c>
      <c r="BS1742" s="26">
        <f t="shared" si="7271"/>
        <v>812120.42499999993</v>
      </c>
      <c r="BT1742" s="26">
        <f t="shared" si="7272"/>
        <v>373439.44</v>
      </c>
      <c r="BU1742" s="26">
        <f t="shared" si="7273"/>
        <v>800000</v>
      </c>
      <c r="BV1742" s="26">
        <f>BV1743+BV1747</f>
        <v>0</v>
      </c>
      <c r="BW1742" s="26">
        <f>BW1743+BW1747</f>
        <v>0</v>
      </c>
      <c r="BX1742" s="26">
        <f t="shared" si="7274"/>
        <v>812120.42499999993</v>
      </c>
      <c r="BY1742" s="26">
        <f t="shared" si="7275"/>
        <v>373439.44</v>
      </c>
      <c r="BZ1742" s="26">
        <f t="shared" si="7276"/>
        <v>800000</v>
      </c>
      <c r="CA1742" s="26">
        <f>CA1743+CA1747</f>
        <v>66004.316999999995</v>
      </c>
      <c r="CB1742" s="26">
        <f>CB1743+CB1747</f>
        <v>-100000</v>
      </c>
      <c r="CC1742" s="26">
        <f>CC1743+CC1747</f>
        <v>0</v>
      </c>
      <c r="CD1742" s="26">
        <f t="shared" si="7130"/>
        <v>878124.74199999997</v>
      </c>
      <c r="CE1742" s="26">
        <f t="shared" si="7131"/>
        <v>273439.44</v>
      </c>
      <c r="CF1742" s="26">
        <f t="shared" si="7132"/>
        <v>800000</v>
      </c>
      <c r="CG1742" s="26">
        <f>CG1743+CG1747</f>
        <v>0</v>
      </c>
      <c r="CH1742" s="26">
        <f>CH1743+CH1747</f>
        <v>0</v>
      </c>
      <c r="CI1742" s="26">
        <f>CI1743+CI1747</f>
        <v>0</v>
      </c>
      <c r="CJ1742" s="26">
        <f t="shared" si="7133"/>
        <v>878124.74199999997</v>
      </c>
      <c r="CK1742" s="26">
        <f t="shared" si="7134"/>
        <v>273439.44</v>
      </c>
      <c r="CL1742" s="26">
        <f t="shared" si="7135"/>
        <v>800000</v>
      </c>
      <c r="CM1742" s="26">
        <f>CM1743+CM1747</f>
        <v>0</v>
      </c>
      <c r="CN1742" s="26">
        <f>CN1743+CN1747</f>
        <v>0</v>
      </c>
      <c r="CO1742" s="26">
        <f>CO1743+CO1747</f>
        <v>0</v>
      </c>
      <c r="CP1742" s="26">
        <f t="shared" si="7136"/>
        <v>878124.74199999997</v>
      </c>
      <c r="CQ1742" s="26">
        <f t="shared" si="7137"/>
        <v>273439.44</v>
      </c>
      <c r="CR1742" s="26">
        <f t="shared" si="7138"/>
        <v>800000</v>
      </c>
      <c r="CS1742" s="26">
        <f>CS1743+CS1747</f>
        <v>0</v>
      </c>
      <c r="CT1742" s="19"/>
      <c r="CU1742" s="35"/>
      <c r="CX1742" s="1" t="s">
        <v>26</v>
      </c>
    </row>
    <row r="1743" spans="1:105" ht="109.2" hidden="1" x14ac:dyDescent="0.3">
      <c r="A1743" s="16" t="s">
        <v>999</v>
      </c>
      <c r="B1743" s="17"/>
      <c r="C1743" s="16"/>
      <c r="D1743" s="16"/>
      <c r="E1743" s="34" t="s">
        <v>1000</v>
      </c>
      <c r="F1743" s="26">
        <f t="shared" ref="F1743:F1749" si="7283">F1744</f>
        <v>315899</v>
      </c>
      <c r="G1743" s="26">
        <f t="shared" ref="G1743:G1749" si="7284">G1744</f>
        <v>800000</v>
      </c>
      <c r="H1743" s="26">
        <f t="shared" ref="H1743:H1749" si="7285">H1744</f>
        <v>800000</v>
      </c>
      <c r="I1743" s="26">
        <f t="shared" ref="I1743:I1749" si="7286">I1744</f>
        <v>0</v>
      </c>
      <c r="J1743" s="26">
        <f t="shared" ref="J1743:J1749" si="7287">J1744</f>
        <v>0</v>
      </c>
      <c r="K1743" s="26">
        <f t="shared" ref="K1743:K1749" si="7288">K1744</f>
        <v>0</v>
      </c>
      <c r="L1743" s="26">
        <f t="shared" si="7278"/>
        <v>315899</v>
      </c>
      <c r="M1743" s="26">
        <f t="shared" si="7279"/>
        <v>800000</v>
      </c>
      <c r="N1743" s="26">
        <f t="shared" si="7280"/>
        <v>800000</v>
      </c>
      <c r="O1743" s="26">
        <f t="shared" ref="O1743:O1749" si="7289">O1744</f>
        <v>77205.544999999998</v>
      </c>
      <c r="P1743" s="26">
        <f t="shared" ref="P1743:P1749" si="7290">P1744</f>
        <v>0</v>
      </c>
      <c r="Q1743" s="26">
        <f t="shared" ref="Q1743:Q1749" si="7291">Q1744</f>
        <v>0</v>
      </c>
      <c r="R1743" s="26">
        <f t="shared" si="7244"/>
        <v>393104.54499999998</v>
      </c>
      <c r="S1743" s="26">
        <f t="shared" si="7245"/>
        <v>800000</v>
      </c>
      <c r="T1743" s="26">
        <f t="shared" si="7246"/>
        <v>800000</v>
      </c>
      <c r="U1743" s="26">
        <f t="shared" ref="U1743:U1749" si="7292">U1744</f>
        <v>0</v>
      </c>
      <c r="V1743" s="26">
        <f t="shared" ref="V1743:V1749" si="7293">V1744</f>
        <v>0</v>
      </c>
      <c r="W1743" s="26">
        <f t="shared" ref="W1743:W1749" si="7294">W1744</f>
        <v>0</v>
      </c>
      <c r="X1743" s="26">
        <f t="shared" si="7247"/>
        <v>393104.54499999998</v>
      </c>
      <c r="Y1743" s="26">
        <f t="shared" si="7248"/>
        <v>800000</v>
      </c>
      <c r="Z1743" s="26">
        <f t="shared" si="7249"/>
        <v>800000</v>
      </c>
      <c r="AA1743" s="26">
        <f t="shared" ref="AA1743:AA1749" si="7295">AA1744</f>
        <v>0</v>
      </c>
      <c r="AB1743" s="26">
        <f t="shared" ref="AB1743:AB1749" si="7296">AB1744</f>
        <v>0</v>
      </c>
      <c r="AC1743" s="26">
        <f t="shared" ref="AC1743:AC1749" si="7297">AC1744</f>
        <v>0</v>
      </c>
      <c r="AD1743" s="26">
        <f t="shared" si="7250"/>
        <v>393104.54499999998</v>
      </c>
      <c r="AE1743" s="26">
        <f t="shared" si="7251"/>
        <v>800000</v>
      </c>
      <c r="AF1743" s="26">
        <f t="shared" si="7252"/>
        <v>800000</v>
      </c>
      <c r="AG1743" s="26">
        <f t="shared" ref="AG1743:AG1749" si="7298">AG1744</f>
        <v>0</v>
      </c>
      <c r="AH1743" s="26">
        <f t="shared" ref="AH1743:AH1749" si="7299">AH1744</f>
        <v>0</v>
      </c>
      <c r="AI1743" s="26">
        <f t="shared" ref="AI1743:AI1749" si="7300">AI1744</f>
        <v>0</v>
      </c>
      <c r="AJ1743" s="26">
        <f t="shared" si="7253"/>
        <v>393104.54499999998</v>
      </c>
      <c r="AK1743" s="26">
        <f t="shared" si="7254"/>
        <v>800000</v>
      </c>
      <c r="AL1743" s="26">
        <f t="shared" si="7255"/>
        <v>800000</v>
      </c>
      <c r="AM1743" s="26">
        <f t="shared" ref="AM1743:AM1749" si="7301">AM1744</f>
        <v>314054.07199999999</v>
      </c>
      <c r="AN1743" s="26">
        <f t="shared" ref="AN1743:AN1749" si="7302">AN1744</f>
        <v>-314054.07199999999</v>
      </c>
      <c r="AO1743" s="26">
        <f t="shared" ref="AO1743:AO1749" si="7303">AO1744</f>
        <v>0</v>
      </c>
      <c r="AP1743" s="26">
        <f t="shared" si="7256"/>
        <v>707158.61699999997</v>
      </c>
      <c r="AQ1743" s="26">
        <f t="shared" si="7257"/>
        <v>485945.92800000001</v>
      </c>
      <c r="AR1743" s="26">
        <f t="shared" si="7258"/>
        <v>800000</v>
      </c>
      <c r="AS1743" s="26">
        <f t="shared" ref="AS1743:AS1749" si="7304">AS1744</f>
        <v>0</v>
      </c>
      <c r="AT1743" s="26">
        <f t="shared" ref="AT1743:AT1749" si="7305">AT1744</f>
        <v>0</v>
      </c>
      <c r="AU1743" s="26">
        <f t="shared" ref="AU1743:AU1749" si="7306">AU1744</f>
        <v>0</v>
      </c>
      <c r="AV1743" s="26">
        <f t="shared" si="7259"/>
        <v>707158.61699999997</v>
      </c>
      <c r="AW1743" s="26">
        <f t="shared" si="7260"/>
        <v>485945.92800000001</v>
      </c>
      <c r="AX1743" s="26">
        <f t="shared" si="7261"/>
        <v>800000</v>
      </c>
      <c r="AY1743" s="26">
        <f t="shared" ref="AY1743:AY1749" si="7307">AY1744</f>
        <v>104961.808</v>
      </c>
      <c r="AZ1743" s="26">
        <f t="shared" ref="AZ1743:AZ1749" si="7308">AZ1744</f>
        <v>-137531.48800000001</v>
      </c>
      <c r="BA1743" s="26">
        <f t="shared" ref="BA1743:BA1749" si="7309">BA1744</f>
        <v>0</v>
      </c>
      <c r="BB1743" s="26">
        <f t="shared" si="7262"/>
        <v>812120.42499999993</v>
      </c>
      <c r="BC1743" s="26">
        <f t="shared" si="7263"/>
        <v>348414.44</v>
      </c>
      <c r="BD1743" s="26">
        <f t="shared" si="7264"/>
        <v>800000</v>
      </c>
      <c r="BE1743" s="26">
        <f t="shared" ref="BE1743:BE1749" si="7310">BE1744</f>
        <v>0</v>
      </c>
      <c r="BF1743" s="26">
        <f t="shared" ref="BF1743:BF1749" si="7311">BF1744</f>
        <v>0</v>
      </c>
      <c r="BG1743" s="26">
        <f t="shared" ref="BG1743:BG1749" si="7312">BG1744</f>
        <v>0</v>
      </c>
      <c r="BH1743" s="26">
        <f t="shared" si="7265"/>
        <v>812120.42499999993</v>
      </c>
      <c r="BI1743" s="26">
        <f t="shared" si="7266"/>
        <v>348414.44</v>
      </c>
      <c r="BJ1743" s="26">
        <f t="shared" si="7267"/>
        <v>800000</v>
      </c>
      <c r="BK1743" s="26">
        <f t="shared" ref="BK1743:BK1749" si="7313">BK1744</f>
        <v>0</v>
      </c>
      <c r="BL1743" s="26">
        <f t="shared" ref="BL1743:BL1749" si="7314">BL1744</f>
        <v>0</v>
      </c>
      <c r="BM1743" s="26">
        <f t="shared" ref="BM1743:BM1749" si="7315">BM1744</f>
        <v>0</v>
      </c>
      <c r="BN1743" s="26">
        <f t="shared" si="7268"/>
        <v>812120.42499999993</v>
      </c>
      <c r="BO1743" s="26">
        <f t="shared" si="7269"/>
        <v>348414.44</v>
      </c>
      <c r="BP1743" s="26">
        <f t="shared" si="7270"/>
        <v>800000</v>
      </c>
      <c r="BQ1743" s="26">
        <f t="shared" ref="BQ1743:BQ1749" si="7316">BQ1744</f>
        <v>0</v>
      </c>
      <c r="BR1743" s="26">
        <f t="shared" ref="BR1743:BR1749" si="7317">BR1744</f>
        <v>0</v>
      </c>
      <c r="BS1743" s="26">
        <f t="shared" si="7271"/>
        <v>812120.42499999993</v>
      </c>
      <c r="BT1743" s="26">
        <f t="shared" si="7272"/>
        <v>348414.44</v>
      </c>
      <c r="BU1743" s="26">
        <f t="shared" si="7273"/>
        <v>800000</v>
      </c>
      <c r="BV1743" s="26">
        <f t="shared" ref="BV1743:BV1749" si="7318">BV1744</f>
        <v>0</v>
      </c>
      <c r="BW1743" s="26">
        <f t="shared" ref="BW1743:BW1749" si="7319">BW1744</f>
        <v>0</v>
      </c>
      <c r="BX1743" s="26">
        <f t="shared" si="7274"/>
        <v>812120.42499999993</v>
      </c>
      <c r="BY1743" s="26">
        <f t="shared" si="7275"/>
        <v>348414.44</v>
      </c>
      <c r="BZ1743" s="26">
        <f t="shared" si="7276"/>
        <v>800000</v>
      </c>
      <c r="CA1743" s="26">
        <f t="shared" ref="CA1743:CA1749" si="7320">CA1744</f>
        <v>66004.316999999995</v>
      </c>
      <c r="CB1743" s="26">
        <f t="shared" ref="CB1743:CB1749" si="7321">CB1744</f>
        <v>-100000</v>
      </c>
      <c r="CC1743" s="26">
        <f t="shared" ref="CC1743:CC1749" si="7322">CC1744</f>
        <v>0</v>
      </c>
      <c r="CD1743" s="26">
        <f t="shared" si="7130"/>
        <v>878124.74199999997</v>
      </c>
      <c r="CE1743" s="26">
        <f t="shared" si="7131"/>
        <v>248414.44</v>
      </c>
      <c r="CF1743" s="26">
        <f t="shared" si="7132"/>
        <v>800000</v>
      </c>
      <c r="CG1743" s="26">
        <f t="shared" ref="CG1743:CG1749" si="7323">CG1744</f>
        <v>0</v>
      </c>
      <c r="CH1743" s="26">
        <f t="shared" ref="CH1743:CH1749" si="7324">CH1744</f>
        <v>0</v>
      </c>
      <c r="CI1743" s="26">
        <f t="shared" ref="CI1743:CI1749" si="7325">CI1744</f>
        <v>0</v>
      </c>
      <c r="CJ1743" s="26">
        <f t="shared" si="7133"/>
        <v>878124.74199999997</v>
      </c>
      <c r="CK1743" s="26">
        <f t="shared" si="7134"/>
        <v>248414.44</v>
      </c>
      <c r="CL1743" s="26">
        <f t="shared" si="7135"/>
        <v>800000</v>
      </c>
      <c r="CM1743" s="26">
        <f t="shared" ref="CM1743:CM1749" si="7326">CM1744</f>
        <v>0</v>
      </c>
      <c r="CN1743" s="26">
        <f t="shared" ref="CN1743:CN1749" si="7327">CN1744</f>
        <v>0</v>
      </c>
      <c r="CO1743" s="26">
        <f t="shared" ref="CO1743:CO1749" si="7328">CO1744</f>
        <v>0</v>
      </c>
      <c r="CP1743" s="26">
        <f t="shared" si="7136"/>
        <v>878124.74199999997</v>
      </c>
      <c r="CQ1743" s="26">
        <f t="shared" si="7137"/>
        <v>248414.44</v>
      </c>
      <c r="CR1743" s="26">
        <f t="shared" si="7138"/>
        <v>800000</v>
      </c>
      <c r="CS1743" s="26">
        <f t="shared" ref="CS1743:CS1749" si="7329">CS1744</f>
        <v>0</v>
      </c>
      <c r="CT1743" s="19"/>
      <c r="CU1743" s="35"/>
      <c r="DA1743" s="1" t="s">
        <v>29</v>
      </c>
    </row>
    <row r="1744" spans="1:105" ht="46.8" hidden="1" x14ac:dyDescent="0.3">
      <c r="A1744" s="16" t="s">
        <v>999</v>
      </c>
      <c r="B1744" s="17">
        <v>400</v>
      </c>
      <c r="C1744" s="16"/>
      <c r="D1744" s="16"/>
      <c r="E1744" s="34" t="s">
        <v>82</v>
      </c>
      <c r="F1744" s="26">
        <f t="shared" si="7283"/>
        <v>315899</v>
      </c>
      <c r="G1744" s="26">
        <f t="shared" si="7284"/>
        <v>800000</v>
      </c>
      <c r="H1744" s="26">
        <f t="shared" si="7285"/>
        <v>800000</v>
      </c>
      <c r="I1744" s="26">
        <f t="shared" si="7286"/>
        <v>0</v>
      </c>
      <c r="J1744" s="26">
        <f t="shared" si="7287"/>
        <v>0</v>
      </c>
      <c r="K1744" s="26">
        <f t="shared" si="7288"/>
        <v>0</v>
      </c>
      <c r="L1744" s="26">
        <f t="shared" si="7278"/>
        <v>315899</v>
      </c>
      <c r="M1744" s="26">
        <f t="shared" si="7279"/>
        <v>800000</v>
      </c>
      <c r="N1744" s="26">
        <f t="shared" si="7280"/>
        <v>800000</v>
      </c>
      <c r="O1744" s="26">
        <f t="shared" si="7289"/>
        <v>77205.544999999998</v>
      </c>
      <c r="P1744" s="26">
        <f t="shared" si="7290"/>
        <v>0</v>
      </c>
      <c r="Q1744" s="26">
        <f t="shared" si="7291"/>
        <v>0</v>
      </c>
      <c r="R1744" s="26">
        <f t="shared" si="7244"/>
        <v>393104.54499999998</v>
      </c>
      <c r="S1744" s="26">
        <f t="shared" si="7245"/>
        <v>800000</v>
      </c>
      <c r="T1744" s="26">
        <f t="shared" si="7246"/>
        <v>800000</v>
      </c>
      <c r="U1744" s="26">
        <f t="shared" si="7292"/>
        <v>0</v>
      </c>
      <c r="V1744" s="26">
        <f t="shared" si="7293"/>
        <v>0</v>
      </c>
      <c r="W1744" s="26">
        <f t="shared" si="7294"/>
        <v>0</v>
      </c>
      <c r="X1744" s="26">
        <f t="shared" si="7247"/>
        <v>393104.54499999998</v>
      </c>
      <c r="Y1744" s="26">
        <f t="shared" si="7248"/>
        <v>800000</v>
      </c>
      <c r="Z1744" s="26">
        <f t="shared" si="7249"/>
        <v>800000</v>
      </c>
      <c r="AA1744" s="26">
        <f t="shared" si="7295"/>
        <v>0</v>
      </c>
      <c r="AB1744" s="26">
        <f t="shared" si="7296"/>
        <v>0</v>
      </c>
      <c r="AC1744" s="26">
        <f t="shared" si="7297"/>
        <v>0</v>
      </c>
      <c r="AD1744" s="26">
        <f t="shared" si="7250"/>
        <v>393104.54499999998</v>
      </c>
      <c r="AE1744" s="26">
        <f t="shared" si="7251"/>
        <v>800000</v>
      </c>
      <c r="AF1744" s="26">
        <f t="shared" si="7252"/>
        <v>800000</v>
      </c>
      <c r="AG1744" s="26">
        <f t="shared" si="7298"/>
        <v>0</v>
      </c>
      <c r="AH1744" s="26">
        <f t="shared" si="7299"/>
        <v>0</v>
      </c>
      <c r="AI1744" s="26">
        <f t="shared" si="7300"/>
        <v>0</v>
      </c>
      <c r="AJ1744" s="26">
        <f t="shared" si="7253"/>
        <v>393104.54499999998</v>
      </c>
      <c r="AK1744" s="26">
        <f t="shared" si="7254"/>
        <v>800000</v>
      </c>
      <c r="AL1744" s="26">
        <f t="shared" si="7255"/>
        <v>800000</v>
      </c>
      <c r="AM1744" s="26">
        <f t="shared" si="7301"/>
        <v>314054.07199999999</v>
      </c>
      <c r="AN1744" s="26">
        <f t="shared" si="7302"/>
        <v>-314054.07199999999</v>
      </c>
      <c r="AO1744" s="26">
        <f t="shared" si="7303"/>
        <v>0</v>
      </c>
      <c r="AP1744" s="26">
        <f t="shared" si="7256"/>
        <v>707158.61699999997</v>
      </c>
      <c r="AQ1744" s="26">
        <f t="shared" si="7257"/>
        <v>485945.92800000001</v>
      </c>
      <c r="AR1744" s="26">
        <f t="shared" si="7258"/>
        <v>800000</v>
      </c>
      <c r="AS1744" s="26">
        <f t="shared" si="7304"/>
        <v>0</v>
      </c>
      <c r="AT1744" s="26">
        <f t="shared" si="7305"/>
        <v>0</v>
      </c>
      <c r="AU1744" s="26">
        <f t="shared" si="7306"/>
        <v>0</v>
      </c>
      <c r="AV1744" s="26">
        <f t="shared" si="7259"/>
        <v>707158.61699999997</v>
      </c>
      <c r="AW1744" s="26">
        <f t="shared" si="7260"/>
        <v>485945.92800000001</v>
      </c>
      <c r="AX1744" s="26">
        <f t="shared" si="7261"/>
        <v>800000</v>
      </c>
      <c r="AY1744" s="26">
        <f t="shared" si="7307"/>
        <v>104961.808</v>
      </c>
      <c r="AZ1744" s="26">
        <f t="shared" si="7308"/>
        <v>-137531.48800000001</v>
      </c>
      <c r="BA1744" s="26">
        <f t="shared" si="7309"/>
        <v>0</v>
      </c>
      <c r="BB1744" s="26">
        <f t="shared" si="7262"/>
        <v>812120.42499999993</v>
      </c>
      <c r="BC1744" s="26">
        <f t="shared" si="7263"/>
        <v>348414.44</v>
      </c>
      <c r="BD1744" s="26">
        <f t="shared" si="7264"/>
        <v>800000</v>
      </c>
      <c r="BE1744" s="26">
        <f t="shared" si="7310"/>
        <v>0</v>
      </c>
      <c r="BF1744" s="26">
        <f t="shared" si="7311"/>
        <v>0</v>
      </c>
      <c r="BG1744" s="26">
        <f t="shared" si="7312"/>
        <v>0</v>
      </c>
      <c r="BH1744" s="26">
        <f t="shared" si="7265"/>
        <v>812120.42499999993</v>
      </c>
      <c r="BI1744" s="26">
        <f t="shared" si="7266"/>
        <v>348414.44</v>
      </c>
      <c r="BJ1744" s="26">
        <f t="shared" si="7267"/>
        <v>800000</v>
      </c>
      <c r="BK1744" s="26">
        <f t="shared" si="7313"/>
        <v>0</v>
      </c>
      <c r="BL1744" s="26">
        <f t="shared" si="7314"/>
        <v>0</v>
      </c>
      <c r="BM1744" s="26">
        <f t="shared" si="7315"/>
        <v>0</v>
      </c>
      <c r="BN1744" s="26">
        <f t="shared" si="7268"/>
        <v>812120.42499999993</v>
      </c>
      <c r="BO1744" s="26">
        <f t="shared" si="7269"/>
        <v>348414.44</v>
      </c>
      <c r="BP1744" s="26">
        <f t="shared" si="7270"/>
        <v>800000</v>
      </c>
      <c r="BQ1744" s="26">
        <f t="shared" si="7316"/>
        <v>0</v>
      </c>
      <c r="BR1744" s="26">
        <f t="shared" si="7317"/>
        <v>0</v>
      </c>
      <c r="BS1744" s="26">
        <f t="shared" si="7271"/>
        <v>812120.42499999993</v>
      </c>
      <c r="BT1744" s="26">
        <f t="shared" si="7272"/>
        <v>348414.44</v>
      </c>
      <c r="BU1744" s="26">
        <f t="shared" si="7273"/>
        <v>800000</v>
      </c>
      <c r="BV1744" s="26">
        <f t="shared" si="7318"/>
        <v>0</v>
      </c>
      <c r="BW1744" s="26">
        <f t="shared" si="7319"/>
        <v>0</v>
      </c>
      <c r="BX1744" s="26">
        <f t="shared" si="7274"/>
        <v>812120.42499999993</v>
      </c>
      <c r="BY1744" s="26">
        <f t="shared" si="7275"/>
        <v>348414.44</v>
      </c>
      <c r="BZ1744" s="26">
        <f t="shared" si="7276"/>
        <v>800000</v>
      </c>
      <c r="CA1744" s="26">
        <f t="shared" si="7320"/>
        <v>66004.316999999995</v>
      </c>
      <c r="CB1744" s="26">
        <f t="shared" si="7321"/>
        <v>-100000</v>
      </c>
      <c r="CC1744" s="26">
        <f t="shared" si="7322"/>
        <v>0</v>
      </c>
      <c r="CD1744" s="26">
        <f t="shared" si="7130"/>
        <v>878124.74199999997</v>
      </c>
      <c r="CE1744" s="26">
        <f t="shared" si="7131"/>
        <v>248414.44</v>
      </c>
      <c r="CF1744" s="26">
        <f t="shared" si="7132"/>
        <v>800000</v>
      </c>
      <c r="CG1744" s="26">
        <f t="shared" si="7323"/>
        <v>0</v>
      </c>
      <c r="CH1744" s="26">
        <f t="shared" si="7324"/>
        <v>0</v>
      </c>
      <c r="CI1744" s="26">
        <f t="shared" si="7325"/>
        <v>0</v>
      </c>
      <c r="CJ1744" s="26">
        <f t="shared" si="7133"/>
        <v>878124.74199999997</v>
      </c>
      <c r="CK1744" s="26">
        <f t="shared" si="7134"/>
        <v>248414.44</v>
      </c>
      <c r="CL1744" s="26">
        <f t="shared" si="7135"/>
        <v>800000</v>
      </c>
      <c r="CM1744" s="26">
        <f t="shared" si="7326"/>
        <v>0</v>
      </c>
      <c r="CN1744" s="26">
        <f t="shared" si="7327"/>
        <v>0</v>
      </c>
      <c r="CO1744" s="26">
        <f t="shared" si="7328"/>
        <v>0</v>
      </c>
      <c r="CP1744" s="26">
        <f t="shared" si="7136"/>
        <v>878124.74199999997</v>
      </c>
      <c r="CQ1744" s="26">
        <f t="shared" si="7137"/>
        <v>248414.44</v>
      </c>
      <c r="CR1744" s="26">
        <f t="shared" si="7138"/>
        <v>800000</v>
      </c>
      <c r="CS1744" s="26">
        <f t="shared" si="7329"/>
        <v>0</v>
      </c>
      <c r="CT1744" s="19"/>
      <c r="CU1744" s="35"/>
      <c r="CY1744" s="1" t="s">
        <v>27</v>
      </c>
    </row>
    <row r="1745" spans="1:105" hidden="1" x14ac:dyDescent="0.3">
      <c r="A1745" s="16" t="s">
        <v>999</v>
      </c>
      <c r="B1745" s="17">
        <v>410</v>
      </c>
      <c r="C1745" s="16"/>
      <c r="D1745" s="16"/>
      <c r="E1745" s="34" t="s">
        <v>83</v>
      </c>
      <c r="F1745" s="26">
        <f t="shared" si="7283"/>
        <v>315899</v>
      </c>
      <c r="G1745" s="26">
        <f t="shared" si="7284"/>
        <v>800000</v>
      </c>
      <c r="H1745" s="26">
        <f t="shared" si="7285"/>
        <v>800000</v>
      </c>
      <c r="I1745" s="26">
        <f t="shared" si="7286"/>
        <v>0</v>
      </c>
      <c r="J1745" s="26">
        <f t="shared" si="7287"/>
        <v>0</v>
      </c>
      <c r="K1745" s="26">
        <f t="shared" si="7288"/>
        <v>0</v>
      </c>
      <c r="L1745" s="26">
        <f t="shared" si="7278"/>
        <v>315899</v>
      </c>
      <c r="M1745" s="26">
        <f t="shared" si="7279"/>
        <v>800000</v>
      </c>
      <c r="N1745" s="26">
        <f t="shared" si="7280"/>
        <v>800000</v>
      </c>
      <c r="O1745" s="26">
        <f t="shared" si="7289"/>
        <v>77205.544999999998</v>
      </c>
      <c r="P1745" s="26">
        <f t="shared" si="7290"/>
        <v>0</v>
      </c>
      <c r="Q1745" s="26">
        <f t="shared" si="7291"/>
        <v>0</v>
      </c>
      <c r="R1745" s="26">
        <f t="shared" si="7244"/>
        <v>393104.54499999998</v>
      </c>
      <c r="S1745" s="26">
        <f t="shared" si="7245"/>
        <v>800000</v>
      </c>
      <c r="T1745" s="26">
        <f t="shared" si="7246"/>
        <v>800000</v>
      </c>
      <c r="U1745" s="26">
        <f t="shared" si="7292"/>
        <v>0</v>
      </c>
      <c r="V1745" s="26">
        <f t="shared" si="7293"/>
        <v>0</v>
      </c>
      <c r="W1745" s="26">
        <f t="shared" si="7294"/>
        <v>0</v>
      </c>
      <c r="X1745" s="26">
        <f t="shared" si="7247"/>
        <v>393104.54499999998</v>
      </c>
      <c r="Y1745" s="26">
        <f t="shared" si="7248"/>
        <v>800000</v>
      </c>
      <c r="Z1745" s="26">
        <f t="shared" si="7249"/>
        <v>800000</v>
      </c>
      <c r="AA1745" s="26">
        <f t="shared" si="7295"/>
        <v>0</v>
      </c>
      <c r="AB1745" s="26">
        <f t="shared" si="7296"/>
        <v>0</v>
      </c>
      <c r="AC1745" s="26">
        <f t="shared" si="7297"/>
        <v>0</v>
      </c>
      <c r="AD1745" s="26">
        <f t="shared" si="7250"/>
        <v>393104.54499999998</v>
      </c>
      <c r="AE1745" s="26">
        <f t="shared" si="7251"/>
        <v>800000</v>
      </c>
      <c r="AF1745" s="26">
        <f t="shared" si="7252"/>
        <v>800000</v>
      </c>
      <c r="AG1745" s="26">
        <f t="shared" si="7298"/>
        <v>0</v>
      </c>
      <c r="AH1745" s="26">
        <f t="shared" si="7299"/>
        <v>0</v>
      </c>
      <c r="AI1745" s="26">
        <f t="shared" si="7300"/>
        <v>0</v>
      </c>
      <c r="AJ1745" s="26">
        <f t="shared" si="7253"/>
        <v>393104.54499999998</v>
      </c>
      <c r="AK1745" s="26">
        <f t="shared" si="7254"/>
        <v>800000</v>
      </c>
      <c r="AL1745" s="26">
        <f t="shared" si="7255"/>
        <v>800000</v>
      </c>
      <c r="AM1745" s="26">
        <f t="shared" si="7301"/>
        <v>314054.07199999999</v>
      </c>
      <c r="AN1745" s="26">
        <f t="shared" si="7302"/>
        <v>-314054.07199999999</v>
      </c>
      <c r="AO1745" s="26">
        <f t="shared" si="7303"/>
        <v>0</v>
      </c>
      <c r="AP1745" s="26">
        <f t="shared" si="7256"/>
        <v>707158.61699999997</v>
      </c>
      <c r="AQ1745" s="26">
        <f t="shared" si="7257"/>
        <v>485945.92800000001</v>
      </c>
      <c r="AR1745" s="26">
        <f t="shared" si="7258"/>
        <v>800000</v>
      </c>
      <c r="AS1745" s="26">
        <f t="shared" si="7304"/>
        <v>0</v>
      </c>
      <c r="AT1745" s="26">
        <f t="shared" si="7305"/>
        <v>0</v>
      </c>
      <c r="AU1745" s="26">
        <f t="shared" si="7306"/>
        <v>0</v>
      </c>
      <c r="AV1745" s="26">
        <f t="shared" si="7259"/>
        <v>707158.61699999997</v>
      </c>
      <c r="AW1745" s="26">
        <f t="shared" si="7260"/>
        <v>485945.92800000001</v>
      </c>
      <c r="AX1745" s="26">
        <f t="shared" si="7261"/>
        <v>800000</v>
      </c>
      <c r="AY1745" s="26">
        <f t="shared" si="7307"/>
        <v>104961.808</v>
      </c>
      <c r="AZ1745" s="26">
        <f t="shared" si="7308"/>
        <v>-137531.48800000001</v>
      </c>
      <c r="BA1745" s="26">
        <f t="shared" si="7309"/>
        <v>0</v>
      </c>
      <c r="BB1745" s="26">
        <f t="shared" si="7262"/>
        <v>812120.42499999993</v>
      </c>
      <c r="BC1745" s="26">
        <f t="shared" si="7263"/>
        <v>348414.44</v>
      </c>
      <c r="BD1745" s="26">
        <f t="shared" si="7264"/>
        <v>800000</v>
      </c>
      <c r="BE1745" s="26">
        <f t="shared" si="7310"/>
        <v>0</v>
      </c>
      <c r="BF1745" s="26">
        <f t="shared" si="7311"/>
        <v>0</v>
      </c>
      <c r="BG1745" s="26">
        <f t="shared" si="7312"/>
        <v>0</v>
      </c>
      <c r="BH1745" s="26">
        <f t="shared" si="7265"/>
        <v>812120.42499999993</v>
      </c>
      <c r="BI1745" s="26">
        <f t="shared" si="7266"/>
        <v>348414.44</v>
      </c>
      <c r="BJ1745" s="26">
        <f t="shared" si="7267"/>
        <v>800000</v>
      </c>
      <c r="BK1745" s="26">
        <f t="shared" si="7313"/>
        <v>0</v>
      </c>
      <c r="BL1745" s="26">
        <f t="shared" si="7314"/>
        <v>0</v>
      </c>
      <c r="BM1745" s="26">
        <f t="shared" si="7315"/>
        <v>0</v>
      </c>
      <c r="BN1745" s="26">
        <f t="shared" si="7268"/>
        <v>812120.42499999993</v>
      </c>
      <c r="BO1745" s="26">
        <f t="shared" si="7269"/>
        <v>348414.44</v>
      </c>
      <c r="BP1745" s="26">
        <f t="shared" si="7270"/>
        <v>800000</v>
      </c>
      <c r="BQ1745" s="26">
        <f t="shared" si="7316"/>
        <v>0</v>
      </c>
      <c r="BR1745" s="26">
        <f t="shared" si="7317"/>
        <v>0</v>
      </c>
      <c r="BS1745" s="26">
        <f t="shared" si="7271"/>
        <v>812120.42499999993</v>
      </c>
      <c r="BT1745" s="26">
        <f t="shared" si="7272"/>
        <v>348414.44</v>
      </c>
      <c r="BU1745" s="26">
        <f t="shared" si="7273"/>
        <v>800000</v>
      </c>
      <c r="BV1745" s="26">
        <f t="shared" si="7318"/>
        <v>0</v>
      </c>
      <c r="BW1745" s="26">
        <f t="shared" si="7319"/>
        <v>0</v>
      </c>
      <c r="BX1745" s="26">
        <f t="shared" si="7274"/>
        <v>812120.42499999993</v>
      </c>
      <c r="BY1745" s="26">
        <f t="shared" si="7275"/>
        <v>348414.44</v>
      </c>
      <c r="BZ1745" s="26">
        <f t="shared" si="7276"/>
        <v>800000</v>
      </c>
      <c r="CA1745" s="26">
        <f t="shared" si="7320"/>
        <v>66004.316999999995</v>
      </c>
      <c r="CB1745" s="26">
        <f t="shared" si="7321"/>
        <v>-100000</v>
      </c>
      <c r="CC1745" s="26">
        <f t="shared" si="7322"/>
        <v>0</v>
      </c>
      <c r="CD1745" s="26">
        <f t="shared" si="7130"/>
        <v>878124.74199999997</v>
      </c>
      <c r="CE1745" s="26">
        <f t="shared" si="7131"/>
        <v>248414.44</v>
      </c>
      <c r="CF1745" s="26">
        <f t="shared" si="7132"/>
        <v>800000</v>
      </c>
      <c r="CG1745" s="26">
        <f t="shared" si="7323"/>
        <v>0</v>
      </c>
      <c r="CH1745" s="26">
        <f t="shared" si="7324"/>
        <v>0</v>
      </c>
      <c r="CI1745" s="26">
        <f t="shared" si="7325"/>
        <v>0</v>
      </c>
      <c r="CJ1745" s="26">
        <f t="shared" si="7133"/>
        <v>878124.74199999997</v>
      </c>
      <c r="CK1745" s="26">
        <f t="shared" si="7134"/>
        <v>248414.44</v>
      </c>
      <c r="CL1745" s="26">
        <f t="shared" si="7135"/>
        <v>800000</v>
      </c>
      <c r="CM1745" s="26">
        <f t="shared" si="7326"/>
        <v>0</v>
      </c>
      <c r="CN1745" s="26">
        <f t="shared" si="7327"/>
        <v>0</v>
      </c>
      <c r="CO1745" s="26">
        <f t="shared" si="7328"/>
        <v>0</v>
      </c>
      <c r="CP1745" s="26">
        <f t="shared" si="7136"/>
        <v>878124.74199999997</v>
      </c>
      <c r="CQ1745" s="26">
        <f t="shared" si="7137"/>
        <v>248414.44</v>
      </c>
      <c r="CR1745" s="26">
        <f t="shared" si="7138"/>
        <v>800000</v>
      </c>
      <c r="CS1745" s="26">
        <f t="shared" si="7329"/>
        <v>0</v>
      </c>
      <c r="CT1745" s="19"/>
      <c r="CU1745" s="35"/>
      <c r="CZ1745" s="1" t="s">
        <v>28</v>
      </c>
    </row>
    <row r="1746" spans="1:105" hidden="1" x14ac:dyDescent="0.3">
      <c r="A1746" s="16" t="s">
        <v>999</v>
      </c>
      <c r="B1746" s="17">
        <v>410</v>
      </c>
      <c r="C1746" s="16" t="s">
        <v>64</v>
      </c>
      <c r="D1746" s="16" t="s">
        <v>40</v>
      </c>
      <c r="E1746" s="34" t="s">
        <v>1001</v>
      </c>
      <c r="F1746" s="26">
        <v>315899</v>
      </c>
      <c r="G1746" s="26">
        <v>800000</v>
      </c>
      <c r="H1746" s="26">
        <v>800000</v>
      </c>
      <c r="I1746" s="26"/>
      <c r="J1746" s="26"/>
      <c r="K1746" s="26"/>
      <c r="L1746" s="26">
        <f t="shared" si="7278"/>
        <v>315899</v>
      </c>
      <c r="M1746" s="26">
        <f t="shared" si="7279"/>
        <v>800000</v>
      </c>
      <c r="N1746" s="26">
        <f t="shared" si="7280"/>
        <v>800000</v>
      </c>
      <c r="O1746" s="26">
        <v>77205.544999999998</v>
      </c>
      <c r="P1746" s="26"/>
      <c r="Q1746" s="26"/>
      <c r="R1746" s="26">
        <f t="shared" si="7244"/>
        <v>393104.54499999998</v>
      </c>
      <c r="S1746" s="26">
        <f t="shared" si="7245"/>
        <v>800000</v>
      </c>
      <c r="T1746" s="26">
        <f t="shared" si="7246"/>
        <v>800000</v>
      </c>
      <c r="U1746" s="26"/>
      <c r="V1746" s="26"/>
      <c r="W1746" s="26"/>
      <c r="X1746" s="26">
        <f t="shared" si="7247"/>
        <v>393104.54499999998</v>
      </c>
      <c r="Y1746" s="26">
        <f t="shared" si="7248"/>
        <v>800000</v>
      </c>
      <c r="Z1746" s="26">
        <f t="shared" si="7249"/>
        <v>800000</v>
      </c>
      <c r="AA1746" s="26"/>
      <c r="AB1746" s="26"/>
      <c r="AC1746" s="26"/>
      <c r="AD1746" s="26">
        <f t="shared" si="7250"/>
        <v>393104.54499999998</v>
      </c>
      <c r="AE1746" s="26">
        <f t="shared" si="7251"/>
        <v>800000</v>
      </c>
      <c r="AF1746" s="26">
        <f t="shared" si="7252"/>
        <v>800000</v>
      </c>
      <c r="AG1746" s="26"/>
      <c r="AH1746" s="26"/>
      <c r="AI1746" s="26"/>
      <c r="AJ1746" s="26">
        <f t="shared" si="7253"/>
        <v>393104.54499999998</v>
      </c>
      <c r="AK1746" s="26">
        <f t="shared" si="7254"/>
        <v>800000</v>
      </c>
      <c r="AL1746" s="26">
        <f t="shared" si="7255"/>
        <v>800000</v>
      </c>
      <c r="AM1746" s="26">
        <v>314054.07199999999</v>
      </c>
      <c r="AN1746" s="26">
        <v>-314054.07199999999</v>
      </c>
      <c r="AO1746" s="26"/>
      <c r="AP1746" s="26">
        <f t="shared" si="7256"/>
        <v>707158.61699999997</v>
      </c>
      <c r="AQ1746" s="26">
        <f t="shared" si="7257"/>
        <v>485945.92800000001</v>
      </c>
      <c r="AR1746" s="26">
        <f t="shared" si="7258"/>
        <v>800000</v>
      </c>
      <c r="AS1746" s="26"/>
      <c r="AT1746" s="26"/>
      <c r="AU1746" s="26"/>
      <c r="AV1746" s="26">
        <f t="shared" si="7259"/>
        <v>707158.61699999997</v>
      </c>
      <c r="AW1746" s="26">
        <f t="shared" si="7260"/>
        <v>485945.92800000001</v>
      </c>
      <c r="AX1746" s="26">
        <f t="shared" si="7261"/>
        <v>800000</v>
      </c>
      <c r="AY1746" s="26">
        <v>104961.808</v>
      </c>
      <c r="AZ1746" s="26">
        <v>-137531.48800000001</v>
      </c>
      <c r="BA1746" s="26"/>
      <c r="BB1746" s="26">
        <f t="shared" si="7262"/>
        <v>812120.42499999993</v>
      </c>
      <c r="BC1746" s="26">
        <f t="shared" si="7263"/>
        <v>348414.44</v>
      </c>
      <c r="BD1746" s="26">
        <f t="shared" si="7264"/>
        <v>800000</v>
      </c>
      <c r="BE1746" s="26"/>
      <c r="BF1746" s="26"/>
      <c r="BG1746" s="26"/>
      <c r="BH1746" s="26">
        <f t="shared" si="7265"/>
        <v>812120.42499999993</v>
      </c>
      <c r="BI1746" s="26">
        <f t="shared" si="7266"/>
        <v>348414.44</v>
      </c>
      <c r="BJ1746" s="26">
        <f t="shared" si="7267"/>
        <v>800000</v>
      </c>
      <c r="BK1746" s="26"/>
      <c r="BL1746" s="26"/>
      <c r="BM1746" s="26"/>
      <c r="BN1746" s="26">
        <f t="shared" si="7268"/>
        <v>812120.42499999993</v>
      </c>
      <c r="BO1746" s="26">
        <f t="shared" si="7269"/>
        <v>348414.44</v>
      </c>
      <c r="BP1746" s="26">
        <f t="shared" si="7270"/>
        <v>800000</v>
      </c>
      <c r="BQ1746" s="26"/>
      <c r="BR1746" s="26"/>
      <c r="BS1746" s="26">
        <f t="shared" si="7271"/>
        <v>812120.42499999993</v>
      </c>
      <c r="BT1746" s="26">
        <f t="shared" si="7272"/>
        <v>348414.44</v>
      </c>
      <c r="BU1746" s="26">
        <f t="shared" si="7273"/>
        <v>800000</v>
      </c>
      <c r="BV1746" s="26"/>
      <c r="BW1746" s="26"/>
      <c r="BX1746" s="26">
        <f t="shared" si="7274"/>
        <v>812120.42499999993</v>
      </c>
      <c r="BY1746" s="26">
        <f t="shared" si="7275"/>
        <v>348414.44</v>
      </c>
      <c r="BZ1746" s="26">
        <f t="shared" si="7276"/>
        <v>800000</v>
      </c>
      <c r="CA1746" s="26">
        <v>66004.316999999995</v>
      </c>
      <c r="CB1746" s="26">
        <v>-100000</v>
      </c>
      <c r="CC1746" s="26"/>
      <c r="CD1746" s="26">
        <f t="shared" si="7130"/>
        <v>878124.74199999997</v>
      </c>
      <c r="CE1746" s="26">
        <f t="shared" si="7131"/>
        <v>248414.44</v>
      </c>
      <c r="CF1746" s="26">
        <f t="shared" si="7132"/>
        <v>800000</v>
      </c>
      <c r="CG1746" s="26"/>
      <c r="CH1746" s="26"/>
      <c r="CI1746" s="26"/>
      <c r="CJ1746" s="26">
        <f t="shared" si="7133"/>
        <v>878124.74199999997</v>
      </c>
      <c r="CK1746" s="26">
        <f t="shared" si="7134"/>
        <v>248414.44</v>
      </c>
      <c r="CL1746" s="26">
        <f t="shared" si="7135"/>
        <v>800000</v>
      </c>
      <c r="CM1746" s="26"/>
      <c r="CN1746" s="26"/>
      <c r="CO1746" s="26"/>
      <c r="CP1746" s="26">
        <f t="shared" si="7136"/>
        <v>878124.74199999997</v>
      </c>
      <c r="CQ1746" s="26">
        <f t="shared" si="7137"/>
        <v>248414.44</v>
      </c>
      <c r="CR1746" s="26">
        <f t="shared" si="7138"/>
        <v>800000</v>
      </c>
      <c r="CS1746" s="26"/>
      <c r="CT1746" s="19"/>
      <c r="CU1746" s="35"/>
    </row>
    <row r="1747" spans="1:105" ht="93.6" hidden="1" x14ac:dyDescent="0.3">
      <c r="A1747" s="36" t="s">
        <v>1002</v>
      </c>
      <c r="B1747" s="36"/>
      <c r="C1747" s="34"/>
      <c r="D1747" s="16"/>
      <c r="E1747" s="34" t="s">
        <v>1003</v>
      </c>
      <c r="F1747" s="26">
        <f t="shared" si="7283"/>
        <v>0</v>
      </c>
      <c r="G1747" s="26">
        <f t="shared" si="7284"/>
        <v>25025</v>
      </c>
      <c r="H1747" s="26">
        <f t="shared" si="7285"/>
        <v>0</v>
      </c>
      <c r="I1747" s="26">
        <f t="shared" si="7286"/>
        <v>0</v>
      </c>
      <c r="J1747" s="26">
        <f t="shared" si="7287"/>
        <v>0</v>
      </c>
      <c r="K1747" s="26">
        <f t="shared" si="7288"/>
        <v>0</v>
      </c>
      <c r="L1747" s="26">
        <f t="shared" si="7278"/>
        <v>0</v>
      </c>
      <c r="M1747" s="26">
        <f t="shared" si="7279"/>
        <v>25025</v>
      </c>
      <c r="N1747" s="26">
        <f t="shared" si="7280"/>
        <v>0</v>
      </c>
      <c r="O1747" s="26">
        <f t="shared" si="7289"/>
        <v>0</v>
      </c>
      <c r="P1747" s="26">
        <f t="shared" si="7290"/>
        <v>0</v>
      </c>
      <c r="Q1747" s="26">
        <f t="shared" si="7291"/>
        <v>0</v>
      </c>
      <c r="R1747" s="26">
        <f t="shared" si="7244"/>
        <v>0</v>
      </c>
      <c r="S1747" s="26">
        <f t="shared" si="7245"/>
        <v>25025</v>
      </c>
      <c r="T1747" s="26">
        <f t="shared" si="7246"/>
        <v>0</v>
      </c>
      <c r="U1747" s="26">
        <f t="shared" si="7292"/>
        <v>0</v>
      </c>
      <c r="V1747" s="26">
        <f t="shared" si="7293"/>
        <v>0</v>
      </c>
      <c r="W1747" s="26">
        <f t="shared" si="7294"/>
        <v>0</v>
      </c>
      <c r="X1747" s="26">
        <f t="shared" si="7247"/>
        <v>0</v>
      </c>
      <c r="Y1747" s="26">
        <f t="shared" si="7248"/>
        <v>25025</v>
      </c>
      <c r="Z1747" s="26">
        <f t="shared" si="7249"/>
        <v>0</v>
      </c>
      <c r="AA1747" s="26">
        <f t="shared" si="7295"/>
        <v>0</v>
      </c>
      <c r="AB1747" s="26">
        <f t="shared" si="7296"/>
        <v>0</v>
      </c>
      <c r="AC1747" s="26">
        <f t="shared" si="7297"/>
        <v>0</v>
      </c>
      <c r="AD1747" s="26">
        <f t="shared" si="7250"/>
        <v>0</v>
      </c>
      <c r="AE1747" s="26">
        <f t="shared" si="7251"/>
        <v>25025</v>
      </c>
      <c r="AF1747" s="26">
        <f t="shared" si="7252"/>
        <v>0</v>
      </c>
      <c r="AG1747" s="26">
        <f t="shared" si="7298"/>
        <v>0</v>
      </c>
      <c r="AH1747" s="26">
        <f t="shared" si="7299"/>
        <v>0</v>
      </c>
      <c r="AI1747" s="26">
        <f t="shared" si="7300"/>
        <v>0</v>
      </c>
      <c r="AJ1747" s="26">
        <f t="shared" si="7253"/>
        <v>0</v>
      </c>
      <c r="AK1747" s="26">
        <f t="shared" si="7254"/>
        <v>25025</v>
      </c>
      <c r="AL1747" s="26">
        <f t="shared" si="7255"/>
        <v>0</v>
      </c>
      <c r="AM1747" s="26">
        <f t="shared" si="7301"/>
        <v>0</v>
      </c>
      <c r="AN1747" s="26">
        <f t="shared" si="7302"/>
        <v>0</v>
      </c>
      <c r="AO1747" s="26">
        <f t="shared" si="7303"/>
        <v>0</v>
      </c>
      <c r="AP1747" s="26">
        <f t="shared" si="7256"/>
        <v>0</v>
      </c>
      <c r="AQ1747" s="26">
        <f t="shared" si="7257"/>
        <v>25025</v>
      </c>
      <c r="AR1747" s="26">
        <f t="shared" si="7258"/>
        <v>0</v>
      </c>
      <c r="AS1747" s="26">
        <f t="shared" si="7304"/>
        <v>0</v>
      </c>
      <c r="AT1747" s="26">
        <f t="shared" si="7305"/>
        <v>0</v>
      </c>
      <c r="AU1747" s="26">
        <f t="shared" si="7306"/>
        <v>0</v>
      </c>
      <c r="AV1747" s="26">
        <f t="shared" si="7259"/>
        <v>0</v>
      </c>
      <c r="AW1747" s="26">
        <f t="shared" si="7260"/>
        <v>25025</v>
      </c>
      <c r="AX1747" s="26">
        <f t="shared" si="7261"/>
        <v>0</v>
      </c>
      <c r="AY1747" s="26">
        <f t="shared" si="7307"/>
        <v>0</v>
      </c>
      <c r="AZ1747" s="26">
        <f t="shared" si="7308"/>
        <v>0</v>
      </c>
      <c r="BA1747" s="26">
        <f t="shared" si="7309"/>
        <v>0</v>
      </c>
      <c r="BB1747" s="26">
        <f t="shared" si="7262"/>
        <v>0</v>
      </c>
      <c r="BC1747" s="26">
        <f t="shared" si="7263"/>
        <v>25025</v>
      </c>
      <c r="BD1747" s="26">
        <f t="shared" si="7264"/>
        <v>0</v>
      </c>
      <c r="BE1747" s="26">
        <f t="shared" si="7310"/>
        <v>0</v>
      </c>
      <c r="BF1747" s="26">
        <f t="shared" si="7311"/>
        <v>0</v>
      </c>
      <c r="BG1747" s="26">
        <f t="shared" si="7312"/>
        <v>0</v>
      </c>
      <c r="BH1747" s="26">
        <f t="shared" si="7265"/>
        <v>0</v>
      </c>
      <c r="BI1747" s="26">
        <f t="shared" si="7266"/>
        <v>25025</v>
      </c>
      <c r="BJ1747" s="26">
        <f t="shared" si="7267"/>
        <v>0</v>
      </c>
      <c r="BK1747" s="26">
        <f t="shared" si="7313"/>
        <v>0</v>
      </c>
      <c r="BL1747" s="26">
        <f t="shared" si="7314"/>
        <v>0</v>
      </c>
      <c r="BM1747" s="26">
        <f t="shared" si="7315"/>
        <v>0</v>
      </c>
      <c r="BN1747" s="26">
        <f t="shared" si="7268"/>
        <v>0</v>
      </c>
      <c r="BO1747" s="26">
        <f t="shared" si="7269"/>
        <v>25025</v>
      </c>
      <c r="BP1747" s="26">
        <f t="shared" si="7270"/>
        <v>0</v>
      </c>
      <c r="BQ1747" s="26">
        <f t="shared" si="7316"/>
        <v>0</v>
      </c>
      <c r="BR1747" s="26">
        <f t="shared" si="7317"/>
        <v>0</v>
      </c>
      <c r="BS1747" s="26">
        <f t="shared" si="7271"/>
        <v>0</v>
      </c>
      <c r="BT1747" s="26">
        <f t="shared" si="7272"/>
        <v>25025</v>
      </c>
      <c r="BU1747" s="26">
        <f t="shared" si="7273"/>
        <v>0</v>
      </c>
      <c r="BV1747" s="26">
        <f t="shared" si="7318"/>
        <v>0</v>
      </c>
      <c r="BW1747" s="26">
        <f t="shared" si="7319"/>
        <v>0</v>
      </c>
      <c r="BX1747" s="26">
        <f t="shared" si="7274"/>
        <v>0</v>
      </c>
      <c r="BY1747" s="26">
        <f t="shared" si="7275"/>
        <v>25025</v>
      </c>
      <c r="BZ1747" s="26">
        <f t="shared" si="7276"/>
        <v>0</v>
      </c>
      <c r="CA1747" s="26">
        <f t="shared" si="7320"/>
        <v>0</v>
      </c>
      <c r="CB1747" s="26">
        <f t="shared" si="7321"/>
        <v>0</v>
      </c>
      <c r="CC1747" s="26">
        <f t="shared" si="7322"/>
        <v>0</v>
      </c>
      <c r="CD1747" s="26">
        <f t="shared" si="7130"/>
        <v>0</v>
      </c>
      <c r="CE1747" s="26">
        <f t="shared" si="7131"/>
        <v>25025</v>
      </c>
      <c r="CF1747" s="26">
        <f t="shared" si="7132"/>
        <v>0</v>
      </c>
      <c r="CG1747" s="26">
        <f t="shared" si="7323"/>
        <v>0</v>
      </c>
      <c r="CH1747" s="26">
        <f t="shared" si="7324"/>
        <v>0</v>
      </c>
      <c r="CI1747" s="26">
        <f t="shared" si="7325"/>
        <v>0</v>
      </c>
      <c r="CJ1747" s="26">
        <f t="shared" si="7133"/>
        <v>0</v>
      </c>
      <c r="CK1747" s="26">
        <f t="shared" si="7134"/>
        <v>25025</v>
      </c>
      <c r="CL1747" s="26">
        <f t="shared" si="7135"/>
        <v>0</v>
      </c>
      <c r="CM1747" s="26">
        <f t="shared" si="7326"/>
        <v>0</v>
      </c>
      <c r="CN1747" s="26">
        <f t="shared" si="7327"/>
        <v>0</v>
      </c>
      <c r="CO1747" s="26">
        <f t="shared" si="7328"/>
        <v>0</v>
      </c>
      <c r="CP1747" s="26">
        <f t="shared" si="7136"/>
        <v>0</v>
      </c>
      <c r="CQ1747" s="26">
        <f t="shared" si="7137"/>
        <v>25025</v>
      </c>
      <c r="CR1747" s="26">
        <f t="shared" si="7138"/>
        <v>0</v>
      </c>
      <c r="CS1747" s="26">
        <f t="shared" si="7329"/>
        <v>0</v>
      </c>
      <c r="CT1747" s="19"/>
      <c r="CU1747" s="35"/>
      <c r="DA1747" s="1" t="s">
        <v>29</v>
      </c>
    </row>
    <row r="1748" spans="1:105" ht="46.8" hidden="1" x14ac:dyDescent="0.3">
      <c r="A1748" s="36" t="s">
        <v>1002</v>
      </c>
      <c r="B1748" s="17">
        <v>400</v>
      </c>
      <c r="C1748" s="16"/>
      <c r="D1748" s="16"/>
      <c r="E1748" s="34" t="s">
        <v>82</v>
      </c>
      <c r="F1748" s="26">
        <f t="shared" si="7283"/>
        <v>0</v>
      </c>
      <c r="G1748" s="26">
        <f t="shared" si="7284"/>
        <v>25025</v>
      </c>
      <c r="H1748" s="26">
        <f t="shared" si="7285"/>
        <v>0</v>
      </c>
      <c r="I1748" s="26">
        <f t="shared" si="7286"/>
        <v>0</v>
      </c>
      <c r="J1748" s="26">
        <f t="shared" si="7287"/>
        <v>0</v>
      </c>
      <c r="K1748" s="26">
        <f t="shared" si="7288"/>
        <v>0</v>
      </c>
      <c r="L1748" s="26">
        <f t="shared" si="7278"/>
        <v>0</v>
      </c>
      <c r="M1748" s="26">
        <f t="shared" si="7279"/>
        <v>25025</v>
      </c>
      <c r="N1748" s="26">
        <f t="shared" si="7280"/>
        <v>0</v>
      </c>
      <c r="O1748" s="26">
        <f t="shared" si="7289"/>
        <v>0</v>
      </c>
      <c r="P1748" s="26">
        <f t="shared" si="7290"/>
        <v>0</v>
      </c>
      <c r="Q1748" s="26">
        <f t="shared" si="7291"/>
        <v>0</v>
      </c>
      <c r="R1748" s="26">
        <f t="shared" si="7244"/>
        <v>0</v>
      </c>
      <c r="S1748" s="26">
        <f t="shared" si="7245"/>
        <v>25025</v>
      </c>
      <c r="T1748" s="26">
        <f t="shared" si="7246"/>
        <v>0</v>
      </c>
      <c r="U1748" s="26">
        <f t="shared" si="7292"/>
        <v>0</v>
      </c>
      <c r="V1748" s="26">
        <f t="shared" si="7293"/>
        <v>0</v>
      </c>
      <c r="W1748" s="26">
        <f t="shared" si="7294"/>
        <v>0</v>
      </c>
      <c r="X1748" s="26">
        <f t="shared" si="7247"/>
        <v>0</v>
      </c>
      <c r="Y1748" s="26">
        <f t="shared" si="7248"/>
        <v>25025</v>
      </c>
      <c r="Z1748" s="26">
        <f t="shared" si="7249"/>
        <v>0</v>
      </c>
      <c r="AA1748" s="26">
        <f t="shared" si="7295"/>
        <v>0</v>
      </c>
      <c r="AB1748" s="26">
        <f t="shared" si="7296"/>
        <v>0</v>
      </c>
      <c r="AC1748" s="26">
        <f t="shared" si="7297"/>
        <v>0</v>
      </c>
      <c r="AD1748" s="26">
        <f t="shared" si="7250"/>
        <v>0</v>
      </c>
      <c r="AE1748" s="26">
        <f t="shared" si="7251"/>
        <v>25025</v>
      </c>
      <c r="AF1748" s="26">
        <f t="shared" si="7252"/>
        <v>0</v>
      </c>
      <c r="AG1748" s="26">
        <f t="shared" si="7298"/>
        <v>0</v>
      </c>
      <c r="AH1748" s="26">
        <f t="shared" si="7299"/>
        <v>0</v>
      </c>
      <c r="AI1748" s="26">
        <f t="shared" si="7300"/>
        <v>0</v>
      </c>
      <c r="AJ1748" s="26">
        <f t="shared" si="7253"/>
        <v>0</v>
      </c>
      <c r="AK1748" s="26">
        <f t="shared" si="7254"/>
        <v>25025</v>
      </c>
      <c r="AL1748" s="26">
        <f t="shared" si="7255"/>
        <v>0</v>
      </c>
      <c r="AM1748" s="26">
        <f t="shared" si="7301"/>
        <v>0</v>
      </c>
      <c r="AN1748" s="26">
        <f t="shared" si="7302"/>
        <v>0</v>
      </c>
      <c r="AO1748" s="26">
        <f t="shared" si="7303"/>
        <v>0</v>
      </c>
      <c r="AP1748" s="26">
        <f t="shared" si="7256"/>
        <v>0</v>
      </c>
      <c r="AQ1748" s="26">
        <f t="shared" si="7257"/>
        <v>25025</v>
      </c>
      <c r="AR1748" s="26">
        <f t="shared" si="7258"/>
        <v>0</v>
      </c>
      <c r="AS1748" s="26">
        <f t="shared" si="7304"/>
        <v>0</v>
      </c>
      <c r="AT1748" s="26">
        <f t="shared" si="7305"/>
        <v>0</v>
      </c>
      <c r="AU1748" s="26">
        <f t="shared" si="7306"/>
        <v>0</v>
      </c>
      <c r="AV1748" s="26">
        <f t="shared" si="7259"/>
        <v>0</v>
      </c>
      <c r="AW1748" s="26">
        <f t="shared" si="7260"/>
        <v>25025</v>
      </c>
      <c r="AX1748" s="26">
        <f t="shared" si="7261"/>
        <v>0</v>
      </c>
      <c r="AY1748" s="26">
        <f t="shared" si="7307"/>
        <v>0</v>
      </c>
      <c r="AZ1748" s="26">
        <f t="shared" si="7308"/>
        <v>0</v>
      </c>
      <c r="BA1748" s="26">
        <f t="shared" si="7309"/>
        <v>0</v>
      </c>
      <c r="BB1748" s="26">
        <f t="shared" si="7262"/>
        <v>0</v>
      </c>
      <c r="BC1748" s="26">
        <f t="shared" si="7263"/>
        <v>25025</v>
      </c>
      <c r="BD1748" s="26">
        <f t="shared" si="7264"/>
        <v>0</v>
      </c>
      <c r="BE1748" s="26">
        <f t="shared" si="7310"/>
        <v>0</v>
      </c>
      <c r="BF1748" s="26">
        <f t="shared" si="7311"/>
        <v>0</v>
      </c>
      <c r="BG1748" s="26">
        <f t="shared" si="7312"/>
        <v>0</v>
      </c>
      <c r="BH1748" s="26">
        <f t="shared" si="7265"/>
        <v>0</v>
      </c>
      <c r="BI1748" s="26">
        <f t="shared" si="7266"/>
        <v>25025</v>
      </c>
      <c r="BJ1748" s="26">
        <f t="shared" si="7267"/>
        <v>0</v>
      </c>
      <c r="BK1748" s="26">
        <f t="shared" si="7313"/>
        <v>0</v>
      </c>
      <c r="BL1748" s="26">
        <f t="shared" si="7314"/>
        <v>0</v>
      </c>
      <c r="BM1748" s="26">
        <f t="shared" si="7315"/>
        <v>0</v>
      </c>
      <c r="BN1748" s="26">
        <f t="shared" si="7268"/>
        <v>0</v>
      </c>
      <c r="BO1748" s="26">
        <f t="shared" si="7269"/>
        <v>25025</v>
      </c>
      <c r="BP1748" s="26">
        <f t="shared" si="7270"/>
        <v>0</v>
      </c>
      <c r="BQ1748" s="26">
        <f t="shared" si="7316"/>
        <v>0</v>
      </c>
      <c r="BR1748" s="26">
        <f t="shared" si="7317"/>
        <v>0</v>
      </c>
      <c r="BS1748" s="26">
        <f t="shared" si="7271"/>
        <v>0</v>
      </c>
      <c r="BT1748" s="26">
        <f t="shared" si="7272"/>
        <v>25025</v>
      </c>
      <c r="BU1748" s="26">
        <f t="shared" si="7273"/>
        <v>0</v>
      </c>
      <c r="BV1748" s="26">
        <f t="shared" si="7318"/>
        <v>0</v>
      </c>
      <c r="BW1748" s="26">
        <f t="shared" si="7319"/>
        <v>0</v>
      </c>
      <c r="BX1748" s="26">
        <f t="shared" si="7274"/>
        <v>0</v>
      </c>
      <c r="BY1748" s="26">
        <f t="shared" si="7275"/>
        <v>25025</v>
      </c>
      <c r="BZ1748" s="26">
        <f t="shared" si="7276"/>
        <v>0</v>
      </c>
      <c r="CA1748" s="26">
        <f t="shared" si="7320"/>
        <v>0</v>
      </c>
      <c r="CB1748" s="26">
        <f t="shared" si="7321"/>
        <v>0</v>
      </c>
      <c r="CC1748" s="26">
        <f t="shared" si="7322"/>
        <v>0</v>
      </c>
      <c r="CD1748" s="26">
        <f t="shared" si="7130"/>
        <v>0</v>
      </c>
      <c r="CE1748" s="26">
        <f t="shared" si="7131"/>
        <v>25025</v>
      </c>
      <c r="CF1748" s="26">
        <f t="shared" si="7132"/>
        <v>0</v>
      </c>
      <c r="CG1748" s="26">
        <f t="shared" si="7323"/>
        <v>0</v>
      </c>
      <c r="CH1748" s="26">
        <f t="shared" si="7324"/>
        <v>0</v>
      </c>
      <c r="CI1748" s="26">
        <f t="shared" si="7325"/>
        <v>0</v>
      </c>
      <c r="CJ1748" s="26">
        <f t="shared" si="7133"/>
        <v>0</v>
      </c>
      <c r="CK1748" s="26">
        <f t="shared" si="7134"/>
        <v>25025</v>
      </c>
      <c r="CL1748" s="26">
        <f t="shared" si="7135"/>
        <v>0</v>
      </c>
      <c r="CM1748" s="26">
        <f t="shared" si="7326"/>
        <v>0</v>
      </c>
      <c r="CN1748" s="26">
        <f t="shared" si="7327"/>
        <v>0</v>
      </c>
      <c r="CO1748" s="26">
        <f t="shared" si="7328"/>
        <v>0</v>
      </c>
      <c r="CP1748" s="26">
        <f t="shared" si="7136"/>
        <v>0</v>
      </c>
      <c r="CQ1748" s="26">
        <f t="shared" si="7137"/>
        <v>25025</v>
      </c>
      <c r="CR1748" s="26">
        <f t="shared" si="7138"/>
        <v>0</v>
      </c>
      <c r="CS1748" s="26">
        <f t="shared" si="7329"/>
        <v>0</v>
      </c>
      <c r="CT1748" s="19"/>
      <c r="CU1748" s="35"/>
      <c r="CY1748" s="1" t="s">
        <v>27</v>
      </c>
    </row>
    <row r="1749" spans="1:105" hidden="1" x14ac:dyDescent="0.3">
      <c r="A1749" s="36" t="s">
        <v>1002</v>
      </c>
      <c r="B1749" s="17">
        <v>410</v>
      </c>
      <c r="C1749" s="16"/>
      <c r="D1749" s="16"/>
      <c r="E1749" s="34" t="s">
        <v>83</v>
      </c>
      <c r="F1749" s="26">
        <f t="shared" si="7283"/>
        <v>0</v>
      </c>
      <c r="G1749" s="26">
        <f t="shared" si="7284"/>
        <v>25025</v>
      </c>
      <c r="H1749" s="26">
        <f t="shared" si="7285"/>
        <v>0</v>
      </c>
      <c r="I1749" s="26">
        <f t="shared" si="7286"/>
        <v>0</v>
      </c>
      <c r="J1749" s="26">
        <f t="shared" si="7287"/>
        <v>0</v>
      </c>
      <c r="K1749" s="26">
        <f t="shared" si="7288"/>
        <v>0</v>
      </c>
      <c r="L1749" s="26">
        <f t="shared" si="7278"/>
        <v>0</v>
      </c>
      <c r="M1749" s="26">
        <f t="shared" si="7279"/>
        <v>25025</v>
      </c>
      <c r="N1749" s="26">
        <f t="shared" si="7280"/>
        <v>0</v>
      </c>
      <c r="O1749" s="26">
        <f t="shared" si="7289"/>
        <v>0</v>
      </c>
      <c r="P1749" s="26">
        <f t="shared" si="7290"/>
        <v>0</v>
      </c>
      <c r="Q1749" s="26">
        <f t="shared" si="7291"/>
        <v>0</v>
      </c>
      <c r="R1749" s="26">
        <f t="shared" si="7244"/>
        <v>0</v>
      </c>
      <c r="S1749" s="26">
        <f t="shared" si="7245"/>
        <v>25025</v>
      </c>
      <c r="T1749" s="26">
        <f t="shared" si="7246"/>
        <v>0</v>
      </c>
      <c r="U1749" s="26">
        <f t="shared" si="7292"/>
        <v>0</v>
      </c>
      <c r="V1749" s="26">
        <f t="shared" si="7293"/>
        <v>0</v>
      </c>
      <c r="W1749" s="26">
        <f t="shared" si="7294"/>
        <v>0</v>
      </c>
      <c r="X1749" s="26">
        <f t="shared" si="7247"/>
        <v>0</v>
      </c>
      <c r="Y1749" s="26">
        <f t="shared" si="7248"/>
        <v>25025</v>
      </c>
      <c r="Z1749" s="26">
        <f t="shared" si="7249"/>
        <v>0</v>
      </c>
      <c r="AA1749" s="26">
        <f t="shared" si="7295"/>
        <v>0</v>
      </c>
      <c r="AB1749" s="26">
        <f t="shared" si="7296"/>
        <v>0</v>
      </c>
      <c r="AC1749" s="26">
        <f t="shared" si="7297"/>
        <v>0</v>
      </c>
      <c r="AD1749" s="26">
        <f t="shared" si="7250"/>
        <v>0</v>
      </c>
      <c r="AE1749" s="26">
        <f t="shared" si="7251"/>
        <v>25025</v>
      </c>
      <c r="AF1749" s="26">
        <f t="shared" si="7252"/>
        <v>0</v>
      </c>
      <c r="AG1749" s="26">
        <f t="shared" si="7298"/>
        <v>0</v>
      </c>
      <c r="AH1749" s="26">
        <f t="shared" si="7299"/>
        <v>0</v>
      </c>
      <c r="AI1749" s="26">
        <f t="shared" si="7300"/>
        <v>0</v>
      </c>
      <c r="AJ1749" s="26">
        <f t="shared" si="7253"/>
        <v>0</v>
      </c>
      <c r="AK1749" s="26">
        <f t="shared" si="7254"/>
        <v>25025</v>
      </c>
      <c r="AL1749" s="26">
        <f t="shared" si="7255"/>
        <v>0</v>
      </c>
      <c r="AM1749" s="26">
        <f t="shared" si="7301"/>
        <v>0</v>
      </c>
      <c r="AN1749" s="26">
        <f t="shared" si="7302"/>
        <v>0</v>
      </c>
      <c r="AO1749" s="26">
        <f t="shared" si="7303"/>
        <v>0</v>
      </c>
      <c r="AP1749" s="26">
        <f t="shared" si="7256"/>
        <v>0</v>
      </c>
      <c r="AQ1749" s="26">
        <f t="shared" si="7257"/>
        <v>25025</v>
      </c>
      <c r="AR1749" s="26">
        <f t="shared" si="7258"/>
        <v>0</v>
      </c>
      <c r="AS1749" s="26">
        <f t="shared" si="7304"/>
        <v>0</v>
      </c>
      <c r="AT1749" s="26">
        <f t="shared" si="7305"/>
        <v>0</v>
      </c>
      <c r="AU1749" s="26">
        <f t="shared" si="7306"/>
        <v>0</v>
      </c>
      <c r="AV1749" s="26">
        <f t="shared" si="7259"/>
        <v>0</v>
      </c>
      <c r="AW1749" s="26">
        <f t="shared" si="7260"/>
        <v>25025</v>
      </c>
      <c r="AX1749" s="26">
        <f t="shared" si="7261"/>
        <v>0</v>
      </c>
      <c r="AY1749" s="26">
        <f t="shared" si="7307"/>
        <v>0</v>
      </c>
      <c r="AZ1749" s="26">
        <f t="shared" si="7308"/>
        <v>0</v>
      </c>
      <c r="BA1749" s="26">
        <f t="shared" si="7309"/>
        <v>0</v>
      </c>
      <c r="BB1749" s="26">
        <f t="shared" si="7262"/>
        <v>0</v>
      </c>
      <c r="BC1749" s="26">
        <f t="shared" si="7263"/>
        <v>25025</v>
      </c>
      <c r="BD1749" s="26">
        <f t="shared" si="7264"/>
        <v>0</v>
      </c>
      <c r="BE1749" s="26">
        <f t="shared" si="7310"/>
        <v>0</v>
      </c>
      <c r="BF1749" s="26">
        <f t="shared" si="7311"/>
        <v>0</v>
      </c>
      <c r="BG1749" s="26">
        <f t="shared" si="7312"/>
        <v>0</v>
      </c>
      <c r="BH1749" s="26">
        <f t="shared" si="7265"/>
        <v>0</v>
      </c>
      <c r="BI1749" s="26">
        <f t="shared" si="7266"/>
        <v>25025</v>
      </c>
      <c r="BJ1749" s="26">
        <f t="shared" si="7267"/>
        <v>0</v>
      </c>
      <c r="BK1749" s="26">
        <f t="shared" si="7313"/>
        <v>0</v>
      </c>
      <c r="BL1749" s="26">
        <f t="shared" si="7314"/>
        <v>0</v>
      </c>
      <c r="BM1749" s="26">
        <f t="shared" si="7315"/>
        <v>0</v>
      </c>
      <c r="BN1749" s="26">
        <f t="shared" si="7268"/>
        <v>0</v>
      </c>
      <c r="BO1749" s="26">
        <f t="shared" si="7269"/>
        <v>25025</v>
      </c>
      <c r="BP1749" s="26">
        <f t="shared" si="7270"/>
        <v>0</v>
      </c>
      <c r="BQ1749" s="26">
        <f t="shared" si="7316"/>
        <v>0</v>
      </c>
      <c r="BR1749" s="26">
        <f t="shared" si="7317"/>
        <v>0</v>
      </c>
      <c r="BS1749" s="26">
        <f t="shared" si="7271"/>
        <v>0</v>
      </c>
      <c r="BT1749" s="26">
        <f t="shared" si="7272"/>
        <v>25025</v>
      </c>
      <c r="BU1749" s="26">
        <f t="shared" si="7273"/>
        <v>0</v>
      </c>
      <c r="BV1749" s="26">
        <f t="shared" si="7318"/>
        <v>0</v>
      </c>
      <c r="BW1749" s="26">
        <f t="shared" si="7319"/>
        <v>0</v>
      </c>
      <c r="BX1749" s="26">
        <f t="shared" si="7274"/>
        <v>0</v>
      </c>
      <c r="BY1749" s="26">
        <f t="shared" si="7275"/>
        <v>25025</v>
      </c>
      <c r="BZ1749" s="26">
        <f t="shared" si="7276"/>
        <v>0</v>
      </c>
      <c r="CA1749" s="26">
        <f t="shared" si="7320"/>
        <v>0</v>
      </c>
      <c r="CB1749" s="26">
        <f t="shared" si="7321"/>
        <v>0</v>
      </c>
      <c r="CC1749" s="26">
        <f t="shared" si="7322"/>
        <v>0</v>
      </c>
      <c r="CD1749" s="26">
        <f t="shared" si="7130"/>
        <v>0</v>
      </c>
      <c r="CE1749" s="26">
        <f t="shared" si="7131"/>
        <v>25025</v>
      </c>
      <c r="CF1749" s="26">
        <f t="shared" si="7132"/>
        <v>0</v>
      </c>
      <c r="CG1749" s="26">
        <f t="shared" si="7323"/>
        <v>0</v>
      </c>
      <c r="CH1749" s="26">
        <f t="shared" si="7324"/>
        <v>0</v>
      </c>
      <c r="CI1749" s="26">
        <f t="shared" si="7325"/>
        <v>0</v>
      </c>
      <c r="CJ1749" s="26">
        <f t="shared" si="7133"/>
        <v>0</v>
      </c>
      <c r="CK1749" s="26">
        <f t="shared" si="7134"/>
        <v>25025</v>
      </c>
      <c r="CL1749" s="26">
        <f t="shared" si="7135"/>
        <v>0</v>
      </c>
      <c r="CM1749" s="26">
        <f t="shared" si="7326"/>
        <v>0</v>
      </c>
      <c r="CN1749" s="26">
        <f t="shared" si="7327"/>
        <v>0</v>
      </c>
      <c r="CO1749" s="26">
        <f t="shared" si="7328"/>
        <v>0</v>
      </c>
      <c r="CP1749" s="26">
        <f t="shared" si="7136"/>
        <v>0</v>
      </c>
      <c r="CQ1749" s="26">
        <f t="shared" si="7137"/>
        <v>25025</v>
      </c>
      <c r="CR1749" s="26">
        <f t="shared" si="7138"/>
        <v>0</v>
      </c>
      <c r="CS1749" s="26">
        <f t="shared" si="7329"/>
        <v>0</v>
      </c>
      <c r="CT1749" s="19"/>
      <c r="CU1749" s="35"/>
      <c r="CZ1749" s="1" t="s">
        <v>28</v>
      </c>
    </row>
    <row r="1750" spans="1:105" hidden="1" x14ac:dyDescent="0.3">
      <c r="A1750" s="36" t="s">
        <v>1002</v>
      </c>
      <c r="B1750" s="17">
        <v>410</v>
      </c>
      <c r="C1750" s="16" t="s">
        <v>64</v>
      </c>
      <c r="D1750" s="16" t="s">
        <v>40</v>
      </c>
      <c r="E1750" s="34" t="s">
        <v>1001</v>
      </c>
      <c r="F1750" s="26"/>
      <c r="G1750" s="26">
        <v>25025</v>
      </c>
      <c r="H1750" s="26"/>
      <c r="I1750" s="26"/>
      <c r="J1750" s="26"/>
      <c r="K1750" s="26"/>
      <c r="L1750" s="26">
        <f t="shared" si="7278"/>
        <v>0</v>
      </c>
      <c r="M1750" s="26">
        <f t="shared" si="7279"/>
        <v>25025</v>
      </c>
      <c r="N1750" s="26">
        <f t="shared" si="7280"/>
        <v>0</v>
      </c>
      <c r="O1750" s="26"/>
      <c r="P1750" s="26"/>
      <c r="Q1750" s="26"/>
      <c r="R1750" s="26">
        <f t="shared" si="7244"/>
        <v>0</v>
      </c>
      <c r="S1750" s="26">
        <f t="shared" si="7245"/>
        <v>25025</v>
      </c>
      <c r="T1750" s="26">
        <f t="shared" si="7246"/>
        <v>0</v>
      </c>
      <c r="U1750" s="26"/>
      <c r="V1750" s="26"/>
      <c r="W1750" s="26"/>
      <c r="X1750" s="26">
        <f t="shared" si="7247"/>
        <v>0</v>
      </c>
      <c r="Y1750" s="26">
        <f t="shared" si="7248"/>
        <v>25025</v>
      </c>
      <c r="Z1750" s="26">
        <f t="shared" si="7249"/>
        <v>0</v>
      </c>
      <c r="AA1750" s="26"/>
      <c r="AB1750" s="26"/>
      <c r="AC1750" s="26"/>
      <c r="AD1750" s="26">
        <f t="shared" si="7250"/>
        <v>0</v>
      </c>
      <c r="AE1750" s="26">
        <f t="shared" si="7251"/>
        <v>25025</v>
      </c>
      <c r="AF1750" s="26">
        <f t="shared" si="7252"/>
        <v>0</v>
      </c>
      <c r="AG1750" s="26"/>
      <c r="AH1750" s="26"/>
      <c r="AI1750" s="26"/>
      <c r="AJ1750" s="26">
        <f t="shared" si="7253"/>
        <v>0</v>
      </c>
      <c r="AK1750" s="26">
        <f t="shared" si="7254"/>
        <v>25025</v>
      </c>
      <c r="AL1750" s="26">
        <f t="shared" si="7255"/>
        <v>0</v>
      </c>
      <c r="AM1750" s="26"/>
      <c r="AN1750" s="26"/>
      <c r="AO1750" s="26"/>
      <c r="AP1750" s="26">
        <f t="shared" si="7256"/>
        <v>0</v>
      </c>
      <c r="AQ1750" s="26">
        <f t="shared" si="7257"/>
        <v>25025</v>
      </c>
      <c r="AR1750" s="26">
        <f t="shared" si="7258"/>
        <v>0</v>
      </c>
      <c r="AS1750" s="26"/>
      <c r="AT1750" s="26"/>
      <c r="AU1750" s="26"/>
      <c r="AV1750" s="26">
        <f t="shared" si="7259"/>
        <v>0</v>
      </c>
      <c r="AW1750" s="26">
        <f t="shared" si="7260"/>
        <v>25025</v>
      </c>
      <c r="AX1750" s="26">
        <f t="shared" si="7261"/>
        <v>0</v>
      </c>
      <c r="AY1750" s="26"/>
      <c r="AZ1750" s="26"/>
      <c r="BA1750" s="26"/>
      <c r="BB1750" s="26">
        <f t="shared" si="7262"/>
        <v>0</v>
      </c>
      <c r="BC1750" s="26">
        <f t="shared" si="7263"/>
        <v>25025</v>
      </c>
      <c r="BD1750" s="26">
        <f t="shared" si="7264"/>
        <v>0</v>
      </c>
      <c r="BE1750" s="26"/>
      <c r="BF1750" s="26"/>
      <c r="BG1750" s="26"/>
      <c r="BH1750" s="26">
        <f t="shared" si="7265"/>
        <v>0</v>
      </c>
      <c r="BI1750" s="26">
        <f t="shared" si="7266"/>
        <v>25025</v>
      </c>
      <c r="BJ1750" s="26">
        <f t="shared" si="7267"/>
        <v>0</v>
      </c>
      <c r="BK1750" s="26"/>
      <c r="BL1750" s="26"/>
      <c r="BM1750" s="26"/>
      <c r="BN1750" s="26">
        <f t="shared" si="7268"/>
        <v>0</v>
      </c>
      <c r="BO1750" s="26">
        <f t="shared" si="7269"/>
        <v>25025</v>
      </c>
      <c r="BP1750" s="26">
        <f t="shared" si="7270"/>
        <v>0</v>
      </c>
      <c r="BQ1750" s="26"/>
      <c r="BR1750" s="26"/>
      <c r="BS1750" s="26">
        <f t="shared" si="7271"/>
        <v>0</v>
      </c>
      <c r="BT1750" s="26">
        <f t="shared" si="7272"/>
        <v>25025</v>
      </c>
      <c r="BU1750" s="26">
        <f t="shared" si="7273"/>
        <v>0</v>
      </c>
      <c r="BV1750" s="26"/>
      <c r="BW1750" s="26"/>
      <c r="BX1750" s="26">
        <f t="shared" si="7274"/>
        <v>0</v>
      </c>
      <c r="BY1750" s="26">
        <f t="shared" si="7275"/>
        <v>25025</v>
      </c>
      <c r="BZ1750" s="26">
        <f t="shared" si="7276"/>
        <v>0</v>
      </c>
      <c r="CA1750" s="26"/>
      <c r="CB1750" s="26"/>
      <c r="CC1750" s="26"/>
      <c r="CD1750" s="26">
        <f t="shared" si="7130"/>
        <v>0</v>
      </c>
      <c r="CE1750" s="26">
        <f t="shared" si="7131"/>
        <v>25025</v>
      </c>
      <c r="CF1750" s="26">
        <f t="shared" si="7132"/>
        <v>0</v>
      </c>
      <c r="CG1750" s="26"/>
      <c r="CH1750" s="26"/>
      <c r="CI1750" s="26"/>
      <c r="CJ1750" s="26">
        <f t="shared" si="7133"/>
        <v>0</v>
      </c>
      <c r="CK1750" s="26">
        <f t="shared" si="7134"/>
        <v>25025</v>
      </c>
      <c r="CL1750" s="26">
        <f t="shared" si="7135"/>
        <v>0</v>
      </c>
      <c r="CM1750" s="26"/>
      <c r="CN1750" s="26"/>
      <c r="CO1750" s="26"/>
      <c r="CP1750" s="26">
        <f t="shared" si="7136"/>
        <v>0</v>
      </c>
      <c r="CQ1750" s="26">
        <f t="shared" si="7137"/>
        <v>25025</v>
      </c>
      <c r="CR1750" s="26">
        <f t="shared" si="7138"/>
        <v>0</v>
      </c>
      <c r="CS1750" s="26"/>
      <c r="CT1750" s="19"/>
      <c r="CU1750" s="35"/>
    </row>
    <row r="1751" spans="1:105" ht="62.4" hidden="1" x14ac:dyDescent="0.3">
      <c r="A1751" s="16" t="s">
        <v>1004</v>
      </c>
      <c r="B1751" s="17"/>
      <c r="C1751" s="16"/>
      <c r="D1751" s="16"/>
      <c r="E1751" s="34" t="s">
        <v>1005</v>
      </c>
      <c r="F1751" s="26">
        <f t="shared" ref="F1751:K1751" si="7330">F1752+F1756</f>
        <v>771107.1</v>
      </c>
      <c r="G1751" s="26">
        <f t="shared" si="7330"/>
        <v>0</v>
      </c>
      <c r="H1751" s="26">
        <f t="shared" si="7330"/>
        <v>0</v>
      </c>
      <c r="I1751" s="26">
        <f t="shared" si="7330"/>
        <v>0</v>
      </c>
      <c r="J1751" s="26">
        <f t="shared" si="7330"/>
        <v>0</v>
      </c>
      <c r="K1751" s="26">
        <f t="shared" si="7330"/>
        <v>0</v>
      </c>
      <c r="L1751" s="26">
        <f t="shared" si="7278"/>
        <v>771107.1</v>
      </c>
      <c r="M1751" s="26">
        <f t="shared" si="7279"/>
        <v>0</v>
      </c>
      <c r="N1751" s="26">
        <f t="shared" si="7280"/>
        <v>0</v>
      </c>
      <c r="O1751" s="26">
        <f>O1752+O1756</f>
        <v>-392455.43599999999</v>
      </c>
      <c r="P1751" s="26">
        <f>P1752+P1756</f>
        <v>764563.52399999998</v>
      </c>
      <c r="Q1751" s="26">
        <f>Q1752+Q1756</f>
        <v>0</v>
      </c>
      <c r="R1751" s="26">
        <f t="shared" si="7244"/>
        <v>378651.66399999999</v>
      </c>
      <c r="S1751" s="26">
        <f t="shared" si="7245"/>
        <v>764563.52399999998</v>
      </c>
      <c r="T1751" s="26">
        <f t="shared" si="7246"/>
        <v>0</v>
      </c>
      <c r="U1751" s="26">
        <f>U1752+U1756</f>
        <v>0</v>
      </c>
      <c r="V1751" s="26">
        <f>V1752+V1756</f>
        <v>0</v>
      </c>
      <c r="W1751" s="26">
        <f>W1752+W1756</f>
        <v>0</v>
      </c>
      <c r="X1751" s="26">
        <f t="shared" si="7247"/>
        <v>378651.66399999999</v>
      </c>
      <c r="Y1751" s="26">
        <f t="shared" si="7248"/>
        <v>764563.52399999998</v>
      </c>
      <c r="Z1751" s="26">
        <f t="shared" si="7249"/>
        <v>0</v>
      </c>
      <c r="AA1751" s="26">
        <f>AA1752+AA1756</f>
        <v>0</v>
      </c>
      <c r="AB1751" s="26">
        <f>AB1752+AB1756</f>
        <v>0</v>
      </c>
      <c r="AC1751" s="26">
        <f>AC1752+AC1756</f>
        <v>0</v>
      </c>
      <c r="AD1751" s="26">
        <f t="shared" si="7250"/>
        <v>378651.66399999999</v>
      </c>
      <c r="AE1751" s="26">
        <f t="shared" si="7251"/>
        <v>764563.52399999998</v>
      </c>
      <c r="AF1751" s="26">
        <f t="shared" si="7252"/>
        <v>0</v>
      </c>
      <c r="AG1751" s="26">
        <f>AG1752+AG1756</f>
        <v>0</v>
      </c>
      <c r="AH1751" s="26">
        <f>AH1752+AH1756</f>
        <v>0</v>
      </c>
      <c r="AI1751" s="26">
        <f>AI1752+AI1756</f>
        <v>0</v>
      </c>
      <c r="AJ1751" s="26">
        <f t="shared" si="7253"/>
        <v>378651.66399999999</v>
      </c>
      <c r="AK1751" s="26">
        <f t="shared" si="7254"/>
        <v>764563.52399999998</v>
      </c>
      <c r="AL1751" s="26">
        <f t="shared" si="7255"/>
        <v>0</v>
      </c>
      <c r="AM1751" s="26">
        <f>AM1752+AM1756</f>
        <v>167275.83100000001</v>
      </c>
      <c r="AN1751" s="26">
        <f>AN1752+AN1756</f>
        <v>-107238.55499999999</v>
      </c>
      <c r="AO1751" s="26">
        <f>AO1752+AO1756</f>
        <v>0</v>
      </c>
      <c r="AP1751" s="26">
        <f t="shared" si="7256"/>
        <v>545927.495</v>
      </c>
      <c r="AQ1751" s="26">
        <f t="shared" si="7257"/>
        <v>657324.96900000004</v>
      </c>
      <c r="AR1751" s="26">
        <f t="shared" si="7258"/>
        <v>0</v>
      </c>
      <c r="AS1751" s="26">
        <f>AS1752+AS1756</f>
        <v>0</v>
      </c>
      <c r="AT1751" s="26">
        <f>AT1752+AT1756</f>
        <v>0</v>
      </c>
      <c r="AU1751" s="26">
        <f>AU1752+AU1756</f>
        <v>0</v>
      </c>
      <c r="AV1751" s="26">
        <f t="shared" si="7259"/>
        <v>545927.495</v>
      </c>
      <c r="AW1751" s="26">
        <f t="shared" si="7260"/>
        <v>657324.96900000004</v>
      </c>
      <c r="AX1751" s="26">
        <f t="shared" si="7261"/>
        <v>0</v>
      </c>
      <c r="AY1751" s="26">
        <f>AY1752+AY1756+AY1760</f>
        <v>95000</v>
      </c>
      <c r="AZ1751" s="26">
        <f>AZ1752+AZ1756+AZ1760</f>
        <v>0</v>
      </c>
      <c r="BA1751" s="26">
        <f>BA1752+BA1756+BA1760</f>
        <v>0</v>
      </c>
      <c r="BB1751" s="26">
        <f t="shared" si="7262"/>
        <v>640927.495</v>
      </c>
      <c r="BC1751" s="26">
        <f t="shared" si="7263"/>
        <v>657324.96900000004</v>
      </c>
      <c r="BD1751" s="26">
        <f t="shared" si="7264"/>
        <v>0</v>
      </c>
      <c r="BE1751" s="26">
        <f>BE1752+BE1756+BE1760</f>
        <v>0</v>
      </c>
      <c r="BF1751" s="26">
        <f>BF1752+BF1756+BF1760</f>
        <v>0</v>
      </c>
      <c r="BG1751" s="26">
        <f>BG1752+BG1756+BG1760</f>
        <v>0</v>
      </c>
      <c r="BH1751" s="26">
        <f t="shared" si="7265"/>
        <v>640927.495</v>
      </c>
      <c r="BI1751" s="26">
        <f t="shared" si="7266"/>
        <v>657324.96900000004</v>
      </c>
      <c r="BJ1751" s="26">
        <f t="shared" si="7267"/>
        <v>0</v>
      </c>
      <c r="BK1751" s="26">
        <f>BK1752+BK1756+BK1760</f>
        <v>0</v>
      </c>
      <c r="BL1751" s="26">
        <f>BL1752+BL1756+BL1760</f>
        <v>0</v>
      </c>
      <c r="BM1751" s="26">
        <f>BM1752+BM1756+BM1760</f>
        <v>0</v>
      </c>
      <c r="BN1751" s="26">
        <f t="shared" si="7268"/>
        <v>640927.495</v>
      </c>
      <c r="BO1751" s="26">
        <f t="shared" si="7269"/>
        <v>657324.96900000004</v>
      </c>
      <c r="BP1751" s="26">
        <f t="shared" si="7270"/>
        <v>0</v>
      </c>
      <c r="BQ1751" s="26">
        <f>BQ1752+BQ1756+BQ1760</f>
        <v>0</v>
      </c>
      <c r="BR1751" s="26">
        <f>BR1752+BR1756+BR1760</f>
        <v>0</v>
      </c>
      <c r="BS1751" s="26">
        <f t="shared" si="7271"/>
        <v>640927.495</v>
      </c>
      <c r="BT1751" s="26">
        <f t="shared" si="7272"/>
        <v>657324.96900000004</v>
      </c>
      <c r="BU1751" s="26">
        <f t="shared" si="7273"/>
        <v>0</v>
      </c>
      <c r="BV1751" s="26">
        <f>BV1752+BV1756+BV1760</f>
        <v>0</v>
      </c>
      <c r="BW1751" s="26">
        <f>BW1752+BW1756+BW1760</f>
        <v>0</v>
      </c>
      <c r="BX1751" s="26">
        <f t="shared" si="7274"/>
        <v>640927.495</v>
      </c>
      <c r="BY1751" s="26">
        <f t="shared" si="7275"/>
        <v>657324.96900000004</v>
      </c>
      <c r="BZ1751" s="26">
        <f t="shared" si="7276"/>
        <v>0</v>
      </c>
      <c r="CA1751" s="26">
        <f>CA1752+CA1756+CA1760</f>
        <v>13635.84599999999</v>
      </c>
      <c r="CB1751" s="26">
        <f>CB1752+CB1756+CB1760</f>
        <v>43784.469999999994</v>
      </c>
      <c r="CC1751" s="26">
        <f>CC1752+CC1756+CC1760</f>
        <v>0</v>
      </c>
      <c r="CD1751" s="26">
        <f t="shared" si="7130"/>
        <v>654563.34100000001</v>
      </c>
      <c r="CE1751" s="26">
        <f t="shared" si="7131"/>
        <v>701109.43900000001</v>
      </c>
      <c r="CF1751" s="26">
        <f t="shared" si="7132"/>
        <v>0</v>
      </c>
      <c r="CG1751" s="26">
        <f>CG1752+CG1756+CG1760</f>
        <v>0</v>
      </c>
      <c r="CH1751" s="26">
        <f>CH1752+CH1756+CH1760</f>
        <v>0</v>
      </c>
      <c r="CI1751" s="26">
        <f>CI1752+CI1756+CI1760</f>
        <v>0</v>
      </c>
      <c r="CJ1751" s="26">
        <f t="shared" si="7133"/>
        <v>654563.34100000001</v>
      </c>
      <c r="CK1751" s="26">
        <f t="shared" si="7134"/>
        <v>701109.43900000001</v>
      </c>
      <c r="CL1751" s="26">
        <f t="shared" si="7135"/>
        <v>0</v>
      </c>
      <c r="CM1751" s="26">
        <f>CM1752+CM1756+CM1760</f>
        <v>0</v>
      </c>
      <c r="CN1751" s="26">
        <f>CN1752+CN1756+CN1760</f>
        <v>0</v>
      </c>
      <c r="CO1751" s="26">
        <f>CO1752+CO1756+CO1760</f>
        <v>0</v>
      </c>
      <c r="CP1751" s="26">
        <f t="shared" si="7136"/>
        <v>654563.34100000001</v>
      </c>
      <c r="CQ1751" s="26">
        <f t="shared" si="7137"/>
        <v>701109.43900000001</v>
      </c>
      <c r="CR1751" s="26">
        <f t="shared" si="7138"/>
        <v>0</v>
      </c>
      <c r="CS1751" s="26">
        <f>CS1752+CS1756+CS1760</f>
        <v>0</v>
      </c>
      <c r="CT1751" s="19"/>
      <c r="CU1751" s="35"/>
      <c r="CX1751" s="1" t="s">
        <v>26</v>
      </c>
    </row>
    <row r="1752" spans="1:105" ht="31.2" hidden="1" x14ac:dyDescent="0.3">
      <c r="A1752" s="16" t="s">
        <v>1006</v>
      </c>
      <c r="B1752" s="17"/>
      <c r="C1752" s="16"/>
      <c r="D1752" s="16"/>
      <c r="E1752" s="34" t="s">
        <v>1007</v>
      </c>
      <c r="F1752" s="26">
        <f t="shared" ref="F1752:F1764" si="7331">F1753</f>
        <v>346343.1</v>
      </c>
      <c r="G1752" s="26">
        <f t="shared" ref="G1752:G1764" si="7332">G1753</f>
        <v>0</v>
      </c>
      <c r="H1752" s="26">
        <f t="shared" ref="H1752:H1764" si="7333">H1753</f>
        <v>0</v>
      </c>
      <c r="I1752" s="26">
        <f t="shared" ref="I1752:I1764" si="7334">I1753</f>
        <v>0</v>
      </c>
      <c r="J1752" s="26">
        <f t="shared" ref="J1752:J1764" si="7335">J1753</f>
        <v>0</v>
      </c>
      <c r="K1752" s="26">
        <f t="shared" ref="K1752:K1764" si="7336">K1753</f>
        <v>0</v>
      </c>
      <c r="L1752" s="26">
        <f t="shared" si="7278"/>
        <v>346343.1</v>
      </c>
      <c r="M1752" s="26">
        <f t="shared" si="7279"/>
        <v>0</v>
      </c>
      <c r="N1752" s="26">
        <f t="shared" si="7280"/>
        <v>0</v>
      </c>
      <c r="O1752" s="26">
        <f t="shared" ref="O1752:O1764" si="7337">O1753</f>
        <v>-346343.1</v>
      </c>
      <c r="P1752" s="26">
        <f t="shared" ref="P1752:P1764" si="7338">P1753</f>
        <v>0</v>
      </c>
      <c r="Q1752" s="26">
        <f t="shared" ref="Q1752:Q1764" si="7339">Q1753</f>
        <v>0</v>
      </c>
      <c r="R1752" s="26">
        <f t="shared" si="7244"/>
        <v>0</v>
      </c>
      <c r="S1752" s="26">
        <f t="shared" si="7245"/>
        <v>0</v>
      </c>
      <c r="T1752" s="26">
        <f t="shared" si="7246"/>
        <v>0</v>
      </c>
      <c r="U1752" s="26">
        <f t="shared" ref="U1752:U1764" si="7340">U1753</f>
        <v>0</v>
      </c>
      <c r="V1752" s="26">
        <f t="shared" ref="V1752:V1764" si="7341">V1753</f>
        <v>0</v>
      </c>
      <c r="W1752" s="26">
        <f t="shared" ref="W1752:W1764" si="7342">W1753</f>
        <v>0</v>
      </c>
      <c r="X1752" s="26">
        <f t="shared" si="7247"/>
        <v>0</v>
      </c>
      <c r="Y1752" s="26">
        <f t="shared" si="7248"/>
        <v>0</v>
      </c>
      <c r="Z1752" s="26">
        <f t="shared" si="7249"/>
        <v>0</v>
      </c>
      <c r="AA1752" s="26">
        <f t="shared" ref="AA1752:AA1764" si="7343">AA1753</f>
        <v>0</v>
      </c>
      <c r="AB1752" s="26">
        <f t="shared" ref="AB1752:AB1764" si="7344">AB1753</f>
        <v>0</v>
      </c>
      <c r="AC1752" s="26">
        <f t="shared" ref="AC1752:AC1764" si="7345">AC1753</f>
        <v>0</v>
      </c>
      <c r="AD1752" s="26">
        <f t="shared" si="7250"/>
        <v>0</v>
      </c>
      <c r="AE1752" s="26">
        <f t="shared" si="7251"/>
        <v>0</v>
      </c>
      <c r="AF1752" s="26">
        <f t="shared" si="7252"/>
        <v>0</v>
      </c>
      <c r="AG1752" s="26">
        <f t="shared" ref="AG1752:AG1764" si="7346">AG1753</f>
        <v>0</v>
      </c>
      <c r="AH1752" s="26">
        <f t="shared" ref="AH1752:AH1764" si="7347">AH1753</f>
        <v>0</v>
      </c>
      <c r="AI1752" s="26">
        <f t="shared" ref="AI1752:AI1764" si="7348">AI1753</f>
        <v>0</v>
      </c>
      <c r="AJ1752" s="26">
        <f t="shared" si="7253"/>
        <v>0</v>
      </c>
      <c r="AK1752" s="26">
        <f t="shared" si="7254"/>
        <v>0</v>
      </c>
      <c r="AL1752" s="26">
        <f t="shared" si="7255"/>
        <v>0</v>
      </c>
      <c r="AM1752" s="26">
        <f t="shared" ref="AM1752:AM1754" si="7349">AM1753</f>
        <v>111172.70600000001</v>
      </c>
      <c r="AN1752" s="26">
        <f t="shared" ref="AN1752:AN1758" si="7350">AN1753</f>
        <v>0</v>
      </c>
      <c r="AO1752" s="26">
        <f t="shared" ref="AO1752:AO1764" si="7351">AO1753</f>
        <v>0</v>
      </c>
      <c r="AP1752" s="26">
        <f t="shared" si="7256"/>
        <v>111172.70600000001</v>
      </c>
      <c r="AQ1752" s="26">
        <f t="shared" si="7257"/>
        <v>0</v>
      </c>
      <c r="AR1752" s="26">
        <f t="shared" si="7258"/>
        <v>0</v>
      </c>
      <c r="AS1752" s="26">
        <f t="shared" ref="AS1752:AS1764" si="7352">AS1753</f>
        <v>0</v>
      </c>
      <c r="AT1752" s="26">
        <f t="shared" ref="AT1752:AT1764" si="7353">AT1753</f>
        <v>0</v>
      </c>
      <c r="AU1752" s="26">
        <f t="shared" ref="AU1752:AU1764" si="7354">AU1753</f>
        <v>0</v>
      </c>
      <c r="AV1752" s="26">
        <f t="shared" si="7259"/>
        <v>111172.70600000001</v>
      </c>
      <c r="AW1752" s="26">
        <f t="shared" si="7260"/>
        <v>0</v>
      </c>
      <c r="AX1752" s="26">
        <f t="shared" si="7261"/>
        <v>0</v>
      </c>
      <c r="AY1752" s="26">
        <f t="shared" ref="AY1752:AY1764" si="7355">AY1753</f>
        <v>0</v>
      </c>
      <c r="AZ1752" s="26">
        <f t="shared" ref="AZ1752:AZ1764" si="7356">AZ1753</f>
        <v>0</v>
      </c>
      <c r="BA1752" s="26">
        <f t="shared" ref="BA1752:BA1764" si="7357">BA1753</f>
        <v>0</v>
      </c>
      <c r="BB1752" s="26">
        <f t="shared" si="7262"/>
        <v>111172.70600000001</v>
      </c>
      <c r="BC1752" s="26">
        <f t="shared" si="7263"/>
        <v>0</v>
      </c>
      <c r="BD1752" s="26">
        <f t="shared" si="7264"/>
        <v>0</v>
      </c>
      <c r="BE1752" s="26">
        <f t="shared" ref="BE1752:BE1764" si="7358">BE1753</f>
        <v>0</v>
      </c>
      <c r="BF1752" s="26">
        <f t="shared" ref="BF1752:BF1764" si="7359">BF1753</f>
        <v>0</v>
      </c>
      <c r="BG1752" s="26">
        <f t="shared" ref="BG1752:BG1764" si="7360">BG1753</f>
        <v>0</v>
      </c>
      <c r="BH1752" s="26">
        <f t="shared" si="7265"/>
        <v>111172.70600000001</v>
      </c>
      <c r="BI1752" s="26">
        <f t="shared" si="7266"/>
        <v>0</v>
      </c>
      <c r="BJ1752" s="26">
        <f t="shared" si="7267"/>
        <v>0</v>
      </c>
      <c r="BK1752" s="26">
        <f t="shared" ref="BK1752:BK1764" si="7361">BK1753</f>
        <v>0</v>
      </c>
      <c r="BL1752" s="26">
        <f t="shared" ref="BL1752:BL1764" si="7362">BL1753</f>
        <v>0</v>
      </c>
      <c r="BM1752" s="26">
        <f t="shared" ref="BM1752:BM1764" si="7363">BM1753</f>
        <v>0</v>
      </c>
      <c r="BN1752" s="26">
        <f t="shared" si="7268"/>
        <v>111172.70600000001</v>
      </c>
      <c r="BO1752" s="26">
        <f t="shared" si="7269"/>
        <v>0</v>
      </c>
      <c r="BP1752" s="26">
        <f t="shared" si="7270"/>
        <v>0</v>
      </c>
      <c r="BQ1752" s="26">
        <f t="shared" ref="BQ1752:BQ1764" si="7364">BQ1753</f>
        <v>0</v>
      </c>
      <c r="BR1752" s="26">
        <f t="shared" ref="BR1752:BR1764" si="7365">BR1753</f>
        <v>0</v>
      </c>
      <c r="BS1752" s="26">
        <f t="shared" si="7271"/>
        <v>111172.70600000001</v>
      </c>
      <c r="BT1752" s="26">
        <f t="shared" si="7272"/>
        <v>0</v>
      </c>
      <c r="BU1752" s="26">
        <f t="shared" si="7273"/>
        <v>0</v>
      </c>
      <c r="BV1752" s="26">
        <f t="shared" ref="BV1752:BV1764" si="7366">BV1753</f>
        <v>0</v>
      </c>
      <c r="BW1752" s="26">
        <f t="shared" ref="BW1752:BW1764" si="7367">BW1753</f>
        <v>0</v>
      </c>
      <c r="BX1752" s="26">
        <f t="shared" si="7274"/>
        <v>111172.70600000001</v>
      </c>
      <c r="BY1752" s="26">
        <f t="shared" si="7275"/>
        <v>0</v>
      </c>
      <c r="BZ1752" s="26">
        <f t="shared" si="7276"/>
        <v>0</v>
      </c>
      <c r="CA1752" s="26">
        <f t="shared" ref="CA1752:CA1764" si="7368">CA1753</f>
        <v>99276.915999999997</v>
      </c>
      <c r="CB1752" s="26">
        <f t="shared" ref="CB1752:CB1764" si="7369">CB1753</f>
        <v>0</v>
      </c>
      <c r="CC1752" s="26">
        <f t="shared" ref="CC1752:CC1764" si="7370">CC1753</f>
        <v>0</v>
      </c>
      <c r="CD1752" s="26">
        <f t="shared" si="7130"/>
        <v>210449.622</v>
      </c>
      <c r="CE1752" s="26">
        <f t="shared" si="7131"/>
        <v>0</v>
      </c>
      <c r="CF1752" s="26">
        <f t="shared" si="7132"/>
        <v>0</v>
      </c>
      <c r="CG1752" s="26">
        <f t="shared" ref="CG1752:CG1764" si="7371">CG1753</f>
        <v>0</v>
      </c>
      <c r="CH1752" s="26">
        <f t="shared" ref="CH1752:CH1764" si="7372">CH1753</f>
        <v>0</v>
      </c>
      <c r="CI1752" s="26">
        <f t="shared" ref="CI1752:CI1764" si="7373">CI1753</f>
        <v>0</v>
      </c>
      <c r="CJ1752" s="26">
        <f t="shared" si="7133"/>
        <v>210449.622</v>
      </c>
      <c r="CK1752" s="26">
        <f t="shared" si="7134"/>
        <v>0</v>
      </c>
      <c r="CL1752" s="26">
        <f t="shared" si="7135"/>
        <v>0</v>
      </c>
      <c r="CM1752" s="26">
        <f t="shared" ref="CM1752:CM1764" si="7374">CM1753</f>
        <v>0</v>
      </c>
      <c r="CN1752" s="26">
        <f t="shared" ref="CN1752:CN1764" si="7375">CN1753</f>
        <v>0</v>
      </c>
      <c r="CO1752" s="26">
        <f t="shared" ref="CO1752:CO1764" si="7376">CO1753</f>
        <v>0</v>
      </c>
      <c r="CP1752" s="26">
        <f t="shared" si="7136"/>
        <v>210449.622</v>
      </c>
      <c r="CQ1752" s="26">
        <f t="shared" si="7137"/>
        <v>0</v>
      </c>
      <c r="CR1752" s="26">
        <f t="shared" si="7138"/>
        <v>0</v>
      </c>
      <c r="CS1752" s="26">
        <f t="shared" ref="CS1752:CS1764" si="7377">CS1753</f>
        <v>0</v>
      </c>
      <c r="CT1752" s="19"/>
      <c r="CU1752" s="35"/>
      <c r="DA1752" s="1" t="s">
        <v>29</v>
      </c>
    </row>
    <row r="1753" spans="1:105" ht="46.8" hidden="1" x14ac:dyDescent="0.3">
      <c r="A1753" s="16" t="s">
        <v>1006</v>
      </c>
      <c r="B1753" s="17">
        <v>400</v>
      </c>
      <c r="C1753" s="16"/>
      <c r="D1753" s="16"/>
      <c r="E1753" s="34" t="s">
        <v>82</v>
      </c>
      <c r="F1753" s="26">
        <f t="shared" si="7331"/>
        <v>346343.1</v>
      </c>
      <c r="G1753" s="26">
        <f t="shared" si="7332"/>
        <v>0</v>
      </c>
      <c r="H1753" s="26">
        <f t="shared" si="7333"/>
        <v>0</v>
      </c>
      <c r="I1753" s="26">
        <f t="shared" si="7334"/>
        <v>0</v>
      </c>
      <c r="J1753" s="26">
        <f t="shared" si="7335"/>
        <v>0</v>
      </c>
      <c r="K1753" s="26">
        <f t="shared" si="7336"/>
        <v>0</v>
      </c>
      <c r="L1753" s="26">
        <f t="shared" si="7278"/>
        <v>346343.1</v>
      </c>
      <c r="M1753" s="26">
        <f t="shared" si="7279"/>
        <v>0</v>
      </c>
      <c r="N1753" s="26">
        <f t="shared" si="7280"/>
        <v>0</v>
      </c>
      <c r="O1753" s="26">
        <f t="shared" si="7337"/>
        <v>-346343.1</v>
      </c>
      <c r="P1753" s="26">
        <f t="shared" si="7338"/>
        <v>0</v>
      </c>
      <c r="Q1753" s="26">
        <f t="shared" si="7339"/>
        <v>0</v>
      </c>
      <c r="R1753" s="26">
        <f t="shared" si="7244"/>
        <v>0</v>
      </c>
      <c r="S1753" s="26">
        <f t="shared" si="7245"/>
        <v>0</v>
      </c>
      <c r="T1753" s="26">
        <f t="shared" si="7246"/>
        <v>0</v>
      </c>
      <c r="U1753" s="26">
        <f t="shared" si="7340"/>
        <v>0</v>
      </c>
      <c r="V1753" s="26">
        <f t="shared" si="7341"/>
        <v>0</v>
      </c>
      <c r="W1753" s="26">
        <f t="shared" si="7342"/>
        <v>0</v>
      </c>
      <c r="X1753" s="26">
        <f t="shared" si="7247"/>
        <v>0</v>
      </c>
      <c r="Y1753" s="26">
        <f t="shared" si="7248"/>
        <v>0</v>
      </c>
      <c r="Z1753" s="26">
        <f t="shared" si="7249"/>
        <v>0</v>
      </c>
      <c r="AA1753" s="26">
        <f t="shared" si="7343"/>
        <v>0</v>
      </c>
      <c r="AB1753" s="26">
        <f t="shared" si="7344"/>
        <v>0</v>
      </c>
      <c r="AC1753" s="26">
        <f t="shared" si="7345"/>
        <v>0</v>
      </c>
      <c r="AD1753" s="26">
        <f t="shared" si="7250"/>
        <v>0</v>
      </c>
      <c r="AE1753" s="26">
        <f t="shared" si="7251"/>
        <v>0</v>
      </c>
      <c r="AF1753" s="26">
        <f t="shared" si="7252"/>
        <v>0</v>
      </c>
      <c r="AG1753" s="26">
        <f t="shared" si="7346"/>
        <v>0</v>
      </c>
      <c r="AH1753" s="26">
        <f t="shared" si="7347"/>
        <v>0</v>
      </c>
      <c r="AI1753" s="26">
        <f t="shared" si="7348"/>
        <v>0</v>
      </c>
      <c r="AJ1753" s="26">
        <f t="shared" si="7253"/>
        <v>0</v>
      </c>
      <c r="AK1753" s="26">
        <f t="shared" si="7254"/>
        <v>0</v>
      </c>
      <c r="AL1753" s="26">
        <f t="shared" si="7255"/>
        <v>0</v>
      </c>
      <c r="AM1753" s="26">
        <f t="shared" si="7349"/>
        <v>111172.70600000001</v>
      </c>
      <c r="AN1753" s="26">
        <f t="shared" si="7350"/>
        <v>0</v>
      </c>
      <c r="AO1753" s="26">
        <f t="shared" si="7351"/>
        <v>0</v>
      </c>
      <c r="AP1753" s="26">
        <f t="shared" si="7256"/>
        <v>111172.70600000001</v>
      </c>
      <c r="AQ1753" s="26">
        <f t="shared" si="7257"/>
        <v>0</v>
      </c>
      <c r="AR1753" s="26">
        <f t="shared" si="7258"/>
        <v>0</v>
      </c>
      <c r="AS1753" s="26">
        <f t="shared" si="7352"/>
        <v>0</v>
      </c>
      <c r="AT1753" s="26">
        <f t="shared" si="7353"/>
        <v>0</v>
      </c>
      <c r="AU1753" s="26">
        <f t="shared" si="7354"/>
        <v>0</v>
      </c>
      <c r="AV1753" s="26">
        <f t="shared" si="7259"/>
        <v>111172.70600000001</v>
      </c>
      <c r="AW1753" s="26">
        <f t="shared" si="7260"/>
        <v>0</v>
      </c>
      <c r="AX1753" s="26">
        <f t="shared" si="7261"/>
        <v>0</v>
      </c>
      <c r="AY1753" s="26">
        <f t="shared" si="7355"/>
        <v>0</v>
      </c>
      <c r="AZ1753" s="26">
        <f t="shared" si="7356"/>
        <v>0</v>
      </c>
      <c r="BA1753" s="26">
        <f t="shared" si="7357"/>
        <v>0</v>
      </c>
      <c r="BB1753" s="26">
        <f t="shared" si="7262"/>
        <v>111172.70600000001</v>
      </c>
      <c r="BC1753" s="26">
        <f t="shared" si="7263"/>
        <v>0</v>
      </c>
      <c r="BD1753" s="26">
        <f t="shared" si="7264"/>
        <v>0</v>
      </c>
      <c r="BE1753" s="26">
        <f t="shared" si="7358"/>
        <v>0</v>
      </c>
      <c r="BF1753" s="26">
        <f t="shared" si="7359"/>
        <v>0</v>
      </c>
      <c r="BG1753" s="26">
        <f t="shared" si="7360"/>
        <v>0</v>
      </c>
      <c r="BH1753" s="26">
        <f t="shared" si="7265"/>
        <v>111172.70600000001</v>
      </c>
      <c r="BI1753" s="26">
        <f t="shared" si="7266"/>
        <v>0</v>
      </c>
      <c r="BJ1753" s="26">
        <f t="shared" si="7267"/>
        <v>0</v>
      </c>
      <c r="BK1753" s="26">
        <f t="shared" si="7361"/>
        <v>0</v>
      </c>
      <c r="BL1753" s="26">
        <f t="shared" si="7362"/>
        <v>0</v>
      </c>
      <c r="BM1753" s="26">
        <f t="shared" si="7363"/>
        <v>0</v>
      </c>
      <c r="BN1753" s="26">
        <f t="shared" si="7268"/>
        <v>111172.70600000001</v>
      </c>
      <c r="BO1753" s="26">
        <f t="shared" si="7269"/>
        <v>0</v>
      </c>
      <c r="BP1753" s="26">
        <f t="shared" si="7270"/>
        <v>0</v>
      </c>
      <c r="BQ1753" s="26">
        <f t="shared" si="7364"/>
        <v>0</v>
      </c>
      <c r="BR1753" s="26">
        <f t="shared" si="7365"/>
        <v>0</v>
      </c>
      <c r="BS1753" s="26">
        <f t="shared" si="7271"/>
        <v>111172.70600000001</v>
      </c>
      <c r="BT1753" s="26">
        <f t="shared" si="7272"/>
        <v>0</v>
      </c>
      <c r="BU1753" s="26">
        <f t="shared" si="7273"/>
        <v>0</v>
      </c>
      <c r="BV1753" s="26">
        <f t="shared" si="7366"/>
        <v>0</v>
      </c>
      <c r="BW1753" s="26">
        <f t="shared" si="7367"/>
        <v>0</v>
      </c>
      <c r="BX1753" s="26">
        <f t="shared" si="7274"/>
        <v>111172.70600000001</v>
      </c>
      <c r="BY1753" s="26">
        <f t="shared" si="7275"/>
        <v>0</v>
      </c>
      <c r="BZ1753" s="26">
        <f t="shared" si="7276"/>
        <v>0</v>
      </c>
      <c r="CA1753" s="26">
        <f t="shared" si="7368"/>
        <v>99276.915999999997</v>
      </c>
      <c r="CB1753" s="26">
        <f t="shared" si="7369"/>
        <v>0</v>
      </c>
      <c r="CC1753" s="26">
        <f t="shared" si="7370"/>
        <v>0</v>
      </c>
      <c r="CD1753" s="26">
        <f t="shared" si="7130"/>
        <v>210449.622</v>
      </c>
      <c r="CE1753" s="26">
        <f t="shared" si="7131"/>
        <v>0</v>
      </c>
      <c r="CF1753" s="26">
        <f t="shared" si="7132"/>
        <v>0</v>
      </c>
      <c r="CG1753" s="26">
        <f t="shared" si="7371"/>
        <v>0</v>
      </c>
      <c r="CH1753" s="26">
        <f t="shared" si="7372"/>
        <v>0</v>
      </c>
      <c r="CI1753" s="26">
        <f t="shared" si="7373"/>
        <v>0</v>
      </c>
      <c r="CJ1753" s="26">
        <f t="shared" si="7133"/>
        <v>210449.622</v>
      </c>
      <c r="CK1753" s="26">
        <f t="shared" si="7134"/>
        <v>0</v>
      </c>
      <c r="CL1753" s="26">
        <f t="shared" si="7135"/>
        <v>0</v>
      </c>
      <c r="CM1753" s="26">
        <f t="shared" si="7374"/>
        <v>0</v>
      </c>
      <c r="CN1753" s="26">
        <f t="shared" si="7375"/>
        <v>0</v>
      </c>
      <c r="CO1753" s="26">
        <f t="shared" si="7376"/>
        <v>0</v>
      </c>
      <c r="CP1753" s="26">
        <f t="shared" si="7136"/>
        <v>210449.622</v>
      </c>
      <c r="CQ1753" s="26">
        <f t="shared" si="7137"/>
        <v>0</v>
      </c>
      <c r="CR1753" s="26">
        <f t="shared" si="7138"/>
        <v>0</v>
      </c>
      <c r="CS1753" s="26">
        <f t="shared" si="7377"/>
        <v>0</v>
      </c>
      <c r="CT1753" s="19"/>
      <c r="CU1753" s="35"/>
      <c r="CY1753" s="1" t="s">
        <v>27</v>
      </c>
    </row>
    <row r="1754" spans="1:105" hidden="1" x14ac:dyDescent="0.3">
      <c r="A1754" s="16" t="s">
        <v>1006</v>
      </c>
      <c r="B1754" s="17">
        <v>410</v>
      </c>
      <c r="C1754" s="16"/>
      <c r="D1754" s="16"/>
      <c r="E1754" s="34" t="s">
        <v>83</v>
      </c>
      <c r="F1754" s="26">
        <f t="shared" si="7331"/>
        <v>346343.1</v>
      </c>
      <c r="G1754" s="26">
        <f t="shared" si="7332"/>
        <v>0</v>
      </c>
      <c r="H1754" s="26">
        <f t="shared" si="7333"/>
        <v>0</v>
      </c>
      <c r="I1754" s="26">
        <f t="shared" si="7334"/>
        <v>0</v>
      </c>
      <c r="J1754" s="26">
        <f t="shared" si="7335"/>
        <v>0</v>
      </c>
      <c r="K1754" s="26">
        <f t="shared" si="7336"/>
        <v>0</v>
      </c>
      <c r="L1754" s="26">
        <f t="shared" si="7278"/>
        <v>346343.1</v>
      </c>
      <c r="M1754" s="26">
        <f t="shared" si="7279"/>
        <v>0</v>
      </c>
      <c r="N1754" s="26">
        <f t="shared" si="7280"/>
        <v>0</v>
      </c>
      <c r="O1754" s="26">
        <f t="shared" si="7337"/>
        <v>-346343.1</v>
      </c>
      <c r="P1754" s="26">
        <f t="shared" si="7338"/>
        <v>0</v>
      </c>
      <c r="Q1754" s="26">
        <f t="shared" si="7339"/>
        <v>0</v>
      </c>
      <c r="R1754" s="26">
        <f t="shared" si="7244"/>
        <v>0</v>
      </c>
      <c r="S1754" s="26">
        <f t="shared" si="7245"/>
        <v>0</v>
      </c>
      <c r="T1754" s="26">
        <f t="shared" si="7246"/>
        <v>0</v>
      </c>
      <c r="U1754" s="26">
        <f t="shared" si="7340"/>
        <v>0</v>
      </c>
      <c r="V1754" s="26">
        <f t="shared" si="7341"/>
        <v>0</v>
      </c>
      <c r="W1754" s="26">
        <f t="shared" si="7342"/>
        <v>0</v>
      </c>
      <c r="X1754" s="26">
        <f t="shared" si="7247"/>
        <v>0</v>
      </c>
      <c r="Y1754" s="26">
        <f t="shared" si="7248"/>
        <v>0</v>
      </c>
      <c r="Z1754" s="26">
        <f t="shared" si="7249"/>
        <v>0</v>
      </c>
      <c r="AA1754" s="26">
        <f t="shared" si="7343"/>
        <v>0</v>
      </c>
      <c r="AB1754" s="26">
        <f t="shared" si="7344"/>
        <v>0</v>
      </c>
      <c r="AC1754" s="26">
        <f t="shared" si="7345"/>
        <v>0</v>
      </c>
      <c r="AD1754" s="26">
        <f t="shared" si="7250"/>
        <v>0</v>
      </c>
      <c r="AE1754" s="26">
        <f t="shared" si="7251"/>
        <v>0</v>
      </c>
      <c r="AF1754" s="26">
        <f t="shared" si="7252"/>
        <v>0</v>
      </c>
      <c r="AG1754" s="26">
        <f t="shared" si="7346"/>
        <v>0</v>
      </c>
      <c r="AH1754" s="26">
        <f t="shared" si="7347"/>
        <v>0</v>
      </c>
      <c r="AI1754" s="26">
        <f t="shared" si="7348"/>
        <v>0</v>
      </c>
      <c r="AJ1754" s="26">
        <f t="shared" si="7253"/>
        <v>0</v>
      </c>
      <c r="AK1754" s="26">
        <f t="shared" si="7254"/>
        <v>0</v>
      </c>
      <c r="AL1754" s="26">
        <f t="shared" si="7255"/>
        <v>0</v>
      </c>
      <c r="AM1754" s="26">
        <f t="shared" si="7349"/>
        <v>111172.70600000001</v>
      </c>
      <c r="AN1754" s="26">
        <f t="shared" si="7350"/>
        <v>0</v>
      </c>
      <c r="AO1754" s="26">
        <f t="shared" si="7351"/>
        <v>0</v>
      </c>
      <c r="AP1754" s="26">
        <f t="shared" si="7256"/>
        <v>111172.70600000001</v>
      </c>
      <c r="AQ1754" s="26">
        <f t="shared" si="7257"/>
        <v>0</v>
      </c>
      <c r="AR1754" s="26">
        <f t="shared" si="7258"/>
        <v>0</v>
      </c>
      <c r="AS1754" s="26">
        <f t="shared" si="7352"/>
        <v>0</v>
      </c>
      <c r="AT1754" s="26">
        <f t="shared" si="7353"/>
        <v>0</v>
      </c>
      <c r="AU1754" s="26">
        <f t="shared" si="7354"/>
        <v>0</v>
      </c>
      <c r="AV1754" s="26">
        <f t="shared" si="7259"/>
        <v>111172.70600000001</v>
      </c>
      <c r="AW1754" s="26">
        <f t="shared" si="7260"/>
        <v>0</v>
      </c>
      <c r="AX1754" s="26">
        <f t="shared" si="7261"/>
        <v>0</v>
      </c>
      <c r="AY1754" s="26">
        <f t="shared" si="7355"/>
        <v>0</v>
      </c>
      <c r="AZ1754" s="26">
        <f t="shared" si="7356"/>
        <v>0</v>
      </c>
      <c r="BA1754" s="26">
        <f t="shared" si="7357"/>
        <v>0</v>
      </c>
      <c r="BB1754" s="26">
        <f t="shared" si="7262"/>
        <v>111172.70600000001</v>
      </c>
      <c r="BC1754" s="26">
        <f t="shared" si="7263"/>
        <v>0</v>
      </c>
      <c r="BD1754" s="26">
        <f t="shared" si="7264"/>
        <v>0</v>
      </c>
      <c r="BE1754" s="26">
        <f t="shared" si="7358"/>
        <v>0</v>
      </c>
      <c r="BF1754" s="26">
        <f t="shared" si="7359"/>
        <v>0</v>
      </c>
      <c r="BG1754" s="26">
        <f t="shared" si="7360"/>
        <v>0</v>
      </c>
      <c r="BH1754" s="26">
        <f t="shared" si="7265"/>
        <v>111172.70600000001</v>
      </c>
      <c r="BI1754" s="26">
        <f t="shared" si="7266"/>
        <v>0</v>
      </c>
      <c r="BJ1754" s="26">
        <f t="shared" si="7267"/>
        <v>0</v>
      </c>
      <c r="BK1754" s="26">
        <f t="shared" si="7361"/>
        <v>0</v>
      </c>
      <c r="BL1754" s="26">
        <f t="shared" si="7362"/>
        <v>0</v>
      </c>
      <c r="BM1754" s="26">
        <f t="shared" si="7363"/>
        <v>0</v>
      </c>
      <c r="BN1754" s="26">
        <f t="shared" si="7268"/>
        <v>111172.70600000001</v>
      </c>
      <c r="BO1754" s="26">
        <f t="shared" si="7269"/>
        <v>0</v>
      </c>
      <c r="BP1754" s="26">
        <f t="shared" si="7270"/>
        <v>0</v>
      </c>
      <c r="BQ1754" s="26">
        <f t="shared" si="7364"/>
        <v>0</v>
      </c>
      <c r="BR1754" s="26">
        <f t="shared" si="7365"/>
        <v>0</v>
      </c>
      <c r="BS1754" s="26">
        <f t="shared" si="7271"/>
        <v>111172.70600000001</v>
      </c>
      <c r="BT1754" s="26">
        <f t="shared" si="7272"/>
        <v>0</v>
      </c>
      <c r="BU1754" s="26">
        <f t="shared" si="7273"/>
        <v>0</v>
      </c>
      <c r="BV1754" s="26">
        <f t="shared" si="7366"/>
        <v>0</v>
      </c>
      <c r="BW1754" s="26">
        <f t="shared" si="7367"/>
        <v>0</v>
      </c>
      <c r="BX1754" s="26">
        <f t="shared" si="7274"/>
        <v>111172.70600000001</v>
      </c>
      <c r="BY1754" s="26">
        <f t="shared" si="7275"/>
        <v>0</v>
      </c>
      <c r="BZ1754" s="26">
        <f t="shared" si="7276"/>
        <v>0</v>
      </c>
      <c r="CA1754" s="26">
        <f t="shared" si="7368"/>
        <v>99276.915999999997</v>
      </c>
      <c r="CB1754" s="26">
        <f t="shared" si="7369"/>
        <v>0</v>
      </c>
      <c r="CC1754" s="26">
        <f t="shared" si="7370"/>
        <v>0</v>
      </c>
      <c r="CD1754" s="26">
        <f t="shared" si="7130"/>
        <v>210449.622</v>
      </c>
      <c r="CE1754" s="26">
        <f t="shared" si="7131"/>
        <v>0</v>
      </c>
      <c r="CF1754" s="26">
        <f t="shared" si="7132"/>
        <v>0</v>
      </c>
      <c r="CG1754" s="26">
        <f t="shared" si="7371"/>
        <v>0</v>
      </c>
      <c r="CH1754" s="26">
        <f t="shared" si="7372"/>
        <v>0</v>
      </c>
      <c r="CI1754" s="26">
        <f t="shared" si="7373"/>
        <v>0</v>
      </c>
      <c r="CJ1754" s="26">
        <f t="shared" si="7133"/>
        <v>210449.622</v>
      </c>
      <c r="CK1754" s="26">
        <f t="shared" si="7134"/>
        <v>0</v>
      </c>
      <c r="CL1754" s="26">
        <f t="shared" si="7135"/>
        <v>0</v>
      </c>
      <c r="CM1754" s="26">
        <f t="shared" si="7374"/>
        <v>0</v>
      </c>
      <c r="CN1754" s="26">
        <f t="shared" si="7375"/>
        <v>0</v>
      </c>
      <c r="CO1754" s="26">
        <f t="shared" si="7376"/>
        <v>0</v>
      </c>
      <c r="CP1754" s="26">
        <f t="shared" si="7136"/>
        <v>210449.622</v>
      </c>
      <c r="CQ1754" s="26">
        <f t="shared" si="7137"/>
        <v>0</v>
      </c>
      <c r="CR1754" s="26">
        <f t="shared" si="7138"/>
        <v>0</v>
      </c>
      <c r="CS1754" s="26">
        <f t="shared" si="7377"/>
        <v>0</v>
      </c>
      <c r="CT1754" s="19"/>
      <c r="CU1754" s="35"/>
      <c r="CZ1754" s="1" t="s">
        <v>28</v>
      </c>
    </row>
    <row r="1755" spans="1:105" hidden="1" x14ac:dyDescent="0.3">
      <c r="A1755" s="16" t="s">
        <v>1006</v>
      </c>
      <c r="B1755" s="17">
        <v>410</v>
      </c>
      <c r="C1755" s="16" t="s">
        <v>64</v>
      </c>
      <c r="D1755" s="16" t="s">
        <v>40</v>
      </c>
      <c r="E1755" s="34" t="s">
        <v>1001</v>
      </c>
      <c r="F1755" s="26">
        <v>346343.1</v>
      </c>
      <c r="G1755" s="26"/>
      <c r="H1755" s="26"/>
      <c r="I1755" s="26"/>
      <c r="J1755" s="26"/>
      <c r="K1755" s="26"/>
      <c r="L1755" s="26">
        <f t="shared" si="7278"/>
        <v>346343.1</v>
      </c>
      <c r="M1755" s="26">
        <f t="shared" si="7279"/>
        <v>0</v>
      </c>
      <c r="N1755" s="26">
        <f t="shared" si="7280"/>
        <v>0</v>
      </c>
      <c r="O1755" s="26">
        <v>-346343.1</v>
      </c>
      <c r="P1755" s="26"/>
      <c r="Q1755" s="26"/>
      <c r="R1755" s="26">
        <f t="shared" si="7244"/>
        <v>0</v>
      </c>
      <c r="S1755" s="26">
        <f t="shared" si="7245"/>
        <v>0</v>
      </c>
      <c r="T1755" s="26">
        <f t="shared" si="7246"/>
        <v>0</v>
      </c>
      <c r="U1755" s="26"/>
      <c r="V1755" s="26"/>
      <c r="W1755" s="26"/>
      <c r="X1755" s="26">
        <f t="shared" si="7247"/>
        <v>0</v>
      </c>
      <c r="Y1755" s="26">
        <f t="shared" si="7248"/>
        <v>0</v>
      </c>
      <c r="Z1755" s="26">
        <f t="shared" si="7249"/>
        <v>0</v>
      </c>
      <c r="AA1755" s="26"/>
      <c r="AB1755" s="26"/>
      <c r="AC1755" s="26"/>
      <c r="AD1755" s="26">
        <f t="shared" si="7250"/>
        <v>0</v>
      </c>
      <c r="AE1755" s="26">
        <f t="shared" si="7251"/>
        <v>0</v>
      </c>
      <c r="AF1755" s="26">
        <f t="shared" si="7252"/>
        <v>0</v>
      </c>
      <c r="AG1755" s="26"/>
      <c r="AH1755" s="26"/>
      <c r="AI1755" s="26"/>
      <c r="AJ1755" s="26">
        <f t="shared" si="7253"/>
        <v>0</v>
      </c>
      <c r="AK1755" s="26">
        <f t="shared" si="7254"/>
        <v>0</v>
      </c>
      <c r="AL1755" s="26">
        <f t="shared" si="7255"/>
        <v>0</v>
      </c>
      <c r="AM1755" s="26">
        <f>49400.667+61772.039</f>
        <v>111172.70600000001</v>
      </c>
      <c r="AN1755" s="26"/>
      <c r="AO1755" s="26"/>
      <c r="AP1755" s="26">
        <f t="shared" si="7256"/>
        <v>111172.70600000001</v>
      </c>
      <c r="AQ1755" s="26">
        <f t="shared" si="7257"/>
        <v>0</v>
      </c>
      <c r="AR1755" s="26">
        <f t="shared" si="7258"/>
        <v>0</v>
      </c>
      <c r="AS1755" s="26"/>
      <c r="AT1755" s="26"/>
      <c r="AU1755" s="26"/>
      <c r="AV1755" s="26">
        <f t="shared" si="7259"/>
        <v>111172.70600000001</v>
      </c>
      <c r="AW1755" s="26">
        <f t="shared" si="7260"/>
        <v>0</v>
      </c>
      <c r="AX1755" s="26">
        <f t="shared" si="7261"/>
        <v>0</v>
      </c>
      <c r="AY1755" s="26"/>
      <c r="AZ1755" s="26"/>
      <c r="BA1755" s="26"/>
      <c r="BB1755" s="26">
        <f t="shared" si="7262"/>
        <v>111172.70600000001</v>
      </c>
      <c r="BC1755" s="26">
        <f t="shared" si="7263"/>
        <v>0</v>
      </c>
      <c r="BD1755" s="26">
        <f t="shared" si="7264"/>
        <v>0</v>
      </c>
      <c r="BE1755" s="26"/>
      <c r="BF1755" s="26"/>
      <c r="BG1755" s="26"/>
      <c r="BH1755" s="26">
        <f t="shared" si="7265"/>
        <v>111172.70600000001</v>
      </c>
      <c r="BI1755" s="26">
        <f t="shared" si="7266"/>
        <v>0</v>
      </c>
      <c r="BJ1755" s="26">
        <f t="shared" si="7267"/>
        <v>0</v>
      </c>
      <c r="BK1755" s="26"/>
      <c r="BL1755" s="26"/>
      <c r="BM1755" s="26"/>
      <c r="BN1755" s="26">
        <f t="shared" si="7268"/>
        <v>111172.70600000001</v>
      </c>
      <c r="BO1755" s="26">
        <f t="shared" si="7269"/>
        <v>0</v>
      </c>
      <c r="BP1755" s="26">
        <f t="shared" si="7270"/>
        <v>0</v>
      </c>
      <c r="BQ1755" s="26"/>
      <c r="BR1755" s="26"/>
      <c r="BS1755" s="26">
        <f t="shared" si="7271"/>
        <v>111172.70600000001</v>
      </c>
      <c r="BT1755" s="26">
        <f t="shared" si="7272"/>
        <v>0</v>
      </c>
      <c r="BU1755" s="26">
        <f t="shared" si="7273"/>
        <v>0</v>
      </c>
      <c r="BV1755" s="26"/>
      <c r="BW1755" s="26"/>
      <c r="BX1755" s="26">
        <f t="shared" si="7274"/>
        <v>111172.70600000001</v>
      </c>
      <c r="BY1755" s="26">
        <f t="shared" si="7275"/>
        <v>0</v>
      </c>
      <c r="BZ1755" s="26">
        <f t="shared" si="7276"/>
        <v>0</v>
      </c>
      <c r="CA1755" s="26">
        <f>129028.244-29751.328</f>
        <v>99276.915999999997</v>
      </c>
      <c r="CB1755" s="26"/>
      <c r="CC1755" s="26"/>
      <c r="CD1755" s="26">
        <f t="shared" si="7130"/>
        <v>210449.622</v>
      </c>
      <c r="CE1755" s="26">
        <f t="shared" si="7131"/>
        <v>0</v>
      </c>
      <c r="CF1755" s="26">
        <f t="shared" si="7132"/>
        <v>0</v>
      </c>
      <c r="CG1755" s="26"/>
      <c r="CH1755" s="26"/>
      <c r="CI1755" s="26"/>
      <c r="CJ1755" s="26">
        <f t="shared" si="7133"/>
        <v>210449.622</v>
      </c>
      <c r="CK1755" s="26">
        <f t="shared" si="7134"/>
        <v>0</v>
      </c>
      <c r="CL1755" s="26">
        <f t="shared" si="7135"/>
        <v>0</v>
      </c>
      <c r="CM1755" s="26"/>
      <c r="CN1755" s="26"/>
      <c r="CO1755" s="26"/>
      <c r="CP1755" s="26">
        <f t="shared" si="7136"/>
        <v>210449.622</v>
      </c>
      <c r="CQ1755" s="26">
        <f t="shared" si="7137"/>
        <v>0</v>
      </c>
      <c r="CR1755" s="26">
        <f t="shared" si="7138"/>
        <v>0</v>
      </c>
      <c r="CS1755" s="26"/>
      <c r="CT1755" s="19"/>
      <c r="CU1755" s="35"/>
    </row>
    <row r="1756" spans="1:105" ht="46.8" hidden="1" x14ac:dyDescent="0.3">
      <c r="A1756" s="16" t="s">
        <v>1008</v>
      </c>
      <c r="B1756" s="17"/>
      <c r="C1756" s="16"/>
      <c r="D1756" s="16"/>
      <c r="E1756" s="34" t="s">
        <v>1009</v>
      </c>
      <c r="F1756" s="26">
        <f t="shared" si="7331"/>
        <v>424764</v>
      </c>
      <c r="G1756" s="26">
        <f t="shared" si="7332"/>
        <v>0</v>
      </c>
      <c r="H1756" s="26">
        <f t="shared" si="7333"/>
        <v>0</v>
      </c>
      <c r="I1756" s="26">
        <f t="shared" si="7334"/>
        <v>0</v>
      </c>
      <c r="J1756" s="26">
        <f t="shared" si="7335"/>
        <v>0</v>
      </c>
      <c r="K1756" s="26">
        <f t="shared" si="7336"/>
        <v>0</v>
      </c>
      <c r="L1756" s="26">
        <f t="shared" si="7278"/>
        <v>424764</v>
      </c>
      <c r="M1756" s="26">
        <f t="shared" si="7279"/>
        <v>0</v>
      </c>
      <c r="N1756" s="26">
        <f t="shared" si="7280"/>
        <v>0</v>
      </c>
      <c r="O1756" s="26">
        <f t="shared" si="7337"/>
        <v>-46112.336000000003</v>
      </c>
      <c r="P1756" s="26">
        <f t="shared" si="7338"/>
        <v>764563.52399999998</v>
      </c>
      <c r="Q1756" s="26">
        <f t="shared" si="7339"/>
        <v>0</v>
      </c>
      <c r="R1756" s="26">
        <f t="shared" si="7244"/>
        <v>378651.66399999999</v>
      </c>
      <c r="S1756" s="26">
        <f t="shared" si="7245"/>
        <v>764563.52399999998</v>
      </c>
      <c r="T1756" s="26">
        <f t="shared" si="7246"/>
        <v>0</v>
      </c>
      <c r="U1756" s="26">
        <f t="shared" si="7340"/>
        <v>0</v>
      </c>
      <c r="V1756" s="26">
        <f t="shared" si="7341"/>
        <v>0</v>
      </c>
      <c r="W1756" s="26">
        <f t="shared" si="7342"/>
        <v>0</v>
      </c>
      <c r="X1756" s="26">
        <f t="shared" si="7247"/>
        <v>378651.66399999999</v>
      </c>
      <c r="Y1756" s="26">
        <f t="shared" si="7248"/>
        <v>764563.52399999998</v>
      </c>
      <c r="Z1756" s="26">
        <f t="shared" si="7249"/>
        <v>0</v>
      </c>
      <c r="AA1756" s="26">
        <f t="shared" si="7343"/>
        <v>0</v>
      </c>
      <c r="AB1756" s="26">
        <f t="shared" si="7344"/>
        <v>0</v>
      </c>
      <c r="AC1756" s="26">
        <f t="shared" si="7345"/>
        <v>0</v>
      </c>
      <c r="AD1756" s="26">
        <f t="shared" si="7250"/>
        <v>378651.66399999999</v>
      </c>
      <c r="AE1756" s="26">
        <f t="shared" si="7251"/>
        <v>764563.52399999998</v>
      </c>
      <c r="AF1756" s="26">
        <f t="shared" si="7252"/>
        <v>0</v>
      </c>
      <c r="AG1756" s="26">
        <f t="shared" si="7346"/>
        <v>0</v>
      </c>
      <c r="AH1756" s="26">
        <f t="shared" si="7347"/>
        <v>0</v>
      </c>
      <c r="AI1756" s="26">
        <f t="shared" si="7348"/>
        <v>0</v>
      </c>
      <c r="AJ1756" s="26">
        <f t="shared" si="7253"/>
        <v>378651.66399999999</v>
      </c>
      <c r="AK1756" s="26">
        <f t="shared" si="7254"/>
        <v>764563.52399999998</v>
      </c>
      <c r="AL1756" s="26">
        <f t="shared" si="7255"/>
        <v>0</v>
      </c>
      <c r="AM1756" s="26">
        <f t="shared" ref="AM1756:AM1758" si="7378">AM1757</f>
        <v>56103.125</v>
      </c>
      <c r="AN1756" s="26">
        <f t="shared" si="7350"/>
        <v>-107238.55499999999</v>
      </c>
      <c r="AO1756" s="26">
        <f t="shared" si="7351"/>
        <v>0</v>
      </c>
      <c r="AP1756" s="26">
        <f t="shared" si="7256"/>
        <v>434754.78899999999</v>
      </c>
      <c r="AQ1756" s="26">
        <f t="shared" si="7257"/>
        <v>657324.96900000004</v>
      </c>
      <c r="AR1756" s="26">
        <f t="shared" si="7258"/>
        <v>0</v>
      </c>
      <c r="AS1756" s="26">
        <f t="shared" si="7352"/>
        <v>0</v>
      </c>
      <c r="AT1756" s="26">
        <f t="shared" si="7353"/>
        <v>0</v>
      </c>
      <c r="AU1756" s="26">
        <f t="shared" si="7354"/>
        <v>0</v>
      </c>
      <c r="AV1756" s="26">
        <f t="shared" si="7259"/>
        <v>434754.78899999999</v>
      </c>
      <c r="AW1756" s="26">
        <f t="shared" si="7260"/>
        <v>657324.96900000004</v>
      </c>
      <c r="AX1756" s="26">
        <f t="shared" si="7261"/>
        <v>0</v>
      </c>
      <c r="AY1756" s="26">
        <f t="shared" si="7355"/>
        <v>0</v>
      </c>
      <c r="AZ1756" s="26">
        <f t="shared" si="7356"/>
        <v>0</v>
      </c>
      <c r="BA1756" s="26">
        <f t="shared" si="7357"/>
        <v>0</v>
      </c>
      <c r="BB1756" s="26">
        <f t="shared" si="7262"/>
        <v>434754.78899999999</v>
      </c>
      <c r="BC1756" s="26">
        <f t="shared" si="7263"/>
        <v>657324.96900000004</v>
      </c>
      <c r="BD1756" s="26">
        <f t="shared" si="7264"/>
        <v>0</v>
      </c>
      <c r="BE1756" s="26">
        <f t="shared" si="7358"/>
        <v>0</v>
      </c>
      <c r="BF1756" s="26">
        <f t="shared" si="7359"/>
        <v>0</v>
      </c>
      <c r="BG1756" s="26">
        <f t="shared" si="7360"/>
        <v>0</v>
      </c>
      <c r="BH1756" s="26">
        <f t="shared" si="7265"/>
        <v>434754.78899999999</v>
      </c>
      <c r="BI1756" s="26">
        <f t="shared" si="7266"/>
        <v>657324.96900000004</v>
      </c>
      <c r="BJ1756" s="26">
        <f t="shared" si="7267"/>
        <v>0</v>
      </c>
      <c r="BK1756" s="26">
        <f t="shared" si="7361"/>
        <v>0</v>
      </c>
      <c r="BL1756" s="26">
        <f t="shared" si="7362"/>
        <v>0</v>
      </c>
      <c r="BM1756" s="26">
        <f t="shared" si="7363"/>
        <v>0</v>
      </c>
      <c r="BN1756" s="26">
        <f t="shared" si="7268"/>
        <v>434754.78899999999</v>
      </c>
      <c r="BO1756" s="26">
        <f t="shared" si="7269"/>
        <v>657324.96900000004</v>
      </c>
      <c r="BP1756" s="26">
        <f t="shared" si="7270"/>
        <v>0</v>
      </c>
      <c r="BQ1756" s="26">
        <f t="shared" si="7364"/>
        <v>0</v>
      </c>
      <c r="BR1756" s="26">
        <f t="shared" si="7365"/>
        <v>0</v>
      </c>
      <c r="BS1756" s="26">
        <f t="shared" si="7271"/>
        <v>434754.78899999999</v>
      </c>
      <c r="BT1756" s="26">
        <f t="shared" si="7272"/>
        <v>657324.96900000004</v>
      </c>
      <c r="BU1756" s="26">
        <f t="shared" si="7273"/>
        <v>0</v>
      </c>
      <c r="BV1756" s="26">
        <f t="shared" si="7366"/>
        <v>0</v>
      </c>
      <c r="BW1756" s="26">
        <f t="shared" si="7367"/>
        <v>0</v>
      </c>
      <c r="BX1756" s="26">
        <f t="shared" si="7274"/>
        <v>434754.78899999999</v>
      </c>
      <c r="BY1756" s="26">
        <f t="shared" si="7275"/>
        <v>657324.96900000004</v>
      </c>
      <c r="BZ1756" s="26">
        <f t="shared" si="7276"/>
        <v>0</v>
      </c>
      <c r="CA1756" s="26">
        <f t="shared" si="7368"/>
        <v>9358.93</v>
      </c>
      <c r="CB1756" s="26">
        <f t="shared" si="7369"/>
        <v>43784.469999999994</v>
      </c>
      <c r="CC1756" s="26">
        <f t="shared" si="7370"/>
        <v>0</v>
      </c>
      <c r="CD1756" s="26">
        <f t="shared" si="7130"/>
        <v>444113.71899999998</v>
      </c>
      <c r="CE1756" s="26">
        <f t="shared" si="7131"/>
        <v>701109.43900000001</v>
      </c>
      <c r="CF1756" s="26">
        <f t="shared" si="7132"/>
        <v>0</v>
      </c>
      <c r="CG1756" s="26">
        <f t="shared" si="7371"/>
        <v>0</v>
      </c>
      <c r="CH1756" s="26">
        <f t="shared" si="7372"/>
        <v>0</v>
      </c>
      <c r="CI1756" s="26">
        <f t="shared" si="7373"/>
        <v>0</v>
      </c>
      <c r="CJ1756" s="26">
        <f t="shared" si="7133"/>
        <v>444113.71899999998</v>
      </c>
      <c r="CK1756" s="26">
        <f t="shared" si="7134"/>
        <v>701109.43900000001</v>
      </c>
      <c r="CL1756" s="26">
        <f t="shared" si="7135"/>
        <v>0</v>
      </c>
      <c r="CM1756" s="26">
        <f t="shared" si="7374"/>
        <v>0</v>
      </c>
      <c r="CN1756" s="26">
        <f t="shared" si="7375"/>
        <v>0</v>
      </c>
      <c r="CO1756" s="26">
        <f t="shared" si="7376"/>
        <v>0</v>
      </c>
      <c r="CP1756" s="26">
        <f t="shared" si="7136"/>
        <v>444113.71899999998</v>
      </c>
      <c r="CQ1756" s="26">
        <f t="shared" si="7137"/>
        <v>701109.43900000001</v>
      </c>
      <c r="CR1756" s="26">
        <f t="shared" si="7138"/>
        <v>0</v>
      </c>
      <c r="CS1756" s="26">
        <f t="shared" si="7377"/>
        <v>0</v>
      </c>
      <c r="CT1756" s="19"/>
      <c r="CU1756" s="35"/>
      <c r="DA1756" s="1" t="s">
        <v>29</v>
      </c>
    </row>
    <row r="1757" spans="1:105" ht="46.8" hidden="1" x14ac:dyDescent="0.3">
      <c r="A1757" s="16" t="s">
        <v>1008</v>
      </c>
      <c r="B1757" s="17">
        <v>400</v>
      </c>
      <c r="C1757" s="16"/>
      <c r="D1757" s="16"/>
      <c r="E1757" s="34" t="s">
        <v>82</v>
      </c>
      <c r="F1757" s="26">
        <f t="shared" si="7331"/>
        <v>424764</v>
      </c>
      <c r="G1757" s="26">
        <f t="shared" si="7332"/>
        <v>0</v>
      </c>
      <c r="H1757" s="26">
        <f t="shared" si="7333"/>
        <v>0</v>
      </c>
      <c r="I1757" s="26">
        <f t="shared" si="7334"/>
        <v>0</v>
      </c>
      <c r="J1757" s="26">
        <f t="shared" si="7335"/>
        <v>0</v>
      </c>
      <c r="K1757" s="26">
        <f t="shared" si="7336"/>
        <v>0</v>
      </c>
      <c r="L1757" s="26">
        <f t="shared" si="7278"/>
        <v>424764</v>
      </c>
      <c r="M1757" s="26">
        <f t="shared" si="7279"/>
        <v>0</v>
      </c>
      <c r="N1757" s="26">
        <f t="shared" si="7280"/>
        <v>0</v>
      </c>
      <c r="O1757" s="26">
        <f t="shared" si="7337"/>
        <v>-46112.336000000003</v>
      </c>
      <c r="P1757" s="26">
        <f t="shared" si="7338"/>
        <v>764563.52399999998</v>
      </c>
      <c r="Q1757" s="26">
        <f t="shared" si="7339"/>
        <v>0</v>
      </c>
      <c r="R1757" s="26">
        <f t="shared" si="7244"/>
        <v>378651.66399999999</v>
      </c>
      <c r="S1757" s="26">
        <f t="shared" si="7245"/>
        <v>764563.52399999998</v>
      </c>
      <c r="T1757" s="26">
        <f t="shared" si="7246"/>
        <v>0</v>
      </c>
      <c r="U1757" s="26">
        <f t="shared" si="7340"/>
        <v>0</v>
      </c>
      <c r="V1757" s="26">
        <f t="shared" si="7341"/>
        <v>0</v>
      </c>
      <c r="W1757" s="26">
        <f t="shared" si="7342"/>
        <v>0</v>
      </c>
      <c r="X1757" s="26">
        <f t="shared" si="7247"/>
        <v>378651.66399999999</v>
      </c>
      <c r="Y1757" s="26">
        <f t="shared" si="7248"/>
        <v>764563.52399999998</v>
      </c>
      <c r="Z1757" s="26">
        <f t="shared" si="7249"/>
        <v>0</v>
      </c>
      <c r="AA1757" s="26">
        <f t="shared" si="7343"/>
        <v>0</v>
      </c>
      <c r="AB1757" s="26">
        <f t="shared" si="7344"/>
        <v>0</v>
      </c>
      <c r="AC1757" s="26">
        <f t="shared" si="7345"/>
        <v>0</v>
      </c>
      <c r="AD1757" s="26">
        <f t="shared" si="7250"/>
        <v>378651.66399999999</v>
      </c>
      <c r="AE1757" s="26">
        <f t="shared" si="7251"/>
        <v>764563.52399999998</v>
      </c>
      <c r="AF1757" s="26">
        <f t="shared" si="7252"/>
        <v>0</v>
      </c>
      <c r="AG1757" s="26">
        <f t="shared" si="7346"/>
        <v>0</v>
      </c>
      <c r="AH1757" s="26">
        <f t="shared" si="7347"/>
        <v>0</v>
      </c>
      <c r="AI1757" s="26">
        <f t="shared" si="7348"/>
        <v>0</v>
      </c>
      <c r="AJ1757" s="26">
        <f t="shared" si="7253"/>
        <v>378651.66399999999</v>
      </c>
      <c r="AK1757" s="26">
        <f t="shared" si="7254"/>
        <v>764563.52399999998</v>
      </c>
      <c r="AL1757" s="26">
        <f t="shared" si="7255"/>
        <v>0</v>
      </c>
      <c r="AM1757" s="26">
        <f t="shared" si="7378"/>
        <v>56103.125</v>
      </c>
      <c r="AN1757" s="26">
        <f t="shared" si="7350"/>
        <v>-107238.55499999999</v>
      </c>
      <c r="AO1757" s="26">
        <f t="shared" si="7351"/>
        <v>0</v>
      </c>
      <c r="AP1757" s="26">
        <f t="shared" si="7256"/>
        <v>434754.78899999999</v>
      </c>
      <c r="AQ1757" s="26">
        <f t="shared" si="7257"/>
        <v>657324.96900000004</v>
      </c>
      <c r="AR1757" s="26">
        <f t="shared" si="7258"/>
        <v>0</v>
      </c>
      <c r="AS1757" s="26">
        <f t="shared" si="7352"/>
        <v>0</v>
      </c>
      <c r="AT1757" s="26">
        <f t="shared" si="7353"/>
        <v>0</v>
      </c>
      <c r="AU1757" s="26">
        <f t="shared" si="7354"/>
        <v>0</v>
      </c>
      <c r="AV1757" s="26">
        <f t="shared" si="7259"/>
        <v>434754.78899999999</v>
      </c>
      <c r="AW1757" s="26">
        <f t="shared" si="7260"/>
        <v>657324.96900000004</v>
      </c>
      <c r="AX1757" s="26">
        <f t="shared" si="7261"/>
        <v>0</v>
      </c>
      <c r="AY1757" s="26">
        <f t="shared" si="7355"/>
        <v>0</v>
      </c>
      <c r="AZ1757" s="26">
        <f t="shared" si="7356"/>
        <v>0</v>
      </c>
      <c r="BA1757" s="26">
        <f t="shared" si="7357"/>
        <v>0</v>
      </c>
      <c r="BB1757" s="26">
        <f t="shared" si="7262"/>
        <v>434754.78899999999</v>
      </c>
      <c r="BC1757" s="26">
        <f t="shared" si="7263"/>
        <v>657324.96900000004</v>
      </c>
      <c r="BD1757" s="26">
        <f t="shared" si="7264"/>
        <v>0</v>
      </c>
      <c r="BE1757" s="26">
        <f t="shared" si="7358"/>
        <v>0</v>
      </c>
      <c r="BF1757" s="26">
        <f t="shared" si="7359"/>
        <v>0</v>
      </c>
      <c r="BG1757" s="26">
        <f t="shared" si="7360"/>
        <v>0</v>
      </c>
      <c r="BH1757" s="26">
        <f t="shared" si="7265"/>
        <v>434754.78899999999</v>
      </c>
      <c r="BI1757" s="26">
        <f t="shared" si="7266"/>
        <v>657324.96900000004</v>
      </c>
      <c r="BJ1757" s="26">
        <f t="shared" si="7267"/>
        <v>0</v>
      </c>
      <c r="BK1757" s="26">
        <f t="shared" si="7361"/>
        <v>0</v>
      </c>
      <c r="BL1757" s="26">
        <f t="shared" si="7362"/>
        <v>0</v>
      </c>
      <c r="BM1757" s="26">
        <f t="shared" si="7363"/>
        <v>0</v>
      </c>
      <c r="BN1757" s="26">
        <f t="shared" si="7268"/>
        <v>434754.78899999999</v>
      </c>
      <c r="BO1757" s="26">
        <f t="shared" si="7269"/>
        <v>657324.96900000004</v>
      </c>
      <c r="BP1757" s="26">
        <f t="shared" si="7270"/>
        <v>0</v>
      </c>
      <c r="BQ1757" s="26">
        <f t="shared" si="7364"/>
        <v>0</v>
      </c>
      <c r="BR1757" s="26">
        <f t="shared" si="7365"/>
        <v>0</v>
      </c>
      <c r="BS1757" s="26">
        <f t="shared" si="7271"/>
        <v>434754.78899999999</v>
      </c>
      <c r="BT1757" s="26">
        <f t="shared" si="7272"/>
        <v>657324.96900000004</v>
      </c>
      <c r="BU1757" s="26">
        <f t="shared" si="7273"/>
        <v>0</v>
      </c>
      <c r="BV1757" s="26">
        <f t="shared" si="7366"/>
        <v>0</v>
      </c>
      <c r="BW1757" s="26">
        <f t="shared" si="7367"/>
        <v>0</v>
      </c>
      <c r="BX1757" s="26">
        <f t="shared" si="7274"/>
        <v>434754.78899999999</v>
      </c>
      <c r="BY1757" s="26">
        <f t="shared" si="7275"/>
        <v>657324.96900000004</v>
      </c>
      <c r="BZ1757" s="26">
        <f t="shared" si="7276"/>
        <v>0</v>
      </c>
      <c r="CA1757" s="26">
        <f t="shared" si="7368"/>
        <v>9358.93</v>
      </c>
      <c r="CB1757" s="26">
        <f t="shared" si="7369"/>
        <v>43784.469999999994</v>
      </c>
      <c r="CC1757" s="26">
        <f t="shared" si="7370"/>
        <v>0</v>
      </c>
      <c r="CD1757" s="26">
        <f t="shared" si="7130"/>
        <v>444113.71899999998</v>
      </c>
      <c r="CE1757" s="26">
        <f t="shared" si="7131"/>
        <v>701109.43900000001</v>
      </c>
      <c r="CF1757" s="26">
        <f t="shared" si="7132"/>
        <v>0</v>
      </c>
      <c r="CG1757" s="26">
        <f t="shared" si="7371"/>
        <v>0</v>
      </c>
      <c r="CH1757" s="26">
        <f t="shared" si="7372"/>
        <v>0</v>
      </c>
      <c r="CI1757" s="26">
        <f t="shared" si="7373"/>
        <v>0</v>
      </c>
      <c r="CJ1757" s="26">
        <f t="shared" si="7133"/>
        <v>444113.71899999998</v>
      </c>
      <c r="CK1757" s="26">
        <f t="shared" si="7134"/>
        <v>701109.43900000001</v>
      </c>
      <c r="CL1757" s="26">
        <f t="shared" si="7135"/>
        <v>0</v>
      </c>
      <c r="CM1757" s="26">
        <f t="shared" si="7374"/>
        <v>0</v>
      </c>
      <c r="CN1757" s="26">
        <f t="shared" si="7375"/>
        <v>0</v>
      </c>
      <c r="CO1757" s="26">
        <f t="shared" si="7376"/>
        <v>0</v>
      </c>
      <c r="CP1757" s="26">
        <f t="shared" si="7136"/>
        <v>444113.71899999998</v>
      </c>
      <c r="CQ1757" s="26">
        <f t="shared" si="7137"/>
        <v>701109.43900000001</v>
      </c>
      <c r="CR1757" s="26">
        <f t="shared" si="7138"/>
        <v>0</v>
      </c>
      <c r="CS1757" s="26">
        <f t="shared" si="7377"/>
        <v>0</v>
      </c>
      <c r="CT1757" s="19"/>
      <c r="CU1757" s="35"/>
      <c r="CY1757" s="1" t="s">
        <v>27</v>
      </c>
    </row>
    <row r="1758" spans="1:105" hidden="1" x14ac:dyDescent="0.3">
      <c r="A1758" s="16" t="s">
        <v>1008</v>
      </c>
      <c r="B1758" s="17">
        <v>410</v>
      </c>
      <c r="C1758" s="16"/>
      <c r="D1758" s="16"/>
      <c r="E1758" s="34" t="s">
        <v>83</v>
      </c>
      <c r="F1758" s="26">
        <f t="shared" si="7331"/>
        <v>424764</v>
      </c>
      <c r="G1758" s="26">
        <f t="shared" si="7332"/>
        <v>0</v>
      </c>
      <c r="H1758" s="26">
        <f t="shared" si="7333"/>
        <v>0</v>
      </c>
      <c r="I1758" s="26">
        <f t="shared" si="7334"/>
        <v>0</v>
      </c>
      <c r="J1758" s="26">
        <f t="shared" si="7335"/>
        <v>0</v>
      </c>
      <c r="K1758" s="26">
        <f t="shared" si="7336"/>
        <v>0</v>
      </c>
      <c r="L1758" s="26">
        <f t="shared" si="7278"/>
        <v>424764</v>
      </c>
      <c r="M1758" s="26">
        <f t="shared" si="7279"/>
        <v>0</v>
      </c>
      <c r="N1758" s="26">
        <f t="shared" si="7280"/>
        <v>0</v>
      </c>
      <c r="O1758" s="26">
        <f t="shared" si="7337"/>
        <v>-46112.336000000003</v>
      </c>
      <c r="P1758" s="26">
        <f t="shared" si="7338"/>
        <v>764563.52399999998</v>
      </c>
      <c r="Q1758" s="26">
        <f t="shared" si="7339"/>
        <v>0</v>
      </c>
      <c r="R1758" s="26">
        <f t="shared" si="7244"/>
        <v>378651.66399999999</v>
      </c>
      <c r="S1758" s="26">
        <f t="shared" si="7245"/>
        <v>764563.52399999998</v>
      </c>
      <c r="T1758" s="26">
        <f t="shared" si="7246"/>
        <v>0</v>
      </c>
      <c r="U1758" s="26">
        <f t="shared" si="7340"/>
        <v>0</v>
      </c>
      <c r="V1758" s="26">
        <f t="shared" si="7341"/>
        <v>0</v>
      </c>
      <c r="W1758" s="26">
        <f t="shared" si="7342"/>
        <v>0</v>
      </c>
      <c r="X1758" s="26">
        <f t="shared" si="7247"/>
        <v>378651.66399999999</v>
      </c>
      <c r="Y1758" s="26">
        <f t="shared" si="7248"/>
        <v>764563.52399999998</v>
      </c>
      <c r="Z1758" s="26">
        <f t="shared" si="7249"/>
        <v>0</v>
      </c>
      <c r="AA1758" s="26">
        <f t="shared" si="7343"/>
        <v>0</v>
      </c>
      <c r="AB1758" s="26">
        <f t="shared" si="7344"/>
        <v>0</v>
      </c>
      <c r="AC1758" s="26">
        <f t="shared" si="7345"/>
        <v>0</v>
      </c>
      <c r="AD1758" s="26">
        <f t="shared" si="7250"/>
        <v>378651.66399999999</v>
      </c>
      <c r="AE1758" s="26">
        <f t="shared" si="7251"/>
        <v>764563.52399999998</v>
      </c>
      <c r="AF1758" s="26">
        <f t="shared" si="7252"/>
        <v>0</v>
      </c>
      <c r="AG1758" s="26">
        <f t="shared" si="7346"/>
        <v>0</v>
      </c>
      <c r="AH1758" s="26">
        <f t="shared" si="7347"/>
        <v>0</v>
      </c>
      <c r="AI1758" s="26">
        <f t="shared" si="7348"/>
        <v>0</v>
      </c>
      <c r="AJ1758" s="26">
        <f t="shared" si="7253"/>
        <v>378651.66399999999</v>
      </c>
      <c r="AK1758" s="26">
        <f t="shared" si="7254"/>
        <v>764563.52399999998</v>
      </c>
      <c r="AL1758" s="26">
        <f t="shared" si="7255"/>
        <v>0</v>
      </c>
      <c r="AM1758" s="26">
        <f t="shared" si="7378"/>
        <v>56103.125</v>
      </c>
      <c r="AN1758" s="26">
        <f t="shared" si="7350"/>
        <v>-107238.55499999999</v>
      </c>
      <c r="AO1758" s="26">
        <f t="shared" si="7351"/>
        <v>0</v>
      </c>
      <c r="AP1758" s="26">
        <f t="shared" si="7256"/>
        <v>434754.78899999999</v>
      </c>
      <c r="AQ1758" s="26">
        <f t="shared" si="7257"/>
        <v>657324.96900000004</v>
      </c>
      <c r="AR1758" s="26">
        <f t="shared" si="7258"/>
        <v>0</v>
      </c>
      <c r="AS1758" s="26">
        <f t="shared" si="7352"/>
        <v>0</v>
      </c>
      <c r="AT1758" s="26">
        <f t="shared" si="7353"/>
        <v>0</v>
      </c>
      <c r="AU1758" s="26">
        <f t="shared" si="7354"/>
        <v>0</v>
      </c>
      <c r="AV1758" s="26">
        <f t="shared" si="7259"/>
        <v>434754.78899999999</v>
      </c>
      <c r="AW1758" s="26">
        <f t="shared" si="7260"/>
        <v>657324.96900000004</v>
      </c>
      <c r="AX1758" s="26">
        <f t="shared" si="7261"/>
        <v>0</v>
      </c>
      <c r="AY1758" s="26">
        <f t="shared" si="7355"/>
        <v>0</v>
      </c>
      <c r="AZ1758" s="26">
        <f t="shared" si="7356"/>
        <v>0</v>
      </c>
      <c r="BA1758" s="26">
        <f t="shared" si="7357"/>
        <v>0</v>
      </c>
      <c r="BB1758" s="26">
        <f t="shared" si="7262"/>
        <v>434754.78899999999</v>
      </c>
      <c r="BC1758" s="26">
        <f t="shared" si="7263"/>
        <v>657324.96900000004</v>
      </c>
      <c r="BD1758" s="26">
        <f t="shared" si="7264"/>
        <v>0</v>
      </c>
      <c r="BE1758" s="26">
        <f t="shared" si="7358"/>
        <v>0</v>
      </c>
      <c r="BF1758" s="26">
        <f t="shared" si="7359"/>
        <v>0</v>
      </c>
      <c r="BG1758" s="26">
        <f t="shared" si="7360"/>
        <v>0</v>
      </c>
      <c r="BH1758" s="26">
        <f t="shared" si="7265"/>
        <v>434754.78899999999</v>
      </c>
      <c r="BI1758" s="26">
        <f t="shared" si="7266"/>
        <v>657324.96900000004</v>
      </c>
      <c r="BJ1758" s="26">
        <f t="shared" si="7267"/>
        <v>0</v>
      </c>
      <c r="BK1758" s="26">
        <f t="shared" si="7361"/>
        <v>0</v>
      </c>
      <c r="BL1758" s="26">
        <f t="shared" si="7362"/>
        <v>0</v>
      </c>
      <c r="BM1758" s="26">
        <f t="shared" si="7363"/>
        <v>0</v>
      </c>
      <c r="BN1758" s="26">
        <f t="shared" si="7268"/>
        <v>434754.78899999999</v>
      </c>
      <c r="BO1758" s="26">
        <f t="shared" si="7269"/>
        <v>657324.96900000004</v>
      </c>
      <c r="BP1758" s="26">
        <f t="shared" si="7270"/>
        <v>0</v>
      </c>
      <c r="BQ1758" s="26">
        <f t="shared" si="7364"/>
        <v>0</v>
      </c>
      <c r="BR1758" s="26">
        <f t="shared" si="7365"/>
        <v>0</v>
      </c>
      <c r="BS1758" s="26">
        <f t="shared" si="7271"/>
        <v>434754.78899999999</v>
      </c>
      <c r="BT1758" s="26">
        <f t="shared" si="7272"/>
        <v>657324.96900000004</v>
      </c>
      <c r="BU1758" s="26">
        <f t="shared" si="7273"/>
        <v>0</v>
      </c>
      <c r="BV1758" s="26">
        <f t="shared" si="7366"/>
        <v>0</v>
      </c>
      <c r="BW1758" s="26">
        <f t="shared" si="7367"/>
        <v>0</v>
      </c>
      <c r="BX1758" s="26">
        <f t="shared" si="7274"/>
        <v>434754.78899999999</v>
      </c>
      <c r="BY1758" s="26">
        <f t="shared" si="7275"/>
        <v>657324.96900000004</v>
      </c>
      <c r="BZ1758" s="26">
        <f t="shared" si="7276"/>
        <v>0</v>
      </c>
      <c r="CA1758" s="26">
        <f t="shared" si="7368"/>
        <v>9358.93</v>
      </c>
      <c r="CB1758" s="26">
        <f t="shared" si="7369"/>
        <v>43784.469999999994</v>
      </c>
      <c r="CC1758" s="26">
        <f t="shared" si="7370"/>
        <v>0</v>
      </c>
      <c r="CD1758" s="26">
        <f t="shared" si="7130"/>
        <v>444113.71899999998</v>
      </c>
      <c r="CE1758" s="26">
        <f t="shared" si="7131"/>
        <v>701109.43900000001</v>
      </c>
      <c r="CF1758" s="26">
        <f t="shared" si="7132"/>
        <v>0</v>
      </c>
      <c r="CG1758" s="26">
        <f t="shared" si="7371"/>
        <v>0</v>
      </c>
      <c r="CH1758" s="26">
        <f t="shared" si="7372"/>
        <v>0</v>
      </c>
      <c r="CI1758" s="26">
        <f t="shared" si="7373"/>
        <v>0</v>
      </c>
      <c r="CJ1758" s="26">
        <f t="shared" si="7133"/>
        <v>444113.71899999998</v>
      </c>
      <c r="CK1758" s="26">
        <f t="shared" si="7134"/>
        <v>701109.43900000001</v>
      </c>
      <c r="CL1758" s="26">
        <f t="shared" si="7135"/>
        <v>0</v>
      </c>
      <c r="CM1758" s="26">
        <f t="shared" si="7374"/>
        <v>0</v>
      </c>
      <c r="CN1758" s="26">
        <f t="shared" si="7375"/>
        <v>0</v>
      </c>
      <c r="CO1758" s="26">
        <f t="shared" si="7376"/>
        <v>0</v>
      </c>
      <c r="CP1758" s="26">
        <f t="shared" si="7136"/>
        <v>444113.71899999998</v>
      </c>
      <c r="CQ1758" s="26">
        <f t="shared" si="7137"/>
        <v>701109.43900000001</v>
      </c>
      <c r="CR1758" s="26">
        <f t="shared" si="7138"/>
        <v>0</v>
      </c>
      <c r="CS1758" s="26">
        <f t="shared" si="7377"/>
        <v>0</v>
      </c>
      <c r="CT1758" s="19"/>
      <c r="CU1758" s="35"/>
      <c r="CZ1758" s="1" t="s">
        <v>28</v>
      </c>
    </row>
    <row r="1759" spans="1:105" hidden="1" x14ac:dyDescent="0.3">
      <c r="A1759" s="16" t="s">
        <v>1008</v>
      </c>
      <c r="B1759" s="17">
        <v>410</v>
      </c>
      <c r="C1759" s="16" t="s">
        <v>64</v>
      </c>
      <c r="D1759" s="16" t="s">
        <v>40</v>
      </c>
      <c r="E1759" s="34" t="s">
        <v>1001</v>
      </c>
      <c r="F1759" s="26">
        <v>424764</v>
      </c>
      <c r="G1759" s="26"/>
      <c r="H1759" s="26"/>
      <c r="I1759" s="26"/>
      <c r="J1759" s="26"/>
      <c r="K1759" s="26"/>
      <c r="L1759" s="26">
        <f t="shared" si="7278"/>
        <v>424764</v>
      </c>
      <c r="M1759" s="26">
        <f t="shared" si="7279"/>
        <v>0</v>
      </c>
      <c r="N1759" s="26">
        <f t="shared" si="7280"/>
        <v>0</v>
      </c>
      <c r="O1759" s="26">
        <v>-46112.336000000003</v>
      </c>
      <c r="P1759" s="26">
        <v>764563.52399999998</v>
      </c>
      <c r="Q1759" s="26"/>
      <c r="R1759" s="26">
        <f t="shared" si="7244"/>
        <v>378651.66399999999</v>
      </c>
      <c r="S1759" s="26">
        <f t="shared" si="7245"/>
        <v>764563.52399999998</v>
      </c>
      <c r="T1759" s="26">
        <f t="shared" si="7246"/>
        <v>0</v>
      </c>
      <c r="U1759" s="26"/>
      <c r="V1759" s="26"/>
      <c r="W1759" s="26"/>
      <c r="X1759" s="26">
        <f t="shared" si="7247"/>
        <v>378651.66399999999</v>
      </c>
      <c r="Y1759" s="26">
        <f t="shared" si="7248"/>
        <v>764563.52399999998</v>
      </c>
      <c r="Z1759" s="26">
        <f t="shared" si="7249"/>
        <v>0</v>
      </c>
      <c r="AA1759" s="26"/>
      <c r="AB1759" s="26"/>
      <c r="AC1759" s="26"/>
      <c r="AD1759" s="26">
        <f t="shared" si="7250"/>
        <v>378651.66399999999</v>
      </c>
      <c r="AE1759" s="26">
        <f t="shared" si="7251"/>
        <v>764563.52399999998</v>
      </c>
      <c r="AF1759" s="26">
        <f t="shared" si="7252"/>
        <v>0</v>
      </c>
      <c r="AG1759" s="26"/>
      <c r="AH1759" s="26"/>
      <c r="AI1759" s="26"/>
      <c r="AJ1759" s="26">
        <f t="shared" si="7253"/>
        <v>378651.66399999999</v>
      </c>
      <c r="AK1759" s="26">
        <f t="shared" si="7254"/>
        <v>764563.52399999998</v>
      </c>
      <c r="AL1759" s="26">
        <f t="shared" si="7255"/>
        <v>0</v>
      </c>
      <c r="AM1759" s="26">
        <f>20000+36103.125</f>
        <v>56103.125</v>
      </c>
      <c r="AN1759" s="26">
        <f>-69400.667-37837.888</f>
        <v>-107238.55499999999</v>
      </c>
      <c r="AO1759" s="26"/>
      <c r="AP1759" s="26">
        <f t="shared" si="7256"/>
        <v>434754.78899999999</v>
      </c>
      <c r="AQ1759" s="26">
        <f t="shared" si="7257"/>
        <v>657324.96900000004</v>
      </c>
      <c r="AR1759" s="26">
        <f t="shared" si="7258"/>
        <v>0</v>
      </c>
      <c r="AS1759" s="26"/>
      <c r="AT1759" s="26"/>
      <c r="AU1759" s="26"/>
      <c r="AV1759" s="26">
        <f t="shared" si="7259"/>
        <v>434754.78899999999</v>
      </c>
      <c r="AW1759" s="26">
        <f t="shared" si="7260"/>
        <v>657324.96900000004</v>
      </c>
      <c r="AX1759" s="26">
        <f t="shared" si="7261"/>
        <v>0</v>
      </c>
      <c r="AY1759" s="26"/>
      <c r="AZ1759" s="26"/>
      <c r="BA1759" s="26"/>
      <c r="BB1759" s="26">
        <f t="shared" si="7262"/>
        <v>434754.78899999999</v>
      </c>
      <c r="BC1759" s="26">
        <f t="shared" si="7263"/>
        <v>657324.96900000004</v>
      </c>
      <c r="BD1759" s="26">
        <f t="shared" si="7264"/>
        <v>0</v>
      </c>
      <c r="BE1759" s="26"/>
      <c r="BF1759" s="26"/>
      <c r="BG1759" s="26"/>
      <c r="BH1759" s="26">
        <f t="shared" si="7265"/>
        <v>434754.78899999999</v>
      </c>
      <c r="BI1759" s="26">
        <f t="shared" si="7266"/>
        <v>657324.96900000004</v>
      </c>
      <c r="BJ1759" s="26">
        <f t="shared" si="7267"/>
        <v>0</v>
      </c>
      <c r="BK1759" s="26"/>
      <c r="BL1759" s="26"/>
      <c r="BM1759" s="26"/>
      <c r="BN1759" s="26">
        <f t="shared" si="7268"/>
        <v>434754.78899999999</v>
      </c>
      <c r="BO1759" s="26">
        <f t="shared" si="7269"/>
        <v>657324.96900000004</v>
      </c>
      <c r="BP1759" s="26">
        <f t="shared" si="7270"/>
        <v>0</v>
      </c>
      <c r="BQ1759" s="26"/>
      <c r="BR1759" s="26"/>
      <c r="BS1759" s="26">
        <f t="shared" si="7271"/>
        <v>434754.78899999999</v>
      </c>
      <c r="BT1759" s="26">
        <f t="shared" si="7272"/>
        <v>657324.96900000004</v>
      </c>
      <c r="BU1759" s="26">
        <f t="shared" si="7273"/>
        <v>0</v>
      </c>
      <c r="BV1759" s="26"/>
      <c r="BW1759" s="26"/>
      <c r="BX1759" s="26">
        <f t="shared" si="7274"/>
        <v>434754.78899999999</v>
      </c>
      <c r="BY1759" s="26">
        <f t="shared" si="7275"/>
        <v>657324.96900000004</v>
      </c>
      <c r="BZ1759" s="26">
        <f t="shared" si="7276"/>
        <v>0</v>
      </c>
      <c r="CA1759" s="26">
        <f>12915.311-3556.381</f>
        <v>9358.93</v>
      </c>
      <c r="CB1759" s="26">
        <f>-46943.555+90728.025</f>
        <v>43784.469999999994</v>
      </c>
      <c r="CC1759" s="26"/>
      <c r="CD1759" s="26">
        <f t="shared" si="7130"/>
        <v>444113.71899999998</v>
      </c>
      <c r="CE1759" s="26">
        <f t="shared" si="7131"/>
        <v>701109.43900000001</v>
      </c>
      <c r="CF1759" s="26">
        <f t="shared" si="7132"/>
        <v>0</v>
      </c>
      <c r="CG1759" s="26"/>
      <c r="CH1759" s="26"/>
      <c r="CI1759" s="26"/>
      <c r="CJ1759" s="26">
        <f t="shared" si="7133"/>
        <v>444113.71899999998</v>
      </c>
      <c r="CK1759" s="26">
        <f t="shared" si="7134"/>
        <v>701109.43900000001</v>
      </c>
      <c r="CL1759" s="26">
        <f t="shared" si="7135"/>
        <v>0</v>
      </c>
      <c r="CM1759" s="26"/>
      <c r="CN1759" s="26"/>
      <c r="CO1759" s="26"/>
      <c r="CP1759" s="26">
        <f t="shared" si="7136"/>
        <v>444113.71899999998</v>
      </c>
      <c r="CQ1759" s="26">
        <f t="shared" si="7137"/>
        <v>701109.43900000001</v>
      </c>
      <c r="CR1759" s="26">
        <f t="shared" si="7138"/>
        <v>0</v>
      </c>
      <c r="CS1759" s="26"/>
      <c r="CT1759" s="19"/>
      <c r="CU1759" s="35"/>
    </row>
    <row r="1760" spans="1:105" ht="46.8" hidden="1" x14ac:dyDescent="0.3">
      <c r="A1760" s="36" t="s">
        <v>1010</v>
      </c>
      <c r="B1760" s="17"/>
      <c r="C1760" s="16"/>
      <c r="D1760" s="16"/>
      <c r="E1760" s="34" t="s">
        <v>1009</v>
      </c>
      <c r="F1760" s="26"/>
      <c r="G1760" s="26"/>
      <c r="H1760" s="26"/>
      <c r="I1760" s="26"/>
      <c r="J1760" s="26"/>
      <c r="K1760" s="26"/>
      <c r="L1760" s="26"/>
      <c r="M1760" s="26"/>
      <c r="N1760" s="26"/>
      <c r="O1760" s="26"/>
      <c r="P1760" s="26"/>
      <c r="Q1760" s="26"/>
      <c r="R1760" s="26"/>
      <c r="S1760" s="26"/>
      <c r="T1760" s="26"/>
      <c r="U1760" s="26"/>
      <c r="V1760" s="26"/>
      <c r="W1760" s="26"/>
      <c r="X1760" s="26"/>
      <c r="Y1760" s="26"/>
      <c r="Z1760" s="26"/>
      <c r="AA1760" s="26"/>
      <c r="AB1760" s="26"/>
      <c r="AC1760" s="26"/>
      <c r="AD1760" s="26"/>
      <c r="AE1760" s="26"/>
      <c r="AF1760" s="26"/>
      <c r="AG1760" s="26"/>
      <c r="AH1760" s="26"/>
      <c r="AI1760" s="26"/>
      <c r="AJ1760" s="26"/>
      <c r="AK1760" s="26"/>
      <c r="AL1760" s="26"/>
      <c r="AM1760" s="26"/>
      <c r="AN1760" s="26"/>
      <c r="AO1760" s="26"/>
      <c r="AP1760" s="26"/>
      <c r="AQ1760" s="26"/>
      <c r="AR1760" s="26"/>
      <c r="AS1760" s="26"/>
      <c r="AT1760" s="26"/>
      <c r="AU1760" s="26"/>
      <c r="AV1760" s="26"/>
      <c r="AW1760" s="26"/>
      <c r="AX1760" s="26"/>
      <c r="AY1760" s="26">
        <f t="shared" si="7355"/>
        <v>95000</v>
      </c>
      <c r="AZ1760" s="26">
        <f t="shared" si="7356"/>
        <v>0</v>
      </c>
      <c r="BA1760" s="26">
        <f t="shared" si="7357"/>
        <v>0</v>
      </c>
      <c r="BB1760" s="26">
        <f t="shared" si="7262"/>
        <v>95000</v>
      </c>
      <c r="BC1760" s="26">
        <f t="shared" si="7263"/>
        <v>0</v>
      </c>
      <c r="BD1760" s="26">
        <f t="shared" si="7264"/>
        <v>0</v>
      </c>
      <c r="BE1760" s="26">
        <f t="shared" si="7358"/>
        <v>0</v>
      </c>
      <c r="BF1760" s="26">
        <f t="shared" si="7359"/>
        <v>0</v>
      </c>
      <c r="BG1760" s="26">
        <f t="shared" si="7360"/>
        <v>0</v>
      </c>
      <c r="BH1760" s="26">
        <f t="shared" si="7265"/>
        <v>95000</v>
      </c>
      <c r="BI1760" s="26">
        <f t="shared" si="7266"/>
        <v>0</v>
      </c>
      <c r="BJ1760" s="26">
        <f t="shared" si="7267"/>
        <v>0</v>
      </c>
      <c r="BK1760" s="26">
        <f t="shared" si="7361"/>
        <v>0</v>
      </c>
      <c r="BL1760" s="26">
        <f t="shared" si="7362"/>
        <v>0</v>
      </c>
      <c r="BM1760" s="26">
        <f t="shared" si="7363"/>
        <v>0</v>
      </c>
      <c r="BN1760" s="26">
        <f t="shared" si="7268"/>
        <v>95000</v>
      </c>
      <c r="BO1760" s="26">
        <f t="shared" si="7269"/>
        <v>0</v>
      </c>
      <c r="BP1760" s="26">
        <f t="shared" si="7270"/>
        <v>0</v>
      </c>
      <c r="BQ1760" s="26">
        <f t="shared" si="7364"/>
        <v>0</v>
      </c>
      <c r="BR1760" s="26">
        <f t="shared" si="7365"/>
        <v>0</v>
      </c>
      <c r="BS1760" s="26">
        <f t="shared" si="7271"/>
        <v>95000</v>
      </c>
      <c r="BT1760" s="26">
        <f t="shared" si="7272"/>
        <v>0</v>
      </c>
      <c r="BU1760" s="26">
        <f t="shared" si="7273"/>
        <v>0</v>
      </c>
      <c r="BV1760" s="26">
        <f t="shared" si="7366"/>
        <v>0</v>
      </c>
      <c r="BW1760" s="26">
        <f t="shared" si="7367"/>
        <v>0</v>
      </c>
      <c r="BX1760" s="26">
        <f t="shared" si="7274"/>
        <v>95000</v>
      </c>
      <c r="BY1760" s="26">
        <f t="shared" si="7275"/>
        <v>0</v>
      </c>
      <c r="BZ1760" s="26">
        <f t="shared" si="7276"/>
        <v>0</v>
      </c>
      <c r="CA1760" s="26">
        <f t="shared" si="7368"/>
        <v>-95000</v>
      </c>
      <c r="CB1760" s="26">
        <f t="shared" si="7369"/>
        <v>0</v>
      </c>
      <c r="CC1760" s="26">
        <f t="shared" si="7370"/>
        <v>0</v>
      </c>
      <c r="CD1760" s="26">
        <f t="shared" si="7130"/>
        <v>0</v>
      </c>
      <c r="CE1760" s="26">
        <f t="shared" si="7131"/>
        <v>0</v>
      </c>
      <c r="CF1760" s="26">
        <f t="shared" si="7132"/>
        <v>0</v>
      </c>
      <c r="CG1760" s="26">
        <f t="shared" si="7371"/>
        <v>0</v>
      </c>
      <c r="CH1760" s="26">
        <f t="shared" si="7372"/>
        <v>0</v>
      </c>
      <c r="CI1760" s="26">
        <f t="shared" si="7373"/>
        <v>0</v>
      </c>
      <c r="CJ1760" s="26">
        <f t="shared" si="7133"/>
        <v>0</v>
      </c>
      <c r="CK1760" s="26">
        <f t="shared" si="7134"/>
        <v>0</v>
      </c>
      <c r="CL1760" s="26">
        <f t="shared" si="7135"/>
        <v>0</v>
      </c>
      <c r="CM1760" s="26">
        <f t="shared" si="7374"/>
        <v>0</v>
      </c>
      <c r="CN1760" s="26">
        <f t="shared" si="7375"/>
        <v>0</v>
      </c>
      <c r="CO1760" s="26">
        <f t="shared" si="7376"/>
        <v>0</v>
      </c>
      <c r="CP1760" s="26">
        <f t="shared" si="7136"/>
        <v>0</v>
      </c>
      <c r="CQ1760" s="26">
        <f t="shared" si="7137"/>
        <v>0</v>
      </c>
      <c r="CR1760" s="26">
        <f t="shared" si="7138"/>
        <v>0</v>
      </c>
      <c r="CS1760" s="26">
        <f t="shared" si="7377"/>
        <v>0</v>
      </c>
      <c r="CT1760" s="19">
        <v>0</v>
      </c>
      <c r="CU1760" s="35"/>
    </row>
    <row r="1761" spans="1:105" ht="46.8" hidden="1" x14ac:dyDescent="0.3">
      <c r="A1761" s="36" t="s">
        <v>1010</v>
      </c>
      <c r="B1761" s="17">
        <v>400</v>
      </c>
      <c r="C1761" s="16"/>
      <c r="D1761" s="16"/>
      <c r="E1761" s="34" t="s">
        <v>82</v>
      </c>
      <c r="F1761" s="26"/>
      <c r="G1761" s="26"/>
      <c r="H1761" s="26"/>
      <c r="I1761" s="26"/>
      <c r="J1761" s="26"/>
      <c r="K1761" s="26"/>
      <c r="L1761" s="26"/>
      <c r="M1761" s="26"/>
      <c r="N1761" s="26"/>
      <c r="O1761" s="26"/>
      <c r="P1761" s="26"/>
      <c r="Q1761" s="26"/>
      <c r="R1761" s="26"/>
      <c r="S1761" s="26"/>
      <c r="T1761" s="26"/>
      <c r="U1761" s="26"/>
      <c r="V1761" s="26"/>
      <c r="W1761" s="26"/>
      <c r="X1761" s="26"/>
      <c r="Y1761" s="26"/>
      <c r="Z1761" s="26"/>
      <c r="AA1761" s="26"/>
      <c r="AB1761" s="26"/>
      <c r="AC1761" s="26"/>
      <c r="AD1761" s="26"/>
      <c r="AE1761" s="26"/>
      <c r="AF1761" s="26"/>
      <c r="AG1761" s="26"/>
      <c r="AH1761" s="26"/>
      <c r="AI1761" s="26"/>
      <c r="AJ1761" s="26"/>
      <c r="AK1761" s="26"/>
      <c r="AL1761" s="26"/>
      <c r="AM1761" s="26"/>
      <c r="AN1761" s="26"/>
      <c r="AO1761" s="26"/>
      <c r="AP1761" s="26"/>
      <c r="AQ1761" s="26"/>
      <c r="AR1761" s="26"/>
      <c r="AS1761" s="26"/>
      <c r="AT1761" s="26"/>
      <c r="AU1761" s="26"/>
      <c r="AV1761" s="26"/>
      <c r="AW1761" s="26"/>
      <c r="AX1761" s="26"/>
      <c r="AY1761" s="26">
        <f t="shared" si="7355"/>
        <v>95000</v>
      </c>
      <c r="AZ1761" s="26">
        <f t="shared" si="7356"/>
        <v>0</v>
      </c>
      <c r="BA1761" s="26">
        <f t="shared" si="7357"/>
        <v>0</v>
      </c>
      <c r="BB1761" s="26">
        <f t="shared" si="7262"/>
        <v>95000</v>
      </c>
      <c r="BC1761" s="26">
        <f t="shared" si="7263"/>
        <v>0</v>
      </c>
      <c r="BD1761" s="26">
        <f t="shared" si="7264"/>
        <v>0</v>
      </c>
      <c r="BE1761" s="26">
        <f t="shared" si="7358"/>
        <v>0</v>
      </c>
      <c r="BF1761" s="26">
        <f t="shared" si="7359"/>
        <v>0</v>
      </c>
      <c r="BG1761" s="26">
        <f t="shared" si="7360"/>
        <v>0</v>
      </c>
      <c r="BH1761" s="26">
        <f t="shared" si="7265"/>
        <v>95000</v>
      </c>
      <c r="BI1761" s="26">
        <f t="shared" si="7266"/>
        <v>0</v>
      </c>
      <c r="BJ1761" s="26">
        <f t="shared" si="7267"/>
        <v>0</v>
      </c>
      <c r="BK1761" s="26">
        <f t="shared" si="7361"/>
        <v>0</v>
      </c>
      <c r="BL1761" s="26">
        <f t="shared" si="7362"/>
        <v>0</v>
      </c>
      <c r="BM1761" s="26">
        <f t="shared" si="7363"/>
        <v>0</v>
      </c>
      <c r="BN1761" s="26">
        <f t="shared" si="7268"/>
        <v>95000</v>
      </c>
      <c r="BO1761" s="26">
        <f t="shared" si="7269"/>
        <v>0</v>
      </c>
      <c r="BP1761" s="26">
        <f t="shared" si="7270"/>
        <v>0</v>
      </c>
      <c r="BQ1761" s="26">
        <f t="shared" si="7364"/>
        <v>0</v>
      </c>
      <c r="BR1761" s="26">
        <f t="shared" si="7365"/>
        <v>0</v>
      </c>
      <c r="BS1761" s="26">
        <f t="shared" si="7271"/>
        <v>95000</v>
      </c>
      <c r="BT1761" s="26">
        <f t="shared" si="7272"/>
        <v>0</v>
      </c>
      <c r="BU1761" s="26">
        <f t="shared" si="7273"/>
        <v>0</v>
      </c>
      <c r="BV1761" s="26">
        <f t="shared" si="7366"/>
        <v>0</v>
      </c>
      <c r="BW1761" s="26">
        <f t="shared" si="7367"/>
        <v>0</v>
      </c>
      <c r="BX1761" s="26">
        <f t="shared" si="7274"/>
        <v>95000</v>
      </c>
      <c r="BY1761" s="26">
        <f t="shared" si="7275"/>
        <v>0</v>
      </c>
      <c r="BZ1761" s="26">
        <f t="shared" si="7276"/>
        <v>0</v>
      </c>
      <c r="CA1761" s="26">
        <f t="shared" si="7368"/>
        <v>-95000</v>
      </c>
      <c r="CB1761" s="26">
        <f t="shared" si="7369"/>
        <v>0</v>
      </c>
      <c r="CC1761" s="26">
        <f t="shared" si="7370"/>
        <v>0</v>
      </c>
      <c r="CD1761" s="26">
        <f t="shared" si="7130"/>
        <v>0</v>
      </c>
      <c r="CE1761" s="26">
        <f t="shared" si="7131"/>
        <v>0</v>
      </c>
      <c r="CF1761" s="26">
        <f t="shared" si="7132"/>
        <v>0</v>
      </c>
      <c r="CG1761" s="26">
        <f t="shared" si="7371"/>
        <v>0</v>
      </c>
      <c r="CH1761" s="26">
        <f t="shared" si="7372"/>
        <v>0</v>
      </c>
      <c r="CI1761" s="26">
        <f t="shared" si="7373"/>
        <v>0</v>
      </c>
      <c r="CJ1761" s="26">
        <f t="shared" si="7133"/>
        <v>0</v>
      </c>
      <c r="CK1761" s="26">
        <f t="shared" si="7134"/>
        <v>0</v>
      </c>
      <c r="CL1761" s="26">
        <f t="shared" si="7135"/>
        <v>0</v>
      </c>
      <c r="CM1761" s="26">
        <f t="shared" si="7374"/>
        <v>0</v>
      </c>
      <c r="CN1761" s="26">
        <f t="shared" si="7375"/>
        <v>0</v>
      </c>
      <c r="CO1761" s="26">
        <f t="shared" si="7376"/>
        <v>0</v>
      </c>
      <c r="CP1761" s="26">
        <f t="shared" si="7136"/>
        <v>0</v>
      </c>
      <c r="CQ1761" s="26">
        <f t="shared" si="7137"/>
        <v>0</v>
      </c>
      <c r="CR1761" s="26">
        <f t="shared" si="7138"/>
        <v>0</v>
      </c>
      <c r="CS1761" s="26">
        <f t="shared" si="7377"/>
        <v>0</v>
      </c>
      <c r="CT1761" s="19">
        <v>0</v>
      </c>
      <c r="CU1761" s="35"/>
    </row>
    <row r="1762" spans="1:105" hidden="1" x14ac:dyDescent="0.3">
      <c r="A1762" s="36" t="s">
        <v>1010</v>
      </c>
      <c r="B1762" s="17">
        <v>410</v>
      </c>
      <c r="C1762" s="16"/>
      <c r="D1762" s="16"/>
      <c r="E1762" s="34" t="s">
        <v>83</v>
      </c>
      <c r="F1762" s="26"/>
      <c r="G1762" s="26"/>
      <c r="H1762" s="26"/>
      <c r="I1762" s="26"/>
      <c r="J1762" s="26"/>
      <c r="K1762" s="26"/>
      <c r="L1762" s="26"/>
      <c r="M1762" s="26"/>
      <c r="N1762" s="26"/>
      <c r="O1762" s="26"/>
      <c r="P1762" s="26"/>
      <c r="Q1762" s="26"/>
      <c r="R1762" s="26"/>
      <c r="S1762" s="26"/>
      <c r="T1762" s="26"/>
      <c r="U1762" s="26"/>
      <c r="V1762" s="26"/>
      <c r="W1762" s="26"/>
      <c r="X1762" s="26"/>
      <c r="Y1762" s="26"/>
      <c r="Z1762" s="26"/>
      <c r="AA1762" s="26"/>
      <c r="AB1762" s="26"/>
      <c r="AC1762" s="26"/>
      <c r="AD1762" s="26"/>
      <c r="AE1762" s="26"/>
      <c r="AF1762" s="26"/>
      <c r="AG1762" s="26"/>
      <c r="AH1762" s="26"/>
      <c r="AI1762" s="26"/>
      <c r="AJ1762" s="26"/>
      <c r="AK1762" s="26"/>
      <c r="AL1762" s="26"/>
      <c r="AM1762" s="26"/>
      <c r="AN1762" s="26"/>
      <c r="AO1762" s="26"/>
      <c r="AP1762" s="26"/>
      <c r="AQ1762" s="26"/>
      <c r="AR1762" s="26"/>
      <c r="AS1762" s="26"/>
      <c r="AT1762" s="26"/>
      <c r="AU1762" s="26"/>
      <c r="AV1762" s="26"/>
      <c r="AW1762" s="26"/>
      <c r="AX1762" s="26"/>
      <c r="AY1762" s="26">
        <f t="shared" si="7355"/>
        <v>95000</v>
      </c>
      <c r="AZ1762" s="26">
        <f t="shared" si="7356"/>
        <v>0</v>
      </c>
      <c r="BA1762" s="26">
        <f t="shared" si="7357"/>
        <v>0</v>
      </c>
      <c r="BB1762" s="26">
        <f t="shared" si="7262"/>
        <v>95000</v>
      </c>
      <c r="BC1762" s="26">
        <f t="shared" si="7263"/>
        <v>0</v>
      </c>
      <c r="BD1762" s="26">
        <f t="shared" si="7264"/>
        <v>0</v>
      </c>
      <c r="BE1762" s="26">
        <f t="shared" si="7358"/>
        <v>0</v>
      </c>
      <c r="BF1762" s="26">
        <f t="shared" si="7359"/>
        <v>0</v>
      </c>
      <c r="BG1762" s="26">
        <f t="shared" si="7360"/>
        <v>0</v>
      </c>
      <c r="BH1762" s="26">
        <f t="shared" si="7265"/>
        <v>95000</v>
      </c>
      <c r="BI1762" s="26">
        <f t="shared" si="7266"/>
        <v>0</v>
      </c>
      <c r="BJ1762" s="26">
        <f t="shared" si="7267"/>
        <v>0</v>
      </c>
      <c r="BK1762" s="26">
        <f t="shared" si="7361"/>
        <v>0</v>
      </c>
      <c r="BL1762" s="26">
        <f t="shared" si="7362"/>
        <v>0</v>
      </c>
      <c r="BM1762" s="26">
        <f t="shared" si="7363"/>
        <v>0</v>
      </c>
      <c r="BN1762" s="26">
        <f t="shared" si="7268"/>
        <v>95000</v>
      </c>
      <c r="BO1762" s="26">
        <f t="shared" si="7269"/>
        <v>0</v>
      </c>
      <c r="BP1762" s="26">
        <f t="shared" si="7270"/>
        <v>0</v>
      </c>
      <c r="BQ1762" s="26">
        <f t="shared" si="7364"/>
        <v>0</v>
      </c>
      <c r="BR1762" s="26">
        <f t="shared" si="7365"/>
        <v>0</v>
      </c>
      <c r="BS1762" s="26">
        <f t="shared" si="7271"/>
        <v>95000</v>
      </c>
      <c r="BT1762" s="26">
        <f t="shared" si="7272"/>
        <v>0</v>
      </c>
      <c r="BU1762" s="26">
        <f t="shared" si="7273"/>
        <v>0</v>
      </c>
      <c r="BV1762" s="26">
        <f t="shared" si="7366"/>
        <v>0</v>
      </c>
      <c r="BW1762" s="26">
        <f t="shared" si="7367"/>
        <v>0</v>
      </c>
      <c r="BX1762" s="26">
        <f t="shared" si="7274"/>
        <v>95000</v>
      </c>
      <c r="BY1762" s="26">
        <f t="shared" si="7275"/>
        <v>0</v>
      </c>
      <c r="BZ1762" s="26">
        <f t="shared" si="7276"/>
        <v>0</v>
      </c>
      <c r="CA1762" s="26">
        <f t="shared" si="7368"/>
        <v>-95000</v>
      </c>
      <c r="CB1762" s="26">
        <f t="shared" si="7369"/>
        <v>0</v>
      </c>
      <c r="CC1762" s="26">
        <f t="shared" si="7370"/>
        <v>0</v>
      </c>
      <c r="CD1762" s="26">
        <f t="shared" si="7130"/>
        <v>0</v>
      </c>
      <c r="CE1762" s="26">
        <f t="shared" si="7131"/>
        <v>0</v>
      </c>
      <c r="CF1762" s="26">
        <f t="shared" si="7132"/>
        <v>0</v>
      </c>
      <c r="CG1762" s="26">
        <f t="shared" si="7371"/>
        <v>0</v>
      </c>
      <c r="CH1762" s="26">
        <f t="shared" si="7372"/>
        <v>0</v>
      </c>
      <c r="CI1762" s="26">
        <f t="shared" si="7373"/>
        <v>0</v>
      </c>
      <c r="CJ1762" s="26">
        <f t="shared" si="7133"/>
        <v>0</v>
      </c>
      <c r="CK1762" s="26">
        <f t="shared" si="7134"/>
        <v>0</v>
      </c>
      <c r="CL1762" s="26">
        <f t="shared" si="7135"/>
        <v>0</v>
      </c>
      <c r="CM1762" s="26">
        <f t="shared" si="7374"/>
        <v>0</v>
      </c>
      <c r="CN1762" s="26">
        <f t="shared" si="7375"/>
        <v>0</v>
      </c>
      <c r="CO1762" s="26">
        <f t="shared" si="7376"/>
        <v>0</v>
      </c>
      <c r="CP1762" s="26">
        <f t="shared" si="7136"/>
        <v>0</v>
      </c>
      <c r="CQ1762" s="26">
        <f t="shared" si="7137"/>
        <v>0</v>
      </c>
      <c r="CR1762" s="26">
        <f t="shared" si="7138"/>
        <v>0</v>
      </c>
      <c r="CS1762" s="26">
        <f t="shared" si="7377"/>
        <v>0</v>
      </c>
      <c r="CT1762" s="19">
        <v>0</v>
      </c>
      <c r="CU1762" s="35"/>
    </row>
    <row r="1763" spans="1:105" hidden="1" x14ac:dyDescent="0.3">
      <c r="A1763" s="36" t="s">
        <v>1010</v>
      </c>
      <c r="B1763" s="17">
        <v>410</v>
      </c>
      <c r="C1763" s="16" t="s">
        <v>64</v>
      </c>
      <c r="D1763" s="16" t="s">
        <v>40</v>
      </c>
      <c r="E1763" s="34" t="s">
        <v>1001</v>
      </c>
      <c r="F1763" s="26"/>
      <c r="G1763" s="26"/>
      <c r="H1763" s="26"/>
      <c r="I1763" s="26"/>
      <c r="J1763" s="26"/>
      <c r="K1763" s="26"/>
      <c r="L1763" s="26"/>
      <c r="M1763" s="26"/>
      <c r="N1763" s="26"/>
      <c r="O1763" s="26"/>
      <c r="P1763" s="26"/>
      <c r="Q1763" s="26"/>
      <c r="R1763" s="26"/>
      <c r="S1763" s="26"/>
      <c r="T1763" s="26"/>
      <c r="U1763" s="26"/>
      <c r="V1763" s="26"/>
      <c r="W1763" s="26"/>
      <c r="X1763" s="26"/>
      <c r="Y1763" s="26"/>
      <c r="Z1763" s="26"/>
      <c r="AA1763" s="26"/>
      <c r="AB1763" s="26"/>
      <c r="AC1763" s="26"/>
      <c r="AD1763" s="26"/>
      <c r="AE1763" s="26"/>
      <c r="AF1763" s="26"/>
      <c r="AG1763" s="26"/>
      <c r="AH1763" s="26"/>
      <c r="AI1763" s="26"/>
      <c r="AJ1763" s="26"/>
      <c r="AK1763" s="26"/>
      <c r="AL1763" s="26"/>
      <c r="AM1763" s="26"/>
      <c r="AN1763" s="26"/>
      <c r="AO1763" s="26"/>
      <c r="AP1763" s="26"/>
      <c r="AQ1763" s="26"/>
      <c r="AR1763" s="26"/>
      <c r="AS1763" s="26"/>
      <c r="AT1763" s="26"/>
      <c r="AU1763" s="26"/>
      <c r="AV1763" s="26"/>
      <c r="AW1763" s="26"/>
      <c r="AX1763" s="26"/>
      <c r="AY1763" s="26">
        <v>95000</v>
      </c>
      <c r="AZ1763" s="26"/>
      <c r="BA1763" s="26"/>
      <c r="BB1763" s="26">
        <f t="shared" si="7262"/>
        <v>95000</v>
      </c>
      <c r="BC1763" s="26">
        <f t="shared" si="7263"/>
        <v>0</v>
      </c>
      <c r="BD1763" s="26">
        <f t="shared" si="7264"/>
        <v>0</v>
      </c>
      <c r="BE1763" s="26"/>
      <c r="BF1763" s="26"/>
      <c r="BG1763" s="26"/>
      <c r="BH1763" s="26">
        <f t="shared" si="7265"/>
        <v>95000</v>
      </c>
      <c r="BI1763" s="26">
        <f t="shared" si="7266"/>
        <v>0</v>
      </c>
      <c r="BJ1763" s="26">
        <f t="shared" si="7267"/>
        <v>0</v>
      </c>
      <c r="BK1763" s="26"/>
      <c r="BL1763" s="26"/>
      <c r="BM1763" s="26"/>
      <c r="BN1763" s="26">
        <f t="shared" si="7268"/>
        <v>95000</v>
      </c>
      <c r="BO1763" s="26">
        <f t="shared" si="7269"/>
        <v>0</v>
      </c>
      <c r="BP1763" s="26">
        <f t="shared" si="7270"/>
        <v>0</v>
      </c>
      <c r="BQ1763" s="26"/>
      <c r="BR1763" s="26"/>
      <c r="BS1763" s="26">
        <f t="shared" si="7271"/>
        <v>95000</v>
      </c>
      <c r="BT1763" s="26">
        <f t="shared" si="7272"/>
        <v>0</v>
      </c>
      <c r="BU1763" s="26">
        <f t="shared" si="7273"/>
        <v>0</v>
      </c>
      <c r="BV1763" s="26"/>
      <c r="BW1763" s="26"/>
      <c r="BX1763" s="26">
        <f t="shared" si="7274"/>
        <v>95000</v>
      </c>
      <c r="BY1763" s="26">
        <f t="shared" si="7275"/>
        <v>0</v>
      </c>
      <c r="BZ1763" s="26">
        <f t="shared" si="7276"/>
        <v>0</v>
      </c>
      <c r="CA1763" s="26">
        <v>-95000</v>
      </c>
      <c r="CB1763" s="26"/>
      <c r="CC1763" s="26"/>
      <c r="CD1763" s="26">
        <f t="shared" si="7130"/>
        <v>0</v>
      </c>
      <c r="CE1763" s="26">
        <f t="shared" si="7131"/>
        <v>0</v>
      </c>
      <c r="CF1763" s="26">
        <f t="shared" si="7132"/>
        <v>0</v>
      </c>
      <c r="CG1763" s="26"/>
      <c r="CH1763" s="26"/>
      <c r="CI1763" s="26"/>
      <c r="CJ1763" s="26">
        <f t="shared" si="7133"/>
        <v>0</v>
      </c>
      <c r="CK1763" s="26">
        <f t="shared" si="7134"/>
        <v>0</v>
      </c>
      <c r="CL1763" s="26">
        <f t="shared" si="7135"/>
        <v>0</v>
      </c>
      <c r="CM1763" s="26"/>
      <c r="CN1763" s="26"/>
      <c r="CO1763" s="26"/>
      <c r="CP1763" s="26">
        <f t="shared" si="7136"/>
        <v>0</v>
      </c>
      <c r="CQ1763" s="26">
        <f t="shared" si="7137"/>
        <v>0</v>
      </c>
      <c r="CR1763" s="26">
        <f t="shared" si="7138"/>
        <v>0</v>
      </c>
      <c r="CS1763" s="26"/>
      <c r="CT1763" s="19">
        <v>0</v>
      </c>
      <c r="CU1763" s="35"/>
    </row>
    <row r="1764" spans="1:105" s="28" customFormat="1" ht="31.2" hidden="1" x14ac:dyDescent="0.3">
      <c r="A1764" s="29" t="s">
        <v>1011</v>
      </c>
      <c r="B1764" s="30"/>
      <c r="C1764" s="29"/>
      <c r="D1764" s="29"/>
      <c r="E1764" s="31" t="s">
        <v>1012</v>
      </c>
      <c r="F1764" s="32">
        <f t="shared" si="7331"/>
        <v>108071.2</v>
      </c>
      <c r="G1764" s="32">
        <f t="shared" si="7332"/>
        <v>110286.39999999999</v>
      </c>
      <c r="H1764" s="32">
        <f t="shared" si="7333"/>
        <v>110286.39999999999</v>
      </c>
      <c r="I1764" s="32">
        <f t="shared" si="7334"/>
        <v>0</v>
      </c>
      <c r="J1764" s="32">
        <f t="shared" si="7335"/>
        <v>0</v>
      </c>
      <c r="K1764" s="32">
        <f t="shared" si="7336"/>
        <v>0</v>
      </c>
      <c r="L1764" s="32">
        <f t="shared" si="7278"/>
        <v>108071.2</v>
      </c>
      <c r="M1764" s="32">
        <f t="shared" si="7279"/>
        <v>110286.39999999999</v>
      </c>
      <c r="N1764" s="32">
        <f t="shared" si="7280"/>
        <v>110286.39999999999</v>
      </c>
      <c r="O1764" s="32">
        <f t="shared" si="7337"/>
        <v>0</v>
      </c>
      <c r="P1764" s="32">
        <f t="shared" si="7338"/>
        <v>0</v>
      </c>
      <c r="Q1764" s="32">
        <f t="shared" si="7339"/>
        <v>0</v>
      </c>
      <c r="R1764" s="32">
        <f t="shared" si="7244"/>
        <v>108071.2</v>
      </c>
      <c r="S1764" s="32">
        <f t="shared" si="7245"/>
        <v>110286.39999999999</v>
      </c>
      <c r="T1764" s="32">
        <f t="shared" si="7246"/>
        <v>110286.39999999999</v>
      </c>
      <c r="U1764" s="32">
        <f t="shared" si="7340"/>
        <v>0</v>
      </c>
      <c r="V1764" s="32">
        <f t="shared" si="7341"/>
        <v>0</v>
      </c>
      <c r="W1764" s="32">
        <f t="shared" si="7342"/>
        <v>0</v>
      </c>
      <c r="X1764" s="32">
        <f t="shared" si="7247"/>
        <v>108071.2</v>
      </c>
      <c r="Y1764" s="32">
        <f t="shared" si="7248"/>
        <v>110286.39999999999</v>
      </c>
      <c r="Z1764" s="32">
        <f t="shared" si="7249"/>
        <v>110286.39999999999</v>
      </c>
      <c r="AA1764" s="32">
        <f t="shared" si="7343"/>
        <v>0</v>
      </c>
      <c r="AB1764" s="32">
        <f t="shared" si="7344"/>
        <v>0</v>
      </c>
      <c r="AC1764" s="32">
        <f t="shared" si="7345"/>
        <v>0</v>
      </c>
      <c r="AD1764" s="32">
        <f t="shared" si="7250"/>
        <v>108071.2</v>
      </c>
      <c r="AE1764" s="32">
        <f t="shared" si="7251"/>
        <v>110286.39999999999</v>
      </c>
      <c r="AF1764" s="32">
        <f t="shared" si="7252"/>
        <v>110286.39999999999</v>
      </c>
      <c r="AG1764" s="32">
        <f t="shared" si="7346"/>
        <v>0</v>
      </c>
      <c r="AH1764" s="32">
        <f t="shared" si="7347"/>
        <v>0</v>
      </c>
      <c r="AI1764" s="32">
        <f t="shared" si="7348"/>
        <v>0</v>
      </c>
      <c r="AJ1764" s="32">
        <f t="shared" si="7253"/>
        <v>108071.2</v>
      </c>
      <c r="AK1764" s="32">
        <f t="shared" si="7254"/>
        <v>110286.39999999999</v>
      </c>
      <c r="AL1764" s="32">
        <f t="shared" si="7255"/>
        <v>110286.39999999999</v>
      </c>
      <c r="AM1764" s="32">
        <f>AM1765</f>
        <v>0</v>
      </c>
      <c r="AN1764" s="32">
        <f>AN1765</f>
        <v>0</v>
      </c>
      <c r="AO1764" s="32">
        <f t="shared" si="7351"/>
        <v>0</v>
      </c>
      <c r="AP1764" s="32">
        <f t="shared" si="7256"/>
        <v>108071.2</v>
      </c>
      <c r="AQ1764" s="32">
        <f t="shared" si="7257"/>
        <v>110286.39999999999</v>
      </c>
      <c r="AR1764" s="32">
        <f t="shared" si="7258"/>
        <v>110286.39999999999</v>
      </c>
      <c r="AS1764" s="32">
        <f t="shared" si="7352"/>
        <v>0</v>
      </c>
      <c r="AT1764" s="32">
        <f t="shared" si="7353"/>
        <v>0</v>
      </c>
      <c r="AU1764" s="32">
        <f t="shared" si="7354"/>
        <v>0</v>
      </c>
      <c r="AV1764" s="32">
        <f t="shared" si="7259"/>
        <v>108071.2</v>
      </c>
      <c r="AW1764" s="32">
        <f t="shared" si="7260"/>
        <v>110286.39999999999</v>
      </c>
      <c r="AX1764" s="32">
        <f t="shared" si="7261"/>
        <v>110286.39999999999</v>
      </c>
      <c r="AY1764" s="32">
        <f t="shared" si="7355"/>
        <v>34178.992000000006</v>
      </c>
      <c r="AZ1764" s="32">
        <f t="shared" si="7356"/>
        <v>1101.4000000000001</v>
      </c>
      <c r="BA1764" s="32">
        <f t="shared" si="7357"/>
        <v>1101.4000000000001</v>
      </c>
      <c r="BB1764" s="32">
        <f t="shared" si="7262"/>
        <v>142250.19200000001</v>
      </c>
      <c r="BC1764" s="32">
        <f t="shared" si="7263"/>
        <v>111387.79999999999</v>
      </c>
      <c r="BD1764" s="32">
        <f t="shared" si="7264"/>
        <v>111387.79999999999</v>
      </c>
      <c r="BE1764" s="32">
        <f t="shared" si="7358"/>
        <v>0</v>
      </c>
      <c r="BF1764" s="32">
        <f t="shared" si="7359"/>
        <v>0</v>
      </c>
      <c r="BG1764" s="32">
        <f t="shared" si="7360"/>
        <v>0</v>
      </c>
      <c r="BH1764" s="32">
        <f t="shared" si="7265"/>
        <v>142250.19200000001</v>
      </c>
      <c r="BI1764" s="32">
        <f t="shared" si="7266"/>
        <v>111387.79999999999</v>
      </c>
      <c r="BJ1764" s="32">
        <f t="shared" si="7267"/>
        <v>111387.79999999999</v>
      </c>
      <c r="BK1764" s="32">
        <f t="shared" si="7361"/>
        <v>32575.822</v>
      </c>
      <c r="BL1764" s="32">
        <f t="shared" si="7362"/>
        <v>0</v>
      </c>
      <c r="BM1764" s="32">
        <f t="shared" si="7363"/>
        <v>0</v>
      </c>
      <c r="BN1764" s="32">
        <f t="shared" si="7268"/>
        <v>174826.01400000002</v>
      </c>
      <c r="BO1764" s="32">
        <f t="shared" si="7269"/>
        <v>111387.79999999999</v>
      </c>
      <c r="BP1764" s="32">
        <f t="shared" si="7270"/>
        <v>111387.79999999999</v>
      </c>
      <c r="BQ1764" s="32">
        <f t="shared" si="7364"/>
        <v>0</v>
      </c>
      <c r="BR1764" s="32">
        <f t="shared" si="7365"/>
        <v>0</v>
      </c>
      <c r="BS1764" s="26">
        <f t="shared" si="7271"/>
        <v>174826.01400000002</v>
      </c>
      <c r="BT1764" s="26">
        <f t="shared" si="7272"/>
        <v>111387.79999999999</v>
      </c>
      <c r="BU1764" s="26">
        <f t="shared" si="7273"/>
        <v>111387.79999999999</v>
      </c>
      <c r="BV1764" s="32">
        <f t="shared" si="7366"/>
        <v>0</v>
      </c>
      <c r="BW1764" s="32">
        <f t="shared" si="7367"/>
        <v>0</v>
      </c>
      <c r="BX1764" s="32">
        <f t="shared" si="7274"/>
        <v>174826.01400000002</v>
      </c>
      <c r="BY1764" s="32">
        <f t="shared" si="7275"/>
        <v>111387.79999999999</v>
      </c>
      <c r="BZ1764" s="32">
        <f t="shared" si="7276"/>
        <v>111387.79999999999</v>
      </c>
      <c r="CA1764" s="32">
        <f t="shared" si="7368"/>
        <v>29490.713</v>
      </c>
      <c r="CB1764" s="32">
        <f t="shared" si="7369"/>
        <v>0</v>
      </c>
      <c r="CC1764" s="32">
        <f t="shared" si="7370"/>
        <v>0</v>
      </c>
      <c r="CD1764" s="32">
        <f t="shared" si="7130"/>
        <v>204316.72700000001</v>
      </c>
      <c r="CE1764" s="32">
        <f t="shared" si="7131"/>
        <v>111387.79999999999</v>
      </c>
      <c r="CF1764" s="32">
        <f t="shared" si="7132"/>
        <v>111387.79999999999</v>
      </c>
      <c r="CG1764" s="32">
        <f t="shared" si="7371"/>
        <v>0</v>
      </c>
      <c r="CH1764" s="32">
        <f t="shared" si="7372"/>
        <v>0</v>
      </c>
      <c r="CI1764" s="32">
        <f t="shared" si="7373"/>
        <v>0</v>
      </c>
      <c r="CJ1764" s="32">
        <f t="shared" si="7133"/>
        <v>204316.72700000001</v>
      </c>
      <c r="CK1764" s="32">
        <f t="shared" si="7134"/>
        <v>111387.79999999999</v>
      </c>
      <c r="CL1764" s="32">
        <f t="shared" si="7135"/>
        <v>111387.79999999999</v>
      </c>
      <c r="CM1764" s="32">
        <f t="shared" si="7374"/>
        <v>0</v>
      </c>
      <c r="CN1764" s="32">
        <f t="shared" si="7375"/>
        <v>0</v>
      </c>
      <c r="CO1764" s="32">
        <f t="shared" si="7376"/>
        <v>0</v>
      </c>
      <c r="CP1764" s="32">
        <f t="shared" si="7136"/>
        <v>204316.72700000001</v>
      </c>
      <c r="CQ1764" s="32">
        <f t="shared" si="7137"/>
        <v>111387.79999999999</v>
      </c>
      <c r="CR1764" s="32">
        <f t="shared" si="7138"/>
        <v>111387.79999999999</v>
      </c>
      <c r="CS1764" s="32">
        <f t="shared" si="7377"/>
        <v>0</v>
      </c>
      <c r="CT1764" s="19"/>
      <c r="CU1764" s="33"/>
      <c r="CW1764" s="28" t="s">
        <v>25</v>
      </c>
    </row>
    <row r="1765" spans="1:105" ht="62.4" hidden="1" x14ac:dyDescent="0.3">
      <c r="A1765" s="16" t="s">
        <v>1013</v>
      </c>
      <c r="B1765" s="17"/>
      <c r="C1765" s="16"/>
      <c r="D1765" s="16"/>
      <c r="E1765" s="34" t="s">
        <v>1014</v>
      </c>
      <c r="F1765" s="26">
        <f t="shared" ref="F1765:K1765" si="7379">F1766+F1776</f>
        <v>108071.2</v>
      </c>
      <c r="G1765" s="26">
        <f t="shared" si="7379"/>
        <v>110286.39999999999</v>
      </c>
      <c r="H1765" s="26">
        <f t="shared" si="7379"/>
        <v>110286.39999999999</v>
      </c>
      <c r="I1765" s="26">
        <f t="shared" si="7379"/>
        <v>0</v>
      </c>
      <c r="J1765" s="26">
        <f t="shared" si="7379"/>
        <v>0</v>
      </c>
      <c r="K1765" s="26">
        <f t="shared" si="7379"/>
        <v>0</v>
      </c>
      <c r="L1765" s="26">
        <f t="shared" si="7278"/>
        <v>108071.2</v>
      </c>
      <c r="M1765" s="26">
        <f t="shared" si="7279"/>
        <v>110286.39999999999</v>
      </c>
      <c r="N1765" s="26">
        <f t="shared" si="7280"/>
        <v>110286.39999999999</v>
      </c>
      <c r="O1765" s="26">
        <f>O1766+O1776</f>
        <v>0</v>
      </c>
      <c r="P1765" s="26">
        <f>P1766+P1776</f>
        <v>0</v>
      </c>
      <c r="Q1765" s="26">
        <f>Q1766+Q1776</f>
        <v>0</v>
      </c>
      <c r="R1765" s="26">
        <f t="shared" si="7244"/>
        <v>108071.2</v>
      </c>
      <c r="S1765" s="26">
        <f t="shared" si="7245"/>
        <v>110286.39999999999</v>
      </c>
      <c r="T1765" s="26">
        <f t="shared" si="7246"/>
        <v>110286.39999999999</v>
      </c>
      <c r="U1765" s="26">
        <f>U1766+U1776</f>
        <v>0</v>
      </c>
      <c r="V1765" s="26">
        <f>V1766+V1776</f>
        <v>0</v>
      </c>
      <c r="W1765" s="26">
        <f>W1766+W1776</f>
        <v>0</v>
      </c>
      <c r="X1765" s="26">
        <f t="shared" si="7247"/>
        <v>108071.2</v>
      </c>
      <c r="Y1765" s="26">
        <f t="shared" si="7248"/>
        <v>110286.39999999999</v>
      </c>
      <c r="Z1765" s="26">
        <f t="shared" si="7249"/>
        <v>110286.39999999999</v>
      </c>
      <c r="AA1765" s="26">
        <f>AA1766+AA1776</f>
        <v>0</v>
      </c>
      <c r="AB1765" s="26">
        <f>AB1766+AB1776</f>
        <v>0</v>
      </c>
      <c r="AC1765" s="26">
        <f>AC1766+AC1776</f>
        <v>0</v>
      </c>
      <c r="AD1765" s="26">
        <f t="shared" si="7250"/>
        <v>108071.2</v>
      </c>
      <c r="AE1765" s="26">
        <f t="shared" si="7251"/>
        <v>110286.39999999999</v>
      </c>
      <c r="AF1765" s="26">
        <f t="shared" si="7252"/>
        <v>110286.39999999999</v>
      </c>
      <c r="AG1765" s="26">
        <f>AG1766+AG1776</f>
        <v>0</v>
      </c>
      <c r="AH1765" s="26">
        <f>AH1766+AH1776</f>
        <v>0</v>
      </c>
      <c r="AI1765" s="26">
        <f>AI1766+AI1776</f>
        <v>0</v>
      </c>
      <c r="AJ1765" s="26">
        <f t="shared" si="7253"/>
        <v>108071.2</v>
      </c>
      <c r="AK1765" s="26">
        <f t="shared" si="7254"/>
        <v>110286.39999999999</v>
      </c>
      <c r="AL1765" s="26">
        <f t="shared" si="7255"/>
        <v>110286.39999999999</v>
      </c>
      <c r="AM1765" s="26">
        <f>AM1766+AM1776+AM1785</f>
        <v>0</v>
      </c>
      <c r="AN1765" s="26">
        <f>AN1766+AN1776+AN1785</f>
        <v>0</v>
      </c>
      <c r="AO1765" s="26">
        <f>AO1766+AO1776+AO1785</f>
        <v>0</v>
      </c>
      <c r="AP1765" s="26">
        <f t="shared" si="7256"/>
        <v>108071.2</v>
      </c>
      <c r="AQ1765" s="26">
        <f t="shared" si="7257"/>
        <v>110286.39999999999</v>
      </c>
      <c r="AR1765" s="26">
        <f t="shared" si="7258"/>
        <v>110286.39999999999</v>
      </c>
      <c r="AS1765" s="26">
        <f>AS1766+AS1776+AS1785</f>
        <v>0</v>
      </c>
      <c r="AT1765" s="26">
        <f>AT1766+AT1776+AT1785</f>
        <v>0</v>
      </c>
      <c r="AU1765" s="26">
        <f>AU1766+AU1776+AU1785</f>
        <v>0</v>
      </c>
      <c r="AV1765" s="26">
        <f t="shared" si="7259"/>
        <v>108071.2</v>
      </c>
      <c r="AW1765" s="26">
        <f t="shared" si="7260"/>
        <v>110286.39999999999</v>
      </c>
      <c r="AX1765" s="26">
        <f t="shared" si="7261"/>
        <v>110286.39999999999</v>
      </c>
      <c r="AY1765" s="26">
        <f>AY1766+AY1776+AY1785</f>
        <v>34178.992000000006</v>
      </c>
      <c r="AZ1765" s="26">
        <f>AZ1766+AZ1776+AZ1785</f>
        <v>1101.4000000000001</v>
      </c>
      <c r="BA1765" s="26">
        <f>BA1766+BA1776+BA1785</f>
        <v>1101.4000000000001</v>
      </c>
      <c r="BB1765" s="26">
        <f t="shared" si="7262"/>
        <v>142250.19200000001</v>
      </c>
      <c r="BC1765" s="26">
        <f t="shared" si="7263"/>
        <v>111387.79999999999</v>
      </c>
      <c r="BD1765" s="26">
        <f t="shared" si="7264"/>
        <v>111387.79999999999</v>
      </c>
      <c r="BE1765" s="26">
        <f>BE1766+BE1776+BE1785</f>
        <v>0</v>
      </c>
      <c r="BF1765" s="26">
        <f>BF1766+BF1776+BF1785</f>
        <v>0</v>
      </c>
      <c r="BG1765" s="26">
        <f>BG1766+BG1776+BG1785</f>
        <v>0</v>
      </c>
      <c r="BH1765" s="26">
        <f t="shared" si="7265"/>
        <v>142250.19200000001</v>
      </c>
      <c r="BI1765" s="26">
        <f t="shared" si="7266"/>
        <v>111387.79999999999</v>
      </c>
      <c r="BJ1765" s="26">
        <f t="shared" si="7267"/>
        <v>111387.79999999999</v>
      </c>
      <c r="BK1765" s="26">
        <f>BK1766+BK1776+BK1785</f>
        <v>32575.822</v>
      </c>
      <c r="BL1765" s="26">
        <f>BL1766+BL1776+BL1785</f>
        <v>0</v>
      </c>
      <c r="BM1765" s="26">
        <f>BM1766+BM1776+BM1785</f>
        <v>0</v>
      </c>
      <c r="BN1765" s="26">
        <f t="shared" si="7268"/>
        <v>174826.01400000002</v>
      </c>
      <c r="BO1765" s="26">
        <f t="shared" si="7269"/>
        <v>111387.79999999999</v>
      </c>
      <c r="BP1765" s="26">
        <f t="shared" si="7270"/>
        <v>111387.79999999999</v>
      </c>
      <c r="BQ1765" s="26">
        <f>BQ1766+BQ1776+BQ1785</f>
        <v>0</v>
      </c>
      <c r="BR1765" s="26">
        <f>BR1766+BR1776+BR1785</f>
        <v>0</v>
      </c>
      <c r="BS1765" s="26">
        <f t="shared" si="7271"/>
        <v>174826.01400000002</v>
      </c>
      <c r="BT1765" s="26">
        <f t="shared" si="7272"/>
        <v>111387.79999999999</v>
      </c>
      <c r="BU1765" s="26">
        <f t="shared" si="7273"/>
        <v>111387.79999999999</v>
      </c>
      <c r="BV1765" s="26">
        <f>BV1766+BV1776+BV1785</f>
        <v>0</v>
      </c>
      <c r="BW1765" s="26">
        <f>BW1766+BW1776+BW1785</f>
        <v>0</v>
      </c>
      <c r="BX1765" s="26">
        <f t="shared" si="7274"/>
        <v>174826.01400000002</v>
      </c>
      <c r="BY1765" s="26">
        <f t="shared" si="7275"/>
        <v>111387.79999999999</v>
      </c>
      <c r="BZ1765" s="26">
        <f t="shared" si="7276"/>
        <v>111387.79999999999</v>
      </c>
      <c r="CA1765" s="26">
        <f>CA1766+CA1776+CA1785</f>
        <v>29490.713</v>
      </c>
      <c r="CB1765" s="26">
        <f>CB1766+CB1776+CB1785</f>
        <v>0</v>
      </c>
      <c r="CC1765" s="26">
        <f>CC1766+CC1776+CC1785</f>
        <v>0</v>
      </c>
      <c r="CD1765" s="26">
        <f t="shared" si="7130"/>
        <v>204316.72700000001</v>
      </c>
      <c r="CE1765" s="26">
        <f t="shared" si="7131"/>
        <v>111387.79999999999</v>
      </c>
      <c r="CF1765" s="26">
        <f t="shared" si="7132"/>
        <v>111387.79999999999</v>
      </c>
      <c r="CG1765" s="26">
        <f>CG1766+CG1776+CG1785</f>
        <v>0</v>
      </c>
      <c r="CH1765" s="26">
        <f>CH1766+CH1776+CH1785</f>
        <v>0</v>
      </c>
      <c r="CI1765" s="26">
        <f>CI1766+CI1776+CI1785</f>
        <v>0</v>
      </c>
      <c r="CJ1765" s="26">
        <f t="shared" si="7133"/>
        <v>204316.72700000001</v>
      </c>
      <c r="CK1765" s="26">
        <f t="shared" si="7134"/>
        <v>111387.79999999999</v>
      </c>
      <c r="CL1765" s="26">
        <f t="shared" si="7135"/>
        <v>111387.79999999999</v>
      </c>
      <c r="CM1765" s="26">
        <f>CM1766+CM1776+CM1785</f>
        <v>0</v>
      </c>
      <c r="CN1765" s="26">
        <f>CN1766+CN1776+CN1785</f>
        <v>0</v>
      </c>
      <c r="CO1765" s="26">
        <f>CO1766+CO1776+CO1785</f>
        <v>0</v>
      </c>
      <c r="CP1765" s="26">
        <f t="shared" si="7136"/>
        <v>204316.72700000001</v>
      </c>
      <c r="CQ1765" s="26">
        <f t="shared" si="7137"/>
        <v>111387.79999999999</v>
      </c>
      <c r="CR1765" s="26">
        <f t="shared" si="7138"/>
        <v>111387.79999999999</v>
      </c>
      <c r="CS1765" s="26">
        <f>CS1766+CS1776+CS1785</f>
        <v>0</v>
      </c>
      <c r="CT1765" s="19"/>
      <c r="CU1765" s="35"/>
      <c r="CX1765" s="1" t="s">
        <v>26</v>
      </c>
    </row>
    <row r="1766" spans="1:105" ht="46.8" hidden="1" x14ac:dyDescent="0.3">
      <c r="A1766" s="16" t="s">
        <v>1015</v>
      </c>
      <c r="B1766" s="17"/>
      <c r="C1766" s="16"/>
      <c r="D1766" s="16"/>
      <c r="E1766" s="34" t="s">
        <v>128</v>
      </c>
      <c r="F1766" s="26">
        <f t="shared" ref="F1766:K1766" si="7380">F1767+F1770+F1773</f>
        <v>64587.1</v>
      </c>
      <c r="G1766" s="26">
        <f t="shared" si="7380"/>
        <v>66802.3</v>
      </c>
      <c r="H1766" s="26">
        <f t="shared" si="7380"/>
        <v>66802.3</v>
      </c>
      <c r="I1766" s="26">
        <f t="shared" si="7380"/>
        <v>0</v>
      </c>
      <c r="J1766" s="26">
        <f t="shared" si="7380"/>
        <v>0</v>
      </c>
      <c r="K1766" s="26">
        <f t="shared" si="7380"/>
        <v>0</v>
      </c>
      <c r="L1766" s="26">
        <f t="shared" si="7278"/>
        <v>64587.1</v>
      </c>
      <c r="M1766" s="26">
        <f t="shared" si="7279"/>
        <v>66802.3</v>
      </c>
      <c r="N1766" s="26">
        <f t="shared" si="7280"/>
        <v>66802.3</v>
      </c>
      <c r="O1766" s="26">
        <f>O1767+O1770+O1773</f>
        <v>0</v>
      </c>
      <c r="P1766" s="26">
        <f>P1767+P1770+P1773</f>
        <v>0</v>
      </c>
      <c r="Q1766" s="26">
        <f>Q1767+Q1770+Q1773</f>
        <v>0</v>
      </c>
      <c r="R1766" s="26">
        <f t="shared" si="7244"/>
        <v>64587.1</v>
      </c>
      <c r="S1766" s="26">
        <f t="shared" si="7245"/>
        <v>66802.3</v>
      </c>
      <c r="T1766" s="26">
        <f t="shared" si="7246"/>
        <v>66802.3</v>
      </c>
      <c r="U1766" s="26">
        <f>U1767+U1770+U1773</f>
        <v>0</v>
      </c>
      <c r="V1766" s="26">
        <f>V1767+V1770+V1773</f>
        <v>0</v>
      </c>
      <c r="W1766" s="26">
        <f>W1767+W1770+W1773</f>
        <v>0</v>
      </c>
      <c r="X1766" s="26">
        <f t="shared" si="7247"/>
        <v>64587.1</v>
      </c>
      <c r="Y1766" s="26">
        <f t="shared" si="7248"/>
        <v>66802.3</v>
      </c>
      <c r="Z1766" s="26">
        <f t="shared" si="7249"/>
        <v>66802.3</v>
      </c>
      <c r="AA1766" s="26">
        <f>AA1767+AA1770+AA1773</f>
        <v>0</v>
      </c>
      <c r="AB1766" s="26">
        <f>AB1767+AB1770+AB1773</f>
        <v>0</v>
      </c>
      <c r="AC1766" s="26">
        <f>AC1767+AC1770+AC1773</f>
        <v>0</v>
      </c>
      <c r="AD1766" s="26">
        <f t="shared" si="7250"/>
        <v>64587.1</v>
      </c>
      <c r="AE1766" s="26">
        <f t="shared" si="7251"/>
        <v>66802.3</v>
      </c>
      <c r="AF1766" s="26">
        <f t="shared" si="7252"/>
        <v>66802.3</v>
      </c>
      <c r="AG1766" s="26">
        <f>AG1767+AG1770+AG1773</f>
        <v>0</v>
      </c>
      <c r="AH1766" s="26">
        <f>AH1767+AH1770+AH1773</f>
        <v>0</v>
      </c>
      <c r="AI1766" s="26">
        <f>AI1767+AI1770+AI1773</f>
        <v>0</v>
      </c>
      <c r="AJ1766" s="26">
        <f t="shared" si="7253"/>
        <v>64587.1</v>
      </c>
      <c r="AK1766" s="26">
        <f t="shared" si="7254"/>
        <v>66802.3</v>
      </c>
      <c r="AL1766" s="26">
        <f t="shared" si="7255"/>
        <v>66802.3</v>
      </c>
      <c r="AM1766" s="26">
        <f>AM1767+AM1770+AM1773</f>
        <v>0</v>
      </c>
      <c r="AN1766" s="26">
        <f>AN1767+AN1770+AN1773</f>
        <v>0</v>
      </c>
      <c r="AO1766" s="26">
        <f>AO1767+AO1770+AO1773</f>
        <v>0</v>
      </c>
      <c r="AP1766" s="26">
        <f t="shared" si="7256"/>
        <v>64587.1</v>
      </c>
      <c r="AQ1766" s="26">
        <f t="shared" si="7257"/>
        <v>66802.3</v>
      </c>
      <c r="AR1766" s="26">
        <f t="shared" si="7258"/>
        <v>66802.3</v>
      </c>
      <c r="AS1766" s="26">
        <f>AS1767+AS1770+AS1773</f>
        <v>0</v>
      </c>
      <c r="AT1766" s="26">
        <f>AT1767+AT1770+AT1773</f>
        <v>0</v>
      </c>
      <c r="AU1766" s="26">
        <f>AU1767+AU1770+AU1773</f>
        <v>0</v>
      </c>
      <c r="AV1766" s="26">
        <f t="shared" si="7259"/>
        <v>64587.1</v>
      </c>
      <c r="AW1766" s="26">
        <f t="shared" si="7260"/>
        <v>66802.3</v>
      </c>
      <c r="AX1766" s="26">
        <f t="shared" si="7261"/>
        <v>66802.3</v>
      </c>
      <c r="AY1766" s="26">
        <f>AY1767+AY1770+AY1773</f>
        <v>537.9</v>
      </c>
      <c r="AZ1766" s="26">
        <f>AZ1767+AZ1770+AZ1773</f>
        <v>1101.4000000000001</v>
      </c>
      <c r="BA1766" s="26">
        <f>BA1767+BA1770+BA1773</f>
        <v>1101.4000000000001</v>
      </c>
      <c r="BB1766" s="26">
        <f t="shared" si="7262"/>
        <v>65125</v>
      </c>
      <c r="BC1766" s="26">
        <f t="shared" si="7263"/>
        <v>67903.7</v>
      </c>
      <c r="BD1766" s="26">
        <f t="shared" si="7264"/>
        <v>67903.7</v>
      </c>
      <c r="BE1766" s="26">
        <f>BE1767+BE1770+BE1773</f>
        <v>0</v>
      </c>
      <c r="BF1766" s="26">
        <f>BF1767+BF1770+BF1773</f>
        <v>0</v>
      </c>
      <c r="BG1766" s="26">
        <f>BG1767+BG1770+BG1773</f>
        <v>0</v>
      </c>
      <c r="BH1766" s="26">
        <f t="shared" si="7265"/>
        <v>65125</v>
      </c>
      <c r="BI1766" s="26">
        <f t="shared" si="7266"/>
        <v>67903.7</v>
      </c>
      <c r="BJ1766" s="26">
        <f t="shared" si="7267"/>
        <v>67903.7</v>
      </c>
      <c r="BK1766" s="26">
        <f>BK1767+BK1770+BK1773</f>
        <v>0</v>
      </c>
      <c r="BL1766" s="26">
        <f>BL1767+BL1770+BL1773</f>
        <v>0</v>
      </c>
      <c r="BM1766" s="26">
        <f>BM1767+BM1770+BM1773</f>
        <v>0</v>
      </c>
      <c r="BN1766" s="26">
        <f t="shared" si="7268"/>
        <v>65125</v>
      </c>
      <c r="BO1766" s="26">
        <f t="shared" si="7269"/>
        <v>67903.7</v>
      </c>
      <c r="BP1766" s="26">
        <f t="shared" si="7270"/>
        <v>67903.7</v>
      </c>
      <c r="BQ1766" s="26">
        <f>BQ1767+BQ1770+BQ1773</f>
        <v>0</v>
      </c>
      <c r="BR1766" s="26">
        <f>BR1767+BR1770+BR1773</f>
        <v>0</v>
      </c>
      <c r="BS1766" s="26">
        <f t="shared" si="7271"/>
        <v>65125</v>
      </c>
      <c r="BT1766" s="26">
        <f t="shared" si="7272"/>
        <v>67903.7</v>
      </c>
      <c r="BU1766" s="26">
        <f t="shared" si="7273"/>
        <v>67903.7</v>
      </c>
      <c r="BV1766" s="26">
        <f>BV1767+BV1770+BV1773</f>
        <v>0</v>
      </c>
      <c r="BW1766" s="26">
        <f>BW1767+BW1770+BW1773</f>
        <v>0</v>
      </c>
      <c r="BX1766" s="26">
        <f t="shared" si="7274"/>
        <v>65125</v>
      </c>
      <c r="BY1766" s="26">
        <f t="shared" si="7275"/>
        <v>67903.7</v>
      </c>
      <c r="BZ1766" s="26">
        <f t="shared" si="7276"/>
        <v>67903.7</v>
      </c>
      <c r="CA1766" s="26">
        <f>CA1767+CA1770+CA1773</f>
        <v>0</v>
      </c>
      <c r="CB1766" s="26">
        <f>CB1767+CB1770+CB1773</f>
        <v>0</v>
      </c>
      <c r="CC1766" s="26">
        <f>CC1767+CC1770+CC1773</f>
        <v>0</v>
      </c>
      <c r="CD1766" s="26">
        <f t="shared" si="7130"/>
        <v>65125</v>
      </c>
      <c r="CE1766" s="26">
        <f t="shared" si="7131"/>
        <v>67903.7</v>
      </c>
      <c r="CF1766" s="26">
        <f t="shared" si="7132"/>
        <v>67903.7</v>
      </c>
      <c r="CG1766" s="26">
        <f>CG1767+CG1770+CG1773</f>
        <v>0</v>
      </c>
      <c r="CH1766" s="26">
        <f>CH1767+CH1770+CH1773</f>
        <v>0</v>
      </c>
      <c r="CI1766" s="26">
        <f>CI1767+CI1770+CI1773</f>
        <v>0</v>
      </c>
      <c r="CJ1766" s="26">
        <f t="shared" si="7133"/>
        <v>65125</v>
      </c>
      <c r="CK1766" s="26">
        <f t="shared" si="7134"/>
        <v>67903.7</v>
      </c>
      <c r="CL1766" s="26">
        <f t="shared" si="7135"/>
        <v>67903.7</v>
      </c>
      <c r="CM1766" s="26">
        <f>CM1767+CM1770+CM1773</f>
        <v>0</v>
      </c>
      <c r="CN1766" s="26">
        <f>CN1767+CN1770+CN1773</f>
        <v>0</v>
      </c>
      <c r="CO1766" s="26">
        <f>CO1767+CO1770+CO1773</f>
        <v>0</v>
      </c>
      <c r="CP1766" s="26">
        <f t="shared" si="7136"/>
        <v>65125</v>
      </c>
      <c r="CQ1766" s="26">
        <f t="shared" si="7137"/>
        <v>67903.7</v>
      </c>
      <c r="CR1766" s="26">
        <f t="shared" si="7138"/>
        <v>67903.7</v>
      </c>
      <c r="CS1766" s="26">
        <f>CS1767+CS1770+CS1773</f>
        <v>0</v>
      </c>
      <c r="CT1766" s="19"/>
      <c r="CU1766" s="35"/>
      <c r="DA1766" s="1" t="s">
        <v>29</v>
      </c>
    </row>
    <row r="1767" spans="1:105" ht="93.6" hidden="1" x14ac:dyDescent="0.3">
      <c r="A1767" s="16" t="s">
        <v>1015</v>
      </c>
      <c r="B1767" s="17">
        <v>100</v>
      </c>
      <c r="C1767" s="16"/>
      <c r="D1767" s="16"/>
      <c r="E1767" s="34" t="s">
        <v>129</v>
      </c>
      <c r="F1767" s="26">
        <f t="shared" ref="F1767:F1768" si="7381">F1768</f>
        <v>61054.6</v>
      </c>
      <c r="G1767" s="26">
        <f t="shared" ref="G1767:G1768" si="7382">G1768</f>
        <v>63271.1</v>
      </c>
      <c r="H1767" s="26">
        <f t="shared" ref="H1767:H1768" si="7383">H1768</f>
        <v>63271.1</v>
      </c>
      <c r="I1767" s="26">
        <f t="shared" ref="I1767:I1774" si="7384">I1768</f>
        <v>0</v>
      </c>
      <c r="J1767" s="26">
        <f t="shared" ref="J1767:J1774" si="7385">J1768</f>
        <v>0</v>
      </c>
      <c r="K1767" s="26">
        <f t="shared" ref="K1767:K1774" si="7386">K1768</f>
        <v>0</v>
      </c>
      <c r="L1767" s="26">
        <f t="shared" si="7278"/>
        <v>61054.6</v>
      </c>
      <c r="M1767" s="26">
        <f t="shared" si="7279"/>
        <v>63271.1</v>
      </c>
      <c r="N1767" s="26">
        <f t="shared" si="7280"/>
        <v>63271.1</v>
      </c>
      <c r="O1767" s="26">
        <f t="shared" ref="O1767:O1774" si="7387">O1768</f>
        <v>0</v>
      </c>
      <c r="P1767" s="26">
        <f t="shared" ref="P1767:P1774" si="7388">P1768</f>
        <v>0</v>
      </c>
      <c r="Q1767" s="26">
        <f t="shared" ref="Q1767:Q1774" si="7389">Q1768</f>
        <v>0</v>
      </c>
      <c r="R1767" s="26">
        <f t="shared" si="7244"/>
        <v>61054.6</v>
      </c>
      <c r="S1767" s="26">
        <f t="shared" si="7245"/>
        <v>63271.1</v>
      </c>
      <c r="T1767" s="26">
        <f t="shared" si="7246"/>
        <v>63271.1</v>
      </c>
      <c r="U1767" s="26">
        <f t="shared" ref="U1767:U1774" si="7390">U1768</f>
        <v>0</v>
      </c>
      <c r="V1767" s="26">
        <f t="shared" ref="V1767:V1774" si="7391">V1768</f>
        <v>0</v>
      </c>
      <c r="W1767" s="26">
        <f t="shared" ref="W1767:W1774" si="7392">W1768</f>
        <v>0</v>
      </c>
      <c r="X1767" s="26">
        <f t="shared" si="7247"/>
        <v>61054.6</v>
      </c>
      <c r="Y1767" s="26">
        <f t="shared" si="7248"/>
        <v>63271.1</v>
      </c>
      <c r="Z1767" s="26">
        <f t="shared" si="7249"/>
        <v>63271.1</v>
      </c>
      <c r="AA1767" s="26">
        <f t="shared" ref="AA1767:AA1774" si="7393">AA1768</f>
        <v>0</v>
      </c>
      <c r="AB1767" s="26">
        <f t="shared" ref="AB1767:AB1774" si="7394">AB1768</f>
        <v>0</v>
      </c>
      <c r="AC1767" s="26">
        <f t="shared" ref="AC1767:AC1774" si="7395">AC1768</f>
        <v>0</v>
      </c>
      <c r="AD1767" s="26">
        <f t="shared" si="7250"/>
        <v>61054.6</v>
      </c>
      <c r="AE1767" s="26">
        <f t="shared" si="7251"/>
        <v>63271.1</v>
      </c>
      <c r="AF1767" s="26">
        <f t="shared" si="7252"/>
        <v>63271.1</v>
      </c>
      <c r="AG1767" s="26">
        <f t="shared" ref="AG1767:AG1774" si="7396">AG1768</f>
        <v>0</v>
      </c>
      <c r="AH1767" s="26">
        <f t="shared" ref="AH1767:AH1774" si="7397">AH1768</f>
        <v>0</v>
      </c>
      <c r="AI1767" s="26">
        <f t="shared" ref="AI1767:AI1774" si="7398">AI1768</f>
        <v>0</v>
      </c>
      <c r="AJ1767" s="26">
        <f t="shared" si="7253"/>
        <v>61054.6</v>
      </c>
      <c r="AK1767" s="26">
        <f t="shared" si="7254"/>
        <v>63271.1</v>
      </c>
      <c r="AL1767" s="26">
        <f t="shared" si="7255"/>
        <v>63271.1</v>
      </c>
      <c r="AM1767" s="26">
        <f t="shared" ref="AM1767:AM1774" si="7399">AM1768</f>
        <v>0</v>
      </c>
      <c r="AN1767" s="26">
        <f t="shared" ref="AN1767:AN1774" si="7400">AN1768</f>
        <v>0</v>
      </c>
      <c r="AO1767" s="26">
        <f t="shared" ref="AO1767:AO1774" si="7401">AO1768</f>
        <v>0</v>
      </c>
      <c r="AP1767" s="26">
        <f t="shared" si="7256"/>
        <v>61054.6</v>
      </c>
      <c r="AQ1767" s="26">
        <f t="shared" si="7257"/>
        <v>63271.1</v>
      </c>
      <c r="AR1767" s="26">
        <f t="shared" si="7258"/>
        <v>63271.1</v>
      </c>
      <c r="AS1767" s="26">
        <f t="shared" ref="AS1767:AS1774" si="7402">AS1768</f>
        <v>0</v>
      </c>
      <c r="AT1767" s="26">
        <f t="shared" ref="AT1767:AT1774" si="7403">AT1768</f>
        <v>0</v>
      </c>
      <c r="AU1767" s="26">
        <f t="shared" ref="AU1767:AU1774" si="7404">AU1768</f>
        <v>0</v>
      </c>
      <c r="AV1767" s="26">
        <f t="shared" si="7259"/>
        <v>61054.6</v>
      </c>
      <c r="AW1767" s="26">
        <f t="shared" si="7260"/>
        <v>63271.1</v>
      </c>
      <c r="AX1767" s="26">
        <f t="shared" si="7261"/>
        <v>63271.1</v>
      </c>
      <c r="AY1767" s="26">
        <f t="shared" ref="AY1767:AY1774" si="7405">AY1768</f>
        <v>537.9</v>
      </c>
      <c r="AZ1767" s="26">
        <f t="shared" ref="AZ1767:AZ1774" si="7406">AZ1768</f>
        <v>1101.4000000000001</v>
      </c>
      <c r="BA1767" s="26">
        <f t="shared" ref="BA1767:BA1774" si="7407">BA1768</f>
        <v>1101.4000000000001</v>
      </c>
      <c r="BB1767" s="26">
        <f t="shared" si="7262"/>
        <v>61592.5</v>
      </c>
      <c r="BC1767" s="26">
        <f t="shared" si="7263"/>
        <v>64372.5</v>
      </c>
      <c r="BD1767" s="26">
        <f t="shared" si="7264"/>
        <v>64372.5</v>
      </c>
      <c r="BE1767" s="26">
        <f t="shared" ref="BE1767:BE1774" si="7408">BE1768</f>
        <v>0</v>
      </c>
      <c r="BF1767" s="26">
        <f t="shared" ref="BF1767:BF1774" si="7409">BF1768</f>
        <v>0</v>
      </c>
      <c r="BG1767" s="26">
        <f t="shared" ref="BG1767:BG1774" si="7410">BG1768</f>
        <v>0</v>
      </c>
      <c r="BH1767" s="26">
        <f t="shared" si="7265"/>
        <v>61592.5</v>
      </c>
      <c r="BI1767" s="26">
        <f t="shared" si="7266"/>
        <v>64372.5</v>
      </c>
      <c r="BJ1767" s="26">
        <f t="shared" si="7267"/>
        <v>64372.5</v>
      </c>
      <c r="BK1767" s="26">
        <f t="shared" ref="BK1767:BK1774" si="7411">BK1768</f>
        <v>0</v>
      </c>
      <c r="BL1767" s="26">
        <f t="shared" ref="BL1767:BL1774" si="7412">BL1768</f>
        <v>0</v>
      </c>
      <c r="BM1767" s="26">
        <f t="shared" ref="BM1767:BM1774" si="7413">BM1768</f>
        <v>0</v>
      </c>
      <c r="BN1767" s="26">
        <f t="shared" si="7268"/>
        <v>61592.5</v>
      </c>
      <c r="BO1767" s="26">
        <f t="shared" si="7269"/>
        <v>64372.5</v>
      </c>
      <c r="BP1767" s="26">
        <f t="shared" si="7270"/>
        <v>64372.5</v>
      </c>
      <c r="BQ1767" s="26">
        <f t="shared" ref="BQ1767:BQ1774" si="7414">BQ1768</f>
        <v>0</v>
      </c>
      <c r="BR1767" s="26">
        <f t="shared" ref="BR1767:BR1774" si="7415">BR1768</f>
        <v>0</v>
      </c>
      <c r="BS1767" s="26">
        <f t="shared" si="7271"/>
        <v>61592.5</v>
      </c>
      <c r="BT1767" s="26">
        <f t="shared" si="7272"/>
        <v>64372.5</v>
      </c>
      <c r="BU1767" s="26">
        <f t="shared" si="7273"/>
        <v>64372.5</v>
      </c>
      <c r="BV1767" s="26">
        <f t="shared" ref="BV1767:BV1774" si="7416">BV1768</f>
        <v>0</v>
      </c>
      <c r="BW1767" s="26">
        <f t="shared" ref="BW1767:BW1774" si="7417">BW1768</f>
        <v>0</v>
      </c>
      <c r="BX1767" s="26">
        <f t="shared" si="7274"/>
        <v>61592.5</v>
      </c>
      <c r="BY1767" s="26">
        <f t="shared" si="7275"/>
        <v>64372.5</v>
      </c>
      <c r="BZ1767" s="26">
        <f t="shared" si="7276"/>
        <v>64372.5</v>
      </c>
      <c r="CA1767" s="26">
        <f t="shared" ref="CA1767:CA1774" si="7418">CA1768</f>
        <v>0</v>
      </c>
      <c r="CB1767" s="26">
        <f t="shared" ref="CB1767:CB1774" si="7419">CB1768</f>
        <v>0</v>
      </c>
      <c r="CC1767" s="26">
        <f t="shared" ref="CC1767:CC1774" si="7420">CC1768</f>
        <v>0</v>
      </c>
      <c r="CD1767" s="26">
        <f t="shared" si="7130"/>
        <v>61592.5</v>
      </c>
      <c r="CE1767" s="26">
        <f t="shared" si="7131"/>
        <v>64372.5</v>
      </c>
      <c r="CF1767" s="26">
        <f t="shared" si="7132"/>
        <v>64372.5</v>
      </c>
      <c r="CG1767" s="26">
        <f t="shared" ref="CG1767:CG1774" si="7421">CG1768</f>
        <v>0</v>
      </c>
      <c r="CH1767" s="26">
        <f t="shared" ref="CH1767:CH1774" si="7422">CH1768</f>
        <v>0</v>
      </c>
      <c r="CI1767" s="26">
        <f t="shared" ref="CI1767:CI1774" si="7423">CI1768</f>
        <v>0</v>
      </c>
      <c r="CJ1767" s="26">
        <f t="shared" si="7133"/>
        <v>61592.5</v>
      </c>
      <c r="CK1767" s="26">
        <f t="shared" si="7134"/>
        <v>64372.5</v>
      </c>
      <c r="CL1767" s="26">
        <f t="shared" si="7135"/>
        <v>64372.5</v>
      </c>
      <c r="CM1767" s="26">
        <f t="shared" ref="CM1767:CM1774" si="7424">CM1768</f>
        <v>0</v>
      </c>
      <c r="CN1767" s="26">
        <f t="shared" ref="CN1767:CN1774" si="7425">CN1768</f>
        <v>0</v>
      </c>
      <c r="CO1767" s="26">
        <f t="shared" ref="CO1767:CO1774" si="7426">CO1768</f>
        <v>0</v>
      </c>
      <c r="CP1767" s="26">
        <f t="shared" si="7136"/>
        <v>61592.5</v>
      </c>
      <c r="CQ1767" s="26">
        <f t="shared" si="7137"/>
        <v>64372.5</v>
      </c>
      <c r="CR1767" s="26">
        <f t="shared" si="7138"/>
        <v>64372.5</v>
      </c>
      <c r="CS1767" s="26">
        <f t="shared" ref="CS1767:CS1774" si="7427">CS1768</f>
        <v>0</v>
      </c>
      <c r="CT1767" s="19"/>
      <c r="CU1767" s="35"/>
      <c r="CY1767" s="1" t="s">
        <v>27</v>
      </c>
    </row>
    <row r="1768" spans="1:105" ht="31.2" hidden="1" x14ac:dyDescent="0.3">
      <c r="A1768" s="16" t="s">
        <v>1015</v>
      </c>
      <c r="B1768" s="17">
        <v>110</v>
      </c>
      <c r="C1768" s="16"/>
      <c r="D1768" s="16"/>
      <c r="E1768" s="34" t="s">
        <v>130</v>
      </c>
      <c r="F1768" s="26">
        <f t="shared" si="7381"/>
        <v>61054.6</v>
      </c>
      <c r="G1768" s="26">
        <f t="shared" si="7382"/>
        <v>63271.1</v>
      </c>
      <c r="H1768" s="26">
        <f t="shared" si="7383"/>
        <v>63271.1</v>
      </c>
      <c r="I1768" s="26">
        <f t="shared" si="7384"/>
        <v>0</v>
      </c>
      <c r="J1768" s="26">
        <f t="shared" si="7385"/>
        <v>0</v>
      </c>
      <c r="K1768" s="26">
        <f t="shared" si="7386"/>
        <v>0</v>
      </c>
      <c r="L1768" s="26">
        <f t="shared" si="7278"/>
        <v>61054.6</v>
      </c>
      <c r="M1768" s="26">
        <f t="shared" si="7279"/>
        <v>63271.1</v>
      </c>
      <c r="N1768" s="26">
        <f t="shared" si="7280"/>
        <v>63271.1</v>
      </c>
      <c r="O1768" s="26">
        <f t="shared" si="7387"/>
        <v>0</v>
      </c>
      <c r="P1768" s="26">
        <f t="shared" si="7388"/>
        <v>0</v>
      </c>
      <c r="Q1768" s="26">
        <f t="shared" si="7389"/>
        <v>0</v>
      </c>
      <c r="R1768" s="26">
        <f t="shared" si="7244"/>
        <v>61054.6</v>
      </c>
      <c r="S1768" s="26">
        <f t="shared" si="7245"/>
        <v>63271.1</v>
      </c>
      <c r="T1768" s="26">
        <f t="shared" si="7246"/>
        <v>63271.1</v>
      </c>
      <c r="U1768" s="26">
        <f t="shared" si="7390"/>
        <v>0</v>
      </c>
      <c r="V1768" s="26">
        <f t="shared" si="7391"/>
        <v>0</v>
      </c>
      <c r="W1768" s="26">
        <f t="shared" si="7392"/>
        <v>0</v>
      </c>
      <c r="X1768" s="26">
        <f t="shared" si="7247"/>
        <v>61054.6</v>
      </c>
      <c r="Y1768" s="26">
        <f t="shared" si="7248"/>
        <v>63271.1</v>
      </c>
      <c r="Z1768" s="26">
        <f t="shared" si="7249"/>
        <v>63271.1</v>
      </c>
      <c r="AA1768" s="26">
        <f t="shared" si="7393"/>
        <v>0</v>
      </c>
      <c r="AB1768" s="26">
        <f t="shared" si="7394"/>
        <v>0</v>
      </c>
      <c r="AC1768" s="26">
        <f t="shared" si="7395"/>
        <v>0</v>
      </c>
      <c r="AD1768" s="26">
        <f t="shared" si="7250"/>
        <v>61054.6</v>
      </c>
      <c r="AE1768" s="26">
        <f t="shared" si="7251"/>
        <v>63271.1</v>
      </c>
      <c r="AF1768" s="26">
        <f t="shared" si="7252"/>
        <v>63271.1</v>
      </c>
      <c r="AG1768" s="26">
        <f t="shared" si="7396"/>
        <v>0</v>
      </c>
      <c r="AH1768" s="26">
        <f t="shared" si="7397"/>
        <v>0</v>
      </c>
      <c r="AI1768" s="26">
        <f t="shared" si="7398"/>
        <v>0</v>
      </c>
      <c r="AJ1768" s="26">
        <f t="shared" si="7253"/>
        <v>61054.6</v>
      </c>
      <c r="AK1768" s="26">
        <f t="shared" si="7254"/>
        <v>63271.1</v>
      </c>
      <c r="AL1768" s="26">
        <f t="shared" si="7255"/>
        <v>63271.1</v>
      </c>
      <c r="AM1768" s="26">
        <f t="shared" si="7399"/>
        <v>0</v>
      </c>
      <c r="AN1768" s="26">
        <f t="shared" si="7400"/>
        <v>0</v>
      </c>
      <c r="AO1768" s="26">
        <f t="shared" si="7401"/>
        <v>0</v>
      </c>
      <c r="AP1768" s="26">
        <f t="shared" si="7256"/>
        <v>61054.6</v>
      </c>
      <c r="AQ1768" s="26">
        <f t="shared" si="7257"/>
        <v>63271.1</v>
      </c>
      <c r="AR1768" s="26">
        <f t="shared" si="7258"/>
        <v>63271.1</v>
      </c>
      <c r="AS1768" s="26">
        <f t="shared" si="7402"/>
        <v>0</v>
      </c>
      <c r="AT1768" s="26">
        <f t="shared" si="7403"/>
        <v>0</v>
      </c>
      <c r="AU1768" s="26">
        <f t="shared" si="7404"/>
        <v>0</v>
      </c>
      <c r="AV1768" s="26">
        <f t="shared" si="7259"/>
        <v>61054.6</v>
      </c>
      <c r="AW1768" s="26">
        <f t="shared" si="7260"/>
        <v>63271.1</v>
      </c>
      <c r="AX1768" s="26">
        <f t="shared" si="7261"/>
        <v>63271.1</v>
      </c>
      <c r="AY1768" s="26">
        <f t="shared" si="7405"/>
        <v>537.9</v>
      </c>
      <c r="AZ1768" s="26">
        <f t="shared" si="7406"/>
        <v>1101.4000000000001</v>
      </c>
      <c r="BA1768" s="26">
        <f t="shared" si="7407"/>
        <v>1101.4000000000001</v>
      </c>
      <c r="BB1768" s="26">
        <f t="shared" si="7262"/>
        <v>61592.5</v>
      </c>
      <c r="BC1768" s="26">
        <f t="shared" si="7263"/>
        <v>64372.5</v>
      </c>
      <c r="BD1768" s="26">
        <f t="shared" si="7264"/>
        <v>64372.5</v>
      </c>
      <c r="BE1768" s="26">
        <f t="shared" si="7408"/>
        <v>0</v>
      </c>
      <c r="BF1768" s="26">
        <f t="shared" si="7409"/>
        <v>0</v>
      </c>
      <c r="BG1768" s="26">
        <f t="shared" si="7410"/>
        <v>0</v>
      </c>
      <c r="BH1768" s="26">
        <f t="shared" si="7265"/>
        <v>61592.5</v>
      </c>
      <c r="BI1768" s="26">
        <f t="shared" si="7266"/>
        <v>64372.5</v>
      </c>
      <c r="BJ1768" s="26">
        <f t="shared" si="7267"/>
        <v>64372.5</v>
      </c>
      <c r="BK1768" s="26">
        <f t="shared" si="7411"/>
        <v>0</v>
      </c>
      <c r="BL1768" s="26">
        <f t="shared" si="7412"/>
        <v>0</v>
      </c>
      <c r="BM1768" s="26">
        <f t="shared" si="7413"/>
        <v>0</v>
      </c>
      <c r="BN1768" s="26">
        <f t="shared" si="7268"/>
        <v>61592.5</v>
      </c>
      <c r="BO1768" s="26">
        <f t="shared" si="7269"/>
        <v>64372.5</v>
      </c>
      <c r="BP1768" s="26">
        <f t="shared" si="7270"/>
        <v>64372.5</v>
      </c>
      <c r="BQ1768" s="26">
        <f t="shared" si="7414"/>
        <v>0</v>
      </c>
      <c r="BR1768" s="26">
        <f t="shared" si="7415"/>
        <v>0</v>
      </c>
      <c r="BS1768" s="26">
        <f t="shared" si="7271"/>
        <v>61592.5</v>
      </c>
      <c r="BT1768" s="26">
        <f t="shared" si="7272"/>
        <v>64372.5</v>
      </c>
      <c r="BU1768" s="26">
        <f t="shared" si="7273"/>
        <v>64372.5</v>
      </c>
      <c r="BV1768" s="26">
        <f t="shared" si="7416"/>
        <v>0</v>
      </c>
      <c r="BW1768" s="26">
        <f t="shared" si="7417"/>
        <v>0</v>
      </c>
      <c r="BX1768" s="26">
        <f t="shared" si="7274"/>
        <v>61592.5</v>
      </c>
      <c r="BY1768" s="26">
        <f t="shared" si="7275"/>
        <v>64372.5</v>
      </c>
      <c r="BZ1768" s="26">
        <f t="shared" si="7276"/>
        <v>64372.5</v>
      </c>
      <c r="CA1768" s="26">
        <f t="shared" si="7418"/>
        <v>0</v>
      </c>
      <c r="CB1768" s="26">
        <f t="shared" si="7419"/>
        <v>0</v>
      </c>
      <c r="CC1768" s="26">
        <f t="shared" si="7420"/>
        <v>0</v>
      </c>
      <c r="CD1768" s="26">
        <f t="shared" si="7130"/>
        <v>61592.5</v>
      </c>
      <c r="CE1768" s="26">
        <f t="shared" si="7131"/>
        <v>64372.5</v>
      </c>
      <c r="CF1768" s="26">
        <f t="shared" si="7132"/>
        <v>64372.5</v>
      </c>
      <c r="CG1768" s="26">
        <f t="shared" si="7421"/>
        <v>0</v>
      </c>
      <c r="CH1768" s="26">
        <f t="shared" si="7422"/>
        <v>0</v>
      </c>
      <c r="CI1768" s="26">
        <f t="shared" si="7423"/>
        <v>0</v>
      </c>
      <c r="CJ1768" s="26">
        <f t="shared" si="7133"/>
        <v>61592.5</v>
      </c>
      <c r="CK1768" s="26">
        <f t="shared" si="7134"/>
        <v>64372.5</v>
      </c>
      <c r="CL1768" s="26">
        <f t="shared" si="7135"/>
        <v>64372.5</v>
      </c>
      <c r="CM1768" s="26">
        <f t="shared" si="7424"/>
        <v>0</v>
      </c>
      <c r="CN1768" s="26">
        <f t="shared" si="7425"/>
        <v>0</v>
      </c>
      <c r="CO1768" s="26">
        <f t="shared" si="7426"/>
        <v>0</v>
      </c>
      <c r="CP1768" s="26">
        <f t="shared" si="7136"/>
        <v>61592.5</v>
      </c>
      <c r="CQ1768" s="26">
        <f t="shared" si="7137"/>
        <v>64372.5</v>
      </c>
      <c r="CR1768" s="26">
        <f t="shared" si="7138"/>
        <v>64372.5</v>
      </c>
      <c r="CS1768" s="26">
        <f t="shared" si="7427"/>
        <v>0</v>
      </c>
      <c r="CT1768" s="19"/>
      <c r="CU1768" s="35"/>
      <c r="CZ1768" s="1" t="s">
        <v>28</v>
      </c>
    </row>
    <row r="1769" spans="1:105" ht="31.2" hidden="1" x14ac:dyDescent="0.3">
      <c r="A1769" s="16" t="s">
        <v>1015</v>
      </c>
      <c r="B1769" s="17">
        <v>110</v>
      </c>
      <c r="C1769" s="16" t="s">
        <v>64</v>
      </c>
      <c r="D1769" s="16" t="s">
        <v>64</v>
      </c>
      <c r="E1769" s="34" t="s">
        <v>728</v>
      </c>
      <c r="F1769" s="26">
        <f>62208.5-1153.9</f>
        <v>61054.6</v>
      </c>
      <c r="G1769" s="26">
        <f>64466.9-1195.8</f>
        <v>63271.1</v>
      </c>
      <c r="H1769" s="26">
        <f>64466.9-1195.8</f>
        <v>63271.1</v>
      </c>
      <c r="I1769" s="26"/>
      <c r="J1769" s="26"/>
      <c r="K1769" s="26"/>
      <c r="L1769" s="26">
        <f t="shared" si="7278"/>
        <v>61054.6</v>
      </c>
      <c r="M1769" s="26">
        <f t="shared" si="7279"/>
        <v>63271.1</v>
      </c>
      <c r="N1769" s="26">
        <f t="shared" si="7280"/>
        <v>63271.1</v>
      </c>
      <c r="O1769" s="26"/>
      <c r="P1769" s="26"/>
      <c r="Q1769" s="26"/>
      <c r="R1769" s="26">
        <f t="shared" si="7244"/>
        <v>61054.6</v>
      </c>
      <c r="S1769" s="26">
        <f t="shared" si="7245"/>
        <v>63271.1</v>
      </c>
      <c r="T1769" s="26">
        <f t="shared" si="7246"/>
        <v>63271.1</v>
      </c>
      <c r="U1769" s="26"/>
      <c r="V1769" s="26"/>
      <c r="W1769" s="26"/>
      <c r="X1769" s="26">
        <f t="shared" si="7247"/>
        <v>61054.6</v>
      </c>
      <c r="Y1769" s="26">
        <f t="shared" si="7248"/>
        <v>63271.1</v>
      </c>
      <c r="Z1769" s="26">
        <f t="shared" si="7249"/>
        <v>63271.1</v>
      </c>
      <c r="AA1769" s="26"/>
      <c r="AB1769" s="26"/>
      <c r="AC1769" s="26"/>
      <c r="AD1769" s="26">
        <f t="shared" si="7250"/>
        <v>61054.6</v>
      </c>
      <c r="AE1769" s="26">
        <f t="shared" si="7251"/>
        <v>63271.1</v>
      </c>
      <c r="AF1769" s="26">
        <f t="shared" si="7252"/>
        <v>63271.1</v>
      </c>
      <c r="AG1769" s="26"/>
      <c r="AH1769" s="26"/>
      <c r="AI1769" s="26"/>
      <c r="AJ1769" s="26">
        <f t="shared" si="7253"/>
        <v>61054.6</v>
      </c>
      <c r="AK1769" s="26">
        <f t="shared" si="7254"/>
        <v>63271.1</v>
      </c>
      <c r="AL1769" s="26">
        <f t="shared" si="7255"/>
        <v>63271.1</v>
      </c>
      <c r="AM1769" s="26"/>
      <c r="AN1769" s="26"/>
      <c r="AO1769" s="26"/>
      <c r="AP1769" s="26">
        <f t="shared" si="7256"/>
        <v>61054.6</v>
      </c>
      <c r="AQ1769" s="26">
        <f t="shared" si="7257"/>
        <v>63271.1</v>
      </c>
      <c r="AR1769" s="26">
        <f t="shared" si="7258"/>
        <v>63271.1</v>
      </c>
      <c r="AS1769" s="26"/>
      <c r="AT1769" s="26"/>
      <c r="AU1769" s="26"/>
      <c r="AV1769" s="26">
        <f t="shared" si="7259"/>
        <v>61054.6</v>
      </c>
      <c r="AW1769" s="26">
        <f t="shared" si="7260"/>
        <v>63271.1</v>
      </c>
      <c r="AX1769" s="26">
        <f t="shared" si="7261"/>
        <v>63271.1</v>
      </c>
      <c r="AY1769" s="26">
        <v>537.9</v>
      </c>
      <c r="AZ1769" s="26">
        <v>1101.4000000000001</v>
      </c>
      <c r="BA1769" s="26">
        <v>1101.4000000000001</v>
      </c>
      <c r="BB1769" s="26">
        <f t="shared" si="7262"/>
        <v>61592.5</v>
      </c>
      <c r="BC1769" s="26">
        <f t="shared" si="7263"/>
        <v>64372.5</v>
      </c>
      <c r="BD1769" s="26">
        <f t="shared" si="7264"/>
        <v>64372.5</v>
      </c>
      <c r="BE1769" s="26"/>
      <c r="BF1769" s="26"/>
      <c r="BG1769" s="26"/>
      <c r="BH1769" s="26">
        <f t="shared" si="7265"/>
        <v>61592.5</v>
      </c>
      <c r="BI1769" s="26">
        <f t="shared" si="7266"/>
        <v>64372.5</v>
      </c>
      <c r="BJ1769" s="26">
        <f t="shared" si="7267"/>
        <v>64372.5</v>
      </c>
      <c r="BK1769" s="26"/>
      <c r="BL1769" s="26"/>
      <c r="BM1769" s="26"/>
      <c r="BN1769" s="26">
        <f t="shared" si="7268"/>
        <v>61592.5</v>
      </c>
      <c r="BO1769" s="26">
        <f t="shared" si="7269"/>
        <v>64372.5</v>
      </c>
      <c r="BP1769" s="26">
        <f t="shared" si="7270"/>
        <v>64372.5</v>
      </c>
      <c r="BQ1769" s="26"/>
      <c r="BR1769" s="26"/>
      <c r="BS1769" s="26">
        <f t="shared" si="7271"/>
        <v>61592.5</v>
      </c>
      <c r="BT1769" s="26">
        <f t="shared" si="7272"/>
        <v>64372.5</v>
      </c>
      <c r="BU1769" s="26">
        <f t="shared" si="7273"/>
        <v>64372.5</v>
      </c>
      <c r="BV1769" s="26"/>
      <c r="BW1769" s="26"/>
      <c r="BX1769" s="26">
        <f t="shared" si="7274"/>
        <v>61592.5</v>
      </c>
      <c r="BY1769" s="26">
        <f t="shared" si="7275"/>
        <v>64372.5</v>
      </c>
      <c r="BZ1769" s="26">
        <f t="shared" si="7276"/>
        <v>64372.5</v>
      </c>
      <c r="CA1769" s="26"/>
      <c r="CB1769" s="26"/>
      <c r="CC1769" s="26"/>
      <c r="CD1769" s="26">
        <f t="shared" si="7130"/>
        <v>61592.5</v>
      </c>
      <c r="CE1769" s="26">
        <f t="shared" si="7131"/>
        <v>64372.5</v>
      </c>
      <c r="CF1769" s="26">
        <f t="shared" si="7132"/>
        <v>64372.5</v>
      </c>
      <c r="CG1769" s="26"/>
      <c r="CH1769" s="26"/>
      <c r="CI1769" s="26"/>
      <c r="CJ1769" s="26">
        <f t="shared" si="7133"/>
        <v>61592.5</v>
      </c>
      <c r="CK1769" s="26">
        <f t="shared" si="7134"/>
        <v>64372.5</v>
      </c>
      <c r="CL1769" s="26">
        <f t="shared" si="7135"/>
        <v>64372.5</v>
      </c>
      <c r="CM1769" s="26"/>
      <c r="CN1769" s="26"/>
      <c r="CO1769" s="26"/>
      <c r="CP1769" s="26">
        <f t="shared" si="7136"/>
        <v>61592.5</v>
      </c>
      <c r="CQ1769" s="26">
        <f t="shared" si="7137"/>
        <v>64372.5</v>
      </c>
      <c r="CR1769" s="26">
        <f t="shared" si="7138"/>
        <v>64372.5</v>
      </c>
      <c r="CS1769" s="26"/>
      <c r="CT1769" s="19"/>
      <c r="CU1769" s="35"/>
    </row>
    <row r="1770" spans="1:105" ht="31.2" hidden="1" x14ac:dyDescent="0.3">
      <c r="A1770" s="16" t="s">
        <v>1015</v>
      </c>
      <c r="B1770" s="17">
        <v>200</v>
      </c>
      <c r="C1770" s="16"/>
      <c r="D1770" s="16"/>
      <c r="E1770" s="34" t="s">
        <v>38</v>
      </c>
      <c r="F1770" s="26">
        <f t="shared" ref="F1770:F1771" si="7428">F1771</f>
        <v>3516.2999999999997</v>
      </c>
      <c r="G1770" s="26">
        <f t="shared" ref="G1770:G1771" si="7429">G1771</f>
        <v>3515</v>
      </c>
      <c r="H1770" s="26">
        <f t="shared" ref="H1770:H1771" si="7430">H1771</f>
        <v>3515</v>
      </c>
      <c r="I1770" s="26">
        <f t="shared" si="7384"/>
        <v>0</v>
      </c>
      <c r="J1770" s="26">
        <f t="shared" si="7385"/>
        <v>0</v>
      </c>
      <c r="K1770" s="26">
        <f t="shared" si="7386"/>
        <v>0</v>
      </c>
      <c r="L1770" s="26">
        <f t="shared" si="7278"/>
        <v>3516.2999999999997</v>
      </c>
      <c r="M1770" s="26">
        <f t="shared" si="7279"/>
        <v>3515</v>
      </c>
      <c r="N1770" s="26">
        <f t="shared" si="7280"/>
        <v>3515</v>
      </c>
      <c r="O1770" s="26">
        <f t="shared" si="7387"/>
        <v>0</v>
      </c>
      <c r="P1770" s="26">
        <f t="shared" si="7388"/>
        <v>0</v>
      </c>
      <c r="Q1770" s="26">
        <f t="shared" si="7389"/>
        <v>0</v>
      </c>
      <c r="R1770" s="26">
        <f t="shared" si="7244"/>
        <v>3516.2999999999997</v>
      </c>
      <c r="S1770" s="26">
        <f t="shared" si="7245"/>
        <v>3515</v>
      </c>
      <c r="T1770" s="26">
        <f t="shared" si="7246"/>
        <v>3515</v>
      </c>
      <c r="U1770" s="26">
        <f t="shared" si="7390"/>
        <v>0</v>
      </c>
      <c r="V1770" s="26">
        <f t="shared" si="7391"/>
        <v>0</v>
      </c>
      <c r="W1770" s="26">
        <f t="shared" si="7392"/>
        <v>0</v>
      </c>
      <c r="X1770" s="26">
        <f t="shared" si="7247"/>
        <v>3516.2999999999997</v>
      </c>
      <c r="Y1770" s="26">
        <f t="shared" si="7248"/>
        <v>3515</v>
      </c>
      <c r="Z1770" s="26">
        <f t="shared" si="7249"/>
        <v>3515</v>
      </c>
      <c r="AA1770" s="26">
        <f t="shared" si="7393"/>
        <v>0</v>
      </c>
      <c r="AB1770" s="26">
        <f t="shared" si="7394"/>
        <v>0</v>
      </c>
      <c r="AC1770" s="26">
        <f t="shared" si="7395"/>
        <v>0</v>
      </c>
      <c r="AD1770" s="26">
        <f t="shared" si="7250"/>
        <v>3516.2999999999997</v>
      </c>
      <c r="AE1770" s="26">
        <f t="shared" si="7251"/>
        <v>3515</v>
      </c>
      <c r="AF1770" s="26">
        <f t="shared" si="7252"/>
        <v>3515</v>
      </c>
      <c r="AG1770" s="26">
        <f t="shared" si="7396"/>
        <v>0</v>
      </c>
      <c r="AH1770" s="26">
        <f t="shared" si="7397"/>
        <v>0</v>
      </c>
      <c r="AI1770" s="26">
        <f t="shared" si="7398"/>
        <v>0</v>
      </c>
      <c r="AJ1770" s="26">
        <f t="shared" si="7253"/>
        <v>3516.2999999999997</v>
      </c>
      <c r="AK1770" s="26">
        <f t="shared" si="7254"/>
        <v>3515</v>
      </c>
      <c r="AL1770" s="26">
        <f t="shared" si="7255"/>
        <v>3515</v>
      </c>
      <c r="AM1770" s="26">
        <f t="shared" si="7399"/>
        <v>0</v>
      </c>
      <c r="AN1770" s="26">
        <f t="shared" si="7400"/>
        <v>0</v>
      </c>
      <c r="AO1770" s="26">
        <f t="shared" si="7401"/>
        <v>0</v>
      </c>
      <c r="AP1770" s="26">
        <f t="shared" si="7256"/>
        <v>3516.2999999999997</v>
      </c>
      <c r="AQ1770" s="26">
        <f t="shared" si="7257"/>
        <v>3515</v>
      </c>
      <c r="AR1770" s="26">
        <f t="shared" si="7258"/>
        <v>3515</v>
      </c>
      <c r="AS1770" s="26">
        <f t="shared" si="7402"/>
        <v>0</v>
      </c>
      <c r="AT1770" s="26">
        <f t="shared" si="7403"/>
        <v>0</v>
      </c>
      <c r="AU1770" s="26">
        <f t="shared" si="7404"/>
        <v>0</v>
      </c>
      <c r="AV1770" s="26">
        <f t="shared" si="7259"/>
        <v>3516.2999999999997</v>
      </c>
      <c r="AW1770" s="26">
        <f t="shared" si="7260"/>
        <v>3515</v>
      </c>
      <c r="AX1770" s="26">
        <f t="shared" si="7261"/>
        <v>3515</v>
      </c>
      <c r="AY1770" s="26">
        <f t="shared" si="7405"/>
        <v>0</v>
      </c>
      <c r="AZ1770" s="26">
        <f t="shared" si="7406"/>
        <v>0</v>
      </c>
      <c r="BA1770" s="26">
        <f t="shared" si="7407"/>
        <v>0</v>
      </c>
      <c r="BB1770" s="26">
        <f t="shared" si="7262"/>
        <v>3516.2999999999997</v>
      </c>
      <c r="BC1770" s="26">
        <f t="shared" si="7263"/>
        <v>3515</v>
      </c>
      <c r="BD1770" s="26">
        <f t="shared" si="7264"/>
        <v>3515</v>
      </c>
      <c r="BE1770" s="26">
        <f t="shared" si="7408"/>
        <v>0</v>
      </c>
      <c r="BF1770" s="26">
        <f t="shared" si="7409"/>
        <v>0</v>
      </c>
      <c r="BG1770" s="26">
        <f t="shared" si="7410"/>
        <v>0</v>
      </c>
      <c r="BH1770" s="26">
        <f t="shared" si="7265"/>
        <v>3516.2999999999997</v>
      </c>
      <c r="BI1770" s="26">
        <f t="shared" si="7266"/>
        <v>3515</v>
      </c>
      <c r="BJ1770" s="26">
        <f t="shared" si="7267"/>
        <v>3515</v>
      </c>
      <c r="BK1770" s="26">
        <f t="shared" si="7411"/>
        <v>0</v>
      </c>
      <c r="BL1770" s="26">
        <f t="shared" si="7412"/>
        <v>0</v>
      </c>
      <c r="BM1770" s="26">
        <f t="shared" si="7413"/>
        <v>0</v>
      </c>
      <c r="BN1770" s="26">
        <f t="shared" si="7268"/>
        <v>3516.2999999999997</v>
      </c>
      <c r="BO1770" s="26">
        <f t="shared" si="7269"/>
        <v>3515</v>
      </c>
      <c r="BP1770" s="26">
        <f t="shared" si="7270"/>
        <v>3515</v>
      </c>
      <c r="BQ1770" s="26">
        <f t="shared" si="7414"/>
        <v>0</v>
      </c>
      <c r="BR1770" s="26">
        <f t="shared" si="7415"/>
        <v>0</v>
      </c>
      <c r="BS1770" s="26">
        <f t="shared" si="7271"/>
        <v>3516.2999999999997</v>
      </c>
      <c r="BT1770" s="26">
        <f t="shared" si="7272"/>
        <v>3515</v>
      </c>
      <c r="BU1770" s="26">
        <f t="shared" si="7273"/>
        <v>3515</v>
      </c>
      <c r="BV1770" s="26">
        <f t="shared" si="7416"/>
        <v>0</v>
      </c>
      <c r="BW1770" s="26">
        <f t="shared" si="7417"/>
        <v>0</v>
      </c>
      <c r="BX1770" s="26">
        <f t="shared" si="7274"/>
        <v>3516.2999999999997</v>
      </c>
      <c r="BY1770" s="26">
        <f t="shared" si="7275"/>
        <v>3515</v>
      </c>
      <c r="BZ1770" s="26">
        <f t="shared" si="7276"/>
        <v>3515</v>
      </c>
      <c r="CA1770" s="26">
        <f t="shared" si="7418"/>
        <v>0</v>
      </c>
      <c r="CB1770" s="26">
        <f t="shared" si="7419"/>
        <v>0</v>
      </c>
      <c r="CC1770" s="26">
        <f t="shared" si="7420"/>
        <v>0</v>
      </c>
      <c r="CD1770" s="26">
        <f t="shared" si="7130"/>
        <v>3516.2999999999997</v>
      </c>
      <c r="CE1770" s="26">
        <f t="shared" si="7131"/>
        <v>3515</v>
      </c>
      <c r="CF1770" s="26">
        <f t="shared" si="7132"/>
        <v>3515</v>
      </c>
      <c r="CG1770" s="26">
        <f t="shared" si="7421"/>
        <v>0</v>
      </c>
      <c r="CH1770" s="26">
        <f t="shared" si="7422"/>
        <v>0</v>
      </c>
      <c r="CI1770" s="26">
        <f t="shared" si="7423"/>
        <v>0</v>
      </c>
      <c r="CJ1770" s="26">
        <f t="shared" si="7133"/>
        <v>3516.2999999999997</v>
      </c>
      <c r="CK1770" s="26">
        <f t="shared" si="7134"/>
        <v>3515</v>
      </c>
      <c r="CL1770" s="26">
        <f t="shared" si="7135"/>
        <v>3515</v>
      </c>
      <c r="CM1770" s="26">
        <f t="shared" si="7424"/>
        <v>0</v>
      </c>
      <c r="CN1770" s="26">
        <f t="shared" si="7425"/>
        <v>0</v>
      </c>
      <c r="CO1770" s="26">
        <f t="shared" si="7426"/>
        <v>0</v>
      </c>
      <c r="CP1770" s="26">
        <f t="shared" si="7136"/>
        <v>3516.2999999999997</v>
      </c>
      <c r="CQ1770" s="26">
        <f t="shared" si="7137"/>
        <v>3515</v>
      </c>
      <c r="CR1770" s="26">
        <f t="shared" si="7138"/>
        <v>3515</v>
      </c>
      <c r="CS1770" s="26">
        <f t="shared" si="7427"/>
        <v>0</v>
      </c>
      <c r="CT1770" s="19"/>
      <c r="CU1770" s="35"/>
      <c r="CY1770" s="1" t="s">
        <v>27</v>
      </c>
    </row>
    <row r="1771" spans="1:105" ht="46.8" hidden="1" x14ac:dyDescent="0.3">
      <c r="A1771" s="16" t="s">
        <v>1015</v>
      </c>
      <c r="B1771" s="17">
        <v>240</v>
      </c>
      <c r="C1771" s="16"/>
      <c r="D1771" s="16"/>
      <c r="E1771" s="34" t="s">
        <v>39</v>
      </c>
      <c r="F1771" s="26">
        <f t="shared" si="7428"/>
        <v>3516.2999999999997</v>
      </c>
      <c r="G1771" s="26">
        <f t="shared" si="7429"/>
        <v>3515</v>
      </c>
      <c r="H1771" s="26">
        <f t="shared" si="7430"/>
        <v>3515</v>
      </c>
      <c r="I1771" s="26">
        <f t="shared" si="7384"/>
        <v>0</v>
      </c>
      <c r="J1771" s="26">
        <f t="shared" si="7385"/>
        <v>0</v>
      </c>
      <c r="K1771" s="26">
        <f t="shared" si="7386"/>
        <v>0</v>
      </c>
      <c r="L1771" s="26">
        <f t="shared" si="7278"/>
        <v>3516.2999999999997</v>
      </c>
      <c r="M1771" s="26">
        <f t="shared" si="7279"/>
        <v>3515</v>
      </c>
      <c r="N1771" s="26">
        <f t="shared" si="7280"/>
        <v>3515</v>
      </c>
      <c r="O1771" s="26">
        <f t="shared" si="7387"/>
        <v>0</v>
      </c>
      <c r="P1771" s="26">
        <f t="shared" si="7388"/>
        <v>0</v>
      </c>
      <c r="Q1771" s="26">
        <f t="shared" si="7389"/>
        <v>0</v>
      </c>
      <c r="R1771" s="26">
        <f t="shared" si="7244"/>
        <v>3516.2999999999997</v>
      </c>
      <c r="S1771" s="26">
        <f t="shared" si="7245"/>
        <v>3515</v>
      </c>
      <c r="T1771" s="26">
        <f t="shared" si="7246"/>
        <v>3515</v>
      </c>
      <c r="U1771" s="26">
        <f t="shared" si="7390"/>
        <v>0</v>
      </c>
      <c r="V1771" s="26">
        <f t="shared" si="7391"/>
        <v>0</v>
      </c>
      <c r="W1771" s="26">
        <f t="shared" si="7392"/>
        <v>0</v>
      </c>
      <c r="X1771" s="26">
        <f t="shared" si="7247"/>
        <v>3516.2999999999997</v>
      </c>
      <c r="Y1771" s="26">
        <f t="shared" si="7248"/>
        <v>3515</v>
      </c>
      <c r="Z1771" s="26">
        <f t="shared" si="7249"/>
        <v>3515</v>
      </c>
      <c r="AA1771" s="26">
        <f t="shared" si="7393"/>
        <v>0</v>
      </c>
      <c r="AB1771" s="26">
        <f t="shared" si="7394"/>
        <v>0</v>
      </c>
      <c r="AC1771" s="26">
        <f t="shared" si="7395"/>
        <v>0</v>
      </c>
      <c r="AD1771" s="26">
        <f t="shared" si="7250"/>
        <v>3516.2999999999997</v>
      </c>
      <c r="AE1771" s="26">
        <f t="shared" si="7251"/>
        <v>3515</v>
      </c>
      <c r="AF1771" s="26">
        <f t="shared" si="7252"/>
        <v>3515</v>
      </c>
      <c r="AG1771" s="26">
        <f t="shared" si="7396"/>
        <v>0</v>
      </c>
      <c r="AH1771" s="26">
        <f t="shared" si="7397"/>
        <v>0</v>
      </c>
      <c r="AI1771" s="26">
        <f t="shared" si="7398"/>
        <v>0</v>
      </c>
      <c r="AJ1771" s="26">
        <f t="shared" si="7253"/>
        <v>3516.2999999999997</v>
      </c>
      <c r="AK1771" s="26">
        <f t="shared" si="7254"/>
        <v>3515</v>
      </c>
      <c r="AL1771" s="26">
        <f t="shared" si="7255"/>
        <v>3515</v>
      </c>
      <c r="AM1771" s="26">
        <f t="shared" si="7399"/>
        <v>0</v>
      </c>
      <c r="AN1771" s="26">
        <f t="shared" si="7400"/>
        <v>0</v>
      </c>
      <c r="AO1771" s="26">
        <f t="shared" si="7401"/>
        <v>0</v>
      </c>
      <c r="AP1771" s="26">
        <f t="shared" si="7256"/>
        <v>3516.2999999999997</v>
      </c>
      <c r="AQ1771" s="26">
        <f t="shared" si="7257"/>
        <v>3515</v>
      </c>
      <c r="AR1771" s="26">
        <f t="shared" si="7258"/>
        <v>3515</v>
      </c>
      <c r="AS1771" s="26">
        <f t="shared" si="7402"/>
        <v>0</v>
      </c>
      <c r="AT1771" s="26">
        <f t="shared" si="7403"/>
        <v>0</v>
      </c>
      <c r="AU1771" s="26">
        <f t="shared" si="7404"/>
        <v>0</v>
      </c>
      <c r="AV1771" s="26">
        <f t="shared" si="7259"/>
        <v>3516.2999999999997</v>
      </c>
      <c r="AW1771" s="26">
        <f t="shared" si="7260"/>
        <v>3515</v>
      </c>
      <c r="AX1771" s="26">
        <f t="shared" si="7261"/>
        <v>3515</v>
      </c>
      <c r="AY1771" s="26">
        <f t="shared" si="7405"/>
        <v>0</v>
      </c>
      <c r="AZ1771" s="26">
        <f t="shared" si="7406"/>
        <v>0</v>
      </c>
      <c r="BA1771" s="26">
        <f t="shared" si="7407"/>
        <v>0</v>
      </c>
      <c r="BB1771" s="26">
        <f t="shared" si="7262"/>
        <v>3516.2999999999997</v>
      </c>
      <c r="BC1771" s="26">
        <f t="shared" si="7263"/>
        <v>3515</v>
      </c>
      <c r="BD1771" s="26">
        <f t="shared" si="7264"/>
        <v>3515</v>
      </c>
      <c r="BE1771" s="26">
        <f t="shared" si="7408"/>
        <v>0</v>
      </c>
      <c r="BF1771" s="26">
        <f t="shared" si="7409"/>
        <v>0</v>
      </c>
      <c r="BG1771" s="26">
        <f t="shared" si="7410"/>
        <v>0</v>
      </c>
      <c r="BH1771" s="26">
        <f t="shared" si="7265"/>
        <v>3516.2999999999997</v>
      </c>
      <c r="BI1771" s="26">
        <f t="shared" si="7266"/>
        <v>3515</v>
      </c>
      <c r="BJ1771" s="26">
        <f t="shared" si="7267"/>
        <v>3515</v>
      </c>
      <c r="BK1771" s="26">
        <f t="shared" si="7411"/>
        <v>0</v>
      </c>
      <c r="BL1771" s="26">
        <f t="shared" si="7412"/>
        <v>0</v>
      </c>
      <c r="BM1771" s="26">
        <f t="shared" si="7413"/>
        <v>0</v>
      </c>
      <c r="BN1771" s="26">
        <f t="shared" si="7268"/>
        <v>3516.2999999999997</v>
      </c>
      <c r="BO1771" s="26">
        <f t="shared" si="7269"/>
        <v>3515</v>
      </c>
      <c r="BP1771" s="26">
        <f t="shared" si="7270"/>
        <v>3515</v>
      </c>
      <c r="BQ1771" s="26">
        <f t="shared" si="7414"/>
        <v>0</v>
      </c>
      <c r="BR1771" s="26">
        <f t="shared" si="7415"/>
        <v>0</v>
      </c>
      <c r="BS1771" s="26">
        <f t="shared" si="7271"/>
        <v>3516.2999999999997</v>
      </c>
      <c r="BT1771" s="26">
        <f t="shared" si="7272"/>
        <v>3515</v>
      </c>
      <c r="BU1771" s="26">
        <f t="shared" si="7273"/>
        <v>3515</v>
      </c>
      <c r="BV1771" s="26">
        <f t="shared" si="7416"/>
        <v>0</v>
      </c>
      <c r="BW1771" s="26">
        <f t="shared" si="7417"/>
        <v>0</v>
      </c>
      <c r="BX1771" s="26">
        <f t="shared" si="7274"/>
        <v>3516.2999999999997</v>
      </c>
      <c r="BY1771" s="26">
        <f t="shared" si="7275"/>
        <v>3515</v>
      </c>
      <c r="BZ1771" s="26">
        <f t="shared" si="7276"/>
        <v>3515</v>
      </c>
      <c r="CA1771" s="26">
        <f t="shared" si="7418"/>
        <v>0</v>
      </c>
      <c r="CB1771" s="26">
        <f t="shared" si="7419"/>
        <v>0</v>
      </c>
      <c r="CC1771" s="26">
        <f t="shared" si="7420"/>
        <v>0</v>
      </c>
      <c r="CD1771" s="26">
        <f t="shared" si="7130"/>
        <v>3516.2999999999997</v>
      </c>
      <c r="CE1771" s="26">
        <f t="shared" si="7131"/>
        <v>3515</v>
      </c>
      <c r="CF1771" s="26">
        <f t="shared" si="7132"/>
        <v>3515</v>
      </c>
      <c r="CG1771" s="26">
        <f t="shared" si="7421"/>
        <v>0</v>
      </c>
      <c r="CH1771" s="26">
        <f t="shared" si="7422"/>
        <v>0</v>
      </c>
      <c r="CI1771" s="26">
        <f t="shared" si="7423"/>
        <v>0</v>
      </c>
      <c r="CJ1771" s="26">
        <f t="shared" si="7133"/>
        <v>3516.2999999999997</v>
      </c>
      <c r="CK1771" s="26">
        <f t="shared" si="7134"/>
        <v>3515</v>
      </c>
      <c r="CL1771" s="26">
        <f t="shared" si="7135"/>
        <v>3515</v>
      </c>
      <c r="CM1771" s="26">
        <f t="shared" si="7424"/>
        <v>0</v>
      </c>
      <c r="CN1771" s="26">
        <f t="shared" si="7425"/>
        <v>0</v>
      </c>
      <c r="CO1771" s="26">
        <f t="shared" si="7426"/>
        <v>0</v>
      </c>
      <c r="CP1771" s="26">
        <f t="shared" si="7136"/>
        <v>3516.2999999999997</v>
      </c>
      <c r="CQ1771" s="26">
        <f t="shared" si="7137"/>
        <v>3515</v>
      </c>
      <c r="CR1771" s="26">
        <f t="shared" si="7138"/>
        <v>3515</v>
      </c>
      <c r="CS1771" s="26">
        <f t="shared" si="7427"/>
        <v>0</v>
      </c>
      <c r="CT1771" s="19"/>
      <c r="CU1771" s="35"/>
      <c r="CZ1771" s="1" t="s">
        <v>28</v>
      </c>
    </row>
    <row r="1772" spans="1:105" ht="31.2" hidden="1" x14ac:dyDescent="0.3">
      <c r="A1772" s="16" t="s">
        <v>1015</v>
      </c>
      <c r="B1772" s="17">
        <v>240</v>
      </c>
      <c r="C1772" s="16" t="s">
        <v>64</v>
      </c>
      <c r="D1772" s="16" t="s">
        <v>64</v>
      </c>
      <c r="E1772" s="34" t="s">
        <v>728</v>
      </c>
      <c r="F1772" s="26">
        <f>3614.2-97.9</f>
        <v>3516.2999999999997</v>
      </c>
      <c r="G1772" s="26">
        <f>3612.9-97.9</f>
        <v>3515</v>
      </c>
      <c r="H1772" s="26">
        <f>3612.9-97.9</f>
        <v>3515</v>
      </c>
      <c r="I1772" s="26"/>
      <c r="J1772" s="26"/>
      <c r="K1772" s="26"/>
      <c r="L1772" s="26">
        <f t="shared" si="7278"/>
        <v>3516.2999999999997</v>
      </c>
      <c r="M1772" s="26">
        <f t="shared" si="7279"/>
        <v>3515</v>
      </c>
      <c r="N1772" s="26">
        <f t="shared" si="7280"/>
        <v>3515</v>
      </c>
      <c r="O1772" s="26"/>
      <c r="P1772" s="26"/>
      <c r="Q1772" s="26"/>
      <c r="R1772" s="26">
        <f t="shared" si="7244"/>
        <v>3516.2999999999997</v>
      </c>
      <c r="S1772" s="26">
        <f t="shared" si="7245"/>
        <v>3515</v>
      </c>
      <c r="T1772" s="26">
        <f t="shared" si="7246"/>
        <v>3515</v>
      </c>
      <c r="U1772" s="26"/>
      <c r="V1772" s="26"/>
      <c r="W1772" s="26"/>
      <c r="X1772" s="26">
        <f t="shared" si="7247"/>
        <v>3516.2999999999997</v>
      </c>
      <c r="Y1772" s="26">
        <f t="shared" si="7248"/>
        <v>3515</v>
      </c>
      <c r="Z1772" s="26">
        <f t="shared" si="7249"/>
        <v>3515</v>
      </c>
      <c r="AA1772" s="26"/>
      <c r="AB1772" s="26"/>
      <c r="AC1772" s="26"/>
      <c r="AD1772" s="26">
        <f t="shared" si="7250"/>
        <v>3516.2999999999997</v>
      </c>
      <c r="AE1772" s="26">
        <f t="shared" si="7251"/>
        <v>3515</v>
      </c>
      <c r="AF1772" s="26">
        <f t="shared" si="7252"/>
        <v>3515</v>
      </c>
      <c r="AG1772" s="26"/>
      <c r="AH1772" s="26"/>
      <c r="AI1772" s="26"/>
      <c r="AJ1772" s="26">
        <f t="shared" si="7253"/>
        <v>3516.2999999999997</v>
      </c>
      <c r="AK1772" s="26">
        <f t="shared" si="7254"/>
        <v>3515</v>
      </c>
      <c r="AL1772" s="26">
        <f t="shared" si="7255"/>
        <v>3515</v>
      </c>
      <c r="AM1772" s="26"/>
      <c r="AN1772" s="26"/>
      <c r="AO1772" s="26"/>
      <c r="AP1772" s="26">
        <f t="shared" si="7256"/>
        <v>3516.2999999999997</v>
      </c>
      <c r="AQ1772" s="26">
        <f t="shared" si="7257"/>
        <v>3515</v>
      </c>
      <c r="AR1772" s="26">
        <f t="shared" si="7258"/>
        <v>3515</v>
      </c>
      <c r="AS1772" s="26"/>
      <c r="AT1772" s="26"/>
      <c r="AU1772" s="26"/>
      <c r="AV1772" s="26">
        <f t="shared" si="7259"/>
        <v>3516.2999999999997</v>
      </c>
      <c r="AW1772" s="26">
        <f t="shared" si="7260"/>
        <v>3515</v>
      </c>
      <c r="AX1772" s="26">
        <f t="shared" si="7261"/>
        <v>3515</v>
      </c>
      <c r="AY1772" s="26"/>
      <c r="AZ1772" s="26"/>
      <c r="BA1772" s="26"/>
      <c r="BB1772" s="26">
        <f t="shared" si="7262"/>
        <v>3516.2999999999997</v>
      </c>
      <c r="BC1772" s="26">
        <f t="shared" si="7263"/>
        <v>3515</v>
      </c>
      <c r="BD1772" s="26">
        <f t="shared" si="7264"/>
        <v>3515</v>
      </c>
      <c r="BE1772" s="26"/>
      <c r="BF1772" s="26"/>
      <c r="BG1772" s="26"/>
      <c r="BH1772" s="26">
        <f t="shared" si="7265"/>
        <v>3516.2999999999997</v>
      </c>
      <c r="BI1772" s="26">
        <f t="shared" si="7266"/>
        <v>3515</v>
      </c>
      <c r="BJ1772" s="26">
        <f t="shared" si="7267"/>
        <v>3515</v>
      </c>
      <c r="BK1772" s="26"/>
      <c r="BL1772" s="26"/>
      <c r="BM1772" s="26"/>
      <c r="BN1772" s="26">
        <f t="shared" si="7268"/>
        <v>3516.2999999999997</v>
      </c>
      <c r="BO1772" s="26">
        <f t="shared" si="7269"/>
        <v>3515</v>
      </c>
      <c r="BP1772" s="26">
        <f t="shared" si="7270"/>
        <v>3515</v>
      </c>
      <c r="BQ1772" s="26"/>
      <c r="BR1772" s="26"/>
      <c r="BS1772" s="26">
        <f t="shared" si="7271"/>
        <v>3516.2999999999997</v>
      </c>
      <c r="BT1772" s="26">
        <f t="shared" si="7272"/>
        <v>3515</v>
      </c>
      <c r="BU1772" s="26">
        <f t="shared" si="7273"/>
        <v>3515</v>
      </c>
      <c r="BV1772" s="26"/>
      <c r="BW1772" s="26"/>
      <c r="BX1772" s="26">
        <f t="shared" si="7274"/>
        <v>3516.2999999999997</v>
      </c>
      <c r="BY1772" s="26">
        <f t="shared" si="7275"/>
        <v>3515</v>
      </c>
      <c r="BZ1772" s="26">
        <f t="shared" si="7276"/>
        <v>3515</v>
      </c>
      <c r="CA1772" s="26"/>
      <c r="CB1772" s="26"/>
      <c r="CC1772" s="26"/>
      <c r="CD1772" s="26">
        <f t="shared" ref="CD1772:CD1835" si="7431">BX1772+CA1772</f>
        <v>3516.2999999999997</v>
      </c>
      <c r="CE1772" s="26">
        <f t="shared" ref="CE1772:CE1835" si="7432">BY1772+CB1772</f>
        <v>3515</v>
      </c>
      <c r="CF1772" s="26">
        <f t="shared" ref="CF1772:CF1835" si="7433">BZ1772+CC1772</f>
        <v>3515</v>
      </c>
      <c r="CG1772" s="26"/>
      <c r="CH1772" s="26"/>
      <c r="CI1772" s="26"/>
      <c r="CJ1772" s="26">
        <f t="shared" ref="CJ1772:CJ1835" si="7434">CD1772+CG1772</f>
        <v>3516.2999999999997</v>
      </c>
      <c r="CK1772" s="26">
        <f t="shared" ref="CK1772:CK1835" si="7435">CE1772+CH1772</f>
        <v>3515</v>
      </c>
      <c r="CL1772" s="26">
        <f t="shared" ref="CL1772:CL1835" si="7436">CF1772+CI1772</f>
        <v>3515</v>
      </c>
      <c r="CM1772" s="26"/>
      <c r="CN1772" s="26"/>
      <c r="CO1772" s="26"/>
      <c r="CP1772" s="26">
        <f t="shared" ref="CP1772:CP1835" si="7437">CJ1772+CM1772</f>
        <v>3516.2999999999997</v>
      </c>
      <c r="CQ1772" s="26">
        <f t="shared" ref="CQ1772:CQ1835" si="7438">CK1772+CN1772</f>
        <v>3515</v>
      </c>
      <c r="CR1772" s="26">
        <f t="shared" ref="CR1772:CR1835" si="7439">CL1772+CO1772</f>
        <v>3515</v>
      </c>
      <c r="CS1772" s="26"/>
      <c r="CT1772" s="19"/>
      <c r="CU1772" s="35"/>
    </row>
    <row r="1773" spans="1:105" hidden="1" x14ac:dyDescent="0.3">
      <c r="A1773" s="16" t="s">
        <v>1015</v>
      </c>
      <c r="B1773" s="17">
        <v>800</v>
      </c>
      <c r="C1773" s="16"/>
      <c r="D1773" s="16"/>
      <c r="E1773" s="34" t="s">
        <v>52</v>
      </c>
      <c r="F1773" s="26">
        <f t="shared" ref="F1773:F1774" si="7440">F1774</f>
        <v>16.2</v>
      </c>
      <c r="G1773" s="26">
        <f t="shared" ref="G1773:G1774" si="7441">G1774</f>
        <v>16.2</v>
      </c>
      <c r="H1773" s="26">
        <f t="shared" ref="H1773:H1774" si="7442">H1774</f>
        <v>16.2</v>
      </c>
      <c r="I1773" s="26">
        <f t="shared" si="7384"/>
        <v>0</v>
      </c>
      <c r="J1773" s="26">
        <f t="shared" si="7385"/>
        <v>0</v>
      </c>
      <c r="K1773" s="26">
        <f t="shared" si="7386"/>
        <v>0</v>
      </c>
      <c r="L1773" s="26">
        <f t="shared" si="7278"/>
        <v>16.2</v>
      </c>
      <c r="M1773" s="26">
        <f t="shared" si="7279"/>
        <v>16.2</v>
      </c>
      <c r="N1773" s="26">
        <f t="shared" si="7280"/>
        <v>16.2</v>
      </c>
      <c r="O1773" s="26">
        <f t="shared" si="7387"/>
        <v>0</v>
      </c>
      <c r="P1773" s="26">
        <f t="shared" si="7388"/>
        <v>0</v>
      </c>
      <c r="Q1773" s="26">
        <f t="shared" si="7389"/>
        <v>0</v>
      </c>
      <c r="R1773" s="26">
        <f t="shared" si="7244"/>
        <v>16.2</v>
      </c>
      <c r="S1773" s="26">
        <f t="shared" si="7245"/>
        <v>16.2</v>
      </c>
      <c r="T1773" s="26">
        <f t="shared" si="7246"/>
        <v>16.2</v>
      </c>
      <c r="U1773" s="26">
        <f t="shared" si="7390"/>
        <v>0</v>
      </c>
      <c r="V1773" s="26">
        <f t="shared" si="7391"/>
        <v>0</v>
      </c>
      <c r="W1773" s="26">
        <f t="shared" si="7392"/>
        <v>0</v>
      </c>
      <c r="X1773" s="26">
        <f t="shared" si="7247"/>
        <v>16.2</v>
      </c>
      <c r="Y1773" s="26">
        <f t="shared" si="7248"/>
        <v>16.2</v>
      </c>
      <c r="Z1773" s="26">
        <f t="shared" si="7249"/>
        <v>16.2</v>
      </c>
      <c r="AA1773" s="26">
        <f t="shared" si="7393"/>
        <v>0</v>
      </c>
      <c r="AB1773" s="26">
        <f t="shared" si="7394"/>
        <v>0</v>
      </c>
      <c r="AC1773" s="26">
        <f t="shared" si="7395"/>
        <v>0</v>
      </c>
      <c r="AD1773" s="26">
        <f t="shared" si="7250"/>
        <v>16.2</v>
      </c>
      <c r="AE1773" s="26">
        <f t="shared" si="7251"/>
        <v>16.2</v>
      </c>
      <c r="AF1773" s="26">
        <f t="shared" si="7252"/>
        <v>16.2</v>
      </c>
      <c r="AG1773" s="26">
        <f t="shared" si="7396"/>
        <v>0</v>
      </c>
      <c r="AH1773" s="26">
        <f t="shared" si="7397"/>
        <v>0</v>
      </c>
      <c r="AI1773" s="26">
        <f t="shared" si="7398"/>
        <v>0</v>
      </c>
      <c r="AJ1773" s="26">
        <f t="shared" si="7253"/>
        <v>16.2</v>
      </c>
      <c r="AK1773" s="26">
        <f t="shared" si="7254"/>
        <v>16.2</v>
      </c>
      <c r="AL1773" s="26">
        <f t="shared" si="7255"/>
        <v>16.2</v>
      </c>
      <c r="AM1773" s="26">
        <f t="shared" si="7399"/>
        <v>0</v>
      </c>
      <c r="AN1773" s="26">
        <f t="shared" si="7400"/>
        <v>0</v>
      </c>
      <c r="AO1773" s="26">
        <f t="shared" si="7401"/>
        <v>0</v>
      </c>
      <c r="AP1773" s="26">
        <f t="shared" si="7256"/>
        <v>16.2</v>
      </c>
      <c r="AQ1773" s="26">
        <f t="shared" si="7257"/>
        <v>16.2</v>
      </c>
      <c r="AR1773" s="26">
        <f t="shared" si="7258"/>
        <v>16.2</v>
      </c>
      <c r="AS1773" s="26">
        <f t="shared" si="7402"/>
        <v>0</v>
      </c>
      <c r="AT1773" s="26">
        <f t="shared" si="7403"/>
        <v>0</v>
      </c>
      <c r="AU1773" s="26">
        <f t="shared" si="7404"/>
        <v>0</v>
      </c>
      <c r="AV1773" s="26">
        <f t="shared" si="7259"/>
        <v>16.2</v>
      </c>
      <c r="AW1773" s="26">
        <f t="shared" si="7260"/>
        <v>16.2</v>
      </c>
      <c r="AX1773" s="26">
        <f t="shared" si="7261"/>
        <v>16.2</v>
      </c>
      <c r="AY1773" s="26">
        <f t="shared" si="7405"/>
        <v>0</v>
      </c>
      <c r="AZ1773" s="26">
        <f t="shared" si="7406"/>
        <v>0</v>
      </c>
      <c r="BA1773" s="26">
        <f t="shared" si="7407"/>
        <v>0</v>
      </c>
      <c r="BB1773" s="26">
        <f t="shared" si="7262"/>
        <v>16.2</v>
      </c>
      <c r="BC1773" s="26">
        <f t="shared" si="7263"/>
        <v>16.2</v>
      </c>
      <c r="BD1773" s="26">
        <f t="shared" si="7264"/>
        <v>16.2</v>
      </c>
      <c r="BE1773" s="26">
        <f t="shared" si="7408"/>
        <v>0</v>
      </c>
      <c r="BF1773" s="26">
        <f t="shared" si="7409"/>
        <v>0</v>
      </c>
      <c r="BG1773" s="26">
        <f t="shared" si="7410"/>
        <v>0</v>
      </c>
      <c r="BH1773" s="26">
        <f t="shared" si="7265"/>
        <v>16.2</v>
      </c>
      <c r="BI1773" s="26">
        <f t="shared" si="7266"/>
        <v>16.2</v>
      </c>
      <c r="BJ1773" s="26">
        <f t="shared" si="7267"/>
        <v>16.2</v>
      </c>
      <c r="BK1773" s="26">
        <f t="shared" si="7411"/>
        <v>0</v>
      </c>
      <c r="BL1773" s="26">
        <f t="shared" si="7412"/>
        <v>0</v>
      </c>
      <c r="BM1773" s="26">
        <f t="shared" si="7413"/>
        <v>0</v>
      </c>
      <c r="BN1773" s="26">
        <f t="shared" si="7268"/>
        <v>16.2</v>
      </c>
      <c r="BO1773" s="26">
        <f t="shared" si="7269"/>
        <v>16.2</v>
      </c>
      <c r="BP1773" s="26">
        <f t="shared" si="7270"/>
        <v>16.2</v>
      </c>
      <c r="BQ1773" s="26">
        <f t="shared" si="7414"/>
        <v>0</v>
      </c>
      <c r="BR1773" s="26">
        <f t="shared" si="7415"/>
        <v>0</v>
      </c>
      <c r="BS1773" s="26">
        <f t="shared" si="7271"/>
        <v>16.2</v>
      </c>
      <c r="BT1773" s="26">
        <f t="shared" si="7272"/>
        <v>16.2</v>
      </c>
      <c r="BU1773" s="26">
        <f t="shared" si="7273"/>
        <v>16.2</v>
      </c>
      <c r="BV1773" s="26">
        <f t="shared" si="7416"/>
        <v>0</v>
      </c>
      <c r="BW1773" s="26">
        <f t="shared" si="7417"/>
        <v>0</v>
      </c>
      <c r="BX1773" s="26">
        <f t="shared" si="7274"/>
        <v>16.2</v>
      </c>
      <c r="BY1773" s="26">
        <f t="shared" si="7275"/>
        <v>16.2</v>
      </c>
      <c r="BZ1773" s="26">
        <f t="shared" si="7276"/>
        <v>16.2</v>
      </c>
      <c r="CA1773" s="26">
        <f t="shared" si="7418"/>
        <v>0</v>
      </c>
      <c r="CB1773" s="26">
        <f t="shared" si="7419"/>
        <v>0</v>
      </c>
      <c r="CC1773" s="26">
        <f t="shared" si="7420"/>
        <v>0</v>
      </c>
      <c r="CD1773" s="26">
        <f t="shared" si="7431"/>
        <v>16.2</v>
      </c>
      <c r="CE1773" s="26">
        <f t="shared" si="7432"/>
        <v>16.2</v>
      </c>
      <c r="CF1773" s="26">
        <f t="shared" si="7433"/>
        <v>16.2</v>
      </c>
      <c r="CG1773" s="26">
        <f t="shared" si="7421"/>
        <v>0</v>
      </c>
      <c r="CH1773" s="26">
        <f t="shared" si="7422"/>
        <v>0</v>
      </c>
      <c r="CI1773" s="26">
        <f t="shared" si="7423"/>
        <v>0</v>
      </c>
      <c r="CJ1773" s="26">
        <f t="shared" si="7434"/>
        <v>16.2</v>
      </c>
      <c r="CK1773" s="26">
        <f t="shared" si="7435"/>
        <v>16.2</v>
      </c>
      <c r="CL1773" s="26">
        <f t="shared" si="7436"/>
        <v>16.2</v>
      </c>
      <c r="CM1773" s="26">
        <f t="shared" si="7424"/>
        <v>0</v>
      </c>
      <c r="CN1773" s="26">
        <f t="shared" si="7425"/>
        <v>0</v>
      </c>
      <c r="CO1773" s="26">
        <f t="shared" si="7426"/>
        <v>0</v>
      </c>
      <c r="CP1773" s="26">
        <f t="shared" si="7437"/>
        <v>16.2</v>
      </c>
      <c r="CQ1773" s="26">
        <f t="shared" si="7438"/>
        <v>16.2</v>
      </c>
      <c r="CR1773" s="26">
        <f t="shared" si="7439"/>
        <v>16.2</v>
      </c>
      <c r="CS1773" s="26">
        <f t="shared" si="7427"/>
        <v>0</v>
      </c>
      <c r="CT1773" s="19"/>
      <c r="CU1773" s="35"/>
      <c r="CY1773" s="1" t="s">
        <v>27</v>
      </c>
    </row>
    <row r="1774" spans="1:105" hidden="1" x14ac:dyDescent="0.3">
      <c r="A1774" s="16" t="s">
        <v>1015</v>
      </c>
      <c r="B1774" s="17">
        <v>850</v>
      </c>
      <c r="C1774" s="16"/>
      <c r="D1774" s="16"/>
      <c r="E1774" s="34" t="s">
        <v>77</v>
      </c>
      <c r="F1774" s="26">
        <f t="shared" si="7440"/>
        <v>16.2</v>
      </c>
      <c r="G1774" s="26">
        <f t="shared" si="7441"/>
        <v>16.2</v>
      </c>
      <c r="H1774" s="26">
        <f t="shared" si="7442"/>
        <v>16.2</v>
      </c>
      <c r="I1774" s="26">
        <f t="shared" si="7384"/>
        <v>0</v>
      </c>
      <c r="J1774" s="26">
        <f t="shared" si="7385"/>
        <v>0</v>
      </c>
      <c r="K1774" s="26">
        <f t="shared" si="7386"/>
        <v>0</v>
      </c>
      <c r="L1774" s="26">
        <f t="shared" si="7278"/>
        <v>16.2</v>
      </c>
      <c r="M1774" s="26">
        <f t="shared" si="7279"/>
        <v>16.2</v>
      </c>
      <c r="N1774" s="26">
        <f t="shared" si="7280"/>
        <v>16.2</v>
      </c>
      <c r="O1774" s="26">
        <f t="shared" si="7387"/>
        <v>0</v>
      </c>
      <c r="P1774" s="26">
        <f t="shared" si="7388"/>
        <v>0</v>
      </c>
      <c r="Q1774" s="26">
        <f t="shared" si="7389"/>
        <v>0</v>
      </c>
      <c r="R1774" s="26">
        <f t="shared" si="7244"/>
        <v>16.2</v>
      </c>
      <c r="S1774" s="26">
        <f t="shared" si="7245"/>
        <v>16.2</v>
      </c>
      <c r="T1774" s="26">
        <f t="shared" si="7246"/>
        <v>16.2</v>
      </c>
      <c r="U1774" s="26">
        <f t="shared" si="7390"/>
        <v>0</v>
      </c>
      <c r="V1774" s="26">
        <f t="shared" si="7391"/>
        <v>0</v>
      </c>
      <c r="W1774" s="26">
        <f t="shared" si="7392"/>
        <v>0</v>
      </c>
      <c r="X1774" s="26">
        <f t="shared" si="7247"/>
        <v>16.2</v>
      </c>
      <c r="Y1774" s="26">
        <f t="shared" si="7248"/>
        <v>16.2</v>
      </c>
      <c r="Z1774" s="26">
        <f t="shared" si="7249"/>
        <v>16.2</v>
      </c>
      <c r="AA1774" s="26">
        <f t="shared" si="7393"/>
        <v>0</v>
      </c>
      <c r="AB1774" s="26">
        <f t="shared" si="7394"/>
        <v>0</v>
      </c>
      <c r="AC1774" s="26">
        <f t="shared" si="7395"/>
        <v>0</v>
      </c>
      <c r="AD1774" s="26">
        <f t="shared" si="7250"/>
        <v>16.2</v>
      </c>
      <c r="AE1774" s="26">
        <f t="shared" si="7251"/>
        <v>16.2</v>
      </c>
      <c r="AF1774" s="26">
        <f t="shared" si="7252"/>
        <v>16.2</v>
      </c>
      <c r="AG1774" s="26">
        <f t="shared" si="7396"/>
        <v>0</v>
      </c>
      <c r="AH1774" s="26">
        <f t="shared" si="7397"/>
        <v>0</v>
      </c>
      <c r="AI1774" s="26">
        <f t="shared" si="7398"/>
        <v>0</v>
      </c>
      <c r="AJ1774" s="26">
        <f t="shared" si="7253"/>
        <v>16.2</v>
      </c>
      <c r="AK1774" s="26">
        <f t="shared" si="7254"/>
        <v>16.2</v>
      </c>
      <c r="AL1774" s="26">
        <f t="shared" si="7255"/>
        <v>16.2</v>
      </c>
      <c r="AM1774" s="26">
        <f t="shared" si="7399"/>
        <v>0</v>
      </c>
      <c r="AN1774" s="26">
        <f t="shared" si="7400"/>
        <v>0</v>
      </c>
      <c r="AO1774" s="26">
        <f t="shared" si="7401"/>
        <v>0</v>
      </c>
      <c r="AP1774" s="26">
        <f t="shared" si="7256"/>
        <v>16.2</v>
      </c>
      <c r="AQ1774" s="26">
        <f t="shared" si="7257"/>
        <v>16.2</v>
      </c>
      <c r="AR1774" s="26">
        <f t="shared" si="7258"/>
        <v>16.2</v>
      </c>
      <c r="AS1774" s="26">
        <f t="shared" si="7402"/>
        <v>0</v>
      </c>
      <c r="AT1774" s="26">
        <f t="shared" si="7403"/>
        <v>0</v>
      </c>
      <c r="AU1774" s="26">
        <f t="shared" si="7404"/>
        <v>0</v>
      </c>
      <c r="AV1774" s="26">
        <f t="shared" si="7259"/>
        <v>16.2</v>
      </c>
      <c r="AW1774" s="26">
        <f t="shared" si="7260"/>
        <v>16.2</v>
      </c>
      <c r="AX1774" s="26">
        <f t="shared" si="7261"/>
        <v>16.2</v>
      </c>
      <c r="AY1774" s="26">
        <f t="shared" si="7405"/>
        <v>0</v>
      </c>
      <c r="AZ1774" s="26">
        <f t="shared" si="7406"/>
        <v>0</v>
      </c>
      <c r="BA1774" s="26">
        <f t="shared" si="7407"/>
        <v>0</v>
      </c>
      <c r="BB1774" s="26">
        <f t="shared" si="7262"/>
        <v>16.2</v>
      </c>
      <c r="BC1774" s="26">
        <f t="shared" si="7263"/>
        <v>16.2</v>
      </c>
      <c r="BD1774" s="26">
        <f t="shared" si="7264"/>
        <v>16.2</v>
      </c>
      <c r="BE1774" s="26">
        <f t="shared" si="7408"/>
        <v>0</v>
      </c>
      <c r="BF1774" s="26">
        <f t="shared" si="7409"/>
        <v>0</v>
      </c>
      <c r="BG1774" s="26">
        <f t="shared" si="7410"/>
        <v>0</v>
      </c>
      <c r="BH1774" s="26">
        <f t="shared" si="7265"/>
        <v>16.2</v>
      </c>
      <c r="BI1774" s="26">
        <f t="shared" si="7266"/>
        <v>16.2</v>
      </c>
      <c r="BJ1774" s="26">
        <f t="shared" si="7267"/>
        <v>16.2</v>
      </c>
      <c r="BK1774" s="26">
        <f t="shared" si="7411"/>
        <v>0</v>
      </c>
      <c r="BL1774" s="26">
        <f t="shared" si="7412"/>
        <v>0</v>
      </c>
      <c r="BM1774" s="26">
        <f t="shared" si="7413"/>
        <v>0</v>
      </c>
      <c r="BN1774" s="26">
        <f t="shared" si="7268"/>
        <v>16.2</v>
      </c>
      <c r="BO1774" s="26">
        <f t="shared" si="7269"/>
        <v>16.2</v>
      </c>
      <c r="BP1774" s="26">
        <f t="shared" si="7270"/>
        <v>16.2</v>
      </c>
      <c r="BQ1774" s="26">
        <f t="shared" si="7414"/>
        <v>0</v>
      </c>
      <c r="BR1774" s="26">
        <f t="shared" si="7415"/>
        <v>0</v>
      </c>
      <c r="BS1774" s="26">
        <f t="shared" si="7271"/>
        <v>16.2</v>
      </c>
      <c r="BT1774" s="26">
        <f t="shared" si="7272"/>
        <v>16.2</v>
      </c>
      <c r="BU1774" s="26">
        <f t="shared" si="7273"/>
        <v>16.2</v>
      </c>
      <c r="BV1774" s="26">
        <f t="shared" si="7416"/>
        <v>0</v>
      </c>
      <c r="BW1774" s="26">
        <f t="shared" si="7417"/>
        <v>0</v>
      </c>
      <c r="BX1774" s="26">
        <f t="shared" si="7274"/>
        <v>16.2</v>
      </c>
      <c r="BY1774" s="26">
        <f t="shared" si="7275"/>
        <v>16.2</v>
      </c>
      <c r="BZ1774" s="26">
        <f t="shared" si="7276"/>
        <v>16.2</v>
      </c>
      <c r="CA1774" s="26">
        <f t="shared" si="7418"/>
        <v>0</v>
      </c>
      <c r="CB1774" s="26">
        <f t="shared" si="7419"/>
        <v>0</v>
      </c>
      <c r="CC1774" s="26">
        <f t="shared" si="7420"/>
        <v>0</v>
      </c>
      <c r="CD1774" s="26">
        <f t="shared" si="7431"/>
        <v>16.2</v>
      </c>
      <c r="CE1774" s="26">
        <f t="shared" si="7432"/>
        <v>16.2</v>
      </c>
      <c r="CF1774" s="26">
        <f t="shared" si="7433"/>
        <v>16.2</v>
      </c>
      <c r="CG1774" s="26">
        <f t="shared" si="7421"/>
        <v>0</v>
      </c>
      <c r="CH1774" s="26">
        <f t="shared" si="7422"/>
        <v>0</v>
      </c>
      <c r="CI1774" s="26">
        <f t="shared" si="7423"/>
        <v>0</v>
      </c>
      <c r="CJ1774" s="26">
        <f t="shared" si="7434"/>
        <v>16.2</v>
      </c>
      <c r="CK1774" s="26">
        <f t="shared" si="7435"/>
        <v>16.2</v>
      </c>
      <c r="CL1774" s="26">
        <f t="shared" si="7436"/>
        <v>16.2</v>
      </c>
      <c r="CM1774" s="26">
        <f t="shared" si="7424"/>
        <v>0</v>
      </c>
      <c r="CN1774" s="26">
        <f t="shared" si="7425"/>
        <v>0</v>
      </c>
      <c r="CO1774" s="26">
        <f t="shared" si="7426"/>
        <v>0</v>
      </c>
      <c r="CP1774" s="26">
        <f t="shared" si="7437"/>
        <v>16.2</v>
      </c>
      <c r="CQ1774" s="26">
        <f t="shared" si="7438"/>
        <v>16.2</v>
      </c>
      <c r="CR1774" s="26">
        <f t="shared" si="7439"/>
        <v>16.2</v>
      </c>
      <c r="CS1774" s="26">
        <f t="shared" si="7427"/>
        <v>0</v>
      </c>
      <c r="CT1774" s="19"/>
      <c r="CU1774" s="35"/>
      <c r="CZ1774" s="1" t="s">
        <v>28</v>
      </c>
    </row>
    <row r="1775" spans="1:105" ht="31.2" hidden="1" x14ac:dyDescent="0.3">
      <c r="A1775" s="16" t="s">
        <v>1015</v>
      </c>
      <c r="B1775" s="17">
        <v>850</v>
      </c>
      <c r="C1775" s="16" t="s">
        <v>64</v>
      </c>
      <c r="D1775" s="16" t="s">
        <v>64</v>
      </c>
      <c r="E1775" s="34" t="s">
        <v>728</v>
      </c>
      <c r="F1775" s="26">
        <v>16.2</v>
      </c>
      <c r="G1775" s="26">
        <v>16.2</v>
      </c>
      <c r="H1775" s="26">
        <v>16.2</v>
      </c>
      <c r="I1775" s="26"/>
      <c r="J1775" s="26"/>
      <c r="K1775" s="26"/>
      <c r="L1775" s="26">
        <f t="shared" si="7278"/>
        <v>16.2</v>
      </c>
      <c r="M1775" s="26">
        <f t="shared" si="7279"/>
        <v>16.2</v>
      </c>
      <c r="N1775" s="26">
        <f t="shared" si="7280"/>
        <v>16.2</v>
      </c>
      <c r="O1775" s="26"/>
      <c r="P1775" s="26"/>
      <c r="Q1775" s="26"/>
      <c r="R1775" s="26">
        <f t="shared" si="7244"/>
        <v>16.2</v>
      </c>
      <c r="S1775" s="26">
        <f t="shared" si="7245"/>
        <v>16.2</v>
      </c>
      <c r="T1775" s="26">
        <f t="shared" si="7246"/>
        <v>16.2</v>
      </c>
      <c r="U1775" s="26"/>
      <c r="V1775" s="26"/>
      <c r="W1775" s="26"/>
      <c r="X1775" s="26">
        <f t="shared" si="7247"/>
        <v>16.2</v>
      </c>
      <c r="Y1775" s="26">
        <f t="shared" si="7248"/>
        <v>16.2</v>
      </c>
      <c r="Z1775" s="26">
        <f t="shared" si="7249"/>
        <v>16.2</v>
      </c>
      <c r="AA1775" s="26"/>
      <c r="AB1775" s="26"/>
      <c r="AC1775" s="26"/>
      <c r="AD1775" s="26">
        <f t="shared" si="7250"/>
        <v>16.2</v>
      </c>
      <c r="AE1775" s="26">
        <f t="shared" si="7251"/>
        <v>16.2</v>
      </c>
      <c r="AF1775" s="26">
        <f t="shared" si="7252"/>
        <v>16.2</v>
      </c>
      <c r="AG1775" s="26"/>
      <c r="AH1775" s="26"/>
      <c r="AI1775" s="26"/>
      <c r="AJ1775" s="26">
        <f t="shared" si="7253"/>
        <v>16.2</v>
      </c>
      <c r="AK1775" s="26">
        <f t="shared" si="7254"/>
        <v>16.2</v>
      </c>
      <c r="AL1775" s="26">
        <f t="shared" si="7255"/>
        <v>16.2</v>
      </c>
      <c r="AM1775" s="26"/>
      <c r="AN1775" s="26"/>
      <c r="AO1775" s="26"/>
      <c r="AP1775" s="26">
        <f t="shared" si="7256"/>
        <v>16.2</v>
      </c>
      <c r="AQ1775" s="26">
        <f t="shared" si="7257"/>
        <v>16.2</v>
      </c>
      <c r="AR1775" s="26">
        <f t="shared" si="7258"/>
        <v>16.2</v>
      </c>
      <c r="AS1775" s="26"/>
      <c r="AT1775" s="26"/>
      <c r="AU1775" s="26"/>
      <c r="AV1775" s="26">
        <f t="shared" si="7259"/>
        <v>16.2</v>
      </c>
      <c r="AW1775" s="26">
        <f t="shared" si="7260"/>
        <v>16.2</v>
      </c>
      <c r="AX1775" s="26">
        <f t="shared" si="7261"/>
        <v>16.2</v>
      </c>
      <c r="AY1775" s="26"/>
      <c r="AZ1775" s="26"/>
      <c r="BA1775" s="26"/>
      <c r="BB1775" s="26">
        <f t="shared" si="7262"/>
        <v>16.2</v>
      </c>
      <c r="BC1775" s="26">
        <f t="shared" si="7263"/>
        <v>16.2</v>
      </c>
      <c r="BD1775" s="26">
        <f t="shared" si="7264"/>
        <v>16.2</v>
      </c>
      <c r="BE1775" s="26"/>
      <c r="BF1775" s="26"/>
      <c r="BG1775" s="26"/>
      <c r="BH1775" s="26">
        <f t="shared" si="7265"/>
        <v>16.2</v>
      </c>
      <c r="BI1775" s="26">
        <f t="shared" si="7266"/>
        <v>16.2</v>
      </c>
      <c r="BJ1775" s="26">
        <f t="shared" si="7267"/>
        <v>16.2</v>
      </c>
      <c r="BK1775" s="26"/>
      <c r="BL1775" s="26"/>
      <c r="BM1775" s="26"/>
      <c r="BN1775" s="26">
        <f t="shared" si="7268"/>
        <v>16.2</v>
      </c>
      <c r="BO1775" s="26">
        <f t="shared" si="7269"/>
        <v>16.2</v>
      </c>
      <c r="BP1775" s="26">
        <f t="shared" si="7270"/>
        <v>16.2</v>
      </c>
      <c r="BQ1775" s="26"/>
      <c r="BR1775" s="26"/>
      <c r="BS1775" s="26">
        <f t="shared" si="7271"/>
        <v>16.2</v>
      </c>
      <c r="BT1775" s="26">
        <f t="shared" si="7272"/>
        <v>16.2</v>
      </c>
      <c r="BU1775" s="26">
        <f t="shared" si="7273"/>
        <v>16.2</v>
      </c>
      <c r="BV1775" s="26"/>
      <c r="BW1775" s="26"/>
      <c r="BX1775" s="26">
        <f t="shared" si="7274"/>
        <v>16.2</v>
      </c>
      <c r="BY1775" s="26">
        <f t="shared" si="7275"/>
        <v>16.2</v>
      </c>
      <c r="BZ1775" s="26">
        <f t="shared" si="7276"/>
        <v>16.2</v>
      </c>
      <c r="CA1775" s="26"/>
      <c r="CB1775" s="26"/>
      <c r="CC1775" s="26"/>
      <c r="CD1775" s="26">
        <f t="shared" si="7431"/>
        <v>16.2</v>
      </c>
      <c r="CE1775" s="26">
        <f t="shared" si="7432"/>
        <v>16.2</v>
      </c>
      <c r="CF1775" s="26">
        <f t="shared" si="7433"/>
        <v>16.2</v>
      </c>
      <c r="CG1775" s="26"/>
      <c r="CH1775" s="26"/>
      <c r="CI1775" s="26"/>
      <c r="CJ1775" s="26">
        <f t="shared" si="7434"/>
        <v>16.2</v>
      </c>
      <c r="CK1775" s="26">
        <f t="shared" si="7435"/>
        <v>16.2</v>
      </c>
      <c r="CL1775" s="26">
        <f t="shared" si="7436"/>
        <v>16.2</v>
      </c>
      <c r="CM1775" s="26"/>
      <c r="CN1775" s="26"/>
      <c r="CO1775" s="26"/>
      <c r="CP1775" s="26">
        <f t="shared" si="7437"/>
        <v>16.2</v>
      </c>
      <c r="CQ1775" s="26">
        <f t="shared" si="7438"/>
        <v>16.2</v>
      </c>
      <c r="CR1775" s="26">
        <f t="shared" si="7439"/>
        <v>16.2</v>
      </c>
      <c r="CS1775" s="26"/>
      <c r="CT1775" s="19"/>
      <c r="CU1775" s="35"/>
    </row>
    <row r="1776" spans="1:105" ht="31.2" hidden="1" x14ac:dyDescent="0.3">
      <c r="A1776" s="16" t="s">
        <v>1016</v>
      </c>
      <c r="B1776" s="17"/>
      <c r="C1776" s="16"/>
      <c r="D1776" s="16"/>
      <c r="E1776" s="34" t="s">
        <v>1017</v>
      </c>
      <c r="F1776" s="26">
        <f t="shared" ref="F1776:K1776" si="7443">F1777+F1780</f>
        <v>43484.1</v>
      </c>
      <c r="G1776" s="26">
        <f t="shared" si="7443"/>
        <v>43484.1</v>
      </c>
      <c r="H1776" s="26">
        <f t="shared" si="7443"/>
        <v>43484.1</v>
      </c>
      <c r="I1776" s="26">
        <f t="shared" si="7443"/>
        <v>0</v>
      </c>
      <c r="J1776" s="26">
        <f t="shared" si="7443"/>
        <v>0</v>
      </c>
      <c r="K1776" s="26">
        <f t="shared" si="7443"/>
        <v>0</v>
      </c>
      <c r="L1776" s="26">
        <f t="shared" si="7278"/>
        <v>43484.1</v>
      </c>
      <c r="M1776" s="26">
        <f t="shared" si="7279"/>
        <v>43484.1</v>
      </c>
      <c r="N1776" s="26">
        <f t="shared" si="7280"/>
        <v>43484.1</v>
      </c>
      <c r="O1776" s="26">
        <f>O1777+O1780</f>
        <v>0</v>
      </c>
      <c r="P1776" s="26">
        <f>P1777+P1780</f>
        <v>0</v>
      </c>
      <c r="Q1776" s="26">
        <f>Q1777+Q1780</f>
        <v>0</v>
      </c>
      <c r="R1776" s="26">
        <f t="shared" si="7244"/>
        <v>43484.1</v>
      </c>
      <c r="S1776" s="26">
        <f t="shared" si="7245"/>
        <v>43484.1</v>
      </c>
      <c r="T1776" s="26">
        <f t="shared" si="7246"/>
        <v>43484.1</v>
      </c>
      <c r="U1776" s="26">
        <f>U1777+U1780</f>
        <v>0</v>
      </c>
      <c r="V1776" s="26">
        <f>V1777+V1780</f>
        <v>0</v>
      </c>
      <c r="W1776" s="26">
        <f>W1777+W1780</f>
        <v>0</v>
      </c>
      <c r="X1776" s="26">
        <f t="shared" si="7247"/>
        <v>43484.1</v>
      </c>
      <c r="Y1776" s="26">
        <f t="shared" si="7248"/>
        <v>43484.1</v>
      </c>
      <c r="Z1776" s="26">
        <f t="shared" si="7249"/>
        <v>43484.1</v>
      </c>
      <c r="AA1776" s="26">
        <f>AA1777+AA1780</f>
        <v>0</v>
      </c>
      <c r="AB1776" s="26">
        <f>AB1777+AB1780</f>
        <v>0</v>
      </c>
      <c r="AC1776" s="26">
        <f>AC1777+AC1780</f>
        <v>0</v>
      </c>
      <c r="AD1776" s="26">
        <f t="shared" si="7250"/>
        <v>43484.1</v>
      </c>
      <c r="AE1776" s="26">
        <f t="shared" si="7251"/>
        <v>43484.1</v>
      </c>
      <c r="AF1776" s="26">
        <f t="shared" si="7252"/>
        <v>43484.1</v>
      </c>
      <c r="AG1776" s="26">
        <f>AG1777+AG1780</f>
        <v>0</v>
      </c>
      <c r="AH1776" s="26">
        <f>AH1777+AH1780</f>
        <v>0</v>
      </c>
      <c r="AI1776" s="26">
        <f>AI1777+AI1780</f>
        <v>0</v>
      </c>
      <c r="AJ1776" s="26">
        <f t="shared" si="7253"/>
        <v>43484.1</v>
      </c>
      <c r="AK1776" s="26">
        <f t="shared" si="7254"/>
        <v>43484.1</v>
      </c>
      <c r="AL1776" s="26">
        <f t="shared" si="7255"/>
        <v>43484.1</v>
      </c>
      <c r="AM1776" s="26">
        <f>AM1777+AM1780</f>
        <v>-2938.5720000000001</v>
      </c>
      <c r="AN1776" s="26">
        <f>AN1777+AN1780</f>
        <v>0</v>
      </c>
      <c r="AO1776" s="26">
        <f>AO1777+AO1780</f>
        <v>0</v>
      </c>
      <c r="AP1776" s="26">
        <f t="shared" si="7256"/>
        <v>40545.527999999998</v>
      </c>
      <c r="AQ1776" s="26">
        <f t="shared" si="7257"/>
        <v>43484.1</v>
      </c>
      <c r="AR1776" s="26">
        <f t="shared" si="7258"/>
        <v>43484.1</v>
      </c>
      <c r="AS1776" s="26">
        <f>AS1777+AS1780</f>
        <v>0</v>
      </c>
      <c r="AT1776" s="26">
        <f>AT1777+AT1780</f>
        <v>0</v>
      </c>
      <c r="AU1776" s="26">
        <f>AU1777+AU1780</f>
        <v>0</v>
      </c>
      <c r="AV1776" s="26">
        <f t="shared" si="7259"/>
        <v>40545.527999999998</v>
      </c>
      <c r="AW1776" s="26">
        <f t="shared" si="7260"/>
        <v>43484.1</v>
      </c>
      <c r="AX1776" s="26">
        <f t="shared" si="7261"/>
        <v>43484.1</v>
      </c>
      <c r="AY1776" s="26">
        <f>AY1777+AY1780</f>
        <v>33641.092000000004</v>
      </c>
      <c r="AZ1776" s="26">
        <f>AZ1777+AZ1780</f>
        <v>0</v>
      </c>
      <c r="BA1776" s="26">
        <f>BA1777+BA1780</f>
        <v>0</v>
      </c>
      <c r="BB1776" s="26">
        <f t="shared" si="7262"/>
        <v>74186.62</v>
      </c>
      <c r="BC1776" s="26">
        <f t="shared" si="7263"/>
        <v>43484.1</v>
      </c>
      <c r="BD1776" s="26">
        <f t="shared" si="7264"/>
        <v>43484.1</v>
      </c>
      <c r="BE1776" s="26">
        <f>BE1777+BE1780</f>
        <v>0</v>
      </c>
      <c r="BF1776" s="26">
        <f>BF1777+BF1780</f>
        <v>0</v>
      </c>
      <c r="BG1776" s="26">
        <f>BG1777+BG1780</f>
        <v>0</v>
      </c>
      <c r="BH1776" s="26">
        <f t="shared" si="7265"/>
        <v>74186.62</v>
      </c>
      <c r="BI1776" s="26">
        <f t="shared" si="7266"/>
        <v>43484.1</v>
      </c>
      <c r="BJ1776" s="26">
        <f t="shared" si="7267"/>
        <v>43484.1</v>
      </c>
      <c r="BK1776" s="26">
        <f>BK1777+BK1780</f>
        <v>32575.822</v>
      </c>
      <c r="BL1776" s="26">
        <f>BL1777+BL1780</f>
        <v>0</v>
      </c>
      <c r="BM1776" s="26">
        <f>BM1777+BM1780</f>
        <v>0</v>
      </c>
      <c r="BN1776" s="26">
        <f t="shared" si="7268"/>
        <v>106762.442</v>
      </c>
      <c r="BO1776" s="26">
        <f t="shared" si="7269"/>
        <v>43484.1</v>
      </c>
      <c r="BP1776" s="26">
        <f t="shared" si="7270"/>
        <v>43484.1</v>
      </c>
      <c r="BQ1776" s="26">
        <f>BQ1777+BQ1780</f>
        <v>0</v>
      </c>
      <c r="BR1776" s="26">
        <f>BR1777+BR1780</f>
        <v>0</v>
      </c>
      <c r="BS1776" s="26">
        <f t="shared" si="7271"/>
        <v>106762.442</v>
      </c>
      <c r="BT1776" s="26">
        <f t="shared" si="7272"/>
        <v>43484.1</v>
      </c>
      <c r="BU1776" s="26">
        <f t="shared" si="7273"/>
        <v>43484.1</v>
      </c>
      <c r="BV1776" s="26">
        <f>BV1777+BV1780</f>
        <v>0</v>
      </c>
      <c r="BW1776" s="26">
        <f>BW1777+BW1780</f>
        <v>0</v>
      </c>
      <c r="BX1776" s="26">
        <f t="shared" si="7274"/>
        <v>106762.442</v>
      </c>
      <c r="BY1776" s="26">
        <f t="shared" si="7275"/>
        <v>43484.1</v>
      </c>
      <c r="BZ1776" s="26">
        <f t="shared" si="7276"/>
        <v>43484.1</v>
      </c>
      <c r="CA1776" s="26">
        <f>CA1777+CA1780</f>
        <v>29490.713</v>
      </c>
      <c r="CB1776" s="26">
        <f>CB1777+CB1780</f>
        <v>0</v>
      </c>
      <c r="CC1776" s="26">
        <f>CC1777+CC1780</f>
        <v>0</v>
      </c>
      <c r="CD1776" s="26">
        <f t="shared" si="7431"/>
        <v>136253.155</v>
      </c>
      <c r="CE1776" s="26">
        <f t="shared" si="7432"/>
        <v>43484.1</v>
      </c>
      <c r="CF1776" s="26">
        <f t="shared" si="7433"/>
        <v>43484.1</v>
      </c>
      <c r="CG1776" s="26">
        <f>CG1777+CG1780</f>
        <v>0</v>
      </c>
      <c r="CH1776" s="26">
        <f>CH1777+CH1780</f>
        <v>0</v>
      </c>
      <c r="CI1776" s="26">
        <f>CI1777+CI1780</f>
        <v>0</v>
      </c>
      <c r="CJ1776" s="26">
        <f t="shared" si="7434"/>
        <v>136253.155</v>
      </c>
      <c r="CK1776" s="26">
        <f t="shared" si="7435"/>
        <v>43484.1</v>
      </c>
      <c r="CL1776" s="26">
        <f t="shared" si="7436"/>
        <v>43484.1</v>
      </c>
      <c r="CM1776" s="26">
        <f>CM1777+CM1780</f>
        <v>0</v>
      </c>
      <c r="CN1776" s="26">
        <f>CN1777+CN1780</f>
        <v>0</v>
      </c>
      <c r="CO1776" s="26">
        <f>CO1777+CO1780</f>
        <v>0</v>
      </c>
      <c r="CP1776" s="26">
        <f t="shared" si="7437"/>
        <v>136253.155</v>
      </c>
      <c r="CQ1776" s="26">
        <f t="shared" si="7438"/>
        <v>43484.1</v>
      </c>
      <c r="CR1776" s="26">
        <f t="shared" si="7439"/>
        <v>43484.1</v>
      </c>
      <c r="CS1776" s="26">
        <f>CS1777+CS1780</f>
        <v>0</v>
      </c>
      <c r="CT1776" s="19"/>
      <c r="CU1776" s="35"/>
      <c r="DA1776" s="1" t="s">
        <v>29</v>
      </c>
    </row>
    <row r="1777" spans="1:105" ht="31.2" hidden="1" x14ac:dyDescent="0.3">
      <c r="A1777" s="16" t="s">
        <v>1016</v>
      </c>
      <c r="B1777" s="17">
        <v>200</v>
      </c>
      <c r="C1777" s="16"/>
      <c r="D1777" s="16"/>
      <c r="E1777" s="34" t="s">
        <v>38</v>
      </c>
      <c r="F1777" s="26">
        <f t="shared" ref="F1777:F1778" si="7444">F1778</f>
        <v>43217.7</v>
      </c>
      <c r="G1777" s="26">
        <f t="shared" ref="G1777:G1778" si="7445">G1778</f>
        <v>43217.7</v>
      </c>
      <c r="H1777" s="26">
        <f t="shared" ref="H1777:H1778" si="7446">H1778</f>
        <v>43119.9</v>
      </c>
      <c r="I1777" s="26">
        <f t="shared" ref="I1777:I1778" si="7447">I1778</f>
        <v>0</v>
      </c>
      <c r="J1777" s="26">
        <f t="shared" ref="J1777:J1778" si="7448">J1778</f>
        <v>0</v>
      </c>
      <c r="K1777" s="26">
        <f t="shared" ref="K1777:K1778" si="7449">K1778</f>
        <v>0</v>
      </c>
      <c r="L1777" s="26">
        <f t="shared" si="7278"/>
        <v>43217.7</v>
      </c>
      <c r="M1777" s="26">
        <f t="shared" si="7279"/>
        <v>43217.7</v>
      </c>
      <c r="N1777" s="26">
        <f t="shared" si="7280"/>
        <v>43119.9</v>
      </c>
      <c r="O1777" s="26">
        <f t="shared" ref="O1777:O1778" si="7450">O1778</f>
        <v>0</v>
      </c>
      <c r="P1777" s="26">
        <f t="shared" ref="P1777:P1778" si="7451">P1778</f>
        <v>0</v>
      </c>
      <c r="Q1777" s="26">
        <f t="shared" ref="Q1777:Q1778" si="7452">Q1778</f>
        <v>0</v>
      </c>
      <c r="R1777" s="26">
        <f t="shared" si="7244"/>
        <v>43217.7</v>
      </c>
      <c r="S1777" s="26">
        <f t="shared" si="7245"/>
        <v>43217.7</v>
      </c>
      <c r="T1777" s="26">
        <f t="shared" si="7246"/>
        <v>43119.9</v>
      </c>
      <c r="U1777" s="26">
        <f t="shared" ref="U1777:U1778" si="7453">U1778</f>
        <v>0</v>
      </c>
      <c r="V1777" s="26">
        <f t="shared" ref="V1777:V1778" si="7454">V1778</f>
        <v>0</v>
      </c>
      <c r="W1777" s="26">
        <f t="shared" ref="W1777:W1778" si="7455">W1778</f>
        <v>0</v>
      </c>
      <c r="X1777" s="26">
        <f t="shared" si="7247"/>
        <v>43217.7</v>
      </c>
      <c r="Y1777" s="26">
        <f t="shared" si="7248"/>
        <v>43217.7</v>
      </c>
      <c r="Z1777" s="26">
        <f t="shared" si="7249"/>
        <v>43119.9</v>
      </c>
      <c r="AA1777" s="26">
        <f t="shared" ref="AA1777:AA1778" si="7456">AA1778</f>
        <v>0</v>
      </c>
      <c r="AB1777" s="26">
        <f t="shared" ref="AB1777:AB1778" si="7457">AB1778</f>
        <v>0</v>
      </c>
      <c r="AC1777" s="26">
        <f t="shared" ref="AC1777:AC1778" si="7458">AC1778</f>
        <v>0</v>
      </c>
      <c r="AD1777" s="26">
        <f t="shared" si="7250"/>
        <v>43217.7</v>
      </c>
      <c r="AE1777" s="26">
        <f t="shared" si="7251"/>
        <v>43217.7</v>
      </c>
      <c r="AF1777" s="26">
        <f t="shared" si="7252"/>
        <v>43119.9</v>
      </c>
      <c r="AG1777" s="26">
        <f t="shared" ref="AG1777:AG1778" si="7459">AG1778</f>
        <v>0</v>
      </c>
      <c r="AH1777" s="26">
        <f t="shared" ref="AH1777:AH1778" si="7460">AH1778</f>
        <v>0</v>
      </c>
      <c r="AI1777" s="26">
        <f t="shared" ref="AI1777:AI1778" si="7461">AI1778</f>
        <v>0</v>
      </c>
      <c r="AJ1777" s="26">
        <f t="shared" si="7253"/>
        <v>43217.7</v>
      </c>
      <c r="AK1777" s="26">
        <f t="shared" si="7254"/>
        <v>43217.7</v>
      </c>
      <c r="AL1777" s="26">
        <f t="shared" si="7255"/>
        <v>43119.9</v>
      </c>
      <c r="AM1777" s="26">
        <f t="shared" ref="AM1777:AM1778" si="7462">AM1778</f>
        <v>-2938.5720000000001</v>
      </c>
      <c r="AN1777" s="26">
        <f t="shared" ref="AN1777:AN1778" si="7463">AN1778</f>
        <v>0</v>
      </c>
      <c r="AO1777" s="26">
        <f t="shared" ref="AO1777:AO1778" si="7464">AO1778</f>
        <v>0</v>
      </c>
      <c r="AP1777" s="26">
        <f t="shared" si="7256"/>
        <v>40279.127999999997</v>
      </c>
      <c r="AQ1777" s="26">
        <f t="shared" si="7257"/>
        <v>43217.7</v>
      </c>
      <c r="AR1777" s="26">
        <f t="shared" si="7258"/>
        <v>43119.9</v>
      </c>
      <c r="AS1777" s="26">
        <f t="shared" ref="AS1777:AS1778" si="7465">AS1778</f>
        <v>0</v>
      </c>
      <c r="AT1777" s="26">
        <f t="shared" ref="AT1777:AT1778" si="7466">AT1778</f>
        <v>0</v>
      </c>
      <c r="AU1777" s="26">
        <f t="shared" ref="AU1777:AU1778" si="7467">AU1778</f>
        <v>0</v>
      </c>
      <c r="AV1777" s="26">
        <f t="shared" si="7259"/>
        <v>40279.127999999997</v>
      </c>
      <c r="AW1777" s="26">
        <f t="shared" si="7260"/>
        <v>43217.7</v>
      </c>
      <c r="AX1777" s="26">
        <f t="shared" si="7261"/>
        <v>43119.9</v>
      </c>
      <c r="AY1777" s="26">
        <f t="shared" ref="AY1777:AY1778" si="7468">AY1778</f>
        <v>20945.523000000001</v>
      </c>
      <c r="AZ1777" s="26">
        <f t="shared" ref="AZ1777:AZ1778" si="7469">AZ1778</f>
        <v>0</v>
      </c>
      <c r="BA1777" s="26">
        <f t="shared" ref="BA1777:BA1778" si="7470">BA1778</f>
        <v>0</v>
      </c>
      <c r="BB1777" s="26">
        <f t="shared" si="7262"/>
        <v>61224.650999999998</v>
      </c>
      <c r="BC1777" s="26">
        <f t="shared" si="7263"/>
        <v>43217.7</v>
      </c>
      <c r="BD1777" s="26">
        <f t="shared" si="7264"/>
        <v>43119.9</v>
      </c>
      <c r="BE1777" s="26">
        <f t="shared" ref="BE1777:BE1778" si="7471">BE1778</f>
        <v>0</v>
      </c>
      <c r="BF1777" s="26">
        <f t="shared" ref="BF1777:BF1778" si="7472">BF1778</f>
        <v>0</v>
      </c>
      <c r="BG1777" s="26">
        <f t="shared" ref="BG1777:BG1778" si="7473">BG1778</f>
        <v>0</v>
      </c>
      <c r="BH1777" s="26">
        <f t="shared" si="7265"/>
        <v>61224.650999999998</v>
      </c>
      <c r="BI1777" s="26">
        <f t="shared" si="7266"/>
        <v>43217.7</v>
      </c>
      <c r="BJ1777" s="26">
        <f t="shared" si="7267"/>
        <v>43119.9</v>
      </c>
      <c r="BK1777" s="26">
        <f t="shared" ref="BK1777:BK1778" si="7474">BK1778</f>
        <v>19514.913</v>
      </c>
      <c r="BL1777" s="26">
        <f t="shared" ref="BL1777:BL1778" si="7475">BL1778</f>
        <v>0</v>
      </c>
      <c r="BM1777" s="26">
        <f t="shared" ref="BM1777:BM1778" si="7476">BM1778</f>
        <v>0</v>
      </c>
      <c r="BN1777" s="26">
        <f t="shared" si="7268"/>
        <v>80739.563999999998</v>
      </c>
      <c r="BO1777" s="26">
        <f t="shared" si="7269"/>
        <v>43217.7</v>
      </c>
      <c r="BP1777" s="26">
        <f t="shared" si="7270"/>
        <v>43119.9</v>
      </c>
      <c r="BQ1777" s="26">
        <f t="shared" ref="BQ1777:BQ1778" si="7477">BQ1778</f>
        <v>0</v>
      </c>
      <c r="BR1777" s="26">
        <f t="shared" ref="BR1777:BR1778" si="7478">BR1778</f>
        <v>0</v>
      </c>
      <c r="BS1777" s="26">
        <f t="shared" si="7271"/>
        <v>80739.563999999998</v>
      </c>
      <c r="BT1777" s="26">
        <f t="shared" si="7272"/>
        <v>43217.7</v>
      </c>
      <c r="BU1777" s="26">
        <f t="shared" si="7273"/>
        <v>43119.9</v>
      </c>
      <c r="BV1777" s="26">
        <f t="shared" ref="BV1777:BV1778" si="7479">BV1778</f>
        <v>0</v>
      </c>
      <c r="BW1777" s="26">
        <f t="shared" ref="BW1777:BW1778" si="7480">BW1778</f>
        <v>0</v>
      </c>
      <c r="BX1777" s="26">
        <f t="shared" si="7274"/>
        <v>80739.563999999998</v>
      </c>
      <c r="BY1777" s="26">
        <f t="shared" si="7275"/>
        <v>43217.7</v>
      </c>
      <c r="BZ1777" s="26">
        <f t="shared" si="7276"/>
        <v>43119.9</v>
      </c>
      <c r="CA1777" s="26">
        <f t="shared" ref="CA1777:CA1778" si="7481">CA1778</f>
        <v>0</v>
      </c>
      <c r="CB1777" s="26">
        <f t="shared" ref="CB1777:CB1778" si="7482">CB1778</f>
        <v>0</v>
      </c>
      <c r="CC1777" s="26">
        <f t="shared" ref="CC1777:CC1778" si="7483">CC1778</f>
        <v>0</v>
      </c>
      <c r="CD1777" s="26">
        <f t="shared" si="7431"/>
        <v>80739.563999999998</v>
      </c>
      <c r="CE1777" s="26">
        <f t="shared" si="7432"/>
        <v>43217.7</v>
      </c>
      <c r="CF1777" s="26">
        <f t="shared" si="7433"/>
        <v>43119.9</v>
      </c>
      <c r="CG1777" s="26">
        <f t="shared" ref="CG1777:CG1778" si="7484">CG1778</f>
        <v>0</v>
      </c>
      <c r="CH1777" s="26">
        <f t="shared" ref="CH1777:CH1778" si="7485">CH1778</f>
        <v>0</v>
      </c>
      <c r="CI1777" s="26">
        <f t="shared" ref="CI1777:CI1778" si="7486">CI1778</f>
        <v>0</v>
      </c>
      <c r="CJ1777" s="26">
        <f t="shared" si="7434"/>
        <v>80739.563999999998</v>
      </c>
      <c r="CK1777" s="26">
        <f t="shared" si="7435"/>
        <v>43217.7</v>
      </c>
      <c r="CL1777" s="26">
        <f t="shared" si="7436"/>
        <v>43119.9</v>
      </c>
      <c r="CM1777" s="26">
        <f t="shared" ref="CM1777:CM1778" si="7487">CM1778</f>
        <v>0</v>
      </c>
      <c r="CN1777" s="26">
        <f t="shared" ref="CN1777:CN1778" si="7488">CN1778</f>
        <v>0</v>
      </c>
      <c r="CO1777" s="26">
        <f t="shared" ref="CO1777:CO1778" si="7489">CO1778</f>
        <v>0</v>
      </c>
      <c r="CP1777" s="26">
        <f t="shared" si="7437"/>
        <v>80739.563999999998</v>
      </c>
      <c r="CQ1777" s="26">
        <f t="shared" si="7438"/>
        <v>43217.7</v>
      </c>
      <c r="CR1777" s="26">
        <f t="shared" si="7439"/>
        <v>43119.9</v>
      </c>
      <c r="CS1777" s="26">
        <f t="shared" ref="CS1777:CS1778" si="7490">CS1778</f>
        <v>0</v>
      </c>
      <c r="CT1777" s="19"/>
      <c r="CU1777" s="35"/>
      <c r="CY1777" s="1" t="s">
        <v>27</v>
      </c>
    </row>
    <row r="1778" spans="1:105" ht="46.8" hidden="1" x14ac:dyDescent="0.3">
      <c r="A1778" s="16" t="s">
        <v>1016</v>
      </c>
      <c r="B1778" s="17">
        <v>240</v>
      </c>
      <c r="C1778" s="16"/>
      <c r="D1778" s="16"/>
      <c r="E1778" s="34" t="s">
        <v>39</v>
      </c>
      <c r="F1778" s="26">
        <f t="shared" si="7444"/>
        <v>43217.7</v>
      </c>
      <c r="G1778" s="26">
        <f t="shared" si="7445"/>
        <v>43217.7</v>
      </c>
      <c r="H1778" s="26">
        <f t="shared" si="7446"/>
        <v>43119.9</v>
      </c>
      <c r="I1778" s="26">
        <f t="shared" si="7447"/>
        <v>0</v>
      </c>
      <c r="J1778" s="26">
        <f t="shared" si="7448"/>
        <v>0</v>
      </c>
      <c r="K1778" s="26">
        <f t="shared" si="7449"/>
        <v>0</v>
      </c>
      <c r="L1778" s="26">
        <f t="shared" si="7278"/>
        <v>43217.7</v>
      </c>
      <c r="M1778" s="26">
        <f t="shared" si="7279"/>
        <v>43217.7</v>
      </c>
      <c r="N1778" s="26">
        <f t="shared" si="7280"/>
        <v>43119.9</v>
      </c>
      <c r="O1778" s="26">
        <f t="shared" si="7450"/>
        <v>0</v>
      </c>
      <c r="P1778" s="26">
        <f t="shared" si="7451"/>
        <v>0</v>
      </c>
      <c r="Q1778" s="26">
        <f t="shared" si="7452"/>
        <v>0</v>
      </c>
      <c r="R1778" s="26">
        <f t="shared" si="7244"/>
        <v>43217.7</v>
      </c>
      <c r="S1778" s="26">
        <f t="shared" si="7245"/>
        <v>43217.7</v>
      </c>
      <c r="T1778" s="26">
        <f t="shared" si="7246"/>
        <v>43119.9</v>
      </c>
      <c r="U1778" s="26">
        <f t="shared" si="7453"/>
        <v>0</v>
      </c>
      <c r="V1778" s="26">
        <f t="shared" si="7454"/>
        <v>0</v>
      </c>
      <c r="W1778" s="26">
        <f t="shared" si="7455"/>
        <v>0</v>
      </c>
      <c r="X1778" s="26">
        <f t="shared" si="7247"/>
        <v>43217.7</v>
      </c>
      <c r="Y1778" s="26">
        <f t="shared" si="7248"/>
        <v>43217.7</v>
      </c>
      <c r="Z1778" s="26">
        <f t="shared" si="7249"/>
        <v>43119.9</v>
      </c>
      <c r="AA1778" s="26">
        <f t="shared" si="7456"/>
        <v>0</v>
      </c>
      <c r="AB1778" s="26">
        <f t="shared" si="7457"/>
        <v>0</v>
      </c>
      <c r="AC1778" s="26">
        <f t="shared" si="7458"/>
        <v>0</v>
      </c>
      <c r="AD1778" s="26">
        <f t="shared" si="7250"/>
        <v>43217.7</v>
      </c>
      <c r="AE1778" s="26">
        <f t="shared" si="7251"/>
        <v>43217.7</v>
      </c>
      <c r="AF1778" s="26">
        <f t="shared" si="7252"/>
        <v>43119.9</v>
      </c>
      <c r="AG1778" s="26">
        <f t="shared" si="7459"/>
        <v>0</v>
      </c>
      <c r="AH1778" s="26">
        <f t="shared" si="7460"/>
        <v>0</v>
      </c>
      <c r="AI1778" s="26">
        <f t="shared" si="7461"/>
        <v>0</v>
      </c>
      <c r="AJ1778" s="26">
        <f t="shared" si="7253"/>
        <v>43217.7</v>
      </c>
      <c r="AK1778" s="26">
        <f t="shared" si="7254"/>
        <v>43217.7</v>
      </c>
      <c r="AL1778" s="26">
        <f t="shared" si="7255"/>
        <v>43119.9</v>
      </c>
      <c r="AM1778" s="26">
        <f t="shared" si="7462"/>
        <v>-2938.5720000000001</v>
      </c>
      <c r="AN1778" s="26">
        <f t="shared" si="7463"/>
        <v>0</v>
      </c>
      <c r="AO1778" s="26">
        <f t="shared" si="7464"/>
        <v>0</v>
      </c>
      <c r="AP1778" s="26">
        <f t="shared" si="7256"/>
        <v>40279.127999999997</v>
      </c>
      <c r="AQ1778" s="26">
        <f t="shared" si="7257"/>
        <v>43217.7</v>
      </c>
      <c r="AR1778" s="26">
        <f t="shared" si="7258"/>
        <v>43119.9</v>
      </c>
      <c r="AS1778" s="26">
        <f t="shared" si="7465"/>
        <v>0</v>
      </c>
      <c r="AT1778" s="26">
        <f t="shared" si="7466"/>
        <v>0</v>
      </c>
      <c r="AU1778" s="26">
        <f t="shared" si="7467"/>
        <v>0</v>
      </c>
      <c r="AV1778" s="26">
        <f t="shared" si="7259"/>
        <v>40279.127999999997</v>
      </c>
      <c r="AW1778" s="26">
        <f t="shared" si="7260"/>
        <v>43217.7</v>
      </c>
      <c r="AX1778" s="26">
        <f t="shared" si="7261"/>
        <v>43119.9</v>
      </c>
      <c r="AY1778" s="26">
        <f t="shared" si="7468"/>
        <v>20945.523000000001</v>
      </c>
      <c r="AZ1778" s="26">
        <f t="shared" si="7469"/>
        <v>0</v>
      </c>
      <c r="BA1778" s="26">
        <f t="shared" si="7470"/>
        <v>0</v>
      </c>
      <c r="BB1778" s="26">
        <f t="shared" si="7262"/>
        <v>61224.650999999998</v>
      </c>
      <c r="BC1778" s="26">
        <f t="shared" si="7263"/>
        <v>43217.7</v>
      </c>
      <c r="BD1778" s="26">
        <f t="shared" si="7264"/>
        <v>43119.9</v>
      </c>
      <c r="BE1778" s="26">
        <f t="shared" si="7471"/>
        <v>0</v>
      </c>
      <c r="BF1778" s="26">
        <f t="shared" si="7472"/>
        <v>0</v>
      </c>
      <c r="BG1778" s="26">
        <f t="shared" si="7473"/>
        <v>0</v>
      </c>
      <c r="BH1778" s="26">
        <f t="shared" si="7265"/>
        <v>61224.650999999998</v>
      </c>
      <c r="BI1778" s="26">
        <f t="shared" si="7266"/>
        <v>43217.7</v>
      </c>
      <c r="BJ1778" s="26">
        <f t="shared" si="7267"/>
        <v>43119.9</v>
      </c>
      <c r="BK1778" s="26">
        <f t="shared" si="7474"/>
        <v>19514.913</v>
      </c>
      <c r="BL1778" s="26">
        <f t="shared" si="7475"/>
        <v>0</v>
      </c>
      <c r="BM1778" s="26">
        <f t="shared" si="7476"/>
        <v>0</v>
      </c>
      <c r="BN1778" s="26">
        <f t="shared" si="7268"/>
        <v>80739.563999999998</v>
      </c>
      <c r="BO1778" s="26">
        <f t="shared" si="7269"/>
        <v>43217.7</v>
      </c>
      <c r="BP1778" s="26">
        <f t="shared" si="7270"/>
        <v>43119.9</v>
      </c>
      <c r="BQ1778" s="26">
        <f t="shared" si="7477"/>
        <v>0</v>
      </c>
      <c r="BR1778" s="26">
        <f t="shared" si="7478"/>
        <v>0</v>
      </c>
      <c r="BS1778" s="26">
        <f t="shared" si="7271"/>
        <v>80739.563999999998</v>
      </c>
      <c r="BT1778" s="26">
        <f t="shared" si="7272"/>
        <v>43217.7</v>
      </c>
      <c r="BU1778" s="26">
        <f t="shared" si="7273"/>
        <v>43119.9</v>
      </c>
      <c r="BV1778" s="26">
        <f t="shared" si="7479"/>
        <v>0</v>
      </c>
      <c r="BW1778" s="26">
        <f t="shared" si="7480"/>
        <v>0</v>
      </c>
      <c r="BX1778" s="26">
        <f t="shared" si="7274"/>
        <v>80739.563999999998</v>
      </c>
      <c r="BY1778" s="26">
        <f t="shared" si="7275"/>
        <v>43217.7</v>
      </c>
      <c r="BZ1778" s="26">
        <f t="shared" si="7276"/>
        <v>43119.9</v>
      </c>
      <c r="CA1778" s="26">
        <f t="shared" si="7481"/>
        <v>0</v>
      </c>
      <c r="CB1778" s="26">
        <f t="shared" si="7482"/>
        <v>0</v>
      </c>
      <c r="CC1778" s="26">
        <f t="shared" si="7483"/>
        <v>0</v>
      </c>
      <c r="CD1778" s="26">
        <f t="shared" si="7431"/>
        <v>80739.563999999998</v>
      </c>
      <c r="CE1778" s="26">
        <f t="shared" si="7432"/>
        <v>43217.7</v>
      </c>
      <c r="CF1778" s="26">
        <f t="shared" si="7433"/>
        <v>43119.9</v>
      </c>
      <c r="CG1778" s="26">
        <f t="shared" si="7484"/>
        <v>0</v>
      </c>
      <c r="CH1778" s="26">
        <f t="shared" si="7485"/>
        <v>0</v>
      </c>
      <c r="CI1778" s="26">
        <f t="shared" si="7486"/>
        <v>0</v>
      </c>
      <c r="CJ1778" s="26">
        <f t="shared" si="7434"/>
        <v>80739.563999999998</v>
      </c>
      <c r="CK1778" s="26">
        <f t="shared" si="7435"/>
        <v>43217.7</v>
      </c>
      <c r="CL1778" s="26">
        <f t="shared" si="7436"/>
        <v>43119.9</v>
      </c>
      <c r="CM1778" s="26">
        <f t="shared" si="7487"/>
        <v>0</v>
      </c>
      <c r="CN1778" s="26">
        <f t="shared" si="7488"/>
        <v>0</v>
      </c>
      <c r="CO1778" s="26">
        <f t="shared" si="7489"/>
        <v>0</v>
      </c>
      <c r="CP1778" s="26">
        <f t="shared" si="7437"/>
        <v>80739.563999999998</v>
      </c>
      <c r="CQ1778" s="26">
        <f t="shared" si="7438"/>
        <v>43217.7</v>
      </c>
      <c r="CR1778" s="26">
        <f t="shared" si="7439"/>
        <v>43119.9</v>
      </c>
      <c r="CS1778" s="26">
        <f t="shared" si="7490"/>
        <v>0</v>
      </c>
      <c r="CT1778" s="19"/>
      <c r="CU1778" s="35"/>
      <c r="CZ1778" s="1" t="s">
        <v>28</v>
      </c>
    </row>
    <row r="1779" spans="1:105" hidden="1" x14ac:dyDescent="0.3">
      <c r="A1779" s="16" t="s">
        <v>1016</v>
      </c>
      <c r="B1779" s="17">
        <v>240</v>
      </c>
      <c r="C1779" s="16" t="s">
        <v>64</v>
      </c>
      <c r="D1779" s="16" t="s">
        <v>40</v>
      </c>
      <c r="E1779" s="34" t="s">
        <v>1001</v>
      </c>
      <c r="F1779" s="26">
        <v>43217.7</v>
      </c>
      <c r="G1779" s="26">
        <v>43217.7</v>
      </c>
      <c r="H1779" s="26">
        <v>43119.9</v>
      </c>
      <c r="I1779" s="26"/>
      <c r="J1779" s="26"/>
      <c r="K1779" s="26"/>
      <c r="L1779" s="26">
        <f t="shared" si="7278"/>
        <v>43217.7</v>
      </c>
      <c r="M1779" s="26">
        <f t="shared" si="7279"/>
        <v>43217.7</v>
      </c>
      <c r="N1779" s="26">
        <f t="shared" si="7280"/>
        <v>43119.9</v>
      </c>
      <c r="O1779" s="26"/>
      <c r="P1779" s="26"/>
      <c r="Q1779" s="26"/>
      <c r="R1779" s="26">
        <f t="shared" si="7244"/>
        <v>43217.7</v>
      </c>
      <c r="S1779" s="26">
        <f t="shared" si="7245"/>
        <v>43217.7</v>
      </c>
      <c r="T1779" s="26">
        <f t="shared" si="7246"/>
        <v>43119.9</v>
      </c>
      <c r="U1779" s="26"/>
      <c r="V1779" s="26"/>
      <c r="W1779" s="26"/>
      <c r="X1779" s="26">
        <f t="shared" si="7247"/>
        <v>43217.7</v>
      </c>
      <c r="Y1779" s="26">
        <f t="shared" si="7248"/>
        <v>43217.7</v>
      </c>
      <c r="Z1779" s="26">
        <f t="shared" si="7249"/>
        <v>43119.9</v>
      </c>
      <c r="AA1779" s="26"/>
      <c r="AB1779" s="26"/>
      <c r="AC1779" s="26"/>
      <c r="AD1779" s="26">
        <f t="shared" si="7250"/>
        <v>43217.7</v>
      </c>
      <c r="AE1779" s="26">
        <f t="shared" si="7251"/>
        <v>43217.7</v>
      </c>
      <c r="AF1779" s="26">
        <f t="shared" si="7252"/>
        <v>43119.9</v>
      </c>
      <c r="AG1779" s="26"/>
      <c r="AH1779" s="26"/>
      <c r="AI1779" s="26"/>
      <c r="AJ1779" s="26">
        <f t="shared" si="7253"/>
        <v>43217.7</v>
      </c>
      <c r="AK1779" s="26">
        <f t="shared" si="7254"/>
        <v>43217.7</v>
      </c>
      <c r="AL1779" s="26">
        <f t="shared" si="7255"/>
        <v>43119.9</v>
      </c>
      <c r="AM1779" s="26">
        <v>-2938.5720000000001</v>
      </c>
      <c r="AN1779" s="26"/>
      <c r="AO1779" s="26"/>
      <c r="AP1779" s="26">
        <f t="shared" si="7256"/>
        <v>40279.127999999997</v>
      </c>
      <c r="AQ1779" s="26">
        <f t="shared" si="7257"/>
        <v>43217.7</v>
      </c>
      <c r="AR1779" s="26">
        <f t="shared" si="7258"/>
        <v>43119.9</v>
      </c>
      <c r="AS1779" s="26"/>
      <c r="AT1779" s="26"/>
      <c r="AU1779" s="26"/>
      <c r="AV1779" s="26">
        <f t="shared" si="7259"/>
        <v>40279.127999999997</v>
      </c>
      <c r="AW1779" s="26">
        <f t="shared" si="7260"/>
        <v>43217.7</v>
      </c>
      <c r="AX1779" s="26">
        <f t="shared" si="7261"/>
        <v>43119.9</v>
      </c>
      <c r="AY1779" s="26">
        <v>20945.523000000001</v>
      </c>
      <c r="AZ1779" s="26"/>
      <c r="BA1779" s="26"/>
      <c r="BB1779" s="26">
        <f t="shared" si="7262"/>
        <v>61224.650999999998</v>
      </c>
      <c r="BC1779" s="26">
        <f t="shared" si="7263"/>
        <v>43217.7</v>
      </c>
      <c r="BD1779" s="26">
        <f t="shared" si="7264"/>
        <v>43119.9</v>
      </c>
      <c r="BE1779" s="26"/>
      <c r="BF1779" s="26"/>
      <c r="BG1779" s="26"/>
      <c r="BH1779" s="26">
        <f t="shared" si="7265"/>
        <v>61224.650999999998</v>
      </c>
      <c r="BI1779" s="26">
        <f t="shared" si="7266"/>
        <v>43217.7</v>
      </c>
      <c r="BJ1779" s="26">
        <f t="shared" si="7267"/>
        <v>43119.9</v>
      </c>
      <c r="BK1779" s="26">
        <v>19514.913</v>
      </c>
      <c r="BL1779" s="26"/>
      <c r="BM1779" s="26"/>
      <c r="BN1779" s="26">
        <f t="shared" si="7268"/>
        <v>80739.563999999998</v>
      </c>
      <c r="BO1779" s="26">
        <f t="shared" si="7269"/>
        <v>43217.7</v>
      </c>
      <c r="BP1779" s="26">
        <f t="shared" si="7270"/>
        <v>43119.9</v>
      </c>
      <c r="BQ1779" s="26"/>
      <c r="BR1779" s="26"/>
      <c r="BS1779" s="26">
        <f t="shared" si="7271"/>
        <v>80739.563999999998</v>
      </c>
      <c r="BT1779" s="26">
        <f t="shared" si="7272"/>
        <v>43217.7</v>
      </c>
      <c r="BU1779" s="26">
        <f t="shared" si="7273"/>
        <v>43119.9</v>
      </c>
      <c r="BV1779" s="26"/>
      <c r="BW1779" s="26"/>
      <c r="BX1779" s="26">
        <f t="shared" si="7274"/>
        <v>80739.563999999998</v>
      </c>
      <c r="BY1779" s="26">
        <f t="shared" si="7275"/>
        <v>43217.7</v>
      </c>
      <c r="BZ1779" s="26">
        <f t="shared" si="7276"/>
        <v>43119.9</v>
      </c>
      <c r="CA1779" s="26"/>
      <c r="CB1779" s="26"/>
      <c r="CC1779" s="26"/>
      <c r="CD1779" s="26">
        <f t="shared" si="7431"/>
        <v>80739.563999999998</v>
      </c>
      <c r="CE1779" s="26">
        <f t="shared" si="7432"/>
        <v>43217.7</v>
      </c>
      <c r="CF1779" s="26">
        <f t="shared" si="7433"/>
        <v>43119.9</v>
      </c>
      <c r="CG1779" s="26"/>
      <c r="CH1779" s="26"/>
      <c r="CI1779" s="26"/>
      <c r="CJ1779" s="26">
        <f t="shared" si="7434"/>
        <v>80739.563999999998</v>
      </c>
      <c r="CK1779" s="26">
        <f t="shared" si="7435"/>
        <v>43217.7</v>
      </c>
      <c r="CL1779" s="26">
        <f t="shared" si="7436"/>
        <v>43119.9</v>
      </c>
      <c r="CM1779" s="26"/>
      <c r="CN1779" s="26"/>
      <c r="CO1779" s="26"/>
      <c r="CP1779" s="26">
        <f t="shared" si="7437"/>
        <v>80739.563999999998</v>
      </c>
      <c r="CQ1779" s="26">
        <f t="shared" si="7438"/>
        <v>43217.7</v>
      </c>
      <c r="CR1779" s="26">
        <f t="shared" si="7439"/>
        <v>43119.9</v>
      </c>
      <c r="CS1779" s="26"/>
      <c r="CT1779" s="19"/>
      <c r="CU1779" s="35"/>
    </row>
    <row r="1780" spans="1:105" hidden="1" x14ac:dyDescent="0.3">
      <c r="A1780" s="16" t="s">
        <v>1016</v>
      </c>
      <c r="B1780" s="17">
        <v>800</v>
      </c>
      <c r="C1780" s="16"/>
      <c r="D1780" s="16"/>
      <c r="E1780" s="34" t="s">
        <v>52</v>
      </c>
      <c r="F1780" s="26">
        <f t="shared" ref="F1780:K1780" si="7491">F1783+F1781</f>
        <v>266.39999999999998</v>
      </c>
      <c r="G1780" s="26">
        <f t="shared" si="7491"/>
        <v>266.39999999999998</v>
      </c>
      <c r="H1780" s="26">
        <f t="shared" si="7491"/>
        <v>364.2</v>
      </c>
      <c r="I1780" s="26">
        <f t="shared" si="7491"/>
        <v>0</v>
      </c>
      <c r="J1780" s="26">
        <f t="shared" si="7491"/>
        <v>0</v>
      </c>
      <c r="K1780" s="26">
        <f t="shared" si="7491"/>
        <v>0</v>
      </c>
      <c r="L1780" s="26">
        <f t="shared" si="7278"/>
        <v>266.39999999999998</v>
      </c>
      <c r="M1780" s="26">
        <f t="shared" si="7279"/>
        <v>266.39999999999998</v>
      </c>
      <c r="N1780" s="26">
        <f t="shared" si="7280"/>
        <v>364.2</v>
      </c>
      <c r="O1780" s="26">
        <f>O1783+O1781</f>
        <v>0</v>
      </c>
      <c r="P1780" s="26">
        <f>P1783+P1781</f>
        <v>0</v>
      </c>
      <c r="Q1780" s="26">
        <f>Q1783+Q1781</f>
        <v>0</v>
      </c>
      <c r="R1780" s="26">
        <f t="shared" si="7244"/>
        <v>266.39999999999998</v>
      </c>
      <c r="S1780" s="26">
        <f t="shared" si="7245"/>
        <v>266.39999999999998</v>
      </c>
      <c r="T1780" s="26">
        <f t="shared" si="7246"/>
        <v>364.2</v>
      </c>
      <c r="U1780" s="26">
        <f>U1783+U1781</f>
        <v>0</v>
      </c>
      <c r="V1780" s="26">
        <f>V1783+V1781</f>
        <v>0</v>
      </c>
      <c r="W1780" s="26">
        <f>W1783+W1781</f>
        <v>0</v>
      </c>
      <c r="X1780" s="26">
        <f t="shared" si="7247"/>
        <v>266.39999999999998</v>
      </c>
      <c r="Y1780" s="26">
        <f t="shared" si="7248"/>
        <v>266.39999999999998</v>
      </c>
      <c r="Z1780" s="26">
        <f t="shared" si="7249"/>
        <v>364.2</v>
      </c>
      <c r="AA1780" s="26">
        <f>AA1783+AA1781</f>
        <v>0</v>
      </c>
      <c r="AB1780" s="26">
        <f>AB1783+AB1781</f>
        <v>0</v>
      </c>
      <c r="AC1780" s="26">
        <f>AC1783+AC1781</f>
        <v>0</v>
      </c>
      <c r="AD1780" s="26">
        <f t="shared" si="7250"/>
        <v>266.39999999999998</v>
      </c>
      <c r="AE1780" s="26">
        <f t="shared" si="7251"/>
        <v>266.39999999999998</v>
      </c>
      <c r="AF1780" s="26">
        <f t="shared" si="7252"/>
        <v>364.2</v>
      </c>
      <c r="AG1780" s="26">
        <f>AG1783+AG1781</f>
        <v>0</v>
      </c>
      <c r="AH1780" s="26">
        <f>AH1783+AH1781</f>
        <v>0</v>
      </c>
      <c r="AI1780" s="26">
        <f>AI1783+AI1781</f>
        <v>0</v>
      </c>
      <c r="AJ1780" s="26">
        <f t="shared" si="7253"/>
        <v>266.39999999999998</v>
      </c>
      <c r="AK1780" s="26">
        <f t="shared" si="7254"/>
        <v>266.39999999999998</v>
      </c>
      <c r="AL1780" s="26">
        <f t="shared" si="7255"/>
        <v>364.2</v>
      </c>
      <c r="AM1780" s="26">
        <f>AM1783+AM1781</f>
        <v>0</v>
      </c>
      <c r="AN1780" s="26">
        <f>AN1783+AN1781</f>
        <v>0</v>
      </c>
      <c r="AO1780" s="26">
        <f>AO1783+AO1781</f>
        <v>0</v>
      </c>
      <c r="AP1780" s="26">
        <f t="shared" si="7256"/>
        <v>266.39999999999998</v>
      </c>
      <c r="AQ1780" s="26">
        <f t="shared" si="7257"/>
        <v>266.39999999999998</v>
      </c>
      <c r="AR1780" s="26">
        <f t="shared" si="7258"/>
        <v>364.2</v>
      </c>
      <c r="AS1780" s="26">
        <f>AS1783+AS1781</f>
        <v>0</v>
      </c>
      <c r="AT1780" s="26">
        <f>AT1783+AT1781</f>
        <v>0</v>
      </c>
      <c r="AU1780" s="26">
        <f>AU1783+AU1781</f>
        <v>0</v>
      </c>
      <c r="AV1780" s="26">
        <f t="shared" si="7259"/>
        <v>266.39999999999998</v>
      </c>
      <c r="AW1780" s="26">
        <f t="shared" si="7260"/>
        <v>266.39999999999998</v>
      </c>
      <c r="AX1780" s="26">
        <f t="shared" si="7261"/>
        <v>364.2</v>
      </c>
      <c r="AY1780" s="26">
        <f>AY1783+AY1781</f>
        <v>12695.569</v>
      </c>
      <c r="AZ1780" s="26">
        <f>AZ1783+AZ1781</f>
        <v>0</v>
      </c>
      <c r="BA1780" s="26">
        <f>BA1783+BA1781</f>
        <v>0</v>
      </c>
      <c r="BB1780" s="26">
        <f t="shared" si="7262"/>
        <v>12961.968999999999</v>
      </c>
      <c r="BC1780" s="26">
        <f t="shared" si="7263"/>
        <v>266.39999999999998</v>
      </c>
      <c r="BD1780" s="26">
        <f t="shared" si="7264"/>
        <v>364.2</v>
      </c>
      <c r="BE1780" s="26">
        <f>BE1783+BE1781</f>
        <v>0</v>
      </c>
      <c r="BF1780" s="26">
        <f>BF1783+BF1781</f>
        <v>0</v>
      </c>
      <c r="BG1780" s="26">
        <f>BG1783+BG1781</f>
        <v>0</v>
      </c>
      <c r="BH1780" s="26">
        <f t="shared" si="7265"/>
        <v>12961.968999999999</v>
      </c>
      <c r="BI1780" s="26">
        <f t="shared" si="7266"/>
        <v>266.39999999999998</v>
      </c>
      <c r="BJ1780" s="26">
        <f t="shared" si="7267"/>
        <v>364.2</v>
      </c>
      <c r="BK1780" s="26">
        <f>BK1783+BK1781</f>
        <v>13060.909</v>
      </c>
      <c r="BL1780" s="26">
        <f>BL1783+BL1781</f>
        <v>0</v>
      </c>
      <c r="BM1780" s="26">
        <f>BM1783+BM1781</f>
        <v>0</v>
      </c>
      <c r="BN1780" s="26">
        <f t="shared" si="7268"/>
        <v>26022.877999999997</v>
      </c>
      <c r="BO1780" s="26">
        <f t="shared" si="7269"/>
        <v>266.39999999999998</v>
      </c>
      <c r="BP1780" s="26">
        <f t="shared" si="7270"/>
        <v>364.2</v>
      </c>
      <c r="BQ1780" s="26">
        <f>BQ1783+BQ1781</f>
        <v>0</v>
      </c>
      <c r="BR1780" s="26">
        <f>BR1783+BR1781</f>
        <v>0</v>
      </c>
      <c r="BS1780" s="26">
        <f t="shared" si="7271"/>
        <v>26022.877999999997</v>
      </c>
      <c r="BT1780" s="26">
        <f t="shared" si="7272"/>
        <v>266.39999999999998</v>
      </c>
      <c r="BU1780" s="26">
        <f t="shared" si="7273"/>
        <v>364.2</v>
      </c>
      <c r="BV1780" s="26">
        <f>BV1783+BV1781</f>
        <v>0</v>
      </c>
      <c r="BW1780" s="26">
        <f>BW1783+BW1781</f>
        <v>0</v>
      </c>
      <c r="BX1780" s="26">
        <f t="shared" si="7274"/>
        <v>26022.877999999997</v>
      </c>
      <c r="BY1780" s="26">
        <f t="shared" si="7275"/>
        <v>266.39999999999998</v>
      </c>
      <c r="BZ1780" s="26">
        <f t="shared" si="7276"/>
        <v>364.2</v>
      </c>
      <c r="CA1780" s="26">
        <f>CA1783+CA1781</f>
        <v>29490.713</v>
      </c>
      <c r="CB1780" s="26">
        <f>CB1783+CB1781</f>
        <v>0</v>
      </c>
      <c r="CC1780" s="26">
        <f>CC1783+CC1781</f>
        <v>0</v>
      </c>
      <c r="CD1780" s="26">
        <f t="shared" si="7431"/>
        <v>55513.591</v>
      </c>
      <c r="CE1780" s="26">
        <f t="shared" si="7432"/>
        <v>266.39999999999998</v>
      </c>
      <c r="CF1780" s="26">
        <f t="shared" si="7433"/>
        <v>364.2</v>
      </c>
      <c r="CG1780" s="26">
        <f>CG1783+CG1781</f>
        <v>0</v>
      </c>
      <c r="CH1780" s="26">
        <f>CH1783+CH1781</f>
        <v>0</v>
      </c>
      <c r="CI1780" s="26">
        <f>CI1783+CI1781</f>
        <v>0</v>
      </c>
      <c r="CJ1780" s="26">
        <f t="shared" si="7434"/>
        <v>55513.591</v>
      </c>
      <c r="CK1780" s="26">
        <f t="shared" si="7435"/>
        <v>266.39999999999998</v>
      </c>
      <c r="CL1780" s="26">
        <f t="shared" si="7436"/>
        <v>364.2</v>
      </c>
      <c r="CM1780" s="26">
        <f>CM1783+CM1781</f>
        <v>0</v>
      </c>
      <c r="CN1780" s="26">
        <f>CN1783+CN1781</f>
        <v>0</v>
      </c>
      <c r="CO1780" s="26">
        <f>CO1783+CO1781</f>
        <v>0</v>
      </c>
      <c r="CP1780" s="26">
        <f t="shared" si="7437"/>
        <v>55513.591</v>
      </c>
      <c r="CQ1780" s="26">
        <f t="shared" si="7438"/>
        <v>266.39999999999998</v>
      </c>
      <c r="CR1780" s="26">
        <f t="shared" si="7439"/>
        <v>364.2</v>
      </c>
      <c r="CS1780" s="26">
        <f>CS1783+CS1781</f>
        <v>0</v>
      </c>
      <c r="CT1780" s="19"/>
      <c r="CU1780" s="35"/>
      <c r="CY1780" s="1" t="s">
        <v>27</v>
      </c>
    </row>
    <row r="1781" spans="1:105" hidden="1" x14ac:dyDescent="0.3">
      <c r="A1781" s="16" t="s">
        <v>1016</v>
      </c>
      <c r="B1781" s="17">
        <v>830</v>
      </c>
      <c r="C1781" s="16"/>
      <c r="D1781" s="16"/>
      <c r="E1781" s="34" t="s">
        <v>1018</v>
      </c>
      <c r="F1781" s="26">
        <f t="shared" ref="F1781:K1781" si="7492">F1782</f>
        <v>0</v>
      </c>
      <c r="G1781" s="26">
        <f t="shared" si="7492"/>
        <v>0</v>
      </c>
      <c r="H1781" s="26">
        <f t="shared" si="7492"/>
        <v>0</v>
      </c>
      <c r="I1781" s="26">
        <f t="shared" si="7492"/>
        <v>0</v>
      </c>
      <c r="J1781" s="26">
        <f t="shared" si="7492"/>
        <v>0</v>
      </c>
      <c r="K1781" s="26">
        <f t="shared" si="7492"/>
        <v>0</v>
      </c>
      <c r="L1781" s="26">
        <f t="shared" si="7278"/>
        <v>0</v>
      </c>
      <c r="M1781" s="26">
        <f t="shared" si="7279"/>
        <v>0</v>
      </c>
      <c r="N1781" s="26">
        <f t="shared" si="7280"/>
        <v>0</v>
      </c>
      <c r="O1781" s="26">
        <f>O1782</f>
        <v>0</v>
      </c>
      <c r="P1781" s="26">
        <f>P1782</f>
        <v>0</v>
      </c>
      <c r="Q1781" s="26">
        <f>Q1782</f>
        <v>0</v>
      </c>
      <c r="R1781" s="26">
        <f t="shared" si="7244"/>
        <v>0</v>
      </c>
      <c r="S1781" s="26">
        <f t="shared" si="7245"/>
        <v>0</v>
      </c>
      <c r="T1781" s="26">
        <f t="shared" si="7246"/>
        <v>0</v>
      </c>
      <c r="U1781" s="26">
        <f>U1782</f>
        <v>0</v>
      </c>
      <c r="V1781" s="26">
        <f>V1782</f>
        <v>0</v>
      </c>
      <c r="W1781" s="26">
        <f>W1782</f>
        <v>0</v>
      </c>
      <c r="X1781" s="26">
        <f t="shared" si="7247"/>
        <v>0</v>
      </c>
      <c r="Y1781" s="26">
        <f t="shared" si="7248"/>
        <v>0</v>
      </c>
      <c r="Z1781" s="26">
        <f t="shared" si="7249"/>
        <v>0</v>
      </c>
      <c r="AA1781" s="26">
        <f>AA1782</f>
        <v>0</v>
      </c>
      <c r="AB1781" s="26">
        <f>AB1782</f>
        <v>0</v>
      </c>
      <c r="AC1781" s="26">
        <f>AC1782</f>
        <v>0</v>
      </c>
      <c r="AD1781" s="26">
        <f t="shared" si="7250"/>
        <v>0</v>
      </c>
      <c r="AE1781" s="26">
        <f t="shared" si="7251"/>
        <v>0</v>
      </c>
      <c r="AF1781" s="26">
        <f t="shared" si="7252"/>
        <v>0</v>
      </c>
      <c r="AG1781" s="26">
        <f>AG1782</f>
        <v>0</v>
      </c>
      <c r="AH1781" s="26">
        <f>AH1782</f>
        <v>0</v>
      </c>
      <c r="AI1781" s="26">
        <f>AI1782</f>
        <v>0</v>
      </c>
      <c r="AJ1781" s="26">
        <f t="shared" si="7253"/>
        <v>0</v>
      </c>
      <c r="AK1781" s="26">
        <f t="shared" si="7254"/>
        <v>0</v>
      </c>
      <c r="AL1781" s="26">
        <f t="shared" si="7255"/>
        <v>0</v>
      </c>
      <c r="AM1781" s="26">
        <f>AM1782</f>
        <v>0</v>
      </c>
      <c r="AN1781" s="26">
        <f>AN1782</f>
        <v>0</v>
      </c>
      <c r="AO1781" s="26">
        <f>AO1782</f>
        <v>0</v>
      </c>
      <c r="AP1781" s="26">
        <f t="shared" si="7256"/>
        <v>0</v>
      </c>
      <c r="AQ1781" s="26">
        <f t="shared" si="7257"/>
        <v>0</v>
      </c>
      <c r="AR1781" s="26">
        <f t="shared" si="7258"/>
        <v>0</v>
      </c>
      <c r="AS1781" s="26">
        <f>AS1782</f>
        <v>0</v>
      </c>
      <c r="AT1781" s="26">
        <f>AT1782</f>
        <v>0</v>
      </c>
      <c r="AU1781" s="26">
        <f>AU1782</f>
        <v>0</v>
      </c>
      <c r="AV1781" s="26">
        <f t="shared" si="7259"/>
        <v>0</v>
      </c>
      <c r="AW1781" s="26">
        <f t="shared" si="7260"/>
        <v>0</v>
      </c>
      <c r="AX1781" s="26">
        <f t="shared" si="7261"/>
        <v>0</v>
      </c>
      <c r="AY1781" s="26">
        <f>AY1782</f>
        <v>12695.569</v>
      </c>
      <c r="AZ1781" s="26">
        <f>AZ1782</f>
        <v>0</v>
      </c>
      <c r="BA1781" s="26">
        <f>BA1782</f>
        <v>0</v>
      </c>
      <c r="BB1781" s="26">
        <f t="shared" si="7262"/>
        <v>12695.569</v>
      </c>
      <c r="BC1781" s="26">
        <f t="shared" si="7263"/>
        <v>0</v>
      </c>
      <c r="BD1781" s="26">
        <f t="shared" si="7264"/>
        <v>0</v>
      </c>
      <c r="BE1781" s="26">
        <f>BE1782</f>
        <v>0</v>
      </c>
      <c r="BF1781" s="26">
        <f>BF1782</f>
        <v>0</v>
      </c>
      <c r="BG1781" s="26">
        <f>BG1782</f>
        <v>0</v>
      </c>
      <c r="BH1781" s="26">
        <f t="shared" si="7265"/>
        <v>12695.569</v>
      </c>
      <c r="BI1781" s="26">
        <f t="shared" si="7266"/>
        <v>0</v>
      </c>
      <c r="BJ1781" s="26">
        <f t="shared" si="7267"/>
        <v>0</v>
      </c>
      <c r="BK1781" s="26">
        <f>BK1782</f>
        <v>13060.909</v>
      </c>
      <c r="BL1781" s="26">
        <f>BL1782</f>
        <v>0</v>
      </c>
      <c r="BM1781" s="26">
        <f>BM1782</f>
        <v>0</v>
      </c>
      <c r="BN1781" s="26">
        <f t="shared" si="7268"/>
        <v>25756.477999999999</v>
      </c>
      <c r="BO1781" s="26">
        <f t="shared" si="7269"/>
        <v>0</v>
      </c>
      <c r="BP1781" s="26">
        <f t="shared" si="7270"/>
        <v>0</v>
      </c>
      <c r="BQ1781" s="26">
        <f>BQ1782</f>
        <v>0</v>
      </c>
      <c r="BR1781" s="26">
        <f>BR1782</f>
        <v>0</v>
      </c>
      <c r="BS1781" s="26">
        <f t="shared" si="7271"/>
        <v>25756.477999999999</v>
      </c>
      <c r="BT1781" s="26">
        <f t="shared" si="7272"/>
        <v>0</v>
      </c>
      <c r="BU1781" s="26">
        <f t="shared" si="7273"/>
        <v>0</v>
      </c>
      <c r="BV1781" s="26">
        <f>BV1782</f>
        <v>0</v>
      </c>
      <c r="BW1781" s="26">
        <f>BW1782</f>
        <v>0</v>
      </c>
      <c r="BX1781" s="26">
        <f t="shared" si="7274"/>
        <v>25756.477999999999</v>
      </c>
      <c r="BY1781" s="26">
        <f t="shared" si="7275"/>
        <v>0</v>
      </c>
      <c r="BZ1781" s="26">
        <f t="shared" si="7276"/>
        <v>0</v>
      </c>
      <c r="CA1781" s="26">
        <f>CA1782</f>
        <v>29490.713</v>
      </c>
      <c r="CB1781" s="26">
        <f>CB1782</f>
        <v>0</v>
      </c>
      <c r="CC1781" s="26">
        <f>CC1782</f>
        <v>0</v>
      </c>
      <c r="CD1781" s="26">
        <f t="shared" si="7431"/>
        <v>55247.190999999999</v>
      </c>
      <c r="CE1781" s="26">
        <f t="shared" si="7432"/>
        <v>0</v>
      </c>
      <c r="CF1781" s="26">
        <f t="shared" si="7433"/>
        <v>0</v>
      </c>
      <c r="CG1781" s="26">
        <f>CG1782</f>
        <v>0</v>
      </c>
      <c r="CH1781" s="26">
        <f>CH1782</f>
        <v>0</v>
      </c>
      <c r="CI1781" s="26">
        <f>CI1782</f>
        <v>0</v>
      </c>
      <c r="CJ1781" s="26">
        <f t="shared" si="7434"/>
        <v>55247.190999999999</v>
      </c>
      <c r="CK1781" s="26">
        <f t="shared" si="7435"/>
        <v>0</v>
      </c>
      <c r="CL1781" s="26">
        <f t="shared" si="7436"/>
        <v>0</v>
      </c>
      <c r="CM1781" s="26">
        <f>CM1782</f>
        <v>0</v>
      </c>
      <c r="CN1781" s="26">
        <f>CN1782</f>
        <v>0</v>
      </c>
      <c r="CO1781" s="26">
        <f>CO1782</f>
        <v>0</v>
      </c>
      <c r="CP1781" s="26">
        <f t="shared" si="7437"/>
        <v>55247.190999999999</v>
      </c>
      <c r="CQ1781" s="26">
        <f t="shared" si="7438"/>
        <v>0</v>
      </c>
      <c r="CR1781" s="26">
        <f t="shared" si="7439"/>
        <v>0</v>
      </c>
      <c r="CS1781" s="26">
        <f>CS1782</f>
        <v>0</v>
      </c>
      <c r="CT1781" s="19"/>
      <c r="CU1781" s="35"/>
      <c r="CZ1781" s="1" t="s">
        <v>28</v>
      </c>
    </row>
    <row r="1782" spans="1:105" hidden="1" x14ac:dyDescent="0.3">
      <c r="A1782" s="16" t="s">
        <v>1016</v>
      </c>
      <c r="B1782" s="17">
        <v>830</v>
      </c>
      <c r="C1782" s="16" t="s">
        <v>64</v>
      </c>
      <c r="D1782" s="16" t="s">
        <v>40</v>
      </c>
      <c r="E1782" s="34" t="s">
        <v>1001</v>
      </c>
      <c r="F1782" s="26"/>
      <c r="G1782" s="26"/>
      <c r="H1782" s="26"/>
      <c r="I1782" s="26"/>
      <c r="J1782" s="26"/>
      <c r="K1782" s="26"/>
      <c r="L1782" s="26">
        <f t="shared" si="7278"/>
        <v>0</v>
      </c>
      <c r="M1782" s="26">
        <f t="shared" si="7279"/>
        <v>0</v>
      </c>
      <c r="N1782" s="26">
        <f t="shared" si="7280"/>
        <v>0</v>
      </c>
      <c r="O1782" s="26"/>
      <c r="P1782" s="26"/>
      <c r="Q1782" s="26"/>
      <c r="R1782" s="26">
        <f t="shared" si="7244"/>
        <v>0</v>
      </c>
      <c r="S1782" s="26">
        <f t="shared" si="7245"/>
        <v>0</v>
      </c>
      <c r="T1782" s="26">
        <f t="shared" si="7246"/>
        <v>0</v>
      </c>
      <c r="U1782" s="26"/>
      <c r="V1782" s="26"/>
      <c r="W1782" s="26"/>
      <c r="X1782" s="26">
        <f t="shared" si="7247"/>
        <v>0</v>
      </c>
      <c r="Y1782" s="26">
        <f t="shared" si="7248"/>
        <v>0</v>
      </c>
      <c r="Z1782" s="26">
        <f t="shared" si="7249"/>
        <v>0</v>
      </c>
      <c r="AA1782" s="26"/>
      <c r="AB1782" s="26"/>
      <c r="AC1782" s="26"/>
      <c r="AD1782" s="26">
        <f t="shared" si="7250"/>
        <v>0</v>
      </c>
      <c r="AE1782" s="26">
        <f t="shared" si="7251"/>
        <v>0</v>
      </c>
      <c r="AF1782" s="26">
        <f t="shared" si="7252"/>
        <v>0</v>
      </c>
      <c r="AG1782" s="26"/>
      <c r="AH1782" s="26"/>
      <c r="AI1782" s="26"/>
      <c r="AJ1782" s="26">
        <f t="shared" si="7253"/>
        <v>0</v>
      </c>
      <c r="AK1782" s="26">
        <f t="shared" si="7254"/>
        <v>0</v>
      </c>
      <c r="AL1782" s="26">
        <f t="shared" si="7255"/>
        <v>0</v>
      </c>
      <c r="AM1782" s="26"/>
      <c r="AN1782" s="26"/>
      <c r="AO1782" s="26"/>
      <c r="AP1782" s="26">
        <f t="shared" si="7256"/>
        <v>0</v>
      </c>
      <c r="AQ1782" s="26">
        <f t="shared" si="7257"/>
        <v>0</v>
      </c>
      <c r="AR1782" s="26">
        <f t="shared" si="7258"/>
        <v>0</v>
      </c>
      <c r="AS1782" s="26"/>
      <c r="AT1782" s="26"/>
      <c r="AU1782" s="26"/>
      <c r="AV1782" s="26">
        <f t="shared" si="7259"/>
        <v>0</v>
      </c>
      <c r="AW1782" s="26">
        <f t="shared" si="7260"/>
        <v>0</v>
      </c>
      <c r="AX1782" s="26">
        <f t="shared" si="7261"/>
        <v>0</v>
      </c>
      <c r="AY1782" s="26">
        <v>12695.569</v>
      </c>
      <c r="AZ1782" s="26"/>
      <c r="BA1782" s="26"/>
      <c r="BB1782" s="26">
        <f t="shared" si="7262"/>
        <v>12695.569</v>
      </c>
      <c r="BC1782" s="26">
        <f t="shared" si="7263"/>
        <v>0</v>
      </c>
      <c r="BD1782" s="26">
        <f t="shared" si="7264"/>
        <v>0</v>
      </c>
      <c r="BE1782" s="26"/>
      <c r="BF1782" s="26"/>
      <c r="BG1782" s="26"/>
      <c r="BH1782" s="26">
        <f t="shared" si="7265"/>
        <v>12695.569</v>
      </c>
      <c r="BI1782" s="26">
        <f t="shared" si="7266"/>
        <v>0</v>
      </c>
      <c r="BJ1782" s="26">
        <f t="shared" si="7267"/>
        <v>0</v>
      </c>
      <c r="BK1782" s="26">
        <v>13060.909</v>
      </c>
      <c r="BL1782" s="26"/>
      <c r="BM1782" s="26"/>
      <c r="BN1782" s="26">
        <f t="shared" si="7268"/>
        <v>25756.477999999999</v>
      </c>
      <c r="BO1782" s="26">
        <f t="shared" si="7269"/>
        <v>0</v>
      </c>
      <c r="BP1782" s="26">
        <f t="shared" si="7270"/>
        <v>0</v>
      </c>
      <c r="BQ1782" s="26"/>
      <c r="BR1782" s="26"/>
      <c r="BS1782" s="26">
        <f t="shared" si="7271"/>
        <v>25756.477999999999</v>
      </c>
      <c r="BT1782" s="26">
        <f t="shared" si="7272"/>
        <v>0</v>
      </c>
      <c r="BU1782" s="26">
        <f t="shared" si="7273"/>
        <v>0</v>
      </c>
      <c r="BV1782" s="26"/>
      <c r="BW1782" s="26"/>
      <c r="BX1782" s="26">
        <f t="shared" si="7274"/>
        <v>25756.477999999999</v>
      </c>
      <c r="BY1782" s="26">
        <f t="shared" si="7275"/>
        <v>0</v>
      </c>
      <c r="BZ1782" s="26">
        <f t="shared" si="7276"/>
        <v>0</v>
      </c>
      <c r="CA1782" s="26">
        <v>29490.713</v>
      </c>
      <c r="CB1782" s="26"/>
      <c r="CC1782" s="26"/>
      <c r="CD1782" s="26">
        <f t="shared" si="7431"/>
        <v>55247.190999999999</v>
      </c>
      <c r="CE1782" s="26">
        <f t="shared" si="7432"/>
        <v>0</v>
      </c>
      <c r="CF1782" s="26">
        <f t="shared" si="7433"/>
        <v>0</v>
      </c>
      <c r="CG1782" s="26"/>
      <c r="CH1782" s="26"/>
      <c r="CI1782" s="26"/>
      <c r="CJ1782" s="26">
        <f t="shared" si="7434"/>
        <v>55247.190999999999</v>
      </c>
      <c r="CK1782" s="26">
        <f t="shared" si="7435"/>
        <v>0</v>
      </c>
      <c r="CL1782" s="26">
        <f t="shared" si="7436"/>
        <v>0</v>
      </c>
      <c r="CM1782" s="26"/>
      <c r="CN1782" s="26"/>
      <c r="CO1782" s="26"/>
      <c r="CP1782" s="26">
        <f t="shared" si="7437"/>
        <v>55247.190999999999</v>
      </c>
      <c r="CQ1782" s="26">
        <f t="shared" si="7438"/>
        <v>0</v>
      </c>
      <c r="CR1782" s="26">
        <f t="shared" si="7439"/>
        <v>0</v>
      </c>
      <c r="CS1782" s="26"/>
      <c r="CT1782" s="19"/>
      <c r="CU1782" s="35"/>
    </row>
    <row r="1783" spans="1:105" hidden="1" x14ac:dyDescent="0.3">
      <c r="A1783" s="16" t="s">
        <v>1016</v>
      </c>
      <c r="B1783" s="17">
        <v>850</v>
      </c>
      <c r="C1783" s="16"/>
      <c r="D1783" s="16"/>
      <c r="E1783" s="34" t="s">
        <v>77</v>
      </c>
      <c r="F1783" s="26">
        <f t="shared" ref="F1783:K1783" si="7493">F1784</f>
        <v>266.39999999999998</v>
      </c>
      <c r="G1783" s="26">
        <f t="shared" si="7493"/>
        <v>266.39999999999998</v>
      </c>
      <c r="H1783" s="26">
        <f t="shared" si="7493"/>
        <v>364.2</v>
      </c>
      <c r="I1783" s="26">
        <f t="shared" si="7493"/>
        <v>0</v>
      </c>
      <c r="J1783" s="26">
        <f t="shared" si="7493"/>
        <v>0</v>
      </c>
      <c r="K1783" s="26">
        <f t="shared" si="7493"/>
        <v>0</v>
      </c>
      <c r="L1783" s="26">
        <f t="shared" si="7278"/>
        <v>266.39999999999998</v>
      </c>
      <c r="M1783" s="26">
        <f t="shared" si="7279"/>
        <v>266.39999999999998</v>
      </c>
      <c r="N1783" s="26">
        <f t="shared" si="7280"/>
        <v>364.2</v>
      </c>
      <c r="O1783" s="26">
        <f>O1784</f>
        <v>0</v>
      </c>
      <c r="P1783" s="26">
        <f>P1784</f>
        <v>0</v>
      </c>
      <c r="Q1783" s="26">
        <f>Q1784</f>
        <v>0</v>
      </c>
      <c r="R1783" s="26">
        <f t="shared" si="7244"/>
        <v>266.39999999999998</v>
      </c>
      <c r="S1783" s="26">
        <f t="shared" si="7245"/>
        <v>266.39999999999998</v>
      </c>
      <c r="T1783" s="26">
        <f t="shared" si="7246"/>
        <v>364.2</v>
      </c>
      <c r="U1783" s="26">
        <f>U1784</f>
        <v>0</v>
      </c>
      <c r="V1783" s="26">
        <f>V1784</f>
        <v>0</v>
      </c>
      <c r="W1783" s="26">
        <f>W1784</f>
        <v>0</v>
      </c>
      <c r="X1783" s="26">
        <f t="shared" si="7247"/>
        <v>266.39999999999998</v>
      </c>
      <c r="Y1783" s="26">
        <f t="shared" si="7248"/>
        <v>266.39999999999998</v>
      </c>
      <c r="Z1783" s="26">
        <f t="shared" si="7249"/>
        <v>364.2</v>
      </c>
      <c r="AA1783" s="26">
        <f>AA1784</f>
        <v>0</v>
      </c>
      <c r="AB1783" s="26">
        <f>AB1784</f>
        <v>0</v>
      </c>
      <c r="AC1783" s="26">
        <f>AC1784</f>
        <v>0</v>
      </c>
      <c r="AD1783" s="26">
        <f t="shared" si="7250"/>
        <v>266.39999999999998</v>
      </c>
      <c r="AE1783" s="26">
        <f t="shared" si="7251"/>
        <v>266.39999999999998</v>
      </c>
      <c r="AF1783" s="26">
        <f t="shared" si="7252"/>
        <v>364.2</v>
      </c>
      <c r="AG1783" s="26">
        <f>AG1784</f>
        <v>0</v>
      </c>
      <c r="AH1783" s="26">
        <f>AH1784</f>
        <v>0</v>
      </c>
      <c r="AI1783" s="26">
        <f>AI1784</f>
        <v>0</v>
      </c>
      <c r="AJ1783" s="26">
        <f t="shared" si="7253"/>
        <v>266.39999999999998</v>
      </c>
      <c r="AK1783" s="26">
        <f t="shared" si="7254"/>
        <v>266.39999999999998</v>
      </c>
      <c r="AL1783" s="26">
        <f t="shared" si="7255"/>
        <v>364.2</v>
      </c>
      <c r="AM1783" s="26">
        <f>AM1784</f>
        <v>0</v>
      </c>
      <c r="AN1783" s="26">
        <f>AN1784</f>
        <v>0</v>
      </c>
      <c r="AO1783" s="26">
        <f>AO1784</f>
        <v>0</v>
      </c>
      <c r="AP1783" s="26">
        <f t="shared" si="7256"/>
        <v>266.39999999999998</v>
      </c>
      <c r="AQ1783" s="26">
        <f t="shared" si="7257"/>
        <v>266.39999999999998</v>
      </c>
      <c r="AR1783" s="26">
        <f t="shared" si="7258"/>
        <v>364.2</v>
      </c>
      <c r="AS1783" s="26">
        <f>AS1784</f>
        <v>0</v>
      </c>
      <c r="AT1783" s="26">
        <f>AT1784</f>
        <v>0</v>
      </c>
      <c r="AU1783" s="26">
        <f>AU1784</f>
        <v>0</v>
      </c>
      <c r="AV1783" s="26">
        <f t="shared" si="7259"/>
        <v>266.39999999999998</v>
      </c>
      <c r="AW1783" s="26">
        <f t="shared" si="7260"/>
        <v>266.39999999999998</v>
      </c>
      <c r="AX1783" s="26">
        <f t="shared" si="7261"/>
        <v>364.2</v>
      </c>
      <c r="AY1783" s="26">
        <f>AY1784</f>
        <v>0</v>
      </c>
      <c r="AZ1783" s="26">
        <f>AZ1784</f>
        <v>0</v>
      </c>
      <c r="BA1783" s="26">
        <f>BA1784</f>
        <v>0</v>
      </c>
      <c r="BB1783" s="26">
        <f t="shared" si="7262"/>
        <v>266.39999999999998</v>
      </c>
      <c r="BC1783" s="26">
        <f t="shared" si="7263"/>
        <v>266.39999999999998</v>
      </c>
      <c r="BD1783" s="26">
        <f t="shared" si="7264"/>
        <v>364.2</v>
      </c>
      <c r="BE1783" s="26">
        <f>BE1784</f>
        <v>0</v>
      </c>
      <c r="BF1783" s="26">
        <f>BF1784</f>
        <v>0</v>
      </c>
      <c r="BG1783" s="26">
        <f>BG1784</f>
        <v>0</v>
      </c>
      <c r="BH1783" s="26">
        <f t="shared" si="7265"/>
        <v>266.39999999999998</v>
      </c>
      <c r="BI1783" s="26">
        <f t="shared" si="7266"/>
        <v>266.39999999999998</v>
      </c>
      <c r="BJ1783" s="26">
        <f t="shared" si="7267"/>
        <v>364.2</v>
      </c>
      <c r="BK1783" s="26">
        <f>BK1784</f>
        <v>0</v>
      </c>
      <c r="BL1783" s="26">
        <f>BL1784</f>
        <v>0</v>
      </c>
      <c r="BM1783" s="26">
        <f>BM1784</f>
        <v>0</v>
      </c>
      <c r="BN1783" s="26">
        <f t="shared" si="7268"/>
        <v>266.39999999999998</v>
      </c>
      <c r="BO1783" s="26">
        <f t="shared" si="7269"/>
        <v>266.39999999999998</v>
      </c>
      <c r="BP1783" s="26">
        <f t="shared" si="7270"/>
        <v>364.2</v>
      </c>
      <c r="BQ1783" s="26">
        <f>BQ1784</f>
        <v>0</v>
      </c>
      <c r="BR1783" s="26">
        <f>BR1784</f>
        <v>0</v>
      </c>
      <c r="BS1783" s="26">
        <f t="shared" si="7271"/>
        <v>266.39999999999998</v>
      </c>
      <c r="BT1783" s="26">
        <f t="shared" si="7272"/>
        <v>266.39999999999998</v>
      </c>
      <c r="BU1783" s="26">
        <f t="shared" si="7273"/>
        <v>364.2</v>
      </c>
      <c r="BV1783" s="26">
        <f>BV1784</f>
        <v>0</v>
      </c>
      <c r="BW1783" s="26">
        <f>BW1784</f>
        <v>0</v>
      </c>
      <c r="BX1783" s="26">
        <f t="shared" si="7274"/>
        <v>266.39999999999998</v>
      </c>
      <c r="BY1783" s="26">
        <f t="shared" si="7275"/>
        <v>266.39999999999998</v>
      </c>
      <c r="BZ1783" s="26">
        <f t="shared" si="7276"/>
        <v>364.2</v>
      </c>
      <c r="CA1783" s="26">
        <f>CA1784</f>
        <v>0</v>
      </c>
      <c r="CB1783" s="26">
        <f>CB1784</f>
        <v>0</v>
      </c>
      <c r="CC1783" s="26">
        <f>CC1784</f>
        <v>0</v>
      </c>
      <c r="CD1783" s="26">
        <f t="shared" si="7431"/>
        <v>266.39999999999998</v>
      </c>
      <c r="CE1783" s="26">
        <f t="shared" si="7432"/>
        <v>266.39999999999998</v>
      </c>
      <c r="CF1783" s="26">
        <f t="shared" si="7433"/>
        <v>364.2</v>
      </c>
      <c r="CG1783" s="26">
        <f>CG1784</f>
        <v>0</v>
      </c>
      <c r="CH1783" s="26">
        <f>CH1784</f>
        <v>0</v>
      </c>
      <c r="CI1783" s="26">
        <f>CI1784</f>
        <v>0</v>
      </c>
      <c r="CJ1783" s="26">
        <f t="shared" si="7434"/>
        <v>266.39999999999998</v>
      </c>
      <c r="CK1783" s="26">
        <f t="shared" si="7435"/>
        <v>266.39999999999998</v>
      </c>
      <c r="CL1783" s="26">
        <f t="shared" si="7436"/>
        <v>364.2</v>
      </c>
      <c r="CM1783" s="26">
        <f>CM1784</f>
        <v>0</v>
      </c>
      <c r="CN1783" s="26">
        <f>CN1784</f>
        <v>0</v>
      </c>
      <c r="CO1783" s="26">
        <f>CO1784</f>
        <v>0</v>
      </c>
      <c r="CP1783" s="26">
        <f t="shared" si="7437"/>
        <v>266.39999999999998</v>
      </c>
      <c r="CQ1783" s="26">
        <f t="shared" si="7438"/>
        <v>266.39999999999998</v>
      </c>
      <c r="CR1783" s="26">
        <f t="shared" si="7439"/>
        <v>364.2</v>
      </c>
      <c r="CS1783" s="26">
        <f>CS1784</f>
        <v>0</v>
      </c>
      <c r="CT1783" s="19"/>
      <c r="CU1783" s="35"/>
      <c r="CZ1783" s="1" t="s">
        <v>28</v>
      </c>
    </row>
    <row r="1784" spans="1:105" hidden="1" x14ac:dyDescent="0.3">
      <c r="A1784" s="16" t="s">
        <v>1016</v>
      </c>
      <c r="B1784" s="17">
        <v>850</v>
      </c>
      <c r="C1784" s="16" t="s">
        <v>64</v>
      </c>
      <c r="D1784" s="16" t="s">
        <v>40</v>
      </c>
      <c r="E1784" s="34" t="s">
        <v>1001</v>
      </c>
      <c r="F1784" s="26">
        <v>266.39999999999998</v>
      </c>
      <c r="G1784" s="26">
        <v>266.39999999999998</v>
      </c>
      <c r="H1784" s="26">
        <v>364.2</v>
      </c>
      <c r="I1784" s="26"/>
      <c r="J1784" s="26"/>
      <c r="K1784" s="26"/>
      <c r="L1784" s="26">
        <f t="shared" si="7278"/>
        <v>266.39999999999998</v>
      </c>
      <c r="M1784" s="26">
        <f t="shared" si="7279"/>
        <v>266.39999999999998</v>
      </c>
      <c r="N1784" s="26">
        <f t="shared" si="7280"/>
        <v>364.2</v>
      </c>
      <c r="O1784" s="26"/>
      <c r="P1784" s="26"/>
      <c r="Q1784" s="26"/>
      <c r="R1784" s="26">
        <f t="shared" si="7244"/>
        <v>266.39999999999998</v>
      </c>
      <c r="S1784" s="26">
        <f t="shared" si="7245"/>
        <v>266.39999999999998</v>
      </c>
      <c r="T1784" s="26">
        <f t="shared" si="7246"/>
        <v>364.2</v>
      </c>
      <c r="U1784" s="26"/>
      <c r="V1784" s="26"/>
      <c r="W1784" s="26"/>
      <c r="X1784" s="26">
        <f t="shared" si="7247"/>
        <v>266.39999999999998</v>
      </c>
      <c r="Y1784" s="26">
        <f t="shared" si="7248"/>
        <v>266.39999999999998</v>
      </c>
      <c r="Z1784" s="26">
        <f t="shared" si="7249"/>
        <v>364.2</v>
      </c>
      <c r="AA1784" s="26"/>
      <c r="AB1784" s="26"/>
      <c r="AC1784" s="26"/>
      <c r="AD1784" s="26">
        <f t="shared" si="7250"/>
        <v>266.39999999999998</v>
      </c>
      <c r="AE1784" s="26">
        <f t="shared" si="7251"/>
        <v>266.39999999999998</v>
      </c>
      <c r="AF1784" s="26">
        <f t="shared" si="7252"/>
        <v>364.2</v>
      </c>
      <c r="AG1784" s="26"/>
      <c r="AH1784" s="26"/>
      <c r="AI1784" s="26"/>
      <c r="AJ1784" s="26">
        <f t="shared" si="7253"/>
        <v>266.39999999999998</v>
      </c>
      <c r="AK1784" s="26">
        <f t="shared" si="7254"/>
        <v>266.39999999999998</v>
      </c>
      <c r="AL1784" s="26">
        <f t="shared" si="7255"/>
        <v>364.2</v>
      </c>
      <c r="AM1784" s="26"/>
      <c r="AN1784" s="26"/>
      <c r="AO1784" s="26"/>
      <c r="AP1784" s="26">
        <f t="shared" si="7256"/>
        <v>266.39999999999998</v>
      </c>
      <c r="AQ1784" s="26">
        <f t="shared" si="7257"/>
        <v>266.39999999999998</v>
      </c>
      <c r="AR1784" s="26">
        <f t="shared" si="7258"/>
        <v>364.2</v>
      </c>
      <c r="AS1784" s="26"/>
      <c r="AT1784" s="26"/>
      <c r="AU1784" s="26"/>
      <c r="AV1784" s="26">
        <f t="shared" si="7259"/>
        <v>266.39999999999998</v>
      </c>
      <c r="AW1784" s="26">
        <f t="shared" si="7260"/>
        <v>266.39999999999998</v>
      </c>
      <c r="AX1784" s="26">
        <f t="shared" si="7261"/>
        <v>364.2</v>
      </c>
      <c r="AY1784" s="26"/>
      <c r="AZ1784" s="26"/>
      <c r="BA1784" s="26"/>
      <c r="BB1784" s="26">
        <f t="shared" si="7262"/>
        <v>266.39999999999998</v>
      </c>
      <c r="BC1784" s="26">
        <f t="shared" si="7263"/>
        <v>266.39999999999998</v>
      </c>
      <c r="BD1784" s="26">
        <f t="shared" si="7264"/>
        <v>364.2</v>
      </c>
      <c r="BE1784" s="26"/>
      <c r="BF1784" s="26"/>
      <c r="BG1784" s="26"/>
      <c r="BH1784" s="26">
        <f t="shared" si="7265"/>
        <v>266.39999999999998</v>
      </c>
      <c r="BI1784" s="26">
        <f t="shared" si="7266"/>
        <v>266.39999999999998</v>
      </c>
      <c r="BJ1784" s="26">
        <f t="shared" si="7267"/>
        <v>364.2</v>
      </c>
      <c r="BK1784" s="26"/>
      <c r="BL1784" s="26"/>
      <c r="BM1784" s="26"/>
      <c r="BN1784" s="26">
        <f t="shared" si="7268"/>
        <v>266.39999999999998</v>
      </c>
      <c r="BO1784" s="26">
        <f t="shared" si="7269"/>
        <v>266.39999999999998</v>
      </c>
      <c r="BP1784" s="26">
        <f t="shared" si="7270"/>
        <v>364.2</v>
      </c>
      <c r="BQ1784" s="26"/>
      <c r="BR1784" s="26"/>
      <c r="BS1784" s="26">
        <f t="shared" si="7271"/>
        <v>266.39999999999998</v>
      </c>
      <c r="BT1784" s="26">
        <f t="shared" si="7272"/>
        <v>266.39999999999998</v>
      </c>
      <c r="BU1784" s="26">
        <f t="shared" si="7273"/>
        <v>364.2</v>
      </c>
      <c r="BV1784" s="26"/>
      <c r="BW1784" s="26"/>
      <c r="BX1784" s="26">
        <f t="shared" si="7274"/>
        <v>266.39999999999998</v>
      </c>
      <c r="BY1784" s="26">
        <f t="shared" si="7275"/>
        <v>266.39999999999998</v>
      </c>
      <c r="BZ1784" s="26">
        <f t="shared" si="7276"/>
        <v>364.2</v>
      </c>
      <c r="CA1784" s="26"/>
      <c r="CB1784" s="26"/>
      <c r="CC1784" s="26"/>
      <c r="CD1784" s="26">
        <f t="shared" si="7431"/>
        <v>266.39999999999998</v>
      </c>
      <c r="CE1784" s="26">
        <f t="shared" si="7432"/>
        <v>266.39999999999998</v>
      </c>
      <c r="CF1784" s="26">
        <f t="shared" si="7433"/>
        <v>364.2</v>
      </c>
      <c r="CG1784" s="26"/>
      <c r="CH1784" s="26"/>
      <c r="CI1784" s="26"/>
      <c r="CJ1784" s="26">
        <f t="shared" si="7434"/>
        <v>266.39999999999998</v>
      </c>
      <c r="CK1784" s="26">
        <f t="shared" si="7435"/>
        <v>266.39999999999998</v>
      </c>
      <c r="CL1784" s="26">
        <f t="shared" si="7436"/>
        <v>364.2</v>
      </c>
      <c r="CM1784" s="26"/>
      <c r="CN1784" s="26"/>
      <c r="CO1784" s="26"/>
      <c r="CP1784" s="26">
        <f t="shared" si="7437"/>
        <v>266.39999999999998</v>
      </c>
      <c r="CQ1784" s="26">
        <f t="shared" si="7438"/>
        <v>266.39999999999998</v>
      </c>
      <c r="CR1784" s="26">
        <f t="shared" si="7439"/>
        <v>364.2</v>
      </c>
      <c r="CS1784" s="26"/>
      <c r="CT1784" s="19"/>
      <c r="CU1784" s="35"/>
    </row>
    <row r="1785" spans="1:105" ht="46.8" hidden="1" x14ac:dyDescent="0.3">
      <c r="A1785" s="36" t="s">
        <v>1019</v>
      </c>
      <c r="B1785" s="17"/>
      <c r="C1785" s="16"/>
      <c r="D1785" s="16"/>
      <c r="E1785" s="34" t="s">
        <v>1020</v>
      </c>
      <c r="F1785" s="26"/>
      <c r="G1785" s="26"/>
      <c r="H1785" s="26"/>
      <c r="I1785" s="26"/>
      <c r="J1785" s="26"/>
      <c r="K1785" s="26"/>
      <c r="L1785" s="26"/>
      <c r="M1785" s="26"/>
      <c r="N1785" s="26"/>
      <c r="O1785" s="26"/>
      <c r="P1785" s="26"/>
      <c r="Q1785" s="26"/>
      <c r="R1785" s="26"/>
      <c r="S1785" s="26"/>
      <c r="T1785" s="26"/>
      <c r="U1785" s="26"/>
      <c r="V1785" s="26"/>
      <c r="W1785" s="26"/>
      <c r="X1785" s="26"/>
      <c r="Y1785" s="26"/>
      <c r="Z1785" s="26"/>
      <c r="AA1785" s="26"/>
      <c r="AB1785" s="26"/>
      <c r="AC1785" s="26"/>
      <c r="AD1785" s="26"/>
      <c r="AE1785" s="26"/>
      <c r="AF1785" s="26"/>
      <c r="AG1785" s="26"/>
      <c r="AH1785" s="26"/>
      <c r="AI1785" s="26"/>
      <c r="AJ1785" s="26"/>
      <c r="AK1785" s="26"/>
      <c r="AL1785" s="26"/>
      <c r="AM1785" s="26">
        <f t="shared" ref="AM1785:AM1787" si="7494">AM1786</f>
        <v>2938.5720000000001</v>
      </c>
      <c r="AN1785" s="26">
        <f t="shared" ref="AN1785:AN1787" si="7495">AN1786</f>
        <v>0</v>
      </c>
      <c r="AO1785" s="26">
        <f t="shared" ref="AO1785:AO1787" si="7496">AO1786</f>
        <v>0</v>
      </c>
      <c r="AP1785" s="26">
        <f t="shared" si="7256"/>
        <v>2938.5720000000001</v>
      </c>
      <c r="AQ1785" s="26">
        <f t="shared" si="7257"/>
        <v>0</v>
      </c>
      <c r="AR1785" s="26">
        <f t="shared" si="7258"/>
        <v>0</v>
      </c>
      <c r="AS1785" s="26">
        <f t="shared" ref="AS1785:AS1787" si="7497">AS1786</f>
        <v>0</v>
      </c>
      <c r="AT1785" s="26">
        <f t="shared" ref="AT1785:AT1787" si="7498">AT1786</f>
        <v>0</v>
      </c>
      <c r="AU1785" s="26">
        <f t="shared" ref="AU1785:AU1787" si="7499">AU1786</f>
        <v>0</v>
      </c>
      <c r="AV1785" s="26">
        <f t="shared" si="7259"/>
        <v>2938.5720000000001</v>
      </c>
      <c r="AW1785" s="26">
        <f t="shared" si="7260"/>
        <v>0</v>
      </c>
      <c r="AX1785" s="26">
        <f t="shared" si="7261"/>
        <v>0</v>
      </c>
      <c r="AY1785" s="26">
        <f t="shared" ref="AY1785:AY1787" si="7500">AY1786</f>
        <v>0</v>
      </c>
      <c r="AZ1785" s="26">
        <f t="shared" ref="AZ1785:AZ1787" si="7501">AZ1786</f>
        <v>0</v>
      </c>
      <c r="BA1785" s="26">
        <f t="shared" ref="BA1785:BA1787" si="7502">BA1786</f>
        <v>0</v>
      </c>
      <c r="BB1785" s="26">
        <f t="shared" si="7262"/>
        <v>2938.5720000000001</v>
      </c>
      <c r="BC1785" s="26">
        <f t="shared" si="7263"/>
        <v>0</v>
      </c>
      <c r="BD1785" s="26">
        <f t="shared" si="7264"/>
        <v>0</v>
      </c>
      <c r="BE1785" s="26">
        <f t="shared" ref="BE1785:BE1787" si="7503">BE1786</f>
        <v>0</v>
      </c>
      <c r="BF1785" s="26">
        <f t="shared" ref="BF1785:BF1787" si="7504">BF1786</f>
        <v>0</v>
      </c>
      <c r="BG1785" s="26">
        <f t="shared" ref="BG1785:BG1787" si="7505">BG1786</f>
        <v>0</v>
      </c>
      <c r="BH1785" s="26">
        <f t="shared" si="7265"/>
        <v>2938.5720000000001</v>
      </c>
      <c r="BI1785" s="26">
        <f t="shared" si="7266"/>
        <v>0</v>
      </c>
      <c r="BJ1785" s="26">
        <f t="shared" si="7267"/>
        <v>0</v>
      </c>
      <c r="BK1785" s="26">
        <f t="shared" ref="BK1785:BK1787" si="7506">BK1786</f>
        <v>0</v>
      </c>
      <c r="BL1785" s="26">
        <f t="shared" ref="BL1785:BL1787" si="7507">BL1786</f>
        <v>0</v>
      </c>
      <c r="BM1785" s="26">
        <f t="shared" ref="BM1785:BM1787" si="7508">BM1786</f>
        <v>0</v>
      </c>
      <c r="BN1785" s="26">
        <f t="shared" si="7268"/>
        <v>2938.5720000000001</v>
      </c>
      <c r="BO1785" s="26">
        <f t="shared" si="7269"/>
        <v>0</v>
      </c>
      <c r="BP1785" s="26">
        <f t="shared" si="7270"/>
        <v>0</v>
      </c>
      <c r="BQ1785" s="26">
        <f t="shared" ref="BQ1785:BQ1787" si="7509">BQ1786</f>
        <v>0</v>
      </c>
      <c r="BR1785" s="26">
        <f t="shared" ref="BR1785:BR1787" si="7510">BR1786</f>
        <v>0</v>
      </c>
      <c r="BS1785" s="26">
        <f t="shared" si="7271"/>
        <v>2938.5720000000001</v>
      </c>
      <c r="BT1785" s="26">
        <f t="shared" si="7272"/>
        <v>0</v>
      </c>
      <c r="BU1785" s="26">
        <f t="shared" si="7273"/>
        <v>0</v>
      </c>
      <c r="BV1785" s="26">
        <f t="shared" ref="BV1785:BV1787" si="7511">BV1786</f>
        <v>0</v>
      </c>
      <c r="BW1785" s="26">
        <f t="shared" ref="BW1785:BW1787" si="7512">BW1786</f>
        <v>0</v>
      </c>
      <c r="BX1785" s="26">
        <f t="shared" si="7274"/>
        <v>2938.5720000000001</v>
      </c>
      <c r="BY1785" s="26">
        <f t="shared" si="7275"/>
        <v>0</v>
      </c>
      <c r="BZ1785" s="26">
        <f t="shared" si="7276"/>
        <v>0</v>
      </c>
      <c r="CA1785" s="26">
        <f t="shared" ref="CA1785:CA1787" si="7513">CA1786</f>
        <v>0</v>
      </c>
      <c r="CB1785" s="26">
        <f t="shared" ref="CB1785:CB1787" si="7514">CB1786</f>
        <v>0</v>
      </c>
      <c r="CC1785" s="26">
        <f t="shared" ref="CC1785:CC1787" si="7515">CC1786</f>
        <v>0</v>
      </c>
      <c r="CD1785" s="26">
        <f t="shared" si="7431"/>
        <v>2938.5720000000001</v>
      </c>
      <c r="CE1785" s="26">
        <f t="shared" si="7432"/>
        <v>0</v>
      </c>
      <c r="CF1785" s="26">
        <f t="shared" si="7433"/>
        <v>0</v>
      </c>
      <c r="CG1785" s="26">
        <f t="shared" ref="CG1785:CG1787" si="7516">CG1786</f>
        <v>0</v>
      </c>
      <c r="CH1785" s="26">
        <f t="shared" ref="CH1785:CH1787" si="7517">CH1786</f>
        <v>0</v>
      </c>
      <c r="CI1785" s="26">
        <f t="shared" ref="CI1785:CI1787" si="7518">CI1786</f>
        <v>0</v>
      </c>
      <c r="CJ1785" s="26">
        <f t="shared" si="7434"/>
        <v>2938.5720000000001</v>
      </c>
      <c r="CK1785" s="26">
        <f t="shared" si="7435"/>
        <v>0</v>
      </c>
      <c r="CL1785" s="26">
        <f t="shared" si="7436"/>
        <v>0</v>
      </c>
      <c r="CM1785" s="26">
        <f t="shared" ref="CM1785:CM1787" si="7519">CM1786</f>
        <v>0</v>
      </c>
      <c r="CN1785" s="26">
        <f t="shared" ref="CN1785:CN1787" si="7520">CN1786</f>
        <v>0</v>
      </c>
      <c r="CO1785" s="26">
        <f t="shared" ref="CO1785:CO1787" si="7521">CO1786</f>
        <v>0</v>
      </c>
      <c r="CP1785" s="26">
        <f t="shared" si="7437"/>
        <v>2938.5720000000001</v>
      </c>
      <c r="CQ1785" s="26">
        <f t="shared" si="7438"/>
        <v>0</v>
      </c>
      <c r="CR1785" s="26">
        <f t="shared" si="7439"/>
        <v>0</v>
      </c>
      <c r="CS1785" s="26">
        <f t="shared" ref="CS1785:CS1787" si="7522">CS1786</f>
        <v>0</v>
      </c>
      <c r="CT1785" s="19"/>
      <c r="CU1785" s="35"/>
    </row>
    <row r="1786" spans="1:105" ht="31.2" hidden="1" x14ac:dyDescent="0.3">
      <c r="A1786" s="36" t="s">
        <v>1019</v>
      </c>
      <c r="B1786" s="17">
        <v>200</v>
      </c>
      <c r="C1786" s="16"/>
      <c r="D1786" s="16"/>
      <c r="E1786" s="34" t="s">
        <v>38</v>
      </c>
      <c r="F1786" s="26"/>
      <c r="G1786" s="26"/>
      <c r="H1786" s="26"/>
      <c r="I1786" s="26"/>
      <c r="J1786" s="26"/>
      <c r="K1786" s="26"/>
      <c r="L1786" s="26"/>
      <c r="M1786" s="26"/>
      <c r="N1786" s="26"/>
      <c r="O1786" s="26"/>
      <c r="P1786" s="26"/>
      <c r="Q1786" s="26"/>
      <c r="R1786" s="26"/>
      <c r="S1786" s="26"/>
      <c r="T1786" s="26"/>
      <c r="U1786" s="26"/>
      <c r="V1786" s="26"/>
      <c r="W1786" s="26"/>
      <c r="X1786" s="26"/>
      <c r="Y1786" s="26"/>
      <c r="Z1786" s="26"/>
      <c r="AA1786" s="26"/>
      <c r="AB1786" s="26"/>
      <c r="AC1786" s="26"/>
      <c r="AD1786" s="26"/>
      <c r="AE1786" s="26"/>
      <c r="AF1786" s="26"/>
      <c r="AG1786" s="26"/>
      <c r="AH1786" s="26"/>
      <c r="AI1786" s="26"/>
      <c r="AJ1786" s="26"/>
      <c r="AK1786" s="26"/>
      <c r="AL1786" s="26"/>
      <c r="AM1786" s="26">
        <f t="shared" si="7494"/>
        <v>2938.5720000000001</v>
      </c>
      <c r="AN1786" s="26">
        <f t="shared" si="7495"/>
        <v>0</v>
      </c>
      <c r="AO1786" s="26">
        <f t="shared" si="7496"/>
        <v>0</v>
      </c>
      <c r="AP1786" s="26">
        <f t="shared" si="7256"/>
        <v>2938.5720000000001</v>
      </c>
      <c r="AQ1786" s="26">
        <f t="shared" si="7257"/>
        <v>0</v>
      </c>
      <c r="AR1786" s="26">
        <f t="shared" si="7258"/>
        <v>0</v>
      </c>
      <c r="AS1786" s="26">
        <f t="shared" si="7497"/>
        <v>0</v>
      </c>
      <c r="AT1786" s="26">
        <f t="shared" si="7498"/>
        <v>0</v>
      </c>
      <c r="AU1786" s="26">
        <f t="shared" si="7499"/>
        <v>0</v>
      </c>
      <c r="AV1786" s="26">
        <f t="shared" si="7259"/>
        <v>2938.5720000000001</v>
      </c>
      <c r="AW1786" s="26">
        <f t="shared" si="7260"/>
        <v>0</v>
      </c>
      <c r="AX1786" s="26">
        <f t="shared" si="7261"/>
        <v>0</v>
      </c>
      <c r="AY1786" s="26">
        <f t="shared" si="7500"/>
        <v>0</v>
      </c>
      <c r="AZ1786" s="26">
        <f t="shared" si="7501"/>
        <v>0</v>
      </c>
      <c r="BA1786" s="26">
        <f t="shared" si="7502"/>
        <v>0</v>
      </c>
      <c r="BB1786" s="26">
        <f t="shared" si="7262"/>
        <v>2938.5720000000001</v>
      </c>
      <c r="BC1786" s="26">
        <f t="shared" si="7263"/>
        <v>0</v>
      </c>
      <c r="BD1786" s="26">
        <f t="shared" si="7264"/>
        <v>0</v>
      </c>
      <c r="BE1786" s="26">
        <f t="shared" si="7503"/>
        <v>0</v>
      </c>
      <c r="BF1786" s="26">
        <f t="shared" si="7504"/>
        <v>0</v>
      </c>
      <c r="BG1786" s="26">
        <f t="shared" si="7505"/>
        <v>0</v>
      </c>
      <c r="BH1786" s="26">
        <f t="shared" si="7265"/>
        <v>2938.5720000000001</v>
      </c>
      <c r="BI1786" s="26">
        <f t="shared" si="7266"/>
        <v>0</v>
      </c>
      <c r="BJ1786" s="26">
        <f t="shared" si="7267"/>
        <v>0</v>
      </c>
      <c r="BK1786" s="26">
        <f t="shared" si="7506"/>
        <v>0</v>
      </c>
      <c r="BL1786" s="26">
        <f t="shared" si="7507"/>
        <v>0</v>
      </c>
      <c r="BM1786" s="26">
        <f t="shared" si="7508"/>
        <v>0</v>
      </c>
      <c r="BN1786" s="26">
        <f t="shared" si="7268"/>
        <v>2938.5720000000001</v>
      </c>
      <c r="BO1786" s="26">
        <f t="shared" si="7269"/>
        <v>0</v>
      </c>
      <c r="BP1786" s="26">
        <f t="shared" si="7270"/>
        <v>0</v>
      </c>
      <c r="BQ1786" s="26">
        <f t="shared" si="7509"/>
        <v>0</v>
      </c>
      <c r="BR1786" s="26">
        <f t="shared" si="7510"/>
        <v>0</v>
      </c>
      <c r="BS1786" s="26">
        <f t="shared" si="7271"/>
        <v>2938.5720000000001</v>
      </c>
      <c r="BT1786" s="26">
        <f t="shared" si="7272"/>
        <v>0</v>
      </c>
      <c r="BU1786" s="26">
        <f t="shared" si="7273"/>
        <v>0</v>
      </c>
      <c r="BV1786" s="26">
        <f t="shared" si="7511"/>
        <v>0</v>
      </c>
      <c r="BW1786" s="26">
        <f t="shared" si="7512"/>
        <v>0</v>
      </c>
      <c r="BX1786" s="26">
        <f t="shared" si="7274"/>
        <v>2938.5720000000001</v>
      </c>
      <c r="BY1786" s="26">
        <f t="shared" si="7275"/>
        <v>0</v>
      </c>
      <c r="BZ1786" s="26">
        <f t="shared" si="7276"/>
        <v>0</v>
      </c>
      <c r="CA1786" s="26">
        <f t="shared" si="7513"/>
        <v>0</v>
      </c>
      <c r="CB1786" s="26">
        <f t="shared" si="7514"/>
        <v>0</v>
      </c>
      <c r="CC1786" s="26">
        <f t="shared" si="7515"/>
        <v>0</v>
      </c>
      <c r="CD1786" s="26">
        <f t="shared" si="7431"/>
        <v>2938.5720000000001</v>
      </c>
      <c r="CE1786" s="26">
        <f t="shared" si="7432"/>
        <v>0</v>
      </c>
      <c r="CF1786" s="26">
        <f t="shared" si="7433"/>
        <v>0</v>
      </c>
      <c r="CG1786" s="26">
        <f t="shared" si="7516"/>
        <v>0</v>
      </c>
      <c r="CH1786" s="26">
        <f t="shared" si="7517"/>
        <v>0</v>
      </c>
      <c r="CI1786" s="26">
        <f t="shared" si="7518"/>
        <v>0</v>
      </c>
      <c r="CJ1786" s="26">
        <f t="shared" si="7434"/>
        <v>2938.5720000000001</v>
      </c>
      <c r="CK1786" s="26">
        <f t="shared" si="7435"/>
        <v>0</v>
      </c>
      <c r="CL1786" s="26">
        <f t="shared" si="7436"/>
        <v>0</v>
      </c>
      <c r="CM1786" s="26">
        <f t="shared" si="7519"/>
        <v>0</v>
      </c>
      <c r="CN1786" s="26">
        <f t="shared" si="7520"/>
        <v>0</v>
      </c>
      <c r="CO1786" s="26">
        <f t="shared" si="7521"/>
        <v>0</v>
      </c>
      <c r="CP1786" s="26">
        <f t="shared" si="7437"/>
        <v>2938.5720000000001</v>
      </c>
      <c r="CQ1786" s="26">
        <f t="shared" si="7438"/>
        <v>0</v>
      </c>
      <c r="CR1786" s="26">
        <f t="shared" si="7439"/>
        <v>0</v>
      </c>
      <c r="CS1786" s="26">
        <f t="shared" si="7522"/>
        <v>0</v>
      </c>
      <c r="CT1786" s="19"/>
      <c r="CU1786" s="35"/>
    </row>
    <row r="1787" spans="1:105" ht="46.8" hidden="1" x14ac:dyDescent="0.3">
      <c r="A1787" s="36" t="s">
        <v>1019</v>
      </c>
      <c r="B1787" s="17">
        <v>240</v>
      </c>
      <c r="C1787" s="16"/>
      <c r="D1787" s="16"/>
      <c r="E1787" s="34" t="s">
        <v>39</v>
      </c>
      <c r="F1787" s="26"/>
      <c r="G1787" s="26"/>
      <c r="H1787" s="26"/>
      <c r="I1787" s="26"/>
      <c r="J1787" s="26"/>
      <c r="K1787" s="26"/>
      <c r="L1787" s="26"/>
      <c r="M1787" s="26"/>
      <c r="N1787" s="26"/>
      <c r="O1787" s="26"/>
      <c r="P1787" s="26"/>
      <c r="Q1787" s="26"/>
      <c r="R1787" s="26"/>
      <c r="S1787" s="26"/>
      <c r="T1787" s="26"/>
      <c r="U1787" s="26"/>
      <c r="V1787" s="26"/>
      <c r="W1787" s="26"/>
      <c r="X1787" s="26"/>
      <c r="Y1787" s="26"/>
      <c r="Z1787" s="26"/>
      <c r="AA1787" s="26"/>
      <c r="AB1787" s="26"/>
      <c r="AC1787" s="26"/>
      <c r="AD1787" s="26"/>
      <c r="AE1787" s="26"/>
      <c r="AF1787" s="26"/>
      <c r="AG1787" s="26"/>
      <c r="AH1787" s="26"/>
      <c r="AI1787" s="26"/>
      <c r="AJ1787" s="26"/>
      <c r="AK1787" s="26"/>
      <c r="AL1787" s="26"/>
      <c r="AM1787" s="26">
        <f t="shared" si="7494"/>
        <v>2938.5720000000001</v>
      </c>
      <c r="AN1787" s="26">
        <f t="shared" si="7495"/>
        <v>0</v>
      </c>
      <c r="AO1787" s="26">
        <f t="shared" si="7496"/>
        <v>0</v>
      </c>
      <c r="AP1787" s="26">
        <f t="shared" si="7256"/>
        <v>2938.5720000000001</v>
      </c>
      <c r="AQ1787" s="26">
        <f t="shared" si="7257"/>
        <v>0</v>
      </c>
      <c r="AR1787" s="26">
        <f t="shared" si="7258"/>
        <v>0</v>
      </c>
      <c r="AS1787" s="26">
        <f t="shared" si="7497"/>
        <v>0</v>
      </c>
      <c r="AT1787" s="26">
        <f t="shared" si="7498"/>
        <v>0</v>
      </c>
      <c r="AU1787" s="26">
        <f t="shared" si="7499"/>
        <v>0</v>
      </c>
      <c r="AV1787" s="26">
        <f t="shared" si="7259"/>
        <v>2938.5720000000001</v>
      </c>
      <c r="AW1787" s="26">
        <f t="shared" si="7260"/>
        <v>0</v>
      </c>
      <c r="AX1787" s="26">
        <f t="shared" si="7261"/>
        <v>0</v>
      </c>
      <c r="AY1787" s="26">
        <f t="shared" si="7500"/>
        <v>0</v>
      </c>
      <c r="AZ1787" s="26">
        <f t="shared" si="7501"/>
        <v>0</v>
      </c>
      <c r="BA1787" s="26">
        <f t="shared" si="7502"/>
        <v>0</v>
      </c>
      <c r="BB1787" s="26">
        <f t="shared" si="7262"/>
        <v>2938.5720000000001</v>
      </c>
      <c r="BC1787" s="26">
        <f t="shared" si="7263"/>
        <v>0</v>
      </c>
      <c r="BD1787" s="26">
        <f t="shared" si="7264"/>
        <v>0</v>
      </c>
      <c r="BE1787" s="26">
        <f t="shared" si="7503"/>
        <v>0</v>
      </c>
      <c r="BF1787" s="26">
        <f t="shared" si="7504"/>
        <v>0</v>
      </c>
      <c r="BG1787" s="26">
        <f t="shared" si="7505"/>
        <v>0</v>
      </c>
      <c r="BH1787" s="26">
        <f t="shared" si="7265"/>
        <v>2938.5720000000001</v>
      </c>
      <c r="BI1787" s="26">
        <f t="shared" si="7266"/>
        <v>0</v>
      </c>
      <c r="BJ1787" s="26">
        <f t="shared" si="7267"/>
        <v>0</v>
      </c>
      <c r="BK1787" s="26">
        <f t="shared" si="7506"/>
        <v>0</v>
      </c>
      <c r="BL1787" s="26">
        <f t="shared" si="7507"/>
        <v>0</v>
      </c>
      <c r="BM1787" s="26">
        <f t="shared" si="7508"/>
        <v>0</v>
      </c>
      <c r="BN1787" s="26">
        <f t="shared" si="7268"/>
        <v>2938.5720000000001</v>
      </c>
      <c r="BO1787" s="26">
        <f t="shared" si="7269"/>
        <v>0</v>
      </c>
      <c r="BP1787" s="26">
        <f t="shared" si="7270"/>
        <v>0</v>
      </c>
      <c r="BQ1787" s="26">
        <f t="shared" si="7509"/>
        <v>0</v>
      </c>
      <c r="BR1787" s="26">
        <f t="shared" si="7510"/>
        <v>0</v>
      </c>
      <c r="BS1787" s="26">
        <f t="shared" si="7271"/>
        <v>2938.5720000000001</v>
      </c>
      <c r="BT1787" s="26">
        <f t="shared" si="7272"/>
        <v>0</v>
      </c>
      <c r="BU1787" s="26">
        <f t="shared" si="7273"/>
        <v>0</v>
      </c>
      <c r="BV1787" s="26">
        <f t="shared" si="7511"/>
        <v>0</v>
      </c>
      <c r="BW1787" s="26">
        <f t="shared" si="7512"/>
        <v>0</v>
      </c>
      <c r="BX1787" s="26">
        <f t="shared" si="7274"/>
        <v>2938.5720000000001</v>
      </c>
      <c r="BY1787" s="26">
        <f t="shared" si="7275"/>
        <v>0</v>
      </c>
      <c r="BZ1787" s="26">
        <f t="shared" si="7276"/>
        <v>0</v>
      </c>
      <c r="CA1787" s="26">
        <f t="shared" si="7513"/>
        <v>0</v>
      </c>
      <c r="CB1787" s="26">
        <f t="shared" si="7514"/>
        <v>0</v>
      </c>
      <c r="CC1787" s="26">
        <f t="shared" si="7515"/>
        <v>0</v>
      </c>
      <c r="CD1787" s="26">
        <f t="shared" si="7431"/>
        <v>2938.5720000000001</v>
      </c>
      <c r="CE1787" s="26">
        <f t="shared" si="7432"/>
        <v>0</v>
      </c>
      <c r="CF1787" s="26">
        <f t="shared" si="7433"/>
        <v>0</v>
      </c>
      <c r="CG1787" s="26">
        <f t="shared" si="7516"/>
        <v>0</v>
      </c>
      <c r="CH1787" s="26">
        <f t="shared" si="7517"/>
        <v>0</v>
      </c>
      <c r="CI1787" s="26">
        <f t="shared" si="7518"/>
        <v>0</v>
      </c>
      <c r="CJ1787" s="26">
        <f t="shared" si="7434"/>
        <v>2938.5720000000001</v>
      </c>
      <c r="CK1787" s="26">
        <f t="shared" si="7435"/>
        <v>0</v>
      </c>
      <c r="CL1787" s="26">
        <f t="shared" si="7436"/>
        <v>0</v>
      </c>
      <c r="CM1787" s="26">
        <f t="shared" si="7519"/>
        <v>0</v>
      </c>
      <c r="CN1787" s="26">
        <f t="shared" si="7520"/>
        <v>0</v>
      </c>
      <c r="CO1787" s="26">
        <f t="shared" si="7521"/>
        <v>0</v>
      </c>
      <c r="CP1787" s="26">
        <f t="shared" si="7437"/>
        <v>2938.5720000000001</v>
      </c>
      <c r="CQ1787" s="26">
        <f t="shared" si="7438"/>
        <v>0</v>
      </c>
      <c r="CR1787" s="26">
        <f t="shared" si="7439"/>
        <v>0</v>
      </c>
      <c r="CS1787" s="26">
        <f t="shared" si="7522"/>
        <v>0</v>
      </c>
      <c r="CT1787" s="19"/>
      <c r="CU1787" s="35"/>
    </row>
    <row r="1788" spans="1:105" hidden="1" x14ac:dyDescent="0.3">
      <c r="A1788" s="36" t="s">
        <v>1019</v>
      </c>
      <c r="B1788" s="17">
        <v>240</v>
      </c>
      <c r="C1788" s="16" t="s">
        <v>64</v>
      </c>
      <c r="D1788" s="16" t="s">
        <v>40</v>
      </c>
      <c r="E1788" s="34" t="s">
        <v>1001</v>
      </c>
      <c r="F1788" s="26"/>
      <c r="G1788" s="26"/>
      <c r="H1788" s="26"/>
      <c r="I1788" s="26"/>
      <c r="J1788" s="26"/>
      <c r="K1788" s="26"/>
      <c r="L1788" s="26"/>
      <c r="M1788" s="26"/>
      <c r="N1788" s="26"/>
      <c r="O1788" s="26"/>
      <c r="P1788" s="26"/>
      <c r="Q1788" s="26"/>
      <c r="R1788" s="26"/>
      <c r="S1788" s="26"/>
      <c r="T1788" s="26"/>
      <c r="U1788" s="26"/>
      <c r="V1788" s="26"/>
      <c r="W1788" s="26"/>
      <c r="X1788" s="26"/>
      <c r="Y1788" s="26"/>
      <c r="Z1788" s="26"/>
      <c r="AA1788" s="26"/>
      <c r="AB1788" s="26"/>
      <c r="AC1788" s="26"/>
      <c r="AD1788" s="26"/>
      <c r="AE1788" s="26"/>
      <c r="AF1788" s="26"/>
      <c r="AG1788" s="26"/>
      <c r="AH1788" s="26"/>
      <c r="AI1788" s="26"/>
      <c r="AJ1788" s="26"/>
      <c r="AK1788" s="26"/>
      <c r="AL1788" s="26"/>
      <c r="AM1788" s="26">
        <v>2938.5720000000001</v>
      </c>
      <c r="AN1788" s="26"/>
      <c r="AO1788" s="26"/>
      <c r="AP1788" s="26">
        <f t="shared" si="7256"/>
        <v>2938.5720000000001</v>
      </c>
      <c r="AQ1788" s="26">
        <f t="shared" si="7257"/>
        <v>0</v>
      </c>
      <c r="AR1788" s="26">
        <f t="shared" si="7258"/>
        <v>0</v>
      </c>
      <c r="AS1788" s="26"/>
      <c r="AT1788" s="26"/>
      <c r="AU1788" s="26"/>
      <c r="AV1788" s="26">
        <f t="shared" si="7259"/>
        <v>2938.5720000000001</v>
      </c>
      <c r="AW1788" s="26">
        <f t="shared" si="7260"/>
        <v>0</v>
      </c>
      <c r="AX1788" s="26">
        <f t="shared" si="7261"/>
        <v>0</v>
      </c>
      <c r="AY1788" s="26"/>
      <c r="AZ1788" s="26"/>
      <c r="BA1788" s="26"/>
      <c r="BB1788" s="26">
        <f t="shared" si="7262"/>
        <v>2938.5720000000001</v>
      </c>
      <c r="BC1788" s="26">
        <f t="shared" si="7263"/>
        <v>0</v>
      </c>
      <c r="BD1788" s="26">
        <f t="shared" si="7264"/>
        <v>0</v>
      </c>
      <c r="BE1788" s="26"/>
      <c r="BF1788" s="26"/>
      <c r="BG1788" s="26"/>
      <c r="BH1788" s="26">
        <f t="shared" si="7265"/>
        <v>2938.5720000000001</v>
      </c>
      <c r="BI1788" s="26">
        <f t="shared" si="7266"/>
        <v>0</v>
      </c>
      <c r="BJ1788" s="26">
        <f t="shared" si="7267"/>
        <v>0</v>
      </c>
      <c r="BK1788" s="26"/>
      <c r="BL1788" s="26"/>
      <c r="BM1788" s="26"/>
      <c r="BN1788" s="26">
        <f t="shared" si="7268"/>
        <v>2938.5720000000001</v>
      </c>
      <c r="BO1788" s="26">
        <f t="shared" si="7269"/>
        <v>0</v>
      </c>
      <c r="BP1788" s="26">
        <f t="shared" si="7270"/>
        <v>0</v>
      </c>
      <c r="BQ1788" s="26"/>
      <c r="BR1788" s="26"/>
      <c r="BS1788" s="26">
        <f t="shared" si="7271"/>
        <v>2938.5720000000001</v>
      </c>
      <c r="BT1788" s="26">
        <f t="shared" si="7272"/>
        <v>0</v>
      </c>
      <c r="BU1788" s="26">
        <f t="shared" si="7273"/>
        <v>0</v>
      </c>
      <c r="BV1788" s="26"/>
      <c r="BW1788" s="26"/>
      <c r="BX1788" s="26">
        <f t="shared" si="7274"/>
        <v>2938.5720000000001</v>
      </c>
      <c r="BY1788" s="26">
        <f t="shared" si="7275"/>
        <v>0</v>
      </c>
      <c r="BZ1788" s="26">
        <f t="shared" si="7276"/>
        <v>0</v>
      </c>
      <c r="CA1788" s="26"/>
      <c r="CB1788" s="26"/>
      <c r="CC1788" s="26"/>
      <c r="CD1788" s="26">
        <f t="shared" si="7431"/>
        <v>2938.5720000000001</v>
      </c>
      <c r="CE1788" s="26">
        <f t="shared" si="7432"/>
        <v>0</v>
      </c>
      <c r="CF1788" s="26">
        <f t="shared" si="7433"/>
        <v>0</v>
      </c>
      <c r="CG1788" s="26"/>
      <c r="CH1788" s="26"/>
      <c r="CI1788" s="26"/>
      <c r="CJ1788" s="26">
        <f t="shared" si="7434"/>
        <v>2938.5720000000001</v>
      </c>
      <c r="CK1788" s="26">
        <f t="shared" si="7435"/>
        <v>0</v>
      </c>
      <c r="CL1788" s="26">
        <f t="shared" si="7436"/>
        <v>0</v>
      </c>
      <c r="CM1788" s="26"/>
      <c r="CN1788" s="26"/>
      <c r="CO1788" s="26"/>
      <c r="CP1788" s="26">
        <f t="shared" si="7437"/>
        <v>2938.5720000000001</v>
      </c>
      <c r="CQ1788" s="26">
        <f t="shared" si="7438"/>
        <v>0</v>
      </c>
      <c r="CR1788" s="26">
        <f t="shared" si="7439"/>
        <v>0</v>
      </c>
      <c r="CS1788" s="26"/>
      <c r="CT1788" s="19"/>
      <c r="CU1788" s="35"/>
    </row>
    <row r="1789" spans="1:105" s="28" customFormat="1" ht="31.2" hidden="1" x14ac:dyDescent="0.3">
      <c r="A1789" s="39" t="s">
        <v>1021</v>
      </c>
      <c r="B1789" s="39"/>
      <c r="C1789" s="31"/>
      <c r="D1789" s="29"/>
      <c r="E1789" s="31" t="s">
        <v>1022</v>
      </c>
      <c r="F1789" s="32">
        <f t="shared" ref="F1789:K1789" si="7523">F1790+F1803+F1824</f>
        <v>542841.59999999998</v>
      </c>
      <c r="G1789" s="32">
        <f t="shared" si="7523"/>
        <v>586427.4</v>
      </c>
      <c r="H1789" s="32">
        <f t="shared" si="7523"/>
        <v>501058.3</v>
      </c>
      <c r="I1789" s="32">
        <f t="shared" si="7523"/>
        <v>0</v>
      </c>
      <c r="J1789" s="32">
        <f t="shared" si="7523"/>
        <v>0</v>
      </c>
      <c r="K1789" s="32">
        <f t="shared" si="7523"/>
        <v>0</v>
      </c>
      <c r="L1789" s="32">
        <f t="shared" si="7278"/>
        <v>542841.59999999998</v>
      </c>
      <c r="M1789" s="32">
        <f t="shared" si="7279"/>
        <v>586427.4</v>
      </c>
      <c r="N1789" s="32">
        <f t="shared" si="7280"/>
        <v>501058.3</v>
      </c>
      <c r="O1789" s="32">
        <f>O1790+O1803+O1824</f>
        <v>0</v>
      </c>
      <c r="P1789" s="32">
        <f>P1790+P1803+P1824</f>
        <v>0</v>
      </c>
      <c r="Q1789" s="32">
        <f>Q1790+Q1803+Q1824</f>
        <v>0</v>
      </c>
      <c r="R1789" s="32">
        <f t="shared" si="7244"/>
        <v>542841.59999999998</v>
      </c>
      <c r="S1789" s="32">
        <f t="shared" si="7245"/>
        <v>586427.4</v>
      </c>
      <c r="T1789" s="32">
        <f t="shared" si="7246"/>
        <v>501058.3</v>
      </c>
      <c r="U1789" s="32">
        <f>U1790+U1803+U1824</f>
        <v>29454.86</v>
      </c>
      <c r="V1789" s="32">
        <f>V1790+V1803+V1824</f>
        <v>0</v>
      </c>
      <c r="W1789" s="32">
        <f>W1790+W1803+W1824</f>
        <v>0</v>
      </c>
      <c r="X1789" s="32">
        <f t="shared" si="7247"/>
        <v>572296.46</v>
      </c>
      <c r="Y1789" s="32">
        <f t="shared" si="7248"/>
        <v>586427.4</v>
      </c>
      <c r="Z1789" s="32">
        <f t="shared" si="7249"/>
        <v>501058.3</v>
      </c>
      <c r="AA1789" s="32">
        <f>AA1790+AA1803+AA1824</f>
        <v>0</v>
      </c>
      <c r="AB1789" s="32">
        <f>AB1790+AB1803+AB1824</f>
        <v>0</v>
      </c>
      <c r="AC1789" s="32">
        <f>AC1790+AC1803+AC1824</f>
        <v>0</v>
      </c>
      <c r="AD1789" s="32">
        <f t="shared" si="7250"/>
        <v>572296.46</v>
      </c>
      <c r="AE1789" s="32">
        <f t="shared" si="7251"/>
        <v>586427.4</v>
      </c>
      <c r="AF1789" s="32">
        <f t="shared" si="7252"/>
        <v>501058.3</v>
      </c>
      <c r="AG1789" s="32">
        <f>AG1790+AG1803+AG1824</f>
        <v>0</v>
      </c>
      <c r="AH1789" s="32">
        <f>AH1790+AH1803+AH1824</f>
        <v>0</v>
      </c>
      <c r="AI1789" s="32">
        <f>AI1790+AI1803+AI1824</f>
        <v>0</v>
      </c>
      <c r="AJ1789" s="32">
        <f t="shared" si="7253"/>
        <v>572296.46</v>
      </c>
      <c r="AK1789" s="32">
        <f t="shared" si="7254"/>
        <v>586427.4</v>
      </c>
      <c r="AL1789" s="32">
        <f t="shared" si="7255"/>
        <v>501058.3</v>
      </c>
      <c r="AM1789" s="32">
        <f>AM1790+AM1803+AM1824</f>
        <v>0</v>
      </c>
      <c r="AN1789" s="32">
        <f>AN1790+AN1803+AN1824</f>
        <v>0</v>
      </c>
      <c r="AO1789" s="32">
        <f>AO1790+AO1803+AO1824</f>
        <v>0</v>
      </c>
      <c r="AP1789" s="32">
        <f t="shared" si="7256"/>
        <v>572296.46</v>
      </c>
      <c r="AQ1789" s="32">
        <f t="shared" si="7257"/>
        <v>586427.4</v>
      </c>
      <c r="AR1789" s="32">
        <f t="shared" si="7258"/>
        <v>501058.3</v>
      </c>
      <c r="AS1789" s="32">
        <f>AS1790+AS1803+AS1824</f>
        <v>0</v>
      </c>
      <c r="AT1789" s="32">
        <f>AT1790+AT1803+AT1824</f>
        <v>0</v>
      </c>
      <c r="AU1789" s="32">
        <f>AU1790+AU1803+AU1824</f>
        <v>0</v>
      </c>
      <c r="AV1789" s="32">
        <f t="shared" si="7259"/>
        <v>572296.46</v>
      </c>
      <c r="AW1789" s="32">
        <f t="shared" si="7260"/>
        <v>586427.4</v>
      </c>
      <c r="AX1789" s="32">
        <f t="shared" si="7261"/>
        <v>501058.3</v>
      </c>
      <c r="AY1789" s="32">
        <f>AY1790+AY1803+AY1824</f>
        <v>180927.99899999998</v>
      </c>
      <c r="AZ1789" s="32">
        <f>AZ1790+AZ1803+AZ1824</f>
        <v>0</v>
      </c>
      <c r="BA1789" s="32">
        <f>BA1790+BA1803+BA1824</f>
        <v>0</v>
      </c>
      <c r="BB1789" s="32">
        <f t="shared" si="7262"/>
        <v>753224.45899999992</v>
      </c>
      <c r="BC1789" s="32">
        <f t="shared" si="7263"/>
        <v>586427.4</v>
      </c>
      <c r="BD1789" s="32">
        <f t="shared" si="7264"/>
        <v>501058.3</v>
      </c>
      <c r="BE1789" s="32">
        <f>BE1790+BE1803+BE1824</f>
        <v>23358.092000000001</v>
      </c>
      <c r="BF1789" s="32">
        <f>BF1790+BF1803+BF1824</f>
        <v>0</v>
      </c>
      <c r="BG1789" s="32">
        <f>BG1790+BG1803+BG1824</f>
        <v>0</v>
      </c>
      <c r="BH1789" s="32">
        <f t="shared" si="7265"/>
        <v>776582.55099999986</v>
      </c>
      <c r="BI1789" s="32">
        <f t="shared" si="7266"/>
        <v>586427.4</v>
      </c>
      <c r="BJ1789" s="32">
        <f t="shared" si="7267"/>
        <v>501058.3</v>
      </c>
      <c r="BK1789" s="32">
        <f>BK1790+BK1803+BK1824</f>
        <v>205005.152</v>
      </c>
      <c r="BL1789" s="32">
        <f>BL1790+BL1803+BL1824</f>
        <v>0</v>
      </c>
      <c r="BM1789" s="32">
        <f>BM1790+BM1803+BM1824</f>
        <v>0</v>
      </c>
      <c r="BN1789" s="32">
        <f t="shared" si="7268"/>
        <v>981587.70299999986</v>
      </c>
      <c r="BO1789" s="32">
        <f t="shared" si="7269"/>
        <v>586427.4</v>
      </c>
      <c r="BP1789" s="32">
        <f t="shared" si="7270"/>
        <v>501058.3</v>
      </c>
      <c r="BQ1789" s="32">
        <f>BQ1790+BQ1803+BQ1824</f>
        <v>324.98099999999999</v>
      </c>
      <c r="BR1789" s="32">
        <f>BR1790+BR1803+BR1824</f>
        <v>0</v>
      </c>
      <c r="BS1789" s="26">
        <f t="shared" si="7271"/>
        <v>981912.68399999989</v>
      </c>
      <c r="BT1789" s="26">
        <f t="shared" si="7272"/>
        <v>586427.4</v>
      </c>
      <c r="BU1789" s="26">
        <f t="shared" si="7273"/>
        <v>501058.3</v>
      </c>
      <c r="BV1789" s="32">
        <f>BV1790+BV1803+BV1824</f>
        <v>0</v>
      </c>
      <c r="BW1789" s="32">
        <f>BW1790+BW1803+BW1824</f>
        <v>0</v>
      </c>
      <c r="BX1789" s="32">
        <f t="shared" si="7274"/>
        <v>981912.68399999989</v>
      </c>
      <c r="BY1789" s="32">
        <f t="shared" si="7275"/>
        <v>586427.4</v>
      </c>
      <c r="BZ1789" s="32">
        <f t="shared" si="7276"/>
        <v>501058.3</v>
      </c>
      <c r="CA1789" s="32">
        <f>CA1790+CA1803+CA1824</f>
        <v>105850.95400000001</v>
      </c>
      <c r="CB1789" s="32">
        <f>CB1790+CB1803+CB1824</f>
        <v>0</v>
      </c>
      <c r="CC1789" s="32">
        <f>CC1790+CC1803+CC1824</f>
        <v>0</v>
      </c>
      <c r="CD1789" s="32">
        <f t="shared" si="7431"/>
        <v>1087763.6379999998</v>
      </c>
      <c r="CE1789" s="32">
        <f t="shared" si="7432"/>
        <v>586427.4</v>
      </c>
      <c r="CF1789" s="32">
        <f t="shared" si="7433"/>
        <v>501058.3</v>
      </c>
      <c r="CG1789" s="32">
        <f>CG1790+CG1803+CG1824</f>
        <v>8111.6289999999999</v>
      </c>
      <c r="CH1789" s="32">
        <f>CH1790+CH1803+CH1824</f>
        <v>0</v>
      </c>
      <c r="CI1789" s="32">
        <f>CI1790+CI1803+CI1824</f>
        <v>0</v>
      </c>
      <c r="CJ1789" s="32">
        <f t="shared" si="7434"/>
        <v>1095875.2669999998</v>
      </c>
      <c r="CK1789" s="32">
        <f t="shared" si="7435"/>
        <v>586427.4</v>
      </c>
      <c r="CL1789" s="32">
        <f t="shared" si="7436"/>
        <v>501058.3</v>
      </c>
      <c r="CM1789" s="32">
        <f>CM1790+CM1803+CM1824</f>
        <v>0</v>
      </c>
      <c r="CN1789" s="32">
        <f>CN1790+CN1803+CN1824</f>
        <v>0</v>
      </c>
      <c r="CO1789" s="32">
        <f>CO1790+CO1803+CO1824</f>
        <v>0</v>
      </c>
      <c r="CP1789" s="32">
        <f t="shared" si="7437"/>
        <v>1095875.2669999998</v>
      </c>
      <c r="CQ1789" s="32">
        <f t="shared" si="7438"/>
        <v>586427.4</v>
      </c>
      <c r="CR1789" s="32">
        <f t="shared" si="7439"/>
        <v>501058.3</v>
      </c>
      <c r="CS1789" s="32">
        <f>CS1790+CS1803+CS1824</f>
        <v>0</v>
      </c>
      <c r="CT1789" s="19"/>
      <c r="CU1789" s="33"/>
      <c r="CW1789" s="28" t="s">
        <v>25</v>
      </c>
    </row>
    <row r="1790" spans="1:105" ht="78" hidden="1" x14ac:dyDescent="0.3">
      <c r="A1790" s="36" t="s">
        <v>1023</v>
      </c>
      <c r="B1790" s="36"/>
      <c r="C1790" s="34"/>
      <c r="D1790" s="16"/>
      <c r="E1790" s="34" t="s">
        <v>1024</v>
      </c>
      <c r="F1790" s="26">
        <f t="shared" ref="F1790:K1790" si="7524">F1791+F1795+F1799</f>
        <v>487396.6</v>
      </c>
      <c r="G1790" s="26">
        <f t="shared" si="7524"/>
        <v>529653.1</v>
      </c>
      <c r="H1790" s="26">
        <f t="shared" si="7524"/>
        <v>448156.2</v>
      </c>
      <c r="I1790" s="26">
        <f t="shared" si="7524"/>
        <v>0</v>
      </c>
      <c r="J1790" s="26">
        <f t="shared" si="7524"/>
        <v>0</v>
      </c>
      <c r="K1790" s="26">
        <f t="shared" si="7524"/>
        <v>0</v>
      </c>
      <c r="L1790" s="26">
        <f t="shared" si="7278"/>
        <v>487396.6</v>
      </c>
      <c r="M1790" s="26">
        <f t="shared" si="7279"/>
        <v>529653.1</v>
      </c>
      <c r="N1790" s="26">
        <f t="shared" si="7280"/>
        <v>448156.2</v>
      </c>
      <c r="O1790" s="26">
        <f>O1791+O1795+O1799</f>
        <v>0</v>
      </c>
      <c r="P1790" s="26">
        <f>P1791+P1795+P1799</f>
        <v>0</v>
      </c>
      <c r="Q1790" s="26">
        <f>Q1791+Q1795+Q1799</f>
        <v>0</v>
      </c>
      <c r="R1790" s="26">
        <f t="shared" si="7244"/>
        <v>487396.6</v>
      </c>
      <c r="S1790" s="26">
        <f t="shared" si="7245"/>
        <v>529653.1</v>
      </c>
      <c r="T1790" s="26">
        <f t="shared" si="7246"/>
        <v>448156.2</v>
      </c>
      <c r="U1790" s="26">
        <f>U1791+U1795+U1799</f>
        <v>0</v>
      </c>
      <c r="V1790" s="26">
        <f>V1791+V1795+V1799</f>
        <v>0</v>
      </c>
      <c r="W1790" s="26">
        <f>W1791+W1795+W1799</f>
        <v>0</v>
      </c>
      <c r="X1790" s="26">
        <f t="shared" si="7247"/>
        <v>487396.6</v>
      </c>
      <c r="Y1790" s="26">
        <f t="shared" si="7248"/>
        <v>529653.1</v>
      </c>
      <c r="Z1790" s="26">
        <f t="shared" si="7249"/>
        <v>448156.2</v>
      </c>
      <c r="AA1790" s="26">
        <f>AA1791+AA1795+AA1799</f>
        <v>0</v>
      </c>
      <c r="AB1790" s="26">
        <f>AB1791+AB1795+AB1799</f>
        <v>0</v>
      </c>
      <c r="AC1790" s="26">
        <f>AC1791+AC1795+AC1799</f>
        <v>0</v>
      </c>
      <c r="AD1790" s="26">
        <f t="shared" si="7250"/>
        <v>487396.6</v>
      </c>
      <c r="AE1790" s="26">
        <f t="shared" si="7251"/>
        <v>529653.1</v>
      </c>
      <c r="AF1790" s="26">
        <f t="shared" si="7252"/>
        <v>448156.2</v>
      </c>
      <c r="AG1790" s="26">
        <f>AG1791+AG1795+AG1799</f>
        <v>0</v>
      </c>
      <c r="AH1790" s="26">
        <f>AH1791+AH1795+AH1799</f>
        <v>0</v>
      </c>
      <c r="AI1790" s="26">
        <f>AI1791+AI1795+AI1799</f>
        <v>0</v>
      </c>
      <c r="AJ1790" s="26">
        <f t="shared" si="7253"/>
        <v>487396.6</v>
      </c>
      <c r="AK1790" s="26">
        <f t="shared" si="7254"/>
        <v>529653.1</v>
      </c>
      <c r="AL1790" s="26">
        <f t="shared" si="7255"/>
        <v>448156.2</v>
      </c>
      <c r="AM1790" s="26">
        <f>AM1791+AM1795+AM1799</f>
        <v>0</v>
      </c>
      <c r="AN1790" s="26">
        <f>AN1791+AN1795+AN1799</f>
        <v>0</v>
      </c>
      <c r="AO1790" s="26">
        <f>AO1791+AO1795+AO1799</f>
        <v>0</v>
      </c>
      <c r="AP1790" s="26">
        <f t="shared" si="7256"/>
        <v>487396.6</v>
      </c>
      <c r="AQ1790" s="26">
        <f t="shared" si="7257"/>
        <v>529653.1</v>
      </c>
      <c r="AR1790" s="26">
        <f t="shared" si="7258"/>
        <v>448156.2</v>
      </c>
      <c r="AS1790" s="26">
        <f>AS1791+AS1795+AS1799</f>
        <v>0</v>
      </c>
      <c r="AT1790" s="26">
        <f>AT1791+AT1795+AT1799</f>
        <v>0</v>
      </c>
      <c r="AU1790" s="26">
        <f>AU1791+AU1795+AU1799</f>
        <v>0</v>
      </c>
      <c r="AV1790" s="26">
        <f t="shared" si="7259"/>
        <v>487396.6</v>
      </c>
      <c r="AW1790" s="26">
        <f t="shared" si="7260"/>
        <v>529653.1</v>
      </c>
      <c r="AX1790" s="26">
        <f t="shared" si="7261"/>
        <v>448156.2</v>
      </c>
      <c r="AY1790" s="26">
        <f>AY1791+AY1795+AY1799</f>
        <v>0</v>
      </c>
      <c r="AZ1790" s="26">
        <f>AZ1791+AZ1795+AZ1799</f>
        <v>0</v>
      </c>
      <c r="BA1790" s="26">
        <f>BA1791+BA1795+BA1799</f>
        <v>0</v>
      </c>
      <c r="BB1790" s="26">
        <f t="shared" si="7262"/>
        <v>487396.6</v>
      </c>
      <c r="BC1790" s="26">
        <f t="shared" si="7263"/>
        <v>529653.1</v>
      </c>
      <c r="BD1790" s="26">
        <f t="shared" si="7264"/>
        <v>448156.2</v>
      </c>
      <c r="BE1790" s="26">
        <f>BE1791+BE1795+BE1799</f>
        <v>0</v>
      </c>
      <c r="BF1790" s="26">
        <f>BF1791+BF1795+BF1799</f>
        <v>0</v>
      </c>
      <c r="BG1790" s="26">
        <f>BG1791+BG1795+BG1799</f>
        <v>0</v>
      </c>
      <c r="BH1790" s="26">
        <f t="shared" si="7265"/>
        <v>487396.6</v>
      </c>
      <c r="BI1790" s="26">
        <f t="shared" si="7266"/>
        <v>529653.1</v>
      </c>
      <c r="BJ1790" s="26">
        <f t="shared" si="7267"/>
        <v>448156.2</v>
      </c>
      <c r="BK1790" s="26">
        <f>BK1791+BK1795+BK1799</f>
        <v>0</v>
      </c>
      <c r="BL1790" s="26">
        <f>BL1791+BL1795+BL1799</f>
        <v>0</v>
      </c>
      <c r="BM1790" s="26">
        <f>BM1791+BM1795+BM1799</f>
        <v>0</v>
      </c>
      <c r="BN1790" s="26">
        <f t="shared" si="7268"/>
        <v>487396.6</v>
      </c>
      <c r="BO1790" s="26">
        <f t="shared" si="7269"/>
        <v>529653.1</v>
      </c>
      <c r="BP1790" s="26">
        <f t="shared" si="7270"/>
        <v>448156.2</v>
      </c>
      <c r="BQ1790" s="26">
        <f>BQ1791+BQ1795+BQ1799</f>
        <v>0</v>
      </c>
      <c r="BR1790" s="26">
        <f>BR1791+BR1795+BR1799</f>
        <v>0</v>
      </c>
      <c r="BS1790" s="26">
        <f t="shared" si="7271"/>
        <v>487396.6</v>
      </c>
      <c r="BT1790" s="26">
        <f t="shared" si="7272"/>
        <v>529653.1</v>
      </c>
      <c r="BU1790" s="26">
        <f t="shared" si="7273"/>
        <v>448156.2</v>
      </c>
      <c r="BV1790" s="26">
        <f>BV1791+BV1795+BV1799</f>
        <v>0</v>
      </c>
      <c r="BW1790" s="26">
        <f>BW1791+BW1795+BW1799</f>
        <v>0</v>
      </c>
      <c r="BX1790" s="26">
        <f t="shared" si="7274"/>
        <v>487396.6</v>
      </c>
      <c r="BY1790" s="26">
        <f t="shared" si="7275"/>
        <v>529653.1</v>
      </c>
      <c r="BZ1790" s="26">
        <f t="shared" si="7276"/>
        <v>448156.2</v>
      </c>
      <c r="CA1790" s="26">
        <f>CA1791+CA1795+CA1799</f>
        <v>0</v>
      </c>
      <c r="CB1790" s="26">
        <f>CB1791+CB1795+CB1799</f>
        <v>0</v>
      </c>
      <c r="CC1790" s="26">
        <f>CC1791+CC1795+CC1799</f>
        <v>0</v>
      </c>
      <c r="CD1790" s="26">
        <f t="shared" si="7431"/>
        <v>487396.6</v>
      </c>
      <c r="CE1790" s="26">
        <f t="shared" si="7432"/>
        <v>529653.1</v>
      </c>
      <c r="CF1790" s="26">
        <f t="shared" si="7433"/>
        <v>448156.2</v>
      </c>
      <c r="CG1790" s="26">
        <f>CG1791+CG1795+CG1799</f>
        <v>0</v>
      </c>
      <c r="CH1790" s="26">
        <f>CH1791+CH1795+CH1799</f>
        <v>0</v>
      </c>
      <c r="CI1790" s="26">
        <f>CI1791+CI1795+CI1799</f>
        <v>0</v>
      </c>
      <c r="CJ1790" s="26">
        <f t="shared" si="7434"/>
        <v>487396.6</v>
      </c>
      <c r="CK1790" s="26">
        <f t="shared" si="7435"/>
        <v>529653.1</v>
      </c>
      <c r="CL1790" s="26">
        <f t="shared" si="7436"/>
        <v>448156.2</v>
      </c>
      <c r="CM1790" s="26">
        <f>CM1791+CM1795+CM1799</f>
        <v>0</v>
      </c>
      <c r="CN1790" s="26">
        <f>CN1791+CN1795+CN1799</f>
        <v>0</v>
      </c>
      <c r="CO1790" s="26">
        <f>CO1791+CO1795+CO1799</f>
        <v>0</v>
      </c>
      <c r="CP1790" s="26">
        <f t="shared" si="7437"/>
        <v>487396.6</v>
      </c>
      <c r="CQ1790" s="26">
        <f t="shared" si="7438"/>
        <v>529653.1</v>
      </c>
      <c r="CR1790" s="26">
        <f t="shared" si="7439"/>
        <v>448156.2</v>
      </c>
      <c r="CS1790" s="26">
        <f>CS1791+CS1795+CS1799</f>
        <v>0</v>
      </c>
      <c r="CT1790" s="19"/>
      <c r="CU1790" s="35"/>
      <c r="CX1790" s="1" t="s">
        <v>26</v>
      </c>
    </row>
    <row r="1791" spans="1:105" ht="62.4" hidden="1" x14ac:dyDescent="0.3">
      <c r="A1791" s="36" t="s">
        <v>1025</v>
      </c>
      <c r="B1791" s="36"/>
      <c r="C1791" s="34"/>
      <c r="D1791" s="16"/>
      <c r="E1791" s="34" t="s">
        <v>1026</v>
      </c>
      <c r="F1791" s="26">
        <f t="shared" ref="F1791:F1801" si="7525">F1792</f>
        <v>3845.8</v>
      </c>
      <c r="G1791" s="26">
        <f t="shared" ref="G1791:G1801" si="7526">G1792</f>
        <v>4655.1000000000004</v>
      </c>
      <c r="H1791" s="26">
        <f t="shared" ref="H1791:H1801" si="7527">H1792</f>
        <v>6052.6</v>
      </c>
      <c r="I1791" s="26">
        <f t="shared" ref="I1791:I1801" si="7528">I1792</f>
        <v>0</v>
      </c>
      <c r="J1791" s="26">
        <f t="shared" ref="J1791:J1801" si="7529">J1792</f>
        <v>0</v>
      </c>
      <c r="K1791" s="26">
        <f t="shared" ref="K1791:K1801" si="7530">K1792</f>
        <v>0</v>
      </c>
      <c r="L1791" s="26">
        <f t="shared" si="7278"/>
        <v>3845.8</v>
      </c>
      <c r="M1791" s="26">
        <f t="shared" si="7279"/>
        <v>4655.1000000000004</v>
      </c>
      <c r="N1791" s="26">
        <f t="shared" si="7280"/>
        <v>6052.6</v>
      </c>
      <c r="O1791" s="26">
        <f t="shared" ref="O1791:O1801" si="7531">O1792</f>
        <v>0</v>
      </c>
      <c r="P1791" s="26">
        <f t="shared" ref="P1791:P1801" si="7532">P1792</f>
        <v>0</v>
      </c>
      <c r="Q1791" s="26">
        <f t="shared" ref="Q1791:Q1801" si="7533">Q1792</f>
        <v>0</v>
      </c>
      <c r="R1791" s="26">
        <f t="shared" si="7244"/>
        <v>3845.8</v>
      </c>
      <c r="S1791" s="26">
        <f t="shared" si="7245"/>
        <v>4655.1000000000004</v>
      </c>
      <c r="T1791" s="26">
        <f t="shared" si="7246"/>
        <v>6052.6</v>
      </c>
      <c r="U1791" s="26">
        <f t="shared" ref="U1791:U1801" si="7534">U1792</f>
        <v>0</v>
      </c>
      <c r="V1791" s="26">
        <f t="shared" ref="V1791:V1801" si="7535">V1792</f>
        <v>0</v>
      </c>
      <c r="W1791" s="26">
        <f t="shared" ref="W1791:W1801" si="7536">W1792</f>
        <v>0</v>
      </c>
      <c r="X1791" s="26">
        <f t="shared" si="7247"/>
        <v>3845.8</v>
      </c>
      <c r="Y1791" s="26">
        <f t="shared" si="7248"/>
        <v>4655.1000000000004</v>
      </c>
      <c r="Z1791" s="26">
        <f t="shared" si="7249"/>
        <v>6052.6</v>
      </c>
      <c r="AA1791" s="26">
        <f t="shared" ref="AA1791:AA1801" si="7537">AA1792</f>
        <v>0</v>
      </c>
      <c r="AB1791" s="26">
        <f t="shared" ref="AB1791:AB1801" si="7538">AB1792</f>
        <v>0</v>
      </c>
      <c r="AC1791" s="26">
        <f t="shared" ref="AC1791:AC1801" si="7539">AC1792</f>
        <v>0</v>
      </c>
      <c r="AD1791" s="26">
        <f t="shared" si="7250"/>
        <v>3845.8</v>
      </c>
      <c r="AE1791" s="26">
        <f t="shared" si="7251"/>
        <v>4655.1000000000004</v>
      </c>
      <c r="AF1791" s="26">
        <f t="shared" si="7252"/>
        <v>6052.6</v>
      </c>
      <c r="AG1791" s="26">
        <f t="shared" ref="AG1791:AG1801" si="7540">AG1792</f>
        <v>0</v>
      </c>
      <c r="AH1791" s="26">
        <f t="shared" ref="AH1791:AH1801" si="7541">AH1792</f>
        <v>0</v>
      </c>
      <c r="AI1791" s="26">
        <f t="shared" ref="AI1791:AI1801" si="7542">AI1792</f>
        <v>0</v>
      </c>
      <c r="AJ1791" s="26">
        <f t="shared" si="7253"/>
        <v>3845.8</v>
      </c>
      <c r="AK1791" s="26">
        <f t="shared" si="7254"/>
        <v>4655.1000000000004</v>
      </c>
      <c r="AL1791" s="26">
        <f t="shared" si="7255"/>
        <v>6052.6</v>
      </c>
      <c r="AM1791" s="26">
        <f t="shared" ref="AM1791:AM1801" si="7543">AM1792</f>
        <v>0</v>
      </c>
      <c r="AN1791" s="26">
        <f t="shared" ref="AN1791:AN1801" si="7544">AN1792</f>
        <v>0</v>
      </c>
      <c r="AO1791" s="26">
        <f t="shared" ref="AO1791:AO1801" si="7545">AO1792</f>
        <v>0</v>
      </c>
      <c r="AP1791" s="26">
        <f t="shared" si="7256"/>
        <v>3845.8</v>
      </c>
      <c r="AQ1791" s="26">
        <f t="shared" si="7257"/>
        <v>4655.1000000000004</v>
      </c>
      <c r="AR1791" s="26">
        <f t="shared" si="7258"/>
        <v>6052.6</v>
      </c>
      <c r="AS1791" s="26">
        <f t="shared" ref="AS1791:AS1801" si="7546">AS1792</f>
        <v>0</v>
      </c>
      <c r="AT1791" s="26">
        <f t="shared" ref="AT1791:AT1801" si="7547">AT1792</f>
        <v>0</v>
      </c>
      <c r="AU1791" s="26">
        <f t="shared" ref="AU1791:AU1801" si="7548">AU1792</f>
        <v>0</v>
      </c>
      <c r="AV1791" s="26">
        <f t="shared" si="7259"/>
        <v>3845.8</v>
      </c>
      <c r="AW1791" s="26">
        <f t="shared" si="7260"/>
        <v>4655.1000000000004</v>
      </c>
      <c r="AX1791" s="26">
        <f t="shared" si="7261"/>
        <v>6052.6</v>
      </c>
      <c r="AY1791" s="26">
        <f t="shared" ref="AY1791:AY1801" si="7549">AY1792</f>
        <v>0</v>
      </c>
      <c r="AZ1791" s="26">
        <f t="shared" ref="AZ1791:AZ1801" si="7550">AZ1792</f>
        <v>0</v>
      </c>
      <c r="BA1791" s="26">
        <f t="shared" ref="BA1791:BA1801" si="7551">BA1792</f>
        <v>0</v>
      </c>
      <c r="BB1791" s="26">
        <f t="shared" si="7262"/>
        <v>3845.8</v>
      </c>
      <c r="BC1791" s="26">
        <f t="shared" si="7263"/>
        <v>4655.1000000000004</v>
      </c>
      <c r="BD1791" s="26">
        <f t="shared" si="7264"/>
        <v>6052.6</v>
      </c>
      <c r="BE1791" s="26">
        <f t="shared" ref="BE1791:BE1801" si="7552">BE1792</f>
        <v>0</v>
      </c>
      <c r="BF1791" s="26">
        <f t="shared" ref="BF1791:BF1801" si="7553">BF1792</f>
        <v>0</v>
      </c>
      <c r="BG1791" s="26">
        <f t="shared" ref="BG1791:BG1801" si="7554">BG1792</f>
        <v>0</v>
      </c>
      <c r="BH1791" s="26">
        <f t="shared" si="7265"/>
        <v>3845.8</v>
      </c>
      <c r="BI1791" s="26">
        <f t="shared" si="7266"/>
        <v>4655.1000000000004</v>
      </c>
      <c r="BJ1791" s="26">
        <f t="shared" si="7267"/>
        <v>6052.6</v>
      </c>
      <c r="BK1791" s="26">
        <f t="shared" ref="BK1791:BK1801" si="7555">BK1792</f>
        <v>0</v>
      </c>
      <c r="BL1791" s="26">
        <f t="shared" ref="BL1791:BL1801" si="7556">BL1792</f>
        <v>0</v>
      </c>
      <c r="BM1791" s="26">
        <f t="shared" ref="BM1791:BM1801" si="7557">BM1792</f>
        <v>0</v>
      </c>
      <c r="BN1791" s="26">
        <f t="shared" si="7268"/>
        <v>3845.8</v>
      </c>
      <c r="BO1791" s="26">
        <f t="shared" si="7269"/>
        <v>4655.1000000000004</v>
      </c>
      <c r="BP1791" s="26">
        <f t="shared" si="7270"/>
        <v>6052.6</v>
      </c>
      <c r="BQ1791" s="26">
        <f t="shared" ref="BQ1791:BQ1801" si="7558">BQ1792</f>
        <v>0</v>
      </c>
      <c r="BR1791" s="26">
        <f t="shared" ref="BR1791:BR1801" si="7559">BR1792</f>
        <v>0</v>
      </c>
      <c r="BS1791" s="26">
        <f t="shared" si="7271"/>
        <v>3845.8</v>
      </c>
      <c r="BT1791" s="26">
        <f t="shared" si="7272"/>
        <v>4655.1000000000004</v>
      </c>
      <c r="BU1791" s="26">
        <f t="shared" si="7273"/>
        <v>6052.6</v>
      </c>
      <c r="BV1791" s="26">
        <f t="shared" ref="BV1791:BV1801" si="7560">BV1792</f>
        <v>0</v>
      </c>
      <c r="BW1791" s="26">
        <f t="shared" ref="BW1791:BW1801" si="7561">BW1792</f>
        <v>0</v>
      </c>
      <c r="BX1791" s="26">
        <f t="shared" si="7274"/>
        <v>3845.8</v>
      </c>
      <c r="BY1791" s="26">
        <f t="shared" si="7275"/>
        <v>4655.1000000000004</v>
      </c>
      <c r="BZ1791" s="26">
        <f t="shared" si="7276"/>
        <v>6052.6</v>
      </c>
      <c r="CA1791" s="26">
        <f t="shared" ref="CA1791:CA1801" si="7562">CA1792</f>
        <v>0</v>
      </c>
      <c r="CB1791" s="26">
        <f t="shared" ref="CB1791:CB1801" si="7563">CB1792</f>
        <v>0</v>
      </c>
      <c r="CC1791" s="26">
        <f t="shared" ref="CC1791:CC1801" si="7564">CC1792</f>
        <v>0</v>
      </c>
      <c r="CD1791" s="26">
        <f t="shared" si="7431"/>
        <v>3845.8</v>
      </c>
      <c r="CE1791" s="26">
        <f t="shared" si="7432"/>
        <v>4655.1000000000004</v>
      </c>
      <c r="CF1791" s="26">
        <f t="shared" si="7433"/>
        <v>6052.6</v>
      </c>
      <c r="CG1791" s="26">
        <f t="shared" ref="CG1791:CG1801" si="7565">CG1792</f>
        <v>0</v>
      </c>
      <c r="CH1791" s="26">
        <f t="shared" ref="CH1791:CH1801" si="7566">CH1792</f>
        <v>0</v>
      </c>
      <c r="CI1791" s="26">
        <f t="shared" ref="CI1791:CI1801" si="7567">CI1792</f>
        <v>0</v>
      </c>
      <c r="CJ1791" s="26">
        <f t="shared" si="7434"/>
        <v>3845.8</v>
      </c>
      <c r="CK1791" s="26">
        <f t="shared" si="7435"/>
        <v>4655.1000000000004</v>
      </c>
      <c r="CL1791" s="26">
        <f t="shared" si="7436"/>
        <v>6052.6</v>
      </c>
      <c r="CM1791" s="26">
        <f t="shared" ref="CM1791:CM1801" si="7568">CM1792</f>
        <v>0</v>
      </c>
      <c r="CN1791" s="26">
        <f t="shared" ref="CN1791:CN1801" si="7569">CN1792</f>
        <v>0</v>
      </c>
      <c r="CO1791" s="26">
        <f t="shared" ref="CO1791:CO1801" si="7570">CO1792</f>
        <v>0</v>
      </c>
      <c r="CP1791" s="26">
        <f t="shared" si="7437"/>
        <v>3845.8</v>
      </c>
      <c r="CQ1791" s="26">
        <f t="shared" si="7438"/>
        <v>4655.1000000000004</v>
      </c>
      <c r="CR1791" s="26">
        <f t="shared" si="7439"/>
        <v>6052.6</v>
      </c>
      <c r="CS1791" s="26">
        <f t="shared" ref="CS1791:CS1801" si="7571">CS1792</f>
        <v>0</v>
      </c>
      <c r="CT1791" s="19"/>
      <c r="CU1791" s="35"/>
      <c r="DA1791" s="1" t="s">
        <v>29</v>
      </c>
    </row>
    <row r="1792" spans="1:105" ht="31.2" hidden="1" x14ac:dyDescent="0.3">
      <c r="A1792" s="36" t="s">
        <v>1025</v>
      </c>
      <c r="B1792" s="17">
        <v>200</v>
      </c>
      <c r="C1792" s="16"/>
      <c r="D1792" s="16"/>
      <c r="E1792" s="34" t="s">
        <v>38</v>
      </c>
      <c r="F1792" s="26">
        <f t="shared" si="7525"/>
        <v>3845.8</v>
      </c>
      <c r="G1792" s="26">
        <f t="shared" si="7526"/>
        <v>4655.1000000000004</v>
      </c>
      <c r="H1792" s="26">
        <f t="shared" si="7527"/>
        <v>6052.6</v>
      </c>
      <c r="I1792" s="26">
        <f t="shared" si="7528"/>
        <v>0</v>
      </c>
      <c r="J1792" s="26">
        <f t="shared" si="7529"/>
        <v>0</v>
      </c>
      <c r="K1792" s="26">
        <f t="shared" si="7530"/>
        <v>0</v>
      </c>
      <c r="L1792" s="26">
        <f t="shared" si="7278"/>
        <v>3845.8</v>
      </c>
      <c r="M1792" s="26">
        <f t="shared" si="7279"/>
        <v>4655.1000000000004</v>
      </c>
      <c r="N1792" s="26">
        <f t="shared" si="7280"/>
        <v>6052.6</v>
      </c>
      <c r="O1792" s="26">
        <f t="shared" si="7531"/>
        <v>0</v>
      </c>
      <c r="P1792" s="26">
        <f t="shared" si="7532"/>
        <v>0</v>
      </c>
      <c r="Q1792" s="26">
        <f t="shared" si="7533"/>
        <v>0</v>
      </c>
      <c r="R1792" s="26">
        <f t="shared" si="7244"/>
        <v>3845.8</v>
      </c>
      <c r="S1792" s="26">
        <f t="shared" si="7245"/>
        <v>4655.1000000000004</v>
      </c>
      <c r="T1792" s="26">
        <f t="shared" si="7246"/>
        <v>6052.6</v>
      </c>
      <c r="U1792" s="26">
        <f t="shared" si="7534"/>
        <v>0</v>
      </c>
      <c r="V1792" s="26">
        <f t="shared" si="7535"/>
        <v>0</v>
      </c>
      <c r="W1792" s="26">
        <f t="shared" si="7536"/>
        <v>0</v>
      </c>
      <c r="X1792" s="26">
        <f t="shared" si="7247"/>
        <v>3845.8</v>
      </c>
      <c r="Y1792" s="26">
        <f t="shared" si="7248"/>
        <v>4655.1000000000004</v>
      </c>
      <c r="Z1792" s="26">
        <f t="shared" si="7249"/>
        <v>6052.6</v>
      </c>
      <c r="AA1792" s="26">
        <f t="shared" si="7537"/>
        <v>0</v>
      </c>
      <c r="AB1792" s="26">
        <f t="shared" si="7538"/>
        <v>0</v>
      </c>
      <c r="AC1792" s="26">
        <f t="shared" si="7539"/>
        <v>0</v>
      </c>
      <c r="AD1792" s="26">
        <f t="shared" si="7250"/>
        <v>3845.8</v>
      </c>
      <c r="AE1792" s="26">
        <f t="shared" si="7251"/>
        <v>4655.1000000000004</v>
      </c>
      <c r="AF1792" s="26">
        <f t="shared" si="7252"/>
        <v>6052.6</v>
      </c>
      <c r="AG1792" s="26">
        <f t="shared" si="7540"/>
        <v>0</v>
      </c>
      <c r="AH1792" s="26">
        <f t="shared" si="7541"/>
        <v>0</v>
      </c>
      <c r="AI1792" s="26">
        <f t="shared" si="7542"/>
        <v>0</v>
      </c>
      <c r="AJ1792" s="26">
        <f t="shared" si="7253"/>
        <v>3845.8</v>
      </c>
      <c r="AK1792" s="26">
        <f t="shared" si="7254"/>
        <v>4655.1000000000004</v>
      </c>
      <c r="AL1792" s="26">
        <f t="shared" si="7255"/>
        <v>6052.6</v>
      </c>
      <c r="AM1792" s="26">
        <f t="shared" si="7543"/>
        <v>0</v>
      </c>
      <c r="AN1792" s="26">
        <f t="shared" si="7544"/>
        <v>0</v>
      </c>
      <c r="AO1792" s="26">
        <f t="shared" si="7545"/>
        <v>0</v>
      </c>
      <c r="AP1792" s="26">
        <f t="shared" si="7256"/>
        <v>3845.8</v>
      </c>
      <c r="AQ1792" s="26">
        <f t="shared" si="7257"/>
        <v>4655.1000000000004</v>
      </c>
      <c r="AR1792" s="26">
        <f t="shared" si="7258"/>
        <v>6052.6</v>
      </c>
      <c r="AS1792" s="26">
        <f t="shared" si="7546"/>
        <v>0</v>
      </c>
      <c r="AT1792" s="26">
        <f t="shared" si="7547"/>
        <v>0</v>
      </c>
      <c r="AU1792" s="26">
        <f t="shared" si="7548"/>
        <v>0</v>
      </c>
      <c r="AV1792" s="26">
        <f t="shared" si="7259"/>
        <v>3845.8</v>
      </c>
      <c r="AW1792" s="26">
        <f t="shared" si="7260"/>
        <v>4655.1000000000004</v>
      </c>
      <c r="AX1792" s="26">
        <f t="shared" si="7261"/>
        <v>6052.6</v>
      </c>
      <c r="AY1792" s="26">
        <f t="shared" si="7549"/>
        <v>0</v>
      </c>
      <c r="AZ1792" s="26">
        <f t="shared" si="7550"/>
        <v>0</v>
      </c>
      <c r="BA1792" s="26">
        <f t="shared" si="7551"/>
        <v>0</v>
      </c>
      <c r="BB1792" s="26">
        <f t="shared" si="7262"/>
        <v>3845.8</v>
      </c>
      <c r="BC1792" s="26">
        <f t="shared" si="7263"/>
        <v>4655.1000000000004</v>
      </c>
      <c r="BD1792" s="26">
        <f t="shared" si="7264"/>
        <v>6052.6</v>
      </c>
      <c r="BE1792" s="26">
        <f t="shared" si="7552"/>
        <v>0</v>
      </c>
      <c r="BF1792" s="26">
        <f t="shared" si="7553"/>
        <v>0</v>
      </c>
      <c r="BG1792" s="26">
        <f t="shared" si="7554"/>
        <v>0</v>
      </c>
      <c r="BH1792" s="26">
        <f t="shared" si="7265"/>
        <v>3845.8</v>
      </c>
      <c r="BI1792" s="26">
        <f t="shared" si="7266"/>
        <v>4655.1000000000004</v>
      </c>
      <c r="BJ1792" s="26">
        <f t="shared" si="7267"/>
        <v>6052.6</v>
      </c>
      <c r="BK1792" s="26">
        <f t="shared" si="7555"/>
        <v>0</v>
      </c>
      <c r="BL1792" s="26">
        <f t="shared" si="7556"/>
        <v>0</v>
      </c>
      <c r="BM1792" s="26">
        <f t="shared" si="7557"/>
        <v>0</v>
      </c>
      <c r="BN1792" s="26">
        <f t="shared" si="7268"/>
        <v>3845.8</v>
      </c>
      <c r="BO1792" s="26">
        <f t="shared" si="7269"/>
        <v>4655.1000000000004</v>
      </c>
      <c r="BP1792" s="26">
        <f t="shared" si="7270"/>
        <v>6052.6</v>
      </c>
      <c r="BQ1792" s="26">
        <f t="shared" si="7558"/>
        <v>0</v>
      </c>
      <c r="BR1792" s="26">
        <f t="shared" si="7559"/>
        <v>0</v>
      </c>
      <c r="BS1792" s="26">
        <f t="shared" si="7271"/>
        <v>3845.8</v>
      </c>
      <c r="BT1792" s="26">
        <f t="shared" si="7272"/>
        <v>4655.1000000000004</v>
      </c>
      <c r="BU1792" s="26">
        <f t="shared" si="7273"/>
        <v>6052.6</v>
      </c>
      <c r="BV1792" s="26">
        <f t="shared" si="7560"/>
        <v>0</v>
      </c>
      <c r="BW1792" s="26">
        <f t="shared" si="7561"/>
        <v>0</v>
      </c>
      <c r="BX1792" s="26">
        <f t="shared" si="7274"/>
        <v>3845.8</v>
      </c>
      <c r="BY1792" s="26">
        <f t="shared" si="7275"/>
        <v>4655.1000000000004</v>
      </c>
      <c r="BZ1792" s="26">
        <f t="shared" si="7276"/>
        <v>6052.6</v>
      </c>
      <c r="CA1792" s="26">
        <f t="shared" si="7562"/>
        <v>0</v>
      </c>
      <c r="CB1792" s="26">
        <f t="shared" si="7563"/>
        <v>0</v>
      </c>
      <c r="CC1792" s="26">
        <f t="shared" si="7564"/>
        <v>0</v>
      </c>
      <c r="CD1792" s="26">
        <f t="shared" si="7431"/>
        <v>3845.8</v>
      </c>
      <c r="CE1792" s="26">
        <f t="shared" si="7432"/>
        <v>4655.1000000000004</v>
      </c>
      <c r="CF1792" s="26">
        <f t="shared" si="7433"/>
        <v>6052.6</v>
      </c>
      <c r="CG1792" s="26">
        <f t="shared" si="7565"/>
        <v>0</v>
      </c>
      <c r="CH1792" s="26">
        <f t="shared" si="7566"/>
        <v>0</v>
      </c>
      <c r="CI1792" s="26">
        <f t="shared" si="7567"/>
        <v>0</v>
      </c>
      <c r="CJ1792" s="26">
        <f t="shared" si="7434"/>
        <v>3845.8</v>
      </c>
      <c r="CK1792" s="26">
        <f t="shared" si="7435"/>
        <v>4655.1000000000004</v>
      </c>
      <c r="CL1792" s="26">
        <f t="shared" si="7436"/>
        <v>6052.6</v>
      </c>
      <c r="CM1792" s="26">
        <f t="shared" si="7568"/>
        <v>0</v>
      </c>
      <c r="CN1792" s="26">
        <f t="shared" si="7569"/>
        <v>0</v>
      </c>
      <c r="CO1792" s="26">
        <f t="shared" si="7570"/>
        <v>0</v>
      </c>
      <c r="CP1792" s="26">
        <f t="shared" si="7437"/>
        <v>3845.8</v>
      </c>
      <c r="CQ1792" s="26">
        <f t="shared" si="7438"/>
        <v>4655.1000000000004</v>
      </c>
      <c r="CR1792" s="26">
        <f t="shared" si="7439"/>
        <v>6052.6</v>
      </c>
      <c r="CS1792" s="26">
        <f t="shared" si="7571"/>
        <v>0</v>
      </c>
      <c r="CT1792" s="19"/>
      <c r="CU1792" s="35"/>
      <c r="CY1792" s="1" t="s">
        <v>27</v>
      </c>
    </row>
    <row r="1793" spans="1:105" ht="46.8" hidden="1" x14ac:dyDescent="0.3">
      <c r="A1793" s="36" t="s">
        <v>1025</v>
      </c>
      <c r="B1793" s="17">
        <v>240</v>
      </c>
      <c r="C1793" s="16"/>
      <c r="D1793" s="16"/>
      <c r="E1793" s="34" t="s">
        <v>39</v>
      </c>
      <c r="F1793" s="26">
        <f t="shared" si="7525"/>
        <v>3845.8</v>
      </c>
      <c r="G1793" s="26">
        <f t="shared" si="7526"/>
        <v>4655.1000000000004</v>
      </c>
      <c r="H1793" s="26">
        <f t="shared" si="7527"/>
        <v>6052.6</v>
      </c>
      <c r="I1793" s="26">
        <f t="shared" si="7528"/>
        <v>0</v>
      </c>
      <c r="J1793" s="26">
        <f t="shared" si="7529"/>
        <v>0</v>
      </c>
      <c r="K1793" s="26">
        <f t="shared" si="7530"/>
        <v>0</v>
      </c>
      <c r="L1793" s="26">
        <f t="shared" si="7278"/>
        <v>3845.8</v>
      </c>
      <c r="M1793" s="26">
        <f t="shared" si="7279"/>
        <v>4655.1000000000004</v>
      </c>
      <c r="N1793" s="26">
        <f t="shared" si="7280"/>
        <v>6052.6</v>
      </c>
      <c r="O1793" s="26">
        <f t="shared" si="7531"/>
        <v>0</v>
      </c>
      <c r="P1793" s="26">
        <f t="shared" si="7532"/>
        <v>0</v>
      </c>
      <c r="Q1793" s="26">
        <f t="shared" si="7533"/>
        <v>0</v>
      </c>
      <c r="R1793" s="26">
        <f t="shared" si="7244"/>
        <v>3845.8</v>
      </c>
      <c r="S1793" s="26">
        <f t="shared" si="7245"/>
        <v>4655.1000000000004</v>
      </c>
      <c r="T1793" s="26">
        <f t="shared" si="7246"/>
        <v>6052.6</v>
      </c>
      <c r="U1793" s="26">
        <f t="shared" si="7534"/>
        <v>0</v>
      </c>
      <c r="V1793" s="26">
        <f t="shared" si="7535"/>
        <v>0</v>
      </c>
      <c r="W1793" s="26">
        <f t="shared" si="7536"/>
        <v>0</v>
      </c>
      <c r="X1793" s="26">
        <f t="shared" si="7247"/>
        <v>3845.8</v>
      </c>
      <c r="Y1793" s="26">
        <f t="shared" si="7248"/>
        <v>4655.1000000000004</v>
      </c>
      <c r="Z1793" s="26">
        <f t="shared" si="7249"/>
        <v>6052.6</v>
      </c>
      <c r="AA1793" s="26">
        <f t="shared" si="7537"/>
        <v>0</v>
      </c>
      <c r="AB1793" s="26">
        <f t="shared" si="7538"/>
        <v>0</v>
      </c>
      <c r="AC1793" s="26">
        <f t="shared" si="7539"/>
        <v>0</v>
      </c>
      <c r="AD1793" s="26">
        <f t="shared" si="7250"/>
        <v>3845.8</v>
      </c>
      <c r="AE1793" s="26">
        <f t="shared" si="7251"/>
        <v>4655.1000000000004</v>
      </c>
      <c r="AF1793" s="26">
        <f t="shared" si="7252"/>
        <v>6052.6</v>
      </c>
      <c r="AG1793" s="26">
        <f t="shared" si="7540"/>
        <v>0</v>
      </c>
      <c r="AH1793" s="26">
        <f t="shared" si="7541"/>
        <v>0</v>
      </c>
      <c r="AI1793" s="26">
        <f t="shared" si="7542"/>
        <v>0</v>
      </c>
      <c r="AJ1793" s="26">
        <f t="shared" si="7253"/>
        <v>3845.8</v>
      </c>
      <c r="AK1793" s="26">
        <f t="shared" si="7254"/>
        <v>4655.1000000000004</v>
      </c>
      <c r="AL1793" s="26">
        <f t="shared" si="7255"/>
        <v>6052.6</v>
      </c>
      <c r="AM1793" s="26">
        <f t="shared" si="7543"/>
        <v>0</v>
      </c>
      <c r="AN1793" s="26">
        <f t="shared" si="7544"/>
        <v>0</v>
      </c>
      <c r="AO1793" s="26">
        <f t="shared" si="7545"/>
        <v>0</v>
      </c>
      <c r="AP1793" s="26">
        <f t="shared" si="7256"/>
        <v>3845.8</v>
      </c>
      <c r="AQ1793" s="26">
        <f t="shared" si="7257"/>
        <v>4655.1000000000004</v>
      </c>
      <c r="AR1793" s="26">
        <f t="shared" si="7258"/>
        <v>6052.6</v>
      </c>
      <c r="AS1793" s="26">
        <f t="shared" si="7546"/>
        <v>0</v>
      </c>
      <c r="AT1793" s="26">
        <f t="shared" si="7547"/>
        <v>0</v>
      </c>
      <c r="AU1793" s="26">
        <f t="shared" si="7548"/>
        <v>0</v>
      </c>
      <c r="AV1793" s="26">
        <f t="shared" si="7259"/>
        <v>3845.8</v>
      </c>
      <c r="AW1793" s="26">
        <f t="shared" si="7260"/>
        <v>4655.1000000000004</v>
      </c>
      <c r="AX1793" s="26">
        <f t="shared" si="7261"/>
        <v>6052.6</v>
      </c>
      <c r="AY1793" s="26">
        <f t="shared" si="7549"/>
        <v>0</v>
      </c>
      <c r="AZ1793" s="26">
        <f t="shared" si="7550"/>
        <v>0</v>
      </c>
      <c r="BA1793" s="26">
        <f t="shared" si="7551"/>
        <v>0</v>
      </c>
      <c r="BB1793" s="26">
        <f t="shared" si="7262"/>
        <v>3845.8</v>
      </c>
      <c r="BC1793" s="26">
        <f t="shared" si="7263"/>
        <v>4655.1000000000004</v>
      </c>
      <c r="BD1793" s="26">
        <f t="shared" si="7264"/>
        <v>6052.6</v>
      </c>
      <c r="BE1793" s="26">
        <f t="shared" si="7552"/>
        <v>0</v>
      </c>
      <c r="BF1793" s="26">
        <f t="shared" si="7553"/>
        <v>0</v>
      </c>
      <c r="BG1793" s="26">
        <f t="shared" si="7554"/>
        <v>0</v>
      </c>
      <c r="BH1793" s="26">
        <f t="shared" si="7265"/>
        <v>3845.8</v>
      </c>
      <c r="BI1793" s="26">
        <f t="shared" si="7266"/>
        <v>4655.1000000000004</v>
      </c>
      <c r="BJ1793" s="26">
        <f t="shared" si="7267"/>
        <v>6052.6</v>
      </c>
      <c r="BK1793" s="26">
        <f t="shared" si="7555"/>
        <v>0</v>
      </c>
      <c r="BL1793" s="26">
        <f t="shared" si="7556"/>
        <v>0</v>
      </c>
      <c r="BM1793" s="26">
        <f t="shared" si="7557"/>
        <v>0</v>
      </c>
      <c r="BN1793" s="26">
        <f t="shared" si="7268"/>
        <v>3845.8</v>
      </c>
      <c r="BO1793" s="26">
        <f t="shared" si="7269"/>
        <v>4655.1000000000004</v>
      </c>
      <c r="BP1793" s="26">
        <f t="shared" si="7270"/>
        <v>6052.6</v>
      </c>
      <c r="BQ1793" s="26">
        <f t="shared" si="7558"/>
        <v>0</v>
      </c>
      <c r="BR1793" s="26">
        <f t="shared" si="7559"/>
        <v>0</v>
      </c>
      <c r="BS1793" s="26">
        <f t="shared" si="7271"/>
        <v>3845.8</v>
      </c>
      <c r="BT1793" s="26">
        <f t="shared" si="7272"/>
        <v>4655.1000000000004</v>
      </c>
      <c r="BU1793" s="26">
        <f t="shared" si="7273"/>
        <v>6052.6</v>
      </c>
      <c r="BV1793" s="26">
        <f t="shared" si="7560"/>
        <v>0</v>
      </c>
      <c r="BW1793" s="26">
        <f t="shared" si="7561"/>
        <v>0</v>
      </c>
      <c r="BX1793" s="26">
        <f t="shared" si="7274"/>
        <v>3845.8</v>
      </c>
      <c r="BY1793" s="26">
        <f t="shared" si="7275"/>
        <v>4655.1000000000004</v>
      </c>
      <c r="BZ1793" s="26">
        <f t="shared" si="7276"/>
        <v>6052.6</v>
      </c>
      <c r="CA1793" s="26">
        <f t="shared" si="7562"/>
        <v>0</v>
      </c>
      <c r="CB1793" s="26">
        <f t="shared" si="7563"/>
        <v>0</v>
      </c>
      <c r="CC1793" s="26">
        <f t="shared" si="7564"/>
        <v>0</v>
      </c>
      <c r="CD1793" s="26">
        <f t="shared" si="7431"/>
        <v>3845.8</v>
      </c>
      <c r="CE1793" s="26">
        <f t="shared" si="7432"/>
        <v>4655.1000000000004</v>
      </c>
      <c r="CF1793" s="26">
        <f t="shared" si="7433"/>
        <v>6052.6</v>
      </c>
      <c r="CG1793" s="26">
        <f t="shared" si="7565"/>
        <v>0</v>
      </c>
      <c r="CH1793" s="26">
        <f t="shared" si="7566"/>
        <v>0</v>
      </c>
      <c r="CI1793" s="26">
        <f t="shared" si="7567"/>
        <v>0</v>
      </c>
      <c r="CJ1793" s="26">
        <f t="shared" si="7434"/>
        <v>3845.8</v>
      </c>
      <c r="CK1793" s="26">
        <f t="shared" si="7435"/>
        <v>4655.1000000000004</v>
      </c>
      <c r="CL1793" s="26">
        <f t="shared" si="7436"/>
        <v>6052.6</v>
      </c>
      <c r="CM1793" s="26">
        <f t="shared" si="7568"/>
        <v>0</v>
      </c>
      <c r="CN1793" s="26">
        <f t="shared" si="7569"/>
        <v>0</v>
      </c>
      <c r="CO1793" s="26">
        <f t="shared" si="7570"/>
        <v>0</v>
      </c>
      <c r="CP1793" s="26">
        <f t="shared" si="7437"/>
        <v>3845.8</v>
      </c>
      <c r="CQ1793" s="26">
        <f t="shared" si="7438"/>
        <v>4655.1000000000004</v>
      </c>
      <c r="CR1793" s="26">
        <f t="shared" si="7439"/>
        <v>6052.6</v>
      </c>
      <c r="CS1793" s="26">
        <f t="shared" si="7571"/>
        <v>0</v>
      </c>
      <c r="CT1793" s="19"/>
      <c r="CU1793" s="35"/>
      <c r="CZ1793" s="1" t="s">
        <v>28</v>
      </c>
    </row>
    <row r="1794" spans="1:105" hidden="1" x14ac:dyDescent="0.3">
      <c r="A1794" s="36" t="s">
        <v>1025</v>
      </c>
      <c r="B1794" s="17">
        <v>240</v>
      </c>
      <c r="C1794" s="16" t="s">
        <v>132</v>
      </c>
      <c r="D1794" s="16" t="s">
        <v>352</v>
      </c>
      <c r="E1794" s="34" t="s">
        <v>353</v>
      </c>
      <c r="F1794" s="26">
        <v>3845.8</v>
      </c>
      <c r="G1794" s="26">
        <v>4655.1000000000004</v>
      </c>
      <c r="H1794" s="26">
        <v>6052.6</v>
      </c>
      <c r="I1794" s="26"/>
      <c r="J1794" s="26"/>
      <c r="K1794" s="26"/>
      <c r="L1794" s="26">
        <f t="shared" si="7278"/>
        <v>3845.8</v>
      </c>
      <c r="M1794" s="26">
        <f t="shared" si="7279"/>
        <v>4655.1000000000004</v>
      </c>
      <c r="N1794" s="26">
        <f t="shared" si="7280"/>
        <v>6052.6</v>
      </c>
      <c r="O1794" s="26"/>
      <c r="P1794" s="26"/>
      <c r="Q1794" s="26"/>
      <c r="R1794" s="26">
        <f t="shared" si="7244"/>
        <v>3845.8</v>
      </c>
      <c r="S1794" s="26">
        <f t="shared" si="7245"/>
        <v>4655.1000000000004</v>
      </c>
      <c r="T1794" s="26">
        <f t="shared" si="7246"/>
        <v>6052.6</v>
      </c>
      <c r="U1794" s="26"/>
      <c r="V1794" s="26"/>
      <c r="W1794" s="26"/>
      <c r="X1794" s="26">
        <f t="shared" si="7247"/>
        <v>3845.8</v>
      </c>
      <c r="Y1794" s="26">
        <f t="shared" si="7248"/>
        <v>4655.1000000000004</v>
      </c>
      <c r="Z1794" s="26">
        <f t="shared" si="7249"/>
        <v>6052.6</v>
      </c>
      <c r="AA1794" s="26"/>
      <c r="AB1794" s="26"/>
      <c r="AC1794" s="26"/>
      <c r="AD1794" s="26">
        <f t="shared" si="7250"/>
        <v>3845.8</v>
      </c>
      <c r="AE1794" s="26">
        <f t="shared" si="7251"/>
        <v>4655.1000000000004</v>
      </c>
      <c r="AF1794" s="26">
        <f t="shared" si="7252"/>
        <v>6052.6</v>
      </c>
      <c r="AG1794" s="26"/>
      <c r="AH1794" s="26"/>
      <c r="AI1794" s="26"/>
      <c r="AJ1794" s="26">
        <f t="shared" si="7253"/>
        <v>3845.8</v>
      </c>
      <c r="AK1794" s="26">
        <f t="shared" si="7254"/>
        <v>4655.1000000000004</v>
      </c>
      <c r="AL1794" s="26">
        <f t="shared" si="7255"/>
        <v>6052.6</v>
      </c>
      <c r="AM1794" s="26"/>
      <c r="AN1794" s="26"/>
      <c r="AO1794" s="26"/>
      <c r="AP1794" s="26">
        <f t="shared" si="7256"/>
        <v>3845.8</v>
      </c>
      <c r="AQ1794" s="26">
        <f t="shared" si="7257"/>
        <v>4655.1000000000004</v>
      </c>
      <c r="AR1794" s="26">
        <f t="shared" si="7258"/>
        <v>6052.6</v>
      </c>
      <c r="AS1794" s="26"/>
      <c r="AT1794" s="26"/>
      <c r="AU1794" s="26"/>
      <c r="AV1794" s="26">
        <f t="shared" si="7259"/>
        <v>3845.8</v>
      </c>
      <c r="AW1794" s="26">
        <f t="shared" si="7260"/>
        <v>4655.1000000000004</v>
      </c>
      <c r="AX1794" s="26">
        <f t="shared" si="7261"/>
        <v>6052.6</v>
      </c>
      <c r="AY1794" s="26"/>
      <c r="AZ1794" s="26"/>
      <c r="BA1794" s="26"/>
      <c r="BB1794" s="26">
        <f t="shared" si="7262"/>
        <v>3845.8</v>
      </c>
      <c r="BC1794" s="26">
        <f t="shared" si="7263"/>
        <v>4655.1000000000004</v>
      </c>
      <c r="BD1794" s="26">
        <f t="shared" si="7264"/>
        <v>6052.6</v>
      </c>
      <c r="BE1794" s="26"/>
      <c r="BF1794" s="26"/>
      <c r="BG1794" s="26"/>
      <c r="BH1794" s="26">
        <f t="shared" si="7265"/>
        <v>3845.8</v>
      </c>
      <c r="BI1794" s="26">
        <f t="shared" si="7266"/>
        <v>4655.1000000000004</v>
      </c>
      <c r="BJ1794" s="26">
        <f t="shared" si="7267"/>
        <v>6052.6</v>
      </c>
      <c r="BK1794" s="26"/>
      <c r="BL1794" s="26"/>
      <c r="BM1794" s="26"/>
      <c r="BN1794" s="26">
        <f t="shared" si="7268"/>
        <v>3845.8</v>
      </c>
      <c r="BO1794" s="26">
        <f t="shared" si="7269"/>
        <v>4655.1000000000004</v>
      </c>
      <c r="BP1794" s="26">
        <f t="shared" si="7270"/>
        <v>6052.6</v>
      </c>
      <c r="BQ1794" s="26"/>
      <c r="BR1794" s="26"/>
      <c r="BS1794" s="26">
        <f t="shared" si="7271"/>
        <v>3845.8</v>
      </c>
      <c r="BT1794" s="26">
        <f t="shared" si="7272"/>
        <v>4655.1000000000004</v>
      </c>
      <c r="BU1794" s="26">
        <f t="shared" si="7273"/>
        <v>6052.6</v>
      </c>
      <c r="BV1794" s="26"/>
      <c r="BW1794" s="26"/>
      <c r="BX1794" s="26">
        <f t="shared" si="7274"/>
        <v>3845.8</v>
      </c>
      <c r="BY1794" s="26">
        <f t="shared" si="7275"/>
        <v>4655.1000000000004</v>
      </c>
      <c r="BZ1794" s="26">
        <f t="shared" si="7276"/>
        <v>6052.6</v>
      </c>
      <c r="CA1794" s="26"/>
      <c r="CB1794" s="26"/>
      <c r="CC1794" s="26"/>
      <c r="CD1794" s="26">
        <f t="shared" si="7431"/>
        <v>3845.8</v>
      </c>
      <c r="CE1794" s="26">
        <f t="shared" si="7432"/>
        <v>4655.1000000000004</v>
      </c>
      <c r="CF1794" s="26">
        <f t="shared" si="7433"/>
        <v>6052.6</v>
      </c>
      <c r="CG1794" s="26"/>
      <c r="CH1794" s="26"/>
      <c r="CI1794" s="26"/>
      <c r="CJ1794" s="26">
        <f t="shared" si="7434"/>
        <v>3845.8</v>
      </c>
      <c r="CK1794" s="26">
        <f t="shared" si="7435"/>
        <v>4655.1000000000004</v>
      </c>
      <c r="CL1794" s="26">
        <f t="shared" si="7436"/>
        <v>6052.6</v>
      </c>
      <c r="CM1794" s="26"/>
      <c r="CN1794" s="26"/>
      <c r="CO1794" s="26"/>
      <c r="CP1794" s="26">
        <f t="shared" si="7437"/>
        <v>3845.8</v>
      </c>
      <c r="CQ1794" s="26">
        <f t="shared" si="7438"/>
        <v>4655.1000000000004</v>
      </c>
      <c r="CR1794" s="26">
        <f t="shared" si="7439"/>
        <v>6052.6</v>
      </c>
      <c r="CS1794" s="26"/>
      <c r="CT1794" s="19"/>
      <c r="CU1794" s="35"/>
    </row>
    <row r="1795" spans="1:105" ht="140.4" hidden="1" x14ac:dyDescent="0.3">
      <c r="A1795" s="36" t="s">
        <v>1027</v>
      </c>
      <c r="B1795" s="36"/>
      <c r="C1795" s="34"/>
      <c r="D1795" s="16"/>
      <c r="E1795" s="34" t="s">
        <v>1028</v>
      </c>
      <c r="F1795" s="26">
        <f t="shared" si="7525"/>
        <v>215177.9</v>
      </c>
      <c r="G1795" s="26">
        <f t="shared" si="7526"/>
        <v>267185.59999999998</v>
      </c>
      <c r="H1795" s="26">
        <f t="shared" si="7527"/>
        <v>181176.5</v>
      </c>
      <c r="I1795" s="26">
        <f t="shared" si="7528"/>
        <v>0</v>
      </c>
      <c r="J1795" s="26">
        <f t="shared" si="7529"/>
        <v>0</v>
      </c>
      <c r="K1795" s="26">
        <f t="shared" si="7530"/>
        <v>0</v>
      </c>
      <c r="L1795" s="26">
        <f t="shared" si="7278"/>
        <v>215177.9</v>
      </c>
      <c r="M1795" s="26">
        <f t="shared" si="7279"/>
        <v>267185.59999999998</v>
      </c>
      <c r="N1795" s="26">
        <f t="shared" si="7280"/>
        <v>181176.5</v>
      </c>
      <c r="O1795" s="26">
        <f t="shared" si="7531"/>
        <v>0</v>
      </c>
      <c r="P1795" s="26">
        <f t="shared" si="7532"/>
        <v>0</v>
      </c>
      <c r="Q1795" s="26">
        <f t="shared" si="7533"/>
        <v>0</v>
      </c>
      <c r="R1795" s="26">
        <f t="shared" si="7244"/>
        <v>215177.9</v>
      </c>
      <c r="S1795" s="26">
        <f t="shared" si="7245"/>
        <v>267185.59999999998</v>
      </c>
      <c r="T1795" s="26">
        <f t="shared" si="7246"/>
        <v>181176.5</v>
      </c>
      <c r="U1795" s="26">
        <f t="shared" si="7534"/>
        <v>0</v>
      </c>
      <c r="V1795" s="26">
        <f t="shared" si="7535"/>
        <v>0</v>
      </c>
      <c r="W1795" s="26">
        <f t="shared" si="7536"/>
        <v>0</v>
      </c>
      <c r="X1795" s="26">
        <f t="shared" si="7247"/>
        <v>215177.9</v>
      </c>
      <c r="Y1795" s="26">
        <f t="shared" si="7248"/>
        <v>267185.59999999998</v>
      </c>
      <c r="Z1795" s="26">
        <f t="shared" si="7249"/>
        <v>181176.5</v>
      </c>
      <c r="AA1795" s="26">
        <f t="shared" si="7537"/>
        <v>0</v>
      </c>
      <c r="AB1795" s="26">
        <f t="shared" si="7538"/>
        <v>0</v>
      </c>
      <c r="AC1795" s="26">
        <f t="shared" si="7539"/>
        <v>0</v>
      </c>
      <c r="AD1795" s="26">
        <f t="shared" si="7250"/>
        <v>215177.9</v>
      </c>
      <c r="AE1795" s="26">
        <f t="shared" si="7251"/>
        <v>267185.59999999998</v>
      </c>
      <c r="AF1795" s="26">
        <f t="shared" si="7252"/>
        <v>181176.5</v>
      </c>
      <c r="AG1795" s="26">
        <f t="shared" si="7540"/>
        <v>0</v>
      </c>
      <c r="AH1795" s="26">
        <f t="shared" si="7541"/>
        <v>0</v>
      </c>
      <c r="AI1795" s="26">
        <f t="shared" si="7542"/>
        <v>0</v>
      </c>
      <c r="AJ1795" s="26">
        <f t="shared" si="7253"/>
        <v>215177.9</v>
      </c>
      <c r="AK1795" s="26">
        <f t="shared" si="7254"/>
        <v>267185.59999999998</v>
      </c>
      <c r="AL1795" s="26">
        <f t="shared" si="7255"/>
        <v>181176.5</v>
      </c>
      <c r="AM1795" s="26">
        <f t="shared" si="7543"/>
        <v>0</v>
      </c>
      <c r="AN1795" s="26">
        <f t="shared" si="7544"/>
        <v>0</v>
      </c>
      <c r="AO1795" s="26">
        <f t="shared" si="7545"/>
        <v>0</v>
      </c>
      <c r="AP1795" s="26">
        <f t="shared" si="7256"/>
        <v>215177.9</v>
      </c>
      <c r="AQ1795" s="26">
        <f t="shared" si="7257"/>
        <v>267185.59999999998</v>
      </c>
      <c r="AR1795" s="26">
        <f t="shared" si="7258"/>
        <v>181176.5</v>
      </c>
      <c r="AS1795" s="26">
        <f t="shared" si="7546"/>
        <v>0</v>
      </c>
      <c r="AT1795" s="26">
        <f t="shared" si="7547"/>
        <v>0</v>
      </c>
      <c r="AU1795" s="26">
        <f t="shared" si="7548"/>
        <v>0</v>
      </c>
      <c r="AV1795" s="26">
        <f t="shared" si="7259"/>
        <v>215177.9</v>
      </c>
      <c r="AW1795" s="26">
        <f t="shared" si="7260"/>
        <v>267185.59999999998</v>
      </c>
      <c r="AX1795" s="26">
        <f t="shared" si="7261"/>
        <v>181176.5</v>
      </c>
      <c r="AY1795" s="26">
        <f t="shared" si="7549"/>
        <v>0</v>
      </c>
      <c r="AZ1795" s="26">
        <f t="shared" si="7550"/>
        <v>0</v>
      </c>
      <c r="BA1795" s="26">
        <f t="shared" si="7551"/>
        <v>0</v>
      </c>
      <c r="BB1795" s="26">
        <f t="shared" si="7262"/>
        <v>215177.9</v>
      </c>
      <c r="BC1795" s="26">
        <f t="shared" si="7263"/>
        <v>267185.59999999998</v>
      </c>
      <c r="BD1795" s="26">
        <f t="shared" si="7264"/>
        <v>181176.5</v>
      </c>
      <c r="BE1795" s="26">
        <f t="shared" si="7552"/>
        <v>0</v>
      </c>
      <c r="BF1795" s="26">
        <f t="shared" si="7553"/>
        <v>0</v>
      </c>
      <c r="BG1795" s="26">
        <f t="shared" si="7554"/>
        <v>0</v>
      </c>
      <c r="BH1795" s="26">
        <f t="shared" si="7265"/>
        <v>215177.9</v>
      </c>
      <c r="BI1795" s="26">
        <f t="shared" si="7266"/>
        <v>267185.59999999998</v>
      </c>
      <c r="BJ1795" s="26">
        <f t="shared" si="7267"/>
        <v>181176.5</v>
      </c>
      <c r="BK1795" s="26">
        <f t="shared" si="7555"/>
        <v>0</v>
      </c>
      <c r="BL1795" s="26">
        <f t="shared" si="7556"/>
        <v>0</v>
      </c>
      <c r="BM1795" s="26">
        <f t="shared" si="7557"/>
        <v>0</v>
      </c>
      <c r="BN1795" s="26">
        <f t="shared" si="7268"/>
        <v>215177.9</v>
      </c>
      <c r="BO1795" s="26">
        <f t="shared" si="7269"/>
        <v>267185.59999999998</v>
      </c>
      <c r="BP1795" s="26">
        <f t="shared" si="7270"/>
        <v>181176.5</v>
      </c>
      <c r="BQ1795" s="26">
        <f t="shared" si="7558"/>
        <v>0</v>
      </c>
      <c r="BR1795" s="26">
        <f t="shared" si="7559"/>
        <v>0</v>
      </c>
      <c r="BS1795" s="26">
        <f t="shared" si="7271"/>
        <v>215177.9</v>
      </c>
      <c r="BT1795" s="26">
        <f t="shared" si="7272"/>
        <v>267185.59999999998</v>
      </c>
      <c r="BU1795" s="26">
        <f t="shared" si="7273"/>
        <v>181176.5</v>
      </c>
      <c r="BV1795" s="26">
        <f t="shared" si="7560"/>
        <v>0</v>
      </c>
      <c r="BW1795" s="26">
        <f t="shared" si="7561"/>
        <v>0</v>
      </c>
      <c r="BX1795" s="26">
        <f t="shared" si="7274"/>
        <v>215177.9</v>
      </c>
      <c r="BY1795" s="26">
        <f t="shared" si="7275"/>
        <v>267185.59999999998</v>
      </c>
      <c r="BZ1795" s="26">
        <f t="shared" si="7276"/>
        <v>181176.5</v>
      </c>
      <c r="CA1795" s="26">
        <f t="shared" si="7562"/>
        <v>0</v>
      </c>
      <c r="CB1795" s="26">
        <f t="shared" si="7563"/>
        <v>0</v>
      </c>
      <c r="CC1795" s="26">
        <f t="shared" si="7564"/>
        <v>0</v>
      </c>
      <c r="CD1795" s="26">
        <f t="shared" si="7431"/>
        <v>215177.9</v>
      </c>
      <c r="CE1795" s="26">
        <f t="shared" si="7432"/>
        <v>267185.59999999998</v>
      </c>
      <c r="CF1795" s="26">
        <f t="shared" si="7433"/>
        <v>181176.5</v>
      </c>
      <c r="CG1795" s="26">
        <f t="shared" si="7565"/>
        <v>0</v>
      </c>
      <c r="CH1795" s="26">
        <f t="shared" si="7566"/>
        <v>0</v>
      </c>
      <c r="CI1795" s="26">
        <f t="shared" si="7567"/>
        <v>0</v>
      </c>
      <c r="CJ1795" s="26">
        <f t="shared" si="7434"/>
        <v>215177.9</v>
      </c>
      <c r="CK1795" s="26">
        <f t="shared" si="7435"/>
        <v>267185.59999999998</v>
      </c>
      <c r="CL1795" s="26">
        <f t="shared" si="7436"/>
        <v>181176.5</v>
      </c>
      <c r="CM1795" s="26">
        <f t="shared" si="7568"/>
        <v>0</v>
      </c>
      <c r="CN1795" s="26">
        <f t="shared" si="7569"/>
        <v>0</v>
      </c>
      <c r="CO1795" s="26">
        <f t="shared" si="7570"/>
        <v>0</v>
      </c>
      <c r="CP1795" s="26">
        <f t="shared" si="7437"/>
        <v>215177.9</v>
      </c>
      <c r="CQ1795" s="26">
        <f t="shared" si="7438"/>
        <v>267185.59999999998</v>
      </c>
      <c r="CR1795" s="26">
        <f t="shared" si="7439"/>
        <v>181176.5</v>
      </c>
      <c r="CS1795" s="26">
        <f t="shared" si="7571"/>
        <v>0</v>
      </c>
      <c r="CT1795" s="19"/>
      <c r="CU1795" s="35"/>
      <c r="DA1795" s="1" t="s">
        <v>29</v>
      </c>
    </row>
    <row r="1796" spans="1:105" ht="46.8" hidden="1" x14ac:dyDescent="0.3">
      <c r="A1796" s="36" t="s">
        <v>1027</v>
      </c>
      <c r="B1796" s="17">
        <v>400</v>
      </c>
      <c r="C1796" s="16"/>
      <c r="D1796" s="16"/>
      <c r="E1796" s="34" t="s">
        <v>82</v>
      </c>
      <c r="F1796" s="26">
        <f t="shared" si="7525"/>
        <v>215177.9</v>
      </c>
      <c r="G1796" s="26">
        <f t="shared" si="7526"/>
        <v>267185.59999999998</v>
      </c>
      <c r="H1796" s="26">
        <f t="shared" si="7527"/>
        <v>181176.5</v>
      </c>
      <c r="I1796" s="26">
        <f t="shared" si="7528"/>
        <v>0</v>
      </c>
      <c r="J1796" s="26">
        <f t="shared" si="7529"/>
        <v>0</v>
      </c>
      <c r="K1796" s="26">
        <f t="shared" si="7530"/>
        <v>0</v>
      </c>
      <c r="L1796" s="26">
        <f t="shared" si="7278"/>
        <v>215177.9</v>
      </c>
      <c r="M1796" s="26">
        <f t="shared" si="7279"/>
        <v>267185.59999999998</v>
      </c>
      <c r="N1796" s="26">
        <f t="shared" si="7280"/>
        <v>181176.5</v>
      </c>
      <c r="O1796" s="26">
        <f t="shared" si="7531"/>
        <v>0</v>
      </c>
      <c r="P1796" s="26">
        <f t="shared" si="7532"/>
        <v>0</v>
      </c>
      <c r="Q1796" s="26">
        <f t="shared" si="7533"/>
        <v>0</v>
      </c>
      <c r="R1796" s="26">
        <f t="shared" si="7244"/>
        <v>215177.9</v>
      </c>
      <c r="S1796" s="26">
        <f t="shared" si="7245"/>
        <v>267185.59999999998</v>
      </c>
      <c r="T1796" s="26">
        <f t="shared" si="7246"/>
        <v>181176.5</v>
      </c>
      <c r="U1796" s="26">
        <f t="shared" si="7534"/>
        <v>0</v>
      </c>
      <c r="V1796" s="26">
        <f t="shared" si="7535"/>
        <v>0</v>
      </c>
      <c r="W1796" s="26">
        <f t="shared" si="7536"/>
        <v>0</v>
      </c>
      <c r="X1796" s="26">
        <f t="shared" si="7247"/>
        <v>215177.9</v>
      </c>
      <c r="Y1796" s="26">
        <f t="shared" si="7248"/>
        <v>267185.59999999998</v>
      </c>
      <c r="Z1796" s="26">
        <f t="shared" si="7249"/>
        <v>181176.5</v>
      </c>
      <c r="AA1796" s="26">
        <f t="shared" si="7537"/>
        <v>0</v>
      </c>
      <c r="AB1796" s="26">
        <f t="shared" si="7538"/>
        <v>0</v>
      </c>
      <c r="AC1796" s="26">
        <f t="shared" si="7539"/>
        <v>0</v>
      </c>
      <c r="AD1796" s="26">
        <f t="shared" si="7250"/>
        <v>215177.9</v>
      </c>
      <c r="AE1796" s="26">
        <f t="shared" si="7251"/>
        <v>267185.59999999998</v>
      </c>
      <c r="AF1796" s="26">
        <f t="shared" si="7252"/>
        <v>181176.5</v>
      </c>
      <c r="AG1796" s="26">
        <f t="shared" si="7540"/>
        <v>0</v>
      </c>
      <c r="AH1796" s="26">
        <f t="shared" si="7541"/>
        <v>0</v>
      </c>
      <c r="AI1796" s="26">
        <f t="shared" si="7542"/>
        <v>0</v>
      </c>
      <c r="AJ1796" s="26">
        <f t="shared" si="7253"/>
        <v>215177.9</v>
      </c>
      <c r="AK1796" s="26">
        <f t="shared" si="7254"/>
        <v>267185.59999999998</v>
      </c>
      <c r="AL1796" s="26">
        <f t="shared" si="7255"/>
        <v>181176.5</v>
      </c>
      <c r="AM1796" s="26">
        <f t="shared" si="7543"/>
        <v>0</v>
      </c>
      <c r="AN1796" s="26">
        <f t="shared" si="7544"/>
        <v>0</v>
      </c>
      <c r="AO1796" s="26">
        <f t="shared" si="7545"/>
        <v>0</v>
      </c>
      <c r="AP1796" s="26">
        <f t="shared" si="7256"/>
        <v>215177.9</v>
      </c>
      <c r="AQ1796" s="26">
        <f t="shared" si="7257"/>
        <v>267185.59999999998</v>
      </c>
      <c r="AR1796" s="26">
        <f t="shared" si="7258"/>
        <v>181176.5</v>
      </c>
      <c r="AS1796" s="26">
        <f t="shared" si="7546"/>
        <v>0</v>
      </c>
      <c r="AT1796" s="26">
        <f t="shared" si="7547"/>
        <v>0</v>
      </c>
      <c r="AU1796" s="26">
        <f t="shared" si="7548"/>
        <v>0</v>
      </c>
      <c r="AV1796" s="26">
        <f t="shared" si="7259"/>
        <v>215177.9</v>
      </c>
      <c r="AW1796" s="26">
        <f t="shared" si="7260"/>
        <v>267185.59999999998</v>
      </c>
      <c r="AX1796" s="26">
        <f t="shared" si="7261"/>
        <v>181176.5</v>
      </c>
      <c r="AY1796" s="26">
        <f t="shared" si="7549"/>
        <v>0</v>
      </c>
      <c r="AZ1796" s="26">
        <f t="shared" si="7550"/>
        <v>0</v>
      </c>
      <c r="BA1796" s="26">
        <f t="shared" si="7551"/>
        <v>0</v>
      </c>
      <c r="BB1796" s="26">
        <f t="shared" si="7262"/>
        <v>215177.9</v>
      </c>
      <c r="BC1796" s="26">
        <f t="shared" si="7263"/>
        <v>267185.59999999998</v>
      </c>
      <c r="BD1796" s="26">
        <f t="shared" si="7264"/>
        <v>181176.5</v>
      </c>
      <c r="BE1796" s="26">
        <f t="shared" si="7552"/>
        <v>0</v>
      </c>
      <c r="BF1796" s="26">
        <f t="shared" si="7553"/>
        <v>0</v>
      </c>
      <c r="BG1796" s="26">
        <f t="shared" si="7554"/>
        <v>0</v>
      </c>
      <c r="BH1796" s="26">
        <f t="shared" si="7265"/>
        <v>215177.9</v>
      </c>
      <c r="BI1796" s="26">
        <f t="shared" si="7266"/>
        <v>267185.59999999998</v>
      </c>
      <c r="BJ1796" s="26">
        <f t="shared" si="7267"/>
        <v>181176.5</v>
      </c>
      <c r="BK1796" s="26">
        <f t="shared" si="7555"/>
        <v>0</v>
      </c>
      <c r="BL1796" s="26">
        <f t="shared" si="7556"/>
        <v>0</v>
      </c>
      <c r="BM1796" s="26">
        <f t="shared" si="7557"/>
        <v>0</v>
      </c>
      <c r="BN1796" s="26">
        <f t="shared" si="7268"/>
        <v>215177.9</v>
      </c>
      <c r="BO1796" s="26">
        <f t="shared" si="7269"/>
        <v>267185.59999999998</v>
      </c>
      <c r="BP1796" s="26">
        <f t="shared" si="7270"/>
        <v>181176.5</v>
      </c>
      <c r="BQ1796" s="26">
        <f t="shared" si="7558"/>
        <v>0</v>
      </c>
      <c r="BR1796" s="26">
        <f t="shared" si="7559"/>
        <v>0</v>
      </c>
      <c r="BS1796" s="26">
        <f t="shared" si="7271"/>
        <v>215177.9</v>
      </c>
      <c r="BT1796" s="26">
        <f t="shared" si="7272"/>
        <v>267185.59999999998</v>
      </c>
      <c r="BU1796" s="26">
        <f t="shared" si="7273"/>
        <v>181176.5</v>
      </c>
      <c r="BV1796" s="26">
        <f t="shared" si="7560"/>
        <v>0</v>
      </c>
      <c r="BW1796" s="26">
        <f t="shared" si="7561"/>
        <v>0</v>
      </c>
      <c r="BX1796" s="26">
        <f t="shared" si="7274"/>
        <v>215177.9</v>
      </c>
      <c r="BY1796" s="26">
        <f t="shared" si="7275"/>
        <v>267185.59999999998</v>
      </c>
      <c r="BZ1796" s="26">
        <f t="shared" si="7276"/>
        <v>181176.5</v>
      </c>
      <c r="CA1796" s="26">
        <f t="shared" si="7562"/>
        <v>0</v>
      </c>
      <c r="CB1796" s="26">
        <f t="shared" si="7563"/>
        <v>0</v>
      </c>
      <c r="CC1796" s="26">
        <f t="shared" si="7564"/>
        <v>0</v>
      </c>
      <c r="CD1796" s="26">
        <f t="shared" si="7431"/>
        <v>215177.9</v>
      </c>
      <c r="CE1796" s="26">
        <f t="shared" si="7432"/>
        <v>267185.59999999998</v>
      </c>
      <c r="CF1796" s="26">
        <f t="shared" si="7433"/>
        <v>181176.5</v>
      </c>
      <c r="CG1796" s="26">
        <f t="shared" si="7565"/>
        <v>0</v>
      </c>
      <c r="CH1796" s="26">
        <f t="shared" si="7566"/>
        <v>0</v>
      </c>
      <c r="CI1796" s="26">
        <f t="shared" si="7567"/>
        <v>0</v>
      </c>
      <c r="CJ1796" s="26">
        <f t="shared" si="7434"/>
        <v>215177.9</v>
      </c>
      <c r="CK1796" s="26">
        <f t="shared" si="7435"/>
        <v>267185.59999999998</v>
      </c>
      <c r="CL1796" s="26">
        <f t="shared" si="7436"/>
        <v>181176.5</v>
      </c>
      <c r="CM1796" s="26">
        <f t="shared" si="7568"/>
        <v>0</v>
      </c>
      <c r="CN1796" s="26">
        <f t="shared" si="7569"/>
        <v>0</v>
      </c>
      <c r="CO1796" s="26">
        <f t="shared" si="7570"/>
        <v>0</v>
      </c>
      <c r="CP1796" s="26">
        <f t="shared" si="7437"/>
        <v>215177.9</v>
      </c>
      <c r="CQ1796" s="26">
        <f t="shared" si="7438"/>
        <v>267185.59999999998</v>
      </c>
      <c r="CR1796" s="26">
        <f t="shared" si="7439"/>
        <v>181176.5</v>
      </c>
      <c r="CS1796" s="26">
        <f t="shared" si="7571"/>
        <v>0</v>
      </c>
      <c r="CT1796" s="19"/>
      <c r="CU1796" s="35"/>
      <c r="CY1796" s="1" t="s">
        <v>27</v>
      </c>
    </row>
    <row r="1797" spans="1:105" hidden="1" x14ac:dyDescent="0.3">
      <c r="A1797" s="36" t="s">
        <v>1027</v>
      </c>
      <c r="B1797" s="17">
        <v>410</v>
      </c>
      <c r="C1797" s="16"/>
      <c r="D1797" s="16"/>
      <c r="E1797" s="34" t="s">
        <v>83</v>
      </c>
      <c r="F1797" s="26">
        <f t="shared" si="7525"/>
        <v>215177.9</v>
      </c>
      <c r="G1797" s="26">
        <f t="shared" si="7526"/>
        <v>267185.59999999998</v>
      </c>
      <c r="H1797" s="26">
        <f t="shared" si="7527"/>
        <v>181176.5</v>
      </c>
      <c r="I1797" s="26">
        <f t="shared" si="7528"/>
        <v>0</v>
      </c>
      <c r="J1797" s="26">
        <f t="shared" si="7529"/>
        <v>0</v>
      </c>
      <c r="K1797" s="26">
        <f t="shared" si="7530"/>
        <v>0</v>
      </c>
      <c r="L1797" s="26">
        <f t="shared" si="7278"/>
        <v>215177.9</v>
      </c>
      <c r="M1797" s="26">
        <f t="shared" si="7279"/>
        <v>267185.59999999998</v>
      </c>
      <c r="N1797" s="26">
        <f t="shared" si="7280"/>
        <v>181176.5</v>
      </c>
      <c r="O1797" s="26">
        <f t="shared" si="7531"/>
        <v>0</v>
      </c>
      <c r="P1797" s="26">
        <f t="shared" si="7532"/>
        <v>0</v>
      </c>
      <c r="Q1797" s="26">
        <f t="shared" si="7533"/>
        <v>0</v>
      </c>
      <c r="R1797" s="26">
        <f t="shared" si="7244"/>
        <v>215177.9</v>
      </c>
      <c r="S1797" s="26">
        <f t="shared" si="7245"/>
        <v>267185.59999999998</v>
      </c>
      <c r="T1797" s="26">
        <f t="shared" si="7246"/>
        <v>181176.5</v>
      </c>
      <c r="U1797" s="26">
        <f t="shared" si="7534"/>
        <v>0</v>
      </c>
      <c r="V1797" s="26">
        <f t="shared" si="7535"/>
        <v>0</v>
      </c>
      <c r="W1797" s="26">
        <f t="shared" si="7536"/>
        <v>0</v>
      </c>
      <c r="X1797" s="26">
        <f t="shared" si="7247"/>
        <v>215177.9</v>
      </c>
      <c r="Y1797" s="26">
        <f t="shared" si="7248"/>
        <v>267185.59999999998</v>
      </c>
      <c r="Z1797" s="26">
        <f t="shared" si="7249"/>
        <v>181176.5</v>
      </c>
      <c r="AA1797" s="26">
        <f t="shared" si="7537"/>
        <v>0</v>
      </c>
      <c r="AB1797" s="26">
        <f t="shared" si="7538"/>
        <v>0</v>
      </c>
      <c r="AC1797" s="26">
        <f t="shared" si="7539"/>
        <v>0</v>
      </c>
      <c r="AD1797" s="26">
        <f t="shared" si="7250"/>
        <v>215177.9</v>
      </c>
      <c r="AE1797" s="26">
        <f t="shared" si="7251"/>
        <v>267185.59999999998</v>
      </c>
      <c r="AF1797" s="26">
        <f t="shared" si="7252"/>
        <v>181176.5</v>
      </c>
      <c r="AG1797" s="26">
        <f t="shared" si="7540"/>
        <v>0</v>
      </c>
      <c r="AH1797" s="26">
        <f t="shared" si="7541"/>
        <v>0</v>
      </c>
      <c r="AI1797" s="26">
        <f t="shared" si="7542"/>
        <v>0</v>
      </c>
      <c r="AJ1797" s="26">
        <f t="shared" si="7253"/>
        <v>215177.9</v>
      </c>
      <c r="AK1797" s="26">
        <f t="shared" si="7254"/>
        <v>267185.59999999998</v>
      </c>
      <c r="AL1797" s="26">
        <f t="shared" si="7255"/>
        <v>181176.5</v>
      </c>
      <c r="AM1797" s="26">
        <f t="shared" si="7543"/>
        <v>0</v>
      </c>
      <c r="AN1797" s="26">
        <f t="shared" si="7544"/>
        <v>0</v>
      </c>
      <c r="AO1797" s="26">
        <f t="shared" si="7545"/>
        <v>0</v>
      </c>
      <c r="AP1797" s="26">
        <f t="shared" si="7256"/>
        <v>215177.9</v>
      </c>
      <c r="AQ1797" s="26">
        <f t="shared" si="7257"/>
        <v>267185.59999999998</v>
      </c>
      <c r="AR1797" s="26">
        <f t="shared" si="7258"/>
        <v>181176.5</v>
      </c>
      <c r="AS1797" s="26">
        <f t="shared" si="7546"/>
        <v>0</v>
      </c>
      <c r="AT1797" s="26">
        <f t="shared" si="7547"/>
        <v>0</v>
      </c>
      <c r="AU1797" s="26">
        <f t="shared" si="7548"/>
        <v>0</v>
      </c>
      <c r="AV1797" s="26">
        <f t="shared" si="7259"/>
        <v>215177.9</v>
      </c>
      <c r="AW1797" s="26">
        <f t="shared" si="7260"/>
        <v>267185.59999999998</v>
      </c>
      <c r="AX1797" s="26">
        <f t="shared" si="7261"/>
        <v>181176.5</v>
      </c>
      <c r="AY1797" s="26">
        <f t="shared" si="7549"/>
        <v>0</v>
      </c>
      <c r="AZ1797" s="26">
        <f t="shared" si="7550"/>
        <v>0</v>
      </c>
      <c r="BA1797" s="26">
        <f t="shared" si="7551"/>
        <v>0</v>
      </c>
      <c r="BB1797" s="26">
        <f t="shared" si="7262"/>
        <v>215177.9</v>
      </c>
      <c r="BC1797" s="26">
        <f t="shared" si="7263"/>
        <v>267185.59999999998</v>
      </c>
      <c r="BD1797" s="26">
        <f t="shared" si="7264"/>
        <v>181176.5</v>
      </c>
      <c r="BE1797" s="26">
        <f t="shared" si="7552"/>
        <v>0</v>
      </c>
      <c r="BF1797" s="26">
        <f t="shared" si="7553"/>
        <v>0</v>
      </c>
      <c r="BG1797" s="26">
        <f t="shared" si="7554"/>
        <v>0</v>
      </c>
      <c r="BH1797" s="26">
        <f t="shared" si="7265"/>
        <v>215177.9</v>
      </c>
      <c r="BI1797" s="26">
        <f t="shared" si="7266"/>
        <v>267185.59999999998</v>
      </c>
      <c r="BJ1797" s="26">
        <f t="shared" si="7267"/>
        <v>181176.5</v>
      </c>
      <c r="BK1797" s="26">
        <f t="shared" si="7555"/>
        <v>0</v>
      </c>
      <c r="BL1797" s="26">
        <f t="shared" si="7556"/>
        <v>0</v>
      </c>
      <c r="BM1797" s="26">
        <f t="shared" si="7557"/>
        <v>0</v>
      </c>
      <c r="BN1797" s="26">
        <f t="shared" si="7268"/>
        <v>215177.9</v>
      </c>
      <c r="BO1797" s="26">
        <f t="shared" si="7269"/>
        <v>267185.59999999998</v>
      </c>
      <c r="BP1797" s="26">
        <f t="shared" si="7270"/>
        <v>181176.5</v>
      </c>
      <c r="BQ1797" s="26">
        <f t="shared" si="7558"/>
        <v>0</v>
      </c>
      <c r="BR1797" s="26">
        <f t="shared" si="7559"/>
        <v>0</v>
      </c>
      <c r="BS1797" s="26">
        <f t="shared" si="7271"/>
        <v>215177.9</v>
      </c>
      <c r="BT1797" s="26">
        <f t="shared" si="7272"/>
        <v>267185.59999999998</v>
      </c>
      <c r="BU1797" s="26">
        <f t="shared" si="7273"/>
        <v>181176.5</v>
      </c>
      <c r="BV1797" s="26">
        <f t="shared" si="7560"/>
        <v>0</v>
      </c>
      <c r="BW1797" s="26">
        <f t="shared" si="7561"/>
        <v>0</v>
      </c>
      <c r="BX1797" s="26">
        <f t="shared" si="7274"/>
        <v>215177.9</v>
      </c>
      <c r="BY1797" s="26">
        <f t="shared" si="7275"/>
        <v>267185.59999999998</v>
      </c>
      <c r="BZ1797" s="26">
        <f t="shared" si="7276"/>
        <v>181176.5</v>
      </c>
      <c r="CA1797" s="26">
        <f t="shared" si="7562"/>
        <v>0</v>
      </c>
      <c r="CB1797" s="26">
        <f t="shared" si="7563"/>
        <v>0</v>
      </c>
      <c r="CC1797" s="26">
        <f t="shared" si="7564"/>
        <v>0</v>
      </c>
      <c r="CD1797" s="26">
        <f t="shared" si="7431"/>
        <v>215177.9</v>
      </c>
      <c r="CE1797" s="26">
        <f t="shared" si="7432"/>
        <v>267185.59999999998</v>
      </c>
      <c r="CF1797" s="26">
        <f t="shared" si="7433"/>
        <v>181176.5</v>
      </c>
      <c r="CG1797" s="26">
        <f t="shared" si="7565"/>
        <v>0</v>
      </c>
      <c r="CH1797" s="26">
        <f t="shared" si="7566"/>
        <v>0</v>
      </c>
      <c r="CI1797" s="26">
        <f t="shared" si="7567"/>
        <v>0</v>
      </c>
      <c r="CJ1797" s="26">
        <f t="shared" si="7434"/>
        <v>215177.9</v>
      </c>
      <c r="CK1797" s="26">
        <f t="shared" si="7435"/>
        <v>267185.59999999998</v>
      </c>
      <c r="CL1797" s="26">
        <f t="shared" si="7436"/>
        <v>181176.5</v>
      </c>
      <c r="CM1797" s="26">
        <f t="shared" si="7568"/>
        <v>0</v>
      </c>
      <c r="CN1797" s="26">
        <f t="shared" si="7569"/>
        <v>0</v>
      </c>
      <c r="CO1797" s="26">
        <f t="shared" si="7570"/>
        <v>0</v>
      </c>
      <c r="CP1797" s="26">
        <f t="shared" si="7437"/>
        <v>215177.9</v>
      </c>
      <c r="CQ1797" s="26">
        <f t="shared" si="7438"/>
        <v>267185.59999999998</v>
      </c>
      <c r="CR1797" s="26">
        <f t="shared" si="7439"/>
        <v>181176.5</v>
      </c>
      <c r="CS1797" s="26">
        <f t="shared" si="7571"/>
        <v>0</v>
      </c>
      <c r="CT1797" s="19"/>
      <c r="CU1797" s="35"/>
      <c r="CZ1797" s="1" t="s">
        <v>28</v>
      </c>
    </row>
    <row r="1798" spans="1:105" hidden="1" x14ac:dyDescent="0.3">
      <c r="A1798" s="36" t="s">
        <v>1027</v>
      </c>
      <c r="B1798" s="17">
        <v>410</v>
      </c>
      <c r="C1798" s="16" t="s">
        <v>132</v>
      </c>
      <c r="D1798" s="16" t="s">
        <v>393</v>
      </c>
      <c r="E1798" s="34" t="s">
        <v>441</v>
      </c>
      <c r="F1798" s="26">
        <v>215177.9</v>
      </c>
      <c r="G1798" s="26">
        <v>267185.59999999998</v>
      </c>
      <c r="H1798" s="26">
        <v>181176.5</v>
      </c>
      <c r="I1798" s="26"/>
      <c r="J1798" s="26"/>
      <c r="K1798" s="26"/>
      <c r="L1798" s="26">
        <f t="shared" si="7278"/>
        <v>215177.9</v>
      </c>
      <c r="M1798" s="26">
        <f t="shared" si="7279"/>
        <v>267185.59999999998</v>
      </c>
      <c r="N1798" s="26">
        <f t="shared" si="7280"/>
        <v>181176.5</v>
      </c>
      <c r="O1798" s="26"/>
      <c r="P1798" s="26"/>
      <c r="Q1798" s="26"/>
      <c r="R1798" s="26">
        <f t="shared" si="7244"/>
        <v>215177.9</v>
      </c>
      <c r="S1798" s="26">
        <f t="shared" si="7245"/>
        <v>267185.59999999998</v>
      </c>
      <c r="T1798" s="26">
        <f t="shared" si="7246"/>
        <v>181176.5</v>
      </c>
      <c r="U1798" s="26"/>
      <c r="V1798" s="26"/>
      <c r="W1798" s="26"/>
      <c r="X1798" s="26">
        <f t="shared" si="7247"/>
        <v>215177.9</v>
      </c>
      <c r="Y1798" s="26">
        <f t="shared" si="7248"/>
        <v>267185.59999999998</v>
      </c>
      <c r="Z1798" s="26">
        <f t="shared" si="7249"/>
        <v>181176.5</v>
      </c>
      <c r="AA1798" s="26"/>
      <c r="AB1798" s="26"/>
      <c r="AC1798" s="26"/>
      <c r="AD1798" s="26">
        <f t="shared" si="7250"/>
        <v>215177.9</v>
      </c>
      <c r="AE1798" s="26">
        <f t="shared" si="7251"/>
        <v>267185.59999999998</v>
      </c>
      <c r="AF1798" s="26">
        <f t="shared" si="7252"/>
        <v>181176.5</v>
      </c>
      <c r="AG1798" s="26"/>
      <c r="AH1798" s="26"/>
      <c r="AI1798" s="26"/>
      <c r="AJ1798" s="26">
        <f t="shared" si="7253"/>
        <v>215177.9</v>
      </c>
      <c r="AK1798" s="26">
        <f t="shared" si="7254"/>
        <v>267185.59999999998</v>
      </c>
      <c r="AL1798" s="26">
        <f t="shared" si="7255"/>
        <v>181176.5</v>
      </c>
      <c r="AM1798" s="26"/>
      <c r="AN1798" s="26"/>
      <c r="AO1798" s="26"/>
      <c r="AP1798" s="26">
        <f t="shared" si="7256"/>
        <v>215177.9</v>
      </c>
      <c r="AQ1798" s="26">
        <f t="shared" si="7257"/>
        <v>267185.59999999998</v>
      </c>
      <c r="AR1798" s="26">
        <f t="shared" si="7258"/>
        <v>181176.5</v>
      </c>
      <c r="AS1798" s="26"/>
      <c r="AT1798" s="26"/>
      <c r="AU1798" s="26"/>
      <c r="AV1798" s="26">
        <f t="shared" si="7259"/>
        <v>215177.9</v>
      </c>
      <c r="AW1798" s="26">
        <f t="shared" si="7260"/>
        <v>267185.59999999998</v>
      </c>
      <c r="AX1798" s="26">
        <f t="shared" si="7261"/>
        <v>181176.5</v>
      </c>
      <c r="AY1798" s="26"/>
      <c r="AZ1798" s="26"/>
      <c r="BA1798" s="26"/>
      <c r="BB1798" s="26">
        <f t="shared" si="7262"/>
        <v>215177.9</v>
      </c>
      <c r="BC1798" s="26">
        <f t="shared" si="7263"/>
        <v>267185.59999999998</v>
      </c>
      <c r="BD1798" s="26">
        <f t="shared" si="7264"/>
        <v>181176.5</v>
      </c>
      <c r="BE1798" s="26"/>
      <c r="BF1798" s="26"/>
      <c r="BG1798" s="26"/>
      <c r="BH1798" s="26">
        <f t="shared" si="7265"/>
        <v>215177.9</v>
      </c>
      <c r="BI1798" s="26">
        <f t="shared" si="7266"/>
        <v>267185.59999999998</v>
      </c>
      <c r="BJ1798" s="26">
        <f t="shared" si="7267"/>
        <v>181176.5</v>
      </c>
      <c r="BK1798" s="26"/>
      <c r="BL1798" s="26"/>
      <c r="BM1798" s="26"/>
      <c r="BN1798" s="26">
        <f t="shared" si="7268"/>
        <v>215177.9</v>
      </c>
      <c r="BO1798" s="26">
        <f t="shared" si="7269"/>
        <v>267185.59999999998</v>
      </c>
      <c r="BP1798" s="26">
        <f t="shared" si="7270"/>
        <v>181176.5</v>
      </c>
      <c r="BQ1798" s="26"/>
      <c r="BR1798" s="26"/>
      <c r="BS1798" s="26">
        <f t="shared" si="7271"/>
        <v>215177.9</v>
      </c>
      <c r="BT1798" s="26">
        <f t="shared" si="7272"/>
        <v>267185.59999999998</v>
      </c>
      <c r="BU1798" s="26">
        <f t="shared" si="7273"/>
        <v>181176.5</v>
      </c>
      <c r="BV1798" s="26"/>
      <c r="BW1798" s="26"/>
      <c r="BX1798" s="26">
        <f t="shared" si="7274"/>
        <v>215177.9</v>
      </c>
      <c r="BY1798" s="26">
        <f t="shared" si="7275"/>
        <v>267185.59999999998</v>
      </c>
      <c r="BZ1798" s="26">
        <f t="shared" si="7276"/>
        <v>181176.5</v>
      </c>
      <c r="CA1798" s="26"/>
      <c r="CB1798" s="26"/>
      <c r="CC1798" s="26"/>
      <c r="CD1798" s="26">
        <f t="shared" si="7431"/>
        <v>215177.9</v>
      </c>
      <c r="CE1798" s="26">
        <f t="shared" si="7432"/>
        <v>267185.59999999998</v>
      </c>
      <c r="CF1798" s="26">
        <f t="shared" si="7433"/>
        <v>181176.5</v>
      </c>
      <c r="CG1798" s="26"/>
      <c r="CH1798" s="26"/>
      <c r="CI1798" s="26"/>
      <c r="CJ1798" s="26">
        <f t="shared" si="7434"/>
        <v>215177.9</v>
      </c>
      <c r="CK1798" s="26">
        <f t="shared" si="7435"/>
        <v>267185.59999999998</v>
      </c>
      <c r="CL1798" s="26">
        <f t="shared" si="7436"/>
        <v>181176.5</v>
      </c>
      <c r="CM1798" s="26"/>
      <c r="CN1798" s="26"/>
      <c r="CO1798" s="26"/>
      <c r="CP1798" s="26">
        <f t="shared" si="7437"/>
        <v>215177.9</v>
      </c>
      <c r="CQ1798" s="26">
        <f t="shared" si="7438"/>
        <v>267185.59999999998</v>
      </c>
      <c r="CR1798" s="26">
        <f t="shared" si="7439"/>
        <v>181176.5</v>
      </c>
      <c r="CS1798" s="26"/>
      <c r="CT1798" s="19"/>
      <c r="CU1798" s="35"/>
    </row>
    <row r="1799" spans="1:105" ht="62.4" hidden="1" x14ac:dyDescent="0.3">
      <c r="A1799" s="36" t="s">
        <v>1029</v>
      </c>
      <c r="B1799" s="36"/>
      <c r="C1799" s="34"/>
      <c r="D1799" s="16"/>
      <c r="E1799" s="34" t="s">
        <v>1030</v>
      </c>
      <c r="F1799" s="26">
        <f t="shared" si="7525"/>
        <v>268372.90000000002</v>
      </c>
      <c r="G1799" s="26">
        <f t="shared" si="7526"/>
        <v>257812.4</v>
      </c>
      <c r="H1799" s="26">
        <f t="shared" si="7527"/>
        <v>260927.1</v>
      </c>
      <c r="I1799" s="26">
        <f t="shared" si="7528"/>
        <v>0</v>
      </c>
      <c r="J1799" s="26">
        <f t="shared" si="7529"/>
        <v>0</v>
      </c>
      <c r="K1799" s="26">
        <f t="shared" si="7530"/>
        <v>0</v>
      </c>
      <c r="L1799" s="26">
        <f t="shared" si="7278"/>
        <v>268372.90000000002</v>
      </c>
      <c r="M1799" s="26">
        <f t="shared" si="7279"/>
        <v>257812.4</v>
      </c>
      <c r="N1799" s="26">
        <f t="shared" si="7280"/>
        <v>260927.1</v>
      </c>
      <c r="O1799" s="26">
        <f t="shared" si="7531"/>
        <v>0</v>
      </c>
      <c r="P1799" s="26">
        <f t="shared" si="7532"/>
        <v>0</v>
      </c>
      <c r="Q1799" s="26">
        <f t="shared" si="7533"/>
        <v>0</v>
      </c>
      <c r="R1799" s="26">
        <f t="shared" si="7244"/>
        <v>268372.90000000002</v>
      </c>
      <c r="S1799" s="26">
        <f t="shared" si="7245"/>
        <v>257812.4</v>
      </c>
      <c r="T1799" s="26">
        <f t="shared" si="7246"/>
        <v>260927.1</v>
      </c>
      <c r="U1799" s="26">
        <f t="shared" si="7534"/>
        <v>0</v>
      </c>
      <c r="V1799" s="26">
        <f t="shared" si="7535"/>
        <v>0</v>
      </c>
      <c r="W1799" s="26">
        <f t="shared" si="7536"/>
        <v>0</v>
      </c>
      <c r="X1799" s="26">
        <f t="shared" si="7247"/>
        <v>268372.90000000002</v>
      </c>
      <c r="Y1799" s="26">
        <f t="shared" si="7248"/>
        <v>257812.4</v>
      </c>
      <c r="Z1799" s="26">
        <f t="shared" si="7249"/>
        <v>260927.1</v>
      </c>
      <c r="AA1799" s="26">
        <f t="shared" si="7537"/>
        <v>0</v>
      </c>
      <c r="AB1799" s="26">
        <f t="shared" si="7538"/>
        <v>0</v>
      </c>
      <c r="AC1799" s="26">
        <f t="shared" si="7539"/>
        <v>0</v>
      </c>
      <c r="AD1799" s="26">
        <f t="shared" si="7250"/>
        <v>268372.90000000002</v>
      </c>
      <c r="AE1799" s="26">
        <f t="shared" si="7251"/>
        <v>257812.4</v>
      </c>
      <c r="AF1799" s="26">
        <f t="shared" si="7252"/>
        <v>260927.1</v>
      </c>
      <c r="AG1799" s="26">
        <f t="shared" si="7540"/>
        <v>0</v>
      </c>
      <c r="AH1799" s="26">
        <f t="shared" si="7541"/>
        <v>0</v>
      </c>
      <c r="AI1799" s="26">
        <f t="shared" si="7542"/>
        <v>0</v>
      </c>
      <c r="AJ1799" s="26">
        <f t="shared" si="7253"/>
        <v>268372.90000000002</v>
      </c>
      <c r="AK1799" s="26">
        <f t="shared" si="7254"/>
        <v>257812.4</v>
      </c>
      <c r="AL1799" s="26">
        <f t="shared" si="7255"/>
        <v>260927.1</v>
      </c>
      <c r="AM1799" s="26">
        <f t="shared" si="7543"/>
        <v>0</v>
      </c>
      <c r="AN1799" s="26">
        <f t="shared" si="7544"/>
        <v>0</v>
      </c>
      <c r="AO1799" s="26">
        <f t="shared" si="7545"/>
        <v>0</v>
      </c>
      <c r="AP1799" s="26">
        <f t="shared" si="7256"/>
        <v>268372.90000000002</v>
      </c>
      <c r="AQ1799" s="26">
        <f t="shared" si="7257"/>
        <v>257812.4</v>
      </c>
      <c r="AR1799" s="26">
        <f t="shared" si="7258"/>
        <v>260927.1</v>
      </c>
      <c r="AS1799" s="26">
        <f t="shared" si="7546"/>
        <v>0</v>
      </c>
      <c r="AT1799" s="26">
        <f t="shared" si="7547"/>
        <v>0</v>
      </c>
      <c r="AU1799" s="26">
        <f t="shared" si="7548"/>
        <v>0</v>
      </c>
      <c r="AV1799" s="26">
        <f t="shared" si="7259"/>
        <v>268372.90000000002</v>
      </c>
      <c r="AW1799" s="26">
        <f t="shared" si="7260"/>
        <v>257812.4</v>
      </c>
      <c r="AX1799" s="26">
        <f t="shared" si="7261"/>
        <v>260927.1</v>
      </c>
      <c r="AY1799" s="26">
        <f t="shared" si="7549"/>
        <v>0</v>
      </c>
      <c r="AZ1799" s="26">
        <f t="shared" si="7550"/>
        <v>0</v>
      </c>
      <c r="BA1799" s="26">
        <f t="shared" si="7551"/>
        <v>0</v>
      </c>
      <c r="BB1799" s="26">
        <f t="shared" si="7262"/>
        <v>268372.90000000002</v>
      </c>
      <c r="BC1799" s="26">
        <f t="shared" si="7263"/>
        <v>257812.4</v>
      </c>
      <c r="BD1799" s="26">
        <f t="shared" si="7264"/>
        <v>260927.1</v>
      </c>
      <c r="BE1799" s="26">
        <f t="shared" si="7552"/>
        <v>0</v>
      </c>
      <c r="BF1799" s="26">
        <f t="shared" si="7553"/>
        <v>0</v>
      </c>
      <c r="BG1799" s="26">
        <f t="shared" si="7554"/>
        <v>0</v>
      </c>
      <c r="BH1799" s="26">
        <f t="shared" si="7265"/>
        <v>268372.90000000002</v>
      </c>
      <c r="BI1799" s="26">
        <f t="shared" si="7266"/>
        <v>257812.4</v>
      </c>
      <c r="BJ1799" s="26">
        <f t="shared" si="7267"/>
        <v>260927.1</v>
      </c>
      <c r="BK1799" s="26">
        <f t="shared" si="7555"/>
        <v>0</v>
      </c>
      <c r="BL1799" s="26">
        <f t="shared" si="7556"/>
        <v>0</v>
      </c>
      <c r="BM1799" s="26">
        <f t="shared" si="7557"/>
        <v>0</v>
      </c>
      <c r="BN1799" s="26">
        <f t="shared" si="7268"/>
        <v>268372.90000000002</v>
      </c>
      <c r="BO1799" s="26">
        <f t="shared" si="7269"/>
        <v>257812.4</v>
      </c>
      <c r="BP1799" s="26">
        <f t="shared" si="7270"/>
        <v>260927.1</v>
      </c>
      <c r="BQ1799" s="26">
        <f t="shared" si="7558"/>
        <v>0</v>
      </c>
      <c r="BR1799" s="26">
        <f t="shared" si="7559"/>
        <v>0</v>
      </c>
      <c r="BS1799" s="26">
        <f t="shared" si="7271"/>
        <v>268372.90000000002</v>
      </c>
      <c r="BT1799" s="26">
        <f t="shared" si="7272"/>
        <v>257812.4</v>
      </c>
      <c r="BU1799" s="26">
        <f t="shared" si="7273"/>
        <v>260927.1</v>
      </c>
      <c r="BV1799" s="26">
        <f t="shared" si="7560"/>
        <v>0</v>
      </c>
      <c r="BW1799" s="26">
        <f t="shared" si="7561"/>
        <v>0</v>
      </c>
      <c r="BX1799" s="26">
        <f t="shared" si="7274"/>
        <v>268372.90000000002</v>
      </c>
      <c r="BY1799" s="26">
        <f t="shared" si="7275"/>
        <v>257812.4</v>
      </c>
      <c r="BZ1799" s="26">
        <f t="shared" si="7276"/>
        <v>260927.1</v>
      </c>
      <c r="CA1799" s="26">
        <f t="shared" si="7562"/>
        <v>0</v>
      </c>
      <c r="CB1799" s="26">
        <f t="shared" si="7563"/>
        <v>0</v>
      </c>
      <c r="CC1799" s="26">
        <f t="shared" si="7564"/>
        <v>0</v>
      </c>
      <c r="CD1799" s="26">
        <f t="shared" si="7431"/>
        <v>268372.90000000002</v>
      </c>
      <c r="CE1799" s="26">
        <f t="shared" si="7432"/>
        <v>257812.4</v>
      </c>
      <c r="CF1799" s="26">
        <f t="shared" si="7433"/>
        <v>260927.1</v>
      </c>
      <c r="CG1799" s="26">
        <f t="shared" si="7565"/>
        <v>0</v>
      </c>
      <c r="CH1799" s="26">
        <f t="shared" si="7566"/>
        <v>0</v>
      </c>
      <c r="CI1799" s="26">
        <f t="shared" si="7567"/>
        <v>0</v>
      </c>
      <c r="CJ1799" s="26">
        <f t="shared" si="7434"/>
        <v>268372.90000000002</v>
      </c>
      <c r="CK1799" s="26">
        <f t="shared" si="7435"/>
        <v>257812.4</v>
      </c>
      <c r="CL1799" s="26">
        <f t="shared" si="7436"/>
        <v>260927.1</v>
      </c>
      <c r="CM1799" s="26">
        <f t="shared" si="7568"/>
        <v>0</v>
      </c>
      <c r="CN1799" s="26">
        <f t="shared" si="7569"/>
        <v>0</v>
      </c>
      <c r="CO1799" s="26">
        <f t="shared" si="7570"/>
        <v>0</v>
      </c>
      <c r="CP1799" s="26">
        <f t="shared" si="7437"/>
        <v>268372.90000000002</v>
      </c>
      <c r="CQ1799" s="26">
        <f t="shared" si="7438"/>
        <v>257812.4</v>
      </c>
      <c r="CR1799" s="26">
        <f t="shared" si="7439"/>
        <v>260927.1</v>
      </c>
      <c r="CS1799" s="26">
        <f t="shared" si="7571"/>
        <v>0</v>
      </c>
      <c r="CT1799" s="19"/>
      <c r="CU1799" s="35"/>
      <c r="DA1799" s="1" t="s">
        <v>29</v>
      </c>
    </row>
    <row r="1800" spans="1:105" ht="46.8" hidden="1" x14ac:dyDescent="0.3">
      <c r="A1800" s="36" t="s">
        <v>1029</v>
      </c>
      <c r="B1800" s="17">
        <v>400</v>
      </c>
      <c r="C1800" s="16"/>
      <c r="D1800" s="16"/>
      <c r="E1800" s="34" t="s">
        <v>82</v>
      </c>
      <c r="F1800" s="26">
        <f t="shared" si="7525"/>
        <v>268372.90000000002</v>
      </c>
      <c r="G1800" s="26">
        <f t="shared" si="7526"/>
        <v>257812.4</v>
      </c>
      <c r="H1800" s="26">
        <f t="shared" si="7527"/>
        <v>260927.1</v>
      </c>
      <c r="I1800" s="26">
        <f t="shared" si="7528"/>
        <v>0</v>
      </c>
      <c r="J1800" s="26">
        <f t="shared" si="7529"/>
        <v>0</v>
      </c>
      <c r="K1800" s="26">
        <f t="shared" si="7530"/>
        <v>0</v>
      </c>
      <c r="L1800" s="26">
        <f t="shared" si="7278"/>
        <v>268372.90000000002</v>
      </c>
      <c r="M1800" s="26">
        <f t="shared" si="7279"/>
        <v>257812.4</v>
      </c>
      <c r="N1800" s="26">
        <f t="shared" si="7280"/>
        <v>260927.1</v>
      </c>
      <c r="O1800" s="26">
        <f t="shared" si="7531"/>
        <v>0</v>
      </c>
      <c r="P1800" s="26">
        <f t="shared" si="7532"/>
        <v>0</v>
      </c>
      <c r="Q1800" s="26">
        <f t="shared" si="7533"/>
        <v>0</v>
      </c>
      <c r="R1800" s="26">
        <f t="shared" si="7244"/>
        <v>268372.90000000002</v>
      </c>
      <c r="S1800" s="26">
        <f t="shared" si="7245"/>
        <v>257812.4</v>
      </c>
      <c r="T1800" s="26">
        <f t="shared" si="7246"/>
        <v>260927.1</v>
      </c>
      <c r="U1800" s="26">
        <f t="shared" si="7534"/>
        <v>0</v>
      </c>
      <c r="V1800" s="26">
        <f t="shared" si="7535"/>
        <v>0</v>
      </c>
      <c r="W1800" s="26">
        <f t="shared" si="7536"/>
        <v>0</v>
      </c>
      <c r="X1800" s="26">
        <f t="shared" si="7247"/>
        <v>268372.90000000002</v>
      </c>
      <c r="Y1800" s="26">
        <f t="shared" si="7248"/>
        <v>257812.4</v>
      </c>
      <c r="Z1800" s="26">
        <f t="shared" si="7249"/>
        <v>260927.1</v>
      </c>
      <c r="AA1800" s="26">
        <f t="shared" si="7537"/>
        <v>0</v>
      </c>
      <c r="AB1800" s="26">
        <f t="shared" si="7538"/>
        <v>0</v>
      </c>
      <c r="AC1800" s="26">
        <f t="shared" si="7539"/>
        <v>0</v>
      </c>
      <c r="AD1800" s="26">
        <f t="shared" si="7250"/>
        <v>268372.90000000002</v>
      </c>
      <c r="AE1800" s="26">
        <f t="shared" si="7251"/>
        <v>257812.4</v>
      </c>
      <c r="AF1800" s="26">
        <f t="shared" si="7252"/>
        <v>260927.1</v>
      </c>
      <c r="AG1800" s="26">
        <f t="shared" si="7540"/>
        <v>0</v>
      </c>
      <c r="AH1800" s="26">
        <f t="shared" si="7541"/>
        <v>0</v>
      </c>
      <c r="AI1800" s="26">
        <f t="shared" si="7542"/>
        <v>0</v>
      </c>
      <c r="AJ1800" s="26">
        <f t="shared" si="7253"/>
        <v>268372.90000000002</v>
      </c>
      <c r="AK1800" s="26">
        <f t="shared" si="7254"/>
        <v>257812.4</v>
      </c>
      <c r="AL1800" s="26">
        <f t="shared" si="7255"/>
        <v>260927.1</v>
      </c>
      <c r="AM1800" s="26">
        <f t="shared" si="7543"/>
        <v>0</v>
      </c>
      <c r="AN1800" s="26">
        <f t="shared" si="7544"/>
        <v>0</v>
      </c>
      <c r="AO1800" s="26">
        <f t="shared" si="7545"/>
        <v>0</v>
      </c>
      <c r="AP1800" s="26">
        <f t="shared" si="7256"/>
        <v>268372.90000000002</v>
      </c>
      <c r="AQ1800" s="26">
        <f t="shared" si="7257"/>
        <v>257812.4</v>
      </c>
      <c r="AR1800" s="26">
        <f t="shared" si="7258"/>
        <v>260927.1</v>
      </c>
      <c r="AS1800" s="26">
        <f t="shared" si="7546"/>
        <v>0</v>
      </c>
      <c r="AT1800" s="26">
        <f t="shared" si="7547"/>
        <v>0</v>
      </c>
      <c r="AU1800" s="26">
        <f t="shared" si="7548"/>
        <v>0</v>
      </c>
      <c r="AV1800" s="26">
        <f t="shared" si="7259"/>
        <v>268372.90000000002</v>
      </c>
      <c r="AW1800" s="26">
        <f t="shared" si="7260"/>
        <v>257812.4</v>
      </c>
      <c r="AX1800" s="26">
        <f t="shared" si="7261"/>
        <v>260927.1</v>
      </c>
      <c r="AY1800" s="26">
        <f t="shared" si="7549"/>
        <v>0</v>
      </c>
      <c r="AZ1800" s="26">
        <f t="shared" si="7550"/>
        <v>0</v>
      </c>
      <c r="BA1800" s="26">
        <f t="shared" si="7551"/>
        <v>0</v>
      </c>
      <c r="BB1800" s="26">
        <f t="shared" si="7262"/>
        <v>268372.90000000002</v>
      </c>
      <c r="BC1800" s="26">
        <f t="shared" si="7263"/>
        <v>257812.4</v>
      </c>
      <c r="BD1800" s="26">
        <f t="shared" si="7264"/>
        <v>260927.1</v>
      </c>
      <c r="BE1800" s="26">
        <f t="shared" si="7552"/>
        <v>0</v>
      </c>
      <c r="BF1800" s="26">
        <f t="shared" si="7553"/>
        <v>0</v>
      </c>
      <c r="BG1800" s="26">
        <f t="shared" si="7554"/>
        <v>0</v>
      </c>
      <c r="BH1800" s="26">
        <f t="shared" si="7265"/>
        <v>268372.90000000002</v>
      </c>
      <c r="BI1800" s="26">
        <f t="shared" si="7266"/>
        <v>257812.4</v>
      </c>
      <c r="BJ1800" s="26">
        <f t="shared" si="7267"/>
        <v>260927.1</v>
      </c>
      <c r="BK1800" s="26">
        <f t="shared" si="7555"/>
        <v>0</v>
      </c>
      <c r="BL1800" s="26">
        <f t="shared" si="7556"/>
        <v>0</v>
      </c>
      <c r="BM1800" s="26">
        <f t="shared" si="7557"/>
        <v>0</v>
      </c>
      <c r="BN1800" s="26">
        <f t="shared" si="7268"/>
        <v>268372.90000000002</v>
      </c>
      <c r="BO1800" s="26">
        <f t="shared" si="7269"/>
        <v>257812.4</v>
      </c>
      <c r="BP1800" s="26">
        <f t="shared" si="7270"/>
        <v>260927.1</v>
      </c>
      <c r="BQ1800" s="26">
        <f t="shared" si="7558"/>
        <v>0</v>
      </c>
      <c r="BR1800" s="26">
        <f t="shared" si="7559"/>
        <v>0</v>
      </c>
      <c r="BS1800" s="26">
        <f t="shared" si="7271"/>
        <v>268372.90000000002</v>
      </c>
      <c r="BT1800" s="26">
        <f t="shared" si="7272"/>
        <v>257812.4</v>
      </c>
      <c r="BU1800" s="26">
        <f t="shared" si="7273"/>
        <v>260927.1</v>
      </c>
      <c r="BV1800" s="26">
        <f t="shared" si="7560"/>
        <v>0</v>
      </c>
      <c r="BW1800" s="26">
        <f t="shared" si="7561"/>
        <v>0</v>
      </c>
      <c r="BX1800" s="26">
        <f t="shared" si="7274"/>
        <v>268372.90000000002</v>
      </c>
      <c r="BY1800" s="26">
        <f t="shared" si="7275"/>
        <v>257812.4</v>
      </c>
      <c r="BZ1800" s="26">
        <f t="shared" si="7276"/>
        <v>260927.1</v>
      </c>
      <c r="CA1800" s="26">
        <f t="shared" si="7562"/>
        <v>0</v>
      </c>
      <c r="CB1800" s="26">
        <f t="shared" si="7563"/>
        <v>0</v>
      </c>
      <c r="CC1800" s="26">
        <f t="shared" si="7564"/>
        <v>0</v>
      </c>
      <c r="CD1800" s="26">
        <f t="shared" si="7431"/>
        <v>268372.90000000002</v>
      </c>
      <c r="CE1800" s="26">
        <f t="shared" si="7432"/>
        <v>257812.4</v>
      </c>
      <c r="CF1800" s="26">
        <f t="shared" si="7433"/>
        <v>260927.1</v>
      </c>
      <c r="CG1800" s="26">
        <f t="shared" si="7565"/>
        <v>0</v>
      </c>
      <c r="CH1800" s="26">
        <f t="shared" si="7566"/>
        <v>0</v>
      </c>
      <c r="CI1800" s="26">
        <f t="shared" si="7567"/>
        <v>0</v>
      </c>
      <c r="CJ1800" s="26">
        <f t="shared" si="7434"/>
        <v>268372.90000000002</v>
      </c>
      <c r="CK1800" s="26">
        <f t="shared" si="7435"/>
        <v>257812.4</v>
      </c>
      <c r="CL1800" s="26">
        <f t="shared" si="7436"/>
        <v>260927.1</v>
      </c>
      <c r="CM1800" s="26">
        <f t="shared" si="7568"/>
        <v>0</v>
      </c>
      <c r="CN1800" s="26">
        <f t="shared" si="7569"/>
        <v>0</v>
      </c>
      <c r="CO1800" s="26">
        <f t="shared" si="7570"/>
        <v>0</v>
      </c>
      <c r="CP1800" s="26">
        <f t="shared" si="7437"/>
        <v>268372.90000000002</v>
      </c>
      <c r="CQ1800" s="26">
        <f t="shared" si="7438"/>
        <v>257812.4</v>
      </c>
      <c r="CR1800" s="26">
        <f t="shared" si="7439"/>
        <v>260927.1</v>
      </c>
      <c r="CS1800" s="26">
        <f t="shared" si="7571"/>
        <v>0</v>
      </c>
      <c r="CT1800" s="19"/>
      <c r="CU1800" s="35"/>
      <c r="CY1800" s="1" t="s">
        <v>27</v>
      </c>
    </row>
    <row r="1801" spans="1:105" hidden="1" x14ac:dyDescent="0.3">
      <c r="A1801" s="36" t="s">
        <v>1029</v>
      </c>
      <c r="B1801" s="17">
        <v>410</v>
      </c>
      <c r="C1801" s="16"/>
      <c r="D1801" s="16"/>
      <c r="E1801" s="34" t="s">
        <v>83</v>
      </c>
      <c r="F1801" s="26">
        <f t="shared" si="7525"/>
        <v>268372.90000000002</v>
      </c>
      <c r="G1801" s="26">
        <f t="shared" si="7526"/>
        <v>257812.4</v>
      </c>
      <c r="H1801" s="26">
        <f t="shared" si="7527"/>
        <v>260927.1</v>
      </c>
      <c r="I1801" s="26">
        <f t="shared" si="7528"/>
        <v>0</v>
      </c>
      <c r="J1801" s="26">
        <f t="shared" si="7529"/>
        <v>0</v>
      </c>
      <c r="K1801" s="26">
        <f t="shared" si="7530"/>
        <v>0</v>
      </c>
      <c r="L1801" s="26">
        <f t="shared" si="7278"/>
        <v>268372.90000000002</v>
      </c>
      <c r="M1801" s="26">
        <f t="shared" si="7279"/>
        <v>257812.4</v>
      </c>
      <c r="N1801" s="26">
        <f t="shared" si="7280"/>
        <v>260927.1</v>
      </c>
      <c r="O1801" s="26">
        <f t="shared" si="7531"/>
        <v>0</v>
      </c>
      <c r="P1801" s="26">
        <f t="shared" si="7532"/>
        <v>0</v>
      </c>
      <c r="Q1801" s="26">
        <f t="shared" si="7533"/>
        <v>0</v>
      </c>
      <c r="R1801" s="26">
        <f t="shared" si="7244"/>
        <v>268372.90000000002</v>
      </c>
      <c r="S1801" s="26">
        <f t="shared" si="7245"/>
        <v>257812.4</v>
      </c>
      <c r="T1801" s="26">
        <f t="shared" si="7246"/>
        <v>260927.1</v>
      </c>
      <c r="U1801" s="26">
        <f t="shared" si="7534"/>
        <v>0</v>
      </c>
      <c r="V1801" s="26">
        <f t="shared" si="7535"/>
        <v>0</v>
      </c>
      <c r="W1801" s="26">
        <f t="shared" si="7536"/>
        <v>0</v>
      </c>
      <c r="X1801" s="26">
        <f t="shared" si="7247"/>
        <v>268372.90000000002</v>
      </c>
      <c r="Y1801" s="26">
        <f t="shared" si="7248"/>
        <v>257812.4</v>
      </c>
      <c r="Z1801" s="26">
        <f t="shared" si="7249"/>
        <v>260927.1</v>
      </c>
      <c r="AA1801" s="26">
        <f t="shared" si="7537"/>
        <v>0</v>
      </c>
      <c r="AB1801" s="26">
        <f t="shared" si="7538"/>
        <v>0</v>
      </c>
      <c r="AC1801" s="26">
        <f t="shared" si="7539"/>
        <v>0</v>
      </c>
      <c r="AD1801" s="26">
        <f t="shared" si="7250"/>
        <v>268372.90000000002</v>
      </c>
      <c r="AE1801" s="26">
        <f t="shared" si="7251"/>
        <v>257812.4</v>
      </c>
      <c r="AF1801" s="26">
        <f t="shared" si="7252"/>
        <v>260927.1</v>
      </c>
      <c r="AG1801" s="26">
        <f t="shared" si="7540"/>
        <v>0</v>
      </c>
      <c r="AH1801" s="26">
        <f t="shared" si="7541"/>
        <v>0</v>
      </c>
      <c r="AI1801" s="26">
        <f t="shared" si="7542"/>
        <v>0</v>
      </c>
      <c r="AJ1801" s="26">
        <f t="shared" si="7253"/>
        <v>268372.90000000002</v>
      </c>
      <c r="AK1801" s="26">
        <f t="shared" si="7254"/>
        <v>257812.4</v>
      </c>
      <c r="AL1801" s="26">
        <f t="shared" si="7255"/>
        <v>260927.1</v>
      </c>
      <c r="AM1801" s="26">
        <f t="shared" si="7543"/>
        <v>0</v>
      </c>
      <c r="AN1801" s="26">
        <f t="shared" si="7544"/>
        <v>0</v>
      </c>
      <c r="AO1801" s="26">
        <f t="shared" si="7545"/>
        <v>0</v>
      </c>
      <c r="AP1801" s="26">
        <f t="shared" si="7256"/>
        <v>268372.90000000002</v>
      </c>
      <c r="AQ1801" s="26">
        <f t="shared" si="7257"/>
        <v>257812.4</v>
      </c>
      <c r="AR1801" s="26">
        <f t="shared" si="7258"/>
        <v>260927.1</v>
      </c>
      <c r="AS1801" s="26">
        <f t="shared" si="7546"/>
        <v>0</v>
      </c>
      <c r="AT1801" s="26">
        <f t="shared" si="7547"/>
        <v>0</v>
      </c>
      <c r="AU1801" s="26">
        <f t="shared" si="7548"/>
        <v>0</v>
      </c>
      <c r="AV1801" s="26">
        <f t="shared" si="7259"/>
        <v>268372.90000000002</v>
      </c>
      <c r="AW1801" s="26">
        <f t="shared" si="7260"/>
        <v>257812.4</v>
      </c>
      <c r="AX1801" s="26">
        <f t="shared" si="7261"/>
        <v>260927.1</v>
      </c>
      <c r="AY1801" s="26">
        <f t="shared" si="7549"/>
        <v>0</v>
      </c>
      <c r="AZ1801" s="26">
        <f t="shared" si="7550"/>
        <v>0</v>
      </c>
      <c r="BA1801" s="26">
        <f t="shared" si="7551"/>
        <v>0</v>
      </c>
      <c r="BB1801" s="26">
        <f t="shared" si="7262"/>
        <v>268372.90000000002</v>
      </c>
      <c r="BC1801" s="26">
        <f t="shared" si="7263"/>
        <v>257812.4</v>
      </c>
      <c r="BD1801" s="26">
        <f t="shared" si="7264"/>
        <v>260927.1</v>
      </c>
      <c r="BE1801" s="26">
        <f t="shared" si="7552"/>
        <v>0</v>
      </c>
      <c r="BF1801" s="26">
        <f t="shared" si="7553"/>
        <v>0</v>
      </c>
      <c r="BG1801" s="26">
        <f t="shared" si="7554"/>
        <v>0</v>
      </c>
      <c r="BH1801" s="26">
        <f t="shared" si="7265"/>
        <v>268372.90000000002</v>
      </c>
      <c r="BI1801" s="26">
        <f t="shared" si="7266"/>
        <v>257812.4</v>
      </c>
      <c r="BJ1801" s="26">
        <f t="shared" si="7267"/>
        <v>260927.1</v>
      </c>
      <c r="BK1801" s="26">
        <f t="shared" si="7555"/>
        <v>0</v>
      </c>
      <c r="BL1801" s="26">
        <f t="shared" si="7556"/>
        <v>0</v>
      </c>
      <c r="BM1801" s="26">
        <f t="shared" si="7557"/>
        <v>0</v>
      </c>
      <c r="BN1801" s="26">
        <f t="shared" si="7268"/>
        <v>268372.90000000002</v>
      </c>
      <c r="BO1801" s="26">
        <f t="shared" si="7269"/>
        <v>257812.4</v>
      </c>
      <c r="BP1801" s="26">
        <f t="shared" si="7270"/>
        <v>260927.1</v>
      </c>
      <c r="BQ1801" s="26">
        <f t="shared" si="7558"/>
        <v>0</v>
      </c>
      <c r="BR1801" s="26">
        <f t="shared" si="7559"/>
        <v>0</v>
      </c>
      <c r="BS1801" s="26">
        <f t="shared" si="7271"/>
        <v>268372.90000000002</v>
      </c>
      <c r="BT1801" s="26">
        <f t="shared" si="7272"/>
        <v>257812.4</v>
      </c>
      <c r="BU1801" s="26">
        <f t="shared" si="7273"/>
        <v>260927.1</v>
      </c>
      <c r="BV1801" s="26">
        <f t="shared" si="7560"/>
        <v>0</v>
      </c>
      <c r="BW1801" s="26">
        <f t="shared" si="7561"/>
        <v>0</v>
      </c>
      <c r="BX1801" s="26">
        <f t="shared" si="7274"/>
        <v>268372.90000000002</v>
      </c>
      <c r="BY1801" s="26">
        <f t="shared" si="7275"/>
        <v>257812.4</v>
      </c>
      <c r="BZ1801" s="26">
        <f t="shared" si="7276"/>
        <v>260927.1</v>
      </c>
      <c r="CA1801" s="26">
        <f t="shared" si="7562"/>
        <v>0</v>
      </c>
      <c r="CB1801" s="26">
        <f t="shared" si="7563"/>
        <v>0</v>
      </c>
      <c r="CC1801" s="26">
        <f t="shared" si="7564"/>
        <v>0</v>
      </c>
      <c r="CD1801" s="26">
        <f t="shared" si="7431"/>
        <v>268372.90000000002</v>
      </c>
      <c r="CE1801" s="26">
        <f t="shared" si="7432"/>
        <v>257812.4</v>
      </c>
      <c r="CF1801" s="26">
        <f t="shared" si="7433"/>
        <v>260927.1</v>
      </c>
      <c r="CG1801" s="26">
        <f t="shared" si="7565"/>
        <v>0</v>
      </c>
      <c r="CH1801" s="26">
        <f t="shared" si="7566"/>
        <v>0</v>
      </c>
      <c r="CI1801" s="26">
        <f t="shared" si="7567"/>
        <v>0</v>
      </c>
      <c r="CJ1801" s="26">
        <f t="shared" si="7434"/>
        <v>268372.90000000002</v>
      </c>
      <c r="CK1801" s="26">
        <f t="shared" si="7435"/>
        <v>257812.4</v>
      </c>
      <c r="CL1801" s="26">
        <f t="shared" si="7436"/>
        <v>260927.1</v>
      </c>
      <c r="CM1801" s="26">
        <f t="shared" si="7568"/>
        <v>0</v>
      </c>
      <c r="CN1801" s="26">
        <f t="shared" si="7569"/>
        <v>0</v>
      </c>
      <c r="CO1801" s="26">
        <f t="shared" si="7570"/>
        <v>0</v>
      </c>
      <c r="CP1801" s="26">
        <f t="shared" si="7437"/>
        <v>268372.90000000002</v>
      </c>
      <c r="CQ1801" s="26">
        <f t="shared" si="7438"/>
        <v>257812.4</v>
      </c>
      <c r="CR1801" s="26">
        <f t="shared" si="7439"/>
        <v>260927.1</v>
      </c>
      <c r="CS1801" s="26">
        <f t="shared" si="7571"/>
        <v>0</v>
      </c>
      <c r="CT1801" s="19"/>
      <c r="CU1801" s="35"/>
      <c r="CZ1801" s="1" t="s">
        <v>28</v>
      </c>
    </row>
    <row r="1802" spans="1:105" hidden="1" x14ac:dyDescent="0.3">
      <c r="A1802" s="36" t="s">
        <v>1029</v>
      </c>
      <c r="B1802" s="17">
        <v>410</v>
      </c>
      <c r="C1802" s="16" t="s">
        <v>132</v>
      </c>
      <c r="D1802" s="16" t="s">
        <v>393</v>
      </c>
      <c r="E1802" s="34" t="s">
        <v>441</v>
      </c>
      <c r="F1802" s="26">
        <v>268372.90000000002</v>
      </c>
      <c r="G1802" s="26">
        <v>257812.4</v>
      </c>
      <c r="H1802" s="26">
        <v>260927.1</v>
      </c>
      <c r="I1802" s="26"/>
      <c r="J1802" s="26"/>
      <c r="K1802" s="26"/>
      <c r="L1802" s="26">
        <f t="shared" si="7278"/>
        <v>268372.90000000002</v>
      </c>
      <c r="M1802" s="26">
        <f t="shared" si="7279"/>
        <v>257812.4</v>
      </c>
      <c r="N1802" s="26">
        <f t="shared" si="7280"/>
        <v>260927.1</v>
      </c>
      <c r="O1802" s="26"/>
      <c r="P1802" s="26"/>
      <c r="Q1802" s="26"/>
      <c r="R1802" s="26">
        <f t="shared" si="7244"/>
        <v>268372.90000000002</v>
      </c>
      <c r="S1802" s="26">
        <f t="shared" si="7245"/>
        <v>257812.4</v>
      </c>
      <c r="T1802" s="26">
        <f t="shared" si="7246"/>
        <v>260927.1</v>
      </c>
      <c r="U1802" s="26"/>
      <c r="V1802" s="26"/>
      <c r="W1802" s="26"/>
      <c r="X1802" s="26">
        <f t="shared" si="7247"/>
        <v>268372.90000000002</v>
      </c>
      <c r="Y1802" s="26">
        <f t="shared" si="7248"/>
        <v>257812.4</v>
      </c>
      <c r="Z1802" s="26">
        <f t="shared" si="7249"/>
        <v>260927.1</v>
      </c>
      <c r="AA1802" s="26"/>
      <c r="AB1802" s="26"/>
      <c r="AC1802" s="26"/>
      <c r="AD1802" s="26">
        <f t="shared" si="7250"/>
        <v>268372.90000000002</v>
      </c>
      <c r="AE1802" s="26">
        <f t="shared" si="7251"/>
        <v>257812.4</v>
      </c>
      <c r="AF1802" s="26">
        <f t="shared" si="7252"/>
        <v>260927.1</v>
      </c>
      <c r="AG1802" s="26"/>
      <c r="AH1802" s="26"/>
      <c r="AI1802" s="26"/>
      <c r="AJ1802" s="26">
        <f t="shared" si="7253"/>
        <v>268372.90000000002</v>
      </c>
      <c r="AK1802" s="26">
        <f t="shared" si="7254"/>
        <v>257812.4</v>
      </c>
      <c r="AL1802" s="26">
        <f t="shared" si="7255"/>
        <v>260927.1</v>
      </c>
      <c r="AM1802" s="26"/>
      <c r="AN1802" s="26"/>
      <c r="AO1802" s="26"/>
      <c r="AP1802" s="26">
        <f t="shared" si="7256"/>
        <v>268372.90000000002</v>
      </c>
      <c r="AQ1802" s="26">
        <f t="shared" si="7257"/>
        <v>257812.4</v>
      </c>
      <c r="AR1802" s="26">
        <f t="shared" si="7258"/>
        <v>260927.1</v>
      </c>
      <c r="AS1802" s="26"/>
      <c r="AT1802" s="26"/>
      <c r="AU1802" s="26"/>
      <c r="AV1802" s="26">
        <f t="shared" si="7259"/>
        <v>268372.90000000002</v>
      </c>
      <c r="AW1802" s="26">
        <f t="shared" si="7260"/>
        <v>257812.4</v>
      </c>
      <c r="AX1802" s="26">
        <f t="shared" si="7261"/>
        <v>260927.1</v>
      </c>
      <c r="AY1802" s="26"/>
      <c r="AZ1802" s="26"/>
      <c r="BA1802" s="26"/>
      <c r="BB1802" s="26">
        <f t="shared" si="7262"/>
        <v>268372.90000000002</v>
      </c>
      <c r="BC1802" s="26">
        <f t="shared" si="7263"/>
        <v>257812.4</v>
      </c>
      <c r="BD1802" s="26">
        <f t="shared" si="7264"/>
        <v>260927.1</v>
      </c>
      <c r="BE1802" s="26"/>
      <c r="BF1802" s="26"/>
      <c r="BG1802" s="26"/>
      <c r="BH1802" s="26">
        <f t="shared" si="7265"/>
        <v>268372.90000000002</v>
      </c>
      <c r="BI1802" s="26">
        <f t="shared" si="7266"/>
        <v>257812.4</v>
      </c>
      <c r="BJ1802" s="26">
        <f t="shared" si="7267"/>
        <v>260927.1</v>
      </c>
      <c r="BK1802" s="26"/>
      <c r="BL1802" s="26"/>
      <c r="BM1802" s="26"/>
      <c r="BN1802" s="26">
        <f t="shared" si="7268"/>
        <v>268372.90000000002</v>
      </c>
      <c r="BO1802" s="26">
        <f t="shared" si="7269"/>
        <v>257812.4</v>
      </c>
      <c r="BP1802" s="26">
        <f t="shared" si="7270"/>
        <v>260927.1</v>
      </c>
      <c r="BQ1802" s="26"/>
      <c r="BR1802" s="26"/>
      <c r="BS1802" s="26">
        <f t="shared" si="7271"/>
        <v>268372.90000000002</v>
      </c>
      <c r="BT1802" s="26">
        <f t="shared" si="7272"/>
        <v>257812.4</v>
      </c>
      <c r="BU1802" s="26">
        <f t="shared" si="7273"/>
        <v>260927.1</v>
      </c>
      <c r="BV1802" s="26"/>
      <c r="BW1802" s="26"/>
      <c r="BX1802" s="26">
        <f t="shared" si="7274"/>
        <v>268372.90000000002</v>
      </c>
      <c r="BY1802" s="26">
        <f t="shared" si="7275"/>
        <v>257812.4</v>
      </c>
      <c r="BZ1802" s="26">
        <f t="shared" si="7276"/>
        <v>260927.1</v>
      </c>
      <c r="CA1802" s="26"/>
      <c r="CB1802" s="26"/>
      <c r="CC1802" s="26"/>
      <c r="CD1802" s="26">
        <f t="shared" si="7431"/>
        <v>268372.90000000002</v>
      </c>
      <c r="CE1802" s="26">
        <f t="shared" si="7432"/>
        <v>257812.4</v>
      </c>
      <c r="CF1802" s="26">
        <f t="shared" si="7433"/>
        <v>260927.1</v>
      </c>
      <c r="CG1802" s="26"/>
      <c r="CH1802" s="26"/>
      <c r="CI1802" s="26"/>
      <c r="CJ1802" s="26">
        <f t="shared" si="7434"/>
        <v>268372.90000000002</v>
      </c>
      <c r="CK1802" s="26">
        <f t="shared" si="7435"/>
        <v>257812.4</v>
      </c>
      <c r="CL1802" s="26">
        <f t="shared" si="7436"/>
        <v>260927.1</v>
      </c>
      <c r="CM1802" s="26"/>
      <c r="CN1802" s="26"/>
      <c r="CO1802" s="26"/>
      <c r="CP1802" s="26">
        <f t="shared" si="7437"/>
        <v>268372.90000000002</v>
      </c>
      <c r="CQ1802" s="26">
        <f t="shared" si="7438"/>
        <v>257812.4</v>
      </c>
      <c r="CR1802" s="26">
        <f t="shared" si="7439"/>
        <v>260927.1</v>
      </c>
      <c r="CS1802" s="26"/>
      <c r="CT1802" s="19"/>
      <c r="CU1802" s="35"/>
    </row>
    <row r="1803" spans="1:105" ht="46.8" hidden="1" x14ac:dyDescent="0.3">
      <c r="A1803" s="36" t="s">
        <v>1031</v>
      </c>
      <c r="B1803" s="36"/>
      <c r="C1803" s="34"/>
      <c r="D1803" s="16"/>
      <c r="E1803" s="34" t="s">
        <v>1032</v>
      </c>
      <c r="F1803" s="26">
        <f t="shared" ref="F1803:K1803" si="7572">F1804+F1808+F1812+F1816+F1820</f>
        <v>55445</v>
      </c>
      <c r="G1803" s="26">
        <f t="shared" si="7572"/>
        <v>56774.3</v>
      </c>
      <c r="H1803" s="26">
        <f t="shared" si="7572"/>
        <v>52902.1</v>
      </c>
      <c r="I1803" s="26">
        <f t="shared" si="7572"/>
        <v>0</v>
      </c>
      <c r="J1803" s="26">
        <f t="shared" si="7572"/>
        <v>0</v>
      </c>
      <c r="K1803" s="26">
        <f t="shared" si="7572"/>
        <v>0</v>
      </c>
      <c r="L1803" s="26">
        <f t="shared" ref="L1803:L1866" si="7573">F1803+I1803</f>
        <v>55445</v>
      </c>
      <c r="M1803" s="26">
        <f t="shared" ref="M1803:M1866" si="7574">G1803+J1803</f>
        <v>56774.3</v>
      </c>
      <c r="N1803" s="26">
        <f t="shared" ref="N1803:N1866" si="7575">H1803+K1803</f>
        <v>52902.1</v>
      </c>
      <c r="O1803" s="26">
        <f>O1804+O1808+O1812+O1816+O1820</f>
        <v>0</v>
      </c>
      <c r="P1803" s="26">
        <f>P1804+P1808+P1812+P1816+P1820</f>
        <v>0</v>
      </c>
      <c r="Q1803" s="26">
        <f>Q1804+Q1808+Q1812+Q1816+Q1820</f>
        <v>0</v>
      </c>
      <c r="R1803" s="26">
        <f t="shared" ref="R1803:R1866" si="7576">L1803+O1803</f>
        <v>55445</v>
      </c>
      <c r="S1803" s="26">
        <f t="shared" ref="S1803:S1866" si="7577">M1803+P1803</f>
        <v>56774.3</v>
      </c>
      <c r="T1803" s="26">
        <f t="shared" ref="T1803:T1866" si="7578">N1803+Q1803</f>
        <v>52902.1</v>
      </c>
      <c r="U1803" s="26">
        <f>U1804+U1808+U1812+U1816+U1820</f>
        <v>0</v>
      </c>
      <c r="V1803" s="26">
        <f>V1804+V1808+V1812+V1816+V1820</f>
        <v>0</v>
      </c>
      <c r="W1803" s="26">
        <f>W1804+W1808+W1812+W1816+W1820</f>
        <v>0</v>
      </c>
      <c r="X1803" s="26">
        <f t="shared" ref="X1803:X1866" si="7579">R1803+U1803</f>
        <v>55445</v>
      </c>
      <c r="Y1803" s="26">
        <f t="shared" ref="Y1803:Y1866" si="7580">S1803+V1803</f>
        <v>56774.3</v>
      </c>
      <c r="Z1803" s="26">
        <f t="shared" ref="Z1803:Z1866" si="7581">T1803+W1803</f>
        <v>52902.1</v>
      </c>
      <c r="AA1803" s="26">
        <f>AA1804+AA1808+AA1812+AA1816+AA1820</f>
        <v>0</v>
      </c>
      <c r="AB1803" s="26">
        <f>AB1804+AB1808+AB1812+AB1816+AB1820</f>
        <v>0</v>
      </c>
      <c r="AC1803" s="26">
        <f>AC1804+AC1808+AC1812+AC1816+AC1820</f>
        <v>0</v>
      </c>
      <c r="AD1803" s="26">
        <f t="shared" ref="AD1803:AD1866" si="7582">X1803+AA1803</f>
        <v>55445</v>
      </c>
      <c r="AE1803" s="26">
        <f t="shared" ref="AE1803:AE1866" si="7583">Y1803+AB1803</f>
        <v>56774.3</v>
      </c>
      <c r="AF1803" s="26">
        <f t="shared" ref="AF1803:AF1866" si="7584">Z1803+AC1803</f>
        <v>52902.1</v>
      </c>
      <c r="AG1803" s="26">
        <f>AG1804+AG1808+AG1812+AG1816+AG1820</f>
        <v>0</v>
      </c>
      <c r="AH1803" s="26">
        <f>AH1804+AH1808+AH1812+AH1816+AH1820</f>
        <v>0</v>
      </c>
      <c r="AI1803" s="26">
        <f>AI1804+AI1808+AI1812+AI1816+AI1820</f>
        <v>0</v>
      </c>
      <c r="AJ1803" s="26">
        <f t="shared" ref="AJ1803:AJ1866" si="7585">AD1803+AG1803</f>
        <v>55445</v>
      </c>
      <c r="AK1803" s="26">
        <f t="shared" ref="AK1803:AK1866" si="7586">AE1803+AH1803</f>
        <v>56774.3</v>
      </c>
      <c r="AL1803" s="26">
        <f t="shared" ref="AL1803:AL1866" si="7587">AF1803+AI1803</f>
        <v>52902.1</v>
      </c>
      <c r="AM1803" s="26">
        <f>AM1804+AM1808+AM1812+AM1816+AM1820</f>
        <v>0</v>
      </c>
      <c r="AN1803" s="26">
        <f>AN1804+AN1808+AN1812+AN1816+AN1820</f>
        <v>0</v>
      </c>
      <c r="AO1803" s="26">
        <f>AO1804+AO1808+AO1812+AO1816+AO1820</f>
        <v>0</v>
      </c>
      <c r="AP1803" s="26">
        <f t="shared" ref="AP1803:AP1866" si="7588">AJ1803+AM1803</f>
        <v>55445</v>
      </c>
      <c r="AQ1803" s="26">
        <f t="shared" ref="AQ1803:AQ1866" si="7589">AK1803+AN1803</f>
        <v>56774.3</v>
      </c>
      <c r="AR1803" s="26">
        <f t="shared" ref="AR1803:AR1866" si="7590">AL1803+AO1803</f>
        <v>52902.1</v>
      </c>
      <c r="AS1803" s="26">
        <f>AS1804+AS1808+AS1812+AS1816+AS1820</f>
        <v>0</v>
      </c>
      <c r="AT1803" s="26">
        <f>AT1804+AT1808+AT1812+AT1816+AT1820</f>
        <v>0</v>
      </c>
      <c r="AU1803" s="26">
        <f>AU1804+AU1808+AU1812+AU1816+AU1820</f>
        <v>0</v>
      </c>
      <c r="AV1803" s="26">
        <f t="shared" ref="AV1803:AV1866" si="7591">AP1803+AS1803</f>
        <v>55445</v>
      </c>
      <c r="AW1803" s="26">
        <f t="shared" ref="AW1803:AW1866" si="7592">AQ1803+AT1803</f>
        <v>56774.3</v>
      </c>
      <c r="AX1803" s="26">
        <f t="shared" ref="AX1803:AX1866" si="7593">AR1803+AU1803</f>
        <v>52902.1</v>
      </c>
      <c r="AY1803" s="26">
        <f>AY1804+AY1808+AY1812+AY1816+AY1820</f>
        <v>0</v>
      </c>
      <c r="AZ1803" s="26">
        <f>AZ1804+AZ1808+AZ1812+AZ1816+AZ1820</f>
        <v>0</v>
      </c>
      <c r="BA1803" s="26">
        <f>BA1804+BA1808+BA1812+BA1816+BA1820</f>
        <v>0</v>
      </c>
      <c r="BB1803" s="26">
        <f t="shared" ref="BB1803:BB1866" si="7594">AV1803+AY1803</f>
        <v>55445</v>
      </c>
      <c r="BC1803" s="26">
        <f t="shared" ref="BC1803:BC1866" si="7595">AW1803+AZ1803</f>
        <v>56774.3</v>
      </c>
      <c r="BD1803" s="26">
        <f t="shared" ref="BD1803:BD1866" si="7596">AX1803+BA1803</f>
        <v>52902.1</v>
      </c>
      <c r="BE1803" s="26">
        <f>BE1804+BE1808+BE1812+BE1816+BE1820</f>
        <v>0</v>
      </c>
      <c r="BF1803" s="26">
        <f>BF1804+BF1808+BF1812+BF1816+BF1820</f>
        <v>0</v>
      </c>
      <c r="BG1803" s="26">
        <f>BG1804+BG1808+BG1812+BG1816+BG1820</f>
        <v>0</v>
      </c>
      <c r="BH1803" s="26">
        <f t="shared" ref="BH1803:BH1866" si="7597">BB1803+BE1803</f>
        <v>55445</v>
      </c>
      <c r="BI1803" s="26">
        <f t="shared" ref="BI1803:BI1866" si="7598">BC1803+BF1803</f>
        <v>56774.3</v>
      </c>
      <c r="BJ1803" s="26">
        <f t="shared" ref="BJ1803:BJ1866" si="7599">BD1803+BG1803</f>
        <v>52902.1</v>
      </c>
      <c r="BK1803" s="26">
        <f>BK1804+BK1808+BK1812+BK1816+BK1820</f>
        <v>0</v>
      </c>
      <c r="BL1803" s="26">
        <f>BL1804+BL1808+BL1812+BL1816+BL1820</f>
        <v>0</v>
      </c>
      <c r="BM1803" s="26">
        <f>BM1804+BM1808+BM1812+BM1816+BM1820</f>
        <v>0</v>
      </c>
      <c r="BN1803" s="26">
        <f t="shared" ref="BN1803:BN1866" si="7600">BH1803+BK1803</f>
        <v>55445</v>
      </c>
      <c r="BO1803" s="26">
        <f t="shared" ref="BO1803:BO1866" si="7601">BI1803+BL1803</f>
        <v>56774.3</v>
      </c>
      <c r="BP1803" s="26">
        <f t="shared" ref="BP1803:BP1866" si="7602">BJ1803+BM1803</f>
        <v>52902.1</v>
      </c>
      <c r="BQ1803" s="26">
        <f>BQ1804+BQ1808+BQ1812+BQ1816+BQ1820</f>
        <v>0</v>
      </c>
      <c r="BR1803" s="26">
        <f>BR1804+BR1808+BR1812+BR1816+BR1820</f>
        <v>0</v>
      </c>
      <c r="BS1803" s="26">
        <f t="shared" ref="BS1803:BS1866" si="7603">BQ1803+BN1803</f>
        <v>55445</v>
      </c>
      <c r="BT1803" s="26">
        <f t="shared" ref="BT1803:BT1866" si="7604">BR1803+BO1803</f>
        <v>56774.3</v>
      </c>
      <c r="BU1803" s="26">
        <f t="shared" ref="BU1803:BU1866" si="7605">BP1803</f>
        <v>52902.1</v>
      </c>
      <c r="BV1803" s="26">
        <f>BV1804+BV1808+BV1812+BV1816+BV1820</f>
        <v>0</v>
      </c>
      <c r="BW1803" s="26">
        <f>BW1804+BW1808+BW1812+BW1816+BW1820</f>
        <v>0</v>
      </c>
      <c r="BX1803" s="26">
        <f t="shared" ref="BX1803:BX1866" si="7606">BS1803</f>
        <v>55445</v>
      </c>
      <c r="BY1803" s="26">
        <f t="shared" ref="BY1803:BY1866" si="7607">BT1803+BV1803</f>
        <v>56774.3</v>
      </c>
      <c r="BZ1803" s="26">
        <f t="shared" ref="BZ1803:BZ1866" si="7608">BU1803+BW1803</f>
        <v>52902.1</v>
      </c>
      <c r="CA1803" s="26">
        <f>CA1804+CA1808+CA1812+CA1816+CA1820</f>
        <v>0</v>
      </c>
      <c r="CB1803" s="26">
        <f>CB1804+CB1808+CB1812+CB1816+CB1820</f>
        <v>0</v>
      </c>
      <c r="CC1803" s="26">
        <f>CC1804+CC1808+CC1812+CC1816+CC1820</f>
        <v>0</v>
      </c>
      <c r="CD1803" s="26">
        <f t="shared" si="7431"/>
        <v>55445</v>
      </c>
      <c r="CE1803" s="26">
        <f t="shared" si="7432"/>
        <v>56774.3</v>
      </c>
      <c r="CF1803" s="26">
        <f t="shared" si="7433"/>
        <v>52902.1</v>
      </c>
      <c r="CG1803" s="26">
        <f>CG1804+CG1808+CG1812+CG1816+CG1820</f>
        <v>0</v>
      </c>
      <c r="CH1803" s="26">
        <f>CH1804+CH1808+CH1812+CH1816+CH1820</f>
        <v>0</v>
      </c>
      <c r="CI1803" s="26">
        <f>CI1804+CI1808+CI1812+CI1816+CI1820</f>
        <v>0</v>
      </c>
      <c r="CJ1803" s="26">
        <f t="shared" si="7434"/>
        <v>55445</v>
      </c>
      <c r="CK1803" s="26">
        <f t="shared" si="7435"/>
        <v>56774.3</v>
      </c>
      <c r="CL1803" s="26">
        <f t="shared" si="7436"/>
        <v>52902.1</v>
      </c>
      <c r="CM1803" s="26">
        <f>CM1804+CM1808+CM1812+CM1816+CM1820</f>
        <v>0</v>
      </c>
      <c r="CN1803" s="26">
        <f>CN1804+CN1808+CN1812+CN1816+CN1820</f>
        <v>0</v>
      </c>
      <c r="CO1803" s="26">
        <f>CO1804+CO1808+CO1812+CO1816+CO1820</f>
        <v>0</v>
      </c>
      <c r="CP1803" s="26">
        <f t="shared" si="7437"/>
        <v>55445</v>
      </c>
      <c r="CQ1803" s="26">
        <f t="shared" si="7438"/>
        <v>56774.3</v>
      </c>
      <c r="CR1803" s="26">
        <f t="shared" si="7439"/>
        <v>52902.1</v>
      </c>
      <c r="CS1803" s="26">
        <f>CS1804+CS1808+CS1812+CS1816+CS1820</f>
        <v>0</v>
      </c>
      <c r="CT1803" s="19"/>
      <c r="CU1803" s="35"/>
      <c r="CX1803" s="1" t="s">
        <v>26</v>
      </c>
    </row>
    <row r="1804" spans="1:105" ht="62.4" hidden="1" x14ac:dyDescent="0.3">
      <c r="A1804" s="36" t="s">
        <v>1033</v>
      </c>
      <c r="B1804" s="36"/>
      <c r="C1804" s="34"/>
      <c r="D1804" s="16"/>
      <c r="E1804" s="34" t="s">
        <v>1034</v>
      </c>
      <c r="F1804" s="26">
        <f t="shared" ref="F1804:F1824" si="7609">F1805</f>
        <v>0</v>
      </c>
      <c r="G1804" s="26">
        <f t="shared" ref="G1804:G1824" si="7610">G1805</f>
        <v>0</v>
      </c>
      <c r="H1804" s="26">
        <f t="shared" ref="H1804:H1824" si="7611">H1805</f>
        <v>0</v>
      </c>
      <c r="I1804" s="26">
        <f t="shared" ref="I1804:I1824" si="7612">I1805</f>
        <v>0</v>
      </c>
      <c r="J1804" s="26">
        <f t="shared" ref="J1804:J1824" si="7613">J1805</f>
        <v>0</v>
      </c>
      <c r="K1804" s="26">
        <f t="shared" ref="K1804:K1824" si="7614">K1805</f>
        <v>0</v>
      </c>
      <c r="L1804" s="26">
        <f t="shared" si="7573"/>
        <v>0</v>
      </c>
      <c r="M1804" s="26">
        <f t="shared" si="7574"/>
        <v>0</v>
      </c>
      <c r="N1804" s="26">
        <f t="shared" si="7575"/>
        <v>0</v>
      </c>
      <c r="O1804" s="26">
        <f t="shared" ref="O1804:O1824" si="7615">O1805</f>
        <v>0</v>
      </c>
      <c r="P1804" s="26">
        <f t="shared" ref="P1804:P1824" si="7616">P1805</f>
        <v>0</v>
      </c>
      <c r="Q1804" s="26">
        <f t="shared" ref="Q1804:Q1824" si="7617">Q1805</f>
        <v>0</v>
      </c>
      <c r="R1804" s="26">
        <f t="shared" si="7576"/>
        <v>0</v>
      </c>
      <c r="S1804" s="26">
        <f t="shared" si="7577"/>
        <v>0</v>
      </c>
      <c r="T1804" s="26">
        <f t="shared" si="7578"/>
        <v>0</v>
      </c>
      <c r="U1804" s="26">
        <f t="shared" ref="U1804:U1824" si="7618">U1805</f>
        <v>0</v>
      </c>
      <c r="V1804" s="26">
        <f t="shared" ref="V1804:V1824" si="7619">V1805</f>
        <v>0</v>
      </c>
      <c r="W1804" s="26">
        <f t="shared" ref="W1804:W1824" si="7620">W1805</f>
        <v>0</v>
      </c>
      <c r="X1804" s="26">
        <f t="shared" si="7579"/>
        <v>0</v>
      </c>
      <c r="Y1804" s="26">
        <f t="shared" si="7580"/>
        <v>0</v>
      </c>
      <c r="Z1804" s="26">
        <f t="shared" si="7581"/>
        <v>0</v>
      </c>
      <c r="AA1804" s="26">
        <f t="shared" ref="AA1804:AA1824" si="7621">AA1805</f>
        <v>0</v>
      </c>
      <c r="AB1804" s="26">
        <f t="shared" ref="AB1804:AB1824" si="7622">AB1805</f>
        <v>0</v>
      </c>
      <c r="AC1804" s="26">
        <f t="shared" ref="AC1804:AC1824" si="7623">AC1805</f>
        <v>0</v>
      </c>
      <c r="AD1804" s="26">
        <f t="shared" si="7582"/>
        <v>0</v>
      </c>
      <c r="AE1804" s="26">
        <f t="shared" si="7583"/>
        <v>0</v>
      </c>
      <c r="AF1804" s="26">
        <f t="shared" si="7584"/>
        <v>0</v>
      </c>
      <c r="AG1804" s="26">
        <f t="shared" ref="AG1804:AG1824" si="7624">AG1805</f>
        <v>0</v>
      </c>
      <c r="AH1804" s="26">
        <f t="shared" ref="AH1804:AH1824" si="7625">AH1805</f>
        <v>0</v>
      </c>
      <c r="AI1804" s="26">
        <f t="shared" ref="AI1804:AI1824" si="7626">AI1805</f>
        <v>0</v>
      </c>
      <c r="AJ1804" s="26">
        <f t="shared" si="7585"/>
        <v>0</v>
      </c>
      <c r="AK1804" s="26">
        <f t="shared" si="7586"/>
        <v>0</v>
      </c>
      <c r="AL1804" s="26">
        <f t="shared" si="7587"/>
        <v>0</v>
      </c>
      <c r="AM1804" s="26">
        <f t="shared" ref="AM1804:AM1824" si="7627">AM1805</f>
        <v>0</v>
      </c>
      <c r="AN1804" s="26">
        <f t="shared" ref="AN1804:AN1824" si="7628">AN1805</f>
        <v>0</v>
      </c>
      <c r="AO1804" s="26">
        <f t="shared" ref="AO1804:AO1824" si="7629">AO1805</f>
        <v>0</v>
      </c>
      <c r="AP1804" s="26">
        <f t="shared" si="7588"/>
        <v>0</v>
      </c>
      <c r="AQ1804" s="26">
        <f t="shared" si="7589"/>
        <v>0</v>
      </c>
      <c r="AR1804" s="26">
        <f t="shared" si="7590"/>
        <v>0</v>
      </c>
      <c r="AS1804" s="26">
        <f t="shared" ref="AS1804:AS1824" si="7630">AS1805</f>
        <v>0</v>
      </c>
      <c r="AT1804" s="26">
        <f t="shared" ref="AT1804:AT1824" si="7631">AT1805</f>
        <v>0</v>
      </c>
      <c r="AU1804" s="26">
        <f t="shared" ref="AU1804:AU1824" si="7632">AU1805</f>
        <v>0</v>
      </c>
      <c r="AV1804" s="26">
        <f t="shared" si="7591"/>
        <v>0</v>
      </c>
      <c r="AW1804" s="26">
        <f t="shared" si="7592"/>
        <v>0</v>
      </c>
      <c r="AX1804" s="26">
        <f t="shared" si="7593"/>
        <v>0</v>
      </c>
      <c r="AY1804" s="26">
        <f t="shared" ref="AY1804:AY1824" si="7633">AY1805</f>
        <v>0</v>
      </c>
      <c r="AZ1804" s="26">
        <f t="shared" ref="AZ1804:AZ1824" si="7634">AZ1805</f>
        <v>0</v>
      </c>
      <c r="BA1804" s="26">
        <f t="shared" ref="BA1804:BA1824" si="7635">BA1805</f>
        <v>0</v>
      </c>
      <c r="BB1804" s="26">
        <f t="shared" si="7594"/>
        <v>0</v>
      </c>
      <c r="BC1804" s="26">
        <f t="shared" si="7595"/>
        <v>0</v>
      </c>
      <c r="BD1804" s="26">
        <f t="shared" si="7596"/>
        <v>0</v>
      </c>
      <c r="BE1804" s="26">
        <f t="shared" ref="BE1804:BE1824" si="7636">BE1805</f>
        <v>0</v>
      </c>
      <c r="BF1804" s="26">
        <f t="shared" ref="BF1804:BF1824" si="7637">BF1805</f>
        <v>0</v>
      </c>
      <c r="BG1804" s="26">
        <f t="shared" ref="BG1804:BG1824" si="7638">BG1805</f>
        <v>0</v>
      </c>
      <c r="BH1804" s="26">
        <f t="shared" si="7597"/>
        <v>0</v>
      </c>
      <c r="BI1804" s="26">
        <f t="shared" si="7598"/>
        <v>0</v>
      </c>
      <c r="BJ1804" s="26">
        <f t="shared" si="7599"/>
        <v>0</v>
      </c>
      <c r="BK1804" s="26">
        <f t="shared" ref="BK1804:BK1824" si="7639">BK1805</f>
        <v>0</v>
      </c>
      <c r="BL1804" s="26">
        <f t="shared" ref="BL1804:BL1824" si="7640">BL1805</f>
        <v>0</v>
      </c>
      <c r="BM1804" s="26">
        <f t="shared" ref="BM1804:BM1824" si="7641">BM1805</f>
        <v>0</v>
      </c>
      <c r="BN1804" s="26">
        <f t="shared" si="7600"/>
        <v>0</v>
      </c>
      <c r="BO1804" s="26">
        <f t="shared" si="7601"/>
        <v>0</v>
      </c>
      <c r="BP1804" s="26">
        <f t="shared" si="7602"/>
        <v>0</v>
      </c>
      <c r="BQ1804" s="26">
        <f t="shared" ref="BQ1804:BQ1824" si="7642">BQ1805</f>
        <v>0</v>
      </c>
      <c r="BR1804" s="26">
        <f t="shared" ref="BR1804:BR1824" si="7643">BR1805</f>
        <v>0</v>
      </c>
      <c r="BS1804" s="26">
        <f t="shared" si="7603"/>
        <v>0</v>
      </c>
      <c r="BT1804" s="26">
        <f t="shared" si="7604"/>
        <v>0</v>
      </c>
      <c r="BU1804" s="26">
        <f t="shared" si="7605"/>
        <v>0</v>
      </c>
      <c r="BV1804" s="26">
        <f t="shared" ref="BV1804:BV1824" si="7644">BV1805</f>
        <v>0</v>
      </c>
      <c r="BW1804" s="26">
        <f t="shared" ref="BW1804:BW1824" si="7645">BW1805</f>
        <v>0</v>
      </c>
      <c r="BX1804" s="26">
        <f t="shared" si="7606"/>
        <v>0</v>
      </c>
      <c r="BY1804" s="26">
        <f t="shared" si="7607"/>
        <v>0</v>
      </c>
      <c r="BZ1804" s="26">
        <f t="shared" si="7608"/>
        <v>0</v>
      </c>
      <c r="CA1804" s="26">
        <f t="shared" ref="CA1804:CA1824" si="7646">CA1805</f>
        <v>0</v>
      </c>
      <c r="CB1804" s="26">
        <f t="shared" ref="CB1804:CB1824" si="7647">CB1805</f>
        <v>0</v>
      </c>
      <c r="CC1804" s="26">
        <f t="shared" ref="CC1804:CC1824" si="7648">CC1805</f>
        <v>0</v>
      </c>
      <c r="CD1804" s="26">
        <f t="shared" si="7431"/>
        <v>0</v>
      </c>
      <c r="CE1804" s="26">
        <f t="shared" si="7432"/>
        <v>0</v>
      </c>
      <c r="CF1804" s="26">
        <f t="shared" si="7433"/>
        <v>0</v>
      </c>
      <c r="CG1804" s="26">
        <f t="shared" ref="CG1804:CG1824" si="7649">CG1805</f>
        <v>0</v>
      </c>
      <c r="CH1804" s="26">
        <f t="shared" ref="CH1804:CH1824" si="7650">CH1805</f>
        <v>0</v>
      </c>
      <c r="CI1804" s="26">
        <f t="shared" ref="CI1804:CI1824" si="7651">CI1805</f>
        <v>0</v>
      </c>
      <c r="CJ1804" s="26">
        <f t="shared" si="7434"/>
        <v>0</v>
      </c>
      <c r="CK1804" s="26">
        <f t="shared" si="7435"/>
        <v>0</v>
      </c>
      <c r="CL1804" s="26">
        <f t="shared" si="7436"/>
        <v>0</v>
      </c>
      <c r="CM1804" s="26">
        <f t="shared" ref="CM1804:CM1824" si="7652">CM1805</f>
        <v>0</v>
      </c>
      <c r="CN1804" s="26">
        <f t="shared" ref="CN1804:CN1824" si="7653">CN1805</f>
        <v>0</v>
      </c>
      <c r="CO1804" s="26">
        <f t="shared" ref="CO1804:CO1824" si="7654">CO1805</f>
        <v>0</v>
      </c>
      <c r="CP1804" s="26">
        <f t="shared" si="7437"/>
        <v>0</v>
      </c>
      <c r="CQ1804" s="26">
        <f t="shared" si="7438"/>
        <v>0</v>
      </c>
      <c r="CR1804" s="26">
        <f t="shared" si="7439"/>
        <v>0</v>
      </c>
      <c r="CS1804" s="26">
        <f t="shared" ref="CS1804:CS1824" si="7655">CS1805</f>
        <v>0</v>
      </c>
      <c r="CT1804" s="19">
        <v>0</v>
      </c>
      <c r="CU1804" s="35"/>
      <c r="DA1804" s="1" t="s">
        <v>29</v>
      </c>
    </row>
    <row r="1805" spans="1:105" ht="31.2" hidden="1" x14ac:dyDescent="0.3">
      <c r="A1805" s="36" t="s">
        <v>1033</v>
      </c>
      <c r="B1805" s="36" t="s">
        <v>340</v>
      </c>
      <c r="C1805" s="34"/>
      <c r="D1805" s="16"/>
      <c r="E1805" s="34" t="s">
        <v>192</v>
      </c>
      <c r="F1805" s="26">
        <f t="shared" si="7609"/>
        <v>0</v>
      </c>
      <c r="G1805" s="26">
        <f t="shared" si="7610"/>
        <v>0</v>
      </c>
      <c r="H1805" s="26">
        <f t="shared" si="7611"/>
        <v>0</v>
      </c>
      <c r="I1805" s="26">
        <f t="shared" si="7612"/>
        <v>0</v>
      </c>
      <c r="J1805" s="26">
        <f t="shared" si="7613"/>
        <v>0</v>
      </c>
      <c r="K1805" s="26">
        <f t="shared" si="7614"/>
        <v>0</v>
      </c>
      <c r="L1805" s="26">
        <f t="shared" si="7573"/>
        <v>0</v>
      </c>
      <c r="M1805" s="26">
        <f t="shared" si="7574"/>
        <v>0</v>
      </c>
      <c r="N1805" s="26">
        <f t="shared" si="7575"/>
        <v>0</v>
      </c>
      <c r="O1805" s="26">
        <f t="shared" si="7615"/>
        <v>0</v>
      </c>
      <c r="P1805" s="26">
        <f t="shared" si="7616"/>
        <v>0</v>
      </c>
      <c r="Q1805" s="26">
        <f t="shared" si="7617"/>
        <v>0</v>
      </c>
      <c r="R1805" s="26">
        <f t="shared" si="7576"/>
        <v>0</v>
      </c>
      <c r="S1805" s="26">
        <f t="shared" si="7577"/>
        <v>0</v>
      </c>
      <c r="T1805" s="26">
        <f t="shared" si="7578"/>
        <v>0</v>
      </c>
      <c r="U1805" s="26">
        <f t="shared" si="7618"/>
        <v>0</v>
      </c>
      <c r="V1805" s="26">
        <f t="shared" si="7619"/>
        <v>0</v>
      </c>
      <c r="W1805" s="26">
        <f t="shared" si="7620"/>
        <v>0</v>
      </c>
      <c r="X1805" s="26">
        <f t="shared" si="7579"/>
        <v>0</v>
      </c>
      <c r="Y1805" s="26">
        <f t="shared" si="7580"/>
        <v>0</v>
      </c>
      <c r="Z1805" s="26">
        <f t="shared" si="7581"/>
        <v>0</v>
      </c>
      <c r="AA1805" s="26">
        <f t="shared" si="7621"/>
        <v>0</v>
      </c>
      <c r="AB1805" s="26">
        <f t="shared" si="7622"/>
        <v>0</v>
      </c>
      <c r="AC1805" s="26">
        <f t="shared" si="7623"/>
        <v>0</v>
      </c>
      <c r="AD1805" s="26">
        <f t="shared" si="7582"/>
        <v>0</v>
      </c>
      <c r="AE1805" s="26">
        <f t="shared" si="7583"/>
        <v>0</v>
      </c>
      <c r="AF1805" s="26">
        <f t="shared" si="7584"/>
        <v>0</v>
      </c>
      <c r="AG1805" s="26">
        <f t="shared" si="7624"/>
        <v>0</v>
      </c>
      <c r="AH1805" s="26">
        <f t="shared" si="7625"/>
        <v>0</v>
      </c>
      <c r="AI1805" s="26">
        <f t="shared" si="7626"/>
        <v>0</v>
      </c>
      <c r="AJ1805" s="26">
        <f t="shared" si="7585"/>
        <v>0</v>
      </c>
      <c r="AK1805" s="26">
        <f t="shared" si="7586"/>
        <v>0</v>
      </c>
      <c r="AL1805" s="26">
        <f t="shared" si="7587"/>
        <v>0</v>
      </c>
      <c r="AM1805" s="26">
        <f t="shared" si="7627"/>
        <v>0</v>
      </c>
      <c r="AN1805" s="26">
        <f t="shared" si="7628"/>
        <v>0</v>
      </c>
      <c r="AO1805" s="26">
        <f t="shared" si="7629"/>
        <v>0</v>
      </c>
      <c r="AP1805" s="26">
        <f t="shared" si="7588"/>
        <v>0</v>
      </c>
      <c r="AQ1805" s="26">
        <f t="shared" si="7589"/>
        <v>0</v>
      </c>
      <c r="AR1805" s="26">
        <f t="shared" si="7590"/>
        <v>0</v>
      </c>
      <c r="AS1805" s="26">
        <f t="shared" si="7630"/>
        <v>0</v>
      </c>
      <c r="AT1805" s="26">
        <f t="shared" si="7631"/>
        <v>0</v>
      </c>
      <c r="AU1805" s="26">
        <f t="shared" si="7632"/>
        <v>0</v>
      </c>
      <c r="AV1805" s="26">
        <f t="shared" si="7591"/>
        <v>0</v>
      </c>
      <c r="AW1805" s="26">
        <f t="shared" si="7592"/>
        <v>0</v>
      </c>
      <c r="AX1805" s="26">
        <f t="shared" si="7593"/>
        <v>0</v>
      </c>
      <c r="AY1805" s="26">
        <f t="shared" si="7633"/>
        <v>0</v>
      </c>
      <c r="AZ1805" s="26">
        <f t="shared" si="7634"/>
        <v>0</v>
      </c>
      <c r="BA1805" s="26">
        <f t="shared" si="7635"/>
        <v>0</v>
      </c>
      <c r="BB1805" s="26">
        <f t="shared" si="7594"/>
        <v>0</v>
      </c>
      <c r="BC1805" s="26">
        <f t="shared" si="7595"/>
        <v>0</v>
      </c>
      <c r="BD1805" s="26">
        <f t="shared" si="7596"/>
        <v>0</v>
      </c>
      <c r="BE1805" s="26">
        <f t="shared" si="7636"/>
        <v>0</v>
      </c>
      <c r="BF1805" s="26">
        <f t="shared" si="7637"/>
        <v>0</v>
      </c>
      <c r="BG1805" s="26">
        <f t="shared" si="7638"/>
        <v>0</v>
      </c>
      <c r="BH1805" s="26">
        <f t="shared" si="7597"/>
        <v>0</v>
      </c>
      <c r="BI1805" s="26">
        <f t="shared" si="7598"/>
        <v>0</v>
      </c>
      <c r="BJ1805" s="26">
        <f t="shared" si="7599"/>
        <v>0</v>
      </c>
      <c r="BK1805" s="26">
        <f t="shared" si="7639"/>
        <v>0</v>
      </c>
      <c r="BL1805" s="26">
        <f t="shared" si="7640"/>
        <v>0</v>
      </c>
      <c r="BM1805" s="26">
        <f t="shared" si="7641"/>
        <v>0</v>
      </c>
      <c r="BN1805" s="26">
        <f t="shared" si="7600"/>
        <v>0</v>
      </c>
      <c r="BO1805" s="26">
        <f t="shared" si="7601"/>
        <v>0</v>
      </c>
      <c r="BP1805" s="26">
        <f t="shared" si="7602"/>
        <v>0</v>
      </c>
      <c r="BQ1805" s="26">
        <f t="shared" si="7642"/>
        <v>0</v>
      </c>
      <c r="BR1805" s="26">
        <f t="shared" si="7643"/>
        <v>0</v>
      </c>
      <c r="BS1805" s="26">
        <f t="shared" si="7603"/>
        <v>0</v>
      </c>
      <c r="BT1805" s="26">
        <f t="shared" si="7604"/>
        <v>0</v>
      </c>
      <c r="BU1805" s="26">
        <f t="shared" si="7605"/>
        <v>0</v>
      </c>
      <c r="BV1805" s="26">
        <f t="shared" si="7644"/>
        <v>0</v>
      </c>
      <c r="BW1805" s="26">
        <f t="shared" si="7645"/>
        <v>0</v>
      </c>
      <c r="BX1805" s="26">
        <f t="shared" si="7606"/>
        <v>0</v>
      </c>
      <c r="BY1805" s="26">
        <f t="shared" si="7607"/>
        <v>0</v>
      </c>
      <c r="BZ1805" s="26">
        <f t="shared" si="7608"/>
        <v>0</v>
      </c>
      <c r="CA1805" s="26">
        <f t="shared" si="7646"/>
        <v>0</v>
      </c>
      <c r="CB1805" s="26">
        <f t="shared" si="7647"/>
        <v>0</v>
      </c>
      <c r="CC1805" s="26">
        <f t="shared" si="7648"/>
        <v>0</v>
      </c>
      <c r="CD1805" s="26">
        <f t="shared" si="7431"/>
        <v>0</v>
      </c>
      <c r="CE1805" s="26">
        <f t="shared" si="7432"/>
        <v>0</v>
      </c>
      <c r="CF1805" s="26">
        <f t="shared" si="7433"/>
        <v>0</v>
      </c>
      <c r="CG1805" s="26">
        <f t="shared" si="7649"/>
        <v>0</v>
      </c>
      <c r="CH1805" s="26">
        <f t="shared" si="7650"/>
        <v>0</v>
      </c>
      <c r="CI1805" s="26">
        <f t="shared" si="7651"/>
        <v>0</v>
      </c>
      <c r="CJ1805" s="26">
        <f t="shared" si="7434"/>
        <v>0</v>
      </c>
      <c r="CK1805" s="26">
        <f t="shared" si="7435"/>
        <v>0</v>
      </c>
      <c r="CL1805" s="26">
        <f t="shared" si="7436"/>
        <v>0</v>
      </c>
      <c r="CM1805" s="26">
        <f t="shared" si="7652"/>
        <v>0</v>
      </c>
      <c r="CN1805" s="26">
        <f t="shared" si="7653"/>
        <v>0</v>
      </c>
      <c r="CO1805" s="26">
        <f t="shared" si="7654"/>
        <v>0</v>
      </c>
      <c r="CP1805" s="26">
        <f t="shared" si="7437"/>
        <v>0</v>
      </c>
      <c r="CQ1805" s="26">
        <f t="shared" si="7438"/>
        <v>0</v>
      </c>
      <c r="CR1805" s="26">
        <f t="shared" si="7439"/>
        <v>0</v>
      </c>
      <c r="CS1805" s="26">
        <f t="shared" si="7655"/>
        <v>0</v>
      </c>
      <c r="CT1805" s="19">
        <v>0</v>
      </c>
      <c r="CU1805" s="35"/>
      <c r="CY1805" s="1" t="s">
        <v>27</v>
      </c>
    </row>
    <row r="1806" spans="1:105" ht="31.2" hidden="1" x14ac:dyDescent="0.3">
      <c r="A1806" s="36" t="s">
        <v>1033</v>
      </c>
      <c r="B1806" s="17">
        <v>320</v>
      </c>
      <c r="C1806" s="34"/>
      <c r="D1806" s="16"/>
      <c r="E1806" s="34" t="s">
        <v>363</v>
      </c>
      <c r="F1806" s="26">
        <f t="shared" si="7609"/>
        <v>0</v>
      </c>
      <c r="G1806" s="26">
        <f t="shared" si="7610"/>
        <v>0</v>
      </c>
      <c r="H1806" s="26">
        <f t="shared" si="7611"/>
        <v>0</v>
      </c>
      <c r="I1806" s="26">
        <f t="shared" si="7612"/>
        <v>0</v>
      </c>
      <c r="J1806" s="26">
        <f t="shared" si="7613"/>
        <v>0</v>
      </c>
      <c r="K1806" s="26">
        <f t="shared" si="7614"/>
        <v>0</v>
      </c>
      <c r="L1806" s="26">
        <f t="shared" si="7573"/>
        <v>0</v>
      </c>
      <c r="M1806" s="26">
        <f t="shared" si="7574"/>
        <v>0</v>
      </c>
      <c r="N1806" s="26">
        <f t="shared" si="7575"/>
        <v>0</v>
      </c>
      <c r="O1806" s="26">
        <f t="shared" si="7615"/>
        <v>0</v>
      </c>
      <c r="P1806" s="26">
        <f t="shared" si="7616"/>
        <v>0</v>
      </c>
      <c r="Q1806" s="26">
        <f t="shared" si="7617"/>
        <v>0</v>
      </c>
      <c r="R1806" s="26">
        <f t="shared" si="7576"/>
        <v>0</v>
      </c>
      <c r="S1806" s="26">
        <f t="shared" si="7577"/>
        <v>0</v>
      </c>
      <c r="T1806" s="26">
        <f t="shared" si="7578"/>
        <v>0</v>
      </c>
      <c r="U1806" s="26">
        <f t="shared" si="7618"/>
        <v>0</v>
      </c>
      <c r="V1806" s="26">
        <f t="shared" si="7619"/>
        <v>0</v>
      </c>
      <c r="W1806" s="26">
        <f t="shared" si="7620"/>
        <v>0</v>
      </c>
      <c r="X1806" s="26">
        <f t="shared" si="7579"/>
        <v>0</v>
      </c>
      <c r="Y1806" s="26">
        <f t="shared" si="7580"/>
        <v>0</v>
      </c>
      <c r="Z1806" s="26">
        <f t="shared" si="7581"/>
        <v>0</v>
      </c>
      <c r="AA1806" s="26">
        <f t="shared" si="7621"/>
        <v>0</v>
      </c>
      <c r="AB1806" s="26">
        <f t="shared" si="7622"/>
        <v>0</v>
      </c>
      <c r="AC1806" s="26">
        <f t="shared" si="7623"/>
        <v>0</v>
      </c>
      <c r="AD1806" s="26">
        <f t="shared" si="7582"/>
        <v>0</v>
      </c>
      <c r="AE1806" s="26">
        <f t="shared" si="7583"/>
        <v>0</v>
      </c>
      <c r="AF1806" s="26">
        <f t="shared" si="7584"/>
        <v>0</v>
      </c>
      <c r="AG1806" s="26">
        <f t="shared" si="7624"/>
        <v>0</v>
      </c>
      <c r="AH1806" s="26">
        <f t="shared" si="7625"/>
        <v>0</v>
      </c>
      <c r="AI1806" s="26">
        <f t="shared" si="7626"/>
        <v>0</v>
      </c>
      <c r="AJ1806" s="26">
        <f t="shared" si="7585"/>
        <v>0</v>
      </c>
      <c r="AK1806" s="26">
        <f t="shared" si="7586"/>
        <v>0</v>
      </c>
      <c r="AL1806" s="26">
        <f t="shared" si="7587"/>
        <v>0</v>
      </c>
      <c r="AM1806" s="26">
        <f t="shared" si="7627"/>
        <v>0</v>
      </c>
      <c r="AN1806" s="26">
        <f t="shared" si="7628"/>
        <v>0</v>
      </c>
      <c r="AO1806" s="26">
        <f t="shared" si="7629"/>
        <v>0</v>
      </c>
      <c r="AP1806" s="26">
        <f t="shared" si="7588"/>
        <v>0</v>
      </c>
      <c r="AQ1806" s="26">
        <f t="shared" si="7589"/>
        <v>0</v>
      </c>
      <c r="AR1806" s="26">
        <f t="shared" si="7590"/>
        <v>0</v>
      </c>
      <c r="AS1806" s="26">
        <f t="shared" si="7630"/>
        <v>0</v>
      </c>
      <c r="AT1806" s="26">
        <f t="shared" si="7631"/>
        <v>0</v>
      </c>
      <c r="AU1806" s="26">
        <f t="shared" si="7632"/>
        <v>0</v>
      </c>
      <c r="AV1806" s="26">
        <f t="shared" si="7591"/>
        <v>0</v>
      </c>
      <c r="AW1806" s="26">
        <f t="shared" si="7592"/>
        <v>0</v>
      </c>
      <c r="AX1806" s="26">
        <f t="shared" si="7593"/>
        <v>0</v>
      </c>
      <c r="AY1806" s="26">
        <f t="shared" si="7633"/>
        <v>0</v>
      </c>
      <c r="AZ1806" s="26">
        <f t="shared" si="7634"/>
        <v>0</v>
      </c>
      <c r="BA1806" s="26">
        <f t="shared" si="7635"/>
        <v>0</v>
      </c>
      <c r="BB1806" s="26">
        <f t="shared" si="7594"/>
        <v>0</v>
      </c>
      <c r="BC1806" s="26">
        <f t="shared" si="7595"/>
        <v>0</v>
      </c>
      <c r="BD1806" s="26">
        <f t="shared" si="7596"/>
        <v>0</v>
      </c>
      <c r="BE1806" s="26">
        <f t="shared" si="7636"/>
        <v>0</v>
      </c>
      <c r="BF1806" s="26">
        <f t="shared" si="7637"/>
        <v>0</v>
      </c>
      <c r="BG1806" s="26">
        <f t="shared" si="7638"/>
        <v>0</v>
      </c>
      <c r="BH1806" s="26">
        <f t="shared" si="7597"/>
        <v>0</v>
      </c>
      <c r="BI1806" s="26">
        <f t="shared" si="7598"/>
        <v>0</v>
      </c>
      <c r="BJ1806" s="26">
        <f t="shared" si="7599"/>
        <v>0</v>
      </c>
      <c r="BK1806" s="26">
        <f t="shared" si="7639"/>
        <v>0</v>
      </c>
      <c r="BL1806" s="26">
        <f t="shared" si="7640"/>
        <v>0</v>
      </c>
      <c r="BM1806" s="26">
        <f t="shared" si="7641"/>
        <v>0</v>
      </c>
      <c r="BN1806" s="26">
        <f t="shared" si="7600"/>
        <v>0</v>
      </c>
      <c r="BO1806" s="26">
        <f t="shared" si="7601"/>
        <v>0</v>
      </c>
      <c r="BP1806" s="26">
        <f t="shared" si="7602"/>
        <v>0</v>
      </c>
      <c r="BQ1806" s="26">
        <f t="shared" si="7642"/>
        <v>0</v>
      </c>
      <c r="BR1806" s="26">
        <f t="shared" si="7643"/>
        <v>0</v>
      </c>
      <c r="BS1806" s="26">
        <f t="shared" si="7603"/>
        <v>0</v>
      </c>
      <c r="BT1806" s="26">
        <f t="shared" si="7604"/>
        <v>0</v>
      </c>
      <c r="BU1806" s="26">
        <f t="shared" si="7605"/>
        <v>0</v>
      </c>
      <c r="BV1806" s="26">
        <f t="shared" si="7644"/>
        <v>0</v>
      </c>
      <c r="BW1806" s="26">
        <f t="shared" si="7645"/>
        <v>0</v>
      </c>
      <c r="BX1806" s="26">
        <f t="shared" si="7606"/>
        <v>0</v>
      </c>
      <c r="BY1806" s="26">
        <f t="shared" si="7607"/>
        <v>0</v>
      </c>
      <c r="BZ1806" s="26">
        <f t="shared" si="7608"/>
        <v>0</v>
      </c>
      <c r="CA1806" s="26">
        <f t="shared" si="7646"/>
        <v>0</v>
      </c>
      <c r="CB1806" s="26">
        <f t="shared" si="7647"/>
        <v>0</v>
      </c>
      <c r="CC1806" s="26">
        <f t="shared" si="7648"/>
        <v>0</v>
      </c>
      <c r="CD1806" s="26">
        <f t="shared" si="7431"/>
        <v>0</v>
      </c>
      <c r="CE1806" s="26">
        <f t="shared" si="7432"/>
        <v>0</v>
      </c>
      <c r="CF1806" s="26">
        <f t="shared" si="7433"/>
        <v>0</v>
      </c>
      <c r="CG1806" s="26">
        <f t="shared" si="7649"/>
        <v>0</v>
      </c>
      <c r="CH1806" s="26">
        <f t="shared" si="7650"/>
        <v>0</v>
      </c>
      <c r="CI1806" s="26">
        <f t="shared" si="7651"/>
        <v>0</v>
      </c>
      <c r="CJ1806" s="26">
        <f t="shared" si="7434"/>
        <v>0</v>
      </c>
      <c r="CK1806" s="26">
        <f t="shared" si="7435"/>
        <v>0</v>
      </c>
      <c r="CL1806" s="26">
        <f t="shared" si="7436"/>
        <v>0</v>
      </c>
      <c r="CM1806" s="26">
        <f t="shared" si="7652"/>
        <v>0</v>
      </c>
      <c r="CN1806" s="26">
        <f t="shared" si="7653"/>
        <v>0</v>
      </c>
      <c r="CO1806" s="26">
        <f t="shared" si="7654"/>
        <v>0</v>
      </c>
      <c r="CP1806" s="26">
        <f t="shared" si="7437"/>
        <v>0</v>
      </c>
      <c r="CQ1806" s="26">
        <f t="shared" si="7438"/>
        <v>0</v>
      </c>
      <c r="CR1806" s="26">
        <f t="shared" si="7439"/>
        <v>0</v>
      </c>
      <c r="CS1806" s="26">
        <f t="shared" si="7655"/>
        <v>0</v>
      </c>
      <c r="CT1806" s="19">
        <v>0</v>
      </c>
      <c r="CU1806" s="35"/>
      <c r="CZ1806" s="1" t="s">
        <v>28</v>
      </c>
    </row>
    <row r="1807" spans="1:105" hidden="1" x14ac:dyDescent="0.3">
      <c r="A1807" s="36" t="s">
        <v>1033</v>
      </c>
      <c r="B1807" s="17">
        <v>320</v>
      </c>
      <c r="C1807" s="16" t="s">
        <v>132</v>
      </c>
      <c r="D1807" s="16" t="s">
        <v>65</v>
      </c>
      <c r="E1807" s="34" t="s">
        <v>234</v>
      </c>
      <c r="F1807" s="26"/>
      <c r="G1807" s="26"/>
      <c r="H1807" s="26"/>
      <c r="I1807" s="26"/>
      <c r="J1807" s="26"/>
      <c r="K1807" s="26"/>
      <c r="L1807" s="26">
        <f t="shared" si="7573"/>
        <v>0</v>
      </c>
      <c r="M1807" s="26">
        <f t="shared" si="7574"/>
        <v>0</v>
      </c>
      <c r="N1807" s="26">
        <f t="shared" si="7575"/>
        <v>0</v>
      </c>
      <c r="O1807" s="26"/>
      <c r="P1807" s="26"/>
      <c r="Q1807" s="26"/>
      <c r="R1807" s="26">
        <f t="shared" si="7576"/>
        <v>0</v>
      </c>
      <c r="S1807" s="26">
        <f t="shared" si="7577"/>
        <v>0</v>
      </c>
      <c r="T1807" s="26">
        <f t="shared" si="7578"/>
        <v>0</v>
      </c>
      <c r="U1807" s="26"/>
      <c r="V1807" s="26"/>
      <c r="W1807" s="26"/>
      <c r="X1807" s="26">
        <f t="shared" si="7579"/>
        <v>0</v>
      </c>
      <c r="Y1807" s="26">
        <f t="shared" si="7580"/>
        <v>0</v>
      </c>
      <c r="Z1807" s="26">
        <f t="shared" si="7581"/>
        <v>0</v>
      </c>
      <c r="AA1807" s="26"/>
      <c r="AB1807" s="26"/>
      <c r="AC1807" s="26"/>
      <c r="AD1807" s="26">
        <f t="shared" si="7582"/>
        <v>0</v>
      </c>
      <c r="AE1807" s="26">
        <f t="shared" si="7583"/>
        <v>0</v>
      </c>
      <c r="AF1807" s="26">
        <f t="shared" si="7584"/>
        <v>0</v>
      </c>
      <c r="AG1807" s="26"/>
      <c r="AH1807" s="26"/>
      <c r="AI1807" s="26"/>
      <c r="AJ1807" s="26">
        <f t="shared" si="7585"/>
        <v>0</v>
      </c>
      <c r="AK1807" s="26">
        <f t="shared" si="7586"/>
        <v>0</v>
      </c>
      <c r="AL1807" s="26">
        <f t="shared" si="7587"/>
        <v>0</v>
      </c>
      <c r="AM1807" s="26"/>
      <c r="AN1807" s="26"/>
      <c r="AO1807" s="26"/>
      <c r="AP1807" s="26">
        <f t="shared" si="7588"/>
        <v>0</v>
      </c>
      <c r="AQ1807" s="26">
        <f t="shared" si="7589"/>
        <v>0</v>
      </c>
      <c r="AR1807" s="26">
        <f t="shared" si="7590"/>
        <v>0</v>
      </c>
      <c r="AS1807" s="26"/>
      <c r="AT1807" s="26"/>
      <c r="AU1807" s="26"/>
      <c r="AV1807" s="26">
        <f t="shared" si="7591"/>
        <v>0</v>
      </c>
      <c r="AW1807" s="26">
        <f t="shared" si="7592"/>
        <v>0</v>
      </c>
      <c r="AX1807" s="26">
        <f t="shared" si="7593"/>
        <v>0</v>
      </c>
      <c r="AY1807" s="26"/>
      <c r="AZ1807" s="26"/>
      <c r="BA1807" s="26"/>
      <c r="BB1807" s="26">
        <f t="shared" si="7594"/>
        <v>0</v>
      </c>
      <c r="BC1807" s="26">
        <f t="shared" si="7595"/>
        <v>0</v>
      </c>
      <c r="BD1807" s="26">
        <f t="shared" si="7596"/>
        <v>0</v>
      </c>
      <c r="BE1807" s="26"/>
      <c r="BF1807" s="26"/>
      <c r="BG1807" s="26"/>
      <c r="BH1807" s="26">
        <f t="shared" si="7597"/>
        <v>0</v>
      </c>
      <c r="BI1807" s="26">
        <f t="shared" si="7598"/>
        <v>0</v>
      </c>
      <c r="BJ1807" s="26">
        <f t="shared" si="7599"/>
        <v>0</v>
      </c>
      <c r="BK1807" s="26"/>
      <c r="BL1807" s="26"/>
      <c r="BM1807" s="26"/>
      <c r="BN1807" s="26">
        <f t="shared" si="7600"/>
        <v>0</v>
      </c>
      <c r="BO1807" s="26">
        <f t="shared" si="7601"/>
        <v>0</v>
      </c>
      <c r="BP1807" s="26">
        <f t="shared" si="7602"/>
        <v>0</v>
      </c>
      <c r="BQ1807" s="26"/>
      <c r="BR1807" s="26"/>
      <c r="BS1807" s="26">
        <f t="shared" si="7603"/>
        <v>0</v>
      </c>
      <c r="BT1807" s="26">
        <f t="shared" si="7604"/>
        <v>0</v>
      </c>
      <c r="BU1807" s="26">
        <f t="shared" si="7605"/>
        <v>0</v>
      </c>
      <c r="BV1807" s="26"/>
      <c r="BW1807" s="26"/>
      <c r="BX1807" s="26">
        <f t="shared" si="7606"/>
        <v>0</v>
      </c>
      <c r="BY1807" s="26">
        <f t="shared" si="7607"/>
        <v>0</v>
      </c>
      <c r="BZ1807" s="26">
        <f t="shared" si="7608"/>
        <v>0</v>
      </c>
      <c r="CA1807" s="26"/>
      <c r="CB1807" s="26"/>
      <c r="CC1807" s="26"/>
      <c r="CD1807" s="26">
        <f t="shared" si="7431"/>
        <v>0</v>
      </c>
      <c r="CE1807" s="26">
        <f t="shared" si="7432"/>
        <v>0</v>
      </c>
      <c r="CF1807" s="26">
        <f t="shared" si="7433"/>
        <v>0</v>
      </c>
      <c r="CG1807" s="26"/>
      <c r="CH1807" s="26"/>
      <c r="CI1807" s="26"/>
      <c r="CJ1807" s="26">
        <f t="shared" si="7434"/>
        <v>0</v>
      </c>
      <c r="CK1807" s="26">
        <f t="shared" si="7435"/>
        <v>0</v>
      </c>
      <c r="CL1807" s="26">
        <f t="shared" si="7436"/>
        <v>0</v>
      </c>
      <c r="CM1807" s="26"/>
      <c r="CN1807" s="26"/>
      <c r="CO1807" s="26"/>
      <c r="CP1807" s="26">
        <f t="shared" si="7437"/>
        <v>0</v>
      </c>
      <c r="CQ1807" s="26">
        <f t="shared" si="7438"/>
        <v>0</v>
      </c>
      <c r="CR1807" s="26">
        <f t="shared" si="7439"/>
        <v>0</v>
      </c>
      <c r="CS1807" s="26"/>
      <c r="CT1807" s="19">
        <v>0</v>
      </c>
      <c r="CU1807" s="35"/>
    </row>
    <row r="1808" spans="1:105" ht="109.2" hidden="1" x14ac:dyDescent="0.3">
      <c r="A1808" s="36" t="s">
        <v>1035</v>
      </c>
      <c r="B1808" s="36"/>
      <c r="C1808" s="34"/>
      <c r="D1808" s="16"/>
      <c r="E1808" s="34" t="s">
        <v>1036</v>
      </c>
      <c r="F1808" s="26">
        <f t="shared" si="7609"/>
        <v>7041.8</v>
      </c>
      <c r="G1808" s="26">
        <f t="shared" si="7610"/>
        <v>7029.9</v>
      </c>
      <c r="H1808" s="26">
        <f t="shared" si="7611"/>
        <v>7029.9</v>
      </c>
      <c r="I1808" s="26">
        <f t="shared" si="7612"/>
        <v>0</v>
      </c>
      <c r="J1808" s="26">
        <f t="shared" si="7613"/>
        <v>0</v>
      </c>
      <c r="K1808" s="26">
        <f t="shared" si="7614"/>
        <v>0</v>
      </c>
      <c r="L1808" s="26">
        <f t="shared" si="7573"/>
        <v>7041.8</v>
      </c>
      <c r="M1808" s="26">
        <f t="shared" si="7574"/>
        <v>7029.9</v>
      </c>
      <c r="N1808" s="26">
        <f t="shared" si="7575"/>
        <v>7029.9</v>
      </c>
      <c r="O1808" s="26">
        <f t="shared" si="7615"/>
        <v>0</v>
      </c>
      <c r="P1808" s="26">
        <f t="shared" si="7616"/>
        <v>0</v>
      </c>
      <c r="Q1808" s="26">
        <f t="shared" si="7617"/>
        <v>0</v>
      </c>
      <c r="R1808" s="26">
        <f t="shared" si="7576"/>
        <v>7041.8</v>
      </c>
      <c r="S1808" s="26">
        <f t="shared" si="7577"/>
        <v>7029.9</v>
      </c>
      <c r="T1808" s="26">
        <f t="shared" si="7578"/>
        <v>7029.9</v>
      </c>
      <c r="U1808" s="26">
        <f t="shared" si="7618"/>
        <v>0</v>
      </c>
      <c r="V1808" s="26">
        <f t="shared" si="7619"/>
        <v>0</v>
      </c>
      <c r="W1808" s="26">
        <f t="shared" si="7620"/>
        <v>0</v>
      </c>
      <c r="X1808" s="26">
        <f t="shared" si="7579"/>
        <v>7041.8</v>
      </c>
      <c r="Y1808" s="26">
        <f t="shared" si="7580"/>
        <v>7029.9</v>
      </c>
      <c r="Z1808" s="26">
        <f t="shared" si="7581"/>
        <v>7029.9</v>
      </c>
      <c r="AA1808" s="26">
        <f t="shared" si="7621"/>
        <v>0</v>
      </c>
      <c r="AB1808" s="26">
        <f t="shared" si="7622"/>
        <v>0</v>
      </c>
      <c r="AC1808" s="26">
        <f t="shared" si="7623"/>
        <v>0</v>
      </c>
      <c r="AD1808" s="26">
        <f t="shared" si="7582"/>
        <v>7041.8</v>
      </c>
      <c r="AE1808" s="26">
        <f t="shared" si="7583"/>
        <v>7029.9</v>
      </c>
      <c r="AF1808" s="26">
        <f t="shared" si="7584"/>
        <v>7029.9</v>
      </c>
      <c r="AG1808" s="26">
        <f t="shared" si="7624"/>
        <v>0</v>
      </c>
      <c r="AH1808" s="26">
        <f t="shared" si="7625"/>
        <v>0</v>
      </c>
      <c r="AI1808" s="26">
        <f t="shared" si="7626"/>
        <v>0</v>
      </c>
      <c r="AJ1808" s="26">
        <f t="shared" si="7585"/>
        <v>7041.8</v>
      </c>
      <c r="AK1808" s="26">
        <f t="shared" si="7586"/>
        <v>7029.9</v>
      </c>
      <c r="AL1808" s="26">
        <f t="shared" si="7587"/>
        <v>7029.9</v>
      </c>
      <c r="AM1808" s="26">
        <f t="shared" si="7627"/>
        <v>0</v>
      </c>
      <c r="AN1808" s="26">
        <f t="shared" si="7628"/>
        <v>0</v>
      </c>
      <c r="AO1808" s="26">
        <f t="shared" si="7629"/>
        <v>0</v>
      </c>
      <c r="AP1808" s="26">
        <f t="shared" si="7588"/>
        <v>7041.8</v>
      </c>
      <c r="AQ1808" s="26">
        <f t="shared" si="7589"/>
        <v>7029.9</v>
      </c>
      <c r="AR1808" s="26">
        <f t="shared" si="7590"/>
        <v>7029.9</v>
      </c>
      <c r="AS1808" s="26">
        <f t="shared" si="7630"/>
        <v>0</v>
      </c>
      <c r="AT1808" s="26">
        <f t="shared" si="7631"/>
        <v>0</v>
      </c>
      <c r="AU1808" s="26">
        <f t="shared" si="7632"/>
        <v>0</v>
      </c>
      <c r="AV1808" s="26">
        <f t="shared" si="7591"/>
        <v>7041.8</v>
      </c>
      <c r="AW1808" s="26">
        <f t="shared" si="7592"/>
        <v>7029.9</v>
      </c>
      <c r="AX1808" s="26">
        <f t="shared" si="7593"/>
        <v>7029.9</v>
      </c>
      <c r="AY1808" s="26">
        <f t="shared" si="7633"/>
        <v>0</v>
      </c>
      <c r="AZ1808" s="26">
        <f t="shared" si="7634"/>
        <v>0</v>
      </c>
      <c r="BA1808" s="26">
        <f t="shared" si="7635"/>
        <v>0</v>
      </c>
      <c r="BB1808" s="26">
        <f t="shared" si="7594"/>
        <v>7041.8</v>
      </c>
      <c r="BC1808" s="26">
        <f t="shared" si="7595"/>
        <v>7029.9</v>
      </c>
      <c r="BD1808" s="26">
        <f t="shared" si="7596"/>
        <v>7029.9</v>
      </c>
      <c r="BE1808" s="26">
        <f t="shared" si="7636"/>
        <v>0</v>
      </c>
      <c r="BF1808" s="26">
        <f t="shared" si="7637"/>
        <v>0</v>
      </c>
      <c r="BG1808" s="26">
        <f t="shared" si="7638"/>
        <v>0</v>
      </c>
      <c r="BH1808" s="26">
        <f t="shared" si="7597"/>
        <v>7041.8</v>
      </c>
      <c r="BI1808" s="26">
        <f t="shared" si="7598"/>
        <v>7029.9</v>
      </c>
      <c r="BJ1808" s="26">
        <f t="shared" si="7599"/>
        <v>7029.9</v>
      </c>
      <c r="BK1808" s="26">
        <f t="shared" si="7639"/>
        <v>0</v>
      </c>
      <c r="BL1808" s="26">
        <f t="shared" si="7640"/>
        <v>0</v>
      </c>
      <c r="BM1808" s="26">
        <f t="shared" si="7641"/>
        <v>0</v>
      </c>
      <c r="BN1808" s="26">
        <f t="shared" si="7600"/>
        <v>7041.8</v>
      </c>
      <c r="BO1808" s="26">
        <f t="shared" si="7601"/>
        <v>7029.9</v>
      </c>
      <c r="BP1808" s="26">
        <f t="shared" si="7602"/>
        <v>7029.9</v>
      </c>
      <c r="BQ1808" s="26">
        <f t="shared" si="7642"/>
        <v>0</v>
      </c>
      <c r="BR1808" s="26">
        <f t="shared" si="7643"/>
        <v>0</v>
      </c>
      <c r="BS1808" s="26">
        <f t="shared" si="7603"/>
        <v>7041.8</v>
      </c>
      <c r="BT1808" s="26">
        <f t="shared" si="7604"/>
        <v>7029.9</v>
      </c>
      <c r="BU1808" s="26">
        <f t="shared" si="7605"/>
        <v>7029.9</v>
      </c>
      <c r="BV1808" s="26">
        <f t="shared" si="7644"/>
        <v>0</v>
      </c>
      <c r="BW1808" s="26">
        <f t="shared" si="7645"/>
        <v>0</v>
      </c>
      <c r="BX1808" s="26">
        <f t="shared" si="7606"/>
        <v>7041.8</v>
      </c>
      <c r="BY1808" s="26">
        <f t="shared" si="7607"/>
        <v>7029.9</v>
      </c>
      <c r="BZ1808" s="26">
        <f t="shared" si="7608"/>
        <v>7029.9</v>
      </c>
      <c r="CA1808" s="26">
        <f t="shared" si="7646"/>
        <v>0</v>
      </c>
      <c r="CB1808" s="26">
        <f t="shared" si="7647"/>
        <v>0</v>
      </c>
      <c r="CC1808" s="26">
        <f t="shared" si="7648"/>
        <v>0</v>
      </c>
      <c r="CD1808" s="26">
        <f t="shared" si="7431"/>
        <v>7041.8</v>
      </c>
      <c r="CE1808" s="26">
        <f t="shared" si="7432"/>
        <v>7029.9</v>
      </c>
      <c r="CF1808" s="26">
        <f t="shared" si="7433"/>
        <v>7029.9</v>
      </c>
      <c r="CG1808" s="26">
        <f t="shared" si="7649"/>
        <v>0</v>
      </c>
      <c r="CH1808" s="26">
        <f t="shared" si="7650"/>
        <v>0</v>
      </c>
      <c r="CI1808" s="26">
        <f t="shared" si="7651"/>
        <v>0</v>
      </c>
      <c r="CJ1808" s="26">
        <f t="shared" si="7434"/>
        <v>7041.8</v>
      </c>
      <c r="CK1808" s="26">
        <f t="shared" si="7435"/>
        <v>7029.9</v>
      </c>
      <c r="CL1808" s="26">
        <f t="shared" si="7436"/>
        <v>7029.9</v>
      </c>
      <c r="CM1808" s="26">
        <f t="shared" si="7652"/>
        <v>0</v>
      </c>
      <c r="CN1808" s="26">
        <f t="shared" si="7653"/>
        <v>0</v>
      </c>
      <c r="CO1808" s="26">
        <f t="shared" si="7654"/>
        <v>0</v>
      </c>
      <c r="CP1808" s="26">
        <f t="shared" si="7437"/>
        <v>7041.8</v>
      </c>
      <c r="CQ1808" s="26">
        <f t="shared" si="7438"/>
        <v>7029.9</v>
      </c>
      <c r="CR1808" s="26">
        <f t="shared" si="7439"/>
        <v>7029.9</v>
      </c>
      <c r="CS1808" s="26">
        <f t="shared" si="7655"/>
        <v>0</v>
      </c>
      <c r="CT1808" s="19"/>
      <c r="CU1808" s="35"/>
      <c r="DA1808" s="1" t="s">
        <v>29</v>
      </c>
    </row>
    <row r="1809" spans="1:105" ht="31.2" hidden="1" x14ac:dyDescent="0.3">
      <c r="A1809" s="36" t="s">
        <v>1035</v>
      </c>
      <c r="B1809" s="36" t="s">
        <v>340</v>
      </c>
      <c r="C1809" s="34"/>
      <c r="D1809" s="16"/>
      <c r="E1809" s="34" t="s">
        <v>192</v>
      </c>
      <c r="F1809" s="26">
        <f t="shared" si="7609"/>
        <v>7041.8</v>
      </c>
      <c r="G1809" s="26">
        <f t="shared" si="7610"/>
        <v>7029.9</v>
      </c>
      <c r="H1809" s="26">
        <f t="shared" si="7611"/>
        <v>7029.9</v>
      </c>
      <c r="I1809" s="26">
        <f t="shared" si="7612"/>
        <v>0</v>
      </c>
      <c r="J1809" s="26">
        <f t="shared" si="7613"/>
        <v>0</v>
      </c>
      <c r="K1809" s="26">
        <f t="shared" si="7614"/>
        <v>0</v>
      </c>
      <c r="L1809" s="26">
        <f t="shared" si="7573"/>
        <v>7041.8</v>
      </c>
      <c r="M1809" s="26">
        <f t="shared" si="7574"/>
        <v>7029.9</v>
      </c>
      <c r="N1809" s="26">
        <f t="shared" si="7575"/>
        <v>7029.9</v>
      </c>
      <c r="O1809" s="26">
        <f t="shared" si="7615"/>
        <v>0</v>
      </c>
      <c r="P1809" s="26">
        <f t="shared" si="7616"/>
        <v>0</v>
      </c>
      <c r="Q1809" s="26">
        <f t="shared" si="7617"/>
        <v>0</v>
      </c>
      <c r="R1809" s="26">
        <f t="shared" si="7576"/>
        <v>7041.8</v>
      </c>
      <c r="S1809" s="26">
        <f t="shared" si="7577"/>
        <v>7029.9</v>
      </c>
      <c r="T1809" s="26">
        <f t="shared" si="7578"/>
        <v>7029.9</v>
      </c>
      <c r="U1809" s="26">
        <f t="shared" si="7618"/>
        <v>0</v>
      </c>
      <c r="V1809" s="26">
        <f t="shared" si="7619"/>
        <v>0</v>
      </c>
      <c r="W1809" s="26">
        <f t="shared" si="7620"/>
        <v>0</v>
      </c>
      <c r="X1809" s="26">
        <f t="shared" si="7579"/>
        <v>7041.8</v>
      </c>
      <c r="Y1809" s="26">
        <f t="shared" si="7580"/>
        <v>7029.9</v>
      </c>
      <c r="Z1809" s="26">
        <f t="shared" si="7581"/>
        <v>7029.9</v>
      </c>
      <c r="AA1809" s="26">
        <f t="shared" si="7621"/>
        <v>0</v>
      </c>
      <c r="AB1809" s="26">
        <f t="shared" si="7622"/>
        <v>0</v>
      </c>
      <c r="AC1809" s="26">
        <f t="shared" si="7623"/>
        <v>0</v>
      </c>
      <c r="AD1809" s="26">
        <f t="shared" si="7582"/>
        <v>7041.8</v>
      </c>
      <c r="AE1809" s="26">
        <f t="shared" si="7583"/>
        <v>7029.9</v>
      </c>
      <c r="AF1809" s="26">
        <f t="shared" si="7584"/>
        <v>7029.9</v>
      </c>
      <c r="AG1809" s="26">
        <f t="shared" si="7624"/>
        <v>0</v>
      </c>
      <c r="AH1809" s="26">
        <f t="shared" si="7625"/>
        <v>0</v>
      </c>
      <c r="AI1809" s="26">
        <f t="shared" si="7626"/>
        <v>0</v>
      </c>
      <c r="AJ1809" s="26">
        <f t="shared" si="7585"/>
        <v>7041.8</v>
      </c>
      <c r="AK1809" s="26">
        <f t="shared" si="7586"/>
        <v>7029.9</v>
      </c>
      <c r="AL1809" s="26">
        <f t="shared" si="7587"/>
        <v>7029.9</v>
      </c>
      <c r="AM1809" s="26">
        <f t="shared" si="7627"/>
        <v>0</v>
      </c>
      <c r="AN1809" s="26">
        <f t="shared" si="7628"/>
        <v>0</v>
      </c>
      <c r="AO1809" s="26">
        <f t="shared" si="7629"/>
        <v>0</v>
      </c>
      <c r="AP1809" s="26">
        <f t="shared" si="7588"/>
        <v>7041.8</v>
      </c>
      <c r="AQ1809" s="26">
        <f t="shared" si="7589"/>
        <v>7029.9</v>
      </c>
      <c r="AR1809" s="26">
        <f t="shared" si="7590"/>
        <v>7029.9</v>
      </c>
      <c r="AS1809" s="26">
        <f t="shared" si="7630"/>
        <v>0</v>
      </c>
      <c r="AT1809" s="26">
        <f t="shared" si="7631"/>
        <v>0</v>
      </c>
      <c r="AU1809" s="26">
        <f t="shared" si="7632"/>
        <v>0</v>
      </c>
      <c r="AV1809" s="26">
        <f t="shared" si="7591"/>
        <v>7041.8</v>
      </c>
      <c r="AW1809" s="26">
        <f t="shared" si="7592"/>
        <v>7029.9</v>
      </c>
      <c r="AX1809" s="26">
        <f t="shared" si="7593"/>
        <v>7029.9</v>
      </c>
      <c r="AY1809" s="26">
        <f t="shared" si="7633"/>
        <v>0</v>
      </c>
      <c r="AZ1809" s="26">
        <f t="shared" si="7634"/>
        <v>0</v>
      </c>
      <c r="BA1809" s="26">
        <f t="shared" si="7635"/>
        <v>0</v>
      </c>
      <c r="BB1809" s="26">
        <f t="shared" si="7594"/>
        <v>7041.8</v>
      </c>
      <c r="BC1809" s="26">
        <f t="shared" si="7595"/>
        <v>7029.9</v>
      </c>
      <c r="BD1809" s="26">
        <f t="shared" si="7596"/>
        <v>7029.9</v>
      </c>
      <c r="BE1809" s="26">
        <f t="shared" si="7636"/>
        <v>0</v>
      </c>
      <c r="BF1809" s="26">
        <f t="shared" si="7637"/>
        <v>0</v>
      </c>
      <c r="BG1809" s="26">
        <f t="shared" si="7638"/>
        <v>0</v>
      </c>
      <c r="BH1809" s="26">
        <f t="shared" si="7597"/>
        <v>7041.8</v>
      </c>
      <c r="BI1809" s="26">
        <f t="shared" si="7598"/>
        <v>7029.9</v>
      </c>
      <c r="BJ1809" s="26">
        <f t="shared" si="7599"/>
        <v>7029.9</v>
      </c>
      <c r="BK1809" s="26">
        <f t="shared" si="7639"/>
        <v>0</v>
      </c>
      <c r="BL1809" s="26">
        <f t="shared" si="7640"/>
        <v>0</v>
      </c>
      <c r="BM1809" s="26">
        <f t="shared" si="7641"/>
        <v>0</v>
      </c>
      <c r="BN1809" s="26">
        <f t="shared" si="7600"/>
        <v>7041.8</v>
      </c>
      <c r="BO1809" s="26">
        <f t="shared" si="7601"/>
        <v>7029.9</v>
      </c>
      <c r="BP1809" s="26">
        <f t="shared" si="7602"/>
        <v>7029.9</v>
      </c>
      <c r="BQ1809" s="26">
        <f t="shared" si="7642"/>
        <v>0</v>
      </c>
      <c r="BR1809" s="26">
        <f t="shared" si="7643"/>
        <v>0</v>
      </c>
      <c r="BS1809" s="26">
        <f t="shared" si="7603"/>
        <v>7041.8</v>
      </c>
      <c r="BT1809" s="26">
        <f t="shared" si="7604"/>
        <v>7029.9</v>
      </c>
      <c r="BU1809" s="26">
        <f t="shared" si="7605"/>
        <v>7029.9</v>
      </c>
      <c r="BV1809" s="26">
        <f t="shared" si="7644"/>
        <v>0</v>
      </c>
      <c r="BW1809" s="26">
        <f t="shared" si="7645"/>
        <v>0</v>
      </c>
      <c r="BX1809" s="26">
        <f t="shared" si="7606"/>
        <v>7041.8</v>
      </c>
      <c r="BY1809" s="26">
        <f t="shared" si="7607"/>
        <v>7029.9</v>
      </c>
      <c r="BZ1809" s="26">
        <f t="shared" si="7608"/>
        <v>7029.9</v>
      </c>
      <c r="CA1809" s="26">
        <f t="shared" si="7646"/>
        <v>0</v>
      </c>
      <c r="CB1809" s="26">
        <f t="shared" si="7647"/>
        <v>0</v>
      </c>
      <c r="CC1809" s="26">
        <f t="shared" si="7648"/>
        <v>0</v>
      </c>
      <c r="CD1809" s="26">
        <f t="shared" si="7431"/>
        <v>7041.8</v>
      </c>
      <c r="CE1809" s="26">
        <f t="shared" si="7432"/>
        <v>7029.9</v>
      </c>
      <c r="CF1809" s="26">
        <f t="shared" si="7433"/>
        <v>7029.9</v>
      </c>
      <c r="CG1809" s="26">
        <f t="shared" si="7649"/>
        <v>0</v>
      </c>
      <c r="CH1809" s="26">
        <f t="shared" si="7650"/>
        <v>0</v>
      </c>
      <c r="CI1809" s="26">
        <f t="shared" si="7651"/>
        <v>0</v>
      </c>
      <c r="CJ1809" s="26">
        <f t="shared" si="7434"/>
        <v>7041.8</v>
      </c>
      <c r="CK1809" s="26">
        <f t="shared" si="7435"/>
        <v>7029.9</v>
      </c>
      <c r="CL1809" s="26">
        <f t="shared" si="7436"/>
        <v>7029.9</v>
      </c>
      <c r="CM1809" s="26">
        <f t="shared" si="7652"/>
        <v>0</v>
      </c>
      <c r="CN1809" s="26">
        <f t="shared" si="7653"/>
        <v>0</v>
      </c>
      <c r="CO1809" s="26">
        <f t="shared" si="7654"/>
        <v>0</v>
      </c>
      <c r="CP1809" s="26">
        <f t="shared" si="7437"/>
        <v>7041.8</v>
      </c>
      <c r="CQ1809" s="26">
        <f t="shared" si="7438"/>
        <v>7029.9</v>
      </c>
      <c r="CR1809" s="26">
        <f t="shared" si="7439"/>
        <v>7029.9</v>
      </c>
      <c r="CS1809" s="26">
        <f t="shared" si="7655"/>
        <v>0</v>
      </c>
      <c r="CT1809" s="19"/>
      <c r="CU1809" s="35"/>
      <c r="CY1809" s="1" t="s">
        <v>27</v>
      </c>
    </row>
    <row r="1810" spans="1:105" ht="31.2" hidden="1" x14ac:dyDescent="0.3">
      <c r="A1810" s="36" t="s">
        <v>1035</v>
      </c>
      <c r="B1810" s="17">
        <v>320</v>
      </c>
      <c r="C1810" s="34"/>
      <c r="D1810" s="16"/>
      <c r="E1810" s="34" t="s">
        <v>363</v>
      </c>
      <c r="F1810" s="26">
        <f t="shared" si="7609"/>
        <v>7041.8</v>
      </c>
      <c r="G1810" s="26">
        <f t="shared" si="7610"/>
        <v>7029.9</v>
      </c>
      <c r="H1810" s="26">
        <f t="shared" si="7611"/>
        <v>7029.9</v>
      </c>
      <c r="I1810" s="26">
        <f t="shared" si="7612"/>
        <v>0</v>
      </c>
      <c r="J1810" s="26">
        <f t="shared" si="7613"/>
        <v>0</v>
      </c>
      <c r="K1810" s="26">
        <f t="shared" si="7614"/>
        <v>0</v>
      </c>
      <c r="L1810" s="26">
        <f t="shared" si="7573"/>
        <v>7041.8</v>
      </c>
      <c r="M1810" s="26">
        <f t="shared" si="7574"/>
        <v>7029.9</v>
      </c>
      <c r="N1810" s="26">
        <f t="shared" si="7575"/>
        <v>7029.9</v>
      </c>
      <c r="O1810" s="26">
        <f t="shared" si="7615"/>
        <v>0</v>
      </c>
      <c r="P1810" s="26">
        <f t="shared" si="7616"/>
        <v>0</v>
      </c>
      <c r="Q1810" s="26">
        <f t="shared" si="7617"/>
        <v>0</v>
      </c>
      <c r="R1810" s="26">
        <f t="shared" si="7576"/>
        <v>7041.8</v>
      </c>
      <c r="S1810" s="26">
        <f t="shared" si="7577"/>
        <v>7029.9</v>
      </c>
      <c r="T1810" s="26">
        <f t="shared" si="7578"/>
        <v>7029.9</v>
      </c>
      <c r="U1810" s="26">
        <f t="shared" si="7618"/>
        <v>0</v>
      </c>
      <c r="V1810" s="26">
        <f t="shared" si="7619"/>
        <v>0</v>
      </c>
      <c r="W1810" s="26">
        <f t="shared" si="7620"/>
        <v>0</v>
      </c>
      <c r="X1810" s="26">
        <f t="shared" si="7579"/>
        <v>7041.8</v>
      </c>
      <c r="Y1810" s="26">
        <f t="shared" si="7580"/>
        <v>7029.9</v>
      </c>
      <c r="Z1810" s="26">
        <f t="shared" si="7581"/>
        <v>7029.9</v>
      </c>
      <c r="AA1810" s="26">
        <f t="shared" si="7621"/>
        <v>0</v>
      </c>
      <c r="AB1810" s="26">
        <f t="shared" si="7622"/>
        <v>0</v>
      </c>
      <c r="AC1810" s="26">
        <f t="shared" si="7623"/>
        <v>0</v>
      </c>
      <c r="AD1810" s="26">
        <f t="shared" si="7582"/>
        <v>7041.8</v>
      </c>
      <c r="AE1810" s="26">
        <f t="shared" si="7583"/>
        <v>7029.9</v>
      </c>
      <c r="AF1810" s="26">
        <f t="shared" si="7584"/>
        <v>7029.9</v>
      </c>
      <c r="AG1810" s="26">
        <f t="shared" si="7624"/>
        <v>0</v>
      </c>
      <c r="AH1810" s="26">
        <f t="shared" si="7625"/>
        <v>0</v>
      </c>
      <c r="AI1810" s="26">
        <f t="shared" si="7626"/>
        <v>0</v>
      </c>
      <c r="AJ1810" s="26">
        <f t="shared" si="7585"/>
        <v>7041.8</v>
      </c>
      <c r="AK1810" s="26">
        <f t="shared" si="7586"/>
        <v>7029.9</v>
      </c>
      <c r="AL1810" s="26">
        <f t="shared" si="7587"/>
        <v>7029.9</v>
      </c>
      <c r="AM1810" s="26">
        <f t="shared" si="7627"/>
        <v>0</v>
      </c>
      <c r="AN1810" s="26">
        <f t="shared" si="7628"/>
        <v>0</v>
      </c>
      <c r="AO1810" s="26">
        <f t="shared" si="7629"/>
        <v>0</v>
      </c>
      <c r="AP1810" s="26">
        <f t="shared" si="7588"/>
        <v>7041.8</v>
      </c>
      <c r="AQ1810" s="26">
        <f t="shared" si="7589"/>
        <v>7029.9</v>
      </c>
      <c r="AR1810" s="26">
        <f t="shared" si="7590"/>
        <v>7029.9</v>
      </c>
      <c r="AS1810" s="26">
        <f t="shared" si="7630"/>
        <v>0</v>
      </c>
      <c r="AT1810" s="26">
        <f t="shared" si="7631"/>
        <v>0</v>
      </c>
      <c r="AU1810" s="26">
        <f t="shared" si="7632"/>
        <v>0</v>
      </c>
      <c r="AV1810" s="26">
        <f t="shared" si="7591"/>
        <v>7041.8</v>
      </c>
      <c r="AW1810" s="26">
        <f t="shared" si="7592"/>
        <v>7029.9</v>
      </c>
      <c r="AX1810" s="26">
        <f t="shared" si="7593"/>
        <v>7029.9</v>
      </c>
      <c r="AY1810" s="26">
        <f t="shared" si="7633"/>
        <v>0</v>
      </c>
      <c r="AZ1810" s="26">
        <f t="shared" si="7634"/>
        <v>0</v>
      </c>
      <c r="BA1810" s="26">
        <f t="shared" si="7635"/>
        <v>0</v>
      </c>
      <c r="BB1810" s="26">
        <f t="shared" si="7594"/>
        <v>7041.8</v>
      </c>
      <c r="BC1810" s="26">
        <f t="shared" si="7595"/>
        <v>7029.9</v>
      </c>
      <c r="BD1810" s="26">
        <f t="shared" si="7596"/>
        <v>7029.9</v>
      </c>
      <c r="BE1810" s="26">
        <f t="shared" si="7636"/>
        <v>0</v>
      </c>
      <c r="BF1810" s="26">
        <f t="shared" si="7637"/>
        <v>0</v>
      </c>
      <c r="BG1810" s="26">
        <f t="shared" si="7638"/>
        <v>0</v>
      </c>
      <c r="BH1810" s="26">
        <f t="shared" si="7597"/>
        <v>7041.8</v>
      </c>
      <c r="BI1810" s="26">
        <f t="shared" si="7598"/>
        <v>7029.9</v>
      </c>
      <c r="BJ1810" s="26">
        <f t="shared" si="7599"/>
        <v>7029.9</v>
      </c>
      <c r="BK1810" s="26">
        <f t="shared" si="7639"/>
        <v>0</v>
      </c>
      <c r="BL1810" s="26">
        <f t="shared" si="7640"/>
        <v>0</v>
      </c>
      <c r="BM1810" s="26">
        <f t="shared" si="7641"/>
        <v>0</v>
      </c>
      <c r="BN1810" s="26">
        <f t="shared" si="7600"/>
        <v>7041.8</v>
      </c>
      <c r="BO1810" s="26">
        <f t="shared" si="7601"/>
        <v>7029.9</v>
      </c>
      <c r="BP1810" s="26">
        <f t="shared" si="7602"/>
        <v>7029.9</v>
      </c>
      <c r="BQ1810" s="26">
        <f t="shared" si="7642"/>
        <v>0</v>
      </c>
      <c r="BR1810" s="26">
        <f t="shared" si="7643"/>
        <v>0</v>
      </c>
      <c r="BS1810" s="26">
        <f t="shared" si="7603"/>
        <v>7041.8</v>
      </c>
      <c r="BT1810" s="26">
        <f t="shared" si="7604"/>
        <v>7029.9</v>
      </c>
      <c r="BU1810" s="26">
        <f t="shared" si="7605"/>
        <v>7029.9</v>
      </c>
      <c r="BV1810" s="26">
        <f t="shared" si="7644"/>
        <v>0</v>
      </c>
      <c r="BW1810" s="26">
        <f t="shared" si="7645"/>
        <v>0</v>
      </c>
      <c r="BX1810" s="26">
        <f t="shared" si="7606"/>
        <v>7041.8</v>
      </c>
      <c r="BY1810" s="26">
        <f t="shared" si="7607"/>
        <v>7029.9</v>
      </c>
      <c r="BZ1810" s="26">
        <f t="shared" si="7608"/>
        <v>7029.9</v>
      </c>
      <c r="CA1810" s="26">
        <f t="shared" si="7646"/>
        <v>0</v>
      </c>
      <c r="CB1810" s="26">
        <f t="shared" si="7647"/>
        <v>0</v>
      </c>
      <c r="CC1810" s="26">
        <f t="shared" si="7648"/>
        <v>0</v>
      </c>
      <c r="CD1810" s="26">
        <f t="shared" si="7431"/>
        <v>7041.8</v>
      </c>
      <c r="CE1810" s="26">
        <f t="shared" si="7432"/>
        <v>7029.9</v>
      </c>
      <c r="CF1810" s="26">
        <f t="shared" si="7433"/>
        <v>7029.9</v>
      </c>
      <c r="CG1810" s="26">
        <f t="shared" si="7649"/>
        <v>0</v>
      </c>
      <c r="CH1810" s="26">
        <f t="shared" si="7650"/>
        <v>0</v>
      </c>
      <c r="CI1810" s="26">
        <f t="shared" si="7651"/>
        <v>0</v>
      </c>
      <c r="CJ1810" s="26">
        <f t="shared" si="7434"/>
        <v>7041.8</v>
      </c>
      <c r="CK1810" s="26">
        <f t="shared" si="7435"/>
        <v>7029.9</v>
      </c>
      <c r="CL1810" s="26">
        <f t="shared" si="7436"/>
        <v>7029.9</v>
      </c>
      <c r="CM1810" s="26">
        <f t="shared" si="7652"/>
        <v>0</v>
      </c>
      <c r="CN1810" s="26">
        <f t="shared" si="7653"/>
        <v>0</v>
      </c>
      <c r="CO1810" s="26">
        <f t="shared" si="7654"/>
        <v>0</v>
      </c>
      <c r="CP1810" s="26">
        <f t="shared" si="7437"/>
        <v>7041.8</v>
      </c>
      <c r="CQ1810" s="26">
        <f t="shared" si="7438"/>
        <v>7029.9</v>
      </c>
      <c r="CR1810" s="26">
        <f t="shared" si="7439"/>
        <v>7029.9</v>
      </c>
      <c r="CS1810" s="26">
        <f t="shared" si="7655"/>
        <v>0</v>
      </c>
      <c r="CT1810" s="19"/>
      <c r="CU1810" s="35"/>
      <c r="CZ1810" s="1" t="s">
        <v>28</v>
      </c>
    </row>
    <row r="1811" spans="1:105" hidden="1" x14ac:dyDescent="0.3">
      <c r="A1811" s="36" t="s">
        <v>1035</v>
      </c>
      <c r="B1811" s="17">
        <v>320</v>
      </c>
      <c r="C1811" s="16" t="s">
        <v>132</v>
      </c>
      <c r="D1811" s="16" t="s">
        <v>65</v>
      </c>
      <c r="E1811" s="34" t="s">
        <v>234</v>
      </c>
      <c r="F1811" s="26">
        <v>7041.8</v>
      </c>
      <c r="G1811" s="26">
        <v>7029.9</v>
      </c>
      <c r="H1811" s="26">
        <v>7029.9</v>
      </c>
      <c r="I1811" s="26"/>
      <c r="J1811" s="26"/>
      <c r="K1811" s="26"/>
      <c r="L1811" s="26">
        <f t="shared" si="7573"/>
        <v>7041.8</v>
      </c>
      <c r="M1811" s="26">
        <f t="shared" si="7574"/>
        <v>7029.9</v>
      </c>
      <c r="N1811" s="26">
        <f t="shared" si="7575"/>
        <v>7029.9</v>
      </c>
      <c r="O1811" s="26"/>
      <c r="P1811" s="26"/>
      <c r="Q1811" s="26"/>
      <c r="R1811" s="26">
        <f t="shared" si="7576"/>
        <v>7041.8</v>
      </c>
      <c r="S1811" s="26">
        <f t="shared" si="7577"/>
        <v>7029.9</v>
      </c>
      <c r="T1811" s="26">
        <f t="shared" si="7578"/>
        <v>7029.9</v>
      </c>
      <c r="U1811" s="26"/>
      <c r="V1811" s="26"/>
      <c r="W1811" s="26"/>
      <c r="X1811" s="26">
        <f t="shared" si="7579"/>
        <v>7041.8</v>
      </c>
      <c r="Y1811" s="26">
        <f t="shared" si="7580"/>
        <v>7029.9</v>
      </c>
      <c r="Z1811" s="26">
        <f t="shared" si="7581"/>
        <v>7029.9</v>
      </c>
      <c r="AA1811" s="26"/>
      <c r="AB1811" s="26"/>
      <c r="AC1811" s="26"/>
      <c r="AD1811" s="26">
        <f t="shared" si="7582"/>
        <v>7041.8</v>
      </c>
      <c r="AE1811" s="26">
        <f t="shared" si="7583"/>
        <v>7029.9</v>
      </c>
      <c r="AF1811" s="26">
        <f t="shared" si="7584"/>
        <v>7029.9</v>
      </c>
      <c r="AG1811" s="26"/>
      <c r="AH1811" s="26"/>
      <c r="AI1811" s="26"/>
      <c r="AJ1811" s="26">
        <f t="shared" si="7585"/>
        <v>7041.8</v>
      </c>
      <c r="AK1811" s="26">
        <f t="shared" si="7586"/>
        <v>7029.9</v>
      </c>
      <c r="AL1811" s="26">
        <f t="shared" si="7587"/>
        <v>7029.9</v>
      </c>
      <c r="AM1811" s="26"/>
      <c r="AN1811" s="26"/>
      <c r="AO1811" s="26"/>
      <c r="AP1811" s="26">
        <f t="shared" si="7588"/>
        <v>7041.8</v>
      </c>
      <c r="AQ1811" s="26">
        <f t="shared" si="7589"/>
        <v>7029.9</v>
      </c>
      <c r="AR1811" s="26">
        <f t="shared" si="7590"/>
        <v>7029.9</v>
      </c>
      <c r="AS1811" s="26"/>
      <c r="AT1811" s="26"/>
      <c r="AU1811" s="26"/>
      <c r="AV1811" s="26">
        <f t="shared" si="7591"/>
        <v>7041.8</v>
      </c>
      <c r="AW1811" s="26">
        <f t="shared" si="7592"/>
        <v>7029.9</v>
      </c>
      <c r="AX1811" s="26">
        <f t="shared" si="7593"/>
        <v>7029.9</v>
      </c>
      <c r="AY1811" s="26"/>
      <c r="AZ1811" s="26"/>
      <c r="BA1811" s="26"/>
      <c r="BB1811" s="26">
        <f t="shared" si="7594"/>
        <v>7041.8</v>
      </c>
      <c r="BC1811" s="26">
        <f t="shared" si="7595"/>
        <v>7029.9</v>
      </c>
      <c r="BD1811" s="26">
        <f t="shared" si="7596"/>
        <v>7029.9</v>
      </c>
      <c r="BE1811" s="26"/>
      <c r="BF1811" s="26"/>
      <c r="BG1811" s="26"/>
      <c r="BH1811" s="26">
        <f t="shared" si="7597"/>
        <v>7041.8</v>
      </c>
      <c r="BI1811" s="26">
        <f t="shared" si="7598"/>
        <v>7029.9</v>
      </c>
      <c r="BJ1811" s="26">
        <f t="shared" si="7599"/>
        <v>7029.9</v>
      </c>
      <c r="BK1811" s="26"/>
      <c r="BL1811" s="26"/>
      <c r="BM1811" s="26"/>
      <c r="BN1811" s="26">
        <f t="shared" si="7600"/>
        <v>7041.8</v>
      </c>
      <c r="BO1811" s="26">
        <f t="shared" si="7601"/>
        <v>7029.9</v>
      </c>
      <c r="BP1811" s="26">
        <f t="shared" si="7602"/>
        <v>7029.9</v>
      </c>
      <c r="BQ1811" s="26"/>
      <c r="BR1811" s="26"/>
      <c r="BS1811" s="26">
        <f t="shared" si="7603"/>
        <v>7041.8</v>
      </c>
      <c r="BT1811" s="26">
        <f t="shared" si="7604"/>
        <v>7029.9</v>
      </c>
      <c r="BU1811" s="26">
        <f t="shared" si="7605"/>
        <v>7029.9</v>
      </c>
      <c r="BV1811" s="26"/>
      <c r="BW1811" s="26"/>
      <c r="BX1811" s="26">
        <f t="shared" si="7606"/>
        <v>7041.8</v>
      </c>
      <c r="BY1811" s="26">
        <f t="shared" si="7607"/>
        <v>7029.9</v>
      </c>
      <c r="BZ1811" s="26">
        <f t="shared" si="7608"/>
        <v>7029.9</v>
      </c>
      <c r="CA1811" s="26"/>
      <c r="CB1811" s="26"/>
      <c r="CC1811" s="26"/>
      <c r="CD1811" s="26">
        <f t="shared" si="7431"/>
        <v>7041.8</v>
      </c>
      <c r="CE1811" s="26">
        <f t="shared" si="7432"/>
        <v>7029.9</v>
      </c>
      <c r="CF1811" s="26">
        <f t="shared" si="7433"/>
        <v>7029.9</v>
      </c>
      <c r="CG1811" s="26"/>
      <c r="CH1811" s="26"/>
      <c r="CI1811" s="26"/>
      <c r="CJ1811" s="26">
        <f t="shared" si="7434"/>
        <v>7041.8</v>
      </c>
      <c r="CK1811" s="26">
        <f t="shared" si="7435"/>
        <v>7029.9</v>
      </c>
      <c r="CL1811" s="26">
        <f t="shared" si="7436"/>
        <v>7029.9</v>
      </c>
      <c r="CM1811" s="26"/>
      <c r="CN1811" s="26"/>
      <c r="CO1811" s="26"/>
      <c r="CP1811" s="26">
        <f t="shared" si="7437"/>
        <v>7041.8</v>
      </c>
      <c r="CQ1811" s="26">
        <f t="shared" si="7438"/>
        <v>7029.9</v>
      </c>
      <c r="CR1811" s="26">
        <f t="shared" si="7439"/>
        <v>7029.9</v>
      </c>
      <c r="CS1811" s="26"/>
      <c r="CT1811" s="19"/>
      <c r="CU1811" s="35"/>
    </row>
    <row r="1812" spans="1:105" ht="46.8" hidden="1" x14ac:dyDescent="0.3">
      <c r="A1812" s="36" t="s">
        <v>1037</v>
      </c>
      <c r="B1812" s="36"/>
      <c r="C1812" s="34"/>
      <c r="D1812" s="16"/>
      <c r="E1812" s="34" t="s">
        <v>1038</v>
      </c>
      <c r="F1812" s="26">
        <f t="shared" si="7609"/>
        <v>2488.3000000000002</v>
      </c>
      <c r="G1812" s="26">
        <f t="shared" si="7610"/>
        <v>0</v>
      </c>
      <c r="H1812" s="26">
        <f t="shared" si="7611"/>
        <v>0</v>
      </c>
      <c r="I1812" s="26">
        <f t="shared" si="7612"/>
        <v>0</v>
      </c>
      <c r="J1812" s="26">
        <f t="shared" si="7613"/>
        <v>0</v>
      </c>
      <c r="K1812" s="26">
        <f t="shared" si="7614"/>
        <v>0</v>
      </c>
      <c r="L1812" s="26">
        <f t="shared" si="7573"/>
        <v>2488.3000000000002</v>
      </c>
      <c r="M1812" s="26">
        <f t="shared" si="7574"/>
        <v>0</v>
      </c>
      <c r="N1812" s="26">
        <f t="shared" si="7575"/>
        <v>0</v>
      </c>
      <c r="O1812" s="26">
        <f t="shared" si="7615"/>
        <v>0</v>
      </c>
      <c r="P1812" s="26">
        <f t="shared" si="7616"/>
        <v>0</v>
      </c>
      <c r="Q1812" s="26">
        <f t="shared" si="7617"/>
        <v>0</v>
      </c>
      <c r="R1812" s="26">
        <f t="shared" si="7576"/>
        <v>2488.3000000000002</v>
      </c>
      <c r="S1812" s="26">
        <f t="shared" si="7577"/>
        <v>0</v>
      </c>
      <c r="T1812" s="26">
        <f t="shared" si="7578"/>
        <v>0</v>
      </c>
      <c r="U1812" s="26">
        <f t="shared" si="7618"/>
        <v>0</v>
      </c>
      <c r="V1812" s="26">
        <f t="shared" si="7619"/>
        <v>0</v>
      </c>
      <c r="W1812" s="26">
        <f t="shared" si="7620"/>
        <v>0</v>
      </c>
      <c r="X1812" s="26">
        <f t="shared" si="7579"/>
        <v>2488.3000000000002</v>
      </c>
      <c r="Y1812" s="26">
        <f t="shared" si="7580"/>
        <v>0</v>
      </c>
      <c r="Z1812" s="26">
        <f t="shared" si="7581"/>
        <v>0</v>
      </c>
      <c r="AA1812" s="26">
        <f t="shared" si="7621"/>
        <v>0</v>
      </c>
      <c r="AB1812" s="26">
        <f t="shared" si="7622"/>
        <v>0</v>
      </c>
      <c r="AC1812" s="26">
        <f t="shared" si="7623"/>
        <v>0</v>
      </c>
      <c r="AD1812" s="26">
        <f t="shared" si="7582"/>
        <v>2488.3000000000002</v>
      </c>
      <c r="AE1812" s="26">
        <f t="shared" si="7583"/>
        <v>0</v>
      </c>
      <c r="AF1812" s="26">
        <f t="shared" si="7584"/>
        <v>0</v>
      </c>
      <c r="AG1812" s="26">
        <f t="shared" si="7624"/>
        <v>0</v>
      </c>
      <c r="AH1812" s="26">
        <f t="shared" si="7625"/>
        <v>0</v>
      </c>
      <c r="AI1812" s="26">
        <f t="shared" si="7626"/>
        <v>0</v>
      </c>
      <c r="AJ1812" s="26">
        <f t="shared" si="7585"/>
        <v>2488.3000000000002</v>
      </c>
      <c r="AK1812" s="26">
        <f t="shared" si="7586"/>
        <v>0</v>
      </c>
      <c r="AL1812" s="26">
        <f t="shared" si="7587"/>
        <v>0</v>
      </c>
      <c r="AM1812" s="26">
        <f t="shared" si="7627"/>
        <v>0</v>
      </c>
      <c r="AN1812" s="26">
        <f t="shared" si="7628"/>
        <v>0</v>
      </c>
      <c r="AO1812" s="26">
        <f t="shared" si="7629"/>
        <v>0</v>
      </c>
      <c r="AP1812" s="26">
        <f t="shared" si="7588"/>
        <v>2488.3000000000002</v>
      </c>
      <c r="AQ1812" s="26">
        <f t="shared" si="7589"/>
        <v>0</v>
      </c>
      <c r="AR1812" s="26">
        <f t="shared" si="7590"/>
        <v>0</v>
      </c>
      <c r="AS1812" s="26">
        <f t="shared" si="7630"/>
        <v>0</v>
      </c>
      <c r="AT1812" s="26">
        <f t="shared" si="7631"/>
        <v>0</v>
      </c>
      <c r="AU1812" s="26">
        <f t="shared" si="7632"/>
        <v>0</v>
      </c>
      <c r="AV1812" s="26">
        <f t="shared" si="7591"/>
        <v>2488.3000000000002</v>
      </c>
      <c r="AW1812" s="26">
        <f t="shared" si="7592"/>
        <v>0</v>
      </c>
      <c r="AX1812" s="26">
        <f t="shared" si="7593"/>
        <v>0</v>
      </c>
      <c r="AY1812" s="26">
        <f t="shared" si="7633"/>
        <v>0</v>
      </c>
      <c r="AZ1812" s="26">
        <f t="shared" si="7634"/>
        <v>0</v>
      </c>
      <c r="BA1812" s="26">
        <f t="shared" si="7635"/>
        <v>0</v>
      </c>
      <c r="BB1812" s="26">
        <f t="shared" si="7594"/>
        <v>2488.3000000000002</v>
      </c>
      <c r="BC1812" s="26">
        <f t="shared" si="7595"/>
        <v>0</v>
      </c>
      <c r="BD1812" s="26">
        <f t="shared" si="7596"/>
        <v>0</v>
      </c>
      <c r="BE1812" s="26">
        <f t="shared" si="7636"/>
        <v>0</v>
      </c>
      <c r="BF1812" s="26">
        <f t="shared" si="7637"/>
        <v>0</v>
      </c>
      <c r="BG1812" s="26">
        <f t="shared" si="7638"/>
        <v>0</v>
      </c>
      <c r="BH1812" s="26">
        <f t="shared" si="7597"/>
        <v>2488.3000000000002</v>
      </c>
      <c r="BI1812" s="26">
        <f t="shared" si="7598"/>
        <v>0</v>
      </c>
      <c r="BJ1812" s="26">
        <f t="shared" si="7599"/>
        <v>0</v>
      </c>
      <c r="BK1812" s="26">
        <f t="shared" si="7639"/>
        <v>0</v>
      </c>
      <c r="BL1812" s="26">
        <f t="shared" si="7640"/>
        <v>0</v>
      </c>
      <c r="BM1812" s="26">
        <f t="shared" si="7641"/>
        <v>0</v>
      </c>
      <c r="BN1812" s="26">
        <f t="shared" si="7600"/>
        <v>2488.3000000000002</v>
      </c>
      <c r="BO1812" s="26">
        <f t="shared" si="7601"/>
        <v>0</v>
      </c>
      <c r="BP1812" s="26">
        <f t="shared" si="7602"/>
        <v>0</v>
      </c>
      <c r="BQ1812" s="26">
        <f t="shared" si="7642"/>
        <v>0</v>
      </c>
      <c r="BR1812" s="26">
        <f t="shared" si="7643"/>
        <v>0</v>
      </c>
      <c r="BS1812" s="26">
        <f t="shared" si="7603"/>
        <v>2488.3000000000002</v>
      </c>
      <c r="BT1812" s="26">
        <f t="shared" si="7604"/>
        <v>0</v>
      </c>
      <c r="BU1812" s="26">
        <f t="shared" si="7605"/>
        <v>0</v>
      </c>
      <c r="BV1812" s="26">
        <f t="shared" si="7644"/>
        <v>0</v>
      </c>
      <c r="BW1812" s="26">
        <f t="shared" si="7645"/>
        <v>0</v>
      </c>
      <c r="BX1812" s="26">
        <f t="shared" si="7606"/>
        <v>2488.3000000000002</v>
      </c>
      <c r="BY1812" s="26">
        <f t="shared" si="7607"/>
        <v>0</v>
      </c>
      <c r="BZ1812" s="26">
        <f t="shared" si="7608"/>
        <v>0</v>
      </c>
      <c r="CA1812" s="26">
        <f t="shared" si="7646"/>
        <v>0</v>
      </c>
      <c r="CB1812" s="26">
        <f t="shared" si="7647"/>
        <v>0</v>
      </c>
      <c r="CC1812" s="26">
        <f t="shared" si="7648"/>
        <v>0</v>
      </c>
      <c r="CD1812" s="26">
        <f t="shared" si="7431"/>
        <v>2488.3000000000002</v>
      </c>
      <c r="CE1812" s="26">
        <f t="shared" si="7432"/>
        <v>0</v>
      </c>
      <c r="CF1812" s="26">
        <f t="shared" si="7433"/>
        <v>0</v>
      </c>
      <c r="CG1812" s="26">
        <f t="shared" si="7649"/>
        <v>0</v>
      </c>
      <c r="CH1812" s="26">
        <f t="shared" si="7650"/>
        <v>0</v>
      </c>
      <c r="CI1812" s="26">
        <f t="shared" si="7651"/>
        <v>0</v>
      </c>
      <c r="CJ1812" s="26">
        <f t="shared" si="7434"/>
        <v>2488.3000000000002</v>
      </c>
      <c r="CK1812" s="26">
        <f t="shared" si="7435"/>
        <v>0</v>
      </c>
      <c r="CL1812" s="26">
        <f t="shared" si="7436"/>
        <v>0</v>
      </c>
      <c r="CM1812" s="26">
        <f t="shared" si="7652"/>
        <v>0</v>
      </c>
      <c r="CN1812" s="26">
        <f t="shared" si="7653"/>
        <v>0</v>
      </c>
      <c r="CO1812" s="26">
        <f t="shared" si="7654"/>
        <v>0</v>
      </c>
      <c r="CP1812" s="26">
        <f t="shared" si="7437"/>
        <v>2488.3000000000002</v>
      </c>
      <c r="CQ1812" s="26">
        <f t="shared" si="7438"/>
        <v>0</v>
      </c>
      <c r="CR1812" s="26">
        <f t="shared" si="7439"/>
        <v>0</v>
      </c>
      <c r="CS1812" s="26">
        <f t="shared" si="7655"/>
        <v>0</v>
      </c>
      <c r="CT1812" s="19"/>
      <c r="CU1812" s="35"/>
      <c r="DA1812" s="1" t="s">
        <v>29</v>
      </c>
    </row>
    <row r="1813" spans="1:105" ht="31.2" hidden="1" x14ac:dyDescent="0.3">
      <c r="A1813" s="36" t="s">
        <v>1037</v>
      </c>
      <c r="B1813" s="36" t="s">
        <v>340</v>
      </c>
      <c r="C1813" s="34"/>
      <c r="D1813" s="16"/>
      <c r="E1813" s="34" t="s">
        <v>192</v>
      </c>
      <c r="F1813" s="26">
        <f t="shared" si="7609"/>
        <v>2488.3000000000002</v>
      </c>
      <c r="G1813" s="26">
        <f t="shared" si="7610"/>
        <v>0</v>
      </c>
      <c r="H1813" s="26">
        <f t="shared" si="7611"/>
        <v>0</v>
      </c>
      <c r="I1813" s="26">
        <f t="shared" si="7612"/>
        <v>0</v>
      </c>
      <c r="J1813" s="26">
        <f t="shared" si="7613"/>
        <v>0</v>
      </c>
      <c r="K1813" s="26">
        <f t="shared" si="7614"/>
        <v>0</v>
      </c>
      <c r="L1813" s="26">
        <f t="shared" si="7573"/>
        <v>2488.3000000000002</v>
      </c>
      <c r="M1813" s="26">
        <f t="shared" si="7574"/>
        <v>0</v>
      </c>
      <c r="N1813" s="26">
        <f t="shared" si="7575"/>
        <v>0</v>
      </c>
      <c r="O1813" s="26">
        <f t="shared" si="7615"/>
        <v>0</v>
      </c>
      <c r="P1813" s="26">
        <f t="shared" si="7616"/>
        <v>0</v>
      </c>
      <c r="Q1813" s="26">
        <f t="shared" si="7617"/>
        <v>0</v>
      </c>
      <c r="R1813" s="26">
        <f t="shared" si="7576"/>
        <v>2488.3000000000002</v>
      </c>
      <c r="S1813" s="26">
        <f t="shared" si="7577"/>
        <v>0</v>
      </c>
      <c r="T1813" s="26">
        <f t="shared" si="7578"/>
        <v>0</v>
      </c>
      <c r="U1813" s="26">
        <f t="shared" si="7618"/>
        <v>0</v>
      </c>
      <c r="V1813" s="26">
        <f t="shared" si="7619"/>
        <v>0</v>
      </c>
      <c r="W1813" s="26">
        <f t="shared" si="7620"/>
        <v>0</v>
      </c>
      <c r="X1813" s="26">
        <f t="shared" si="7579"/>
        <v>2488.3000000000002</v>
      </c>
      <c r="Y1813" s="26">
        <f t="shared" si="7580"/>
        <v>0</v>
      </c>
      <c r="Z1813" s="26">
        <f t="shared" si="7581"/>
        <v>0</v>
      </c>
      <c r="AA1813" s="26">
        <f t="shared" si="7621"/>
        <v>0</v>
      </c>
      <c r="AB1813" s="26">
        <f t="shared" si="7622"/>
        <v>0</v>
      </c>
      <c r="AC1813" s="26">
        <f t="shared" si="7623"/>
        <v>0</v>
      </c>
      <c r="AD1813" s="26">
        <f t="shared" si="7582"/>
        <v>2488.3000000000002</v>
      </c>
      <c r="AE1813" s="26">
        <f t="shared" si="7583"/>
        <v>0</v>
      </c>
      <c r="AF1813" s="26">
        <f t="shared" si="7584"/>
        <v>0</v>
      </c>
      <c r="AG1813" s="26">
        <f t="shared" si="7624"/>
        <v>0</v>
      </c>
      <c r="AH1813" s="26">
        <f t="shared" si="7625"/>
        <v>0</v>
      </c>
      <c r="AI1813" s="26">
        <f t="shared" si="7626"/>
        <v>0</v>
      </c>
      <c r="AJ1813" s="26">
        <f t="shared" si="7585"/>
        <v>2488.3000000000002</v>
      </c>
      <c r="AK1813" s="26">
        <f t="shared" si="7586"/>
        <v>0</v>
      </c>
      <c r="AL1813" s="26">
        <f t="shared" si="7587"/>
        <v>0</v>
      </c>
      <c r="AM1813" s="26">
        <f t="shared" si="7627"/>
        <v>0</v>
      </c>
      <c r="AN1813" s="26">
        <f t="shared" si="7628"/>
        <v>0</v>
      </c>
      <c r="AO1813" s="26">
        <f t="shared" si="7629"/>
        <v>0</v>
      </c>
      <c r="AP1813" s="26">
        <f t="shared" si="7588"/>
        <v>2488.3000000000002</v>
      </c>
      <c r="AQ1813" s="26">
        <f t="shared" si="7589"/>
        <v>0</v>
      </c>
      <c r="AR1813" s="26">
        <f t="shared" si="7590"/>
        <v>0</v>
      </c>
      <c r="AS1813" s="26">
        <f t="shared" si="7630"/>
        <v>0</v>
      </c>
      <c r="AT1813" s="26">
        <f t="shared" si="7631"/>
        <v>0</v>
      </c>
      <c r="AU1813" s="26">
        <f t="shared" si="7632"/>
        <v>0</v>
      </c>
      <c r="AV1813" s="26">
        <f t="shared" si="7591"/>
        <v>2488.3000000000002</v>
      </c>
      <c r="AW1813" s="26">
        <f t="shared" si="7592"/>
        <v>0</v>
      </c>
      <c r="AX1813" s="26">
        <f t="shared" si="7593"/>
        <v>0</v>
      </c>
      <c r="AY1813" s="26">
        <f t="shared" si="7633"/>
        <v>0</v>
      </c>
      <c r="AZ1813" s="26">
        <f t="shared" si="7634"/>
        <v>0</v>
      </c>
      <c r="BA1813" s="26">
        <f t="shared" si="7635"/>
        <v>0</v>
      </c>
      <c r="BB1813" s="26">
        <f t="shared" si="7594"/>
        <v>2488.3000000000002</v>
      </c>
      <c r="BC1813" s="26">
        <f t="shared" si="7595"/>
        <v>0</v>
      </c>
      <c r="BD1813" s="26">
        <f t="shared" si="7596"/>
        <v>0</v>
      </c>
      <c r="BE1813" s="26">
        <f t="shared" si="7636"/>
        <v>0</v>
      </c>
      <c r="BF1813" s="26">
        <f t="shared" si="7637"/>
        <v>0</v>
      </c>
      <c r="BG1813" s="26">
        <f t="shared" si="7638"/>
        <v>0</v>
      </c>
      <c r="BH1813" s="26">
        <f t="shared" si="7597"/>
        <v>2488.3000000000002</v>
      </c>
      <c r="BI1813" s="26">
        <f t="shared" si="7598"/>
        <v>0</v>
      </c>
      <c r="BJ1813" s="26">
        <f t="shared" si="7599"/>
        <v>0</v>
      </c>
      <c r="BK1813" s="26">
        <f t="shared" si="7639"/>
        <v>0</v>
      </c>
      <c r="BL1813" s="26">
        <f t="shared" si="7640"/>
        <v>0</v>
      </c>
      <c r="BM1813" s="26">
        <f t="shared" si="7641"/>
        <v>0</v>
      </c>
      <c r="BN1813" s="26">
        <f t="shared" si="7600"/>
        <v>2488.3000000000002</v>
      </c>
      <c r="BO1813" s="26">
        <f t="shared" si="7601"/>
        <v>0</v>
      </c>
      <c r="BP1813" s="26">
        <f t="shared" si="7602"/>
        <v>0</v>
      </c>
      <c r="BQ1813" s="26">
        <f t="shared" si="7642"/>
        <v>0</v>
      </c>
      <c r="BR1813" s="26">
        <f t="shared" si="7643"/>
        <v>0</v>
      </c>
      <c r="BS1813" s="26">
        <f t="shared" si="7603"/>
        <v>2488.3000000000002</v>
      </c>
      <c r="BT1813" s="26">
        <f t="shared" si="7604"/>
        <v>0</v>
      </c>
      <c r="BU1813" s="26">
        <f t="shared" si="7605"/>
        <v>0</v>
      </c>
      <c r="BV1813" s="26">
        <f t="shared" si="7644"/>
        <v>0</v>
      </c>
      <c r="BW1813" s="26">
        <f t="shared" si="7645"/>
        <v>0</v>
      </c>
      <c r="BX1813" s="26">
        <f t="shared" si="7606"/>
        <v>2488.3000000000002</v>
      </c>
      <c r="BY1813" s="26">
        <f t="shared" si="7607"/>
        <v>0</v>
      </c>
      <c r="BZ1813" s="26">
        <f t="shared" si="7608"/>
        <v>0</v>
      </c>
      <c r="CA1813" s="26">
        <f t="shared" si="7646"/>
        <v>0</v>
      </c>
      <c r="CB1813" s="26">
        <f t="shared" si="7647"/>
        <v>0</v>
      </c>
      <c r="CC1813" s="26">
        <f t="shared" si="7648"/>
        <v>0</v>
      </c>
      <c r="CD1813" s="26">
        <f t="shared" si="7431"/>
        <v>2488.3000000000002</v>
      </c>
      <c r="CE1813" s="26">
        <f t="shared" si="7432"/>
        <v>0</v>
      </c>
      <c r="CF1813" s="26">
        <f t="shared" si="7433"/>
        <v>0</v>
      </c>
      <c r="CG1813" s="26">
        <f t="shared" si="7649"/>
        <v>0</v>
      </c>
      <c r="CH1813" s="26">
        <f t="shared" si="7650"/>
        <v>0</v>
      </c>
      <c r="CI1813" s="26">
        <f t="shared" si="7651"/>
        <v>0</v>
      </c>
      <c r="CJ1813" s="26">
        <f t="shared" si="7434"/>
        <v>2488.3000000000002</v>
      </c>
      <c r="CK1813" s="26">
        <f t="shared" si="7435"/>
        <v>0</v>
      </c>
      <c r="CL1813" s="26">
        <f t="shared" si="7436"/>
        <v>0</v>
      </c>
      <c r="CM1813" s="26">
        <f t="shared" si="7652"/>
        <v>0</v>
      </c>
      <c r="CN1813" s="26">
        <f t="shared" si="7653"/>
        <v>0</v>
      </c>
      <c r="CO1813" s="26">
        <f t="shared" si="7654"/>
        <v>0</v>
      </c>
      <c r="CP1813" s="26">
        <f t="shared" si="7437"/>
        <v>2488.3000000000002</v>
      </c>
      <c r="CQ1813" s="26">
        <f t="shared" si="7438"/>
        <v>0</v>
      </c>
      <c r="CR1813" s="26">
        <f t="shared" si="7439"/>
        <v>0</v>
      </c>
      <c r="CS1813" s="26">
        <f t="shared" si="7655"/>
        <v>0</v>
      </c>
      <c r="CT1813" s="19"/>
      <c r="CU1813" s="35"/>
      <c r="CY1813" s="1" t="s">
        <v>27</v>
      </c>
    </row>
    <row r="1814" spans="1:105" ht="31.2" hidden="1" x14ac:dyDescent="0.3">
      <c r="A1814" s="36" t="s">
        <v>1037</v>
      </c>
      <c r="B1814" s="17">
        <v>320</v>
      </c>
      <c r="C1814" s="34"/>
      <c r="D1814" s="16"/>
      <c r="E1814" s="34" t="s">
        <v>363</v>
      </c>
      <c r="F1814" s="26">
        <f t="shared" si="7609"/>
        <v>2488.3000000000002</v>
      </c>
      <c r="G1814" s="26">
        <f t="shared" si="7610"/>
        <v>0</v>
      </c>
      <c r="H1814" s="26">
        <f t="shared" si="7611"/>
        <v>0</v>
      </c>
      <c r="I1814" s="26">
        <f t="shared" si="7612"/>
        <v>0</v>
      </c>
      <c r="J1814" s="26">
        <f t="shared" si="7613"/>
        <v>0</v>
      </c>
      <c r="K1814" s="26">
        <f t="shared" si="7614"/>
        <v>0</v>
      </c>
      <c r="L1814" s="26">
        <f t="shared" si="7573"/>
        <v>2488.3000000000002</v>
      </c>
      <c r="M1814" s="26">
        <f t="shared" si="7574"/>
        <v>0</v>
      </c>
      <c r="N1814" s="26">
        <f t="shared" si="7575"/>
        <v>0</v>
      </c>
      <c r="O1814" s="26">
        <f t="shared" si="7615"/>
        <v>0</v>
      </c>
      <c r="P1814" s="26">
        <f t="shared" si="7616"/>
        <v>0</v>
      </c>
      <c r="Q1814" s="26">
        <f t="shared" si="7617"/>
        <v>0</v>
      </c>
      <c r="R1814" s="26">
        <f t="shared" si="7576"/>
        <v>2488.3000000000002</v>
      </c>
      <c r="S1814" s="26">
        <f t="shared" si="7577"/>
        <v>0</v>
      </c>
      <c r="T1814" s="26">
        <f t="shared" si="7578"/>
        <v>0</v>
      </c>
      <c r="U1814" s="26">
        <f t="shared" si="7618"/>
        <v>0</v>
      </c>
      <c r="V1814" s="26">
        <f t="shared" si="7619"/>
        <v>0</v>
      </c>
      <c r="W1814" s="26">
        <f t="shared" si="7620"/>
        <v>0</v>
      </c>
      <c r="X1814" s="26">
        <f t="shared" si="7579"/>
        <v>2488.3000000000002</v>
      </c>
      <c r="Y1814" s="26">
        <f t="shared" si="7580"/>
        <v>0</v>
      </c>
      <c r="Z1814" s="26">
        <f t="shared" si="7581"/>
        <v>0</v>
      </c>
      <c r="AA1814" s="26">
        <f t="shared" si="7621"/>
        <v>0</v>
      </c>
      <c r="AB1814" s="26">
        <f t="shared" si="7622"/>
        <v>0</v>
      </c>
      <c r="AC1814" s="26">
        <f t="shared" si="7623"/>
        <v>0</v>
      </c>
      <c r="AD1814" s="26">
        <f t="shared" si="7582"/>
        <v>2488.3000000000002</v>
      </c>
      <c r="AE1814" s="26">
        <f t="shared" si="7583"/>
        <v>0</v>
      </c>
      <c r="AF1814" s="26">
        <f t="shared" si="7584"/>
        <v>0</v>
      </c>
      <c r="AG1814" s="26">
        <f t="shared" si="7624"/>
        <v>0</v>
      </c>
      <c r="AH1814" s="26">
        <f t="shared" si="7625"/>
        <v>0</v>
      </c>
      <c r="AI1814" s="26">
        <f t="shared" si="7626"/>
        <v>0</v>
      </c>
      <c r="AJ1814" s="26">
        <f t="shared" si="7585"/>
        <v>2488.3000000000002</v>
      </c>
      <c r="AK1814" s="26">
        <f t="shared" si="7586"/>
        <v>0</v>
      </c>
      <c r="AL1814" s="26">
        <f t="shared" si="7587"/>
        <v>0</v>
      </c>
      <c r="AM1814" s="26">
        <f t="shared" si="7627"/>
        <v>0</v>
      </c>
      <c r="AN1814" s="26">
        <f t="shared" si="7628"/>
        <v>0</v>
      </c>
      <c r="AO1814" s="26">
        <f t="shared" si="7629"/>
        <v>0</v>
      </c>
      <c r="AP1814" s="26">
        <f t="shared" si="7588"/>
        <v>2488.3000000000002</v>
      </c>
      <c r="AQ1814" s="26">
        <f t="shared" si="7589"/>
        <v>0</v>
      </c>
      <c r="AR1814" s="26">
        <f t="shared" si="7590"/>
        <v>0</v>
      </c>
      <c r="AS1814" s="26">
        <f t="shared" si="7630"/>
        <v>0</v>
      </c>
      <c r="AT1814" s="26">
        <f t="shared" si="7631"/>
        <v>0</v>
      </c>
      <c r="AU1814" s="26">
        <f t="shared" si="7632"/>
        <v>0</v>
      </c>
      <c r="AV1814" s="26">
        <f t="shared" si="7591"/>
        <v>2488.3000000000002</v>
      </c>
      <c r="AW1814" s="26">
        <f t="shared" si="7592"/>
        <v>0</v>
      </c>
      <c r="AX1814" s="26">
        <f t="shared" si="7593"/>
        <v>0</v>
      </c>
      <c r="AY1814" s="26">
        <f t="shared" si="7633"/>
        <v>0</v>
      </c>
      <c r="AZ1814" s="26">
        <f t="shared" si="7634"/>
        <v>0</v>
      </c>
      <c r="BA1814" s="26">
        <f t="shared" si="7635"/>
        <v>0</v>
      </c>
      <c r="BB1814" s="26">
        <f t="shared" si="7594"/>
        <v>2488.3000000000002</v>
      </c>
      <c r="BC1814" s="26">
        <f t="shared" si="7595"/>
        <v>0</v>
      </c>
      <c r="BD1814" s="26">
        <f t="shared" si="7596"/>
        <v>0</v>
      </c>
      <c r="BE1814" s="26">
        <f t="shared" si="7636"/>
        <v>0</v>
      </c>
      <c r="BF1814" s="26">
        <f t="shared" si="7637"/>
        <v>0</v>
      </c>
      <c r="BG1814" s="26">
        <f t="shared" si="7638"/>
        <v>0</v>
      </c>
      <c r="BH1814" s="26">
        <f t="shared" si="7597"/>
        <v>2488.3000000000002</v>
      </c>
      <c r="BI1814" s="26">
        <f t="shared" si="7598"/>
        <v>0</v>
      </c>
      <c r="BJ1814" s="26">
        <f t="shared" si="7599"/>
        <v>0</v>
      </c>
      <c r="BK1814" s="26">
        <f t="shared" si="7639"/>
        <v>0</v>
      </c>
      <c r="BL1814" s="26">
        <f t="shared" si="7640"/>
        <v>0</v>
      </c>
      <c r="BM1814" s="26">
        <f t="shared" si="7641"/>
        <v>0</v>
      </c>
      <c r="BN1814" s="26">
        <f t="shared" si="7600"/>
        <v>2488.3000000000002</v>
      </c>
      <c r="BO1814" s="26">
        <f t="shared" si="7601"/>
        <v>0</v>
      </c>
      <c r="BP1814" s="26">
        <f t="shared" si="7602"/>
        <v>0</v>
      </c>
      <c r="BQ1814" s="26">
        <f t="shared" si="7642"/>
        <v>0</v>
      </c>
      <c r="BR1814" s="26">
        <f t="shared" si="7643"/>
        <v>0</v>
      </c>
      <c r="BS1814" s="26">
        <f t="shared" si="7603"/>
        <v>2488.3000000000002</v>
      </c>
      <c r="BT1814" s="26">
        <f t="shared" si="7604"/>
        <v>0</v>
      </c>
      <c r="BU1814" s="26">
        <f t="shared" si="7605"/>
        <v>0</v>
      </c>
      <c r="BV1814" s="26">
        <f t="shared" si="7644"/>
        <v>0</v>
      </c>
      <c r="BW1814" s="26">
        <f t="shared" si="7645"/>
        <v>0</v>
      </c>
      <c r="BX1814" s="26">
        <f t="shared" si="7606"/>
        <v>2488.3000000000002</v>
      </c>
      <c r="BY1814" s="26">
        <f t="shared" si="7607"/>
        <v>0</v>
      </c>
      <c r="BZ1814" s="26">
        <f t="shared" si="7608"/>
        <v>0</v>
      </c>
      <c r="CA1814" s="26">
        <f t="shared" si="7646"/>
        <v>0</v>
      </c>
      <c r="CB1814" s="26">
        <f t="shared" si="7647"/>
        <v>0</v>
      </c>
      <c r="CC1814" s="26">
        <f t="shared" si="7648"/>
        <v>0</v>
      </c>
      <c r="CD1814" s="26">
        <f t="shared" si="7431"/>
        <v>2488.3000000000002</v>
      </c>
      <c r="CE1814" s="26">
        <f t="shared" si="7432"/>
        <v>0</v>
      </c>
      <c r="CF1814" s="26">
        <f t="shared" si="7433"/>
        <v>0</v>
      </c>
      <c r="CG1814" s="26">
        <f t="shared" si="7649"/>
        <v>0</v>
      </c>
      <c r="CH1814" s="26">
        <f t="shared" si="7650"/>
        <v>0</v>
      </c>
      <c r="CI1814" s="26">
        <f t="shared" si="7651"/>
        <v>0</v>
      </c>
      <c r="CJ1814" s="26">
        <f t="shared" si="7434"/>
        <v>2488.3000000000002</v>
      </c>
      <c r="CK1814" s="26">
        <f t="shared" si="7435"/>
        <v>0</v>
      </c>
      <c r="CL1814" s="26">
        <f t="shared" si="7436"/>
        <v>0</v>
      </c>
      <c r="CM1814" s="26">
        <f t="shared" si="7652"/>
        <v>0</v>
      </c>
      <c r="CN1814" s="26">
        <f t="shared" si="7653"/>
        <v>0</v>
      </c>
      <c r="CO1814" s="26">
        <f t="shared" si="7654"/>
        <v>0</v>
      </c>
      <c r="CP1814" s="26">
        <f t="shared" si="7437"/>
        <v>2488.3000000000002</v>
      </c>
      <c r="CQ1814" s="26">
        <f t="shared" si="7438"/>
        <v>0</v>
      </c>
      <c r="CR1814" s="26">
        <f t="shared" si="7439"/>
        <v>0</v>
      </c>
      <c r="CS1814" s="26">
        <f t="shared" si="7655"/>
        <v>0</v>
      </c>
      <c r="CT1814" s="19"/>
      <c r="CU1814" s="35"/>
      <c r="CZ1814" s="1" t="s">
        <v>28</v>
      </c>
    </row>
    <row r="1815" spans="1:105" hidden="1" x14ac:dyDescent="0.3">
      <c r="A1815" s="36" t="s">
        <v>1037</v>
      </c>
      <c r="B1815" s="17">
        <v>320</v>
      </c>
      <c r="C1815" s="16" t="s">
        <v>132</v>
      </c>
      <c r="D1815" s="16" t="s">
        <v>65</v>
      </c>
      <c r="E1815" s="34" t="s">
        <v>234</v>
      </c>
      <c r="F1815" s="26">
        <v>2488.3000000000002</v>
      </c>
      <c r="G1815" s="26"/>
      <c r="H1815" s="26"/>
      <c r="I1815" s="26"/>
      <c r="J1815" s="26"/>
      <c r="K1815" s="26"/>
      <c r="L1815" s="26">
        <f t="shared" si="7573"/>
        <v>2488.3000000000002</v>
      </c>
      <c r="M1815" s="26">
        <f t="shared" si="7574"/>
        <v>0</v>
      </c>
      <c r="N1815" s="26">
        <f t="shared" si="7575"/>
        <v>0</v>
      </c>
      <c r="O1815" s="26"/>
      <c r="P1815" s="26"/>
      <c r="Q1815" s="26"/>
      <c r="R1815" s="26">
        <f t="shared" si="7576"/>
        <v>2488.3000000000002</v>
      </c>
      <c r="S1815" s="26">
        <f t="shared" si="7577"/>
        <v>0</v>
      </c>
      <c r="T1815" s="26">
        <f t="shared" si="7578"/>
        <v>0</v>
      </c>
      <c r="U1815" s="26"/>
      <c r="V1815" s="26"/>
      <c r="W1815" s="26"/>
      <c r="X1815" s="26">
        <f t="shared" si="7579"/>
        <v>2488.3000000000002</v>
      </c>
      <c r="Y1815" s="26">
        <f t="shared" si="7580"/>
        <v>0</v>
      </c>
      <c r="Z1815" s="26">
        <f t="shared" si="7581"/>
        <v>0</v>
      </c>
      <c r="AA1815" s="26"/>
      <c r="AB1815" s="26"/>
      <c r="AC1815" s="26"/>
      <c r="AD1815" s="26">
        <f t="shared" si="7582"/>
        <v>2488.3000000000002</v>
      </c>
      <c r="AE1815" s="26">
        <f t="shared" si="7583"/>
        <v>0</v>
      </c>
      <c r="AF1815" s="26">
        <f t="shared" si="7584"/>
        <v>0</v>
      </c>
      <c r="AG1815" s="26"/>
      <c r="AH1815" s="26"/>
      <c r="AI1815" s="26"/>
      <c r="AJ1815" s="26">
        <f t="shared" si="7585"/>
        <v>2488.3000000000002</v>
      </c>
      <c r="AK1815" s="26">
        <f t="shared" si="7586"/>
        <v>0</v>
      </c>
      <c r="AL1815" s="26">
        <f t="shared" si="7587"/>
        <v>0</v>
      </c>
      <c r="AM1815" s="26"/>
      <c r="AN1815" s="26"/>
      <c r="AO1815" s="26"/>
      <c r="AP1815" s="26">
        <f t="shared" si="7588"/>
        <v>2488.3000000000002</v>
      </c>
      <c r="AQ1815" s="26">
        <f t="shared" si="7589"/>
        <v>0</v>
      </c>
      <c r="AR1815" s="26">
        <f t="shared" si="7590"/>
        <v>0</v>
      </c>
      <c r="AS1815" s="26"/>
      <c r="AT1815" s="26"/>
      <c r="AU1815" s="26"/>
      <c r="AV1815" s="26">
        <f t="shared" si="7591"/>
        <v>2488.3000000000002</v>
      </c>
      <c r="AW1815" s="26">
        <f t="shared" si="7592"/>
        <v>0</v>
      </c>
      <c r="AX1815" s="26">
        <f t="shared" si="7593"/>
        <v>0</v>
      </c>
      <c r="AY1815" s="26"/>
      <c r="AZ1815" s="26"/>
      <c r="BA1815" s="26"/>
      <c r="BB1815" s="26">
        <f t="shared" si="7594"/>
        <v>2488.3000000000002</v>
      </c>
      <c r="BC1815" s="26">
        <f t="shared" si="7595"/>
        <v>0</v>
      </c>
      <c r="BD1815" s="26">
        <f t="shared" si="7596"/>
        <v>0</v>
      </c>
      <c r="BE1815" s="26"/>
      <c r="BF1815" s="26"/>
      <c r="BG1815" s="26"/>
      <c r="BH1815" s="26">
        <f t="shared" si="7597"/>
        <v>2488.3000000000002</v>
      </c>
      <c r="BI1815" s="26">
        <f t="shared" si="7598"/>
        <v>0</v>
      </c>
      <c r="BJ1815" s="26">
        <f t="shared" si="7599"/>
        <v>0</v>
      </c>
      <c r="BK1815" s="26"/>
      <c r="BL1815" s="26"/>
      <c r="BM1815" s="26"/>
      <c r="BN1815" s="26">
        <f t="shared" si="7600"/>
        <v>2488.3000000000002</v>
      </c>
      <c r="BO1815" s="26">
        <f t="shared" si="7601"/>
        <v>0</v>
      </c>
      <c r="BP1815" s="26">
        <f t="shared" si="7602"/>
        <v>0</v>
      </c>
      <c r="BQ1815" s="26"/>
      <c r="BR1815" s="26"/>
      <c r="BS1815" s="26">
        <f t="shared" si="7603"/>
        <v>2488.3000000000002</v>
      </c>
      <c r="BT1815" s="26">
        <f t="shared" si="7604"/>
        <v>0</v>
      </c>
      <c r="BU1815" s="26">
        <f t="shared" si="7605"/>
        <v>0</v>
      </c>
      <c r="BV1815" s="26"/>
      <c r="BW1815" s="26"/>
      <c r="BX1815" s="26">
        <f t="shared" si="7606"/>
        <v>2488.3000000000002</v>
      </c>
      <c r="BY1815" s="26">
        <f t="shared" si="7607"/>
        <v>0</v>
      </c>
      <c r="BZ1815" s="26">
        <f t="shared" si="7608"/>
        <v>0</v>
      </c>
      <c r="CA1815" s="26"/>
      <c r="CB1815" s="26"/>
      <c r="CC1815" s="26"/>
      <c r="CD1815" s="26">
        <f t="shared" si="7431"/>
        <v>2488.3000000000002</v>
      </c>
      <c r="CE1815" s="26">
        <f t="shared" si="7432"/>
        <v>0</v>
      </c>
      <c r="CF1815" s="26">
        <f t="shared" si="7433"/>
        <v>0</v>
      </c>
      <c r="CG1815" s="26"/>
      <c r="CH1815" s="26"/>
      <c r="CI1815" s="26"/>
      <c r="CJ1815" s="26">
        <f t="shared" si="7434"/>
        <v>2488.3000000000002</v>
      </c>
      <c r="CK1815" s="26">
        <f t="shared" si="7435"/>
        <v>0</v>
      </c>
      <c r="CL1815" s="26">
        <f t="shared" si="7436"/>
        <v>0</v>
      </c>
      <c r="CM1815" s="26"/>
      <c r="CN1815" s="26"/>
      <c r="CO1815" s="26"/>
      <c r="CP1815" s="26">
        <f t="shared" si="7437"/>
        <v>2488.3000000000002</v>
      </c>
      <c r="CQ1815" s="26">
        <f t="shared" si="7438"/>
        <v>0</v>
      </c>
      <c r="CR1815" s="26">
        <f t="shared" si="7439"/>
        <v>0</v>
      </c>
      <c r="CS1815" s="26"/>
      <c r="CT1815" s="19"/>
      <c r="CU1815" s="35"/>
    </row>
    <row r="1816" spans="1:105" ht="62.4" hidden="1" x14ac:dyDescent="0.3">
      <c r="A1816" s="36" t="s">
        <v>1039</v>
      </c>
      <c r="B1816" s="36"/>
      <c r="C1816" s="34"/>
      <c r="D1816" s="16"/>
      <c r="E1816" s="34" t="s">
        <v>1040</v>
      </c>
      <c r="F1816" s="26">
        <f t="shared" si="7609"/>
        <v>3914.9</v>
      </c>
      <c r="G1816" s="26">
        <f t="shared" si="7610"/>
        <v>7744.4</v>
      </c>
      <c r="H1816" s="26">
        <f t="shared" si="7611"/>
        <v>3872.2</v>
      </c>
      <c r="I1816" s="26">
        <f t="shared" si="7612"/>
        <v>0</v>
      </c>
      <c r="J1816" s="26">
        <f t="shared" si="7613"/>
        <v>0</v>
      </c>
      <c r="K1816" s="26">
        <f t="shared" si="7614"/>
        <v>0</v>
      </c>
      <c r="L1816" s="26">
        <f t="shared" si="7573"/>
        <v>3914.9</v>
      </c>
      <c r="M1816" s="26">
        <f t="shared" si="7574"/>
        <v>7744.4</v>
      </c>
      <c r="N1816" s="26">
        <f t="shared" si="7575"/>
        <v>3872.2</v>
      </c>
      <c r="O1816" s="26">
        <f t="shared" si="7615"/>
        <v>0</v>
      </c>
      <c r="P1816" s="26">
        <f t="shared" si="7616"/>
        <v>0</v>
      </c>
      <c r="Q1816" s="26">
        <f t="shared" si="7617"/>
        <v>0</v>
      </c>
      <c r="R1816" s="26">
        <f t="shared" si="7576"/>
        <v>3914.9</v>
      </c>
      <c r="S1816" s="26">
        <f t="shared" si="7577"/>
        <v>7744.4</v>
      </c>
      <c r="T1816" s="26">
        <f t="shared" si="7578"/>
        <v>3872.2</v>
      </c>
      <c r="U1816" s="26">
        <f t="shared" si="7618"/>
        <v>0</v>
      </c>
      <c r="V1816" s="26">
        <f t="shared" si="7619"/>
        <v>0</v>
      </c>
      <c r="W1816" s="26">
        <f t="shared" si="7620"/>
        <v>0</v>
      </c>
      <c r="X1816" s="26">
        <f t="shared" si="7579"/>
        <v>3914.9</v>
      </c>
      <c r="Y1816" s="26">
        <f t="shared" si="7580"/>
        <v>7744.4</v>
      </c>
      <c r="Z1816" s="26">
        <f t="shared" si="7581"/>
        <v>3872.2</v>
      </c>
      <c r="AA1816" s="26">
        <f t="shared" si="7621"/>
        <v>0</v>
      </c>
      <c r="AB1816" s="26">
        <f t="shared" si="7622"/>
        <v>0</v>
      </c>
      <c r="AC1816" s="26">
        <f t="shared" si="7623"/>
        <v>0</v>
      </c>
      <c r="AD1816" s="26">
        <f t="shared" si="7582"/>
        <v>3914.9</v>
      </c>
      <c r="AE1816" s="26">
        <f t="shared" si="7583"/>
        <v>7744.4</v>
      </c>
      <c r="AF1816" s="26">
        <f t="shared" si="7584"/>
        <v>3872.2</v>
      </c>
      <c r="AG1816" s="26">
        <f t="shared" si="7624"/>
        <v>0</v>
      </c>
      <c r="AH1816" s="26">
        <f t="shared" si="7625"/>
        <v>0</v>
      </c>
      <c r="AI1816" s="26">
        <f t="shared" si="7626"/>
        <v>0</v>
      </c>
      <c r="AJ1816" s="26">
        <f t="shared" si="7585"/>
        <v>3914.9</v>
      </c>
      <c r="AK1816" s="26">
        <f t="shared" si="7586"/>
        <v>7744.4</v>
      </c>
      <c r="AL1816" s="26">
        <f t="shared" si="7587"/>
        <v>3872.2</v>
      </c>
      <c r="AM1816" s="26">
        <f t="shared" si="7627"/>
        <v>0</v>
      </c>
      <c r="AN1816" s="26">
        <f t="shared" si="7628"/>
        <v>0</v>
      </c>
      <c r="AO1816" s="26">
        <f t="shared" si="7629"/>
        <v>0</v>
      </c>
      <c r="AP1816" s="26">
        <f t="shared" si="7588"/>
        <v>3914.9</v>
      </c>
      <c r="AQ1816" s="26">
        <f t="shared" si="7589"/>
        <v>7744.4</v>
      </c>
      <c r="AR1816" s="26">
        <f t="shared" si="7590"/>
        <v>3872.2</v>
      </c>
      <c r="AS1816" s="26">
        <f t="shared" si="7630"/>
        <v>0</v>
      </c>
      <c r="AT1816" s="26">
        <f t="shared" si="7631"/>
        <v>0</v>
      </c>
      <c r="AU1816" s="26">
        <f t="shared" si="7632"/>
        <v>0</v>
      </c>
      <c r="AV1816" s="26">
        <f t="shared" si="7591"/>
        <v>3914.9</v>
      </c>
      <c r="AW1816" s="26">
        <f t="shared" si="7592"/>
        <v>7744.4</v>
      </c>
      <c r="AX1816" s="26">
        <f t="shared" si="7593"/>
        <v>3872.2</v>
      </c>
      <c r="AY1816" s="26">
        <f t="shared" si="7633"/>
        <v>0</v>
      </c>
      <c r="AZ1816" s="26">
        <f t="shared" si="7634"/>
        <v>0</v>
      </c>
      <c r="BA1816" s="26">
        <f t="shared" si="7635"/>
        <v>0</v>
      </c>
      <c r="BB1816" s="26">
        <f t="shared" si="7594"/>
        <v>3914.9</v>
      </c>
      <c r="BC1816" s="26">
        <f t="shared" si="7595"/>
        <v>7744.4</v>
      </c>
      <c r="BD1816" s="26">
        <f t="shared" si="7596"/>
        <v>3872.2</v>
      </c>
      <c r="BE1816" s="26">
        <f t="shared" si="7636"/>
        <v>0</v>
      </c>
      <c r="BF1816" s="26">
        <f t="shared" si="7637"/>
        <v>0</v>
      </c>
      <c r="BG1816" s="26">
        <f t="shared" si="7638"/>
        <v>0</v>
      </c>
      <c r="BH1816" s="26">
        <f t="shared" si="7597"/>
        <v>3914.9</v>
      </c>
      <c r="BI1816" s="26">
        <f t="shared" si="7598"/>
        <v>7744.4</v>
      </c>
      <c r="BJ1816" s="26">
        <f t="shared" si="7599"/>
        <v>3872.2</v>
      </c>
      <c r="BK1816" s="26">
        <f t="shared" si="7639"/>
        <v>0</v>
      </c>
      <c r="BL1816" s="26">
        <f t="shared" si="7640"/>
        <v>0</v>
      </c>
      <c r="BM1816" s="26">
        <f t="shared" si="7641"/>
        <v>0</v>
      </c>
      <c r="BN1816" s="26">
        <f t="shared" si="7600"/>
        <v>3914.9</v>
      </c>
      <c r="BO1816" s="26">
        <f t="shared" si="7601"/>
        <v>7744.4</v>
      </c>
      <c r="BP1816" s="26">
        <f t="shared" si="7602"/>
        <v>3872.2</v>
      </c>
      <c r="BQ1816" s="26">
        <f t="shared" si="7642"/>
        <v>0</v>
      </c>
      <c r="BR1816" s="26">
        <f t="shared" si="7643"/>
        <v>0</v>
      </c>
      <c r="BS1816" s="26">
        <f t="shared" si="7603"/>
        <v>3914.9</v>
      </c>
      <c r="BT1816" s="26">
        <f t="shared" si="7604"/>
        <v>7744.4</v>
      </c>
      <c r="BU1816" s="26">
        <f t="shared" si="7605"/>
        <v>3872.2</v>
      </c>
      <c r="BV1816" s="26">
        <f t="shared" si="7644"/>
        <v>0</v>
      </c>
      <c r="BW1816" s="26">
        <f t="shared" si="7645"/>
        <v>0</v>
      </c>
      <c r="BX1816" s="26">
        <f t="shared" si="7606"/>
        <v>3914.9</v>
      </c>
      <c r="BY1816" s="26">
        <f t="shared" si="7607"/>
        <v>7744.4</v>
      </c>
      <c r="BZ1816" s="26">
        <f t="shared" si="7608"/>
        <v>3872.2</v>
      </c>
      <c r="CA1816" s="26">
        <f t="shared" si="7646"/>
        <v>0</v>
      </c>
      <c r="CB1816" s="26">
        <f t="shared" si="7647"/>
        <v>0</v>
      </c>
      <c r="CC1816" s="26">
        <f t="shared" si="7648"/>
        <v>0</v>
      </c>
      <c r="CD1816" s="26">
        <f t="shared" si="7431"/>
        <v>3914.9</v>
      </c>
      <c r="CE1816" s="26">
        <f t="shared" si="7432"/>
        <v>7744.4</v>
      </c>
      <c r="CF1816" s="26">
        <f t="shared" si="7433"/>
        <v>3872.2</v>
      </c>
      <c r="CG1816" s="26">
        <f t="shared" si="7649"/>
        <v>0</v>
      </c>
      <c r="CH1816" s="26">
        <f t="shared" si="7650"/>
        <v>0</v>
      </c>
      <c r="CI1816" s="26">
        <f t="shared" si="7651"/>
        <v>0</v>
      </c>
      <c r="CJ1816" s="26">
        <f t="shared" si="7434"/>
        <v>3914.9</v>
      </c>
      <c r="CK1816" s="26">
        <f t="shared" si="7435"/>
        <v>7744.4</v>
      </c>
      <c r="CL1816" s="26">
        <f t="shared" si="7436"/>
        <v>3872.2</v>
      </c>
      <c r="CM1816" s="26">
        <f t="shared" si="7652"/>
        <v>0</v>
      </c>
      <c r="CN1816" s="26">
        <f t="shared" si="7653"/>
        <v>0</v>
      </c>
      <c r="CO1816" s="26">
        <f t="shared" si="7654"/>
        <v>0</v>
      </c>
      <c r="CP1816" s="26">
        <f t="shared" si="7437"/>
        <v>3914.9</v>
      </c>
      <c r="CQ1816" s="26">
        <f t="shared" si="7438"/>
        <v>7744.4</v>
      </c>
      <c r="CR1816" s="26">
        <f t="shared" si="7439"/>
        <v>3872.2</v>
      </c>
      <c r="CS1816" s="26">
        <f t="shared" si="7655"/>
        <v>0</v>
      </c>
      <c r="CT1816" s="19"/>
      <c r="CU1816" s="35"/>
      <c r="DA1816" s="1" t="s">
        <v>29</v>
      </c>
    </row>
    <row r="1817" spans="1:105" ht="31.2" hidden="1" x14ac:dyDescent="0.3">
      <c r="A1817" s="36" t="s">
        <v>1039</v>
      </c>
      <c r="B1817" s="36" t="s">
        <v>340</v>
      </c>
      <c r="C1817" s="34"/>
      <c r="D1817" s="16"/>
      <c r="E1817" s="34" t="s">
        <v>192</v>
      </c>
      <c r="F1817" s="26">
        <f t="shared" si="7609"/>
        <v>3914.9</v>
      </c>
      <c r="G1817" s="26">
        <f t="shared" si="7610"/>
        <v>7744.4</v>
      </c>
      <c r="H1817" s="26">
        <f t="shared" si="7611"/>
        <v>3872.2</v>
      </c>
      <c r="I1817" s="26">
        <f t="shared" si="7612"/>
        <v>0</v>
      </c>
      <c r="J1817" s="26">
        <f t="shared" si="7613"/>
        <v>0</v>
      </c>
      <c r="K1817" s="26">
        <f t="shared" si="7614"/>
        <v>0</v>
      </c>
      <c r="L1817" s="26">
        <f t="shared" si="7573"/>
        <v>3914.9</v>
      </c>
      <c r="M1817" s="26">
        <f t="shared" si="7574"/>
        <v>7744.4</v>
      </c>
      <c r="N1817" s="26">
        <f t="shared" si="7575"/>
        <v>3872.2</v>
      </c>
      <c r="O1817" s="26">
        <f t="shared" si="7615"/>
        <v>0</v>
      </c>
      <c r="P1817" s="26">
        <f t="shared" si="7616"/>
        <v>0</v>
      </c>
      <c r="Q1817" s="26">
        <f t="shared" si="7617"/>
        <v>0</v>
      </c>
      <c r="R1817" s="26">
        <f t="shared" si="7576"/>
        <v>3914.9</v>
      </c>
      <c r="S1817" s="26">
        <f t="shared" si="7577"/>
        <v>7744.4</v>
      </c>
      <c r="T1817" s="26">
        <f t="shared" si="7578"/>
        <v>3872.2</v>
      </c>
      <c r="U1817" s="26">
        <f t="shared" si="7618"/>
        <v>0</v>
      </c>
      <c r="V1817" s="26">
        <f t="shared" si="7619"/>
        <v>0</v>
      </c>
      <c r="W1817" s="26">
        <f t="shared" si="7620"/>
        <v>0</v>
      </c>
      <c r="X1817" s="26">
        <f t="shared" si="7579"/>
        <v>3914.9</v>
      </c>
      <c r="Y1817" s="26">
        <f t="shared" si="7580"/>
        <v>7744.4</v>
      </c>
      <c r="Z1817" s="26">
        <f t="shared" si="7581"/>
        <v>3872.2</v>
      </c>
      <c r="AA1817" s="26">
        <f t="shared" si="7621"/>
        <v>0</v>
      </c>
      <c r="AB1817" s="26">
        <f t="shared" si="7622"/>
        <v>0</v>
      </c>
      <c r="AC1817" s="26">
        <f t="shared" si="7623"/>
        <v>0</v>
      </c>
      <c r="AD1817" s="26">
        <f t="shared" si="7582"/>
        <v>3914.9</v>
      </c>
      <c r="AE1817" s="26">
        <f t="shared" si="7583"/>
        <v>7744.4</v>
      </c>
      <c r="AF1817" s="26">
        <f t="shared" si="7584"/>
        <v>3872.2</v>
      </c>
      <c r="AG1817" s="26">
        <f t="shared" si="7624"/>
        <v>0</v>
      </c>
      <c r="AH1817" s="26">
        <f t="shared" si="7625"/>
        <v>0</v>
      </c>
      <c r="AI1817" s="26">
        <f t="shared" si="7626"/>
        <v>0</v>
      </c>
      <c r="AJ1817" s="26">
        <f t="shared" si="7585"/>
        <v>3914.9</v>
      </c>
      <c r="AK1817" s="26">
        <f t="shared" si="7586"/>
        <v>7744.4</v>
      </c>
      <c r="AL1817" s="26">
        <f t="shared" si="7587"/>
        <v>3872.2</v>
      </c>
      <c r="AM1817" s="26">
        <f t="shared" si="7627"/>
        <v>0</v>
      </c>
      <c r="AN1817" s="26">
        <f t="shared" si="7628"/>
        <v>0</v>
      </c>
      <c r="AO1817" s="26">
        <f t="shared" si="7629"/>
        <v>0</v>
      </c>
      <c r="AP1817" s="26">
        <f t="shared" si="7588"/>
        <v>3914.9</v>
      </c>
      <c r="AQ1817" s="26">
        <f t="shared" si="7589"/>
        <v>7744.4</v>
      </c>
      <c r="AR1817" s="26">
        <f t="shared" si="7590"/>
        <v>3872.2</v>
      </c>
      <c r="AS1817" s="26">
        <f t="shared" si="7630"/>
        <v>0</v>
      </c>
      <c r="AT1817" s="26">
        <f t="shared" si="7631"/>
        <v>0</v>
      </c>
      <c r="AU1817" s="26">
        <f t="shared" si="7632"/>
        <v>0</v>
      </c>
      <c r="AV1817" s="26">
        <f t="shared" si="7591"/>
        <v>3914.9</v>
      </c>
      <c r="AW1817" s="26">
        <f t="shared" si="7592"/>
        <v>7744.4</v>
      </c>
      <c r="AX1817" s="26">
        <f t="shared" si="7593"/>
        <v>3872.2</v>
      </c>
      <c r="AY1817" s="26">
        <f t="shared" si="7633"/>
        <v>0</v>
      </c>
      <c r="AZ1817" s="26">
        <f t="shared" si="7634"/>
        <v>0</v>
      </c>
      <c r="BA1817" s="26">
        <f t="shared" si="7635"/>
        <v>0</v>
      </c>
      <c r="BB1817" s="26">
        <f t="shared" si="7594"/>
        <v>3914.9</v>
      </c>
      <c r="BC1817" s="26">
        <f t="shared" si="7595"/>
        <v>7744.4</v>
      </c>
      <c r="BD1817" s="26">
        <f t="shared" si="7596"/>
        <v>3872.2</v>
      </c>
      <c r="BE1817" s="26">
        <f t="shared" si="7636"/>
        <v>0</v>
      </c>
      <c r="BF1817" s="26">
        <f t="shared" si="7637"/>
        <v>0</v>
      </c>
      <c r="BG1817" s="26">
        <f t="shared" si="7638"/>
        <v>0</v>
      </c>
      <c r="BH1817" s="26">
        <f t="shared" si="7597"/>
        <v>3914.9</v>
      </c>
      <c r="BI1817" s="26">
        <f t="shared" si="7598"/>
        <v>7744.4</v>
      </c>
      <c r="BJ1817" s="26">
        <f t="shared" si="7599"/>
        <v>3872.2</v>
      </c>
      <c r="BK1817" s="26">
        <f t="shared" si="7639"/>
        <v>0</v>
      </c>
      <c r="BL1817" s="26">
        <f t="shared" si="7640"/>
        <v>0</v>
      </c>
      <c r="BM1817" s="26">
        <f t="shared" si="7641"/>
        <v>0</v>
      </c>
      <c r="BN1817" s="26">
        <f t="shared" si="7600"/>
        <v>3914.9</v>
      </c>
      <c r="BO1817" s="26">
        <f t="shared" si="7601"/>
        <v>7744.4</v>
      </c>
      <c r="BP1817" s="26">
        <f t="shared" si="7602"/>
        <v>3872.2</v>
      </c>
      <c r="BQ1817" s="26">
        <f t="shared" si="7642"/>
        <v>0</v>
      </c>
      <c r="BR1817" s="26">
        <f t="shared" si="7643"/>
        <v>0</v>
      </c>
      <c r="BS1817" s="26">
        <f t="shared" si="7603"/>
        <v>3914.9</v>
      </c>
      <c r="BT1817" s="26">
        <f t="shared" si="7604"/>
        <v>7744.4</v>
      </c>
      <c r="BU1817" s="26">
        <f t="shared" si="7605"/>
        <v>3872.2</v>
      </c>
      <c r="BV1817" s="26">
        <f t="shared" si="7644"/>
        <v>0</v>
      </c>
      <c r="BW1817" s="26">
        <f t="shared" si="7645"/>
        <v>0</v>
      </c>
      <c r="BX1817" s="26">
        <f t="shared" si="7606"/>
        <v>3914.9</v>
      </c>
      <c r="BY1817" s="26">
        <f t="shared" si="7607"/>
        <v>7744.4</v>
      </c>
      <c r="BZ1817" s="26">
        <f t="shared" si="7608"/>
        <v>3872.2</v>
      </c>
      <c r="CA1817" s="26">
        <f t="shared" si="7646"/>
        <v>0</v>
      </c>
      <c r="CB1817" s="26">
        <f t="shared" si="7647"/>
        <v>0</v>
      </c>
      <c r="CC1817" s="26">
        <f t="shared" si="7648"/>
        <v>0</v>
      </c>
      <c r="CD1817" s="26">
        <f t="shared" si="7431"/>
        <v>3914.9</v>
      </c>
      <c r="CE1817" s="26">
        <f t="shared" si="7432"/>
        <v>7744.4</v>
      </c>
      <c r="CF1817" s="26">
        <f t="shared" si="7433"/>
        <v>3872.2</v>
      </c>
      <c r="CG1817" s="26">
        <f t="shared" si="7649"/>
        <v>0</v>
      </c>
      <c r="CH1817" s="26">
        <f t="shared" si="7650"/>
        <v>0</v>
      </c>
      <c r="CI1817" s="26">
        <f t="shared" si="7651"/>
        <v>0</v>
      </c>
      <c r="CJ1817" s="26">
        <f t="shared" si="7434"/>
        <v>3914.9</v>
      </c>
      <c r="CK1817" s="26">
        <f t="shared" si="7435"/>
        <v>7744.4</v>
      </c>
      <c r="CL1817" s="26">
        <f t="shared" si="7436"/>
        <v>3872.2</v>
      </c>
      <c r="CM1817" s="26">
        <f t="shared" si="7652"/>
        <v>0</v>
      </c>
      <c r="CN1817" s="26">
        <f t="shared" si="7653"/>
        <v>0</v>
      </c>
      <c r="CO1817" s="26">
        <f t="shared" si="7654"/>
        <v>0</v>
      </c>
      <c r="CP1817" s="26">
        <f t="shared" si="7437"/>
        <v>3914.9</v>
      </c>
      <c r="CQ1817" s="26">
        <f t="shared" si="7438"/>
        <v>7744.4</v>
      </c>
      <c r="CR1817" s="26">
        <f t="shared" si="7439"/>
        <v>3872.2</v>
      </c>
      <c r="CS1817" s="26">
        <f t="shared" si="7655"/>
        <v>0</v>
      </c>
      <c r="CT1817" s="19"/>
      <c r="CU1817" s="35"/>
      <c r="CY1817" s="1" t="s">
        <v>27</v>
      </c>
    </row>
    <row r="1818" spans="1:105" ht="31.2" hidden="1" x14ac:dyDescent="0.3">
      <c r="A1818" s="36" t="s">
        <v>1039</v>
      </c>
      <c r="B1818" s="17">
        <v>320</v>
      </c>
      <c r="C1818" s="34"/>
      <c r="D1818" s="16"/>
      <c r="E1818" s="34" t="s">
        <v>363</v>
      </c>
      <c r="F1818" s="26">
        <f t="shared" si="7609"/>
        <v>3914.9</v>
      </c>
      <c r="G1818" s="26">
        <f t="shared" si="7610"/>
        <v>7744.4</v>
      </c>
      <c r="H1818" s="26">
        <f t="shared" si="7611"/>
        <v>3872.2</v>
      </c>
      <c r="I1818" s="26">
        <f t="shared" si="7612"/>
        <v>0</v>
      </c>
      <c r="J1818" s="26">
        <f t="shared" si="7613"/>
        <v>0</v>
      </c>
      <c r="K1818" s="26">
        <f t="shared" si="7614"/>
        <v>0</v>
      </c>
      <c r="L1818" s="26">
        <f t="shared" si="7573"/>
        <v>3914.9</v>
      </c>
      <c r="M1818" s="26">
        <f t="shared" si="7574"/>
        <v>7744.4</v>
      </c>
      <c r="N1818" s="26">
        <f t="shared" si="7575"/>
        <v>3872.2</v>
      </c>
      <c r="O1818" s="26">
        <f t="shared" si="7615"/>
        <v>0</v>
      </c>
      <c r="P1818" s="26">
        <f t="shared" si="7616"/>
        <v>0</v>
      </c>
      <c r="Q1818" s="26">
        <f t="shared" si="7617"/>
        <v>0</v>
      </c>
      <c r="R1818" s="26">
        <f t="shared" si="7576"/>
        <v>3914.9</v>
      </c>
      <c r="S1818" s="26">
        <f t="shared" si="7577"/>
        <v>7744.4</v>
      </c>
      <c r="T1818" s="26">
        <f t="shared" si="7578"/>
        <v>3872.2</v>
      </c>
      <c r="U1818" s="26">
        <f t="shared" si="7618"/>
        <v>0</v>
      </c>
      <c r="V1818" s="26">
        <f t="shared" si="7619"/>
        <v>0</v>
      </c>
      <c r="W1818" s="26">
        <f t="shared" si="7620"/>
        <v>0</v>
      </c>
      <c r="X1818" s="26">
        <f t="shared" si="7579"/>
        <v>3914.9</v>
      </c>
      <c r="Y1818" s="26">
        <f t="shared" si="7580"/>
        <v>7744.4</v>
      </c>
      <c r="Z1818" s="26">
        <f t="shared" si="7581"/>
        <v>3872.2</v>
      </c>
      <c r="AA1818" s="26">
        <f t="shared" si="7621"/>
        <v>0</v>
      </c>
      <c r="AB1818" s="26">
        <f t="shared" si="7622"/>
        <v>0</v>
      </c>
      <c r="AC1818" s="26">
        <f t="shared" si="7623"/>
        <v>0</v>
      </c>
      <c r="AD1818" s="26">
        <f t="shared" si="7582"/>
        <v>3914.9</v>
      </c>
      <c r="AE1818" s="26">
        <f t="shared" si="7583"/>
        <v>7744.4</v>
      </c>
      <c r="AF1818" s="26">
        <f t="shared" si="7584"/>
        <v>3872.2</v>
      </c>
      <c r="AG1818" s="26">
        <f t="shared" si="7624"/>
        <v>0</v>
      </c>
      <c r="AH1818" s="26">
        <f t="shared" si="7625"/>
        <v>0</v>
      </c>
      <c r="AI1818" s="26">
        <f t="shared" si="7626"/>
        <v>0</v>
      </c>
      <c r="AJ1818" s="26">
        <f t="shared" si="7585"/>
        <v>3914.9</v>
      </c>
      <c r="AK1818" s="26">
        <f t="shared" si="7586"/>
        <v>7744.4</v>
      </c>
      <c r="AL1818" s="26">
        <f t="shared" si="7587"/>
        <v>3872.2</v>
      </c>
      <c r="AM1818" s="26">
        <f t="shared" si="7627"/>
        <v>0</v>
      </c>
      <c r="AN1818" s="26">
        <f t="shared" si="7628"/>
        <v>0</v>
      </c>
      <c r="AO1818" s="26">
        <f t="shared" si="7629"/>
        <v>0</v>
      </c>
      <c r="AP1818" s="26">
        <f t="shared" si="7588"/>
        <v>3914.9</v>
      </c>
      <c r="AQ1818" s="26">
        <f t="shared" si="7589"/>
        <v>7744.4</v>
      </c>
      <c r="AR1818" s="26">
        <f t="shared" si="7590"/>
        <v>3872.2</v>
      </c>
      <c r="AS1818" s="26">
        <f t="shared" si="7630"/>
        <v>0</v>
      </c>
      <c r="AT1818" s="26">
        <f t="shared" si="7631"/>
        <v>0</v>
      </c>
      <c r="AU1818" s="26">
        <f t="shared" si="7632"/>
        <v>0</v>
      </c>
      <c r="AV1818" s="26">
        <f t="shared" si="7591"/>
        <v>3914.9</v>
      </c>
      <c r="AW1818" s="26">
        <f t="shared" si="7592"/>
        <v>7744.4</v>
      </c>
      <c r="AX1818" s="26">
        <f t="shared" si="7593"/>
        <v>3872.2</v>
      </c>
      <c r="AY1818" s="26">
        <f t="shared" si="7633"/>
        <v>0</v>
      </c>
      <c r="AZ1818" s="26">
        <f t="shared" si="7634"/>
        <v>0</v>
      </c>
      <c r="BA1818" s="26">
        <f t="shared" si="7635"/>
        <v>0</v>
      </c>
      <c r="BB1818" s="26">
        <f t="shared" si="7594"/>
        <v>3914.9</v>
      </c>
      <c r="BC1818" s="26">
        <f t="shared" si="7595"/>
        <v>7744.4</v>
      </c>
      <c r="BD1818" s="26">
        <f t="shared" si="7596"/>
        <v>3872.2</v>
      </c>
      <c r="BE1818" s="26">
        <f t="shared" si="7636"/>
        <v>0</v>
      </c>
      <c r="BF1818" s="26">
        <f t="shared" si="7637"/>
        <v>0</v>
      </c>
      <c r="BG1818" s="26">
        <f t="shared" si="7638"/>
        <v>0</v>
      </c>
      <c r="BH1818" s="26">
        <f t="shared" si="7597"/>
        <v>3914.9</v>
      </c>
      <c r="BI1818" s="26">
        <f t="shared" si="7598"/>
        <v>7744.4</v>
      </c>
      <c r="BJ1818" s="26">
        <f t="shared" si="7599"/>
        <v>3872.2</v>
      </c>
      <c r="BK1818" s="26">
        <f t="shared" si="7639"/>
        <v>0</v>
      </c>
      <c r="BL1818" s="26">
        <f t="shared" si="7640"/>
        <v>0</v>
      </c>
      <c r="BM1818" s="26">
        <f t="shared" si="7641"/>
        <v>0</v>
      </c>
      <c r="BN1818" s="26">
        <f t="shared" si="7600"/>
        <v>3914.9</v>
      </c>
      <c r="BO1818" s="26">
        <f t="shared" si="7601"/>
        <v>7744.4</v>
      </c>
      <c r="BP1818" s="26">
        <f t="shared" si="7602"/>
        <v>3872.2</v>
      </c>
      <c r="BQ1818" s="26">
        <f t="shared" si="7642"/>
        <v>0</v>
      </c>
      <c r="BR1818" s="26">
        <f t="shared" si="7643"/>
        <v>0</v>
      </c>
      <c r="BS1818" s="26">
        <f t="shared" si="7603"/>
        <v>3914.9</v>
      </c>
      <c r="BT1818" s="26">
        <f t="shared" si="7604"/>
        <v>7744.4</v>
      </c>
      <c r="BU1818" s="26">
        <f t="shared" si="7605"/>
        <v>3872.2</v>
      </c>
      <c r="BV1818" s="26">
        <f t="shared" si="7644"/>
        <v>0</v>
      </c>
      <c r="BW1818" s="26">
        <f t="shared" si="7645"/>
        <v>0</v>
      </c>
      <c r="BX1818" s="26">
        <f t="shared" si="7606"/>
        <v>3914.9</v>
      </c>
      <c r="BY1818" s="26">
        <f t="shared" si="7607"/>
        <v>7744.4</v>
      </c>
      <c r="BZ1818" s="26">
        <f t="shared" si="7608"/>
        <v>3872.2</v>
      </c>
      <c r="CA1818" s="26">
        <f t="shared" si="7646"/>
        <v>0</v>
      </c>
      <c r="CB1818" s="26">
        <f t="shared" si="7647"/>
        <v>0</v>
      </c>
      <c r="CC1818" s="26">
        <f t="shared" si="7648"/>
        <v>0</v>
      </c>
      <c r="CD1818" s="26">
        <f t="shared" si="7431"/>
        <v>3914.9</v>
      </c>
      <c r="CE1818" s="26">
        <f t="shared" si="7432"/>
        <v>7744.4</v>
      </c>
      <c r="CF1818" s="26">
        <f t="shared" si="7433"/>
        <v>3872.2</v>
      </c>
      <c r="CG1818" s="26">
        <f t="shared" si="7649"/>
        <v>0</v>
      </c>
      <c r="CH1818" s="26">
        <f t="shared" si="7650"/>
        <v>0</v>
      </c>
      <c r="CI1818" s="26">
        <f t="shared" si="7651"/>
        <v>0</v>
      </c>
      <c r="CJ1818" s="26">
        <f t="shared" si="7434"/>
        <v>3914.9</v>
      </c>
      <c r="CK1818" s="26">
        <f t="shared" si="7435"/>
        <v>7744.4</v>
      </c>
      <c r="CL1818" s="26">
        <f t="shared" si="7436"/>
        <v>3872.2</v>
      </c>
      <c r="CM1818" s="26">
        <f t="shared" si="7652"/>
        <v>0</v>
      </c>
      <c r="CN1818" s="26">
        <f t="shared" si="7653"/>
        <v>0</v>
      </c>
      <c r="CO1818" s="26">
        <f t="shared" si="7654"/>
        <v>0</v>
      </c>
      <c r="CP1818" s="26">
        <f t="shared" si="7437"/>
        <v>3914.9</v>
      </c>
      <c r="CQ1818" s="26">
        <f t="shared" si="7438"/>
        <v>7744.4</v>
      </c>
      <c r="CR1818" s="26">
        <f t="shared" si="7439"/>
        <v>3872.2</v>
      </c>
      <c r="CS1818" s="26">
        <f t="shared" si="7655"/>
        <v>0</v>
      </c>
      <c r="CT1818" s="19"/>
      <c r="CU1818" s="35"/>
      <c r="CZ1818" s="1" t="s">
        <v>28</v>
      </c>
    </row>
    <row r="1819" spans="1:105" hidden="1" x14ac:dyDescent="0.3">
      <c r="A1819" s="36" t="s">
        <v>1039</v>
      </c>
      <c r="B1819" s="17">
        <v>320</v>
      </c>
      <c r="C1819" s="16" t="s">
        <v>132</v>
      </c>
      <c r="D1819" s="16" t="s">
        <v>65</v>
      </c>
      <c r="E1819" s="34" t="s">
        <v>234</v>
      </c>
      <c r="F1819" s="26">
        <v>3914.9</v>
      </c>
      <c r="G1819" s="26">
        <v>7744.4</v>
      </c>
      <c r="H1819" s="26">
        <v>3872.2</v>
      </c>
      <c r="I1819" s="26"/>
      <c r="J1819" s="26"/>
      <c r="K1819" s="26"/>
      <c r="L1819" s="26">
        <f t="shared" si="7573"/>
        <v>3914.9</v>
      </c>
      <c r="M1819" s="26">
        <f t="shared" si="7574"/>
        <v>7744.4</v>
      </c>
      <c r="N1819" s="26">
        <f t="shared" si="7575"/>
        <v>3872.2</v>
      </c>
      <c r="O1819" s="26"/>
      <c r="P1819" s="26"/>
      <c r="Q1819" s="26"/>
      <c r="R1819" s="26">
        <f t="shared" si="7576"/>
        <v>3914.9</v>
      </c>
      <c r="S1819" s="26">
        <f t="shared" si="7577"/>
        <v>7744.4</v>
      </c>
      <c r="T1819" s="26">
        <f t="shared" si="7578"/>
        <v>3872.2</v>
      </c>
      <c r="U1819" s="26"/>
      <c r="V1819" s="26"/>
      <c r="W1819" s="26"/>
      <c r="X1819" s="26">
        <f t="shared" si="7579"/>
        <v>3914.9</v>
      </c>
      <c r="Y1819" s="26">
        <f t="shared" si="7580"/>
        <v>7744.4</v>
      </c>
      <c r="Z1819" s="26">
        <f t="shared" si="7581"/>
        <v>3872.2</v>
      </c>
      <c r="AA1819" s="26"/>
      <c r="AB1819" s="26"/>
      <c r="AC1819" s="26"/>
      <c r="AD1819" s="26">
        <f t="shared" si="7582"/>
        <v>3914.9</v>
      </c>
      <c r="AE1819" s="26">
        <f t="shared" si="7583"/>
        <v>7744.4</v>
      </c>
      <c r="AF1819" s="26">
        <f t="shared" si="7584"/>
        <v>3872.2</v>
      </c>
      <c r="AG1819" s="26"/>
      <c r="AH1819" s="26"/>
      <c r="AI1819" s="26"/>
      <c r="AJ1819" s="26">
        <f t="shared" si="7585"/>
        <v>3914.9</v>
      </c>
      <c r="AK1819" s="26">
        <f t="shared" si="7586"/>
        <v>7744.4</v>
      </c>
      <c r="AL1819" s="26">
        <f t="shared" si="7587"/>
        <v>3872.2</v>
      </c>
      <c r="AM1819" s="26"/>
      <c r="AN1819" s="26"/>
      <c r="AO1819" s="26"/>
      <c r="AP1819" s="26">
        <f t="shared" si="7588"/>
        <v>3914.9</v>
      </c>
      <c r="AQ1819" s="26">
        <f t="shared" si="7589"/>
        <v>7744.4</v>
      </c>
      <c r="AR1819" s="26">
        <f t="shared" si="7590"/>
        <v>3872.2</v>
      </c>
      <c r="AS1819" s="26"/>
      <c r="AT1819" s="26"/>
      <c r="AU1819" s="26"/>
      <c r="AV1819" s="26">
        <f t="shared" si="7591"/>
        <v>3914.9</v>
      </c>
      <c r="AW1819" s="26">
        <f t="shared" si="7592"/>
        <v>7744.4</v>
      </c>
      <c r="AX1819" s="26">
        <f t="shared" si="7593"/>
        <v>3872.2</v>
      </c>
      <c r="AY1819" s="26"/>
      <c r="AZ1819" s="26"/>
      <c r="BA1819" s="26"/>
      <c r="BB1819" s="26">
        <f t="shared" si="7594"/>
        <v>3914.9</v>
      </c>
      <c r="BC1819" s="26">
        <f t="shared" si="7595"/>
        <v>7744.4</v>
      </c>
      <c r="BD1819" s="26">
        <f t="shared" si="7596"/>
        <v>3872.2</v>
      </c>
      <c r="BE1819" s="26"/>
      <c r="BF1819" s="26"/>
      <c r="BG1819" s="26"/>
      <c r="BH1819" s="26">
        <f t="shared" si="7597"/>
        <v>3914.9</v>
      </c>
      <c r="BI1819" s="26">
        <f t="shared" si="7598"/>
        <v>7744.4</v>
      </c>
      <c r="BJ1819" s="26">
        <f t="shared" si="7599"/>
        <v>3872.2</v>
      </c>
      <c r="BK1819" s="26"/>
      <c r="BL1819" s="26"/>
      <c r="BM1819" s="26"/>
      <c r="BN1819" s="26">
        <f t="shared" si="7600"/>
        <v>3914.9</v>
      </c>
      <c r="BO1819" s="26">
        <f t="shared" si="7601"/>
        <v>7744.4</v>
      </c>
      <c r="BP1819" s="26">
        <f t="shared" si="7602"/>
        <v>3872.2</v>
      </c>
      <c r="BQ1819" s="26"/>
      <c r="BR1819" s="26"/>
      <c r="BS1819" s="26">
        <f t="shared" si="7603"/>
        <v>3914.9</v>
      </c>
      <c r="BT1819" s="26">
        <f t="shared" si="7604"/>
        <v>7744.4</v>
      </c>
      <c r="BU1819" s="26">
        <f t="shared" si="7605"/>
        <v>3872.2</v>
      </c>
      <c r="BV1819" s="26"/>
      <c r="BW1819" s="26"/>
      <c r="BX1819" s="26">
        <f t="shared" si="7606"/>
        <v>3914.9</v>
      </c>
      <c r="BY1819" s="26">
        <f t="shared" si="7607"/>
        <v>7744.4</v>
      </c>
      <c r="BZ1819" s="26">
        <f t="shared" si="7608"/>
        <v>3872.2</v>
      </c>
      <c r="CA1819" s="26"/>
      <c r="CB1819" s="26"/>
      <c r="CC1819" s="26"/>
      <c r="CD1819" s="26">
        <f t="shared" si="7431"/>
        <v>3914.9</v>
      </c>
      <c r="CE1819" s="26">
        <f t="shared" si="7432"/>
        <v>7744.4</v>
      </c>
      <c r="CF1819" s="26">
        <f t="shared" si="7433"/>
        <v>3872.2</v>
      </c>
      <c r="CG1819" s="26"/>
      <c r="CH1819" s="26"/>
      <c r="CI1819" s="26"/>
      <c r="CJ1819" s="26">
        <f t="shared" si="7434"/>
        <v>3914.9</v>
      </c>
      <c r="CK1819" s="26">
        <f t="shared" si="7435"/>
        <v>7744.4</v>
      </c>
      <c r="CL1819" s="26">
        <f t="shared" si="7436"/>
        <v>3872.2</v>
      </c>
      <c r="CM1819" s="26"/>
      <c r="CN1819" s="26"/>
      <c r="CO1819" s="26"/>
      <c r="CP1819" s="26">
        <f t="shared" si="7437"/>
        <v>3914.9</v>
      </c>
      <c r="CQ1819" s="26">
        <f t="shared" si="7438"/>
        <v>7744.4</v>
      </c>
      <c r="CR1819" s="26">
        <f t="shared" si="7439"/>
        <v>3872.2</v>
      </c>
      <c r="CS1819" s="26"/>
      <c r="CT1819" s="19"/>
      <c r="CU1819" s="35"/>
    </row>
    <row r="1820" spans="1:105" ht="93.6" hidden="1" x14ac:dyDescent="0.3">
      <c r="A1820" s="36" t="s">
        <v>1041</v>
      </c>
      <c r="B1820" s="36"/>
      <c r="C1820" s="34"/>
      <c r="D1820" s="16"/>
      <c r="E1820" s="34" t="s">
        <v>1042</v>
      </c>
      <c r="F1820" s="26">
        <f t="shared" si="7609"/>
        <v>42000</v>
      </c>
      <c r="G1820" s="26">
        <f t="shared" si="7610"/>
        <v>42000</v>
      </c>
      <c r="H1820" s="26">
        <f t="shared" si="7611"/>
        <v>42000</v>
      </c>
      <c r="I1820" s="26">
        <f t="shared" si="7612"/>
        <v>0</v>
      </c>
      <c r="J1820" s="26">
        <f t="shared" si="7613"/>
        <v>0</v>
      </c>
      <c r="K1820" s="26">
        <f t="shared" si="7614"/>
        <v>0</v>
      </c>
      <c r="L1820" s="26">
        <f t="shared" si="7573"/>
        <v>42000</v>
      </c>
      <c r="M1820" s="26">
        <f t="shared" si="7574"/>
        <v>42000</v>
      </c>
      <c r="N1820" s="26">
        <f t="shared" si="7575"/>
        <v>42000</v>
      </c>
      <c r="O1820" s="26">
        <f t="shared" si="7615"/>
        <v>0</v>
      </c>
      <c r="P1820" s="26">
        <f t="shared" si="7616"/>
        <v>0</v>
      </c>
      <c r="Q1820" s="26">
        <f t="shared" si="7617"/>
        <v>0</v>
      </c>
      <c r="R1820" s="26">
        <f t="shared" si="7576"/>
        <v>42000</v>
      </c>
      <c r="S1820" s="26">
        <f t="shared" si="7577"/>
        <v>42000</v>
      </c>
      <c r="T1820" s="26">
        <f t="shared" si="7578"/>
        <v>42000</v>
      </c>
      <c r="U1820" s="26">
        <f t="shared" si="7618"/>
        <v>0</v>
      </c>
      <c r="V1820" s="26">
        <f t="shared" si="7619"/>
        <v>0</v>
      </c>
      <c r="W1820" s="26">
        <f t="shared" si="7620"/>
        <v>0</v>
      </c>
      <c r="X1820" s="26">
        <f t="shared" si="7579"/>
        <v>42000</v>
      </c>
      <c r="Y1820" s="26">
        <f t="shared" si="7580"/>
        <v>42000</v>
      </c>
      <c r="Z1820" s="26">
        <f t="shared" si="7581"/>
        <v>42000</v>
      </c>
      <c r="AA1820" s="26">
        <f t="shared" si="7621"/>
        <v>0</v>
      </c>
      <c r="AB1820" s="26">
        <f t="shared" si="7622"/>
        <v>0</v>
      </c>
      <c r="AC1820" s="26">
        <f t="shared" si="7623"/>
        <v>0</v>
      </c>
      <c r="AD1820" s="26">
        <f t="shared" si="7582"/>
        <v>42000</v>
      </c>
      <c r="AE1820" s="26">
        <f t="shared" si="7583"/>
        <v>42000</v>
      </c>
      <c r="AF1820" s="26">
        <f t="shared" si="7584"/>
        <v>42000</v>
      </c>
      <c r="AG1820" s="26">
        <f t="shared" si="7624"/>
        <v>0</v>
      </c>
      <c r="AH1820" s="26">
        <f t="shared" si="7625"/>
        <v>0</v>
      </c>
      <c r="AI1820" s="26">
        <f t="shared" si="7626"/>
        <v>0</v>
      </c>
      <c r="AJ1820" s="26">
        <f t="shared" si="7585"/>
        <v>42000</v>
      </c>
      <c r="AK1820" s="26">
        <f t="shared" si="7586"/>
        <v>42000</v>
      </c>
      <c r="AL1820" s="26">
        <f t="shared" si="7587"/>
        <v>42000</v>
      </c>
      <c r="AM1820" s="26">
        <f t="shared" si="7627"/>
        <v>0</v>
      </c>
      <c r="AN1820" s="26">
        <f t="shared" si="7628"/>
        <v>0</v>
      </c>
      <c r="AO1820" s="26">
        <f t="shared" si="7629"/>
        <v>0</v>
      </c>
      <c r="AP1820" s="26">
        <f t="shared" si="7588"/>
        <v>42000</v>
      </c>
      <c r="AQ1820" s="26">
        <f t="shared" si="7589"/>
        <v>42000</v>
      </c>
      <c r="AR1820" s="26">
        <f t="shared" si="7590"/>
        <v>42000</v>
      </c>
      <c r="AS1820" s="26">
        <f t="shared" si="7630"/>
        <v>0</v>
      </c>
      <c r="AT1820" s="26">
        <f t="shared" si="7631"/>
        <v>0</v>
      </c>
      <c r="AU1820" s="26">
        <f t="shared" si="7632"/>
        <v>0</v>
      </c>
      <c r="AV1820" s="26">
        <f t="shared" si="7591"/>
        <v>42000</v>
      </c>
      <c r="AW1820" s="26">
        <f t="shared" si="7592"/>
        <v>42000</v>
      </c>
      <c r="AX1820" s="26">
        <f t="shared" si="7593"/>
        <v>42000</v>
      </c>
      <c r="AY1820" s="26">
        <f t="shared" si="7633"/>
        <v>0</v>
      </c>
      <c r="AZ1820" s="26">
        <f t="shared" si="7634"/>
        <v>0</v>
      </c>
      <c r="BA1820" s="26">
        <f t="shared" si="7635"/>
        <v>0</v>
      </c>
      <c r="BB1820" s="26">
        <f t="shared" si="7594"/>
        <v>42000</v>
      </c>
      <c r="BC1820" s="26">
        <f t="shared" si="7595"/>
        <v>42000</v>
      </c>
      <c r="BD1820" s="26">
        <f t="shared" si="7596"/>
        <v>42000</v>
      </c>
      <c r="BE1820" s="26">
        <f t="shared" si="7636"/>
        <v>0</v>
      </c>
      <c r="BF1820" s="26">
        <f t="shared" si="7637"/>
        <v>0</v>
      </c>
      <c r="BG1820" s="26">
        <f t="shared" si="7638"/>
        <v>0</v>
      </c>
      <c r="BH1820" s="26">
        <f t="shared" si="7597"/>
        <v>42000</v>
      </c>
      <c r="BI1820" s="26">
        <f t="shared" si="7598"/>
        <v>42000</v>
      </c>
      <c r="BJ1820" s="26">
        <f t="shared" si="7599"/>
        <v>42000</v>
      </c>
      <c r="BK1820" s="26">
        <f t="shared" si="7639"/>
        <v>0</v>
      </c>
      <c r="BL1820" s="26">
        <f t="shared" si="7640"/>
        <v>0</v>
      </c>
      <c r="BM1820" s="26">
        <f t="shared" si="7641"/>
        <v>0</v>
      </c>
      <c r="BN1820" s="26">
        <f t="shared" si="7600"/>
        <v>42000</v>
      </c>
      <c r="BO1820" s="26">
        <f t="shared" si="7601"/>
        <v>42000</v>
      </c>
      <c r="BP1820" s="26">
        <f t="shared" si="7602"/>
        <v>42000</v>
      </c>
      <c r="BQ1820" s="26">
        <f t="shared" si="7642"/>
        <v>0</v>
      </c>
      <c r="BR1820" s="26">
        <f t="shared" si="7643"/>
        <v>0</v>
      </c>
      <c r="BS1820" s="26">
        <f t="shared" si="7603"/>
        <v>42000</v>
      </c>
      <c r="BT1820" s="26">
        <f t="shared" si="7604"/>
        <v>42000</v>
      </c>
      <c r="BU1820" s="26">
        <f t="shared" si="7605"/>
        <v>42000</v>
      </c>
      <c r="BV1820" s="26">
        <f t="shared" si="7644"/>
        <v>0</v>
      </c>
      <c r="BW1820" s="26">
        <f t="shared" si="7645"/>
        <v>0</v>
      </c>
      <c r="BX1820" s="26">
        <f t="shared" si="7606"/>
        <v>42000</v>
      </c>
      <c r="BY1820" s="26">
        <f t="shared" si="7607"/>
        <v>42000</v>
      </c>
      <c r="BZ1820" s="26">
        <f t="shared" si="7608"/>
        <v>42000</v>
      </c>
      <c r="CA1820" s="26">
        <f t="shared" si="7646"/>
        <v>0</v>
      </c>
      <c r="CB1820" s="26">
        <f t="shared" si="7647"/>
        <v>0</v>
      </c>
      <c r="CC1820" s="26">
        <f t="shared" si="7648"/>
        <v>0</v>
      </c>
      <c r="CD1820" s="26">
        <f t="shared" si="7431"/>
        <v>42000</v>
      </c>
      <c r="CE1820" s="26">
        <f t="shared" si="7432"/>
        <v>42000</v>
      </c>
      <c r="CF1820" s="26">
        <f t="shared" si="7433"/>
        <v>42000</v>
      </c>
      <c r="CG1820" s="26">
        <f t="shared" si="7649"/>
        <v>0</v>
      </c>
      <c r="CH1820" s="26">
        <f t="shared" si="7650"/>
        <v>0</v>
      </c>
      <c r="CI1820" s="26">
        <f t="shared" si="7651"/>
        <v>0</v>
      </c>
      <c r="CJ1820" s="26">
        <f t="shared" si="7434"/>
        <v>42000</v>
      </c>
      <c r="CK1820" s="26">
        <f t="shared" si="7435"/>
        <v>42000</v>
      </c>
      <c r="CL1820" s="26">
        <f t="shared" si="7436"/>
        <v>42000</v>
      </c>
      <c r="CM1820" s="26">
        <f t="shared" si="7652"/>
        <v>0</v>
      </c>
      <c r="CN1820" s="26">
        <f t="shared" si="7653"/>
        <v>0</v>
      </c>
      <c r="CO1820" s="26">
        <f t="shared" si="7654"/>
        <v>0</v>
      </c>
      <c r="CP1820" s="26">
        <f t="shared" si="7437"/>
        <v>42000</v>
      </c>
      <c r="CQ1820" s="26">
        <f t="shared" si="7438"/>
        <v>42000</v>
      </c>
      <c r="CR1820" s="26">
        <f t="shared" si="7439"/>
        <v>42000</v>
      </c>
      <c r="CS1820" s="26">
        <f t="shared" si="7655"/>
        <v>0</v>
      </c>
      <c r="CT1820" s="19"/>
      <c r="CU1820" s="35"/>
      <c r="DA1820" s="1" t="s">
        <v>29</v>
      </c>
    </row>
    <row r="1821" spans="1:105" ht="31.2" hidden="1" x14ac:dyDescent="0.3">
      <c r="A1821" s="36" t="s">
        <v>1041</v>
      </c>
      <c r="B1821" s="36" t="s">
        <v>340</v>
      </c>
      <c r="C1821" s="34"/>
      <c r="D1821" s="16"/>
      <c r="E1821" s="34" t="s">
        <v>192</v>
      </c>
      <c r="F1821" s="26">
        <f t="shared" si="7609"/>
        <v>42000</v>
      </c>
      <c r="G1821" s="26">
        <f t="shared" si="7610"/>
        <v>42000</v>
      </c>
      <c r="H1821" s="26">
        <f t="shared" si="7611"/>
        <v>42000</v>
      </c>
      <c r="I1821" s="26">
        <f t="shared" si="7612"/>
        <v>0</v>
      </c>
      <c r="J1821" s="26">
        <f t="shared" si="7613"/>
        <v>0</v>
      </c>
      <c r="K1821" s="26">
        <f t="shared" si="7614"/>
        <v>0</v>
      </c>
      <c r="L1821" s="26">
        <f t="shared" si="7573"/>
        <v>42000</v>
      </c>
      <c r="M1821" s="26">
        <f t="shared" si="7574"/>
        <v>42000</v>
      </c>
      <c r="N1821" s="26">
        <f t="shared" si="7575"/>
        <v>42000</v>
      </c>
      <c r="O1821" s="26">
        <f t="shared" si="7615"/>
        <v>0</v>
      </c>
      <c r="P1821" s="26">
        <f t="shared" si="7616"/>
        <v>0</v>
      </c>
      <c r="Q1821" s="26">
        <f t="shared" si="7617"/>
        <v>0</v>
      </c>
      <c r="R1821" s="26">
        <f t="shared" si="7576"/>
        <v>42000</v>
      </c>
      <c r="S1821" s="26">
        <f t="shared" si="7577"/>
        <v>42000</v>
      </c>
      <c r="T1821" s="26">
        <f t="shared" si="7578"/>
        <v>42000</v>
      </c>
      <c r="U1821" s="26">
        <f t="shared" si="7618"/>
        <v>0</v>
      </c>
      <c r="V1821" s="26">
        <f t="shared" si="7619"/>
        <v>0</v>
      </c>
      <c r="W1821" s="26">
        <f t="shared" si="7620"/>
        <v>0</v>
      </c>
      <c r="X1821" s="26">
        <f t="shared" si="7579"/>
        <v>42000</v>
      </c>
      <c r="Y1821" s="26">
        <f t="shared" si="7580"/>
        <v>42000</v>
      </c>
      <c r="Z1821" s="26">
        <f t="shared" si="7581"/>
        <v>42000</v>
      </c>
      <c r="AA1821" s="26">
        <f t="shared" si="7621"/>
        <v>0</v>
      </c>
      <c r="AB1821" s="26">
        <f t="shared" si="7622"/>
        <v>0</v>
      </c>
      <c r="AC1821" s="26">
        <f t="shared" si="7623"/>
        <v>0</v>
      </c>
      <c r="AD1821" s="26">
        <f t="shared" si="7582"/>
        <v>42000</v>
      </c>
      <c r="AE1821" s="26">
        <f t="shared" si="7583"/>
        <v>42000</v>
      </c>
      <c r="AF1821" s="26">
        <f t="shared" si="7584"/>
        <v>42000</v>
      </c>
      <c r="AG1821" s="26">
        <f t="shared" si="7624"/>
        <v>0</v>
      </c>
      <c r="AH1821" s="26">
        <f t="shared" si="7625"/>
        <v>0</v>
      </c>
      <c r="AI1821" s="26">
        <f t="shared" si="7626"/>
        <v>0</v>
      </c>
      <c r="AJ1821" s="26">
        <f t="shared" si="7585"/>
        <v>42000</v>
      </c>
      <c r="AK1821" s="26">
        <f t="shared" si="7586"/>
        <v>42000</v>
      </c>
      <c r="AL1821" s="26">
        <f t="shared" si="7587"/>
        <v>42000</v>
      </c>
      <c r="AM1821" s="26">
        <f t="shared" si="7627"/>
        <v>0</v>
      </c>
      <c r="AN1821" s="26">
        <f t="shared" si="7628"/>
        <v>0</v>
      </c>
      <c r="AO1821" s="26">
        <f t="shared" si="7629"/>
        <v>0</v>
      </c>
      <c r="AP1821" s="26">
        <f t="shared" si="7588"/>
        <v>42000</v>
      </c>
      <c r="AQ1821" s="26">
        <f t="shared" si="7589"/>
        <v>42000</v>
      </c>
      <c r="AR1821" s="26">
        <f t="shared" si="7590"/>
        <v>42000</v>
      </c>
      <c r="AS1821" s="26">
        <f t="shared" si="7630"/>
        <v>0</v>
      </c>
      <c r="AT1821" s="26">
        <f t="shared" si="7631"/>
        <v>0</v>
      </c>
      <c r="AU1821" s="26">
        <f t="shared" si="7632"/>
        <v>0</v>
      </c>
      <c r="AV1821" s="26">
        <f t="shared" si="7591"/>
        <v>42000</v>
      </c>
      <c r="AW1821" s="26">
        <f t="shared" si="7592"/>
        <v>42000</v>
      </c>
      <c r="AX1821" s="26">
        <f t="shared" si="7593"/>
        <v>42000</v>
      </c>
      <c r="AY1821" s="26">
        <f t="shared" si="7633"/>
        <v>0</v>
      </c>
      <c r="AZ1821" s="26">
        <f t="shared" si="7634"/>
        <v>0</v>
      </c>
      <c r="BA1821" s="26">
        <f t="shared" si="7635"/>
        <v>0</v>
      </c>
      <c r="BB1821" s="26">
        <f t="shared" si="7594"/>
        <v>42000</v>
      </c>
      <c r="BC1821" s="26">
        <f t="shared" si="7595"/>
        <v>42000</v>
      </c>
      <c r="BD1821" s="26">
        <f t="shared" si="7596"/>
        <v>42000</v>
      </c>
      <c r="BE1821" s="26">
        <f t="shared" si="7636"/>
        <v>0</v>
      </c>
      <c r="BF1821" s="26">
        <f t="shared" si="7637"/>
        <v>0</v>
      </c>
      <c r="BG1821" s="26">
        <f t="shared" si="7638"/>
        <v>0</v>
      </c>
      <c r="BH1821" s="26">
        <f t="shared" si="7597"/>
        <v>42000</v>
      </c>
      <c r="BI1821" s="26">
        <f t="shared" si="7598"/>
        <v>42000</v>
      </c>
      <c r="BJ1821" s="26">
        <f t="shared" si="7599"/>
        <v>42000</v>
      </c>
      <c r="BK1821" s="26">
        <f t="shared" si="7639"/>
        <v>0</v>
      </c>
      <c r="BL1821" s="26">
        <f t="shared" si="7640"/>
        <v>0</v>
      </c>
      <c r="BM1821" s="26">
        <f t="shared" si="7641"/>
        <v>0</v>
      </c>
      <c r="BN1821" s="26">
        <f t="shared" si="7600"/>
        <v>42000</v>
      </c>
      <c r="BO1821" s="26">
        <f t="shared" si="7601"/>
        <v>42000</v>
      </c>
      <c r="BP1821" s="26">
        <f t="shared" si="7602"/>
        <v>42000</v>
      </c>
      <c r="BQ1821" s="26">
        <f t="shared" si="7642"/>
        <v>0</v>
      </c>
      <c r="BR1821" s="26">
        <f t="shared" si="7643"/>
        <v>0</v>
      </c>
      <c r="BS1821" s="26">
        <f t="shared" si="7603"/>
        <v>42000</v>
      </c>
      <c r="BT1821" s="26">
        <f t="shared" si="7604"/>
        <v>42000</v>
      </c>
      <c r="BU1821" s="26">
        <f t="shared" si="7605"/>
        <v>42000</v>
      </c>
      <c r="BV1821" s="26">
        <f t="shared" si="7644"/>
        <v>0</v>
      </c>
      <c r="BW1821" s="26">
        <f t="shared" si="7645"/>
        <v>0</v>
      </c>
      <c r="BX1821" s="26">
        <f t="shared" si="7606"/>
        <v>42000</v>
      </c>
      <c r="BY1821" s="26">
        <f t="shared" si="7607"/>
        <v>42000</v>
      </c>
      <c r="BZ1821" s="26">
        <f t="shared" si="7608"/>
        <v>42000</v>
      </c>
      <c r="CA1821" s="26">
        <f t="shared" si="7646"/>
        <v>0</v>
      </c>
      <c r="CB1821" s="26">
        <f t="shared" si="7647"/>
        <v>0</v>
      </c>
      <c r="CC1821" s="26">
        <f t="shared" si="7648"/>
        <v>0</v>
      </c>
      <c r="CD1821" s="26">
        <f t="shared" si="7431"/>
        <v>42000</v>
      </c>
      <c r="CE1821" s="26">
        <f t="shared" si="7432"/>
        <v>42000</v>
      </c>
      <c r="CF1821" s="26">
        <f t="shared" si="7433"/>
        <v>42000</v>
      </c>
      <c r="CG1821" s="26">
        <f t="shared" si="7649"/>
        <v>0</v>
      </c>
      <c r="CH1821" s="26">
        <f t="shared" si="7650"/>
        <v>0</v>
      </c>
      <c r="CI1821" s="26">
        <f t="shared" si="7651"/>
        <v>0</v>
      </c>
      <c r="CJ1821" s="26">
        <f t="shared" si="7434"/>
        <v>42000</v>
      </c>
      <c r="CK1821" s="26">
        <f t="shared" si="7435"/>
        <v>42000</v>
      </c>
      <c r="CL1821" s="26">
        <f t="shared" si="7436"/>
        <v>42000</v>
      </c>
      <c r="CM1821" s="26">
        <f t="shared" si="7652"/>
        <v>0</v>
      </c>
      <c r="CN1821" s="26">
        <f t="shared" si="7653"/>
        <v>0</v>
      </c>
      <c r="CO1821" s="26">
        <f t="shared" si="7654"/>
        <v>0</v>
      </c>
      <c r="CP1821" s="26">
        <f t="shared" si="7437"/>
        <v>42000</v>
      </c>
      <c r="CQ1821" s="26">
        <f t="shared" si="7438"/>
        <v>42000</v>
      </c>
      <c r="CR1821" s="26">
        <f t="shared" si="7439"/>
        <v>42000</v>
      </c>
      <c r="CS1821" s="26">
        <f t="shared" si="7655"/>
        <v>0</v>
      </c>
      <c r="CT1821" s="19"/>
      <c r="CU1821" s="35"/>
      <c r="CY1821" s="1" t="s">
        <v>27</v>
      </c>
    </row>
    <row r="1822" spans="1:105" ht="31.2" hidden="1" x14ac:dyDescent="0.3">
      <c r="A1822" s="36" t="s">
        <v>1041</v>
      </c>
      <c r="B1822" s="17">
        <v>320</v>
      </c>
      <c r="C1822" s="34"/>
      <c r="D1822" s="16"/>
      <c r="E1822" s="34" t="s">
        <v>363</v>
      </c>
      <c r="F1822" s="26">
        <f t="shared" si="7609"/>
        <v>42000</v>
      </c>
      <c r="G1822" s="26">
        <f t="shared" si="7610"/>
        <v>42000</v>
      </c>
      <c r="H1822" s="26">
        <f t="shared" si="7611"/>
        <v>42000</v>
      </c>
      <c r="I1822" s="26">
        <f t="shared" si="7612"/>
        <v>0</v>
      </c>
      <c r="J1822" s="26">
        <f t="shared" si="7613"/>
        <v>0</v>
      </c>
      <c r="K1822" s="26">
        <f t="shared" si="7614"/>
        <v>0</v>
      </c>
      <c r="L1822" s="26">
        <f t="shared" si="7573"/>
        <v>42000</v>
      </c>
      <c r="M1822" s="26">
        <f t="shared" si="7574"/>
        <v>42000</v>
      </c>
      <c r="N1822" s="26">
        <f t="shared" si="7575"/>
        <v>42000</v>
      </c>
      <c r="O1822" s="26">
        <f t="shared" si="7615"/>
        <v>0</v>
      </c>
      <c r="P1822" s="26">
        <f t="shared" si="7616"/>
        <v>0</v>
      </c>
      <c r="Q1822" s="26">
        <f t="shared" si="7617"/>
        <v>0</v>
      </c>
      <c r="R1822" s="26">
        <f t="shared" si="7576"/>
        <v>42000</v>
      </c>
      <c r="S1822" s="26">
        <f t="shared" si="7577"/>
        <v>42000</v>
      </c>
      <c r="T1822" s="26">
        <f t="shared" si="7578"/>
        <v>42000</v>
      </c>
      <c r="U1822" s="26">
        <f t="shared" si="7618"/>
        <v>0</v>
      </c>
      <c r="V1822" s="26">
        <f t="shared" si="7619"/>
        <v>0</v>
      </c>
      <c r="W1822" s="26">
        <f t="shared" si="7620"/>
        <v>0</v>
      </c>
      <c r="X1822" s="26">
        <f t="shared" si="7579"/>
        <v>42000</v>
      </c>
      <c r="Y1822" s="26">
        <f t="shared" si="7580"/>
        <v>42000</v>
      </c>
      <c r="Z1822" s="26">
        <f t="shared" si="7581"/>
        <v>42000</v>
      </c>
      <c r="AA1822" s="26">
        <f t="shared" si="7621"/>
        <v>0</v>
      </c>
      <c r="AB1822" s="26">
        <f t="shared" si="7622"/>
        <v>0</v>
      </c>
      <c r="AC1822" s="26">
        <f t="shared" si="7623"/>
        <v>0</v>
      </c>
      <c r="AD1822" s="26">
        <f t="shared" si="7582"/>
        <v>42000</v>
      </c>
      <c r="AE1822" s="26">
        <f t="shared" si="7583"/>
        <v>42000</v>
      </c>
      <c r="AF1822" s="26">
        <f t="shared" si="7584"/>
        <v>42000</v>
      </c>
      <c r="AG1822" s="26">
        <f t="shared" si="7624"/>
        <v>0</v>
      </c>
      <c r="AH1822" s="26">
        <f t="shared" si="7625"/>
        <v>0</v>
      </c>
      <c r="AI1822" s="26">
        <f t="shared" si="7626"/>
        <v>0</v>
      </c>
      <c r="AJ1822" s="26">
        <f t="shared" si="7585"/>
        <v>42000</v>
      </c>
      <c r="AK1822" s="26">
        <f t="shared" si="7586"/>
        <v>42000</v>
      </c>
      <c r="AL1822" s="26">
        <f t="shared" si="7587"/>
        <v>42000</v>
      </c>
      <c r="AM1822" s="26">
        <f t="shared" si="7627"/>
        <v>0</v>
      </c>
      <c r="AN1822" s="26">
        <f t="shared" si="7628"/>
        <v>0</v>
      </c>
      <c r="AO1822" s="26">
        <f t="shared" si="7629"/>
        <v>0</v>
      </c>
      <c r="AP1822" s="26">
        <f t="shared" si="7588"/>
        <v>42000</v>
      </c>
      <c r="AQ1822" s="26">
        <f t="shared" si="7589"/>
        <v>42000</v>
      </c>
      <c r="AR1822" s="26">
        <f t="shared" si="7590"/>
        <v>42000</v>
      </c>
      <c r="AS1822" s="26">
        <f t="shared" si="7630"/>
        <v>0</v>
      </c>
      <c r="AT1822" s="26">
        <f t="shared" si="7631"/>
        <v>0</v>
      </c>
      <c r="AU1822" s="26">
        <f t="shared" si="7632"/>
        <v>0</v>
      </c>
      <c r="AV1822" s="26">
        <f t="shared" si="7591"/>
        <v>42000</v>
      </c>
      <c r="AW1822" s="26">
        <f t="shared" si="7592"/>
        <v>42000</v>
      </c>
      <c r="AX1822" s="26">
        <f t="shared" si="7593"/>
        <v>42000</v>
      </c>
      <c r="AY1822" s="26">
        <f t="shared" si="7633"/>
        <v>0</v>
      </c>
      <c r="AZ1822" s="26">
        <f t="shared" si="7634"/>
        <v>0</v>
      </c>
      <c r="BA1822" s="26">
        <f t="shared" si="7635"/>
        <v>0</v>
      </c>
      <c r="BB1822" s="26">
        <f t="shared" si="7594"/>
        <v>42000</v>
      </c>
      <c r="BC1822" s="26">
        <f t="shared" si="7595"/>
        <v>42000</v>
      </c>
      <c r="BD1822" s="26">
        <f t="shared" si="7596"/>
        <v>42000</v>
      </c>
      <c r="BE1822" s="26">
        <f t="shared" si="7636"/>
        <v>0</v>
      </c>
      <c r="BF1822" s="26">
        <f t="shared" si="7637"/>
        <v>0</v>
      </c>
      <c r="BG1822" s="26">
        <f t="shared" si="7638"/>
        <v>0</v>
      </c>
      <c r="BH1822" s="26">
        <f t="shared" si="7597"/>
        <v>42000</v>
      </c>
      <c r="BI1822" s="26">
        <f t="shared" si="7598"/>
        <v>42000</v>
      </c>
      <c r="BJ1822" s="26">
        <f t="shared" si="7599"/>
        <v>42000</v>
      </c>
      <c r="BK1822" s="26">
        <f t="shared" si="7639"/>
        <v>0</v>
      </c>
      <c r="BL1822" s="26">
        <f t="shared" si="7640"/>
        <v>0</v>
      </c>
      <c r="BM1822" s="26">
        <f t="shared" si="7641"/>
        <v>0</v>
      </c>
      <c r="BN1822" s="26">
        <f t="shared" si="7600"/>
        <v>42000</v>
      </c>
      <c r="BO1822" s="26">
        <f t="shared" si="7601"/>
        <v>42000</v>
      </c>
      <c r="BP1822" s="26">
        <f t="shared" si="7602"/>
        <v>42000</v>
      </c>
      <c r="BQ1822" s="26">
        <f t="shared" si="7642"/>
        <v>0</v>
      </c>
      <c r="BR1822" s="26">
        <f t="shared" si="7643"/>
        <v>0</v>
      </c>
      <c r="BS1822" s="26">
        <f t="shared" si="7603"/>
        <v>42000</v>
      </c>
      <c r="BT1822" s="26">
        <f t="shared" si="7604"/>
        <v>42000</v>
      </c>
      <c r="BU1822" s="26">
        <f t="shared" si="7605"/>
        <v>42000</v>
      </c>
      <c r="BV1822" s="26">
        <f t="shared" si="7644"/>
        <v>0</v>
      </c>
      <c r="BW1822" s="26">
        <f t="shared" si="7645"/>
        <v>0</v>
      </c>
      <c r="BX1822" s="26">
        <f t="shared" si="7606"/>
        <v>42000</v>
      </c>
      <c r="BY1822" s="26">
        <f t="shared" si="7607"/>
        <v>42000</v>
      </c>
      <c r="BZ1822" s="26">
        <f t="shared" si="7608"/>
        <v>42000</v>
      </c>
      <c r="CA1822" s="26">
        <f t="shared" si="7646"/>
        <v>0</v>
      </c>
      <c r="CB1822" s="26">
        <f t="shared" si="7647"/>
        <v>0</v>
      </c>
      <c r="CC1822" s="26">
        <f t="shared" si="7648"/>
        <v>0</v>
      </c>
      <c r="CD1822" s="26">
        <f t="shared" si="7431"/>
        <v>42000</v>
      </c>
      <c r="CE1822" s="26">
        <f t="shared" si="7432"/>
        <v>42000</v>
      </c>
      <c r="CF1822" s="26">
        <f t="shared" si="7433"/>
        <v>42000</v>
      </c>
      <c r="CG1822" s="26">
        <f t="shared" si="7649"/>
        <v>0</v>
      </c>
      <c r="CH1822" s="26">
        <f t="shared" si="7650"/>
        <v>0</v>
      </c>
      <c r="CI1822" s="26">
        <f t="shared" si="7651"/>
        <v>0</v>
      </c>
      <c r="CJ1822" s="26">
        <f t="shared" si="7434"/>
        <v>42000</v>
      </c>
      <c r="CK1822" s="26">
        <f t="shared" si="7435"/>
        <v>42000</v>
      </c>
      <c r="CL1822" s="26">
        <f t="shared" si="7436"/>
        <v>42000</v>
      </c>
      <c r="CM1822" s="26">
        <f t="shared" si="7652"/>
        <v>0</v>
      </c>
      <c r="CN1822" s="26">
        <f t="shared" si="7653"/>
        <v>0</v>
      </c>
      <c r="CO1822" s="26">
        <f t="shared" si="7654"/>
        <v>0</v>
      </c>
      <c r="CP1822" s="26">
        <f t="shared" si="7437"/>
        <v>42000</v>
      </c>
      <c r="CQ1822" s="26">
        <f t="shared" si="7438"/>
        <v>42000</v>
      </c>
      <c r="CR1822" s="26">
        <f t="shared" si="7439"/>
        <v>42000</v>
      </c>
      <c r="CS1822" s="26">
        <f t="shared" si="7655"/>
        <v>0</v>
      </c>
      <c r="CT1822" s="19"/>
      <c r="CU1822" s="35"/>
      <c r="CZ1822" s="1" t="s">
        <v>28</v>
      </c>
    </row>
    <row r="1823" spans="1:105" hidden="1" x14ac:dyDescent="0.3">
      <c r="A1823" s="36" t="s">
        <v>1041</v>
      </c>
      <c r="B1823" s="17">
        <v>320</v>
      </c>
      <c r="C1823" s="16" t="s">
        <v>132</v>
      </c>
      <c r="D1823" s="16" t="s">
        <v>393</v>
      </c>
      <c r="E1823" s="34" t="s">
        <v>441</v>
      </c>
      <c r="F1823" s="26">
        <v>42000</v>
      </c>
      <c r="G1823" s="26">
        <v>42000</v>
      </c>
      <c r="H1823" s="26">
        <v>42000</v>
      </c>
      <c r="I1823" s="26"/>
      <c r="J1823" s="26"/>
      <c r="K1823" s="26"/>
      <c r="L1823" s="26">
        <f t="shared" si="7573"/>
        <v>42000</v>
      </c>
      <c r="M1823" s="26">
        <f t="shared" si="7574"/>
        <v>42000</v>
      </c>
      <c r="N1823" s="26">
        <f t="shared" si="7575"/>
        <v>42000</v>
      </c>
      <c r="O1823" s="26"/>
      <c r="P1823" s="26"/>
      <c r="Q1823" s="26"/>
      <c r="R1823" s="26">
        <f t="shared" si="7576"/>
        <v>42000</v>
      </c>
      <c r="S1823" s="26">
        <f t="shared" si="7577"/>
        <v>42000</v>
      </c>
      <c r="T1823" s="26">
        <f t="shared" si="7578"/>
        <v>42000</v>
      </c>
      <c r="U1823" s="26"/>
      <c r="V1823" s="26"/>
      <c r="W1823" s="26"/>
      <c r="X1823" s="26">
        <f t="shared" si="7579"/>
        <v>42000</v>
      </c>
      <c r="Y1823" s="26">
        <f t="shared" si="7580"/>
        <v>42000</v>
      </c>
      <c r="Z1823" s="26">
        <f t="shared" si="7581"/>
        <v>42000</v>
      </c>
      <c r="AA1823" s="26"/>
      <c r="AB1823" s="26"/>
      <c r="AC1823" s="26"/>
      <c r="AD1823" s="26">
        <f t="shared" si="7582"/>
        <v>42000</v>
      </c>
      <c r="AE1823" s="26">
        <f t="shared" si="7583"/>
        <v>42000</v>
      </c>
      <c r="AF1823" s="26">
        <f t="shared" si="7584"/>
        <v>42000</v>
      </c>
      <c r="AG1823" s="26"/>
      <c r="AH1823" s="26"/>
      <c r="AI1823" s="26"/>
      <c r="AJ1823" s="26">
        <f t="shared" si="7585"/>
        <v>42000</v>
      </c>
      <c r="AK1823" s="26">
        <f t="shared" si="7586"/>
        <v>42000</v>
      </c>
      <c r="AL1823" s="26">
        <f t="shared" si="7587"/>
        <v>42000</v>
      </c>
      <c r="AM1823" s="26"/>
      <c r="AN1823" s="26"/>
      <c r="AO1823" s="26"/>
      <c r="AP1823" s="26">
        <f t="shared" si="7588"/>
        <v>42000</v>
      </c>
      <c r="AQ1823" s="26">
        <f t="shared" si="7589"/>
        <v>42000</v>
      </c>
      <c r="AR1823" s="26">
        <f t="shared" si="7590"/>
        <v>42000</v>
      </c>
      <c r="AS1823" s="26"/>
      <c r="AT1823" s="26"/>
      <c r="AU1823" s="26"/>
      <c r="AV1823" s="26">
        <f t="shared" si="7591"/>
        <v>42000</v>
      </c>
      <c r="AW1823" s="26">
        <f t="shared" si="7592"/>
        <v>42000</v>
      </c>
      <c r="AX1823" s="26">
        <f t="shared" si="7593"/>
        <v>42000</v>
      </c>
      <c r="AY1823" s="26"/>
      <c r="AZ1823" s="26"/>
      <c r="BA1823" s="26"/>
      <c r="BB1823" s="26">
        <f t="shared" si="7594"/>
        <v>42000</v>
      </c>
      <c r="BC1823" s="26">
        <f t="shared" si="7595"/>
        <v>42000</v>
      </c>
      <c r="BD1823" s="26">
        <f t="shared" si="7596"/>
        <v>42000</v>
      </c>
      <c r="BE1823" s="26"/>
      <c r="BF1823" s="26"/>
      <c r="BG1823" s="26"/>
      <c r="BH1823" s="26">
        <f t="shared" si="7597"/>
        <v>42000</v>
      </c>
      <c r="BI1823" s="26">
        <f t="shared" si="7598"/>
        <v>42000</v>
      </c>
      <c r="BJ1823" s="26">
        <f t="shared" si="7599"/>
        <v>42000</v>
      </c>
      <c r="BK1823" s="26"/>
      <c r="BL1823" s="26"/>
      <c r="BM1823" s="26"/>
      <c r="BN1823" s="26">
        <f t="shared" si="7600"/>
        <v>42000</v>
      </c>
      <c r="BO1823" s="26">
        <f t="shared" si="7601"/>
        <v>42000</v>
      </c>
      <c r="BP1823" s="26">
        <f t="shared" si="7602"/>
        <v>42000</v>
      </c>
      <c r="BQ1823" s="26"/>
      <c r="BR1823" s="26"/>
      <c r="BS1823" s="26">
        <f t="shared" si="7603"/>
        <v>42000</v>
      </c>
      <c r="BT1823" s="26">
        <f t="shared" si="7604"/>
        <v>42000</v>
      </c>
      <c r="BU1823" s="26">
        <f t="shared" si="7605"/>
        <v>42000</v>
      </c>
      <c r="BV1823" s="26"/>
      <c r="BW1823" s="26"/>
      <c r="BX1823" s="26">
        <f t="shared" si="7606"/>
        <v>42000</v>
      </c>
      <c r="BY1823" s="26">
        <f t="shared" si="7607"/>
        <v>42000</v>
      </c>
      <c r="BZ1823" s="26">
        <f t="shared" si="7608"/>
        <v>42000</v>
      </c>
      <c r="CA1823" s="26"/>
      <c r="CB1823" s="26"/>
      <c r="CC1823" s="26"/>
      <c r="CD1823" s="26">
        <f t="shared" si="7431"/>
        <v>42000</v>
      </c>
      <c r="CE1823" s="26">
        <f t="shared" si="7432"/>
        <v>42000</v>
      </c>
      <c r="CF1823" s="26">
        <f t="shared" si="7433"/>
        <v>42000</v>
      </c>
      <c r="CG1823" s="26"/>
      <c r="CH1823" s="26"/>
      <c r="CI1823" s="26"/>
      <c r="CJ1823" s="26">
        <f t="shared" si="7434"/>
        <v>42000</v>
      </c>
      <c r="CK1823" s="26">
        <f t="shared" si="7435"/>
        <v>42000</v>
      </c>
      <c r="CL1823" s="26">
        <f t="shared" si="7436"/>
        <v>42000</v>
      </c>
      <c r="CM1823" s="26"/>
      <c r="CN1823" s="26"/>
      <c r="CO1823" s="26"/>
      <c r="CP1823" s="26">
        <f t="shared" si="7437"/>
        <v>42000</v>
      </c>
      <c r="CQ1823" s="26">
        <f t="shared" si="7438"/>
        <v>42000</v>
      </c>
      <c r="CR1823" s="26">
        <f t="shared" si="7439"/>
        <v>42000</v>
      </c>
      <c r="CS1823" s="26"/>
      <c r="CT1823" s="19"/>
      <c r="CU1823" s="35"/>
    </row>
    <row r="1824" spans="1:105" ht="62.4" hidden="1" x14ac:dyDescent="0.3">
      <c r="A1824" s="36" t="s">
        <v>1043</v>
      </c>
      <c r="B1824" s="17"/>
      <c r="C1824" s="16"/>
      <c r="D1824" s="16"/>
      <c r="E1824" s="34" t="s">
        <v>1044</v>
      </c>
      <c r="F1824" s="26">
        <f t="shared" si="7609"/>
        <v>0</v>
      </c>
      <c r="G1824" s="26">
        <f t="shared" si="7610"/>
        <v>0</v>
      </c>
      <c r="H1824" s="26">
        <f t="shared" si="7611"/>
        <v>0</v>
      </c>
      <c r="I1824" s="26">
        <f t="shared" si="7612"/>
        <v>0</v>
      </c>
      <c r="J1824" s="26">
        <f t="shared" si="7613"/>
        <v>0</v>
      </c>
      <c r="K1824" s="26">
        <f t="shared" si="7614"/>
        <v>0</v>
      </c>
      <c r="L1824" s="26">
        <f t="shared" si="7573"/>
        <v>0</v>
      </c>
      <c r="M1824" s="26">
        <f t="shared" si="7574"/>
        <v>0</v>
      </c>
      <c r="N1824" s="26">
        <f t="shared" si="7575"/>
        <v>0</v>
      </c>
      <c r="O1824" s="26">
        <f t="shared" si="7615"/>
        <v>0</v>
      </c>
      <c r="P1824" s="26">
        <f t="shared" si="7616"/>
        <v>0</v>
      </c>
      <c r="Q1824" s="26">
        <f t="shared" si="7617"/>
        <v>0</v>
      </c>
      <c r="R1824" s="26">
        <f t="shared" si="7576"/>
        <v>0</v>
      </c>
      <c r="S1824" s="26">
        <f t="shared" si="7577"/>
        <v>0</v>
      </c>
      <c r="T1824" s="26">
        <f t="shared" si="7578"/>
        <v>0</v>
      </c>
      <c r="U1824" s="26">
        <f t="shared" si="7618"/>
        <v>29454.86</v>
      </c>
      <c r="V1824" s="26">
        <f t="shared" si="7619"/>
        <v>0</v>
      </c>
      <c r="W1824" s="26">
        <f t="shared" si="7620"/>
        <v>0</v>
      </c>
      <c r="X1824" s="26">
        <f t="shared" si="7579"/>
        <v>29454.86</v>
      </c>
      <c r="Y1824" s="26">
        <f t="shared" si="7580"/>
        <v>0</v>
      </c>
      <c r="Z1824" s="26">
        <f t="shared" si="7581"/>
        <v>0</v>
      </c>
      <c r="AA1824" s="26">
        <f t="shared" si="7621"/>
        <v>0</v>
      </c>
      <c r="AB1824" s="26">
        <f t="shared" si="7622"/>
        <v>0</v>
      </c>
      <c r="AC1824" s="26">
        <f t="shared" si="7623"/>
        <v>0</v>
      </c>
      <c r="AD1824" s="26">
        <f t="shared" si="7582"/>
        <v>29454.86</v>
      </c>
      <c r="AE1824" s="26">
        <f t="shared" si="7583"/>
        <v>0</v>
      </c>
      <c r="AF1824" s="26">
        <f t="shared" si="7584"/>
        <v>0</v>
      </c>
      <c r="AG1824" s="26">
        <f t="shared" si="7624"/>
        <v>0</v>
      </c>
      <c r="AH1824" s="26">
        <f t="shared" si="7625"/>
        <v>0</v>
      </c>
      <c r="AI1824" s="26">
        <f t="shared" si="7626"/>
        <v>0</v>
      </c>
      <c r="AJ1824" s="26">
        <f t="shared" si="7585"/>
        <v>29454.86</v>
      </c>
      <c r="AK1824" s="26">
        <f t="shared" si="7586"/>
        <v>0</v>
      </c>
      <c r="AL1824" s="26">
        <f t="shared" si="7587"/>
        <v>0</v>
      </c>
      <c r="AM1824" s="26">
        <f t="shared" si="7627"/>
        <v>0</v>
      </c>
      <c r="AN1824" s="26">
        <f t="shared" si="7628"/>
        <v>0</v>
      </c>
      <c r="AO1824" s="26">
        <f t="shared" si="7629"/>
        <v>0</v>
      </c>
      <c r="AP1824" s="26">
        <f t="shared" si="7588"/>
        <v>29454.86</v>
      </c>
      <c r="AQ1824" s="26">
        <f t="shared" si="7589"/>
        <v>0</v>
      </c>
      <c r="AR1824" s="26">
        <f t="shared" si="7590"/>
        <v>0</v>
      </c>
      <c r="AS1824" s="26">
        <f t="shared" si="7630"/>
        <v>0</v>
      </c>
      <c r="AT1824" s="26">
        <f t="shared" si="7631"/>
        <v>0</v>
      </c>
      <c r="AU1824" s="26">
        <f t="shared" si="7632"/>
        <v>0</v>
      </c>
      <c r="AV1824" s="26">
        <f t="shared" si="7591"/>
        <v>29454.86</v>
      </c>
      <c r="AW1824" s="26">
        <f t="shared" si="7592"/>
        <v>0</v>
      </c>
      <c r="AX1824" s="26">
        <f t="shared" si="7593"/>
        <v>0</v>
      </c>
      <c r="AY1824" s="26">
        <f t="shared" si="7633"/>
        <v>180927.99899999998</v>
      </c>
      <c r="AZ1824" s="26">
        <f t="shared" si="7634"/>
        <v>0</v>
      </c>
      <c r="BA1824" s="26">
        <f t="shared" si="7635"/>
        <v>0</v>
      </c>
      <c r="BB1824" s="26">
        <f t="shared" si="7594"/>
        <v>210382.859</v>
      </c>
      <c r="BC1824" s="26">
        <f t="shared" si="7595"/>
        <v>0</v>
      </c>
      <c r="BD1824" s="26">
        <f t="shared" si="7596"/>
        <v>0</v>
      </c>
      <c r="BE1824" s="26">
        <f t="shared" si="7636"/>
        <v>23358.092000000001</v>
      </c>
      <c r="BF1824" s="26">
        <f t="shared" si="7637"/>
        <v>0</v>
      </c>
      <c r="BG1824" s="26">
        <f t="shared" si="7638"/>
        <v>0</v>
      </c>
      <c r="BH1824" s="26">
        <f t="shared" si="7597"/>
        <v>233740.951</v>
      </c>
      <c r="BI1824" s="26">
        <f t="shared" si="7598"/>
        <v>0</v>
      </c>
      <c r="BJ1824" s="26">
        <f t="shared" si="7599"/>
        <v>0</v>
      </c>
      <c r="BK1824" s="26">
        <f t="shared" si="7639"/>
        <v>205005.152</v>
      </c>
      <c r="BL1824" s="26">
        <f t="shared" si="7640"/>
        <v>0</v>
      </c>
      <c r="BM1824" s="26">
        <f t="shared" si="7641"/>
        <v>0</v>
      </c>
      <c r="BN1824" s="26">
        <f t="shared" si="7600"/>
        <v>438746.103</v>
      </c>
      <c r="BO1824" s="26">
        <f t="shared" si="7601"/>
        <v>0</v>
      </c>
      <c r="BP1824" s="26">
        <f t="shared" si="7602"/>
        <v>0</v>
      </c>
      <c r="BQ1824" s="26">
        <f t="shared" si="7642"/>
        <v>324.98099999999999</v>
      </c>
      <c r="BR1824" s="26">
        <f t="shared" si="7643"/>
        <v>0</v>
      </c>
      <c r="BS1824" s="26">
        <f t="shared" si="7603"/>
        <v>439071.08400000003</v>
      </c>
      <c r="BT1824" s="26">
        <f t="shared" si="7604"/>
        <v>0</v>
      </c>
      <c r="BU1824" s="26">
        <f t="shared" si="7605"/>
        <v>0</v>
      </c>
      <c r="BV1824" s="26">
        <f t="shared" si="7644"/>
        <v>0</v>
      </c>
      <c r="BW1824" s="26">
        <f t="shared" si="7645"/>
        <v>0</v>
      </c>
      <c r="BX1824" s="26">
        <f t="shared" si="7606"/>
        <v>439071.08400000003</v>
      </c>
      <c r="BY1824" s="26">
        <f t="shared" si="7607"/>
        <v>0</v>
      </c>
      <c r="BZ1824" s="26">
        <f t="shared" si="7608"/>
        <v>0</v>
      </c>
      <c r="CA1824" s="26">
        <f t="shared" si="7646"/>
        <v>105850.95400000001</v>
      </c>
      <c r="CB1824" s="26">
        <f t="shared" si="7647"/>
        <v>0</v>
      </c>
      <c r="CC1824" s="26">
        <f t="shared" si="7648"/>
        <v>0</v>
      </c>
      <c r="CD1824" s="26">
        <f t="shared" si="7431"/>
        <v>544922.03800000006</v>
      </c>
      <c r="CE1824" s="26">
        <f t="shared" si="7432"/>
        <v>0</v>
      </c>
      <c r="CF1824" s="26">
        <f t="shared" si="7433"/>
        <v>0</v>
      </c>
      <c r="CG1824" s="26">
        <f t="shared" si="7649"/>
        <v>8111.6289999999999</v>
      </c>
      <c r="CH1824" s="26">
        <f t="shared" si="7650"/>
        <v>0</v>
      </c>
      <c r="CI1824" s="26">
        <f t="shared" si="7651"/>
        <v>0</v>
      </c>
      <c r="CJ1824" s="26">
        <f t="shared" si="7434"/>
        <v>553033.66700000002</v>
      </c>
      <c r="CK1824" s="26">
        <f t="shared" si="7435"/>
        <v>0</v>
      </c>
      <c r="CL1824" s="26">
        <f t="shared" si="7436"/>
        <v>0</v>
      </c>
      <c r="CM1824" s="26">
        <f t="shared" si="7652"/>
        <v>0</v>
      </c>
      <c r="CN1824" s="26">
        <f t="shared" si="7653"/>
        <v>0</v>
      </c>
      <c r="CO1824" s="26">
        <f t="shared" si="7654"/>
        <v>0</v>
      </c>
      <c r="CP1824" s="26">
        <f t="shared" si="7437"/>
        <v>553033.66700000002</v>
      </c>
      <c r="CQ1824" s="26">
        <f t="shared" si="7438"/>
        <v>0</v>
      </c>
      <c r="CR1824" s="26">
        <f t="shared" si="7439"/>
        <v>0</v>
      </c>
      <c r="CS1824" s="26">
        <f t="shared" si="7655"/>
        <v>0</v>
      </c>
      <c r="CT1824" s="19"/>
      <c r="CU1824" s="35"/>
      <c r="CX1824" s="1" t="s">
        <v>26</v>
      </c>
    </row>
    <row r="1825" spans="1:105" ht="46.8" hidden="1" x14ac:dyDescent="0.3">
      <c r="A1825" s="36" t="s">
        <v>1045</v>
      </c>
      <c r="B1825" s="17"/>
      <c r="C1825" s="16"/>
      <c r="D1825" s="16"/>
      <c r="E1825" s="34" t="s">
        <v>1046</v>
      </c>
      <c r="F1825" s="26">
        <f t="shared" ref="F1825:K1825" si="7656">F1826+F1829</f>
        <v>0</v>
      </c>
      <c r="G1825" s="26">
        <f t="shared" si="7656"/>
        <v>0</v>
      </c>
      <c r="H1825" s="26">
        <f t="shared" si="7656"/>
        <v>0</v>
      </c>
      <c r="I1825" s="26">
        <f t="shared" si="7656"/>
        <v>0</v>
      </c>
      <c r="J1825" s="26">
        <f t="shared" si="7656"/>
        <v>0</v>
      </c>
      <c r="K1825" s="26">
        <f t="shared" si="7656"/>
        <v>0</v>
      </c>
      <c r="L1825" s="26">
        <f t="shared" si="7573"/>
        <v>0</v>
      </c>
      <c r="M1825" s="26">
        <f t="shared" si="7574"/>
        <v>0</v>
      </c>
      <c r="N1825" s="26">
        <f t="shared" si="7575"/>
        <v>0</v>
      </c>
      <c r="O1825" s="26">
        <f>O1826+O1829</f>
        <v>0</v>
      </c>
      <c r="P1825" s="26">
        <f>P1826+P1829</f>
        <v>0</v>
      </c>
      <c r="Q1825" s="26">
        <f>Q1826+Q1829</f>
        <v>0</v>
      </c>
      <c r="R1825" s="26">
        <f t="shared" si="7576"/>
        <v>0</v>
      </c>
      <c r="S1825" s="26">
        <f t="shared" si="7577"/>
        <v>0</v>
      </c>
      <c r="T1825" s="26">
        <f t="shared" si="7578"/>
        <v>0</v>
      </c>
      <c r="U1825" s="26">
        <f>U1826+U1829</f>
        <v>29454.86</v>
      </c>
      <c r="V1825" s="26">
        <f>V1826+V1829</f>
        <v>0</v>
      </c>
      <c r="W1825" s="26">
        <f>W1826+W1829</f>
        <v>0</v>
      </c>
      <c r="X1825" s="26">
        <f t="shared" si="7579"/>
        <v>29454.86</v>
      </c>
      <c r="Y1825" s="26">
        <f t="shared" si="7580"/>
        <v>0</v>
      </c>
      <c r="Z1825" s="26">
        <f t="shared" si="7581"/>
        <v>0</v>
      </c>
      <c r="AA1825" s="26">
        <f>AA1826+AA1829</f>
        <v>0</v>
      </c>
      <c r="AB1825" s="26">
        <f>AB1826+AB1829</f>
        <v>0</v>
      </c>
      <c r="AC1825" s="26">
        <f>AC1826+AC1829</f>
        <v>0</v>
      </c>
      <c r="AD1825" s="26">
        <f t="shared" si="7582"/>
        <v>29454.86</v>
      </c>
      <c r="AE1825" s="26">
        <f t="shared" si="7583"/>
        <v>0</v>
      </c>
      <c r="AF1825" s="26">
        <f t="shared" si="7584"/>
        <v>0</v>
      </c>
      <c r="AG1825" s="26">
        <f>AG1826+AG1829</f>
        <v>0</v>
      </c>
      <c r="AH1825" s="26">
        <f>AH1826+AH1829</f>
        <v>0</v>
      </c>
      <c r="AI1825" s="26">
        <f>AI1826+AI1829</f>
        <v>0</v>
      </c>
      <c r="AJ1825" s="26">
        <f t="shared" si="7585"/>
        <v>29454.86</v>
      </c>
      <c r="AK1825" s="26">
        <f t="shared" si="7586"/>
        <v>0</v>
      </c>
      <c r="AL1825" s="26">
        <f t="shared" si="7587"/>
        <v>0</v>
      </c>
      <c r="AM1825" s="26">
        <f>AM1826+AM1829</f>
        <v>0</v>
      </c>
      <c r="AN1825" s="26">
        <f>AN1826+AN1829</f>
        <v>0</v>
      </c>
      <c r="AO1825" s="26">
        <f>AO1826+AO1829</f>
        <v>0</v>
      </c>
      <c r="AP1825" s="26">
        <f t="shared" si="7588"/>
        <v>29454.86</v>
      </c>
      <c r="AQ1825" s="26">
        <f t="shared" si="7589"/>
        <v>0</v>
      </c>
      <c r="AR1825" s="26">
        <f t="shared" si="7590"/>
        <v>0</v>
      </c>
      <c r="AS1825" s="26">
        <f>AS1826+AS1829</f>
        <v>0</v>
      </c>
      <c r="AT1825" s="26">
        <f>AT1826+AT1829</f>
        <v>0</v>
      </c>
      <c r="AU1825" s="26">
        <f>AU1826+AU1829</f>
        <v>0</v>
      </c>
      <c r="AV1825" s="26">
        <f t="shared" si="7591"/>
        <v>29454.86</v>
      </c>
      <c r="AW1825" s="26">
        <f t="shared" si="7592"/>
        <v>0</v>
      </c>
      <c r="AX1825" s="26">
        <f t="shared" si="7593"/>
        <v>0</v>
      </c>
      <c r="AY1825" s="26">
        <f>AY1826+AY1829</f>
        <v>180927.99899999998</v>
      </c>
      <c r="AZ1825" s="26">
        <f>AZ1826+AZ1829</f>
        <v>0</v>
      </c>
      <c r="BA1825" s="26">
        <f>BA1826+BA1829</f>
        <v>0</v>
      </c>
      <c r="BB1825" s="26">
        <f t="shared" si="7594"/>
        <v>210382.859</v>
      </c>
      <c r="BC1825" s="26">
        <f t="shared" si="7595"/>
        <v>0</v>
      </c>
      <c r="BD1825" s="26">
        <f t="shared" si="7596"/>
        <v>0</v>
      </c>
      <c r="BE1825" s="26">
        <f>BE1826+BE1829</f>
        <v>23358.092000000001</v>
      </c>
      <c r="BF1825" s="26">
        <f>BF1826+BF1829</f>
        <v>0</v>
      </c>
      <c r="BG1825" s="26">
        <f>BG1826+BG1829</f>
        <v>0</v>
      </c>
      <c r="BH1825" s="26">
        <f t="shared" si="7597"/>
        <v>233740.951</v>
      </c>
      <c r="BI1825" s="26">
        <f t="shared" si="7598"/>
        <v>0</v>
      </c>
      <c r="BJ1825" s="26">
        <f t="shared" si="7599"/>
        <v>0</v>
      </c>
      <c r="BK1825" s="26">
        <f>BK1826+BK1829</f>
        <v>205005.152</v>
      </c>
      <c r="BL1825" s="26">
        <f>BL1826+BL1829</f>
        <v>0</v>
      </c>
      <c r="BM1825" s="26">
        <f>BM1826+BM1829</f>
        <v>0</v>
      </c>
      <c r="BN1825" s="26">
        <f t="shared" si="7600"/>
        <v>438746.103</v>
      </c>
      <c r="BO1825" s="26">
        <f t="shared" si="7601"/>
        <v>0</v>
      </c>
      <c r="BP1825" s="26">
        <f t="shared" si="7602"/>
        <v>0</v>
      </c>
      <c r="BQ1825" s="26">
        <f>BQ1826+BQ1829</f>
        <v>324.98099999999999</v>
      </c>
      <c r="BR1825" s="26">
        <f>BR1826+BR1829</f>
        <v>0</v>
      </c>
      <c r="BS1825" s="26">
        <f t="shared" si="7603"/>
        <v>439071.08400000003</v>
      </c>
      <c r="BT1825" s="26">
        <f t="shared" si="7604"/>
        <v>0</v>
      </c>
      <c r="BU1825" s="26">
        <f t="shared" si="7605"/>
        <v>0</v>
      </c>
      <c r="BV1825" s="26">
        <f>BV1826+BV1829</f>
        <v>0</v>
      </c>
      <c r="BW1825" s="26">
        <f>BW1826+BW1829</f>
        <v>0</v>
      </c>
      <c r="BX1825" s="26">
        <f t="shared" si="7606"/>
        <v>439071.08400000003</v>
      </c>
      <c r="BY1825" s="26">
        <f t="shared" si="7607"/>
        <v>0</v>
      </c>
      <c r="BZ1825" s="26">
        <f t="shared" si="7608"/>
        <v>0</v>
      </c>
      <c r="CA1825" s="26">
        <f>CA1826+CA1829</f>
        <v>105850.95400000001</v>
      </c>
      <c r="CB1825" s="26">
        <f>CB1826+CB1829</f>
        <v>0</v>
      </c>
      <c r="CC1825" s="26">
        <f>CC1826+CC1829</f>
        <v>0</v>
      </c>
      <c r="CD1825" s="26">
        <f t="shared" si="7431"/>
        <v>544922.03800000006</v>
      </c>
      <c r="CE1825" s="26">
        <f t="shared" si="7432"/>
        <v>0</v>
      </c>
      <c r="CF1825" s="26">
        <f t="shared" si="7433"/>
        <v>0</v>
      </c>
      <c r="CG1825" s="26">
        <f>CG1826+CG1829</f>
        <v>8111.6289999999999</v>
      </c>
      <c r="CH1825" s="26">
        <f>CH1826+CH1829</f>
        <v>0</v>
      </c>
      <c r="CI1825" s="26">
        <f>CI1826+CI1829</f>
        <v>0</v>
      </c>
      <c r="CJ1825" s="26">
        <f t="shared" si="7434"/>
        <v>553033.66700000002</v>
      </c>
      <c r="CK1825" s="26">
        <f t="shared" si="7435"/>
        <v>0</v>
      </c>
      <c r="CL1825" s="26">
        <f t="shared" si="7436"/>
        <v>0</v>
      </c>
      <c r="CM1825" s="26">
        <f>CM1826+CM1829</f>
        <v>0</v>
      </c>
      <c r="CN1825" s="26">
        <f>CN1826+CN1829</f>
        <v>0</v>
      </c>
      <c r="CO1825" s="26">
        <f>CO1826+CO1829</f>
        <v>0</v>
      </c>
      <c r="CP1825" s="26">
        <f t="shared" si="7437"/>
        <v>553033.66700000002</v>
      </c>
      <c r="CQ1825" s="26">
        <f t="shared" si="7438"/>
        <v>0</v>
      </c>
      <c r="CR1825" s="26">
        <f t="shared" si="7439"/>
        <v>0</v>
      </c>
      <c r="CS1825" s="26">
        <f>CS1826+CS1829</f>
        <v>0</v>
      </c>
      <c r="CT1825" s="19"/>
      <c r="CU1825" s="35"/>
      <c r="DA1825" s="1" t="s">
        <v>29</v>
      </c>
    </row>
    <row r="1826" spans="1:105" ht="46.8" hidden="1" x14ac:dyDescent="0.3">
      <c r="A1826" s="36" t="s">
        <v>1045</v>
      </c>
      <c r="B1826" s="17">
        <v>400</v>
      </c>
      <c r="C1826" s="16"/>
      <c r="D1826" s="16"/>
      <c r="E1826" s="34" t="s">
        <v>82</v>
      </c>
      <c r="F1826" s="26">
        <f t="shared" ref="F1826:F1833" si="7657">F1827</f>
        <v>0</v>
      </c>
      <c r="G1826" s="26">
        <f t="shared" ref="G1826:G1833" si="7658">G1827</f>
        <v>0</v>
      </c>
      <c r="H1826" s="26">
        <f t="shared" ref="H1826:H1833" si="7659">H1827</f>
        <v>0</v>
      </c>
      <c r="I1826" s="26">
        <f t="shared" ref="I1826:I1833" si="7660">I1827</f>
        <v>0</v>
      </c>
      <c r="J1826" s="26">
        <f t="shared" ref="J1826:J1833" si="7661">J1827</f>
        <v>0</v>
      </c>
      <c r="K1826" s="26">
        <f t="shared" ref="K1826:K1833" si="7662">K1827</f>
        <v>0</v>
      </c>
      <c r="L1826" s="26">
        <f t="shared" si="7573"/>
        <v>0</v>
      </c>
      <c r="M1826" s="26">
        <f t="shared" si="7574"/>
        <v>0</v>
      </c>
      <c r="N1826" s="26">
        <f t="shared" si="7575"/>
        <v>0</v>
      </c>
      <c r="O1826" s="26">
        <f t="shared" ref="O1826:O1833" si="7663">O1827</f>
        <v>0</v>
      </c>
      <c r="P1826" s="26">
        <f t="shared" ref="P1826:P1833" si="7664">P1827</f>
        <v>0</v>
      </c>
      <c r="Q1826" s="26">
        <f t="shared" ref="Q1826:Q1833" si="7665">Q1827</f>
        <v>0</v>
      </c>
      <c r="R1826" s="26">
        <f t="shared" si="7576"/>
        <v>0</v>
      </c>
      <c r="S1826" s="26">
        <f t="shared" si="7577"/>
        <v>0</v>
      </c>
      <c r="T1826" s="26">
        <f t="shared" si="7578"/>
        <v>0</v>
      </c>
      <c r="U1826" s="26">
        <f t="shared" ref="U1826:U1833" si="7666">U1827</f>
        <v>29454.86</v>
      </c>
      <c r="V1826" s="26">
        <f t="shared" ref="V1826:V1833" si="7667">V1827</f>
        <v>0</v>
      </c>
      <c r="W1826" s="26">
        <f t="shared" ref="W1826:W1833" si="7668">W1827</f>
        <v>0</v>
      </c>
      <c r="X1826" s="26">
        <f t="shared" si="7579"/>
        <v>29454.86</v>
      </c>
      <c r="Y1826" s="26">
        <f t="shared" si="7580"/>
        <v>0</v>
      </c>
      <c r="Z1826" s="26">
        <f t="shared" si="7581"/>
        <v>0</v>
      </c>
      <c r="AA1826" s="26">
        <f t="shared" ref="AA1826:AA1833" si="7669">AA1827</f>
        <v>0</v>
      </c>
      <c r="AB1826" s="26">
        <f t="shared" ref="AB1826:AB1833" si="7670">AB1827</f>
        <v>0</v>
      </c>
      <c r="AC1826" s="26">
        <f t="shared" ref="AC1826:AC1833" si="7671">AC1827</f>
        <v>0</v>
      </c>
      <c r="AD1826" s="26">
        <f t="shared" si="7582"/>
        <v>29454.86</v>
      </c>
      <c r="AE1826" s="26">
        <f t="shared" si="7583"/>
        <v>0</v>
      </c>
      <c r="AF1826" s="26">
        <f t="shared" si="7584"/>
        <v>0</v>
      </c>
      <c r="AG1826" s="26">
        <f t="shared" ref="AG1826:AG1833" si="7672">AG1827</f>
        <v>0</v>
      </c>
      <c r="AH1826" s="26">
        <f t="shared" ref="AH1826:AH1833" si="7673">AH1827</f>
        <v>0</v>
      </c>
      <c r="AI1826" s="26">
        <f t="shared" ref="AI1826:AI1833" si="7674">AI1827</f>
        <v>0</v>
      </c>
      <c r="AJ1826" s="26">
        <f t="shared" si="7585"/>
        <v>29454.86</v>
      </c>
      <c r="AK1826" s="26">
        <f t="shared" si="7586"/>
        <v>0</v>
      </c>
      <c r="AL1826" s="26">
        <f t="shared" si="7587"/>
        <v>0</v>
      </c>
      <c r="AM1826" s="26">
        <f t="shared" ref="AM1826:AM1833" si="7675">AM1827</f>
        <v>0</v>
      </c>
      <c r="AN1826" s="26">
        <f t="shared" ref="AN1826:AN1833" si="7676">AN1827</f>
        <v>0</v>
      </c>
      <c r="AO1826" s="26">
        <f t="shared" ref="AO1826:AO1833" si="7677">AO1827</f>
        <v>0</v>
      </c>
      <c r="AP1826" s="26">
        <f t="shared" si="7588"/>
        <v>29454.86</v>
      </c>
      <c r="AQ1826" s="26">
        <f t="shared" si="7589"/>
        <v>0</v>
      </c>
      <c r="AR1826" s="26">
        <f t="shared" si="7590"/>
        <v>0</v>
      </c>
      <c r="AS1826" s="26">
        <f t="shared" ref="AS1826:AS1833" si="7678">AS1827</f>
        <v>0</v>
      </c>
      <c r="AT1826" s="26">
        <f t="shared" ref="AT1826:AT1833" si="7679">AT1827</f>
        <v>0</v>
      </c>
      <c r="AU1826" s="26">
        <f t="shared" ref="AU1826:AU1833" si="7680">AU1827</f>
        <v>0</v>
      </c>
      <c r="AV1826" s="26">
        <f t="shared" si="7591"/>
        <v>29454.86</v>
      </c>
      <c r="AW1826" s="26">
        <f t="shared" si="7592"/>
        <v>0</v>
      </c>
      <c r="AX1826" s="26">
        <f t="shared" si="7593"/>
        <v>0</v>
      </c>
      <c r="AY1826" s="26">
        <f t="shared" ref="AY1826:AY1833" si="7681">AY1827</f>
        <v>164732.94399999999</v>
      </c>
      <c r="AZ1826" s="26">
        <f t="shared" ref="AZ1826:AZ1833" si="7682">AZ1827</f>
        <v>0</v>
      </c>
      <c r="BA1826" s="26">
        <f t="shared" ref="BA1826:BA1833" si="7683">BA1827</f>
        <v>0</v>
      </c>
      <c r="BB1826" s="26">
        <f t="shared" si="7594"/>
        <v>194187.804</v>
      </c>
      <c r="BC1826" s="26">
        <f t="shared" si="7595"/>
        <v>0</v>
      </c>
      <c r="BD1826" s="26">
        <f t="shared" si="7596"/>
        <v>0</v>
      </c>
      <c r="BE1826" s="26">
        <f t="shared" ref="BE1826:BE1833" si="7684">BE1827</f>
        <v>23358.092000000001</v>
      </c>
      <c r="BF1826" s="26">
        <f t="shared" ref="BF1826:BF1833" si="7685">BF1827</f>
        <v>0</v>
      </c>
      <c r="BG1826" s="26">
        <f t="shared" ref="BG1826:BG1833" si="7686">BG1827</f>
        <v>0</v>
      </c>
      <c r="BH1826" s="26">
        <f t="shared" si="7597"/>
        <v>217545.89600000001</v>
      </c>
      <c r="BI1826" s="26">
        <f t="shared" si="7598"/>
        <v>0</v>
      </c>
      <c r="BJ1826" s="26">
        <f t="shared" si="7599"/>
        <v>0</v>
      </c>
      <c r="BK1826" s="26">
        <f t="shared" ref="BK1826:BK1833" si="7687">BK1827</f>
        <v>189218.22500000001</v>
      </c>
      <c r="BL1826" s="26">
        <f t="shared" ref="BL1826:BL1833" si="7688">BL1827</f>
        <v>0</v>
      </c>
      <c r="BM1826" s="26">
        <f t="shared" ref="BM1826:BM1833" si="7689">BM1827</f>
        <v>0</v>
      </c>
      <c r="BN1826" s="26">
        <f t="shared" si="7600"/>
        <v>406764.12100000004</v>
      </c>
      <c r="BO1826" s="26">
        <f t="shared" si="7601"/>
        <v>0</v>
      </c>
      <c r="BP1826" s="26">
        <f t="shared" si="7602"/>
        <v>0</v>
      </c>
      <c r="BQ1826" s="26">
        <f t="shared" ref="BQ1826:BQ1833" si="7690">BQ1827</f>
        <v>324.98099999999999</v>
      </c>
      <c r="BR1826" s="26">
        <f t="shared" ref="BR1826:BR1833" si="7691">BR1827</f>
        <v>0</v>
      </c>
      <c r="BS1826" s="26">
        <f t="shared" si="7603"/>
        <v>407089.10200000007</v>
      </c>
      <c r="BT1826" s="26">
        <f t="shared" si="7604"/>
        <v>0</v>
      </c>
      <c r="BU1826" s="26">
        <f t="shared" si="7605"/>
        <v>0</v>
      </c>
      <c r="BV1826" s="26">
        <f t="shared" ref="BV1826:BV1833" si="7692">BV1827</f>
        <v>0</v>
      </c>
      <c r="BW1826" s="26">
        <f t="shared" ref="BW1826:BW1833" si="7693">BW1827</f>
        <v>0</v>
      </c>
      <c r="BX1826" s="26">
        <f t="shared" si="7606"/>
        <v>407089.10200000007</v>
      </c>
      <c r="BY1826" s="26">
        <f t="shared" si="7607"/>
        <v>0</v>
      </c>
      <c r="BZ1826" s="26">
        <f t="shared" si="7608"/>
        <v>0</v>
      </c>
      <c r="CA1826" s="26">
        <f t="shared" ref="CA1826:CA1833" si="7694">CA1827</f>
        <v>93910.979000000007</v>
      </c>
      <c r="CB1826" s="26">
        <f t="shared" ref="CB1826:CB1833" si="7695">CB1827</f>
        <v>0</v>
      </c>
      <c r="CC1826" s="26">
        <f t="shared" ref="CC1826:CC1833" si="7696">CC1827</f>
        <v>0</v>
      </c>
      <c r="CD1826" s="26">
        <f t="shared" si="7431"/>
        <v>501000.08100000006</v>
      </c>
      <c r="CE1826" s="26">
        <f t="shared" si="7432"/>
        <v>0</v>
      </c>
      <c r="CF1826" s="26">
        <f t="shared" si="7433"/>
        <v>0</v>
      </c>
      <c r="CG1826" s="26">
        <f t="shared" ref="CG1826:CG1833" si="7697">CG1827</f>
        <v>8111.6289999999999</v>
      </c>
      <c r="CH1826" s="26">
        <f t="shared" ref="CH1826:CH1833" si="7698">CH1827</f>
        <v>0</v>
      </c>
      <c r="CI1826" s="26">
        <f t="shared" ref="CI1826:CI1833" si="7699">CI1827</f>
        <v>0</v>
      </c>
      <c r="CJ1826" s="26">
        <f t="shared" si="7434"/>
        <v>509111.71000000008</v>
      </c>
      <c r="CK1826" s="26">
        <f t="shared" si="7435"/>
        <v>0</v>
      </c>
      <c r="CL1826" s="26">
        <f t="shared" si="7436"/>
        <v>0</v>
      </c>
      <c r="CM1826" s="26">
        <f t="shared" ref="CM1826:CM1833" si="7700">CM1827</f>
        <v>0</v>
      </c>
      <c r="CN1826" s="26">
        <f t="shared" ref="CN1826:CN1833" si="7701">CN1827</f>
        <v>0</v>
      </c>
      <c r="CO1826" s="26">
        <f t="shared" ref="CO1826:CO1833" si="7702">CO1827</f>
        <v>0</v>
      </c>
      <c r="CP1826" s="26">
        <f t="shared" si="7437"/>
        <v>509111.71000000008</v>
      </c>
      <c r="CQ1826" s="26">
        <f t="shared" si="7438"/>
        <v>0</v>
      </c>
      <c r="CR1826" s="26">
        <f t="shared" si="7439"/>
        <v>0</v>
      </c>
      <c r="CS1826" s="26">
        <f t="shared" ref="CS1826:CS1833" si="7703">CS1827</f>
        <v>0</v>
      </c>
      <c r="CT1826" s="19"/>
      <c r="CU1826" s="35"/>
      <c r="CY1826" s="1" t="s">
        <v>27</v>
      </c>
    </row>
    <row r="1827" spans="1:105" hidden="1" x14ac:dyDescent="0.3">
      <c r="A1827" s="36" t="s">
        <v>1045</v>
      </c>
      <c r="B1827" s="17">
        <v>410</v>
      </c>
      <c r="C1827" s="16"/>
      <c r="D1827" s="16"/>
      <c r="E1827" s="34" t="s">
        <v>83</v>
      </c>
      <c r="F1827" s="26">
        <f t="shared" si="7657"/>
        <v>0</v>
      </c>
      <c r="G1827" s="26">
        <f t="shared" si="7658"/>
        <v>0</v>
      </c>
      <c r="H1827" s="26">
        <f t="shared" si="7659"/>
        <v>0</v>
      </c>
      <c r="I1827" s="26">
        <f t="shared" si="7660"/>
        <v>0</v>
      </c>
      <c r="J1827" s="26">
        <f t="shared" si="7661"/>
        <v>0</v>
      </c>
      <c r="K1827" s="26">
        <f t="shared" si="7662"/>
        <v>0</v>
      </c>
      <c r="L1827" s="26">
        <f t="shared" si="7573"/>
        <v>0</v>
      </c>
      <c r="M1827" s="26">
        <f t="shared" si="7574"/>
        <v>0</v>
      </c>
      <c r="N1827" s="26">
        <f t="shared" si="7575"/>
        <v>0</v>
      </c>
      <c r="O1827" s="26">
        <f t="shared" si="7663"/>
        <v>0</v>
      </c>
      <c r="P1827" s="26">
        <f t="shared" si="7664"/>
        <v>0</v>
      </c>
      <c r="Q1827" s="26">
        <f t="shared" si="7665"/>
        <v>0</v>
      </c>
      <c r="R1827" s="26">
        <f t="shared" si="7576"/>
        <v>0</v>
      </c>
      <c r="S1827" s="26">
        <f t="shared" si="7577"/>
        <v>0</v>
      </c>
      <c r="T1827" s="26">
        <f t="shared" si="7578"/>
        <v>0</v>
      </c>
      <c r="U1827" s="26">
        <f t="shared" si="7666"/>
        <v>29454.86</v>
      </c>
      <c r="V1827" s="26">
        <f t="shared" si="7667"/>
        <v>0</v>
      </c>
      <c r="W1827" s="26">
        <f t="shared" si="7668"/>
        <v>0</v>
      </c>
      <c r="X1827" s="26">
        <f t="shared" si="7579"/>
        <v>29454.86</v>
      </c>
      <c r="Y1827" s="26">
        <f t="shared" si="7580"/>
        <v>0</v>
      </c>
      <c r="Z1827" s="26">
        <f t="shared" si="7581"/>
        <v>0</v>
      </c>
      <c r="AA1827" s="26">
        <f t="shared" si="7669"/>
        <v>0</v>
      </c>
      <c r="AB1827" s="26">
        <f t="shared" si="7670"/>
        <v>0</v>
      </c>
      <c r="AC1827" s="26">
        <f t="shared" si="7671"/>
        <v>0</v>
      </c>
      <c r="AD1827" s="26">
        <f t="shared" si="7582"/>
        <v>29454.86</v>
      </c>
      <c r="AE1827" s="26">
        <f t="shared" si="7583"/>
        <v>0</v>
      </c>
      <c r="AF1827" s="26">
        <f t="shared" si="7584"/>
        <v>0</v>
      </c>
      <c r="AG1827" s="26">
        <f t="shared" si="7672"/>
        <v>0</v>
      </c>
      <c r="AH1827" s="26">
        <f t="shared" si="7673"/>
        <v>0</v>
      </c>
      <c r="AI1827" s="26">
        <f t="shared" si="7674"/>
        <v>0</v>
      </c>
      <c r="AJ1827" s="26">
        <f t="shared" si="7585"/>
        <v>29454.86</v>
      </c>
      <c r="AK1827" s="26">
        <f t="shared" si="7586"/>
        <v>0</v>
      </c>
      <c r="AL1827" s="26">
        <f t="shared" si="7587"/>
        <v>0</v>
      </c>
      <c r="AM1827" s="26">
        <f t="shared" si="7675"/>
        <v>0</v>
      </c>
      <c r="AN1827" s="26">
        <f t="shared" si="7676"/>
        <v>0</v>
      </c>
      <c r="AO1827" s="26">
        <f t="shared" si="7677"/>
        <v>0</v>
      </c>
      <c r="AP1827" s="26">
        <f t="shared" si="7588"/>
        <v>29454.86</v>
      </c>
      <c r="AQ1827" s="26">
        <f t="shared" si="7589"/>
        <v>0</v>
      </c>
      <c r="AR1827" s="26">
        <f t="shared" si="7590"/>
        <v>0</v>
      </c>
      <c r="AS1827" s="26">
        <f t="shared" si="7678"/>
        <v>0</v>
      </c>
      <c r="AT1827" s="26">
        <f t="shared" si="7679"/>
        <v>0</v>
      </c>
      <c r="AU1827" s="26">
        <f t="shared" si="7680"/>
        <v>0</v>
      </c>
      <c r="AV1827" s="26">
        <f t="shared" si="7591"/>
        <v>29454.86</v>
      </c>
      <c r="AW1827" s="26">
        <f t="shared" si="7592"/>
        <v>0</v>
      </c>
      <c r="AX1827" s="26">
        <f t="shared" si="7593"/>
        <v>0</v>
      </c>
      <c r="AY1827" s="26">
        <f t="shared" si="7681"/>
        <v>164732.94399999999</v>
      </c>
      <c r="AZ1827" s="26">
        <f t="shared" si="7682"/>
        <v>0</v>
      </c>
      <c r="BA1827" s="26">
        <f t="shared" si="7683"/>
        <v>0</v>
      </c>
      <c r="BB1827" s="26">
        <f t="shared" si="7594"/>
        <v>194187.804</v>
      </c>
      <c r="BC1827" s="26">
        <f t="shared" si="7595"/>
        <v>0</v>
      </c>
      <c r="BD1827" s="26">
        <f t="shared" si="7596"/>
        <v>0</v>
      </c>
      <c r="BE1827" s="26">
        <f t="shared" si="7684"/>
        <v>23358.092000000001</v>
      </c>
      <c r="BF1827" s="26">
        <f t="shared" si="7685"/>
        <v>0</v>
      </c>
      <c r="BG1827" s="26">
        <f t="shared" si="7686"/>
        <v>0</v>
      </c>
      <c r="BH1827" s="26">
        <f t="shared" si="7597"/>
        <v>217545.89600000001</v>
      </c>
      <c r="BI1827" s="26">
        <f t="shared" si="7598"/>
        <v>0</v>
      </c>
      <c r="BJ1827" s="26">
        <f t="shared" si="7599"/>
        <v>0</v>
      </c>
      <c r="BK1827" s="26">
        <f t="shared" si="7687"/>
        <v>189218.22500000001</v>
      </c>
      <c r="BL1827" s="26">
        <f t="shared" si="7688"/>
        <v>0</v>
      </c>
      <c r="BM1827" s="26">
        <f t="shared" si="7689"/>
        <v>0</v>
      </c>
      <c r="BN1827" s="26">
        <f t="shared" si="7600"/>
        <v>406764.12100000004</v>
      </c>
      <c r="BO1827" s="26">
        <f t="shared" si="7601"/>
        <v>0</v>
      </c>
      <c r="BP1827" s="26">
        <f t="shared" si="7602"/>
        <v>0</v>
      </c>
      <c r="BQ1827" s="26">
        <f t="shared" si="7690"/>
        <v>324.98099999999999</v>
      </c>
      <c r="BR1827" s="26">
        <f t="shared" si="7691"/>
        <v>0</v>
      </c>
      <c r="BS1827" s="26">
        <f t="shared" si="7603"/>
        <v>407089.10200000007</v>
      </c>
      <c r="BT1827" s="26">
        <f t="shared" si="7604"/>
        <v>0</v>
      </c>
      <c r="BU1827" s="26">
        <f t="shared" si="7605"/>
        <v>0</v>
      </c>
      <c r="BV1827" s="26">
        <f t="shared" si="7692"/>
        <v>0</v>
      </c>
      <c r="BW1827" s="26">
        <f t="shared" si="7693"/>
        <v>0</v>
      </c>
      <c r="BX1827" s="26">
        <f t="shared" si="7606"/>
        <v>407089.10200000007</v>
      </c>
      <c r="BY1827" s="26">
        <f t="shared" si="7607"/>
        <v>0</v>
      </c>
      <c r="BZ1827" s="26">
        <f t="shared" si="7608"/>
        <v>0</v>
      </c>
      <c r="CA1827" s="26">
        <f t="shared" si="7694"/>
        <v>93910.979000000007</v>
      </c>
      <c r="CB1827" s="26">
        <f t="shared" si="7695"/>
        <v>0</v>
      </c>
      <c r="CC1827" s="26">
        <f t="shared" si="7696"/>
        <v>0</v>
      </c>
      <c r="CD1827" s="26">
        <f t="shared" si="7431"/>
        <v>501000.08100000006</v>
      </c>
      <c r="CE1827" s="26">
        <f t="shared" si="7432"/>
        <v>0</v>
      </c>
      <c r="CF1827" s="26">
        <f t="shared" si="7433"/>
        <v>0</v>
      </c>
      <c r="CG1827" s="26">
        <f t="shared" si="7697"/>
        <v>8111.6289999999999</v>
      </c>
      <c r="CH1827" s="26">
        <f t="shared" si="7698"/>
        <v>0</v>
      </c>
      <c r="CI1827" s="26">
        <f t="shared" si="7699"/>
        <v>0</v>
      </c>
      <c r="CJ1827" s="26">
        <f t="shared" si="7434"/>
        <v>509111.71000000008</v>
      </c>
      <c r="CK1827" s="26">
        <f t="shared" si="7435"/>
        <v>0</v>
      </c>
      <c r="CL1827" s="26">
        <f t="shared" si="7436"/>
        <v>0</v>
      </c>
      <c r="CM1827" s="26">
        <f t="shared" si="7700"/>
        <v>0</v>
      </c>
      <c r="CN1827" s="26">
        <f t="shared" si="7701"/>
        <v>0</v>
      </c>
      <c r="CO1827" s="26">
        <f t="shared" si="7702"/>
        <v>0</v>
      </c>
      <c r="CP1827" s="26">
        <f t="shared" si="7437"/>
        <v>509111.71000000008</v>
      </c>
      <c r="CQ1827" s="26">
        <f t="shared" si="7438"/>
        <v>0</v>
      </c>
      <c r="CR1827" s="26">
        <f t="shared" si="7439"/>
        <v>0</v>
      </c>
      <c r="CS1827" s="26">
        <f t="shared" si="7703"/>
        <v>0</v>
      </c>
      <c r="CT1827" s="19"/>
      <c r="CU1827" s="35"/>
      <c r="CZ1827" s="1" t="s">
        <v>28</v>
      </c>
    </row>
    <row r="1828" spans="1:105" hidden="1" x14ac:dyDescent="0.3">
      <c r="A1828" s="36" t="s">
        <v>1045</v>
      </c>
      <c r="B1828" s="17">
        <v>410</v>
      </c>
      <c r="C1828" s="16" t="s">
        <v>64</v>
      </c>
      <c r="D1828" s="16" t="s">
        <v>40</v>
      </c>
      <c r="E1828" s="34" t="s">
        <v>1001</v>
      </c>
      <c r="F1828" s="26"/>
      <c r="G1828" s="26"/>
      <c r="H1828" s="26"/>
      <c r="I1828" s="26"/>
      <c r="J1828" s="26"/>
      <c r="K1828" s="26"/>
      <c r="L1828" s="26">
        <f t="shared" si="7573"/>
        <v>0</v>
      </c>
      <c r="M1828" s="26">
        <f t="shared" si="7574"/>
        <v>0</v>
      </c>
      <c r="N1828" s="26">
        <f t="shared" si="7575"/>
        <v>0</v>
      </c>
      <c r="O1828" s="26"/>
      <c r="P1828" s="26"/>
      <c r="Q1828" s="26"/>
      <c r="R1828" s="26">
        <f t="shared" si="7576"/>
        <v>0</v>
      </c>
      <c r="S1828" s="26">
        <f t="shared" si="7577"/>
        <v>0</v>
      </c>
      <c r="T1828" s="26">
        <f t="shared" si="7578"/>
        <v>0</v>
      </c>
      <c r="U1828" s="26">
        <v>29454.86</v>
      </c>
      <c r="V1828" s="26"/>
      <c r="W1828" s="26"/>
      <c r="X1828" s="26">
        <f t="shared" si="7579"/>
        <v>29454.86</v>
      </c>
      <c r="Y1828" s="26">
        <f t="shared" si="7580"/>
        <v>0</v>
      </c>
      <c r="Z1828" s="26">
        <f t="shared" si="7581"/>
        <v>0</v>
      </c>
      <c r="AA1828" s="26"/>
      <c r="AB1828" s="26"/>
      <c r="AC1828" s="26"/>
      <c r="AD1828" s="26">
        <f t="shared" si="7582"/>
        <v>29454.86</v>
      </c>
      <c r="AE1828" s="26">
        <f t="shared" si="7583"/>
        <v>0</v>
      </c>
      <c r="AF1828" s="26">
        <f t="shared" si="7584"/>
        <v>0</v>
      </c>
      <c r="AG1828" s="26"/>
      <c r="AH1828" s="26"/>
      <c r="AI1828" s="26"/>
      <c r="AJ1828" s="26">
        <f t="shared" si="7585"/>
        <v>29454.86</v>
      </c>
      <c r="AK1828" s="26">
        <f t="shared" si="7586"/>
        <v>0</v>
      </c>
      <c r="AL1828" s="26">
        <f t="shared" si="7587"/>
        <v>0</v>
      </c>
      <c r="AM1828" s="26"/>
      <c r="AN1828" s="26"/>
      <c r="AO1828" s="26"/>
      <c r="AP1828" s="26">
        <f t="shared" si="7588"/>
        <v>29454.86</v>
      </c>
      <c r="AQ1828" s="26">
        <f t="shared" si="7589"/>
        <v>0</v>
      </c>
      <c r="AR1828" s="26">
        <f t="shared" si="7590"/>
        <v>0</v>
      </c>
      <c r="AS1828" s="26"/>
      <c r="AT1828" s="26"/>
      <c r="AU1828" s="26"/>
      <c r="AV1828" s="26">
        <f t="shared" si="7591"/>
        <v>29454.86</v>
      </c>
      <c r="AW1828" s="26">
        <f t="shared" si="7592"/>
        <v>0</v>
      </c>
      <c r="AX1828" s="26">
        <f t="shared" si="7593"/>
        <v>0</v>
      </c>
      <c r="AY1828" s="26">
        <v>164732.94399999999</v>
      </c>
      <c r="AZ1828" s="26"/>
      <c r="BA1828" s="26"/>
      <c r="BB1828" s="26">
        <f t="shared" si="7594"/>
        <v>194187.804</v>
      </c>
      <c r="BC1828" s="26">
        <f t="shared" si="7595"/>
        <v>0</v>
      </c>
      <c r="BD1828" s="26">
        <f t="shared" si="7596"/>
        <v>0</v>
      </c>
      <c r="BE1828" s="26">
        <v>23358.092000000001</v>
      </c>
      <c r="BF1828" s="26"/>
      <c r="BG1828" s="26"/>
      <c r="BH1828" s="26">
        <f t="shared" si="7597"/>
        <v>217545.89600000001</v>
      </c>
      <c r="BI1828" s="26">
        <f t="shared" si="7598"/>
        <v>0</v>
      </c>
      <c r="BJ1828" s="26">
        <f t="shared" si="7599"/>
        <v>0</v>
      </c>
      <c r="BK1828" s="26">
        <v>189218.22500000001</v>
      </c>
      <c r="BL1828" s="26"/>
      <c r="BM1828" s="26"/>
      <c r="BN1828" s="26">
        <f t="shared" si="7600"/>
        <v>406764.12100000004</v>
      </c>
      <c r="BO1828" s="26">
        <f t="shared" si="7601"/>
        <v>0</v>
      </c>
      <c r="BP1828" s="26">
        <f t="shared" si="7602"/>
        <v>0</v>
      </c>
      <c r="BQ1828" s="26">
        <v>324.98099999999999</v>
      </c>
      <c r="BR1828" s="26"/>
      <c r="BS1828" s="26">
        <f t="shared" si="7603"/>
        <v>407089.10200000007</v>
      </c>
      <c r="BT1828" s="26">
        <f t="shared" si="7604"/>
        <v>0</v>
      </c>
      <c r="BU1828" s="26">
        <f t="shared" si="7605"/>
        <v>0</v>
      </c>
      <c r="BV1828" s="26"/>
      <c r="BW1828" s="26"/>
      <c r="BX1828" s="26">
        <f t="shared" si="7606"/>
        <v>407089.10200000007</v>
      </c>
      <c r="BY1828" s="26">
        <f t="shared" si="7607"/>
        <v>0</v>
      </c>
      <c r="BZ1828" s="26">
        <f t="shared" si="7608"/>
        <v>0</v>
      </c>
      <c r="CA1828" s="26">
        <v>93910.979000000007</v>
      </c>
      <c r="CB1828" s="26"/>
      <c r="CC1828" s="26"/>
      <c r="CD1828" s="26">
        <f t="shared" si="7431"/>
        <v>501000.08100000006</v>
      </c>
      <c r="CE1828" s="26">
        <f t="shared" si="7432"/>
        <v>0</v>
      </c>
      <c r="CF1828" s="26">
        <f t="shared" si="7433"/>
        <v>0</v>
      </c>
      <c r="CG1828" s="26">
        <v>8111.6289999999999</v>
      </c>
      <c r="CH1828" s="26"/>
      <c r="CI1828" s="26"/>
      <c r="CJ1828" s="26">
        <f t="shared" si="7434"/>
        <v>509111.71000000008</v>
      </c>
      <c r="CK1828" s="26">
        <f t="shared" si="7435"/>
        <v>0</v>
      </c>
      <c r="CL1828" s="26">
        <f t="shared" si="7436"/>
        <v>0</v>
      </c>
      <c r="CM1828" s="26"/>
      <c r="CN1828" s="26"/>
      <c r="CO1828" s="26"/>
      <c r="CP1828" s="26">
        <f t="shared" si="7437"/>
        <v>509111.71000000008</v>
      </c>
      <c r="CQ1828" s="26">
        <f t="shared" si="7438"/>
        <v>0</v>
      </c>
      <c r="CR1828" s="26">
        <f t="shared" si="7439"/>
        <v>0</v>
      </c>
      <c r="CS1828" s="26"/>
      <c r="CT1828" s="19"/>
      <c r="CU1828" s="35"/>
    </row>
    <row r="1829" spans="1:105" hidden="1" x14ac:dyDescent="0.3">
      <c r="A1829" s="36" t="s">
        <v>1045</v>
      </c>
      <c r="B1829" s="17">
        <v>800</v>
      </c>
      <c r="C1829" s="16"/>
      <c r="D1829" s="16"/>
      <c r="E1829" s="34" t="s">
        <v>52</v>
      </c>
      <c r="F1829" s="26">
        <f t="shared" si="7657"/>
        <v>0</v>
      </c>
      <c r="G1829" s="26">
        <f t="shared" si="7658"/>
        <v>0</v>
      </c>
      <c r="H1829" s="26">
        <f t="shared" si="7659"/>
        <v>0</v>
      </c>
      <c r="I1829" s="26">
        <f t="shared" si="7660"/>
        <v>0</v>
      </c>
      <c r="J1829" s="26">
        <f t="shared" si="7661"/>
        <v>0</v>
      </c>
      <c r="K1829" s="26">
        <f t="shared" si="7662"/>
        <v>0</v>
      </c>
      <c r="L1829" s="26">
        <f t="shared" si="7573"/>
        <v>0</v>
      </c>
      <c r="M1829" s="26">
        <f t="shared" si="7574"/>
        <v>0</v>
      </c>
      <c r="N1829" s="26">
        <f t="shared" si="7575"/>
        <v>0</v>
      </c>
      <c r="O1829" s="26">
        <f t="shared" si="7663"/>
        <v>0</v>
      </c>
      <c r="P1829" s="26">
        <f t="shared" si="7664"/>
        <v>0</v>
      </c>
      <c r="Q1829" s="26">
        <f t="shared" si="7665"/>
        <v>0</v>
      </c>
      <c r="R1829" s="26">
        <f t="shared" si="7576"/>
        <v>0</v>
      </c>
      <c r="S1829" s="26">
        <f t="shared" si="7577"/>
        <v>0</v>
      </c>
      <c r="T1829" s="26">
        <f t="shared" si="7578"/>
        <v>0</v>
      </c>
      <c r="U1829" s="26">
        <f t="shared" si="7666"/>
        <v>0</v>
      </c>
      <c r="V1829" s="26">
        <f t="shared" si="7667"/>
        <v>0</v>
      </c>
      <c r="W1829" s="26">
        <f t="shared" si="7668"/>
        <v>0</v>
      </c>
      <c r="X1829" s="26">
        <f t="shared" si="7579"/>
        <v>0</v>
      </c>
      <c r="Y1829" s="26">
        <f t="shared" si="7580"/>
        <v>0</v>
      </c>
      <c r="Z1829" s="26">
        <f t="shared" si="7581"/>
        <v>0</v>
      </c>
      <c r="AA1829" s="26">
        <f t="shared" si="7669"/>
        <v>0</v>
      </c>
      <c r="AB1829" s="26">
        <f t="shared" si="7670"/>
        <v>0</v>
      </c>
      <c r="AC1829" s="26">
        <f t="shared" si="7671"/>
        <v>0</v>
      </c>
      <c r="AD1829" s="26">
        <f t="shared" si="7582"/>
        <v>0</v>
      </c>
      <c r="AE1829" s="26">
        <f t="shared" si="7583"/>
        <v>0</v>
      </c>
      <c r="AF1829" s="26">
        <f t="shared" si="7584"/>
        <v>0</v>
      </c>
      <c r="AG1829" s="26">
        <f t="shared" si="7672"/>
        <v>0</v>
      </c>
      <c r="AH1829" s="26">
        <f t="shared" si="7673"/>
        <v>0</v>
      </c>
      <c r="AI1829" s="26">
        <f t="shared" si="7674"/>
        <v>0</v>
      </c>
      <c r="AJ1829" s="26">
        <f t="shared" si="7585"/>
        <v>0</v>
      </c>
      <c r="AK1829" s="26">
        <f t="shared" si="7586"/>
        <v>0</v>
      </c>
      <c r="AL1829" s="26">
        <f t="shared" si="7587"/>
        <v>0</v>
      </c>
      <c r="AM1829" s="26">
        <f t="shared" si="7675"/>
        <v>0</v>
      </c>
      <c r="AN1829" s="26">
        <f t="shared" si="7676"/>
        <v>0</v>
      </c>
      <c r="AO1829" s="26">
        <f t="shared" si="7677"/>
        <v>0</v>
      </c>
      <c r="AP1829" s="26">
        <f t="shared" si="7588"/>
        <v>0</v>
      </c>
      <c r="AQ1829" s="26">
        <f t="shared" si="7589"/>
        <v>0</v>
      </c>
      <c r="AR1829" s="26">
        <f t="shared" si="7590"/>
        <v>0</v>
      </c>
      <c r="AS1829" s="26">
        <f t="shared" si="7678"/>
        <v>0</v>
      </c>
      <c r="AT1829" s="26">
        <f t="shared" si="7679"/>
        <v>0</v>
      </c>
      <c r="AU1829" s="26">
        <f t="shared" si="7680"/>
        <v>0</v>
      </c>
      <c r="AV1829" s="26">
        <f t="shared" si="7591"/>
        <v>0</v>
      </c>
      <c r="AW1829" s="26">
        <f t="shared" si="7592"/>
        <v>0</v>
      </c>
      <c r="AX1829" s="26">
        <f t="shared" si="7593"/>
        <v>0</v>
      </c>
      <c r="AY1829" s="26">
        <f t="shared" si="7681"/>
        <v>16195.055</v>
      </c>
      <c r="AZ1829" s="26">
        <f t="shared" si="7682"/>
        <v>0</v>
      </c>
      <c r="BA1829" s="26">
        <f t="shared" si="7683"/>
        <v>0</v>
      </c>
      <c r="BB1829" s="26">
        <f t="shared" si="7594"/>
        <v>16195.055</v>
      </c>
      <c r="BC1829" s="26">
        <f t="shared" si="7595"/>
        <v>0</v>
      </c>
      <c r="BD1829" s="26">
        <f t="shared" si="7596"/>
        <v>0</v>
      </c>
      <c r="BE1829" s="26">
        <f t="shared" si="7684"/>
        <v>0</v>
      </c>
      <c r="BF1829" s="26">
        <f t="shared" si="7685"/>
        <v>0</v>
      </c>
      <c r="BG1829" s="26">
        <f t="shared" si="7686"/>
        <v>0</v>
      </c>
      <c r="BH1829" s="26">
        <f t="shared" si="7597"/>
        <v>16195.055</v>
      </c>
      <c r="BI1829" s="26">
        <f t="shared" si="7598"/>
        <v>0</v>
      </c>
      <c r="BJ1829" s="26">
        <f t="shared" si="7599"/>
        <v>0</v>
      </c>
      <c r="BK1829" s="26">
        <f t="shared" si="7687"/>
        <v>15786.927</v>
      </c>
      <c r="BL1829" s="26">
        <f t="shared" si="7688"/>
        <v>0</v>
      </c>
      <c r="BM1829" s="26">
        <f t="shared" si="7689"/>
        <v>0</v>
      </c>
      <c r="BN1829" s="26">
        <f t="shared" si="7600"/>
        <v>31981.982</v>
      </c>
      <c r="BO1829" s="26">
        <f t="shared" si="7601"/>
        <v>0</v>
      </c>
      <c r="BP1829" s="26">
        <f t="shared" si="7602"/>
        <v>0</v>
      </c>
      <c r="BQ1829" s="26">
        <f t="shared" si="7690"/>
        <v>0</v>
      </c>
      <c r="BR1829" s="26">
        <f t="shared" si="7691"/>
        <v>0</v>
      </c>
      <c r="BS1829" s="26">
        <f t="shared" si="7603"/>
        <v>31981.982</v>
      </c>
      <c r="BT1829" s="26">
        <f t="shared" si="7604"/>
        <v>0</v>
      </c>
      <c r="BU1829" s="26">
        <f t="shared" si="7605"/>
        <v>0</v>
      </c>
      <c r="BV1829" s="26">
        <f t="shared" si="7692"/>
        <v>0</v>
      </c>
      <c r="BW1829" s="26">
        <f t="shared" si="7693"/>
        <v>0</v>
      </c>
      <c r="BX1829" s="26">
        <f t="shared" si="7606"/>
        <v>31981.982</v>
      </c>
      <c r="BY1829" s="26">
        <f t="shared" si="7607"/>
        <v>0</v>
      </c>
      <c r="BZ1829" s="26">
        <f t="shared" si="7608"/>
        <v>0</v>
      </c>
      <c r="CA1829" s="26">
        <f t="shared" si="7694"/>
        <v>11939.975</v>
      </c>
      <c r="CB1829" s="26">
        <f t="shared" si="7695"/>
        <v>0</v>
      </c>
      <c r="CC1829" s="26">
        <f t="shared" si="7696"/>
        <v>0</v>
      </c>
      <c r="CD1829" s="26">
        <f t="shared" si="7431"/>
        <v>43921.957000000002</v>
      </c>
      <c r="CE1829" s="26">
        <f t="shared" si="7432"/>
        <v>0</v>
      </c>
      <c r="CF1829" s="26">
        <f t="shared" si="7433"/>
        <v>0</v>
      </c>
      <c r="CG1829" s="26">
        <f t="shared" si="7697"/>
        <v>0</v>
      </c>
      <c r="CH1829" s="26">
        <f t="shared" si="7698"/>
        <v>0</v>
      </c>
      <c r="CI1829" s="26">
        <f t="shared" si="7699"/>
        <v>0</v>
      </c>
      <c r="CJ1829" s="26">
        <f t="shared" si="7434"/>
        <v>43921.957000000002</v>
      </c>
      <c r="CK1829" s="26">
        <f t="shared" si="7435"/>
        <v>0</v>
      </c>
      <c r="CL1829" s="26">
        <f t="shared" si="7436"/>
        <v>0</v>
      </c>
      <c r="CM1829" s="26">
        <f t="shared" si="7700"/>
        <v>0</v>
      </c>
      <c r="CN1829" s="26">
        <f t="shared" si="7701"/>
        <v>0</v>
      </c>
      <c r="CO1829" s="26">
        <f t="shared" si="7702"/>
        <v>0</v>
      </c>
      <c r="CP1829" s="26">
        <f t="shared" si="7437"/>
        <v>43921.957000000002</v>
      </c>
      <c r="CQ1829" s="26">
        <f t="shared" si="7438"/>
        <v>0</v>
      </c>
      <c r="CR1829" s="26">
        <f t="shared" si="7439"/>
        <v>0</v>
      </c>
      <c r="CS1829" s="26">
        <f t="shared" si="7703"/>
        <v>0</v>
      </c>
      <c r="CT1829" s="19"/>
      <c r="CU1829" s="35"/>
      <c r="CY1829" s="1" t="s">
        <v>27</v>
      </c>
    </row>
    <row r="1830" spans="1:105" hidden="1" x14ac:dyDescent="0.3">
      <c r="A1830" s="36" t="s">
        <v>1045</v>
      </c>
      <c r="B1830" s="17">
        <v>830</v>
      </c>
      <c r="C1830" s="16"/>
      <c r="D1830" s="16"/>
      <c r="E1830" s="34" t="s">
        <v>1018</v>
      </c>
      <c r="F1830" s="26">
        <f t="shared" si="7657"/>
        <v>0</v>
      </c>
      <c r="G1830" s="26">
        <f t="shared" si="7658"/>
        <v>0</v>
      </c>
      <c r="H1830" s="26">
        <f t="shared" si="7659"/>
        <v>0</v>
      </c>
      <c r="I1830" s="26">
        <f t="shared" si="7660"/>
        <v>0</v>
      </c>
      <c r="J1830" s="26">
        <f t="shared" si="7661"/>
        <v>0</v>
      </c>
      <c r="K1830" s="26">
        <f t="shared" si="7662"/>
        <v>0</v>
      </c>
      <c r="L1830" s="26">
        <f t="shared" si="7573"/>
        <v>0</v>
      </c>
      <c r="M1830" s="26">
        <f t="shared" si="7574"/>
        <v>0</v>
      </c>
      <c r="N1830" s="26">
        <f t="shared" si="7575"/>
        <v>0</v>
      </c>
      <c r="O1830" s="26">
        <f t="shared" si="7663"/>
        <v>0</v>
      </c>
      <c r="P1830" s="26">
        <f t="shared" si="7664"/>
        <v>0</v>
      </c>
      <c r="Q1830" s="26">
        <f t="shared" si="7665"/>
        <v>0</v>
      </c>
      <c r="R1830" s="26">
        <f t="shared" si="7576"/>
        <v>0</v>
      </c>
      <c r="S1830" s="26">
        <f t="shared" si="7577"/>
        <v>0</v>
      </c>
      <c r="T1830" s="26">
        <f t="shared" si="7578"/>
        <v>0</v>
      </c>
      <c r="U1830" s="26">
        <f t="shared" si="7666"/>
        <v>0</v>
      </c>
      <c r="V1830" s="26">
        <f t="shared" si="7667"/>
        <v>0</v>
      </c>
      <c r="W1830" s="26">
        <f t="shared" si="7668"/>
        <v>0</v>
      </c>
      <c r="X1830" s="26">
        <f t="shared" si="7579"/>
        <v>0</v>
      </c>
      <c r="Y1830" s="26">
        <f t="shared" si="7580"/>
        <v>0</v>
      </c>
      <c r="Z1830" s="26">
        <f t="shared" si="7581"/>
        <v>0</v>
      </c>
      <c r="AA1830" s="26">
        <f t="shared" si="7669"/>
        <v>0</v>
      </c>
      <c r="AB1830" s="26">
        <f t="shared" si="7670"/>
        <v>0</v>
      </c>
      <c r="AC1830" s="26">
        <f t="shared" si="7671"/>
        <v>0</v>
      </c>
      <c r="AD1830" s="26">
        <f t="shared" si="7582"/>
        <v>0</v>
      </c>
      <c r="AE1830" s="26">
        <f t="shared" si="7583"/>
        <v>0</v>
      </c>
      <c r="AF1830" s="26">
        <f t="shared" si="7584"/>
        <v>0</v>
      </c>
      <c r="AG1830" s="26">
        <f t="shared" si="7672"/>
        <v>0</v>
      </c>
      <c r="AH1830" s="26">
        <f t="shared" si="7673"/>
        <v>0</v>
      </c>
      <c r="AI1830" s="26">
        <f t="shared" si="7674"/>
        <v>0</v>
      </c>
      <c r="AJ1830" s="26">
        <f t="shared" si="7585"/>
        <v>0</v>
      </c>
      <c r="AK1830" s="26">
        <f t="shared" si="7586"/>
        <v>0</v>
      </c>
      <c r="AL1830" s="26">
        <f t="shared" si="7587"/>
        <v>0</v>
      </c>
      <c r="AM1830" s="26">
        <f t="shared" si="7675"/>
        <v>0</v>
      </c>
      <c r="AN1830" s="26">
        <f t="shared" si="7676"/>
        <v>0</v>
      </c>
      <c r="AO1830" s="26">
        <f t="shared" si="7677"/>
        <v>0</v>
      </c>
      <c r="AP1830" s="26">
        <f t="shared" si="7588"/>
        <v>0</v>
      </c>
      <c r="AQ1830" s="26">
        <f t="shared" si="7589"/>
        <v>0</v>
      </c>
      <c r="AR1830" s="26">
        <f t="shared" si="7590"/>
        <v>0</v>
      </c>
      <c r="AS1830" s="26">
        <f t="shared" si="7678"/>
        <v>0</v>
      </c>
      <c r="AT1830" s="26">
        <f t="shared" si="7679"/>
        <v>0</v>
      </c>
      <c r="AU1830" s="26">
        <f t="shared" si="7680"/>
        <v>0</v>
      </c>
      <c r="AV1830" s="26">
        <f t="shared" si="7591"/>
        <v>0</v>
      </c>
      <c r="AW1830" s="26">
        <f t="shared" si="7592"/>
        <v>0</v>
      </c>
      <c r="AX1830" s="26">
        <f t="shared" si="7593"/>
        <v>0</v>
      </c>
      <c r="AY1830" s="26">
        <f t="shared" si="7681"/>
        <v>16195.055</v>
      </c>
      <c r="AZ1830" s="26">
        <f t="shared" si="7682"/>
        <v>0</v>
      </c>
      <c r="BA1830" s="26">
        <f t="shared" si="7683"/>
        <v>0</v>
      </c>
      <c r="BB1830" s="26">
        <f t="shared" si="7594"/>
        <v>16195.055</v>
      </c>
      <c r="BC1830" s="26">
        <f t="shared" si="7595"/>
        <v>0</v>
      </c>
      <c r="BD1830" s="26">
        <f t="shared" si="7596"/>
        <v>0</v>
      </c>
      <c r="BE1830" s="26">
        <f t="shared" si="7684"/>
        <v>0</v>
      </c>
      <c r="BF1830" s="26">
        <f t="shared" si="7685"/>
        <v>0</v>
      </c>
      <c r="BG1830" s="26">
        <f t="shared" si="7686"/>
        <v>0</v>
      </c>
      <c r="BH1830" s="26">
        <f t="shared" si="7597"/>
        <v>16195.055</v>
      </c>
      <c r="BI1830" s="26">
        <f t="shared" si="7598"/>
        <v>0</v>
      </c>
      <c r="BJ1830" s="26">
        <f t="shared" si="7599"/>
        <v>0</v>
      </c>
      <c r="BK1830" s="26">
        <f t="shared" si="7687"/>
        <v>15786.927</v>
      </c>
      <c r="BL1830" s="26">
        <f t="shared" si="7688"/>
        <v>0</v>
      </c>
      <c r="BM1830" s="26">
        <f t="shared" si="7689"/>
        <v>0</v>
      </c>
      <c r="BN1830" s="26">
        <f t="shared" si="7600"/>
        <v>31981.982</v>
      </c>
      <c r="BO1830" s="26">
        <f t="shared" si="7601"/>
        <v>0</v>
      </c>
      <c r="BP1830" s="26">
        <f t="shared" si="7602"/>
        <v>0</v>
      </c>
      <c r="BQ1830" s="26">
        <f t="shared" si="7690"/>
        <v>0</v>
      </c>
      <c r="BR1830" s="26">
        <f t="shared" si="7691"/>
        <v>0</v>
      </c>
      <c r="BS1830" s="26">
        <f t="shared" si="7603"/>
        <v>31981.982</v>
      </c>
      <c r="BT1830" s="26">
        <f t="shared" si="7604"/>
        <v>0</v>
      </c>
      <c r="BU1830" s="26">
        <f t="shared" si="7605"/>
        <v>0</v>
      </c>
      <c r="BV1830" s="26">
        <f t="shared" si="7692"/>
        <v>0</v>
      </c>
      <c r="BW1830" s="26">
        <f t="shared" si="7693"/>
        <v>0</v>
      </c>
      <c r="BX1830" s="26">
        <f t="shared" si="7606"/>
        <v>31981.982</v>
      </c>
      <c r="BY1830" s="26">
        <f t="shared" si="7607"/>
        <v>0</v>
      </c>
      <c r="BZ1830" s="26">
        <f t="shared" si="7608"/>
        <v>0</v>
      </c>
      <c r="CA1830" s="26">
        <f t="shared" si="7694"/>
        <v>11939.975</v>
      </c>
      <c r="CB1830" s="26">
        <f t="shared" si="7695"/>
        <v>0</v>
      </c>
      <c r="CC1830" s="26">
        <f t="shared" si="7696"/>
        <v>0</v>
      </c>
      <c r="CD1830" s="26">
        <f t="shared" si="7431"/>
        <v>43921.957000000002</v>
      </c>
      <c r="CE1830" s="26">
        <f t="shared" si="7432"/>
        <v>0</v>
      </c>
      <c r="CF1830" s="26">
        <f t="shared" si="7433"/>
        <v>0</v>
      </c>
      <c r="CG1830" s="26">
        <f t="shared" si="7697"/>
        <v>0</v>
      </c>
      <c r="CH1830" s="26">
        <f t="shared" si="7698"/>
        <v>0</v>
      </c>
      <c r="CI1830" s="26">
        <f t="shared" si="7699"/>
        <v>0</v>
      </c>
      <c r="CJ1830" s="26">
        <f t="shared" si="7434"/>
        <v>43921.957000000002</v>
      </c>
      <c r="CK1830" s="26">
        <f t="shared" si="7435"/>
        <v>0</v>
      </c>
      <c r="CL1830" s="26">
        <f t="shared" si="7436"/>
        <v>0</v>
      </c>
      <c r="CM1830" s="26">
        <f t="shared" si="7700"/>
        <v>0</v>
      </c>
      <c r="CN1830" s="26">
        <f t="shared" si="7701"/>
        <v>0</v>
      </c>
      <c r="CO1830" s="26">
        <f t="shared" si="7702"/>
        <v>0</v>
      </c>
      <c r="CP1830" s="26">
        <f t="shared" si="7437"/>
        <v>43921.957000000002</v>
      </c>
      <c r="CQ1830" s="26">
        <f t="shared" si="7438"/>
        <v>0</v>
      </c>
      <c r="CR1830" s="26">
        <f t="shared" si="7439"/>
        <v>0</v>
      </c>
      <c r="CS1830" s="26">
        <f t="shared" si="7703"/>
        <v>0</v>
      </c>
      <c r="CT1830" s="19"/>
      <c r="CU1830" s="35"/>
      <c r="CZ1830" s="1" t="s">
        <v>28</v>
      </c>
    </row>
    <row r="1831" spans="1:105" hidden="1" x14ac:dyDescent="0.3">
      <c r="A1831" s="36" t="s">
        <v>1045</v>
      </c>
      <c r="B1831" s="17">
        <v>830</v>
      </c>
      <c r="C1831" s="16" t="s">
        <v>64</v>
      </c>
      <c r="D1831" s="16" t="s">
        <v>40</v>
      </c>
      <c r="E1831" s="34" t="s">
        <v>1001</v>
      </c>
      <c r="F1831" s="26"/>
      <c r="G1831" s="26"/>
      <c r="H1831" s="26"/>
      <c r="I1831" s="26"/>
      <c r="J1831" s="26"/>
      <c r="K1831" s="26"/>
      <c r="L1831" s="26">
        <f t="shared" si="7573"/>
        <v>0</v>
      </c>
      <c r="M1831" s="26">
        <f t="shared" si="7574"/>
        <v>0</v>
      </c>
      <c r="N1831" s="26">
        <f t="shared" si="7575"/>
        <v>0</v>
      </c>
      <c r="O1831" s="26"/>
      <c r="P1831" s="26"/>
      <c r="Q1831" s="26"/>
      <c r="R1831" s="26">
        <f t="shared" si="7576"/>
        <v>0</v>
      </c>
      <c r="S1831" s="26">
        <f t="shared" si="7577"/>
        <v>0</v>
      </c>
      <c r="T1831" s="26">
        <f t="shared" si="7578"/>
        <v>0</v>
      </c>
      <c r="U1831" s="26"/>
      <c r="V1831" s="26"/>
      <c r="W1831" s="26"/>
      <c r="X1831" s="26">
        <f t="shared" si="7579"/>
        <v>0</v>
      </c>
      <c r="Y1831" s="26">
        <f t="shared" si="7580"/>
        <v>0</v>
      </c>
      <c r="Z1831" s="26">
        <f t="shared" si="7581"/>
        <v>0</v>
      </c>
      <c r="AA1831" s="26"/>
      <c r="AB1831" s="26"/>
      <c r="AC1831" s="26"/>
      <c r="AD1831" s="26">
        <f t="shared" si="7582"/>
        <v>0</v>
      </c>
      <c r="AE1831" s="26">
        <f t="shared" si="7583"/>
        <v>0</v>
      </c>
      <c r="AF1831" s="26">
        <f t="shared" si="7584"/>
        <v>0</v>
      </c>
      <c r="AG1831" s="26"/>
      <c r="AH1831" s="26"/>
      <c r="AI1831" s="26"/>
      <c r="AJ1831" s="26">
        <f t="shared" si="7585"/>
        <v>0</v>
      </c>
      <c r="AK1831" s="26">
        <f t="shared" si="7586"/>
        <v>0</v>
      </c>
      <c r="AL1831" s="26">
        <f t="shared" si="7587"/>
        <v>0</v>
      </c>
      <c r="AM1831" s="26"/>
      <c r="AN1831" s="26"/>
      <c r="AO1831" s="26"/>
      <c r="AP1831" s="26">
        <f t="shared" si="7588"/>
        <v>0</v>
      </c>
      <c r="AQ1831" s="26">
        <f t="shared" si="7589"/>
        <v>0</v>
      </c>
      <c r="AR1831" s="26">
        <f t="shared" si="7590"/>
        <v>0</v>
      </c>
      <c r="AS1831" s="26"/>
      <c r="AT1831" s="26"/>
      <c r="AU1831" s="26"/>
      <c r="AV1831" s="26">
        <f t="shared" si="7591"/>
        <v>0</v>
      </c>
      <c r="AW1831" s="26">
        <f t="shared" si="7592"/>
        <v>0</v>
      </c>
      <c r="AX1831" s="26">
        <f t="shared" si="7593"/>
        <v>0</v>
      </c>
      <c r="AY1831" s="26">
        <v>16195.055</v>
      </c>
      <c r="AZ1831" s="26"/>
      <c r="BA1831" s="26"/>
      <c r="BB1831" s="26">
        <f t="shared" si="7594"/>
        <v>16195.055</v>
      </c>
      <c r="BC1831" s="26">
        <f t="shared" si="7595"/>
        <v>0</v>
      </c>
      <c r="BD1831" s="26">
        <f t="shared" si="7596"/>
        <v>0</v>
      </c>
      <c r="BE1831" s="26"/>
      <c r="BF1831" s="26"/>
      <c r="BG1831" s="26"/>
      <c r="BH1831" s="26">
        <f t="shared" si="7597"/>
        <v>16195.055</v>
      </c>
      <c r="BI1831" s="26">
        <f t="shared" si="7598"/>
        <v>0</v>
      </c>
      <c r="BJ1831" s="26">
        <f t="shared" si="7599"/>
        <v>0</v>
      </c>
      <c r="BK1831" s="26">
        <v>15786.927</v>
      </c>
      <c r="BL1831" s="26"/>
      <c r="BM1831" s="26"/>
      <c r="BN1831" s="26">
        <f t="shared" si="7600"/>
        <v>31981.982</v>
      </c>
      <c r="BO1831" s="26">
        <f t="shared" si="7601"/>
        <v>0</v>
      </c>
      <c r="BP1831" s="26">
        <f t="shared" si="7602"/>
        <v>0</v>
      </c>
      <c r="BQ1831" s="26"/>
      <c r="BR1831" s="26"/>
      <c r="BS1831" s="26">
        <f t="shared" si="7603"/>
        <v>31981.982</v>
      </c>
      <c r="BT1831" s="26">
        <f t="shared" si="7604"/>
        <v>0</v>
      </c>
      <c r="BU1831" s="26">
        <f t="shared" si="7605"/>
        <v>0</v>
      </c>
      <c r="BV1831" s="26"/>
      <c r="BW1831" s="26"/>
      <c r="BX1831" s="26">
        <f t="shared" si="7606"/>
        <v>31981.982</v>
      </c>
      <c r="BY1831" s="26">
        <f t="shared" si="7607"/>
        <v>0</v>
      </c>
      <c r="BZ1831" s="26">
        <f t="shared" si="7608"/>
        <v>0</v>
      </c>
      <c r="CA1831" s="26">
        <v>11939.975</v>
      </c>
      <c r="CB1831" s="26"/>
      <c r="CC1831" s="26"/>
      <c r="CD1831" s="26">
        <f t="shared" si="7431"/>
        <v>43921.957000000002</v>
      </c>
      <c r="CE1831" s="26">
        <f t="shared" si="7432"/>
        <v>0</v>
      </c>
      <c r="CF1831" s="26">
        <f t="shared" si="7433"/>
        <v>0</v>
      </c>
      <c r="CG1831" s="26"/>
      <c r="CH1831" s="26"/>
      <c r="CI1831" s="26"/>
      <c r="CJ1831" s="26">
        <f t="shared" si="7434"/>
        <v>43921.957000000002</v>
      </c>
      <c r="CK1831" s="26">
        <f t="shared" si="7435"/>
        <v>0</v>
      </c>
      <c r="CL1831" s="26">
        <f t="shared" si="7436"/>
        <v>0</v>
      </c>
      <c r="CM1831" s="26"/>
      <c r="CN1831" s="26"/>
      <c r="CO1831" s="26"/>
      <c r="CP1831" s="26">
        <f t="shared" si="7437"/>
        <v>43921.957000000002</v>
      </c>
      <c r="CQ1831" s="26">
        <f t="shared" si="7438"/>
        <v>0</v>
      </c>
      <c r="CR1831" s="26">
        <f t="shared" si="7439"/>
        <v>0</v>
      </c>
      <c r="CS1831" s="26"/>
      <c r="CT1831" s="19"/>
      <c r="CU1831" s="35"/>
    </row>
    <row r="1832" spans="1:105" s="28" customFormat="1" ht="31.2" hidden="1" x14ac:dyDescent="0.3">
      <c r="A1832" s="39" t="s">
        <v>1047</v>
      </c>
      <c r="B1832" s="30"/>
      <c r="C1832" s="29"/>
      <c r="D1832" s="29"/>
      <c r="E1832" s="31" t="s">
        <v>1048</v>
      </c>
      <c r="F1832" s="32">
        <f t="shared" si="7657"/>
        <v>4147.2</v>
      </c>
      <c r="G1832" s="32">
        <f t="shared" si="7658"/>
        <v>4147.2</v>
      </c>
      <c r="H1832" s="32">
        <f t="shared" si="7659"/>
        <v>4147.2</v>
      </c>
      <c r="I1832" s="32">
        <f t="shared" si="7660"/>
        <v>0</v>
      </c>
      <c r="J1832" s="32">
        <f t="shared" si="7661"/>
        <v>0</v>
      </c>
      <c r="K1832" s="32">
        <f t="shared" si="7662"/>
        <v>0</v>
      </c>
      <c r="L1832" s="32">
        <f t="shared" si="7573"/>
        <v>4147.2</v>
      </c>
      <c r="M1832" s="32">
        <f t="shared" si="7574"/>
        <v>4147.2</v>
      </c>
      <c r="N1832" s="32">
        <f t="shared" si="7575"/>
        <v>4147.2</v>
      </c>
      <c r="O1832" s="32">
        <f t="shared" si="7663"/>
        <v>1184.8900000000001</v>
      </c>
      <c r="P1832" s="32">
        <f t="shared" si="7664"/>
        <v>0</v>
      </c>
      <c r="Q1832" s="32">
        <f t="shared" si="7665"/>
        <v>0</v>
      </c>
      <c r="R1832" s="32">
        <f t="shared" si="7576"/>
        <v>5332.09</v>
      </c>
      <c r="S1832" s="32">
        <f t="shared" si="7577"/>
        <v>4147.2</v>
      </c>
      <c r="T1832" s="32">
        <f t="shared" si="7578"/>
        <v>4147.2</v>
      </c>
      <c r="U1832" s="32">
        <f t="shared" si="7666"/>
        <v>0</v>
      </c>
      <c r="V1832" s="32">
        <f t="shared" si="7667"/>
        <v>0</v>
      </c>
      <c r="W1832" s="32">
        <f t="shared" si="7668"/>
        <v>0</v>
      </c>
      <c r="X1832" s="32">
        <f t="shared" si="7579"/>
        <v>5332.09</v>
      </c>
      <c r="Y1832" s="32">
        <f t="shared" si="7580"/>
        <v>4147.2</v>
      </c>
      <c r="Z1832" s="32">
        <f t="shared" si="7581"/>
        <v>4147.2</v>
      </c>
      <c r="AA1832" s="32">
        <f t="shared" si="7669"/>
        <v>0</v>
      </c>
      <c r="AB1832" s="32">
        <f t="shared" si="7670"/>
        <v>0</v>
      </c>
      <c r="AC1832" s="32">
        <f t="shared" si="7671"/>
        <v>0</v>
      </c>
      <c r="AD1832" s="32">
        <f t="shared" si="7582"/>
        <v>5332.09</v>
      </c>
      <c r="AE1832" s="32">
        <f t="shared" si="7583"/>
        <v>4147.2</v>
      </c>
      <c r="AF1832" s="32">
        <f t="shared" si="7584"/>
        <v>4147.2</v>
      </c>
      <c r="AG1832" s="32">
        <f t="shared" si="7672"/>
        <v>0</v>
      </c>
      <c r="AH1832" s="32">
        <f t="shared" si="7673"/>
        <v>0</v>
      </c>
      <c r="AI1832" s="32">
        <f t="shared" si="7674"/>
        <v>0</v>
      </c>
      <c r="AJ1832" s="32">
        <f t="shared" si="7585"/>
        <v>5332.09</v>
      </c>
      <c r="AK1832" s="32">
        <f t="shared" si="7586"/>
        <v>4147.2</v>
      </c>
      <c r="AL1832" s="32">
        <f t="shared" si="7587"/>
        <v>4147.2</v>
      </c>
      <c r="AM1832" s="32">
        <f t="shared" si="7675"/>
        <v>0</v>
      </c>
      <c r="AN1832" s="32">
        <f t="shared" si="7676"/>
        <v>0</v>
      </c>
      <c r="AO1832" s="32">
        <f t="shared" si="7677"/>
        <v>0</v>
      </c>
      <c r="AP1832" s="32">
        <f t="shared" si="7588"/>
        <v>5332.09</v>
      </c>
      <c r="AQ1832" s="32">
        <f t="shared" si="7589"/>
        <v>4147.2</v>
      </c>
      <c r="AR1832" s="32">
        <f t="shared" si="7590"/>
        <v>4147.2</v>
      </c>
      <c r="AS1832" s="32">
        <f t="shared" si="7678"/>
        <v>0</v>
      </c>
      <c r="AT1832" s="32">
        <f t="shared" si="7679"/>
        <v>0</v>
      </c>
      <c r="AU1832" s="32">
        <f t="shared" si="7680"/>
        <v>0</v>
      </c>
      <c r="AV1832" s="32">
        <f t="shared" si="7591"/>
        <v>5332.09</v>
      </c>
      <c r="AW1832" s="32">
        <f t="shared" si="7592"/>
        <v>4147.2</v>
      </c>
      <c r="AX1832" s="32">
        <f t="shared" si="7593"/>
        <v>4147.2</v>
      </c>
      <c r="AY1832" s="32">
        <f t="shared" si="7681"/>
        <v>0</v>
      </c>
      <c r="AZ1832" s="32">
        <f t="shared" si="7682"/>
        <v>0</v>
      </c>
      <c r="BA1832" s="32">
        <f t="shared" si="7683"/>
        <v>0</v>
      </c>
      <c r="BB1832" s="32">
        <f t="shared" si="7594"/>
        <v>5332.09</v>
      </c>
      <c r="BC1832" s="32">
        <f t="shared" si="7595"/>
        <v>4147.2</v>
      </c>
      <c r="BD1832" s="32">
        <f t="shared" si="7596"/>
        <v>4147.2</v>
      </c>
      <c r="BE1832" s="32">
        <f t="shared" si="7684"/>
        <v>0</v>
      </c>
      <c r="BF1832" s="32">
        <f t="shared" si="7685"/>
        <v>0</v>
      </c>
      <c r="BG1832" s="32">
        <f t="shared" si="7686"/>
        <v>0</v>
      </c>
      <c r="BH1832" s="32">
        <f t="shared" si="7597"/>
        <v>5332.09</v>
      </c>
      <c r="BI1832" s="32">
        <f t="shared" si="7598"/>
        <v>4147.2</v>
      </c>
      <c r="BJ1832" s="32">
        <f t="shared" si="7599"/>
        <v>4147.2</v>
      </c>
      <c r="BK1832" s="32">
        <f t="shared" si="7687"/>
        <v>-5.2</v>
      </c>
      <c r="BL1832" s="32">
        <f t="shared" si="7688"/>
        <v>0</v>
      </c>
      <c r="BM1832" s="32">
        <f t="shared" si="7689"/>
        <v>0</v>
      </c>
      <c r="BN1832" s="32">
        <f t="shared" si="7600"/>
        <v>5326.89</v>
      </c>
      <c r="BO1832" s="32">
        <f t="shared" si="7601"/>
        <v>4147.2</v>
      </c>
      <c r="BP1832" s="32">
        <f t="shared" si="7602"/>
        <v>4147.2</v>
      </c>
      <c r="BQ1832" s="32">
        <f t="shared" si="7690"/>
        <v>0</v>
      </c>
      <c r="BR1832" s="32">
        <f t="shared" si="7691"/>
        <v>0</v>
      </c>
      <c r="BS1832" s="26">
        <f t="shared" si="7603"/>
        <v>5326.89</v>
      </c>
      <c r="BT1832" s="26">
        <f t="shared" si="7604"/>
        <v>4147.2</v>
      </c>
      <c r="BU1832" s="26">
        <f t="shared" si="7605"/>
        <v>4147.2</v>
      </c>
      <c r="BV1832" s="32">
        <f t="shared" si="7692"/>
        <v>0</v>
      </c>
      <c r="BW1832" s="32">
        <f t="shared" si="7693"/>
        <v>0</v>
      </c>
      <c r="BX1832" s="32">
        <f t="shared" si="7606"/>
        <v>5326.89</v>
      </c>
      <c r="BY1832" s="32">
        <f t="shared" si="7607"/>
        <v>4147.2</v>
      </c>
      <c r="BZ1832" s="32">
        <f t="shared" si="7608"/>
        <v>4147.2</v>
      </c>
      <c r="CA1832" s="32">
        <f t="shared" si="7694"/>
        <v>0</v>
      </c>
      <c r="CB1832" s="32">
        <f t="shared" si="7695"/>
        <v>0</v>
      </c>
      <c r="CC1832" s="32">
        <f t="shared" si="7696"/>
        <v>0</v>
      </c>
      <c r="CD1832" s="32">
        <f t="shared" si="7431"/>
        <v>5326.89</v>
      </c>
      <c r="CE1832" s="32">
        <f t="shared" si="7432"/>
        <v>4147.2</v>
      </c>
      <c r="CF1832" s="32">
        <f t="shared" si="7433"/>
        <v>4147.2</v>
      </c>
      <c r="CG1832" s="32">
        <f t="shared" si="7697"/>
        <v>0</v>
      </c>
      <c r="CH1832" s="32">
        <f t="shared" si="7698"/>
        <v>0</v>
      </c>
      <c r="CI1832" s="32">
        <f t="shared" si="7699"/>
        <v>0</v>
      </c>
      <c r="CJ1832" s="32">
        <f t="shared" si="7434"/>
        <v>5326.89</v>
      </c>
      <c r="CK1832" s="32">
        <f t="shared" si="7435"/>
        <v>4147.2</v>
      </c>
      <c r="CL1832" s="32">
        <f t="shared" si="7436"/>
        <v>4147.2</v>
      </c>
      <c r="CM1832" s="32">
        <f t="shared" si="7700"/>
        <v>0</v>
      </c>
      <c r="CN1832" s="32">
        <f t="shared" si="7701"/>
        <v>0</v>
      </c>
      <c r="CO1832" s="32">
        <f t="shared" si="7702"/>
        <v>0</v>
      </c>
      <c r="CP1832" s="32">
        <f t="shared" si="7437"/>
        <v>5326.89</v>
      </c>
      <c r="CQ1832" s="32">
        <f t="shared" si="7438"/>
        <v>4147.2</v>
      </c>
      <c r="CR1832" s="32">
        <f t="shared" si="7439"/>
        <v>4147.2</v>
      </c>
      <c r="CS1832" s="32">
        <f t="shared" si="7703"/>
        <v>0</v>
      </c>
      <c r="CT1832" s="19"/>
      <c r="CU1832" s="33"/>
      <c r="CW1832" s="28" t="s">
        <v>25</v>
      </c>
    </row>
    <row r="1833" spans="1:105" ht="31.2" hidden="1" x14ac:dyDescent="0.3">
      <c r="A1833" s="36" t="s">
        <v>1049</v>
      </c>
      <c r="B1833" s="17"/>
      <c r="C1833" s="16"/>
      <c r="D1833" s="16"/>
      <c r="E1833" s="34" t="s">
        <v>1050</v>
      </c>
      <c r="F1833" s="26">
        <f t="shared" si="7657"/>
        <v>4147.2</v>
      </c>
      <c r="G1833" s="26">
        <f t="shared" si="7658"/>
        <v>4147.2</v>
      </c>
      <c r="H1833" s="26">
        <f t="shared" si="7659"/>
        <v>4147.2</v>
      </c>
      <c r="I1833" s="26">
        <f t="shared" si="7660"/>
        <v>0</v>
      </c>
      <c r="J1833" s="26">
        <f t="shared" si="7661"/>
        <v>0</v>
      </c>
      <c r="K1833" s="26">
        <f t="shared" si="7662"/>
        <v>0</v>
      </c>
      <c r="L1833" s="26">
        <f t="shared" si="7573"/>
        <v>4147.2</v>
      </c>
      <c r="M1833" s="26">
        <f t="shared" si="7574"/>
        <v>4147.2</v>
      </c>
      <c r="N1833" s="26">
        <f t="shared" si="7575"/>
        <v>4147.2</v>
      </c>
      <c r="O1833" s="26">
        <f t="shared" si="7663"/>
        <v>1184.8900000000001</v>
      </c>
      <c r="P1833" s="26">
        <f t="shared" si="7664"/>
        <v>0</v>
      </c>
      <c r="Q1833" s="26">
        <f t="shared" si="7665"/>
        <v>0</v>
      </c>
      <c r="R1833" s="26">
        <f t="shared" si="7576"/>
        <v>5332.09</v>
      </c>
      <c r="S1833" s="26">
        <f t="shared" si="7577"/>
        <v>4147.2</v>
      </c>
      <c r="T1833" s="26">
        <f t="shared" si="7578"/>
        <v>4147.2</v>
      </c>
      <c r="U1833" s="26">
        <f t="shared" si="7666"/>
        <v>0</v>
      </c>
      <c r="V1833" s="26">
        <f t="shared" si="7667"/>
        <v>0</v>
      </c>
      <c r="W1833" s="26">
        <f t="shared" si="7668"/>
        <v>0</v>
      </c>
      <c r="X1833" s="26">
        <f t="shared" si="7579"/>
        <v>5332.09</v>
      </c>
      <c r="Y1833" s="26">
        <f t="shared" si="7580"/>
        <v>4147.2</v>
      </c>
      <c r="Z1833" s="26">
        <f t="shared" si="7581"/>
        <v>4147.2</v>
      </c>
      <c r="AA1833" s="26">
        <f t="shared" si="7669"/>
        <v>0</v>
      </c>
      <c r="AB1833" s="26">
        <f t="shared" si="7670"/>
        <v>0</v>
      </c>
      <c r="AC1833" s="26">
        <f t="shared" si="7671"/>
        <v>0</v>
      </c>
      <c r="AD1833" s="26">
        <f t="shared" si="7582"/>
        <v>5332.09</v>
      </c>
      <c r="AE1833" s="26">
        <f t="shared" si="7583"/>
        <v>4147.2</v>
      </c>
      <c r="AF1833" s="26">
        <f t="shared" si="7584"/>
        <v>4147.2</v>
      </c>
      <c r="AG1833" s="26">
        <f t="shared" si="7672"/>
        <v>0</v>
      </c>
      <c r="AH1833" s="26">
        <f t="shared" si="7673"/>
        <v>0</v>
      </c>
      <c r="AI1833" s="26">
        <f t="shared" si="7674"/>
        <v>0</v>
      </c>
      <c r="AJ1833" s="26">
        <f t="shared" si="7585"/>
        <v>5332.09</v>
      </c>
      <c r="AK1833" s="26">
        <f t="shared" si="7586"/>
        <v>4147.2</v>
      </c>
      <c r="AL1833" s="26">
        <f t="shared" si="7587"/>
        <v>4147.2</v>
      </c>
      <c r="AM1833" s="26">
        <f t="shared" si="7675"/>
        <v>0</v>
      </c>
      <c r="AN1833" s="26">
        <f t="shared" si="7676"/>
        <v>0</v>
      </c>
      <c r="AO1833" s="26">
        <f t="shared" si="7677"/>
        <v>0</v>
      </c>
      <c r="AP1833" s="26">
        <f t="shared" si="7588"/>
        <v>5332.09</v>
      </c>
      <c r="AQ1833" s="26">
        <f t="shared" si="7589"/>
        <v>4147.2</v>
      </c>
      <c r="AR1833" s="26">
        <f t="shared" si="7590"/>
        <v>4147.2</v>
      </c>
      <c r="AS1833" s="26">
        <f t="shared" si="7678"/>
        <v>0</v>
      </c>
      <c r="AT1833" s="26">
        <f t="shared" si="7679"/>
        <v>0</v>
      </c>
      <c r="AU1833" s="26">
        <f t="shared" si="7680"/>
        <v>0</v>
      </c>
      <c r="AV1833" s="26">
        <f t="shared" si="7591"/>
        <v>5332.09</v>
      </c>
      <c r="AW1833" s="26">
        <f t="shared" si="7592"/>
        <v>4147.2</v>
      </c>
      <c r="AX1833" s="26">
        <f t="shared" si="7593"/>
        <v>4147.2</v>
      </c>
      <c r="AY1833" s="26">
        <f t="shared" si="7681"/>
        <v>0</v>
      </c>
      <c r="AZ1833" s="26">
        <f t="shared" si="7682"/>
        <v>0</v>
      </c>
      <c r="BA1833" s="26">
        <f t="shared" si="7683"/>
        <v>0</v>
      </c>
      <c r="BB1833" s="26">
        <f t="shared" si="7594"/>
        <v>5332.09</v>
      </c>
      <c r="BC1833" s="26">
        <f t="shared" si="7595"/>
        <v>4147.2</v>
      </c>
      <c r="BD1833" s="26">
        <f t="shared" si="7596"/>
        <v>4147.2</v>
      </c>
      <c r="BE1833" s="26">
        <f t="shared" si="7684"/>
        <v>0</v>
      </c>
      <c r="BF1833" s="26">
        <f t="shared" si="7685"/>
        <v>0</v>
      </c>
      <c r="BG1833" s="26">
        <f t="shared" si="7686"/>
        <v>0</v>
      </c>
      <c r="BH1833" s="26">
        <f t="shared" si="7597"/>
        <v>5332.09</v>
      </c>
      <c r="BI1833" s="26">
        <f t="shared" si="7598"/>
        <v>4147.2</v>
      </c>
      <c r="BJ1833" s="26">
        <f t="shared" si="7599"/>
        <v>4147.2</v>
      </c>
      <c r="BK1833" s="26">
        <f t="shared" si="7687"/>
        <v>-5.2</v>
      </c>
      <c r="BL1833" s="26">
        <f t="shared" si="7688"/>
        <v>0</v>
      </c>
      <c r="BM1833" s="26">
        <f t="shared" si="7689"/>
        <v>0</v>
      </c>
      <c r="BN1833" s="26">
        <f t="shared" si="7600"/>
        <v>5326.89</v>
      </c>
      <c r="BO1833" s="26">
        <f t="shared" si="7601"/>
        <v>4147.2</v>
      </c>
      <c r="BP1833" s="26">
        <f t="shared" si="7602"/>
        <v>4147.2</v>
      </c>
      <c r="BQ1833" s="26">
        <f t="shared" si="7690"/>
        <v>0</v>
      </c>
      <c r="BR1833" s="26">
        <f t="shared" si="7691"/>
        <v>0</v>
      </c>
      <c r="BS1833" s="26">
        <f t="shared" si="7603"/>
        <v>5326.89</v>
      </c>
      <c r="BT1833" s="26">
        <f t="shared" si="7604"/>
        <v>4147.2</v>
      </c>
      <c r="BU1833" s="26">
        <f t="shared" si="7605"/>
        <v>4147.2</v>
      </c>
      <c r="BV1833" s="26">
        <f t="shared" si="7692"/>
        <v>0</v>
      </c>
      <c r="BW1833" s="26">
        <f t="shared" si="7693"/>
        <v>0</v>
      </c>
      <c r="BX1833" s="26">
        <f t="shared" si="7606"/>
        <v>5326.89</v>
      </c>
      <c r="BY1833" s="26">
        <f t="shared" si="7607"/>
        <v>4147.2</v>
      </c>
      <c r="BZ1833" s="26">
        <f t="shared" si="7608"/>
        <v>4147.2</v>
      </c>
      <c r="CA1833" s="26">
        <f t="shared" si="7694"/>
        <v>0</v>
      </c>
      <c r="CB1833" s="26">
        <f t="shared" si="7695"/>
        <v>0</v>
      </c>
      <c r="CC1833" s="26">
        <f t="shared" si="7696"/>
        <v>0</v>
      </c>
      <c r="CD1833" s="26">
        <f t="shared" si="7431"/>
        <v>5326.89</v>
      </c>
      <c r="CE1833" s="26">
        <f t="shared" si="7432"/>
        <v>4147.2</v>
      </c>
      <c r="CF1833" s="26">
        <f t="shared" si="7433"/>
        <v>4147.2</v>
      </c>
      <c r="CG1833" s="26">
        <f t="shared" si="7697"/>
        <v>0</v>
      </c>
      <c r="CH1833" s="26">
        <f t="shared" si="7698"/>
        <v>0</v>
      </c>
      <c r="CI1833" s="26">
        <f t="shared" si="7699"/>
        <v>0</v>
      </c>
      <c r="CJ1833" s="26">
        <f t="shared" si="7434"/>
        <v>5326.89</v>
      </c>
      <c r="CK1833" s="26">
        <f t="shared" si="7435"/>
        <v>4147.2</v>
      </c>
      <c r="CL1833" s="26">
        <f t="shared" si="7436"/>
        <v>4147.2</v>
      </c>
      <c r="CM1833" s="26">
        <f t="shared" si="7700"/>
        <v>0</v>
      </c>
      <c r="CN1833" s="26">
        <f t="shared" si="7701"/>
        <v>0</v>
      </c>
      <c r="CO1833" s="26">
        <f t="shared" si="7702"/>
        <v>0</v>
      </c>
      <c r="CP1833" s="26">
        <f t="shared" si="7437"/>
        <v>5326.89</v>
      </c>
      <c r="CQ1833" s="26">
        <f t="shared" si="7438"/>
        <v>4147.2</v>
      </c>
      <c r="CR1833" s="26">
        <f t="shared" si="7439"/>
        <v>4147.2</v>
      </c>
      <c r="CS1833" s="26">
        <f t="shared" si="7703"/>
        <v>0</v>
      </c>
      <c r="CT1833" s="19"/>
      <c r="CU1833" s="35"/>
      <c r="CX1833" s="1" t="s">
        <v>26</v>
      </c>
    </row>
    <row r="1834" spans="1:105" ht="31.2" hidden="1" x14ac:dyDescent="0.3">
      <c r="A1834" s="36" t="s">
        <v>1051</v>
      </c>
      <c r="B1834" s="17"/>
      <c r="C1834" s="16"/>
      <c r="D1834" s="16"/>
      <c r="E1834" s="34" t="s">
        <v>1052</v>
      </c>
      <c r="F1834" s="26">
        <f t="shared" ref="F1834:K1834" si="7704">F1835+F1838</f>
        <v>4147.2</v>
      </c>
      <c r="G1834" s="26">
        <f t="shared" si="7704"/>
        <v>4147.2</v>
      </c>
      <c r="H1834" s="26">
        <f t="shared" si="7704"/>
        <v>4147.2</v>
      </c>
      <c r="I1834" s="26">
        <f t="shared" si="7704"/>
        <v>0</v>
      </c>
      <c r="J1834" s="26">
        <f t="shared" si="7704"/>
        <v>0</v>
      </c>
      <c r="K1834" s="26">
        <f t="shared" si="7704"/>
        <v>0</v>
      </c>
      <c r="L1834" s="26">
        <f t="shared" si="7573"/>
        <v>4147.2</v>
      </c>
      <c r="M1834" s="26">
        <f t="shared" si="7574"/>
        <v>4147.2</v>
      </c>
      <c r="N1834" s="26">
        <f t="shared" si="7575"/>
        <v>4147.2</v>
      </c>
      <c r="O1834" s="26">
        <f>O1835+O1838</f>
        <v>1184.8900000000001</v>
      </c>
      <c r="P1834" s="26">
        <f>P1835+P1838</f>
        <v>0</v>
      </c>
      <c r="Q1834" s="26">
        <f>Q1835+Q1838</f>
        <v>0</v>
      </c>
      <c r="R1834" s="26">
        <f t="shared" si="7576"/>
        <v>5332.09</v>
      </c>
      <c r="S1834" s="26">
        <f t="shared" si="7577"/>
        <v>4147.2</v>
      </c>
      <c r="T1834" s="26">
        <f t="shared" si="7578"/>
        <v>4147.2</v>
      </c>
      <c r="U1834" s="26">
        <f>U1835+U1838</f>
        <v>0</v>
      </c>
      <c r="V1834" s="26">
        <f>V1835+V1838</f>
        <v>0</v>
      </c>
      <c r="W1834" s="26">
        <f>W1835+W1838</f>
        <v>0</v>
      </c>
      <c r="X1834" s="26">
        <f t="shared" si="7579"/>
        <v>5332.09</v>
      </c>
      <c r="Y1834" s="26">
        <f t="shared" si="7580"/>
        <v>4147.2</v>
      </c>
      <c r="Z1834" s="26">
        <f t="shared" si="7581"/>
        <v>4147.2</v>
      </c>
      <c r="AA1834" s="26">
        <f>AA1835+AA1838</f>
        <v>0</v>
      </c>
      <c r="AB1834" s="26">
        <f>AB1835+AB1838</f>
        <v>0</v>
      </c>
      <c r="AC1834" s="26">
        <f>AC1835+AC1838</f>
        <v>0</v>
      </c>
      <c r="AD1834" s="26">
        <f t="shared" si="7582"/>
        <v>5332.09</v>
      </c>
      <c r="AE1834" s="26">
        <f t="shared" si="7583"/>
        <v>4147.2</v>
      </c>
      <c r="AF1834" s="26">
        <f t="shared" si="7584"/>
        <v>4147.2</v>
      </c>
      <c r="AG1834" s="26">
        <f>AG1835+AG1838</f>
        <v>0</v>
      </c>
      <c r="AH1834" s="26">
        <f>AH1835+AH1838</f>
        <v>0</v>
      </c>
      <c r="AI1834" s="26">
        <f>AI1835+AI1838</f>
        <v>0</v>
      </c>
      <c r="AJ1834" s="26">
        <f t="shared" si="7585"/>
        <v>5332.09</v>
      </c>
      <c r="AK1834" s="26">
        <f t="shared" si="7586"/>
        <v>4147.2</v>
      </c>
      <c r="AL1834" s="26">
        <f t="shared" si="7587"/>
        <v>4147.2</v>
      </c>
      <c r="AM1834" s="26">
        <f>AM1835+AM1838</f>
        <v>0</v>
      </c>
      <c r="AN1834" s="26">
        <f>AN1835+AN1838</f>
        <v>0</v>
      </c>
      <c r="AO1834" s="26">
        <f>AO1835+AO1838</f>
        <v>0</v>
      </c>
      <c r="AP1834" s="26">
        <f t="shared" si="7588"/>
        <v>5332.09</v>
      </c>
      <c r="AQ1834" s="26">
        <f t="shared" si="7589"/>
        <v>4147.2</v>
      </c>
      <c r="AR1834" s="26">
        <f t="shared" si="7590"/>
        <v>4147.2</v>
      </c>
      <c r="AS1834" s="26">
        <f>AS1835+AS1838</f>
        <v>0</v>
      </c>
      <c r="AT1834" s="26">
        <f>AT1835+AT1838</f>
        <v>0</v>
      </c>
      <c r="AU1834" s="26">
        <f>AU1835+AU1838</f>
        <v>0</v>
      </c>
      <c r="AV1834" s="26">
        <f t="shared" si="7591"/>
        <v>5332.09</v>
      </c>
      <c r="AW1834" s="26">
        <f t="shared" si="7592"/>
        <v>4147.2</v>
      </c>
      <c r="AX1834" s="26">
        <f t="shared" si="7593"/>
        <v>4147.2</v>
      </c>
      <c r="AY1834" s="26">
        <f>AY1835+AY1838</f>
        <v>0</v>
      </c>
      <c r="AZ1834" s="26">
        <f>AZ1835+AZ1838</f>
        <v>0</v>
      </c>
      <c r="BA1834" s="26">
        <f>BA1835+BA1838</f>
        <v>0</v>
      </c>
      <c r="BB1834" s="26">
        <f t="shared" si="7594"/>
        <v>5332.09</v>
      </c>
      <c r="BC1834" s="26">
        <f t="shared" si="7595"/>
        <v>4147.2</v>
      </c>
      <c r="BD1834" s="26">
        <f t="shared" si="7596"/>
        <v>4147.2</v>
      </c>
      <c r="BE1834" s="26">
        <f>BE1835+BE1838</f>
        <v>0</v>
      </c>
      <c r="BF1834" s="26">
        <f>BF1835+BF1838</f>
        <v>0</v>
      </c>
      <c r="BG1834" s="26">
        <f>BG1835+BG1838</f>
        <v>0</v>
      </c>
      <c r="BH1834" s="26">
        <f t="shared" si="7597"/>
        <v>5332.09</v>
      </c>
      <c r="BI1834" s="26">
        <f t="shared" si="7598"/>
        <v>4147.2</v>
      </c>
      <c r="BJ1834" s="26">
        <f t="shared" si="7599"/>
        <v>4147.2</v>
      </c>
      <c r="BK1834" s="26">
        <f>BK1835+BK1838</f>
        <v>-5.2</v>
      </c>
      <c r="BL1834" s="26">
        <f>BL1835+BL1838</f>
        <v>0</v>
      </c>
      <c r="BM1834" s="26">
        <f>BM1835+BM1838</f>
        <v>0</v>
      </c>
      <c r="BN1834" s="26">
        <f t="shared" si="7600"/>
        <v>5326.89</v>
      </c>
      <c r="BO1834" s="26">
        <f t="shared" si="7601"/>
        <v>4147.2</v>
      </c>
      <c r="BP1834" s="26">
        <f t="shared" si="7602"/>
        <v>4147.2</v>
      </c>
      <c r="BQ1834" s="26">
        <f>BQ1835+BQ1838</f>
        <v>0</v>
      </c>
      <c r="BR1834" s="26">
        <f>BR1835+BR1838</f>
        <v>0</v>
      </c>
      <c r="BS1834" s="26">
        <f t="shared" si="7603"/>
        <v>5326.89</v>
      </c>
      <c r="BT1834" s="26">
        <f t="shared" si="7604"/>
        <v>4147.2</v>
      </c>
      <c r="BU1834" s="26">
        <f t="shared" si="7605"/>
        <v>4147.2</v>
      </c>
      <c r="BV1834" s="26">
        <f>BV1835+BV1838</f>
        <v>0</v>
      </c>
      <c r="BW1834" s="26">
        <f>BW1835+BW1838</f>
        <v>0</v>
      </c>
      <c r="BX1834" s="26">
        <f t="shared" si="7606"/>
        <v>5326.89</v>
      </c>
      <c r="BY1834" s="26">
        <f t="shared" si="7607"/>
        <v>4147.2</v>
      </c>
      <c r="BZ1834" s="26">
        <f t="shared" si="7608"/>
        <v>4147.2</v>
      </c>
      <c r="CA1834" s="26">
        <f>CA1835+CA1838</f>
        <v>0</v>
      </c>
      <c r="CB1834" s="26">
        <f>CB1835+CB1838</f>
        <v>0</v>
      </c>
      <c r="CC1834" s="26">
        <f>CC1835+CC1838</f>
        <v>0</v>
      </c>
      <c r="CD1834" s="26">
        <f t="shared" si="7431"/>
        <v>5326.89</v>
      </c>
      <c r="CE1834" s="26">
        <f t="shared" si="7432"/>
        <v>4147.2</v>
      </c>
      <c r="CF1834" s="26">
        <f t="shared" si="7433"/>
        <v>4147.2</v>
      </c>
      <c r="CG1834" s="26">
        <f>CG1835+CG1838</f>
        <v>0</v>
      </c>
      <c r="CH1834" s="26">
        <f>CH1835+CH1838</f>
        <v>0</v>
      </c>
      <c r="CI1834" s="26">
        <f>CI1835+CI1838</f>
        <v>0</v>
      </c>
      <c r="CJ1834" s="26">
        <f t="shared" si="7434"/>
        <v>5326.89</v>
      </c>
      <c r="CK1834" s="26">
        <f t="shared" si="7435"/>
        <v>4147.2</v>
      </c>
      <c r="CL1834" s="26">
        <f t="shared" si="7436"/>
        <v>4147.2</v>
      </c>
      <c r="CM1834" s="26">
        <f>CM1835+CM1838</f>
        <v>0</v>
      </c>
      <c r="CN1834" s="26">
        <f>CN1835+CN1838</f>
        <v>0</v>
      </c>
      <c r="CO1834" s="26">
        <f>CO1835+CO1838</f>
        <v>0</v>
      </c>
      <c r="CP1834" s="26">
        <f t="shared" si="7437"/>
        <v>5326.89</v>
      </c>
      <c r="CQ1834" s="26">
        <f t="shared" si="7438"/>
        <v>4147.2</v>
      </c>
      <c r="CR1834" s="26">
        <f t="shared" si="7439"/>
        <v>4147.2</v>
      </c>
      <c r="CS1834" s="26">
        <f>CS1835+CS1838</f>
        <v>0</v>
      </c>
      <c r="CT1834" s="19"/>
      <c r="CU1834" s="35"/>
      <c r="DA1834" s="1" t="s">
        <v>29</v>
      </c>
    </row>
    <row r="1835" spans="1:105" ht="31.2" hidden="1" x14ac:dyDescent="0.3">
      <c r="A1835" s="36" t="s">
        <v>1051</v>
      </c>
      <c r="B1835" s="17">
        <v>200</v>
      </c>
      <c r="C1835" s="16"/>
      <c r="D1835" s="16"/>
      <c r="E1835" s="34" t="s">
        <v>38</v>
      </c>
      <c r="F1835" s="26">
        <f t="shared" ref="F1835:F1836" si="7705">F1836</f>
        <v>4147.2</v>
      </c>
      <c r="G1835" s="26">
        <f t="shared" ref="G1835:G1836" si="7706">G1836</f>
        <v>4147.2</v>
      </c>
      <c r="H1835" s="26">
        <f t="shared" ref="H1835:H1836" si="7707">H1836</f>
        <v>4147.2</v>
      </c>
      <c r="I1835" s="26">
        <f t="shared" ref="I1835:I1839" si="7708">I1836</f>
        <v>0</v>
      </c>
      <c r="J1835" s="26">
        <f t="shared" ref="J1835:J1839" si="7709">J1836</f>
        <v>0</v>
      </c>
      <c r="K1835" s="26">
        <f t="shared" ref="K1835:K1839" si="7710">K1836</f>
        <v>0</v>
      </c>
      <c r="L1835" s="26">
        <f t="shared" si="7573"/>
        <v>4147.2</v>
      </c>
      <c r="M1835" s="26">
        <f t="shared" si="7574"/>
        <v>4147.2</v>
      </c>
      <c r="N1835" s="26">
        <f t="shared" si="7575"/>
        <v>4147.2</v>
      </c>
      <c r="O1835" s="26">
        <f t="shared" ref="O1835:O1839" si="7711">O1836</f>
        <v>1184.8900000000001</v>
      </c>
      <c r="P1835" s="26">
        <f t="shared" ref="P1835:P1839" si="7712">P1836</f>
        <v>0</v>
      </c>
      <c r="Q1835" s="26">
        <f t="shared" ref="Q1835:Q1839" si="7713">Q1836</f>
        <v>0</v>
      </c>
      <c r="R1835" s="26">
        <f t="shared" si="7576"/>
        <v>5332.09</v>
      </c>
      <c r="S1835" s="26">
        <f t="shared" si="7577"/>
        <v>4147.2</v>
      </c>
      <c r="T1835" s="26">
        <f t="shared" si="7578"/>
        <v>4147.2</v>
      </c>
      <c r="U1835" s="26">
        <f t="shared" ref="U1835:U1839" si="7714">U1836</f>
        <v>0</v>
      </c>
      <c r="V1835" s="26">
        <f t="shared" ref="V1835:V1839" si="7715">V1836</f>
        <v>0</v>
      </c>
      <c r="W1835" s="26">
        <f t="shared" ref="W1835:W1839" si="7716">W1836</f>
        <v>0</v>
      </c>
      <c r="X1835" s="26">
        <f t="shared" si="7579"/>
        <v>5332.09</v>
      </c>
      <c r="Y1835" s="26">
        <f t="shared" si="7580"/>
        <v>4147.2</v>
      </c>
      <c r="Z1835" s="26">
        <f t="shared" si="7581"/>
        <v>4147.2</v>
      </c>
      <c r="AA1835" s="26">
        <f t="shared" ref="AA1835:AA1839" si="7717">AA1836</f>
        <v>0</v>
      </c>
      <c r="AB1835" s="26">
        <f t="shared" ref="AB1835:AB1839" si="7718">AB1836</f>
        <v>0</v>
      </c>
      <c r="AC1835" s="26">
        <f t="shared" ref="AC1835:AC1839" si="7719">AC1836</f>
        <v>0</v>
      </c>
      <c r="AD1835" s="26">
        <f t="shared" si="7582"/>
        <v>5332.09</v>
      </c>
      <c r="AE1835" s="26">
        <f t="shared" si="7583"/>
        <v>4147.2</v>
      </c>
      <c r="AF1835" s="26">
        <f t="shared" si="7584"/>
        <v>4147.2</v>
      </c>
      <c r="AG1835" s="26">
        <f t="shared" ref="AG1835:AG1839" si="7720">AG1836</f>
        <v>0</v>
      </c>
      <c r="AH1835" s="26">
        <f t="shared" ref="AH1835:AH1839" si="7721">AH1836</f>
        <v>0</v>
      </c>
      <c r="AI1835" s="26">
        <f t="shared" ref="AI1835:AI1839" si="7722">AI1836</f>
        <v>0</v>
      </c>
      <c r="AJ1835" s="26">
        <f t="shared" si="7585"/>
        <v>5332.09</v>
      </c>
      <c r="AK1835" s="26">
        <f t="shared" si="7586"/>
        <v>4147.2</v>
      </c>
      <c r="AL1835" s="26">
        <f t="shared" si="7587"/>
        <v>4147.2</v>
      </c>
      <c r="AM1835" s="26">
        <f t="shared" ref="AM1835:AM1839" si="7723">AM1836</f>
        <v>0</v>
      </c>
      <c r="AN1835" s="26">
        <f t="shared" ref="AN1835:AN1839" si="7724">AN1836</f>
        <v>0</v>
      </c>
      <c r="AO1835" s="26">
        <f t="shared" ref="AO1835:AO1839" si="7725">AO1836</f>
        <v>0</v>
      </c>
      <c r="AP1835" s="26">
        <f t="shared" si="7588"/>
        <v>5332.09</v>
      </c>
      <c r="AQ1835" s="26">
        <f t="shared" si="7589"/>
        <v>4147.2</v>
      </c>
      <c r="AR1835" s="26">
        <f t="shared" si="7590"/>
        <v>4147.2</v>
      </c>
      <c r="AS1835" s="26">
        <f t="shared" ref="AS1835:AS1839" si="7726">AS1836</f>
        <v>0</v>
      </c>
      <c r="AT1835" s="26">
        <f t="shared" ref="AT1835:AT1839" si="7727">AT1836</f>
        <v>0</v>
      </c>
      <c r="AU1835" s="26">
        <f t="shared" ref="AU1835:AU1839" si="7728">AU1836</f>
        <v>0</v>
      </c>
      <c r="AV1835" s="26">
        <f t="shared" si="7591"/>
        <v>5332.09</v>
      </c>
      <c r="AW1835" s="26">
        <f t="shared" si="7592"/>
        <v>4147.2</v>
      </c>
      <c r="AX1835" s="26">
        <f t="shared" si="7593"/>
        <v>4147.2</v>
      </c>
      <c r="AY1835" s="26">
        <f t="shared" ref="AY1835:AY1839" si="7729">AY1836</f>
        <v>0</v>
      </c>
      <c r="AZ1835" s="26">
        <f t="shared" ref="AZ1835:AZ1839" si="7730">AZ1836</f>
        <v>0</v>
      </c>
      <c r="BA1835" s="26">
        <f t="shared" ref="BA1835:BA1839" si="7731">BA1836</f>
        <v>0</v>
      </c>
      <c r="BB1835" s="26">
        <f t="shared" si="7594"/>
        <v>5332.09</v>
      </c>
      <c r="BC1835" s="26">
        <f t="shared" si="7595"/>
        <v>4147.2</v>
      </c>
      <c r="BD1835" s="26">
        <f t="shared" si="7596"/>
        <v>4147.2</v>
      </c>
      <c r="BE1835" s="26">
        <f t="shared" ref="BE1835:BE1839" si="7732">BE1836</f>
        <v>0</v>
      </c>
      <c r="BF1835" s="26">
        <f t="shared" ref="BF1835:BF1839" si="7733">BF1836</f>
        <v>0</v>
      </c>
      <c r="BG1835" s="26">
        <f t="shared" ref="BG1835:BG1839" si="7734">BG1836</f>
        <v>0</v>
      </c>
      <c r="BH1835" s="26">
        <f t="shared" si="7597"/>
        <v>5332.09</v>
      </c>
      <c r="BI1835" s="26">
        <f t="shared" si="7598"/>
        <v>4147.2</v>
      </c>
      <c r="BJ1835" s="26">
        <f t="shared" si="7599"/>
        <v>4147.2</v>
      </c>
      <c r="BK1835" s="26">
        <f t="shared" ref="BK1835:BK1839" si="7735">BK1836</f>
        <v>-5.2</v>
      </c>
      <c r="BL1835" s="26">
        <f t="shared" ref="BL1835:BL1839" si="7736">BL1836</f>
        <v>0</v>
      </c>
      <c r="BM1835" s="26">
        <f t="shared" ref="BM1835:BM1839" si="7737">BM1836</f>
        <v>0</v>
      </c>
      <c r="BN1835" s="26">
        <f t="shared" si="7600"/>
        <v>5326.89</v>
      </c>
      <c r="BO1835" s="26">
        <f t="shared" si="7601"/>
        <v>4147.2</v>
      </c>
      <c r="BP1835" s="26">
        <f t="shared" si="7602"/>
        <v>4147.2</v>
      </c>
      <c r="BQ1835" s="26">
        <f t="shared" ref="BQ1835:BQ1839" si="7738">BQ1836</f>
        <v>0</v>
      </c>
      <c r="BR1835" s="26">
        <f t="shared" ref="BR1835:BR1839" si="7739">BR1836</f>
        <v>0</v>
      </c>
      <c r="BS1835" s="26">
        <f t="shared" si="7603"/>
        <v>5326.89</v>
      </c>
      <c r="BT1835" s="26">
        <f t="shared" si="7604"/>
        <v>4147.2</v>
      </c>
      <c r="BU1835" s="26">
        <f t="shared" si="7605"/>
        <v>4147.2</v>
      </c>
      <c r="BV1835" s="26">
        <f t="shared" ref="BV1835:BV1839" si="7740">BV1836</f>
        <v>0</v>
      </c>
      <c r="BW1835" s="26">
        <f t="shared" ref="BW1835:BW1839" si="7741">BW1836</f>
        <v>0</v>
      </c>
      <c r="BX1835" s="26">
        <f t="shared" si="7606"/>
        <v>5326.89</v>
      </c>
      <c r="BY1835" s="26">
        <f t="shared" si="7607"/>
        <v>4147.2</v>
      </c>
      <c r="BZ1835" s="26">
        <f t="shared" si="7608"/>
        <v>4147.2</v>
      </c>
      <c r="CA1835" s="26">
        <f t="shared" ref="CA1835:CA1839" si="7742">CA1836</f>
        <v>0</v>
      </c>
      <c r="CB1835" s="26">
        <f t="shared" ref="CB1835:CB1839" si="7743">CB1836</f>
        <v>0</v>
      </c>
      <c r="CC1835" s="26">
        <f t="shared" ref="CC1835:CC1839" si="7744">CC1836</f>
        <v>0</v>
      </c>
      <c r="CD1835" s="26">
        <f t="shared" si="7431"/>
        <v>5326.89</v>
      </c>
      <c r="CE1835" s="26">
        <f t="shared" si="7432"/>
        <v>4147.2</v>
      </c>
      <c r="CF1835" s="26">
        <f t="shared" si="7433"/>
        <v>4147.2</v>
      </c>
      <c r="CG1835" s="26">
        <f t="shared" ref="CG1835:CG1839" si="7745">CG1836</f>
        <v>0</v>
      </c>
      <c r="CH1835" s="26">
        <f t="shared" ref="CH1835:CH1839" si="7746">CH1836</f>
        <v>0</v>
      </c>
      <c r="CI1835" s="26">
        <f t="shared" ref="CI1835:CI1839" si="7747">CI1836</f>
        <v>0</v>
      </c>
      <c r="CJ1835" s="26">
        <f t="shared" si="7434"/>
        <v>5326.89</v>
      </c>
      <c r="CK1835" s="26">
        <f t="shared" si="7435"/>
        <v>4147.2</v>
      </c>
      <c r="CL1835" s="26">
        <f t="shared" si="7436"/>
        <v>4147.2</v>
      </c>
      <c r="CM1835" s="26">
        <f t="shared" ref="CM1835:CM1839" si="7748">CM1836</f>
        <v>0</v>
      </c>
      <c r="CN1835" s="26">
        <f t="shared" ref="CN1835:CN1839" si="7749">CN1836</f>
        <v>0</v>
      </c>
      <c r="CO1835" s="26">
        <f t="shared" ref="CO1835:CO1839" si="7750">CO1836</f>
        <v>0</v>
      </c>
      <c r="CP1835" s="26">
        <f t="shared" si="7437"/>
        <v>5326.89</v>
      </c>
      <c r="CQ1835" s="26">
        <f t="shared" si="7438"/>
        <v>4147.2</v>
      </c>
      <c r="CR1835" s="26">
        <f t="shared" si="7439"/>
        <v>4147.2</v>
      </c>
      <c r="CS1835" s="26">
        <f t="shared" ref="CS1835:CS1839" si="7751">CS1836</f>
        <v>0</v>
      </c>
      <c r="CT1835" s="19"/>
      <c r="CU1835" s="35"/>
      <c r="CY1835" s="1" t="s">
        <v>27</v>
      </c>
    </row>
    <row r="1836" spans="1:105" ht="46.8" hidden="1" x14ac:dyDescent="0.3">
      <c r="A1836" s="36" t="s">
        <v>1051</v>
      </c>
      <c r="B1836" s="17">
        <v>240</v>
      </c>
      <c r="C1836" s="16"/>
      <c r="D1836" s="16"/>
      <c r="E1836" s="34" t="s">
        <v>39</v>
      </c>
      <c r="F1836" s="26">
        <f t="shared" si="7705"/>
        <v>4147.2</v>
      </c>
      <c r="G1836" s="26">
        <f t="shared" si="7706"/>
        <v>4147.2</v>
      </c>
      <c r="H1836" s="26">
        <f t="shared" si="7707"/>
        <v>4147.2</v>
      </c>
      <c r="I1836" s="26">
        <f t="shared" si="7708"/>
        <v>0</v>
      </c>
      <c r="J1836" s="26">
        <f t="shared" si="7709"/>
        <v>0</v>
      </c>
      <c r="K1836" s="26">
        <f t="shared" si="7710"/>
        <v>0</v>
      </c>
      <c r="L1836" s="26">
        <f t="shared" si="7573"/>
        <v>4147.2</v>
      </c>
      <c r="M1836" s="26">
        <f t="shared" si="7574"/>
        <v>4147.2</v>
      </c>
      <c r="N1836" s="26">
        <f t="shared" si="7575"/>
        <v>4147.2</v>
      </c>
      <c r="O1836" s="26">
        <f t="shared" si="7711"/>
        <v>1184.8900000000001</v>
      </c>
      <c r="P1836" s="26">
        <f t="shared" si="7712"/>
        <v>0</v>
      </c>
      <c r="Q1836" s="26">
        <f t="shared" si="7713"/>
        <v>0</v>
      </c>
      <c r="R1836" s="26">
        <f t="shared" si="7576"/>
        <v>5332.09</v>
      </c>
      <c r="S1836" s="26">
        <f t="shared" si="7577"/>
        <v>4147.2</v>
      </c>
      <c r="T1836" s="26">
        <f t="shared" si="7578"/>
        <v>4147.2</v>
      </c>
      <c r="U1836" s="26">
        <f t="shared" si="7714"/>
        <v>0</v>
      </c>
      <c r="V1836" s="26">
        <f t="shared" si="7715"/>
        <v>0</v>
      </c>
      <c r="W1836" s="26">
        <f t="shared" si="7716"/>
        <v>0</v>
      </c>
      <c r="X1836" s="26">
        <f t="shared" si="7579"/>
        <v>5332.09</v>
      </c>
      <c r="Y1836" s="26">
        <f t="shared" si="7580"/>
        <v>4147.2</v>
      </c>
      <c r="Z1836" s="26">
        <f t="shared" si="7581"/>
        <v>4147.2</v>
      </c>
      <c r="AA1836" s="26">
        <f t="shared" si="7717"/>
        <v>0</v>
      </c>
      <c r="AB1836" s="26">
        <f t="shared" si="7718"/>
        <v>0</v>
      </c>
      <c r="AC1836" s="26">
        <f t="shared" si="7719"/>
        <v>0</v>
      </c>
      <c r="AD1836" s="26">
        <f t="shared" si="7582"/>
        <v>5332.09</v>
      </c>
      <c r="AE1836" s="26">
        <f t="shared" si="7583"/>
        <v>4147.2</v>
      </c>
      <c r="AF1836" s="26">
        <f t="shared" si="7584"/>
        <v>4147.2</v>
      </c>
      <c r="AG1836" s="26">
        <f t="shared" si="7720"/>
        <v>0</v>
      </c>
      <c r="AH1836" s="26">
        <f t="shared" si="7721"/>
        <v>0</v>
      </c>
      <c r="AI1836" s="26">
        <f t="shared" si="7722"/>
        <v>0</v>
      </c>
      <c r="AJ1836" s="26">
        <f t="shared" si="7585"/>
        <v>5332.09</v>
      </c>
      <c r="AK1836" s="26">
        <f t="shared" si="7586"/>
        <v>4147.2</v>
      </c>
      <c r="AL1836" s="26">
        <f t="shared" si="7587"/>
        <v>4147.2</v>
      </c>
      <c r="AM1836" s="26">
        <f t="shared" si="7723"/>
        <v>0</v>
      </c>
      <c r="AN1836" s="26">
        <f t="shared" si="7724"/>
        <v>0</v>
      </c>
      <c r="AO1836" s="26">
        <f t="shared" si="7725"/>
        <v>0</v>
      </c>
      <c r="AP1836" s="26">
        <f t="shared" si="7588"/>
        <v>5332.09</v>
      </c>
      <c r="AQ1836" s="26">
        <f t="shared" si="7589"/>
        <v>4147.2</v>
      </c>
      <c r="AR1836" s="26">
        <f t="shared" si="7590"/>
        <v>4147.2</v>
      </c>
      <c r="AS1836" s="26">
        <f t="shared" si="7726"/>
        <v>0</v>
      </c>
      <c r="AT1836" s="26">
        <f t="shared" si="7727"/>
        <v>0</v>
      </c>
      <c r="AU1836" s="26">
        <f t="shared" si="7728"/>
        <v>0</v>
      </c>
      <c r="AV1836" s="26">
        <f t="shared" si="7591"/>
        <v>5332.09</v>
      </c>
      <c r="AW1836" s="26">
        <f t="shared" si="7592"/>
        <v>4147.2</v>
      </c>
      <c r="AX1836" s="26">
        <f t="shared" si="7593"/>
        <v>4147.2</v>
      </c>
      <c r="AY1836" s="26">
        <f t="shared" si="7729"/>
        <v>0</v>
      </c>
      <c r="AZ1836" s="26">
        <f t="shared" si="7730"/>
        <v>0</v>
      </c>
      <c r="BA1836" s="26">
        <f t="shared" si="7731"/>
        <v>0</v>
      </c>
      <c r="BB1836" s="26">
        <f t="shared" si="7594"/>
        <v>5332.09</v>
      </c>
      <c r="BC1836" s="26">
        <f t="shared" si="7595"/>
        <v>4147.2</v>
      </c>
      <c r="BD1836" s="26">
        <f t="shared" si="7596"/>
        <v>4147.2</v>
      </c>
      <c r="BE1836" s="26">
        <f t="shared" si="7732"/>
        <v>0</v>
      </c>
      <c r="BF1836" s="26">
        <f t="shared" si="7733"/>
        <v>0</v>
      </c>
      <c r="BG1836" s="26">
        <f t="shared" si="7734"/>
        <v>0</v>
      </c>
      <c r="BH1836" s="26">
        <f t="shared" si="7597"/>
        <v>5332.09</v>
      </c>
      <c r="BI1836" s="26">
        <f t="shared" si="7598"/>
        <v>4147.2</v>
      </c>
      <c r="BJ1836" s="26">
        <f t="shared" si="7599"/>
        <v>4147.2</v>
      </c>
      <c r="BK1836" s="26">
        <f t="shared" si="7735"/>
        <v>-5.2</v>
      </c>
      <c r="BL1836" s="26">
        <f t="shared" si="7736"/>
        <v>0</v>
      </c>
      <c r="BM1836" s="26">
        <f t="shared" si="7737"/>
        <v>0</v>
      </c>
      <c r="BN1836" s="26">
        <f t="shared" si="7600"/>
        <v>5326.89</v>
      </c>
      <c r="BO1836" s="26">
        <f t="shared" si="7601"/>
        <v>4147.2</v>
      </c>
      <c r="BP1836" s="26">
        <f t="shared" si="7602"/>
        <v>4147.2</v>
      </c>
      <c r="BQ1836" s="26">
        <f t="shared" si="7738"/>
        <v>0</v>
      </c>
      <c r="BR1836" s="26">
        <f t="shared" si="7739"/>
        <v>0</v>
      </c>
      <c r="BS1836" s="26">
        <f t="shared" si="7603"/>
        <v>5326.89</v>
      </c>
      <c r="BT1836" s="26">
        <f t="shared" si="7604"/>
        <v>4147.2</v>
      </c>
      <c r="BU1836" s="26">
        <f t="shared" si="7605"/>
        <v>4147.2</v>
      </c>
      <c r="BV1836" s="26">
        <f t="shared" si="7740"/>
        <v>0</v>
      </c>
      <c r="BW1836" s="26">
        <f t="shared" si="7741"/>
        <v>0</v>
      </c>
      <c r="BX1836" s="26">
        <f t="shared" si="7606"/>
        <v>5326.89</v>
      </c>
      <c r="BY1836" s="26">
        <f t="shared" si="7607"/>
        <v>4147.2</v>
      </c>
      <c r="BZ1836" s="26">
        <f t="shared" si="7608"/>
        <v>4147.2</v>
      </c>
      <c r="CA1836" s="26">
        <f t="shared" si="7742"/>
        <v>0</v>
      </c>
      <c r="CB1836" s="26">
        <f t="shared" si="7743"/>
        <v>0</v>
      </c>
      <c r="CC1836" s="26">
        <f t="shared" si="7744"/>
        <v>0</v>
      </c>
      <c r="CD1836" s="26">
        <f t="shared" ref="CD1836:CD1899" si="7752">BX1836+CA1836</f>
        <v>5326.89</v>
      </c>
      <c r="CE1836" s="26">
        <f t="shared" ref="CE1836:CE1899" si="7753">BY1836+CB1836</f>
        <v>4147.2</v>
      </c>
      <c r="CF1836" s="26">
        <f t="shared" ref="CF1836:CF1899" si="7754">BZ1836+CC1836</f>
        <v>4147.2</v>
      </c>
      <c r="CG1836" s="26">
        <f t="shared" si="7745"/>
        <v>0</v>
      </c>
      <c r="CH1836" s="26">
        <f t="shared" si="7746"/>
        <v>0</v>
      </c>
      <c r="CI1836" s="26">
        <f t="shared" si="7747"/>
        <v>0</v>
      </c>
      <c r="CJ1836" s="26">
        <f t="shared" ref="CJ1836:CJ1899" si="7755">CD1836+CG1836</f>
        <v>5326.89</v>
      </c>
      <c r="CK1836" s="26">
        <f t="shared" ref="CK1836:CK1899" si="7756">CE1836+CH1836</f>
        <v>4147.2</v>
      </c>
      <c r="CL1836" s="26">
        <f t="shared" ref="CL1836:CL1899" si="7757">CF1836+CI1836</f>
        <v>4147.2</v>
      </c>
      <c r="CM1836" s="26">
        <f t="shared" si="7748"/>
        <v>0</v>
      </c>
      <c r="CN1836" s="26">
        <f t="shared" si="7749"/>
        <v>0</v>
      </c>
      <c r="CO1836" s="26">
        <f t="shared" si="7750"/>
        <v>0</v>
      </c>
      <c r="CP1836" s="26">
        <f t="shared" ref="CP1836:CP1899" si="7758">CJ1836+CM1836</f>
        <v>5326.89</v>
      </c>
      <c r="CQ1836" s="26">
        <f t="shared" ref="CQ1836:CQ1899" si="7759">CK1836+CN1836</f>
        <v>4147.2</v>
      </c>
      <c r="CR1836" s="26">
        <f t="shared" ref="CR1836:CR1899" si="7760">CL1836+CO1836</f>
        <v>4147.2</v>
      </c>
      <c r="CS1836" s="26">
        <f t="shared" si="7751"/>
        <v>0</v>
      </c>
      <c r="CT1836" s="19"/>
      <c r="CU1836" s="35"/>
      <c r="CZ1836" s="1" t="s">
        <v>28</v>
      </c>
    </row>
    <row r="1837" spans="1:105" hidden="1" x14ac:dyDescent="0.3">
      <c r="A1837" s="36" t="s">
        <v>1051</v>
      </c>
      <c r="B1837" s="17">
        <v>240</v>
      </c>
      <c r="C1837" s="16" t="s">
        <v>64</v>
      </c>
      <c r="D1837" s="16" t="s">
        <v>40</v>
      </c>
      <c r="E1837" s="34" t="s">
        <v>1001</v>
      </c>
      <c r="F1837" s="26">
        <f>4127.2+20</f>
        <v>4147.2</v>
      </c>
      <c r="G1837" s="26">
        <f>4127.2+20</f>
        <v>4147.2</v>
      </c>
      <c r="H1837" s="26">
        <f>4127.2+20</f>
        <v>4147.2</v>
      </c>
      <c r="I1837" s="26"/>
      <c r="J1837" s="26"/>
      <c r="K1837" s="26"/>
      <c r="L1837" s="26">
        <f t="shared" si="7573"/>
        <v>4147.2</v>
      </c>
      <c r="M1837" s="26">
        <f t="shared" si="7574"/>
        <v>4147.2</v>
      </c>
      <c r="N1837" s="26">
        <f t="shared" si="7575"/>
        <v>4147.2</v>
      </c>
      <c r="O1837" s="26">
        <v>1184.8900000000001</v>
      </c>
      <c r="P1837" s="26"/>
      <c r="Q1837" s="26"/>
      <c r="R1837" s="26">
        <f t="shared" si="7576"/>
        <v>5332.09</v>
      </c>
      <c r="S1837" s="26">
        <f t="shared" si="7577"/>
        <v>4147.2</v>
      </c>
      <c r="T1837" s="26">
        <f t="shared" si="7578"/>
        <v>4147.2</v>
      </c>
      <c r="U1837" s="26"/>
      <c r="V1837" s="26"/>
      <c r="W1837" s="26"/>
      <c r="X1837" s="26">
        <f t="shared" si="7579"/>
        <v>5332.09</v>
      </c>
      <c r="Y1837" s="26">
        <f t="shared" si="7580"/>
        <v>4147.2</v>
      </c>
      <c r="Z1837" s="26">
        <f t="shared" si="7581"/>
        <v>4147.2</v>
      </c>
      <c r="AA1837" s="26"/>
      <c r="AB1837" s="26"/>
      <c r="AC1837" s="26"/>
      <c r="AD1837" s="26">
        <f t="shared" si="7582"/>
        <v>5332.09</v>
      </c>
      <c r="AE1837" s="26">
        <f t="shared" si="7583"/>
        <v>4147.2</v>
      </c>
      <c r="AF1837" s="26">
        <f t="shared" si="7584"/>
        <v>4147.2</v>
      </c>
      <c r="AG1837" s="26"/>
      <c r="AH1837" s="26"/>
      <c r="AI1837" s="26"/>
      <c r="AJ1837" s="26">
        <f t="shared" si="7585"/>
        <v>5332.09</v>
      </c>
      <c r="AK1837" s="26">
        <f t="shared" si="7586"/>
        <v>4147.2</v>
      </c>
      <c r="AL1837" s="26">
        <f t="shared" si="7587"/>
        <v>4147.2</v>
      </c>
      <c r="AM1837" s="26"/>
      <c r="AN1837" s="26"/>
      <c r="AO1837" s="26"/>
      <c r="AP1837" s="26">
        <f t="shared" si="7588"/>
        <v>5332.09</v>
      </c>
      <c r="AQ1837" s="26">
        <f t="shared" si="7589"/>
        <v>4147.2</v>
      </c>
      <c r="AR1837" s="26">
        <f t="shared" si="7590"/>
        <v>4147.2</v>
      </c>
      <c r="AS1837" s="26"/>
      <c r="AT1837" s="26"/>
      <c r="AU1837" s="26"/>
      <c r="AV1837" s="26">
        <f t="shared" si="7591"/>
        <v>5332.09</v>
      </c>
      <c r="AW1837" s="26">
        <f t="shared" si="7592"/>
        <v>4147.2</v>
      </c>
      <c r="AX1837" s="26">
        <f t="shared" si="7593"/>
        <v>4147.2</v>
      </c>
      <c r="AY1837" s="26"/>
      <c r="AZ1837" s="26"/>
      <c r="BA1837" s="26"/>
      <c r="BB1837" s="26">
        <f t="shared" si="7594"/>
        <v>5332.09</v>
      </c>
      <c r="BC1837" s="26">
        <f t="shared" si="7595"/>
        <v>4147.2</v>
      </c>
      <c r="BD1837" s="26">
        <f t="shared" si="7596"/>
        <v>4147.2</v>
      </c>
      <c r="BE1837" s="26"/>
      <c r="BF1837" s="26"/>
      <c r="BG1837" s="26"/>
      <c r="BH1837" s="26">
        <f t="shared" si="7597"/>
        <v>5332.09</v>
      </c>
      <c r="BI1837" s="26">
        <f t="shared" si="7598"/>
        <v>4147.2</v>
      </c>
      <c r="BJ1837" s="26">
        <f t="shared" si="7599"/>
        <v>4147.2</v>
      </c>
      <c r="BK1837" s="26">
        <v>-5.2</v>
      </c>
      <c r="BL1837" s="26"/>
      <c r="BM1837" s="26"/>
      <c r="BN1837" s="26">
        <f t="shared" si="7600"/>
        <v>5326.89</v>
      </c>
      <c r="BO1837" s="26">
        <f t="shared" si="7601"/>
        <v>4147.2</v>
      </c>
      <c r="BP1837" s="26">
        <f t="shared" si="7602"/>
        <v>4147.2</v>
      </c>
      <c r="BQ1837" s="26"/>
      <c r="BR1837" s="26"/>
      <c r="BS1837" s="26">
        <f t="shared" si="7603"/>
        <v>5326.89</v>
      </c>
      <c r="BT1837" s="26">
        <f t="shared" si="7604"/>
        <v>4147.2</v>
      </c>
      <c r="BU1837" s="26">
        <f t="shared" si="7605"/>
        <v>4147.2</v>
      </c>
      <c r="BV1837" s="26"/>
      <c r="BW1837" s="26"/>
      <c r="BX1837" s="26">
        <f t="shared" si="7606"/>
        <v>5326.89</v>
      </c>
      <c r="BY1837" s="26">
        <f t="shared" si="7607"/>
        <v>4147.2</v>
      </c>
      <c r="BZ1837" s="26">
        <f t="shared" si="7608"/>
        <v>4147.2</v>
      </c>
      <c r="CA1837" s="26"/>
      <c r="CB1837" s="26"/>
      <c r="CC1837" s="26"/>
      <c r="CD1837" s="26">
        <f t="shared" si="7752"/>
        <v>5326.89</v>
      </c>
      <c r="CE1837" s="26">
        <f t="shared" si="7753"/>
        <v>4147.2</v>
      </c>
      <c r="CF1837" s="26">
        <f t="shared" si="7754"/>
        <v>4147.2</v>
      </c>
      <c r="CG1837" s="26"/>
      <c r="CH1837" s="26"/>
      <c r="CI1837" s="26"/>
      <c r="CJ1837" s="26">
        <f t="shared" si="7755"/>
        <v>5326.89</v>
      </c>
      <c r="CK1837" s="26">
        <f t="shared" si="7756"/>
        <v>4147.2</v>
      </c>
      <c r="CL1837" s="26">
        <f t="shared" si="7757"/>
        <v>4147.2</v>
      </c>
      <c r="CM1837" s="26"/>
      <c r="CN1837" s="26"/>
      <c r="CO1837" s="26"/>
      <c r="CP1837" s="26">
        <f t="shared" si="7758"/>
        <v>5326.89</v>
      </c>
      <c r="CQ1837" s="26">
        <f t="shared" si="7759"/>
        <v>4147.2</v>
      </c>
      <c r="CR1837" s="26">
        <f t="shared" si="7760"/>
        <v>4147.2</v>
      </c>
      <c r="CS1837" s="26"/>
      <c r="CT1837" s="19"/>
      <c r="CU1837" s="35"/>
    </row>
    <row r="1838" spans="1:105" hidden="1" x14ac:dyDescent="0.3">
      <c r="A1838" s="36" t="s">
        <v>1051</v>
      </c>
      <c r="B1838" s="17">
        <v>800</v>
      </c>
      <c r="C1838" s="16"/>
      <c r="D1838" s="16"/>
      <c r="E1838" s="34" t="s">
        <v>52</v>
      </c>
      <c r="F1838" s="26">
        <f t="shared" ref="F1838:F1839" si="7761">F1839</f>
        <v>0</v>
      </c>
      <c r="G1838" s="26">
        <f t="shared" ref="G1838:G1839" si="7762">G1839</f>
        <v>0</v>
      </c>
      <c r="H1838" s="26">
        <f t="shared" ref="H1838:H1839" si="7763">H1839</f>
        <v>0</v>
      </c>
      <c r="I1838" s="26">
        <f t="shared" si="7708"/>
        <v>0</v>
      </c>
      <c r="J1838" s="26">
        <f t="shared" si="7709"/>
        <v>0</v>
      </c>
      <c r="K1838" s="26">
        <f t="shared" si="7710"/>
        <v>0</v>
      </c>
      <c r="L1838" s="26">
        <f t="shared" si="7573"/>
        <v>0</v>
      </c>
      <c r="M1838" s="26">
        <f t="shared" si="7574"/>
        <v>0</v>
      </c>
      <c r="N1838" s="26">
        <f t="shared" si="7575"/>
        <v>0</v>
      </c>
      <c r="O1838" s="26">
        <f t="shared" si="7711"/>
        <v>0</v>
      </c>
      <c r="P1838" s="26">
        <f t="shared" si="7712"/>
        <v>0</v>
      </c>
      <c r="Q1838" s="26">
        <f t="shared" si="7713"/>
        <v>0</v>
      </c>
      <c r="R1838" s="26">
        <f t="shared" si="7576"/>
        <v>0</v>
      </c>
      <c r="S1838" s="26">
        <f t="shared" si="7577"/>
        <v>0</v>
      </c>
      <c r="T1838" s="26">
        <f t="shared" si="7578"/>
        <v>0</v>
      </c>
      <c r="U1838" s="26">
        <f t="shared" si="7714"/>
        <v>0</v>
      </c>
      <c r="V1838" s="26">
        <f t="shared" si="7715"/>
        <v>0</v>
      </c>
      <c r="W1838" s="26">
        <f t="shared" si="7716"/>
        <v>0</v>
      </c>
      <c r="X1838" s="26">
        <f t="shared" si="7579"/>
        <v>0</v>
      </c>
      <c r="Y1838" s="26">
        <f t="shared" si="7580"/>
        <v>0</v>
      </c>
      <c r="Z1838" s="26">
        <f t="shared" si="7581"/>
        <v>0</v>
      </c>
      <c r="AA1838" s="26">
        <f t="shared" si="7717"/>
        <v>0</v>
      </c>
      <c r="AB1838" s="26">
        <f t="shared" si="7718"/>
        <v>0</v>
      </c>
      <c r="AC1838" s="26">
        <f t="shared" si="7719"/>
        <v>0</v>
      </c>
      <c r="AD1838" s="26">
        <f t="shared" si="7582"/>
        <v>0</v>
      </c>
      <c r="AE1838" s="26">
        <f t="shared" si="7583"/>
        <v>0</v>
      </c>
      <c r="AF1838" s="26">
        <f t="shared" si="7584"/>
        <v>0</v>
      </c>
      <c r="AG1838" s="26">
        <f t="shared" si="7720"/>
        <v>0</v>
      </c>
      <c r="AH1838" s="26">
        <f t="shared" si="7721"/>
        <v>0</v>
      </c>
      <c r="AI1838" s="26">
        <f t="shared" si="7722"/>
        <v>0</v>
      </c>
      <c r="AJ1838" s="26">
        <f t="shared" si="7585"/>
        <v>0</v>
      </c>
      <c r="AK1838" s="26">
        <f t="shared" si="7586"/>
        <v>0</v>
      </c>
      <c r="AL1838" s="26">
        <f t="shared" si="7587"/>
        <v>0</v>
      </c>
      <c r="AM1838" s="26">
        <f t="shared" si="7723"/>
        <v>0</v>
      </c>
      <c r="AN1838" s="26">
        <f t="shared" si="7724"/>
        <v>0</v>
      </c>
      <c r="AO1838" s="26">
        <f t="shared" si="7725"/>
        <v>0</v>
      </c>
      <c r="AP1838" s="26">
        <f t="shared" si="7588"/>
        <v>0</v>
      </c>
      <c r="AQ1838" s="26">
        <f t="shared" si="7589"/>
        <v>0</v>
      </c>
      <c r="AR1838" s="26">
        <f t="shared" si="7590"/>
        <v>0</v>
      </c>
      <c r="AS1838" s="26">
        <f t="shared" si="7726"/>
        <v>0</v>
      </c>
      <c r="AT1838" s="26">
        <f t="shared" si="7727"/>
        <v>0</v>
      </c>
      <c r="AU1838" s="26">
        <f t="shared" si="7728"/>
        <v>0</v>
      </c>
      <c r="AV1838" s="26">
        <f t="shared" si="7591"/>
        <v>0</v>
      </c>
      <c r="AW1838" s="26">
        <f t="shared" si="7592"/>
        <v>0</v>
      </c>
      <c r="AX1838" s="26">
        <f t="shared" si="7593"/>
        <v>0</v>
      </c>
      <c r="AY1838" s="26">
        <f t="shared" si="7729"/>
        <v>0</v>
      </c>
      <c r="AZ1838" s="26">
        <f t="shared" si="7730"/>
        <v>0</v>
      </c>
      <c r="BA1838" s="26">
        <f t="shared" si="7731"/>
        <v>0</v>
      </c>
      <c r="BB1838" s="26">
        <f t="shared" si="7594"/>
        <v>0</v>
      </c>
      <c r="BC1838" s="26">
        <f t="shared" si="7595"/>
        <v>0</v>
      </c>
      <c r="BD1838" s="26">
        <f t="shared" si="7596"/>
        <v>0</v>
      </c>
      <c r="BE1838" s="26">
        <f t="shared" si="7732"/>
        <v>0</v>
      </c>
      <c r="BF1838" s="26">
        <f t="shared" si="7733"/>
        <v>0</v>
      </c>
      <c r="BG1838" s="26">
        <f t="shared" si="7734"/>
        <v>0</v>
      </c>
      <c r="BH1838" s="26">
        <f t="shared" si="7597"/>
        <v>0</v>
      </c>
      <c r="BI1838" s="26">
        <f t="shared" si="7598"/>
        <v>0</v>
      </c>
      <c r="BJ1838" s="26">
        <f t="shared" si="7599"/>
        <v>0</v>
      </c>
      <c r="BK1838" s="26">
        <f t="shared" si="7735"/>
        <v>0</v>
      </c>
      <c r="BL1838" s="26">
        <f t="shared" si="7736"/>
        <v>0</v>
      </c>
      <c r="BM1838" s="26">
        <f t="shared" si="7737"/>
        <v>0</v>
      </c>
      <c r="BN1838" s="26">
        <f t="shared" si="7600"/>
        <v>0</v>
      </c>
      <c r="BO1838" s="26">
        <f t="shared" si="7601"/>
        <v>0</v>
      </c>
      <c r="BP1838" s="26">
        <f t="shared" si="7602"/>
        <v>0</v>
      </c>
      <c r="BQ1838" s="26">
        <f t="shared" si="7738"/>
        <v>0</v>
      </c>
      <c r="BR1838" s="26">
        <f t="shared" si="7739"/>
        <v>0</v>
      </c>
      <c r="BS1838" s="26">
        <f t="shared" si="7603"/>
        <v>0</v>
      </c>
      <c r="BT1838" s="26">
        <f t="shared" si="7604"/>
        <v>0</v>
      </c>
      <c r="BU1838" s="26">
        <f t="shared" si="7605"/>
        <v>0</v>
      </c>
      <c r="BV1838" s="26">
        <f t="shared" si="7740"/>
        <v>0</v>
      </c>
      <c r="BW1838" s="26">
        <f t="shared" si="7741"/>
        <v>0</v>
      </c>
      <c r="BX1838" s="26">
        <f t="shared" si="7606"/>
        <v>0</v>
      </c>
      <c r="BY1838" s="26">
        <f t="shared" si="7607"/>
        <v>0</v>
      </c>
      <c r="BZ1838" s="26">
        <f t="shared" si="7608"/>
        <v>0</v>
      </c>
      <c r="CA1838" s="26">
        <f t="shared" si="7742"/>
        <v>0</v>
      </c>
      <c r="CB1838" s="26">
        <f t="shared" si="7743"/>
        <v>0</v>
      </c>
      <c r="CC1838" s="26">
        <f t="shared" si="7744"/>
        <v>0</v>
      </c>
      <c r="CD1838" s="26">
        <f t="shared" si="7752"/>
        <v>0</v>
      </c>
      <c r="CE1838" s="26">
        <f t="shared" si="7753"/>
        <v>0</v>
      </c>
      <c r="CF1838" s="26">
        <f t="shared" si="7754"/>
        <v>0</v>
      </c>
      <c r="CG1838" s="26">
        <f t="shared" si="7745"/>
        <v>0</v>
      </c>
      <c r="CH1838" s="26">
        <f t="shared" si="7746"/>
        <v>0</v>
      </c>
      <c r="CI1838" s="26">
        <f t="shared" si="7747"/>
        <v>0</v>
      </c>
      <c r="CJ1838" s="26">
        <f t="shared" si="7755"/>
        <v>0</v>
      </c>
      <c r="CK1838" s="26">
        <f t="shared" si="7756"/>
        <v>0</v>
      </c>
      <c r="CL1838" s="26">
        <f t="shared" si="7757"/>
        <v>0</v>
      </c>
      <c r="CM1838" s="26">
        <f t="shared" si="7748"/>
        <v>0</v>
      </c>
      <c r="CN1838" s="26">
        <f t="shared" si="7749"/>
        <v>0</v>
      </c>
      <c r="CO1838" s="26">
        <f t="shared" si="7750"/>
        <v>0</v>
      </c>
      <c r="CP1838" s="26">
        <f t="shared" si="7758"/>
        <v>0</v>
      </c>
      <c r="CQ1838" s="26">
        <f t="shared" si="7759"/>
        <v>0</v>
      </c>
      <c r="CR1838" s="26">
        <f t="shared" si="7760"/>
        <v>0</v>
      </c>
      <c r="CS1838" s="26">
        <f t="shared" si="7751"/>
        <v>0</v>
      </c>
      <c r="CT1838" s="19">
        <v>0</v>
      </c>
      <c r="CU1838" s="35"/>
      <c r="CY1838" s="1" t="s">
        <v>27</v>
      </c>
    </row>
    <row r="1839" spans="1:105" hidden="1" x14ac:dyDescent="0.3">
      <c r="A1839" s="36" t="s">
        <v>1051</v>
      </c>
      <c r="B1839" s="17">
        <v>850</v>
      </c>
      <c r="C1839" s="16"/>
      <c r="D1839" s="16"/>
      <c r="E1839" s="34" t="s">
        <v>77</v>
      </c>
      <c r="F1839" s="26">
        <f t="shared" si="7761"/>
        <v>0</v>
      </c>
      <c r="G1839" s="26">
        <f t="shared" si="7762"/>
        <v>0</v>
      </c>
      <c r="H1839" s="26">
        <f t="shared" si="7763"/>
        <v>0</v>
      </c>
      <c r="I1839" s="26">
        <f t="shared" si="7708"/>
        <v>0</v>
      </c>
      <c r="J1839" s="26">
        <f t="shared" si="7709"/>
        <v>0</v>
      </c>
      <c r="K1839" s="26">
        <f t="shared" si="7710"/>
        <v>0</v>
      </c>
      <c r="L1839" s="26">
        <f t="shared" si="7573"/>
        <v>0</v>
      </c>
      <c r="M1839" s="26">
        <f t="shared" si="7574"/>
        <v>0</v>
      </c>
      <c r="N1839" s="26">
        <f t="shared" si="7575"/>
        <v>0</v>
      </c>
      <c r="O1839" s="26">
        <f t="shared" si="7711"/>
        <v>0</v>
      </c>
      <c r="P1839" s="26">
        <f t="shared" si="7712"/>
        <v>0</v>
      </c>
      <c r="Q1839" s="26">
        <f t="shared" si="7713"/>
        <v>0</v>
      </c>
      <c r="R1839" s="26">
        <f t="shared" si="7576"/>
        <v>0</v>
      </c>
      <c r="S1839" s="26">
        <f t="shared" si="7577"/>
        <v>0</v>
      </c>
      <c r="T1839" s="26">
        <f t="shared" si="7578"/>
        <v>0</v>
      </c>
      <c r="U1839" s="26">
        <f t="shared" si="7714"/>
        <v>0</v>
      </c>
      <c r="V1839" s="26">
        <f t="shared" si="7715"/>
        <v>0</v>
      </c>
      <c r="W1839" s="26">
        <f t="shared" si="7716"/>
        <v>0</v>
      </c>
      <c r="X1839" s="26">
        <f t="shared" si="7579"/>
        <v>0</v>
      </c>
      <c r="Y1839" s="26">
        <f t="shared" si="7580"/>
        <v>0</v>
      </c>
      <c r="Z1839" s="26">
        <f t="shared" si="7581"/>
        <v>0</v>
      </c>
      <c r="AA1839" s="26">
        <f t="shared" si="7717"/>
        <v>0</v>
      </c>
      <c r="AB1839" s="26">
        <f t="shared" si="7718"/>
        <v>0</v>
      </c>
      <c r="AC1839" s="26">
        <f t="shared" si="7719"/>
        <v>0</v>
      </c>
      <c r="AD1839" s="26">
        <f t="shared" si="7582"/>
        <v>0</v>
      </c>
      <c r="AE1839" s="26">
        <f t="shared" si="7583"/>
        <v>0</v>
      </c>
      <c r="AF1839" s="26">
        <f t="shared" si="7584"/>
        <v>0</v>
      </c>
      <c r="AG1839" s="26">
        <f t="shared" si="7720"/>
        <v>0</v>
      </c>
      <c r="AH1839" s="26">
        <f t="shared" si="7721"/>
        <v>0</v>
      </c>
      <c r="AI1839" s="26">
        <f t="shared" si="7722"/>
        <v>0</v>
      </c>
      <c r="AJ1839" s="26">
        <f t="shared" si="7585"/>
        <v>0</v>
      </c>
      <c r="AK1839" s="26">
        <f t="shared" si="7586"/>
        <v>0</v>
      </c>
      <c r="AL1839" s="26">
        <f t="shared" si="7587"/>
        <v>0</v>
      </c>
      <c r="AM1839" s="26">
        <f t="shared" si="7723"/>
        <v>0</v>
      </c>
      <c r="AN1839" s="26">
        <f t="shared" si="7724"/>
        <v>0</v>
      </c>
      <c r="AO1839" s="26">
        <f t="shared" si="7725"/>
        <v>0</v>
      </c>
      <c r="AP1839" s="26">
        <f t="shared" si="7588"/>
        <v>0</v>
      </c>
      <c r="AQ1839" s="26">
        <f t="shared" si="7589"/>
        <v>0</v>
      </c>
      <c r="AR1839" s="26">
        <f t="shared" si="7590"/>
        <v>0</v>
      </c>
      <c r="AS1839" s="26">
        <f t="shared" si="7726"/>
        <v>0</v>
      </c>
      <c r="AT1839" s="26">
        <f t="shared" si="7727"/>
        <v>0</v>
      </c>
      <c r="AU1839" s="26">
        <f t="shared" si="7728"/>
        <v>0</v>
      </c>
      <c r="AV1839" s="26">
        <f t="shared" si="7591"/>
        <v>0</v>
      </c>
      <c r="AW1839" s="26">
        <f t="shared" si="7592"/>
        <v>0</v>
      </c>
      <c r="AX1839" s="26">
        <f t="shared" si="7593"/>
        <v>0</v>
      </c>
      <c r="AY1839" s="26">
        <f t="shared" si="7729"/>
        <v>0</v>
      </c>
      <c r="AZ1839" s="26">
        <f t="shared" si="7730"/>
        <v>0</v>
      </c>
      <c r="BA1839" s="26">
        <f t="shared" si="7731"/>
        <v>0</v>
      </c>
      <c r="BB1839" s="26">
        <f t="shared" si="7594"/>
        <v>0</v>
      </c>
      <c r="BC1839" s="26">
        <f t="shared" si="7595"/>
        <v>0</v>
      </c>
      <c r="BD1839" s="26">
        <f t="shared" si="7596"/>
        <v>0</v>
      </c>
      <c r="BE1839" s="26">
        <f t="shared" si="7732"/>
        <v>0</v>
      </c>
      <c r="BF1839" s="26">
        <f t="shared" si="7733"/>
        <v>0</v>
      </c>
      <c r="BG1839" s="26">
        <f t="shared" si="7734"/>
        <v>0</v>
      </c>
      <c r="BH1839" s="26">
        <f t="shared" si="7597"/>
        <v>0</v>
      </c>
      <c r="BI1839" s="26">
        <f t="shared" si="7598"/>
        <v>0</v>
      </c>
      <c r="BJ1839" s="26">
        <f t="shared" si="7599"/>
        <v>0</v>
      </c>
      <c r="BK1839" s="26">
        <f t="shared" si="7735"/>
        <v>0</v>
      </c>
      <c r="BL1839" s="26">
        <f t="shared" si="7736"/>
        <v>0</v>
      </c>
      <c r="BM1839" s="26">
        <f t="shared" si="7737"/>
        <v>0</v>
      </c>
      <c r="BN1839" s="26">
        <f t="shared" si="7600"/>
        <v>0</v>
      </c>
      <c r="BO1839" s="26">
        <f t="shared" si="7601"/>
        <v>0</v>
      </c>
      <c r="BP1839" s="26">
        <f t="shared" si="7602"/>
        <v>0</v>
      </c>
      <c r="BQ1839" s="26">
        <f t="shared" si="7738"/>
        <v>0</v>
      </c>
      <c r="BR1839" s="26">
        <f t="shared" si="7739"/>
        <v>0</v>
      </c>
      <c r="BS1839" s="26">
        <f t="shared" si="7603"/>
        <v>0</v>
      </c>
      <c r="BT1839" s="26">
        <f t="shared" si="7604"/>
        <v>0</v>
      </c>
      <c r="BU1839" s="26">
        <f t="shared" si="7605"/>
        <v>0</v>
      </c>
      <c r="BV1839" s="26">
        <f t="shared" si="7740"/>
        <v>0</v>
      </c>
      <c r="BW1839" s="26">
        <f t="shared" si="7741"/>
        <v>0</v>
      </c>
      <c r="BX1839" s="26">
        <f t="shared" si="7606"/>
        <v>0</v>
      </c>
      <c r="BY1839" s="26">
        <f t="shared" si="7607"/>
        <v>0</v>
      </c>
      <c r="BZ1839" s="26">
        <f t="shared" si="7608"/>
        <v>0</v>
      </c>
      <c r="CA1839" s="26">
        <f t="shared" si="7742"/>
        <v>0</v>
      </c>
      <c r="CB1839" s="26">
        <f t="shared" si="7743"/>
        <v>0</v>
      </c>
      <c r="CC1839" s="26">
        <f t="shared" si="7744"/>
        <v>0</v>
      </c>
      <c r="CD1839" s="26">
        <f t="shared" si="7752"/>
        <v>0</v>
      </c>
      <c r="CE1839" s="26">
        <f t="shared" si="7753"/>
        <v>0</v>
      </c>
      <c r="CF1839" s="26">
        <f t="shared" si="7754"/>
        <v>0</v>
      </c>
      <c r="CG1839" s="26">
        <f t="shared" si="7745"/>
        <v>0</v>
      </c>
      <c r="CH1839" s="26">
        <f t="shared" si="7746"/>
        <v>0</v>
      </c>
      <c r="CI1839" s="26">
        <f t="shared" si="7747"/>
        <v>0</v>
      </c>
      <c r="CJ1839" s="26">
        <f t="shared" si="7755"/>
        <v>0</v>
      </c>
      <c r="CK1839" s="26">
        <f t="shared" si="7756"/>
        <v>0</v>
      </c>
      <c r="CL1839" s="26">
        <f t="shared" si="7757"/>
        <v>0</v>
      </c>
      <c r="CM1839" s="26">
        <f t="shared" si="7748"/>
        <v>0</v>
      </c>
      <c r="CN1839" s="26">
        <f t="shared" si="7749"/>
        <v>0</v>
      </c>
      <c r="CO1839" s="26">
        <f t="shared" si="7750"/>
        <v>0</v>
      </c>
      <c r="CP1839" s="26">
        <f t="shared" si="7758"/>
        <v>0</v>
      </c>
      <c r="CQ1839" s="26">
        <f t="shared" si="7759"/>
        <v>0</v>
      </c>
      <c r="CR1839" s="26">
        <f t="shared" si="7760"/>
        <v>0</v>
      </c>
      <c r="CS1839" s="26">
        <f t="shared" si="7751"/>
        <v>0</v>
      </c>
      <c r="CT1839" s="19">
        <v>0</v>
      </c>
      <c r="CU1839" s="35"/>
      <c r="CZ1839" s="1" t="s">
        <v>28</v>
      </c>
    </row>
    <row r="1840" spans="1:105" hidden="1" x14ac:dyDescent="0.3">
      <c r="A1840" s="36" t="s">
        <v>1051</v>
      </c>
      <c r="B1840" s="17">
        <v>850</v>
      </c>
      <c r="C1840" s="16" t="s">
        <v>64</v>
      </c>
      <c r="D1840" s="16" t="s">
        <v>40</v>
      </c>
      <c r="E1840" s="34" t="s">
        <v>1001</v>
      </c>
      <c r="F1840" s="26"/>
      <c r="G1840" s="26"/>
      <c r="H1840" s="26"/>
      <c r="I1840" s="26"/>
      <c r="J1840" s="26"/>
      <c r="K1840" s="26"/>
      <c r="L1840" s="26">
        <f t="shared" si="7573"/>
        <v>0</v>
      </c>
      <c r="M1840" s="26">
        <f t="shared" si="7574"/>
        <v>0</v>
      </c>
      <c r="N1840" s="26">
        <f t="shared" si="7575"/>
        <v>0</v>
      </c>
      <c r="O1840" s="26"/>
      <c r="P1840" s="26"/>
      <c r="Q1840" s="26"/>
      <c r="R1840" s="26">
        <f t="shared" si="7576"/>
        <v>0</v>
      </c>
      <c r="S1840" s="26">
        <f t="shared" si="7577"/>
        <v>0</v>
      </c>
      <c r="T1840" s="26">
        <f t="shared" si="7578"/>
        <v>0</v>
      </c>
      <c r="U1840" s="26"/>
      <c r="V1840" s="26"/>
      <c r="W1840" s="26"/>
      <c r="X1840" s="26">
        <f t="shared" si="7579"/>
        <v>0</v>
      </c>
      <c r="Y1840" s="26">
        <f t="shared" si="7580"/>
        <v>0</v>
      </c>
      <c r="Z1840" s="26">
        <f t="shared" si="7581"/>
        <v>0</v>
      </c>
      <c r="AA1840" s="26"/>
      <c r="AB1840" s="26"/>
      <c r="AC1840" s="26"/>
      <c r="AD1840" s="26">
        <f t="shared" si="7582"/>
        <v>0</v>
      </c>
      <c r="AE1840" s="26">
        <f t="shared" si="7583"/>
        <v>0</v>
      </c>
      <c r="AF1840" s="26">
        <f t="shared" si="7584"/>
        <v>0</v>
      </c>
      <c r="AG1840" s="26"/>
      <c r="AH1840" s="26"/>
      <c r="AI1840" s="26"/>
      <c r="AJ1840" s="26">
        <f t="shared" si="7585"/>
        <v>0</v>
      </c>
      <c r="AK1840" s="26">
        <f t="shared" si="7586"/>
        <v>0</v>
      </c>
      <c r="AL1840" s="26">
        <f t="shared" si="7587"/>
        <v>0</v>
      </c>
      <c r="AM1840" s="26"/>
      <c r="AN1840" s="26"/>
      <c r="AO1840" s="26"/>
      <c r="AP1840" s="26">
        <f t="shared" si="7588"/>
        <v>0</v>
      </c>
      <c r="AQ1840" s="26">
        <f t="shared" si="7589"/>
        <v>0</v>
      </c>
      <c r="AR1840" s="26">
        <f t="shared" si="7590"/>
        <v>0</v>
      </c>
      <c r="AS1840" s="26"/>
      <c r="AT1840" s="26"/>
      <c r="AU1840" s="26"/>
      <c r="AV1840" s="26">
        <f t="shared" si="7591"/>
        <v>0</v>
      </c>
      <c r="AW1840" s="26">
        <f t="shared" si="7592"/>
        <v>0</v>
      </c>
      <c r="AX1840" s="26">
        <f t="shared" si="7593"/>
        <v>0</v>
      </c>
      <c r="AY1840" s="26"/>
      <c r="AZ1840" s="26"/>
      <c r="BA1840" s="26"/>
      <c r="BB1840" s="26">
        <f t="shared" si="7594"/>
        <v>0</v>
      </c>
      <c r="BC1840" s="26">
        <f t="shared" si="7595"/>
        <v>0</v>
      </c>
      <c r="BD1840" s="26">
        <f t="shared" si="7596"/>
        <v>0</v>
      </c>
      <c r="BE1840" s="26"/>
      <c r="BF1840" s="26"/>
      <c r="BG1840" s="26"/>
      <c r="BH1840" s="26">
        <f t="shared" si="7597"/>
        <v>0</v>
      </c>
      <c r="BI1840" s="26">
        <f t="shared" si="7598"/>
        <v>0</v>
      </c>
      <c r="BJ1840" s="26">
        <f t="shared" si="7599"/>
        <v>0</v>
      </c>
      <c r="BK1840" s="26"/>
      <c r="BL1840" s="26"/>
      <c r="BM1840" s="26"/>
      <c r="BN1840" s="26">
        <f t="shared" si="7600"/>
        <v>0</v>
      </c>
      <c r="BO1840" s="26">
        <f t="shared" si="7601"/>
        <v>0</v>
      </c>
      <c r="BP1840" s="26">
        <f t="shared" si="7602"/>
        <v>0</v>
      </c>
      <c r="BQ1840" s="26"/>
      <c r="BR1840" s="26"/>
      <c r="BS1840" s="26">
        <f t="shared" si="7603"/>
        <v>0</v>
      </c>
      <c r="BT1840" s="26">
        <f t="shared" si="7604"/>
        <v>0</v>
      </c>
      <c r="BU1840" s="26">
        <f t="shared" si="7605"/>
        <v>0</v>
      </c>
      <c r="BV1840" s="26"/>
      <c r="BW1840" s="26"/>
      <c r="BX1840" s="26">
        <f t="shared" si="7606"/>
        <v>0</v>
      </c>
      <c r="BY1840" s="26">
        <f t="shared" si="7607"/>
        <v>0</v>
      </c>
      <c r="BZ1840" s="26">
        <f t="shared" si="7608"/>
        <v>0</v>
      </c>
      <c r="CA1840" s="26"/>
      <c r="CB1840" s="26"/>
      <c r="CC1840" s="26"/>
      <c r="CD1840" s="26">
        <f t="shared" si="7752"/>
        <v>0</v>
      </c>
      <c r="CE1840" s="26">
        <f t="shared" si="7753"/>
        <v>0</v>
      </c>
      <c r="CF1840" s="26">
        <f t="shared" si="7754"/>
        <v>0</v>
      </c>
      <c r="CG1840" s="26"/>
      <c r="CH1840" s="26"/>
      <c r="CI1840" s="26"/>
      <c r="CJ1840" s="26">
        <f t="shared" si="7755"/>
        <v>0</v>
      </c>
      <c r="CK1840" s="26">
        <f t="shared" si="7756"/>
        <v>0</v>
      </c>
      <c r="CL1840" s="26">
        <f t="shared" si="7757"/>
        <v>0</v>
      </c>
      <c r="CM1840" s="26"/>
      <c r="CN1840" s="26"/>
      <c r="CO1840" s="26"/>
      <c r="CP1840" s="26">
        <f t="shared" si="7758"/>
        <v>0</v>
      </c>
      <c r="CQ1840" s="26">
        <f t="shared" si="7759"/>
        <v>0</v>
      </c>
      <c r="CR1840" s="26">
        <f t="shared" si="7760"/>
        <v>0</v>
      </c>
      <c r="CS1840" s="26"/>
      <c r="CT1840" s="19">
        <v>0</v>
      </c>
      <c r="CU1840" s="35"/>
    </row>
    <row r="1841" spans="1:105" s="21" customFormat="1" ht="31.2" hidden="1" x14ac:dyDescent="0.3">
      <c r="A1841" s="22" t="s">
        <v>1053</v>
      </c>
      <c r="B1841" s="23"/>
      <c r="C1841" s="22"/>
      <c r="D1841" s="22"/>
      <c r="E1841" s="24" t="s">
        <v>1054</v>
      </c>
      <c r="F1841" s="25">
        <f t="shared" ref="F1841:K1841" si="7764">F1842+F1857</f>
        <v>146251.40000000002</v>
      </c>
      <c r="G1841" s="25">
        <f t="shared" si="7764"/>
        <v>171043.8</v>
      </c>
      <c r="H1841" s="25">
        <f t="shared" si="7764"/>
        <v>207107.8</v>
      </c>
      <c r="I1841" s="25">
        <f t="shared" si="7764"/>
        <v>0</v>
      </c>
      <c r="J1841" s="25">
        <f t="shared" si="7764"/>
        <v>0</v>
      </c>
      <c r="K1841" s="25">
        <f t="shared" si="7764"/>
        <v>0</v>
      </c>
      <c r="L1841" s="25">
        <f t="shared" si="7573"/>
        <v>146251.40000000002</v>
      </c>
      <c r="M1841" s="25">
        <f t="shared" si="7574"/>
        <v>171043.8</v>
      </c>
      <c r="N1841" s="25">
        <f t="shared" si="7575"/>
        <v>207107.8</v>
      </c>
      <c r="O1841" s="25">
        <f>O1842+O1857</f>
        <v>76.667000000000002</v>
      </c>
      <c r="P1841" s="25">
        <f>P1842+P1857</f>
        <v>0</v>
      </c>
      <c r="Q1841" s="25">
        <f>Q1842+Q1857</f>
        <v>0</v>
      </c>
      <c r="R1841" s="25">
        <f t="shared" si="7576"/>
        <v>146328.06700000001</v>
      </c>
      <c r="S1841" s="25">
        <f t="shared" si="7577"/>
        <v>171043.8</v>
      </c>
      <c r="T1841" s="25">
        <f t="shared" si="7578"/>
        <v>207107.8</v>
      </c>
      <c r="U1841" s="25">
        <f>U1842+U1857</f>
        <v>0</v>
      </c>
      <c r="V1841" s="25">
        <f>V1842+V1857</f>
        <v>0</v>
      </c>
      <c r="W1841" s="25">
        <f>W1842+W1857</f>
        <v>0</v>
      </c>
      <c r="X1841" s="25">
        <f t="shared" si="7579"/>
        <v>146328.06700000001</v>
      </c>
      <c r="Y1841" s="25">
        <f t="shared" si="7580"/>
        <v>171043.8</v>
      </c>
      <c r="Z1841" s="25">
        <f t="shared" si="7581"/>
        <v>207107.8</v>
      </c>
      <c r="AA1841" s="25">
        <f>AA1842+AA1857</f>
        <v>1979.92</v>
      </c>
      <c r="AB1841" s="25">
        <f>AB1842+AB1857</f>
        <v>0</v>
      </c>
      <c r="AC1841" s="25">
        <f>AC1842+AC1857</f>
        <v>0</v>
      </c>
      <c r="AD1841" s="25">
        <f t="shared" si="7582"/>
        <v>148307.98700000002</v>
      </c>
      <c r="AE1841" s="25">
        <f t="shared" si="7583"/>
        <v>171043.8</v>
      </c>
      <c r="AF1841" s="25">
        <f t="shared" si="7584"/>
        <v>207107.8</v>
      </c>
      <c r="AG1841" s="25">
        <f>AG1842+AG1857</f>
        <v>0</v>
      </c>
      <c r="AH1841" s="25">
        <f>AH1842+AH1857</f>
        <v>0</v>
      </c>
      <c r="AI1841" s="25">
        <f>AI1842+AI1857</f>
        <v>0</v>
      </c>
      <c r="AJ1841" s="25">
        <f t="shared" si="7585"/>
        <v>148307.98700000002</v>
      </c>
      <c r="AK1841" s="25">
        <f t="shared" si="7586"/>
        <v>171043.8</v>
      </c>
      <c r="AL1841" s="25">
        <f t="shared" si="7587"/>
        <v>207107.8</v>
      </c>
      <c r="AM1841" s="25">
        <f>AM1842+AM1857</f>
        <v>0</v>
      </c>
      <c r="AN1841" s="25">
        <f>AN1842+AN1857</f>
        <v>0</v>
      </c>
      <c r="AO1841" s="25">
        <f>AO1842+AO1857</f>
        <v>0</v>
      </c>
      <c r="AP1841" s="25">
        <f t="shared" si="7588"/>
        <v>148307.98700000002</v>
      </c>
      <c r="AQ1841" s="25">
        <f t="shared" si="7589"/>
        <v>171043.8</v>
      </c>
      <c r="AR1841" s="25">
        <f t="shared" si="7590"/>
        <v>207107.8</v>
      </c>
      <c r="AS1841" s="25">
        <f>AS1842+AS1857</f>
        <v>0</v>
      </c>
      <c r="AT1841" s="25">
        <f>AT1842+AT1857</f>
        <v>0</v>
      </c>
      <c r="AU1841" s="25">
        <f>AU1842+AU1857</f>
        <v>0</v>
      </c>
      <c r="AV1841" s="25">
        <f t="shared" si="7591"/>
        <v>148307.98700000002</v>
      </c>
      <c r="AW1841" s="25">
        <f t="shared" si="7592"/>
        <v>171043.8</v>
      </c>
      <c r="AX1841" s="25">
        <f t="shared" si="7593"/>
        <v>207107.8</v>
      </c>
      <c r="AY1841" s="25">
        <f>AY1842+AY1857</f>
        <v>9941.3670000000002</v>
      </c>
      <c r="AZ1841" s="25">
        <f>AZ1842+AZ1857</f>
        <v>12081.4</v>
      </c>
      <c r="BA1841" s="25">
        <f>BA1842+BA1857</f>
        <v>12081.4</v>
      </c>
      <c r="BB1841" s="25">
        <f t="shared" si="7594"/>
        <v>158249.35400000002</v>
      </c>
      <c r="BC1841" s="25">
        <f t="shared" si="7595"/>
        <v>183125.19999999998</v>
      </c>
      <c r="BD1841" s="25">
        <f t="shared" si="7596"/>
        <v>219189.19999999998</v>
      </c>
      <c r="BE1841" s="25">
        <f>BE1842+BE1857</f>
        <v>0</v>
      </c>
      <c r="BF1841" s="25">
        <f>BF1842+BF1857</f>
        <v>0</v>
      </c>
      <c r="BG1841" s="25">
        <f>BG1842+BG1857</f>
        <v>0</v>
      </c>
      <c r="BH1841" s="25">
        <f t="shared" si="7597"/>
        <v>158249.35400000002</v>
      </c>
      <c r="BI1841" s="25">
        <f t="shared" si="7598"/>
        <v>183125.19999999998</v>
      </c>
      <c r="BJ1841" s="25">
        <f t="shared" si="7599"/>
        <v>219189.19999999998</v>
      </c>
      <c r="BK1841" s="25">
        <f>BK1842+BK1857</f>
        <v>1538.1659999999999</v>
      </c>
      <c r="BL1841" s="25">
        <f>BL1842+BL1857</f>
        <v>3589.08</v>
      </c>
      <c r="BM1841" s="25">
        <f>BM1842+BM1857</f>
        <v>0</v>
      </c>
      <c r="BN1841" s="25">
        <f t="shared" si="7600"/>
        <v>159787.52000000002</v>
      </c>
      <c r="BO1841" s="25">
        <f t="shared" si="7601"/>
        <v>186714.27999999997</v>
      </c>
      <c r="BP1841" s="25">
        <f t="shared" si="7602"/>
        <v>219189.19999999998</v>
      </c>
      <c r="BQ1841" s="25">
        <f>BQ1842+BQ1857</f>
        <v>0</v>
      </c>
      <c r="BR1841" s="25">
        <f>BR1842+BR1857</f>
        <v>-1583.59</v>
      </c>
      <c r="BS1841" s="26">
        <f t="shared" si="7603"/>
        <v>159787.52000000002</v>
      </c>
      <c r="BT1841" s="26">
        <f t="shared" si="7604"/>
        <v>185130.68999999997</v>
      </c>
      <c r="BU1841" s="26">
        <f t="shared" si="7605"/>
        <v>219189.19999999998</v>
      </c>
      <c r="BV1841" s="25">
        <f>BV1842+BV1857</f>
        <v>0</v>
      </c>
      <c r="BW1841" s="25">
        <f>BW1842+BW1857</f>
        <v>0</v>
      </c>
      <c r="BX1841" s="25">
        <f t="shared" si="7606"/>
        <v>159787.52000000002</v>
      </c>
      <c r="BY1841" s="25">
        <f t="shared" si="7607"/>
        <v>185130.68999999997</v>
      </c>
      <c r="BZ1841" s="25">
        <f t="shared" si="7608"/>
        <v>219189.19999999998</v>
      </c>
      <c r="CA1841" s="25">
        <f>CA1842+CA1857</f>
        <v>3.5879999999997381</v>
      </c>
      <c r="CB1841" s="25">
        <f>CB1842+CB1857</f>
        <v>0</v>
      </c>
      <c r="CC1841" s="25">
        <f>CC1842+CC1857</f>
        <v>0</v>
      </c>
      <c r="CD1841" s="25">
        <f t="shared" si="7752"/>
        <v>159791.10800000001</v>
      </c>
      <c r="CE1841" s="25">
        <f t="shared" si="7753"/>
        <v>185130.68999999997</v>
      </c>
      <c r="CF1841" s="25">
        <f t="shared" si="7754"/>
        <v>219189.19999999998</v>
      </c>
      <c r="CG1841" s="25">
        <f>CG1842+CG1857</f>
        <v>0</v>
      </c>
      <c r="CH1841" s="25">
        <f>CH1842+CH1857</f>
        <v>0</v>
      </c>
      <c r="CI1841" s="25">
        <f>CI1842+CI1857</f>
        <v>0</v>
      </c>
      <c r="CJ1841" s="25">
        <f t="shared" si="7755"/>
        <v>159791.10800000001</v>
      </c>
      <c r="CK1841" s="25">
        <f t="shared" si="7756"/>
        <v>185130.68999999997</v>
      </c>
      <c r="CL1841" s="25">
        <f t="shared" si="7757"/>
        <v>219189.19999999998</v>
      </c>
      <c r="CM1841" s="25">
        <f>CM1842+CM1857</f>
        <v>0</v>
      </c>
      <c r="CN1841" s="25">
        <f>CN1842+CN1857</f>
        <v>0</v>
      </c>
      <c r="CO1841" s="25">
        <f>CO1842+CO1857</f>
        <v>0</v>
      </c>
      <c r="CP1841" s="25">
        <f t="shared" si="7758"/>
        <v>159791.10800000001</v>
      </c>
      <c r="CQ1841" s="25">
        <f t="shared" si="7759"/>
        <v>185130.68999999997</v>
      </c>
      <c r="CR1841" s="25">
        <f t="shared" si="7760"/>
        <v>219189.19999999998</v>
      </c>
      <c r="CS1841" s="25">
        <f>CS1842+CS1857</f>
        <v>0</v>
      </c>
      <c r="CT1841" s="19"/>
      <c r="CU1841" s="27"/>
      <c r="CV1841" s="21" t="s">
        <v>24</v>
      </c>
    </row>
    <row r="1842" spans="1:105" s="28" customFormat="1" ht="31.2" hidden="1" x14ac:dyDescent="0.3">
      <c r="A1842" s="29" t="s">
        <v>1055</v>
      </c>
      <c r="B1842" s="30"/>
      <c r="C1842" s="29"/>
      <c r="D1842" s="29"/>
      <c r="E1842" s="31" t="s">
        <v>1056</v>
      </c>
      <c r="F1842" s="32">
        <f t="shared" ref="F1842:K1842" si="7765">F1843</f>
        <v>2696.2</v>
      </c>
      <c r="G1842" s="32">
        <f t="shared" si="7765"/>
        <v>2009.9</v>
      </c>
      <c r="H1842" s="32">
        <f t="shared" si="7765"/>
        <v>2009.9</v>
      </c>
      <c r="I1842" s="32">
        <f t="shared" si="7765"/>
        <v>0</v>
      </c>
      <c r="J1842" s="32">
        <f t="shared" si="7765"/>
        <v>0</v>
      </c>
      <c r="K1842" s="32">
        <f t="shared" si="7765"/>
        <v>0</v>
      </c>
      <c r="L1842" s="32">
        <f t="shared" si="7573"/>
        <v>2696.2</v>
      </c>
      <c r="M1842" s="32">
        <f t="shared" si="7574"/>
        <v>2009.9</v>
      </c>
      <c r="N1842" s="32">
        <f t="shared" si="7575"/>
        <v>2009.9</v>
      </c>
      <c r="O1842" s="32">
        <f>O1843</f>
        <v>0</v>
      </c>
      <c r="P1842" s="32">
        <f>P1843</f>
        <v>0</v>
      </c>
      <c r="Q1842" s="32">
        <f>Q1843</f>
        <v>0</v>
      </c>
      <c r="R1842" s="32">
        <f t="shared" si="7576"/>
        <v>2696.2</v>
      </c>
      <c r="S1842" s="32">
        <f t="shared" si="7577"/>
        <v>2009.9</v>
      </c>
      <c r="T1842" s="32">
        <f t="shared" si="7578"/>
        <v>2009.9</v>
      </c>
      <c r="U1842" s="32">
        <f>U1843</f>
        <v>0</v>
      </c>
      <c r="V1842" s="32">
        <f>V1843</f>
        <v>0</v>
      </c>
      <c r="W1842" s="32">
        <f>W1843</f>
        <v>0</v>
      </c>
      <c r="X1842" s="32">
        <f t="shared" si="7579"/>
        <v>2696.2</v>
      </c>
      <c r="Y1842" s="32">
        <f t="shared" si="7580"/>
        <v>2009.9</v>
      </c>
      <c r="Z1842" s="32">
        <f t="shared" si="7581"/>
        <v>2009.9</v>
      </c>
      <c r="AA1842" s="32">
        <f>AA1843</f>
        <v>0</v>
      </c>
      <c r="AB1842" s="32">
        <f>AB1843</f>
        <v>0</v>
      </c>
      <c r="AC1842" s="32">
        <f>AC1843</f>
        <v>0</v>
      </c>
      <c r="AD1842" s="32">
        <f t="shared" si="7582"/>
        <v>2696.2</v>
      </c>
      <c r="AE1842" s="32">
        <f t="shared" si="7583"/>
        <v>2009.9</v>
      </c>
      <c r="AF1842" s="32">
        <f t="shared" si="7584"/>
        <v>2009.9</v>
      </c>
      <c r="AG1842" s="32">
        <f>AG1843</f>
        <v>0</v>
      </c>
      <c r="AH1842" s="32">
        <f>AH1843</f>
        <v>0</v>
      </c>
      <c r="AI1842" s="32">
        <f>AI1843</f>
        <v>0</v>
      </c>
      <c r="AJ1842" s="32">
        <f t="shared" si="7585"/>
        <v>2696.2</v>
      </c>
      <c r="AK1842" s="32">
        <f t="shared" si="7586"/>
        <v>2009.9</v>
      </c>
      <c r="AL1842" s="32">
        <f t="shared" si="7587"/>
        <v>2009.9</v>
      </c>
      <c r="AM1842" s="32">
        <f>AM1843</f>
        <v>0</v>
      </c>
      <c r="AN1842" s="32">
        <f>AN1843</f>
        <v>0</v>
      </c>
      <c r="AO1842" s="32">
        <f>AO1843</f>
        <v>0</v>
      </c>
      <c r="AP1842" s="32">
        <f t="shared" si="7588"/>
        <v>2696.2</v>
      </c>
      <c r="AQ1842" s="32">
        <f t="shared" si="7589"/>
        <v>2009.9</v>
      </c>
      <c r="AR1842" s="32">
        <f t="shared" si="7590"/>
        <v>2009.9</v>
      </c>
      <c r="AS1842" s="32">
        <f>AS1843</f>
        <v>0</v>
      </c>
      <c r="AT1842" s="32">
        <f>AT1843</f>
        <v>0</v>
      </c>
      <c r="AU1842" s="32">
        <f>AU1843</f>
        <v>0</v>
      </c>
      <c r="AV1842" s="32">
        <f t="shared" si="7591"/>
        <v>2696.2</v>
      </c>
      <c r="AW1842" s="32">
        <f t="shared" si="7592"/>
        <v>2009.9</v>
      </c>
      <c r="AX1842" s="32">
        <f t="shared" si="7593"/>
        <v>2009.9</v>
      </c>
      <c r="AY1842" s="32">
        <f>AY1843</f>
        <v>0</v>
      </c>
      <c r="AZ1842" s="32">
        <f>AZ1843</f>
        <v>0</v>
      </c>
      <c r="BA1842" s="32">
        <f>BA1843</f>
        <v>0</v>
      </c>
      <c r="BB1842" s="32">
        <f t="shared" si="7594"/>
        <v>2696.2</v>
      </c>
      <c r="BC1842" s="32">
        <f t="shared" si="7595"/>
        <v>2009.9</v>
      </c>
      <c r="BD1842" s="32">
        <f t="shared" si="7596"/>
        <v>2009.9</v>
      </c>
      <c r="BE1842" s="32">
        <f>BE1843</f>
        <v>0</v>
      </c>
      <c r="BF1842" s="32">
        <f>BF1843</f>
        <v>0</v>
      </c>
      <c r="BG1842" s="32">
        <f>BG1843</f>
        <v>0</v>
      </c>
      <c r="BH1842" s="32">
        <f t="shared" si="7597"/>
        <v>2696.2</v>
      </c>
      <c r="BI1842" s="32">
        <f t="shared" si="7598"/>
        <v>2009.9</v>
      </c>
      <c r="BJ1842" s="32">
        <f t="shared" si="7599"/>
        <v>2009.9</v>
      </c>
      <c r="BK1842" s="32">
        <f>BK1843</f>
        <v>0</v>
      </c>
      <c r="BL1842" s="32">
        <f>BL1843</f>
        <v>0</v>
      </c>
      <c r="BM1842" s="32">
        <f>BM1843</f>
        <v>0</v>
      </c>
      <c r="BN1842" s="32">
        <f t="shared" si="7600"/>
        <v>2696.2</v>
      </c>
      <c r="BO1842" s="32">
        <f t="shared" si="7601"/>
        <v>2009.9</v>
      </c>
      <c r="BP1842" s="32">
        <f t="shared" si="7602"/>
        <v>2009.9</v>
      </c>
      <c r="BQ1842" s="32">
        <f>BQ1843</f>
        <v>0</v>
      </c>
      <c r="BR1842" s="32">
        <f>BR1843</f>
        <v>0</v>
      </c>
      <c r="BS1842" s="26">
        <f t="shared" si="7603"/>
        <v>2696.2</v>
      </c>
      <c r="BT1842" s="26">
        <f t="shared" si="7604"/>
        <v>2009.9</v>
      </c>
      <c r="BU1842" s="26">
        <f t="shared" si="7605"/>
        <v>2009.9</v>
      </c>
      <c r="BV1842" s="32">
        <f>BV1843</f>
        <v>0</v>
      </c>
      <c r="BW1842" s="32">
        <f>BW1843</f>
        <v>0</v>
      </c>
      <c r="BX1842" s="32">
        <f t="shared" si="7606"/>
        <v>2696.2</v>
      </c>
      <c r="BY1842" s="32">
        <f t="shared" si="7607"/>
        <v>2009.9</v>
      </c>
      <c r="BZ1842" s="32">
        <f t="shared" si="7608"/>
        <v>2009.9</v>
      </c>
      <c r="CA1842" s="32">
        <f>CA1843</f>
        <v>-210</v>
      </c>
      <c r="CB1842" s="32">
        <f>CB1843</f>
        <v>0</v>
      </c>
      <c r="CC1842" s="32">
        <f>CC1843</f>
        <v>0</v>
      </c>
      <c r="CD1842" s="32">
        <f t="shared" si="7752"/>
        <v>2486.1999999999998</v>
      </c>
      <c r="CE1842" s="32">
        <f t="shared" si="7753"/>
        <v>2009.9</v>
      </c>
      <c r="CF1842" s="32">
        <f t="shared" si="7754"/>
        <v>2009.9</v>
      </c>
      <c r="CG1842" s="32">
        <f>CG1843</f>
        <v>0</v>
      </c>
      <c r="CH1842" s="32">
        <f>CH1843</f>
        <v>0</v>
      </c>
      <c r="CI1842" s="32">
        <f>CI1843</f>
        <v>0</v>
      </c>
      <c r="CJ1842" s="32">
        <f t="shared" si="7755"/>
        <v>2486.1999999999998</v>
      </c>
      <c r="CK1842" s="32">
        <f t="shared" si="7756"/>
        <v>2009.9</v>
      </c>
      <c r="CL1842" s="32">
        <f t="shared" si="7757"/>
        <v>2009.9</v>
      </c>
      <c r="CM1842" s="32">
        <f>CM1843</f>
        <v>0</v>
      </c>
      <c r="CN1842" s="32">
        <f>CN1843</f>
        <v>0</v>
      </c>
      <c r="CO1842" s="32">
        <f>CO1843</f>
        <v>0</v>
      </c>
      <c r="CP1842" s="32">
        <f t="shared" si="7758"/>
        <v>2486.1999999999998</v>
      </c>
      <c r="CQ1842" s="32">
        <f t="shared" si="7759"/>
        <v>2009.9</v>
      </c>
      <c r="CR1842" s="32">
        <f t="shared" si="7760"/>
        <v>2009.9</v>
      </c>
      <c r="CS1842" s="32">
        <f>CS1843</f>
        <v>0</v>
      </c>
      <c r="CT1842" s="19"/>
      <c r="CU1842" s="33"/>
      <c r="CW1842" s="28" t="s">
        <v>25</v>
      </c>
    </row>
    <row r="1843" spans="1:105" ht="78" hidden="1" x14ac:dyDescent="0.3">
      <c r="A1843" s="16" t="s">
        <v>1057</v>
      </c>
      <c r="B1843" s="17"/>
      <c r="C1843" s="16"/>
      <c r="D1843" s="16"/>
      <c r="E1843" s="34" t="s">
        <v>1058</v>
      </c>
      <c r="F1843" s="26">
        <f t="shared" ref="F1843:K1843" si="7766">F1844+F1848</f>
        <v>2696.2</v>
      </c>
      <c r="G1843" s="26">
        <f t="shared" si="7766"/>
        <v>2009.9</v>
      </c>
      <c r="H1843" s="26">
        <f t="shared" si="7766"/>
        <v>2009.9</v>
      </c>
      <c r="I1843" s="26">
        <f t="shared" si="7766"/>
        <v>0</v>
      </c>
      <c r="J1843" s="26">
        <f t="shared" si="7766"/>
        <v>0</v>
      </c>
      <c r="K1843" s="26">
        <f t="shared" si="7766"/>
        <v>0</v>
      </c>
      <c r="L1843" s="26">
        <f t="shared" si="7573"/>
        <v>2696.2</v>
      </c>
      <c r="M1843" s="26">
        <f t="shared" si="7574"/>
        <v>2009.9</v>
      </c>
      <c r="N1843" s="26">
        <f t="shared" si="7575"/>
        <v>2009.9</v>
      </c>
      <c r="O1843" s="26">
        <f>O1844+O1848</f>
        <v>0</v>
      </c>
      <c r="P1843" s="26">
        <f>P1844+P1848</f>
        <v>0</v>
      </c>
      <c r="Q1843" s="26">
        <f>Q1844+Q1848</f>
        <v>0</v>
      </c>
      <c r="R1843" s="26">
        <f t="shared" si="7576"/>
        <v>2696.2</v>
      </c>
      <c r="S1843" s="26">
        <f t="shared" si="7577"/>
        <v>2009.9</v>
      </c>
      <c r="T1843" s="26">
        <f t="shared" si="7578"/>
        <v>2009.9</v>
      </c>
      <c r="U1843" s="26">
        <f>U1844+U1848</f>
        <v>0</v>
      </c>
      <c r="V1843" s="26">
        <f>V1844+V1848</f>
        <v>0</v>
      </c>
      <c r="W1843" s="26">
        <f>W1844+W1848</f>
        <v>0</v>
      </c>
      <c r="X1843" s="26">
        <f t="shared" si="7579"/>
        <v>2696.2</v>
      </c>
      <c r="Y1843" s="26">
        <f t="shared" si="7580"/>
        <v>2009.9</v>
      </c>
      <c r="Z1843" s="26">
        <f t="shared" si="7581"/>
        <v>2009.9</v>
      </c>
      <c r="AA1843" s="26">
        <f>AA1844+AA1848</f>
        <v>0</v>
      </c>
      <c r="AB1843" s="26">
        <f>AB1844+AB1848</f>
        <v>0</v>
      </c>
      <c r="AC1843" s="26">
        <f>AC1844+AC1848</f>
        <v>0</v>
      </c>
      <c r="AD1843" s="26">
        <f t="shared" si="7582"/>
        <v>2696.2</v>
      </c>
      <c r="AE1843" s="26">
        <f t="shared" si="7583"/>
        <v>2009.9</v>
      </c>
      <c r="AF1843" s="26">
        <f t="shared" si="7584"/>
        <v>2009.9</v>
      </c>
      <c r="AG1843" s="26">
        <f>AG1844+AG1848</f>
        <v>0</v>
      </c>
      <c r="AH1843" s="26">
        <f>AH1844+AH1848</f>
        <v>0</v>
      </c>
      <c r="AI1843" s="26">
        <f>AI1844+AI1848</f>
        <v>0</v>
      </c>
      <c r="AJ1843" s="26">
        <f t="shared" si="7585"/>
        <v>2696.2</v>
      </c>
      <c r="AK1843" s="26">
        <f t="shared" si="7586"/>
        <v>2009.9</v>
      </c>
      <c r="AL1843" s="26">
        <f t="shared" si="7587"/>
        <v>2009.9</v>
      </c>
      <c r="AM1843" s="26">
        <f>AM1844+AM1848</f>
        <v>0</v>
      </c>
      <c r="AN1843" s="26">
        <f>AN1844+AN1848</f>
        <v>0</v>
      </c>
      <c r="AO1843" s="26">
        <f>AO1844+AO1848</f>
        <v>0</v>
      </c>
      <c r="AP1843" s="26">
        <f t="shared" si="7588"/>
        <v>2696.2</v>
      </c>
      <c r="AQ1843" s="26">
        <f t="shared" si="7589"/>
        <v>2009.9</v>
      </c>
      <c r="AR1843" s="26">
        <f t="shared" si="7590"/>
        <v>2009.9</v>
      </c>
      <c r="AS1843" s="26">
        <f>AS1844+AS1848</f>
        <v>0</v>
      </c>
      <c r="AT1843" s="26">
        <f>AT1844+AT1848</f>
        <v>0</v>
      </c>
      <c r="AU1843" s="26">
        <f>AU1844+AU1848</f>
        <v>0</v>
      </c>
      <c r="AV1843" s="26">
        <f t="shared" si="7591"/>
        <v>2696.2</v>
      </c>
      <c r="AW1843" s="26">
        <f t="shared" si="7592"/>
        <v>2009.9</v>
      </c>
      <c r="AX1843" s="26">
        <f t="shared" si="7593"/>
        <v>2009.9</v>
      </c>
      <c r="AY1843" s="26">
        <f>AY1844+AY1848</f>
        <v>0</v>
      </c>
      <c r="AZ1843" s="26">
        <f>AZ1844+AZ1848</f>
        <v>0</v>
      </c>
      <c r="BA1843" s="26">
        <f>BA1844+BA1848</f>
        <v>0</v>
      </c>
      <c r="BB1843" s="26">
        <f t="shared" si="7594"/>
        <v>2696.2</v>
      </c>
      <c r="BC1843" s="26">
        <f t="shared" si="7595"/>
        <v>2009.9</v>
      </c>
      <c r="BD1843" s="26">
        <f t="shared" si="7596"/>
        <v>2009.9</v>
      </c>
      <c r="BE1843" s="26">
        <f>BE1844+BE1848</f>
        <v>0</v>
      </c>
      <c r="BF1843" s="26">
        <f>BF1844+BF1848</f>
        <v>0</v>
      </c>
      <c r="BG1843" s="26">
        <f>BG1844+BG1848</f>
        <v>0</v>
      </c>
      <c r="BH1843" s="26">
        <f t="shared" si="7597"/>
        <v>2696.2</v>
      </c>
      <c r="BI1843" s="26">
        <f t="shared" si="7598"/>
        <v>2009.9</v>
      </c>
      <c r="BJ1843" s="26">
        <f t="shared" si="7599"/>
        <v>2009.9</v>
      </c>
      <c r="BK1843" s="26">
        <f>BK1844+BK1848</f>
        <v>0</v>
      </c>
      <c r="BL1843" s="26">
        <f>BL1844+BL1848</f>
        <v>0</v>
      </c>
      <c r="BM1843" s="26">
        <f>BM1844+BM1848</f>
        <v>0</v>
      </c>
      <c r="BN1843" s="26">
        <f t="shared" si="7600"/>
        <v>2696.2</v>
      </c>
      <c r="BO1843" s="26">
        <f t="shared" si="7601"/>
        <v>2009.9</v>
      </c>
      <c r="BP1843" s="26">
        <f t="shared" si="7602"/>
        <v>2009.9</v>
      </c>
      <c r="BQ1843" s="26">
        <f>BQ1844+BQ1848</f>
        <v>0</v>
      </c>
      <c r="BR1843" s="26">
        <f>BR1844+BR1848</f>
        <v>0</v>
      </c>
      <c r="BS1843" s="26">
        <f t="shared" si="7603"/>
        <v>2696.2</v>
      </c>
      <c r="BT1843" s="26">
        <f t="shared" si="7604"/>
        <v>2009.9</v>
      </c>
      <c r="BU1843" s="26">
        <f t="shared" si="7605"/>
        <v>2009.9</v>
      </c>
      <c r="BV1843" s="26">
        <f>BV1844+BV1848</f>
        <v>0</v>
      </c>
      <c r="BW1843" s="26">
        <f>BW1844+BW1848</f>
        <v>0</v>
      </c>
      <c r="BX1843" s="26">
        <f t="shared" si="7606"/>
        <v>2696.2</v>
      </c>
      <c r="BY1843" s="26">
        <f t="shared" si="7607"/>
        <v>2009.9</v>
      </c>
      <c r="BZ1843" s="26">
        <f t="shared" si="7608"/>
        <v>2009.9</v>
      </c>
      <c r="CA1843" s="26">
        <f>CA1844+CA1848</f>
        <v>-210</v>
      </c>
      <c r="CB1843" s="26">
        <f>CB1844+CB1848</f>
        <v>0</v>
      </c>
      <c r="CC1843" s="26">
        <f>CC1844+CC1848</f>
        <v>0</v>
      </c>
      <c r="CD1843" s="26">
        <f t="shared" si="7752"/>
        <v>2486.1999999999998</v>
      </c>
      <c r="CE1843" s="26">
        <f t="shared" si="7753"/>
        <v>2009.9</v>
      </c>
      <c r="CF1843" s="26">
        <f t="shared" si="7754"/>
        <v>2009.9</v>
      </c>
      <c r="CG1843" s="26">
        <f>CG1844+CG1848</f>
        <v>0</v>
      </c>
      <c r="CH1843" s="26">
        <f>CH1844+CH1848</f>
        <v>0</v>
      </c>
      <c r="CI1843" s="26">
        <f>CI1844+CI1848</f>
        <v>0</v>
      </c>
      <c r="CJ1843" s="26">
        <f t="shared" si="7755"/>
        <v>2486.1999999999998</v>
      </c>
      <c r="CK1843" s="26">
        <f t="shared" si="7756"/>
        <v>2009.9</v>
      </c>
      <c r="CL1843" s="26">
        <f t="shared" si="7757"/>
        <v>2009.9</v>
      </c>
      <c r="CM1843" s="26">
        <f>CM1844+CM1848</f>
        <v>0</v>
      </c>
      <c r="CN1843" s="26">
        <f>CN1844+CN1848</f>
        <v>0</v>
      </c>
      <c r="CO1843" s="26">
        <f>CO1844+CO1848</f>
        <v>0</v>
      </c>
      <c r="CP1843" s="26">
        <f t="shared" si="7758"/>
        <v>2486.1999999999998</v>
      </c>
      <c r="CQ1843" s="26">
        <f t="shared" si="7759"/>
        <v>2009.9</v>
      </c>
      <c r="CR1843" s="26">
        <f t="shared" si="7760"/>
        <v>2009.9</v>
      </c>
      <c r="CS1843" s="26">
        <f>CS1844+CS1848</f>
        <v>0</v>
      </c>
      <c r="CT1843" s="19"/>
      <c r="CU1843" s="35"/>
      <c r="CX1843" s="1" t="s">
        <v>26</v>
      </c>
    </row>
    <row r="1844" spans="1:105" ht="31.2" hidden="1" x14ac:dyDescent="0.3">
      <c r="A1844" s="16" t="s">
        <v>1059</v>
      </c>
      <c r="B1844" s="17"/>
      <c r="C1844" s="16"/>
      <c r="D1844" s="16"/>
      <c r="E1844" s="34" t="s">
        <v>1060</v>
      </c>
      <c r="F1844" s="26">
        <f t="shared" ref="F1844:F1846" si="7767">F1845</f>
        <v>758.2</v>
      </c>
      <c r="G1844" s="26">
        <f t="shared" ref="G1844:G1846" si="7768">G1845</f>
        <v>548.20000000000005</v>
      </c>
      <c r="H1844" s="26">
        <f t="shared" ref="H1844:H1846" si="7769">H1845</f>
        <v>548.20000000000005</v>
      </c>
      <c r="I1844" s="26">
        <f t="shared" ref="I1844:I1846" si="7770">I1845</f>
        <v>0</v>
      </c>
      <c r="J1844" s="26">
        <f t="shared" ref="J1844:J1846" si="7771">J1845</f>
        <v>0</v>
      </c>
      <c r="K1844" s="26">
        <f t="shared" ref="K1844:K1846" si="7772">K1845</f>
        <v>0</v>
      </c>
      <c r="L1844" s="26">
        <f t="shared" si="7573"/>
        <v>758.2</v>
      </c>
      <c r="M1844" s="26">
        <f t="shared" si="7574"/>
        <v>548.20000000000005</v>
      </c>
      <c r="N1844" s="26">
        <f t="shared" si="7575"/>
        <v>548.20000000000005</v>
      </c>
      <c r="O1844" s="26">
        <f t="shared" ref="O1844:O1846" si="7773">O1845</f>
        <v>0</v>
      </c>
      <c r="P1844" s="26">
        <f t="shared" ref="P1844:P1846" si="7774">P1845</f>
        <v>0</v>
      </c>
      <c r="Q1844" s="26">
        <f t="shared" ref="Q1844:Q1846" si="7775">Q1845</f>
        <v>0</v>
      </c>
      <c r="R1844" s="26">
        <f t="shared" si="7576"/>
        <v>758.2</v>
      </c>
      <c r="S1844" s="26">
        <f t="shared" si="7577"/>
        <v>548.20000000000005</v>
      </c>
      <c r="T1844" s="26">
        <f t="shared" si="7578"/>
        <v>548.20000000000005</v>
      </c>
      <c r="U1844" s="26">
        <f t="shared" ref="U1844:U1846" si="7776">U1845</f>
        <v>0</v>
      </c>
      <c r="V1844" s="26">
        <f t="shared" ref="V1844:V1846" si="7777">V1845</f>
        <v>0</v>
      </c>
      <c r="W1844" s="26">
        <f t="shared" ref="W1844:W1846" si="7778">W1845</f>
        <v>0</v>
      </c>
      <c r="X1844" s="26">
        <f t="shared" si="7579"/>
        <v>758.2</v>
      </c>
      <c r="Y1844" s="26">
        <f t="shared" si="7580"/>
        <v>548.20000000000005</v>
      </c>
      <c r="Z1844" s="26">
        <f t="shared" si="7581"/>
        <v>548.20000000000005</v>
      </c>
      <c r="AA1844" s="26">
        <f t="shared" ref="AA1844:AA1846" si="7779">AA1845</f>
        <v>0</v>
      </c>
      <c r="AB1844" s="26">
        <f t="shared" ref="AB1844:AB1846" si="7780">AB1845</f>
        <v>0</v>
      </c>
      <c r="AC1844" s="26">
        <f t="shared" ref="AC1844:AC1846" si="7781">AC1845</f>
        <v>0</v>
      </c>
      <c r="AD1844" s="26">
        <f t="shared" si="7582"/>
        <v>758.2</v>
      </c>
      <c r="AE1844" s="26">
        <f t="shared" si="7583"/>
        <v>548.20000000000005</v>
      </c>
      <c r="AF1844" s="26">
        <f t="shared" si="7584"/>
        <v>548.20000000000005</v>
      </c>
      <c r="AG1844" s="26">
        <f t="shared" ref="AG1844:AG1846" si="7782">AG1845</f>
        <v>0</v>
      </c>
      <c r="AH1844" s="26">
        <f t="shared" ref="AH1844:AH1846" si="7783">AH1845</f>
        <v>0</v>
      </c>
      <c r="AI1844" s="26">
        <f t="shared" ref="AI1844:AI1846" si="7784">AI1845</f>
        <v>0</v>
      </c>
      <c r="AJ1844" s="26">
        <f t="shared" si="7585"/>
        <v>758.2</v>
      </c>
      <c r="AK1844" s="26">
        <f t="shared" si="7586"/>
        <v>548.20000000000005</v>
      </c>
      <c r="AL1844" s="26">
        <f t="shared" si="7587"/>
        <v>548.20000000000005</v>
      </c>
      <c r="AM1844" s="26">
        <f t="shared" ref="AM1844:AM1846" si="7785">AM1845</f>
        <v>0</v>
      </c>
      <c r="AN1844" s="26">
        <f t="shared" ref="AN1844:AN1846" si="7786">AN1845</f>
        <v>0</v>
      </c>
      <c r="AO1844" s="26">
        <f t="shared" ref="AO1844:AO1846" si="7787">AO1845</f>
        <v>0</v>
      </c>
      <c r="AP1844" s="26">
        <f t="shared" si="7588"/>
        <v>758.2</v>
      </c>
      <c r="AQ1844" s="26">
        <f t="shared" si="7589"/>
        <v>548.20000000000005</v>
      </c>
      <c r="AR1844" s="26">
        <f t="shared" si="7590"/>
        <v>548.20000000000005</v>
      </c>
      <c r="AS1844" s="26">
        <f t="shared" ref="AS1844:AS1846" si="7788">AS1845</f>
        <v>0</v>
      </c>
      <c r="AT1844" s="26">
        <f t="shared" ref="AT1844:AT1846" si="7789">AT1845</f>
        <v>0</v>
      </c>
      <c r="AU1844" s="26">
        <f t="shared" ref="AU1844:AU1846" si="7790">AU1845</f>
        <v>0</v>
      </c>
      <c r="AV1844" s="26">
        <f t="shared" si="7591"/>
        <v>758.2</v>
      </c>
      <c r="AW1844" s="26">
        <f t="shared" si="7592"/>
        <v>548.20000000000005</v>
      </c>
      <c r="AX1844" s="26">
        <f t="shared" si="7593"/>
        <v>548.20000000000005</v>
      </c>
      <c r="AY1844" s="26">
        <f t="shared" ref="AY1844:AY1846" si="7791">AY1845</f>
        <v>0</v>
      </c>
      <c r="AZ1844" s="26">
        <f t="shared" ref="AZ1844:AZ1846" si="7792">AZ1845</f>
        <v>0</v>
      </c>
      <c r="BA1844" s="26">
        <f t="shared" ref="BA1844:BA1846" si="7793">BA1845</f>
        <v>0</v>
      </c>
      <c r="BB1844" s="26">
        <f t="shared" si="7594"/>
        <v>758.2</v>
      </c>
      <c r="BC1844" s="26">
        <f t="shared" si="7595"/>
        <v>548.20000000000005</v>
      </c>
      <c r="BD1844" s="26">
        <f t="shared" si="7596"/>
        <v>548.20000000000005</v>
      </c>
      <c r="BE1844" s="26">
        <f t="shared" ref="BE1844:BE1846" si="7794">BE1845</f>
        <v>0</v>
      </c>
      <c r="BF1844" s="26">
        <f t="shared" ref="BF1844:BF1846" si="7795">BF1845</f>
        <v>0</v>
      </c>
      <c r="BG1844" s="26">
        <f t="shared" ref="BG1844:BG1846" si="7796">BG1845</f>
        <v>0</v>
      </c>
      <c r="BH1844" s="26">
        <f t="shared" si="7597"/>
        <v>758.2</v>
      </c>
      <c r="BI1844" s="26">
        <f t="shared" si="7598"/>
        <v>548.20000000000005</v>
      </c>
      <c r="BJ1844" s="26">
        <f t="shared" si="7599"/>
        <v>548.20000000000005</v>
      </c>
      <c r="BK1844" s="26">
        <f t="shared" ref="BK1844:BK1846" si="7797">BK1845</f>
        <v>0</v>
      </c>
      <c r="BL1844" s="26">
        <f t="shared" ref="BL1844:BL1846" si="7798">BL1845</f>
        <v>0</v>
      </c>
      <c r="BM1844" s="26">
        <f t="shared" ref="BM1844:BM1846" si="7799">BM1845</f>
        <v>0</v>
      </c>
      <c r="BN1844" s="26">
        <f t="shared" si="7600"/>
        <v>758.2</v>
      </c>
      <c r="BO1844" s="26">
        <f t="shared" si="7601"/>
        <v>548.20000000000005</v>
      </c>
      <c r="BP1844" s="26">
        <f t="shared" si="7602"/>
        <v>548.20000000000005</v>
      </c>
      <c r="BQ1844" s="26">
        <f t="shared" ref="BQ1844:BQ1846" si="7800">BQ1845</f>
        <v>0</v>
      </c>
      <c r="BR1844" s="26">
        <f t="shared" ref="BR1844:BR1846" si="7801">BR1845</f>
        <v>0</v>
      </c>
      <c r="BS1844" s="26">
        <f t="shared" si="7603"/>
        <v>758.2</v>
      </c>
      <c r="BT1844" s="26">
        <f t="shared" si="7604"/>
        <v>548.20000000000005</v>
      </c>
      <c r="BU1844" s="26">
        <f t="shared" si="7605"/>
        <v>548.20000000000005</v>
      </c>
      <c r="BV1844" s="26">
        <f t="shared" ref="BV1844:BV1846" si="7802">BV1845</f>
        <v>0</v>
      </c>
      <c r="BW1844" s="26">
        <f t="shared" ref="BW1844:BW1846" si="7803">BW1845</f>
        <v>0</v>
      </c>
      <c r="BX1844" s="26">
        <f t="shared" si="7606"/>
        <v>758.2</v>
      </c>
      <c r="BY1844" s="26">
        <f t="shared" si="7607"/>
        <v>548.20000000000005</v>
      </c>
      <c r="BZ1844" s="26">
        <f t="shared" si="7608"/>
        <v>548.20000000000005</v>
      </c>
      <c r="CA1844" s="26">
        <f t="shared" ref="CA1844:CA1846" si="7804">CA1845</f>
        <v>-210</v>
      </c>
      <c r="CB1844" s="26">
        <f t="shared" ref="CB1844:CB1846" si="7805">CB1845</f>
        <v>0</v>
      </c>
      <c r="CC1844" s="26">
        <f t="shared" ref="CC1844:CC1846" si="7806">CC1845</f>
        <v>0</v>
      </c>
      <c r="CD1844" s="26">
        <f t="shared" si="7752"/>
        <v>548.20000000000005</v>
      </c>
      <c r="CE1844" s="26">
        <f t="shared" si="7753"/>
        <v>548.20000000000005</v>
      </c>
      <c r="CF1844" s="26">
        <f t="shared" si="7754"/>
        <v>548.20000000000005</v>
      </c>
      <c r="CG1844" s="26">
        <f t="shared" ref="CG1844:CG1846" si="7807">CG1845</f>
        <v>0</v>
      </c>
      <c r="CH1844" s="26">
        <f t="shared" ref="CH1844:CH1846" si="7808">CH1845</f>
        <v>0</v>
      </c>
      <c r="CI1844" s="26">
        <f t="shared" ref="CI1844:CI1846" si="7809">CI1845</f>
        <v>0</v>
      </c>
      <c r="CJ1844" s="26">
        <f t="shared" si="7755"/>
        <v>548.20000000000005</v>
      </c>
      <c r="CK1844" s="26">
        <f t="shared" si="7756"/>
        <v>548.20000000000005</v>
      </c>
      <c r="CL1844" s="26">
        <f t="shared" si="7757"/>
        <v>548.20000000000005</v>
      </c>
      <c r="CM1844" s="26">
        <f t="shared" ref="CM1844:CM1846" si="7810">CM1845</f>
        <v>0</v>
      </c>
      <c r="CN1844" s="26">
        <f t="shared" ref="CN1844:CN1846" si="7811">CN1845</f>
        <v>0</v>
      </c>
      <c r="CO1844" s="26">
        <f t="shared" ref="CO1844:CO1846" si="7812">CO1845</f>
        <v>0</v>
      </c>
      <c r="CP1844" s="26">
        <f t="shared" si="7758"/>
        <v>548.20000000000005</v>
      </c>
      <c r="CQ1844" s="26">
        <f t="shared" si="7759"/>
        <v>548.20000000000005</v>
      </c>
      <c r="CR1844" s="26">
        <f t="shared" si="7760"/>
        <v>548.20000000000005</v>
      </c>
      <c r="CS1844" s="26">
        <f t="shared" ref="CS1844:CS1846" si="7813">CS1845</f>
        <v>0</v>
      </c>
      <c r="CT1844" s="19"/>
      <c r="CU1844" s="35"/>
      <c r="DA1844" s="1" t="s">
        <v>29</v>
      </c>
    </row>
    <row r="1845" spans="1:105" ht="31.2" hidden="1" x14ac:dyDescent="0.3">
      <c r="A1845" s="16" t="s">
        <v>1059</v>
      </c>
      <c r="B1845" s="17">
        <v>200</v>
      </c>
      <c r="C1845" s="16"/>
      <c r="D1845" s="16"/>
      <c r="E1845" s="34" t="s">
        <v>38</v>
      </c>
      <c r="F1845" s="26">
        <f t="shared" si="7767"/>
        <v>758.2</v>
      </c>
      <c r="G1845" s="26">
        <f t="shared" si="7768"/>
        <v>548.20000000000005</v>
      </c>
      <c r="H1845" s="26">
        <f t="shared" si="7769"/>
        <v>548.20000000000005</v>
      </c>
      <c r="I1845" s="26">
        <f t="shared" si="7770"/>
        <v>0</v>
      </c>
      <c r="J1845" s="26">
        <f t="shared" si="7771"/>
        <v>0</v>
      </c>
      <c r="K1845" s="26">
        <f t="shared" si="7772"/>
        <v>0</v>
      </c>
      <c r="L1845" s="26">
        <f t="shared" si="7573"/>
        <v>758.2</v>
      </c>
      <c r="M1845" s="26">
        <f t="shared" si="7574"/>
        <v>548.20000000000005</v>
      </c>
      <c r="N1845" s="26">
        <f t="shared" si="7575"/>
        <v>548.20000000000005</v>
      </c>
      <c r="O1845" s="26">
        <f t="shared" si="7773"/>
        <v>0</v>
      </c>
      <c r="P1845" s="26">
        <f t="shared" si="7774"/>
        <v>0</v>
      </c>
      <c r="Q1845" s="26">
        <f t="shared" si="7775"/>
        <v>0</v>
      </c>
      <c r="R1845" s="26">
        <f t="shared" si="7576"/>
        <v>758.2</v>
      </c>
      <c r="S1845" s="26">
        <f t="shared" si="7577"/>
        <v>548.20000000000005</v>
      </c>
      <c r="T1845" s="26">
        <f t="shared" si="7578"/>
        <v>548.20000000000005</v>
      </c>
      <c r="U1845" s="26">
        <f t="shared" si="7776"/>
        <v>0</v>
      </c>
      <c r="V1845" s="26">
        <f t="shared" si="7777"/>
        <v>0</v>
      </c>
      <c r="W1845" s="26">
        <f t="shared" si="7778"/>
        <v>0</v>
      </c>
      <c r="X1845" s="26">
        <f t="shared" si="7579"/>
        <v>758.2</v>
      </c>
      <c r="Y1845" s="26">
        <f t="shared" si="7580"/>
        <v>548.20000000000005</v>
      </c>
      <c r="Z1845" s="26">
        <f t="shared" si="7581"/>
        <v>548.20000000000005</v>
      </c>
      <c r="AA1845" s="26">
        <f t="shared" si="7779"/>
        <v>0</v>
      </c>
      <c r="AB1845" s="26">
        <f t="shared" si="7780"/>
        <v>0</v>
      </c>
      <c r="AC1845" s="26">
        <f t="shared" si="7781"/>
        <v>0</v>
      </c>
      <c r="AD1845" s="26">
        <f t="shared" si="7582"/>
        <v>758.2</v>
      </c>
      <c r="AE1845" s="26">
        <f t="shared" si="7583"/>
        <v>548.20000000000005</v>
      </c>
      <c r="AF1845" s="26">
        <f t="shared" si="7584"/>
        <v>548.20000000000005</v>
      </c>
      <c r="AG1845" s="26">
        <f t="shared" si="7782"/>
        <v>0</v>
      </c>
      <c r="AH1845" s="26">
        <f t="shared" si="7783"/>
        <v>0</v>
      </c>
      <c r="AI1845" s="26">
        <f t="shared" si="7784"/>
        <v>0</v>
      </c>
      <c r="AJ1845" s="26">
        <f t="shared" si="7585"/>
        <v>758.2</v>
      </c>
      <c r="AK1845" s="26">
        <f t="shared" si="7586"/>
        <v>548.20000000000005</v>
      </c>
      <c r="AL1845" s="26">
        <f t="shared" si="7587"/>
        <v>548.20000000000005</v>
      </c>
      <c r="AM1845" s="26">
        <f t="shared" si="7785"/>
        <v>0</v>
      </c>
      <c r="AN1845" s="26">
        <f t="shared" si="7786"/>
        <v>0</v>
      </c>
      <c r="AO1845" s="26">
        <f t="shared" si="7787"/>
        <v>0</v>
      </c>
      <c r="AP1845" s="26">
        <f t="shared" si="7588"/>
        <v>758.2</v>
      </c>
      <c r="AQ1845" s="26">
        <f t="shared" si="7589"/>
        <v>548.20000000000005</v>
      </c>
      <c r="AR1845" s="26">
        <f t="shared" si="7590"/>
        <v>548.20000000000005</v>
      </c>
      <c r="AS1845" s="26">
        <f t="shared" si="7788"/>
        <v>0</v>
      </c>
      <c r="AT1845" s="26">
        <f t="shared" si="7789"/>
        <v>0</v>
      </c>
      <c r="AU1845" s="26">
        <f t="shared" si="7790"/>
        <v>0</v>
      </c>
      <c r="AV1845" s="26">
        <f t="shared" si="7591"/>
        <v>758.2</v>
      </c>
      <c r="AW1845" s="26">
        <f t="shared" si="7592"/>
        <v>548.20000000000005</v>
      </c>
      <c r="AX1845" s="26">
        <f t="shared" si="7593"/>
        <v>548.20000000000005</v>
      </c>
      <c r="AY1845" s="26">
        <f t="shared" si="7791"/>
        <v>0</v>
      </c>
      <c r="AZ1845" s="26">
        <f t="shared" si="7792"/>
        <v>0</v>
      </c>
      <c r="BA1845" s="26">
        <f t="shared" si="7793"/>
        <v>0</v>
      </c>
      <c r="BB1845" s="26">
        <f t="shared" si="7594"/>
        <v>758.2</v>
      </c>
      <c r="BC1845" s="26">
        <f t="shared" si="7595"/>
        <v>548.20000000000005</v>
      </c>
      <c r="BD1845" s="26">
        <f t="shared" si="7596"/>
        <v>548.20000000000005</v>
      </c>
      <c r="BE1845" s="26">
        <f t="shared" si="7794"/>
        <v>0</v>
      </c>
      <c r="BF1845" s="26">
        <f t="shared" si="7795"/>
        <v>0</v>
      </c>
      <c r="BG1845" s="26">
        <f t="shared" si="7796"/>
        <v>0</v>
      </c>
      <c r="BH1845" s="26">
        <f t="shared" si="7597"/>
        <v>758.2</v>
      </c>
      <c r="BI1845" s="26">
        <f t="shared" si="7598"/>
        <v>548.20000000000005</v>
      </c>
      <c r="BJ1845" s="26">
        <f t="shared" si="7599"/>
        <v>548.20000000000005</v>
      </c>
      <c r="BK1845" s="26">
        <f t="shared" si="7797"/>
        <v>0</v>
      </c>
      <c r="BL1845" s="26">
        <f t="shared" si="7798"/>
        <v>0</v>
      </c>
      <c r="BM1845" s="26">
        <f t="shared" si="7799"/>
        <v>0</v>
      </c>
      <c r="BN1845" s="26">
        <f t="shared" si="7600"/>
        <v>758.2</v>
      </c>
      <c r="BO1845" s="26">
        <f t="shared" si="7601"/>
        <v>548.20000000000005</v>
      </c>
      <c r="BP1845" s="26">
        <f t="shared" si="7602"/>
        <v>548.20000000000005</v>
      </c>
      <c r="BQ1845" s="26">
        <f t="shared" si="7800"/>
        <v>0</v>
      </c>
      <c r="BR1845" s="26">
        <f t="shared" si="7801"/>
        <v>0</v>
      </c>
      <c r="BS1845" s="26">
        <f t="shared" si="7603"/>
        <v>758.2</v>
      </c>
      <c r="BT1845" s="26">
        <f t="shared" si="7604"/>
        <v>548.20000000000005</v>
      </c>
      <c r="BU1845" s="26">
        <f t="shared" si="7605"/>
        <v>548.20000000000005</v>
      </c>
      <c r="BV1845" s="26">
        <f t="shared" si="7802"/>
        <v>0</v>
      </c>
      <c r="BW1845" s="26">
        <f t="shared" si="7803"/>
        <v>0</v>
      </c>
      <c r="BX1845" s="26">
        <f t="shared" si="7606"/>
        <v>758.2</v>
      </c>
      <c r="BY1845" s="26">
        <f t="shared" si="7607"/>
        <v>548.20000000000005</v>
      </c>
      <c r="BZ1845" s="26">
        <f t="shared" si="7608"/>
        <v>548.20000000000005</v>
      </c>
      <c r="CA1845" s="26">
        <f t="shared" si="7804"/>
        <v>-210</v>
      </c>
      <c r="CB1845" s="26">
        <f t="shared" si="7805"/>
        <v>0</v>
      </c>
      <c r="CC1845" s="26">
        <f t="shared" si="7806"/>
        <v>0</v>
      </c>
      <c r="CD1845" s="26">
        <f t="shared" si="7752"/>
        <v>548.20000000000005</v>
      </c>
      <c r="CE1845" s="26">
        <f t="shared" si="7753"/>
        <v>548.20000000000005</v>
      </c>
      <c r="CF1845" s="26">
        <f t="shared" si="7754"/>
        <v>548.20000000000005</v>
      </c>
      <c r="CG1845" s="26">
        <f t="shared" si="7807"/>
        <v>0</v>
      </c>
      <c r="CH1845" s="26">
        <f t="shared" si="7808"/>
        <v>0</v>
      </c>
      <c r="CI1845" s="26">
        <f t="shared" si="7809"/>
        <v>0</v>
      </c>
      <c r="CJ1845" s="26">
        <f t="shared" si="7755"/>
        <v>548.20000000000005</v>
      </c>
      <c r="CK1845" s="26">
        <f t="shared" si="7756"/>
        <v>548.20000000000005</v>
      </c>
      <c r="CL1845" s="26">
        <f t="shared" si="7757"/>
        <v>548.20000000000005</v>
      </c>
      <c r="CM1845" s="26">
        <f t="shared" si="7810"/>
        <v>0</v>
      </c>
      <c r="CN1845" s="26">
        <f t="shared" si="7811"/>
        <v>0</v>
      </c>
      <c r="CO1845" s="26">
        <f t="shared" si="7812"/>
        <v>0</v>
      </c>
      <c r="CP1845" s="26">
        <f t="shared" si="7758"/>
        <v>548.20000000000005</v>
      </c>
      <c r="CQ1845" s="26">
        <f t="shared" si="7759"/>
        <v>548.20000000000005</v>
      </c>
      <c r="CR1845" s="26">
        <f t="shared" si="7760"/>
        <v>548.20000000000005</v>
      </c>
      <c r="CS1845" s="26">
        <f t="shared" si="7813"/>
        <v>0</v>
      </c>
      <c r="CT1845" s="19"/>
      <c r="CU1845" s="35"/>
      <c r="CY1845" s="1" t="s">
        <v>27</v>
      </c>
    </row>
    <row r="1846" spans="1:105" ht="46.8" hidden="1" x14ac:dyDescent="0.3">
      <c r="A1846" s="16" t="s">
        <v>1059</v>
      </c>
      <c r="B1846" s="17">
        <v>240</v>
      </c>
      <c r="C1846" s="16"/>
      <c r="D1846" s="16"/>
      <c r="E1846" s="34" t="s">
        <v>39</v>
      </c>
      <c r="F1846" s="26">
        <f t="shared" si="7767"/>
        <v>758.2</v>
      </c>
      <c r="G1846" s="26">
        <f t="shared" si="7768"/>
        <v>548.20000000000005</v>
      </c>
      <c r="H1846" s="26">
        <f t="shared" si="7769"/>
        <v>548.20000000000005</v>
      </c>
      <c r="I1846" s="26">
        <f t="shared" si="7770"/>
        <v>0</v>
      </c>
      <c r="J1846" s="26">
        <f t="shared" si="7771"/>
        <v>0</v>
      </c>
      <c r="K1846" s="26">
        <f t="shared" si="7772"/>
        <v>0</v>
      </c>
      <c r="L1846" s="26">
        <f t="shared" si="7573"/>
        <v>758.2</v>
      </c>
      <c r="M1846" s="26">
        <f t="shared" si="7574"/>
        <v>548.20000000000005</v>
      </c>
      <c r="N1846" s="26">
        <f t="shared" si="7575"/>
        <v>548.20000000000005</v>
      </c>
      <c r="O1846" s="26">
        <f t="shared" si="7773"/>
        <v>0</v>
      </c>
      <c r="P1846" s="26">
        <f t="shared" si="7774"/>
        <v>0</v>
      </c>
      <c r="Q1846" s="26">
        <f t="shared" si="7775"/>
        <v>0</v>
      </c>
      <c r="R1846" s="26">
        <f t="shared" si="7576"/>
        <v>758.2</v>
      </c>
      <c r="S1846" s="26">
        <f t="shared" si="7577"/>
        <v>548.20000000000005</v>
      </c>
      <c r="T1846" s="26">
        <f t="shared" si="7578"/>
        <v>548.20000000000005</v>
      </c>
      <c r="U1846" s="26">
        <f t="shared" si="7776"/>
        <v>0</v>
      </c>
      <c r="V1846" s="26">
        <f t="shared" si="7777"/>
        <v>0</v>
      </c>
      <c r="W1846" s="26">
        <f t="shared" si="7778"/>
        <v>0</v>
      </c>
      <c r="X1846" s="26">
        <f t="shared" si="7579"/>
        <v>758.2</v>
      </c>
      <c r="Y1846" s="26">
        <f t="shared" si="7580"/>
        <v>548.20000000000005</v>
      </c>
      <c r="Z1846" s="26">
        <f t="shared" si="7581"/>
        <v>548.20000000000005</v>
      </c>
      <c r="AA1846" s="26">
        <f t="shared" si="7779"/>
        <v>0</v>
      </c>
      <c r="AB1846" s="26">
        <f t="shared" si="7780"/>
        <v>0</v>
      </c>
      <c r="AC1846" s="26">
        <f t="shared" si="7781"/>
        <v>0</v>
      </c>
      <c r="AD1846" s="26">
        <f t="shared" si="7582"/>
        <v>758.2</v>
      </c>
      <c r="AE1846" s="26">
        <f t="shared" si="7583"/>
        <v>548.20000000000005</v>
      </c>
      <c r="AF1846" s="26">
        <f t="shared" si="7584"/>
        <v>548.20000000000005</v>
      </c>
      <c r="AG1846" s="26">
        <f t="shared" si="7782"/>
        <v>0</v>
      </c>
      <c r="AH1846" s="26">
        <f t="shared" si="7783"/>
        <v>0</v>
      </c>
      <c r="AI1846" s="26">
        <f t="shared" si="7784"/>
        <v>0</v>
      </c>
      <c r="AJ1846" s="26">
        <f t="shared" si="7585"/>
        <v>758.2</v>
      </c>
      <c r="AK1846" s="26">
        <f t="shared" si="7586"/>
        <v>548.20000000000005</v>
      </c>
      <c r="AL1846" s="26">
        <f t="shared" si="7587"/>
        <v>548.20000000000005</v>
      </c>
      <c r="AM1846" s="26">
        <f t="shared" si="7785"/>
        <v>0</v>
      </c>
      <c r="AN1846" s="26">
        <f t="shared" si="7786"/>
        <v>0</v>
      </c>
      <c r="AO1846" s="26">
        <f t="shared" si="7787"/>
        <v>0</v>
      </c>
      <c r="AP1846" s="26">
        <f t="shared" si="7588"/>
        <v>758.2</v>
      </c>
      <c r="AQ1846" s="26">
        <f t="shared" si="7589"/>
        <v>548.20000000000005</v>
      </c>
      <c r="AR1846" s="26">
        <f t="shared" si="7590"/>
        <v>548.20000000000005</v>
      </c>
      <c r="AS1846" s="26">
        <f t="shared" si="7788"/>
        <v>0</v>
      </c>
      <c r="AT1846" s="26">
        <f t="shared" si="7789"/>
        <v>0</v>
      </c>
      <c r="AU1846" s="26">
        <f t="shared" si="7790"/>
        <v>0</v>
      </c>
      <c r="AV1846" s="26">
        <f t="shared" si="7591"/>
        <v>758.2</v>
      </c>
      <c r="AW1846" s="26">
        <f t="shared" si="7592"/>
        <v>548.20000000000005</v>
      </c>
      <c r="AX1846" s="26">
        <f t="shared" si="7593"/>
        <v>548.20000000000005</v>
      </c>
      <c r="AY1846" s="26">
        <f t="shared" si="7791"/>
        <v>0</v>
      </c>
      <c r="AZ1846" s="26">
        <f t="shared" si="7792"/>
        <v>0</v>
      </c>
      <c r="BA1846" s="26">
        <f t="shared" si="7793"/>
        <v>0</v>
      </c>
      <c r="BB1846" s="26">
        <f t="shared" si="7594"/>
        <v>758.2</v>
      </c>
      <c r="BC1846" s="26">
        <f t="shared" si="7595"/>
        <v>548.20000000000005</v>
      </c>
      <c r="BD1846" s="26">
        <f t="shared" si="7596"/>
        <v>548.20000000000005</v>
      </c>
      <c r="BE1846" s="26">
        <f t="shared" si="7794"/>
        <v>0</v>
      </c>
      <c r="BF1846" s="26">
        <f t="shared" si="7795"/>
        <v>0</v>
      </c>
      <c r="BG1846" s="26">
        <f t="shared" si="7796"/>
        <v>0</v>
      </c>
      <c r="BH1846" s="26">
        <f t="shared" si="7597"/>
        <v>758.2</v>
      </c>
      <c r="BI1846" s="26">
        <f t="shared" si="7598"/>
        <v>548.20000000000005</v>
      </c>
      <c r="BJ1846" s="26">
        <f t="shared" si="7599"/>
        <v>548.20000000000005</v>
      </c>
      <c r="BK1846" s="26">
        <f t="shared" si="7797"/>
        <v>0</v>
      </c>
      <c r="BL1846" s="26">
        <f t="shared" si="7798"/>
        <v>0</v>
      </c>
      <c r="BM1846" s="26">
        <f t="shared" si="7799"/>
        <v>0</v>
      </c>
      <c r="BN1846" s="26">
        <f t="shared" si="7600"/>
        <v>758.2</v>
      </c>
      <c r="BO1846" s="26">
        <f t="shared" si="7601"/>
        <v>548.20000000000005</v>
      </c>
      <c r="BP1846" s="26">
        <f t="shared" si="7602"/>
        <v>548.20000000000005</v>
      </c>
      <c r="BQ1846" s="26">
        <f t="shared" si="7800"/>
        <v>0</v>
      </c>
      <c r="BR1846" s="26">
        <f t="shared" si="7801"/>
        <v>0</v>
      </c>
      <c r="BS1846" s="26">
        <f t="shared" si="7603"/>
        <v>758.2</v>
      </c>
      <c r="BT1846" s="26">
        <f t="shared" si="7604"/>
        <v>548.20000000000005</v>
      </c>
      <c r="BU1846" s="26">
        <f t="shared" si="7605"/>
        <v>548.20000000000005</v>
      </c>
      <c r="BV1846" s="26">
        <f t="shared" si="7802"/>
        <v>0</v>
      </c>
      <c r="BW1846" s="26">
        <f t="shared" si="7803"/>
        <v>0</v>
      </c>
      <c r="BX1846" s="26">
        <f t="shared" si="7606"/>
        <v>758.2</v>
      </c>
      <c r="BY1846" s="26">
        <f t="shared" si="7607"/>
        <v>548.20000000000005</v>
      </c>
      <c r="BZ1846" s="26">
        <f t="shared" si="7608"/>
        <v>548.20000000000005</v>
      </c>
      <c r="CA1846" s="26">
        <f t="shared" si="7804"/>
        <v>-210</v>
      </c>
      <c r="CB1846" s="26">
        <f t="shared" si="7805"/>
        <v>0</v>
      </c>
      <c r="CC1846" s="26">
        <f t="shared" si="7806"/>
        <v>0</v>
      </c>
      <c r="CD1846" s="26">
        <f t="shared" si="7752"/>
        <v>548.20000000000005</v>
      </c>
      <c r="CE1846" s="26">
        <f t="shared" si="7753"/>
        <v>548.20000000000005</v>
      </c>
      <c r="CF1846" s="26">
        <f t="shared" si="7754"/>
        <v>548.20000000000005</v>
      </c>
      <c r="CG1846" s="26">
        <f t="shared" si="7807"/>
        <v>0</v>
      </c>
      <c r="CH1846" s="26">
        <f t="shared" si="7808"/>
        <v>0</v>
      </c>
      <c r="CI1846" s="26">
        <f t="shared" si="7809"/>
        <v>0</v>
      </c>
      <c r="CJ1846" s="26">
        <f t="shared" si="7755"/>
        <v>548.20000000000005</v>
      </c>
      <c r="CK1846" s="26">
        <f t="shared" si="7756"/>
        <v>548.20000000000005</v>
      </c>
      <c r="CL1846" s="26">
        <f t="shared" si="7757"/>
        <v>548.20000000000005</v>
      </c>
      <c r="CM1846" s="26">
        <f t="shared" si="7810"/>
        <v>0</v>
      </c>
      <c r="CN1846" s="26">
        <f t="shared" si="7811"/>
        <v>0</v>
      </c>
      <c r="CO1846" s="26">
        <f t="shared" si="7812"/>
        <v>0</v>
      </c>
      <c r="CP1846" s="26">
        <f t="shared" si="7758"/>
        <v>548.20000000000005</v>
      </c>
      <c r="CQ1846" s="26">
        <f t="shared" si="7759"/>
        <v>548.20000000000005</v>
      </c>
      <c r="CR1846" s="26">
        <f t="shared" si="7760"/>
        <v>548.20000000000005</v>
      </c>
      <c r="CS1846" s="26">
        <f t="shared" si="7813"/>
        <v>0</v>
      </c>
      <c r="CT1846" s="19"/>
      <c r="CU1846" s="35"/>
      <c r="CZ1846" s="1" t="s">
        <v>28</v>
      </c>
    </row>
    <row r="1847" spans="1:105" hidden="1" x14ac:dyDescent="0.3">
      <c r="A1847" s="16" t="s">
        <v>1059</v>
      </c>
      <c r="B1847" s="17">
        <v>240</v>
      </c>
      <c r="C1847" s="16" t="s">
        <v>40</v>
      </c>
      <c r="D1847" s="16" t="s">
        <v>41</v>
      </c>
      <c r="E1847" s="34" t="s">
        <v>42</v>
      </c>
      <c r="F1847" s="26">
        <v>758.2</v>
      </c>
      <c r="G1847" s="26">
        <v>548.20000000000005</v>
      </c>
      <c r="H1847" s="26">
        <v>548.20000000000005</v>
      </c>
      <c r="I1847" s="26"/>
      <c r="J1847" s="26"/>
      <c r="K1847" s="26"/>
      <c r="L1847" s="26">
        <f t="shared" si="7573"/>
        <v>758.2</v>
      </c>
      <c r="M1847" s="26">
        <f t="shared" si="7574"/>
        <v>548.20000000000005</v>
      </c>
      <c r="N1847" s="26">
        <f t="shared" si="7575"/>
        <v>548.20000000000005</v>
      </c>
      <c r="O1847" s="26"/>
      <c r="P1847" s="26"/>
      <c r="Q1847" s="26"/>
      <c r="R1847" s="26">
        <f t="shared" si="7576"/>
        <v>758.2</v>
      </c>
      <c r="S1847" s="26">
        <f t="shared" si="7577"/>
        <v>548.20000000000005</v>
      </c>
      <c r="T1847" s="26">
        <f t="shared" si="7578"/>
        <v>548.20000000000005</v>
      </c>
      <c r="U1847" s="26"/>
      <c r="V1847" s="26"/>
      <c r="W1847" s="26"/>
      <c r="X1847" s="26">
        <f t="shared" si="7579"/>
        <v>758.2</v>
      </c>
      <c r="Y1847" s="26">
        <f t="shared" si="7580"/>
        <v>548.20000000000005</v>
      </c>
      <c r="Z1847" s="26">
        <f t="shared" si="7581"/>
        <v>548.20000000000005</v>
      </c>
      <c r="AA1847" s="26"/>
      <c r="AB1847" s="26"/>
      <c r="AC1847" s="26"/>
      <c r="AD1847" s="26">
        <f t="shared" si="7582"/>
        <v>758.2</v>
      </c>
      <c r="AE1847" s="26">
        <f t="shared" si="7583"/>
        <v>548.20000000000005</v>
      </c>
      <c r="AF1847" s="26">
        <f t="shared" si="7584"/>
        <v>548.20000000000005</v>
      </c>
      <c r="AG1847" s="26"/>
      <c r="AH1847" s="26"/>
      <c r="AI1847" s="26"/>
      <c r="AJ1847" s="26">
        <f t="shared" si="7585"/>
        <v>758.2</v>
      </c>
      <c r="AK1847" s="26">
        <f t="shared" si="7586"/>
        <v>548.20000000000005</v>
      </c>
      <c r="AL1847" s="26">
        <f t="shared" si="7587"/>
        <v>548.20000000000005</v>
      </c>
      <c r="AM1847" s="26"/>
      <c r="AN1847" s="26"/>
      <c r="AO1847" s="26"/>
      <c r="AP1847" s="26">
        <f t="shared" si="7588"/>
        <v>758.2</v>
      </c>
      <c r="AQ1847" s="26">
        <f t="shared" si="7589"/>
        <v>548.20000000000005</v>
      </c>
      <c r="AR1847" s="26">
        <f t="shared" si="7590"/>
        <v>548.20000000000005</v>
      </c>
      <c r="AS1847" s="26"/>
      <c r="AT1847" s="26"/>
      <c r="AU1847" s="26"/>
      <c r="AV1847" s="26">
        <f t="shared" si="7591"/>
        <v>758.2</v>
      </c>
      <c r="AW1847" s="26">
        <f t="shared" si="7592"/>
        <v>548.20000000000005</v>
      </c>
      <c r="AX1847" s="26">
        <f t="shared" si="7593"/>
        <v>548.20000000000005</v>
      </c>
      <c r="AY1847" s="26"/>
      <c r="AZ1847" s="26"/>
      <c r="BA1847" s="26"/>
      <c r="BB1847" s="26">
        <f t="shared" si="7594"/>
        <v>758.2</v>
      </c>
      <c r="BC1847" s="26">
        <f t="shared" si="7595"/>
        <v>548.20000000000005</v>
      </c>
      <c r="BD1847" s="26">
        <f t="shared" si="7596"/>
        <v>548.20000000000005</v>
      </c>
      <c r="BE1847" s="26"/>
      <c r="BF1847" s="26"/>
      <c r="BG1847" s="26"/>
      <c r="BH1847" s="26">
        <f t="shared" si="7597"/>
        <v>758.2</v>
      </c>
      <c r="BI1847" s="26">
        <f t="shared" si="7598"/>
        <v>548.20000000000005</v>
      </c>
      <c r="BJ1847" s="26">
        <f t="shared" si="7599"/>
        <v>548.20000000000005</v>
      </c>
      <c r="BK1847" s="26"/>
      <c r="BL1847" s="26"/>
      <c r="BM1847" s="26"/>
      <c r="BN1847" s="26">
        <f t="shared" si="7600"/>
        <v>758.2</v>
      </c>
      <c r="BO1847" s="26">
        <f t="shared" si="7601"/>
        <v>548.20000000000005</v>
      </c>
      <c r="BP1847" s="26">
        <f t="shared" si="7602"/>
        <v>548.20000000000005</v>
      </c>
      <c r="BQ1847" s="26"/>
      <c r="BR1847" s="26"/>
      <c r="BS1847" s="26">
        <f t="shared" si="7603"/>
        <v>758.2</v>
      </c>
      <c r="BT1847" s="26">
        <f t="shared" si="7604"/>
        <v>548.20000000000005</v>
      </c>
      <c r="BU1847" s="26">
        <f t="shared" si="7605"/>
        <v>548.20000000000005</v>
      </c>
      <c r="BV1847" s="26"/>
      <c r="BW1847" s="26"/>
      <c r="BX1847" s="26">
        <f t="shared" si="7606"/>
        <v>758.2</v>
      </c>
      <c r="BY1847" s="26">
        <f t="shared" si="7607"/>
        <v>548.20000000000005</v>
      </c>
      <c r="BZ1847" s="26">
        <f t="shared" si="7608"/>
        <v>548.20000000000005</v>
      </c>
      <c r="CA1847" s="26">
        <v>-210</v>
      </c>
      <c r="CB1847" s="26"/>
      <c r="CC1847" s="26"/>
      <c r="CD1847" s="26">
        <f t="shared" si="7752"/>
        <v>548.20000000000005</v>
      </c>
      <c r="CE1847" s="26">
        <f t="shared" si="7753"/>
        <v>548.20000000000005</v>
      </c>
      <c r="CF1847" s="26">
        <f t="shared" si="7754"/>
        <v>548.20000000000005</v>
      </c>
      <c r="CG1847" s="26"/>
      <c r="CH1847" s="26"/>
      <c r="CI1847" s="26"/>
      <c r="CJ1847" s="26">
        <f t="shared" si="7755"/>
        <v>548.20000000000005</v>
      </c>
      <c r="CK1847" s="26">
        <f t="shared" si="7756"/>
        <v>548.20000000000005</v>
      </c>
      <c r="CL1847" s="26">
        <f t="shared" si="7757"/>
        <v>548.20000000000005</v>
      </c>
      <c r="CM1847" s="26"/>
      <c r="CN1847" s="26"/>
      <c r="CO1847" s="26"/>
      <c r="CP1847" s="26">
        <f t="shared" si="7758"/>
        <v>548.20000000000005</v>
      </c>
      <c r="CQ1847" s="26">
        <f t="shared" si="7759"/>
        <v>548.20000000000005</v>
      </c>
      <c r="CR1847" s="26">
        <f t="shared" si="7760"/>
        <v>548.20000000000005</v>
      </c>
      <c r="CS1847" s="26"/>
      <c r="CT1847" s="19"/>
      <c r="CU1847" s="35"/>
    </row>
    <row r="1848" spans="1:105" ht="62.4" hidden="1" x14ac:dyDescent="0.3">
      <c r="A1848" s="16" t="s">
        <v>1061</v>
      </c>
      <c r="B1848" s="17"/>
      <c r="C1848" s="16"/>
      <c r="D1848" s="16"/>
      <c r="E1848" s="34" t="s">
        <v>1062</v>
      </c>
      <c r="F1848" s="26">
        <f t="shared" ref="F1848:K1848" si="7814">F1849+F1852</f>
        <v>1938</v>
      </c>
      <c r="G1848" s="26">
        <f t="shared" si="7814"/>
        <v>1461.7</v>
      </c>
      <c r="H1848" s="26">
        <f t="shared" si="7814"/>
        <v>1461.7</v>
      </c>
      <c r="I1848" s="26">
        <f t="shared" si="7814"/>
        <v>0</v>
      </c>
      <c r="J1848" s="26">
        <f t="shared" si="7814"/>
        <v>0</v>
      </c>
      <c r="K1848" s="26">
        <f t="shared" si="7814"/>
        <v>0</v>
      </c>
      <c r="L1848" s="26">
        <f t="shared" si="7573"/>
        <v>1938</v>
      </c>
      <c r="M1848" s="26">
        <f t="shared" si="7574"/>
        <v>1461.7</v>
      </c>
      <c r="N1848" s="26">
        <f t="shared" si="7575"/>
        <v>1461.7</v>
      </c>
      <c r="O1848" s="26">
        <f>O1849+O1852</f>
        <v>0</v>
      </c>
      <c r="P1848" s="26">
        <f>P1849+P1852</f>
        <v>0</v>
      </c>
      <c r="Q1848" s="26">
        <f>Q1849+Q1852</f>
        <v>0</v>
      </c>
      <c r="R1848" s="26">
        <f t="shared" si="7576"/>
        <v>1938</v>
      </c>
      <c r="S1848" s="26">
        <f t="shared" si="7577"/>
        <v>1461.7</v>
      </c>
      <c r="T1848" s="26">
        <f t="shared" si="7578"/>
        <v>1461.7</v>
      </c>
      <c r="U1848" s="26">
        <f>U1849+U1852</f>
        <v>0</v>
      </c>
      <c r="V1848" s="26">
        <f>V1849+V1852</f>
        <v>0</v>
      </c>
      <c r="W1848" s="26">
        <f>W1849+W1852</f>
        <v>0</v>
      </c>
      <c r="X1848" s="26">
        <f t="shared" si="7579"/>
        <v>1938</v>
      </c>
      <c r="Y1848" s="26">
        <f t="shared" si="7580"/>
        <v>1461.7</v>
      </c>
      <c r="Z1848" s="26">
        <f t="shared" si="7581"/>
        <v>1461.7</v>
      </c>
      <c r="AA1848" s="26">
        <f>AA1849+AA1852</f>
        <v>0</v>
      </c>
      <c r="AB1848" s="26">
        <f>AB1849+AB1852</f>
        <v>0</v>
      </c>
      <c r="AC1848" s="26">
        <f>AC1849+AC1852</f>
        <v>0</v>
      </c>
      <c r="AD1848" s="26">
        <f t="shared" si="7582"/>
        <v>1938</v>
      </c>
      <c r="AE1848" s="26">
        <f t="shared" si="7583"/>
        <v>1461.7</v>
      </c>
      <c r="AF1848" s="26">
        <f t="shared" si="7584"/>
        <v>1461.7</v>
      </c>
      <c r="AG1848" s="26">
        <f>AG1849+AG1852</f>
        <v>0</v>
      </c>
      <c r="AH1848" s="26">
        <f>AH1849+AH1852</f>
        <v>0</v>
      </c>
      <c r="AI1848" s="26">
        <f>AI1849+AI1852</f>
        <v>0</v>
      </c>
      <c r="AJ1848" s="26">
        <f t="shared" si="7585"/>
        <v>1938</v>
      </c>
      <c r="AK1848" s="26">
        <f t="shared" si="7586"/>
        <v>1461.7</v>
      </c>
      <c r="AL1848" s="26">
        <f t="shared" si="7587"/>
        <v>1461.7</v>
      </c>
      <c r="AM1848" s="26">
        <f>AM1849+AM1852</f>
        <v>0</v>
      </c>
      <c r="AN1848" s="26">
        <f>AN1849+AN1852</f>
        <v>0</v>
      </c>
      <c r="AO1848" s="26">
        <f>AO1849+AO1852</f>
        <v>0</v>
      </c>
      <c r="AP1848" s="26">
        <f t="shared" si="7588"/>
        <v>1938</v>
      </c>
      <c r="AQ1848" s="26">
        <f t="shared" si="7589"/>
        <v>1461.7</v>
      </c>
      <c r="AR1848" s="26">
        <f t="shared" si="7590"/>
        <v>1461.7</v>
      </c>
      <c r="AS1848" s="26">
        <f>AS1849+AS1852</f>
        <v>0</v>
      </c>
      <c r="AT1848" s="26">
        <f>AT1849+AT1852</f>
        <v>0</v>
      </c>
      <c r="AU1848" s="26">
        <f>AU1849+AU1852</f>
        <v>0</v>
      </c>
      <c r="AV1848" s="26">
        <f t="shared" si="7591"/>
        <v>1938</v>
      </c>
      <c r="AW1848" s="26">
        <f t="shared" si="7592"/>
        <v>1461.7</v>
      </c>
      <c r="AX1848" s="26">
        <f t="shared" si="7593"/>
        <v>1461.7</v>
      </c>
      <c r="AY1848" s="26">
        <f>AY1849+AY1852</f>
        <v>0</v>
      </c>
      <c r="AZ1848" s="26">
        <f>AZ1849+AZ1852</f>
        <v>0</v>
      </c>
      <c r="BA1848" s="26">
        <f>BA1849+BA1852</f>
        <v>0</v>
      </c>
      <c r="BB1848" s="26">
        <f t="shared" si="7594"/>
        <v>1938</v>
      </c>
      <c r="BC1848" s="26">
        <f t="shared" si="7595"/>
        <v>1461.7</v>
      </c>
      <c r="BD1848" s="26">
        <f t="shared" si="7596"/>
        <v>1461.7</v>
      </c>
      <c r="BE1848" s="26">
        <f>BE1849+BE1852</f>
        <v>0</v>
      </c>
      <c r="BF1848" s="26">
        <f>BF1849+BF1852</f>
        <v>0</v>
      </c>
      <c r="BG1848" s="26">
        <f>BG1849+BG1852</f>
        <v>0</v>
      </c>
      <c r="BH1848" s="26">
        <f t="shared" si="7597"/>
        <v>1938</v>
      </c>
      <c r="BI1848" s="26">
        <f t="shared" si="7598"/>
        <v>1461.7</v>
      </c>
      <c r="BJ1848" s="26">
        <f t="shared" si="7599"/>
        <v>1461.7</v>
      </c>
      <c r="BK1848" s="26">
        <f>BK1849+BK1852</f>
        <v>0</v>
      </c>
      <c r="BL1848" s="26">
        <f>BL1849+BL1852</f>
        <v>0</v>
      </c>
      <c r="BM1848" s="26">
        <f>BM1849+BM1852</f>
        <v>0</v>
      </c>
      <c r="BN1848" s="26">
        <f t="shared" si="7600"/>
        <v>1938</v>
      </c>
      <c r="BO1848" s="26">
        <f t="shared" si="7601"/>
        <v>1461.7</v>
      </c>
      <c r="BP1848" s="26">
        <f t="shared" si="7602"/>
        <v>1461.7</v>
      </c>
      <c r="BQ1848" s="26">
        <f>BQ1849+BQ1852</f>
        <v>0</v>
      </c>
      <c r="BR1848" s="26">
        <f>BR1849+BR1852</f>
        <v>0</v>
      </c>
      <c r="BS1848" s="26">
        <f t="shared" si="7603"/>
        <v>1938</v>
      </c>
      <c r="BT1848" s="26">
        <f t="shared" si="7604"/>
        <v>1461.7</v>
      </c>
      <c r="BU1848" s="26">
        <f t="shared" si="7605"/>
        <v>1461.7</v>
      </c>
      <c r="BV1848" s="26">
        <f>BV1849+BV1852</f>
        <v>0</v>
      </c>
      <c r="BW1848" s="26">
        <f>BW1849+BW1852</f>
        <v>0</v>
      </c>
      <c r="BX1848" s="26">
        <f t="shared" si="7606"/>
        <v>1938</v>
      </c>
      <c r="BY1848" s="26">
        <f t="shared" si="7607"/>
        <v>1461.7</v>
      </c>
      <c r="BZ1848" s="26">
        <f t="shared" si="7608"/>
        <v>1461.7</v>
      </c>
      <c r="CA1848" s="26">
        <f>CA1849+CA1852</f>
        <v>0</v>
      </c>
      <c r="CB1848" s="26">
        <f>CB1849+CB1852</f>
        <v>0</v>
      </c>
      <c r="CC1848" s="26">
        <f>CC1849+CC1852</f>
        <v>0</v>
      </c>
      <c r="CD1848" s="26">
        <f t="shared" si="7752"/>
        <v>1938</v>
      </c>
      <c r="CE1848" s="26">
        <f t="shared" si="7753"/>
        <v>1461.7</v>
      </c>
      <c r="CF1848" s="26">
        <f t="shared" si="7754"/>
        <v>1461.7</v>
      </c>
      <c r="CG1848" s="26">
        <f>CG1849+CG1852</f>
        <v>0</v>
      </c>
      <c r="CH1848" s="26">
        <f>CH1849+CH1852</f>
        <v>0</v>
      </c>
      <c r="CI1848" s="26">
        <f>CI1849+CI1852</f>
        <v>0</v>
      </c>
      <c r="CJ1848" s="26">
        <f t="shared" si="7755"/>
        <v>1938</v>
      </c>
      <c r="CK1848" s="26">
        <f t="shared" si="7756"/>
        <v>1461.7</v>
      </c>
      <c r="CL1848" s="26">
        <f t="shared" si="7757"/>
        <v>1461.7</v>
      </c>
      <c r="CM1848" s="26">
        <f>CM1849+CM1852</f>
        <v>0</v>
      </c>
      <c r="CN1848" s="26">
        <f>CN1849+CN1852</f>
        <v>0</v>
      </c>
      <c r="CO1848" s="26">
        <f>CO1849+CO1852</f>
        <v>0</v>
      </c>
      <c r="CP1848" s="26">
        <f t="shared" si="7758"/>
        <v>1938</v>
      </c>
      <c r="CQ1848" s="26">
        <f t="shared" si="7759"/>
        <v>1461.7</v>
      </c>
      <c r="CR1848" s="26">
        <f t="shared" si="7760"/>
        <v>1461.7</v>
      </c>
      <c r="CS1848" s="26">
        <f>CS1849+CS1852</f>
        <v>0</v>
      </c>
      <c r="CT1848" s="19"/>
      <c r="CU1848" s="35"/>
      <c r="DA1848" s="1" t="s">
        <v>29</v>
      </c>
    </row>
    <row r="1849" spans="1:105" ht="31.2" hidden="1" x14ac:dyDescent="0.3">
      <c r="A1849" s="16" t="s">
        <v>1061</v>
      </c>
      <c r="B1849" s="17">
        <v>200</v>
      </c>
      <c r="C1849" s="16"/>
      <c r="D1849" s="16"/>
      <c r="E1849" s="34" t="s">
        <v>38</v>
      </c>
      <c r="F1849" s="26">
        <f t="shared" ref="F1849:F1850" si="7815">F1850</f>
        <v>1319</v>
      </c>
      <c r="G1849" s="26">
        <f t="shared" ref="G1849:G1850" si="7816">G1850</f>
        <v>1162.7</v>
      </c>
      <c r="H1849" s="26">
        <f t="shared" ref="H1849:H1850" si="7817">H1850</f>
        <v>1162.7</v>
      </c>
      <c r="I1849" s="26">
        <f t="shared" ref="I1849:I1850" si="7818">I1850</f>
        <v>0</v>
      </c>
      <c r="J1849" s="26">
        <f t="shared" ref="J1849:J1850" si="7819">J1850</f>
        <v>0</v>
      </c>
      <c r="K1849" s="26">
        <f t="shared" ref="K1849:K1850" si="7820">K1850</f>
        <v>0</v>
      </c>
      <c r="L1849" s="26">
        <f t="shared" si="7573"/>
        <v>1319</v>
      </c>
      <c r="M1849" s="26">
        <f t="shared" si="7574"/>
        <v>1162.7</v>
      </c>
      <c r="N1849" s="26">
        <f t="shared" si="7575"/>
        <v>1162.7</v>
      </c>
      <c r="O1849" s="26">
        <f t="shared" ref="O1849:O1850" si="7821">O1850</f>
        <v>0</v>
      </c>
      <c r="P1849" s="26">
        <f t="shared" ref="P1849:P1850" si="7822">P1850</f>
        <v>0</v>
      </c>
      <c r="Q1849" s="26">
        <f t="shared" ref="Q1849:Q1850" si="7823">Q1850</f>
        <v>0</v>
      </c>
      <c r="R1849" s="26">
        <f t="shared" si="7576"/>
        <v>1319</v>
      </c>
      <c r="S1849" s="26">
        <f t="shared" si="7577"/>
        <v>1162.7</v>
      </c>
      <c r="T1849" s="26">
        <f t="shared" si="7578"/>
        <v>1162.7</v>
      </c>
      <c r="U1849" s="26">
        <f t="shared" ref="U1849:U1850" si="7824">U1850</f>
        <v>0</v>
      </c>
      <c r="V1849" s="26">
        <f t="shared" ref="V1849:V1850" si="7825">V1850</f>
        <v>0</v>
      </c>
      <c r="W1849" s="26">
        <f t="shared" ref="W1849:W1850" si="7826">W1850</f>
        <v>0</v>
      </c>
      <c r="X1849" s="26">
        <f t="shared" si="7579"/>
        <v>1319</v>
      </c>
      <c r="Y1849" s="26">
        <f t="shared" si="7580"/>
        <v>1162.7</v>
      </c>
      <c r="Z1849" s="26">
        <f t="shared" si="7581"/>
        <v>1162.7</v>
      </c>
      <c r="AA1849" s="26">
        <f t="shared" ref="AA1849:AA1850" si="7827">AA1850</f>
        <v>0</v>
      </c>
      <c r="AB1849" s="26">
        <f t="shared" ref="AB1849:AB1850" si="7828">AB1850</f>
        <v>0</v>
      </c>
      <c r="AC1849" s="26">
        <f t="shared" ref="AC1849:AC1850" si="7829">AC1850</f>
        <v>0</v>
      </c>
      <c r="AD1849" s="26">
        <f t="shared" si="7582"/>
        <v>1319</v>
      </c>
      <c r="AE1849" s="26">
        <f t="shared" si="7583"/>
        <v>1162.7</v>
      </c>
      <c r="AF1849" s="26">
        <f t="shared" si="7584"/>
        <v>1162.7</v>
      </c>
      <c r="AG1849" s="26">
        <f t="shared" ref="AG1849:AG1850" si="7830">AG1850</f>
        <v>0</v>
      </c>
      <c r="AH1849" s="26">
        <f t="shared" ref="AH1849:AH1850" si="7831">AH1850</f>
        <v>0</v>
      </c>
      <c r="AI1849" s="26">
        <f t="shared" ref="AI1849:AI1850" si="7832">AI1850</f>
        <v>0</v>
      </c>
      <c r="AJ1849" s="26">
        <f t="shared" si="7585"/>
        <v>1319</v>
      </c>
      <c r="AK1849" s="26">
        <f t="shared" si="7586"/>
        <v>1162.7</v>
      </c>
      <c r="AL1849" s="26">
        <f t="shared" si="7587"/>
        <v>1162.7</v>
      </c>
      <c r="AM1849" s="26">
        <f t="shared" ref="AM1849:AM1850" si="7833">AM1850</f>
        <v>0</v>
      </c>
      <c r="AN1849" s="26">
        <f t="shared" ref="AN1849:AN1850" si="7834">AN1850</f>
        <v>0</v>
      </c>
      <c r="AO1849" s="26">
        <f t="shared" ref="AO1849:AO1850" si="7835">AO1850</f>
        <v>0</v>
      </c>
      <c r="AP1849" s="26">
        <f t="shared" si="7588"/>
        <v>1319</v>
      </c>
      <c r="AQ1849" s="26">
        <f t="shared" si="7589"/>
        <v>1162.7</v>
      </c>
      <c r="AR1849" s="26">
        <f t="shared" si="7590"/>
        <v>1162.7</v>
      </c>
      <c r="AS1849" s="26">
        <f t="shared" ref="AS1849:AS1850" si="7836">AS1850</f>
        <v>0</v>
      </c>
      <c r="AT1849" s="26">
        <f t="shared" ref="AT1849:AT1850" si="7837">AT1850</f>
        <v>0</v>
      </c>
      <c r="AU1849" s="26">
        <f t="shared" ref="AU1849:AU1850" si="7838">AU1850</f>
        <v>0</v>
      </c>
      <c r="AV1849" s="26">
        <f t="shared" si="7591"/>
        <v>1319</v>
      </c>
      <c r="AW1849" s="26">
        <f t="shared" si="7592"/>
        <v>1162.7</v>
      </c>
      <c r="AX1849" s="26">
        <f t="shared" si="7593"/>
        <v>1162.7</v>
      </c>
      <c r="AY1849" s="26">
        <f t="shared" ref="AY1849:AY1850" si="7839">AY1850</f>
        <v>0</v>
      </c>
      <c r="AZ1849" s="26">
        <f t="shared" ref="AZ1849:AZ1850" si="7840">AZ1850</f>
        <v>0</v>
      </c>
      <c r="BA1849" s="26">
        <f t="shared" ref="BA1849:BA1850" si="7841">BA1850</f>
        <v>0</v>
      </c>
      <c r="BB1849" s="26">
        <f t="shared" si="7594"/>
        <v>1319</v>
      </c>
      <c r="BC1849" s="26">
        <f t="shared" si="7595"/>
        <v>1162.7</v>
      </c>
      <c r="BD1849" s="26">
        <f t="shared" si="7596"/>
        <v>1162.7</v>
      </c>
      <c r="BE1849" s="26">
        <f t="shared" ref="BE1849:BE1850" si="7842">BE1850</f>
        <v>0</v>
      </c>
      <c r="BF1849" s="26">
        <f t="shared" ref="BF1849:BF1850" si="7843">BF1850</f>
        <v>0</v>
      </c>
      <c r="BG1849" s="26">
        <f t="shared" ref="BG1849:BG1850" si="7844">BG1850</f>
        <v>0</v>
      </c>
      <c r="BH1849" s="26">
        <f t="shared" si="7597"/>
        <v>1319</v>
      </c>
      <c r="BI1849" s="26">
        <f t="shared" si="7598"/>
        <v>1162.7</v>
      </c>
      <c r="BJ1849" s="26">
        <f t="shared" si="7599"/>
        <v>1162.7</v>
      </c>
      <c r="BK1849" s="26">
        <f t="shared" ref="BK1849:BK1850" si="7845">BK1850</f>
        <v>0</v>
      </c>
      <c r="BL1849" s="26">
        <f t="shared" ref="BL1849:BL1850" si="7846">BL1850</f>
        <v>0</v>
      </c>
      <c r="BM1849" s="26">
        <f t="shared" ref="BM1849:BM1850" si="7847">BM1850</f>
        <v>0</v>
      </c>
      <c r="BN1849" s="26">
        <f t="shared" si="7600"/>
        <v>1319</v>
      </c>
      <c r="BO1849" s="26">
        <f t="shared" si="7601"/>
        <v>1162.7</v>
      </c>
      <c r="BP1849" s="26">
        <f t="shared" si="7602"/>
        <v>1162.7</v>
      </c>
      <c r="BQ1849" s="26">
        <f t="shared" ref="BQ1849:BQ1850" si="7848">BQ1850</f>
        <v>0</v>
      </c>
      <c r="BR1849" s="26">
        <f t="shared" ref="BR1849:BR1850" si="7849">BR1850</f>
        <v>0</v>
      </c>
      <c r="BS1849" s="26">
        <f t="shared" si="7603"/>
        <v>1319</v>
      </c>
      <c r="BT1849" s="26">
        <f t="shared" si="7604"/>
        <v>1162.7</v>
      </c>
      <c r="BU1849" s="26">
        <f t="shared" si="7605"/>
        <v>1162.7</v>
      </c>
      <c r="BV1849" s="26">
        <f t="shared" ref="BV1849:BV1850" si="7850">BV1850</f>
        <v>0</v>
      </c>
      <c r="BW1849" s="26">
        <f t="shared" ref="BW1849:BW1850" si="7851">BW1850</f>
        <v>0</v>
      </c>
      <c r="BX1849" s="26">
        <f t="shared" si="7606"/>
        <v>1319</v>
      </c>
      <c r="BY1849" s="26">
        <f t="shared" si="7607"/>
        <v>1162.7</v>
      </c>
      <c r="BZ1849" s="26">
        <f t="shared" si="7608"/>
        <v>1162.7</v>
      </c>
      <c r="CA1849" s="26">
        <f t="shared" ref="CA1849:CA1850" si="7852">CA1850</f>
        <v>0</v>
      </c>
      <c r="CB1849" s="26">
        <f t="shared" ref="CB1849:CB1850" si="7853">CB1850</f>
        <v>0</v>
      </c>
      <c r="CC1849" s="26">
        <f t="shared" ref="CC1849:CC1850" si="7854">CC1850</f>
        <v>0</v>
      </c>
      <c r="CD1849" s="26">
        <f t="shared" si="7752"/>
        <v>1319</v>
      </c>
      <c r="CE1849" s="26">
        <f t="shared" si="7753"/>
        <v>1162.7</v>
      </c>
      <c r="CF1849" s="26">
        <f t="shared" si="7754"/>
        <v>1162.7</v>
      </c>
      <c r="CG1849" s="26">
        <f t="shared" ref="CG1849:CG1850" si="7855">CG1850</f>
        <v>0</v>
      </c>
      <c r="CH1849" s="26">
        <f t="shared" ref="CH1849:CH1850" si="7856">CH1850</f>
        <v>0</v>
      </c>
      <c r="CI1849" s="26">
        <f t="shared" ref="CI1849:CI1850" si="7857">CI1850</f>
        <v>0</v>
      </c>
      <c r="CJ1849" s="26">
        <f t="shared" si="7755"/>
        <v>1319</v>
      </c>
      <c r="CK1849" s="26">
        <f t="shared" si="7756"/>
        <v>1162.7</v>
      </c>
      <c r="CL1849" s="26">
        <f t="shared" si="7757"/>
        <v>1162.7</v>
      </c>
      <c r="CM1849" s="26">
        <f t="shared" ref="CM1849:CM1850" si="7858">CM1850</f>
        <v>0</v>
      </c>
      <c r="CN1849" s="26">
        <f t="shared" ref="CN1849:CN1850" si="7859">CN1850</f>
        <v>0</v>
      </c>
      <c r="CO1849" s="26">
        <f t="shared" ref="CO1849:CO1850" si="7860">CO1850</f>
        <v>0</v>
      </c>
      <c r="CP1849" s="26">
        <f t="shared" si="7758"/>
        <v>1319</v>
      </c>
      <c r="CQ1849" s="26">
        <f t="shared" si="7759"/>
        <v>1162.7</v>
      </c>
      <c r="CR1849" s="26">
        <f t="shared" si="7760"/>
        <v>1162.7</v>
      </c>
      <c r="CS1849" s="26">
        <f t="shared" ref="CS1849:CS1850" si="7861">CS1850</f>
        <v>0</v>
      </c>
      <c r="CT1849" s="19"/>
      <c r="CU1849" s="35"/>
      <c r="CY1849" s="1" t="s">
        <v>27</v>
      </c>
    </row>
    <row r="1850" spans="1:105" ht="46.8" hidden="1" x14ac:dyDescent="0.3">
      <c r="A1850" s="16" t="s">
        <v>1061</v>
      </c>
      <c r="B1850" s="17">
        <v>240</v>
      </c>
      <c r="C1850" s="16"/>
      <c r="D1850" s="16"/>
      <c r="E1850" s="34" t="s">
        <v>39</v>
      </c>
      <c r="F1850" s="26">
        <f t="shared" si="7815"/>
        <v>1319</v>
      </c>
      <c r="G1850" s="26">
        <f t="shared" si="7816"/>
        <v>1162.7</v>
      </c>
      <c r="H1850" s="26">
        <f t="shared" si="7817"/>
        <v>1162.7</v>
      </c>
      <c r="I1850" s="26">
        <f t="shared" si="7818"/>
        <v>0</v>
      </c>
      <c r="J1850" s="26">
        <f t="shared" si="7819"/>
        <v>0</v>
      </c>
      <c r="K1850" s="26">
        <f t="shared" si="7820"/>
        <v>0</v>
      </c>
      <c r="L1850" s="26">
        <f t="shared" si="7573"/>
        <v>1319</v>
      </c>
      <c r="M1850" s="26">
        <f t="shared" si="7574"/>
        <v>1162.7</v>
      </c>
      <c r="N1850" s="26">
        <f t="shared" si="7575"/>
        <v>1162.7</v>
      </c>
      <c r="O1850" s="26">
        <f t="shared" si="7821"/>
        <v>0</v>
      </c>
      <c r="P1850" s="26">
        <f t="shared" si="7822"/>
        <v>0</v>
      </c>
      <c r="Q1850" s="26">
        <f t="shared" si="7823"/>
        <v>0</v>
      </c>
      <c r="R1850" s="26">
        <f t="shared" si="7576"/>
        <v>1319</v>
      </c>
      <c r="S1850" s="26">
        <f t="shared" si="7577"/>
        <v>1162.7</v>
      </c>
      <c r="T1850" s="26">
        <f t="shared" si="7578"/>
        <v>1162.7</v>
      </c>
      <c r="U1850" s="26">
        <f t="shared" si="7824"/>
        <v>0</v>
      </c>
      <c r="V1850" s="26">
        <f t="shared" si="7825"/>
        <v>0</v>
      </c>
      <c r="W1850" s="26">
        <f t="shared" si="7826"/>
        <v>0</v>
      </c>
      <c r="X1850" s="26">
        <f t="shared" si="7579"/>
        <v>1319</v>
      </c>
      <c r="Y1850" s="26">
        <f t="shared" si="7580"/>
        <v>1162.7</v>
      </c>
      <c r="Z1850" s="26">
        <f t="shared" si="7581"/>
        <v>1162.7</v>
      </c>
      <c r="AA1850" s="26">
        <f t="shared" si="7827"/>
        <v>0</v>
      </c>
      <c r="AB1850" s="26">
        <f t="shared" si="7828"/>
        <v>0</v>
      </c>
      <c r="AC1850" s="26">
        <f t="shared" si="7829"/>
        <v>0</v>
      </c>
      <c r="AD1850" s="26">
        <f t="shared" si="7582"/>
        <v>1319</v>
      </c>
      <c r="AE1850" s="26">
        <f t="shared" si="7583"/>
        <v>1162.7</v>
      </c>
      <c r="AF1850" s="26">
        <f t="shared" si="7584"/>
        <v>1162.7</v>
      </c>
      <c r="AG1850" s="26">
        <f t="shared" si="7830"/>
        <v>0</v>
      </c>
      <c r="AH1850" s="26">
        <f t="shared" si="7831"/>
        <v>0</v>
      </c>
      <c r="AI1850" s="26">
        <f t="shared" si="7832"/>
        <v>0</v>
      </c>
      <c r="AJ1850" s="26">
        <f t="shared" si="7585"/>
        <v>1319</v>
      </c>
      <c r="AK1850" s="26">
        <f t="shared" si="7586"/>
        <v>1162.7</v>
      </c>
      <c r="AL1850" s="26">
        <f t="shared" si="7587"/>
        <v>1162.7</v>
      </c>
      <c r="AM1850" s="26">
        <f t="shared" si="7833"/>
        <v>0</v>
      </c>
      <c r="AN1850" s="26">
        <f t="shared" si="7834"/>
        <v>0</v>
      </c>
      <c r="AO1850" s="26">
        <f t="shared" si="7835"/>
        <v>0</v>
      </c>
      <c r="AP1850" s="26">
        <f t="shared" si="7588"/>
        <v>1319</v>
      </c>
      <c r="AQ1850" s="26">
        <f t="shared" si="7589"/>
        <v>1162.7</v>
      </c>
      <c r="AR1850" s="26">
        <f t="shared" si="7590"/>
        <v>1162.7</v>
      </c>
      <c r="AS1850" s="26">
        <f t="shared" si="7836"/>
        <v>0</v>
      </c>
      <c r="AT1850" s="26">
        <f t="shared" si="7837"/>
        <v>0</v>
      </c>
      <c r="AU1850" s="26">
        <f t="shared" si="7838"/>
        <v>0</v>
      </c>
      <c r="AV1850" s="26">
        <f t="shared" si="7591"/>
        <v>1319</v>
      </c>
      <c r="AW1850" s="26">
        <f t="shared" si="7592"/>
        <v>1162.7</v>
      </c>
      <c r="AX1850" s="26">
        <f t="shared" si="7593"/>
        <v>1162.7</v>
      </c>
      <c r="AY1850" s="26">
        <f t="shared" si="7839"/>
        <v>0</v>
      </c>
      <c r="AZ1850" s="26">
        <f t="shared" si="7840"/>
        <v>0</v>
      </c>
      <c r="BA1850" s="26">
        <f t="shared" si="7841"/>
        <v>0</v>
      </c>
      <c r="BB1850" s="26">
        <f t="shared" si="7594"/>
        <v>1319</v>
      </c>
      <c r="BC1850" s="26">
        <f t="shared" si="7595"/>
        <v>1162.7</v>
      </c>
      <c r="BD1850" s="26">
        <f t="shared" si="7596"/>
        <v>1162.7</v>
      </c>
      <c r="BE1850" s="26">
        <f t="shared" si="7842"/>
        <v>0</v>
      </c>
      <c r="BF1850" s="26">
        <f t="shared" si="7843"/>
        <v>0</v>
      </c>
      <c r="BG1850" s="26">
        <f t="shared" si="7844"/>
        <v>0</v>
      </c>
      <c r="BH1850" s="26">
        <f t="shared" si="7597"/>
        <v>1319</v>
      </c>
      <c r="BI1850" s="26">
        <f t="shared" si="7598"/>
        <v>1162.7</v>
      </c>
      <c r="BJ1850" s="26">
        <f t="shared" si="7599"/>
        <v>1162.7</v>
      </c>
      <c r="BK1850" s="26">
        <f t="shared" si="7845"/>
        <v>0</v>
      </c>
      <c r="BL1850" s="26">
        <f t="shared" si="7846"/>
        <v>0</v>
      </c>
      <c r="BM1850" s="26">
        <f t="shared" si="7847"/>
        <v>0</v>
      </c>
      <c r="BN1850" s="26">
        <f t="shared" si="7600"/>
        <v>1319</v>
      </c>
      <c r="BO1850" s="26">
        <f t="shared" si="7601"/>
        <v>1162.7</v>
      </c>
      <c r="BP1850" s="26">
        <f t="shared" si="7602"/>
        <v>1162.7</v>
      </c>
      <c r="BQ1850" s="26">
        <f t="shared" si="7848"/>
        <v>0</v>
      </c>
      <c r="BR1850" s="26">
        <f t="shared" si="7849"/>
        <v>0</v>
      </c>
      <c r="BS1850" s="26">
        <f t="shared" si="7603"/>
        <v>1319</v>
      </c>
      <c r="BT1850" s="26">
        <f t="shared" si="7604"/>
        <v>1162.7</v>
      </c>
      <c r="BU1850" s="26">
        <f t="shared" si="7605"/>
        <v>1162.7</v>
      </c>
      <c r="BV1850" s="26">
        <f t="shared" si="7850"/>
        <v>0</v>
      </c>
      <c r="BW1850" s="26">
        <f t="shared" si="7851"/>
        <v>0</v>
      </c>
      <c r="BX1850" s="26">
        <f t="shared" si="7606"/>
        <v>1319</v>
      </c>
      <c r="BY1850" s="26">
        <f t="shared" si="7607"/>
        <v>1162.7</v>
      </c>
      <c r="BZ1850" s="26">
        <f t="shared" si="7608"/>
        <v>1162.7</v>
      </c>
      <c r="CA1850" s="26">
        <f t="shared" si="7852"/>
        <v>0</v>
      </c>
      <c r="CB1850" s="26">
        <f t="shared" si="7853"/>
        <v>0</v>
      </c>
      <c r="CC1850" s="26">
        <f t="shared" si="7854"/>
        <v>0</v>
      </c>
      <c r="CD1850" s="26">
        <f t="shared" si="7752"/>
        <v>1319</v>
      </c>
      <c r="CE1850" s="26">
        <f t="shared" si="7753"/>
        <v>1162.7</v>
      </c>
      <c r="CF1850" s="26">
        <f t="shared" si="7754"/>
        <v>1162.7</v>
      </c>
      <c r="CG1850" s="26">
        <f t="shared" si="7855"/>
        <v>0</v>
      </c>
      <c r="CH1850" s="26">
        <f t="shared" si="7856"/>
        <v>0</v>
      </c>
      <c r="CI1850" s="26">
        <f t="shared" si="7857"/>
        <v>0</v>
      </c>
      <c r="CJ1850" s="26">
        <f t="shared" si="7755"/>
        <v>1319</v>
      </c>
      <c r="CK1850" s="26">
        <f t="shared" si="7756"/>
        <v>1162.7</v>
      </c>
      <c r="CL1850" s="26">
        <f t="shared" si="7757"/>
        <v>1162.7</v>
      </c>
      <c r="CM1850" s="26">
        <f t="shared" si="7858"/>
        <v>0</v>
      </c>
      <c r="CN1850" s="26">
        <f t="shared" si="7859"/>
        <v>0</v>
      </c>
      <c r="CO1850" s="26">
        <f t="shared" si="7860"/>
        <v>0</v>
      </c>
      <c r="CP1850" s="26">
        <f t="shared" si="7758"/>
        <v>1319</v>
      </c>
      <c r="CQ1850" s="26">
        <f t="shared" si="7759"/>
        <v>1162.7</v>
      </c>
      <c r="CR1850" s="26">
        <f t="shared" si="7760"/>
        <v>1162.7</v>
      </c>
      <c r="CS1850" s="26">
        <f t="shared" si="7861"/>
        <v>0</v>
      </c>
      <c r="CT1850" s="19"/>
      <c r="CU1850" s="35"/>
      <c r="CZ1850" s="1" t="s">
        <v>28</v>
      </c>
    </row>
    <row r="1851" spans="1:105" hidden="1" x14ac:dyDescent="0.3">
      <c r="A1851" s="16" t="s">
        <v>1061</v>
      </c>
      <c r="B1851" s="17">
        <v>240</v>
      </c>
      <c r="C1851" s="16" t="s">
        <v>40</v>
      </c>
      <c r="D1851" s="16" t="s">
        <v>41</v>
      </c>
      <c r="E1851" s="34" t="s">
        <v>42</v>
      </c>
      <c r="F1851" s="26">
        <v>1319</v>
      </c>
      <c r="G1851" s="26">
        <v>1162.7</v>
      </c>
      <c r="H1851" s="26">
        <v>1162.7</v>
      </c>
      <c r="I1851" s="26"/>
      <c r="J1851" s="26"/>
      <c r="K1851" s="26"/>
      <c r="L1851" s="26">
        <f t="shared" si="7573"/>
        <v>1319</v>
      </c>
      <c r="M1851" s="26">
        <f t="shared" si="7574"/>
        <v>1162.7</v>
      </c>
      <c r="N1851" s="26">
        <f t="shared" si="7575"/>
        <v>1162.7</v>
      </c>
      <c r="O1851" s="26"/>
      <c r="P1851" s="26"/>
      <c r="Q1851" s="26"/>
      <c r="R1851" s="26">
        <f t="shared" si="7576"/>
        <v>1319</v>
      </c>
      <c r="S1851" s="26">
        <f t="shared" si="7577"/>
        <v>1162.7</v>
      </c>
      <c r="T1851" s="26">
        <f t="shared" si="7578"/>
        <v>1162.7</v>
      </c>
      <c r="U1851" s="26"/>
      <c r="V1851" s="26"/>
      <c r="W1851" s="26"/>
      <c r="X1851" s="26">
        <f t="shared" si="7579"/>
        <v>1319</v>
      </c>
      <c r="Y1851" s="26">
        <f t="shared" si="7580"/>
        <v>1162.7</v>
      </c>
      <c r="Z1851" s="26">
        <f t="shared" si="7581"/>
        <v>1162.7</v>
      </c>
      <c r="AA1851" s="26"/>
      <c r="AB1851" s="26"/>
      <c r="AC1851" s="26"/>
      <c r="AD1851" s="26">
        <f t="shared" si="7582"/>
        <v>1319</v>
      </c>
      <c r="AE1851" s="26">
        <f t="shared" si="7583"/>
        <v>1162.7</v>
      </c>
      <c r="AF1851" s="26">
        <f t="shared" si="7584"/>
        <v>1162.7</v>
      </c>
      <c r="AG1851" s="26"/>
      <c r="AH1851" s="26"/>
      <c r="AI1851" s="26"/>
      <c r="AJ1851" s="26">
        <f t="shared" si="7585"/>
        <v>1319</v>
      </c>
      <c r="AK1851" s="26">
        <f t="shared" si="7586"/>
        <v>1162.7</v>
      </c>
      <c r="AL1851" s="26">
        <f t="shared" si="7587"/>
        <v>1162.7</v>
      </c>
      <c r="AM1851" s="26"/>
      <c r="AN1851" s="26"/>
      <c r="AO1851" s="26"/>
      <c r="AP1851" s="26">
        <f t="shared" si="7588"/>
        <v>1319</v>
      </c>
      <c r="AQ1851" s="26">
        <f t="shared" si="7589"/>
        <v>1162.7</v>
      </c>
      <c r="AR1851" s="26">
        <f t="shared" si="7590"/>
        <v>1162.7</v>
      </c>
      <c r="AS1851" s="26"/>
      <c r="AT1851" s="26"/>
      <c r="AU1851" s="26"/>
      <c r="AV1851" s="26">
        <f t="shared" si="7591"/>
        <v>1319</v>
      </c>
      <c r="AW1851" s="26">
        <f t="shared" si="7592"/>
        <v>1162.7</v>
      </c>
      <c r="AX1851" s="26">
        <f t="shared" si="7593"/>
        <v>1162.7</v>
      </c>
      <c r="AY1851" s="26"/>
      <c r="AZ1851" s="26"/>
      <c r="BA1851" s="26"/>
      <c r="BB1851" s="26">
        <f t="shared" si="7594"/>
        <v>1319</v>
      </c>
      <c r="BC1851" s="26">
        <f t="shared" si="7595"/>
        <v>1162.7</v>
      </c>
      <c r="BD1851" s="26">
        <f t="shared" si="7596"/>
        <v>1162.7</v>
      </c>
      <c r="BE1851" s="26"/>
      <c r="BF1851" s="26"/>
      <c r="BG1851" s="26"/>
      <c r="BH1851" s="26">
        <f t="shared" si="7597"/>
        <v>1319</v>
      </c>
      <c r="BI1851" s="26">
        <f t="shared" si="7598"/>
        <v>1162.7</v>
      </c>
      <c r="BJ1851" s="26">
        <f t="shared" si="7599"/>
        <v>1162.7</v>
      </c>
      <c r="BK1851" s="26"/>
      <c r="BL1851" s="26"/>
      <c r="BM1851" s="26"/>
      <c r="BN1851" s="26">
        <f t="shared" si="7600"/>
        <v>1319</v>
      </c>
      <c r="BO1851" s="26">
        <f t="shared" si="7601"/>
        <v>1162.7</v>
      </c>
      <c r="BP1851" s="26">
        <f t="shared" si="7602"/>
        <v>1162.7</v>
      </c>
      <c r="BQ1851" s="26"/>
      <c r="BR1851" s="26"/>
      <c r="BS1851" s="26">
        <f t="shared" si="7603"/>
        <v>1319</v>
      </c>
      <c r="BT1851" s="26">
        <f t="shared" si="7604"/>
        <v>1162.7</v>
      </c>
      <c r="BU1851" s="26">
        <f t="shared" si="7605"/>
        <v>1162.7</v>
      </c>
      <c r="BV1851" s="26"/>
      <c r="BW1851" s="26"/>
      <c r="BX1851" s="26">
        <f t="shared" si="7606"/>
        <v>1319</v>
      </c>
      <c r="BY1851" s="26">
        <f t="shared" si="7607"/>
        <v>1162.7</v>
      </c>
      <c r="BZ1851" s="26">
        <f t="shared" si="7608"/>
        <v>1162.7</v>
      </c>
      <c r="CA1851" s="26"/>
      <c r="CB1851" s="26"/>
      <c r="CC1851" s="26"/>
      <c r="CD1851" s="26">
        <f t="shared" si="7752"/>
        <v>1319</v>
      </c>
      <c r="CE1851" s="26">
        <f t="shared" si="7753"/>
        <v>1162.7</v>
      </c>
      <c r="CF1851" s="26">
        <f t="shared" si="7754"/>
        <v>1162.7</v>
      </c>
      <c r="CG1851" s="26"/>
      <c r="CH1851" s="26"/>
      <c r="CI1851" s="26"/>
      <c r="CJ1851" s="26">
        <f t="shared" si="7755"/>
        <v>1319</v>
      </c>
      <c r="CK1851" s="26">
        <f t="shared" si="7756"/>
        <v>1162.7</v>
      </c>
      <c r="CL1851" s="26">
        <f t="shared" si="7757"/>
        <v>1162.7</v>
      </c>
      <c r="CM1851" s="26"/>
      <c r="CN1851" s="26"/>
      <c r="CO1851" s="26"/>
      <c r="CP1851" s="26">
        <f t="shared" si="7758"/>
        <v>1319</v>
      </c>
      <c r="CQ1851" s="26">
        <f t="shared" si="7759"/>
        <v>1162.7</v>
      </c>
      <c r="CR1851" s="26">
        <f t="shared" si="7760"/>
        <v>1162.7</v>
      </c>
      <c r="CS1851" s="26"/>
      <c r="CT1851" s="19"/>
      <c r="CU1851" s="35"/>
    </row>
    <row r="1852" spans="1:105" hidden="1" x14ac:dyDescent="0.3">
      <c r="A1852" s="16" t="s">
        <v>1061</v>
      </c>
      <c r="B1852" s="17">
        <v>800</v>
      </c>
      <c r="C1852" s="16"/>
      <c r="D1852" s="16"/>
      <c r="E1852" s="34" t="s">
        <v>52</v>
      </c>
      <c r="F1852" s="26">
        <f t="shared" ref="F1852:K1852" si="7862">F1853+F1855</f>
        <v>619</v>
      </c>
      <c r="G1852" s="26">
        <f t="shared" si="7862"/>
        <v>299</v>
      </c>
      <c r="H1852" s="26">
        <f t="shared" si="7862"/>
        <v>299</v>
      </c>
      <c r="I1852" s="26">
        <f t="shared" si="7862"/>
        <v>0</v>
      </c>
      <c r="J1852" s="26">
        <f t="shared" si="7862"/>
        <v>0</v>
      </c>
      <c r="K1852" s="26">
        <f t="shared" si="7862"/>
        <v>0</v>
      </c>
      <c r="L1852" s="26">
        <f t="shared" si="7573"/>
        <v>619</v>
      </c>
      <c r="M1852" s="26">
        <f t="shared" si="7574"/>
        <v>299</v>
      </c>
      <c r="N1852" s="26">
        <f t="shared" si="7575"/>
        <v>299</v>
      </c>
      <c r="O1852" s="26">
        <f>O1853+O1855</f>
        <v>0</v>
      </c>
      <c r="P1852" s="26">
        <f>P1853+P1855</f>
        <v>0</v>
      </c>
      <c r="Q1852" s="26">
        <f>Q1853+Q1855</f>
        <v>0</v>
      </c>
      <c r="R1852" s="26">
        <f t="shared" si="7576"/>
        <v>619</v>
      </c>
      <c r="S1852" s="26">
        <f t="shared" si="7577"/>
        <v>299</v>
      </c>
      <c r="T1852" s="26">
        <f t="shared" si="7578"/>
        <v>299</v>
      </c>
      <c r="U1852" s="26">
        <f>U1853+U1855</f>
        <v>0</v>
      </c>
      <c r="V1852" s="26">
        <f>V1853+V1855</f>
        <v>0</v>
      </c>
      <c r="W1852" s="26">
        <f>W1853+W1855</f>
        <v>0</v>
      </c>
      <c r="X1852" s="26">
        <f t="shared" si="7579"/>
        <v>619</v>
      </c>
      <c r="Y1852" s="26">
        <f t="shared" si="7580"/>
        <v>299</v>
      </c>
      <c r="Z1852" s="26">
        <f t="shared" si="7581"/>
        <v>299</v>
      </c>
      <c r="AA1852" s="26">
        <f>AA1853+AA1855</f>
        <v>0</v>
      </c>
      <c r="AB1852" s="26">
        <f>AB1853+AB1855</f>
        <v>0</v>
      </c>
      <c r="AC1852" s="26">
        <f>AC1853+AC1855</f>
        <v>0</v>
      </c>
      <c r="AD1852" s="26">
        <f t="shared" si="7582"/>
        <v>619</v>
      </c>
      <c r="AE1852" s="26">
        <f t="shared" si="7583"/>
        <v>299</v>
      </c>
      <c r="AF1852" s="26">
        <f t="shared" si="7584"/>
        <v>299</v>
      </c>
      <c r="AG1852" s="26">
        <f>AG1853+AG1855</f>
        <v>0</v>
      </c>
      <c r="AH1852" s="26">
        <f>AH1853+AH1855</f>
        <v>0</v>
      </c>
      <c r="AI1852" s="26">
        <f>AI1853+AI1855</f>
        <v>0</v>
      </c>
      <c r="AJ1852" s="26">
        <f t="shared" si="7585"/>
        <v>619</v>
      </c>
      <c r="AK1852" s="26">
        <f t="shared" si="7586"/>
        <v>299</v>
      </c>
      <c r="AL1852" s="26">
        <f t="shared" si="7587"/>
        <v>299</v>
      </c>
      <c r="AM1852" s="26">
        <f>AM1853+AM1855</f>
        <v>0</v>
      </c>
      <c r="AN1852" s="26">
        <f>AN1853+AN1855</f>
        <v>0</v>
      </c>
      <c r="AO1852" s="26">
        <f>AO1853+AO1855</f>
        <v>0</v>
      </c>
      <c r="AP1852" s="26">
        <f t="shared" si="7588"/>
        <v>619</v>
      </c>
      <c r="AQ1852" s="26">
        <f t="shared" si="7589"/>
        <v>299</v>
      </c>
      <c r="AR1852" s="26">
        <f t="shared" si="7590"/>
        <v>299</v>
      </c>
      <c r="AS1852" s="26">
        <f>AS1853+AS1855</f>
        <v>0</v>
      </c>
      <c r="AT1852" s="26">
        <f>AT1853+AT1855</f>
        <v>0</v>
      </c>
      <c r="AU1852" s="26">
        <f>AU1853+AU1855</f>
        <v>0</v>
      </c>
      <c r="AV1852" s="26">
        <f t="shared" si="7591"/>
        <v>619</v>
      </c>
      <c r="AW1852" s="26">
        <f t="shared" si="7592"/>
        <v>299</v>
      </c>
      <c r="AX1852" s="26">
        <f t="shared" si="7593"/>
        <v>299</v>
      </c>
      <c r="AY1852" s="26">
        <f>AY1853+AY1855</f>
        <v>0</v>
      </c>
      <c r="AZ1852" s="26">
        <f>AZ1853+AZ1855</f>
        <v>0</v>
      </c>
      <c r="BA1852" s="26">
        <f>BA1853+BA1855</f>
        <v>0</v>
      </c>
      <c r="BB1852" s="26">
        <f t="shared" si="7594"/>
        <v>619</v>
      </c>
      <c r="BC1852" s="26">
        <f t="shared" si="7595"/>
        <v>299</v>
      </c>
      <c r="BD1852" s="26">
        <f t="shared" si="7596"/>
        <v>299</v>
      </c>
      <c r="BE1852" s="26">
        <f>BE1853+BE1855</f>
        <v>0</v>
      </c>
      <c r="BF1852" s="26">
        <f>BF1853+BF1855</f>
        <v>0</v>
      </c>
      <c r="BG1852" s="26">
        <f>BG1853+BG1855</f>
        <v>0</v>
      </c>
      <c r="BH1852" s="26">
        <f t="shared" si="7597"/>
        <v>619</v>
      </c>
      <c r="BI1852" s="26">
        <f t="shared" si="7598"/>
        <v>299</v>
      </c>
      <c r="BJ1852" s="26">
        <f t="shared" si="7599"/>
        <v>299</v>
      </c>
      <c r="BK1852" s="26">
        <f>BK1853+BK1855</f>
        <v>0</v>
      </c>
      <c r="BL1852" s="26">
        <f>BL1853+BL1855</f>
        <v>0</v>
      </c>
      <c r="BM1852" s="26">
        <f>BM1853+BM1855</f>
        <v>0</v>
      </c>
      <c r="BN1852" s="26">
        <f t="shared" si="7600"/>
        <v>619</v>
      </c>
      <c r="BO1852" s="26">
        <f t="shared" si="7601"/>
        <v>299</v>
      </c>
      <c r="BP1852" s="26">
        <f t="shared" si="7602"/>
        <v>299</v>
      </c>
      <c r="BQ1852" s="26">
        <f>BQ1853+BQ1855</f>
        <v>0</v>
      </c>
      <c r="BR1852" s="26">
        <f>BR1853+BR1855</f>
        <v>0</v>
      </c>
      <c r="BS1852" s="26">
        <f t="shared" si="7603"/>
        <v>619</v>
      </c>
      <c r="BT1852" s="26">
        <f t="shared" si="7604"/>
        <v>299</v>
      </c>
      <c r="BU1852" s="26">
        <f t="shared" si="7605"/>
        <v>299</v>
      </c>
      <c r="BV1852" s="26">
        <f>BV1853+BV1855</f>
        <v>0</v>
      </c>
      <c r="BW1852" s="26">
        <f>BW1853+BW1855</f>
        <v>0</v>
      </c>
      <c r="BX1852" s="26">
        <f t="shared" si="7606"/>
        <v>619</v>
      </c>
      <c r="BY1852" s="26">
        <f t="shared" si="7607"/>
        <v>299</v>
      </c>
      <c r="BZ1852" s="26">
        <f t="shared" si="7608"/>
        <v>299</v>
      </c>
      <c r="CA1852" s="26">
        <f>CA1853+CA1855</f>
        <v>0</v>
      </c>
      <c r="CB1852" s="26">
        <f>CB1853+CB1855</f>
        <v>0</v>
      </c>
      <c r="CC1852" s="26">
        <f>CC1853+CC1855</f>
        <v>0</v>
      </c>
      <c r="CD1852" s="26">
        <f t="shared" si="7752"/>
        <v>619</v>
      </c>
      <c r="CE1852" s="26">
        <f t="shared" si="7753"/>
        <v>299</v>
      </c>
      <c r="CF1852" s="26">
        <f t="shared" si="7754"/>
        <v>299</v>
      </c>
      <c r="CG1852" s="26">
        <f>CG1853+CG1855</f>
        <v>0</v>
      </c>
      <c r="CH1852" s="26">
        <f>CH1853+CH1855</f>
        <v>0</v>
      </c>
      <c r="CI1852" s="26">
        <f>CI1853+CI1855</f>
        <v>0</v>
      </c>
      <c r="CJ1852" s="26">
        <f t="shared" si="7755"/>
        <v>619</v>
      </c>
      <c r="CK1852" s="26">
        <f t="shared" si="7756"/>
        <v>299</v>
      </c>
      <c r="CL1852" s="26">
        <f t="shared" si="7757"/>
        <v>299</v>
      </c>
      <c r="CM1852" s="26">
        <f>CM1853+CM1855</f>
        <v>0</v>
      </c>
      <c r="CN1852" s="26">
        <f>CN1853+CN1855</f>
        <v>0</v>
      </c>
      <c r="CO1852" s="26">
        <f>CO1853+CO1855</f>
        <v>0</v>
      </c>
      <c r="CP1852" s="26">
        <f t="shared" si="7758"/>
        <v>619</v>
      </c>
      <c r="CQ1852" s="26">
        <f t="shared" si="7759"/>
        <v>299</v>
      </c>
      <c r="CR1852" s="26">
        <f t="shared" si="7760"/>
        <v>299</v>
      </c>
      <c r="CS1852" s="26">
        <f>CS1853+CS1855</f>
        <v>0</v>
      </c>
      <c r="CT1852" s="19"/>
      <c r="CU1852" s="35"/>
      <c r="CY1852" s="1" t="s">
        <v>27</v>
      </c>
    </row>
    <row r="1853" spans="1:105" hidden="1" x14ac:dyDescent="0.3">
      <c r="A1853" s="16" t="s">
        <v>1061</v>
      </c>
      <c r="B1853" s="17">
        <v>830</v>
      </c>
      <c r="C1853" s="16"/>
      <c r="D1853" s="16"/>
      <c r="E1853" s="34" t="s">
        <v>1018</v>
      </c>
      <c r="F1853" s="26">
        <f t="shared" ref="F1853:K1853" si="7863">F1854</f>
        <v>619</v>
      </c>
      <c r="G1853" s="26">
        <f t="shared" si="7863"/>
        <v>299</v>
      </c>
      <c r="H1853" s="26">
        <f t="shared" si="7863"/>
        <v>299</v>
      </c>
      <c r="I1853" s="26">
        <f t="shared" si="7863"/>
        <v>0</v>
      </c>
      <c r="J1853" s="26">
        <f t="shared" si="7863"/>
        <v>0</v>
      </c>
      <c r="K1853" s="26">
        <f t="shared" si="7863"/>
        <v>0</v>
      </c>
      <c r="L1853" s="26">
        <f t="shared" si="7573"/>
        <v>619</v>
      </c>
      <c r="M1853" s="26">
        <f t="shared" si="7574"/>
        <v>299</v>
      </c>
      <c r="N1853" s="26">
        <f t="shared" si="7575"/>
        <v>299</v>
      </c>
      <c r="O1853" s="26">
        <f>O1854</f>
        <v>0</v>
      </c>
      <c r="P1853" s="26">
        <f>P1854</f>
        <v>0</v>
      </c>
      <c r="Q1853" s="26">
        <f>Q1854</f>
        <v>0</v>
      </c>
      <c r="R1853" s="26">
        <f t="shared" si="7576"/>
        <v>619</v>
      </c>
      <c r="S1853" s="26">
        <f t="shared" si="7577"/>
        <v>299</v>
      </c>
      <c r="T1853" s="26">
        <f t="shared" si="7578"/>
        <v>299</v>
      </c>
      <c r="U1853" s="26">
        <f>U1854</f>
        <v>0</v>
      </c>
      <c r="V1853" s="26">
        <f>V1854</f>
        <v>0</v>
      </c>
      <c r="W1853" s="26">
        <f>W1854</f>
        <v>0</v>
      </c>
      <c r="X1853" s="26">
        <f t="shared" si="7579"/>
        <v>619</v>
      </c>
      <c r="Y1853" s="26">
        <f t="shared" si="7580"/>
        <v>299</v>
      </c>
      <c r="Z1853" s="26">
        <f t="shared" si="7581"/>
        <v>299</v>
      </c>
      <c r="AA1853" s="26">
        <f>AA1854</f>
        <v>0</v>
      </c>
      <c r="AB1853" s="26">
        <f>AB1854</f>
        <v>0</v>
      </c>
      <c r="AC1853" s="26">
        <f>AC1854</f>
        <v>0</v>
      </c>
      <c r="AD1853" s="26">
        <f t="shared" si="7582"/>
        <v>619</v>
      </c>
      <c r="AE1853" s="26">
        <f t="shared" si="7583"/>
        <v>299</v>
      </c>
      <c r="AF1853" s="26">
        <f t="shared" si="7584"/>
        <v>299</v>
      </c>
      <c r="AG1853" s="26">
        <f>AG1854</f>
        <v>0</v>
      </c>
      <c r="AH1853" s="26">
        <f>AH1854</f>
        <v>0</v>
      </c>
      <c r="AI1853" s="26">
        <f>AI1854</f>
        <v>0</v>
      </c>
      <c r="AJ1853" s="26">
        <f t="shared" si="7585"/>
        <v>619</v>
      </c>
      <c r="AK1853" s="26">
        <f t="shared" si="7586"/>
        <v>299</v>
      </c>
      <c r="AL1853" s="26">
        <f t="shared" si="7587"/>
        <v>299</v>
      </c>
      <c r="AM1853" s="26">
        <f>AM1854</f>
        <v>0</v>
      </c>
      <c r="AN1853" s="26">
        <f>AN1854</f>
        <v>0</v>
      </c>
      <c r="AO1853" s="26">
        <f>AO1854</f>
        <v>0</v>
      </c>
      <c r="AP1853" s="26">
        <f t="shared" si="7588"/>
        <v>619</v>
      </c>
      <c r="AQ1853" s="26">
        <f t="shared" si="7589"/>
        <v>299</v>
      </c>
      <c r="AR1853" s="26">
        <f t="shared" si="7590"/>
        <v>299</v>
      </c>
      <c r="AS1853" s="26">
        <f>AS1854</f>
        <v>0</v>
      </c>
      <c r="AT1853" s="26">
        <f>AT1854</f>
        <v>0</v>
      </c>
      <c r="AU1853" s="26">
        <f>AU1854</f>
        <v>0</v>
      </c>
      <c r="AV1853" s="26">
        <f t="shared" si="7591"/>
        <v>619</v>
      </c>
      <c r="AW1853" s="26">
        <f t="shared" si="7592"/>
        <v>299</v>
      </c>
      <c r="AX1853" s="26">
        <f t="shared" si="7593"/>
        <v>299</v>
      </c>
      <c r="AY1853" s="26">
        <f>AY1854</f>
        <v>0</v>
      </c>
      <c r="AZ1853" s="26">
        <f>AZ1854</f>
        <v>0</v>
      </c>
      <c r="BA1853" s="26">
        <f>BA1854</f>
        <v>0</v>
      </c>
      <c r="BB1853" s="26">
        <f t="shared" si="7594"/>
        <v>619</v>
      </c>
      <c r="BC1853" s="26">
        <f t="shared" si="7595"/>
        <v>299</v>
      </c>
      <c r="BD1853" s="26">
        <f t="shared" si="7596"/>
        <v>299</v>
      </c>
      <c r="BE1853" s="26">
        <f>BE1854</f>
        <v>0</v>
      </c>
      <c r="BF1853" s="26">
        <f>BF1854</f>
        <v>0</v>
      </c>
      <c r="BG1853" s="26">
        <f>BG1854</f>
        <v>0</v>
      </c>
      <c r="BH1853" s="26">
        <f t="shared" si="7597"/>
        <v>619</v>
      </c>
      <c r="BI1853" s="26">
        <f t="shared" si="7598"/>
        <v>299</v>
      </c>
      <c r="BJ1853" s="26">
        <f t="shared" si="7599"/>
        <v>299</v>
      </c>
      <c r="BK1853" s="26">
        <f>BK1854</f>
        <v>0</v>
      </c>
      <c r="BL1853" s="26">
        <f>BL1854</f>
        <v>0</v>
      </c>
      <c r="BM1853" s="26">
        <f>BM1854</f>
        <v>0</v>
      </c>
      <c r="BN1853" s="26">
        <f t="shared" si="7600"/>
        <v>619</v>
      </c>
      <c r="BO1853" s="26">
        <f t="shared" si="7601"/>
        <v>299</v>
      </c>
      <c r="BP1853" s="26">
        <f t="shared" si="7602"/>
        <v>299</v>
      </c>
      <c r="BQ1853" s="26">
        <f>BQ1854</f>
        <v>0</v>
      </c>
      <c r="BR1853" s="26">
        <f>BR1854</f>
        <v>0</v>
      </c>
      <c r="BS1853" s="26">
        <f t="shared" si="7603"/>
        <v>619</v>
      </c>
      <c r="BT1853" s="26">
        <f t="shared" si="7604"/>
        <v>299</v>
      </c>
      <c r="BU1853" s="26">
        <f t="shared" si="7605"/>
        <v>299</v>
      </c>
      <c r="BV1853" s="26">
        <f>BV1854</f>
        <v>0</v>
      </c>
      <c r="BW1853" s="26">
        <f>BW1854</f>
        <v>0</v>
      </c>
      <c r="BX1853" s="26">
        <f t="shared" si="7606"/>
        <v>619</v>
      </c>
      <c r="BY1853" s="26">
        <f t="shared" si="7607"/>
        <v>299</v>
      </c>
      <c r="BZ1853" s="26">
        <f t="shared" si="7608"/>
        <v>299</v>
      </c>
      <c r="CA1853" s="26">
        <f>CA1854</f>
        <v>0</v>
      </c>
      <c r="CB1853" s="26">
        <f>CB1854</f>
        <v>0</v>
      </c>
      <c r="CC1853" s="26">
        <f>CC1854</f>
        <v>0</v>
      </c>
      <c r="CD1853" s="26">
        <f t="shared" si="7752"/>
        <v>619</v>
      </c>
      <c r="CE1853" s="26">
        <f t="shared" si="7753"/>
        <v>299</v>
      </c>
      <c r="CF1853" s="26">
        <f t="shared" si="7754"/>
        <v>299</v>
      </c>
      <c r="CG1853" s="26">
        <f>CG1854</f>
        <v>0</v>
      </c>
      <c r="CH1853" s="26">
        <f>CH1854</f>
        <v>0</v>
      </c>
      <c r="CI1853" s="26">
        <f>CI1854</f>
        <v>0</v>
      </c>
      <c r="CJ1853" s="26">
        <f t="shared" si="7755"/>
        <v>619</v>
      </c>
      <c r="CK1853" s="26">
        <f t="shared" si="7756"/>
        <v>299</v>
      </c>
      <c r="CL1853" s="26">
        <f t="shared" si="7757"/>
        <v>299</v>
      </c>
      <c r="CM1853" s="26">
        <f>CM1854</f>
        <v>0</v>
      </c>
      <c r="CN1853" s="26">
        <f>CN1854</f>
        <v>0</v>
      </c>
      <c r="CO1853" s="26">
        <f>CO1854</f>
        <v>0</v>
      </c>
      <c r="CP1853" s="26">
        <f t="shared" si="7758"/>
        <v>619</v>
      </c>
      <c r="CQ1853" s="26">
        <f t="shared" si="7759"/>
        <v>299</v>
      </c>
      <c r="CR1853" s="26">
        <f t="shared" si="7760"/>
        <v>299</v>
      </c>
      <c r="CS1853" s="26">
        <f>CS1854</f>
        <v>0</v>
      </c>
      <c r="CT1853" s="19"/>
      <c r="CU1853" s="35"/>
      <c r="CZ1853" s="1" t="s">
        <v>28</v>
      </c>
    </row>
    <row r="1854" spans="1:105" hidden="1" x14ac:dyDescent="0.3">
      <c r="A1854" s="16" t="s">
        <v>1061</v>
      </c>
      <c r="B1854" s="17">
        <v>830</v>
      </c>
      <c r="C1854" s="16" t="s">
        <v>40</v>
      </c>
      <c r="D1854" s="16" t="s">
        <v>41</v>
      </c>
      <c r="E1854" s="34" t="s">
        <v>42</v>
      </c>
      <c r="F1854" s="26">
        <v>619</v>
      </c>
      <c r="G1854" s="26">
        <v>299</v>
      </c>
      <c r="H1854" s="26">
        <v>299</v>
      </c>
      <c r="I1854" s="26"/>
      <c r="J1854" s="26"/>
      <c r="K1854" s="26"/>
      <c r="L1854" s="26">
        <f t="shared" si="7573"/>
        <v>619</v>
      </c>
      <c r="M1854" s="26">
        <f t="shared" si="7574"/>
        <v>299</v>
      </c>
      <c r="N1854" s="26">
        <f t="shared" si="7575"/>
        <v>299</v>
      </c>
      <c r="O1854" s="26"/>
      <c r="P1854" s="26"/>
      <c r="Q1854" s="26"/>
      <c r="R1854" s="26">
        <f t="shared" si="7576"/>
        <v>619</v>
      </c>
      <c r="S1854" s="26">
        <f t="shared" si="7577"/>
        <v>299</v>
      </c>
      <c r="T1854" s="26">
        <f t="shared" si="7578"/>
        <v>299</v>
      </c>
      <c r="U1854" s="26"/>
      <c r="V1854" s="26"/>
      <c r="W1854" s="26"/>
      <c r="X1854" s="26">
        <f t="shared" si="7579"/>
        <v>619</v>
      </c>
      <c r="Y1854" s="26">
        <f t="shared" si="7580"/>
        <v>299</v>
      </c>
      <c r="Z1854" s="26">
        <f t="shared" si="7581"/>
        <v>299</v>
      </c>
      <c r="AA1854" s="26"/>
      <c r="AB1854" s="26"/>
      <c r="AC1854" s="26"/>
      <c r="AD1854" s="26">
        <f t="shared" si="7582"/>
        <v>619</v>
      </c>
      <c r="AE1854" s="26">
        <f t="shared" si="7583"/>
        <v>299</v>
      </c>
      <c r="AF1854" s="26">
        <f t="shared" si="7584"/>
        <v>299</v>
      </c>
      <c r="AG1854" s="26"/>
      <c r="AH1854" s="26"/>
      <c r="AI1854" s="26"/>
      <c r="AJ1854" s="26">
        <f t="shared" si="7585"/>
        <v>619</v>
      </c>
      <c r="AK1854" s="26">
        <f t="shared" si="7586"/>
        <v>299</v>
      </c>
      <c r="AL1854" s="26">
        <f t="shared" si="7587"/>
        <v>299</v>
      </c>
      <c r="AM1854" s="26"/>
      <c r="AN1854" s="26"/>
      <c r="AO1854" s="26"/>
      <c r="AP1854" s="26">
        <f t="shared" si="7588"/>
        <v>619</v>
      </c>
      <c r="AQ1854" s="26">
        <f t="shared" si="7589"/>
        <v>299</v>
      </c>
      <c r="AR1854" s="26">
        <f t="shared" si="7590"/>
        <v>299</v>
      </c>
      <c r="AS1854" s="26"/>
      <c r="AT1854" s="26"/>
      <c r="AU1854" s="26"/>
      <c r="AV1854" s="26">
        <f t="shared" si="7591"/>
        <v>619</v>
      </c>
      <c r="AW1854" s="26">
        <f t="shared" si="7592"/>
        <v>299</v>
      </c>
      <c r="AX1854" s="26">
        <f t="shared" si="7593"/>
        <v>299</v>
      </c>
      <c r="AY1854" s="26"/>
      <c r="AZ1854" s="26"/>
      <c r="BA1854" s="26"/>
      <c r="BB1854" s="26">
        <f t="shared" si="7594"/>
        <v>619</v>
      </c>
      <c r="BC1854" s="26">
        <f t="shared" si="7595"/>
        <v>299</v>
      </c>
      <c r="BD1854" s="26">
        <f t="shared" si="7596"/>
        <v>299</v>
      </c>
      <c r="BE1854" s="26"/>
      <c r="BF1854" s="26"/>
      <c r="BG1854" s="26"/>
      <c r="BH1854" s="26">
        <f t="shared" si="7597"/>
        <v>619</v>
      </c>
      <c r="BI1854" s="26">
        <f t="shared" si="7598"/>
        <v>299</v>
      </c>
      <c r="BJ1854" s="26">
        <f t="shared" si="7599"/>
        <v>299</v>
      </c>
      <c r="BK1854" s="26"/>
      <c r="BL1854" s="26"/>
      <c r="BM1854" s="26"/>
      <c r="BN1854" s="26">
        <f t="shared" si="7600"/>
        <v>619</v>
      </c>
      <c r="BO1854" s="26">
        <f t="shared" si="7601"/>
        <v>299</v>
      </c>
      <c r="BP1854" s="26">
        <f t="shared" si="7602"/>
        <v>299</v>
      </c>
      <c r="BQ1854" s="26"/>
      <c r="BR1854" s="26"/>
      <c r="BS1854" s="26">
        <f t="shared" si="7603"/>
        <v>619</v>
      </c>
      <c r="BT1854" s="26">
        <f t="shared" si="7604"/>
        <v>299</v>
      </c>
      <c r="BU1854" s="26">
        <f t="shared" si="7605"/>
        <v>299</v>
      </c>
      <c r="BV1854" s="26"/>
      <c r="BW1854" s="26"/>
      <c r="BX1854" s="26">
        <f t="shared" si="7606"/>
        <v>619</v>
      </c>
      <c r="BY1854" s="26">
        <f t="shared" si="7607"/>
        <v>299</v>
      </c>
      <c r="BZ1854" s="26">
        <f t="shared" si="7608"/>
        <v>299</v>
      </c>
      <c r="CA1854" s="26"/>
      <c r="CB1854" s="26"/>
      <c r="CC1854" s="26"/>
      <c r="CD1854" s="26">
        <f t="shared" si="7752"/>
        <v>619</v>
      </c>
      <c r="CE1854" s="26">
        <f t="shared" si="7753"/>
        <v>299</v>
      </c>
      <c r="CF1854" s="26">
        <f t="shared" si="7754"/>
        <v>299</v>
      </c>
      <c r="CG1854" s="26"/>
      <c r="CH1854" s="26"/>
      <c r="CI1854" s="26"/>
      <c r="CJ1854" s="26">
        <f t="shared" si="7755"/>
        <v>619</v>
      </c>
      <c r="CK1854" s="26">
        <f t="shared" si="7756"/>
        <v>299</v>
      </c>
      <c r="CL1854" s="26">
        <f t="shared" si="7757"/>
        <v>299</v>
      </c>
      <c r="CM1854" s="26"/>
      <c r="CN1854" s="26"/>
      <c r="CO1854" s="26"/>
      <c r="CP1854" s="26">
        <f t="shared" si="7758"/>
        <v>619</v>
      </c>
      <c r="CQ1854" s="26">
        <f t="shared" si="7759"/>
        <v>299</v>
      </c>
      <c r="CR1854" s="26">
        <f t="shared" si="7760"/>
        <v>299</v>
      </c>
      <c r="CS1854" s="26"/>
      <c r="CT1854" s="19"/>
      <c r="CU1854" s="35"/>
    </row>
    <row r="1855" spans="1:105" hidden="1" x14ac:dyDescent="0.3">
      <c r="A1855" s="16" t="s">
        <v>1061</v>
      </c>
      <c r="B1855" s="17">
        <v>850</v>
      </c>
      <c r="C1855" s="16"/>
      <c r="D1855" s="16"/>
      <c r="E1855" s="34" t="s">
        <v>77</v>
      </c>
      <c r="F1855" s="26">
        <f t="shared" ref="F1855:K1855" si="7864">F1856</f>
        <v>0</v>
      </c>
      <c r="G1855" s="26">
        <f t="shared" si="7864"/>
        <v>0</v>
      </c>
      <c r="H1855" s="26">
        <f t="shared" si="7864"/>
        <v>0</v>
      </c>
      <c r="I1855" s="26">
        <f t="shared" si="7864"/>
        <v>0</v>
      </c>
      <c r="J1855" s="26">
        <f t="shared" si="7864"/>
        <v>0</v>
      </c>
      <c r="K1855" s="26">
        <f t="shared" si="7864"/>
        <v>0</v>
      </c>
      <c r="L1855" s="26">
        <f t="shared" si="7573"/>
        <v>0</v>
      </c>
      <c r="M1855" s="26">
        <f t="shared" si="7574"/>
        <v>0</v>
      </c>
      <c r="N1855" s="26">
        <f t="shared" si="7575"/>
        <v>0</v>
      </c>
      <c r="O1855" s="26">
        <f>O1856</f>
        <v>0</v>
      </c>
      <c r="P1855" s="26">
        <f>P1856</f>
        <v>0</v>
      </c>
      <c r="Q1855" s="26">
        <f>Q1856</f>
        <v>0</v>
      </c>
      <c r="R1855" s="26">
        <f t="shared" si="7576"/>
        <v>0</v>
      </c>
      <c r="S1855" s="26">
        <f t="shared" si="7577"/>
        <v>0</v>
      </c>
      <c r="T1855" s="26">
        <f t="shared" si="7578"/>
        <v>0</v>
      </c>
      <c r="U1855" s="26">
        <f>U1856</f>
        <v>0</v>
      </c>
      <c r="V1855" s="26">
        <f>V1856</f>
        <v>0</v>
      </c>
      <c r="W1855" s="26">
        <f>W1856</f>
        <v>0</v>
      </c>
      <c r="X1855" s="26">
        <f t="shared" si="7579"/>
        <v>0</v>
      </c>
      <c r="Y1855" s="26">
        <f t="shared" si="7580"/>
        <v>0</v>
      </c>
      <c r="Z1855" s="26">
        <f t="shared" si="7581"/>
        <v>0</v>
      </c>
      <c r="AA1855" s="26">
        <f>AA1856</f>
        <v>0</v>
      </c>
      <c r="AB1855" s="26">
        <f>AB1856</f>
        <v>0</v>
      </c>
      <c r="AC1855" s="26">
        <f>AC1856</f>
        <v>0</v>
      </c>
      <c r="AD1855" s="26">
        <f t="shared" si="7582"/>
        <v>0</v>
      </c>
      <c r="AE1855" s="26">
        <f t="shared" si="7583"/>
        <v>0</v>
      </c>
      <c r="AF1855" s="26">
        <f t="shared" si="7584"/>
        <v>0</v>
      </c>
      <c r="AG1855" s="26">
        <f>AG1856</f>
        <v>0</v>
      </c>
      <c r="AH1855" s="26">
        <f>AH1856</f>
        <v>0</v>
      </c>
      <c r="AI1855" s="26">
        <f>AI1856</f>
        <v>0</v>
      </c>
      <c r="AJ1855" s="26">
        <f t="shared" si="7585"/>
        <v>0</v>
      </c>
      <c r="AK1855" s="26">
        <f t="shared" si="7586"/>
        <v>0</v>
      </c>
      <c r="AL1855" s="26">
        <f t="shared" si="7587"/>
        <v>0</v>
      </c>
      <c r="AM1855" s="26">
        <f>AM1856</f>
        <v>0</v>
      </c>
      <c r="AN1855" s="26">
        <f>AN1856</f>
        <v>0</v>
      </c>
      <c r="AO1855" s="26">
        <f>AO1856</f>
        <v>0</v>
      </c>
      <c r="AP1855" s="26">
        <f t="shared" si="7588"/>
        <v>0</v>
      </c>
      <c r="AQ1855" s="26">
        <f t="shared" si="7589"/>
        <v>0</v>
      </c>
      <c r="AR1855" s="26">
        <f t="shared" si="7590"/>
        <v>0</v>
      </c>
      <c r="AS1855" s="26">
        <f>AS1856</f>
        <v>0</v>
      </c>
      <c r="AT1855" s="26">
        <f>AT1856</f>
        <v>0</v>
      </c>
      <c r="AU1855" s="26">
        <f>AU1856</f>
        <v>0</v>
      </c>
      <c r="AV1855" s="26">
        <f t="shared" si="7591"/>
        <v>0</v>
      </c>
      <c r="AW1855" s="26">
        <f t="shared" si="7592"/>
        <v>0</v>
      </c>
      <c r="AX1855" s="26">
        <f t="shared" si="7593"/>
        <v>0</v>
      </c>
      <c r="AY1855" s="26">
        <f>AY1856</f>
        <v>0</v>
      </c>
      <c r="AZ1855" s="26">
        <f>AZ1856</f>
        <v>0</v>
      </c>
      <c r="BA1855" s="26">
        <f>BA1856</f>
        <v>0</v>
      </c>
      <c r="BB1855" s="26">
        <f t="shared" si="7594"/>
        <v>0</v>
      </c>
      <c r="BC1855" s="26">
        <f t="shared" si="7595"/>
        <v>0</v>
      </c>
      <c r="BD1855" s="26">
        <f t="shared" si="7596"/>
        <v>0</v>
      </c>
      <c r="BE1855" s="26">
        <f>BE1856</f>
        <v>0</v>
      </c>
      <c r="BF1855" s="26">
        <f>BF1856</f>
        <v>0</v>
      </c>
      <c r="BG1855" s="26">
        <f>BG1856</f>
        <v>0</v>
      </c>
      <c r="BH1855" s="26">
        <f t="shared" si="7597"/>
        <v>0</v>
      </c>
      <c r="BI1855" s="26">
        <f t="shared" si="7598"/>
        <v>0</v>
      </c>
      <c r="BJ1855" s="26">
        <f t="shared" si="7599"/>
        <v>0</v>
      </c>
      <c r="BK1855" s="26">
        <f>BK1856</f>
        <v>0</v>
      </c>
      <c r="BL1855" s="26">
        <f>BL1856</f>
        <v>0</v>
      </c>
      <c r="BM1855" s="26">
        <f>BM1856</f>
        <v>0</v>
      </c>
      <c r="BN1855" s="26">
        <f t="shared" si="7600"/>
        <v>0</v>
      </c>
      <c r="BO1855" s="26">
        <f t="shared" si="7601"/>
        <v>0</v>
      </c>
      <c r="BP1855" s="26">
        <f t="shared" si="7602"/>
        <v>0</v>
      </c>
      <c r="BQ1855" s="26">
        <f>BQ1856</f>
        <v>0</v>
      </c>
      <c r="BR1855" s="26">
        <f>BR1856</f>
        <v>0</v>
      </c>
      <c r="BS1855" s="26">
        <f t="shared" si="7603"/>
        <v>0</v>
      </c>
      <c r="BT1855" s="26">
        <f t="shared" si="7604"/>
        <v>0</v>
      </c>
      <c r="BU1855" s="26">
        <f t="shared" si="7605"/>
        <v>0</v>
      </c>
      <c r="BV1855" s="26">
        <f>BV1856</f>
        <v>0</v>
      </c>
      <c r="BW1855" s="26">
        <f>BW1856</f>
        <v>0</v>
      </c>
      <c r="BX1855" s="26">
        <f t="shared" si="7606"/>
        <v>0</v>
      </c>
      <c r="BY1855" s="26">
        <f t="shared" si="7607"/>
        <v>0</v>
      </c>
      <c r="BZ1855" s="26">
        <f t="shared" si="7608"/>
        <v>0</v>
      </c>
      <c r="CA1855" s="26">
        <f>CA1856</f>
        <v>0</v>
      </c>
      <c r="CB1855" s="26">
        <f>CB1856</f>
        <v>0</v>
      </c>
      <c r="CC1855" s="26">
        <f>CC1856</f>
        <v>0</v>
      </c>
      <c r="CD1855" s="26">
        <f t="shared" si="7752"/>
        <v>0</v>
      </c>
      <c r="CE1855" s="26">
        <f t="shared" si="7753"/>
        <v>0</v>
      </c>
      <c r="CF1855" s="26">
        <f t="shared" si="7754"/>
        <v>0</v>
      </c>
      <c r="CG1855" s="26">
        <f>CG1856</f>
        <v>0</v>
      </c>
      <c r="CH1855" s="26">
        <f>CH1856</f>
        <v>0</v>
      </c>
      <c r="CI1855" s="26">
        <f>CI1856</f>
        <v>0</v>
      </c>
      <c r="CJ1855" s="26">
        <f t="shared" si="7755"/>
        <v>0</v>
      </c>
      <c r="CK1855" s="26">
        <f t="shared" si="7756"/>
        <v>0</v>
      </c>
      <c r="CL1855" s="26">
        <f t="shared" si="7757"/>
        <v>0</v>
      </c>
      <c r="CM1855" s="26">
        <f>CM1856</f>
        <v>0</v>
      </c>
      <c r="CN1855" s="26">
        <f>CN1856</f>
        <v>0</v>
      </c>
      <c r="CO1855" s="26">
        <f>CO1856</f>
        <v>0</v>
      </c>
      <c r="CP1855" s="26">
        <f t="shared" si="7758"/>
        <v>0</v>
      </c>
      <c r="CQ1855" s="26">
        <f t="shared" si="7759"/>
        <v>0</v>
      </c>
      <c r="CR1855" s="26">
        <f t="shared" si="7760"/>
        <v>0</v>
      </c>
      <c r="CS1855" s="26">
        <f>CS1856</f>
        <v>0</v>
      </c>
      <c r="CT1855" s="19">
        <v>0</v>
      </c>
      <c r="CU1855" s="35"/>
      <c r="CZ1855" s="1" t="s">
        <v>28</v>
      </c>
    </row>
    <row r="1856" spans="1:105" hidden="1" x14ac:dyDescent="0.3">
      <c r="A1856" s="16" t="s">
        <v>1061</v>
      </c>
      <c r="B1856" s="17">
        <v>850</v>
      </c>
      <c r="C1856" s="16" t="s">
        <v>40</v>
      </c>
      <c r="D1856" s="16" t="s">
        <v>41</v>
      </c>
      <c r="E1856" s="34" t="s">
        <v>42</v>
      </c>
      <c r="F1856" s="26"/>
      <c r="G1856" s="26"/>
      <c r="H1856" s="26"/>
      <c r="I1856" s="26"/>
      <c r="J1856" s="26"/>
      <c r="K1856" s="26"/>
      <c r="L1856" s="26">
        <f t="shared" si="7573"/>
        <v>0</v>
      </c>
      <c r="M1856" s="26">
        <f t="shared" si="7574"/>
        <v>0</v>
      </c>
      <c r="N1856" s="26">
        <f t="shared" si="7575"/>
        <v>0</v>
      </c>
      <c r="O1856" s="26"/>
      <c r="P1856" s="26"/>
      <c r="Q1856" s="26"/>
      <c r="R1856" s="26">
        <f t="shared" si="7576"/>
        <v>0</v>
      </c>
      <c r="S1856" s="26">
        <f t="shared" si="7577"/>
        <v>0</v>
      </c>
      <c r="T1856" s="26">
        <f t="shared" si="7578"/>
        <v>0</v>
      </c>
      <c r="U1856" s="26"/>
      <c r="V1856" s="26"/>
      <c r="W1856" s="26"/>
      <c r="X1856" s="26">
        <f t="shared" si="7579"/>
        <v>0</v>
      </c>
      <c r="Y1856" s="26">
        <f t="shared" si="7580"/>
        <v>0</v>
      </c>
      <c r="Z1856" s="26">
        <f t="shared" si="7581"/>
        <v>0</v>
      </c>
      <c r="AA1856" s="26"/>
      <c r="AB1856" s="26"/>
      <c r="AC1856" s="26"/>
      <c r="AD1856" s="26">
        <f t="shared" si="7582"/>
        <v>0</v>
      </c>
      <c r="AE1856" s="26">
        <f t="shared" si="7583"/>
        <v>0</v>
      </c>
      <c r="AF1856" s="26">
        <f t="shared" si="7584"/>
        <v>0</v>
      </c>
      <c r="AG1856" s="26"/>
      <c r="AH1856" s="26"/>
      <c r="AI1856" s="26"/>
      <c r="AJ1856" s="26">
        <f t="shared" si="7585"/>
        <v>0</v>
      </c>
      <c r="AK1856" s="26">
        <f t="shared" si="7586"/>
        <v>0</v>
      </c>
      <c r="AL1856" s="26">
        <f t="shared" si="7587"/>
        <v>0</v>
      </c>
      <c r="AM1856" s="26"/>
      <c r="AN1856" s="26"/>
      <c r="AO1856" s="26"/>
      <c r="AP1856" s="26">
        <f t="shared" si="7588"/>
        <v>0</v>
      </c>
      <c r="AQ1856" s="26">
        <f t="shared" si="7589"/>
        <v>0</v>
      </c>
      <c r="AR1856" s="26">
        <f t="shared" si="7590"/>
        <v>0</v>
      </c>
      <c r="AS1856" s="26"/>
      <c r="AT1856" s="26"/>
      <c r="AU1856" s="26"/>
      <c r="AV1856" s="26">
        <f t="shared" si="7591"/>
        <v>0</v>
      </c>
      <c r="AW1856" s="26">
        <f t="shared" si="7592"/>
        <v>0</v>
      </c>
      <c r="AX1856" s="26">
        <f t="shared" si="7593"/>
        <v>0</v>
      </c>
      <c r="AY1856" s="26"/>
      <c r="AZ1856" s="26"/>
      <c r="BA1856" s="26"/>
      <c r="BB1856" s="26">
        <f t="shared" si="7594"/>
        <v>0</v>
      </c>
      <c r="BC1856" s="26">
        <f t="shared" si="7595"/>
        <v>0</v>
      </c>
      <c r="BD1856" s="26">
        <f t="shared" si="7596"/>
        <v>0</v>
      </c>
      <c r="BE1856" s="26"/>
      <c r="BF1856" s="26"/>
      <c r="BG1856" s="26"/>
      <c r="BH1856" s="26">
        <f t="shared" si="7597"/>
        <v>0</v>
      </c>
      <c r="BI1856" s="26">
        <f t="shared" si="7598"/>
        <v>0</v>
      </c>
      <c r="BJ1856" s="26">
        <f t="shared" si="7599"/>
        <v>0</v>
      </c>
      <c r="BK1856" s="26"/>
      <c r="BL1856" s="26"/>
      <c r="BM1856" s="26"/>
      <c r="BN1856" s="26">
        <f t="shared" si="7600"/>
        <v>0</v>
      </c>
      <c r="BO1856" s="26">
        <f t="shared" si="7601"/>
        <v>0</v>
      </c>
      <c r="BP1856" s="26">
        <f t="shared" si="7602"/>
        <v>0</v>
      </c>
      <c r="BQ1856" s="26"/>
      <c r="BR1856" s="26"/>
      <c r="BS1856" s="26">
        <f t="shared" si="7603"/>
        <v>0</v>
      </c>
      <c r="BT1856" s="26">
        <f t="shared" si="7604"/>
        <v>0</v>
      </c>
      <c r="BU1856" s="26">
        <f t="shared" si="7605"/>
        <v>0</v>
      </c>
      <c r="BV1856" s="26"/>
      <c r="BW1856" s="26"/>
      <c r="BX1856" s="26">
        <f t="shared" si="7606"/>
        <v>0</v>
      </c>
      <c r="BY1856" s="26">
        <f t="shared" si="7607"/>
        <v>0</v>
      </c>
      <c r="BZ1856" s="26">
        <f t="shared" si="7608"/>
        <v>0</v>
      </c>
      <c r="CA1856" s="26"/>
      <c r="CB1856" s="26"/>
      <c r="CC1856" s="26"/>
      <c r="CD1856" s="26">
        <f t="shared" si="7752"/>
        <v>0</v>
      </c>
      <c r="CE1856" s="26">
        <f t="shared" si="7753"/>
        <v>0</v>
      </c>
      <c r="CF1856" s="26">
        <f t="shared" si="7754"/>
        <v>0</v>
      </c>
      <c r="CG1856" s="26"/>
      <c r="CH1856" s="26"/>
      <c r="CI1856" s="26"/>
      <c r="CJ1856" s="26">
        <f t="shared" si="7755"/>
        <v>0</v>
      </c>
      <c r="CK1856" s="26">
        <f t="shared" si="7756"/>
        <v>0</v>
      </c>
      <c r="CL1856" s="26">
        <f t="shared" si="7757"/>
        <v>0</v>
      </c>
      <c r="CM1856" s="26"/>
      <c r="CN1856" s="26"/>
      <c r="CO1856" s="26"/>
      <c r="CP1856" s="26">
        <f t="shared" si="7758"/>
        <v>0</v>
      </c>
      <c r="CQ1856" s="26">
        <f t="shared" si="7759"/>
        <v>0</v>
      </c>
      <c r="CR1856" s="26">
        <f t="shared" si="7760"/>
        <v>0</v>
      </c>
      <c r="CS1856" s="26"/>
      <c r="CT1856" s="19">
        <v>0</v>
      </c>
      <c r="CU1856" s="35"/>
    </row>
    <row r="1857" spans="1:105" s="28" customFormat="1" ht="31.2" hidden="1" x14ac:dyDescent="0.3">
      <c r="A1857" s="29" t="s">
        <v>1063</v>
      </c>
      <c r="B1857" s="30"/>
      <c r="C1857" s="29"/>
      <c r="D1857" s="29"/>
      <c r="E1857" s="31" t="s">
        <v>1064</v>
      </c>
      <c r="F1857" s="32">
        <f t="shared" ref="F1857:K1857" si="7865">F1858</f>
        <v>143555.20000000001</v>
      </c>
      <c r="G1857" s="32">
        <f t="shared" si="7865"/>
        <v>169033.9</v>
      </c>
      <c r="H1857" s="32">
        <f t="shared" si="7865"/>
        <v>205097.9</v>
      </c>
      <c r="I1857" s="32">
        <f t="shared" si="7865"/>
        <v>0</v>
      </c>
      <c r="J1857" s="32">
        <f t="shared" si="7865"/>
        <v>0</v>
      </c>
      <c r="K1857" s="32">
        <f t="shared" si="7865"/>
        <v>0</v>
      </c>
      <c r="L1857" s="32">
        <f t="shared" si="7573"/>
        <v>143555.20000000001</v>
      </c>
      <c r="M1857" s="32">
        <f t="shared" si="7574"/>
        <v>169033.9</v>
      </c>
      <c r="N1857" s="32">
        <f t="shared" si="7575"/>
        <v>205097.9</v>
      </c>
      <c r="O1857" s="32">
        <f>O1858</f>
        <v>76.667000000000002</v>
      </c>
      <c r="P1857" s="32">
        <f>P1858</f>
        <v>0</v>
      </c>
      <c r="Q1857" s="32">
        <f>Q1858</f>
        <v>0</v>
      </c>
      <c r="R1857" s="32">
        <f t="shared" si="7576"/>
        <v>143631.867</v>
      </c>
      <c r="S1857" s="32">
        <f t="shared" si="7577"/>
        <v>169033.9</v>
      </c>
      <c r="T1857" s="32">
        <f t="shared" si="7578"/>
        <v>205097.9</v>
      </c>
      <c r="U1857" s="32">
        <f>U1858</f>
        <v>0</v>
      </c>
      <c r="V1857" s="32">
        <f>V1858</f>
        <v>0</v>
      </c>
      <c r="W1857" s="32">
        <f>W1858</f>
        <v>0</v>
      </c>
      <c r="X1857" s="32">
        <f t="shared" si="7579"/>
        <v>143631.867</v>
      </c>
      <c r="Y1857" s="32">
        <f t="shared" si="7580"/>
        <v>169033.9</v>
      </c>
      <c r="Z1857" s="32">
        <f t="shared" si="7581"/>
        <v>205097.9</v>
      </c>
      <c r="AA1857" s="32">
        <f>AA1858</f>
        <v>1979.92</v>
      </c>
      <c r="AB1857" s="32">
        <f>AB1858</f>
        <v>0</v>
      </c>
      <c r="AC1857" s="32">
        <f>AC1858</f>
        <v>0</v>
      </c>
      <c r="AD1857" s="32">
        <f t="shared" si="7582"/>
        <v>145611.78700000001</v>
      </c>
      <c r="AE1857" s="32">
        <f t="shared" si="7583"/>
        <v>169033.9</v>
      </c>
      <c r="AF1857" s="32">
        <f t="shared" si="7584"/>
        <v>205097.9</v>
      </c>
      <c r="AG1857" s="32">
        <f>AG1858</f>
        <v>0</v>
      </c>
      <c r="AH1857" s="32">
        <f>AH1858</f>
        <v>0</v>
      </c>
      <c r="AI1857" s="32">
        <f>AI1858</f>
        <v>0</v>
      </c>
      <c r="AJ1857" s="32">
        <f t="shared" si="7585"/>
        <v>145611.78700000001</v>
      </c>
      <c r="AK1857" s="32">
        <f t="shared" si="7586"/>
        <v>169033.9</v>
      </c>
      <c r="AL1857" s="32">
        <f t="shared" si="7587"/>
        <v>205097.9</v>
      </c>
      <c r="AM1857" s="32">
        <f>AM1858</f>
        <v>0</v>
      </c>
      <c r="AN1857" s="32">
        <f>AN1858</f>
        <v>0</v>
      </c>
      <c r="AO1857" s="32">
        <f>AO1858</f>
        <v>0</v>
      </c>
      <c r="AP1857" s="32">
        <f t="shared" si="7588"/>
        <v>145611.78700000001</v>
      </c>
      <c r="AQ1857" s="32">
        <f t="shared" si="7589"/>
        <v>169033.9</v>
      </c>
      <c r="AR1857" s="32">
        <f t="shared" si="7590"/>
        <v>205097.9</v>
      </c>
      <c r="AS1857" s="32">
        <f>AS1858</f>
        <v>0</v>
      </c>
      <c r="AT1857" s="32">
        <f>AT1858</f>
        <v>0</v>
      </c>
      <c r="AU1857" s="32">
        <f>AU1858</f>
        <v>0</v>
      </c>
      <c r="AV1857" s="32">
        <f t="shared" si="7591"/>
        <v>145611.78700000001</v>
      </c>
      <c r="AW1857" s="32">
        <f t="shared" si="7592"/>
        <v>169033.9</v>
      </c>
      <c r="AX1857" s="32">
        <f t="shared" si="7593"/>
        <v>205097.9</v>
      </c>
      <c r="AY1857" s="32">
        <f>AY1858</f>
        <v>9941.3670000000002</v>
      </c>
      <c r="AZ1857" s="32">
        <f>AZ1858</f>
        <v>12081.4</v>
      </c>
      <c r="BA1857" s="32">
        <f>BA1858</f>
        <v>12081.4</v>
      </c>
      <c r="BB1857" s="32">
        <f t="shared" si="7594"/>
        <v>155553.15400000001</v>
      </c>
      <c r="BC1857" s="32">
        <f t="shared" si="7595"/>
        <v>181115.3</v>
      </c>
      <c r="BD1857" s="32">
        <f t="shared" si="7596"/>
        <v>217179.3</v>
      </c>
      <c r="BE1857" s="32">
        <f>BE1858</f>
        <v>0</v>
      </c>
      <c r="BF1857" s="32">
        <f>BF1858</f>
        <v>0</v>
      </c>
      <c r="BG1857" s="32">
        <f>BG1858</f>
        <v>0</v>
      </c>
      <c r="BH1857" s="32">
        <f t="shared" si="7597"/>
        <v>155553.15400000001</v>
      </c>
      <c r="BI1857" s="32">
        <f t="shared" si="7598"/>
        <v>181115.3</v>
      </c>
      <c r="BJ1857" s="32">
        <f t="shared" si="7599"/>
        <v>217179.3</v>
      </c>
      <c r="BK1857" s="32">
        <f>BK1858</f>
        <v>1538.1659999999999</v>
      </c>
      <c r="BL1857" s="32">
        <f>BL1858</f>
        <v>3589.08</v>
      </c>
      <c r="BM1857" s="32">
        <f>BM1858</f>
        <v>0</v>
      </c>
      <c r="BN1857" s="32">
        <f t="shared" si="7600"/>
        <v>157091.32</v>
      </c>
      <c r="BO1857" s="32">
        <f t="shared" si="7601"/>
        <v>184704.37999999998</v>
      </c>
      <c r="BP1857" s="32">
        <f t="shared" si="7602"/>
        <v>217179.3</v>
      </c>
      <c r="BQ1857" s="32">
        <f>BQ1858</f>
        <v>0</v>
      </c>
      <c r="BR1857" s="32">
        <f>BR1858</f>
        <v>-1583.59</v>
      </c>
      <c r="BS1857" s="26">
        <f t="shared" si="7603"/>
        <v>157091.32</v>
      </c>
      <c r="BT1857" s="26">
        <f t="shared" si="7604"/>
        <v>183120.78999999998</v>
      </c>
      <c r="BU1857" s="26">
        <f t="shared" si="7605"/>
        <v>217179.3</v>
      </c>
      <c r="BV1857" s="32">
        <f>BV1858</f>
        <v>0</v>
      </c>
      <c r="BW1857" s="32">
        <f>BW1858</f>
        <v>0</v>
      </c>
      <c r="BX1857" s="32">
        <f t="shared" si="7606"/>
        <v>157091.32</v>
      </c>
      <c r="BY1857" s="32">
        <f t="shared" si="7607"/>
        <v>183120.78999999998</v>
      </c>
      <c r="BZ1857" s="32">
        <f t="shared" si="7608"/>
        <v>217179.3</v>
      </c>
      <c r="CA1857" s="32">
        <f>CA1858</f>
        <v>213.58799999999974</v>
      </c>
      <c r="CB1857" s="32">
        <f>CB1858</f>
        <v>0</v>
      </c>
      <c r="CC1857" s="32">
        <f>CC1858</f>
        <v>0</v>
      </c>
      <c r="CD1857" s="32">
        <f t="shared" si="7752"/>
        <v>157304.908</v>
      </c>
      <c r="CE1857" s="32">
        <f t="shared" si="7753"/>
        <v>183120.78999999998</v>
      </c>
      <c r="CF1857" s="32">
        <f t="shared" si="7754"/>
        <v>217179.3</v>
      </c>
      <c r="CG1857" s="32">
        <f>CG1858</f>
        <v>0</v>
      </c>
      <c r="CH1857" s="32">
        <f>CH1858</f>
        <v>0</v>
      </c>
      <c r="CI1857" s="32">
        <f>CI1858</f>
        <v>0</v>
      </c>
      <c r="CJ1857" s="32">
        <f t="shared" si="7755"/>
        <v>157304.908</v>
      </c>
      <c r="CK1857" s="32">
        <f t="shared" si="7756"/>
        <v>183120.78999999998</v>
      </c>
      <c r="CL1857" s="32">
        <f t="shared" si="7757"/>
        <v>217179.3</v>
      </c>
      <c r="CM1857" s="32">
        <f>CM1858</f>
        <v>0</v>
      </c>
      <c r="CN1857" s="32">
        <f>CN1858</f>
        <v>0</v>
      </c>
      <c r="CO1857" s="32">
        <f>CO1858</f>
        <v>0</v>
      </c>
      <c r="CP1857" s="32">
        <f t="shared" si="7758"/>
        <v>157304.908</v>
      </c>
      <c r="CQ1857" s="32">
        <f t="shared" si="7759"/>
        <v>183120.78999999998</v>
      </c>
      <c r="CR1857" s="32">
        <f t="shared" si="7760"/>
        <v>217179.3</v>
      </c>
      <c r="CS1857" s="32">
        <f>CS1858</f>
        <v>0</v>
      </c>
      <c r="CT1857" s="19"/>
      <c r="CU1857" s="33"/>
      <c r="CW1857" s="28" t="s">
        <v>25</v>
      </c>
    </row>
    <row r="1858" spans="1:105" ht="46.8" hidden="1" x14ac:dyDescent="0.3">
      <c r="A1858" s="16" t="s">
        <v>1065</v>
      </c>
      <c r="B1858" s="17"/>
      <c r="C1858" s="16"/>
      <c r="D1858" s="16"/>
      <c r="E1858" s="34" t="s">
        <v>1066</v>
      </c>
      <c r="F1858" s="26">
        <f t="shared" ref="F1858:K1858" si="7866">F1859+F1869+F1877+F1873</f>
        <v>143555.20000000001</v>
      </c>
      <c r="G1858" s="26">
        <f t="shared" si="7866"/>
        <v>169033.9</v>
      </c>
      <c r="H1858" s="26">
        <f t="shared" si="7866"/>
        <v>205097.9</v>
      </c>
      <c r="I1858" s="26">
        <f t="shared" si="7866"/>
        <v>0</v>
      </c>
      <c r="J1858" s="26">
        <f t="shared" si="7866"/>
        <v>0</v>
      </c>
      <c r="K1858" s="26">
        <f t="shared" si="7866"/>
        <v>0</v>
      </c>
      <c r="L1858" s="26">
        <f t="shared" si="7573"/>
        <v>143555.20000000001</v>
      </c>
      <c r="M1858" s="26">
        <f t="shared" si="7574"/>
        <v>169033.9</v>
      </c>
      <c r="N1858" s="26">
        <f t="shared" si="7575"/>
        <v>205097.9</v>
      </c>
      <c r="O1858" s="26">
        <f>O1859+O1869+O1877+O1873</f>
        <v>76.667000000000002</v>
      </c>
      <c r="P1858" s="26">
        <f>P1859+P1869+P1877+P1873</f>
        <v>0</v>
      </c>
      <c r="Q1858" s="26">
        <f>Q1859+Q1869+Q1877+Q1873</f>
        <v>0</v>
      </c>
      <c r="R1858" s="26">
        <f t="shared" si="7576"/>
        <v>143631.867</v>
      </c>
      <c r="S1858" s="26">
        <f t="shared" si="7577"/>
        <v>169033.9</v>
      </c>
      <c r="T1858" s="26">
        <f t="shared" si="7578"/>
        <v>205097.9</v>
      </c>
      <c r="U1858" s="26">
        <f>U1859+U1869+U1877+U1873</f>
        <v>0</v>
      </c>
      <c r="V1858" s="26">
        <f>V1859+V1869+V1877+V1873</f>
        <v>0</v>
      </c>
      <c r="W1858" s="26">
        <f>W1859+W1869+W1877+W1873</f>
        <v>0</v>
      </c>
      <c r="X1858" s="26">
        <f t="shared" si="7579"/>
        <v>143631.867</v>
      </c>
      <c r="Y1858" s="26">
        <f t="shared" si="7580"/>
        <v>169033.9</v>
      </c>
      <c r="Z1858" s="26">
        <f t="shared" si="7581"/>
        <v>205097.9</v>
      </c>
      <c r="AA1858" s="26">
        <f>AA1859+AA1869+AA1877+AA1873</f>
        <v>1979.92</v>
      </c>
      <c r="AB1858" s="26">
        <f>AB1859+AB1869+AB1877+AB1873</f>
        <v>0</v>
      </c>
      <c r="AC1858" s="26">
        <f>AC1859+AC1869+AC1877+AC1873</f>
        <v>0</v>
      </c>
      <c r="AD1858" s="26">
        <f t="shared" si="7582"/>
        <v>145611.78700000001</v>
      </c>
      <c r="AE1858" s="26">
        <f t="shared" si="7583"/>
        <v>169033.9</v>
      </c>
      <c r="AF1858" s="26">
        <f t="shared" si="7584"/>
        <v>205097.9</v>
      </c>
      <c r="AG1858" s="26">
        <f>AG1859+AG1869+AG1877+AG1873</f>
        <v>0</v>
      </c>
      <c r="AH1858" s="26">
        <f>AH1859+AH1869+AH1877+AH1873</f>
        <v>0</v>
      </c>
      <c r="AI1858" s="26">
        <f>AI1859+AI1869+AI1877+AI1873</f>
        <v>0</v>
      </c>
      <c r="AJ1858" s="26">
        <f t="shared" si="7585"/>
        <v>145611.78700000001</v>
      </c>
      <c r="AK1858" s="26">
        <f t="shared" si="7586"/>
        <v>169033.9</v>
      </c>
      <c r="AL1858" s="26">
        <f t="shared" si="7587"/>
        <v>205097.9</v>
      </c>
      <c r="AM1858" s="26">
        <f>AM1859+AM1869+AM1877+AM1873</f>
        <v>0</v>
      </c>
      <c r="AN1858" s="26">
        <f>AN1859+AN1869+AN1877+AN1873</f>
        <v>0</v>
      </c>
      <c r="AO1858" s="26">
        <f>AO1859+AO1869+AO1877+AO1873</f>
        <v>0</v>
      </c>
      <c r="AP1858" s="26">
        <f t="shared" si="7588"/>
        <v>145611.78700000001</v>
      </c>
      <c r="AQ1858" s="26">
        <f t="shared" si="7589"/>
        <v>169033.9</v>
      </c>
      <c r="AR1858" s="26">
        <f t="shared" si="7590"/>
        <v>205097.9</v>
      </c>
      <c r="AS1858" s="26">
        <f>AS1859+AS1869+AS1877+AS1873</f>
        <v>0</v>
      </c>
      <c r="AT1858" s="26">
        <f>AT1859+AT1869+AT1877+AT1873</f>
        <v>0</v>
      </c>
      <c r="AU1858" s="26">
        <f>AU1859+AU1869+AU1877+AU1873</f>
        <v>0</v>
      </c>
      <c r="AV1858" s="26">
        <f t="shared" si="7591"/>
        <v>145611.78700000001</v>
      </c>
      <c r="AW1858" s="26">
        <f t="shared" si="7592"/>
        <v>169033.9</v>
      </c>
      <c r="AX1858" s="26">
        <f t="shared" si="7593"/>
        <v>205097.9</v>
      </c>
      <c r="AY1858" s="26">
        <f>AY1859+AY1869+AY1877+AY1873</f>
        <v>9941.3670000000002</v>
      </c>
      <c r="AZ1858" s="26">
        <f>AZ1859+AZ1869+AZ1877+AZ1873</f>
        <v>12081.4</v>
      </c>
      <c r="BA1858" s="26">
        <f>BA1859+BA1869+BA1877+BA1873</f>
        <v>12081.4</v>
      </c>
      <c r="BB1858" s="26">
        <f t="shared" si="7594"/>
        <v>155553.15400000001</v>
      </c>
      <c r="BC1858" s="26">
        <f t="shared" si="7595"/>
        <v>181115.3</v>
      </c>
      <c r="BD1858" s="26">
        <f t="shared" si="7596"/>
        <v>217179.3</v>
      </c>
      <c r="BE1858" s="26">
        <f>BE1859+BE1869+BE1877+BE1873</f>
        <v>0</v>
      </c>
      <c r="BF1858" s="26">
        <f>BF1859+BF1869+BF1877+BF1873</f>
        <v>0</v>
      </c>
      <c r="BG1858" s="26">
        <f>BG1859+BG1869+BG1877+BG1873</f>
        <v>0</v>
      </c>
      <c r="BH1858" s="26">
        <f t="shared" si="7597"/>
        <v>155553.15400000001</v>
      </c>
      <c r="BI1858" s="26">
        <f t="shared" si="7598"/>
        <v>181115.3</v>
      </c>
      <c r="BJ1858" s="26">
        <f t="shared" si="7599"/>
        <v>217179.3</v>
      </c>
      <c r="BK1858" s="26">
        <f>BK1859+BK1869+BK1877+BK1873</f>
        <v>1538.1659999999999</v>
      </c>
      <c r="BL1858" s="26">
        <f>BL1859+BL1869+BL1877+BL1873</f>
        <v>3589.08</v>
      </c>
      <c r="BM1858" s="26">
        <f>BM1859+BM1869+BM1877+BM1873</f>
        <v>0</v>
      </c>
      <c r="BN1858" s="26">
        <f t="shared" si="7600"/>
        <v>157091.32</v>
      </c>
      <c r="BO1858" s="26">
        <f t="shared" si="7601"/>
        <v>184704.37999999998</v>
      </c>
      <c r="BP1858" s="26">
        <f t="shared" si="7602"/>
        <v>217179.3</v>
      </c>
      <c r="BQ1858" s="26">
        <f>BQ1859+BQ1869+BQ1877+BQ1873</f>
        <v>0</v>
      </c>
      <c r="BR1858" s="26">
        <f>BR1859+BR1869+BR1877+BR1873</f>
        <v>-1583.59</v>
      </c>
      <c r="BS1858" s="26">
        <f t="shared" si="7603"/>
        <v>157091.32</v>
      </c>
      <c r="BT1858" s="26">
        <f t="shared" si="7604"/>
        <v>183120.78999999998</v>
      </c>
      <c r="BU1858" s="26">
        <f t="shared" si="7605"/>
        <v>217179.3</v>
      </c>
      <c r="BV1858" s="26">
        <f>BV1859+BV1869+BV1877+BV1873</f>
        <v>0</v>
      </c>
      <c r="BW1858" s="26">
        <f>BW1859+BW1869+BW1877+BW1873</f>
        <v>0</v>
      </c>
      <c r="BX1858" s="26">
        <f t="shared" si="7606"/>
        <v>157091.32</v>
      </c>
      <c r="BY1858" s="26">
        <f t="shared" si="7607"/>
        <v>183120.78999999998</v>
      </c>
      <c r="BZ1858" s="26">
        <f t="shared" si="7608"/>
        <v>217179.3</v>
      </c>
      <c r="CA1858" s="26">
        <f>CA1859+CA1869+CA1877+CA1873</f>
        <v>213.58799999999974</v>
      </c>
      <c r="CB1858" s="26">
        <f>CB1859+CB1869+CB1877+CB1873</f>
        <v>0</v>
      </c>
      <c r="CC1858" s="26">
        <f>CC1859+CC1869+CC1877+CC1873</f>
        <v>0</v>
      </c>
      <c r="CD1858" s="26">
        <f t="shared" si="7752"/>
        <v>157304.908</v>
      </c>
      <c r="CE1858" s="26">
        <f t="shared" si="7753"/>
        <v>183120.78999999998</v>
      </c>
      <c r="CF1858" s="26">
        <f t="shared" si="7754"/>
        <v>217179.3</v>
      </c>
      <c r="CG1858" s="26">
        <f>CG1859+CG1869+CG1877+CG1873</f>
        <v>0</v>
      </c>
      <c r="CH1858" s="26">
        <f>CH1859+CH1869+CH1877+CH1873</f>
        <v>0</v>
      </c>
      <c r="CI1858" s="26">
        <f>CI1859+CI1869+CI1877+CI1873</f>
        <v>0</v>
      </c>
      <c r="CJ1858" s="26">
        <f t="shared" si="7755"/>
        <v>157304.908</v>
      </c>
      <c r="CK1858" s="26">
        <f t="shared" si="7756"/>
        <v>183120.78999999998</v>
      </c>
      <c r="CL1858" s="26">
        <f t="shared" si="7757"/>
        <v>217179.3</v>
      </c>
      <c r="CM1858" s="26">
        <f>CM1859+CM1869+CM1877+CM1873</f>
        <v>0</v>
      </c>
      <c r="CN1858" s="26">
        <f>CN1859+CN1869+CN1877+CN1873</f>
        <v>0</v>
      </c>
      <c r="CO1858" s="26">
        <f>CO1859+CO1869+CO1877+CO1873</f>
        <v>0</v>
      </c>
      <c r="CP1858" s="26">
        <f t="shared" si="7758"/>
        <v>157304.908</v>
      </c>
      <c r="CQ1858" s="26">
        <f t="shared" si="7759"/>
        <v>183120.78999999998</v>
      </c>
      <c r="CR1858" s="26">
        <f t="shared" si="7760"/>
        <v>217179.3</v>
      </c>
      <c r="CS1858" s="26">
        <f>CS1859+CS1869+CS1877+CS1873</f>
        <v>0</v>
      </c>
      <c r="CT1858" s="19"/>
      <c r="CU1858" s="35"/>
      <c r="CX1858" s="1" t="s">
        <v>26</v>
      </c>
    </row>
    <row r="1859" spans="1:105" ht="46.8" hidden="1" x14ac:dyDescent="0.3">
      <c r="A1859" s="16" t="s">
        <v>1067</v>
      </c>
      <c r="B1859" s="17"/>
      <c r="C1859" s="16"/>
      <c r="D1859" s="16"/>
      <c r="E1859" s="34" t="s">
        <v>128</v>
      </c>
      <c r="F1859" s="26">
        <f t="shared" ref="F1859:K1859" si="7867">F1860+F1863+F1866</f>
        <v>39635.199999999997</v>
      </c>
      <c r="G1859" s="26">
        <f t="shared" si="7867"/>
        <v>40825.700000000004</v>
      </c>
      <c r="H1859" s="26">
        <f t="shared" si="7867"/>
        <v>40825.700000000004</v>
      </c>
      <c r="I1859" s="26">
        <f t="shared" si="7867"/>
        <v>0</v>
      </c>
      <c r="J1859" s="26">
        <f t="shared" si="7867"/>
        <v>0</v>
      </c>
      <c r="K1859" s="26">
        <f t="shared" si="7867"/>
        <v>0</v>
      </c>
      <c r="L1859" s="26">
        <f t="shared" si="7573"/>
        <v>39635.199999999997</v>
      </c>
      <c r="M1859" s="26">
        <f t="shared" si="7574"/>
        <v>40825.700000000004</v>
      </c>
      <c r="N1859" s="26">
        <f t="shared" si="7575"/>
        <v>40825.700000000004</v>
      </c>
      <c r="O1859" s="26">
        <f>O1860+O1863+O1866</f>
        <v>0</v>
      </c>
      <c r="P1859" s="26">
        <f>P1860+P1863+P1866</f>
        <v>0</v>
      </c>
      <c r="Q1859" s="26">
        <f>Q1860+Q1863+Q1866</f>
        <v>0</v>
      </c>
      <c r="R1859" s="26">
        <f t="shared" si="7576"/>
        <v>39635.199999999997</v>
      </c>
      <c r="S1859" s="26">
        <f t="shared" si="7577"/>
        <v>40825.700000000004</v>
      </c>
      <c r="T1859" s="26">
        <f t="shared" si="7578"/>
        <v>40825.700000000004</v>
      </c>
      <c r="U1859" s="26">
        <f>U1860+U1863+U1866</f>
        <v>0</v>
      </c>
      <c r="V1859" s="26">
        <f>V1860+V1863+V1866</f>
        <v>0</v>
      </c>
      <c r="W1859" s="26">
        <f>W1860+W1863+W1866</f>
        <v>0</v>
      </c>
      <c r="X1859" s="26">
        <f t="shared" si="7579"/>
        <v>39635.199999999997</v>
      </c>
      <c r="Y1859" s="26">
        <f t="shared" si="7580"/>
        <v>40825.700000000004</v>
      </c>
      <c r="Z1859" s="26">
        <f t="shared" si="7581"/>
        <v>40825.700000000004</v>
      </c>
      <c r="AA1859" s="26">
        <f>AA1860+AA1863+AA1866</f>
        <v>1979.92</v>
      </c>
      <c r="AB1859" s="26">
        <f>AB1860+AB1863+AB1866</f>
        <v>0</v>
      </c>
      <c r="AC1859" s="26">
        <f>AC1860+AC1863+AC1866</f>
        <v>0</v>
      </c>
      <c r="AD1859" s="26">
        <f t="shared" si="7582"/>
        <v>41615.119999999995</v>
      </c>
      <c r="AE1859" s="26">
        <f t="shared" si="7583"/>
        <v>40825.700000000004</v>
      </c>
      <c r="AF1859" s="26">
        <f t="shared" si="7584"/>
        <v>40825.700000000004</v>
      </c>
      <c r="AG1859" s="26">
        <f>AG1860+AG1863+AG1866</f>
        <v>0</v>
      </c>
      <c r="AH1859" s="26">
        <f>AH1860+AH1863+AH1866</f>
        <v>0</v>
      </c>
      <c r="AI1859" s="26">
        <f>AI1860+AI1863+AI1866</f>
        <v>0</v>
      </c>
      <c r="AJ1859" s="26">
        <f t="shared" si="7585"/>
        <v>41615.119999999995</v>
      </c>
      <c r="AK1859" s="26">
        <f t="shared" si="7586"/>
        <v>40825.700000000004</v>
      </c>
      <c r="AL1859" s="26">
        <f t="shared" si="7587"/>
        <v>40825.700000000004</v>
      </c>
      <c r="AM1859" s="26">
        <f>AM1860+AM1863+AM1866</f>
        <v>0</v>
      </c>
      <c r="AN1859" s="26">
        <f>AN1860+AN1863+AN1866</f>
        <v>0</v>
      </c>
      <c r="AO1859" s="26">
        <f>AO1860+AO1863+AO1866</f>
        <v>0</v>
      </c>
      <c r="AP1859" s="26">
        <f t="shared" si="7588"/>
        <v>41615.119999999995</v>
      </c>
      <c r="AQ1859" s="26">
        <f t="shared" si="7589"/>
        <v>40825.700000000004</v>
      </c>
      <c r="AR1859" s="26">
        <f t="shared" si="7590"/>
        <v>40825.700000000004</v>
      </c>
      <c r="AS1859" s="26">
        <f>AS1860+AS1863+AS1866</f>
        <v>0</v>
      </c>
      <c r="AT1859" s="26">
        <f>AT1860+AT1863+AT1866</f>
        <v>0</v>
      </c>
      <c r="AU1859" s="26">
        <f>AU1860+AU1863+AU1866</f>
        <v>0</v>
      </c>
      <c r="AV1859" s="26">
        <f t="shared" si="7591"/>
        <v>41615.119999999995</v>
      </c>
      <c r="AW1859" s="26">
        <f t="shared" si="7592"/>
        <v>40825.700000000004</v>
      </c>
      <c r="AX1859" s="26">
        <f t="shared" si="7593"/>
        <v>40825.700000000004</v>
      </c>
      <c r="AY1859" s="26">
        <f>AY1860+AY1863+AY1866</f>
        <v>9941.3670000000002</v>
      </c>
      <c r="AZ1859" s="26">
        <f>AZ1860+AZ1863+AZ1866</f>
        <v>12081.4</v>
      </c>
      <c r="BA1859" s="26">
        <f>BA1860+BA1863+BA1866</f>
        <v>12081.4</v>
      </c>
      <c r="BB1859" s="26">
        <f t="shared" si="7594"/>
        <v>51556.486999999994</v>
      </c>
      <c r="BC1859" s="26">
        <f t="shared" si="7595"/>
        <v>52907.100000000006</v>
      </c>
      <c r="BD1859" s="26">
        <f t="shared" si="7596"/>
        <v>52907.100000000006</v>
      </c>
      <c r="BE1859" s="26">
        <f>BE1860+BE1863+BE1866</f>
        <v>0</v>
      </c>
      <c r="BF1859" s="26">
        <f>BF1860+BF1863+BF1866</f>
        <v>0</v>
      </c>
      <c r="BG1859" s="26">
        <f>BG1860+BG1863+BG1866</f>
        <v>0</v>
      </c>
      <c r="BH1859" s="26">
        <f t="shared" si="7597"/>
        <v>51556.486999999994</v>
      </c>
      <c r="BI1859" s="26">
        <f t="shared" si="7598"/>
        <v>52907.100000000006</v>
      </c>
      <c r="BJ1859" s="26">
        <f t="shared" si="7599"/>
        <v>52907.100000000006</v>
      </c>
      <c r="BK1859" s="26">
        <f>BK1860+BK1863+BK1866</f>
        <v>1538.1659999999999</v>
      </c>
      <c r="BL1859" s="26">
        <f>BL1860+BL1863+BL1866</f>
        <v>0</v>
      </c>
      <c r="BM1859" s="26">
        <f>BM1860+BM1863+BM1866</f>
        <v>0</v>
      </c>
      <c r="BN1859" s="26">
        <f t="shared" si="7600"/>
        <v>53094.652999999991</v>
      </c>
      <c r="BO1859" s="26">
        <f t="shared" si="7601"/>
        <v>52907.100000000006</v>
      </c>
      <c r="BP1859" s="26">
        <f t="shared" si="7602"/>
        <v>52907.100000000006</v>
      </c>
      <c r="BQ1859" s="26">
        <f>BQ1860+BQ1863+BQ1866</f>
        <v>0</v>
      </c>
      <c r="BR1859" s="26">
        <f>BR1860+BR1863+BR1866</f>
        <v>0</v>
      </c>
      <c r="BS1859" s="26">
        <f t="shared" si="7603"/>
        <v>53094.652999999991</v>
      </c>
      <c r="BT1859" s="26">
        <f t="shared" si="7604"/>
        <v>52907.100000000006</v>
      </c>
      <c r="BU1859" s="26">
        <f t="shared" si="7605"/>
        <v>52907.100000000006</v>
      </c>
      <c r="BV1859" s="26">
        <f>BV1860+BV1863+BV1866</f>
        <v>0</v>
      </c>
      <c r="BW1859" s="26">
        <f>BW1860+BW1863+BW1866</f>
        <v>0</v>
      </c>
      <c r="BX1859" s="26">
        <f t="shared" si="7606"/>
        <v>53094.652999999991</v>
      </c>
      <c r="BY1859" s="26">
        <f t="shared" si="7607"/>
        <v>52907.100000000006</v>
      </c>
      <c r="BZ1859" s="26">
        <f t="shared" si="7608"/>
        <v>52907.100000000006</v>
      </c>
      <c r="CA1859" s="26">
        <f>CA1860+CA1863+CA1866</f>
        <v>4130.4719999999998</v>
      </c>
      <c r="CB1859" s="26">
        <f>CB1860+CB1863+CB1866</f>
        <v>0</v>
      </c>
      <c r="CC1859" s="26">
        <f>CC1860+CC1863+CC1866</f>
        <v>0</v>
      </c>
      <c r="CD1859" s="26">
        <f t="shared" si="7752"/>
        <v>57225.124999999993</v>
      </c>
      <c r="CE1859" s="26">
        <f t="shared" si="7753"/>
        <v>52907.100000000006</v>
      </c>
      <c r="CF1859" s="26">
        <f t="shared" si="7754"/>
        <v>52907.100000000006</v>
      </c>
      <c r="CG1859" s="26">
        <f>CG1860+CG1863+CG1866</f>
        <v>0</v>
      </c>
      <c r="CH1859" s="26">
        <f>CH1860+CH1863+CH1866</f>
        <v>0</v>
      </c>
      <c r="CI1859" s="26">
        <f>CI1860+CI1863+CI1866</f>
        <v>0</v>
      </c>
      <c r="CJ1859" s="26">
        <f t="shared" si="7755"/>
        <v>57225.124999999993</v>
      </c>
      <c r="CK1859" s="26">
        <f t="shared" si="7756"/>
        <v>52907.100000000006</v>
      </c>
      <c r="CL1859" s="26">
        <f t="shared" si="7757"/>
        <v>52907.100000000006</v>
      </c>
      <c r="CM1859" s="26">
        <f>CM1860+CM1863+CM1866</f>
        <v>0</v>
      </c>
      <c r="CN1859" s="26">
        <f>CN1860+CN1863+CN1866</f>
        <v>0</v>
      </c>
      <c r="CO1859" s="26">
        <f>CO1860+CO1863+CO1866</f>
        <v>0</v>
      </c>
      <c r="CP1859" s="26">
        <f t="shared" si="7758"/>
        <v>57225.124999999993</v>
      </c>
      <c r="CQ1859" s="26">
        <f t="shared" si="7759"/>
        <v>52907.100000000006</v>
      </c>
      <c r="CR1859" s="26">
        <f t="shared" si="7760"/>
        <v>52907.100000000006</v>
      </c>
      <c r="CS1859" s="26">
        <f>CS1860+CS1863+CS1866</f>
        <v>0</v>
      </c>
      <c r="CT1859" s="19"/>
      <c r="CU1859" s="35"/>
      <c r="DA1859" s="1" t="s">
        <v>29</v>
      </c>
    </row>
    <row r="1860" spans="1:105" ht="93.6" hidden="1" x14ac:dyDescent="0.3">
      <c r="A1860" s="16" t="s">
        <v>1067</v>
      </c>
      <c r="B1860" s="17">
        <v>100</v>
      </c>
      <c r="C1860" s="16"/>
      <c r="D1860" s="16"/>
      <c r="E1860" s="34" t="s">
        <v>129</v>
      </c>
      <c r="F1860" s="26">
        <f t="shared" ref="F1860:F1861" si="7868">F1861</f>
        <v>32813.599999999999</v>
      </c>
      <c r="G1860" s="26">
        <f t="shared" ref="G1860:G1861" si="7869">G1861</f>
        <v>34004.600000000006</v>
      </c>
      <c r="H1860" s="26">
        <f t="shared" ref="H1860:H1861" si="7870">H1861</f>
        <v>34004.600000000006</v>
      </c>
      <c r="I1860" s="26">
        <f t="shared" ref="I1860:I1879" si="7871">I1861</f>
        <v>0</v>
      </c>
      <c r="J1860" s="26">
        <f t="shared" ref="J1860:J1879" si="7872">J1861</f>
        <v>0</v>
      </c>
      <c r="K1860" s="26">
        <f t="shared" ref="K1860:K1879" si="7873">K1861</f>
        <v>0</v>
      </c>
      <c r="L1860" s="26">
        <f t="shared" si="7573"/>
        <v>32813.599999999999</v>
      </c>
      <c r="M1860" s="26">
        <f t="shared" si="7574"/>
        <v>34004.600000000006</v>
      </c>
      <c r="N1860" s="26">
        <f t="shared" si="7575"/>
        <v>34004.600000000006</v>
      </c>
      <c r="O1860" s="26">
        <f t="shared" ref="O1860:O1879" si="7874">O1861</f>
        <v>0</v>
      </c>
      <c r="P1860" s="26">
        <f t="shared" ref="P1860:P1879" si="7875">P1861</f>
        <v>0</v>
      </c>
      <c r="Q1860" s="26">
        <f t="shared" ref="Q1860:Q1879" si="7876">Q1861</f>
        <v>0</v>
      </c>
      <c r="R1860" s="26">
        <f t="shared" si="7576"/>
        <v>32813.599999999999</v>
      </c>
      <c r="S1860" s="26">
        <f t="shared" si="7577"/>
        <v>34004.600000000006</v>
      </c>
      <c r="T1860" s="26">
        <f t="shared" si="7578"/>
        <v>34004.600000000006</v>
      </c>
      <c r="U1860" s="26">
        <f t="shared" ref="U1860:U1879" si="7877">U1861</f>
        <v>0</v>
      </c>
      <c r="V1860" s="26">
        <f t="shared" ref="V1860:V1879" si="7878">V1861</f>
        <v>0</v>
      </c>
      <c r="W1860" s="26">
        <f t="shared" ref="W1860:W1879" si="7879">W1861</f>
        <v>0</v>
      </c>
      <c r="X1860" s="26">
        <f t="shared" si="7579"/>
        <v>32813.599999999999</v>
      </c>
      <c r="Y1860" s="26">
        <f t="shared" si="7580"/>
        <v>34004.600000000006</v>
      </c>
      <c r="Z1860" s="26">
        <f t="shared" si="7581"/>
        <v>34004.600000000006</v>
      </c>
      <c r="AA1860" s="26">
        <f t="shared" ref="AA1860:AA1879" si="7880">AA1861</f>
        <v>0</v>
      </c>
      <c r="AB1860" s="26">
        <f t="shared" ref="AB1860:AB1879" si="7881">AB1861</f>
        <v>0</v>
      </c>
      <c r="AC1860" s="26">
        <f t="shared" ref="AC1860:AC1879" si="7882">AC1861</f>
        <v>0</v>
      </c>
      <c r="AD1860" s="26">
        <f t="shared" si="7582"/>
        <v>32813.599999999999</v>
      </c>
      <c r="AE1860" s="26">
        <f t="shared" si="7583"/>
        <v>34004.600000000006</v>
      </c>
      <c r="AF1860" s="26">
        <f t="shared" si="7584"/>
        <v>34004.600000000006</v>
      </c>
      <c r="AG1860" s="26">
        <f t="shared" ref="AG1860:AG1879" si="7883">AG1861</f>
        <v>0</v>
      </c>
      <c r="AH1860" s="26">
        <f t="shared" ref="AH1860:AH1879" si="7884">AH1861</f>
        <v>0</v>
      </c>
      <c r="AI1860" s="26">
        <f t="shared" ref="AI1860:AI1879" si="7885">AI1861</f>
        <v>0</v>
      </c>
      <c r="AJ1860" s="26">
        <f t="shared" si="7585"/>
        <v>32813.599999999999</v>
      </c>
      <c r="AK1860" s="26">
        <f t="shared" si="7586"/>
        <v>34004.600000000006</v>
      </c>
      <c r="AL1860" s="26">
        <f t="shared" si="7587"/>
        <v>34004.600000000006</v>
      </c>
      <c r="AM1860" s="26">
        <f t="shared" ref="AM1860:AM1879" si="7886">AM1861</f>
        <v>0</v>
      </c>
      <c r="AN1860" s="26">
        <f t="shared" ref="AN1860:AN1879" si="7887">AN1861</f>
        <v>0</v>
      </c>
      <c r="AO1860" s="26">
        <f t="shared" ref="AO1860:AO1879" si="7888">AO1861</f>
        <v>0</v>
      </c>
      <c r="AP1860" s="26">
        <f t="shared" si="7588"/>
        <v>32813.599999999999</v>
      </c>
      <c r="AQ1860" s="26">
        <f t="shared" si="7589"/>
        <v>34004.600000000006</v>
      </c>
      <c r="AR1860" s="26">
        <f t="shared" si="7590"/>
        <v>34004.600000000006</v>
      </c>
      <c r="AS1860" s="26">
        <f t="shared" ref="AS1860:AS1879" si="7889">AS1861</f>
        <v>0</v>
      </c>
      <c r="AT1860" s="26">
        <f t="shared" ref="AT1860:AT1879" si="7890">AT1861</f>
        <v>0</v>
      </c>
      <c r="AU1860" s="26">
        <f t="shared" ref="AU1860:AU1879" si="7891">AU1861</f>
        <v>0</v>
      </c>
      <c r="AV1860" s="26">
        <f t="shared" si="7591"/>
        <v>32813.599999999999</v>
      </c>
      <c r="AW1860" s="26">
        <f t="shared" si="7592"/>
        <v>34004.600000000006</v>
      </c>
      <c r="AX1860" s="26">
        <f t="shared" si="7593"/>
        <v>34004.600000000006</v>
      </c>
      <c r="AY1860" s="26">
        <f t="shared" ref="AY1860:AY1879" si="7892">AY1861</f>
        <v>5897.7</v>
      </c>
      <c r="AZ1860" s="26">
        <f t="shared" ref="AZ1860:AZ1879" si="7893">AZ1861</f>
        <v>12081.4</v>
      </c>
      <c r="BA1860" s="26">
        <f t="shared" ref="BA1860:BA1879" si="7894">BA1861</f>
        <v>12081.4</v>
      </c>
      <c r="BB1860" s="26">
        <f t="shared" si="7594"/>
        <v>38711.299999999996</v>
      </c>
      <c r="BC1860" s="26">
        <f t="shared" si="7595"/>
        <v>46086.000000000007</v>
      </c>
      <c r="BD1860" s="26">
        <f t="shared" si="7596"/>
        <v>46086.000000000007</v>
      </c>
      <c r="BE1860" s="26">
        <f t="shared" ref="BE1860:BE1879" si="7895">BE1861</f>
        <v>0</v>
      </c>
      <c r="BF1860" s="26">
        <f t="shared" ref="BF1860:BF1879" si="7896">BF1861</f>
        <v>0</v>
      </c>
      <c r="BG1860" s="26">
        <f t="shared" ref="BG1860:BG1879" si="7897">BG1861</f>
        <v>0</v>
      </c>
      <c r="BH1860" s="26">
        <f t="shared" si="7597"/>
        <v>38711.299999999996</v>
      </c>
      <c r="BI1860" s="26">
        <f t="shared" si="7598"/>
        <v>46086.000000000007</v>
      </c>
      <c r="BJ1860" s="26">
        <f t="shared" si="7599"/>
        <v>46086.000000000007</v>
      </c>
      <c r="BK1860" s="26">
        <f t="shared" ref="BK1860:BK1879" si="7898">BK1861</f>
        <v>0</v>
      </c>
      <c r="BL1860" s="26">
        <f t="shared" ref="BL1860:BL1879" si="7899">BL1861</f>
        <v>0</v>
      </c>
      <c r="BM1860" s="26">
        <f t="shared" ref="BM1860:BM1879" si="7900">BM1861</f>
        <v>0</v>
      </c>
      <c r="BN1860" s="26">
        <f t="shared" si="7600"/>
        <v>38711.299999999996</v>
      </c>
      <c r="BO1860" s="26">
        <f t="shared" si="7601"/>
        <v>46086.000000000007</v>
      </c>
      <c r="BP1860" s="26">
        <f t="shared" si="7602"/>
        <v>46086.000000000007</v>
      </c>
      <c r="BQ1860" s="26">
        <f t="shared" ref="BQ1860:BQ1879" si="7901">BQ1861</f>
        <v>0</v>
      </c>
      <c r="BR1860" s="26">
        <f t="shared" ref="BR1860:BR1879" si="7902">BR1861</f>
        <v>0</v>
      </c>
      <c r="BS1860" s="26">
        <f t="shared" si="7603"/>
        <v>38711.299999999996</v>
      </c>
      <c r="BT1860" s="26">
        <f t="shared" si="7604"/>
        <v>46086.000000000007</v>
      </c>
      <c r="BU1860" s="26">
        <f t="shared" si="7605"/>
        <v>46086.000000000007</v>
      </c>
      <c r="BV1860" s="26">
        <f t="shared" ref="BV1860:BV1879" si="7903">BV1861</f>
        <v>0</v>
      </c>
      <c r="BW1860" s="26">
        <f t="shared" ref="BW1860:BW1879" si="7904">BW1861</f>
        <v>0</v>
      </c>
      <c r="BX1860" s="26">
        <f t="shared" si="7606"/>
        <v>38711.299999999996</v>
      </c>
      <c r="BY1860" s="26">
        <f t="shared" si="7607"/>
        <v>46086.000000000007</v>
      </c>
      <c r="BZ1860" s="26">
        <f t="shared" si="7608"/>
        <v>46086.000000000007</v>
      </c>
      <c r="CA1860" s="26">
        <f t="shared" ref="CA1860:CA1879" si="7905">CA1861</f>
        <v>0</v>
      </c>
      <c r="CB1860" s="26">
        <f t="shared" ref="CB1860:CB1879" si="7906">CB1861</f>
        <v>0</v>
      </c>
      <c r="CC1860" s="26">
        <f t="shared" ref="CC1860:CC1879" si="7907">CC1861</f>
        <v>0</v>
      </c>
      <c r="CD1860" s="26">
        <f t="shared" si="7752"/>
        <v>38711.299999999996</v>
      </c>
      <c r="CE1860" s="26">
        <f t="shared" si="7753"/>
        <v>46086.000000000007</v>
      </c>
      <c r="CF1860" s="26">
        <f t="shared" si="7754"/>
        <v>46086.000000000007</v>
      </c>
      <c r="CG1860" s="26">
        <f t="shared" ref="CG1860:CG1879" si="7908">CG1861</f>
        <v>0</v>
      </c>
      <c r="CH1860" s="26">
        <f t="shared" ref="CH1860:CH1879" si="7909">CH1861</f>
        <v>0</v>
      </c>
      <c r="CI1860" s="26">
        <f t="shared" ref="CI1860:CI1879" si="7910">CI1861</f>
        <v>0</v>
      </c>
      <c r="CJ1860" s="26">
        <f t="shared" si="7755"/>
        <v>38711.299999999996</v>
      </c>
      <c r="CK1860" s="26">
        <f t="shared" si="7756"/>
        <v>46086.000000000007</v>
      </c>
      <c r="CL1860" s="26">
        <f t="shared" si="7757"/>
        <v>46086.000000000007</v>
      </c>
      <c r="CM1860" s="26">
        <f t="shared" ref="CM1860:CM1879" si="7911">CM1861</f>
        <v>0</v>
      </c>
      <c r="CN1860" s="26">
        <f t="shared" ref="CN1860:CN1879" si="7912">CN1861</f>
        <v>0</v>
      </c>
      <c r="CO1860" s="26">
        <f t="shared" ref="CO1860:CO1879" si="7913">CO1861</f>
        <v>0</v>
      </c>
      <c r="CP1860" s="26">
        <f t="shared" si="7758"/>
        <v>38711.299999999996</v>
      </c>
      <c r="CQ1860" s="26">
        <f t="shared" si="7759"/>
        <v>46086.000000000007</v>
      </c>
      <c r="CR1860" s="26">
        <f t="shared" si="7760"/>
        <v>46086.000000000007</v>
      </c>
      <c r="CS1860" s="26">
        <f t="shared" ref="CS1860:CS1879" si="7914">CS1861</f>
        <v>0</v>
      </c>
      <c r="CT1860" s="19"/>
      <c r="CU1860" s="35"/>
      <c r="CY1860" s="1" t="s">
        <v>27</v>
      </c>
    </row>
    <row r="1861" spans="1:105" ht="31.2" hidden="1" x14ac:dyDescent="0.3">
      <c r="A1861" s="16" t="s">
        <v>1067</v>
      </c>
      <c r="B1861" s="17">
        <v>110</v>
      </c>
      <c r="C1861" s="16"/>
      <c r="D1861" s="16"/>
      <c r="E1861" s="34" t="s">
        <v>130</v>
      </c>
      <c r="F1861" s="26">
        <f t="shared" si="7868"/>
        <v>32813.599999999999</v>
      </c>
      <c r="G1861" s="26">
        <f t="shared" si="7869"/>
        <v>34004.600000000006</v>
      </c>
      <c r="H1861" s="26">
        <f t="shared" si="7870"/>
        <v>34004.600000000006</v>
      </c>
      <c r="I1861" s="26">
        <f t="shared" si="7871"/>
        <v>0</v>
      </c>
      <c r="J1861" s="26">
        <f t="shared" si="7872"/>
        <v>0</v>
      </c>
      <c r="K1861" s="26">
        <f t="shared" si="7873"/>
        <v>0</v>
      </c>
      <c r="L1861" s="26">
        <f t="shared" si="7573"/>
        <v>32813.599999999999</v>
      </c>
      <c r="M1861" s="26">
        <f t="shared" si="7574"/>
        <v>34004.600000000006</v>
      </c>
      <c r="N1861" s="26">
        <f t="shared" si="7575"/>
        <v>34004.600000000006</v>
      </c>
      <c r="O1861" s="26">
        <f t="shared" si="7874"/>
        <v>0</v>
      </c>
      <c r="P1861" s="26">
        <f t="shared" si="7875"/>
        <v>0</v>
      </c>
      <c r="Q1861" s="26">
        <f t="shared" si="7876"/>
        <v>0</v>
      </c>
      <c r="R1861" s="26">
        <f t="shared" si="7576"/>
        <v>32813.599999999999</v>
      </c>
      <c r="S1861" s="26">
        <f t="shared" si="7577"/>
        <v>34004.600000000006</v>
      </c>
      <c r="T1861" s="26">
        <f t="shared" si="7578"/>
        <v>34004.600000000006</v>
      </c>
      <c r="U1861" s="26">
        <f t="shared" si="7877"/>
        <v>0</v>
      </c>
      <c r="V1861" s="26">
        <f t="shared" si="7878"/>
        <v>0</v>
      </c>
      <c r="W1861" s="26">
        <f t="shared" si="7879"/>
        <v>0</v>
      </c>
      <c r="X1861" s="26">
        <f t="shared" si="7579"/>
        <v>32813.599999999999</v>
      </c>
      <c r="Y1861" s="26">
        <f t="shared" si="7580"/>
        <v>34004.600000000006</v>
      </c>
      <c r="Z1861" s="26">
        <f t="shared" si="7581"/>
        <v>34004.600000000006</v>
      </c>
      <c r="AA1861" s="26">
        <f t="shared" si="7880"/>
        <v>0</v>
      </c>
      <c r="AB1861" s="26">
        <f t="shared" si="7881"/>
        <v>0</v>
      </c>
      <c r="AC1861" s="26">
        <f t="shared" si="7882"/>
        <v>0</v>
      </c>
      <c r="AD1861" s="26">
        <f t="shared" si="7582"/>
        <v>32813.599999999999</v>
      </c>
      <c r="AE1861" s="26">
        <f t="shared" si="7583"/>
        <v>34004.600000000006</v>
      </c>
      <c r="AF1861" s="26">
        <f t="shared" si="7584"/>
        <v>34004.600000000006</v>
      </c>
      <c r="AG1861" s="26">
        <f t="shared" si="7883"/>
        <v>0</v>
      </c>
      <c r="AH1861" s="26">
        <f t="shared" si="7884"/>
        <v>0</v>
      </c>
      <c r="AI1861" s="26">
        <f t="shared" si="7885"/>
        <v>0</v>
      </c>
      <c r="AJ1861" s="26">
        <f t="shared" si="7585"/>
        <v>32813.599999999999</v>
      </c>
      <c r="AK1861" s="26">
        <f t="shared" si="7586"/>
        <v>34004.600000000006</v>
      </c>
      <c r="AL1861" s="26">
        <f t="shared" si="7587"/>
        <v>34004.600000000006</v>
      </c>
      <c r="AM1861" s="26">
        <f t="shared" si="7886"/>
        <v>0</v>
      </c>
      <c r="AN1861" s="26">
        <f t="shared" si="7887"/>
        <v>0</v>
      </c>
      <c r="AO1861" s="26">
        <f t="shared" si="7888"/>
        <v>0</v>
      </c>
      <c r="AP1861" s="26">
        <f t="shared" si="7588"/>
        <v>32813.599999999999</v>
      </c>
      <c r="AQ1861" s="26">
        <f t="shared" si="7589"/>
        <v>34004.600000000006</v>
      </c>
      <c r="AR1861" s="26">
        <f t="shared" si="7590"/>
        <v>34004.600000000006</v>
      </c>
      <c r="AS1861" s="26">
        <f t="shared" si="7889"/>
        <v>0</v>
      </c>
      <c r="AT1861" s="26">
        <f t="shared" si="7890"/>
        <v>0</v>
      </c>
      <c r="AU1861" s="26">
        <f t="shared" si="7891"/>
        <v>0</v>
      </c>
      <c r="AV1861" s="26">
        <f t="shared" si="7591"/>
        <v>32813.599999999999</v>
      </c>
      <c r="AW1861" s="26">
        <f t="shared" si="7592"/>
        <v>34004.600000000006</v>
      </c>
      <c r="AX1861" s="26">
        <f t="shared" si="7593"/>
        <v>34004.600000000006</v>
      </c>
      <c r="AY1861" s="26">
        <f t="shared" si="7892"/>
        <v>5897.7</v>
      </c>
      <c r="AZ1861" s="26">
        <f t="shared" si="7893"/>
        <v>12081.4</v>
      </c>
      <c r="BA1861" s="26">
        <f t="shared" si="7894"/>
        <v>12081.4</v>
      </c>
      <c r="BB1861" s="26">
        <f t="shared" si="7594"/>
        <v>38711.299999999996</v>
      </c>
      <c r="BC1861" s="26">
        <f t="shared" si="7595"/>
        <v>46086.000000000007</v>
      </c>
      <c r="BD1861" s="26">
        <f t="shared" si="7596"/>
        <v>46086.000000000007</v>
      </c>
      <c r="BE1861" s="26">
        <f t="shared" si="7895"/>
        <v>0</v>
      </c>
      <c r="BF1861" s="26">
        <f t="shared" si="7896"/>
        <v>0</v>
      </c>
      <c r="BG1861" s="26">
        <f t="shared" si="7897"/>
        <v>0</v>
      </c>
      <c r="BH1861" s="26">
        <f t="shared" si="7597"/>
        <v>38711.299999999996</v>
      </c>
      <c r="BI1861" s="26">
        <f t="shared" si="7598"/>
        <v>46086.000000000007</v>
      </c>
      <c r="BJ1861" s="26">
        <f t="shared" si="7599"/>
        <v>46086.000000000007</v>
      </c>
      <c r="BK1861" s="26">
        <f t="shared" si="7898"/>
        <v>0</v>
      </c>
      <c r="BL1861" s="26">
        <f t="shared" si="7899"/>
        <v>0</v>
      </c>
      <c r="BM1861" s="26">
        <f t="shared" si="7900"/>
        <v>0</v>
      </c>
      <c r="BN1861" s="26">
        <f t="shared" si="7600"/>
        <v>38711.299999999996</v>
      </c>
      <c r="BO1861" s="26">
        <f t="shared" si="7601"/>
        <v>46086.000000000007</v>
      </c>
      <c r="BP1861" s="26">
        <f t="shared" si="7602"/>
        <v>46086.000000000007</v>
      </c>
      <c r="BQ1861" s="26">
        <f t="shared" si="7901"/>
        <v>0</v>
      </c>
      <c r="BR1861" s="26">
        <f t="shared" si="7902"/>
        <v>0</v>
      </c>
      <c r="BS1861" s="26">
        <f t="shared" si="7603"/>
        <v>38711.299999999996</v>
      </c>
      <c r="BT1861" s="26">
        <f t="shared" si="7604"/>
        <v>46086.000000000007</v>
      </c>
      <c r="BU1861" s="26">
        <f t="shared" si="7605"/>
        <v>46086.000000000007</v>
      </c>
      <c r="BV1861" s="26">
        <f t="shared" si="7903"/>
        <v>0</v>
      </c>
      <c r="BW1861" s="26">
        <f t="shared" si="7904"/>
        <v>0</v>
      </c>
      <c r="BX1861" s="26">
        <f t="shared" si="7606"/>
        <v>38711.299999999996</v>
      </c>
      <c r="BY1861" s="26">
        <f t="shared" si="7607"/>
        <v>46086.000000000007</v>
      </c>
      <c r="BZ1861" s="26">
        <f t="shared" si="7608"/>
        <v>46086.000000000007</v>
      </c>
      <c r="CA1861" s="26">
        <f t="shared" si="7905"/>
        <v>0</v>
      </c>
      <c r="CB1861" s="26">
        <f t="shared" si="7906"/>
        <v>0</v>
      </c>
      <c r="CC1861" s="26">
        <f t="shared" si="7907"/>
        <v>0</v>
      </c>
      <c r="CD1861" s="26">
        <f t="shared" si="7752"/>
        <v>38711.299999999996</v>
      </c>
      <c r="CE1861" s="26">
        <f t="shared" si="7753"/>
        <v>46086.000000000007</v>
      </c>
      <c r="CF1861" s="26">
        <f t="shared" si="7754"/>
        <v>46086.000000000007</v>
      </c>
      <c r="CG1861" s="26">
        <f t="shared" si="7908"/>
        <v>0</v>
      </c>
      <c r="CH1861" s="26">
        <f t="shared" si="7909"/>
        <v>0</v>
      </c>
      <c r="CI1861" s="26">
        <f t="shared" si="7910"/>
        <v>0</v>
      </c>
      <c r="CJ1861" s="26">
        <f t="shared" si="7755"/>
        <v>38711.299999999996</v>
      </c>
      <c r="CK1861" s="26">
        <f t="shared" si="7756"/>
        <v>46086.000000000007</v>
      </c>
      <c r="CL1861" s="26">
        <f t="shared" si="7757"/>
        <v>46086.000000000007</v>
      </c>
      <c r="CM1861" s="26">
        <f t="shared" si="7911"/>
        <v>0</v>
      </c>
      <c r="CN1861" s="26">
        <f t="shared" si="7912"/>
        <v>0</v>
      </c>
      <c r="CO1861" s="26">
        <f t="shared" si="7913"/>
        <v>0</v>
      </c>
      <c r="CP1861" s="26">
        <f t="shared" si="7758"/>
        <v>38711.299999999996</v>
      </c>
      <c r="CQ1861" s="26">
        <f t="shared" si="7759"/>
        <v>46086.000000000007</v>
      </c>
      <c r="CR1861" s="26">
        <f t="shared" si="7760"/>
        <v>46086.000000000007</v>
      </c>
      <c r="CS1861" s="26">
        <f t="shared" si="7914"/>
        <v>0</v>
      </c>
      <c r="CT1861" s="19"/>
      <c r="CU1861" s="35"/>
      <c r="CZ1861" s="1" t="s">
        <v>28</v>
      </c>
    </row>
    <row r="1862" spans="1:105" hidden="1" x14ac:dyDescent="0.3">
      <c r="A1862" s="16" t="s">
        <v>1067</v>
      </c>
      <c r="B1862" s="17">
        <v>110</v>
      </c>
      <c r="C1862" s="16" t="s">
        <v>40</v>
      </c>
      <c r="D1862" s="16" t="s">
        <v>41</v>
      </c>
      <c r="E1862" s="34" t="s">
        <v>42</v>
      </c>
      <c r="F1862" s="26">
        <f>33277.5-463.9</f>
        <v>32813.599999999999</v>
      </c>
      <c r="G1862" s="26">
        <f>34485.3-480.7</f>
        <v>34004.600000000006</v>
      </c>
      <c r="H1862" s="26">
        <f>34485.3-480.7</f>
        <v>34004.600000000006</v>
      </c>
      <c r="I1862" s="26"/>
      <c r="J1862" s="26"/>
      <c r="K1862" s="26"/>
      <c r="L1862" s="26">
        <f t="shared" si="7573"/>
        <v>32813.599999999999</v>
      </c>
      <c r="M1862" s="26">
        <f t="shared" si="7574"/>
        <v>34004.600000000006</v>
      </c>
      <c r="N1862" s="26">
        <f t="shared" si="7575"/>
        <v>34004.600000000006</v>
      </c>
      <c r="O1862" s="26"/>
      <c r="P1862" s="26"/>
      <c r="Q1862" s="26"/>
      <c r="R1862" s="26">
        <f t="shared" si="7576"/>
        <v>32813.599999999999</v>
      </c>
      <c r="S1862" s="26">
        <f t="shared" si="7577"/>
        <v>34004.600000000006</v>
      </c>
      <c r="T1862" s="26">
        <f t="shared" si="7578"/>
        <v>34004.600000000006</v>
      </c>
      <c r="U1862" s="26"/>
      <c r="V1862" s="26"/>
      <c r="W1862" s="26"/>
      <c r="X1862" s="26">
        <f t="shared" si="7579"/>
        <v>32813.599999999999</v>
      </c>
      <c r="Y1862" s="26">
        <f t="shared" si="7580"/>
        <v>34004.600000000006</v>
      </c>
      <c r="Z1862" s="26">
        <f t="shared" si="7581"/>
        <v>34004.600000000006</v>
      </c>
      <c r="AA1862" s="26"/>
      <c r="AB1862" s="26"/>
      <c r="AC1862" s="26"/>
      <c r="AD1862" s="26">
        <f t="shared" si="7582"/>
        <v>32813.599999999999</v>
      </c>
      <c r="AE1862" s="26">
        <f t="shared" si="7583"/>
        <v>34004.600000000006</v>
      </c>
      <c r="AF1862" s="26">
        <f t="shared" si="7584"/>
        <v>34004.600000000006</v>
      </c>
      <c r="AG1862" s="26"/>
      <c r="AH1862" s="26"/>
      <c r="AI1862" s="26"/>
      <c r="AJ1862" s="26">
        <f t="shared" si="7585"/>
        <v>32813.599999999999</v>
      </c>
      <c r="AK1862" s="26">
        <f t="shared" si="7586"/>
        <v>34004.600000000006</v>
      </c>
      <c r="AL1862" s="26">
        <f t="shared" si="7587"/>
        <v>34004.600000000006</v>
      </c>
      <c r="AM1862" s="26"/>
      <c r="AN1862" s="26"/>
      <c r="AO1862" s="26"/>
      <c r="AP1862" s="26">
        <f t="shared" si="7588"/>
        <v>32813.599999999999</v>
      </c>
      <c r="AQ1862" s="26">
        <f t="shared" si="7589"/>
        <v>34004.600000000006</v>
      </c>
      <c r="AR1862" s="26">
        <f t="shared" si="7590"/>
        <v>34004.600000000006</v>
      </c>
      <c r="AS1862" s="26"/>
      <c r="AT1862" s="26"/>
      <c r="AU1862" s="26"/>
      <c r="AV1862" s="26">
        <f t="shared" si="7591"/>
        <v>32813.599999999999</v>
      </c>
      <c r="AW1862" s="26">
        <f t="shared" si="7592"/>
        <v>34004.600000000006</v>
      </c>
      <c r="AX1862" s="26">
        <f t="shared" si="7593"/>
        <v>34004.600000000006</v>
      </c>
      <c r="AY1862" s="26">
        <v>5897.7</v>
      </c>
      <c r="AZ1862" s="26">
        <v>12081.4</v>
      </c>
      <c r="BA1862" s="26">
        <v>12081.4</v>
      </c>
      <c r="BB1862" s="26">
        <f t="shared" si="7594"/>
        <v>38711.299999999996</v>
      </c>
      <c r="BC1862" s="26">
        <f t="shared" si="7595"/>
        <v>46086.000000000007</v>
      </c>
      <c r="BD1862" s="26">
        <f t="shared" si="7596"/>
        <v>46086.000000000007</v>
      </c>
      <c r="BE1862" s="26"/>
      <c r="BF1862" s="26"/>
      <c r="BG1862" s="26"/>
      <c r="BH1862" s="26">
        <f t="shared" si="7597"/>
        <v>38711.299999999996</v>
      </c>
      <c r="BI1862" s="26">
        <f t="shared" si="7598"/>
        <v>46086.000000000007</v>
      </c>
      <c r="BJ1862" s="26">
        <f t="shared" si="7599"/>
        <v>46086.000000000007</v>
      </c>
      <c r="BK1862" s="26"/>
      <c r="BL1862" s="26"/>
      <c r="BM1862" s="26"/>
      <c r="BN1862" s="26">
        <f t="shared" si="7600"/>
        <v>38711.299999999996</v>
      </c>
      <c r="BO1862" s="26">
        <f t="shared" si="7601"/>
        <v>46086.000000000007</v>
      </c>
      <c r="BP1862" s="26">
        <f t="shared" si="7602"/>
        <v>46086.000000000007</v>
      </c>
      <c r="BQ1862" s="26"/>
      <c r="BR1862" s="26"/>
      <c r="BS1862" s="26">
        <f t="shared" si="7603"/>
        <v>38711.299999999996</v>
      </c>
      <c r="BT1862" s="26">
        <f t="shared" si="7604"/>
        <v>46086.000000000007</v>
      </c>
      <c r="BU1862" s="26">
        <f t="shared" si="7605"/>
        <v>46086.000000000007</v>
      </c>
      <c r="BV1862" s="26"/>
      <c r="BW1862" s="26"/>
      <c r="BX1862" s="26">
        <f t="shared" si="7606"/>
        <v>38711.299999999996</v>
      </c>
      <c r="BY1862" s="26">
        <f t="shared" si="7607"/>
        <v>46086.000000000007</v>
      </c>
      <c r="BZ1862" s="26">
        <f t="shared" si="7608"/>
        <v>46086.000000000007</v>
      </c>
      <c r="CA1862" s="26"/>
      <c r="CB1862" s="26"/>
      <c r="CC1862" s="26"/>
      <c r="CD1862" s="26">
        <f t="shared" si="7752"/>
        <v>38711.299999999996</v>
      </c>
      <c r="CE1862" s="26">
        <f t="shared" si="7753"/>
        <v>46086.000000000007</v>
      </c>
      <c r="CF1862" s="26">
        <f t="shared" si="7754"/>
        <v>46086.000000000007</v>
      </c>
      <c r="CG1862" s="26"/>
      <c r="CH1862" s="26"/>
      <c r="CI1862" s="26"/>
      <c r="CJ1862" s="26">
        <f t="shared" si="7755"/>
        <v>38711.299999999996</v>
      </c>
      <c r="CK1862" s="26">
        <f t="shared" si="7756"/>
        <v>46086.000000000007</v>
      </c>
      <c r="CL1862" s="26">
        <f t="shared" si="7757"/>
        <v>46086.000000000007</v>
      </c>
      <c r="CM1862" s="26"/>
      <c r="CN1862" s="26"/>
      <c r="CO1862" s="26"/>
      <c r="CP1862" s="26">
        <f t="shared" si="7758"/>
        <v>38711.299999999996</v>
      </c>
      <c r="CQ1862" s="26">
        <f t="shared" si="7759"/>
        <v>46086.000000000007</v>
      </c>
      <c r="CR1862" s="26">
        <f t="shared" si="7760"/>
        <v>46086.000000000007</v>
      </c>
      <c r="CS1862" s="26"/>
      <c r="CT1862" s="19"/>
      <c r="CU1862" s="35"/>
    </row>
    <row r="1863" spans="1:105" ht="31.2" hidden="1" x14ac:dyDescent="0.3">
      <c r="A1863" s="16" t="s">
        <v>1067</v>
      </c>
      <c r="B1863" s="17">
        <v>200</v>
      </c>
      <c r="C1863" s="16"/>
      <c r="D1863" s="16"/>
      <c r="E1863" s="34" t="s">
        <v>38</v>
      </c>
      <c r="F1863" s="26">
        <f t="shared" ref="F1863:F1864" si="7915">F1864</f>
        <v>6606.1</v>
      </c>
      <c r="G1863" s="26">
        <f t="shared" ref="G1863:G1864" si="7916">G1864</f>
        <v>6614.2</v>
      </c>
      <c r="H1863" s="26">
        <f t="shared" ref="H1863:H1864" si="7917">H1864</f>
        <v>6622.2</v>
      </c>
      <c r="I1863" s="26">
        <f t="shared" si="7871"/>
        <v>0</v>
      </c>
      <c r="J1863" s="26">
        <f t="shared" si="7872"/>
        <v>0</v>
      </c>
      <c r="K1863" s="26">
        <f t="shared" si="7873"/>
        <v>0</v>
      </c>
      <c r="L1863" s="26">
        <f t="shared" si="7573"/>
        <v>6606.1</v>
      </c>
      <c r="M1863" s="26">
        <f t="shared" si="7574"/>
        <v>6614.2</v>
      </c>
      <c r="N1863" s="26">
        <f t="shared" si="7575"/>
        <v>6622.2</v>
      </c>
      <c r="O1863" s="26">
        <f t="shared" si="7874"/>
        <v>0</v>
      </c>
      <c r="P1863" s="26">
        <f t="shared" si="7875"/>
        <v>0</v>
      </c>
      <c r="Q1863" s="26">
        <f t="shared" si="7876"/>
        <v>0</v>
      </c>
      <c r="R1863" s="26">
        <f t="shared" si="7576"/>
        <v>6606.1</v>
      </c>
      <c r="S1863" s="26">
        <f t="shared" si="7577"/>
        <v>6614.2</v>
      </c>
      <c r="T1863" s="26">
        <f t="shared" si="7578"/>
        <v>6622.2</v>
      </c>
      <c r="U1863" s="26">
        <f t="shared" si="7877"/>
        <v>0</v>
      </c>
      <c r="V1863" s="26">
        <f t="shared" si="7878"/>
        <v>0</v>
      </c>
      <c r="W1863" s="26">
        <f t="shared" si="7879"/>
        <v>0</v>
      </c>
      <c r="X1863" s="26">
        <f t="shared" si="7579"/>
        <v>6606.1</v>
      </c>
      <c r="Y1863" s="26">
        <f t="shared" si="7580"/>
        <v>6614.2</v>
      </c>
      <c r="Z1863" s="26">
        <f t="shared" si="7581"/>
        <v>6622.2</v>
      </c>
      <c r="AA1863" s="26">
        <f t="shared" si="7880"/>
        <v>1979.92</v>
      </c>
      <c r="AB1863" s="26">
        <f t="shared" si="7881"/>
        <v>0</v>
      </c>
      <c r="AC1863" s="26">
        <f t="shared" si="7882"/>
        <v>0</v>
      </c>
      <c r="AD1863" s="26">
        <f t="shared" si="7582"/>
        <v>8586.02</v>
      </c>
      <c r="AE1863" s="26">
        <f t="shared" si="7583"/>
        <v>6614.2</v>
      </c>
      <c r="AF1863" s="26">
        <f t="shared" si="7584"/>
        <v>6622.2</v>
      </c>
      <c r="AG1863" s="26">
        <f t="shared" si="7883"/>
        <v>0</v>
      </c>
      <c r="AH1863" s="26">
        <f t="shared" si="7884"/>
        <v>0</v>
      </c>
      <c r="AI1863" s="26">
        <f t="shared" si="7885"/>
        <v>0</v>
      </c>
      <c r="AJ1863" s="26">
        <f t="shared" si="7585"/>
        <v>8586.02</v>
      </c>
      <c r="AK1863" s="26">
        <f t="shared" si="7586"/>
        <v>6614.2</v>
      </c>
      <c r="AL1863" s="26">
        <f t="shared" si="7587"/>
        <v>6622.2</v>
      </c>
      <c r="AM1863" s="26">
        <f t="shared" si="7886"/>
        <v>0</v>
      </c>
      <c r="AN1863" s="26">
        <f t="shared" si="7887"/>
        <v>0</v>
      </c>
      <c r="AO1863" s="26">
        <f t="shared" si="7888"/>
        <v>0</v>
      </c>
      <c r="AP1863" s="26">
        <f t="shared" si="7588"/>
        <v>8586.02</v>
      </c>
      <c r="AQ1863" s="26">
        <f t="shared" si="7589"/>
        <v>6614.2</v>
      </c>
      <c r="AR1863" s="26">
        <f t="shared" si="7590"/>
        <v>6622.2</v>
      </c>
      <c r="AS1863" s="26">
        <f t="shared" si="7889"/>
        <v>0</v>
      </c>
      <c r="AT1863" s="26">
        <f t="shared" si="7890"/>
        <v>0</v>
      </c>
      <c r="AU1863" s="26">
        <f t="shared" si="7891"/>
        <v>0</v>
      </c>
      <c r="AV1863" s="26">
        <f t="shared" si="7591"/>
        <v>8586.02</v>
      </c>
      <c r="AW1863" s="26">
        <f t="shared" si="7592"/>
        <v>6614.2</v>
      </c>
      <c r="AX1863" s="26">
        <f t="shared" si="7593"/>
        <v>6622.2</v>
      </c>
      <c r="AY1863" s="26">
        <f t="shared" si="7892"/>
        <v>4043.6669999999999</v>
      </c>
      <c r="AZ1863" s="26">
        <f t="shared" si="7893"/>
        <v>0</v>
      </c>
      <c r="BA1863" s="26">
        <f t="shared" si="7894"/>
        <v>0</v>
      </c>
      <c r="BB1863" s="26">
        <f t="shared" si="7594"/>
        <v>12629.687</v>
      </c>
      <c r="BC1863" s="26">
        <f t="shared" si="7595"/>
        <v>6614.2</v>
      </c>
      <c r="BD1863" s="26">
        <f t="shared" si="7596"/>
        <v>6622.2</v>
      </c>
      <c r="BE1863" s="26">
        <f t="shared" si="7895"/>
        <v>0</v>
      </c>
      <c r="BF1863" s="26">
        <f t="shared" si="7896"/>
        <v>0</v>
      </c>
      <c r="BG1863" s="26">
        <f t="shared" si="7897"/>
        <v>0</v>
      </c>
      <c r="BH1863" s="26">
        <f t="shared" si="7597"/>
        <v>12629.687</v>
      </c>
      <c r="BI1863" s="26">
        <f t="shared" si="7598"/>
        <v>6614.2</v>
      </c>
      <c r="BJ1863" s="26">
        <f t="shared" si="7599"/>
        <v>6622.2</v>
      </c>
      <c r="BK1863" s="26">
        <f t="shared" si="7898"/>
        <v>1538.1659999999999</v>
      </c>
      <c r="BL1863" s="26">
        <f t="shared" si="7899"/>
        <v>0</v>
      </c>
      <c r="BM1863" s="26">
        <f t="shared" si="7900"/>
        <v>0</v>
      </c>
      <c r="BN1863" s="26">
        <f t="shared" si="7600"/>
        <v>14167.852999999999</v>
      </c>
      <c r="BO1863" s="26">
        <f t="shared" si="7601"/>
        <v>6614.2</v>
      </c>
      <c r="BP1863" s="26">
        <f t="shared" si="7602"/>
        <v>6622.2</v>
      </c>
      <c r="BQ1863" s="26">
        <f t="shared" si="7901"/>
        <v>0</v>
      </c>
      <c r="BR1863" s="26">
        <f t="shared" si="7902"/>
        <v>0</v>
      </c>
      <c r="BS1863" s="26">
        <f t="shared" si="7603"/>
        <v>14167.852999999999</v>
      </c>
      <c r="BT1863" s="26">
        <f t="shared" si="7604"/>
        <v>6614.2</v>
      </c>
      <c r="BU1863" s="26">
        <f t="shared" si="7605"/>
        <v>6622.2</v>
      </c>
      <c r="BV1863" s="26">
        <f t="shared" si="7903"/>
        <v>0</v>
      </c>
      <c r="BW1863" s="26">
        <f t="shared" si="7904"/>
        <v>0</v>
      </c>
      <c r="BX1863" s="26">
        <f t="shared" si="7606"/>
        <v>14167.852999999999</v>
      </c>
      <c r="BY1863" s="26">
        <f t="shared" si="7607"/>
        <v>6614.2</v>
      </c>
      <c r="BZ1863" s="26">
        <f t="shared" si="7608"/>
        <v>6622.2</v>
      </c>
      <c r="CA1863" s="26">
        <f t="shared" si="7905"/>
        <v>4130.4719999999998</v>
      </c>
      <c r="CB1863" s="26">
        <f t="shared" si="7906"/>
        <v>0</v>
      </c>
      <c r="CC1863" s="26">
        <f t="shared" si="7907"/>
        <v>0</v>
      </c>
      <c r="CD1863" s="26">
        <f t="shared" si="7752"/>
        <v>18298.324999999997</v>
      </c>
      <c r="CE1863" s="26">
        <f t="shared" si="7753"/>
        <v>6614.2</v>
      </c>
      <c r="CF1863" s="26">
        <f t="shared" si="7754"/>
        <v>6622.2</v>
      </c>
      <c r="CG1863" s="26">
        <f t="shared" si="7908"/>
        <v>0</v>
      </c>
      <c r="CH1863" s="26">
        <f t="shared" si="7909"/>
        <v>0</v>
      </c>
      <c r="CI1863" s="26">
        <f t="shared" si="7910"/>
        <v>0</v>
      </c>
      <c r="CJ1863" s="26">
        <f t="shared" si="7755"/>
        <v>18298.324999999997</v>
      </c>
      <c r="CK1863" s="26">
        <f t="shared" si="7756"/>
        <v>6614.2</v>
      </c>
      <c r="CL1863" s="26">
        <f t="shared" si="7757"/>
        <v>6622.2</v>
      </c>
      <c r="CM1863" s="26">
        <f t="shared" si="7911"/>
        <v>0</v>
      </c>
      <c r="CN1863" s="26">
        <f t="shared" si="7912"/>
        <v>0</v>
      </c>
      <c r="CO1863" s="26">
        <f t="shared" si="7913"/>
        <v>0</v>
      </c>
      <c r="CP1863" s="26">
        <f t="shared" si="7758"/>
        <v>18298.324999999997</v>
      </c>
      <c r="CQ1863" s="26">
        <f t="shared" si="7759"/>
        <v>6614.2</v>
      </c>
      <c r="CR1863" s="26">
        <f t="shared" si="7760"/>
        <v>6622.2</v>
      </c>
      <c r="CS1863" s="26">
        <f t="shared" si="7914"/>
        <v>0</v>
      </c>
      <c r="CT1863" s="19"/>
      <c r="CU1863" s="35"/>
      <c r="CY1863" s="1" t="s">
        <v>27</v>
      </c>
    </row>
    <row r="1864" spans="1:105" ht="46.8" hidden="1" x14ac:dyDescent="0.3">
      <c r="A1864" s="16" t="s">
        <v>1067</v>
      </c>
      <c r="B1864" s="17">
        <v>240</v>
      </c>
      <c r="C1864" s="16"/>
      <c r="D1864" s="16"/>
      <c r="E1864" s="34" t="s">
        <v>39</v>
      </c>
      <c r="F1864" s="26">
        <f t="shared" si="7915"/>
        <v>6606.1</v>
      </c>
      <c r="G1864" s="26">
        <f t="shared" si="7916"/>
        <v>6614.2</v>
      </c>
      <c r="H1864" s="26">
        <f t="shared" si="7917"/>
        <v>6622.2</v>
      </c>
      <c r="I1864" s="26">
        <f t="shared" si="7871"/>
        <v>0</v>
      </c>
      <c r="J1864" s="26">
        <f t="shared" si="7872"/>
        <v>0</v>
      </c>
      <c r="K1864" s="26">
        <f t="shared" si="7873"/>
        <v>0</v>
      </c>
      <c r="L1864" s="26">
        <f t="shared" si="7573"/>
        <v>6606.1</v>
      </c>
      <c r="M1864" s="26">
        <f t="shared" si="7574"/>
        <v>6614.2</v>
      </c>
      <c r="N1864" s="26">
        <f t="shared" si="7575"/>
        <v>6622.2</v>
      </c>
      <c r="O1864" s="26">
        <f t="shared" si="7874"/>
        <v>0</v>
      </c>
      <c r="P1864" s="26">
        <f t="shared" si="7875"/>
        <v>0</v>
      </c>
      <c r="Q1864" s="26">
        <f t="shared" si="7876"/>
        <v>0</v>
      </c>
      <c r="R1864" s="26">
        <f t="shared" si="7576"/>
        <v>6606.1</v>
      </c>
      <c r="S1864" s="26">
        <f t="shared" si="7577"/>
        <v>6614.2</v>
      </c>
      <c r="T1864" s="26">
        <f t="shared" si="7578"/>
        <v>6622.2</v>
      </c>
      <c r="U1864" s="26">
        <f t="shared" si="7877"/>
        <v>0</v>
      </c>
      <c r="V1864" s="26">
        <f t="shared" si="7878"/>
        <v>0</v>
      </c>
      <c r="W1864" s="26">
        <f t="shared" si="7879"/>
        <v>0</v>
      </c>
      <c r="X1864" s="26">
        <f t="shared" si="7579"/>
        <v>6606.1</v>
      </c>
      <c r="Y1864" s="26">
        <f t="shared" si="7580"/>
        <v>6614.2</v>
      </c>
      <c r="Z1864" s="26">
        <f t="shared" si="7581"/>
        <v>6622.2</v>
      </c>
      <c r="AA1864" s="26">
        <f t="shared" si="7880"/>
        <v>1979.92</v>
      </c>
      <c r="AB1864" s="26">
        <f t="shared" si="7881"/>
        <v>0</v>
      </c>
      <c r="AC1864" s="26">
        <f t="shared" si="7882"/>
        <v>0</v>
      </c>
      <c r="AD1864" s="26">
        <f t="shared" si="7582"/>
        <v>8586.02</v>
      </c>
      <c r="AE1864" s="26">
        <f t="shared" si="7583"/>
        <v>6614.2</v>
      </c>
      <c r="AF1864" s="26">
        <f t="shared" si="7584"/>
        <v>6622.2</v>
      </c>
      <c r="AG1864" s="26">
        <f t="shared" si="7883"/>
        <v>0</v>
      </c>
      <c r="AH1864" s="26">
        <f t="shared" si="7884"/>
        <v>0</v>
      </c>
      <c r="AI1864" s="26">
        <f t="shared" si="7885"/>
        <v>0</v>
      </c>
      <c r="AJ1864" s="26">
        <f t="shared" si="7585"/>
        <v>8586.02</v>
      </c>
      <c r="AK1864" s="26">
        <f t="shared" si="7586"/>
        <v>6614.2</v>
      </c>
      <c r="AL1864" s="26">
        <f t="shared" si="7587"/>
        <v>6622.2</v>
      </c>
      <c r="AM1864" s="26">
        <f t="shared" si="7886"/>
        <v>0</v>
      </c>
      <c r="AN1864" s="26">
        <f t="shared" si="7887"/>
        <v>0</v>
      </c>
      <c r="AO1864" s="26">
        <f t="shared" si="7888"/>
        <v>0</v>
      </c>
      <c r="AP1864" s="26">
        <f t="shared" si="7588"/>
        <v>8586.02</v>
      </c>
      <c r="AQ1864" s="26">
        <f t="shared" si="7589"/>
        <v>6614.2</v>
      </c>
      <c r="AR1864" s="26">
        <f t="shared" si="7590"/>
        <v>6622.2</v>
      </c>
      <c r="AS1864" s="26">
        <f t="shared" si="7889"/>
        <v>0</v>
      </c>
      <c r="AT1864" s="26">
        <f t="shared" si="7890"/>
        <v>0</v>
      </c>
      <c r="AU1864" s="26">
        <f t="shared" si="7891"/>
        <v>0</v>
      </c>
      <c r="AV1864" s="26">
        <f t="shared" si="7591"/>
        <v>8586.02</v>
      </c>
      <c r="AW1864" s="26">
        <f t="shared" si="7592"/>
        <v>6614.2</v>
      </c>
      <c r="AX1864" s="26">
        <f t="shared" si="7593"/>
        <v>6622.2</v>
      </c>
      <c r="AY1864" s="26">
        <f t="shared" si="7892"/>
        <v>4043.6669999999999</v>
      </c>
      <c r="AZ1864" s="26">
        <f t="shared" si="7893"/>
        <v>0</v>
      </c>
      <c r="BA1864" s="26">
        <f t="shared" si="7894"/>
        <v>0</v>
      </c>
      <c r="BB1864" s="26">
        <f t="shared" si="7594"/>
        <v>12629.687</v>
      </c>
      <c r="BC1864" s="26">
        <f t="shared" si="7595"/>
        <v>6614.2</v>
      </c>
      <c r="BD1864" s="26">
        <f t="shared" si="7596"/>
        <v>6622.2</v>
      </c>
      <c r="BE1864" s="26">
        <f t="shared" si="7895"/>
        <v>0</v>
      </c>
      <c r="BF1864" s="26">
        <f t="shared" si="7896"/>
        <v>0</v>
      </c>
      <c r="BG1864" s="26">
        <f t="shared" si="7897"/>
        <v>0</v>
      </c>
      <c r="BH1864" s="26">
        <f t="shared" si="7597"/>
        <v>12629.687</v>
      </c>
      <c r="BI1864" s="26">
        <f t="shared" si="7598"/>
        <v>6614.2</v>
      </c>
      <c r="BJ1864" s="26">
        <f t="shared" si="7599"/>
        <v>6622.2</v>
      </c>
      <c r="BK1864" s="26">
        <f t="shared" si="7898"/>
        <v>1538.1659999999999</v>
      </c>
      <c r="BL1864" s="26">
        <f t="shared" si="7899"/>
        <v>0</v>
      </c>
      <c r="BM1864" s="26">
        <f t="shared" si="7900"/>
        <v>0</v>
      </c>
      <c r="BN1864" s="26">
        <f t="shared" si="7600"/>
        <v>14167.852999999999</v>
      </c>
      <c r="BO1864" s="26">
        <f t="shared" si="7601"/>
        <v>6614.2</v>
      </c>
      <c r="BP1864" s="26">
        <f t="shared" si="7602"/>
        <v>6622.2</v>
      </c>
      <c r="BQ1864" s="26">
        <f t="shared" si="7901"/>
        <v>0</v>
      </c>
      <c r="BR1864" s="26">
        <f t="shared" si="7902"/>
        <v>0</v>
      </c>
      <c r="BS1864" s="26">
        <f t="shared" si="7603"/>
        <v>14167.852999999999</v>
      </c>
      <c r="BT1864" s="26">
        <f t="shared" si="7604"/>
        <v>6614.2</v>
      </c>
      <c r="BU1864" s="26">
        <f t="shared" si="7605"/>
        <v>6622.2</v>
      </c>
      <c r="BV1864" s="26">
        <f t="shared" si="7903"/>
        <v>0</v>
      </c>
      <c r="BW1864" s="26">
        <f t="shared" si="7904"/>
        <v>0</v>
      </c>
      <c r="BX1864" s="26">
        <f t="shared" si="7606"/>
        <v>14167.852999999999</v>
      </c>
      <c r="BY1864" s="26">
        <f t="shared" si="7607"/>
        <v>6614.2</v>
      </c>
      <c r="BZ1864" s="26">
        <f t="shared" si="7608"/>
        <v>6622.2</v>
      </c>
      <c r="CA1864" s="26">
        <f t="shared" si="7905"/>
        <v>4130.4719999999998</v>
      </c>
      <c r="CB1864" s="26">
        <f t="shared" si="7906"/>
        <v>0</v>
      </c>
      <c r="CC1864" s="26">
        <f t="shared" si="7907"/>
        <v>0</v>
      </c>
      <c r="CD1864" s="26">
        <f t="shared" si="7752"/>
        <v>18298.324999999997</v>
      </c>
      <c r="CE1864" s="26">
        <f t="shared" si="7753"/>
        <v>6614.2</v>
      </c>
      <c r="CF1864" s="26">
        <f t="shared" si="7754"/>
        <v>6622.2</v>
      </c>
      <c r="CG1864" s="26">
        <f t="shared" si="7908"/>
        <v>0</v>
      </c>
      <c r="CH1864" s="26">
        <f t="shared" si="7909"/>
        <v>0</v>
      </c>
      <c r="CI1864" s="26">
        <f t="shared" si="7910"/>
        <v>0</v>
      </c>
      <c r="CJ1864" s="26">
        <f t="shared" si="7755"/>
        <v>18298.324999999997</v>
      </c>
      <c r="CK1864" s="26">
        <f t="shared" si="7756"/>
        <v>6614.2</v>
      </c>
      <c r="CL1864" s="26">
        <f t="shared" si="7757"/>
        <v>6622.2</v>
      </c>
      <c r="CM1864" s="26">
        <f t="shared" si="7911"/>
        <v>0</v>
      </c>
      <c r="CN1864" s="26">
        <f t="shared" si="7912"/>
        <v>0</v>
      </c>
      <c r="CO1864" s="26">
        <f t="shared" si="7913"/>
        <v>0</v>
      </c>
      <c r="CP1864" s="26">
        <f t="shared" si="7758"/>
        <v>18298.324999999997</v>
      </c>
      <c r="CQ1864" s="26">
        <f t="shared" si="7759"/>
        <v>6614.2</v>
      </c>
      <c r="CR1864" s="26">
        <f t="shared" si="7760"/>
        <v>6622.2</v>
      </c>
      <c r="CS1864" s="26">
        <f t="shared" si="7914"/>
        <v>0</v>
      </c>
      <c r="CT1864" s="19"/>
      <c r="CU1864" s="35"/>
      <c r="CZ1864" s="1" t="s">
        <v>28</v>
      </c>
    </row>
    <row r="1865" spans="1:105" hidden="1" x14ac:dyDescent="0.3">
      <c r="A1865" s="16" t="s">
        <v>1067</v>
      </c>
      <c r="B1865" s="17">
        <v>240</v>
      </c>
      <c r="C1865" s="16" t="s">
        <v>40</v>
      </c>
      <c r="D1865" s="16" t="s">
        <v>41</v>
      </c>
      <c r="E1865" s="34" t="s">
        <v>42</v>
      </c>
      <c r="F1865" s="26">
        <f>6649.6-43.5</f>
        <v>6606.1</v>
      </c>
      <c r="G1865" s="26">
        <f>6657.7-43.5</f>
        <v>6614.2</v>
      </c>
      <c r="H1865" s="26">
        <f>6665.7-43.5</f>
        <v>6622.2</v>
      </c>
      <c r="I1865" s="26"/>
      <c r="J1865" s="26"/>
      <c r="K1865" s="26"/>
      <c r="L1865" s="26">
        <f t="shared" si="7573"/>
        <v>6606.1</v>
      </c>
      <c r="M1865" s="26">
        <f t="shared" si="7574"/>
        <v>6614.2</v>
      </c>
      <c r="N1865" s="26">
        <f t="shared" si="7575"/>
        <v>6622.2</v>
      </c>
      <c r="O1865" s="26"/>
      <c r="P1865" s="26"/>
      <c r="Q1865" s="26"/>
      <c r="R1865" s="26">
        <f t="shared" si="7576"/>
        <v>6606.1</v>
      </c>
      <c r="S1865" s="26">
        <f t="shared" si="7577"/>
        <v>6614.2</v>
      </c>
      <c r="T1865" s="26">
        <f t="shared" si="7578"/>
        <v>6622.2</v>
      </c>
      <c r="U1865" s="26"/>
      <c r="V1865" s="26"/>
      <c r="W1865" s="26"/>
      <c r="X1865" s="26">
        <f t="shared" si="7579"/>
        <v>6606.1</v>
      </c>
      <c r="Y1865" s="26">
        <f t="shared" si="7580"/>
        <v>6614.2</v>
      </c>
      <c r="Z1865" s="26">
        <f t="shared" si="7581"/>
        <v>6622.2</v>
      </c>
      <c r="AA1865" s="26">
        <v>1979.92</v>
      </c>
      <c r="AB1865" s="26"/>
      <c r="AC1865" s="26"/>
      <c r="AD1865" s="26">
        <f t="shared" si="7582"/>
        <v>8586.02</v>
      </c>
      <c r="AE1865" s="26">
        <f t="shared" si="7583"/>
        <v>6614.2</v>
      </c>
      <c r="AF1865" s="26">
        <f t="shared" si="7584"/>
        <v>6622.2</v>
      </c>
      <c r="AG1865" s="26"/>
      <c r="AH1865" s="26"/>
      <c r="AI1865" s="26"/>
      <c r="AJ1865" s="26">
        <f t="shared" si="7585"/>
        <v>8586.02</v>
      </c>
      <c r="AK1865" s="26">
        <f t="shared" si="7586"/>
        <v>6614.2</v>
      </c>
      <c r="AL1865" s="26">
        <f t="shared" si="7587"/>
        <v>6622.2</v>
      </c>
      <c r="AM1865" s="26"/>
      <c r="AN1865" s="26"/>
      <c r="AO1865" s="26"/>
      <c r="AP1865" s="26">
        <f t="shared" si="7588"/>
        <v>8586.02</v>
      </c>
      <c r="AQ1865" s="26">
        <f t="shared" si="7589"/>
        <v>6614.2</v>
      </c>
      <c r="AR1865" s="26">
        <f t="shared" si="7590"/>
        <v>6622.2</v>
      </c>
      <c r="AS1865" s="26"/>
      <c r="AT1865" s="26"/>
      <c r="AU1865" s="26"/>
      <c r="AV1865" s="26">
        <f t="shared" si="7591"/>
        <v>8586.02</v>
      </c>
      <c r="AW1865" s="26">
        <f t="shared" si="7592"/>
        <v>6614.2</v>
      </c>
      <c r="AX1865" s="26">
        <f t="shared" si="7593"/>
        <v>6622.2</v>
      </c>
      <c r="AY1865" s="26">
        <v>4043.6669999999999</v>
      </c>
      <c r="AZ1865" s="26"/>
      <c r="BA1865" s="26"/>
      <c r="BB1865" s="26">
        <f t="shared" si="7594"/>
        <v>12629.687</v>
      </c>
      <c r="BC1865" s="26">
        <f t="shared" si="7595"/>
        <v>6614.2</v>
      </c>
      <c r="BD1865" s="26">
        <f t="shared" si="7596"/>
        <v>6622.2</v>
      </c>
      <c r="BE1865" s="26"/>
      <c r="BF1865" s="26"/>
      <c r="BG1865" s="26"/>
      <c r="BH1865" s="26">
        <f t="shared" si="7597"/>
        <v>12629.687</v>
      </c>
      <c r="BI1865" s="26">
        <f t="shared" si="7598"/>
        <v>6614.2</v>
      </c>
      <c r="BJ1865" s="26">
        <f t="shared" si="7599"/>
        <v>6622.2</v>
      </c>
      <c r="BK1865" s="26">
        <v>1538.1659999999999</v>
      </c>
      <c r="BL1865" s="26"/>
      <c r="BM1865" s="26"/>
      <c r="BN1865" s="26">
        <f t="shared" si="7600"/>
        <v>14167.852999999999</v>
      </c>
      <c r="BO1865" s="26">
        <f t="shared" si="7601"/>
        <v>6614.2</v>
      </c>
      <c r="BP1865" s="26">
        <f t="shared" si="7602"/>
        <v>6622.2</v>
      </c>
      <c r="BQ1865" s="26"/>
      <c r="BR1865" s="26"/>
      <c r="BS1865" s="26">
        <f t="shared" si="7603"/>
        <v>14167.852999999999</v>
      </c>
      <c r="BT1865" s="26">
        <f t="shared" si="7604"/>
        <v>6614.2</v>
      </c>
      <c r="BU1865" s="26">
        <f t="shared" si="7605"/>
        <v>6622.2</v>
      </c>
      <c r="BV1865" s="26"/>
      <c r="BW1865" s="26"/>
      <c r="BX1865" s="26">
        <f t="shared" si="7606"/>
        <v>14167.852999999999</v>
      </c>
      <c r="BY1865" s="26">
        <f t="shared" si="7607"/>
        <v>6614.2</v>
      </c>
      <c r="BZ1865" s="26">
        <f t="shared" si="7608"/>
        <v>6622.2</v>
      </c>
      <c r="CA1865" s="26">
        <f>1878.693+2251.779</f>
        <v>4130.4719999999998</v>
      </c>
      <c r="CB1865" s="26"/>
      <c r="CC1865" s="26"/>
      <c r="CD1865" s="26">
        <f t="shared" si="7752"/>
        <v>18298.324999999997</v>
      </c>
      <c r="CE1865" s="26">
        <f t="shared" si="7753"/>
        <v>6614.2</v>
      </c>
      <c r="CF1865" s="26">
        <f t="shared" si="7754"/>
        <v>6622.2</v>
      </c>
      <c r="CG1865" s="26"/>
      <c r="CH1865" s="26"/>
      <c r="CI1865" s="26"/>
      <c r="CJ1865" s="26">
        <f t="shared" si="7755"/>
        <v>18298.324999999997</v>
      </c>
      <c r="CK1865" s="26">
        <f t="shared" si="7756"/>
        <v>6614.2</v>
      </c>
      <c r="CL1865" s="26">
        <f t="shared" si="7757"/>
        <v>6622.2</v>
      </c>
      <c r="CM1865" s="26"/>
      <c r="CN1865" s="26"/>
      <c r="CO1865" s="26"/>
      <c r="CP1865" s="26">
        <f t="shared" si="7758"/>
        <v>18298.324999999997</v>
      </c>
      <c r="CQ1865" s="26">
        <f t="shared" si="7759"/>
        <v>6614.2</v>
      </c>
      <c r="CR1865" s="26">
        <f t="shared" si="7760"/>
        <v>6622.2</v>
      </c>
      <c r="CS1865" s="26"/>
      <c r="CT1865" s="19"/>
      <c r="CU1865" s="35"/>
    </row>
    <row r="1866" spans="1:105" hidden="1" x14ac:dyDescent="0.3">
      <c r="A1866" s="16" t="s">
        <v>1067</v>
      </c>
      <c r="B1866" s="17">
        <v>800</v>
      </c>
      <c r="C1866" s="16"/>
      <c r="D1866" s="16"/>
      <c r="E1866" s="34" t="s">
        <v>52</v>
      </c>
      <c r="F1866" s="26">
        <f t="shared" ref="F1866:F1879" si="7918">F1867</f>
        <v>215.5</v>
      </c>
      <c r="G1866" s="26">
        <f t="shared" ref="G1866:G1879" si="7919">G1867</f>
        <v>206.9</v>
      </c>
      <c r="H1866" s="26">
        <f t="shared" ref="H1866:H1879" si="7920">H1867</f>
        <v>198.9</v>
      </c>
      <c r="I1866" s="26">
        <f t="shared" si="7871"/>
        <v>0</v>
      </c>
      <c r="J1866" s="26">
        <f t="shared" si="7872"/>
        <v>0</v>
      </c>
      <c r="K1866" s="26">
        <f t="shared" si="7873"/>
        <v>0</v>
      </c>
      <c r="L1866" s="26">
        <f t="shared" si="7573"/>
        <v>215.5</v>
      </c>
      <c r="M1866" s="26">
        <f t="shared" si="7574"/>
        <v>206.9</v>
      </c>
      <c r="N1866" s="26">
        <f t="shared" si="7575"/>
        <v>198.9</v>
      </c>
      <c r="O1866" s="26">
        <f t="shared" si="7874"/>
        <v>0</v>
      </c>
      <c r="P1866" s="26">
        <f t="shared" si="7875"/>
        <v>0</v>
      </c>
      <c r="Q1866" s="26">
        <f t="shared" si="7876"/>
        <v>0</v>
      </c>
      <c r="R1866" s="26">
        <f t="shared" si="7576"/>
        <v>215.5</v>
      </c>
      <c r="S1866" s="26">
        <f t="shared" si="7577"/>
        <v>206.9</v>
      </c>
      <c r="T1866" s="26">
        <f t="shared" si="7578"/>
        <v>198.9</v>
      </c>
      <c r="U1866" s="26">
        <f t="shared" si="7877"/>
        <v>0</v>
      </c>
      <c r="V1866" s="26">
        <f t="shared" si="7878"/>
        <v>0</v>
      </c>
      <c r="W1866" s="26">
        <f t="shared" si="7879"/>
        <v>0</v>
      </c>
      <c r="X1866" s="26">
        <f t="shared" si="7579"/>
        <v>215.5</v>
      </c>
      <c r="Y1866" s="26">
        <f t="shared" si="7580"/>
        <v>206.9</v>
      </c>
      <c r="Z1866" s="26">
        <f t="shared" si="7581"/>
        <v>198.9</v>
      </c>
      <c r="AA1866" s="26">
        <f t="shared" si="7880"/>
        <v>0</v>
      </c>
      <c r="AB1866" s="26">
        <f t="shared" si="7881"/>
        <v>0</v>
      </c>
      <c r="AC1866" s="26">
        <f t="shared" si="7882"/>
        <v>0</v>
      </c>
      <c r="AD1866" s="26">
        <f t="shared" si="7582"/>
        <v>215.5</v>
      </c>
      <c r="AE1866" s="26">
        <f t="shared" si="7583"/>
        <v>206.9</v>
      </c>
      <c r="AF1866" s="26">
        <f t="shared" si="7584"/>
        <v>198.9</v>
      </c>
      <c r="AG1866" s="26">
        <f t="shared" si="7883"/>
        <v>0</v>
      </c>
      <c r="AH1866" s="26">
        <f t="shared" si="7884"/>
        <v>0</v>
      </c>
      <c r="AI1866" s="26">
        <f t="shared" si="7885"/>
        <v>0</v>
      </c>
      <c r="AJ1866" s="26">
        <f t="shared" si="7585"/>
        <v>215.5</v>
      </c>
      <c r="AK1866" s="26">
        <f t="shared" si="7586"/>
        <v>206.9</v>
      </c>
      <c r="AL1866" s="26">
        <f t="shared" si="7587"/>
        <v>198.9</v>
      </c>
      <c r="AM1866" s="26">
        <f t="shared" si="7886"/>
        <v>0</v>
      </c>
      <c r="AN1866" s="26">
        <f t="shared" si="7887"/>
        <v>0</v>
      </c>
      <c r="AO1866" s="26">
        <f t="shared" si="7888"/>
        <v>0</v>
      </c>
      <c r="AP1866" s="26">
        <f t="shared" si="7588"/>
        <v>215.5</v>
      </c>
      <c r="AQ1866" s="26">
        <f t="shared" si="7589"/>
        <v>206.9</v>
      </c>
      <c r="AR1866" s="26">
        <f t="shared" si="7590"/>
        <v>198.9</v>
      </c>
      <c r="AS1866" s="26">
        <f t="shared" si="7889"/>
        <v>0</v>
      </c>
      <c r="AT1866" s="26">
        <f t="shared" si="7890"/>
        <v>0</v>
      </c>
      <c r="AU1866" s="26">
        <f t="shared" si="7891"/>
        <v>0</v>
      </c>
      <c r="AV1866" s="26">
        <f t="shared" si="7591"/>
        <v>215.5</v>
      </c>
      <c r="AW1866" s="26">
        <f t="shared" si="7592"/>
        <v>206.9</v>
      </c>
      <c r="AX1866" s="26">
        <f t="shared" si="7593"/>
        <v>198.9</v>
      </c>
      <c r="AY1866" s="26">
        <f t="shared" si="7892"/>
        <v>0</v>
      </c>
      <c r="AZ1866" s="26">
        <f t="shared" si="7893"/>
        <v>0</v>
      </c>
      <c r="BA1866" s="26">
        <f t="shared" si="7894"/>
        <v>0</v>
      </c>
      <c r="BB1866" s="26">
        <f t="shared" si="7594"/>
        <v>215.5</v>
      </c>
      <c r="BC1866" s="26">
        <f t="shared" si="7595"/>
        <v>206.9</v>
      </c>
      <c r="BD1866" s="26">
        <f t="shared" si="7596"/>
        <v>198.9</v>
      </c>
      <c r="BE1866" s="26">
        <f t="shared" si="7895"/>
        <v>0</v>
      </c>
      <c r="BF1866" s="26">
        <f t="shared" si="7896"/>
        <v>0</v>
      </c>
      <c r="BG1866" s="26">
        <f t="shared" si="7897"/>
        <v>0</v>
      </c>
      <c r="BH1866" s="26">
        <f t="shared" si="7597"/>
        <v>215.5</v>
      </c>
      <c r="BI1866" s="26">
        <f t="shared" si="7598"/>
        <v>206.9</v>
      </c>
      <c r="BJ1866" s="26">
        <f t="shared" si="7599"/>
        <v>198.9</v>
      </c>
      <c r="BK1866" s="26">
        <f t="shared" si="7898"/>
        <v>0</v>
      </c>
      <c r="BL1866" s="26">
        <f t="shared" si="7899"/>
        <v>0</v>
      </c>
      <c r="BM1866" s="26">
        <f t="shared" si="7900"/>
        <v>0</v>
      </c>
      <c r="BN1866" s="26">
        <f t="shared" si="7600"/>
        <v>215.5</v>
      </c>
      <c r="BO1866" s="26">
        <f t="shared" si="7601"/>
        <v>206.9</v>
      </c>
      <c r="BP1866" s="26">
        <f t="shared" si="7602"/>
        <v>198.9</v>
      </c>
      <c r="BQ1866" s="26">
        <f t="shared" si="7901"/>
        <v>0</v>
      </c>
      <c r="BR1866" s="26">
        <f t="shared" si="7902"/>
        <v>0</v>
      </c>
      <c r="BS1866" s="26">
        <f t="shared" si="7603"/>
        <v>215.5</v>
      </c>
      <c r="BT1866" s="26">
        <f t="shared" si="7604"/>
        <v>206.9</v>
      </c>
      <c r="BU1866" s="26">
        <f t="shared" si="7605"/>
        <v>198.9</v>
      </c>
      <c r="BV1866" s="26">
        <f t="shared" si="7903"/>
        <v>0</v>
      </c>
      <c r="BW1866" s="26">
        <f t="shared" si="7904"/>
        <v>0</v>
      </c>
      <c r="BX1866" s="26">
        <f t="shared" si="7606"/>
        <v>215.5</v>
      </c>
      <c r="BY1866" s="26">
        <f t="shared" si="7607"/>
        <v>206.9</v>
      </c>
      <c r="BZ1866" s="26">
        <f t="shared" si="7608"/>
        <v>198.9</v>
      </c>
      <c r="CA1866" s="26">
        <f t="shared" si="7905"/>
        <v>0</v>
      </c>
      <c r="CB1866" s="26">
        <f t="shared" si="7906"/>
        <v>0</v>
      </c>
      <c r="CC1866" s="26">
        <f t="shared" si="7907"/>
        <v>0</v>
      </c>
      <c r="CD1866" s="26">
        <f t="shared" si="7752"/>
        <v>215.5</v>
      </c>
      <c r="CE1866" s="26">
        <f t="shared" si="7753"/>
        <v>206.9</v>
      </c>
      <c r="CF1866" s="26">
        <f t="shared" si="7754"/>
        <v>198.9</v>
      </c>
      <c r="CG1866" s="26">
        <f t="shared" si="7908"/>
        <v>0</v>
      </c>
      <c r="CH1866" s="26">
        <f t="shared" si="7909"/>
        <v>0</v>
      </c>
      <c r="CI1866" s="26">
        <f t="shared" si="7910"/>
        <v>0</v>
      </c>
      <c r="CJ1866" s="26">
        <f t="shared" si="7755"/>
        <v>215.5</v>
      </c>
      <c r="CK1866" s="26">
        <f t="shared" si="7756"/>
        <v>206.9</v>
      </c>
      <c r="CL1866" s="26">
        <f t="shared" si="7757"/>
        <v>198.9</v>
      </c>
      <c r="CM1866" s="26">
        <f t="shared" si="7911"/>
        <v>0</v>
      </c>
      <c r="CN1866" s="26">
        <f t="shared" si="7912"/>
        <v>0</v>
      </c>
      <c r="CO1866" s="26">
        <f t="shared" si="7913"/>
        <v>0</v>
      </c>
      <c r="CP1866" s="26">
        <f t="shared" si="7758"/>
        <v>215.5</v>
      </c>
      <c r="CQ1866" s="26">
        <f t="shared" si="7759"/>
        <v>206.9</v>
      </c>
      <c r="CR1866" s="26">
        <f t="shared" si="7760"/>
        <v>198.9</v>
      </c>
      <c r="CS1866" s="26">
        <f t="shared" si="7914"/>
        <v>0</v>
      </c>
      <c r="CT1866" s="19"/>
      <c r="CU1866" s="35"/>
      <c r="CY1866" s="1" t="s">
        <v>27</v>
      </c>
    </row>
    <row r="1867" spans="1:105" hidden="1" x14ac:dyDescent="0.3">
      <c r="A1867" s="16" t="s">
        <v>1067</v>
      </c>
      <c r="B1867" s="17">
        <v>850</v>
      </c>
      <c r="C1867" s="16"/>
      <c r="D1867" s="16"/>
      <c r="E1867" s="34" t="s">
        <v>77</v>
      </c>
      <c r="F1867" s="26">
        <f t="shared" si="7918"/>
        <v>215.5</v>
      </c>
      <c r="G1867" s="26">
        <f t="shared" si="7919"/>
        <v>206.9</v>
      </c>
      <c r="H1867" s="26">
        <f t="shared" si="7920"/>
        <v>198.9</v>
      </c>
      <c r="I1867" s="26">
        <f t="shared" si="7871"/>
        <v>0</v>
      </c>
      <c r="J1867" s="26">
        <f t="shared" si="7872"/>
        <v>0</v>
      </c>
      <c r="K1867" s="26">
        <f t="shared" si="7873"/>
        <v>0</v>
      </c>
      <c r="L1867" s="26">
        <f t="shared" ref="L1867:L1930" si="7921">F1867+I1867</f>
        <v>215.5</v>
      </c>
      <c r="M1867" s="26">
        <f t="shared" ref="M1867:M1930" si="7922">G1867+J1867</f>
        <v>206.9</v>
      </c>
      <c r="N1867" s="26">
        <f t="shared" ref="N1867:N1930" si="7923">H1867+K1867</f>
        <v>198.9</v>
      </c>
      <c r="O1867" s="26">
        <f t="shared" si="7874"/>
        <v>0</v>
      </c>
      <c r="P1867" s="26">
        <f t="shared" si="7875"/>
        <v>0</v>
      </c>
      <c r="Q1867" s="26">
        <f t="shared" si="7876"/>
        <v>0</v>
      </c>
      <c r="R1867" s="26">
        <f t="shared" ref="R1867:R1930" si="7924">L1867+O1867</f>
        <v>215.5</v>
      </c>
      <c r="S1867" s="26">
        <f t="shared" ref="S1867:S1930" si="7925">M1867+P1867</f>
        <v>206.9</v>
      </c>
      <c r="T1867" s="26">
        <f t="shared" ref="T1867:T1930" si="7926">N1867+Q1867</f>
        <v>198.9</v>
      </c>
      <c r="U1867" s="26">
        <f t="shared" si="7877"/>
        <v>0</v>
      </c>
      <c r="V1867" s="26">
        <f t="shared" si="7878"/>
        <v>0</v>
      </c>
      <c r="W1867" s="26">
        <f t="shared" si="7879"/>
        <v>0</v>
      </c>
      <c r="X1867" s="26">
        <f t="shared" ref="X1867:X1930" si="7927">R1867+U1867</f>
        <v>215.5</v>
      </c>
      <c r="Y1867" s="26">
        <f t="shared" ref="Y1867:Y1930" si="7928">S1867+V1867</f>
        <v>206.9</v>
      </c>
      <c r="Z1867" s="26">
        <f t="shared" ref="Z1867:Z1930" si="7929">T1867+W1867</f>
        <v>198.9</v>
      </c>
      <c r="AA1867" s="26">
        <f t="shared" si="7880"/>
        <v>0</v>
      </c>
      <c r="AB1867" s="26">
        <f t="shared" si="7881"/>
        <v>0</v>
      </c>
      <c r="AC1867" s="26">
        <f t="shared" si="7882"/>
        <v>0</v>
      </c>
      <c r="AD1867" s="26">
        <f t="shared" ref="AD1867:AD1930" si="7930">X1867+AA1867</f>
        <v>215.5</v>
      </c>
      <c r="AE1867" s="26">
        <f t="shared" ref="AE1867:AE1930" si="7931">Y1867+AB1867</f>
        <v>206.9</v>
      </c>
      <c r="AF1867" s="26">
        <f t="shared" ref="AF1867:AF1930" si="7932">Z1867+AC1867</f>
        <v>198.9</v>
      </c>
      <c r="AG1867" s="26">
        <f t="shared" si="7883"/>
        <v>0</v>
      </c>
      <c r="AH1867" s="26">
        <f t="shared" si="7884"/>
        <v>0</v>
      </c>
      <c r="AI1867" s="26">
        <f t="shared" si="7885"/>
        <v>0</v>
      </c>
      <c r="AJ1867" s="26">
        <f t="shared" ref="AJ1867:AJ1930" si="7933">AD1867+AG1867</f>
        <v>215.5</v>
      </c>
      <c r="AK1867" s="26">
        <f t="shared" ref="AK1867:AK1930" si="7934">AE1867+AH1867</f>
        <v>206.9</v>
      </c>
      <c r="AL1867" s="26">
        <f t="shared" ref="AL1867:AL1930" si="7935">AF1867+AI1867</f>
        <v>198.9</v>
      </c>
      <c r="AM1867" s="26">
        <f t="shared" si="7886"/>
        <v>0</v>
      </c>
      <c r="AN1867" s="26">
        <f t="shared" si="7887"/>
        <v>0</v>
      </c>
      <c r="AO1867" s="26">
        <f t="shared" si="7888"/>
        <v>0</v>
      </c>
      <c r="AP1867" s="26">
        <f t="shared" ref="AP1867:AP1930" si="7936">AJ1867+AM1867</f>
        <v>215.5</v>
      </c>
      <c r="AQ1867" s="26">
        <f t="shared" ref="AQ1867:AQ1930" si="7937">AK1867+AN1867</f>
        <v>206.9</v>
      </c>
      <c r="AR1867" s="26">
        <f t="shared" ref="AR1867:AR1930" si="7938">AL1867+AO1867</f>
        <v>198.9</v>
      </c>
      <c r="AS1867" s="26">
        <f t="shared" si="7889"/>
        <v>0</v>
      </c>
      <c r="AT1867" s="26">
        <f t="shared" si="7890"/>
        <v>0</v>
      </c>
      <c r="AU1867" s="26">
        <f t="shared" si="7891"/>
        <v>0</v>
      </c>
      <c r="AV1867" s="26">
        <f t="shared" ref="AV1867:AV1930" si="7939">AP1867+AS1867</f>
        <v>215.5</v>
      </c>
      <c r="AW1867" s="26">
        <f t="shared" ref="AW1867:AW1930" si="7940">AQ1867+AT1867</f>
        <v>206.9</v>
      </c>
      <c r="AX1867" s="26">
        <f t="shared" ref="AX1867:AX1930" si="7941">AR1867+AU1867</f>
        <v>198.9</v>
      </c>
      <c r="AY1867" s="26">
        <f t="shared" si="7892"/>
        <v>0</v>
      </c>
      <c r="AZ1867" s="26">
        <f t="shared" si="7893"/>
        <v>0</v>
      </c>
      <c r="BA1867" s="26">
        <f t="shared" si="7894"/>
        <v>0</v>
      </c>
      <c r="BB1867" s="26">
        <f t="shared" ref="BB1867:BB1930" si="7942">AV1867+AY1867</f>
        <v>215.5</v>
      </c>
      <c r="BC1867" s="26">
        <f t="shared" ref="BC1867:BC1930" si="7943">AW1867+AZ1867</f>
        <v>206.9</v>
      </c>
      <c r="BD1867" s="26">
        <f t="shared" ref="BD1867:BD1930" si="7944">AX1867+BA1867</f>
        <v>198.9</v>
      </c>
      <c r="BE1867" s="26">
        <f t="shared" si="7895"/>
        <v>0</v>
      </c>
      <c r="BF1867" s="26">
        <f t="shared" si="7896"/>
        <v>0</v>
      </c>
      <c r="BG1867" s="26">
        <f t="shared" si="7897"/>
        <v>0</v>
      </c>
      <c r="BH1867" s="26">
        <f t="shared" ref="BH1867:BH1930" si="7945">BB1867+BE1867</f>
        <v>215.5</v>
      </c>
      <c r="BI1867" s="26">
        <f t="shared" ref="BI1867:BI1930" si="7946">BC1867+BF1867</f>
        <v>206.9</v>
      </c>
      <c r="BJ1867" s="26">
        <f t="shared" ref="BJ1867:BJ1930" si="7947">BD1867+BG1867</f>
        <v>198.9</v>
      </c>
      <c r="BK1867" s="26">
        <f t="shared" si="7898"/>
        <v>0</v>
      </c>
      <c r="BL1867" s="26">
        <f t="shared" si="7899"/>
        <v>0</v>
      </c>
      <c r="BM1867" s="26">
        <f t="shared" si="7900"/>
        <v>0</v>
      </c>
      <c r="BN1867" s="26">
        <f t="shared" ref="BN1867:BN1930" si="7948">BH1867+BK1867</f>
        <v>215.5</v>
      </c>
      <c r="BO1867" s="26">
        <f t="shared" ref="BO1867:BO1930" si="7949">BI1867+BL1867</f>
        <v>206.9</v>
      </c>
      <c r="BP1867" s="26">
        <f t="shared" ref="BP1867:BP1930" si="7950">BJ1867+BM1867</f>
        <v>198.9</v>
      </c>
      <c r="BQ1867" s="26">
        <f t="shared" si="7901"/>
        <v>0</v>
      </c>
      <c r="BR1867" s="26">
        <f t="shared" si="7902"/>
        <v>0</v>
      </c>
      <c r="BS1867" s="26">
        <f t="shared" ref="BS1867:BS1930" si="7951">BQ1867+BN1867</f>
        <v>215.5</v>
      </c>
      <c r="BT1867" s="26">
        <f t="shared" ref="BT1867:BT1930" si="7952">BR1867+BO1867</f>
        <v>206.9</v>
      </c>
      <c r="BU1867" s="26">
        <f t="shared" ref="BU1867:BU1930" si="7953">BP1867</f>
        <v>198.9</v>
      </c>
      <c r="BV1867" s="26">
        <f t="shared" si="7903"/>
        <v>0</v>
      </c>
      <c r="BW1867" s="26">
        <f t="shared" si="7904"/>
        <v>0</v>
      </c>
      <c r="BX1867" s="26">
        <f t="shared" ref="BX1867:BX1930" si="7954">BS1867</f>
        <v>215.5</v>
      </c>
      <c r="BY1867" s="26">
        <f t="shared" ref="BY1867:BY1930" si="7955">BT1867+BV1867</f>
        <v>206.9</v>
      </c>
      <c r="BZ1867" s="26">
        <f t="shared" ref="BZ1867:BZ1930" si="7956">BU1867+BW1867</f>
        <v>198.9</v>
      </c>
      <c r="CA1867" s="26">
        <f t="shared" si="7905"/>
        <v>0</v>
      </c>
      <c r="CB1867" s="26">
        <f t="shared" si="7906"/>
        <v>0</v>
      </c>
      <c r="CC1867" s="26">
        <f t="shared" si="7907"/>
        <v>0</v>
      </c>
      <c r="CD1867" s="26">
        <f t="shared" si="7752"/>
        <v>215.5</v>
      </c>
      <c r="CE1867" s="26">
        <f t="shared" si="7753"/>
        <v>206.9</v>
      </c>
      <c r="CF1867" s="26">
        <f t="shared" si="7754"/>
        <v>198.9</v>
      </c>
      <c r="CG1867" s="26">
        <f t="shared" si="7908"/>
        <v>0</v>
      </c>
      <c r="CH1867" s="26">
        <f t="shared" si="7909"/>
        <v>0</v>
      </c>
      <c r="CI1867" s="26">
        <f t="shared" si="7910"/>
        <v>0</v>
      </c>
      <c r="CJ1867" s="26">
        <f t="shared" si="7755"/>
        <v>215.5</v>
      </c>
      <c r="CK1867" s="26">
        <f t="shared" si="7756"/>
        <v>206.9</v>
      </c>
      <c r="CL1867" s="26">
        <f t="shared" si="7757"/>
        <v>198.9</v>
      </c>
      <c r="CM1867" s="26">
        <f t="shared" si="7911"/>
        <v>0</v>
      </c>
      <c r="CN1867" s="26">
        <f t="shared" si="7912"/>
        <v>0</v>
      </c>
      <c r="CO1867" s="26">
        <f t="shared" si="7913"/>
        <v>0</v>
      </c>
      <c r="CP1867" s="26">
        <f t="shared" si="7758"/>
        <v>215.5</v>
      </c>
      <c r="CQ1867" s="26">
        <f t="shared" si="7759"/>
        <v>206.9</v>
      </c>
      <c r="CR1867" s="26">
        <f t="shared" si="7760"/>
        <v>198.9</v>
      </c>
      <c r="CS1867" s="26">
        <f t="shared" si="7914"/>
        <v>0</v>
      </c>
      <c r="CT1867" s="19"/>
      <c r="CU1867" s="35"/>
      <c r="CZ1867" s="1" t="s">
        <v>28</v>
      </c>
    </row>
    <row r="1868" spans="1:105" hidden="1" x14ac:dyDescent="0.3">
      <c r="A1868" s="16" t="s">
        <v>1067</v>
      </c>
      <c r="B1868" s="17">
        <v>850</v>
      </c>
      <c r="C1868" s="16" t="s">
        <v>40</v>
      </c>
      <c r="D1868" s="16" t="s">
        <v>41</v>
      </c>
      <c r="E1868" s="34" t="s">
        <v>42</v>
      </c>
      <c r="F1868" s="26">
        <v>215.5</v>
      </c>
      <c r="G1868" s="26">
        <v>206.9</v>
      </c>
      <c r="H1868" s="26">
        <v>198.9</v>
      </c>
      <c r="I1868" s="26"/>
      <c r="J1868" s="26"/>
      <c r="K1868" s="26"/>
      <c r="L1868" s="26">
        <f t="shared" si="7921"/>
        <v>215.5</v>
      </c>
      <c r="M1868" s="26">
        <f t="shared" si="7922"/>
        <v>206.9</v>
      </c>
      <c r="N1868" s="26">
        <f t="shared" si="7923"/>
        <v>198.9</v>
      </c>
      <c r="O1868" s="26"/>
      <c r="P1868" s="26"/>
      <c r="Q1868" s="26"/>
      <c r="R1868" s="26">
        <f t="shared" si="7924"/>
        <v>215.5</v>
      </c>
      <c r="S1868" s="26">
        <f t="shared" si="7925"/>
        <v>206.9</v>
      </c>
      <c r="T1868" s="26">
        <f t="shared" si="7926"/>
        <v>198.9</v>
      </c>
      <c r="U1868" s="26"/>
      <c r="V1868" s="26"/>
      <c r="W1868" s="26"/>
      <c r="X1868" s="26">
        <f t="shared" si="7927"/>
        <v>215.5</v>
      </c>
      <c r="Y1868" s="26">
        <f t="shared" si="7928"/>
        <v>206.9</v>
      </c>
      <c r="Z1868" s="26">
        <f t="shared" si="7929"/>
        <v>198.9</v>
      </c>
      <c r="AA1868" s="26"/>
      <c r="AB1868" s="26"/>
      <c r="AC1868" s="26"/>
      <c r="AD1868" s="26">
        <f t="shared" si="7930"/>
        <v>215.5</v>
      </c>
      <c r="AE1868" s="26">
        <f t="shared" si="7931"/>
        <v>206.9</v>
      </c>
      <c r="AF1868" s="26">
        <f t="shared" si="7932"/>
        <v>198.9</v>
      </c>
      <c r="AG1868" s="26"/>
      <c r="AH1868" s="26"/>
      <c r="AI1868" s="26"/>
      <c r="AJ1868" s="26">
        <f t="shared" si="7933"/>
        <v>215.5</v>
      </c>
      <c r="AK1868" s="26">
        <f t="shared" si="7934"/>
        <v>206.9</v>
      </c>
      <c r="AL1868" s="26">
        <f t="shared" si="7935"/>
        <v>198.9</v>
      </c>
      <c r="AM1868" s="26"/>
      <c r="AN1868" s="26"/>
      <c r="AO1868" s="26"/>
      <c r="AP1868" s="26">
        <f t="shared" si="7936"/>
        <v>215.5</v>
      </c>
      <c r="AQ1868" s="26">
        <f t="shared" si="7937"/>
        <v>206.9</v>
      </c>
      <c r="AR1868" s="26">
        <f t="shared" si="7938"/>
        <v>198.9</v>
      </c>
      <c r="AS1868" s="26"/>
      <c r="AT1868" s="26"/>
      <c r="AU1868" s="26"/>
      <c r="AV1868" s="26">
        <f t="shared" si="7939"/>
        <v>215.5</v>
      </c>
      <c r="AW1868" s="26">
        <f t="shared" si="7940"/>
        <v>206.9</v>
      </c>
      <c r="AX1868" s="26">
        <f t="shared" si="7941"/>
        <v>198.9</v>
      </c>
      <c r="AY1868" s="26"/>
      <c r="AZ1868" s="26"/>
      <c r="BA1868" s="26"/>
      <c r="BB1868" s="26">
        <f t="shared" si="7942"/>
        <v>215.5</v>
      </c>
      <c r="BC1868" s="26">
        <f t="shared" si="7943"/>
        <v>206.9</v>
      </c>
      <c r="BD1868" s="26">
        <f t="shared" si="7944"/>
        <v>198.9</v>
      </c>
      <c r="BE1868" s="26"/>
      <c r="BF1868" s="26"/>
      <c r="BG1868" s="26"/>
      <c r="BH1868" s="26">
        <f t="shared" si="7945"/>
        <v>215.5</v>
      </c>
      <c r="BI1868" s="26">
        <f t="shared" si="7946"/>
        <v>206.9</v>
      </c>
      <c r="BJ1868" s="26">
        <f t="shared" si="7947"/>
        <v>198.9</v>
      </c>
      <c r="BK1868" s="26"/>
      <c r="BL1868" s="26"/>
      <c r="BM1868" s="26"/>
      <c r="BN1868" s="26">
        <f t="shared" si="7948"/>
        <v>215.5</v>
      </c>
      <c r="BO1868" s="26">
        <f t="shared" si="7949"/>
        <v>206.9</v>
      </c>
      <c r="BP1868" s="26">
        <f t="shared" si="7950"/>
        <v>198.9</v>
      </c>
      <c r="BQ1868" s="26"/>
      <c r="BR1868" s="26"/>
      <c r="BS1868" s="26">
        <f t="shared" si="7951"/>
        <v>215.5</v>
      </c>
      <c r="BT1868" s="26">
        <f t="shared" si="7952"/>
        <v>206.9</v>
      </c>
      <c r="BU1868" s="26">
        <f t="shared" si="7953"/>
        <v>198.9</v>
      </c>
      <c r="BV1868" s="26"/>
      <c r="BW1868" s="26"/>
      <c r="BX1868" s="26">
        <f t="shared" si="7954"/>
        <v>215.5</v>
      </c>
      <c r="BY1868" s="26">
        <f t="shared" si="7955"/>
        <v>206.9</v>
      </c>
      <c r="BZ1868" s="26">
        <f t="shared" si="7956"/>
        <v>198.9</v>
      </c>
      <c r="CA1868" s="26"/>
      <c r="CB1868" s="26"/>
      <c r="CC1868" s="26"/>
      <c r="CD1868" s="26">
        <f t="shared" si="7752"/>
        <v>215.5</v>
      </c>
      <c r="CE1868" s="26">
        <f t="shared" si="7753"/>
        <v>206.9</v>
      </c>
      <c r="CF1868" s="26">
        <f t="shared" si="7754"/>
        <v>198.9</v>
      </c>
      <c r="CG1868" s="26"/>
      <c r="CH1868" s="26"/>
      <c r="CI1868" s="26"/>
      <c r="CJ1868" s="26">
        <f t="shared" si="7755"/>
        <v>215.5</v>
      </c>
      <c r="CK1868" s="26">
        <f t="shared" si="7756"/>
        <v>206.9</v>
      </c>
      <c r="CL1868" s="26">
        <f t="shared" si="7757"/>
        <v>198.9</v>
      </c>
      <c r="CM1868" s="26"/>
      <c r="CN1868" s="26"/>
      <c r="CO1868" s="26"/>
      <c r="CP1868" s="26">
        <f t="shared" si="7758"/>
        <v>215.5</v>
      </c>
      <c r="CQ1868" s="26">
        <f t="shared" si="7759"/>
        <v>206.9</v>
      </c>
      <c r="CR1868" s="26">
        <f t="shared" si="7760"/>
        <v>198.9</v>
      </c>
      <c r="CS1868" s="26"/>
      <c r="CT1868" s="19"/>
      <c r="CU1868" s="35"/>
    </row>
    <row r="1869" spans="1:105" ht="46.8" hidden="1" x14ac:dyDescent="0.3">
      <c r="A1869" s="16" t="s">
        <v>1068</v>
      </c>
      <c r="B1869" s="17"/>
      <c r="C1869" s="16"/>
      <c r="D1869" s="16"/>
      <c r="E1869" s="34" t="s">
        <v>1069</v>
      </c>
      <c r="F1869" s="26">
        <f t="shared" si="7918"/>
        <v>59660</v>
      </c>
      <c r="G1869" s="26">
        <f t="shared" si="7919"/>
        <v>47058.2</v>
      </c>
      <c r="H1869" s="26">
        <f t="shared" si="7920"/>
        <v>47058.2</v>
      </c>
      <c r="I1869" s="26">
        <f t="shared" si="7871"/>
        <v>0</v>
      </c>
      <c r="J1869" s="26">
        <f t="shared" si="7872"/>
        <v>0</v>
      </c>
      <c r="K1869" s="26">
        <f t="shared" si="7873"/>
        <v>0</v>
      </c>
      <c r="L1869" s="26">
        <f t="shared" si="7921"/>
        <v>59660</v>
      </c>
      <c r="M1869" s="26">
        <f t="shared" si="7922"/>
        <v>47058.2</v>
      </c>
      <c r="N1869" s="26">
        <f t="shared" si="7923"/>
        <v>47058.2</v>
      </c>
      <c r="O1869" s="26">
        <f t="shared" si="7874"/>
        <v>76.667000000000002</v>
      </c>
      <c r="P1869" s="26">
        <f t="shared" si="7875"/>
        <v>0</v>
      </c>
      <c r="Q1869" s="26">
        <f t="shared" si="7876"/>
        <v>0</v>
      </c>
      <c r="R1869" s="26">
        <f t="shared" si="7924"/>
        <v>59736.667000000001</v>
      </c>
      <c r="S1869" s="26">
        <f t="shared" si="7925"/>
        <v>47058.2</v>
      </c>
      <c r="T1869" s="26">
        <f t="shared" si="7926"/>
        <v>47058.2</v>
      </c>
      <c r="U1869" s="26">
        <f t="shared" si="7877"/>
        <v>0</v>
      </c>
      <c r="V1869" s="26">
        <f t="shared" si="7878"/>
        <v>0</v>
      </c>
      <c r="W1869" s="26">
        <f t="shared" si="7879"/>
        <v>0</v>
      </c>
      <c r="X1869" s="26">
        <f t="shared" si="7927"/>
        <v>59736.667000000001</v>
      </c>
      <c r="Y1869" s="26">
        <f t="shared" si="7928"/>
        <v>47058.2</v>
      </c>
      <c r="Z1869" s="26">
        <f t="shared" si="7929"/>
        <v>47058.2</v>
      </c>
      <c r="AA1869" s="26">
        <f t="shared" si="7880"/>
        <v>0</v>
      </c>
      <c r="AB1869" s="26">
        <f t="shared" si="7881"/>
        <v>0</v>
      </c>
      <c r="AC1869" s="26">
        <f t="shared" si="7882"/>
        <v>0</v>
      </c>
      <c r="AD1869" s="26">
        <f t="shared" si="7930"/>
        <v>59736.667000000001</v>
      </c>
      <c r="AE1869" s="26">
        <f t="shared" si="7931"/>
        <v>47058.2</v>
      </c>
      <c r="AF1869" s="26">
        <f t="shared" si="7932"/>
        <v>47058.2</v>
      </c>
      <c r="AG1869" s="26">
        <f t="shared" si="7883"/>
        <v>0</v>
      </c>
      <c r="AH1869" s="26">
        <f t="shared" si="7884"/>
        <v>0</v>
      </c>
      <c r="AI1869" s="26">
        <f t="shared" si="7885"/>
        <v>0</v>
      </c>
      <c r="AJ1869" s="26">
        <f t="shared" si="7933"/>
        <v>59736.667000000001</v>
      </c>
      <c r="AK1869" s="26">
        <f t="shared" si="7934"/>
        <v>47058.2</v>
      </c>
      <c r="AL1869" s="26">
        <f t="shared" si="7935"/>
        <v>47058.2</v>
      </c>
      <c r="AM1869" s="26">
        <f t="shared" si="7886"/>
        <v>0</v>
      </c>
      <c r="AN1869" s="26">
        <f t="shared" si="7887"/>
        <v>0</v>
      </c>
      <c r="AO1869" s="26">
        <f t="shared" si="7888"/>
        <v>0</v>
      </c>
      <c r="AP1869" s="26">
        <f t="shared" si="7936"/>
        <v>59736.667000000001</v>
      </c>
      <c r="AQ1869" s="26">
        <f t="shared" si="7937"/>
        <v>47058.2</v>
      </c>
      <c r="AR1869" s="26">
        <f t="shared" si="7938"/>
        <v>47058.2</v>
      </c>
      <c r="AS1869" s="26">
        <f t="shared" si="7889"/>
        <v>0</v>
      </c>
      <c r="AT1869" s="26">
        <f t="shared" si="7890"/>
        <v>0</v>
      </c>
      <c r="AU1869" s="26">
        <f t="shared" si="7891"/>
        <v>0</v>
      </c>
      <c r="AV1869" s="26">
        <f t="shared" si="7939"/>
        <v>59736.667000000001</v>
      </c>
      <c r="AW1869" s="26">
        <f t="shared" si="7940"/>
        <v>47058.2</v>
      </c>
      <c r="AX1869" s="26">
        <f t="shared" si="7941"/>
        <v>47058.2</v>
      </c>
      <c r="AY1869" s="26">
        <f t="shared" si="7892"/>
        <v>-938.56500000000005</v>
      </c>
      <c r="AZ1869" s="26">
        <f t="shared" si="7893"/>
        <v>0</v>
      </c>
      <c r="BA1869" s="26">
        <f t="shared" si="7894"/>
        <v>0</v>
      </c>
      <c r="BB1869" s="26">
        <f t="shared" si="7942"/>
        <v>58798.101999999999</v>
      </c>
      <c r="BC1869" s="26">
        <f t="shared" si="7943"/>
        <v>47058.2</v>
      </c>
      <c r="BD1869" s="26">
        <f t="shared" si="7944"/>
        <v>47058.2</v>
      </c>
      <c r="BE1869" s="26">
        <f t="shared" si="7895"/>
        <v>0</v>
      </c>
      <c r="BF1869" s="26">
        <f t="shared" si="7896"/>
        <v>0</v>
      </c>
      <c r="BG1869" s="26">
        <f t="shared" si="7897"/>
        <v>0</v>
      </c>
      <c r="BH1869" s="26">
        <f t="shared" si="7945"/>
        <v>58798.101999999999</v>
      </c>
      <c r="BI1869" s="26">
        <f t="shared" si="7946"/>
        <v>47058.2</v>
      </c>
      <c r="BJ1869" s="26">
        <f t="shared" si="7947"/>
        <v>47058.2</v>
      </c>
      <c r="BK1869" s="26">
        <f t="shared" si="7898"/>
        <v>0</v>
      </c>
      <c r="BL1869" s="26">
        <f t="shared" si="7899"/>
        <v>0</v>
      </c>
      <c r="BM1869" s="26">
        <f t="shared" si="7900"/>
        <v>0</v>
      </c>
      <c r="BN1869" s="26">
        <f t="shared" si="7948"/>
        <v>58798.101999999999</v>
      </c>
      <c r="BO1869" s="26">
        <f t="shared" si="7949"/>
        <v>47058.2</v>
      </c>
      <c r="BP1869" s="26">
        <f t="shared" si="7950"/>
        <v>47058.2</v>
      </c>
      <c r="BQ1869" s="26">
        <f t="shared" si="7901"/>
        <v>0</v>
      </c>
      <c r="BR1869" s="26">
        <f t="shared" si="7902"/>
        <v>0</v>
      </c>
      <c r="BS1869" s="26">
        <f t="shared" si="7951"/>
        <v>58798.101999999999</v>
      </c>
      <c r="BT1869" s="26">
        <f t="shared" si="7952"/>
        <v>47058.2</v>
      </c>
      <c r="BU1869" s="26">
        <f t="shared" si="7953"/>
        <v>47058.2</v>
      </c>
      <c r="BV1869" s="26">
        <f t="shared" si="7903"/>
        <v>0</v>
      </c>
      <c r="BW1869" s="26">
        <f t="shared" si="7904"/>
        <v>0</v>
      </c>
      <c r="BX1869" s="26">
        <f t="shared" si="7954"/>
        <v>58798.101999999999</v>
      </c>
      <c r="BY1869" s="26">
        <f t="shared" si="7955"/>
        <v>47058.2</v>
      </c>
      <c r="BZ1869" s="26">
        <f t="shared" si="7956"/>
        <v>47058.2</v>
      </c>
      <c r="CA1869" s="26">
        <f t="shared" si="7905"/>
        <v>0</v>
      </c>
      <c r="CB1869" s="26">
        <f t="shared" si="7906"/>
        <v>0</v>
      </c>
      <c r="CC1869" s="26">
        <f t="shared" si="7907"/>
        <v>0</v>
      </c>
      <c r="CD1869" s="26">
        <f t="shared" si="7752"/>
        <v>58798.101999999999</v>
      </c>
      <c r="CE1869" s="26">
        <f t="shared" si="7753"/>
        <v>47058.2</v>
      </c>
      <c r="CF1869" s="26">
        <f t="shared" si="7754"/>
        <v>47058.2</v>
      </c>
      <c r="CG1869" s="26">
        <f t="shared" si="7908"/>
        <v>0</v>
      </c>
      <c r="CH1869" s="26">
        <f t="shared" si="7909"/>
        <v>0</v>
      </c>
      <c r="CI1869" s="26">
        <f t="shared" si="7910"/>
        <v>0</v>
      </c>
      <c r="CJ1869" s="26">
        <f t="shared" si="7755"/>
        <v>58798.101999999999</v>
      </c>
      <c r="CK1869" s="26">
        <f t="shared" si="7756"/>
        <v>47058.2</v>
      </c>
      <c r="CL1869" s="26">
        <f t="shared" si="7757"/>
        <v>47058.2</v>
      </c>
      <c r="CM1869" s="26">
        <f t="shared" si="7911"/>
        <v>0</v>
      </c>
      <c r="CN1869" s="26">
        <f t="shared" si="7912"/>
        <v>0</v>
      </c>
      <c r="CO1869" s="26">
        <f t="shared" si="7913"/>
        <v>0</v>
      </c>
      <c r="CP1869" s="26">
        <f t="shared" si="7758"/>
        <v>58798.101999999999</v>
      </c>
      <c r="CQ1869" s="26">
        <f t="shared" si="7759"/>
        <v>47058.2</v>
      </c>
      <c r="CR1869" s="26">
        <f t="shared" si="7760"/>
        <v>47058.2</v>
      </c>
      <c r="CS1869" s="26">
        <f t="shared" si="7914"/>
        <v>0</v>
      </c>
      <c r="CT1869" s="19"/>
      <c r="CU1869" s="35"/>
      <c r="DA1869" s="1" t="s">
        <v>29</v>
      </c>
    </row>
    <row r="1870" spans="1:105" ht="31.2" hidden="1" x14ac:dyDescent="0.3">
      <c r="A1870" s="16" t="s">
        <v>1068</v>
      </c>
      <c r="B1870" s="17">
        <v>200</v>
      </c>
      <c r="C1870" s="16"/>
      <c r="D1870" s="16"/>
      <c r="E1870" s="34" t="s">
        <v>38</v>
      </c>
      <c r="F1870" s="26">
        <f t="shared" si="7918"/>
        <v>59660</v>
      </c>
      <c r="G1870" s="26">
        <f t="shared" si="7919"/>
        <v>47058.2</v>
      </c>
      <c r="H1870" s="26">
        <f t="shared" si="7920"/>
        <v>47058.2</v>
      </c>
      <c r="I1870" s="26">
        <f t="shared" si="7871"/>
        <v>0</v>
      </c>
      <c r="J1870" s="26">
        <f t="shared" si="7872"/>
        <v>0</v>
      </c>
      <c r="K1870" s="26">
        <f t="shared" si="7873"/>
        <v>0</v>
      </c>
      <c r="L1870" s="26">
        <f t="shared" si="7921"/>
        <v>59660</v>
      </c>
      <c r="M1870" s="26">
        <f t="shared" si="7922"/>
        <v>47058.2</v>
      </c>
      <c r="N1870" s="26">
        <f t="shared" si="7923"/>
        <v>47058.2</v>
      </c>
      <c r="O1870" s="26">
        <f t="shared" si="7874"/>
        <v>76.667000000000002</v>
      </c>
      <c r="P1870" s="26">
        <f t="shared" si="7875"/>
        <v>0</v>
      </c>
      <c r="Q1870" s="26">
        <f t="shared" si="7876"/>
        <v>0</v>
      </c>
      <c r="R1870" s="26">
        <f t="shared" si="7924"/>
        <v>59736.667000000001</v>
      </c>
      <c r="S1870" s="26">
        <f t="shared" si="7925"/>
        <v>47058.2</v>
      </c>
      <c r="T1870" s="26">
        <f t="shared" si="7926"/>
        <v>47058.2</v>
      </c>
      <c r="U1870" s="26">
        <f t="shared" si="7877"/>
        <v>0</v>
      </c>
      <c r="V1870" s="26">
        <f t="shared" si="7878"/>
        <v>0</v>
      </c>
      <c r="W1870" s="26">
        <f t="shared" si="7879"/>
        <v>0</v>
      </c>
      <c r="X1870" s="26">
        <f t="shared" si="7927"/>
        <v>59736.667000000001</v>
      </c>
      <c r="Y1870" s="26">
        <f t="shared" si="7928"/>
        <v>47058.2</v>
      </c>
      <c r="Z1870" s="26">
        <f t="shared" si="7929"/>
        <v>47058.2</v>
      </c>
      <c r="AA1870" s="26">
        <f t="shared" si="7880"/>
        <v>0</v>
      </c>
      <c r="AB1870" s="26">
        <f t="shared" si="7881"/>
        <v>0</v>
      </c>
      <c r="AC1870" s="26">
        <f t="shared" si="7882"/>
        <v>0</v>
      </c>
      <c r="AD1870" s="26">
        <f t="shared" si="7930"/>
        <v>59736.667000000001</v>
      </c>
      <c r="AE1870" s="26">
        <f t="shared" si="7931"/>
        <v>47058.2</v>
      </c>
      <c r="AF1870" s="26">
        <f t="shared" si="7932"/>
        <v>47058.2</v>
      </c>
      <c r="AG1870" s="26">
        <f t="shared" si="7883"/>
        <v>0</v>
      </c>
      <c r="AH1870" s="26">
        <f t="shared" si="7884"/>
        <v>0</v>
      </c>
      <c r="AI1870" s="26">
        <f t="shared" si="7885"/>
        <v>0</v>
      </c>
      <c r="AJ1870" s="26">
        <f t="shared" si="7933"/>
        <v>59736.667000000001</v>
      </c>
      <c r="AK1870" s="26">
        <f t="shared" si="7934"/>
        <v>47058.2</v>
      </c>
      <c r="AL1870" s="26">
        <f t="shared" si="7935"/>
        <v>47058.2</v>
      </c>
      <c r="AM1870" s="26">
        <f t="shared" si="7886"/>
        <v>0</v>
      </c>
      <c r="AN1870" s="26">
        <f t="shared" si="7887"/>
        <v>0</v>
      </c>
      <c r="AO1870" s="26">
        <f t="shared" si="7888"/>
        <v>0</v>
      </c>
      <c r="AP1870" s="26">
        <f t="shared" si="7936"/>
        <v>59736.667000000001</v>
      </c>
      <c r="AQ1870" s="26">
        <f t="shared" si="7937"/>
        <v>47058.2</v>
      </c>
      <c r="AR1870" s="26">
        <f t="shared" si="7938"/>
        <v>47058.2</v>
      </c>
      <c r="AS1870" s="26">
        <f t="shared" si="7889"/>
        <v>0</v>
      </c>
      <c r="AT1870" s="26">
        <f t="shared" si="7890"/>
        <v>0</v>
      </c>
      <c r="AU1870" s="26">
        <f t="shared" si="7891"/>
        <v>0</v>
      </c>
      <c r="AV1870" s="26">
        <f t="shared" si="7939"/>
        <v>59736.667000000001</v>
      </c>
      <c r="AW1870" s="26">
        <f t="shared" si="7940"/>
        <v>47058.2</v>
      </c>
      <c r="AX1870" s="26">
        <f t="shared" si="7941"/>
        <v>47058.2</v>
      </c>
      <c r="AY1870" s="26">
        <f t="shared" si="7892"/>
        <v>-938.56500000000005</v>
      </c>
      <c r="AZ1870" s="26">
        <f t="shared" si="7893"/>
        <v>0</v>
      </c>
      <c r="BA1870" s="26">
        <f t="shared" si="7894"/>
        <v>0</v>
      </c>
      <c r="BB1870" s="26">
        <f t="shared" si="7942"/>
        <v>58798.101999999999</v>
      </c>
      <c r="BC1870" s="26">
        <f t="shared" si="7943"/>
        <v>47058.2</v>
      </c>
      <c r="BD1870" s="26">
        <f t="shared" si="7944"/>
        <v>47058.2</v>
      </c>
      <c r="BE1870" s="26">
        <f t="shared" si="7895"/>
        <v>0</v>
      </c>
      <c r="BF1870" s="26">
        <f t="shared" si="7896"/>
        <v>0</v>
      </c>
      <c r="BG1870" s="26">
        <f t="shared" si="7897"/>
        <v>0</v>
      </c>
      <c r="BH1870" s="26">
        <f t="shared" si="7945"/>
        <v>58798.101999999999</v>
      </c>
      <c r="BI1870" s="26">
        <f t="shared" si="7946"/>
        <v>47058.2</v>
      </c>
      <c r="BJ1870" s="26">
        <f t="shared" si="7947"/>
        <v>47058.2</v>
      </c>
      <c r="BK1870" s="26">
        <f t="shared" si="7898"/>
        <v>0</v>
      </c>
      <c r="BL1870" s="26">
        <f t="shared" si="7899"/>
        <v>0</v>
      </c>
      <c r="BM1870" s="26">
        <f t="shared" si="7900"/>
        <v>0</v>
      </c>
      <c r="BN1870" s="26">
        <f t="shared" si="7948"/>
        <v>58798.101999999999</v>
      </c>
      <c r="BO1870" s="26">
        <f t="shared" si="7949"/>
        <v>47058.2</v>
      </c>
      <c r="BP1870" s="26">
        <f t="shared" si="7950"/>
        <v>47058.2</v>
      </c>
      <c r="BQ1870" s="26">
        <f t="shared" si="7901"/>
        <v>0</v>
      </c>
      <c r="BR1870" s="26">
        <f t="shared" si="7902"/>
        <v>0</v>
      </c>
      <c r="BS1870" s="26">
        <f t="shared" si="7951"/>
        <v>58798.101999999999</v>
      </c>
      <c r="BT1870" s="26">
        <f t="shared" si="7952"/>
        <v>47058.2</v>
      </c>
      <c r="BU1870" s="26">
        <f t="shared" si="7953"/>
        <v>47058.2</v>
      </c>
      <c r="BV1870" s="26">
        <f t="shared" si="7903"/>
        <v>0</v>
      </c>
      <c r="BW1870" s="26">
        <f t="shared" si="7904"/>
        <v>0</v>
      </c>
      <c r="BX1870" s="26">
        <f t="shared" si="7954"/>
        <v>58798.101999999999</v>
      </c>
      <c r="BY1870" s="26">
        <f t="shared" si="7955"/>
        <v>47058.2</v>
      </c>
      <c r="BZ1870" s="26">
        <f t="shared" si="7956"/>
        <v>47058.2</v>
      </c>
      <c r="CA1870" s="26">
        <f t="shared" si="7905"/>
        <v>0</v>
      </c>
      <c r="CB1870" s="26">
        <f t="shared" si="7906"/>
        <v>0</v>
      </c>
      <c r="CC1870" s="26">
        <f t="shared" si="7907"/>
        <v>0</v>
      </c>
      <c r="CD1870" s="26">
        <f t="shared" si="7752"/>
        <v>58798.101999999999</v>
      </c>
      <c r="CE1870" s="26">
        <f t="shared" si="7753"/>
        <v>47058.2</v>
      </c>
      <c r="CF1870" s="26">
        <f t="shared" si="7754"/>
        <v>47058.2</v>
      </c>
      <c r="CG1870" s="26">
        <f t="shared" si="7908"/>
        <v>0</v>
      </c>
      <c r="CH1870" s="26">
        <f t="shared" si="7909"/>
        <v>0</v>
      </c>
      <c r="CI1870" s="26">
        <f t="shared" si="7910"/>
        <v>0</v>
      </c>
      <c r="CJ1870" s="26">
        <f t="shared" si="7755"/>
        <v>58798.101999999999</v>
      </c>
      <c r="CK1870" s="26">
        <f t="shared" si="7756"/>
        <v>47058.2</v>
      </c>
      <c r="CL1870" s="26">
        <f t="shared" si="7757"/>
        <v>47058.2</v>
      </c>
      <c r="CM1870" s="26">
        <f t="shared" si="7911"/>
        <v>0</v>
      </c>
      <c r="CN1870" s="26">
        <f t="shared" si="7912"/>
        <v>0</v>
      </c>
      <c r="CO1870" s="26">
        <f t="shared" si="7913"/>
        <v>0</v>
      </c>
      <c r="CP1870" s="26">
        <f t="shared" si="7758"/>
        <v>58798.101999999999</v>
      </c>
      <c r="CQ1870" s="26">
        <f t="shared" si="7759"/>
        <v>47058.2</v>
      </c>
      <c r="CR1870" s="26">
        <f t="shared" si="7760"/>
        <v>47058.2</v>
      </c>
      <c r="CS1870" s="26">
        <f t="shared" si="7914"/>
        <v>0</v>
      </c>
      <c r="CT1870" s="19"/>
      <c r="CU1870" s="35"/>
      <c r="CY1870" s="1" t="s">
        <v>27</v>
      </c>
    </row>
    <row r="1871" spans="1:105" ht="46.8" hidden="1" x14ac:dyDescent="0.3">
      <c r="A1871" s="16" t="s">
        <v>1068</v>
      </c>
      <c r="B1871" s="17">
        <v>240</v>
      </c>
      <c r="C1871" s="16"/>
      <c r="D1871" s="16"/>
      <c r="E1871" s="34" t="s">
        <v>39</v>
      </c>
      <c r="F1871" s="26">
        <f t="shared" si="7918"/>
        <v>59660</v>
      </c>
      <c r="G1871" s="26">
        <f t="shared" si="7919"/>
        <v>47058.2</v>
      </c>
      <c r="H1871" s="26">
        <f t="shared" si="7920"/>
        <v>47058.2</v>
      </c>
      <c r="I1871" s="26">
        <f t="shared" si="7871"/>
        <v>0</v>
      </c>
      <c r="J1871" s="26">
        <f t="shared" si="7872"/>
        <v>0</v>
      </c>
      <c r="K1871" s="26">
        <f t="shared" si="7873"/>
        <v>0</v>
      </c>
      <c r="L1871" s="26">
        <f t="shared" si="7921"/>
        <v>59660</v>
      </c>
      <c r="M1871" s="26">
        <f t="shared" si="7922"/>
        <v>47058.2</v>
      </c>
      <c r="N1871" s="26">
        <f t="shared" si="7923"/>
        <v>47058.2</v>
      </c>
      <c r="O1871" s="26">
        <f t="shared" si="7874"/>
        <v>76.667000000000002</v>
      </c>
      <c r="P1871" s="26">
        <f t="shared" si="7875"/>
        <v>0</v>
      </c>
      <c r="Q1871" s="26">
        <f t="shared" si="7876"/>
        <v>0</v>
      </c>
      <c r="R1871" s="26">
        <f t="shared" si="7924"/>
        <v>59736.667000000001</v>
      </c>
      <c r="S1871" s="26">
        <f t="shared" si="7925"/>
        <v>47058.2</v>
      </c>
      <c r="T1871" s="26">
        <f t="shared" si="7926"/>
        <v>47058.2</v>
      </c>
      <c r="U1871" s="26">
        <f t="shared" si="7877"/>
        <v>0</v>
      </c>
      <c r="V1871" s="26">
        <f t="shared" si="7878"/>
        <v>0</v>
      </c>
      <c r="W1871" s="26">
        <f t="shared" si="7879"/>
        <v>0</v>
      </c>
      <c r="X1871" s="26">
        <f t="shared" si="7927"/>
        <v>59736.667000000001</v>
      </c>
      <c r="Y1871" s="26">
        <f t="shared" si="7928"/>
        <v>47058.2</v>
      </c>
      <c r="Z1871" s="26">
        <f t="shared" si="7929"/>
        <v>47058.2</v>
      </c>
      <c r="AA1871" s="26">
        <f t="shared" si="7880"/>
        <v>0</v>
      </c>
      <c r="AB1871" s="26">
        <f t="shared" si="7881"/>
        <v>0</v>
      </c>
      <c r="AC1871" s="26">
        <f t="shared" si="7882"/>
        <v>0</v>
      </c>
      <c r="AD1871" s="26">
        <f t="shared" si="7930"/>
        <v>59736.667000000001</v>
      </c>
      <c r="AE1871" s="26">
        <f t="shared" si="7931"/>
        <v>47058.2</v>
      </c>
      <c r="AF1871" s="26">
        <f t="shared" si="7932"/>
        <v>47058.2</v>
      </c>
      <c r="AG1871" s="26">
        <f t="shared" si="7883"/>
        <v>0</v>
      </c>
      <c r="AH1871" s="26">
        <f t="shared" si="7884"/>
        <v>0</v>
      </c>
      <c r="AI1871" s="26">
        <f t="shared" si="7885"/>
        <v>0</v>
      </c>
      <c r="AJ1871" s="26">
        <f t="shared" si="7933"/>
        <v>59736.667000000001</v>
      </c>
      <c r="AK1871" s="26">
        <f t="shared" si="7934"/>
        <v>47058.2</v>
      </c>
      <c r="AL1871" s="26">
        <f t="shared" si="7935"/>
        <v>47058.2</v>
      </c>
      <c r="AM1871" s="26">
        <f t="shared" si="7886"/>
        <v>0</v>
      </c>
      <c r="AN1871" s="26">
        <f t="shared" si="7887"/>
        <v>0</v>
      </c>
      <c r="AO1871" s="26">
        <f t="shared" si="7888"/>
        <v>0</v>
      </c>
      <c r="AP1871" s="26">
        <f t="shared" si="7936"/>
        <v>59736.667000000001</v>
      </c>
      <c r="AQ1871" s="26">
        <f t="shared" si="7937"/>
        <v>47058.2</v>
      </c>
      <c r="AR1871" s="26">
        <f t="shared" si="7938"/>
        <v>47058.2</v>
      </c>
      <c r="AS1871" s="26">
        <f t="shared" si="7889"/>
        <v>0</v>
      </c>
      <c r="AT1871" s="26">
        <f t="shared" si="7890"/>
        <v>0</v>
      </c>
      <c r="AU1871" s="26">
        <f t="shared" si="7891"/>
        <v>0</v>
      </c>
      <c r="AV1871" s="26">
        <f t="shared" si="7939"/>
        <v>59736.667000000001</v>
      </c>
      <c r="AW1871" s="26">
        <f t="shared" si="7940"/>
        <v>47058.2</v>
      </c>
      <c r="AX1871" s="26">
        <f t="shared" si="7941"/>
        <v>47058.2</v>
      </c>
      <c r="AY1871" s="26">
        <f t="shared" si="7892"/>
        <v>-938.56500000000005</v>
      </c>
      <c r="AZ1871" s="26">
        <f t="shared" si="7893"/>
        <v>0</v>
      </c>
      <c r="BA1871" s="26">
        <f t="shared" si="7894"/>
        <v>0</v>
      </c>
      <c r="BB1871" s="26">
        <f t="shared" si="7942"/>
        <v>58798.101999999999</v>
      </c>
      <c r="BC1871" s="26">
        <f t="shared" si="7943"/>
        <v>47058.2</v>
      </c>
      <c r="BD1871" s="26">
        <f t="shared" si="7944"/>
        <v>47058.2</v>
      </c>
      <c r="BE1871" s="26">
        <f t="shared" si="7895"/>
        <v>0</v>
      </c>
      <c r="BF1871" s="26">
        <f t="shared" si="7896"/>
        <v>0</v>
      </c>
      <c r="BG1871" s="26">
        <f t="shared" si="7897"/>
        <v>0</v>
      </c>
      <c r="BH1871" s="26">
        <f t="shared" si="7945"/>
        <v>58798.101999999999</v>
      </c>
      <c r="BI1871" s="26">
        <f t="shared" si="7946"/>
        <v>47058.2</v>
      </c>
      <c r="BJ1871" s="26">
        <f t="shared" si="7947"/>
        <v>47058.2</v>
      </c>
      <c r="BK1871" s="26">
        <f t="shared" si="7898"/>
        <v>0</v>
      </c>
      <c r="BL1871" s="26">
        <f t="shared" si="7899"/>
        <v>0</v>
      </c>
      <c r="BM1871" s="26">
        <f t="shared" si="7900"/>
        <v>0</v>
      </c>
      <c r="BN1871" s="26">
        <f t="shared" si="7948"/>
        <v>58798.101999999999</v>
      </c>
      <c r="BO1871" s="26">
        <f t="shared" si="7949"/>
        <v>47058.2</v>
      </c>
      <c r="BP1871" s="26">
        <f t="shared" si="7950"/>
        <v>47058.2</v>
      </c>
      <c r="BQ1871" s="26">
        <f t="shared" si="7901"/>
        <v>0</v>
      </c>
      <c r="BR1871" s="26">
        <f t="shared" si="7902"/>
        <v>0</v>
      </c>
      <c r="BS1871" s="26">
        <f t="shared" si="7951"/>
        <v>58798.101999999999</v>
      </c>
      <c r="BT1871" s="26">
        <f t="shared" si="7952"/>
        <v>47058.2</v>
      </c>
      <c r="BU1871" s="26">
        <f t="shared" si="7953"/>
        <v>47058.2</v>
      </c>
      <c r="BV1871" s="26">
        <f t="shared" si="7903"/>
        <v>0</v>
      </c>
      <c r="BW1871" s="26">
        <f t="shared" si="7904"/>
        <v>0</v>
      </c>
      <c r="BX1871" s="26">
        <f t="shared" si="7954"/>
        <v>58798.101999999999</v>
      </c>
      <c r="BY1871" s="26">
        <f t="shared" si="7955"/>
        <v>47058.2</v>
      </c>
      <c r="BZ1871" s="26">
        <f t="shared" si="7956"/>
        <v>47058.2</v>
      </c>
      <c r="CA1871" s="26">
        <f t="shared" si="7905"/>
        <v>0</v>
      </c>
      <c r="CB1871" s="26">
        <f t="shared" si="7906"/>
        <v>0</v>
      </c>
      <c r="CC1871" s="26">
        <f t="shared" si="7907"/>
        <v>0</v>
      </c>
      <c r="CD1871" s="26">
        <f t="shared" si="7752"/>
        <v>58798.101999999999</v>
      </c>
      <c r="CE1871" s="26">
        <f t="shared" si="7753"/>
        <v>47058.2</v>
      </c>
      <c r="CF1871" s="26">
        <f t="shared" si="7754"/>
        <v>47058.2</v>
      </c>
      <c r="CG1871" s="26">
        <f t="shared" si="7908"/>
        <v>0</v>
      </c>
      <c r="CH1871" s="26">
        <f t="shared" si="7909"/>
        <v>0</v>
      </c>
      <c r="CI1871" s="26">
        <f t="shared" si="7910"/>
        <v>0</v>
      </c>
      <c r="CJ1871" s="26">
        <f t="shared" si="7755"/>
        <v>58798.101999999999</v>
      </c>
      <c r="CK1871" s="26">
        <f t="shared" si="7756"/>
        <v>47058.2</v>
      </c>
      <c r="CL1871" s="26">
        <f t="shared" si="7757"/>
        <v>47058.2</v>
      </c>
      <c r="CM1871" s="26">
        <f t="shared" si="7911"/>
        <v>0</v>
      </c>
      <c r="CN1871" s="26">
        <f t="shared" si="7912"/>
        <v>0</v>
      </c>
      <c r="CO1871" s="26">
        <f t="shared" si="7913"/>
        <v>0</v>
      </c>
      <c r="CP1871" s="26">
        <f t="shared" si="7758"/>
        <v>58798.101999999999</v>
      </c>
      <c r="CQ1871" s="26">
        <f t="shared" si="7759"/>
        <v>47058.2</v>
      </c>
      <c r="CR1871" s="26">
        <f t="shared" si="7760"/>
        <v>47058.2</v>
      </c>
      <c r="CS1871" s="26">
        <f t="shared" si="7914"/>
        <v>0</v>
      </c>
      <c r="CT1871" s="19"/>
      <c r="CU1871" s="35"/>
      <c r="CZ1871" s="1" t="s">
        <v>28</v>
      </c>
    </row>
    <row r="1872" spans="1:105" hidden="1" x14ac:dyDescent="0.3">
      <c r="A1872" s="16" t="s">
        <v>1068</v>
      </c>
      <c r="B1872" s="17">
        <v>240</v>
      </c>
      <c r="C1872" s="16" t="s">
        <v>40</v>
      </c>
      <c r="D1872" s="16" t="s">
        <v>41</v>
      </c>
      <c r="E1872" s="34" t="s">
        <v>42</v>
      </c>
      <c r="F1872" s="26">
        <v>59660</v>
      </c>
      <c r="G1872" s="26">
        <v>47058.2</v>
      </c>
      <c r="H1872" s="26">
        <v>47058.2</v>
      </c>
      <c r="I1872" s="26"/>
      <c r="J1872" s="26"/>
      <c r="K1872" s="26"/>
      <c r="L1872" s="26">
        <f t="shared" si="7921"/>
        <v>59660</v>
      </c>
      <c r="M1872" s="26">
        <f t="shared" si="7922"/>
        <v>47058.2</v>
      </c>
      <c r="N1872" s="26">
        <f t="shared" si="7923"/>
        <v>47058.2</v>
      </c>
      <c r="O1872" s="26">
        <v>76.667000000000002</v>
      </c>
      <c r="P1872" s="26"/>
      <c r="Q1872" s="26"/>
      <c r="R1872" s="26">
        <f t="shared" si="7924"/>
        <v>59736.667000000001</v>
      </c>
      <c r="S1872" s="26">
        <f t="shared" si="7925"/>
        <v>47058.2</v>
      </c>
      <c r="T1872" s="26">
        <f t="shared" si="7926"/>
        <v>47058.2</v>
      </c>
      <c r="U1872" s="26"/>
      <c r="V1872" s="26"/>
      <c r="W1872" s="26"/>
      <c r="X1872" s="26">
        <f t="shared" si="7927"/>
        <v>59736.667000000001</v>
      </c>
      <c r="Y1872" s="26">
        <f t="shared" si="7928"/>
        <v>47058.2</v>
      </c>
      <c r="Z1872" s="26">
        <f t="shared" si="7929"/>
        <v>47058.2</v>
      </c>
      <c r="AA1872" s="26"/>
      <c r="AB1872" s="26"/>
      <c r="AC1872" s="26"/>
      <c r="AD1872" s="26">
        <f t="shared" si="7930"/>
        <v>59736.667000000001</v>
      </c>
      <c r="AE1872" s="26">
        <f t="shared" si="7931"/>
        <v>47058.2</v>
      </c>
      <c r="AF1872" s="26">
        <f t="shared" si="7932"/>
        <v>47058.2</v>
      </c>
      <c r="AG1872" s="26"/>
      <c r="AH1872" s="26"/>
      <c r="AI1872" s="26"/>
      <c r="AJ1872" s="26">
        <f t="shared" si="7933"/>
        <v>59736.667000000001</v>
      </c>
      <c r="AK1872" s="26">
        <f t="shared" si="7934"/>
        <v>47058.2</v>
      </c>
      <c r="AL1872" s="26">
        <f t="shared" si="7935"/>
        <v>47058.2</v>
      </c>
      <c r="AM1872" s="26"/>
      <c r="AN1872" s="26"/>
      <c r="AO1872" s="26"/>
      <c r="AP1872" s="26">
        <f t="shared" si="7936"/>
        <v>59736.667000000001</v>
      </c>
      <c r="AQ1872" s="26">
        <f t="shared" si="7937"/>
        <v>47058.2</v>
      </c>
      <c r="AR1872" s="26">
        <f t="shared" si="7938"/>
        <v>47058.2</v>
      </c>
      <c r="AS1872" s="26"/>
      <c r="AT1872" s="26"/>
      <c r="AU1872" s="26"/>
      <c r="AV1872" s="26">
        <f t="shared" si="7939"/>
        <v>59736.667000000001</v>
      </c>
      <c r="AW1872" s="26">
        <f t="shared" si="7940"/>
        <v>47058.2</v>
      </c>
      <c r="AX1872" s="26">
        <f t="shared" si="7941"/>
        <v>47058.2</v>
      </c>
      <c r="AY1872" s="26">
        <v>-938.56500000000005</v>
      </c>
      <c r="AZ1872" s="26"/>
      <c r="BA1872" s="26"/>
      <c r="BB1872" s="26">
        <f t="shared" si="7942"/>
        <v>58798.101999999999</v>
      </c>
      <c r="BC1872" s="26">
        <f t="shared" si="7943"/>
        <v>47058.2</v>
      </c>
      <c r="BD1872" s="26">
        <f t="shared" si="7944"/>
        <v>47058.2</v>
      </c>
      <c r="BE1872" s="26"/>
      <c r="BF1872" s="26"/>
      <c r="BG1872" s="26"/>
      <c r="BH1872" s="26">
        <f t="shared" si="7945"/>
        <v>58798.101999999999</v>
      </c>
      <c r="BI1872" s="26">
        <f t="shared" si="7946"/>
        <v>47058.2</v>
      </c>
      <c r="BJ1872" s="26">
        <f t="shared" si="7947"/>
        <v>47058.2</v>
      </c>
      <c r="BK1872" s="26"/>
      <c r="BL1872" s="26"/>
      <c r="BM1872" s="26"/>
      <c r="BN1872" s="26">
        <f t="shared" si="7948"/>
        <v>58798.101999999999</v>
      </c>
      <c r="BO1872" s="26">
        <f t="shared" si="7949"/>
        <v>47058.2</v>
      </c>
      <c r="BP1872" s="26">
        <f t="shared" si="7950"/>
        <v>47058.2</v>
      </c>
      <c r="BQ1872" s="26"/>
      <c r="BR1872" s="26"/>
      <c r="BS1872" s="26">
        <f t="shared" si="7951"/>
        <v>58798.101999999999</v>
      </c>
      <c r="BT1872" s="26">
        <f t="shared" si="7952"/>
        <v>47058.2</v>
      </c>
      <c r="BU1872" s="26">
        <f t="shared" si="7953"/>
        <v>47058.2</v>
      </c>
      <c r="BV1872" s="26"/>
      <c r="BW1872" s="26"/>
      <c r="BX1872" s="26">
        <f t="shared" si="7954"/>
        <v>58798.101999999999</v>
      </c>
      <c r="BY1872" s="26">
        <f t="shared" si="7955"/>
        <v>47058.2</v>
      </c>
      <c r="BZ1872" s="26">
        <f t="shared" si="7956"/>
        <v>47058.2</v>
      </c>
      <c r="CA1872" s="26"/>
      <c r="CB1872" s="26"/>
      <c r="CC1872" s="26"/>
      <c r="CD1872" s="26">
        <f t="shared" si="7752"/>
        <v>58798.101999999999</v>
      </c>
      <c r="CE1872" s="26">
        <f t="shared" si="7753"/>
        <v>47058.2</v>
      </c>
      <c r="CF1872" s="26">
        <f t="shared" si="7754"/>
        <v>47058.2</v>
      </c>
      <c r="CG1872" s="26"/>
      <c r="CH1872" s="26"/>
      <c r="CI1872" s="26"/>
      <c r="CJ1872" s="26">
        <f t="shared" si="7755"/>
        <v>58798.101999999999</v>
      </c>
      <c r="CK1872" s="26">
        <f t="shared" si="7756"/>
        <v>47058.2</v>
      </c>
      <c r="CL1872" s="26">
        <f t="shared" si="7757"/>
        <v>47058.2</v>
      </c>
      <c r="CM1872" s="26"/>
      <c r="CN1872" s="26"/>
      <c r="CO1872" s="26"/>
      <c r="CP1872" s="26">
        <f t="shared" si="7758"/>
        <v>58798.101999999999</v>
      </c>
      <c r="CQ1872" s="26">
        <f t="shared" si="7759"/>
        <v>47058.2</v>
      </c>
      <c r="CR1872" s="26">
        <f t="shared" si="7760"/>
        <v>47058.2</v>
      </c>
      <c r="CS1872" s="26"/>
      <c r="CT1872" s="19"/>
      <c r="CU1872" s="35"/>
    </row>
    <row r="1873" spans="1:105" ht="46.8" hidden="1" x14ac:dyDescent="0.3">
      <c r="A1873" s="36" t="s">
        <v>1070</v>
      </c>
      <c r="B1873" s="17"/>
      <c r="C1873" s="16"/>
      <c r="D1873" s="16"/>
      <c r="E1873" s="34" t="s">
        <v>1071</v>
      </c>
      <c r="F1873" s="26">
        <f t="shared" si="7918"/>
        <v>0</v>
      </c>
      <c r="G1873" s="26">
        <f t="shared" si="7919"/>
        <v>0</v>
      </c>
      <c r="H1873" s="26">
        <f t="shared" si="7920"/>
        <v>0</v>
      </c>
      <c r="I1873" s="26">
        <f t="shared" si="7871"/>
        <v>0</v>
      </c>
      <c r="J1873" s="26">
        <f t="shared" si="7872"/>
        <v>0</v>
      </c>
      <c r="K1873" s="26">
        <f t="shared" si="7873"/>
        <v>0</v>
      </c>
      <c r="L1873" s="26">
        <f t="shared" si="7921"/>
        <v>0</v>
      </c>
      <c r="M1873" s="26">
        <f t="shared" si="7922"/>
        <v>0</v>
      </c>
      <c r="N1873" s="26">
        <f t="shared" si="7923"/>
        <v>0</v>
      </c>
      <c r="O1873" s="26">
        <f t="shared" si="7874"/>
        <v>0</v>
      </c>
      <c r="P1873" s="26">
        <f t="shared" si="7875"/>
        <v>0</v>
      </c>
      <c r="Q1873" s="26">
        <f t="shared" si="7876"/>
        <v>0</v>
      </c>
      <c r="R1873" s="26">
        <f t="shared" si="7924"/>
        <v>0</v>
      </c>
      <c r="S1873" s="26">
        <f t="shared" si="7925"/>
        <v>0</v>
      </c>
      <c r="T1873" s="26">
        <f t="shared" si="7926"/>
        <v>0</v>
      </c>
      <c r="U1873" s="26">
        <f t="shared" si="7877"/>
        <v>0</v>
      </c>
      <c r="V1873" s="26">
        <f t="shared" si="7878"/>
        <v>0</v>
      </c>
      <c r="W1873" s="26">
        <f t="shared" si="7879"/>
        <v>0</v>
      </c>
      <c r="X1873" s="26">
        <f t="shared" si="7927"/>
        <v>0</v>
      </c>
      <c r="Y1873" s="26">
        <f t="shared" si="7928"/>
        <v>0</v>
      </c>
      <c r="Z1873" s="26">
        <f t="shared" si="7929"/>
        <v>0</v>
      </c>
      <c r="AA1873" s="26">
        <f t="shared" si="7880"/>
        <v>0</v>
      </c>
      <c r="AB1873" s="26">
        <f t="shared" si="7881"/>
        <v>0</v>
      </c>
      <c r="AC1873" s="26">
        <f t="shared" si="7882"/>
        <v>0</v>
      </c>
      <c r="AD1873" s="26">
        <f t="shared" si="7930"/>
        <v>0</v>
      </c>
      <c r="AE1873" s="26">
        <f t="shared" si="7931"/>
        <v>0</v>
      </c>
      <c r="AF1873" s="26">
        <f t="shared" si="7932"/>
        <v>0</v>
      </c>
      <c r="AG1873" s="26">
        <f t="shared" si="7883"/>
        <v>0</v>
      </c>
      <c r="AH1873" s="26">
        <f t="shared" si="7884"/>
        <v>0</v>
      </c>
      <c r="AI1873" s="26">
        <f t="shared" si="7885"/>
        <v>0</v>
      </c>
      <c r="AJ1873" s="26">
        <f t="shared" si="7933"/>
        <v>0</v>
      </c>
      <c r="AK1873" s="26">
        <f t="shared" si="7934"/>
        <v>0</v>
      </c>
      <c r="AL1873" s="26">
        <f t="shared" si="7935"/>
        <v>0</v>
      </c>
      <c r="AM1873" s="26">
        <f t="shared" si="7886"/>
        <v>0</v>
      </c>
      <c r="AN1873" s="26">
        <f t="shared" si="7887"/>
        <v>0</v>
      </c>
      <c r="AO1873" s="26">
        <f t="shared" si="7888"/>
        <v>0</v>
      </c>
      <c r="AP1873" s="26">
        <f t="shared" si="7936"/>
        <v>0</v>
      </c>
      <c r="AQ1873" s="26">
        <f t="shared" si="7937"/>
        <v>0</v>
      </c>
      <c r="AR1873" s="26">
        <f t="shared" si="7938"/>
        <v>0</v>
      </c>
      <c r="AS1873" s="26">
        <f t="shared" si="7889"/>
        <v>0</v>
      </c>
      <c r="AT1873" s="26">
        <f t="shared" si="7890"/>
        <v>0</v>
      </c>
      <c r="AU1873" s="26">
        <f t="shared" si="7891"/>
        <v>0</v>
      </c>
      <c r="AV1873" s="26">
        <f t="shared" si="7939"/>
        <v>0</v>
      </c>
      <c r="AW1873" s="26">
        <f t="shared" si="7940"/>
        <v>0</v>
      </c>
      <c r="AX1873" s="26">
        <f t="shared" si="7941"/>
        <v>0</v>
      </c>
      <c r="AY1873" s="26">
        <f t="shared" si="7892"/>
        <v>0</v>
      </c>
      <c r="AZ1873" s="26">
        <f t="shared" si="7893"/>
        <v>0</v>
      </c>
      <c r="BA1873" s="26">
        <f t="shared" si="7894"/>
        <v>0</v>
      </c>
      <c r="BB1873" s="26">
        <f t="shared" si="7942"/>
        <v>0</v>
      </c>
      <c r="BC1873" s="26">
        <f t="shared" si="7943"/>
        <v>0</v>
      </c>
      <c r="BD1873" s="26">
        <f t="shared" si="7944"/>
        <v>0</v>
      </c>
      <c r="BE1873" s="26">
        <f t="shared" si="7895"/>
        <v>0</v>
      </c>
      <c r="BF1873" s="26">
        <f t="shared" si="7896"/>
        <v>0</v>
      </c>
      <c r="BG1873" s="26">
        <f t="shared" si="7897"/>
        <v>0</v>
      </c>
      <c r="BH1873" s="26">
        <f t="shared" si="7945"/>
        <v>0</v>
      </c>
      <c r="BI1873" s="26">
        <f t="shared" si="7946"/>
        <v>0</v>
      </c>
      <c r="BJ1873" s="26">
        <f t="shared" si="7947"/>
        <v>0</v>
      </c>
      <c r="BK1873" s="26">
        <f t="shared" si="7898"/>
        <v>0</v>
      </c>
      <c r="BL1873" s="26">
        <f t="shared" si="7899"/>
        <v>0</v>
      </c>
      <c r="BM1873" s="26">
        <f t="shared" si="7900"/>
        <v>0</v>
      </c>
      <c r="BN1873" s="26">
        <f t="shared" si="7948"/>
        <v>0</v>
      </c>
      <c r="BO1873" s="26">
        <f t="shared" si="7949"/>
        <v>0</v>
      </c>
      <c r="BP1873" s="26">
        <f t="shared" si="7950"/>
        <v>0</v>
      </c>
      <c r="BQ1873" s="26">
        <f t="shared" si="7901"/>
        <v>0</v>
      </c>
      <c r="BR1873" s="26">
        <f t="shared" si="7902"/>
        <v>0</v>
      </c>
      <c r="BS1873" s="26">
        <f t="shared" si="7951"/>
        <v>0</v>
      </c>
      <c r="BT1873" s="26">
        <f t="shared" si="7952"/>
        <v>0</v>
      </c>
      <c r="BU1873" s="26">
        <f t="shared" si="7953"/>
        <v>0</v>
      </c>
      <c r="BV1873" s="26">
        <f t="shared" si="7903"/>
        <v>0</v>
      </c>
      <c r="BW1873" s="26">
        <f t="shared" si="7904"/>
        <v>0</v>
      </c>
      <c r="BX1873" s="26">
        <f t="shared" si="7954"/>
        <v>0</v>
      </c>
      <c r="BY1873" s="26">
        <f t="shared" si="7955"/>
        <v>0</v>
      </c>
      <c r="BZ1873" s="26">
        <f t="shared" si="7956"/>
        <v>0</v>
      </c>
      <c r="CA1873" s="26">
        <f t="shared" si="7905"/>
        <v>0</v>
      </c>
      <c r="CB1873" s="26">
        <f t="shared" si="7906"/>
        <v>0</v>
      </c>
      <c r="CC1873" s="26">
        <f t="shared" si="7907"/>
        <v>0</v>
      </c>
      <c r="CD1873" s="26">
        <f t="shared" si="7752"/>
        <v>0</v>
      </c>
      <c r="CE1873" s="26">
        <f t="shared" si="7753"/>
        <v>0</v>
      </c>
      <c r="CF1873" s="26">
        <f t="shared" si="7754"/>
        <v>0</v>
      </c>
      <c r="CG1873" s="26">
        <f t="shared" si="7908"/>
        <v>0</v>
      </c>
      <c r="CH1873" s="26">
        <f t="shared" si="7909"/>
        <v>0</v>
      </c>
      <c r="CI1873" s="26">
        <f t="shared" si="7910"/>
        <v>0</v>
      </c>
      <c r="CJ1873" s="26">
        <f t="shared" si="7755"/>
        <v>0</v>
      </c>
      <c r="CK1873" s="26">
        <f t="shared" si="7756"/>
        <v>0</v>
      </c>
      <c r="CL1873" s="26">
        <f t="shared" si="7757"/>
        <v>0</v>
      </c>
      <c r="CM1873" s="26">
        <f t="shared" si="7911"/>
        <v>0</v>
      </c>
      <c r="CN1873" s="26">
        <f t="shared" si="7912"/>
        <v>0</v>
      </c>
      <c r="CO1873" s="26">
        <f t="shared" si="7913"/>
        <v>0</v>
      </c>
      <c r="CP1873" s="26">
        <f t="shared" si="7758"/>
        <v>0</v>
      </c>
      <c r="CQ1873" s="26">
        <f t="shared" si="7759"/>
        <v>0</v>
      </c>
      <c r="CR1873" s="26">
        <f t="shared" si="7760"/>
        <v>0</v>
      </c>
      <c r="CS1873" s="26">
        <f t="shared" si="7914"/>
        <v>0</v>
      </c>
      <c r="CT1873" s="19">
        <v>0</v>
      </c>
      <c r="CU1873" s="35"/>
      <c r="DA1873" s="1" t="s">
        <v>29</v>
      </c>
    </row>
    <row r="1874" spans="1:105" ht="31.2" hidden="1" x14ac:dyDescent="0.3">
      <c r="A1874" s="36" t="s">
        <v>1070</v>
      </c>
      <c r="B1874" s="17">
        <v>200</v>
      </c>
      <c r="C1874" s="16"/>
      <c r="D1874" s="16"/>
      <c r="E1874" s="34" t="s">
        <v>38</v>
      </c>
      <c r="F1874" s="26">
        <f t="shared" si="7918"/>
        <v>0</v>
      </c>
      <c r="G1874" s="26">
        <f t="shared" si="7919"/>
        <v>0</v>
      </c>
      <c r="H1874" s="26">
        <f t="shared" si="7920"/>
        <v>0</v>
      </c>
      <c r="I1874" s="26">
        <f t="shared" si="7871"/>
        <v>0</v>
      </c>
      <c r="J1874" s="26">
        <f t="shared" si="7872"/>
        <v>0</v>
      </c>
      <c r="K1874" s="26">
        <f t="shared" si="7873"/>
        <v>0</v>
      </c>
      <c r="L1874" s="26">
        <f t="shared" si="7921"/>
        <v>0</v>
      </c>
      <c r="M1874" s="26">
        <f t="shared" si="7922"/>
        <v>0</v>
      </c>
      <c r="N1874" s="26">
        <f t="shared" si="7923"/>
        <v>0</v>
      </c>
      <c r="O1874" s="26">
        <f t="shared" si="7874"/>
        <v>0</v>
      </c>
      <c r="P1874" s="26">
        <f t="shared" si="7875"/>
        <v>0</v>
      </c>
      <c r="Q1874" s="26">
        <f t="shared" si="7876"/>
        <v>0</v>
      </c>
      <c r="R1874" s="26">
        <f t="shared" si="7924"/>
        <v>0</v>
      </c>
      <c r="S1874" s="26">
        <f t="shared" si="7925"/>
        <v>0</v>
      </c>
      <c r="T1874" s="26">
        <f t="shared" si="7926"/>
        <v>0</v>
      </c>
      <c r="U1874" s="26">
        <f t="shared" si="7877"/>
        <v>0</v>
      </c>
      <c r="V1874" s="26">
        <f t="shared" si="7878"/>
        <v>0</v>
      </c>
      <c r="W1874" s="26">
        <f t="shared" si="7879"/>
        <v>0</v>
      </c>
      <c r="X1874" s="26">
        <f t="shared" si="7927"/>
        <v>0</v>
      </c>
      <c r="Y1874" s="26">
        <f t="shared" si="7928"/>
        <v>0</v>
      </c>
      <c r="Z1874" s="26">
        <f t="shared" si="7929"/>
        <v>0</v>
      </c>
      <c r="AA1874" s="26">
        <f t="shared" si="7880"/>
        <v>0</v>
      </c>
      <c r="AB1874" s="26">
        <f t="shared" si="7881"/>
        <v>0</v>
      </c>
      <c r="AC1874" s="26">
        <f t="shared" si="7882"/>
        <v>0</v>
      </c>
      <c r="AD1874" s="26">
        <f t="shared" si="7930"/>
        <v>0</v>
      </c>
      <c r="AE1874" s="26">
        <f t="shared" si="7931"/>
        <v>0</v>
      </c>
      <c r="AF1874" s="26">
        <f t="shared" si="7932"/>
        <v>0</v>
      </c>
      <c r="AG1874" s="26">
        <f t="shared" si="7883"/>
        <v>0</v>
      </c>
      <c r="AH1874" s="26">
        <f t="shared" si="7884"/>
        <v>0</v>
      </c>
      <c r="AI1874" s="26">
        <f t="shared" si="7885"/>
        <v>0</v>
      </c>
      <c r="AJ1874" s="26">
        <f t="shared" si="7933"/>
        <v>0</v>
      </c>
      <c r="AK1874" s="26">
        <f t="shared" si="7934"/>
        <v>0</v>
      </c>
      <c r="AL1874" s="26">
        <f t="shared" si="7935"/>
        <v>0</v>
      </c>
      <c r="AM1874" s="26">
        <f t="shared" si="7886"/>
        <v>0</v>
      </c>
      <c r="AN1874" s="26">
        <f t="shared" si="7887"/>
        <v>0</v>
      </c>
      <c r="AO1874" s="26">
        <f t="shared" si="7888"/>
        <v>0</v>
      </c>
      <c r="AP1874" s="26">
        <f t="shared" si="7936"/>
        <v>0</v>
      </c>
      <c r="AQ1874" s="26">
        <f t="shared" si="7937"/>
        <v>0</v>
      </c>
      <c r="AR1874" s="26">
        <f t="shared" si="7938"/>
        <v>0</v>
      </c>
      <c r="AS1874" s="26">
        <f t="shared" si="7889"/>
        <v>0</v>
      </c>
      <c r="AT1874" s="26">
        <f t="shared" si="7890"/>
        <v>0</v>
      </c>
      <c r="AU1874" s="26">
        <f t="shared" si="7891"/>
        <v>0</v>
      </c>
      <c r="AV1874" s="26">
        <f t="shared" si="7939"/>
        <v>0</v>
      </c>
      <c r="AW1874" s="26">
        <f t="shared" si="7940"/>
        <v>0</v>
      </c>
      <c r="AX1874" s="26">
        <f t="shared" si="7941"/>
        <v>0</v>
      </c>
      <c r="AY1874" s="26">
        <f t="shared" si="7892"/>
        <v>0</v>
      </c>
      <c r="AZ1874" s="26">
        <f t="shared" si="7893"/>
        <v>0</v>
      </c>
      <c r="BA1874" s="26">
        <f t="shared" si="7894"/>
        <v>0</v>
      </c>
      <c r="BB1874" s="26">
        <f t="shared" si="7942"/>
        <v>0</v>
      </c>
      <c r="BC1874" s="26">
        <f t="shared" si="7943"/>
        <v>0</v>
      </c>
      <c r="BD1874" s="26">
        <f t="shared" si="7944"/>
        <v>0</v>
      </c>
      <c r="BE1874" s="26">
        <f t="shared" si="7895"/>
        <v>0</v>
      </c>
      <c r="BF1874" s="26">
        <f t="shared" si="7896"/>
        <v>0</v>
      </c>
      <c r="BG1874" s="26">
        <f t="shared" si="7897"/>
        <v>0</v>
      </c>
      <c r="BH1874" s="26">
        <f t="shared" si="7945"/>
        <v>0</v>
      </c>
      <c r="BI1874" s="26">
        <f t="shared" si="7946"/>
        <v>0</v>
      </c>
      <c r="BJ1874" s="26">
        <f t="shared" si="7947"/>
        <v>0</v>
      </c>
      <c r="BK1874" s="26">
        <f t="shared" si="7898"/>
        <v>0</v>
      </c>
      <c r="BL1874" s="26">
        <f t="shared" si="7899"/>
        <v>0</v>
      </c>
      <c r="BM1874" s="26">
        <f t="shared" si="7900"/>
        <v>0</v>
      </c>
      <c r="BN1874" s="26">
        <f t="shared" si="7948"/>
        <v>0</v>
      </c>
      <c r="BO1874" s="26">
        <f t="shared" si="7949"/>
        <v>0</v>
      </c>
      <c r="BP1874" s="26">
        <f t="shared" si="7950"/>
        <v>0</v>
      </c>
      <c r="BQ1874" s="26">
        <f t="shared" si="7901"/>
        <v>0</v>
      </c>
      <c r="BR1874" s="26">
        <f t="shared" si="7902"/>
        <v>0</v>
      </c>
      <c r="BS1874" s="26">
        <f t="shared" si="7951"/>
        <v>0</v>
      </c>
      <c r="BT1874" s="26">
        <f t="shared" si="7952"/>
        <v>0</v>
      </c>
      <c r="BU1874" s="26">
        <f t="shared" si="7953"/>
        <v>0</v>
      </c>
      <c r="BV1874" s="26">
        <f t="shared" si="7903"/>
        <v>0</v>
      </c>
      <c r="BW1874" s="26">
        <f t="shared" si="7904"/>
        <v>0</v>
      </c>
      <c r="BX1874" s="26">
        <f t="shared" si="7954"/>
        <v>0</v>
      </c>
      <c r="BY1874" s="26">
        <f t="shared" si="7955"/>
        <v>0</v>
      </c>
      <c r="BZ1874" s="26">
        <f t="shared" si="7956"/>
        <v>0</v>
      </c>
      <c r="CA1874" s="26">
        <f t="shared" si="7905"/>
        <v>0</v>
      </c>
      <c r="CB1874" s="26">
        <f t="shared" si="7906"/>
        <v>0</v>
      </c>
      <c r="CC1874" s="26">
        <f t="shared" si="7907"/>
        <v>0</v>
      </c>
      <c r="CD1874" s="26">
        <f t="shared" si="7752"/>
        <v>0</v>
      </c>
      <c r="CE1874" s="26">
        <f t="shared" si="7753"/>
        <v>0</v>
      </c>
      <c r="CF1874" s="26">
        <f t="shared" si="7754"/>
        <v>0</v>
      </c>
      <c r="CG1874" s="26">
        <f t="shared" si="7908"/>
        <v>0</v>
      </c>
      <c r="CH1874" s="26">
        <f t="shared" si="7909"/>
        <v>0</v>
      </c>
      <c r="CI1874" s="26">
        <f t="shared" si="7910"/>
        <v>0</v>
      </c>
      <c r="CJ1874" s="26">
        <f t="shared" si="7755"/>
        <v>0</v>
      </c>
      <c r="CK1874" s="26">
        <f t="shared" si="7756"/>
        <v>0</v>
      </c>
      <c r="CL1874" s="26">
        <f t="shared" si="7757"/>
        <v>0</v>
      </c>
      <c r="CM1874" s="26">
        <f t="shared" si="7911"/>
        <v>0</v>
      </c>
      <c r="CN1874" s="26">
        <f t="shared" si="7912"/>
        <v>0</v>
      </c>
      <c r="CO1874" s="26">
        <f t="shared" si="7913"/>
        <v>0</v>
      </c>
      <c r="CP1874" s="26">
        <f t="shared" si="7758"/>
        <v>0</v>
      </c>
      <c r="CQ1874" s="26">
        <f t="shared" si="7759"/>
        <v>0</v>
      </c>
      <c r="CR1874" s="26">
        <f t="shared" si="7760"/>
        <v>0</v>
      </c>
      <c r="CS1874" s="26">
        <f t="shared" si="7914"/>
        <v>0</v>
      </c>
      <c r="CT1874" s="19">
        <v>0</v>
      </c>
      <c r="CU1874" s="35"/>
      <c r="CY1874" s="1" t="s">
        <v>27</v>
      </c>
    </row>
    <row r="1875" spans="1:105" ht="46.8" hidden="1" x14ac:dyDescent="0.3">
      <c r="A1875" s="36" t="s">
        <v>1070</v>
      </c>
      <c r="B1875" s="17">
        <v>240</v>
      </c>
      <c r="C1875" s="16"/>
      <c r="D1875" s="16"/>
      <c r="E1875" s="34" t="s">
        <v>39</v>
      </c>
      <c r="F1875" s="26">
        <f t="shared" si="7918"/>
        <v>0</v>
      </c>
      <c r="G1875" s="26">
        <f t="shared" si="7919"/>
        <v>0</v>
      </c>
      <c r="H1875" s="26">
        <f t="shared" si="7920"/>
        <v>0</v>
      </c>
      <c r="I1875" s="26">
        <f t="shared" si="7871"/>
        <v>0</v>
      </c>
      <c r="J1875" s="26">
        <f t="shared" si="7872"/>
        <v>0</v>
      </c>
      <c r="K1875" s="26">
        <f t="shared" si="7873"/>
        <v>0</v>
      </c>
      <c r="L1875" s="26">
        <f t="shared" si="7921"/>
        <v>0</v>
      </c>
      <c r="M1875" s="26">
        <f t="shared" si="7922"/>
        <v>0</v>
      </c>
      <c r="N1875" s="26">
        <f t="shared" si="7923"/>
        <v>0</v>
      </c>
      <c r="O1875" s="26">
        <f t="shared" si="7874"/>
        <v>0</v>
      </c>
      <c r="P1875" s="26">
        <f t="shared" si="7875"/>
        <v>0</v>
      </c>
      <c r="Q1875" s="26">
        <f t="shared" si="7876"/>
        <v>0</v>
      </c>
      <c r="R1875" s="26">
        <f t="shared" si="7924"/>
        <v>0</v>
      </c>
      <c r="S1875" s="26">
        <f t="shared" si="7925"/>
        <v>0</v>
      </c>
      <c r="T1875" s="26">
        <f t="shared" si="7926"/>
        <v>0</v>
      </c>
      <c r="U1875" s="26">
        <f t="shared" si="7877"/>
        <v>0</v>
      </c>
      <c r="V1875" s="26">
        <f t="shared" si="7878"/>
        <v>0</v>
      </c>
      <c r="W1875" s="26">
        <f t="shared" si="7879"/>
        <v>0</v>
      </c>
      <c r="X1875" s="26">
        <f t="shared" si="7927"/>
        <v>0</v>
      </c>
      <c r="Y1875" s="26">
        <f t="shared" si="7928"/>
        <v>0</v>
      </c>
      <c r="Z1875" s="26">
        <f t="shared" si="7929"/>
        <v>0</v>
      </c>
      <c r="AA1875" s="26">
        <f t="shared" si="7880"/>
        <v>0</v>
      </c>
      <c r="AB1875" s="26">
        <f t="shared" si="7881"/>
        <v>0</v>
      </c>
      <c r="AC1875" s="26">
        <f t="shared" si="7882"/>
        <v>0</v>
      </c>
      <c r="AD1875" s="26">
        <f t="shared" si="7930"/>
        <v>0</v>
      </c>
      <c r="AE1875" s="26">
        <f t="shared" si="7931"/>
        <v>0</v>
      </c>
      <c r="AF1875" s="26">
        <f t="shared" si="7932"/>
        <v>0</v>
      </c>
      <c r="AG1875" s="26">
        <f t="shared" si="7883"/>
        <v>0</v>
      </c>
      <c r="AH1875" s="26">
        <f t="shared" si="7884"/>
        <v>0</v>
      </c>
      <c r="AI1875" s="26">
        <f t="shared" si="7885"/>
        <v>0</v>
      </c>
      <c r="AJ1875" s="26">
        <f t="shared" si="7933"/>
        <v>0</v>
      </c>
      <c r="AK1875" s="26">
        <f t="shared" si="7934"/>
        <v>0</v>
      </c>
      <c r="AL1875" s="26">
        <f t="shared" si="7935"/>
        <v>0</v>
      </c>
      <c r="AM1875" s="26">
        <f t="shared" si="7886"/>
        <v>0</v>
      </c>
      <c r="AN1875" s="26">
        <f t="shared" si="7887"/>
        <v>0</v>
      </c>
      <c r="AO1875" s="26">
        <f t="shared" si="7888"/>
        <v>0</v>
      </c>
      <c r="AP1875" s="26">
        <f t="shared" si="7936"/>
        <v>0</v>
      </c>
      <c r="AQ1875" s="26">
        <f t="shared" si="7937"/>
        <v>0</v>
      </c>
      <c r="AR1875" s="26">
        <f t="shared" si="7938"/>
        <v>0</v>
      </c>
      <c r="AS1875" s="26">
        <f t="shared" si="7889"/>
        <v>0</v>
      </c>
      <c r="AT1875" s="26">
        <f t="shared" si="7890"/>
        <v>0</v>
      </c>
      <c r="AU1875" s="26">
        <f t="shared" si="7891"/>
        <v>0</v>
      </c>
      <c r="AV1875" s="26">
        <f t="shared" si="7939"/>
        <v>0</v>
      </c>
      <c r="AW1875" s="26">
        <f t="shared" si="7940"/>
        <v>0</v>
      </c>
      <c r="AX1875" s="26">
        <f t="shared" si="7941"/>
        <v>0</v>
      </c>
      <c r="AY1875" s="26">
        <f t="shared" si="7892"/>
        <v>0</v>
      </c>
      <c r="AZ1875" s="26">
        <f t="shared" si="7893"/>
        <v>0</v>
      </c>
      <c r="BA1875" s="26">
        <f t="shared" si="7894"/>
        <v>0</v>
      </c>
      <c r="BB1875" s="26">
        <f t="shared" si="7942"/>
        <v>0</v>
      </c>
      <c r="BC1875" s="26">
        <f t="shared" si="7943"/>
        <v>0</v>
      </c>
      <c r="BD1875" s="26">
        <f t="shared" si="7944"/>
        <v>0</v>
      </c>
      <c r="BE1875" s="26">
        <f t="shared" si="7895"/>
        <v>0</v>
      </c>
      <c r="BF1875" s="26">
        <f t="shared" si="7896"/>
        <v>0</v>
      </c>
      <c r="BG1875" s="26">
        <f t="shared" si="7897"/>
        <v>0</v>
      </c>
      <c r="BH1875" s="26">
        <f t="shared" si="7945"/>
        <v>0</v>
      </c>
      <c r="BI1875" s="26">
        <f t="shared" si="7946"/>
        <v>0</v>
      </c>
      <c r="BJ1875" s="26">
        <f t="shared" si="7947"/>
        <v>0</v>
      </c>
      <c r="BK1875" s="26">
        <f t="shared" si="7898"/>
        <v>0</v>
      </c>
      <c r="BL1875" s="26">
        <f t="shared" si="7899"/>
        <v>0</v>
      </c>
      <c r="BM1875" s="26">
        <f t="shared" si="7900"/>
        <v>0</v>
      </c>
      <c r="BN1875" s="26">
        <f t="shared" si="7948"/>
        <v>0</v>
      </c>
      <c r="BO1875" s="26">
        <f t="shared" si="7949"/>
        <v>0</v>
      </c>
      <c r="BP1875" s="26">
        <f t="shared" si="7950"/>
        <v>0</v>
      </c>
      <c r="BQ1875" s="26">
        <f t="shared" si="7901"/>
        <v>0</v>
      </c>
      <c r="BR1875" s="26">
        <f t="shared" si="7902"/>
        <v>0</v>
      </c>
      <c r="BS1875" s="26">
        <f t="shared" si="7951"/>
        <v>0</v>
      </c>
      <c r="BT1875" s="26">
        <f t="shared" si="7952"/>
        <v>0</v>
      </c>
      <c r="BU1875" s="26">
        <f t="shared" si="7953"/>
        <v>0</v>
      </c>
      <c r="BV1875" s="26">
        <f t="shared" si="7903"/>
        <v>0</v>
      </c>
      <c r="BW1875" s="26">
        <f t="shared" si="7904"/>
        <v>0</v>
      </c>
      <c r="BX1875" s="26">
        <f t="shared" si="7954"/>
        <v>0</v>
      </c>
      <c r="BY1875" s="26">
        <f t="shared" si="7955"/>
        <v>0</v>
      </c>
      <c r="BZ1875" s="26">
        <f t="shared" si="7956"/>
        <v>0</v>
      </c>
      <c r="CA1875" s="26">
        <f t="shared" si="7905"/>
        <v>0</v>
      </c>
      <c r="CB1875" s="26">
        <f t="shared" si="7906"/>
        <v>0</v>
      </c>
      <c r="CC1875" s="26">
        <f t="shared" si="7907"/>
        <v>0</v>
      </c>
      <c r="CD1875" s="26">
        <f t="shared" si="7752"/>
        <v>0</v>
      </c>
      <c r="CE1875" s="26">
        <f t="shared" si="7753"/>
        <v>0</v>
      </c>
      <c r="CF1875" s="26">
        <f t="shared" si="7754"/>
        <v>0</v>
      </c>
      <c r="CG1875" s="26">
        <f t="shared" si="7908"/>
        <v>0</v>
      </c>
      <c r="CH1875" s="26">
        <f t="shared" si="7909"/>
        <v>0</v>
      </c>
      <c r="CI1875" s="26">
        <f t="shared" si="7910"/>
        <v>0</v>
      </c>
      <c r="CJ1875" s="26">
        <f t="shared" si="7755"/>
        <v>0</v>
      </c>
      <c r="CK1875" s="26">
        <f t="shared" si="7756"/>
        <v>0</v>
      </c>
      <c r="CL1875" s="26">
        <f t="shared" si="7757"/>
        <v>0</v>
      </c>
      <c r="CM1875" s="26">
        <f t="shared" si="7911"/>
        <v>0</v>
      </c>
      <c r="CN1875" s="26">
        <f t="shared" si="7912"/>
        <v>0</v>
      </c>
      <c r="CO1875" s="26">
        <f t="shared" si="7913"/>
        <v>0</v>
      </c>
      <c r="CP1875" s="26">
        <f t="shared" si="7758"/>
        <v>0</v>
      </c>
      <c r="CQ1875" s="26">
        <f t="shared" si="7759"/>
        <v>0</v>
      </c>
      <c r="CR1875" s="26">
        <f t="shared" si="7760"/>
        <v>0</v>
      </c>
      <c r="CS1875" s="26">
        <f t="shared" si="7914"/>
        <v>0</v>
      </c>
      <c r="CT1875" s="19">
        <v>0</v>
      </c>
      <c r="CU1875" s="35"/>
      <c r="CZ1875" s="1" t="s">
        <v>28</v>
      </c>
    </row>
    <row r="1876" spans="1:105" hidden="1" x14ac:dyDescent="0.3">
      <c r="A1876" s="36" t="s">
        <v>1070</v>
      </c>
      <c r="B1876" s="17">
        <v>240</v>
      </c>
      <c r="C1876" s="16" t="s">
        <v>40</v>
      </c>
      <c r="D1876" s="16" t="s">
        <v>41</v>
      </c>
      <c r="E1876" s="34" t="s">
        <v>42</v>
      </c>
      <c r="F1876" s="26"/>
      <c r="G1876" s="26"/>
      <c r="H1876" s="26"/>
      <c r="I1876" s="26"/>
      <c r="J1876" s="26"/>
      <c r="K1876" s="26"/>
      <c r="L1876" s="26">
        <f t="shared" si="7921"/>
        <v>0</v>
      </c>
      <c r="M1876" s="26">
        <f t="shared" si="7922"/>
        <v>0</v>
      </c>
      <c r="N1876" s="26">
        <f t="shared" si="7923"/>
        <v>0</v>
      </c>
      <c r="O1876" s="26"/>
      <c r="P1876" s="26"/>
      <c r="Q1876" s="26"/>
      <c r="R1876" s="26">
        <f t="shared" si="7924"/>
        <v>0</v>
      </c>
      <c r="S1876" s="26">
        <f t="shared" si="7925"/>
        <v>0</v>
      </c>
      <c r="T1876" s="26">
        <f t="shared" si="7926"/>
        <v>0</v>
      </c>
      <c r="U1876" s="26"/>
      <c r="V1876" s="26"/>
      <c r="W1876" s="26"/>
      <c r="X1876" s="26">
        <f t="shared" si="7927"/>
        <v>0</v>
      </c>
      <c r="Y1876" s="26">
        <f t="shared" si="7928"/>
        <v>0</v>
      </c>
      <c r="Z1876" s="26">
        <f t="shared" si="7929"/>
        <v>0</v>
      </c>
      <c r="AA1876" s="26"/>
      <c r="AB1876" s="26"/>
      <c r="AC1876" s="26"/>
      <c r="AD1876" s="26">
        <f t="shared" si="7930"/>
        <v>0</v>
      </c>
      <c r="AE1876" s="26">
        <f t="shared" si="7931"/>
        <v>0</v>
      </c>
      <c r="AF1876" s="26">
        <f t="shared" si="7932"/>
        <v>0</v>
      </c>
      <c r="AG1876" s="26"/>
      <c r="AH1876" s="26"/>
      <c r="AI1876" s="26"/>
      <c r="AJ1876" s="26">
        <f t="shared" si="7933"/>
        <v>0</v>
      </c>
      <c r="AK1876" s="26">
        <f t="shared" si="7934"/>
        <v>0</v>
      </c>
      <c r="AL1876" s="26">
        <f t="shared" si="7935"/>
        <v>0</v>
      </c>
      <c r="AM1876" s="26"/>
      <c r="AN1876" s="26"/>
      <c r="AO1876" s="26"/>
      <c r="AP1876" s="26">
        <f t="shared" si="7936"/>
        <v>0</v>
      </c>
      <c r="AQ1876" s="26">
        <f t="shared" si="7937"/>
        <v>0</v>
      </c>
      <c r="AR1876" s="26">
        <f t="shared" si="7938"/>
        <v>0</v>
      </c>
      <c r="AS1876" s="26"/>
      <c r="AT1876" s="26"/>
      <c r="AU1876" s="26"/>
      <c r="AV1876" s="26">
        <f t="shared" si="7939"/>
        <v>0</v>
      </c>
      <c r="AW1876" s="26">
        <f t="shared" si="7940"/>
        <v>0</v>
      </c>
      <c r="AX1876" s="26">
        <f t="shared" si="7941"/>
        <v>0</v>
      </c>
      <c r="AY1876" s="26"/>
      <c r="AZ1876" s="26"/>
      <c r="BA1876" s="26"/>
      <c r="BB1876" s="26">
        <f t="shared" si="7942"/>
        <v>0</v>
      </c>
      <c r="BC1876" s="26">
        <f t="shared" si="7943"/>
        <v>0</v>
      </c>
      <c r="BD1876" s="26">
        <f t="shared" si="7944"/>
        <v>0</v>
      </c>
      <c r="BE1876" s="26"/>
      <c r="BF1876" s="26"/>
      <c r="BG1876" s="26"/>
      <c r="BH1876" s="26">
        <f t="shared" si="7945"/>
        <v>0</v>
      </c>
      <c r="BI1876" s="26">
        <f t="shared" si="7946"/>
        <v>0</v>
      </c>
      <c r="BJ1876" s="26">
        <f t="shared" si="7947"/>
        <v>0</v>
      </c>
      <c r="BK1876" s="26"/>
      <c r="BL1876" s="26"/>
      <c r="BM1876" s="26"/>
      <c r="BN1876" s="26">
        <f t="shared" si="7948"/>
        <v>0</v>
      </c>
      <c r="BO1876" s="26">
        <f t="shared" si="7949"/>
        <v>0</v>
      </c>
      <c r="BP1876" s="26">
        <f t="shared" si="7950"/>
        <v>0</v>
      </c>
      <c r="BQ1876" s="26"/>
      <c r="BR1876" s="26"/>
      <c r="BS1876" s="26">
        <f t="shared" si="7951"/>
        <v>0</v>
      </c>
      <c r="BT1876" s="26">
        <f t="shared" si="7952"/>
        <v>0</v>
      </c>
      <c r="BU1876" s="26">
        <f t="shared" si="7953"/>
        <v>0</v>
      </c>
      <c r="BV1876" s="26"/>
      <c r="BW1876" s="26"/>
      <c r="BX1876" s="26">
        <f t="shared" si="7954"/>
        <v>0</v>
      </c>
      <c r="BY1876" s="26">
        <f t="shared" si="7955"/>
        <v>0</v>
      </c>
      <c r="BZ1876" s="26">
        <f t="shared" si="7956"/>
        <v>0</v>
      </c>
      <c r="CA1876" s="26"/>
      <c r="CB1876" s="26"/>
      <c r="CC1876" s="26"/>
      <c r="CD1876" s="26">
        <f t="shared" si="7752"/>
        <v>0</v>
      </c>
      <c r="CE1876" s="26">
        <f t="shared" si="7753"/>
        <v>0</v>
      </c>
      <c r="CF1876" s="26">
        <f t="shared" si="7754"/>
        <v>0</v>
      </c>
      <c r="CG1876" s="26"/>
      <c r="CH1876" s="26"/>
      <c r="CI1876" s="26"/>
      <c r="CJ1876" s="26">
        <f t="shared" si="7755"/>
        <v>0</v>
      </c>
      <c r="CK1876" s="26">
        <f t="shared" si="7756"/>
        <v>0</v>
      </c>
      <c r="CL1876" s="26">
        <f t="shared" si="7757"/>
        <v>0</v>
      </c>
      <c r="CM1876" s="26"/>
      <c r="CN1876" s="26"/>
      <c r="CO1876" s="26"/>
      <c r="CP1876" s="26">
        <f t="shared" si="7758"/>
        <v>0</v>
      </c>
      <c r="CQ1876" s="26">
        <f t="shared" si="7759"/>
        <v>0</v>
      </c>
      <c r="CR1876" s="26">
        <f t="shared" si="7760"/>
        <v>0</v>
      </c>
      <c r="CS1876" s="26"/>
      <c r="CT1876" s="19">
        <v>0</v>
      </c>
      <c r="CU1876" s="35"/>
    </row>
    <row r="1877" spans="1:105" ht="46.8" hidden="1" x14ac:dyDescent="0.3">
      <c r="A1877" s="36" t="s">
        <v>1072</v>
      </c>
      <c r="B1877" s="36"/>
      <c r="C1877" s="34"/>
      <c r="D1877" s="16"/>
      <c r="E1877" s="34" t="s">
        <v>1073</v>
      </c>
      <c r="F1877" s="26">
        <f t="shared" si="7918"/>
        <v>44260</v>
      </c>
      <c r="G1877" s="26">
        <f t="shared" si="7919"/>
        <v>81150</v>
      </c>
      <c r="H1877" s="26">
        <f t="shared" si="7920"/>
        <v>117214</v>
      </c>
      <c r="I1877" s="26">
        <f t="shared" si="7871"/>
        <v>0</v>
      </c>
      <c r="J1877" s="26">
        <f t="shared" si="7872"/>
        <v>0</v>
      </c>
      <c r="K1877" s="26">
        <f t="shared" si="7873"/>
        <v>0</v>
      </c>
      <c r="L1877" s="26">
        <f t="shared" si="7921"/>
        <v>44260</v>
      </c>
      <c r="M1877" s="26">
        <f t="shared" si="7922"/>
        <v>81150</v>
      </c>
      <c r="N1877" s="26">
        <f t="shared" si="7923"/>
        <v>117214</v>
      </c>
      <c r="O1877" s="26">
        <f t="shared" si="7874"/>
        <v>0</v>
      </c>
      <c r="P1877" s="26">
        <f t="shared" si="7875"/>
        <v>0</v>
      </c>
      <c r="Q1877" s="26">
        <f t="shared" si="7876"/>
        <v>0</v>
      </c>
      <c r="R1877" s="26">
        <f t="shared" si="7924"/>
        <v>44260</v>
      </c>
      <c r="S1877" s="26">
        <f t="shared" si="7925"/>
        <v>81150</v>
      </c>
      <c r="T1877" s="26">
        <f t="shared" si="7926"/>
        <v>117214</v>
      </c>
      <c r="U1877" s="26">
        <f t="shared" si="7877"/>
        <v>0</v>
      </c>
      <c r="V1877" s="26">
        <f t="shared" si="7878"/>
        <v>0</v>
      </c>
      <c r="W1877" s="26">
        <f t="shared" si="7879"/>
        <v>0</v>
      </c>
      <c r="X1877" s="26">
        <f t="shared" si="7927"/>
        <v>44260</v>
      </c>
      <c r="Y1877" s="26">
        <f t="shared" si="7928"/>
        <v>81150</v>
      </c>
      <c r="Z1877" s="26">
        <f t="shared" si="7929"/>
        <v>117214</v>
      </c>
      <c r="AA1877" s="26">
        <f t="shared" si="7880"/>
        <v>0</v>
      </c>
      <c r="AB1877" s="26">
        <f t="shared" si="7881"/>
        <v>0</v>
      </c>
      <c r="AC1877" s="26">
        <f t="shared" si="7882"/>
        <v>0</v>
      </c>
      <c r="AD1877" s="26">
        <f t="shared" si="7930"/>
        <v>44260</v>
      </c>
      <c r="AE1877" s="26">
        <f t="shared" si="7931"/>
        <v>81150</v>
      </c>
      <c r="AF1877" s="26">
        <f t="shared" si="7932"/>
        <v>117214</v>
      </c>
      <c r="AG1877" s="26">
        <f t="shared" si="7883"/>
        <v>0</v>
      </c>
      <c r="AH1877" s="26">
        <f t="shared" si="7884"/>
        <v>0</v>
      </c>
      <c r="AI1877" s="26">
        <f t="shared" si="7885"/>
        <v>0</v>
      </c>
      <c r="AJ1877" s="26">
        <f t="shared" si="7933"/>
        <v>44260</v>
      </c>
      <c r="AK1877" s="26">
        <f t="shared" si="7934"/>
        <v>81150</v>
      </c>
      <c r="AL1877" s="26">
        <f t="shared" si="7935"/>
        <v>117214</v>
      </c>
      <c r="AM1877" s="26">
        <f t="shared" si="7886"/>
        <v>0</v>
      </c>
      <c r="AN1877" s="26">
        <f t="shared" si="7887"/>
        <v>0</v>
      </c>
      <c r="AO1877" s="26">
        <f t="shared" si="7888"/>
        <v>0</v>
      </c>
      <c r="AP1877" s="26">
        <f t="shared" si="7936"/>
        <v>44260</v>
      </c>
      <c r="AQ1877" s="26">
        <f t="shared" si="7937"/>
        <v>81150</v>
      </c>
      <c r="AR1877" s="26">
        <f t="shared" si="7938"/>
        <v>117214</v>
      </c>
      <c r="AS1877" s="26">
        <f t="shared" si="7889"/>
        <v>0</v>
      </c>
      <c r="AT1877" s="26">
        <f t="shared" si="7890"/>
        <v>0</v>
      </c>
      <c r="AU1877" s="26">
        <f t="shared" si="7891"/>
        <v>0</v>
      </c>
      <c r="AV1877" s="26">
        <f t="shared" si="7939"/>
        <v>44260</v>
      </c>
      <c r="AW1877" s="26">
        <f t="shared" si="7940"/>
        <v>81150</v>
      </c>
      <c r="AX1877" s="26">
        <f t="shared" si="7941"/>
        <v>117214</v>
      </c>
      <c r="AY1877" s="26">
        <f t="shared" si="7892"/>
        <v>938.56500000000005</v>
      </c>
      <c r="AZ1877" s="26">
        <f t="shared" si="7893"/>
        <v>0</v>
      </c>
      <c r="BA1877" s="26">
        <f t="shared" si="7894"/>
        <v>0</v>
      </c>
      <c r="BB1877" s="26">
        <f t="shared" si="7942"/>
        <v>45198.565000000002</v>
      </c>
      <c r="BC1877" s="26">
        <f t="shared" si="7943"/>
        <v>81150</v>
      </c>
      <c r="BD1877" s="26">
        <f t="shared" si="7944"/>
        <v>117214</v>
      </c>
      <c r="BE1877" s="26">
        <f t="shared" si="7895"/>
        <v>0</v>
      </c>
      <c r="BF1877" s="26">
        <f t="shared" si="7896"/>
        <v>0</v>
      </c>
      <c r="BG1877" s="26">
        <f t="shared" si="7897"/>
        <v>0</v>
      </c>
      <c r="BH1877" s="26">
        <f t="shared" si="7945"/>
        <v>45198.565000000002</v>
      </c>
      <c r="BI1877" s="26">
        <f t="shared" si="7946"/>
        <v>81150</v>
      </c>
      <c r="BJ1877" s="26">
        <f t="shared" si="7947"/>
        <v>117214</v>
      </c>
      <c r="BK1877" s="26">
        <f t="shared" si="7898"/>
        <v>0</v>
      </c>
      <c r="BL1877" s="26">
        <f t="shared" si="7899"/>
        <v>3589.08</v>
      </c>
      <c r="BM1877" s="26">
        <f t="shared" si="7900"/>
        <v>0</v>
      </c>
      <c r="BN1877" s="26">
        <f t="shared" si="7948"/>
        <v>45198.565000000002</v>
      </c>
      <c r="BO1877" s="26">
        <f t="shared" si="7949"/>
        <v>84739.08</v>
      </c>
      <c r="BP1877" s="26">
        <f t="shared" si="7950"/>
        <v>117214</v>
      </c>
      <c r="BQ1877" s="26">
        <f t="shared" si="7901"/>
        <v>0</v>
      </c>
      <c r="BR1877" s="26">
        <f t="shared" si="7902"/>
        <v>-1583.59</v>
      </c>
      <c r="BS1877" s="26">
        <f t="shared" si="7951"/>
        <v>45198.565000000002</v>
      </c>
      <c r="BT1877" s="26">
        <f t="shared" si="7952"/>
        <v>83155.490000000005</v>
      </c>
      <c r="BU1877" s="26">
        <f t="shared" si="7953"/>
        <v>117214</v>
      </c>
      <c r="BV1877" s="26">
        <f t="shared" si="7903"/>
        <v>0</v>
      </c>
      <c r="BW1877" s="26">
        <f t="shared" si="7904"/>
        <v>0</v>
      </c>
      <c r="BX1877" s="26">
        <f t="shared" si="7954"/>
        <v>45198.565000000002</v>
      </c>
      <c r="BY1877" s="26">
        <f t="shared" si="7955"/>
        <v>83155.490000000005</v>
      </c>
      <c r="BZ1877" s="26">
        <f t="shared" si="7956"/>
        <v>117214</v>
      </c>
      <c r="CA1877" s="26">
        <f t="shared" si="7905"/>
        <v>-3916.884</v>
      </c>
      <c r="CB1877" s="26">
        <f t="shared" si="7906"/>
        <v>0</v>
      </c>
      <c r="CC1877" s="26">
        <f t="shared" si="7907"/>
        <v>0</v>
      </c>
      <c r="CD1877" s="26">
        <f t="shared" si="7752"/>
        <v>41281.681000000004</v>
      </c>
      <c r="CE1877" s="26">
        <f t="shared" si="7753"/>
        <v>83155.490000000005</v>
      </c>
      <c r="CF1877" s="26">
        <f t="shared" si="7754"/>
        <v>117214</v>
      </c>
      <c r="CG1877" s="26">
        <f t="shared" si="7908"/>
        <v>0</v>
      </c>
      <c r="CH1877" s="26">
        <f t="shared" si="7909"/>
        <v>0</v>
      </c>
      <c r="CI1877" s="26">
        <f t="shared" si="7910"/>
        <v>0</v>
      </c>
      <c r="CJ1877" s="26">
        <f t="shared" si="7755"/>
        <v>41281.681000000004</v>
      </c>
      <c r="CK1877" s="26">
        <f t="shared" si="7756"/>
        <v>83155.490000000005</v>
      </c>
      <c r="CL1877" s="26">
        <f t="shared" si="7757"/>
        <v>117214</v>
      </c>
      <c r="CM1877" s="26">
        <f t="shared" si="7911"/>
        <v>0</v>
      </c>
      <c r="CN1877" s="26">
        <f t="shared" si="7912"/>
        <v>0</v>
      </c>
      <c r="CO1877" s="26">
        <f t="shared" si="7913"/>
        <v>0</v>
      </c>
      <c r="CP1877" s="26">
        <f t="shared" si="7758"/>
        <v>41281.681000000004</v>
      </c>
      <c r="CQ1877" s="26">
        <f t="shared" si="7759"/>
        <v>83155.490000000005</v>
      </c>
      <c r="CR1877" s="26">
        <f t="shared" si="7760"/>
        <v>117214</v>
      </c>
      <c r="CS1877" s="26">
        <f t="shared" si="7914"/>
        <v>0</v>
      </c>
      <c r="CT1877" s="19"/>
      <c r="CU1877" s="35"/>
      <c r="DA1877" s="1" t="s">
        <v>29</v>
      </c>
    </row>
    <row r="1878" spans="1:105" ht="31.2" hidden="1" x14ac:dyDescent="0.3">
      <c r="A1878" s="36" t="s">
        <v>1072</v>
      </c>
      <c r="B1878" s="17">
        <v>200</v>
      </c>
      <c r="C1878" s="16"/>
      <c r="D1878" s="16"/>
      <c r="E1878" s="34" t="s">
        <v>38</v>
      </c>
      <c r="F1878" s="26">
        <f t="shared" si="7918"/>
        <v>44260</v>
      </c>
      <c r="G1878" s="26">
        <f t="shared" si="7919"/>
        <v>81150</v>
      </c>
      <c r="H1878" s="26">
        <f t="shared" si="7920"/>
        <v>117214</v>
      </c>
      <c r="I1878" s="26">
        <f t="shared" si="7871"/>
        <v>0</v>
      </c>
      <c r="J1878" s="26">
        <f t="shared" si="7872"/>
        <v>0</v>
      </c>
      <c r="K1878" s="26">
        <f t="shared" si="7873"/>
        <v>0</v>
      </c>
      <c r="L1878" s="26">
        <f t="shared" si="7921"/>
        <v>44260</v>
      </c>
      <c r="M1878" s="26">
        <f t="shared" si="7922"/>
        <v>81150</v>
      </c>
      <c r="N1878" s="26">
        <f t="shared" si="7923"/>
        <v>117214</v>
      </c>
      <c r="O1878" s="26">
        <f t="shared" si="7874"/>
        <v>0</v>
      </c>
      <c r="P1878" s="26">
        <f t="shared" si="7875"/>
        <v>0</v>
      </c>
      <c r="Q1878" s="26">
        <f t="shared" si="7876"/>
        <v>0</v>
      </c>
      <c r="R1878" s="26">
        <f t="shared" si="7924"/>
        <v>44260</v>
      </c>
      <c r="S1878" s="26">
        <f t="shared" si="7925"/>
        <v>81150</v>
      </c>
      <c r="T1878" s="26">
        <f t="shared" si="7926"/>
        <v>117214</v>
      </c>
      <c r="U1878" s="26">
        <f t="shared" si="7877"/>
        <v>0</v>
      </c>
      <c r="V1878" s="26">
        <f t="shared" si="7878"/>
        <v>0</v>
      </c>
      <c r="W1878" s="26">
        <f t="shared" si="7879"/>
        <v>0</v>
      </c>
      <c r="X1878" s="26">
        <f t="shared" si="7927"/>
        <v>44260</v>
      </c>
      <c r="Y1878" s="26">
        <f t="shared" si="7928"/>
        <v>81150</v>
      </c>
      <c r="Z1878" s="26">
        <f t="shared" si="7929"/>
        <v>117214</v>
      </c>
      <c r="AA1878" s="26">
        <f t="shared" si="7880"/>
        <v>0</v>
      </c>
      <c r="AB1878" s="26">
        <f t="shared" si="7881"/>
        <v>0</v>
      </c>
      <c r="AC1878" s="26">
        <f t="shared" si="7882"/>
        <v>0</v>
      </c>
      <c r="AD1878" s="26">
        <f t="shared" si="7930"/>
        <v>44260</v>
      </c>
      <c r="AE1878" s="26">
        <f t="shared" si="7931"/>
        <v>81150</v>
      </c>
      <c r="AF1878" s="26">
        <f t="shared" si="7932"/>
        <v>117214</v>
      </c>
      <c r="AG1878" s="26">
        <f t="shared" si="7883"/>
        <v>0</v>
      </c>
      <c r="AH1878" s="26">
        <f t="shared" si="7884"/>
        <v>0</v>
      </c>
      <c r="AI1878" s="26">
        <f t="shared" si="7885"/>
        <v>0</v>
      </c>
      <c r="AJ1878" s="26">
        <f t="shared" si="7933"/>
        <v>44260</v>
      </c>
      <c r="AK1878" s="26">
        <f t="shared" si="7934"/>
        <v>81150</v>
      </c>
      <c r="AL1878" s="26">
        <f t="shared" si="7935"/>
        <v>117214</v>
      </c>
      <c r="AM1878" s="26">
        <f t="shared" si="7886"/>
        <v>0</v>
      </c>
      <c r="AN1878" s="26">
        <f t="shared" si="7887"/>
        <v>0</v>
      </c>
      <c r="AO1878" s="26">
        <f t="shared" si="7888"/>
        <v>0</v>
      </c>
      <c r="AP1878" s="26">
        <f t="shared" si="7936"/>
        <v>44260</v>
      </c>
      <c r="AQ1878" s="26">
        <f t="shared" si="7937"/>
        <v>81150</v>
      </c>
      <c r="AR1878" s="26">
        <f t="shared" si="7938"/>
        <v>117214</v>
      </c>
      <c r="AS1878" s="26">
        <f t="shared" si="7889"/>
        <v>0</v>
      </c>
      <c r="AT1878" s="26">
        <f t="shared" si="7890"/>
        <v>0</v>
      </c>
      <c r="AU1878" s="26">
        <f t="shared" si="7891"/>
        <v>0</v>
      </c>
      <c r="AV1878" s="26">
        <f t="shared" si="7939"/>
        <v>44260</v>
      </c>
      <c r="AW1878" s="26">
        <f t="shared" si="7940"/>
        <v>81150</v>
      </c>
      <c r="AX1878" s="26">
        <f t="shared" si="7941"/>
        <v>117214</v>
      </c>
      <c r="AY1878" s="26">
        <f t="shared" si="7892"/>
        <v>938.56500000000005</v>
      </c>
      <c r="AZ1878" s="26">
        <f t="shared" si="7893"/>
        <v>0</v>
      </c>
      <c r="BA1878" s="26">
        <f t="shared" si="7894"/>
        <v>0</v>
      </c>
      <c r="BB1878" s="26">
        <f t="shared" si="7942"/>
        <v>45198.565000000002</v>
      </c>
      <c r="BC1878" s="26">
        <f t="shared" si="7943"/>
        <v>81150</v>
      </c>
      <c r="BD1878" s="26">
        <f t="shared" si="7944"/>
        <v>117214</v>
      </c>
      <c r="BE1878" s="26">
        <f t="shared" si="7895"/>
        <v>0</v>
      </c>
      <c r="BF1878" s="26">
        <f t="shared" si="7896"/>
        <v>0</v>
      </c>
      <c r="BG1878" s="26">
        <f t="shared" si="7897"/>
        <v>0</v>
      </c>
      <c r="BH1878" s="26">
        <f t="shared" si="7945"/>
        <v>45198.565000000002</v>
      </c>
      <c r="BI1878" s="26">
        <f t="shared" si="7946"/>
        <v>81150</v>
      </c>
      <c r="BJ1878" s="26">
        <f t="shared" si="7947"/>
        <v>117214</v>
      </c>
      <c r="BK1878" s="26">
        <f t="shared" si="7898"/>
        <v>0</v>
      </c>
      <c r="BL1878" s="26">
        <f t="shared" si="7899"/>
        <v>3589.08</v>
      </c>
      <c r="BM1878" s="26">
        <f t="shared" si="7900"/>
        <v>0</v>
      </c>
      <c r="BN1878" s="26">
        <f t="shared" si="7948"/>
        <v>45198.565000000002</v>
      </c>
      <c r="BO1878" s="26">
        <f t="shared" si="7949"/>
        <v>84739.08</v>
      </c>
      <c r="BP1878" s="26">
        <f t="shared" si="7950"/>
        <v>117214</v>
      </c>
      <c r="BQ1878" s="26">
        <f t="shared" si="7901"/>
        <v>0</v>
      </c>
      <c r="BR1878" s="26">
        <f t="shared" si="7902"/>
        <v>-1583.59</v>
      </c>
      <c r="BS1878" s="26">
        <f t="shared" si="7951"/>
        <v>45198.565000000002</v>
      </c>
      <c r="BT1878" s="26">
        <f t="shared" si="7952"/>
        <v>83155.490000000005</v>
      </c>
      <c r="BU1878" s="26">
        <f t="shared" si="7953"/>
        <v>117214</v>
      </c>
      <c r="BV1878" s="26">
        <f t="shared" si="7903"/>
        <v>0</v>
      </c>
      <c r="BW1878" s="26">
        <f t="shared" si="7904"/>
        <v>0</v>
      </c>
      <c r="BX1878" s="26">
        <f t="shared" si="7954"/>
        <v>45198.565000000002</v>
      </c>
      <c r="BY1878" s="26">
        <f t="shared" si="7955"/>
        <v>83155.490000000005</v>
      </c>
      <c r="BZ1878" s="26">
        <f t="shared" si="7956"/>
        <v>117214</v>
      </c>
      <c r="CA1878" s="26">
        <f t="shared" si="7905"/>
        <v>-3916.884</v>
      </c>
      <c r="CB1878" s="26">
        <f t="shared" si="7906"/>
        <v>0</v>
      </c>
      <c r="CC1878" s="26">
        <f t="shared" si="7907"/>
        <v>0</v>
      </c>
      <c r="CD1878" s="26">
        <f t="shared" si="7752"/>
        <v>41281.681000000004</v>
      </c>
      <c r="CE1878" s="26">
        <f t="shared" si="7753"/>
        <v>83155.490000000005</v>
      </c>
      <c r="CF1878" s="26">
        <f t="shared" si="7754"/>
        <v>117214</v>
      </c>
      <c r="CG1878" s="26">
        <f t="shared" si="7908"/>
        <v>0</v>
      </c>
      <c r="CH1878" s="26">
        <f t="shared" si="7909"/>
        <v>0</v>
      </c>
      <c r="CI1878" s="26">
        <f t="shared" si="7910"/>
        <v>0</v>
      </c>
      <c r="CJ1878" s="26">
        <f t="shared" si="7755"/>
        <v>41281.681000000004</v>
      </c>
      <c r="CK1878" s="26">
        <f t="shared" si="7756"/>
        <v>83155.490000000005</v>
      </c>
      <c r="CL1878" s="26">
        <f t="shared" si="7757"/>
        <v>117214</v>
      </c>
      <c r="CM1878" s="26">
        <f t="shared" si="7911"/>
        <v>0</v>
      </c>
      <c r="CN1878" s="26">
        <f t="shared" si="7912"/>
        <v>0</v>
      </c>
      <c r="CO1878" s="26">
        <f t="shared" si="7913"/>
        <v>0</v>
      </c>
      <c r="CP1878" s="26">
        <f t="shared" si="7758"/>
        <v>41281.681000000004</v>
      </c>
      <c r="CQ1878" s="26">
        <f t="shared" si="7759"/>
        <v>83155.490000000005</v>
      </c>
      <c r="CR1878" s="26">
        <f t="shared" si="7760"/>
        <v>117214</v>
      </c>
      <c r="CS1878" s="26">
        <f t="shared" si="7914"/>
        <v>0</v>
      </c>
      <c r="CT1878" s="19"/>
      <c r="CU1878" s="35"/>
      <c r="CY1878" s="1" t="s">
        <v>27</v>
      </c>
    </row>
    <row r="1879" spans="1:105" ht="46.8" hidden="1" x14ac:dyDescent="0.3">
      <c r="A1879" s="36" t="s">
        <v>1072</v>
      </c>
      <c r="B1879" s="17">
        <v>240</v>
      </c>
      <c r="C1879" s="16"/>
      <c r="D1879" s="16"/>
      <c r="E1879" s="34" t="s">
        <v>39</v>
      </c>
      <c r="F1879" s="26">
        <f t="shared" si="7918"/>
        <v>44260</v>
      </c>
      <c r="G1879" s="26">
        <f t="shared" si="7919"/>
        <v>81150</v>
      </c>
      <c r="H1879" s="26">
        <f t="shared" si="7920"/>
        <v>117214</v>
      </c>
      <c r="I1879" s="26">
        <f t="shared" si="7871"/>
        <v>0</v>
      </c>
      <c r="J1879" s="26">
        <f t="shared" si="7872"/>
        <v>0</v>
      </c>
      <c r="K1879" s="26">
        <f t="shared" si="7873"/>
        <v>0</v>
      </c>
      <c r="L1879" s="26">
        <f t="shared" si="7921"/>
        <v>44260</v>
      </c>
      <c r="M1879" s="26">
        <f t="shared" si="7922"/>
        <v>81150</v>
      </c>
      <c r="N1879" s="26">
        <f t="shared" si="7923"/>
        <v>117214</v>
      </c>
      <c r="O1879" s="26">
        <f t="shared" si="7874"/>
        <v>0</v>
      </c>
      <c r="P1879" s="26">
        <f t="shared" si="7875"/>
        <v>0</v>
      </c>
      <c r="Q1879" s="26">
        <f t="shared" si="7876"/>
        <v>0</v>
      </c>
      <c r="R1879" s="26">
        <f t="shared" si="7924"/>
        <v>44260</v>
      </c>
      <c r="S1879" s="26">
        <f t="shared" si="7925"/>
        <v>81150</v>
      </c>
      <c r="T1879" s="26">
        <f t="shared" si="7926"/>
        <v>117214</v>
      </c>
      <c r="U1879" s="26">
        <f t="shared" si="7877"/>
        <v>0</v>
      </c>
      <c r="V1879" s="26">
        <f t="shared" si="7878"/>
        <v>0</v>
      </c>
      <c r="W1879" s="26">
        <f t="shared" si="7879"/>
        <v>0</v>
      </c>
      <c r="X1879" s="26">
        <f t="shared" si="7927"/>
        <v>44260</v>
      </c>
      <c r="Y1879" s="26">
        <f t="shared" si="7928"/>
        <v>81150</v>
      </c>
      <c r="Z1879" s="26">
        <f t="shared" si="7929"/>
        <v>117214</v>
      </c>
      <c r="AA1879" s="26">
        <f t="shared" si="7880"/>
        <v>0</v>
      </c>
      <c r="AB1879" s="26">
        <f t="shared" si="7881"/>
        <v>0</v>
      </c>
      <c r="AC1879" s="26">
        <f t="shared" si="7882"/>
        <v>0</v>
      </c>
      <c r="AD1879" s="26">
        <f t="shared" si="7930"/>
        <v>44260</v>
      </c>
      <c r="AE1879" s="26">
        <f t="shared" si="7931"/>
        <v>81150</v>
      </c>
      <c r="AF1879" s="26">
        <f t="shared" si="7932"/>
        <v>117214</v>
      </c>
      <c r="AG1879" s="26">
        <f t="shared" si="7883"/>
        <v>0</v>
      </c>
      <c r="AH1879" s="26">
        <f t="shared" si="7884"/>
        <v>0</v>
      </c>
      <c r="AI1879" s="26">
        <f t="shared" si="7885"/>
        <v>0</v>
      </c>
      <c r="AJ1879" s="26">
        <f t="shared" si="7933"/>
        <v>44260</v>
      </c>
      <c r="AK1879" s="26">
        <f t="shared" si="7934"/>
        <v>81150</v>
      </c>
      <c r="AL1879" s="26">
        <f t="shared" si="7935"/>
        <v>117214</v>
      </c>
      <c r="AM1879" s="26">
        <f t="shared" si="7886"/>
        <v>0</v>
      </c>
      <c r="AN1879" s="26">
        <f t="shared" si="7887"/>
        <v>0</v>
      </c>
      <c r="AO1879" s="26">
        <f t="shared" si="7888"/>
        <v>0</v>
      </c>
      <c r="AP1879" s="26">
        <f t="shared" si="7936"/>
        <v>44260</v>
      </c>
      <c r="AQ1879" s="26">
        <f t="shared" si="7937"/>
        <v>81150</v>
      </c>
      <c r="AR1879" s="26">
        <f t="shared" si="7938"/>
        <v>117214</v>
      </c>
      <c r="AS1879" s="26">
        <f t="shared" si="7889"/>
        <v>0</v>
      </c>
      <c r="AT1879" s="26">
        <f t="shared" si="7890"/>
        <v>0</v>
      </c>
      <c r="AU1879" s="26">
        <f t="shared" si="7891"/>
        <v>0</v>
      </c>
      <c r="AV1879" s="26">
        <f t="shared" si="7939"/>
        <v>44260</v>
      </c>
      <c r="AW1879" s="26">
        <f t="shared" si="7940"/>
        <v>81150</v>
      </c>
      <c r="AX1879" s="26">
        <f t="shared" si="7941"/>
        <v>117214</v>
      </c>
      <c r="AY1879" s="26">
        <f t="shared" si="7892"/>
        <v>938.56500000000005</v>
      </c>
      <c r="AZ1879" s="26">
        <f t="shared" si="7893"/>
        <v>0</v>
      </c>
      <c r="BA1879" s="26">
        <f t="shared" si="7894"/>
        <v>0</v>
      </c>
      <c r="BB1879" s="26">
        <f t="shared" si="7942"/>
        <v>45198.565000000002</v>
      </c>
      <c r="BC1879" s="26">
        <f t="shared" si="7943"/>
        <v>81150</v>
      </c>
      <c r="BD1879" s="26">
        <f t="shared" si="7944"/>
        <v>117214</v>
      </c>
      <c r="BE1879" s="26">
        <f t="shared" si="7895"/>
        <v>0</v>
      </c>
      <c r="BF1879" s="26">
        <f t="shared" si="7896"/>
        <v>0</v>
      </c>
      <c r="BG1879" s="26">
        <f t="shared" si="7897"/>
        <v>0</v>
      </c>
      <c r="BH1879" s="26">
        <f t="shared" si="7945"/>
        <v>45198.565000000002</v>
      </c>
      <c r="BI1879" s="26">
        <f t="shared" si="7946"/>
        <v>81150</v>
      </c>
      <c r="BJ1879" s="26">
        <f t="shared" si="7947"/>
        <v>117214</v>
      </c>
      <c r="BK1879" s="26">
        <f t="shared" si="7898"/>
        <v>0</v>
      </c>
      <c r="BL1879" s="26">
        <f t="shared" si="7899"/>
        <v>3589.08</v>
      </c>
      <c r="BM1879" s="26">
        <f t="shared" si="7900"/>
        <v>0</v>
      </c>
      <c r="BN1879" s="26">
        <f t="shared" si="7948"/>
        <v>45198.565000000002</v>
      </c>
      <c r="BO1879" s="26">
        <f t="shared" si="7949"/>
        <v>84739.08</v>
      </c>
      <c r="BP1879" s="26">
        <f t="shared" si="7950"/>
        <v>117214</v>
      </c>
      <c r="BQ1879" s="26">
        <f t="shared" si="7901"/>
        <v>0</v>
      </c>
      <c r="BR1879" s="26">
        <f t="shared" si="7902"/>
        <v>-1583.59</v>
      </c>
      <c r="BS1879" s="26">
        <f t="shared" si="7951"/>
        <v>45198.565000000002</v>
      </c>
      <c r="BT1879" s="26">
        <f t="shared" si="7952"/>
        <v>83155.490000000005</v>
      </c>
      <c r="BU1879" s="26">
        <f t="shared" si="7953"/>
        <v>117214</v>
      </c>
      <c r="BV1879" s="26">
        <f t="shared" si="7903"/>
        <v>0</v>
      </c>
      <c r="BW1879" s="26">
        <f t="shared" si="7904"/>
        <v>0</v>
      </c>
      <c r="BX1879" s="26">
        <f t="shared" si="7954"/>
        <v>45198.565000000002</v>
      </c>
      <c r="BY1879" s="26">
        <f t="shared" si="7955"/>
        <v>83155.490000000005</v>
      </c>
      <c r="BZ1879" s="26">
        <f t="shared" si="7956"/>
        <v>117214</v>
      </c>
      <c r="CA1879" s="26">
        <f t="shared" si="7905"/>
        <v>-3916.884</v>
      </c>
      <c r="CB1879" s="26">
        <f t="shared" si="7906"/>
        <v>0</v>
      </c>
      <c r="CC1879" s="26">
        <f t="shared" si="7907"/>
        <v>0</v>
      </c>
      <c r="CD1879" s="26">
        <f t="shared" si="7752"/>
        <v>41281.681000000004</v>
      </c>
      <c r="CE1879" s="26">
        <f t="shared" si="7753"/>
        <v>83155.490000000005</v>
      </c>
      <c r="CF1879" s="26">
        <f t="shared" si="7754"/>
        <v>117214</v>
      </c>
      <c r="CG1879" s="26">
        <f t="shared" si="7908"/>
        <v>0</v>
      </c>
      <c r="CH1879" s="26">
        <f t="shared" si="7909"/>
        <v>0</v>
      </c>
      <c r="CI1879" s="26">
        <f t="shared" si="7910"/>
        <v>0</v>
      </c>
      <c r="CJ1879" s="26">
        <f t="shared" si="7755"/>
        <v>41281.681000000004</v>
      </c>
      <c r="CK1879" s="26">
        <f t="shared" si="7756"/>
        <v>83155.490000000005</v>
      </c>
      <c r="CL1879" s="26">
        <f t="shared" si="7757"/>
        <v>117214</v>
      </c>
      <c r="CM1879" s="26">
        <f t="shared" si="7911"/>
        <v>0</v>
      </c>
      <c r="CN1879" s="26">
        <f t="shared" si="7912"/>
        <v>0</v>
      </c>
      <c r="CO1879" s="26">
        <f t="shared" si="7913"/>
        <v>0</v>
      </c>
      <c r="CP1879" s="26">
        <f t="shared" si="7758"/>
        <v>41281.681000000004</v>
      </c>
      <c r="CQ1879" s="26">
        <f t="shared" si="7759"/>
        <v>83155.490000000005</v>
      </c>
      <c r="CR1879" s="26">
        <f t="shared" si="7760"/>
        <v>117214</v>
      </c>
      <c r="CS1879" s="26">
        <f t="shared" si="7914"/>
        <v>0</v>
      </c>
      <c r="CT1879" s="19"/>
      <c r="CU1879" s="35"/>
      <c r="CZ1879" s="1" t="s">
        <v>28</v>
      </c>
    </row>
    <row r="1880" spans="1:105" hidden="1" x14ac:dyDescent="0.3">
      <c r="A1880" s="36" t="s">
        <v>1072</v>
      </c>
      <c r="B1880" s="17">
        <v>240</v>
      </c>
      <c r="C1880" s="16" t="s">
        <v>40</v>
      </c>
      <c r="D1880" s="16" t="s">
        <v>41</v>
      </c>
      <c r="E1880" s="34" t="s">
        <v>42</v>
      </c>
      <c r="F1880" s="26">
        <v>44260</v>
      </c>
      <c r="G1880" s="26">
        <v>81150</v>
      </c>
      <c r="H1880" s="26">
        <v>117214</v>
      </c>
      <c r="I1880" s="26"/>
      <c r="J1880" s="26"/>
      <c r="K1880" s="26"/>
      <c r="L1880" s="26">
        <f t="shared" si="7921"/>
        <v>44260</v>
      </c>
      <c r="M1880" s="26">
        <f t="shared" si="7922"/>
        <v>81150</v>
      </c>
      <c r="N1880" s="26">
        <f t="shared" si="7923"/>
        <v>117214</v>
      </c>
      <c r="O1880" s="26"/>
      <c r="P1880" s="26"/>
      <c r="Q1880" s="26"/>
      <c r="R1880" s="26">
        <f t="shared" si="7924"/>
        <v>44260</v>
      </c>
      <c r="S1880" s="26">
        <f t="shared" si="7925"/>
        <v>81150</v>
      </c>
      <c r="T1880" s="26">
        <f t="shared" si="7926"/>
        <v>117214</v>
      </c>
      <c r="U1880" s="26"/>
      <c r="V1880" s="26"/>
      <c r="W1880" s="26"/>
      <c r="X1880" s="26">
        <f t="shared" si="7927"/>
        <v>44260</v>
      </c>
      <c r="Y1880" s="26">
        <f t="shared" si="7928"/>
        <v>81150</v>
      </c>
      <c r="Z1880" s="26">
        <f t="shared" si="7929"/>
        <v>117214</v>
      </c>
      <c r="AA1880" s="26"/>
      <c r="AB1880" s="26"/>
      <c r="AC1880" s="26"/>
      <c r="AD1880" s="26">
        <f t="shared" si="7930"/>
        <v>44260</v>
      </c>
      <c r="AE1880" s="26">
        <f t="shared" si="7931"/>
        <v>81150</v>
      </c>
      <c r="AF1880" s="26">
        <f t="shared" si="7932"/>
        <v>117214</v>
      </c>
      <c r="AG1880" s="26"/>
      <c r="AH1880" s="26"/>
      <c r="AI1880" s="26"/>
      <c r="AJ1880" s="26">
        <f t="shared" si="7933"/>
        <v>44260</v>
      </c>
      <c r="AK1880" s="26">
        <f t="shared" si="7934"/>
        <v>81150</v>
      </c>
      <c r="AL1880" s="26">
        <f t="shared" si="7935"/>
        <v>117214</v>
      </c>
      <c r="AM1880" s="26"/>
      <c r="AN1880" s="26"/>
      <c r="AO1880" s="26"/>
      <c r="AP1880" s="26">
        <f t="shared" si="7936"/>
        <v>44260</v>
      </c>
      <c r="AQ1880" s="26">
        <f t="shared" si="7937"/>
        <v>81150</v>
      </c>
      <c r="AR1880" s="26">
        <f t="shared" si="7938"/>
        <v>117214</v>
      </c>
      <c r="AS1880" s="26"/>
      <c r="AT1880" s="26"/>
      <c r="AU1880" s="26"/>
      <c r="AV1880" s="26">
        <f t="shared" si="7939"/>
        <v>44260</v>
      </c>
      <c r="AW1880" s="26">
        <f t="shared" si="7940"/>
        <v>81150</v>
      </c>
      <c r="AX1880" s="26">
        <f t="shared" si="7941"/>
        <v>117214</v>
      </c>
      <c r="AY1880" s="26">
        <v>938.56500000000005</v>
      </c>
      <c r="AZ1880" s="26"/>
      <c r="BA1880" s="26"/>
      <c r="BB1880" s="26">
        <f t="shared" si="7942"/>
        <v>45198.565000000002</v>
      </c>
      <c r="BC1880" s="26">
        <f t="shared" si="7943"/>
        <v>81150</v>
      </c>
      <c r="BD1880" s="26">
        <f t="shared" si="7944"/>
        <v>117214</v>
      </c>
      <c r="BE1880" s="26"/>
      <c r="BF1880" s="26"/>
      <c r="BG1880" s="26"/>
      <c r="BH1880" s="26">
        <f t="shared" si="7945"/>
        <v>45198.565000000002</v>
      </c>
      <c r="BI1880" s="26">
        <f t="shared" si="7946"/>
        <v>81150</v>
      </c>
      <c r="BJ1880" s="26">
        <f t="shared" si="7947"/>
        <v>117214</v>
      </c>
      <c r="BK1880" s="26"/>
      <c r="BL1880" s="26">
        <v>3589.08</v>
      </c>
      <c r="BM1880" s="26"/>
      <c r="BN1880" s="26">
        <f t="shared" si="7948"/>
        <v>45198.565000000002</v>
      </c>
      <c r="BO1880" s="26">
        <f t="shared" si="7949"/>
        <v>84739.08</v>
      </c>
      <c r="BP1880" s="26">
        <f t="shared" si="7950"/>
        <v>117214</v>
      </c>
      <c r="BQ1880" s="26"/>
      <c r="BR1880" s="26">
        <v>-1583.59</v>
      </c>
      <c r="BS1880" s="26">
        <f t="shared" si="7951"/>
        <v>45198.565000000002</v>
      </c>
      <c r="BT1880" s="26">
        <f t="shared" si="7952"/>
        <v>83155.490000000005</v>
      </c>
      <c r="BU1880" s="26">
        <f t="shared" si="7953"/>
        <v>117214</v>
      </c>
      <c r="BV1880" s="26"/>
      <c r="BW1880" s="26"/>
      <c r="BX1880" s="26">
        <f t="shared" si="7954"/>
        <v>45198.565000000002</v>
      </c>
      <c r="BY1880" s="26">
        <f t="shared" si="7955"/>
        <v>83155.490000000005</v>
      </c>
      <c r="BZ1880" s="26">
        <f t="shared" si="7956"/>
        <v>117214</v>
      </c>
      <c r="CA1880" s="26">
        <f>-1878.693-2038.191</f>
        <v>-3916.884</v>
      </c>
      <c r="CB1880" s="26"/>
      <c r="CC1880" s="26"/>
      <c r="CD1880" s="26">
        <f t="shared" si="7752"/>
        <v>41281.681000000004</v>
      </c>
      <c r="CE1880" s="26">
        <f t="shared" si="7753"/>
        <v>83155.490000000005</v>
      </c>
      <c r="CF1880" s="26">
        <f t="shared" si="7754"/>
        <v>117214</v>
      </c>
      <c r="CG1880" s="26"/>
      <c r="CH1880" s="26"/>
      <c r="CI1880" s="26"/>
      <c r="CJ1880" s="26">
        <f t="shared" si="7755"/>
        <v>41281.681000000004</v>
      </c>
      <c r="CK1880" s="26">
        <f t="shared" si="7756"/>
        <v>83155.490000000005</v>
      </c>
      <c r="CL1880" s="26">
        <f t="shared" si="7757"/>
        <v>117214</v>
      </c>
      <c r="CM1880" s="26"/>
      <c r="CN1880" s="26"/>
      <c r="CO1880" s="26"/>
      <c r="CP1880" s="26">
        <f t="shared" si="7758"/>
        <v>41281.681000000004</v>
      </c>
      <c r="CQ1880" s="26">
        <f t="shared" si="7759"/>
        <v>83155.490000000005</v>
      </c>
      <c r="CR1880" s="26">
        <f t="shared" si="7760"/>
        <v>117214</v>
      </c>
      <c r="CS1880" s="26"/>
      <c r="CT1880" s="19"/>
      <c r="CU1880" s="35"/>
    </row>
    <row r="1881" spans="1:105" s="21" customFormat="1" ht="46.8" hidden="1" x14ac:dyDescent="0.3">
      <c r="A1881" s="22" t="s">
        <v>1074</v>
      </c>
      <c r="B1881" s="23"/>
      <c r="C1881" s="22"/>
      <c r="D1881" s="22"/>
      <c r="E1881" s="24" t="s">
        <v>1075</v>
      </c>
      <c r="F1881" s="25">
        <f t="shared" ref="F1881:K1881" si="7957">F1882+F1981+F2005+F2035+F2097</f>
        <v>1273866.8999999999</v>
      </c>
      <c r="G1881" s="25">
        <f t="shared" si="7957"/>
        <v>1006575.9</v>
      </c>
      <c r="H1881" s="25">
        <f t="shared" si="7957"/>
        <v>1575244.8</v>
      </c>
      <c r="I1881" s="25">
        <f t="shared" si="7957"/>
        <v>15260.5</v>
      </c>
      <c r="J1881" s="25">
        <f t="shared" si="7957"/>
        <v>15412.8</v>
      </c>
      <c r="K1881" s="25">
        <f t="shared" si="7957"/>
        <v>14912.8</v>
      </c>
      <c r="L1881" s="25">
        <f t="shared" si="7921"/>
        <v>1289127.3999999999</v>
      </c>
      <c r="M1881" s="25">
        <f t="shared" si="7922"/>
        <v>1021988.7000000001</v>
      </c>
      <c r="N1881" s="25">
        <f t="shared" si="7923"/>
        <v>1590157.6</v>
      </c>
      <c r="O1881" s="25">
        <f>O1882+O1981+O2005+O2035+O2097</f>
        <v>243170.864</v>
      </c>
      <c r="P1881" s="25">
        <f>P1882+P1981+P2005+P2035+P2097</f>
        <v>52661.608999999997</v>
      </c>
      <c r="Q1881" s="25">
        <f>Q1882+Q1981+Q2005+Q2035+Q2097</f>
        <v>25460</v>
      </c>
      <c r="R1881" s="25">
        <f t="shared" si="7924"/>
        <v>1532298.264</v>
      </c>
      <c r="S1881" s="25">
        <f t="shared" si="7925"/>
        <v>1074650.3090000001</v>
      </c>
      <c r="T1881" s="25">
        <f t="shared" si="7926"/>
        <v>1615617.6</v>
      </c>
      <c r="U1881" s="25">
        <f>U1882+U1981+U2005+U2035+U2097</f>
        <v>6614.6500000000005</v>
      </c>
      <c r="V1881" s="25">
        <f>V1882+V1981+V2005+V2035+V2097</f>
        <v>0</v>
      </c>
      <c r="W1881" s="25">
        <f>W1882+W1981+W2005+W2035+W2097</f>
        <v>0</v>
      </c>
      <c r="X1881" s="25">
        <f t="shared" si="7927"/>
        <v>1538912.9139999999</v>
      </c>
      <c r="Y1881" s="25">
        <f t="shared" si="7928"/>
        <v>1074650.3090000001</v>
      </c>
      <c r="Z1881" s="25">
        <f t="shared" si="7929"/>
        <v>1615617.6</v>
      </c>
      <c r="AA1881" s="25">
        <f>AA1882+AA1981+AA2005+AA2035+AA2097</f>
        <v>0</v>
      </c>
      <c r="AB1881" s="25">
        <f>AB1882+AB1981+AB2005+AB2035+AB2097</f>
        <v>0</v>
      </c>
      <c r="AC1881" s="25">
        <f>AC1882+AC1981+AC2005+AC2035+AC2097</f>
        <v>0</v>
      </c>
      <c r="AD1881" s="25">
        <f t="shared" si="7930"/>
        <v>1538912.9139999999</v>
      </c>
      <c r="AE1881" s="25">
        <f t="shared" si="7931"/>
        <v>1074650.3090000001</v>
      </c>
      <c r="AF1881" s="25">
        <f t="shared" si="7932"/>
        <v>1615617.6</v>
      </c>
      <c r="AG1881" s="25">
        <f>AG1882+AG1981+AG2005+AG2035+AG2097</f>
        <v>0</v>
      </c>
      <c r="AH1881" s="25">
        <f>AH1882+AH1981+AH2005+AH2035+AH2097</f>
        <v>0</v>
      </c>
      <c r="AI1881" s="25">
        <f>AI1882+AI1981+AI2005+AI2035+AI2097</f>
        <v>0</v>
      </c>
      <c r="AJ1881" s="25">
        <f t="shared" si="7933"/>
        <v>1538912.9139999999</v>
      </c>
      <c r="AK1881" s="25">
        <f t="shared" si="7934"/>
        <v>1074650.3090000001</v>
      </c>
      <c r="AL1881" s="25">
        <f t="shared" si="7935"/>
        <v>1615617.6</v>
      </c>
      <c r="AM1881" s="25">
        <f>AM1882+AM1981+AM2005+AM2035+AM2097</f>
        <v>-102754.3</v>
      </c>
      <c r="AN1881" s="25">
        <f>AN1882+AN1981+AN2005+AN2035+AN2097</f>
        <v>110613.90700000001</v>
      </c>
      <c r="AO1881" s="25">
        <f>AO1882+AO1981+AO2005+AO2035+AO2097</f>
        <v>0</v>
      </c>
      <c r="AP1881" s="25">
        <f t="shared" si="7936"/>
        <v>1436158.6139999998</v>
      </c>
      <c r="AQ1881" s="25">
        <f t="shared" si="7937"/>
        <v>1185264.216</v>
      </c>
      <c r="AR1881" s="25">
        <f t="shared" si="7938"/>
        <v>1615617.6</v>
      </c>
      <c r="AS1881" s="25">
        <f>AS1882+AS1981+AS2005+AS2035+AS2097</f>
        <v>0</v>
      </c>
      <c r="AT1881" s="25">
        <f>AT1882+AT1981+AT2005+AT2035+AT2097</f>
        <v>-4998.4359999999997</v>
      </c>
      <c r="AU1881" s="25">
        <f>AU1882+AU1981+AU2005+AU2035+AU2097</f>
        <v>0</v>
      </c>
      <c r="AV1881" s="25">
        <f t="shared" si="7939"/>
        <v>1436158.6139999998</v>
      </c>
      <c r="AW1881" s="25">
        <f t="shared" si="7940"/>
        <v>1180265.78</v>
      </c>
      <c r="AX1881" s="25">
        <f t="shared" si="7941"/>
        <v>1615617.6</v>
      </c>
      <c r="AY1881" s="25">
        <f>AY1882+AY1981+AY2005+AY2035+AY2097</f>
        <v>12503.287999999999</v>
      </c>
      <c r="AZ1881" s="25">
        <f>AZ1882+AZ1981+AZ2005+AZ2035+AZ2097</f>
        <v>27656.673999999999</v>
      </c>
      <c r="BA1881" s="25">
        <f>BA1882+BA1981+BA2005+BA2035+BA2097</f>
        <v>27656.673999999999</v>
      </c>
      <c r="BB1881" s="25">
        <f t="shared" si="7942"/>
        <v>1448661.9019999998</v>
      </c>
      <c r="BC1881" s="25">
        <f t="shared" si="7943"/>
        <v>1207922.4539999999</v>
      </c>
      <c r="BD1881" s="25">
        <f t="shared" si="7944"/>
        <v>1643274.2740000002</v>
      </c>
      <c r="BE1881" s="25">
        <f>BE1882+BE1981+BE2005+BE2035+BE2097</f>
        <v>5705.6339999999991</v>
      </c>
      <c r="BF1881" s="25">
        <f>BF1882+BF1981+BF2005+BF2035+BF2097</f>
        <v>-21662.574000000001</v>
      </c>
      <c r="BG1881" s="25">
        <f>BG1882+BG1981+BG2005+BG2035+BG2097</f>
        <v>-21662.574000000001</v>
      </c>
      <c r="BH1881" s="25">
        <f t="shared" si="7945"/>
        <v>1454367.5359999998</v>
      </c>
      <c r="BI1881" s="25">
        <f t="shared" si="7946"/>
        <v>1186259.8799999999</v>
      </c>
      <c r="BJ1881" s="25">
        <f t="shared" si="7947"/>
        <v>1621611.7000000002</v>
      </c>
      <c r="BK1881" s="25">
        <f>BK1882+BK1981+BK2005+BK2035+BK2097</f>
        <v>20461.02</v>
      </c>
      <c r="BL1881" s="25">
        <f>BL1882+BL1981+BL2005+BL2035+BL2097</f>
        <v>0</v>
      </c>
      <c r="BM1881" s="25">
        <f>BM1882+BM1981+BM2005+BM2035+BM2097</f>
        <v>0</v>
      </c>
      <c r="BN1881" s="25">
        <f t="shared" si="7948"/>
        <v>1474828.5559999999</v>
      </c>
      <c r="BO1881" s="25">
        <f t="shared" si="7949"/>
        <v>1186259.8799999999</v>
      </c>
      <c r="BP1881" s="25">
        <f t="shared" si="7950"/>
        <v>1621611.7000000002</v>
      </c>
      <c r="BQ1881" s="25">
        <f>BQ1882+BQ1981+BQ2005+BQ2035+BQ2097</f>
        <v>0</v>
      </c>
      <c r="BR1881" s="25">
        <f>BR1882+BR1981+BR2005+BR2035+BR2097</f>
        <v>0</v>
      </c>
      <c r="BS1881" s="26">
        <f t="shared" si="7951"/>
        <v>1474828.5559999999</v>
      </c>
      <c r="BT1881" s="26">
        <f t="shared" si="7952"/>
        <v>1186259.8799999999</v>
      </c>
      <c r="BU1881" s="26">
        <f t="shared" si="7953"/>
        <v>1621611.7000000002</v>
      </c>
      <c r="BV1881" s="25">
        <f>BV1882+BV1981+BV2005+BV2035+BV2097</f>
        <v>0</v>
      </c>
      <c r="BW1881" s="25">
        <f>BW1882+BW1981+BW2005+BW2035+BW2097</f>
        <v>0</v>
      </c>
      <c r="BX1881" s="25">
        <f t="shared" si="7954"/>
        <v>1474828.5559999999</v>
      </c>
      <c r="BY1881" s="25">
        <f t="shared" si="7955"/>
        <v>1186259.8799999999</v>
      </c>
      <c r="BZ1881" s="25">
        <f t="shared" si="7956"/>
        <v>1621611.7000000002</v>
      </c>
      <c r="CA1881" s="25">
        <f>CA1882+CA1981+CA2005+CA2035+CA2097</f>
        <v>29040.597000000002</v>
      </c>
      <c r="CB1881" s="25">
        <f>CB1882+CB1981+CB2005+CB2035+CB2097</f>
        <v>0</v>
      </c>
      <c r="CC1881" s="25">
        <f>CC1882+CC1981+CC2005+CC2035+CC2097</f>
        <v>0</v>
      </c>
      <c r="CD1881" s="25">
        <f t="shared" si="7752"/>
        <v>1503869.1529999999</v>
      </c>
      <c r="CE1881" s="25">
        <f t="shared" si="7753"/>
        <v>1186259.8799999999</v>
      </c>
      <c r="CF1881" s="25">
        <f t="shared" si="7754"/>
        <v>1621611.7000000002</v>
      </c>
      <c r="CG1881" s="25">
        <f>CG1882+CG1981+CG2005+CG2035+CG2097</f>
        <v>0</v>
      </c>
      <c r="CH1881" s="25">
        <f>CH1882+CH1981+CH2005+CH2035+CH2097</f>
        <v>0</v>
      </c>
      <c r="CI1881" s="25">
        <f>CI1882+CI1981+CI2005+CI2035+CI2097</f>
        <v>0</v>
      </c>
      <c r="CJ1881" s="25">
        <f t="shared" si="7755"/>
        <v>1503869.1529999999</v>
      </c>
      <c r="CK1881" s="25">
        <f t="shared" si="7756"/>
        <v>1186259.8799999999</v>
      </c>
      <c r="CL1881" s="25">
        <f t="shared" si="7757"/>
        <v>1621611.7000000002</v>
      </c>
      <c r="CM1881" s="25">
        <f>CM1882+CM1981+CM2005+CM2035+CM2097</f>
        <v>0</v>
      </c>
      <c r="CN1881" s="25">
        <f>CN1882+CN1981+CN2005+CN2035+CN2097</f>
        <v>0</v>
      </c>
      <c r="CO1881" s="25">
        <f>CO1882+CO1981+CO2005+CO2035+CO2097</f>
        <v>0</v>
      </c>
      <c r="CP1881" s="25">
        <f t="shared" si="7758"/>
        <v>1503869.1529999999</v>
      </c>
      <c r="CQ1881" s="25">
        <f t="shared" si="7759"/>
        <v>1186259.8799999999</v>
      </c>
      <c r="CR1881" s="25">
        <f t="shared" si="7760"/>
        <v>1621611.7000000002</v>
      </c>
      <c r="CS1881" s="25">
        <f>CS1882+CS1981+CS2005+CS2035+CS2097</f>
        <v>0</v>
      </c>
      <c r="CT1881" s="19"/>
      <c r="CU1881" s="27"/>
      <c r="CV1881" s="21" t="s">
        <v>24</v>
      </c>
    </row>
    <row r="1882" spans="1:105" s="28" customFormat="1" ht="46.8" hidden="1" x14ac:dyDescent="0.3">
      <c r="A1882" s="29" t="s">
        <v>1076</v>
      </c>
      <c r="B1882" s="30"/>
      <c r="C1882" s="29"/>
      <c r="D1882" s="29"/>
      <c r="E1882" s="31" t="s">
        <v>1077</v>
      </c>
      <c r="F1882" s="32">
        <f t="shared" ref="F1882:K1882" si="7958">F1883+F1943+F1948+F1976+F1961+F1953</f>
        <v>77320.400000000009</v>
      </c>
      <c r="G1882" s="32">
        <f t="shared" si="7958"/>
        <v>201957.9</v>
      </c>
      <c r="H1882" s="32">
        <f t="shared" si="7958"/>
        <v>453697</v>
      </c>
      <c r="I1882" s="32">
        <f t="shared" si="7958"/>
        <v>-500</v>
      </c>
      <c r="J1882" s="32">
        <f t="shared" si="7958"/>
        <v>0</v>
      </c>
      <c r="K1882" s="32">
        <f t="shared" si="7958"/>
        <v>0</v>
      </c>
      <c r="L1882" s="32">
        <f t="shared" si="7921"/>
        <v>76820.400000000009</v>
      </c>
      <c r="M1882" s="32">
        <f t="shared" si="7922"/>
        <v>201957.9</v>
      </c>
      <c r="N1882" s="32">
        <f t="shared" si="7923"/>
        <v>453697</v>
      </c>
      <c r="O1882" s="32">
        <f>O1883+O1943+O1948+O1976+O1961+O1953+O1966</f>
        <v>87814.328999999998</v>
      </c>
      <c r="P1882" s="32">
        <f>P1883+P1943+P1948+P1976+P1961+P1953+P1966</f>
        <v>0</v>
      </c>
      <c r="Q1882" s="32">
        <f>Q1883+Q1943+Q1948+Q1976+Q1961+Q1953+Q1966</f>
        <v>0</v>
      </c>
      <c r="R1882" s="32">
        <f t="shared" si="7924"/>
        <v>164634.72899999999</v>
      </c>
      <c r="S1882" s="32">
        <f t="shared" si="7925"/>
        <v>201957.9</v>
      </c>
      <c r="T1882" s="32">
        <f t="shared" si="7926"/>
        <v>453697</v>
      </c>
      <c r="U1882" s="32">
        <f>U1883+U1943+U1948+U1976+U1961+U1953+U1966</f>
        <v>0</v>
      </c>
      <c r="V1882" s="32">
        <f>V1883+V1943+V1948+V1976+V1961+V1953+V1966</f>
        <v>0</v>
      </c>
      <c r="W1882" s="32">
        <f>W1883+W1943+W1948+W1976+W1961+W1953+W1966</f>
        <v>0</v>
      </c>
      <c r="X1882" s="32">
        <f t="shared" si="7927"/>
        <v>164634.72899999999</v>
      </c>
      <c r="Y1882" s="32">
        <f t="shared" si="7928"/>
        <v>201957.9</v>
      </c>
      <c r="Z1882" s="32">
        <f t="shared" si="7929"/>
        <v>453697</v>
      </c>
      <c r="AA1882" s="32">
        <f>AA1883+AA1943+AA1948+AA1976+AA1961+AA1953+AA1966</f>
        <v>0</v>
      </c>
      <c r="AB1882" s="32">
        <f>AB1883+AB1943+AB1948+AB1976+AB1961+AB1953+AB1966</f>
        <v>0</v>
      </c>
      <c r="AC1882" s="32">
        <f>AC1883+AC1943+AC1948+AC1976+AC1961+AC1953+AC1966</f>
        <v>0</v>
      </c>
      <c r="AD1882" s="32">
        <f t="shared" si="7930"/>
        <v>164634.72899999999</v>
      </c>
      <c r="AE1882" s="32">
        <f t="shared" si="7931"/>
        <v>201957.9</v>
      </c>
      <c r="AF1882" s="32">
        <f t="shared" si="7932"/>
        <v>453697</v>
      </c>
      <c r="AG1882" s="32">
        <f>AG1883+AG1943+AG1948+AG1976+AG1961+AG1953+AG1966</f>
        <v>0</v>
      </c>
      <c r="AH1882" s="32">
        <f>AH1883+AH1943+AH1948+AH1976+AH1961+AH1953+AH1966</f>
        <v>0</v>
      </c>
      <c r="AI1882" s="32">
        <f>AI1883+AI1943+AI1948+AI1976+AI1961+AI1953+AI1966</f>
        <v>0</v>
      </c>
      <c r="AJ1882" s="32">
        <f t="shared" si="7933"/>
        <v>164634.72899999999</v>
      </c>
      <c r="AK1882" s="32">
        <f t="shared" si="7934"/>
        <v>201957.9</v>
      </c>
      <c r="AL1882" s="32">
        <f t="shared" si="7935"/>
        <v>453697</v>
      </c>
      <c r="AM1882" s="32">
        <f>AM1883+AM1943+AM1948+AM1976+AM1961+AM1953+AM1966</f>
        <v>-52754.3</v>
      </c>
      <c r="AN1882" s="32">
        <f>AN1883+AN1943+AN1948+AN1976+AN1961+AN1953+AN1966</f>
        <v>60613.906999999999</v>
      </c>
      <c r="AO1882" s="32">
        <f>AO1883+AO1943+AO1948+AO1976+AO1961+AO1953+AO1966</f>
        <v>0</v>
      </c>
      <c r="AP1882" s="32">
        <f t="shared" si="7936"/>
        <v>111880.42899999999</v>
      </c>
      <c r="AQ1882" s="32">
        <f t="shared" si="7937"/>
        <v>262571.80699999997</v>
      </c>
      <c r="AR1882" s="32">
        <f t="shared" si="7938"/>
        <v>453697</v>
      </c>
      <c r="AS1882" s="32">
        <f>AS1883+AS1943+AS1948+AS1976+AS1961+AS1953+AS1966</f>
        <v>0</v>
      </c>
      <c r="AT1882" s="32">
        <f>AT1883+AT1943+AT1948+AT1976+AT1961+AT1953+AT1966</f>
        <v>-4998.4359999999997</v>
      </c>
      <c r="AU1882" s="32">
        <f>AU1883+AU1943+AU1948+AU1976+AU1961+AU1953+AU1966</f>
        <v>0</v>
      </c>
      <c r="AV1882" s="32">
        <f t="shared" si="7939"/>
        <v>111880.42899999999</v>
      </c>
      <c r="AW1882" s="32">
        <f t="shared" si="7940"/>
        <v>257573.37099999998</v>
      </c>
      <c r="AX1882" s="32">
        <f t="shared" si="7941"/>
        <v>453697</v>
      </c>
      <c r="AY1882" s="32">
        <f>AY1883+AY1943+AY1948+AY1976+AY1961+AY1953+AY1966</f>
        <v>0</v>
      </c>
      <c r="AZ1882" s="32">
        <f>AZ1883+AZ1943+AZ1948+AZ1976+AZ1961+AZ1953+AZ1966</f>
        <v>0</v>
      </c>
      <c r="BA1882" s="32">
        <f>BA1883+BA1943+BA1948+BA1976+BA1961+BA1953+BA1966</f>
        <v>0</v>
      </c>
      <c r="BB1882" s="32">
        <f t="shared" si="7942"/>
        <v>111880.42899999999</v>
      </c>
      <c r="BC1882" s="32">
        <f t="shared" si="7943"/>
        <v>257573.37099999998</v>
      </c>
      <c r="BD1882" s="32">
        <f t="shared" si="7944"/>
        <v>453697</v>
      </c>
      <c r="BE1882" s="32">
        <f>BE1883+BE1943+BE1948+BE1976+BE1961+BE1953+BE1966</f>
        <v>0</v>
      </c>
      <c r="BF1882" s="32">
        <f>BF1883+BF1943+BF1948+BF1976+BF1961+BF1953+BF1966</f>
        <v>0</v>
      </c>
      <c r="BG1882" s="32">
        <f>BG1883+BG1943+BG1948+BG1976+BG1961+BG1953+BG1966</f>
        <v>0</v>
      </c>
      <c r="BH1882" s="32">
        <f t="shared" si="7945"/>
        <v>111880.42899999999</v>
      </c>
      <c r="BI1882" s="32">
        <f t="shared" si="7946"/>
        <v>257573.37099999998</v>
      </c>
      <c r="BJ1882" s="32">
        <f t="shared" si="7947"/>
        <v>453697</v>
      </c>
      <c r="BK1882" s="32">
        <f>BK1883+BK1943+BK1948+BK1976+BK1961+BK1953+BK1966+BK1971</f>
        <v>23600</v>
      </c>
      <c r="BL1882" s="32">
        <f>BL1883+BL1943+BL1948+BL1976+BL1961+BL1953+BL1966+BL1971</f>
        <v>0</v>
      </c>
      <c r="BM1882" s="32">
        <f>BM1883+BM1943+BM1948+BM1976+BM1961+BM1953+BM1966+BM1971</f>
        <v>0</v>
      </c>
      <c r="BN1882" s="32">
        <f t="shared" si="7948"/>
        <v>135480.429</v>
      </c>
      <c r="BO1882" s="32">
        <f t="shared" si="7949"/>
        <v>257573.37099999998</v>
      </c>
      <c r="BP1882" s="32">
        <f t="shared" si="7950"/>
        <v>453697</v>
      </c>
      <c r="BQ1882" s="32">
        <f>BQ1883+BQ1943+BQ1948+BQ1976+BQ1961+BQ1953+BQ1966+BQ1971</f>
        <v>0</v>
      </c>
      <c r="BR1882" s="32">
        <f>BR1883+BR1943+BR1948+BR1976+BR1961+BR1953+BR1966+BR1971</f>
        <v>0</v>
      </c>
      <c r="BS1882" s="26">
        <f t="shared" si="7951"/>
        <v>135480.429</v>
      </c>
      <c r="BT1882" s="26">
        <f t="shared" si="7952"/>
        <v>257573.37099999998</v>
      </c>
      <c r="BU1882" s="26">
        <f t="shared" si="7953"/>
        <v>453697</v>
      </c>
      <c r="BV1882" s="32">
        <f>BV1883+BV1943+BV1948+BV1976+BV1961+BV1953+BV1966+BV1971</f>
        <v>0</v>
      </c>
      <c r="BW1882" s="32">
        <f>BW1883+BW1943+BW1948+BW1976+BW1961+BW1953+BW1966+BW1971</f>
        <v>0</v>
      </c>
      <c r="BX1882" s="32">
        <f t="shared" si="7954"/>
        <v>135480.429</v>
      </c>
      <c r="BY1882" s="32">
        <f t="shared" si="7955"/>
        <v>257573.37099999998</v>
      </c>
      <c r="BZ1882" s="32">
        <f t="shared" si="7956"/>
        <v>453697</v>
      </c>
      <c r="CA1882" s="32">
        <f>CA1883+CA1943+CA1948+CA1976+CA1961+CA1953+CA1966+CA1971</f>
        <v>20958.140000000003</v>
      </c>
      <c r="CB1882" s="32">
        <f>CB1883+CB1943+CB1948+CB1976+CB1961+CB1953+CB1966+CB1971</f>
        <v>0</v>
      </c>
      <c r="CC1882" s="32">
        <f>CC1883+CC1943+CC1948+CC1976+CC1961+CC1953+CC1966+CC1971</f>
        <v>0</v>
      </c>
      <c r="CD1882" s="32">
        <f t="shared" si="7752"/>
        <v>156438.56900000002</v>
      </c>
      <c r="CE1882" s="32">
        <f t="shared" si="7753"/>
        <v>257573.37099999998</v>
      </c>
      <c r="CF1882" s="32">
        <f t="shared" si="7754"/>
        <v>453697</v>
      </c>
      <c r="CG1882" s="32">
        <f>CG1883+CG1943+CG1948+CG1976+CG1961+CG1953+CG1966+CG1971</f>
        <v>0</v>
      </c>
      <c r="CH1882" s="32">
        <f>CH1883+CH1943+CH1948+CH1976+CH1961+CH1953+CH1966+CH1971</f>
        <v>0</v>
      </c>
      <c r="CI1882" s="32">
        <f>CI1883+CI1943+CI1948+CI1976+CI1961+CI1953+CI1966+CI1971</f>
        <v>0</v>
      </c>
      <c r="CJ1882" s="32">
        <f t="shared" si="7755"/>
        <v>156438.56900000002</v>
      </c>
      <c r="CK1882" s="32">
        <f t="shared" si="7756"/>
        <v>257573.37099999998</v>
      </c>
      <c r="CL1882" s="32">
        <f t="shared" si="7757"/>
        <v>453697</v>
      </c>
      <c r="CM1882" s="32">
        <f>CM1883+CM1943+CM1948+CM1976+CM1961+CM1953+CM1966+CM1971</f>
        <v>0</v>
      </c>
      <c r="CN1882" s="32">
        <f>CN1883+CN1943+CN1948+CN1976+CN1961+CN1953+CN1966+CN1971</f>
        <v>0</v>
      </c>
      <c r="CO1882" s="32">
        <f>CO1883+CO1943+CO1948+CO1976+CO1961+CO1953+CO1966+CO1971</f>
        <v>0</v>
      </c>
      <c r="CP1882" s="32">
        <f t="shared" si="7758"/>
        <v>156438.56900000002</v>
      </c>
      <c r="CQ1882" s="32">
        <f t="shared" si="7759"/>
        <v>257573.37099999998</v>
      </c>
      <c r="CR1882" s="32">
        <f t="shared" si="7760"/>
        <v>453697</v>
      </c>
      <c r="CS1882" s="32">
        <f>CS1883+CS1943+CS1948+CS1976+CS1961+CS1953+CS1966+CS1971</f>
        <v>0</v>
      </c>
      <c r="CT1882" s="19"/>
      <c r="CU1882" s="33"/>
      <c r="CW1882" s="28" t="s">
        <v>25</v>
      </c>
    </row>
    <row r="1883" spans="1:105" ht="46.8" hidden="1" x14ac:dyDescent="0.3">
      <c r="A1883" s="16" t="s">
        <v>1078</v>
      </c>
      <c r="B1883" s="17"/>
      <c r="C1883" s="16"/>
      <c r="D1883" s="16"/>
      <c r="E1883" s="34" t="s">
        <v>1079</v>
      </c>
      <c r="F1883" s="26">
        <f t="shared" ref="F1883:K1883" si="7959">F1884+F1888+F1896+F1927+F1916+F1931+F1935+F1939+F1923+F1892+F1900+F1904</f>
        <v>57196.600000000006</v>
      </c>
      <c r="G1883" s="26">
        <f t="shared" si="7959"/>
        <v>200406.5</v>
      </c>
      <c r="H1883" s="26">
        <f t="shared" si="7959"/>
        <v>452145.6</v>
      </c>
      <c r="I1883" s="26">
        <f t="shared" si="7959"/>
        <v>0</v>
      </c>
      <c r="J1883" s="26">
        <f t="shared" si="7959"/>
        <v>0</v>
      </c>
      <c r="K1883" s="26">
        <f t="shared" si="7959"/>
        <v>0</v>
      </c>
      <c r="L1883" s="26">
        <f t="shared" si="7921"/>
        <v>57196.600000000006</v>
      </c>
      <c r="M1883" s="26">
        <f t="shared" si="7922"/>
        <v>200406.5</v>
      </c>
      <c r="N1883" s="26">
        <f t="shared" si="7923"/>
        <v>452145.6</v>
      </c>
      <c r="O1883" s="26">
        <f>O1884+O1888+O1896+O1927+O1916+O1931+O1935+O1939+O1923+O1892+O1900+O1904</f>
        <v>2805.4870000000001</v>
      </c>
      <c r="P1883" s="26">
        <f>P1884+P1888+P1896+P1927+P1916+P1931+P1935+P1939+P1923+P1892+P1900+P1904</f>
        <v>0</v>
      </c>
      <c r="Q1883" s="26">
        <f>Q1884+Q1888+Q1896+Q1927+Q1916+Q1931+Q1935+Q1939+Q1923+Q1892+Q1900+Q1904</f>
        <v>0</v>
      </c>
      <c r="R1883" s="26">
        <f t="shared" si="7924"/>
        <v>60002.087000000007</v>
      </c>
      <c r="S1883" s="26">
        <f t="shared" si="7925"/>
        <v>200406.5</v>
      </c>
      <c r="T1883" s="26">
        <f t="shared" si="7926"/>
        <v>452145.6</v>
      </c>
      <c r="U1883" s="26">
        <f>U1884+U1888+U1896+U1927+U1916+U1931+U1935+U1939+U1923+U1892+U1900+U1904</f>
        <v>0</v>
      </c>
      <c r="V1883" s="26">
        <f>V1884+V1888+V1896+V1927+V1916+V1931+V1935+V1939+V1923+V1892+V1900+V1904</f>
        <v>0</v>
      </c>
      <c r="W1883" s="26">
        <f>W1884+W1888+W1896+W1927+W1916+W1931+W1935+W1939+W1923+W1892+W1900+W1904</f>
        <v>0</v>
      </c>
      <c r="X1883" s="26">
        <f t="shared" si="7927"/>
        <v>60002.087000000007</v>
      </c>
      <c r="Y1883" s="26">
        <f t="shared" si="7928"/>
        <v>200406.5</v>
      </c>
      <c r="Z1883" s="26">
        <f t="shared" si="7929"/>
        <v>452145.6</v>
      </c>
      <c r="AA1883" s="26">
        <f>AA1884+AA1888+AA1896+AA1927+AA1916+AA1931+AA1935+AA1939+AA1923+AA1892+AA1900+AA1904</f>
        <v>0</v>
      </c>
      <c r="AB1883" s="26">
        <f>AB1884+AB1888+AB1896+AB1927+AB1916+AB1931+AB1935+AB1939+AB1923+AB1892+AB1900+AB1904</f>
        <v>0</v>
      </c>
      <c r="AC1883" s="26">
        <f>AC1884+AC1888+AC1896+AC1927+AC1916+AC1931+AC1935+AC1939+AC1923+AC1892+AC1900+AC1904</f>
        <v>0</v>
      </c>
      <c r="AD1883" s="26">
        <f t="shared" si="7930"/>
        <v>60002.087000000007</v>
      </c>
      <c r="AE1883" s="26">
        <f t="shared" si="7931"/>
        <v>200406.5</v>
      </c>
      <c r="AF1883" s="26">
        <f t="shared" si="7932"/>
        <v>452145.6</v>
      </c>
      <c r="AG1883" s="26">
        <f>AG1884+AG1888+AG1896+AG1927+AG1916+AG1931+AG1935+AG1939+AG1923+AG1892+AG1900+AG1904</f>
        <v>0</v>
      </c>
      <c r="AH1883" s="26">
        <f>AH1884+AH1888+AH1896+AH1927+AH1916+AH1931+AH1935+AH1939+AH1923+AH1892+AH1900+AH1904</f>
        <v>0</v>
      </c>
      <c r="AI1883" s="26">
        <f>AI1884+AI1888+AI1896+AI1927+AI1916+AI1931+AI1935+AI1939+AI1923+AI1892+AI1900+AI1904</f>
        <v>0</v>
      </c>
      <c r="AJ1883" s="26">
        <f t="shared" si="7933"/>
        <v>60002.087000000007</v>
      </c>
      <c r="AK1883" s="26">
        <f t="shared" si="7934"/>
        <v>200406.5</v>
      </c>
      <c r="AL1883" s="26">
        <f t="shared" si="7935"/>
        <v>452145.6</v>
      </c>
      <c r="AM1883" s="26">
        <f>AM1884+AM1888+AM1896+AM1927+AM1916+AM1931+AM1935+AM1939+AM1923+AM1892+AM1900+AM1904+AM1908+AM1912</f>
        <v>-52754.3</v>
      </c>
      <c r="AN1883" s="26">
        <f>AN1884+AN1888+AN1896+AN1927+AN1916+AN1931+AN1935+AN1939+AN1923+AN1892+AN1900+AN1904+AN1908+AN1912</f>
        <v>60613.906999999999</v>
      </c>
      <c r="AO1883" s="26">
        <f>AO1884+AO1888+AO1896+AO1927+AO1916+AO1931+AO1935+AO1939+AO1923+AO1892+AO1900+AO1904+AO1908+AO1912</f>
        <v>0</v>
      </c>
      <c r="AP1883" s="26">
        <f t="shared" si="7936"/>
        <v>7247.7870000000039</v>
      </c>
      <c r="AQ1883" s="26">
        <f t="shared" si="7937"/>
        <v>261020.40700000001</v>
      </c>
      <c r="AR1883" s="26">
        <f t="shared" si="7938"/>
        <v>452145.6</v>
      </c>
      <c r="AS1883" s="26">
        <f>AS1884+AS1888+AS1896+AS1927+AS1916+AS1931+AS1935+AS1939+AS1923+AS1892+AS1900+AS1904+AS1908+AS1912</f>
        <v>0</v>
      </c>
      <c r="AT1883" s="26">
        <f>AT1884+AT1888+AT1896+AT1927+AT1916+AT1931+AT1935+AT1939+AT1923+AT1892+AT1900+AT1904+AT1908+AT1912</f>
        <v>-4998.4359999999997</v>
      </c>
      <c r="AU1883" s="26">
        <f>AU1884+AU1888+AU1896+AU1927+AU1916+AU1931+AU1935+AU1939+AU1923+AU1892+AU1900+AU1904+AU1908+AU1912</f>
        <v>0</v>
      </c>
      <c r="AV1883" s="26">
        <f t="shared" si="7939"/>
        <v>7247.7870000000039</v>
      </c>
      <c r="AW1883" s="26">
        <f t="shared" si="7940"/>
        <v>256021.97100000002</v>
      </c>
      <c r="AX1883" s="26">
        <f t="shared" si="7941"/>
        <v>452145.6</v>
      </c>
      <c r="AY1883" s="26">
        <f>AY1884+AY1888+AY1896+AY1927+AY1916+AY1931+AY1935+AY1939+AY1923+AY1892+AY1900+AY1904+AY1908+AY1912</f>
        <v>0</v>
      </c>
      <c r="AZ1883" s="26">
        <f>AZ1884+AZ1888+AZ1896+AZ1927+AZ1916+AZ1931+AZ1935+AZ1939+AZ1923+AZ1892+AZ1900+AZ1904+AZ1908+AZ1912</f>
        <v>0</v>
      </c>
      <c r="BA1883" s="26">
        <f>BA1884+BA1888+BA1896+BA1927+BA1916+BA1931+BA1935+BA1939+BA1923+BA1892+BA1900+BA1904+BA1908+BA1912</f>
        <v>0</v>
      </c>
      <c r="BB1883" s="26">
        <f t="shared" si="7942"/>
        <v>7247.7870000000039</v>
      </c>
      <c r="BC1883" s="26">
        <f t="shared" si="7943"/>
        <v>256021.97100000002</v>
      </c>
      <c r="BD1883" s="26">
        <f t="shared" si="7944"/>
        <v>452145.6</v>
      </c>
      <c r="BE1883" s="26">
        <f>BE1884+BE1888+BE1896+BE1927+BE1916+BE1931+BE1935+BE1939+BE1923+BE1892+BE1900+BE1904+BE1908+BE1912</f>
        <v>0</v>
      </c>
      <c r="BF1883" s="26">
        <f>BF1884+BF1888+BF1896+BF1927+BF1916+BF1931+BF1935+BF1939+BF1923+BF1892+BF1900+BF1904+BF1908+BF1912</f>
        <v>0</v>
      </c>
      <c r="BG1883" s="26">
        <f>BG1884+BG1888+BG1896+BG1927+BG1916+BG1931+BG1935+BG1939+BG1923+BG1892+BG1900+BG1904+BG1908+BG1912</f>
        <v>0</v>
      </c>
      <c r="BH1883" s="26">
        <f t="shared" si="7945"/>
        <v>7247.7870000000039</v>
      </c>
      <c r="BI1883" s="26">
        <f t="shared" si="7946"/>
        <v>256021.97100000002</v>
      </c>
      <c r="BJ1883" s="26">
        <f t="shared" si="7947"/>
        <v>452145.6</v>
      </c>
      <c r="BK1883" s="26">
        <f>BK1884+BK1888+BK1896+BK1927+BK1916+BK1931+BK1935+BK1939+BK1923+BK1892+BK1900+BK1904+BK1908+BK1912</f>
        <v>0</v>
      </c>
      <c r="BL1883" s="26">
        <f>BL1884+BL1888+BL1896+BL1927+BL1916+BL1931+BL1935+BL1939+BL1923+BL1892+BL1900+BL1904+BL1908+BL1912</f>
        <v>0</v>
      </c>
      <c r="BM1883" s="26">
        <f>BM1884+BM1888+BM1896+BM1927+BM1916+BM1931+BM1935+BM1939+BM1923+BM1892+BM1900+BM1904+BM1908+BM1912</f>
        <v>0</v>
      </c>
      <c r="BN1883" s="26">
        <f t="shared" si="7948"/>
        <v>7247.7870000000039</v>
      </c>
      <c r="BO1883" s="26">
        <f t="shared" si="7949"/>
        <v>256021.97100000002</v>
      </c>
      <c r="BP1883" s="26">
        <f t="shared" si="7950"/>
        <v>452145.6</v>
      </c>
      <c r="BQ1883" s="26">
        <f>BQ1884+BQ1888+BQ1896+BQ1927+BQ1916+BQ1931+BQ1935+BQ1939+BQ1923+BQ1892+BQ1900+BQ1904+BQ1908+BQ1912</f>
        <v>0</v>
      </c>
      <c r="BR1883" s="26">
        <f>BR1884+BR1888+BR1896+BR1927+BR1916+BR1931+BR1935+BR1939+BR1923+BR1892+BR1900+BR1904+BR1908+BR1912</f>
        <v>0</v>
      </c>
      <c r="BS1883" s="26">
        <f t="shared" si="7951"/>
        <v>7247.7870000000039</v>
      </c>
      <c r="BT1883" s="26">
        <f t="shared" si="7952"/>
        <v>256021.97100000002</v>
      </c>
      <c r="BU1883" s="26">
        <f t="shared" si="7953"/>
        <v>452145.6</v>
      </c>
      <c r="BV1883" s="26">
        <f>BV1884+BV1888+BV1896+BV1927+BV1916+BV1931+BV1935+BV1939+BV1923+BV1892+BV1900+BV1904+BV1908+BV1912</f>
        <v>0</v>
      </c>
      <c r="BW1883" s="26">
        <f>BW1884+BW1888+BW1896+BW1927+BW1916+BW1931+BW1935+BW1939+BW1923+BW1892+BW1900+BW1904+BW1908+BW1912</f>
        <v>0</v>
      </c>
      <c r="BX1883" s="26">
        <f t="shared" si="7954"/>
        <v>7247.7870000000039</v>
      </c>
      <c r="BY1883" s="26">
        <f t="shared" si="7955"/>
        <v>256021.97100000002</v>
      </c>
      <c r="BZ1883" s="26">
        <f t="shared" si="7956"/>
        <v>452145.6</v>
      </c>
      <c r="CA1883" s="26">
        <f>CA1884+CA1888+CA1896+CA1927+CA1916+CA1931+CA1935+CA1939+CA1923+CA1892+CA1900+CA1904+CA1908+CA1912</f>
        <v>21814.598000000002</v>
      </c>
      <c r="CB1883" s="26">
        <f>CB1884+CB1888+CB1896+CB1927+CB1916+CB1931+CB1935+CB1939+CB1923+CB1892+CB1900+CB1904+CB1908+CB1912</f>
        <v>0</v>
      </c>
      <c r="CC1883" s="26">
        <f>CC1884+CC1888+CC1896+CC1927+CC1916+CC1931+CC1935+CC1939+CC1923+CC1892+CC1900+CC1904+CC1908+CC1912</f>
        <v>0</v>
      </c>
      <c r="CD1883" s="26">
        <f t="shared" si="7752"/>
        <v>29062.385000000006</v>
      </c>
      <c r="CE1883" s="26">
        <f t="shared" si="7753"/>
        <v>256021.97100000002</v>
      </c>
      <c r="CF1883" s="26">
        <f t="shared" si="7754"/>
        <v>452145.6</v>
      </c>
      <c r="CG1883" s="26">
        <f>CG1884+CG1888+CG1896+CG1927+CG1916+CG1931+CG1935+CG1939+CG1923+CG1892+CG1900+CG1904+CG1908+CG1912</f>
        <v>0</v>
      </c>
      <c r="CH1883" s="26">
        <f>CH1884+CH1888+CH1896+CH1927+CH1916+CH1931+CH1935+CH1939+CH1923+CH1892+CH1900+CH1904+CH1908+CH1912</f>
        <v>0</v>
      </c>
      <c r="CI1883" s="26">
        <f>CI1884+CI1888+CI1896+CI1927+CI1916+CI1931+CI1935+CI1939+CI1923+CI1892+CI1900+CI1904+CI1908+CI1912</f>
        <v>0</v>
      </c>
      <c r="CJ1883" s="26">
        <f t="shared" si="7755"/>
        <v>29062.385000000006</v>
      </c>
      <c r="CK1883" s="26">
        <f t="shared" si="7756"/>
        <v>256021.97100000002</v>
      </c>
      <c r="CL1883" s="26">
        <f t="shared" si="7757"/>
        <v>452145.6</v>
      </c>
      <c r="CM1883" s="26">
        <f>CM1884+CM1888+CM1896+CM1927+CM1916+CM1931+CM1935+CM1939+CM1923+CM1892+CM1900+CM1904+CM1908+CM1912</f>
        <v>0</v>
      </c>
      <c r="CN1883" s="26">
        <f>CN1884+CN1888+CN1896+CN1927+CN1916+CN1931+CN1935+CN1939+CN1923+CN1892+CN1900+CN1904+CN1908+CN1912</f>
        <v>0</v>
      </c>
      <c r="CO1883" s="26">
        <f>CO1884+CO1888+CO1896+CO1927+CO1916+CO1931+CO1935+CO1939+CO1923+CO1892+CO1900+CO1904+CO1908+CO1912</f>
        <v>0</v>
      </c>
      <c r="CP1883" s="26">
        <f t="shared" si="7758"/>
        <v>29062.385000000006</v>
      </c>
      <c r="CQ1883" s="26">
        <f t="shared" si="7759"/>
        <v>256021.97100000002</v>
      </c>
      <c r="CR1883" s="26">
        <f t="shared" si="7760"/>
        <v>452145.6</v>
      </c>
      <c r="CS1883" s="26">
        <f>CS1884+CS1888+CS1896+CS1927+CS1916+CS1931+CS1935+CS1939+CS1923+CS1892+CS1900+CS1904+CS1908+CS1912</f>
        <v>0</v>
      </c>
      <c r="CT1883" s="19"/>
      <c r="CU1883" s="35"/>
      <c r="CX1883" s="1" t="s">
        <v>26</v>
      </c>
    </row>
    <row r="1884" spans="1:105" ht="46.8" hidden="1" x14ac:dyDescent="0.3">
      <c r="A1884" s="16" t="s">
        <v>1080</v>
      </c>
      <c r="B1884" s="17"/>
      <c r="C1884" s="16"/>
      <c r="D1884" s="16"/>
      <c r="E1884" s="34" t="s">
        <v>1081</v>
      </c>
      <c r="F1884" s="26">
        <f t="shared" ref="F1884:F1906" si="7960">F1885</f>
        <v>0</v>
      </c>
      <c r="G1884" s="26">
        <f t="shared" ref="G1884:G1906" si="7961">G1885</f>
        <v>96899.3</v>
      </c>
      <c r="H1884" s="26">
        <f t="shared" ref="H1884:H1906" si="7962">H1885</f>
        <v>301615.5</v>
      </c>
      <c r="I1884" s="26">
        <f t="shared" ref="I1884:I1898" si="7963">I1885</f>
        <v>0</v>
      </c>
      <c r="J1884" s="26">
        <f t="shared" ref="J1884:J1898" si="7964">J1885</f>
        <v>0</v>
      </c>
      <c r="K1884" s="26">
        <f t="shared" ref="K1884:K1898" si="7965">K1885</f>
        <v>0</v>
      </c>
      <c r="L1884" s="26">
        <f t="shared" si="7921"/>
        <v>0</v>
      </c>
      <c r="M1884" s="26">
        <f t="shared" si="7922"/>
        <v>96899.3</v>
      </c>
      <c r="N1884" s="26">
        <f t="shared" si="7923"/>
        <v>301615.5</v>
      </c>
      <c r="O1884" s="26">
        <f t="shared" ref="O1884:O1898" si="7966">O1885</f>
        <v>0</v>
      </c>
      <c r="P1884" s="26">
        <f t="shared" ref="P1884:P1898" si="7967">P1885</f>
        <v>0</v>
      </c>
      <c r="Q1884" s="26">
        <f t="shared" ref="Q1884:Q1898" si="7968">Q1885</f>
        <v>0</v>
      </c>
      <c r="R1884" s="26">
        <f t="shared" si="7924"/>
        <v>0</v>
      </c>
      <c r="S1884" s="26">
        <f t="shared" si="7925"/>
        <v>96899.3</v>
      </c>
      <c r="T1884" s="26">
        <f t="shared" si="7926"/>
        <v>301615.5</v>
      </c>
      <c r="U1884" s="26">
        <f t="shared" ref="U1884:U1898" si="7969">U1885</f>
        <v>0</v>
      </c>
      <c r="V1884" s="26">
        <f t="shared" ref="V1884:V1898" si="7970">V1885</f>
        <v>0</v>
      </c>
      <c r="W1884" s="26">
        <f t="shared" ref="W1884:W1898" si="7971">W1885</f>
        <v>0</v>
      </c>
      <c r="X1884" s="26">
        <f t="shared" si="7927"/>
        <v>0</v>
      </c>
      <c r="Y1884" s="26">
        <f t="shared" si="7928"/>
        <v>96899.3</v>
      </c>
      <c r="Z1884" s="26">
        <f t="shared" si="7929"/>
        <v>301615.5</v>
      </c>
      <c r="AA1884" s="26">
        <f t="shared" ref="AA1884:AA1898" si="7972">AA1885</f>
        <v>0</v>
      </c>
      <c r="AB1884" s="26">
        <f t="shared" ref="AB1884:AB1898" si="7973">AB1885</f>
        <v>0</v>
      </c>
      <c r="AC1884" s="26">
        <f t="shared" ref="AC1884:AC1898" si="7974">AC1885</f>
        <v>0</v>
      </c>
      <c r="AD1884" s="26">
        <f t="shared" si="7930"/>
        <v>0</v>
      </c>
      <c r="AE1884" s="26">
        <f t="shared" si="7931"/>
        <v>96899.3</v>
      </c>
      <c r="AF1884" s="26">
        <f t="shared" si="7932"/>
        <v>301615.5</v>
      </c>
      <c r="AG1884" s="26">
        <f t="shared" ref="AG1884:AG1898" si="7975">AG1885</f>
        <v>0</v>
      </c>
      <c r="AH1884" s="26">
        <f t="shared" ref="AH1884:AH1898" si="7976">AH1885</f>
        <v>0</v>
      </c>
      <c r="AI1884" s="26">
        <f t="shared" ref="AI1884:AI1898" si="7977">AI1885</f>
        <v>0</v>
      </c>
      <c r="AJ1884" s="26">
        <f t="shared" si="7933"/>
        <v>0</v>
      </c>
      <c r="AK1884" s="26">
        <f t="shared" si="7934"/>
        <v>96899.3</v>
      </c>
      <c r="AL1884" s="26">
        <f t="shared" si="7935"/>
        <v>301615.5</v>
      </c>
      <c r="AM1884" s="26">
        <f t="shared" ref="AM1884:AM1914" si="7978">AM1885</f>
        <v>0</v>
      </c>
      <c r="AN1884" s="26">
        <f t="shared" ref="AN1884:AN1914" si="7979">AN1885</f>
        <v>0</v>
      </c>
      <c r="AO1884" s="26">
        <f t="shared" ref="AO1884:AO1914" si="7980">AO1885</f>
        <v>0</v>
      </c>
      <c r="AP1884" s="26">
        <f t="shared" si="7936"/>
        <v>0</v>
      </c>
      <c r="AQ1884" s="26">
        <f t="shared" si="7937"/>
        <v>96899.3</v>
      </c>
      <c r="AR1884" s="26">
        <f t="shared" si="7938"/>
        <v>301615.5</v>
      </c>
      <c r="AS1884" s="26">
        <f t="shared" ref="AS1884:AS1914" si="7981">AS1885</f>
        <v>0</v>
      </c>
      <c r="AT1884" s="26">
        <f t="shared" ref="AT1884:AT1914" si="7982">AT1885</f>
        <v>0</v>
      </c>
      <c r="AU1884" s="26">
        <f t="shared" ref="AU1884:AU1914" si="7983">AU1885</f>
        <v>0</v>
      </c>
      <c r="AV1884" s="26">
        <f t="shared" si="7939"/>
        <v>0</v>
      </c>
      <c r="AW1884" s="26">
        <f t="shared" si="7940"/>
        <v>96899.3</v>
      </c>
      <c r="AX1884" s="26">
        <f t="shared" si="7941"/>
        <v>301615.5</v>
      </c>
      <c r="AY1884" s="26">
        <f t="shared" ref="AY1884:AY1914" si="7984">AY1885</f>
        <v>0</v>
      </c>
      <c r="AZ1884" s="26">
        <f t="shared" ref="AZ1884:AZ1914" si="7985">AZ1885</f>
        <v>0</v>
      </c>
      <c r="BA1884" s="26">
        <f t="shared" ref="BA1884:BA1914" si="7986">BA1885</f>
        <v>0</v>
      </c>
      <c r="BB1884" s="26">
        <f t="shared" si="7942"/>
        <v>0</v>
      </c>
      <c r="BC1884" s="26">
        <f t="shared" si="7943"/>
        <v>96899.3</v>
      </c>
      <c r="BD1884" s="26">
        <f t="shared" si="7944"/>
        <v>301615.5</v>
      </c>
      <c r="BE1884" s="26">
        <f t="shared" ref="BE1884:BE1914" si="7987">BE1885</f>
        <v>0</v>
      </c>
      <c r="BF1884" s="26">
        <f t="shared" ref="BF1884:BF1914" si="7988">BF1885</f>
        <v>0</v>
      </c>
      <c r="BG1884" s="26">
        <f t="shared" ref="BG1884:BG1914" si="7989">BG1885</f>
        <v>0</v>
      </c>
      <c r="BH1884" s="26">
        <f t="shared" si="7945"/>
        <v>0</v>
      </c>
      <c r="BI1884" s="26">
        <f t="shared" si="7946"/>
        <v>96899.3</v>
      </c>
      <c r="BJ1884" s="26">
        <f t="shared" si="7947"/>
        <v>301615.5</v>
      </c>
      <c r="BK1884" s="26">
        <f t="shared" ref="BK1884:BK1914" si="7990">BK1885</f>
        <v>0</v>
      </c>
      <c r="BL1884" s="26">
        <f t="shared" ref="BL1884:BL1914" si="7991">BL1885</f>
        <v>0</v>
      </c>
      <c r="BM1884" s="26">
        <f t="shared" ref="BM1884:BM1914" si="7992">BM1885</f>
        <v>0</v>
      </c>
      <c r="BN1884" s="26">
        <f t="shared" si="7948"/>
        <v>0</v>
      </c>
      <c r="BO1884" s="26">
        <f t="shared" si="7949"/>
        <v>96899.3</v>
      </c>
      <c r="BP1884" s="26">
        <f t="shared" si="7950"/>
        <v>301615.5</v>
      </c>
      <c r="BQ1884" s="26">
        <f t="shared" ref="BQ1884:BQ1914" si="7993">BQ1885</f>
        <v>0</v>
      </c>
      <c r="BR1884" s="26">
        <f t="shared" ref="BR1884:BR1914" si="7994">BR1885</f>
        <v>0</v>
      </c>
      <c r="BS1884" s="26">
        <f t="shared" si="7951"/>
        <v>0</v>
      </c>
      <c r="BT1884" s="26">
        <f t="shared" si="7952"/>
        <v>96899.3</v>
      </c>
      <c r="BU1884" s="26">
        <f t="shared" si="7953"/>
        <v>301615.5</v>
      </c>
      <c r="BV1884" s="26">
        <f t="shared" ref="BV1884:BV1914" si="7995">BV1885</f>
        <v>0</v>
      </c>
      <c r="BW1884" s="26">
        <f t="shared" ref="BW1884:BW1914" si="7996">BW1885</f>
        <v>0</v>
      </c>
      <c r="BX1884" s="26">
        <f t="shared" si="7954"/>
        <v>0</v>
      </c>
      <c r="BY1884" s="26">
        <f t="shared" si="7955"/>
        <v>96899.3</v>
      </c>
      <c r="BZ1884" s="26">
        <f t="shared" si="7956"/>
        <v>301615.5</v>
      </c>
      <c r="CA1884" s="26">
        <f t="shared" ref="CA1884:CA1914" si="7997">CA1885</f>
        <v>0</v>
      </c>
      <c r="CB1884" s="26">
        <f t="shared" ref="CB1884:CB1914" si="7998">CB1885</f>
        <v>0</v>
      </c>
      <c r="CC1884" s="26">
        <f t="shared" ref="CC1884:CC1914" si="7999">CC1885</f>
        <v>0</v>
      </c>
      <c r="CD1884" s="26">
        <f t="shared" si="7752"/>
        <v>0</v>
      </c>
      <c r="CE1884" s="26">
        <f t="shared" si="7753"/>
        <v>96899.3</v>
      </c>
      <c r="CF1884" s="26">
        <f t="shared" si="7754"/>
        <v>301615.5</v>
      </c>
      <c r="CG1884" s="26">
        <f t="shared" ref="CG1884:CG1914" si="8000">CG1885</f>
        <v>0</v>
      </c>
      <c r="CH1884" s="26">
        <f t="shared" ref="CH1884:CH1914" si="8001">CH1885</f>
        <v>0</v>
      </c>
      <c r="CI1884" s="26">
        <f t="shared" ref="CI1884:CI1914" si="8002">CI1885</f>
        <v>0</v>
      </c>
      <c r="CJ1884" s="26">
        <f t="shared" si="7755"/>
        <v>0</v>
      </c>
      <c r="CK1884" s="26">
        <f t="shared" si="7756"/>
        <v>96899.3</v>
      </c>
      <c r="CL1884" s="26">
        <f t="shared" si="7757"/>
        <v>301615.5</v>
      </c>
      <c r="CM1884" s="26">
        <f t="shared" ref="CM1884:CM1914" si="8003">CM1885</f>
        <v>0</v>
      </c>
      <c r="CN1884" s="26">
        <f t="shared" ref="CN1884:CN1914" si="8004">CN1885</f>
        <v>0</v>
      </c>
      <c r="CO1884" s="26">
        <f t="shared" ref="CO1884:CO1914" si="8005">CO1885</f>
        <v>0</v>
      </c>
      <c r="CP1884" s="26">
        <f t="shared" si="7758"/>
        <v>0</v>
      </c>
      <c r="CQ1884" s="26">
        <f t="shared" si="7759"/>
        <v>96899.3</v>
      </c>
      <c r="CR1884" s="26">
        <f t="shared" si="7760"/>
        <v>301615.5</v>
      </c>
      <c r="CS1884" s="26">
        <f t="shared" ref="CS1884:CS1914" si="8006">CS1885</f>
        <v>0</v>
      </c>
      <c r="CT1884" s="19"/>
      <c r="CU1884" s="35"/>
      <c r="DA1884" s="1" t="s">
        <v>29</v>
      </c>
    </row>
    <row r="1885" spans="1:105" ht="46.8" hidden="1" x14ac:dyDescent="0.3">
      <c r="A1885" s="16" t="s">
        <v>1080</v>
      </c>
      <c r="B1885" s="17">
        <v>400</v>
      </c>
      <c r="C1885" s="16"/>
      <c r="D1885" s="16"/>
      <c r="E1885" s="34" t="s">
        <v>82</v>
      </c>
      <c r="F1885" s="26">
        <f t="shared" si="7960"/>
        <v>0</v>
      </c>
      <c r="G1885" s="26">
        <f t="shared" si="7961"/>
        <v>96899.3</v>
      </c>
      <c r="H1885" s="26">
        <f t="shared" si="7962"/>
        <v>301615.5</v>
      </c>
      <c r="I1885" s="26">
        <f t="shared" si="7963"/>
        <v>0</v>
      </c>
      <c r="J1885" s="26">
        <f t="shared" si="7964"/>
        <v>0</v>
      </c>
      <c r="K1885" s="26">
        <f t="shared" si="7965"/>
        <v>0</v>
      </c>
      <c r="L1885" s="26">
        <f t="shared" si="7921"/>
        <v>0</v>
      </c>
      <c r="M1885" s="26">
        <f t="shared" si="7922"/>
        <v>96899.3</v>
      </c>
      <c r="N1885" s="26">
        <f t="shared" si="7923"/>
        <v>301615.5</v>
      </c>
      <c r="O1885" s="26">
        <f t="shared" si="7966"/>
        <v>0</v>
      </c>
      <c r="P1885" s="26">
        <f t="shared" si="7967"/>
        <v>0</v>
      </c>
      <c r="Q1885" s="26">
        <f t="shared" si="7968"/>
        <v>0</v>
      </c>
      <c r="R1885" s="26">
        <f t="shared" si="7924"/>
        <v>0</v>
      </c>
      <c r="S1885" s="26">
        <f t="shared" si="7925"/>
        <v>96899.3</v>
      </c>
      <c r="T1885" s="26">
        <f t="shared" si="7926"/>
        <v>301615.5</v>
      </c>
      <c r="U1885" s="26">
        <f t="shared" si="7969"/>
        <v>0</v>
      </c>
      <c r="V1885" s="26">
        <f t="shared" si="7970"/>
        <v>0</v>
      </c>
      <c r="W1885" s="26">
        <f t="shared" si="7971"/>
        <v>0</v>
      </c>
      <c r="X1885" s="26">
        <f t="shared" si="7927"/>
        <v>0</v>
      </c>
      <c r="Y1885" s="26">
        <f t="shared" si="7928"/>
        <v>96899.3</v>
      </c>
      <c r="Z1885" s="26">
        <f t="shared" si="7929"/>
        <v>301615.5</v>
      </c>
      <c r="AA1885" s="26">
        <f t="shared" si="7972"/>
        <v>0</v>
      </c>
      <c r="AB1885" s="26">
        <f t="shared" si="7973"/>
        <v>0</v>
      </c>
      <c r="AC1885" s="26">
        <f t="shared" si="7974"/>
        <v>0</v>
      </c>
      <c r="AD1885" s="26">
        <f t="shared" si="7930"/>
        <v>0</v>
      </c>
      <c r="AE1885" s="26">
        <f t="shared" si="7931"/>
        <v>96899.3</v>
      </c>
      <c r="AF1885" s="26">
        <f t="shared" si="7932"/>
        <v>301615.5</v>
      </c>
      <c r="AG1885" s="26">
        <f t="shared" si="7975"/>
        <v>0</v>
      </c>
      <c r="AH1885" s="26">
        <f t="shared" si="7976"/>
        <v>0</v>
      </c>
      <c r="AI1885" s="26">
        <f t="shared" si="7977"/>
        <v>0</v>
      </c>
      <c r="AJ1885" s="26">
        <f t="shared" si="7933"/>
        <v>0</v>
      </c>
      <c r="AK1885" s="26">
        <f t="shared" si="7934"/>
        <v>96899.3</v>
      </c>
      <c r="AL1885" s="26">
        <f t="shared" si="7935"/>
        <v>301615.5</v>
      </c>
      <c r="AM1885" s="26">
        <f t="shared" si="7978"/>
        <v>0</v>
      </c>
      <c r="AN1885" s="26">
        <f t="shared" si="7979"/>
        <v>0</v>
      </c>
      <c r="AO1885" s="26">
        <f t="shared" si="7980"/>
        <v>0</v>
      </c>
      <c r="AP1885" s="26">
        <f t="shared" si="7936"/>
        <v>0</v>
      </c>
      <c r="AQ1885" s="26">
        <f t="shared" si="7937"/>
        <v>96899.3</v>
      </c>
      <c r="AR1885" s="26">
        <f t="shared" si="7938"/>
        <v>301615.5</v>
      </c>
      <c r="AS1885" s="26">
        <f t="shared" si="7981"/>
        <v>0</v>
      </c>
      <c r="AT1885" s="26">
        <f t="shared" si="7982"/>
        <v>0</v>
      </c>
      <c r="AU1885" s="26">
        <f t="shared" si="7983"/>
        <v>0</v>
      </c>
      <c r="AV1885" s="26">
        <f t="shared" si="7939"/>
        <v>0</v>
      </c>
      <c r="AW1885" s="26">
        <f t="shared" si="7940"/>
        <v>96899.3</v>
      </c>
      <c r="AX1885" s="26">
        <f t="shared" si="7941"/>
        <v>301615.5</v>
      </c>
      <c r="AY1885" s="26">
        <f t="shared" si="7984"/>
        <v>0</v>
      </c>
      <c r="AZ1885" s="26">
        <f t="shared" si="7985"/>
        <v>0</v>
      </c>
      <c r="BA1885" s="26">
        <f t="shared" si="7986"/>
        <v>0</v>
      </c>
      <c r="BB1885" s="26">
        <f t="shared" si="7942"/>
        <v>0</v>
      </c>
      <c r="BC1885" s="26">
        <f t="shared" si="7943"/>
        <v>96899.3</v>
      </c>
      <c r="BD1885" s="26">
        <f t="shared" si="7944"/>
        <v>301615.5</v>
      </c>
      <c r="BE1885" s="26">
        <f t="shared" si="7987"/>
        <v>0</v>
      </c>
      <c r="BF1885" s="26">
        <f t="shared" si="7988"/>
        <v>0</v>
      </c>
      <c r="BG1885" s="26">
        <f t="shared" si="7989"/>
        <v>0</v>
      </c>
      <c r="BH1885" s="26">
        <f t="shared" si="7945"/>
        <v>0</v>
      </c>
      <c r="BI1885" s="26">
        <f t="shared" si="7946"/>
        <v>96899.3</v>
      </c>
      <c r="BJ1885" s="26">
        <f t="shared" si="7947"/>
        <v>301615.5</v>
      </c>
      <c r="BK1885" s="26">
        <f t="shared" si="7990"/>
        <v>0</v>
      </c>
      <c r="BL1885" s="26">
        <f t="shared" si="7991"/>
        <v>0</v>
      </c>
      <c r="BM1885" s="26">
        <f t="shared" si="7992"/>
        <v>0</v>
      </c>
      <c r="BN1885" s="26">
        <f t="shared" si="7948"/>
        <v>0</v>
      </c>
      <c r="BO1885" s="26">
        <f t="shared" si="7949"/>
        <v>96899.3</v>
      </c>
      <c r="BP1885" s="26">
        <f t="shared" si="7950"/>
        <v>301615.5</v>
      </c>
      <c r="BQ1885" s="26">
        <f t="shared" si="7993"/>
        <v>0</v>
      </c>
      <c r="BR1885" s="26">
        <f t="shared" si="7994"/>
        <v>0</v>
      </c>
      <c r="BS1885" s="26">
        <f t="shared" si="7951"/>
        <v>0</v>
      </c>
      <c r="BT1885" s="26">
        <f t="shared" si="7952"/>
        <v>96899.3</v>
      </c>
      <c r="BU1885" s="26">
        <f t="shared" si="7953"/>
        <v>301615.5</v>
      </c>
      <c r="BV1885" s="26">
        <f t="shared" si="7995"/>
        <v>0</v>
      </c>
      <c r="BW1885" s="26">
        <f t="shared" si="7996"/>
        <v>0</v>
      </c>
      <c r="BX1885" s="26">
        <f t="shared" si="7954"/>
        <v>0</v>
      </c>
      <c r="BY1885" s="26">
        <f t="shared" si="7955"/>
        <v>96899.3</v>
      </c>
      <c r="BZ1885" s="26">
        <f t="shared" si="7956"/>
        <v>301615.5</v>
      </c>
      <c r="CA1885" s="26">
        <f t="shared" si="7997"/>
        <v>0</v>
      </c>
      <c r="CB1885" s="26">
        <f t="shared" si="7998"/>
        <v>0</v>
      </c>
      <c r="CC1885" s="26">
        <f t="shared" si="7999"/>
        <v>0</v>
      </c>
      <c r="CD1885" s="26">
        <f t="shared" si="7752"/>
        <v>0</v>
      </c>
      <c r="CE1885" s="26">
        <f t="shared" si="7753"/>
        <v>96899.3</v>
      </c>
      <c r="CF1885" s="26">
        <f t="shared" si="7754"/>
        <v>301615.5</v>
      </c>
      <c r="CG1885" s="26">
        <f t="shared" si="8000"/>
        <v>0</v>
      </c>
      <c r="CH1885" s="26">
        <f t="shared" si="8001"/>
        <v>0</v>
      </c>
      <c r="CI1885" s="26">
        <f t="shared" si="8002"/>
        <v>0</v>
      </c>
      <c r="CJ1885" s="26">
        <f t="shared" si="7755"/>
        <v>0</v>
      </c>
      <c r="CK1885" s="26">
        <f t="shared" si="7756"/>
        <v>96899.3</v>
      </c>
      <c r="CL1885" s="26">
        <f t="shared" si="7757"/>
        <v>301615.5</v>
      </c>
      <c r="CM1885" s="26">
        <f t="shared" si="8003"/>
        <v>0</v>
      </c>
      <c r="CN1885" s="26">
        <f t="shared" si="8004"/>
        <v>0</v>
      </c>
      <c r="CO1885" s="26">
        <f t="shared" si="8005"/>
        <v>0</v>
      </c>
      <c r="CP1885" s="26">
        <f t="shared" si="7758"/>
        <v>0</v>
      </c>
      <c r="CQ1885" s="26">
        <f t="shared" si="7759"/>
        <v>96899.3</v>
      </c>
      <c r="CR1885" s="26">
        <f t="shared" si="7760"/>
        <v>301615.5</v>
      </c>
      <c r="CS1885" s="26">
        <f t="shared" si="8006"/>
        <v>0</v>
      </c>
      <c r="CT1885" s="19"/>
      <c r="CU1885" s="35"/>
      <c r="CY1885" s="1" t="s">
        <v>27</v>
      </c>
    </row>
    <row r="1886" spans="1:105" hidden="1" x14ac:dyDescent="0.3">
      <c r="A1886" s="16" t="s">
        <v>1080</v>
      </c>
      <c r="B1886" s="17">
        <v>410</v>
      </c>
      <c r="C1886" s="16"/>
      <c r="D1886" s="16"/>
      <c r="E1886" s="34" t="s">
        <v>83</v>
      </c>
      <c r="F1886" s="26">
        <f t="shared" si="7960"/>
        <v>0</v>
      </c>
      <c r="G1886" s="26">
        <f t="shared" si="7961"/>
        <v>96899.3</v>
      </c>
      <c r="H1886" s="26">
        <f t="shared" si="7962"/>
        <v>301615.5</v>
      </c>
      <c r="I1886" s="26">
        <f t="shared" si="7963"/>
        <v>0</v>
      </c>
      <c r="J1886" s="26">
        <f t="shared" si="7964"/>
        <v>0</v>
      </c>
      <c r="K1886" s="26">
        <f t="shared" si="7965"/>
        <v>0</v>
      </c>
      <c r="L1886" s="26">
        <f t="shared" si="7921"/>
        <v>0</v>
      </c>
      <c r="M1886" s="26">
        <f t="shared" si="7922"/>
        <v>96899.3</v>
      </c>
      <c r="N1886" s="26">
        <f t="shared" si="7923"/>
        <v>301615.5</v>
      </c>
      <c r="O1886" s="26">
        <f t="shared" si="7966"/>
        <v>0</v>
      </c>
      <c r="P1886" s="26">
        <f t="shared" si="7967"/>
        <v>0</v>
      </c>
      <c r="Q1886" s="26">
        <f t="shared" si="7968"/>
        <v>0</v>
      </c>
      <c r="R1886" s="26">
        <f t="shared" si="7924"/>
        <v>0</v>
      </c>
      <c r="S1886" s="26">
        <f t="shared" si="7925"/>
        <v>96899.3</v>
      </c>
      <c r="T1886" s="26">
        <f t="shared" si="7926"/>
        <v>301615.5</v>
      </c>
      <c r="U1886" s="26">
        <f t="shared" si="7969"/>
        <v>0</v>
      </c>
      <c r="V1886" s="26">
        <f t="shared" si="7970"/>
        <v>0</v>
      </c>
      <c r="W1886" s="26">
        <f t="shared" si="7971"/>
        <v>0</v>
      </c>
      <c r="X1886" s="26">
        <f t="shared" si="7927"/>
        <v>0</v>
      </c>
      <c r="Y1886" s="26">
        <f t="shared" si="7928"/>
        <v>96899.3</v>
      </c>
      <c r="Z1886" s="26">
        <f t="shared" si="7929"/>
        <v>301615.5</v>
      </c>
      <c r="AA1886" s="26">
        <f t="shared" si="7972"/>
        <v>0</v>
      </c>
      <c r="AB1886" s="26">
        <f t="shared" si="7973"/>
        <v>0</v>
      </c>
      <c r="AC1886" s="26">
        <f t="shared" si="7974"/>
        <v>0</v>
      </c>
      <c r="AD1886" s="26">
        <f t="shared" si="7930"/>
        <v>0</v>
      </c>
      <c r="AE1886" s="26">
        <f t="shared" si="7931"/>
        <v>96899.3</v>
      </c>
      <c r="AF1886" s="26">
        <f t="shared" si="7932"/>
        <v>301615.5</v>
      </c>
      <c r="AG1886" s="26">
        <f t="shared" si="7975"/>
        <v>0</v>
      </c>
      <c r="AH1886" s="26">
        <f t="shared" si="7976"/>
        <v>0</v>
      </c>
      <c r="AI1886" s="26">
        <f t="shared" si="7977"/>
        <v>0</v>
      </c>
      <c r="AJ1886" s="26">
        <f t="shared" si="7933"/>
        <v>0</v>
      </c>
      <c r="AK1886" s="26">
        <f t="shared" si="7934"/>
        <v>96899.3</v>
      </c>
      <c r="AL1886" s="26">
        <f t="shared" si="7935"/>
        <v>301615.5</v>
      </c>
      <c r="AM1886" s="26">
        <f t="shared" si="7978"/>
        <v>0</v>
      </c>
      <c r="AN1886" s="26">
        <f t="shared" si="7979"/>
        <v>0</v>
      </c>
      <c r="AO1886" s="26">
        <f t="shared" si="7980"/>
        <v>0</v>
      </c>
      <c r="AP1886" s="26">
        <f t="shared" si="7936"/>
        <v>0</v>
      </c>
      <c r="AQ1886" s="26">
        <f t="shared" si="7937"/>
        <v>96899.3</v>
      </c>
      <c r="AR1886" s="26">
        <f t="shared" si="7938"/>
        <v>301615.5</v>
      </c>
      <c r="AS1886" s="26">
        <f t="shared" si="7981"/>
        <v>0</v>
      </c>
      <c r="AT1886" s="26">
        <f t="shared" si="7982"/>
        <v>0</v>
      </c>
      <c r="AU1886" s="26">
        <f t="shared" si="7983"/>
        <v>0</v>
      </c>
      <c r="AV1886" s="26">
        <f t="shared" si="7939"/>
        <v>0</v>
      </c>
      <c r="AW1886" s="26">
        <f t="shared" si="7940"/>
        <v>96899.3</v>
      </c>
      <c r="AX1886" s="26">
        <f t="shared" si="7941"/>
        <v>301615.5</v>
      </c>
      <c r="AY1886" s="26">
        <f t="shared" si="7984"/>
        <v>0</v>
      </c>
      <c r="AZ1886" s="26">
        <f t="shared" si="7985"/>
        <v>0</v>
      </c>
      <c r="BA1886" s="26">
        <f t="shared" si="7986"/>
        <v>0</v>
      </c>
      <c r="BB1886" s="26">
        <f t="shared" si="7942"/>
        <v>0</v>
      </c>
      <c r="BC1886" s="26">
        <f t="shared" si="7943"/>
        <v>96899.3</v>
      </c>
      <c r="BD1886" s="26">
        <f t="shared" si="7944"/>
        <v>301615.5</v>
      </c>
      <c r="BE1886" s="26">
        <f t="shared" si="7987"/>
        <v>0</v>
      </c>
      <c r="BF1886" s="26">
        <f t="shared" si="7988"/>
        <v>0</v>
      </c>
      <c r="BG1886" s="26">
        <f t="shared" si="7989"/>
        <v>0</v>
      </c>
      <c r="BH1886" s="26">
        <f t="shared" si="7945"/>
        <v>0</v>
      </c>
      <c r="BI1886" s="26">
        <f t="shared" si="7946"/>
        <v>96899.3</v>
      </c>
      <c r="BJ1886" s="26">
        <f t="shared" si="7947"/>
        <v>301615.5</v>
      </c>
      <c r="BK1886" s="26">
        <f t="shared" si="7990"/>
        <v>0</v>
      </c>
      <c r="BL1886" s="26">
        <f t="shared" si="7991"/>
        <v>0</v>
      </c>
      <c r="BM1886" s="26">
        <f t="shared" si="7992"/>
        <v>0</v>
      </c>
      <c r="BN1886" s="26">
        <f t="shared" si="7948"/>
        <v>0</v>
      </c>
      <c r="BO1886" s="26">
        <f t="shared" si="7949"/>
        <v>96899.3</v>
      </c>
      <c r="BP1886" s="26">
        <f t="shared" si="7950"/>
        <v>301615.5</v>
      </c>
      <c r="BQ1886" s="26">
        <f t="shared" si="7993"/>
        <v>0</v>
      </c>
      <c r="BR1886" s="26">
        <f t="shared" si="7994"/>
        <v>0</v>
      </c>
      <c r="BS1886" s="26">
        <f t="shared" si="7951"/>
        <v>0</v>
      </c>
      <c r="BT1886" s="26">
        <f t="shared" si="7952"/>
        <v>96899.3</v>
      </c>
      <c r="BU1886" s="26">
        <f t="shared" si="7953"/>
        <v>301615.5</v>
      </c>
      <c r="BV1886" s="26">
        <f t="shared" si="7995"/>
        <v>0</v>
      </c>
      <c r="BW1886" s="26">
        <f t="shared" si="7996"/>
        <v>0</v>
      </c>
      <c r="BX1886" s="26">
        <f t="shared" si="7954"/>
        <v>0</v>
      </c>
      <c r="BY1886" s="26">
        <f t="shared" si="7955"/>
        <v>96899.3</v>
      </c>
      <c r="BZ1886" s="26">
        <f t="shared" si="7956"/>
        <v>301615.5</v>
      </c>
      <c r="CA1886" s="26">
        <f t="shared" si="7997"/>
        <v>0</v>
      </c>
      <c r="CB1886" s="26">
        <f t="shared" si="7998"/>
        <v>0</v>
      </c>
      <c r="CC1886" s="26">
        <f t="shared" si="7999"/>
        <v>0</v>
      </c>
      <c r="CD1886" s="26">
        <f t="shared" si="7752"/>
        <v>0</v>
      </c>
      <c r="CE1886" s="26">
        <f t="shared" si="7753"/>
        <v>96899.3</v>
      </c>
      <c r="CF1886" s="26">
        <f t="shared" si="7754"/>
        <v>301615.5</v>
      </c>
      <c r="CG1886" s="26">
        <f t="shared" si="8000"/>
        <v>0</v>
      </c>
      <c r="CH1886" s="26">
        <f t="shared" si="8001"/>
        <v>0</v>
      </c>
      <c r="CI1886" s="26">
        <f t="shared" si="8002"/>
        <v>0</v>
      </c>
      <c r="CJ1886" s="26">
        <f t="shared" si="7755"/>
        <v>0</v>
      </c>
      <c r="CK1886" s="26">
        <f t="shared" si="7756"/>
        <v>96899.3</v>
      </c>
      <c r="CL1886" s="26">
        <f t="shared" si="7757"/>
        <v>301615.5</v>
      </c>
      <c r="CM1886" s="26">
        <f t="shared" si="8003"/>
        <v>0</v>
      </c>
      <c r="CN1886" s="26">
        <f t="shared" si="8004"/>
        <v>0</v>
      </c>
      <c r="CO1886" s="26">
        <f t="shared" si="8005"/>
        <v>0</v>
      </c>
      <c r="CP1886" s="26">
        <f t="shared" si="7758"/>
        <v>0</v>
      </c>
      <c r="CQ1886" s="26">
        <f t="shared" si="7759"/>
        <v>96899.3</v>
      </c>
      <c r="CR1886" s="26">
        <f t="shared" si="7760"/>
        <v>301615.5</v>
      </c>
      <c r="CS1886" s="26">
        <f t="shared" si="8006"/>
        <v>0</v>
      </c>
      <c r="CT1886" s="19"/>
      <c r="CU1886" s="35"/>
      <c r="CZ1886" s="1" t="s">
        <v>28</v>
      </c>
    </row>
    <row r="1887" spans="1:105" hidden="1" x14ac:dyDescent="0.3">
      <c r="A1887" s="16" t="s">
        <v>1080</v>
      </c>
      <c r="B1887" s="17">
        <v>410</v>
      </c>
      <c r="C1887" s="16" t="s">
        <v>64</v>
      </c>
      <c r="D1887" s="16" t="s">
        <v>311</v>
      </c>
      <c r="E1887" s="34" t="s">
        <v>1082</v>
      </c>
      <c r="F1887" s="26"/>
      <c r="G1887" s="26">
        <v>96899.3</v>
      </c>
      <c r="H1887" s="26">
        <v>301615.5</v>
      </c>
      <c r="I1887" s="26"/>
      <c r="J1887" s="26"/>
      <c r="K1887" s="26"/>
      <c r="L1887" s="26">
        <f t="shared" si="7921"/>
        <v>0</v>
      </c>
      <c r="M1887" s="26">
        <f t="shared" si="7922"/>
        <v>96899.3</v>
      </c>
      <c r="N1887" s="26">
        <f t="shared" si="7923"/>
        <v>301615.5</v>
      </c>
      <c r="O1887" s="26"/>
      <c r="P1887" s="26"/>
      <c r="Q1887" s="26"/>
      <c r="R1887" s="26">
        <f t="shared" si="7924"/>
        <v>0</v>
      </c>
      <c r="S1887" s="26">
        <f t="shared" si="7925"/>
        <v>96899.3</v>
      </c>
      <c r="T1887" s="26">
        <f t="shared" si="7926"/>
        <v>301615.5</v>
      </c>
      <c r="U1887" s="26"/>
      <c r="V1887" s="26"/>
      <c r="W1887" s="26"/>
      <c r="X1887" s="26">
        <f t="shared" si="7927"/>
        <v>0</v>
      </c>
      <c r="Y1887" s="26">
        <f t="shared" si="7928"/>
        <v>96899.3</v>
      </c>
      <c r="Z1887" s="26">
        <f t="shared" si="7929"/>
        <v>301615.5</v>
      </c>
      <c r="AA1887" s="26"/>
      <c r="AB1887" s="26"/>
      <c r="AC1887" s="26"/>
      <c r="AD1887" s="26">
        <f t="shared" si="7930"/>
        <v>0</v>
      </c>
      <c r="AE1887" s="26">
        <f t="shared" si="7931"/>
        <v>96899.3</v>
      </c>
      <c r="AF1887" s="26">
        <f t="shared" si="7932"/>
        <v>301615.5</v>
      </c>
      <c r="AG1887" s="26"/>
      <c r="AH1887" s="26"/>
      <c r="AI1887" s="26"/>
      <c r="AJ1887" s="26">
        <f t="shared" si="7933"/>
        <v>0</v>
      </c>
      <c r="AK1887" s="26">
        <f t="shared" si="7934"/>
        <v>96899.3</v>
      </c>
      <c r="AL1887" s="26">
        <f t="shared" si="7935"/>
        <v>301615.5</v>
      </c>
      <c r="AM1887" s="26"/>
      <c r="AN1887" s="26"/>
      <c r="AO1887" s="26"/>
      <c r="AP1887" s="26">
        <f t="shared" si="7936"/>
        <v>0</v>
      </c>
      <c r="AQ1887" s="26">
        <f t="shared" si="7937"/>
        <v>96899.3</v>
      </c>
      <c r="AR1887" s="26">
        <f t="shared" si="7938"/>
        <v>301615.5</v>
      </c>
      <c r="AS1887" s="26"/>
      <c r="AT1887" s="26"/>
      <c r="AU1887" s="26"/>
      <c r="AV1887" s="26">
        <f t="shared" si="7939"/>
        <v>0</v>
      </c>
      <c r="AW1887" s="26">
        <f t="shared" si="7940"/>
        <v>96899.3</v>
      </c>
      <c r="AX1887" s="26">
        <f t="shared" si="7941"/>
        <v>301615.5</v>
      </c>
      <c r="AY1887" s="26"/>
      <c r="AZ1887" s="26"/>
      <c r="BA1887" s="26"/>
      <c r="BB1887" s="26">
        <f t="shared" si="7942"/>
        <v>0</v>
      </c>
      <c r="BC1887" s="26">
        <f t="shared" si="7943"/>
        <v>96899.3</v>
      </c>
      <c r="BD1887" s="26">
        <f t="shared" si="7944"/>
        <v>301615.5</v>
      </c>
      <c r="BE1887" s="26"/>
      <c r="BF1887" s="26"/>
      <c r="BG1887" s="26"/>
      <c r="BH1887" s="26">
        <f t="shared" si="7945"/>
        <v>0</v>
      </c>
      <c r="BI1887" s="26">
        <f t="shared" si="7946"/>
        <v>96899.3</v>
      </c>
      <c r="BJ1887" s="26">
        <f t="shared" si="7947"/>
        <v>301615.5</v>
      </c>
      <c r="BK1887" s="26"/>
      <c r="BL1887" s="26"/>
      <c r="BM1887" s="26"/>
      <c r="BN1887" s="26">
        <f t="shared" si="7948"/>
        <v>0</v>
      </c>
      <c r="BO1887" s="26">
        <f t="shared" si="7949"/>
        <v>96899.3</v>
      </c>
      <c r="BP1887" s="26">
        <f t="shared" si="7950"/>
        <v>301615.5</v>
      </c>
      <c r="BQ1887" s="26"/>
      <c r="BR1887" s="26"/>
      <c r="BS1887" s="26">
        <f t="shared" si="7951"/>
        <v>0</v>
      </c>
      <c r="BT1887" s="26">
        <f t="shared" si="7952"/>
        <v>96899.3</v>
      </c>
      <c r="BU1887" s="26">
        <f t="shared" si="7953"/>
        <v>301615.5</v>
      </c>
      <c r="BV1887" s="26"/>
      <c r="BW1887" s="26"/>
      <c r="BX1887" s="26">
        <f t="shared" si="7954"/>
        <v>0</v>
      </c>
      <c r="BY1887" s="26">
        <f t="shared" si="7955"/>
        <v>96899.3</v>
      </c>
      <c r="BZ1887" s="26">
        <f t="shared" si="7956"/>
        <v>301615.5</v>
      </c>
      <c r="CA1887" s="26"/>
      <c r="CB1887" s="26"/>
      <c r="CC1887" s="26"/>
      <c r="CD1887" s="26">
        <f t="shared" si="7752"/>
        <v>0</v>
      </c>
      <c r="CE1887" s="26">
        <f t="shared" si="7753"/>
        <v>96899.3</v>
      </c>
      <c r="CF1887" s="26">
        <f t="shared" si="7754"/>
        <v>301615.5</v>
      </c>
      <c r="CG1887" s="26"/>
      <c r="CH1887" s="26"/>
      <c r="CI1887" s="26"/>
      <c r="CJ1887" s="26">
        <f t="shared" si="7755"/>
        <v>0</v>
      </c>
      <c r="CK1887" s="26">
        <f t="shared" si="7756"/>
        <v>96899.3</v>
      </c>
      <c r="CL1887" s="26">
        <f t="shared" si="7757"/>
        <v>301615.5</v>
      </c>
      <c r="CM1887" s="26"/>
      <c r="CN1887" s="26"/>
      <c r="CO1887" s="26"/>
      <c r="CP1887" s="26">
        <f t="shared" si="7758"/>
        <v>0</v>
      </c>
      <c r="CQ1887" s="26">
        <f t="shared" si="7759"/>
        <v>96899.3</v>
      </c>
      <c r="CR1887" s="26">
        <f t="shared" si="7760"/>
        <v>301615.5</v>
      </c>
      <c r="CS1887" s="26"/>
      <c r="CT1887" s="19"/>
      <c r="CU1887" s="35"/>
    </row>
    <row r="1888" spans="1:105" ht="46.8" hidden="1" x14ac:dyDescent="0.3">
      <c r="A1888" s="16" t="s">
        <v>1083</v>
      </c>
      <c r="B1888" s="17"/>
      <c r="C1888" s="16"/>
      <c r="D1888" s="16"/>
      <c r="E1888" s="34" t="s">
        <v>1084</v>
      </c>
      <c r="F1888" s="26">
        <f t="shared" si="7960"/>
        <v>0</v>
      </c>
      <c r="G1888" s="26">
        <f t="shared" si="7961"/>
        <v>0</v>
      </c>
      <c r="H1888" s="26">
        <f t="shared" si="7962"/>
        <v>0</v>
      </c>
      <c r="I1888" s="26">
        <f t="shared" si="7963"/>
        <v>0</v>
      </c>
      <c r="J1888" s="26">
        <f t="shared" si="7964"/>
        <v>0</v>
      </c>
      <c r="K1888" s="26">
        <f t="shared" si="7965"/>
        <v>0</v>
      </c>
      <c r="L1888" s="26">
        <f t="shared" si="7921"/>
        <v>0</v>
      </c>
      <c r="M1888" s="26">
        <f t="shared" si="7922"/>
        <v>0</v>
      </c>
      <c r="N1888" s="26">
        <f t="shared" si="7923"/>
        <v>0</v>
      </c>
      <c r="O1888" s="26">
        <f t="shared" si="7966"/>
        <v>0</v>
      </c>
      <c r="P1888" s="26">
        <f t="shared" si="7967"/>
        <v>0</v>
      </c>
      <c r="Q1888" s="26">
        <f t="shared" si="7968"/>
        <v>0</v>
      </c>
      <c r="R1888" s="26">
        <f t="shared" si="7924"/>
        <v>0</v>
      </c>
      <c r="S1888" s="26">
        <f t="shared" si="7925"/>
        <v>0</v>
      </c>
      <c r="T1888" s="26">
        <f t="shared" si="7926"/>
        <v>0</v>
      </c>
      <c r="U1888" s="26">
        <f t="shared" si="7969"/>
        <v>0</v>
      </c>
      <c r="V1888" s="26">
        <f t="shared" si="7970"/>
        <v>0</v>
      </c>
      <c r="W1888" s="26">
        <f t="shared" si="7971"/>
        <v>0</v>
      </c>
      <c r="X1888" s="26">
        <f t="shared" si="7927"/>
        <v>0</v>
      </c>
      <c r="Y1888" s="26">
        <f t="shared" si="7928"/>
        <v>0</v>
      </c>
      <c r="Z1888" s="26">
        <f t="shared" si="7929"/>
        <v>0</v>
      </c>
      <c r="AA1888" s="26">
        <f t="shared" si="7972"/>
        <v>0</v>
      </c>
      <c r="AB1888" s="26">
        <f t="shared" si="7973"/>
        <v>0</v>
      </c>
      <c r="AC1888" s="26">
        <f t="shared" si="7974"/>
        <v>0</v>
      </c>
      <c r="AD1888" s="26">
        <f t="shared" si="7930"/>
        <v>0</v>
      </c>
      <c r="AE1888" s="26">
        <f t="shared" si="7931"/>
        <v>0</v>
      </c>
      <c r="AF1888" s="26">
        <f t="shared" si="7932"/>
        <v>0</v>
      </c>
      <c r="AG1888" s="26">
        <f t="shared" si="7975"/>
        <v>0</v>
      </c>
      <c r="AH1888" s="26">
        <f t="shared" si="7976"/>
        <v>0</v>
      </c>
      <c r="AI1888" s="26">
        <f t="shared" si="7977"/>
        <v>0</v>
      </c>
      <c r="AJ1888" s="26">
        <f t="shared" si="7933"/>
        <v>0</v>
      </c>
      <c r="AK1888" s="26">
        <f t="shared" si="7934"/>
        <v>0</v>
      </c>
      <c r="AL1888" s="26">
        <f t="shared" si="7935"/>
        <v>0</v>
      </c>
      <c r="AM1888" s="26">
        <f t="shared" si="7978"/>
        <v>0</v>
      </c>
      <c r="AN1888" s="26">
        <f t="shared" si="7979"/>
        <v>0</v>
      </c>
      <c r="AO1888" s="26">
        <f t="shared" si="7980"/>
        <v>0</v>
      </c>
      <c r="AP1888" s="26">
        <f t="shared" si="7936"/>
        <v>0</v>
      </c>
      <c r="AQ1888" s="26">
        <f t="shared" si="7937"/>
        <v>0</v>
      </c>
      <c r="AR1888" s="26">
        <f t="shared" si="7938"/>
        <v>0</v>
      </c>
      <c r="AS1888" s="26">
        <f t="shared" si="7981"/>
        <v>0</v>
      </c>
      <c r="AT1888" s="26">
        <f t="shared" si="7982"/>
        <v>0</v>
      </c>
      <c r="AU1888" s="26">
        <f t="shared" si="7983"/>
        <v>0</v>
      </c>
      <c r="AV1888" s="26">
        <f t="shared" si="7939"/>
        <v>0</v>
      </c>
      <c r="AW1888" s="26">
        <f t="shared" si="7940"/>
        <v>0</v>
      </c>
      <c r="AX1888" s="26">
        <f t="shared" si="7941"/>
        <v>0</v>
      </c>
      <c r="AY1888" s="26">
        <f t="shared" si="7984"/>
        <v>0</v>
      </c>
      <c r="AZ1888" s="26">
        <f t="shared" si="7985"/>
        <v>0</v>
      </c>
      <c r="BA1888" s="26">
        <f t="shared" si="7986"/>
        <v>0</v>
      </c>
      <c r="BB1888" s="26">
        <f t="shared" si="7942"/>
        <v>0</v>
      </c>
      <c r="BC1888" s="26">
        <f t="shared" si="7943"/>
        <v>0</v>
      </c>
      <c r="BD1888" s="26">
        <f t="shared" si="7944"/>
        <v>0</v>
      </c>
      <c r="BE1888" s="26">
        <f t="shared" si="7987"/>
        <v>0</v>
      </c>
      <c r="BF1888" s="26">
        <f t="shared" si="7988"/>
        <v>0</v>
      </c>
      <c r="BG1888" s="26">
        <f t="shared" si="7989"/>
        <v>0</v>
      </c>
      <c r="BH1888" s="26">
        <f t="shared" si="7945"/>
        <v>0</v>
      </c>
      <c r="BI1888" s="26">
        <f t="shared" si="7946"/>
        <v>0</v>
      </c>
      <c r="BJ1888" s="26">
        <f t="shared" si="7947"/>
        <v>0</v>
      </c>
      <c r="BK1888" s="26">
        <f t="shared" si="7990"/>
        <v>0</v>
      </c>
      <c r="BL1888" s="26">
        <f t="shared" si="7991"/>
        <v>0</v>
      </c>
      <c r="BM1888" s="26">
        <f t="shared" si="7992"/>
        <v>0</v>
      </c>
      <c r="BN1888" s="26">
        <f t="shared" si="7948"/>
        <v>0</v>
      </c>
      <c r="BO1888" s="26">
        <f t="shared" si="7949"/>
        <v>0</v>
      </c>
      <c r="BP1888" s="26">
        <f t="shared" si="7950"/>
        <v>0</v>
      </c>
      <c r="BQ1888" s="26">
        <f t="shared" si="7993"/>
        <v>0</v>
      </c>
      <c r="BR1888" s="26">
        <f t="shared" si="7994"/>
        <v>0</v>
      </c>
      <c r="BS1888" s="26">
        <f t="shared" si="7951"/>
        <v>0</v>
      </c>
      <c r="BT1888" s="26">
        <f t="shared" si="7952"/>
        <v>0</v>
      </c>
      <c r="BU1888" s="26">
        <f t="shared" si="7953"/>
        <v>0</v>
      </c>
      <c r="BV1888" s="26">
        <f t="shared" si="7995"/>
        <v>0</v>
      </c>
      <c r="BW1888" s="26">
        <f t="shared" si="7996"/>
        <v>0</v>
      </c>
      <c r="BX1888" s="26">
        <f t="shared" si="7954"/>
        <v>0</v>
      </c>
      <c r="BY1888" s="26">
        <f t="shared" si="7955"/>
        <v>0</v>
      </c>
      <c r="BZ1888" s="26">
        <f t="shared" si="7956"/>
        <v>0</v>
      </c>
      <c r="CA1888" s="26">
        <f t="shared" si="7997"/>
        <v>0</v>
      </c>
      <c r="CB1888" s="26">
        <f t="shared" si="7998"/>
        <v>0</v>
      </c>
      <c r="CC1888" s="26">
        <f t="shared" si="7999"/>
        <v>0</v>
      </c>
      <c r="CD1888" s="26">
        <f t="shared" si="7752"/>
        <v>0</v>
      </c>
      <c r="CE1888" s="26">
        <f t="shared" si="7753"/>
        <v>0</v>
      </c>
      <c r="CF1888" s="26">
        <f t="shared" si="7754"/>
        <v>0</v>
      </c>
      <c r="CG1888" s="26">
        <f t="shared" si="8000"/>
        <v>0</v>
      </c>
      <c r="CH1888" s="26">
        <f t="shared" si="8001"/>
        <v>0</v>
      </c>
      <c r="CI1888" s="26">
        <f t="shared" si="8002"/>
        <v>0</v>
      </c>
      <c r="CJ1888" s="26">
        <f t="shared" si="7755"/>
        <v>0</v>
      </c>
      <c r="CK1888" s="26">
        <f t="shared" si="7756"/>
        <v>0</v>
      </c>
      <c r="CL1888" s="26">
        <f t="shared" si="7757"/>
        <v>0</v>
      </c>
      <c r="CM1888" s="26">
        <f t="shared" si="8003"/>
        <v>0</v>
      </c>
      <c r="CN1888" s="26">
        <f t="shared" si="8004"/>
        <v>0</v>
      </c>
      <c r="CO1888" s="26">
        <f t="shared" si="8005"/>
        <v>0</v>
      </c>
      <c r="CP1888" s="26">
        <f t="shared" si="7758"/>
        <v>0</v>
      </c>
      <c r="CQ1888" s="26">
        <f t="shared" si="7759"/>
        <v>0</v>
      </c>
      <c r="CR1888" s="26">
        <f t="shared" si="7760"/>
        <v>0</v>
      </c>
      <c r="CS1888" s="26">
        <f t="shared" si="8006"/>
        <v>0</v>
      </c>
      <c r="CT1888" s="19">
        <v>0</v>
      </c>
      <c r="CU1888" s="35"/>
      <c r="DA1888" s="1" t="s">
        <v>29</v>
      </c>
    </row>
    <row r="1889" spans="1:105" ht="46.8" hidden="1" x14ac:dyDescent="0.3">
      <c r="A1889" s="16" t="s">
        <v>1083</v>
      </c>
      <c r="B1889" s="17">
        <v>400</v>
      </c>
      <c r="C1889" s="16"/>
      <c r="D1889" s="16"/>
      <c r="E1889" s="34" t="s">
        <v>82</v>
      </c>
      <c r="F1889" s="26">
        <f t="shared" si="7960"/>
        <v>0</v>
      </c>
      <c r="G1889" s="26">
        <f t="shared" si="7961"/>
        <v>0</v>
      </c>
      <c r="H1889" s="26">
        <f t="shared" si="7962"/>
        <v>0</v>
      </c>
      <c r="I1889" s="26">
        <f t="shared" si="7963"/>
        <v>0</v>
      </c>
      <c r="J1889" s="26">
        <f t="shared" si="7964"/>
        <v>0</v>
      </c>
      <c r="K1889" s="26">
        <f t="shared" si="7965"/>
        <v>0</v>
      </c>
      <c r="L1889" s="26">
        <f t="shared" si="7921"/>
        <v>0</v>
      </c>
      <c r="M1889" s="26">
        <f t="shared" si="7922"/>
        <v>0</v>
      </c>
      <c r="N1889" s="26">
        <f t="shared" si="7923"/>
        <v>0</v>
      </c>
      <c r="O1889" s="26">
        <f t="shared" si="7966"/>
        <v>0</v>
      </c>
      <c r="P1889" s="26">
        <f t="shared" si="7967"/>
        <v>0</v>
      </c>
      <c r="Q1889" s="26">
        <f t="shared" si="7968"/>
        <v>0</v>
      </c>
      <c r="R1889" s="26">
        <f t="shared" si="7924"/>
        <v>0</v>
      </c>
      <c r="S1889" s="26">
        <f t="shared" si="7925"/>
        <v>0</v>
      </c>
      <c r="T1889" s="26">
        <f t="shared" si="7926"/>
        <v>0</v>
      </c>
      <c r="U1889" s="26">
        <f t="shared" si="7969"/>
        <v>0</v>
      </c>
      <c r="V1889" s="26">
        <f t="shared" si="7970"/>
        <v>0</v>
      </c>
      <c r="W1889" s="26">
        <f t="shared" si="7971"/>
        <v>0</v>
      </c>
      <c r="X1889" s="26">
        <f t="shared" si="7927"/>
        <v>0</v>
      </c>
      <c r="Y1889" s="26">
        <f t="shared" si="7928"/>
        <v>0</v>
      </c>
      <c r="Z1889" s="26">
        <f t="shared" si="7929"/>
        <v>0</v>
      </c>
      <c r="AA1889" s="26">
        <f t="shared" si="7972"/>
        <v>0</v>
      </c>
      <c r="AB1889" s="26">
        <f t="shared" si="7973"/>
        <v>0</v>
      </c>
      <c r="AC1889" s="26">
        <f t="shared" si="7974"/>
        <v>0</v>
      </c>
      <c r="AD1889" s="26">
        <f t="shared" si="7930"/>
        <v>0</v>
      </c>
      <c r="AE1889" s="26">
        <f t="shared" si="7931"/>
        <v>0</v>
      </c>
      <c r="AF1889" s="26">
        <f t="shared" si="7932"/>
        <v>0</v>
      </c>
      <c r="AG1889" s="26">
        <f t="shared" si="7975"/>
        <v>0</v>
      </c>
      <c r="AH1889" s="26">
        <f t="shared" si="7976"/>
        <v>0</v>
      </c>
      <c r="AI1889" s="26">
        <f t="shared" si="7977"/>
        <v>0</v>
      </c>
      <c r="AJ1889" s="26">
        <f t="shared" si="7933"/>
        <v>0</v>
      </c>
      <c r="AK1889" s="26">
        <f t="shared" si="7934"/>
        <v>0</v>
      </c>
      <c r="AL1889" s="26">
        <f t="shared" si="7935"/>
        <v>0</v>
      </c>
      <c r="AM1889" s="26">
        <f t="shared" si="7978"/>
        <v>0</v>
      </c>
      <c r="AN1889" s="26">
        <f t="shared" si="7979"/>
        <v>0</v>
      </c>
      <c r="AO1889" s="26">
        <f t="shared" si="7980"/>
        <v>0</v>
      </c>
      <c r="AP1889" s="26">
        <f t="shared" si="7936"/>
        <v>0</v>
      </c>
      <c r="AQ1889" s="26">
        <f t="shared" si="7937"/>
        <v>0</v>
      </c>
      <c r="AR1889" s="26">
        <f t="shared" si="7938"/>
        <v>0</v>
      </c>
      <c r="AS1889" s="26">
        <f t="shared" si="7981"/>
        <v>0</v>
      </c>
      <c r="AT1889" s="26">
        <f t="shared" si="7982"/>
        <v>0</v>
      </c>
      <c r="AU1889" s="26">
        <f t="shared" si="7983"/>
        <v>0</v>
      </c>
      <c r="AV1889" s="26">
        <f t="shared" si="7939"/>
        <v>0</v>
      </c>
      <c r="AW1889" s="26">
        <f t="shared" si="7940"/>
        <v>0</v>
      </c>
      <c r="AX1889" s="26">
        <f t="shared" si="7941"/>
        <v>0</v>
      </c>
      <c r="AY1889" s="26">
        <f t="shared" si="7984"/>
        <v>0</v>
      </c>
      <c r="AZ1889" s="26">
        <f t="shared" si="7985"/>
        <v>0</v>
      </c>
      <c r="BA1889" s="26">
        <f t="shared" si="7986"/>
        <v>0</v>
      </c>
      <c r="BB1889" s="26">
        <f t="shared" si="7942"/>
        <v>0</v>
      </c>
      <c r="BC1889" s="26">
        <f t="shared" si="7943"/>
        <v>0</v>
      </c>
      <c r="BD1889" s="26">
        <f t="shared" si="7944"/>
        <v>0</v>
      </c>
      <c r="BE1889" s="26">
        <f t="shared" si="7987"/>
        <v>0</v>
      </c>
      <c r="BF1889" s="26">
        <f t="shared" si="7988"/>
        <v>0</v>
      </c>
      <c r="BG1889" s="26">
        <f t="shared" si="7989"/>
        <v>0</v>
      </c>
      <c r="BH1889" s="26">
        <f t="shared" si="7945"/>
        <v>0</v>
      </c>
      <c r="BI1889" s="26">
        <f t="shared" si="7946"/>
        <v>0</v>
      </c>
      <c r="BJ1889" s="26">
        <f t="shared" si="7947"/>
        <v>0</v>
      </c>
      <c r="BK1889" s="26">
        <f t="shared" si="7990"/>
        <v>0</v>
      </c>
      <c r="BL1889" s="26">
        <f t="shared" si="7991"/>
        <v>0</v>
      </c>
      <c r="BM1889" s="26">
        <f t="shared" si="7992"/>
        <v>0</v>
      </c>
      <c r="BN1889" s="26">
        <f t="shared" si="7948"/>
        <v>0</v>
      </c>
      <c r="BO1889" s="26">
        <f t="shared" si="7949"/>
        <v>0</v>
      </c>
      <c r="BP1889" s="26">
        <f t="shared" si="7950"/>
        <v>0</v>
      </c>
      <c r="BQ1889" s="26">
        <f t="shared" si="7993"/>
        <v>0</v>
      </c>
      <c r="BR1889" s="26">
        <f t="shared" si="7994"/>
        <v>0</v>
      </c>
      <c r="BS1889" s="26">
        <f t="shared" si="7951"/>
        <v>0</v>
      </c>
      <c r="BT1889" s="26">
        <f t="shared" si="7952"/>
        <v>0</v>
      </c>
      <c r="BU1889" s="26">
        <f t="shared" si="7953"/>
        <v>0</v>
      </c>
      <c r="BV1889" s="26">
        <f t="shared" si="7995"/>
        <v>0</v>
      </c>
      <c r="BW1889" s="26">
        <f t="shared" si="7996"/>
        <v>0</v>
      </c>
      <c r="BX1889" s="26">
        <f t="shared" si="7954"/>
        <v>0</v>
      </c>
      <c r="BY1889" s="26">
        <f t="shared" si="7955"/>
        <v>0</v>
      </c>
      <c r="BZ1889" s="26">
        <f t="shared" si="7956"/>
        <v>0</v>
      </c>
      <c r="CA1889" s="26">
        <f t="shared" si="7997"/>
        <v>0</v>
      </c>
      <c r="CB1889" s="26">
        <f t="shared" si="7998"/>
        <v>0</v>
      </c>
      <c r="CC1889" s="26">
        <f t="shared" si="7999"/>
        <v>0</v>
      </c>
      <c r="CD1889" s="26">
        <f t="shared" si="7752"/>
        <v>0</v>
      </c>
      <c r="CE1889" s="26">
        <f t="shared" si="7753"/>
        <v>0</v>
      </c>
      <c r="CF1889" s="26">
        <f t="shared" si="7754"/>
        <v>0</v>
      </c>
      <c r="CG1889" s="26">
        <f t="shared" si="8000"/>
        <v>0</v>
      </c>
      <c r="CH1889" s="26">
        <f t="shared" si="8001"/>
        <v>0</v>
      </c>
      <c r="CI1889" s="26">
        <f t="shared" si="8002"/>
        <v>0</v>
      </c>
      <c r="CJ1889" s="26">
        <f t="shared" si="7755"/>
        <v>0</v>
      </c>
      <c r="CK1889" s="26">
        <f t="shared" si="7756"/>
        <v>0</v>
      </c>
      <c r="CL1889" s="26">
        <f t="shared" si="7757"/>
        <v>0</v>
      </c>
      <c r="CM1889" s="26">
        <f t="shared" si="8003"/>
        <v>0</v>
      </c>
      <c r="CN1889" s="26">
        <f t="shared" si="8004"/>
        <v>0</v>
      </c>
      <c r="CO1889" s="26">
        <f t="shared" si="8005"/>
        <v>0</v>
      </c>
      <c r="CP1889" s="26">
        <f t="shared" si="7758"/>
        <v>0</v>
      </c>
      <c r="CQ1889" s="26">
        <f t="shared" si="7759"/>
        <v>0</v>
      </c>
      <c r="CR1889" s="26">
        <f t="shared" si="7760"/>
        <v>0</v>
      </c>
      <c r="CS1889" s="26">
        <f t="shared" si="8006"/>
        <v>0</v>
      </c>
      <c r="CT1889" s="19">
        <v>0</v>
      </c>
      <c r="CU1889" s="35"/>
      <c r="CY1889" s="1" t="s">
        <v>27</v>
      </c>
    </row>
    <row r="1890" spans="1:105" ht="140.4" hidden="1" x14ac:dyDescent="0.3">
      <c r="A1890" s="16" t="s">
        <v>1083</v>
      </c>
      <c r="B1890" s="17">
        <v>460</v>
      </c>
      <c r="C1890" s="16"/>
      <c r="D1890" s="16"/>
      <c r="E1890" s="34" t="s">
        <v>284</v>
      </c>
      <c r="F1890" s="26">
        <f t="shared" si="7960"/>
        <v>0</v>
      </c>
      <c r="G1890" s="26">
        <f t="shared" si="7961"/>
        <v>0</v>
      </c>
      <c r="H1890" s="26">
        <f t="shared" si="7962"/>
        <v>0</v>
      </c>
      <c r="I1890" s="26">
        <f t="shared" si="7963"/>
        <v>0</v>
      </c>
      <c r="J1890" s="26">
        <f t="shared" si="7964"/>
        <v>0</v>
      </c>
      <c r="K1890" s="26">
        <f t="shared" si="7965"/>
        <v>0</v>
      </c>
      <c r="L1890" s="26">
        <f t="shared" si="7921"/>
        <v>0</v>
      </c>
      <c r="M1890" s="26">
        <f t="shared" si="7922"/>
        <v>0</v>
      </c>
      <c r="N1890" s="26">
        <f t="shared" si="7923"/>
        <v>0</v>
      </c>
      <c r="O1890" s="26">
        <f t="shared" si="7966"/>
        <v>0</v>
      </c>
      <c r="P1890" s="26">
        <f t="shared" si="7967"/>
        <v>0</v>
      </c>
      <c r="Q1890" s="26">
        <f t="shared" si="7968"/>
        <v>0</v>
      </c>
      <c r="R1890" s="26">
        <f t="shared" si="7924"/>
        <v>0</v>
      </c>
      <c r="S1890" s="26">
        <f t="shared" si="7925"/>
        <v>0</v>
      </c>
      <c r="T1890" s="26">
        <f t="shared" si="7926"/>
        <v>0</v>
      </c>
      <c r="U1890" s="26">
        <f t="shared" si="7969"/>
        <v>0</v>
      </c>
      <c r="V1890" s="26">
        <f t="shared" si="7970"/>
        <v>0</v>
      </c>
      <c r="W1890" s="26">
        <f t="shared" si="7971"/>
        <v>0</v>
      </c>
      <c r="X1890" s="26">
        <f t="shared" si="7927"/>
        <v>0</v>
      </c>
      <c r="Y1890" s="26">
        <f t="shared" si="7928"/>
        <v>0</v>
      </c>
      <c r="Z1890" s="26">
        <f t="shared" si="7929"/>
        <v>0</v>
      </c>
      <c r="AA1890" s="26">
        <f t="shared" si="7972"/>
        <v>0</v>
      </c>
      <c r="AB1890" s="26">
        <f t="shared" si="7973"/>
        <v>0</v>
      </c>
      <c r="AC1890" s="26">
        <f t="shared" si="7974"/>
        <v>0</v>
      </c>
      <c r="AD1890" s="26">
        <f t="shared" si="7930"/>
        <v>0</v>
      </c>
      <c r="AE1890" s="26">
        <f t="shared" si="7931"/>
        <v>0</v>
      </c>
      <c r="AF1890" s="26">
        <f t="shared" si="7932"/>
        <v>0</v>
      </c>
      <c r="AG1890" s="26">
        <f t="shared" si="7975"/>
        <v>0</v>
      </c>
      <c r="AH1890" s="26">
        <f t="shared" si="7976"/>
        <v>0</v>
      </c>
      <c r="AI1890" s="26">
        <f t="shared" si="7977"/>
        <v>0</v>
      </c>
      <c r="AJ1890" s="26">
        <f t="shared" si="7933"/>
        <v>0</v>
      </c>
      <c r="AK1890" s="26">
        <f t="shared" si="7934"/>
        <v>0</v>
      </c>
      <c r="AL1890" s="26">
        <f t="shared" si="7935"/>
        <v>0</v>
      </c>
      <c r="AM1890" s="26">
        <f t="shared" si="7978"/>
        <v>0</v>
      </c>
      <c r="AN1890" s="26">
        <f t="shared" si="7979"/>
        <v>0</v>
      </c>
      <c r="AO1890" s="26">
        <f t="shared" si="7980"/>
        <v>0</v>
      </c>
      <c r="AP1890" s="26">
        <f t="shared" si="7936"/>
        <v>0</v>
      </c>
      <c r="AQ1890" s="26">
        <f t="shared" si="7937"/>
        <v>0</v>
      </c>
      <c r="AR1890" s="26">
        <f t="shared" si="7938"/>
        <v>0</v>
      </c>
      <c r="AS1890" s="26">
        <f t="shared" si="7981"/>
        <v>0</v>
      </c>
      <c r="AT1890" s="26">
        <f t="shared" si="7982"/>
        <v>0</v>
      </c>
      <c r="AU1890" s="26">
        <f t="shared" si="7983"/>
        <v>0</v>
      </c>
      <c r="AV1890" s="26">
        <f t="shared" si="7939"/>
        <v>0</v>
      </c>
      <c r="AW1890" s="26">
        <f t="shared" si="7940"/>
        <v>0</v>
      </c>
      <c r="AX1890" s="26">
        <f t="shared" si="7941"/>
        <v>0</v>
      </c>
      <c r="AY1890" s="26">
        <f t="shared" si="7984"/>
        <v>0</v>
      </c>
      <c r="AZ1890" s="26">
        <f t="shared" si="7985"/>
        <v>0</v>
      </c>
      <c r="BA1890" s="26">
        <f t="shared" si="7986"/>
        <v>0</v>
      </c>
      <c r="BB1890" s="26">
        <f t="shared" si="7942"/>
        <v>0</v>
      </c>
      <c r="BC1890" s="26">
        <f t="shared" si="7943"/>
        <v>0</v>
      </c>
      <c r="BD1890" s="26">
        <f t="shared" si="7944"/>
        <v>0</v>
      </c>
      <c r="BE1890" s="26">
        <f t="shared" si="7987"/>
        <v>0</v>
      </c>
      <c r="BF1890" s="26">
        <f t="shared" si="7988"/>
        <v>0</v>
      </c>
      <c r="BG1890" s="26">
        <f t="shared" si="7989"/>
        <v>0</v>
      </c>
      <c r="BH1890" s="26">
        <f t="shared" si="7945"/>
        <v>0</v>
      </c>
      <c r="BI1890" s="26">
        <f t="shared" si="7946"/>
        <v>0</v>
      </c>
      <c r="BJ1890" s="26">
        <f t="shared" si="7947"/>
        <v>0</v>
      </c>
      <c r="BK1890" s="26">
        <f t="shared" si="7990"/>
        <v>0</v>
      </c>
      <c r="BL1890" s="26">
        <f t="shared" si="7991"/>
        <v>0</v>
      </c>
      <c r="BM1890" s="26">
        <f t="shared" si="7992"/>
        <v>0</v>
      </c>
      <c r="BN1890" s="26">
        <f t="shared" si="7948"/>
        <v>0</v>
      </c>
      <c r="BO1890" s="26">
        <f t="shared" si="7949"/>
        <v>0</v>
      </c>
      <c r="BP1890" s="26">
        <f t="shared" si="7950"/>
        <v>0</v>
      </c>
      <c r="BQ1890" s="26">
        <f t="shared" si="7993"/>
        <v>0</v>
      </c>
      <c r="BR1890" s="26">
        <f t="shared" si="7994"/>
        <v>0</v>
      </c>
      <c r="BS1890" s="26">
        <f t="shared" si="7951"/>
        <v>0</v>
      </c>
      <c r="BT1890" s="26">
        <f t="shared" si="7952"/>
        <v>0</v>
      </c>
      <c r="BU1890" s="26">
        <f t="shared" si="7953"/>
        <v>0</v>
      </c>
      <c r="BV1890" s="26">
        <f t="shared" si="7995"/>
        <v>0</v>
      </c>
      <c r="BW1890" s="26">
        <f t="shared" si="7996"/>
        <v>0</v>
      </c>
      <c r="BX1890" s="26">
        <f t="shared" si="7954"/>
        <v>0</v>
      </c>
      <c r="BY1890" s="26">
        <f t="shared" si="7955"/>
        <v>0</v>
      </c>
      <c r="BZ1890" s="26">
        <f t="shared" si="7956"/>
        <v>0</v>
      </c>
      <c r="CA1890" s="26">
        <f t="shared" si="7997"/>
        <v>0</v>
      </c>
      <c r="CB1890" s="26">
        <f t="shared" si="7998"/>
        <v>0</v>
      </c>
      <c r="CC1890" s="26">
        <f t="shared" si="7999"/>
        <v>0</v>
      </c>
      <c r="CD1890" s="26">
        <f t="shared" si="7752"/>
        <v>0</v>
      </c>
      <c r="CE1890" s="26">
        <f t="shared" si="7753"/>
        <v>0</v>
      </c>
      <c r="CF1890" s="26">
        <f t="shared" si="7754"/>
        <v>0</v>
      </c>
      <c r="CG1890" s="26">
        <f t="shared" si="8000"/>
        <v>0</v>
      </c>
      <c r="CH1890" s="26">
        <f t="shared" si="8001"/>
        <v>0</v>
      </c>
      <c r="CI1890" s="26">
        <f t="shared" si="8002"/>
        <v>0</v>
      </c>
      <c r="CJ1890" s="26">
        <f t="shared" si="7755"/>
        <v>0</v>
      </c>
      <c r="CK1890" s="26">
        <f t="shared" si="7756"/>
        <v>0</v>
      </c>
      <c r="CL1890" s="26">
        <f t="shared" si="7757"/>
        <v>0</v>
      </c>
      <c r="CM1890" s="26">
        <f t="shared" si="8003"/>
        <v>0</v>
      </c>
      <c r="CN1890" s="26">
        <f t="shared" si="8004"/>
        <v>0</v>
      </c>
      <c r="CO1890" s="26">
        <f t="shared" si="8005"/>
        <v>0</v>
      </c>
      <c r="CP1890" s="26">
        <f t="shared" si="7758"/>
        <v>0</v>
      </c>
      <c r="CQ1890" s="26">
        <f t="shared" si="7759"/>
        <v>0</v>
      </c>
      <c r="CR1890" s="26">
        <f t="shared" si="7760"/>
        <v>0</v>
      </c>
      <c r="CS1890" s="26">
        <f t="shared" si="8006"/>
        <v>0</v>
      </c>
      <c r="CT1890" s="19">
        <v>0</v>
      </c>
      <c r="CU1890" s="35"/>
      <c r="CZ1890" s="1" t="s">
        <v>28</v>
      </c>
    </row>
    <row r="1891" spans="1:105" hidden="1" x14ac:dyDescent="0.3">
      <c r="A1891" s="16" t="s">
        <v>1083</v>
      </c>
      <c r="B1891" s="17">
        <v>460</v>
      </c>
      <c r="C1891" s="16" t="s">
        <v>64</v>
      </c>
      <c r="D1891" s="16" t="s">
        <v>311</v>
      </c>
      <c r="E1891" s="34" t="s">
        <v>1082</v>
      </c>
      <c r="F1891" s="26"/>
      <c r="G1891" s="26"/>
      <c r="H1891" s="26"/>
      <c r="I1891" s="26"/>
      <c r="J1891" s="26"/>
      <c r="K1891" s="26"/>
      <c r="L1891" s="26">
        <f t="shared" si="7921"/>
        <v>0</v>
      </c>
      <c r="M1891" s="26">
        <f t="shared" si="7922"/>
        <v>0</v>
      </c>
      <c r="N1891" s="26">
        <f t="shared" si="7923"/>
        <v>0</v>
      </c>
      <c r="O1891" s="26"/>
      <c r="P1891" s="26"/>
      <c r="Q1891" s="26"/>
      <c r="R1891" s="26">
        <f t="shared" si="7924"/>
        <v>0</v>
      </c>
      <c r="S1891" s="26">
        <f t="shared" si="7925"/>
        <v>0</v>
      </c>
      <c r="T1891" s="26">
        <f t="shared" si="7926"/>
        <v>0</v>
      </c>
      <c r="U1891" s="26"/>
      <c r="V1891" s="26"/>
      <c r="W1891" s="26"/>
      <c r="X1891" s="26">
        <f t="shared" si="7927"/>
        <v>0</v>
      </c>
      <c r="Y1891" s="26">
        <f t="shared" si="7928"/>
        <v>0</v>
      </c>
      <c r="Z1891" s="26">
        <f t="shared" si="7929"/>
        <v>0</v>
      </c>
      <c r="AA1891" s="26"/>
      <c r="AB1891" s="26"/>
      <c r="AC1891" s="26"/>
      <c r="AD1891" s="26">
        <f t="shared" si="7930"/>
        <v>0</v>
      </c>
      <c r="AE1891" s="26">
        <f t="shared" si="7931"/>
        <v>0</v>
      </c>
      <c r="AF1891" s="26">
        <f t="shared" si="7932"/>
        <v>0</v>
      </c>
      <c r="AG1891" s="26"/>
      <c r="AH1891" s="26"/>
      <c r="AI1891" s="26"/>
      <c r="AJ1891" s="26">
        <f t="shared" si="7933"/>
        <v>0</v>
      </c>
      <c r="AK1891" s="26">
        <f t="shared" si="7934"/>
        <v>0</v>
      </c>
      <c r="AL1891" s="26">
        <f t="shared" si="7935"/>
        <v>0</v>
      </c>
      <c r="AM1891" s="26"/>
      <c r="AN1891" s="26"/>
      <c r="AO1891" s="26"/>
      <c r="AP1891" s="26">
        <f t="shared" si="7936"/>
        <v>0</v>
      </c>
      <c r="AQ1891" s="26">
        <f t="shared" si="7937"/>
        <v>0</v>
      </c>
      <c r="AR1891" s="26">
        <f t="shared" si="7938"/>
        <v>0</v>
      </c>
      <c r="AS1891" s="26"/>
      <c r="AT1891" s="26"/>
      <c r="AU1891" s="26"/>
      <c r="AV1891" s="26">
        <f t="shared" si="7939"/>
        <v>0</v>
      </c>
      <c r="AW1891" s="26">
        <f t="shared" si="7940"/>
        <v>0</v>
      </c>
      <c r="AX1891" s="26">
        <f t="shared" si="7941"/>
        <v>0</v>
      </c>
      <c r="AY1891" s="26"/>
      <c r="AZ1891" s="26"/>
      <c r="BA1891" s="26"/>
      <c r="BB1891" s="26">
        <f t="shared" si="7942"/>
        <v>0</v>
      </c>
      <c r="BC1891" s="26">
        <f t="shared" si="7943"/>
        <v>0</v>
      </c>
      <c r="BD1891" s="26">
        <f t="shared" si="7944"/>
        <v>0</v>
      </c>
      <c r="BE1891" s="26"/>
      <c r="BF1891" s="26"/>
      <c r="BG1891" s="26"/>
      <c r="BH1891" s="26">
        <f t="shared" si="7945"/>
        <v>0</v>
      </c>
      <c r="BI1891" s="26">
        <f t="shared" si="7946"/>
        <v>0</v>
      </c>
      <c r="BJ1891" s="26">
        <f t="shared" si="7947"/>
        <v>0</v>
      </c>
      <c r="BK1891" s="26"/>
      <c r="BL1891" s="26"/>
      <c r="BM1891" s="26"/>
      <c r="BN1891" s="26">
        <f t="shared" si="7948"/>
        <v>0</v>
      </c>
      <c r="BO1891" s="26">
        <f t="shared" si="7949"/>
        <v>0</v>
      </c>
      <c r="BP1891" s="26">
        <f t="shared" si="7950"/>
        <v>0</v>
      </c>
      <c r="BQ1891" s="26"/>
      <c r="BR1891" s="26"/>
      <c r="BS1891" s="26">
        <f t="shared" si="7951"/>
        <v>0</v>
      </c>
      <c r="BT1891" s="26">
        <f t="shared" si="7952"/>
        <v>0</v>
      </c>
      <c r="BU1891" s="26">
        <f t="shared" si="7953"/>
        <v>0</v>
      </c>
      <c r="BV1891" s="26"/>
      <c r="BW1891" s="26"/>
      <c r="BX1891" s="26">
        <f t="shared" si="7954"/>
        <v>0</v>
      </c>
      <c r="BY1891" s="26">
        <f t="shared" si="7955"/>
        <v>0</v>
      </c>
      <c r="BZ1891" s="26">
        <f t="shared" si="7956"/>
        <v>0</v>
      </c>
      <c r="CA1891" s="26"/>
      <c r="CB1891" s="26"/>
      <c r="CC1891" s="26"/>
      <c r="CD1891" s="26">
        <f t="shared" si="7752"/>
        <v>0</v>
      </c>
      <c r="CE1891" s="26">
        <f t="shared" si="7753"/>
        <v>0</v>
      </c>
      <c r="CF1891" s="26">
        <f t="shared" si="7754"/>
        <v>0</v>
      </c>
      <c r="CG1891" s="26"/>
      <c r="CH1891" s="26"/>
      <c r="CI1891" s="26"/>
      <c r="CJ1891" s="26">
        <f t="shared" si="7755"/>
        <v>0</v>
      </c>
      <c r="CK1891" s="26">
        <f t="shared" si="7756"/>
        <v>0</v>
      </c>
      <c r="CL1891" s="26">
        <f t="shared" si="7757"/>
        <v>0</v>
      </c>
      <c r="CM1891" s="26"/>
      <c r="CN1891" s="26"/>
      <c r="CO1891" s="26"/>
      <c r="CP1891" s="26">
        <f t="shared" si="7758"/>
        <v>0</v>
      </c>
      <c r="CQ1891" s="26">
        <f t="shared" si="7759"/>
        <v>0</v>
      </c>
      <c r="CR1891" s="26">
        <f t="shared" si="7760"/>
        <v>0</v>
      </c>
      <c r="CS1891" s="26"/>
      <c r="CT1891" s="19">
        <v>0</v>
      </c>
      <c r="CU1891" s="35"/>
    </row>
    <row r="1892" spans="1:105" ht="46.8" hidden="1" x14ac:dyDescent="0.3">
      <c r="A1892" s="36" t="s">
        <v>1085</v>
      </c>
      <c r="B1892" s="17"/>
      <c r="C1892" s="16"/>
      <c r="D1892" s="16"/>
      <c r="E1892" s="34" t="s">
        <v>1086</v>
      </c>
      <c r="F1892" s="26">
        <f t="shared" si="7960"/>
        <v>0</v>
      </c>
      <c r="G1892" s="26">
        <f t="shared" si="7961"/>
        <v>23507.200000000001</v>
      </c>
      <c r="H1892" s="26">
        <f t="shared" si="7962"/>
        <v>50000</v>
      </c>
      <c r="I1892" s="26">
        <f t="shared" si="7963"/>
        <v>0</v>
      </c>
      <c r="J1892" s="26">
        <f t="shared" si="7964"/>
        <v>0</v>
      </c>
      <c r="K1892" s="26">
        <f t="shared" si="7965"/>
        <v>0</v>
      </c>
      <c r="L1892" s="26">
        <f t="shared" si="7921"/>
        <v>0</v>
      </c>
      <c r="M1892" s="26">
        <f t="shared" si="7922"/>
        <v>23507.200000000001</v>
      </c>
      <c r="N1892" s="26">
        <f t="shared" si="7923"/>
        <v>50000</v>
      </c>
      <c r="O1892" s="26">
        <f t="shared" si="7966"/>
        <v>0</v>
      </c>
      <c r="P1892" s="26">
        <f t="shared" si="7967"/>
        <v>0</v>
      </c>
      <c r="Q1892" s="26">
        <f t="shared" si="7968"/>
        <v>0</v>
      </c>
      <c r="R1892" s="26">
        <f t="shared" si="7924"/>
        <v>0</v>
      </c>
      <c r="S1892" s="26">
        <f t="shared" si="7925"/>
        <v>23507.200000000001</v>
      </c>
      <c r="T1892" s="26">
        <f t="shared" si="7926"/>
        <v>50000</v>
      </c>
      <c r="U1892" s="26">
        <f t="shared" si="7969"/>
        <v>0</v>
      </c>
      <c r="V1892" s="26">
        <f t="shared" si="7970"/>
        <v>0</v>
      </c>
      <c r="W1892" s="26">
        <f t="shared" si="7971"/>
        <v>0</v>
      </c>
      <c r="X1892" s="26">
        <f t="shared" si="7927"/>
        <v>0</v>
      </c>
      <c r="Y1892" s="26">
        <f t="shared" si="7928"/>
        <v>23507.200000000001</v>
      </c>
      <c r="Z1892" s="26">
        <f t="shared" si="7929"/>
        <v>50000</v>
      </c>
      <c r="AA1892" s="26">
        <f t="shared" si="7972"/>
        <v>0</v>
      </c>
      <c r="AB1892" s="26">
        <f t="shared" si="7973"/>
        <v>0</v>
      </c>
      <c r="AC1892" s="26">
        <f t="shared" si="7974"/>
        <v>0</v>
      </c>
      <c r="AD1892" s="26">
        <f t="shared" si="7930"/>
        <v>0</v>
      </c>
      <c r="AE1892" s="26">
        <f t="shared" si="7931"/>
        <v>23507.200000000001</v>
      </c>
      <c r="AF1892" s="26">
        <f t="shared" si="7932"/>
        <v>50000</v>
      </c>
      <c r="AG1892" s="26">
        <f t="shared" si="7975"/>
        <v>0</v>
      </c>
      <c r="AH1892" s="26">
        <f t="shared" si="7976"/>
        <v>0</v>
      </c>
      <c r="AI1892" s="26">
        <f t="shared" si="7977"/>
        <v>0</v>
      </c>
      <c r="AJ1892" s="26">
        <f t="shared" si="7933"/>
        <v>0</v>
      </c>
      <c r="AK1892" s="26">
        <f t="shared" si="7934"/>
        <v>23507.200000000001</v>
      </c>
      <c r="AL1892" s="26">
        <f t="shared" si="7935"/>
        <v>50000</v>
      </c>
      <c r="AM1892" s="26">
        <f t="shared" si="7978"/>
        <v>0</v>
      </c>
      <c r="AN1892" s="26">
        <f t="shared" si="7979"/>
        <v>0</v>
      </c>
      <c r="AO1892" s="26">
        <f t="shared" si="7980"/>
        <v>0</v>
      </c>
      <c r="AP1892" s="26">
        <f t="shared" si="7936"/>
        <v>0</v>
      </c>
      <c r="AQ1892" s="26">
        <f t="shared" si="7937"/>
        <v>23507.200000000001</v>
      </c>
      <c r="AR1892" s="26">
        <f t="shared" si="7938"/>
        <v>50000</v>
      </c>
      <c r="AS1892" s="26">
        <f t="shared" si="7981"/>
        <v>0</v>
      </c>
      <c r="AT1892" s="26">
        <f t="shared" si="7982"/>
        <v>0</v>
      </c>
      <c r="AU1892" s="26">
        <f t="shared" si="7983"/>
        <v>0</v>
      </c>
      <c r="AV1892" s="26">
        <f t="shared" si="7939"/>
        <v>0</v>
      </c>
      <c r="AW1892" s="26">
        <f t="shared" si="7940"/>
        <v>23507.200000000001</v>
      </c>
      <c r="AX1892" s="26">
        <f t="shared" si="7941"/>
        <v>50000</v>
      </c>
      <c r="AY1892" s="26">
        <f t="shared" si="7984"/>
        <v>0</v>
      </c>
      <c r="AZ1892" s="26">
        <f t="shared" si="7985"/>
        <v>0</v>
      </c>
      <c r="BA1892" s="26">
        <f t="shared" si="7986"/>
        <v>0</v>
      </c>
      <c r="BB1892" s="26">
        <f t="shared" si="7942"/>
        <v>0</v>
      </c>
      <c r="BC1892" s="26">
        <f t="shared" si="7943"/>
        <v>23507.200000000001</v>
      </c>
      <c r="BD1892" s="26">
        <f t="shared" si="7944"/>
        <v>50000</v>
      </c>
      <c r="BE1892" s="26">
        <f t="shared" si="7987"/>
        <v>0</v>
      </c>
      <c r="BF1892" s="26">
        <f t="shared" si="7988"/>
        <v>0</v>
      </c>
      <c r="BG1892" s="26">
        <f t="shared" si="7989"/>
        <v>0</v>
      </c>
      <c r="BH1892" s="26">
        <f t="shared" si="7945"/>
        <v>0</v>
      </c>
      <c r="BI1892" s="26">
        <f t="shared" si="7946"/>
        <v>23507.200000000001</v>
      </c>
      <c r="BJ1892" s="26">
        <f t="shared" si="7947"/>
        <v>50000</v>
      </c>
      <c r="BK1892" s="26">
        <f t="shared" si="7990"/>
        <v>0</v>
      </c>
      <c r="BL1892" s="26">
        <f t="shared" si="7991"/>
        <v>0</v>
      </c>
      <c r="BM1892" s="26">
        <f t="shared" si="7992"/>
        <v>0</v>
      </c>
      <c r="BN1892" s="26">
        <f t="shared" si="7948"/>
        <v>0</v>
      </c>
      <c r="BO1892" s="26">
        <f t="shared" si="7949"/>
        <v>23507.200000000001</v>
      </c>
      <c r="BP1892" s="26">
        <f t="shared" si="7950"/>
        <v>50000</v>
      </c>
      <c r="BQ1892" s="26">
        <f t="shared" si="7993"/>
        <v>0</v>
      </c>
      <c r="BR1892" s="26">
        <f t="shared" si="7994"/>
        <v>0</v>
      </c>
      <c r="BS1892" s="26">
        <f t="shared" si="7951"/>
        <v>0</v>
      </c>
      <c r="BT1892" s="26">
        <f t="shared" si="7952"/>
        <v>23507.200000000001</v>
      </c>
      <c r="BU1892" s="26">
        <f t="shared" si="7953"/>
        <v>50000</v>
      </c>
      <c r="BV1892" s="26">
        <f t="shared" si="7995"/>
        <v>0</v>
      </c>
      <c r="BW1892" s="26">
        <f t="shared" si="7996"/>
        <v>0</v>
      </c>
      <c r="BX1892" s="26">
        <f t="shared" si="7954"/>
        <v>0</v>
      </c>
      <c r="BY1892" s="26">
        <f t="shared" si="7955"/>
        <v>23507.200000000001</v>
      </c>
      <c r="BZ1892" s="26">
        <f t="shared" si="7956"/>
        <v>50000</v>
      </c>
      <c r="CA1892" s="26">
        <f t="shared" si="7997"/>
        <v>0</v>
      </c>
      <c r="CB1892" s="26">
        <f t="shared" si="7998"/>
        <v>0</v>
      </c>
      <c r="CC1892" s="26">
        <f t="shared" si="7999"/>
        <v>0</v>
      </c>
      <c r="CD1892" s="26">
        <f t="shared" si="7752"/>
        <v>0</v>
      </c>
      <c r="CE1892" s="26">
        <f t="shared" si="7753"/>
        <v>23507.200000000001</v>
      </c>
      <c r="CF1892" s="26">
        <f t="shared" si="7754"/>
        <v>50000</v>
      </c>
      <c r="CG1892" s="26">
        <f t="shared" si="8000"/>
        <v>0</v>
      </c>
      <c r="CH1892" s="26">
        <f t="shared" si="8001"/>
        <v>0</v>
      </c>
      <c r="CI1892" s="26">
        <f t="shared" si="8002"/>
        <v>0</v>
      </c>
      <c r="CJ1892" s="26">
        <f t="shared" si="7755"/>
        <v>0</v>
      </c>
      <c r="CK1892" s="26">
        <f t="shared" si="7756"/>
        <v>23507.200000000001</v>
      </c>
      <c r="CL1892" s="26">
        <f t="shared" si="7757"/>
        <v>50000</v>
      </c>
      <c r="CM1892" s="26">
        <f t="shared" si="8003"/>
        <v>0</v>
      </c>
      <c r="CN1892" s="26">
        <f t="shared" si="8004"/>
        <v>0</v>
      </c>
      <c r="CO1892" s="26">
        <f t="shared" si="8005"/>
        <v>0</v>
      </c>
      <c r="CP1892" s="26">
        <f t="shared" si="7758"/>
        <v>0</v>
      </c>
      <c r="CQ1892" s="26">
        <f t="shared" si="7759"/>
        <v>23507.200000000001</v>
      </c>
      <c r="CR1892" s="26">
        <f t="shared" si="7760"/>
        <v>50000</v>
      </c>
      <c r="CS1892" s="26">
        <f t="shared" si="8006"/>
        <v>0</v>
      </c>
      <c r="CT1892" s="19"/>
      <c r="CU1892" s="35"/>
      <c r="DA1892" s="1" t="s">
        <v>29</v>
      </c>
    </row>
    <row r="1893" spans="1:105" ht="46.8" hidden="1" x14ac:dyDescent="0.3">
      <c r="A1893" s="36" t="s">
        <v>1085</v>
      </c>
      <c r="B1893" s="17">
        <v>400</v>
      </c>
      <c r="C1893" s="16"/>
      <c r="D1893" s="16"/>
      <c r="E1893" s="34" t="s">
        <v>82</v>
      </c>
      <c r="F1893" s="26">
        <f t="shared" si="7960"/>
        <v>0</v>
      </c>
      <c r="G1893" s="26">
        <f t="shared" si="7961"/>
        <v>23507.200000000001</v>
      </c>
      <c r="H1893" s="26">
        <f t="shared" si="7962"/>
        <v>50000</v>
      </c>
      <c r="I1893" s="26">
        <f t="shared" si="7963"/>
        <v>0</v>
      </c>
      <c r="J1893" s="26">
        <f t="shared" si="7964"/>
        <v>0</v>
      </c>
      <c r="K1893" s="26">
        <f t="shared" si="7965"/>
        <v>0</v>
      </c>
      <c r="L1893" s="26">
        <f t="shared" si="7921"/>
        <v>0</v>
      </c>
      <c r="M1893" s="26">
        <f t="shared" si="7922"/>
        <v>23507.200000000001</v>
      </c>
      <c r="N1893" s="26">
        <f t="shared" si="7923"/>
        <v>50000</v>
      </c>
      <c r="O1893" s="26">
        <f t="shared" si="7966"/>
        <v>0</v>
      </c>
      <c r="P1893" s="26">
        <f t="shared" si="7967"/>
        <v>0</v>
      </c>
      <c r="Q1893" s="26">
        <f t="shared" si="7968"/>
        <v>0</v>
      </c>
      <c r="R1893" s="26">
        <f t="shared" si="7924"/>
        <v>0</v>
      </c>
      <c r="S1893" s="26">
        <f t="shared" si="7925"/>
        <v>23507.200000000001</v>
      </c>
      <c r="T1893" s="26">
        <f t="shared" si="7926"/>
        <v>50000</v>
      </c>
      <c r="U1893" s="26">
        <f t="shared" si="7969"/>
        <v>0</v>
      </c>
      <c r="V1893" s="26">
        <f t="shared" si="7970"/>
        <v>0</v>
      </c>
      <c r="W1893" s="26">
        <f t="shared" si="7971"/>
        <v>0</v>
      </c>
      <c r="X1893" s="26">
        <f t="shared" si="7927"/>
        <v>0</v>
      </c>
      <c r="Y1893" s="26">
        <f t="shared" si="7928"/>
        <v>23507.200000000001</v>
      </c>
      <c r="Z1893" s="26">
        <f t="shared" si="7929"/>
        <v>50000</v>
      </c>
      <c r="AA1893" s="26">
        <f t="shared" si="7972"/>
        <v>0</v>
      </c>
      <c r="AB1893" s="26">
        <f t="shared" si="7973"/>
        <v>0</v>
      </c>
      <c r="AC1893" s="26">
        <f t="shared" si="7974"/>
        <v>0</v>
      </c>
      <c r="AD1893" s="26">
        <f t="shared" si="7930"/>
        <v>0</v>
      </c>
      <c r="AE1893" s="26">
        <f t="shared" si="7931"/>
        <v>23507.200000000001</v>
      </c>
      <c r="AF1893" s="26">
        <f t="shared" si="7932"/>
        <v>50000</v>
      </c>
      <c r="AG1893" s="26">
        <f t="shared" si="7975"/>
        <v>0</v>
      </c>
      <c r="AH1893" s="26">
        <f t="shared" si="7976"/>
        <v>0</v>
      </c>
      <c r="AI1893" s="26">
        <f t="shared" si="7977"/>
        <v>0</v>
      </c>
      <c r="AJ1893" s="26">
        <f t="shared" si="7933"/>
        <v>0</v>
      </c>
      <c r="AK1893" s="26">
        <f t="shared" si="7934"/>
        <v>23507.200000000001</v>
      </c>
      <c r="AL1893" s="26">
        <f t="shared" si="7935"/>
        <v>50000</v>
      </c>
      <c r="AM1893" s="26">
        <f t="shared" si="7978"/>
        <v>0</v>
      </c>
      <c r="AN1893" s="26">
        <f t="shared" si="7979"/>
        <v>0</v>
      </c>
      <c r="AO1893" s="26">
        <f t="shared" si="7980"/>
        <v>0</v>
      </c>
      <c r="AP1893" s="26">
        <f t="shared" si="7936"/>
        <v>0</v>
      </c>
      <c r="AQ1893" s="26">
        <f t="shared" si="7937"/>
        <v>23507.200000000001</v>
      </c>
      <c r="AR1893" s="26">
        <f t="shared" si="7938"/>
        <v>50000</v>
      </c>
      <c r="AS1893" s="26">
        <f t="shared" si="7981"/>
        <v>0</v>
      </c>
      <c r="AT1893" s="26">
        <f t="shared" si="7982"/>
        <v>0</v>
      </c>
      <c r="AU1893" s="26">
        <f t="shared" si="7983"/>
        <v>0</v>
      </c>
      <c r="AV1893" s="26">
        <f t="shared" si="7939"/>
        <v>0</v>
      </c>
      <c r="AW1893" s="26">
        <f t="shared" si="7940"/>
        <v>23507.200000000001</v>
      </c>
      <c r="AX1893" s="26">
        <f t="shared" si="7941"/>
        <v>50000</v>
      </c>
      <c r="AY1893" s="26">
        <f t="shared" si="7984"/>
        <v>0</v>
      </c>
      <c r="AZ1893" s="26">
        <f t="shared" si="7985"/>
        <v>0</v>
      </c>
      <c r="BA1893" s="26">
        <f t="shared" si="7986"/>
        <v>0</v>
      </c>
      <c r="BB1893" s="26">
        <f t="shared" si="7942"/>
        <v>0</v>
      </c>
      <c r="BC1893" s="26">
        <f t="shared" si="7943"/>
        <v>23507.200000000001</v>
      </c>
      <c r="BD1893" s="26">
        <f t="shared" si="7944"/>
        <v>50000</v>
      </c>
      <c r="BE1893" s="26">
        <f t="shared" si="7987"/>
        <v>0</v>
      </c>
      <c r="BF1893" s="26">
        <f t="shared" si="7988"/>
        <v>0</v>
      </c>
      <c r="BG1893" s="26">
        <f t="shared" si="7989"/>
        <v>0</v>
      </c>
      <c r="BH1893" s="26">
        <f t="shared" si="7945"/>
        <v>0</v>
      </c>
      <c r="BI1893" s="26">
        <f t="shared" si="7946"/>
        <v>23507.200000000001</v>
      </c>
      <c r="BJ1893" s="26">
        <f t="shared" si="7947"/>
        <v>50000</v>
      </c>
      <c r="BK1893" s="26">
        <f t="shared" si="7990"/>
        <v>0</v>
      </c>
      <c r="BL1893" s="26">
        <f t="shared" si="7991"/>
        <v>0</v>
      </c>
      <c r="BM1893" s="26">
        <f t="shared" si="7992"/>
        <v>0</v>
      </c>
      <c r="BN1893" s="26">
        <f t="shared" si="7948"/>
        <v>0</v>
      </c>
      <c r="BO1893" s="26">
        <f t="shared" si="7949"/>
        <v>23507.200000000001</v>
      </c>
      <c r="BP1893" s="26">
        <f t="shared" si="7950"/>
        <v>50000</v>
      </c>
      <c r="BQ1893" s="26">
        <f t="shared" si="7993"/>
        <v>0</v>
      </c>
      <c r="BR1893" s="26">
        <f t="shared" si="7994"/>
        <v>0</v>
      </c>
      <c r="BS1893" s="26">
        <f t="shared" si="7951"/>
        <v>0</v>
      </c>
      <c r="BT1893" s="26">
        <f t="shared" si="7952"/>
        <v>23507.200000000001</v>
      </c>
      <c r="BU1893" s="26">
        <f t="shared" si="7953"/>
        <v>50000</v>
      </c>
      <c r="BV1893" s="26">
        <f t="shared" si="7995"/>
        <v>0</v>
      </c>
      <c r="BW1893" s="26">
        <f t="shared" si="7996"/>
        <v>0</v>
      </c>
      <c r="BX1893" s="26">
        <f t="shared" si="7954"/>
        <v>0</v>
      </c>
      <c r="BY1893" s="26">
        <f t="shared" si="7955"/>
        <v>23507.200000000001</v>
      </c>
      <c r="BZ1893" s="26">
        <f t="shared" si="7956"/>
        <v>50000</v>
      </c>
      <c r="CA1893" s="26">
        <f t="shared" si="7997"/>
        <v>0</v>
      </c>
      <c r="CB1893" s="26">
        <f t="shared" si="7998"/>
        <v>0</v>
      </c>
      <c r="CC1893" s="26">
        <f t="shared" si="7999"/>
        <v>0</v>
      </c>
      <c r="CD1893" s="26">
        <f t="shared" si="7752"/>
        <v>0</v>
      </c>
      <c r="CE1893" s="26">
        <f t="shared" si="7753"/>
        <v>23507.200000000001</v>
      </c>
      <c r="CF1893" s="26">
        <f t="shared" si="7754"/>
        <v>50000</v>
      </c>
      <c r="CG1893" s="26">
        <f t="shared" si="8000"/>
        <v>0</v>
      </c>
      <c r="CH1893" s="26">
        <f t="shared" si="8001"/>
        <v>0</v>
      </c>
      <c r="CI1893" s="26">
        <f t="shared" si="8002"/>
        <v>0</v>
      </c>
      <c r="CJ1893" s="26">
        <f t="shared" si="7755"/>
        <v>0</v>
      </c>
      <c r="CK1893" s="26">
        <f t="shared" si="7756"/>
        <v>23507.200000000001</v>
      </c>
      <c r="CL1893" s="26">
        <f t="shared" si="7757"/>
        <v>50000</v>
      </c>
      <c r="CM1893" s="26">
        <f t="shared" si="8003"/>
        <v>0</v>
      </c>
      <c r="CN1893" s="26">
        <f t="shared" si="8004"/>
        <v>0</v>
      </c>
      <c r="CO1893" s="26">
        <f t="shared" si="8005"/>
        <v>0</v>
      </c>
      <c r="CP1893" s="26">
        <f t="shared" si="7758"/>
        <v>0</v>
      </c>
      <c r="CQ1893" s="26">
        <f t="shared" si="7759"/>
        <v>23507.200000000001</v>
      </c>
      <c r="CR1893" s="26">
        <f t="shared" si="7760"/>
        <v>50000</v>
      </c>
      <c r="CS1893" s="26">
        <f t="shared" si="8006"/>
        <v>0</v>
      </c>
      <c r="CT1893" s="19"/>
      <c r="CU1893" s="35"/>
      <c r="CY1893" s="1" t="s">
        <v>27</v>
      </c>
    </row>
    <row r="1894" spans="1:105" hidden="1" x14ac:dyDescent="0.3">
      <c r="A1894" s="36" t="s">
        <v>1085</v>
      </c>
      <c r="B1894" s="17">
        <v>410</v>
      </c>
      <c r="C1894" s="16"/>
      <c r="D1894" s="16"/>
      <c r="E1894" s="34" t="s">
        <v>83</v>
      </c>
      <c r="F1894" s="26">
        <f t="shared" si="7960"/>
        <v>0</v>
      </c>
      <c r="G1894" s="26">
        <f t="shared" si="7961"/>
        <v>23507.200000000001</v>
      </c>
      <c r="H1894" s="26">
        <f t="shared" si="7962"/>
        <v>50000</v>
      </c>
      <c r="I1894" s="26">
        <f t="shared" si="7963"/>
        <v>0</v>
      </c>
      <c r="J1894" s="26">
        <f t="shared" si="7964"/>
        <v>0</v>
      </c>
      <c r="K1894" s="26">
        <f t="shared" si="7965"/>
        <v>0</v>
      </c>
      <c r="L1894" s="26">
        <f t="shared" si="7921"/>
        <v>0</v>
      </c>
      <c r="M1894" s="26">
        <f t="shared" si="7922"/>
        <v>23507.200000000001</v>
      </c>
      <c r="N1894" s="26">
        <f t="shared" si="7923"/>
        <v>50000</v>
      </c>
      <c r="O1894" s="26">
        <f t="shared" si="7966"/>
        <v>0</v>
      </c>
      <c r="P1894" s="26">
        <f t="shared" si="7967"/>
        <v>0</v>
      </c>
      <c r="Q1894" s="26">
        <f t="shared" si="7968"/>
        <v>0</v>
      </c>
      <c r="R1894" s="26">
        <f t="shared" si="7924"/>
        <v>0</v>
      </c>
      <c r="S1894" s="26">
        <f t="shared" si="7925"/>
        <v>23507.200000000001</v>
      </c>
      <c r="T1894" s="26">
        <f t="shared" si="7926"/>
        <v>50000</v>
      </c>
      <c r="U1894" s="26">
        <f t="shared" si="7969"/>
        <v>0</v>
      </c>
      <c r="V1894" s="26">
        <f t="shared" si="7970"/>
        <v>0</v>
      </c>
      <c r="W1894" s="26">
        <f t="shared" si="7971"/>
        <v>0</v>
      </c>
      <c r="X1894" s="26">
        <f t="shared" si="7927"/>
        <v>0</v>
      </c>
      <c r="Y1894" s="26">
        <f t="shared" si="7928"/>
        <v>23507.200000000001</v>
      </c>
      <c r="Z1894" s="26">
        <f t="shared" si="7929"/>
        <v>50000</v>
      </c>
      <c r="AA1894" s="26">
        <f t="shared" si="7972"/>
        <v>0</v>
      </c>
      <c r="AB1894" s="26">
        <f t="shared" si="7973"/>
        <v>0</v>
      </c>
      <c r="AC1894" s="26">
        <f t="shared" si="7974"/>
        <v>0</v>
      </c>
      <c r="AD1894" s="26">
        <f t="shared" si="7930"/>
        <v>0</v>
      </c>
      <c r="AE1894" s="26">
        <f t="shared" si="7931"/>
        <v>23507.200000000001</v>
      </c>
      <c r="AF1894" s="26">
        <f t="shared" si="7932"/>
        <v>50000</v>
      </c>
      <c r="AG1894" s="26">
        <f t="shared" si="7975"/>
        <v>0</v>
      </c>
      <c r="AH1894" s="26">
        <f t="shared" si="7976"/>
        <v>0</v>
      </c>
      <c r="AI1894" s="26">
        <f t="shared" si="7977"/>
        <v>0</v>
      </c>
      <c r="AJ1894" s="26">
        <f t="shared" si="7933"/>
        <v>0</v>
      </c>
      <c r="AK1894" s="26">
        <f t="shared" si="7934"/>
        <v>23507.200000000001</v>
      </c>
      <c r="AL1894" s="26">
        <f t="shared" si="7935"/>
        <v>50000</v>
      </c>
      <c r="AM1894" s="26">
        <f t="shared" si="7978"/>
        <v>0</v>
      </c>
      <c r="AN1894" s="26">
        <f t="shared" si="7979"/>
        <v>0</v>
      </c>
      <c r="AO1894" s="26">
        <f t="shared" si="7980"/>
        <v>0</v>
      </c>
      <c r="AP1894" s="26">
        <f t="shared" si="7936"/>
        <v>0</v>
      </c>
      <c r="AQ1894" s="26">
        <f t="shared" si="7937"/>
        <v>23507.200000000001</v>
      </c>
      <c r="AR1894" s="26">
        <f t="shared" si="7938"/>
        <v>50000</v>
      </c>
      <c r="AS1894" s="26">
        <f t="shared" si="7981"/>
        <v>0</v>
      </c>
      <c r="AT1894" s="26">
        <f t="shared" si="7982"/>
        <v>0</v>
      </c>
      <c r="AU1894" s="26">
        <f t="shared" si="7983"/>
        <v>0</v>
      </c>
      <c r="AV1894" s="26">
        <f t="shared" si="7939"/>
        <v>0</v>
      </c>
      <c r="AW1894" s="26">
        <f t="shared" si="7940"/>
        <v>23507.200000000001</v>
      </c>
      <c r="AX1894" s="26">
        <f t="shared" si="7941"/>
        <v>50000</v>
      </c>
      <c r="AY1894" s="26">
        <f t="shared" si="7984"/>
        <v>0</v>
      </c>
      <c r="AZ1894" s="26">
        <f t="shared" si="7985"/>
        <v>0</v>
      </c>
      <c r="BA1894" s="26">
        <f t="shared" si="7986"/>
        <v>0</v>
      </c>
      <c r="BB1894" s="26">
        <f t="shared" si="7942"/>
        <v>0</v>
      </c>
      <c r="BC1894" s="26">
        <f t="shared" si="7943"/>
        <v>23507.200000000001</v>
      </c>
      <c r="BD1894" s="26">
        <f t="shared" si="7944"/>
        <v>50000</v>
      </c>
      <c r="BE1894" s="26">
        <f t="shared" si="7987"/>
        <v>0</v>
      </c>
      <c r="BF1894" s="26">
        <f t="shared" si="7988"/>
        <v>0</v>
      </c>
      <c r="BG1894" s="26">
        <f t="shared" si="7989"/>
        <v>0</v>
      </c>
      <c r="BH1894" s="26">
        <f t="shared" si="7945"/>
        <v>0</v>
      </c>
      <c r="BI1894" s="26">
        <f t="shared" si="7946"/>
        <v>23507.200000000001</v>
      </c>
      <c r="BJ1894" s="26">
        <f t="shared" si="7947"/>
        <v>50000</v>
      </c>
      <c r="BK1894" s="26">
        <f t="shared" si="7990"/>
        <v>0</v>
      </c>
      <c r="BL1894" s="26">
        <f t="shared" si="7991"/>
        <v>0</v>
      </c>
      <c r="BM1894" s="26">
        <f t="shared" si="7992"/>
        <v>0</v>
      </c>
      <c r="BN1894" s="26">
        <f t="shared" si="7948"/>
        <v>0</v>
      </c>
      <c r="BO1894" s="26">
        <f t="shared" si="7949"/>
        <v>23507.200000000001</v>
      </c>
      <c r="BP1894" s="26">
        <f t="shared" si="7950"/>
        <v>50000</v>
      </c>
      <c r="BQ1894" s="26">
        <f t="shared" si="7993"/>
        <v>0</v>
      </c>
      <c r="BR1894" s="26">
        <f t="shared" si="7994"/>
        <v>0</v>
      </c>
      <c r="BS1894" s="26">
        <f t="shared" si="7951"/>
        <v>0</v>
      </c>
      <c r="BT1894" s="26">
        <f t="shared" si="7952"/>
        <v>23507.200000000001</v>
      </c>
      <c r="BU1894" s="26">
        <f t="shared" si="7953"/>
        <v>50000</v>
      </c>
      <c r="BV1894" s="26">
        <f t="shared" si="7995"/>
        <v>0</v>
      </c>
      <c r="BW1894" s="26">
        <f t="shared" si="7996"/>
        <v>0</v>
      </c>
      <c r="BX1894" s="26">
        <f t="shared" si="7954"/>
        <v>0</v>
      </c>
      <c r="BY1894" s="26">
        <f t="shared" si="7955"/>
        <v>23507.200000000001</v>
      </c>
      <c r="BZ1894" s="26">
        <f t="shared" si="7956"/>
        <v>50000</v>
      </c>
      <c r="CA1894" s="26">
        <f t="shared" si="7997"/>
        <v>0</v>
      </c>
      <c r="CB1894" s="26">
        <f t="shared" si="7998"/>
        <v>0</v>
      </c>
      <c r="CC1894" s="26">
        <f t="shared" si="7999"/>
        <v>0</v>
      </c>
      <c r="CD1894" s="26">
        <f t="shared" si="7752"/>
        <v>0</v>
      </c>
      <c r="CE1894" s="26">
        <f t="shared" si="7753"/>
        <v>23507.200000000001</v>
      </c>
      <c r="CF1894" s="26">
        <f t="shared" si="7754"/>
        <v>50000</v>
      </c>
      <c r="CG1894" s="26">
        <f t="shared" si="8000"/>
        <v>0</v>
      </c>
      <c r="CH1894" s="26">
        <f t="shared" si="8001"/>
        <v>0</v>
      </c>
      <c r="CI1894" s="26">
        <f t="shared" si="8002"/>
        <v>0</v>
      </c>
      <c r="CJ1894" s="26">
        <f t="shared" si="7755"/>
        <v>0</v>
      </c>
      <c r="CK1894" s="26">
        <f t="shared" si="7756"/>
        <v>23507.200000000001</v>
      </c>
      <c r="CL1894" s="26">
        <f t="shared" si="7757"/>
        <v>50000</v>
      </c>
      <c r="CM1894" s="26">
        <f t="shared" si="8003"/>
        <v>0</v>
      </c>
      <c r="CN1894" s="26">
        <f t="shared" si="8004"/>
        <v>0</v>
      </c>
      <c r="CO1894" s="26">
        <f t="shared" si="8005"/>
        <v>0</v>
      </c>
      <c r="CP1894" s="26">
        <f t="shared" si="7758"/>
        <v>0</v>
      </c>
      <c r="CQ1894" s="26">
        <f t="shared" si="7759"/>
        <v>23507.200000000001</v>
      </c>
      <c r="CR1894" s="26">
        <f t="shared" si="7760"/>
        <v>50000</v>
      </c>
      <c r="CS1894" s="26">
        <f t="shared" si="8006"/>
        <v>0</v>
      </c>
      <c r="CT1894" s="19"/>
      <c r="CU1894" s="35"/>
      <c r="CZ1894" s="1" t="s">
        <v>28</v>
      </c>
    </row>
    <row r="1895" spans="1:105" hidden="1" x14ac:dyDescent="0.3">
      <c r="A1895" s="36" t="s">
        <v>1085</v>
      </c>
      <c r="B1895" s="17">
        <v>410</v>
      </c>
      <c r="C1895" s="16" t="s">
        <v>64</v>
      </c>
      <c r="D1895" s="16" t="s">
        <v>311</v>
      </c>
      <c r="E1895" s="34" t="s">
        <v>1082</v>
      </c>
      <c r="F1895" s="26"/>
      <c r="G1895" s="26">
        <v>23507.200000000001</v>
      </c>
      <c r="H1895" s="26">
        <v>50000</v>
      </c>
      <c r="I1895" s="26"/>
      <c r="J1895" s="26"/>
      <c r="K1895" s="26"/>
      <c r="L1895" s="26">
        <f t="shared" si="7921"/>
        <v>0</v>
      </c>
      <c r="M1895" s="26">
        <f t="shared" si="7922"/>
        <v>23507.200000000001</v>
      </c>
      <c r="N1895" s="26">
        <f t="shared" si="7923"/>
        <v>50000</v>
      </c>
      <c r="O1895" s="26"/>
      <c r="P1895" s="26"/>
      <c r="Q1895" s="26"/>
      <c r="R1895" s="26">
        <f t="shared" si="7924"/>
        <v>0</v>
      </c>
      <c r="S1895" s="26">
        <f t="shared" si="7925"/>
        <v>23507.200000000001</v>
      </c>
      <c r="T1895" s="26">
        <f t="shared" si="7926"/>
        <v>50000</v>
      </c>
      <c r="U1895" s="26"/>
      <c r="V1895" s="26"/>
      <c r="W1895" s="26"/>
      <c r="X1895" s="26">
        <f t="shared" si="7927"/>
        <v>0</v>
      </c>
      <c r="Y1895" s="26">
        <f t="shared" si="7928"/>
        <v>23507.200000000001</v>
      </c>
      <c r="Z1895" s="26">
        <f t="shared" si="7929"/>
        <v>50000</v>
      </c>
      <c r="AA1895" s="26"/>
      <c r="AB1895" s="26"/>
      <c r="AC1895" s="26"/>
      <c r="AD1895" s="26">
        <f t="shared" si="7930"/>
        <v>0</v>
      </c>
      <c r="AE1895" s="26">
        <f t="shared" si="7931"/>
        <v>23507.200000000001</v>
      </c>
      <c r="AF1895" s="26">
        <f t="shared" si="7932"/>
        <v>50000</v>
      </c>
      <c r="AG1895" s="26"/>
      <c r="AH1895" s="26"/>
      <c r="AI1895" s="26"/>
      <c r="AJ1895" s="26">
        <f t="shared" si="7933"/>
        <v>0</v>
      </c>
      <c r="AK1895" s="26">
        <f t="shared" si="7934"/>
        <v>23507.200000000001</v>
      </c>
      <c r="AL1895" s="26">
        <f t="shared" si="7935"/>
        <v>50000</v>
      </c>
      <c r="AM1895" s="26"/>
      <c r="AN1895" s="26"/>
      <c r="AO1895" s="26"/>
      <c r="AP1895" s="26">
        <f t="shared" si="7936"/>
        <v>0</v>
      </c>
      <c r="AQ1895" s="26">
        <f t="shared" si="7937"/>
        <v>23507.200000000001</v>
      </c>
      <c r="AR1895" s="26">
        <f t="shared" si="7938"/>
        <v>50000</v>
      </c>
      <c r="AS1895" s="26"/>
      <c r="AT1895" s="26"/>
      <c r="AU1895" s="26"/>
      <c r="AV1895" s="26">
        <f t="shared" si="7939"/>
        <v>0</v>
      </c>
      <c r="AW1895" s="26">
        <f t="shared" si="7940"/>
        <v>23507.200000000001</v>
      </c>
      <c r="AX1895" s="26">
        <f t="shared" si="7941"/>
        <v>50000</v>
      </c>
      <c r="AY1895" s="26"/>
      <c r="AZ1895" s="26"/>
      <c r="BA1895" s="26"/>
      <c r="BB1895" s="26">
        <f t="shared" si="7942"/>
        <v>0</v>
      </c>
      <c r="BC1895" s="26">
        <f t="shared" si="7943"/>
        <v>23507.200000000001</v>
      </c>
      <c r="BD1895" s="26">
        <f t="shared" si="7944"/>
        <v>50000</v>
      </c>
      <c r="BE1895" s="26"/>
      <c r="BF1895" s="26"/>
      <c r="BG1895" s="26"/>
      <c r="BH1895" s="26">
        <f t="shared" si="7945"/>
        <v>0</v>
      </c>
      <c r="BI1895" s="26">
        <f t="shared" si="7946"/>
        <v>23507.200000000001</v>
      </c>
      <c r="BJ1895" s="26">
        <f t="shared" si="7947"/>
        <v>50000</v>
      </c>
      <c r="BK1895" s="26"/>
      <c r="BL1895" s="26"/>
      <c r="BM1895" s="26"/>
      <c r="BN1895" s="26">
        <f t="shared" si="7948"/>
        <v>0</v>
      </c>
      <c r="BO1895" s="26">
        <f t="shared" si="7949"/>
        <v>23507.200000000001</v>
      </c>
      <c r="BP1895" s="26">
        <f t="shared" si="7950"/>
        <v>50000</v>
      </c>
      <c r="BQ1895" s="26"/>
      <c r="BR1895" s="26"/>
      <c r="BS1895" s="26">
        <f t="shared" si="7951"/>
        <v>0</v>
      </c>
      <c r="BT1895" s="26">
        <f t="shared" si="7952"/>
        <v>23507.200000000001</v>
      </c>
      <c r="BU1895" s="26">
        <f t="shared" si="7953"/>
        <v>50000</v>
      </c>
      <c r="BV1895" s="26"/>
      <c r="BW1895" s="26"/>
      <c r="BX1895" s="26">
        <f t="shared" si="7954"/>
        <v>0</v>
      </c>
      <c r="BY1895" s="26">
        <f t="shared" si="7955"/>
        <v>23507.200000000001</v>
      </c>
      <c r="BZ1895" s="26">
        <f t="shared" si="7956"/>
        <v>50000</v>
      </c>
      <c r="CA1895" s="26"/>
      <c r="CB1895" s="26"/>
      <c r="CC1895" s="26"/>
      <c r="CD1895" s="26">
        <f t="shared" si="7752"/>
        <v>0</v>
      </c>
      <c r="CE1895" s="26">
        <f t="shared" si="7753"/>
        <v>23507.200000000001</v>
      </c>
      <c r="CF1895" s="26">
        <f t="shared" si="7754"/>
        <v>50000</v>
      </c>
      <c r="CG1895" s="26"/>
      <c r="CH1895" s="26"/>
      <c r="CI1895" s="26"/>
      <c r="CJ1895" s="26">
        <f t="shared" si="7755"/>
        <v>0</v>
      </c>
      <c r="CK1895" s="26">
        <f t="shared" si="7756"/>
        <v>23507.200000000001</v>
      </c>
      <c r="CL1895" s="26">
        <f t="shared" si="7757"/>
        <v>50000</v>
      </c>
      <c r="CM1895" s="26"/>
      <c r="CN1895" s="26"/>
      <c r="CO1895" s="26"/>
      <c r="CP1895" s="26">
        <f t="shared" si="7758"/>
        <v>0</v>
      </c>
      <c r="CQ1895" s="26">
        <f t="shared" si="7759"/>
        <v>23507.200000000001</v>
      </c>
      <c r="CR1895" s="26">
        <f t="shared" si="7760"/>
        <v>50000</v>
      </c>
      <c r="CS1895" s="26"/>
      <c r="CT1895" s="19"/>
      <c r="CU1895" s="35"/>
    </row>
    <row r="1896" spans="1:105" ht="62.4" hidden="1" x14ac:dyDescent="0.3">
      <c r="A1896" s="16" t="s">
        <v>1087</v>
      </c>
      <c r="B1896" s="17"/>
      <c r="C1896" s="16"/>
      <c r="D1896" s="16"/>
      <c r="E1896" s="34" t="s">
        <v>1088</v>
      </c>
      <c r="F1896" s="26">
        <f t="shared" si="7960"/>
        <v>6293</v>
      </c>
      <c r="G1896" s="26">
        <f t="shared" si="7961"/>
        <v>0</v>
      </c>
      <c r="H1896" s="26">
        <f t="shared" si="7962"/>
        <v>0</v>
      </c>
      <c r="I1896" s="26">
        <f t="shared" si="7963"/>
        <v>0</v>
      </c>
      <c r="J1896" s="26">
        <f t="shared" si="7964"/>
        <v>0</v>
      </c>
      <c r="K1896" s="26">
        <f t="shared" si="7965"/>
        <v>0</v>
      </c>
      <c r="L1896" s="26">
        <f t="shared" si="7921"/>
        <v>6293</v>
      </c>
      <c r="M1896" s="26">
        <f t="shared" si="7922"/>
        <v>0</v>
      </c>
      <c r="N1896" s="26">
        <f t="shared" si="7923"/>
        <v>0</v>
      </c>
      <c r="O1896" s="26">
        <f t="shared" si="7966"/>
        <v>2697</v>
      </c>
      <c r="P1896" s="26">
        <f t="shared" si="7967"/>
        <v>0</v>
      </c>
      <c r="Q1896" s="26">
        <f t="shared" si="7968"/>
        <v>0</v>
      </c>
      <c r="R1896" s="26">
        <f t="shared" si="7924"/>
        <v>8990</v>
      </c>
      <c r="S1896" s="26">
        <f t="shared" si="7925"/>
        <v>0</v>
      </c>
      <c r="T1896" s="26">
        <f t="shared" si="7926"/>
        <v>0</v>
      </c>
      <c r="U1896" s="26">
        <f t="shared" si="7969"/>
        <v>0</v>
      </c>
      <c r="V1896" s="26">
        <f t="shared" si="7970"/>
        <v>0</v>
      </c>
      <c r="W1896" s="26">
        <f t="shared" si="7971"/>
        <v>0</v>
      </c>
      <c r="X1896" s="26">
        <f t="shared" si="7927"/>
        <v>8990</v>
      </c>
      <c r="Y1896" s="26">
        <f t="shared" si="7928"/>
        <v>0</v>
      </c>
      <c r="Z1896" s="26">
        <f t="shared" si="7929"/>
        <v>0</v>
      </c>
      <c r="AA1896" s="26">
        <f t="shared" si="7972"/>
        <v>0</v>
      </c>
      <c r="AB1896" s="26">
        <f t="shared" si="7973"/>
        <v>0</v>
      </c>
      <c r="AC1896" s="26">
        <f t="shared" si="7974"/>
        <v>0</v>
      </c>
      <c r="AD1896" s="26">
        <f t="shared" si="7930"/>
        <v>8990</v>
      </c>
      <c r="AE1896" s="26">
        <f t="shared" si="7931"/>
        <v>0</v>
      </c>
      <c r="AF1896" s="26">
        <f t="shared" si="7932"/>
        <v>0</v>
      </c>
      <c r="AG1896" s="26">
        <f t="shared" si="7975"/>
        <v>0</v>
      </c>
      <c r="AH1896" s="26">
        <f t="shared" si="7976"/>
        <v>0</v>
      </c>
      <c r="AI1896" s="26">
        <f t="shared" si="7977"/>
        <v>0</v>
      </c>
      <c r="AJ1896" s="26">
        <f t="shared" si="7933"/>
        <v>8990</v>
      </c>
      <c r="AK1896" s="26">
        <f t="shared" si="7934"/>
        <v>0</v>
      </c>
      <c r="AL1896" s="26">
        <f t="shared" si="7935"/>
        <v>0</v>
      </c>
      <c r="AM1896" s="26">
        <f t="shared" si="7978"/>
        <v>-8990</v>
      </c>
      <c r="AN1896" s="26">
        <f t="shared" si="7979"/>
        <v>8990</v>
      </c>
      <c r="AO1896" s="26">
        <f t="shared" si="7980"/>
        <v>0</v>
      </c>
      <c r="AP1896" s="26">
        <f t="shared" si="7936"/>
        <v>0</v>
      </c>
      <c r="AQ1896" s="26">
        <f t="shared" si="7937"/>
        <v>8990</v>
      </c>
      <c r="AR1896" s="26">
        <f t="shared" si="7938"/>
        <v>0</v>
      </c>
      <c r="AS1896" s="26">
        <f t="shared" si="7981"/>
        <v>0</v>
      </c>
      <c r="AT1896" s="26">
        <f t="shared" si="7982"/>
        <v>0</v>
      </c>
      <c r="AU1896" s="26">
        <f t="shared" si="7983"/>
        <v>0</v>
      </c>
      <c r="AV1896" s="26">
        <f t="shared" si="7939"/>
        <v>0</v>
      </c>
      <c r="AW1896" s="26">
        <f t="shared" si="7940"/>
        <v>8990</v>
      </c>
      <c r="AX1896" s="26">
        <f t="shared" si="7941"/>
        <v>0</v>
      </c>
      <c r="AY1896" s="26">
        <f t="shared" si="7984"/>
        <v>0</v>
      </c>
      <c r="AZ1896" s="26">
        <f t="shared" si="7985"/>
        <v>0</v>
      </c>
      <c r="BA1896" s="26">
        <f t="shared" si="7986"/>
        <v>0</v>
      </c>
      <c r="BB1896" s="26">
        <f t="shared" si="7942"/>
        <v>0</v>
      </c>
      <c r="BC1896" s="26">
        <f t="shared" si="7943"/>
        <v>8990</v>
      </c>
      <c r="BD1896" s="26">
        <f t="shared" si="7944"/>
        <v>0</v>
      </c>
      <c r="BE1896" s="26">
        <f t="shared" si="7987"/>
        <v>0</v>
      </c>
      <c r="BF1896" s="26">
        <f t="shared" si="7988"/>
        <v>0</v>
      </c>
      <c r="BG1896" s="26">
        <f t="shared" si="7989"/>
        <v>0</v>
      </c>
      <c r="BH1896" s="26">
        <f t="shared" si="7945"/>
        <v>0</v>
      </c>
      <c r="BI1896" s="26">
        <f t="shared" si="7946"/>
        <v>8990</v>
      </c>
      <c r="BJ1896" s="26">
        <f t="shared" si="7947"/>
        <v>0</v>
      </c>
      <c r="BK1896" s="26">
        <f t="shared" si="7990"/>
        <v>0</v>
      </c>
      <c r="BL1896" s="26">
        <f t="shared" si="7991"/>
        <v>0</v>
      </c>
      <c r="BM1896" s="26">
        <f t="shared" si="7992"/>
        <v>0</v>
      </c>
      <c r="BN1896" s="26">
        <f t="shared" si="7948"/>
        <v>0</v>
      </c>
      <c r="BO1896" s="26">
        <f t="shared" si="7949"/>
        <v>8990</v>
      </c>
      <c r="BP1896" s="26">
        <f t="shared" si="7950"/>
        <v>0</v>
      </c>
      <c r="BQ1896" s="26">
        <f t="shared" si="7993"/>
        <v>0</v>
      </c>
      <c r="BR1896" s="26">
        <f t="shared" si="7994"/>
        <v>0</v>
      </c>
      <c r="BS1896" s="26">
        <f t="shared" si="7951"/>
        <v>0</v>
      </c>
      <c r="BT1896" s="26">
        <f t="shared" si="7952"/>
        <v>8990</v>
      </c>
      <c r="BU1896" s="26">
        <f t="shared" si="7953"/>
        <v>0</v>
      </c>
      <c r="BV1896" s="26">
        <f t="shared" si="7995"/>
        <v>0</v>
      </c>
      <c r="BW1896" s="26">
        <f t="shared" si="7996"/>
        <v>0</v>
      </c>
      <c r="BX1896" s="26">
        <f t="shared" si="7954"/>
        <v>0</v>
      </c>
      <c r="BY1896" s="26">
        <f t="shared" si="7955"/>
        <v>8990</v>
      </c>
      <c r="BZ1896" s="26">
        <f t="shared" si="7956"/>
        <v>0</v>
      </c>
      <c r="CA1896" s="26">
        <f t="shared" si="7997"/>
        <v>0</v>
      </c>
      <c r="CB1896" s="26">
        <f t="shared" si="7998"/>
        <v>0</v>
      </c>
      <c r="CC1896" s="26">
        <f t="shared" si="7999"/>
        <v>0</v>
      </c>
      <c r="CD1896" s="26">
        <f t="shared" si="7752"/>
        <v>0</v>
      </c>
      <c r="CE1896" s="26">
        <f t="shared" si="7753"/>
        <v>8990</v>
      </c>
      <c r="CF1896" s="26">
        <f t="shared" si="7754"/>
        <v>0</v>
      </c>
      <c r="CG1896" s="26">
        <f t="shared" si="8000"/>
        <v>0</v>
      </c>
      <c r="CH1896" s="26">
        <f t="shared" si="8001"/>
        <v>0</v>
      </c>
      <c r="CI1896" s="26">
        <f t="shared" si="8002"/>
        <v>0</v>
      </c>
      <c r="CJ1896" s="26">
        <f t="shared" si="7755"/>
        <v>0</v>
      </c>
      <c r="CK1896" s="26">
        <f t="shared" si="7756"/>
        <v>8990</v>
      </c>
      <c r="CL1896" s="26">
        <f t="shared" si="7757"/>
        <v>0</v>
      </c>
      <c r="CM1896" s="26">
        <f t="shared" si="8003"/>
        <v>0</v>
      </c>
      <c r="CN1896" s="26">
        <f t="shared" si="8004"/>
        <v>0</v>
      </c>
      <c r="CO1896" s="26">
        <f t="shared" si="8005"/>
        <v>0</v>
      </c>
      <c r="CP1896" s="26">
        <f t="shared" si="7758"/>
        <v>0</v>
      </c>
      <c r="CQ1896" s="26">
        <f t="shared" si="7759"/>
        <v>8990</v>
      </c>
      <c r="CR1896" s="26">
        <f t="shared" si="7760"/>
        <v>0</v>
      </c>
      <c r="CS1896" s="26">
        <f t="shared" si="8006"/>
        <v>0</v>
      </c>
      <c r="CT1896" s="19"/>
      <c r="CU1896" s="35"/>
      <c r="DA1896" s="1" t="s">
        <v>29</v>
      </c>
    </row>
    <row r="1897" spans="1:105" ht="46.8" hidden="1" x14ac:dyDescent="0.3">
      <c r="A1897" s="16" t="s">
        <v>1087</v>
      </c>
      <c r="B1897" s="17">
        <v>400</v>
      </c>
      <c r="C1897" s="16"/>
      <c r="D1897" s="16"/>
      <c r="E1897" s="34" t="s">
        <v>82</v>
      </c>
      <c r="F1897" s="26">
        <f t="shared" si="7960"/>
        <v>6293</v>
      </c>
      <c r="G1897" s="26">
        <f t="shared" si="7961"/>
        <v>0</v>
      </c>
      <c r="H1897" s="26">
        <f t="shared" si="7962"/>
        <v>0</v>
      </c>
      <c r="I1897" s="26">
        <f t="shared" si="7963"/>
        <v>0</v>
      </c>
      <c r="J1897" s="26">
        <f t="shared" si="7964"/>
        <v>0</v>
      </c>
      <c r="K1897" s="26">
        <f t="shared" si="7965"/>
        <v>0</v>
      </c>
      <c r="L1897" s="26">
        <f t="shared" si="7921"/>
        <v>6293</v>
      </c>
      <c r="M1897" s="26">
        <f t="shared" si="7922"/>
        <v>0</v>
      </c>
      <c r="N1897" s="26">
        <f t="shared" si="7923"/>
        <v>0</v>
      </c>
      <c r="O1897" s="26">
        <f t="shared" si="7966"/>
        <v>2697</v>
      </c>
      <c r="P1897" s="26">
        <f t="shared" si="7967"/>
        <v>0</v>
      </c>
      <c r="Q1897" s="26">
        <f t="shared" si="7968"/>
        <v>0</v>
      </c>
      <c r="R1897" s="26">
        <f t="shared" si="7924"/>
        <v>8990</v>
      </c>
      <c r="S1897" s="26">
        <f t="shared" si="7925"/>
        <v>0</v>
      </c>
      <c r="T1897" s="26">
        <f t="shared" si="7926"/>
        <v>0</v>
      </c>
      <c r="U1897" s="26">
        <f t="shared" si="7969"/>
        <v>0</v>
      </c>
      <c r="V1897" s="26">
        <f t="shared" si="7970"/>
        <v>0</v>
      </c>
      <c r="W1897" s="26">
        <f t="shared" si="7971"/>
        <v>0</v>
      </c>
      <c r="X1897" s="26">
        <f t="shared" si="7927"/>
        <v>8990</v>
      </c>
      <c r="Y1897" s="26">
        <f t="shared" si="7928"/>
        <v>0</v>
      </c>
      <c r="Z1897" s="26">
        <f t="shared" si="7929"/>
        <v>0</v>
      </c>
      <c r="AA1897" s="26">
        <f t="shared" si="7972"/>
        <v>0</v>
      </c>
      <c r="AB1897" s="26">
        <f t="shared" si="7973"/>
        <v>0</v>
      </c>
      <c r="AC1897" s="26">
        <f t="shared" si="7974"/>
        <v>0</v>
      </c>
      <c r="AD1897" s="26">
        <f t="shared" si="7930"/>
        <v>8990</v>
      </c>
      <c r="AE1897" s="26">
        <f t="shared" si="7931"/>
        <v>0</v>
      </c>
      <c r="AF1897" s="26">
        <f t="shared" si="7932"/>
        <v>0</v>
      </c>
      <c r="AG1897" s="26">
        <f t="shared" si="7975"/>
        <v>0</v>
      </c>
      <c r="AH1897" s="26">
        <f t="shared" si="7976"/>
        <v>0</v>
      </c>
      <c r="AI1897" s="26">
        <f t="shared" si="7977"/>
        <v>0</v>
      </c>
      <c r="AJ1897" s="26">
        <f t="shared" si="7933"/>
        <v>8990</v>
      </c>
      <c r="AK1897" s="26">
        <f t="shared" si="7934"/>
        <v>0</v>
      </c>
      <c r="AL1897" s="26">
        <f t="shared" si="7935"/>
        <v>0</v>
      </c>
      <c r="AM1897" s="26">
        <f t="shared" si="7978"/>
        <v>-8990</v>
      </c>
      <c r="AN1897" s="26">
        <f t="shared" si="7979"/>
        <v>8990</v>
      </c>
      <c r="AO1897" s="26">
        <f t="shared" si="7980"/>
        <v>0</v>
      </c>
      <c r="AP1897" s="26">
        <f t="shared" si="7936"/>
        <v>0</v>
      </c>
      <c r="AQ1897" s="26">
        <f t="shared" si="7937"/>
        <v>8990</v>
      </c>
      <c r="AR1897" s="26">
        <f t="shared" si="7938"/>
        <v>0</v>
      </c>
      <c r="AS1897" s="26">
        <f t="shared" si="7981"/>
        <v>0</v>
      </c>
      <c r="AT1897" s="26">
        <f t="shared" si="7982"/>
        <v>0</v>
      </c>
      <c r="AU1897" s="26">
        <f t="shared" si="7983"/>
        <v>0</v>
      </c>
      <c r="AV1897" s="26">
        <f t="shared" si="7939"/>
        <v>0</v>
      </c>
      <c r="AW1897" s="26">
        <f t="shared" si="7940"/>
        <v>8990</v>
      </c>
      <c r="AX1897" s="26">
        <f t="shared" si="7941"/>
        <v>0</v>
      </c>
      <c r="AY1897" s="26">
        <f t="shared" si="7984"/>
        <v>0</v>
      </c>
      <c r="AZ1897" s="26">
        <f t="shared" si="7985"/>
        <v>0</v>
      </c>
      <c r="BA1897" s="26">
        <f t="shared" si="7986"/>
        <v>0</v>
      </c>
      <c r="BB1897" s="26">
        <f t="shared" si="7942"/>
        <v>0</v>
      </c>
      <c r="BC1897" s="26">
        <f t="shared" si="7943"/>
        <v>8990</v>
      </c>
      <c r="BD1897" s="26">
        <f t="shared" si="7944"/>
        <v>0</v>
      </c>
      <c r="BE1897" s="26">
        <f t="shared" si="7987"/>
        <v>0</v>
      </c>
      <c r="BF1897" s="26">
        <f t="shared" si="7988"/>
        <v>0</v>
      </c>
      <c r="BG1897" s="26">
        <f t="shared" si="7989"/>
        <v>0</v>
      </c>
      <c r="BH1897" s="26">
        <f t="shared" si="7945"/>
        <v>0</v>
      </c>
      <c r="BI1897" s="26">
        <f t="shared" si="7946"/>
        <v>8990</v>
      </c>
      <c r="BJ1897" s="26">
        <f t="shared" si="7947"/>
        <v>0</v>
      </c>
      <c r="BK1897" s="26">
        <f t="shared" si="7990"/>
        <v>0</v>
      </c>
      <c r="BL1897" s="26">
        <f t="shared" si="7991"/>
        <v>0</v>
      </c>
      <c r="BM1897" s="26">
        <f t="shared" si="7992"/>
        <v>0</v>
      </c>
      <c r="BN1897" s="26">
        <f t="shared" si="7948"/>
        <v>0</v>
      </c>
      <c r="BO1897" s="26">
        <f t="shared" si="7949"/>
        <v>8990</v>
      </c>
      <c r="BP1897" s="26">
        <f t="shared" si="7950"/>
        <v>0</v>
      </c>
      <c r="BQ1897" s="26">
        <f t="shared" si="7993"/>
        <v>0</v>
      </c>
      <c r="BR1897" s="26">
        <f t="shared" si="7994"/>
        <v>0</v>
      </c>
      <c r="BS1897" s="26">
        <f t="shared" si="7951"/>
        <v>0</v>
      </c>
      <c r="BT1897" s="26">
        <f t="shared" si="7952"/>
        <v>8990</v>
      </c>
      <c r="BU1897" s="26">
        <f t="shared" si="7953"/>
        <v>0</v>
      </c>
      <c r="BV1897" s="26">
        <f t="shared" si="7995"/>
        <v>0</v>
      </c>
      <c r="BW1897" s="26">
        <f t="shared" si="7996"/>
        <v>0</v>
      </c>
      <c r="BX1897" s="26">
        <f t="shared" si="7954"/>
        <v>0</v>
      </c>
      <c r="BY1897" s="26">
        <f t="shared" si="7955"/>
        <v>8990</v>
      </c>
      <c r="BZ1897" s="26">
        <f t="shared" si="7956"/>
        <v>0</v>
      </c>
      <c r="CA1897" s="26">
        <f t="shared" si="7997"/>
        <v>0</v>
      </c>
      <c r="CB1897" s="26">
        <f t="shared" si="7998"/>
        <v>0</v>
      </c>
      <c r="CC1897" s="26">
        <f t="shared" si="7999"/>
        <v>0</v>
      </c>
      <c r="CD1897" s="26">
        <f t="shared" si="7752"/>
        <v>0</v>
      </c>
      <c r="CE1897" s="26">
        <f t="shared" si="7753"/>
        <v>8990</v>
      </c>
      <c r="CF1897" s="26">
        <f t="shared" si="7754"/>
        <v>0</v>
      </c>
      <c r="CG1897" s="26">
        <f t="shared" si="8000"/>
        <v>0</v>
      </c>
      <c r="CH1897" s="26">
        <f t="shared" si="8001"/>
        <v>0</v>
      </c>
      <c r="CI1897" s="26">
        <f t="shared" si="8002"/>
        <v>0</v>
      </c>
      <c r="CJ1897" s="26">
        <f t="shared" si="7755"/>
        <v>0</v>
      </c>
      <c r="CK1897" s="26">
        <f t="shared" si="7756"/>
        <v>8990</v>
      </c>
      <c r="CL1897" s="26">
        <f t="shared" si="7757"/>
        <v>0</v>
      </c>
      <c r="CM1897" s="26">
        <f t="shared" si="8003"/>
        <v>0</v>
      </c>
      <c r="CN1897" s="26">
        <f t="shared" si="8004"/>
        <v>0</v>
      </c>
      <c r="CO1897" s="26">
        <f t="shared" si="8005"/>
        <v>0</v>
      </c>
      <c r="CP1897" s="26">
        <f t="shared" si="7758"/>
        <v>0</v>
      </c>
      <c r="CQ1897" s="26">
        <f t="shared" si="7759"/>
        <v>8990</v>
      </c>
      <c r="CR1897" s="26">
        <f t="shared" si="7760"/>
        <v>0</v>
      </c>
      <c r="CS1897" s="26">
        <f t="shared" si="8006"/>
        <v>0</v>
      </c>
      <c r="CT1897" s="19"/>
      <c r="CU1897" s="35"/>
      <c r="CY1897" s="1" t="s">
        <v>27</v>
      </c>
    </row>
    <row r="1898" spans="1:105" hidden="1" x14ac:dyDescent="0.3">
      <c r="A1898" s="16" t="s">
        <v>1087</v>
      </c>
      <c r="B1898" s="17">
        <v>410</v>
      </c>
      <c r="C1898" s="16"/>
      <c r="D1898" s="16"/>
      <c r="E1898" s="34" t="s">
        <v>83</v>
      </c>
      <c r="F1898" s="26">
        <f t="shared" si="7960"/>
        <v>6293</v>
      </c>
      <c r="G1898" s="26">
        <f t="shared" si="7961"/>
        <v>0</v>
      </c>
      <c r="H1898" s="26">
        <f t="shared" si="7962"/>
        <v>0</v>
      </c>
      <c r="I1898" s="26">
        <f t="shared" si="7963"/>
        <v>0</v>
      </c>
      <c r="J1898" s="26">
        <f t="shared" si="7964"/>
        <v>0</v>
      </c>
      <c r="K1898" s="26">
        <f t="shared" si="7965"/>
        <v>0</v>
      </c>
      <c r="L1898" s="26">
        <f t="shared" si="7921"/>
        <v>6293</v>
      </c>
      <c r="M1898" s="26">
        <f t="shared" si="7922"/>
        <v>0</v>
      </c>
      <c r="N1898" s="26">
        <f t="shared" si="7923"/>
        <v>0</v>
      </c>
      <c r="O1898" s="26">
        <f t="shared" si="7966"/>
        <v>2697</v>
      </c>
      <c r="P1898" s="26">
        <f t="shared" si="7967"/>
        <v>0</v>
      </c>
      <c r="Q1898" s="26">
        <f t="shared" si="7968"/>
        <v>0</v>
      </c>
      <c r="R1898" s="26">
        <f t="shared" si="7924"/>
        <v>8990</v>
      </c>
      <c r="S1898" s="26">
        <f t="shared" si="7925"/>
        <v>0</v>
      </c>
      <c r="T1898" s="26">
        <f t="shared" si="7926"/>
        <v>0</v>
      </c>
      <c r="U1898" s="26">
        <f t="shared" si="7969"/>
        <v>0</v>
      </c>
      <c r="V1898" s="26">
        <f t="shared" si="7970"/>
        <v>0</v>
      </c>
      <c r="W1898" s="26">
        <f t="shared" si="7971"/>
        <v>0</v>
      </c>
      <c r="X1898" s="26">
        <f t="shared" si="7927"/>
        <v>8990</v>
      </c>
      <c r="Y1898" s="26">
        <f t="shared" si="7928"/>
        <v>0</v>
      </c>
      <c r="Z1898" s="26">
        <f t="shared" si="7929"/>
        <v>0</v>
      </c>
      <c r="AA1898" s="26">
        <f t="shared" si="7972"/>
        <v>0</v>
      </c>
      <c r="AB1898" s="26">
        <f t="shared" si="7973"/>
        <v>0</v>
      </c>
      <c r="AC1898" s="26">
        <f t="shared" si="7974"/>
        <v>0</v>
      </c>
      <c r="AD1898" s="26">
        <f t="shared" si="7930"/>
        <v>8990</v>
      </c>
      <c r="AE1898" s="26">
        <f t="shared" si="7931"/>
        <v>0</v>
      </c>
      <c r="AF1898" s="26">
        <f t="shared" si="7932"/>
        <v>0</v>
      </c>
      <c r="AG1898" s="26">
        <f t="shared" si="7975"/>
        <v>0</v>
      </c>
      <c r="AH1898" s="26">
        <f t="shared" si="7976"/>
        <v>0</v>
      </c>
      <c r="AI1898" s="26">
        <f t="shared" si="7977"/>
        <v>0</v>
      </c>
      <c r="AJ1898" s="26">
        <f t="shared" si="7933"/>
        <v>8990</v>
      </c>
      <c r="AK1898" s="26">
        <f t="shared" si="7934"/>
        <v>0</v>
      </c>
      <c r="AL1898" s="26">
        <f t="shared" si="7935"/>
        <v>0</v>
      </c>
      <c r="AM1898" s="26">
        <f t="shared" si="7978"/>
        <v>-8990</v>
      </c>
      <c r="AN1898" s="26">
        <f t="shared" si="7979"/>
        <v>8990</v>
      </c>
      <c r="AO1898" s="26">
        <f t="shared" si="7980"/>
        <v>0</v>
      </c>
      <c r="AP1898" s="26">
        <f t="shared" si="7936"/>
        <v>0</v>
      </c>
      <c r="AQ1898" s="26">
        <f t="shared" si="7937"/>
        <v>8990</v>
      </c>
      <c r="AR1898" s="26">
        <f t="shared" si="7938"/>
        <v>0</v>
      </c>
      <c r="AS1898" s="26">
        <f t="shared" si="7981"/>
        <v>0</v>
      </c>
      <c r="AT1898" s="26">
        <f t="shared" si="7982"/>
        <v>0</v>
      </c>
      <c r="AU1898" s="26">
        <f t="shared" si="7983"/>
        <v>0</v>
      </c>
      <c r="AV1898" s="26">
        <f t="shared" si="7939"/>
        <v>0</v>
      </c>
      <c r="AW1898" s="26">
        <f t="shared" si="7940"/>
        <v>8990</v>
      </c>
      <c r="AX1898" s="26">
        <f t="shared" si="7941"/>
        <v>0</v>
      </c>
      <c r="AY1898" s="26">
        <f t="shared" si="7984"/>
        <v>0</v>
      </c>
      <c r="AZ1898" s="26">
        <f t="shared" si="7985"/>
        <v>0</v>
      </c>
      <c r="BA1898" s="26">
        <f t="shared" si="7986"/>
        <v>0</v>
      </c>
      <c r="BB1898" s="26">
        <f t="shared" si="7942"/>
        <v>0</v>
      </c>
      <c r="BC1898" s="26">
        <f t="shared" si="7943"/>
        <v>8990</v>
      </c>
      <c r="BD1898" s="26">
        <f t="shared" si="7944"/>
        <v>0</v>
      </c>
      <c r="BE1898" s="26">
        <f t="shared" si="7987"/>
        <v>0</v>
      </c>
      <c r="BF1898" s="26">
        <f t="shared" si="7988"/>
        <v>0</v>
      </c>
      <c r="BG1898" s="26">
        <f t="shared" si="7989"/>
        <v>0</v>
      </c>
      <c r="BH1898" s="26">
        <f t="shared" si="7945"/>
        <v>0</v>
      </c>
      <c r="BI1898" s="26">
        <f t="shared" si="7946"/>
        <v>8990</v>
      </c>
      <c r="BJ1898" s="26">
        <f t="shared" si="7947"/>
        <v>0</v>
      </c>
      <c r="BK1898" s="26">
        <f t="shared" si="7990"/>
        <v>0</v>
      </c>
      <c r="BL1898" s="26">
        <f t="shared" si="7991"/>
        <v>0</v>
      </c>
      <c r="BM1898" s="26">
        <f t="shared" si="7992"/>
        <v>0</v>
      </c>
      <c r="BN1898" s="26">
        <f t="shared" si="7948"/>
        <v>0</v>
      </c>
      <c r="BO1898" s="26">
        <f t="shared" si="7949"/>
        <v>8990</v>
      </c>
      <c r="BP1898" s="26">
        <f t="shared" si="7950"/>
        <v>0</v>
      </c>
      <c r="BQ1898" s="26">
        <f t="shared" si="7993"/>
        <v>0</v>
      </c>
      <c r="BR1898" s="26">
        <f t="shared" si="7994"/>
        <v>0</v>
      </c>
      <c r="BS1898" s="26">
        <f t="shared" si="7951"/>
        <v>0</v>
      </c>
      <c r="BT1898" s="26">
        <f t="shared" si="7952"/>
        <v>8990</v>
      </c>
      <c r="BU1898" s="26">
        <f t="shared" si="7953"/>
        <v>0</v>
      </c>
      <c r="BV1898" s="26">
        <f t="shared" si="7995"/>
        <v>0</v>
      </c>
      <c r="BW1898" s="26">
        <f t="shared" si="7996"/>
        <v>0</v>
      </c>
      <c r="BX1898" s="26">
        <f t="shared" si="7954"/>
        <v>0</v>
      </c>
      <c r="BY1898" s="26">
        <f t="shared" si="7955"/>
        <v>8990</v>
      </c>
      <c r="BZ1898" s="26">
        <f t="shared" si="7956"/>
        <v>0</v>
      </c>
      <c r="CA1898" s="26">
        <f t="shared" si="7997"/>
        <v>0</v>
      </c>
      <c r="CB1898" s="26">
        <f t="shared" si="7998"/>
        <v>0</v>
      </c>
      <c r="CC1898" s="26">
        <f t="shared" si="7999"/>
        <v>0</v>
      </c>
      <c r="CD1898" s="26">
        <f t="shared" si="7752"/>
        <v>0</v>
      </c>
      <c r="CE1898" s="26">
        <f t="shared" si="7753"/>
        <v>8990</v>
      </c>
      <c r="CF1898" s="26">
        <f t="shared" si="7754"/>
        <v>0</v>
      </c>
      <c r="CG1898" s="26">
        <f t="shared" si="8000"/>
        <v>0</v>
      </c>
      <c r="CH1898" s="26">
        <f t="shared" si="8001"/>
        <v>0</v>
      </c>
      <c r="CI1898" s="26">
        <f t="shared" si="8002"/>
        <v>0</v>
      </c>
      <c r="CJ1898" s="26">
        <f t="shared" si="7755"/>
        <v>0</v>
      </c>
      <c r="CK1898" s="26">
        <f t="shared" si="7756"/>
        <v>8990</v>
      </c>
      <c r="CL1898" s="26">
        <f t="shared" si="7757"/>
        <v>0</v>
      </c>
      <c r="CM1898" s="26">
        <f t="shared" si="8003"/>
        <v>0</v>
      </c>
      <c r="CN1898" s="26">
        <f t="shared" si="8004"/>
        <v>0</v>
      </c>
      <c r="CO1898" s="26">
        <f t="shared" si="8005"/>
        <v>0</v>
      </c>
      <c r="CP1898" s="26">
        <f t="shared" si="7758"/>
        <v>0</v>
      </c>
      <c r="CQ1898" s="26">
        <f t="shared" si="7759"/>
        <v>8990</v>
      </c>
      <c r="CR1898" s="26">
        <f t="shared" si="7760"/>
        <v>0</v>
      </c>
      <c r="CS1898" s="26">
        <f t="shared" si="8006"/>
        <v>0</v>
      </c>
      <c r="CT1898" s="19"/>
      <c r="CU1898" s="35"/>
      <c r="CZ1898" s="1" t="s">
        <v>28</v>
      </c>
    </row>
    <row r="1899" spans="1:105" hidden="1" x14ac:dyDescent="0.3">
      <c r="A1899" s="16" t="s">
        <v>1087</v>
      </c>
      <c r="B1899" s="17">
        <v>410</v>
      </c>
      <c r="C1899" s="16" t="s">
        <v>64</v>
      </c>
      <c r="D1899" s="16" t="s">
        <v>311</v>
      </c>
      <c r="E1899" s="34" t="s">
        <v>1082</v>
      </c>
      <c r="F1899" s="26">
        <v>6293</v>
      </c>
      <c r="G1899" s="26"/>
      <c r="H1899" s="26"/>
      <c r="I1899" s="26"/>
      <c r="J1899" s="26"/>
      <c r="K1899" s="26"/>
      <c r="L1899" s="26">
        <f t="shared" si="7921"/>
        <v>6293</v>
      </c>
      <c r="M1899" s="26">
        <f t="shared" si="7922"/>
        <v>0</v>
      </c>
      <c r="N1899" s="26">
        <f t="shared" si="7923"/>
        <v>0</v>
      </c>
      <c r="O1899" s="26">
        <v>2697</v>
      </c>
      <c r="P1899" s="26"/>
      <c r="Q1899" s="26"/>
      <c r="R1899" s="26">
        <f t="shared" si="7924"/>
        <v>8990</v>
      </c>
      <c r="S1899" s="26">
        <f t="shared" si="7925"/>
        <v>0</v>
      </c>
      <c r="T1899" s="26">
        <f t="shared" si="7926"/>
        <v>0</v>
      </c>
      <c r="U1899" s="26"/>
      <c r="V1899" s="26"/>
      <c r="W1899" s="26"/>
      <c r="X1899" s="26">
        <f t="shared" si="7927"/>
        <v>8990</v>
      </c>
      <c r="Y1899" s="26">
        <f t="shared" si="7928"/>
        <v>0</v>
      </c>
      <c r="Z1899" s="26">
        <f t="shared" si="7929"/>
        <v>0</v>
      </c>
      <c r="AA1899" s="26"/>
      <c r="AB1899" s="26"/>
      <c r="AC1899" s="26"/>
      <c r="AD1899" s="26">
        <f t="shared" si="7930"/>
        <v>8990</v>
      </c>
      <c r="AE1899" s="26">
        <f t="shared" si="7931"/>
        <v>0</v>
      </c>
      <c r="AF1899" s="26">
        <f t="shared" si="7932"/>
        <v>0</v>
      </c>
      <c r="AG1899" s="26"/>
      <c r="AH1899" s="26"/>
      <c r="AI1899" s="26"/>
      <c r="AJ1899" s="26">
        <f t="shared" si="7933"/>
        <v>8990</v>
      </c>
      <c r="AK1899" s="26">
        <f t="shared" si="7934"/>
        <v>0</v>
      </c>
      <c r="AL1899" s="26">
        <f t="shared" si="7935"/>
        <v>0</v>
      </c>
      <c r="AM1899" s="26">
        <v>-8990</v>
      </c>
      <c r="AN1899" s="26">
        <v>8990</v>
      </c>
      <c r="AO1899" s="26"/>
      <c r="AP1899" s="26">
        <f t="shared" si="7936"/>
        <v>0</v>
      </c>
      <c r="AQ1899" s="26">
        <f t="shared" si="7937"/>
        <v>8990</v>
      </c>
      <c r="AR1899" s="26">
        <f t="shared" si="7938"/>
        <v>0</v>
      </c>
      <c r="AS1899" s="26"/>
      <c r="AT1899" s="26"/>
      <c r="AU1899" s="26"/>
      <c r="AV1899" s="26">
        <f t="shared" si="7939"/>
        <v>0</v>
      </c>
      <c r="AW1899" s="26">
        <f t="shared" si="7940"/>
        <v>8990</v>
      </c>
      <c r="AX1899" s="26">
        <f t="shared" si="7941"/>
        <v>0</v>
      </c>
      <c r="AY1899" s="26"/>
      <c r="AZ1899" s="26"/>
      <c r="BA1899" s="26"/>
      <c r="BB1899" s="26">
        <f t="shared" si="7942"/>
        <v>0</v>
      </c>
      <c r="BC1899" s="26">
        <f t="shared" si="7943"/>
        <v>8990</v>
      </c>
      <c r="BD1899" s="26">
        <f t="shared" si="7944"/>
        <v>0</v>
      </c>
      <c r="BE1899" s="26"/>
      <c r="BF1899" s="26"/>
      <c r="BG1899" s="26"/>
      <c r="BH1899" s="26">
        <f t="shared" si="7945"/>
        <v>0</v>
      </c>
      <c r="BI1899" s="26">
        <f t="shared" si="7946"/>
        <v>8990</v>
      </c>
      <c r="BJ1899" s="26">
        <f t="shared" si="7947"/>
        <v>0</v>
      </c>
      <c r="BK1899" s="26"/>
      <c r="BL1899" s="26"/>
      <c r="BM1899" s="26"/>
      <c r="BN1899" s="26">
        <f t="shared" si="7948"/>
        <v>0</v>
      </c>
      <c r="BO1899" s="26">
        <f t="shared" si="7949"/>
        <v>8990</v>
      </c>
      <c r="BP1899" s="26">
        <f t="shared" si="7950"/>
        <v>0</v>
      </c>
      <c r="BQ1899" s="26"/>
      <c r="BR1899" s="26"/>
      <c r="BS1899" s="26">
        <f t="shared" si="7951"/>
        <v>0</v>
      </c>
      <c r="BT1899" s="26">
        <f t="shared" si="7952"/>
        <v>8990</v>
      </c>
      <c r="BU1899" s="26">
        <f t="shared" si="7953"/>
        <v>0</v>
      </c>
      <c r="BV1899" s="26"/>
      <c r="BW1899" s="26"/>
      <c r="BX1899" s="26">
        <f t="shared" si="7954"/>
        <v>0</v>
      </c>
      <c r="BY1899" s="26">
        <f t="shared" si="7955"/>
        <v>8990</v>
      </c>
      <c r="BZ1899" s="26">
        <f t="shared" si="7956"/>
        <v>0</v>
      </c>
      <c r="CA1899" s="26"/>
      <c r="CB1899" s="26"/>
      <c r="CC1899" s="26"/>
      <c r="CD1899" s="26">
        <f t="shared" si="7752"/>
        <v>0</v>
      </c>
      <c r="CE1899" s="26">
        <f t="shared" si="7753"/>
        <v>8990</v>
      </c>
      <c r="CF1899" s="26">
        <f t="shared" si="7754"/>
        <v>0</v>
      </c>
      <c r="CG1899" s="26"/>
      <c r="CH1899" s="26"/>
      <c r="CI1899" s="26"/>
      <c r="CJ1899" s="26">
        <f t="shared" si="7755"/>
        <v>0</v>
      </c>
      <c r="CK1899" s="26">
        <f t="shared" si="7756"/>
        <v>8990</v>
      </c>
      <c r="CL1899" s="26">
        <f t="shared" si="7757"/>
        <v>0</v>
      </c>
      <c r="CM1899" s="26"/>
      <c r="CN1899" s="26"/>
      <c r="CO1899" s="26"/>
      <c r="CP1899" s="26">
        <f t="shared" si="7758"/>
        <v>0</v>
      </c>
      <c r="CQ1899" s="26">
        <f t="shared" si="7759"/>
        <v>8990</v>
      </c>
      <c r="CR1899" s="26">
        <f t="shared" si="7760"/>
        <v>0</v>
      </c>
      <c r="CS1899" s="26"/>
      <c r="CT1899" s="19"/>
      <c r="CU1899" s="35"/>
    </row>
    <row r="1900" spans="1:105" ht="46.8" hidden="1" x14ac:dyDescent="0.3">
      <c r="A1900" s="16" t="s">
        <v>1089</v>
      </c>
      <c r="B1900" s="17"/>
      <c r="C1900" s="16"/>
      <c r="D1900" s="16"/>
      <c r="E1900" s="34" t="s">
        <v>1090</v>
      </c>
      <c r="F1900" s="26">
        <f t="shared" si="7960"/>
        <v>3696</v>
      </c>
      <c r="G1900" s="26">
        <f t="shared" si="7961"/>
        <v>0</v>
      </c>
      <c r="H1900" s="26">
        <f t="shared" si="7962"/>
        <v>0</v>
      </c>
      <c r="I1900" s="26"/>
      <c r="J1900" s="26"/>
      <c r="K1900" s="26"/>
      <c r="L1900" s="26">
        <f t="shared" si="7921"/>
        <v>3696</v>
      </c>
      <c r="M1900" s="26">
        <f t="shared" si="7922"/>
        <v>0</v>
      </c>
      <c r="N1900" s="26">
        <f t="shared" si="7923"/>
        <v>0</v>
      </c>
      <c r="O1900" s="26"/>
      <c r="P1900" s="26"/>
      <c r="Q1900" s="26"/>
      <c r="R1900" s="26">
        <f t="shared" si="7924"/>
        <v>3696</v>
      </c>
      <c r="S1900" s="26">
        <f t="shared" si="7925"/>
        <v>0</v>
      </c>
      <c r="T1900" s="26">
        <f t="shared" si="7926"/>
        <v>0</v>
      </c>
      <c r="U1900" s="26"/>
      <c r="V1900" s="26"/>
      <c r="W1900" s="26"/>
      <c r="X1900" s="26">
        <f t="shared" si="7927"/>
        <v>3696</v>
      </c>
      <c r="Y1900" s="26">
        <f t="shared" si="7928"/>
        <v>0</v>
      </c>
      <c r="Z1900" s="26">
        <f t="shared" si="7929"/>
        <v>0</v>
      </c>
      <c r="AA1900" s="26"/>
      <c r="AB1900" s="26"/>
      <c r="AC1900" s="26"/>
      <c r="AD1900" s="26">
        <f t="shared" si="7930"/>
        <v>3696</v>
      </c>
      <c r="AE1900" s="26">
        <f t="shared" si="7931"/>
        <v>0</v>
      </c>
      <c r="AF1900" s="26">
        <f t="shared" si="7932"/>
        <v>0</v>
      </c>
      <c r="AG1900" s="26"/>
      <c r="AH1900" s="26"/>
      <c r="AI1900" s="26"/>
      <c r="AJ1900" s="26">
        <f t="shared" si="7933"/>
        <v>3696</v>
      </c>
      <c r="AK1900" s="26">
        <f t="shared" si="7934"/>
        <v>0</v>
      </c>
      <c r="AL1900" s="26">
        <f t="shared" si="7935"/>
        <v>0</v>
      </c>
      <c r="AM1900" s="26">
        <f t="shared" si="7978"/>
        <v>0</v>
      </c>
      <c r="AN1900" s="26">
        <f t="shared" si="7979"/>
        <v>0</v>
      </c>
      <c r="AO1900" s="26">
        <f t="shared" si="7980"/>
        <v>0</v>
      </c>
      <c r="AP1900" s="26">
        <f t="shared" si="7936"/>
        <v>3696</v>
      </c>
      <c r="AQ1900" s="26">
        <f t="shared" si="7937"/>
        <v>0</v>
      </c>
      <c r="AR1900" s="26">
        <f t="shared" si="7938"/>
        <v>0</v>
      </c>
      <c r="AS1900" s="26">
        <f t="shared" si="7981"/>
        <v>0</v>
      </c>
      <c r="AT1900" s="26">
        <f t="shared" si="7982"/>
        <v>0</v>
      </c>
      <c r="AU1900" s="26">
        <f t="shared" si="7983"/>
        <v>0</v>
      </c>
      <c r="AV1900" s="26">
        <f t="shared" si="7939"/>
        <v>3696</v>
      </c>
      <c r="AW1900" s="26">
        <f t="shared" si="7940"/>
        <v>0</v>
      </c>
      <c r="AX1900" s="26">
        <f t="shared" si="7941"/>
        <v>0</v>
      </c>
      <c r="AY1900" s="26">
        <f t="shared" si="7984"/>
        <v>0</v>
      </c>
      <c r="AZ1900" s="26">
        <f t="shared" si="7985"/>
        <v>0</v>
      </c>
      <c r="BA1900" s="26">
        <f t="shared" si="7986"/>
        <v>0</v>
      </c>
      <c r="BB1900" s="26">
        <f t="shared" si="7942"/>
        <v>3696</v>
      </c>
      <c r="BC1900" s="26">
        <f t="shared" si="7943"/>
        <v>0</v>
      </c>
      <c r="BD1900" s="26">
        <f t="shared" si="7944"/>
        <v>0</v>
      </c>
      <c r="BE1900" s="26">
        <f t="shared" si="7987"/>
        <v>0</v>
      </c>
      <c r="BF1900" s="26">
        <f t="shared" si="7988"/>
        <v>0</v>
      </c>
      <c r="BG1900" s="26">
        <f t="shared" si="7989"/>
        <v>0</v>
      </c>
      <c r="BH1900" s="26">
        <f t="shared" si="7945"/>
        <v>3696</v>
      </c>
      <c r="BI1900" s="26">
        <f t="shared" si="7946"/>
        <v>0</v>
      </c>
      <c r="BJ1900" s="26">
        <f t="shared" si="7947"/>
        <v>0</v>
      </c>
      <c r="BK1900" s="26">
        <f t="shared" si="7990"/>
        <v>0</v>
      </c>
      <c r="BL1900" s="26">
        <f t="shared" si="7991"/>
        <v>0</v>
      </c>
      <c r="BM1900" s="26">
        <f t="shared" si="7992"/>
        <v>0</v>
      </c>
      <c r="BN1900" s="26">
        <f t="shared" si="7948"/>
        <v>3696</v>
      </c>
      <c r="BO1900" s="26">
        <f t="shared" si="7949"/>
        <v>0</v>
      </c>
      <c r="BP1900" s="26">
        <f t="shared" si="7950"/>
        <v>0</v>
      </c>
      <c r="BQ1900" s="26">
        <f t="shared" si="7993"/>
        <v>0</v>
      </c>
      <c r="BR1900" s="26">
        <f t="shared" si="7994"/>
        <v>0</v>
      </c>
      <c r="BS1900" s="26">
        <f t="shared" si="7951"/>
        <v>3696</v>
      </c>
      <c r="BT1900" s="26">
        <f t="shared" si="7952"/>
        <v>0</v>
      </c>
      <c r="BU1900" s="26">
        <f t="shared" si="7953"/>
        <v>0</v>
      </c>
      <c r="BV1900" s="26">
        <f t="shared" si="7995"/>
        <v>0</v>
      </c>
      <c r="BW1900" s="26">
        <f t="shared" si="7996"/>
        <v>0</v>
      </c>
      <c r="BX1900" s="26">
        <f t="shared" si="7954"/>
        <v>3696</v>
      </c>
      <c r="BY1900" s="26">
        <f t="shared" si="7955"/>
        <v>0</v>
      </c>
      <c r="BZ1900" s="26">
        <f t="shared" si="7956"/>
        <v>0</v>
      </c>
      <c r="CA1900" s="26">
        <f t="shared" si="7997"/>
        <v>0</v>
      </c>
      <c r="CB1900" s="26">
        <f t="shared" si="7998"/>
        <v>0</v>
      </c>
      <c r="CC1900" s="26">
        <f t="shared" si="7999"/>
        <v>0</v>
      </c>
      <c r="CD1900" s="26">
        <f t="shared" ref="CD1900:CD1963" si="8007">BX1900+CA1900</f>
        <v>3696</v>
      </c>
      <c r="CE1900" s="26">
        <f t="shared" ref="CE1900:CE1963" si="8008">BY1900+CB1900</f>
        <v>0</v>
      </c>
      <c r="CF1900" s="26">
        <f t="shared" ref="CF1900:CF1963" si="8009">BZ1900+CC1900</f>
        <v>0</v>
      </c>
      <c r="CG1900" s="26">
        <f t="shared" si="8000"/>
        <v>0</v>
      </c>
      <c r="CH1900" s="26">
        <f t="shared" si="8001"/>
        <v>0</v>
      </c>
      <c r="CI1900" s="26">
        <f t="shared" si="8002"/>
        <v>0</v>
      </c>
      <c r="CJ1900" s="26">
        <f t="shared" ref="CJ1900:CJ1963" si="8010">CD1900+CG1900</f>
        <v>3696</v>
      </c>
      <c r="CK1900" s="26">
        <f t="shared" ref="CK1900:CK1963" si="8011">CE1900+CH1900</f>
        <v>0</v>
      </c>
      <c r="CL1900" s="26">
        <f t="shared" ref="CL1900:CL1963" si="8012">CF1900+CI1900</f>
        <v>0</v>
      </c>
      <c r="CM1900" s="26">
        <f t="shared" si="8003"/>
        <v>0</v>
      </c>
      <c r="CN1900" s="26">
        <f t="shared" si="8004"/>
        <v>0</v>
      </c>
      <c r="CO1900" s="26">
        <f t="shared" si="8005"/>
        <v>0</v>
      </c>
      <c r="CP1900" s="26">
        <f t="shared" ref="CP1900:CP1963" si="8013">CJ1900+CM1900</f>
        <v>3696</v>
      </c>
      <c r="CQ1900" s="26">
        <f t="shared" ref="CQ1900:CQ1963" si="8014">CK1900+CN1900</f>
        <v>0</v>
      </c>
      <c r="CR1900" s="26">
        <f t="shared" ref="CR1900:CR1963" si="8015">CL1900+CO1900</f>
        <v>0</v>
      </c>
      <c r="CS1900" s="26">
        <f t="shared" si="8006"/>
        <v>0</v>
      </c>
      <c r="CT1900" s="19"/>
      <c r="CU1900" s="35"/>
      <c r="DA1900" s="1" t="s">
        <v>29</v>
      </c>
    </row>
    <row r="1901" spans="1:105" ht="46.8" hidden="1" x14ac:dyDescent="0.3">
      <c r="A1901" s="16" t="s">
        <v>1089</v>
      </c>
      <c r="B1901" s="17">
        <v>400</v>
      </c>
      <c r="C1901" s="16"/>
      <c r="D1901" s="16"/>
      <c r="E1901" s="34" t="s">
        <v>82</v>
      </c>
      <c r="F1901" s="26">
        <f t="shared" si="7960"/>
        <v>3696</v>
      </c>
      <c r="G1901" s="26">
        <f t="shared" si="7961"/>
        <v>0</v>
      </c>
      <c r="H1901" s="26">
        <f t="shared" si="7962"/>
        <v>0</v>
      </c>
      <c r="I1901" s="26"/>
      <c r="J1901" s="26"/>
      <c r="K1901" s="26"/>
      <c r="L1901" s="26">
        <f t="shared" si="7921"/>
        <v>3696</v>
      </c>
      <c r="M1901" s="26">
        <f t="shared" si="7922"/>
        <v>0</v>
      </c>
      <c r="N1901" s="26">
        <f t="shared" si="7923"/>
        <v>0</v>
      </c>
      <c r="O1901" s="26"/>
      <c r="P1901" s="26"/>
      <c r="Q1901" s="26"/>
      <c r="R1901" s="26">
        <f t="shared" si="7924"/>
        <v>3696</v>
      </c>
      <c r="S1901" s="26">
        <f t="shared" si="7925"/>
        <v>0</v>
      </c>
      <c r="T1901" s="26">
        <f t="shared" si="7926"/>
        <v>0</v>
      </c>
      <c r="U1901" s="26"/>
      <c r="V1901" s="26"/>
      <c r="W1901" s="26"/>
      <c r="X1901" s="26">
        <f t="shared" si="7927"/>
        <v>3696</v>
      </c>
      <c r="Y1901" s="26">
        <f t="shared" si="7928"/>
        <v>0</v>
      </c>
      <c r="Z1901" s="26">
        <f t="shared" si="7929"/>
        <v>0</v>
      </c>
      <c r="AA1901" s="26"/>
      <c r="AB1901" s="26"/>
      <c r="AC1901" s="26"/>
      <c r="AD1901" s="26">
        <f t="shared" si="7930"/>
        <v>3696</v>
      </c>
      <c r="AE1901" s="26">
        <f t="shared" si="7931"/>
        <v>0</v>
      </c>
      <c r="AF1901" s="26">
        <f t="shared" si="7932"/>
        <v>0</v>
      </c>
      <c r="AG1901" s="26"/>
      <c r="AH1901" s="26"/>
      <c r="AI1901" s="26"/>
      <c r="AJ1901" s="26">
        <f t="shared" si="7933"/>
        <v>3696</v>
      </c>
      <c r="AK1901" s="26">
        <f t="shared" si="7934"/>
        <v>0</v>
      </c>
      <c r="AL1901" s="26">
        <f t="shared" si="7935"/>
        <v>0</v>
      </c>
      <c r="AM1901" s="26">
        <f t="shared" si="7978"/>
        <v>0</v>
      </c>
      <c r="AN1901" s="26">
        <f t="shared" si="7979"/>
        <v>0</v>
      </c>
      <c r="AO1901" s="26">
        <f t="shared" si="7980"/>
        <v>0</v>
      </c>
      <c r="AP1901" s="26">
        <f t="shared" si="7936"/>
        <v>3696</v>
      </c>
      <c r="AQ1901" s="26">
        <f t="shared" si="7937"/>
        <v>0</v>
      </c>
      <c r="AR1901" s="26">
        <f t="shared" si="7938"/>
        <v>0</v>
      </c>
      <c r="AS1901" s="26">
        <f t="shared" si="7981"/>
        <v>0</v>
      </c>
      <c r="AT1901" s="26">
        <f t="shared" si="7982"/>
        <v>0</v>
      </c>
      <c r="AU1901" s="26">
        <f t="shared" si="7983"/>
        <v>0</v>
      </c>
      <c r="AV1901" s="26">
        <f t="shared" si="7939"/>
        <v>3696</v>
      </c>
      <c r="AW1901" s="26">
        <f t="shared" si="7940"/>
        <v>0</v>
      </c>
      <c r="AX1901" s="26">
        <f t="shared" si="7941"/>
        <v>0</v>
      </c>
      <c r="AY1901" s="26">
        <f t="shared" si="7984"/>
        <v>0</v>
      </c>
      <c r="AZ1901" s="26">
        <f t="shared" si="7985"/>
        <v>0</v>
      </c>
      <c r="BA1901" s="26">
        <f t="shared" si="7986"/>
        <v>0</v>
      </c>
      <c r="BB1901" s="26">
        <f t="shared" si="7942"/>
        <v>3696</v>
      </c>
      <c r="BC1901" s="26">
        <f t="shared" si="7943"/>
        <v>0</v>
      </c>
      <c r="BD1901" s="26">
        <f t="shared" si="7944"/>
        <v>0</v>
      </c>
      <c r="BE1901" s="26">
        <f t="shared" si="7987"/>
        <v>0</v>
      </c>
      <c r="BF1901" s="26">
        <f t="shared" si="7988"/>
        <v>0</v>
      </c>
      <c r="BG1901" s="26">
        <f t="shared" si="7989"/>
        <v>0</v>
      </c>
      <c r="BH1901" s="26">
        <f t="shared" si="7945"/>
        <v>3696</v>
      </c>
      <c r="BI1901" s="26">
        <f t="shared" si="7946"/>
        <v>0</v>
      </c>
      <c r="BJ1901" s="26">
        <f t="shared" si="7947"/>
        <v>0</v>
      </c>
      <c r="BK1901" s="26">
        <f t="shared" si="7990"/>
        <v>0</v>
      </c>
      <c r="BL1901" s="26">
        <f t="shared" si="7991"/>
        <v>0</v>
      </c>
      <c r="BM1901" s="26">
        <f t="shared" si="7992"/>
        <v>0</v>
      </c>
      <c r="BN1901" s="26">
        <f t="shared" si="7948"/>
        <v>3696</v>
      </c>
      <c r="BO1901" s="26">
        <f t="shared" si="7949"/>
        <v>0</v>
      </c>
      <c r="BP1901" s="26">
        <f t="shared" si="7950"/>
        <v>0</v>
      </c>
      <c r="BQ1901" s="26">
        <f t="shared" si="7993"/>
        <v>0</v>
      </c>
      <c r="BR1901" s="26">
        <f t="shared" si="7994"/>
        <v>0</v>
      </c>
      <c r="BS1901" s="26">
        <f t="shared" si="7951"/>
        <v>3696</v>
      </c>
      <c r="BT1901" s="26">
        <f t="shared" si="7952"/>
        <v>0</v>
      </c>
      <c r="BU1901" s="26">
        <f t="shared" si="7953"/>
        <v>0</v>
      </c>
      <c r="BV1901" s="26">
        <f t="shared" si="7995"/>
        <v>0</v>
      </c>
      <c r="BW1901" s="26">
        <f t="shared" si="7996"/>
        <v>0</v>
      </c>
      <c r="BX1901" s="26">
        <f t="shared" si="7954"/>
        <v>3696</v>
      </c>
      <c r="BY1901" s="26">
        <f t="shared" si="7955"/>
        <v>0</v>
      </c>
      <c r="BZ1901" s="26">
        <f t="shared" si="7956"/>
        <v>0</v>
      </c>
      <c r="CA1901" s="26">
        <f t="shared" si="7997"/>
        <v>0</v>
      </c>
      <c r="CB1901" s="26">
        <f t="shared" si="7998"/>
        <v>0</v>
      </c>
      <c r="CC1901" s="26">
        <f t="shared" si="7999"/>
        <v>0</v>
      </c>
      <c r="CD1901" s="26">
        <f t="shared" si="8007"/>
        <v>3696</v>
      </c>
      <c r="CE1901" s="26">
        <f t="shared" si="8008"/>
        <v>0</v>
      </c>
      <c r="CF1901" s="26">
        <f t="shared" si="8009"/>
        <v>0</v>
      </c>
      <c r="CG1901" s="26">
        <f t="shared" si="8000"/>
        <v>0</v>
      </c>
      <c r="CH1901" s="26">
        <f t="shared" si="8001"/>
        <v>0</v>
      </c>
      <c r="CI1901" s="26">
        <f t="shared" si="8002"/>
        <v>0</v>
      </c>
      <c r="CJ1901" s="26">
        <f t="shared" si="8010"/>
        <v>3696</v>
      </c>
      <c r="CK1901" s="26">
        <f t="shared" si="8011"/>
        <v>0</v>
      </c>
      <c r="CL1901" s="26">
        <f t="shared" si="8012"/>
        <v>0</v>
      </c>
      <c r="CM1901" s="26">
        <f t="shared" si="8003"/>
        <v>0</v>
      </c>
      <c r="CN1901" s="26">
        <f t="shared" si="8004"/>
        <v>0</v>
      </c>
      <c r="CO1901" s="26">
        <f t="shared" si="8005"/>
        <v>0</v>
      </c>
      <c r="CP1901" s="26">
        <f t="shared" si="8013"/>
        <v>3696</v>
      </c>
      <c r="CQ1901" s="26">
        <f t="shared" si="8014"/>
        <v>0</v>
      </c>
      <c r="CR1901" s="26">
        <f t="shared" si="8015"/>
        <v>0</v>
      </c>
      <c r="CS1901" s="26">
        <f t="shared" si="8006"/>
        <v>0</v>
      </c>
      <c r="CT1901" s="19"/>
      <c r="CU1901" s="35"/>
      <c r="CY1901" s="1" t="s">
        <v>27</v>
      </c>
    </row>
    <row r="1902" spans="1:105" hidden="1" x14ac:dyDescent="0.3">
      <c r="A1902" s="16" t="s">
        <v>1089</v>
      </c>
      <c r="B1902" s="17">
        <v>410</v>
      </c>
      <c r="C1902" s="16"/>
      <c r="D1902" s="16"/>
      <c r="E1902" s="34" t="s">
        <v>83</v>
      </c>
      <c r="F1902" s="26">
        <f t="shared" si="7960"/>
        <v>3696</v>
      </c>
      <c r="G1902" s="26">
        <f t="shared" si="7961"/>
        <v>0</v>
      </c>
      <c r="H1902" s="26">
        <f t="shared" si="7962"/>
        <v>0</v>
      </c>
      <c r="I1902" s="26"/>
      <c r="J1902" s="26"/>
      <c r="K1902" s="26"/>
      <c r="L1902" s="26">
        <f t="shared" si="7921"/>
        <v>3696</v>
      </c>
      <c r="M1902" s="26">
        <f t="shared" si="7922"/>
        <v>0</v>
      </c>
      <c r="N1902" s="26">
        <f t="shared" si="7923"/>
        <v>0</v>
      </c>
      <c r="O1902" s="26"/>
      <c r="P1902" s="26"/>
      <c r="Q1902" s="26"/>
      <c r="R1902" s="26">
        <f t="shared" si="7924"/>
        <v>3696</v>
      </c>
      <c r="S1902" s="26">
        <f t="shared" si="7925"/>
        <v>0</v>
      </c>
      <c r="T1902" s="26">
        <f t="shared" si="7926"/>
        <v>0</v>
      </c>
      <c r="U1902" s="26"/>
      <c r="V1902" s="26"/>
      <c r="W1902" s="26"/>
      <c r="X1902" s="26">
        <f t="shared" si="7927"/>
        <v>3696</v>
      </c>
      <c r="Y1902" s="26">
        <f t="shared" si="7928"/>
        <v>0</v>
      </c>
      <c r="Z1902" s="26">
        <f t="shared" si="7929"/>
        <v>0</v>
      </c>
      <c r="AA1902" s="26"/>
      <c r="AB1902" s="26"/>
      <c r="AC1902" s="26"/>
      <c r="AD1902" s="26">
        <f t="shared" si="7930"/>
        <v>3696</v>
      </c>
      <c r="AE1902" s="26">
        <f t="shared" si="7931"/>
        <v>0</v>
      </c>
      <c r="AF1902" s="26">
        <f t="shared" si="7932"/>
        <v>0</v>
      </c>
      <c r="AG1902" s="26"/>
      <c r="AH1902" s="26"/>
      <c r="AI1902" s="26"/>
      <c r="AJ1902" s="26">
        <f t="shared" si="7933"/>
        <v>3696</v>
      </c>
      <c r="AK1902" s="26">
        <f t="shared" si="7934"/>
        <v>0</v>
      </c>
      <c r="AL1902" s="26">
        <f t="shared" si="7935"/>
        <v>0</v>
      </c>
      <c r="AM1902" s="26">
        <f t="shared" si="7978"/>
        <v>0</v>
      </c>
      <c r="AN1902" s="26">
        <f t="shared" si="7979"/>
        <v>0</v>
      </c>
      <c r="AO1902" s="26">
        <f t="shared" si="7980"/>
        <v>0</v>
      </c>
      <c r="AP1902" s="26">
        <f t="shared" si="7936"/>
        <v>3696</v>
      </c>
      <c r="AQ1902" s="26">
        <f t="shared" si="7937"/>
        <v>0</v>
      </c>
      <c r="AR1902" s="26">
        <f t="shared" si="7938"/>
        <v>0</v>
      </c>
      <c r="AS1902" s="26">
        <f t="shared" si="7981"/>
        <v>0</v>
      </c>
      <c r="AT1902" s="26">
        <f t="shared" si="7982"/>
        <v>0</v>
      </c>
      <c r="AU1902" s="26">
        <f t="shared" si="7983"/>
        <v>0</v>
      </c>
      <c r="AV1902" s="26">
        <f t="shared" si="7939"/>
        <v>3696</v>
      </c>
      <c r="AW1902" s="26">
        <f t="shared" si="7940"/>
        <v>0</v>
      </c>
      <c r="AX1902" s="26">
        <f t="shared" si="7941"/>
        <v>0</v>
      </c>
      <c r="AY1902" s="26">
        <f t="shared" si="7984"/>
        <v>0</v>
      </c>
      <c r="AZ1902" s="26">
        <f t="shared" si="7985"/>
        <v>0</v>
      </c>
      <c r="BA1902" s="26">
        <f t="shared" si="7986"/>
        <v>0</v>
      </c>
      <c r="BB1902" s="26">
        <f t="shared" si="7942"/>
        <v>3696</v>
      </c>
      <c r="BC1902" s="26">
        <f t="shared" si="7943"/>
        <v>0</v>
      </c>
      <c r="BD1902" s="26">
        <f t="shared" si="7944"/>
        <v>0</v>
      </c>
      <c r="BE1902" s="26">
        <f t="shared" si="7987"/>
        <v>0</v>
      </c>
      <c r="BF1902" s="26">
        <f t="shared" si="7988"/>
        <v>0</v>
      </c>
      <c r="BG1902" s="26">
        <f t="shared" si="7989"/>
        <v>0</v>
      </c>
      <c r="BH1902" s="26">
        <f t="shared" si="7945"/>
        <v>3696</v>
      </c>
      <c r="BI1902" s="26">
        <f t="shared" si="7946"/>
        <v>0</v>
      </c>
      <c r="BJ1902" s="26">
        <f t="shared" si="7947"/>
        <v>0</v>
      </c>
      <c r="BK1902" s="26">
        <f t="shared" si="7990"/>
        <v>0</v>
      </c>
      <c r="BL1902" s="26">
        <f t="shared" si="7991"/>
        <v>0</v>
      </c>
      <c r="BM1902" s="26">
        <f t="shared" si="7992"/>
        <v>0</v>
      </c>
      <c r="BN1902" s="26">
        <f t="shared" si="7948"/>
        <v>3696</v>
      </c>
      <c r="BO1902" s="26">
        <f t="shared" si="7949"/>
        <v>0</v>
      </c>
      <c r="BP1902" s="26">
        <f t="shared" si="7950"/>
        <v>0</v>
      </c>
      <c r="BQ1902" s="26">
        <f t="shared" si="7993"/>
        <v>0</v>
      </c>
      <c r="BR1902" s="26">
        <f t="shared" si="7994"/>
        <v>0</v>
      </c>
      <c r="BS1902" s="26">
        <f t="shared" si="7951"/>
        <v>3696</v>
      </c>
      <c r="BT1902" s="26">
        <f t="shared" si="7952"/>
        <v>0</v>
      </c>
      <c r="BU1902" s="26">
        <f t="shared" si="7953"/>
        <v>0</v>
      </c>
      <c r="BV1902" s="26">
        <f t="shared" si="7995"/>
        <v>0</v>
      </c>
      <c r="BW1902" s="26">
        <f t="shared" si="7996"/>
        <v>0</v>
      </c>
      <c r="BX1902" s="26">
        <f t="shared" si="7954"/>
        <v>3696</v>
      </c>
      <c r="BY1902" s="26">
        <f t="shared" si="7955"/>
        <v>0</v>
      </c>
      <c r="BZ1902" s="26">
        <f t="shared" si="7956"/>
        <v>0</v>
      </c>
      <c r="CA1902" s="26">
        <f t="shared" si="7997"/>
        <v>0</v>
      </c>
      <c r="CB1902" s="26">
        <f t="shared" si="7998"/>
        <v>0</v>
      </c>
      <c r="CC1902" s="26">
        <f t="shared" si="7999"/>
        <v>0</v>
      </c>
      <c r="CD1902" s="26">
        <f t="shared" si="8007"/>
        <v>3696</v>
      </c>
      <c r="CE1902" s="26">
        <f t="shared" si="8008"/>
        <v>0</v>
      </c>
      <c r="CF1902" s="26">
        <f t="shared" si="8009"/>
        <v>0</v>
      </c>
      <c r="CG1902" s="26">
        <f t="shared" si="8000"/>
        <v>0</v>
      </c>
      <c r="CH1902" s="26">
        <f t="shared" si="8001"/>
        <v>0</v>
      </c>
      <c r="CI1902" s="26">
        <f t="shared" si="8002"/>
        <v>0</v>
      </c>
      <c r="CJ1902" s="26">
        <f t="shared" si="8010"/>
        <v>3696</v>
      </c>
      <c r="CK1902" s="26">
        <f t="shared" si="8011"/>
        <v>0</v>
      </c>
      <c r="CL1902" s="26">
        <f t="shared" si="8012"/>
        <v>0</v>
      </c>
      <c r="CM1902" s="26">
        <f t="shared" si="8003"/>
        <v>0</v>
      </c>
      <c r="CN1902" s="26">
        <f t="shared" si="8004"/>
        <v>0</v>
      </c>
      <c r="CO1902" s="26">
        <f t="shared" si="8005"/>
        <v>0</v>
      </c>
      <c r="CP1902" s="26">
        <f t="shared" si="8013"/>
        <v>3696</v>
      </c>
      <c r="CQ1902" s="26">
        <f t="shared" si="8014"/>
        <v>0</v>
      </c>
      <c r="CR1902" s="26">
        <f t="shared" si="8015"/>
        <v>0</v>
      </c>
      <c r="CS1902" s="26">
        <f t="shared" si="8006"/>
        <v>0</v>
      </c>
      <c r="CT1902" s="19"/>
      <c r="CU1902" s="35"/>
      <c r="CZ1902" s="1" t="s">
        <v>28</v>
      </c>
    </row>
    <row r="1903" spans="1:105" hidden="1" x14ac:dyDescent="0.3">
      <c r="A1903" s="16" t="s">
        <v>1089</v>
      </c>
      <c r="B1903" s="17">
        <v>410</v>
      </c>
      <c r="C1903" s="16" t="s">
        <v>64</v>
      </c>
      <c r="D1903" s="16" t="s">
        <v>311</v>
      </c>
      <c r="E1903" s="34" t="s">
        <v>1082</v>
      </c>
      <c r="F1903" s="26">
        <v>3696</v>
      </c>
      <c r="G1903" s="26"/>
      <c r="H1903" s="26"/>
      <c r="I1903" s="26"/>
      <c r="J1903" s="26"/>
      <c r="K1903" s="26"/>
      <c r="L1903" s="26">
        <f t="shared" si="7921"/>
        <v>3696</v>
      </c>
      <c r="M1903" s="26">
        <f t="shared" si="7922"/>
        <v>0</v>
      </c>
      <c r="N1903" s="26">
        <f t="shared" si="7923"/>
        <v>0</v>
      </c>
      <c r="O1903" s="26"/>
      <c r="P1903" s="26"/>
      <c r="Q1903" s="26"/>
      <c r="R1903" s="26">
        <f t="shared" si="7924"/>
        <v>3696</v>
      </c>
      <c r="S1903" s="26">
        <f t="shared" si="7925"/>
        <v>0</v>
      </c>
      <c r="T1903" s="26">
        <f t="shared" si="7926"/>
        <v>0</v>
      </c>
      <c r="U1903" s="26"/>
      <c r="V1903" s="26"/>
      <c r="W1903" s="26"/>
      <c r="X1903" s="26">
        <f t="shared" si="7927"/>
        <v>3696</v>
      </c>
      <c r="Y1903" s="26">
        <f t="shared" si="7928"/>
        <v>0</v>
      </c>
      <c r="Z1903" s="26">
        <f t="shared" si="7929"/>
        <v>0</v>
      </c>
      <c r="AA1903" s="26"/>
      <c r="AB1903" s="26"/>
      <c r="AC1903" s="26"/>
      <c r="AD1903" s="26">
        <f t="shared" si="7930"/>
        <v>3696</v>
      </c>
      <c r="AE1903" s="26">
        <f t="shared" si="7931"/>
        <v>0</v>
      </c>
      <c r="AF1903" s="26">
        <f t="shared" si="7932"/>
        <v>0</v>
      </c>
      <c r="AG1903" s="26"/>
      <c r="AH1903" s="26"/>
      <c r="AI1903" s="26"/>
      <c r="AJ1903" s="26">
        <f t="shared" si="7933"/>
        <v>3696</v>
      </c>
      <c r="AK1903" s="26">
        <f t="shared" si="7934"/>
        <v>0</v>
      </c>
      <c r="AL1903" s="26">
        <f t="shared" si="7935"/>
        <v>0</v>
      </c>
      <c r="AM1903" s="26"/>
      <c r="AN1903" s="26"/>
      <c r="AO1903" s="26"/>
      <c r="AP1903" s="26">
        <f t="shared" si="7936"/>
        <v>3696</v>
      </c>
      <c r="AQ1903" s="26">
        <f t="shared" si="7937"/>
        <v>0</v>
      </c>
      <c r="AR1903" s="26">
        <f t="shared" si="7938"/>
        <v>0</v>
      </c>
      <c r="AS1903" s="26"/>
      <c r="AT1903" s="26"/>
      <c r="AU1903" s="26"/>
      <c r="AV1903" s="26">
        <f t="shared" si="7939"/>
        <v>3696</v>
      </c>
      <c r="AW1903" s="26">
        <f t="shared" si="7940"/>
        <v>0</v>
      </c>
      <c r="AX1903" s="26">
        <f t="shared" si="7941"/>
        <v>0</v>
      </c>
      <c r="AY1903" s="26"/>
      <c r="AZ1903" s="26"/>
      <c r="BA1903" s="26"/>
      <c r="BB1903" s="26">
        <f t="shared" si="7942"/>
        <v>3696</v>
      </c>
      <c r="BC1903" s="26">
        <f t="shared" si="7943"/>
        <v>0</v>
      </c>
      <c r="BD1903" s="26">
        <f t="shared" si="7944"/>
        <v>0</v>
      </c>
      <c r="BE1903" s="26"/>
      <c r="BF1903" s="26"/>
      <c r="BG1903" s="26"/>
      <c r="BH1903" s="26">
        <f t="shared" si="7945"/>
        <v>3696</v>
      </c>
      <c r="BI1903" s="26">
        <f t="shared" si="7946"/>
        <v>0</v>
      </c>
      <c r="BJ1903" s="26">
        <f t="shared" si="7947"/>
        <v>0</v>
      </c>
      <c r="BK1903" s="26"/>
      <c r="BL1903" s="26"/>
      <c r="BM1903" s="26"/>
      <c r="BN1903" s="26">
        <f t="shared" si="7948"/>
        <v>3696</v>
      </c>
      <c r="BO1903" s="26">
        <f t="shared" si="7949"/>
        <v>0</v>
      </c>
      <c r="BP1903" s="26">
        <f t="shared" si="7950"/>
        <v>0</v>
      </c>
      <c r="BQ1903" s="26"/>
      <c r="BR1903" s="26"/>
      <c r="BS1903" s="26">
        <f t="shared" si="7951"/>
        <v>3696</v>
      </c>
      <c r="BT1903" s="26">
        <f t="shared" si="7952"/>
        <v>0</v>
      </c>
      <c r="BU1903" s="26">
        <f t="shared" si="7953"/>
        <v>0</v>
      </c>
      <c r="BV1903" s="26"/>
      <c r="BW1903" s="26"/>
      <c r="BX1903" s="26">
        <f t="shared" si="7954"/>
        <v>3696</v>
      </c>
      <c r="BY1903" s="26">
        <f t="shared" si="7955"/>
        <v>0</v>
      </c>
      <c r="BZ1903" s="26">
        <f t="shared" si="7956"/>
        <v>0</v>
      </c>
      <c r="CA1903" s="26"/>
      <c r="CB1903" s="26"/>
      <c r="CC1903" s="26"/>
      <c r="CD1903" s="26">
        <f t="shared" si="8007"/>
        <v>3696</v>
      </c>
      <c r="CE1903" s="26">
        <f t="shared" si="8008"/>
        <v>0</v>
      </c>
      <c r="CF1903" s="26">
        <f t="shared" si="8009"/>
        <v>0</v>
      </c>
      <c r="CG1903" s="26"/>
      <c r="CH1903" s="26"/>
      <c r="CI1903" s="26"/>
      <c r="CJ1903" s="26">
        <f t="shared" si="8010"/>
        <v>3696</v>
      </c>
      <c r="CK1903" s="26">
        <f t="shared" si="8011"/>
        <v>0</v>
      </c>
      <c r="CL1903" s="26">
        <f t="shared" si="8012"/>
        <v>0</v>
      </c>
      <c r="CM1903" s="26"/>
      <c r="CN1903" s="26"/>
      <c r="CO1903" s="26"/>
      <c r="CP1903" s="26">
        <f t="shared" si="8013"/>
        <v>3696</v>
      </c>
      <c r="CQ1903" s="26">
        <f t="shared" si="8014"/>
        <v>0</v>
      </c>
      <c r="CR1903" s="26">
        <f t="shared" si="8015"/>
        <v>0</v>
      </c>
      <c r="CS1903" s="26"/>
      <c r="CT1903" s="19"/>
      <c r="CU1903" s="35"/>
    </row>
    <row r="1904" spans="1:105" ht="31.2" hidden="1" x14ac:dyDescent="0.3">
      <c r="A1904" s="16" t="s">
        <v>1091</v>
      </c>
      <c r="B1904" s="17"/>
      <c r="C1904" s="16"/>
      <c r="D1904" s="16"/>
      <c r="E1904" s="34" t="s">
        <v>1092</v>
      </c>
      <c r="F1904" s="26">
        <f t="shared" si="7960"/>
        <v>279</v>
      </c>
      <c r="G1904" s="26">
        <f t="shared" si="7961"/>
        <v>0</v>
      </c>
      <c r="H1904" s="26">
        <f t="shared" si="7962"/>
        <v>0</v>
      </c>
      <c r="I1904" s="26"/>
      <c r="J1904" s="26"/>
      <c r="K1904" s="26"/>
      <c r="L1904" s="26">
        <f t="shared" si="7921"/>
        <v>279</v>
      </c>
      <c r="M1904" s="26">
        <f t="shared" si="7922"/>
        <v>0</v>
      </c>
      <c r="N1904" s="26">
        <f t="shared" si="7923"/>
        <v>0</v>
      </c>
      <c r="O1904" s="26"/>
      <c r="P1904" s="26"/>
      <c r="Q1904" s="26"/>
      <c r="R1904" s="26">
        <f t="shared" si="7924"/>
        <v>279</v>
      </c>
      <c r="S1904" s="26">
        <f t="shared" si="7925"/>
        <v>0</v>
      </c>
      <c r="T1904" s="26">
        <f t="shared" si="7926"/>
        <v>0</v>
      </c>
      <c r="U1904" s="26"/>
      <c r="V1904" s="26"/>
      <c r="W1904" s="26"/>
      <c r="X1904" s="26">
        <f t="shared" si="7927"/>
        <v>279</v>
      </c>
      <c r="Y1904" s="26">
        <f t="shared" si="7928"/>
        <v>0</v>
      </c>
      <c r="Z1904" s="26">
        <f t="shared" si="7929"/>
        <v>0</v>
      </c>
      <c r="AA1904" s="26"/>
      <c r="AB1904" s="26"/>
      <c r="AC1904" s="26"/>
      <c r="AD1904" s="26">
        <f t="shared" si="7930"/>
        <v>279</v>
      </c>
      <c r="AE1904" s="26">
        <f t="shared" si="7931"/>
        <v>0</v>
      </c>
      <c r="AF1904" s="26">
        <f t="shared" si="7932"/>
        <v>0</v>
      </c>
      <c r="AG1904" s="26"/>
      <c r="AH1904" s="26"/>
      <c r="AI1904" s="26"/>
      <c r="AJ1904" s="26">
        <f t="shared" si="7933"/>
        <v>279</v>
      </c>
      <c r="AK1904" s="26">
        <f t="shared" si="7934"/>
        <v>0</v>
      </c>
      <c r="AL1904" s="26">
        <f t="shared" si="7935"/>
        <v>0</v>
      </c>
      <c r="AM1904" s="26">
        <f t="shared" si="7978"/>
        <v>0</v>
      </c>
      <c r="AN1904" s="26">
        <f t="shared" si="7979"/>
        <v>0</v>
      </c>
      <c r="AO1904" s="26">
        <f t="shared" si="7980"/>
        <v>0</v>
      </c>
      <c r="AP1904" s="26">
        <f t="shared" si="7936"/>
        <v>279</v>
      </c>
      <c r="AQ1904" s="26">
        <f t="shared" si="7937"/>
        <v>0</v>
      </c>
      <c r="AR1904" s="26">
        <f t="shared" si="7938"/>
        <v>0</v>
      </c>
      <c r="AS1904" s="26">
        <f t="shared" si="7981"/>
        <v>0</v>
      </c>
      <c r="AT1904" s="26">
        <f t="shared" si="7982"/>
        <v>0</v>
      </c>
      <c r="AU1904" s="26">
        <f t="shared" si="7983"/>
        <v>0</v>
      </c>
      <c r="AV1904" s="26">
        <f t="shared" si="7939"/>
        <v>279</v>
      </c>
      <c r="AW1904" s="26">
        <f t="shared" si="7940"/>
        <v>0</v>
      </c>
      <c r="AX1904" s="26">
        <f t="shared" si="7941"/>
        <v>0</v>
      </c>
      <c r="AY1904" s="26">
        <f t="shared" si="7984"/>
        <v>0</v>
      </c>
      <c r="AZ1904" s="26">
        <f t="shared" si="7985"/>
        <v>0</v>
      </c>
      <c r="BA1904" s="26">
        <f t="shared" si="7986"/>
        <v>0</v>
      </c>
      <c r="BB1904" s="26">
        <f t="shared" si="7942"/>
        <v>279</v>
      </c>
      <c r="BC1904" s="26">
        <f t="shared" si="7943"/>
        <v>0</v>
      </c>
      <c r="BD1904" s="26">
        <f t="shared" si="7944"/>
        <v>0</v>
      </c>
      <c r="BE1904" s="26">
        <f t="shared" si="7987"/>
        <v>0</v>
      </c>
      <c r="BF1904" s="26">
        <f t="shared" si="7988"/>
        <v>0</v>
      </c>
      <c r="BG1904" s="26">
        <f t="shared" si="7989"/>
        <v>0</v>
      </c>
      <c r="BH1904" s="26">
        <f t="shared" si="7945"/>
        <v>279</v>
      </c>
      <c r="BI1904" s="26">
        <f t="shared" si="7946"/>
        <v>0</v>
      </c>
      <c r="BJ1904" s="26">
        <f t="shared" si="7947"/>
        <v>0</v>
      </c>
      <c r="BK1904" s="26">
        <f t="shared" si="7990"/>
        <v>0</v>
      </c>
      <c r="BL1904" s="26">
        <f t="shared" si="7991"/>
        <v>0</v>
      </c>
      <c r="BM1904" s="26">
        <f t="shared" si="7992"/>
        <v>0</v>
      </c>
      <c r="BN1904" s="26">
        <f t="shared" si="7948"/>
        <v>279</v>
      </c>
      <c r="BO1904" s="26">
        <f t="shared" si="7949"/>
        <v>0</v>
      </c>
      <c r="BP1904" s="26">
        <f t="shared" si="7950"/>
        <v>0</v>
      </c>
      <c r="BQ1904" s="26">
        <f t="shared" si="7993"/>
        <v>0</v>
      </c>
      <c r="BR1904" s="26">
        <f t="shared" si="7994"/>
        <v>0</v>
      </c>
      <c r="BS1904" s="26">
        <f t="shared" si="7951"/>
        <v>279</v>
      </c>
      <c r="BT1904" s="26">
        <f t="shared" si="7952"/>
        <v>0</v>
      </c>
      <c r="BU1904" s="26">
        <f t="shared" si="7953"/>
        <v>0</v>
      </c>
      <c r="BV1904" s="26">
        <f t="shared" si="7995"/>
        <v>0</v>
      </c>
      <c r="BW1904" s="26">
        <f t="shared" si="7996"/>
        <v>0</v>
      </c>
      <c r="BX1904" s="26">
        <f t="shared" si="7954"/>
        <v>279</v>
      </c>
      <c r="BY1904" s="26">
        <f t="shared" si="7955"/>
        <v>0</v>
      </c>
      <c r="BZ1904" s="26">
        <f t="shared" si="7956"/>
        <v>0</v>
      </c>
      <c r="CA1904" s="26">
        <f t="shared" si="7997"/>
        <v>0</v>
      </c>
      <c r="CB1904" s="26">
        <f t="shared" si="7998"/>
        <v>0</v>
      </c>
      <c r="CC1904" s="26">
        <f t="shared" si="7999"/>
        <v>0</v>
      </c>
      <c r="CD1904" s="26">
        <f t="shared" si="8007"/>
        <v>279</v>
      </c>
      <c r="CE1904" s="26">
        <f t="shared" si="8008"/>
        <v>0</v>
      </c>
      <c r="CF1904" s="26">
        <f t="shared" si="8009"/>
        <v>0</v>
      </c>
      <c r="CG1904" s="26">
        <f t="shared" si="8000"/>
        <v>0</v>
      </c>
      <c r="CH1904" s="26">
        <f t="shared" si="8001"/>
        <v>0</v>
      </c>
      <c r="CI1904" s="26">
        <f t="shared" si="8002"/>
        <v>0</v>
      </c>
      <c r="CJ1904" s="26">
        <f t="shared" si="8010"/>
        <v>279</v>
      </c>
      <c r="CK1904" s="26">
        <f t="shared" si="8011"/>
        <v>0</v>
      </c>
      <c r="CL1904" s="26">
        <f t="shared" si="8012"/>
        <v>0</v>
      </c>
      <c r="CM1904" s="26">
        <f t="shared" si="8003"/>
        <v>0</v>
      </c>
      <c r="CN1904" s="26">
        <f t="shared" si="8004"/>
        <v>0</v>
      </c>
      <c r="CO1904" s="26">
        <f t="shared" si="8005"/>
        <v>0</v>
      </c>
      <c r="CP1904" s="26">
        <f t="shared" si="8013"/>
        <v>279</v>
      </c>
      <c r="CQ1904" s="26">
        <f t="shared" si="8014"/>
        <v>0</v>
      </c>
      <c r="CR1904" s="26">
        <f t="shared" si="8015"/>
        <v>0</v>
      </c>
      <c r="CS1904" s="26">
        <f t="shared" si="8006"/>
        <v>0</v>
      </c>
      <c r="CT1904" s="19"/>
      <c r="CU1904" s="35"/>
      <c r="DA1904" s="1" t="s">
        <v>29</v>
      </c>
    </row>
    <row r="1905" spans="1:105" ht="46.8" hidden="1" x14ac:dyDescent="0.3">
      <c r="A1905" s="16" t="s">
        <v>1091</v>
      </c>
      <c r="B1905" s="17">
        <v>400</v>
      </c>
      <c r="C1905" s="16"/>
      <c r="D1905" s="16"/>
      <c r="E1905" s="34" t="s">
        <v>82</v>
      </c>
      <c r="F1905" s="26">
        <f t="shared" si="7960"/>
        <v>279</v>
      </c>
      <c r="G1905" s="26">
        <f t="shared" si="7961"/>
        <v>0</v>
      </c>
      <c r="H1905" s="26">
        <f t="shared" si="7962"/>
        <v>0</v>
      </c>
      <c r="I1905" s="26"/>
      <c r="J1905" s="26"/>
      <c r="K1905" s="26"/>
      <c r="L1905" s="26">
        <f t="shared" si="7921"/>
        <v>279</v>
      </c>
      <c r="M1905" s="26">
        <f t="shared" si="7922"/>
        <v>0</v>
      </c>
      <c r="N1905" s="26">
        <f t="shared" si="7923"/>
        <v>0</v>
      </c>
      <c r="O1905" s="26"/>
      <c r="P1905" s="26"/>
      <c r="Q1905" s="26"/>
      <c r="R1905" s="26">
        <f t="shared" si="7924"/>
        <v>279</v>
      </c>
      <c r="S1905" s="26">
        <f t="shared" si="7925"/>
        <v>0</v>
      </c>
      <c r="T1905" s="26">
        <f t="shared" si="7926"/>
        <v>0</v>
      </c>
      <c r="U1905" s="26"/>
      <c r="V1905" s="26"/>
      <c r="W1905" s="26"/>
      <c r="X1905" s="26">
        <f t="shared" si="7927"/>
        <v>279</v>
      </c>
      <c r="Y1905" s="26">
        <f t="shared" si="7928"/>
        <v>0</v>
      </c>
      <c r="Z1905" s="26">
        <f t="shared" si="7929"/>
        <v>0</v>
      </c>
      <c r="AA1905" s="26"/>
      <c r="AB1905" s="26"/>
      <c r="AC1905" s="26"/>
      <c r="AD1905" s="26">
        <f t="shared" si="7930"/>
        <v>279</v>
      </c>
      <c r="AE1905" s="26">
        <f t="shared" si="7931"/>
        <v>0</v>
      </c>
      <c r="AF1905" s="26">
        <f t="shared" si="7932"/>
        <v>0</v>
      </c>
      <c r="AG1905" s="26"/>
      <c r="AH1905" s="26"/>
      <c r="AI1905" s="26"/>
      <c r="AJ1905" s="26">
        <f t="shared" si="7933"/>
        <v>279</v>
      </c>
      <c r="AK1905" s="26">
        <f t="shared" si="7934"/>
        <v>0</v>
      </c>
      <c r="AL1905" s="26">
        <f t="shared" si="7935"/>
        <v>0</v>
      </c>
      <c r="AM1905" s="26">
        <f t="shared" si="7978"/>
        <v>0</v>
      </c>
      <c r="AN1905" s="26">
        <f t="shared" si="7979"/>
        <v>0</v>
      </c>
      <c r="AO1905" s="26">
        <f t="shared" si="7980"/>
        <v>0</v>
      </c>
      <c r="AP1905" s="26">
        <f t="shared" si="7936"/>
        <v>279</v>
      </c>
      <c r="AQ1905" s="26">
        <f t="shared" si="7937"/>
        <v>0</v>
      </c>
      <c r="AR1905" s="26">
        <f t="shared" si="7938"/>
        <v>0</v>
      </c>
      <c r="AS1905" s="26">
        <f t="shared" si="7981"/>
        <v>0</v>
      </c>
      <c r="AT1905" s="26">
        <f t="shared" si="7982"/>
        <v>0</v>
      </c>
      <c r="AU1905" s="26">
        <f t="shared" si="7983"/>
        <v>0</v>
      </c>
      <c r="AV1905" s="26">
        <f t="shared" si="7939"/>
        <v>279</v>
      </c>
      <c r="AW1905" s="26">
        <f t="shared" si="7940"/>
        <v>0</v>
      </c>
      <c r="AX1905" s="26">
        <f t="shared" si="7941"/>
        <v>0</v>
      </c>
      <c r="AY1905" s="26">
        <f t="shared" si="7984"/>
        <v>0</v>
      </c>
      <c r="AZ1905" s="26">
        <f t="shared" si="7985"/>
        <v>0</v>
      </c>
      <c r="BA1905" s="26">
        <f t="shared" si="7986"/>
        <v>0</v>
      </c>
      <c r="BB1905" s="26">
        <f t="shared" si="7942"/>
        <v>279</v>
      </c>
      <c r="BC1905" s="26">
        <f t="shared" si="7943"/>
        <v>0</v>
      </c>
      <c r="BD1905" s="26">
        <f t="shared" si="7944"/>
        <v>0</v>
      </c>
      <c r="BE1905" s="26">
        <f t="shared" si="7987"/>
        <v>0</v>
      </c>
      <c r="BF1905" s="26">
        <f t="shared" si="7988"/>
        <v>0</v>
      </c>
      <c r="BG1905" s="26">
        <f t="shared" si="7989"/>
        <v>0</v>
      </c>
      <c r="BH1905" s="26">
        <f t="shared" si="7945"/>
        <v>279</v>
      </c>
      <c r="BI1905" s="26">
        <f t="shared" si="7946"/>
        <v>0</v>
      </c>
      <c r="BJ1905" s="26">
        <f t="shared" si="7947"/>
        <v>0</v>
      </c>
      <c r="BK1905" s="26">
        <f t="shared" si="7990"/>
        <v>0</v>
      </c>
      <c r="BL1905" s="26">
        <f t="shared" si="7991"/>
        <v>0</v>
      </c>
      <c r="BM1905" s="26">
        <f t="shared" si="7992"/>
        <v>0</v>
      </c>
      <c r="BN1905" s="26">
        <f t="shared" si="7948"/>
        <v>279</v>
      </c>
      <c r="BO1905" s="26">
        <f t="shared" si="7949"/>
        <v>0</v>
      </c>
      <c r="BP1905" s="26">
        <f t="shared" si="7950"/>
        <v>0</v>
      </c>
      <c r="BQ1905" s="26">
        <f t="shared" si="7993"/>
        <v>0</v>
      </c>
      <c r="BR1905" s="26">
        <f t="shared" si="7994"/>
        <v>0</v>
      </c>
      <c r="BS1905" s="26">
        <f t="shared" si="7951"/>
        <v>279</v>
      </c>
      <c r="BT1905" s="26">
        <f t="shared" si="7952"/>
        <v>0</v>
      </c>
      <c r="BU1905" s="26">
        <f t="shared" si="7953"/>
        <v>0</v>
      </c>
      <c r="BV1905" s="26">
        <f t="shared" si="7995"/>
        <v>0</v>
      </c>
      <c r="BW1905" s="26">
        <f t="shared" si="7996"/>
        <v>0</v>
      </c>
      <c r="BX1905" s="26">
        <f t="shared" si="7954"/>
        <v>279</v>
      </c>
      <c r="BY1905" s="26">
        <f t="shared" si="7955"/>
        <v>0</v>
      </c>
      <c r="BZ1905" s="26">
        <f t="shared" si="7956"/>
        <v>0</v>
      </c>
      <c r="CA1905" s="26">
        <f t="shared" si="7997"/>
        <v>0</v>
      </c>
      <c r="CB1905" s="26">
        <f t="shared" si="7998"/>
        <v>0</v>
      </c>
      <c r="CC1905" s="26">
        <f t="shared" si="7999"/>
        <v>0</v>
      </c>
      <c r="CD1905" s="26">
        <f t="shared" si="8007"/>
        <v>279</v>
      </c>
      <c r="CE1905" s="26">
        <f t="shared" si="8008"/>
        <v>0</v>
      </c>
      <c r="CF1905" s="26">
        <f t="shared" si="8009"/>
        <v>0</v>
      </c>
      <c r="CG1905" s="26">
        <f t="shared" si="8000"/>
        <v>0</v>
      </c>
      <c r="CH1905" s="26">
        <f t="shared" si="8001"/>
        <v>0</v>
      </c>
      <c r="CI1905" s="26">
        <f t="shared" si="8002"/>
        <v>0</v>
      </c>
      <c r="CJ1905" s="26">
        <f t="shared" si="8010"/>
        <v>279</v>
      </c>
      <c r="CK1905" s="26">
        <f t="shared" si="8011"/>
        <v>0</v>
      </c>
      <c r="CL1905" s="26">
        <f t="shared" si="8012"/>
        <v>0</v>
      </c>
      <c r="CM1905" s="26">
        <f t="shared" si="8003"/>
        <v>0</v>
      </c>
      <c r="CN1905" s="26">
        <f t="shared" si="8004"/>
        <v>0</v>
      </c>
      <c r="CO1905" s="26">
        <f t="shared" si="8005"/>
        <v>0</v>
      </c>
      <c r="CP1905" s="26">
        <f t="shared" si="8013"/>
        <v>279</v>
      </c>
      <c r="CQ1905" s="26">
        <f t="shared" si="8014"/>
        <v>0</v>
      </c>
      <c r="CR1905" s="26">
        <f t="shared" si="8015"/>
        <v>0</v>
      </c>
      <c r="CS1905" s="26">
        <f t="shared" si="8006"/>
        <v>0</v>
      </c>
      <c r="CT1905" s="19"/>
      <c r="CU1905" s="35"/>
      <c r="CY1905" s="1" t="s">
        <v>27</v>
      </c>
    </row>
    <row r="1906" spans="1:105" hidden="1" x14ac:dyDescent="0.3">
      <c r="A1906" s="16" t="s">
        <v>1091</v>
      </c>
      <c r="B1906" s="17">
        <v>410</v>
      </c>
      <c r="C1906" s="16"/>
      <c r="D1906" s="16"/>
      <c r="E1906" s="34" t="s">
        <v>83</v>
      </c>
      <c r="F1906" s="26">
        <f t="shared" si="7960"/>
        <v>279</v>
      </c>
      <c r="G1906" s="26">
        <f t="shared" si="7961"/>
        <v>0</v>
      </c>
      <c r="H1906" s="26">
        <f t="shared" si="7962"/>
        <v>0</v>
      </c>
      <c r="I1906" s="26"/>
      <c r="J1906" s="26"/>
      <c r="K1906" s="26"/>
      <c r="L1906" s="26">
        <f t="shared" si="7921"/>
        <v>279</v>
      </c>
      <c r="M1906" s="26">
        <f t="shared" si="7922"/>
        <v>0</v>
      </c>
      <c r="N1906" s="26">
        <f t="shared" si="7923"/>
        <v>0</v>
      </c>
      <c r="O1906" s="26"/>
      <c r="P1906" s="26"/>
      <c r="Q1906" s="26"/>
      <c r="R1906" s="26">
        <f t="shared" si="7924"/>
        <v>279</v>
      </c>
      <c r="S1906" s="26">
        <f t="shared" si="7925"/>
        <v>0</v>
      </c>
      <c r="T1906" s="26">
        <f t="shared" si="7926"/>
        <v>0</v>
      </c>
      <c r="U1906" s="26"/>
      <c r="V1906" s="26"/>
      <c r="W1906" s="26"/>
      <c r="X1906" s="26">
        <f t="shared" si="7927"/>
        <v>279</v>
      </c>
      <c r="Y1906" s="26">
        <f t="shared" si="7928"/>
        <v>0</v>
      </c>
      <c r="Z1906" s="26">
        <f t="shared" si="7929"/>
        <v>0</v>
      </c>
      <c r="AA1906" s="26"/>
      <c r="AB1906" s="26"/>
      <c r="AC1906" s="26"/>
      <c r="AD1906" s="26">
        <f t="shared" si="7930"/>
        <v>279</v>
      </c>
      <c r="AE1906" s="26">
        <f t="shared" si="7931"/>
        <v>0</v>
      </c>
      <c r="AF1906" s="26">
        <f t="shared" si="7932"/>
        <v>0</v>
      </c>
      <c r="AG1906" s="26"/>
      <c r="AH1906" s="26"/>
      <c r="AI1906" s="26"/>
      <c r="AJ1906" s="26">
        <f t="shared" si="7933"/>
        <v>279</v>
      </c>
      <c r="AK1906" s="26">
        <f t="shared" si="7934"/>
        <v>0</v>
      </c>
      <c r="AL1906" s="26">
        <f t="shared" si="7935"/>
        <v>0</v>
      </c>
      <c r="AM1906" s="26">
        <f t="shared" si="7978"/>
        <v>0</v>
      </c>
      <c r="AN1906" s="26">
        <f t="shared" si="7979"/>
        <v>0</v>
      </c>
      <c r="AO1906" s="26">
        <f t="shared" si="7980"/>
        <v>0</v>
      </c>
      <c r="AP1906" s="26">
        <f t="shared" si="7936"/>
        <v>279</v>
      </c>
      <c r="AQ1906" s="26">
        <f t="shared" si="7937"/>
        <v>0</v>
      </c>
      <c r="AR1906" s="26">
        <f t="shared" si="7938"/>
        <v>0</v>
      </c>
      <c r="AS1906" s="26">
        <f t="shared" si="7981"/>
        <v>0</v>
      </c>
      <c r="AT1906" s="26">
        <f t="shared" si="7982"/>
        <v>0</v>
      </c>
      <c r="AU1906" s="26">
        <f t="shared" si="7983"/>
        <v>0</v>
      </c>
      <c r="AV1906" s="26">
        <f t="shared" si="7939"/>
        <v>279</v>
      </c>
      <c r="AW1906" s="26">
        <f t="shared" si="7940"/>
        <v>0</v>
      </c>
      <c r="AX1906" s="26">
        <f t="shared" si="7941"/>
        <v>0</v>
      </c>
      <c r="AY1906" s="26">
        <f t="shared" si="7984"/>
        <v>0</v>
      </c>
      <c r="AZ1906" s="26">
        <f t="shared" si="7985"/>
        <v>0</v>
      </c>
      <c r="BA1906" s="26">
        <f t="shared" si="7986"/>
        <v>0</v>
      </c>
      <c r="BB1906" s="26">
        <f t="shared" si="7942"/>
        <v>279</v>
      </c>
      <c r="BC1906" s="26">
        <f t="shared" si="7943"/>
        <v>0</v>
      </c>
      <c r="BD1906" s="26">
        <f t="shared" si="7944"/>
        <v>0</v>
      </c>
      <c r="BE1906" s="26">
        <f t="shared" si="7987"/>
        <v>0</v>
      </c>
      <c r="BF1906" s="26">
        <f t="shared" si="7988"/>
        <v>0</v>
      </c>
      <c r="BG1906" s="26">
        <f t="shared" si="7989"/>
        <v>0</v>
      </c>
      <c r="BH1906" s="26">
        <f t="shared" si="7945"/>
        <v>279</v>
      </c>
      <c r="BI1906" s="26">
        <f t="shared" si="7946"/>
        <v>0</v>
      </c>
      <c r="BJ1906" s="26">
        <f t="shared" si="7947"/>
        <v>0</v>
      </c>
      <c r="BK1906" s="26">
        <f t="shared" si="7990"/>
        <v>0</v>
      </c>
      <c r="BL1906" s="26">
        <f t="shared" si="7991"/>
        <v>0</v>
      </c>
      <c r="BM1906" s="26">
        <f t="shared" si="7992"/>
        <v>0</v>
      </c>
      <c r="BN1906" s="26">
        <f t="shared" si="7948"/>
        <v>279</v>
      </c>
      <c r="BO1906" s="26">
        <f t="shared" si="7949"/>
        <v>0</v>
      </c>
      <c r="BP1906" s="26">
        <f t="shared" si="7950"/>
        <v>0</v>
      </c>
      <c r="BQ1906" s="26">
        <f t="shared" si="7993"/>
        <v>0</v>
      </c>
      <c r="BR1906" s="26">
        <f t="shared" si="7994"/>
        <v>0</v>
      </c>
      <c r="BS1906" s="26">
        <f t="shared" si="7951"/>
        <v>279</v>
      </c>
      <c r="BT1906" s="26">
        <f t="shared" si="7952"/>
        <v>0</v>
      </c>
      <c r="BU1906" s="26">
        <f t="shared" si="7953"/>
        <v>0</v>
      </c>
      <c r="BV1906" s="26">
        <f t="shared" si="7995"/>
        <v>0</v>
      </c>
      <c r="BW1906" s="26">
        <f t="shared" si="7996"/>
        <v>0</v>
      </c>
      <c r="BX1906" s="26">
        <f t="shared" si="7954"/>
        <v>279</v>
      </c>
      <c r="BY1906" s="26">
        <f t="shared" si="7955"/>
        <v>0</v>
      </c>
      <c r="BZ1906" s="26">
        <f t="shared" si="7956"/>
        <v>0</v>
      </c>
      <c r="CA1906" s="26">
        <f t="shared" si="7997"/>
        <v>0</v>
      </c>
      <c r="CB1906" s="26">
        <f t="shared" si="7998"/>
        <v>0</v>
      </c>
      <c r="CC1906" s="26">
        <f t="shared" si="7999"/>
        <v>0</v>
      </c>
      <c r="CD1906" s="26">
        <f t="shared" si="8007"/>
        <v>279</v>
      </c>
      <c r="CE1906" s="26">
        <f t="shared" si="8008"/>
        <v>0</v>
      </c>
      <c r="CF1906" s="26">
        <f t="shared" si="8009"/>
        <v>0</v>
      </c>
      <c r="CG1906" s="26">
        <f t="shared" si="8000"/>
        <v>0</v>
      </c>
      <c r="CH1906" s="26">
        <f t="shared" si="8001"/>
        <v>0</v>
      </c>
      <c r="CI1906" s="26">
        <f t="shared" si="8002"/>
        <v>0</v>
      </c>
      <c r="CJ1906" s="26">
        <f t="shared" si="8010"/>
        <v>279</v>
      </c>
      <c r="CK1906" s="26">
        <f t="shared" si="8011"/>
        <v>0</v>
      </c>
      <c r="CL1906" s="26">
        <f t="shared" si="8012"/>
        <v>0</v>
      </c>
      <c r="CM1906" s="26">
        <f t="shared" si="8003"/>
        <v>0</v>
      </c>
      <c r="CN1906" s="26">
        <f t="shared" si="8004"/>
        <v>0</v>
      </c>
      <c r="CO1906" s="26">
        <f t="shared" si="8005"/>
        <v>0</v>
      </c>
      <c r="CP1906" s="26">
        <f t="shared" si="8013"/>
        <v>279</v>
      </c>
      <c r="CQ1906" s="26">
        <f t="shared" si="8014"/>
        <v>0</v>
      </c>
      <c r="CR1906" s="26">
        <f t="shared" si="8015"/>
        <v>0</v>
      </c>
      <c r="CS1906" s="26">
        <f t="shared" si="8006"/>
        <v>0</v>
      </c>
      <c r="CT1906" s="19"/>
      <c r="CU1906" s="35"/>
      <c r="CZ1906" s="1" t="s">
        <v>28</v>
      </c>
    </row>
    <row r="1907" spans="1:105" hidden="1" x14ac:dyDescent="0.3">
      <c r="A1907" s="16" t="s">
        <v>1091</v>
      </c>
      <c r="B1907" s="17">
        <v>410</v>
      </c>
      <c r="C1907" s="16" t="s">
        <v>64</v>
      </c>
      <c r="D1907" s="16" t="s">
        <v>311</v>
      </c>
      <c r="E1907" s="34" t="s">
        <v>1082</v>
      </c>
      <c r="F1907" s="26">
        <v>279</v>
      </c>
      <c r="G1907" s="26"/>
      <c r="H1907" s="26"/>
      <c r="I1907" s="26"/>
      <c r="J1907" s="26"/>
      <c r="K1907" s="26"/>
      <c r="L1907" s="26">
        <f t="shared" si="7921"/>
        <v>279</v>
      </c>
      <c r="M1907" s="26">
        <f t="shared" si="7922"/>
        <v>0</v>
      </c>
      <c r="N1907" s="26">
        <f t="shared" si="7923"/>
        <v>0</v>
      </c>
      <c r="O1907" s="26"/>
      <c r="P1907" s="26"/>
      <c r="Q1907" s="26"/>
      <c r="R1907" s="26">
        <f t="shared" si="7924"/>
        <v>279</v>
      </c>
      <c r="S1907" s="26">
        <f t="shared" si="7925"/>
        <v>0</v>
      </c>
      <c r="T1907" s="26">
        <f t="shared" si="7926"/>
        <v>0</v>
      </c>
      <c r="U1907" s="26"/>
      <c r="V1907" s="26"/>
      <c r="W1907" s="26"/>
      <c r="X1907" s="26">
        <f t="shared" si="7927"/>
        <v>279</v>
      </c>
      <c r="Y1907" s="26">
        <f t="shared" si="7928"/>
        <v>0</v>
      </c>
      <c r="Z1907" s="26">
        <f t="shared" si="7929"/>
        <v>0</v>
      </c>
      <c r="AA1907" s="26"/>
      <c r="AB1907" s="26"/>
      <c r="AC1907" s="26"/>
      <c r="AD1907" s="26">
        <f t="shared" si="7930"/>
        <v>279</v>
      </c>
      <c r="AE1907" s="26">
        <f t="shared" si="7931"/>
        <v>0</v>
      </c>
      <c r="AF1907" s="26">
        <f t="shared" si="7932"/>
        <v>0</v>
      </c>
      <c r="AG1907" s="26"/>
      <c r="AH1907" s="26"/>
      <c r="AI1907" s="26"/>
      <c r="AJ1907" s="26">
        <f t="shared" si="7933"/>
        <v>279</v>
      </c>
      <c r="AK1907" s="26">
        <f t="shared" si="7934"/>
        <v>0</v>
      </c>
      <c r="AL1907" s="26">
        <f t="shared" si="7935"/>
        <v>0</v>
      </c>
      <c r="AM1907" s="26"/>
      <c r="AN1907" s="26"/>
      <c r="AO1907" s="26"/>
      <c r="AP1907" s="26">
        <f t="shared" si="7936"/>
        <v>279</v>
      </c>
      <c r="AQ1907" s="26">
        <f t="shared" si="7937"/>
        <v>0</v>
      </c>
      <c r="AR1907" s="26">
        <f t="shared" si="7938"/>
        <v>0</v>
      </c>
      <c r="AS1907" s="26"/>
      <c r="AT1907" s="26"/>
      <c r="AU1907" s="26"/>
      <c r="AV1907" s="26">
        <f t="shared" si="7939"/>
        <v>279</v>
      </c>
      <c r="AW1907" s="26">
        <f t="shared" si="7940"/>
        <v>0</v>
      </c>
      <c r="AX1907" s="26">
        <f t="shared" si="7941"/>
        <v>0</v>
      </c>
      <c r="AY1907" s="26"/>
      <c r="AZ1907" s="26"/>
      <c r="BA1907" s="26"/>
      <c r="BB1907" s="26">
        <f t="shared" si="7942"/>
        <v>279</v>
      </c>
      <c r="BC1907" s="26">
        <f t="shared" si="7943"/>
        <v>0</v>
      </c>
      <c r="BD1907" s="26">
        <f t="shared" si="7944"/>
        <v>0</v>
      </c>
      <c r="BE1907" s="26"/>
      <c r="BF1907" s="26"/>
      <c r="BG1907" s="26"/>
      <c r="BH1907" s="26">
        <f t="shared" si="7945"/>
        <v>279</v>
      </c>
      <c r="BI1907" s="26">
        <f t="shared" si="7946"/>
        <v>0</v>
      </c>
      <c r="BJ1907" s="26">
        <f t="shared" si="7947"/>
        <v>0</v>
      </c>
      <c r="BK1907" s="26"/>
      <c r="BL1907" s="26"/>
      <c r="BM1907" s="26"/>
      <c r="BN1907" s="26">
        <f t="shared" si="7948"/>
        <v>279</v>
      </c>
      <c r="BO1907" s="26">
        <f t="shared" si="7949"/>
        <v>0</v>
      </c>
      <c r="BP1907" s="26">
        <f t="shared" si="7950"/>
        <v>0</v>
      </c>
      <c r="BQ1907" s="26"/>
      <c r="BR1907" s="26"/>
      <c r="BS1907" s="26">
        <f t="shared" si="7951"/>
        <v>279</v>
      </c>
      <c r="BT1907" s="26">
        <f t="shared" si="7952"/>
        <v>0</v>
      </c>
      <c r="BU1907" s="26">
        <f t="shared" si="7953"/>
        <v>0</v>
      </c>
      <c r="BV1907" s="26"/>
      <c r="BW1907" s="26"/>
      <c r="BX1907" s="26">
        <f t="shared" si="7954"/>
        <v>279</v>
      </c>
      <c r="BY1907" s="26">
        <f t="shared" si="7955"/>
        <v>0</v>
      </c>
      <c r="BZ1907" s="26">
        <f t="shared" si="7956"/>
        <v>0</v>
      </c>
      <c r="CA1907" s="26"/>
      <c r="CB1907" s="26"/>
      <c r="CC1907" s="26"/>
      <c r="CD1907" s="26">
        <f t="shared" si="8007"/>
        <v>279</v>
      </c>
      <c r="CE1907" s="26">
        <f t="shared" si="8008"/>
        <v>0</v>
      </c>
      <c r="CF1907" s="26">
        <f t="shared" si="8009"/>
        <v>0</v>
      </c>
      <c r="CG1907" s="26"/>
      <c r="CH1907" s="26"/>
      <c r="CI1907" s="26"/>
      <c r="CJ1907" s="26">
        <f t="shared" si="8010"/>
        <v>279</v>
      </c>
      <c r="CK1907" s="26">
        <f t="shared" si="8011"/>
        <v>0</v>
      </c>
      <c r="CL1907" s="26">
        <f t="shared" si="8012"/>
        <v>0</v>
      </c>
      <c r="CM1907" s="26"/>
      <c r="CN1907" s="26"/>
      <c r="CO1907" s="26"/>
      <c r="CP1907" s="26">
        <f t="shared" si="8013"/>
        <v>279</v>
      </c>
      <c r="CQ1907" s="26">
        <f t="shared" si="8014"/>
        <v>0</v>
      </c>
      <c r="CR1907" s="26">
        <f t="shared" si="8015"/>
        <v>0</v>
      </c>
      <c r="CS1907" s="26"/>
      <c r="CT1907" s="19"/>
      <c r="CU1907" s="35"/>
    </row>
    <row r="1908" spans="1:105" ht="31.2" hidden="1" x14ac:dyDescent="0.3">
      <c r="A1908" s="36" t="s">
        <v>1093</v>
      </c>
      <c r="B1908" s="17"/>
      <c r="C1908" s="16"/>
      <c r="D1908" s="16"/>
      <c r="E1908" s="34" t="s">
        <v>1094</v>
      </c>
      <c r="F1908" s="26"/>
      <c r="G1908" s="26"/>
      <c r="H1908" s="26"/>
      <c r="I1908" s="26"/>
      <c r="J1908" s="26"/>
      <c r="K1908" s="26"/>
      <c r="L1908" s="26"/>
      <c r="M1908" s="26"/>
      <c r="N1908" s="26"/>
      <c r="O1908" s="26"/>
      <c r="P1908" s="26"/>
      <c r="Q1908" s="26"/>
      <c r="R1908" s="26"/>
      <c r="S1908" s="26"/>
      <c r="T1908" s="26"/>
      <c r="U1908" s="26"/>
      <c r="V1908" s="26"/>
      <c r="W1908" s="26"/>
      <c r="X1908" s="26"/>
      <c r="Y1908" s="26"/>
      <c r="Z1908" s="26"/>
      <c r="AA1908" s="26"/>
      <c r="AB1908" s="26"/>
      <c r="AC1908" s="26"/>
      <c r="AD1908" s="26"/>
      <c r="AE1908" s="26"/>
      <c r="AF1908" s="26"/>
      <c r="AG1908" s="26"/>
      <c r="AH1908" s="26"/>
      <c r="AI1908" s="26"/>
      <c r="AJ1908" s="26"/>
      <c r="AK1908" s="26"/>
      <c r="AL1908" s="26"/>
      <c r="AM1908" s="26">
        <f t="shared" si="7978"/>
        <v>0</v>
      </c>
      <c r="AN1908" s="26">
        <f t="shared" si="7979"/>
        <v>5231.8329999999996</v>
      </c>
      <c r="AO1908" s="26">
        <f t="shared" si="7980"/>
        <v>0</v>
      </c>
      <c r="AP1908" s="26">
        <f t="shared" si="7936"/>
        <v>0</v>
      </c>
      <c r="AQ1908" s="26">
        <f t="shared" si="7937"/>
        <v>5231.8329999999996</v>
      </c>
      <c r="AR1908" s="26">
        <f t="shared" si="7938"/>
        <v>0</v>
      </c>
      <c r="AS1908" s="26">
        <f t="shared" si="7981"/>
        <v>0</v>
      </c>
      <c r="AT1908" s="26">
        <f t="shared" si="7982"/>
        <v>-2864.2629999999999</v>
      </c>
      <c r="AU1908" s="26">
        <f t="shared" si="7983"/>
        <v>0</v>
      </c>
      <c r="AV1908" s="26">
        <f t="shared" si="7939"/>
        <v>0</v>
      </c>
      <c r="AW1908" s="26">
        <f t="shared" si="7940"/>
        <v>2367.5699999999997</v>
      </c>
      <c r="AX1908" s="26">
        <f t="shared" si="7941"/>
        <v>0</v>
      </c>
      <c r="AY1908" s="26">
        <f t="shared" si="7984"/>
        <v>0</v>
      </c>
      <c r="AZ1908" s="26">
        <f t="shared" si="7985"/>
        <v>0</v>
      </c>
      <c r="BA1908" s="26">
        <f t="shared" si="7986"/>
        <v>0</v>
      </c>
      <c r="BB1908" s="26">
        <f t="shared" si="7942"/>
        <v>0</v>
      </c>
      <c r="BC1908" s="26">
        <f t="shared" si="7943"/>
        <v>2367.5699999999997</v>
      </c>
      <c r="BD1908" s="26">
        <f t="shared" si="7944"/>
        <v>0</v>
      </c>
      <c r="BE1908" s="26">
        <f t="shared" si="7987"/>
        <v>0</v>
      </c>
      <c r="BF1908" s="26">
        <f t="shared" si="7988"/>
        <v>0</v>
      </c>
      <c r="BG1908" s="26">
        <f t="shared" si="7989"/>
        <v>0</v>
      </c>
      <c r="BH1908" s="26">
        <f t="shared" si="7945"/>
        <v>0</v>
      </c>
      <c r="BI1908" s="26">
        <f t="shared" si="7946"/>
        <v>2367.5699999999997</v>
      </c>
      <c r="BJ1908" s="26">
        <f t="shared" si="7947"/>
        <v>0</v>
      </c>
      <c r="BK1908" s="26">
        <f t="shared" si="7990"/>
        <v>0</v>
      </c>
      <c r="BL1908" s="26">
        <f t="shared" si="7991"/>
        <v>0</v>
      </c>
      <c r="BM1908" s="26">
        <f t="shared" si="7992"/>
        <v>0</v>
      </c>
      <c r="BN1908" s="26">
        <f t="shared" si="7948"/>
        <v>0</v>
      </c>
      <c r="BO1908" s="26">
        <f t="shared" si="7949"/>
        <v>2367.5699999999997</v>
      </c>
      <c r="BP1908" s="26">
        <f t="shared" si="7950"/>
        <v>0</v>
      </c>
      <c r="BQ1908" s="26">
        <f t="shared" si="7993"/>
        <v>0</v>
      </c>
      <c r="BR1908" s="26">
        <f t="shared" si="7994"/>
        <v>0</v>
      </c>
      <c r="BS1908" s="26">
        <f t="shared" si="7951"/>
        <v>0</v>
      </c>
      <c r="BT1908" s="26">
        <f t="shared" si="7952"/>
        <v>2367.5699999999997</v>
      </c>
      <c r="BU1908" s="26">
        <f t="shared" si="7953"/>
        <v>0</v>
      </c>
      <c r="BV1908" s="26">
        <f t="shared" si="7995"/>
        <v>0</v>
      </c>
      <c r="BW1908" s="26">
        <f t="shared" si="7996"/>
        <v>0</v>
      </c>
      <c r="BX1908" s="26">
        <f t="shared" si="7954"/>
        <v>0</v>
      </c>
      <c r="BY1908" s="26">
        <f t="shared" si="7955"/>
        <v>2367.5699999999997</v>
      </c>
      <c r="BZ1908" s="26">
        <f t="shared" si="7956"/>
        <v>0</v>
      </c>
      <c r="CA1908" s="26">
        <f t="shared" si="7997"/>
        <v>0</v>
      </c>
      <c r="CB1908" s="26">
        <f t="shared" si="7998"/>
        <v>0</v>
      </c>
      <c r="CC1908" s="26">
        <f t="shared" si="7999"/>
        <v>0</v>
      </c>
      <c r="CD1908" s="26">
        <f t="shared" si="8007"/>
        <v>0</v>
      </c>
      <c r="CE1908" s="26">
        <f t="shared" si="8008"/>
        <v>2367.5699999999997</v>
      </c>
      <c r="CF1908" s="26">
        <f t="shared" si="8009"/>
        <v>0</v>
      </c>
      <c r="CG1908" s="26">
        <f t="shared" si="8000"/>
        <v>0</v>
      </c>
      <c r="CH1908" s="26">
        <f t="shared" si="8001"/>
        <v>0</v>
      </c>
      <c r="CI1908" s="26">
        <f t="shared" si="8002"/>
        <v>0</v>
      </c>
      <c r="CJ1908" s="26">
        <f t="shared" si="8010"/>
        <v>0</v>
      </c>
      <c r="CK1908" s="26">
        <f t="shared" si="8011"/>
        <v>2367.5699999999997</v>
      </c>
      <c r="CL1908" s="26">
        <f t="shared" si="8012"/>
        <v>0</v>
      </c>
      <c r="CM1908" s="26">
        <f t="shared" si="8003"/>
        <v>0</v>
      </c>
      <c r="CN1908" s="26">
        <f t="shared" si="8004"/>
        <v>0</v>
      </c>
      <c r="CO1908" s="26">
        <f t="shared" si="8005"/>
        <v>0</v>
      </c>
      <c r="CP1908" s="26">
        <f t="shared" si="8013"/>
        <v>0</v>
      </c>
      <c r="CQ1908" s="26">
        <f t="shared" si="8014"/>
        <v>2367.5699999999997</v>
      </c>
      <c r="CR1908" s="26">
        <f t="shared" si="8015"/>
        <v>0</v>
      </c>
      <c r="CS1908" s="26">
        <f t="shared" si="8006"/>
        <v>0</v>
      </c>
      <c r="CT1908" s="19"/>
      <c r="CU1908" s="35"/>
    </row>
    <row r="1909" spans="1:105" ht="46.8" hidden="1" x14ac:dyDescent="0.3">
      <c r="A1909" s="36" t="s">
        <v>1093</v>
      </c>
      <c r="B1909" s="17">
        <v>400</v>
      </c>
      <c r="C1909" s="16"/>
      <c r="D1909" s="16"/>
      <c r="E1909" s="34" t="s">
        <v>82</v>
      </c>
      <c r="F1909" s="26"/>
      <c r="G1909" s="26"/>
      <c r="H1909" s="26"/>
      <c r="I1909" s="26"/>
      <c r="J1909" s="26"/>
      <c r="K1909" s="26"/>
      <c r="L1909" s="26"/>
      <c r="M1909" s="26"/>
      <c r="N1909" s="26"/>
      <c r="O1909" s="26"/>
      <c r="P1909" s="26"/>
      <c r="Q1909" s="26"/>
      <c r="R1909" s="26"/>
      <c r="S1909" s="26"/>
      <c r="T1909" s="26"/>
      <c r="U1909" s="26"/>
      <c r="V1909" s="26"/>
      <c r="W1909" s="26"/>
      <c r="X1909" s="26"/>
      <c r="Y1909" s="26"/>
      <c r="Z1909" s="26"/>
      <c r="AA1909" s="26"/>
      <c r="AB1909" s="26"/>
      <c r="AC1909" s="26"/>
      <c r="AD1909" s="26"/>
      <c r="AE1909" s="26"/>
      <c r="AF1909" s="26"/>
      <c r="AG1909" s="26"/>
      <c r="AH1909" s="26"/>
      <c r="AI1909" s="26"/>
      <c r="AJ1909" s="26"/>
      <c r="AK1909" s="26"/>
      <c r="AL1909" s="26"/>
      <c r="AM1909" s="26">
        <f t="shared" si="7978"/>
        <v>0</v>
      </c>
      <c r="AN1909" s="26">
        <f t="shared" si="7979"/>
        <v>5231.8329999999996</v>
      </c>
      <c r="AO1909" s="26">
        <f t="shared" si="7980"/>
        <v>0</v>
      </c>
      <c r="AP1909" s="26">
        <f t="shared" si="7936"/>
        <v>0</v>
      </c>
      <c r="AQ1909" s="26">
        <f t="shared" si="7937"/>
        <v>5231.8329999999996</v>
      </c>
      <c r="AR1909" s="26">
        <f t="shared" si="7938"/>
        <v>0</v>
      </c>
      <c r="AS1909" s="26">
        <f t="shared" si="7981"/>
        <v>0</v>
      </c>
      <c r="AT1909" s="26">
        <f t="shared" si="7982"/>
        <v>-2864.2629999999999</v>
      </c>
      <c r="AU1909" s="26">
        <f t="shared" si="7983"/>
        <v>0</v>
      </c>
      <c r="AV1909" s="26">
        <f t="shared" si="7939"/>
        <v>0</v>
      </c>
      <c r="AW1909" s="26">
        <f t="shared" si="7940"/>
        <v>2367.5699999999997</v>
      </c>
      <c r="AX1909" s="26">
        <f t="shared" si="7941"/>
        <v>0</v>
      </c>
      <c r="AY1909" s="26">
        <f t="shared" si="7984"/>
        <v>0</v>
      </c>
      <c r="AZ1909" s="26">
        <f t="shared" si="7985"/>
        <v>0</v>
      </c>
      <c r="BA1909" s="26">
        <f t="shared" si="7986"/>
        <v>0</v>
      </c>
      <c r="BB1909" s="26">
        <f t="shared" si="7942"/>
        <v>0</v>
      </c>
      <c r="BC1909" s="26">
        <f t="shared" si="7943"/>
        <v>2367.5699999999997</v>
      </c>
      <c r="BD1909" s="26">
        <f t="shared" si="7944"/>
        <v>0</v>
      </c>
      <c r="BE1909" s="26">
        <f t="shared" si="7987"/>
        <v>0</v>
      </c>
      <c r="BF1909" s="26">
        <f t="shared" si="7988"/>
        <v>0</v>
      </c>
      <c r="BG1909" s="26">
        <f t="shared" si="7989"/>
        <v>0</v>
      </c>
      <c r="BH1909" s="26">
        <f t="shared" si="7945"/>
        <v>0</v>
      </c>
      <c r="BI1909" s="26">
        <f t="shared" si="7946"/>
        <v>2367.5699999999997</v>
      </c>
      <c r="BJ1909" s="26">
        <f t="shared" si="7947"/>
        <v>0</v>
      </c>
      <c r="BK1909" s="26">
        <f t="shared" si="7990"/>
        <v>0</v>
      </c>
      <c r="BL1909" s="26">
        <f t="shared" si="7991"/>
        <v>0</v>
      </c>
      <c r="BM1909" s="26">
        <f t="shared" si="7992"/>
        <v>0</v>
      </c>
      <c r="BN1909" s="26">
        <f t="shared" si="7948"/>
        <v>0</v>
      </c>
      <c r="BO1909" s="26">
        <f t="shared" si="7949"/>
        <v>2367.5699999999997</v>
      </c>
      <c r="BP1909" s="26">
        <f t="shared" si="7950"/>
        <v>0</v>
      </c>
      <c r="BQ1909" s="26">
        <f t="shared" si="7993"/>
        <v>0</v>
      </c>
      <c r="BR1909" s="26">
        <f t="shared" si="7994"/>
        <v>0</v>
      </c>
      <c r="BS1909" s="26">
        <f t="shared" si="7951"/>
        <v>0</v>
      </c>
      <c r="BT1909" s="26">
        <f t="shared" si="7952"/>
        <v>2367.5699999999997</v>
      </c>
      <c r="BU1909" s="26">
        <f t="shared" si="7953"/>
        <v>0</v>
      </c>
      <c r="BV1909" s="26">
        <f t="shared" si="7995"/>
        <v>0</v>
      </c>
      <c r="BW1909" s="26">
        <f t="shared" si="7996"/>
        <v>0</v>
      </c>
      <c r="BX1909" s="26">
        <f t="shared" si="7954"/>
        <v>0</v>
      </c>
      <c r="BY1909" s="26">
        <f t="shared" si="7955"/>
        <v>2367.5699999999997</v>
      </c>
      <c r="BZ1909" s="26">
        <f t="shared" si="7956"/>
        <v>0</v>
      </c>
      <c r="CA1909" s="26">
        <f t="shared" si="7997"/>
        <v>0</v>
      </c>
      <c r="CB1909" s="26">
        <f t="shared" si="7998"/>
        <v>0</v>
      </c>
      <c r="CC1909" s="26">
        <f t="shared" si="7999"/>
        <v>0</v>
      </c>
      <c r="CD1909" s="26">
        <f t="shared" si="8007"/>
        <v>0</v>
      </c>
      <c r="CE1909" s="26">
        <f t="shared" si="8008"/>
        <v>2367.5699999999997</v>
      </c>
      <c r="CF1909" s="26">
        <f t="shared" si="8009"/>
        <v>0</v>
      </c>
      <c r="CG1909" s="26">
        <f t="shared" si="8000"/>
        <v>0</v>
      </c>
      <c r="CH1909" s="26">
        <f t="shared" si="8001"/>
        <v>0</v>
      </c>
      <c r="CI1909" s="26">
        <f t="shared" si="8002"/>
        <v>0</v>
      </c>
      <c r="CJ1909" s="26">
        <f t="shared" si="8010"/>
        <v>0</v>
      </c>
      <c r="CK1909" s="26">
        <f t="shared" si="8011"/>
        <v>2367.5699999999997</v>
      </c>
      <c r="CL1909" s="26">
        <f t="shared" si="8012"/>
        <v>0</v>
      </c>
      <c r="CM1909" s="26">
        <f t="shared" si="8003"/>
        <v>0</v>
      </c>
      <c r="CN1909" s="26">
        <f t="shared" si="8004"/>
        <v>0</v>
      </c>
      <c r="CO1909" s="26">
        <f t="shared" si="8005"/>
        <v>0</v>
      </c>
      <c r="CP1909" s="26">
        <f t="shared" si="8013"/>
        <v>0</v>
      </c>
      <c r="CQ1909" s="26">
        <f t="shared" si="8014"/>
        <v>2367.5699999999997</v>
      </c>
      <c r="CR1909" s="26">
        <f t="shared" si="8015"/>
        <v>0</v>
      </c>
      <c r="CS1909" s="26">
        <f t="shared" si="8006"/>
        <v>0</v>
      </c>
      <c r="CT1909" s="19"/>
      <c r="CU1909" s="35"/>
    </row>
    <row r="1910" spans="1:105" hidden="1" x14ac:dyDescent="0.3">
      <c r="A1910" s="36" t="s">
        <v>1093</v>
      </c>
      <c r="B1910" s="17">
        <v>410</v>
      </c>
      <c r="C1910" s="16"/>
      <c r="D1910" s="16"/>
      <c r="E1910" s="34" t="s">
        <v>83</v>
      </c>
      <c r="F1910" s="26"/>
      <c r="G1910" s="26"/>
      <c r="H1910" s="26"/>
      <c r="I1910" s="26"/>
      <c r="J1910" s="26"/>
      <c r="K1910" s="26"/>
      <c r="L1910" s="26"/>
      <c r="M1910" s="26"/>
      <c r="N1910" s="26"/>
      <c r="O1910" s="26"/>
      <c r="P1910" s="26"/>
      <c r="Q1910" s="26"/>
      <c r="R1910" s="26"/>
      <c r="S1910" s="26"/>
      <c r="T1910" s="26"/>
      <c r="U1910" s="26"/>
      <c r="V1910" s="26"/>
      <c r="W1910" s="26"/>
      <c r="X1910" s="26"/>
      <c r="Y1910" s="26"/>
      <c r="Z1910" s="26"/>
      <c r="AA1910" s="26"/>
      <c r="AB1910" s="26"/>
      <c r="AC1910" s="26"/>
      <c r="AD1910" s="26"/>
      <c r="AE1910" s="26"/>
      <c r="AF1910" s="26"/>
      <c r="AG1910" s="26"/>
      <c r="AH1910" s="26"/>
      <c r="AI1910" s="26"/>
      <c r="AJ1910" s="26"/>
      <c r="AK1910" s="26"/>
      <c r="AL1910" s="26"/>
      <c r="AM1910" s="26">
        <f t="shared" si="7978"/>
        <v>0</v>
      </c>
      <c r="AN1910" s="26">
        <f t="shared" si="7979"/>
        <v>5231.8329999999996</v>
      </c>
      <c r="AO1910" s="26">
        <f t="shared" si="7980"/>
        <v>0</v>
      </c>
      <c r="AP1910" s="26">
        <f t="shared" si="7936"/>
        <v>0</v>
      </c>
      <c r="AQ1910" s="26">
        <f t="shared" si="7937"/>
        <v>5231.8329999999996</v>
      </c>
      <c r="AR1910" s="26">
        <f t="shared" si="7938"/>
        <v>0</v>
      </c>
      <c r="AS1910" s="26">
        <f t="shared" si="7981"/>
        <v>0</v>
      </c>
      <c r="AT1910" s="26">
        <f t="shared" si="7982"/>
        <v>-2864.2629999999999</v>
      </c>
      <c r="AU1910" s="26">
        <f t="shared" si="7983"/>
        <v>0</v>
      </c>
      <c r="AV1910" s="26">
        <f t="shared" si="7939"/>
        <v>0</v>
      </c>
      <c r="AW1910" s="26">
        <f t="shared" si="7940"/>
        <v>2367.5699999999997</v>
      </c>
      <c r="AX1910" s="26">
        <f t="shared" si="7941"/>
        <v>0</v>
      </c>
      <c r="AY1910" s="26">
        <f t="shared" si="7984"/>
        <v>0</v>
      </c>
      <c r="AZ1910" s="26">
        <f t="shared" si="7985"/>
        <v>0</v>
      </c>
      <c r="BA1910" s="26">
        <f t="shared" si="7986"/>
        <v>0</v>
      </c>
      <c r="BB1910" s="26">
        <f t="shared" si="7942"/>
        <v>0</v>
      </c>
      <c r="BC1910" s="26">
        <f t="shared" si="7943"/>
        <v>2367.5699999999997</v>
      </c>
      <c r="BD1910" s="26">
        <f t="shared" si="7944"/>
        <v>0</v>
      </c>
      <c r="BE1910" s="26">
        <f t="shared" si="7987"/>
        <v>0</v>
      </c>
      <c r="BF1910" s="26">
        <f t="shared" si="7988"/>
        <v>0</v>
      </c>
      <c r="BG1910" s="26">
        <f t="shared" si="7989"/>
        <v>0</v>
      </c>
      <c r="BH1910" s="26">
        <f t="shared" si="7945"/>
        <v>0</v>
      </c>
      <c r="BI1910" s="26">
        <f t="shared" si="7946"/>
        <v>2367.5699999999997</v>
      </c>
      <c r="BJ1910" s="26">
        <f t="shared" si="7947"/>
        <v>0</v>
      </c>
      <c r="BK1910" s="26">
        <f t="shared" si="7990"/>
        <v>0</v>
      </c>
      <c r="BL1910" s="26">
        <f t="shared" si="7991"/>
        <v>0</v>
      </c>
      <c r="BM1910" s="26">
        <f t="shared" si="7992"/>
        <v>0</v>
      </c>
      <c r="BN1910" s="26">
        <f t="shared" si="7948"/>
        <v>0</v>
      </c>
      <c r="BO1910" s="26">
        <f t="shared" si="7949"/>
        <v>2367.5699999999997</v>
      </c>
      <c r="BP1910" s="26">
        <f t="shared" si="7950"/>
        <v>0</v>
      </c>
      <c r="BQ1910" s="26">
        <f t="shared" si="7993"/>
        <v>0</v>
      </c>
      <c r="BR1910" s="26">
        <f t="shared" si="7994"/>
        <v>0</v>
      </c>
      <c r="BS1910" s="26">
        <f t="shared" si="7951"/>
        <v>0</v>
      </c>
      <c r="BT1910" s="26">
        <f t="shared" si="7952"/>
        <v>2367.5699999999997</v>
      </c>
      <c r="BU1910" s="26">
        <f t="shared" si="7953"/>
        <v>0</v>
      </c>
      <c r="BV1910" s="26">
        <f t="shared" si="7995"/>
        <v>0</v>
      </c>
      <c r="BW1910" s="26">
        <f t="shared" si="7996"/>
        <v>0</v>
      </c>
      <c r="BX1910" s="26">
        <f t="shared" si="7954"/>
        <v>0</v>
      </c>
      <c r="BY1910" s="26">
        <f t="shared" si="7955"/>
        <v>2367.5699999999997</v>
      </c>
      <c r="BZ1910" s="26">
        <f t="shared" si="7956"/>
        <v>0</v>
      </c>
      <c r="CA1910" s="26">
        <f t="shared" si="7997"/>
        <v>0</v>
      </c>
      <c r="CB1910" s="26">
        <f t="shared" si="7998"/>
        <v>0</v>
      </c>
      <c r="CC1910" s="26">
        <f t="shared" si="7999"/>
        <v>0</v>
      </c>
      <c r="CD1910" s="26">
        <f t="shared" si="8007"/>
        <v>0</v>
      </c>
      <c r="CE1910" s="26">
        <f t="shared" si="8008"/>
        <v>2367.5699999999997</v>
      </c>
      <c r="CF1910" s="26">
        <f t="shared" si="8009"/>
        <v>0</v>
      </c>
      <c r="CG1910" s="26">
        <f t="shared" si="8000"/>
        <v>0</v>
      </c>
      <c r="CH1910" s="26">
        <f t="shared" si="8001"/>
        <v>0</v>
      </c>
      <c r="CI1910" s="26">
        <f t="shared" si="8002"/>
        <v>0</v>
      </c>
      <c r="CJ1910" s="26">
        <f t="shared" si="8010"/>
        <v>0</v>
      </c>
      <c r="CK1910" s="26">
        <f t="shared" si="8011"/>
        <v>2367.5699999999997</v>
      </c>
      <c r="CL1910" s="26">
        <f t="shared" si="8012"/>
        <v>0</v>
      </c>
      <c r="CM1910" s="26">
        <f t="shared" si="8003"/>
        <v>0</v>
      </c>
      <c r="CN1910" s="26">
        <f t="shared" si="8004"/>
        <v>0</v>
      </c>
      <c r="CO1910" s="26">
        <f t="shared" si="8005"/>
        <v>0</v>
      </c>
      <c r="CP1910" s="26">
        <f t="shared" si="8013"/>
        <v>0</v>
      </c>
      <c r="CQ1910" s="26">
        <f t="shared" si="8014"/>
        <v>2367.5699999999997</v>
      </c>
      <c r="CR1910" s="26">
        <f t="shared" si="8015"/>
        <v>0</v>
      </c>
      <c r="CS1910" s="26">
        <f t="shared" si="8006"/>
        <v>0</v>
      </c>
      <c r="CT1910" s="19"/>
      <c r="CU1910" s="35"/>
    </row>
    <row r="1911" spans="1:105" hidden="1" x14ac:dyDescent="0.3">
      <c r="A1911" s="36" t="s">
        <v>1093</v>
      </c>
      <c r="B1911" s="17">
        <v>410</v>
      </c>
      <c r="C1911" s="16" t="s">
        <v>64</v>
      </c>
      <c r="D1911" s="16" t="s">
        <v>311</v>
      </c>
      <c r="E1911" s="34" t="s">
        <v>1082</v>
      </c>
      <c r="F1911" s="26"/>
      <c r="G1911" s="26"/>
      <c r="H1911" s="26"/>
      <c r="I1911" s="26"/>
      <c r="J1911" s="26"/>
      <c r="K1911" s="26"/>
      <c r="L1911" s="26"/>
      <c r="M1911" s="26"/>
      <c r="N1911" s="26"/>
      <c r="O1911" s="26"/>
      <c r="P1911" s="26"/>
      <c r="Q1911" s="26"/>
      <c r="R1911" s="26"/>
      <c r="S1911" s="26"/>
      <c r="T1911" s="26"/>
      <c r="U1911" s="26"/>
      <c r="V1911" s="26"/>
      <c r="W1911" s="26"/>
      <c r="X1911" s="26"/>
      <c r="Y1911" s="26"/>
      <c r="Z1911" s="26"/>
      <c r="AA1911" s="26"/>
      <c r="AB1911" s="26"/>
      <c r="AC1911" s="26"/>
      <c r="AD1911" s="26"/>
      <c r="AE1911" s="26"/>
      <c r="AF1911" s="26"/>
      <c r="AG1911" s="26"/>
      <c r="AH1911" s="26"/>
      <c r="AI1911" s="26"/>
      <c r="AJ1911" s="26"/>
      <c r="AK1911" s="26"/>
      <c r="AL1911" s="26"/>
      <c r="AM1911" s="26"/>
      <c r="AN1911" s="26">
        <v>5231.8329999999996</v>
      </c>
      <c r="AO1911" s="26"/>
      <c r="AP1911" s="26">
        <f t="shared" si="7936"/>
        <v>0</v>
      </c>
      <c r="AQ1911" s="26">
        <f t="shared" si="7937"/>
        <v>5231.8329999999996</v>
      </c>
      <c r="AR1911" s="26">
        <f t="shared" si="7938"/>
        <v>0</v>
      </c>
      <c r="AS1911" s="26"/>
      <c r="AT1911" s="26">
        <v>-2864.2629999999999</v>
      </c>
      <c r="AU1911" s="26"/>
      <c r="AV1911" s="26">
        <f t="shared" si="7939"/>
        <v>0</v>
      </c>
      <c r="AW1911" s="26">
        <f t="shared" si="7940"/>
        <v>2367.5699999999997</v>
      </c>
      <c r="AX1911" s="26">
        <f t="shared" si="7941"/>
        <v>0</v>
      </c>
      <c r="AY1911" s="26"/>
      <c r="AZ1911" s="26"/>
      <c r="BA1911" s="26"/>
      <c r="BB1911" s="26">
        <f t="shared" si="7942"/>
        <v>0</v>
      </c>
      <c r="BC1911" s="26">
        <f t="shared" si="7943"/>
        <v>2367.5699999999997</v>
      </c>
      <c r="BD1911" s="26">
        <f t="shared" si="7944"/>
        <v>0</v>
      </c>
      <c r="BE1911" s="26"/>
      <c r="BF1911" s="26"/>
      <c r="BG1911" s="26"/>
      <c r="BH1911" s="26">
        <f t="shared" si="7945"/>
        <v>0</v>
      </c>
      <c r="BI1911" s="26">
        <f t="shared" si="7946"/>
        <v>2367.5699999999997</v>
      </c>
      <c r="BJ1911" s="26">
        <f t="shared" si="7947"/>
        <v>0</v>
      </c>
      <c r="BK1911" s="26"/>
      <c r="BL1911" s="26"/>
      <c r="BM1911" s="26"/>
      <c r="BN1911" s="26">
        <f t="shared" si="7948"/>
        <v>0</v>
      </c>
      <c r="BO1911" s="26">
        <f t="shared" si="7949"/>
        <v>2367.5699999999997</v>
      </c>
      <c r="BP1911" s="26">
        <f t="shared" si="7950"/>
        <v>0</v>
      </c>
      <c r="BQ1911" s="26"/>
      <c r="BR1911" s="26"/>
      <c r="BS1911" s="26">
        <f t="shared" si="7951"/>
        <v>0</v>
      </c>
      <c r="BT1911" s="26">
        <f t="shared" si="7952"/>
        <v>2367.5699999999997</v>
      </c>
      <c r="BU1911" s="26">
        <f t="shared" si="7953"/>
        <v>0</v>
      </c>
      <c r="BV1911" s="26"/>
      <c r="BW1911" s="26"/>
      <c r="BX1911" s="26">
        <f t="shared" si="7954"/>
        <v>0</v>
      </c>
      <c r="BY1911" s="26">
        <f t="shared" si="7955"/>
        <v>2367.5699999999997</v>
      </c>
      <c r="BZ1911" s="26">
        <f t="shared" si="7956"/>
        <v>0</v>
      </c>
      <c r="CA1911" s="26"/>
      <c r="CB1911" s="26"/>
      <c r="CC1911" s="26"/>
      <c r="CD1911" s="26">
        <f t="shared" si="8007"/>
        <v>0</v>
      </c>
      <c r="CE1911" s="26">
        <f t="shared" si="8008"/>
        <v>2367.5699999999997</v>
      </c>
      <c r="CF1911" s="26">
        <f t="shared" si="8009"/>
        <v>0</v>
      </c>
      <c r="CG1911" s="26"/>
      <c r="CH1911" s="26"/>
      <c r="CI1911" s="26"/>
      <c r="CJ1911" s="26">
        <f t="shared" si="8010"/>
        <v>0</v>
      </c>
      <c r="CK1911" s="26">
        <f t="shared" si="8011"/>
        <v>2367.5699999999997</v>
      </c>
      <c r="CL1911" s="26">
        <f t="shared" si="8012"/>
        <v>0</v>
      </c>
      <c r="CM1911" s="26"/>
      <c r="CN1911" s="26"/>
      <c r="CO1911" s="26"/>
      <c r="CP1911" s="26">
        <f t="shared" si="8013"/>
        <v>0</v>
      </c>
      <c r="CQ1911" s="26">
        <f t="shared" si="8014"/>
        <v>2367.5699999999997</v>
      </c>
      <c r="CR1911" s="26">
        <f t="shared" si="8015"/>
        <v>0</v>
      </c>
      <c r="CS1911" s="26"/>
      <c r="CT1911" s="19"/>
      <c r="CU1911" s="35"/>
    </row>
    <row r="1912" spans="1:105" ht="31.2" hidden="1" x14ac:dyDescent="0.3">
      <c r="A1912" s="36" t="s">
        <v>1095</v>
      </c>
      <c r="B1912" s="17"/>
      <c r="C1912" s="16"/>
      <c r="D1912" s="16"/>
      <c r="E1912" s="34" t="s">
        <v>1096</v>
      </c>
      <c r="F1912" s="26"/>
      <c r="G1912" s="26"/>
      <c r="H1912" s="26"/>
      <c r="I1912" s="26"/>
      <c r="J1912" s="26"/>
      <c r="K1912" s="26"/>
      <c r="L1912" s="26"/>
      <c r="M1912" s="26"/>
      <c r="N1912" s="26"/>
      <c r="O1912" s="26"/>
      <c r="P1912" s="26"/>
      <c r="Q1912" s="26"/>
      <c r="R1912" s="26"/>
      <c r="S1912" s="26"/>
      <c r="T1912" s="26"/>
      <c r="U1912" s="26"/>
      <c r="V1912" s="26"/>
      <c r="W1912" s="26"/>
      <c r="X1912" s="26"/>
      <c r="Y1912" s="26"/>
      <c r="Z1912" s="26"/>
      <c r="AA1912" s="26"/>
      <c r="AB1912" s="26"/>
      <c r="AC1912" s="26"/>
      <c r="AD1912" s="26"/>
      <c r="AE1912" s="26"/>
      <c r="AF1912" s="26"/>
      <c r="AG1912" s="26"/>
      <c r="AH1912" s="26"/>
      <c r="AI1912" s="26"/>
      <c r="AJ1912" s="26"/>
      <c r="AK1912" s="26"/>
      <c r="AL1912" s="26"/>
      <c r="AM1912" s="26">
        <f t="shared" si="7978"/>
        <v>0</v>
      </c>
      <c r="AN1912" s="26">
        <f t="shared" si="7979"/>
        <v>2627.7739999999999</v>
      </c>
      <c r="AO1912" s="26">
        <f t="shared" si="7980"/>
        <v>0</v>
      </c>
      <c r="AP1912" s="26">
        <f t="shared" si="7936"/>
        <v>0</v>
      </c>
      <c r="AQ1912" s="26">
        <f t="shared" si="7937"/>
        <v>2627.7739999999999</v>
      </c>
      <c r="AR1912" s="26">
        <f t="shared" si="7938"/>
        <v>0</v>
      </c>
      <c r="AS1912" s="26">
        <f t="shared" si="7981"/>
        <v>0</v>
      </c>
      <c r="AT1912" s="26">
        <f t="shared" si="7982"/>
        <v>-2134.1729999999998</v>
      </c>
      <c r="AU1912" s="26">
        <f t="shared" si="7983"/>
        <v>0</v>
      </c>
      <c r="AV1912" s="26">
        <f t="shared" si="7939"/>
        <v>0</v>
      </c>
      <c r="AW1912" s="26">
        <f t="shared" si="7940"/>
        <v>493.60100000000011</v>
      </c>
      <c r="AX1912" s="26">
        <f t="shared" si="7941"/>
        <v>0</v>
      </c>
      <c r="AY1912" s="26">
        <f t="shared" si="7984"/>
        <v>0</v>
      </c>
      <c r="AZ1912" s="26">
        <f t="shared" si="7985"/>
        <v>0</v>
      </c>
      <c r="BA1912" s="26">
        <f t="shared" si="7986"/>
        <v>0</v>
      </c>
      <c r="BB1912" s="26">
        <f t="shared" si="7942"/>
        <v>0</v>
      </c>
      <c r="BC1912" s="26">
        <f t="shared" si="7943"/>
        <v>493.60100000000011</v>
      </c>
      <c r="BD1912" s="26">
        <f t="shared" si="7944"/>
        <v>0</v>
      </c>
      <c r="BE1912" s="26">
        <f t="shared" si="7987"/>
        <v>0</v>
      </c>
      <c r="BF1912" s="26">
        <f t="shared" si="7988"/>
        <v>0</v>
      </c>
      <c r="BG1912" s="26">
        <f t="shared" si="7989"/>
        <v>0</v>
      </c>
      <c r="BH1912" s="26">
        <f t="shared" si="7945"/>
        <v>0</v>
      </c>
      <c r="BI1912" s="26">
        <f t="shared" si="7946"/>
        <v>493.60100000000011</v>
      </c>
      <c r="BJ1912" s="26">
        <f t="shared" si="7947"/>
        <v>0</v>
      </c>
      <c r="BK1912" s="26">
        <f t="shared" si="7990"/>
        <v>0</v>
      </c>
      <c r="BL1912" s="26">
        <f t="shared" si="7991"/>
        <v>0</v>
      </c>
      <c r="BM1912" s="26">
        <f t="shared" si="7992"/>
        <v>0</v>
      </c>
      <c r="BN1912" s="26">
        <f t="shared" si="7948"/>
        <v>0</v>
      </c>
      <c r="BO1912" s="26">
        <f t="shared" si="7949"/>
        <v>493.60100000000011</v>
      </c>
      <c r="BP1912" s="26">
        <f t="shared" si="7950"/>
        <v>0</v>
      </c>
      <c r="BQ1912" s="26">
        <f t="shared" si="7993"/>
        <v>0</v>
      </c>
      <c r="BR1912" s="26">
        <f t="shared" si="7994"/>
        <v>0</v>
      </c>
      <c r="BS1912" s="26">
        <f t="shared" si="7951"/>
        <v>0</v>
      </c>
      <c r="BT1912" s="26">
        <f t="shared" si="7952"/>
        <v>493.60100000000011</v>
      </c>
      <c r="BU1912" s="26">
        <f t="shared" si="7953"/>
        <v>0</v>
      </c>
      <c r="BV1912" s="26">
        <f t="shared" si="7995"/>
        <v>0</v>
      </c>
      <c r="BW1912" s="26">
        <f t="shared" si="7996"/>
        <v>0</v>
      </c>
      <c r="BX1912" s="26">
        <f t="shared" si="7954"/>
        <v>0</v>
      </c>
      <c r="BY1912" s="26">
        <f t="shared" si="7955"/>
        <v>493.60100000000011</v>
      </c>
      <c r="BZ1912" s="26">
        <f t="shared" si="7956"/>
        <v>0</v>
      </c>
      <c r="CA1912" s="26">
        <f t="shared" si="7997"/>
        <v>0</v>
      </c>
      <c r="CB1912" s="26">
        <f t="shared" si="7998"/>
        <v>0</v>
      </c>
      <c r="CC1912" s="26">
        <f t="shared" si="7999"/>
        <v>0</v>
      </c>
      <c r="CD1912" s="26">
        <f t="shared" si="8007"/>
        <v>0</v>
      </c>
      <c r="CE1912" s="26">
        <f t="shared" si="8008"/>
        <v>493.60100000000011</v>
      </c>
      <c r="CF1912" s="26">
        <f t="shared" si="8009"/>
        <v>0</v>
      </c>
      <c r="CG1912" s="26">
        <f t="shared" si="8000"/>
        <v>0</v>
      </c>
      <c r="CH1912" s="26">
        <f t="shared" si="8001"/>
        <v>0</v>
      </c>
      <c r="CI1912" s="26">
        <f t="shared" si="8002"/>
        <v>0</v>
      </c>
      <c r="CJ1912" s="26">
        <f t="shared" si="8010"/>
        <v>0</v>
      </c>
      <c r="CK1912" s="26">
        <f t="shared" si="8011"/>
        <v>493.60100000000011</v>
      </c>
      <c r="CL1912" s="26">
        <f t="shared" si="8012"/>
        <v>0</v>
      </c>
      <c r="CM1912" s="26">
        <f t="shared" si="8003"/>
        <v>0</v>
      </c>
      <c r="CN1912" s="26">
        <f t="shared" si="8004"/>
        <v>0</v>
      </c>
      <c r="CO1912" s="26">
        <f t="shared" si="8005"/>
        <v>0</v>
      </c>
      <c r="CP1912" s="26">
        <f t="shared" si="8013"/>
        <v>0</v>
      </c>
      <c r="CQ1912" s="26">
        <f t="shared" si="8014"/>
        <v>493.60100000000011</v>
      </c>
      <c r="CR1912" s="26">
        <f t="shared" si="8015"/>
        <v>0</v>
      </c>
      <c r="CS1912" s="26">
        <f t="shared" si="8006"/>
        <v>0</v>
      </c>
      <c r="CT1912" s="19"/>
      <c r="CU1912" s="35"/>
    </row>
    <row r="1913" spans="1:105" ht="46.8" hidden="1" x14ac:dyDescent="0.3">
      <c r="A1913" s="36" t="s">
        <v>1095</v>
      </c>
      <c r="B1913" s="17">
        <v>400</v>
      </c>
      <c r="C1913" s="16"/>
      <c r="D1913" s="16"/>
      <c r="E1913" s="34" t="s">
        <v>82</v>
      </c>
      <c r="F1913" s="26"/>
      <c r="G1913" s="26"/>
      <c r="H1913" s="26"/>
      <c r="I1913" s="26"/>
      <c r="J1913" s="26"/>
      <c r="K1913" s="26"/>
      <c r="L1913" s="26"/>
      <c r="M1913" s="26"/>
      <c r="N1913" s="26"/>
      <c r="O1913" s="26"/>
      <c r="P1913" s="26"/>
      <c r="Q1913" s="26"/>
      <c r="R1913" s="26"/>
      <c r="S1913" s="26"/>
      <c r="T1913" s="26"/>
      <c r="U1913" s="26"/>
      <c r="V1913" s="26"/>
      <c r="W1913" s="26"/>
      <c r="X1913" s="26"/>
      <c r="Y1913" s="26"/>
      <c r="Z1913" s="26"/>
      <c r="AA1913" s="26"/>
      <c r="AB1913" s="26"/>
      <c r="AC1913" s="26"/>
      <c r="AD1913" s="26"/>
      <c r="AE1913" s="26"/>
      <c r="AF1913" s="26"/>
      <c r="AG1913" s="26"/>
      <c r="AH1913" s="26"/>
      <c r="AI1913" s="26"/>
      <c r="AJ1913" s="26"/>
      <c r="AK1913" s="26"/>
      <c r="AL1913" s="26"/>
      <c r="AM1913" s="26">
        <f t="shared" si="7978"/>
        <v>0</v>
      </c>
      <c r="AN1913" s="26">
        <f t="shared" si="7979"/>
        <v>2627.7739999999999</v>
      </c>
      <c r="AO1913" s="26">
        <f t="shared" si="7980"/>
        <v>0</v>
      </c>
      <c r="AP1913" s="26">
        <f t="shared" si="7936"/>
        <v>0</v>
      </c>
      <c r="AQ1913" s="26">
        <f t="shared" si="7937"/>
        <v>2627.7739999999999</v>
      </c>
      <c r="AR1913" s="26">
        <f t="shared" si="7938"/>
        <v>0</v>
      </c>
      <c r="AS1913" s="26">
        <f t="shared" si="7981"/>
        <v>0</v>
      </c>
      <c r="AT1913" s="26">
        <f t="shared" si="7982"/>
        <v>-2134.1729999999998</v>
      </c>
      <c r="AU1913" s="26">
        <f t="shared" si="7983"/>
        <v>0</v>
      </c>
      <c r="AV1913" s="26">
        <f t="shared" si="7939"/>
        <v>0</v>
      </c>
      <c r="AW1913" s="26">
        <f t="shared" si="7940"/>
        <v>493.60100000000011</v>
      </c>
      <c r="AX1913" s="26">
        <f t="shared" si="7941"/>
        <v>0</v>
      </c>
      <c r="AY1913" s="26">
        <f t="shared" si="7984"/>
        <v>0</v>
      </c>
      <c r="AZ1913" s="26">
        <f t="shared" si="7985"/>
        <v>0</v>
      </c>
      <c r="BA1913" s="26">
        <f t="shared" si="7986"/>
        <v>0</v>
      </c>
      <c r="BB1913" s="26">
        <f t="shared" si="7942"/>
        <v>0</v>
      </c>
      <c r="BC1913" s="26">
        <f t="shared" si="7943"/>
        <v>493.60100000000011</v>
      </c>
      <c r="BD1913" s="26">
        <f t="shared" si="7944"/>
        <v>0</v>
      </c>
      <c r="BE1913" s="26">
        <f t="shared" si="7987"/>
        <v>0</v>
      </c>
      <c r="BF1913" s="26">
        <f t="shared" si="7988"/>
        <v>0</v>
      </c>
      <c r="BG1913" s="26">
        <f t="shared" si="7989"/>
        <v>0</v>
      </c>
      <c r="BH1913" s="26">
        <f t="shared" si="7945"/>
        <v>0</v>
      </c>
      <c r="BI1913" s="26">
        <f t="shared" si="7946"/>
        <v>493.60100000000011</v>
      </c>
      <c r="BJ1913" s="26">
        <f t="shared" si="7947"/>
        <v>0</v>
      </c>
      <c r="BK1913" s="26">
        <f t="shared" si="7990"/>
        <v>0</v>
      </c>
      <c r="BL1913" s="26">
        <f t="shared" si="7991"/>
        <v>0</v>
      </c>
      <c r="BM1913" s="26">
        <f t="shared" si="7992"/>
        <v>0</v>
      </c>
      <c r="BN1913" s="26">
        <f t="shared" si="7948"/>
        <v>0</v>
      </c>
      <c r="BO1913" s="26">
        <f t="shared" si="7949"/>
        <v>493.60100000000011</v>
      </c>
      <c r="BP1913" s="26">
        <f t="shared" si="7950"/>
        <v>0</v>
      </c>
      <c r="BQ1913" s="26">
        <f t="shared" si="7993"/>
        <v>0</v>
      </c>
      <c r="BR1913" s="26">
        <f t="shared" si="7994"/>
        <v>0</v>
      </c>
      <c r="BS1913" s="26">
        <f t="shared" si="7951"/>
        <v>0</v>
      </c>
      <c r="BT1913" s="26">
        <f t="shared" si="7952"/>
        <v>493.60100000000011</v>
      </c>
      <c r="BU1913" s="26">
        <f t="shared" si="7953"/>
        <v>0</v>
      </c>
      <c r="BV1913" s="26">
        <f t="shared" si="7995"/>
        <v>0</v>
      </c>
      <c r="BW1913" s="26">
        <f t="shared" si="7996"/>
        <v>0</v>
      </c>
      <c r="BX1913" s="26">
        <f t="shared" si="7954"/>
        <v>0</v>
      </c>
      <c r="BY1913" s="26">
        <f t="shared" si="7955"/>
        <v>493.60100000000011</v>
      </c>
      <c r="BZ1913" s="26">
        <f t="shared" si="7956"/>
        <v>0</v>
      </c>
      <c r="CA1913" s="26">
        <f t="shared" si="7997"/>
        <v>0</v>
      </c>
      <c r="CB1913" s="26">
        <f t="shared" si="7998"/>
        <v>0</v>
      </c>
      <c r="CC1913" s="26">
        <f t="shared" si="7999"/>
        <v>0</v>
      </c>
      <c r="CD1913" s="26">
        <f t="shared" si="8007"/>
        <v>0</v>
      </c>
      <c r="CE1913" s="26">
        <f t="shared" si="8008"/>
        <v>493.60100000000011</v>
      </c>
      <c r="CF1913" s="26">
        <f t="shared" si="8009"/>
        <v>0</v>
      </c>
      <c r="CG1913" s="26">
        <f t="shared" si="8000"/>
        <v>0</v>
      </c>
      <c r="CH1913" s="26">
        <f t="shared" si="8001"/>
        <v>0</v>
      </c>
      <c r="CI1913" s="26">
        <f t="shared" si="8002"/>
        <v>0</v>
      </c>
      <c r="CJ1913" s="26">
        <f t="shared" si="8010"/>
        <v>0</v>
      </c>
      <c r="CK1913" s="26">
        <f t="shared" si="8011"/>
        <v>493.60100000000011</v>
      </c>
      <c r="CL1913" s="26">
        <f t="shared" si="8012"/>
        <v>0</v>
      </c>
      <c r="CM1913" s="26">
        <f t="shared" si="8003"/>
        <v>0</v>
      </c>
      <c r="CN1913" s="26">
        <f t="shared" si="8004"/>
        <v>0</v>
      </c>
      <c r="CO1913" s="26">
        <f t="shared" si="8005"/>
        <v>0</v>
      </c>
      <c r="CP1913" s="26">
        <f t="shared" si="8013"/>
        <v>0</v>
      </c>
      <c r="CQ1913" s="26">
        <f t="shared" si="8014"/>
        <v>493.60100000000011</v>
      </c>
      <c r="CR1913" s="26">
        <f t="shared" si="8015"/>
        <v>0</v>
      </c>
      <c r="CS1913" s="26">
        <f t="shared" si="8006"/>
        <v>0</v>
      </c>
      <c r="CT1913" s="19"/>
      <c r="CU1913" s="35"/>
    </row>
    <row r="1914" spans="1:105" hidden="1" x14ac:dyDescent="0.3">
      <c r="A1914" s="36" t="s">
        <v>1095</v>
      </c>
      <c r="B1914" s="17">
        <v>410</v>
      </c>
      <c r="C1914" s="16"/>
      <c r="D1914" s="16"/>
      <c r="E1914" s="34" t="s">
        <v>83</v>
      </c>
      <c r="F1914" s="26"/>
      <c r="G1914" s="26"/>
      <c r="H1914" s="26"/>
      <c r="I1914" s="26"/>
      <c r="J1914" s="26"/>
      <c r="K1914" s="26"/>
      <c r="L1914" s="26"/>
      <c r="M1914" s="26"/>
      <c r="N1914" s="26"/>
      <c r="O1914" s="26"/>
      <c r="P1914" s="26"/>
      <c r="Q1914" s="26"/>
      <c r="R1914" s="26"/>
      <c r="S1914" s="26"/>
      <c r="T1914" s="26"/>
      <c r="U1914" s="26"/>
      <c r="V1914" s="26"/>
      <c r="W1914" s="26"/>
      <c r="X1914" s="26"/>
      <c r="Y1914" s="26"/>
      <c r="Z1914" s="26"/>
      <c r="AA1914" s="26"/>
      <c r="AB1914" s="26"/>
      <c r="AC1914" s="26"/>
      <c r="AD1914" s="26"/>
      <c r="AE1914" s="26"/>
      <c r="AF1914" s="26"/>
      <c r="AG1914" s="26"/>
      <c r="AH1914" s="26"/>
      <c r="AI1914" s="26"/>
      <c r="AJ1914" s="26"/>
      <c r="AK1914" s="26"/>
      <c r="AL1914" s="26"/>
      <c r="AM1914" s="26">
        <f t="shared" si="7978"/>
        <v>0</v>
      </c>
      <c r="AN1914" s="26">
        <f t="shared" si="7979"/>
        <v>2627.7739999999999</v>
      </c>
      <c r="AO1914" s="26">
        <f t="shared" si="7980"/>
        <v>0</v>
      </c>
      <c r="AP1914" s="26">
        <f t="shared" si="7936"/>
        <v>0</v>
      </c>
      <c r="AQ1914" s="26">
        <f t="shared" si="7937"/>
        <v>2627.7739999999999</v>
      </c>
      <c r="AR1914" s="26">
        <f t="shared" si="7938"/>
        <v>0</v>
      </c>
      <c r="AS1914" s="26">
        <f t="shared" si="7981"/>
        <v>0</v>
      </c>
      <c r="AT1914" s="26">
        <f t="shared" si="7982"/>
        <v>-2134.1729999999998</v>
      </c>
      <c r="AU1914" s="26">
        <f t="shared" si="7983"/>
        <v>0</v>
      </c>
      <c r="AV1914" s="26">
        <f t="shared" si="7939"/>
        <v>0</v>
      </c>
      <c r="AW1914" s="26">
        <f t="shared" si="7940"/>
        <v>493.60100000000011</v>
      </c>
      <c r="AX1914" s="26">
        <f t="shared" si="7941"/>
        <v>0</v>
      </c>
      <c r="AY1914" s="26">
        <f t="shared" si="7984"/>
        <v>0</v>
      </c>
      <c r="AZ1914" s="26">
        <f t="shared" si="7985"/>
        <v>0</v>
      </c>
      <c r="BA1914" s="26">
        <f t="shared" si="7986"/>
        <v>0</v>
      </c>
      <c r="BB1914" s="26">
        <f t="shared" si="7942"/>
        <v>0</v>
      </c>
      <c r="BC1914" s="26">
        <f t="shared" si="7943"/>
        <v>493.60100000000011</v>
      </c>
      <c r="BD1914" s="26">
        <f t="shared" si="7944"/>
        <v>0</v>
      </c>
      <c r="BE1914" s="26">
        <f t="shared" si="7987"/>
        <v>0</v>
      </c>
      <c r="BF1914" s="26">
        <f t="shared" si="7988"/>
        <v>0</v>
      </c>
      <c r="BG1914" s="26">
        <f t="shared" si="7989"/>
        <v>0</v>
      </c>
      <c r="BH1914" s="26">
        <f t="shared" si="7945"/>
        <v>0</v>
      </c>
      <c r="BI1914" s="26">
        <f t="shared" si="7946"/>
        <v>493.60100000000011</v>
      </c>
      <c r="BJ1914" s="26">
        <f t="shared" si="7947"/>
        <v>0</v>
      </c>
      <c r="BK1914" s="26">
        <f t="shared" si="7990"/>
        <v>0</v>
      </c>
      <c r="BL1914" s="26">
        <f t="shared" si="7991"/>
        <v>0</v>
      </c>
      <c r="BM1914" s="26">
        <f t="shared" si="7992"/>
        <v>0</v>
      </c>
      <c r="BN1914" s="26">
        <f t="shared" si="7948"/>
        <v>0</v>
      </c>
      <c r="BO1914" s="26">
        <f t="shared" si="7949"/>
        <v>493.60100000000011</v>
      </c>
      <c r="BP1914" s="26">
        <f t="shared" si="7950"/>
        <v>0</v>
      </c>
      <c r="BQ1914" s="26">
        <f t="shared" si="7993"/>
        <v>0</v>
      </c>
      <c r="BR1914" s="26">
        <f t="shared" si="7994"/>
        <v>0</v>
      </c>
      <c r="BS1914" s="26">
        <f t="shared" si="7951"/>
        <v>0</v>
      </c>
      <c r="BT1914" s="26">
        <f t="shared" si="7952"/>
        <v>493.60100000000011</v>
      </c>
      <c r="BU1914" s="26">
        <f t="shared" si="7953"/>
        <v>0</v>
      </c>
      <c r="BV1914" s="26">
        <f t="shared" si="7995"/>
        <v>0</v>
      </c>
      <c r="BW1914" s="26">
        <f t="shared" si="7996"/>
        <v>0</v>
      </c>
      <c r="BX1914" s="26">
        <f t="shared" si="7954"/>
        <v>0</v>
      </c>
      <c r="BY1914" s="26">
        <f t="shared" si="7955"/>
        <v>493.60100000000011</v>
      </c>
      <c r="BZ1914" s="26">
        <f t="shared" si="7956"/>
        <v>0</v>
      </c>
      <c r="CA1914" s="26">
        <f t="shared" si="7997"/>
        <v>0</v>
      </c>
      <c r="CB1914" s="26">
        <f t="shared" si="7998"/>
        <v>0</v>
      </c>
      <c r="CC1914" s="26">
        <f t="shared" si="7999"/>
        <v>0</v>
      </c>
      <c r="CD1914" s="26">
        <f t="shared" si="8007"/>
        <v>0</v>
      </c>
      <c r="CE1914" s="26">
        <f t="shared" si="8008"/>
        <v>493.60100000000011</v>
      </c>
      <c r="CF1914" s="26">
        <f t="shared" si="8009"/>
        <v>0</v>
      </c>
      <c r="CG1914" s="26">
        <f t="shared" si="8000"/>
        <v>0</v>
      </c>
      <c r="CH1914" s="26">
        <f t="shared" si="8001"/>
        <v>0</v>
      </c>
      <c r="CI1914" s="26">
        <f t="shared" si="8002"/>
        <v>0</v>
      </c>
      <c r="CJ1914" s="26">
        <f t="shared" si="8010"/>
        <v>0</v>
      </c>
      <c r="CK1914" s="26">
        <f t="shared" si="8011"/>
        <v>493.60100000000011</v>
      </c>
      <c r="CL1914" s="26">
        <f t="shared" si="8012"/>
        <v>0</v>
      </c>
      <c r="CM1914" s="26">
        <f t="shared" si="8003"/>
        <v>0</v>
      </c>
      <c r="CN1914" s="26">
        <f t="shared" si="8004"/>
        <v>0</v>
      </c>
      <c r="CO1914" s="26">
        <f t="shared" si="8005"/>
        <v>0</v>
      </c>
      <c r="CP1914" s="26">
        <f t="shared" si="8013"/>
        <v>0</v>
      </c>
      <c r="CQ1914" s="26">
        <f t="shared" si="8014"/>
        <v>493.60100000000011</v>
      </c>
      <c r="CR1914" s="26">
        <f t="shared" si="8015"/>
        <v>0</v>
      </c>
      <c r="CS1914" s="26">
        <f t="shared" si="8006"/>
        <v>0</v>
      </c>
      <c r="CT1914" s="19"/>
      <c r="CU1914" s="35"/>
    </row>
    <row r="1915" spans="1:105" hidden="1" x14ac:dyDescent="0.3">
      <c r="A1915" s="36" t="s">
        <v>1095</v>
      </c>
      <c r="B1915" s="17">
        <v>410</v>
      </c>
      <c r="C1915" s="16" t="s">
        <v>64</v>
      </c>
      <c r="D1915" s="16" t="s">
        <v>311</v>
      </c>
      <c r="E1915" s="34" t="s">
        <v>1082</v>
      </c>
      <c r="F1915" s="26"/>
      <c r="G1915" s="26"/>
      <c r="H1915" s="26"/>
      <c r="I1915" s="26"/>
      <c r="J1915" s="26"/>
      <c r="K1915" s="26"/>
      <c r="L1915" s="26"/>
      <c r="M1915" s="26"/>
      <c r="N1915" s="26"/>
      <c r="O1915" s="26"/>
      <c r="P1915" s="26"/>
      <c r="Q1915" s="26"/>
      <c r="R1915" s="26"/>
      <c r="S1915" s="26"/>
      <c r="T1915" s="26"/>
      <c r="U1915" s="26"/>
      <c r="V1915" s="26"/>
      <c r="W1915" s="26"/>
      <c r="X1915" s="26"/>
      <c r="Y1915" s="26"/>
      <c r="Z1915" s="26"/>
      <c r="AA1915" s="26"/>
      <c r="AB1915" s="26"/>
      <c r="AC1915" s="26"/>
      <c r="AD1915" s="26"/>
      <c r="AE1915" s="26"/>
      <c r="AF1915" s="26"/>
      <c r="AG1915" s="26"/>
      <c r="AH1915" s="26"/>
      <c r="AI1915" s="26"/>
      <c r="AJ1915" s="26"/>
      <c r="AK1915" s="26"/>
      <c r="AL1915" s="26"/>
      <c r="AM1915" s="26"/>
      <c r="AN1915" s="26">
        <v>2627.7739999999999</v>
      </c>
      <c r="AO1915" s="26"/>
      <c r="AP1915" s="26">
        <f t="shared" si="7936"/>
        <v>0</v>
      </c>
      <c r="AQ1915" s="26">
        <f t="shared" si="7937"/>
        <v>2627.7739999999999</v>
      </c>
      <c r="AR1915" s="26">
        <f t="shared" si="7938"/>
        <v>0</v>
      </c>
      <c r="AS1915" s="26"/>
      <c r="AT1915" s="26">
        <v>-2134.1729999999998</v>
      </c>
      <c r="AU1915" s="26"/>
      <c r="AV1915" s="26">
        <f t="shared" si="7939"/>
        <v>0</v>
      </c>
      <c r="AW1915" s="26">
        <f t="shared" si="7940"/>
        <v>493.60100000000011</v>
      </c>
      <c r="AX1915" s="26">
        <f t="shared" si="7941"/>
        <v>0</v>
      </c>
      <c r="AY1915" s="26"/>
      <c r="AZ1915" s="26"/>
      <c r="BA1915" s="26"/>
      <c r="BB1915" s="26">
        <f t="shared" si="7942"/>
        <v>0</v>
      </c>
      <c r="BC1915" s="26">
        <f t="shared" si="7943"/>
        <v>493.60100000000011</v>
      </c>
      <c r="BD1915" s="26">
        <f t="shared" si="7944"/>
        <v>0</v>
      </c>
      <c r="BE1915" s="26"/>
      <c r="BF1915" s="26"/>
      <c r="BG1915" s="26"/>
      <c r="BH1915" s="26">
        <f t="shared" si="7945"/>
        <v>0</v>
      </c>
      <c r="BI1915" s="26">
        <f t="shared" si="7946"/>
        <v>493.60100000000011</v>
      </c>
      <c r="BJ1915" s="26">
        <f t="shared" si="7947"/>
        <v>0</v>
      </c>
      <c r="BK1915" s="26"/>
      <c r="BL1915" s="26"/>
      <c r="BM1915" s="26"/>
      <c r="BN1915" s="26">
        <f t="shared" si="7948"/>
        <v>0</v>
      </c>
      <c r="BO1915" s="26">
        <f t="shared" si="7949"/>
        <v>493.60100000000011</v>
      </c>
      <c r="BP1915" s="26">
        <f t="shared" si="7950"/>
        <v>0</v>
      </c>
      <c r="BQ1915" s="26"/>
      <c r="BR1915" s="26"/>
      <c r="BS1915" s="26">
        <f t="shared" si="7951"/>
        <v>0</v>
      </c>
      <c r="BT1915" s="26">
        <f t="shared" si="7952"/>
        <v>493.60100000000011</v>
      </c>
      <c r="BU1915" s="26">
        <f t="shared" si="7953"/>
        <v>0</v>
      </c>
      <c r="BV1915" s="26"/>
      <c r="BW1915" s="26"/>
      <c r="BX1915" s="26">
        <f t="shared" si="7954"/>
        <v>0</v>
      </c>
      <c r="BY1915" s="26">
        <f t="shared" si="7955"/>
        <v>493.60100000000011</v>
      </c>
      <c r="BZ1915" s="26">
        <f t="shared" si="7956"/>
        <v>0</v>
      </c>
      <c r="CA1915" s="26"/>
      <c r="CB1915" s="26"/>
      <c r="CC1915" s="26"/>
      <c r="CD1915" s="26">
        <f t="shared" si="8007"/>
        <v>0</v>
      </c>
      <c r="CE1915" s="26">
        <f t="shared" si="8008"/>
        <v>493.60100000000011</v>
      </c>
      <c r="CF1915" s="26">
        <f t="shared" si="8009"/>
        <v>0</v>
      </c>
      <c r="CG1915" s="26"/>
      <c r="CH1915" s="26"/>
      <c r="CI1915" s="26"/>
      <c r="CJ1915" s="26">
        <f t="shared" si="8010"/>
        <v>0</v>
      </c>
      <c r="CK1915" s="26">
        <f t="shared" si="8011"/>
        <v>493.60100000000011</v>
      </c>
      <c r="CL1915" s="26">
        <f t="shared" si="8012"/>
        <v>0</v>
      </c>
      <c r="CM1915" s="26"/>
      <c r="CN1915" s="26"/>
      <c r="CO1915" s="26"/>
      <c r="CP1915" s="26">
        <f t="shared" si="8013"/>
        <v>0</v>
      </c>
      <c r="CQ1915" s="26">
        <f t="shared" si="8014"/>
        <v>493.60100000000011</v>
      </c>
      <c r="CR1915" s="26">
        <f t="shared" si="8015"/>
        <v>0</v>
      </c>
      <c r="CS1915" s="26"/>
      <c r="CT1915" s="19"/>
      <c r="CU1915" s="35"/>
    </row>
    <row r="1916" spans="1:105" ht="31.2" hidden="1" x14ac:dyDescent="0.3">
      <c r="A1916" s="36" t="s">
        <v>1097</v>
      </c>
      <c r="B1916" s="17"/>
      <c r="C1916" s="16"/>
      <c r="D1916" s="16"/>
      <c r="E1916" s="34" t="s">
        <v>1098</v>
      </c>
      <c r="F1916" s="26">
        <f t="shared" ref="F1916:K1916" si="8016">F1920+F1917</f>
        <v>3164.2999999999997</v>
      </c>
      <c r="G1916" s="26">
        <f t="shared" si="8016"/>
        <v>0</v>
      </c>
      <c r="H1916" s="26">
        <f t="shared" si="8016"/>
        <v>0</v>
      </c>
      <c r="I1916" s="26">
        <f t="shared" si="8016"/>
        <v>0</v>
      </c>
      <c r="J1916" s="26">
        <f t="shared" si="8016"/>
        <v>0</v>
      </c>
      <c r="K1916" s="26">
        <f t="shared" si="8016"/>
        <v>0</v>
      </c>
      <c r="L1916" s="26">
        <f t="shared" si="7921"/>
        <v>3164.2999999999997</v>
      </c>
      <c r="M1916" s="26">
        <f t="shared" si="7922"/>
        <v>0</v>
      </c>
      <c r="N1916" s="26">
        <f t="shared" si="7923"/>
        <v>0</v>
      </c>
      <c r="O1916" s="26">
        <f>O1920+O1917</f>
        <v>108.48699999999999</v>
      </c>
      <c r="P1916" s="26">
        <f>P1920+P1917</f>
        <v>0</v>
      </c>
      <c r="Q1916" s="26">
        <f>Q1920+Q1917</f>
        <v>0</v>
      </c>
      <c r="R1916" s="26">
        <f t="shared" si="7924"/>
        <v>3272.7869999999998</v>
      </c>
      <c r="S1916" s="26">
        <f t="shared" si="7925"/>
        <v>0</v>
      </c>
      <c r="T1916" s="26">
        <f t="shared" si="7926"/>
        <v>0</v>
      </c>
      <c r="U1916" s="26">
        <f>U1920+U1917</f>
        <v>0</v>
      </c>
      <c r="V1916" s="26">
        <f>V1920+V1917</f>
        <v>0</v>
      </c>
      <c r="W1916" s="26">
        <f>W1920+W1917</f>
        <v>0</v>
      </c>
      <c r="X1916" s="26">
        <f t="shared" si="7927"/>
        <v>3272.7869999999998</v>
      </c>
      <c r="Y1916" s="26">
        <f t="shared" si="7928"/>
        <v>0</v>
      </c>
      <c r="Z1916" s="26">
        <f t="shared" si="7929"/>
        <v>0</v>
      </c>
      <c r="AA1916" s="26">
        <f>AA1920+AA1917</f>
        <v>0</v>
      </c>
      <c r="AB1916" s="26">
        <f>AB1920+AB1917</f>
        <v>0</v>
      </c>
      <c r="AC1916" s="26">
        <f>AC1920+AC1917</f>
        <v>0</v>
      </c>
      <c r="AD1916" s="26">
        <f t="shared" si="7930"/>
        <v>3272.7869999999998</v>
      </c>
      <c r="AE1916" s="26">
        <f t="shared" si="7931"/>
        <v>0</v>
      </c>
      <c r="AF1916" s="26">
        <f t="shared" si="7932"/>
        <v>0</v>
      </c>
      <c r="AG1916" s="26">
        <f>AG1920+AG1917</f>
        <v>0</v>
      </c>
      <c r="AH1916" s="26">
        <f>AH1920+AH1917</f>
        <v>0</v>
      </c>
      <c r="AI1916" s="26">
        <f>AI1920+AI1917</f>
        <v>0</v>
      </c>
      <c r="AJ1916" s="26">
        <f t="shared" si="7933"/>
        <v>3272.7869999999998</v>
      </c>
      <c r="AK1916" s="26">
        <f t="shared" si="7934"/>
        <v>0</v>
      </c>
      <c r="AL1916" s="26">
        <f t="shared" si="7935"/>
        <v>0</v>
      </c>
      <c r="AM1916" s="26">
        <f>AM1920+AM1917</f>
        <v>0</v>
      </c>
      <c r="AN1916" s="26">
        <f>AN1920+AN1917</f>
        <v>0</v>
      </c>
      <c r="AO1916" s="26">
        <f>AO1920+AO1917</f>
        <v>0</v>
      </c>
      <c r="AP1916" s="26">
        <f t="shared" si="7936"/>
        <v>3272.7869999999998</v>
      </c>
      <c r="AQ1916" s="26">
        <f t="shared" si="7937"/>
        <v>0</v>
      </c>
      <c r="AR1916" s="26">
        <f t="shared" si="7938"/>
        <v>0</v>
      </c>
      <c r="AS1916" s="26">
        <f>AS1920+AS1917</f>
        <v>0</v>
      </c>
      <c r="AT1916" s="26">
        <f>AT1920+AT1917</f>
        <v>0</v>
      </c>
      <c r="AU1916" s="26">
        <f>AU1920+AU1917</f>
        <v>0</v>
      </c>
      <c r="AV1916" s="26">
        <f t="shared" si="7939"/>
        <v>3272.7869999999998</v>
      </c>
      <c r="AW1916" s="26">
        <f t="shared" si="7940"/>
        <v>0</v>
      </c>
      <c r="AX1916" s="26">
        <f t="shared" si="7941"/>
        <v>0</v>
      </c>
      <c r="AY1916" s="26">
        <f>AY1920+AY1917</f>
        <v>0</v>
      </c>
      <c r="AZ1916" s="26">
        <f>AZ1920+AZ1917</f>
        <v>0</v>
      </c>
      <c r="BA1916" s="26">
        <f>BA1920+BA1917</f>
        <v>0</v>
      </c>
      <c r="BB1916" s="26">
        <f t="shared" si="7942"/>
        <v>3272.7869999999998</v>
      </c>
      <c r="BC1916" s="26">
        <f t="shared" si="7943"/>
        <v>0</v>
      </c>
      <c r="BD1916" s="26">
        <f t="shared" si="7944"/>
        <v>0</v>
      </c>
      <c r="BE1916" s="26">
        <f>BE1920+BE1917</f>
        <v>0</v>
      </c>
      <c r="BF1916" s="26">
        <f>BF1920+BF1917</f>
        <v>0</v>
      </c>
      <c r="BG1916" s="26">
        <f>BG1920+BG1917</f>
        <v>0</v>
      </c>
      <c r="BH1916" s="26">
        <f t="shared" si="7945"/>
        <v>3272.7869999999998</v>
      </c>
      <c r="BI1916" s="26">
        <f t="shared" si="7946"/>
        <v>0</v>
      </c>
      <c r="BJ1916" s="26">
        <f t="shared" si="7947"/>
        <v>0</v>
      </c>
      <c r="BK1916" s="26">
        <f>BK1920+BK1917</f>
        <v>0</v>
      </c>
      <c r="BL1916" s="26">
        <f>BL1920+BL1917</f>
        <v>0</v>
      </c>
      <c r="BM1916" s="26">
        <f>BM1920+BM1917</f>
        <v>0</v>
      </c>
      <c r="BN1916" s="26">
        <f t="shared" si="7948"/>
        <v>3272.7869999999998</v>
      </c>
      <c r="BO1916" s="26">
        <f t="shared" si="7949"/>
        <v>0</v>
      </c>
      <c r="BP1916" s="26">
        <f t="shared" si="7950"/>
        <v>0</v>
      </c>
      <c r="BQ1916" s="26">
        <f>BQ1920+BQ1917</f>
        <v>0</v>
      </c>
      <c r="BR1916" s="26">
        <f>BR1920+BR1917</f>
        <v>0</v>
      </c>
      <c r="BS1916" s="26">
        <f t="shared" si="7951"/>
        <v>3272.7869999999998</v>
      </c>
      <c r="BT1916" s="26">
        <f t="shared" si="7952"/>
        <v>0</v>
      </c>
      <c r="BU1916" s="26">
        <f t="shared" si="7953"/>
        <v>0</v>
      </c>
      <c r="BV1916" s="26">
        <f>BV1920+BV1917</f>
        <v>0</v>
      </c>
      <c r="BW1916" s="26">
        <f>BW1920+BW1917</f>
        <v>0</v>
      </c>
      <c r="BX1916" s="26">
        <f t="shared" si="7954"/>
        <v>3272.7869999999998</v>
      </c>
      <c r="BY1916" s="26">
        <f t="shared" si="7955"/>
        <v>0</v>
      </c>
      <c r="BZ1916" s="26">
        <f t="shared" si="7956"/>
        <v>0</v>
      </c>
      <c r="CA1916" s="26">
        <f>CA1920+CA1917</f>
        <v>21814.598000000002</v>
      </c>
      <c r="CB1916" s="26">
        <f>CB1920+CB1917</f>
        <v>0</v>
      </c>
      <c r="CC1916" s="26">
        <f>CC1920+CC1917</f>
        <v>0</v>
      </c>
      <c r="CD1916" s="26">
        <f t="shared" si="8007"/>
        <v>25087.385000000002</v>
      </c>
      <c r="CE1916" s="26">
        <f t="shared" si="8008"/>
        <v>0</v>
      </c>
      <c r="CF1916" s="26">
        <f t="shared" si="8009"/>
        <v>0</v>
      </c>
      <c r="CG1916" s="26">
        <f>CG1920+CG1917</f>
        <v>0</v>
      </c>
      <c r="CH1916" s="26">
        <f>CH1920+CH1917</f>
        <v>0</v>
      </c>
      <c r="CI1916" s="26">
        <f>CI1920+CI1917</f>
        <v>0</v>
      </c>
      <c r="CJ1916" s="26">
        <f t="shared" si="8010"/>
        <v>25087.385000000002</v>
      </c>
      <c r="CK1916" s="26">
        <f t="shared" si="8011"/>
        <v>0</v>
      </c>
      <c r="CL1916" s="26">
        <f t="shared" si="8012"/>
        <v>0</v>
      </c>
      <c r="CM1916" s="26">
        <f>CM1920+CM1917</f>
        <v>0</v>
      </c>
      <c r="CN1916" s="26">
        <f>CN1920+CN1917</f>
        <v>0</v>
      </c>
      <c r="CO1916" s="26">
        <f>CO1920+CO1917</f>
        <v>0</v>
      </c>
      <c r="CP1916" s="26">
        <f t="shared" si="8013"/>
        <v>25087.385000000002</v>
      </c>
      <c r="CQ1916" s="26">
        <f t="shared" si="8014"/>
        <v>0</v>
      </c>
      <c r="CR1916" s="26">
        <f t="shared" si="8015"/>
        <v>0</v>
      </c>
      <c r="CS1916" s="26">
        <f>CS1920+CS1917</f>
        <v>0</v>
      </c>
      <c r="CT1916" s="19"/>
      <c r="CU1916" s="35"/>
      <c r="DA1916" s="1" t="s">
        <v>29</v>
      </c>
    </row>
    <row r="1917" spans="1:105" ht="31.2" hidden="1" x14ac:dyDescent="0.3">
      <c r="A1917" s="36" t="s">
        <v>1097</v>
      </c>
      <c r="B1917" s="17">
        <v>200</v>
      </c>
      <c r="C1917" s="16"/>
      <c r="D1917" s="16"/>
      <c r="E1917" s="34" t="s">
        <v>38</v>
      </c>
      <c r="F1917" s="26">
        <f t="shared" ref="F1917:F1921" si="8017">F1918</f>
        <v>0</v>
      </c>
      <c r="G1917" s="26">
        <f t="shared" ref="G1917:G1953" si="8018">G1918</f>
        <v>0</v>
      </c>
      <c r="H1917" s="26">
        <f t="shared" ref="H1917:H1953" si="8019">H1918</f>
        <v>0</v>
      </c>
      <c r="I1917" s="26">
        <f t="shared" ref="I1917:I1953" si="8020">I1918</f>
        <v>0</v>
      </c>
      <c r="J1917" s="26">
        <f t="shared" ref="J1917:J1953" si="8021">J1918</f>
        <v>0</v>
      </c>
      <c r="K1917" s="26">
        <f t="shared" ref="K1917:K1953" si="8022">K1918</f>
        <v>0</v>
      </c>
      <c r="L1917" s="26">
        <f t="shared" si="7921"/>
        <v>0</v>
      </c>
      <c r="M1917" s="26">
        <f t="shared" si="7922"/>
        <v>0</v>
      </c>
      <c r="N1917" s="26">
        <f t="shared" si="7923"/>
        <v>0</v>
      </c>
      <c r="O1917" s="26">
        <f t="shared" ref="O1917:O1953" si="8023">O1918</f>
        <v>6.83</v>
      </c>
      <c r="P1917" s="26">
        <f t="shared" ref="P1917:P1953" si="8024">P1918</f>
        <v>0</v>
      </c>
      <c r="Q1917" s="26">
        <f t="shared" ref="Q1917:Q1953" si="8025">Q1918</f>
        <v>0</v>
      </c>
      <c r="R1917" s="26">
        <f t="shared" si="7924"/>
        <v>6.83</v>
      </c>
      <c r="S1917" s="26">
        <f t="shared" si="7925"/>
        <v>0</v>
      </c>
      <c r="T1917" s="26">
        <f t="shared" si="7926"/>
        <v>0</v>
      </c>
      <c r="U1917" s="26">
        <f t="shared" ref="U1917:U1953" si="8026">U1918</f>
        <v>0</v>
      </c>
      <c r="V1917" s="26">
        <f t="shared" ref="V1917:V1953" si="8027">V1918</f>
        <v>0</v>
      </c>
      <c r="W1917" s="26">
        <f t="shared" ref="W1917:W1953" si="8028">W1918</f>
        <v>0</v>
      </c>
      <c r="X1917" s="26">
        <f t="shared" si="7927"/>
        <v>6.83</v>
      </c>
      <c r="Y1917" s="26">
        <f t="shared" si="7928"/>
        <v>0</v>
      </c>
      <c r="Z1917" s="26">
        <f t="shared" si="7929"/>
        <v>0</v>
      </c>
      <c r="AA1917" s="26">
        <f t="shared" ref="AA1917:AA1953" si="8029">AA1918</f>
        <v>0</v>
      </c>
      <c r="AB1917" s="26">
        <f t="shared" ref="AB1917:AB1953" si="8030">AB1918</f>
        <v>0</v>
      </c>
      <c r="AC1917" s="26">
        <f t="shared" ref="AC1917:AC1953" si="8031">AC1918</f>
        <v>0</v>
      </c>
      <c r="AD1917" s="26">
        <f t="shared" si="7930"/>
        <v>6.83</v>
      </c>
      <c r="AE1917" s="26">
        <f t="shared" si="7931"/>
        <v>0</v>
      </c>
      <c r="AF1917" s="26">
        <f t="shared" si="7932"/>
        <v>0</v>
      </c>
      <c r="AG1917" s="26">
        <f t="shared" ref="AG1917:AG1953" si="8032">AG1918</f>
        <v>0</v>
      </c>
      <c r="AH1917" s="26">
        <f t="shared" ref="AH1917:AH1953" si="8033">AH1918</f>
        <v>0</v>
      </c>
      <c r="AI1917" s="26">
        <f t="shared" ref="AI1917:AI1953" si="8034">AI1918</f>
        <v>0</v>
      </c>
      <c r="AJ1917" s="26">
        <f t="shared" si="7933"/>
        <v>6.83</v>
      </c>
      <c r="AK1917" s="26">
        <f t="shared" si="7934"/>
        <v>0</v>
      </c>
      <c r="AL1917" s="26">
        <f t="shared" si="7935"/>
        <v>0</v>
      </c>
      <c r="AM1917" s="26">
        <f t="shared" ref="AM1917:AM1953" si="8035">AM1918</f>
        <v>0</v>
      </c>
      <c r="AN1917" s="26">
        <f t="shared" ref="AN1917:AN1953" si="8036">AN1918</f>
        <v>0</v>
      </c>
      <c r="AO1917" s="26">
        <f t="shared" ref="AO1917:AO1953" si="8037">AO1918</f>
        <v>0</v>
      </c>
      <c r="AP1917" s="26">
        <f t="shared" si="7936"/>
        <v>6.83</v>
      </c>
      <c r="AQ1917" s="26">
        <f t="shared" si="7937"/>
        <v>0</v>
      </c>
      <c r="AR1917" s="26">
        <f t="shared" si="7938"/>
        <v>0</v>
      </c>
      <c r="AS1917" s="26">
        <f t="shared" ref="AS1917:AS1953" si="8038">AS1918</f>
        <v>0</v>
      </c>
      <c r="AT1917" s="26">
        <f t="shared" ref="AT1917:AT1953" si="8039">AT1918</f>
        <v>0</v>
      </c>
      <c r="AU1917" s="26">
        <f t="shared" ref="AU1917:AU1953" si="8040">AU1918</f>
        <v>0</v>
      </c>
      <c r="AV1917" s="26">
        <f t="shared" si="7939"/>
        <v>6.83</v>
      </c>
      <c r="AW1917" s="26">
        <f t="shared" si="7940"/>
        <v>0</v>
      </c>
      <c r="AX1917" s="26">
        <f t="shared" si="7941"/>
        <v>0</v>
      </c>
      <c r="AY1917" s="26">
        <f t="shared" ref="AY1917:AY1953" si="8041">AY1918</f>
        <v>0</v>
      </c>
      <c r="AZ1917" s="26">
        <f t="shared" ref="AZ1917:AZ1953" si="8042">AZ1918</f>
        <v>0</v>
      </c>
      <c r="BA1917" s="26">
        <f t="shared" ref="BA1917:BA1953" si="8043">BA1918</f>
        <v>0</v>
      </c>
      <c r="BB1917" s="26">
        <f t="shared" si="7942"/>
        <v>6.83</v>
      </c>
      <c r="BC1917" s="26">
        <f t="shared" si="7943"/>
        <v>0</v>
      </c>
      <c r="BD1917" s="26">
        <f t="shared" si="7944"/>
        <v>0</v>
      </c>
      <c r="BE1917" s="26">
        <f t="shared" ref="BE1917:BE1953" si="8044">BE1918</f>
        <v>0</v>
      </c>
      <c r="BF1917" s="26">
        <f t="shared" ref="BF1917:BF1953" si="8045">BF1918</f>
        <v>0</v>
      </c>
      <c r="BG1917" s="26">
        <f t="shared" ref="BG1917:BG1953" si="8046">BG1918</f>
        <v>0</v>
      </c>
      <c r="BH1917" s="26">
        <f t="shared" si="7945"/>
        <v>6.83</v>
      </c>
      <c r="BI1917" s="26">
        <f t="shared" si="7946"/>
        <v>0</v>
      </c>
      <c r="BJ1917" s="26">
        <f t="shared" si="7947"/>
        <v>0</v>
      </c>
      <c r="BK1917" s="26">
        <f t="shared" ref="BK1917:BK1953" si="8047">BK1918</f>
        <v>0</v>
      </c>
      <c r="BL1917" s="26">
        <f t="shared" ref="BL1917:BL1953" si="8048">BL1918</f>
        <v>0</v>
      </c>
      <c r="BM1917" s="26">
        <f t="shared" ref="BM1917:BM1953" si="8049">BM1918</f>
        <v>0</v>
      </c>
      <c r="BN1917" s="26">
        <f t="shared" si="7948"/>
        <v>6.83</v>
      </c>
      <c r="BO1917" s="26">
        <f t="shared" si="7949"/>
        <v>0</v>
      </c>
      <c r="BP1917" s="26">
        <f t="shared" si="7950"/>
        <v>0</v>
      </c>
      <c r="BQ1917" s="26">
        <f t="shared" ref="BQ1917:BQ1953" si="8050">BQ1918</f>
        <v>0</v>
      </c>
      <c r="BR1917" s="26">
        <f t="shared" ref="BR1917:BR1953" si="8051">BR1918</f>
        <v>0</v>
      </c>
      <c r="BS1917" s="26">
        <f t="shared" si="7951"/>
        <v>6.83</v>
      </c>
      <c r="BT1917" s="26">
        <f t="shared" si="7952"/>
        <v>0</v>
      </c>
      <c r="BU1917" s="26">
        <f t="shared" si="7953"/>
        <v>0</v>
      </c>
      <c r="BV1917" s="26">
        <f t="shared" ref="BV1917:BV1953" si="8052">BV1918</f>
        <v>0</v>
      </c>
      <c r="BW1917" s="26">
        <f t="shared" ref="BW1917:BW1953" si="8053">BW1918</f>
        <v>0</v>
      </c>
      <c r="BX1917" s="26">
        <f t="shared" si="7954"/>
        <v>6.83</v>
      </c>
      <c r="BY1917" s="26">
        <f t="shared" si="7955"/>
        <v>0</v>
      </c>
      <c r="BZ1917" s="26">
        <f t="shared" si="7956"/>
        <v>0</v>
      </c>
      <c r="CA1917" s="26">
        <f t="shared" ref="CA1917:CA1953" si="8054">CA1918</f>
        <v>0</v>
      </c>
      <c r="CB1917" s="26">
        <f t="shared" ref="CB1917:CB1953" si="8055">CB1918</f>
        <v>0</v>
      </c>
      <c r="CC1917" s="26">
        <f t="shared" ref="CC1917:CC1953" si="8056">CC1918</f>
        <v>0</v>
      </c>
      <c r="CD1917" s="26">
        <f t="shared" si="8007"/>
        <v>6.83</v>
      </c>
      <c r="CE1917" s="26">
        <f t="shared" si="8008"/>
        <v>0</v>
      </c>
      <c r="CF1917" s="26">
        <f t="shared" si="8009"/>
        <v>0</v>
      </c>
      <c r="CG1917" s="26">
        <f t="shared" ref="CG1917:CG1953" si="8057">CG1918</f>
        <v>0</v>
      </c>
      <c r="CH1917" s="26">
        <f t="shared" ref="CH1917:CH1953" si="8058">CH1918</f>
        <v>0</v>
      </c>
      <c r="CI1917" s="26">
        <f t="shared" ref="CI1917:CI1953" si="8059">CI1918</f>
        <v>0</v>
      </c>
      <c r="CJ1917" s="26">
        <f t="shared" si="8010"/>
        <v>6.83</v>
      </c>
      <c r="CK1917" s="26">
        <f t="shared" si="8011"/>
        <v>0</v>
      </c>
      <c r="CL1917" s="26">
        <f t="shared" si="8012"/>
        <v>0</v>
      </c>
      <c r="CM1917" s="26">
        <f t="shared" ref="CM1917:CM1953" si="8060">CM1918</f>
        <v>0</v>
      </c>
      <c r="CN1917" s="26">
        <f t="shared" ref="CN1917:CN1953" si="8061">CN1918</f>
        <v>0</v>
      </c>
      <c r="CO1917" s="26">
        <f t="shared" ref="CO1917:CO1953" si="8062">CO1918</f>
        <v>0</v>
      </c>
      <c r="CP1917" s="26">
        <f t="shared" si="8013"/>
        <v>6.83</v>
      </c>
      <c r="CQ1917" s="26">
        <f t="shared" si="8014"/>
        <v>0</v>
      </c>
      <c r="CR1917" s="26">
        <f t="shared" si="8015"/>
        <v>0</v>
      </c>
      <c r="CS1917" s="26">
        <f t="shared" ref="CS1917:CS1953" si="8063">CS1918</f>
        <v>0</v>
      </c>
      <c r="CT1917" s="19"/>
      <c r="CU1917" s="35"/>
      <c r="CY1917" s="1" t="s">
        <v>27</v>
      </c>
    </row>
    <row r="1918" spans="1:105" ht="46.8" hidden="1" x14ac:dyDescent="0.3">
      <c r="A1918" s="36" t="s">
        <v>1097</v>
      </c>
      <c r="B1918" s="17">
        <v>240</v>
      </c>
      <c r="C1918" s="16"/>
      <c r="D1918" s="16"/>
      <c r="E1918" s="34" t="s">
        <v>39</v>
      </c>
      <c r="F1918" s="26">
        <f t="shared" si="8017"/>
        <v>0</v>
      </c>
      <c r="G1918" s="26">
        <f t="shared" si="8018"/>
        <v>0</v>
      </c>
      <c r="H1918" s="26">
        <f t="shared" si="8019"/>
        <v>0</v>
      </c>
      <c r="I1918" s="26">
        <f t="shared" si="8020"/>
        <v>0</v>
      </c>
      <c r="J1918" s="26">
        <f t="shared" si="8021"/>
        <v>0</v>
      </c>
      <c r="K1918" s="26">
        <f t="shared" si="8022"/>
        <v>0</v>
      </c>
      <c r="L1918" s="26">
        <f t="shared" si="7921"/>
        <v>0</v>
      </c>
      <c r="M1918" s="26">
        <f t="shared" si="7922"/>
        <v>0</v>
      </c>
      <c r="N1918" s="26">
        <f t="shared" si="7923"/>
        <v>0</v>
      </c>
      <c r="O1918" s="26">
        <f t="shared" si="8023"/>
        <v>6.83</v>
      </c>
      <c r="P1918" s="26">
        <f t="shared" si="8024"/>
        <v>0</v>
      </c>
      <c r="Q1918" s="26">
        <f t="shared" si="8025"/>
        <v>0</v>
      </c>
      <c r="R1918" s="26">
        <f t="shared" si="7924"/>
        <v>6.83</v>
      </c>
      <c r="S1918" s="26">
        <f t="shared" si="7925"/>
        <v>0</v>
      </c>
      <c r="T1918" s="26">
        <f t="shared" si="7926"/>
        <v>0</v>
      </c>
      <c r="U1918" s="26">
        <f t="shared" si="8026"/>
        <v>0</v>
      </c>
      <c r="V1918" s="26">
        <f t="shared" si="8027"/>
        <v>0</v>
      </c>
      <c r="W1918" s="26">
        <f t="shared" si="8028"/>
        <v>0</v>
      </c>
      <c r="X1918" s="26">
        <f t="shared" si="7927"/>
        <v>6.83</v>
      </c>
      <c r="Y1918" s="26">
        <f t="shared" si="7928"/>
        <v>0</v>
      </c>
      <c r="Z1918" s="26">
        <f t="shared" si="7929"/>
        <v>0</v>
      </c>
      <c r="AA1918" s="26">
        <f t="shared" si="8029"/>
        <v>0</v>
      </c>
      <c r="AB1918" s="26">
        <f t="shared" si="8030"/>
        <v>0</v>
      </c>
      <c r="AC1918" s="26">
        <f t="shared" si="8031"/>
        <v>0</v>
      </c>
      <c r="AD1918" s="26">
        <f t="shared" si="7930"/>
        <v>6.83</v>
      </c>
      <c r="AE1918" s="26">
        <f t="shared" si="7931"/>
        <v>0</v>
      </c>
      <c r="AF1918" s="26">
        <f t="shared" si="7932"/>
        <v>0</v>
      </c>
      <c r="AG1918" s="26">
        <f t="shared" si="8032"/>
        <v>0</v>
      </c>
      <c r="AH1918" s="26">
        <f t="shared" si="8033"/>
        <v>0</v>
      </c>
      <c r="AI1918" s="26">
        <f t="shared" si="8034"/>
        <v>0</v>
      </c>
      <c r="AJ1918" s="26">
        <f t="shared" si="7933"/>
        <v>6.83</v>
      </c>
      <c r="AK1918" s="26">
        <f t="shared" si="7934"/>
        <v>0</v>
      </c>
      <c r="AL1918" s="26">
        <f t="shared" si="7935"/>
        <v>0</v>
      </c>
      <c r="AM1918" s="26">
        <f t="shared" si="8035"/>
        <v>0</v>
      </c>
      <c r="AN1918" s="26">
        <f t="shared" si="8036"/>
        <v>0</v>
      </c>
      <c r="AO1918" s="26">
        <f t="shared" si="8037"/>
        <v>0</v>
      </c>
      <c r="AP1918" s="26">
        <f t="shared" si="7936"/>
        <v>6.83</v>
      </c>
      <c r="AQ1918" s="26">
        <f t="shared" si="7937"/>
        <v>0</v>
      </c>
      <c r="AR1918" s="26">
        <f t="shared" si="7938"/>
        <v>0</v>
      </c>
      <c r="AS1918" s="26">
        <f t="shared" si="8038"/>
        <v>0</v>
      </c>
      <c r="AT1918" s="26">
        <f t="shared" si="8039"/>
        <v>0</v>
      </c>
      <c r="AU1918" s="26">
        <f t="shared" si="8040"/>
        <v>0</v>
      </c>
      <c r="AV1918" s="26">
        <f t="shared" si="7939"/>
        <v>6.83</v>
      </c>
      <c r="AW1918" s="26">
        <f t="shared" si="7940"/>
        <v>0</v>
      </c>
      <c r="AX1918" s="26">
        <f t="shared" si="7941"/>
        <v>0</v>
      </c>
      <c r="AY1918" s="26">
        <f t="shared" si="8041"/>
        <v>0</v>
      </c>
      <c r="AZ1918" s="26">
        <f t="shared" si="8042"/>
        <v>0</v>
      </c>
      <c r="BA1918" s="26">
        <f t="shared" si="8043"/>
        <v>0</v>
      </c>
      <c r="BB1918" s="26">
        <f t="shared" si="7942"/>
        <v>6.83</v>
      </c>
      <c r="BC1918" s="26">
        <f t="shared" si="7943"/>
        <v>0</v>
      </c>
      <c r="BD1918" s="26">
        <f t="shared" si="7944"/>
        <v>0</v>
      </c>
      <c r="BE1918" s="26">
        <f t="shared" si="8044"/>
        <v>0</v>
      </c>
      <c r="BF1918" s="26">
        <f t="shared" si="8045"/>
        <v>0</v>
      </c>
      <c r="BG1918" s="26">
        <f t="shared" si="8046"/>
        <v>0</v>
      </c>
      <c r="BH1918" s="26">
        <f t="shared" si="7945"/>
        <v>6.83</v>
      </c>
      <c r="BI1918" s="26">
        <f t="shared" si="7946"/>
        <v>0</v>
      </c>
      <c r="BJ1918" s="26">
        <f t="shared" si="7947"/>
        <v>0</v>
      </c>
      <c r="BK1918" s="26">
        <f t="shared" si="8047"/>
        <v>0</v>
      </c>
      <c r="BL1918" s="26">
        <f t="shared" si="8048"/>
        <v>0</v>
      </c>
      <c r="BM1918" s="26">
        <f t="shared" si="8049"/>
        <v>0</v>
      </c>
      <c r="BN1918" s="26">
        <f t="shared" si="7948"/>
        <v>6.83</v>
      </c>
      <c r="BO1918" s="26">
        <f t="shared" si="7949"/>
        <v>0</v>
      </c>
      <c r="BP1918" s="26">
        <f t="shared" si="7950"/>
        <v>0</v>
      </c>
      <c r="BQ1918" s="26">
        <f t="shared" si="8050"/>
        <v>0</v>
      </c>
      <c r="BR1918" s="26">
        <f t="shared" si="8051"/>
        <v>0</v>
      </c>
      <c r="BS1918" s="26">
        <f t="shared" si="7951"/>
        <v>6.83</v>
      </c>
      <c r="BT1918" s="26">
        <f t="shared" si="7952"/>
        <v>0</v>
      </c>
      <c r="BU1918" s="26">
        <f t="shared" si="7953"/>
        <v>0</v>
      </c>
      <c r="BV1918" s="26">
        <f t="shared" si="8052"/>
        <v>0</v>
      </c>
      <c r="BW1918" s="26">
        <f t="shared" si="8053"/>
        <v>0</v>
      </c>
      <c r="BX1918" s="26">
        <f t="shared" si="7954"/>
        <v>6.83</v>
      </c>
      <c r="BY1918" s="26">
        <f t="shared" si="7955"/>
        <v>0</v>
      </c>
      <c r="BZ1918" s="26">
        <f t="shared" si="7956"/>
        <v>0</v>
      </c>
      <c r="CA1918" s="26">
        <f t="shared" si="8054"/>
        <v>0</v>
      </c>
      <c r="CB1918" s="26">
        <f t="shared" si="8055"/>
        <v>0</v>
      </c>
      <c r="CC1918" s="26">
        <f t="shared" si="8056"/>
        <v>0</v>
      </c>
      <c r="CD1918" s="26">
        <f t="shared" si="8007"/>
        <v>6.83</v>
      </c>
      <c r="CE1918" s="26">
        <f t="shared" si="8008"/>
        <v>0</v>
      </c>
      <c r="CF1918" s="26">
        <f t="shared" si="8009"/>
        <v>0</v>
      </c>
      <c r="CG1918" s="26">
        <f t="shared" si="8057"/>
        <v>0</v>
      </c>
      <c r="CH1918" s="26">
        <f t="shared" si="8058"/>
        <v>0</v>
      </c>
      <c r="CI1918" s="26">
        <f t="shared" si="8059"/>
        <v>0</v>
      </c>
      <c r="CJ1918" s="26">
        <f t="shared" si="8010"/>
        <v>6.83</v>
      </c>
      <c r="CK1918" s="26">
        <f t="shared" si="8011"/>
        <v>0</v>
      </c>
      <c r="CL1918" s="26">
        <f t="shared" si="8012"/>
        <v>0</v>
      </c>
      <c r="CM1918" s="26">
        <f t="shared" si="8060"/>
        <v>0</v>
      </c>
      <c r="CN1918" s="26">
        <f t="shared" si="8061"/>
        <v>0</v>
      </c>
      <c r="CO1918" s="26">
        <f t="shared" si="8062"/>
        <v>0</v>
      </c>
      <c r="CP1918" s="26">
        <f t="shared" si="8013"/>
        <v>6.83</v>
      </c>
      <c r="CQ1918" s="26">
        <f t="shared" si="8014"/>
        <v>0</v>
      </c>
      <c r="CR1918" s="26">
        <f t="shared" si="8015"/>
        <v>0</v>
      </c>
      <c r="CS1918" s="26">
        <f t="shared" si="8063"/>
        <v>0</v>
      </c>
      <c r="CT1918" s="19"/>
      <c r="CU1918" s="35"/>
      <c r="CZ1918" s="1" t="s">
        <v>28</v>
      </c>
    </row>
    <row r="1919" spans="1:105" hidden="1" x14ac:dyDescent="0.3">
      <c r="A1919" s="36" t="s">
        <v>1097</v>
      </c>
      <c r="B1919" s="17">
        <v>240</v>
      </c>
      <c r="C1919" s="16" t="s">
        <v>64</v>
      </c>
      <c r="D1919" s="16" t="s">
        <v>311</v>
      </c>
      <c r="E1919" s="34" t="s">
        <v>1082</v>
      </c>
      <c r="F1919" s="26"/>
      <c r="G1919" s="26"/>
      <c r="H1919" s="26"/>
      <c r="I1919" s="26"/>
      <c r="J1919" s="26"/>
      <c r="K1919" s="26"/>
      <c r="L1919" s="26">
        <f t="shared" si="7921"/>
        <v>0</v>
      </c>
      <c r="M1919" s="26">
        <f t="shared" si="7922"/>
        <v>0</v>
      </c>
      <c r="N1919" s="26">
        <f t="shared" si="7923"/>
        <v>0</v>
      </c>
      <c r="O1919" s="26">
        <v>6.83</v>
      </c>
      <c r="P1919" s="26"/>
      <c r="Q1919" s="26"/>
      <c r="R1919" s="26">
        <f t="shared" si="7924"/>
        <v>6.83</v>
      </c>
      <c r="S1919" s="26">
        <f t="shared" si="7925"/>
        <v>0</v>
      </c>
      <c r="T1919" s="26">
        <f t="shared" si="7926"/>
        <v>0</v>
      </c>
      <c r="U1919" s="26"/>
      <c r="V1919" s="26"/>
      <c r="W1919" s="26"/>
      <c r="X1919" s="26">
        <f t="shared" si="7927"/>
        <v>6.83</v>
      </c>
      <c r="Y1919" s="26">
        <f t="shared" si="7928"/>
        <v>0</v>
      </c>
      <c r="Z1919" s="26">
        <f t="shared" si="7929"/>
        <v>0</v>
      </c>
      <c r="AA1919" s="26"/>
      <c r="AB1919" s="26"/>
      <c r="AC1919" s="26"/>
      <c r="AD1919" s="26">
        <f t="shared" si="7930"/>
        <v>6.83</v>
      </c>
      <c r="AE1919" s="26">
        <f t="shared" si="7931"/>
        <v>0</v>
      </c>
      <c r="AF1919" s="26">
        <f t="shared" si="7932"/>
        <v>0</v>
      </c>
      <c r="AG1919" s="26"/>
      <c r="AH1919" s="26"/>
      <c r="AI1919" s="26"/>
      <c r="AJ1919" s="26">
        <f t="shared" si="7933"/>
        <v>6.83</v>
      </c>
      <c r="AK1919" s="26">
        <f t="shared" si="7934"/>
        <v>0</v>
      </c>
      <c r="AL1919" s="26">
        <f t="shared" si="7935"/>
        <v>0</v>
      </c>
      <c r="AM1919" s="26"/>
      <c r="AN1919" s="26"/>
      <c r="AO1919" s="26"/>
      <c r="AP1919" s="26">
        <f t="shared" si="7936"/>
        <v>6.83</v>
      </c>
      <c r="AQ1919" s="26">
        <f t="shared" si="7937"/>
        <v>0</v>
      </c>
      <c r="AR1919" s="26">
        <f t="shared" si="7938"/>
        <v>0</v>
      </c>
      <c r="AS1919" s="26"/>
      <c r="AT1919" s="26"/>
      <c r="AU1919" s="26"/>
      <c r="AV1919" s="26">
        <f t="shared" si="7939"/>
        <v>6.83</v>
      </c>
      <c r="AW1919" s="26">
        <f t="shared" si="7940"/>
        <v>0</v>
      </c>
      <c r="AX1919" s="26">
        <f t="shared" si="7941"/>
        <v>0</v>
      </c>
      <c r="AY1919" s="26"/>
      <c r="AZ1919" s="26"/>
      <c r="BA1919" s="26"/>
      <c r="BB1919" s="26">
        <f t="shared" si="7942"/>
        <v>6.83</v>
      </c>
      <c r="BC1919" s="26">
        <f t="shared" si="7943"/>
        <v>0</v>
      </c>
      <c r="BD1919" s="26">
        <f t="shared" si="7944"/>
        <v>0</v>
      </c>
      <c r="BE1919" s="26"/>
      <c r="BF1919" s="26"/>
      <c r="BG1919" s="26"/>
      <c r="BH1919" s="26">
        <f t="shared" si="7945"/>
        <v>6.83</v>
      </c>
      <c r="BI1919" s="26">
        <f t="shared" si="7946"/>
        <v>0</v>
      </c>
      <c r="BJ1919" s="26">
        <f t="shared" si="7947"/>
        <v>0</v>
      </c>
      <c r="BK1919" s="26"/>
      <c r="BL1919" s="26"/>
      <c r="BM1919" s="26"/>
      <c r="BN1919" s="26">
        <f t="shared" si="7948"/>
        <v>6.83</v>
      </c>
      <c r="BO1919" s="26">
        <f t="shared" si="7949"/>
        <v>0</v>
      </c>
      <c r="BP1919" s="26">
        <f t="shared" si="7950"/>
        <v>0</v>
      </c>
      <c r="BQ1919" s="26"/>
      <c r="BR1919" s="26"/>
      <c r="BS1919" s="26">
        <f t="shared" si="7951"/>
        <v>6.83</v>
      </c>
      <c r="BT1919" s="26">
        <f t="shared" si="7952"/>
        <v>0</v>
      </c>
      <c r="BU1919" s="26">
        <f t="shared" si="7953"/>
        <v>0</v>
      </c>
      <c r="BV1919" s="26"/>
      <c r="BW1919" s="26"/>
      <c r="BX1919" s="26">
        <f t="shared" si="7954"/>
        <v>6.83</v>
      </c>
      <c r="BY1919" s="26">
        <f t="shared" si="7955"/>
        <v>0</v>
      </c>
      <c r="BZ1919" s="26">
        <f t="shared" si="7956"/>
        <v>0</v>
      </c>
      <c r="CA1919" s="26"/>
      <c r="CB1919" s="26"/>
      <c r="CC1919" s="26"/>
      <c r="CD1919" s="26">
        <f t="shared" si="8007"/>
        <v>6.83</v>
      </c>
      <c r="CE1919" s="26">
        <f t="shared" si="8008"/>
        <v>0</v>
      </c>
      <c r="CF1919" s="26">
        <f t="shared" si="8009"/>
        <v>0</v>
      </c>
      <c r="CG1919" s="26"/>
      <c r="CH1919" s="26"/>
      <c r="CI1919" s="26"/>
      <c r="CJ1919" s="26">
        <f t="shared" si="8010"/>
        <v>6.83</v>
      </c>
      <c r="CK1919" s="26">
        <f t="shared" si="8011"/>
        <v>0</v>
      </c>
      <c r="CL1919" s="26">
        <f t="shared" si="8012"/>
        <v>0</v>
      </c>
      <c r="CM1919" s="26"/>
      <c r="CN1919" s="26"/>
      <c r="CO1919" s="26"/>
      <c r="CP1919" s="26">
        <f t="shared" si="8013"/>
        <v>6.83</v>
      </c>
      <c r="CQ1919" s="26">
        <f t="shared" si="8014"/>
        <v>0</v>
      </c>
      <c r="CR1919" s="26">
        <f t="shared" si="8015"/>
        <v>0</v>
      </c>
      <c r="CS1919" s="26"/>
      <c r="CT1919" s="19"/>
      <c r="CU1919" s="35"/>
    </row>
    <row r="1920" spans="1:105" ht="46.8" hidden="1" x14ac:dyDescent="0.3">
      <c r="A1920" s="36" t="s">
        <v>1097</v>
      </c>
      <c r="B1920" s="17">
        <v>400</v>
      </c>
      <c r="C1920" s="16"/>
      <c r="D1920" s="16"/>
      <c r="E1920" s="34" t="s">
        <v>82</v>
      </c>
      <c r="F1920" s="26">
        <f t="shared" si="8017"/>
        <v>3164.2999999999997</v>
      </c>
      <c r="G1920" s="26">
        <f t="shared" si="8018"/>
        <v>0</v>
      </c>
      <c r="H1920" s="26">
        <f t="shared" si="8019"/>
        <v>0</v>
      </c>
      <c r="I1920" s="26">
        <f t="shared" si="8020"/>
        <v>0</v>
      </c>
      <c r="J1920" s="26">
        <f t="shared" si="8021"/>
        <v>0</v>
      </c>
      <c r="K1920" s="26">
        <f t="shared" si="8022"/>
        <v>0</v>
      </c>
      <c r="L1920" s="26">
        <f t="shared" si="7921"/>
        <v>3164.2999999999997</v>
      </c>
      <c r="M1920" s="26">
        <f t="shared" si="7922"/>
        <v>0</v>
      </c>
      <c r="N1920" s="26">
        <f t="shared" si="7923"/>
        <v>0</v>
      </c>
      <c r="O1920" s="26">
        <f t="shared" si="8023"/>
        <v>101.657</v>
      </c>
      <c r="P1920" s="26">
        <f t="shared" si="8024"/>
        <v>0</v>
      </c>
      <c r="Q1920" s="26">
        <f t="shared" si="8025"/>
        <v>0</v>
      </c>
      <c r="R1920" s="26">
        <f t="shared" si="7924"/>
        <v>3265.9569999999999</v>
      </c>
      <c r="S1920" s="26">
        <f t="shared" si="7925"/>
        <v>0</v>
      </c>
      <c r="T1920" s="26">
        <f t="shared" si="7926"/>
        <v>0</v>
      </c>
      <c r="U1920" s="26">
        <f t="shared" si="8026"/>
        <v>0</v>
      </c>
      <c r="V1920" s="26">
        <f t="shared" si="8027"/>
        <v>0</v>
      </c>
      <c r="W1920" s="26">
        <f t="shared" si="8028"/>
        <v>0</v>
      </c>
      <c r="X1920" s="26">
        <f t="shared" si="7927"/>
        <v>3265.9569999999999</v>
      </c>
      <c r="Y1920" s="26">
        <f t="shared" si="7928"/>
        <v>0</v>
      </c>
      <c r="Z1920" s="26">
        <f t="shared" si="7929"/>
        <v>0</v>
      </c>
      <c r="AA1920" s="26">
        <f t="shared" si="8029"/>
        <v>0</v>
      </c>
      <c r="AB1920" s="26">
        <f t="shared" si="8030"/>
        <v>0</v>
      </c>
      <c r="AC1920" s="26">
        <f t="shared" si="8031"/>
        <v>0</v>
      </c>
      <c r="AD1920" s="26">
        <f t="shared" si="7930"/>
        <v>3265.9569999999999</v>
      </c>
      <c r="AE1920" s="26">
        <f t="shared" si="7931"/>
        <v>0</v>
      </c>
      <c r="AF1920" s="26">
        <f t="shared" si="7932"/>
        <v>0</v>
      </c>
      <c r="AG1920" s="26">
        <f t="shared" si="8032"/>
        <v>0</v>
      </c>
      <c r="AH1920" s="26">
        <f t="shared" si="8033"/>
        <v>0</v>
      </c>
      <c r="AI1920" s="26">
        <f t="shared" si="8034"/>
        <v>0</v>
      </c>
      <c r="AJ1920" s="26">
        <f t="shared" si="7933"/>
        <v>3265.9569999999999</v>
      </c>
      <c r="AK1920" s="26">
        <f t="shared" si="7934"/>
        <v>0</v>
      </c>
      <c r="AL1920" s="26">
        <f t="shared" si="7935"/>
        <v>0</v>
      </c>
      <c r="AM1920" s="26">
        <f t="shared" si="8035"/>
        <v>0</v>
      </c>
      <c r="AN1920" s="26">
        <f t="shared" si="8036"/>
        <v>0</v>
      </c>
      <c r="AO1920" s="26">
        <f t="shared" si="8037"/>
        <v>0</v>
      </c>
      <c r="AP1920" s="26">
        <f t="shared" si="7936"/>
        <v>3265.9569999999999</v>
      </c>
      <c r="AQ1920" s="26">
        <f t="shared" si="7937"/>
        <v>0</v>
      </c>
      <c r="AR1920" s="26">
        <f t="shared" si="7938"/>
        <v>0</v>
      </c>
      <c r="AS1920" s="26">
        <f t="shared" si="8038"/>
        <v>0</v>
      </c>
      <c r="AT1920" s="26">
        <f t="shared" si="8039"/>
        <v>0</v>
      </c>
      <c r="AU1920" s="26">
        <f t="shared" si="8040"/>
        <v>0</v>
      </c>
      <c r="AV1920" s="26">
        <f t="shared" si="7939"/>
        <v>3265.9569999999999</v>
      </c>
      <c r="AW1920" s="26">
        <f t="shared" si="7940"/>
        <v>0</v>
      </c>
      <c r="AX1920" s="26">
        <f t="shared" si="7941"/>
        <v>0</v>
      </c>
      <c r="AY1920" s="26">
        <f t="shared" si="8041"/>
        <v>0</v>
      </c>
      <c r="AZ1920" s="26">
        <f t="shared" si="8042"/>
        <v>0</v>
      </c>
      <c r="BA1920" s="26">
        <f t="shared" si="8043"/>
        <v>0</v>
      </c>
      <c r="BB1920" s="26">
        <f t="shared" si="7942"/>
        <v>3265.9569999999999</v>
      </c>
      <c r="BC1920" s="26">
        <f t="shared" si="7943"/>
        <v>0</v>
      </c>
      <c r="BD1920" s="26">
        <f t="shared" si="7944"/>
        <v>0</v>
      </c>
      <c r="BE1920" s="26">
        <f t="shared" si="8044"/>
        <v>0</v>
      </c>
      <c r="BF1920" s="26">
        <f t="shared" si="8045"/>
        <v>0</v>
      </c>
      <c r="BG1920" s="26">
        <f t="shared" si="8046"/>
        <v>0</v>
      </c>
      <c r="BH1920" s="26">
        <f t="shared" si="7945"/>
        <v>3265.9569999999999</v>
      </c>
      <c r="BI1920" s="26">
        <f t="shared" si="7946"/>
        <v>0</v>
      </c>
      <c r="BJ1920" s="26">
        <f t="shared" si="7947"/>
        <v>0</v>
      </c>
      <c r="BK1920" s="26">
        <f t="shared" si="8047"/>
        <v>0</v>
      </c>
      <c r="BL1920" s="26">
        <f t="shared" si="8048"/>
        <v>0</v>
      </c>
      <c r="BM1920" s="26">
        <f t="shared" si="8049"/>
        <v>0</v>
      </c>
      <c r="BN1920" s="26">
        <f t="shared" si="7948"/>
        <v>3265.9569999999999</v>
      </c>
      <c r="BO1920" s="26">
        <f t="shared" si="7949"/>
        <v>0</v>
      </c>
      <c r="BP1920" s="26">
        <f t="shared" si="7950"/>
        <v>0</v>
      </c>
      <c r="BQ1920" s="26">
        <f t="shared" si="8050"/>
        <v>0</v>
      </c>
      <c r="BR1920" s="26">
        <f t="shared" si="8051"/>
        <v>0</v>
      </c>
      <c r="BS1920" s="26">
        <f t="shared" si="7951"/>
        <v>3265.9569999999999</v>
      </c>
      <c r="BT1920" s="26">
        <f t="shared" si="7952"/>
        <v>0</v>
      </c>
      <c r="BU1920" s="26">
        <f t="shared" si="7953"/>
        <v>0</v>
      </c>
      <c r="BV1920" s="26">
        <f t="shared" si="8052"/>
        <v>0</v>
      </c>
      <c r="BW1920" s="26">
        <f t="shared" si="8053"/>
        <v>0</v>
      </c>
      <c r="BX1920" s="26">
        <f t="shared" si="7954"/>
        <v>3265.9569999999999</v>
      </c>
      <c r="BY1920" s="26">
        <f t="shared" si="7955"/>
        <v>0</v>
      </c>
      <c r="BZ1920" s="26">
        <f t="shared" si="7956"/>
        <v>0</v>
      </c>
      <c r="CA1920" s="26">
        <f t="shared" si="8054"/>
        <v>21814.598000000002</v>
      </c>
      <c r="CB1920" s="26">
        <f t="shared" si="8055"/>
        <v>0</v>
      </c>
      <c r="CC1920" s="26">
        <f t="shared" si="8056"/>
        <v>0</v>
      </c>
      <c r="CD1920" s="26">
        <f t="shared" si="8007"/>
        <v>25080.555</v>
      </c>
      <c r="CE1920" s="26">
        <f t="shared" si="8008"/>
        <v>0</v>
      </c>
      <c r="CF1920" s="26">
        <f t="shared" si="8009"/>
        <v>0</v>
      </c>
      <c r="CG1920" s="26">
        <f t="shared" si="8057"/>
        <v>0</v>
      </c>
      <c r="CH1920" s="26">
        <f t="shared" si="8058"/>
        <v>0</v>
      </c>
      <c r="CI1920" s="26">
        <f t="shared" si="8059"/>
        <v>0</v>
      </c>
      <c r="CJ1920" s="26">
        <f t="shared" si="8010"/>
        <v>25080.555</v>
      </c>
      <c r="CK1920" s="26">
        <f t="shared" si="8011"/>
        <v>0</v>
      </c>
      <c r="CL1920" s="26">
        <f t="shared" si="8012"/>
        <v>0</v>
      </c>
      <c r="CM1920" s="26">
        <f t="shared" si="8060"/>
        <v>0</v>
      </c>
      <c r="CN1920" s="26">
        <f t="shared" si="8061"/>
        <v>0</v>
      </c>
      <c r="CO1920" s="26">
        <f t="shared" si="8062"/>
        <v>0</v>
      </c>
      <c r="CP1920" s="26">
        <f t="shared" si="8013"/>
        <v>25080.555</v>
      </c>
      <c r="CQ1920" s="26">
        <f t="shared" si="8014"/>
        <v>0</v>
      </c>
      <c r="CR1920" s="26">
        <f t="shared" si="8015"/>
        <v>0</v>
      </c>
      <c r="CS1920" s="26">
        <f t="shared" si="8063"/>
        <v>0</v>
      </c>
      <c r="CT1920" s="19"/>
      <c r="CU1920" s="35"/>
      <c r="CY1920" s="1" t="s">
        <v>27</v>
      </c>
    </row>
    <row r="1921" spans="1:105" hidden="1" x14ac:dyDescent="0.3">
      <c r="A1921" s="36" t="s">
        <v>1097</v>
      </c>
      <c r="B1921" s="17">
        <v>410</v>
      </c>
      <c r="C1921" s="16"/>
      <c r="D1921" s="16"/>
      <c r="E1921" s="34" t="s">
        <v>83</v>
      </c>
      <c r="F1921" s="26">
        <f t="shared" si="8017"/>
        <v>3164.2999999999997</v>
      </c>
      <c r="G1921" s="26">
        <f t="shared" si="8018"/>
        <v>0</v>
      </c>
      <c r="H1921" s="26">
        <f t="shared" si="8019"/>
        <v>0</v>
      </c>
      <c r="I1921" s="26">
        <f t="shared" si="8020"/>
        <v>0</v>
      </c>
      <c r="J1921" s="26">
        <f t="shared" si="8021"/>
        <v>0</v>
      </c>
      <c r="K1921" s="26">
        <f t="shared" si="8022"/>
        <v>0</v>
      </c>
      <c r="L1921" s="26">
        <f t="shared" si="7921"/>
        <v>3164.2999999999997</v>
      </c>
      <c r="M1921" s="26">
        <f t="shared" si="7922"/>
        <v>0</v>
      </c>
      <c r="N1921" s="26">
        <f t="shared" si="7923"/>
        <v>0</v>
      </c>
      <c r="O1921" s="26">
        <f t="shared" si="8023"/>
        <v>101.657</v>
      </c>
      <c r="P1921" s="26">
        <f t="shared" si="8024"/>
        <v>0</v>
      </c>
      <c r="Q1921" s="26">
        <f t="shared" si="8025"/>
        <v>0</v>
      </c>
      <c r="R1921" s="26">
        <f t="shared" si="7924"/>
        <v>3265.9569999999999</v>
      </c>
      <c r="S1921" s="26">
        <f t="shared" si="7925"/>
        <v>0</v>
      </c>
      <c r="T1921" s="26">
        <f t="shared" si="7926"/>
        <v>0</v>
      </c>
      <c r="U1921" s="26">
        <f t="shared" si="8026"/>
        <v>0</v>
      </c>
      <c r="V1921" s="26">
        <f t="shared" si="8027"/>
        <v>0</v>
      </c>
      <c r="W1921" s="26">
        <f t="shared" si="8028"/>
        <v>0</v>
      </c>
      <c r="X1921" s="26">
        <f t="shared" si="7927"/>
        <v>3265.9569999999999</v>
      </c>
      <c r="Y1921" s="26">
        <f t="shared" si="7928"/>
        <v>0</v>
      </c>
      <c r="Z1921" s="26">
        <f t="shared" si="7929"/>
        <v>0</v>
      </c>
      <c r="AA1921" s="26">
        <f t="shared" si="8029"/>
        <v>0</v>
      </c>
      <c r="AB1921" s="26">
        <f t="shared" si="8030"/>
        <v>0</v>
      </c>
      <c r="AC1921" s="26">
        <f t="shared" si="8031"/>
        <v>0</v>
      </c>
      <c r="AD1921" s="26">
        <f t="shared" si="7930"/>
        <v>3265.9569999999999</v>
      </c>
      <c r="AE1921" s="26">
        <f t="shared" si="7931"/>
        <v>0</v>
      </c>
      <c r="AF1921" s="26">
        <f t="shared" si="7932"/>
        <v>0</v>
      </c>
      <c r="AG1921" s="26">
        <f t="shared" si="8032"/>
        <v>0</v>
      </c>
      <c r="AH1921" s="26">
        <f t="shared" si="8033"/>
        <v>0</v>
      </c>
      <c r="AI1921" s="26">
        <f t="shared" si="8034"/>
        <v>0</v>
      </c>
      <c r="AJ1921" s="26">
        <f t="shared" si="7933"/>
        <v>3265.9569999999999</v>
      </c>
      <c r="AK1921" s="26">
        <f t="shared" si="7934"/>
        <v>0</v>
      </c>
      <c r="AL1921" s="26">
        <f t="shared" si="7935"/>
        <v>0</v>
      </c>
      <c r="AM1921" s="26">
        <f t="shared" si="8035"/>
        <v>0</v>
      </c>
      <c r="AN1921" s="26">
        <f t="shared" si="8036"/>
        <v>0</v>
      </c>
      <c r="AO1921" s="26">
        <f t="shared" si="8037"/>
        <v>0</v>
      </c>
      <c r="AP1921" s="26">
        <f t="shared" si="7936"/>
        <v>3265.9569999999999</v>
      </c>
      <c r="AQ1921" s="26">
        <f t="shared" si="7937"/>
        <v>0</v>
      </c>
      <c r="AR1921" s="26">
        <f t="shared" si="7938"/>
        <v>0</v>
      </c>
      <c r="AS1921" s="26">
        <f t="shared" si="8038"/>
        <v>0</v>
      </c>
      <c r="AT1921" s="26">
        <f t="shared" si="8039"/>
        <v>0</v>
      </c>
      <c r="AU1921" s="26">
        <f t="shared" si="8040"/>
        <v>0</v>
      </c>
      <c r="AV1921" s="26">
        <f t="shared" si="7939"/>
        <v>3265.9569999999999</v>
      </c>
      <c r="AW1921" s="26">
        <f t="shared" si="7940"/>
        <v>0</v>
      </c>
      <c r="AX1921" s="26">
        <f t="shared" si="7941"/>
        <v>0</v>
      </c>
      <c r="AY1921" s="26">
        <f t="shared" si="8041"/>
        <v>0</v>
      </c>
      <c r="AZ1921" s="26">
        <f t="shared" si="8042"/>
        <v>0</v>
      </c>
      <c r="BA1921" s="26">
        <f t="shared" si="8043"/>
        <v>0</v>
      </c>
      <c r="BB1921" s="26">
        <f t="shared" si="7942"/>
        <v>3265.9569999999999</v>
      </c>
      <c r="BC1921" s="26">
        <f t="shared" si="7943"/>
        <v>0</v>
      </c>
      <c r="BD1921" s="26">
        <f t="shared" si="7944"/>
        <v>0</v>
      </c>
      <c r="BE1921" s="26">
        <f t="shared" si="8044"/>
        <v>0</v>
      </c>
      <c r="BF1921" s="26">
        <f t="shared" si="8045"/>
        <v>0</v>
      </c>
      <c r="BG1921" s="26">
        <f t="shared" si="8046"/>
        <v>0</v>
      </c>
      <c r="BH1921" s="26">
        <f t="shared" si="7945"/>
        <v>3265.9569999999999</v>
      </c>
      <c r="BI1921" s="26">
        <f t="shared" si="7946"/>
        <v>0</v>
      </c>
      <c r="BJ1921" s="26">
        <f t="shared" si="7947"/>
        <v>0</v>
      </c>
      <c r="BK1921" s="26">
        <f t="shared" si="8047"/>
        <v>0</v>
      </c>
      <c r="BL1921" s="26">
        <f t="shared" si="8048"/>
        <v>0</v>
      </c>
      <c r="BM1921" s="26">
        <f t="shared" si="8049"/>
        <v>0</v>
      </c>
      <c r="BN1921" s="26">
        <f t="shared" si="7948"/>
        <v>3265.9569999999999</v>
      </c>
      <c r="BO1921" s="26">
        <f t="shared" si="7949"/>
        <v>0</v>
      </c>
      <c r="BP1921" s="26">
        <f t="shared" si="7950"/>
        <v>0</v>
      </c>
      <c r="BQ1921" s="26">
        <f t="shared" si="8050"/>
        <v>0</v>
      </c>
      <c r="BR1921" s="26">
        <f t="shared" si="8051"/>
        <v>0</v>
      </c>
      <c r="BS1921" s="26">
        <f t="shared" si="7951"/>
        <v>3265.9569999999999</v>
      </c>
      <c r="BT1921" s="26">
        <f t="shared" si="7952"/>
        <v>0</v>
      </c>
      <c r="BU1921" s="26">
        <f t="shared" si="7953"/>
        <v>0</v>
      </c>
      <c r="BV1921" s="26">
        <f t="shared" si="8052"/>
        <v>0</v>
      </c>
      <c r="BW1921" s="26">
        <f t="shared" si="8053"/>
        <v>0</v>
      </c>
      <c r="BX1921" s="26">
        <f t="shared" si="7954"/>
        <v>3265.9569999999999</v>
      </c>
      <c r="BY1921" s="26">
        <f t="shared" si="7955"/>
        <v>0</v>
      </c>
      <c r="BZ1921" s="26">
        <f t="shared" si="7956"/>
        <v>0</v>
      </c>
      <c r="CA1921" s="26">
        <f t="shared" si="8054"/>
        <v>21814.598000000002</v>
      </c>
      <c r="CB1921" s="26">
        <f t="shared" si="8055"/>
        <v>0</v>
      </c>
      <c r="CC1921" s="26">
        <f t="shared" si="8056"/>
        <v>0</v>
      </c>
      <c r="CD1921" s="26">
        <f t="shared" si="8007"/>
        <v>25080.555</v>
      </c>
      <c r="CE1921" s="26">
        <f t="shared" si="8008"/>
        <v>0</v>
      </c>
      <c r="CF1921" s="26">
        <f t="shared" si="8009"/>
        <v>0</v>
      </c>
      <c r="CG1921" s="26">
        <f t="shared" si="8057"/>
        <v>0</v>
      </c>
      <c r="CH1921" s="26">
        <f t="shared" si="8058"/>
        <v>0</v>
      </c>
      <c r="CI1921" s="26">
        <f t="shared" si="8059"/>
        <v>0</v>
      </c>
      <c r="CJ1921" s="26">
        <f t="shared" si="8010"/>
        <v>25080.555</v>
      </c>
      <c r="CK1921" s="26">
        <f t="shared" si="8011"/>
        <v>0</v>
      </c>
      <c r="CL1921" s="26">
        <f t="shared" si="8012"/>
        <v>0</v>
      </c>
      <c r="CM1921" s="26">
        <f t="shared" si="8060"/>
        <v>0</v>
      </c>
      <c r="CN1921" s="26">
        <f t="shared" si="8061"/>
        <v>0</v>
      </c>
      <c r="CO1921" s="26">
        <f t="shared" si="8062"/>
        <v>0</v>
      </c>
      <c r="CP1921" s="26">
        <f t="shared" si="8013"/>
        <v>25080.555</v>
      </c>
      <c r="CQ1921" s="26">
        <f t="shared" si="8014"/>
        <v>0</v>
      </c>
      <c r="CR1921" s="26">
        <f t="shared" si="8015"/>
        <v>0</v>
      </c>
      <c r="CS1921" s="26">
        <f t="shared" si="8063"/>
        <v>0</v>
      </c>
      <c r="CT1921" s="19"/>
      <c r="CU1921" s="35"/>
      <c r="CZ1921" s="1" t="s">
        <v>28</v>
      </c>
    </row>
    <row r="1922" spans="1:105" hidden="1" x14ac:dyDescent="0.3">
      <c r="A1922" s="36" t="s">
        <v>1097</v>
      </c>
      <c r="B1922" s="17">
        <v>410</v>
      </c>
      <c r="C1922" s="16" t="s">
        <v>64</v>
      </c>
      <c r="D1922" s="16" t="s">
        <v>311</v>
      </c>
      <c r="E1922" s="34" t="s">
        <v>1082</v>
      </c>
      <c r="F1922" s="26">
        <f>3235.7-71.4</f>
        <v>3164.2999999999997</v>
      </c>
      <c r="G1922" s="26"/>
      <c r="H1922" s="26"/>
      <c r="I1922" s="26"/>
      <c r="J1922" s="26"/>
      <c r="K1922" s="26"/>
      <c r="L1922" s="26">
        <f t="shared" si="7921"/>
        <v>3164.2999999999997</v>
      </c>
      <c r="M1922" s="26">
        <f t="shared" si="7922"/>
        <v>0</v>
      </c>
      <c r="N1922" s="26">
        <f t="shared" si="7923"/>
        <v>0</v>
      </c>
      <c r="O1922" s="26">
        <v>101.657</v>
      </c>
      <c r="P1922" s="26"/>
      <c r="Q1922" s="26"/>
      <c r="R1922" s="26">
        <f t="shared" si="7924"/>
        <v>3265.9569999999999</v>
      </c>
      <c r="S1922" s="26">
        <f t="shared" si="7925"/>
        <v>0</v>
      </c>
      <c r="T1922" s="26">
        <f t="shared" si="7926"/>
        <v>0</v>
      </c>
      <c r="U1922" s="26"/>
      <c r="V1922" s="26"/>
      <c r="W1922" s="26"/>
      <c r="X1922" s="26">
        <f t="shared" si="7927"/>
        <v>3265.9569999999999</v>
      </c>
      <c r="Y1922" s="26">
        <f t="shared" si="7928"/>
        <v>0</v>
      </c>
      <c r="Z1922" s="26">
        <f t="shared" si="7929"/>
        <v>0</v>
      </c>
      <c r="AA1922" s="26"/>
      <c r="AB1922" s="26"/>
      <c r="AC1922" s="26"/>
      <c r="AD1922" s="26">
        <f t="shared" si="7930"/>
        <v>3265.9569999999999</v>
      </c>
      <c r="AE1922" s="26">
        <f t="shared" si="7931"/>
        <v>0</v>
      </c>
      <c r="AF1922" s="26">
        <f t="shared" si="7932"/>
        <v>0</v>
      </c>
      <c r="AG1922" s="26"/>
      <c r="AH1922" s="26"/>
      <c r="AI1922" s="26"/>
      <c r="AJ1922" s="26">
        <f t="shared" si="7933"/>
        <v>3265.9569999999999</v>
      </c>
      <c r="AK1922" s="26">
        <f t="shared" si="7934"/>
        <v>0</v>
      </c>
      <c r="AL1922" s="26">
        <f t="shared" si="7935"/>
        <v>0</v>
      </c>
      <c r="AM1922" s="26"/>
      <c r="AN1922" s="26"/>
      <c r="AO1922" s="26"/>
      <c r="AP1922" s="26">
        <f t="shared" si="7936"/>
        <v>3265.9569999999999</v>
      </c>
      <c r="AQ1922" s="26">
        <f t="shared" si="7937"/>
        <v>0</v>
      </c>
      <c r="AR1922" s="26">
        <f t="shared" si="7938"/>
        <v>0</v>
      </c>
      <c r="AS1922" s="26"/>
      <c r="AT1922" s="26"/>
      <c r="AU1922" s="26"/>
      <c r="AV1922" s="26">
        <f t="shared" si="7939"/>
        <v>3265.9569999999999</v>
      </c>
      <c r="AW1922" s="26">
        <f t="shared" si="7940"/>
        <v>0</v>
      </c>
      <c r="AX1922" s="26">
        <f t="shared" si="7941"/>
        <v>0</v>
      </c>
      <c r="AY1922" s="26"/>
      <c r="AZ1922" s="26"/>
      <c r="BA1922" s="26"/>
      <c r="BB1922" s="26">
        <f t="shared" si="7942"/>
        <v>3265.9569999999999</v>
      </c>
      <c r="BC1922" s="26">
        <f t="shared" si="7943"/>
        <v>0</v>
      </c>
      <c r="BD1922" s="26">
        <f t="shared" si="7944"/>
        <v>0</v>
      </c>
      <c r="BE1922" s="26"/>
      <c r="BF1922" s="26"/>
      <c r="BG1922" s="26"/>
      <c r="BH1922" s="26">
        <f t="shared" si="7945"/>
        <v>3265.9569999999999</v>
      </c>
      <c r="BI1922" s="26">
        <f t="shared" si="7946"/>
        <v>0</v>
      </c>
      <c r="BJ1922" s="26">
        <f t="shared" si="7947"/>
        <v>0</v>
      </c>
      <c r="BK1922" s="26"/>
      <c r="BL1922" s="26"/>
      <c r="BM1922" s="26"/>
      <c r="BN1922" s="26">
        <f t="shared" si="7948"/>
        <v>3265.9569999999999</v>
      </c>
      <c r="BO1922" s="26">
        <f t="shared" si="7949"/>
        <v>0</v>
      </c>
      <c r="BP1922" s="26">
        <f t="shared" si="7950"/>
        <v>0</v>
      </c>
      <c r="BQ1922" s="26"/>
      <c r="BR1922" s="26"/>
      <c r="BS1922" s="26">
        <f t="shared" si="7951"/>
        <v>3265.9569999999999</v>
      </c>
      <c r="BT1922" s="26">
        <f t="shared" si="7952"/>
        <v>0</v>
      </c>
      <c r="BU1922" s="26">
        <f t="shared" si="7953"/>
        <v>0</v>
      </c>
      <c r="BV1922" s="26"/>
      <c r="BW1922" s="26"/>
      <c r="BX1922" s="26">
        <f t="shared" si="7954"/>
        <v>3265.9569999999999</v>
      </c>
      <c r="BY1922" s="26">
        <f t="shared" si="7955"/>
        <v>0</v>
      </c>
      <c r="BZ1922" s="26">
        <f t="shared" si="7956"/>
        <v>0</v>
      </c>
      <c r="CA1922" s="26">
        <v>21814.598000000002</v>
      </c>
      <c r="CB1922" s="26"/>
      <c r="CC1922" s="26"/>
      <c r="CD1922" s="26">
        <f t="shared" si="8007"/>
        <v>25080.555</v>
      </c>
      <c r="CE1922" s="26">
        <f t="shared" si="8008"/>
        <v>0</v>
      </c>
      <c r="CF1922" s="26">
        <f t="shared" si="8009"/>
        <v>0</v>
      </c>
      <c r="CG1922" s="26"/>
      <c r="CH1922" s="26"/>
      <c r="CI1922" s="26"/>
      <c r="CJ1922" s="26">
        <f t="shared" si="8010"/>
        <v>25080.555</v>
      </c>
      <c r="CK1922" s="26">
        <f t="shared" si="8011"/>
        <v>0</v>
      </c>
      <c r="CL1922" s="26">
        <f t="shared" si="8012"/>
        <v>0</v>
      </c>
      <c r="CM1922" s="26"/>
      <c r="CN1922" s="26"/>
      <c r="CO1922" s="26"/>
      <c r="CP1922" s="26">
        <f t="shared" si="8013"/>
        <v>25080.555</v>
      </c>
      <c r="CQ1922" s="26">
        <f t="shared" si="8014"/>
        <v>0</v>
      </c>
      <c r="CR1922" s="26">
        <f t="shared" si="8015"/>
        <v>0</v>
      </c>
      <c r="CS1922" s="26"/>
      <c r="CT1922" s="19"/>
      <c r="CU1922" s="35"/>
    </row>
    <row r="1923" spans="1:105" ht="46.8" hidden="1" x14ac:dyDescent="0.3">
      <c r="A1923" s="36" t="s">
        <v>1099</v>
      </c>
      <c r="B1923" s="17"/>
      <c r="C1923" s="16"/>
      <c r="D1923" s="16"/>
      <c r="E1923" s="34" t="s">
        <v>1100</v>
      </c>
      <c r="F1923" s="26">
        <f t="shared" ref="F1923:F1925" si="8064">F1924</f>
        <v>43764.3</v>
      </c>
      <c r="G1923" s="26">
        <f t="shared" si="8018"/>
        <v>0</v>
      </c>
      <c r="H1923" s="26">
        <f t="shared" si="8019"/>
        <v>0</v>
      </c>
      <c r="I1923" s="26">
        <f t="shared" si="8020"/>
        <v>0</v>
      </c>
      <c r="J1923" s="26">
        <f t="shared" si="8021"/>
        <v>0</v>
      </c>
      <c r="K1923" s="26">
        <f t="shared" si="8022"/>
        <v>0</v>
      </c>
      <c r="L1923" s="26">
        <f t="shared" si="7921"/>
        <v>43764.3</v>
      </c>
      <c r="M1923" s="26">
        <f t="shared" si="7922"/>
        <v>0</v>
      </c>
      <c r="N1923" s="26">
        <f t="shared" si="7923"/>
        <v>0</v>
      </c>
      <c r="O1923" s="26">
        <f t="shared" si="8023"/>
        <v>0</v>
      </c>
      <c r="P1923" s="26">
        <f t="shared" si="8024"/>
        <v>0</v>
      </c>
      <c r="Q1923" s="26">
        <f t="shared" si="8025"/>
        <v>0</v>
      </c>
      <c r="R1923" s="26">
        <f t="shared" si="7924"/>
        <v>43764.3</v>
      </c>
      <c r="S1923" s="26">
        <f t="shared" si="7925"/>
        <v>0</v>
      </c>
      <c r="T1923" s="26">
        <f t="shared" si="7926"/>
        <v>0</v>
      </c>
      <c r="U1923" s="26">
        <f t="shared" si="8026"/>
        <v>0</v>
      </c>
      <c r="V1923" s="26">
        <f t="shared" si="8027"/>
        <v>0</v>
      </c>
      <c r="W1923" s="26">
        <f t="shared" si="8028"/>
        <v>0</v>
      </c>
      <c r="X1923" s="26">
        <f t="shared" si="7927"/>
        <v>43764.3</v>
      </c>
      <c r="Y1923" s="26">
        <f t="shared" si="7928"/>
        <v>0</v>
      </c>
      <c r="Z1923" s="26">
        <f t="shared" si="7929"/>
        <v>0</v>
      </c>
      <c r="AA1923" s="26">
        <f t="shared" si="8029"/>
        <v>0</v>
      </c>
      <c r="AB1923" s="26">
        <f t="shared" si="8030"/>
        <v>0</v>
      </c>
      <c r="AC1923" s="26">
        <f t="shared" si="8031"/>
        <v>0</v>
      </c>
      <c r="AD1923" s="26">
        <f t="shared" si="7930"/>
        <v>43764.3</v>
      </c>
      <c r="AE1923" s="26">
        <f t="shared" si="7931"/>
        <v>0</v>
      </c>
      <c r="AF1923" s="26">
        <f t="shared" si="7932"/>
        <v>0</v>
      </c>
      <c r="AG1923" s="26">
        <f t="shared" si="8032"/>
        <v>0</v>
      </c>
      <c r="AH1923" s="26">
        <f t="shared" si="8033"/>
        <v>0</v>
      </c>
      <c r="AI1923" s="26">
        <f t="shared" si="8034"/>
        <v>0</v>
      </c>
      <c r="AJ1923" s="26">
        <f t="shared" si="7933"/>
        <v>43764.3</v>
      </c>
      <c r="AK1923" s="26">
        <f t="shared" si="7934"/>
        <v>0</v>
      </c>
      <c r="AL1923" s="26">
        <f t="shared" si="7935"/>
        <v>0</v>
      </c>
      <c r="AM1923" s="26">
        <f t="shared" si="8035"/>
        <v>-43764.3</v>
      </c>
      <c r="AN1923" s="26">
        <f t="shared" si="8036"/>
        <v>43764.3</v>
      </c>
      <c r="AO1923" s="26">
        <f t="shared" si="8037"/>
        <v>0</v>
      </c>
      <c r="AP1923" s="26">
        <f t="shared" si="7936"/>
        <v>0</v>
      </c>
      <c r="AQ1923" s="26">
        <f t="shared" si="7937"/>
        <v>43764.3</v>
      </c>
      <c r="AR1923" s="26">
        <f t="shared" si="7938"/>
        <v>0</v>
      </c>
      <c r="AS1923" s="26">
        <f t="shared" si="8038"/>
        <v>0</v>
      </c>
      <c r="AT1923" s="26">
        <f t="shared" si="8039"/>
        <v>0</v>
      </c>
      <c r="AU1923" s="26">
        <f t="shared" si="8040"/>
        <v>0</v>
      </c>
      <c r="AV1923" s="26">
        <f t="shared" si="7939"/>
        <v>0</v>
      </c>
      <c r="AW1923" s="26">
        <f t="shared" si="7940"/>
        <v>43764.3</v>
      </c>
      <c r="AX1923" s="26">
        <f t="shared" si="7941"/>
        <v>0</v>
      </c>
      <c r="AY1923" s="26">
        <f t="shared" si="8041"/>
        <v>0</v>
      </c>
      <c r="AZ1923" s="26">
        <f t="shared" si="8042"/>
        <v>0</v>
      </c>
      <c r="BA1923" s="26">
        <f t="shared" si="8043"/>
        <v>0</v>
      </c>
      <c r="BB1923" s="26">
        <f t="shared" si="7942"/>
        <v>0</v>
      </c>
      <c r="BC1923" s="26">
        <f t="shared" si="7943"/>
        <v>43764.3</v>
      </c>
      <c r="BD1923" s="26">
        <f t="shared" si="7944"/>
        <v>0</v>
      </c>
      <c r="BE1923" s="26">
        <f t="shared" si="8044"/>
        <v>0</v>
      </c>
      <c r="BF1923" s="26">
        <f t="shared" si="8045"/>
        <v>0</v>
      </c>
      <c r="BG1923" s="26">
        <f t="shared" si="8046"/>
        <v>0</v>
      </c>
      <c r="BH1923" s="26">
        <f t="shared" si="7945"/>
        <v>0</v>
      </c>
      <c r="BI1923" s="26">
        <f t="shared" si="7946"/>
        <v>43764.3</v>
      </c>
      <c r="BJ1923" s="26">
        <f t="shared" si="7947"/>
        <v>0</v>
      </c>
      <c r="BK1923" s="26">
        <f t="shared" si="8047"/>
        <v>0</v>
      </c>
      <c r="BL1923" s="26">
        <f t="shared" si="8048"/>
        <v>0</v>
      </c>
      <c r="BM1923" s="26">
        <f t="shared" si="8049"/>
        <v>0</v>
      </c>
      <c r="BN1923" s="26">
        <f t="shared" si="7948"/>
        <v>0</v>
      </c>
      <c r="BO1923" s="26">
        <f t="shared" si="7949"/>
        <v>43764.3</v>
      </c>
      <c r="BP1923" s="26">
        <f t="shared" si="7950"/>
        <v>0</v>
      </c>
      <c r="BQ1923" s="26">
        <f t="shared" si="8050"/>
        <v>0</v>
      </c>
      <c r="BR1923" s="26">
        <f t="shared" si="8051"/>
        <v>0</v>
      </c>
      <c r="BS1923" s="26">
        <f t="shared" si="7951"/>
        <v>0</v>
      </c>
      <c r="BT1923" s="26">
        <f t="shared" si="7952"/>
        <v>43764.3</v>
      </c>
      <c r="BU1923" s="26">
        <f t="shared" si="7953"/>
        <v>0</v>
      </c>
      <c r="BV1923" s="26">
        <f t="shared" si="8052"/>
        <v>0</v>
      </c>
      <c r="BW1923" s="26">
        <f t="shared" si="8053"/>
        <v>0</v>
      </c>
      <c r="BX1923" s="26">
        <f t="shared" si="7954"/>
        <v>0</v>
      </c>
      <c r="BY1923" s="26">
        <f t="shared" si="7955"/>
        <v>43764.3</v>
      </c>
      <c r="BZ1923" s="26">
        <f t="shared" si="7956"/>
        <v>0</v>
      </c>
      <c r="CA1923" s="26">
        <f t="shared" si="8054"/>
        <v>0</v>
      </c>
      <c r="CB1923" s="26">
        <f t="shared" si="8055"/>
        <v>0</v>
      </c>
      <c r="CC1923" s="26">
        <f t="shared" si="8056"/>
        <v>0</v>
      </c>
      <c r="CD1923" s="26">
        <f t="shared" si="8007"/>
        <v>0</v>
      </c>
      <c r="CE1923" s="26">
        <f t="shared" si="8008"/>
        <v>43764.3</v>
      </c>
      <c r="CF1923" s="26">
        <f t="shared" si="8009"/>
        <v>0</v>
      </c>
      <c r="CG1923" s="26">
        <f t="shared" si="8057"/>
        <v>0</v>
      </c>
      <c r="CH1923" s="26">
        <f t="shared" si="8058"/>
        <v>0</v>
      </c>
      <c r="CI1923" s="26">
        <f t="shared" si="8059"/>
        <v>0</v>
      </c>
      <c r="CJ1923" s="26">
        <f t="shared" si="8010"/>
        <v>0</v>
      </c>
      <c r="CK1923" s="26">
        <f t="shared" si="8011"/>
        <v>43764.3</v>
      </c>
      <c r="CL1923" s="26">
        <f t="shared" si="8012"/>
        <v>0</v>
      </c>
      <c r="CM1923" s="26">
        <f t="shared" si="8060"/>
        <v>0</v>
      </c>
      <c r="CN1923" s="26">
        <f t="shared" si="8061"/>
        <v>0</v>
      </c>
      <c r="CO1923" s="26">
        <f t="shared" si="8062"/>
        <v>0</v>
      </c>
      <c r="CP1923" s="26">
        <f t="shared" si="8013"/>
        <v>0</v>
      </c>
      <c r="CQ1923" s="26">
        <f t="shared" si="8014"/>
        <v>43764.3</v>
      </c>
      <c r="CR1923" s="26">
        <f t="shared" si="8015"/>
        <v>0</v>
      </c>
      <c r="CS1923" s="26">
        <f t="shared" si="8063"/>
        <v>0</v>
      </c>
      <c r="CT1923" s="19"/>
      <c r="CU1923" s="35"/>
      <c r="DA1923" s="1" t="s">
        <v>29</v>
      </c>
    </row>
    <row r="1924" spans="1:105" ht="46.8" hidden="1" x14ac:dyDescent="0.3">
      <c r="A1924" s="36" t="s">
        <v>1099</v>
      </c>
      <c r="B1924" s="17">
        <v>400</v>
      </c>
      <c r="C1924" s="16"/>
      <c r="D1924" s="16"/>
      <c r="E1924" s="34" t="s">
        <v>82</v>
      </c>
      <c r="F1924" s="26">
        <f t="shared" si="8064"/>
        <v>43764.3</v>
      </c>
      <c r="G1924" s="26">
        <f t="shared" si="8018"/>
        <v>0</v>
      </c>
      <c r="H1924" s="26">
        <f t="shared" si="8019"/>
        <v>0</v>
      </c>
      <c r="I1924" s="26">
        <f t="shared" si="8020"/>
        <v>0</v>
      </c>
      <c r="J1924" s="26">
        <f t="shared" si="8021"/>
        <v>0</v>
      </c>
      <c r="K1924" s="26">
        <f t="shared" si="8022"/>
        <v>0</v>
      </c>
      <c r="L1924" s="26">
        <f t="shared" si="7921"/>
        <v>43764.3</v>
      </c>
      <c r="M1924" s="26">
        <f t="shared" si="7922"/>
        <v>0</v>
      </c>
      <c r="N1924" s="26">
        <f t="shared" si="7923"/>
        <v>0</v>
      </c>
      <c r="O1924" s="26">
        <f t="shared" si="8023"/>
        <v>0</v>
      </c>
      <c r="P1924" s="26">
        <f t="shared" si="8024"/>
        <v>0</v>
      </c>
      <c r="Q1924" s="26">
        <f t="shared" si="8025"/>
        <v>0</v>
      </c>
      <c r="R1924" s="26">
        <f t="shared" si="7924"/>
        <v>43764.3</v>
      </c>
      <c r="S1924" s="26">
        <f t="shared" si="7925"/>
        <v>0</v>
      </c>
      <c r="T1924" s="26">
        <f t="shared" si="7926"/>
        <v>0</v>
      </c>
      <c r="U1924" s="26">
        <f t="shared" si="8026"/>
        <v>0</v>
      </c>
      <c r="V1924" s="26">
        <f t="shared" si="8027"/>
        <v>0</v>
      </c>
      <c r="W1924" s="26">
        <f t="shared" si="8028"/>
        <v>0</v>
      </c>
      <c r="X1924" s="26">
        <f t="shared" si="7927"/>
        <v>43764.3</v>
      </c>
      <c r="Y1924" s="26">
        <f t="shared" si="7928"/>
        <v>0</v>
      </c>
      <c r="Z1924" s="26">
        <f t="shared" si="7929"/>
        <v>0</v>
      </c>
      <c r="AA1924" s="26">
        <f t="shared" si="8029"/>
        <v>0</v>
      </c>
      <c r="AB1924" s="26">
        <f t="shared" si="8030"/>
        <v>0</v>
      </c>
      <c r="AC1924" s="26">
        <f t="shared" si="8031"/>
        <v>0</v>
      </c>
      <c r="AD1924" s="26">
        <f t="shared" si="7930"/>
        <v>43764.3</v>
      </c>
      <c r="AE1924" s="26">
        <f t="shared" si="7931"/>
        <v>0</v>
      </c>
      <c r="AF1924" s="26">
        <f t="shared" si="7932"/>
        <v>0</v>
      </c>
      <c r="AG1924" s="26">
        <f t="shared" si="8032"/>
        <v>0</v>
      </c>
      <c r="AH1924" s="26">
        <f t="shared" si="8033"/>
        <v>0</v>
      </c>
      <c r="AI1924" s="26">
        <f t="shared" si="8034"/>
        <v>0</v>
      </c>
      <c r="AJ1924" s="26">
        <f t="shared" si="7933"/>
        <v>43764.3</v>
      </c>
      <c r="AK1924" s="26">
        <f t="shared" si="7934"/>
        <v>0</v>
      </c>
      <c r="AL1924" s="26">
        <f t="shared" si="7935"/>
        <v>0</v>
      </c>
      <c r="AM1924" s="26">
        <f t="shared" si="8035"/>
        <v>-43764.3</v>
      </c>
      <c r="AN1924" s="26">
        <f t="shared" si="8036"/>
        <v>43764.3</v>
      </c>
      <c r="AO1924" s="26">
        <f t="shared" si="8037"/>
        <v>0</v>
      </c>
      <c r="AP1924" s="26">
        <f t="shared" si="7936"/>
        <v>0</v>
      </c>
      <c r="AQ1924" s="26">
        <f t="shared" si="7937"/>
        <v>43764.3</v>
      </c>
      <c r="AR1924" s="26">
        <f t="shared" si="7938"/>
        <v>0</v>
      </c>
      <c r="AS1924" s="26">
        <f t="shared" si="8038"/>
        <v>0</v>
      </c>
      <c r="AT1924" s="26">
        <f t="shared" si="8039"/>
        <v>0</v>
      </c>
      <c r="AU1924" s="26">
        <f t="shared" si="8040"/>
        <v>0</v>
      </c>
      <c r="AV1924" s="26">
        <f t="shared" si="7939"/>
        <v>0</v>
      </c>
      <c r="AW1924" s="26">
        <f t="shared" si="7940"/>
        <v>43764.3</v>
      </c>
      <c r="AX1924" s="26">
        <f t="shared" si="7941"/>
        <v>0</v>
      </c>
      <c r="AY1924" s="26">
        <f t="shared" si="8041"/>
        <v>0</v>
      </c>
      <c r="AZ1924" s="26">
        <f t="shared" si="8042"/>
        <v>0</v>
      </c>
      <c r="BA1924" s="26">
        <f t="shared" si="8043"/>
        <v>0</v>
      </c>
      <c r="BB1924" s="26">
        <f t="shared" si="7942"/>
        <v>0</v>
      </c>
      <c r="BC1924" s="26">
        <f t="shared" si="7943"/>
        <v>43764.3</v>
      </c>
      <c r="BD1924" s="26">
        <f t="shared" si="7944"/>
        <v>0</v>
      </c>
      <c r="BE1924" s="26">
        <f t="shared" si="8044"/>
        <v>0</v>
      </c>
      <c r="BF1924" s="26">
        <f t="shared" si="8045"/>
        <v>0</v>
      </c>
      <c r="BG1924" s="26">
        <f t="shared" si="8046"/>
        <v>0</v>
      </c>
      <c r="BH1924" s="26">
        <f t="shared" si="7945"/>
        <v>0</v>
      </c>
      <c r="BI1924" s="26">
        <f t="shared" si="7946"/>
        <v>43764.3</v>
      </c>
      <c r="BJ1924" s="26">
        <f t="shared" si="7947"/>
        <v>0</v>
      </c>
      <c r="BK1924" s="26">
        <f t="shared" si="8047"/>
        <v>0</v>
      </c>
      <c r="BL1924" s="26">
        <f t="shared" si="8048"/>
        <v>0</v>
      </c>
      <c r="BM1924" s="26">
        <f t="shared" si="8049"/>
        <v>0</v>
      </c>
      <c r="BN1924" s="26">
        <f t="shared" si="7948"/>
        <v>0</v>
      </c>
      <c r="BO1924" s="26">
        <f t="shared" si="7949"/>
        <v>43764.3</v>
      </c>
      <c r="BP1924" s="26">
        <f t="shared" si="7950"/>
        <v>0</v>
      </c>
      <c r="BQ1924" s="26">
        <f t="shared" si="8050"/>
        <v>0</v>
      </c>
      <c r="BR1924" s="26">
        <f t="shared" si="8051"/>
        <v>0</v>
      </c>
      <c r="BS1924" s="26">
        <f t="shared" si="7951"/>
        <v>0</v>
      </c>
      <c r="BT1924" s="26">
        <f t="shared" si="7952"/>
        <v>43764.3</v>
      </c>
      <c r="BU1924" s="26">
        <f t="shared" si="7953"/>
        <v>0</v>
      </c>
      <c r="BV1924" s="26">
        <f t="shared" si="8052"/>
        <v>0</v>
      </c>
      <c r="BW1924" s="26">
        <f t="shared" si="8053"/>
        <v>0</v>
      </c>
      <c r="BX1924" s="26">
        <f t="shared" si="7954"/>
        <v>0</v>
      </c>
      <c r="BY1924" s="26">
        <f t="shared" si="7955"/>
        <v>43764.3</v>
      </c>
      <c r="BZ1924" s="26">
        <f t="shared" si="7956"/>
        <v>0</v>
      </c>
      <c r="CA1924" s="26">
        <f t="shared" si="8054"/>
        <v>0</v>
      </c>
      <c r="CB1924" s="26">
        <f t="shared" si="8055"/>
        <v>0</v>
      </c>
      <c r="CC1924" s="26">
        <f t="shared" si="8056"/>
        <v>0</v>
      </c>
      <c r="CD1924" s="26">
        <f t="shared" si="8007"/>
        <v>0</v>
      </c>
      <c r="CE1924" s="26">
        <f t="shared" si="8008"/>
        <v>43764.3</v>
      </c>
      <c r="CF1924" s="26">
        <f t="shared" si="8009"/>
        <v>0</v>
      </c>
      <c r="CG1924" s="26">
        <f t="shared" si="8057"/>
        <v>0</v>
      </c>
      <c r="CH1924" s="26">
        <f t="shared" si="8058"/>
        <v>0</v>
      </c>
      <c r="CI1924" s="26">
        <f t="shared" si="8059"/>
        <v>0</v>
      </c>
      <c r="CJ1924" s="26">
        <f t="shared" si="8010"/>
        <v>0</v>
      </c>
      <c r="CK1924" s="26">
        <f t="shared" si="8011"/>
        <v>43764.3</v>
      </c>
      <c r="CL1924" s="26">
        <f t="shared" si="8012"/>
        <v>0</v>
      </c>
      <c r="CM1924" s="26">
        <f t="shared" si="8060"/>
        <v>0</v>
      </c>
      <c r="CN1924" s="26">
        <f t="shared" si="8061"/>
        <v>0</v>
      </c>
      <c r="CO1924" s="26">
        <f t="shared" si="8062"/>
        <v>0</v>
      </c>
      <c r="CP1924" s="26">
        <f t="shared" si="8013"/>
        <v>0</v>
      </c>
      <c r="CQ1924" s="26">
        <f t="shared" si="8014"/>
        <v>43764.3</v>
      </c>
      <c r="CR1924" s="26">
        <f t="shared" si="8015"/>
        <v>0</v>
      </c>
      <c r="CS1924" s="26">
        <f t="shared" si="8063"/>
        <v>0</v>
      </c>
      <c r="CT1924" s="19"/>
      <c r="CU1924" s="35"/>
      <c r="CY1924" s="1" t="s">
        <v>27</v>
      </c>
    </row>
    <row r="1925" spans="1:105" hidden="1" x14ac:dyDescent="0.3">
      <c r="A1925" s="36" t="s">
        <v>1099</v>
      </c>
      <c r="B1925" s="17">
        <v>410</v>
      </c>
      <c r="C1925" s="16"/>
      <c r="D1925" s="16"/>
      <c r="E1925" s="34" t="s">
        <v>83</v>
      </c>
      <c r="F1925" s="26">
        <f t="shared" si="8064"/>
        <v>43764.3</v>
      </c>
      <c r="G1925" s="26">
        <f t="shared" si="8018"/>
        <v>0</v>
      </c>
      <c r="H1925" s="26">
        <f t="shared" si="8019"/>
        <v>0</v>
      </c>
      <c r="I1925" s="26">
        <f t="shared" si="8020"/>
        <v>0</v>
      </c>
      <c r="J1925" s="26">
        <f t="shared" si="8021"/>
        <v>0</v>
      </c>
      <c r="K1925" s="26">
        <f t="shared" si="8022"/>
        <v>0</v>
      </c>
      <c r="L1925" s="26">
        <f t="shared" si="7921"/>
        <v>43764.3</v>
      </c>
      <c r="M1925" s="26">
        <f t="shared" si="7922"/>
        <v>0</v>
      </c>
      <c r="N1925" s="26">
        <f t="shared" si="7923"/>
        <v>0</v>
      </c>
      <c r="O1925" s="26">
        <f t="shared" si="8023"/>
        <v>0</v>
      </c>
      <c r="P1925" s="26">
        <f t="shared" si="8024"/>
        <v>0</v>
      </c>
      <c r="Q1925" s="26">
        <f t="shared" si="8025"/>
        <v>0</v>
      </c>
      <c r="R1925" s="26">
        <f t="shared" si="7924"/>
        <v>43764.3</v>
      </c>
      <c r="S1925" s="26">
        <f t="shared" si="7925"/>
        <v>0</v>
      </c>
      <c r="T1925" s="26">
        <f t="shared" si="7926"/>
        <v>0</v>
      </c>
      <c r="U1925" s="26">
        <f t="shared" si="8026"/>
        <v>0</v>
      </c>
      <c r="V1925" s="26">
        <f t="shared" si="8027"/>
        <v>0</v>
      </c>
      <c r="W1925" s="26">
        <f t="shared" si="8028"/>
        <v>0</v>
      </c>
      <c r="X1925" s="26">
        <f t="shared" si="7927"/>
        <v>43764.3</v>
      </c>
      <c r="Y1925" s="26">
        <f t="shared" si="7928"/>
        <v>0</v>
      </c>
      <c r="Z1925" s="26">
        <f t="shared" si="7929"/>
        <v>0</v>
      </c>
      <c r="AA1925" s="26">
        <f t="shared" si="8029"/>
        <v>0</v>
      </c>
      <c r="AB1925" s="26">
        <f t="shared" si="8030"/>
        <v>0</v>
      </c>
      <c r="AC1925" s="26">
        <f t="shared" si="8031"/>
        <v>0</v>
      </c>
      <c r="AD1925" s="26">
        <f t="shared" si="7930"/>
        <v>43764.3</v>
      </c>
      <c r="AE1925" s="26">
        <f t="shared" si="7931"/>
        <v>0</v>
      </c>
      <c r="AF1925" s="26">
        <f t="shared" si="7932"/>
        <v>0</v>
      </c>
      <c r="AG1925" s="26">
        <f t="shared" si="8032"/>
        <v>0</v>
      </c>
      <c r="AH1925" s="26">
        <f t="shared" si="8033"/>
        <v>0</v>
      </c>
      <c r="AI1925" s="26">
        <f t="shared" si="8034"/>
        <v>0</v>
      </c>
      <c r="AJ1925" s="26">
        <f t="shared" si="7933"/>
        <v>43764.3</v>
      </c>
      <c r="AK1925" s="26">
        <f t="shared" si="7934"/>
        <v>0</v>
      </c>
      <c r="AL1925" s="26">
        <f t="shared" si="7935"/>
        <v>0</v>
      </c>
      <c r="AM1925" s="26">
        <f t="shared" si="8035"/>
        <v>-43764.3</v>
      </c>
      <c r="AN1925" s="26">
        <f t="shared" si="8036"/>
        <v>43764.3</v>
      </c>
      <c r="AO1925" s="26">
        <f t="shared" si="8037"/>
        <v>0</v>
      </c>
      <c r="AP1925" s="26">
        <f t="shared" si="7936"/>
        <v>0</v>
      </c>
      <c r="AQ1925" s="26">
        <f t="shared" si="7937"/>
        <v>43764.3</v>
      </c>
      <c r="AR1925" s="26">
        <f t="shared" si="7938"/>
        <v>0</v>
      </c>
      <c r="AS1925" s="26">
        <f t="shared" si="8038"/>
        <v>0</v>
      </c>
      <c r="AT1925" s="26">
        <f t="shared" si="8039"/>
        <v>0</v>
      </c>
      <c r="AU1925" s="26">
        <f t="shared" si="8040"/>
        <v>0</v>
      </c>
      <c r="AV1925" s="26">
        <f t="shared" si="7939"/>
        <v>0</v>
      </c>
      <c r="AW1925" s="26">
        <f t="shared" si="7940"/>
        <v>43764.3</v>
      </c>
      <c r="AX1925" s="26">
        <f t="shared" si="7941"/>
        <v>0</v>
      </c>
      <c r="AY1925" s="26">
        <f t="shared" si="8041"/>
        <v>0</v>
      </c>
      <c r="AZ1925" s="26">
        <f t="shared" si="8042"/>
        <v>0</v>
      </c>
      <c r="BA1925" s="26">
        <f t="shared" si="8043"/>
        <v>0</v>
      </c>
      <c r="BB1925" s="26">
        <f t="shared" si="7942"/>
        <v>0</v>
      </c>
      <c r="BC1925" s="26">
        <f t="shared" si="7943"/>
        <v>43764.3</v>
      </c>
      <c r="BD1925" s="26">
        <f t="shared" si="7944"/>
        <v>0</v>
      </c>
      <c r="BE1925" s="26">
        <f t="shared" si="8044"/>
        <v>0</v>
      </c>
      <c r="BF1925" s="26">
        <f t="shared" si="8045"/>
        <v>0</v>
      </c>
      <c r="BG1925" s="26">
        <f t="shared" si="8046"/>
        <v>0</v>
      </c>
      <c r="BH1925" s="26">
        <f t="shared" si="7945"/>
        <v>0</v>
      </c>
      <c r="BI1925" s="26">
        <f t="shared" si="7946"/>
        <v>43764.3</v>
      </c>
      <c r="BJ1925" s="26">
        <f t="shared" si="7947"/>
        <v>0</v>
      </c>
      <c r="BK1925" s="26">
        <f t="shared" si="8047"/>
        <v>0</v>
      </c>
      <c r="BL1925" s="26">
        <f t="shared" si="8048"/>
        <v>0</v>
      </c>
      <c r="BM1925" s="26">
        <f t="shared" si="8049"/>
        <v>0</v>
      </c>
      <c r="BN1925" s="26">
        <f t="shared" si="7948"/>
        <v>0</v>
      </c>
      <c r="BO1925" s="26">
        <f t="shared" si="7949"/>
        <v>43764.3</v>
      </c>
      <c r="BP1925" s="26">
        <f t="shared" si="7950"/>
        <v>0</v>
      </c>
      <c r="BQ1925" s="26">
        <f t="shared" si="8050"/>
        <v>0</v>
      </c>
      <c r="BR1925" s="26">
        <f t="shared" si="8051"/>
        <v>0</v>
      </c>
      <c r="BS1925" s="26">
        <f t="shared" si="7951"/>
        <v>0</v>
      </c>
      <c r="BT1925" s="26">
        <f t="shared" si="7952"/>
        <v>43764.3</v>
      </c>
      <c r="BU1925" s="26">
        <f t="shared" si="7953"/>
        <v>0</v>
      </c>
      <c r="BV1925" s="26">
        <f t="shared" si="8052"/>
        <v>0</v>
      </c>
      <c r="BW1925" s="26">
        <f t="shared" si="8053"/>
        <v>0</v>
      </c>
      <c r="BX1925" s="26">
        <f t="shared" si="7954"/>
        <v>0</v>
      </c>
      <c r="BY1925" s="26">
        <f t="shared" si="7955"/>
        <v>43764.3</v>
      </c>
      <c r="BZ1925" s="26">
        <f t="shared" si="7956"/>
        <v>0</v>
      </c>
      <c r="CA1925" s="26">
        <f t="shared" si="8054"/>
        <v>0</v>
      </c>
      <c r="CB1925" s="26">
        <f t="shared" si="8055"/>
        <v>0</v>
      </c>
      <c r="CC1925" s="26">
        <f t="shared" si="8056"/>
        <v>0</v>
      </c>
      <c r="CD1925" s="26">
        <f t="shared" si="8007"/>
        <v>0</v>
      </c>
      <c r="CE1925" s="26">
        <f t="shared" si="8008"/>
        <v>43764.3</v>
      </c>
      <c r="CF1925" s="26">
        <f t="shared" si="8009"/>
        <v>0</v>
      </c>
      <c r="CG1925" s="26">
        <f t="shared" si="8057"/>
        <v>0</v>
      </c>
      <c r="CH1925" s="26">
        <f t="shared" si="8058"/>
        <v>0</v>
      </c>
      <c r="CI1925" s="26">
        <f t="shared" si="8059"/>
        <v>0</v>
      </c>
      <c r="CJ1925" s="26">
        <f t="shared" si="8010"/>
        <v>0</v>
      </c>
      <c r="CK1925" s="26">
        <f t="shared" si="8011"/>
        <v>43764.3</v>
      </c>
      <c r="CL1925" s="26">
        <f t="shared" si="8012"/>
        <v>0</v>
      </c>
      <c r="CM1925" s="26">
        <f t="shared" si="8060"/>
        <v>0</v>
      </c>
      <c r="CN1925" s="26">
        <f t="shared" si="8061"/>
        <v>0</v>
      </c>
      <c r="CO1925" s="26">
        <f t="shared" si="8062"/>
        <v>0</v>
      </c>
      <c r="CP1925" s="26">
        <f t="shared" si="8013"/>
        <v>0</v>
      </c>
      <c r="CQ1925" s="26">
        <f t="shared" si="8014"/>
        <v>43764.3</v>
      </c>
      <c r="CR1925" s="26">
        <f t="shared" si="8015"/>
        <v>0</v>
      </c>
      <c r="CS1925" s="26">
        <f t="shared" si="8063"/>
        <v>0</v>
      </c>
      <c r="CT1925" s="19"/>
      <c r="CU1925" s="35"/>
      <c r="CZ1925" s="1" t="s">
        <v>28</v>
      </c>
    </row>
    <row r="1926" spans="1:105" hidden="1" x14ac:dyDescent="0.3">
      <c r="A1926" s="36" t="s">
        <v>1099</v>
      </c>
      <c r="B1926" s="17">
        <v>410</v>
      </c>
      <c r="C1926" s="16" t="s">
        <v>64</v>
      </c>
      <c r="D1926" s="16" t="s">
        <v>311</v>
      </c>
      <c r="E1926" s="34" t="s">
        <v>1082</v>
      </c>
      <c r="F1926" s="26">
        <f>52292-8527.7</f>
        <v>43764.3</v>
      </c>
      <c r="G1926" s="26"/>
      <c r="H1926" s="26"/>
      <c r="I1926" s="26"/>
      <c r="J1926" s="26"/>
      <c r="K1926" s="26"/>
      <c r="L1926" s="26">
        <f t="shared" si="7921"/>
        <v>43764.3</v>
      </c>
      <c r="M1926" s="26">
        <f t="shared" si="7922"/>
        <v>0</v>
      </c>
      <c r="N1926" s="26">
        <f t="shared" si="7923"/>
        <v>0</v>
      </c>
      <c r="O1926" s="26"/>
      <c r="P1926" s="26"/>
      <c r="Q1926" s="26"/>
      <c r="R1926" s="26">
        <f t="shared" si="7924"/>
        <v>43764.3</v>
      </c>
      <c r="S1926" s="26">
        <f t="shared" si="7925"/>
        <v>0</v>
      </c>
      <c r="T1926" s="26">
        <f t="shared" si="7926"/>
        <v>0</v>
      </c>
      <c r="U1926" s="26"/>
      <c r="V1926" s="26"/>
      <c r="W1926" s="26"/>
      <c r="X1926" s="26">
        <f t="shared" si="7927"/>
        <v>43764.3</v>
      </c>
      <c r="Y1926" s="26">
        <f t="shared" si="7928"/>
        <v>0</v>
      </c>
      <c r="Z1926" s="26">
        <f t="shared" si="7929"/>
        <v>0</v>
      </c>
      <c r="AA1926" s="26"/>
      <c r="AB1926" s="26"/>
      <c r="AC1926" s="26"/>
      <c r="AD1926" s="26">
        <f t="shared" si="7930"/>
        <v>43764.3</v>
      </c>
      <c r="AE1926" s="26">
        <f t="shared" si="7931"/>
        <v>0</v>
      </c>
      <c r="AF1926" s="26">
        <f t="shared" si="7932"/>
        <v>0</v>
      </c>
      <c r="AG1926" s="26"/>
      <c r="AH1926" s="26"/>
      <c r="AI1926" s="26"/>
      <c r="AJ1926" s="26">
        <f t="shared" si="7933"/>
        <v>43764.3</v>
      </c>
      <c r="AK1926" s="26">
        <f t="shared" si="7934"/>
        <v>0</v>
      </c>
      <c r="AL1926" s="26">
        <f t="shared" si="7935"/>
        <v>0</v>
      </c>
      <c r="AM1926" s="26">
        <v>-43764.3</v>
      </c>
      <c r="AN1926" s="26">
        <v>43764.3</v>
      </c>
      <c r="AO1926" s="26"/>
      <c r="AP1926" s="26">
        <f t="shared" si="7936"/>
        <v>0</v>
      </c>
      <c r="AQ1926" s="26">
        <f t="shared" si="7937"/>
        <v>43764.3</v>
      </c>
      <c r="AR1926" s="26">
        <f t="shared" si="7938"/>
        <v>0</v>
      </c>
      <c r="AS1926" s="26"/>
      <c r="AT1926" s="26"/>
      <c r="AU1926" s="26"/>
      <c r="AV1926" s="26">
        <f t="shared" si="7939"/>
        <v>0</v>
      </c>
      <c r="AW1926" s="26">
        <f t="shared" si="7940"/>
        <v>43764.3</v>
      </c>
      <c r="AX1926" s="26">
        <f t="shared" si="7941"/>
        <v>0</v>
      </c>
      <c r="AY1926" s="26"/>
      <c r="AZ1926" s="26"/>
      <c r="BA1926" s="26"/>
      <c r="BB1926" s="26">
        <f t="shared" si="7942"/>
        <v>0</v>
      </c>
      <c r="BC1926" s="26">
        <f t="shared" si="7943"/>
        <v>43764.3</v>
      </c>
      <c r="BD1926" s="26">
        <f t="shared" si="7944"/>
        <v>0</v>
      </c>
      <c r="BE1926" s="26"/>
      <c r="BF1926" s="26"/>
      <c r="BG1926" s="26"/>
      <c r="BH1926" s="26">
        <f t="shared" si="7945"/>
        <v>0</v>
      </c>
      <c r="BI1926" s="26">
        <f t="shared" si="7946"/>
        <v>43764.3</v>
      </c>
      <c r="BJ1926" s="26">
        <f t="shared" si="7947"/>
        <v>0</v>
      </c>
      <c r="BK1926" s="26"/>
      <c r="BL1926" s="26"/>
      <c r="BM1926" s="26"/>
      <c r="BN1926" s="26">
        <f t="shared" si="7948"/>
        <v>0</v>
      </c>
      <c r="BO1926" s="26">
        <f t="shared" si="7949"/>
        <v>43764.3</v>
      </c>
      <c r="BP1926" s="26">
        <f t="shared" si="7950"/>
        <v>0</v>
      </c>
      <c r="BQ1926" s="26"/>
      <c r="BR1926" s="26"/>
      <c r="BS1926" s="26">
        <f t="shared" si="7951"/>
        <v>0</v>
      </c>
      <c r="BT1926" s="26">
        <f t="shared" si="7952"/>
        <v>43764.3</v>
      </c>
      <c r="BU1926" s="26">
        <f t="shared" si="7953"/>
        <v>0</v>
      </c>
      <c r="BV1926" s="26"/>
      <c r="BW1926" s="26"/>
      <c r="BX1926" s="26">
        <f t="shared" si="7954"/>
        <v>0</v>
      </c>
      <c r="BY1926" s="26">
        <f t="shared" si="7955"/>
        <v>43764.3</v>
      </c>
      <c r="BZ1926" s="26">
        <f t="shared" si="7956"/>
        <v>0</v>
      </c>
      <c r="CA1926" s="26"/>
      <c r="CB1926" s="26"/>
      <c r="CC1926" s="26"/>
      <c r="CD1926" s="26">
        <f t="shared" si="8007"/>
        <v>0</v>
      </c>
      <c r="CE1926" s="26">
        <f t="shared" si="8008"/>
        <v>43764.3</v>
      </c>
      <c r="CF1926" s="26">
        <f t="shared" si="8009"/>
        <v>0</v>
      </c>
      <c r="CG1926" s="26"/>
      <c r="CH1926" s="26"/>
      <c r="CI1926" s="26"/>
      <c r="CJ1926" s="26">
        <f t="shared" si="8010"/>
        <v>0</v>
      </c>
      <c r="CK1926" s="26">
        <f t="shared" si="8011"/>
        <v>43764.3</v>
      </c>
      <c r="CL1926" s="26">
        <f t="shared" si="8012"/>
        <v>0</v>
      </c>
      <c r="CM1926" s="26"/>
      <c r="CN1926" s="26"/>
      <c r="CO1926" s="26"/>
      <c r="CP1926" s="26">
        <f t="shared" si="8013"/>
        <v>0</v>
      </c>
      <c r="CQ1926" s="26">
        <f t="shared" si="8014"/>
        <v>43764.3</v>
      </c>
      <c r="CR1926" s="26">
        <f t="shared" si="8015"/>
        <v>0</v>
      </c>
      <c r="CS1926" s="26"/>
      <c r="CT1926" s="19"/>
      <c r="CU1926" s="35"/>
    </row>
    <row r="1927" spans="1:105" ht="46.8" hidden="1" x14ac:dyDescent="0.3">
      <c r="A1927" s="16" t="s">
        <v>1101</v>
      </c>
      <c r="B1927" s="17"/>
      <c r="C1927" s="16"/>
      <c r="D1927" s="16"/>
      <c r="E1927" s="34" t="s">
        <v>1102</v>
      </c>
      <c r="F1927" s="26">
        <f t="shared" ref="F1927:F1953" si="8065">F1928</f>
        <v>0</v>
      </c>
      <c r="G1927" s="26">
        <f t="shared" si="8018"/>
        <v>0</v>
      </c>
      <c r="H1927" s="26">
        <f t="shared" si="8019"/>
        <v>0</v>
      </c>
      <c r="I1927" s="26">
        <f t="shared" si="8020"/>
        <v>0</v>
      </c>
      <c r="J1927" s="26">
        <f t="shared" si="8021"/>
        <v>0</v>
      </c>
      <c r="K1927" s="26">
        <f t="shared" si="8022"/>
        <v>0</v>
      </c>
      <c r="L1927" s="26">
        <f t="shared" si="7921"/>
        <v>0</v>
      </c>
      <c r="M1927" s="26">
        <f t="shared" si="7922"/>
        <v>0</v>
      </c>
      <c r="N1927" s="26">
        <f t="shared" si="7923"/>
        <v>0</v>
      </c>
      <c r="O1927" s="26">
        <f t="shared" si="8023"/>
        <v>0</v>
      </c>
      <c r="P1927" s="26">
        <f t="shared" si="8024"/>
        <v>0</v>
      </c>
      <c r="Q1927" s="26">
        <f t="shared" si="8025"/>
        <v>0</v>
      </c>
      <c r="R1927" s="26">
        <f t="shared" si="7924"/>
        <v>0</v>
      </c>
      <c r="S1927" s="26">
        <f t="shared" si="7925"/>
        <v>0</v>
      </c>
      <c r="T1927" s="26">
        <f t="shared" si="7926"/>
        <v>0</v>
      </c>
      <c r="U1927" s="26">
        <f t="shared" si="8026"/>
        <v>0</v>
      </c>
      <c r="V1927" s="26">
        <f t="shared" si="8027"/>
        <v>0</v>
      </c>
      <c r="W1927" s="26">
        <f t="shared" si="8028"/>
        <v>0</v>
      </c>
      <c r="X1927" s="26">
        <f t="shared" si="7927"/>
        <v>0</v>
      </c>
      <c r="Y1927" s="26">
        <f t="shared" si="7928"/>
        <v>0</v>
      </c>
      <c r="Z1927" s="26">
        <f t="shared" si="7929"/>
        <v>0</v>
      </c>
      <c r="AA1927" s="26">
        <f t="shared" si="8029"/>
        <v>0</v>
      </c>
      <c r="AB1927" s="26">
        <f t="shared" si="8030"/>
        <v>0</v>
      </c>
      <c r="AC1927" s="26">
        <f t="shared" si="8031"/>
        <v>0</v>
      </c>
      <c r="AD1927" s="26">
        <f t="shared" si="7930"/>
        <v>0</v>
      </c>
      <c r="AE1927" s="26">
        <f t="shared" si="7931"/>
        <v>0</v>
      </c>
      <c r="AF1927" s="26">
        <f t="shared" si="7932"/>
        <v>0</v>
      </c>
      <c r="AG1927" s="26">
        <f t="shared" si="8032"/>
        <v>0</v>
      </c>
      <c r="AH1927" s="26">
        <f t="shared" si="8033"/>
        <v>0</v>
      </c>
      <c r="AI1927" s="26">
        <f t="shared" si="8034"/>
        <v>0</v>
      </c>
      <c r="AJ1927" s="26">
        <f t="shared" si="7933"/>
        <v>0</v>
      </c>
      <c r="AK1927" s="26">
        <f t="shared" si="7934"/>
        <v>0</v>
      </c>
      <c r="AL1927" s="26">
        <f t="shared" si="7935"/>
        <v>0</v>
      </c>
      <c r="AM1927" s="26">
        <f t="shared" si="8035"/>
        <v>0</v>
      </c>
      <c r="AN1927" s="26">
        <f t="shared" si="8036"/>
        <v>0</v>
      </c>
      <c r="AO1927" s="26">
        <f t="shared" si="8037"/>
        <v>0</v>
      </c>
      <c r="AP1927" s="26">
        <f t="shared" si="7936"/>
        <v>0</v>
      </c>
      <c r="AQ1927" s="26">
        <f t="shared" si="7937"/>
        <v>0</v>
      </c>
      <c r="AR1927" s="26">
        <f t="shared" si="7938"/>
        <v>0</v>
      </c>
      <c r="AS1927" s="26">
        <f t="shared" si="8038"/>
        <v>0</v>
      </c>
      <c r="AT1927" s="26">
        <f t="shared" si="8039"/>
        <v>0</v>
      </c>
      <c r="AU1927" s="26">
        <f t="shared" si="8040"/>
        <v>0</v>
      </c>
      <c r="AV1927" s="26">
        <f t="shared" si="7939"/>
        <v>0</v>
      </c>
      <c r="AW1927" s="26">
        <f t="shared" si="7940"/>
        <v>0</v>
      </c>
      <c r="AX1927" s="26">
        <f t="shared" si="7941"/>
        <v>0</v>
      </c>
      <c r="AY1927" s="26">
        <f t="shared" si="8041"/>
        <v>0</v>
      </c>
      <c r="AZ1927" s="26">
        <f t="shared" si="8042"/>
        <v>0</v>
      </c>
      <c r="BA1927" s="26">
        <f t="shared" si="8043"/>
        <v>0</v>
      </c>
      <c r="BB1927" s="26">
        <f t="shared" si="7942"/>
        <v>0</v>
      </c>
      <c r="BC1927" s="26">
        <f t="shared" si="7943"/>
        <v>0</v>
      </c>
      <c r="BD1927" s="26">
        <f t="shared" si="7944"/>
        <v>0</v>
      </c>
      <c r="BE1927" s="26">
        <f t="shared" si="8044"/>
        <v>0</v>
      </c>
      <c r="BF1927" s="26">
        <f t="shared" si="8045"/>
        <v>0</v>
      </c>
      <c r="BG1927" s="26">
        <f t="shared" si="8046"/>
        <v>0</v>
      </c>
      <c r="BH1927" s="26">
        <f t="shared" si="7945"/>
        <v>0</v>
      </c>
      <c r="BI1927" s="26">
        <f t="shared" si="7946"/>
        <v>0</v>
      </c>
      <c r="BJ1927" s="26">
        <f t="shared" si="7947"/>
        <v>0</v>
      </c>
      <c r="BK1927" s="26">
        <f t="shared" si="8047"/>
        <v>0</v>
      </c>
      <c r="BL1927" s="26">
        <f t="shared" si="8048"/>
        <v>0</v>
      </c>
      <c r="BM1927" s="26">
        <f t="shared" si="8049"/>
        <v>0</v>
      </c>
      <c r="BN1927" s="26">
        <f t="shared" si="7948"/>
        <v>0</v>
      </c>
      <c r="BO1927" s="26">
        <f t="shared" si="7949"/>
        <v>0</v>
      </c>
      <c r="BP1927" s="26">
        <f t="shared" si="7950"/>
        <v>0</v>
      </c>
      <c r="BQ1927" s="26">
        <f t="shared" si="8050"/>
        <v>0</v>
      </c>
      <c r="BR1927" s="26">
        <f t="shared" si="8051"/>
        <v>0</v>
      </c>
      <c r="BS1927" s="26">
        <f t="shared" si="7951"/>
        <v>0</v>
      </c>
      <c r="BT1927" s="26">
        <f t="shared" si="7952"/>
        <v>0</v>
      </c>
      <c r="BU1927" s="26">
        <f t="shared" si="7953"/>
        <v>0</v>
      </c>
      <c r="BV1927" s="26">
        <f t="shared" si="8052"/>
        <v>0</v>
      </c>
      <c r="BW1927" s="26">
        <f t="shared" si="8053"/>
        <v>0</v>
      </c>
      <c r="BX1927" s="26">
        <f t="shared" si="7954"/>
        <v>0</v>
      </c>
      <c r="BY1927" s="26">
        <f t="shared" si="7955"/>
        <v>0</v>
      </c>
      <c r="BZ1927" s="26">
        <f t="shared" si="7956"/>
        <v>0</v>
      </c>
      <c r="CA1927" s="26">
        <f t="shared" si="8054"/>
        <v>0</v>
      </c>
      <c r="CB1927" s="26">
        <f t="shared" si="8055"/>
        <v>0</v>
      </c>
      <c r="CC1927" s="26">
        <f t="shared" si="8056"/>
        <v>0</v>
      </c>
      <c r="CD1927" s="26">
        <f t="shared" si="8007"/>
        <v>0</v>
      </c>
      <c r="CE1927" s="26">
        <f t="shared" si="8008"/>
        <v>0</v>
      </c>
      <c r="CF1927" s="26">
        <f t="shared" si="8009"/>
        <v>0</v>
      </c>
      <c r="CG1927" s="26">
        <f t="shared" si="8057"/>
        <v>0</v>
      </c>
      <c r="CH1927" s="26">
        <f t="shared" si="8058"/>
        <v>0</v>
      </c>
      <c r="CI1927" s="26">
        <f t="shared" si="8059"/>
        <v>0</v>
      </c>
      <c r="CJ1927" s="26">
        <f t="shared" si="8010"/>
        <v>0</v>
      </c>
      <c r="CK1927" s="26">
        <f t="shared" si="8011"/>
        <v>0</v>
      </c>
      <c r="CL1927" s="26">
        <f t="shared" si="8012"/>
        <v>0</v>
      </c>
      <c r="CM1927" s="26">
        <f t="shared" si="8060"/>
        <v>0</v>
      </c>
      <c r="CN1927" s="26">
        <f t="shared" si="8061"/>
        <v>0</v>
      </c>
      <c r="CO1927" s="26">
        <f t="shared" si="8062"/>
        <v>0</v>
      </c>
      <c r="CP1927" s="26">
        <f t="shared" si="8013"/>
        <v>0</v>
      </c>
      <c r="CQ1927" s="26">
        <f t="shared" si="8014"/>
        <v>0</v>
      </c>
      <c r="CR1927" s="26">
        <f t="shared" si="8015"/>
        <v>0</v>
      </c>
      <c r="CS1927" s="26">
        <f t="shared" si="8063"/>
        <v>0</v>
      </c>
      <c r="CT1927" s="19">
        <v>0</v>
      </c>
      <c r="CU1927" s="35"/>
      <c r="DA1927" s="1" t="s">
        <v>29</v>
      </c>
    </row>
    <row r="1928" spans="1:105" ht="46.8" hidden="1" x14ac:dyDescent="0.3">
      <c r="A1928" s="16" t="s">
        <v>1101</v>
      </c>
      <c r="B1928" s="17">
        <v>400</v>
      </c>
      <c r="C1928" s="16"/>
      <c r="D1928" s="16"/>
      <c r="E1928" s="34" t="s">
        <v>82</v>
      </c>
      <c r="F1928" s="26">
        <f t="shared" si="8065"/>
        <v>0</v>
      </c>
      <c r="G1928" s="26">
        <f t="shared" si="8018"/>
        <v>0</v>
      </c>
      <c r="H1928" s="26">
        <f t="shared" si="8019"/>
        <v>0</v>
      </c>
      <c r="I1928" s="26">
        <f t="shared" si="8020"/>
        <v>0</v>
      </c>
      <c r="J1928" s="26">
        <f t="shared" si="8021"/>
        <v>0</v>
      </c>
      <c r="K1928" s="26">
        <f t="shared" si="8022"/>
        <v>0</v>
      </c>
      <c r="L1928" s="26">
        <f t="shared" si="7921"/>
        <v>0</v>
      </c>
      <c r="M1928" s="26">
        <f t="shared" si="7922"/>
        <v>0</v>
      </c>
      <c r="N1928" s="26">
        <f t="shared" si="7923"/>
        <v>0</v>
      </c>
      <c r="O1928" s="26">
        <f t="shared" si="8023"/>
        <v>0</v>
      </c>
      <c r="P1928" s="26">
        <f t="shared" si="8024"/>
        <v>0</v>
      </c>
      <c r="Q1928" s="26">
        <f t="shared" si="8025"/>
        <v>0</v>
      </c>
      <c r="R1928" s="26">
        <f t="shared" si="7924"/>
        <v>0</v>
      </c>
      <c r="S1928" s="26">
        <f t="shared" si="7925"/>
        <v>0</v>
      </c>
      <c r="T1928" s="26">
        <f t="shared" si="7926"/>
        <v>0</v>
      </c>
      <c r="U1928" s="26">
        <f t="shared" si="8026"/>
        <v>0</v>
      </c>
      <c r="V1928" s="26">
        <f t="shared" si="8027"/>
        <v>0</v>
      </c>
      <c r="W1928" s="26">
        <f t="shared" si="8028"/>
        <v>0</v>
      </c>
      <c r="X1928" s="26">
        <f t="shared" si="7927"/>
        <v>0</v>
      </c>
      <c r="Y1928" s="26">
        <f t="shared" si="7928"/>
        <v>0</v>
      </c>
      <c r="Z1928" s="26">
        <f t="shared" si="7929"/>
        <v>0</v>
      </c>
      <c r="AA1928" s="26">
        <f t="shared" si="8029"/>
        <v>0</v>
      </c>
      <c r="AB1928" s="26">
        <f t="shared" si="8030"/>
        <v>0</v>
      </c>
      <c r="AC1928" s="26">
        <f t="shared" si="8031"/>
        <v>0</v>
      </c>
      <c r="AD1928" s="26">
        <f t="shared" si="7930"/>
        <v>0</v>
      </c>
      <c r="AE1928" s="26">
        <f t="shared" si="7931"/>
        <v>0</v>
      </c>
      <c r="AF1928" s="26">
        <f t="shared" si="7932"/>
        <v>0</v>
      </c>
      <c r="AG1928" s="26">
        <f t="shared" si="8032"/>
        <v>0</v>
      </c>
      <c r="AH1928" s="26">
        <f t="shared" si="8033"/>
        <v>0</v>
      </c>
      <c r="AI1928" s="26">
        <f t="shared" si="8034"/>
        <v>0</v>
      </c>
      <c r="AJ1928" s="26">
        <f t="shared" si="7933"/>
        <v>0</v>
      </c>
      <c r="AK1928" s="26">
        <f t="shared" si="7934"/>
        <v>0</v>
      </c>
      <c r="AL1928" s="26">
        <f t="shared" si="7935"/>
        <v>0</v>
      </c>
      <c r="AM1928" s="26">
        <f t="shared" si="8035"/>
        <v>0</v>
      </c>
      <c r="AN1928" s="26">
        <f t="shared" si="8036"/>
        <v>0</v>
      </c>
      <c r="AO1928" s="26">
        <f t="shared" si="8037"/>
        <v>0</v>
      </c>
      <c r="AP1928" s="26">
        <f t="shared" si="7936"/>
        <v>0</v>
      </c>
      <c r="AQ1928" s="26">
        <f t="shared" si="7937"/>
        <v>0</v>
      </c>
      <c r="AR1928" s="26">
        <f t="shared" si="7938"/>
        <v>0</v>
      </c>
      <c r="AS1928" s="26">
        <f t="shared" si="8038"/>
        <v>0</v>
      </c>
      <c r="AT1928" s="26">
        <f t="shared" si="8039"/>
        <v>0</v>
      </c>
      <c r="AU1928" s="26">
        <f t="shared" si="8040"/>
        <v>0</v>
      </c>
      <c r="AV1928" s="26">
        <f t="shared" si="7939"/>
        <v>0</v>
      </c>
      <c r="AW1928" s="26">
        <f t="shared" si="7940"/>
        <v>0</v>
      </c>
      <c r="AX1928" s="26">
        <f t="shared" si="7941"/>
        <v>0</v>
      </c>
      <c r="AY1928" s="26">
        <f t="shared" si="8041"/>
        <v>0</v>
      </c>
      <c r="AZ1928" s="26">
        <f t="shared" si="8042"/>
        <v>0</v>
      </c>
      <c r="BA1928" s="26">
        <f t="shared" si="8043"/>
        <v>0</v>
      </c>
      <c r="BB1928" s="26">
        <f t="shared" si="7942"/>
        <v>0</v>
      </c>
      <c r="BC1928" s="26">
        <f t="shared" si="7943"/>
        <v>0</v>
      </c>
      <c r="BD1928" s="26">
        <f t="shared" si="7944"/>
        <v>0</v>
      </c>
      <c r="BE1928" s="26">
        <f t="shared" si="8044"/>
        <v>0</v>
      </c>
      <c r="BF1928" s="26">
        <f t="shared" si="8045"/>
        <v>0</v>
      </c>
      <c r="BG1928" s="26">
        <f t="shared" si="8046"/>
        <v>0</v>
      </c>
      <c r="BH1928" s="26">
        <f t="shared" si="7945"/>
        <v>0</v>
      </c>
      <c r="BI1928" s="26">
        <f t="shared" si="7946"/>
        <v>0</v>
      </c>
      <c r="BJ1928" s="26">
        <f t="shared" si="7947"/>
        <v>0</v>
      </c>
      <c r="BK1928" s="26">
        <f t="shared" si="8047"/>
        <v>0</v>
      </c>
      <c r="BL1928" s="26">
        <f t="shared" si="8048"/>
        <v>0</v>
      </c>
      <c r="BM1928" s="26">
        <f t="shared" si="8049"/>
        <v>0</v>
      </c>
      <c r="BN1928" s="26">
        <f t="shared" si="7948"/>
        <v>0</v>
      </c>
      <c r="BO1928" s="26">
        <f t="shared" si="7949"/>
        <v>0</v>
      </c>
      <c r="BP1928" s="26">
        <f t="shared" si="7950"/>
        <v>0</v>
      </c>
      <c r="BQ1928" s="26">
        <f t="shared" si="8050"/>
        <v>0</v>
      </c>
      <c r="BR1928" s="26">
        <f t="shared" si="8051"/>
        <v>0</v>
      </c>
      <c r="BS1928" s="26">
        <f t="shared" si="7951"/>
        <v>0</v>
      </c>
      <c r="BT1928" s="26">
        <f t="shared" si="7952"/>
        <v>0</v>
      </c>
      <c r="BU1928" s="26">
        <f t="shared" si="7953"/>
        <v>0</v>
      </c>
      <c r="BV1928" s="26">
        <f t="shared" si="8052"/>
        <v>0</v>
      </c>
      <c r="BW1928" s="26">
        <f t="shared" si="8053"/>
        <v>0</v>
      </c>
      <c r="BX1928" s="26">
        <f t="shared" si="7954"/>
        <v>0</v>
      </c>
      <c r="BY1928" s="26">
        <f t="shared" si="7955"/>
        <v>0</v>
      </c>
      <c r="BZ1928" s="26">
        <f t="shared" si="7956"/>
        <v>0</v>
      </c>
      <c r="CA1928" s="26">
        <f t="shared" si="8054"/>
        <v>0</v>
      </c>
      <c r="CB1928" s="26">
        <f t="shared" si="8055"/>
        <v>0</v>
      </c>
      <c r="CC1928" s="26">
        <f t="shared" si="8056"/>
        <v>0</v>
      </c>
      <c r="CD1928" s="26">
        <f t="shared" si="8007"/>
        <v>0</v>
      </c>
      <c r="CE1928" s="26">
        <f t="shared" si="8008"/>
        <v>0</v>
      </c>
      <c r="CF1928" s="26">
        <f t="shared" si="8009"/>
        <v>0</v>
      </c>
      <c r="CG1928" s="26">
        <f t="shared" si="8057"/>
        <v>0</v>
      </c>
      <c r="CH1928" s="26">
        <f t="shared" si="8058"/>
        <v>0</v>
      </c>
      <c r="CI1928" s="26">
        <f t="shared" si="8059"/>
        <v>0</v>
      </c>
      <c r="CJ1928" s="26">
        <f t="shared" si="8010"/>
        <v>0</v>
      </c>
      <c r="CK1928" s="26">
        <f t="shared" si="8011"/>
        <v>0</v>
      </c>
      <c r="CL1928" s="26">
        <f t="shared" si="8012"/>
        <v>0</v>
      </c>
      <c r="CM1928" s="26">
        <f t="shared" si="8060"/>
        <v>0</v>
      </c>
      <c r="CN1928" s="26">
        <f t="shared" si="8061"/>
        <v>0</v>
      </c>
      <c r="CO1928" s="26">
        <f t="shared" si="8062"/>
        <v>0</v>
      </c>
      <c r="CP1928" s="26">
        <f t="shared" si="8013"/>
        <v>0</v>
      </c>
      <c r="CQ1928" s="26">
        <f t="shared" si="8014"/>
        <v>0</v>
      </c>
      <c r="CR1928" s="26">
        <f t="shared" si="8015"/>
        <v>0</v>
      </c>
      <c r="CS1928" s="26">
        <f t="shared" si="8063"/>
        <v>0</v>
      </c>
      <c r="CT1928" s="19">
        <v>0</v>
      </c>
      <c r="CU1928" s="35"/>
      <c r="CY1928" s="1" t="s">
        <v>27</v>
      </c>
    </row>
    <row r="1929" spans="1:105" ht="140.4" hidden="1" x14ac:dyDescent="0.3">
      <c r="A1929" s="16" t="s">
        <v>1101</v>
      </c>
      <c r="B1929" s="17">
        <v>460</v>
      </c>
      <c r="C1929" s="16"/>
      <c r="D1929" s="16"/>
      <c r="E1929" s="34" t="s">
        <v>284</v>
      </c>
      <c r="F1929" s="26">
        <f t="shared" si="8065"/>
        <v>0</v>
      </c>
      <c r="G1929" s="26">
        <f t="shared" si="8018"/>
        <v>0</v>
      </c>
      <c r="H1929" s="26">
        <f t="shared" si="8019"/>
        <v>0</v>
      </c>
      <c r="I1929" s="26">
        <f t="shared" si="8020"/>
        <v>0</v>
      </c>
      <c r="J1929" s="26">
        <f t="shared" si="8021"/>
        <v>0</v>
      </c>
      <c r="K1929" s="26">
        <f t="shared" si="8022"/>
        <v>0</v>
      </c>
      <c r="L1929" s="26">
        <f t="shared" si="7921"/>
        <v>0</v>
      </c>
      <c r="M1929" s="26">
        <f t="shared" si="7922"/>
        <v>0</v>
      </c>
      <c r="N1929" s="26">
        <f t="shared" si="7923"/>
        <v>0</v>
      </c>
      <c r="O1929" s="26">
        <f t="shared" si="8023"/>
        <v>0</v>
      </c>
      <c r="P1929" s="26">
        <f t="shared" si="8024"/>
        <v>0</v>
      </c>
      <c r="Q1929" s="26">
        <f t="shared" si="8025"/>
        <v>0</v>
      </c>
      <c r="R1929" s="26">
        <f t="shared" si="7924"/>
        <v>0</v>
      </c>
      <c r="S1929" s="26">
        <f t="shared" si="7925"/>
        <v>0</v>
      </c>
      <c r="T1929" s="26">
        <f t="shared" si="7926"/>
        <v>0</v>
      </c>
      <c r="U1929" s="26">
        <f t="shared" si="8026"/>
        <v>0</v>
      </c>
      <c r="V1929" s="26">
        <f t="shared" si="8027"/>
        <v>0</v>
      </c>
      <c r="W1929" s="26">
        <f t="shared" si="8028"/>
        <v>0</v>
      </c>
      <c r="X1929" s="26">
        <f t="shared" si="7927"/>
        <v>0</v>
      </c>
      <c r="Y1929" s="26">
        <f t="shared" si="7928"/>
        <v>0</v>
      </c>
      <c r="Z1929" s="26">
        <f t="shared" si="7929"/>
        <v>0</v>
      </c>
      <c r="AA1929" s="26">
        <f t="shared" si="8029"/>
        <v>0</v>
      </c>
      <c r="AB1929" s="26">
        <f t="shared" si="8030"/>
        <v>0</v>
      </c>
      <c r="AC1929" s="26">
        <f t="shared" si="8031"/>
        <v>0</v>
      </c>
      <c r="AD1929" s="26">
        <f t="shared" si="7930"/>
        <v>0</v>
      </c>
      <c r="AE1929" s="26">
        <f t="shared" si="7931"/>
        <v>0</v>
      </c>
      <c r="AF1929" s="26">
        <f t="shared" si="7932"/>
        <v>0</v>
      </c>
      <c r="AG1929" s="26">
        <f t="shared" si="8032"/>
        <v>0</v>
      </c>
      <c r="AH1929" s="26">
        <f t="shared" si="8033"/>
        <v>0</v>
      </c>
      <c r="AI1929" s="26">
        <f t="shared" si="8034"/>
        <v>0</v>
      </c>
      <c r="AJ1929" s="26">
        <f t="shared" si="7933"/>
        <v>0</v>
      </c>
      <c r="AK1929" s="26">
        <f t="shared" si="7934"/>
        <v>0</v>
      </c>
      <c r="AL1929" s="26">
        <f t="shared" si="7935"/>
        <v>0</v>
      </c>
      <c r="AM1929" s="26">
        <f t="shared" si="8035"/>
        <v>0</v>
      </c>
      <c r="AN1929" s="26">
        <f t="shared" si="8036"/>
        <v>0</v>
      </c>
      <c r="AO1929" s="26">
        <f t="shared" si="8037"/>
        <v>0</v>
      </c>
      <c r="AP1929" s="26">
        <f t="shared" si="7936"/>
        <v>0</v>
      </c>
      <c r="AQ1929" s="26">
        <f t="shared" si="7937"/>
        <v>0</v>
      </c>
      <c r="AR1929" s="26">
        <f t="shared" si="7938"/>
        <v>0</v>
      </c>
      <c r="AS1929" s="26">
        <f t="shared" si="8038"/>
        <v>0</v>
      </c>
      <c r="AT1929" s="26">
        <f t="shared" si="8039"/>
        <v>0</v>
      </c>
      <c r="AU1929" s="26">
        <f t="shared" si="8040"/>
        <v>0</v>
      </c>
      <c r="AV1929" s="26">
        <f t="shared" si="7939"/>
        <v>0</v>
      </c>
      <c r="AW1929" s="26">
        <f t="shared" si="7940"/>
        <v>0</v>
      </c>
      <c r="AX1929" s="26">
        <f t="shared" si="7941"/>
        <v>0</v>
      </c>
      <c r="AY1929" s="26">
        <f t="shared" si="8041"/>
        <v>0</v>
      </c>
      <c r="AZ1929" s="26">
        <f t="shared" si="8042"/>
        <v>0</v>
      </c>
      <c r="BA1929" s="26">
        <f t="shared" si="8043"/>
        <v>0</v>
      </c>
      <c r="BB1929" s="26">
        <f t="shared" si="7942"/>
        <v>0</v>
      </c>
      <c r="BC1929" s="26">
        <f t="shared" si="7943"/>
        <v>0</v>
      </c>
      <c r="BD1929" s="26">
        <f t="shared" si="7944"/>
        <v>0</v>
      </c>
      <c r="BE1929" s="26">
        <f t="shared" si="8044"/>
        <v>0</v>
      </c>
      <c r="BF1929" s="26">
        <f t="shared" si="8045"/>
        <v>0</v>
      </c>
      <c r="BG1929" s="26">
        <f t="shared" si="8046"/>
        <v>0</v>
      </c>
      <c r="BH1929" s="26">
        <f t="shared" si="7945"/>
        <v>0</v>
      </c>
      <c r="BI1929" s="26">
        <f t="shared" si="7946"/>
        <v>0</v>
      </c>
      <c r="BJ1929" s="26">
        <f t="shared" si="7947"/>
        <v>0</v>
      </c>
      <c r="BK1929" s="26">
        <f t="shared" si="8047"/>
        <v>0</v>
      </c>
      <c r="BL1929" s="26">
        <f t="shared" si="8048"/>
        <v>0</v>
      </c>
      <c r="BM1929" s="26">
        <f t="shared" si="8049"/>
        <v>0</v>
      </c>
      <c r="BN1929" s="26">
        <f t="shared" si="7948"/>
        <v>0</v>
      </c>
      <c r="BO1929" s="26">
        <f t="shared" si="7949"/>
        <v>0</v>
      </c>
      <c r="BP1929" s="26">
        <f t="shared" si="7950"/>
        <v>0</v>
      </c>
      <c r="BQ1929" s="26">
        <f t="shared" si="8050"/>
        <v>0</v>
      </c>
      <c r="BR1929" s="26">
        <f t="shared" si="8051"/>
        <v>0</v>
      </c>
      <c r="BS1929" s="26">
        <f t="shared" si="7951"/>
        <v>0</v>
      </c>
      <c r="BT1929" s="26">
        <f t="shared" si="7952"/>
        <v>0</v>
      </c>
      <c r="BU1929" s="26">
        <f t="shared" si="7953"/>
        <v>0</v>
      </c>
      <c r="BV1929" s="26">
        <f t="shared" si="8052"/>
        <v>0</v>
      </c>
      <c r="BW1929" s="26">
        <f t="shared" si="8053"/>
        <v>0</v>
      </c>
      <c r="BX1929" s="26">
        <f t="shared" si="7954"/>
        <v>0</v>
      </c>
      <c r="BY1929" s="26">
        <f t="shared" si="7955"/>
        <v>0</v>
      </c>
      <c r="BZ1929" s="26">
        <f t="shared" si="7956"/>
        <v>0</v>
      </c>
      <c r="CA1929" s="26">
        <f t="shared" si="8054"/>
        <v>0</v>
      </c>
      <c r="CB1929" s="26">
        <f t="shared" si="8055"/>
        <v>0</v>
      </c>
      <c r="CC1929" s="26">
        <f t="shared" si="8056"/>
        <v>0</v>
      </c>
      <c r="CD1929" s="26">
        <f t="shared" si="8007"/>
        <v>0</v>
      </c>
      <c r="CE1929" s="26">
        <f t="shared" si="8008"/>
        <v>0</v>
      </c>
      <c r="CF1929" s="26">
        <f t="shared" si="8009"/>
        <v>0</v>
      </c>
      <c r="CG1929" s="26">
        <f t="shared" si="8057"/>
        <v>0</v>
      </c>
      <c r="CH1929" s="26">
        <f t="shared" si="8058"/>
        <v>0</v>
      </c>
      <c r="CI1929" s="26">
        <f t="shared" si="8059"/>
        <v>0</v>
      </c>
      <c r="CJ1929" s="26">
        <f t="shared" si="8010"/>
        <v>0</v>
      </c>
      <c r="CK1929" s="26">
        <f t="shared" si="8011"/>
        <v>0</v>
      </c>
      <c r="CL1929" s="26">
        <f t="shared" si="8012"/>
        <v>0</v>
      </c>
      <c r="CM1929" s="26">
        <f t="shared" si="8060"/>
        <v>0</v>
      </c>
      <c r="CN1929" s="26">
        <f t="shared" si="8061"/>
        <v>0</v>
      </c>
      <c r="CO1929" s="26">
        <f t="shared" si="8062"/>
        <v>0</v>
      </c>
      <c r="CP1929" s="26">
        <f t="shared" si="8013"/>
        <v>0</v>
      </c>
      <c r="CQ1929" s="26">
        <f t="shared" si="8014"/>
        <v>0</v>
      </c>
      <c r="CR1929" s="26">
        <f t="shared" si="8015"/>
        <v>0</v>
      </c>
      <c r="CS1929" s="26">
        <f t="shared" si="8063"/>
        <v>0</v>
      </c>
      <c r="CT1929" s="19">
        <v>0</v>
      </c>
      <c r="CU1929" s="35"/>
      <c r="CZ1929" s="1" t="s">
        <v>28</v>
      </c>
    </row>
    <row r="1930" spans="1:105" hidden="1" x14ac:dyDescent="0.3">
      <c r="A1930" s="16" t="s">
        <v>1101</v>
      </c>
      <c r="B1930" s="17">
        <v>460</v>
      </c>
      <c r="C1930" s="16" t="s">
        <v>64</v>
      </c>
      <c r="D1930" s="16" t="s">
        <v>311</v>
      </c>
      <c r="E1930" s="34" t="s">
        <v>1082</v>
      </c>
      <c r="F1930" s="26"/>
      <c r="G1930" s="26"/>
      <c r="H1930" s="26"/>
      <c r="I1930" s="26"/>
      <c r="J1930" s="26"/>
      <c r="K1930" s="26"/>
      <c r="L1930" s="26">
        <f t="shared" si="7921"/>
        <v>0</v>
      </c>
      <c r="M1930" s="26">
        <f t="shared" si="7922"/>
        <v>0</v>
      </c>
      <c r="N1930" s="26">
        <f t="shared" si="7923"/>
        <v>0</v>
      </c>
      <c r="O1930" s="26"/>
      <c r="P1930" s="26"/>
      <c r="Q1930" s="26"/>
      <c r="R1930" s="26">
        <f t="shared" si="7924"/>
        <v>0</v>
      </c>
      <c r="S1930" s="26">
        <f t="shared" si="7925"/>
        <v>0</v>
      </c>
      <c r="T1930" s="26">
        <f t="shared" si="7926"/>
        <v>0</v>
      </c>
      <c r="U1930" s="26"/>
      <c r="V1930" s="26"/>
      <c r="W1930" s="26"/>
      <c r="X1930" s="26">
        <f t="shared" si="7927"/>
        <v>0</v>
      </c>
      <c r="Y1930" s="26">
        <f t="shared" si="7928"/>
        <v>0</v>
      </c>
      <c r="Z1930" s="26">
        <f t="shared" si="7929"/>
        <v>0</v>
      </c>
      <c r="AA1930" s="26"/>
      <c r="AB1930" s="26"/>
      <c r="AC1930" s="26"/>
      <c r="AD1930" s="26">
        <f t="shared" si="7930"/>
        <v>0</v>
      </c>
      <c r="AE1930" s="26">
        <f t="shared" si="7931"/>
        <v>0</v>
      </c>
      <c r="AF1930" s="26">
        <f t="shared" si="7932"/>
        <v>0</v>
      </c>
      <c r="AG1930" s="26"/>
      <c r="AH1930" s="26"/>
      <c r="AI1930" s="26"/>
      <c r="AJ1930" s="26">
        <f t="shared" si="7933"/>
        <v>0</v>
      </c>
      <c r="AK1930" s="26">
        <f t="shared" si="7934"/>
        <v>0</v>
      </c>
      <c r="AL1930" s="26">
        <f t="shared" si="7935"/>
        <v>0</v>
      </c>
      <c r="AM1930" s="26"/>
      <c r="AN1930" s="26"/>
      <c r="AO1930" s="26"/>
      <c r="AP1930" s="26">
        <f t="shared" si="7936"/>
        <v>0</v>
      </c>
      <c r="AQ1930" s="26">
        <f t="shared" si="7937"/>
        <v>0</v>
      </c>
      <c r="AR1930" s="26">
        <f t="shared" si="7938"/>
        <v>0</v>
      </c>
      <c r="AS1930" s="26"/>
      <c r="AT1930" s="26"/>
      <c r="AU1930" s="26"/>
      <c r="AV1930" s="26">
        <f t="shared" si="7939"/>
        <v>0</v>
      </c>
      <c r="AW1930" s="26">
        <f t="shared" si="7940"/>
        <v>0</v>
      </c>
      <c r="AX1930" s="26">
        <f t="shared" si="7941"/>
        <v>0</v>
      </c>
      <c r="AY1930" s="26"/>
      <c r="AZ1930" s="26"/>
      <c r="BA1930" s="26"/>
      <c r="BB1930" s="26">
        <f t="shared" si="7942"/>
        <v>0</v>
      </c>
      <c r="BC1930" s="26">
        <f t="shared" si="7943"/>
        <v>0</v>
      </c>
      <c r="BD1930" s="26">
        <f t="shared" si="7944"/>
        <v>0</v>
      </c>
      <c r="BE1930" s="26"/>
      <c r="BF1930" s="26"/>
      <c r="BG1930" s="26"/>
      <c r="BH1930" s="26">
        <f t="shared" si="7945"/>
        <v>0</v>
      </c>
      <c r="BI1930" s="26">
        <f t="shared" si="7946"/>
        <v>0</v>
      </c>
      <c r="BJ1930" s="26">
        <f t="shared" si="7947"/>
        <v>0</v>
      </c>
      <c r="BK1930" s="26"/>
      <c r="BL1930" s="26"/>
      <c r="BM1930" s="26"/>
      <c r="BN1930" s="26">
        <f t="shared" si="7948"/>
        <v>0</v>
      </c>
      <c r="BO1930" s="26">
        <f t="shared" si="7949"/>
        <v>0</v>
      </c>
      <c r="BP1930" s="26">
        <f t="shared" si="7950"/>
        <v>0</v>
      </c>
      <c r="BQ1930" s="26"/>
      <c r="BR1930" s="26"/>
      <c r="BS1930" s="26">
        <f t="shared" si="7951"/>
        <v>0</v>
      </c>
      <c r="BT1930" s="26">
        <f t="shared" si="7952"/>
        <v>0</v>
      </c>
      <c r="BU1930" s="26">
        <f t="shared" si="7953"/>
        <v>0</v>
      </c>
      <c r="BV1930" s="26"/>
      <c r="BW1930" s="26"/>
      <c r="BX1930" s="26">
        <f t="shared" si="7954"/>
        <v>0</v>
      </c>
      <c r="BY1930" s="26">
        <f t="shared" si="7955"/>
        <v>0</v>
      </c>
      <c r="BZ1930" s="26">
        <f t="shared" si="7956"/>
        <v>0</v>
      </c>
      <c r="CA1930" s="26"/>
      <c r="CB1930" s="26"/>
      <c r="CC1930" s="26"/>
      <c r="CD1930" s="26">
        <f t="shared" si="8007"/>
        <v>0</v>
      </c>
      <c r="CE1930" s="26">
        <f t="shared" si="8008"/>
        <v>0</v>
      </c>
      <c r="CF1930" s="26">
        <f t="shared" si="8009"/>
        <v>0</v>
      </c>
      <c r="CG1930" s="26"/>
      <c r="CH1930" s="26"/>
      <c r="CI1930" s="26"/>
      <c r="CJ1930" s="26">
        <f t="shared" si="8010"/>
        <v>0</v>
      </c>
      <c r="CK1930" s="26">
        <f t="shared" si="8011"/>
        <v>0</v>
      </c>
      <c r="CL1930" s="26">
        <f t="shared" si="8012"/>
        <v>0</v>
      </c>
      <c r="CM1930" s="26"/>
      <c r="CN1930" s="26"/>
      <c r="CO1930" s="26"/>
      <c r="CP1930" s="26">
        <f t="shared" si="8013"/>
        <v>0</v>
      </c>
      <c r="CQ1930" s="26">
        <f t="shared" si="8014"/>
        <v>0</v>
      </c>
      <c r="CR1930" s="26">
        <f t="shared" si="8015"/>
        <v>0</v>
      </c>
      <c r="CS1930" s="26"/>
      <c r="CT1930" s="19">
        <v>0</v>
      </c>
      <c r="CU1930" s="35"/>
    </row>
    <row r="1931" spans="1:105" ht="46.8" hidden="1" x14ac:dyDescent="0.3">
      <c r="A1931" s="36" t="s">
        <v>1103</v>
      </c>
      <c r="B1931" s="36"/>
      <c r="C1931" s="34"/>
      <c r="D1931" s="16"/>
      <c r="E1931" s="34" t="s">
        <v>1104</v>
      </c>
      <c r="F1931" s="26">
        <f t="shared" si="8065"/>
        <v>0</v>
      </c>
      <c r="G1931" s="26">
        <f t="shared" si="8018"/>
        <v>0</v>
      </c>
      <c r="H1931" s="26">
        <f t="shared" si="8019"/>
        <v>0</v>
      </c>
      <c r="I1931" s="26">
        <f t="shared" si="8020"/>
        <v>0</v>
      </c>
      <c r="J1931" s="26">
        <f t="shared" si="8021"/>
        <v>0</v>
      </c>
      <c r="K1931" s="26">
        <f t="shared" si="8022"/>
        <v>0</v>
      </c>
      <c r="L1931" s="26">
        <f t="shared" ref="L1931:L1994" si="8066">F1931+I1931</f>
        <v>0</v>
      </c>
      <c r="M1931" s="26">
        <f t="shared" ref="M1931:M1994" si="8067">G1931+J1931</f>
        <v>0</v>
      </c>
      <c r="N1931" s="26">
        <f t="shared" ref="N1931:N1994" si="8068">H1931+K1931</f>
        <v>0</v>
      </c>
      <c r="O1931" s="26">
        <f t="shared" si="8023"/>
        <v>0</v>
      </c>
      <c r="P1931" s="26">
        <f t="shared" si="8024"/>
        <v>0</v>
      </c>
      <c r="Q1931" s="26">
        <f t="shared" si="8025"/>
        <v>0</v>
      </c>
      <c r="R1931" s="26">
        <f t="shared" ref="R1931:R1994" si="8069">L1931+O1931</f>
        <v>0</v>
      </c>
      <c r="S1931" s="26">
        <f t="shared" ref="S1931:S1994" si="8070">M1931+P1931</f>
        <v>0</v>
      </c>
      <c r="T1931" s="26">
        <f t="shared" ref="T1931:T1994" si="8071">N1931+Q1931</f>
        <v>0</v>
      </c>
      <c r="U1931" s="26">
        <f t="shared" si="8026"/>
        <v>0</v>
      </c>
      <c r="V1931" s="26">
        <f t="shared" si="8027"/>
        <v>0</v>
      </c>
      <c r="W1931" s="26">
        <f t="shared" si="8028"/>
        <v>0</v>
      </c>
      <c r="X1931" s="26">
        <f t="shared" ref="X1931:X1994" si="8072">R1931+U1931</f>
        <v>0</v>
      </c>
      <c r="Y1931" s="26">
        <f t="shared" ref="Y1931:Y1994" si="8073">S1931+V1931</f>
        <v>0</v>
      </c>
      <c r="Z1931" s="26">
        <f t="shared" ref="Z1931:Z1994" si="8074">T1931+W1931</f>
        <v>0</v>
      </c>
      <c r="AA1931" s="26">
        <f t="shared" si="8029"/>
        <v>0</v>
      </c>
      <c r="AB1931" s="26">
        <f t="shared" si="8030"/>
        <v>0</v>
      </c>
      <c r="AC1931" s="26">
        <f t="shared" si="8031"/>
        <v>0</v>
      </c>
      <c r="AD1931" s="26">
        <f t="shared" ref="AD1931:AD1994" si="8075">X1931+AA1931</f>
        <v>0</v>
      </c>
      <c r="AE1931" s="26">
        <f t="shared" ref="AE1931:AE1994" si="8076">Y1931+AB1931</f>
        <v>0</v>
      </c>
      <c r="AF1931" s="26">
        <f t="shared" ref="AF1931:AF1994" si="8077">Z1931+AC1931</f>
        <v>0</v>
      </c>
      <c r="AG1931" s="26">
        <f t="shared" si="8032"/>
        <v>0</v>
      </c>
      <c r="AH1931" s="26">
        <f t="shared" si="8033"/>
        <v>0</v>
      </c>
      <c r="AI1931" s="26">
        <f t="shared" si="8034"/>
        <v>0</v>
      </c>
      <c r="AJ1931" s="26">
        <f t="shared" ref="AJ1931:AJ1994" si="8078">AD1931+AG1931</f>
        <v>0</v>
      </c>
      <c r="AK1931" s="26">
        <f t="shared" ref="AK1931:AK1994" si="8079">AE1931+AH1931</f>
        <v>0</v>
      </c>
      <c r="AL1931" s="26">
        <f t="shared" ref="AL1931:AL1994" si="8080">AF1931+AI1931</f>
        <v>0</v>
      </c>
      <c r="AM1931" s="26">
        <f t="shared" si="8035"/>
        <v>0</v>
      </c>
      <c r="AN1931" s="26">
        <f t="shared" si="8036"/>
        <v>0</v>
      </c>
      <c r="AO1931" s="26">
        <f t="shared" si="8037"/>
        <v>0</v>
      </c>
      <c r="AP1931" s="26">
        <f t="shared" ref="AP1931:AP1994" si="8081">AJ1931+AM1931</f>
        <v>0</v>
      </c>
      <c r="AQ1931" s="26">
        <f t="shared" ref="AQ1931:AQ1994" si="8082">AK1931+AN1931</f>
        <v>0</v>
      </c>
      <c r="AR1931" s="26">
        <f t="shared" ref="AR1931:AR1994" si="8083">AL1931+AO1931</f>
        <v>0</v>
      </c>
      <c r="AS1931" s="26">
        <f t="shared" si="8038"/>
        <v>0</v>
      </c>
      <c r="AT1931" s="26">
        <f t="shared" si="8039"/>
        <v>0</v>
      </c>
      <c r="AU1931" s="26">
        <f t="shared" si="8040"/>
        <v>0</v>
      </c>
      <c r="AV1931" s="26">
        <f t="shared" ref="AV1931:AV1994" si="8084">AP1931+AS1931</f>
        <v>0</v>
      </c>
      <c r="AW1931" s="26">
        <f t="shared" ref="AW1931:AW1994" si="8085">AQ1931+AT1931</f>
        <v>0</v>
      </c>
      <c r="AX1931" s="26">
        <f t="shared" ref="AX1931:AX1994" si="8086">AR1931+AU1931</f>
        <v>0</v>
      </c>
      <c r="AY1931" s="26">
        <f t="shared" si="8041"/>
        <v>0</v>
      </c>
      <c r="AZ1931" s="26">
        <f t="shared" si="8042"/>
        <v>0</v>
      </c>
      <c r="BA1931" s="26">
        <f t="shared" si="8043"/>
        <v>0</v>
      </c>
      <c r="BB1931" s="26">
        <f t="shared" ref="BB1931:BB1994" si="8087">AV1931+AY1931</f>
        <v>0</v>
      </c>
      <c r="BC1931" s="26">
        <f t="shared" ref="BC1931:BC1994" si="8088">AW1931+AZ1931</f>
        <v>0</v>
      </c>
      <c r="BD1931" s="26">
        <f t="shared" ref="BD1931:BD1994" si="8089">AX1931+BA1931</f>
        <v>0</v>
      </c>
      <c r="BE1931" s="26">
        <f t="shared" si="8044"/>
        <v>0</v>
      </c>
      <c r="BF1931" s="26">
        <f t="shared" si="8045"/>
        <v>0</v>
      </c>
      <c r="BG1931" s="26">
        <f t="shared" si="8046"/>
        <v>0</v>
      </c>
      <c r="BH1931" s="26">
        <f t="shared" ref="BH1931:BH1994" si="8090">BB1931+BE1931</f>
        <v>0</v>
      </c>
      <c r="BI1931" s="26">
        <f t="shared" ref="BI1931:BI1994" si="8091">BC1931+BF1931</f>
        <v>0</v>
      </c>
      <c r="BJ1931" s="26">
        <f t="shared" ref="BJ1931:BJ1994" si="8092">BD1931+BG1931</f>
        <v>0</v>
      </c>
      <c r="BK1931" s="26">
        <f t="shared" si="8047"/>
        <v>0</v>
      </c>
      <c r="BL1931" s="26">
        <f t="shared" si="8048"/>
        <v>0</v>
      </c>
      <c r="BM1931" s="26">
        <f t="shared" si="8049"/>
        <v>0</v>
      </c>
      <c r="BN1931" s="26">
        <f t="shared" ref="BN1931:BN1994" si="8093">BH1931+BK1931</f>
        <v>0</v>
      </c>
      <c r="BO1931" s="26">
        <f t="shared" ref="BO1931:BO1994" si="8094">BI1931+BL1931</f>
        <v>0</v>
      </c>
      <c r="BP1931" s="26">
        <f t="shared" ref="BP1931:BP1994" si="8095">BJ1931+BM1931</f>
        <v>0</v>
      </c>
      <c r="BQ1931" s="26">
        <f t="shared" si="8050"/>
        <v>0</v>
      </c>
      <c r="BR1931" s="26">
        <f t="shared" si="8051"/>
        <v>0</v>
      </c>
      <c r="BS1931" s="26">
        <f t="shared" ref="BS1931:BS1994" si="8096">BQ1931+BN1931</f>
        <v>0</v>
      </c>
      <c r="BT1931" s="26">
        <f t="shared" ref="BT1931:BT1994" si="8097">BR1931+BO1931</f>
        <v>0</v>
      </c>
      <c r="BU1931" s="26">
        <f t="shared" ref="BU1931:BU1994" si="8098">BP1931</f>
        <v>0</v>
      </c>
      <c r="BV1931" s="26">
        <f t="shared" si="8052"/>
        <v>0</v>
      </c>
      <c r="BW1931" s="26">
        <f t="shared" si="8053"/>
        <v>0</v>
      </c>
      <c r="BX1931" s="26">
        <f t="shared" ref="BX1931:BX1994" si="8099">BS1931</f>
        <v>0</v>
      </c>
      <c r="BY1931" s="26">
        <f t="shared" ref="BY1931:BY1994" si="8100">BT1931+BV1931</f>
        <v>0</v>
      </c>
      <c r="BZ1931" s="26">
        <f t="shared" ref="BZ1931:BZ1994" si="8101">BU1931+BW1931</f>
        <v>0</v>
      </c>
      <c r="CA1931" s="26">
        <f t="shared" si="8054"/>
        <v>0</v>
      </c>
      <c r="CB1931" s="26">
        <f t="shared" si="8055"/>
        <v>0</v>
      </c>
      <c r="CC1931" s="26">
        <f t="shared" si="8056"/>
        <v>0</v>
      </c>
      <c r="CD1931" s="26">
        <f t="shared" si="8007"/>
        <v>0</v>
      </c>
      <c r="CE1931" s="26">
        <f t="shared" si="8008"/>
        <v>0</v>
      </c>
      <c r="CF1931" s="26">
        <f t="shared" si="8009"/>
        <v>0</v>
      </c>
      <c r="CG1931" s="26">
        <f t="shared" si="8057"/>
        <v>0</v>
      </c>
      <c r="CH1931" s="26">
        <f t="shared" si="8058"/>
        <v>0</v>
      </c>
      <c r="CI1931" s="26">
        <f t="shared" si="8059"/>
        <v>0</v>
      </c>
      <c r="CJ1931" s="26">
        <f t="shared" si="8010"/>
        <v>0</v>
      </c>
      <c r="CK1931" s="26">
        <f t="shared" si="8011"/>
        <v>0</v>
      </c>
      <c r="CL1931" s="26">
        <f t="shared" si="8012"/>
        <v>0</v>
      </c>
      <c r="CM1931" s="26">
        <f t="shared" si="8060"/>
        <v>0</v>
      </c>
      <c r="CN1931" s="26">
        <f t="shared" si="8061"/>
        <v>0</v>
      </c>
      <c r="CO1931" s="26">
        <f t="shared" si="8062"/>
        <v>0</v>
      </c>
      <c r="CP1931" s="26">
        <f t="shared" si="8013"/>
        <v>0</v>
      </c>
      <c r="CQ1931" s="26">
        <f t="shared" si="8014"/>
        <v>0</v>
      </c>
      <c r="CR1931" s="26">
        <f t="shared" si="8015"/>
        <v>0</v>
      </c>
      <c r="CS1931" s="26">
        <f t="shared" si="8063"/>
        <v>0</v>
      </c>
      <c r="CT1931" s="19">
        <v>0</v>
      </c>
      <c r="CU1931" s="35"/>
      <c r="DA1931" s="1" t="s">
        <v>29</v>
      </c>
    </row>
    <row r="1932" spans="1:105" ht="46.8" hidden="1" x14ac:dyDescent="0.3">
      <c r="A1932" s="36" t="s">
        <v>1103</v>
      </c>
      <c r="B1932" s="17">
        <v>400</v>
      </c>
      <c r="C1932" s="16"/>
      <c r="D1932" s="16"/>
      <c r="E1932" s="34" t="s">
        <v>82</v>
      </c>
      <c r="F1932" s="26">
        <f t="shared" si="8065"/>
        <v>0</v>
      </c>
      <c r="G1932" s="26">
        <f t="shared" si="8018"/>
        <v>0</v>
      </c>
      <c r="H1932" s="26">
        <f t="shared" si="8019"/>
        <v>0</v>
      </c>
      <c r="I1932" s="26">
        <f t="shared" si="8020"/>
        <v>0</v>
      </c>
      <c r="J1932" s="26">
        <f t="shared" si="8021"/>
        <v>0</v>
      </c>
      <c r="K1932" s="26">
        <f t="shared" si="8022"/>
        <v>0</v>
      </c>
      <c r="L1932" s="26">
        <f t="shared" si="8066"/>
        <v>0</v>
      </c>
      <c r="M1932" s="26">
        <f t="shared" si="8067"/>
        <v>0</v>
      </c>
      <c r="N1932" s="26">
        <f t="shared" si="8068"/>
        <v>0</v>
      </c>
      <c r="O1932" s="26">
        <f t="shared" si="8023"/>
        <v>0</v>
      </c>
      <c r="P1932" s="26">
        <f t="shared" si="8024"/>
        <v>0</v>
      </c>
      <c r="Q1932" s="26">
        <f t="shared" si="8025"/>
        <v>0</v>
      </c>
      <c r="R1932" s="26">
        <f t="shared" si="8069"/>
        <v>0</v>
      </c>
      <c r="S1932" s="26">
        <f t="shared" si="8070"/>
        <v>0</v>
      </c>
      <c r="T1932" s="26">
        <f t="shared" si="8071"/>
        <v>0</v>
      </c>
      <c r="U1932" s="26">
        <f t="shared" si="8026"/>
        <v>0</v>
      </c>
      <c r="V1932" s="26">
        <f t="shared" si="8027"/>
        <v>0</v>
      </c>
      <c r="W1932" s="26">
        <f t="shared" si="8028"/>
        <v>0</v>
      </c>
      <c r="X1932" s="26">
        <f t="shared" si="8072"/>
        <v>0</v>
      </c>
      <c r="Y1932" s="26">
        <f t="shared" si="8073"/>
        <v>0</v>
      </c>
      <c r="Z1932" s="26">
        <f t="shared" si="8074"/>
        <v>0</v>
      </c>
      <c r="AA1932" s="26">
        <f t="shared" si="8029"/>
        <v>0</v>
      </c>
      <c r="AB1932" s="26">
        <f t="shared" si="8030"/>
        <v>0</v>
      </c>
      <c r="AC1932" s="26">
        <f t="shared" si="8031"/>
        <v>0</v>
      </c>
      <c r="AD1932" s="26">
        <f t="shared" si="8075"/>
        <v>0</v>
      </c>
      <c r="AE1932" s="26">
        <f t="shared" si="8076"/>
        <v>0</v>
      </c>
      <c r="AF1932" s="26">
        <f t="shared" si="8077"/>
        <v>0</v>
      </c>
      <c r="AG1932" s="26">
        <f t="shared" si="8032"/>
        <v>0</v>
      </c>
      <c r="AH1932" s="26">
        <f t="shared" si="8033"/>
        <v>0</v>
      </c>
      <c r="AI1932" s="26">
        <f t="shared" si="8034"/>
        <v>0</v>
      </c>
      <c r="AJ1932" s="26">
        <f t="shared" si="8078"/>
        <v>0</v>
      </c>
      <c r="AK1932" s="26">
        <f t="shared" si="8079"/>
        <v>0</v>
      </c>
      <c r="AL1932" s="26">
        <f t="shared" si="8080"/>
        <v>0</v>
      </c>
      <c r="AM1932" s="26">
        <f t="shared" si="8035"/>
        <v>0</v>
      </c>
      <c r="AN1932" s="26">
        <f t="shared" si="8036"/>
        <v>0</v>
      </c>
      <c r="AO1932" s="26">
        <f t="shared" si="8037"/>
        <v>0</v>
      </c>
      <c r="AP1932" s="26">
        <f t="shared" si="8081"/>
        <v>0</v>
      </c>
      <c r="AQ1932" s="26">
        <f t="shared" si="8082"/>
        <v>0</v>
      </c>
      <c r="AR1932" s="26">
        <f t="shared" si="8083"/>
        <v>0</v>
      </c>
      <c r="AS1932" s="26">
        <f t="shared" si="8038"/>
        <v>0</v>
      </c>
      <c r="AT1932" s="26">
        <f t="shared" si="8039"/>
        <v>0</v>
      </c>
      <c r="AU1932" s="26">
        <f t="shared" si="8040"/>
        <v>0</v>
      </c>
      <c r="AV1932" s="26">
        <f t="shared" si="8084"/>
        <v>0</v>
      </c>
      <c r="AW1932" s="26">
        <f t="shared" si="8085"/>
        <v>0</v>
      </c>
      <c r="AX1932" s="26">
        <f t="shared" si="8086"/>
        <v>0</v>
      </c>
      <c r="AY1932" s="26">
        <f t="shared" si="8041"/>
        <v>0</v>
      </c>
      <c r="AZ1932" s="26">
        <f t="shared" si="8042"/>
        <v>0</v>
      </c>
      <c r="BA1932" s="26">
        <f t="shared" si="8043"/>
        <v>0</v>
      </c>
      <c r="BB1932" s="26">
        <f t="shared" si="8087"/>
        <v>0</v>
      </c>
      <c r="BC1932" s="26">
        <f t="shared" si="8088"/>
        <v>0</v>
      </c>
      <c r="BD1932" s="26">
        <f t="shared" si="8089"/>
        <v>0</v>
      </c>
      <c r="BE1932" s="26">
        <f t="shared" si="8044"/>
        <v>0</v>
      </c>
      <c r="BF1932" s="26">
        <f t="shared" si="8045"/>
        <v>0</v>
      </c>
      <c r="BG1932" s="26">
        <f t="shared" si="8046"/>
        <v>0</v>
      </c>
      <c r="BH1932" s="26">
        <f t="shared" si="8090"/>
        <v>0</v>
      </c>
      <c r="BI1932" s="26">
        <f t="shared" si="8091"/>
        <v>0</v>
      </c>
      <c r="BJ1932" s="26">
        <f t="shared" si="8092"/>
        <v>0</v>
      </c>
      <c r="BK1932" s="26">
        <f t="shared" si="8047"/>
        <v>0</v>
      </c>
      <c r="BL1932" s="26">
        <f t="shared" si="8048"/>
        <v>0</v>
      </c>
      <c r="BM1932" s="26">
        <f t="shared" si="8049"/>
        <v>0</v>
      </c>
      <c r="BN1932" s="26">
        <f t="shared" si="8093"/>
        <v>0</v>
      </c>
      <c r="BO1932" s="26">
        <f t="shared" si="8094"/>
        <v>0</v>
      </c>
      <c r="BP1932" s="26">
        <f t="shared" si="8095"/>
        <v>0</v>
      </c>
      <c r="BQ1932" s="26">
        <f t="shared" si="8050"/>
        <v>0</v>
      </c>
      <c r="BR1932" s="26">
        <f t="shared" si="8051"/>
        <v>0</v>
      </c>
      <c r="BS1932" s="26">
        <f t="shared" si="8096"/>
        <v>0</v>
      </c>
      <c r="BT1932" s="26">
        <f t="shared" si="8097"/>
        <v>0</v>
      </c>
      <c r="BU1932" s="26">
        <f t="shared" si="8098"/>
        <v>0</v>
      </c>
      <c r="BV1932" s="26">
        <f t="shared" si="8052"/>
        <v>0</v>
      </c>
      <c r="BW1932" s="26">
        <f t="shared" si="8053"/>
        <v>0</v>
      </c>
      <c r="BX1932" s="26">
        <f t="shared" si="8099"/>
        <v>0</v>
      </c>
      <c r="BY1932" s="26">
        <f t="shared" si="8100"/>
        <v>0</v>
      </c>
      <c r="BZ1932" s="26">
        <f t="shared" si="8101"/>
        <v>0</v>
      </c>
      <c r="CA1932" s="26">
        <f t="shared" si="8054"/>
        <v>0</v>
      </c>
      <c r="CB1932" s="26">
        <f t="shared" si="8055"/>
        <v>0</v>
      </c>
      <c r="CC1932" s="26">
        <f t="shared" si="8056"/>
        <v>0</v>
      </c>
      <c r="CD1932" s="26">
        <f t="shared" si="8007"/>
        <v>0</v>
      </c>
      <c r="CE1932" s="26">
        <f t="shared" si="8008"/>
        <v>0</v>
      </c>
      <c r="CF1932" s="26">
        <f t="shared" si="8009"/>
        <v>0</v>
      </c>
      <c r="CG1932" s="26">
        <f t="shared" si="8057"/>
        <v>0</v>
      </c>
      <c r="CH1932" s="26">
        <f t="shared" si="8058"/>
        <v>0</v>
      </c>
      <c r="CI1932" s="26">
        <f t="shared" si="8059"/>
        <v>0</v>
      </c>
      <c r="CJ1932" s="26">
        <f t="shared" si="8010"/>
        <v>0</v>
      </c>
      <c r="CK1932" s="26">
        <f t="shared" si="8011"/>
        <v>0</v>
      </c>
      <c r="CL1932" s="26">
        <f t="shared" si="8012"/>
        <v>0</v>
      </c>
      <c r="CM1932" s="26">
        <f t="shared" si="8060"/>
        <v>0</v>
      </c>
      <c r="CN1932" s="26">
        <f t="shared" si="8061"/>
        <v>0</v>
      </c>
      <c r="CO1932" s="26">
        <f t="shared" si="8062"/>
        <v>0</v>
      </c>
      <c r="CP1932" s="26">
        <f t="shared" si="8013"/>
        <v>0</v>
      </c>
      <c r="CQ1932" s="26">
        <f t="shared" si="8014"/>
        <v>0</v>
      </c>
      <c r="CR1932" s="26">
        <f t="shared" si="8015"/>
        <v>0</v>
      </c>
      <c r="CS1932" s="26">
        <f t="shared" si="8063"/>
        <v>0</v>
      </c>
      <c r="CT1932" s="19">
        <v>0</v>
      </c>
      <c r="CU1932" s="35"/>
      <c r="CY1932" s="1" t="s">
        <v>27</v>
      </c>
    </row>
    <row r="1933" spans="1:105" ht="140.4" hidden="1" x14ac:dyDescent="0.3">
      <c r="A1933" s="36" t="s">
        <v>1103</v>
      </c>
      <c r="B1933" s="17">
        <v>460</v>
      </c>
      <c r="C1933" s="16"/>
      <c r="D1933" s="16"/>
      <c r="E1933" s="34" t="s">
        <v>284</v>
      </c>
      <c r="F1933" s="26">
        <f t="shared" si="8065"/>
        <v>0</v>
      </c>
      <c r="G1933" s="26">
        <f t="shared" si="8018"/>
        <v>0</v>
      </c>
      <c r="H1933" s="26">
        <f t="shared" si="8019"/>
        <v>0</v>
      </c>
      <c r="I1933" s="26">
        <f t="shared" si="8020"/>
        <v>0</v>
      </c>
      <c r="J1933" s="26">
        <f t="shared" si="8021"/>
        <v>0</v>
      </c>
      <c r="K1933" s="26">
        <f t="shared" si="8022"/>
        <v>0</v>
      </c>
      <c r="L1933" s="26">
        <f t="shared" si="8066"/>
        <v>0</v>
      </c>
      <c r="M1933" s="26">
        <f t="shared" si="8067"/>
        <v>0</v>
      </c>
      <c r="N1933" s="26">
        <f t="shared" si="8068"/>
        <v>0</v>
      </c>
      <c r="O1933" s="26">
        <f t="shared" si="8023"/>
        <v>0</v>
      </c>
      <c r="P1933" s="26">
        <f t="shared" si="8024"/>
        <v>0</v>
      </c>
      <c r="Q1933" s="26">
        <f t="shared" si="8025"/>
        <v>0</v>
      </c>
      <c r="R1933" s="26">
        <f t="shared" si="8069"/>
        <v>0</v>
      </c>
      <c r="S1933" s="26">
        <f t="shared" si="8070"/>
        <v>0</v>
      </c>
      <c r="T1933" s="26">
        <f t="shared" si="8071"/>
        <v>0</v>
      </c>
      <c r="U1933" s="26">
        <f t="shared" si="8026"/>
        <v>0</v>
      </c>
      <c r="V1933" s="26">
        <f t="shared" si="8027"/>
        <v>0</v>
      </c>
      <c r="W1933" s="26">
        <f t="shared" si="8028"/>
        <v>0</v>
      </c>
      <c r="X1933" s="26">
        <f t="shared" si="8072"/>
        <v>0</v>
      </c>
      <c r="Y1933" s="26">
        <f t="shared" si="8073"/>
        <v>0</v>
      </c>
      <c r="Z1933" s="26">
        <f t="shared" si="8074"/>
        <v>0</v>
      </c>
      <c r="AA1933" s="26">
        <f t="shared" si="8029"/>
        <v>0</v>
      </c>
      <c r="AB1933" s="26">
        <f t="shared" si="8030"/>
        <v>0</v>
      </c>
      <c r="AC1933" s="26">
        <f t="shared" si="8031"/>
        <v>0</v>
      </c>
      <c r="AD1933" s="26">
        <f t="shared" si="8075"/>
        <v>0</v>
      </c>
      <c r="AE1933" s="26">
        <f t="shared" si="8076"/>
        <v>0</v>
      </c>
      <c r="AF1933" s="26">
        <f t="shared" si="8077"/>
        <v>0</v>
      </c>
      <c r="AG1933" s="26">
        <f t="shared" si="8032"/>
        <v>0</v>
      </c>
      <c r="AH1933" s="26">
        <f t="shared" si="8033"/>
        <v>0</v>
      </c>
      <c r="AI1933" s="26">
        <f t="shared" si="8034"/>
        <v>0</v>
      </c>
      <c r="AJ1933" s="26">
        <f t="shared" si="8078"/>
        <v>0</v>
      </c>
      <c r="AK1933" s="26">
        <f t="shared" si="8079"/>
        <v>0</v>
      </c>
      <c r="AL1933" s="26">
        <f t="shared" si="8080"/>
        <v>0</v>
      </c>
      <c r="AM1933" s="26">
        <f t="shared" si="8035"/>
        <v>0</v>
      </c>
      <c r="AN1933" s="26">
        <f t="shared" si="8036"/>
        <v>0</v>
      </c>
      <c r="AO1933" s="26">
        <f t="shared" si="8037"/>
        <v>0</v>
      </c>
      <c r="AP1933" s="26">
        <f t="shared" si="8081"/>
        <v>0</v>
      </c>
      <c r="AQ1933" s="26">
        <f t="shared" si="8082"/>
        <v>0</v>
      </c>
      <c r="AR1933" s="26">
        <f t="shared" si="8083"/>
        <v>0</v>
      </c>
      <c r="AS1933" s="26">
        <f t="shared" si="8038"/>
        <v>0</v>
      </c>
      <c r="AT1933" s="26">
        <f t="shared" si="8039"/>
        <v>0</v>
      </c>
      <c r="AU1933" s="26">
        <f t="shared" si="8040"/>
        <v>0</v>
      </c>
      <c r="AV1933" s="26">
        <f t="shared" si="8084"/>
        <v>0</v>
      </c>
      <c r="AW1933" s="26">
        <f t="shared" si="8085"/>
        <v>0</v>
      </c>
      <c r="AX1933" s="26">
        <f t="shared" si="8086"/>
        <v>0</v>
      </c>
      <c r="AY1933" s="26">
        <f t="shared" si="8041"/>
        <v>0</v>
      </c>
      <c r="AZ1933" s="26">
        <f t="shared" si="8042"/>
        <v>0</v>
      </c>
      <c r="BA1933" s="26">
        <f t="shared" si="8043"/>
        <v>0</v>
      </c>
      <c r="BB1933" s="26">
        <f t="shared" si="8087"/>
        <v>0</v>
      </c>
      <c r="BC1933" s="26">
        <f t="shared" si="8088"/>
        <v>0</v>
      </c>
      <c r="BD1933" s="26">
        <f t="shared" si="8089"/>
        <v>0</v>
      </c>
      <c r="BE1933" s="26">
        <f t="shared" si="8044"/>
        <v>0</v>
      </c>
      <c r="BF1933" s="26">
        <f t="shared" si="8045"/>
        <v>0</v>
      </c>
      <c r="BG1933" s="26">
        <f t="shared" si="8046"/>
        <v>0</v>
      </c>
      <c r="BH1933" s="26">
        <f t="shared" si="8090"/>
        <v>0</v>
      </c>
      <c r="BI1933" s="26">
        <f t="shared" si="8091"/>
        <v>0</v>
      </c>
      <c r="BJ1933" s="26">
        <f t="shared" si="8092"/>
        <v>0</v>
      </c>
      <c r="BK1933" s="26">
        <f t="shared" si="8047"/>
        <v>0</v>
      </c>
      <c r="BL1933" s="26">
        <f t="shared" si="8048"/>
        <v>0</v>
      </c>
      <c r="BM1933" s="26">
        <f t="shared" si="8049"/>
        <v>0</v>
      </c>
      <c r="BN1933" s="26">
        <f t="shared" si="8093"/>
        <v>0</v>
      </c>
      <c r="BO1933" s="26">
        <f t="shared" si="8094"/>
        <v>0</v>
      </c>
      <c r="BP1933" s="26">
        <f t="shared" si="8095"/>
        <v>0</v>
      </c>
      <c r="BQ1933" s="26">
        <f t="shared" si="8050"/>
        <v>0</v>
      </c>
      <c r="BR1933" s="26">
        <f t="shared" si="8051"/>
        <v>0</v>
      </c>
      <c r="BS1933" s="26">
        <f t="shared" si="8096"/>
        <v>0</v>
      </c>
      <c r="BT1933" s="26">
        <f t="shared" si="8097"/>
        <v>0</v>
      </c>
      <c r="BU1933" s="26">
        <f t="shared" si="8098"/>
        <v>0</v>
      </c>
      <c r="BV1933" s="26">
        <f t="shared" si="8052"/>
        <v>0</v>
      </c>
      <c r="BW1933" s="26">
        <f t="shared" si="8053"/>
        <v>0</v>
      </c>
      <c r="BX1933" s="26">
        <f t="shared" si="8099"/>
        <v>0</v>
      </c>
      <c r="BY1933" s="26">
        <f t="shared" si="8100"/>
        <v>0</v>
      </c>
      <c r="BZ1933" s="26">
        <f t="shared" si="8101"/>
        <v>0</v>
      </c>
      <c r="CA1933" s="26">
        <f t="shared" si="8054"/>
        <v>0</v>
      </c>
      <c r="CB1933" s="26">
        <f t="shared" si="8055"/>
        <v>0</v>
      </c>
      <c r="CC1933" s="26">
        <f t="shared" si="8056"/>
        <v>0</v>
      </c>
      <c r="CD1933" s="26">
        <f t="shared" si="8007"/>
        <v>0</v>
      </c>
      <c r="CE1933" s="26">
        <f t="shared" si="8008"/>
        <v>0</v>
      </c>
      <c r="CF1933" s="26">
        <f t="shared" si="8009"/>
        <v>0</v>
      </c>
      <c r="CG1933" s="26">
        <f t="shared" si="8057"/>
        <v>0</v>
      </c>
      <c r="CH1933" s="26">
        <f t="shared" si="8058"/>
        <v>0</v>
      </c>
      <c r="CI1933" s="26">
        <f t="shared" si="8059"/>
        <v>0</v>
      </c>
      <c r="CJ1933" s="26">
        <f t="shared" si="8010"/>
        <v>0</v>
      </c>
      <c r="CK1933" s="26">
        <f t="shared" si="8011"/>
        <v>0</v>
      </c>
      <c r="CL1933" s="26">
        <f t="shared" si="8012"/>
        <v>0</v>
      </c>
      <c r="CM1933" s="26">
        <f t="shared" si="8060"/>
        <v>0</v>
      </c>
      <c r="CN1933" s="26">
        <f t="shared" si="8061"/>
        <v>0</v>
      </c>
      <c r="CO1933" s="26">
        <f t="shared" si="8062"/>
        <v>0</v>
      </c>
      <c r="CP1933" s="26">
        <f t="shared" si="8013"/>
        <v>0</v>
      </c>
      <c r="CQ1933" s="26">
        <f t="shared" si="8014"/>
        <v>0</v>
      </c>
      <c r="CR1933" s="26">
        <f t="shared" si="8015"/>
        <v>0</v>
      </c>
      <c r="CS1933" s="26">
        <f t="shared" si="8063"/>
        <v>0</v>
      </c>
      <c r="CT1933" s="19">
        <v>0</v>
      </c>
      <c r="CU1933" s="35"/>
      <c r="CZ1933" s="1" t="s">
        <v>28</v>
      </c>
    </row>
    <row r="1934" spans="1:105" hidden="1" x14ac:dyDescent="0.3">
      <c r="A1934" s="36" t="s">
        <v>1103</v>
      </c>
      <c r="B1934" s="17">
        <v>460</v>
      </c>
      <c r="C1934" s="16" t="s">
        <v>64</v>
      </c>
      <c r="D1934" s="16" t="s">
        <v>311</v>
      </c>
      <c r="E1934" s="34" t="s">
        <v>1082</v>
      </c>
      <c r="F1934" s="26"/>
      <c r="G1934" s="26"/>
      <c r="H1934" s="26"/>
      <c r="I1934" s="26"/>
      <c r="J1934" s="26"/>
      <c r="K1934" s="26"/>
      <c r="L1934" s="26">
        <f t="shared" si="8066"/>
        <v>0</v>
      </c>
      <c r="M1934" s="26">
        <f t="shared" si="8067"/>
        <v>0</v>
      </c>
      <c r="N1934" s="26">
        <f t="shared" si="8068"/>
        <v>0</v>
      </c>
      <c r="O1934" s="26"/>
      <c r="P1934" s="26"/>
      <c r="Q1934" s="26"/>
      <c r="R1934" s="26">
        <f t="shared" si="8069"/>
        <v>0</v>
      </c>
      <c r="S1934" s="26">
        <f t="shared" si="8070"/>
        <v>0</v>
      </c>
      <c r="T1934" s="26">
        <f t="shared" si="8071"/>
        <v>0</v>
      </c>
      <c r="U1934" s="26"/>
      <c r="V1934" s="26"/>
      <c r="W1934" s="26"/>
      <c r="X1934" s="26">
        <f t="shared" si="8072"/>
        <v>0</v>
      </c>
      <c r="Y1934" s="26">
        <f t="shared" si="8073"/>
        <v>0</v>
      </c>
      <c r="Z1934" s="26">
        <f t="shared" si="8074"/>
        <v>0</v>
      </c>
      <c r="AA1934" s="26"/>
      <c r="AB1934" s="26"/>
      <c r="AC1934" s="26"/>
      <c r="AD1934" s="26">
        <f t="shared" si="8075"/>
        <v>0</v>
      </c>
      <c r="AE1934" s="26">
        <f t="shared" si="8076"/>
        <v>0</v>
      </c>
      <c r="AF1934" s="26">
        <f t="shared" si="8077"/>
        <v>0</v>
      </c>
      <c r="AG1934" s="26"/>
      <c r="AH1934" s="26"/>
      <c r="AI1934" s="26"/>
      <c r="AJ1934" s="26">
        <f t="shared" si="8078"/>
        <v>0</v>
      </c>
      <c r="AK1934" s="26">
        <f t="shared" si="8079"/>
        <v>0</v>
      </c>
      <c r="AL1934" s="26">
        <f t="shared" si="8080"/>
        <v>0</v>
      </c>
      <c r="AM1934" s="26"/>
      <c r="AN1934" s="26"/>
      <c r="AO1934" s="26"/>
      <c r="AP1934" s="26">
        <f t="shared" si="8081"/>
        <v>0</v>
      </c>
      <c r="AQ1934" s="26">
        <f t="shared" si="8082"/>
        <v>0</v>
      </c>
      <c r="AR1934" s="26">
        <f t="shared" si="8083"/>
        <v>0</v>
      </c>
      <c r="AS1934" s="26"/>
      <c r="AT1934" s="26"/>
      <c r="AU1934" s="26"/>
      <c r="AV1934" s="26">
        <f t="shared" si="8084"/>
        <v>0</v>
      </c>
      <c r="AW1934" s="26">
        <f t="shared" si="8085"/>
        <v>0</v>
      </c>
      <c r="AX1934" s="26">
        <f t="shared" si="8086"/>
        <v>0</v>
      </c>
      <c r="AY1934" s="26"/>
      <c r="AZ1934" s="26"/>
      <c r="BA1934" s="26"/>
      <c r="BB1934" s="26">
        <f t="shared" si="8087"/>
        <v>0</v>
      </c>
      <c r="BC1934" s="26">
        <f t="shared" si="8088"/>
        <v>0</v>
      </c>
      <c r="BD1934" s="26">
        <f t="shared" si="8089"/>
        <v>0</v>
      </c>
      <c r="BE1934" s="26"/>
      <c r="BF1934" s="26"/>
      <c r="BG1934" s="26"/>
      <c r="BH1934" s="26">
        <f t="shared" si="8090"/>
        <v>0</v>
      </c>
      <c r="BI1934" s="26">
        <f t="shared" si="8091"/>
        <v>0</v>
      </c>
      <c r="BJ1934" s="26">
        <f t="shared" si="8092"/>
        <v>0</v>
      </c>
      <c r="BK1934" s="26"/>
      <c r="BL1934" s="26"/>
      <c r="BM1934" s="26"/>
      <c r="BN1934" s="26">
        <f t="shared" si="8093"/>
        <v>0</v>
      </c>
      <c r="BO1934" s="26">
        <f t="shared" si="8094"/>
        <v>0</v>
      </c>
      <c r="BP1934" s="26">
        <f t="shared" si="8095"/>
        <v>0</v>
      </c>
      <c r="BQ1934" s="26"/>
      <c r="BR1934" s="26"/>
      <c r="BS1934" s="26">
        <f t="shared" si="8096"/>
        <v>0</v>
      </c>
      <c r="BT1934" s="26">
        <f t="shared" si="8097"/>
        <v>0</v>
      </c>
      <c r="BU1934" s="26">
        <f t="shared" si="8098"/>
        <v>0</v>
      </c>
      <c r="BV1934" s="26"/>
      <c r="BW1934" s="26"/>
      <c r="BX1934" s="26">
        <f t="shared" si="8099"/>
        <v>0</v>
      </c>
      <c r="BY1934" s="26">
        <f t="shared" si="8100"/>
        <v>0</v>
      </c>
      <c r="BZ1934" s="26">
        <f t="shared" si="8101"/>
        <v>0</v>
      </c>
      <c r="CA1934" s="26"/>
      <c r="CB1934" s="26"/>
      <c r="CC1934" s="26"/>
      <c r="CD1934" s="26">
        <f t="shared" si="8007"/>
        <v>0</v>
      </c>
      <c r="CE1934" s="26">
        <f t="shared" si="8008"/>
        <v>0</v>
      </c>
      <c r="CF1934" s="26">
        <f t="shared" si="8009"/>
        <v>0</v>
      </c>
      <c r="CG1934" s="26"/>
      <c r="CH1934" s="26"/>
      <c r="CI1934" s="26"/>
      <c r="CJ1934" s="26">
        <f t="shared" si="8010"/>
        <v>0</v>
      </c>
      <c r="CK1934" s="26">
        <f t="shared" si="8011"/>
        <v>0</v>
      </c>
      <c r="CL1934" s="26">
        <f t="shared" si="8012"/>
        <v>0</v>
      </c>
      <c r="CM1934" s="26"/>
      <c r="CN1934" s="26"/>
      <c r="CO1934" s="26"/>
      <c r="CP1934" s="26">
        <f t="shared" si="8013"/>
        <v>0</v>
      </c>
      <c r="CQ1934" s="26">
        <f t="shared" si="8014"/>
        <v>0</v>
      </c>
      <c r="CR1934" s="26">
        <f t="shared" si="8015"/>
        <v>0</v>
      </c>
      <c r="CS1934" s="26"/>
      <c r="CT1934" s="19">
        <v>0</v>
      </c>
      <c r="CU1934" s="35"/>
    </row>
    <row r="1935" spans="1:105" ht="46.8" hidden="1" x14ac:dyDescent="0.3">
      <c r="A1935" s="36" t="s">
        <v>1105</v>
      </c>
      <c r="B1935" s="36"/>
      <c r="C1935" s="34"/>
      <c r="D1935" s="16"/>
      <c r="E1935" s="34" t="s">
        <v>1106</v>
      </c>
      <c r="F1935" s="26">
        <f t="shared" si="8065"/>
        <v>0</v>
      </c>
      <c r="G1935" s="26">
        <f t="shared" si="8018"/>
        <v>0</v>
      </c>
      <c r="H1935" s="26">
        <f t="shared" si="8019"/>
        <v>0</v>
      </c>
      <c r="I1935" s="26">
        <f t="shared" si="8020"/>
        <v>0</v>
      </c>
      <c r="J1935" s="26">
        <f t="shared" si="8021"/>
        <v>0</v>
      </c>
      <c r="K1935" s="26">
        <f t="shared" si="8022"/>
        <v>0</v>
      </c>
      <c r="L1935" s="26">
        <f t="shared" si="8066"/>
        <v>0</v>
      </c>
      <c r="M1935" s="26">
        <f t="shared" si="8067"/>
        <v>0</v>
      </c>
      <c r="N1935" s="26">
        <f t="shared" si="8068"/>
        <v>0</v>
      </c>
      <c r="O1935" s="26">
        <f t="shared" si="8023"/>
        <v>0</v>
      </c>
      <c r="P1935" s="26">
        <f t="shared" si="8024"/>
        <v>0</v>
      </c>
      <c r="Q1935" s="26">
        <f t="shared" si="8025"/>
        <v>0</v>
      </c>
      <c r="R1935" s="26">
        <f t="shared" si="8069"/>
        <v>0</v>
      </c>
      <c r="S1935" s="26">
        <f t="shared" si="8070"/>
        <v>0</v>
      </c>
      <c r="T1935" s="26">
        <f t="shared" si="8071"/>
        <v>0</v>
      </c>
      <c r="U1935" s="26">
        <f t="shared" si="8026"/>
        <v>0</v>
      </c>
      <c r="V1935" s="26">
        <f t="shared" si="8027"/>
        <v>0</v>
      </c>
      <c r="W1935" s="26">
        <f t="shared" si="8028"/>
        <v>0</v>
      </c>
      <c r="X1935" s="26">
        <f t="shared" si="8072"/>
        <v>0</v>
      </c>
      <c r="Y1935" s="26">
        <f t="shared" si="8073"/>
        <v>0</v>
      </c>
      <c r="Z1935" s="26">
        <f t="shared" si="8074"/>
        <v>0</v>
      </c>
      <c r="AA1935" s="26">
        <f t="shared" si="8029"/>
        <v>0</v>
      </c>
      <c r="AB1935" s="26">
        <f t="shared" si="8030"/>
        <v>0</v>
      </c>
      <c r="AC1935" s="26">
        <f t="shared" si="8031"/>
        <v>0</v>
      </c>
      <c r="AD1935" s="26">
        <f t="shared" si="8075"/>
        <v>0</v>
      </c>
      <c r="AE1935" s="26">
        <f t="shared" si="8076"/>
        <v>0</v>
      </c>
      <c r="AF1935" s="26">
        <f t="shared" si="8077"/>
        <v>0</v>
      </c>
      <c r="AG1935" s="26">
        <f t="shared" si="8032"/>
        <v>0</v>
      </c>
      <c r="AH1935" s="26">
        <f t="shared" si="8033"/>
        <v>0</v>
      </c>
      <c r="AI1935" s="26">
        <f t="shared" si="8034"/>
        <v>0</v>
      </c>
      <c r="AJ1935" s="26">
        <f t="shared" si="8078"/>
        <v>0</v>
      </c>
      <c r="AK1935" s="26">
        <f t="shared" si="8079"/>
        <v>0</v>
      </c>
      <c r="AL1935" s="26">
        <f t="shared" si="8080"/>
        <v>0</v>
      </c>
      <c r="AM1935" s="26">
        <f t="shared" si="8035"/>
        <v>0</v>
      </c>
      <c r="AN1935" s="26">
        <f t="shared" si="8036"/>
        <v>0</v>
      </c>
      <c r="AO1935" s="26">
        <f t="shared" si="8037"/>
        <v>0</v>
      </c>
      <c r="AP1935" s="26">
        <f t="shared" si="8081"/>
        <v>0</v>
      </c>
      <c r="AQ1935" s="26">
        <f t="shared" si="8082"/>
        <v>0</v>
      </c>
      <c r="AR1935" s="26">
        <f t="shared" si="8083"/>
        <v>0</v>
      </c>
      <c r="AS1935" s="26">
        <f t="shared" si="8038"/>
        <v>0</v>
      </c>
      <c r="AT1935" s="26">
        <f t="shared" si="8039"/>
        <v>0</v>
      </c>
      <c r="AU1935" s="26">
        <f t="shared" si="8040"/>
        <v>0</v>
      </c>
      <c r="AV1935" s="26">
        <f t="shared" si="8084"/>
        <v>0</v>
      </c>
      <c r="AW1935" s="26">
        <f t="shared" si="8085"/>
        <v>0</v>
      </c>
      <c r="AX1935" s="26">
        <f t="shared" si="8086"/>
        <v>0</v>
      </c>
      <c r="AY1935" s="26">
        <f t="shared" si="8041"/>
        <v>0</v>
      </c>
      <c r="AZ1935" s="26">
        <f t="shared" si="8042"/>
        <v>0</v>
      </c>
      <c r="BA1935" s="26">
        <f t="shared" si="8043"/>
        <v>0</v>
      </c>
      <c r="BB1935" s="26">
        <f t="shared" si="8087"/>
        <v>0</v>
      </c>
      <c r="BC1935" s="26">
        <f t="shared" si="8088"/>
        <v>0</v>
      </c>
      <c r="BD1935" s="26">
        <f t="shared" si="8089"/>
        <v>0</v>
      </c>
      <c r="BE1935" s="26">
        <f t="shared" si="8044"/>
        <v>0</v>
      </c>
      <c r="BF1935" s="26">
        <f t="shared" si="8045"/>
        <v>0</v>
      </c>
      <c r="BG1935" s="26">
        <f t="shared" si="8046"/>
        <v>0</v>
      </c>
      <c r="BH1935" s="26">
        <f t="shared" si="8090"/>
        <v>0</v>
      </c>
      <c r="BI1935" s="26">
        <f t="shared" si="8091"/>
        <v>0</v>
      </c>
      <c r="BJ1935" s="26">
        <f t="shared" si="8092"/>
        <v>0</v>
      </c>
      <c r="BK1935" s="26">
        <f t="shared" si="8047"/>
        <v>0</v>
      </c>
      <c r="BL1935" s="26">
        <f t="shared" si="8048"/>
        <v>0</v>
      </c>
      <c r="BM1935" s="26">
        <f t="shared" si="8049"/>
        <v>0</v>
      </c>
      <c r="BN1935" s="26">
        <f t="shared" si="8093"/>
        <v>0</v>
      </c>
      <c r="BO1935" s="26">
        <f t="shared" si="8094"/>
        <v>0</v>
      </c>
      <c r="BP1935" s="26">
        <f t="shared" si="8095"/>
        <v>0</v>
      </c>
      <c r="BQ1935" s="26">
        <f t="shared" si="8050"/>
        <v>0</v>
      </c>
      <c r="BR1935" s="26">
        <f t="shared" si="8051"/>
        <v>0</v>
      </c>
      <c r="BS1935" s="26">
        <f t="shared" si="8096"/>
        <v>0</v>
      </c>
      <c r="BT1935" s="26">
        <f t="shared" si="8097"/>
        <v>0</v>
      </c>
      <c r="BU1935" s="26">
        <f t="shared" si="8098"/>
        <v>0</v>
      </c>
      <c r="BV1935" s="26">
        <f t="shared" si="8052"/>
        <v>0</v>
      </c>
      <c r="BW1935" s="26">
        <f t="shared" si="8053"/>
        <v>0</v>
      </c>
      <c r="BX1935" s="26">
        <f t="shared" si="8099"/>
        <v>0</v>
      </c>
      <c r="BY1935" s="26">
        <f t="shared" si="8100"/>
        <v>0</v>
      </c>
      <c r="BZ1935" s="26">
        <f t="shared" si="8101"/>
        <v>0</v>
      </c>
      <c r="CA1935" s="26">
        <f t="shared" si="8054"/>
        <v>0</v>
      </c>
      <c r="CB1935" s="26">
        <f t="shared" si="8055"/>
        <v>0</v>
      </c>
      <c r="CC1935" s="26">
        <f t="shared" si="8056"/>
        <v>0</v>
      </c>
      <c r="CD1935" s="26">
        <f t="shared" si="8007"/>
        <v>0</v>
      </c>
      <c r="CE1935" s="26">
        <f t="shared" si="8008"/>
        <v>0</v>
      </c>
      <c r="CF1935" s="26">
        <f t="shared" si="8009"/>
        <v>0</v>
      </c>
      <c r="CG1935" s="26">
        <f t="shared" si="8057"/>
        <v>0</v>
      </c>
      <c r="CH1935" s="26">
        <f t="shared" si="8058"/>
        <v>0</v>
      </c>
      <c r="CI1935" s="26">
        <f t="shared" si="8059"/>
        <v>0</v>
      </c>
      <c r="CJ1935" s="26">
        <f t="shared" si="8010"/>
        <v>0</v>
      </c>
      <c r="CK1935" s="26">
        <f t="shared" si="8011"/>
        <v>0</v>
      </c>
      <c r="CL1935" s="26">
        <f t="shared" si="8012"/>
        <v>0</v>
      </c>
      <c r="CM1935" s="26">
        <f t="shared" si="8060"/>
        <v>0</v>
      </c>
      <c r="CN1935" s="26">
        <f t="shared" si="8061"/>
        <v>0</v>
      </c>
      <c r="CO1935" s="26">
        <f t="shared" si="8062"/>
        <v>0</v>
      </c>
      <c r="CP1935" s="26">
        <f t="shared" si="8013"/>
        <v>0</v>
      </c>
      <c r="CQ1935" s="26">
        <f t="shared" si="8014"/>
        <v>0</v>
      </c>
      <c r="CR1935" s="26">
        <f t="shared" si="8015"/>
        <v>0</v>
      </c>
      <c r="CS1935" s="26">
        <f t="shared" si="8063"/>
        <v>0</v>
      </c>
      <c r="CT1935" s="19">
        <v>0</v>
      </c>
      <c r="CU1935" s="35"/>
      <c r="DA1935" s="1" t="s">
        <v>29</v>
      </c>
    </row>
    <row r="1936" spans="1:105" ht="46.8" hidden="1" x14ac:dyDescent="0.3">
      <c r="A1936" s="36" t="s">
        <v>1105</v>
      </c>
      <c r="B1936" s="17">
        <v>400</v>
      </c>
      <c r="C1936" s="16"/>
      <c r="D1936" s="16"/>
      <c r="E1936" s="34" t="s">
        <v>82</v>
      </c>
      <c r="F1936" s="26">
        <f t="shared" si="8065"/>
        <v>0</v>
      </c>
      <c r="G1936" s="26">
        <f t="shared" si="8018"/>
        <v>0</v>
      </c>
      <c r="H1936" s="26">
        <f t="shared" si="8019"/>
        <v>0</v>
      </c>
      <c r="I1936" s="26">
        <f t="shared" si="8020"/>
        <v>0</v>
      </c>
      <c r="J1936" s="26">
        <f t="shared" si="8021"/>
        <v>0</v>
      </c>
      <c r="K1936" s="26">
        <f t="shared" si="8022"/>
        <v>0</v>
      </c>
      <c r="L1936" s="26">
        <f t="shared" si="8066"/>
        <v>0</v>
      </c>
      <c r="M1936" s="26">
        <f t="shared" si="8067"/>
        <v>0</v>
      </c>
      <c r="N1936" s="26">
        <f t="shared" si="8068"/>
        <v>0</v>
      </c>
      <c r="O1936" s="26">
        <f t="shared" si="8023"/>
        <v>0</v>
      </c>
      <c r="P1936" s="26">
        <f t="shared" si="8024"/>
        <v>0</v>
      </c>
      <c r="Q1936" s="26">
        <f t="shared" si="8025"/>
        <v>0</v>
      </c>
      <c r="R1936" s="26">
        <f t="shared" si="8069"/>
        <v>0</v>
      </c>
      <c r="S1936" s="26">
        <f t="shared" si="8070"/>
        <v>0</v>
      </c>
      <c r="T1936" s="26">
        <f t="shared" si="8071"/>
        <v>0</v>
      </c>
      <c r="U1936" s="26">
        <f t="shared" si="8026"/>
        <v>0</v>
      </c>
      <c r="V1936" s="26">
        <f t="shared" si="8027"/>
        <v>0</v>
      </c>
      <c r="W1936" s="26">
        <f t="shared" si="8028"/>
        <v>0</v>
      </c>
      <c r="X1936" s="26">
        <f t="shared" si="8072"/>
        <v>0</v>
      </c>
      <c r="Y1936" s="26">
        <f t="shared" si="8073"/>
        <v>0</v>
      </c>
      <c r="Z1936" s="26">
        <f t="shared" si="8074"/>
        <v>0</v>
      </c>
      <c r="AA1936" s="26">
        <f t="shared" si="8029"/>
        <v>0</v>
      </c>
      <c r="AB1936" s="26">
        <f t="shared" si="8030"/>
        <v>0</v>
      </c>
      <c r="AC1936" s="26">
        <f t="shared" si="8031"/>
        <v>0</v>
      </c>
      <c r="AD1936" s="26">
        <f t="shared" si="8075"/>
        <v>0</v>
      </c>
      <c r="AE1936" s="26">
        <f t="shared" si="8076"/>
        <v>0</v>
      </c>
      <c r="AF1936" s="26">
        <f t="shared" si="8077"/>
        <v>0</v>
      </c>
      <c r="AG1936" s="26">
        <f t="shared" si="8032"/>
        <v>0</v>
      </c>
      <c r="AH1936" s="26">
        <f t="shared" si="8033"/>
        <v>0</v>
      </c>
      <c r="AI1936" s="26">
        <f t="shared" si="8034"/>
        <v>0</v>
      </c>
      <c r="AJ1936" s="26">
        <f t="shared" si="8078"/>
        <v>0</v>
      </c>
      <c r="AK1936" s="26">
        <f t="shared" si="8079"/>
        <v>0</v>
      </c>
      <c r="AL1936" s="26">
        <f t="shared" si="8080"/>
        <v>0</v>
      </c>
      <c r="AM1936" s="26">
        <f t="shared" si="8035"/>
        <v>0</v>
      </c>
      <c r="AN1936" s="26">
        <f t="shared" si="8036"/>
        <v>0</v>
      </c>
      <c r="AO1936" s="26">
        <f t="shared" si="8037"/>
        <v>0</v>
      </c>
      <c r="AP1936" s="26">
        <f t="shared" si="8081"/>
        <v>0</v>
      </c>
      <c r="AQ1936" s="26">
        <f t="shared" si="8082"/>
        <v>0</v>
      </c>
      <c r="AR1936" s="26">
        <f t="shared" si="8083"/>
        <v>0</v>
      </c>
      <c r="AS1936" s="26">
        <f t="shared" si="8038"/>
        <v>0</v>
      </c>
      <c r="AT1936" s="26">
        <f t="shared" si="8039"/>
        <v>0</v>
      </c>
      <c r="AU1936" s="26">
        <f t="shared" si="8040"/>
        <v>0</v>
      </c>
      <c r="AV1936" s="26">
        <f t="shared" si="8084"/>
        <v>0</v>
      </c>
      <c r="AW1936" s="26">
        <f t="shared" si="8085"/>
        <v>0</v>
      </c>
      <c r="AX1936" s="26">
        <f t="shared" si="8086"/>
        <v>0</v>
      </c>
      <c r="AY1936" s="26">
        <f t="shared" si="8041"/>
        <v>0</v>
      </c>
      <c r="AZ1936" s="26">
        <f t="shared" si="8042"/>
        <v>0</v>
      </c>
      <c r="BA1936" s="26">
        <f t="shared" si="8043"/>
        <v>0</v>
      </c>
      <c r="BB1936" s="26">
        <f t="shared" si="8087"/>
        <v>0</v>
      </c>
      <c r="BC1936" s="26">
        <f t="shared" si="8088"/>
        <v>0</v>
      </c>
      <c r="BD1936" s="26">
        <f t="shared" si="8089"/>
        <v>0</v>
      </c>
      <c r="BE1936" s="26">
        <f t="shared" si="8044"/>
        <v>0</v>
      </c>
      <c r="BF1936" s="26">
        <f t="shared" si="8045"/>
        <v>0</v>
      </c>
      <c r="BG1936" s="26">
        <f t="shared" si="8046"/>
        <v>0</v>
      </c>
      <c r="BH1936" s="26">
        <f t="shared" si="8090"/>
        <v>0</v>
      </c>
      <c r="BI1936" s="26">
        <f t="shared" si="8091"/>
        <v>0</v>
      </c>
      <c r="BJ1936" s="26">
        <f t="shared" si="8092"/>
        <v>0</v>
      </c>
      <c r="BK1936" s="26">
        <f t="shared" si="8047"/>
        <v>0</v>
      </c>
      <c r="BL1936" s="26">
        <f t="shared" si="8048"/>
        <v>0</v>
      </c>
      <c r="BM1936" s="26">
        <f t="shared" si="8049"/>
        <v>0</v>
      </c>
      <c r="BN1936" s="26">
        <f t="shared" si="8093"/>
        <v>0</v>
      </c>
      <c r="BO1936" s="26">
        <f t="shared" si="8094"/>
        <v>0</v>
      </c>
      <c r="BP1936" s="26">
        <f t="shared" si="8095"/>
        <v>0</v>
      </c>
      <c r="BQ1936" s="26">
        <f t="shared" si="8050"/>
        <v>0</v>
      </c>
      <c r="BR1936" s="26">
        <f t="shared" si="8051"/>
        <v>0</v>
      </c>
      <c r="BS1936" s="26">
        <f t="shared" si="8096"/>
        <v>0</v>
      </c>
      <c r="BT1936" s="26">
        <f t="shared" si="8097"/>
        <v>0</v>
      </c>
      <c r="BU1936" s="26">
        <f t="shared" si="8098"/>
        <v>0</v>
      </c>
      <c r="BV1936" s="26">
        <f t="shared" si="8052"/>
        <v>0</v>
      </c>
      <c r="BW1936" s="26">
        <f t="shared" si="8053"/>
        <v>0</v>
      </c>
      <c r="BX1936" s="26">
        <f t="shared" si="8099"/>
        <v>0</v>
      </c>
      <c r="BY1936" s="26">
        <f t="shared" si="8100"/>
        <v>0</v>
      </c>
      <c r="BZ1936" s="26">
        <f t="shared" si="8101"/>
        <v>0</v>
      </c>
      <c r="CA1936" s="26">
        <f t="shared" si="8054"/>
        <v>0</v>
      </c>
      <c r="CB1936" s="26">
        <f t="shared" si="8055"/>
        <v>0</v>
      </c>
      <c r="CC1936" s="26">
        <f t="shared" si="8056"/>
        <v>0</v>
      </c>
      <c r="CD1936" s="26">
        <f t="shared" si="8007"/>
        <v>0</v>
      </c>
      <c r="CE1936" s="26">
        <f t="shared" si="8008"/>
        <v>0</v>
      </c>
      <c r="CF1936" s="26">
        <f t="shared" si="8009"/>
        <v>0</v>
      </c>
      <c r="CG1936" s="26">
        <f t="shared" si="8057"/>
        <v>0</v>
      </c>
      <c r="CH1936" s="26">
        <f t="shared" si="8058"/>
        <v>0</v>
      </c>
      <c r="CI1936" s="26">
        <f t="shared" si="8059"/>
        <v>0</v>
      </c>
      <c r="CJ1936" s="26">
        <f t="shared" si="8010"/>
        <v>0</v>
      </c>
      <c r="CK1936" s="26">
        <f t="shared" si="8011"/>
        <v>0</v>
      </c>
      <c r="CL1936" s="26">
        <f t="shared" si="8012"/>
        <v>0</v>
      </c>
      <c r="CM1936" s="26">
        <f t="shared" si="8060"/>
        <v>0</v>
      </c>
      <c r="CN1936" s="26">
        <f t="shared" si="8061"/>
        <v>0</v>
      </c>
      <c r="CO1936" s="26">
        <f t="shared" si="8062"/>
        <v>0</v>
      </c>
      <c r="CP1936" s="26">
        <f t="shared" si="8013"/>
        <v>0</v>
      </c>
      <c r="CQ1936" s="26">
        <f t="shared" si="8014"/>
        <v>0</v>
      </c>
      <c r="CR1936" s="26">
        <f t="shared" si="8015"/>
        <v>0</v>
      </c>
      <c r="CS1936" s="26">
        <f t="shared" si="8063"/>
        <v>0</v>
      </c>
      <c r="CT1936" s="19">
        <v>0</v>
      </c>
      <c r="CU1936" s="35"/>
      <c r="CY1936" s="1" t="s">
        <v>27</v>
      </c>
    </row>
    <row r="1937" spans="1:105" hidden="1" x14ac:dyDescent="0.3">
      <c r="A1937" s="36" t="s">
        <v>1105</v>
      </c>
      <c r="B1937" s="17">
        <v>410</v>
      </c>
      <c r="C1937" s="16"/>
      <c r="D1937" s="16"/>
      <c r="E1937" s="34" t="s">
        <v>83</v>
      </c>
      <c r="F1937" s="26">
        <f t="shared" si="8065"/>
        <v>0</v>
      </c>
      <c r="G1937" s="26">
        <f t="shared" si="8018"/>
        <v>0</v>
      </c>
      <c r="H1937" s="26">
        <f t="shared" si="8019"/>
        <v>0</v>
      </c>
      <c r="I1937" s="26">
        <f t="shared" si="8020"/>
        <v>0</v>
      </c>
      <c r="J1937" s="26">
        <f t="shared" si="8021"/>
        <v>0</v>
      </c>
      <c r="K1937" s="26">
        <f t="shared" si="8022"/>
        <v>0</v>
      </c>
      <c r="L1937" s="26">
        <f t="shared" si="8066"/>
        <v>0</v>
      </c>
      <c r="M1937" s="26">
        <f t="shared" si="8067"/>
        <v>0</v>
      </c>
      <c r="N1937" s="26">
        <f t="shared" si="8068"/>
        <v>0</v>
      </c>
      <c r="O1937" s="26">
        <f t="shared" si="8023"/>
        <v>0</v>
      </c>
      <c r="P1937" s="26">
        <f t="shared" si="8024"/>
        <v>0</v>
      </c>
      <c r="Q1937" s="26">
        <f t="shared" si="8025"/>
        <v>0</v>
      </c>
      <c r="R1937" s="26">
        <f t="shared" si="8069"/>
        <v>0</v>
      </c>
      <c r="S1937" s="26">
        <f t="shared" si="8070"/>
        <v>0</v>
      </c>
      <c r="T1937" s="26">
        <f t="shared" si="8071"/>
        <v>0</v>
      </c>
      <c r="U1937" s="26">
        <f t="shared" si="8026"/>
        <v>0</v>
      </c>
      <c r="V1937" s="26">
        <f t="shared" si="8027"/>
        <v>0</v>
      </c>
      <c r="W1937" s="26">
        <f t="shared" si="8028"/>
        <v>0</v>
      </c>
      <c r="X1937" s="26">
        <f t="shared" si="8072"/>
        <v>0</v>
      </c>
      <c r="Y1937" s="26">
        <f t="shared" si="8073"/>
        <v>0</v>
      </c>
      <c r="Z1937" s="26">
        <f t="shared" si="8074"/>
        <v>0</v>
      </c>
      <c r="AA1937" s="26">
        <f t="shared" si="8029"/>
        <v>0</v>
      </c>
      <c r="AB1937" s="26">
        <f t="shared" si="8030"/>
        <v>0</v>
      </c>
      <c r="AC1937" s="26">
        <f t="shared" si="8031"/>
        <v>0</v>
      </c>
      <c r="AD1937" s="26">
        <f t="shared" si="8075"/>
        <v>0</v>
      </c>
      <c r="AE1937" s="26">
        <f t="shared" si="8076"/>
        <v>0</v>
      </c>
      <c r="AF1937" s="26">
        <f t="shared" si="8077"/>
        <v>0</v>
      </c>
      <c r="AG1937" s="26">
        <f t="shared" si="8032"/>
        <v>0</v>
      </c>
      <c r="AH1937" s="26">
        <f t="shared" si="8033"/>
        <v>0</v>
      </c>
      <c r="AI1937" s="26">
        <f t="shared" si="8034"/>
        <v>0</v>
      </c>
      <c r="AJ1937" s="26">
        <f t="shared" si="8078"/>
        <v>0</v>
      </c>
      <c r="AK1937" s="26">
        <f t="shared" si="8079"/>
        <v>0</v>
      </c>
      <c r="AL1937" s="26">
        <f t="shared" si="8080"/>
        <v>0</v>
      </c>
      <c r="AM1937" s="26">
        <f t="shared" si="8035"/>
        <v>0</v>
      </c>
      <c r="AN1937" s="26">
        <f t="shared" si="8036"/>
        <v>0</v>
      </c>
      <c r="AO1937" s="26">
        <f t="shared" si="8037"/>
        <v>0</v>
      </c>
      <c r="AP1937" s="26">
        <f t="shared" si="8081"/>
        <v>0</v>
      </c>
      <c r="AQ1937" s="26">
        <f t="shared" si="8082"/>
        <v>0</v>
      </c>
      <c r="AR1937" s="26">
        <f t="shared" si="8083"/>
        <v>0</v>
      </c>
      <c r="AS1937" s="26">
        <f t="shared" si="8038"/>
        <v>0</v>
      </c>
      <c r="AT1937" s="26">
        <f t="shared" si="8039"/>
        <v>0</v>
      </c>
      <c r="AU1937" s="26">
        <f t="shared" si="8040"/>
        <v>0</v>
      </c>
      <c r="AV1937" s="26">
        <f t="shared" si="8084"/>
        <v>0</v>
      </c>
      <c r="AW1937" s="26">
        <f t="shared" si="8085"/>
        <v>0</v>
      </c>
      <c r="AX1937" s="26">
        <f t="shared" si="8086"/>
        <v>0</v>
      </c>
      <c r="AY1937" s="26">
        <f t="shared" si="8041"/>
        <v>0</v>
      </c>
      <c r="AZ1937" s="26">
        <f t="shared" si="8042"/>
        <v>0</v>
      </c>
      <c r="BA1937" s="26">
        <f t="shared" si="8043"/>
        <v>0</v>
      </c>
      <c r="BB1937" s="26">
        <f t="shared" si="8087"/>
        <v>0</v>
      </c>
      <c r="BC1937" s="26">
        <f t="shared" si="8088"/>
        <v>0</v>
      </c>
      <c r="BD1937" s="26">
        <f t="shared" si="8089"/>
        <v>0</v>
      </c>
      <c r="BE1937" s="26">
        <f t="shared" si="8044"/>
        <v>0</v>
      </c>
      <c r="BF1937" s="26">
        <f t="shared" si="8045"/>
        <v>0</v>
      </c>
      <c r="BG1937" s="26">
        <f t="shared" si="8046"/>
        <v>0</v>
      </c>
      <c r="BH1937" s="26">
        <f t="shared" si="8090"/>
        <v>0</v>
      </c>
      <c r="BI1937" s="26">
        <f t="shared" si="8091"/>
        <v>0</v>
      </c>
      <c r="BJ1937" s="26">
        <f t="shared" si="8092"/>
        <v>0</v>
      </c>
      <c r="BK1937" s="26">
        <f t="shared" si="8047"/>
        <v>0</v>
      </c>
      <c r="BL1937" s="26">
        <f t="shared" si="8048"/>
        <v>0</v>
      </c>
      <c r="BM1937" s="26">
        <f t="shared" si="8049"/>
        <v>0</v>
      </c>
      <c r="BN1937" s="26">
        <f t="shared" si="8093"/>
        <v>0</v>
      </c>
      <c r="BO1937" s="26">
        <f t="shared" si="8094"/>
        <v>0</v>
      </c>
      <c r="BP1937" s="26">
        <f t="shared" si="8095"/>
        <v>0</v>
      </c>
      <c r="BQ1937" s="26">
        <f t="shared" si="8050"/>
        <v>0</v>
      </c>
      <c r="BR1937" s="26">
        <f t="shared" si="8051"/>
        <v>0</v>
      </c>
      <c r="BS1937" s="26">
        <f t="shared" si="8096"/>
        <v>0</v>
      </c>
      <c r="BT1937" s="26">
        <f t="shared" si="8097"/>
        <v>0</v>
      </c>
      <c r="BU1937" s="26">
        <f t="shared" si="8098"/>
        <v>0</v>
      </c>
      <c r="BV1937" s="26">
        <f t="shared" si="8052"/>
        <v>0</v>
      </c>
      <c r="BW1937" s="26">
        <f t="shared" si="8053"/>
        <v>0</v>
      </c>
      <c r="BX1937" s="26">
        <f t="shared" si="8099"/>
        <v>0</v>
      </c>
      <c r="BY1937" s="26">
        <f t="shared" si="8100"/>
        <v>0</v>
      </c>
      <c r="BZ1937" s="26">
        <f t="shared" si="8101"/>
        <v>0</v>
      </c>
      <c r="CA1937" s="26">
        <f t="shared" si="8054"/>
        <v>0</v>
      </c>
      <c r="CB1937" s="26">
        <f t="shared" si="8055"/>
        <v>0</v>
      </c>
      <c r="CC1937" s="26">
        <f t="shared" si="8056"/>
        <v>0</v>
      </c>
      <c r="CD1937" s="26">
        <f t="shared" si="8007"/>
        <v>0</v>
      </c>
      <c r="CE1937" s="26">
        <f t="shared" si="8008"/>
        <v>0</v>
      </c>
      <c r="CF1937" s="26">
        <f t="shared" si="8009"/>
        <v>0</v>
      </c>
      <c r="CG1937" s="26">
        <f t="shared" si="8057"/>
        <v>0</v>
      </c>
      <c r="CH1937" s="26">
        <f t="shared" si="8058"/>
        <v>0</v>
      </c>
      <c r="CI1937" s="26">
        <f t="shared" si="8059"/>
        <v>0</v>
      </c>
      <c r="CJ1937" s="26">
        <f t="shared" si="8010"/>
        <v>0</v>
      </c>
      <c r="CK1937" s="26">
        <f t="shared" si="8011"/>
        <v>0</v>
      </c>
      <c r="CL1937" s="26">
        <f t="shared" si="8012"/>
        <v>0</v>
      </c>
      <c r="CM1937" s="26">
        <f t="shared" si="8060"/>
        <v>0</v>
      </c>
      <c r="CN1937" s="26">
        <f t="shared" si="8061"/>
        <v>0</v>
      </c>
      <c r="CO1937" s="26">
        <f t="shared" si="8062"/>
        <v>0</v>
      </c>
      <c r="CP1937" s="26">
        <f t="shared" si="8013"/>
        <v>0</v>
      </c>
      <c r="CQ1937" s="26">
        <f t="shared" si="8014"/>
        <v>0</v>
      </c>
      <c r="CR1937" s="26">
        <f t="shared" si="8015"/>
        <v>0</v>
      </c>
      <c r="CS1937" s="26">
        <f t="shared" si="8063"/>
        <v>0</v>
      </c>
      <c r="CT1937" s="19">
        <v>0</v>
      </c>
      <c r="CU1937" s="35"/>
      <c r="CZ1937" s="1" t="s">
        <v>28</v>
      </c>
    </row>
    <row r="1938" spans="1:105" hidden="1" x14ac:dyDescent="0.3">
      <c r="A1938" s="36" t="s">
        <v>1105</v>
      </c>
      <c r="B1938" s="17">
        <v>410</v>
      </c>
      <c r="C1938" s="16" t="s">
        <v>64</v>
      </c>
      <c r="D1938" s="16" t="s">
        <v>311</v>
      </c>
      <c r="E1938" s="34" t="s">
        <v>1082</v>
      </c>
      <c r="F1938" s="26"/>
      <c r="G1938" s="26"/>
      <c r="H1938" s="26"/>
      <c r="I1938" s="26"/>
      <c r="J1938" s="26"/>
      <c r="K1938" s="26"/>
      <c r="L1938" s="26">
        <f t="shared" si="8066"/>
        <v>0</v>
      </c>
      <c r="M1938" s="26">
        <f t="shared" si="8067"/>
        <v>0</v>
      </c>
      <c r="N1938" s="26">
        <f t="shared" si="8068"/>
        <v>0</v>
      </c>
      <c r="O1938" s="26"/>
      <c r="P1938" s="26"/>
      <c r="Q1938" s="26"/>
      <c r="R1938" s="26">
        <f t="shared" si="8069"/>
        <v>0</v>
      </c>
      <c r="S1938" s="26">
        <f t="shared" si="8070"/>
        <v>0</v>
      </c>
      <c r="T1938" s="26">
        <f t="shared" si="8071"/>
        <v>0</v>
      </c>
      <c r="U1938" s="26"/>
      <c r="V1938" s="26"/>
      <c r="W1938" s="26"/>
      <c r="X1938" s="26">
        <f t="shared" si="8072"/>
        <v>0</v>
      </c>
      <c r="Y1938" s="26">
        <f t="shared" si="8073"/>
        <v>0</v>
      </c>
      <c r="Z1938" s="26">
        <f t="shared" si="8074"/>
        <v>0</v>
      </c>
      <c r="AA1938" s="26"/>
      <c r="AB1938" s="26"/>
      <c r="AC1938" s="26"/>
      <c r="AD1938" s="26">
        <f t="shared" si="8075"/>
        <v>0</v>
      </c>
      <c r="AE1938" s="26">
        <f t="shared" si="8076"/>
        <v>0</v>
      </c>
      <c r="AF1938" s="26">
        <f t="shared" si="8077"/>
        <v>0</v>
      </c>
      <c r="AG1938" s="26"/>
      <c r="AH1938" s="26"/>
      <c r="AI1938" s="26"/>
      <c r="AJ1938" s="26">
        <f t="shared" si="8078"/>
        <v>0</v>
      </c>
      <c r="AK1938" s="26">
        <f t="shared" si="8079"/>
        <v>0</v>
      </c>
      <c r="AL1938" s="26">
        <f t="shared" si="8080"/>
        <v>0</v>
      </c>
      <c r="AM1938" s="26"/>
      <c r="AN1938" s="26"/>
      <c r="AO1938" s="26"/>
      <c r="AP1938" s="26">
        <f t="shared" si="8081"/>
        <v>0</v>
      </c>
      <c r="AQ1938" s="26">
        <f t="shared" si="8082"/>
        <v>0</v>
      </c>
      <c r="AR1938" s="26">
        <f t="shared" si="8083"/>
        <v>0</v>
      </c>
      <c r="AS1938" s="26"/>
      <c r="AT1938" s="26"/>
      <c r="AU1938" s="26"/>
      <c r="AV1938" s="26">
        <f t="shared" si="8084"/>
        <v>0</v>
      </c>
      <c r="AW1938" s="26">
        <f t="shared" si="8085"/>
        <v>0</v>
      </c>
      <c r="AX1938" s="26">
        <f t="shared" si="8086"/>
        <v>0</v>
      </c>
      <c r="AY1938" s="26"/>
      <c r="AZ1938" s="26"/>
      <c r="BA1938" s="26"/>
      <c r="BB1938" s="26">
        <f t="shared" si="8087"/>
        <v>0</v>
      </c>
      <c r="BC1938" s="26">
        <f t="shared" si="8088"/>
        <v>0</v>
      </c>
      <c r="BD1938" s="26">
        <f t="shared" si="8089"/>
        <v>0</v>
      </c>
      <c r="BE1938" s="26"/>
      <c r="BF1938" s="26"/>
      <c r="BG1938" s="26"/>
      <c r="BH1938" s="26">
        <f t="shared" si="8090"/>
        <v>0</v>
      </c>
      <c r="BI1938" s="26">
        <f t="shared" si="8091"/>
        <v>0</v>
      </c>
      <c r="BJ1938" s="26">
        <f t="shared" si="8092"/>
        <v>0</v>
      </c>
      <c r="BK1938" s="26"/>
      <c r="BL1938" s="26"/>
      <c r="BM1938" s="26"/>
      <c r="BN1938" s="26">
        <f t="shared" si="8093"/>
        <v>0</v>
      </c>
      <c r="BO1938" s="26">
        <f t="shared" si="8094"/>
        <v>0</v>
      </c>
      <c r="BP1938" s="26">
        <f t="shared" si="8095"/>
        <v>0</v>
      </c>
      <c r="BQ1938" s="26"/>
      <c r="BR1938" s="26"/>
      <c r="BS1938" s="26">
        <f t="shared" si="8096"/>
        <v>0</v>
      </c>
      <c r="BT1938" s="26">
        <f t="shared" si="8097"/>
        <v>0</v>
      </c>
      <c r="BU1938" s="26">
        <f t="shared" si="8098"/>
        <v>0</v>
      </c>
      <c r="BV1938" s="26"/>
      <c r="BW1938" s="26"/>
      <c r="BX1938" s="26">
        <f t="shared" si="8099"/>
        <v>0</v>
      </c>
      <c r="BY1938" s="26">
        <f t="shared" si="8100"/>
        <v>0</v>
      </c>
      <c r="BZ1938" s="26">
        <f t="shared" si="8101"/>
        <v>0</v>
      </c>
      <c r="CA1938" s="26"/>
      <c r="CB1938" s="26"/>
      <c r="CC1938" s="26"/>
      <c r="CD1938" s="26">
        <f t="shared" si="8007"/>
        <v>0</v>
      </c>
      <c r="CE1938" s="26">
        <f t="shared" si="8008"/>
        <v>0</v>
      </c>
      <c r="CF1938" s="26">
        <f t="shared" si="8009"/>
        <v>0</v>
      </c>
      <c r="CG1938" s="26"/>
      <c r="CH1938" s="26"/>
      <c r="CI1938" s="26"/>
      <c r="CJ1938" s="26">
        <f t="shared" si="8010"/>
        <v>0</v>
      </c>
      <c r="CK1938" s="26">
        <f t="shared" si="8011"/>
        <v>0</v>
      </c>
      <c r="CL1938" s="26">
        <f t="shared" si="8012"/>
        <v>0</v>
      </c>
      <c r="CM1938" s="26"/>
      <c r="CN1938" s="26"/>
      <c r="CO1938" s="26"/>
      <c r="CP1938" s="26">
        <f t="shared" si="8013"/>
        <v>0</v>
      </c>
      <c r="CQ1938" s="26">
        <f t="shared" si="8014"/>
        <v>0</v>
      </c>
      <c r="CR1938" s="26">
        <f t="shared" si="8015"/>
        <v>0</v>
      </c>
      <c r="CS1938" s="26"/>
      <c r="CT1938" s="19">
        <v>0</v>
      </c>
      <c r="CU1938" s="35"/>
    </row>
    <row r="1939" spans="1:105" ht="46.8" hidden="1" x14ac:dyDescent="0.3">
      <c r="A1939" s="36" t="s">
        <v>1107</v>
      </c>
      <c r="B1939" s="36"/>
      <c r="C1939" s="34"/>
      <c r="D1939" s="16"/>
      <c r="E1939" s="34" t="s">
        <v>1108</v>
      </c>
      <c r="F1939" s="26">
        <f t="shared" si="8065"/>
        <v>0</v>
      </c>
      <c r="G1939" s="26">
        <f t="shared" si="8018"/>
        <v>80000</v>
      </c>
      <c r="H1939" s="26">
        <f t="shared" si="8019"/>
        <v>100530.1</v>
      </c>
      <c r="I1939" s="26">
        <f t="shared" si="8020"/>
        <v>0</v>
      </c>
      <c r="J1939" s="26">
        <f t="shared" si="8021"/>
        <v>0</v>
      </c>
      <c r="K1939" s="26">
        <f t="shared" si="8022"/>
        <v>0</v>
      </c>
      <c r="L1939" s="26">
        <f t="shared" si="8066"/>
        <v>0</v>
      </c>
      <c r="M1939" s="26">
        <f t="shared" si="8067"/>
        <v>80000</v>
      </c>
      <c r="N1939" s="26">
        <f t="shared" si="8068"/>
        <v>100530.1</v>
      </c>
      <c r="O1939" s="26">
        <f t="shared" si="8023"/>
        <v>0</v>
      </c>
      <c r="P1939" s="26">
        <f t="shared" si="8024"/>
        <v>0</v>
      </c>
      <c r="Q1939" s="26">
        <f t="shared" si="8025"/>
        <v>0</v>
      </c>
      <c r="R1939" s="26">
        <f t="shared" si="8069"/>
        <v>0</v>
      </c>
      <c r="S1939" s="26">
        <f t="shared" si="8070"/>
        <v>80000</v>
      </c>
      <c r="T1939" s="26">
        <f t="shared" si="8071"/>
        <v>100530.1</v>
      </c>
      <c r="U1939" s="26">
        <f t="shared" si="8026"/>
        <v>0</v>
      </c>
      <c r="V1939" s="26">
        <f t="shared" si="8027"/>
        <v>0</v>
      </c>
      <c r="W1939" s="26">
        <f t="shared" si="8028"/>
        <v>0</v>
      </c>
      <c r="X1939" s="26">
        <f t="shared" si="8072"/>
        <v>0</v>
      </c>
      <c r="Y1939" s="26">
        <f t="shared" si="8073"/>
        <v>80000</v>
      </c>
      <c r="Z1939" s="26">
        <f t="shared" si="8074"/>
        <v>100530.1</v>
      </c>
      <c r="AA1939" s="26">
        <f t="shared" si="8029"/>
        <v>0</v>
      </c>
      <c r="AB1939" s="26">
        <f t="shared" si="8030"/>
        <v>0</v>
      </c>
      <c r="AC1939" s="26">
        <f t="shared" si="8031"/>
        <v>0</v>
      </c>
      <c r="AD1939" s="26">
        <f t="shared" si="8075"/>
        <v>0</v>
      </c>
      <c r="AE1939" s="26">
        <f t="shared" si="8076"/>
        <v>80000</v>
      </c>
      <c r="AF1939" s="26">
        <f t="shared" si="8077"/>
        <v>100530.1</v>
      </c>
      <c r="AG1939" s="26">
        <f t="shared" si="8032"/>
        <v>0</v>
      </c>
      <c r="AH1939" s="26">
        <f t="shared" si="8033"/>
        <v>0</v>
      </c>
      <c r="AI1939" s="26">
        <f t="shared" si="8034"/>
        <v>0</v>
      </c>
      <c r="AJ1939" s="26">
        <f t="shared" si="8078"/>
        <v>0</v>
      </c>
      <c r="AK1939" s="26">
        <f t="shared" si="8079"/>
        <v>80000</v>
      </c>
      <c r="AL1939" s="26">
        <f t="shared" si="8080"/>
        <v>100530.1</v>
      </c>
      <c r="AM1939" s="26">
        <f t="shared" si="8035"/>
        <v>0</v>
      </c>
      <c r="AN1939" s="26">
        <f t="shared" si="8036"/>
        <v>0</v>
      </c>
      <c r="AO1939" s="26">
        <f t="shared" si="8037"/>
        <v>0</v>
      </c>
      <c r="AP1939" s="26">
        <f t="shared" si="8081"/>
        <v>0</v>
      </c>
      <c r="AQ1939" s="26">
        <f t="shared" si="8082"/>
        <v>80000</v>
      </c>
      <c r="AR1939" s="26">
        <f t="shared" si="8083"/>
        <v>100530.1</v>
      </c>
      <c r="AS1939" s="26">
        <f t="shared" si="8038"/>
        <v>0</v>
      </c>
      <c r="AT1939" s="26">
        <f t="shared" si="8039"/>
        <v>0</v>
      </c>
      <c r="AU1939" s="26">
        <f t="shared" si="8040"/>
        <v>0</v>
      </c>
      <c r="AV1939" s="26">
        <f t="shared" si="8084"/>
        <v>0</v>
      </c>
      <c r="AW1939" s="26">
        <f t="shared" si="8085"/>
        <v>80000</v>
      </c>
      <c r="AX1939" s="26">
        <f t="shared" si="8086"/>
        <v>100530.1</v>
      </c>
      <c r="AY1939" s="26">
        <f t="shared" si="8041"/>
        <v>0</v>
      </c>
      <c r="AZ1939" s="26">
        <f t="shared" si="8042"/>
        <v>0</v>
      </c>
      <c r="BA1939" s="26">
        <f t="shared" si="8043"/>
        <v>0</v>
      </c>
      <c r="BB1939" s="26">
        <f t="shared" si="8087"/>
        <v>0</v>
      </c>
      <c r="BC1939" s="26">
        <f t="shared" si="8088"/>
        <v>80000</v>
      </c>
      <c r="BD1939" s="26">
        <f t="shared" si="8089"/>
        <v>100530.1</v>
      </c>
      <c r="BE1939" s="26">
        <f t="shared" si="8044"/>
        <v>0</v>
      </c>
      <c r="BF1939" s="26">
        <f t="shared" si="8045"/>
        <v>0</v>
      </c>
      <c r="BG1939" s="26">
        <f t="shared" si="8046"/>
        <v>0</v>
      </c>
      <c r="BH1939" s="26">
        <f t="shared" si="8090"/>
        <v>0</v>
      </c>
      <c r="BI1939" s="26">
        <f t="shared" si="8091"/>
        <v>80000</v>
      </c>
      <c r="BJ1939" s="26">
        <f t="shared" si="8092"/>
        <v>100530.1</v>
      </c>
      <c r="BK1939" s="26">
        <f t="shared" si="8047"/>
        <v>0</v>
      </c>
      <c r="BL1939" s="26">
        <f t="shared" si="8048"/>
        <v>0</v>
      </c>
      <c r="BM1939" s="26">
        <f t="shared" si="8049"/>
        <v>0</v>
      </c>
      <c r="BN1939" s="26">
        <f t="shared" si="8093"/>
        <v>0</v>
      </c>
      <c r="BO1939" s="26">
        <f t="shared" si="8094"/>
        <v>80000</v>
      </c>
      <c r="BP1939" s="26">
        <f t="shared" si="8095"/>
        <v>100530.1</v>
      </c>
      <c r="BQ1939" s="26">
        <f t="shared" si="8050"/>
        <v>0</v>
      </c>
      <c r="BR1939" s="26">
        <f t="shared" si="8051"/>
        <v>0</v>
      </c>
      <c r="BS1939" s="26">
        <f t="shared" si="8096"/>
        <v>0</v>
      </c>
      <c r="BT1939" s="26">
        <f t="shared" si="8097"/>
        <v>80000</v>
      </c>
      <c r="BU1939" s="26">
        <f t="shared" si="8098"/>
        <v>100530.1</v>
      </c>
      <c r="BV1939" s="26">
        <f t="shared" si="8052"/>
        <v>0</v>
      </c>
      <c r="BW1939" s="26">
        <f t="shared" si="8053"/>
        <v>0</v>
      </c>
      <c r="BX1939" s="26">
        <f t="shared" si="8099"/>
        <v>0</v>
      </c>
      <c r="BY1939" s="26">
        <f t="shared" si="8100"/>
        <v>80000</v>
      </c>
      <c r="BZ1939" s="26">
        <f t="shared" si="8101"/>
        <v>100530.1</v>
      </c>
      <c r="CA1939" s="26">
        <f t="shared" si="8054"/>
        <v>0</v>
      </c>
      <c r="CB1939" s="26">
        <f t="shared" si="8055"/>
        <v>0</v>
      </c>
      <c r="CC1939" s="26">
        <f t="shared" si="8056"/>
        <v>0</v>
      </c>
      <c r="CD1939" s="26">
        <f t="shared" si="8007"/>
        <v>0</v>
      </c>
      <c r="CE1939" s="26">
        <f t="shared" si="8008"/>
        <v>80000</v>
      </c>
      <c r="CF1939" s="26">
        <f t="shared" si="8009"/>
        <v>100530.1</v>
      </c>
      <c r="CG1939" s="26">
        <f t="shared" si="8057"/>
        <v>0</v>
      </c>
      <c r="CH1939" s="26">
        <f t="shared" si="8058"/>
        <v>0</v>
      </c>
      <c r="CI1939" s="26">
        <f t="shared" si="8059"/>
        <v>0</v>
      </c>
      <c r="CJ1939" s="26">
        <f t="shared" si="8010"/>
        <v>0</v>
      </c>
      <c r="CK1939" s="26">
        <f t="shared" si="8011"/>
        <v>80000</v>
      </c>
      <c r="CL1939" s="26">
        <f t="shared" si="8012"/>
        <v>100530.1</v>
      </c>
      <c r="CM1939" s="26">
        <f t="shared" si="8060"/>
        <v>0</v>
      </c>
      <c r="CN1939" s="26">
        <f t="shared" si="8061"/>
        <v>0</v>
      </c>
      <c r="CO1939" s="26">
        <f t="shared" si="8062"/>
        <v>0</v>
      </c>
      <c r="CP1939" s="26">
        <f t="shared" si="8013"/>
        <v>0</v>
      </c>
      <c r="CQ1939" s="26">
        <f t="shared" si="8014"/>
        <v>80000</v>
      </c>
      <c r="CR1939" s="26">
        <f t="shared" si="8015"/>
        <v>100530.1</v>
      </c>
      <c r="CS1939" s="26">
        <f t="shared" si="8063"/>
        <v>0</v>
      </c>
      <c r="CT1939" s="19"/>
      <c r="CU1939" s="35"/>
      <c r="DA1939" s="1" t="s">
        <v>29</v>
      </c>
    </row>
    <row r="1940" spans="1:105" ht="46.8" hidden="1" x14ac:dyDescent="0.3">
      <c r="A1940" s="36" t="s">
        <v>1107</v>
      </c>
      <c r="B1940" s="17">
        <v>400</v>
      </c>
      <c r="C1940" s="16"/>
      <c r="D1940" s="16"/>
      <c r="E1940" s="34" t="s">
        <v>82</v>
      </c>
      <c r="F1940" s="26">
        <f t="shared" si="8065"/>
        <v>0</v>
      </c>
      <c r="G1940" s="26">
        <f t="shared" si="8018"/>
        <v>80000</v>
      </c>
      <c r="H1940" s="26">
        <f t="shared" si="8019"/>
        <v>100530.1</v>
      </c>
      <c r="I1940" s="26">
        <f t="shared" si="8020"/>
        <v>0</v>
      </c>
      <c r="J1940" s="26">
        <f t="shared" si="8021"/>
        <v>0</v>
      </c>
      <c r="K1940" s="26">
        <f t="shared" si="8022"/>
        <v>0</v>
      </c>
      <c r="L1940" s="26">
        <f t="shared" si="8066"/>
        <v>0</v>
      </c>
      <c r="M1940" s="26">
        <f t="shared" si="8067"/>
        <v>80000</v>
      </c>
      <c r="N1940" s="26">
        <f t="shared" si="8068"/>
        <v>100530.1</v>
      </c>
      <c r="O1940" s="26">
        <f t="shared" si="8023"/>
        <v>0</v>
      </c>
      <c r="P1940" s="26">
        <f t="shared" si="8024"/>
        <v>0</v>
      </c>
      <c r="Q1940" s="26">
        <f t="shared" si="8025"/>
        <v>0</v>
      </c>
      <c r="R1940" s="26">
        <f t="shared" si="8069"/>
        <v>0</v>
      </c>
      <c r="S1940" s="26">
        <f t="shared" si="8070"/>
        <v>80000</v>
      </c>
      <c r="T1940" s="26">
        <f t="shared" si="8071"/>
        <v>100530.1</v>
      </c>
      <c r="U1940" s="26">
        <f t="shared" si="8026"/>
        <v>0</v>
      </c>
      <c r="V1940" s="26">
        <f t="shared" si="8027"/>
        <v>0</v>
      </c>
      <c r="W1940" s="26">
        <f t="shared" si="8028"/>
        <v>0</v>
      </c>
      <c r="X1940" s="26">
        <f t="shared" si="8072"/>
        <v>0</v>
      </c>
      <c r="Y1940" s="26">
        <f t="shared" si="8073"/>
        <v>80000</v>
      </c>
      <c r="Z1940" s="26">
        <f t="shared" si="8074"/>
        <v>100530.1</v>
      </c>
      <c r="AA1940" s="26">
        <f t="shared" si="8029"/>
        <v>0</v>
      </c>
      <c r="AB1940" s="26">
        <f t="shared" si="8030"/>
        <v>0</v>
      </c>
      <c r="AC1940" s="26">
        <f t="shared" si="8031"/>
        <v>0</v>
      </c>
      <c r="AD1940" s="26">
        <f t="shared" si="8075"/>
        <v>0</v>
      </c>
      <c r="AE1940" s="26">
        <f t="shared" si="8076"/>
        <v>80000</v>
      </c>
      <c r="AF1940" s="26">
        <f t="shared" si="8077"/>
        <v>100530.1</v>
      </c>
      <c r="AG1940" s="26">
        <f t="shared" si="8032"/>
        <v>0</v>
      </c>
      <c r="AH1940" s="26">
        <f t="shared" si="8033"/>
        <v>0</v>
      </c>
      <c r="AI1940" s="26">
        <f t="shared" si="8034"/>
        <v>0</v>
      </c>
      <c r="AJ1940" s="26">
        <f t="shared" si="8078"/>
        <v>0</v>
      </c>
      <c r="AK1940" s="26">
        <f t="shared" si="8079"/>
        <v>80000</v>
      </c>
      <c r="AL1940" s="26">
        <f t="shared" si="8080"/>
        <v>100530.1</v>
      </c>
      <c r="AM1940" s="26">
        <f t="shared" si="8035"/>
        <v>0</v>
      </c>
      <c r="AN1940" s="26">
        <f t="shared" si="8036"/>
        <v>0</v>
      </c>
      <c r="AO1940" s="26">
        <f t="shared" si="8037"/>
        <v>0</v>
      </c>
      <c r="AP1940" s="26">
        <f t="shared" si="8081"/>
        <v>0</v>
      </c>
      <c r="AQ1940" s="26">
        <f t="shared" si="8082"/>
        <v>80000</v>
      </c>
      <c r="AR1940" s="26">
        <f t="shared" si="8083"/>
        <v>100530.1</v>
      </c>
      <c r="AS1940" s="26">
        <f t="shared" si="8038"/>
        <v>0</v>
      </c>
      <c r="AT1940" s="26">
        <f t="shared" si="8039"/>
        <v>0</v>
      </c>
      <c r="AU1940" s="26">
        <f t="shared" si="8040"/>
        <v>0</v>
      </c>
      <c r="AV1940" s="26">
        <f t="shared" si="8084"/>
        <v>0</v>
      </c>
      <c r="AW1940" s="26">
        <f t="shared" si="8085"/>
        <v>80000</v>
      </c>
      <c r="AX1940" s="26">
        <f t="shared" si="8086"/>
        <v>100530.1</v>
      </c>
      <c r="AY1940" s="26">
        <f t="shared" si="8041"/>
        <v>0</v>
      </c>
      <c r="AZ1940" s="26">
        <f t="shared" si="8042"/>
        <v>0</v>
      </c>
      <c r="BA1940" s="26">
        <f t="shared" si="8043"/>
        <v>0</v>
      </c>
      <c r="BB1940" s="26">
        <f t="shared" si="8087"/>
        <v>0</v>
      </c>
      <c r="BC1940" s="26">
        <f t="shared" si="8088"/>
        <v>80000</v>
      </c>
      <c r="BD1940" s="26">
        <f t="shared" si="8089"/>
        <v>100530.1</v>
      </c>
      <c r="BE1940" s="26">
        <f t="shared" si="8044"/>
        <v>0</v>
      </c>
      <c r="BF1940" s="26">
        <f t="shared" si="8045"/>
        <v>0</v>
      </c>
      <c r="BG1940" s="26">
        <f t="shared" si="8046"/>
        <v>0</v>
      </c>
      <c r="BH1940" s="26">
        <f t="shared" si="8090"/>
        <v>0</v>
      </c>
      <c r="BI1940" s="26">
        <f t="shared" si="8091"/>
        <v>80000</v>
      </c>
      <c r="BJ1940" s="26">
        <f t="shared" si="8092"/>
        <v>100530.1</v>
      </c>
      <c r="BK1940" s="26">
        <f t="shared" si="8047"/>
        <v>0</v>
      </c>
      <c r="BL1940" s="26">
        <f t="shared" si="8048"/>
        <v>0</v>
      </c>
      <c r="BM1940" s="26">
        <f t="shared" si="8049"/>
        <v>0</v>
      </c>
      <c r="BN1940" s="26">
        <f t="shared" si="8093"/>
        <v>0</v>
      </c>
      <c r="BO1940" s="26">
        <f t="shared" si="8094"/>
        <v>80000</v>
      </c>
      <c r="BP1940" s="26">
        <f t="shared" si="8095"/>
        <v>100530.1</v>
      </c>
      <c r="BQ1940" s="26">
        <f t="shared" si="8050"/>
        <v>0</v>
      </c>
      <c r="BR1940" s="26">
        <f t="shared" si="8051"/>
        <v>0</v>
      </c>
      <c r="BS1940" s="26">
        <f t="shared" si="8096"/>
        <v>0</v>
      </c>
      <c r="BT1940" s="26">
        <f t="shared" si="8097"/>
        <v>80000</v>
      </c>
      <c r="BU1940" s="26">
        <f t="shared" si="8098"/>
        <v>100530.1</v>
      </c>
      <c r="BV1940" s="26">
        <f t="shared" si="8052"/>
        <v>0</v>
      </c>
      <c r="BW1940" s="26">
        <f t="shared" si="8053"/>
        <v>0</v>
      </c>
      <c r="BX1940" s="26">
        <f t="shared" si="8099"/>
        <v>0</v>
      </c>
      <c r="BY1940" s="26">
        <f t="shared" si="8100"/>
        <v>80000</v>
      </c>
      <c r="BZ1940" s="26">
        <f t="shared" si="8101"/>
        <v>100530.1</v>
      </c>
      <c r="CA1940" s="26">
        <f t="shared" si="8054"/>
        <v>0</v>
      </c>
      <c r="CB1940" s="26">
        <f t="shared" si="8055"/>
        <v>0</v>
      </c>
      <c r="CC1940" s="26">
        <f t="shared" si="8056"/>
        <v>0</v>
      </c>
      <c r="CD1940" s="26">
        <f t="shared" si="8007"/>
        <v>0</v>
      </c>
      <c r="CE1940" s="26">
        <f t="shared" si="8008"/>
        <v>80000</v>
      </c>
      <c r="CF1940" s="26">
        <f t="shared" si="8009"/>
        <v>100530.1</v>
      </c>
      <c r="CG1940" s="26">
        <f t="shared" si="8057"/>
        <v>0</v>
      </c>
      <c r="CH1940" s="26">
        <f t="shared" si="8058"/>
        <v>0</v>
      </c>
      <c r="CI1940" s="26">
        <f t="shared" si="8059"/>
        <v>0</v>
      </c>
      <c r="CJ1940" s="26">
        <f t="shared" si="8010"/>
        <v>0</v>
      </c>
      <c r="CK1940" s="26">
        <f t="shared" si="8011"/>
        <v>80000</v>
      </c>
      <c r="CL1940" s="26">
        <f t="shared" si="8012"/>
        <v>100530.1</v>
      </c>
      <c r="CM1940" s="26">
        <f t="shared" si="8060"/>
        <v>0</v>
      </c>
      <c r="CN1940" s="26">
        <f t="shared" si="8061"/>
        <v>0</v>
      </c>
      <c r="CO1940" s="26">
        <f t="shared" si="8062"/>
        <v>0</v>
      </c>
      <c r="CP1940" s="26">
        <f t="shared" si="8013"/>
        <v>0</v>
      </c>
      <c r="CQ1940" s="26">
        <f t="shared" si="8014"/>
        <v>80000</v>
      </c>
      <c r="CR1940" s="26">
        <f t="shared" si="8015"/>
        <v>100530.1</v>
      </c>
      <c r="CS1940" s="26">
        <f t="shared" si="8063"/>
        <v>0</v>
      </c>
      <c r="CT1940" s="19"/>
      <c r="CU1940" s="35"/>
      <c r="CY1940" s="1" t="s">
        <v>27</v>
      </c>
    </row>
    <row r="1941" spans="1:105" hidden="1" x14ac:dyDescent="0.3">
      <c r="A1941" s="36" t="s">
        <v>1107</v>
      </c>
      <c r="B1941" s="17">
        <v>410</v>
      </c>
      <c r="C1941" s="16"/>
      <c r="D1941" s="16"/>
      <c r="E1941" s="34" t="s">
        <v>83</v>
      </c>
      <c r="F1941" s="26">
        <f t="shared" si="8065"/>
        <v>0</v>
      </c>
      <c r="G1941" s="26">
        <f t="shared" si="8018"/>
        <v>80000</v>
      </c>
      <c r="H1941" s="26">
        <f t="shared" si="8019"/>
        <v>100530.1</v>
      </c>
      <c r="I1941" s="26">
        <f t="shared" si="8020"/>
        <v>0</v>
      </c>
      <c r="J1941" s="26">
        <f t="shared" si="8021"/>
        <v>0</v>
      </c>
      <c r="K1941" s="26">
        <f t="shared" si="8022"/>
        <v>0</v>
      </c>
      <c r="L1941" s="26">
        <f t="shared" si="8066"/>
        <v>0</v>
      </c>
      <c r="M1941" s="26">
        <f t="shared" si="8067"/>
        <v>80000</v>
      </c>
      <c r="N1941" s="26">
        <f t="shared" si="8068"/>
        <v>100530.1</v>
      </c>
      <c r="O1941" s="26">
        <f t="shared" si="8023"/>
        <v>0</v>
      </c>
      <c r="P1941" s="26">
        <f t="shared" si="8024"/>
        <v>0</v>
      </c>
      <c r="Q1941" s="26">
        <f t="shared" si="8025"/>
        <v>0</v>
      </c>
      <c r="R1941" s="26">
        <f t="shared" si="8069"/>
        <v>0</v>
      </c>
      <c r="S1941" s="26">
        <f t="shared" si="8070"/>
        <v>80000</v>
      </c>
      <c r="T1941" s="26">
        <f t="shared" si="8071"/>
        <v>100530.1</v>
      </c>
      <c r="U1941" s="26">
        <f t="shared" si="8026"/>
        <v>0</v>
      </c>
      <c r="V1941" s="26">
        <f t="shared" si="8027"/>
        <v>0</v>
      </c>
      <c r="W1941" s="26">
        <f t="shared" si="8028"/>
        <v>0</v>
      </c>
      <c r="X1941" s="26">
        <f t="shared" si="8072"/>
        <v>0</v>
      </c>
      <c r="Y1941" s="26">
        <f t="shared" si="8073"/>
        <v>80000</v>
      </c>
      <c r="Z1941" s="26">
        <f t="shared" si="8074"/>
        <v>100530.1</v>
      </c>
      <c r="AA1941" s="26">
        <f t="shared" si="8029"/>
        <v>0</v>
      </c>
      <c r="AB1941" s="26">
        <f t="shared" si="8030"/>
        <v>0</v>
      </c>
      <c r="AC1941" s="26">
        <f t="shared" si="8031"/>
        <v>0</v>
      </c>
      <c r="AD1941" s="26">
        <f t="shared" si="8075"/>
        <v>0</v>
      </c>
      <c r="AE1941" s="26">
        <f t="shared" si="8076"/>
        <v>80000</v>
      </c>
      <c r="AF1941" s="26">
        <f t="shared" si="8077"/>
        <v>100530.1</v>
      </c>
      <c r="AG1941" s="26">
        <f t="shared" si="8032"/>
        <v>0</v>
      </c>
      <c r="AH1941" s="26">
        <f t="shared" si="8033"/>
        <v>0</v>
      </c>
      <c r="AI1941" s="26">
        <f t="shared" si="8034"/>
        <v>0</v>
      </c>
      <c r="AJ1941" s="26">
        <f t="shared" si="8078"/>
        <v>0</v>
      </c>
      <c r="AK1941" s="26">
        <f t="shared" si="8079"/>
        <v>80000</v>
      </c>
      <c r="AL1941" s="26">
        <f t="shared" si="8080"/>
        <v>100530.1</v>
      </c>
      <c r="AM1941" s="26">
        <f t="shared" si="8035"/>
        <v>0</v>
      </c>
      <c r="AN1941" s="26">
        <f t="shared" si="8036"/>
        <v>0</v>
      </c>
      <c r="AO1941" s="26">
        <f t="shared" si="8037"/>
        <v>0</v>
      </c>
      <c r="AP1941" s="26">
        <f t="shared" si="8081"/>
        <v>0</v>
      </c>
      <c r="AQ1941" s="26">
        <f t="shared" si="8082"/>
        <v>80000</v>
      </c>
      <c r="AR1941" s="26">
        <f t="shared" si="8083"/>
        <v>100530.1</v>
      </c>
      <c r="AS1941" s="26">
        <f t="shared" si="8038"/>
        <v>0</v>
      </c>
      <c r="AT1941" s="26">
        <f t="shared" si="8039"/>
        <v>0</v>
      </c>
      <c r="AU1941" s="26">
        <f t="shared" si="8040"/>
        <v>0</v>
      </c>
      <c r="AV1941" s="26">
        <f t="shared" si="8084"/>
        <v>0</v>
      </c>
      <c r="AW1941" s="26">
        <f t="shared" si="8085"/>
        <v>80000</v>
      </c>
      <c r="AX1941" s="26">
        <f t="shared" si="8086"/>
        <v>100530.1</v>
      </c>
      <c r="AY1941" s="26">
        <f t="shared" si="8041"/>
        <v>0</v>
      </c>
      <c r="AZ1941" s="26">
        <f t="shared" si="8042"/>
        <v>0</v>
      </c>
      <c r="BA1941" s="26">
        <f t="shared" si="8043"/>
        <v>0</v>
      </c>
      <c r="BB1941" s="26">
        <f t="shared" si="8087"/>
        <v>0</v>
      </c>
      <c r="BC1941" s="26">
        <f t="shared" si="8088"/>
        <v>80000</v>
      </c>
      <c r="BD1941" s="26">
        <f t="shared" si="8089"/>
        <v>100530.1</v>
      </c>
      <c r="BE1941" s="26">
        <f t="shared" si="8044"/>
        <v>0</v>
      </c>
      <c r="BF1941" s="26">
        <f t="shared" si="8045"/>
        <v>0</v>
      </c>
      <c r="BG1941" s="26">
        <f t="shared" si="8046"/>
        <v>0</v>
      </c>
      <c r="BH1941" s="26">
        <f t="shared" si="8090"/>
        <v>0</v>
      </c>
      <c r="BI1941" s="26">
        <f t="shared" si="8091"/>
        <v>80000</v>
      </c>
      <c r="BJ1941" s="26">
        <f t="shared" si="8092"/>
        <v>100530.1</v>
      </c>
      <c r="BK1941" s="26">
        <f t="shared" si="8047"/>
        <v>0</v>
      </c>
      <c r="BL1941" s="26">
        <f t="shared" si="8048"/>
        <v>0</v>
      </c>
      <c r="BM1941" s="26">
        <f t="shared" si="8049"/>
        <v>0</v>
      </c>
      <c r="BN1941" s="26">
        <f t="shared" si="8093"/>
        <v>0</v>
      </c>
      <c r="BO1941" s="26">
        <f t="shared" si="8094"/>
        <v>80000</v>
      </c>
      <c r="BP1941" s="26">
        <f t="shared" si="8095"/>
        <v>100530.1</v>
      </c>
      <c r="BQ1941" s="26">
        <f t="shared" si="8050"/>
        <v>0</v>
      </c>
      <c r="BR1941" s="26">
        <f t="shared" si="8051"/>
        <v>0</v>
      </c>
      <c r="BS1941" s="26">
        <f t="shared" si="8096"/>
        <v>0</v>
      </c>
      <c r="BT1941" s="26">
        <f t="shared" si="8097"/>
        <v>80000</v>
      </c>
      <c r="BU1941" s="26">
        <f t="shared" si="8098"/>
        <v>100530.1</v>
      </c>
      <c r="BV1941" s="26">
        <f t="shared" si="8052"/>
        <v>0</v>
      </c>
      <c r="BW1941" s="26">
        <f t="shared" si="8053"/>
        <v>0</v>
      </c>
      <c r="BX1941" s="26">
        <f t="shared" si="8099"/>
        <v>0</v>
      </c>
      <c r="BY1941" s="26">
        <f t="shared" si="8100"/>
        <v>80000</v>
      </c>
      <c r="BZ1941" s="26">
        <f t="shared" si="8101"/>
        <v>100530.1</v>
      </c>
      <c r="CA1941" s="26">
        <f t="shared" si="8054"/>
        <v>0</v>
      </c>
      <c r="CB1941" s="26">
        <f t="shared" si="8055"/>
        <v>0</v>
      </c>
      <c r="CC1941" s="26">
        <f t="shared" si="8056"/>
        <v>0</v>
      </c>
      <c r="CD1941" s="26">
        <f t="shared" si="8007"/>
        <v>0</v>
      </c>
      <c r="CE1941" s="26">
        <f t="shared" si="8008"/>
        <v>80000</v>
      </c>
      <c r="CF1941" s="26">
        <f t="shared" si="8009"/>
        <v>100530.1</v>
      </c>
      <c r="CG1941" s="26">
        <f t="shared" si="8057"/>
        <v>0</v>
      </c>
      <c r="CH1941" s="26">
        <f t="shared" si="8058"/>
        <v>0</v>
      </c>
      <c r="CI1941" s="26">
        <f t="shared" si="8059"/>
        <v>0</v>
      </c>
      <c r="CJ1941" s="26">
        <f t="shared" si="8010"/>
        <v>0</v>
      </c>
      <c r="CK1941" s="26">
        <f t="shared" si="8011"/>
        <v>80000</v>
      </c>
      <c r="CL1941" s="26">
        <f t="shared" si="8012"/>
        <v>100530.1</v>
      </c>
      <c r="CM1941" s="26">
        <f t="shared" si="8060"/>
        <v>0</v>
      </c>
      <c r="CN1941" s="26">
        <f t="shared" si="8061"/>
        <v>0</v>
      </c>
      <c r="CO1941" s="26">
        <f t="shared" si="8062"/>
        <v>0</v>
      </c>
      <c r="CP1941" s="26">
        <f t="shared" si="8013"/>
        <v>0</v>
      </c>
      <c r="CQ1941" s="26">
        <f t="shared" si="8014"/>
        <v>80000</v>
      </c>
      <c r="CR1941" s="26">
        <f t="shared" si="8015"/>
        <v>100530.1</v>
      </c>
      <c r="CS1941" s="26">
        <f t="shared" si="8063"/>
        <v>0</v>
      </c>
      <c r="CT1941" s="19"/>
      <c r="CU1941" s="35"/>
      <c r="CZ1941" s="1" t="s">
        <v>28</v>
      </c>
    </row>
    <row r="1942" spans="1:105" hidden="1" x14ac:dyDescent="0.3">
      <c r="A1942" s="36" t="s">
        <v>1107</v>
      </c>
      <c r="B1942" s="17">
        <v>410</v>
      </c>
      <c r="C1942" s="16" t="s">
        <v>64</v>
      </c>
      <c r="D1942" s="16" t="s">
        <v>311</v>
      </c>
      <c r="E1942" s="34" t="s">
        <v>1082</v>
      </c>
      <c r="F1942" s="26"/>
      <c r="G1942" s="26">
        <v>80000</v>
      </c>
      <c r="H1942" s="26">
        <v>100530.1</v>
      </c>
      <c r="I1942" s="26"/>
      <c r="J1942" s="26"/>
      <c r="K1942" s="26"/>
      <c r="L1942" s="26">
        <f t="shared" si="8066"/>
        <v>0</v>
      </c>
      <c r="M1942" s="26">
        <f t="shared" si="8067"/>
        <v>80000</v>
      </c>
      <c r="N1942" s="26">
        <f t="shared" si="8068"/>
        <v>100530.1</v>
      </c>
      <c r="O1942" s="26"/>
      <c r="P1942" s="26"/>
      <c r="Q1942" s="26"/>
      <c r="R1942" s="26">
        <f t="shared" si="8069"/>
        <v>0</v>
      </c>
      <c r="S1942" s="26">
        <f t="shared" si="8070"/>
        <v>80000</v>
      </c>
      <c r="T1942" s="26">
        <f t="shared" si="8071"/>
        <v>100530.1</v>
      </c>
      <c r="U1942" s="26"/>
      <c r="V1942" s="26"/>
      <c r="W1942" s="26"/>
      <c r="X1942" s="26">
        <f t="shared" si="8072"/>
        <v>0</v>
      </c>
      <c r="Y1942" s="26">
        <f t="shared" si="8073"/>
        <v>80000</v>
      </c>
      <c r="Z1942" s="26">
        <f t="shared" si="8074"/>
        <v>100530.1</v>
      </c>
      <c r="AA1942" s="26"/>
      <c r="AB1942" s="26"/>
      <c r="AC1942" s="26"/>
      <c r="AD1942" s="26">
        <f t="shared" si="8075"/>
        <v>0</v>
      </c>
      <c r="AE1942" s="26">
        <f t="shared" si="8076"/>
        <v>80000</v>
      </c>
      <c r="AF1942" s="26">
        <f t="shared" si="8077"/>
        <v>100530.1</v>
      </c>
      <c r="AG1942" s="26"/>
      <c r="AH1942" s="26"/>
      <c r="AI1942" s="26"/>
      <c r="AJ1942" s="26">
        <f t="shared" si="8078"/>
        <v>0</v>
      </c>
      <c r="AK1942" s="26">
        <f t="shared" si="8079"/>
        <v>80000</v>
      </c>
      <c r="AL1942" s="26">
        <f t="shared" si="8080"/>
        <v>100530.1</v>
      </c>
      <c r="AM1942" s="26"/>
      <c r="AN1942" s="26"/>
      <c r="AO1942" s="26"/>
      <c r="AP1942" s="26">
        <f t="shared" si="8081"/>
        <v>0</v>
      </c>
      <c r="AQ1942" s="26">
        <f t="shared" si="8082"/>
        <v>80000</v>
      </c>
      <c r="AR1942" s="26">
        <f t="shared" si="8083"/>
        <v>100530.1</v>
      </c>
      <c r="AS1942" s="26"/>
      <c r="AT1942" s="26"/>
      <c r="AU1942" s="26"/>
      <c r="AV1942" s="26">
        <f t="shared" si="8084"/>
        <v>0</v>
      </c>
      <c r="AW1942" s="26">
        <f t="shared" si="8085"/>
        <v>80000</v>
      </c>
      <c r="AX1942" s="26">
        <f t="shared" si="8086"/>
        <v>100530.1</v>
      </c>
      <c r="AY1942" s="26"/>
      <c r="AZ1942" s="26"/>
      <c r="BA1942" s="26"/>
      <c r="BB1942" s="26">
        <f t="shared" si="8087"/>
        <v>0</v>
      </c>
      <c r="BC1942" s="26">
        <f t="shared" si="8088"/>
        <v>80000</v>
      </c>
      <c r="BD1942" s="26">
        <f t="shared" si="8089"/>
        <v>100530.1</v>
      </c>
      <c r="BE1942" s="26"/>
      <c r="BF1942" s="26"/>
      <c r="BG1942" s="26"/>
      <c r="BH1942" s="26">
        <f t="shared" si="8090"/>
        <v>0</v>
      </c>
      <c r="BI1942" s="26">
        <f t="shared" si="8091"/>
        <v>80000</v>
      </c>
      <c r="BJ1942" s="26">
        <f t="shared" si="8092"/>
        <v>100530.1</v>
      </c>
      <c r="BK1942" s="26"/>
      <c r="BL1942" s="26"/>
      <c r="BM1942" s="26"/>
      <c r="BN1942" s="26">
        <f t="shared" si="8093"/>
        <v>0</v>
      </c>
      <c r="BO1942" s="26">
        <f t="shared" si="8094"/>
        <v>80000</v>
      </c>
      <c r="BP1942" s="26">
        <f t="shared" si="8095"/>
        <v>100530.1</v>
      </c>
      <c r="BQ1942" s="26"/>
      <c r="BR1942" s="26"/>
      <c r="BS1942" s="26">
        <f t="shared" si="8096"/>
        <v>0</v>
      </c>
      <c r="BT1942" s="26">
        <f t="shared" si="8097"/>
        <v>80000</v>
      </c>
      <c r="BU1942" s="26">
        <f t="shared" si="8098"/>
        <v>100530.1</v>
      </c>
      <c r="BV1942" s="26"/>
      <c r="BW1942" s="26"/>
      <c r="BX1942" s="26">
        <f t="shared" si="8099"/>
        <v>0</v>
      </c>
      <c r="BY1942" s="26">
        <f t="shared" si="8100"/>
        <v>80000</v>
      </c>
      <c r="BZ1942" s="26">
        <f t="shared" si="8101"/>
        <v>100530.1</v>
      </c>
      <c r="CA1942" s="26"/>
      <c r="CB1942" s="26"/>
      <c r="CC1942" s="26"/>
      <c r="CD1942" s="26">
        <f t="shared" si="8007"/>
        <v>0</v>
      </c>
      <c r="CE1942" s="26">
        <f t="shared" si="8008"/>
        <v>80000</v>
      </c>
      <c r="CF1942" s="26">
        <f t="shared" si="8009"/>
        <v>100530.1</v>
      </c>
      <c r="CG1942" s="26"/>
      <c r="CH1942" s="26"/>
      <c r="CI1942" s="26"/>
      <c r="CJ1942" s="26">
        <f t="shared" si="8010"/>
        <v>0</v>
      </c>
      <c r="CK1942" s="26">
        <f t="shared" si="8011"/>
        <v>80000</v>
      </c>
      <c r="CL1942" s="26">
        <f t="shared" si="8012"/>
        <v>100530.1</v>
      </c>
      <c r="CM1942" s="26"/>
      <c r="CN1942" s="26"/>
      <c r="CO1942" s="26"/>
      <c r="CP1942" s="26">
        <f t="shared" si="8013"/>
        <v>0</v>
      </c>
      <c r="CQ1942" s="26">
        <f t="shared" si="8014"/>
        <v>80000</v>
      </c>
      <c r="CR1942" s="26">
        <f t="shared" si="8015"/>
        <v>100530.1</v>
      </c>
      <c r="CS1942" s="26"/>
      <c r="CT1942" s="19"/>
      <c r="CU1942" s="35"/>
    </row>
    <row r="1943" spans="1:105" ht="46.8" hidden="1" x14ac:dyDescent="0.3">
      <c r="A1943" s="16" t="s">
        <v>1109</v>
      </c>
      <c r="B1943" s="17"/>
      <c r="C1943" s="16"/>
      <c r="D1943" s="16"/>
      <c r="E1943" s="34" t="s">
        <v>1110</v>
      </c>
      <c r="F1943" s="26">
        <f t="shared" si="8065"/>
        <v>0</v>
      </c>
      <c r="G1943" s="26">
        <f t="shared" si="8018"/>
        <v>0</v>
      </c>
      <c r="H1943" s="26">
        <f t="shared" si="8019"/>
        <v>0</v>
      </c>
      <c r="I1943" s="26">
        <f t="shared" si="8020"/>
        <v>0</v>
      </c>
      <c r="J1943" s="26">
        <f t="shared" si="8021"/>
        <v>0</v>
      </c>
      <c r="K1943" s="26">
        <f t="shared" si="8022"/>
        <v>0</v>
      </c>
      <c r="L1943" s="26">
        <f t="shared" si="8066"/>
        <v>0</v>
      </c>
      <c r="M1943" s="26">
        <f t="shared" si="8067"/>
        <v>0</v>
      </c>
      <c r="N1943" s="26">
        <f t="shared" si="8068"/>
        <v>0</v>
      </c>
      <c r="O1943" s="26">
        <f t="shared" si="8023"/>
        <v>0</v>
      </c>
      <c r="P1943" s="26">
        <f t="shared" si="8024"/>
        <v>0</v>
      </c>
      <c r="Q1943" s="26">
        <f t="shared" si="8025"/>
        <v>0</v>
      </c>
      <c r="R1943" s="26">
        <f t="shared" si="8069"/>
        <v>0</v>
      </c>
      <c r="S1943" s="26">
        <f t="shared" si="8070"/>
        <v>0</v>
      </c>
      <c r="T1943" s="26">
        <f t="shared" si="8071"/>
        <v>0</v>
      </c>
      <c r="U1943" s="26">
        <f t="shared" si="8026"/>
        <v>0</v>
      </c>
      <c r="V1943" s="26">
        <f t="shared" si="8027"/>
        <v>0</v>
      </c>
      <c r="W1943" s="26">
        <f t="shared" si="8028"/>
        <v>0</v>
      </c>
      <c r="X1943" s="26">
        <f t="shared" si="8072"/>
        <v>0</v>
      </c>
      <c r="Y1943" s="26">
        <f t="shared" si="8073"/>
        <v>0</v>
      </c>
      <c r="Z1943" s="26">
        <f t="shared" si="8074"/>
        <v>0</v>
      </c>
      <c r="AA1943" s="26">
        <f t="shared" si="8029"/>
        <v>0</v>
      </c>
      <c r="AB1943" s="26">
        <f t="shared" si="8030"/>
        <v>0</v>
      </c>
      <c r="AC1943" s="26">
        <f t="shared" si="8031"/>
        <v>0</v>
      </c>
      <c r="AD1943" s="26">
        <f t="shared" si="8075"/>
        <v>0</v>
      </c>
      <c r="AE1943" s="26">
        <f t="shared" si="8076"/>
        <v>0</v>
      </c>
      <c r="AF1943" s="26">
        <f t="shared" si="8077"/>
        <v>0</v>
      </c>
      <c r="AG1943" s="26">
        <f t="shared" si="8032"/>
        <v>0</v>
      </c>
      <c r="AH1943" s="26">
        <f t="shared" si="8033"/>
        <v>0</v>
      </c>
      <c r="AI1943" s="26">
        <f t="shared" si="8034"/>
        <v>0</v>
      </c>
      <c r="AJ1943" s="26">
        <f t="shared" si="8078"/>
        <v>0</v>
      </c>
      <c r="AK1943" s="26">
        <f t="shared" si="8079"/>
        <v>0</v>
      </c>
      <c r="AL1943" s="26">
        <f t="shared" si="8080"/>
        <v>0</v>
      </c>
      <c r="AM1943" s="26">
        <f t="shared" si="8035"/>
        <v>0</v>
      </c>
      <c r="AN1943" s="26">
        <f t="shared" si="8036"/>
        <v>0</v>
      </c>
      <c r="AO1943" s="26">
        <f t="shared" si="8037"/>
        <v>0</v>
      </c>
      <c r="AP1943" s="26">
        <f t="shared" si="8081"/>
        <v>0</v>
      </c>
      <c r="AQ1943" s="26">
        <f t="shared" si="8082"/>
        <v>0</v>
      </c>
      <c r="AR1943" s="26">
        <f t="shared" si="8083"/>
        <v>0</v>
      </c>
      <c r="AS1943" s="26">
        <f t="shared" si="8038"/>
        <v>0</v>
      </c>
      <c r="AT1943" s="26">
        <f t="shared" si="8039"/>
        <v>0</v>
      </c>
      <c r="AU1943" s="26">
        <f t="shared" si="8040"/>
        <v>0</v>
      </c>
      <c r="AV1943" s="26">
        <f t="shared" si="8084"/>
        <v>0</v>
      </c>
      <c r="AW1943" s="26">
        <f t="shared" si="8085"/>
        <v>0</v>
      </c>
      <c r="AX1943" s="26">
        <f t="shared" si="8086"/>
        <v>0</v>
      </c>
      <c r="AY1943" s="26">
        <f t="shared" si="8041"/>
        <v>0</v>
      </c>
      <c r="AZ1943" s="26">
        <f t="shared" si="8042"/>
        <v>0</v>
      </c>
      <c r="BA1943" s="26">
        <f t="shared" si="8043"/>
        <v>0</v>
      </c>
      <c r="BB1943" s="26">
        <f t="shared" si="8087"/>
        <v>0</v>
      </c>
      <c r="BC1943" s="26">
        <f t="shared" si="8088"/>
        <v>0</v>
      </c>
      <c r="BD1943" s="26">
        <f t="shared" si="8089"/>
        <v>0</v>
      </c>
      <c r="BE1943" s="26">
        <f t="shared" si="8044"/>
        <v>0</v>
      </c>
      <c r="BF1943" s="26">
        <f t="shared" si="8045"/>
        <v>0</v>
      </c>
      <c r="BG1943" s="26">
        <f t="shared" si="8046"/>
        <v>0</v>
      </c>
      <c r="BH1943" s="26">
        <f t="shared" si="8090"/>
        <v>0</v>
      </c>
      <c r="BI1943" s="26">
        <f t="shared" si="8091"/>
        <v>0</v>
      </c>
      <c r="BJ1943" s="26">
        <f t="shared" si="8092"/>
        <v>0</v>
      </c>
      <c r="BK1943" s="26">
        <f t="shared" si="8047"/>
        <v>0</v>
      </c>
      <c r="BL1943" s="26">
        <f t="shared" si="8048"/>
        <v>0</v>
      </c>
      <c r="BM1943" s="26">
        <f t="shared" si="8049"/>
        <v>0</v>
      </c>
      <c r="BN1943" s="26">
        <f t="shared" si="8093"/>
        <v>0</v>
      </c>
      <c r="BO1943" s="26">
        <f t="shared" si="8094"/>
        <v>0</v>
      </c>
      <c r="BP1943" s="26">
        <f t="shared" si="8095"/>
        <v>0</v>
      </c>
      <c r="BQ1943" s="26">
        <f t="shared" si="8050"/>
        <v>0</v>
      </c>
      <c r="BR1943" s="26">
        <f t="shared" si="8051"/>
        <v>0</v>
      </c>
      <c r="BS1943" s="26">
        <f t="shared" si="8096"/>
        <v>0</v>
      </c>
      <c r="BT1943" s="26">
        <f t="shared" si="8097"/>
        <v>0</v>
      </c>
      <c r="BU1943" s="26">
        <f t="shared" si="8098"/>
        <v>0</v>
      </c>
      <c r="BV1943" s="26">
        <f t="shared" si="8052"/>
        <v>0</v>
      </c>
      <c r="BW1943" s="26">
        <f t="shared" si="8053"/>
        <v>0</v>
      </c>
      <c r="BX1943" s="26">
        <f t="shared" si="8099"/>
        <v>0</v>
      </c>
      <c r="BY1943" s="26">
        <f t="shared" si="8100"/>
        <v>0</v>
      </c>
      <c r="BZ1943" s="26">
        <f t="shared" si="8101"/>
        <v>0</v>
      </c>
      <c r="CA1943" s="26">
        <f t="shared" si="8054"/>
        <v>0</v>
      </c>
      <c r="CB1943" s="26">
        <f t="shared" si="8055"/>
        <v>0</v>
      </c>
      <c r="CC1943" s="26">
        <f t="shared" si="8056"/>
        <v>0</v>
      </c>
      <c r="CD1943" s="26">
        <f t="shared" si="8007"/>
        <v>0</v>
      </c>
      <c r="CE1943" s="26">
        <f t="shared" si="8008"/>
        <v>0</v>
      </c>
      <c r="CF1943" s="26">
        <f t="shared" si="8009"/>
        <v>0</v>
      </c>
      <c r="CG1943" s="26">
        <f t="shared" si="8057"/>
        <v>0</v>
      </c>
      <c r="CH1943" s="26">
        <f t="shared" si="8058"/>
        <v>0</v>
      </c>
      <c r="CI1943" s="26">
        <f t="shared" si="8059"/>
        <v>0</v>
      </c>
      <c r="CJ1943" s="26">
        <f t="shared" si="8010"/>
        <v>0</v>
      </c>
      <c r="CK1943" s="26">
        <f t="shared" si="8011"/>
        <v>0</v>
      </c>
      <c r="CL1943" s="26">
        <f t="shared" si="8012"/>
        <v>0</v>
      </c>
      <c r="CM1943" s="26">
        <f t="shared" si="8060"/>
        <v>0</v>
      </c>
      <c r="CN1943" s="26">
        <f t="shared" si="8061"/>
        <v>0</v>
      </c>
      <c r="CO1943" s="26">
        <f t="shared" si="8062"/>
        <v>0</v>
      </c>
      <c r="CP1943" s="26">
        <f t="shared" si="8013"/>
        <v>0</v>
      </c>
      <c r="CQ1943" s="26">
        <f t="shared" si="8014"/>
        <v>0</v>
      </c>
      <c r="CR1943" s="26">
        <f t="shared" si="8015"/>
        <v>0</v>
      </c>
      <c r="CS1943" s="26">
        <f t="shared" si="8063"/>
        <v>0</v>
      </c>
      <c r="CT1943" s="19">
        <v>0</v>
      </c>
      <c r="CU1943" s="35"/>
      <c r="CX1943" s="1" t="s">
        <v>26</v>
      </c>
    </row>
    <row r="1944" spans="1:105" ht="31.2" hidden="1" x14ac:dyDescent="0.3">
      <c r="A1944" s="16" t="s">
        <v>1111</v>
      </c>
      <c r="B1944" s="17"/>
      <c r="C1944" s="16"/>
      <c r="D1944" s="16"/>
      <c r="E1944" s="34" t="s">
        <v>1112</v>
      </c>
      <c r="F1944" s="26">
        <f t="shared" si="8065"/>
        <v>0</v>
      </c>
      <c r="G1944" s="26">
        <f t="shared" si="8018"/>
        <v>0</v>
      </c>
      <c r="H1944" s="26">
        <f t="shared" si="8019"/>
        <v>0</v>
      </c>
      <c r="I1944" s="26">
        <f t="shared" si="8020"/>
        <v>0</v>
      </c>
      <c r="J1944" s="26">
        <f t="shared" si="8021"/>
        <v>0</v>
      </c>
      <c r="K1944" s="26">
        <f t="shared" si="8022"/>
        <v>0</v>
      </c>
      <c r="L1944" s="26">
        <f t="shared" si="8066"/>
        <v>0</v>
      </c>
      <c r="M1944" s="26">
        <f t="shared" si="8067"/>
        <v>0</v>
      </c>
      <c r="N1944" s="26">
        <f t="shared" si="8068"/>
        <v>0</v>
      </c>
      <c r="O1944" s="26">
        <f t="shared" si="8023"/>
        <v>0</v>
      </c>
      <c r="P1944" s="26">
        <f t="shared" si="8024"/>
        <v>0</v>
      </c>
      <c r="Q1944" s="26">
        <f t="shared" si="8025"/>
        <v>0</v>
      </c>
      <c r="R1944" s="26">
        <f t="shared" si="8069"/>
        <v>0</v>
      </c>
      <c r="S1944" s="26">
        <f t="shared" si="8070"/>
        <v>0</v>
      </c>
      <c r="T1944" s="26">
        <f t="shared" si="8071"/>
        <v>0</v>
      </c>
      <c r="U1944" s="26">
        <f t="shared" si="8026"/>
        <v>0</v>
      </c>
      <c r="V1944" s="26">
        <f t="shared" si="8027"/>
        <v>0</v>
      </c>
      <c r="W1944" s="26">
        <f t="shared" si="8028"/>
        <v>0</v>
      </c>
      <c r="X1944" s="26">
        <f t="shared" si="8072"/>
        <v>0</v>
      </c>
      <c r="Y1944" s="26">
        <f t="shared" si="8073"/>
        <v>0</v>
      </c>
      <c r="Z1944" s="26">
        <f t="shared" si="8074"/>
        <v>0</v>
      </c>
      <c r="AA1944" s="26">
        <f t="shared" si="8029"/>
        <v>0</v>
      </c>
      <c r="AB1944" s="26">
        <f t="shared" si="8030"/>
        <v>0</v>
      </c>
      <c r="AC1944" s="26">
        <f t="shared" si="8031"/>
        <v>0</v>
      </c>
      <c r="AD1944" s="26">
        <f t="shared" si="8075"/>
        <v>0</v>
      </c>
      <c r="AE1944" s="26">
        <f t="shared" si="8076"/>
        <v>0</v>
      </c>
      <c r="AF1944" s="26">
        <f t="shared" si="8077"/>
        <v>0</v>
      </c>
      <c r="AG1944" s="26">
        <f t="shared" si="8032"/>
        <v>0</v>
      </c>
      <c r="AH1944" s="26">
        <f t="shared" si="8033"/>
        <v>0</v>
      </c>
      <c r="AI1944" s="26">
        <f t="shared" si="8034"/>
        <v>0</v>
      </c>
      <c r="AJ1944" s="26">
        <f t="shared" si="8078"/>
        <v>0</v>
      </c>
      <c r="AK1944" s="26">
        <f t="shared" si="8079"/>
        <v>0</v>
      </c>
      <c r="AL1944" s="26">
        <f t="shared" si="8080"/>
        <v>0</v>
      </c>
      <c r="AM1944" s="26">
        <f t="shared" si="8035"/>
        <v>0</v>
      </c>
      <c r="AN1944" s="26">
        <f t="shared" si="8036"/>
        <v>0</v>
      </c>
      <c r="AO1944" s="26">
        <f t="shared" si="8037"/>
        <v>0</v>
      </c>
      <c r="AP1944" s="26">
        <f t="shared" si="8081"/>
        <v>0</v>
      </c>
      <c r="AQ1944" s="26">
        <f t="shared" si="8082"/>
        <v>0</v>
      </c>
      <c r="AR1944" s="26">
        <f t="shared" si="8083"/>
        <v>0</v>
      </c>
      <c r="AS1944" s="26">
        <f t="shared" si="8038"/>
        <v>0</v>
      </c>
      <c r="AT1944" s="26">
        <f t="shared" si="8039"/>
        <v>0</v>
      </c>
      <c r="AU1944" s="26">
        <f t="shared" si="8040"/>
        <v>0</v>
      </c>
      <c r="AV1944" s="26">
        <f t="shared" si="8084"/>
        <v>0</v>
      </c>
      <c r="AW1944" s="26">
        <f t="shared" si="8085"/>
        <v>0</v>
      </c>
      <c r="AX1944" s="26">
        <f t="shared" si="8086"/>
        <v>0</v>
      </c>
      <c r="AY1944" s="26">
        <f t="shared" si="8041"/>
        <v>0</v>
      </c>
      <c r="AZ1944" s="26">
        <f t="shared" si="8042"/>
        <v>0</v>
      </c>
      <c r="BA1944" s="26">
        <f t="shared" si="8043"/>
        <v>0</v>
      </c>
      <c r="BB1944" s="26">
        <f t="shared" si="8087"/>
        <v>0</v>
      </c>
      <c r="BC1944" s="26">
        <f t="shared" si="8088"/>
        <v>0</v>
      </c>
      <c r="BD1944" s="26">
        <f t="shared" si="8089"/>
        <v>0</v>
      </c>
      <c r="BE1944" s="26">
        <f t="shared" si="8044"/>
        <v>0</v>
      </c>
      <c r="BF1944" s="26">
        <f t="shared" si="8045"/>
        <v>0</v>
      </c>
      <c r="BG1944" s="26">
        <f t="shared" si="8046"/>
        <v>0</v>
      </c>
      <c r="BH1944" s="26">
        <f t="shared" si="8090"/>
        <v>0</v>
      </c>
      <c r="BI1944" s="26">
        <f t="shared" si="8091"/>
        <v>0</v>
      </c>
      <c r="BJ1944" s="26">
        <f t="shared" si="8092"/>
        <v>0</v>
      </c>
      <c r="BK1944" s="26">
        <f t="shared" si="8047"/>
        <v>0</v>
      </c>
      <c r="BL1944" s="26">
        <f t="shared" si="8048"/>
        <v>0</v>
      </c>
      <c r="BM1944" s="26">
        <f t="shared" si="8049"/>
        <v>0</v>
      </c>
      <c r="BN1944" s="26">
        <f t="shared" si="8093"/>
        <v>0</v>
      </c>
      <c r="BO1944" s="26">
        <f t="shared" si="8094"/>
        <v>0</v>
      </c>
      <c r="BP1944" s="26">
        <f t="shared" si="8095"/>
        <v>0</v>
      </c>
      <c r="BQ1944" s="26">
        <f t="shared" si="8050"/>
        <v>0</v>
      </c>
      <c r="BR1944" s="26">
        <f t="shared" si="8051"/>
        <v>0</v>
      </c>
      <c r="BS1944" s="26">
        <f t="shared" si="8096"/>
        <v>0</v>
      </c>
      <c r="BT1944" s="26">
        <f t="shared" si="8097"/>
        <v>0</v>
      </c>
      <c r="BU1944" s="26">
        <f t="shared" si="8098"/>
        <v>0</v>
      </c>
      <c r="BV1944" s="26">
        <f t="shared" si="8052"/>
        <v>0</v>
      </c>
      <c r="BW1944" s="26">
        <f t="shared" si="8053"/>
        <v>0</v>
      </c>
      <c r="BX1944" s="26">
        <f t="shared" si="8099"/>
        <v>0</v>
      </c>
      <c r="BY1944" s="26">
        <f t="shared" si="8100"/>
        <v>0</v>
      </c>
      <c r="BZ1944" s="26">
        <f t="shared" si="8101"/>
        <v>0</v>
      </c>
      <c r="CA1944" s="26">
        <f t="shared" si="8054"/>
        <v>0</v>
      </c>
      <c r="CB1944" s="26">
        <f t="shared" si="8055"/>
        <v>0</v>
      </c>
      <c r="CC1944" s="26">
        <f t="shared" si="8056"/>
        <v>0</v>
      </c>
      <c r="CD1944" s="26">
        <f t="shared" si="8007"/>
        <v>0</v>
      </c>
      <c r="CE1944" s="26">
        <f t="shared" si="8008"/>
        <v>0</v>
      </c>
      <c r="CF1944" s="26">
        <f t="shared" si="8009"/>
        <v>0</v>
      </c>
      <c r="CG1944" s="26">
        <f t="shared" si="8057"/>
        <v>0</v>
      </c>
      <c r="CH1944" s="26">
        <f t="shared" si="8058"/>
        <v>0</v>
      </c>
      <c r="CI1944" s="26">
        <f t="shared" si="8059"/>
        <v>0</v>
      </c>
      <c r="CJ1944" s="26">
        <f t="shared" si="8010"/>
        <v>0</v>
      </c>
      <c r="CK1944" s="26">
        <f t="shared" si="8011"/>
        <v>0</v>
      </c>
      <c r="CL1944" s="26">
        <f t="shared" si="8012"/>
        <v>0</v>
      </c>
      <c r="CM1944" s="26">
        <f t="shared" si="8060"/>
        <v>0</v>
      </c>
      <c r="CN1944" s="26">
        <f t="shared" si="8061"/>
        <v>0</v>
      </c>
      <c r="CO1944" s="26">
        <f t="shared" si="8062"/>
        <v>0</v>
      </c>
      <c r="CP1944" s="26">
        <f t="shared" si="8013"/>
        <v>0</v>
      </c>
      <c r="CQ1944" s="26">
        <f t="shared" si="8014"/>
        <v>0</v>
      </c>
      <c r="CR1944" s="26">
        <f t="shared" si="8015"/>
        <v>0</v>
      </c>
      <c r="CS1944" s="26">
        <f t="shared" si="8063"/>
        <v>0</v>
      </c>
      <c r="CT1944" s="19">
        <v>0</v>
      </c>
      <c r="CU1944" s="35"/>
      <c r="DA1944" s="1" t="s">
        <v>29</v>
      </c>
    </row>
    <row r="1945" spans="1:105" ht="46.8" hidden="1" x14ac:dyDescent="0.3">
      <c r="A1945" s="16" t="s">
        <v>1111</v>
      </c>
      <c r="B1945" s="17">
        <v>400</v>
      </c>
      <c r="C1945" s="16"/>
      <c r="D1945" s="16"/>
      <c r="E1945" s="34" t="s">
        <v>82</v>
      </c>
      <c r="F1945" s="26">
        <f t="shared" si="8065"/>
        <v>0</v>
      </c>
      <c r="G1945" s="26">
        <f t="shared" si="8018"/>
        <v>0</v>
      </c>
      <c r="H1945" s="26">
        <f t="shared" si="8019"/>
        <v>0</v>
      </c>
      <c r="I1945" s="26">
        <f t="shared" si="8020"/>
        <v>0</v>
      </c>
      <c r="J1945" s="26">
        <f t="shared" si="8021"/>
        <v>0</v>
      </c>
      <c r="K1945" s="26">
        <f t="shared" si="8022"/>
        <v>0</v>
      </c>
      <c r="L1945" s="26">
        <f t="shared" si="8066"/>
        <v>0</v>
      </c>
      <c r="M1945" s="26">
        <f t="shared" si="8067"/>
        <v>0</v>
      </c>
      <c r="N1945" s="26">
        <f t="shared" si="8068"/>
        <v>0</v>
      </c>
      <c r="O1945" s="26">
        <f t="shared" si="8023"/>
        <v>0</v>
      </c>
      <c r="P1945" s="26">
        <f t="shared" si="8024"/>
        <v>0</v>
      </c>
      <c r="Q1945" s="26">
        <f t="shared" si="8025"/>
        <v>0</v>
      </c>
      <c r="R1945" s="26">
        <f t="shared" si="8069"/>
        <v>0</v>
      </c>
      <c r="S1945" s="26">
        <f t="shared" si="8070"/>
        <v>0</v>
      </c>
      <c r="T1945" s="26">
        <f t="shared" si="8071"/>
        <v>0</v>
      </c>
      <c r="U1945" s="26">
        <f t="shared" si="8026"/>
        <v>0</v>
      </c>
      <c r="V1945" s="26">
        <f t="shared" si="8027"/>
        <v>0</v>
      </c>
      <c r="W1945" s="26">
        <f t="shared" si="8028"/>
        <v>0</v>
      </c>
      <c r="X1945" s="26">
        <f t="shared" si="8072"/>
        <v>0</v>
      </c>
      <c r="Y1945" s="26">
        <f t="shared" si="8073"/>
        <v>0</v>
      </c>
      <c r="Z1945" s="26">
        <f t="shared" si="8074"/>
        <v>0</v>
      </c>
      <c r="AA1945" s="26">
        <f t="shared" si="8029"/>
        <v>0</v>
      </c>
      <c r="AB1945" s="26">
        <f t="shared" si="8030"/>
        <v>0</v>
      </c>
      <c r="AC1945" s="26">
        <f t="shared" si="8031"/>
        <v>0</v>
      </c>
      <c r="AD1945" s="26">
        <f t="shared" si="8075"/>
        <v>0</v>
      </c>
      <c r="AE1945" s="26">
        <f t="shared" si="8076"/>
        <v>0</v>
      </c>
      <c r="AF1945" s="26">
        <f t="shared" si="8077"/>
        <v>0</v>
      </c>
      <c r="AG1945" s="26">
        <f t="shared" si="8032"/>
        <v>0</v>
      </c>
      <c r="AH1945" s="26">
        <f t="shared" si="8033"/>
        <v>0</v>
      </c>
      <c r="AI1945" s="26">
        <f t="shared" si="8034"/>
        <v>0</v>
      </c>
      <c r="AJ1945" s="26">
        <f t="shared" si="8078"/>
        <v>0</v>
      </c>
      <c r="AK1945" s="26">
        <f t="shared" si="8079"/>
        <v>0</v>
      </c>
      <c r="AL1945" s="26">
        <f t="shared" si="8080"/>
        <v>0</v>
      </c>
      <c r="AM1945" s="26">
        <f t="shared" si="8035"/>
        <v>0</v>
      </c>
      <c r="AN1945" s="26">
        <f t="shared" si="8036"/>
        <v>0</v>
      </c>
      <c r="AO1945" s="26">
        <f t="shared" si="8037"/>
        <v>0</v>
      </c>
      <c r="AP1945" s="26">
        <f t="shared" si="8081"/>
        <v>0</v>
      </c>
      <c r="AQ1945" s="26">
        <f t="shared" si="8082"/>
        <v>0</v>
      </c>
      <c r="AR1945" s="26">
        <f t="shared" si="8083"/>
        <v>0</v>
      </c>
      <c r="AS1945" s="26">
        <f t="shared" si="8038"/>
        <v>0</v>
      </c>
      <c r="AT1945" s="26">
        <f t="shared" si="8039"/>
        <v>0</v>
      </c>
      <c r="AU1945" s="26">
        <f t="shared" si="8040"/>
        <v>0</v>
      </c>
      <c r="AV1945" s="26">
        <f t="shared" si="8084"/>
        <v>0</v>
      </c>
      <c r="AW1945" s="26">
        <f t="shared" si="8085"/>
        <v>0</v>
      </c>
      <c r="AX1945" s="26">
        <f t="shared" si="8086"/>
        <v>0</v>
      </c>
      <c r="AY1945" s="26">
        <f t="shared" si="8041"/>
        <v>0</v>
      </c>
      <c r="AZ1945" s="26">
        <f t="shared" si="8042"/>
        <v>0</v>
      </c>
      <c r="BA1945" s="26">
        <f t="shared" si="8043"/>
        <v>0</v>
      </c>
      <c r="BB1945" s="26">
        <f t="shared" si="8087"/>
        <v>0</v>
      </c>
      <c r="BC1945" s="26">
        <f t="shared" si="8088"/>
        <v>0</v>
      </c>
      <c r="BD1945" s="26">
        <f t="shared" si="8089"/>
        <v>0</v>
      </c>
      <c r="BE1945" s="26">
        <f t="shared" si="8044"/>
        <v>0</v>
      </c>
      <c r="BF1945" s="26">
        <f t="shared" si="8045"/>
        <v>0</v>
      </c>
      <c r="BG1945" s="26">
        <f t="shared" si="8046"/>
        <v>0</v>
      </c>
      <c r="BH1945" s="26">
        <f t="shared" si="8090"/>
        <v>0</v>
      </c>
      <c r="BI1945" s="26">
        <f t="shared" si="8091"/>
        <v>0</v>
      </c>
      <c r="BJ1945" s="26">
        <f t="shared" si="8092"/>
        <v>0</v>
      </c>
      <c r="BK1945" s="26">
        <f t="shared" si="8047"/>
        <v>0</v>
      </c>
      <c r="BL1945" s="26">
        <f t="shared" si="8048"/>
        <v>0</v>
      </c>
      <c r="BM1945" s="26">
        <f t="shared" si="8049"/>
        <v>0</v>
      </c>
      <c r="BN1945" s="26">
        <f t="shared" si="8093"/>
        <v>0</v>
      </c>
      <c r="BO1945" s="26">
        <f t="shared" si="8094"/>
        <v>0</v>
      </c>
      <c r="BP1945" s="26">
        <f t="shared" si="8095"/>
        <v>0</v>
      </c>
      <c r="BQ1945" s="26">
        <f t="shared" si="8050"/>
        <v>0</v>
      </c>
      <c r="BR1945" s="26">
        <f t="shared" si="8051"/>
        <v>0</v>
      </c>
      <c r="BS1945" s="26">
        <f t="shared" si="8096"/>
        <v>0</v>
      </c>
      <c r="BT1945" s="26">
        <f t="shared" si="8097"/>
        <v>0</v>
      </c>
      <c r="BU1945" s="26">
        <f t="shared" si="8098"/>
        <v>0</v>
      </c>
      <c r="BV1945" s="26">
        <f t="shared" si="8052"/>
        <v>0</v>
      </c>
      <c r="BW1945" s="26">
        <f t="shared" si="8053"/>
        <v>0</v>
      </c>
      <c r="BX1945" s="26">
        <f t="shared" si="8099"/>
        <v>0</v>
      </c>
      <c r="BY1945" s="26">
        <f t="shared" si="8100"/>
        <v>0</v>
      </c>
      <c r="BZ1945" s="26">
        <f t="shared" si="8101"/>
        <v>0</v>
      </c>
      <c r="CA1945" s="26">
        <f t="shared" si="8054"/>
        <v>0</v>
      </c>
      <c r="CB1945" s="26">
        <f t="shared" si="8055"/>
        <v>0</v>
      </c>
      <c r="CC1945" s="26">
        <f t="shared" si="8056"/>
        <v>0</v>
      </c>
      <c r="CD1945" s="26">
        <f t="shared" si="8007"/>
        <v>0</v>
      </c>
      <c r="CE1945" s="26">
        <f t="shared" si="8008"/>
        <v>0</v>
      </c>
      <c r="CF1945" s="26">
        <f t="shared" si="8009"/>
        <v>0</v>
      </c>
      <c r="CG1945" s="26">
        <f t="shared" si="8057"/>
        <v>0</v>
      </c>
      <c r="CH1945" s="26">
        <f t="shared" si="8058"/>
        <v>0</v>
      </c>
      <c r="CI1945" s="26">
        <f t="shared" si="8059"/>
        <v>0</v>
      </c>
      <c r="CJ1945" s="26">
        <f t="shared" si="8010"/>
        <v>0</v>
      </c>
      <c r="CK1945" s="26">
        <f t="shared" si="8011"/>
        <v>0</v>
      </c>
      <c r="CL1945" s="26">
        <f t="shared" si="8012"/>
        <v>0</v>
      </c>
      <c r="CM1945" s="26">
        <f t="shared" si="8060"/>
        <v>0</v>
      </c>
      <c r="CN1945" s="26">
        <f t="shared" si="8061"/>
        <v>0</v>
      </c>
      <c r="CO1945" s="26">
        <f t="shared" si="8062"/>
        <v>0</v>
      </c>
      <c r="CP1945" s="26">
        <f t="shared" si="8013"/>
        <v>0</v>
      </c>
      <c r="CQ1945" s="26">
        <f t="shared" si="8014"/>
        <v>0</v>
      </c>
      <c r="CR1945" s="26">
        <f t="shared" si="8015"/>
        <v>0</v>
      </c>
      <c r="CS1945" s="26">
        <f t="shared" si="8063"/>
        <v>0</v>
      </c>
      <c r="CT1945" s="19">
        <v>0</v>
      </c>
      <c r="CU1945" s="35"/>
      <c r="CY1945" s="1" t="s">
        <v>27</v>
      </c>
    </row>
    <row r="1946" spans="1:105" hidden="1" x14ac:dyDescent="0.3">
      <c r="A1946" s="16" t="s">
        <v>1111</v>
      </c>
      <c r="B1946" s="17">
        <v>410</v>
      </c>
      <c r="C1946" s="16"/>
      <c r="D1946" s="16"/>
      <c r="E1946" s="34" t="s">
        <v>83</v>
      </c>
      <c r="F1946" s="26">
        <f t="shared" si="8065"/>
        <v>0</v>
      </c>
      <c r="G1946" s="26">
        <f t="shared" si="8018"/>
        <v>0</v>
      </c>
      <c r="H1946" s="26">
        <f t="shared" si="8019"/>
        <v>0</v>
      </c>
      <c r="I1946" s="26">
        <f t="shared" si="8020"/>
        <v>0</v>
      </c>
      <c r="J1946" s="26">
        <f t="shared" si="8021"/>
        <v>0</v>
      </c>
      <c r="K1946" s="26">
        <f t="shared" si="8022"/>
        <v>0</v>
      </c>
      <c r="L1946" s="26">
        <f t="shared" si="8066"/>
        <v>0</v>
      </c>
      <c r="M1946" s="26">
        <f t="shared" si="8067"/>
        <v>0</v>
      </c>
      <c r="N1946" s="26">
        <f t="shared" si="8068"/>
        <v>0</v>
      </c>
      <c r="O1946" s="26">
        <f t="shared" si="8023"/>
        <v>0</v>
      </c>
      <c r="P1946" s="26">
        <f t="shared" si="8024"/>
        <v>0</v>
      </c>
      <c r="Q1946" s="26">
        <f t="shared" si="8025"/>
        <v>0</v>
      </c>
      <c r="R1946" s="26">
        <f t="shared" si="8069"/>
        <v>0</v>
      </c>
      <c r="S1946" s="26">
        <f t="shared" si="8070"/>
        <v>0</v>
      </c>
      <c r="T1946" s="26">
        <f t="shared" si="8071"/>
        <v>0</v>
      </c>
      <c r="U1946" s="26">
        <f t="shared" si="8026"/>
        <v>0</v>
      </c>
      <c r="V1946" s="26">
        <f t="shared" si="8027"/>
        <v>0</v>
      </c>
      <c r="W1946" s="26">
        <f t="shared" si="8028"/>
        <v>0</v>
      </c>
      <c r="X1946" s="26">
        <f t="shared" si="8072"/>
        <v>0</v>
      </c>
      <c r="Y1946" s="26">
        <f t="shared" si="8073"/>
        <v>0</v>
      </c>
      <c r="Z1946" s="26">
        <f t="shared" si="8074"/>
        <v>0</v>
      </c>
      <c r="AA1946" s="26">
        <f t="shared" si="8029"/>
        <v>0</v>
      </c>
      <c r="AB1946" s="26">
        <f t="shared" si="8030"/>
        <v>0</v>
      </c>
      <c r="AC1946" s="26">
        <f t="shared" si="8031"/>
        <v>0</v>
      </c>
      <c r="AD1946" s="26">
        <f t="shared" si="8075"/>
        <v>0</v>
      </c>
      <c r="AE1946" s="26">
        <f t="shared" si="8076"/>
        <v>0</v>
      </c>
      <c r="AF1946" s="26">
        <f t="shared" si="8077"/>
        <v>0</v>
      </c>
      <c r="AG1946" s="26">
        <f t="shared" si="8032"/>
        <v>0</v>
      </c>
      <c r="AH1946" s="26">
        <f t="shared" si="8033"/>
        <v>0</v>
      </c>
      <c r="AI1946" s="26">
        <f t="shared" si="8034"/>
        <v>0</v>
      </c>
      <c r="AJ1946" s="26">
        <f t="shared" si="8078"/>
        <v>0</v>
      </c>
      <c r="AK1946" s="26">
        <f t="shared" si="8079"/>
        <v>0</v>
      </c>
      <c r="AL1946" s="26">
        <f t="shared" si="8080"/>
        <v>0</v>
      </c>
      <c r="AM1946" s="26">
        <f t="shared" si="8035"/>
        <v>0</v>
      </c>
      <c r="AN1946" s="26">
        <f t="shared" si="8036"/>
        <v>0</v>
      </c>
      <c r="AO1946" s="26">
        <f t="shared" si="8037"/>
        <v>0</v>
      </c>
      <c r="AP1946" s="26">
        <f t="shared" si="8081"/>
        <v>0</v>
      </c>
      <c r="AQ1946" s="26">
        <f t="shared" si="8082"/>
        <v>0</v>
      </c>
      <c r="AR1946" s="26">
        <f t="shared" si="8083"/>
        <v>0</v>
      </c>
      <c r="AS1946" s="26">
        <f t="shared" si="8038"/>
        <v>0</v>
      </c>
      <c r="AT1946" s="26">
        <f t="shared" si="8039"/>
        <v>0</v>
      </c>
      <c r="AU1946" s="26">
        <f t="shared" si="8040"/>
        <v>0</v>
      </c>
      <c r="AV1946" s="26">
        <f t="shared" si="8084"/>
        <v>0</v>
      </c>
      <c r="AW1946" s="26">
        <f t="shared" si="8085"/>
        <v>0</v>
      </c>
      <c r="AX1946" s="26">
        <f t="shared" si="8086"/>
        <v>0</v>
      </c>
      <c r="AY1946" s="26">
        <f t="shared" si="8041"/>
        <v>0</v>
      </c>
      <c r="AZ1946" s="26">
        <f t="shared" si="8042"/>
        <v>0</v>
      </c>
      <c r="BA1946" s="26">
        <f t="shared" si="8043"/>
        <v>0</v>
      </c>
      <c r="BB1946" s="26">
        <f t="shared" si="8087"/>
        <v>0</v>
      </c>
      <c r="BC1946" s="26">
        <f t="shared" si="8088"/>
        <v>0</v>
      </c>
      <c r="BD1946" s="26">
        <f t="shared" si="8089"/>
        <v>0</v>
      </c>
      <c r="BE1946" s="26">
        <f t="shared" si="8044"/>
        <v>0</v>
      </c>
      <c r="BF1946" s="26">
        <f t="shared" si="8045"/>
        <v>0</v>
      </c>
      <c r="BG1946" s="26">
        <f t="shared" si="8046"/>
        <v>0</v>
      </c>
      <c r="BH1946" s="26">
        <f t="shared" si="8090"/>
        <v>0</v>
      </c>
      <c r="BI1946" s="26">
        <f t="shared" si="8091"/>
        <v>0</v>
      </c>
      <c r="BJ1946" s="26">
        <f t="shared" si="8092"/>
        <v>0</v>
      </c>
      <c r="BK1946" s="26">
        <f t="shared" si="8047"/>
        <v>0</v>
      </c>
      <c r="BL1946" s="26">
        <f t="shared" si="8048"/>
        <v>0</v>
      </c>
      <c r="BM1946" s="26">
        <f t="shared" si="8049"/>
        <v>0</v>
      </c>
      <c r="BN1946" s="26">
        <f t="shared" si="8093"/>
        <v>0</v>
      </c>
      <c r="BO1946" s="26">
        <f t="shared" si="8094"/>
        <v>0</v>
      </c>
      <c r="BP1946" s="26">
        <f t="shared" si="8095"/>
        <v>0</v>
      </c>
      <c r="BQ1946" s="26">
        <f t="shared" si="8050"/>
        <v>0</v>
      </c>
      <c r="BR1946" s="26">
        <f t="shared" si="8051"/>
        <v>0</v>
      </c>
      <c r="BS1946" s="26">
        <f t="shared" si="8096"/>
        <v>0</v>
      </c>
      <c r="BT1946" s="26">
        <f t="shared" si="8097"/>
        <v>0</v>
      </c>
      <c r="BU1946" s="26">
        <f t="shared" si="8098"/>
        <v>0</v>
      </c>
      <c r="BV1946" s="26">
        <f t="shared" si="8052"/>
        <v>0</v>
      </c>
      <c r="BW1946" s="26">
        <f t="shared" si="8053"/>
        <v>0</v>
      </c>
      <c r="BX1946" s="26">
        <f t="shared" si="8099"/>
        <v>0</v>
      </c>
      <c r="BY1946" s="26">
        <f t="shared" si="8100"/>
        <v>0</v>
      </c>
      <c r="BZ1946" s="26">
        <f t="shared" si="8101"/>
        <v>0</v>
      </c>
      <c r="CA1946" s="26">
        <f t="shared" si="8054"/>
        <v>0</v>
      </c>
      <c r="CB1946" s="26">
        <f t="shared" si="8055"/>
        <v>0</v>
      </c>
      <c r="CC1946" s="26">
        <f t="shared" si="8056"/>
        <v>0</v>
      </c>
      <c r="CD1946" s="26">
        <f t="shared" si="8007"/>
        <v>0</v>
      </c>
      <c r="CE1946" s="26">
        <f t="shared" si="8008"/>
        <v>0</v>
      </c>
      <c r="CF1946" s="26">
        <f t="shared" si="8009"/>
        <v>0</v>
      </c>
      <c r="CG1946" s="26">
        <f t="shared" si="8057"/>
        <v>0</v>
      </c>
      <c r="CH1946" s="26">
        <f t="shared" si="8058"/>
        <v>0</v>
      </c>
      <c r="CI1946" s="26">
        <f t="shared" si="8059"/>
        <v>0</v>
      </c>
      <c r="CJ1946" s="26">
        <f t="shared" si="8010"/>
        <v>0</v>
      </c>
      <c r="CK1946" s="26">
        <f t="shared" si="8011"/>
        <v>0</v>
      </c>
      <c r="CL1946" s="26">
        <f t="shared" si="8012"/>
        <v>0</v>
      </c>
      <c r="CM1946" s="26">
        <f t="shared" si="8060"/>
        <v>0</v>
      </c>
      <c r="CN1946" s="26">
        <f t="shared" si="8061"/>
        <v>0</v>
      </c>
      <c r="CO1946" s="26">
        <f t="shared" si="8062"/>
        <v>0</v>
      </c>
      <c r="CP1946" s="26">
        <f t="shared" si="8013"/>
        <v>0</v>
      </c>
      <c r="CQ1946" s="26">
        <f t="shared" si="8014"/>
        <v>0</v>
      </c>
      <c r="CR1946" s="26">
        <f t="shared" si="8015"/>
        <v>0</v>
      </c>
      <c r="CS1946" s="26">
        <f t="shared" si="8063"/>
        <v>0</v>
      </c>
      <c r="CT1946" s="19">
        <v>0</v>
      </c>
      <c r="CU1946" s="35"/>
      <c r="CZ1946" s="1" t="s">
        <v>28</v>
      </c>
    </row>
    <row r="1947" spans="1:105" hidden="1" x14ac:dyDescent="0.3">
      <c r="A1947" s="16" t="s">
        <v>1111</v>
      </c>
      <c r="B1947" s="17">
        <v>410</v>
      </c>
      <c r="C1947" s="16" t="s">
        <v>64</v>
      </c>
      <c r="D1947" s="16" t="s">
        <v>311</v>
      </c>
      <c r="E1947" s="34" t="s">
        <v>1082</v>
      </c>
      <c r="F1947" s="26"/>
      <c r="G1947" s="26"/>
      <c r="H1947" s="26"/>
      <c r="I1947" s="26"/>
      <c r="J1947" s="26"/>
      <c r="K1947" s="26"/>
      <c r="L1947" s="26">
        <f t="shared" si="8066"/>
        <v>0</v>
      </c>
      <c r="M1947" s="26">
        <f t="shared" si="8067"/>
        <v>0</v>
      </c>
      <c r="N1947" s="26">
        <f t="shared" si="8068"/>
        <v>0</v>
      </c>
      <c r="O1947" s="26"/>
      <c r="P1947" s="26"/>
      <c r="Q1947" s="26"/>
      <c r="R1947" s="26">
        <f t="shared" si="8069"/>
        <v>0</v>
      </c>
      <c r="S1947" s="26">
        <f t="shared" si="8070"/>
        <v>0</v>
      </c>
      <c r="T1947" s="26">
        <f t="shared" si="8071"/>
        <v>0</v>
      </c>
      <c r="U1947" s="26"/>
      <c r="V1947" s="26"/>
      <c r="W1947" s="26"/>
      <c r="X1947" s="26">
        <f t="shared" si="8072"/>
        <v>0</v>
      </c>
      <c r="Y1947" s="26">
        <f t="shared" si="8073"/>
        <v>0</v>
      </c>
      <c r="Z1947" s="26">
        <f t="shared" si="8074"/>
        <v>0</v>
      </c>
      <c r="AA1947" s="26"/>
      <c r="AB1947" s="26"/>
      <c r="AC1947" s="26"/>
      <c r="AD1947" s="26">
        <f t="shared" si="8075"/>
        <v>0</v>
      </c>
      <c r="AE1947" s="26">
        <f t="shared" si="8076"/>
        <v>0</v>
      </c>
      <c r="AF1947" s="26">
        <f t="shared" si="8077"/>
        <v>0</v>
      </c>
      <c r="AG1947" s="26"/>
      <c r="AH1947" s="26"/>
      <c r="AI1947" s="26"/>
      <c r="AJ1947" s="26">
        <f t="shared" si="8078"/>
        <v>0</v>
      </c>
      <c r="AK1947" s="26">
        <f t="shared" si="8079"/>
        <v>0</v>
      </c>
      <c r="AL1947" s="26">
        <f t="shared" si="8080"/>
        <v>0</v>
      </c>
      <c r="AM1947" s="26"/>
      <c r="AN1947" s="26"/>
      <c r="AO1947" s="26"/>
      <c r="AP1947" s="26">
        <f t="shared" si="8081"/>
        <v>0</v>
      </c>
      <c r="AQ1947" s="26">
        <f t="shared" si="8082"/>
        <v>0</v>
      </c>
      <c r="AR1947" s="26">
        <f t="shared" si="8083"/>
        <v>0</v>
      </c>
      <c r="AS1947" s="26"/>
      <c r="AT1947" s="26"/>
      <c r="AU1947" s="26"/>
      <c r="AV1947" s="26">
        <f t="shared" si="8084"/>
        <v>0</v>
      </c>
      <c r="AW1947" s="26">
        <f t="shared" si="8085"/>
        <v>0</v>
      </c>
      <c r="AX1947" s="26">
        <f t="shared" si="8086"/>
        <v>0</v>
      </c>
      <c r="AY1947" s="26"/>
      <c r="AZ1947" s="26"/>
      <c r="BA1947" s="26"/>
      <c r="BB1947" s="26">
        <f t="shared" si="8087"/>
        <v>0</v>
      </c>
      <c r="BC1947" s="26">
        <f t="shared" si="8088"/>
        <v>0</v>
      </c>
      <c r="BD1947" s="26">
        <f t="shared" si="8089"/>
        <v>0</v>
      </c>
      <c r="BE1947" s="26"/>
      <c r="BF1947" s="26"/>
      <c r="BG1947" s="26"/>
      <c r="BH1947" s="26">
        <f t="shared" si="8090"/>
        <v>0</v>
      </c>
      <c r="BI1947" s="26">
        <f t="shared" si="8091"/>
        <v>0</v>
      </c>
      <c r="BJ1947" s="26">
        <f t="shared" si="8092"/>
        <v>0</v>
      </c>
      <c r="BK1947" s="26"/>
      <c r="BL1947" s="26"/>
      <c r="BM1947" s="26"/>
      <c r="BN1947" s="26">
        <f t="shared" si="8093"/>
        <v>0</v>
      </c>
      <c r="BO1947" s="26">
        <f t="shared" si="8094"/>
        <v>0</v>
      </c>
      <c r="BP1947" s="26">
        <f t="shared" si="8095"/>
        <v>0</v>
      </c>
      <c r="BQ1947" s="26"/>
      <c r="BR1947" s="26"/>
      <c r="BS1947" s="26">
        <f t="shared" si="8096"/>
        <v>0</v>
      </c>
      <c r="BT1947" s="26">
        <f t="shared" si="8097"/>
        <v>0</v>
      </c>
      <c r="BU1947" s="26">
        <f t="shared" si="8098"/>
        <v>0</v>
      </c>
      <c r="BV1947" s="26"/>
      <c r="BW1947" s="26"/>
      <c r="BX1947" s="26">
        <f t="shared" si="8099"/>
        <v>0</v>
      </c>
      <c r="BY1947" s="26">
        <f t="shared" si="8100"/>
        <v>0</v>
      </c>
      <c r="BZ1947" s="26">
        <f t="shared" si="8101"/>
        <v>0</v>
      </c>
      <c r="CA1947" s="26"/>
      <c r="CB1947" s="26"/>
      <c r="CC1947" s="26"/>
      <c r="CD1947" s="26">
        <f t="shared" si="8007"/>
        <v>0</v>
      </c>
      <c r="CE1947" s="26">
        <f t="shared" si="8008"/>
        <v>0</v>
      </c>
      <c r="CF1947" s="26">
        <f t="shared" si="8009"/>
        <v>0</v>
      </c>
      <c r="CG1947" s="26"/>
      <c r="CH1947" s="26"/>
      <c r="CI1947" s="26"/>
      <c r="CJ1947" s="26">
        <f t="shared" si="8010"/>
        <v>0</v>
      </c>
      <c r="CK1947" s="26">
        <f t="shared" si="8011"/>
        <v>0</v>
      </c>
      <c r="CL1947" s="26">
        <f t="shared" si="8012"/>
        <v>0</v>
      </c>
      <c r="CM1947" s="26"/>
      <c r="CN1947" s="26"/>
      <c r="CO1947" s="26"/>
      <c r="CP1947" s="26">
        <f t="shared" si="8013"/>
        <v>0</v>
      </c>
      <c r="CQ1947" s="26">
        <f t="shared" si="8014"/>
        <v>0</v>
      </c>
      <c r="CR1947" s="26">
        <f t="shared" si="8015"/>
        <v>0</v>
      </c>
      <c r="CS1947" s="26"/>
      <c r="CT1947" s="19">
        <v>0</v>
      </c>
      <c r="CU1947" s="35"/>
    </row>
    <row r="1948" spans="1:105" ht="93.6" hidden="1" x14ac:dyDescent="0.3">
      <c r="A1948" s="16" t="s">
        <v>1113</v>
      </c>
      <c r="B1948" s="17"/>
      <c r="C1948" s="16"/>
      <c r="D1948" s="16"/>
      <c r="E1948" s="34" t="s">
        <v>1114</v>
      </c>
      <c r="F1948" s="26">
        <f t="shared" si="8065"/>
        <v>1552.4</v>
      </c>
      <c r="G1948" s="26">
        <f t="shared" si="8018"/>
        <v>1551.4</v>
      </c>
      <c r="H1948" s="26">
        <f t="shared" si="8019"/>
        <v>1551.4</v>
      </c>
      <c r="I1948" s="26">
        <f t="shared" si="8020"/>
        <v>0</v>
      </c>
      <c r="J1948" s="26">
        <f t="shared" si="8021"/>
        <v>0</v>
      </c>
      <c r="K1948" s="26">
        <f t="shared" si="8022"/>
        <v>0</v>
      </c>
      <c r="L1948" s="26">
        <f t="shared" si="8066"/>
        <v>1552.4</v>
      </c>
      <c r="M1948" s="26">
        <f t="shared" si="8067"/>
        <v>1551.4</v>
      </c>
      <c r="N1948" s="26">
        <f t="shared" si="8068"/>
        <v>1551.4</v>
      </c>
      <c r="O1948" s="26">
        <f t="shared" si="8023"/>
        <v>0</v>
      </c>
      <c r="P1948" s="26">
        <f t="shared" si="8024"/>
        <v>0</v>
      </c>
      <c r="Q1948" s="26">
        <f t="shared" si="8025"/>
        <v>0</v>
      </c>
      <c r="R1948" s="26">
        <f t="shared" si="8069"/>
        <v>1552.4</v>
      </c>
      <c r="S1948" s="26">
        <f t="shared" si="8070"/>
        <v>1551.4</v>
      </c>
      <c r="T1948" s="26">
        <f t="shared" si="8071"/>
        <v>1551.4</v>
      </c>
      <c r="U1948" s="26">
        <f t="shared" si="8026"/>
        <v>0</v>
      </c>
      <c r="V1948" s="26">
        <f t="shared" si="8027"/>
        <v>0</v>
      </c>
      <c r="W1948" s="26">
        <f t="shared" si="8028"/>
        <v>0</v>
      </c>
      <c r="X1948" s="26">
        <f t="shared" si="8072"/>
        <v>1552.4</v>
      </c>
      <c r="Y1948" s="26">
        <f t="shared" si="8073"/>
        <v>1551.4</v>
      </c>
      <c r="Z1948" s="26">
        <f t="shared" si="8074"/>
        <v>1551.4</v>
      </c>
      <c r="AA1948" s="26">
        <f t="shared" si="8029"/>
        <v>0</v>
      </c>
      <c r="AB1948" s="26">
        <f t="shared" si="8030"/>
        <v>0</v>
      </c>
      <c r="AC1948" s="26">
        <f t="shared" si="8031"/>
        <v>0</v>
      </c>
      <c r="AD1948" s="26">
        <f t="shared" si="8075"/>
        <v>1552.4</v>
      </c>
      <c r="AE1948" s="26">
        <f t="shared" si="8076"/>
        <v>1551.4</v>
      </c>
      <c r="AF1948" s="26">
        <f t="shared" si="8077"/>
        <v>1551.4</v>
      </c>
      <c r="AG1948" s="26">
        <f t="shared" si="8032"/>
        <v>0</v>
      </c>
      <c r="AH1948" s="26">
        <f t="shared" si="8033"/>
        <v>0</v>
      </c>
      <c r="AI1948" s="26">
        <f t="shared" si="8034"/>
        <v>0</v>
      </c>
      <c r="AJ1948" s="26">
        <f t="shared" si="8078"/>
        <v>1552.4</v>
      </c>
      <c r="AK1948" s="26">
        <f t="shared" si="8079"/>
        <v>1551.4</v>
      </c>
      <c r="AL1948" s="26">
        <f t="shared" si="8080"/>
        <v>1551.4</v>
      </c>
      <c r="AM1948" s="26">
        <f t="shared" si="8035"/>
        <v>0</v>
      </c>
      <c r="AN1948" s="26">
        <f t="shared" si="8036"/>
        <v>0</v>
      </c>
      <c r="AO1948" s="26">
        <f t="shared" si="8037"/>
        <v>0</v>
      </c>
      <c r="AP1948" s="26">
        <f t="shared" si="8081"/>
        <v>1552.4</v>
      </c>
      <c r="AQ1948" s="26">
        <f t="shared" si="8082"/>
        <v>1551.4</v>
      </c>
      <c r="AR1948" s="26">
        <f t="shared" si="8083"/>
        <v>1551.4</v>
      </c>
      <c r="AS1948" s="26">
        <f t="shared" si="8038"/>
        <v>0</v>
      </c>
      <c r="AT1948" s="26">
        <f t="shared" si="8039"/>
        <v>0</v>
      </c>
      <c r="AU1948" s="26">
        <f t="shared" si="8040"/>
        <v>0</v>
      </c>
      <c r="AV1948" s="26">
        <f t="shared" si="8084"/>
        <v>1552.4</v>
      </c>
      <c r="AW1948" s="26">
        <f t="shared" si="8085"/>
        <v>1551.4</v>
      </c>
      <c r="AX1948" s="26">
        <f t="shared" si="8086"/>
        <v>1551.4</v>
      </c>
      <c r="AY1948" s="26">
        <f t="shared" si="8041"/>
        <v>0</v>
      </c>
      <c r="AZ1948" s="26">
        <f t="shared" si="8042"/>
        <v>0</v>
      </c>
      <c r="BA1948" s="26">
        <f t="shared" si="8043"/>
        <v>0</v>
      </c>
      <c r="BB1948" s="26">
        <f t="shared" si="8087"/>
        <v>1552.4</v>
      </c>
      <c r="BC1948" s="26">
        <f t="shared" si="8088"/>
        <v>1551.4</v>
      </c>
      <c r="BD1948" s="26">
        <f t="shared" si="8089"/>
        <v>1551.4</v>
      </c>
      <c r="BE1948" s="26">
        <f t="shared" si="8044"/>
        <v>0</v>
      </c>
      <c r="BF1948" s="26">
        <f t="shared" si="8045"/>
        <v>0</v>
      </c>
      <c r="BG1948" s="26">
        <f t="shared" si="8046"/>
        <v>0</v>
      </c>
      <c r="BH1948" s="26">
        <f t="shared" si="8090"/>
        <v>1552.4</v>
      </c>
      <c r="BI1948" s="26">
        <f t="shared" si="8091"/>
        <v>1551.4</v>
      </c>
      <c r="BJ1948" s="26">
        <f t="shared" si="8092"/>
        <v>1551.4</v>
      </c>
      <c r="BK1948" s="26">
        <f t="shared" si="8047"/>
        <v>0</v>
      </c>
      <c r="BL1948" s="26">
        <f t="shared" si="8048"/>
        <v>0</v>
      </c>
      <c r="BM1948" s="26">
        <f t="shared" si="8049"/>
        <v>0</v>
      </c>
      <c r="BN1948" s="26">
        <f t="shared" si="8093"/>
        <v>1552.4</v>
      </c>
      <c r="BO1948" s="26">
        <f t="shared" si="8094"/>
        <v>1551.4</v>
      </c>
      <c r="BP1948" s="26">
        <f t="shared" si="8095"/>
        <v>1551.4</v>
      </c>
      <c r="BQ1948" s="26">
        <f t="shared" si="8050"/>
        <v>0</v>
      </c>
      <c r="BR1948" s="26">
        <f t="shared" si="8051"/>
        <v>0</v>
      </c>
      <c r="BS1948" s="26">
        <f t="shared" si="8096"/>
        <v>1552.4</v>
      </c>
      <c r="BT1948" s="26">
        <f t="shared" si="8097"/>
        <v>1551.4</v>
      </c>
      <c r="BU1948" s="26">
        <f t="shared" si="8098"/>
        <v>1551.4</v>
      </c>
      <c r="BV1948" s="26">
        <f t="shared" si="8052"/>
        <v>0</v>
      </c>
      <c r="BW1948" s="26">
        <f t="shared" si="8053"/>
        <v>0</v>
      </c>
      <c r="BX1948" s="26">
        <f t="shared" si="8099"/>
        <v>1552.4</v>
      </c>
      <c r="BY1948" s="26">
        <f t="shared" si="8100"/>
        <v>1551.4</v>
      </c>
      <c r="BZ1948" s="26">
        <f t="shared" si="8101"/>
        <v>1551.4</v>
      </c>
      <c r="CA1948" s="26">
        <f t="shared" si="8054"/>
        <v>0</v>
      </c>
      <c r="CB1948" s="26">
        <f t="shared" si="8055"/>
        <v>0</v>
      </c>
      <c r="CC1948" s="26">
        <f t="shared" si="8056"/>
        <v>0</v>
      </c>
      <c r="CD1948" s="26">
        <f t="shared" si="8007"/>
        <v>1552.4</v>
      </c>
      <c r="CE1948" s="26">
        <f t="shared" si="8008"/>
        <v>1551.4</v>
      </c>
      <c r="CF1948" s="26">
        <f t="shared" si="8009"/>
        <v>1551.4</v>
      </c>
      <c r="CG1948" s="26">
        <f t="shared" si="8057"/>
        <v>0</v>
      </c>
      <c r="CH1948" s="26">
        <f t="shared" si="8058"/>
        <v>0</v>
      </c>
      <c r="CI1948" s="26">
        <f t="shared" si="8059"/>
        <v>0</v>
      </c>
      <c r="CJ1948" s="26">
        <f t="shared" si="8010"/>
        <v>1552.4</v>
      </c>
      <c r="CK1948" s="26">
        <f t="shared" si="8011"/>
        <v>1551.4</v>
      </c>
      <c r="CL1948" s="26">
        <f t="shared" si="8012"/>
        <v>1551.4</v>
      </c>
      <c r="CM1948" s="26">
        <f t="shared" si="8060"/>
        <v>0</v>
      </c>
      <c r="CN1948" s="26">
        <f t="shared" si="8061"/>
        <v>0</v>
      </c>
      <c r="CO1948" s="26">
        <f t="shared" si="8062"/>
        <v>0</v>
      </c>
      <c r="CP1948" s="26">
        <f t="shared" si="8013"/>
        <v>1552.4</v>
      </c>
      <c r="CQ1948" s="26">
        <f t="shared" si="8014"/>
        <v>1551.4</v>
      </c>
      <c r="CR1948" s="26">
        <f t="shared" si="8015"/>
        <v>1551.4</v>
      </c>
      <c r="CS1948" s="26">
        <f t="shared" si="8063"/>
        <v>0</v>
      </c>
      <c r="CT1948" s="19"/>
      <c r="CU1948" s="35"/>
      <c r="CX1948" s="1" t="s">
        <v>26</v>
      </c>
    </row>
    <row r="1949" spans="1:105" ht="46.8" hidden="1" x14ac:dyDescent="0.3">
      <c r="A1949" s="16" t="s">
        <v>1115</v>
      </c>
      <c r="B1949" s="17"/>
      <c r="C1949" s="16"/>
      <c r="D1949" s="16"/>
      <c r="E1949" s="34" t="s">
        <v>1116</v>
      </c>
      <c r="F1949" s="26">
        <f t="shared" si="8065"/>
        <v>1552.4</v>
      </c>
      <c r="G1949" s="26">
        <f t="shared" si="8018"/>
        <v>1551.4</v>
      </c>
      <c r="H1949" s="26">
        <f t="shared" si="8019"/>
        <v>1551.4</v>
      </c>
      <c r="I1949" s="26">
        <f t="shared" si="8020"/>
        <v>0</v>
      </c>
      <c r="J1949" s="26">
        <f t="shared" si="8021"/>
        <v>0</v>
      </c>
      <c r="K1949" s="26">
        <f t="shared" si="8022"/>
        <v>0</v>
      </c>
      <c r="L1949" s="26">
        <f t="shared" si="8066"/>
        <v>1552.4</v>
      </c>
      <c r="M1949" s="26">
        <f t="shared" si="8067"/>
        <v>1551.4</v>
      </c>
      <c r="N1949" s="26">
        <f t="shared" si="8068"/>
        <v>1551.4</v>
      </c>
      <c r="O1949" s="26">
        <f t="shared" si="8023"/>
        <v>0</v>
      </c>
      <c r="P1949" s="26">
        <f t="shared" si="8024"/>
        <v>0</v>
      </c>
      <c r="Q1949" s="26">
        <f t="shared" si="8025"/>
        <v>0</v>
      </c>
      <c r="R1949" s="26">
        <f t="shared" si="8069"/>
        <v>1552.4</v>
      </c>
      <c r="S1949" s="26">
        <f t="shared" si="8070"/>
        <v>1551.4</v>
      </c>
      <c r="T1949" s="26">
        <f t="shared" si="8071"/>
        <v>1551.4</v>
      </c>
      <c r="U1949" s="26">
        <f t="shared" si="8026"/>
        <v>0</v>
      </c>
      <c r="V1949" s="26">
        <f t="shared" si="8027"/>
        <v>0</v>
      </c>
      <c r="W1949" s="26">
        <f t="shared" si="8028"/>
        <v>0</v>
      </c>
      <c r="X1949" s="26">
        <f t="shared" si="8072"/>
        <v>1552.4</v>
      </c>
      <c r="Y1949" s="26">
        <f t="shared" si="8073"/>
        <v>1551.4</v>
      </c>
      <c r="Z1949" s="26">
        <f t="shared" si="8074"/>
        <v>1551.4</v>
      </c>
      <c r="AA1949" s="26">
        <f t="shared" si="8029"/>
        <v>0</v>
      </c>
      <c r="AB1949" s="26">
        <f t="shared" si="8030"/>
        <v>0</v>
      </c>
      <c r="AC1949" s="26">
        <f t="shared" si="8031"/>
        <v>0</v>
      </c>
      <c r="AD1949" s="26">
        <f t="shared" si="8075"/>
        <v>1552.4</v>
      </c>
      <c r="AE1949" s="26">
        <f t="shared" si="8076"/>
        <v>1551.4</v>
      </c>
      <c r="AF1949" s="26">
        <f t="shared" si="8077"/>
        <v>1551.4</v>
      </c>
      <c r="AG1949" s="26">
        <f t="shared" si="8032"/>
        <v>0</v>
      </c>
      <c r="AH1949" s="26">
        <f t="shared" si="8033"/>
        <v>0</v>
      </c>
      <c r="AI1949" s="26">
        <f t="shared" si="8034"/>
        <v>0</v>
      </c>
      <c r="AJ1949" s="26">
        <f t="shared" si="8078"/>
        <v>1552.4</v>
      </c>
      <c r="AK1949" s="26">
        <f t="shared" si="8079"/>
        <v>1551.4</v>
      </c>
      <c r="AL1949" s="26">
        <f t="shared" si="8080"/>
        <v>1551.4</v>
      </c>
      <c r="AM1949" s="26">
        <f t="shared" si="8035"/>
        <v>0</v>
      </c>
      <c r="AN1949" s="26">
        <f t="shared" si="8036"/>
        <v>0</v>
      </c>
      <c r="AO1949" s="26">
        <f t="shared" si="8037"/>
        <v>0</v>
      </c>
      <c r="AP1949" s="26">
        <f t="shared" si="8081"/>
        <v>1552.4</v>
      </c>
      <c r="AQ1949" s="26">
        <f t="shared" si="8082"/>
        <v>1551.4</v>
      </c>
      <c r="AR1949" s="26">
        <f t="shared" si="8083"/>
        <v>1551.4</v>
      </c>
      <c r="AS1949" s="26">
        <f t="shared" si="8038"/>
        <v>0</v>
      </c>
      <c r="AT1949" s="26">
        <f t="shared" si="8039"/>
        <v>0</v>
      </c>
      <c r="AU1949" s="26">
        <f t="shared" si="8040"/>
        <v>0</v>
      </c>
      <c r="AV1949" s="26">
        <f t="shared" si="8084"/>
        <v>1552.4</v>
      </c>
      <c r="AW1949" s="26">
        <f t="shared" si="8085"/>
        <v>1551.4</v>
      </c>
      <c r="AX1949" s="26">
        <f t="shared" si="8086"/>
        <v>1551.4</v>
      </c>
      <c r="AY1949" s="26">
        <f t="shared" si="8041"/>
        <v>0</v>
      </c>
      <c r="AZ1949" s="26">
        <f t="shared" si="8042"/>
        <v>0</v>
      </c>
      <c r="BA1949" s="26">
        <f t="shared" si="8043"/>
        <v>0</v>
      </c>
      <c r="BB1949" s="26">
        <f t="shared" si="8087"/>
        <v>1552.4</v>
      </c>
      <c r="BC1949" s="26">
        <f t="shared" si="8088"/>
        <v>1551.4</v>
      </c>
      <c r="BD1949" s="26">
        <f t="shared" si="8089"/>
        <v>1551.4</v>
      </c>
      <c r="BE1949" s="26">
        <f t="shared" si="8044"/>
        <v>0</v>
      </c>
      <c r="BF1949" s="26">
        <f t="shared" si="8045"/>
        <v>0</v>
      </c>
      <c r="BG1949" s="26">
        <f t="shared" si="8046"/>
        <v>0</v>
      </c>
      <c r="BH1949" s="26">
        <f t="shared" si="8090"/>
        <v>1552.4</v>
      </c>
      <c r="BI1949" s="26">
        <f t="shared" si="8091"/>
        <v>1551.4</v>
      </c>
      <c r="BJ1949" s="26">
        <f t="shared" si="8092"/>
        <v>1551.4</v>
      </c>
      <c r="BK1949" s="26">
        <f t="shared" si="8047"/>
        <v>0</v>
      </c>
      <c r="BL1949" s="26">
        <f t="shared" si="8048"/>
        <v>0</v>
      </c>
      <c r="BM1949" s="26">
        <f t="shared" si="8049"/>
        <v>0</v>
      </c>
      <c r="BN1949" s="26">
        <f t="shared" si="8093"/>
        <v>1552.4</v>
      </c>
      <c r="BO1949" s="26">
        <f t="shared" si="8094"/>
        <v>1551.4</v>
      </c>
      <c r="BP1949" s="26">
        <f t="shared" si="8095"/>
        <v>1551.4</v>
      </c>
      <c r="BQ1949" s="26">
        <f t="shared" si="8050"/>
        <v>0</v>
      </c>
      <c r="BR1949" s="26">
        <f t="shared" si="8051"/>
        <v>0</v>
      </c>
      <c r="BS1949" s="26">
        <f t="shared" si="8096"/>
        <v>1552.4</v>
      </c>
      <c r="BT1949" s="26">
        <f t="shared" si="8097"/>
        <v>1551.4</v>
      </c>
      <c r="BU1949" s="26">
        <f t="shared" si="8098"/>
        <v>1551.4</v>
      </c>
      <c r="BV1949" s="26">
        <f t="shared" si="8052"/>
        <v>0</v>
      </c>
      <c r="BW1949" s="26">
        <f t="shared" si="8053"/>
        <v>0</v>
      </c>
      <c r="BX1949" s="26">
        <f t="shared" si="8099"/>
        <v>1552.4</v>
      </c>
      <c r="BY1949" s="26">
        <f t="shared" si="8100"/>
        <v>1551.4</v>
      </c>
      <c r="BZ1949" s="26">
        <f t="shared" si="8101"/>
        <v>1551.4</v>
      </c>
      <c r="CA1949" s="26">
        <f t="shared" si="8054"/>
        <v>0</v>
      </c>
      <c r="CB1949" s="26">
        <f t="shared" si="8055"/>
        <v>0</v>
      </c>
      <c r="CC1949" s="26">
        <f t="shared" si="8056"/>
        <v>0</v>
      </c>
      <c r="CD1949" s="26">
        <f t="shared" si="8007"/>
        <v>1552.4</v>
      </c>
      <c r="CE1949" s="26">
        <f t="shared" si="8008"/>
        <v>1551.4</v>
      </c>
      <c r="CF1949" s="26">
        <f t="shared" si="8009"/>
        <v>1551.4</v>
      </c>
      <c r="CG1949" s="26">
        <f t="shared" si="8057"/>
        <v>0</v>
      </c>
      <c r="CH1949" s="26">
        <f t="shared" si="8058"/>
        <v>0</v>
      </c>
      <c r="CI1949" s="26">
        <f t="shared" si="8059"/>
        <v>0</v>
      </c>
      <c r="CJ1949" s="26">
        <f t="shared" si="8010"/>
        <v>1552.4</v>
      </c>
      <c r="CK1949" s="26">
        <f t="shared" si="8011"/>
        <v>1551.4</v>
      </c>
      <c r="CL1949" s="26">
        <f t="shared" si="8012"/>
        <v>1551.4</v>
      </c>
      <c r="CM1949" s="26">
        <f t="shared" si="8060"/>
        <v>0</v>
      </c>
      <c r="CN1949" s="26">
        <f t="shared" si="8061"/>
        <v>0</v>
      </c>
      <c r="CO1949" s="26">
        <f t="shared" si="8062"/>
        <v>0</v>
      </c>
      <c r="CP1949" s="26">
        <f t="shared" si="8013"/>
        <v>1552.4</v>
      </c>
      <c r="CQ1949" s="26">
        <f t="shared" si="8014"/>
        <v>1551.4</v>
      </c>
      <c r="CR1949" s="26">
        <f t="shared" si="8015"/>
        <v>1551.4</v>
      </c>
      <c r="CS1949" s="26">
        <f t="shared" si="8063"/>
        <v>0</v>
      </c>
      <c r="CT1949" s="19"/>
      <c r="CU1949" s="35"/>
      <c r="DA1949" s="1" t="s">
        <v>29</v>
      </c>
    </row>
    <row r="1950" spans="1:105" hidden="1" x14ac:dyDescent="0.3">
      <c r="A1950" s="16" t="s">
        <v>1115</v>
      </c>
      <c r="B1950" s="17">
        <v>800</v>
      </c>
      <c r="C1950" s="16"/>
      <c r="D1950" s="16"/>
      <c r="E1950" s="34" t="s">
        <v>52</v>
      </c>
      <c r="F1950" s="26">
        <f t="shared" si="8065"/>
        <v>1552.4</v>
      </c>
      <c r="G1950" s="26">
        <f t="shared" si="8018"/>
        <v>1551.4</v>
      </c>
      <c r="H1950" s="26">
        <f t="shared" si="8019"/>
        <v>1551.4</v>
      </c>
      <c r="I1950" s="26">
        <f t="shared" si="8020"/>
        <v>0</v>
      </c>
      <c r="J1950" s="26">
        <f t="shared" si="8021"/>
        <v>0</v>
      </c>
      <c r="K1950" s="26">
        <f t="shared" si="8022"/>
        <v>0</v>
      </c>
      <c r="L1950" s="26">
        <f t="shared" si="8066"/>
        <v>1552.4</v>
      </c>
      <c r="M1950" s="26">
        <f t="shared" si="8067"/>
        <v>1551.4</v>
      </c>
      <c r="N1950" s="26">
        <f t="shared" si="8068"/>
        <v>1551.4</v>
      </c>
      <c r="O1950" s="26">
        <f t="shared" si="8023"/>
        <v>0</v>
      </c>
      <c r="P1950" s="26">
        <f t="shared" si="8024"/>
        <v>0</v>
      </c>
      <c r="Q1950" s="26">
        <f t="shared" si="8025"/>
        <v>0</v>
      </c>
      <c r="R1950" s="26">
        <f t="shared" si="8069"/>
        <v>1552.4</v>
      </c>
      <c r="S1950" s="26">
        <f t="shared" si="8070"/>
        <v>1551.4</v>
      </c>
      <c r="T1950" s="26">
        <f t="shared" si="8071"/>
        <v>1551.4</v>
      </c>
      <c r="U1950" s="26">
        <f t="shared" si="8026"/>
        <v>0</v>
      </c>
      <c r="V1950" s="26">
        <f t="shared" si="8027"/>
        <v>0</v>
      </c>
      <c r="W1950" s="26">
        <f t="shared" si="8028"/>
        <v>0</v>
      </c>
      <c r="X1950" s="26">
        <f t="shared" si="8072"/>
        <v>1552.4</v>
      </c>
      <c r="Y1950" s="26">
        <f t="shared" si="8073"/>
        <v>1551.4</v>
      </c>
      <c r="Z1950" s="26">
        <f t="shared" si="8074"/>
        <v>1551.4</v>
      </c>
      <c r="AA1950" s="26">
        <f t="shared" si="8029"/>
        <v>0</v>
      </c>
      <c r="AB1950" s="26">
        <f t="shared" si="8030"/>
        <v>0</v>
      </c>
      <c r="AC1950" s="26">
        <f t="shared" si="8031"/>
        <v>0</v>
      </c>
      <c r="AD1950" s="26">
        <f t="shared" si="8075"/>
        <v>1552.4</v>
      </c>
      <c r="AE1950" s="26">
        <f t="shared" si="8076"/>
        <v>1551.4</v>
      </c>
      <c r="AF1950" s="26">
        <f t="shared" si="8077"/>
        <v>1551.4</v>
      </c>
      <c r="AG1950" s="26">
        <f t="shared" si="8032"/>
        <v>0</v>
      </c>
      <c r="AH1950" s="26">
        <f t="shared" si="8033"/>
        <v>0</v>
      </c>
      <c r="AI1950" s="26">
        <f t="shared" si="8034"/>
        <v>0</v>
      </c>
      <c r="AJ1950" s="26">
        <f t="shared" si="8078"/>
        <v>1552.4</v>
      </c>
      <c r="AK1950" s="26">
        <f t="shared" si="8079"/>
        <v>1551.4</v>
      </c>
      <c r="AL1950" s="26">
        <f t="shared" si="8080"/>
        <v>1551.4</v>
      </c>
      <c r="AM1950" s="26">
        <f t="shared" si="8035"/>
        <v>0</v>
      </c>
      <c r="AN1950" s="26">
        <f t="shared" si="8036"/>
        <v>0</v>
      </c>
      <c r="AO1950" s="26">
        <f t="shared" si="8037"/>
        <v>0</v>
      </c>
      <c r="AP1950" s="26">
        <f t="shared" si="8081"/>
        <v>1552.4</v>
      </c>
      <c r="AQ1950" s="26">
        <f t="shared" si="8082"/>
        <v>1551.4</v>
      </c>
      <c r="AR1950" s="26">
        <f t="shared" si="8083"/>
        <v>1551.4</v>
      </c>
      <c r="AS1950" s="26">
        <f t="shared" si="8038"/>
        <v>0</v>
      </c>
      <c r="AT1950" s="26">
        <f t="shared" si="8039"/>
        <v>0</v>
      </c>
      <c r="AU1950" s="26">
        <f t="shared" si="8040"/>
        <v>0</v>
      </c>
      <c r="AV1950" s="26">
        <f t="shared" si="8084"/>
        <v>1552.4</v>
      </c>
      <c r="AW1950" s="26">
        <f t="shared" si="8085"/>
        <v>1551.4</v>
      </c>
      <c r="AX1950" s="26">
        <f t="shared" si="8086"/>
        <v>1551.4</v>
      </c>
      <c r="AY1950" s="26">
        <f t="shared" si="8041"/>
        <v>0</v>
      </c>
      <c r="AZ1950" s="26">
        <f t="shared" si="8042"/>
        <v>0</v>
      </c>
      <c r="BA1950" s="26">
        <f t="shared" si="8043"/>
        <v>0</v>
      </c>
      <c r="BB1950" s="26">
        <f t="shared" si="8087"/>
        <v>1552.4</v>
      </c>
      <c r="BC1950" s="26">
        <f t="shared" si="8088"/>
        <v>1551.4</v>
      </c>
      <c r="BD1950" s="26">
        <f t="shared" si="8089"/>
        <v>1551.4</v>
      </c>
      <c r="BE1950" s="26">
        <f t="shared" si="8044"/>
        <v>0</v>
      </c>
      <c r="BF1950" s="26">
        <f t="shared" si="8045"/>
        <v>0</v>
      </c>
      <c r="BG1950" s="26">
        <f t="shared" si="8046"/>
        <v>0</v>
      </c>
      <c r="BH1950" s="26">
        <f t="shared" si="8090"/>
        <v>1552.4</v>
      </c>
      <c r="BI1950" s="26">
        <f t="shared" si="8091"/>
        <v>1551.4</v>
      </c>
      <c r="BJ1950" s="26">
        <f t="shared" si="8092"/>
        <v>1551.4</v>
      </c>
      <c r="BK1950" s="26">
        <f t="shared" si="8047"/>
        <v>0</v>
      </c>
      <c r="BL1950" s="26">
        <f t="shared" si="8048"/>
        <v>0</v>
      </c>
      <c r="BM1950" s="26">
        <f t="shared" si="8049"/>
        <v>0</v>
      </c>
      <c r="BN1950" s="26">
        <f t="shared" si="8093"/>
        <v>1552.4</v>
      </c>
      <c r="BO1950" s="26">
        <f t="shared" si="8094"/>
        <v>1551.4</v>
      </c>
      <c r="BP1950" s="26">
        <f t="shared" si="8095"/>
        <v>1551.4</v>
      </c>
      <c r="BQ1950" s="26">
        <f t="shared" si="8050"/>
        <v>0</v>
      </c>
      <c r="BR1950" s="26">
        <f t="shared" si="8051"/>
        <v>0</v>
      </c>
      <c r="BS1950" s="26">
        <f t="shared" si="8096"/>
        <v>1552.4</v>
      </c>
      <c r="BT1950" s="26">
        <f t="shared" si="8097"/>
        <v>1551.4</v>
      </c>
      <c r="BU1950" s="26">
        <f t="shared" si="8098"/>
        <v>1551.4</v>
      </c>
      <c r="BV1950" s="26">
        <f t="shared" si="8052"/>
        <v>0</v>
      </c>
      <c r="BW1950" s="26">
        <f t="shared" si="8053"/>
        <v>0</v>
      </c>
      <c r="BX1950" s="26">
        <f t="shared" si="8099"/>
        <v>1552.4</v>
      </c>
      <c r="BY1950" s="26">
        <f t="shared" si="8100"/>
        <v>1551.4</v>
      </c>
      <c r="BZ1950" s="26">
        <f t="shared" si="8101"/>
        <v>1551.4</v>
      </c>
      <c r="CA1950" s="26">
        <f t="shared" si="8054"/>
        <v>0</v>
      </c>
      <c r="CB1950" s="26">
        <f t="shared" si="8055"/>
        <v>0</v>
      </c>
      <c r="CC1950" s="26">
        <f t="shared" si="8056"/>
        <v>0</v>
      </c>
      <c r="CD1950" s="26">
        <f t="shared" si="8007"/>
        <v>1552.4</v>
      </c>
      <c r="CE1950" s="26">
        <f t="shared" si="8008"/>
        <v>1551.4</v>
      </c>
      <c r="CF1950" s="26">
        <f t="shared" si="8009"/>
        <v>1551.4</v>
      </c>
      <c r="CG1950" s="26">
        <f t="shared" si="8057"/>
        <v>0</v>
      </c>
      <c r="CH1950" s="26">
        <f t="shared" si="8058"/>
        <v>0</v>
      </c>
      <c r="CI1950" s="26">
        <f t="shared" si="8059"/>
        <v>0</v>
      </c>
      <c r="CJ1950" s="26">
        <f t="shared" si="8010"/>
        <v>1552.4</v>
      </c>
      <c r="CK1950" s="26">
        <f t="shared" si="8011"/>
        <v>1551.4</v>
      </c>
      <c r="CL1950" s="26">
        <f t="shared" si="8012"/>
        <v>1551.4</v>
      </c>
      <c r="CM1950" s="26">
        <f t="shared" si="8060"/>
        <v>0</v>
      </c>
      <c r="CN1950" s="26">
        <f t="shared" si="8061"/>
        <v>0</v>
      </c>
      <c r="CO1950" s="26">
        <f t="shared" si="8062"/>
        <v>0</v>
      </c>
      <c r="CP1950" s="26">
        <f t="shared" si="8013"/>
        <v>1552.4</v>
      </c>
      <c r="CQ1950" s="26">
        <f t="shared" si="8014"/>
        <v>1551.4</v>
      </c>
      <c r="CR1950" s="26">
        <f t="shared" si="8015"/>
        <v>1551.4</v>
      </c>
      <c r="CS1950" s="26">
        <f t="shared" si="8063"/>
        <v>0</v>
      </c>
      <c r="CT1950" s="19"/>
      <c r="CU1950" s="35"/>
      <c r="CY1950" s="1" t="s">
        <v>27</v>
      </c>
    </row>
    <row r="1951" spans="1:105" hidden="1" x14ac:dyDescent="0.3">
      <c r="A1951" s="16" t="s">
        <v>1115</v>
      </c>
      <c r="B1951" s="17">
        <v>850</v>
      </c>
      <c r="C1951" s="16"/>
      <c r="D1951" s="16"/>
      <c r="E1951" s="34" t="s">
        <v>77</v>
      </c>
      <c r="F1951" s="26">
        <f t="shared" si="8065"/>
        <v>1552.4</v>
      </c>
      <c r="G1951" s="26">
        <f t="shared" si="8018"/>
        <v>1551.4</v>
      </c>
      <c r="H1951" s="26">
        <f t="shared" si="8019"/>
        <v>1551.4</v>
      </c>
      <c r="I1951" s="26">
        <f t="shared" si="8020"/>
        <v>0</v>
      </c>
      <c r="J1951" s="26">
        <f t="shared" si="8021"/>
        <v>0</v>
      </c>
      <c r="K1951" s="26">
        <f t="shared" si="8022"/>
        <v>0</v>
      </c>
      <c r="L1951" s="26">
        <f t="shared" si="8066"/>
        <v>1552.4</v>
      </c>
      <c r="M1951" s="26">
        <f t="shared" si="8067"/>
        <v>1551.4</v>
      </c>
      <c r="N1951" s="26">
        <f t="shared" si="8068"/>
        <v>1551.4</v>
      </c>
      <c r="O1951" s="26">
        <f t="shared" si="8023"/>
        <v>0</v>
      </c>
      <c r="P1951" s="26">
        <f t="shared" si="8024"/>
        <v>0</v>
      </c>
      <c r="Q1951" s="26">
        <f t="shared" si="8025"/>
        <v>0</v>
      </c>
      <c r="R1951" s="26">
        <f t="shared" si="8069"/>
        <v>1552.4</v>
      </c>
      <c r="S1951" s="26">
        <f t="shared" si="8070"/>
        <v>1551.4</v>
      </c>
      <c r="T1951" s="26">
        <f t="shared" si="8071"/>
        <v>1551.4</v>
      </c>
      <c r="U1951" s="26">
        <f t="shared" si="8026"/>
        <v>0</v>
      </c>
      <c r="V1951" s="26">
        <f t="shared" si="8027"/>
        <v>0</v>
      </c>
      <c r="W1951" s="26">
        <f t="shared" si="8028"/>
        <v>0</v>
      </c>
      <c r="X1951" s="26">
        <f t="shared" si="8072"/>
        <v>1552.4</v>
      </c>
      <c r="Y1951" s="26">
        <f t="shared" si="8073"/>
        <v>1551.4</v>
      </c>
      <c r="Z1951" s="26">
        <f t="shared" si="8074"/>
        <v>1551.4</v>
      </c>
      <c r="AA1951" s="26">
        <f t="shared" si="8029"/>
        <v>0</v>
      </c>
      <c r="AB1951" s="26">
        <f t="shared" si="8030"/>
        <v>0</v>
      </c>
      <c r="AC1951" s="26">
        <f t="shared" si="8031"/>
        <v>0</v>
      </c>
      <c r="AD1951" s="26">
        <f t="shared" si="8075"/>
        <v>1552.4</v>
      </c>
      <c r="AE1951" s="26">
        <f t="shared" si="8076"/>
        <v>1551.4</v>
      </c>
      <c r="AF1951" s="26">
        <f t="shared" si="8077"/>
        <v>1551.4</v>
      </c>
      <c r="AG1951" s="26">
        <f t="shared" si="8032"/>
        <v>0</v>
      </c>
      <c r="AH1951" s="26">
        <f t="shared" si="8033"/>
        <v>0</v>
      </c>
      <c r="AI1951" s="26">
        <f t="shared" si="8034"/>
        <v>0</v>
      </c>
      <c r="AJ1951" s="26">
        <f t="shared" si="8078"/>
        <v>1552.4</v>
      </c>
      <c r="AK1951" s="26">
        <f t="shared" si="8079"/>
        <v>1551.4</v>
      </c>
      <c r="AL1951" s="26">
        <f t="shared" si="8080"/>
        <v>1551.4</v>
      </c>
      <c r="AM1951" s="26">
        <f t="shared" si="8035"/>
        <v>0</v>
      </c>
      <c r="AN1951" s="26">
        <f t="shared" si="8036"/>
        <v>0</v>
      </c>
      <c r="AO1951" s="26">
        <f t="shared" si="8037"/>
        <v>0</v>
      </c>
      <c r="AP1951" s="26">
        <f t="shared" si="8081"/>
        <v>1552.4</v>
      </c>
      <c r="AQ1951" s="26">
        <f t="shared" si="8082"/>
        <v>1551.4</v>
      </c>
      <c r="AR1951" s="26">
        <f t="shared" si="8083"/>
        <v>1551.4</v>
      </c>
      <c r="AS1951" s="26">
        <f t="shared" si="8038"/>
        <v>0</v>
      </c>
      <c r="AT1951" s="26">
        <f t="shared" si="8039"/>
        <v>0</v>
      </c>
      <c r="AU1951" s="26">
        <f t="shared" si="8040"/>
        <v>0</v>
      </c>
      <c r="AV1951" s="26">
        <f t="shared" si="8084"/>
        <v>1552.4</v>
      </c>
      <c r="AW1951" s="26">
        <f t="shared" si="8085"/>
        <v>1551.4</v>
      </c>
      <c r="AX1951" s="26">
        <f t="shared" si="8086"/>
        <v>1551.4</v>
      </c>
      <c r="AY1951" s="26">
        <f t="shared" si="8041"/>
        <v>0</v>
      </c>
      <c r="AZ1951" s="26">
        <f t="shared" si="8042"/>
        <v>0</v>
      </c>
      <c r="BA1951" s="26">
        <f t="shared" si="8043"/>
        <v>0</v>
      </c>
      <c r="BB1951" s="26">
        <f t="shared" si="8087"/>
        <v>1552.4</v>
      </c>
      <c r="BC1951" s="26">
        <f t="shared" si="8088"/>
        <v>1551.4</v>
      </c>
      <c r="BD1951" s="26">
        <f t="shared" si="8089"/>
        <v>1551.4</v>
      </c>
      <c r="BE1951" s="26">
        <f t="shared" si="8044"/>
        <v>0</v>
      </c>
      <c r="BF1951" s="26">
        <f t="shared" si="8045"/>
        <v>0</v>
      </c>
      <c r="BG1951" s="26">
        <f t="shared" si="8046"/>
        <v>0</v>
      </c>
      <c r="BH1951" s="26">
        <f t="shared" si="8090"/>
        <v>1552.4</v>
      </c>
      <c r="BI1951" s="26">
        <f t="shared" si="8091"/>
        <v>1551.4</v>
      </c>
      <c r="BJ1951" s="26">
        <f t="shared" si="8092"/>
        <v>1551.4</v>
      </c>
      <c r="BK1951" s="26">
        <f t="shared" si="8047"/>
        <v>0</v>
      </c>
      <c r="BL1951" s="26">
        <f t="shared" si="8048"/>
        <v>0</v>
      </c>
      <c r="BM1951" s="26">
        <f t="shared" si="8049"/>
        <v>0</v>
      </c>
      <c r="BN1951" s="26">
        <f t="shared" si="8093"/>
        <v>1552.4</v>
      </c>
      <c r="BO1951" s="26">
        <f t="shared" si="8094"/>
        <v>1551.4</v>
      </c>
      <c r="BP1951" s="26">
        <f t="shared" si="8095"/>
        <v>1551.4</v>
      </c>
      <c r="BQ1951" s="26">
        <f t="shared" si="8050"/>
        <v>0</v>
      </c>
      <c r="BR1951" s="26">
        <f t="shared" si="8051"/>
        <v>0</v>
      </c>
      <c r="BS1951" s="26">
        <f t="shared" si="8096"/>
        <v>1552.4</v>
      </c>
      <c r="BT1951" s="26">
        <f t="shared" si="8097"/>
        <v>1551.4</v>
      </c>
      <c r="BU1951" s="26">
        <f t="shared" si="8098"/>
        <v>1551.4</v>
      </c>
      <c r="BV1951" s="26">
        <f t="shared" si="8052"/>
        <v>0</v>
      </c>
      <c r="BW1951" s="26">
        <f t="shared" si="8053"/>
        <v>0</v>
      </c>
      <c r="BX1951" s="26">
        <f t="shared" si="8099"/>
        <v>1552.4</v>
      </c>
      <c r="BY1951" s="26">
        <f t="shared" si="8100"/>
        <v>1551.4</v>
      </c>
      <c r="BZ1951" s="26">
        <f t="shared" si="8101"/>
        <v>1551.4</v>
      </c>
      <c r="CA1951" s="26">
        <f t="shared" si="8054"/>
        <v>0</v>
      </c>
      <c r="CB1951" s="26">
        <f t="shared" si="8055"/>
        <v>0</v>
      </c>
      <c r="CC1951" s="26">
        <f t="shared" si="8056"/>
        <v>0</v>
      </c>
      <c r="CD1951" s="26">
        <f t="shared" si="8007"/>
        <v>1552.4</v>
      </c>
      <c r="CE1951" s="26">
        <f t="shared" si="8008"/>
        <v>1551.4</v>
      </c>
      <c r="CF1951" s="26">
        <f t="shared" si="8009"/>
        <v>1551.4</v>
      </c>
      <c r="CG1951" s="26">
        <f t="shared" si="8057"/>
        <v>0</v>
      </c>
      <c r="CH1951" s="26">
        <f t="shared" si="8058"/>
        <v>0</v>
      </c>
      <c r="CI1951" s="26">
        <f t="shared" si="8059"/>
        <v>0</v>
      </c>
      <c r="CJ1951" s="26">
        <f t="shared" si="8010"/>
        <v>1552.4</v>
      </c>
      <c r="CK1951" s="26">
        <f t="shared" si="8011"/>
        <v>1551.4</v>
      </c>
      <c r="CL1951" s="26">
        <f t="shared" si="8012"/>
        <v>1551.4</v>
      </c>
      <c r="CM1951" s="26">
        <f t="shared" si="8060"/>
        <v>0</v>
      </c>
      <c r="CN1951" s="26">
        <f t="shared" si="8061"/>
        <v>0</v>
      </c>
      <c r="CO1951" s="26">
        <f t="shared" si="8062"/>
        <v>0</v>
      </c>
      <c r="CP1951" s="26">
        <f t="shared" si="8013"/>
        <v>1552.4</v>
      </c>
      <c r="CQ1951" s="26">
        <f t="shared" si="8014"/>
        <v>1551.4</v>
      </c>
      <c r="CR1951" s="26">
        <f t="shared" si="8015"/>
        <v>1551.4</v>
      </c>
      <c r="CS1951" s="26">
        <f t="shared" si="8063"/>
        <v>0</v>
      </c>
      <c r="CT1951" s="19"/>
      <c r="CU1951" s="35"/>
      <c r="CZ1951" s="1" t="s">
        <v>28</v>
      </c>
    </row>
    <row r="1952" spans="1:105" hidden="1" x14ac:dyDescent="0.3">
      <c r="A1952" s="16" t="s">
        <v>1115</v>
      </c>
      <c r="B1952" s="17">
        <v>850</v>
      </c>
      <c r="C1952" s="16" t="s">
        <v>64</v>
      </c>
      <c r="D1952" s="16" t="s">
        <v>311</v>
      </c>
      <c r="E1952" s="34" t="s">
        <v>1082</v>
      </c>
      <c r="F1952" s="26">
        <v>1552.4</v>
      </c>
      <c r="G1952" s="26">
        <v>1551.4</v>
      </c>
      <c r="H1952" s="26">
        <v>1551.4</v>
      </c>
      <c r="I1952" s="26"/>
      <c r="J1952" s="26"/>
      <c r="K1952" s="26"/>
      <c r="L1952" s="26">
        <f t="shared" si="8066"/>
        <v>1552.4</v>
      </c>
      <c r="M1952" s="26">
        <f t="shared" si="8067"/>
        <v>1551.4</v>
      </c>
      <c r="N1952" s="26">
        <f t="shared" si="8068"/>
        <v>1551.4</v>
      </c>
      <c r="O1952" s="26"/>
      <c r="P1952" s="26"/>
      <c r="Q1952" s="26"/>
      <c r="R1952" s="26">
        <f t="shared" si="8069"/>
        <v>1552.4</v>
      </c>
      <c r="S1952" s="26">
        <f t="shared" si="8070"/>
        <v>1551.4</v>
      </c>
      <c r="T1952" s="26">
        <f t="shared" si="8071"/>
        <v>1551.4</v>
      </c>
      <c r="U1952" s="26"/>
      <c r="V1952" s="26"/>
      <c r="W1952" s="26"/>
      <c r="X1952" s="26">
        <f t="shared" si="8072"/>
        <v>1552.4</v>
      </c>
      <c r="Y1952" s="26">
        <f t="shared" si="8073"/>
        <v>1551.4</v>
      </c>
      <c r="Z1952" s="26">
        <f t="shared" si="8074"/>
        <v>1551.4</v>
      </c>
      <c r="AA1952" s="26"/>
      <c r="AB1952" s="26"/>
      <c r="AC1952" s="26"/>
      <c r="AD1952" s="26">
        <f t="shared" si="8075"/>
        <v>1552.4</v>
      </c>
      <c r="AE1952" s="26">
        <f t="shared" si="8076"/>
        <v>1551.4</v>
      </c>
      <c r="AF1952" s="26">
        <f t="shared" si="8077"/>
        <v>1551.4</v>
      </c>
      <c r="AG1952" s="26"/>
      <c r="AH1952" s="26"/>
      <c r="AI1952" s="26"/>
      <c r="AJ1952" s="26">
        <f t="shared" si="8078"/>
        <v>1552.4</v>
      </c>
      <c r="AK1952" s="26">
        <f t="shared" si="8079"/>
        <v>1551.4</v>
      </c>
      <c r="AL1952" s="26">
        <f t="shared" si="8080"/>
        <v>1551.4</v>
      </c>
      <c r="AM1952" s="26"/>
      <c r="AN1952" s="26"/>
      <c r="AO1952" s="26"/>
      <c r="AP1952" s="26">
        <f t="shared" si="8081"/>
        <v>1552.4</v>
      </c>
      <c r="AQ1952" s="26">
        <f t="shared" si="8082"/>
        <v>1551.4</v>
      </c>
      <c r="AR1952" s="26">
        <f t="shared" si="8083"/>
        <v>1551.4</v>
      </c>
      <c r="AS1952" s="26"/>
      <c r="AT1952" s="26"/>
      <c r="AU1952" s="26"/>
      <c r="AV1952" s="26">
        <f t="shared" si="8084"/>
        <v>1552.4</v>
      </c>
      <c r="AW1952" s="26">
        <f t="shared" si="8085"/>
        <v>1551.4</v>
      </c>
      <c r="AX1952" s="26">
        <f t="shared" si="8086"/>
        <v>1551.4</v>
      </c>
      <c r="AY1952" s="26"/>
      <c r="AZ1952" s="26"/>
      <c r="BA1952" s="26"/>
      <c r="BB1952" s="26">
        <f t="shared" si="8087"/>
        <v>1552.4</v>
      </c>
      <c r="BC1952" s="26">
        <f t="shared" si="8088"/>
        <v>1551.4</v>
      </c>
      <c r="BD1952" s="26">
        <f t="shared" si="8089"/>
        <v>1551.4</v>
      </c>
      <c r="BE1952" s="26"/>
      <c r="BF1952" s="26"/>
      <c r="BG1952" s="26"/>
      <c r="BH1952" s="26">
        <f t="shared" si="8090"/>
        <v>1552.4</v>
      </c>
      <c r="BI1952" s="26">
        <f t="shared" si="8091"/>
        <v>1551.4</v>
      </c>
      <c r="BJ1952" s="26">
        <f t="shared" si="8092"/>
        <v>1551.4</v>
      </c>
      <c r="BK1952" s="26"/>
      <c r="BL1952" s="26"/>
      <c r="BM1952" s="26"/>
      <c r="BN1952" s="26">
        <f t="shared" si="8093"/>
        <v>1552.4</v>
      </c>
      <c r="BO1952" s="26">
        <f t="shared" si="8094"/>
        <v>1551.4</v>
      </c>
      <c r="BP1952" s="26">
        <f t="shared" si="8095"/>
        <v>1551.4</v>
      </c>
      <c r="BQ1952" s="26"/>
      <c r="BR1952" s="26"/>
      <c r="BS1952" s="26">
        <f t="shared" si="8096"/>
        <v>1552.4</v>
      </c>
      <c r="BT1952" s="26">
        <f t="shared" si="8097"/>
        <v>1551.4</v>
      </c>
      <c r="BU1952" s="26">
        <f t="shared" si="8098"/>
        <v>1551.4</v>
      </c>
      <c r="BV1952" s="26"/>
      <c r="BW1952" s="26"/>
      <c r="BX1952" s="26">
        <f t="shared" si="8099"/>
        <v>1552.4</v>
      </c>
      <c r="BY1952" s="26">
        <f t="shared" si="8100"/>
        <v>1551.4</v>
      </c>
      <c r="BZ1952" s="26">
        <f t="shared" si="8101"/>
        <v>1551.4</v>
      </c>
      <c r="CA1952" s="26"/>
      <c r="CB1952" s="26"/>
      <c r="CC1952" s="26"/>
      <c r="CD1952" s="26">
        <f t="shared" si="8007"/>
        <v>1552.4</v>
      </c>
      <c r="CE1952" s="26">
        <f t="shared" si="8008"/>
        <v>1551.4</v>
      </c>
      <c r="CF1952" s="26">
        <f t="shared" si="8009"/>
        <v>1551.4</v>
      </c>
      <c r="CG1952" s="26"/>
      <c r="CH1952" s="26"/>
      <c r="CI1952" s="26"/>
      <c r="CJ1952" s="26">
        <f t="shared" si="8010"/>
        <v>1552.4</v>
      </c>
      <c r="CK1952" s="26">
        <f t="shared" si="8011"/>
        <v>1551.4</v>
      </c>
      <c r="CL1952" s="26">
        <f t="shared" si="8012"/>
        <v>1551.4</v>
      </c>
      <c r="CM1952" s="26"/>
      <c r="CN1952" s="26"/>
      <c r="CO1952" s="26"/>
      <c r="CP1952" s="26">
        <f t="shared" si="8013"/>
        <v>1552.4</v>
      </c>
      <c r="CQ1952" s="26">
        <f t="shared" si="8014"/>
        <v>1551.4</v>
      </c>
      <c r="CR1952" s="26">
        <f t="shared" si="8015"/>
        <v>1551.4</v>
      </c>
      <c r="CS1952" s="26"/>
      <c r="CT1952" s="19"/>
      <c r="CU1952" s="35"/>
    </row>
    <row r="1953" spans="1:105" ht="46.8" hidden="1" x14ac:dyDescent="0.3">
      <c r="A1953" s="36" t="s">
        <v>1117</v>
      </c>
      <c r="B1953" s="17"/>
      <c r="C1953" s="16"/>
      <c r="D1953" s="16"/>
      <c r="E1953" s="34" t="s">
        <v>1118</v>
      </c>
      <c r="F1953" s="26">
        <f t="shared" si="8065"/>
        <v>1600</v>
      </c>
      <c r="G1953" s="26">
        <f t="shared" si="8018"/>
        <v>0</v>
      </c>
      <c r="H1953" s="26">
        <f t="shared" si="8019"/>
        <v>0</v>
      </c>
      <c r="I1953" s="26">
        <f t="shared" si="8020"/>
        <v>0</v>
      </c>
      <c r="J1953" s="26">
        <f t="shared" si="8021"/>
        <v>0</v>
      </c>
      <c r="K1953" s="26">
        <f t="shared" si="8022"/>
        <v>0</v>
      </c>
      <c r="L1953" s="26">
        <f t="shared" si="8066"/>
        <v>1600</v>
      </c>
      <c r="M1953" s="26">
        <f t="shared" si="8067"/>
        <v>0</v>
      </c>
      <c r="N1953" s="26">
        <f t="shared" si="8068"/>
        <v>0</v>
      </c>
      <c r="O1953" s="26">
        <f t="shared" si="8023"/>
        <v>80</v>
      </c>
      <c r="P1953" s="26">
        <f t="shared" si="8024"/>
        <v>0</v>
      </c>
      <c r="Q1953" s="26">
        <f t="shared" si="8025"/>
        <v>0</v>
      </c>
      <c r="R1953" s="26">
        <f t="shared" si="8069"/>
        <v>1680</v>
      </c>
      <c r="S1953" s="26">
        <f t="shared" si="8070"/>
        <v>0</v>
      </c>
      <c r="T1953" s="26">
        <f t="shared" si="8071"/>
        <v>0</v>
      </c>
      <c r="U1953" s="26">
        <f t="shared" si="8026"/>
        <v>0</v>
      </c>
      <c r="V1953" s="26">
        <f t="shared" si="8027"/>
        <v>0</v>
      </c>
      <c r="W1953" s="26">
        <f t="shared" si="8028"/>
        <v>0</v>
      </c>
      <c r="X1953" s="26">
        <f t="shared" si="8072"/>
        <v>1680</v>
      </c>
      <c r="Y1953" s="26">
        <f t="shared" si="8073"/>
        <v>0</v>
      </c>
      <c r="Z1953" s="26">
        <f t="shared" si="8074"/>
        <v>0</v>
      </c>
      <c r="AA1953" s="26">
        <f t="shared" si="8029"/>
        <v>0</v>
      </c>
      <c r="AB1953" s="26">
        <f t="shared" si="8030"/>
        <v>0</v>
      </c>
      <c r="AC1953" s="26">
        <f t="shared" si="8031"/>
        <v>0</v>
      </c>
      <c r="AD1953" s="26">
        <f t="shared" si="8075"/>
        <v>1680</v>
      </c>
      <c r="AE1953" s="26">
        <f t="shared" si="8076"/>
        <v>0</v>
      </c>
      <c r="AF1953" s="26">
        <f t="shared" si="8077"/>
        <v>0</v>
      </c>
      <c r="AG1953" s="26">
        <f t="shared" si="8032"/>
        <v>0</v>
      </c>
      <c r="AH1953" s="26">
        <f t="shared" si="8033"/>
        <v>0</v>
      </c>
      <c r="AI1953" s="26">
        <f t="shared" si="8034"/>
        <v>0</v>
      </c>
      <c r="AJ1953" s="26">
        <f t="shared" si="8078"/>
        <v>1680</v>
      </c>
      <c r="AK1953" s="26">
        <f t="shared" si="8079"/>
        <v>0</v>
      </c>
      <c r="AL1953" s="26">
        <f t="shared" si="8080"/>
        <v>0</v>
      </c>
      <c r="AM1953" s="26">
        <f t="shared" si="8035"/>
        <v>0</v>
      </c>
      <c r="AN1953" s="26">
        <f t="shared" si="8036"/>
        <v>0</v>
      </c>
      <c r="AO1953" s="26">
        <f t="shared" si="8037"/>
        <v>0</v>
      </c>
      <c r="AP1953" s="26">
        <f t="shared" si="8081"/>
        <v>1680</v>
      </c>
      <c r="AQ1953" s="26">
        <f t="shared" si="8082"/>
        <v>0</v>
      </c>
      <c r="AR1953" s="26">
        <f t="shared" si="8083"/>
        <v>0</v>
      </c>
      <c r="AS1953" s="26">
        <f t="shared" si="8038"/>
        <v>0</v>
      </c>
      <c r="AT1953" s="26">
        <f t="shared" si="8039"/>
        <v>0</v>
      </c>
      <c r="AU1953" s="26">
        <f t="shared" si="8040"/>
        <v>0</v>
      </c>
      <c r="AV1953" s="26">
        <f t="shared" si="8084"/>
        <v>1680</v>
      </c>
      <c r="AW1953" s="26">
        <f t="shared" si="8085"/>
        <v>0</v>
      </c>
      <c r="AX1953" s="26">
        <f t="shared" si="8086"/>
        <v>0</v>
      </c>
      <c r="AY1953" s="26">
        <f t="shared" si="8041"/>
        <v>0</v>
      </c>
      <c r="AZ1953" s="26">
        <f t="shared" si="8042"/>
        <v>0</v>
      </c>
      <c r="BA1953" s="26">
        <f t="shared" si="8043"/>
        <v>0</v>
      </c>
      <c r="BB1953" s="26">
        <f t="shared" si="8087"/>
        <v>1680</v>
      </c>
      <c r="BC1953" s="26">
        <f t="shared" si="8088"/>
        <v>0</v>
      </c>
      <c r="BD1953" s="26">
        <f t="shared" si="8089"/>
        <v>0</v>
      </c>
      <c r="BE1953" s="26">
        <f t="shared" si="8044"/>
        <v>0</v>
      </c>
      <c r="BF1953" s="26">
        <f t="shared" si="8045"/>
        <v>0</v>
      </c>
      <c r="BG1953" s="26">
        <f t="shared" si="8046"/>
        <v>0</v>
      </c>
      <c r="BH1953" s="26">
        <f t="shared" si="8090"/>
        <v>1680</v>
      </c>
      <c r="BI1953" s="26">
        <f t="shared" si="8091"/>
        <v>0</v>
      </c>
      <c r="BJ1953" s="26">
        <f t="shared" si="8092"/>
        <v>0</v>
      </c>
      <c r="BK1953" s="26">
        <f t="shared" si="8047"/>
        <v>0</v>
      </c>
      <c r="BL1953" s="26">
        <f t="shared" si="8048"/>
        <v>0</v>
      </c>
      <c r="BM1953" s="26">
        <f t="shared" si="8049"/>
        <v>0</v>
      </c>
      <c r="BN1953" s="26">
        <f t="shared" si="8093"/>
        <v>1680</v>
      </c>
      <c r="BO1953" s="26">
        <f t="shared" si="8094"/>
        <v>0</v>
      </c>
      <c r="BP1953" s="26">
        <f t="shared" si="8095"/>
        <v>0</v>
      </c>
      <c r="BQ1953" s="26">
        <f t="shared" si="8050"/>
        <v>0</v>
      </c>
      <c r="BR1953" s="26">
        <f t="shared" si="8051"/>
        <v>0</v>
      </c>
      <c r="BS1953" s="26">
        <f t="shared" si="8096"/>
        <v>1680</v>
      </c>
      <c r="BT1953" s="26">
        <f t="shared" si="8097"/>
        <v>0</v>
      </c>
      <c r="BU1953" s="26">
        <f t="shared" si="8098"/>
        <v>0</v>
      </c>
      <c r="BV1953" s="26">
        <f t="shared" si="8052"/>
        <v>0</v>
      </c>
      <c r="BW1953" s="26">
        <f t="shared" si="8053"/>
        <v>0</v>
      </c>
      <c r="BX1953" s="26">
        <f t="shared" si="8099"/>
        <v>1680</v>
      </c>
      <c r="BY1953" s="26">
        <f t="shared" si="8100"/>
        <v>0</v>
      </c>
      <c r="BZ1953" s="26">
        <f t="shared" si="8101"/>
        <v>0</v>
      </c>
      <c r="CA1953" s="26">
        <f t="shared" si="8054"/>
        <v>-856.45799999999997</v>
      </c>
      <c r="CB1953" s="26">
        <f t="shared" si="8055"/>
        <v>0</v>
      </c>
      <c r="CC1953" s="26">
        <f t="shared" si="8056"/>
        <v>0</v>
      </c>
      <c r="CD1953" s="26">
        <f t="shared" si="8007"/>
        <v>823.54200000000003</v>
      </c>
      <c r="CE1953" s="26">
        <f t="shared" si="8008"/>
        <v>0</v>
      </c>
      <c r="CF1953" s="26">
        <f t="shared" si="8009"/>
        <v>0</v>
      </c>
      <c r="CG1953" s="26">
        <f t="shared" si="8057"/>
        <v>0</v>
      </c>
      <c r="CH1953" s="26">
        <f t="shared" si="8058"/>
        <v>0</v>
      </c>
      <c r="CI1953" s="26">
        <f t="shared" si="8059"/>
        <v>0</v>
      </c>
      <c r="CJ1953" s="26">
        <f t="shared" si="8010"/>
        <v>823.54200000000003</v>
      </c>
      <c r="CK1953" s="26">
        <f t="shared" si="8011"/>
        <v>0</v>
      </c>
      <c r="CL1953" s="26">
        <f t="shared" si="8012"/>
        <v>0</v>
      </c>
      <c r="CM1953" s="26">
        <f t="shared" si="8060"/>
        <v>0</v>
      </c>
      <c r="CN1953" s="26">
        <f t="shared" si="8061"/>
        <v>0</v>
      </c>
      <c r="CO1953" s="26">
        <f t="shared" si="8062"/>
        <v>0</v>
      </c>
      <c r="CP1953" s="26">
        <f t="shared" si="8013"/>
        <v>823.54200000000003</v>
      </c>
      <c r="CQ1953" s="26">
        <f t="shared" si="8014"/>
        <v>0</v>
      </c>
      <c r="CR1953" s="26">
        <f t="shared" si="8015"/>
        <v>0</v>
      </c>
      <c r="CS1953" s="26">
        <f t="shared" si="8063"/>
        <v>0</v>
      </c>
      <c r="CT1953" s="19"/>
      <c r="CU1953" s="35"/>
      <c r="CX1953" s="1" t="s">
        <v>26</v>
      </c>
    </row>
    <row r="1954" spans="1:105" ht="46.8" hidden="1" x14ac:dyDescent="0.3">
      <c r="A1954" s="36" t="s">
        <v>1119</v>
      </c>
      <c r="B1954" s="17"/>
      <c r="C1954" s="16"/>
      <c r="D1954" s="16"/>
      <c r="E1954" s="34" t="s">
        <v>1120</v>
      </c>
      <c r="F1954" s="26">
        <f t="shared" ref="F1954:K1954" si="8102">F1955+F1958</f>
        <v>1600</v>
      </c>
      <c r="G1954" s="26">
        <f t="shared" si="8102"/>
        <v>0</v>
      </c>
      <c r="H1954" s="26">
        <f t="shared" si="8102"/>
        <v>0</v>
      </c>
      <c r="I1954" s="26">
        <f t="shared" si="8102"/>
        <v>0</v>
      </c>
      <c r="J1954" s="26">
        <f t="shared" si="8102"/>
        <v>0</v>
      </c>
      <c r="K1954" s="26">
        <f t="shared" si="8102"/>
        <v>0</v>
      </c>
      <c r="L1954" s="26">
        <f t="shared" si="8066"/>
        <v>1600</v>
      </c>
      <c r="M1954" s="26">
        <f t="shared" si="8067"/>
        <v>0</v>
      </c>
      <c r="N1954" s="26">
        <f t="shared" si="8068"/>
        <v>0</v>
      </c>
      <c r="O1954" s="26">
        <f>O1955+O1958</f>
        <v>80</v>
      </c>
      <c r="P1954" s="26">
        <f>P1955+P1958</f>
        <v>0</v>
      </c>
      <c r="Q1954" s="26">
        <f>Q1955+Q1958</f>
        <v>0</v>
      </c>
      <c r="R1954" s="26">
        <f t="shared" si="8069"/>
        <v>1680</v>
      </c>
      <c r="S1954" s="26">
        <f t="shared" si="8070"/>
        <v>0</v>
      </c>
      <c r="T1954" s="26">
        <f t="shared" si="8071"/>
        <v>0</v>
      </c>
      <c r="U1954" s="26">
        <f>U1955+U1958</f>
        <v>0</v>
      </c>
      <c r="V1954" s="26">
        <f>V1955+V1958</f>
        <v>0</v>
      </c>
      <c r="W1954" s="26">
        <f>W1955+W1958</f>
        <v>0</v>
      </c>
      <c r="X1954" s="26">
        <f t="shared" si="8072"/>
        <v>1680</v>
      </c>
      <c r="Y1954" s="26">
        <f t="shared" si="8073"/>
        <v>0</v>
      </c>
      <c r="Z1954" s="26">
        <f t="shared" si="8074"/>
        <v>0</v>
      </c>
      <c r="AA1954" s="26">
        <f>AA1955+AA1958</f>
        <v>0</v>
      </c>
      <c r="AB1954" s="26">
        <f>AB1955+AB1958</f>
        <v>0</v>
      </c>
      <c r="AC1954" s="26">
        <f>AC1955+AC1958</f>
        <v>0</v>
      </c>
      <c r="AD1954" s="26">
        <f t="shared" si="8075"/>
        <v>1680</v>
      </c>
      <c r="AE1954" s="26">
        <f t="shared" si="8076"/>
        <v>0</v>
      </c>
      <c r="AF1954" s="26">
        <f t="shared" si="8077"/>
        <v>0</v>
      </c>
      <c r="AG1954" s="26">
        <f>AG1955+AG1958</f>
        <v>0</v>
      </c>
      <c r="AH1954" s="26">
        <f>AH1955+AH1958</f>
        <v>0</v>
      </c>
      <c r="AI1954" s="26">
        <f>AI1955+AI1958</f>
        <v>0</v>
      </c>
      <c r="AJ1954" s="26">
        <f t="shared" si="8078"/>
        <v>1680</v>
      </c>
      <c r="AK1954" s="26">
        <f t="shared" si="8079"/>
        <v>0</v>
      </c>
      <c r="AL1954" s="26">
        <f t="shared" si="8080"/>
        <v>0</v>
      </c>
      <c r="AM1954" s="26">
        <f>AM1955+AM1958</f>
        <v>0</v>
      </c>
      <c r="AN1954" s="26">
        <f>AN1955+AN1958</f>
        <v>0</v>
      </c>
      <c r="AO1954" s="26">
        <f>AO1955+AO1958</f>
        <v>0</v>
      </c>
      <c r="AP1954" s="26">
        <f t="shared" si="8081"/>
        <v>1680</v>
      </c>
      <c r="AQ1954" s="26">
        <f t="shared" si="8082"/>
        <v>0</v>
      </c>
      <c r="AR1954" s="26">
        <f t="shared" si="8083"/>
        <v>0</v>
      </c>
      <c r="AS1954" s="26">
        <f>AS1955+AS1958</f>
        <v>0</v>
      </c>
      <c r="AT1954" s="26">
        <f>AT1955+AT1958</f>
        <v>0</v>
      </c>
      <c r="AU1954" s="26">
        <f>AU1955+AU1958</f>
        <v>0</v>
      </c>
      <c r="AV1954" s="26">
        <f t="shared" si="8084"/>
        <v>1680</v>
      </c>
      <c r="AW1954" s="26">
        <f t="shared" si="8085"/>
        <v>0</v>
      </c>
      <c r="AX1954" s="26">
        <f t="shared" si="8086"/>
        <v>0</v>
      </c>
      <c r="AY1954" s="26">
        <f>AY1955+AY1958</f>
        <v>0</v>
      </c>
      <c r="AZ1954" s="26">
        <f>AZ1955+AZ1958</f>
        <v>0</v>
      </c>
      <c r="BA1954" s="26">
        <f>BA1955+BA1958</f>
        <v>0</v>
      </c>
      <c r="BB1954" s="26">
        <f t="shared" si="8087"/>
        <v>1680</v>
      </c>
      <c r="BC1954" s="26">
        <f t="shared" si="8088"/>
        <v>0</v>
      </c>
      <c r="BD1954" s="26">
        <f t="shared" si="8089"/>
        <v>0</v>
      </c>
      <c r="BE1954" s="26">
        <f>BE1955+BE1958</f>
        <v>0</v>
      </c>
      <c r="BF1954" s="26">
        <f>BF1955+BF1958</f>
        <v>0</v>
      </c>
      <c r="BG1954" s="26">
        <f>BG1955+BG1958</f>
        <v>0</v>
      </c>
      <c r="BH1954" s="26">
        <f t="shared" si="8090"/>
        <v>1680</v>
      </c>
      <c r="BI1954" s="26">
        <f t="shared" si="8091"/>
        <v>0</v>
      </c>
      <c r="BJ1954" s="26">
        <f t="shared" si="8092"/>
        <v>0</v>
      </c>
      <c r="BK1954" s="26">
        <f>BK1955+BK1958</f>
        <v>0</v>
      </c>
      <c r="BL1954" s="26">
        <f>BL1955+BL1958</f>
        <v>0</v>
      </c>
      <c r="BM1954" s="26">
        <f>BM1955+BM1958</f>
        <v>0</v>
      </c>
      <c r="BN1954" s="26">
        <f t="shared" si="8093"/>
        <v>1680</v>
      </c>
      <c r="BO1954" s="26">
        <f t="shared" si="8094"/>
        <v>0</v>
      </c>
      <c r="BP1954" s="26">
        <f t="shared" si="8095"/>
        <v>0</v>
      </c>
      <c r="BQ1954" s="26">
        <f>BQ1955+BQ1958</f>
        <v>0</v>
      </c>
      <c r="BR1954" s="26">
        <f>BR1955+BR1958</f>
        <v>0</v>
      </c>
      <c r="BS1954" s="26">
        <f t="shared" si="8096"/>
        <v>1680</v>
      </c>
      <c r="BT1954" s="26">
        <f t="shared" si="8097"/>
        <v>0</v>
      </c>
      <c r="BU1954" s="26">
        <f t="shared" si="8098"/>
        <v>0</v>
      </c>
      <c r="BV1954" s="26">
        <f>BV1955+BV1958</f>
        <v>0</v>
      </c>
      <c r="BW1954" s="26">
        <f>BW1955+BW1958</f>
        <v>0</v>
      </c>
      <c r="BX1954" s="26">
        <f t="shared" si="8099"/>
        <v>1680</v>
      </c>
      <c r="BY1954" s="26">
        <f t="shared" si="8100"/>
        <v>0</v>
      </c>
      <c r="BZ1954" s="26">
        <f t="shared" si="8101"/>
        <v>0</v>
      </c>
      <c r="CA1954" s="26">
        <f>CA1955+CA1958</f>
        <v>-856.45799999999997</v>
      </c>
      <c r="CB1954" s="26">
        <f>CB1955+CB1958</f>
        <v>0</v>
      </c>
      <c r="CC1954" s="26">
        <f>CC1955+CC1958</f>
        <v>0</v>
      </c>
      <c r="CD1954" s="26">
        <f t="shared" si="8007"/>
        <v>823.54200000000003</v>
      </c>
      <c r="CE1954" s="26">
        <f t="shared" si="8008"/>
        <v>0</v>
      </c>
      <c r="CF1954" s="26">
        <f t="shared" si="8009"/>
        <v>0</v>
      </c>
      <c r="CG1954" s="26">
        <f>CG1955+CG1958</f>
        <v>0</v>
      </c>
      <c r="CH1954" s="26">
        <f>CH1955+CH1958</f>
        <v>0</v>
      </c>
      <c r="CI1954" s="26">
        <f>CI1955+CI1958</f>
        <v>0</v>
      </c>
      <c r="CJ1954" s="26">
        <f t="shared" si="8010"/>
        <v>823.54200000000003</v>
      </c>
      <c r="CK1954" s="26">
        <f t="shared" si="8011"/>
        <v>0</v>
      </c>
      <c r="CL1954" s="26">
        <f t="shared" si="8012"/>
        <v>0</v>
      </c>
      <c r="CM1954" s="26">
        <f>CM1955+CM1958</f>
        <v>0</v>
      </c>
      <c r="CN1954" s="26">
        <f>CN1955+CN1958</f>
        <v>0</v>
      </c>
      <c r="CO1954" s="26">
        <f>CO1955+CO1958</f>
        <v>0</v>
      </c>
      <c r="CP1954" s="26">
        <f t="shared" si="8013"/>
        <v>823.54200000000003</v>
      </c>
      <c r="CQ1954" s="26">
        <f t="shared" si="8014"/>
        <v>0</v>
      </c>
      <c r="CR1954" s="26">
        <f t="shared" si="8015"/>
        <v>0</v>
      </c>
      <c r="CS1954" s="26">
        <f>CS1955+CS1958</f>
        <v>0</v>
      </c>
      <c r="CT1954" s="19"/>
      <c r="CU1954" s="35"/>
      <c r="DA1954" s="1" t="s">
        <v>29</v>
      </c>
    </row>
    <row r="1955" spans="1:105" ht="31.2" hidden="1" x14ac:dyDescent="0.3">
      <c r="A1955" s="36" t="s">
        <v>1119</v>
      </c>
      <c r="B1955" s="17">
        <v>300</v>
      </c>
      <c r="C1955" s="16"/>
      <c r="D1955" s="16"/>
      <c r="E1955" s="34" t="s">
        <v>192</v>
      </c>
      <c r="F1955" s="26">
        <f t="shared" ref="F1955:F1979" si="8103">F1956</f>
        <v>0</v>
      </c>
      <c r="G1955" s="26">
        <f t="shared" ref="G1955:G1979" si="8104">G1956</f>
        <v>0</v>
      </c>
      <c r="H1955" s="26">
        <f t="shared" ref="H1955:H1979" si="8105">H1956</f>
        <v>0</v>
      </c>
      <c r="I1955" s="26">
        <f t="shared" ref="I1955:I1979" si="8106">I1956</f>
        <v>0</v>
      </c>
      <c r="J1955" s="26">
        <f t="shared" ref="J1955:J1979" si="8107">J1956</f>
        <v>0</v>
      </c>
      <c r="K1955" s="26">
        <f t="shared" ref="K1955:K1979" si="8108">K1956</f>
        <v>0</v>
      </c>
      <c r="L1955" s="26">
        <f t="shared" si="8066"/>
        <v>0</v>
      </c>
      <c r="M1955" s="26">
        <f t="shared" si="8067"/>
        <v>0</v>
      </c>
      <c r="N1955" s="26">
        <f t="shared" si="8068"/>
        <v>0</v>
      </c>
      <c r="O1955" s="26">
        <f t="shared" ref="O1955:O1979" si="8109">O1956</f>
        <v>0</v>
      </c>
      <c r="P1955" s="26">
        <f t="shared" ref="P1955:P1979" si="8110">P1956</f>
        <v>0</v>
      </c>
      <c r="Q1955" s="26">
        <f t="shared" ref="Q1955:Q1979" si="8111">Q1956</f>
        <v>0</v>
      </c>
      <c r="R1955" s="26">
        <f t="shared" si="8069"/>
        <v>0</v>
      </c>
      <c r="S1955" s="26">
        <f t="shared" si="8070"/>
        <v>0</v>
      </c>
      <c r="T1955" s="26">
        <f t="shared" si="8071"/>
        <v>0</v>
      </c>
      <c r="U1955" s="26">
        <f t="shared" ref="U1955:U1979" si="8112">U1956</f>
        <v>0</v>
      </c>
      <c r="V1955" s="26">
        <f t="shared" ref="V1955:V1979" si="8113">V1956</f>
        <v>0</v>
      </c>
      <c r="W1955" s="26">
        <f t="shared" ref="W1955:W1979" si="8114">W1956</f>
        <v>0</v>
      </c>
      <c r="X1955" s="26">
        <f t="shared" si="8072"/>
        <v>0</v>
      </c>
      <c r="Y1955" s="26">
        <f t="shared" si="8073"/>
        <v>0</v>
      </c>
      <c r="Z1955" s="26">
        <f t="shared" si="8074"/>
        <v>0</v>
      </c>
      <c r="AA1955" s="26">
        <f t="shared" ref="AA1955:AA1979" si="8115">AA1956</f>
        <v>0</v>
      </c>
      <c r="AB1955" s="26">
        <f t="shared" ref="AB1955:AB1979" si="8116">AB1956</f>
        <v>0</v>
      </c>
      <c r="AC1955" s="26">
        <f t="shared" ref="AC1955:AC1979" si="8117">AC1956</f>
        <v>0</v>
      </c>
      <c r="AD1955" s="26">
        <f t="shared" si="8075"/>
        <v>0</v>
      </c>
      <c r="AE1955" s="26">
        <f t="shared" si="8076"/>
        <v>0</v>
      </c>
      <c r="AF1955" s="26">
        <f t="shared" si="8077"/>
        <v>0</v>
      </c>
      <c r="AG1955" s="26">
        <f t="shared" ref="AG1955:AG1979" si="8118">AG1956</f>
        <v>0</v>
      </c>
      <c r="AH1955" s="26">
        <f t="shared" ref="AH1955:AH1979" si="8119">AH1956</f>
        <v>0</v>
      </c>
      <c r="AI1955" s="26">
        <f t="shared" ref="AI1955:AI1979" si="8120">AI1956</f>
        <v>0</v>
      </c>
      <c r="AJ1955" s="26">
        <f t="shared" si="8078"/>
        <v>0</v>
      </c>
      <c r="AK1955" s="26">
        <f t="shared" si="8079"/>
        <v>0</v>
      </c>
      <c r="AL1955" s="26">
        <f t="shared" si="8080"/>
        <v>0</v>
      </c>
      <c r="AM1955" s="26">
        <f t="shared" ref="AM1955:AM1979" si="8121">AM1956</f>
        <v>0</v>
      </c>
      <c r="AN1955" s="26">
        <f t="shared" ref="AN1955:AN1979" si="8122">AN1956</f>
        <v>0</v>
      </c>
      <c r="AO1955" s="26">
        <f t="shared" ref="AO1955:AO1979" si="8123">AO1956</f>
        <v>0</v>
      </c>
      <c r="AP1955" s="26">
        <f t="shared" si="8081"/>
        <v>0</v>
      </c>
      <c r="AQ1955" s="26">
        <f t="shared" si="8082"/>
        <v>0</v>
      </c>
      <c r="AR1955" s="26">
        <f t="shared" si="8083"/>
        <v>0</v>
      </c>
      <c r="AS1955" s="26">
        <f t="shared" ref="AS1955:AS1979" si="8124">AS1956</f>
        <v>0</v>
      </c>
      <c r="AT1955" s="26">
        <f t="shared" ref="AT1955:AT1979" si="8125">AT1956</f>
        <v>0</v>
      </c>
      <c r="AU1955" s="26">
        <f t="shared" ref="AU1955:AU1979" si="8126">AU1956</f>
        <v>0</v>
      </c>
      <c r="AV1955" s="26">
        <f t="shared" si="8084"/>
        <v>0</v>
      </c>
      <c r="AW1955" s="26">
        <f t="shared" si="8085"/>
        <v>0</v>
      </c>
      <c r="AX1955" s="26">
        <f t="shared" si="8086"/>
        <v>0</v>
      </c>
      <c r="AY1955" s="26">
        <f t="shared" ref="AY1955:AY1979" si="8127">AY1956</f>
        <v>0</v>
      </c>
      <c r="AZ1955" s="26">
        <f t="shared" ref="AZ1955:AZ1979" si="8128">AZ1956</f>
        <v>0</v>
      </c>
      <c r="BA1955" s="26">
        <f t="shared" ref="BA1955:BA1979" si="8129">BA1956</f>
        <v>0</v>
      </c>
      <c r="BB1955" s="26">
        <f t="shared" si="8087"/>
        <v>0</v>
      </c>
      <c r="BC1955" s="26">
        <f t="shared" si="8088"/>
        <v>0</v>
      </c>
      <c r="BD1955" s="26">
        <f t="shared" si="8089"/>
        <v>0</v>
      </c>
      <c r="BE1955" s="26">
        <f t="shared" ref="BE1955:BE1979" si="8130">BE1956</f>
        <v>0</v>
      </c>
      <c r="BF1955" s="26">
        <f t="shared" ref="BF1955:BF1979" si="8131">BF1956</f>
        <v>0</v>
      </c>
      <c r="BG1955" s="26">
        <f t="shared" ref="BG1955:BG1979" si="8132">BG1956</f>
        <v>0</v>
      </c>
      <c r="BH1955" s="26">
        <f t="shared" si="8090"/>
        <v>0</v>
      </c>
      <c r="BI1955" s="26">
        <f t="shared" si="8091"/>
        <v>0</v>
      </c>
      <c r="BJ1955" s="26">
        <f t="shared" si="8092"/>
        <v>0</v>
      </c>
      <c r="BK1955" s="26">
        <f t="shared" ref="BK1955:BK1979" si="8133">BK1956</f>
        <v>0</v>
      </c>
      <c r="BL1955" s="26">
        <f t="shared" ref="BL1955:BL1979" si="8134">BL1956</f>
        <v>0</v>
      </c>
      <c r="BM1955" s="26">
        <f t="shared" ref="BM1955:BM1979" si="8135">BM1956</f>
        <v>0</v>
      </c>
      <c r="BN1955" s="26">
        <f t="shared" si="8093"/>
        <v>0</v>
      </c>
      <c r="BO1955" s="26">
        <f t="shared" si="8094"/>
        <v>0</v>
      </c>
      <c r="BP1955" s="26">
        <f t="shared" si="8095"/>
        <v>0</v>
      </c>
      <c r="BQ1955" s="26">
        <f t="shared" ref="BQ1955:BQ1979" si="8136">BQ1956</f>
        <v>0</v>
      </c>
      <c r="BR1955" s="26">
        <f t="shared" ref="BR1955:BR1979" si="8137">BR1956</f>
        <v>0</v>
      </c>
      <c r="BS1955" s="26">
        <f t="shared" si="8096"/>
        <v>0</v>
      </c>
      <c r="BT1955" s="26">
        <f t="shared" si="8097"/>
        <v>0</v>
      </c>
      <c r="BU1955" s="26">
        <f t="shared" si="8098"/>
        <v>0</v>
      </c>
      <c r="BV1955" s="26">
        <f t="shared" ref="BV1955:BV1979" si="8138">BV1956</f>
        <v>0</v>
      </c>
      <c r="BW1955" s="26">
        <f t="shared" ref="BW1955:BW1979" si="8139">BW1956</f>
        <v>0</v>
      </c>
      <c r="BX1955" s="26">
        <f t="shared" si="8099"/>
        <v>0</v>
      </c>
      <c r="BY1955" s="26">
        <f t="shared" si="8100"/>
        <v>0</v>
      </c>
      <c r="BZ1955" s="26">
        <f t="shared" si="8101"/>
        <v>0</v>
      </c>
      <c r="CA1955" s="26">
        <f t="shared" ref="CA1955:CA1979" si="8140">CA1956</f>
        <v>0</v>
      </c>
      <c r="CB1955" s="26">
        <f t="shared" ref="CB1955:CB1979" si="8141">CB1956</f>
        <v>0</v>
      </c>
      <c r="CC1955" s="26">
        <f t="shared" ref="CC1955:CC1979" si="8142">CC1956</f>
        <v>0</v>
      </c>
      <c r="CD1955" s="26">
        <f t="shared" si="8007"/>
        <v>0</v>
      </c>
      <c r="CE1955" s="26">
        <f t="shared" si="8008"/>
        <v>0</v>
      </c>
      <c r="CF1955" s="26">
        <f t="shared" si="8009"/>
        <v>0</v>
      </c>
      <c r="CG1955" s="26">
        <f t="shared" ref="CG1955:CG1979" si="8143">CG1956</f>
        <v>0</v>
      </c>
      <c r="CH1955" s="26">
        <f t="shared" ref="CH1955:CH1979" si="8144">CH1956</f>
        <v>0</v>
      </c>
      <c r="CI1955" s="26">
        <f t="shared" ref="CI1955:CI1979" si="8145">CI1956</f>
        <v>0</v>
      </c>
      <c r="CJ1955" s="26">
        <f t="shared" si="8010"/>
        <v>0</v>
      </c>
      <c r="CK1955" s="26">
        <f t="shared" si="8011"/>
        <v>0</v>
      </c>
      <c r="CL1955" s="26">
        <f t="shared" si="8012"/>
        <v>0</v>
      </c>
      <c r="CM1955" s="26">
        <f t="shared" ref="CM1955:CM1979" si="8146">CM1956</f>
        <v>0</v>
      </c>
      <c r="CN1955" s="26">
        <f t="shared" ref="CN1955:CN1979" si="8147">CN1956</f>
        <v>0</v>
      </c>
      <c r="CO1955" s="26">
        <f t="shared" ref="CO1955:CO1979" si="8148">CO1956</f>
        <v>0</v>
      </c>
      <c r="CP1955" s="26">
        <f t="shared" si="8013"/>
        <v>0</v>
      </c>
      <c r="CQ1955" s="26">
        <f t="shared" si="8014"/>
        <v>0</v>
      </c>
      <c r="CR1955" s="26">
        <f t="shared" si="8015"/>
        <v>0</v>
      </c>
      <c r="CS1955" s="26">
        <f t="shared" ref="CS1955:CS1979" si="8149">CS1956</f>
        <v>0</v>
      </c>
      <c r="CT1955" s="19">
        <v>0</v>
      </c>
      <c r="CU1955" s="35"/>
      <c r="CY1955" s="1" t="s">
        <v>27</v>
      </c>
    </row>
    <row r="1956" spans="1:105" ht="31.2" hidden="1" x14ac:dyDescent="0.3">
      <c r="A1956" s="36" t="s">
        <v>1119</v>
      </c>
      <c r="B1956" s="17">
        <v>320</v>
      </c>
      <c r="C1956" s="16"/>
      <c r="D1956" s="16"/>
      <c r="E1956" s="34" t="s">
        <v>363</v>
      </c>
      <c r="F1956" s="26">
        <f t="shared" si="8103"/>
        <v>0</v>
      </c>
      <c r="G1956" s="26">
        <f t="shared" si="8104"/>
        <v>0</v>
      </c>
      <c r="H1956" s="26">
        <f t="shared" si="8105"/>
        <v>0</v>
      </c>
      <c r="I1956" s="26">
        <f t="shared" si="8106"/>
        <v>0</v>
      </c>
      <c r="J1956" s="26">
        <f t="shared" si="8107"/>
        <v>0</v>
      </c>
      <c r="K1956" s="26">
        <f t="shared" si="8108"/>
        <v>0</v>
      </c>
      <c r="L1956" s="26">
        <f t="shared" si="8066"/>
        <v>0</v>
      </c>
      <c r="M1956" s="26">
        <f t="shared" si="8067"/>
        <v>0</v>
      </c>
      <c r="N1956" s="26">
        <f t="shared" si="8068"/>
        <v>0</v>
      </c>
      <c r="O1956" s="26">
        <f t="shared" si="8109"/>
        <v>0</v>
      </c>
      <c r="P1956" s="26">
        <f t="shared" si="8110"/>
        <v>0</v>
      </c>
      <c r="Q1956" s="26">
        <f t="shared" si="8111"/>
        <v>0</v>
      </c>
      <c r="R1956" s="26">
        <f t="shared" si="8069"/>
        <v>0</v>
      </c>
      <c r="S1956" s="26">
        <f t="shared" si="8070"/>
        <v>0</v>
      </c>
      <c r="T1956" s="26">
        <f t="shared" si="8071"/>
        <v>0</v>
      </c>
      <c r="U1956" s="26">
        <f t="shared" si="8112"/>
        <v>0</v>
      </c>
      <c r="V1956" s="26">
        <f t="shared" si="8113"/>
        <v>0</v>
      </c>
      <c r="W1956" s="26">
        <f t="shared" si="8114"/>
        <v>0</v>
      </c>
      <c r="X1956" s="26">
        <f t="shared" si="8072"/>
        <v>0</v>
      </c>
      <c r="Y1956" s="26">
        <f t="shared" si="8073"/>
        <v>0</v>
      </c>
      <c r="Z1956" s="26">
        <f t="shared" si="8074"/>
        <v>0</v>
      </c>
      <c r="AA1956" s="26">
        <f t="shared" si="8115"/>
        <v>0</v>
      </c>
      <c r="AB1956" s="26">
        <f t="shared" si="8116"/>
        <v>0</v>
      </c>
      <c r="AC1956" s="26">
        <f t="shared" si="8117"/>
        <v>0</v>
      </c>
      <c r="AD1956" s="26">
        <f t="shared" si="8075"/>
        <v>0</v>
      </c>
      <c r="AE1956" s="26">
        <f t="shared" si="8076"/>
        <v>0</v>
      </c>
      <c r="AF1956" s="26">
        <f t="shared" si="8077"/>
        <v>0</v>
      </c>
      <c r="AG1956" s="26">
        <f t="shared" si="8118"/>
        <v>0</v>
      </c>
      <c r="AH1956" s="26">
        <f t="shared" si="8119"/>
        <v>0</v>
      </c>
      <c r="AI1956" s="26">
        <f t="shared" si="8120"/>
        <v>0</v>
      </c>
      <c r="AJ1956" s="26">
        <f t="shared" si="8078"/>
        <v>0</v>
      </c>
      <c r="AK1956" s="26">
        <f t="shared" si="8079"/>
        <v>0</v>
      </c>
      <c r="AL1956" s="26">
        <f t="shared" si="8080"/>
        <v>0</v>
      </c>
      <c r="AM1956" s="26">
        <f t="shared" si="8121"/>
        <v>0</v>
      </c>
      <c r="AN1956" s="26">
        <f t="shared" si="8122"/>
        <v>0</v>
      </c>
      <c r="AO1956" s="26">
        <f t="shared" si="8123"/>
        <v>0</v>
      </c>
      <c r="AP1956" s="26">
        <f t="shared" si="8081"/>
        <v>0</v>
      </c>
      <c r="AQ1956" s="26">
        <f t="shared" si="8082"/>
        <v>0</v>
      </c>
      <c r="AR1956" s="26">
        <f t="shared" si="8083"/>
        <v>0</v>
      </c>
      <c r="AS1956" s="26">
        <f t="shared" si="8124"/>
        <v>0</v>
      </c>
      <c r="AT1956" s="26">
        <f t="shared" si="8125"/>
        <v>0</v>
      </c>
      <c r="AU1956" s="26">
        <f t="shared" si="8126"/>
        <v>0</v>
      </c>
      <c r="AV1956" s="26">
        <f t="shared" si="8084"/>
        <v>0</v>
      </c>
      <c r="AW1956" s="26">
        <f t="shared" si="8085"/>
        <v>0</v>
      </c>
      <c r="AX1956" s="26">
        <f t="shared" si="8086"/>
        <v>0</v>
      </c>
      <c r="AY1956" s="26">
        <f t="shared" si="8127"/>
        <v>0</v>
      </c>
      <c r="AZ1956" s="26">
        <f t="shared" si="8128"/>
        <v>0</v>
      </c>
      <c r="BA1956" s="26">
        <f t="shared" si="8129"/>
        <v>0</v>
      </c>
      <c r="BB1956" s="26">
        <f t="shared" si="8087"/>
        <v>0</v>
      </c>
      <c r="BC1956" s="26">
        <f t="shared" si="8088"/>
        <v>0</v>
      </c>
      <c r="BD1956" s="26">
        <f t="shared" si="8089"/>
        <v>0</v>
      </c>
      <c r="BE1956" s="26">
        <f t="shared" si="8130"/>
        <v>0</v>
      </c>
      <c r="BF1956" s="26">
        <f t="shared" si="8131"/>
        <v>0</v>
      </c>
      <c r="BG1956" s="26">
        <f t="shared" si="8132"/>
        <v>0</v>
      </c>
      <c r="BH1956" s="26">
        <f t="shared" si="8090"/>
        <v>0</v>
      </c>
      <c r="BI1956" s="26">
        <f t="shared" si="8091"/>
        <v>0</v>
      </c>
      <c r="BJ1956" s="26">
        <f t="shared" si="8092"/>
        <v>0</v>
      </c>
      <c r="BK1956" s="26">
        <f t="shared" si="8133"/>
        <v>0</v>
      </c>
      <c r="BL1956" s="26">
        <f t="shared" si="8134"/>
        <v>0</v>
      </c>
      <c r="BM1956" s="26">
        <f t="shared" si="8135"/>
        <v>0</v>
      </c>
      <c r="BN1956" s="26">
        <f t="shared" si="8093"/>
        <v>0</v>
      </c>
      <c r="BO1956" s="26">
        <f t="shared" si="8094"/>
        <v>0</v>
      </c>
      <c r="BP1956" s="26">
        <f t="shared" si="8095"/>
        <v>0</v>
      </c>
      <c r="BQ1956" s="26">
        <f t="shared" si="8136"/>
        <v>0</v>
      </c>
      <c r="BR1956" s="26">
        <f t="shared" si="8137"/>
        <v>0</v>
      </c>
      <c r="BS1956" s="26">
        <f t="shared" si="8096"/>
        <v>0</v>
      </c>
      <c r="BT1956" s="26">
        <f t="shared" si="8097"/>
        <v>0</v>
      </c>
      <c r="BU1956" s="26">
        <f t="shared" si="8098"/>
        <v>0</v>
      </c>
      <c r="BV1956" s="26">
        <f t="shared" si="8138"/>
        <v>0</v>
      </c>
      <c r="BW1956" s="26">
        <f t="shared" si="8139"/>
        <v>0</v>
      </c>
      <c r="BX1956" s="26">
        <f t="shared" si="8099"/>
        <v>0</v>
      </c>
      <c r="BY1956" s="26">
        <f t="shared" si="8100"/>
        <v>0</v>
      </c>
      <c r="BZ1956" s="26">
        <f t="shared" si="8101"/>
        <v>0</v>
      </c>
      <c r="CA1956" s="26">
        <f t="shared" si="8140"/>
        <v>0</v>
      </c>
      <c r="CB1956" s="26">
        <f t="shared" si="8141"/>
        <v>0</v>
      </c>
      <c r="CC1956" s="26">
        <f t="shared" si="8142"/>
        <v>0</v>
      </c>
      <c r="CD1956" s="26">
        <f t="shared" si="8007"/>
        <v>0</v>
      </c>
      <c r="CE1956" s="26">
        <f t="shared" si="8008"/>
        <v>0</v>
      </c>
      <c r="CF1956" s="26">
        <f t="shared" si="8009"/>
        <v>0</v>
      </c>
      <c r="CG1956" s="26">
        <f t="shared" si="8143"/>
        <v>0</v>
      </c>
      <c r="CH1956" s="26">
        <f t="shared" si="8144"/>
        <v>0</v>
      </c>
      <c r="CI1956" s="26">
        <f t="shared" si="8145"/>
        <v>0</v>
      </c>
      <c r="CJ1956" s="26">
        <f t="shared" si="8010"/>
        <v>0</v>
      </c>
      <c r="CK1956" s="26">
        <f t="shared" si="8011"/>
        <v>0</v>
      </c>
      <c r="CL1956" s="26">
        <f t="shared" si="8012"/>
        <v>0</v>
      </c>
      <c r="CM1956" s="26">
        <f t="shared" si="8146"/>
        <v>0</v>
      </c>
      <c r="CN1956" s="26">
        <f t="shared" si="8147"/>
        <v>0</v>
      </c>
      <c r="CO1956" s="26">
        <f t="shared" si="8148"/>
        <v>0</v>
      </c>
      <c r="CP1956" s="26">
        <f t="shared" si="8013"/>
        <v>0</v>
      </c>
      <c r="CQ1956" s="26">
        <f t="shared" si="8014"/>
        <v>0</v>
      </c>
      <c r="CR1956" s="26">
        <f t="shared" si="8015"/>
        <v>0</v>
      </c>
      <c r="CS1956" s="26">
        <f t="shared" si="8149"/>
        <v>0</v>
      </c>
      <c r="CT1956" s="19">
        <v>0</v>
      </c>
      <c r="CU1956" s="35"/>
      <c r="CZ1956" s="1" t="s">
        <v>28</v>
      </c>
    </row>
    <row r="1957" spans="1:105" hidden="1" x14ac:dyDescent="0.3">
      <c r="A1957" s="36" t="s">
        <v>1119</v>
      </c>
      <c r="B1957" s="17">
        <v>320</v>
      </c>
      <c r="C1957" s="16" t="s">
        <v>132</v>
      </c>
      <c r="D1957" s="16" t="s">
        <v>352</v>
      </c>
      <c r="E1957" s="34" t="s">
        <v>353</v>
      </c>
      <c r="F1957" s="26"/>
      <c r="G1957" s="26"/>
      <c r="H1957" s="26"/>
      <c r="I1957" s="26"/>
      <c r="J1957" s="26"/>
      <c r="K1957" s="26"/>
      <c r="L1957" s="26">
        <f t="shared" si="8066"/>
        <v>0</v>
      </c>
      <c r="M1957" s="26">
        <f t="shared" si="8067"/>
        <v>0</v>
      </c>
      <c r="N1957" s="26">
        <f t="shared" si="8068"/>
        <v>0</v>
      </c>
      <c r="O1957" s="26"/>
      <c r="P1957" s="26"/>
      <c r="Q1957" s="26"/>
      <c r="R1957" s="26">
        <f t="shared" si="8069"/>
        <v>0</v>
      </c>
      <c r="S1957" s="26">
        <f t="shared" si="8070"/>
        <v>0</v>
      </c>
      <c r="T1957" s="26">
        <f t="shared" si="8071"/>
        <v>0</v>
      </c>
      <c r="U1957" s="26"/>
      <c r="V1957" s="26"/>
      <c r="W1957" s="26"/>
      <c r="X1957" s="26">
        <f t="shared" si="8072"/>
        <v>0</v>
      </c>
      <c r="Y1957" s="26">
        <f t="shared" si="8073"/>
        <v>0</v>
      </c>
      <c r="Z1957" s="26">
        <f t="shared" si="8074"/>
        <v>0</v>
      </c>
      <c r="AA1957" s="26"/>
      <c r="AB1957" s="26"/>
      <c r="AC1957" s="26"/>
      <c r="AD1957" s="26">
        <f t="shared" si="8075"/>
        <v>0</v>
      </c>
      <c r="AE1957" s="26">
        <f t="shared" si="8076"/>
        <v>0</v>
      </c>
      <c r="AF1957" s="26">
        <f t="shared" si="8077"/>
        <v>0</v>
      </c>
      <c r="AG1957" s="26"/>
      <c r="AH1957" s="26"/>
      <c r="AI1957" s="26"/>
      <c r="AJ1957" s="26">
        <f t="shared" si="8078"/>
        <v>0</v>
      </c>
      <c r="AK1957" s="26">
        <f t="shared" si="8079"/>
        <v>0</v>
      </c>
      <c r="AL1957" s="26">
        <f t="shared" si="8080"/>
        <v>0</v>
      </c>
      <c r="AM1957" s="26"/>
      <c r="AN1957" s="26"/>
      <c r="AO1957" s="26"/>
      <c r="AP1957" s="26">
        <f t="shared" si="8081"/>
        <v>0</v>
      </c>
      <c r="AQ1957" s="26">
        <f t="shared" si="8082"/>
        <v>0</v>
      </c>
      <c r="AR1957" s="26">
        <f t="shared" si="8083"/>
        <v>0</v>
      </c>
      <c r="AS1957" s="26"/>
      <c r="AT1957" s="26"/>
      <c r="AU1957" s="26"/>
      <c r="AV1957" s="26">
        <f t="shared" si="8084"/>
        <v>0</v>
      </c>
      <c r="AW1957" s="26">
        <f t="shared" si="8085"/>
        <v>0</v>
      </c>
      <c r="AX1957" s="26">
        <f t="shared" si="8086"/>
        <v>0</v>
      </c>
      <c r="AY1957" s="26"/>
      <c r="AZ1957" s="26"/>
      <c r="BA1957" s="26"/>
      <c r="BB1957" s="26">
        <f t="shared" si="8087"/>
        <v>0</v>
      </c>
      <c r="BC1957" s="26">
        <f t="shared" si="8088"/>
        <v>0</v>
      </c>
      <c r="BD1957" s="26">
        <f t="shared" si="8089"/>
        <v>0</v>
      </c>
      <c r="BE1957" s="26"/>
      <c r="BF1957" s="26"/>
      <c r="BG1957" s="26"/>
      <c r="BH1957" s="26">
        <f t="shared" si="8090"/>
        <v>0</v>
      </c>
      <c r="BI1957" s="26">
        <f t="shared" si="8091"/>
        <v>0</v>
      </c>
      <c r="BJ1957" s="26">
        <f t="shared" si="8092"/>
        <v>0</v>
      </c>
      <c r="BK1957" s="26"/>
      <c r="BL1957" s="26"/>
      <c r="BM1957" s="26"/>
      <c r="BN1957" s="26">
        <f t="shared" si="8093"/>
        <v>0</v>
      </c>
      <c r="BO1957" s="26">
        <f t="shared" si="8094"/>
        <v>0</v>
      </c>
      <c r="BP1957" s="26">
        <f t="shared" si="8095"/>
        <v>0</v>
      </c>
      <c r="BQ1957" s="26"/>
      <c r="BR1957" s="26"/>
      <c r="BS1957" s="26">
        <f t="shared" si="8096"/>
        <v>0</v>
      </c>
      <c r="BT1957" s="26">
        <f t="shared" si="8097"/>
        <v>0</v>
      </c>
      <c r="BU1957" s="26">
        <f t="shared" si="8098"/>
        <v>0</v>
      </c>
      <c r="BV1957" s="26"/>
      <c r="BW1957" s="26"/>
      <c r="BX1957" s="26">
        <f t="shared" si="8099"/>
        <v>0</v>
      </c>
      <c r="BY1957" s="26">
        <f t="shared" si="8100"/>
        <v>0</v>
      </c>
      <c r="BZ1957" s="26">
        <f t="shared" si="8101"/>
        <v>0</v>
      </c>
      <c r="CA1957" s="26"/>
      <c r="CB1957" s="26"/>
      <c r="CC1957" s="26"/>
      <c r="CD1957" s="26">
        <f t="shared" si="8007"/>
        <v>0</v>
      </c>
      <c r="CE1957" s="26">
        <f t="shared" si="8008"/>
        <v>0</v>
      </c>
      <c r="CF1957" s="26">
        <f t="shared" si="8009"/>
        <v>0</v>
      </c>
      <c r="CG1957" s="26"/>
      <c r="CH1957" s="26"/>
      <c r="CI1957" s="26"/>
      <c r="CJ1957" s="26">
        <f t="shared" si="8010"/>
        <v>0</v>
      </c>
      <c r="CK1957" s="26">
        <f t="shared" si="8011"/>
        <v>0</v>
      </c>
      <c r="CL1957" s="26">
        <f t="shared" si="8012"/>
        <v>0</v>
      </c>
      <c r="CM1957" s="26"/>
      <c r="CN1957" s="26"/>
      <c r="CO1957" s="26"/>
      <c r="CP1957" s="26">
        <f t="shared" si="8013"/>
        <v>0</v>
      </c>
      <c r="CQ1957" s="26">
        <f t="shared" si="8014"/>
        <v>0</v>
      </c>
      <c r="CR1957" s="26">
        <f t="shared" si="8015"/>
        <v>0</v>
      </c>
      <c r="CS1957" s="26"/>
      <c r="CT1957" s="19">
        <v>0</v>
      </c>
      <c r="CU1957" s="35"/>
    </row>
    <row r="1958" spans="1:105" hidden="1" x14ac:dyDescent="0.3">
      <c r="A1958" s="36" t="s">
        <v>1119</v>
      </c>
      <c r="B1958" s="36" t="s">
        <v>642</v>
      </c>
      <c r="C1958" s="16"/>
      <c r="D1958" s="16"/>
      <c r="E1958" s="34" t="s">
        <v>52</v>
      </c>
      <c r="F1958" s="26">
        <f t="shared" si="8103"/>
        <v>1600</v>
      </c>
      <c r="G1958" s="26">
        <f t="shared" si="8104"/>
        <v>0</v>
      </c>
      <c r="H1958" s="26">
        <f t="shared" si="8105"/>
        <v>0</v>
      </c>
      <c r="I1958" s="26">
        <f t="shared" si="8106"/>
        <v>0</v>
      </c>
      <c r="J1958" s="26">
        <f t="shared" si="8107"/>
        <v>0</v>
      </c>
      <c r="K1958" s="26">
        <f t="shared" si="8108"/>
        <v>0</v>
      </c>
      <c r="L1958" s="26">
        <f t="shared" si="8066"/>
        <v>1600</v>
      </c>
      <c r="M1958" s="26">
        <f t="shared" si="8067"/>
        <v>0</v>
      </c>
      <c r="N1958" s="26">
        <f t="shared" si="8068"/>
        <v>0</v>
      </c>
      <c r="O1958" s="26">
        <f t="shared" si="8109"/>
        <v>80</v>
      </c>
      <c r="P1958" s="26">
        <f t="shared" si="8110"/>
        <v>0</v>
      </c>
      <c r="Q1958" s="26">
        <f t="shared" si="8111"/>
        <v>0</v>
      </c>
      <c r="R1958" s="26">
        <f t="shared" si="8069"/>
        <v>1680</v>
      </c>
      <c r="S1958" s="26">
        <f t="shared" si="8070"/>
        <v>0</v>
      </c>
      <c r="T1958" s="26">
        <f t="shared" si="8071"/>
        <v>0</v>
      </c>
      <c r="U1958" s="26">
        <f t="shared" si="8112"/>
        <v>0</v>
      </c>
      <c r="V1958" s="26">
        <f t="shared" si="8113"/>
        <v>0</v>
      </c>
      <c r="W1958" s="26">
        <f t="shared" si="8114"/>
        <v>0</v>
      </c>
      <c r="X1958" s="26">
        <f t="shared" si="8072"/>
        <v>1680</v>
      </c>
      <c r="Y1958" s="26">
        <f t="shared" si="8073"/>
        <v>0</v>
      </c>
      <c r="Z1958" s="26">
        <f t="shared" si="8074"/>
        <v>0</v>
      </c>
      <c r="AA1958" s="26">
        <f t="shared" si="8115"/>
        <v>0</v>
      </c>
      <c r="AB1958" s="26">
        <f t="shared" si="8116"/>
        <v>0</v>
      </c>
      <c r="AC1958" s="26">
        <f t="shared" si="8117"/>
        <v>0</v>
      </c>
      <c r="AD1958" s="26">
        <f t="shared" si="8075"/>
        <v>1680</v>
      </c>
      <c r="AE1958" s="26">
        <f t="shared" si="8076"/>
        <v>0</v>
      </c>
      <c r="AF1958" s="26">
        <f t="shared" si="8077"/>
        <v>0</v>
      </c>
      <c r="AG1958" s="26">
        <f t="shared" si="8118"/>
        <v>0</v>
      </c>
      <c r="AH1958" s="26">
        <f t="shared" si="8119"/>
        <v>0</v>
      </c>
      <c r="AI1958" s="26">
        <f t="shared" si="8120"/>
        <v>0</v>
      </c>
      <c r="AJ1958" s="26">
        <f t="shared" si="8078"/>
        <v>1680</v>
      </c>
      <c r="AK1958" s="26">
        <f t="shared" si="8079"/>
        <v>0</v>
      </c>
      <c r="AL1958" s="26">
        <f t="shared" si="8080"/>
        <v>0</v>
      </c>
      <c r="AM1958" s="26">
        <f t="shared" si="8121"/>
        <v>0</v>
      </c>
      <c r="AN1958" s="26">
        <f t="shared" si="8122"/>
        <v>0</v>
      </c>
      <c r="AO1958" s="26">
        <f t="shared" si="8123"/>
        <v>0</v>
      </c>
      <c r="AP1958" s="26">
        <f t="shared" si="8081"/>
        <v>1680</v>
      </c>
      <c r="AQ1958" s="26">
        <f t="shared" si="8082"/>
        <v>0</v>
      </c>
      <c r="AR1958" s="26">
        <f t="shared" si="8083"/>
        <v>0</v>
      </c>
      <c r="AS1958" s="26">
        <f t="shared" si="8124"/>
        <v>0</v>
      </c>
      <c r="AT1958" s="26">
        <f t="shared" si="8125"/>
        <v>0</v>
      </c>
      <c r="AU1958" s="26">
        <f t="shared" si="8126"/>
        <v>0</v>
      </c>
      <c r="AV1958" s="26">
        <f t="shared" si="8084"/>
        <v>1680</v>
      </c>
      <c r="AW1958" s="26">
        <f t="shared" si="8085"/>
        <v>0</v>
      </c>
      <c r="AX1958" s="26">
        <f t="shared" si="8086"/>
        <v>0</v>
      </c>
      <c r="AY1958" s="26">
        <f t="shared" si="8127"/>
        <v>0</v>
      </c>
      <c r="AZ1958" s="26">
        <f t="shared" si="8128"/>
        <v>0</v>
      </c>
      <c r="BA1958" s="26">
        <f t="shared" si="8129"/>
        <v>0</v>
      </c>
      <c r="BB1958" s="26">
        <f t="shared" si="8087"/>
        <v>1680</v>
      </c>
      <c r="BC1958" s="26">
        <f t="shared" si="8088"/>
        <v>0</v>
      </c>
      <c r="BD1958" s="26">
        <f t="shared" si="8089"/>
        <v>0</v>
      </c>
      <c r="BE1958" s="26">
        <f t="shared" si="8130"/>
        <v>0</v>
      </c>
      <c r="BF1958" s="26">
        <f t="shared" si="8131"/>
        <v>0</v>
      </c>
      <c r="BG1958" s="26">
        <f t="shared" si="8132"/>
        <v>0</v>
      </c>
      <c r="BH1958" s="26">
        <f t="shared" si="8090"/>
        <v>1680</v>
      </c>
      <c r="BI1958" s="26">
        <f t="shared" si="8091"/>
        <v>0</v>
      </c>
      <c r="BJ1958" s="26">
        <f t="shared" si="8092"/>
        <v>0</v>
      </c>
      <c r="BK1958" s="26">
        <f t="shared" si="8133"/>
        <v>0</v>
      </c>
      <c r="BL1958" s="26">
        <f t="shared" si="8134"/>
        <v>0</v>
      </c>
      <c r="BM1958" s="26">
        <f t="shared" si="8135"/>
        <v>0</v>
      </c>
      <c r="BN1958" s="26">
        <f t="shared" si="8093"/>
        <v>1680</v>
      </c>
      <c r="BO1958" s="26">
        <f t="shared" si="8094"/>
        <v>0</v>
      </c>
      <c r="BP1958" s="26">
        <f t="shared" si="8095"/>
        <v>0</v>
      </c>
      <c r="BQ1958" s="26">
        <f t="shared" si="8136"/>
        <v>0</v>
      </c>
      <c r="BR1958" s="26">
        <f t="shared" si="8137"/>
        <v>0</v>
      </c>
      <c r="BS1958" s="26">
        <f t="shared" si="8096"/>
        <v>1680</v>
      </c>
      <c r="BT1958" s="26">
        <f t="shared" si="8097"/>
        <v>0</v>
      </c>
      <c r="BU1958" s="26">
        <f t="shared" si="8098"/>
        <v>0</v>
      </c>
      <c r="BV1958" s="26">
        <f t="shared" si="8138"/>
        <v>0</v>
      </c>
      <c r="BW1958" s="26">
        <f t="shared" si="8139"/>
        <v>0</v>
      </c>
      <c r="BX1958" s="26">
        <f t="shared" si="8099"/>
        <v>1680</v>
      </c>
      <c r="BY1958" s="26">
        <f t="shared" si="8100"/>
        <v>0</v>
      </c>
      <c r="BZ1958" s="26">
        <f t="shared" si="8101"/>
        <v>0</v>
      </c>
      <c r="CA1958" s="26">
        <f t="shared" si="8140"/>
        <v>-856.45799999999997</v>
      </c>
      <c r="CB1958" s="26">
        <f t="shared" si="8141"/>
        <v>0</v>
      </c>
      <c r="CC1958" s="26">
        <f t="shared" si="8142"/>
        <v>0</v>
      </c>
      <c r="CD1958" s="26">
        <f t="shared" si="8007"/>
        <v>823.54200000000003</v>
      </c>
      <c r="CE1958" s="26">
        <f t="shared" si="8008"/>
        <v>0</v>
      </c>
      <c r="CF1958" s="26">
        <f t="shared" si="8009"/>
        <v>0</v>
      </c>
      <c r="CG1958" s="26">
        <f t="shared" si="8143"/>
        <v>0</v>
      </c>
      <c r="CH1958" s="26">
        <f t="shared" si="8144"/>
        <v>0</v>
      </c>
      <c r="CI1958" s="26">
        <f t="shared" si="8145"/>
        <v>0</v>
      </c>
      <c r="CJ1958" s="26">
        <f t="shared" si="8010"/>
        <v>823.54200000000003</v>
      </c>
      <c r="CK1958" s="26">
        <f t="shared" si="8011"/>
        <v>0</v>
      </c>
      <c r="CL1958" s="26">
        <f t="shared" si="8012"/>
        <v>0</v>
      </c>
      <c r="CM1958" s="26">
        <f t="shared" si="8146"/>
        <v>0</v>
      </c>
      <c r="CN1958" s="26">
        <f t="shared" si="8147"/>
        <v>0</v>
      </c>
      <c r="CO1958" s="26">
        <f t="shared" si="8148"/>
        <v>0</v>
      </c>
      <c r="CP1958" s="26">
        <f t="shared" si="8013"/>
        <v>823.54200000000003</v>
      </c>
      <c r="CQ1958" s="26">
        <f t="shared" si="8014"/>
        <v>0</v>
      </c>
      <c r="CR1958" s="26">
        <f t="shared" si="8015"/>
        <v>0</v>
      </c>
      <c r="CS1958" s="26">
        <f t="shared" si="8149"/>
        <v>0</v>
      </c>
      <c r="CT1958" s="19"/>
      <c r="CU1958" s="35"/>
      <c r="CY1958" s="1" t="s">
        <v>27</v>
      </c>
    </row>
    <row r="1959" spans="1:105" ht="78" hidden="1" x14ac:dyDescent="0.3">
      <c r="A1959" s="36" t="s">
        <v>1119</v>
      </c>
      <c r="B1959" s="17">
        <v>810</v>
      </c>
      <c r="C1959" s="16"/>
      <c r="D1959" s="16"/>
      <c r="E1959" s="34" t="s">
        <v>411</v>
      </c>
      <c r="F1959" s="26">
        <f t="shared" si="8103"/>
        <v>1600</v>
      </c>
      <c r="G1959" s="26">
        <f t="shared" si="8104"/>
        <v>0</v>
      </c>
      <c r="H1959" s="26">
        <f t="shared" si="8105"/>
        <v>0</v>
      </c>
      <c r="I1959" s="26">
        <f t="shared" si="8106"/>
        <v>0</v>
      </c>
      <c r="J1959" s="26">
        <f t="shared" si="8107"/>
        <v>0</v>
      </c>
      <c r="K1959" s="26">
        <f t="shared" si="8108"/>
        <v>0</v>
      </c>
      <c r="L1959" s="26">
        <f t="shared" si="8066"/>
        <v>1600</v>
      </c>
      <c r="M1959" s="26">
        <f t="shared" si="8067"/>
        <v>0</v>
      </c>
      <c r="N1959" s="26">
        <f t="shared" si="8068"/>
        <v>0</v>
      </c>
      <c r="O1959" s="26">
        <f t="shared" si="8109"/>
        <v>80</v>
      </c>
      <c r="P1959" s="26">
        <f t="shared" si="8110"/>
        <v>0</v>
      </c>
      <c r="Q1959" s="26">
        <f t="shared" si="8111"/>
        <v>0</v>
      </c>
      <c r="R1959" s="26">
        <f t="shared" si="8069"/>
        <v>1680</v>
      </c>
      <c r="S1959" s="26">
        <f t="shared" si="8070"/>
        <v>0</v>
      </c>
      <c r="T1959" s="26">
        <f t="shared" si="8071"/>
        <v>0</v>
      </c>
      <c r="U1959" s="26">
        <f t="shared" si="8112"/>
        <v>0</v>
      </c>
      <c r="V1959" s="26">
        <f t="shared" si="8113"/>
        <v>0</v>
      </c>
      <c r="W1959" s="26">
        <f t="shared" si="8114"/>
        <v>0</v>
      </c>
      <c r="X1959" s="26">
        <f t="shared" si="8072"/>
        <v>1680</v>
      </c>
      <c r="Y1959" s="26">
        <f t="shared" si="8073"/>
        <v>0</v>
      </c>
      <c r="Z1959" s="26">
        <f t="shared" si="8074"/>
        <v>0</v>
      </c>
      <c r="AA1959" s="26">
        <f t="shared" si="8115"/>
        <v>0</v>
      </c>
      <c r="AB1959" s="26">
        <f t="shared" si="8116"/>
        <v>0</v>
      </c>
      <c r="AC1959" s="26">
        <f t="shared" si="8117"/>
        <v>0</v>
      </c>
      <c r="AD1959" s="26">
        <f t="shared" si="8075"/>
        <v>1680</v>
      </c>
      <c r="AE1959" s="26">
        <f t="shared" si="8076"/>
        <v>0</v>
      </c>
      <c r="AF1959" s="26">
        <f t="shared" si="8077"/>
        <v>0</v>
      </c>
      <c r="AG1959" s="26">
        <f t="shared" si="8118"/>
        <v>0</v>
      </c>
      <c r="AH1959" s="26">
        <f t="shared" si="8119"/>
        <v>0</v>
      </c>
      <c r="AI1959" s="26">
        <f t="shared" si="8120"/>
        <v>0</v>
      </c>
      <c r="AJ1959" s="26">
        <f t="shared" si="8078"/>
        <v>1680</v>
      </c>
      <c r="AK1959" s="26">
        <f t="shared" si="8079"/>
        <v>0</v>
      </c>
      <c r="AL1959" s="26">
        <f t="shared" si="8080"/>
        <v>0</v>
      </c>
      <c r="AM1959" s="26">
        <f t="shared" si="8121"/>
        <v>0</v>
      </c>
      <c r="AN1959" s="26">
        <f t="shared" si="8122"/>
        <v>0</v>
      </c>
      <c r="AO1959" s="26">
        <f t="shared" si="8123"/>
        <v>0</v>
      </c>
      <c r="AP1959" s="26">
        <f t="shared" si="8081"/>
        <v>1680</v>
      </c>
      <c r="AQ1959" s="26">
        <f t="shared" si="8082"/>
        <v>0</v>
      </c>
      <c r="AR1959" s="26">
        <f t="shared" si="8083"/>
        <v>0</v>
      </c>
      <c r="AS1959" s="26">
        <f t="shared" si="8124"/>
        <v>0</v>
      </c>
      <c r="AT1959" s="26">
        <f t="shared" si="8125"/>
        <v>0</v>
      </c>
      <c r="AU1959" s="26">
        <f t="shared" si="8126"/>
        <v>0</v>
      </c>
      <c r="AV1959" s="26">
        <f t="shared" si="8084"/>
        <v>1680</v>
      </c>
      <c r="AW1959" s="26">
        <f t="shared" si="8085"/>
        <v>0</v>
      </c>
      <c r="AX1959" s="26">
        <f t="shared" si="8086"/>
        <v>0</v>
      </c>
      <c r="AY1959" s="26">
        <f t="shared" si="8127"/>
        <v>0</v>
      </c>
      <c r="AZ1959" s="26">
        <f t="shared" si="8128"/>
        <v>0</v>
      </c>
      <c r="BA1959" s="26">
        <f t="shared" si="8129"/>
        <v>0</v>
      </c>
      <c r="BB1959" s="26">
        <f t="shared" si="8087"/>
        <v>1680</v>
      </c>
      <c r="BC1959" s="26">
        <f t="shared" si="8088"/>
        <v>0</v>
      </c>
      <c r="BD1959" s="26">
        <f t="shared" si="8089"/>
        <v>0</v>
      </c>
      <c r="BE1959" s="26">
        <f t="shared" si="8130"/>
        <v>0</v>
      </c>
      <c r="BF1959" s="26">
        <f t="shared" si="8131"/>
        <v>0</v>
      </c>
      <c r="BG1959" s="26">
        <f t="shared" si="8132"/>
        <v>0</v>
      </c>
      <c r="BH1959" s="26">
        <f t="shared" si="8090"/>
        <v>1680</v>
      </c>
      <c r="BI1959" s="26">
        <f t="shared" si="8091"/>
        <v>0</v>
      </c>
      <c r="BJ1959" s="26">
        <f t="shared" si="8092"/>
        <v>0</v>
      </c>
      <c r="BK1959" s="26">
        <f t="shared" si="8133"/>
        <v>0</v>
      </c>
      <c r="BL1959" s="26">
        <f t="shared" si="8134"/>
        <v>0</v>
      </c>
      <c r="BM1959" s="26">
        <f t="shared" si="8135"/>
        <v>0</v>
      </c>
      <c r="BN1959" s="26">
        <f t="shared" si="8093"/>
        <v>1680</v>
      </c>
      <c r="BO1959" s="26">
        <f t="shared" si="8094"/>
        <v>0</v>
      </c>
      <c r="BP1959" s="26">
        <f t="shared" si="8095"/>
        <v>0</v>
      </c>
      <c r="BQ1959" s="26">
        <f t="shared" si="8136"/>
        <v>0</v>
      </c>
      <c r="BR1959" s="26">
        <f t="shared" si="8137"/>
        <v>0</v>
      </c>
      <c r="BS1959" s="26">
        <f t="shared" si="8096"/>
        <v>1680</v>
      </c>
      <c r="BT1959" s="26">
        <f t="shared" si="8097"/>
        <v>0</v>
      </c>
      <c r="BU1959" s="26">
        <f t="shared" si="8098"/>
        <v>0</v>
      </c>
      <c r="BV1959" s="26">
        <f t="shared" si="8138"/>
        <v>0</v>
      </c>
      <c r="BW1959" s="26">
        <f t="shared" si="8139"/>
        <v>0</v>
      </c>
      <c r="BX1959" s="26">
        <f t="shared" si="8099"/>
        <v>1680</v>
      </c>
      <c r="BY1959" s="26">
        <f t="shared" si="8100"/>
        <v>0</v>
      </c>
      <c r="BZ1959" s="26">
        <f t="shared" si="8101"/>
        <v>0</v>
      </c>
      <c r="CA1959" s="26">
        <f t="shared" si="8140"/>
        <v>-856.45799999999997</v>
      </c>
      <c r="CB1959" s="26">
        <f t="shared" si="8141"/>
        <v>0</v>
      </c>
      <c r="CC1959" s="26">
        <f t="shared" si="8142"/>
        <v>0</v>
      </c>
      <c r="CD1959" s="26">
        <f t="shared" si="8007"/>
        <v>823.54200000000003</v>
      </c>
      <c r="CE1959" s="26">
        <f t="shared" si="8008"/>
        <v>0</v>
      </c>
      <c r="CF1959" s="26">
        <f t="shared" si="8009"/>
        <v>0</v>
      </c>
      <c r="CG1959" s="26">
        <f t="shared" si="8143"/>
        <v>0</v>
      </c>
      <c r="CH1959" s="26">
        <f t="shared" si="8144"/>
        <v>0</v>
      </c>
      <c r="CI1959" s="26">
        <f t="shared" si="8145"/>
        <v>0</v>
      </c>
      <c r="CJ1959" s="26">
        <f t="shared" si="8010"/>
        <v>823.54200000000003</v>
      </c>
      <c r="CK1959" s="26">
        <f t="shared" si="8011"/>
        <v>0</v>
      </c>
      <c r="CL1959" s="26">
        <f t="shared" si="8012"/>
        <v>0</v>
      </c>
      <c r="CM1959" s="26">
        <f t="shared" si="8146"/>
        <v>0</v>
      </c>
      <c r="CN1959" s="26">
        <f t="shared" si="8147"/>
        <v>0</v>
      </c>
      <c r="CO1959" s="26">
        <f t="shared" si="8148"/>
        <v>0</v>
      </c>
      <c r="CP1959" s="26">
        <f t="shared" si="8013"/>
        <v>823.54200000000003</v>
      </c>
      <c r="CQ1959" s="26">
        <f t="shared" si="8014"/>
        <v>0</v>
      </c>
      <c r="CR1959" s="26">
        <f t="shared" si="8015"/>
        <v>0</v>
      </c>
      <c r="CS1959" s="26">
        <f t="shared" si="8149"/>
        <v>0</v>
      </c>
      <c r="CT1959" s="19"/>
      <c r="CU1959" s="35"/>
      <c r="CZ1959" s="1" t="s">
        <v>28</v>
      </c>
    </row>
    <row r="1960" spans="1:105" hidden="1" x14ac:dyDescent="0.3">
      <c r="A1960" s="36" t="s">
        <v>1119</v>
      </c>
      <c r="B1960" s="17">
        <v>810</v>
      </c>
      <c r="C1960" s="16" t="s">
        <v>64</v>
      </c>
      <c r="D1960" s="16" t="s">
        <v>311</v>
      </c>
      <c r="E1960" s="34" t="s">
        <v>1082</v>
      </c>
      <c r="F1960" s="26">
        <v>1600</v>
      </c>
      <c r="G1960" s="26"/>
      <c r="H1960" s="26"/>
      <c r="I1960" s="26"/>
      <c r="J1960" s="26"/>
      <c r="K1960" s="26"/>
      <c r="L1960" s="26">
        <f t="shared" si="8066"/>
        <v>1600</v>
      </c>
      <c r="M1960" s="26">
        <f t="shared" si="8067"/>
        <v>0</v>
      </c>
      <c r="N1960" s="26">
        <f t="shared" si="8068"/>
        <v>0</v>
      </c>
      <c r="O1960" s="26">
        <v>80</v>
      </c>
      <c r="P1960" s="26"/>
      <c r="Q1960" s="26"/>
      <c r="R1960" s="26">
        <f t="shared" si="8069"/>
        <v>1680</v>
      </c>
      <c r="S1960" s="26">
        <f t="shared" si="8070"/>
        <v>0</v>
      </c>
      <c r="T1960" s="26">
        <f t="shared" si="8071"/>
        <v>0</v>
      </c>
      <c r="U1960" s="26"/>
      <c r="V1960" s="26"/>
      <c r="W1960" s="26"/>
      <c r="X1960" s="26">
        <f t="shared" si="8072"/>
        <v>1680</v>
      </c>
      <c r="Y1960" s="26">
        <f t="shared" si="8073"/>
        <v>0</v>
      </c>
      <c r="Z1960" s="26">
        <f t="shared" si="8074"/>
        <v>0</v>
      </c>
      <c r="AA1960" s="26"/>
      <c r="AB1960" s="26"/>
      <c r="AC1960" s="26"/>
      <c r="AD1960" s="26">
        <f t="shared" si="8075"/>
        <v>1680</v>
      </c>
      <c r="AE1960" s="26">
        <f t="shared" si="8076"/>
        <v>0</v>
      </c>
      <c r="AF1960" s="26">
        <f t="shared" si="8077"/>
        <v>0</v>
      </c>
      <c r="AG1960" s="26"/>
      <c r="AH1960" s="26"/>
      <c r="AI1960" s="26"/>
      <c r="AJ1960" s="26">
        <f t="shared" si="8078"/>
        <v>1680</v>
      </c>
      <c r="AK1960" s="26">
        <f t="shared" si="8079"/>
        <v>0</v>
      </c>
      <c r="AL1960" s="26">
        <f t="shared" si="8080"/>
        <v>0</v>
      </c>
      <c r="AM1960" s="26"/>
      <c r="AN1960" s="26"/>
      <c r="AO1960" s="26"/>
      <c r="AP1960" s="26">
        <f t="shared" si="8081"/>
        <v>1680</v>
      </c>
      <c r="AQ1960" s="26">
        <f t="shared" si="8082"/>
        <v>0</v>
      </c>
      <c r="AR1960" s="26">
        <f t="shared" si="8083"/>
        <v>0</v>
      </c>
      <c r="AS1960" s="26"/>
      <c r="AT1960" s="26"/>
      <c r="AU1960" s="26"/>
      <c r="AV1960" s="26">
        <f t="shared" si="8084"/>
        <v>1680</v>
      </c>
      <c r="AW1960" s="26">
        <f t="shared" si="8085"/>
        <v>0</v>
      </c>
      <c r="AX1960" s="26">
        <f t="shared" si="8086"/>
        <v>0</v>
      </c>
      <c r="AY1960" s="26"/>
      <c r="AZ1960" s="26"/>
      <c r="BA1960" s="26"/>
      <c r="BB1960" s="26">
        <f t="shared" si="8087"/>
        <v>1680</v>
      </c>
      <c r="BC1960" s="26">
        <f t="shared" si="8088"/>
        <v>0</v>
      </c>
      <c r="BD1960" s="26">
        <f t="shared" si="8089"/>
        <v>0</v>
      </c>
      <c r="BE1960" s="26"/>
      <c r="BF1960" s="26"/>
      <c r="BG1960" s="26"/>
      <c r="BH1960" s="26">
        <f t="shared" si="8090"/>
        <v>1680</v>
      </c>
      <c r="BI1960" s="26">
        <f t="shared" si="8091"/>
        <v>0</v>
      </c>
      <c r="BJ1960" s="26">
        <f t="shared" si="8092"/>
        <v>0</v>
      </c>
      <c r="BK1960" s="26"/>
      <c r="BL1960" s="26"/>
      <c r="BM1960" s="26"/>
      <c r="BN1960" s="26">
        <f t="shared" si="8093"/>
        <v>1680</v>
      </c>
      <c r="BO1960" s="26">
        <f t="shared" si="8094"/>
        <v>0</v>
      </c>
      <c r="BP1960" s="26">
        <f t="shared" si="8095"/>
        <v>0</v>
      </c>
      <c r="BQ1960" s="26"/>
      <c r="BR1960" s="26"/>
      <c r="BS1960" s="26">
        <f t="shared" si="8096"/>
        <v>1680</v>
      </c>
      <c r="BT1960" s="26">
        <f t="shared" si="8097"/>
        <v>0</v>
      </c>
      <c r="BU1960" s="26">
        <f t="shared" si="8098"/>
        <v>0</v>
      </c>
      <c r="BV1960" s="26"/>
      <c r="BW1960" s="26"/>
      <c r="BX1960" s="26">
        <f t="shared" si="8099"/>
        <v>1680</v>
      </c>
      <c r="BY1960" s="26">
        <f t="shared" si="8100"/>
        <v>0</v>
      </c>
      <c r="BZ1960" s="26">
        <f t="shared" si="8101"/>
        <v>0</v>
      </c>
      <c r="CA1960" s="26">
        <v>-856.45799999999997</v>
      </c>
      <c r="CB1960" s="26"/>
      <c r="CC1960" s="26"/>
      <c r="CD1960" s="26">
        <f t="shared" si="8007"/>
        <v>823.54200000000003</v>
      </c>
      <c r="CE1960" s="26">
        <f t="shared" si="8008"/>
        <v>0</v>
      </c>
      <c r="CF1960" s="26">
        <f t="shared" si="8009"/>
        <v>0</v>
      </c>
      <c r="CG1960" s="26"/>
      <c r="CH1960" s="26"/>
      <c r="CI1960" s="26"/>
      <c r="CJ1960" s="26">
        <f t="shared" si="8010"/>
        <v>823.54200000000003</v>
      </c>
      <c r="CK1960" s="26">
        <f t="shared" si="8011"/>
        <v>0</v>
      </c>
      <c r="CL1960" s="26">
        <f t="shared" si="8012"/>
        <v>0</v>
      </c>
      <c r="CM1960" s="26"/>
      <c r="CN1960" s="26"/>
      <c r="CO1960" s="26"/>
      <c r="CP1960" s="26">
        <f t="shared" si="8013"/>
        <v>823.54200000000003</v>
      </c>
      <c r="CQ1960" s="26">
        <f t="shared" si="8014"/>
        <v>0</v>
      </c>
      <c r="CR1960" s="26">
        <f t="shared" si="8015"/>
        <v>0</v>
      </c>
      <c r="CS1960" s="26"/>
      <c r="CT1960" s="19"/>
      <c r="CU1960" s="35"/>
    </row>
    <row r="1961" spans="1:105" ht="46.8" hidden="1" x14ac:dyDescent="0.3">
      <c r="A1961" s="36" t="s">
        <v>1121</v>
      </c>
      <c r="B1961" s="17"/>
      <c r="C1961" s="16"/>
      <c r="D1961" s="16"/>
      <c r="E1961" s="34" t="s">
        <v>1122</v>
      </c>
      <c r="F1961" s="26">
        <f t="shared" si="8103"/>
        <v>16900</v>
      </c>
      <c r="G1961" s="26">
        <f t="shared" si="8104"/>
        <v>0</v>
      </c>
      <c r="H1961" s="26">
        <f t="shared" si="8105"/>
        <v>0</v>
      </c>
      <c r="I1961" s="26">
        <f t="shared" si="8106"/>
        <v>-500</v>
      </c>
      <c r="J1961" s="26">
        <f t="shared" si="8107"/>
        <v>0</v>
      </c>
      <c r="K1961" s="26">
        <f t="shared" si="8108"/>
        <v>0</v>
      </c>
      <c r="L1961" s="26">
        <f t="shared" si="8066"/>
        <v>16400</v>
      </c>
      <c r="M1961" s="26">
        <f t="shared" si="8067"/>
        <v>0</v>
      </c>
      <c r="N1961" s="26">
        <f t="shared" si="8068"/>
        <v>0</v>
      </c>
      <c r="O1961" s="26">
        <f t="shared" si="8109"/>
        <v>0</v>
      </c>
      <c r="P1961" s="26">
        <f t="shared" si="8110"/>
        <v>0</v>
      </c>
      <c r="Q1961" s="26">
        <f t="shared" si="8111"/>
        <v>0</v>
      </c>
      <c r="R1961" s="26">
        <f t="shared" si="8069"/>
        <v>16400</v>
      </c>
      <c r="S1961" s="26">
        <f t="shared" si="8070"/>
        <v>0</v>
      </c>
      <c r="T1961" s="26">
        <f t="shared" si="8071"/>
        <v>0</v>
      </c>
      <c r="U1961" s="26">
        <f t="shared" si="8112"/>
        <v>0</v>
      </c>
      <c r="V1961" s="26">
        <f t="shared" si="8113"/>
        <v>0</v>
      </c>
      <c r="W1961" s="26">
        <f t="shared" si="8114"/>
        <v>0</v>
      </c>
      <c r="X1961" s="26">
        <f t="shared" si="8072"/>
        <v>16400</v>
      </c>
      <c r="Y1961" s="26">
        <f t="shared" si="8073"/>
        <v>0</v>
      </c>
      <c r="Z1961" s="26">
        <f t="shared" si="8074"/>
        <v>0</v>
      </c>
      <c r="AA1961" s="26">
        <f t="shared" si="8115"/>
        <v>0</v>
      </c>
      <c r="AB1961" s="26">
        <f t="shared" si="8116"/>
        <v>0</v>
      </c>
      <c r="AC1961" s="26">
        <f t="shared" si="8117"/>
        <v>0</v>
      </c>
      <c r="AD1961" s="26">
        <f t="shared" si="8075"/>
        <v>16400</v>
      </c>
      <c r="AE1961" s="26">
        <f t="shared" si="8076"/>
        <v>0</v>
      </c>
      <c r="AF1961" s="26">
        <f t="shared" si="8077"/>
        <v>0</v>
      </c>
      <c r="AG1961" s="26">
        <f t="shared" si="8118"/>
        <v>0</v>
      </c>
      <c r="AH1961" s="26">
        <f t="shared" si="8119"/>
        <v>0</v>
      </c>
      <c r="AI1961" s="26">
        <f t="shared" si="8120"/>
        <v>0</v>
      </c>
      <c r="AJ1961" s="26">
        <f t="shared" si="8078"/>
        <v>16400</v>
      </c>
      <c r="AK1961" s="26">
        <f t="shared" si="8079"/>
        <v>0</v>
      </c>
      <c r="AL1961" s="26">
        <f t="shared" si="8080"/>
        <v>0</v>
      </c>
      <c r="AM1961" s="26">
        <f t="shared" si="8121"/>
        <v>0</v>
      </c>
      <c r="AN1961" s="26">
        <f t="shared" si="8122"/>
        <v>0</v>
      </c>
      <c r="AO1961" s="26">
        <f t="shared" si="8123"/>
        <v>0</v>
      </c>
      <c r="AP1961" s="26">
        <f t="shared" si="8081"/>
        <v>16400</v>
      </c>
      <c r="AQ1961" s="26">
        <f t="shared" si="8082"/>
        <v>0</v>
      </c>
      <c r="AR1961" s="26">
        <f t="shared" si="8083"/>
        <v>0</v>
      </c>
      <c r="AS1961" s="26">
        <f t="shared" si="8124"/>
        <v>0</v>
      </c>
      <c r="AT1961" s="26">
        <f t="shared" si="8125"/>
        <v>0</v>
      </c>
      <c r="AU1961" s="26">
        <f t="shared" si="8126"/>
        <v>0</v>
      </c>
      <c r="AV1961" s="26">
        <f t="shared" si="8084"/>
        <v>16400</v>
      </c>
      <c r="AW1961" s="26">
        <f t="shared" si="8085"/>
        <v>0</v>
      </c>
      <c r="AX1961" s="26">
        <f t="shared" si="8086"/>
        <v>0</v>
      </c>
      <c r="AY1961" s="26">
        <f t="shared" si="8127"/>
        <v>0</v>
      </c>
      <c r="AZ1961" s="26">
        <f t="shared" si="8128"/>
        <v>0</v>
      </c>
      <c r="BA1961" s="26">
        <f t="shared" si="8129"/>
        <v>0</v>
      </c>
      <c r="BB1961" s="26">
        <f t="shared" si="8087"/>
        <v>16400</v>
      </c>
      <c r="BC1961" s="26">
        <f t="shared" si="8088"/>
        <v>0</v>
      </c>
      <c r="BD1961" s="26">
        <f t="shared" si="8089"/>
        <v>0</v>
      </c>
      <c r="BE1961" s="26">
        <f t="shared" si="8130"/>
        <v>0</v>
      </c>
      <c r="BF1961" s="26">
        <f t="shared" si="8131"/>
        <v>0</v>
      </c>
      <c r="BG1961" s="26">
        <f t="shared" si="8132"/>
        <v>0</v>
      </c>
      <c r="BH1961" s="26">
        <f t="shared" si="8090"/>
        <v>16400</v>
      </c>
      <c r="BI1961" s="26">
        <f t="shared" si="8091"/>
        <v>0</v>
      </c>
      <c r="BJ1961" s="26">
        <f t="shared" si="8092"/>
        <v>0</v>
      </c>
      <c r="BK1961" s="26">
        <f t="shared" si="8133"/>
        <v>0</v>
      </c>
      <c r="BL1961" s="26">
        <f t="shared" si="8134"/>
        <v>0</v>
      </c>
      <c r="BM1961" s="26">
        <f t="shared" si="8135"/>
        <v>0</v>
      </c>
      <c r="BN1961" s="26">
        <f t="shared" si="8093"/>
        <v>16400</v>
      </c>
      <c r="BO1961" s="26">
        <f t="shared" si="8094"/>
        <v>0</v>
      </c>
      <c r="BP1961" s="26">
        <f t="shared" si="8095"/>
        <v>0</v>
      </c>
      <c r="BQ1961" s="26">
        <f t="shared" si="8136"/>
        <v>0</v>
      </c>
      <c r="BR1961" s="26">
        <f t="shared" si="8137"/>
        <v>0</v>
      </c>
      <c r="BS1961" s="26">
        <f t="shared" si="8096"/>
        <v>16400</v>
      </c>
      <c r="BT1961" s="26">
        <f t="shared" si="8097"/>
        <v>0</v>
      </c>
      <c r="BU1961" s="26">
        <f t="shared" si="8098"/>
        <v>0</v>
      </c>
      <c r="BV1961" s="26">
        <f t="shared" si="8138"/>
        <v>0</v>
      </c>
      <c r="BW1961" s="26">
        <f t="shared" si="8139"/>
        <v>0</v>
      </c>
      <c r="BX1961" s="26">
        <f t="shared" si="8099"/>
        <v>16400</v>
      </c>
      <c r="BY1961" s="26">
        <f t="shared" si="8100"/>
        <v>0</v>
      </c>
      <c r="BZ1961" s="26">
        <f t="shared" si="8101"/>
        <v>0</v>
      </c>
      <c r="CA1961" s="26">
        <f t="shared" si="8140"/>
        <v>0</v>
      </c>
      <c r="CB1961" s="26">
        <f t="shared" si="8141"/>
        <v>0</v>
      </c>
      <c r="CC1961" s="26">
        <f t="shared" si="8142"/>
        <v>0</v>
      </c>
      <c r="CD1961" s="26">
        <f t="shared" si="8007"/>
        <v>16400</v>
      </c>
      <c r="CE1961" s="26">
        <f t="shared" si="8008"/>
        <v>0</v>
      </c>
      <c r="CF1961" s="26">
        <f t="shared" si="8009"/>
        <v>0</v>
      </c>
      <c r="CG1961" s="26">
        <f t="shared" si="8143"/>
        <v>0</v>
      </c>
      <c r="CH1961" s="26">
        <f t="shared" si="8144"/>
        <v>0</v>
      </c>
      <c r="CI1961" s="26">
        <f t="shared" si="8145"/>
        <v>0</v>
      </c>
      <c r="CJ1961" s="26">
        <f t="shared" si="8010"/>
        <v>16400</v>
      </c>
      <c r="CK1961" s="26">
        <f t="shared" si="8011"/>
        <v>0</v>
      </c>
      <c r="CL1961" s="26">
        <f t="shared" si="8012"/>
        <v>0</v>
      </c>
      <c r="CM1961" s="26">
        <f t="shared" si="8146"/>
        <v>0</v>
      </c>
      <c r="CN1961" s="26">
        <f t="shared" si="8147"/>
        <v>0</v>
      </c>
      <c r="CO1961" s="26">
        <f t="shared" si="8148"/>
        <v>0</v>
      </c>
      <c r="CP1961" s="26">
        <f t="shared" si="8013"/>
        <v>16400</v>
      </c>
      <c r="CQ1961" s="26">
        <f t="shared" si="8014"/>
        <v>0</v>
      </c>
      <c r="CR1961" s="26">
        <f t="shared" si="8015"/>
        <v>0</v>
      </c>
      <c r="CS1961" s="26">
        <f t="shared" si="8149"/>
        <v>0</v>
      </c>
      <c r="CT1961" s="19"/>
      <c r="CU1961" s="35"/>
      <c r="CX1961" s="1" t="s">
        <v>26</v>
      </c>
    </row>
    <row r="1962" spans="1:105" ht="46.8" hidden="1" x14ac:dyDescent="0.3">
      <c r="A1962" s="36" t="s">
        <v>1123</v>
      </c>
      <c r="B1962" s="17"/>
      <c r="C1962" s="16"/>
      <c r="D1962" s="16"/>
      <c r="E1962" s="34" t="s">
        <v>1124</v>
      </c>
      <c r="F1962" s="26">
        <f t="shared" si="8103"/>
        <v>16900</v>
      </c>
      <c r="G1962" s="26">
        <f t="shared" si="8104"/>
        <v>0</v>
      </c>
      <c r="H1962" s="26">
        <f t="shared" si="8105"/>
        <v>0</v>
      </c>
      <c r="I1962" s="26">
        <f t="shared" si="8106"/>
        <v>-500</v>
      </c>
      <c r="J1962" s="26">
        <f t="shared" si="8107"/>
        <v>0</v>
      </c>
      <c r="K1962" s="26">
        <f t="shared" si="8108"/>
        <v>0</v>
      </c>
      <c r="L1962" s="26">
        <f t="shared" si="8066"/>
        <v>16400</v>
      </c>
      <c r="M1962" s="26">
        <f t="shared" si="8067"/>
        <v>0</v>
      </c>
      <c r="N1962" s="26">
        <f t="shared" si="8068"/>
        <v>0</v>
      </c>
      <c r="O1962" s="26">
        <f t="shared" si="8109"/>
        <v>0</v>
      </c>
      <c r="P1962" s="26">
        <f t="shared" si="8110"/>
        <v>0</v>
      </c>
      <c r="Q1962" s="26">
        <f t="shared" si="8111"/>
        <v>0</v>
      </c>
      <c r="R1962" s="26">
        <f t="shared" si="8069"/>
        <v>16400</v>
      </c>
      <c r="S1962" s="26">
        <f t="shared" si="8070"/>
        <v>0</v>
      </c>
      <c r="T1962" s="26">
        <f t="shared" si="8071"/>
        <v>0</v>
      </c>
      <c r="U1962" s="26">
        <f t="shared" si="8112"/>
        <v>0</v>
      </c>
      <c r="V1962" s="26">
        <f t="shared" si="8113"/>
        <v>0</v>
      </c>
      <c r="W1962" s="26">
        <f t="shared" si="8114"/>
        <v>0</v>
      </c>
      <c r="X1962" s="26">
        <f t="shared" si="8072"/>
        <v>16400</v>
      </c>
      <c r="Y1962" s="26">
        <f t="shared" si="8073"/>
        <v>0</v>
      </c>
      <c r="Z1962" s="26">
        <f t="shared" si="8074"/>
        <v>0</v>
      </c>
      <c r="AA1962" s="26">
        <f t="shared" si="8115"/>
        <v>0</v>
      </c>
      <c r="AB1962" s="26">
        <f t="shared" si="8116"/>
        <v>0</v>
      </c>
      <c r="AC1962" s="26">
        <f t="shared" si="8117"/>
        <v>0</v>
      </c>
      <c r="AD1962" s="26">
        <f t="shared" si="8075"/>
        <v>16400</v>
      </c>
      <c r="AE1962" s="26">
        <f t="shared" si="8076"/>
        <v>0</v>
      </c>
      <c r="AF1962" s="26">
        <f t="shared" si="8077"/>
        <v>0</v>
      </c>
      <c r="AG1962" s="26">
        <f t="shared" si="8118"/>
        <v>0</v>
      </c>
      <c r="AH1962" s="26">
        <f t="shared" si="8119"/>
        <v>0</v>
      </c>
      <c r="AI1962" s="26">
        <f t="shared" si="8120"/>
        <v>0</v>
      </c>
      <c r="AJ1962" s="26">
        <f t="shared" si="8078"/>
        <v>16400</v>
      </c>
      <c r="AK1962" s="26">
        <f t="shared" si="8079"/>
        <v>0</v>
      </c>
      <c r="AL1962" s="26">
        <f t="shared" si="8080"/>
        <v>0</v>
      </c>
      <c r="AM1962" s="26">
        <f t="shared" si="8121"/>
        <v>0</v>
      </c>
      <c r="AN1962" s="26">
        <f t="shared" si="8122"/>
        <v>0</v>
      </c>
      <c r="AO1962" s="26">
        <f t="shared" si="8123"/>
        <v>0</v>
      </c>
      <c r="AP1962" s="26">
        <f t="shared" si="8081"/>
        <v>16400</v>
      </c>
      <c r="AQ1962" s="26">
        <f t="shared" si="8082"/>
        <v>0</v>
      </c>
      <c r="AR1962" s="26">
        <f t="shared" si="8083"/>
        <v>0</v>
      </c>
      <c r="AS1962" s="26">
        <f t="shared" si="8124"/>
        <v>0</v>
      </c>
      <c r="AT1962" s="26">
        <f t="shared" si="8125"/>
        <v>0</v>
      </c>
      <c r="AU1962" s="26">
        <f t="shared" si="8126"/>
        <v>0</v>
      </c>
      <c r="AV1962" s="26">
        <f t="shared" si="8084"/>
        <v>16400</v>
      </c>
      <c r="AW1962" s="26">
        <f t="shared" si="8085"/>
        <v>0</v>
      </c>
      <c r="AX1962" s="26">
        <f t="shared" si="8086"/>
        <v>0</v>
      </c>
      <c r="AY1962" s="26">
        <f t="shared" si="8127"/>
        <v>0</v>
      </c>
      <c r="AZ1962" s="26">
        <f t="shared" si="8128"/>
        <v>0</v>
      </c>
      <c r="BA1962" s="26">
        <f t="shared" si="8129"/>
        <v>0</v>
      </c>
      <c r="BB1962" s="26">
        <f t="shared" si="8087"/>
        <v>16400</v>
      </c>
      <c r="BC1962" s="26">
        <f t="shared" si="8088"/>
        <v>0</v>
      </c>
      <c r="BD1962" s="26">
        <f t="shared" si="8089"/>
        <v>0</v>
      </c>
      <c r="BE1962" s="26">
        <f t="shared" si="8130"/>
        <v>0</v>
      </c>
      <c r="BF1962" s="26">
        <f t="shared" si="8131"/>
        <v>0</v>
      </c>
      <c r="BG1962" s="26">
        <f t="shared" si="8132"/>
        <v>0</v>
      </c>
      <c r="BH1962" s="26">
        <f t="shared" si="8090"/>
        <v>16400</v>
      </c>
      <c r="BI1962" s="26">
        <f t="shared" si="8091"/>
        <v>0</v>
      </c>
      <c r="BJ1962" s="26">
        <f t="shared" si="8092"/>
        <v>0</v>
      </c>
      <c r="BK1962" s="26">
        <f t="shared" si="8133"/>
        <v>0</v>
      </c>
      <c r="BL1962" s="26">
        <f t="shared" si="8134"/>
        <v>0</v>
      </c>
      <c r="BM1962" s="26">
        <f t="shared" si="8135"/>
        <v>0</v>
      </c>
      <c r="BN1962" s="26">
        <f t="shared" si="8093"/>
        <v>16400</v>
      </c>
      <c r="BO1962" s="26">
        <f t="shared" si="8094"/>
        <v>0</v>
      </c>
      <c r="BP1962" s="26">
        <f t="shared" si="8095"/>
        <v>0</v>
      </c>
      <c r="BQ1962" s="26">
        <f t="shared" si="8136"/>
        <v>0</v>
      </c>
      <c r="BR1962" s="26">
        <f t="shared" si="8137"/>
        <v>0</v>
      </c>
      <c r="BS1962" s="26">
        <f t="shared" si="8096"/>
        <v>16400</v>
      </c>
      <c r="BT1962" s="26">
        <f t="shared" si="8097"/>
        <v>0</v>
      </c>
      <c r="BU1962" s="26">
        <f t="shared" si="8098"/>
        <v>0</v>
      </c>
      <c r="BV1962" s="26">
        <f t="shared" si="8138"/>
        <v>0</v>
      </c>
      <c r="BW1962" s="26">
        <f t="shared" si="8139"/>
        <v>0</v>
      </c>
      <c r="BX1962" s="26">
        <f t="shared" si="8099"/>
        <v>16400</v>
      </c>
      <c r="BY1962" s="26">
        <f t="shared" si="8100"/>
        <v>0</v>
      </c>
      <c r="BZ1962" s="26">
        <f t="shared" si="8101"/>
        <v>0</v>
      </c>
      <c r="CA1962" s="26">
        <f t="shared" si="8140"/>
        <v>0</v>
      </c>
      <c r="CB1962" s="26">
        <f t="shared" si="8141"/>
        <v>0</v>
      </c>
      <c r="CC1962" s="26">
        <f t="shared" si="8142"/>
        <v>0</v>
      </c>
      <c r="CD1962" s="26">
        <f t="shared" si="8007"/>
        <v>16400</v>
      </c>
      <c r="CE1962" s="26">
        <f t="shared" si="8008"/>
        <v>0</v>
      </c>
      <c r="CF1962" s="26">
        <f t="shared" si="8009"/>
        <v>0</v>
      </c>
      <c r="CG1962" s="26">
        <f t="shared" si="8143"/>
        <v>0</v>
      </c>
      <c r="CH1962" s="26">
        <f t="shared" si="8144"/>
        <v>0</v>
      </c>
      <c r="CI1962" s="26">
        <f t="shared" si="8145"/>
        <v>0</v>
      </c>
      <c r="CJ1962" s="26">
        <f t="shared" si="8010"/>
        <v>16400</v>
      </c>
      <c r="CK1962" s="26">
        <f t="shared" si="8011"/>
        <v>0</v>
      </c>
      <c r="CL1962" s="26">
        <f t="shared" si="8012"/>
        <v>0</v>
      </c>
      <c r="CM1962" s="26">
        <f t="shared" si="8146"/>
        <v>0</v>
      </c>
      <c r="CN1962" s="26">
        <f t="shared" si="8147"/>
        <v>0</v>
      </c>
      <c r="CO1962" s="26">
        <f t="shared" si="8148"/>
        <v>0</v>
      </c>
      <c r="CP1962" s="26">
        <f t="shared" si="8013"/>
        <v>16400</v>
      </c>
      <c r="CQ1962" s="26">
        <f t="shared" si="8014"/>
        <v>0</v>
      </c>
      <c r="CR1962" s="26">
        <f t="shared" si="8015"/>
        <v>0</v>
      </c>
      <c r="CS1962" s="26">
        <f t="shared" si="8149"/>
        <v>0</v>
      </c>
      <c r="CT1962" s="19"/>
      <c r="CU1962" s="35"/>
      <c r="DA1962" s="1" t="s">
        <v>29</v>
      </c>
    </row>
    <row r="1963" spans="1:105" ht="31.2" hidden="1" x14ac:dyDescent="0.3">
      <c r="A1963" s="36" t="s">
        <v>1123</v>
      </c>
      <c r="B1963" s="17">
        <v>200</v>
      </c>
      <c r="C1963" s="16"/>
      <c r="D1963" s="16"/>
      <c r="E1963" s="34" t="s">
        <v>38</v>
      </c>
      <c r="F1963" s="26">
        <f t="shared" si="8103"/>
        <v>16900</v>
      </c>
      <c r="G1963" s="26">
        <f t="shared" si="8104"/>
        <v>0</v>
      </c>
      <c r="H1963" s="26">
        <f t="shared" si="8105"/>
        <v>0</v>
      </c>
      <c r="I1963" s="26">
        <f t="shared" si="8106"/>
        <v>-500</v>
      </c>
      <c r="J1963" s="26">
        <f t="shared" si="8107"/>
        <v>0</v>
      </c>
      <c r="K1963" s="26">
        <f t="shared" si="8108"/>
        <v>0</v>
      </c>
      <c r="L1963" s="26">
        <f t="shared" si="8066"/>
        <v>16400</v>
      </c>
      <c r="M1963" s="26">
        <f t="shared" si="8067"/>
        <v>0</v>
      </c>
      <c r="N1963" s="26">
        <f t="shared" si="8068"/>
        <v>0</v>
      </c>
      <c r="O1963" s="26">
        <f t="shared" si="8109"/>
        <v>0</v>
      </c>
      <c r="P1963" s="26">
        <f t="shared" si="8110"/>
        <v>0</v>
      </c>
      <c r="Q1963" s="26">
        <f t="shared" si="8111"/>
        <v>0</v>
      </c>
      <c r="R1963" s="26">
        <f t="shared" si="8069"/>
        <v>16400</v>
      </c>
      <c r="S1963" s="26">
        <f t="shared" si="8070"/>
        <v>0</v>
      </c>
      <c r="T1963" s="26">
        <f t="shared" si="8071"/>
        <v>0</v>
      </c>
      <c r="U1963" s="26">
        <f t="shared" si="8112"/>
        <v>0</v>
      </c>
      <c r="V1963" s="26">
        <f t="shared" si="8113"/>
        <v>0</v>
      </c>
      <c r="W1963" s="26">
        <f t="shared" si="8114"/>
        <v>0</v>
      </c>
      <c r="X1963" s="26">
        <f t="shared" si="8072"/>
        <v>16400</v>
      </c>
      <c r="Y1963" s="26">
        <f t="shared" si="8073"/>
        <v>0</v>
      </c>
      <c r="Z1963" s="26">
        <f t="shared" si="8074"/>
        <v>0</v>
      </c>
      <c r="AA1963" s="26">
        <f t="shared" si="8115"/>
        <v>0</v>
      </c>
      <c r="AB1963" s="26">
        <f t="shared" si="8116"/>
        <v>0</v>
      </c>
      <c r="AC1963" s="26">
        <f t="shared" si="8117"/>
        <v>0</v>
      </c>
      <c r="AD1963" s="26">
        <f t="shared" si="8075"/>
        <v>16400</v>
      </c>
      <c r="AE1963" s="26">
        <f t="shared" si="8076"/>
        <v>0</v>
      </c>
      <c r="AF1963" s="26">
        <f t="shared" si="8077"/>
        <v>0</v>
      </c>
      <c r="AG1963" s="26">
        <f t="shared" si="8118"/>
        <v>0</v>
      </c>
      <c r="AH1963" s="26">
        <f t="shared" si="8119"/>
        <v>0</v>
      </c>
      <c r="AI1963" s="26">
        <f t="shared" si="8120"/>
        <v>0</v>
      </c>
      <c r="AJ1963" s="26">
        <f t="shared" si="8078"/>
        <v>16400</v>
      </c>
      <c r="AK1963" s="26">
        <f t="shared" si="8079"/>
        <v>0</v>
      </c>
      <c r="AL1963" s="26">
        <f t="shared" si="8080"/>
        <v>0</v>
      </c>
      <c r="AM1963" s="26">
        <f t="shared" si="8121"/>
        <v>0</v>
      </c>
      <c r="AN1963" s="26">
        <f t="shared" si="8122"/>
        <v>0</v>
      </c>
      <c r="AO1963" s="26">
        <f t="shared" si="8123"/>
        <v>0</v>
      </c>
      <c r="AP1963" s="26">
        <f t="shared" si="8081"/>
        <v>16400</v>
      </c>
      <c r="AQ1963" s="26">
        <f t="shared" si="8082"/>
        <v>0</v>
      </c>
      <c r="AR1963" s="26">
        <f t="shared" si="8083"/>
        <v>0</v>
      </c>
      <c r="AS1963" s="26">
        <f t="shared" si="8124"/>
        <v>0</v>
      </c>
      <c r="AT1963" s="26">
        <f t="shared" si="8125"/>
        <v>0</v>
      </c>
      <c r="AU1963" s="26">
        <f t="shared" si="8126"/>
        <v>0</v>
      </c>
      <c r="AV1963" s="26">
        <f t="shared" si="8084"/>
        <v>16400</v>
      </c>
      <c r="AW1963" s="26">
        <f t="shared" si="8085"/>
        <v>0</v>
      </c>
      <c r="AX1963" s="26">
        <f t="shared" si="8086"/>
        <v>0</v>
      </c>
      <c r="AY1963" s="26">
        <f t="shared" si="8127"/>
        <v>0</v>
      </c>
      <c r="AZ1963" s="26">
        <f t="shared" si="8128"/>
        <v>0</v>
      </c>
      <c r="BA1963" s="26">
        <f t="shared" si="8129"/>
        <v>0</v>
      </c>
      <c r="BB1963" s="26">
        <f t="shared" si="8087"/>
        <v>16400</v>
      </c>
      <c r="BC1963" s="26">
        <f t="shared" si="8088"/>
        <v>0</v>
      </c>
      <c r="BD1963" s="26">
        <f t="shared" si="8089"/>
        <v>0</v>
      </c>
      <c r="BE1963" s="26">
        <f t="shared" si="8130"/>
        <v>0</v>
      </c>
      <c r="BF1963" s="26">
        <f t="shared" si="8131"/>
        <v>0</v>
      </c>
      <c r="BG1963" s="26">
        <f t="shared" si="8132"/>
        <v>0</v>
      </c>
      <c r="BH1963" s="26">
        <f t="shared" si="8090"/>
        <v>16400</v>
      </c>
      <c r="BI1963" s="26">
        <f t="shared" si="8091"/>
        <v>0</v>
      </c>
      <c r="BJ1963" s="26">
        <f t="shared" si="8092"/>
        <v>0</v>
      </c>
      <c r="BK1963" s="26">
        <f t="shared" si="8133"/>
        <v>0</v>
      </c>
      <c r="BL1963" s="26">
        <f t="shared" si="8134"/>
        <v>0</v>
      </c>
      <c r="BM1963" s="26">
        <f t="shared" si="8135"/>
        <v>0</v>
      </c>
      <c r="BN1963" s="26">
        <f t="shared" si="8093"/>
        <v>16400</v>
      </c>
      <c r="BO1963" s="26">
        <f t="shared" si="8094"/>
        <v>0</v>
      </c>
      <c r="BP1963" s="26">
        <f t="shared" si="8095"/>
        <v>0</v>
      </c>
      <c r="BQ1963" s="26">
        <f t="shared" si="8136"/>
        <v>0</v>
      </c>
      <c r="BR1963" s="26">
        <f t="shared" si="8137"/>
        <v>0</v>
      </c>
      <c r="BS1963" s="26">
        <f t="shared" si="8096"/>
        <v>16400</v>
      </c>
      <c r="BT1963" s="26">
        <f t="shared" si="8097"/>
        <v>0</v>
      </c>
      <c r="BU1963" s="26">
        <f t="shared" si="8098"/>
        <v>0</v>
      </c>
      <c r="BV1963" s="26">
        <f t="shared" si="8138"/>
        <v>0</v>
      </c>
      <c r="BW1963" s="26">
        <f t="shared" si="8139"/>
        <v>0</v>
      </c>
      <c r="BX1963" s="26">
        <f t="shared" si="8099"/>
        <v>16400</v>
      </c>
      <c r="BY1963" s="26">
        <f t="shared" si="8100"/>
        <v>0</v>
      </c>
      <c r="BZ1963" s="26">
        <f t="shared" si="8101"/>
        <v>0</v>
      </c>
      <c r="CA1963" s="26">
        <f t="shared" si="8140"/>
        <v>0</v>
      </c>
      <c r="CB1963" s="26">
        <f t="shared" si="8141"/>
        <v>0</v>
      </c>
      <c r="CC1963" s="26">
        <f t="shared" si="8142"/>
        <v>0</v>
      </c>
      <c r="CD1963" s="26">
        <f t="shared" si="8007"/>
        <v>16400</v>
      </c>
      <c r="CE1963" s="26">
        <f t="shared" si="8008"/>
        <v>0</v>
      </c>
      <c r="CF1963" s="26">
        <f t="shared" si="8009"/>
        <v>0</v>
      </c>
      <c r="CG1963" s="26">
        <f t="shared" si="8143"/>
        <v>0</v>
      </c>
      <c r="CH1963" s="26">
        <f t="shared" si="8144"/>
        <v>0</v>
      </c>
      <c r="CI1963" s="26">
        <f t="shared" si="8145"/>
        <v>0</v>
      </c>
      <c r="CJ1963" s="26">
        <f t="shared" si="8010"/>
        <v>16400</v>
      </c>
      <c r="CK1963" s="26">
        <f t="shared" si="8011"/>
        <v>0</v>
      </c>
      <c r="CL1963" s="26">
        <f t="shared" si="8012"/>
        <v>0</v>
      </c>
      <c r="CM1963" s="26">
        <f t="shared" si="8146"/>
        <v>0</v>
      </c>
      <c r="CN1963" s="26">
        <f t="shared" si="8147"/>
        <v>0</v>
      </c>
      <c r="CO1963" s="26">
        <f t="shared" si="8148"/>
        <v>0</v>
      </c>
      <c r="CP1963" s="26">
        <f t="shared" si="8013"/>
        <v>16400</v>
      </c>
      <c r="CQ1963" s="26">
        <f t="shared" si="8014"/>
        <v>0</v>
      </c>
      <c r="CR1963" s="26">
        <f t="shared" si="8015"/>
        <v>0</v>
      </c>
      <c r="CS1963" s="26">
        <f t="shared" si="8149"/>
        <v>0</v>
      </c>
      <c r="CT1963" s="19"/>
      <c r="CU1963" s="35"/>
      <c r="CY1963" s="1" t="s">
        <v>27</v>
      </c>
    </row>
    <row r="1964" spans="1:105" ht="46.8" hidden="1" x14ac:dyDescent="0.3">
      <c r="A1964" s="36" t="s">
        <v>1123</v>
      </c>
      <c r="B1964" s="17">
        <v>240</v>
      </c>
      <c r="C1964" s="16"/>
      <c r="D1964" s="16"/>
      <c r="E1964" s="34" t="s">
        <v>39</v>
      </c>
      <c r="F1964" s="26">
        <f t="shared" si="8103"/>
        <v>16900</v>
      </c>
      <c r="G1964" s="26">
        <f t="shared" si="8104"/>
        <v>0</v>
      </c>
      <c r="H1964" s="26">
        <f t="shared" si="8105"/>
        <v>0</v>
      </c>
      <c r="I1964" s="26">
        <f t="shared" si="8106"/>
        <v>-500</v>
      </c>
      <c r="J1964" s="26">
        <f t="shared" si="8107"/>
        <v>0</v>
      </c>
      <c r="K1964" s="26">
        <f t="shared" si="8108"/>
        <v>0</v>
      </c>
      <c r="L1964" s="26">
        <f t="shared" si="8066"/>
        <v>16400</v>
      </c>
      <c r="M1964" s="26">
        <f t="shared" si="8067"/>
        <v>0</v>
      </c>
      <c r="N1964" s="26">
        <f t="shared" si="8068"/>
        <v>0</v>
      </c>
      <c r="O1964" s="26">
        <f t="shared" si="8109"/>
        <v>0</v>
      </c>
      <c r="P1964" s="26">
        <f t="shared" si="8110"/>
        <v>0</v>
      </c>
      <c r="Q1964" s="26">
        <f t="shared" si="8111"/>
        <v>0</v>
      </c>
      <c r="R1964" s="26">
        <f t="shared" si="8069"/>
        <v>16400</v>
      </c>
      <c r="S1964" s="26">
        <f t="shared" si="8070"/>
        <v>0</v>
      </c>
      <c r="T1964" s="26">
        <f t="shared" si="8071"/>
        <v>0</v>
      </c>
      <c r="U1964" s="26">
        <f t="shared" si="8112"/>
        <v>0</v>
      </c>
      <c r="V1964" s="26">
        <f t="shared" si="8113"/>
        <v>0</v>
      </c>
      <c r="W1964" s="26">
        <f t="shared" si="8114"/>
        <v>0</v>
      </c>
      <c r="X1964" s="26">
        <f t="shared" si="8072"/>
        <v>16400</v>
      </c>
      <c r="Y1964" s="26">
        <f t="shared" si="8073"/>
        <v>0</v>
      </c>
      <c r="Z1964" s="26">
        <f t="shared" si="8074"/>
        <v>0</v>
      </c>
      <c r="AA1964" s="26">
        <f t="shared" si="8115"/>
        <v>0</v>
      </c>
      <c r="AB1964" s="26">
        <f t="shared" si="8116"/>
        <v>0</v>
      </c>
      <c r="AC1964" s="26">
        <f t="shared" si="8117"/>
        <v>0</v>
      </c>
      <c r="AD1964" s="26">
        <f t="shared" si="8075"/>
        <v>16400</v>
      </c>
      <c r="AE1964" s="26">
        <f t="shared" si="8076"/>
        <v>0</v>
      </c>
      <c r="AF1964" s="26">
        <f t="shared" si="8077"/>
        <v>0</v>
      </c>
      <c r="AG1964" s="26">
        <f t="shared" si="8118"/>
        <v>0</v>
      </c>
      <c r="AH1964" s="26">
        <f t="shared" si="8119"/>
        <v>0</v>
      </c>
      <c r="AI1964" s="26">
        <f t="shared" si="8120"/>
        <v>0</v>
      </c>
      <c r="AJ1964" s="26">
        <f t="shared" si="8078"/>
        <v>16400</v>
      </c>
      <c r="AK1964" s="26">
        <f t="shared" si="8079"/>
        <v>0</v>
      </c>
      <c r="AL1964" s="26">
        <f t="shared" si="8080"/>
        <v>0</v>
      </c>
      <c r="AM1964" s="26">
        <f t="shared" si="8121"/>
        <v>0</v>
      </c>
      <c r="AN1964" s="26">
        <f t="shared" si="8122"/>
        <v>0</v>
      </c>
      <c r="AO1964" s="26">
        <f t="shared" si="8123"/>
        <v>0</v>
      </c>
      <c r="AP1964" s="26">
        <f t="shared" si="8081"/>
        <v>16400</v>
      </c>
      <c r="AQ1964" s="26">
        <f t="shared" si="8082"/>
        <v>0</v>
      </c>
      <c r="AR1964" s="26">
        <f t="shared" si="8083"/>
        <v>0</v>
      </c>
      <c r="AS1964" s="26">
        <f t="shared" si="8124"/>
        <v>0</v>
      </c>
      <c r="AT1964" s="26">
        <f t="shared" si="8125"/>
        <v>0</v>
      </c>
      <c r="AU1964" s="26">
        <f t="shared" si="8126"/>
        <v>0</v>
      </c>
      <c r="AV1964" s="26">
        <f t="shared" si="8084"/>
        <v>16400</v>
      </c>
      <c r="AW1964" s="26">
        <f t="shared" si="8085"/>
        <v>0</v>
      </c>
      <c r="AX1964" s="26">
        <f t="shared" si="8086"/>
        <v>0</v>
      </c>
      <c r="AY1964" s="26">
        <f t="shared" si="8127"/>
        <v>0</v>
      </c>
      <c r="AZ1964" s="26">
        <f t="shared" si="8128"/>
        <v>0</v>
      </c>
      <c r="BA1964" s="26">
        <f t="shared" si="8129"/>
        <v>0</v>
      </c>
      <c r="BB1964" s="26">
        <f t="shared" si="8087"/>
        <v>16400</v>
      </c>
      <c r="BC1964" s="26">
        <f t="shared" si="8088"/>
        <v>0</v>
      </c>
      <c r="BD1964" s="26">
        <f t="shared" si="8089"/>
        <v>0</v>
      </c>
      <c r="BE1964" s="26">
        <f t="shared" si="8130"/>
        <v>0</v>
      </c>
      <c r="BF1964" s="26">
        <f t="shared" si="8131"/>
        <v>0</v>
      </c>
      <c r="BG1964" s="26">
        <f t="shared" si="8132"/>
        <v>0</v>
      </c>
      <c r="BH1964" s="26">
        <f t="shared" si="8090"/>
        <v>16400</v>
      </c>
      <c r="BI1964" s="26">
        <f t="shared" si="8091"/>
        <v>0</v>
      </c>
      <c r="BJ1964" s="26">
        <f t="shared" si="8092"/>
        <v>0</v>
      </c>
      <c r="BK1964" s="26">
        <f t="shared" si="8133"/>
        <v>0</v>
      </c>
      <c r="BL1964" s="26">
        <f t="shared" si="8134"/>
        <v>0</v>
      </c>
      <c r="BM1964" s="26">
        <f t="shared" si="8135"/>
        <v>0</v>
      </c>
      <c r="BN1964" s="26">
        <f t="shared" si="8093"/>
        <v>16400</v>
      </c>
      <c r="BO1964" s="26">
        <f t="shared" si="8094"/>
        <v>0</v>
      </c>
      <c r="BP1964" s="26">
        <f t="shared" si="8095"/>
        <v>0</v>
      </c>
      <c r="BQ1964" s="26">
        <f t="shared" si="8136"/>
        <v>0</v>
      </c>
      <c r="BR1964" s="26">
        <f t="shared" si="8137"/>
        <v>0</v>
      </c>
      <c r="BS1964" s="26">
        <f t="shared" si="8096"/>
        <v>16400</v>
      </c>
      <c r="BT1964" s="26">
        <f t="shared" si="8097"/>
        <v>0</v>
      </c>
      <c r="BU1964" s="26">
        <f t="shared" si="8098"/>
        <v>0</v>
      </c>
      <c r="BV1964" s="26">
        <f t="shared" si="8138"/>
        <v>0</v>
      </c>
      <c r="BW1964" s="26">
        <f t="shared" si="8139"/>
        <v>0</v>
      </c>
      <c r="BX1964" s="26">
        <f t="shared" si="8099"/>
        <v>16400</v>
      </c>
      <c r="BY1964" s="26">
        <f t="shared" si="8100"/>
        <v>0</v>
      </c>
      <c r="BZ1964" s="26">
        <f t="shared" si="8101"/>
        <v>0</v>
      </c>
      <c r="CA1964" s="26">
        <f t="shared" si="8140"/>
        <v>0</v>
      </c>
      <c r="CB1964" s="26">
        <f t="shared" si="8141"/>
        <v>0</v>
      </c>
      <c r="CC1964" s="26">
        <f t="shared" si="8142"/>
        <v>0</v>
      </c>
      <c r="CD1964" s="26">
        <f t="shared" ref="CD1964:CD2027" si="8150">BX1964+CA1964</f>
        <v>16400</v>
      </c>
      <c r="CE1964" s="26">
        <f t="shared" ref="CE1964:CE2027" si="8151">BY1964+CB1964</f>
        <v>0</v>
      </c>
      <c r="CF1964" s="26">
        <f t="shared" ref="CF1964:CF2027" si="8152">BZ1964+CC1964</f>
        <v>0</v>
      </c>
      <c r="CG1964" s="26">
        <f t="shared" si="8143"/>
        <v>0</v>
      </c>
      <c r="CH1964" s="26">
        <f t="shared" si="8144"/>
        <v>0</v>
      </c>
      <c r="CI1964" s="26">
        <f t="shared" si="8145"/>
        <v>0</v>
      </c>
      <c r="CJ1964" s="26">
        <f t="shared" ref="CJ1964:CJ2027" si="8153">CD1964+CG1964</f>
        <v>16400</v>
      </c>
      <c r="CK1964" s="26">
        <f t="shared" ref="CK1964:CK2027" si="8154">CE1964+CH1964</f>
        <v>0</v>
      </c>
      <c r="CL1964" s="26">
        <f t="shared" ref="CL1964:CL2027" si="8155">CF1964+CI1964</f>
        <v>0</v>
      </c>
      <c r="CM1964" s="26">
        <f t="shared" si="8146"/>
        <v>0</v>
      </c>
      <c r="CN1964" s="26">
        <f t="shared" si="8147"/>
        <v>0</v>
      </c>
      <c r="CO1964" s="26">
        <f t="shared" si="8148"/>
        <v>0</v>
      </c>
      <c r="CP1964" s="26">
        <f t="shared" ref="CP1964:CP2027" si="8156">CJ1964+CM1964</f>
        <v>16400</v>
      </c>
      <c r="CQ1964" s="26">
        <f t="shared" ref="CQ1964:CQ2027" si="8157">CK1964+CN1964</f>
        <v>0</v>
      </c>
      <c r="CR1964" s="26">
        <f t="shared" ref="CR1964:CR2027" si="8158">CL1964+CO1964</f>
        <v>0</v>
      </c>
      <c r="CS1964" s="26">
        <f t="shared" si="8149"/>
        <v>0</v>
      </c>
      <c r="CT1964" s="19"/>
      <c r="CU1964" s="35"/>
      <c r="CZ1964" s="1" t="s">
        <v>28</v>
      </c>
    </row>
    <row r="1965" spans="1:105" ht="31.2" hidden="1" x14ac:dyDescent="0.3">
      <c r="A1965" s="36" t="s">
        <v>1123</v>
      </c>
      <c r="B1965" s="17">
        <v>240</v>
      </c>
      <c r="C1965" s="16" t="s">
        <v>64</v>
      </c>
      <c r="D1965" s="16" t="s">
        <v>393</v>
      </c>
      <c r="E1965" s="34" t="s">
        <v>1125</v>
      </c>
      <c r="F1965" s="26">
        <v>16900</v>
      </c>
      <c r="G1965" s="26"/>
      <c r="H1965" s="26"/>
      <c r="I1965" s="26">
        <v>-500</v>
      </c>
      <c r="J1965" s="26"/>
      <c r="K1965" s="26"/>
      <c r="L1965" s="26">
        <f t="shared" si="8066"/>
        <v>16400</v>
      </c>
      <c r="M1965" s="26">
        <f t="shared" si="8067"/>
        <v>0</v>
      </c>
      <c r="N1965" s="26">
        <f t="shared" si="8068"/>
        <v>0</v>
      </c>
      <c r="O1965" s="26"/>
      <c r="P1965" s="26"/>
      <c r="Q1965" s="26"/>
      <c r="R1965" s="26">
        <f t="shared" si="8069"/>
        <v>16400</v>
      </c>
      <c r="S1965" s="26">
        <f t="shared" si="8070"/>
        <v>0</v>
      </c>
      <c r="T1965" s="26">
        <f t="shared" si="8071"/>
        <v>0</v>
      </c>
      <c r="U1965" s="26"/>
      <c r="V1965" s="26"/>
      <c r="W1965" s="26"/>
      <c r="X1965" s="26">
        <f t="shared" si="8072"/>
        <v>16400</v>
      </c>
      <c r="Y1965" s="26">
        <f t="shared" si="8073"/>
        <v>0</v>
      </c>
      <c r="Z1965" s="26">
        <f t="shared" si="8074"/>
        <v>0</v>
      </c>
      <c r="AA1965" s="26"/>
      <c r="AB1965" s="26"/>
      <c r="AC1965" s="26"/>
      <c r="AD1965" s="26">
        <f t="shared" si="8075"/>
        <v>16400</v>
      </c>
      <c r="AE1965" s="26">
        <f t="shared" si="8076"/>
        <v>0</v>
      </c>
      <c r="AF1965" s="26">
        <f t="shared" si="8077"/>
        <v>0</v>
      </c>
      <c r="AG1965" s="26"/>
      <c r="AH1965" s="26"/>
      <c r="AI1965" s="26"/>
      <c r="AJ1965" s="26">
        <f t="shared" si="8078"/>
        <v>16400</v>
      </c>
      <c r="AK1965" s="26">
        <f t="shared" si="8079"/>
        <v>0</v>
      </c>
      <c r="AL1965" s="26">
        <f t="shared" si="8080"/>
        <v>0</v>
      </c>
      <c r="AM1965" s="26"/>
      <c r="AN1965" s="26"/>
      <c r="AO1965" s="26"/>
      <c r="AP1965" s="26">
        <f t="shared" si="8081"/>
        <v>16400</v>
      </c>
      <c r="AQ1965" s="26">
        <f t="shared" si="8082"/>
        <v>0</v>
      </c>
      <c r="AR1965" s="26">
        <f t="shared" si="8083"/>
        <v>0</v>
      </c>
      <c r="AS1965" s="26"/>
      <c r="AT1965" s="26"/>
      <c r="AU1965" s="26"/>
      <c r="AV1965" s="26">
        <f t="shared" si="8084"/>
        <v>16400</v>
      </c>
      <c r="AW1965" s="26">
        <f t="shared" si="8085"/>
        <v>0</v>
      </c>
      <c r="AX1965" s="26">
        <f t="shared" si="8086"/>
        <v>0</v>
      </c>
      <c r="AY1965" s="26"/>
      <c r="AZ1965" s="26"/>
      <c r="BA1965" s="26"/>
      <c r="BB1965" s="26">
        <f t="shared" si="8087"/>
        <v>16400</v>
      </c>
      <c r="BC1965" s="26">
        <f t="shared" si="8088"/>
        <v>0</v>
      </c>
      <c r="BD1965" s="26">
        <f t="shared" si="8089"/>
        <v>0</v>
      </c>
      <c r="BE1965" s="26"/>
      <c r="BF1965" s="26"/>
      <c r="BG1965" s="26"/>
      <c r="BH1965" s="26">
        <f t="shared" si="8090"/>
        <v>16400</v>
      </c>
      <c r="BI1965" s="26">
        <f t="shared" si="8091"/>
        <v>0</v>
      </c>
      <c r="BJ1965" s="26">
        <f t="shared" si="8092"/>
        <v>0</v>
      </c>
      <c r="BK1965" s="26"/>
      <c r="BL1965" s="26"/>
      <c r="BM1965" s="26"/>
      <c r="BN1965" s="26">
        <f t="shared" si="8093"/>
        <v>16400</v>
      </c>
      <c r="BO1965" s="26">
        <f t="shared" si="8094"/>
        <v>0</v>
      </c>
      <c r="BP1965" s="26">
        <f t="shared" si="8095"/>
        <v>0</v>
      </c>
      <c r="BQ1965" s="26"/>
      <c r="BR1965" s="26"/>
      <c r="BS1965" s="26">
        <f t="shared" si="8096"/>
        <v>16400</v>
      </c>
      <c r="BT1965" s="26">
        <f t="shared" si="8097"/>
        <v>0</v>
      </c>
      <c r="BU1965" s="26">
        <f t="shared" si="8098"/>
        <v>0</v>
      </c>
      <c r="BV1965" s="26"/>
      <c r="BW1965" s="26"/>
      <c r="BX1965" s="26">
        <f t="shared" si="8099"/>
        <v>16400</v>
      </c>
      <c r="BY1965" s="26">
        <f t="shared" si="8100"/>
        <v>0</v>
      </c>
      <c r="BZ1965" s="26">
        <f t="shared" si="8101"/>
        <v>0</v>
      </c>
      <c r="CA1965" s="26"/>
      <c r="CB1965" s="26"/>
      <c r="CC1965" s="26"/>
      <c r="CD1965" s="26">
        <f t="shared" si="8150"/>
        <v>16400</v>
      </c>
      <c r="CE1965" s="26">
        <f t="shared" si="8151"/>
        <v>0</v>
      </c>
      <c r="CF1965" s="26">
        <f t="shared" si="8152"/>
        <v>0</v>
      </c>
      <c r="CG1965" s="26"/>
      <c r="CH1965" s="26"/>
      <c r="CI1965" s="26"/>
      <c r="CJ1965" s="26">
        <f t="shared" si="8153"/>
        <v>16400</v>
      </c>
      <c r="CK1965" s="26">
        <f t="shared" si="8154"/>
        <v>0</v>
      </c>
      <c r="CL1965" s="26">
        <f t="shared" si="8155"/>
        <v>0</v>
      </c>
      <c r="CM1965" s="26"/>
      <c r="CN1965" s="26"/>
      <c r="CO1965" s="26"/>
      <c r="CP1965" s="26">
        <f t="shared" si="8156"/>
        <v>16400</v>
      </c>
      <c r="CQ1965" s="26">
        <f t="shared" si="8157"/>
        <v>0</v>
      </c>
      <c r="CR1965" s="26">
        <f t="shared" si="8158"/>
        <v>0</v>
      </c>
      <c r="CS1965" s="26"/>
      <c r="CT1965" s="19"/>
      <c r="CU1965" s="35">
        <v>65</v>
      </c>
    </row>
    <row r="1966" spans="1:105" ht="46.8" hidden="1" x14ac:dyDescent="0.3">
      <c r="A1966" s="36" t="s">
        <v>1126</v>
      </c>
      <c r="B1966" s="17"/>
      <c r="C1966" s="16"/>
      <c r="D1966" s="16"/>
      <c r="E1966" s="34" t="s">
        <v>1127</v>
      </c>
      <c r="F1966" s="26"/>
      <c r="G1966" s="26"/>
      <c r="H1966" s="26"/>
      <c r="I1966" s="26"/>
      <c r="J1966" s="26"/>
      <c r="K1966" s="26"/>
      <c r="L1966" s="26"/>
      <c r="M1966" s="26"/>
      <c r="N1966" s="26"/>
      <c r="O1966" s="26">
        <f t="shared" si="8109"/>
        <v>13660</v>
      </c>
      <c r="P1966" s="26">
        <f t="shared" si="8110"/>
        <v>0</v>
      </c>
      <c r="Q1966" s="26">
        <f t="shared" si="8111"/>
        <v>0</v>
      </c>
      <c r="R1966" s="26">
        <f t="shared" si="8069"/>
        <v>13660</v>
      </c>
      <c r="S1966" s="26">
        <f t="shared" si="8070"/>
        <v>0</v>
      </c>
      <c r="T1966" s="26">
        <f t="shared" si="8071"/>
        <v>0</v>
      </c>
      <c r="U1966" s="26">
        <f t="shared" si="8112"/>
        <v>0</v>
      </c>
      <c r="V1966" s="26">
        <f t="shared" si="8113"/>
        <v>0</v>
      </c>
      <c r="W1966" s="26">
        <f t="shared" si="8114"/>
        <v>0</v>
      </c>
      <c r="X1966" s="26">
        <f t="shared" si="8072"/>
        <v>13660</v>
      </c>
      <c r="Y1966" s="26">
        <f t="shared" si="8073"/>
        <v>0</v>
      </c>
      <c r="Z1966" s="26">
        <f t="shared" si="8074"/>
        <v>0</v>
      </c>
      <c r="AA1966" s="26">
        <f t="shared" si="8115"/>
        <v>0</v>
      </c>
      <c r="AB1966" s="26">
        <f t="shared" si="8116"/>
        <v>0</v>
      </c>
      <c r="AC1966" s="26">
        <f t="shared" si="8117"/>
        <v>0</v>
      </c>
      <c r="AD1966" s="26">
        <f t="shared" si="8075"/>
        <v>13660</v>
      </c>
      <c r="AE1966" s="26">
        <f t="shared" si="8076"/>
        <v>0</v>
      </c>
      <c r="AF1966" s="26">
        <f t="shared" si="8077"/>
        <v>0</v>
      </c>
      <c r="AG1966" s="26">
        <f t="shared" si="8118"/>
        <v>0</v>
      </c>
      <c r="AH1966" s="26">
        <f t="shared" si="8119"/>
        <v>0</v>
      </c>
      <c r="AI1966" s="26">
        <f t="shared" si="8120"/>
        <v>0</v>
      </c>
      <c r="AJ1966" s="26">
        <f t="shared" si="8078"/>
        <v>13660</v>
      </c>
      <c r="AK1966" s="26">
        <f t="shared" si="8079"/>
        <v>0</v>
      </c>
      <c r="AL1966" s="26">
        <f t="shared" si="8080"/>
        <v>0</v>
      </c>
      <c r="AM1966" s="26">
        <f t="shared" si="8121"/>
        <v>0</v>
      </c>
      <c r="AN1966" s="26">
        <f t="shared" si="8122"/>
        <v>0</v>
      </c>
      <c r="AO1966" s="26">
        <f t="shared" si="8123"/>
        <v>0</v>
      </c>
      <c r="AP1966" s="26">
        <f t="shared" si="8081"/>
        <v>13660</v>
      </c>
      <c r="AQ1966" s="26">
        <f t="shared" si="8082"/>
        <v>0</v>
      </c>
      <c r="AR1966" s="26">
        <f t="shared" si="8083"/>
        <v>0</v>
      </c>
      <c r="AS1966" s="26">
        <f t="shared" si="8124"/>
        <v>0</v>
      </c>
      <c r="AT1966" s="26">
        <f t="shared" si="8125"/>
        <v>0</v>
      </c>
      <c r="AU1966" s="26">
        <f t="shared" si="8126"/>
        <v>0</v>
      </c>
      <c r="AV1966" s="26">
        <f t="shared" si="8084"/>
        <v>13660</v>
      </c>
      <c r="AW1966" s="26">
        <f t="shared" si="8085"/>
        <v>0</v>
      </c>
      <c r="AX1966" s="26">
        <f t="shared" si="8086"/>
        <v>0</v>
      </c>
      <c r="AY1966" s="26">
        <f t="shared" si="8127"/>
        <v>0</v>
      </c>
      <c r="AZ1966" s="26">
        <f t="shared" si="8128"/>
        <v>0</v>
      </c>
      <c r="BA1966" s="26">
        <f t="shared" si="8129"/>
        <v>0</v>
      </c>
      <c r="BB1966" s="26">
        <f t="shared" si="8087"/>
        <v>13660</v>
      </c>
      <c r="BC1966" s="26">
        <f t="shared" si="8088"/>
        <v>0</v>
      </c>
      <c r="BD1966" s="26">
        <f t="shared" si="8089"/>
        <v>0</v>
      </c>
      <c r="BE1966" s="26">
        <f t="shared" si="8130"/>
        <v>0</v>
      </c>
      <c r="BF1966" s="26">
        <f t="shared" si="8131"/>
        <v>0</v>
      </c>
      <c r="BG1966" s="26">
        <f t="shared" si="8132"/>
        <v>0</v>
      </c>
      <c r="BH1966" s="26">
        <f t="shared" si="8090"/>
        <v>13660</v>
      </c>
      <c r="BI1966" s="26">
        <f t="shared" si="8091"/>
        <v>0</v>
      </c>
      <c r="BJ1966" s="26">
        <f t="shared" si="8092"/>
        <v>0</v>
      </c>
      <c r="BK1966" s="26">
        <f t="shared" si="8133"/>
        <v>0</v>
      </c>
      <c r="BL1966" s="26">
        <f t="shared" si="8134"/>
        <v>0</v>
      </c>
      <c r="BM1966" s="26">
        <f t="shared" si="8135"/>
        <v>0</v>
      </c>
      <c r="BN1966" s="26">
        <f t="shared" si="8093"/>
        <v>13660</v>
      </c>
      <c r="BO1966" s="26">
        <f t="shared" si="8094"/>
        <v>0</v>
      </c>
      <c r="BP1966" s="26">
        <f t="shared" si="8095"/>
        <v>0</v>
      </c>
      <c r="BQ1966" s="26">
        <f t="shared" si="8136"/>
        <v>0</v>
      </c>
      <c r="BR1966" s="26">
        <f t="shared" si="8137"/>
        <v>0</v>
      </c>
      <c r="BS1966" s="26">
        <f t="shared" si="8096"/>
        <v>13660</v>
      </c>
      <c r="BT1966" s="26">
        <f t="shared" si="8097"/>
        <v>0</v>
      </c>
      <c r="BU1966" s="26">
        <f t="shared" si="8098"/>
        <v>0</v>
      </c>
      <c r="BV1966" s="26">
        <f t="shared" si="8138"/>
        <v>0</v>
      </c>
      <c r="BW1966" s="26">
        <f t="shared" si="8139"/>
        <v>0</v>
      </c>
      <c r="BX1966" s="26">
        <f t="shared" si="8099"/>
        <v>13660</v>
      </c>
      <c r="BY1966" s="26">
        <f t="shared" si="8100"/>
        <v>0</v>
      </c>
      <c r="BZ1966" s="26">
        <f t="shared" si="8101"/>
        <v>0</v>
      </c>
      <c r="CA1966" s="26">
        <f t="shared" si="8140"/>
        <v>0</v>
      </c>
      <c r="CB1966" s="26">
        <f t="shared" si="8141"/>
        <v>0</v>
      </c>
      <c r="CC1966" s="26">
        <f t="shared" si="8142"/>
        <v>0</v>
      </c>
      <c r="CD1966" s="26">
        <f t="shared" si="8150"/>
        <v>13660</v>
      </c>
      <c r="CE1966" s="26">
        <f t="shared" si="8151"/>
        <v>0</v>
      </c>
      <c r="CF1966" s="26">
        <f t="shared" si="8152"/>
        <v>0</v>
      </c>
      <c r="CG1966" s="26">
        <f t="shared" si="8143"/>
        <v>0</v>
      </c>
      <c r="CH1966" s="26">
        <f t="shared" si="8144"/>
        <v>0</v>
      </c>
      <c r="CI1966" s="26">
        <f t="shared" si="8145"/>
        <v>0</v>
      </c>
      <c r="CJ1966" s="26">
        <f t="shared" si="8153"/>
        <v>13660</v>
      </c>
      <c r="CK1966" s="26">
        <f t="shared" si="8154"/>
        <v>0</v>
      </c>
      <c r="CL1966" s="26">
        <f t="shared" si="8155"/>
        <v>0</v>
      </c>
      <c r="CM1966" s="26">
        <f t="shared" si="8146"/>
        <v>0</v>
      </c>
      <c r="CN1966" s="26">
        <f t="shared" si="8147"/>
        <v>0</v>
      </c>
      <c r="CO1966" s="26">
        <f t="shared" si="8148"/>
        <v>0</v>
      </c>
      <c r="CP1966" s="26">
        <f t="shared" si="8156"/>
        <v>13660</v>
      </c>
      <c r="CQ1966" s="26">
        <f t="shared" si="8157"/>
        <v>0</v>
      </c>
      <c r="CR1966" s="26">
        <f t="shared" si="8158"/>
        <v>0</v>
      </c>
      <c r="CS1966" s="26">
        <f t="shared" si="8149"/>
        <v>0</v>
      </c>
      <c r="CT1966" s="19"/>
      <c r="CU1966" s="35"/>
    </row>
    <row r="1967" spans="1:105" ht="31.2" hidden="1" x14ac:dyDescent="0.3">
      <c r="A1967" s="36" t="s">
        <v>1128</v>
      </c>
      <c r="B1967" s="17"/>
      <c r="C1967" s="16"/>
      <c r="D1967" s="16"/>
      <c r="E1967" s="34" t="s">
        <v>1129</v>
      </c>
      <c r="F1967" s="26"/>
      <c r="G1967" s="26"/>
      <c r="H1967" s="26"/>
      <c r="I1967" s="26"/>
      <c r="J1967" s="26"/>
      <c r="K1967" s="26"/>
      <c r="L1967" s="26"/>
      <c r="M1967" s="26"/>
      <c r="N1967" s="26"/>
      <c r="O1967" s="26">
        <f t="shared" si="8109"/>
        <v>13660</v>
      </c>
      <c r="P1967" s="26">
        <f t="shared" si="8110"/>
        <v>0</v>
      </c>
      <c r="Q1967" s="26">
        <f t="shared" si="8111"/>
        <v>0</v>
      </c>
      <c r="R1967" s="26">
        <f t="shared" si="8069"/>
        <v>13660</v>
      </c>
      <c r="S1967" s="26">
        <f t="shared" si="8070"/>
        <v>0</v>
      </c>
      <c r="T1967" s="26">
        <f t="shared" si="8071"/>
        <v>0</v>
      </c>
      <c r="U1967" s="26">
        <f t="shared" si="8112"/>
        <v>0</v>
      </c>
      <c r="V1967" s="26">
        <f t="shared" si="8113"/>
        <v>0</v>
      </c>
      <c r="W1967" s="26">
        <f t="shared" si="8114"/>
        <v>0</v>
      </c>
      <c r="X1967" s="26">
        <f t="shared" si="8072"/>
        <v>13660</v>
      </c>
      <c r="Y1967" s="26">
        <f t="shared" si="8073"/>
        <v>0</v>
      </c>
      <c r="Z1967" s="26">
        <f t="shared" si="8074"/>
        <v>0</v>
      </c>
      <c r="AA1967" s="26">
        <f t="shared" si="8115"/>
        <v>0</v>
      </c>
      <c r="AB1967" s="26">
        <f t="shared" si="8116"/>
        <v>0</v>
      </c>
      <c r="AC1967" s="26">
        <f t="shared" si="8117"/>
        <v>0</v>
      </c>
      <c r="AD1967" s="26">
        <f t="shared" si="8075"/>
        <v>13660</v>
      </c>
      <c r="AE1967" s="26">
        <f t="shared" si="8076"/>
        <v>0</v>
      </c>
      <c r="AF1967" s="26">
        <f t="shared" si="8077"/>
        <v>0</v>
      </c>
      <c r="AG1967" s="26">
        <f t="shared" si="8118"/>
        <v>0</v>
      </c>
      <c r="AH1967" s="26">
        <f t="shared" si="8119"/>
        <v>0</v>
      </c>
      <c r="AI1967" s="26">
        <f t="shared" si="8120"/>
        <v>0</v>
      </c>
      <c r="AJ1967" s="26">
        <f t="shared" si="8078"/>
        <v>13660</v>
      </c>
      <c r="AK1967" s="26">
        <f t="shared" si="8079"/>
        <v>0</v>
      </c>
      <c r="AL1967" s="26">
        <f t="shared" si="8080"/>
        <v>0</v>
      </c>
      <c r="AM1967" s="26">
        <f t="shared" si="8121"/>
        <v>0</v>
      </c>
      <c r="AN1967" s="26">
        <f t="shared" si="8122"/>
        <v>0</v>
      </c>
      <c r="AO1967" s="26">
        <f t="shared" si="8123"/>
        <v>0</v>
      </c>
      <c r="AP1967" s="26">
        <f t="shared" si="8081"/>
        <v>13660</v>
      </c>
      <c r="AQ1967" s="26">
        <f t="shared" si="8082"/>
        <v>0</v>
      </c>
      <c r="AR1967" s="26">
        <f t="shared" si="8083"/>
        <v>0</v>
      </c>
      <c r="AS1967" s="26">
        <f t="shared" si="8124"/>
        <v>0</v>
      </c>
      <c r="AT1967" s="26">
        <f t="shared" si="8125"/>
        <v>0</v>
      </c>
      <c r="AU1967" s="26">
        <f t="shared" si="8126"/>
        <v>0</v>
      </c>
      <c r="AV1967" s="26">
        <f t="shared" si="8084"/>
        <v>13660</v>
      </c>
      <c r="AW1967" s="26">
        <f t="shared" si="8085"/>
        <v>0</v>
      </c>
      <c r="AX1967" s="26">
        <f t="shared" si="8086"/>
        <v>0</v>
      </c>
      <c r="AY1967" s="26">
        <f t="shared" si="8127"/>
        <v>0</v>
      </c>
      <c r="AZ1967" s="26">
        <f t="shared" si="8128"/>
        <v>0</v>
      </c>
      <c r="BA1967" s="26">
        <f t="shared" si="8129"/>
        <v>0</v>
      </c>
      <c r="BB1967" s="26">
        <f t="shared" si="8087"/>
        <v>13660</v>
      </c>
      <c r="BC1967" s="26">
        <f t="shared" si="8088"/>
        <v>0</v>
      </c>
      <c r="BD1967" s="26">
        <f t="shared" si="8089"/>
        <v>0</v>
      </c>
      <c r="BE1967" s="26">
        <f t="shared" si="8130"/>
        <v>0</v>
      </c>
      <c r="BF1967" s="26">
        <f t="shared" si="8131"/>
        <v>0</v>
      </c>
      <c r="BG1967" s="26">
        <f t="shared" si="8132"/>
        <v>0</v>
      </c>
      <c r="BH1967" s="26">
        <f t="shared" si="8090"/>
        <v>13660</v>
      </c>
      <c r="BI1967" s="26">
        <f t="shared" si="8091"/>
        <v>0</v>
      </c>
      <c r="BJ1967" s="26">
        <f t="shared" si="8092"/>
        <v>0</v>
      </c>
      <c r="BK1967" s="26">
        <f t="shared" si="8133"/>
        <v>0</v>
      </c>
      <c r="BL1967" s="26">
        <f t="shared" si="8134"/>
        <v>0</v>
      </c>
      <c r="BM1967" s="26">
        <f t="shared" si="8135"/>
        <v>0</v>
      </c>
      <c r="BN1967" s="26">
        <f t="shared" si="8093"/>
        <v>13660</v>
      </c>
      <c r="BO1967" s="26">
        <f t="shared" si="8094"/>
        <v>0</v>
      </c>
      <c r="BP1967" s="26">
        <f t="shared" si="8095"/>
        <v>0</v>
      </c>
      <c r="BQ1967" s="26">
        <f t="shared" si="8136"/>
        <v>0</v>
      </c>
      <c r="BR1967" s="26">
        <f t="shared" si="8137"/>
        <v>0</v>
      </c>
      <c r="BS1967" s="26">
        <f t="shared" si="8096"/>
        <v>13660</v>
      </c>
      <c r="BT1967" s="26">
        <f t="shared" si="8097"/>
        <v>0</v>
      </c>
      <c r="BU1967" s="26">
        <f t="shared" si="8098"/>
        <v>0</v>
      </c>
      <c r="BV1967" s="26">
        <f t="shared" si="8138"/>
        <v>0</v>
      </c>
      <c r="BW1967" s="26">
        <f t="shared" si="8139"/>
        <v>0</v>
      </c>
      <c r="BX1967" s="26">
        <f t="shared" si="8099"/>
        <v>13660</v>
      </c>
      <c r="BY1967" s="26">
        <f t="shared" si="8100"/>
        <v>0</v>
      </c>
      <c r="BZ1967" s="26">
        <f t="shared" si="8101"/>
        <v>0</v>
      </c>
      <c r="CA1967" s="26">
        <f t="shared" si="8140"/>
        <v>0</v>
      </c>
      <c r="CB1967" s="26">
        <f t="shared" si="8141"/>
        <v>0</v>
      </c>
      <c r="CC1967" s="26">
        <f t="shared" si="8142"/>
        <v>0</v>
      </c>
      <c r="CD1967" s="26">
        <f t="shared" si="8150"/>
        <v>13660</v>
      </c>
      <c r="CE1967" s="26">
        <f t="shared" si="8151"/>
        <v>0</v>
      </c>
      <c r="CF1967" s="26">
        <f t="shared" si="8152"/>
        <v>0</v>
      </c>
      <c r="CG1967" s="26">
        <f t="shared" si="8143"/>
        <v>0</v>
      </c>
      <c r="CH1967" s="26">
        <f t="shared" si="8144"/>
        <v>0</v>
      </c>
      <c r="CI1967" s="26">
        <f t="shared" si="8145"/>
        <v>0</v>
      </c>
      <c r="CJ1967" s="26">
        <f t="shared" si="8153"/>
        <v>13660</v>
      </c>
      <c r="CK1967" s="26">
        <f t="shared" si="8154"/>
        <v>0</v>
      </c>
      <c r="CL1967" s="26">
        <f t="shared" si="8155"/>
        <v>0</v>
      </c>
      <c r="CM1967" s="26">
        <f t="shared" si="8146"/>
        <v>0</v>
      </c>
      <c r="CN1967" s="26">
        <f t="shared" si="8147"/>
        <v>0</v>
      </c>
      <c r="CO1967" s="26">
        <f t="shared" si="8148"/>
        <v>0</v>
      </c>
      <c r="CP1967" s="26">
        <f t="shared" si="8156"/>
        <v>13660</v>
      </c>
      <c r="CQ1967" s="26">
        <f t="shared" si="8157"/>
        <v>0</v>
      </c>
      <c r="CR1967" s="26">
        <f t="shared" si="8158"/>
        <v>0</v>
      </c>
      <c r="CS1967" s="26">
        <f t="shared" si="8149"/>
        <v>0</v>
      </c>
      <c r="CT1967" s="19"/>
      <c r="CU1967" s="35"/>
    </row>
    <row r="1968" spans="1:105" ht="46.8" hidden="1" x14ac:dyDescent="0.3">
      <c r="A1968" s="36" t="s">
        <v>1128</v>
      </c>
      <c r="B1968" s="17">
        <v>400</v>
      </c>
      <c r="C1968" s="16"/>
      <c r="D1968" s="16"/>
      <c r="E1968" s="34" t="s">
        <v>82</v>
      </c>
      <c r="F1968" s="26"/>
      <c r="G1968" s="26"/>
      <c r="H1968" s="26"/>
      <c r="I1968" s="26"/>
      <c r="J1968" s="26"/>
      <c r="K1968" s="26"/>
      <c r="L1968" s="26"/>
      <c r="M1968" s="26"/>
      <c r="N1968" s="26"/>
      <c r="O1968" s="26">
        <f t="shared" si="8109"/>
        <v>13660</v>
      </c>
      <c r="P1968" s="26">
        <f t="shared" si="8110"/>
        <v>0</v>
      </c>
      <c r="Q1968" s="26">
        <f t="shared" si="8111"/>
        <v>0</v>
      </c>
      <c r="R1968" s="26">
        <f t="shared" si="8069"/>
        <v>13660</v>
      </c>
      <c r="S1968" s="26">
        <f t="shared" si="8070"/>
        <v>0</v>
      </c>
      <c r="T1968" s="26">
        <f t="shared" si="8071"/>
        <v>0</v>
      </c>
      <c r="U1968" s="26">
        <f t="shared" si="8112"/>
        <v>0</v>
      </c>
      <c r="V1968" s="26">
        <f t="shared" si="8113"/>
        <v>0</v>
      </c>
      <c r="W1968" s="26">
        <f t="shared" si="8114"/>
        <v>0</v>
      </c>
      <c r="X1968" s="26">
        <f t="shared" si="8072"/>
        <v>13660</v>
      </c>
      <c r="Y1968" s="26">
        <f t="shared" si="8073"/>
        <v>0</v>
      </c>
      <c r="Z1968" s="26">
        <f t="shared" si="8074"/>
        <v>0</v>
      </c>
      <c r="AA1968" s="26">
        <f t="shared" si="8115"/>
        <v>0</v>
      </c>
      <c r="AB1968" s="26">
        <f t="shared" si="8116"/>
        <v>0</v>
      </c>
      <c r="AC1968" s="26">
        <f t="shared" si="8117"/>
        <v>0</v>
      </c>
      <c r="AD1968" s="26">
        <f t="shared" si="8075"/>
        <v>13660</v>
      </c>
      <c r="AE1968" s="26">
        <f t="shared" si="8076"/>
        <v>0</v>
      </c>
      <c r="AF1968" s="26">
        <f t="shared" si="8077"/>
        <v>0</v>
      </c>
      <c r="AG1968" s="26">
        <f t="shared" si="8118"/>
        <v>0</v>
      </c>
      <c r="AH1968" s="26">
        <f t="shared" si="8119"/>
        <v>0</v>
      </c>
      <c r="AI1968" s="26">
        <f t="shared" si="8120"/>
        <v>0</v>
      </c>
      <c r="AJ1968" s="26">
        <f t="shared" si="8078"/>
        <v>13660</v>
      </c>
      <c r="AK1968" s="26">
        <f t="shared" si="8079"/>
        <v>0</v>
      </c>
      <c r="AL1968" s="26">
        <f t="shared" si="8080"/>
        <v>0</v>
      </c>
      <c r="AM1968" s="26">
        <f t="shared" si="8121"/>
        <v>0</v>
      </c>
      <c r="AN1968" s="26">
        <f t="shared" si="8122"/>
        <v>0</v>
      </c>
      <c r="AO1968" s="26">
        <f t="shared" si="8123"/>
        <v>0</v>
      </c>
      <c r="AP1968" s="26">
        <f t="shared" si="8081"/>
        <v>13660</v>
      </c>
      <c r="AQ1968" s="26">
        <f t="shared" si="8082"/>
        <v>0</v>
      </c>
      <c r="AR1968" s="26">
        <f t="shared" si="8083"/>
        <v>0</v>
      </c>
      <c r="AS1968" s="26">
        <f t="shared" si="8124"/>
        <v>0</v>
      </c>
      <c r="AT1968" s="26">
        <f t="shared" si="8125"/>
        <v>0</v>
      </c>
      <c r="AU1968" s="26">
        <f t="shared" si="8126"/>
        <v>0</v>
      </c>
      <c r="AV1968" s="26">
        <f t="shared" si="8084"/>
        <v>13660</v>
      </c>
      <c r="AW1968" s="26">
        <f t="shared" si="8085"/>
        <v>0</v>
      </c>
      <c r="AX1968" s="26">
        <f t="shared" si="8086"/>
        <v>0</v>
      </c>
      <c r="AY1968" s="26">
        <f t="shared" si="8127"/>
        <v>0</v>
      </c>
      <c r="AZ1968" s="26">
        <f t="shared" si="8128"/>
        <v>0</v>
      </c>
      <c r="BA1968" s="26">
        <f t="shared" si="8129"/>
        <v>0</v>
      </c>
      <c r="BB1968" s="26">
        <f t="shared" si="8087"/>
        <v>13660</v>
      </c>
      <c r="BC1968" s="26">
        <f t="shared" si="8088"/>
        <v>0</v>
      </c>
      <c r="BD1968" s="26">
        <f t="shared" si="8089"/>
        <v>0</v>
      </c>
      <c r="BE1968" s="26">
        <f t="shared" si="8130"/>
        <v>0</v>
      </c>
      <c r="BF1968" s="26">
        <f t="shared" si="8131"/>
        <v>0</v>
      </c>
      <c r="BG1968" s="26">
        <f t="shared" si="8132"/>
        <v>0</v>
      </c>
      <c r="BH1968" s="26">
        <f t="shared" si="8090"/>
        <v>13660</v>
      </c>
      <c r="BI1968" s="26">
        <f t="shared" si="8091"/>
        <v>0</v>
      </c>
      <c r="BJ1968" s="26">
        <f t="shared" si="8092"/>
        <v>0</v>
      </c>
      <c r="BK1968" s="26">
        <f t="shared" si="8133"/>
        <v>0</v>
      </c>
      <c r="BL1968" s="26">
        <f t="shared" si="8134"/>
        <v>0</v>
      </c>
      <c r="BM1968" s="26">
        <f t="shared" si="8135"/>
        <v>0</v>
      </c>
      <c r="BN1968" s="26">
        <f t="shared" si="8093"/>
        <v>13660</v>
      </c>
      <c r="BO1968" s="26">
        <f t="shared" si="8094"/>
        <v>0</v>
      </c>
      <c r="BP1968" s="26">
        <f t="shared" si="8095"/>
        <v>0</v>
      </c>
      <c r="BQ1968" s="26">
        <f t="shared" si="8136"/>
        <v>0</v>
      </c>
      <c r="BR1968" s="26">
        <f t="shared" si="8137"/>
        <v>0</v>
      </c>
      <c r="BS1968" s="26">
        <f t="shared" si="8096"/>
        <v>13660</v>
      </c>
      <c r="BT1968" s="26">
        <f t="shared" si="8097"/>
        <v>0</v>
      </c>
      <c r="BU1968" s="26">
        <f t="shared" si="8098"/>
        <v>0</v>
      </c>
      <c r="BV1968" s="26">
        <f t="shared" si="8138"/>
        <v>0</v>
      </c>
      <c r="BW1968" s="26">
        <f t="shared" si="8139"/>
        <v>0</v>
      </c>
      <c r="BX1968" s="26">
        <f t="shared" si="8099"/>
        <v>13660</v>
      </c>
      <c r="BY1968" s="26">
        <f t="shared" si="8100"/>
        <v>0</v>
      </c>
      <c r="BZ1968" s="26">
        <f t="shared" si="8101"/>
        <v>0</v>
      </c>
      <c r="CA1968" s="26">
        <f t="shared" si="8140"/>
        <v>0</v>
      </c>
      <c r="CB1968" s="26">
        <f t="shared" si="8141"/>
        <v>0</v>
      </c>
      <c r="CC1968" s="26">
        <f t="shared" si="8142"/>
        <v>0</v>
      </c>
      <c r="CD1968" s="26">
        <f t="shared" si="8150"/>
        <v>13660</v>
      </c>
      <c r="CE1968" s="26">
        <f t="shared" si="8151"/>
        <v>0</v>
      </c>
      <c r="CF1968" s="26">
        <f t="shared" si="8152"/>
        <v>0</v>
      </c>
      <c r="CG1968" s="26">
        <f t="shared" si="8143"/>
        <v>0</v>
      </c>
      <c r="CH1968" s="26">
        <f t="shared" si="8144"/>
        <v>0</v>
      </c>
      <c r="CI1968" s="26">
        <f t="shared" si="8145"/>
        <v>0</v>
      </c>
      <c r="CJ1968" s="26">
        <f t="shared" si="8153"/>
        <v>13660</v>
      </c>
      <c r="CK1968" s="26">
        <f t="shared" si="8154"/>
        <v>0</v>
      </c>
      <c r="CL1968" s="26">
        <f t="shared" si="8155"/>
        <v>0</v>
      </c>
      <c r="CM1968" s="26">
        <f t="shared" si="8146"/>
        <v>0</v>
      </c>
      <c r="CN1968" s="26">
        <f t="shared" si="8147"/>
        <v>0</v>
      </c>
      <c r="CO1968" s="26">
        <f t="shared" si="8148"/>
        <v>0</v>
      </c>
      <c r="CP1968" s="26">
        <f t="shared" si="8156"/>
        <v>13660</v>
      </c>
      <c r="CQ1968" s="26">
        <f t="shared" si="8157"/>
        <v>0</v>
      </c>
      <c r="CR1968" s="26">
        <f t="shared" si="8158"/>
        <v>0</v>
      </c>
      <c r="CS1968" s="26">
        <f t="shared" si="8149"/>
        <v>0</v>
      </c>
      <c r="CT1968" s="19"/>
      <c r="CU1968" s="35"/>
    </row>
    <row r="1969" spans="1:105" ht="140.4" hidden="1" x14ac:dyDescent="0.3">
      <c r="A1969" s="36" t="s">
        <v>1128</v>
      </c>
      <c r="B1969" s="17">
        <v>460</v>
      </c>
      <c r="C1969" s="16"/>
      <c r="D1969" s="16"/>
      <c r="E1969" s="34" t="s">
        <v>284</v>
      </c>
      <c r="F1969" s="26"/>
      <c r="G1969" s="26"/>
      <c r="H1969" s="26"/>
      <c r="I1969" s="26"/>
      <c r="J1969" s="26"/>
      <c r="K1969" s="26"/>
      <c r="L1969" s="26"/>
      <c r="M1969" s="26"/>
      <c r="N1969" s="26"/>
      <c r="O1969" s="26">
        <f t="shared" si="8109"/>
        <v>13660</v>
      </c>
      <c r="P1969" s="26">
        <f t="shared" si="8110"/>
        <v>0</v>
      </c>
      <c r="Q1969" s="26">
        <f t="shared" si="8111"/>
        <v>0</v>
      </c>
      <c r="R1969" s="26">
        <f t="shared" si="8069"/>
        <v>13660</v>
      </c>
      <c r="S1969" s="26">
        <f t="shared" si="8070"/>
        <v>0</v>
      </c>
      <c r="T1969" s="26">
        <f t="shared" si="8071"/>
        <v>0</v>
      </c>
      <c r="U1969" s="26">
        <f t="shared" si="8112"/>
        <v>0</v>
      </c>
      <c r="V1969" s="26">
        <f t="shared" si="8113"/>
        <v>0</v>
      </c>
      <c r="W1969" s="26">
        <f t="shared" si="8114"/>
        <v>0</v>
      </c>
      <c r="X1969" s="26">
        <f t="shared" si="8072"/>
        <v>13660</v>
      </c>
      <c r="Y1969" s="26">
        <f t="shared" si="8073"/>
        <v>0</v>
      </c>
      <c r="Z1969" s="26">
        <f t="shared" si="8074"/>
        <v>0</v>
      </c>
      <c r="AA1969" s="26">
        <f t="shared" si="8115"/>
        <v>0</v>
      </c>
      <c r="AB1969" s="26">
        <f t="shared" si="8116"/>
        <v>0</v>
      </c>
      <c r="AC1969" s="26">
        <f t="shared" si="8117"/>
        <v>0</v>
      </c>
      <c r="AD1969" s="26">
        <f t="shared" si="8075"/>
        <v>13660</v>
      </c>
      <c r="AE1969" s="26">
        <f t="shared" si="8076"/>
        <v>0</v>
      </c>
      <c r="AF1969" s="26">
        <f t="shared" si="8077"/>
        <v>0</v>
      </c>
      <c r="AG1969" s="26">
        <f t="shared" si="8118"/>
        <v>0</v>
      </c>
      <c r="AH1969" s="26">
        <f t="shared" si="8119"/>
        <v>0</v>
      </c>
      <c r="AI1969" s="26">
        <f t="shared" si="8120"/>
        <v>0</v>
      </c>
      <c r="AJ1969" s="26">
        <f t="shared" si="8078"/>
        <v>13660</v>
      </c>
      <c r="AK1969" s="26">
        <f t="shared" si="8079"/>
        <v>0</v>
      </c>
      <c r="AL1969" s="26">
        <f t="shared" si="8080"/>
        <v>0</v>
      </c>
      <c r="AM1969" s="26">
        <f t="shared" si="8121"/>
        <v>0</v>
      </c>
      <c r="AN1969" s="26">
        <f t="shared" si="8122"/>
        <v>0</v>
      </c>
      <c r="AO1969" s="26">
        <f t="shared" si="8123"/>
        <v>0</v>
      </c>
      <c r="AP1969" s="26">
        <f t="shared" si="8081"/>
        <v>13660</v>
      </c>
      <c r="AQ1969" s="26">
        <f t="shared" si="8082"/>
        <v>0</v>
      </c>
      <c r="AR1969" s="26">
        <f t="shared" si="8083"/>
        <v>0</v>
      </c>
      <c r="AS1969" s="26">
        <f t="shared" si="8124"/>
        <v>0</v>
      </c>
      <c r="AT1969" s="26">
        <f t="shared" si="8125"/>
        <v>0</v>
      </c>
      <c r="AU1969" s="26">
        <f t="shared" si="8126"/>
        <v>0</v>
      </c>
      <c r="AV1969" s="26">
        <f t="shared" si="8084"/>
        <v>13660</v>
      </c>
      <c r="AW1969" s="26">
        <f t="shared" si="8085"/>
        <v>0</v>
      </c>
      <c r="AX1969" s="26">
        <f t="shared" si="8086"/>
        <v>0</v>
      </c>
      <c r="AY1969" s="26">
        <f t="shared" si="8127"/>
        <v>0</v>
      </c>
      <c r="AZ1969" s="26">
        <f t="shared" si="8128"/>
        <v>0</v>
      </c>
      <c r="BA1969" s="26">
        <f t="shared" si="8129"/>
        <v>0</v>
      </c>
      <c r="BB1969" s="26">
        <f t="shared" si="8087"/>
        <v>13660</v>
      </c>
      <c r="BC1969" s="26">
        <f t="shared" si="8088"/>
        <v>0</v>
      </c>
      <c r="BD1969" s="26">
        <f t="shared" si="8089"/>
        <v>0</v>
      </c>
      <c r="BE1969" s="26">
        <f t="shared" si="8130"/>
        <v>0</v>
      </c>
      <c r="BF1969" s="26">
        <f t="shared" si="8131"/>
        <v>0</v>
      </c>
      <c r="BG1969" s="26">
        <f t="shared" si="8132"/>
        <v>0</v>
      </c>
      <c r="BH1969" s="26">
        <f t="shared" si="8090"/>
        <v>13660</v>
      </c>
      <c r="BI1969" s="26">
        <f t="shared" si="8091"/>
        <v>0</v>
      </c>
      <c r="BJ1969" s="26">
        <f t="shared" si="8092"/>
        <v>0</v>
      </c>
      <c r="BK1969" s="26">
        <f t="shared" si="8133"/>
        <v>0</v>
      </c>
      <c r="BL1969" s="26">
        <f t="shared" si="8134"/>
        <v>0</v>
      </c>
      <c r="BM1969" s="26">
        <f t="shared" si="8135"/>
        <v>0</v>
      </c>
      <c r="BN1969" s="26">
        <f t="shared" si="8093"/>
        <v>13660</v>
      </c>
      <c r="BO1969" s="26">
        <f t="shared" si="8094"/>
        <v>0</v>
      </c>
      <c r="BP1969" s="26">
        <f t="shared" si="8095"/>
        <v>0</v>
      </c>
      <c r="BQ1969" s="26">
        <f t="shared" si="8136"/>
        <v>0</v>
      </c>
      <c r="BR1969" s="26">
        <f t="shared" si="8137"/>
        <v>0</v>
      </c>
      <c r="BS1969" s="26">
        <f t="shared" si="8096"/>
        <v>13660</v>
      </c>
      <c r="BT1969" s="26">
        <f t="shared" si="8097"/>
        <v>0</v>
      </c>
      <c r="BU1969" s="26">
        <f t="shared" si="8098"/>
        <v>0</v>
      </c>
      <c r="BV1969" s="26">
        <f t="shared" si="8138"/>
        <v>0</v>
      </c>
      <c r="BW1969" s="26">
        <f t="shared" si="8139"/>
        <v>0</v>
      </c>
      <c r="BX1969" s="26">
        <f t="shared" si="8099"/>
        <v>13660</v>
      </c>
      <c r="BY1969" s="26">
        <f t="shared" si="8100"/>
        <v>0</v>
      </c>
      <c r="BZ1969" s="26">
        <f t="shared" si="8101"/>
        <v>0</v>
      </c>
      <c r="CA1969" s="26">
        <f t="shared" si="8140"/>
        <v>0</v>
      </c>
      <c r="CB1969" s="26">
        <f t="shared" si="8141"/>
        <v>0</v>
      </c>
      <c r="CC1969" s="26">
        <f t="shared" si="8142"/>
        <v>0</v>
      </c>
      <c r="CD1969" s="26">
        <f t="shared" si="8150"/>
        <v>13660</v>
      </c>
      <c r="CE1969" s="26">
        <f t="shared" si="8151"/>
        <v>0</v>
      </c>
      <c r="CF1969" s="26">
        <f t="shared" si="8152"/>
        <v>0</v>
      </c>
      <c r="CG1969" s="26">
        <f t="shared" si="8143"/>
        <v>0</v>
      </c>
      <c r="CH1969" s="26">
        <f t="shared" si="8144"/>
        <v>0</v>
      </c>
      <c r="CI1969" s="26">
        <f t="shared" si="8145"/>
        <v>0</v>
      </c>
      <c r="CJ1969" s="26">
        <f t="shared" si="8153"/>
        <v>13660</v>
      </c>
      <c r="CK1969" s="26">
        <f t="shared" si="8154"/>
        <v>0</v>
      </c>
      <c r="CL1969" s="26">
        <f t="shared" si="8155"/>
        <v>0</v>
      </c>
      <c r="CM1969" s="26">
        <f t="shared" si="8146"/>
        <v>0</v>
      </c>
      <c r="CN1969" s="26">
        <f t="shared" si="8147"/>
        <v>0</v>
      </c>
      <c r="CO1969" s="26">
        <f t="shared" si="8148"/>
        <v>0</v>
      </c>
      <c r="CP1969" s="26">
        <f t="shared" si="8156"/>
        <v>13660</v>
      </c>
      <c r="CQ1969" s="26">
        <f t="shared" si="8157"/>
        <v>0</v>
      </c>
      <c r="CR1969" s="26">
        <f t="shared" si="8158"/>
        <v>0</v>
      </c>
      <c r="CS1969" s="26">
        <f t="shared" si="8149"/>
        <v>0</v>
      </c>
      <c r="CT1969" s="19"/>
      <c r="CU1969" s="35"/>
    </row>
    <row r="1970" spans="1:105" hidden="1" x14ac:dyDescent="0.3">
      <c r="A1970" s="36" t="s">
        <v>1128</v>
      </c>
      <c r="B1970" s="17">
        <v>460</v>
      </c>
      <c r="C1970" s="16" t="s">
        <v>64</v>
      </c>
      <c r="D1970" s="16" t="s">
        <v>65</v>
      </c>
      <c r="E1970" s="34" t="s">
        <v>66</v>
      </c>
      <c r="F1970" s="26"/>
      <c r="G1970" s="26"/>
      <c r="H1970" s="26"/>
      <c r="I1970" s="26"/>
      <c r="J1970" s="26"/>
      <c r="K1970" s="26"/>
      <c r="L1970" s="26"/>
      <c r="M1970" s="26"/>
      <c r="N1970" s="26"/>
      <c r="O1970" s="26">
        <v>13660</v>
      </c>
      <c r="P1970" s="26"/>
      <c r="Q1970" s="26"/>
      <c r="R1970" s="26">
        <f t="shared" si="8069"/>
        <v>13660</v>
      </c>
      <c r="S1970" s="26">
        <f t="shared" si="8070"/>
        <v>0</v>
      </c>
      <c r="T1970" s="26">
        <f t="shared" si="8071"/>
        <v>0</v>
      </c>
      <c r="U1970" s="26"/>
      <c r="V1970" s="26"/>
      <c r="W1970" s="26"/>
      <c r="X1970" s="26">
        <f t="shared" si="8072"/>
        <v>13660</v>
      </c>
      <c r="Y1970" s="26">
        <f t="shared" si="8073"/>
        <v>0</v>
      </c>
      <c r="Z1970" s="26">
        <f t="shared" si="8074"/>
        <v>0</v>
      </c>
      <c r="AA1970" s="26"/>
      <c r="AB1970" s="26"/>
      <c r="AC1970" s="26"/>
      <c r="AD1970" s="26">
        <f t="shared" si="8075"/>
        <v>13660</v>
      </c>
      <c r="AE1970" s="26">
        <f t="shared" si="8076"/>
        <v>0</v>
      </c>
      <c r="AF1970" s="26">
        <f t="shared" si="8077"/>
        <v>0</v>
      </c>
      <c r="AG1970" s="26"/>
      <c r="AH1970" s="26"/>
      <c r="AI1970" s="26"/>
      <c r="AJ1970" s="26">
        <f t="shared" si="8078"/>
        <v>13660</v>
      </c>
      <c r="AK1970" s="26">
        <f t="shared" si="8079"/>
        <v>0</v>
      </c>
      <c r="AL1970" s="26">
        <f t="shared" si="8080"/>
        <v>0</v>
      </c>
      <c r="AM1970" s="26"/>
      <c r="AN1970" s="26"/>
      <c r="AO1970" s="26"/>
      <c r="AP1970" s="26">
        <f t="shared" si="8081"/>
        <v>13660</v>
      </c>
      <c r="AQ1970" s="26">
        <f t="shared" si="8082"/>
        <v>0</v>
      </c>
      <c r="AR1970" s="26">
        <f t="shared" si="8083"/>
        <v>0</v>
      </c>
      <c r="AS1970" s="26"/>
      <c r="AT1970" s="26"/>
      <c r="AU1970" s="26"/>
      <c r="AV1970" s="26">
        <f t="shared" si="8084"/>
        <v>13660</v>
      </c>
      <c r="AW1970" s="26">
        <f t="shared" si="8085"/>
        <v>0</v>
      </c>
      <c r="AX1970" s="26">
        <f t="shared" si="8086"/>
        <v>0</v>
      </c>
      <c r="AY1970" s="26"/>
      <c r="AZ1970" s="26"/>
      <c r="BA1970" s="26"/>
      <c r="BB1970" s="26">
        <f t="shared" si="8087"/>
        <v>13660</v>
      </c>
      <c r="BC1970" s="26">
        <f t="shared" si="8088"/>
        <v>0</v>
      </c>
      <c r="BD1970" s="26">
        <f t="shared" si="8089"/>
        <v>0</v>
      </c>
      <c r="BE1970" s="26"/>
      <c r="BF1970" s="26"/>
      <c r="BG1970" s="26"/>
      <c r="BH1970" s="26">
        <f t="shared" si="8090"/>
        <v>13660</v>
      </c>
      <c r="BI1970" s="26">
        <f t="shared" si="8091"/>
        <v>0</v>
      </c>
      <c r="BJ1970" s="26">
        <f t="shared" si="8092"/>
        <v>0</v>
      </c>
      <c r="BK1970" s="26"/>
      <c r="BL1970" s="26"/>
      <c r="BM1970" s="26"/>
      <c r="BN1970" s="26">
        <f t="shared" si="8093"/>
        <v>13660</v>
      </c>
      <c r="BO1970" s="26">
        <f t="shared" si="8094"/>
        <v>0</v>
      </c>
      <c r="BP1970" s="26">
        <f t="shared" si="8095"/>
        <v>0</v>
      </c>
      <c r="BQ1970" s="26"/>
      <c r="BR1970" s="26"/>
      <c r="BS1970" s="26">
        <f t="shared" si="8096"/>
        <v>13660</v>
      </c>
      <c r="BT1970" s="26">
        <f t="shared" si="8097"/>
        <v>0</v>
      </c>
      <c r="BU1970" s="26">
        <f t="shared" si="8098"/>
        <v>0</v>
      </c>
      <c r="BV1970" s="26"/>
      <c r="BW1970" s="26"/>
      <c r="BX1970" s="26">
        <f t="shared" si="8099"/>
        <v>13660</v>
      </c>
      <c r="BY1970" s="26">
        <f t="shared" si="8100"/>
        <v>0</v>
      </c>
      <c r="BZ1970" s="26">
        <f t="shared" si="8101"/>
        <v>0</v>
      </c>
      <c r="CA1970" s="26"/>
      <c r="CB1970" s="26"/>
      <c r="CC1970" s="26"/>
      <c r="CD1970" s="26">
        <f t="shared" si="8150"/>
        <v>13660</v>
      </c>
      <c r="CE1970" s="26">
        <f t="shared" si="8151"/>
        <v>0</v>
      </c>
      <c r="CF1970" s="26">
        <f t="shared" si="8152"/>
        <v>0</v>
      </c>
      <c r="CG1970" s="26"/>
      <c r="CH1970" s="26"/>
      <c r="CI1970" s="26"/>
      <c r="CJ1970" s="26">
        <f t="shared" si="8153"/>
        <v>13660</v>
      </c>
      <c r="CK1970" s="26">
        <f t="shared" si="8154"/>
        <v>0</v>
      </c>
      <c r="CL1970" s="26">
        <f t="shared" si="8155"/>
        <v>0</v>
      </c>
      <c r="CM1970" s="26"/>
      <c r="CN1970" s="26"/>
      <c r="CO1970" s="26"/>
      <c r="CP1970" s="26">
        <f t="shared" si="8156"/>
        <v>13660</v>
      </c>
      <c r="CQ1970" s="26">
        <f t="shared" si="8157"/>
        <v>0</v>
      </c>
      <c r="CR1970" s="26">
        <f t="shared" si="8158"/>
        <v>0</v>
      </c>
      <c r="CS1970" s="26"/>
      <c r="CT1970" s="19"/>
      <c r="CU1970" s="35"/>
    </row>
    <row r="1971" spans="1:105" ht="46.8" hidden="1" x14ac:dyDescent="0.3">
      <c r="A1971" s="36" t="s">
        <v>1130</v>
      </c>
      <c r="B1971" s="17"/>
      <c r="C1971" s="16"/>
      <c r="D1971" s="16"/>
      <c r="E1971" s="34" t="s">
        <v>1131</v>
      </c>
      <c r="F1971" s="26"/>
      <c r="G1971" s="26"/>
      <c r="H1971" s="26"/>
      <c r="I1971" s="26"/>
      <c r="J1971" s="26"/>
      <c r="K1971" s="26"/>
      <c r="L1971" s="26"/>
      <c r="M1971" s="26"/>
      <c r="N1971" s="26"/>
      <c r="O1971" s="26"/>
      <c r="P1971" s="26"/>
      <c r="Q1971" s="26"/>
      <c r="R1971" s="26"/>
      <c r="S1971" s="26"/>
      <c r="T1971" s="26"/>
      <c r="U1971" s="26"/>
      <c r="V1971" s="26"/>
      <c r="W1971" s="26"/>
      <c r="X1971" s="26"/>
      <c r="Y1971" s="26"/>
      <c r="Z1971" s="26"/>
      <c r="AA1971" s="26"/>
      <c r="AB1971" s="26"/>
      <c r="AC1971" s="26"/>
      <c r="AD1971" s="26"/>
      <c r="AE1971" s="26"/>
      <c r="AF1971" s="26"/>
      <c r="AG1971" s="26"/>
      <c r="AH1971" s="26"/>
      <c r="AI1971" s="26"/>
      <c r="AJ1971" s="26"/>
      <c r="AK1971" s="26"/>
      <c r="AL1971" s="26"/>
      <c r="AM1971" s="26"/>
      <c r="AN1971" s="26"/>
      <c r="AO1971" s="26"/>
      <c r="AP1971" s="26"/>
      <c r="AQ1971" s="26"/>
      <c r="AR1971" s="26"/>
      <c r="AS1971" s="26"/>
      <c r="AT1971" s="26"/>
      <c r="AU1971" s="26"/>
      <c r="AV1971" s="26"/>
      <c r="AW1971" s="26"/>
      <c r="AX1971" s="26"/>
      <c r="AY1971" s="26"/>
      <c r="AZ1971" s="26"/>
      <c r="BA1971" s="26"/>
      <c r="BB1971" s="26"/>
      <c r="BC1971" s="26"/>
      <c r="BD1971" s="26"/>
      <c r="BE1971" s="26"/>
      <c r="BF1971" s="26"/>
      <c r="BG1971" s="26"/>
      <c r="BH1971" s="26"/>
      <c r="BI1971" s="26"/>
      <c r="BJ1971" s="26"/>
      <c r="BK1971" s="26">
        <f t="shared" si="8133"/>
        <v>23600</v>
      </c>
      <c r="BL1971" s="26">
        <f t="shared" si="8134"/>
        <v>0</v>
      </c>
      <c r="BM1971" s="26">
        <f t="shared" si="8135"/>
        <v>0</v>
      </c>
      <c r="BN1971" s="26">
        <f t="shared" si="8093"/>
        <v>23600</v>
      </c>
      <c r="BO1971" s="26">
        <f t="shared" si="8094"/>
        <v>0</v>
      </c>
      <c r="BP1971" s="26">
        <f t="shared" si="8095"/>
        <v>0</v>
      </c>
      <c r="BQ1971" s="26">
        <f t="shared" si="8136"/>
        <v>0</v>
      </c>
      <c r="BR1971" s="26">
        <f t="shared" si="8137"/>
        <v>0</v>
      </c>
      <c r="BS1971" s="26">
        <f t="shared" si="8096"/>
        <v>23600</v>
      </c>
      <c r="BT1971" s="26">
        <f t="shared" si="8097"/>
        <v>0</v>
      </c>
      <c r="BU1971" s="26">
        <f t="shared" si="8098"/>
        <v>0</v>
      </c>
      <c r="BV1971" s="26">
        <f t="shared" si="8138"/>
        <v>0</v>
      </c>
      <c r="BW1971" s="26">
        <f t="shared" si="8139"/>
        <v>0</v>
      </c>
      <c r="BX1971" s="26">
        <f t="shared" si="8099"/>
        <v>23600</v>
      </c>
      <c r="BY1971" s="26">
        <f t="shared" si="8100"/>
        <v>0</v>
      </c>
      <c r="BZ1971" s="26">
        <f t="shared" si="8101"/>
        <v>0</v>
      </c>
      <c r="CA1971" s="26">
        <f t="shared" si="8140"/>
        <v>0</v>
      </c>
      <c r="CB1971" s="26">
        <f t="shared" si="8141"/>
        <v>0</v>
      </c>
      <c r="CC1971" s="26">
        <f t="shared" si="8142"/>
        <v>0</v>
      </c>
      <c r="CD1971" s="26">
        <f t="shared" si="8150"/>
        <v>23600</v>
      </c>
      <c r="CE1971" s="26">
        <f t="shared" si="8151"/>
        <v>0</v>
      </c>
      <c r="CF1971" s="26">
        <f t="shared" si="8152"/>
        <v>0</v>
      </c>
      <c r="CG1971" s="26">
        <f t="shared" si="8143"/>
        <v>0</v>
      </c>
      <c r="CH1971" s="26">
        <f t="shared" si="8144"/>
        <v>0</v>
      </c>
      <c r="CI1971" s="26">
        <f t="shared" si="8145"/>
        <v>0</v>
      </c>
      <c r="CJ1971" s="26">
        <f t="shared" si="8153"/>
        <v>23600</v>
      </c>
      <c r="CK1971" s="26">
        <f t="shared" si="8154"/>
        <v>0</v>
      </c>
      <c r="CL1971" s="26">
        <f t="shared" si="8155"/>
        <v>0</v>
      </c>
      <c r="CM1971" s="26">
        <f t="shared" si="8146"/>
        <v>0</v>
      </c>
      <c r="CN1971" s="26">
        <f t="shared" si="8147"/>
        <v>0</v>
      </c>
      <c r="CO1971" s="26">
        <f t="shared" si="8148"/>
        <v>0</v>
      </c>
      <c r="CP1971" s="26">
        <f t="shared" si="8156"/>
        <v>23600</v>
      </c>
      <c r="CQ1971" s="26">
        <f t="shared" si="8157"/>
        <v>0</v>
      </c>
      <c r="CR1971" s="26">
        <f t="shared" si="8158"/>
        <v>0</v>
      </c>
      <c r="CS1971" s="26">
        <f t="shared" si="8149"/>
        <v>0</v>
      </c>
      <c r="CT1971" s="19"/>
      <c r="CU1971" s="35"/>
    </row>
    <row r="1972" spans="1:105" ht="31.2" hidden="1" x14ac:dyDescent="0.3">
      <c r="A1972" s="36" t="s">
        <v>1132</v>
      </c>
      <c r="B1972" s="17"/>
      <c r="C1972" s="16"/>
      <c r="D1972" s="16"/>
      <c r="E1972" s="34" t="s">
        <v>1133</v>
      </c>
      <c r="F1972" s="26"/>
      <c r="G1972" s="26"/>
      <c r="H1972" s="26"/>
      <c r="I1972" s="26"/>
      <c r="J1972" s="26"/>
      <c r="K1972" s="26"/>
      <c r="L1972" s="26"/>
      <c r="M1972" s="26"/>
      <c r="N1972" s="26"/>
      <c r="O1972" s="26"/>
      <c r="P1972" s="26"/>
      <c r="Q1972" s="26"/>
      <c r="R1972" s="26"/>
      <c r="S1972" s="26"/>
      <c r="T1972" s="26"/>
      <c r="U1972" s="26"/>
      <c r="V1972" s="26"/>
      <c r="W1972" s="26"/>
      <c r="X1972" s="26"/>
      <c r="Y1972" s="26"/>
      <c r="Z1972" s="26"/>
      <c r="AA1972" s="26"/>
      <c r="AB1972" s="26"/>
      <c r="AC1972" s="26"/>
      <c r="AD1972" s="26"/>
      <c r="AE1972" s="26"/>
      <c r="AF1972" s="26"/>
      <c r="AG1972" s="26"/>
      <c r="AH1972" s="26"/>
      <c r="AI1972" s="26"/>
      <c r="AJ1972" s="26"/>
      <c r="AK1972" s="26"/>
      <c r="AL1972" s="26"/>
      <c r="AM1972" s="26"/>
      <c r="AN1972" s="26"/>
      <c r="AO1972" s="26"/>
      <c r="AP1972" s="26"/>
      <c r="AQ1972" s="26"/>
      <c r="AR1972" s="26"/>
      <c r="AS1972" s="26"/>
      <c r="AT1972" s="26"/>
      <c r="AU1972" s="26"/>
      <c r="AV1972" s="26"/>
      <c r="AW1972" s="26"/>
      <c r="AX1972" s="26"/>
      <c r="AY1972" s="26"/>
      <c r="AZ1972" s="26"/>
      <c r="BA1972" s="26"/>
      <c r="BB1972" s="26"/>
      <c r="BC1972" s="26"/>
      <c r="BD1972" s="26"/>
      <c r="BE1972" s="26"/>
      <c r="BF1972" s="26"/>
      <c r="BG1972" s="26"/>
      <c r="BH1972" s="26"/>
      <c r="BI1972" s="26"/>
      <c r="BJ1972" s="26"/>
      <c r="BK1972" s="26">
        <f t="shared" si="8133"/>
        <v>23600</v>
      </c>
      <c r="BL1972" s="26">
        <f t="shared" si="8134"/>
        <v>0</v>
      </c>
      <c r="BM1972" s="26">
        <f t="shared" si="8135"/>
        <v>0</v>
      </c>
      <c r="BN1972" s="26">
        <f t="shared" si="8093"/>
        <v>23600</v>
      </c>
      <c r="BO1972" s="26">
        <f t="shared" si="8094"/>
        <v>0</v>
      </c>
      <c r="BP1972" s="26">
        <f t="shared" si="8095"/>
        <v>0</v>
      </c>
      <c r="BQ1972" s="26">
        <f t="shared" si="8136"/>
        <v>0</v>
      </c>
      <c r="BR1972" s="26">
        <f t="shared" si="8137"/>
        <v>0</v>
      </c>
      <c r="BS1972" s="26">
        <f t="shared" si="8096"/>
        <v>23600</v>
      </c>
      <c r="BT1972" s="26">
        <f t="shared" si="8097"/>
        <v>0</v>
      </c>
      <c r="BU1972" s="26">
        <f t="shared" si="8098"/>
        <v>0</v>
      </c>
      <c r="BV1972" s="26">
        <f t="shared" si="8138"/>
        <v>0</v>
      </c>
      <c r="BW1972" s="26">
        <f t="shared" si="8139"/>
        <v>0</v>
      </c>
      <c r="BX1972" s="26">
        <f t="shared" si="8099"/>
        <v>23600</v>
      </c>
      <c r="BY1972" s="26">
        <f t="shared" si="8100"/>
        <v>0</v>
      </c>
      <c r="BZ1972" s="26">
        <f t="shared" si="8101"/>
        <v>0</v>
      </c>
      <c r="CA1972" s="26">
        <f t="shared" si="8140"/>
        <v>0</v>
      </c>
      <c r="CB1972" s="26">
        <f t="shared" si="8141"/>
        <v>0</v>
      </c>
      <c r="CC1972" s="26">
        <f t="shared" si="8142"/>
        <v>0</v>
      </c>
      <c r="CD1972" s="26">
        <f t="shared" si="8150"/>
        <v>23600</v>
      </c>
      <c r="CE1972" s="26">
        <f t="shared" si="8151"/>
        <v>0</v>
      </c>
      <c r="CF1972" s="26">
        <f t="shared" si="8152"/>
        <v>0</v>
      </c>
      <c r="CG1972" s="26">
        <f t="shared" si="8143"/>
        <v>0</v>
      </c>
      <c r="CH1972" s="26">
        <f t="shared" si="8144"/>
        <v>0</v>
      </c>
      <c r="CI1972" s="26">
        <f t="shared" si="8145"/>
        <v>0</v>
      </c>
      <c r="CJ1972" s="26">
        <f t="shared" si="8153"/>
        <v>23600</v>
      </c>
      <c r="CK1972" s="26">
        <f t="shared" si="8154"/>
        <v>0</v>
      </c>
      <c r="CL1972" s="26">
        <f t="shared" si="8155"/>
        <v>0</v>
      </c>
      <c r="CM1972" s="26">
        <f t="shared" si="8146"/>
        <v>0</v>
      </c>
      <c r="CN1972" s="26">
        <f t="shared" si="8147"/>
        <v>0</v>
      </c>
      <c r="CO1972" s="26">
        <f t="shared" si="8148"/>
        <v>0</v>
      </c>
      <c r="CP1972" s="26">
        <f t="shared" si="8156"/>
        <v>23600</v>
      </c>
      <c r="CQ1972" s="26">
        <f t="shared" si="8157"/>
        <v>0</v>
      </c>
      <c r="CR1972" s="26">
        <f t="shared" si="8158"/>
        <v>0</v>
      </c>
      <c r="CS1972" s="26">
        <f t="shared" si="8149"/>
        <v>0</v>
      </c>
      <c r="CT1972" s="19"/>
      <c r="CU1972" s="35"/>
    </row>
    <row r="1973" spans="1:105" ht="46.8" hidden="1" x14ac:dyDescent="0.3">
      <c r="A1973" s="36" t="s">
        <v>1132</v>
      </c>
      <c r="B1973" s="17">
        <v>400</v>
      </c>
      <c r="C1973" s="16"/>
      <c r="D1973" s="16"/>
      <c r="E1973" s="34" t="s">
        <v>82</v>
      </c>
      <c r="F1973" s="26"/>
      <c r="G1973" s="26"/>
      <c r="H1973" s="26"/>
      <c r="I1973" s="26"/>
      <c r="J1973" s="26"/>
      <c r="K1973" s="26"/>
      <c r="L1973" s="26"/>
      <c r="M1973" s="26"/>
      <c r="N1973" s="26"/>
      <c r="O1973" s="26"/>
      <c r="P1973" s="26"/>
      <c r="Q1973" s="26"/>
      <c r="R1973" s="26"/>
      <c r="S1973" s="26"/>
      <c r="T1973" s="26"/>
      <c r="U1973" s="26"/>
      <c r="V1973" s="26"/>
      <c r="W1973" s="26"/>
      <c r="X1973" s="26"/>
      <c r="Y1973" s="26"/>
      <c r="Z1973" s="26"/>
      <c r="AA1973" s="26"/>
      <c r="AB1973" s="26"/>
      <c r="AC1973" s="26"/>
      <c r="AD1973" s="26"/>
      <c r="AE1973" s="26"/>
      <c r="AF1973" s="26"/>
      <c r="AG1973" s="26"/>
      <c r="AH1973" s="26"/>
      <c r="AI1973" s="26"/>
      <c r="AJ1973" s="26"/>
      <c r="AK1973" s="26"/>
      <c r="AL1973" s="26"/>
      <c r="AM1973" s="26"/>
      <c r="AN1973" s="26"/>
      <c r="AO1973" s="26"/>
      <c r="AP1973" s="26"/>
      <c r="AQ1973" s="26"/>
      <c r="AR1973" s="26"/>
      <c r="AS1973" s="26"/>
      <c r="AT1973" s="26"/>
      <c r="AU1973" s="26"/>
      <c r="AV1973" s="26"/>
      <c r="AW1973" s="26"/>
      <c r="AX1973" s="26"/>
      <c r="AY1973" s="26"/>
      <c r="AZ1973" s="26"/>
      <c r="BA1973" s="26"/>
      <c r="BB1973" s="26"/>
      <c r="BC1973" s="26"/>
      <c r="BD1973" s="26"/>
      <c r="BE1973" s="26"/>
      <c r="BF1973" s="26"/>
      <c r="BG1973" s="26"/>
      <c r="BH1973" s="26"/>
      <c r="BI1973" s="26"/>
      <c r="BJ1973" s="26"/>
      <c r="BK1973" s="26">
        <f t="shared" si="8133"/>
        <v>23600</v>
      </c>
      <c r="BL1973" s="26">
        <f t="shared" si="8134"/>
        <v>0</v>
      </c>
      <c r="BM1973" s="26">
        <f t="shared" si="8135"/>
        <v>0</v>
      </c>
      <c r="BN1973" s="26">
        <f t="shared" si="8093"/>
        <v>23600</v>
      </c>
      <c r="BO1973" s="26">
        <f t="shared" si="8094"/>
        <v>0</v>
      </c>
      <c r="BP1973" s="26">
        <f t="shared" si="8095"/>
        <v>0</v>
      </c>
      <c r="BQ1973" s="26">
        <f t="shared" si="8136"/>
        <v>0</v>
      </c>
      <c r="BR1973" s="26">
        <f t="shared" si="8137"/>
        <v>0</v>
      </c>
      <c r="BS1973" s="26">
        <f t="shared" si="8096"/>
        <v>23600</v>
      </c>
      <c r="BT1973" s="26">
        <f t="shared" si="8097"/>
        <v>0</v>
      </c>
      <c r="BU1973" s="26">
        <f t="shared" si="8098"/>
        <v>0</v>
      </c>
      <c r="BV1973" s="26">
        <f t="shared" si="8138"/>
        <v>0</v>
      </c>
      <c r="BW1973" s="26">
        <f t="shared" si="8139"/>
        <v>0</v>
      </c>
      <c r="BX1973" s="26">
        <f t="shared" si="8099"/>
        <v>23600</v>
      </c>
      <c r="BY1973" s="26">
        <f t="shared" si="8100"/>
        <v>0</v>
      </c>
      <c r="BZ1973" s="26">
        <f t="shared" si="8101"/>
        <v>0</v>
      </c>
      <c r="CA1973" s="26">
        <f t="shared" si="8140"/>
        <v>0</v>
      </c>
      <c r="CB1973" s="26">
        <f t="shared" si="8141"/>
        <v>0</v>
      </c>
      <c r="CC1973" s="26">
        <f t="shared" si="8142"/>
        <v>0</v>
      </c>
      <c r="CD1973" s="26">
        <f t="shared" si="8150"/>
        <v>23600</v>
      </c>
      <c r="CE1973" s="26">
        <f t="shared" si="8151"/>
        <v>0</v>
      </c>
      <c r="CF1973" s="26">
        <f t="shared" si="8152"/>
        <v>0</v>
      </c>
      <c r="CG1973" s="26">
        <f t="shared" si="8143"/>
        <v>0</v>
      </c>
      <c r="CH1973" s="26">
        <f t="shared" si="8144"/>
        <v>0</v>
      </c>
      <c r="CI1973" s="26">
        <f t="shared" si="8145"/>
        <v>0</v>
      </c>
      <c r="CJ1973" s="26">
        <f t="shared" si="8153"/>
        <v>23600</v>
      </c>
      <c r="CK1973" s="26">
        <f t="shared" si="8154"/>
        <v>0</v>
      </c>
      <c r="CL1973" s="26">
        <f t="shared" si="8155"/>
        <v>0</v>
      </c>
      <c r="CM1973" s="26">
        <f t="shared" si="8146"/>
        <v>0</v>
      </c>
      <c r="CN1973" s="26">
        <f t="shared" si="8147"/>
        <v>0</v>
      </c>
      <c r="CO1973" s="26">
        <f t="shared" si="8148"/>
        <v>0</v>
      </c>
      <c r="CP1973" s="26">
        <f t="shared" si="8156"/>
        <v>23600</v>
      </c>
      <c r="CQ1973" s="26">
        <f t="shared" si="8157"/>
        <v>0</v>
      </c>
      <c r="CR1973" s="26">
        <f t="shared" si="8158"/>
        <v>0</v>
      </c>
      <c r="CS1973" s="26">
        <f t="shared" si="8149"/>
        <v>0</v>
      </c>
      <c r="CT1973" s="19"/>
      <c r="CU1973" s="35"/>
    </row>
    <row r="1974" spans="1:105" hidden="1" x14ac:dyDescent="0.3">
      <c r="A1974" s="36" t="s">
        <v>1132</v>
      </c>
      <c r="B1974" s="17">
        <v>410</v>
      </c>
      <c r="C1974" s="16"/>
      <c r="D1974" s="16"/>
      <c r="E1974" s="34" t="s">
        <v>83</v>
      </c>
      <c r="F1974" s="26"/>
      <c r="G1974" s="26"/>
      <c r="H1974" s="26"/>
      <c r="I1974" s="26"/>
      <c r="J1974" s="26"/>
      <c r="K1974" s="26"/>
      <c r="L1974" s="26"/>
      <c r="M1974" s="26"/>
      <c r="N1974" s="26"/>
      <c r="O1974" s="26"/>
      <c r="P1974" s="26"/>
      <c r="Q1974" s="26"/>
      <c r="R1974" s="26"/>
      <c r="S1974" s="26"/>
      <c r="T1974" s="26"/>
      <c r="U1974" s="26"/>
      <c r="V1974" s="26"/>
      <c r="W1974" s="26"/>
      <c r="X1974" s="26"/>
      <c r="Y1974" s="26"/>
      <c r="Z1974" s="26"/>
      <c r="AA1974" s="26"/>
      <c r="AB1974" s="26"/>
      <c r="AC1974" s="26"/>
      <c r="AD1974" s="26"/>
      <c r="AE1974" s="26"/>
      <c r="AF1974" s="26"/>
      <c r="AG1974" s="26"/>
      <c r="AH1974" s="26"/>
      <c r="AI1974" s="26"/>
      <c r="AJ1974" s="26"/>
      <c r="AK1974" s="26"/>
      <c r="AL1974" s="26"/>
      <c r="AM1974" s="26"/>
      <c r="AN1974" s="26"/>
      <c r="AO1974" s="26"/>
      <c r="AP1974" s="26"/>
      <c r="AQ1974" s="26"/>
      <c r="AR1974" s="26"/>
      <c r="AS1974" s="26"/>
      <c r="AT1974" s="26"/>
      <c r="AU1974" s="26"/>
      <c r="AV1974" s="26"/>
      <c r="AW1974" s="26"/>
      <c r="AX1974" s="26"/>
      <c r="AY1974" s="26"/>
      <c r="AZ1974" s="26"/>
      <c r="BA1974" s="26"/>
      <c r="BB1974" s="26"/>
      <c r="BC1974" s="26"/>
      <c r="BD1974" s="26"/>
      <c r="BE1974" s="26"/>
      <c r="BF1974" s="26"/>
      <c r="BG1974" s="26"/>
      <c r="BH1974" s="26"/>
      <c r="BI1974" s="26"/>
      <c r="BJ1974" s="26"/>
      <c r="BK1974" s="26">
        <f t="shared" si="8133"/>
        <v>23600</v>
      </c>
      <c r="BL1974" s="26">
        <f t="shared" si="8134"/>
        <v>0</v>
      </c>
      <c r="BM1974" s="26">
        <f t="shared" si="8135"/>
        <v>0</v>
      </c>
      <c r="BN1974" s="26">
        <f t="shared" si="8093"/>
        <v>23600</v>
      </c>
      <c r="BO1974" s="26">
        <f t="shared" si="8094"/>
        <v>0</v>
      </c>
      <c r="BP1974" s="26">
        <f t="shared" si="8095"/>
        <v>0</v>
      </c>
      <c r="BQ1974" s="26">
        <f t="shared" si="8136"/>
        <v>0</v>
      </c>
      <c r="BR1974" s="26">
        <f t="shared" si="8137"/>
        <v>0</v>
      </c>
      <c r="BS1974" s="26">
        <f t="shared" si="8096"/>
        <v>23600</v>
      </c>
      <c r="BT1974" s="26">
        <f t="shared" si="8097"/>
        <v>0</v>
      </c>
      <c r="BU1974" s="26">
        <f t="shared" si="8098"/>
        <v>0</v>
      </c>
      <c r="BV1974" s="26">
        <f t="shared" si="8138"/>
        <v>0</v>
      </c>
      <c r="BW1974" s="26">
        <f t="shared" si="8139"/>
        <v>0</v>
      </c>
      <c r="BX1974" s="26">
        <f t="shared" si="8099"/>
        <v>23600</v>
      </c>
      <c r="BY1974" s="26">
        <f t="shared" si="8100"/>
        <v>0</v>
      </c>
      <c r="BZ1974" s="26">
        <f t="shared" si="8101"/>
        <v>0</v>
      </c>
      <c r="CA1974" s="26">
        <f t="shared" si="8140"/>
        <v>0</v>
      </c>
      <c r="CB1974" s="26">
        <f t="shared" si="8141"/>
        <v>0</v>
      </c>
      <c r="CC1974" s="26">
        <f t="shared" si="8142"/>
        <v>0</v>
      </c>
      <c r="CD1974" s="26">
        <f t="shared" si="8150"/>
        <v>23600</v>
      </c>
      <c r="CE1974" s="26">
        <f t="shared" si="8151"/>
        <v>0</v>
      </c>
      <c r="CF1974" s="26">
        <f t="shared" si="8152"/>
        <v>0</v>
      </c>
      <c r="CG1974" s="26">
        <f t="shared" si="8143"/>
        <v>0</v>
      </c>
      <c r="CH1974" s="26">
        <f t="shared" si="8144"/>
        <v>0</v>
      </c>
      <c r="CI1974" s="26">
        <f t="shared" si="8145"/>
        <v>0</v>
      </c>
      <c r="CJ1974" s="26">
        <f t="shared" si="8153"/>
        <v>23600</v>
      </c>
      <c r="CK1974" s="26">
        <f t="shared" si="8154"/>
        <v>0</v>
      </c>
      <c r="CL1974" s="26">
        <f t="shared" si="8155"/>
        <v>0</v>
      </c>
      <c r="CM1974" s="26">
        <f t="shared" si="8146"/>
        <v>0</v>
      </c>
      <c r="CN1974" s="26">
        <f t="shared" si="8147"/>
        <v>0</v>
      </c>
      <c r="CO1974" s="26">
        <f t="shared" si="8148"/>
        <v>0</v>
      </c>
      <c r="CP1974" s="26">
        <f t="shared" si="8156"/>
        <v>23600</v>
      </c>
      <c r="CQ1974" s="26">
        <f t="shared" si="8157"/>
        <v>0</v>
      </c>
      <c r="CR1974" s="26">
        <f t="shared" si="8158"/>
        <v>0</v>
      </c>
      <c r="CS1974" s="26">
        <f t="shared" si="8149"/>
        <v>0</v>
      </c>
      <c r="CT1974" s="19"/>
      <c r="CU1974" s="35"/>
    </row>
    <row r="1975" spans="1:105" hidden="1" x14ac:dyDescent="0.3">
      <c r="A1975" s="36" t="s">
        <v>1132</v>
      </c>
      <c r="B1975" s="17">
        <v>410</v>
      </c>
      <c r="C1975" s="16" t="s">
        <v>64</v>
      </c>
      <c r="D1975" s="16" t="s">
        <v>311</v>
      </c>
      <c r="E1975" s="34" t="s">
        <v>1082</v>
      </c>
      <c r="F1975" s="26"/>
      <c r="G1975" s="26"/>
      <c r="H1975" s="26"/>
      <c r="I1975" s="26"/>
      <c r="J1975" s="26"/>
      <c r="K1975" s="26"/>
      <c r="L1975" s="26"/>
      <c r="M1975" s="26"/>
      <c r="N1975" s="26"/>
      <c r="O1975" s="26"/>
      <c r="P1975" s="26"/>
      <c r="Q1975" s="26"/>
      <c r="R1975" s="26"/>
      <c r="S1975" s="26"/>
      <c r="T1975" s="26"/>
      <c r="U1975" s="26"/>
      <c r="V1975" s="26"/>
      <c r="W1975" s="26"/>
      <c r="X1975" s="26"/>
      <c r="Y1975" s="26"/>
      <c r="Z1975" s="26"/>
      <c r="AA1975" s="26"/>
      <c r="AB1975" s="26"/>
      <c r="AC1975" s="26"/>
      <c r="AD1975" s="26"/>
      <c r="AE1975" s="26"/>
      <c r="AF1975" s="26"/>
      <c r="AG1975" s="26"/>
      <c r="AH1975" s="26"/>
      <c r="AI1975" s="26"/>
      <c r="AJ1975" s="26"/>
      <c r="AK1975" s="26"/>
      <c r="AL1975" s="26"/>
      <c r="AM1975" s="26"/>
      <c r="AN1975" s="26"/>
      <c r="AO1975" s="26"/>
      <c r="AP1975" s="26"/>
      <c r="AQ1975" s="26"/>
      <c r="AR1975" s="26"/>
      <c r="AS1975" s="26"/>
      <c r="AT1975" s="26"/>
      <c r="AU1975" s="26"/>
      <c r="AV1975" s="26"/>
      <c r="AW1975" s="26"/>
      <c r="AX1975" s="26"/>
      <c r="AY1975" s="26"/>
      <c r="AZ1975" s="26"/>
      <c r="BA1975" s="26"/>
      <c r="BB1975" s="26"/>
      <c r="BC1975" s="26"/>
      <c r="BD1975" s="26"/>
      <c r="BE1975" s="26"/>
      <c r="BF1975" s="26"/>
      <c r="BG1975" s="26"/>
      <c r="BH1975" s="26"/>
      <c r="BI1975" s="26"/>
      <c r="BJ1975" s="26"/>
      <c r="BK1975" s="26">
        <v>23600</v>
      </c>
      <c r="BL1975" s="26"/>
      <c r="BM1975" s="26"/>
      <c r="BN1975" s="26">
        <f t="shared" si="8093"/>
        <v>23600</v>
      </c>
      <c r="BO1975" s="26">
        <f t="shared" si="8094"/>
        <v>0</v>
      </c>
      <c r="BP1975" s="26">
        <f t="shared" si="8095"/>
        <v>0</v>
      </c>
      <c r="BQ1975" s="26"/>
      <c r="BR1975" s="26"/>
      <c r="BS1975" s="26">
        <f t="shared" si="8096"/>
        <v>23600</v>
      </c>
      <c r="BT1975" s="26">
        <f t="shared" si="8097"/>
        <v>0</v>
      </c>
      <c r="BU1975" s="26">
        <f t="shared" si="8098"/>
        <v>0</v>
      </c>
      <c r="BV1975" s="26"/>
      <c r="BW1975" s="26"/>
      <c r="BX1975" s="26">
        <f t="shared" si="8099"/>
        <v>23600</v>
      </c>
      <c r="BY1975" s="26">
        <f t="shared" si="8100"/>
        <v>0</v>
      </c>
      <c r="BZ1975" s="26">
        <f t="shared" si="8101"/>
        <v>0</v>
      </c>
      <c r="CA1975" s="26"/>
      <c r="CB1975" s="26"/>
      <c r="CC1975" s="26"/>
      <c r="CD1975" s="26">
        <f t="shared" si="8150"/>
        <v>23600</v>
      </c>
      <c r="CE1975" s="26">
        <f t="shared" si="8151"/>
        <v>0</v>
      </c>
      <c r="CF1975" s="26">
        <f t="shared" si="8152"/>
        <v>0</v>
      </c>
      <c r="CG1975" s="26"/>
      <c r="CH1975" s="26"/>
      <c r="CI1975" s="26"/>
      <c r="CJ1975" s="26">
        <f t="shared" si="8153"/>
        <v>23600</v>
      </c>
      <c r="CK1975" s="26">
        <f t="shared" si="8154"/>
        <v>0</v>
      </c>
      <c r="CL1975" s="26">
        <f t="shared" si="8155"/>
        <v>0</v>
      </c>
      <c r="CM1975" s="26"/>
      <c r="CN1975" s="26"/>
      <c r="CO1975" s="26"/>
      <c r="CP1975" s="26">
        <f t="shared" si="8156"/>
        <v>23600</v>
      </c>
      <c r="CQ1975" s="26">
        <f t="shared" si="8157"/>
        <v>0</v>
      </c>
      <c r="CR1975" s="26">
        <f t="shared" si="8158"/>
        <v>0</v>
      </c>
      <c r="CS1975" s="26"/>
      <c r="CT1975" s="19"/>
      <c r="CU1975" s="35"/>
    </row>
    <row r="1976" spans="1:105" ht="31.2" hidden="1" x14ac:dyDescent="0.3">
      <c r="A1976" s="36" t="s">
        <v>1134</v>
      </c>
      <c r="B1976" s="17"/>
      <c r="C1976" s="16"/>
      <c r="D1976" s="16"/>
      <c r="E1976" s="34" t="s">
        <v>1135</v>
      </c>
      <c r="F1976" s="26">
        <f t="shared" si="8103"/>
        <v>71.400000000000006</v>
      </c>
      <c r="G1976" s="26">
        <f t="shared" si="8104"/>
        <v>0</v>
      </c>
      <c r="H1976" s="26">
        <f t="shared" si="8105"/>
        <v>0</v>
      </c>
      <c r="I1976" s="26">
        <f t="shared" si="8106"/>
        <v>0</v>
      </c>
      <c r="J1976" s="26">
        <f t="shared" si="8107"/>
        <v>0</v>
      </c>
      <c r="K1976" s="26">
        <f t="shared" si="8108"/>
        <v>0</v>
      </c>
      <c r="L1976" s="26">
        <f t="shared" si="8066"/>
        <v>71.400000000000006</v>
      </c>
      <c r="M1976" s="26">
        <f t="shared" si="8067"/>
        <v>0</v>
      </c>
      <c r="N1976" s="26">
        <f t="shared" si="8068"/>
        <v>0</v>
      </c>
      <c r="O1976" s="26">
        <f t="shared" si="8109"/>
        <v>71268.842000000004</v>
      </c>
      <c r="P1976" s="26">
        <f t="shared" si="8110"/>
        <v>0</v>
      </c>
      <c r="Q1976" s="26">
        <f t="shared" si="8111"/>
        <v>0</v>
      </c>
      <c r="R1976" s="26">
        <f t="shared" si="8069"/>
        <v>71340.241999999998</v>
      </c>
      <c r="S1976" s="26">
        <f t="shared" si="8070"/>
        <v>0</v>
      </c>
      <c r="T1976" s="26">
        <f t="shared" si="8071"/>
        <v>0</v>
      </c>
      <c r="U1976" s="26">
        <f t="shared" si="8112"/>
        <v>0</v>
      </c>
      <c r="V1976" s="26">
        <f t="shared" si="8113"/>
        <v>0</v>
      </c>
      <c r="W1976" s="26">
        <f t="shared" si="8114"/>
        <v>0</v>
      </c>
      <c r="X1976" s="26">
        <f t="shared" si="8072"/>
        <v>71340.241999999998</v>
      </c>
      <c r="Y1976" s="26">
        <f t="shared" si="8073"/>
        <v>0</v>
      </c>
      <c r="Z1976" s="26">
        <f t="shared" si="8074"/>
        <v>0</v>
      </c>
      <c r="AA1976" s="26">
        <f t="shared" si="8115"/>
        <v>0</v>
      </c>
      <c r="AB1976" s="26">
        <f t="shared" si="8116"/>
        <v>0</v>
      </c>
      <c r="AC1976" s="26">
        <f t="shared" si="8117"/>
        <v>0</v>
      </c>
      <c r="AD1976" s="26">
        <f t="shared" si="8075"/>
        <v>71340.241999999998</v>
      </c>
      <c r="AE1976" s="26">
        <f t="shared" si="8076"/>
        <v>0</v>
      </c>
      <c r="AF1976" s="26">
        <f t="shared" si="8077"/>
        <v>0</v>
      </c>
      <c r="AG1976" s="26">
        <f t="shared" si="8118"/>
        <v>0</v>
      </c>
      <c r="AH1976" s="26">
        <f t="shared" si="8119"/>
        <v>0</v>
      </c>
      <c r="AI1976" s="26">
        <f t="shared" si="8120"/>
        <v>0</v>
      </c>
      <c r="AJ1976" s="26">
        <f t="shared" si="8078"/>
        <v>71340.241999999998</v>
      </c>
      <c r="AK1976" s="26">
        <f t="shared" si="8079"/>
        <v>0</v>
      </c>
      <c r="AL1976" s="26">
        <f t="shared" si="8080"/>
        <v>0</v>
      </c>
      <c r="AM1976" s="26">
        <f t="shared" si="8121"/>
        <v>0</v>
      </c>
      <c r="AN1976" s="26">
        <f t="shared" si="8122"/>
        <v>0</v>
      </c>
      <c r="AO1976" s="26">
        <f t="shared" si="8123"/>
        <v>0</v>
      </c>
      <c r="AP1976" s="26">
        <f t="shared" si="8081"/>
        <v>71340.241999999998</v>
      </c>
      <c r="AQ1976" s="26">
        <f t="shared" si="8082"/>
        <v>0</v>
      </c>
      <c r="AR1976" s="26">
        <f t="shared" si="8083"/>
        <v>0</v>
      </c>
      <c r="AS1976" s="26">
        <f t="shared" si="8124"/>
        <v>0</v>
      </c>
      <c r="AT1976" s="26">
        <f t="shared" si="8125"/>
        <v>0</v>
      </c>
      <c r="AU1976" s="26">
        <f t="shared" si="8126"/>
        <v>0</v>
      </c>
      <c r="AV1976" s="26">
        <f t="shared" si="8084"/>
        <v>71340.241999999998</v>
      </c>
      <c r="AW1976" s="26">
        <f t="shared" si="8085"/>
        <v>0</v>
      </c>
      <c r="AX1976" s="26">
        <f t="shared" si="8086"/>
        <v>0</v>
      </c>
      <c r="AY1976" s="26">
        <f t="shared" si="8127"/>
        <v>0</v>
      </c>
      <c r="AZ1976" s="26">
        <f t="shared" si="8128"/>
        <v>0</v>
      </c>
      <c r="BA1976" s="26">
        <f t="shared" si="8129"/>
        <v>0</v>
      </c>
      <c r="BB1976" s="26">
        <f t="shared" si="8087"/>
        <v>71340.241999999998</v>
      </c>
      <c r="BC1976" s="26">
        <f t="shared" si="8088"/>
        <v>0</v>
      </c>
      <c r="BD1976" s="26">
        <f t="shared" si="8089"/>
        <v>0</v>
      </c>
      <c r="BE1976" s="26">
        <f t="shared" si="8130"/>
        <v>0</v>
      </c>
      <c r="BF1976" s="26">
        <f t="shared" si="8131"/>
        <v>0</v>
      </c>
      <c r="BG1976" s="26">
        <f t="shared" si="8132"/>
        <v>0</v>
      </c>
      <c r="BH1976" s="26">
        <f t="shared" si="8090"/>
        <v>71340.241999999998</v>
      </c>
      <c r="BI1976" s="26">
        <f t="shared" si="8091"/>
        <v>0</v>
      </c>
      <c r="BJ1976" s="26">
        <f t="shared" si="8092"/>
        <v>0</v>
      </c>
      <c r="BK1976" s="26">
        <f t="shared" si="8133"/>
        <v>0</v>
      </c>
      <c r="BL1976" s="26">
        <f t="shared" si="8134"/>
        <v>0</v>
      </c>
      <c r="BM1976" s="26">
        <f t="shared" si="8135"/>
        <v>0</v>
      </c>
      <c r="BN1976" s="26">
        <f t="shared" si="8093"/>
        <v>71340.241999999998</v>
      </c>
      <c r="BO1976" s="26">
        <f t="shared" si="8094"/>
        <v>0</v>
      </c>
      <c r="BP1976" s="26">
        <f t="shared" si="8095"/>
        <v>0</v>
      </c>
      <c r="BQ1976" s="26">
        <f t="shared" si="8136"/>
        <v>0</v>
      </c>
      <c r="BR1976" s="26">
        <f t="shared" si="8137"/>
        <v>0</v>
      </c>
      <c r="BS1976" s="26">
        <f t="shared" si="8096"/>
        <v>71340.241999999998</v>
      </c>
      <c r="BT1976" s="26">
        <f t="shared" si="8097"/>
        <v>0</v>
      </c>
      <c r="BU1976" s="26">
        <f t="shared" si="8098"/>
        <v>0</v>
      </c>
      <c r="BV1976" s="26">
        <f t="shared" si="8138"/>
        <v>0</v>
      </c>
      <c r="BW1976" s="26">
        <f t="shared" si="8139"/>
        <v>0</v>
      </c>
      <c r="BX1976" s="26">
        <f t="shared" si="8099"/>
        <v>71340.241999999998</v>
      </c>
      <c r="BY1976" s="26">
        <f t="shared" si="8100"/>
        <v>0</v>
      </c>
      <c r="BZ1976" s="26">
        <f t="shared" si="8101"/>
        <v>0</v>
      </c>
      <c r="CA1976" s="26">
        <f t="shared" si="8140"/>
        <v>0</v>
      </c>
      <c r="CB1976" s="26">
        <f t="shared" si="8141"/>
        <v>0</v>
      </c>
      <c r="CC1976" s="26">
        <f t="shared" si="8142"/>
        <v>0</v>
      </c>
      <c r="CD1976" s="26">
        <f t="shared" si="8150"/>
        <v>71340.241999999998</v>
      </c>
      <c r="CE1976" s="26">
        <f t="shared" si="8151"/>
        <v>0</v>
      </c>
      <c r="CF1976" s="26">
        <f t="shared" si="8152"/>
        <v>0</v>
      </c>
      <c r="CG1976" s="26">
        <f t="shared" si="8143"/>
        <v>0</v>
      </c>
      <c r="CH1976" s="26">
        <f t="shared" si="8144"/>
        <v>0</v>
      </c>
      <c r="CI1976" s="26">
        <f t="shared" si="8145"/>
        <v>0</v>
      </c>
      <c r="CJ1976" s="26">
        <f t="shared" si="8153"/>
        <v>71340.241999999998</v>
      </c>
      <c r="CK1976" s="26">
        <f t="shared" si="8154"/>
        <v>0</v>
      </c>
      <c r="CL1976" s="26">
        <f t="shared" si="8155"/>
        <v>0</v>
      </c>
      <c r="CM1976" s="26">
        <f t="shared" si="8146"/>
        <v>0</v>
      </c>
      <c r="CN1976" s="26">
        <f t="shared" si="8147"/>
        <v>0</v>
      </c>
      <c r="CO1976" s="26">
        <f t="shared" si="8148"/>
        <v>0</v>
      </c>
      <c r="CP1976" s="26">
        <f t="shared" si="8156"/>
        <v>71340.241999999998</v>
      </c>
      <c r="CQ1976" s="26">
        <f t="shared" si="8157"/>
        <v>0</v>
      </c>
      <c r="CR1976" s="26">
        <f t="shared" si="8158"/>
        <v>0</v>
      </c>
      <c r="CS1976" s="26">
        <f t="shared" si="8149"/>
        <v>0</v>
      </c>
      <c r="CT1976" s="19"/>
      <c r="CU1976" s="35"/>
      <c r="CX1976" s="1" t="s">
        <v>26</v>
      </c>
    </row>
    <row r="1977" spans="1:105" ht="31.2" hidden="1" x14ac:dyDescent="0.3">
      <c r="A1977" s="36" t="s">
        <v>1136</v>
      </c>
      <c r="B1977" s="17"/>
      <c r="C1977" s="16"/>
      <c r="D1977" s="16"/>
      <c r="E1977" s="34" t="s">
        <v>1137</v>
      </c>
      <c r="F1977" s="26">
        <f t="shared" si="8103"/>
        <v>71.400000000000006</v>
      </c>
      <c r="G1977" s="26">
        <f t="shared" si="8104"/>
        <v>0</v>
      </c>
      <c r="H1977" s="26">
        <f t="shared" si="8105"/>
        <v>0</v>
      </c>
      <c r="I1977" s="26">
        <f t="shared" si="8106"/>
        <v>0</v>
      </c>
      <c r="J1977" s="26">
        <f t="shared" si="8107"/>
        <v>0</v>
      </c>
      <c r="K1977" s="26">
        <f t="shared" si="8108"/>
        <v>0</v>
      </c>
      <c r="L1977" s="26">
        <f t="shared" si="8066"/>
        <v>71.400000000000006</v>
      </c>
      <c r="M1977" s="26">
        <f t="shared" si="8067"/>
        <v>0</v>
      </c>
      <c r="N1977" s="26">
        <f t="shared" si="8068"/>
        <v>0</v>
      </c>
      <c r="O1977" s="26">
        <f t="shared" si="8109"/>
        <v>71268.842000000004</v>
      </c>
      <c r="P1977" s="26">
        <f t="shared" si="8110"/>
        <v>0</v>
      </c>
      <c r="Q1977" s="26">
        <f t="shared" si="8111"/>
        <v>0</v>
      </c>
      <c r="R1977" s="26">
        <f t="shared" si="8069"/>
        <v>71340.241999999998</v>
      </c>
      <c r="S1977" s="26">
        <f t="shared" si="8070"/>
        <v>0</v>
      </c>
      <c r="T1977" s="26">
        <f t="shared" si="8071"/>
        <v>0</v>
      </c>
      <c r="U1977" s="26">
        <f t="shared" si="8112"/>
        <v>0</v>
      </c>
      <c r="V1977" s="26">
        <f t="shared" si="8113"/>
        <v>0</v>
      </c>
      <c r="W1977" s="26">
        <f t="shared" si="8114"/>
        <v>0</v>
      </c>
      <c r="X1977" s="26">
        <f t="shared" si="8072"/>
        <v>71340.241999999998</v>
      </c>
      <c r="Y1977" s="26">
        <f t="shared" si="8073"/>
        <v>0</v>
      </c>
      <c r="Z1977" s="26">
        <f t="shared" si="8074"/>
        <v>0</v>
      </c>
      <c r="AA1977" s="26">
        <f t="shared" si="8115"/>
        <v>0</v>
      </c>
      <c r="AB1977" s="26">
        <f t="shared" si="8116"/>
        <v>0</v>
      </c>
      <c r="AC1977" s="26">
        <f t="shared" si="8117"/>
        <v>0</v>
      </c>
      <c r="AD1977" s="26">
        <f t="shared" si="8075"/>
        <v>71340.241999999998</v>
      </c>
      <c r="AE1977" s="26">
        <f t="shared" si="8076"/>
        <v>0</v>
      </c>
      <c r="AF1977" s="26">
        <f t="shared" si="8077"/>
        <v>0</v>
      </c>
      <c r="AG1977" s="26">
        <f t="shared" si="8118"/>
        <v>0</v>
      </c>
      <c r="AH1977" s="26">
        <f t="shared" si="8119"/>
        <v>0</v>
      </c>
      <c r="AI1977" s="26">
        <f t="shared" si="8120"/>
        <v>0</v>
      </c>
      <c r="AJ1977" s="26">
        <f t="shared" si="8078"/>
        <v>71340.241999999998</v>
      </c>
      <c r="AK1977" s="26">
        <f t="shared" si="8079"/>
        <v>0</v>
      </c>
      <c r="AL1977" s="26">
        <f t="shared" si="8080"/>
        <v>0</v>
      </c>
      <c r="AM1977" s="26">
        <f t="shared" si="8121"/>
        <v>0</v>
      </c>
      <c r="AN1977" s="26">
        <f t="shared" si="8122"/>
        <v>0</v>
      </c>
      <c r="AO1977" s="26">
        <f t="shared" si="8123"/>
        <v>0</v>
      </c>
      <c r="AP1977" s="26">
        <f t="shared" si="8081"/>
        <v>71340.241999999998</v>
      </c>
      <c r="AQ1977" s="26">
        <f t="shared" si="8082"/>
        <v>0</v>
      </c>
      <c r="AR1977" s="26">
        <f t="shared" si="8083"/>
        <v>0</v>
      </c>
      <c r="AS1977" s="26">
        <f t="shared" si="8124"/>
        <v>0</v>
      </c>
      <c r="AT1977" s="26">
        <f t="shared" si="8125"/>
        <v>0</v>
      </c>
      <c r="AU1977" s="26">
        <f t="shared" si="8126"/>
        <v>0</v>
      </c>
      <c r="AV1977" s="26">
        <f t="shared" si="8084"/>
        <v>71340.241999999998</v>
      </c>
      <c r="AW1977" s="26">
        <f t="shared" si="8085"/>
        <v>0</v>
      </c>
      <c r="AX1977" s="26">
        <f t="shared" si="8086"/>
        <v>0</v>
      </c>
      <c r="AY1977" s="26">
        <f t="shared" si="8127"/>
        <v>0</v>
      </c>
      <c r="AZ1977" s="26">
        <f t="shared" si="8128"/>
        <v>0</v>
      </c>
      <c r="BA1977" s="26">
        <f t="shared" si="8129"/>
        <v>0</v>
      </c>
      <c r="BB1977" s="26">
        <f t="shared" si="8087"/>
        <v>71340.241999999998</v>
      </c>
      <c r="BC1977" s="26">
        <f t="shared" si="8088"/>
        <v>0</v>
      </c>
      <c r="BD1977" s="26">
        <f t="shared" si="8089"/>
        <v>0</v>
      </c>
      <c r="BE1977" s="26">
        <f t="shared" si="8130"/>
        <v>0</v>
      </c>
      <c r="BF1977" s="26">
        <f t="shared" si="8131"/>
        <v>0</v>
      </c>
      <c r="BG1977" s="26">
        <f t="shared" si="8132"/>
        <v>0</v>
      </c>
      <c r="BH1977" s="26">
        <f t="shared" si="8090"/>
        <v>71340.241999999998</v>
      </c>
      <c r="BI1977" s="26">
        <f t="shared" si="8091"/>
        <v>0</v>
      </c>
      <c r="BJ1977" s="26">
        <f t="shared" si="8092"/>
        <v>0</v>
      </c>
      <c r="BK1977" s="26">
        <f t="shared" si="8133"/>
        <v>0</v>
      </c>
      <c r="BL1977" s="26">
        <f t="shared" si="8134"/>
        <v>0</v>
      </c>
      <c r="BM1977" s="26">
        <f t="shared" si="8135"/>
        <v>0</v>
      </c>
      <c r="BN1977" s="26">
        <f t="shared" si="8093"/>
        <v>71340.241999999998</v>
      </c>
      <c r="BO1977" s="26">
        <f t="shared" si="8094"/>
        <v>0</v>
      </c>
      <c r="BP1977" s="26">
        <f t="shared" si="8095"/>
        <v>0</v>
      </c>
      <c r="BQ1977" s="26">
        <f t="shared" si="8136"/>
        <v>0</v>
      </c>
      <c r="BR1977" s="26">
        <f t="shared" si="8137"/>
        <v>0</v>
      </c>
      <c r="BS1977" s="26">
        <f t="shared" si="8096"/>
        <v>71340.241999999998</v>
      </c>
      <c r="BT1977" s="26">
        <f t="shared" si="8097"/>
        <v>0</v>
      </c>
      <c r="BU1977" s="26">
        <f t="shared" si="8098"/>
        <v>0</v>
      </c>
      <c r="BV1977" s="26">
        <f t="shared" si="8138"/>
        <v>0</v>
      </c>
      <c r="BW1977" s="26">
        <f t="shared" si="8139"/>
        <v>0</v>
      </c>
      <c r="BX1977" s="26">
        <f t="shared" si="8099"/>
        <v>71340.241999999998</v>
      </c>
      <c r="BY1977" s="26">
        <f t="shared" si="8100"/>
        <v>0</v>
      </c>
      <c r="BZ1977" s="26">
        <f t="shared" si="8101"/>
        <v>0</v>
      </c>
      <c r="CA1977" s="26">
        <f t="shared" si="8140"/>
        <v>0</v>
      </c>
      <c r="CB1977" s="26">
        <f t="shared" si="8141"/>
        <v>0</v>
      </c>
      <c r="CC1977" s="26">
        <f t="shared" si="8142"/>
        <v>0</v>
      </c>
      <c r="CD1977" s="26">
        <f t="shared" si="8150"/>
        <v>71340.241999999998</v>
      </c>
      <c r="CE1977" s="26">
        <f t="shared" si="8151"/>
        <v>0</v>
      </c>
      <c r="CF1977" s="26">
        <f t="shared" si="8152"/>
        <v>0</v>
      </c>
      <c r="CG1977" s="26">
        <f t="shared" si="8143"/>
        <v>0</v>
      </c>
      <c r="CH1977" s="26">
        <f t="shared" si="8144"/>
        <v>0</v>
      </c>
      <c r="CI1977" s="26">
        <f t="shared" si="8145"/>
        <v>0</v>
      </c>
      <c r="CJ1977" s="26">
        <f t="shared" si="8153"/>
        <v>71340.241999999998</v>
      </c>
      <c r="CK1977" s="26">
        <f t="shared" si="8154"/>
        <v>0</v>
      </c>
      <c r="CL1977" s="26">
        <f t="shared" si="8155"/>
        <v>0</v>
      </c>
      <c r="CM1977" s="26">
        <f t="shared" si="8146"/>
        <v>0</v>
      </c>
      <c r="CN1977" s="26">
        <f t="shared" si="8147"/>
        <v>0</v>
      </c>
      <c r="CO1977" s="26">
        <f t="shared" si="8148"/>
        <v>0</v>
      </c>
      <c r="CP1977" s="26">
        <f t="shared" si="8156"/>
        <v>71340.241999999998</v>
      </c>
      <c r="CQ1977" s="26">
        <f t="shared" si="8157"/>
        <v>0</v>
      </c>
      <c r="CR1977" s="26">
        <f t="shared" si="8158"/>
        <v>0</v>
      </c>
      <c r="CS1977" s="26">
        <f t="shared" si="8149"/>
        <v>0</v>
      </c>
      <c r="CT1977" s="19"/>
      <c r="CU1977" s="35"/>
      <c r="DA1977" s="1" t="s">
        <v>29</v>
      </c>
    </row>
    <row r="1978" spans="1:105" ht="46.8" hidden="1" x14ac:dyDescent="0.3">
      <c r="A1978" s="36" t="s">
        <v>1136</v>
      </c>
      <c r="B1978" s="17">
        <v>400</v>
      </c>
      <c r="C1978" s="16"/>
      <c r="D1978" s="16"/>
      <c r="E1978" s="34" t="s">
        <v>82</v>
      </c>
      <c r="F1978" s="26">
        <f t="shared" si="8103"/>
        <v>71.400000000000006</v>
      </c>
      <c r="G1978" s="26">
        <f t="shared" si="8104"/>
        <v>0</v>
      </c>
      <c r="H1978" s="26">
        <f t="shared" si="8105"/>
        <v>0</v>
      </c>
      <c r="I1978" s="26">
        <f t="shared" si="8106"/>
        <v>0</v>
      </c>
      <c r="J1978" s="26">
        <f t="shared" si="8107"/>
        <v>0</v>
      </c>
      <c r="K1978" s="26">
        <f t="shared" si="8108"/>
        <v>0</v>
      </c>
      <c r="L1978" s="26">
        <f t="shared" si="8066"/>
        <v>71.400000000000006</v>
      </c>
      <c r="M1978" s="26">
        <f t="shared" si="8067"/>
        <v>0</v>
      </c>
      <c r="N1978" s="26">
        <f t="shared" si="8068"/>
        <v>0</v>
      </c>
      <c r="O1978" s="26">
        <f t="shared" si="8109"/>
        <v>71268.842000000004</v>
      </c>
      <c r="P1978" s="26">
        <f t="shared" si="8110"/>
        <v>0</v>
      </c>
      <c r="Q1978" s="26">
        <f t="shared" si="8111"/>
        <v>0</v>
      </c>
      <c r="R1978" s="26">
        <f t="shared" si="8069"/>
        <v>71340.241999999998</v>
      </c>
      <c r="S1978" s="26">
        <f t="shared" si="8070"/>
        <v>0</v>
      </c>
      <c r="T1978" s="26">
        <f t="shared" si="8071"/>
        <v>0</v>
      </c>
      <c r="U1978" s="26">
        <f t="shared" si="8112"/>
        <v>0</v>
      </c>
      <c r="V1978" s="26">
        <f t="shared" si="8113"/>
        <v>0</v>
      </c>
      <c r="W1978" s="26">
        <f t="shared" si="8114"/>
        <v>0</v>
      </c>
      <c r="X1978" s="26">
        <f t="shared" si="8072"/>
        <v>71340.241999999998</v>
      </c>
      <c r="Y1978" s="26">
        <f t="shared" si="8073"/>
        <v>0</v>
      </c>
      <c r="Z1978" s="26">
        <f t="shared" si="8074"/>
        <v>0</v>
      </c>
      <c r="AA1978" s="26">
        <f t="shared" si="8115"/>
        <v>0</v>
      </c>
      <c r="AB1978" s="26">
        <f t="shared" si="8116"/>
        <v>0</v>
      </c>
      <c r="AC1978" s="26">
        <f t="shared" si="8117"/>
        <v>0</v>
      </c>
      <c r="AD1978" s="26">
        <f t="shared" si="8075"/>
        <v>71340.241999999998</v>
      </c>
      <c r="AE1978" s="26">
        <f t="shared" si="8076"/>
        <v>0</v>
      </c>
      <c r="AF1978" s="26">
        <f t="shared" si="8077"/>
        <v>0</v>
      </c>
      <c r="AG1978" s="26">
        <f t="shared" si="8118"/>
        <v>0</v>
      </c>
      <c r="AH1978" s="26">
        <f t="shared" si="8119"/>
        <v>0</v>
      </c>
      <c r="AI1978" s="26">
        <f t="shared" si="8120"/>
        <v>0</v>
      </c>
      <c r="AJ1978" s="26">
        <f t="shared" si="8078"/>
        <v>71340.241999999998</v>
      </c>
      <c r="AK1978" s="26">
        <f t="shared" si="8079"/>
        <v>0</v>
      </c>
      <c r="AL1978" s="26">
        <f t="shared" si="8080"/>
        <v>0</v>
      </c>
      <c r="AM1978" s="26">
        <f t="shared" si="8121"/>
        <v>0</v>
      </c>
      <c r="AN1978" s="26">
        <f t="shared" si="8122"/>
        <v>0</v>
      </c>
      <c r="AO1978" s="26">
        <f t="shared" si="8123"/>
        <v>0</v>
      </c>
      <c r="AP1978" s="26">
        <f t="shared" si="8081"/>
        <v>71340.241999999998</v>
      </c>
      <c r="AQ1978" s="26">
        <f t="shared" si="8082"/>
        <v>0</v>
      </c>
      <c r="AR1978" s="26">
        <f t="shared" si="8083"/>
        <v>0</v>
      </c>
      <c r="AS1978" s="26">
        <f t="shared" si="8124"/>
        <v>0</v>
      </c>
      <c r="AT1978" s="26">
        <f t="shared" si="8125"/>
        <v>0</v>
      </c>
      <c r="AU1978" s="26">
        <f t="shared" si="8126"/>
        <v>0</v>
      </c>
      <c r="AV1978" s="26">
        <f t="shared" si="8084"/>
        <v>71340.241999999998</v>
      </c>
      <c r="AW1978" s="26">
        <f t="shared" si="8085"/>
        <v>0</v>
      </c>
      <c r="AX1978" s="26">
        <f t="shared" si="8086"/>
        <v>0</v>
      </c>
      <c r="AY1978" s="26">
        <f t="shared" si="8127"/>
        <v>0</v>
      </c>
      <c r="AZ1978" s="26">
        <f t="shared" si="8128"/>
        <v>0</v>
      </c>
      <c r="BA1978" s="26">
        <f t="shared" si="8129"/>
        <v>0</v>
      </c>
      <c r="BB1978" s="26">
        <f t="shared" si="8087"/>
        <v>71340.241999999998</v>
      </c>
      <c r="BC1978" s="26">
        <f t="shared" si="8088"/>
        <v>0</v>
      </c>
      <c r="BD1978" s="26">
        <f t="shared" si="8089"/>
        <v>0</v>
      </c>
      <c r="BE1978" s="26">
        <f t="shared" si="8130"/>
        <v>0</v>
      </c>
      <c r="BF1978" s="26">
        <f t="shared" si="8131"/>
        <v>0</v>
      </c>
      <c r="BG1978" s="26">
        <f t="shared" si="8132"/>
        <v>0</v>
      </c>
      <c r="BH1978" s="26">
        <f t="shared" si="8090"/>
        <v>71340.241999999998</v>
      </c>
      <c r="BI1978" s="26">
        <f t="shared" si="8091"/>
        <v>0</v>
      </c>
      <c r="BJ1978" s="26">
        <f t="shared" si="8092"/>
        <v>0</v>
      </c>
      <c r="BK1978" s="26">
        <f t="shared" si="8133"/>
        <v>0</v>
      </c>
      <c r="BL1978" s="26">
        <f t="shared" si="8134"/>
        <v>0</v>
      </c>
      <c r="BM1978" s="26">
        <f t="shared" si="8135"/>
        <v>0</v>
      </c>
      <c r="BN1978" s="26">
        <f t="shared" si="8093"/>
        <v>71340.241999999998</v>
      </c>
      <c r="BO1978" s="26">
        <f t="shared" si="8094"/>
        <v>0</v>
      </c>
      <c r="BP1978" s="26">
        <f t="shared" si="8095"/>
        <v>0</v>
      </c>
      <c r="BQ1978" s="26">
        <f t="shared" si="8136"/>
        <v>0</v>
      </c>
      <c r="BR1978" s="26">
        <f t="shared" si="8137"/>
        <v>0</v>
      </c>
      <c r="BS1978" s="26">
        <f t="shared" si="8096"/>
        <v>71340.241999999998</v>
      </c>
      <c r="BT1978" s="26">
        <f t="shared" si="8097"/>
        <v>0</v>
      </c>
      <c r="BU1978" s="26">
        <f t="shared" si="8098"/>
        <v>0</v>
      </c>
      <c r="BV1978" s="26">
        <f t="shared" si="8138"/>
        <v>0</v>
      </c>
      <c r="BW1978" s="26">
        <f t="shared" si="8139"/>
        <v>0</v>
      </c>
      <c r="BX1978" s="26">
        <f t="shared" si="8099"/>
        <v>71340.241999999998</v>
      </c>
      <c r="BY1978" s="26">
        <f t="shared" si="8100"/>
        <v>0</v>
      </c>
      <c r="BZ1978" s="26">
        <f t="shared" si="8101"/>
        <v>0</v>
      </c>
      <c r="CA1978" s="26">
        <f t="shared" si="8140"/>
        <v>0</v>
      </c>
      <c r="CB1978" s="26">
        <f t="shared" si="8141"/>
        <v>0</v>
      </c>
      <c r="CC1978" s="26">
        <f t="shared" si="8142"/>
        <v>0</v>
      </c>
      <c r="CD1978" s="26">
        <f t="shared" si="8150"/>
        <v>71340.241999999998</v>
      </c>
      <c r="CE1978" s="26">
        <f t="shared" si="8151"/>
        <v>0</v>
      </c>
      <c r="CF1978" s="26">
        <f t="shared" si="8152"/>
        <v>0</v>
      </c>
      <c r="CG1978" s="26">
        <f t="shared" si="8143"/>
        <v>0</v>
      </c>
      <c r="CH1978" s="26">
        <f t="shared" si="8144"/>
        <v>0</v>
      </c>
      <c r="CI1978" s="26">
        <f t="shared" si="8145"/>
        <v>0</v>
      </c>
      <c r="CJ1978" s="26">
        <f t="shared" si="8153"/>
        <v>71340.241999999998</v>
      </c>
      <c r="CK1978" s="26">
        <f t="shared" si="8154"/>
        <v>0</v>
      </c>
      <c r="CL1978" s="26">
        <f t="shared" si="8155"/>
        <v>0</v>
      </c>
      <c r="CM1978" s="26">
        <f t="shared" si="8146"/>
        <v>0</v>
      </c>
      <c r="CN1978" s="26">
        <f t="shared" si="8147"/>
        <v>0</v>
      </c>
      <c r="CO1978" s="26">
        <f t="shared" si="8148"/>
        <v>0</v>
      </c>
      <c r="CP1978" s="26">
        <f t="shared" si="8156"/>
        <v>71340.241999999998</v>
      </c>
      <c r="CQ1978" s="26">
        <f t="shared" si="8157"/>
        <v>0</v>
      </c>
      <c r="CR1978" s="26">
        <f t="shared" si="8158"/>
        <v>0</v>
      </c>
      <c r="CS1978" s="26">
        <f t="shared" si="8149"/>
        <v>0</v>
      </c>
      <c r="CT1978" s="19"/>
      <c r="CU1978" s="35"/>
      <c r="CY1978" s="1" t="s">
        <v>27</v>
      </c>
    </row>
    <row r="1979" spans="1:105" hidden="1" x14ac:dyDescent="0.3">
      <c r="A1979" s="36" t="s">
        <v>1136</v>
      </c>
      <c r="B1979" s="17">
        <v>410</v>
      </c>
      <c r="C1979" s="16"/>
      <c r="D1979" s="16"/>
      <c r="E1979" s="34" t="s">
        <v>83</v>
      </c>
      <c r="F1979" s="26">
        <f t="shared" si="8103"/>
        <v>71.400000000000006</v>
      </c>
      <c r="G1979" s="26">
        <f t="shared" si="8104"/>
        <v>0</v>
      </c>
      <c r="H1979" s="26">
        <f t="shared" si="8105"/>
        <v>0</v>
      </c>
      <c r="I1979" s="26">
        <f t="shared" si="8106"/>
        <v>0</v>
      </c>
      <c r="J1979" s="26">
        <f t="shared" si="8107"/>
        <v>0</v>
      </c>
      <c r="K1979" s="26">
        <f t="shared" si="8108"/>
        <v>0</v>
      </c>
      <c r="L1979" s="26">
        <f t="shared" si="8066"/>
        <v>71.400000000000006</v>
      </c>
      <c r="M1979" s="26">
        <f t="shared" si="8067"/>
        <v>0</v>
      </c>
      <c r="N1979" s="26">
        <f t="shared" si="8068"/>
        <v>0</v>
      </c>
      <c r="O1979" s="26">
        <f t="shared" si="8109"/>
        <v>71268.842000000004</v>
      </c>
      <c r="P1979" s="26">
        <f t="shared" si="8110"/>
        <v>0</v>
      </c>
      <c r="Q1979" s="26">
        <f t="shared" si="8111"/>
        <v>0</v>
      </c>
      <c r="R1979" s="26">
        <f t="shared" si="8069"/>
        <v>71340.241999999998</v>
      </c>
      <c r="S1979" s="26">
        <f t="shared" si="8070"/>
        <v>0</v>
      </c>
      <c r="T1979" s="26">
        <f t="shared" si="8071"/>
        <v>0</v>
      </c>
      <c r="U1979" s="26">
        <f t="shared" si="8112"/>
        <v>0</v>
      </c>
      <c r="V1979" s="26">
        <f t="shared" si="8113"/>
        <v>0</v>
      </c>
      <c r="W1979" s="26">
        <f t="shared" si="8114"/>
        <v>0</v>
      </c>
      <c r="X1979" s="26">
        <f t="shared" si="8072"/>
        <v>71340.241999999998</v>
      </c>
      <c r="Y1979" s="26">
        <f t="shared" si="8073"/>
        <v>0</v>
      </c>
      <c r="Z1979" s="26">
        <f t="shared" si="8074"/>
        <v>0</v>
      </c>
      <c r="AA1979" s="26">
        <f t="shared" si="8115"/>
        <v>0</v>
      </c>
      <c r="AB1979" s="26">
        <f t="shared" si="8116"/>
        <v>0</v>
      </c>
      <c r="AC1979" s="26">
        <f t="shared" si="8117"/>
        <v>0</v>
      </c>
      <c r="AD1979" s="26">
        <f t="shared" si="8075"/>
        <v>71340.241999999998</v>
      </c>
      <c r="AE1979" s="26">
        <f t="shared" si="8076"/>
        <v>0</v>
      </c>
      <c r="AF1979" s="26">
        <f t="shared" si="8077"/>
        <v>0</v>
      </c>
      <c r="AG1979" s="26">
        <f t="shared" si="8118"/>
        <v>0</v>
      </c>
      <c r="AH1979" s="26">
        <f t="shared" si="8119"/>
        <v>0</v>
      </c>
      <c r="AI1979" s="26">
        <f t="shared" si="8120"/>
        <v>0</v>
      </c>
      <c r="AJ1979" s="26">
        <f t="shared" si="8078"/>
        <v>71340.241999999998</v>
      </c>
      <c r="AK1979" s="26">
        <f t="shared" si="8079"/>
        <v>0</v>
      </c>
      <c r="AL1979" s="26">
        <f t="shared" si="8080"/>
        <v>0</v>
      </c>
      <c r="AM1979" s="26">
        <f t="shared" si="8121"/>
        <v>0</v>
      </c>
      <c r="AN1979" s="26">
        <f t="shared" si="8122"/>
        <v>0</v>
      </c>
      <c r="AO1979" s="26">
        <f t="shared" si="8123"/>
        <v>0</v>
      </c>
      <c r="AP1979" s="26">
        <f t="shared" si="8081"/>
        <v>71340.241999999998</v>
      </c>
      <c r="AQ1979" s="26">
        <f t="shared" si="8082"/>
        <v>0</v>
      </c>
      <c r="AR1979" s="26">
        <f t="shared" si="8083"/>
        <v>0</v>
      </c>
      <c r="AS1979" s="26">
        <f t="shared" si="8124"/>
        <v>0</v>
      </c>
      <c r="AT1979" s="26">
        <f t="shared" si="8125"/>
        <v>0</v>
      </c>
      <c r="AU1979" s="26">
        <f t="shared" si="8126"/>
        <v>0</v>
      </c>
      <c r="AV1979" s="26">
        <f t="shared" si="8084"/>
        <v>71340.241999999998</v>
      </c>
      <c r="AW1979" s="26">
        <f t="shared" si="8085"/>
        <v>0</v>
      </c>
      <c r="AX1979" s="26">
        <f t="shared" si="8086"/>
        <v>0</v>
      </c>
      <c r="AY1979" s="26">
        <f t="shared" si="8127"/>
        <v>0</v>
      </c>
      <c r="AZ1979" s="26">
        <f t="shared" si="8128"/>
        <v>0</v>
      </c>
      <c r="BA1979" s="26">
        <f t="shared" si="8129"/>
        <v>0</v>
      </c>
      <c r="BB1979" s="26">
        <f t="shared" si="8087"/>
        <v>71340.241999999998</v>
      </c>
      <c r="BC1979" s="26">
        <f t="shared" si="8088"/>
        <v>0</v>
      </c>
      <c r="BD1979" s="26">
        <f t="shared" si="8089"/>
        <v>0</v>
      </c>
      <c r="BE1979" s="26">
        <f t="shared" si="8130"/>
        <v>0</v>
      </c>
      <c r="BF1979" s="26">
        <f t="shared" si="8131"/>
        <v>0</v>
      </c>
      <c r="BG1979" s="26">
        <f t="shared" si="8132"/>
        <v>0</v>
      </c>
      <c r="BH1979" s="26">
        <f t="shared" si="8090"/>
        <v>71340.241999999998</v>
      </c>
      <c r="BI1979" s="26">
        <f t="shared" si="8091"/>
        <v>0</v>
      </c>
      <c r="BJ1979" s="26">
        <f t="shared" si="8092"/>
        <v>0</v>
      </c>
      <c r="BK1979" s="26">
        <f t="shared" si="8133"/>
        <v>0</v>
      </c>
      <c r="BL1979" s="26">
        <f t="shared" si="8134"/>
        <v>0</v>
      </c>
      <c r="BM1979" s="26">
        <f t="shared" si="8135"/>
        <v>0</v>
      </c>
      <c r="BN1979" s="26">
        <f t="shared" si="8093"/>
        <v>71340.241999999998</v>
      </c>
      <c r="BO1979" s="26">
        <f t="shared" si="8094"/>
        <v>0</v>
      </c>
      <c r="BP1979" s="26">
        <f t="shared" si="8095"/>
        <v>0</v>
      </c>
      <c r="BQ1979" s="26">
        <f t="shared" si="8136"/>
        <v>0</v>
      </c>
      <c r="BR1979" s="26">
        <f t="shared" si="8137"/>
        <v>0</v>
      </c>
      <c r="BS1979" s="26">
        <f t="shared" si="8096"/>
        <v>71340.241999999998</v>
      </c>
      <c r="BT1979" s="26">
        <f t="shared" si="8097"/>
        <v>0</v>
      </c>
      <c r="BU1979" s="26">
        <f t="shared" si="8098"/>
        <v>0</v>
      </c>
      <c r="BV1979" s="26">
        <f t="shared" si="8138"/>
        <v>0</v>
      </c>
      <c r="BW1979" s="26">
        <f t="shared" si="8139"/>
        <v>0</v>
      </c>
      <c r="BX1979" s="26">
        <f t="shared" si="8099"/>
        <v>71340.241999999998</v>
      </c>
      <c r="BY1979" s="26">
        <f t="shared" si="8100"/>
        <v>0</v>
      </c>
      <c r="BZ1979" s="26">
        <f t="shared" si="8101"/>
        <v>0</v>
      </c>
      <c r="CA1979" s="26">
        <f t="shared" si="8140"/>
        <v>0</v>
      </c>
      <c r="CB1979" s="26">
        <f t="shared" si="8141"/>
        <v>0</v>
      </c>
      <c r="CC1979" s="26">
        <f t="shared" si="8142"/>
        <v>0</v>
      </c>
      <c r="CD1979" s="26">
        <f t="shared" si="8150"/>
        <v>71340.241999999998</v>
      </c>
      <c r="CE1979" s="26">
        <f t="shared" si="8151"/>
        <v>0</v>
      </c>
      <c r="CF1979" s="26">
        <f t="shared" si="8152"/>
        <v>0</v>
      </c>
      <c r="CG1979" s="26">
        <f t="shared" si="8143"/>
        <v>0</v>
      </c>
      <c r="CH1979" s="26">
        <f t="shared" si="8144"/>
        <v>0</v>
      </c>
      <c r="CI1979" s="26">
        <f t="shared" si="8145"/>
        <v>0</v>
      </c>
      <c r="CJ1979" s="26">
        <f t="shared" si="8153"/>
        <v>71340.241999999998</v>
      </c>
      <c r="CK1979" s="26">
        <f t="shared" si="8154"/>
        <v>0</v>
      </c>
      <c r="CL1979" s="26">
        <f t="shared" si="8155"/>
        <v>0</v>
      </c>
      <c r="CM1979" s="26">
        <f t="shared" si="8146"/>
        <v>0</v>
      </c>
      <c r="CN1979" s="26">
        <f t="shared" si="8147"/>
        <v>0</v>
      </c>
      <c r="CO1979" s="26">
        <f t="shared" si="8148"/>
        <v>0</v>
      </c>
      <c r="CP1979" s="26">
        <f t="shared" si="8156"/>
        <v>71340.241999999998</v>
      </c>
      <c r="CQ1979" s="26">
        <f t="shared" si="8157"/>
        <v>0</v>
      </c>
      <c r="CR1979" s="26">
        <f t="shared" si="8158"/>
        <v>0</v>
      </c>
      <c r="CS1979" s="26">
        <f t="shared" si="8149"/>
        <v>0</v>
      </c>
      <c r="CT1979" s="19"/>
      <c r="CU1979" s="35"/>
      <c r="CZ1979" s="1" t="s">
        <v>28</v>
      </c>
    </row>
    <row r="1980" spans="1:105" hidden="1" x14ac:dyDescent="0.3">
      <c r="A1980" s="36" t="s">
        <v>1136</v>
      </c>
      <c r="B1980" s="17">
        <v>410</v>
      </c>
      <c r="C1980" s="16" t="s">
        <v>64</v>
      </c>
      <c r="D1980" s="16" t="s">
        <v>311</v>
      </c>
      <c r="E1980" s="34" t="s">
        <v>1082</v>
      </c>
      <c r="F1980" s="26">
        <v>71.400000000000006</v>
      </c>
      <c r="G1980" s="26"/>
      <c r="H1980" s="26"/>
      <c r="I1980" s="26"/>
      <c r="J1980" s="26"/>
      <c r="K1980" s="26"/>
      <c r="L1980" s="26">
        <f t="shared" si="8066"/>
        <v>71.400000000000006</v>
      </c>
      <c r="M1980" s="26">
        <f t="shared" si="8067"/>
        <v>0</v>
      </c>
      <c r="N1980" s="26">
        <f t="shared" si="8068"/>
        <v>0</v>
      </c>
      <c r="O1980" s="26">
        <v>71268.842000000004</v>
      </c>
      <c r="P1980" s="26"/>
      <c r="Q1980" s="26"/>
      <c r="R1980" s="26">
        <f t="shared" si="8069"/>
        <v>71340.241999999998</v>
      </c>
      <c r="S1980" s="26">
        <f t="shared" si="8070"/>
        <v>0</v>
      </c>
      <c r="T1980" s="26">
        <f t="shared" si="8071"/>
        <v>0</v>
      </c>
      <c r="U1980" s="26"/>
      <c r="V1980" s="26"/>
      <c r="W1980" s="26"/>
      <c r="X1980" s="26">
        <f t="shared" si="8072"/>
        <v>71340.241999999998</v>
      </c>
      <c r="Y1980" s="26">
        <f t="shared" si="8073"/>
        <v>0</v>
      </c>
      <c r="Z1980" s="26">
        <f t="shared" si="8074"/>
        <v>0</v>
      </c>
      <c r="AA1980" s="26"/>
      <c r="AB1980" s="26"/>
      <c r="AC1980" s="26"/>
      <c r="AD1980" s="26">
        <f t="shared" si="8075"/>
        <v>71340.241999999998</v>
      </c>
      <c r="AE1980" s="26">
        <f t="shared" si="8076"/>
        <v>0</v>
      </c>
      <c r="AF1980" s="26">
        <f t="shared" si="8077"/>
        <v>0</v>
      </c>
      <c r="AG1980" s="26"/>
      <c r="AH1980" s="26"/>
      <c r="AI1980" s="26"/>
      <c r="AJ1980" s="26">
        <f t="shared" si="8078"/>
        <v>71340.241999999998</v>
      </c>
      <c r="AK1980" s="26">
        <f t="shared" si="8079"/>
        <v>0</v>
      </c>
      <c r="AL1980" s="26">
        <f t="shared" si="8080"/>
        <v>0</v>
      </c>
      <c r="AM1980" s="26"/>
      <c r="AN1980" s="26"/>
      <c r="AO1980" s="26"/>
      <c r="AP1980" s="26">
        <f t="shared" si="8081"/>
        <v>71340.241999999998</v>
      </c>
      <c r="AQ1980" s="26">
        <f t="shared" si="8082"/>
        <v>0</v>
      </c>
      <c r="AR1980" s="26">
        <f t="shared" si="8083"/>
        <v>0</v>
      </c>
      <c r="AS1980" s="26"/>
      <c r="AT1980" s="26"/>
      <c r="AU1980" s="26"/>
      <c r="AV1980" s="26">
        <f t="shared" si="8084"/>
        <v>71340.241999999998</v>
      </c>
      <c r="AW1980" s="26">
        <f t="shared" si="8085"/>
        <v>0</v>
      </c>
      <c r="AX1980" s="26">
        <f t="shared" si="8086"/>
        <v>0</v>
      </c>
      <c r="AY1980" s="26"/>
      <c r="AZ1980" s="26"/>
      <c r="BA1980" s="26"/>
      <c r="BB1980" s="26">
        <f t="shared" si="8087"/>
        <v>71340.241999999998</v>
      </c>
      <c r="BC1980" s="26">
        <f t="shared" si="8088"/>
        <v>0</v>
      </c>
      <c r="BD1980" s="26">
        <f t="shared" si="8089"/>
        <v>0</v>
      </c>
      <c r="BE1980" s="26"/>
      <c r="BF1980" s="26"/>
      <c r="BG1980" s="26"/>
      <c r="BH1980" s="26">
        <f t="shared" si="8090"/>
        <v>71340.241999999998</v>
      </c>
      <c r="BI1980" s="26">
        <f t="shared" si="8091"/>
        <v>0</v>
      </c>
      <c r="BJ1980" s="26">
        <f t="shared" si="8092"/>
        <v>0</v>
      </c>
      <c r="BK1980" s="26"/>
      <c r="BL1980" s="26"/>
      <c r="BM1980" s="26"/>
      <c r="BN1980" s="26">
        <f t="shared" si="8093"/>
        <v>71340.241999999998</v>
      </c>
      <c r="BO1980" s="26">
        <f t="shared" si="8094"/>
        <v>0</v>
      </c>
      <c r="BP1980" s="26">
        <f t="shared" si="8095"/>
        <v>0</v>
      </c>
      <c r="BQ1980" s="26"/>
      <c r="BR1980" s="26"/>
      <c r="BS1980" s="26">
        <f t="shared" si="8096"/>
        <v>71340.241999999998</v>
      </c>
      <c r="BT1980" s="26">
        <f t="shared" si="8097"/>
        <v>0</v>
      </c>
      <c r="BU1980" s="26">
        <f t="shared" si="8098"/>
        <v>0</v>
      </c>
      <c r="BV1980" s="26"/>
      <c r="BW1980" s="26"/>
      <c r="BX1980" s="26">
        <f t="shared" si="8099"/>
        <v>71340.241999999998</v>
      </c>
      <c r="BY1980" s="26">
        <f t="shared" si="8100"/>
        <v>0</v>
      </c>
      <c r="BZ1980" s="26">
        <f t="shared" si="8101"/>
        <v>0</v>
      </c>
      <c r="CA1980" s="26"/>
      <c r="CB1980" s="26"/>
      <c r="CC1980" s="26"/>
      <c r="CD1980" s="26">
        <f t="shared" si="8150"/>
        <v>71340.241999999998</v>
      </c>
      <c r="CE1980" s="26">
        <f t="shared" si="8151"/>
        <v>0</v>
      </c>
      <c r="CF1980" s="26">
        <f t="shared" si="8152"/>
        <v>0</v>
      </c>
      <c r="CG1980" s="26"/>
      <c r="CH1980" s="26"/>
      <c r="CI1980" s="26"/>
      <c r="CJ1980" s="26">
        <f t="shared" si="8153"/>
        <v>71340.241999999998</v>
      </c>
      <c r="CK1980" s="26">
        <f t="shared" si="8154"/>
        <v>0</v>
      </c>
      <c r="CL1980" s="26">
        <f t="shared" si="8155"/>
        <v>0</v>
      </c>
      <c r="CM1980" s="26"/>
      <c r="CN1980" s="26"/>
      <c r="CO1980" s="26"/>
      <c r="CP1980" s="26">
        <f t="shared" si="8156"/>
        <v>71340.241999999998</v>
      </c>
      <c r="CQ1980" s="26">
        <f t="shared" si="8157"/>
        <v>0</v>
      </c>
      <c r="CR1980" s="26">
        <f t="shared" si="8158"/>
        <v>0</v>
      </c>
      <c r="CS1980" s="26"/>
      <c r="CT1980" s="19"/>
      <c r="CU1980" s="35"/>
    </row>
    <row r="1981" spans="1:105" s="28" customFormat="1" ht="46.8" hidden="1" x14ac:dyDescent="0.3">
      <c r="A1981" s="29" t="s">
        <v>1138</v>
      </c>
      <c r="B1981" s="30"/>
      <c r="C1981" s="29"/>
      <c r="D1981" s="29"/>
      <c r="E1981" s="31" t="s">
        <v>1139</v>
      </c>
      <c r="F1981" s="32">
        <f t="shared" ref="F1981:K1981" si="8159">F1982+F1991+F1996</f>
        <v>88897.9</v>
      </c>
      <c r="G1981" s="32">
        <f t="shared" si="8159"/>
        <v>47645.1</v>
      </c>
      <c r="H1981" s="32">
        <f t="shared" si="8159"/>
        <v>47645.1</v>
      </c>
      <c r="I1981" s="32">
        <f t="shared" si="8159"/>
        <v>16495.5</v>
      </c>
      <c r="J1981" s="32">
        <f t="shared" si="8159"/>
        <v>16147.8</v>
      </c>
      <c r="K1981" s="32">
        <f t="shared" si="8159"/>
        <v>15647.8</v>
      </c>
      <c r="L1981" s="32">
        <f t="shared" si="8066"/>
        <v>105393.4</v>
      </c>
      <c r="M1981" s="32">
        <f t="shared" si="8067"/>
        <v>63792.899999999994</v>
      </c>
      <c r="N1981" s="32">
        <f t="shared" si="8068"/>
        <v>63292.899999999994</v>
      </c>
      <c r="O1981" s="32">
        <f>O1982+O1991+O1996</f>
        <v>0</v>
      </c>
      <c r="P1981" s="32">
        <f>P1982+P1991+P1996</f>
        <v>0</v>
      </c>
      <c r="Q1981" s="32">
        <f>Q1982+Q1991+Q1996</f>
        <v>0</v>
      </c>
      <c r="R1981" s="32">
        <f t="shared" si="8069"/>
        <v>105393.4</v>
      </c>
      <c r="S1981" s="32">
        <f t="shared" si="8070"/>
        <v>63792.899999999994</v>
      </c>
      <c r="T1981" s="32">
        <f t="shared" si="8071"/>
        <v>63292.899999999994</v>
      </c>
      <c r="U1981" s="32">
        <f>U1982+U1991+U1996</f>
        <v>0</v>
      </c>
      <c r="V1981" s="32">
        <f>V1982+V1991+V1996</f>
        <v>0</v>
      </c>
      <c r="W1981" s="32">
        <f>W1982+W1991+W1996</f>
        <v>0</v>
      </c>
      <c r="X1981" s="32">
        <f t="shared" si="8072"/>
        <v>105393.4</v>
      </c>
      <c r="Y1981" s="32">
        <f t="shared" si="8073"/>
        <v>63792.899999999994</v>
      </c>
      <c r="Z1981" s="32">
        <f t="shared" si="8074"/>
        <v>63292.899999999994</v>
      </c>
      <c r="AA1981" s="32">
        <f>AA1982+AA1991+AA1996</f>
        <v>0</v>
      </c>
      <c r="AB1981" s="32">
        <f>AB1982+AB1991+AB1996</f>
        <v>0</v>
      </c>
      <c r="AC1981" s="32">
        <f>AC1982+AC1991+AC1996</f>
        <v>0</v>
      </c>
      <c r="AD1981" s="32">
        <f t="shared" si="8075"/>
        <v>105393.4</v>
      </c>
      <c r="AE1981" s="32">
        <f t="shared" si="8076"/>
        <v>63792.899999999994</v>
      </c>
      <c r="AF1981" s="32">
        <f t="shared" si="8077"/>
        <v>63292.899999999994</v>
      </c>
      <c r="AG1981" s="32">
        <f>AG1982+AG1991+AG1996</f>
        <v>0</v>
      </c>
      <c r="AH1981" s="32">
        <f>AH1982+AH1991+AH1996</f>
        <v>0</v>
      </c>
      <c r="AI1981" s="32">
        <f>AI1982+AI1991+AI1996</f>
        <v>0</v>
      </c>
      <c r="AJ1981" s="32">
        <f t="shared" si="8078"/>
        <v>105393.4</v>
      </c>
      <c r="AK1981" s="32">
        <f t="shared" si="8079"/>
        <v>63792.899999999994</v>
      </c>
      <c r="AL1981" s="32">
        <f t="shared" si="8080"/>
        <v>63292.899999999994</v>
      </c>
      <c r="AM1981" s="32">
        <f>AM1982+AM1991+AM1996</f>
        <v>0</v>
      </c>
      <c r="AN1981" s="32">
        <f>AN1982+AN1991+AN1996</f>
        <v>0</v>
      </c>
      <c r="AO1981" s="32">
        <f>AO1982+AO1991+AO1996</f>
        <v>0</v>
      </c>
      <c r="AP1981" s="32">
        <f t="shared" si="8081"/>
        <v>105393.4</v>
      </c>
      <c r="AQ1981" s="32">
        <f t="shared" si="8082"/>
        <v>63792.899999999994</v>
      </c>
      <c r="AR1981" s="32">
        <f t="shared" si="8083"/>
        <v>63292.899999999994</v>
      </c>
      <c r="AS1981" s="32">
        <f>AS1982+AS1991+AS1996</f>
        <v>0</v>
      </c>
      <c r="AT1981" s="32">
        <f>AT1982+AT1991+AT1996</f>
        <v>0</v>
      </c>
      <c r="AU1981" s="32">
        <f>AU1982+AU1991+AU1996</f>
        <v>0</v>
      </c>
      <c r="AV1981" s="32">
        <f t="shared" si="8084"/>
        <v>105393.4</v>
      </c>
      <c r="AW1981" s="32">
        <f t="shared" si="8085"/>
        <v>63792.899999999994</v>
      </c>
      <c r="AX1981" s="32">
        <f t="shared" si="8086"/>
        <v>63292.899999999994</v>
      </c>
      <c r="AY1981" s="32">
        <f>AY1982+AY1991+AY1996</f>
        <v>6724.8959999999997</v>
      </c>
      <c r="AZ1981" s="32">
        <f>AZ1982+AZ1991+AZ1996</f>
        <v>21662.574000000001</v>
      </c>
      <c r="BA1981" s="32">
        <f>BA1982+BA1991+BA1996</f>
        <v>21662.574000000001</v>
      </c>
      <c r="BB1981" s="32">
        <f t="shared" si="8087"/>
        <v>112118.29599999999</v>
      </c>
      <c r="BC1981" s="32">
        <f t="shared" si="8088"/>
        <v>85455.473999999987</v>
      </c>
      <c r="BD1981" s="32">
        <f t="shared" si="8089"/>
        <v>84955.473999999987</v>
      </c>
      <c r="BE1981" s="32">
        <f>BE1982+BE1991+BE1996</f>
        <v>-4057.8620000000001</v>
      </c>
      <c r="BF1981" s="32">
        <f>BF1982+BF1991+BF1996</f>
        <v>-21662.574000000001</v>
      </c>
      <c r="BG1981" s="32">
        <f>BG1982+BG1991+BG1996</f>
        <v>-21662.574000000001</v>
      </c>
      <c r="BH1981" s="32">
        <f t="shared" si="8090"/>
        <v>108060.43399999999</v>
      </c>
      <c r="BI1981" s="32">
        <f t="shared" si="8091"/>
        <v>63792.899999999987</v>
      </c>
      <c r="BJ1981" s="32">
        <f t="shared" si="8092"/>
        <v>63292.899999999987</v>
      </c>
      <c r="BK1981" s="32">
        <f>BK1982+BK1991+BK1996</f>
        <v>0</v>
      </c>
      <c r="BL1981" s="32">
        <f>BL1982+BL1991+BL1996</f>
        <v>0</v>
      </c>
      <c r="BM1981" s="32">
        <f>BM1982+BM1991+BM1996</f>
        <v>0</v>
      </c>
      <c r="BN1981" s="32">
        <f t="shared" si="8093"/>
        <v>108060.43399999999</v>
      </c>
      <c r="BO1981" s="32">
        <f t="shared" si="8094"/>
        <v>63792.899999999987</v>
      </c>
      <c r="BP1981" s="32">
        <f t="shared" si="8095"/>
        <v>63292.899999999987</v>
      </c>
      <c r="BQ1981" s="32">
        <f>BQ1982+BQ1991+BQ1996</f>
        <v>0</v>
      </c>
      <c r="BR1981" s="32">
        <f>BR1982+BR1991+BR1996</f>
        <v>0</v>
      </c>
      <c r="BS1981" s="26">
        <f t="shared" si="8096"/>
        <v>108060.43399999999</v>
      </c>
      <c r="BT1981" s="26">
        <f t="shared" si="8097"/>
        <v>63792.899999999987</v>
      </c>
      <c r="BU1981" s="26">
        <f t="shared" si="8098"/>
        <v>63292.899999999987</v>
      </c>
      <c r="BV1981" s="32">
        <f>BV1982+BV1991+BV1996</f>
        <v>0</v>
      </c>
      <c r="BW1981" s="32">
        <f>BW1982+BW1991+BW1996</f>
        <v>0</v>
      </c>
      <c r="BX1981" s="32">
        <f t="shared" si="8099"/>
        <v>108060.43399999999</v>
      </c>
      <c r="BY1981" s="32">
        <f t="shared" si="8100"/>
        <v>63792.899999999987</v>
      </c>
      <c r="BZ1981" s="32">
        <f t="shared" si="8101"/>
        <v>63292.899999999987</v>
      </c>
      <c r="CA1981" s="32">
        <f>CA1982+CA1991+CA1996</f>
        <v>0</v>
      </c>
      <c r="CB1981" s="32">
        <f>CB1982+CB1991+CB1996</f>
        <v>0</v>
      </c>
      <c r="CC1981" s="32">
        <f>CC1982+CC1991+CC1996</f>
        <v>0</v>
      </c>
      <c r="CD1981" s="32">
        <f t="shared" si="8150"/>
        <v>108060.43399999999</v>
      </c>
      <c r="CE1981" s="32">
        <f t="shared" si="8151"/>
        <v>63792.899999999987</v>
      </c>
      <c r="CF1981" s="32">
        <f t="shared" si="8152"/>
        <v>63292.899999999987</v>
      </c>
      <c r="CG1981" s="32">
        <f>CG1982+CG1991+CG1996</f>
        <v>0</v>
      </c>
      <c r="CH1981" s="32">
        <f>CH1982+CH1991+CH1996</f>
        <v>0</v>
      </c>
      <c r="CI1981" s="32">
        <f>CI1982+CI1991+CI1996</f>
        <v>0</v>
      </c>
      <c r="CJ1981" s="32">
        <f t="shared" si="8153"/>
        <v>108060.43399999999</v>
      </c>
      <c r="CK1981" s="32">
        <f t="shared" si="8154"/>
        <v>63792.899999999987</v>
      </c>
      <c r="CL1981" s="32">
        <f t="shared" si="8155"/>
        <v>63292.899999999987</v>
      </c>
      <c r="CM1981" s="32">
        <f>CM1982+CM1991+CM1996</f>
        <v>0</v>
      </c>
      <c r="CN1981" s="32">
        <f>CN1982+CN1991+CN1996</f>
        <v>0</v>
      </c>
      <c r="CO1981" s="32">
        <f>CO1982+CO1991+CO1996</f>
        <v>0</v>
      </c>
      <c r="CP1981" s="32">
        <f t="shared" si="8156"/>
        <v>108060.43399999999</v>
      </c>
      <c r="CQ1981" s="32">
        <f t="shared" si="8157"/>
        <v>63792.899999999987</v>
      </c>
      <c r="CR1981" s="32">
        <f t="shared" si="8158"/>
        <v>63292.899999999987</v>
      </c>
      <c r="CS1981" s="32">
        <f>CS1982+CS1991+CS1996</f>
        <v>0</v>
      </c>
      <c r="CT1981" s="19"/>
      <c r="CU1981" s="33"/>
      <c r="CW1981" s="28" t="s">
        <v>25</v>
      </c>
    </row>
    <row r="1982" spans="1:105" ht="62.4" hidden="1" x14ac:dyDescent="0.3">
      <c r="A1982" s="16" t="s">
        <v>1140</v>
      </c>
      <c r="B1982" s="17"/>
      <c r="C1982" s="16"/>
      <c r="D1982" s="16"/>
      <c r="E1982" s="34" t="s">
        <v>1141</v>
      </c>
      <c r="F1982" s="26">
        <f t="shared" ref="F1982:K1982" si="8160">F1983+F1987</f>
        <v>18503.599999999999</v>
      </c>
      <c r="G1982" s="26">
        <f t="shared" si="8160"/>
        <v>18980.599999999999</v>
      </c>
      <c r="H1982" s="26">
        <f t="shared" si="8160"/>
        <v>18980.599999999999</v>
      </c>
      <c r="I1982" s="26">
        <f t="shared" si="8160"/>
        <v>-8504.5</v>
      </c>
      <c r="J1982" s="26">
        <f t="shared" si="8160"/>
        <v>-8852.2000000000007</v>
      </c>
      <c r="K1982" s="26">
        <f t="shared" si="8160"/>
        <v>-8852.2000000000007</v>
      </c>
      <c r="L1982" s="26">
        <f t="shared" si="8066"/>
        <v>9999.0999999999985</v>
      </c>
      <c r="M1982" s="26">
        <f t="shared" si="8067"/>
        <v>10128.399999999998</v>
      </c>
      <c r="N1982" s="26">
        <f t="shared" si="8068"/>
        <v>10128.399999999998</v>
      </c>
      <c r="O1982" s="26">
        <f>O1983+O1987</f>
        <v>0</v>
      </c>
      <c r="P1982" s="26">
        <f>P1983+P1987</f>
        <v>0</v>
      </c>
      <c r="Q1982" s="26">
        <f>Q1983+Q1987</f>
        <v>0</v>
      </c>
      <c r="R1982" s="26">
        <f t="shared" si="8069"/>
        <v>9999.0999999999985</v>
      </c>
      <c r="S1982" s="26">
        <f t="shared" si="8070"/>
        <v>10128.399999999998</v>
      </c>
      <c r="T1982" s="26">
        <f t="shared" si="8071"/>
        <v>10128.399999999998</v>
      </c>
      <c r="U1982" s="26">
        <f>U1983+U1987</f>
        <v>0</v>
      </c>
      <c r="V1982" s="26">
        <f>V1983+V1987</f>
        <v>0</v>
      </c>
      <c r="W1982" s="26">
        <f>W1983+W1987</f>
        <v>0</v>
      </c>
      <c r="X1982" s="26">
        <f t="shared" si="8072"/>
        <v>9999.0999999999985</v>
      </c>
      <c r="Y1982" s="26">
        <f t="shared" si="8073"/>
        <v>10128.399999999998</v>
      </c>
      <c r="Z1982" s="26">
        <f t="shared" si="8074"/>
        <v>10128.399999999998</v>
      </c>
      <c r="AA1982" s="26">
        <f>AA1983+AA1987</f>
        <v>0</v>
      </c>
      <c r="AB1982" s="26">
        <f>AB1983+AB1987</f>
        <v>0</v>
      </c>
      <c r="AC1982" s="26">
        <f>AC1983+AC1987</f>
        <v>0</v>
      </c>
      <c r="AD1982" s="26">
        <f t="shared" si="8075"/>
        <v>9999.0999999999985</v>
      </c>
      <c r="AE1982" s="26">
        <f t="shared" si="8076"/>
        <v>10128.399999999998</v>
      </c>
      <c r="AF1982" s="26">
        <f t="shared" si="8077"/>
        <v>10128.399999999998</v>
      </c>
      <c r="AG1982" s="26">
        <f>AG1983+AG1987</f>
        <v>0</v>
      </c>
      <c r="AH1982" s="26">
        <f>AH1983+AH1987</f>
        <v>0</v>
      </c>
      <c r="AI1982" s="26">
        <f>AI1983+AI1987</f>
        <v>0</v>
      </c>
      <c r="AJ1982" s="26">
        <f t="shared" si="8078"/>
        <v>9999.0999999999985</v>
      </c>
      <c r="AK1982" s="26">
        <f t="shared" si="8079"/>
        <v>10128.399999999998</v>
      </c>
      <c r="AL1982" s="26">
        <f t="shared" si="8080"/>
        <v>10128.399999999998</v>
      </c>
      <c r="AM1982" s="26">
        <f>AM1983+AM1987</f>
        <v>0</v>
      </c>
      <c r="AN1982" s="26">
        <f>AN1983+AN1987</f>
        <v>0</v>
      </c>
      <c r="AO1982" s="26">
        <f>AO1983+AO1987</f>
        <v>0</v>
      </c>
      <c r="AP1982" s="26">
        <f t="shared" si="8081"/>
        <v>9999.0999999999985</v>
      </c>
      <c r="AQ1982" s="26">
        <f t="shared" si="8082"/>
        <v>10128.399999999998</v>
      </c>
      <c r="AR1982" s="26">
        <f t="shared" si="8083"/>
        <v>10128.399999999998</v>
      </c>
      <c r="AS1982" s="26">
        <f>AS1983+AS1987</f>
        <v>0</v>
      </c>
      <c r="AT1982" s="26">
        <f>AT1983+AT1987</f>
        <v>0</v>
      </c>
      <c r="AU1982" s="26">
        <f>AU1983+AU1987</f>
        <v>0</v>
      </c>
      <c r="AV1982" s="26">
        <f t="shared" si="8084"/>
        <v>9999.0999999999985</v>
      </c>
      <c r="AW1982" s="26">
        <f t="shared" si="8085"/>
        <v>10128.399999999998</v>
      </c>
      <c r="AX1982" s="26">
        <f t="shared" si="8086"/>
        <v>10128.399999999998</v>
      </c>
      <c r="AY1982" s="26">
        <f>AY1983+AY1987</f>
        <v>0</v>
      </c>
      <c r="AZ1982" s="26">
        <f>AZ1983+AZ1987</f>
        <v>0</v>
      </c>
      <c r="BA1982" s="26">
        <f>BA1983+BA1987</f>
        <v>0</v>
      </c>
      <c r="BB1982" s="26">
        <f t="shared" si="8087"/>
        <v>9999.0999999999985</v>
      </c>
      <c r="BC1982" s="26">
        <f t="shared" si="8088"/>
        <v>10128.399999999998</v>
      </c>
      <c r="BD1982" s="26">
        <f t="shared" si="8089"/>
        <v>10128.399999999998</v>
      </c>
      <c r="BE1982" s="26">
        <f>BE1983+BE1987</f>
        <v>0</v>
      </c>
      <c r="BF1982" s="26">
        <f>BF1983+BF1987</f>
        <v>0</v>
      </c>
      <c r="BG1982" s="26">
        <f>BG1983+BG1987</f>
        <v>0</v>
      </c>
      <c r="BH1982" s="26">
        <f t="shared" si="8090"/>
        <v>9999.0999999999985</v>
      </c>
      <c r="BI1982" s="26">
        <f t="shared" si="8091"/>
        <v>10128.399999999998</v>
      </c>
      <c r="BJ1982" s="26">
        <f t="shared" si="8092"/>
        <v>10128.399999999998</v>
      </c>
      <c r="BK1982" s="26">
        <f>BK1983+BK1987</f>
        <v>0</v>
      </c>
      <c r="BL1982" s="26">
        <f>BL1983+BL1987</f>
        <v>0</v>
      </c>
      <c r="BM1982" s="26">
        <f>BM1983+BM1987</f>
        <v>0</v>
      </c>
      <c r="BN1982" s="26">
        <f t="shared" si="8093"/>
        <v>9999.0999999999985</v>
      </c>
      <c r="BO1982" s="26">
        <f t="shared" si="8094"/>
        <v>10128.399999999998</v>
      </c>
      <c r="BP1982" s="26">
        <f t="shared" si="8095"/>
        <v>10128.399999999998</v>
      </c>
      <c r="BQ1982" s="26">
        <f>BQ1983+BQ1987</f>
        <v>0</v>
      </c>
      <c r="BR1982" s="26">
        <f>BR1983+BR1987</f>
        <v>0</v>
      </c>
      <c r="BS1982" s="26">
        <f t="shared" si="8096"/>
        <v>9999.0999999999985</v>
      </c>
      <c r="BT1982" s="26">
        <f t="shared" si="8097"/>
        <v>10128.399999999998</v>
      </c>
      <c r="BU1982" s="26">
        <f t="shared" si="8098"/>
        <v>10128.399999999998</v>
      </c>
      <c r="BV1982" s="26">
        <f>BV1983+BV1987</f>
        <v>0</v>
      </c>
      <c r="BW1982" s="26">
        <f>BW1983+BW1987</f>
        <v>0</v>
      </c>
      <c r="BX1982" s="26">
        <f t="shared" si="8099"/>
        <v>9999.0999999999985</v>
      </c>
      <c r="BY1982" s="26">
        <f t="shared" si="8100"/>
        <v>10128.399999999998</v>
      </c>
      <c r="BZ1982" s="26">
        <f t="shared" si="8101"/>
        <v>10128.399999999998</v>
      </c>
      <c r="CA1982" s="26">
        <f>CA1983+CA1987</f>
        <v>0</v>
      </c>
      <c r="CB1982" s="26">
        <f>CB1983+CB1987</f>
        <v>0</v>
      </c>
      <c r="CC1982" s="26">
        <f>CC1983+CC1987</f>
        <v>0</v>
      </c>
      <c r="CD1982" s="26">
        <f t="shared" si="8150"/>
        <v>9999.0999999999985</v>
      </c>
      <c r="CE1982" s="26">
        <f t="shared" si="8151"/>
        <v>10128.399999999998</v>
      </c>
      <c r="CF1982" s="26">
        <f t="shared" si="8152"/>
        <v>10128.399999999998</v>
      </c>
      <c r="CG1982" s="26">
        <f>CG1983+CG1987</f>
        <v>0</v>
      </c>
      <c r="CH1982" s="26">
        <f>CH1983+CH1987</f>
        <v>0</v>
      </c>
      <c r="CI1982" s="26">
        <f>CI1983+CI1987</f>
        <v>0</v>
      </c>
      <c r="CJ1982" s="26">
        <f t="shared" si="8153"/>
        <v>9999.0999999999985</v>
      </c>
      <c r="CK1982" s="26">
        <f t="shared" si="8154"/>
        <v>10128.399999999998</v>
      </c>
      <c r="CL1982" s="26">
        <f t="shared" si="8155"/>
        <v>10128.399999999998</v>
      </c>
      <c r="CM1982" s="26">
        <f>CM1983+CM1987</f>
        <v>0</v>
      </c>
      <c r="CN1982" s="26">
        <f>CN1983+CN1987</f>
        <v>0</v>
      </c>
      <c r="CO1982" s="26">
        <f>CO1983+CO1987</f>
        <v>0</v>
      </c>
      <c r="CP1982" s="26">
        <f t="shared" si="8156"/>
        <v>9999.0999999999985</v>
      </c>
      <c r="CQ1982" s="26">
        <f t="shared" si="8157"/>
        <v>10128.399999999998</v>
      </c>
      <c r="CR1982" s="26">
        <f t="shared" si="8158"/>
        <v>10128.399999999998</v>
      </c>
      <c r="CS1982" s="26">
        <f>CS1983+CS1987</f>
        <v>0</v>
      </c>
      <c r="CT1982" s="19"/>
      <c r="CU1982" s="35"/>
      <c r="CX1982" s="1" t="s">
        <v>26</v>
      </c>
    </row>
    <row r="1983" spans="1:105" ht="46.8" hidden="1" x14ac:dyDescent="0.3">
      <c r="A1983" s="16" t="s">
        <v>1142</v>
      </c>
      <c r="B1983" s="17"/>
      <c r="C1983" s="16"/>
      <c r="D1983" s="16"/>
      <c r="E1983" s="34" t="s">
        <v>128</v>
      </c>
      <c r="F1983" s="26">
        <f t="shared" ref="F1983:F1994" si="8161">F1984</f>
        <v>18429</v>
      </c>
      <c r="G1983" s="26">
        <f t="shared" ref="G1983:G1994" si="8162">G1984</f>
        <v>18980.599999999999</v>
      </c>
      <c r="H1983" s="26">
        <f t="shared" ref="H1983:H1994" si="8163">H1984</f>
        <v>18980.599999999999</v>
      </c>
      <c r="I1983" s="26">
        <f t="shared" ref="I1983:I1994" si="8164">I1984</f>
        <v>-8504.5</v>
      </c>
      <c r="J1983" s="26">
        <f t="shared" ref="J1983:J1994" si="8165">J1984</f>
        <v>-8852.2000000000007</v>
      </c>
      <c r="K1983" s="26">
        <f t="shared" ref="K1983:K1994" si="8166">K1984</f>
        <v>-8852.2000000000007</v>
      </c>
      <c r="L1983" s="26">
        <f t="shared" si="8066"/>
        <v>9924.5</v>
      </c>
      <c r="M1983" s="26">
        <f t="shared" si="8067"/>
        <v>10128.399999999998</v>
      </c>
      <c r="N1983" s="26">
        <f t="shared" si="8068"/>
        <v>10128.399999999998</v>
      </c>
      <c r="O1983" s="26">
        <f t="shared" ref="O1983:O1994" si="8167">O1984</f>
        <v>0</v>
      </c>
      <c r="P1983" s="26">
        <f t="shared" ref="P1983:P1994" si="8168">P1984</f>
        <v>0</v>
      </c>
      <c r="Q1983" s="26">
        <f t="shared" ref="Q1983:Q1994" si="8169">Q1984</f>
        <v>0</v>
      </c>
      <c r="R1983" s="26">
        <f t="shared" si="8069"/>
        <v>9924.5</v>
      </c>
      <c r="S1983" s="26">
        <f t="shared" si="8070"/>
        <v>10128.399999999998</v>
      </c>
      <c r="T1983" s="26">
        <f t="shared" si="8071"/>
        <v>10128.399999999998</v>
      </c>
      <c r="U1983" s="26">
        <f t="shared" ref="U1983:U1994" si="8170">U1984</f>
        <v>0</v>
      </c>
      <c r="V1983" s="26">
        <f t="shared" ref="V1983:V1994" si="8171">V1984</f>
        <v>0</v>
      </c>
      <c r="W1983" s="26">
        <f t="shared" ref="W1983:W1994" si="8172">W1984</f>
        <v>0</v>
      </c>
      <c r="X1983" s="26">
        <f t="shared" si="8072"/>
        <v>9924.5</v>
      </c>
      <c r="Y1983" s="26">
        <f t="shared" si="8073"/>
        <v>10128.399999999998</v>
      </c>
      <c r="Z1983" s="26">
        <f t="shared" si="8074"/>
        <v>10128.399999999998</v>
      </c>
      <c r="AA1983" s="26">
        <f t="shared" ref="AA1983:AA1994" si="8173">AA1984</f>
        <v>0</v>
      </c>
      <c r="AB1983" s="26">
        <f t="shared" ref="AB1983:AB1994" si="8174">AB1984</f>
        <v>0</v>
      </c>
      <c r="AC1983" s="26">
        <f t="shared" ref="AC1983:AC1994" si="8175">AC1984</f>
        <v>0</v>
      </c>
      <c r="AD1983" s="26">
        <f t="shared" si="8075"/>
        <v>9924.5</v>
      </c>
      <c r="AE1983" s="26">
        <f t="shared" si="8076"/>
        <v>10128.399999999998</v>
      </c>
      <c r="AF1983" s="26">
        <f t="shared" si="8077"/>
        <v>10128.399999999998</v>
      </c>
      <c r="AG1983" s="26">
        <f t="shared" ref="AG1983:AG1994" si="8176">AG1984</f>
        <v>0</v>
      </c>
      <c r="AH1983" s="26">
        <f t="shared" ref="AH1983:AH1994" si="8177">AH1984</f>
        <v>0</v>
      </c>
      <c r="AI1983" s="26">
        <f t="shared" ref="AI1983:AI1994" si="8178">AI1984</f>
        <v>0</v>
      </c>
      <c r="AJ1983" s="26">
        <f t="shared" si="8078"/>
        <v>9924.5</v>
      </c>
      <c r="AK1983" s="26">
        <f t="shared" si="8079"/>
        <v>10128.399999999998</v>
      </c>
      <c r="AL1983" s="26">
        <f t="shared" si="8080"/>
        <v>10128.399999999998</v>
      </c>
      <c r="AM1983" s="26">
        <f t="shared" ref="AM1983:AM1994" si="8179">AM1984</f>
        <v>0</v>
      </c>
      <c r="AN1983" s="26">
        <f t="shared" ref="AN1983:AN1994" si="8180">AN1984</f>
        <v>0</v>
      </c>
      <c r="AO1983" s="26">
        <f t="shared" ref="AO1983:AO1994" si="8181">AO1984</f>
        <v>0</v>
      </c>
      <c r="AP1983" s="26">
        <f t="shared" si="8081"/>
        <v>9924.5</v>
      </c>
      <c r="AQ1983" s="26">
        <f t="shared" si="8082"/>
        <v>10128.399999999998</v>
      </c>
      <c r="AR1983" s="26">
        <f t="shared" si="8083"/>
        <v>10128.399999999998</v>
      </c>
      <c r="AS1983" s="26">
        <f t="shared" ref="AS1983:AS1994" si="8182">AS1984</f>
        <v>0</v>
      </c>
      <c r="AT1983" s="26">
        <f t="shared" ref="AT1983:AT1994" si="8183">AT1984</f>
        <v>0</v>
      </c>
      <c r="AU1983" s="26">
        <f t="shared" ref="AU1983:AU1994" si="8184">AU1984</f>
        <v>0</v>
      </c>
      <c r="AV1983" s="26">
        <f t="shared" si="8084"/>
        <v>9924.5</v>
      </c>
      <c r="AW1983" s="26">
        <f t="shared" si="8085"/>
        <v>10128.399999999998</v>
      </c>
      <c r="AX1983" s="26">
        <f t="shared" si="8086"/>
        <v>10128.399999999998</v>
      </c>
      <c r="AY1983" s="26">
        <f t="shared" ref="AY1983:AY1994" si="8185">AY1984</f>
        <v>0</v>
      </c>
      <c r="AZ1983" s="26">
        <f t="shared" ref="AZ1983:AZ1994" si="8186">AZ1984</f>
        <v>0</v>
      </c>
      <c r="BA1983" s="26">
        <f t="shared" ref="BA1983:BA1994" si="8187">BA1984</f>
        <v>0</v>
      </c>
      <c r="BB1983" s="26">
        <f t="shared" si="8087"/>
        <v>9924.5</v>
      </c>
      <c r="BC1983" s="26">
        <f t="shared" si="8088"/>
        <v>10128.399999999998</v>
      </c>
      <c r="BD1983" s="26">
        <f t="shared" si="8089"/>
        <v>10128.399999999998</v>
      </c>
      <c r="BE1983" s="26">
        <f t="shared" ref="BE1983:BE1994" si="8188">BE1984</f>
        <v>0</v>
      </c>
      <c r="BF1983" s="26">
        <f t="shared" ref="BF1983:BF1994" si="8189">BF1984</f>
        <v>0</v>
      </c>
      <c r="BG1983" s="26">
        <f t="shared" ref="BG1983:BG1994" si="8190">BG1984</f>
        <v>0</v>
      </c>
      <c r="BH1983" s="26">
        <f t="shared" si="8090"/>
        <v>9924.5</v>
      </c>
      <c r="BI1983" s="26">
        <f t="shared" si="8091"/>
        <v>10128.399999999998</v>
      </c>
      <c r="BJ1983" s="26">
        <f t="shared" si="8092"/>
        <v>10128.399999999998</v>
      </c>
      <c r="BK1983" s="26">
        <f t="shared" ref="BK1983:BK1994" si="8191">BK1984</f>
        <v>0</v>
      </c>
      <c r="BL1983" s="26">
        <f t="shared" ref="BL1983:BL1994" si="8192">BL1984</f>
        <v>0</v>
      </c>
      <c r="BM1983" s="26">
        <f t="shared" ref="BM1983:BM1994" si="8193">BM1984</f>
        <v>0</v>
      </c>
      <c r="BN1983" s="26">
        <f t="shared" si="8093"/>
        <v>9924.5</v>
      </c>
      <c r="BO1983" s="26">
        <f t="shared" si="8094"/>
        <v>10128.399999999998</v>
      </c>
      <c r="BP1983" s="26">
        <f t="shared" si="8095"/>
        <v>10128.399999999998</v>
      </c>
      <c r="BQ1983" s="26">
        <f t="shared" ref="BQ1983:BQ1994" si="8194">BQ1984</f>
        <v>0</v>
      </c>
      <c r="BR1983" s="26">
        <f t="shared" ref="BR1983:BR1994" si="8195">BR1984</f>
        <v>0</v>
      </c>
      <c r="BS1983" s="26">
        <f t="shared" si="8096"/>
        <v>9924.5</v>
      </c>
      <c r="BT1983" s="26">
        <f t="shared" si="8097"/>
        <v>10128.399999999998</v>
      </c>
      <c r="BU1983" s="26">
        <f t="shared" si="8098"/>
        <v>10128.399999999998</v>
      </c>
      <c r="BV1983" s="26">
        <f t="shared" ref="BV1983:BV1994" si="8196">BV1984</f>
        <v>0</v>
      </c>
      <c r="BW1983" s="26">
        <f t="shared" ref="BW1983:BW1994" si="8197">BW1984</f>
        <v>0</v>
      </c>
      <c r="BX1983" s="26">
        <f t="shared" si="8099"/>
        <v>9924.5</v>
      </c>
      <c r="BY1983" s="26">
        <f t="shared" si="8100"/>
        <v>10128.399999999998</v>
      </c>
      <c r="BZ1983" s="26">
        <f t="shared" si="8101"/>
        <v>10128.399999999998</v>
      </c>
      <c r="CA1983" s="26">
        <f t="shared" ref="CA1983:CA1994" si="8198">CA1984</f>
        <v>0</v>
      </c>
      <c r="CB1983" s="26">
        <f t="shared" ref="CB1983:CB1994" si="8199">CB1984</f>
        <v>0</v>
      </c>
      <c r="CC1983" s="26">
        <f t="shared" ref="CC1983:CC1994" si="8200">CC1984</f>
        <v>0</v>
      </c>
      <c r="CD1983" s="26">
        <f t="shared" si="8150"/>
        <v>9924.5</v>
      </c>
      <c r="CE1983" s="26">
        <f t="shared" si="8151"/>
        <v>10128.399999999998</v>
      </c>
      <c r="CF1983" s="26">
        <f t="shared" si="8152"/>
        <v>10128.399999999998</v>
      </c>
      <c r="CG1983" s="26">
        <f t="shared" ref="CG1983:CG1994" si="8201">CG1984</f>
        <v>0</v>
      </c>
      <c r="CH1983" s="26">
        <f t="shared" ref="CH1983:CH1994" si="8202">CH1984</f>
        <v>0</v>
      </c>
      <c r="CI1983" s="26">
        <f t="shared" ref="CI1983:CI1994" si="8203">CI1984</f>
        <v>0</v>
      </c>
      <c r="CJ1983" s="26">
        <f t="shared" si="8153"/>
        <v>9924.5</v>
      </c>
      <c r="CK1983" s="26">
        <f t="shared" si="8154"/>
        <v>10128.399999999998</v>
      </c>
      <c r="CL1983" s="26">
        <f t="shared" si="8155"/>
        <v>10128.399999999998</v>
      </c>
      <c r="CM1983" s="26">
        <f t="shared" ref="CM1983:CM1994" si="8204">CM1984</f>
        <v>0</v>
      </c>
      <c r="CN1983" s="26">
        <f t="shared" ref="CN1983:CN1994" si="8205">CN1984</f>
        <v>0</v>
      </c>
      <c r="CO1983" s="26">
        <f t="shared" ref="CO1983:CO1994" si="8206">CO1984</f>
        <v>0</v>
      </c>
      <c r="CP1983" s="26">
        <f t="shared" si="8156"/>
        <v>9924.5</v>
      </c>
      <c r="CQ1983" s="26">
        <f t="shared" si="8157"/>
        <v>10128.399999999998</v>
      </c>
      <c r="CR1983" s="26">
        <f t="shared" si="8158"/>
        <v>10128.399999999998</v>
      </c>
      <c r="CS1983" s="26">
        <f t="shared" ref="CS1983:CS1994" si="8207">CS1984</f>
        <v>0</v>
      </c>
      <c r="CT1983" s="19"/>
      <c r="CU1983" s="35"/>
      <c r="DA1983" s="1" t="s">
        <v>29</v>
      </c>
    </row>
    <row r="1984" spans="1:105" ht="46.8" hidden="1" x14ac:dyDescent="0.3">
      <c r="A1984" s="16" t="s">
        <v>1142</v>
      </c>
      <c r="B1984" s="17">
        <v>600</v>
      </c>
      <c r="C1984" s="16"/>
      <c r="D1984" s="16"/>
      <c r="E1984" s="34" t="s">
        <v>43</v>
      </c>
      <c r="F1984" s="26">
        <f t="shared" si="8161"/>
        <v>18429</v>
      </c>
      <c r="G1984" s="26">
        <f t="shared" si="8162"/>
        <v>18980.599999999999</v>
      </c>
      <c r="H1984" s="26">
        <f t="shared" si="8163"/>
        <v>18980.599999999999</v>
      </c>
      <c r="I1984" s="26">
        <f t="shared" si="8164"/>
        <v>-8504.5</v>
      </c>
      <c r="J1984" s="26">
        <f t="shared" si="8165"/>
        <v>-8852.2000000000007</v>
      </c>
      <c r="K1984" s="26">
        <f t="shared" si="8166"/>
        <v>-8852.2000000000007</v>
      </c>
      <c r="L1984" s="26">
        <f t="shared" si="8066"/>
        <v>9924.5</v>
      </c>
      <c r="M1984" s="26">
        <f t="shared" si="8067"/>
        <v>10128.399999999998</v>
      </c>
      <c r="N1984" s="26">
        <f t="shared" si="8068"/>
        <v>10128.399999999998</v>
      </c>
      <c r="O1984" s="26">
        <f t="shared" si="8167"/>
        <v>0</v>
      </c>
      <c r="P1984" s="26">
        <f t="shared" si="8168"/>
        <v>0</v>
      </c>
      <c r="Q1984" s="26">
        <f t="shared" si="8169"/>
        <v>0</v>
      </c>
      <c r="R1984" s="26">
        <f t="shared" si="8069"/>
        <v>9924.5</v>
      </c>
      <c r="S1984" s="26">
        <f t="shared" si="8070"/>
        <v>10128.399999999998</v>
      </c>
      <c r="T1984" s="26">
        <f t="shared" si="8071"/>
        <v>10128.399999999998</v>
      </c>
      <c r="U1984" s="26">
        <f t="shared" si="8170"/>
        <v>0</v>
      </c>
      <c r="V1984" s="26">
        <f t="shared" si="8171"/>
        <v>0</v>
      </c>
      <c r="W1984" s="26">
        <f t="shared" si="8172"/>
        <v>0</v>
      </c>
      <c r="X1984" s="26">
        <f t="shared" si="8072"/>
        <v>9924.5</v>
      </c>
      <c r="Y1984" s="26">
        <f t="shared" si="8073"/>
        <v>10128.399999999998</v>
      </c>
      <c r="Z1984" s="26">
        <f t="shared" si="8074"/>
        <v>10128.399999999998</v>
      </c>
      <c r="AA1984" s="26">
        <f t="shared" si="8173"/>
        <v>0</v>
      </c>
      <c r="AB1984" s="26">
        <f t="shared" si="8174"/>
        <v>0</v>
      </c>
      <c r="AC1984" s="26">
        <f t="shared" si="8175"/>
        <v>0</v>
      </c>
      <c r="AD1984" s="26">
        <f t="shared" si="8075"/>
        <v>9924.5</v>
      </c>
      <c r="AE1984" s="26">
        <f t="shared" si="8076"/>
        <v>10128.399999999998</v>
      </c>
      <c r="AF1984" s="26">
        <f t="shared" si="8077"/>
        <v>10128.399999999998</v>
      </c>
      <c r="AG1984" s="26">
        <f t="shared" si="8176"/>
        <v>0</v>
      </c>
      <c r="AH1984" s="26">
        <f t="shared" si="8177"/>
        <v>0</v>
      </c>
      <c r="AI1984" s="26">
        <f t="shared" si="8178"/>
        <v>0</v>
      </c>
      <c r="AJ1984" s="26">
        <f t="shared" si="8078"/>
        <v>9924.5</v>
      </c>
      <c r="AK1984" s="26">
        <f t="shared" si="8079"/>
        <v>10128.399999999998</v>
      </c>
      <c r="AL1984" s="26">
        <f t="shared" si="8080"/>
        <v>10128.399999999998</v>
      </c>
      <c r="AM1984" s="26">
        <f t="shared" si="8179"/>
        <v>0</v>
      </c>
      <c r="AN1984" s="26">
        <f t="shared" si="8180"/>
        <v>0</v>
      </c>
      <c r="AO1984" s="26">
        <f t="shared" si="8181"/>
        <v>0</v>
      </c>
      <c r="AP1984" s="26">
        <f t="shared" si="8081"/>
        <v>9924.5</v>
      </c>
      <c r="AQ1984" s="26">
        <f t="shared" si="8082"/>
        <v>10128.399999999998</v>
      </c>
      <c r="AR1984" s="26">
        <f t="shared" si="8083"/>
        <v>10128.399999999998</v>
      </c>
      <c r="AS1984" s="26">
        <f t="shared" si="8182"/>
        <v>0</v>
      </c>
      <c r="AT1984" s="26">
        <f t="shared" si="8183"/>
        <v>0</v>
      </c>
      <c r="AU1984" s="26">
        <f t="shared" si="8184"/>
        <v>0</v>
      </c>
      <c r="AV1984" s="26">
        <f t="shared" si="8084"/>
        <v>9924.5</v>
      </c>
      <c r="AW1984" s="26">
        <f t="shared" si="8085"/>
        <v>10128.399999999998</v>
      </c>
      <c r="AX1984" s="26">
        <f t="shared" si="8086"/>
        <v>10128.399999999998</v>
      </c>
      <c r="AY1984" s="26">
        <f t="shared" si="8185"/>
        <v>0</v>
      </c>
      <c r="AZ1984" s="26">
        <f t="shared" si="8186"/>
        <v>0</v>
      </c>
      <c r="BA1984" s="26">
        <f t="shared" si="8187"/>
        <v>0</v>
      </c>
      <c r="BB1984" s="26">
        <f t="shared" si="8087"/>
        <v>9924.5</v>
      </c>
      <c r="BC1984" s="26">
        <f t="shared" si="8088"/>
        <v>10128.399999999998</v>
      </c>
      <c r="BD1984" s="26">
        <f t="shared" si="8089"/>
        <v>10128.399999999998</v>
      </c>
      <c r="BE1984" s="26">
        <f t="shared" si="8188"/>
        <v>0</v>
      </c>
      <c r="BF1984" s="26">
        <f t="shared" si="8189"/>
        <v>0</v>
      </c>
      <c r="BG1984" s="26">
        <f t="shared" si="8190"/>
        <v>0</v>
      </c>
      <c r="BH1984" s="26">
        <f t="shared" si="8090"/>
        <v>9924.5</v>
      </c>
      <c r="BI1984" s="26">
        <f t="shared" si="8091"/>
        <v>10128.399999999998</v>
      </c>
      <c r="BJ1984" s="26">
        <f t="shared" si="8092"/>
        <v>10128.399999999998</v>
      </c>
      <c r="BK1984" s="26">
        <f t="shared" si="8191"/>
        <v>0</v>
      </c>
      <c r="BL1984" s="26">
        <f t="shared" si="8192"/>
        <v>0</v>
      </c>
      <c r="BM1984" s="26">
        <f t="shared" si="8193"/>
        <v>0</v>
      </c>
      <c r="BN1984" s="26">
        <f t="shared" si="8093"/>
        <v>9924.5</v>
      </c>
      <c r="BO1984" s="26">
        <f t="shared" si="8094"/>
        <v>10128.399999999998</v>
      </c>
      <c r="BP1984" s="26">
        <f t="shared" si="8095"/>
        <v>10128.399999999998</v>
      </c>
      <c r="BQ1984" s="26">
        <f t="shared" si="8194"/>
        <v>0</v>
      </c>
      <c r="BR1984" s="26">
        <f t="shared" si="8195"/>
        <v>0</v>
      </c>
      <c r="BS1984" s="26">
        <f t="shared" si="8096"/>
        <v>9924.5</v>
      </c>
      <c r="BT1984" s="26">
        <f t="shared" si="8097"/>
        <v>10128.399999999998</v>
      </c>
      <c r="BU1984" s="26">
        <f t="shared" si="8098"/>
        <v>10128.399999999998</v>
      </c>
      <c r="BV1984" s="26">
        <f t="shared" si="8196"/>
        <v>0</v>
      </c>
      <c r="BW1984" s="26">
        <f t="shared" si="8197"/>
        <v>0</v>
      </c>
      <c r="BX1984" s="26">
        <f t="shared" si="8099"/>
        <v>9924.5</v>
      </c>
      <c r="BY1984" s="26">
        <f t="shared" si="8100"/>
        <v>10128.399999999998</v>
      </c>
      <c r="BZ1984" s="26">
        <f t="shared" si="8101"/>
        <v>10128.399999999998</v>
      </c>
      <c r="CA1984" s="26">
        <f t="shared" si="8198"/>
        <v>0</v>
      </c>
      <c r="CB1984" s="26">
        <f t="shared" si="8199"/>
        <v>0</v>
      </c>
      <c r="CC1984" s="26">
        <f t="shared" si="8200"/>
        <v>0</v>
      </c>
      <c r="CD1984" s="26">
        <f t="shared" si="8150"/>
        <v>9924.5</v>
      </c>
      <c r="CE1984" s="26">
        <f t="shared" si="8151"/>
        <v>10128.399999999998</v>
      </c>
      <c r="CF1984" s="26">
        <f t="shared" si="8152"/>
        <v>10128.399999999998</v>
      </c>
      <c r="CG1984" s="26">
        <f t="shared" si="8201"/>
        <v>0</v>
      </c>
      <c r="CH1984" s="26">
        <f t="shared" si="8202"/>
        <v>0</v>
      </c>
      <c r="CI1984" s="26">
        <f t="shared" si="8203"/>
        <v>0</v>
      </c>
      <c r="CJ1984" s="26">
        <f t="shared" si="8153"/>
        <v>9924.5</v>
      </c>
      <c r="CK1984" s="26">
        <f t="shared" si="8154"/>
        <v>10128.399999999998</v>
      </c>
      <c r="CL1984" s="26">
        <f t="shared" si="8155"/>
        <v>10128.399999999998</v>
      </c>
      <c r="CM1984" s="26">
        <f t="shared" si="8204"/>
        <v>0</v>
      </c>
      <c r="CN1984" s="26">
        <f t="shared" si="8205"/>
        <v>0</v>
      </c>
      <c r="CO1984" s="26">
        <f t="shared" si="8206"/>
        <v>0</v>
      </c>
      <c r="CP1984" s="26">
        <f t="shared" si="8156"/>
        <v>9924.5</v>
      </c>
      <c r="CQ1984" s="26">
        <f t="shared" si="8157"/>
        <v>10128.399999999998</v>
      </c>
      <c r="CR1984" s="26">
        <f t="shared" si="8158"/>
        <v>10128.399999999998</v>
      </c>
      <c r="CS1984" s="26">
        <f t="shared" si="8207"/>
        <v>0</v>
      </c>
      <c r="CT1984" s="19"/>
      <c r="CU1984" s="35"/>
      <c r="CY1984" s="1" t="s">
        <v>27</v>
      </c>
    </row>
    <row r="1985" spans="1:105" hidden="1" x14ac:dyDescent="0.3">
      <c r="A1985" s="16" t="s">
        <v>1142</v>
      </c>
      <c r="B1985" s="17">
        <v>610</v>
      </c>
      <c r="C1985" s="16"/>
      <c r="D1985" s="16"/>
      <c r="E1985" s="34" t="s">
        <v>102</v>
      </c>
      <c r="F1985" s="26">
        <f t="shared" si="8161"/>
        <v>18429</v>
      </c>
      <c r="G1985" s="26">
        <f t="shared" si="8162"/>
        <v>18980.599999999999</v>
      </c>
      <c r="H1985" s="26">
        <f t="shared" si="8163"/>
        <v>18980.599999999999</v>
      </c>
      <c r="I1985" s="26">
        <f t="shared" si="8164"/>
        <v>-8504.5</v>
      </c>
      <c r="J1985" s="26">
        <f t="shared" si="8165"/>
        <v>-8852.2000000000007</v>
      </c>
      <c r="K1985" s="26">
        <f t="shared" si="8166"/>
        <v>-8852.2000000000007</v>
      </c>
      <c r="L1985" s="26">
        <f t="shared" si="8066"/>
        <v>9924.5</v>
      </c>
      <c r="M1985" s="26">
        <f t="shared" si="8067"/>
        <v>10128.399999999998</v>
      </c>
      <c r="N1985" s="26">
        <f t="shared" si="8068"/>
        <v>10128.399999999998</v>
      </c>
      <c r="O1985" s="26">
        <f t="shared" si="8167"/>
        <v>0</v>
      </c>
      <c r="P1985" s="26">
        <f t="shared" si="8168"/>
        <v>0</v>
      </c>
      <c r="Q1985" s="26">
        <f t="shared" si="8169"/>
        <v>0</v>
      </c>
      <c r="R1985" s="26">
        <f t="shared" si="8069"/>
        <v>9924.5</v>
      </c>
      <c r="S1985" s="26">
        <f t="shared" si="8070"/>
        <v>10128.399999999998</v>
      </c>
      <c r="T1985" s="26">
        <f t="shared" si="8071"/>
        <v>10128.399999999998</v>
      </c>
      <c r="U1985" s="26">
        <f t="shared" si="8170"/>
        <v>0</v>
      </c>
      <c r="V1985" s="26">
        <f t="shared" si="8171"/>
        <v>0</v>
      </c>
      <c r="W1985" s="26">
        <f t="shared" si="8172"/>
        <v>0</v>
      </c>
      <c r="X1985" s="26">
        <f t="shared" si="8072"/>
        <v>9924.5</v>
      </c>
      <c r="Y1985" s="26">
        <f t="shared" si="8073"/>
        <v>10128.399999999998</v>
      </c>
      <c r="Z1985" s="26">
        <f t="shared" si="8074"/>
        <v>10128.399999999998</v>
      </c>
      <c r="AA1985" s="26">
        <f t="shared" si="8173"/>
        <v>0</v>
      </c>
      <c r="AB1985" s="26">
        <f t="shared" si="8174"/>
        <v>0</v>
      </c>
      <c r="AC1985" s="26">
        <f t="shared" si="8175"/>
        <v>0</v>
      </c>
      <c r="AD1985" s="26">
        <f t="shared" si="8075"/>
        <v>9924.5</v>
      </c>
      <c r="AE1985" s="26">
        <f t="shared" si="8076"/>
        <v>10128.399999999998</v>
      </c>
      <c r="AF1985" s="26">
        <f t="shared" si="8077"/>
        <v>10128.399999999998</v>
      </c>
      <c r="AG1985" s="26">
        <f t="shared" si="8176"/>
        <v>0</v>
      </c>
      <c r="AH1985" s="26">
        <f t="shared" si="8177"/>
        <v>0</v>
      </c>
      <c r="AI1985" s="26">
        <f t="shared" si="8178"/>
        <v>0</v>
      </c>
      <c r="AJ1985" s="26">
        <f t="shared" si="8078"/>
        <v>9924.5</v>
      </c>
      <c r="AK1985" s="26">
        <f t="shared" si="8079"/>
        <v>10128.399999999998</v>
      </c>
      <c r="AL1985" s="26">
        <f t="shared" si="8080"/>
        <v>10128.399999999998</v>
      </c>
      <c r="AM1985" s="26">
        <f t="shared" si="8179"/>
        <v>0</v>
      </c>
      <c r="AN1985" s="26">
        <f t="shared" si="8180"/>
        <v>0</v>
      </c>
      <c r="AO1985" s="26">
        <f t="shared" si="8181"/>
        <v>0</v>
      </c>
      <c r="AP1985" s="26">
        <f t="shared" si="8081"/>
        <v>9924.5</v>
      </c>
      <c r="AQ1985" s="26">
        <f t="shared" si="8082"/>
        <v>10128.399999999998</v>
      </c>
      <c r="AR1985" s="26">
        <f t="shared" si="8083"/>
        <v>10128.399999999998</v>
      </c>
      <c r="AS1985" s="26">
        <f t="shared" si="8182"/>
        <v>0</v>
      </c>
      <c r="AT1985" s="26">
        <f t="shared" si="8183"/>
        <v>0</v>
      </c>
      <c r="AU1985" s="26">
        <f t="shared" si="8184"/>
        <v>0</v>
      </c>
      <c r="AV1985" s="26">
        <f t="shared" si="8084"/>
        <v>9924.5</v>
      </c>
      <c r="AW1985" s="26">
        <f t="shared" si="8085"/>
        <v>10128.399999999998</v>
      </c>
      <c r="AX1985" s="26">
        <f t="shared" si="8086"/>
        <v>10128.399999999998</v>
      </c>
      <c r="AY1985" s="26">
        <f t="shared" si="8185"/>
        <v>0</v>
      </c>
      <c r="AZ1985" s="26">
        <f t="shared" si="8186"/>
        <v>0</v>
      </c>
      <c r="BA1985" s="26">
        <f t="shared" si="8187"/>
        <v>0</v>
      </c>
      <c r="BB1985" s="26">
        <f t="shared" si="8087"/>
        <v>9924.5</v>
      </c>
      <c r="BC1985" s="26">
        <f t="shared" si="8088"/>
        <v>10128.399999999998</v>
      </c>
      <c r="BD1985" s="26">
        <f t="shared" si="8089"/>
        <v>10128.399999999998</v>
      </c>
      <c r="BE1985" s="26">
        <f t="shared" si="8188"/>
        <v>0</v>
      </c>
      <c r="BF1985" s="26">
        <f t="shared" si="8189"/>
        <v>0</v>
      </c>
      <c r="BG1985" s="26">
        <f t="shared" si="8190"/>
        <v>0</v>
      </c>
      <c r="BH1985" s="26">
        <f t="shared" si="8090"/>
        <v>9924.5</v>
      </c>
      <c r="BI1985" s="26">
        <f t="shared" si="8091"/>
        <v>10128.399999999998</v>
      </c>
      <c r="BJ1985" s="26">
        <f t="shared" si="8092"/>
        <v>10128.399999999998</v>
      </c>
      <c r="BK1985" s="26">
        <f t="shared" si="8191"/>
        <v>0</v>
      </c>
      <c r="BL1985" s="26">
        <f t="shared" si="8192"/>
        <v>0</v>
      </c>
      <c r="BM1985" s="26">
        <f t="shared" si="8193"/>
        <v>0</v>
      </c>
      <c r="BN1985" s="26">
        <f t="shared" si="8093"/>
        <v>9924.5</v>
      </c>
      <c r="BO1985" s="26">
        <f t="shared" si="8094"/>
        <v>10128.399999999998</v>
      </c>
      <c r="BP1985" s="26">
        <f t="shared" si="8095"/>
        <v>10128.399999999998</v>
      </c>
      <c r="BQ1985" s="26">
        <f t="shared" si="8194"/>
        <v>0</v>
      </c>
      <c r="BR1985" s="26">
        <f t="shared" si="8195"/>
        <v>0</v>
      </c>
      <c r="BS1985" s="26">
        <f t="shared" si="8096"/>
        <v>9924.5</v>
      </c>
      <c r="BT1985" s="26">
        <f t="shared" si="8097"/>
        <v>10128.399999999998</v>
      </c>
      <c r="BU1985" s="26">
        <f t="shared" si="8098"/>
        <v>10128.399999999998</v>
      </c>
      <c r="BV1985" s="26">
        <f t="shared" si="8196"/>
        <v>0</v>
      </c>
      <c r="BW1985" s="26">
        <f t="shared" si="8197"/>
        <v>0</v>
      </c>
      <c r="BX1985" s="26">
        <f t="shared" si="8099"/>
        <v>9924.5</v>
      </c>
      <c r="BY1985" s="26">
        <f t="shared" si="8100"/>
        <v>10128.399999999998</v>
      </c>
      <c r="BZ1985" s="26">
        <f t="shared" si="8101"/>
        <v>10128.399999999998</v>
      </c>
      <c r="CA1985" s="26">
        <f t="shared" si="8198"/>
        <v>0</v>
      </c>
      <c r="CB1985" s="26">
        <f t="shared" si="8199"/>
        <v>0</v>
      </c>
      <c r="CC1985" s="26">
        <f t="shared" si="8200"/>
        <v>0</v>
      </c>
      <c r="CD1985" s="26">
        <f t="shared" si="8150"/>
        <v>9924.5</v>
      </c>
      <c r="CE1985" s="26">
        <f t="shared" si="8151"/>
        <v>10128.399999999998</v>
      </c>
      <c r="CF1985" s="26">
        <f t="shared" si="8152"/>
        <v>10128.399999999998</v>
      </c>
      <c r="CG1985" s="26">
        <f t="shared" si="8201"/>
        <v>0</v>
      </c>
      <c r="CH1985" s="26">
        <f t="shared" si="8202"/>
        <v>0</v>
      </c>
      <c r="CI1985" s="26">
        <f t="shared" si="8203"/>
        <v>0</v>
      </c>
      <c r="CJ1985" s="26">
        <f t="shared" si="8153"/>
        <v>9924.5</v>
      </c>
      <c r="CK1985" s="26">
        <f t="shared" si="8154"/>
        <v>10128.399999999998</v>
      </c>
      <c r="CL1985" s="26">
        <f t="shared" si="8155"/>
        <v>10128.399999999998</v>
      </c>
      <c r="CM1985" s="26">
        <f t="shared" si="8204"/>
        <v>0</v>
      </c>
      <c r="CN1985" s="26">
        <f t="shared" si="8205"/>
        <v>0</v>
      </c>
      <c r="CO1985" s="26">
        <f t="shared" si="8206"/>
        <v>0</v>
      </c>
      <c r="CP1985" s="26">
        <f t="shared" si="8156"/>
        <v>9924.5</v>
      </c>
      <c r="CQ1985" s="26">
        <f t="shared" si="8157"/>
        <v>10128.399999999998</v>
      </c>
      <c r="CR1985" s="26">
        <f t="shared" si="8158"/>
        <v>10128.399999999998</v>
      </c>
      <c r="CS1985" s="26">
        <f t="shared" si="8207"/>
        <v>0</v>
      </c>
      <c r="CT1985" s="19"/>
      <c r="CU1985" s="35"/>
      <c r="CZ1985" s="1" t="s">
        <v>28</v>
      </c>
    </row>
    <row r="1986" spans="1:105" hidden="1" x14ac:dyDescent="0.3">
      <c r="A1986" s="16" t="s">
        <v>1142</v>
      </c>
      <c r="B1986" s="17">
        <v>610</v>
      </c>
      <c r="C1986" s="16" t="s">
        <v>64</v>
      </c>
      <c r="D1986" s="16" t="s">
        <v>65</v>
      </c>
      <c r="E1986" s="34" t="s">
        <v>66</v>
      </c>
      <c r="F1986" s="26">
        <v>18429</v>
      </c>
      <c r="G1986" s="26">
        <v>18980.599999999999</v>
      </c>
      <c r="H1986" s="26">
        <v>18980.599999999999</v>
      </c>
      <c r="I1986" s="26">
        <v>-8504.5</v>
      </c>
      <c r="J1986" s="26">
        <v>-8852.2000000000007</v>
      </c>
      <c r="K1986" s="26">
        <v>-8852.2000000000007</v>
      </c>
      <c r="L1986" s="26">
        <f t="shared" si="8066"/>
        <v>9924.5</v>
      </c>
      <c r="M1986" s="26">
        <f t="shared" si="8067"/>
        <v>10128.399999999998</v>
      </c>
      <c r="N1986" s="26">
        <f t="shared" si="8068"/>
        <v>10128.399999999998</v>
      </c>
      <c r="O1986" s="26"/>
      <c r="P1986" s="26"/>
      <c r="Q1986" s="26"/>
      <c r="R1986" s="26">
        <f t="shared" si="8069"/>
        <v>9924.5</v>
      </c>
      <c r="S1986" s="26">
        <f t="shared" si="8070"/>
        <v>10128.399999999998</v>
      </c>
      <c r="T1986" s="26">
        <f t="shared" si="8071"/>
        <v>10128.399999999998</v>
      </c>
      <c r="U1986" s="26"/>
      <c r="V1986" s="26"/>
      <c r="W1986" s="26"/>
      <c r="X1986" s="26">
        <f t="shared" si="8072"/>
        <v>9924.5</v>
      </c>
      <c r="Y1986" s="26">
        <f t="shared" si="8073"/>
        <v>10128.399999999998</v>
      </c>
      <c r="Z1986" s="26">
        <f t="shared" si="8074"/>
        <v>10128.399999999998</v>
      </c>
      <c r="AA1986" s="26"/>
      <c r="AB1986" s="26"/>
      <c r="AC1986" s="26"/>
      <c r="AD1986" s="26">
        <f t="shared" si="8075"/>
        <v>9924.5</v>
      </c>
      <c r="AE1986" s="26">
        <f t="shared" si="8076"/>
        <v>10128.399999999998</v>
      </c>
      <c r="AF1986" s="26">
        <f t="shared" si="8077"/>
        <v>10128.399999999998</v>
      </c>
      <c r="AG1986" s="26"/>
      <c r="AH1986" s="26"/>
      <c r="AI1986" s="26"/>
      <c r="AJ1986" s="26">
        <f t="shared" si="8078"/>
        <v>9924.5</v>
      </c>
      <c r="AK1986" s="26">
        <f t="shared" si="8079"/>
        <v>10128.399999999998</v>
      </c>
      <c r="AL1986" s="26">
        <f t="shared" si="8080"/>
        <v>10128.399999999998</v>
      </c>
      <c r="AM1986" s="26"/>
      <c r="AN1986" s="26"/>
      <c r="AO1986" s="26"/>
      <c r="AP1986" s="26">
        <f t="shared" si="8081"/>
        <v>9924.5</v>
      </c>
      <c r="AQ1986" s="26">
        <f t="shared" si="8082"/>
        <v>10128.399999999998</v>
      </c>
      <c r="AR1986" s="26">
        <f t="shared" si="8083"/>
        <v>10128.399999999998</v>
      </c>
      <c r="AS1986" s="26"/>
      <c r="AT1986" s="26"/>
      <c r="AU1986" s="26"/>
      <c r="AV1986" s="26">
        <f t="shared" si="8084"/>
        <v>9924.5</v>
      </c>
      <c r="AW1986" s="26">
        <f t="shared" si="8085"/>
        <v>10128.399999999998</v>
      </c>
      <c r="AX1986" s="26">
        <f t="shared" si="8086"/>
        <v>10128.399999999998</v>
      </c>
      <c r="AY1986" s="26"/>
      <c r="AZ1986" s="26"/>
      <c r="BA1986" s="26"/>
      <c r="BB1986" s="26">
        <f t="shared" si="8087"/>
        <v>9924.5</v>
      </c>
      <c r="BC1986" s="26">
        <f t="shared" si="8088"/>
        <v>10128.399999999998</v>
      </c>
      <c r="BD1986" s="26">
        <f t="shared" si="8089"/>
        <v>10128.399999999998</v>
      </c>
      <c r="BE1986" s="26"/>
      <c r="BF1986" s="26"/>
      <c r="BG1986" s="26"/>
      <c r="BH1986" s="26">
        <f t="shared" si="8090"/>
        <v>9924.5</v>
      </c>
      <c r="BI1986" s="26">
        <f t="shared" si="8091"/>
        <v>10128.399999999998</v>
      </c>
      <c r="BJ1986" s="26">
        <f t="shared" si="8092"/>
        <v>10128.399999999998</v>
      </c>
      <c r="BK1986" s="26"/>
      <c r="BL1986" s="26"/>
      <c r="BM1986" s="26"/>
      <c r="BN1986" s="26">
        <f t="shared" si="8093"/>
        <v>9924.5</v>
      </c>
      <c r="BO1986" s="26">
        <f t="shared" si="8094"/>
        <v>10128.399999999998</v>
      </c>
      <c r="BP1986" s="26">
        <f t="shared" si="8095"/>
        <v>10128.399999999998</v>
      </c>
      <c r="BQ1986" s="26"/>
      <c r="BR1986" s="26"/>
      <c r="BS1986" s="26">
        <f t="shared" si="8096"/>
        <v>9924.5</v>
      </c>
      <c r="BT1986" s="26">
        <f t="shared" si="8097"/>
        <v>10128.399999999998</v>
      </c>
      <c r="BU1986" s="26">
        <f t="shared" si="8098"/>
        <v>10128.399999999998</v>
      </c>
      <c r="BV1986" s="26"/>
      <c r="BW1986" s="26"/>
      <c r="BX1986" s="26">
        <f t="shared" si="8099"/>
        <v>9924.5</v>
      </c>
      <c r="BY1986" s="26">
        <f t="shared" si="8100"/>
        <v>10128.399999999998</v>
      </c>
      <c r="BZ1986" s="26">
        <f t="shared" si="8101"/>
        <v>10128.399999999998</v>
      </c>
      <c r="CA1986" s="26"/>
      <c r="CB1986" s="26"/>
      <c r="CC1986" s="26"/>
      <c r="CD1986" s="26">
        <f t="shared" si="8150"/>
        <v>9924.5</v>
      </c>
      <c r="CE1986" s="26">
        <f t="shared" si="8151"/>
        <v>10128.399999999998</v>
      </c>
      <c r="CF1986" s="26">
        <f t="shared" si="8152"/>
        <v>10128.399999999998</v>
      </c>
      <c r="CG1986" s="26"/>
      <c r="CH1986" s="26"/>
      <c r="CI1986" s="26"/>
      <c r="CJ1986" s="26">
        <f t="shared" si="8153"/>
        <v>9924.5</v>
      </c>
      <c r="CK1986" s="26">
        <f t="shared" si="8154"/>
        <v>10128.399999999998</v>
      </c>
      <c r="CL1986" s="26">
        <f t="shared" si="8155"/>
        <v>10128.399999999998</v>
      </c>
      <c r="CM1986" s="26"/>
      <c r="CN1986" s="26"/>
      <c r="CO1986" s="26"/>
      <c r="CP1986" s="26">
        <f t="shared" si="8156"/>
        <v>9924.5</v>
      </c>
      <c r="CQ1986" s="26">
        <f t="shared" si="8157"/>
        <v>10128.399999999998</v>
      </c>
      <c r="CR1986" s="26">
        <f t="shared" si="8158"/>
        <v>10128.399999999998</v>
      </c>
      <c r="CS1986" s="26"/>
      <c r="CT1986" s="19"/>
      <c r="CU1986" s="35">
        <v>41</v>
      </c>
    </row>
    <row r="1987" spans="1:105" ht="31.2" hidden="1" x14ac:dyDescent="0.3">
      <c r="A1987" s="16" t="s">
        <v>1143</v>
      </c>
      <c r="B1987" s="17"/>
      <c r="C1987" s="16"/>
      <c r="D1987" s="16"/>
      <c r="E1987" s="34" t="s">
        <v>204</v>
      </c>
      <c r="F1987" s="26">
        <f t="shared" si="8161"/>
        <v>74.599999999999994</v>
      </c>
      <c r="G1987" s="26">
        <f t="shared" si="8162"/>
        <v>0</v>
      </c>
      <c r="H1987" s="26">
        <f t="shared" si="8163"/>
        <v>0</v>
      </c>
      <c r="I1987" s="26">
        <f t="shared" si="8164"/>
        <v>0</v>
      </c>
      <c r="J1987" s="26">
        <f t="shared" si="8165"/>
        <v>0</v>
      </c>
      <c r="K1987" s="26">
        <f t="shared" si="8166"/>
        <v>0</v>
      </c>
      <c r="L1987" s="26">
        <f t="shared" si="8066"/>
        <v>74.599999999999994</v>
      </c>
      <c r="M1987" s="26">
        <f t="shared" si="8067"/>
        <v>0</v>
      </c>
      <c r="N1987" s="26">
        <f t="shared" si="8068"/>
        <v>0</v>
      </c>
      <c r="O1987" s="26">
        <f t="shared" si="8167"/>
        <v>0</v>
      </c>
      <c r="P1987" s="26">
        <f t="shared" si="8168"/>
        <v>0</v>
      </c>
      <c r="Q1987" s="26">
        <f t="shared" si="8169"/>
        <v>0</v>
      </c>
      <c r="R1987" s="26">
        <f t="shared" si="8069"/>
        <v>74.599999999999994</v>
      </c>
      <c r="S1987" s="26">
        <f t="shared" si="8070"/>
        <v>0</v>
      </c>
      <c r="T1987" s="26">
        <f t="shared" si="8071"/>
        <v>0</v>
      </c>
      <c r="U1987" s="26">
        <f t="shared" si="8170"/>
        <v>0</v>
      </c>
      <c r="V1987" s="26">
        <f t="shared" si="8171"/>
        <v>0</v>
      </c>
      <c r="W1987" s="26">
        <f t="shared" si="8172"/>
        <v>0</v>
      </c>
      <c r="X1987" s="26">
        <f t="shared" si="8072"/>
        <v>74.599999999999994</v>
      </c>
      <c r="Y1987" s="26">
        <f t="shared" si="8073"/>
        <v>0</v>
      </c>
      <c r="Z1987" s="26">
        <f t="shared" si="8074"/>
        <v>0</v>
      </c>
      <c r="AA1987" s="26">
        <f t="shared" si="8173"/>
        <v>0</v>
      </c>
      <c r="AB1987" s="26">
        <f t="shared" si="8174"/>
        <v>0</v>
      </c>
      <c r="AC1987" s="26">
        <f t="shared" si="8175"/>
        <v>0</v>
      </c>
      <c r="AD1987" s="26">
        <f t="shared" si="8075"/>
        <v>74.599999999999994</v>
      </c>
      <c r="AE1987" s="26">
        <f t="shared" si="8076"/>
        <v>0</v>
      </c>
      <c r="AF1987" s="26">
        <f t="shared" si="8077"/>
        <v>0</v>
      </c>
      <c r="AG1987" s="26">
        <f t="shared" si="8176"/>
        <v>0</v>
      </c>
      <c r="AH1987" s="26">
        <f t="shared" si="8177"/>
        <v>0</v>
      </c>
      <c r="AI1987" s="26">
        <f t="shared" si="8178"/>
        <v>0</v>
      </c>
      <c r="AJ1987" s="26">
        <f t="shared" si="8078"/>
        <v>74.599999999999994</v>
      </c>
      <c r="AK1987" s="26">
        <f t="shared" si="8079"/>
        <v>0</v>
      </c>
      <c r="AL1987" s="26">
        <f t="shared" si="8080"/>
        <v>0</v>
      </c>
      <c r="AM1987" s="26">
        <f t="shared" si="8179"/>
        <v>0</v>
      </c>
      <c r="AN1987" s="26">
        <f t="shared" si="8180"/>
        <v>0</v>
      </c>
      <c r="AO1987" s="26">
        <f t="shared" si="8181"/>
        <v>0</v>
      </c>
      <c r="AP1987" s="26">
        <f t="shared" si="8081"/>
        <v>74.599999999999994</v>
      </c>
      <c r="AQ1987" s="26">
        <f t="shared" si="8082"/>
        <v>0</v>
      </c>
      <c r="AR1987" s="26">
        <f t="shared" si="8083"/>
        <v>0</v>
      </c>
      <c r="AS1987" s="26">
        <f t="shared" si="8182"/>
        <v>0</v>
      </c>
      <c r="AT1987" s="26">
        <f t="shared" si="8183"/>
        <v>0</v>
      </c>
      <c r="AU1987" s="26">
        <f t="shared" si="8184"/>
        <v>0</v>
      </c>
      <c r="AV1987" s="26">
        <f t="shared" si="8084"/>
        <v>74.599999999999994</v>
      </c>
      <c r="AW1987" s="26">
        <f t="shared" si="8085"/>
        <v>0</v>
      </c>
      <c r="AX1987" s="26">
        <f t="shared" si="8086"/>
        <v>0</v>
      </c>
      <c r="AY1987" s="26">
        <f t="shared" si="8185"/>
        <v>0</v>
      </c>
      <c r="AZ1987" s="26">
        <f t="shared" si="8186"/>
        <v>0</v>
      </c>
      <c r="BA1987" s="26">
        <f t="shared" si="8187"/>
        <v>0</v>
      </c>
      <c r="BB1987" s="26">
        <f t="shared" si="8087"/>
        <v>74.599999999999994</v>
      </c>
      <c r="BC1987" s="26">
        <f t="shared" si="8088"/>
        <v>0</v>
      </c>
      <c r="BD1987" s="26">
        <f t="shared" si="8089"/>
        <v>0</v>
      </c>
      <c r="BE1987" s="26">
        <f t="shared" si="8188"/>
        <v>0</v>
      </c>
      <c r="BF1987" s="26">
        <f t="shared" si="8189"/>
        <v>0</v>
      </c>
      <c r="BG1987" s="26">
        <f t="shared" si="8190"/>
        <v>0</v>
      </c>
      <c r="BH1987" s="26">
        <f t="shared" si="8090"/>
        <v>74.599999999999994</v>
      </c>
      <c r="BI1987" s="26">
        <f t="shared" si="8091"/>
        <v>0</v>
      </c>
      <c r="BJ1987" s="26">
        <f t="shared" si="8092"/>
        <v>0</v>
      </c>
      <c r="BK1987" s="26">
        <f t="shared" si="8191"/>
        <v>0</v>
      </c>
      <c r="BL1987" s="26">
        <f t="shared" si="8192"/>
        <v>0</v>
      </c>
      <c r="BM1987" s="26">
        <f t="shared" si="8193"/>
        <v>0</v>
      </c>
      <c r="BN1987" s="26">
        <f t="shared" si="8093"/>
        <v>74.599999999999994</v>
      </c>
      <c r="BO1987" s="26">
        <f t="shared" si="8094"/>
        <v>0</v>
      </c>
      <c r="BP1987" s="26">
        <f t="shared" si="8095"/>
        <v>0</v>
      </c>
      <c r="BQ1987" s="26">
        <f t="shared" si="8194"/>
        <v>0</v>
      </c>
      <c r="BR1987" s="26">
        <f t="shared" si="8195"/>
        <v>0</v>
      </c>
      <c r="BS1987" s="26">
        <f t="shared" si="8096"/>
        <v>74.599999999999994</v>
      </c>
      <c r="BT1987" s="26">
        <f t="shared" si="8097"/>
        <v>0</v>
      </c>
      <c r="BU1987" s="26">
        <f t="shared" si="8098"/>
        <v>0</v>
      </c>
      <c r="BV1987" s="26">
        <f t="shared" si="8196"/>
        <v>0</v>
      </c>
      <c r="BW1987" s="26">
        <f t="shared" si="8197"/>
        <v>0</v>
      </c>
      <c r="BX1987" s="26">
        <f t="shared" si="8099"/>
        <v>74.599999999999994</v>
      </c>
      <c r="BY1987" s="26">
        <f t="shared" si="8100"/>
        <v>0</v>
      </c>
      <c r="BZ1987" s="26">
        <f t="shared" si="8101"/>
        <v>0</v>
      </c>
      <c r="CA1987" s="26">
        <f t="shared" si="8198"/>
        <v>0</v>
      </c>
      <c r="CB1987" s="26">
        <f t="shared" si="8199"/>
        <v>0</v>
      </c>
      <c r="CC1987" s="26">
        <f t="shared" si="8200"/>
        <v>0</v>
      </c>
      <c r="CD1987" s="26">
        <f t="shared" si="8150"/>
        <v>74.599999999999994</v>
      </c>
      <c r="CE1987" s="26">
        <f t="shared" si="8151"/>
        <v>0</v>
      </c>
      <c r="CF1987" s="26">
        <f t="shared" si="8152"/>
        <v>0</v>
      </c>
      <c r="CG1987" s="26">
        <f t="shared" si="8201"/>
        <v>0</v>
      </c>
      <c r="CH1987" s="26">
        <f t="shared" si="8202"/>
        <v>0</v>
      </c>
      <c r="CI1987" s="26">
        <f t="shared" si="8203"/>
        <v>0</v>
      </c>
      <c r="CJ1987" s="26">
        <f t="shared" si="8153"/>
        <v>74.599999999999994</v>
      </c>
      <c r="CK1987" s="26">
        <f t="shared" si="8154"/>
        <v>0</v>
      </c>
      <c r="CL1987" s="26">
        <f t="shared" si="8155"/>
        <v>0</v>
      </c>
      <c r="CM1987" s="26">
        <f t="shared" si="8204"/>
        <v>0</v>
      </c>
      <c r="CN1987" s="26">
        <f t="shared" si="8205"/>
        <v>0</v>
      </c>
      <c r="CO1987" s="26">
        <f t="shared" si="8206"/>
        <v>0</v>
      </c>
      <c r="CP1987" s="26">
        <f t="shared" si="8156"/>
        <v>74.599999999999994</v>
      </c>
      <c r="CQ1987" s="26">
        <f t="shared" si="8157"/>
        <v>0</v>
      </c>
      <c r="CR1987" s="26">
        <f t="shared" si="8158"/>
        <v>0</v>
      </c>
      <c r="CS1987" s="26">
        <f t="shared" si="8207"/>
        <v>0</v>
      </c>
      <c r="CT1987" s="19"/>
      <c r="CU1987" s="35"/>
      <c r="DA1987" s="1" t="s">
        <v>29</v>
      </c>
    </row>
    <row r="1988" spans="1:105" ht="46.8" hidden="1" x14ac:dyDescent="0.3">
      <c r="A1988" s="16" t="s">
        <v>1143</v>
      </c>
      <c r="B1988" s="17">
        <v>600</v>
      </c>
      <c r="C1988" s="16"/>
      <c r="D1988" s="16"/>
      <c r="E1988" s="34" t="s">
        <v>43</v>
      </c>
      <c r="F1988" s="26">
        <f t="shared" si="8161"/>
        <v>74.599999999999994</v>
      </c>
      <c r="G1988" s="26">
        <f t="shared" si="8162"/>
        <v>0</v>
      </c>
      <c r="H1988" s="26">
        <f t="shared" si="8163"/>
        <v>0</v>
      </c>
      <c r="I1988" s="26">
        <f t="shared" si="8164"/>
        <v>0</v>
      </c>
      <c r="J1988" s="26">
        <f t="shared" si="8165"/>
        <v>0</v>
      </c>
      <c r="K1988" s="26">
        <f t="shared" si="8166"/>
        <v>0</v>
      </c>
      <c r="L1988" s="26">
        <f t="shared" si="8066"/>
        <v>74.599999999999994</v>
      </c>
      <c r="M1988" s="26">
        <f t="shared" si="8067"/>
        <v>0</v>
      </c>
      <c r="N1988" s="26">
        <f t="shared" si="8068"/>
        <v>0</v>
      </c>
      <c r="O1988" s="26">
        <f t="shared" si="8167"/>
        <v>0</v>
      </c>
      <c r="P1988" s="26">
        <f t="shared" si="8168"/>
        <v>0</v>
      </c>
      <c r="Q1988" s="26">
        <f t="shared" si="8169"/>
        <v>0</v>
      </c>
      <c r="R1988" s="26">
        <f t="shared" si="8069"/>
        <v>74.599999999999994</v>
      </c>
      <c r="S1988" s="26">
        <f t="shared" si="8070"/>
        <v>0</v>
      </c>
      <c r="T1988" s="26">
        <f t="shared" si="8071"/>
        <v>0</v>
      </c>
      <c r="U1988" s="26">
        <f t="shared" si="8170"/>
        <v>0</v>
      </c>
      <c r="V1988" s="26">
        <f t="shared" si="8171"/>
        <v>0</v>
      </c>
      <c r="W1988" s="26">
        <f t="shared" si="8172"/>
        <v>0</v>
      </c>
      <c r="X1988" s="26">
        <f t="shared" si="8072"/>
        <v>74.599999999999994</v>
      </c>
      <c r="Y1988" s="26">
        <f t="shared" si="8073"/>
        <v>0</v>
      </c>
      <c r="Z1988" s="26">
        <f t="shared" si="8074"/>
        <v>0</v>
      </c>
      <c r="AA1988" s="26">
        <f t="shared" si="8173"/>
        <v>0</v>
      </c>
      <c r="AB1988" s="26">
        <f t="shared" si="8174"/>
        <v>0</v>
      </c>
      <c r="AC1988" s="26">
        <f t="shared" si="8175"/>
        <v>0</v>
      </c>
      <c r="AD1988" s="26">
        <f t="shared" si="8075"/>
        <v>74.599999999999994</v>
      </c>
      <c r="AE1988" s="26">
        <f t="shared" si="8076"/>
        <v>0</v>
      </c>
      <c r="AF1988" s="26">
        <f t="shared" si="8077"/>
        <v>0</v>
      </c>
      <c r="AG1988" s="26">
        <f t="shared" si="8176"/>
        <v>0</v>
      </c>
      <c r="AH1988" s="26">
        <f t="shared" si="8177"/>
        <v>0</v>
      </c>
      <c r="AI1988" s="26">
        <f t="shared" si="8178"/>
        <v>0</v>
      </c>
      <c r="AJ1988" s="26">
        <f t="shared" si="8078"/>
        <v>74.599999999999994</v>
      </c>
      <c r="AK1988" s="26">
        <f t="shared" si="8079"/>
        <v>0</v>
      </c>
      <c r="AL1988" s="26">
        <f t="shared" si="8080"/>
        <v>0</v>
      </c>
      <c r="AM1988" s="26">
        <f t="shared" si="8179"/>
        <v>0</v>
      </c>
      <c r="AN1988" s="26">
        <f t="shared" si="8180"/>
        <v>0</v>
      </c>
      <c r="AO1988" s="26">
        <f t="shared" si="8181"/>
        <v>0</v>
      </c>
      <c r="AP1988" s="26">
        <f t="shared" si="8081"/>
        <v>74.599999999999994</v>
      </c>
      <c r="AQ1988" s="26">
        <f t="shared" si="8082"/>
        <v>0</v>
      </c>
      <c r="AR1988" s="26">
        <f t="shared" si="8083"/>
        <v>0</v>
      </c>
      <c r="AS1988" s="26">
        <f t="shared" si="8182"/>
        <v>0</v>
      </c>
      <c r="AT1988" s="26">
        <f t="shared" si="8183"/>
        <v>0</v>
      </c>
      <c r="AU1988" s="26">
        <f t="shared" si="8184"/>
        <v>0</v>
      </c>
      <c r="AV1988" s="26">
        <f t="shared" si="8084"/>
        <v>74.599999999999994</v>
      </c>
      <c r="AW1988" s="26">
        <f t="shared" si="8085"/>
        <v>0</v>
      </c>
      <c r="AX1988" s="26">
        <f t="shared" si="8086"/>
        <v>0</v>
      </c>
      <c r="AY1988" s="26">
        <f t="shared" si="8185"/>
        <v>0</v>
      </c>
      <c r="AZ1988" s="26">
        <f t="shared" si="8186"/>
        <v>0</v>
      </c>
      <c r="BA1988" s="26">
        <f t="shared" si="8187"/>
        <v>0</v>
      </c>
      <c r="BB1988" s="26">
        <f t="shared" si="8087"/>
        <v>74.599999999999994</v>
      </c>
      <c r="BC1988" s="26">
        <f t="shared" si="8088"/>
        <v>0</v>
      </c>
      <c r="BD1988" s="26">
        <f t="shared" si="8089"/>
        <v>0</v>
      </c>
      <c r="BE1988" s="26">
        <f t="shared" si="8188"/>
        <v>0</v>
      </c>
      <c r="BF1988" s="26">
        <f t="shared" si="8189"/>
        <v>0</v>
      </c>
      <c r="BG1988" s="26">
        <f t="shared" si="8190"/>
        <v>0</v>
      </c>
      <c r="BH1988" s="26">
        <f t="shared" si="8090"/>
        <v>74.599999999999994</v>
      </c>
      <c r="BI1988" s="26">
        <f t="shared" si="8091"/>
        <v>0</v>
      </c>
      <c r="BJ1988" s="26">
        <f t="shared" si="8092"/>
        <v>0</v>
      </c>
      <c r="BK1988" s="26">
        <f t="shared" si="8191"/>
        <v>0</v>
      </c>
      <c r="BL1988" s="26">
        <f t="shared" si="8192"/>
        <v>0</v>
      </c>
      <c r="BM1988" s="26">
        <f t="shared" si="8193"/>
        <v>0</v>
      </c>
      <c r="BN1988" s="26">
        <f t="shared" si="8093"/>
        <v>74.599999999999994</v>
      </c>
      <c r="BO1988" s="26">
        <f t="shared" si="8094"/>
        <v>0</v>
      </c>
      <c r="BP1988" s="26">
        <f t="shared" si="8095"/>
        <v>0</v>
      </c>
      <c r="BQ1988" s="26">
        <f t="shared" si="8194"/>
        <v>0</v>
      </c>
      <c r="BR1988" s="26">
        <f t="shared" si="8195"/>
        <v>0</v>
      </c>
      <c r="BS1988" s="26">
        <f t="shared" si="8096"/>
        <v>74.599999999999994</v>
      </c>
      <c r="BT1988" s="26">
        <f t="shared" si="8097"/>
        <v>0</v>
      </c>
      <c r="BU1988" s="26">
        <f t="shared" si="8098"/>
        <v>0</v>
      </c>
      <c r="BV1988" s="26">
        <f t="shared" si="8196"/>
        <v>0</v>
      </c>
      <c r="BW1988" s="26">
        <f t="shared" si="8197"/>
        <v>0</v>
      </c>
      <c r="BX1988" s="26">
        <f t="shared" si="8099"/>
        <v>74.599999999999994</v>
      </c>
      <c r="BY1988" s="26">
        <f t="shared" si="8100"/>
        <v>0</v>
      </c>
      <c r="BZ1988" s="26">
        <f t="shared" si="8101"/>
        <v>0</v>
      </c>
      <c r="CA1988" s="26">
        <f t="shared" si="8198"/>
        <v>0</v>
      </c>
      <c r="CB1988" s="26">
        <f t="shared" si="8199"/>
        <v>0</v>
      </c>
      <c r="CC1988" s="26">
        <f t="shared" si="8200"/>
        <v>0</v>
      </c>
      <c r="CD1988" s="26">
        <f t="shared" si="8150"/>
        <v>74.599999999999994</v>
      </c>
      <c r="CE1988" s="26">
        <f t="shared" si="8151"/>
        <v>0</v>
      </c>
      <c r="CF1988" s="26">
        <f t="shared" si="8152"/>
        <v>0</v>
      </c>
      <c r="CG1988" s="26">
        <f t="shared" si="8201"/>
        <v>0</v>
      </c>
      <c r="CH1988" s="26">
        <f t="shared" si="8202"/>
        <v>0</v>
      </c>
      <c r="CI1988" s="26">
        <f t="shared" si="8203"/>
        <v>0</v>
      </c>
      <c r="CJ1988" s="26">
        <f t="shared" si="8153"/>
        <v>74.599999999999994</v>
      </c>
      <c r="CK1988" s="26">
        <f t="shared" si="8154"/>
        <v>0</v>
      </c>
      <c r="CL1988" s="26">
        <f t="shared" si="8155"/>
        <v>0</v>
      </c>
      <c r="CM1988" s="26">
        <f t="shared" si="8204"/>
        <v>0</v>
      </c>
      <c r="CN1988" s="26">
        <f t="shared" si="8205"/>
        <v>0</v>
      </c>
      <c r="CO1988" s="26">
        <f t="shared" si="8206"/>
        <v>0</v>
      </c>
      <c r="CP1988" s="26">
        <f t="shared" si="8156"/>
        <v>74.599999999999994</v>
      </c>
      <c r="CQ1988" s="26">
        <f t="shared" si="8157"/>
        <v>0</v>
      </c>
      <c r="CR1988" s="26">
        <f t="shared" si="8158"/>
        <v>0</v>
      </c>
      <c r="CS1988" s="26">
        <f t="shared" si="8207"/>
        <v>0</v>
      </c>
      <c r="CT1988" s="19"/>
      <c r="CU1988" s="35"/>
      <c r="CY1988" s="1" t="s">
        <v>27</v>
      </c>
    </row>
    <row r="1989" spans="1:105" hidden="1" x14ac:dyDescent="0.3">
      <c r="A1989" s="16" t="s">
        <v>1143</v>
      </c>
      <c r="B1989" s="17">
        <v>610</v>
      </c>
      <c r="C1989" s="16"/>
      <c r="D1989" s="16"/>
      <c r="E1989" s="34" t="s">
        <v>102</v>
      </c>
      <c r="F1989" s="26">
        <f t="shared" si="8161"/>
        <v>74.599999999999994</v>
      </c>
      <c r="G1989" s="26">
        <f t="shared" si="8162"/>
        <v>0</v>
      </c>
      <c r="H1989" s="26">
        <f t="shared" si="8163"/>
        <v>0</v>
      </c>
      <c r="I1989" s="26">
        <f t="shared" si="8164"/>
        <v>0</v>
      </c>
      <c r="J1989" s="26">
        <f t="shared" si="8165"/>
        <v>0</v>
      </c>
      <c r="K1989" s="26">
        <f t="shared" si="8166"/>
        <v>0</v>
      </c>
      <c r="L1989" s="26">
        <f t="shared" si="8066"/>
        <v>74.599999999999994</v>
      </c>
      <c r="M1989" s="26">
        <f t="shared" si="8067"/>
        <v>0</v>
      </c>
      <c r="N1989" s="26">
        <f t="shared" si="8068"/>
        <v>0</v>
      </c>
      <c r="O1989" s="26">
        <f t="shared" si="8167"/>
        <v>0</v>
      </c>
      <c r="P1989" s="26">
        <f t="shared" si="8168"/>
        <v>0</v>
      </c>
      <c r="Q1989" s="26">
        <f t="shared" si="8169"/>
        <v>0</v>
      </c>
      <c r="R1989" s="26">
        <f t="shared" si="8069"/>
        <v>74.599999999999994</v>
      </c>
      <c r="S1989" s="26">
        <f t="shared" si="8070"/>
        <v>0</v>
      </c>
      <c r="T1989" s="26">
        <f t="shared" si="8071"/>
        <v>0</v>
      </c>
      <c r="U1989" s="26">
        <f t="shared" si="8170"/>
        <v>0</v>
      </c>
      <c r="V1989" s="26">
        <f t="shared" si="8171"/>
        <v>0</v>
      </c>
      <c r="W1989" s="26">
        <f t="shared" si="8172"/>
        <v>0</v>
      </c>
      <c r="X1989" s="26">
        <f t="shared" si="8072"/>
        <v>74.599999999999994</v>
      </c>
      <c r="Y1989" s="26">
        <f t="shared" si="8073"/>
        <v>0</v>
      </c>
      <c r="Z1989" s="26">
        <f t="shared" si="8074"/>
        <v>0</v>
      </c>
      <c r="AA1989" s="26">
        <f t="shared" si="8173"/>
        <v>0</v>
      </c>
      <c r="AB1989" s="26">
        <f t="shared" si="8174"/>
        <v>0</v>
      </c>
      <c r="AC1989" s="26">
        <f t="shared" si="8175"/>
        <v>0</v>
      </c>
      <c r="AD1989" s="26">
        <f t="shared" si="8075"/>
        <v>74.599999999999994</v>
      </c>
      <c r="AE1989" s="26">
        <f t="shared" si="8076"/>
        <v>0</v>
      </c>
      <c r="AF1989" s="26">
        <f t="shared" si="8077"/>
        <v>0</v>
      </c>
      <c r="AG1989" s="26">
        <f t="shared" si="8176"/>
        <v>0</v>
      </c>
      <c r="AH1989" s="26">
        <f t="shared" si="8177"/>
        <v>0</v>
      </c>
      <c r="AI1989" s="26">
        <f t="shared" si="8178"/>
        <v>0</v>
      </c>
      <c r="AJ1989" s="26">
        <f t="shared" si="8078"/>
        <v>74.599999999999994</v>
      </c>
      <c r="AK1989" s="26">
        <f t="shared" si="8079"/>
        <v>0</v>
      </c>
      <c r="AL1989" s="26">
        <f t="shared" si="8080"/>
        <v>0</v>
      </c>
      <c r="AM1989" s="26">
        <f t="shared" si="8179"/>
        <v>0</v>
      </c>
      <c r="AN1989" s="26">
        <f t="shared" si="8180"/>
        <v>0</v>
      </c>
      <c r="AO1989" s="26">
        <f t="shared" si="8181"/>
        <v>0</v>
      </c>
      <c r="AP1989" s="26">
        <f t="shared" si="8081"/>
        <v>74.599999999999994</v>
      </c>
      <c r="AQ1989" s="26">
        <f t="shared" si="8082"/>
        <v>0</v>
      </c>
      <c r="AR1989" s="26">
        <f t="shared" si="8083"/>
        <v>0</v>
      </c>
      <c r="AS1989" s="26">
        <f t="shared" si="8182"/>
        <v>0</v>
      </c>
      <c r="AT1989" s="26">
        <f t="shared" si="8183"/>
        <v>0</v>
      </c>
      <c r="AU1989" s="26">
        <f t="shared" si="8184"/>
        <v>0</v>
      </c>
      <c r="AV1989" s="26">
        <f t="shared" si="8084"/>
        <v>74.599999999999994</v>
      </c>
      <c r="AW1989" s="26">
        <f t="shared" si="8085"/>
        <v>0</v>
      </c>
      <c r="AX1989" s="26">
        <f t="shared" si="8086"/>
        <v>0</v>
      </c>
      <c r="AY1989" s="26">
        <f t="shared" si="8185"/>
        <v>0</v>
      </c>
      <c r="AZ1989" s="26">
        <f t="shared" si="8186"/>
        <v>0</v>
      </c>
      <c r="BA1989" s="26">
        <f t="shared" si="8187"/>
        <v>0</v>
      </c>
      <c r="BB1989" s="26">
        <f t="shared" si="8087"/>
        <v>74.599999999999994</v>
      </c>
      <c r="BC1989" s="26">
        <f t="shared" si="8088"/>
        <v>0</v>
      </c>
      <c r="BD1989" s="26">
        <f t="shared" si="8089"/>
        <v>0</v>
      </c>
      <c r="BE1989" s="26">
        <f t="shared" si="8188"/>
        <v>0</v>
      </c>
      <c r="BF1989" s="26">
        <f t="shared" si="8189"/>
        <v>0</v>
      </c>
      <c r="BG1989" s="26">
        <f t="shared" si="8190"/>
        <v>0</v>
      </c>
      <c r="BH1989" s="26">
        <f t="shared" si="8090"/>
        <v>74.599999999999994</v>
      </c>
      <c r="BI1989" s="26">
        <f t="shared" si="8091"/>
        <v>0</v>
      </c>
      <c r="BJ1989" s="26">
        <f t="shared" si="8092"/>
        <v>0</v>
      </c>
      <c r="BK1989" s="26">
        <f t="shared" si="8191"/>
        <v>0</v>
      </c>
      <c r="BL1989" s="26">
        <f t="shared" si="8192"/>
        <v>0</v>
      </c>
      <c r="BM1989" s="26">
        <f t="shared" si="8193"/>
        <v>0</v>
      </c>
      <c r="BN1989" s="26">
        <f t="shared" si="8093"/>
        <v>74.599999999999994</v>
      </c>
      <c r="BO1989" s="26">
        <f t="shared" si="8094"/>
        <v>0</v>
      </c>
      <c r="BP1989" s="26">
        <f t="shared" si="8095"/>
        <v>0</v>
      </c>
      <c r="BQ1989" s="26">
        <f t="shared" si="8194"/>
        <v>0</v>
      </c>
      <c r="BR1989" s="26">
        <f t="shared" si="8195"/>
        <v>0</v>
      </c>
      <c r="BS1989" s="26">
        <f t="shared" si="8096"/>
        <v>74.599999999999994</v>
      </c>
      <c r="BT1989" s="26">
        <f t="shared" si="8097"/>
        <v>0</v>
      </c>
      <c r="BU1989" s="26">
        <f t="shared" si="8098"/>
        <v>0</v>
      </c>
      <c r="BV1989" s="26">
        <f t="shared" si="8196"/>
        <v>0</v>
      </c>
      <c r="BW1989" s="26">
        <f t="shared" si="8197"/>
        <v>0</v>
      </c>
      <c r="BX1989" s="26">
        <f t="shared" si="8099"/>
        <v>74.599999999999994</v>
      </c>
      <c r="BY1989" s="26">
        <f t="shared" si="8100"/>
        <v>0</v>
      </c>
      <c r="BZ1989" s="26">
        <f t="shared" si="8101"/>
        <v>0</v>
      </c>
      <c r="CA1989" s="26">
        <f t="shared" si="8198"/>
        <v>0</v>
      </c>
      <c r="CB1989" s="26">
        <f t="shared" si="8199"/>
        <v>0</v>
      </c>
      <c r="CC1989" s="26">
        <f t="shared" si="8200"/>
        <v>0</v>
      </c>
      <c r="CD1989" s="26">
        <f t="shared" si="8150"/>
        <v>74.599999999999994</v>
      </c>
      <c r="CE1989" s="26">
        <f t="shared" si="8151"/>
        <v>0</v>
      </c>
      <c r="CF1989" s="26">
        <f t="shared" si="8152"/>
        <v>0</v>
      </c>
      <c r="CG1989" s="26">
        <f t="shared" si="8201"/>
        <v>0</v>
      </c>
      <c r="CH1989" s="26">
        <f t="shared" si="8202"/>
        <v>0</v>
      </c>
      <c r="CI1989" s="26">
        <f t="shared" si="8203"/>
        <v>0</v>
      </c>
      <c r="CJ1989" s="26">
        <f t="shared" si="8153"/>
        <v>74.599999999999994</v>
      </c>
      <c r="CK1989" s="26">
        <f t="shared" si="8154"/>
        <v>0</v>
      </c>
      <c r="CL1989" s="26">
        <f t="shared" si="8155"/>
        <v>0</v>
      </c>
      <c r="CM1989" s="26">
        <f t="shared" si="8204"/>
        <v>0</v>
      </c>
      <c r="CN1989" s="26">
        <f t="shared" si="8205"/>
        <v>0</v>
      </c>
      <c r="CO1989" s="26">
        <f t="shared" si="8206"/>
        <v>0</v>
      </c>
      <c r="CP1989" s="26">
        <f t="shared" si="8156"/>
        <v>74.599999999999994</v>
      </c>
      <c r="CQ1989" s="26">
        <f t="shared" si="8157"/>
        <v>0</v>
      </c>
      <c r="CR1989" s="26">
        <f t="shared" si="8158"/>
        <v>0</v>
      </c>
      <c r="CS1989" s="26">
        <f t="shared" si="8207"/>
        <v>0</v>
      </c>
      <c r="CT1989" s="19"/>
      <c r="CU1989" s="35"/>
      <c r="CZ1989" s="1" t="s">
        <v>28</v>
      </c>
    </row>
    <row r="1990" spans="1:105" hidden="1" x14ac:dyDescent="0.3">
      <c r="A1990" s="16" t="s">
        <v>1143</v>
      </c>
      <c r="B1990" s="17">
        <v>610</v>
      </c>
      <c r="C1990" s="16" t="s">
        <v>64</v>
      </c>
      <c r="D1990" s="16" t="s">
        <v>65</v>
      </c>
      <c r="E1990" s="34" t="s">
        <v>66</v>
      </c>
      <c r="F1990" s="26">
        <v>74.599999999999994</v>
      </c>
      <c r="G1990" s="26"/>
      <c r="H1990" s="26"/>
      <c r="I1990" s="26"/>
      <c r="J1990" s="26"/>
      <c r="K1990" s="26"/>
      <c r="L1990" s="26">
        <f t="shared" si="8066"/>
        <v>74.599999999999994</v>
      </c>
      <c r="M1990" s="26">
        <f t="shared" si="8067"/>
        <v>0</v>
      </c>
      <c r="N1990" s="26">
        <f t="shared" si="8068"/>
        <v>0</v>
      </c>
      <c r="O1990" s="26"/>
      <c r="P1990" s="26"/>
      <c r="Q1990" s="26"/>
      <c r="R1990" s="26">
        <f t="shared" si="8069"/>
        <v>74.599999999999994</v>
      </c>
      <c r="S1990" s="26">
        <f t="shared" si="8070"/>
        <v>0</v>
      </c>
      <c r="T1990" s="26">
        <f t="shared" si="8071"/>
        <v>0</v>
      </c>
      <c r="U1990" s="26"/>
      <c r="V1990" s="26"/>
      <c r="W1990" s="26"/>
      <c r="X1990" s="26">
        <f t="shared" si="8072"/>
        <v>74.599999999999994</v>
      </c>
      <c r="Y1990" s="26">
        <f t="shared" si="8073"/>
        <v>0</v>
      </c>
      <c r="Z1990" s="26">
        <f t="shared" si="8074"/>
        <v>0</v>
      </c>
      <c r="AA1990" s="26"/>
      <c r="AB1990" s="26"/>
      <c r="AC1990" s="26"/>
      <c r="AD1990" s="26">
        <f t="shared" si="8075"/>
        <v>74.599999999999994</v>
      </c>
      <c r="AE1990" s="26">
        <f t="shared" si="8076"/>
        <v>0</v>
      </c>
      <c r="AF1990" s="26">
        <f t="shared" si="8077"/>
        <v>0</v>
      </c>
      <c r="AG1990" s="26"/>
      <c r="AH1990" s="26"/>
      <c r="AI1990" s="26"/>
      <c r="AJ1990" s="26">
        <f t="shared" si="8078"/>
        <v>74.599999999999994</v>
      </c>
      <c r="AK1990" s="26">
        <f t="shared" si="8079"/>
        <v>0</v>
      </c>
      <c r="AL1990" s="26">
        <f t="shared" si="8080"/>
        <v>0</v>
      </c>
      <c r="AM1990" s="26"/>
      <c r="AN1990" s="26"/>
      <c r="AO1990" s="26"/>
      <c r="AP1990" s="26">
        <f t="shared" si="8081"/>
        <v>74.599999999999994</v>
      </c>
      <c r="AQ1990" s="26">
        <f t="shared" si="8082"/>
        <v>0</v>
      </c>
      <c r="AR1990" s="26">
        <f t="shared" si="8083"/>
        <v>0</v>
      </c>
      <c r="AS1990" s="26"/>
      <c r="AT1990" s="26"/>
      <c r="AU1990" s="26"/>
      <c r="AV1990" s="26">
        <f t="shared" si="8084"/>
        <v>74.599999999999994</v>
      </c>
      <c r="AW1990" s="26">
        <f t="shared" si="8085"/>
        <v>0</v>
      </c>
      <c r="AX1990" s="26">
        <f t="shared" si="8086"/>
        <v>0</v>
      </c>
      <c r="AY1990" s="26"/>
      <c r="AZ1990" s="26"/>
      <c r="BA1990" s="26"/>
      <c r="BB1990" s="26">
        <f t="shared" si="8087"/>
        <v>74.599999999999994</v>
      </c>
      <c r="BC1990" s="26">
        <f t="shared" si="8088"/>
        <v>0</v>
      </c>
      <c r="BD1990" s="26">
        <f t="shared" si="8089"/>
        <v>0</v>
      </c>
      <c r="BE1990" s="26"/>
      <c r="BF1990" s="26"/>
      <c r="BG1990" s="26"/>
      <c r="BH1990" s="26">
        <f t="shared" si="8090"/>
        <v>74.599999999999994</v>
      </c>
      <c r="BI1990" s="26">
        <f t="shared" si="8091"/>
        <v>0</v>
      </c>
      <c r="BJ1990" s="26">
        <f t="shared" si="8092"/>
        <v>0</v>
      </c>
      <c r="BK1990" s="26"/>
      <c r="BL1990" s="26"/>
      <c r="BM1990" s="26"/>
      <c r="BN1990" s="26">
        <f t="shared" si="8093"/>
        <v>74.599999999999994</v>
      </c>
      <c r="BO1990" s="26">
        <f t="shared" si="8094"/>
        <v>0</v>
      </c>
      <c r="BP1990" s="26">
        <f t="shared" si="8095"/>
        <v>0</v>
      </c>
      <c r="BQ1990" s="26"/>
      <c r="BR1990" s="26"/>
      <c r="BS1990" s="26">
        <f t="shared" si="8096"/>
        <v>74.599999999999994</v>
      </c>
      <c r="BT1990" s="26">
        <f t="shared" si="8097"/>
        <v>0</v>
      </c>
      <c r="BU1990" s="26">
        <f t="shared" si="8098"/>
        <v>0</v>
      </c>
      <c r="BV1990" s="26"/>
      <c r="BW1990" s="26"/>
      <c r="BX1990" s="26">
        <f t="shared" si="8099"/>
        <v>74.599999999999994</v>
      </c>
      <c r="BY1990" s="26">
        <f t="shared" si="8100"/>
        <v>0</v>
      </c>
      <c r="BZ1990" s="26">
        <f t="shared" si="8101"/>
        <v>0</v>
      </c>
      <c r="CA1990" s="26"/>
      <c r="CB1990" s="26"/>
      <c r="CC1990" s="26"/>
      <c r="CD1990" s="26">
        <f t="shared" si="8150"/>
        <v>74.599999999999994</v>
      </c>
      <c r="CE1990" s="26">
        <f t="shared" si="8151"/>
        <v>0</v>
      </c>
      <c r="CF1990" s="26">
        <f t="shared" si="8152"/>
        <v>0</v>
      </c>
      <c r="CG1990" s="26"/>
      <c r="CH1990" s="26"/>
      <c r="CI1990" s="26"/>
      <c r="CJ1990" s="26">
        <f t="shared" si="8153"/>
        <v>74.599999999999994</v>
      </c>
      <c r="CK1990" s="26">
        <f t="shared" si="8154"/>
        <v>0</v>
      </c>
      <c r="CL1990" s="26">
        <f t="shared" si="8155"/>
        <v>0</v>
      </c>
      <c r="CM1990" s="26"/>
      <c r="CN1990" s="26"/>
      <c r="CO1990" s="26"/>
      <c r="CP1990" s="26">
        <f t="shared" si="8156"/>
        <v>74.599999999999994</v>
      </c>
      <c r="CQ1990" s="26">
        <f t="shared" si="8157"/>
        <v>0</v>
      </c>
      <c r="CR1990" s="26">
        <f t="shared" si="8158"/>
        <v>0</v>
      </c>
      <c r="CS1990" s="26"/>
      <c r="CT1990" s="19"/>
      <c r="CU1990" s="35"/>
    </row>
    <row r="1991" spans="1:105" ht="46.8" hidden="1" x14ac:dyDescent="0.3">
      <c r="A1991" s="16" t="s">
        <v>1144</v>
      </c>
      <c r="B1991" s="17"/>
      <c r="C1991" s="16"/>
      <c r="D1991" s="16"/>
      <c r="E1991" s="34" t="s">
        <v>1145</v>
      </c>
      <c r="F1991" s="26">
        <f t="shared" si="8161"/>
        <v>38394.300000000003</v>
      </c>
      <c r="G1991" s="26">
        <f t="shared" si="8162"/>
        <v>28664.5</v>
      </c>
      <c r="H1991" s="26">
        <f t="shared" si="8163"/>
        <v>28664.5</v>
      </c>
      <c r="I1991" s="26">
        <f t="shared" si="8164"/>
        <v>0</v>
      </c>
      <c r="J1991" s="26">
        <f t="shared" si="8165"/>
        <v>0</v>
      </c>
      <c r="K1991" s="26">
        <f t="shared" si="8166"/>
        <v>0</v>
      </c>
      <c r="L1991" s="26">
        <f t="shared" si="8066"/>
        <v>38394.300000000003</v>
      </c>
      <c r="M1991" s="26">
        <f t="shared" si="8067"/>
        <v>28664.5</v>
      </c>
      <c r="N1991" s="26">
        <f t="shared" si="8068"/>
        <v>28664.5</v>
      </c>
      <c r="O1991" s="26">
        <f t="shared" si="8167"/>
        <v>0</v>
      </c>
      <c r="P1991" s="26">
        <f t="shared" si="8168"/>
        <v>0</v>
      </c>
      <c r="Q1991" s="26">
        <f t="shared" si="8169"/>
        <v>0</v>
      </c>
      <c r="R1991" s="26">
        <f t="shared" si="8069"/>
        <v>38394.300000000003</v>
      </c>
      <c r="S1991" s="26">
        <f t="shared" si="8070"/>
        <v>28664.5</v>
      </c>
      <c r="T1991" s="26">
        <f t="shared" si="8071"/>
        <v>28664.5</v>
      </c>
      <c r="U1991" s="26">
        <f t="shared" si="8170"/>
        <v>0</v>
      </c>
      <c r="V1991" s="26">
        <f t="shared" si="8171"/>
        <v>0</v>
      </c>
      <c r="W1991" s="26">
        <f t="shared" si="8172"/>
        <v>0</v>
      </c>
      <c r="X1991" s="26">
        <f t="shared" si="8072"/>
        <v>38394.300000000003</v>
      </c>
      <c r="Y1991" s="26">
        <f t="shared" si="8073"/>
        <v>28664.5</v>
      </c>
      <c r="Z1991" s="26">
        <f t="shared" si="8074"/>
        <v>28664.5</v>
      </c>
      <c r="AA1991" s="26">
        <f t="shared" si="8173"/>
        <v>0</v>
      </c>
      <c r="AB1991" s="26">
        <f t="shared" si="8174"/>
        <v>0</v>
      </c>
      <c r="AC1991" s="26">
        <f t="shared" si="8175"/>
        <v>0</v>
      </c>
      <c r="AD1991" s="26">
        <f t="shared" si="8075"/>
        <v>38394.300000000003</v>
      </c>
      <c r="AE1991" s="26">
        <f t="shared" si="8076"/>
        <v>28664.5</v>
      </c>
      <c r="AF1991" s="26">
        <f t="shared" si="8077"/>
        <v>28664.5</v>
      </c>
      <c r="AG1991" s="26">
        <f t="shared" si="8176"/>
        <v>0</v>
      </c>
      <c r="AH1991" s="26">
        <f t="shared" si="8177"/>
        <v>0</v>
      </c>
      <c r="AI1991" s="26">
        <f t="shared" si="8178"/>
        <v>0</v>
      </c>
      <c r="AJ1991" s="26">
        <f t="shared" si="8078"/>
        <v>38394.300000000003</v>
      </c>
      <c r="AK1991" s="26">
        <f t="shared" si="8079"/>
        <v>28664.5</v>
      </c>
      <c r="AL1991" s="26">
        <f t="shared" si="8080"/>
        <v>28664.5</v>
      </c>
      <c r="AM1991" s="26">
        <f t="shared" si="8179"/>
        <v>0</v>
      </c>
      <c r="AN1991" s="26">
        <f t="shared" si="8180"/>
        <v>0</v>
      </c>
      <c r="AO1991" s="26">
        <f t="shared" si="8181"/>
        <v>0</v>
      </c>
      <c r="AP1991" s="26">
        <f t="shared" si="8081"/>
        <v>38394.300000000003</v>
      </c>
      <c r="AQ1991" s="26">
        <f t="shared" si="8082"/>
        <v>28664.5</v>
      </c>
      <c r="AR1991" s="26">
        <f t="shared" si="8083"/>
        <v>28664.5</v>
      </c>
      <c r="AS1991" s="26">
        <f t="shared" si="8182"/>
        <v>0</v>
      </c>
      <c r="AT1991" s="26">
        <f t="shared" si="8183"/>
        <v>0</v>
      </c>
      <c r="AU1991" s="26">
        <f t="shared" si="8184"/>
        <v>0</v>
      </c>
      <c r="AV1991" s="26">
        <f t="shared" si="8084"/>
        <v>38394.300000000003</v>
      </c>
      <c r="AW1991" s="26">
        <f t="shared" si="8085"/>
        <v>28664.5</v>
      </c>
      <c r="AX1991" s="26">
        <f t="shared" si="8086"/>
        <v>28664.5</v>
      </c>
      <c r="AY1991" s="26">
        <f t="shared" si="8185"/>
        <v>6724.8959999999997</v>
      </c>
      <c r="AZ1991" s="26">
        <f t="shared" si="8186"/>
        <v>21662.574000000001</v>
      </c>
      <c r="BA1991" s="26">
        <f t="shared" si="8187"/>
        <v>21662.574000000001</v>
      </c>
      <c r="BB1991" s="26">
        <f t="shared" si="8087"/>
        <v>45119.196000000004</v>
      </c>
      <c r="BC1991" s="26">
        <f t="shared" si="8088"/>
        <v>50327.074000000001</v>
      </c>
      <c r="BD1991" s="26">
        <f t="shared" si="8089"/>
        <v>50327.074000000001</v>
      </c>
      <c r="BE1991" s="26">
        <f t="shared" si="8188"/>
        <v>-4057.8620000000001</v>
      </c>
      <c r="BF1991" s="26">
        <f t="shared" si="8189"/>
        <v>-21662.574000000001</v>
      </c>
      <c r="BG1991" s="26">
        <f t="shared" si="8190"/>
        <v>-21662.574000000001</v>
      </c>
      <c r="BH1991" s="26">
        <f t="shared" si="8090"/>
        <v>41061.334000000003</v>
      </c>
      <c r="BI1991" s="26">
        <f t="shared" si="8091"/>
        <v>28664.5</v>
      </c>
      <c r="BJ1991" s="26">
        <f t="shared" si="8092"/>
        <v>28664.5</v>
      </c>
      <c r="BK1991" s="26">
        <f t="shared" si="8191"/>
        <v>0</v>
      </c>
      <c r="BL1991" s="26">
        <f t="shared" si="8192"/>
        <v>0</v>
      </c>
      <c r="BM1991" s="26">
        <f t="shared" si="8193"/>
        <v>0</v>
      </c>
      <c r="BN1991" s="26">
        <f t="shared" si="8093"/>
        <v>41061.334000000003</v>
      </c>
      <c r="BO1991" s="26">
        <f t="shared" si="8094"/>
        <v>28664.5</v>
      </c>
      <c r="BP1991" s="26">
        <f t="shared" si="8095"/>
        <v>28664.5</v>
      </c>
      <c r="BQ1991" s="26">
        <f t="shared" si="8194"/>
        <v>0</v>
      </c>
      <c r="BR1991" s="26">
        <f t="shared" si="8195"/>
        <v>0</v>
      </c>
      <c r="BS1991" s="26">
        <f t="shared" si="8096"/>
        <v>41061.334000000003</v>
      </c>
      <c r="BT1991" s="26">
        <f t="shared" si="8097"/>
        <v>28664.5</v>
      </c>
      <c r="BU1991" s="26">
        <f t="shared" si="8098"/>
        <v>28664.5</v>
      </c>
      <c r="BV1991" s="26">
        <f t="shared" si="8196"/>
        <v>0</v>
      </c>
      <c r="BW1991" s="26">
        <f t="shared" si="8197"/>
        <v>0</v>
      </c>
      <c r="BX1991" s="26">
        <f t="shared" si="8099"/>
        <v>41061.334000000003</v>
      </c>
      <c r="BY1991" s="26">
        <f t="shared" si="8100"/>
        <v>28664.5</v>
      </c>
      <c r="BZ1991" s="26">
        <f t="shared" si="8101"/>
        <v>28664.5</v>
      </c>
      <c r="CA1991" s="26">
        <f t="shared" si="8198"/>
        <v>0</v>
      </c>
      <c r="CB1991" s="26">
        <f t="shared" si="8199"/>
        <v>0</v>
      </c>
      <c r="CC1991" s="26">
        <f t="shared" si="8200"/>
        <v>0</v>
      </c>
      <c r="CD1991" s="26">
        <f t="shared" si="8150"/>
        <v>41061.334000000003</v>
      </c>
      <c r="CE1991" s="26">
        <f t="shared" si="8151"/>
        <v>28664.5</v>
      </c>
      <c r="CF1991" s="26">
        <f t="shared" si="8152"/>
        <v>28664.5</v>
      </c>
      <c r="CG1991" s="26">
        <f t="shared" si="8201"/>
        <v>0</v>
      </c>
      <c r="CH1991" s="26">
        <f t="shared" si="8202"/>
        <v>0</v>
      </c>
      <c r="CI1991" s="26">
        <f t="shared" si="8203"/>
        <v>0</v>
      </c>
      <c r="CJ1991" s="26">
        <f t="shared" si="8153"/>
        <v>41061.334000000003</v>
      </c>
      <c r="CK1991" s="26">
        <f t="shared" si="8154"/>
        <v>28664.5</v>
      </c>
      <c r="CL1991" s="26">
        <f t="shared" si="8155"/>
        <v>28664.5</v>
      </c>
      <c r="CM1991" s="26">
        <f t="shared" si="8204"/>
        <v>0</v>
      </c>
      <c r="CN1991" s="26">
        <f t="shared" si="8205"/>
        <v>0</v>
      </c>
      <c r="CO1991" s="26">
        <f t="shared" si="8206"/>
        <v>0</v>
      </c>
      <c r="CP1991" s="26">
        <f t="shared" si="8156"/>
        <v>41061.334000000003</v>
      </c>
      <c r="CQ1991" s="26">
        <f t="shared" si="8157"/>
        <v>28664.5</v>
      </c>
      <c r="CR1991" s="26">
        <f t="shared" si="8158"/>
        <v>28664.5</v>
      </c>
      <c r="CS1991" s="26">
        <f t="shared" si="8207"/>
        <v>0</v>
      </c>
      <c r="CT1991" s="19"/>
      <c r="CU1991" s="35"/>
      <c r="CX1991" s="1" t="s">
        <v>26</v>
      </c>
    </row>
    <row r="1992" spans="1:105" ht="31.2" hidden="1" x14ac:dyDescent="0.3">
      <c r="A1992" s="36" t="s">
        <v>1146</v>
      </c>
      <c r="B1992" s="17"/>
      <c r="C1992" s="16"/>
      <c r="D1992" s="16"/>
      <c r="E1992" s="34" t="s">
        <v>1147</v>
      </c>
      <c r="F1992" s="26">
        <f t="shared" si="8161"/>
        <v>38394.300000000003</v>
      </c>
      <c r="G1992" s="26">
        <f t="shared" si="8162"/>
        <v>28664.5</v>
      </c>
      <c r="H1992" s="26">
        <f t="shared" si="8163"/>
        <v>28664.5</v>
      </c>
      <c r="I1992" s="26">
        <f t="shared" si="8164"/>
        <v>0</v>
      </c>
      <c r="J1992" s="26">
        <f t="shared" si="8165"/>
        <v>0</v>
      </c>
      <c r="K1992" s="26">
        <f t="shared" si="8166"/>
        <v>0</v>
      </c>
      <c r="L1992" s="26">
        <f t="shared" si="8066"/>
        <v>38394.300000000003</v>
      </c>
      <c r="M1992" s="26">
        <f t="shared" si="8067"/>
        <v>28664.5</v>
      </c>
      <c r="N1992" s="26">
        <f t="shared" si="8068"/>
        <v>28664.5</v>
      </c>
      <c r="O1992" s="26">
        <f t="shared" si="8167"/>
        <v>0</v>
      </c>
      <c r="P1992" s="26">
        <f t="shared" si="8168"/>
        <v>0</v>
      </c>
      <c r="Q1992" s="26">
        <f t="shared" si="8169"/>
        <v>0</v>
      </c>
      <c r="R1992" s="26">
        <f t="shared" si="8069"/>
        <v>38394.300000000003</v>
      </c>
      <c r="S1992" s="26">
        <f t="shared" si="8070"/>
        <v>28664.5</v>
      </c>
      <c r="T1992" s="26">
        <f t="shared" si="8071"/>
        <v>28664.5</v>
      </c>
      <c r="U1992" s="26">
        <f t="shared" si="8170"/>
        <v>0</v>
      </c>
      <c r="V1992" s="26">
        <f t="shared" si="8171"/>
        <v>0</v>
      </c>
      <c r="W1992" s="26">
        <f t="shared" si="8172"/>
        <v>0</v>
      </c>
      <c r="X1992" s="26">
        <f t="shared" si="8072"/>
        <v>38394.300000000003</v>
      </c>
      <c r="Y1992" s="26">
        <f t="shared" si="8073"/>
        <v>28664.5</v>
      </c>
      <c r="Z1992" s="26">
        <f t="shared" si="8074"/>
        <v>28664.5</v>
      </c>
      <c r="AA1992" s="26">
        <f t="shared" si="8173"/>
        <v>0</v>
      </c>
      <c r="AB1992" s="26">
        <f t="shared" si="8174"/>
        <v>0</v>
      </c>
      <c r="AC1992" s="26">
        <f t="shared" si="8175"/>
        <v>0</v>
      </c>
      <c r="AD1992" s="26">
        <f t="shared" si="8075"/>
        <v>38394.300000000003</v>
      </c>
      <c r="AE1992" s="26">
        <f t="shared" si="8076"/>
        <v>28664.5</v>
      </c>
      <c r="AF1992" s="26">
        <f t="shared" si="8077"/>
        <v>28664.5</v>
      </c>
      <c r="AG1992" s="26">
        <f t="shared" si="8176"/>
        <v>0</v>
      </c>
      <c r="AH1992" s="26">
        <f t="shared" si="8177"/>
        <v>0</v>
      </c>
      <c r="AI1992" s="26">
        <f t="shared" si="8178"/>
        <v>0</v>
      </c>
      <c r="AJ1992" s="26">
        <f t="shared" si="8078"/>
        <v>38394.300000000003</v>
      </c>
      <c r="AK1992" s="26">
        <f t="shared" si="8079"/>
        <v>28664.5</v>
      </c>
      <c r="AL1992" s="26">
        <f t="shared" si="8080"/>
        <v>28664.5</v>
      </c>
      <c r="AM1992" s="26">
        <f t="shared" si="8179"/>
        <v>0</v>
      </c>
      <c r="AN1992" s="26">
        <f t="shared" si="8180"/>
        <v>0</v>
      </c>
      <c r="AO1992" s="26">
        <f t="shared" si="8181"/>
        <v>0</v>
      </c>
      <c r="AP1992" s="26">
        <f t="shared" si="8081"/>
        <v>38394.300000000003</v>
      </c>
      <c r="AQ1992" s="26">
        <f t="shared" si="8082"/>
        <v>28664.5</v>
      </c>
      <c r="AR1992" s="26">
        <f t="shared" si="8083"/>
        <v>28664.5</v>
      </c>
      <c r="AS1992" s="26">
        <f t="shared" si="8182"/>
        <v>0</v>
      </c>
      <c r="AT1992" s="26">
        <f t="shared" si="8183"/>
        <v>0</v>
      </c>
      <c r="AU1992" s="26">
        <f t="shared" si="8184"/>
        <v>0</v>
      </c>
      <c r="AV1992" s="26">
        <f t="shared" si="8084"/>
        <v>38394.300000000003</v>
      </c>
      <c r="AW1992" s="26">
        <f t="shared" si="8085"/>
        <v>28664.5</v>
      </c>
      <c r="AX1992" s="26">
        <f t="shared" si="8086"/>
        <v>28664.5</v>
      </c>
      <c r="AY1992" s="26">
        <f t="shared" si="8185"/>
        <v>6724.8959999999997</v>
      </c>
      <c r="AZ1992" s="26">
        <f t="shared" si="8186"/>
        <v>21662.574000000001</v>
      </c>
      <c r="BA1992" s="26">
        <f t="shared" si="8187"/>
        <v>21662.574000000001</v>
      </c>
      <c r="BB1992" s="26">
        <f t="shared" si="8087"/>
        <v>45119.196000000004</v>
      </c>
      <c r="BC1992" s="26">
        <f t="shared" si="8088"/>
        <v>50327.074000000001</v>
      </c>
      <c r="BD1992" s="26">
        <f t="shared" si="8089"/>
        <v>50327.074000000001</v>
      </c>
      <c r="BE1992" s="26">
        <f t="shared" si="8188"/>
        <v>-4057.8620000000001</v>
      </c>
      <c r="BF1992" s="26">
        <f t="shared" si="8189"/>
        <v>-21662.574000000001</v>
      </c>
      <c r="BG1992" s="26">
        <f t="shared" si="8190"/>
        <v>-21662.574000000001</v>
      </c>
      <c r="BH1992" s="26">
        <f t="shared" si="8090"/>
        <v>41061.334000000003</v>
      </c>
      <c r="BI1992" s="26">
        <f t="shared" si="8091"/>
        <v>28664.5</v>
      </c>
      <c r="BJ1992" s="26">
        <f t="shared" si="8092"/>
        <v>28664.5</v>
      </c>
      <c r="BK1992" s="26">
        <f t="shared" si="8191"/>
        <v>0</v>
      </c>
      <c r="BL1992" s="26">
        <f t="shared" si="8192"/>
        <v>0</v>
      </c>
      <c r="BM1992" s="26">
        <f t="shared" si="8193"/>
        <v>0</v>
      </c>
      <c r="BN1992" s="26">
        <f t="shared" si="8093"/>
        <v>41061.334000000003</v>
      </c>
      <c r="BO1992" s="26">
        <f t="shared" si="8094"/>
        <v>28664.5</v>
      </c>
      <c r="BP1992" s="26">
        <f t="shared" si="8095"/>
        <v>28664.5</v>
      </c>
      <c r="BQ1992" s="26">
        <f t="shared" si="8194"/>
        <v>0</v>
      </c>
      <c r="BR1992" s="26">
        <f t="shared" si="8195"/>
        <v>0</v>
      </c>
      <c r="BS1992" s="26">
        <f t="shared" si="8096"/>
        <v>41061.334000000003</v>
      </c>
      <c r="BT1992" s="26">
        <f t="shared" si="8097"/>
        <v>28664.5</v>
      </c>
      <c r="BU1992" s="26">
        <f t="shared" si="8098"/>
        <v>28664.5</v>
      </c>
      <c r="BV1992" s="26">
        <f t="shared" si="8196"/>
        <v>0</v>
      </c>
      <c r="BW1992" s="26">
        <f t="shared" si="8197"/>
        <v>0</v>
      </c>
      <c r="BX1992" s="26">
        <f t="shared" si="8099"/>
        <v>41061.334000000003</v>
      </c>
      <c r="BY1992" s="26">
        <f t="shared" si="8100"/>
        <v>28664.5</v>
      </c>
      <c r="BZ1992" s="26">
        <f t="shared" si="8101"/>
        <v>28664.5</v>
      </c>
      <c r="CA1992" s="26">
        <f t="shared" si="8198"/>
        <v>0</v>
      </c>
      <c r="CB1992" s="26">
        <f t="shared" si="8199"/>
        <v>0</v>
      </c>
      <c r="CC1992" s="26">
        <f t="shared" si="8200"/>
        <v>0</v>
      </c>
      <c r="CD1992" s="26">
        <f t="shared" si="8150"/>
        <v>41061.334000000003</v>
      </c>
      <c r="CE1992" s="26">
        <f t="shared" si="8151"/>
        <v>28664.5</v>
      </c>
      <c r="CF1992" s="26">
        <f t="shared" si="8152"/>
        <v>28664.5</v>
      </c>
      <c r="CG1992" s="26">
        <f t="shared" si="8201"/>
        <v>0</v>
      </c>
      <c r="CH1992" s="26">
        <f t="shared" si="8202"/>
        <v>0</v>
      </c>
      <c r="CI1992" s="26">
        <f t="shared" si="8203"/>
        <v>0</v>
      </c>
      <c r="CJ1992" s="26">
        <f t="shared" si="8153"/>
        <v>41061.334000000003</v>
      </c>
      <c r="CK1992" s="26">
        <f t="shared" si="8154"/>
        <v>28664.5</v>
      </c>
      <c r="CL1992" s="26">
        <f t="shared" si="8155"/>
        <v>28664.5</v>
      </c>
      <c r="CM1992" s="26">
        <f t="shared" si="8204"/>
        <v>0</v>
      </c>
      <c r="CN1992" s="26">
        <f t="shared" si="8205"/>
        <v>0</v>
      </c>
      <c r="CO1992" s="26">
        <f t="shared" si="8206"/>
        <v>0</v>
      </c>
      <c r="CP1992" s="26">
        <f t="shared" si="8156"/>
        <v>41061.334000000003</v>
      </c>
      <c r="CQ1992" s="26">
        <f t="shared" si="8157"/>
        <v>28664.5</v>
      </c>
      <c r="CR1992" s="26">
        <f t="shared" si="8158"/>
        <v>28664.5</v>
      </c>
      <c r="CS1992" s="26">
        <f t="shared" si="8207"/>
        <v>0</v>
      </c>
      <c r="CT1992" s="19"/>
      <c r="CU1992" s="35"/>
      <c r="DA1992" s="1" t="s">
        <v>29</v>
      </c>
    </row>
    <row r="1993" spans="1:105" ht="31.2" hidden="1" x14ac:dyDescent="0.3">
      <c r="A1993" s="36" t="s">
        <v>1146</v>
      </c>
      <c r="B1993" s="17">
        <v>200</v>
      </c>
      <c r="C1993" s="16"/>
      <c r="D1993" s="16"/>
      <c r="E1993" s="34" t="s">
        <v>38</v>
      </c>
      <c r="F1993" s="26">
        <f t="shared" si="8161"/>
        <v>38394.300000000003</v>
      </c>
      <c r="G1993" s="26">
        <f t="shared" si="8162"/>
        <v>28664.5</v>
      </c>
      <c r="H1993" s="26">
        <f t="shared" si="8163"/>
        <v>28664.5</v>
      </c>
      <c r="I1993" s="26">
        <f t="shared" si="8164"/>
        <v>0</v>
      </c>
      <c r="J1993" s="26">
        <f t="shared" si="8165"/>
        <v>0</v>
      </c>
      <c r="K1993" s="26">
        <f t="shared" si="8166"/>
        <v>0</v>
      </c>
      <c r="L1993" s="26">
        <f t="shared" si="8066"/>
        <v>38394.300000000003</v>
      </c>
      <c r="M1993" s="26">
        <f t="shared" si="8067"/>
        <v>28664.5</v>
      </c>
      <c r="N1993" s="26">
        <f t="shared" si="8068"/>
        <v>28664.5</v>
      </c>
      <c r="O1993" s="26">
        <f t="shared" si="8167"/>
        <v>0</v>
      </c>
      <c r="P1993" s="26">
        <f t="shared" si="8168"/>
        <v>0</v>
      </c>
      <c r="Q1993" s="26">
        <f t="shared" si="8169"/>
        <v>0</v>
      </c>
      <c r="R1993" s="26">
        <f t="shared" si="8069"/>
        <v>38394.300000000003</v>
      </c>
      <c r="S1993" s="26">
        <f t="shared" si="8070"/>
        <v>28664.5</v>
      </c>
      <c r="T1993" s="26">
        <f t="shared" si="8071"/>
        <v>28664.5</v>
      </c>
      <c r="U1993" s="26">
        <f t="shared" si="8170"/>
        <v>0</v>
      </c>
      <c r="V1993" s="26">
        <f t="shared" si="8171"/>
        <v>0</v>
      </c>
      <c r="W1993" s="26">
        <f t="shared" si="8172"/>
        <v>0</v>
      </c>
      <c r="X1993" s="26">
        <f t="shared" si="8072"/>
        <v>38394.300000000003</v>
      </c>
      <c r="Y1993" s="26">
        <f t="shared" si="8073"/>
        <v>28664.5</v>
      </c>
      <c r="Z1993" s="26">
        <f t="shared" si="8074"/>
        <v>28664.5</v>
      </c>
      <c r="AA1993" s="26">
        <f t="shared" si="8173"/>
        <v>0</v>
      </c>
      <c r="AB1993" s="26">
        <f t="shared" si="8174"/>
        <v>0</v>
      </c>
      <c r="AC1993" s="26">
        <f t="shared" si="8175"/>
        <v>0</v>
      </c>
      <c r="AD1993" s="26">
        <f t="shared" si="8075"/>
        <v>38394.300000000003</v>
      </c>
      <c r="AE1993" s="26">
        <f t="shared" si="8076"/>
        <v>28664.5</v>
      </c>
      <c r="AF1993" s="26">
        <f t="shared" si="8077"/>
        <v>28664.5</v>
      </c>
      <c r="AG1993" s="26">
        <f t="shared" si="8176"/>
        <v>0</v>
      </c>
      <c r="AH1993" s="26">
        <f t="shared" si="8177"/>
        <v>0</v>
      </c>
      <c r="AI1993" s="26">
        <f t="shared" si="8178"/>
        <v>0</v>
      </c>
      <c r="AJ1993" s="26">
        <f t="shared" si="8078"/>
        <v>38394.300000000003</v>
      </c>
      <c r="AK1993" s="26">
        <f t="shared" si="8079"/>
        <v>28664.5</v>
      </c>
      <c r="AL1993" s="26">
        <f t="shared" si="8080"/>
        <v>28664.5</v>
      </c>
      <c r="AM1993" s="26">
        <f t="shared" si="8179"/>
        <v>0</v>
      </c>
      <c r="AN1993" s="26">
        <f t="shared" si="8180"/>
        <v>0</v>
      </c>
      <c r="AO1993" s="26">
        <f t="shared" si="8181"/>
        <v>0</v>
      </c>
      <c r="AP1993" s="26">
        <f t="shared" si="8081"/>
        <v>38394.300000000003</v>
      </c>
      <c r="AQ1993" s="26">
        <f t="shared" si="8082"/>
        <v>28664.5</v>
      </c>
      <c r="AR1993" s="26">
        <f t="shared" si="8083"/>
        <v>28664.5</v>
      </c>
      <c r="AS1993" s="26">
        <f t="shared" si="8182"/>
        <v>0</v>
      </c>
      <c r="AT1993" s="26">
        <f t="shared" si="8183"/>
        <v>0</v>
      </c>
      <c r="AU1993" s="26">
        <f t="shared" si="8184"/>
        <v>0</v>
      </c>
      <c r="AV1993" s="26">
        <f t="shared" si="8084"/>
        <v>38394.300000000003</v>
      </c>
      <c r="AW1993" s="26">
        <f t="shared" si="8085"/>
        <v>28664.5</v>
      </c>
      <c r="AX1993" s="26">
        <f t="shared" si="8086"/>
        <v>28664.5</v>
      </c>
      <c r="AY1993" s="26">
        <f t="shared" si="8185"/>
        <v>6724.8959999999997</v>
      </c>
      <c r="AZ1993" s="26">
        <f t="shared" si="8186"/>
        <v>21662.574000000001</v>
      </c>
      <c r="BA1993" s="26">
        <f t="shared" si="8187"/>
        <v>21662.574000000001</v>
      </c>
      <c r="BB1993" s="26">
        <f t="shared" si="8087"/>
        <v>45119.196000000004</v>
      </c>
      <c r="BC1993" s="26">
        <f t="shared" si="8088"/>
        <v>50327.074000000001</v>
      </c>
      <c r="BD1993" s="26">
        <f t="shared" si="8089"/>
        <v>50327.074000000001</v>
      </c>
      <c r="BE1993" s="26">
        <f t="shared" si="8188"/>
        <v>-4057.8620000000001</v>
      </c>
      <c r="BF1993" s="26">
        <f t="shared" si="8189"/>
        <v>-21662.574000000001</v>
      </c>
      <c r="BG1993" s="26">
        <f t="shared" si="8190"/>
        <v>-21662.574000000001</v>
      </c>
      <c r="BH1993" s="26">
        <f t="shared" si="8090"/>
        <v>41061.334000000003</v>
      </c>
      <c r="BI1993" s="26">
        <f t="shared" si="8091"/>
        <v>28664.5</v>
      </c>
      <c r="BJ1993" s="26">
        <f t="shared" si="8092"/>
        <v>28664.5</v>
      </c>
      <c r="BK1993" s="26">
        <f t="shared" si="8191"/>
        <v>0</v>
      </c>
      <c r="BL1993" s="26">
        <f t="shared" si="8192"/>
        <v>0</v>
      </c>
      <c r="BM1993" s="26">
        <f t="shared" si="8193"/>
        <v>0</v>
      </c>
      <c r="BN1993" s="26">
        <f t="shared" si="8093"/>
        <v>41061.334000000003</v>
      </c>
      <c r="BO1993" s="26">
        <f t="shared" si="8094"/>
        <v>28664.5</v>
      </c>
      <c r="BP1993" s="26">
        <f t="shared" si="8095"/>
        <v>28664.5</v>
      </c>
      <c r="BQ1993" s="26">
        <f t="shared" si="8194"/>
        <v>0</v>
      </c>
      <c r="BR1993" s="26">
        <f t="shared" si="8195"/>
        <v>0</v>
      </c>
      <c r="BS1993" s="26">
        <f t="shared" si="8096"/>
        <v>41061.334000000003</v>
      </c>
      <c r="BT1993" s="26">
        <f t="shared" si="8097"/>
        <v>28664.5</v>
      </c>
      <c r="BU1993" s="26">
        <f t="shared" si="8098"/>
        <v>28664.5</v>
      </c>
      <c r="BV1993" s="26">
        <f t="shared" si="8196"/>
        <v>0</v>
      </c>
      <c r="BW1993" s="26">
        <f t="shared" si="8197"/>
        <v>0</v>
      </c>
      <c r="BX1993" s="26">
        <f t="shared" si="8099"/>
        <v>41061.334000000003</v>
      </c>
      <c r="BY1993" s="26">
        <f t="shared" si="8100"/>
        <v>28664.5</v>
      </c>
      <c r="BZ1993" s="26">
        <f t="shared" si="8101"/>
        <v>28664.5</v>
      </c>
      <c r="CA1993" s="26">
        <f t="shared" si="8198"/>
        <v>0</v>
      </c>
      <c r="CB1993" s="26">
        <f t="shared" si="8199"/>
        <v>0</v>
      </c>
      <c r="CC1993" s="26">
        <f t="shared" si="8200"/>
        <v>0</v>
      </c>
      <c r="CD1993" s="26">
        <f t="shared" si="8150"/>
        <v>41061.334000000003</v>
      </c>
      <c r="CE1993" s="26">
        <f t="shared" si="8151"/>
        <v>28664.5</v>
      </c>
      <c r="CF1993" s="26">
        <f t="shared" si="8152"/>
        <v>28664.5</v>
      </c>
      <c r="CG1993" s="26">
        <f t="shared" si="8201"/>
        <v>0</v>
      </c>
      <c r="CH1993" s="26">
        <f t="shared" si="8202"/>
        <v>0</v>
      </c>
      <c r="CI1993" s="26">
        <f t="shared" si="8203"/>
        <v>0</v>
      </c>
      <c r="CJ1993" s="26">
        <f t="shared" si="8153"/>
        <v>41061.334000000003</v>
      </c>
      <c r="CK1993" s="26">
        <f t="shared" si="8154"/>
        <v>28664.5</v>
      </c>
      <c r="CL1993" s="26">
        <f t="shared" si="8155"/>
        <v>28664.5</v>
      </c>
      <c r="CM1993" s="26">
        <f t="shared" si="8204"/>
        <v>0</v>
      </c>
      <c r="CN1993" s="26">
        <f t="shared" si="8205"/>
        <v>0</v>
      </c>
      <c r="CO1993" s="26">
        <f t="shared" si="8206"/>
        <v>0</v>
      </c>
      <c r="CP1993" s="26">
        <f t="shared" si="8156"/>
        <v>41061.334000000003</v>
      </c>
      <c r="CQ1993" s="26">
        <f t="shared" si="8157"/>
        <v>28664.5</v>
      </c>
      <c r="CR1993" s="26">
        <f t="shared" si="8158"/>
        <v>28664.5</v>
      </c>
      <c r="CS1993" s="26">
        <f t="shared" si="8207"/>
        <v>0</v>
      </c>
      <c r="CT1993" s="19"/>
      <c r="CU1993" s="35"/>
      <c r="CY1993" s="1" t="s">
        <v>27</v>
      </c>
    </row>
    <row r="1994" spans="1:105" ht="46.8" hidden="1" x14ac:dyDescent="0.3">
      <c r="A1994" s="36" t="s">
        <v>1146</v>
      </c>
      <c r="B1994" s="17">
        <v>240</v>
      </c>
      <c r="C1994" s="16"/>
      <c r="D1994" s="16"/>
      <c r="E1994" s="34" t="s">
        <v>39</v>
      </c>
      <c r="F1994" s="26">
        <f t="shared" si="8161"/>
        <v>38394.300000000003</v>
      </c>
      <c r="G1994" s="26">
        <f t="shared" si="8162"/>
        <v>28664.5</v>
      </c>
      <c r="H1994" s="26">
        <f t="shared" si="8163"/>
        <v>28664.5</v>
      </c>
      <c r="I1994" s="26">
        <f t="shared" si="8164"/>
        <v>0</v>
      </c>
      <c r="J1994" s="26">
        <f t="shared" si="8165"/>
        <v>0</v>
      </c>
      <c r="K1994" s="26">
        <f t="shared" si="8166"/>
        <v>0</v>
      </c>
      <c r="L1994" s="26">
        <f t="shared" si="8066"/>
        <v>38394.300000000003</v>
      </c>
      <c r="M1994" s="26">
        <f t="shared" si="8067"/>
        <v>28664.5</v>
      </c>
      <c r="N1994" s="26">
        <f t="shared" si="8068"/>
        <v>28664.5</v>
      </c>
      <c r="O1994" s="26">
        <f t="shared" si="8167"/>
        <v>0</v>
      </c>
      <c r="P1994" s="26">
        <f t="shared" si="8168"/>
        <v>0</v>
      </c>
      <c r="Q1994" s="26">
        <f t="shared" si="8169"/>
        <v>0</v>
      </c>
      <c r="R1994" s="26">
        <f t="shared" si="8069"/>
        <v>38394.300000000003</v>
      </c>
      <c r="S1994" s="26">
        <f t="shared" si="8070"/>
        <v>28664.5</v>
      </c>
      <c r="T1994" s="26">
        <f t="shared" si="8071"/>
        <v>28664.5</v>
      </c>
      <c r="U1994" s="26">
        <f t="shared" si="8170"/>
        <v>0</v>
      </c>
      <c r="V1994" s="26">
        <f t="shared" si="8171"/>
        <v>0</v>
      </c>
      <c r="W1994" s="26">
        <f t="shared" si="8172"/>
        <v>0</v>
      </c>
      <c r="X1994" s="26">
        <f t="shared" si="8072"/>
        <v>38394.300000000003</v>
      </c>
      <c r="Y1994" s="26">
        <f t="shared" si="8073"/>
        <v>28664.5</v>
      </c>
      <c r="Z1994" s="26">
        <f t="shared" si="8074"/>
        <v>28664.5</v>
      </c>
      <c r="AA1994" s="26">
        <f t="shared" si="8173"/>
        <v>0</v>
      </c>
      <c r="AB1994" s="26">
        <f t="shared" si="8174"/>
        <v>0</v>
      </c>
      <c r="AC1994" s="26">
        <f t="shared" si="8175"/>
        <v>0</v>
      </c>
      <c r="AD1994" s="26">
        <f t="shared" si="8075"/>
        <v>38394.300000000003</v>
      </c>
      <c r="AE1994" s="26">
        <f t="shared" si="8076"/>
        <v>28664.5</v>
      </c>
      <c r="AF1994" s="26">
        <f t="shared" si="8077"/>
        <v>28664.5</v>
      </c>
      <c r="AG1994" s="26">
        <f t="shared" si="8176"/>
        <v>0</v>
      </c>
      <c r="AH1994" s="26">
        <f t="shared" si="8177"/>
        <v>0</v>
      </c>
      <c r="AI1994" s="26">
        <f t="shared" si="8178"/>
        <v>0</v>
      </c>
      <c r="AJ1994" s="26">
        <f t="shared" si="8078"/>
        <v>38394.300000000003</v>
      </c>
      <c r="AK1994" s="26">
        <f t="shared" si="8079"/>
        <v>28664.5</v>
      </c>
      <c r="AL1994" s="26">
        <f t="shared" si="8080"/>
        <v>28664.5</v>
      </c>
      <c r="AM1994" s="26">
        <f t="shared" si="8179"/>
        <v>0</v>
      </c>
      <c r="AN1994" s="26">
        <f t="shared" si="8180"/>
        <v>0</v>
      </c>
      <c r="AO1994" s="26">
        <f t="shared" si="8181"/>
        <v>0</v>
      </c>
      <c r="AP1994" s="26">
        <f t="shared" si="8081"/>
        <v>38394.300000000003</v>
      </c>
      <c r="AQ1994" s="26">
        <f t="shared" si="8082"/>
        <v>28664.5</v>
      </c>
      <c r="AR1994" s="26">
        <f t="shared" si="8083"/>
        <v>28664.5</v>
      </c>
      <c r="AS1994" s="26">
        <f t="shared" si="8182"/>
        <v>0</v>
      </c>
      <c r="AT1994" s="26">
        <f t="shared" si="8183"/>
        <v>0</v>
      </c>
      <c r="AU1994" s="26">
        <f t="shared" si="8184"/>
        <v>0</v>
      </c>
      <c r="AV1994" s="26">
        <f t="shared" si="8084"/>
        <v>38394.300000000003</v>
      </c>
      <c r="AW1994" s="26">
        <f t="shared" si="8085"/>
        <v>28664.5</v>
      </c>
      <c r="AX1994" s="26">
        <f t="shared" si="8086"/>
        <v>28664.5</v>
      </c>
      <c r="AY1994" s="26">
        <f t="shared" si="8185"/>
        <v>6724.8959999999997</v>
      </c>
      <c r="AZ1994" s="26">
        <f t="shared" si="8186"/>
        <v>21662.574000000001</v>
      </c>
      <c r="BA1994" s="26">
        <f t="shared" si="8187"/>
        <v>21662.574000000001</v>
      </c>
      <c r="BB1994" s="26">
        <f t="shared" si="8087"/>
        <v>45119.196000000004</v>
      </c>
      <c r="BC1994" s="26">
        <f t="shared" si="8088"/>
        <v>50327.074000000001</v>
      </c>
      <c r="BD1994" s="26">
        <f t="shared" si="8089"/>
        <v>50327.074000000001</v>
      </c>
      <c r="BE1994" s="26">
        <f t="shared" si="8188"/>
        <v>-4057.8620000000001</v>
      </c>
      <c r="BF1994" s="26">
        <f t="shared" si="8189"/>
        <v>-21662.574000000001</v>
      </c>
      <c r="BG1994" s="26">
        <f t="shared" si="8190"/>
        <v>-21662.574000000001</v>
      </c>
      <c r="BH1994" s="26">
        <f t="shared" si="8090"/>
        <v>41061.334000000003</v>
      </c>
      <c r="BI1994" s="26">
        <f t="shared" si="8091"/>
        <v>28664.5</v>
      </c>
      <c r="BJ1994" s="26">
        <f t="shared" si="8092"/>
        <v>28664.5</v>
      </c>
      <c r="BK1994" s="26">
        <f t="shared" si="8191"/>
        <v>0</v>
      </c>
      <c r="BL1994" s="26">
        <f t="shared" si="8192"/>
        <v>0</v>
      </c>
      <c r="BM1994" s="26">
        <f t="shared" si="8193"/>
        <v>0</v>
      </c>
      <c r="BN1994" s="26">
        <f t="shared" si="8093"/>
        <v>41061.334000000003</v>
      </c>
      <c r="BO1994" s="26">
        <f t="shared" si="8094"/>
        <v>28664.5</v>
      </c>
      <c r="BP1994" s="26">
        <f t="shared" si="8095"/>
        <v>28664.5</v>
      </c>
      <c r="BQ1994" s="26">
        <f t="shared" si="8194"/>
        <v>0</v>
      </c>
      <c r="BR1994" s="26">
        <f t="shared" si="8195"/>
        <v>0</v>
      </c>
      <c r="BS1994" s="26">
        <f t="shared" si="8096"/>
        <v>41061.334000000003</v>
      </c>
      <c r="BT1994" s="26">
        <f t="shared" si="8097"/>
        <v>28664.5</v>
      </c>
      <c r="BU1994" s="26">
        <f t="shared" si="8098"/>
        <v>28664.5</v>
      </c>
      <c r="BV1994" s="26">
        <f t="shared" si="8196"/>
        <v>0</v>
      </c>
      <c r="BW1994" s="26">
        <f t="shared" si="8197"/>
        <v>0</v>
      </c>
      <c r="BX1994" s="26">
        <f t="shared" si="8099"/>
        <v>41061.334000000003</v>
      </c>
      <c r="BY1994" s="26">
        <f t="shared" si="8100"/>
        <v>28664.5</v>
      </c>
      <c r="BZ1994" s="26">
        <f t="shared" si="8101"/>
        <v>28664.5</v>
      </c>
      <c r="CA1994" s="26">
        <f t="shared" si="8198"/>
        <v>0</v>
      </c>
      <c r="CB1994" s="26">
        <f t="shared" si="8199"/>
        <v>0</v>
      </c>
      <c r="CC1994" s="26">
        <f t="shared" si="8200"/>
        <v>0</v>
      </c>
      <c r="CD1994" s="26">
        <f t="shared" si="8150"/>
        <v>41061.334000000003</v>
      </c>
      <c r="CE1994" s="26">
        <f t="shared" si="8151"/>
        <v>28664.5</v>
      </c>
      <c r="CF1994" s="26">
        <f t="shared" si="8152"/>
        <v>28664.5</v>
      </c>
      <c r="CG1994" s="26">
        <f t="shared" si="8201"/>
        <v>0</v>
      </c>
      <c r="CH1994" s="26">
        <f t="shared" si="8202"/>
        <v>0</v>
      </c>
      <c r="CI1994" s="26">
        <f t="shared" si="8203"/>
        <v>0</v>
      </c>
      <c r="CJ1994" s="26">
        <f t="shared" si="8153"/>
        <v>41061.334000000003</v>
      </c>
      <c r="CK1994" s="26">
        <f t="shared" si="8154"/>
        <v>28664.5</v>
      </c>
      <c r="CL1994" s="26">
        <f t="shared" si="8155"/>
        <v>28664.5</v>
      </c>
      <c r="CM1994" s="26">
        <f t="shared" si="8204"/>
        <v>0</v>
      </c>
      <c r="CN1994" s="26">
        <f t="shared" si="8205"/>
        <v>0</v>
      </c>
      <c r="CO1994" s="26">
        <f t="shared" si="8206"/>
        <v>0</v>
      </c>
      <c r="CP1994" s="26">
        <f t="shared" si="8156"/>
        <v>41061.334000000003</v>
      </c>
      <c r="CQ1994" s="26">
        <f t="shared" si="8157"/>
        <v>28664.5</v>
      </c>
      <c r="CR1994" s="26">
        <f t="shared" si="8158"/>
        <v>28664.5</v>
      </c>
      <c r="CS1994" s="26">
        <f t="shared" si="8207"/>
        <v>0</v>
      </c>
      <c r="CT1994" s="19"/>
      <c r="CU1994" s="35"/>
      <c r="CZ1994" s="1" t="s">
        <v>28</v>
      </c>
    </row>
    <row r="1995" spans="1:105" hidden="1" x14ac:dyDescent="0.3">
      <c r="A1995" s="36" t="s">
        <v>1146</v>
      </c>
      <c r="B1995" s="17">
        <v>240</v>
      </c>
      <c r="C1995" s="16" t="s">
        <v>64</v>
      </c>
      <c r="D1995" s="16" t="s">
        <v>65</v>
      </c>
      <c r="E1995" s="34" t="s">
        <v>66</v>
      </c>
      <c r="F1995" s="26">
        <f>9729.8+28664.5</f>
        <v>38394.300000000003</v>
      </c>
      <c r="G1995" s="26">
        <v>28664.5</v>
      </c>
      <c r="H1995" s="26">
        <v>28664.5</v>
      </c>
      <c r="I1995" s="26"/>
      <c r="J1995" s="26"/>
      <c r="K1995" s="26"/>
      <c r="L1995" s="26">
        <f t="shared" ref="L1995:L2058" si="8208">F1995+I1995</f>
        <v>38394.300000000003</v>
      </c>
      <c r="M1995" s="26">
        <f t="shared" ref="M1995:M2058" si="8209">G1995+J1995</f>
        <v>28664.5</v>
      </c>
      <c r="N1995" s="26">
        <f t="shared" ref="N1995:N2058" si="8210">H1995+K1995</f>
        <v>28664.5</v>
      </c>
      <c r="O1995" s="26"/>
      <c r="P1995" s="26"/>
      <c r="Q1995" s="26"/>
      <c r="R1995" s="26">
        <f t="shared" ref="R1995:R2058" si="8211">L1995+O1995</f>
        <v>38394.300000000003</v>
      </c>
      <c r="S1995" s="26">
        <f t="shared" ref="S1995:S2058" si="8212">M1995+P1995</f>
        <v>28664.5</v>
      </c>
      <c r="T1995" s="26">
        <f t="shared" ref="T1995:T2058" si="8213">N1995+Q1995</f>
        <v>28664.5</v>
      </c>
      <c r="U1995" s="26"/>
      <c r="V1995" s="26"/>
      <c r="W1995" s="26"/>
      <c r="X1995" s="26">
        <f t="shared" ref="X1995:X2058" si="8214">R1995+U1995</f>
        <v>38394.300000000003</v>
      </c>
      <c r="Y1995" s="26">
        <f t="shared" ref="Y1995:Y2058" si="8215">S1995+V1995</f>
        <v>28664.5</v>
      </c>
      <c r="Z1995" s="26">
        <f t="shared" ref="Z1995:Z2058" si="8216">T1995+W1995</f>
        <v>28664.5</v>
      </c>
      <c r="AA1995" s="26"/>
      <c r="AB1995" s="26"/>
      <c r="AC1995" s="26"/>
      <c r="AD1995" s="26">
        <f t="shared" ref="AD1995:AD2058" si="8217">X1995+AA1995</f>
        <v>38394.300000000003</v>
      </c>
      <c r="AE1995" s="26">
        <f t="shared" ref="AE1995:AE2058" si="8218">Y1995+AB1995</f>
        <v>28664.5</v>
      </c>
      <c r="AF1995" s="26">
        <f t="shared" ref="AF1995:AF2058" si="8219">Z1995+AC1995</f>
        <v>28664.5</v>
      </c>
      <c r="AG1995" s="26"/>
      <c r="AH1995" s="26"/>
      <c r="AI1995" s="26"/>
      <c r="AJ1995" s="26">
        <f t="shared" ref="AJ1995:AJ2058" si="8220">AD1995+AG1995</f>
        <v>38394.300000000003</v>
      </c>
      <c r="AK1995" s="26">
        <f t="shared" ref="AK1995:AK2058" si="8221">AE1995+AH1995</f>
        <v>28664.5</v>
      </c>
      <c r="AL1995" s="26">
        <f t="shared" ref="AL1995:AL2058" si="8222">AF1995+AI1995</f>
        <v>28664.5</v>
      </c>
      <c r="AM1995" s="26"/>
      <c r="AN1995" s="26"/>
      <c r="AO1995" s="26"/>
      <c r="AP1995" s="26">
        <f t="shared" ref="AP1995:AP2058" si="8223">AJ1995+AM1995</f>
        <v>38394.300000000003</v>
      </c>
      <c r="AQ1995" s="26">
        <f t="shared" ref="AQ1995:AQ2058" si="8224">AK1995+AN1995</f>
        <v>28664.5</v>
      </c>
      <c r="AR1995" s="26">
        <f t="shared" ref="AR1995:AR2058" si="8225">AL1995+AO1995</f>
        <v>28664.5</v>
      </c>
      <c r="AS1995" s="26"/>
      <c r="AT1995" s="26"/>
      <c r="AU1995" s="26"/>
      <c r="AV1995" s="26">
        <f t="shared" ref="AV1995:AV2058" si="8226">AP1995+AS1995</f>
        <v>38394.300000000003</v>
      </c>
      <c r="AW1995" s="26">
        <f t="shared" ref="AW1995:AW2058" si="8227">AQ1995+AT1995</f>
        <v>28664.5</v>
      </c>
      <c r="AX1995" s="26">
        <f t="shared" ref="AX1995:AX2058" si="8228">AR1995+AU1995</f>
        <v>28664.5</v>
      </c>
      <c r="AY1995" s="26">
        <v>6724.8959999999997</v>
      </c>
      <c r="AZ1995" s="26">
        <v>21662.574000000001</v>
      </c>
      <c r="BA1995" s="26">
        <v>21662.574000000001</v>
      </c>
      <c r="BB1995" s="26">
        <f t="shared" ref="BB1995:BB2058" si="8229">AV1995+AY1995</f>
        <v>45119.196000000004</v>
      </c>
      <c r="BC1995" s="26">
        <f t="shared" ref="BC1995:BC2058" si="8230">AW1995+AZ1995</f>
        <v>50327.074000000001</v>
      </c>
      <c r="BD1995" s="26">
        <f t="shared" ref="BD1995:BD2058" si="8231">AX1995+BA1995</f>
        <v>50327.074000000001</v>
      </c>
      <c r="BE1995" s="26">
        <v>-4057.8620000000001</v>
      </c>
      <c r="BF1995" s="26">
        <v>-21662.574000000001</v>
      </c>
      <c r="BG1995" s="26">
        <v>-21662.574000000001</v>
      </c>
      <c r="BH1995" s="26">
        <f t="shared" ref="BH1995:BH2058" si="8232">BB1995+BE1995</f>
        <v>41061.334000000003</v>
      </c>
      <c r="BI1995" s="26">
        <f t="shared" ref="BI1995:BI2058" si="8233">BC1995+BF1995</f>
        <v>28664.5</v>
      </c>
      <c r="BJ1995" s="26">
        <f t="shared" ref="BJ1995:BJ2058" si="8234">BD1995+BG1995</f>
        <v>28664.5</v>
      </c>
      <c r="BK1995" s="26"/>
      <c r="BL1995" s="26"/>
      <c r="BM1995" s="26"/>
      <c r="BN1995" s="26">
        <f t="shared" ref="BN1995:BN2058" si="8235">BH1995+BK1995</f>
        <v>41061.334000000003</v>
      </c>
      <c r="BO1995" s="26">
        <f t="shared" ref="BO1995:BO2058" si="8236">BI1995+BL1995</f>
        <v>28664.5</v>
      </c>
      <c r="BP1995" s="26">
        <f t="shared" ref="BP1995:BP2058" si="8237">BJ1995+BM1995</f>
        <v>28664.5</v>
      </c>
      <c r="BQ1995" s="26"/>
      <c r="BR1995" s="26"/>
      <c r="BS1995" s="26">
        <f t="shared" ref="BS1995:BS2058" si="8238">BQ1995+BN1995</f>
        <v>41061.334000000003</v>
      </c>
      <c r="BT1995" s="26">
        <f t="shared" ref="BT1995:BT2058" si="8239">BR1995+BO1995</f>
        <v>28664.5</v>
      </c>
      <c r="BU1995" s="26">
        <f t="shared" ref="BU1995:BU2058" si="8240">BP1995</f>
        <v>28664.5</v>
      </c>
      <c r="BV1995" s="26"/>
      <c r="BW1995" s="26"/>
      <c r="BX1995" s="26">
        <f t="shared" ref="BX1995:BX2058" si="8241">BS1995</f>
        <v>41061.334000000003</v>
      </c>
      <c r="BY1995" s="26">
        <f t="shared" ref="BY1995:BY2058" si="8242">BT1995+BV1995</f>
        <v>28664.5</v>
      </c>
      <c r="BZ1995" s="26">
        <f t="shared" ref="BZ1995:BZ2058" si="8243">BU1995+BW1995</f>
        <v>28664.5</v>
      </c>
      <c r="CA1995" s="26"/>
      <c r="CB1995" s="26"/>
      <c r="CC1995" s="26"/>
      <c r="CD1995" s="26">
        <f t="shared" si="8150"/>
        <v>41061.334000000003</v>
      </c>
      <c r="CE1995" s="26">
        <f t="shared" si="8151"/>
        <v>28664.5</v>
      </c>
      <c r="CF1995" s="26">
        <f t="shared" si="8152"/>
        <v>28664.5</v>
      </c>
      <c r="CG1995" s="26"/>
      <c r="CH1995" s="26"/>
      <c r="CI1995" s="26"/>
      <c r="CJ1995" s="26">
        <f t="shared" si="8153"/>
        <v>41061.334000000003</v>
      </c>
      <c r="CK1995" s="26">
        <f t="shared" si="8154"/>
        <v>28664.5</v>
      </c>
      <c r="CL1995" s="26">
        <f t="shared" si="8155"/>
        <v>28664.5</v>
      </c>
      <c r="CM1995" s="26"/>
      <c r="CN1995" s="26"/>
      <c r="CO1995" s="26"/>
      <c r="CP1995" s="26">
        <f t="shared" si="8156"/>
        <v>41061.334000000003</v>
      </c>
      <c r="CQ1995" s="26">
        <f t="shared" si="8157"/>
        <v>28664.5</v>
      </c>
      <c r="CR1995" s="26">
        <f t="shared" si="8158"/>
        <v>28664.5</v>
      </c>
      <c r="CS1995" s="26"/>
      <c r="CT1995" s="19"/>
      <c r="CU1995" s="35"/>
    </row>
    <row r="1996" spans="1:105" ht="46.8" hidden="1" x14ac:dyDescent="0.3">
      <c r="A1996" s="36" t="s">
        <v>1148</v>
      </c>
      <c r="B1996" s="17"/>
      <c r="C1996" s="16"/>
      <c r="D1996" s="16"/>
      <c r="E1996" s="34" t="s">
        <v>1149</v>
      </c>
      <c r="F1996" s="26">
        <f t="shared" ref="F1996:K1996" si="8244">F2001+F1997</f>
        <v>32000</v>
      </c>
      <c r="G1996" s="26">
        <f t="shared" si="8244"/>
        <v>0</v>
      </c>
      <c r="H1996" s="26">
        <f t="shared" si="8244"/>
        <v>0</v>
      </c>
      <c r="I1996" s="26">
        <f t="shared" si="8244"/>
        <v>25000</v>
      </c>
      <c r="J1996" s="26">
        <f t="shared" si="8244"/>
        <v>25000</v>
      </c>
      <c r="K1996" s="26">
        <f t="shared" si="8244"/>
        <v>24500</v>
      </c>
      <c r="L1996" s="26">
        <f t="shared" si="8208"/>
        <v>57000</v>
      </c>
      <c r="M1996" s="26">
        <f t="shared" si="8209"/>
        <v>25000</v>
      </c>
      <c r="N1996" s="26">
        <f t="shared" si="8210"/>
        <v>24500</v>
      </c>
      <c r="O1996" s="26">
        <f>O2001+O1997</f>
        <v>0</v>
      </c>
      <c r="P1996" s="26">
        <f>P2001+P1997</f>
        <v>0</v>
      </c>
      <c r="Q1996" s="26">
        <f>Q2001+Q1997</f>
        <v>0</v>
      </c>
      <c r="R1996" s="26">
        <f t="shared" si="8211"/>
        <v>57000</v>
      </c>
      <c r="S1996" s="26">
        <f t="shared" si="8212"/>
        <v>25000</v>
      </c>
      <c r="T1996" s="26">
        <f t="shared" si="8213"/>
        <v>24500</v>
      </c>
      <c r="U1996" s="26">
        <f>U2001+U1997</f>
        <v>0</v>
      </c>
      <c r="V1996" s="26">
        <f>V2001+V1997</f>
        <v>0</v>
      </c>
      <c r="W1996" s="26">
        <f>W2001+W1997</f>
        <v>0</v>
      </c>
      <c r="X1996" s="26">
        <f t="shared" si="8214"/>
        <v>57000</v>
      </c>
      <c r="Y1996" s="26">
        <f t="shared" si="8215"/>
        <v>25000</v>
      </c>
      <c r="Z1996" s="26">
        <f t="shared" si="8216"/>
        <v>24500</v>
      </c>
      <c r="AA1996" s="26">
        <f>AA2001+AA1997</f>
        <v>0</v>
      </c>
      <c r="AB1996" s="26">
        <f>AB2001+AB1997</f>
        <v>0</v>
      </c>
      <c r="AC1996" s="26">
        <f>AC2001+AC1997</f>
        <v>0</v>
      </c>
      <c r="AD1996" s="26">
        <f t="shared" si="8217"/>
        <v>57000</v>
      </c>
      <c r="AE1996" s="26">
        <f t="shared" si="8218"/>
        <v>25000</v>
      </c>
      <c r="AF1996" s="26">
        <f t="shared" si="8219"/>
        <v>24500</v>
      </c>
      <c r="AG1996" s="26">
        <f>AG2001+AG1997</f>
        <v>0</v>
      </c>
      <c r="AH1996" s="26">
        <f>AH2001+AH1997</f>
        <v>0</v>
      </c>
      <c r="AI1996" s="26">
        <f>AI2001+AI1997</f>
        <v>0</v>
      </c>
      <c r="AJ1996" s="26">
        <f t="shared" si="8220"/>
        <v>57000</v>
      </c>
      <c r="AK1996" s="26">
        <f t="shared" si="8221"/>
        <v>25000</v>
      </c>
      <c r="AL1996" s="26">
        <f t="shared" si="8222"/>
        <v>24500</v>
      </c>
      <c r="AM1996" s="26">
        <f>AM2001+AM1997</f>
        <v>0</v>
      </c>
      <c r="AN1996" s="26">
        <f>AN2001+AN1997</f>
        <v>0</v>
      </c>
      <c r="AO1996" s="26">
        <f>AO2001+AO1997</f>
        <v>0</v>
      </c>
      <c r="AP1996" s="26">
        <f t="shared" si="8223"/>
        <v>57000</v>
      </c>
      <c r="AQ1996" s="26">
        <f t="shared" si="8224"/>
        <v>25000</v>
      </c>
      <c r="AR1996" s="26">
        <f t="shared" si="8225"/>
        <v>24500</v>
      </c>
      <c r="AS1996" s="26">
        <f>AS2001+AS1997</f>
        <v>0</v>
      </c>
      <c r="AT1996" s="26">
        <f>AT2001+AT1997</f>
        <v>0</v>
      </c>
      <c r="AU1996" s="26">
        <f>AU2001+AU1997</f>
        <v>0</v>
      </c>
      <c r="AV1996" s="26">
        <f t="shared" si="8226"/>
        <v>57000</v>
      </c>
      <c r="AW1996" s="26">
        <f t="shared" si="8227"/>
        <v>25000</v>
      </c>
      <c r="AX1996" s="26">
        <f t="shared" si="8228"/>
        <v>24500</v>
      </c>
      <c r="AY1996" s="26">
        <f>AY2001+AY1997</f>
        <v>0</v>
      </c>
      <c r="AZ1996" s="26">
        <f>AZ2001+AZ1997</f>
        <v>0</v>
      </c>
      <c r="BA1996" s="26">
        <f>BA2001+BA1997</f>
        <v>0</v>
      </c>
      <c r="BB1996" s="26">
        <f t="shared" si="8229"/>
        <v>57000</v>
      </c>
      <c r="BC1996" s="26">
        <f t="shared" si="8230"/>
        <v>25000</v>
      </c>
      <c r="BD1996" s="26">
        <f t="shared" si="8231"/>
        <v>24500</v>
      </c>
      <c r="BE1996" s="26">
        <f>BE2001+BE1997</f>
        <v>0</v>
      </c>
      <c r="BF1996" s="26">
        <f>BF2001+BF1997</f>
        <v>0</v>
      </c>
      <c r="BG1996" s="26">
        <f>BG2001+BG1997</f>
        <v>0</v>
      </c>
      <c r="BH1996" s="26">
        <f t="shared" si="8232"/>
        <v>57000</v>
      </c>
      <c r="BI1996" s="26">
        <f t="shared" si="8233"/>
        <v>25000</v>
      </c>
      <c r="BJ1996" s="26">
        <f t="shared" si="8234"/>
        <v>24500</v>
      </c>
      <c r="BK1996" s="26">
        <f>BK2001+BK1997</f>
        <v>0</v>
      </c>
      <c r="BL1996" s="26">
        <f>BL2001+BL1997</f>
        <v>0</v>
      </c>
      <c r="BM1996" s="26">
        <f>BM2001+BM1997</f>
        <v>0</v>
      </c>
      <c r="BN1996" s="26">
        <f t="shared" si="8235"/>
        <v>57000</v>
      </c>
      <c r="BO1996" s="26">
        <f t="shared" si="8236"/>
        <v>25000</v>
      </c>
      <c r="BP1996" s="26">
        <f t="shared" si="8237"/>
        <v>24500</v>
      </c>
      <c r="BQ1996" s="26">
        <f>BQ2001+BQ1997</f>
        <v>0</v>
      </c>
      <c r="BR1996" s="26">
        <f>BR2001+BR1997</f>
        <v>0</v>
      </c>
      <c r="BS1996" s="26">
        <f t="shared" si="8238"/>
        <v>57000</v>
      </c>
      <c r="BT1996" s="26">
        <f t="shared" si="8239"/>
        <v>25000</v>
      </c>
      <c r="BU1996" s="26">
        <f t="shared" si="8240"/>
        <v>24500</v>
      </c>
      <c r="BV1996" s="26">
        <f>BV2001+BV1997</f>
        <v>0</v>
      </c>
      <c r="BW1996" s="26">
        <f>BW2001+BW1997</f>
        <v>0</v>
      </c>
      <c r="BX1996" s="26">
        <f t="shared" si="8241"/>
        <v>57000</v>
      </c>
      <c r="BY1996" s="26">
        <f t="shared" si="8242"/>
        <v>25000</v>
      </c>
      <c r="BZ1996" s="26">
        <f t="shared" si="8243"/>
        <v>24500</v>
      </c>
      <c r="CA1996" s="26">
        <f>CA2001+CA1997</f>
        <v>0</v>
      </c>
      <c r="CB1996" s="26">
        <f>CB2001+CB1997</f>
        <v>0</v>
      </c>
      <c r="CC1996" s="26">
        <f>CC2001+CC1997</f>
        <v>0</v>
      </c>
      <c r="CD1996" s="26">
        <f t="shared" si="8150"/>
        <v>57000</v>
      </c>
      <c r="CE1996" s="26">
        <f t="shared" si="8151"/>
        <v>25000</v>
      </c>
      <c r="CF1996" s="26">
        <f t="shared" si="8152"/>
        <v>24500</v>
      </c>
      <c r="CG1996" s="26">
        <f>CG2001+CG1997</f>
        <v>0</v>
      </c>
      <c r="CH1996" s="26">
        <f>CH2001+CH1997</f>
        <v>0</v>
      </c>
      <c r="CI1996" s="26">
        <f>CI2001+CI1997</f>
        <v>0</v>
      </c>
      <c r="CJ1996" s="26">
        <f t="shared" si="8153"/>
        <v>57000</v>
      </c>
      <c r="CK1996" s="26">
        <f t="shared" si="8154"/>
        <v>25000</v>
      </c>
      <c r="CL1996" s="26">
        <f t="shared" si="8155"/>
        <v>24500</v>
      </c>
      <c r="CM1996" s="26">
        <f>CM2001+CM1997</f>
        <v>0</v>
      </c>
      <c r="CN1996" s="26">
        <f>CN2001+CN1997</f>
        <v>0</v>
      </c>
      <c r="CO1996" s="26">
        <f>CO2001+CO1997</f>
        <v>0</v>
      </c>
      <c r="CP1996" s="26">
        <f t="shared" si="8156"/>
        <v>57000</v>
      </c>
      <c r="CQ1996" s="26">
        <f t="shared" si="8157"/>
        <v>25000</v>
      </c>
      <c r="CR1996" s="26">
        <f t="shared" si="8158"/>
        <v>24500</v>
      </c>
      <c r="CS1996" s="26">
        <f>CS2001+CS1997</f>
        <v>0</v>
      </c>
      <c r="CT1996" s="19"/>
      <c r="CU1996" s="35"/>
      <c r="CX1996" s="1" t="s">
        <v>26</v>
      </c>
    </row>
    <row r="1997" spans="1:105" ht="31.2" hidden="1" x14ac:dyDescent="0.3">
      <c r="A1997" s="36" t="s">
        <v>1150</v>
      </c>
      <c r="B1997" s="17"/>
      <c r="C1997" s="16"/>
      <c r="D1997" s="16"/>
      <c r="E1997" s="34" t="s">
        <v>1151</v>
      </c>
      <c r="F1997" s="26">
        <f t="shared" ref="F1997:F2003" si="8245">F1998</f>
        <v>32000</v>
      </c>
      <c r="G1997" s="26">
        <f t="shared" ref="G1997:G2003" si="8246">G1998</f>
        <v>0</v>
      </c>
      <c r="H1997" s="26">
        <f t="shared" ref="H1997:H2003" si="8247">H1998</f>
        <v>0</v>
      </c>
      <c r="I1997" s="26">
        <f t="shared" ref="I1997:I2003" si="8248">I1998</f>
        <v>25000</v>
      </c>
      <c r="J1997" s="26">
        <f t="shared" ref="J1997:J2003" si="8249">J1998</f>
        <v>25000</v>
      </c>
      <c r="K1997" s="26">
        <f t="shared" ref="K1997:K2003" si="8250">K1998</f>
        <v>24500</v>
      </c>
      <c r="L1997" s="26">
        <f t="shared" si="8208"/>
        <v>57000</v>
      </c>
      <c r="M1997" s="26">
        <f t="shared" si="8209"/>
        <v>25000</v>
      </c>
      <c r="N1997" s="26">
        <f t="shared" si="8210"/>
        <v>24500</v>
      </c>
      <c r="O1997" s="26">
        <f t="shared" ref="O1997:O2003" si="8251">O1998</f>
        <v>0</v>
      </c>
      <c r="P1997" s="26">
        <f t="shared" ref="P1997:P2003" si="8252">P1998</f>
        <v>0</v>
      </c>
      <c r="Q1997" s="26">
        <f t="shared" ref="Q1997:Q2003" si="8253">Q1998</f>
        <v>0</v>
      </c>
      <c r="R1997" s="26">
        <f t="shared" si="8211"/>
        <v>57000</v>
      </c>
      <c r="S1997" s="26">
        <f t="shared" si="8212"/>
        <v>25000</v>
      </c>
      <c r="T1997" s="26">
        <f t="shared" si="8213"/>
        <v>24500</v>
      </c>
      <c r="U1997" s="26">
        <f t="shared" ref="U1997:U2003" si="8254">U1998</f>
        <v>0</v>
      </c>
      <c r="V1997" s="26">
        <f t="shared" ref="V1997:V2003" si="8255">V1998</f>
        <v>0</v>
      </c>
      <c r="W1997" s="26">
        <f t="shared" ref="W1997:W2003" si="8256">W1998</f>
        <v>0</v>
      </c>
      <c r="X1997" s="26">
        <f t="shared" si="8214"/>
        <v>57000</v>
      </c>
      <c r="Y1997" s="26">
        <f t="shared" si="8215"/>
        <v>25000</v>
      </c>
      <c r="Z1997" s="26">
        <f t="shared" si="8216"/>
        <v>24500</v>
      </c>
      <c r="AA1997" s="26">
        <f t="shared" ref="AA1997:AA2003" si="8257">AA1998</f>
        <v>0</v>
      </c>
      <c r="AB1997" s="26">
        <f t="shared" ref="AB1997:AB2003" si="8258">AB1998</f>
        <v>0</v>
      </c>
      <c r="AC1997" s="26">
        <f t="shared" ref="AC1997:AC2003" si="8259">AC1998</f>
        <v>0</v>
      </c>
      <c r="AD1997" s="26">
        <f t="shared" si="8217"/>
        <v>57000</v>
      </c>
      <c r="AE1997" s="26">
        <f t="shared" si="8218"/>
        <v>25000</v>
      </c>
      <c r="AF1997" s="26">
        <f t="shared" si="8219"/>
        <v>24500</v>
      </c>
      <c r="AG1997" s="26">
        <f t="shared" ref="AG1997:AG2003" si="8260">AG1998</f>
        <v>0</v>
      </c>
      <c r="AH1997" s="26">
        <f t="shared" ref="AH1997:AH2003" si="8261">AH1998</f>
        <v>0</v>
      </c>
      <c r="AI1997" s="26">
        <f t="shared" ref="AI1997:AI2003" si="8262">AI1998</f>
        <v>0</v>
      </c>
      <c r="AJ1997" s="26">
        <f t="shared" si="8220"/>
        <v>57000</v>
      </c>
      <c r="AK1997" s="26">
        <f t="shared" si="8221"/>
        <v>25000</v>
      </c>
      <c r="AL1997" s="26">
        <f t="shared" si="8222"/>
        <v>24500</v>
      </c>
      <c r="AM1997" s="26">
        <f t="shared" ref="AM1997:AM2003" si="8263">AM1998</f>
        <v>0</v>
      </c>
      <c r="AN1997" s="26">
        <f t="shared" ref="AN1997:AN2003" si="8264">AN1998</f>
        <v>0</v>
      </c>
      <c r="AO1997" s="26">
        <f t="shared" ref="AO1997:AO2003" si="8265">AO1998</f>
        <v>0</v>
      </c>
      <c r="AP1997" s="26">
        <f t="shared" si="8223"/>
        <v>57000</v>
      </c>
      <c r="AQ1997" s="26">
        <f t="shared" si="8224"/>
        <v>25000</v>
      </c>
      <c r="AR1997" s="26">
        <f t="shared" si="8225"/>
        <v>24500</v>
      </c>
      <c r="AS1997" s="26">
        <f t="shared" ref="AS1997:AS2003" si="8266">AS1998</f>
        <v>0</v>
      </c>
      <c r="AT1997" s="26">
        <f t="shared" ref="AT1997:AT2003" si="8267">AT1998</f>
        <v>0</v>
      </c>
      <c r="AU1997" s="26">
        <f t="shared" ref="AU1997:AU2003" si="8268">AU1998</f>
        <v>0</v>
      </c>
      <c r="AV1997" s="26">
        <f t="shared" si="8226"/>
        <v>57000</v>
      </c>
      <c r="AW1997" s="26">
        <f t="shared" si="8227"/>
        <v>25000</v>
      </c>
      <c r="AX1997" s="26">
        <f t="shared" si="8228"/>
        <v>24500</v>
      </c>
      <c r="AY1997" s="26">
        <f t="shared" ref="AY1997:AY2003" si="8269">AY1998</f>
        <v>0</v>
      </c>
      <c r="AZ1997" s="26">
        <f t="shared" ref="AZ1997:AZ2003" si="8270">AZ1998</f>
        <v>0</v>
      </c>
      <c r="BA1997" s="26">
        <f t="shared" ref="BA1997:BA2003" si="8271">BA1998</f>
        <v>0</v>
      </c>
      <c r="BB1997" s="26">
        <f t="shared" si="8229"/>
        <v>57000</v>
      </c>
      <c r="BC1997" s="26">
        <f t="shared" si="8230"/>
        <v>25000</v>
      </c>
      <c r="BD1997" s="26">
        <f t="shared" si="8231"/>
        <v>24500</v>
      </c>
      <c r="BE1997" s="26">
        <f t="shared" ref="BE1997:BE2003" si="8272">BE1998</f>
        <v>0</v>
      </c>
      <c r="BF1997" s="26">
        <f t="shared" ref="BF1997:BF2003" si="8273">BF1998</f>
        <v>0</v>
      </c>
      <c r="BG1997" s="26">
        <f t="shared" ref="BG1997:BG2003" si="8274">BG1998</f>
        <v>0</v>
      </c>
      <c r="BH1997" s="26">
        <f t="shared" si="8232"/>
        <v>57000</v>
      </c>
      <c r="BI1997" s="26">
        <f t="shared" si="8233"/>
        <v>25000</v>
      </c>
      <c r="BJ1997" s="26">
        <f t="shared" si="8234"/>
        <v>24500</v>
      </c>
      <c r="BK1997" s="26">
        <f t="shared" ref="BK1997:BK2003" si="8275">BK1998</f>
        <v>0</v>
      </c>
      <c r="BL1997" s="26">
        <f t="shared" ref="BL1997:BL2003" si="8276">BL1998</f>
        <v>0</v>
      </c>
      <c r="BM1997" s="26">
        <f t="shared" ref="BM1997:BM2003" si="8277">BM1998</f>
        <v>0</v>
      </c>
      <c r="BN1997" s="26">
        <f t="shared" si="8235"/>
        <v>57000</v>
      </c>
      <c r="BO1997" s="26">
        <f t="shared" si="8236"/>
        <v>25000</v>
      </c>
      <c r="BP1997" s="26">
        <f t="shared" si="8237"/>
        <v>24500</v>
      </c>
      <c r="BQ1997" s="26">
        <f t="shared" ref="BQ1997:BQ2003" si="8278">BQ1998</f>
        <v>0</v>
      </c>
      <c r="BR1997" s="26">
        <f t="shared" ref="BR1997:BR2003" si="8279">BR1998</f>
        <v>0</v>
      </c>
      <c r="BS1997" s="26">
        <f t="shared" si="8238"/>
        <v>57000</v>
      </c>
      <c r="BT1997" s="26">
        <f t="shared" si="8239"/>
        <v>25000</v>
      </c>
      <c r="BU1997" s="26">
        <f t="shared" si="8240"/>
        <v>24500</v>
      </c>
      <c r="BV1997" s="26">
        <f t="shared" ref="BV1997:BV2003" si="8280">BV1998</f>
        <v>0</v>
      </c>
      <c r="BW1997" s="26">
        <f t="shared" ref="BW1997:BW2003" si="8281">BW1998</f>
        <v>0</v>
      </c>
      <c r="BX1997" s="26">
        <f t="shared" si="8241"/>
        <v>57000</v>
      </c>
      <c r="BY1997" s="26">
        <f t="shared" si="8242"/>
        <v>25000</v>
      </c>
      <c r="BZ1997" s="26">
        <f t="shared" si="8243"/>
        <v>24500</v>
      </c>
      <c r="CA1997" s="26">
        <f t="shared" ref="CA1997:CA2003" si="8282">CA1998</f>
        <v>0</v>
      </c>
      <c r="CB1997" s="26">
        <f t="shared" ref="CB1997:CB2003" si="8283">CB1998</f>
        <v>0</v>
      </c>
      <c r="CC1997" s="26">
        <f t="shared" ref="CC1997:CC2003" si="8284">CC1998</f>
        <v>0</v>
      </c>
      <c r="CD1997" s="26">
        <f t="shared" si="8150"/>
        <v>57000</v>
      </c>
      <c r="CE1997" s="26">
        <f t="shared" si="8151"/>
        <v>25000</v>
      </c>
      <c r="CF1997" s="26">
        <f t="shared" si="8152"/>
        <v>24500</v>
      </c>
      <c r="CG1997" s="26">
        <f t="shared" ref="CG1997:CG2003" si="8285">CG1998</f>
        <v>0</v>
      </c>
      <c r="CH1997" s="26">
        <f t="shared" ref="CH1997:CH2003" si="8286">CH1998</f>
        <v>0</v>
      </c>
      <c r="CI1997" s="26">
        <f t="shared" ref="CI1997:CI2003" si="8287">CI1998</f>
        <v>0</v>
      </c>
      <c r="CJ1997" s="26">
        <f t="shared" si="8153"/>
        <v>57000</v>
      </c>
      <c r="CK1997" s="26">
        <f t="shared" si="8154"/>
        <v>25000</v>
      </c>
      <c r="CL1997" s="26">
        <f t="shared" si="8155"/>
        <v>24500</v>
      </c>
      <c r="CM1997" s="26">
        <f t="shared" ref="CM1997:CM2003" si="8288">CM1998</f>
        <v>0</v>
      </c>
      <c r="CN1997" s="26">
        <f t="shared" ref="CN1997:CN2003" si="8289">CN1998</f>
        <v>0</v>
      </c>
      <c r="CO1997" s="26">
        <f t="shared" ref="CO1997:CO2003" si="8290">CO1998</f>
        <v>0</v>
      </c>
      <c r="CP1997" s="26">
        <f t="shared" si="8156"/>
        <v>57000</v>
      </c>
      <c r="CQ1997" s="26">
        <f t="shared" si="8157"/>
        <v>25000</v>
      </c>
      <c r="CR1997" s="26">
        <f t="shared" si="8158"/>
        <v>24500</v>
      </c>
      <c r="CS1997" s="26">
        <f t="shared" ref="CS1997:CS2003" si="8291">CS1998</f>
        <v>0</v>
      </c>
      <c r="CT1997" s="19"/>
      <c r="CU1997" s="35"/>
      <c r="DA1997" s="1" t="s">
        <v>29</v>
      </c>
    </row>
    <row r="1998" spans="1:105" hidden="1" x14ac:dyDescent="0.3">
      <c r="A1998" s="36" t="s">
        <v>1150</v>
      </c>
      <c r="B1998" s="36" t="s">
        <v>642</v>
      </c>
      <c r="C1998" s="16"/>
      <c r="D1998" s="16"/>
      <c r="E1998" s="34" t="s">
        <v>52</v>
      </c>
      <c r="F1998" s="26">
        <f t="shared" si="8245"/>
        <v>32000</v>
      </c>
      <c r="G1998" s="26">
        <f t="shared" si="8246"/>
        <v>0</v>
      </c>
      <c r="H1998" s="26">
        <f t="shared" si="8247"/>
        <v>0</v>
      </c>
      <c r="I1998" s="26">
        <f t="shared" si="8248"/>
        <v>25000</v>
      </c>
      <c r="J1998" s="26">
        <f t="shared" si="8249"/>
        <v>25000</v>
      </c>
      <c r="K1998" s="26">
        <f t="shared" si="8250"/>
        <v>24500</v>
      </c>
      <c r="L1998" s="26">
        <f t="shared" si="8208"/>
        <v>57000</v>
      </c>
      <c r="M1998" s="26">
        <f t="shared" si="8209"/>
        <v>25000</v>
      </c>
      <c r="N1998" s="26">
        <f t="shared" si="8210"/>
        <v>24500</v>
      </c>
      <c r="O1998" s="26">
        <f t="shared" si="8251"/>
        <v>0</v>
      </c>
      <c r="P1998" s="26">
        <f t="shared" si="8252"/>
        <v>0</v>
      </c>
      <c r="Q1998" s="26">
        <f t="shared" si="8253"/>
        <v>0</v>
      </c>
      <c r="R1998" s="26">
        <f t="shared" si="8211"/>
        <v>57000</v>
      </c>
      <c r="S1998" s="26">
        <f t="shared" si="8212"/>
        <v>25000</v>
      </c>
      <c r="T1998" s="26">
        <f t="shared" si="8213"/>
        <v>24500</v>
      </c>
      <c r="U1998" s="26">
        <f t="shared" si="8254"/>
        <v>0</v>
      </c>
      <c r="V1998" s="26">
        <f t="shared" si="8255"/>
        <v>0</v>
      </c>
      <c r="W1998" s="26">
        <f t="shared" si="8256"/>
        <v>0</v>
      </c>
      <c r="X1998" s="26">
        <f t="shared" si="8214"/>
        <v>57000</v>
      </c>
      <c r="Y1998" s="26">
        <f t="shared" si="8215"/>
        <v>25000</v>
      </c>
      <c r="Z1998" s="26">
        <f t="shared" si="8216"/>
        <v>24500</v>
      </c>
      <c r="AA1998" s="26">
        <f t="shared" si="8257"/>
        <v>0</v>
      </c>
      <c r="AB1998" s="26">
        <f t="shared" si="8258"/>
        <v>0</v>
      </c>
      <c r="AC1998" s="26">
        <f t="shared" si="8259"/>
        <v>0</v>
      </c>
      <c r="AD1998" s="26">
        <f t="shared" si="8217"/>
        <v>57000</v>
      </c>
      <c r="AE1998" s="26">
        <f t="shared" si="8218"/>
        <v>25000</v>
      </c>
      <c r="AF1998" s="26">
        <f t="shared" si="8219"/>
        <v>24500</v>
      </c>
      <c r="AG1998" s="26">
        <f t="shared" si="8260"/>
        <v>0</v>
      </c>
      <c r="AH1998" s="26">
        <f t="shared" si="8261"/>
        <v>0</v>
      </c>
      <c r="AI1998" s="26">
        <f t="shared" si="8262"/>
        <v>0</v>
      </c>
      <c r="AJ1998" s="26">
        <f t="shared" si="8220"/>
        <v>57000</v>
      </c>
      <c r="AK1998" s="26">
        <f t="shared" si="8221"/>
        <v>25000</v>
      </c>
      <c r="AL1998" s="26">
        <f t="shared" si="8222"/>
        <v>24500</v>
      </c>
      <c r="AM1998" s="26">
        <f t="shared" si="8263"/>
        <v>0</v>
      </c>
      <c r="AN1998" s="26">
        <f t="shared" si="8264"/>
        <v>0</v>
      </c>
      <c r="AO1998" s="26">
        <f t="shared" si="8265"/>
        <v>0</v>
      </c>
      <c r="AP1998" s="26">
        <f t="shared" si="8223"/>
        <v>57000</v>
      </c>
      <c r="AQ1998" s="26">
        <f t="shared" si="8224"/>
        <v>25000</v>
      </c>
      <c r="AR1998" s="26">
        <f t="shared" si="8225"/>
        <v>24500</v>
      </c>
      <c r="AS1998" s="26">
        <f t="shared" si="8266"/>
        <v>0</v>
      </c>
      <c r="AT1998" s="26">
        <f t="shared" si="8267"/>
        <v>0</v>
      </c>
      <c r="AU1998" s="26">
        <f t="shared" si="8268"/>
        <v>0</v>
      </c>
      <c r="AV1998" s="26">
        <f t="shared" si="8226"/>
        <v>57000</v>
      </c>
      <c r="AW1998" s="26">
        <f t="shared" si="8227"/>
        <v>25000</v>
      </c>
      <c r="AX1998" s="26">
        <f t="shared" si="8228"/>
        <v>24500</v>
      </c>
      <c r="AY1998" s="26">
        <f t="shared" si="8269"/>
        <v>0</v>
      </c>
      <c r="AZ1998" s="26">
        <f t="shared" si="8270"/>
        <v>0</v>
      </c>
      <c r="BA1998" s="26">
        <f t="shared" si="8271"/>
        <v>0</v>
      </c>
      <c r="BB1998" s="26">
        <f t="shared" si="8229"/>
        <v>57000</v>
      </c>
      <c r="BC1998" s="26">
        <f t="shared" si="8230"/>
        <v>25000</v>
      </c>
      <c r="BD1998" s="26">
        <f t="shared" si="8231"/>
        <v>24500</v>
      </c>
      <c r="BE1998" s="26">
        <f t="shared" si="8272"/>
        <v>0</v>
      </c>
      <c r="BF1998" s="26">
        <f t="shared" si="8273"/>
        <v>0</v>
      </c>
      <c r="BG1998" s="26">
        <f t="shared" si="8274"/>
        <v>0</v>
      </c>
      <c r="BH1998" s="26">
        <f t="shared" si="8232"/>
        <v>57000</v>
      </c>
      <c r="BI1998" s="26">
        <f t="shared" si="8233"/>
        <v>25000</v>
      </c>
      <c r="BJ1998" s="26">
        <f t="shared" si="8234"/>
        <v>24500</v>
      </c>
      <c r="BK1998" s="26">
        <f t="shared" si="8275"/>
        <v>0</v>
      </c>
      <c r="BL1998" s="26">
        <f t="shared" si="8276"/>
        <v>0</v>
      </c>
      <c r="BM1998" s="26">
        <f t="shared" si="8277"/>
        <v>0</v>
      </c>
      <c r="BN1998" s="26">
        <f t="shared" si="8235"/>
        <v>57000</v>
      </c>
      <c r="BO1998" s="26">
        <f t="shared" si="8236"/>
        <v>25000</v>
      </c>
      <c r="BP1998" s="26">
        <f t="shared" si="8237"/>
        <v>24500</v>
      </c>
      <c r="BQ1998" s="26">
        <f t="shared" si="8278"/>
        <v>0</v>
      </c>
      <c r="BR1998" s="26">
        <f t="shared" si="8279"/>
        <v>0</v>
      </c>
      <c r="BS1998" s="26">
        <f t="shared" si="8238"/>
        <v>57000</v>
      </c>
      <c r="BT1998" s="26">
        <f t="shared" si="8239"/>
        <v>25000</v>
      </c>
      <c r="BU1998" s="26">
        <f t="shared" si="8240"/>
        <v>24500</v>
      </c>
      <c r="BV1998" s="26">
        <f t="shared" si="8280"/>
        <v>0</v>
      </c>
      <c r="BW1998" s="26">
        <f t="shared" si="8281"/>
        <v>0</v>
      </c>
      <c r="BX1998" s="26">
        <f t="shared" si="8241"/>
        <v>57000</v>
      </c>
      <c r="BY1998" s="26">
        <f t="shared" si="8242"/>
        <v>25000</v>
      </c>
      <c r="BZ1998" s="26">
        <f t="shared" si="8243"/>
        <v>24500</v>
      </c>
      <c r="CA1998" s="26">
        <f t="shared" si="8282"/>
        <v>0</v>
      </c>
      <c r="CB1998" s="26">
        <f t="shared" si="8283"/>
        <v>0</v>
      </c>
      <c r="CC1998" s="26">
        <f t="shared" si="8284"/>
        <v>0</v>
      </c>
      <c r="CD1998" s="26">
        <f t="shared" si="8150"/>
        <v>57000</v>
      </c>
      <c r="CE1998" s="26">
        <f t="shared" si="8151"/>
        <v>25000</v>
      </c>
      <c r="CF1998" s="26">
        <f t="shared" si="8152"/>
        <v>24500</v>
      </c>
      <c r="CG1998" s="26">
        <f t="shared" si="8285"/>
        <v>0</v>
      </c>
      <c r="CH1998" s="26">
        <f t="shared" si="8286"/>
        <v>0</v>
      </c>
      <c r="CI1998" s="26">
        <f t="shared" si="8287"/>
        <v>0</v>
      </c>
      <c r="CJ1998" s="26">
        <f t="shared" si="8153"/>
        <v>57000</v>
      </c>
      <c r="CK1998" s="26">
        <f t="shared" si="8154"/>
        <v>25000</v>
      </c>
      <c r="CL1998" s="26">
        <f t="shared" si="8155"/>
        <v>24500</v>
      </c>
      <c r="CM1998" s="26">
        <f t="shared" si="8288"/>
        <v>0</v>
      </c>
      <c r="CN1998" s="26">
        <f t="shared" si="8289"/>
        <v>0</v>
      </c>
      <c r="CO1998" s="26">
        <f t="shared" si="8290"/>
        <v>0</v>
      </c>
      <c r="CP1998" s="26">
        <f t="shared" si="8156"/>
        <v>57000</v>
      </c>
      <c r="CQ1998" s="26">
        <f t="shared" si="8157"/>
        <v>25000</v>
      </c>
      <c r="CR1998" s="26">
        <f t="shared" si="8158"/>
        <v>24500</v>
      </c>
      <c r="CS1998" s="26">
        <f t="shared" si="8291"/>
        <v>0</v>
      </c>
      <c r="CT1998" s="19"/>
      <c r="CU1998" s="35"/>
      <c r="CY1998" s="1" t="s">
        <v>27</v>
      </c>
    </row>
    <row r="1999" spans="1:105" ht="78" hidden="1" x14ac:dyDescent="0.3">
      <c r="A1999" s="36" t="s">
        <v>1150</v>
      </c>
      <c r="B1999" s="17">
        <v>810</v>
      </c>
      <c r="C1999" s="16"/>
      <c r="D1999" s="16"/>
      <c r="E1999" s="34" t="s">
        <v>411</v>
      </c>
      <c r="F1999" s="26">
        <f t="shared" si="8245"/>
        <v>32000</v>
      </c>
      <c r="G1999" s="26">
        <f t="shared" si="8246"/>
        <v>0</v>
      </c>
      <c r="H1999" s="26">
        <f t="shared" si="8247"/>
        <v>0</v>
      </c>
      <c r="I1999" s="26">
        <f t="shared" si="8248"/>
        <v>25000</v>
      </c>
      <c r="J1999" s="26">
        <f t="shared" si="8249"/>
        <v>25000</v>
      </c>
      <c r="K1999" s="26">
        <f t="shared" si="8250"/>
        <v>24500</v>
      </c>
      <c r="L1999" s="26">
        <f t="shared" si="8208"/>
        <v>57000</v>
      </c>
      <c r="M1999" s="26">
        <f t="shared" si="8209"/>
        <v>25000</v>
      </c>
      <c r="N1999" s="26">
        <f t="shared" si="8210"/>
        <v>24500</v>
      </c>
      <c r="O1999" s="26">
        <f t="shared" si="8251"/>
        <v>0</v>
      </c>
      <c r="P1999" s="26">
        <f t="shared" si="8252"/>
        <v>0</v>
      </c>
      <c r="Q1999" s="26">
        <f t="shared" si="8253"/>
        <v>0</v>
      </c>
      <c r="R1999" s="26">
        <f t="shared" si="8211"/>
        <v>57000</v>
      </c>
      <c r="S1999" s="26">
        <f t="shared" si="8212"/>
        <v>25000</v>
      </c>
      <c r="T1999" s="26">
        <f t="shared" si="8213"/>
        <v>24500</v>
      </c>
      <c r="U1999" s="26">
        <f t="shared" si="8254"/>
        <v>0</v>
      </c>
      <c r="V1999" s="26">
        <f t="shared" si="8255"/>
        <v>0</v>
      </c>
      <c r="W1999" s="26">
        <f t="shared" si="8256"/>
        <v>0</v>
      </c>
      <c r="X1999" s="26">
        <f t="shared" si="8214"/>
        <v>57000</v>
      </c>
      <c r="Y1999" s="26">
        <f t="shared" si="8215"/>
        <v>25000</v>
      </c>
      <c r="Z1999" s="26">
        <f t="shared" si="8216"/>
        <v>24500</v>
      </c>
      <c r="AA1999" s="26">
        <f t="shared" si="8257"/>
        <v>0</v>
      </c>
      <c r="AB1999" s="26">
        <f t="shared" si="8258"/>
        <v>0</v>
      </c>
      <c r="AC1999" s="26">
        <f t="shared" si="8259"/>
        <v>0</v>
      </c>
      <c r="AD1999" s="26">
        <f t="shared" si="8217"/>
        <v>57000</v>
      </c>
      <c r="AE1999" s="26">
        <f t="shared" si="8218"/>
        <v>25000</v>
      </c>
      <c r="AF1999" s="26">
        <f t="shared" si="8219"/>
        <v>24500</v>
      </c>
      <c r="AG1999" s="26">
        <f t="shared" si="8260"/>
        <v>0</v>
      </c>
      <c r="AH1999" s="26">
        <f t="shared" si="8261"/>
        <v>0</v>
      </c>
      <c r="AI1999" s="26">
        <f t="shared" si="8262"/>
        <v>0</v>
      </c>
      <c r="AJ1999" s="26">
        <f t="shared" si="8220"/>
        <v>57000</v>
      </c>
      <c r="AK1999" s="26">
        <f t="shared" si="8221"/>
        <v>25000</v>
      </c>
      <c r="AL1999" s="26">
        <f t="shared" si="8222"/>
        <v>24500</v>
      </c>
      <c r="AM1999" s="26">
        <f t="shared" si="8263"/>
        <v>0</v>
      </c>
      <c r="AN1999" s="26">
        <f t="shared" si="8264"/>
        <v>0</v>
      </c>
      <c r="AO1999" s="26">
        <f t="shared" si="8265"/>
        <v>0</v>
      </c>
      <c r="AP1999" s="26">
        <f t="shared" si="8223"/>
        <v>57000</v>
      </c>
      <c r="AQ1999" s="26">
        <f t="shared" si="8224"/>
        <v>25000</v>
      </c>
      <c r="AR1999" s="26">
        <f t="shared" si="8225"/>
        <v>24500</v>
      </c>
      <c r="AS1999" s="26">
        <f t="shared" si="8266"/>
        <v>0</v>
      </c>
      <c r="AT1999" s="26">
        <f t="shared" si="8267"/>
        <v>0</v>
      </c>
      <c r="AU1999" s="26">
        <f t="shared" si="8268"/>
        <v>0</v>
      </c>
      <c r="AV1999" s="26">
        <f t="shared" si="8226"/>
        <v>57000</v>
      </c>
      <c r="AW1999" s="26">
        <f t="shared" si="8227"/>
        <v>25000</v>
      </c>
      <c r="AX1999" s="26">
        <f t="shared" si="8228"/>
        <v>24500</v>
      </c>
      <c r="AY1999" s="26">
        <f t="shared" si="8269"/>
        <v>0</v>
      </c>
      <c r="AZ1999" s="26">
        <f t="shared" si="8270"/>
        <v>0</v>
      </c>
      <c r="BA1999" s="26">
        <f t="shared" si="8271"/>
        <v>0</v>
      </c>
      <c r="BB1999" s="26">
        <f t="shared" si="8229"/>
        <v>57000</v>
      </c>
      <c r="BC1999" s="26">
        <f t="shared" si="8230"/>
        <v>25000</v>
      </c>
      <c r="BD1999" s="26">
        <f t="shared" si="8231"/>
        <v>24500</v>
      </c>
      <c r="BE1999" s="26">
        <f t="shared" si="8272"/>
        <v>0</v>
      </c>
      <c r="BF1999" s="26">
        <f t="shared" si="8273"/>
        <v>0</v>
      </c>
      <c r="BG1999" s="26">
        <f t="shared" si="8274"/>
        <v>0</v>
      </c>
      <c r="BH1999" s="26">
        <f t="shared" si="8232"/>
        <v>57000</v>
      </c>
      <c r="BI1999" s="26">
        <f t="shared" si="8233"/>
        <v>25000</v>
      </c>
      <c r="BJ1999" s="26">
        <f t="shared" si="8234"/>
        <v>24500</v>
      </c>
      <c r="BK1999" s="26">
        <f t="shared" si="8275"/>
        <v>0</v>
      </c>
      <c r="BL1999" s="26">
        <f t="shared" si="8276"/>
        <v>0</v>
      </c>
      <c r="BM1999" s="26">
        <f t="shared" si="8277"/>
        <v>0</v>
      </c>
      <c r="BN1999" s="26">
        <f t="shared" si="8235"/>
        <v>57000</v>
      </c>
      <c r="BO1999" s="26">
        <f t="shared" si="8236"/>
        <v>25000</v>
      </c>
      <c r="BP1999" s="26">
        <f t="shared" si="8237"/>
        <v>24500</v>
      </c>
      <c r="BQ1999" s="26">
        <f t="shared" si="8278"/>
        <v>0</v>
      </c>
      <c r="BR1999" s="26">
        <f t="shared" si="8279"/>
        <v>0</v>
      </c>
      <c r="BS1999" s="26">
        <f t="shared" si="8238"/>
        <v>57000</v>
      </c>
      <c r="BT1999" s="26">
        <f t="shared" si="8239"/>
        <v>25000</v>
      </c>
      <c r="BU1999" s="26">
        <f t="shared" si="8240"/>
        <v>24500</v>
      </c>
      <c r="BV1999" s="26">
        <f t="shared" si="8280"/>
        <v>0</v>
      </c>
      <c r="BW1999" s="26">
        <f t="shared" si="8281"/>
        <v>0</v>
      </c>
      <c r="BX1999" s="26">
        <f t="shared" si="8241"/>
        <v>57000</v>
      </c>
      <c r="BY1999" s="26">
        <f t="shared" si="8242"/>
        <v>25000</v>
      </c>
      <c r="BZ1999" s="26">
        <f t="shared" si="8243"/>
        <v>24500</v>
      </c>
      <c r="CA1999" s="26">
        <f t="shared" si="8282"/>
        <v>0</v>
      </c>
      <c r="CB1999" s="26">
        <f t="shared" si="8283"/>
        <v>0</v>
      </c>
      <c r="CC1999" s="26">
        <f t="shared" si="8284"/>
        <v>0</v>
      </c>
      <c r="CD1999" s="26">
        <f t="shared" si="8150"/>
        <v>57000</v>
      </c>
      <c r="CE1999" s="26">
        <f t="shared" si="8151"/>
        <v>25000</v>
      </c>
      <c r="CF1999" s="26">
        <f t="shared" si="8152"/>
        <v>24500</v>
      </c>
      <c r="CG1999" s="26">
        <f t="shared" si="8285"/>
        <v>0</v>
      </c>
      <c r="CH1999" s="26">
        <f t="shared" si="8286"/>
        <v>0</v>
      </c>
      <c r="CI1999" s="26">
        <f t="shared" si="8287"/>
        <v>0</v>
      </c>
      <c r="CJ1999" s="26">
        <f t="shared" si="8153"/>
        <v>57000</v>
      </c>
      <c r="CK1999" s="26">
        <f t="shared" si="8154"/>
        <v>25000</v>
      </c>
      <c r="CL1999" s="26">
        <f t="shared" si="8155"/>
        <v>24500</v>
      </c>
      <c r="CM1999" s="26">
        <f t="shared" si="8288"/>
        <v>0</v>
      </c>
      <c r="CN1999" s="26">
        <f t="shared" si="8289"/>
        <v>0</v>
      </c>
      <c r="CO1999" s="26">
        <f t="shared" si="8290"/>
        <v>0</v>
      </c>
      <c r="CP1999" s="26">
        <f t="shared" si="8156"/>
        <v>57000</v>
      </c>
      <c r="CQ1999" s="26">
        <f t="shared" si="8157"/>
        <v>25000</v>
      </c>
      <c r="CR1999" s="26">
        <f t="shared" si="8158"/>
        <v>24500</v>
      </c>
      <c r="CS1999" s="26">
        <f t="shared" si="8291"/>
        <v>0</v>
      </c>
      <c r="CT1999" s="19"/>
      <c r="CU1999" s="35"/>
      <c r="CZ1999" s="1" t="s">
        <v>28</v>
      </c>
    </row>
    <row r="2000" spans="1:105" hidden="1" x14ac:dyDescent="0.3">
      <c r="A2000" s="36" t="s">
        <v>1150</v>
      </c>
      <c r="B2000" s="17">
        <v>810</v>
      </c>
      <c r="C2000" s="16" t="s">
        <v>64</v>
      </c>
      <c r="D2000" s="16" t="s">
        <v>65</v>
      </c>
      <c r="E2000" s="34" t="s">
        <v>66</v>
      </c>
      <c r="F2000" s="26">
        <v>32000</v>
      </c>
      <c r="G2000" s="26"/>
      <c r="H2000" s="26"/>
      <c r="I2000" s="26">
        <v>25000</v>
      </c>
      <c r="J2000" s="26">
        <v>25000</v>
      </c>
      <c r="K2000" s="26">
        <v>24500</v>
      </c>
      <c r="L2000" s="26">
        <f t="shared" si="8208"/>
        <v>57000</v>
      </c>
      <c r="M2000" s="26">
        <f t="shared" si="8209"/>
        <v>25000</v>
      </c>
      <c r="N2000" s="26">
        <f t="shared" si="8210"/>
        <v>24500</v>
      </c>
      <c r="O2000" s="26"/>
      <c r="P2000" s="26"/>
      <c r="Q2000" s="26"/>
      <c r="R2000" s="26">
        <f t="shared" si="8211"/>
        <v>57000</v>
      </c>
      <c r="S2000" s="26">
        <f t="shared" si="8212"/>
        <v>25000</v>
      </c>
      <c r="T2000" s="26">
        <f t="shared" si="8213"/>
        <v>24500</v>
      </c>
      <c r="U2000" s="26"/>
      <c r="V2000" s="26"/>
      <c r="W2000" s="26"/>
      <c r="X2000" s="26">
        <f t="shared" si="8214"/>
        <v>57000</v>
      </c>
      <c r="Y2000" s="26">
        <f t="shared" si="8215"/>
        <v>25000</v>
      </c>
      <c r="Z2000" s="26">
        <f t="shared" si="8216"/>
        <v>24500</v>
      </c>
      <c r="AA2000" s="26"/>
      <c r="AB2000" s="26"/>
      <c r="AC2000" s="26"/>
      <c r="AD2000" s="26">
        <f t="shared" si="8217"/>
        <v>57000</v>
      </c>
      <c r="AE2000" s="26">
        <f t="shared" si="8218"/>
        <v>25000</v>
      </c>
      <c r="AF2000" s="26">
        <f t="shared" si="8219"/>
        <v>24500</v>
      </c>
      <c r="AG2000" s="26"/>
      <c r="AH2000" s="26"/>
      <c r="AI2000" s="26"/>
      <c r="AJ2000" s="26">
        <f t="shared" si="8220"/>
        <v>57000</v>
      </c>
      <c r="AK2000" s="26">
        <f t="shared" si="8221"/>
        <v>25000</v>
      </c>
      <c r="AL2000" s="26">
        <f t="shared" si="8222"/>
        <v>24500</v>
      </c>
      <c r="AM2000" s="26"/>
      <c r="AN2000" s="26"/>
      <c r="AO2000" s="26"/>
      <c r="AP2000" s="26">
        <f t="shared" si="8223"/>
        <v>57000</v>
      </c>
      <c r="AQ2000" s="26">
        <f t="shared" si="8224"/>
        <v>25000</v>
      </c>
      <c r="AR2000" s="26">
        <f t="shared" si="8225"/>
        <v>24500</v>
      </c>
      <c r="AS2000" s="26"/>
      <c r="AT2000" s="26"/>
      <c r="AU2000" s="26"/>
      <c r="AV2000" s="26">
        <f t="shared" si="8226"/>
        <v>57000</v>
      </c>
      <c r="AW2000" s="26">
        <f t="shared" si="8227"/>
        <v>25000</v>
      </c>
      <c r="AX2000" s="26">
        <f t="shared" si="8228"/>
        <v>24500</v>
      </c>
      <c r="AY2000" s="26"/>
      <c r="AZ2000" s="26"/>
      <c r="BA2000" s="26"/>
      <c r="BB2000" s="26">
        <f t="shared" si="8229"/>
        <v>57000</v>
      </c>
      <c r="BC2000" s="26">
        <f t="shared" si="8230"/>
        <v>25000</v>
      </c>
      <c r="BD2000" s="26">
        <f t="shared" si="8231"/>
        <v>24500</v>
      </c>
      <c r="BE2000" s="26"/>
      <c r="BF2000" s="26"/>
      <c r="BG2000" s="26"/>
      <c r="BH2000" s="26">
        <f t="shared" si="8232"/>
        <v>57000</v>
      </c>
      <c r="BI2000" s="26">
        <f t="shared" si="8233"/>
        <v>25000</v>
      </c>
      <c r="BJ2000" s="26">
        <f t="shared" si="8234"/>
        <v>24500</v>
      </c>
      <c r="BK2000" s="26"/>
      <c r="BL2000" s="26"/>
      <c r="BM2000" s="26"/>
      <c r="BN2000" s="26">
        <f t="shared" si="8235"/>
        <v>57000</v>
      </c>
      <c r="BO2000" s="26">
        <f t="shared" si="8236"/>
        <v>25000</v>
      </c>
      <c r="BP2000" s="26">
        <f t="shared" si="8237"/>
        <v>24500</v>
      </c>
      <c r="BQ2000" s="26"/>
      <c r="BR2000" s="26"/>
      <c r="BS2000" s="26">
        <f t="shared" si="8238"/>
        <v>57000</v>
      </c>
      <c r="BT2000" s="26">
        <f t="shared" si="8239"/>
        <v>25000</v>
      </c>
      <c r="BU2000" s="26">
        <f t="shared" si="8240"/>
        <v>24500</v>
      </c>
      <c r="BV2000" s="26"/>
      <c r="BW2000" s="26"/>
      <c r="BX2000" s="26">
        <f t="shared" si="8241"/>
        <v>57000</v>
      </c>
      <c r="BY2000" s="26">
        <f t="shared" si="8242"/>
        <v>25000</v>
      </c>
      <c r="BZ2000" s="26">
        <f t="shared" si="8243"/>
        <v>24500</v>
      </c>
      <c r="CA2000" s="26"/>
      <c r="CB2000" s="26"/>
      <c r="CC2000" s="26"/>
      <c r="CD2000" s="26">
        <f t="shared" si="8150"/>
        <v>57000</v>
      </c>
      <c r="CE2000" s="26">
        <f t="shared" si="8151"/>
        <v>25000</v>
      </c>
      <c r="CF2000" s="26">
        <f t="shared" si="8152"/>
        <v>24500</v>
      </c>
      <c r="CG2000" s="26"/>
      <c r="CH2000" s="26"/>
      <c r="CI2000" s="26"/>
      <c r="CJ2000" s="26">
        <f t="shared" si="8153"/>
        <v>57000</v>
      </c>
      <c r="CK2000" s="26">
        <f t="shared" si="8154"/>
        <v>25000</v>
      </c>
      <c r="CL2000" s="26">
        <f t="shared" si="8155"/>
        <v>24500</v>
      </c>
      <c r="CM2000" s="26"/>
      <c r="CN2000" s="26"/>
      <c r="CO2000" s="26"/>
      <c r="CP2000" s="26">
        <f t="shared" si="8156"/>
        <v>57000</v>
      </c>
      <c r="CQ2000" s="26">
        <f t="shared" si="8157"/>
        <v>25000</v>
      </c>
      <c r="CR2000" s="26">
        <f t="shared" si="8158"/>
        <v>24500</v>
      </c>
      <c r="CS2000" s="26"/>
      <c r="CT2000" s="19"/>
      <c r="CU2000" s="35" t="s">
        <v>1152</v>
      </c>
    </row>
    <row r="2001" spans="1:105" hidden="1" x14ac:dyDescent="0.3">
      <c r="A2001" s="36" t="s">
        <v>1153</v>
      </c>
      <c r="B2001" s="17"/>
      <c r="C2001" s="16"/>
      <c r="D2001" s="16"/>
      <c r="E2001" s="34" t="s">
        <v>711</v>
      </c>
      <c r="F2001" s="26">
        <f t="shared" si="8245"/>
        <v>0</v>
      </c>
      <c r="G2001" s="26">
        <f t="shared" si="8246"/>
        <v>0</v>
      </c>
      <c r="H2001" s="26">
        <f t="shared" si="8247"/>
        <v>0</v>
      </c>
      <c r="I2001" s="26">
        <f t="shared" si="8248"/>
        <v>0</v>
      </c>
      <c r="J2001" s="26">
        <f t="shared" si="8249"/>
        <v>0</v>
      </c>
      <c r="K2001" s="26">
        <f t="shared" si="8250"/>
        <v>0</v>
      </c>
      <c r="L2001" s="26">
        <f t="shared" si="8208"/>
        <v>0</v>
      </c>
      <c r="M2001" s="26">
        <f t="shared" si="8209"/>
        <v>0</v>
      </c>
      <c r="N2001" s="26">
        <f t="shared" si="8210"/>
        <v>0</v>
      </c>
      <c r="O2001" s="26">
        <f t="shared" si="8251"/>
        <v>0</v>
      </c>
      <c r="P2001" s="26">
        <f t="shared" si="8252"/>
        <v>0</v>
      </c>
      <c r="Q2001" s="26">
        <f t="shared" si="8253"/>
        <v>0</v>
      </c>
      <c r="R2001" s="26">
        <f t="shared" si="8211"/>
        <v>0</v>
      </c>
      <c r="S2001" s="26">
        <f t="shared" si="8212"/>
        <v>0</v>
      </c>
      <c r="T2001" s="26">
        <f t="shared" si="8213"/>
        <v>0</v>
      </c>
      <c r="U2001" s="26">
        <f t="shared" si="8254"/>
        <v>0</v>
      </c>
      <c r="V2001" s="26">
        <f t="shared" si="8255"/>
        <v>0</v>
      </c>
      <c r="W2001" s="26">
        <f t="shared" si="8256"/>
        <v>0</v>
      </c>
      <c r="X2001" s="26">
        <f t="shared" si="8214"/>
        <v>0</v>
      </c>
      <c r="Y2001" s="26">
        <f t="shared" si="8215"/>
        <v>0</v>
      </c>
      <c r="Z2001" s="26">
        <f t="shared" si="8216"/>
        <v>0</v>
      </c>
      <c r="AA2001" s="26">
        <f t="shared" si="8257"/>
        <v>0</v>
      </c>
      <c r="AB2001" s="26">
        <f t="shared" si="8258"/>
        <v>0</v>
      </c>
      <c r="AC2001" s="26">
        <f t="shared" si="8259"/>
        <v>0</v>
      </c>
      <c r="AD2001" s="26">
        <f t="shared" si="8217"/>
        <v>0</v>
      </c>
      <c r="AE2001" s="26">
        <f t="shared" si="8218"/>
        <v>0</v>
      </c>
      <c r="AF2001" s="26">
        <f t="shared" si="8219"/>
        <v>0</v>
      </c>
      <c r="AG2001" s="26">
        <f t="shared" si="8260"/>
        <v>0</v>
      </c>
      <c r="AH2001" s="26">
        <f t="shared" si="8261"/>
        <v>0</v>
      </c>
      <c r="AI2001" s="26">
        <f t="shared" si="8262"/>
        <v>0</v>
      </c>
      <c r="AJ2001" s="26">
        <f t="shared" si="8220"/>
        <v>0</v>
      </c>
      <c r="AK2001" s="26">
        <f t="shared" si="8221"/>
        <v>0</v>
      </c>
      <c r="AL2001" s="26">
        <f t="shared" si="8222"/>
        <v>0</v>
      </c>
      <c r="AM2001" s="26">
        <f t="shared" si="8263"/>
        <v>0</v>
      </c>
      <c r="AN2001" s="26">
        <f t="shared" si="8264"/>
        <v>0</v>
      </c>
      <c r="AO2001" s="26">
        <f t="shared" si="8265"/>
        <v>0</v>
      </c>
      <c r="AP2001" s="26">
        <f t="shared" si="8223"/>
        <v>0</v>
      </c>
      <c r="AQ2001" s="26">
        <f t="shared" si="8224"/>
        <v>0</v>
      </c>
      <c r="AR2001" s="26">
        <f t="shared" si="8225"/>
        <v>0</v>
      </c>
      <c r="AS2001" s="26">
        <f t="shared" si="8266"/>
        <v>0</v>
      </c>
      <c r="AT2001" s="26">
        <f t="shared" si="8267"/>
        <v>0</v>
      </c>
      <c r="AU2001" s="26">
        <f t="shared" si="8268"/>
        <v>0</v>
      </c>
      <c r="AV2001" s="26">
        <f t="shared" si="8226"/>
        <v>0</v>
      </c>
      <c r="AW2001" s="26">
        <f t="shared" si="8227"/>
        <v>0</v>
      </c>
      <c r="AX2001" s="26">
        <f t="shared" si="8228"/>
        <v>0</v>
      </c>
      <c r="AY2001" s="26">
        <f t="shared" si="8269"/>
        <v>0</v>
      </c>
      <c r="AZ2001" s="26">
        <f t="shared" si="8270"/>
        <v>0</v>
      </c>
      <c r="BA2001" s="26">
        <f t="shared" si="8271"/>
        <v>0</v>
      </c>
      <c r="BB2001" s="26">
        <f t="shared" si="8229"/>
        <v>0</v>
      </c>
      <c r="BC2001" s="26">
        <f t="shared" si="8230"/>
        <v>0</v>
      </c>
      <c r="BD2001" s="26">
        <f t="shared" si="8231"/>
        <v>0</v>
      </c>
      <c r="BE2001" s="26">
        <f t="shared" si="8272"/>
        <v>0</v>
      </c>
      <c r="BF2001" s="26">
        <f t="shared" si="8273"/>
        <v>0</v>
      </c>
      <c r="BG2001" s="26">
        <f t="shared" si="8274"/>
        <v>0</v>
      </c>
      <c r="BH2001" s="26">
        <f t="shared" si="8232"/>
        <v>0</v>
      </c>
      <c r="BI2001" s="26">
        <f t="shared" si="8233"/>
        <v>0</v>
      </c>
      <c r="BJ2001" s="26">
        <f t="shared" si="8234"/>
        <v>0</v>
      </c>
      <c r="BK2001" s="26">
        <f t="shared" si="8275"/>
        <v>0</v>
      </c>
      <c r="BL2001" s="26">
        <f t="shared" si="8276"/>
        <v>0</v>
      </c>
      <c r="BM2001" s="26">
        <f t="shared" si="8277"/>
        <v>0</v>
      </c>
      <c r="BN2001" s="26">
        <f t="shared" si="8235"/>
        <v>0</v>
      </c>
      <c r="BO2001" s="26">
        <f t="shared" si="8236"/>
        <v>0</v>
      </c>
      <c r="BP2001" s="26">
        <f t="shared" si="8237"/>
        <v>0</v>
      </c>
      <c r="BQ2001" s="26">
        <f t="shared" si="8278"/>
        <v>0</v>
      </c>
      <c r="BR2001" s="26">
        <f t="shared" si="8279"/>
        <v>0</v>
      </c>
      <c r="BS2001" s="26">
        <f t="shared" si="8238"/>
        <v>0</v>
      </c>
      <c r="BT2001" s="26">
        <f t="shared" si="8239"/>
        <v>0</v>
      </c>
      <c r="BU2001" s="26">
        <f t="shared" si="8240"/>
        <v>0</v>
      </c>
      <c r="BV2001" s="26">
        <f t="shared" si="8280"/>
        <v>0</v>
      </c>
      <c r="BW2001" s="26">
        <f t="shared" si="8281"/>
        <v>0</v>
      </c>
      <c r="BX2001" s="26">
        <f t="shared" si="8241"/>
        <v>0</v>
      </c>
      <c r="BY2001" s="26">
        <f t="shared" si="8242"/>
        <v>0</v>
      </c>
      <c r="BZ2001" s="26">
        <f t="shared" si="8243"/>
        <v>0</v>
      </c>
      <c r="CA2001" s="26">
        <f t="shared" si="8282"/>
        <v>0</v>
      </c>
      <c r="CB2001" s="26">
        <f t="shared" si="8283"/>
        <v>0</v>
      </c>
      <c r="CC2001" s="26">
        <f t="shared" si="8284"/>
        <v>0</v>
      </c>
      <c r="CD2001" s="26">
        <f t="shared" si="8150"/>
        <v>0</v>
      </c>
      <c r="CE2001" s="26">
        <f t="shared" si="8151"/>
        <v>0</v>
      </c>
      <c r="CF2001" s="26">
        <f t="shared" si="8152"/>
        <v>0</v>
      </c>
      <c r="CG2001" s="26">
        <f t="shared" si="8285"/>
        <v>0</v>
      </c>
      <c r="CH2001" s="26">
        <f t="shared" si="8286"/>
        <v>0</v>
      </c>
      <c r="CI2001" s="26">
        <f t="shared" si="8287"/>
        <v>0</v>
      </c>
      <c r="CJ2001" s="26">
        <f t="shared" si="8153"/>
        <v>0</v>
      </c>
      <c r="CK2001" s="26">
        <f t="shared" si="8154"/>
        <v>0</v>
      </c>
      <c r="CL2001" s="26">
        <f t="shared" si="8155"/>
        <v>0</v>
      </c>
      <c r="CM2001" s="26">
        <f t="shared" si="8288"/>
        <v>0</v>
      </c>
      <c r="CN2001" s="26">
        <f t="shared" si="8289"/>
        <v>0</v>
      </c>
      <c r="CO2001" s="26">
        <f t="shared" si="8290"/>
        <v>0</v>
      </c>
      <c r="CP2001" s="26">
        <f t="shared" si="8156"/>
        <v>0</v>
      </c>
      <c r="CQ2001" s="26">
        <f t="shared" si="8157"/>
        <v>0</v>
      </c>
      <c r="CR2001" s="26">
        <f t="shared" si="8158"/>
        <v>0</v>
      </c>
      <c r="CS2001" s="26">
        <f t="shared" si="8291"/>
        <v>0</v>
      </c>
      <c r="CT2001" s="19">
        <v>0</v>
      </c>
      <c r="CU2001" s="35"/>
      <c r="DA2001" s="1" t="s">
        <v>29</v>
      </c>
    </row>
    <row r="2002" spans="1:105" hidden="1" x14ac:dyDescent="0.3">
      <c r="A2002" s="36" t="s">
        <v>1153</v>
      </c>
      <c r="B2002" s="36" t="s">
        <v>642</v>
      </c>
      <c r="C2002" s="16"/>
      <c r="D2002" s="16"/>
      <c r="E2002" s="34" t="s">
        <v>52</v>
      </c>
      <c r="F2002" s="26">
        <f t="shared" si="8245"/>
        <v>0</v>
      </c>
      <c r="G2002" s="26">
        <f t="shared" si="8246"/>
        <v>0</v>
      </c>
      <c r="H2002" s="26">
        <f t="shared" si="8247"/>
        <v>0</v>
      </c>
      <c r="I2002" s="26">
        <f t="shared" si="8248"/>
        <v>0</v>
      </c>
      <c r="J2002" s="26">
        <f t="shared" si="8249"/>
        <v>0</v>
      </c>
      <c r="K2002" s="26">
        <f t="shared" si="8250"/>
        <v>0</v>
      </c>
      <c r="L2002" s="26">
        <f t="shared" si="8208"/>
        <v>0</v>
      </c>
      <c r="M2002" s="26">
        <f t="shared" si="8209"/>
        <v>0</v>
      </c>
      <c r="N2002" s="26">
        <f t="shared" si="8210"/>
        <v>0</v>
      </c>
      <c r="O2002" s="26">
        <f t="shared" si="8251"/>
        <v>0</v>
      </c>
      <c r="P2002" s="26">
        <f t="shared" si="8252"/>
        <v>0</v>
      </c>
      <c r="Q2002" s="26">
        <f t="shared" si="8253"/>
        <v>0</v>
      </c>
      <c r="R2002" s="26">
        <f t="shared" si="8211"/>
        <v>0</v>
      </c>
      <c r="S2002" s="26">
        <f t="shared" si="8212"/>
        <v>0</v>
      </c>
      <c r="T2002" s="26">
        <f t="shared" si="8213"/>
        <v>0</v>
      </c>
      <c r="U2002" s="26">
        <f t="shared" si="8254"/>
        <v>0</v>
      </c>
      <c r="V2002" s="26">
        <f t="shared" si="8255"/>
        <v>0</v>
      </c>
      <c r="W2002" s="26">
        <f t="shared" si="8256"/>
        <v>0</v>
      </c>
      <c r="X2002" s="26">
        <f t="shared" si="8214"/>
        <v>0</v>
      </c>
      <c r="Y2002" s="26">
        <f t="shared" si="8215"/>
        <v>0</v>
      </c>
      <c r="Z2002" s="26">
        <f t="shared" si="8216"/>
        <v>0</v>
      </c>
      <c r="AA2002" s="26">
        <f t="shared" si="8257"/>
        <v>0</v>
      </c>
      <c r="AB2002" s="26">
        <f t="shared" si="8258"/>
        <v>0</v>
      </c>
      <c r="AC2002" s="26">
        <f t="shared" si="8259"/>
        <v>0</v>
      </c>
      <c r="AD2002" s="26">
        <f t="shared" si="8217"/>
        <v>0</v>
      </c>
      <c r="AE2002" s="26">
        <f t="shared" si="8218"/>
        <v>0</v>
      </c>
      <c r="AF2002" s="26">
        <f t="shared" si="8219"/>
        <v>0</v>
      </c>
      <c r="AG2002" s="26">
        <f t="shared" si="8260"/>
        <v>0</v>
      </c>
      <c r="AH2002" s="26">
        <f t="shared" si="8261"/>
        <v>0</v>
      </c>
      <c r="AI2002" s="26">
        <f t="shared" si="8262"/>
        <v>0</v>
      </c>
      <c r="AJ2002" s="26">
        <f t="shared" si="8220"/>
        <v>0</v>
      </c>
      <c r="AK2002" s="26">
        <f t="shared" si="8221"/>
        <v>0</v>
      </c>
      <c r="AL2002" s="26">
        <f t="shared" si="8222"/>
        <v>0</v>
      </c>
      <c r="AM2002" s="26">
        <f t="shared" si="8263"/>
        <v>0</v>
      </c>
      <c r="AN2002" s="26">
        <f t="shared" si="8264"/>
        <v>0</v>
      </c>
      <c r="AO2002" s="26">
        <f t="shared" si="8265"/>
        <v>0</v>
      </c>
      <c r="AP2002" s="26">
        <f t="shared" si="8223"/>
        <v>0</v>
      </c>
      <c r="AQ2002" s="26">
        <f t="shared" si="8224"/>
        <v>0</v>
      </c>
      <c r="AR2002" s="26">
        <f t="shared" si="8225"/>
        <v>0</v>
      </c>
      <c r="AS2002" s="26">
        <f t="shared" si="8266"/>
        <v>0</v>
      </c>
      <c r="AT2002" s="26">
        <f t="shared" si="8267"/>
        <v>0</v>
      </c>
      <c r="AU2002" s="26">
        <f t="shared" si="8268"/>
        <v>0</v>
      </c>
      <c r="AV2002" s="26">
        <f t="shared" si="8226"/>
        <v>0</v>
      </c>
      <c r="AW2002" s="26">
        <f t="shared" si="8227"/>
        <v>0</v>
      </c>
      <c r="AX2002" s="26">
        <f t="shared" si="8228"/>
        <v>0</v>
      </c>
      <c r="AY2002" s="26">
        <f t="shared" si="8269"/>
        <v>0</v>
      </c>
      <c r="AZ2002" s="26">
        <f t="shared" si="8270"/>
        <v>0</v>
      </c>
      <c r="BA2002" s="26">
        <f t="shared" si="8271"/>
        <v>0</v>
      </c>
      <c r="BB2002" s="26">
        <f t="shared" si="8229"/>
        <v>0</v>
      </c>
      <c r="BC2002" s="26">
        <f t="shared" si="8230"/>
        <v>0</v>
      </c>
      <c r="BD2002" s="26">
        <f t="shared" si="8231"/>
        <v>0</v>
      </c>
      <c r="BE2002" s="26">
        <f t="shared" si="8272"/>
        <v>0</v>
      </c>
      <c r="BF2002" s="26">
        <f t="shared" si="8273"/>
        <v>0</v>
      </c>
      <c r="BG2002" s="26">
        <f t="shared" si="8274"/>
        <v>0</v>
      </c>
      <c r="BH2002" s="26">
        <f t="shared" si="8232"/>
        <v>0</v>
      </c>
      <c r="BI2002" s="26">
        <f t="shared" si="8233"/>
        <v>0</v>
      </c>
      <c r="BJ2002" s="26">
        <f t="shared" si="8234"/>
        <v>0</v>
      </c>
      <c r="BK2002" s="26">
        <f t="shared" si="8275"/>
        <v>0</v>
      </c>
      <c r="BL2002" s="26">
        <f t="shared" si="8276"/>
        <v>0</v>
      </c>
      <c r="BM2002" s="26">
        <f t="shared" si="8277"/>
        <v>0</v>
      </c>
      <c r="BN2002" s="26">
        <f t="shared" si="8235"/>
        <v>0</v>
      </c>
      <c r="BO2002" s="26">
        <f t="shared" si="8236"/>
        <v>0</v>
      </c>
      <c r="BP2002" s="26">
        <f t="shared" si="8237"/>
        <v>0</v>
      </c>
      <c r="BQ2002" s="26">
        <f t="shared" si="8278"/>
        <v>0</v>
      </c>
      <c r="BR2002" s="26">
        <f t="shared" si="8279"/>
        <v>0</v>
      </c>
      <c r="BS2002" s="26">
        <f t="shared" si="8238"/>
        <v>0</v>
      </c>
      <c r="BT2002" s="26">
        <f t="shared" si="8239"/>
        <v>0</v>
      </c>
      <c r="BU2002" s="26">
        <f t="shared" si="8240"/>
        <v>0</v>
      </c>
      <c r="BV2002" s="26">
        <f t="shared" si="8280"/>
        <v>0</v>
      </c>
      <c r="BW2002" s="26">
        <f t="shared" si="8281"/>
        <v>0</v>
      </c>
      <c r="BX2002" s="26">
        <f t="shared" si="8241"/>
        <v>0</v>
      </c>
      <c r="BY2002" s="26">
        <f t="shared" si="8242"/>
        <v>0</v>
      </c>
      <c r="BZ2002" s="26">
        <f t="shared" si="8243"/>
        <v>0</v>
      </c>
      <c r="CA2002" s="26">
        <f t="shared" si="8282"/>
        <v>0</v>
      </c>
      <c r="CB2002" s="26">
        <f t="shared" si="8283"/>
        <v>0</v>
      </c>
      <c r="CC2002" s="26">
        <f t="shared" si="8284"/>
        <v>0</v>
      </c>
      <c r="CD2002" s="26">
        <f t="shared" si="8150"/>
        <v>0</v>
      </c>
      <c r="CE2002" s="26">
        <f t="shared" si="8151"/>
        <v>0</v>
      </c>
      <c r="CF2002" s="26">
        <f t="shared" si="8152"/>
        <v>0</v>
      </c>
      <c r="CG2002" s="26">
        <f t="shared" si="8285"/>
        <v>0</v>
      </c>
      <c r="CH2002" s="26">
        <f t="shared" si="8286"/>
        <v>0</v>
      </c>
      <c r="CI2002" s="26">
        <f t="shared" si="8287"/>
        <v>0</v>
      </c>
      <c r="CJ2002" s="26">
        <f t="shared" si="8153"/>
        <v>0</v>
      </c>
      <c r="CK2002" s="26">
        <f t="shared" si="8154"/>
        <v>0</v>
      </c>
      <c r="CL2002" s="26">
        <f t="shared" si="8155"/>
        <v>0</v>
      </c>
      <c r="CM2002" s="26">
        <f t="shared" si="8288"/>
        <v>0</v>
      </c>
      <c r="CN2002" s="26">
        <f t="shared" si="8289"/>
        <v>0</v>
      </c>
      <c r="CO2002" s="26">
        <f t="shared" si="8290"/>
        <v>0</v>
      </c>
      <c r="CP2002" s="26">
        <f t="shared" si="8156"/>
        <v>0</v>
      </c>
      <c r="CQ2002" s="26">
        <f t="shared" si="8157"/>
        <v>0</v>
      </c>
      <c r="CR2002" s="26">
        <f t="shared" si="8158"/>
        <v>0</v>
      </c>
      <c r="CS2002" s="26">
        <f t="shared" si="8291"/>
        <v>0</v>
      </c>
      <c r="CT2002" s="19">
        <v>0</v>
      </c>
      <c r="CU2002" s="35"/>
      <c r="CY2002" s="1" t="s">
        <v>27</v>
      </c>
    </row>
    <row r="2003" spans="1:105" ht="78" hidden="1" x14ac:dyDescent="0.3">
      <c r="A2003" s="36" t="s">
        <v>1153</v>
      </c>
      <c r="B2003" s="17">
        <v>810</v>
      </c>
      <c r="C2003" s="16"/>
      <c r="D2003" s="16"/>
      <c r="E2003" s="34" t="s">
        <v>411</v>
      </c>
      <c r="F2003" s="26">
        <f t="shared" si="8245"/>
        <v>0</v>
      </c>
      <c r="G2003" s="26">
        <f t="shared" si="8246"/>
        <v>0</v>
      </c>
      <c r="H2003" s="26">
        <f t="shared" si="8247"/>
        <v>0</v>
      </c>
      <c r="I2003" s="26">
        <f t="shared" si="8248"/>
        <v>0</v>
      </c>
      <c r="J2003" s="26">
        <f t="shared" si="8249"/>
        <v>0</v>
      </c>
      <c r="K2003" s="26">
        <f t="shared" si="8250"/>
        <v>0</v>
      </c>
      <c r="L2003" s="26">
        <f t="shared" si="8208"/>
        <v>0</v>
      </c>
      <c r="M2003" s="26">
        <f t="shared" si="8209"/>
        <v>0</v>
      </c>
      <c r="N2003" s="26">
        <f t="shared" si="8210"/>
        <v>0</v>
      </c>
      <c r="O2003" s="26">
        <f t="shared" si="8251"/>
        <v>0</v>
      </c>
      <c r="P2003" s="26">
        <f t="shared" si="8252"/>
        <v>0</v>
      </c>
      <c r="Q2003" s="26">
        <f t="shared" si="8253"/>
        <v>0</v>
      </c>
      <c r="R2003" s="26">
        <f t="shared" si="8211"/>
        <v>0</v>
      </c>
      <c r="S2003" s="26">
        <f t="shared" si="8212"/>
        <v>0</v>
      </c>
      <c r="T2003" s="26">
        <f t="shared" si="8213"/>
        <v>0</v>
      </c>
      <c r="U2003" s="26">
        <f t="shared" si="8254"/>
        <v>0</v>
      </c>
      <c r="V2003" s="26">
        <f t="shared" si="8255"/>
        <v>0</v>
      </c>
      <c r="W2003" s="26">
        <f t="shared" si="8256"/>
        <v>0</v>
      </c>
      <c r="X2003" s="26">
        <f t="shared" si="8214"/>
        <v>0</v>
      </c>
      <c r="Y2003" s="26">
        <f t="shared" si="8215"/>
        <v>0</v>
      </c>
      <c r="Z2003" s="26">
        <f t="shared" si="8216"/>
        <v>0</v>
      </c>
      <c r="AA2003" s="26">
        <f t="shared" si="8257"/>
        <v>0</v>
      </c>
      <c r="AB2003" s="26">
        <f t="shared" si="8258"/>
        <v>0</v>
      </c>
      <c r="AC2003" s="26">
        <f t="shared" si="8259"/>
        <v>0</v>
      </c>
      <c r="AD2003" s="26">
        <f t="shared" si="8217"/>
        <v>0</v>
      </c>
      <c r="AE2003" s="26">
        <f t="shared" si="8218"/>
        <v>0</v>
      </c>
      <c r="AF2003" s="26">
        <f t="shared" si="8219"/>
        <v>0</v>
      </c>
      <c r="AG2003" s="26">
        <f t="shared" si="8260"/>
        <v>0</v>
      </c>
      <c r="AH2003" s="26">
        <f t="shared" si="8261"/>
        <v>0</v>
      </c>
      <c r="AI2003" s="26">
        <f t="shared" si="8262"/>
        <v>0</v>
      </c>
      <c r="AJ2003" s="26">
        <f t="shared" si="8220"/>
        <v>0</v>
      </c>
      <c r="AK2003" s="26">
        <f t="shared" si="8221"/>
        <v>0</v>
      </c>
      <c r="AL2003" s="26">
        <f t="shared" si="8222"/>
        <v>0</v>
      </c>
      <c r="AM2003" s="26">
        <f t="shared" si="8263"/>
        <v>0</v>
      </c>
      <c r="AN2003" s="26">
        <f t="shared" si="8264"/>
        <v>0</v>
      </c>
      <c r="AO2003" s="26">
        <f t="shared" si="8265"/>
        <v>0</v>
      </c>
      <c r="AP2003" s="26">
        <f t="shared" si="8223"/>
        <v>0</v>
      </c>
      <c r="AQ2003" s="26">
        <f t="shared" si="8224"/>
        <v>0</v>
      </c>
      <c r="AR2003" s="26">
        <f t="shared" si="8225"/>
        <v>0</v>
      </c>
      <c r="AS2003" s="26">
        <f t="shared" si="8266"/>
        <v>0</v>
      </c>
      <c r="AT2003" s="26">
        <f t="shared" si="8267"/>
        <v>0</v>
      </c>
      <c r="AU2003" s="26">
        <f t="shared" si="8268"/>
        <v>0</v>
      </c>
      <c r="AV2003" s="26">
        <f t="shared" si="8226"/>
        <v>0</v>
      </c>
      <c r="AW2003" s="26">
        <f t="shared" si="8227"/>
        <v>0</v>
      </c>
      <c r="AX2003" s="26">
        <f t="shared" si="8228"/>
        <v>0</v>
      </c>
      <c r="AY2003" s="26">
        <f t="shared" si="8269"/>
        <v>0</v>
      </c>
      <c r="AZ2003" s="26">
        <f t="shared" si="8270"/>
        <v>0</v>
      </c>
      <c r="BA2003" s="26">
        <f t="shared" si="8271"/>
        <v>0</v>
      </c>
      <c r="BB2003" s="26">
        <f t="shared" si="8229"/>
        <v>0</v>
      </c>
      <c r="BC2003" s="26">
        <f t="shared" si="8230"/>
        <v>0</v>
      </c>
      <c r="BD2003" s="26">
        <f t="shared" si="8231"/>
        <v>0</v>
      </c>
      <c r="BE2003" s="26">
        <f t="shared" si="8272"/>
        <v>0</v>
      </c>
      <c r="BF2003" s="26">
        <f t="shared" si="8273"/>
        <v>0</v>
      </c>
      <c r="BG2003" s="26">
        <f t="shared" si="8274"/>
        <v>0</v>
      </c>
      <c r="BH2003" s="26">
        <f t="shared" si="8232"/>
        <v>0</v>
      </c>
      <c r="BI2003" s="26">
        <f t="shared" si="8233"/>
        <v>0</v>
      </c>
      <c r="BJ2003" s="26">
        <f t="shared" si="8234"/>
        <v>0</v>
      </c>
      <c r="BK2003" s="26">
        <f t="shared" si="8275"/>
        <v>0</v>
      </c>
      <c r="BL2003" s="26">
        <f t="shared" si="8276"/>
        <v>0</v>
      </c>
      <c r="BM2003" s="26">
        <f t="shared" si="8277"/>
        <v>0</v>
      </c>
      <c r="BN2003" s="26">
        <f t="shared" si="8235"/>
        <v>0</v>
      </c>
      <c r="BO2003" s="26">
        <f t="shared" si="8236"/>
        <v>0</v>
      </c>
      <c r="BP2003" s="26">
        <f t="shared" si="8237"/>
        <v>0</v>
      </c>
      <c r="BQ2003" s="26">
        <f t="shared" si="8278"/>
        <v>0</v>
      </c>
      <c r="BR2003" s="26">
        <f t="shared" si="8279"/>
        <v>0</v>
      </c>
      <c r="BS2003" s="26">
        <f t="shared" si="8238"/>
        <v>0</v>
      </c>
      <c r="BT2003" s="26">
        <f t="shared" si="8239"/>
        <v>0</v>
      </c>
      <c r="BU2003" s="26">
        <f t="shared" si="8240"/>
        <v>0</v>
      </c>
      <c r="BV2003" s="26">
        <f t="shared" si="8280"/>
        <v>0</v>
      </c>
      <c r="BW2003" s="26">
        <f t="shared" si="8281"/>
        <v>0</v>
      </c>
      <c r="BX2003" s="26">
        <f t="shared" si="8241"/>
        <v>0</v>
      </c>
      <c r="BY2003" s="26">
        <f t="shared" si="8242"/>
        <v>0</v>
      </c>
      <c r="BZ2003" s="26">
        <f t="shared" si="8243"/>
        <v>0</v>
      </c>
      <c r="CA2003" s="26">
        <f t="shared" si="8282"/>
        <v>0</v>
      </c>
      <c r="CB2003" s="26">
        <f t="shared" si="8283"/>
        <v>0</v>
      </c>
      <c r="CC2003" s="26">
        <f t="shared" si="8284"/>
        <v>0</v>
      </c>
      <c r="CD2003" s="26">
        <f t="shared" si="8150"/>
        <v>0</v>
      </c>
      <c r="CE2003" s="26">
        <f t="shared" si="8151"/>
        <v>0</v>
      </c>
      <c r="CF2003" s="26">
        <f t="shared" si="8152"/>
        <v>0</v>
      </c>
      <c r="CG2003" s="26">
        <f t="shared" si="8285"/>
        <v>0</v>
      </c>
      <c r="CH2003" s="26">
        <f t="shared" si="8286"/>
        <v>0</v>
      </c>
      <c r="CI2003" s="26">
        <f t="shared" si="8287"/>
        <v>0</v>
      </c>
      <c r="CJ2003" s="26">
        <f t="shared" si="8153"/>
        <v>0</v>
      </c>
      <c r="CK2003" s="26">
        <f t="shared" si="8154"/>
        <v>0</v>
      </c>
      <c r="CL2003" s="26">
        <f t="shared" si="8155"/>
        <v>0</v>
      </c>
      <c r="CM2003" s="26">
        <f t="shared" si="8288"/>
        <v>0</v>
      </c>
      <c r="CN2003" s="26">
        <f t="shared" si="8289"/>
        <v>0</v>
      </c>
      <c r="CO2003" s="26">
        <f t="shared" si="8290"/>
        <v>0</v>
      </c>
      <c r="CP2003" s="26">
        <f t="shared" si="8156"/>
        <v>0</v>
      </c>
      <c r="CQ2003" s="26">
        <f t="shared" si="8157"/>
        <v>0</v>
      </c>
      <c r="CR2003" s="26">
        <f t="shared" si="8158"/>
        <v>0</v>
      </c>
      <c r="CS2003" s="26">
        <f t="shared" si="8291"/>
        <v>0</v>
      </c>
      <c r="CT2003" s="19">
        <v>0</v>
      </c>
      <c r="CU2003" s="35"/>
      <c r="CZ2003" s="1" t="s">
        <v>28</v>
      </c>
    </row>
    <row r="2004" spans="1:105" hidden="1" x14ac:dyDescent="0.3">
      <c r="A2004" s="36" t="s">
        <v>1153</v>
      </c>
      <c r="B2004" s="17">
        <v>810</v>
      </c>
      <c r="C2004" s="16" t="s">
        <v>64</v>
      </c>
      <c r="D2004" s="16" t="s">
        <v>65</v>
      </c>
      <c r="E2004" s="34" t="s">
        <v>66</v>
      </c>
      <c r="F2004" s="26"/>
      <c r="G2004" s="26"/>
      <c r="H2004" s="26"/>
      <c r="I2004" s="26"/>
      <c r="J2004" s="26"/>
      <c r="K2004" s="26"/>
      <c r="L2004" s="26">
        <f t="shared" si="8208"/>
        <v>0</v>
      </c>
      <c r="M2004" s="26">
        <f t="shared" si="8209"/>
        <v>0</v>
      </c>
      <c r="N2004" s="26">
        <f t="shared" si="8210"/>
        <v>0</v>
      </c>
      <c r="O2004" s="26"/>
      <c r="P2004" s="26"/>
      <c r="Q2004" s="26"/>
      <c r="R2004" s="26">
        <f t="shared" si="8211"/>
        <v>0</v>
      </c>
      <c r="S2004" s="26">
        <f t="shared" si="8212"/>
        <v>0</v>
      </c>
      <c r="T2004" s="26">
        <f t="shared" si="8213"/>
        <v>0</v>
      </c>
      <c r="U2004" s="26"/>
      <c r="V2004" s="26"/>
      <c r="W2004" s="26"/>
      <c r="X2004" s="26">
        <f t="shared" si="8214"/>
        <v>0</v>
      </c>
      <c r="Y2004" s="26">
        <f t="shared" si="8215"/>
        <v>0</v>
      </c>
      <c r="Z2004" s="26">
        <f t="shared" si="8216"/>
        <v>0</v>
      </c>
      <c r="AA2004" s="26"/>
      <c r="AB2004" s="26"/>
      <c r="AC2004" s="26"/>
      <c r="AD2004" s="26">
        <f t="shared" si="8217"/>
        <v>0</v>
      </c>
      <c r="AE2004" s="26">
        <f t="shared" si="8218"/>
        <v>0</v>
      </c>
      <c r="AF2004" s="26">
        <f t="shared" si="8219"/>
        <v>0</v>
      </c>
      <c r="AG2004" s="26"/>
      <c r="AH2004" s="26"/>
      <c r="AI2004" s="26"/>
      <c r="AJ2004" s="26">
        <f t="shared" si="8220"/>
        <v>0</v>
      </c>
      <c r="AK2004" s="26">
        <f t="shared" si="8221"/>
        <v>0</v>
      </c>
      <c r="AL2004" s="26">
        <f t="shared" si="8222"/>
        <v>0</v>
      </c>
      <c r="AM2004" s="26"/>
      <c r="AN2004" s="26"/>
      <c r="AO2004" s="26"/>
      <c r="AP2004" s="26">
        <f t="shared" si="8223"/>
        <v>0</v>
      </c>
      <c r="AQ2004" s="26">
        <f t="shared" si="8224"/>
        <v>0</v>
      </c>
      <c r="AR2004" s="26">
        <f t="shared" si="8225"/>
        <v>0</v>
      </c>
      <c r="AS2004" s="26"/>
      <c r="AT2004" s="26"/>
      <c r="AU2004" s="26"/>
      <c r="AV2004" s="26">
        <f t="shared" si="8226"/>
        <v>0</v>
      </c>
      <c r="AW2004" s="26">
        <f t="shared" si="8227"/>
        <v>0</v>
      </c>
      <c r="AX2004" s="26">
        <f t="shared" si="8228"/>
        <v>0</v>
      </c>
      <c r="AY2004" s="26"/>
      <c r="AZ2004" s="26"/>
      <c r="BA2004" s="26"/>
      <c r="BB2004" s="26">
        <f t="shared" si="8229"/>
        <v>0</v>
      </c>
      <c r="BC2004" s="26">
        <f t="shared" si="8230"/>
        <v>0</v>
      </c>
      <c r="BD2004" s="26">
        <f t="shared" si="8231"/>
        <v>0</v>
      </c>
      <c r="BE2004" s="26"/>
      <c r="BF2004" s="26"/>
      <c r="BG2004" s="26"/>
      <c r="BH2004" s="26">
        <f t="shared" si="8232"/>
        <v>0</v>
      </c>
      <c r="BI2004" s="26">
        <f t="shared" si="8233"/>
        <v>0</v>
      </c>
      <c r="BJ2004" s="26">
        <f t="shared" si="8234"/>
        <v>0</v>
      </c>
      <c r="BK2004" s="26"/>
      <c r="BL2004" s="26"/>
      <c r="BM2004" s="26"/>
      <c r="BN2004" s="26">
        <f t="shared" si="8235"/>
        <v>0</v>
      </c>
      <c r="BO2004" s="26">
        <f t="shared" si="8236"/>
        <v>0</v>
      </c>
      <c r="BP2004" s="26">
        <f t="shared" si="8237"/>
        <v>0</v>
      </c>
      <c r="BQ2004" s="26"/>
      <c r="BR2004" s="26"/>
      <c r="BS2004" s="26">
        <f t="shared" si="8238"/>
        <v>0</v>
      </c>
      <c r="BT2004" s="26">
        <f t="shared" si="8239"/>
        <v>0</v>
      </c>
      <c r="BU2004" s="26">
        <f t="shared" si="8240"/>
        <v>0</v>
      </c>
      <c r="BV2004" s="26"/>
      <c r="BW2004" s="26"/>
      <c r="BX2004" s="26">
        <f t="shared" si="8241"/>
        <v>0</v>
      </c>
      <c r="BY2004" s="26">
        <f t="shared" si="8242"/>
        <v>0</v>
      </c>
      <c r="BZ2004" s="26">
        <f t="shared" si="8243"/>
        <v>0</v>
      </c>
      <c r="CA2004" s="26"/>
      <c r="CB2004" s="26"/>
      <c r="CC2004" s="26"/>
      <c r="CD2004" s="26">
        <f t="shared" si="8150"/>
        <v>0</v>
      </c>
      <c r="CE2004" s="26">
        <f t="shared" si="8151"/>
        <v>0</v>
      </c>
      <c r="CF2004" s="26">
        <f t="shared" si="8152"/>
        <v>0</v>
      </c>
      <c r="CG2004" s="26"/>
      <c r="CH2004" s="26"/>
      <c r="CI2004" s="26"/>
      <c r="CJ2004" s="26">
        <f t="shared" si="8153"/>
        <v>0</v>
      </c>
      <c r="CK2004" s="26">
        <f t="shared" si="8154"/>
        <v>0</v>
      </c>
      <c r="CL2004" s="26">
        <f t="shared" si="8155"/>
        <v>0</v>
      </c>
      <c r="CM2004" s="26"/>
      <c r="CN2004" s="26"/>
      <c r="CO2004" s="26"/>
      <c r="CP2004" s="26">
        <f t="shared" si="8156"/>
        <v>0</v>
      </c>
      <c r="CQ2004" s="26">
        <f t="shared" si="8157"/>
        <v>0</v>
      </c>
      <c r="CR2004" s="26">
        <f t="shared" si="8158"/>
        <v>0</v>
      </c>
      <c r="CS2004" s="26"/>
      <c r="CT2004" s="19">
        <v>0</v>
      </c>
      <c r="CU2004" s="35"/>
    </row>
    <row r="2005" spans="1:105" s="28" customFormat="1" ht="46.8" hidden="1" x14ac:dyDescent="0.3">
      <c r="A2005" s="29" t="s">
        <v>1154</v>
      </c>
      <c r="B2005" s="30"/>
      <c r="C2005" s="29"/>
      <c r="D2005" s="29"/>
      <c r="E2005" s="31" t="s">
        <v>1155</v>
      </c>
      <c r="F2005" s="32">
        <f t="shared" ref="F2005:K2005" si="8292">F2006+F2011+F2018+F2026</f>
        <v>165359.20000000001</v>
      </c>
      <c r="G2005" s="32">
        <f t="shared" si="8292"/>
        <v>165359.20000000001</v>
      </c>
      <c r="H2005" s="32">
        <f t="shared" si="8292"/>
        <v>165359.20000000001</v>
      </c>
      <c r="I2005" s="32">
        <f t="shared" si="8292"/>
        <v>-735</v>
      </c>
      <c r="J2005" s="32">
        <f t="shared" si="8292"/>
        <v>-735</v>
      </c>
      <c r="K2005" s="32">
        <f t="shared" si="8292"/>
        <v>-735</v>
      </c>
      <c r="L2005" s="32">
        <f t="shared" si="8208"/>
        <v>164624.20000000001</v>
      </c>
      <c r="M2005" s="32">
        <f t="shared" si="8209"/>
        <v>164624.20000000001</v>
      </c>
      <c r="N2005" s="32">
        <f t="shared" si="8210"/>
        <v>164624.20000000001</v>
      </c>
      <c r="O2005" s="32">
        <f>O2006+O2011+O2018+O2026</f>
        <v>50000</v>
      </c>
      <c r="P2005" s="32">
        <f>P2006+P2011+P2018+P2026</f>
        <v>0</v>
      </c>
      <c r="Q2005" s="32">
        <f>Q2006+Q2011+Q2018+Q2026</f>
        <v>0</v>
      </c>
      <c r="R2005" s="32">
        <f t="shared" si="8211"/>
        <v>214624.2</v>
      </c>
      <c r="S2005" s="32">
        <f t="shared" si="8212"/>
        <v>164624.20000000001</v>
      </c>
      <c r="T2005" s="32">
        <f t="shared" si="8213"/>
        <v>164624.20000000001</v>
      </c>
      <c r="U2005" s="32">
        <f>U2006+U2011+U2018+U2026</f>
        <v>0</v>
      </c>
      <c r="V2005" s="32">
        <f>V2006+V2011+V2018+V2026</f>
        <v>0</v>
      </c>
      <c r="W2005" s="32">
        <f>W2006+W2011+W2018+W2026</f>
        <v>0</v>
      </c>
      <c r="X2005" s="32">
        <f t="shared" si="8214"/>
        <v>214624.2</v>
      </c>
      <c r="Y2005" s="32">
        <f t="shared" si="8215"/>
        <v>164624.20000000001</v>
      </c>
      <c r="Z2005" s="32">
        <f t="shared" si="8216"/>
        <v>164624.20000000001</v>
      </c>
      <c r="AA2005" s="32">
        <f>AA2006+AA2011+AA2018+AA2026</f>
        <v>0</v>
      </c>
      <c r="AB2005" s="32">
        <f>AB2006+AB2011+AB2018+AB2026</f>
        <v>0</v>
      </c>
      <c r="AC2005" s="32">
        <f>AC2006+AC2011+AC2018+AC2026</f>
        <v>0</v>
      </c>
      <c r="AD2005" s="32">
        <f t="shared" si="8217"/>
        <v>214624.2</v>
      </c>
      <c r="AE2005" s="32">
        <f t="shared" si="8218"/>
        <v>164624.20000000001</v>
      </c>
      <c r="AF2005" s="32">
        <f t="shared" si="8219"/>
        <v>164624.20000000001</v>
      </c>
      <c r="AG2005" s="32">
        <f>AG2006+AG2011+AG2018+AG2026</f>
        <v>0</v>
      </c>
      <c r="AH2005" s="32">
        <f>AH2006+AH2011+AH2018+AH2026</f>
        <v>0</v>
      </c>
      <c r="AI2005" s="32">
        <f>AI2006+AI2011+AI2018+AI2026</f>
        <v>0</v>
      </c>
      <c r="AJ2005" s="32">
        <f t="shared" si="8220"/>
        <v>214624.2</v>
      </c>
      <c r="AK2005" s="32">
        <f t="shared" si="8221"/>
        <v>164624.20000000001</v>
      </c>
      <c r="AL2005" s="32">
        <f t="shared" si="8222"/>
        <v>164624.20000000001</v>
      </c>
      <c r="AM2005" s="32">
        <f>AM2006+AM2011+AM2018+AM2026</f>
        <v>0</v>
      </c>
      <c r="AN2005" s="32">
        <f>AN2006+AN2011+AN2018+AN2026</f>
        <v>0</v>
      </c>
      <c r="AO2005" s="32">
        <f>AO2006+AO2011+AO2018+AO2026</f>
        <v>0</v>
      </c>
      <c r="AP2005" s="32">
        <f t="shared" si="8223"/>
        <v>214624.2</v>
      </c>
      <c r="AQ2005" s="32">
        <f t="shared" si="8224"/>
        <v>164624.20000000001</v>
      </c>
      <c r="AR2005" s="32">
        <f t="shared" si="8225"/>
        <v>164624.20000000001</v>
      </c>
      <c r="AS2005" s="32">
        <f>AS2006+AS2011+AS2018+AS2026</f>
        <v>0</v>
      </c>
      <c r="AT2005" s="32">
        <f>AT2006+AT2011+AT2018+AT2026</f>
        <v>0</v>
      </c>
      <c r="AU2005" s="32">
        <f>AU2006+AU2011+AU2018+AU2026</f>
        <v>0</v>
      </c>
      <c r="AV2005" s="32">
        <f t="shared" si="8226"/>
        <v>214624.2</v>
      </c>
      <c r="AW2005" s="32">
        <f t="shared" si="8227"/>
        <v>164624.20000000001</v>
      </c>
      <c r="AX2005" s="32">
        <f t="shared" si="8228"/>
        <v>164624.20000000001</v>
      </c>
      <c r="AY2005" s="32">
        <f>AY2006+AY2011+AY2018+AY2026</f>
        <v>104.556</v>
      </c>
      <c r="AZ2005" s="32">
        <f>AZ2006+AZ2011+AZ2018+AZ2026</f>
        <v>0</v>
      </c>
      <c r="BA2005" s="32">
        <f>BA2006+BA2011+BA2018+BA2026</f>
        <v>0</v>
      </c>
      <c r="BB2005" s="32">
        <f t="shared" si="8229"/>
        <v>214728.75600000002</v>
      </c>
      <c r="BC2005" s="32">
        <f t="shared" si="8230"/>
        <v>164624.20000000001</v>
      </c>
      <c r="BD2005" s="32">
        <f t="shared" si="8231"/>
        <v>164624.20000000001</v>
      </c>
      <c r="BE2005" s="32">
        <f>BE2006+BE2011+BE2018+BE2026</f>
        <v>0</v>
      </c>
      <c r="BF2005" s="32">
        <f>BF2006+BF2011+BF2018+BF2026</f>
        <v>0</v>
      </c>
      <c r="BG2005" s="32">
        <f>BG2006+BG2011+BG2018+BG2026</f>
        <v>0</v>
      </c>
      <c r="BH2005" s="32">
        <f t="shared" si="8232"/>
        <v>214728.75600000002</v>
      </c>
      <c r="BI2005" s="32">
        <f t="shared" si="8233"/>
        <v>164624.20000000001</v>
      </c>
      <c r="BJ2005" s="32">
        <f t="shared" si="8234"/>
        <v>164624.20000000001</v>
      </c>
      <c r="BK2005" s="32">
        <f>BK2006+BK2011+BK2018+BK2026</f>
        <v>0</v>
      </c>
      <c r="BL2005" s="32">
        <f>BL2006+BL2011+BL2018+BL2026</f>
        <v>0</v>
      </c>
      <c r="BM2005" s="32">
        <f>BM2006+BM2011+BM2018+BM2026</f>
        <v>0</v>
      </c>
      <c r="BN2005" s="32">
        <f t="shared" si="8235"/>
        <v>214728.75600000002</v>
      </c>
      <c r="BO2005" s="32">
        <f t="shared" si="8236"/>
        <v>164624.20000000001</v>
      </c>
      <c r="BP2005" s="32">
        <f t="shared" si="8237"/>
        <v>164624.20000000001</v>
      </c>
      <c r="BQ2005" s="32">
        <f>BQ2006+BQ2011+BQ2018+BQ2026</f>
        <v>0</v>
      </c>
      <c r="BR2005" s="32">
        <f>BR2006+BR2011+BR2018+BR2026</f>
        <v>0</v>
      </c>
      <c r="BS2005" s="26">
        <f t="shared" si="8238"/>
        <v>214728.75600000002</v>
      </c>
      <c r="BT2005" s="26">
        <f t="shared" si="8239"/>
        <v>164624.20000000001</v>
      </c>
      <c r="BU2005" s="26">
        <f t="shared" si="8240"/>
        <v>164624.20000000001</v>
      </c>
      <c r="BV2005" s="32">
        <f>BV2006+BV2011+BV2018+BV2026</f>
        <v>0</v>
      </c>
      <c r="BW2005" s="32">
        <f>BW2006+BW2011+BW2018+BW2026</f>
        <v>0</v>
      </c>
      <c r="BX2005" s="32">
        <f t="shared" si="8241"/>
        <v>214728.75600000002</v>
      </c>
      <c r="BY2005" s="32">
        <f t="shared" si="8242"/>
        <v>164624.20000000001</v>
      </c>
      <c r="BZ2005" s="32">
        <f t="shared" si="8243"/>
        <v>164624.20000000001</v>
      </c>
      <c r="CA2005" s="32">
        <f>CA2006+CA2011+CA2018+CA2026</f>
        <v>7225.9989999999998</v>
      </c>
      <c r="CB2005" s="32">
        <f>CB2006+CB2011+CB2018+CB2026</f>
        <v>0</v>
      </c>
      <c r="CC2005" s="32">
        <f>CC2006+CC2011+CC2018+CC2026</f>
        <v>0</v>
      </c>
      <c r="CD2005" s="32">
        <f t="shared" si="8150"/>
        <v>221954.75500000003</v>
      </c>
      <c r="CE2005" s="32">
        <f t="shared" si="8151"/>
        <v>164624.20000000001</v>
      </c>
      <c r="CF2005" s="32">
        <f t="shared" si="8152"/>
        <v>164624.20000000001</v>
      </c>
      <c r="CG2005" s="32">
        <f>CG2006+CG2011+CG2018+CG2026</f>
        <v>0</v>
      </c>
      <c r="CH2005" s="32">
        <f>CH2006+CH2011+CH2018+CH2026</f>
        <v>0</v>
      </c>
      <c r="CI2005" s="32">
        <f>CI2006+CI2011+CI2018+CI2026</f>
        <v>0</v>
      </c>
      <c r="CJ2005" s="32">
        <f t="shared" si="8153"/>
        <v>221954.75500000003</v>
      </c>
      <c r="CK2005" s="32">
        <f t="shared" si="8154"/>
        <v>164624.20000000001</v>
      </c>
      <c r="CL2005" s="32">
        <f t="shared" si="8155"/>
        <v>164624.20000000001</v>
      </c>
      <c r="CM2005" s="32">
        <f>CM2006+CM2011+CM2018+CM2026</f>
        <v>0</v>
      </c>
      <c r="CN2005" s="32">
        <f>CN2006+CN2011+CN2018+CN2026</f>
        <v>0</v>
      </c>
      <c r="CO2005" s="32">
        <f>CO2006+CO2011+CO2018+CO2026</f>
        <v>0</v>
      </c>
      <c r="CP2005" s="32">
        <f t="shared" si="8156"/>
        <v>221954.75500000003</v>
      </c>
      <c r="CQ2005" s="32">
        <f t="shared" si="8157"/>
        <v>164624.20000000001</v>
      </c>
      <c r="CR2005" s="32">
        <f t="shared" si="8158"/>
        <v>164624.20000000001</v>
      </c>
      <c r="CS2005" s="32">
        <f>CS2006+CS2011+CS2018+CS2026</f>
        <v>0</v>
      </c>
      <c r="CT2005" s="19"/>
      <c r="CU2005" s="33"/>
      <c r="CW2005" s="28" t="s">
        <v>25</v>
      </c>
    </row>
    <row r="2006" spans="1:105" ht="62.4" hidden="1" x14ac:dyDescent="0.3">
      <c r="A2006" s="16" t="s">
        <v>1156</v>
      </c>
      <c r="B2006" s="17"/>
      <c r="C2006" s="16"/>
      <c r="D2006" s="16"/>
      <c r="E2006" s="34" t="s">
        <v>1157</v>
      </c>
      <c r="F2006" s="26">
        <f t="shared" ref="F2006:F2012" si="8293">F2007</f>
        <v>735</v>
      </c>
      <c r="G2006" s="26">
        <f t="shared" ref="G2006:G2012" si="8294">G2007</f>
        <v>735</v>
      </c>
      <c r="H2006" s="26">
        <f t="shared" ref="H2006:H2012" si="8295">H2007</f>
        <v>735</v>
      </c>
      <c r="I2006" s="26">
        <f t="shared" ref="I2006:I2012" si="8296">I2007</f>
        <v>-735</v>
      </c>
      <c r="J2006" s="26">
        <f t="shared" ref="J2006:J2012" si="8297">J2007</f>
        <v>-735</v>
      </c>
      <c r="K2006" s="26">
        <f t="shared" ref="K2006:K2012" si="8298">K2007</f>
        <v>-735</v>
      </c>
      <c r="L2006" s="26">
        <f t="shared" si="8208"/>
        <v>0</v>
      </c>
      <c r="M2006" s="26">
        <f t="shared" si="8209"/>
        <v>0</v>
      </c>
      <c r="N2006" s="26">
        <f t="shared" si="8210"/>
        <v>0</v>
      </c>
      <c r="O2006" s="26">
        <f t="shared" ref="O2006:O2012" si="8299">O2007</f>
        <v>0</v>
      </c>
      <c r="P2006" s="26">
        <f t="shared" ref="P2006:P2012" si="8300">P2007</f>
        <v>0</v>
      </c>
      <c r="Q2006" s="26">
        <f t="shared" ref="Q2006:Q2012" si="8301">Q2007</f>
        <v>0</v>
      </c>
      <c r="R2006" s="26">
        <f t="shared" si="8211"/>
        <v>0</v>
      </c>
      <c r="S2006" s="26">
        <f t="shared" si="8212"/>
        <v>0</v>
      </c>
      <c r="T2006" s="26">
        <f t="shared" si="8213"/>
        <v>0</v>
      </c>
      <c r="U2006" s="26">
        <f t="shared" ref="U2006:U2012" si="8302">U2007</f>
        <v>0</v>
      </c>
      <c r="V2006" s="26">
        <f t="shared" ref="V2006:V2012" si="8303">V2007</f>
        <v>0</v>
      </c>
      <c r="W2006" s="26">
        <f t="shared" ref="W2006:W2012" si="8304">W2007</f>
        <v>0</v>
      </c>
      <c r="X2006" s="26">
        <f t="shared" si="8214"/>
        <v>0</v>
      </c>
      <c r="Y2006" s="26">
        <f t="shared" si="8215"/>
        <v>0</v>
      </c>
      <c r="Z2006" s="26">
        <f t="shared" si="8216"/>
        <v>0</v>
      </c>
      <c r="AA2006" s="26">
        <f t="shared" ref="AA2006:AA2012" si="8305">AA2007</f>
        <v>0</v>
      </c>
      <c r="AB2006" s="26">
        <f t="shared" ref="AB2006:AB2012" si="8306">AB2007</f>
        <v>0</v>
      </c>
      <c r="AC2006" s="26">
        <f t="shared" ref="AC2006:AC2012" si="8307">AC2007</f>
        <v>0</v>
      </c>
      <c r="AD2006" s="26">
        <f t="shared" si="8217"/>
        <v>0</v>
      </c>
      <c r="AE2006" s="26">
        <f t="shared" si="8218"/>
        <v>0</v>
      </c>
      <c r="AF2006" s="26">
        <f t="shared" si="8219"/>
        <v>0</v>
      </c>
      <c r="AG2006" s="26">
        <f t="shared" ref="AG2006:AG2012" si="8308">AG2007</f>
        <v>0</v>
      </c>
      <c r="AH2006" s="26">
        <f t="shared" ref="AH2006:AH2012" si="8309">AH2007</f>
        <v>0</v>
      </c>
      <c r="AI2006" s="26">
        <f t="shared" ref="AI2006:AI2012" si="8310">AI2007</f>
        <v>0</v>
      </c>
      <c r="AJ2006" s="26">
        <f t="shared" si="8220"/>
        <v>0</v>
      </c>
      <c r="AK2006" s="26">
        <f t="shared" si="8221"/>
        <v>0</v>
      </c>
      <c r="AL2006" s="26">
        <f t="shared" si="8222"/>
        <v>0</v>
      </c>
      <c r="AM2006" s="26">
        <f t="shared" ref="AM2006:AM2012" si="8311">AM2007</f>
        <v>0</v>
      </c>
      <c r="AN2006" s="26">
        <f t="shared" ref="AN2006:AN2012" si="8312">AN2007</f>
        <v>0</v>
      </c>
      <c r="AO2006" s="26">
        <f t="shared" ref="AO2006:AO2012" si="8313">AO2007</f>
        <v>0</v>
      </c>
      <c r="AP2006" s="26">
        <f t="shared" si="8223"/>
        <v>0</v>
      </c>
      <c r="AQ2006" s="26">
        <f t="shared" si="8224"/>
        <v>0</v>
      </c>
      <c r="AR2006" s="26">
        <f t="shared" si="8225"/>
        <v>0</v>
      </c>
      <c r="AS2006" s="26">
        <f t="shared" ref="AS2006:AS2012" si="8314">AS2007</f>
        <v>0</v>
      </c>
      <c r="AT2006" s="26">
        <f t="shared" ref="AT2006:AT2012" si="8315">AT2007</f>
        <v>0</v>
      </c>
      <c r="AU2006" s="26">
        <f t="shared" ref="AU2006:AU2012" si="8316">AU2007</f>
        <v>0</v>
      </c>
      <c r="AV2006" s="26">
        <f t="shared" si="8226"/>
        <v>0</v>
      </c>
      <c r="AW2006" s="26">
        <f t="shared" si="8227"/>
        <v>0</v>
      </c>
      <c r="AX2006" s="26">
        <f t="shared" si="8228"/>
        <v>0</v>
      </c>
      <c r="AY2006" s="26">
        <f t="shared" ref="AY2006:AY2012" si="8317">AY2007</f>
        <v>0</v>
      </c>
      <c r="AZ2006" s="26">
        <f t="shared" ref="AZ2006:AZ2012" si="8318">AZ2007</f>
        <v>0</v>
      </c>
      <c r="BA2006" s="26">
        <f t="shared" ref="BA2006:BA2012" si="8319">BA2007</f>
        <v>0</v>
      </c>
      <c r="BB2006" s="26">
        <f t="shared" si="8229"/>
        <v>0</v>
      </c>
      <c r="BC2006" s="26">
        <f t="shared" si="8230"/>
        <v>0</v>
      </c>
      <c r="BD2006" s="26">
        <f t="shared" si="8231"/>
        <v>0</v>
      </c>
      <c r="BE2006" s="26">
        <f t="shared" ref="BE2006:BE2012" si="8320">BE2007</f>
        <v>0</v>
      </c>
      <c r="BF2006" s="26">
        <f t="shared" ref="BF2006:BF2012" si="8321">BF2007</f>
        <v>0</v>
      </c>
      <c r="BG2006" s="26">
        <f t="shared" ref="BG2006:BG2012" si="8322">BG2007</f>
        <v>0</v>
      </c>
      <c r="BH2006" s="26">
        <f t="shared" si="8232"/>
        <v>0</v>
      </c>
      <c r="BI2006" s="26">
        <f t="shared" si="8233"/>
        <v>0</v>
      </c>
      <c r="BJ2006" s="26">
        <f t="shared" si="8234"/>
        <v>0</v>
      </c>
      <c r="BK2006" s="26">
        <f t="shared" ref="BK2006:BK2012" si="8323">BK2007</f>
        <v>0</v>
      </c>
      <c r="BL2006" s="26">
        <f t="shared" ref="BL2006:BL2012" si="8324">BL2007</f>
        <v>0</v>
      </c>
      <c r="BM2006" s="26">
        <f t="shared" ref="BM2006:BM2012" si="8325">BM2007</f>
        <v>0</v>
      </c>
      <c r="BN2006" s="26">
        <f t="shared" si="8235"/>
        <v>0</v>
      </c>
      <c r="BO2006" s="26">
        <f t="shared" si="8236"/>
        <v>0</v>
      </c>
      <c r="BP2006" s="26">
        <f t="shared" si="8237"/>
        <v>0</v>
      </c>
      <c r="BQ2006" s="26">
        <f t="shared" ref="BQ2006:BQ2012" si="8326">BQ2007</f>
        <v>0</v>
      </c>
      <c r="BR2006" s="26">
        <f t="shared" ref="BR2006:BR2012" si="8327">BR2007</f>
        <v>0</v>
      </c>
      <c r="BS2006" s="26">
        <f t="shared" si="8238"/>
        <v>0</v>
      </c>
      <c r="BT2006" s="26">
        <f t="shared" si="8239"/>
        <v>0</v>
      </c>
      <c r="BU2006" s="26">
        <f t="shared" si="8240"/>
        <v>0</v>
      </c>
      <c r="BV2006" s="26">
        <f t="shared" ref="BV2006:BV2012" si="8328">BV2007</f>
        <v>0</v>
      </c>
      <c r="BW2006" s="26">
        <f t="shared" ref="BW2006:BW2012" si="8329">BW2007</f>
        <v>0</v>
      </c>
      <c r="BX2006" s="26">
        <f t="shared" si="8241"/>
        <v>0</v>
      </c>
      <c r="BY2006" s="26">
        <f t="shared" si="8242"/>
        <v>0</v>
      </c>
      <c r="BZ2006" s="26">
        <f t="shared" si="8243"/>
        <v>0</v>
      </c>
      <c r="CA2006" s="26">
        <f t="shared" ref="CA2006:CA2012" si="8330">CA2007</f>
        <v>0</v>
      </c>
      <c r="CB2006" s="26">
        <f t="shared" ref="CB2006:CB2012" si="8331">CB2007</f>
        <v>0</v>
      </c>
      <c r="CC2006" s="26">
        <f t="shared" ref="CC2006:CC2012" si="8332">CC2007</f>
        <v>0</v>
      </c>
      <c r="CD2006" s="26">
        <f t="shared" si="8150"/>
        <v>0</v>
      </c>
      <c r="CE2006" s="26">
        <f t="shared" si="8151"/>
        <v>0</v>
      </c>
      <c r="CF2006" s="26">
        <f t="shared" si="8152"/>
        <v>0</v>
      </c>
      <c r="CG2006" s="26">
        <f t="shared" ref="CG2006:CG2012" si="8333">CG2007</f>
        <v>0</v>
      </c>
      <c r="CH2006" s="26">
        <f t="shared" ref="CH2006:CH2012" si="8334">CH2007</f>
        <v>0</v>
      </c>
      <c r="CI2006" s="26">
        <f t="shared" ref="CI2006:CI2012" si="8335">CI2007</f>
        <v>0</v>
      </c>
      <c r="CJ2006" s="26">
        <f t="shared" si="8153"/>
        <v>0</v>
      </c>
      <c r="CK2006" s="26">
        <f t="shared" si="8154"/>
        <v>0</v>
      </c>
      <c r="CL2006" s="26">
        <f t="shared" si="8155"/>
        <v>0</v>
      </c>
      <c r="CM2006" s="26">
        <f t="shared" ref="CM2006:CM2012" si="8336">CM2007</f>
        <v>0</v>
      </c>
      <c r="CN2006" s="26">
        <f t="shared" ref="CN2006:CN2012" si="8337">CN2007</f>
        <v>0</v>
      </c>
      <c r="CO2006" s="26">
        <f t="shared" ref="CO2006:CO2012" si="8338">CO2007</f>
        <v>0</v>
      </c>
      <c r="CP2006" s="26">
        <f t="shared" si="8156"/>
        <v>0</v>
      </c>
      <c r="CQ2006" s="26">
        <f t="shared" si="8157"/>
        <v>0</v>
      </c>
      <c r="CR2006" s="26">
        <f t="shared" si="8158"/>
        <v>0</v>
      </c>
      <c r="CS2006" s="26">
        <f t="shared" ref="CS2006:CS2012" si="8339">CS2007</f>
        <v>0</v>
      </c>
      <c r="CT2006" s="19">
        <v>0</v>
      </c>
      <c r="CU2006" s="35"/>
      <c r="CX2006" s="1" t="s">
        <v>26</v>
      </c>
    </row>
    <row r="2007" spans="1:105" ht="46.8" hidden="1" x14ac:dyDescent="0.3">
      <c r="A2007" s="16" t="s">
        <v>1158</v>
      </c>
      <c r="B2007" s="17"/>
      <c r="C2007" s="16"/>
      <c r="D2007" s="16"/>
      <c r="E2007" s="34" t="s">
        <v>1159</v>
      </c>
      <c r="F2007" s="26">
        <f t="shared" si="8293"/>
        <v>735</v>
      </c>
      <c r="G2007" s="26">
        <f t="shared" si="8294"/>
        <v>735</v>
      </c>
      <c r="H2007" s="26">
        <f t="shared" si="8295"/>
        <v>735</v>
      </c>
      <c r="I2007" s="26">
        <f t="shared" si="8296"/>
        <v>-735</v>
      </c>
      <c r="J2007" s="26">
        <f t="shared" si="8297"/>
        <v>-735</v>
      </c>
      <c r="K2007" s="26">
        <f t="shared" si="8298"/>
        <v>-735</v>
      </c>
      <c r="L2007" s="26">
        <f t="shared" si="8208"/>
        <v>0</v>
      </c>
      <c r="M2007" s="26">
        <f t="shared" si="8209"/>
        <v>0</v>
      </c>
      <c r="N2007" s="26">
        <f t="shared" si="8210"/>
        <v>0</v>
      </c>
      <c r="O2007" s="26">
        <f t="shared" si="8299"/>
        <v>0</v>
      </c>
      <c r="P2007" s="26">
        <f t="shared" si="8300"/>
        <v>0</v>
      </c>
      <c r="Q2007" s="26">
        <f t="shared" si="8301"/>
        <v>0</v>
      </c>
      <c r="R2007" s="26">
        <f t="shared" si="8211"/>
        <v>0</v>
      </c>
      <c r="S2007" s="26">
        <f t="shared" si="8212"/>
        <v>0</v>
      </c>
      <c r="T2007" s="26">
        <f t="shared" si="8213"/>
        <v>0</v>
      </c>
      <c r="U2007" s="26">
        <f t="shared" si="8302"/>
        <v>0</v>
      </c>
      <c r="V2007" s="26">
        <f t="shared" si="8303"/>
        <v>0</v>
      </c>
      <c r="W2007" s="26">
        <f t="shared" si="8304"/>
        <v>0</v>
      </c>
      <c r="X2007" s="26">
        <f t="shared" si="8214"/>
        <v>0</v>
      </c>
      <c r="Y2007" s="26">
        <f t="shared" si="8215"/>
        <v>0</v>
      </c>
      <c r="Z2007" s="26">
        <f t="shared" si="8216"/>
        <v>0</v>
      </c>
      <c r="AA2007" s="26">
        <f t="shared" si="8305"/>
        <v>0</v>
      </c>
      <c r="AB2007" s="26">
        <f t="shared" si="8306"/>
        <v>0</v>
      </c>
      <c r="AC2007" s="26">
        <f t="shared" si="8307"/>
        <v>0</v>
      </c>
      <c r="AD2007" s="26">
        <f t="shared" si="8217"/>
        <v>0</v>
      </c>
      <c r="AE2007" s="26">
        <f t="shared" si="8218"/>
        <v>0</v>
      </c>
      <c r="AF2007" s="26">
        <f t="shared" si="8219"/>
        <v>0</v>
      </c>
      <c r="AG2007" s="26">
        <f t="shared" si="8308"/>
        <v>0</v>
      </c>
      <c r="AH2007" s="26">
        <f t="shared" si="8309"/>
        <v>0</v>
      </c>
      <c r="AI2007" s="26">
        <f t="shared" si="8310"/>
        <v>0</v>
      </c>
      <c r="AJ2007" s="26">
        <f t="shared" si="8220"/>
        <v>0</v>
      </c>
      <c r="AK2007" s="26">
        <f t="shared" si="8221"/>
        <v>0</v>
      </c>
      <c r="AL2007" s="26">
        <f t="shared" si="8222"/>
        <v>0</v>
      </c>
      <c r="AM2007" s="26">
        <f t="shared" si="8311"/>
        <v>0</v>
      </c>
      <c r="AN2007" s="26">
        <f t="shared" si="8312"/>
        <v>0</v>
      </c>
      <c r="AO2007" s="26">
        <f t="shared" si="8313"/>
        <v>0</v>
      </c>
      <c r="AP2007" s="26">
        <f t="shared" si="8223"/>
        <v>0</v>
      </c>
      <c r="AQ2007" s="26">
        <f t="shared" si="8224"/>
        <v>0</v>
      </c>
      <c r="AR2007" s="26">
        <f t="shared" si="8225"/>
        <v>0</v>
      </c>
      <c r="AS2007" s="26">
        <f t="shared" si="8314"/>
        <v>0</v>
      </c>
      <c r="AT2007" s="26">
        <f t="shared" si="8315"/>
        <v>0</v>
      </c>
      <c r="AU2007" s="26">
        <f t="shared" si="8316"/>
        <v>0</v>
      </c>
      <c r="AV2007" s="26">
        <f t="shared" si="8226"/>
        <v>0</v>
      </c>
      <c r="AW2007" s="26">
        <f t="shared" si="8227"/>
        <v>0</v>
      </c>
      <c r="AX2007" s="26">
        <f t="shared" si="8228"/>
        <v>0</v>
      </c>
      <c r="AY2007" s="26">
        <f t="shared" si="8317"/>
        <v>0</v>
      </c>
      <c r="AZ2007" s="26">
        <f t="shared" si="8318"/>
        <v>0</v>
      </c>
      <c r="BA2007" s="26">
        <f t="shared" si="8319"/>
        <v>0</v>
      </c>
      <c r="BB2007" s="26">
        <f t="shared" si="8229"/>
        <v>0</v>
      </c>
      <c r="BC2007" s="26">
        <f t="shared" si="8230"/>
        <v>0</v>
      </c>
      <c r="BD2007" s="26">
        <f t="shared" si="8231"/>
        <v>0</v>
      </c>
      <c r="BE2007" s="26">
        <f t="shared" si="8320"/>
        <v>0</v>
      </c>
      <c r="BF2007" s="26">
        <f t="shared" si="8321"/>
        <v>0</v>
      </c>
      <c r="BG2007" s="26">
        <f t="shared" si="8322"/>
        <v>0</v>
      </c>
      <c r="BH2007" s="26">
        <f t="shared" si="8232"/>
        <v>0</v>
      </c>
      <c r="BI2007" s="26">
        <f t="shared" si="8233"/>
        <v>0</v>
      </c>
      <c r="BJ2007" s="26">
        <f t="shared" si="8234"/>
        <v>0</v>
      </c>
      <c r="BK2007" s="26">
        <f t="shared" si="8323"/>
        <v>0</v>
      </c>
      <c r="BL2007" s="26">
        <f t="shared" si="8324"/>
        <v>0</v>
      </c>
      <c r="BM2007" s="26">
        <f t="shared" si="8325"/>
        <v>0</v>
      </c>
      <c r="BN2007" s="26">
        <f t="shared" si="8235"/>
        <v>0</v>
      </c>
      <c r="BO2007" s="26">
        <f t="shared" si="8236"/>
        <v>0</v>
      </c>
      <c r="BP2007" s="26">
        <f t="shared" si="8237"/>
        <v>0</v>
      </c>
      <c r="BQ2007" s="26">
        <f t="shared" si="8326"/>
        <v>0</v>
      </c>
      <c r="BR2007" s="26">
        <f t="shared" si="8327"/>
        <v>0</v>
      </c>
      <c r="BS2007" s="26">
        <f t="shared" si="8238"/>
        <v>0</v>
      </c>
      <c r="BT2007" s="26">
        <f t="shared" si="8239"/>
        <v>0</v>
      </c>
      <c r="BU2007" s="26">
        <f t="shared" si="8240"/>
        <v>0</v>
      </c>
      <c r="BV2007" s="26">
        <f t="shared" si="8328"/>
        <v>0</v>
      </c>
      <c r="BW2007" s="26">
        <f t="shared" si="8329"/>
        <v>0</v>
      </c>
      <c r="BX2007" s="26">
        <f t="shared" si="8241"/>
        <v>0</v>
      </c>
      <c r="BY2007" s="26">
        <f t="shared" si="8242"/>
        <v>0</v>
      </c>
      <c r="BZ2007" s="26">
        <f t="shared" si="8243"/>
        <v>0</v>
      </c>
      <c r="CA2007" s="26">
        <f t="shared" si="8330"/>
        <v>0</v>
      </c>
      <c r="CB2007" s="26">
        <f t="shared" si="8331"/>
        <v>0</v>
      </c>
      <c r="CC2007" s="26">
        <f t="shared" si="8332"/>
        <v>0</v>
      </c>
      <c r="CD2007" s="26">
        <f t="shared" si="8150"/>
        <v>0</v>
      </c>
      <c r="CE2007" s="26">
        <f t="shared" si="8151"/>
        <v>0</v>
      </c>
      <c r="CF2007" s="26">
        <f t="shared" si="8152"/>
        <v>0</v>
      </c>
      <c r="CG2007" s="26">
        <f t="shared" si="8333"/>
        <v>0</v>
      </c>
      <c r="CH2007" s="26">
        <f t="shared" si="8334"/>
        <v>0</v>
      </c>
      <c r="CI2007" s="26">
        <f t="shared" si="8335"/>
        <v>0</v>
      </c>
      <c r="CJ2007" s="26">
        <f t="shared" si="8153"/>
        <v>0</v>
      </c>
      <c r="CK2007" s="26">
        <f t="shared" si="8154"/>
        <v>0</v>
      </c>
      <c r="CL2007" s="26">
        <f t="shared" si="8155"/>
        <v>0</v>
      </c>
      <c r="CM2007" s="26">
        <f t="shared" si="8336"/>
        <v>0</v>
      </c>
      <c r="CN2007" s="26">
        <f t="shared" si="8337"/>
        <v>0</v>
      </c>
      <c r="CO2007" s="26">
        <f t="shared" si="8338"/>
        <v>0</v>
      </c>
      <c r="CP2007" s="26">
        <f t="shared" si="8156"/>
        <v>0</v>
      </c>
      <c r="CQ2007" s="26">
        <f t="shared" si="8157"/>
        <v>0</v>
      </c>
      <c r="CR2007" s="26">
        <f t="shared" si="8158"/>
        <v>0</v>
      </c>
      <c r="CS2007" s="26">
        <f t="shared" si="8339"/>
        <v>0</v>
      </c>
      <c r="CT2007" s="19">
        <v>0</v>
      </c>
      <c r="CU2007" s="35"/>
      <c r="DA2007" s="1" t="s">
        <v>29</v>
      </c>
    </row>
    <row r="2008" spans="1:105" ht="31.2" hidden="1" x14ac:dyDescent="0.3">
      <c r="A2008" s="16" t="s">
        <v>1158</v>
      </c>
      <c r="B2008" s="17">
        <v>200</v>
      </c>
      <c r="C2008" s="16"/>
      <c r="D2008" s="16"/>
      <c r="E2008" s="34" t="s">
        <v>38</v>
      </c>
      <c r="F2008" s="26">
        <f t="shared" si="8293"/>
        <v>735</v>
      </c>
      <c r="G2008" s="26">
        <f t="shared" si="8294"/>
        <v>735</v>
      </c>
      <c r="H2008" s="26">
        <f t="shared" si="8295"/>
        <v>735</v>
      </c>
      <c r="I2008" s="26">
        <f t="shared" si="8296"/>
        <v>-735</v>
      </c>
      <c r="J2008" s="26">
        <f t="shared" si="8297"/>
        <v>-735</v>
      </c>
      <c r="K2008" s="26">
        <f t="shared" si="8298"/>
        <v>-735</v>
      </c>
      <c r="L2008" s="26">
        <f t="shared" si="8208"/>
        <v>0</v>
      </c>
      <c r="M2008" s="26">
        <f t="shared" si="8209"/>
        <v>0</v>
      </c>
      <c r="N2008" s="26">
        <f t="shared" si="8210"/>
        <v>0</v>
      </c>
      <c r="O2008" s="26">
        <f t="shared" si="8299"/>
        <v>0</v>
      </c>
      <c r="P2008" s="26">
        <f t="shared" si="8300"/>
        <v>0</v>
      </c>
      <c r="Q2008" s="26">
        <f t="shared" si="8301"/>
        <v>0</v>
      </c>
      <c r="R2008" s="26">
        <f t="shared" si="8211"/>
        <v>0</v>
      </c>
      <c r="S2008" s="26">
        <f t="shared" si="8212"/>
        <v>0</v>
      </c>
      <c r="T2008" s="26">
        <f t="shared" si="8213"/>
        <v>0</v>
      </c>
      <c r="U2008" s="26">
        <f t="shared" si="8302"/>
        <v>0</v>
      </c>
      <c r="V2008" s="26">
        <f t="shared" si="8303"/>
        <v>0</v>
      </c>
      <c r="W2008" s="26">
        <f t="shared" si="8304"/>
        <v>0</v>
      </c>
      <c r="X2008" s="26">
        <f t="shared" si="8214"/>
        <v>0</v>
      </c>
      <c r="Y2008" s="26">
        <f t="shared" si="8215"/>
        <v>0</v>
      </c>
      <c r="Z2008" s="26">
        <f t="shared" si="8216"/>
        <v>0</v>
      </c>
      <c r="AA2008" s="26">
        <f t="shared" si="8305"/>
        <v>0</v>
      </c>
      <c r="AB2008" s="26">
        <f t="shared" si="8306"/>
        <v>0</v>
      </c>
      <c r="AC2008" s="26">
        <f t="shared" si="8307"/>
        <v>0</v>
      </c>
      <c r="AD2008" s="26">
        <f t="shared" si="8217"/>
        <v>0</v>
      </c>
      <c r="AE2008" s="26">
        <f t="shared" si="8218"/>
        <v>0</v>
      </c>
      <c r="AF2008" s="26">
        <f t="shared" si="8219"/>
        <v>0</v>
      </c>
      <c r="AG2008" s="26">
        <f t="shared" si="8308"/>
        <v>0</v>
      </c>
      <c r="AH2008" s="26">
        <f t="shared" si="8309"/>
        <v>0</v>
      </c>
      <c r="AI2008" s="26">
        <f t="shared" si="8310"/>
        <v>0</v>
      </c>
      <c r="AJ2008" s="26">
        <f t="shared" si="8220"/>
        <v>0</v>
      </c>
      <c r="AK2008" s="26">
        <f t="shared" si="8221"/>
        <v>0</v>
      </c>
      <c r="AL2008" s="26">
        <f t="shared" si="8222"/>
        <v>0</v>
      </c>
      <c r="AM2008" s="26">
        <f t="shared" si="8311"/>
        <v>0</v>
      </c>
      <c r="AN2008" s="26">
        <f t="shared" si="8312"/>
        <v>0</v>
      </c>
      <c r="AO2008" s="26">
        <f t="shared" si="8313"/>
        <v>0</v>
      </c>
      <c r="AP2008" s="26">
        <f t="shared" si="8223"/>
        <v>0</v>
      </c>
      <c r="AQ2008" s="26">
        <f t="shared" si="8224"/>
        <v>0</v>
      </c>
      <c r="AR2008" s="26">
        <f t="shared" si="8225"/>
        <v>0</v>
      </c>
      <c r="AS2008" s="26">
        <f t="shared" si="8314"/>
        <v>0</v>
      </c>
      <c r="AT2008" s="26">
        <f t="shared" si="8315"/>
        <v>0</v>
      </c>
      <c r="AU2008" s="26">
        <f t="shared" si="8316"/>
        <v>0</v>
      </c>
      <c r="AV2008" s="26">
        <f t="shared" si="8226"/>
        <v>0</v>
      </c>
      <c r="AW2008" s="26">
        <f t="shared" si="8227"/>
        <v>0</v>
      </c>
      <c r="AX2008" s="26">
        <f t="shared" si="8228"/>
        <v>0</v>
      </c>
      <c r="AY2008" s="26">
        <f t="shared" si="8317"/>
        <v>0</v>
      </c>
      <c r="AZ2008" s="26">
        <f t="shared" si="8318"/>
        <v>0</v>
      </c>
      <c r="BA2008" s="26">
        <f t="shared" si="8319"/>
        <v>0</v>
      </c>
      <c r="BB2008" s="26">
        <f t="shared" si="8229"/>
        <v>0</v>
      </c>
      <c r="BC2008" s="26">
        <f t="shared" si="8230"/>
        <v>0</v>
      </c>
      <c r="BD2008" s="26">
        <f t="shared" si="8231"/>
        <v>0</v>
      </c>
      <c r="BE2008" s="26">
        <f t="shared" si="8320"/>
        <v>0</v>
      </c>
      <c r="BF2008" s="26">
        <f t="shared" si="8321"/>
        <v>0</v>
      </c>
      <c r="BG2008" s="26">
        <f t="shared" si="8322"/>
        <v>0</v>
      </c>
      <c r="BH2008" s="26">
        <f t="shared" si="8232"/>
        <v>0</v>
      </c>
      <c r="BI2008" s="26">
        <f t="shared" si="8233"/>
        <v>0</v>
      </c>
      <c r="BJ2008" s="26">
        <f t="shared" si="8234"/>
        <v>0</v>
      </c>
      <c r="BK2008" s="26">
        <f t="shared" si="8323"/>
        <v>0</v>
      </c>
      <c r="BL2008" s="26">
        <f t="shared" si="8324"/>
        <v>0</v>
      </c>
      <c r="BM2008" s="26">
        <f t="shared" si="8325"/>
        <v>0</v>
      </c>
      <c r="BN2008" s="26">
        <f t="shared" si="8235"/>
        <v>0</v>
      </c>
      <c r="BO2008" s="26">
        <f t="shared" si="8236"/>
        <v>0</v>
      </c>
      <c r="BP2008" s="26">
        <f t="shared" si="8237"/>
        <v>0</v>
      </c>
      <c r="BQ2008" s="26">
        <f t="shared" si="8326"/>
        <v>0</v>
      </c>
      <c r="BR2008" s="26">
        <f t="shared" si="8327"/>
        <v>0</v>
      </c>
      <c r="BS2008" s="26">
        <f t="shared" si="8238"/>
        <v>0</v>
      </c>
      <c r="BT2008" s="26">
        <f t="shared" si="8239"/>
        <v>0</v>
      </c>
      <c r="BU2008" s="26">
        <f t="shared" si="8240"/>
        <v>0</v>
      </c>
      <c r="BV2008" s="26">
        <f t="shared" si="8328"/>
        <v>0</v>
      </c>
      <c r="BW2008" s="26">
        <f t="shared" si="8329"/>
        <v>0</v>
      </c>
      <c r="BX2008" s="26">
        <f t="shared" si="8241"/>
        <v>0</v>
      </c>
      <c r="BY2008" s="26">
        <f t="shared" si="8242"/>
        <v>0</v>
      </c>
      <c r="BZ2008" s="26">
        <f t="shared" si="8243"/>
        <v>0</v>
      </c>
      <c r="CA2008" s="26">
        <f t="shared" si="8330"/>
        <v>0</v>
      </c>
      <c r="CB2008" s="26">
        <f t="shared" si="8331"/>
        <v>0</v>
      </c>
      <c r="CC2008" s="26">
        <f t="shared" si="8332"/>
        <v>0</v>
      </c>
      <c r="CD2008" s="26">
        <f t="shared" si="8150"/>
        <v>0</v>
      </c>
      <c r="CE2008" s="26">
        <f t="shared" si="8151"/>
        <v>0</v>
      </c>
      <c r="CF2008" s="26">
        <f t="shared" si="8152"/>
        <v>0</v>
      </c>
      <c r="CG2008" s="26">
        <f t="shared" si="8333"/>
        <v>0</v>
      </c>
      <c r="CH2008" s="26">
        <f t="shared" si="8334"/>
        <v>0</v>
      </c>
      <c r="CI2008" s="26">
        <f t="shared" si="8335"/>
        <v>0</v>
      </c>
      <c r="CJ2008" s="26">
        <f t="shared" si="8153"/>
        <v>0</v>
      </c>
      <c r="CK2008" s="26">
        <f t="shared" si="8154"/>
        <v>0</v>
      </c>
      <c r="CL2008" s="26">
        <f t="shared" si="8155"/>
        <v>0</v>
      </c>
      <c r="CM2008" s="26">
        <f t="shared" si="8336"/>
        <v>0</v>
      </c>
      <c r="CN2008" s="26">
        <f t="shared" si="8337"/>
        <v>0</v>
      </c>
      <c r="CO2008" s="26">
        <f t="shared" si="8338"/>
        <v>0</v>
      </c>
      <c r="CP2008" s="26">
        <f t="shared" si="8156"/>
        <v>0</v>
      </c>
      <c r="CQ2008" s="26">
        <f t="shared" si="8157"/>
        <v>0</v>
      </c>
      <c r="CR2008" s="26">
        <f t="shared" si="8158"/>
        <v>0</v>
      </c>
      <c r="CS2008" s="26">
        <f t="shared" si="8339"/>
        <v>0</v>
      </c>
      <c r="CT2008" s="19">
        <v>0</v>
      </c>
      <c r="CU2008" s="35"/>
      <c r="CY2008" s="1" t="s">
        <v>27</v>
      </c>
    </row>
    <row r="2009" spans="1:105" ht="46.8" hidden="1" x14ac:dyDescent="0.3">
      <c r="A2009" s="16" t="s">
        <v>1158</v>
      </c>
      <c r="B2009" s="17">
        <v>240</v>
      </c>
      <c r="C2009" s="16"/>
      <c r="D2009" s="16"/>
      <c r="E2009" s="34" t="s">
        <v>39</v>
      </c>
      <c r="F2009" s="26">
        <f t="shared" si="8293"/>
        <v>735</v>
      </c>
      <c r="G2009" s="26">
        <f t="shared" si="8294"/>
        <v>735</v>
      </c>
      <c r="H2009" s="26">
        <f t="shared" si="8295"/>
        <v>735</v>
      </c>
      <c r="I2009" s="26">
        <f t="shared" si="8296"/>
        <v>-735</v>
      </c>
      <c r="J2009" s="26">
        <f t="shared" si="8297"/>
        <v>-735</v>
      </c>
      <c r="K2009" s="26">
        <f t="shared" si="8298"/>
        <v>-735</v>
      </c>
      <c r="L2009" s="26">
        <f t="shared" si="8208"/>
        <v>0</v>
      </c>
      <c r="M2009" s="26">
        <f t="shared" si="8209"/>
        <v>0</v>
      </c>
      <c r="N2009" s="26">
        <f t="shared" si="8210"/>
        <v>0</v>
      </c>
      <c r="O2009" s="26">
        <f t="shared" si="8299"/>
        <v>0</v>
      </c>
      <c r="P2009" s="26">
        <f t="shared" si="8300"/>
        <v>0</v>
      </c>
      <c r="Q2009" s="26">
        <f t="shared" si="8301"/>
        <v>0</v>
      </c>
      <c r="R2009" s="26">
        <f t="shared" si="8211"/>
        <v>0</v>
      </c>
      <c r="S2009" s="26">
        <f t="shared" si="8212"/>
        <v>0</v>
      </c>
      <c r="T2009" s="26">
        <f t="shared" si="8213"/>
        <v>0</v>
      </c>
      <c r="U2009" s="26">
        <f t="shared" si="8302"/>
        <v>0</v>
      </c>
      <c r="V2009" s="26">
        <f t="shared" si="8303"/>
        <v>0</v>
      </c>
      <c r="W2009" s="26">
        <f t="shared" si="8304"/>
        <v>0</v>
      </c>
      <c r="X2009" s="26">
        <f t="shared" si="8214"/>
        <v>0</v>
      </c>
      <c r="Y2009" s="26">
        <f t="shared" si="8215"/>
        <v>0</v>
      </c>
      <c r="Z2009" s="26">
        <f t="shared" si="8216"/>
        <v>0</v>
      </c>
      <c r="AA2009" s="26">
        <f t="shared" si="8305"/>
        <v>0</v>
      </c>
      <c r="AB2009" s="26">
        <f t="shared" si="8306"/>
        <v>0</v>
      </c>
      <c r="AC2009" s="26">
        <f t="shared" si="8307"/>
        <v>0</v>
      </c>
      <c r="AD2009" s="26">
        <f t="shared" si="8217"/>
        <v>0</v>
      </c>
      <c r="AE2009" s="26">
        <f t="shared" si="8218"/>
        <v>0</v>
      </c>
      <c r="AF2009" s="26">
        <f t="shared" si="8219"/>
        <v>0</v>
      </c>
      <c r="AG2009" s="26">
        <f t="shared" si="8308"/>
        <v>0</v>
      </c>
      <c r="AH2009" s="26">
        <f t="shared" si="8309"/>
        <v>0</v>
      </c>
      <c r="AI2009" s="26">
        <f t="shared" si="8310"/>
        <v>0</v>
      </c>
      <c r="AJ2009" s="26">
        <f t="shared" si="8220"/>
        <v>0</v>
      </c>
      <c r="AK2009" s="26">
        <f t="shared" si="8221"/>
        <v>0</v>
      </c>
      <c r="AL2009" s="26">
        <f t="shared" si="8222"/>
        <v>0</v>
      </c>
      <c r="AM2009" s="26">
        <f t="shared" si="8311"/>
        <v>0</v>
      </c>
      <c r="AN2009" s="26">
        <f t="shared" si="8312"/>
        <v>0</v>
      </c>
      <c r="AO2009" s="26">
        <f t="shared" si="8313"/>
        <v>0</v>
      </c>
      <c r="AP2009" s="26">
        <f t="shared" si="8223"/>
        <v>0</v>
      </c>
      <c r="AQ2009" s="26">
        <f t="shared" si="8224"/>
        <v>0</v>
      </c>
      <c r="AR2009" s="26">
        <f t="shared" si="8225"/>
        <v>0</v>
      </c>
      <c r="AS2009" s="26">
        <f t="shared" si="8314"/>
        <v>0</v>
      </c>
      <c r="AT2009" s="26">
        <f t="shared" si="8315"/>
        <v>0</v>
      </c>
      <c r="AU2009" s="26">
        <f t="shared" si="8316"/>
        <v>0</v>
      </c>
      <c r="AV2009" s="26">
        <f t="shared" si="8226"/>
        <v>0</v>
      </c>
      <c r="AW2009" s="26">
        <f t="shared" si="8227"/>
        <v>0</v>
      </c>
      <c r="AX2009" s="26">
        <f t="shared" si="8228"/>
        <v>0</v>
      </c>
      <c r="AY2009" s="26">
        <f t="shared" si="8317"/>
        <v>0</v>
      </c>
      <c r="AZ2009" s="26">
        <f t="shared" si="8318"/>
        <v>0</v>
      </c>
      <c r="BA2009" s="26">
        <f t="shared" si="8319"/>
        <v>0</v>
      </c>
      <c r="BB2009" s="26">
        <f t="shared" si="8229"/>
        <v>0</v>
      </c>
      <c r="BC2009" s="26">
        <f t="shared" si="8230"/>
        <v>0</v>
      </c>
      <c r="BD2009" s="26">
        <f t="shared" si="8231"/>
        <v>0</v>
      </c>
      <c r="BE2009" s="26">
        <f t="shared" si="8320"/>
        <v>0</v>
      </c>
      <c r="BF2009" s="26">
        <f t="shared" si="8321"/>
        <v>0</v>
      </c>
      <c r="BG2009" s="26">
        <f t="shared" si="8322"/>
        <v>0</v>
      </c>
      <c r="BH2009" s="26">
        <f t="shared" si="8232"/>
        <v>0</v>
      </c>
      <c r="BI2009" s="26">
        <f t="shared" si="8233"/>
        <v>0</v>
      </c>
      <c r="BJ2009" s="26">
        <f t="shared" si="8234"/>
        <v>0</v>
      </c>
      <c r="BK2009" s="26">
        <f t="shared" si="8323"/>
        <v>0</v>
      </c>
      <c r="BL2009" s="26">
        <f t="shared" si="8324"/>
        <v>0</v>
      </c>
      <c r="BM2009" s="26">
        <f t="shared" si="8325"/>
        <v>0</v>
      </c>
      <c r="BN2009" s="26">
        <f t="shared" si="8235"/>
        <v>0</v>
      </c>
      <c r="BO2009" s="26">
        <f t="shared" si="8236"/>
        <v>0</v>
      </c>
      <c r="BP2009" s="26">
        <f t="shared" si="8237"/>
        <v>0</v>
      </c>
      <c r="BQ2009" s="26">
        <f t="shared" si="8326"/>
        <v>0</v>
      </c>
      <c r="BR2009" s="26">
        <f t="shared" si="8327"/>
        <v>0</v>
      </c>
      <c r="BS2009" s="26">
        <f t="shared" si="8238"/>
        <v>0</v>
      </c>
      <c r="BT2009" s="26">
        <f t="shared" si="8239"/>
        <v>0</v>
      </c>
      <c r="BU2009" s="26">
        <f t="shared" si="8240"/>
        <v>0</v>
      </c>
      <c r="BV2009" s="26">
        <f t="shared" si="8328"/>
        <v>0</v>
      </c>
      <c r="BW2009" s="26">
        <f t="shared" si="8329"/>
        <v>0</v>
      </c>
      <c r="BX2009" s="26">
        <f t="shared" si="8241"/>
        <v>0</v>
      </c>
      <c r="BY2009" s="26">
        <f t="shared" si="8242"/>
        <v>0</v>
      </c>
      <c r="BZ2009" s="26">
        <f t="shared" si="8243"/>
        <v>0</v>
      </c>
      <c r="CA2009" s="26">
        <f t="shared" si="8330"/>
        <v>0</v>
      </c>
      <c r="CB2009" s="26">
        <f t="shared" si="8331"/>
        <v>0</v>
      </c>
      <c r="CC2009" s="26">
        <f t="shared" si="8332"/>
        <v>0</v>
      </c>
      <c r="CD2009" s="26">
        <f t="shared" si="8150"/>
        <v>0</v>
      </c>
      <c r="CE2009" s="26">
        <f t="shared" si="8151"/>
        <v>0</v>
      </c>
      <c r="CF2009" s="26">
        <f t="shared" si="8152"/>
        <v>0</v>
      </c>
      <c r="CG2009" s="26">
        <f t="shared" si="8333"/>
        <v>0</v>
      </c>
      <c r="CH2009" s="26">
        <f t="shared" si="8334"/>
        <v>0</v>
      </c>
      <c r="CI2009" s="26">
        <f t="shared" si="8335"/>
        <v>0</v>
      </c>
      <c r="CJ2009" s="26">
        <f t="shared" si="8153"/>
        <v>0</v>
      </c>
      <c r="CK2009" s="26">
        <f t="shared" si="8154"/>
        <v>0</v>
      </c>
      <c r="CL2009" s="26">
        <f t="shared" si="8155"/>
        <v>0</v>
      </c>
      <c r="CM2009" s="26">
        <f t="shared" si="8336"/>
        <v>0</v>
      </c>
      <c r="CN2009" s="26">
        <f t="shared" si="8337"/>
        <v>0</v>
      </c>
      <c r="CO2009" s="26">
        <f t="shared" si="8338"/>
        <v>0</v>
      </c>
      <c r="CP2009" s="26">
        <f t="shared" si="8156"/>
        <v>0</v>
      </c>
      <c r="CQ2009" s="26">
        <f t="shared" si="8157"/>
        <v>0</v>
      </c>
      <c r="CR2009" s="26">
        <f t="shared" si="8158"/>
        <v>0</v>
      </c>
      <c r="CS2009" s="26">
        <f t="shared" si="8339"/>
        <v>0</v>
      </c>
      <c r="CT2009" s="19">
        <v>0</v>
      </c>
      <c r="CU2009" s="35"/>
      <c r="CZ2009" s="1" t="s">
        <v>28</v>
      </c>
    </row>
    <row r="2010" spans="1:105" ht="31.2" hidden="1" x14ac:dyDescent="0.3">
      <c r="A2010" s="16" t="s">
        <v>1158</v>
      </c>
      <c r="B2010" s="17">
        <v>240</v>
      </c>
      <c r="C2010" s="16" t="s">
        <v>64</v>
      </c>
      <c r="D2010" s="16" t="s">
        <v>64</v>
      </c>
      <c r="E2010" s="34" t="s">
        <v>728</v>
      </c>
      <c r="F2010" s="37">
        <v>735</v>
      </c>
      <c r="G2010" s="37">
        <v>735</v>
      </c>
      <c r="H2010" s="37">
        <v>735</v>
      </c>
      <c r="I2010" s="37">
        <v>-735</v>
      </c>
      <c r="J2010" s="37">
        <v>-735</v>
      </c>
      <c r="K2010" s="37">
        <v>-735</v>
      </c>
      <c r="L2010" s="37">
        <f t="shared" si="8208"/>
        <v>0</v>
      </c>
      <c r="M2010" s="37">
        <f t="shared" si="8209"/>
        <v>0</v>
      </c>
      <c r="N2010" s="37">
        <f t="shared" si="8210"/>
        <v>0</v>
      </c>
      <c r="O2010" s="37"/>
      <c r="P2010" s="37"/>
      <c r="Q2010" s="37"/>
      <c r="R2010" s="37">
        <f t="shared" si="8211"/>
        <v>0</v>
      </c>
      <c r="S2010" s="37">
        <f t="shared" si="8212"/>
        <v>0</v>
      </c>
      <c r="T2010" s="37">
        <f t="shared" si="8213"/>
        <v>0</v>
      </c>
      <c r="U2010" s="37"/>
      <c r="V2010" s="37"/>
      <c r="W2010" s="37"/>
      <c r="X2010" s="37">
        <f t="shared" si="8214"/>
        <v>0</v>
      </c>
      <c r="Y2010" s="37">
        <f t="shared" si="8215"/>
        <v>0</v>
      </c>
      <c r="Z2010" s="37">
        <f t="shared" si="8216"/>
        <v>0</v>
      </c>
      <c r="AA2010" s="37"/>
      <c r="AB2010" s="37"/>
      <c r="AC2010" s="37"/>
      <c r="AD2010" s="37">
        <f t="shared" si="8217"/>
        <v>0</v>
      </c>
      <c r="AE2010" s="37">
        <f t="shared" si="8218"/>
        <v>0</v>
      </c>
      <c r="AF2010" s="37">
        <f t="shared" si="8219"/>
        <v>0</v>
      </c>
      <c r="AG2010" s="37"/>
      <c r="AH2010" s="37"/>
      <c r="AI2010" s="37"/>
      <c r="AJ2010" s="37">
        <f t="shared" si="8220"/>
        <v>0</v>
      </c>
      <c r="AK2010" s="37">
        <f t="shared" si="8221"/>
        <v>0</v>
      </c>
      <c r="AL2010" s="37">
        <f t="shared" si="8222"/>
        <v>0</v>
      </c>
      <c r="AM2010" s="37"/>
      <c r="AN2010" s="37"/>
      <c r="AO2010" s="37"/>
      <c r="AP2010" s="37">
        <f t="shared" si="8223"/>
        <v>0</v>
      </c>
      <c r="AQ2010" s="37">
        <f t="shared" si="8224"/>
        <v>0</v>
      </c>
      <c r="AR2010" s="37">
        <f t="shared" si="8225"/>
        <v>0</v>
      </c>
      <c r="AS2010" s="37"/>
      <c r="AT2010" s="37"/>
      <c r="AU2010" s="37"/>
      <c r="AV2010" s="37">
        <f t="shared" si="8226"/>
        <v>0</v>
      </c>
      <c r="AW2010" s="37">
        <f t="shared" si="8227"/>
        <v>0</v>
      </c>
      <c r="AX2010" s="37">
        <f t="shared" si="8228"/>
        <v>0</v>
      </c>
      <c r="AY2010" s="37"/>
      <c r="AZ2010" s="37"/>
      <c r="BA2010" s="37"/>
      <c r="BB2010" s="37">
        <f t="shared" si="8229"/>
        <v>0</v>
      </c>
      <c r="BC2010" s="37">
        <f t="shared" si="8230"/>
        <v>0</v>
      </c>
      <c r="BD2010" s="37">
        <f t="shared" si="8231"/>
        <v>0</v>
      </c>
      <c r="BE2010" s="37"/>
      <c r="BF2010" s="37"/>
      <c r="BG2010" s="37"/>
      <c r="BH2010" s="37">
        <f t="shared" si="8232"/>
        <v>0</v>
      </c>
      <c r="BI2010" s="37">
        <f t="shared" si="8233"/>
        <v>0</v>
      </c>
      <c r="BJ2010" s="37">
        <f t="shared" si="8234"/>
        <v>0</v>
      </c>
      <c r="BK2010" s="37"/>
      <c r="BL2010" s="37"/>
      <c r="BM2010" s="37"/>
      <c r="BN2010" s="37">
        <f t="shared" si="8235"/>
        <v>0</v>
      </c>
      <c r="BO2010" s="37">
        <f t="shared" si="8236"/>
        <v>0</v>
      </c>
      <c r="BP2010" s="37">
        <f t="shared" si="8237"/>
        <v>0</v>
      </c>
      <c r="BQ2010" s="37"/>
      <c r="BR2010" s="37"/>
      <c r="BS2010" s="26">
        <f t="shared" si="8238"/>
        <v>0</v>
      </c>
      <c r="BT2010" s="26">
        <f t="shared" si="8239"/>
        <v>0</v>
      </c>
      <c r="BU2010" s="26">
        <f t="shared" si="8240"/>
        <v>0</v>
      </c>
      <c r="BV2010" s="37"/>
      <c r="BW2010" s="37"/>
      <c r="BX2010" s="37">
        <f t="shared" si="8241"/>
        <v>0</v>
      </c>
      <c r="BY2010" s="37">
        <f t="shared" si="8242"/>
        <v>0</v>
      </c>
      <c r="BZ2010" s="37">
        <f t="shared" si="8243"/>
        <v>0</v>
      </c>
      <c r="CA2010" s="37"/>
      <c r="CB2010" s="37"/>
      <c r="CC2010" s="37"/>
      <c r="CD2010" s="37">
        <f t="shared" si="8150"/>
        <v>0</v>
      </c>
      <c r="CE2010" s="37">
        <f t="shared" si="8151"/>
        <v>0</v>
      </c>
      <c r="CF2010" s="37">
        <f t="shared" si="8152"/>
        <v>0</v>
      </c>
      <c r="CG2010" s="37"/>
      <c r="CH2010" s="37"/>
      <c r="CI2010" s="37"/>
      <c r="CJ2010" s="37">
        <f t="shared" si="8153"/>
        <v>0</v>
      </c>
      <c r="CK2010" s="37">
        <f t="shared" si="8154"/>
        <v>0</v>
      </c>
      <c r="CL2010" s="37">
        <f t="shared" si="8155"/>
        <v>0</v>
      </c>
      <c r="CM2010" s="37"/>
      <c r="CN2010" s="37"/>
      <c r="CO2010" s="37"/>
      <c r="CP2010" s="37">
        <f t="shared" si="8156"/>
        <v>0</v>
      </c>
      <c r="CQ2010" s="37">
        <f t="shared" si="8157"/>
        <v>0</v>
      </c>
      <c r="CR2010" s="37">
        <f t="shared" si="8158"/>
        <v>0</v>
      </c>
      <c r="CS2010" s="37"/>
      <c r="CT2010" s="19">
        <v>0</v>
      </c>
      <c r="CU2010" s="3">
        <v>59</v>
      </c>
    </row>
    <row r="2011" spans="1:105" ht="46.8" hidden="1" x14ac:dyDescent="0.3">
      <c r="A2011" s="16" t="s">
        <v>1160</v>
      </c>
      <c r="B2011" s="17"/>
      <c r="C2011" s="16"/>
      <c r="D2011" s="16"/>
      <c r="E2011" s="34" t="s">
        <v>1161</v>
      </c>
      <c r="F2011" s="26">
        <f t="shared" si="8293"/>
        <v>38810.6</v>
      </c>
      <c r="G2011" s="26">
        <f t="shared" si="8294"/>
        <v>38810.6</v>
      </c>
      <c r="H2011" s="26">
        <f t="shared" si="8295"/>
        <v>38810.6</v>
      </c>
      <c r="I2011" s="26">
        <f t="shared" si="8296"/>
        <v>0</v>
      </c>
      <c r="J2011" s="26">
        <f t="shared" si="8297"/>
        <v>0</v>
      </c>
      <c r="K2011" s="26">
        <f t="shared" si="8298"/>
        <v>0</v>
      </c>
      <c r="L2011" s="26">
        <f t="shared" si="8208"/>
        <v>38810.6</v>
      </c>
      <c r="M2011" s="26">
        <f t="shared" si="8209"/>
        <v>38810.6</v>
      </c>
      <c r="N2011" s="26">
        <f t="shared" si="8210"/>
        <v>38810.6</v>
      </c>
      <c r="O2011" s="26">
        <f t="shared" si="8299"/>
        <v>0</v>
      </c>
      <c r="P2011" s="26">
        <f t="shared" si="8300"/>
        <v>0</v>
      </c>
      <c r="Q2011" s="26">
        <f t="shared" si="8301"/>
        <v>0</v>
      </c>
      <c r="R2011" s="26">
        <f t="shared" si="8211"/>
        <v>38810.6</v>
      </c>
      <c r="S2011" s="26">
        <f t="shared" si="8212"/>
        <v>38810.6</v>
      </c>
      <c r="T2011" s="26">
        <f t="shared" si="8213"/>
        <v>38810.6</v>
      </c>
      <c r="U2011" s="26">
        <f t="shared" si="8302"/>
        <v>0</v>
      </c>
      <c r="V2011" s="26">
        <f t="shared" si="8303"/>
        <v>0</v>
      </c>
      <c r="W2011" s="26">
        <f t="shared" si="8304"/>
        <v>0</v>
      </c>
      <c r="X2011" s="26">
        <f t="shared" si="8214"/>
        <v>38810.6</v>
      </c>
      <c r="Y2011" s="26">
        <f t="shared" si="8215"/>
        <v>38810.6</v>
      </c>
      <c r="Z2011" s="26">
        <f t="shared" si="8216"/>
        <v>38810.6</v>
      </c>
      <c r="AA2011" s="26">
        <f t="shared" si="8305"/>
        <v>0</v>
      </c>
      <c r="AB2011" s="26">
        <f t="shared" si="8306"/>
        <v>0</v>
      </c>
      <c r="AC2011" s="26">
        <f t="shared" si="8307"/>
        <v>0</v>
      </c>
      <c r="AD2011" s="26">
        <f t="shared" si="8217"/>
        <v>38810.6</v>
      </c>
      <c r="AE2011" s="26">
        <f t="shared" si="8218"/>
        <v>38810.6</v>
      </c>
      <c r="AF2011" s="26">
        <f t="shared" si="8219"/>
        <v>38810.6</v>
      </c>
      <c r="AG2011" s="26">
        <f t="shared" si="8308"/>
        <v>0</v>
      </c>
      <c r="AH2011" s="26">
        <f t="shared" si="8309"/>
        <v>0</v>
      </c>
      <c r="AI2011" s="26">
        <f t="shared" si="8310"/>
        <v>0</v>
      </c>
      <c r="AJ2011" s="26">
        <f t="shared" si="8220"/>
        <v>38810.6</v>
      </c>
      <c r="AK2011" s="26">
        <f t="shared" si="8221"/>
        <v>38810.6</v>
      </c>
      <c r="AL2011" s="26">
        <f t="shared" si="8222"/>
        <v>38810.6</v>
      </c>
      <c r="AM2011" s="26">
        <f t="shared" si="8311"/>
        <v>0</v>
      </c>
      <c r="AN2011" s="26">
        <f t="shared" si="8312"/>
        <v>0</v>
      </c>
      <c r="AO2011" s="26">
        <f t="shared" si="8313"/>
        <v>0</v>
      </c>
      <c r="AP2011" s="26">
        <f t="shared" si="8223"/>
        <v>38810.6</v>
      </c>
      <c r="AQ2011" s="26">
        <f t="shared" si="8224"/>
        <v>38810.6</v>
      </c>
      <c r="AR2011" s="26">
        <f t="shared" si="8225"/>
        <v>38810.6</v>
      </c>
      <c r="AS2011" s="26">
        <f t="shared" si="8314"/>
        <v>0</v>
      </c>
      <c r="AT2011" s="26">
        <f t="shared" si="8315"/>
        <v>0</v>
      </c>
      <c r="AU2011" s="26">
        <f t="shared" si="8316"/>
        <v>0</v>
      </c>
      <c r="AV2011" s="26">
        <f t="shared" si="8226"/>
        <v>38810.6</v>
      </c>
      <c r="AW2011" s="26">
        <f t="shared" si="8227"/>
        <v>38810.6</v>
      </c>
      <c r="AX2011" s="26">
        <f t="shared" si="8228"/>
        <v>38810.6</v>
      </c>
      <c r="AY2011" s="26">
        <f t="shared" si="8317"/>
        <v>104.556</v>
      </c>
      <c r="AZ2011" s="26">
        <f t="shared" si="8318"/>
        <v>0</v>
      </c>
      <c r="BA2011" s="26">
        <f t="shared" si="8319"/>
        <v>0</v>
      </c>
      <c r="BB2011" s="26">
        <f t="shared" si="8229"/>
        <v>38915.155999999995</v>
      </c>
      <c r="BC2011" s="26">
        <f t="shared" si="8230"/>
        <v>38810.6</v>
      </c>
      <c r="BD2011" s="26">
        <f t="shared" si="8231"/>
        <v>38810.6</v>
      </c>
      <c r="BE2011" s="26">
        <f t="shared" si="8320"/>
        <v>0</v>
      </c>
      <c r="BF2011" s="26">
        <f t="shared" si="8321"/>
        <v>0</v>
      </c>
      <c r="BG2011" s="26">
        <f t="shared" si="8322"/>
        <v>0</v>
      </c>
      <c r="BH2011" s="26">
        <f t="shared" si="8232"/>
        <v>38915.155999999995</v>
      </c>
      <c r="BI2011" s="26">
        <f t="shared" si="8233"/>
        <v>38810.6</v>
      </c>
      <c r="BJ2011" s="26">
        <f t="shared" si="8234"/>
        <v>38810.6</v>
      </c>
      <c r="BK2011" s="26">
        <f t="shared" si="8323"/>
        <v>0</v>
      </c>
      <c r="BL2011" s="26">
        <f t="shared" si="8324"/>
        <v>0</v>
      </c>
      <c r="BM2011" s="26">
        <f t="shared" si="8325"/>
        <v>0</v>
      </c>
      <c r="BN2011" s="26">
        <f t="shared" si="8235"/>
        <v>38915.155999999995</v>
      </c>
      <c r="BO2011" s="26">
        <f t="shared" si="8236"/>
        <v>38810.6</v>
      </c>
      <c r="BP2011" s="26">
        <f t="shared" si="8237"/>
        <v>38810.6</v>
      </c>
      <c r="BQ2011" s="26">
        <f t="shared" si="8326"/>
        <v>0</v>
      </c>
      <c r="BR2011" s="26">
        <f t="shared" si="8327"/>
        <v>0</v>
      </c>
      <c r="BS2011" s="26">
        <f t="shared" si="8238"/>
        <v>38915.155999999995</v>
      </c>
      <c r="BT2011" s="26">
        <f t="shared" si="8239"/>
        <v>38810.6</v>
      </c>
      <c r="BU2011" s="26">
        <f t="shared" si="8240"/>
        <v>38810.6</v>
      </c>
      <c r="BV2011" s="26">
        <f t="shared" si="8328"/>
        <v>0</v>
      </c>
      <c r="BW2011" s="26">
        <f t="shared" si="8329"/>
        <v>0</v>
      </c>
      <c r="BX2011" s="26">
        <f t="shared" si="8241"/>
        <v>38915.155999999995</v>
      </c>
      <c r="BY2011" s="26">
        <f t="shared" si="8242"/>
        <v>38810.6</v>
      </c>
      <c r="BZ2011" s="26">
        <f t="shared" si="8243"/>
        <v>38810.6</v>
      </c>
      <c r="CA2011" s="26">
        <f t="shared" si="8330"/>
        <v>7225.9989999999998</v>
      </c>
      <c r="CB2011" s="26">
        <f t="shared" si="8331"/>
        <v>0</v>
      </c>
      <c r="CC2011" s="26">
        <f t="shared" si="8332"/>
        <v>0</v>
      </c>
      <c r="CD2011" s="26">
        <f t="shared" si="8150"/>
        <v>46141.154999999999</v>
      </c>
      <c r="CE2011" s="26">
        <f t="shared" si="8151"/>
        <v>38810.6</v>
      </c>
      <c r="CF2011" s="26">
        <f t="shared" si="8152"/>
        <v>38810.6</v>
      </c>
      <c r="CG2011" s="26">
        <f t="shared" si="8333"/>
        <v>0</v>
      </c>
      <c r="CH2011" s="26">
        <f t="shared" si="8334"/>
        <v>0</v>
      </c>
      <c r="CI2011" s="26">
        <f t="shared" si="8335"/>
        <v>0</v>
      </c>
      <c r="CJ2011" s="26">
        <f t="shared" si="8153"/>
        <v>46141.154999999999</v>
      </c>
      <c r="CK2011" s="26">
        <f t="shared" si="8154"/>
        <v>38810.6</v>
      </c>
      <c r="CL2011" s="26">
        <f t="shared" si="8155"/>
        <v>38810.6</v>
      </c>
      <c r="CM2011" s="26">
        <f t="shared" si="8336"/>
        <v>0</v>
      </c>
      <c r="CN2011" s="26">
        <f t="shared" si="8337"/>
        <v>0</v>
      </c>
      <c r="CO2011" s="26">
        <f t="shared" si="8338"/>
        <v>0</v>
      </c>
      <c r="CP2011" s="26">
        <f t="shared" si="8156"/>
        <v>46141.154999999999</v>
      </c>
      <c r="CQ2011" s="26">
        <f t="shared" si="8157"/>
        <v>38810.6</v>
      </c>
      <c r="CR2011" s="26">
        <f t="shared" si="8158"/>
        <v>38810.6</v>
      </c>
      <c r="CS2011" s="26">
        <f t="shared" si="8339"/>
        <v>0</v>
      </c>
      <c r="CT2011" s="19"/>
      <c r="CU2011" s="35"/>
      <c r="CX2011" s="1" t="s">
        <v>26</v>
      </c>
    </row>
    <row r="2012" spans="1:105" ht="46.8" hidden="1" x14ac:dyDescent="0.3">
      <c r="A2012" s="16" t="s">
        <v>1162</v>
      </c>
      <c r="B2012" s="17"/>
      <c r="C2012" s="16"/>
      <c r="D2012" s="16"/>
      <c r="E2012" s="34" t="s">
        <v>1163</v>
      </c>
      <c r="F2012" s="26">
        <f t="shared" si="8293"/>
        <v>38810.6</v>
      </c>
      <c r="G2012" s="26">
        <f t="shared" si="8294"/>
        <v>38810.6</v>
      </c>
      <c r="H2012" s="26">
        <f t="shared" si="8295"/>
        <v>38810.6</v>
      </c>
      <c r="I2012" s="26">
        <f t="shared" si="8296"/>
        <v>0</v>
      </c>
      <c r="J2012" s="26">
        <f t="shared" si="8297"/>
        <v>0</v>
      </c>
      <c r="K2012" s="26">
        <f t="shared" si="8298"/>
        <v>0</v>
      </c>
      <c r="L2012" s="26">
        <f t="shared" si="8208"/>
        <v>38810.6</v>
      </c>
      <c r="M2012" s="26">
        <f t="shared" si="8209"/>
        <v>38810.6</v>
      </c>
      <c r="N2012" s="26">
        <f t="shared" si="8210"/>
        <v>38810.6</v>
      </c>
      <c r="O2012" s="26">
        <f t="shared" si="8299"/>
        <v>0</v>
      </c>
      <c r="P2012" s="26">
        <f t="shared" si="8300"/>
        <v>0</v>
      </c>
      <c r="Q2012" s="26">
        <f t="shared" si="8301"/>
        <v>0</v>
      </c>
      <c r="R2012" s="26">
        <f t="shared" si="8211"/>
        <v>38810.6</v>
      </c>
      <c r="S2012" s="26">
        <f t="shared" si="8212"/>
        <v>38810.6</v>
      </c>
      <c r="T2012" s="26">
        <f t="shared" si="8213"/>
        <v>38810.6</v>
      </c>
      <c r="U2012" s="26">
        <f t="shared" si="8302"/>
        <v>0</v>
      </c>
      <c r="V2012" s="26">
        <f t="shared" si="8303"/>
        <v>0</v>
      </c>
      <c r="W2012" s="26">
        <f t="shared" si="8304"/>
        <v>0</v>
      </c>
      <c r="X2012" s="26">
        <f t="shared" si="8214"/>
        <v>38810.6</v>
      </c>
      <c r="Y2012" s="26">
        <f t="shared" si="8215"/>
        <v>38810.6</v>
      </c>
      <c r="Z2012" s="26">
        <f t="shared" si="8216"/>
        <v>38810.6</v>
      </c>
      <c r="AA2012" s="26">
        <f t="shared" si="8305"/>
        <v>0</v>
      </c>
      <c r="AB2012" s="26">
        <f t="shared" si="8306"/>
        <v>0</v>
      </c>
      <c r="AC2012" s="26">
        <f t="shared" si="8307"/>
        <v>0</v>
      </c>
      <c r="AD2012" s="26">
        <f t="shared" si="8217"/>
        <v>38810.6</v>
      </c>
      <c r="AE2012" s="26">
        <f t="shared" si="8218"/>
        <v>38810.6</v>
      </c>
      <c r="AF2012" s="26">
        <f t="shared" si="8219"/>
        <v>38810.6</v>
      </c>
      <c r="AG2012" s="26">
        <f t="shared" si="8308"/>
        <v>0</v>
      </c>
      <c r="AH2012" s="26">
        <f t="shared" si="8309"/>
        <v>0</v>
      </c>
      <c r="AI2012" s="26">
        <f t="shared" si="8310"/>
        <v>0</v>
      </c>
      <c r="AJ2012" s="26">
        <f t="shared" si="8220"/>
        <v>38810.6</v>
      </c>
      <c r="AK2012" s="26">
        <f t="shared" si="8221"/>
        <v>38810.6</v>
      </c>
      <c r="AL2012" s="26">
        <f t="shared" si="8222"/>
        <v>38810.6</v>
      </c>
      <c r="AM2012" s="26">
        <f t="shared" si="8311"/>
        <v>0</v>
      </c>
      <c r="AN2012" s="26">
        <f t="shared" si="8312"/>
        <v>0</v>
      </c>
      <c r="AO2012" s="26">
        <f t="shared" si="8313"/>
        <v>0</v>
      </c>
      <c r="AP2012" s="26">
        <f t="shared" si="8223"/>
        <v>38810.6</v>
      </c>
      <c r="AQ2012" s="26">
        <f t="shared" si="8224"/>
        <v>38810.6</v>
      </c>
      <c r="AR2012" s="26">
        <f t="shared" si="8225"/>
        <v>38810.6</v>
      </c>
      <c r="AS2012" s="26">
        <f t="shared" si="8314"/>
        <v>0</v>
      </c>
      <c r="AT2012" s="26">
        <f t="shared" si="8315"/>
        <v>0</v>
      </c>
      <c r="AU2012" s="26">
        <f t="shared" si="8316"/>
        <v>0</v>
      </c>
      <c r="AV2012" s="26">
        <f t="shared" si="8226"/>
        <v>38810.6</v>
      </c>
      <c r="AW2012" s="26">
        <f t="shared" si="8227"/>
        <v>38810.6</v>
      </c>
      <c r="AX2012" s="26">
        <f t="shared" si="8228"/>
        <v>38810.6</v>
      </c>
      <c r="AY2012" s="26">
        <f t="shared" si="8317"/>
        <v>104.556</v>
      </c>
      <c r="AZ2012" s="26">
        <f t="shared" si="8318"/>
        <v>0</v>
      </c>
      <c r="BA2012" s="26">
        <f t="shared" si="8319"/>
        <v>0</v>
      </c>
      <c r="BB2012" s="26">
        <f t="shared" si="8229"/>
        <v>38915.155999999995</v>
      </c>
      <c r="BC2012" s="26">
        <f t="shared" si="8230"/>
        <v>38810.6</v>
      </c>
      <c r="BD2012" s="26">
        <f t="shared" si="8231"/>
        <v>38810.6</v>
      </c>
      <c r="BE2012" s="26">
        <f t="shared" si="8320"/>
        <v>0</v>
      </c>
      <c r="BF2012" s="26">
        <f t="shared" si="8321"/>
        <v>0</v>
      </c>
      <c r="BG2012" s="26">
        <f t="shared" si="8322"/>
        <v>0</v>
      </c>
      <c r="BH2012" s="26">
        <f t="shared" si="8232"/>
        <v>38915.155999999995</v>
      </c>
      <c r="BI2012" s="26">
        <f t="shared" si="8233"/>
        <v>38810.6</v>
      </c>
      <c r="BJ2012" s="26">
        <f t="shared" si="8234"/>
        <v>38810.6</v>
      </c>
      <c r="BK2012" s="26">
        <f t="shared" si="8323"/>
        <v>0</v>
      </c>
      <c r="BL2012" s="26">
        <f t="shared" si="8324"/>
        <v>0</v>
      </c>
      <c r="BM2012" s="26">
        <f t="shared" si="8325"/>
        <v>0</v>
      </c>
      <c r="BN2012" s="26">
        <f t="shared" si="8235"/>
        <v>38915.155999999995</v>
      </c>
      <c r="BO2012" s="26">
        <f t="shared" si="8236"/>
        <v>38810.6</v>
      </c>
      <c r="BP2012" s="26">
        <f t="shared" si="8237"/>
        <v>38810.6</v>
      </c>
      <c r="BQ2012" s="26">
        <f t="shared" si="8326"/>
        <v>0</v>
      </c>
      <c r="BR2012" s="26">
        <f t="shared" si="8327"/>
        <v>0</v>
      </c>
      <c r="BS2012" s="26">
        <f t="shared" si="8238"/>
        <v>38915.155999999995</v>
      </c>
      <c r="BT2012" s="26">
        <f t="shared" si="8239"/>
        <v>38810.6</v>
      </c>
      <c r="BU2012" s="26">
        <f t="shared" si="8240"/>
        <v>38810.6</v>
      </c>
      <c r="BV2012" s="26">
        <f t="shared" si="8328"/>
        <v>0</v>
      </c>
      <c r="BW2012" s="26">
        <f t="shared" si="8329"/>
        <v>0</v>
      </c>
      <c r="BX2012" s="26">
        <f t="shared" si="8241"/>
        <v>38915.155999999995</v>
      </c>
      <c r="BY2012" s="26">
        <f t="shared" si="8242"/>
        <v>38810.6</v>
      </c>
      <c r="BZ2012" s="26">
        <f t="shared" si="8243"/>
        <v>38810.6</v>
      </c>
      <c r="CA2012" s="26">
        <f t="shared" si="8330"/>
        <v>7225.9989999999998</v>
      </c>
      <c r="CB2012" s="26">
        <f t="shared" si="8331"/>
        <v>0</v>
      </c>
      <c r="CC2012" s="26">
        <f t="shared" si="8332"/>
        <v>0</v>
      </c>
      <c r="CD2012" s="26">
        <f t="shared" si="8150"/>
        <v>46141.154999999999</v>
      </c>
      <c r="CE2012" s="26">
        <f t="shared" si="8151"/>
        <v>38810.6</v>
      </c>
      <c r="CF2012" s="26">
        <f t="shared" si="8152"/>
        <v>38810.6</v>
      </c>
      <c r="CG2012" s="26">
        <f t="shared" si="8333"/>
        <v>0</v>
      </c>
      <c r="CH2012" s="26">
        <f t="shared" si="8334"/>
        <v>0</v>
      </c>
      <c r="CI2012" s="26">
        <f t="shared" si="8335"/>
        <v>0</v>
      </c>
      <c r="CJ2012" s="26">
        <f t="shared" si="8153"/>
        <v>46141.154999999999</v>
      </c>
      <c r="CK2012" s="26">
        <f t="shared" si="8154"/>
        <v>38810.6</v>
      </c>
      <c r="CL2012" s="26">
        <f t="shared" si="8155"/>
        <v>38810.6</v>
      </c>
      <c r="CM2012" s="26">
        <f t="shared" si="8336"/>
        <v>0</v>
      </c>
      <c r="CN2012" s="26">
        <f t="shared" si="8337"/>
        <v>0</v>
      </c>
      <c r="CO2012" s="26">
        <f t="shared" si="8338"/>
        <v>0</v>
      </c>
      <c r="CP2012" s="26">
        <f t="shared" si="8156"/>
        <v>46141.154999999999</v>
      </c>
      <c r="CQ2012" s="26">
        <f t="shared" si="8157"/>
        <v>38810.6</v>
      </c>
      <c r="CR2012" s="26">
        <f t="shared" si="8158"/>
        <v>38810.6</v>
      </c>
      <c r="CS2012" s="26">
        <f t="shared" si="8339"/>
        <v>0</v>
      </c>
      <c r="CT2012" s="19"/>
      <c r="CU2012" s="35"/>
      <c r="DA2012" s="1" t="s">
        <v>29</v>
      </c>
    </row>
    <row r="2013" spans="1:105" hidden="1" x14ac:dyDescent="0.3">
      <c r="A2013" s="16" t="s">
        <v>1162</v>
      </c>
      <c r="B2013" s="17">
        <v>800</v>
      </c>
      <c r="C2013" s="16"/>
      <c r="D2013" s="16"/>
      <c r="E2013" s="34" t="s">
        <v>52</v>
      </c>
      <c r="F2013" s="26">
        <f t="shared" ref="F2013:K2013" si="8340">F2014+F2016</f>
        <v>38810.6</v>
      </c>
      <c r="G2013" s="26">
        <f t="shared" si="8340"/>
        <v>38810.6</v>
      </c>
      <c r="H2013" s="26">
        <f t="shared" si="8340"/>
        <v>38810.6</v>
      </c>
      <c r="I2013" s="26">
        <f t="shared" si="8340"/>
        <v>0</v>
      </c>
      <c r="J2013" s="26">
        <f t="shared" si="8340"/>
        <v>0</v>
      </c>
      <c r="K2013" s="26">
        <f t="shared" si="8340"/>
        <v>0</v>
      </c>
      <c r="L2013" s="26">
        <f t="shared" si="8208"/>
        <v>38810.6</v>
      </c>
      <c r="M2013" s="26">
        <f t="shared" si="8209"/>
        <v>38810.6</v>
      </c>
      <c r="N2013" s="26">
        <f t="shared" si="8210"/>
        <v>38810.6</v>
      </c>
      <c r="O2013" s="26">
        <f>O2014+O2016</f>
        <v>0</v>
      </c>
      <c r="P2013" s="26">
        <f>P2014+P2016</f>
        <v>0</v>
      </c>
      <c r="Q2013" s="26">
        <f>Q2014+Q2016</f>
        <v>0</v>
      </c>
      <c r="R2013" s="26">
        <f t="shared" si="8211"/>
        <v>38810.6</v>
      </c>
      <c r="S2013" s="26">
        <f t="shared" si="8212"/>
        <v>38810.6</v>
      </c>
      <c r="T2013" s="26">
        <f t="shared" si="8213"/>
        <v>38810.6</v>
      </c>
      <c r="U2013" s="26">
        <f>U2014+U2016</f>
        <v>0</v>
      </c>
      <c r="V2013" s="26">
        <f>V2014+V2016</f>
        <v>0</v>
      </c>
      <c r="W2013" s="26">
        <f>W2014+W2016</f>
        <v>0</v>
      </c>
      <c r="X2013" s="26">
        <f t="shared" si="8214"/>
        <v>38810.6</v>
      </c>
      <c r="Y2013" s="26">
        <f t="shared" si="8215"/>
        <v>38810.6</v>
      </c>
      <c r="Z2013" s="26">
        <f t="shared" si="8216"/>
        <v>38810.6</v>
      </c>
      <c r="AA2013" s="26">
        <f>AA2014+AA2016</f>
        <v>0</v>
      </c>
      <c r="AB2013" s="26">
        <f>AB2014+AB2016</f>
        <v>0</v>
      </c>
      <c r="AC2013" s="26">
        <f>AC2014+AC2016</f>
        <v>0</v>
      </c>
      <c r="AD2013" s="26">
        <f t="shared" si="8217"/>
        <v>38810.6</v>
      </c>
      <c r="AE2013" s="26">
        <f t="shared" si="8218"/>
        <v>38810.6</v>
      </c>
      <c r="AF2013" s="26">
        <f t="shared" si="8219"/>
        <v>38810.6</v>
      </c>
      <c r="AG2013" s="26">
        <f>AG2014+AG2016</f>
        <v>0</v>
      </c>
      <c r="AH2013" s="26">
        <f>AH2014+AH2016</f>
        <v>0</v>
      </c>
      <c r="AI2013" s="26">
        <f>AI2014+AI2016</f>
        <v>0</v>
      </c>
      <c r="AJ2013" s="26">
        <f t="shared" si="8220"/>
        <v>38810.6</v>
      </c>
      <c r="AK2013" s="26">
        <f t="shared" si="8221"/>
        <v>38810.6</v>
      </c>
      <c r="AL2013" s="26">
        <f t="shared" si="8222"/>
        <v>38810.6</v>
      </c>
      <c r="AM2013" s="26">
        <f>AM2014+AM2016</f>
        <v>0</v>
      </c>
      <c r="AN2013" s="26">
        <f>AN2014+AN2016</f>
        <v>0</v>
      </c>
      <c r="AO2013" s="26">
        <f>AO2014+AO2016</f>
        <v>0</v>
      </c>
      <c r="AP2013" s="26">
        <f t="shared" si="8223"/>
        <v>38810.6</v>
      </c>
      <c r="AQ2013" s="26">
        <f t="shared" si="8224"/>
        <v>38810.6</v>
      </c>
      <c r="AR2013" s="26">
        <f t="shared" si="8225"/>
        <v>38810.6</v>
      </c>
      <c r="AS2013" s="26">
        <f>AS2014+AS2016</f>
        <v>0</v>
      </c>
      <c r="AT2013" s="26">
        <f>AT2014+AT2016</f>
        <v>0</v>
      </c>
      <c r="AU2013" s="26">
        <f>AU2014+AU2016</f>
        <v>0</v>
      </c>
      <c r="AV2013" s="26">
        <f t="shared" si="8226"/>
        <v>38810.6</v>
      </c>
      <c r="AW2013" s="26">
        <f t="shared" si="8227"/>
        <v>38810.6</v>
      </c>
      <c r="AX2013" s="26">
        <f t="shared" si="8228"/>
        <v>38810.6</v>
      </c>
      <c r="AY2013" s="26">
        <f>AY2014+AY2016</f>
        <v>104.556</v>
      </c>
      <c r="AZ2013" s="26">
        <f>AZ2014+AZ2016</f>
        <v>0</v>
      </c>
      <c r="BA2013" s="26">
        <f>BA2014+BA2016</f>
        <v>0</v>
      </c>
      <c r="BB2013" s="26">
        <f t="shared" si="8229"/>
        <v>38915.155999999995</v>
      </c>
      <c r="BC2013" s="26">
        <f t="shared" si="8230"/>
        <v>38810.6</v>
      </c>
      <c r="BD2013" s="26">
        <f t="shared" si="8231"/>
        <v>38810.6</v>
      </c>
      <c r="BE2013" s="26">
        <f>BE2014+BE2016</f>
        <v>0</v>
      </c>
      <c r="BF2013" s="26">
        <f>BF2014+BF2016</f>
        <v>0</v>
      </c>
      <c r="BG2013" s="26">
        <f>BG2014+BG2016</f>
        <v>0</v>
      </c>
      <c r="BH2013" s="26">
        <f t="shared" si="8232"/>
        <v>38915.155999999995</v>
      </c>
      <c r="BI2013" s="26">
        <f t="shared" si="8233"/>
        <v>38810.6</v>
      </c>
      <c r="BJ2013" s="26">
        <f t="shared" si="8234"/>
        <v>38810.6</v>
      </c>
      <c r="BK2013" s="26">
        <f>BK2014+BK2016</f>
        <v>0</v>
      </c>
      <c r="BL2013" s="26">
        <f>BL2014+BL2016</f>
        <v>0</v>
      </c>
      <c r="BM2013" s="26">
        <f>BM2014+BM2016</f>
        <v>0</v>
      </c>
      <c r="BN2013" s="26">
        <f t="shared" si="8235"/>
        <v>38915.155999999995</v>
      </c>
      <c r="BO2013" s="26">
        <f t="shared" si="8236"/>
        <v>38810.6</v>
      </c>
      <c r="BP2013" s="26">
        <f t="shared" si="8237"/>
        <v>38810.6</v>
      </c>
      <c r="BQ2013" s="26">
        <f>BQ2014+BQ2016</f>
        <v>0</v>
      </c>
      <c r="BR2013" s="26">
        <f>BR2014+BR2016</f>
        <v>0</v>
      </c>
      <c r="BS2013" s="26">
        <f t="shared" si="8238"/>
        <v>38915.155999999995</v>
      </c>
      <c r="BT2013" s="26">
        <f t="shared" si="8239"/>
        <v>38810.6</v>
      </c>
      <c r="BU2013" s="26">
        <f t="shared" si="8240"/>
        <v>38810.6</v>
      </c>
      <c r="BV2013" s="26">
        <f>BV2014+BV2016</f>
        <v>0</v>
      </c>
      <c r="BW2013" s="26">
        <f>BW2014+BW2016</f>
        <v>0</v>
      </c>
      <c r="BX2013" s="26">
        <f t="shared" si="8241"/>
        <v>38915.155999999995</v>
      </c>
      <c r="BY2013" s="26">
        <f t="shared" si="8242"/>
        <v>38810.6</v>
      </c>
      <c r="BZ2013" s="26">
        <f t="shared" si="8243"/>
        <v>38810.6</v>
      </c>
      <c r="CA2013" s="26">
        <f>CA2014+CA2016</f>
        <v>7225.9989999999998</v>
      </c>
      <c r="CB2013" s="26">
        <f>CB2014+CB2016</f>
        <v>0</v>
      </c>
      <c r="CC2013" s="26">
        <f>CC2014+CC2016</f>
        <v>0</v>
      </c>
      <c r="CD2013" s="26">
        <f t="shared" si="8150"/>
        <v>46141.154999999999</v>
      </c>
      <c r="CE2013" s="26">
        <f t="shared" si="8151"/>
        <v>38810.6</v>
      </c>
      <c r="CF2013" s="26">
        <f t="shared" si="8152"/>
        <v>38810.6</v>
      </c>
      <c r="CG2013" s="26">
        <f>CG2014+CG2016</f>
        <v>0</v>
      </c>
      <c r="CH2013" s="26">
        <f>CH2014+CH2016</f>
        <v>0</v>
      </c>
      <c r="CI2013" s="26">
        <f>CI2014+CI2016</f>
        <v>0</v>
      </c>
      <c r="CJ2013" s="26">
        <f t="shared" si="8153"/>
        <v>46141.154999999999</v>
      </c>
      <c r="CK2013" s="26">
        <f t="shared" si="8154"/>
        <v>38810.6</v>
      </c>
      <c r="CL2013" s="26">
        <f t="shared" si="8155"/>
        <v>38810.6</v>
      </c>
      <c r="CM2013" s="26">
        <f>CM2014+CM2016</f>
        <v>0</v>
      </c>
      <c r="CN2013" s="26">
        <f>CN2014+CN2016</f>
        <v>0</v>
      </c>
      <c r="CO2013" s="26">
        <f>CO2014+CO2016</f>
        <v>0</v>
      </c>
      <c r="CP2013" s="26">
        <f t="shared" si="8156"/>
        <v>46141.154999999999</v>
      </c>
      <c r="CQ2013" s="26">
        <f t="shared" si="8157"/>
        <v>38810.6</v>
      </c>
      <c r="CR2013" s="26">
        <f t="shared" si="8158"/>
        <v>38810.6</v>
      </c>
      <c r="CS2013" s="26">
        <f>CS2014+CS2016</f>
        <v>0</v>
      </c>
      <c r="CT2013" s="19"/>
      <c r="CU2013" s="35"/>
      <c r="CY2013" s="1" t="s">
        <v>27</v>
      </c>
    </row>
    <row r="2014" spans="1:105" ht="78" hidden="1" x14ac:dyDescent="0.3">
      <c r="A2014" s="16" t="s">
        <v>1162</v>
      </c>
      <c r="B2014" s="17">
        <v>810</v>
      </c>
      <c r="C2014" s="16"/>
      <c r="D2014" s="16"/>
      <c r="E2014" s="34" t="s">
        <v>411</v>
      </c>
      <c r="F2014" s="26">
        <f t="shared" ref="F2014:K2014" si="8341">F2015</f>
        <v>38810.6</v>
      </c>
      <c r="G2014" s="26">
        <f t="shared" si="8341"/>
        <v>38810.6</v>
      </c>
      <c r="H2014" s="26">
        <f t="shared" si="8341"/>
        <v>38810.6</v>
      </c>
      <c r="I2014" s="26">
        <f t="shared" si="8341"/>
        <v>0</v>
      </c>
      <c r="J2014" s="26">
        <f t="shared" si="8341"/>
        <v>0</v>
      </c>
      <c r="K2014" s="26">
        <f t="shared" si="8341"/>
        <v>0</v>
      </c>
      <c r="L2014" s="26">
        <f t="shared" si="8208"/>
        <v>38810.6</v>
      </c>
      <c r="M2014" s="26">
        <f t="shared" si="8209"/>
        <v>38810.6</v>
      </c>
      <c r="N2014" s="26">
        <f t="shared" si="8210"/>
        <v>38810.6</v>
      </c>
      <c r="O2014" s="26">
        <f>O2015</f>
        <v>0</v>
      </c>
      <c r="P2014" s="26">
        <f>P2015</f>
        <v>0</v>
      </c>
      <c r="Q2014" s="26">
        <f>Q2015</f>
        <v>0</v>
      </c>
      <c r="R2014" s="26">
        <f t="shared" si="8211"/>
        <v>38810.6</v>
      </c>
      <c r="S2014" s="26">
        <f t="shared" si="8212"/>
        <v>38810.6</v>
      </c>
      <c r="T2014" s="26">
        <f t="shared" si="8213"/>
        <v>38810.6</v>
      </c>
      <c r="U2014" s="26">
        <f>U2015</f>
        <v>0</v>
      </c>
      <c r="V2014" s="26">
        <f>V2015</f>
        <v>0</v>
      </c>
      <c r="W2014" s="26">
        <f>W2015</f>
        <v>0</v>
      </c>
      <c r="X2014" s="26">
        <f t="shared" si="8214"/>
        <v>38810.6</v>
      </c>
      <c r="Y2014" s="26">
        <f t="shared" si="8215"/>
        <v>38810.6</v>
      </c>
      <c r="Z2014" s="26">
        <f t="shared" si="8216"/>
        <v>38810.6</v>
      </c>
      <c r="AA2014" s="26">
        <f>AA2015</f>
        <v>0</v>
      </c>
      <c r="AB2014" s="26">
        <f>AB2015</f>
        <v>0</v>
      </c>
      <c r="AC2014" s="26">
        <f>AC2015</f>
        <v>0</v>
      </c>
      <c r="AD2014" s="26">
        <f t="shared" si="8217"/>
        <v>38810.6</v>
      </c>
      <c r="AE2014" s="26">
        <f t="shared" si="8218"/>
        <v>38810.6</v>
      </c>
      <c r="AF2014" s="26">
        <f t="shared" si="8219"/>
        <v>38810.6</v>
      </c>
      <c r="AG2014" s="26">
        <f>AG2015</f>
        <v>0</v>
      </c>
      <c r="AH2014" s="26">
        <f>AH2015</f>
        <v>0</v>
      </c>
      <c r="AI2014" s="26">
        <f>AI2015</f>
        <v>0</v>
      </c>
      <c r="AJ2014" s="26">
        <f t="shared" si="8220"/>
        <v>38810.6</v>
      </c>
      <c r="AK2014" s="26">
        <f t="shared" si="8221"/>
        <v>38810.6</v>
      </c>
      <c r="AL2014" s="26">
        <f t="shared" si="8222"/>
        <v>38810.6</v>
      </c>
      <c r="AM2014" s="26">
        <f>AM2015</f>
        <v>0</v>
      </c>
      <c r="AN2014" s="26">
        <f>AN2015</f>
        <v>0</v>
      </c>
      <c r="AO2014" s="26">
        <f>AO2015</f>
        <v>0</v>
      </c>
      <c r="AP2014" s="26">
        <f t="shared" si="8223"/>
        <v>38810.6</v>
      </c>
      <c r="AQ2014" s="26">
        <f t="shared" si="8224"/>
        <v>38810.6</v>
      </c>
      <c r="AR2014" s="26">
        <f t="shared" si="8225"/>
        <v>38810.6</v>
      </c>
      <c r="AS2014" s="26">
        <f>AS2015</f>
        <v>0</v>
      </c>
      <c r="AT2014" s="26">
        <f>AT2015</f>
        <v>0</v>
      </c>
      <c r="AU2014" s="26">
        <f>AU2015</f>
        <v>0</v>
      </c>
      <c r="AV2014" s="26">
        <f t="shared" si="8226"/>
        <v>38810.6</v>
      </c>
      <c r="AW2014" s="26">
        <f t="shared" si="8227"/>
        <v>38810.6</v>
      </c>
      <c r="AX2014" s="26">
        <f t="shared" si="8228"/>
        <v>38810.6</v>
      </c>
      <c r="AY2014" s="26">
        <f>AY2015</f>
        <v>0</v>
      </c>
      <c r="AZ2014" s="26">
        <f>AZ2015</f>
        <v>0</v>
      </c>
      <c r="BA2014" s="26">
        <f>BA2015</f>
        <v>0</v>
      </c>
      <c r="BB2014" s="26">
        <f t="shared" si="8229"/>
        <v>38810.6</v>
      </c>
      <c r="BC2014" s="26">
        <f t="shared" si="8230"/>
        <v>38810.6</v>
      </c>
      <c r="BD2014" s="26">
        <f t="shared" si="8231"/>
        <v>38810.6</v>
      </c>
      <c r="BE2014" s="26">
        <f>BE2015</f>
        <v>0</v>
      </c>
      <c r="BF2014" s="26">
        <f>BF2015</f>
        <v>0</v>
      </c>
      <c r="BG2014" s="26">
        <f>BG2015</f>
        <v>0</v>
      </c>
      <c r="BH2014" s="26">
        <f t="shared" si="8232"/>
        <v>38810.6</v>
      </c>
      <c r="BI2014" s="26">
        <f t="shared" si="8233"/>
        <v>38810.6</v>
      </c>
      <c r="BJ2014" s="26">
        <f t="shared" si="8234"/>
        <v>38810.6</v>
      </c>
      <c r="BK2014" s="26">
        <f>BK2015</f>
        <v>0</v>
      </c>
      <c r="BL2014" s="26">
        <f>BL2015</f>
        <v>0</v>
      </c>
      <c r="BM2014" s="26">
        <f>BM2015</f>
        <v>0</v>
      </c>
      <c r="BN2014" s="26">
        <f t="shared" si="8235"/>
        <v>38810.6</v>
      </c>
      <c r="BO2014" s="26">
        <f t="shared" si="8236"/>
        <v>38810.6</v>
      </c>
      <c r="BP2014" s="26">
        <f t="shared" si="8237"/>
        <v>38810.6</v>
      </c>
      <c r="BQ2014" s="26">
        <f>BQ2015</f>
        <v>0</v>
      </c>
      <c r="BR2014" s="26">
        <f>BR2015</f>
        <v>0</v>
      </c>
      <c r="BS2014" s="26">
        <f t="shared" si="8238"/>
        <v>38810.6</v>
      </c>
      <c r="BT2014" s="26">
        <f t="shared" si="8239"/>
        <v>38810.6</v>
      </c>
      <c r="BU2014" s="26">
        <f t="shared" si="8240"/>
        <v>38810.6</v>
      </c>
      <c r="BV2014" s="26">
        <f>BV2015</f>
        <v>0</v>
      </c>
      <c r="BW2014" s="26">
        <f>BW2015</f>
        <v>0</v>
      </c>
      <c r="BX2014" s="26">
        <f t="shared" si="8241"/>
        <v>38810.6</v>
      </c>
      <c r="BY2014" s="26">
        <f t="shared" si="8242"/>
        <v>38810.6</v>
      </c>
      <c r="BZ2014" s="26">
        <f t="shared" si="8243"/>
        <v>38810.6</v>
      </c>
      <c r="CA2014" s="26">
        <f>CA2015</f>
        <v>0</v>
      </c>
      <c r="CB2014" s="26">
        <f>CB2015</f>
        <v>0</v>
      </c>
      <c r="CC2014" s="26">
        <f>CC2015</f>
        <v>0</v>
      </c>
      <c r="CD2014" s="26">
        <f t="shared" si="8150"/>
        <v>38810.6</v>
      </c>
      <c r="CE2014" s="26">
        <f t="shared" si="8151"/>
        <v>38810.6</v>
      </c>
      <c r="CF2014" s="26">
        <f t="shared" si="8152"/>
        <v>38810.6</v>
      </c>
      <c r="CG2014" s="26">
        <f>CG2015</f>
        <v>0</v>
      </c>
      <c r="CH2014" s="26">
        <f>CH2015</f>
        <v>0</v>
      </c>
      <c r="CI2014" s="26">
        <f>CI2015</f>
        <v>0</v>
      </c>
      <c r="CJ2014" s="26">
        <f t="shared" si="8153"/>
        <v>38810.6</v>
      </c>
      <c r="CK2014" s="26">
        <f t="shared" si="8154"/>
        <v>38810.6</v>
      </c>
      <c r="CL2014" s="26">
        <f t="shared" si="8155"/>
        <v>38810.6</v>
      </c>
      <c r="CM2014" s="26">
        <f>CM2015</f>
        <v>0</v>
      </c>
      <c r="CN2014" s="26">
        <f>CN2015</f>
        <v>0</v>
      </c>
      <c r="CO2014" s="26">
        <f>CO2015</f>
        <v>0</v>
      </c>
      <c r="CP2014" s="26">
        <f t="shared" si="8156"/>
        <v>38810.6</v>
      </c>
      <c r="CQ2014" s="26">
        <f t="shared" si="8157"/>
        <v>38810.6</v>
      </c>
      <c r="CR2014" s="26">
        <f t="shared" si="8158"/>
        <v>38810.6</v>
      </c>
      <c r="CS2014" s="26">
        <f>CS2015</f>
        <v>0</v>
      </c>
      <c r="CT2014" s="19"/>
      <c r="CU2014" s="35"/>
      <c r="CZ2014" s="1" t="s">
        <v>28</v>
      </c>
    </row>
    <row r="2015" spans="1:105" hidden="1" x14ac:dyDescent="0.3">
      <c r="A2015" s="16" t="s">
        <v>1162</v>
      </c>
      <c r="B2015" s="17">
        <v>810</v>
      </c>
      <c r="C2015" s="16" t="s">
        <v>132</v>
      </c>
      <c r="D2015" s="16" t="s">
        <v>352</v>
      </c>
      <c r="E2015" s="34" t="s">
        <v>353</v>
      </c>
      <c r="F2015" s="26">
        <v>38810.6</v>
      </c>
      <c r="G2015" s="26">
        <v>38810.6</v>
      </c>
      <c r="H2015" s="26">
        <v>38810.6</v>
      </c>
      <c r="I2015" s="26"/>
      <c r="J2015" s="26"/>
      <c r="K2015" s="26"/>
      <c r="L2015" s="26">
        <f t="shared" si="8208"/>
        <v>38810.6</v>
      </c>
      <c r="M2015" s="26">
        <f t="shared" si="8209"/>
        <v>38810.6</v>
      </c>
      <c r="N2015" s="26">
        <f t="shared" si="8210"/>
        <v>38810.6</v>
      </c>
      <c r="O2015" s="26"/>
      <c r="P2015" s="26"/>
      <c r="Q2015" s="26"/>
      <c r="R2015" s="26">
        <f t="shared" si="8211"/>
        <v>38810.6</v>
      </c>
      <c r="S2015" s="26">
        <f t="shared" si="8212"/>
        <v>38810.6</v>
      </c>
      <c r="T2015" s="26">
        <f t="shared" si="8213"/>
        <v>38810.6</v>
      </c>
      <c r="U2015" s="26"/>
      <c r="V2015" s="26"/>
      <c r="W2015" s="26"/>
      <c r="X2015" s="26">
        <f t="shared" si="8214"/>
        <v>38810.6</v>
      </c>
      <c r="Y2015" s="26">
        <f t="shared" si="8215"/>
        <v>38810.6</v>
      </c>
      <c r="Z2015" s="26">
        <f t="shared" si="8216"/>
        <v>38810.6</v>
      </c>
      <c r="AA2015" s="26"/>
      <c r="AB2015" s="26"/>
      <c r="AC2015" s="26"/>
      <c r="AD2015" s="26">
        <f t="shared" si="8217"/>
        <v>38810.6</v>
      </c>
      <c r="AE2015" s="26">
        <f t="shared" si="8218"/>
        <v>38810.6</v>
      </c>
      <c r="AF2015" s="26">
        <f t="shared" si="8219"/>
        <v>38810.6</v>
      </c>
      <c r="AG2015" s="26"/>
      <c r="AH2015" s="26"/>
      <c r="AI2015" s="26"/>
      <c r="AJ2015" s="26">
        <f t="shared" si="8220"/>
        <v>38810.6</v>
      </c>
      <c r="AK2015" s="26">
        <f t="shared" si="8221"/>
        <v>38810.6</v>
      </c>
      <c r="AL2015" s="26">
        <f t="shared" si="8222"/>
        <v>38810.6</v>
      </c>
      <c r="AM2015" s="26"/>
      <c r="AN2015" s="26"/>
      <c r="AO2015" s="26"/>
      <c r="AP2015" s="26">
        <f t="shared" si="8223"/>
        <v>38810.6</v>
      </c>
      <c r="AQ2015" s="26">
        <f t="shared" si="8224"/>
        <v>38810.6</v>
      </c>
      <c r="AR2015" s="26">
        <f t="shared" si="8225"/>
        <v>38810.6</v>
      </c>
      <c r="AS2015" s="26"/>
      <c r="AT2015" s="26"/>
      <c r="AU2015" s="26"/>
      <c r="AV2015" s="26">
        <f t="shared" si="8226"/>
        <v>38810.6</v>
      </c>
      <c r="AW2015" s="26">
        <f t="shared" si="8227"/>
        <v>38810.6</v>
      </c>
      <c r="AX2015" s="26">
        <f t="shared" si="8228"/>
        <v>38810.6</v>
      </c>
      <c r="AY2015" s="26"/>
      <c r="AZ2015" s="26"/>
      <c r="BA2015" s="26"/>
      <c r="BB2015" s="26">
        <f t="shared" si="8229"/>
        <v>38810.6</v>
      </c>
      <c r="BC2015" s="26">
        <f t="shared" si="8230"/>
        <v>38810.6</v>
      </c>
      <c r="BD2015" s="26">
        <f t="shared" si="8231"/>
        <v>38810.6</v>
      </c>
      <c r="BE2015" s="26"/>
      <c r="BF2015" s="26"/>
      <c r="BG2015" s="26"/>
      <c r="BH2015" s="26">
        <f t="shared" si="8232"/>
        <v>38810.6</v>
      </c>
      <c r="BI2015" s="26">
        <f t="shared" si="8233"/>
        <v>38810.6</v>
      </c>
      <c r="BJ2015" s="26">
        <f t="shared" si="8234"/>
        <v>38810.6</v>
      </c>
      <c r="BK2015" s="26"/>
      <c r="BL2015" s="26"/>
      <c r="BM2015" s="26"/>
      <c r="BN2015" s="26">
        <f t="shared" si="8235"/>
        <v>38810.6</v>
      </c>
      <c r="BO2015" s="26">
        <f t="shared" si="8236"/>
        <v>38810.6</v>
      </c>
      <c r="BP2015" s="26">
        <f t="shared" si="8237"/>
        <v>38810.6</v>
      </c>
      <c r="BQ2015" s="26"/>
      <c r="BR2015" s="26"/>
      <c r="BS2015" s="26">
        <f t="shared" si="8238"/>
        <v>38810.6</v>
      </c>
      <c r="BT2015" s="26">
        <f t="shared" si="8239"/>
        <v>38810.6</v>
      </c>
      <c r="BU2015" s="26">
        <f t="shared" si="8240"/>
        <v>38810.6</v>
      </c>
      <c r="BV2015" s="26"/>
      <c r="BW2015" s="26"/>
      <c r="BX2015" s="26">
        <f t="shared" si="8241"/>
        <v>38810.6</v>
      </c>
      <c r="BY2015" s="26">
        <f t="shared" si="8242"/>
        <v>38810.6</v>
      </c>
      <c r="BZ2015" s="26">
        <f t="shared" si="8243"/>
        <v>38810.6</v>
      </c>
      <c r="CA2015" s="26"/>
      <c r="CB2015" s="26"/>
      <c r="CC2015" s="26"/>
      <c r="CD2015" s="26">
        <f t="shared" si="8150"/>
        <v>38810.6</v>
      </c>
      <c r="CE2015" s="26">
        <f t="shared" si="8151"/>
        <v>38810.6</v>
      </c>
      <c r="CF2015" s="26">
        <f t="shared" si="8152"/>
        <v>38810.6</v>
      </c>
      <c r="CG2015" s="26"/>
      <c r="CH2015" s="26"/>
      <c r="CI2015" s="26"/>
      <c r="CJ2015" s="26">
        <f t="shared" si="8153"/>
        <v>38810.6</v>
      </c>
      <c r="CK2015" s="26">
        <f t="shared" si="8154"/>
        <v>38810.6</v>
      </c>
      <c r="CL2015" s="26">
        <f t="shared" si="8155"/>
        <v>38810.6</v>
      </c>
      <c r="CM2015" s="26"/>
      <c r="CN2015" s="26"/>
      <c r="CO2015" s="26"/>
      <c r="CP2015" s="26">
        <f t="shared" si="8156"/>
        <v>38810.6</v>
      </c>
      <c r="CQ2015" s="26">
        <f t="shared" si="8157"/>
        <v>38810.6</v>
      </c>
      <c r="CR2015" s="26">
        <f t="shared" si="8158"/>
        <v>38810.6</v>
      </c>
      <c r="CS2015" s="26"/>
      <c r="CT2015" s="19"/>
      <c r="CU2015" s="35"/>
    </row>
    <row r="2016" spans="1:105" hidden="1" x14ac:dyDescent="0.3">
      <c r="A2016" s="16" t="s">
        <v>1162</v>
      </c>
      <c r="B2016" s="17">
        <v>830</v>
      </c>
      <c r="C2016" s="16"/>
      <c r="D2016" s="16"/>
      <c r="E2016" s="34" t="s">
        <v>1018</v>
      </c>
      <c r="F2016" s="26">
        <f t="shared" ref="F2016:K2016" si="8342">F2017</f>
        <v>0</v>
      </c>
      <c r="G2016" s="26">
        <f t="shared" si="8342"/>
        <v>0</v>
      </c>
      <c r="H2016" s="26">
        <f t="shared" si="8342"/>
        <v>0</v>
      </c>
      <c r="I2016" s="26">
        <f t="shared" si="8342"/>
        <v>0</v>
      </c>
      <c r="J2016" s="26">
        <f t="shared" si="8342"/>
        <v>0</v>
      </c>
      <c r="K2016" s="26">
        <f t="shared" si="8342"/>
        <v>0</v>
      </c>
      <c r="L2016" s="26">
        <f t="shared" si="8208"/>
        <v>0</v>
      </c>
      <c r="M2016" s="26">
        <f t="shared" si="8209"/>
        <v>0</v>
      </c>
      <c r="N2016" s="26">
        <f t="shared" si="8210"/>
        <v>0</v>
      </c>
      <c r="O2016" s="26">
        <f>O2017</f>
        <v>0</v>
      </c>
      <c r="P2016" s="26">
        <f>P2017</f>
        <v>0</v>
      </c>
      <c r="Q2016" s="26">
        <f>Q2017</f>
        <v>0</v>
      </c>
      <c r="R2016" s="26">
        <f t="shared" si="8211"/>
        <v>0</v>
      </c>
      <c r="S2016" s="26">
        <f t="shared" si="8212"/>
        <v>0</v>
      </c>
      <c r="T2016" s="26">
        <f t="shared" si="8213"/>
        <v>0</v>
      </c>
      <c r="U2016" s="26">
        <f>U2017</f>
        <v>0</v>
      </c>
      <c r="V2016" s="26">
        <f>V2017</f>
        <v>0</v>
      </c>
      <c r="W2016" s="26">
        <f>W2017</f>
        <v>0</v>
      </c>
      <c r="X2016" s="26">
        <f t="shared" si="8214"/>
        <v>0</v>
      </c>
      <c r="Y2016" s="26">
        <f t="shared" si="8215"/>
        <v>0</v>
      </c>
      <c r="Z2016" s="26">
        <f t="shared" si="8216"/>
        <v>0</v>
      </c>
      <c r="AA2016" s="26">
        <f>AA2017</f>
        <v>0</v>
      </c>
      <c r="AB2016" s="26">
        <f>AB2017</f>
        <v>0</v>
      </c>
      <c r="AC2016" s="26">
        <f>AC2017</f>
        <v>0</v>
      </c>
      <c r="AD2016" s="26">
        <f t="shared" si="8217"/>
        <v>0</v>
      </c>
      <c r="AE2016" s="26">
        <f t="shared" si="8218"/>
        <v>0</v>
      </c>
      <c r="AF2016" s="26">
        <f t="shared" si="8219"/>
        <v>0</v>
      </c>
      <c r="AG2016" s="26">
        <f>AG2017</f>
        <v>0</v>
      </c>
      <c r="AH2016" s="26">
        <f>AH2017</f>
        <v>0</v>
      </c>
      <c r="AI2016" s="26">
        <f>AI2017</f>
        <v>0</v>
      </c>
      <c r="AJ2016" s="26">
        <f t="shared" si="8220"/>
        <v>0</v>
      </c>
      <c r="AK2016" s="26">
        <f t="shared" si="8221"/>
        <v>0</v>
      </c>
      <c r="AL2016" s="26">
        <f t="shared" si="8222"/>
        <v>0</v>
      </c>
      <c r="AM2016" s="26">
        <f>AM2017</f>
        <v>0</v>
      </c>
      <c r="AN2016" s="26">
        <f>AN2017</f>
        <v>0</v>
      </c>
      <c r="AO2016" s="26">
        <f>AO2017</f>
        <v>0</v>
      </c>
      <c r="AP2016" s="26">
        <f t="shared" si="8223"/>
        <v>0</v>
      </c>
      <c r="AQ2016" s="26">
        <f t="shared" si="8224"/>
        <v>0</v>
      </c>
      <c r="AR2016" s="26">
        <f t="shared" si="8225"/>
        <v>0</v>
      </c>
      <c r="AS2016" s="26">
        <f>AS2017</f>
        <v>0</v>
      </c>
      <c r="AT2016" s="26">
        <f>AT2017</f>
        <v>0</v>
      </c>
      <c r="AU2016" s="26">
        <f>AU2017</f>
        <v>0</v>
      </c>
      <c r="AV2016" s="26">
        <f t="shared" si="8226"/>
        <v>0</v>
      </c>
      <c r="AW2016" s="26">
        <f t="shared" si="8227"/>
        <v>0</v>
      </c>
      <c r="AX2016" s="26">
        <f t="shared" si="8228"/>
        <v>0</v>
      </c>
      <c r="AY2016" s="26">
        <f>AY2017</f>
        <v>104.556</v>
      </c>
      <c r="AZ2016" s="26">
        <f>AZ2017</f>
        <v>0</v>
      </c>
      <c r="BA2016" s="26">
        <f>BA2017</f>
        <v>0</v>
      </c>
      <c r="BB2016" s="26">
        <f t="shared" si="8229"/>
        <v>104.556</v>
      </c>
      <c r="BC2016" s="26">
        <f t="shared" si="8230"/>
        <v>0</v>
      </c>
      <c r="BD2016" s="26">
        <f t="shared" si="8231"/>
        <v>0</v>
      </c>
      <c r="BE2016" s="26">
        <f>BE2017</f>
        <v>0</v>
      </c>
      <c r="BF2016" s="26">
        <f>BF2017</f>
        <v>0</v>
      </c>
      <c r="BG2016" s="26">
        <f>BG2017</f>
        <v>0</v>
      </c>
      <c r="BH2016" s="26">
        <f t="shared" si="8232"/>
        <v>104.556</v>
      </c>
      <c r="BI2016" s="26">
        <f t="shared" si="8233"/>
        <v>0</v>
      </c>
      <c r="BJ2016" s="26">
        <f t="shared" si="8234"/>
        <v>0</v>
      </c>
      <c r="BK2016" s="26">
        <f>BK2017</f>
        <v>0</v>
      </c>
      <c r="BL2016" s="26">
        <f>BL2017</f>
        <v>0</v>
      </c>
      <c r="BM2016" s="26">
        <f>BM2017</f>
        <v>0</v>
      </c>
      <c r="BN2016" s="26">
        <f t="shared" si="8235"/>
        <v>104.556</v>
      </c>
      <c r="BO2016" s="26">
        <f t="shared" si="8236"/>
        <v>0</v>
      </c>
      <c r="BP2016" s="26">
        <f t="shared" si="8237"/>
        <v>0</v>
      </c>
      <c r="BQ2016" s="26">
        <f>BQ2017</f>
        <v>0</v>
      </c>
      <c r="BR2016" s="26">
        <f>BR2017</f>
        <v>0</v>
      </c>
      <c r="BS2016" s="26">
        <f t="shared" si="8238"/>
        <v>104.556</v>
      </c>
      <c r="BT2016" s="26">
        <f t="shared" si="8239"/>
        <v>0</v>
      </c>
      <c r="BU2016" s="26">
        <f t="shared" si="8240"/>
        <v>0</v>
      </c>
      <c r="BV2016" s="26">
        <f>BV2017</f>
        <v>0</v>
      </c>
      <c r="BW2016" s="26">
        <f>BW2017</f>
        <v>0</v>
      </c>
      <c r="BX2016" s="26">
        <f t="shared" si="8241"/>
        <v>104.556</v>
      </c>
      <c r="BY2016" s="26">
        <f t="shared" si="8242"/>
        <v>0</v>
      </c>
      <c r="BZ2016" s="26">
        <f t="shared" si="8243"/>
        <v>0</v>
      </c>
      <c r="CA2016" s="26">
        <f>CA2017</f>
        <v>7225.9989999999998</v>
      </c>
      <c r="CB2016" s="26">
        <f>CB2017</f>
        <v>0</v>
      </c>
      <c r="CC2016" s="26">
        <f>CC2017</f>
        <v>0</v>
      </c>
      <c r="CD2016" s="26">
        <f t="shared" si="8150"/>
        <v>7330.5549999999994</v>
      </c>
      <c r="CE2016" s="26">
        <f t="shared" si="8151"/>
        <v>0</v>
      </c>
      <c r="CF2016" s="26">
        <f t="shared" si="8152"/>
        <v>0</v>
      </c>
      <c r="CG2016" s="26">
        <f>CG2017</f>
        <v>0</v>
      </c>
      <c r="CH2016" s="26">
        <f>CH2017</f>
        <v>0</v>
      </c>
      <c r="CI2016" s="26">
        <f>CI2017</f>
        <v>0</v>
      </c>
      <c r="CJ2016" s="26">
        <f t="shared" si="8153"/>
        <v>7330.5549999999994</v>
      </c>
      <c r="CK2016" s="26">
        <f t="shared" si="8154"/>
        <v>0</v>
      </c>
      <c r="CL2016" s="26">
        <f t="shared" si="8155"/>
        <v>0</v>
      </c>
      <c r="CM2016" s="26">
        <f>CM2017</f>
        <v>0</v>
      </c>
      <c r="CN2016" s="26">
        <f>CN2017</f>
        <v>0</v>
      </c>
      <c r="CO2016" s="26">
        <f>CO2017</f>
        <v>0</v>
      </c>
      <c r="CP2016" s="26">
        <f t="shared" si="8156"/>
        <v>7330.5549999999994</v>
      </c>
      <c r="CQ2016" s="26">
        <f t="shared" si="8157"/>
        <v>0</v>
      </c>
      <c r="CR2016" s="26">
        <f t="shared" si="8158"/>
        <v>0</v>
      </c>
      <c r="CS2016" s="26">
        <f>CS2017</f>
        <v>0</v>
      </c>
      <c r="CT2016" s="19"/>
      <c r="CU2016" s="35"/>
      <c r="CZ2016" s="1" t="s">
        <v>28</v>
      </c>
    </row>
    <row r="2017" spans="1:105" hidden="1" x14ac:dyDescent="0.3">
      <c r="A2017" s="16" t="s">
        <v>1162</v>
      </c>
      <c r="B2017" s="17">
        <v>830</v>
      </c>
      <c r="C2017" s="16" t="s">
        <v>132</v>
      </c>
      <c r="D2017" s="16" t="s">
        <v>352</v>
      </c>
      <c r="E2017" s="34" t="s">
        <v>353</v>
      </c>
      <c r="F2017" s="26"/>
      <c r="G2017" s="26"/>
      <c r="H2017" s="26"/>
      <c r="I2017" s="26"/>
      <c r="J2017" s="26"/>
      <c r="K2017" s="26"/>
      <c r="L2017" s="26">
        <f t="shared" si="8208"/>
        <v>0</v>
      </c>
      <c r="M2017" s="26">
        <f t="shared" si="8209"/>
        <v>0</v>
      </c>
      <c r="N2017" s="26">
        <f t="shared" si="8210"/>
        <v>0</v>
      </c>
      <c r="O2017" s="26"/>
      <c r="P2017" s="26"/>
      <c r="Q2017" s="26"/>
      <c r="R2017" s="26">
        <f t="shared" si="8211"/>
        <v>0</v>
      </c>
      <c r="S2017" s="26">
        <f t="shared" si="8212"/>
        <v>0</v>
      </c>
      <c r="T2017" s="26">
        <f t="shared" si="8213"/>
        <v>0</v>
      </c>
      <c r="U2017" s="26"/>
      <c r="V2017" s="26"/>
      <c r="W2017" s="26"/>
      <c r="X2017" s="26">
        <f t="shared" si="8214"/>
        <v>0</v>
      </c>
      <c r="Y2017" s="26">
        <f t="shared" si="8215"/>
        <v>0</v>
      </c>
      <c r="Z2017" s="26">
        <f t="shared" si="8216"/>
        <v>0</v>
      </c>
      <c r="AA2017" s="26"/>
      <c r="AB2017" s="26"/>
      <c r="AC2017" s="26"/>
      <c r="AD2017" s="26">
        <f t="shared" si="8217"/>
        <v>0</v>
      </c>
      <c r="AE2017" s="26">
        <f t="shared" si="8218"/>
        <v>0</v>
      </c>
      <c r="AF2017" s="26">
        <f t="shared" si="8219"/>
        <v>0</v>
      </c>
      <c r="AG2017" s="26"/>
      <c r="AH2017" s="26"/>
      <c r="AI2017" s="26"/>
      <c r="AJ2017" s="26">
        <f t="shared" si="8220"/>
        <v>0</v>
      </c>
      <c r="AK2017" s="26">
        <f t="shared" si="8221"/>
        <v>0</v>
      </c>
      <c r="AL2017" s="26">
        <f t="shared" si="8222"/>
        <v>0</v>
      </c>
      <c r="AM2017" s="26"/>
      <c r="AN2017" s="26"/>
      <c r="AO2017" s="26"/>
      <c r="AP2017" s="26">
        <f t="shared" si="8223"/>
        <v>0</v>
      </c>
      <c r="AQ2017" s="26">
        <f t="shared" si="8224"/>
        <v>0</v>
      </c>
      <c r="AR2017" s="26">
        <f t="shared" si="8225"/>
        <v>0</v>
      </c>
      <c r="AS2017" s="26"/>
      <c r="AT2017" s="26"/>
      <c r="AU2017" s="26"/>
      <c r="AV2017" s="26">
        <f t="shared" si="8226"/>
        <v>0</v>
      </c>
      <c r="AW2017" s="26">
        <f t="shared" si="8227"/>
        <v>0</v>
      </c>
      <c r="AX2017" s="26">
        <f t="shared" si="8228"/>
        <v>0</v>
      </c>
      <c r="AY2017" s="26">
        <v>104.556</v>
      </c>
      <c r="AZ2017" s="26"/>
      <c r="BA2017" s="26"/>
      <c r="BB2017" s="26">
        <f t="shared" si="8229"/>
        <v>104.556</v>
      </c>
      <c r="BC2017" s="26">
        <f t="shared" si="8230"/>
        <v>0</v>
      </c>
      <c r="BD2017" s="26">
        <f t="shared" si="8231"/>
        <v>0</v>
      </c>
      <c r="BE2017" s="26"/>
      <c r="BF2017" s="26"/>
      <c r="BG2017" s="26"/>
      <c r="BH2017" s="26">
        <f t="shared" si="8232"/>
        <v>104.556</v>
      </c>
      <c r="BI2017" s="26">
        <f t="shared" si="8233"/>
        <v>0</v>
      </c>
      <c r="BJ2017" s="26">
        <f t="shared" si="8234"/>
        <v>0</v>
      </c>
      <c r="BK2017" s="26"/>
      <c r="BL2017" s="26"/>
      <c r="BM2017" s="26"/>
      <c r="BN2017" s="26">
        <f t="shared" si="8235"/>
        <v>104.556</v>
      </c>
      <c r="BO2017" s="26">
        <f t="shared" si="8236"/>
        <v>0</v>
      </c>
      <c r="BP2017" s="26">
        <f t="shared" si="8237"/>
        <v>0</v>
      </c>
      <c r="BQ2017" s="26"/>
      <c r="BR2017" s="26"/>
      <c r="BS2017" s="26">
        <f t="shared" si="8238"/>
        <v>104.556</v>
      </c>
      <c r="BT2017" s="26">
        <f t="shared" si="8239"/>
        <v>0</v>
      </c>
      <c r="BU2017" s="26">
        <f t="shared" si="8240"/>
        <v>0</v>
      </c>
      <c r="BV2017" s="26"/>
      <c r="BW2017" s="26"/>
      <c r="BX2017" s="26">
        <f t="shared" si="8241"/>
        <v>104.556</v>
      </c>
      <c r="BY2017" s="26">
        <f t="shared" si="8242"/>
        <v>0</v>
      </c>
      <c r="BZ2017" s="26">
        <f t="shared" si="8243"/>
        <v>0</v>
      </c>
      <c r="CA2017" s="26">
        <v>7225.9989999999998</v>
      </c>
      <c r="CB2017" s="26"/>
      <c r="CC2017" s="26"/>
      <c r="CD2017" s="26">
        <f t="shared" si="8150"/>
        <v>7330.5549999999994</v>
      </c>
      <c r="CE2017" s="26">
        <f t="shared" si="8151"/>
        <v>0</v>
      </c>
      <c r="CF2017" s="26">
        <f t="shared" si="8152"/>
        <v>0</v>
      </c>
      <c r="CG2017" s="26"/>
      <c r="CH2017" s="26"/>
      <c r="CI2017" s="26"/>
      <c r="CJ2017" s="26">
        <f t="shared" si="8153"/>
        <v>7330.5549999999994</v>
      </c>
      <c r="CK2017" s="26">
        <f t="shared" si="8154"/>
        <v>0</v>
      </c>
      <c r="CL2017" s="26">
        <f t="shared" si="8155"/>
        <v>0</v>
      </c>
      <c r="CM2017" s="26"/>
      <c r="CN2017" s="26"/>
      <c r="CO2017" s="26"/>
      <c r="CP2017" s="26">
        <f t="shared" si="8156"/>
        <v>7330.5549999999994</v>
      </c>
      <c r="CQ2017" s="26">
        <f t="shared" si="8157"/>
        <v>0</v>
      </c>
      <c r="CR2017" s="26">
        <f t="shared" si="8158"/>
        <v>0</v>
      </c>
      <c r="CS2017" s="26"/>
      <c r="CT2017" s="19"/>
      <c r="CU2017" s="35"/>
    </row>
    <row r="2018" spans="1:105" ht="62.4" hidden="1" x14ac:dyDescent="0.3">
      <c r="A2018" s="16" t="s">
        <v>1164</v>
      </c>
      <c r="B2018" s="17"/>
      <c r="C2018" s="16"/>
      <c r="D2018" s="16"/>
      <c r="E2018" s="34" t="s">
        <v>1165</v>
      </c>
      <c r="F2018" s="26">
        <f t="shared" ref="F2018:K2018" si="8343">F2019</f>
        <v>97000</v>
      </c>
      <c r="G2018" s="26">
        <f t="shared" si="8343"/>
        <v>97000</v>
      </c>
      <c r="H2018" s="26">
        <f t="shared" si="8343"/>
        <v>97000</v>
      </c>
      <c r="I2018" s="26">
        <f t="shared" si="8343"/>
        <v>0</v>
      </c>
      <c r="J2018" s="26">
        <f t="shared" si="8343"/>
        <v>0</v>
      </c>
      <c r="K2018" s="26">
        <f t="shared" si="8343"/>
        <v>0</v>
      </c>
      <c r="L2018" s="26">
        <f t="shared" si="8208"/>
        <v>97000</v>
      </c>
      <c r="M2018" s="26">
        <f t="shared" si="8209"/>
        <v>97000</v>
      </c>
      <c r="N2018" s="26">
        <f t="shared" si="8210"/>
        <v>97000</v>
      </c>
      <c r="O2018" s="26">
        <f>O2019</f>
        <v>0</v>
      </c>
      <c r="P2018" s="26">
        <f>P2019</f>
        <v>0</v>
      </c>
      <c r="Q2018" s="26">
        <f>Q2019</f>
        <v>0</v>
      </c>
      <c r="R2018" s="26">
        <f t="shared" si="8211"/>
        <v>97000</v>
      </c>
      <c r="S2018" s="26">
        <f t="shared" si="8212"/>
        <v>97000</v>
      </c>
      <c r="T2018" s="26">
        <f t="shared" si="8213"/>
        <v>97000</v>
      </c>
      <c r="U2018" s="26">
        <f>U2019</f>
        <v>0</v>
      </c>
      <c r="V2018" s="26">
        <f>V2019</f>
        <v>0</v>
      </c>
      <c r="W2018" s="26">
        <f>W2019</f>
        <v>0</v>
      </c>
      <c r="X2018" s="26">
        <f t="shared" si="8214"/>
        <v>97000</v>
      </c>
      <c r="Y2018" s="26">
        <f t="shared" si="8215"/>
        <v>97000</v>
      </c>
      <c r="Z2018" s="26">
        <f t="shared" si="8216"/>
        <v>97000</v>
      </c>
      <c r="AA2018" s="26">
        <f>AA2019</f>
        <v>0</v>
      </c>
      <c r="AB2018" s="26">
        <f>AB2019</f>
        <v>0</v>
      </c>
      <c r="AC2018" s="26">
        <f>AC2019</f>
        <v>0</v>
      </c>
      <c r="AD2018" s="26">
        <f t="shared" si="8217"/>
        <v>97000</v>
      </c>
      <c r="AE2018" s="26">
        <f t="shared" si="8218"/>
        <v>97000</v>
      </c>
      <c r="AF2018" s="26">
        <f t="shared" si="8219"/>
        <v>97000</v>
      </c>
      <c r="AG2018" s="26">
        <f>AG2019</f>
        <v>0</v>
      </c>
      <c r="AH2018" s="26">
        <f>AH2019</f>
        <v>0</v>
      </c>
      <c r="AI2018" s="26">
        <f>AI2019</f>
        <v>0</v>
      </c>
      <c r="AJ2018" s="26">
        <f t="shared" si="8220"/>
        <v>97000</v>
      </c>
      <c r="AK2018" s="26">
        <f t="shared" si="8221"/>
        <v>97000</v>
      </c>
      <c r="AL2018" s="26">
        <f t="shared" si="8222"/>
        <v>97000</v>
      </c>
      <c r="AM2018" s="26">
        <f>AM2019</f>
        <v>0</v>
      </c>
      <c r="AN2018" s="26">
        <f>AN2019</f>
        <v>0</v>
      </c>
      <c r="AO2018" s="26">
        <f>AO2019</f>
        <v>0</v>
      </c>
      <c r="AP2018" s="26">
        <f t="shared" si="8223"/>
        <v>97000</v>
      </c>
      <c r="AQ2018" s="26">
        <f t="shared" si="8224"/>
        <v>97000</v>
      </c>
      <c r="AR2018" s="26">
        <f t="shared" si="8225"/>
        <v>97000</v>
      </c>
      <c r="AS2018" s="26">
        <f>AS2019</f>
        <v>0</v>
      </c>
      <c r="AT2018" s="26">
        <f>AT2019</f>
        <v>0</v>
      </c>
      <c r="AU2018" s="26">
        <f>AU2019</f>
        <v>0</v>
      </c>
      <c r="AV2018" s="26">
        <f t="shared" si="8226"/>
        <v>97000</v>
      </c>
      <c r="AW2018" s="26">
        <f t="shared" si="8227"/>
        <v>97000</v>
      </c>
      <c r="AX2018" s="26">
        <f t="shared" si="8228"/>
        <v>97000</v>
      </c>
      <c r="AY2018" s="26">
        <f>AY2019</f>
        <v>0</v>
      </c>
      <c r="AZ2018" s="26">
        <f>AZ2019</f>
        <v>0</v>
      </c>
      <c r="BA2018" s="26">
        <f>BA2019</f>
        <v>0</v>
      </c>
      <c r="BB2018" s="26">
        <f t="shared" si="8229"/>
        <v>97000</v>
      </c>
      <c r="BC2018" s="26">
        <f t="shared" si="8230"/>
        <v>97000</v>
      </c>
      <c r="BD2018" s="26">
        <f t="shared" si="8231"/>
        <v>97000</v>
      </c>
      <c r="BE2018" s="26">
        <f>BE2019</f>
        <v>0</v>
      </c>
      <c r="BF2018" s="26">
        <f>BF2019</f>
        <v>0</v>
      </c>
      <c r="BG2018" s="26">
        <f>BG2019</f>
        <v>0</v>
      </c>
      <c r="BH2018" s="26">
        <f t="shared" si="8232"/>
        <v>97000</v>
      </c>
      <c r="BI2018" s="26">
        <f t="shared" si="8233"/>
        <v>97000</v>
      </c>
      <c r="BJ2018" s="26">
        <f t="shared" si="8234"/>
        <v>97000</v>
      </c>
      <c r="BK2018" s="26">
        <f>BK2019</f>
        <v>0</v>
      </c>
      <c r="BL2018" s="26">
        <f>BL2019</f>
        <v>0</v>
      </c>
      <c r="BM2018" s="26">
        <f>BM2019</f>
        <v>0</v>
      </c>
      <c r="BN2018" s="26">
        <f t="shared" si="8235"/>
        <v>97000</v>
      </c>
      <c r="BO2018" s="26">
        <f t="shared" si="8236"/>
        <v>97000</v>
      </c>
      <c r="BP2018" s="26">
        <f t="shared" si="8237"/>
        <v>97000</v>
      </c>
      <c r="BQ2018" s="26">
        <f>BQ2019</f>
        <v>0</v>
      </c>
      <c r="BR2018" s="26">
        <f>BR2019</f>
        <v>0</v>
      </c>
      <c r="BS2018" s="26">
        <f t="shared" si="8238"/>
        <v>97000</v>
      </c>
      <c r="BT2018" s="26">
        <f t="shared" si="8239"/>
        <v>97000</v>
      </c>
      <c r="BU2018" s="26">
        <f t="shared" si="8240"/>
        <v>97000</v>
      </c>
      <c r="BV2018" s="26">
        <f>BV2019</f>
        <v>0</v>
      </c>
      <c r="BW2018" s="26">
        <f>BW2019</f>
        <v>0</v>
      </c>
      <c r="BX2018" s="26">
        <f t="shared" si="8241"/>
        <v>97000</v>
      </c>
      <c r="BY2018" s="26">
        <f t="shared" si="8242"/>
        <v>97000</v>
      </c>
      <c r="BZ2018" s="26">
        <f t="shared" si="8243"/>
        <v>97000</v>
      </c>
      <c r="CA2018" s="26">
        <f>CA2019</f>
        <v>0</v>
      </c>
      <c r="CB2018" s="26">
        <f>CB2019</f>
        <v>0</v>
      </c>
      <c r="CC2018" s="26">
        <f>CC2019</f>
        <v>0</v>
      </c>
      <c r="CD2018" s="26">
        <f t="shared" si="8150"/>
        <v>97000</v>
      </c>
      <c r="CE2018" s="26">
        <f t="shared" si="8151"/>
        <v>97000</v>
      </c>
      <c r="CF2018" s="26">
        <f t="shared" si="8152"/>
        <v>97000</v>
      </c>
      <c r="CG2018" s="26">
        <f>CG2019</f>
        <v>0</v>
      </c>
      <c r="CH2018" s="26">
        <f>CH2019</f>
        <v>0</v>
      </c>
      <c r="CI2018" s="26">
        <f>CI2019</f>
        <v>0</v>
      </c>
      <c r="CJ2018" s="26">
        <f t="shared" si="8153"/>
        <v>97000</v>
      </c>
      <c r="CK2018" s="26">
        <f t="shared" si="8154"/>
        <v>97000</v>
      </c>
      <c r="CL2018" s="26">
        <f t="shared" si="8155"/>
        <v>97000</v>
      </c>
      <c r="CM2018" s="26">
        <f>CM2019</f>
        <v>0</v>
      </c>
      <c r="CN2018" s="26">
        <f>CN2019</f>
        <v>0</v>
      </c>
      <c r="CO2018" s="26">
        <f>CO2019</f>
        <v>0</v>
      </c>
      <c r="CP2018" s="26">
        <f t="shared" si="8156"/>
        <v>97000</v>
      </c>
      <c r="CQ2018" s="26">
        <f t="shared" si="8157"/>
        <v>97000</v>
      </c>
      <c r="CR2018" s="26">
        <f t="shared" si="8158"/>
        <v>97000</v>
      </c>
      <c r="CS2018" s="26">
        <f>CS2019</f>
        <v>0</v>
      </c>
      <c r="CT2018" s="19"/>
      <c r="CU2018" s="35"/>
      <c r="CX2018" s="1" t="s">
        <v>26</v>
      </c>
    </row>
    <row r="2019" spans="1:105" ht="46.8" hidden="1" x14ac:dyDescent="0.3">
      <c r="A2019" s="16" t="s">
        <v>1166</v>
      </c>
      <c r="B2019" s="17"/>
      <c r="C2019" s="16"/>
      <c r="D2019" s="16"/>
      <c r="E2019" s="34" t="s">
        <v>1167</v>
      </c>
      <c r="F2019" s="26">
        <f t="shared" ref="F2019:K2019" si="8344">F2023+F2020</f>
        <v>97000</v>
      </c>
      <c r="G2019" s="26">
        <f t="shared" si="8344"/>
        <v>97000</v>
      </c>
      <c r="H2019" s="26">
        <f t="shared" si="8344"/>
        <v>97000</v>
      </c>
      <c r="I2019" s="26">
        <f t="shared" si="8344"/>
        <v>0</v>
      </c>
      <c r="J2019" s="26">
        <f t="shared" si="8344"/>
        <v>0</v>
      </c>
      <c r="K2019" s="26">
        <f t="shared" si="8344"/>
        <v>0</v>
      </c>
      <c r="L2019" s="26">
        <f t="shared" si="8208"/>
        <v>97000</v>
      </c>
      <c r="M2019" s="26">
        <f t="shared" si="8209"/>
        <v>97000</v>
      </c>
      <c r="N2019" s="26">
        <f t="shared" si="8210"/>
        <v>97000</v>
      </c>
      <c r="O2019" s="26">
        <f>O2023+O2020</f>
        <v>0</v>
      </c>
      <c r="P2019" s="26">
        <f>P2023+P2020</f>
        <v>0</v>
      </c>
      <c r="Q2019" s="26">
        <f>Q2023+Q2020</f>
        <v>0</v>
      </c>
      <c r="R2019" s="26">
        <f t="shared" si="8211"/>
        <v>97000</v>
      </c>
      <c r="S2019" s="26">
        <f t="shared" si="8212"/>
        <v>97000</v>
      </c>
      <c r="T2019" s="26">
        <f t="shared" si="8213"/>
        <v>97000</v>
      </c>
      <c r="U2019" s="26">
        <f>U2023+U2020</f>
        <v>0</v>
      </c>
      <c r="V2019" s="26">
        <f>V2023+V2020</f>
        <v>0</v>
      </c>
      <c r="W2019" s="26">
        <f>W2023+W2020</f>
        <v>0</v>
      </c>
      <c r="X2019" s="26">
        <f t="shared" si="8214"/>
        <v>97000</v>
      </c>
      <c r="Y2019" s="26">
        <f t="shared" si="8215"/>
        <v>97000</v>
      </c>
      <c r="Z2019" s="26">
        <f t="shared" si="8216"/>
        <v>97000</v>
      </c>
      <c r="AA2019" s="26">
        <f>AA2023+AA2020</f>
        <v>0</v>
      </c>
      <c r="AB2019" s="26">
        <f>AB2023+AB2020</f>
        <v>0</v>
      </c>
      <c r="AC2019" s="26">
        <f>AC2023+AC2020</f>
        <v>0</v>
      </c>
      <c r="AD2019" s="26">
        <f t="shared" si="8217"/>
        <v>97000</v>
      </c>
      <c r="AE2019" s="26">
        <f t="shared" si="8218"/>
        <v>97000</v>
      </c>
      <c r="AF2019" s="26">
        <f t="shared" si="8219"/>
        <v>97000</v>
      </c>
      <c r="AG2019" s="26">
        <f>AG2023+AG2020</f>
        <v>0</v>
      </c>
      <c r="AH2019" s="26">
        <f>AH2023+AH2020</f>
        <v>0</v>
      </c>
      <c r="AI2019" s="26">
        <f>AI2023+AI2020</f>
        <v>0</v>
      </c>
      <c r="AJ2019" s="26">
        <f t="shared" si="8220"/>
        <v>97000</v>
      </c>
      <c r="AK2019" s="26">
        <f t="shared" si="8221"/>
        <v>97000</v>
      </c>
      <c r="AL2019" s="26">
        <f t="shared" si="8222"/>
        <v>97000</v>
      </c>
      <c r="AM2019" s="26">
        <f>AM2023+AM2020</f>
        <v>0</v>
      </c>
      <c r="AN2019" s="26">
        <f>AN2023+AN2020</f>
        <v>0</v>
      </c>
      <c r="AO2019" s="26">
        <f>AO2023+AO2020</f>
        <v>0</v>
      </c>
      <c r="AP2019" s="26">
        <f t="shared" si="8223"/>
        <v>97000</v>
      </c>
      <c r="AQ2019" s="26">
        <f t="shared" si="8224"/>
        <v>97000</v>
      </c>
      <c r="AR2019" s="26">
        <f t="shared" si="8225"/>
        <v>97000</v>
      </c>
      <c r="AS2019" s="26">
        <f>AS2023+AS2020</f>
        <v>0</v>
      </c>
      <c r="AT2019" s="26">
        <f>AT2023+AT2020</f>
        <v>0</v>
      </c>
      <c r="AU2019" s="26">
        <f>AU2023+AU2020</f>
        <v>0</v>
      </c>
      <c r="AV2019" s="26">
        <f t="shared" si="8226"/>
        <v>97000</v>
      </c>
      <c r="AW2019" s="26">
        <f t="shared" si="8227"/>
        <v>97000</v>
      </c>
      <c r="AX2019" s="26">
        <f t="shared" si="8228"/>
        <v>97000</v>
      </c>
      <c r="AY2019" s="26">
        <f>AY2023+AY2020</f>
        <v>0</v>
      </c>
      <c r="AZ2019" s="26">
        <f>AZ2023+AZ2020</f>
        <v>0</v>
      </c>
      <c r="BA2019" s="26">
        <f>BA2023+BA2020</f>
        <v>0</v>
      </c>
      <c r="BB2019" s="26">
        <f t="shared" si="8229"/>
        <v>97000</v>
      </c>
      <c r="BC2019" s="26">
        <f t="shared" si="8230"/>
        <v>97000</v>
      </c>
      <c r="BD2019" s="26">
        <f t="shared" si="8231"/>
        <v>97000</v>
      </c>
      <c r="BE2019" s="26">
        <f>BE2023+BE2020</f>
        <v>0</v>
      </c>
      <c r="BF2019" s="26">
        <f>BF2023+BF2020</f>
        <v>0</v>
      </c>
      <c r="BG2019" s="26">
        <f>BG2023+BG2020</f>
        <v>0</v>
      </c>
      <c r="BH2019" s="26">
        <f t="shared" si="8232"/>
        <v>97000</v>
      </c>
      <c r="BI2019" s="26">
        <f t="shared" si="8233"/>
        <v>97000</v>
      </c>
      <c r="BJ2019" s="26">
        <f t="shared" si="8234"/>
        <v>97000</v>
      </c>
      <c r="BK2019" s="26">
        <f>BK2023+BK2020</f>
        <v>0</v>
      </c>
      <c r="BL2019" s="26">
        <f>BL2023+BL2020</f>
        <v>0</v>
      </c>
      <c r="BM2019" s="26">
        <f>BM2023+BM2020</f>
        <v>0</v>
      </c>
      <c r="BN2019" s="26">
        <f t="shared" si="8235"/>
        <v>97000</v>
      </c>
      <c r="BO2019" s="26">
        <f t="shared" si="8236"/>
        <v>97000</v>
      </c>
      <c r="BP2019" s="26">
        <f t="shared" si="8237"/>
        <v>97000</v>
      </c>
      <c r="BQ2019" s="26">
        <f>BQ2023+BQ2020</f>
        <v>0</v>
      </c>
      <c r="BR2019" s="26">
        <f>BR2023+BR2020</f>
        <v>0</v>
      </c>
      <c r="BS2019" s="26">
        <f t="shared" si="8238"/>
        <v>97000</v>
      </c>
      <c r="BT2019" s="26">
        <f t="shared" si="8239"/>
        <v>97000</v>
      </c>
      <c r="BU2019" s="26">
        <f t="shared" si="8240"/>
        <v>97000</v>
      </c>
      <c r="BV2019" s="26">
        <f>BV2023+BV2020</f>
        <v>0</v>
      </c>
      <c r="BW2019" s="26">
        <f>BW2023+BW2020</f>
        <v>0</v>
      </c>
      <c r="BX2019" s="26">
        <f t="shared" si="8241"/>
        <v>97000</v>
      </c>
      <c r="BY2019" s="26">
        <f t="shared" si="8242"/>
        <v>97000</v>
      </c>
      <c r="BZ2019" s="26">
        <f t="shared" si="8243"/>
        <v>97000</v>
      </c>
      <c r="CA2019" s="26">
        <f>CA2023+CA2020</f>
        <v>0</v>
      </c>
      <c r="CB2019" s="26">
        <f>CB2023+CB2020</f>
        <v>0</v>
      </c>
      <c r="CC2019" s="26">
        <f>CC2023+CC2020</f>
        <v>0</v>
      </c>
      <c r="CD2019" s="26">
        <f t="shared" si="8150"/>
        <v>97000</v>
      </c>
      <c r="CE2019" s="26">
        <f t="shared" si="8151"/>
        <v>97000</v>
      </c>
      <c r="CF2019" s="26">
        <f t="shared" si="8152"/>
        <v>97000</v>
      </c>
      <c r="CG2019" s="26">
        <f>CG2023+CG2020</f>
        <v>0</v>
      </c>
      <c r="CH2019" s="26">
        <f>CH2023+CH2020</f>
        <v>0</v>
      </c>
      <c r="CI2019" s="26">
        <f>CI2023+CI2020</f>
        <v>0</v>
      </c>
      <c r="CJ2019" s="26">
        <f t="shared" si="8153"/>
        <v>97000</v>
      </c>
      <c r="CK2019" s="26">
        <f t="shared" si="8154"/>
        <v>97000</v>
      </c>
      <c r="CL2019" s="26">
        <f t="shared" si="8155"/>
        <v>97000</v>
      </c>
      <c r="CM2019" s="26">
        <f>CM2023+CM2020</f>
        <v>0</v>
      </c>
      <c r="CN2019" s="26">
        <f>CN2023+CN2020</f>
        <v>0</v>
      </c>
      <c r="CO2019" s="26">
        <f>CO2023+CO2020</f>
        <v>0</v>
      </c>
      <c r="CP2019" s="26">
        <f t="shared" si="8156"/>
        <v>97000</v>
      </c>
      <c r="CQ2019" s="26">
        <f t="shared" si="8157"/>
        <v>97000</v>
      </c>
      <c r="CR2019" s="26">
        <f t="shared" si="8158"/>
        <v>97000</v>
      </c>
      <c r="CS2019" s="26">
        <f>CS2023+CS2020</f>
        <v>0</v>
      </c>
      <c r="CT2019" s="19"/>
      <c r="CU2019" s="35"/>
      <c r="DA2019" s="1" t="s">
        <v>29</v>
      </c>
    </row>
    <row r="2020" spans="1:105" ht="46.8" hidden="1" x14ac:dyDescent="0.3">
      <c r="A2020" s="16" t="s">
        <v>1166</v>
      </c>
      <c r="B2020" s="17">
        <v>600</v>
      </c>
      <c r="C2020" s="16"/>
      <c r="D2020" s="16"/>
      <c r="E2020" s="34" t="s">
        <v>43</v>
      </c>
      <c r="F2020" s="26">
        <f t="shared" ref="F2020:F2024" si="8345">F2021</f>
        <v>3490.1</v>
      </c>
      <c r="G2020" s="26">
        <f t="shared" ref="G2020:G2024" si="8346">G2021</f>
        <v>3490.1</v>
      </c>
      <c r="H2020" s="26">
        <f t="shared" ref="H2020:H2024" si="8347">H2021</f>
        <v>3490.1</v>
      </c>
      <c r="I2020" s="26">
        <f t="shared" ref="I2020:I2024" si="8348">I2021</f>
        <v>0</v>
      </c>
      <c r="J2020" s="26">
        <f t="shared" ref="J2020:J2024" si="8349">J2021</f>
        <v>0</v>
      </c>
      <c r="K2020" s="26">
        <f t="shared" ref="K2020:K2024" si="8350">K2021</f>
        <v>0</v>
      </c>
      <c r="L2020" s="26">
        <f t="shared" si="8208"/>
        <v>3490.1</v>
      </c>
      <c r="M2020" s="26">
        <f t="shared" si="8209"/>
        <v>3490.1</v>
      </c>
      <c r="N2020" s="26">
        <f t="shared" si="8210"/>
        <v>3490.1</v>
      </c>
      <c r="O2020" s="26">
        <f t="shared" ref="O2020:O2024" si="8351">O2021</f>
        <v>0</v>
      </c>
      <c r="P2020" s="26">
        <f t="shared" ref="P2020:P2024" si="8352">P2021</f>
        <v>0</v>
      </c>
      <c r="Q2020" s="26">
        <f t="shared" ref="Q2020:Q2024" si="8353">Q2021</f>
        <v>0</v>
      </c>
      <c r="R2020" s="26">
        <f t="shared" si="8211"/>
        <v>3490.1</v>
      </c>
      <c r="S2020" s="26">
        <f t="shared" si="8212"/>
        <v>3490.1</v>
      </c>
      <c r="T2020" s="26">
        <f t="shared" si="8213"/>
        <v>3490.1</v>
      </c>
      <c r="U2020" s="26">
        <f t="shared" ref="U2020:U2024" si="8354">U2021</f>
        <v>0</v>
      </c>
      <c r="V2020" s="26">
        <f t="shared" ref="V2020:V2024" si="8355">V2021</f>
        <v>0</v>
      </c>
      <c r="W2020" s="26">
        <f t="shared" ref="W2020:W2024" si="8356">W2021</f>
        <v>0</v>
      </c>
      <c r="X2020" s="26">
        <f t="shared" si="8214"/>
        <v>3490.1</v>
      </c>
      <c r="Y2020" s="26">
        <f t="shared" si="8215"/>
        <v>3490.1</v>
      </c>
      <c r="Z2020" s="26">
        <f t="shared" si="8216"/>
        <v>3490.1</v>
      </c>
      <c r="AA2020" s="26">
        <f t="shared" ref="AA2020:AA2024" si="8357">AA2021</f>
        <v>0</v>
      </c>
      <c r="AB2020" s="26">
        <f t="shared" ref="AB2020:AB2024" si="8358">AB2021</f>
        <v>0</v>
      </c>
      <c r="AC2020" s="26">
        <f t="shared" ref="AC2020:AC2024" si="8359">AC2021</f>
        <v>0</v>
      </c>
      <c r="AD2020" s="26">
        <f t="shared" si="8217"/>
        <v>3490.1</v>
      </c>
      <c r="AE2020" s="26">
        <f t="shared" si="8218"/>
        <v>3490.1</v>
      </c>
      <c r="AF2020" s="26">
        <f t="shared" si="8219"/>
        <v>3490.1</v>
      </c>
      <c r="AG2020" s="26">
        <f t="shared" ref="AG2020:AG2024" si="8360">AG2021</f>
        <v>0</v>
      </c>
      <c r="AH2020" s="26">
        <f t="shared" ref="AH2020:AH2024" si="8361">AH2021</f>
        <v>0</v>
      </c>
      <c r="AI2020" s="26">
        <f t="shared" ref="AI2020:AI2024" si="8362">AI2021</f>
        <v>0</v>
      </c>
      <c r="AJ2020" s="26">
        <f t="shared" si="8220"/>
        <v>3490.1</v>
      </c>
      <c r="AK2020" s="26">
        <f t="shared" si="8221"/>
        <v>3490.1</v>
      </c>
      <c r="AL2020" s="26">
        <f t="shared" si="8222"/>
        <v>3490.1</v>
      </c>
      <c r="AM2020" s="26">
        <f t="shared" ref="AM2020:AM2024" si="8363">AM2021</f>
        <v>0</v>
      </c>
      <c r="AN2020" s="26">
        <f t="shared" ref="AN2020:AN2024" si="8364">AN2021</f>
        <v>0</v>
      </c>
      <c r="AO2020" s="26">
        <f t="shared" ref="AO2020:AO2024" si="8365">AO2021</f>
        <v>0</v>
      </c>
      <c r="AP2020" s="26">
        <f t="shared" si="8223"/>
        <v>3490.1</v>
      </c>
      <c r="AQ2020" s="26">
        <f t="shared" si="8224"/>
        <v>3490.1</v>
      </c>
      <c r="AR2020" s="26">
        <f t="shared" si="8225"/>
        <v>3490.1</v>
      </c>
      <c r="AS2020" s="26">
        <f t="shared" ref="AS2020:AS2024" si="8366">AS2021</f>
        <v>0</v>
      </c>
      <c r="AT2020" s="26">
        <f t="shared" ref="AT2020:AT2024" si="8367">AT2021</f>
        <v>0</v>
      </c>
      <c r="AU2020" s="26">
        <f t="shared" ref="AU2020:AU2024" si="8368">AU2021</f>
        <v>0</v>
      </c>
      <c r="AV2020" s="26">
        <f t="shared" si="8226"/>
        <v>3490.1</v>
      </c>
      <c r="AW2020" s="26">
        <f t="shared" si="8227"/>
        <v>3490.1</v>
      </c>
      <c r="AX2020" s="26">
        <f t="shared" si="8228"/>
        <v>3490.1</v>
      </c>
      <c r="AY2020" s="26">
        <f t="shared" ref="AY2020:AY2024" si="8369">AY2021</f>
        <v>0</v>
      </c>
      <c r="AZ2020" s="26">
        <f t="shared" ref="AZ2020:AZ2024" si="8370">AZ2021</f>
        <v>0</v>
      </c>
      <c r="BA2020" s="26">
        <f t="shared" ref="BA2020:BA2024" si="8371">BA2021</f>
        <v>0</v>
      </c>
      <c r="BB2020" s="26">
        <f t="shared" si="8229"/>
        <v>3490.1</v>
      </c>
      <c r="BC2020" s="26">
        <f t="shared" si="8230"/>
        <v>3490.1</v>
      </c>
      <c r="BD2020" s="26">
        <f t="shared" si="8231"/>
        <v>3490.1</v>
      </c>
      <c r="BE2020" s="26">
        <f t="shared" ref="BE2020:BE2024" si="8372">BE2021</f>
        <v>0</v>
      </c>
      <c r="BF2020" s="26">
        <f t="shared" ref="BF2020:BF2024" si="8373">BF2021</f>
        <v>0</v>
      </c>
      <c r="BG2020" s="26">
        <f t="shared" ref="BG2020:BG2024" si="8374">BG2021</f>
        <v>0</v>
      </c>
      <c r="BH2020" s="26">
        <f t="shared" si="8232"/>
        <v>3490.1</v>
      </c>
      <c r="BI2020" s="26">
        <f t="shared" si="8233"/>
        <v>3490.1</v>
      </c>
      <c r="BJ2020" s="26">
        <f t="shared" si="8234"/>
        <v>3490.1</v>
      </c>
      <c r="BK2020" s="26">
        <f t="shared" ref="BK2020:BK2024" si="8375">BK2021</f>
        <v>0</v>
      </c>
      <c r="BL2020" s="26">
        <f t="shared" ref="BL2020:BL2024" si="8376">BL2021</f>
        <v>0</v>
      </c>
      <c r="BM2020" s="26">
        <f t="shared" ref="BM2020:BM2024" si="8377">BM2021</f>
        <v>0</v>
      </c>
      <c r="BN2020" s="26">
        <f t="shared" si="8235"/>
        <v>3490.1</v>
      </c>
      <c r="BO2020" s="26">
        <f t="shared" si="8236"/>
        <v>3490.1</v>
      </c>
      <c r="BP2020" s="26">
        <f t="shared" si="8237"/>
        <v>3490.1</v>
      </c>
      <c r="BQ2020" s="26">
        <f t="shared" ref="BQ2020:BQ2024" si="8378">BQ2021</f>
        <v>0</v>
      </c>
      <c r="BR2020" s="26">
        <f t="shared" ref="BR2020:BR2024" si="8379">BR2021</f>
        <v>0</v>
      </c>
      <c r="BS2020" s="26">
        <f t="shared" si="8238"/>
        <v>3490.1</v>
      </c>
      <c r="BT2020" s="26">
        <f t="shared" si="8239"/>
        <v>3490.1</v>
      </c>
      <c r="BU2020" s="26">
        <f t="shared" si="8240"/>
        <v>3490.1</v>
      </c>
      <c r="BV2020" s="26">
        <f t="shared" ref="BV2020:BV2024" si="8380">BV2021</f>
        <v>0</v>
      </c>
      <c r="BW2020" s="26">
        <f t="shared" ref="BW2020:BW2024" si="8381">BW2021</f>
        <v>0</v>
      </c>
      <c r="BX2020" s="26">
        <f t="shared" si="8241"/>
        <v>3490.1</v>
      </c>
      <c r="BY2020" s="26">
        <f t="shared" si="8242"/>
        <v>3490.1</v>
      </c>
      <c r="BZ2020" s="26">
        <f t="shared" si="8243"/>
        <v>3490.1</v>
      </c>
      <c r="CA2020" s="26">
        <f t="shared" ref="CA2020:CA2024" si="8382">CA2021</f>
        <v>0</v>
      </c>
      <c r="CB2020" s="26">
        <f t="shared" ref="CB2020:CB2024" si="8383">CB2021</f>
        <v>0</v>
      </c>
      <c r="CC2020" s="26">
        <f t="shared" ref="CC2020:CC2024" si="8384">CC2021</f>
        <v>0</v>
      </c>
      <c r="CD2020" s="26">
        <f t="shared" si="8150"/>
        <v>3490.1</v>
      </c>
      <c r="CE2020" s="26">
        <f t="shared" si="8151"/>
        <v>3490.1</v>
      </c>
      <c r="CF2020" s="26">
        <f t="shared" si="8152"/>
        <v>3490.1</v>
      </c>
      <c r="CG2020" s="26">
        <f t="shared" ref="CG2020:CG2024" si="8385">CG2021</f>
        <v>0</v>
      </c>
      <c r="CH2020" s="26">
        <f t="shared" ref="CH2020:CH2024" si="8386">CH2021</f>
        <v>0</v>
      </c>
      <c r="CI2020" s="26">
        <f t="shared" ref="CI2020:CI2024" si="8387">CI2021</f>
        <v>0</v>
      </c>
      <c r="CJ2020" s="26">
        <f t="shared" si="8153"/>
        <v>3490.1</v>
      </c>
      <c r="CK2020" s="26">
        <f t="shared" si="8154"/>
        <v>3490.1</v>
      </c>
      <c r="CL2020" s="26">
        <f t="shared" si="8155"/>
        <v>3490.1</v>
      </c>
      <c r="CM2020" s="26">
        <f t="shared" ref="CM2020:CM2024" si="8388">CM2021</f>
        <v>0</v>
      </c>
      <c r="CN2020" s="26">
        <f t="shared" ref="CN2020:CN2024" si="8389">CN2021</f>
        <v>0</v>
      </c>
      <c r="CO2020" s="26">
        <f t="shared" ref="CO2020:CO2024" si="8390">CO2021</f>
        <v>0</v>
      </c>
      <c r="CP2020" s="26">
        <f t="shared" si="8156"/>
        <v>3490.1</v>
      </c>
      <c r="CQ2020" s="26">
        <f t="shared" si="8157"/>
        <v>3490.1</v>
      </c>
      <c r="CR2020" s="26">
        <f t="shared" si="8158"/>
        <v>3490.1</v>
      </c>
      <c r="CS2020" s="26">
        <f t="shared" ref="CS2020:CS2024" si="8391">CS2021</f>
        <v>0</v>
      </c>
      <c r="CT2020" s="19"/>
      <c r="CU2020" s="35"/>
      <c r="CY2020" s="1" t="s">
        <v>27</v>
      </c>
    </row>
    <row r="2021" spans="1:105" ht="78" hidden="1" x14ac:dyDescent="0.3">
      <c r="A2021" s="16" t="s">
        <v>1166</v>
      </c>
      <c r="B2021" s="17">
        <v>630</v>
      </c>
      <c r="C2021" s="16"/>
      <c r="D2021" s="16"/>
      <c r="E2021" s="34" t="s">
        <v>49</v>
      </c>
      <c r="F2021" s="26">
        <f t="shared" si="8345"/>
        <v>3490.1</v>
      </c>
      <c r="G2021" s="26">
        <f t="shared" si="8346"/>
        <v>3490.1</v>
      </c>
      <c r="H2021" s="26">
        <f t="shared" si="8347"/>
        <v>3490.1</v>
      </c>
      <c r="I2021" s="26">
        <f t="shared" si="8348"/>
        <v>0</v>
      </c>
      <c r="J2021" s="26">
        <f t="shared" si="8349"/>
        <v>0</v>
      </c>
      <c r="K2021" s="26">
        <f t="shared" si="8350"/>
        <v>0</v>
      </c>
      <c r="L2021" s="26">
        <f t="shared" si="8208"/>
        <v>3490.1</v>
      </c>
      <c r="M2021" s="26">
        <f t="shared" si="8209"/>
        <v>3490.1</v>
      </c>
      <c r="N2021" s="26">
        <f t="shared" si="8210"/>
        <v>3490.1</v>
      </c>
      <c r="O2021" s="26">
        <f t="shared" si="8351"/>
        <v>0</v>
      </c>
      <c r="P2021" s="26">
        <f t="shared" si="8352"/>
        <v>0</v>
      </c>
      <c r="Q2021" s="26">
        <f t="shared" si="8353"/>
        <v>0</v>
      </c>
      <c r="R2021" s="26">
        <f t="shared" si="8211"/>
        <v>3490.1</v>
      </c>
      <c r="S2021" s="26">
        <f t="shared" si="8212"/>
        <v>3490.1</v>
      </c>
      <c r="T2021" s="26">
        <f t="shared" si="8213"/>
        <v>3490.1</v>
      </c>
      <c r="U2021" s="26">
        <f t="shared" si="8354"/>
        <v>0</v>
      </c>
      <c r="V2021" s="26">
        <f t="shared" si="8355"/>
        <v>0</v>
      </c>
      <c r="W2021" s="26">
        <f t="shared" si="8356"/>
        <v>0</v>
      </c>
      <c r="X2021" s="26">
        <f t="shared" si="8214"/>
        <v>3490.1</v>
      </c>
      <c r="Y2021" s="26">
        <f t="shared" si="8215"/>
        <v>3490.1</v>
      </c>
      <c r="Z2021" s="26">
        <f t="shared" si="8216"/>
        <v>3490.1</v>
      </c>
      <c r="AA2021" s="26">
        <f t="shared" si="8357"/>
        <v>0</v>
      </c>
      <c r="AB2021" s="26">
        <f t="shared" si="8358"/>
        <v>0</v>
      </c>
      <c r="AC2021" s="26">
        <f t="shared" si="8359"/>
        <v>0</v>
      </c>
      <c r="AD2021" s="26">
        <f t="shared" si="8217"/>
        <v>3490.1</v>
      </c>
      <c r="AE2021" s="26">
        <f t="shared" si="8218"/>
        <v>3490.1</v>
      </c>
      <c r="AF2021" s="26">
        <f t="shared" si="8219"/>
        <v>3490.1</v>
      </c>
      <c r="AG2021" s="26">
        <f t="shared" si="8360"/>
        <v>0</v>
      </c>
      <c r="AH2021" s="26">
        <f t="shared" si="8361"/>
        <v>0</v>
      </c>
      <c r="AI2021" s="26">
        <f t="shared" si="8362"/>
        <v>0</v>
      </c>
      <c r="AJ2021" s="26">
        <f t="shared" si="8220"/>
        <v>3490.1</v>
      </c>
      <c r="AK2021" s="26">
        <f t="shared" si="8221"/>
        <v>3490.1</v>
      </c>
      <c r="AL2021" s="26">
        <f t="shared" si="8222"/>
        <v>3490.1</v>
      </c>
      <c r="AM2021" s="26">
        <f t="shared" si="8363"/>
        <v>0</v>
      </c>
      <c r="AN2021" s="26">
        <f t="shared" si="8364"/>
        <v>0</v>
      </c>
      <c r="AO2021" s="26">
        <f t="shared" si="8365"/>
        <v>0</v>
      </c>
      <c r="AP2021" s="26">
        <f t="shared" si="8223"/>
        <v>3490.1</v>
      </c>
      <c r="AQ2021" s="26">
        <f t="shared" si="8224"/>
        <v>3490.1</v>
      </c>
      <c r="AR2021" s="26">
        <f t="shared" si="8225"/>
        <v>3490.1</v>
      </c>
      <c r="AS2021" s="26">
        <f t="shared" si="8366"/>
        <v>0</v>
      </c>
      <c r="AT2021" s="26">
        <f t="shared" si="8367"/>
        <v>0</v>
      </c>
      <c r="AU2021" s="26">
        <f t="shared" si="8368"/>
        <v>0</v>
      </c>
      <c r="AV2021" s="26">
        <f t="shared" si="8226"/>
        <v>3490.1</v>
      </c>
      <c r="AW2021" s="26">
        <f t="shared" si="8227"/>
        <v>3490.1</v>
      </c>
      <c r="AX2021" s="26">
        <f t="shared" si="8228"/>
        <v>3490.1</v>
      </c>
      <c r="AY2021" s="26">
        <f t="shared" si="8369"/>
        <v>0</v>
      </c>
      <c r="AZ2021" s="26">
        <f t="shared" si="8370"/>
        <v>0</v>
      </c>
      <c r="BA2021" s="26">
        <f t="shared" si="8371"/>
        <v>0</v>
      </c>
      <c r="BB2021" s="26">
        <f t="shared" si="8229"/>
        <v>3490.1</v>
      </c>
      <c r="BC2021" s="26">
        <f t="shared" si="8230"/>
        <v>3490.1</v>
      </c>
      <c r="BD2021" s="26">
        <f t="shared" si="8231"/>
        <v>3490.1</v>
      </c>
      <c r="BE2021" s="26">
        <f t="shared" si="8372"/>
        <v>0</v>
      </c>
      <c r="BF2021" s="26">
        <f t="shared" si="8373"/>
        <v>0</v>
      </c>
      <c r="BG2021" s="26">
        <f t="shared" si="8374"/>
        <v>0</v>
      </c>
      <c r="BH2021" s="26">
        <f t="shared" si="8232"/>
        <v>3490.1</v>
      </c>
      <c r="BI2021" s="26">
        <f t="shared" si="8233"/>
        <v>3490.1</v>
      </c>
      <c r="BJ2021" s="26">
        <f t="shared" si="8234"/>
        <v>3490.1</v>
      </c>
      <c r="BK2021" s="26">
        <f t="shared" si="8375"/>
        <v>0</v>
      </c>
      <c r="BL2021" s="26">
        <f t="shared" si="8376"/>
        <v>0</v>
      </c>
      <c r="BM2021" s="26">
        <f t="shared" si="8377"/>
        <v>0</v>
      </c>
      <c r="BN2021" s="26">
        <f t="shared" si="8235"/>
        <v>3490.1</v>
      </c>
      <c r="BO2021" s="26">
        <f t="shared" si="8236"/>
        <v>3490.1</v>
      </c>
      <c r="BP2021" s="26">
        <f t="shared" si="8237"/>
        <v>3490.1</v>
      </c>
      <c r="BQ2021" s="26">
        <f t="shared" si="8378"/>
        <v>0</v>
      </c>
      <c r="BR2021" s="26">
        <f t="shared" si="8379"/>
        <v>0</v>
      </c>
      <c r="BS2021" s="26">
        <f t="shared" si="8238"/>
        <v>3490.1</v>
      </c>
      <c r="BT2021" s="26">
        <f t="shared" si="8239"/>
        <v>3490.1</v>
      </c>
      <c r="BU2021" s="26">
        <f t="shared" si="8240"/>
        <v>3490.1</v>
      </c>
      <c r="BV2021" s="26">
        <f t="shared" si="8380"/>
        <v>0</v>
      </c>
      <c r="BW2021" s="26">
        <f t="shared" si="8381"/>
        <v>0</v>
      </c>
      <c r="BX2021" s="26">
        <f t="shared" si="8241"/>
        <v>3490.1</v>
      </c>
      <c r="BY2021" s="26">
        <f t="shared" si="8242"/>
        <v>3490.1</v>
      </c>
      <c r="BZ2021" s="26">
        <f t="shared" si="8243"/>
        <v>3490.1</v>
      </c>
      <c r="CA2021" s="26">
        <f t="shared" si="8382"/>
        <v>0</v>
      </c>
      <c r="CB2021" s="26">
        <f t="shared" si="8383"/>
        <v>0</v>
      </c>
      <c r="CC2021" s="26">
        <f t="shared" si="8384"/>
        <v>0</v>
      </c>
      <c r="CD2021" s="26">
        <f t="shared" si="8150"/>
        <v>3490.1</v>
      </c>
      <c r="CE2021" s="26">
        <f t="shared" si="8151"/>
        <v>3490.1</v>
      </c>
      <c r="CF2021" s="26">
        <f t="shared" si="8152"/>
        <v>3490.1</v>
      </c>
      <c r="CG2021" s="26">
        <f t="shared" si="8385"/>
        <v>0</v>
      </c>
      <c r="CH2021" s="26">
        <f t="shared" si="8386"/>
        <v>0</v>
      </c>
      <c r="CI2021" s="26">
        <f t="shared" si="8387"/>
        <v>0</v>
      </c>
      <c r="CJ2021" s="26">
        <f t="shared" si="8153"/>
        <v>3490.1</v>
      </c>
      <c r="CK2021" s="26">
        <f t="shared" si="8154"/>
        <v>3490.1</v>
      </c>
      <c r="CL2021" s="26">
        <f t="shared" si="8155"/>
        <v>3490.1</v>
      </c>
      <c r="CM2021" s="26">
        <f t="shared" si="8388"/>
        <v>0</v>
      </c>
      <c r="CN2021" s="26">
        <f t="shared" si="8389"/>
        <v>0</v>
      </c>
      <c r="CO2021" s="26">
        <f t="shared" si="8390"/>
        <v>0</v>
      </c>
      <c r="CP2021" s="26">
        <f t="shared" si="8156"/>
        <v>3490.1</v>
      </c>
      <c r="CQ2021" s="26">
        <f t="shared" si="8157"/>
        <v>3490.1</v>
      </c>
      <c r="CR2021" s="26">
        <f t="shared" si="8158"/>
        <v>3490.1</v>
      </c>
      <c r="CS2021" s="26">
        <f t="shared" si="8391"/>
        <v>0</v>
      </c>
      <c r="CT2021" s="19"/>
      <c r="CU2021" s="35"/>
      <c r="CZ2021" s="1" t="s">
        <v>28</v>
      </c>
    </row>
    <row r="2022" spans="1:105" hidden="1" x14ac:dyDescent="0.3">
      <c r="A2022" s="16" t="s">
        <v>1166</v>
      </c>
      <c r="B2022" s="17">
        <v>630</v>
      </c>
      <c r="C2022" s="16" t="s">
        <v>393</v>
      </c>
      <c r="D2022" s="16" t="s">
        <v>103</v>
      </c>
      <c r="E2022" s="34" t="s">
        <v>681</v>
      </c>
      <c r="F2022" s="26">
        <v>3490.1</v>
      </c>
      <c r="G2022" s="26">
        <v>3490.1</v>
      </c>
      <c r="H2022" s="26">
        <v>3490.1</v>
      </c>
      <c r="I2022" s="26"/>
      <c r="J2022" s="26"/>
      <c r="K2022" s="26"/>
      <c r="L2022" s="26">
        <f t="shared" si="8208"/>
        <v>3490.1</v>
      </c>
      <c r="M2022" s="26">
        <f t="shared" si="8209"/>
        <v>3490.1</v>
      </c>
      <c r="N2022" s="26">
        <f t="shared" si="8210"/>
        <v>3490.1</v>
      </c>
      <c r="O2022" s="26"/>
      <c r="P2022" s="26"/>
      <c r="Q2022" s="26"/>
      <c r="R2022" s="26">
        <f t="shared" si="8211"/>
        <v>3490.1</v>
      </c>
      <c r="S2022" s="26">
        <f t="shared" si="8212"/>
        <v>3490.1</v>
      </c>
      <c r="T2022" s="26">
        <f t="shared" si="8213"/>
        <v>3490.1</v>
      </c>
      <c r="U2022" s="26"/>
      <c r="V2022" s="26"/>
      <c r="W2022" s="26"/>
      <c r="X2022" s="26">
        <f t="shared" si="8214"/>
        <v>3490.1</v>
      </c>
      <c r="Y2022" s="26">
        <f t="shared" si="8215"/>
        <v>3490.1</v>
      </c>
      <c r="Z2022" s="26">
        <f t="shared" si="8216"/>
        <v>3490.1</v>
      </c>
      <c r="AA2022" s="26"/>
      <c r="AB2022" s="26"/>
      <c r="AC2022" s="26"/>
      <c r="AD2022" s="26">
        <f t="shared" si="8217"/>
        <v>3490.1</v>
      </c>
      <c r="AE2022" s="26">
        <f t="shared" si="8218"/>
        <v>3490.1</v>
      </c>
      <c r="AF2022" s="26">
        <f t="shared" si="8219"/>
        <v>3490.1</v>
      </c>
      <c r="AG2022" s="26"/>
      <c r="AH2022" s="26"/>
      <c r="AI2022" s="26"/>
      <c r="AJ2022" s="26">
        <f t="shared" si="8220"/>
        <v>3490.1</v>
      </c>
      <c r="AK2022" s="26">
        <f t="shared" si="8221"/>
        <v>3490.1</v>
      </c>
      <c r="AL2022" s="26">
        <f t="shared" si="8222"/>
        <v>3490.1</v>
      </c>
      <c r="AM2022" s="26"/>
      <c r="AN2022" s="26"/>
      <c r="AO2022" s="26"/>
      <c r="AP2022" s="26">
        <f t="shared" si="8223"/>
        <v>3490.1</v>
      </c>
      <c r="AQ2022" s="26">
        <f t="shared" si="8224"/>
        <v>3490.1</v>
      </c>
      <c r="AR2022" s="26">
        <f t="shared" si="8225"/>
        <v>3490.1</v>
      </c>
      <c r="AS2022" s="26"/>
      <c r="AT2022" s="26"/>
      <c r="AU2022" s="26"/>
      <c r="AV2022" s="26">
        <f t="shared" si="8226"/>
        <v>3490.1</v>
      </c>
      <c r="AW2022" s="26">
        <f t="shared" si="8227"/>
        <v>3490.1</v>
      </c>
      <c r="AX2022" s="26">
        <f t="shared" si="8228"/>
        <v>3490.1</v>
      </c>
      <c r="AY2022" s="26"/>
      <c r="AZ2022" s="26"/>
      <c r="BA2022" s="26"/>
      <c r="BB2022" s="26">
        <f t="shared" si="8229"/>
        <v>3490.1</v>
      </c>
      <c r="BC2022" s="26">
        <f t="shared" si="8230"/>
        <v>3490.1</v>
      </c>
      <c r="BD2022" s="26">
        <f t="shared" si="8231"/>
        <v>3490.1</v>
      </c>
      <c r="BE2022" s="26"/>
      <c r="BF2022" s="26"/>
      <c r="BG2022" s="26"/>
      <c r="BH2022" s="26">
        <f t="shared" si="8232"/>
        <v>3490.1</v>
      </c>
      <c r="BI2022" s="26">
        <f t="shared" si="8233"/>
        <v>3490.1</v>
      </c>
      <c r="BJ2022" s="26">
        <f t="shared" si="8234"/>
        <v>3490.1</v>
      </c>
      <c r="BK2022" s="26"/>
      <c r="BL2022" s="26"/>
      <c r="BM2022" s="26"/>
      <c r="BN2022" s="26">
        <f t="shared" si="8235"/>
        <v>3490.1</v>
      </c>
      <c r="BO2022" s="26">
        <f t="shared" si="8236"/>
        <v>3490.1</v>
      </c>
      <c r="BP2022" s="26">
        <f t="shared" si="8237"/>
        <v>3490.1</v>
      </c>
      <c r="BQ2022" s="26"/>
      <c r="BR2022" s="26"/>
      <c r="BS2022" s="26">
        <f t="shared" si="8238"/>
        <v>3490.1</v>
      </c>
      <c r="BT2022" s="26">
        <f t="shared" si="8239"/>
        <v>3490.1</v>
      </c>
      <c r="BU2022" s="26">
        <f t="shared" si="8240"/>
        <v>3490.1</v>
      </c>
      <c r="BV2022" s="26"/>
      <c r="BW2022" s="26"/>
      <c r="BX2022" s="26">
        <f t="shared" si="8241"/>
        <v>3490.1</v>
      </c>
      <c r="BY2022" s="26">
        <f t="shared" si="8242"/>
        <v>3490.1</v>
      </c>
      <c r="BZ2022" s="26">
        <f t="shared" si="8243"/>
        <v>3490.1</v>
      </c>
      <c r="CA2022" s="26"/>
      <c r="CB2022" s="26"/>
      <c r="CC2022" s="26"/>
      <c r="CD2022" s="26">
        <f t="shared" si="8150"/>
        <v>3490.1</v>
      </c>
      <c r="CE2022" s="26">
        <f t="shared" si="8151"/>
        <v>3490.1</v>
      </c>
      <c r="CF2022" s="26">
        <f t="shared" si="8152"/>
        <v>3490.1</v>
      </c>
      <c r="CG2022" s="26"/>
      <c r="CH2022" s="26"/>
      <c r="CI2022" s="26"/>
      <c r="CJ2022" s="26">
        <f t="shared" si="8153"/>
        <v>3490.1</v>
      </c>
      <c r="CK2022" s="26">
        <f t="shared" si="8154"/>
        <v>3490.1</v>
      </c>
      <c r="CL2022" s="26">
        <f t="shared" si="8155"/>
        <v>3490.1</v>
      </c>
      <c r="CM2022" s="26"/>
      <c r="CN2022" s="26"/>
      <c r="CO2022" s="26"/>
      <c r="CP2022" s="26">
        <f t="shared" si="8156"/>
        <v>3490.1</v>
      </c>
      <c r="CQ2022" s="26">
        <f t="shared" si="8157"/>
        <v>3490.1</v>
      </c>
      <c r="CR2022" s="26">
        <f t="shared" si="8158"/>
        <v>3490.1</v>
      </c>
      <c r="CS2022" s="26"/>
      <c r="CT2022" s="19"/>
      <c r="CU2022" s="35"/>
    </row>
    <row r="2023" spans="1:105" hidden="1" x14ac:dyDescent="0.3">
      <c r="A2023" s="16" t="s">
        <v>1166</v>
      </c>
      <c r="B2023" s="17">
        <v>800</v>
      </c>
      <c r="C2023" s="16"/>
      <c r="D2023" s="16"/>
      <c r="E2023" s="34" t="s">
        <v>52</v>
      </c>
      <c r="F2023" s="26">
        <f t="shared" si="8345"/>
        <v>93509.9</v>
      </c>
      <c r="G2023" s="26">
        <f t="shared" si="8346"/>
        <v>93509.9</v>
      </c>
      <c r="H2023" s="26">
        <f t="shared" si="8347"/>
        <v>93509.9</v>
      </c>
      <c r="I2023" s="26">
        <f t="shared" si="8348"/>
        <v>0</v>
      </c>
      <c r="J2023" s="26">
        <f t="shared" si="8349"/>
        <v>0</v>
      </c>
      <c r="K2023" s="26">
        <f t="shared" si="8350"/>
        <v>0</v>
      </c>
      <c r="L2023" s="26">
        <f t="shared" si="8208"/>
        <v>93509.9</v>
      </c>
      <c r="M2023" s="26">
        <f t="shared" si="8209"/>
        <v>93509.9</v>
      </c>
      <c r="N2023" s="26">
        <f t="shared" si="8210"/>
        <v>93509.9</v>
      </c>
      <c r="O2023" s="26">
        <f t="shared" si="8351"/>
        <v>0</v>
      </c>
      <c r="P2023" s="26">
        <f t="shared" si="8352"/>
        <v>0</v>
      </c>
      <c r="Q2023" s="26">
        <f t="shared" si="8353"/>
        <v>0</v>
      </c>
      <c r="R2023" s="26">
        <f t="shared" si="8211"/>
        <v>93509.9</v>
      </c>
      <c r="S2023" s="26">
        <f t="shared" si="8212"/>
        <v>93509.9</v>
      </c>
      <c r="T2023" s="26">
        <f t="shared" si="8213"/>
        <v>93509.9</v>
      </c>
      <c r="U2023" s="26">
        <f t="shared" si="8354"/>
        <v>0</v>
      </c>
      <c r="V2023" s="26">
        <f t="shared" si="8355"/>
        <v>0</v>
      </c>
      <c r="W2023" s="26">
        <f t="shared" si="8356"/>
        <v>0</v>
      </c>
      <c r="X2023" s="26">
        <f t="shared" si="8214"/>
        <v>93509.9</v>
      </c>
      <c r="Y2023" s="26">
        <f t="shared" si="8215"/>
        <v>93509.9</v>
      </c>
      <c r="Z2023" s="26">
        <f t="shared" si="8216"/>
        <v>93509.9</v>
      </c>
      <c r="AA2023" s="26">
        <f t="shared" si="8357"/>
        <v>0</v>
      </c>
      <c r="AB2023" s="26">
        <f t="shared" si="8358"/>
        <v>0</v>
      </c>
      <c r="AC2023" s="26">
        <f t="shared" si="8359"/>
        <v>0</v>
      </c>
      <c r="AD2023" s="26">
        <f t="shared" si="8217"/>
        <v>93509.9</v>
      </c>
      <c r="AE2023" s="26">
        <f t="shared" si="8218"/>
        <v>93509.9</v>
      </c>
      <c r="AF2023" s="26">
        <f t="shared" si="8219"/>
        <v>93509.9</v>
      </c>
      <c r="AG2023" s="26">
        <f t="shared" si="8360"/>
        <v>0</v>
      </c>
      <c r="AH2023" s="26">
        <f t="shared" si="8361"/>
        <v>0</v>
      </c>
      <c r="AI2023" s="26">
        <f t="shared" si="8362"/>
        <v>0</v>
      </c>
      <c r="AJ2023" s="26">
        <f t="shared" si="8220"/>
        <v>93509.9</v>
      </c>
      <c r="AK2023" s="26">
        <f t="shared" si="8221"/>
        <v>93509.9</v>
      </c>
      <c r="AL2023" s="26">
        <f t="shared" si="8222"/>
        <v>93509.9</v>
      </c>
      <c r="AM2023" s="26">
        <f t="shared" si="8363"/>
        <v>0</v>
      </c>
      <c r="AN2023" s="26">
        <f t="shared" si="8364"/>
        <v>0</v>
      </c>
      <c r="AO2023" s="26">
        <f t="shared" si="8365"/>
        <v>0</v>
      </c>
      <c r="AP2023" s="26">
        <f t="shared" si="8223"/>
        <v>93509.9</v>
      </c>
      <c r="AQ2023" s="26">
        <f t="shared" si="8224"/>
        <v>93509.9</v>
      </c>
      <c r="AR2023" s="26">
        <f t="shared" si="8225"/>
        <v>93509.9</v>
      </c>
      <c r="AS2023" s="26">
        <f t="shared" si="8366"/>
        <v>0</v>
      </c>
      <c r="AT2023" s="26">
        <f t="shared" si="8367"/>
        <v>0</v>
      </c>
      <c r="AU2023" s="26">
        <f t="shared" si="8368"/>
        <v>0</v>
      </c>
      <c r="AV2023" s="26">
        <f t="shared" si="8226"/>
        <v>93509.9</v>
      </c>
      <c r="AW2023" s="26">
        <f t="shared" si="8227"/>
        <v>93509.9</v>
      </c>
      <c r="AX2023" s="26">
        <f t="shared" si="8228"/>
        <v>93509.9</v>
      </c>
      <c r="AY2023" s="26">
        <f t="shared" si="8369"/>
        <v>0</v>
      </c>
      <c r="AZ2023" s="26">
        <f t="shared" si="8370"/>
        <v>0</v>
      </c>
      <c r="BA2023" s="26">
        <f t="shared" si="8371"/>
        <v>0</v>
      </c>
      <c r="BB2023" s="26">
        <f t="shared" si="8229"/>
        <v>93509.9</v>
      </c>
      <c r="BC2023" s="26">
        <f t="shared" si="8230"/>
        <v>93509.9</v>
      </c>
      <c r="BD2023" s="26">
        <f t="shared" si="8231"/>
        <v>93509.9</v>
      </c>
      <c r="BE2023" s="26">
        <f t="shared" si="8372"/>
        <v>0</v>
      </c>
      <c r="BF2023" s="26">
        <f t="shared" si="8373"/>
        <v>0</v>
      </c>
      <c r="BG2023" s="26">
        <f t="shared" si="8374"/>
        <v>0</v>
      </c>
      <c r="BH2023" s="26">
        <f t="shared" si="8232"/>
        <v>93509.9</v>
      </c>
      <c r="BI2023" s="26">
        <f t="shared" si="8233"/>
        <v>93509.9</v>
      </c>
      <c r="BJ2023" s="26">
        <f t="shared" si="8234"/>
        <v>93509.9</v>
      </c>
      <c r="BK2023" s="26">
        <f t="shared" si="8375"/>
        <v>0</v>
      </c>
      <c r="BL2023" s="26">
        <f t="shared" si="8376"/>
        <v>0</v>
      </c>
      <c r="BM2023" s="26">
        <f t="shared" si="8377"/>
        <v>0</v>
      </c>
      <c r="BN2023" s="26">
        <f t="shared" si="8235"/>
        <v>93509.9</v>
      </c>
      <c r="BO2023" s="26">
        <f t="shared" si="8236"/>
        <v>93509.9</v>
      </c>
      <c r="BP2023" s="26">
        <f t="shared" si="8237"/>
        <v>93509.9</v>
      </c>
      <c r="BQ2023" s="26">
        <f t="shared" si="8378"/>
        <v>0</v>
      </c>
      <c r="BR2023" s="26">
        <f t="shared" si="8379"/>
        <v>0</v>
      </c>
      <c r="BS2023" s="26">
        <f t="shared" si="8238"/>
        <v>93509.9</v>
      </c>
      <c r="BT2023" s="26">
        <f t="shared" si="8239"/>
        <v>93509.9</v>
      </c>
      <c r="BU2023" s="26">
        <f t="shared" si="8240"/>
        <v>93509.9</v>
      </c>
      <c r="BV2023" s="26">
        <f t="shared" si="8380"/>
        <v>0</v>
      </c>
      <c r="BW2023" s="26">
        <f t="shared" si="8381"/>
        <v>0</v>
      </c>
      <c r="BX2023" s="26">
        <f t="shared" si="8241"/>
        <v>93509.9</v>
      </c>
      <c r="BY2023" s="26">
        <f t="shared" si="8242"/>
        <v>93509.9</v>
      </c>
      <c r="BZ2023" s="26">
        <f t="shared" si="8243"/>
        <v>93509.9</v>
      </c>
      <c r="CA2023" s="26">
        <f t="shared" si="8382"/>
        <v>0</v>
      </c>
      <c r="CB2023" s="26">
        <f t="shared" si="8383"/>
        <v>0</v>
      </c>
      <c r="CC2023" s="26">
        <f t="shared" si="8384"/>
        <v>0</v>
      </c>
      <c r="CD2023" s="26">
        <f t="shared" si="8150"/>
        <v>93509.9</v>
      </c>
      <c r="CE2023" s="26">
        <f t="shared" si="8151"/>
        <v>93509.9</v>
      </c>
      <c r="CF2023" s="26">
        <f t="shared" si="8152"/>
        <v>93509.9</v>
      </c>
      <c r="CG2023" s="26">
        <f t="shared" si="8385"/>
        <v>0</v>
      </c>
      <c r="CH2023" s="26">
        <f t="shared" si="8386"/>
        <v>0</v>
      </c>
      <c r="CI2023" s="26">
        <f t="shared" si="8387"/>
        <v>0</v>
      </c>
      <c r="CJ2023" s="26">
        <f t="shared" si="8153"/>
        <v>93509.9</v>
      </c>
      <c r="CK2023" s="26">
        <f t="shared" si="8154"/>
        <v>93509.9</v>
      </c>
      <c r="CL2023" s="26">
        <f t="shared" si="8155"/>
        <v>93509.9</v>
      </c>
      <c r="CM2023" s="26">
        <f t="shared" si="8388"/>
        <v>0</v>
      </c>
      <c r="CN2023" s="26">
        <f t="shared" si="8389"/>
        <v>0</v>
      </c>
      <c r="CO2023" s="26">
        <f t="shared" si="8390"/>
        <v>0</v>
      </c>
      <c r="CP2023" s="26">
        <f t="shared" si="8156"/>
        <v>93509.9</v>
      </c>
      <c r="CQ2023" s="26">
        <f t="shared" si="8157"/>
        <v>93509.9</v>
      </c>
      <c r="CR2023" s="26">
        <f t="shared" si="8158"/>
        <v>93509.9</v>
      </c>
      <c r="CS2023" s="26">
        <f t="shared" si="8391"/>
        <v>0</v>
      </c>
      <c r="CT2023" s="19"/>
      <c r="CU2023" s="35"/>
      <c r="CY2023" s="1" t="s">
        <v>27</v>
      </c>
    </row>
    <row r="2024" spans="1:105" ht="78" hidden="1" x14ac:dyDescent="0.3">
      <c r="A2024" s="16" t="s">
        <v>1166</v>
      </c>
      <c r="B2024" s="17">
        <v>810</v>
      </c>
      <c r="C2024" s="16"/>
      <c r="D2024" s="16"/>
      <c r="E2024" s="34" t="s">
        <v>411</v>
      </c>
      <c r="F2024" s="26">
        <f t="shared" si="8345"/>
        <v>93509.9</v>
      </c>
      <c r="G2024" s="26">
        <f t="shared" si="8346"/>
        <v>93509.9</v>
      </c>
      <c r="H2024" s="26">
        <f t="shared" si="8347"/>
        <v>93509.9</v>
      </c>
      <c r="I2024" s="26">
        <f t="shared" si="8348"/>
        <v>0</v>
      </c>
      <c r="J2024" s="26">
        <f t="shared" si="8349"/>
        <v>0</v>
      </c>
      <c r="K2024" s="26">
        <f t="shared" si="8350"/>
        <v>0</v>
      </c>
      <c r="L2024" s="26">
        <f t="shared" si="8208"/>
        <v>93509.9</v>
      </c>
      <c r="M2024" s="26">
        <f t="shared" si="8209"/>
        <v>93509.9</v>
      </c>
      <c r="N2024" s="26">
        <f t="shared" si="8210"/>
        <v>93509.9</v>
      </c>
      <c r="O2024" s="26">
        <f t="shared" si="8351"/>
        <v>0</v>
      </c>
      <c r="P2024" s="26">
        <f t="shared" si="8352"/>
        <v>0</v>
      </c>
      <c r="Q2024" s="26">
        <f t="shared" si="8353"/>
        <v>0</v>
      </c>
      <c r="R2024" s="26">
        <f t="shared" si="8211"/>
        <v>93509.9</v>
      </c>
      <c r="S2024" s="26">
        <f t="shared" si="8212"/>
        <v>93509.9</v>
      </c>
      <c r="T2024" s="26">
        <f t="shared" si="8213"/>
        <v>93509.9</v>
      </c>
      <c r="U2024" s="26">
        <f t="shared" si="8354"/>
        <v>0</v>
      </c>
      <c r="V2024" s="26">
        <f t="shared" si="8355"/>
        <v>0</v>
      </c>
      <c r="W2024" s="26">
        <f t="shared" si="8356"/>
        <v>0</v>
      </c>
      <c r="X2024" s="26">
        <f t="shared" si="8214"/>
        <v>93509.9</v>
      </c>
      <c r="Y2024" s="26">
        <f t="shared" si="8215"/>
        <v>93509.9</v>
      </c>
      <c r="Z2024" s="26">
        <f t="shared" si="8216"/>
        <v>93509.9</v>
      </c>
      <c r="AA2024" s="26">
        <f t="shared" si="8357"/>
        <v>0</v>
      </c>
      <c r="AB2024" s="26">
        <f t="shared" si="8358"/>
        <v>0</v>
      </c>
      <c r="AC2024" s="26">
        <f t="shared" si="8359"/>
        <v>0</v>
      </c>
      <c r="AD2024" s="26">
        <f t="shared" si="8217"/>
        <v>93509.9</v>
      </c>
      <c r="AE2024" s="26">
        <f t="shared" si="8218"/>
        <v>93509.9</v>
      </c>
      <c r="AF2024" s="26">
        <f t="shared" si="8219"/>
        <v>93509.9</v>
      </c>
      <c r="AG2024" s="26">
        <f t="shared" si="8360"/>
        <v>0</v>
      </c>
      <c r="AH2024" s="26">
        <f t="shared" si="8361"/>
        <v>0</v>
      </c>
      <c r="AI2024" s="26">
        <f t="shared" si="8362"/>
        <v>0</v>
      </c>
      <c r="AJ2024" s="26">
        <f t="shared" si="8220"/>
        <v>93509.9</v>
      </c>
      <c r="AK2024" s="26">
        <f t="shared" si="8221"/>
        <v>93509.9</v>
      </c>
      <c r="AL2024" s="26">
        <f t="shared" si="8222"/>
        <v>93509.9</v>
      </c>
      <c r="AM2024" s="26">
        <f t="shared" si="8363"/>
        <v>0</v>
      </c>
      <c r="AN2024" s="26">
        <f t="shared" si="8364"/>
        <v>0</v>
      </c>
      <c r="AO2024" s="26">
        <f t="shared" si="8365"/>
        <v>0</v>
      </c>
      <c r="AP2024" s="26">
        <f t="shared" si="8223"/>
        <v>93509.9</v>
      </c>
      <c r="AQ2024" s="26">
        <f t="shared" si="8224"/>
        <v>93509.9</v>
      </c>
      <c r="AR2024" s="26">
        <f t="shared" si="8225"/>
        <v>93509.9</v>
      </c>
      <c r="AS2024" s="26">
        <f t="shared" si="8366"/>
        <v>0</v>
      </c>
      <c r="AT2024" s="26">
        <f t="shared" si="8367"/>
        <v>0</v>
      </c>
      <c r="AU2024" s="26">
        <f t="shared" si="8368"/>
        <v>0</v>
      </c>
      <c r="AV2024" s="26">
        <f t="shared" si="8226"/>
        <v>93509.9</v>
      </c>
      <c r="AW2024" s="26">
        <f t="shared" si="8227"/>
        <v>93509.9</v>
      </c>
      <c r="AX2024" s="26">
        <f t="shared" si="8228"/>
        <v>93509.9</v>
      </c>
      <c r="AY2024" s="26">
        <f t="shared" si="8369"/>
        <v>0</v>
      </c>
      <c r="AZ2024" s="26">
        <f t="shared" si="8370"/>
        <v>0</v>
      </c>
      <c r="BA2024" s="26">
        <f t="shared" si="8371"/>
        <v>0</v>
      </c>
      <c r="BB2024" s="26">
        <f t="shared" si="8229"/>
        <v>93509.9</v>
      </c>
      <c r="BC2024" s="26">
        <f t="shared" si="8230"/>
        <v>93509.9</v>
      </c>
      <c r="BD2024" s="26">
        <f t="shared" si="8231"/>
        <v>93509.9</v>
      </c>
      <c r="BE2024" s="26">
        <f t="shared" si="8372"/>
        <v>0</v>
      </c>
      <c r="BF2024" s="26">
        <f t="shared" si="8373"/>
        <v>0</v>
      </c>
      <c r="BG2024" s="26">
        <f t="shared" si="8374"/>
        <v>0</v>
      </c>
      <c r="BH2024" s="26">
        <f t="shared" si="8232"/>
        <v>93509.9</v>
      </c>
      <c r="BI2024" s="26">
        <f t="shared" si="8233"/>
        <v>93509.9</v>
      </c>
      <c r="BJ2024" s="26">
        <f t="shared" si="8234"/>
        <v>93509.9</v>
      </c>
      <c r="BK2024" s="26">
        <f t="shared" si="8375"/>
        <v>0</v>
      </c>
      <c r="BL2024" s="26">
        <f t="shared" si="8376"/>
        <v>0</v>
      </c>
      <c r="BM2024" s="26">
        <f t="shared" si="8377"/>
        <v>0</v>
      </c>
      <c r="BN2024" s="26">
        <f t="shared" si="8235"/>
        <v>93509.9</v>
      </c>
      <c r="BO2024" s="26">
        <f t="shared" si="8236"/>
        <v>93509.9</v>
      </c>
      <c r="BP2024" s="26">
        <f t="shared" si="8237"/>
        <v>93509.9</v>
      </c>
      <c r="BQ2024" s="26">
        <f t="shared" si="8378"/>
        <v>0</v>
      </c>
      <c r="BR2024" s="26">
        <f t="shared" si="8379"/>
        <v>0</v>
      </c>
      <c r="BS2024" s="26">
        <f t="shared" si="8238"/>
        <v>93509.9</v>
      </c>
      <c r="BT2024" s="26">
        <f t="shared" si="8239"/>
        <v>93509.9</v>
      </c>
      <c r="BU2024" s="26">
        <f t="shared" si="8240"/>
        <v>93509.9</v>
      </c>
      <c r="BV2024" s="26">
        <f t="shared" si="8380"/>
        <v>0</v>
      </c>
      <c r="BW2024" s="26">
        <f t="shared" si="8381"/>
        <v>0</v>
      </c>
      <c r="BX2024" s="26">
        <f t="shared" si="8241"/>
        <v>93509.9</v>
      </c>
      <c r="BY2024" s="26">
        <f t="shared" si="8242"/>
        <v>93509.9</v>
      </c>
      <c r="BZ2024" s="26">
        <f t="shared" si="8243"/>
        <v>93509.9</v>
      </c>
      <c r="CA2024" s="26">
        <f t="shared" si="8382"/>
        <v>0</v>
      </c>
      <c r="CB2024" s="26">
        <f t="shared" si="8383"/>
        <v>0</v>
      </c>
      <c r="CC2024" s="26">
        <f t="shared" si="8384"/>
        <v>0</v>
      </c>
      <c r="CD2024" s="26">
        <f t="shared" si="8150"/>
        <v>93509.9</v>
      </c>
      <c r="CE2024" s="26">
        <f t="shared" si="8151"/>
        <v>93509.9</v>
      </c>
      <c r="CF2024" s="26">
        <f t="shared" si="8152"/>
        <v>93509.9</v>
      </c>
      <c r="CG2024" s="26">
        <f t="shared" si="8385"/>
        <v>0</v>
      </c>
      <c r="CH2024" s="26">
        <f t="shared" si="8386"/>
        <v>0</v>
      </c>
      <c r="CI2024" s="26">
        <f t="shared" si="8387"/>
        <v>0</v>
      </c>
      <c r="CJ2024" s="26">
        <f t="shared" si="8153"/>
        <v>93509.9</v>
      </c>
      <c r="CK2024" s="26">
        <f t="shared" si="8154"/>
        <v>93509.9</v>
      </c>
      <c r="CL2024" s="26">
        <f t="shared" si="8155"/>
        <v>93509.9</v>
      </c>
      <c r="CM2024" s="26">
        <f t="shared" si="8388"/>
        <v>0</v>
      </c>
      <c r="CN2024" s="26">
        <f t="shared" si="8389"/>
        <v>0</v>
      </c>
      <c r="CO2024" s="26">
        <f t="shared" si="8390"/>
        <v>0</v>
      </c>
      <c r="CP2024" s="26">
        <f t="shared" si="8156"/>
        <v>93509.9</v>
      </c>
      <c r="CQ2024" s="26">
        <f t="shared" si="8157"/>
        <v>93509.9</v>
      </c>
      <c r="CR2024" s="26">
        <f t="shared" si="8158"/>
        <v>93509.9</v>
      </c>
      <c r="CS2024" s="26">
        <f t="shared" si="8391"/>
        <v>0</v>
      </c>
      <c r="CT2024" s="19"/>
      <c r="CU2024" s="35"/>
      <c r="CZ2024" s="1" t="s">
        <v>28</v>
      </c>
    </row>
    <row r="2025" spans="1:105" hidden="1" x14ac:dyDescent="0.3">
      <c r="A2025" s="16" t="s">
        <v>1166</v>
      </c>
      <c r="B2025" s="17">
        <v>810</v>
      </c>
      <c r="C2025" s="16" t="s">
        <v>393</v>
      </c>
      <c r="D2025" s="16" t="s">
        <v>103</v>
      </c>
      <c r="E2025" s="34" t="s">
        <v>681</v>
      </c>
      <c r="F2025" s="26">
        <v>93509.9</v>
      </c>
      <c r="G2025" s="26">
        <v>93509.9</v>
      </c>
      <c r="H2025" s="26">
        <v>93509.9</v>
      </c>
      <c r="I2025" s="26"/>
      <c r="J2025" s="26"/>
      <c r="K2025" s="26"/>
      <c r="L2025" s="26">
        <f t="shared" si="8208"/>
        <v>93509.9</v>
      </c>
      <c r="M2025" s="26">
        <f t="shared" si="8209"/>
        <v>93509.9</v>
      </c>
      <c r="N2025" s="26">
        <f t="shared" si="8210"/>
        <v>93509.9</v>
      </c>
      <c r="O2025" s="26"/>
      <c r="P2025" s="26"/>
      <c r="Q2025" s="26"/>
      <c r="R2025" s="26">
        <f t="shared" si="8211"/>
        <v>93509.9</v>
      </c>
      <c r="S2025" s="26">
        <f t="shared" si="8212"/>
        <v>93509.9</v>
      </c>
      <c r="T2025" s="26">
        <f t="shared" si="8213"/>
        <v>93509.9</v>
      </c>
      <c r="U2025" s="26"/>
      <c r="V2025" s="26"/>
      <c r="W2025" s="26"/>
      <c r="X2025" s="26">
        <f t="shared" si="8214"/>
        <v>93509.9</v>
      </c>
      <c r="Y2025" s="26">
        <f t="shared" si="8215"/>
        <v>93509.9</v>
      </c>
      <c r="Z2025" s="26">
        <f t="shared" si="8216"/>
        <v>93509.9</v>
      </c>
      <c r="AA2025" s="26"/>
      <c r="AB2025" s="26"/>
      <c r="AC2025" s="26"/>
      <c r="AD2025" s="26">
        <f t="shared" si="8217"/>
        <v>93509.9</v>
      </c>
      <c r="AE2025" s="26">
        <f t="shared" si="8218"/>
        <v>93509.9</v>
      </c>
      <c r="AF2025" s="26">
        <f t="shared" si="8219"/>
        <v>93509.9</v>
      </c>
      <c r="AG2025" s="26"/>
      <c r="AH2025" s="26"/>
      <c r="AI2025" s="26"/>
      <c r="AJ2025" s="26">
        <f t="shared" si="8220"/>
        <v>93509.9</v>
      </c>
      <c r="AK2025" s="26">
        <f t="shared" si="8221"/>
        <v>93509.9</v>
      </c>
      <c r="AL2025" s="26">
        <f t="shared" si="8222"/>
        <v>93509.9</v>
      </c>
      <c r="AM2025" s="26"/>
      <c r="AN2025" s="26"/>
      <c r="AO2025" s="26"/>
      <c r="AP2025" s="26">
        <f t="shared" si="8223"/>
        <v>93509.9</v>
      </c>
      <c r="AQ2025" s="26">
        <f t="shared" si="8224"/>
        <v>93509.9</v>
      </c>
      <c r="AR2025" s="26">
        <f t="shared" si="8225"/>
        <v>93509.9</v>
      </c>
      <c r="AS2025" s="26"/>
      <c r="AT2025" s="26"/>
      <c r="AU2025" s="26"/>
      <c r="AV2025" s="26">
        <f t="shared" si="8226"/>
        <v>93509.9</v>
      </c>
      <c r="AW2025" s="26">
        <f t="shared" si="8227"/>
        <v>93509.9</v>
      </c>
      <c r="AX2025" s="26">
        <f t="shared" si="8228"/>
        <v>93509.9</v>
      </c>
      <c r="AY2025" s="26"/>
      <c r="AZ2025" s="26"/>
      <c r="BA2025" s="26"/>
      <c r="BB2025" s="26">
        <f t="shared" si="8229"/>
        <v>93509.9</v>
      </c>
      <c r="BC2025" s="26">
        <f t="shared" si="8230"/>
        <v>93509.9</v>
      </c>
      <c r="BD2025" s="26">
        <f t="shared" si="8231"/>
        <v>93509.9</v>
      </c>
      <c r="BE2025" s="26"/>
      <c r="BF2025" s="26"/>
      <c r="BG2025" s="26"/>
      <c r="BH2025" s="26">
        <f t="shared" si="8232"/>
        <v>93509.9</v>
      </c>
      <c r="BI2025" s="26">
        <f t="shared" si="8233"/>
        <v>93509.9</v>
      </c>
      <c r="BJ2025" s="26">
        <f t="shared" si="8234"/>
        <v>93509.9</v>
      </c>
      <c r="BK2025" s="26"/>
      <c r="BL2025" s="26"/>
      <c r="BM2025" s="26"/>
      <c r="BN2025" s="26">
        <f t="shared" si="8235"/>
        <v>93509.9</v>
      </c>
      <c r="BO2025" s="26">
        <f t="shared" si="8236"/>
        <v>93509.9</v>
      </c>
      <c r="BP2025" s="26">
        <f t="shared" si="8237"/>
        <v>93509.9</v>
      </c>
      <c r="BQ2025" s="26"/>
      <c r="BR2025" s="26"/>
      <c r="BS2025" s="26">
        <f t="shared" si="8238"/>
        <v>93509.9</v>
      </c>
      <c r="BT2025" s="26">
        <f t="shared" si="8239"/>
        <v>93509.9</v>
      </c>
      <c r="BU2025" s="26">
        <f t="shared" si="8240"/>
        <v>93509.9</v>
      </c>
      <c r="BV2025" s="26"/>
      <c r="BW2025" s="26"/>
      <c r="BX2025" s="26">
        <f t="shared" si="8241"/>
        <v>93509.9</v>
      </c>
      <c r="BY2025" s="26">
        <f t="shared" si="8242"/>
        <v>93509.9</v>
      </c>
      <c r="BZ2025" s="26">
        <f t="shared" si="8243"/>
        <v>93509.9</v>
      </c>
      <c r="CA2025" s="26"/>
      <c r="CB2025" s="26"/>
      <c r="CC2025" s="26"/>
      <c r="CD2025" s="26">
        <f t="shared" si="8150"/>
        <v>93509.9</v>
      </c>
      <c r="CE2025" s="26">
        <f t="shared" si="8151"/>
        <v>93509.9</v>
      </c>
      <c r="CF2025" s="26">
        <f t="shared" si="8152"/>
        <v>93509.9</v>
      </c>
      <c r="CG2025" s="26"/>
      <c r="CH2025" s="26"/>
      <c r="CI2025" s="26"/>
      <c r="CJ2025" s="26">
        <f t="shared" si="8153"/>
        <v>93509.9</v>
      </c>
      <c r="CK2025" s="26">
        <f t="shared" si="8154"/>
        <v>93509.9</v>
      </c>
      <c r="CL2025" s="26">
        <f t="shared" si="8155"/>
        <v>93509.9</v>
      </c>
      <c r="CM2025" s="26"/>
      <c r="CN2025" s="26"/>
      <c r="CO2025" s="26"/>
      <c r="CP2025" s="26">
        <f t="shared" si="8156"/>
        <v>93509.9</v>
      </c>
      <c r="CQ2025" s="26">
        <f t="shared" si="8157"/>
        <v>93509.9</v>
      </c>
      <c r="CR2025" s="26">
        <f t="shared" si="8158"/>
        <v>93509.9</v>
      </c>
      <c r="CS2025" s="26"/>
      <c r="CT2025" s="19"/>
      <c r="CU2025" s="35"/>
    </row>
    <row r="2026" spans="1:105" ht="31.2" hidden="1" x14ac:dyDescent="0.3">
      <c r="A2026" s="16" t="s">
        <v>1168</v>
      </c>
      <c r="B2026" s="17"/>
      <c r="C2026" s="16"/>
      <c r="D2026" s="16"/>
      <c r="E2026" s="34" t="s">
        <v>1169</v>
      </c>
      <c r="F2026" s="26">
        <f t="shared" ref="F2026:K2026" si="8392">F2027+F2031</f>
        <v>28813.599999999999</v>
      </c>
      <c r="G2026" s="26">
        <f t="shared" si="8392"/>
        <v>28813.599999999999</v>
      </c>
      <c r="H2026" s="26">
        <f t="shared" si="8392"/>
        <v>28813.599999999999</v>
      </c>
      <c r="I2026" s="26">
        <f t="shared" si="8392"/>
        <v>0</v>
      </c>
      <c r="J2026" s="26">
        <f t="shared" si="8392"/>
        <v>0</v>
      </c>
      <c r="K2026" s="26">
        <f t="shared" si="8392"/>
        <v>0</v>
      </c>
      <c r="L2026" s="26">
        <f t="shared" si="8208"/>
        <v>28813.599999999999</v>
      </c>
      <c r="M2026" s="26">
        <f t="shared" si="8209"/>
        <v>28813.599999999999</v>
      </c>
      <c r="N2026" s="26">
        <f t="shared" si="8210"/>
        <v>28813.599999999999</v>
      </c>
      <c r="O2026" s="26">
        <f>O2027+O2031</f>
        <v>50000</v>
      </c>
      <c r="P2026" s="26">
        <f>P2027+P2031</f>
        <v>0</v>
      </c>
      <c r="Q2026" s="26">
        <f>Q2027+Q2031</f>
        <v>0</v>
      </c>
      <c r="R2026" s="26">
        <f t="shared" si="8211"/>
        <v>78813.600000000006</v>
      </c>
      <c r="S2026" s="26">
        <f t="shared" si="8212"/>
        <v>28813.599999999999</v>
      </c>
      <c r="T2026" s="26">
        <f t="shared" si="8213"/>
        <v>28813.599999999999</v>
      </c>
      <c r="U2026" s="26">
        <f>U2027+U2031</f>
        <v>0</v>
      </c>
      <c r="V2026" s="26">
        <f>V2027+V2031</f>
        <v>0</v>
      </c>
      <c r="W2026" s="26">
        <f>W2027+W2031</f>
        <v>0</v>
      </c>
      <c r="X2026" s="26">
        <f t="shared" si="8214"/>
        <v>78813.600000000006</v>
      </c>
      <c r="Y2026" s="26">
        <f t="shared" si="8215"/>
        <v>28813.599999999999</v>
      </c>
      <c r="Z2026" s="26">
        <f t="shared" si="8216"/>
        <v>28813.599999999999</v>
      </c>
      <c r="AA2026" s="26">
        <f>AA2027+AA2031</f>
        <v>0</v>
      </c>
      <c r="AB2026" s="26">
        <f>AB2027+AB2031</f>
        <v>0</v>
      </c>
      <c r="AC2026" s="26">
        <f>AC2027+AC2031</f>
        <v>0</v>
      </c>
      <c r="AD2026" s="26">
        <f t="shared" si="8217"/>
        <v>78813.600000000006</v>
      </c>
      <c r="AE2026" s="26">
        <f t="shared" si="8218"/>
        <v>28813.599999999999</v>
      </c>
      <c r="AF2026" s="26">
        <f t="shared" si="8219"/>
        <v>28813.599999999999</v>
      </c>
      <c r="AG2026" s="26">
        <f>AG2027+AG2031</f>
        <v>0</v>
      </c>
      <c r="AH2026" s="26">
        <f>AH2027+AH2031</f>
        <v>0</v>
      </c>
      <c r="AI2026" s="26">
        <f>AI2027+AI2031</f>
        <v>0</v>
      </c>
      <c r="AJ2026" s="26">
        <f t="shared" si="8220"/>
        <v>78813.600000000006</v>
      </c>
      <c r="AK2026" s="26">
        <f t="shared" si="8221"/>
        <v>28813.599999999999</v>
      </c>
      <c r="AL2026" s="26">
        <f t="shared" si="8222"/>
        <v>28813.599999999999</v>
      </c>
      <c r="AM2026" s="26">
        <f>AM2027+AM2031</f>
        <v>0</v>
      </c>
      <c r="AN2026" s="26">
        <f>AN2027+AN2031</f>
        <v>0</v>
      </c>
      <c r="AO2026" s="26">
        <f>AO2027+AO2031</f>
        <v>0</v>
      </c>
      <c r="AP2026" s="26">
        <f t="shared" si="8223"/>
        <v>78813.600000000006</v>
      </c>
      <c r="AQ2026" s="26">
        <f t="shared" si="8224"/>
        <v>28813.599999999999</v>
      </c>
      <c r="AR2026" s="26">
        <f t="shared" si="8225"/>
        <v>28813.599999999999</v>
      </c>
      <c r="AS2026" s="26">
        <f>AS2027+AS2031</f>
        <v>0</v>
      </c>
      <c r="AT2026" s="26">
        <f>AT2027+AT2031</f>
        <v>0</v>
      </c>
      <c r="AU2026" s="26">
        <f>AU2027+AU2031</f>
        <v>0</v>
      </c>
      <c r="AV2026" s="26">
        <f t="shared" si="8226"/>
        <v>78813.600000000006</v>
      </c>
      <c r="AW2026" s="26">
        <f t="shared" si="8227"/>
        <v>28813.599999999999</v>
      </c>
      <c r="AX2026" s="26">
        <f t="shared" si="8228"/>
        <v>28813.599999999999</v>
      </c>
      <c r="AY2026" s="26">
        <f>AY2027+AY2031</f>
        <v>0</v>
      </c>
      <c r="AZ2026" s="26">
        <f>AZ2027+AZ2031</f>
        <v>0</v>
      </c>
      <c r="BA2026" s="26">
        <f>BA2027+BA2031</f>
        <v>0</v>
      </c>
      <c r="BB2026" s="26">
        <f t="shared" si="8229"/>
        <v>78813.600000000006</v>
      </c>
      <c r="BC2026" s="26">
        <f t="shared" si="8230"/>
        <v>28813.599999999999</v>
      </c>
      <c r="BD2026" s="26">
        <f t="shared" si="8231"/>
        <v>28813.599999999999</v>
      </c>
      <c r="BE2026" s="26">
        <f>BE2027+BE2031</f>
        <v>0</v>
      </c>
      <c r="BF2026" s="26">
        <f>BF2027+BF2031</f>
        <v>0</v>
      </c>
      <c r="BG2026" s="26">
        <f>BG2027+BG2031</f>
        <v>0</v>
      </c>
      <c r="BH2026" s="26">
        <f t="shared" si="8232"/>
        <v>78813.600000000006</v>
      </c>
      <c r="BI2026" s="26">
        <f t="shared" si="8233"/>
        <v>28813.599999999999</v>
      </c>
      <c r="BJ2026" s="26">
        <f t="shared" si="8234"/>
        <v>28813.599999999999</v>
      </c>
      <c r="BK2026" s="26">
        <f>BK2027+BK2031</f>
        <v>0</v>
      </c>
      <c r="BL2026" s="26">
        <f>BL2027+BL2031</f>
        <v>0</v>
      </c>
      <c r="BM2026" s="26">
        <f>BM2027+BM2031</f>
        <v>0</v>
      </c>
      <c r="BN2026" s="26">
        <f t="shared" si="8235"/>
        <v>78813.600000000006</v>
      </c>
      <c r="BO2026" s="26">
        <f t="shared" si="8236"/>
        <v>28813.599999999999</v>
      </c>
      <c r="BP2026" s="26">
        <f t="shared" si="8237"/>
        <v>28813.599999999999</v>
      </c>
      <c r="BQ2026" s="26">
        <f>BQ2027+BQ2031</f>
        <v>0</v>
      </c>
      <c r="BR2026" s="26">
        <f>BR2027+BR2031</f>
        <v>0</v>
      </c>
      <c r="BS2026" s="26">
        <f t="shared" si="8238"/>
        <v>78813.600000000006</v>
      </c>
      <c r="BT2026" s="26">
        <f t="shared" si="8239"/>
        <v>28813.599999999999</v>
      </c>
      <c r="BU2026" s="26">
        <f t="shared" si="8240"/>
        <v>28813.599999999999</v>
      </c>
      <c r="BV2026" s="26">
        <f>BV2027+BV2031</f>
        <v>0</v>
      </c>
      <c r="BW2026" s="26">
        <f>BW2027+BW2031</f>
        <v>0</v>
      </c>
      <c r="BX2026" s="26">
        <f t="shared" si="8241"/>
        <v>78813.600000000006</v>
      </c>
      <c r="BY2026" s="26">
        <f t="shared" si="8242"/>
        <v>28813.599999999999</v>
      </c>
      <c r="BZ2026" s="26">
        <f t="shared" si="8243"/>
        <v>28813.599999999999</v>
      </c>
      <c r="CA2026" s="26">
        <f>CA2027+CA2031</f>
        <v>0</v>
      </c>
      <c r="CB2026" s="26">
        <f>CB2027+CB2031</f>
        <v>0</v>
      </c>
      <c r="CC2026" s="26">
        <f>CC2027+CC2031</f>
        <v>0</v>
      </c>
      <c r="CD2026" s="26">
        <f t="shared" si="8150"/>
        <v>78813.600000000006</v>
      </c>
      <c r="CE2026" s="26">
        <f t="shared" si="8151"/>
        <v>28813.599999999999</v>
      </c>
      <c r="CF2026" s="26">
        <f t="shared" si="8152"/>
        <v>28813.599999999999</v>
      </c>
      <c r="CG2026" s="26">
        <f>CG2027+CG2031</f>
        <v>0</v>
      </c>
      <c r="CH2026" s="26">
        <f>CH2027+CH2031</f>
        <v>0</v>
      </c>
      <c r="CI2026" s="26">
        <f>CI2027+CI2031</f>
        <v>0</v>
      </c>
      <c r="CJ2026" s="26">
        <f t="shared" si="8153"/>
        <v>78813.600000000006</v>
      </c>
      <c r="CK2026" s="26">
        <f t="shared" si="8154"/>
        <v>28813.599999999999</v>
      </c>
      <c r="CL2026" s="26">
        <f t="shared" si="8155"/>
        <v>28813.599999999999</v>
      </c>
      <c r="CM2026" s="26">
        <f>CM2027+CM2031</f>
        <v>0</v>
      </c>
      <c r="CN2026" s="26">
        <f>CN2027+CN2031</f>
        <v>0</v>
      </c>
      <c r="CO2026" s="26">
        <f>CO2027+CO2031</f>
        <v>0</v>
      </c>
      <c r="CP2026" s="26">
        <f t="shared" si="8156"/>
        <v>78813.600000000006</v>
      </c>
      <c r="CQ2026" s="26">
        <f t="shared" si="8157"/>
        <v>28813.599999999999</v>
      </c>
      <c r="CR2026" s="26">
        <f t="shared" si="8158"/>
        <v>28813.599999999999</v>
      </c>
      <c r="CS2026" s="26">
        <f>CS2027+CS2031</f>
        <v>0</v>
      </c>
      <c r="CT2026" s="19"/>
      <c r="CU2026" s="35"/>
      <c r="CX2026" s="1" t="s">
        <v>26</v>
      </c>
    </row>
    <row r="2027" spans="1:105" ht="46.8" hidden="1" x14ac:dyDescent="0.3">
      <c r="A2027" s="16" t="s">
        <v>1170</v>
      </c>
      <c r="B2027" s="17"/>
      <c r="C2027" s="16"/>
      <c r="D2027" s="16"/>
      <c r="E2027" s="34" t="s">
        <v>128</v>
      </c>
      <c r="F2027" s="26">
        <f t="shared" ref="F2027:F2033" si="8393">F2028</f>
        <v>28667</v>
      </c>
      <c r="G2027" s="26">
        <f t="shared" ref="G2027:G2033" si="8394">G2028</f>
        <v>28813.599999999999</v>
      </c>
      <c r="H2027" s="26">
        <f t="shared" ref="H2027:H2033" si="8395">H2028</f>
        <v>28813.599999999999</v>
      </c>
      <c r="I2027" s="26">
        <f t="shared" ref="I2027:I2033" si="8396">I2028</f>
        <v>0</v>
      </c>
      <c r="J2027" s="26">
        <f t="shared" ref="J2027:J2033" si="8397">J2028</f>
        <v>0</v>
      </c>
      <c r="K2027" s="26">
        <f t="shared" ref="K2027:K2033" si="8398">K2028</f>
        <v>0</v>
      </c>
      <c r="L2027" s="26">
        <f t="shared" si="8208"/>
        <v>28667</v>
      </c>
      <c r="M2027" s="26">
        <f t="shared" si="8209"/>
        <v>28813.599999999999</v>
      </c>
      <c r="N2027" s="26">
        <f t="shared" si="8210"/>
        <v>28813.599999999999</v>
      </c>
      <c r="O2027" s="26">
        <f t="shared" ref="O2027:O2033" si="8399">O2028</f>
        <v>50000</v>
      </c>
      <c r="P2027" s="26">
        <f t="shared" ref="P2027:P2033" si="8400">P2028</f>
        <v>0</v>
      </c>
      <c r="Q2027" s="26">
        <f t="shared" ref="Q2027:Q2033" si="8401">Q2028</f>
        <v>0</v>
      </c>
      <c r="R2027" s="26">
        <f t="shared" si="8211"/>
        <v>78667</v>
      </c>
      <c r="S2027" s="26">
        <f t="shared" si="8212"/>
        <v>28813.599999999999</v>
      </c>
      <c r="T2027" s="26">
        <f t="shared" si="8213"/>
        <v>28813.599999999999</v>
      </c>
      <c r="U2027" s="26">
        <f t="shared" ref="U2027:U2033" si="8402">U2028</f>
        <v>0</v>
      </c>
      <c r="V2027" s="26">
        <f t="shared" ref="V2027:V2033" si="8403">V2028</f>
        <v>0</v>
      </c>
      <c r="W2027" s="26">
        <f t="shared" ref="W2027:W2033" si="8404">W2028</f>
        <v>0</v>
      </c>
      <c r="X2027" s="26">
        <f t="shared" si="8214"/>
        <v>78667</v>
      </c>
      <c r="Y2027" s="26">
        <f t="shared" si="8215"/>
        <v>28813.599999999999</v>
      </c>
      <c r="Z2027" s="26">
        <f t="shared" si="8216"/>
        <v>28813.599999999999</v>
      </c>
      <c r="AA2027" s="26">
        <f t="shared" ref="AA2027:AA2033" si="8405">AA2028</f>
        <v>0</v>
      </c>
      <c r="AB2027" s="26">
        <f t="shared" ref="AB2027:AB2033" si="8406">AB2028</f>
        <v>0</v>
      </c>
      <c r="AC2027" s="26">
        <f t="shared" ref="AC2027:AC2033" si="8407">AC2028</f>
        <v>0</v>
      </c>
      <c r="AD2027" s="26">
        <f t="shared" si="8217"/>
        <v>78667</v>
      </c>
      <c r="AE2027" s="26">
        <f t="shared" si="8218"/>
        <v>28813.599999999999</v>
      </c>
      <c r="AF2027" s="26">
        <f t="shared" si="8219"/>
        <v>28813.599999999999</v>
      </c>
      <c r="AG2027" s="26">
        <f t="shared" ref="AG2027:AG2033" si="8408">AG2028</f>
        <v>0</v>
      </c>
      <c r="AH2027" s="26">
        <f t="shared" ref="AH2027:AH2033" si="8409">AH2028</f>
        <v>0</v>
      </c>
      <c r="AI2027" s="26">
        <f t="shared" ref="AI2027:AI2033" si="8410">AI2028</f>
        <v>0</v>
      </c>
      <c r="AJ2027" s="26">
        <f t="shared" si="8220"/>
        <v>78667</v>
      </c>
      <c r="AK2027" s="26">
        <f t="shared" si="8221"/>
        <v>28813.599999999999</v>
      </c>
      <c r="AL2027" s="26">
        <f t="shared" si="8222"/>
        <v>28813.599999999999</v>
      </c>
      <c r="AM2027" s="26">
        <f t="shared" ref="AM2027:AM2033" si="8411">AM2028</f>
        <v>0</v>
      </c>
      <c r="AN2027" s="26">
        <f t="shared" ref="AN2027:AN2033" si="8412">AN2028</f>
        <v>0</v>
      </c>
      <c r="AO2027" s="26">
        <f t="shared" ref="AO2027:AO2033" si="8413">AO2028</f>
        <v>0</v>
      </c>
      <c r="AP2027" s="26">
        <f t="shared" si="8223"/>
        <v>78667</v>
      </c>
      <c r="AQ2027" s="26">
        <f t="shared" si="8224"/>
        <v>28813.599999999999</v>
      </c>
      <c r="AR2027" s="26">
        <f t="shared" si="8225"/>
        <v>28813.599999999999</v>
      </c>
      <c r="AS2027" s="26">
        <f t="shared" ref="AS2027:AS2033" si="8414">AS2028</f>
        <v>0</v>
      </c>
      <c r="AT2027" s="26">
        <f t="shared" ref="AT2027:AT2033" si="8415">AT2028</f>
        <v>0</v>
      </c>
      <c r="AU2027" s="26">
        <f t="shared" ref="AU2027:AU2033" si="8416">AU2028</f>
        <v>0</v>
      </c>
      <c r="AV2027" s="26">
        <f t="shared" si="8226"/>
        <v>78667</v>
      </c>
      <c r="AW2027" s="26">
        <f t="shared" si="8227"/>
        <v>28813.599999999999</v>
      </c>
      <c r="AX2027" s="26">
        <f t="shared" si="8228"/>
        <v>28813.599999999999</v>
      </c>
      <c r="AY2027" s="26">
        <f t="shared" ref="AY2027:AY2033" si="8417">AY2028</f>
        <v>0</v>
      </c>
      <c r="AZ2027" s="26">
        <f t="shared" ref="AZ2027:AZ2033" si="8418">AZ2028</f>
        <v>0</v>
      </c>
      <c r="BA2027" s="26">
        <f t="shared" ref="BA2027:BA2033" si="8419">BA2028</f>
        <v>0</v>
      </c>
      <c r="BB2027" s="26">
        <f t="shared" si="8229"/>
        <v>78667</v>
      </c>
      <c r="BC2027" s="26">
        <f t="shared" si="8230"/>
        <v>28813.599999999999</v>
      </c>
      <c r="BD2027" s="26">
        <f t="shared" si="8231"/>
        <v>28813.599999999999</v>
      </c>
      <c r="BE2027" s="26">
        <f t="shared" ref="BE2027:BE2033" si="8420">BE2028</f>
        <v>0</v>
      </c>
      <c r="BF2027" s="26">
        <f t="shared" ref="BF2027:BF2033" si="8421">BF2028</f>
        <v>0</v>
      </c>
      <c r="BG2027" s="26">
        <f t="shared" ref="BG2027:BG2033" si="8422">BG2028</f>
        <v>0</v>
      </c>
      <c r="BH2027" s="26">
        <f t="shared" si="8232"/>
        <v>78667</v>
      </c>
      <c r="BI2027" s="26">
        <f t="shared" si="8233"/>
        <v>28813.599999999999</v>
      </c>
      <c r="BJ2027" s="26">
        <f t="shared" si="8234"/>
        <v>28813.599999999999</v>
      </c>
      <c r="BK2027" s="26">
        <f t="shared" ref="BK2027:BK2033" si="8423">BK2028</f>
        <v>0</v>
      </c>
      <c r="BL2027" s="26">
        <f t="shared" ref="BL2027:BL2033" si="8424">BL2028</f>
        <v>0</v>
      </c>
      <c r="BM2027" s="26">
        <f t="shared" ref="BM2027:BM2033" si="8425">BM2028</f>
        <v>0</v>
      </c>
      <c r="BN2027" s="26">
        <f t="shared" si="8235"/>
        <v>78667</v>
      </c>
      <c r="BO2027" s="26">
        <f t="shared" si="8236"/>
        <v>28813.599999999999</v>
      </c>
      <c r="BP2027" s="26">
        <f t="shared" si="8237"/>
        <v>28813.599999999999</v>
      </c>
      <c r="BQ2027" s="26">
        <f t="shared" ref="BQ2027:BQ2033" si="8426">BQ2028</f>
        <v>0</v>
      </c>
      <c r="BR2027" s="26">
        <f t="shared" ref="BR2027:BR2033" si="8427">BR2028</f>
        <v>0</v>
      </c>
      <c r="BS2027" s="26">
        <f t="shared" si="8238"/>
        <v>78667</v>
      </c>
      <c r="BT2027" s="26">
        <f t="shared" si="8239"/>
        <v>28813.599999999999</v>
      </c>
      <c r="BU2027" s="26">
        <f t="shared" si="8240"/>
        <v>28813.599999999999</v>
      </c>
      <c r="BV2027" s="26">
        <f t="shared" ref="BV2027:BV2033" si="8428">BV2028</f>
        <v>0</v>
      </c>
      <c r="BW2027" s="26">
        <f t="shared" ref="BW2027:BW2033" si="8429">BW2028</f>
        <v>0</v>
      </c>
      <c r="BX2027" s="26">
        <f t="shared" si="8241"/>
        <v>78667</v>
      </c>
      <c r="BY2027" s="26">
        <f t="shared" si="8242"/>
        <v>28813.599999999999</v>
      </c>
      <c r="BZ2027" s="26">
        <f t="shared" si="8243"/>
        <v>28813.599999999999</v>
      </c>
      <c r="CA2027" s="26">
        <f t="shared" ref="CA2027:CA2033" si="8430">CA2028</f>
        <v>0</v>
      </c>
      <c r="CB2027" s="26">
        <f t="shared" ref="CB2027:CB2033" si="8431">CB2028</f>
        <v>0</v>
      </c>
      <c r="CC2027" s="26">
        <f t="shared" ref="CC2027:CC2033" si="8432">CC2028</f>
        <v>0</v>
      </c>
      <c r="CD2027" s="26">
        <f t="shared" si="8150"/>
        <v>78667</v>
      </c>
      <c r="CE2027" s="26">
        <f t="shared" si="8151"/>
        <v>28813.599999999999</v>
      </c>
      <c r="CF2027" s="26">
        <f t="shared" si="8152"/>
        <v>28813.599999999999</v>
      </c>
      <c r="CG2027" s="26">
        <f t="shared" ref="CG2027:CG2033" si="8433">CG2028</f>
        <v>0</v>
      </c>
      <c r="CH2027" s="26">
        <f t="shared" ref="CH2027:CH2033" si="8434">CH2028</f>
        <v>0</v>
      </c>
      <c r="CI2027" s="26">
        <f t="shared" ref="CI2027:CI2033" si="8435">CI2028</f>
        <v>0</v>
      </c>
      <c r="CJ2027" s="26">
        <f t="shared" si="8153"/>
        <v>78667</v>
      </c>
      <c r="CK2027" s="26">
        <f t="shared" si="8154"/>
        <v>28813.599999999999</v>
      </c>
      <c r="CL2027" s="26">
        <f t="shared" si="8155"/>
        <v>28813.599999999999</v>
      </c>
      <c r="CM2027" s="26">
        <f t="shared" ref="CM2027:CM2033" si="8436">CM2028</f>
        <v>0</v>
      </c>
      <c r="CN2027" s="26">
        <f t="shared" ref="CN2027:CN2033" si="8437">CN2028</f>
        <v>0</v>
      </c>
      <c r="CO2027" s="26">
        <f t="shared" ref="CO2027:CO2033" si="8438">CO2028</f>
        <v>0</v>
      </c>
      <c r="CP2027" s="26">
        <f t="shared" si="8156"/>
        <v>78667</v>
      </c>
      <c r="CQ2027" s="26">
        <f t="shared" si="8157"/>
        <v>28813.599999999999</v>
      </c>
      <c r="CR2027" s="26">
        <f t="shared" si="8158"/>
        <v>28813.599999999999</v>
      </c>
      <c r="CS2027" s="26">
        <f t="shared" ref="CS2027:CS2033" si="8439">CS2028</f>
        <v>0</v>
      </c>
      <c r="CT2027" s="19"/>
      <c r="CU2027" s="35"/>
      <c r="DA2027" s="1" t="s">
        <v>29</v>
      </c>
    </row>
    <row r="2028" spans="1:105" ht="46.8" hidden="1" x14ac:dyDescent="0.3">
      <c r="A2028" s="16" t="s">
        <v>1170</v>
      </c>
      <c r="B2028" s="17">
        <v>600</v>
      </c>
      <c r="C2028" s="16"/>
      <c r="D2028" s="16"/>
      <c r="E2028" s="34" t="s">
        <v>43</v>
      </c>
      <c r="F2028" s="26">
        <f t="shared" si="8393"/>
        <v>28667</v>
      </c>
      <c r="G2028" s="26">
        <f t="shared" si="8394"/>
        <v>28813.599999999999</v>
      </c>
      <c r="H2028" s="26">
        <f t="shared" si="8395"/>
        <v>28813.599999999999</v>
      </c>
      <c r="I2028" s="26">
        <f t="shared" si="8396"/>
        <v>0</v>
      </c>
      <c r="J2028" s="26">
        <f t="shared" si="8397"/>
        <v>0</v>
      </c>
      <c r="K2028" s="26">
        <f t="shared" si="8398"/>
        <v>0</v>
      </c>
      <c r="L2028" s="26">
        <f t="shared" si="8208"/>
        <v>28667</v>
      </c>
      <c r="M2028" s="26">
        <f t="shared" si="8209"/>
        <v>28813.599999999999</v>
      </c>
      <c r="N2028" s="26">
        <f t="shared" si="8210"/>
        <v>28813.599999999999</v>
      </c>
      <c r="O2028" s="26">
        <f t="shared" si="8399"/>
        <v>50000</v>
      </c>
      <c r="P2028" s="26">
        <f t="shared" si="8400"/>
        <v>0</v>
      </c>
      <c r="Q2028" s="26">
        <f t="shared" si="8401"/>
        <v>0</v>
      </c>
      <c r="R2028" s="26">
        <f t="shared" si="8211"/>
        <v>78667</v>
      </c>
      <c r="S2028" s="26">
        <f t="shared" si="8212"/>
        <v>28813.599999999999</v>
      </c>
      <c r="T2028" s="26">
        <f t="shared" si="8213"/>
        <v>28813.599999999999</v>
      </c>
      <c r="U2028" s="26">
        <f t="shared" si="8402"/>
        <v>0</v>
      </c>
      <c r="V2028" s="26">
        <f t="shared" si="8403"/>
        <v>0</v>
      </c>
      <c r="W2028" s="26">
        <f t="shared" si="8404"/>
        <v>0</v>
      </c>
      <c r="X2028" s="26">
        <f t="shared" si="8214"/>
        <v>78667</v>
      </c>
      <c r="Y2028" s="26">
        <f t="shared" si="8215"/>
        <v>28813.599999999999</v>
      </c>
      <c r="Z2028" s="26">
        <f t="shared" si="8216"/>
        <v>28813.599999999999</v>
      </c>
      <c r="AA2028" s="26">
        <f t="shared" si="8405"/>
        <v>0</v>
      </c>
      <c r="AB2028" s="26">
        <f t="shared" si="8406"/>
        <v>0</v>
      </c>
      <c r="AC2028" s="26">
        <f t="shared" si="8407"/>
        <v>0</v>
      </c>
      <c r="AD2028" s="26">
        <f t="shared" si="8217"/>
        <v>78667</v>
      </c>
      <c r="AE2028" s="26">
        <f t="shared" si="8218"/>
        <v>28813.599999999999</v>
      </c>
      <c r="AF2028" s="26">
        <f t="shared" si="8219"/>
        <v>28813.599999999999</v>
      </c>
      <c r="AG2028" s="26">
        <f t="shared" si="8408"/>
        <v>0</v>
      </c>
      <c r="AH2028" s="26">
        <f t="shared" si="8409"/>
        <v>0</v>
      </c>
      <c r="AI2028" s="26">
        <f t="shared" si="8410"/>
        <v>0</v>
      </c>
      <c r="AJ2028" s="26">
        <f t="shared" si="8220"/>
        <v>78667</v>
      </c>
      <c r="AK2028" s="26">
        <f t="shared" si="8221"/>
        <v>28813.599999999999</v>
      </c>
      <c r="AL2028" s="26">
        <f t="shared" si="8222"/>
        <v>28813.599999999999</v>
      </c>
      <c r="AM2028" s="26">
        <f t="shared" si="8411"/>
        <v>0</v>
      </c>
      <c r="AN2028" s="26">
        <f t="shared" si="8412"/>
        <v>0</v>
      </c>
      <c r="AO2028" s="26">
        <f t="shared" si="8413"/>
        <v>0</v>
      </c>
      <c r="AP2028" s="26">
        <f t="shared" si="8223"/>
        <v>78667</v>
      </c>
      <c r="AQ2028" s="26">
        <f t="shared" si="8224"/>
        <v>28813.599999999999</v>
      </c>
      <c r="AR2028" s="26">
        <f t="shared" si="8225"/>
        <v>28813.599999999999</v>
      </c>
      <c r="AS2028" s="26">
        <f t="shared" si="8414"/>
        <v>0</v>
      </c>
      <c r="AT2028" s="26">
        <f t="shared" si="8415"/>
        <v>0</v>
      </c>
      <c r="AU2028" s="26">
        <f t="shared" si="8416"/>
        <v>0</v>
      </c>
      <c r="AV2028" s="26">
        <f t="shared" si="8226"/>
        <v>78667</v>
      </c>
      <c r="AW2028" s="26">
        <f t="shared" si="8227"/>
        <v>28813.599999999999</v>
      </c>
      <c r="AX2028" s="26">
        <f t="shared" si="8228"/>
        <v>28813.599999999999</v>
      </c>
      <c r="AY2028" s="26">
        <f t="shared" si="8417"/>
        <v>0</v>
      </c>
      <c r="AZ2028" s="26">
        <f t="shared" si="8418"/>
        <v>0</v>
      </c>
      <c r="BA2028" s="26">
        <f t="shared" si="8419"/>
        <v>0</v>
      </c>
      <c r="BB2028" s="26">
        <f t="shared" si="8229"/>
        <v>78667</v>
      </c>
      <c r="BC2028" s="26">
        <f t="shared" si="8230"/>
        <v>28813.599999999999</v>
      </c>
      <c r="BD2028" s="26">
        <f t="shared" si="8231"/>
        <v>28813.599999999999</v>
      </c>
      <c r="BE2028" s="26">
        <f t="shared" si="8420"/>
        <v>0</v>
      </c>
      <c r="BF2028" s="26">
        <f t="shared" si="8421"/>
        <v>0</v>
      </c>
      <c r="BG2028" s="26">
        <f t="shared" si="8422"/>
        <v>0</v>
      </c>
      <c r="BH2028" s="26">
        <f t="shared" si="8232"/>
        <v>78667</v>
      </c>
      <c r="BI2028" s="26">
        <f t="shared" si="8233"/>
        <v>28813.599999999999</v>
      </c>
      <c r="BJ2028" s="26">
        <f t="shared" si="8234"/>
        <v>28813.599999999999</v>
      </c>
      <c r="BK2028" s="26">
        <f t="shared" si="8423"/>
        <v>0</v>
      </c>
      <c r="BL2028" s="26">
        <f t="shared" si="8424"/>
        <v>0</v>
      </c>
      <c r="BM2028" s="26">
        <f t="shared" si="8425"/>
        <v>0</v>
      </c>
      <c r="BN2028" s="26">
        <f t="shared" si="8235"/>
        <v>78667</v>
      </c>
      <c r="BO2028" s="26">
        <f t="shared" si="8236"/>
        <v>28813.599999999999</v>
      </c>
      <c r="BP2028" s="26">
        <f t="shared" si="8237"/>
        <v>28813.599999999999</v>
      </c>
      <c r="BQ2028" s="26">
        <f t="shared" si="8426"/>
        <v>0</v>
      </c>
      <c r="BR2028" s="26">
        <f t="shared" si="8427"/>
        <v>0</v>
      </c>
      <c r="BS2028" s="26">
        <f t="shared" si="8238"/>
        <v>78667</v>
      </c>
      <c r="BT2028" s="26">
        <f t="shared" si="8239"/>
        <v>28813.599999999999</v>
      </c>
      <c r="BU2028" s="26">
        <f t="shared" si="8240"/>
        <v>28813.599999999999</v>
      </c>
      <c r="BV2028" s="26">
        <f t="shared" si="8428"/>
        <v>0</v>
      </c>
      <c r="BW2028" s="26">
        <f t="shared" si="8429"/>
        <v>0</v>
      </c>
      <c r="BX2028" s="26">
        <f t="shared" si="8241"/>
        <v>78667</v>
      </c>
      <c r="BY2028" s="26">
        <f t="shared" si="8242"/>
        <v>28813.599999999999</v>
      </c>
      <c r="BZ2028" s="26">
        <f t="shared" si="8243"/>
        <v>28813.599999999999</v>
      </c>
      <c r="CA2028" s="26">
        <f t="shared" si="8430"/>
        <v>0</v>
      </c>
      <c r="CB2028" s="26">
        <f t="shared" si="8431"/>
        <v>0</v>
      </c>
      <c r="CC2028" s="26">
        <f t="shared" si="8432"/>
        <v>0</v>
      </c>
      <c r="CD2028" s="26">
        <f t="shared" ref="CD2028:CD2091" si="8440">BX2028+CA2028</f>
        <v>78667</v>
      </c>
      <c r="CE2028" s="26">
        <f t="shared" ref="CE2028:CE2091" si="8441">BY2028+CB2028</f>
        <v>28813.599999999999</v>
      </c>
      <c r="CF2028" s="26">
        <f t="shared" ref="CF2028:CF2091" si="8442">BZ2028+CC2028</f>
        <v>28813.599999999999</v>
      </c>
      <c r="CG2028" s="26">
        <f t="shared" si="8433"/>
        <v>0</v>
      </c>
      <c r="CH2028" s="26">
        <f t="shared" si="8434"/>
        <v>0</v>
      </c>
      <c r="CI2028" s="26">
        <f t="shared" si="8435"/>
        <v>0</v>
      </c>
      <c r="CJ2028" s="26">
        <f t="shared" ref="CJ2028:CJ2091" si="8443">CD2028+CG2028</f>
        <v>78667</v>
      </c>
      <c r="CK2028" s="26">
        <f t="shared" ref="CK2028:CK2091" si="8444">CE2028+CH2028</f>
        <v>28813.599999999999</v>
      </c>
      <c r="CL2028" s="26">
        <f t="shared" ref="CL2028:CL2091" si="8445">CF2028+CI2028</f>
        <v>28813.599999999999</v>
      </c>
      <c r="CM2028" s="26">
        <f t="shared" si="8436"/>
        <v>0</v>
      </c>
      <c r="CN2028" s="26">
        <f t="shared" si="8437"/>
        <v>0</v>
      </c>
      <c r="CO2028" s="26">
        <f t="shared" si="8438"/>
        <v>0</v>
      </c>
      <c r="CP2028" s="26">
        <f t="shared" ref="CP2028:CP2091" si="8446">CJ2028+CM2028</f>
        <v>78667</v>
      </c>
      <c r="CQ2028" s="26">
        <f t="shared" ref="CQ2028:CQ2091" si="8447">CK2028+CN2028</f>
        <v>28813.599999999999</v>
      </c>
      <c r="CR2028" s="26">
        <f t="shared" ref="CR2028:CR2091" si="8448">CL2028+CO2028</f>
        <v>28813.599999999999</v>
      </c>
      <c r="CS2028" s="26">
        <f t="shared" si="8439"/>
        <v>0</v>
      </c>
      <c r="CT2028" s="19"/>
      <c r="CU2028" s="35"/>
      <c r="CY2028" s="1" t="s">
        <v>27</v>
      </c>
    </row>
    <row r="2029" spans="1:105" hidden="1" x14ac:dyDescent="0.3">
      <c r="A2029" s="16" t="s">
        <v>1170</v>
      </c>
      <c r="B2029" s="17">
        <v>610</v>
      </c>
      <c r="C2029" s="16"/>
      <c r="D2029" s="16"/>
      <c r="E2029" s="34" t="s">
        <v>102</v>
      </c>
      <c r="F2029" s="26">
        <f t="shared" si="8393"/>
        <v>28667</v>
      </c>
      <c r="G2029" s="26">
        <f t="shared" si="8394"/>
        <v>28813.599999999999</v>
      </c>
      <c r="H2029" s="26">
        <f t="shared" si="8395"/>
        <v>28813.599999999999</v>
      </c>
      <c r="I2029" s="26">
        <f t="shared" si="8396"/>
        <v>0</v>
      </c>
      <c r="J2029" s="26">
        <f t="shared" si="8397"/>
        <v>0</v>
      </c>
      <c r="K2029" s="26">
        <f t="shared" si="8398"/>
        <v>0</v>
      </c>
      <c r="L2029" s="26">
        <f t="shared" si="8208"/>
        <v>28667</v>
      </c>
      <c r="M2029" s="26">
        <f t="shared" si="8209"/>
        <v>28813.599999999999</v>
      </c>
      <c r="N2029" s="26">
        <f t="shared" si="8210"/>
        <v>28813.599999999999</v>
      </c>
      <c r="O2029" s="26">
        <f t="shared" si="8399"/>
        <v>50000</v>
      </c>
      <c r="P2029" s="26">
        <f t="shared" si="8400"/>
        <v>0</v>
      </c>
      <c r="Q2029" s="26">
        <f t="shared" si="8401"/>
        <v>0</v>
      </c>
      <c r="R2029" s="26">
        <f t="shared" si="8211"/>
        <v>78667</v>
      </c>
      <c r="S2029" s="26">
        <f t="shared" si="8212"/>
        <v>28813.599999999999</v>
      </c>
      <c r="T2029" s="26">
        <f t="shared" si="8213"/>
        <v>28813.599999999999</v>
      </c>
      <c r="U2029" s="26">
        <f t="shared" si="8402"/>
        <v>0</v>
      </c>
      <c r="V2029" s="26">
        <f t="shared" si="8403"/>
        <v>0</v>
      </c>
      <c r="W2029" s="26">
        <f t="shared" si="8404"/>
        <v>0</v>
      </c>
      <c r="X2029" s="26">
        <f t="shared" si="8214"/>
        <v>78667</v>
      </c>
      <c r="Y2029" s="26">
        <f t="shared" si="8215"/>
        <v>28813.599999999999</v>
      </c>
      <c r="Z2029" s="26">
        <f t="shared" si="8216"/>
        <v>28813.599999999999</v>
      </c>
      <c r="AA2029" s="26">
        <f t="shared" si="8405"/>
        <v>0</v>
      </c>
      <c r="AB2029" s="26">
        <f t="shared" si="8406"/>
        <v>0</v>
      </c>
      <c r="AC2029" s="26">
        <f t="shared" si="8407"/>
        <v>0</v>
      </c>
      <c r="AD2029" s="26">
        <f t="shared" si="8217"/>
        <v>78667</v>
      </c>
      <c r="AE2029" s="26">
        <f t="shared" si="8218"/>
        <v>28813.599999999999</v>
      </c>
      <c r="AF2029" s="26">
        <f t="shared" si="8219"/>
        <v>28813.599999999999</v>
      </c>
      <c r="AG2029" s="26">
        <f t="shared" si="8408"/>
        <v>0</v>
      </c>
      <c r="AH2029" s="26">
        <f t="shared" si="8409"/>
        <v>0</v>
      </c>
      <c r="AI2029" s="26">
        <f t="shared" si="8410"/>
        <v>0</v>
      </c>
      <c r="AJ2029" s="26">
        <f t="shared" si="8220"/>
        <v>78667</v>
      </c>
      <c r="AK2029" s="26">
        <f t="shared" si="8221"/>
        <v>28813.599999999999</v>
      </c>
      <c r="AL2029" s="26">
        <f t="shared" si="8222"/>
        <v>28813.599999999999</v>
      </c>
      <c r="AM2029" s="26">
        <f t="shared" si="8411"/>
        <v>0</v>
      </c>
      <c r="AN2029" s="26">
        <f t="shared" si="8412"/>
        <v>0</v>
      </c>
      <c r="AO2029" s="26">
        <f t="shared" si="8413"/>
        <v>0</v>
      </c>
      <c r="AP2029" s="26">
        <f t="shared" si="8223"/>
        <v>78667</v>
      </c>
      <c r="AQ2029" s="26">
        <f t="shared" si="8224"/>
        <v>28813.599999999999</v>
      </c>
      <c r="AR2029" s="26">
        <f t="shared" si="8225"/>
        <v>28813.599999999999</v>
      </c>
      <c r="AS2029" s="26">
        <f t="shared" si="8414"/>
        <v>0</v>
      </c>
      <c r="AT2029" s="26">
        <f t="shared" si="8415"/>
        <v>0</v>
      </c>
      <c r="AU2029" s="26">
        <f t="shared" si="8416"/>
        <v>0</v>
      </c>
      <c r="AV2029" s="26">
        <f t="shared" si="8226"/>
        <v>78667</v>
      </c>
      <c r="AW2029" s="26">
        <f t="shared" si="8227"/>
        <v>28813.599999999999</v>
      </c>
      <c r="AX2029" s="26">
        <f t="shared" si="8228"/>
        <v>28813.599999999999</v>
      </c>
      <c r="AY2029" s="26">
        <f t="shared" si="8417"/>
        <v>0</v>
      </c>
      <c r="AZ2029" s="26">
        <f t="shared" si="8418"/>
        <v>0</v>
      </c>
      <c r="BA2029" s="26">
        <f t="shared" si="8419"/>
        <v>0</v>
      </c>
      <c r="BB2029" s="26">
        <f t="shared" si="8229"/>
        <v>78667</v>
      </c>
      <c r="BC2029" s="26">
        <f t="shared" si="8230"/>
        <v>28813.599999999999</v>
      </c>
      <c r="BD2029" s="26">
        <f t="shared" si="8231"/>
        <v>28813.599999999999</v>
      </c>
      <c r="BE2029" s="26">
        <f t="shared" si="8420"/>
        <v>0</v>
      </c>
      <c r="BF2029" s="26">
        <f t="shared" si="8421"/>
        <v>0</v>
      </c>
      <c r="BG2029" s="26">
        <f t="shared" si="8422"/>
        <v>0</v>
      </c>
      <c r="BH2029" s="26">
        <f t="shared" si="8232"/>
        <v>78667</v>
      </c>
      <c r="BI2029" s="26">
        <f t="shared" si="8233"/>
        <v>28813.599999999999</v>
      </c>
      <c r="BJ2029" s="26">
        <f t="shared" si="8234"/>
        <v>28813.599999999999</v>
      </c>
      <c r="BK2029" s="26">
        <f t="shared" si="8423"/>
        <v>0</v>
      </c>
      <c r="BL2029" s="26">
        <f t="shared" si="8424"/>
        <v>0</v>
      </c>
      <c r="BM2029" s="26">
        <f t="shared" si="8425"/>
        <v>0</v>
      </c>
      <c r="BN2029" s="26">
        <f t="shared" si="8235"/>
        <v>78667</v>
      </c>
      <c r="BO2029" s="26">
        <f t="shared" si="8236"/>
        <v>28813.599999999999</v>
      </c>
      <c r="BP2029" s="26">
        <f t="shared" si="8237"/>
        <v>28813.599999999999</v>
      </c>
      <c r="BQ2029" s="26">
        <f t="shared" si="8426"/>
        <v>0</v>
      </c>
      <c r="BR2029" s="26">
        <f t="shared" si="8427"/>
        <v>0</v>
      </c>
      <c r="BS2029" s="26">
        <f t="shared" si="8238"/>
        <v>78667</v>
      </c>
      <c r="BT2029" s="26">
        <f t="shared" si="8239"/>
        <v>28813.599999999999</v>
      </c>
      <c r="BU2029" s="26">
        <f t="shared" si="8240"/>
        <v>28813.599999999999</v>
      </c>
      <c r="BV2029" s="26">
        <f t="shared" si="8428"/>
        <v>0</v>
      </c>
      <c r="BW2029" s="26">
        <f t="shared" si="8429"/>
        <v>0</v>
      </c>
      <c r="BX2029" s="26">
        <f t="shared" si="8241"/>
        <v>78667</v>
      </c>
      <c r="BY2029" s="26">
        <f t="shared" si="8242"/>
        <v>28813.599999999999</v>
      </c>
      <c r="BZ2029" s="26">
        <f t="shared" si="8243"/>
        <v>28813.599999999999</v>
      </c>
      <c r="CA2029" s="26">
        <f t="shared" si="8430"/>
        <v>0</v>
      </c>
      <c r="CB2029" s="26">
        <f t="shared" si="8431"/>
        <v>0</v>
      </c>
      <c r="CC2029" s="26">
        <f t="shared" si="8432"/>
        <v>0</v>
      </c>
      <c r="CD2029" s="26">
        <f t="shared" si="8440"/>
        <v>78667</v>
      </c>
      <c r="CE2029" s="26">
        <f t="shared" si="8441"/>
        <v>28813.599999999999</v>
      </c>
      <c r="CF2029" s="26">
        <f t="shared" si="8442"/>
        <v>28813.599999999999</v>
      </c>
      <c r="CG2029" s="26">
        <f t="shared" si="8433"/>
        <v>0</v>
      </c>
      <c r="CH2029" s="26">
        <f t="shared" si="8434"/>
        <v>0</v>
      </c>
      <c r="CI2029" s="26">
        <f t="shared" si="8435"/>
        <v>0</v>
      </c>
      <c r="CJ2029" s="26">
        <f t="shared" si="8443"/>
        <v>78667</v>
      </c>
      <c r="CK2029" s="26">
        <f t="shared" si="8444"/>
        <v>28813.599999999999</v>
      </c>
      <c r="CL2029" s="26">
        <f t="shared" si="8445"/>
        <v>28813.599999999999</v>
      </c>
      <c r="CM2029" s="26">
        <f t="shared" si="8436"/>
        <v>0</v>
      </c>
      <c r="CN2029" s="26">
        <f t="shared" si="8437"/>
        <v>0</v>
      </c>
      <c r="CO2029" s="26">
        <f t="shared" si="8438"/>
        <v>0</v>
      </c>
      <c r="CP2029" s="26">
        <f t="shared" si="8446"/>
        <v>78667</v>
      </c>
      <c r="CQ2029" s="26">
        <f t="shared" si="8447"/>
        <v>28813.599999999999</v>
      </c>
      <c r="CR2029" s="26">
        <f t="shared" si="8448"/>
        <v>28813.599999999999</v>
      </c>
      <c r="CS2029" s="26">
        <f t="shared" si="8439"/>
        <v>0</v>
      </c>
      <c r="CT2029" s="19"/>
      <c r="CU2029" s="35"/>
      <c r="CZ2029" s="1" t="s">
        <v>28</v>
      </c>
    </row>
    <row r="2030" spans="1:105" hidden="1" x14ac:dyDescent="0.3">
      <c r="A2030" s="16" t="s">
        <v>1170</v>
      </c>
      <c r="B2030" s="17">
        <v>610</v>
      </c>
      <c r="C2030" s="16" t="s">
        <v>64</v>
      </c>
      <c r="D2030" s="16" t="s">
        <v>40</v>
      </c>
      <c r="E2030" s="34" t="s">
        <v>1001</v>
      </c>
      <c r="F2030" s="26">
        <v>28667</v>
      </c>
      <c r="G2030" s="26">
        <v>28813.599999999999</v>
      </c>
      <c r="H2030" s="26">
        <v>28813.599999999999</v>
      </c>
      <c r="I2030" s="26"/>
      <c r="J2030" s="26"/>
      <c r="K2030" s="26"/>
      <c r="L2030" s="26">
        <f t="shared" si="8208"/>
        <v>28667</v>
      </c>
      <c r="M2030" s="26">
        <f t="shared" si="8209"/>
        <v>28813.599999999999</v>
      </c>
      <c r="N2030" s="26">
        <f t="shared" si="8210"/>
        <v>28813.599999999999</v>
      </c>
      <c r="O2030" s="26">
        <v>50000</v>
      </c>
      <c r="P2030" s="26"/>
      <c r="Q2030" s="26"/>
      <c r="R2030" s="26">
        <f t="shared" si="8211"/>
        <v>78667</v>
      </c>
      <c r="S2030" s="26">
        <f t="shared" si="8212"/>
        <v>28813.599999999999</v>
      </c>
      <c r="T2030" s="26">
        <f t="shared" si="8213"/>
        <v>28813.599999999999</v>
      </c>
      <c r="U2030" s="26"/>
      <c r="V2030" s="26"/>
      <c r="W2030" s="26"/>
      <c r="X2030" s="26">
        <f t="shared" si="8214"/>
        <v>78667</v>
      </c>
      <c r="Y2030" s="26">
        <f t="shared" si="8215"/>
        <v>28813.599999999999</v>
      </c>
      <c r="Z2030" s="26">
        <f t="shared" si="8216"/>
        <v>28813.599999999999</v>
      </c>
      <c r="AA2030" s="26"/>
      <c r="AB2030" s="26"/>
      <c r="AC2030" s="26"/>
      <c r="AD2030" s="26">
        <f t="shared" si="8217"/>
        <v>78667</v>
      </c>
      <c r="AE2030" s="26">
        <f t="shared" si="8218"/>
        <v>28813.599999999999</v>
      </c>
      <c r="AF2030" s="26">
        <f t="shared" si="8219"/>
        <v>28813.599999999999</v>
      </c>
      <c r="AG2030" s="26"/>
      <c r="AH2030" s="26"/>
      <c r="AI2030" s="26"/>
      <c r="AJ2030" s="26">
        <f t="shared" si="8220"/>
        <v>78667</v>
      </c>
      <c r="AK2030" s="26">
        <f t="shared" si="8221"/>
        <v>28813.599999999999</v>
      </c>
      <c r="AL2030" s="26">
        <f t="shared" si="8222"/>
        <v>28813.599999999999</v>
      </c>
      <c r="AM2030" s="26"/>
      <c r="AN2030" s="26"/>
      <c r="AO2030" s="26"/>
      <c r="AP2030" s="26">
        <f t="shared" si="8223"/>
        <v>78667</v>
      </c>
      <c r="AQ2030" s="26">
        <f t="shared" si="8224"/>
        <v>28813.599999999999</v>
      </c>
      <c r="AR2030" s="26">
        <f t="shared" si="8225"/>
        <v>28813.599999999999</v>
      </c>
      <c r="AS2030" s="26"/>
      <c r="AT2030" s="26"/>
      <c r="AU2030" s="26"/>
      <c r="AV2030" s="26">
        <f t="shared" si="8226"/>
        <v>78667</v>
      </c>
      <c r="AW2030" s="26">
        <f t="shared" si="8227"/>
        <v>28813.599999999999</v>
      </c>
      <c r="AX2030" s="26">
        <f t="shared" si="8228"/>
        <v>28813.599999999999</v>
      </c>
      <c r="AY2030" s="26"/>
      <c r="AZ2030" s="26"/>
      <c r="BA2030" s="26"/>
      <c r="BB2030" s="26">
        <f t="shared" si="8229"/>
        <v>78667</v>
      </c>
      <c r="BC2030" s="26">
        <f t="shared" si="8230"/>
        <v>28813.599999999999</v>
      </c>
      <c r="BD2030" s="26">
        <f t="shared" si="8231"/>
        <v>28813.599999999999</v>
      </c>
      <c r="BE2030" s="26"/>
      <c r="BF2030" s="26"/>
      <c r="BG2030" s="26"/>
      <c r="BH2030" s="26">
        <f t="shared" si="8232"/>
        <v>78667</v>
      </c>
      <c r="BI2030" s="26">
        <f t="shared" si="8233"/>
        <v>28813.599999999999</v>
      </c>
      <c r="BJ2030" s="26">
        <f t="shared" si="8234"/>
        <v>28813.599999999999</v>
      </c>
      <c r="BK2030" s="26"/>
      <c r="BL2030" s="26"/>
      <c r="BM2030" s="26"/>
      <c r="BN2030" s="26">
        <f t="shared" si="8235"/>
        <v>78667</v>
      </c>
      <c r="BO2030" s="26">
        <f t="shared" si="8236"/>
        <v>28813.599999999999</v>
      </c>
      <c r="BP2030" s="26">
        <f t="shared" si="8237"/>
        <v>28813.599999999999</v>
      </c>
      <c r="BQ2030" s="26"/>
      <c r="BR2030" s="26"/>
      <c r="BS2030" s="26">
        <f t="shared" si="8238"/>
        <v>78667</v>
      </c>
      <c r="BT2030" s="26">
        <f t="shared" si="8239"/>
        <v>28813.599999999999</v>
      </c>
      <c r="BU2030" s="26">
        <f t="shared" si="8240"/>
        <v>28813.599999999999</v>
      </c>
      <c r="BV2030" s="26"/>
      <c r="BW2030" s="26"/>
      <c r="BX2030" s="26">
        <f t="shared" si="8241"/>
        <v>78667</v>
      </c>
      <c r="BY2030" s="26">
        <f t="shared" si="8242"/>
        <v>28813.599999999999</v>
      </c>
      <c r="BZ2030" s="26">
        <f t="shared" si="8243"/>
        <v>28813.599999999999</v>
      </c>
      <c r="CA2030" s="26"/>
      <c r="CB2030" s="26"/>
      <c r="CC2030" s="26"/>
      <c r="CD2030" s="26">
        <f t="shared" si="8440"/>
        <v>78667</v>
      </c>
      <c r="CE2030" s="26">
        <f t="shared" si="8441"/>
        <v>28813.599999999999</v>
      </c>
      <c r="CF2030" s="26">
        <f t="shared" si="8442"/>
        <v>28813.599999999999</v>
      </c>
      <c r="CG2030" s="26"/>
      <c r="CH2030" s="26"/>
      <c r="CI2030" s="26"/>
      <c r="CJ2030" s="26">
        <f t="shared" si="8443"/>
        <v>78667</v>
      </c>
      <c r="CK2030" s="26">
        <f t="shared" si="8444"/>
        <v>28813.599999999999</v>
      </c>
      <c r="CL2030" s="26">
        <f t="shared" si="8445"/>
        <v>28813.599999999999</v>
      </c>
      <c r="CM2030" s="26"/>
      <c r="CN2030" s="26"/>
      <c r="CO2030" s="26"/>
      <c r="CP2030" s="26">
        <f t="shared" si="8446"/>
        <v>78667</v>
      </c>
      <c r="CQ2030" s="26">
        <f t="shared" si="8447"/>
        <v>28813.599999999999</v>
      </c>
      <c r="CR2030" s="26">
        <f t="shared" si="8448"/>
        <v>28813.599999999999</v>
      </c>
      <c r="CS2030" s="26"/>
      <c r="CT2030" s="19"/>
      <c r="CU2030" s="35"/>
    </row>
    <row r="2031" spans="1:105" ht="31.2" hidden="1" x14ac:dyDescent="0.3">
      <c r="A2031" s="16" t="s">
        <v>1171</v>
      </c>
      <c r="B2031" s="17"/>
      <c r="C2031" s="16"/>
      <c r="D2031" s="16"/>
      <c r="E2031" s="34" t="s">
        <v>204</v>
      </c>
      <c r="F2031" s="26">
        <f t="shared" si="8393"/>
        <v>146.6</v>
      </c>
      <c r="G2031" s="26">
        <f t="shared" si="8394"/>
        <v>0</v>
      </c>
      <c r="H2031" s="26">
        <f t="shared" si="8395"/>
        <v>0</v>
      </c>
      <c r="I2031" s="26">
        <f t="shared" si="8396"/>
        <v>0</v>
      </c>
      <c r="J2031" s="26">
        <f t="shared" si="8397"/>
        <v>0</v>
      </c>
      <c r="K2031" s="26">
        <f t="shared" si="8398"/>
        <v>0</v>
      </c>
      <c r="L2031" s="26">
        <f t="shared" si="8208"/>
        <v>146.6</v>
      </c>
      <c r="M2031" s="26">
        <f t="shared" si="8209"/>
        <v>0</v>
      </c>
      <c r="N2031" s="26">
        <f t="shared" si="8210"/>
        <v>0</v>
      </c>
      <c r="O2031" s="26">
        <f t="shared" si="8399"/>
        <v>0</v>
      </c>
      <c r="P2031" s="26">
        <f t="shared" si="8400"/>
        <v>0</v>
      </c>
      <c r="Q2031" s="26">
        <f t="shared" si="8401"/>
        <v>0</v>
      </c>
      <c r="R2031" s="26">
        <f t="shared" si="8211"/>
        <v>146.6</v>
      </c>
      <c r="S2031" s="26">
        <f t="shared" si="8212"/>
        <v>0</v>
      </c>
      <c r="T2031" s="26">
        <f t="shared" si="8213"/>
        <v>0</v>
      </c>
      <c r="U2031" s="26">
        <f t="shared" si="8402"/>
        <v>0</v>
      </c>
      <c r="V2031" s="26">
        <f t="shared" si="8403"/>
        <v>0</v>
      </c>
      <c r="W2031" s="26">
        <f t="shared" si="8404"/>
        <v>0</v>
      </c>
      <c r="X2031" s="26">
        <f t="shared" si="8214"/>
        <v>146.6</v>
      </c>
      <c r="Y2031" s="26">
        <f t="shared" si="8215"/>
        <v>0</v>
      </c>
      <c r="Z2031" s="26">
        <f t="shared" si="8216"/>
        <v>0</v>
      </c>
      <c r="AA2031" s="26">
        <f t="shared" si="8405"/>
        <v>0</v>
      </c>
      <c r="AB2031" s="26">
        <f t="shared" si="8406"/>
        <v>0</v>
      </c>
      <c r="AC2031" s="26">
        <f t="shared" si="8407"/>
        <v>0</v>
      </c>
      <c r="AD2031" s="26">
        <f t="shared" si="8217"/>
        <v>146.6</v>
      </c>
      <c r="AE2031" s="26">
        <f t="shared" si="8218"/>
        <v>0</v>
      </c>
      <c r="AF2031" s="26">
        <f t="shared" si="8219"/>
        <v>0</v>
      </c>
      <c r="AG2031" s="26">
        <f t="shared" si="8408"/>
        <v>0</v>
      </c>
      <c r="AH2031" s="26">
        <f t="shared" si="8409"/>
        <v>0</v>
      </c>
      <c r="AI2031" s="26">
        <f t="shared" si="8410"/>
        <v>0</v>
      </c>
      <c r="AJ2031" s="26">
        <f t="shared" si="8220"/>
        <v>146.6</v>
      </c>
      <c r="AK2031" s="26">
        <f t="shared" si="8221"/>
        <v>0</v>
      </c>
      <c r="AL2031" s="26">
        <f t="shared" si="8222"/>
        <v>0</v>
      </c>
      <c r="AM2031" s="26">
        <f t="shared" si="8411"/>
        <v>0</v>
      </c>
      <c r="AN2031" s="26">
        <f t="shared" si="8412"/>
        <v>0</v>
      </c>
      <c r="AO2031" s="26">
        <f t="shared" si="8413"/>
        <v>0</v>
      </c>
      <c r="AP2031" s="26">
        <f t="shared" si="8223"/>
        <v>146.6</v>
      </c>
      <c r="AQ2031" s="26">
        <f t="shared" si="8224"/>
        <v>0</v>
      </c>
      <c r="AR2031" s="26">
        <f t="shared" si="8225"/>
        <v>0</v>
      </c>
      <c r="AS2031" s="26">
        <f t="shared" si="8414"/>
        <v>0</v>
      </c>
      <c r="AT2031" s="26">
        <f t="shared" si="8415"/>
        <v>0</v>
      </c>
      <c r="AU2031" s="26">
        <f t="shared" si="8416"/>
        <v>0</v>
      </c>
      <c r="AV2031" s="26">
        <f t="shared" si="8226"/>
        <v>146.6</v>
      </c>
      <c r="AW2031" s="26">
        <f t="shared" si="8227"/>
        <v>0</v>
      </c>
      <c r="AX2031" s="26">
        <f t="shared" si="8228"/>
        <v>0</v>
      </c>
      <c r="AY2031" s="26">
        <f t="shared" si="8417"/>
        <v>0</v>
      </c>
      <c r="AZ2031" s="26">
        <f t="shared" si="8418"/>
        <v>0</v>
      </c>
      <c r="BA2031" s="26">
        <f t="shared" si="8419"/>
        <v>0</v>
      </c>
      <c r="BB2031" s="26">
        <f t="shared" si="8229"/>
        <v>146.6</v>
      </c>
      <c r="BC2031" s="26">
        <f t="shared" si="8230"/>
        <v>0</v>
      </c>
      <c r="BD2031" s="26">
        <f t="shared" si="8231"/>
        <v>0</v>
      </c>
      <c r="BE2031" s="26">
        <f t="shared" si="8420"/>
        <v>0</v>
      </c>
      <c r="BF2031" s="26">
        <f t="shared" si="8421"/>
        <v>0</v>
      </c>
      <c r="BG2031" s="26">
        <f t="shared" si="8422"/>
        <v>0</v>
      </c>
      <c r="BH2031" s="26">
        <f t="shared" si="8232"/>
        <v>146.6</v>
      </c>
      <c r="BI2031" s="26">
        <f t="shared" si="8233"/>
        <v>0</v>
      </c>
      <c r="BJ2031" s="26">
        <f t="shared" si="8234"/>
        <v>0</v>
      </c>
      <c r="BK2031" s="26">
        <f t="shared" si="8423"/>
        <v>0</v>
      </c>
      <c r="BL2031" s="26">
        <f t="shared" si="8424"/>
        <v>0</v>
      </c>
      <c r="BM2031" s="26">
        <f t="shared" si="8425"/>
        <v>0</v>
      </c>
      <c r="BN2031" s="26">
        <f t="shared" si="8235"/>
        <v>146.6</v>
      </c>
      <c r="BO2031" s="26">
        <f t="shared" si="8236"/>
        <v>0</v>
      </c>
      <c r="BP2031" s="26">
        <f t="shared" si="8237"/>
        <v>0</v>
      </c>
      <c r="BQ2031" s="26">
        <f t="shared" si="8426"/>
        <v>0</v>
      </c>
      <c r="BR2031" s="26">
        <f t="shared" si="8427"/>
        <v>0</v>
      </c>
      <c r="BS2031" s="26">
        <f t="shared" si="8238"/>
        <v>146.6</v>
      </c>
      <c r="BT2031" s="26">
        <f t="shared" si="8239"/>
        <v>0</v>
      </c>
      <c r="BU2031" s="26">
        <f t="shared" si="8240"/>
        <v>0</v>
      </c>
      <c r="BV2031" s="26">
        <f t="shared" si="8428"/>
        <v>0</v>
      </c>
      <c r="BW2031" s="26">
        <f t="shared" si="8429"/>
        <v>0</v>
      </c>
      <c r="BX2031" s="26">
        <f t="shared" si="8241"/>
        <v>146.6</v>
      </c>
      <c r="BY2031" s="26">
        <f t="shared" si="8242"/>
        <v>0</v>
      </c>
      <c r="BZ2031" s="26">
        <f t="shared" si="8243"/>
        <v>0</v>
      </c>
      <c r="CA2031" s="26">
        <f t="shared" si="8430"/>
        <v>0</v>
      </c>
      <c r="CB2031" s="26">
        <f t="shared" si="8431"/>
        <v>0</v>
      </c>
      <c r="CC2031" s="26">
        <f t="shared" si="8432"/>
        <v>0</v>
      </c>
      <c r="CD2031" s="26">
        <f t="shared" si="8440"/>
        <v>146.6</v>
      </c>
      <c r="CE2031" s="26">
        <f t="shared" si="8441"/>
        <v>0</v>
      </c>
      <c r="CF2031" s="26">
        <f t="shared" si="8442"/>
        <v>0</v>
      </c>
      <c r="CG2031" s="26">
        <f t="shared" si="8433"/>
        <v>0</v>
      </c>
      <c r="CH2031" s="26">
        <f t="shared" si="8434"/>
        <v>0</v>
      </c>
      <c r="CI2031" s="26">
        <f t="shared" si="8435"/>
        <v>0</v>
      </c>
      <c r="CJ2031" s="26">
        <f t="shared" si="8443"/>
        <v>146.6</v>
      </c>
      <c r="CK2031" s="26">
        <f t="shared" si="8444"/>
        <v>0</v>
      </c>
      <c r="CL2031" s="26">
        <f t="shared" si="8445"/>
        <v>0</v>
      </c>
      <c r="CM2031" s="26">
        <f t="shared" si="8436"/>
        <v>0</v>
      </c>
      <c r="CN2031" s="26">
        <f t="shared" si="8437"/>
        <v>0</v>
      </c>
      <c r="CO2031" s="26">
        <f t="shared" si="8438"/>
        <v>0</v>
      </c>
      <c r="CP2031" s="26">
        <f t="shared" si="8446"/>
        <v>146.6</v>
      </c>
      <c r="CQ2031" s="26">
        <f t="shared" si="8447"/>
        <v>0</v>
      </c>
      <c r="CR2031" s="26">
        <f t="shared" si="8448"/>
        <v>0</v>
      </c>
      <c r="CS2031" s="26">
        <f t="shared" si="8439"/>
        <v>0</v>
      </c>
      <c r="CT2031" s="19"/>
      <c r="CU2031" s="35"/>
      <c r="DA2031" s="1" t="s">
        <v>29</v>
      </c>
    </row>
    <row r="2032" spans="1:105" ht="46.8" hidden="1" x14ac:dyDescent="0.3">
      <c r="A2032" s="16" t="s">
        <v>1171</v>
      </c>
      <c r="B2032" s="17">
        <v>600</v>
      </c>
      <c r="C2032" s="16"/>
      <c r="D2032" s="16"/>
      <c r="E2032" s="34" t="s">
        <v>43</v>
      </c>
      <c r="F2032" s="26">
        <f t="shared" si="8393"/>
        <v>146.6</v>
      </c>
      <c r="G2032" s="26">
        <f t="shared" si="8394"/>
        <v>0</v>
      </c>
      <c r="H2032" s="26">
        <f t="shared" si="8395"/>
        <v>0</v>
      </c>
      <c r="I2032" s="26">
        <f t="shared" si="8396"/>
        <v>0</v>
      </c>
      <c r="J2032" s="26">
        <f t="shared" si="8397"/>
        <v>0</v>
      </c>
      <c r="K2032" s="26">
        <f t="shared" si="8398"/>
        <v>0</v>
      </c>
      <c r="L2032" s="26">
        <f t="shared" si="8208"/>
        <v>146.6</v>
      </c>
      <c r="M2032" s="26">
        <f t="shared" si="8209"/>
        <v>0</v>
      </c>
      <c r="N2032" s="26">
        <f t="shared" si="8210"/>
        <v>0</v>
      </c>
      <c r="O2032" s="26">
        <f t="shared" si="8399"/>
        <v>0</v>
      </c>
      <c r="P2032" s="26">
        <f t="shared" si="8400"/>
        <v>0</v>
      </c>
      <c r="Q2032" s="26">
        <f t="shared" si="8401"/>
        <v>0</v>
      </c>
      <c r="R2032" s="26">
        <f t="shared" si="8211"/>
        <v>146.6</v>
      </c>
      <c r="S2032" s="26">
        <f t="shared" si="8212"/>
        <v>0</v>
      </c>
      <c r="T2032" s="26">
        <f t="shared" si="8213"/>
        <v>0</v>
      </c>
      <c r="U2032" s="26">
        <f t="shared" si="8402"/>
        <v>0</v>
      </c>
      <c r="V2032" s="26">
        <f t="shared" si="8403"/>
        <v>0</v>
      </c>
      <c r="W2032" s="26">
        <f t="shared" si="8404"/>
        <v>0</v>
      </c>
      <c r="X2032" s="26">
        <f t="shared" si="8214"/>
        <v>146.6</v>
      </c>
      <c r="Y2032" s="26">
        <f t="shared" si="8215"/>
        <v>0</v>
      </c>
      <c r="Z2032" s="26">
        <f t="shared" si="8216"/>
        <v>0</v>
      </c>
      <c r="AA2032" s="26">
        <f t="shared" si="8405"/>
        <v>0</v>
      </c>
      <c r="AB2032" s="26">
        <f t="shared" si="8406"/>
        <v>0</v>
      </c>
      <c r="AC2032" s="26">
        <f t="shared" si="8407"/>
        <v>0</v>
      </c>
      <c r="AD2032" s="26">
        <f t="shared" si="8217"/>
        <v>146.6</v>
      </c>
      <c r="AE2032" s="26">
        <f t="shared" si="8218"/>
        <v>0</v>
      </c>
      <c r="AF2032" s="26">
        <f t="shared" si="8219"/>
        <v>0</v>
      </c>
      <c r="AG2032" s="26">
        <f t="shared" si="8408"/>
        <v>0</v>
      </c>
      <c r="AH2032" s="26">
        <f t="shared" si="8409"/>
        <v>0</v>
      </c>
      <c r="AI2032" s="26">
        <f t="shared" si="8410"/>
        <v>0</v>
      </c>
      <c r="AJ2032" s="26">
        <f t="shared" si="8220"/>
        <v>146.6</v>
      </c>
      <c r="AK2032" s="26">
        <f t="shared" si="8221"/>
        <v>0</v>
      </c>
      <c r="AL2032" s="26">
        <f t="shared" si="8222"/>
        <v>0</v>
      </c>
      <c r="AM2032" s="26">
        <f t="shared" si="8411"/>
        <v>0</v>
      </c>
      <c r="AN2032" s="26">
        <f t="shared" si="8412"/>
        <v>0</v>
      </c>
      <c r="AO2032" s="26">
        <f t="shared" si="8413"/>
        <v>0</v>
      </c>
      <c r="AP2032" s="26">
        <f t="shared" si="8223"/>
        <v>146.6</v>
      </c>
      <c r="AQ2032" s="26">
        <f t="shared" si="8224"/>
        <v>0</v>
      </c>
      <c r="AR2032" s="26">
        <f t="shared" si="8225"/>
        <v>0</v>
      </c>
      <c r="AS2032" s="26">
        <f t="shared" si="8414"/>
        <v>0</v>
      </c>
      <c r="AT2032" s="26">
        <f t="shared" si="8415"/>
        <v>0</v>
      </c>
      <c r="AU2032" s="26">
        <f t="shared" si="8416"/>
        <v>0</v>
      </c>
      <c r="AV2032" s="26">
        <f t="shared" si="8226"/>
        <v>146.6</v>
      </c>
      <c r="AW2032" s="26">
        <f t="shared" si="8227"/>
        <v>0</v>
      </c>
      <c r="AX2032" s="26">
        <f t="shared" si="8228"/>
        <v>0</v>
      </c>
      <c r="AY2032" s="26">
        <f t="shared" si="8417"/>
        <v>0</v>
      </c>
      <c r="AZ2032" s="26">
        <f t="shared" si="8418"/>
        <v>0</v>
      </c>
      <c r="BA2032" s="26">
        <f t="shared" si="8419"/>
        <v>0</v>
      </c>
      <c r="BB2032" s="26">
        <f t="shared" si="8229"/>
        <v>146.6</v>
      </c>
      <c r="BC2032" s="26">
        <f t="shared" si="8230"/>
        <v>0</v>
      </c>
      <c r="BD2032" s="26">
        <f t="shared" si="8231"/>
        <v>0</v>
      </c>
      <c r="BE2032" s="26">
        <f t="shared" si="8420"/>
        <v>0</v>
      </c>
      <c r="BF2032" s="26">
        <f t="shared" si="8421"/>
        <v>0</v>
      </c>
      <c r="BG2032" s="26">
        <f t="shared" si="8422"/>
        <v>0</v>
      </c>
      <c r="BH2032" s="26">
        <f t="shared" si="8232"/>
        <v>146.6</v>
      </c>
      <c r="BI2032" s="26">
        <f t="shared" si="8233"/>
        <v>0</v>
      </c>
      <c r="BJ2032" s="26">
        <f t="shared" si="8234"/>
        <v>0</v>
      </c>
      <c r="BK2032" s="26">
        <f t="shared" si="8423"/>
        <v>0</v>
      </c>
      <c r="BL2032" s="26">
        <f t="shared" si="8424"/>
        <v>0</v>
      </c>
      <c r="BM2032" s="26">
        <f t="shared" si="8425"/>
        <v>0</v>
      </c>
      <c r="BN2032" s="26">
        <f t="shared" si="8235"/>
        <v>146.6</v>
      </c>
      <c r="BO2032" s="26">
        <f t="shared" si="8236"/>
        <v>0</v>
      </c>
      <c r="BP2032" s="26">
        <f t="shared" si="8237"/>
        <v>0</v>
      </c>
      <c r="BQ2032" s="26">
        <f t="shared" si="8426"/>
        <v>0</v>
      </c>
      <c r="BR2032" s="26">
        <f t="shared" si="8427"/>
        <v>0</v>
      </c>
      <c r="BS2032" s="26">
        <f t="shared" si="8238"/>
        <v>146.6</v>
      </c>
      <c r="BT2032" s="26">
        <f t="shared" si="8239"/>
        <v>0</v>
      </c>
      <c r="BU2032" s="26">
        <f t="shared" si="8240"/>
        <v>0</v>
      </c>
      <c r="BV2032" s="26">
        <f t="shared" si="8428"/>
        <v>0</v>
      </c>
      <c r="BW2032" s="26">
        <f t="shared" si="8429"/>
        <v>0</v>
      </c>
      <c r="BX2032" s="26">
        <f t="shared" si="8241"/>
        <v>146.6</v>
      </c>
      <c r="BY2032" s="26">
        <f t="shared" si="8242"/>
        <v>0</v>
      </c>
      <c r="BZ2032" s="26">
        <f t="shared" si="8243"/>
        <v>0</v>
      </c>
      <c r="CA2032" s="26">
        <f t="shared" si="8430"/>
        <v>0</v>
      </c>
      <c r="CB2032" s="26">
        <f t="shared" si="8431"/>
        <v>0</v>
      </c>
      <c r="CC2032" s="26">
        <f t="shared" si="8432"/>
        <v>0</v>
      </c>
      <c r="CD2032" s="26">
        <f t="shared" si="8440"/>
        <v>146.6</v>
      </c>
      <c r="CE2032" s="26">
        <f t="shared" si="8441"/>
        <v>0</v>
      </c>
      <c r="CF2032" s="26">
        <f t="shared" si="8442"/>
        <v>0</v>
      </c>
      <c r="CG2032" s="26">
        <f t="shared" si="8433"/>
        <v>0</v>
      </c>
      <c r="CH2032" s="26">
        <f t="shared" si="8434"/>
        <v>0</v>
      </c>
      <c r="CI2032" s="26">
        <f t="shared" si="8435"/>
        <v>0</v>
      </c>
      <c r="CJ2032" s="26">
        <f t="shared" si="8443"/>
        <v>146.6</v>
      </c>
      <c r="CK2032" s="26">
        <f t="shared" si="8444"/>
        <v>0</v>
      </c>
      <c r="CL2032" s="26">
        <f t="shared" si="8445"/>
        <v>0</v>
      </c>
      <c r="CM2032" s="26">
        <f t="shared" si="8436"/>
        <v>0</v>
      </c>
      <c r="CN2032" s="26">
        <f t="shared" si="8437"/>
        <v>0</v>
      </c>
      <c r="CO2032" s="26">
        <f t="shared" si="8438"/>
        <v>0</v>
      </c>
      <c r="CP2032" s="26">
        <f t="shared" si="8446"/>
        <v>146.6</v>
      </c>
      <c r="CQ2032" s="26">
        <f t="shared" si="8447"/>
        <v>0</v>
      </c>
      <c r="CR2032" s="26">
        <f t="shared" si="8448"/>
        <v>0</v>
      </c>
      <c r="CS2032" s="26">
        <f t="shared" si="8439"/>
        <v>0</v>
      </c>
      <c r="CT2032" s="19"/>
      <c r="CU2032" s="35"/>
      <c r="CY2032" s="1" t="s">
        <v>27</v>
      </c>
    </row>
    <row r="2033" spans="1:105" hidden="1" x14ac:dyDescent="0.3">
      <c r="A2033" s="16" t="s">
        <v>1171</v>
      </c>
      <c r="B2033" s="17">
        <v>610</v>
      </c>
      <c r="C2033" s="16"/>
      <c r="D2033" s="16"/>
      <c r="E2033" s="34" t="s">
        <v>102</v>
      </c>
      <c r="F2033" s="26">
        <f t="shared" si="8393"/>
        <v>146.6</v>
      </c>
      <c r="G2033" s="26">
        <f t="shared" si="8394"/>
        <v>0</v>
      </c>
      <c r="H2033" s="26">
        <f t="shared" si="8395"/>
        <v>0</v>
      </c>
      <c r="I2033" s="26">
        <f t="shared" si="8396"/>
        <v>0</v>
      </c>
      <c r="J2033" s="26">
        <f t="shared" si="8397"/>
        <v>0</v>
      </c>
      <c r="K2033" s="26">
        <f t="shared" si="8398"/>
        <v>0</v>
      </c>
      <c r="L2033" s="26">
        <f t="shared" si="8208"/>
        <v>146.6</v>
      </c>
      <c r="M2033" s="26">
        <f t="shared" si="8209"/>
        <v>0</v>
      </c>
      <c r="N2033" s="26">
        <f t="shared" si="8210"/>
        <v>0</v>
      </c>
      <c r="O2033" s="26">
        <f t="shared" si="8399"/>
        <v>0</v>
      </c>
      <c r="P2033" s="26">
        <f t="shared" si="8400"/>
        <v>0</v>
      </c>
      <c r="Q2033" s="26">
        <f t="shared" si="8401"/>
        <v>0</v>
      </c>
      <c r="R2033" s="26">
        <f t="shared" si="8211"/>
        <v>146.6</v>
      </c>
      <c r="S2033" s="26">
        <f t="shared" si="8212"/>
        <v>0</v>
      </c>
      <c r="T2033" s="26">
        <f t="shared" si="8213"/>
        <v>0</v>
      </c>
      <c r="U2033" s="26">
        <f t="shared" si="8402"/>
        <v>0</v>
      </c>
      <c r="V2033" s="26">
        <f t="shared" si="8403"/>
        <v>0</v>
      </c>
      <c r="W2033" s="26">
        <f t="shared" si="8404"/>
        <v>0</v>
      </c>
      <c r="X2033" s="26">
        <f t="shared" si="8214"/>
        <v>146.6</v>
      </c>
      <c r="Y2033" s="26">
        <f t="shared" si="8215"/>
        <v>0</v>
      </c>
      <c r="Z2033" s="26">
        <f t="shared" si="8216"/>
        <v>0</v>
      </c>
      <c r="AA2033" s="26">
        <f t="shared" si="8405"/>
        <v>0</v>
      </c>
      <c r="AB2033" s="26">
        <f t="shared" si="8406"/>
        <v>0</v>
      </c>
      <c r="AC2033" s="26">
        <f t="shared" si="8407"/>
        <v>0</v>
      </c>
      <c r="AD2033" s="26">
        <f t="shared" si="8217"/>
        <v>146.6</v>
      </c>
      <c r="AE2033" s="26">
        <f t="shared" si="8218"/>
        <v>0</v>
      </c>
      <c r="AF2033" s="26">
        <f t="shared" si="8219"/>
        <v>0</v>
      </c>
      <c r="AG2033" s="26">
        <f t="shared" si="8408"/>
        <v>0</v>
      </c>
      <c r="AH2033" s="26">
        <f t="shared" si="8409"/>
        <v>0</v>
      </c>
      <c r="AI2033" s="26">
        <f t="shared" si="8410"/>
        <v>0</v>
      </c>
      <c r="AJ2033" s="26">
        <f t="shared" si="8220"/>
        <v>146.6</v>
      </c>
      <c r="AK2033" s="26">
        <f t="shared" si="8221"/>
        <v>0</v>
      </c>
      <c r="AL2033" s="26">
        <f t="shared" si="8222"/>
        <v>0</v>
      </c>
      <c r="AM2033" s="26">
        <f t="shared" si="8411"/>
        <v>0</v>
      </c>
      <c r="AN2033" s="26">
        <f t="shared" si="8412"/>
        <v>0</v>
      </c>
      <c r="AO2033" s="26">
        <f t="shared" si="8413"/>
        <v>0</v>
      </c>
      <c r="AP2033" s="26">
        <f t="shared" si="8223"/>
        <v>146.6</v>
      </c>
      <c r="AQ2033" s="26">
        <f t="shared" si="8224"/>
        <v>0</v>
      </c>
      <c r="AR2033" s="26">
        <f t="shared" si="8225"/>
        <v>0</v>
      </c>
      <c r="AS2033" s="26">
        <f t="shared" si="8414"/>
        <v>0</v>
      </c>
      <c r="AT2033" s="26">
        <f t="shared" si="8415"/>
        <v>0</v>
      </c>
      <c r="AU2033" s="26">
        <f t="shared" si="8416"/>
        <v>0</v>
      </c>
      <c r="AV2033" s="26">
        <f t="shared" si="8226"/>
        <v>146.6</v>
      </c>
      <c r="AW2033" s="26">
        <f t="shared" si="8227"/>
        <v>0</v>
      </c>
      <c r="AX2033" s="26">
        <f t="shared" si="8228"/>
        <v>0</v>
      </c>
      <c r="AY2033" s="26">
        <f t="shared" si="8417"/>
        <v>0</v>
      </c>
      <c r="AZ2033" s="26">
        <f t="shared" si="8418"/>
        <v>0</v>
      </c>
      <c r="BA2033" s="26">
        <f t="shared" si="8419"/>
        <v>0</v>
      </c>
      <c r="BB2033" s="26">
        <f t="shared" si="8229"/>
        <v>146.6</v>
      </c>
      <c r="BC2033" s="26">
        <f t="shared" si="8230"/>
        <v>0</v>
      </c>
      <c r="BD2033" s="26">
        <f t="shared" si="8231"/>
        <v>0</v>
      </c>
      <c r="BE2033" s="26">
        <f t="shared" si="8420"/>
        <v>0</v>
      </c>
      <c r="BF2033" s="26">
        <f t="shared" si="8421"/>
        <v>0</v>
      </c>
      <c r="BG2033" s="26">
        <f t="shared" si="8422"/>
        <v>0</v>
      </c>
      <c r="BH2033" s="26">
        <f t="shared" si="8232"/>
        <v>146.6</v>
      </c>
      <c r="BI2033" s="26">
        <f t="shared" si="8233"/>
        <v>0</v>
      </c>
      <c r="BJ2033" s="26">
        <f t="shared" si="8234"/>
        <v>0</v>
      </c>
      <c r="BK2033" s="26">
        <f t="shared" si="8423"/>
        <v>0</v>
      </c>
      <c r="BL2033" s="26">
        <f t="shared" si="8424"/>
        <v>0</v>
      </c>
      <c r="BM2033" s="26">
        <f t="shared" si="8425"/>
        <v>0</v>
      </c>
      <c r="BN2033" s="26">
        <f t="shared" si="8235"/>
        <v>146.6</v>
      </c>
      <c r="BO2033" s="26">
        <f t="shared" si="8236"/>
        <v>0</v>
      </c>
      <c r="BP2033" s="26">
        <f t="shared" si="8237"/>
        <v>0</v>
      </c>
      <c r="BQ2033" s="26">
        <f t="shared" si="8426"/>
        <v>0</v>
      </c>
      <c r="BR2033" s="26">
        <f t="shared" si="8427"/>
        <v>0</v>
      </c>
      <c r="BS2033" s="26">
        <f t="shared" si="8238"/>
        <v>146.6</v>
      </c>
      <c r="BT2033" s="26">
        <f t="shared" si="8239"/>
        <v>0</v>
      </c>
      <c r="BU2033" s="26">
        <f t="shared" si="8240"/>
        <v>0</v>
      </c>
      <c r="BV2033" s="26">
        <f t="shared" si="8428"/>
        <v>0</v>
      </c>
      <c r="BW2033" s="26">
        <f t="shared" si="8429"/>
        <v>0</v>
      </c>
      <c r="BX2033" s="26">
        <f t="shared" si="8241"/>
        <v>146.6</v>
      </c>
      <c r="BY2033" s="26">
        <f t="shared" si="8242"/>
        <v>0</v>
      </c>
      <c r="BZ2033" s="26">
        <f t="shared" si="8243"/>
        <v>0</v>
      </c>
      <c r="CA2033" s="26">
        <f t="shared" si="8430"/>
        <v>0</v>
      </c>
      <c r="CB2033" s="26">
        <f t="shared" si="8431"/>
        <v>0</v>
      </c>
      <c r="CC2033" s="26">
        <f t="shared" si="8432"/>
        <v>0</v>
      </c>
      <c r="CD2033" s="26">
        <f t="shared" si="8440"/>
        <v>146.6</v>
      </c>
      <c r="CE2033" s="26">
        <f t="shared" si="8441"/>
        <v>0</v>
      </c>
      <c r="CF2033" s="26">
        <f t="shared" si="8442"/>
        <v>0</v>
      </c>
      <c r="CG2033" s="26">
        <f t="shared" si="8433"/>
        <v>0</v>
      </c>
      <c r="CH2033" s="26">
        <f t="shared" si="8434"/>
        <v>0</v>
      </c>
      <c r="CI2033" s="26">
        <f t="shared" si="8435"/>
        <v>0</v>
      </c>
      <c r="CJ2033" s="26">
        <f t="shared" si="8443"/>
        <v>146.6</v>
      </c>
      <c r="CK2033" s="26">
        <f t="shared" si="8444"/>
        <v>0</v>
      </c>
      <c r="CL2033" s="26">
        <f t="shared" si="8445"/>
        <v>0</v>
      </c>
      <c r="CM2033" s="26">
        <f t="shared" si="8436"/>
        <v>0</v>
      </c>
      <c r="CN2033" s="26">
        <f t="shared" si="8437"/>
        <v>0</v>
      </c>
      <c r="CO2033" s="26">
        <f t="shared" si="8438"/>
        <v>0</v>
      </c>
      <c r="CP2033" s="26">
        <f t="shared" si="8446"/>
        <v>146.6</v>
      </c>
      <c r="CQ2033" s="26">
        <f t="shared" si="8447"/>
        <v>0</v>
      </c>
      <c r="CR2033" s="26">
        <f t="shared" si="8448"/>
        <v>0</v>
      </c>
      <c r="CS2033" s="26">
        <f t="shared" si="8439"/>
        <v>0</v>
      </c>
      <c r="CT2033" s="19"/>
      <c r="CU2033" s="35"/>
      <c r="CZ2033" s="1" t="s">
        <v>28</v>
      </c>
    </row>
    <row r="2034" spans="1:105" hidden="1" x14ac:dyDescent="0.3">
      <c r="A2034" s="16" t="s">
        <v>1171</v>
      </c>
      <c r="B2034" s="17">
        <v>610</v>
      </c>
      <c r="C2034" s="16" t="s">
        <v>64</v>
      </c>
      <c r="D2034" s="16" t="s">
        <v>40</v>
      </c>
      <c r="E2034" s="34" t="s">
        <v>1001</v>
      </c>
      <c r="F2034" s="26">
        <v>146.6</v>
      </c>
      <c r="G2034" s="26"/>
      <c r="H2034" s="26"/>
      <c r="I2034" s="26"/>
      <c r="J2034" s="26"/>
      <c r="K2034" s="26"/>
      <c r="L2034" s="26">
        <f t="shared" si="8208"/>
        <v>146.6</v>
      </c>
      <c r="M2034" s="26">
        <f t="shared" si="8209"/>
        <v>0</v>
      </c>
      <c r="N2034" s="26">
        <f t="shared" si="8210"/>
        <v>0</v>
      </c>
      <c r="O2034" s="26"/>
      <c r="P2034" s="26"/>
      <c r="Q2034" s="26"/>
      <c r="R2034" s="26">
        <f t="shared" si="8211"/>
        <v>146.6</v>
      </c>
      <c r="S2034" s="26">
        <f t="shared" si="8212"/>
        <v>0</v>
      </c>
      <c r="T2034" s="26">
        <f t="shared" si="8213"/>
        <v>0</v>
      </c>
      <c r="U2034" s="26"/>
      <c r="V2034" s="26"/>
      <c r="W2034" s="26"/>
      <c r="X2034" s="26">
        <f t="shared" si="8214"/>
        <v>146.6</v>
      </c>
      <c r="Y2034" s="26">
        <f t="shared" si="8215"/>
        <v>0</v>
      </c>
      <c r="Z2034" s="26">
        <f t="shared" si="8216"/>
        <v>0</v>
      </c>
      <c r="AA2034" s="26"/>
      <c r="AB2034" s="26"/>
      <c r="AC2034" s="26"/>
      <c r="AD2034" s="26">
        <f t="shared" si="8217"/>
        <v>146.6</v>
      </c>
      <c r="AE2034" s="26">
        <f t="shared" si="8218"/>
        <v>0</v>
      </c>
      <c r="AF2034" s="26">
        <f t="shared" si="8219"/>
        <v>0</v>
      </c>
      <c r="AG2034" s="26"/>
      <c r="AH2034" s="26"/>
      <c r="AI2034" s="26"/>
      <c r="AJ2034" s="26">
        <f t="shared" si="8220"/>
        <v>146.6</v>
      </c>
      <c r="AK2034" s="26">
        <f t="shared" si="8221"/>
        <v>0</v>
      </c>
      <c r="AL2034" s="26">
        <f t="shared" si="8222"/>
        <v>0</v>
      </c>
      <c r="AM2034" s="26"/>
      <c r="AN2034" s="26"/>
      <c r="AO2034" s="26"/>
      <c r="AP2034" s="26">
        <f t="shared" si="8223"/>
        <v>146.6</v>
      </c>
      <c r="AQ2034" s="26">
        <f t="shared" si="8224"/>
        <v>0</v>
      </c>
      <c r="AR2034" s="26">
        <f t="shared" si="8225"/>
        <v>0</v>
      </c>
      <c r="AS2034" s="26"/>
      <c r="AT2034" s="26"/>
      <c r="AU2034" s="26"/>
      <c r="AV2034" s="26">
        <f t="shared" si="8226"/>
        <v>146.6</v>
      </c>
      <c r="AW2034" s="26">
        <f t="shared" si="8227"/>
        <v>0</v>
      </c>
      <c r="AX2034" s="26">
        <f t="shared" si="8228"/>
        <v>0</v>
      </c>
      <c r="AY2034" s="26"/>
      <c r="AZ2034" s="26"/>
      <c r="BA2034" s="26"/>
      <c r="BB2034" s="26">
        <f t="shared" si="8229"/>
        <v>146.6</v>
      </c>
      <c r="BC2034" s="26">
        <f t="shared" si="8230"/>
        <v>0</v>
      </c>
      <c r="BD2034" s="26">
        <f t="shared" si="8231"/>
        <v>0</v>
      </c>
      <c r="BE2034" s="26"/>
      <c r="BF2034" s="26"/>
      <c r="BG2034" s="26"/>
      <c r="BH2034" s="26">
        <f t="shared" si="8232"/>
        <v>146.6</v>
      </c>
      <c r="BI2034" s="26">
        <f t="shared" si="8233"/>
        <v>0</v>
      </c>
      <c r="BJ2034" s="26">
        <f t="shared" si="8234"/>
        <v>0</v>
      </c>
      <c r="BK2034" s="26"/>
      <c r="BL2034" s="26"/>
      <c r="BM2034" s="26"/>
      <c r="BN2034" s="26">
        <f t="shared" si="8235"/>
        <v>146.6</v>
      </c>
      <c r="BO2034" s="26">
        <f t="shared" si="8236"/>
        <v>0</v>
      </c>
      <c r="BP2034" s="26">
        <f t="shared" si="8237"/>
        <v>0</v>
      </c>
      <c r="BQ2034" s="26"/>
      <c r="BR2034" s="26"/>
      <c r="BS2034" s="26">
        <f t="shared" si="8238"/>
        <v>146.6</v>
      </c>
      <c r="BT2034" s="26">
        <f t="shared" si="8239"/>
        <v>0</v>
      </c>
      <c r="BU2034" s="26">
        <f t="shared" si="8240"/>
        <v>0</v>
      </c>
      <c r="BV2034" s="26"/>
      <c r="BW2034" s="26"/>
      <c r="BX2034" s="26">
        <f t="shared" si="8241"/>
        <v>146.6</v>
      </c>
      <c r="BY2034" s="26">
        <f t="shared" si="8242"/>
        <v>0</v>
      </c>
      <c r="BZ2034" s="26">
        <f t="shared" si="8243"/>
        <v>0</v>
      </c>
      <c r="CA2034" s="26"/>
      <c r="CB2034" s="26"/>
      <c r="CC2034" s="26"/>
      <c r="CD2034" s="26">
        <f t="shared" si="8440"/>
        <v>146.6</v>
      </c>
      <c r="CE2034" s="26">
        <f t="shared" si="8441"/>
        <v>0</v>
      </c>
      <c r="CF2034" s="26">
        <f t="shared" si="8442"/>
        <v>0</v>
      </c>
      <c r="CG2034" s="26"/>
      <c r="CH2034" s="26"/>
      <c r="CI2034" s="26"/>
      <c r="CJ2034" s="26">
        <f t="shared" si="8443"/>
        <v>146.6</v>
      </c>
      <c r="CK2034" s="26">
        <f t="shared" si="8444"/>
        <v>0</v>
      </c>
      <c r="CL2034" s="26">
        <f t="shared" si="8445"/>
        <v>0</v>
      </c>
      <c r="CM2034" s="26"/>
      <c r="CN2034" s="26"/>
      <c r="CO2034" s="26"/>
      <c r="CP2034" s="26">
        <f t="shared" si="8446"/>
        <v>146.6</v>
      </c>
      <c r="CQ2034" s="26">
        <f t="shared" si="8447"/>
        <v>0</v>
      </c>
      <c r="CR2034" s="26">
        <f t="shared" si="8448"/>
        <v>0</v>
      </c>
      <c r="CS2034" s="26"/>
      <c r="CT2034" s="19"/>
      <c r="CU2034" s="35"/>
    </row>
    <row r="2035" spans="1:105" s="28" customFormat="1" ht="31.2" hidden="1" x14ac:dyDescent="0.3">
      <c r="A2035" s="29" t="s">
        <v>1172</v>
      </c>
      <c r="B2035" s="30"/>
      <c r="C2035" s="29"/>
      <c r="D2035" s="29"/>
      <c r="E2035" s="31" t="s">
        <v>1173</v>
      </c>
      <c r="F2035" s="32">
        <f t="shared" ref="F2035:K2035" si="8449">F2036+F2070+F2075+F2080</f>
        <v>145666.59999999998</v>
      </c>
      <c r="G2035" s="32">
        <f t="shared" si="8449"/>
        <v>120128.7</v>
      </c>
      <c r="H2035" s="32">
        <f t="shared" si="8449"/>
        <v>120778.5</v>
      </c>
      <c r="I2035" s="32">
        <f t="shared" si="8449"/>
        <v>0</v>
      </c>
      <c r="J2035" s="32">
        <f t="shared" si="8449"/>
        <v>0</v>
      </c>
      <c r="K2035" s="32">
        <f t="shared" si="8449"/>
        <v>0</v>
      </c>
      <c r="L2035" s="32">
        <f t="shared" si="8208"/>
        <v>145666.59999999998</v>
      </c>
      <c r="M2035" s="32">
        <f t="shared" si="8209"/>
        <v>120128.7</v>
      </c>
      <c r="N2035" s="32">
        <f t="shared" si="8210"/>
        <v>120778.5</v>
      </c>
      <c r="O2035" s="32">
        <f>O2036+O2070+O2075+O2080</f>
        <v>19240.599999999999</v>
      </c>
      <c r="P2035" s="32">
        <f>P2036+P2070+P2075+P2080</f>
        <v>25460</v>
      </c>
      <c r="Q2035" s="32">
        <f>Q2036+Q2070+Q2075+Q2080</f>
        <v>25460</v>
      </c>
      <c r="R2035" s="32">
        <f t="shared" si="8211"/>
        <v>164907.19999999998</v>
      </c>
      <c r="S2035" s="32">
        <f t="shared" si="8212"/>
        <v>145588.70000000001</v>
      </c>
      <c r="T2035" s="32">
        <f t="shared" si="8213"/>
        <v>146238.5</v>
      </c>
      <c r="U2035" s="32">
        <f>U2036+U2070+U2075+U2080</f>
        <v>6614.6500000000005</v>
      </c>
      <c r="V2035" s="32">
        <f>V2036+V2070+V2075+V2080</f>
        <v>0</v>
      </c>
      <c r="W2035" s="32">
        <f>W2036+W2070+W2075+W2080</f>
        <v>0</v>
      </c>
      <c r="X2035" s="32">
        <f t="shared" si="8214"/>
        <v>171521.84999999998</v>
      </c>
      <c r="Y2035" s="32">
        <f t="shared" si="8215"/>
        <v>145588.70000000001</v>
      </c>
      <c r="Z2035" s="32">
        <f t="shared" si="8216"/>
        <v>146238.5</v>
      </c>
      <c r="AA2035" s="32">
        <f>AA2036+AA2070+AA2075+AA2080</f>
        <v>0</v>
      </c>
      <c r="AB2035" s="32">
        <f>AB2036+AB2070+AB2075+AB2080</f>
        <v>0</v>
      </c>
      <c r="AC2035" s="32">
        <f>AC2036+AC2070+AC2075+AC2080</f>
        <v>0</v>
      </c>
      <c r="AD2035" s="32">
        <f t="shared" si="8217"/>
        <v>171521.84999999998</v>
      </c>
      <c r="AE2035" s="32">
        <f t="shared" si="8218"/>
        <v>145588.70000000001</v>
      </c>
      <c r="AF2035" s="32">
        <f t="shared" si="8219"/>
        <v>146238.5</v>
      </c>
      <c r="AG2035" s="32">
        <f>AG2036+AG2070+AG2075+AG2080</f>
        <v>0</v>
      </c>
      <c r="AH2035" s="32">
        <f>AH2036+AH2070+AH2075+AH2080</f>
        <v>0</v>
      </c>
      <c r="AI2035" s="32">
        <f>AI2036+AI2070+AI2075+AI2080</f>
        <v>0</v>
      </c>
      <c r="AJ2035" s="32">
        <f t="shared" si="8220"/>
        <v>171521.84999999998</v>
      </c>
      <c r="AK2035" s="32">
        <f t="shared" si="8221"/>
        <v>145588.70000000001</v>
      </c>
      <c r="AL2035" s="32">
        <f t="shared" si="8222"/>
        <v>146238.5</v>
      </c>
      <c r="AM2035" s="32">
        <f>AM2036+AM2070+AM2075+AM2080</f>
        <v>0</v>
      </c>
      <c r="AN2035" s="32">
        <f>AN2036+AN2070+AN2075+AN2080</f>
        <v>0</v>
      </c>
      <c r="AO2035" s="32">
        <f>AO2036+AO2070+AO2075+AO2080</f>
        <v>0</v>
      </c>
      <c r="AP2035" s="32">
        <f t="shared" si="8223"/>
        <v>171521.84999999998</v>
      </c>
      <c r="AQ2035" s="32">
        <f t="shared" si="8224"/>
        <v>145588.70000000001</v>
      </c>
      <c r="AR2035" s="32">
        <f t="shared" si="8225"/>
        <v>146238.5</v>
      </c>
      <c r="AS2035" s="32">
        <f>AS2036+AS2070+AS2075+AS2080</f>
        <v>0</v>
      </c>
      <c r="AT2035" s="32">
        <f>AT2036+AT2070+AT2075+AT2080</f>
        <v>0</v>
      </c>
      <c r="AU2035" s="32">
        <f>AU2036+AU2070+AU2075+AU2080</f>
        <v>0</v>
      </c>
      <c r="AV2035" s="32">
        <f t="shared" si="8226"/>
        <v>171521.84999999998</v>
      </c>
      <c r="AW2035" s="32">
        <f t="shared" si="8227"/>
        <v>145588.70000000001</v>
      </c>
      <c r="AX2035" s="32">
        <f t="shared" si="8228"/>
        <v>146238.5</v>
      </c>
      <c r="AY2035" s="32">
        <f>AY2036+AY2070+AY2075+AY2080</f>
        <v>5673.8359999999993</v>
      </c>
      <c r="AZ2035" s="32">
        <f>AZ2036+AZ2070+AZ2075+AZ2080</f>
        <v>5994.1</v>
      </c>
      <c r="BA2035" s="32">
        <f>BA2036+BA2070+BA2075+BA2080</f>
        <v>5994.1</v>
      </c>
      <c r="BB2035" s="32">
        <f t="shared" si="8229"/>
        <v>177195.68599999999</v>
      </c>
      <c r="BC2035" s="32">
        <f t="shared" si="8230"/>
        <v>151582.80000000002</v>
      </c>
      <c r="BD2035" s="32">
        <f t="shared" si="8231"/>
        <v>152232.6</v>
      </c>
      <c r="BE2035" s="32">
        <f>BE2036+BE2070+BE2075+BE2080</f>
        <v>9763.4959999999992</v>
      </c>
      <c r="BF2035" s="32">
        <f>BF2036+BF2070+BF2075+BF2080</f>
        <v>0</v>
      </c>
      <c r="BG2035" s="32">
        <f>BG2036+BG2070+BG2075+BG2080</f>
        <v>0</v>
      </c>
      <c r="BH2035" s="32">
        <f t="shared" si="8232"/>
        <v>186959.18199999997</v>
      </c>
      <c r="BI2035" s="32">
        <f t="shared" si="8233"/>
        <v>151582.80000000002</v>
      </c>
      <c r="BJ2035" s="32">
        <f t="shared" si="8234"/>
        <v>152232.6</v>
      </c>
      <c r="BK2035" s="32">
        <f>BK2036+BK2070+BK2075+BK2080</f>
        <v>19930.879000000001</v>
      </c>
      <c r="BL2035" s="32">
        <f>BL2036+BL2070+BL2075+BL2080</f>
        <v>0</v>
      </c>
      <c r="BM2035" s="32">
        <f>BM2036+BM2070+BM2075+BM2080</f>
        <v>0</v>
      </c>
      <c r="BN2035" s="32">
        <f t="shared" si="8235"/>
        <v>206890.06099999999</v>
      </c>
      <c r="BO2035" s="32">
        <f t="shared" si="8236"/>
        <v>151582.80000000002</v>
      </c>
      <c r="BP2035" s="32">
        <f t="shared" si="8237"/>
        <v>152232.6</v>
      </c>
      <c r="BQ2035" s="32">
        <f>BQ2036+BQ2070+BQ2075+BQ2080</f>
        <v>0</v>
      </c>
      <c r="BR2035" s="32">
        <f>BR2036+BR2070+BR2075+BR2080</f>
        <v>0</v>
      </c>
      <c r="BS2035" s="26">
        <f t="shared" si="8238"/>
        <v>206890.06099999999</v>
      </c>
      <c r="BT2035" s="26">
        <f t="shared" si="8239"/>
        <v>151582.80000000002</v>
      </c>
      <c r="BU2035" s="26">
        <f t="shared" si="8240"/>
        <v>152232.6</v>
      </c>
      <c r="BV2035" s="32">
        <f>BV2036+BV2070+BV2075+BV2080</f>
        <v>0</v>
      </c>
      <c r="BW2035" s="32">
        <f>BW2036+BW2070+BW2075+BW2080</f>
        <v>0</v>
      </c>
      <c r="BX2035" s="32">
        <f t="shared" si="8241"/>
        <v>206890.06099999999</v>
      </c>
      <c r="BY2035" s="32">
        <f t="shared" si="8242"/>
        <v>151582.80000000002</v>
      </c>
      <c r="BZ2035" s="32">
        <f t="shared" si="8243"/>
        <v>152232.6</v>
      </c>
      <c r="CA2035" s="32">
        <f>CA2036+CA2070+CA2075+CA2080</f>
        <v>856.45799999999997</v>
      </c>
      <c r="CB2035" s="32">
        <f>CB2036+CB2070+CB2075+CB2080</f>
        <v>0</v>
      </c>
      <c r="CC2035" s="32">
        <f>CC2036+CC2070+CC2075+CC2080</f>
        <v>0</v>
      </c>
      <c r="CD2035" s="32">
        <f t="shared" si="8440"/>
        <v>207746.519</v>
      </c>
      <c r="CE2035" s="32">
        <f t="shared" si="8441"/>
        <v>151582.80000000002</v>
      </c>
      <c r="CF2035" s="32">
        <f t="shared" si="8442"/>
        <v>152232.6</v>
      </c>
      <c r="CG2035" s="32">
        <f>CG2036+CG2070+CG2075+CG2080</f>
        <v>0</v>
      </c>
      <c r="CH2035" s="32">
        <f>CH2036+CH2070+CH2075+CH2080</f>
        <v>0</v>
      </c>
      <c r="CI2035" s="32">
        <f>CI2036+CI2070+CI2075+CI2080</f>
        <v>0</v>
      </c>
      <c r="CJ2035" s="32">
        <f t="shared" si="8443"/>
        <v>207746.519</v>
      </c>
      <c r="CK2035" s="32">
        <f t="shared" si="8444"/>
        <v>151582.80000000002</v>
      </c>
      <c r="CL2035" s="32">
        <f t="shared" si="8445"/>
        <v>152232.6</v>
      </c>
      <c r="CM2035" s="32">
        <f>CM2036+CM2070+CM2075+CM2080</f>
        <v>0</v>
      </c>
      <c r="CN2035" s="32">
        <f>CN2036+CN2070+CN2075+CN2080</f>
        <v>0</v>
      </c>
      <c r="CO2035" s="32">
        <f>CO2036+CO2070+CO2075+CO2080</f>
        <v>0</v>
      </c>
      <c r="CP2035" s="32">
        <f t="shared" si="8446"/>
        <v>207746.519</v>
      </c>
      <c r="CQ2035" s="32">
        <f t="shared" si="8447"/>
        <v>151582.80000000002</v>
      </c>
      <c r="CR2035" s="32">
        <f t="shared" si="8448"/>
        <v>152232.6</v>
      </c>
      <c r="CS2035" s="32">
        <f>CS2036+CS2070+CS2075+CS2080</f>
        <v>0</v>
      </c>
      <c r="CT2035" s="19"/>
      <c r="CU2035" s="33"/>
      <c r="CW2035" s="28" t="s">
        <v>25</v>
      </c>
    </row>
    <row r="2036" spans="1:105" ht="78" hidden="1" x14ac:dyDescent="0.3">
      <c r="A2036" s="16" t="s">
        <v>1174</v>
      </c>
      <c r="B2036" s="17"/>
      <c r="C2036" s="16"/>
      <c r="D2036" s="16"/>
      <c r="E2036" s="34" t="s">
        <v>1175</v>
      </c>
      <c r="F2036" s="26">
        <f t="shared" ref="F2036:K2036" si="8450">F2037+F2062+F2066+F2050+F2058</f>
        <v>126600.69999999998</v>
      </c>
      <c r="G2036" s="26">
        <f t="shared" si="8450"/>
        <v>100934.5</v>
      </c>
      <c r="H2036" s="26">
        <f t="shared" si="8450"/>
        <v>100934.5</v>
      </c>
      <c r="I2036" s="26">
        <f t="shared" si="8450"/>
        <v>0</v>
      </c>
      <c r="J2036" s="26">
        <f t="shared" si="8450"/>
        <v>0</v>
      </c>
      <c r="K2036" s="26">
        <f t="shared" si="8450"/>
        <v>0</v>
      </c>
      <c r="L2036" s="26">
        <f t="shared" si="8208"/>
        <v>126600.69999999998</v>
      </c>
      <c r="M2036" s="26">
        <f t="shared" si="8209"/>
        <v>100934.5</v>
      </c>
      <c r="N2036" s="26">
        <f t="shared" si="8210"/>
        <v>100934.5</v>
      </c>
      <c r="O2036" s="26">
        <f>O2037+O2062+O2066+O2050+O2058+O2054</f>
        <v>19240.599999999999</v>
      </c>
      <c r="P2036" s="26">
        <f>P2037+P2062+P2066+P2050+P2058+P2054</f>
        <v>25460</v>
      </c>
      <c r="Q2036" s="26">
        <f>Q2037+Q2062+Q2066+Q2050+Q2058+Q2054</f>
        <v>25460</v>
      </c>
      <c r="R2036" s="26">
        <f t="shared" si="8211"/>
        <v>145841.29999999999</v>
      </c>
      <c r="S2036" s="26">
        <f t="shared" si="8212"/>
        <v>126394.5</v>
      </c>
      <c r="T2036" s="26">
        <f t="shared" si="8213"/>
        <v>126394.5</v>
      </c>
      <c r="U2036" s="26">
        <f>U2037+U2062+U2066+U2050+U2058+U2054</f>
        <v>6614.6500000000005</v>
      </c>
      <c r="V2036" s="26">
        <f>V2037+V2062+V2066+V2050+V2058+V2054</f>
        <v>0</v>
      </c>
      <c r="W2036" s="26">
        <f>W2037+W2062+W2066+W2050+W2058+W2054</f>
        <v>0</v>
      </c>
      <c r="X2036" s="26">
        <f t="shared" si="8214"/>
        <v>152455.94999999998</v>
      </c>
      <c r="Y2036" s="26">
        <f t="shared" si="8215"/>
        <v>126394.5</v>
      </c>
      <c r="Z2036" s="26">
        <f t="shared" si="8216"/>
        <v>126394.5</v>
      </c>
      <c r="AA2036" s="26">
        <f>AA2037+AA2062+AA2066+AA2050+AA2058+AA2054</f>
        <v>0</v>
      </c>
      <c r="AB2036" s="26">
        <f>AB2037+AB2062+AB2066+AB2050+AB2058+AB2054</f>
        <v>0</v>
      </c>
      <c r="AC2036" s="26">
        <f>AC2037+AC2062+AC2066+AC2050+AC2058+AC2054</f>
        <v>0</v>
      </c>
      <c r="AD2036" s="26">
        <f t="shared" si="8217"/>
        <v>152455.94999999998</v>
      </c>
      <c r="AE2036" s="26">
        <f t="shared" si="8218"/>
        <v>126394.5</v>
      </c>
      <c r="AF2036" s="26">
        <f t="shared" si="8219"/>
        <v>126394.5</v>
      </c>
      <c r="AG2036" s="26">
        <f>AG2037+AG2062+AG2066+AG2050+AG2058+AG2054</f>
        <v>0</v>
      </c>
      <c r="AH2036" s="26">
        <f>AH2037+AH2062+AH2066+AH2050+AH2058+AH2054</f>
        <v>0</v>
      </c>
      <c r="AI2036" s="26">
        <f>AI2037+AI2062+AI2066+AI2050+AI2058+AI2054</f>
        <v>0</v>
      </c>
      <c r="AJ2036" s="26">
        <f t="shared" si="8220"/>
        <v>152455.94999999998</v>
      </c>
      <c r="AK2036" s="26">
        <f t="shared" si="8221"/>
        <v>126394.5</v>
      </c>
      <c r="AL2036" s="26">
        <f t="shared" si="8222"/>
        <v>126394.5</v>
      </c>
      <c r="AM2036" s="26">
        <f>AM2037+AM2062+AM2066+AM2050+AM2058+AM2054</f>
        <v>0</v>
      </c>
      <c r="AN2036" s="26">
        <f>AN2037+AN2062+AN2066+AN2050+AN2058+AN2054</f>
        <v>0</v>
      </c>
      <c r="AO2036" s="26">
        <f>AO2037+AO2062+AO2066+AO2050+AO2058+AO2054</f>
        <v>0</v>
      </c>
      <c r="AP2036" s="26">
        <f t="shared" si="8223"/>
        <v>152455.94999999998</v>
      </c>
      <c r="AQ2036" s="26">
        <f t="shared" si="8224"/>
        <v>126394.5</v>
      </c>
      <c r="AR2036" s="26">
        <f t="shared" si="8225"/>
        <v>126394.5</v>
      </c>
      <c r="AS2036" s="26">
        <f>AS2037+AS2062+AS2066+AS2050+AS2058+AS2054</f>
        <v>0</v>
      </c>
      <c r="AT2036" s="26">
        <f>AT2037+AT2062+AT2066+AT2050+AT2058+AT2054</f>
        <v>0</v>
      </c>
      <c r="AU2036" s="26">
        <f>AU2037+AU2062+AU2066+AU2050+AU2058+AU2054</f>
        <v>0</v>
      </c>
      <c r="AV2036" s="26">
        <f t="shared" si="8226"/>
        <v>152455.94999999998</v>
      </c>
      <c r="AW2036" s="26">
        <f t="shared" si="8227"/>
        <v>126394.5</v>
      </c>
      <c r="AX2036" s="26">
        <f t="shared" si="8228"/>
        <v>126394.5</v>
      </c>
      <c r="AY2036" s="26">
        <f>AY2037+AY2062+AY2066+AY2050+AY2058+AY2054</f>
        <v>5673.8359999999993</v>
      </c>
      <c r="AZ2036" s="26">
        <f>AZ2037+AZ2062+AZ2066+AZ2050+AZ2058+AZ2054</f>
        <v>5994.1</v>
      </c>
      <c r="BA2036" s="26">
        <f>BA2037+BA2062+BA2066+BA2050+BA2058+BA2054</f>
        <v>5994.1</v>
      </c>
      <c r="BB2036" s="26">
        <f t="shared" si="8229"/>
        <v>158129.78599999999</v>
      </c>
      <c r="BC2036" s="26">
        <f t="shared" si="8230"/>
        <v>132388.6</v>
      </c>
      <c r="BD2036" s="26">
        <f t="shared" si="8231"/>
        <v>132388.6</v>
      </c>
      <c r="BE2036" s="26">
        <f>BE2037+BE2062+BE2066+BE2050+BE2058+BE2054</f>
        <v>9763.4959999999992</v>
      </c>
      <c r="BF2036" s="26">
        <f>BF2037+BF2062+BF2066+BF2050+BF2058+BF2054</f>
        <v>0</v>
      </c>
      <c r="BG2036" s="26">
        <f>BG2037+BG2062+BG2066+BG2050+BG2058+BG2054</f>
        <v>0</v>
      </c>
      <c r="BH2036" s="26">
        <f t="shared" si="8232"/>
        <v>167893.28200000001</v>
      </c>
      <c r="BI2036" s="26">
        <f t="shared" si="8233"/>
        <v>132388.6</v>
      </c>
      <c r="BJ2036" s="26">
        <f t="shared" si="8234"/>
        <v>132388.6</v>
      </c>
      <c r="BK2036" s="26">
        <f>BK2037+BK2062+BK2066+BK2050+BK2058+BK2054</f>
        <v>19930.879000000001</v>
      </c>
      <c r="BL2036" s="26">
        <f>BL2037+BL2062+BL2066+BL2050+BL2058+BL2054</f>
        <v>0</v>
      </c>
      <c r="BM2036" s="26">
        <f>BM2037+BM2062+BM2066+BM2050+BM2058+BM2054</f>
        <v>0</v>
      </c>
      <c r="BN2036" s="26">
        <f t="shared" si="8235"/>
        <v>187824.16100000002</v>
      </c>
      <c r="BO2036" s="26">
        <f t="shared" si="8236"/>
        <v>132388.6</v>
      </c>
      <c r="BP2036" s="26">
        <f t="shared" si="8237"/>
        <v>132388.6</v>
      </c>
      <c r="BQ2036" s="26">
        <f>BQ2037+BQ2062+BQ2066+BQ2050+BQ2058+BQ2054</f>
        <v>0</v>
      </c>
      <c r="BR2036" s="26">
        <f>BR2037+BR2062+BR2066+BR2050+BR2058+BR2054</f>
        <v>0</v>
      </c>
      <c r="BS2036" s="26">
        <f t="shared" si="8238"/>
        <v>187824.16100000002</v>
      </c>
      <c r="BT2036" s="26">
        <f t="shared" si="8239"/>
        <v>132388.6</v>
      </c>
      <c r="BU2036" s="26">
        <f t="shared" si="8240"/>
        <v>132388.6</v>
      </c>
      <c r="BV2036" s="26">
        <f>BV2037+BV2062+BV2066+BV2050+BV2058+BV2054</f>
        <v>0</v>
      </c>
      <c r="BW2036" s="26">
        <f>BW2037+BW2062+BW2066+BW2050+BW2058+BW2054</f>
        <v>0</v>
      </c>
      <c r="BX2036" s="26">
        <f t="shared" si="8241"/>
        <v>187824.16100000002</v>
      </c>
      <c r="BY2036" s="26">
        <f t="shared" si="8242"/>
        <v>132388.6</v>
      </c>
      <c r="BZ2036" s="26">
        <f t="shared" si="8243"/>
        <v>132388.6</v>
      </c>
      <c r="CA2036" s="26">
        <f>CA2037+CA2062+CA2066+CA2050+CA2058+CA2054</f>
        <v>856.45799999999997</v>
      </c>
      <c r="CB2036" s="26">
        <f>CB2037+CB2062+CB2066+CB2050+CB2058+CB2054</f>
        <v>0</v>
      </c>
      <c r="CC2036" s="26">
        <f>CC2037+CC2062+CC2066+CC2050+CC2058+CC2054</f>
        <v>0</v>
      </c>
      <c r="CD2036" s="26">
        <f t="shared" si="8440"/>
        <v>188680.61900000004</v>
      </c>
      <c r="CE2036" s="26">
        <f t="shared" si="8441"/>
        <v>132388.6</v>
      </c>
      <c r="CF2036" s="26">
        <f t="shared" si="8442"/>
        <v>132388.6</v>
      </c>
      <c r="CG2036" s="26">
        <f>CG2037+CG2062+CG2066+CG2050+CG2058+CG2054</f>
        <v>0</v>
      </c>
      <c r="CH2036" s="26">
        <f>CH2037+CH2062+CH2066+CH2050+CH2058+CH2054</f>
        <v>0</v>
      </c>
      <c r="CI2036" s="26">
        <f>CI2037+CI2062+CI2066+CI2050+CI2058+CI2054</f>
        <v>0</v>
      </c>
      <c r="CJ2036" s="26">
        <f t="shared" si="8443"/>
        <v>188680.61900000004</v>
      </c>
      <c r="CK2036" s="26">
        <f t="shared" si="8444"/>
        <v>132388.6</v>
      </c>
      <c r="CL2036" s="26">
        <f t="shared" si="8445"/>
        <v>132388.6</v>
      </c>
      <c r="CM2036" s="26">
        <f>CM2037+CM2062+CM2066+CM2050+CM2058+CM2054</f>
        <v>0</v>
      </c>
      <c r="CN2036" s="26">
        <f>CN2037+CN2062+CN2066+CN2050+CN2058+CN2054</f>
        <v>0</v>
      </c>
      <c r="CO2036" s="26">
        <f>CO2037+CO2062+CO2066+CO2050+CO2058+CO2054</f>
        <v>0</v>
      </c>
      <c r="CP2036" s="26">
        <f t="shared" si="8446"/>
        <v>188680.61900000004</v>
      </c>
      <c r="CQ2036" s="26">
        <f t="shared" si="8447"/>
        <v>132388.6</v>
      </c>
      <c r="CR2036" s="26">
        <f t="shared" si="8448"/>
        <v>132388.6</v>
      </c>
      <c r="CS2036" s="26">
        <f>CS2037+CS2062+CS2066+CS2050+CS2058+CS2054</f>
        <v>0</v>
      </c>
      <c r="CT2036" s="19"/>
      <c r="CU2036" s="35"/>
      <c r="CX2036" s="1" t="s">
        <v>26</v>
      </c>
    </row>
    <row r="2037" spans="1:105" ht="46.8" hidden="1" x14ac:dyDescent="0.3">
      <c r="A2037" s="16" t="s">
        <v>1176</v>
      </c>
      <c r="B2037" s="17"/>
      <c r="C2037" s="16"/>
      <c r="D2037" s="16"/>
      <c r="E2037" s="34" t="s">
        <v>128</v>
      </c>
      <c r="F2037" s="26">
        <f t="shared" ref="F2037:K2037" si="8451">F2038+F2041+F2047+F2044</f>
        <v>89194.4</v>
      </c>
      <c r="G2037" s="26">
        <f t="shared" si="8451"/>
        <v>89772.9</v>
      </c>
      <c r="H2037" s="26">
        <f t="shared" si="8451"/>
        <v>89772.9</v>
      </c>
      <c r="I2037" s="26">
        <f t="shared" si="8451"/>
        <v>0</v>
      </c>
      <c r="J2037" s="26">
        <f t="shared" si="8451"/>
        <v>0</v>
      </c>
      <c r="K2037" s="26">
        <f t="shared" si="8451"/>
        <v>0</v>
      </c>
      <c r="L2037" s="26">
        <f t="shared" si="8208"/>
        <v>89194.4</v>
      </c>
      <c r="M2037" s="26">
        <f t="shared" si="8209"/>
        <v>89772.9</v>
      </c>
      <c r="N2037" s="26">
        <f t="shared" si="8210"/>
        <v>89772.9</v>
      </c>
      <c r="O2037" s="26">
        <f>O2038+O2041+O2047+O2044</f>
        <v>25460</v>
      </c>
      <c r="P2037" s="26">
        <f>P2038+P2041+P2047+P2044</f>
        <v>25460</v>
      </c>
      <c r="Q2037" s="26">
        <f>Q2038+Q2041+Q2047+Q2044</f>
        <v>25460</v>
      </c>
      <c r="R2037" s="26">
        <f t="shared" si="8211"/>
        <v>114654.39999999999</v>
      </c>
      <c r="S2037" s="26">
        <f t="shared" si="8212"/>
        <v>115232.9</v>
      </c>
      <c r="T2037" s="26">
        <f t="shared" si="8213"/>
        <v>115232.9</v>
      </c>
      <c r="U2037" s="26">
        <f>U2038+U2041+U2047+U2044</f>
        <v>0</v>
      </c>
      <c r="V2037" s="26">
        <f>V2038+V2041+V2047+V2044</f>
        <v>0</v>
      </c>
      <c r="W2037" s="26">
        <f>W2038+W2041+W2047+W2044</f>
        <v>0</v>
      </c>
      <c r="X2037" s="26">
        <f t="shared" si="8214"/>
        <v>114654.39999999999</v>
      </c>
      <c r="Y2037" s="26">
        <f t="shared" si="8215"/>
        <v>115232.9</v>
      </c>
      <c r="Z2037" s="26">
        <f t="shared" si="8216"/>
        <v>115232.9</v>
      </c>
      <c r="AA2037" s="26">
        <f>AA2038+AA2041+AA2047+AA2044</f>
        <v>0</v>
      </c>
      <c r="AB2037" s="26">
        <f>AB2038+AB2041+AB2047+AB2044</f>
        <v>0</v>
      </c>
      <c r="AC2037" s="26">
        <f>AC2038+AC2041+AC2047+AC2044</f>
        <v>0</v>
      </c>
      <c r="AD2037" s="26">
        <f t="shared" si="8217"/>
        <v>114654.39999999999</v>
      </c>
      <c r="AE2037" s="26">
        <f t="shared" si="8218"/>
        <v>115232.9</v>
      </c>
      <c r="AF2037" s="26">
        <f t="shared" si="8219"/>
        <v>115232.9</v>
      </c>
      <c r="AG2037" s="26">
        <f>AG2038+AG2041+AG2047+AG2044</f>
        <v>0</v>
      </c>
      <c r="AH2037" s="26">
        <f>AH2038+AH2041+AH2047+AH2044</f>
        <v>0</v>
      </c>
      <c r="AI2037" s="26">
        <f>AI2038+AI2041+AI2047+AI2044</f>
        <v>0</v>
      </c>
      <c r="AJ2037" s="26">
        <f t="shared" si="8220"/>
        <v>114654.39999999999</v>
      </c>
      <c r="AK2037" s="26">
        <f t="shared" si="8221"/>
        <v>115232.9</v>
      </c>
      <c r="AL2037" s="26">
        <f t="shared" si="8222"/>
        <v>115232.9</v>
      </c>
      <c r="AM2037" s="26">
        <f>AM2038+AM2041+AM2047+AM2044</f>
        <v>0</v>
      </c>
      <c r="AN2037" s="26">
        <f>AN2038+AN2041+AN2047+AN2044</f>
        <v>0</v>
      </c>
      <c r="AO2037" s="26">
        <f>AO2038+AO2041+AO2047+AO2044</f>
        <v>0</v>
      </c>
      <c r="AP2037" s="26">
        <f t="shared" si="8223"/>
        <v>114654.39999999999</v>
      </c>
      <c r="AQ2037" s="26">
        <f t="shared" si="8224"/>
        <v>115232.9</v>
      </c>
      <c r="AR2037" s="26">
        <f t="shared" si="8225"/>
        <v>115232.9</v>
      </c>
      <c r="AS2037" s="26">
        <f>AS2038+AS2041+AS2047+AS2044</f>
        <v>0</v>
      </c>
      <c r="AT2037" s="26">
        <f>AT2038+AT2041+AT2047+AT2044</f>
        <v>0</v>
      </c>
      <c r="AU2037" s="26">
        <f>AU2038+AU2041+AU2047+AU2044</f>
        <v>0</v>
      </c>
      <c r="AV2037" s="26">
        <f t="shared" si="8226"/>
        <v>114654.39999999999</v>
      </c>
      <c r="AW2037" s="26">
        <f t="shared" si="8227"/>
        <v>115232.9</v>
      </c>
      <c r="AX2037" s="26">
        <f t="shared" si="8228"/>
        <v>115232.9</v>
      </c>
      <c r="AY2037" s="26">
        <f>AY2038+AY2041+AY2047+AY2044</f>
        <v>2927.1</v>
      </c>
      <c r="AZ2037" s="26">
        <f>AZ2038+AZ2041+AZ2047+AZ2044</f>
        <v>5994.1</v>
      </c>
      <c r="BA2037" s="26">
        <f>BA2038+BA2041+BA2047+BA2044</f>
        <v>5994.1</v>
      </c>
      <c r="BB2037" s="26">
        <f t="shared" si="8229"/>
        <v>117581.5</v>
      </c>
      <c r="BC2037" s="26">
        <f t="shared" si="8230"/>
        <v>121227</v>
      </c>
      <c r="BD2037" s="26">
        <f t="shared" si="8231"/>
        <v>121227</v>
      </c>
      <c r="BE2037" s="26">
        <f>BE2038+BE2041+BE2047+BE2044</f>
        <v>0</v>
      </c>
      <c r="BF2037" s="26">
        <f>BF2038+BF2041+BF2047+BF2044</f>
        <v>0</v>
      </c>
      <c r="BG2037" s="26">
        <f>BG2038+BG2041+BG2047+BG2044</f>
        <v>0</v>
      </c>
      <c r="BH2037" s="26">
        <f t="shared" si="8232"/>
        <v>117581.5</v>
      </c>
      <c r="BI2037" s="26">
        <f t="shared" si="8233"/>
        <v>121227</v>
      </c>
      <c r="BJ2037" s="26">
        <f t="shared" si="8234"/>
        <v>121227</v>
      </c>
      <c r="BK2037" s="26">
        <f>BK2038+BK2041+BK2047+BK2044</f>
        <v>0</v>
      </c>
      <c r="BL2037" s="26">
        <f>BL2038+BL2041+BL2047+BL2044</f>
        <v>0</v>
      </c>
      <c r="BM2037" s="26">
        <f>BM2038+BM2041+BM2047+BM2044</f>
        <v>0</v>
      </c>
      <c r="BN2037" s="26">
        <f t="shared" si="8235"/>
        <v>117581.5</v>
      </c>
      <c r="BO2037" s="26">
        <f t="shared" si="8236"/>
        <v>121227</v>
      </c>
      <c r="BP2037" s="26">
        <f t="shared" si="8237"/>
        <v>121227</v>
      </c>
      <c r="BQ2037" s="26">
        <f>BQ2038+BQ2041+BQ2047+BQ2044</f>
        <v>0</v>
      </c>
      <c r="BR2037" s="26">
        <f>BR2038+BR2041+BR2047+BR2044</f>
        <v>0</v>
      </c>
      <c r="BS2037" s="26">
        <f t="shared" si="8238"/>
        <v>117581.5</v>
      </c>
      <c r="BT2037" s="26">
        <f t="shared" si="8239"/>
        <v>121227</v>
      </c>
      <c r="BU2037" s="26">
        <f t="shared" si="8240"/>
        <v>121227</v>
      </c>
      <c r="BV2037" s="26">
        <f>BV2038+BV2041+BV2047+BV2044</f>
        <v>0</v>
      </c>
      <c r="BW2037" s="26">
        <f>BW2038+BW2041+BW2047+BW2044</f>
        <v>0</v>
      </c>
      <c r="BX2037" s="26">
        <f t="shared" si="8241"/>
        <v>117581.5</v>
      </c>
      <c r="BY2037" s="26">
        <f t="shared" si="8242"/>
        <v>121227</v>
      </c>
      <c r="BZ2037" s="26">
        <f t="shared" si="8243"/>
        <v>121227</v>
      </c>
      <c r="CA2037" s="26">
        <f>CA2038+CA2041+CA2047+CA2044</f>
        <v>0</v>
      </c>
      <c r="CB2037" s="26">
        <f>CB2038+CB2041+CB2047+CB2044</f>
        <v>0</v>
      </c>
      <c r="CC2037" s="26">
        <f>CC2038+CC2041+CC2047+CC2044</f>
        <v>0</v>
      </c>
      <c r="CD2037" s="26">
        <f t="shared" si="8440"/>
        <v>117581.5</v>
      </c>
      <c r="CE2037" s="26">
        <f t="shared" si="8441"/>
        <v>121227</v>
      </c>
      <c r="CF2037" s="26">
        <f t="shared" si="8442"/>
        <v>121227</v>
      </c>
      <c r="CG2037" s="26">
        <f>CG2038+CG2041+CG2047+CG2044</f>
        <v>0</v>
      </c>
      <c r="CH2037" s="26">
        <f>CH2038+CH2041+CH2047+CH2044</f>
        <v>0</v>
      </c>
      <c r="CI2037" s="26">
        <f>CI2038+CI2041+CI2047+CI2044</f>
        <v>0</v>
      </c>
      <c r="CJ2037" s="26">
        <f t="shared" si="8443"/>
        <v>117581.5</v>
      </c>
      <c r="CK2037" s="26">
        <f t="shared" si="8444"/>
        <v>121227</v>
      </c>
      <c r="CL2037" s="26">
        <f t="shared" si="8445"/>
        <v>121227</v>
      </c>
      <c r="CM2037" s="26">
        <f>CM2038+CM2041+CM2047+CM2044</f>
        <v>0</v>
      </c>
      <c r="CN2037" s="26">
        <f>CN2038+CN2041+CN2047+CN2044</f>
        <v>0</v>
      </c>
      <c r="CO2037" s="26">
        <f>CO2038+CO2041+CO2047+CO2044</f>
        <v>0</v>
      </c>
      <c r="CP2037" s="26">
        <f t="shared" si="8446"/>
        <v>117581.5</v>
      </c>
      <c r="CQ2037" s="26">
        <f t="shared" si="8447"/>
        <v>121227</v>
      </c>
      <c r="CR2037" s="26">
        <f t="shared" si="8448"/>
        <v>121227</v>
      </c>
      <c r="CS2037" s="26">
        <f>CS2038+CS2041+CS2047+CS2044</f>
        <v>0</v>
      </c>
      <c r="CT2037" s="19"/>
      <c r="CU2037" s="35"/>
      <c r="DA2037" s="1" t="s">
        <v>29</v>
      </c>
    </row>
    <row r="2038" spans="1:105" ht="93.6" hidden="1" x14ac:dyDescent="0.3">
      <c r="A2038" s="16" t="s">
        <v>1176</v>
      </c>
      <c r="B2038" s="17">
        <v>100</v>
      </c>
      <c r="C2038" s="16"/>
      <c r="D2038" s="16"/>
      <c r="E2038" s="34" t="s">
        <v>129</v>
      </c>
      <c r="F2038" s="26">
        <f t="shared" ref="F2038:F2064" si="8452">F2039</f>
        <v>16974.099999999999</v>
      </c>
      <c r="G2038" s="26">
        <f t="shared" ref="G2038:G2078" si="8453">G2039</f>
        <v>17590.400000000001</v>
      </c>
      <c r="H2038" s="26">
        <f t="shared" ref="H2038:H2078" si="8454">H2039</f>
        <v>17590.400000000001</v>
      </c>
      <c r="I2038" s="26">
        <f t="shared" ref="I2038:I2078" si="8455">I2039</f>
        <v>0</v>
      </c>
      <c r="J2038" s="26">
        <f t="shared" ref="J2038:J2078" si="8456">J2039</f>
        <v>0</v>
      </c>
      <c r="K2038" s="26">
        <f t="shared" ref="K2038:K2078" si="8457">K2039</f>
        <v>0</v>
      </c>
      <c r="L2038" s="26">
        <f t="shared" si="8208"/>
        <v>16974.099999999999</v>
      </c>
      <c r="M2038" s="26">
        <f t="shared" si="8209"/>
        <v>17590.400000000001</v>
      </c>
      <c r="N2038" s="26">
        <f t="shared" si="8210"/>
        <v>17590.400000000001</v>
      </c>
      <c r="O2038" s="26">
        <f t="shared" ref="O2038:O2064" si="8458">O2039</f>
        <v>0</v>
      </c>
      <c r="P2038" s="26">
        <f t="shared" ref="P2038:P2078" si="8459">P2039</f>
        <v>0</v>
      </c>
      <c r="Q2038" s="26">
        <f t="shared" ref="Q2038:Q2078" si="8460">Q2039</f>
        <v>0</v>
      </c>
      <c r="R2038" s="26">
        <f t="shared" si="8211"/>
        <v>16974.099999999999</v>
      </c>
      <c r="S2038" s="26">
        <f t="shared" si="8212"/>
        <v>17590.400000000001</v>
      </c>
      <c r="T2038" s="26">
        <f t="shared" si="8213"/>
        <v>17590.400000000001</v>
      </c>
      <c r="U2038" s="26">
        <f t="shared" ref="U2038:U2064" si="8461">U2039</f>
        <v>0</v>
      </c>
      <c r="V2038" s="26">
        <f t="shared" ref="V2038:V2078" si="8462">V2039</f>
        <v>0</v>
      </c>
      <c r="W2038" s="26">
        <f t="shared" ref="W2038:W2078" si="8463">W2039</f>
        <v>0</v>
      </c>
      <c r="X2038" s="26">
        <f t="shared" si="8214"/>
        <v>16974.099999999999</v>
      </c>
      <c r="Y2038" s="26">
        <f t="shared" si="8215"/>
        <v>17590.400000000001</v>
      </c>
      <c r="Z2038" s="26">
        <f t="shared" si="8216"/>
        <v>17590.400000000001</v>
      </c>
      <c r="AA2038" s="26">
        <f t="shared" ref="AA2038:AA2078" si="8464">AA2039</f>
        <v>0</v>
      </c>
      <c r="AB2038" s="26">
        <f t="shared" ref="AB2038:AB2078" si="8465">AB2039</f>
        <v>0</v>
      </c>
      <c r="AC2038" s="26">
        <f t="shared" ref="AC2038:AC2078" si="8466">AC2039</f>
        <v>0</v>
      </c>
      <c r="AD2038" s="26">
        <f t="shared" si="8217"/>
        <v>16974.099999999999</v>
      </c>
      <c r="AE2038" s="26">
        <f t="shared" si="8218"/>
        <v>17590.400000000001</v>
      </c>
      <c r="AF2038" s="26">
        <f t="shared" si="8219"/>
        <v>17590.400000000001</v>
      </c>
      <c r="AG2038" s="26">
        <f t="shared" ref="AG2038:AG2078" si="8467">AG2039</f>
        <v>0</v>
      </c>
      <c r="AH2038" s="26">
        <f t="shared" ref="AH2038:AH2078" si="8468">AH2039</f>
        <v>0</v>
      </c>
      <c r="AI2038" s="26">
        <f t="shared" ref="AI2038:AI2078" si="8469">AI2039</f>
        <v>0</v>
      </c>
      <c r="AJ2038" s="26">
        <f t="shared" si="8220"/>
        <v>16974.099999999999</v>
      </c>
      <c r="AK2038" s="26">
        <f t="shared" si="8221"/>
        <v>17590.400000000001</v>
      </c>
      <c r="AL2038" s="26">
        <f t="shared" si="8222"/>
        <v>17590.400000000001</v>
      </c>
      <c r="AM2038" s="26">
        <f t="shared" ref="AM2038:AM2078" si="8470">AM2039</f>
        <v>0</v>
      </c>
      <c r="AN2038" s="26">
        <f t="shared" ref="AN2038:AN2078" si="8471">AN2039</f>
        <v>0</v>
      </c>
      <c r="AO2038" s="26">
        <f t="shared" ref="AO2038:AO2078" si="8472">AO2039</f>
        <v>0</v>
      </c>
      <c r="AP2038" s="26">
        <f t="shared" si="8223"/>
        <v>16974.099999999999</v>
      </c>
      <c r="AQ2038" s="26">
        <f t="shared" si="8224"/>
        <v>17590.400000000001</v>
      </c>
      <c r="AR2038" s="26">
        <f t="shared" si="8225"/>
        <v>17590.400000000001</v>
      </c>
      <c r="AS2038" s="26">
        <f t="shared" ref="AS2038:AS2078" si="8473">AS2039</f>
        <v>0</v>
      </c>
      <c r="AT2038" s="26">
        <f t="shared" ref="AT2038:AT2078" si="8474">AT2039</f>
        <v>0</v>
      </c>
      <c r="AU2038" s="26">
        <f t="shared" ref="AU2038:AU2078" si="8475">AU2039</f>
        <v>0</v>
      </c>
      <c r="AV2038" s="26">
        <f t="shared" si="8226"/>
        <v>16974.099999999999</v>
      </c>
      <c r="AW2038" s="26">
        <f t="shared" si="8227"/>
        <v>17590.400000000001</v>
      </c>
      <c r="AX2038" s="26">
        <f t="shared" si="8228"/>
        <v>17590.400000000001</v>
      </c>
      <c r="AY2038" s="26">
        <f t="shared" ref="AY2038:AY2078" si="8476">AY2039</f>
        <v>2927.1</v>
      </c>
      <c r="AZ2038" s="26">
        <f t="shared" ref="AZ2038:AZ2078" si="8477">AZ2039</f>
        <v>5994.1</v>
      </c>
      <c r="BA2038" s="26">
        <f t="shared" ref="BA2038:BA2078" si="8478">BA2039</f>
        <v>5994.1</v>
      </c>
      <c r="BB2038" s="26">
        <f t="shared" si="8229"/>
        <v>19901.199999999997</v>
      </c>
      <c r="BC2038" s="26">
        <f t="shared" si="8230"/>
        <v>23584.5</v>
      </c>
      <c r="BD2038" s="26">
        <f t="shared" si="8231"/>
        <v>23584.5</v>
      </c>
      <c r="BE2038" s="26">
        <f t="shared" ref="BE2038:BE2078" si="8479">BE2039</f>
        <v>0</v>
      </c>
      <c r="BF2038" s="26">
        <f t="shared" ref="BF2038:BF2078" si="8480">BF2039</f>
        <v>0</v>
      </c>
      <c r="BG2038" s="26">
        <f t="shared" ref="BG2038:BG2078" si="8481">BG2039</f>
        <v>0</v>
      </c>
      <c r="BH2038" s="26">
        <f t="shared" si="8232"/>
        <v>19901.199999999997</v>
      </c>
      <c r="BI2038" s="26">
        <f t="shared" si="8233"/>
        <v>23584.5</v>
      </c>
      <c r="BJ2038" s="26">
        <f t="shared" si="8234"/>
        <v>23584.5</v>
      </c>
      <c r="BK2038" s="26">
        <f t="shared" ref="BK2038:BK2064" si="8482">BK2039</f>
        <v>0</v>
      </c>
      <c r="BL2038" s="26">
        <f t="shared" ref="BL2038:BL2078" si="8483">BL2039</f>
        <v>0</v>
      </c>
      <c r="BM2038" s="26">
        <f t="shared" ref="BM2038:BM2078" si="8484">BM2039</f>
        <v>0</v>
      </c>
      <c r="BN2038" s="26">
        <f t="shared" si="8235"/>
        <v>19901.199999999997</v>
      </c>
      <c r="BO2038" s="26">
        <f t="shared" si="8236"/>
        <v>23584.5</v>
      </c>
      <c r="BP2038" s="26">
        <f t="shared" si="8237"/>
        <v>23584.5</v>
      </c>
      <c r="BQ2038" s="26">
        <f t="shared" ref="BQ2038:BQ2078" si="8485">BQ2039</f>
        <v>0</v>
      </c>
      <c r="BR2038" s="26">
        <f t="shared" ref="BR2038:BR2078" si="8486">BR2039</f>
        <v>0</v>
      </c>
      <c r="BS2038" s="26">
        <f t="shared" si="8238"/>
        <v>19901.199999999997</v>
      </c>
      <c r="BT2038" s="26">
        <f t="shared" si="8239"/>
        <v>23584.5</v>
      </c>
      <c r="BU2038" s="26">
        <f t="shared" si="8240"/>
        <v>23584.5</v>
      </c>
      <c r="BV2038" s="26">
        <f t="shared" ref="BV2038:BV2078" si="8487">BV2039</f>
        <v>0</v>
      </c>
      <c r="BW2038" s="26">
        <f t="shared" ref="BW2038:BW2078" si="8488">BW2039</f>
        <v>0</v>
      </c>
      <c r="BX2038" s="26">
        <f t="shared" si="8241"/>
        <v>19901.199999999997</v>
      </c>
      <c r="BY2038" s="26">
        <f t="shared" si="8242"/>
        <v>23584.5</v>
      </c>
      <c r="BZ2038" s="26">
        <f t="shared" si="8243"/>
        <v>23584.5</v>
      </c>
      <c r="CA2038" s="26">
        <f t="shared" ref="CA2038:CA2078" si="8489">CA2039</f>
        <v>0</v>
      </c>
      <c r="CB2038" s="26">
        <f t="shared" ref="CB2038:CB2078" si="8490">CB2039</f>
        <v>0</v>
      </c>
      <c r="CC2038" s="26">
        <f t="shared" ref="CC2038:CC2078" si="8491">CC2039</f>
        <v>0</v>
      </c>
      <c r="CD2038" s="26">
        <f t="shared" si="8440"/>
        <v>19901.199999999997</v>
      </c>
      <c r="CE2038" s="26">
        <f t="shared" si="8441"/>
        <v>23584.5</v>
      </c>
      <c r="CF2038" s="26">
        <f t="shared" si="8442"/>
        <v>23584.5</v>
      </c>
      <c r="CG2038" s="26">
        <f t="shared" ref="CG2038:CG2078" si="8492">CG2039</f>
        <v>0</v>
      </c>
      <c r="CH2038" s="26">
        <f t="shared" ref="CH2038:CH2078" si="8493">CH2039</f>
        <v>0</v>
      </c>
      <c r="CI2038" s="26">
        <f t="shared" ref="CI2038:CI2078" si="8494">CI2039</f>
        <v>0</v>
      </c>
      <c r="CJ2038" s="26">
        <f t="shared" si="8443"/>
        <v>19901.199999999997</v>
      </c>
      <c r="CK2038" s="26">
        <f t="shared" si="8444"/>
        <v>23584.5</v>
      </c>
      <c r="CL2038" s="26">
        <f t="shared" si="8445"/>
        <v>23584.5</v>
      </c>
      <c r="CM2038" s="26">
        <f t="shared" ref="CM2038:CM2078" si="8495">CM2039</f>
        <v>0</v>
      </c>
      <c r="CN2038" s="26">
        <f t="shared" ref="CN2038:CN2078" si="8496">CN2039</f>
        <v>0</v>
      </c>
      <c r="CO2038" s="26">
        <f t="shared" ref="CO2038:CO2078" si="8497">CO2039</f>
        <v>0</v>
      </c>
      <c r="CP2038" s="26">
        <f t="shared" si="8446"/>
        <v>19901.199999999997</v>
      </c>
      <c r="CQ2038" s="26">
        <f t="shared" si="8447"/>
        <v>23584.5</v>
      </c>
      <c r="CR2038" s="26">
        <f t="shared" si="8448"/>
        <v>23584.5</v>
      </c>
      <c r="CS2038" s="26">
        <f t="shared" ref="CS2038:CS2078" si="8498">CS2039</f>
        <v>0</v>
      </c>
      <c r="CT2038" s="19"/>
      <c r="CU2038" s="35"/>
      <c r="CY2038" s="1" t="s">
        <v>27</v>
      </c>
    </row>
    <row r="2039" spans="1:105" ht="31.2" hidden="1" x14ac:dyDescent="0.3">
      <c r="A2039" s="16" t="s">
        <v>1176</v>
      </c>
      <c r="B2039" s="17">
        <v>110</v>
      </c>
      <c r="C2039" s="16"/>
      <c r="D2039" s="16"/>
      <c r="E2039" s="34" t="s">
        <v>130</v>
      </c>
      <c r="F2039" s="26">
        <f t="shared" si="8452"/>
        <v>16974.099999999999</v>
      </c>
      <c r="G2039" s="26">
        <f t="shared" si="8453"/>
        <v>17590.400000000001</v>
      </c>
      <c r="H2039" s="26">
        <f t="shared" si="8454"/>
        <v>17590.400000000001</v>
      </c>
      <c r="I2039" s="26">
        <f t="shared" si="8455"/>
        <v>0</v>
      </c>
      <c r="J2039" s="26">
        <f t="shared" si="8456"/>
        <v>0</v>
      </c>
      <c r="K2039" s="26">
        <f t="shared" si="8457"/>
        <v>0</v>
      </c>
      <c r="L2039" s="26">
        <f t="shared" si="8208"/>
        <v>16974.099999999999</v>
      </c>
      <c r="M2039" s="26">
        <f t="shared" si="8209"/>
        <v>17590.400000000001</v>
      </c>
      <c r="N2039" s="26">
        <f t="shared" si="8210"/>
        <v>17590.400000000001</v>
      </c>
      <c r="O2039" s="26">
        <f t="shared" si="8458"/>
        <v>0</v>
      </c>
      <c r="P2039" s="26">
        <f t="shared" si="8459"/>
        <v>0</v>
      </c>
      <c r="Q2039" s="26">
        <f t="shared" si="8460"/>
        <v>0</v>
      </c>
      <c r="R2039" s="26">
        <f t="shared" si="8211"/>
        <v>16974.099999999999</v>
      </c>
      <c r="S2039" s="26">
        <f t="shared" si="8212"/>
        <v>17590.400000000001</v>
      </c>
      <c r="T2039" s="26">
        <f t="shared" si="8213"/>
        <v>17590.400000000001</v>
      </c>
      <c r="U2039" s="26">
        <f t="shared" si="8461"/>
        <v>0</v>
      </c>
      <c r="V2039" s="26">
        <f t="shared" si="8462"/>
        <v>0</v>
      </c>
      <c r="W2039" s="26">
        <f t="shared" si="8463"/>
        <v>0</v>
      </c>
      <c r="X2039" s="26">
        <f t="shared" si="8214"/>
        <v>16974.099999999999</v>
      </c>
      <c r="Y2039" s="26">
        <f t="shared" si="8215"/>
        <v>17590.400000000001</v>
      </c>
      <c r="Z2039" s="26">
        <f t="shared" si="8216"/>
        <v>17590.400000000001</v>
      </c>
      <c r="AA2039" s="26">
        <f t="shared" si="8464"/>
        <v>0</v>
      </c>
      <c r="AB2039" s="26">
        <f t="shared" si="8465"/>
        <v>0</v>
      </c>
      <c r="AC2039" s="26">
        <f t="shared" si="8466"/>
        <v>0</v>
      </c>
      <c r="AD2039" s="26">
        <f t="shared" si="8217"/>
        <v>16974.099999999999</v>
      </c>
      <c r="AE2039" s="26">
        <f t="shared" si="8218"/>
        <v>17590.400000000001</v>
      </c>
      <c r="AF2039" s="26">
        <f t="shared" si="8219"/>
        <v>17590.400000000001</v>
      </c>
      <c r="AG2039" s="26">
        <f t="shared" si="8467"/>
        <v>0</v>
      </c>
      <c r="AH2039" s="26">
        <f t="shared" si="8468"/>
        <v>0</v>
      </c>
      <c r="AI2039" s="26">
        <f t="shared" si="8469"/>
        <v>0</v>
      </c>
      <c r="AJ2039" s="26">
        <f t="shared" si="8220"/>
        <v>16974.099999999999</v>
      </c>
      <c r="AK2039" s="26">
        <f t="shared" si="8221"/>
        <v>17590.400000000001</v>
      </c>
      <c r="AL2039" s="26">
        <f t="shared" si="8222"/>
        <v>17590.400000000001</v>
      </c>
      <c r="AM2039" s="26">
        <f t="shared" si="8470"/>
        <v>0</v>
      </c>
      <c r="AN2039" s="26">
        <f t="shared" si="8471"/>
        <v>0</v>
      </c>
      <c r="AO2039" s="26">
        <f t="shared" si="8472"/>
        <v>0</v>
      </c>
      <c r="AP2039" s="26">
        <f t="shared" si="8223"/>
        <v>16974.099999999999</v>
      </c>
      <c r="AQ2039" s="26">
        <f t="shared" si="8224"/>
        <v>17590.400000000001</v>
      </c>
      <c r="AR2039" s="26">
        <f t="shared" si="8225"/>
        <v>17590.400000000001</v>
      </c>
      <c r="AS2039" s="26">
        <f t="shared" si="8473"/>
        <v>0</v>
      </c>
      <c r="AT2039" s="26">
        <f t="shared" si="8474"/>
        <v>0</v>
      </c>
      <c r="AU2039" s="26">
        <f t="shared" si="8475"/>
        <v>0</v>
      </c>
      <c r="AV2039" s="26">
        <f t="shared" si="8226"/>
        <v>16974.099999999999</v>
      </c>
      <c r="AW2039" s="26">
        <f t="shared" si="8227"/>
        <v>17590.400000000001</v>
      </c>
      <c r="AX2039" s="26">
        <f t="shared" si="8228"/>
        <v>17590.400000000001</v>
      </c>
      <c r="AY2039" s="26">
        <f t="shared" si="8476"/>
        <v>2927.1</v>
      </c>
      <c r="AZ2039" s="26">
        <f t="shared" si="8477"/>
        <v>5994.1</v>
      </c>
      <c r="BA2039" s="26">
        <f t="shared" si="8478"/>
        <v>5994.1</v>
      </c>
      <c r="BB2039" s="26">
        <f t="shared" si="8229"/>
        <v>19901.199999999997</v>
      </c>
      <c r="BC2039" s="26">
        <f t="shared" si="8230"/>
        <v>23584.5</v>
      </c>
      <c r="BD2039" s="26">
        <f t="shared" si="8231"/>
        <v>23584.5</v>
      </c>
      <c r="BE2039" s="26">
        <f t="shared" si="8479"/>
        <v>0</v>
      </c>
      <c r="BF2039" s="26">
        <f t="shared" si="8480"/>
        <v>0</v>
      </c>
      <c r="BG2039" s="26">
        <f t="shared" si="8481"/>
        <v>0</v>
      </c>
      <c r="BH2039" s="26">
        <f t="shared" si="8232"/>
        <v>19901.199999999997</v>
      </c>
      <c r="BI2039" s="26">
        <f t="shared" si="8233"/>
        <v>23584.5</v>
      </c>
      <c r="BJ2039" s="26">
        <f t="shared" si="8234"/>
        <v>23584.5</v>
      </c>
      <c r="BK2039" s="26">
        <f t="shared" si="8482"/>
        <v>0</v>
      </c>
      <c r="BL2039" s="26">
        <f t="shared" si="8483"/>
        <v>0</v>
      </c>
      <c r="BM2039" s="26">
        <f t="shared" si="8484"/>
        <v>0</v>
      </c>
      <c r="BN2039" s="26">
        <f t="shared" si="8235"/>
        <v>19901.199999999997</v>
      </c>
      <c r="BO2039" s="26">
        <f t="shared" si="8236"/>
        <v>23584.5</v>
      </c>
      <c r="BP2039" s="26">
        <f t="shared" si="8237"/>
        <v>23584.5</v>
      </c>
      <c r="BQ2039" s="26">
        <f t="shared" si="8485"/>
        <v>0</v>
      </c>
      <c r="BR2039" s="26">
        <f t="shared" si="8486"/>
        <v>0</v>
      </c>
      <c r="BS2039" s="26">
        <f t="shared" si="8238"/>
        <v>19901.199999999997</v>
      </c>
      <c r="BT2039" s="26">
        <f t="shared" si="8239"/>
        <v>23584.5</v>
      </c>
      <c r="BU2039" s="26">
        <f t="shared" si="8240"/>
        <v>23584.5</v>
      </c>
      <c r="BV2039" s="26">
        <f t="shared" si="8487"/>
        <v>0</v>
      </c>
      <c r="BW2039" s="26">
        <f t="shared" si="8488"/>
        <v>0</v>
      </c>
      <c r="BX2039" s="26">
        <f t="shared" si="8241"/>
        <v>19901.199999999997</v>
      </c>
      <c r="BY2039" s="26">
        <f t="shared" si="8242"/>
        <v>23584.5</v>
      </c>
      <c r="BZ2039" s="26">
        <f t="shared" si="8243"/>
        <v>23584.5</v>
      </c>
      <c r="CA2039" s="26">
        <f t="shared" si="8489"/>
        <v>0</v>
      </c>
      <c r="CB2039" s="26">
        <f t="shared" si="8490"/>
        <v>0</v>
      </c>
      <c r="CC2039" s="26">
        <f t="shared" si="8491"/>
        <v>0</v>
      </c>
      <c r="CD2039" s="26">
        <f t="shared" si="8440"/>
        <v>19901.199999999997</v>
      </c>
      <c r="CE2039" s="26">
        <f t="shared" si="8441"/>
        <v>23584.5</v>
      </c>
      <c r="CF2039" s="26">
        <f t="shared" si="8442"/>
        <v>23584.5</v>
      </c>
      <c r="CG2039" s="26">
        <f t="shared" si="8492"/>
        <v>0</v>
      </c>
      <c r="CH2039" s="26">
        <f t="shared" si="8493"/>
        <v>0</v>
      </c>
      <c r="CI2039" s="26">
        <f t="shared" si="8494"/>
        <v>0</v>
      </c>
      <c r="CJ2039" s="26">
        <f t="shared" si="8443"/>
        <v>19901.199999999997</v>
      </c>
      <c r="CK2039" s="26">
        <f t="shared" si="8444"/>
        <v>23584.5</v>
      </c>
      <c r="CL2039" s="26">
        <f t="shared" si="8445"/>
        <v>23584.5</v>
      </c>
      <c r="CM2039" s="26">
        <f t="shared" si="8495"/>
        <v>0</v>
      </c>
      <c r="CN2039" s="26">
        <f t="shared" si="8496"/>
        <v>0</v>
      </c>
      <c r="CO2039" s="26">
        <f t="shared" si="8497"/>
        <v>0</v>
      </c>
      <c r="CP2039" s="26">
        <f t="shared" si="8446"/>
        <v>19901.199999999997</v>
      </c>
      <c r="CQ2039" s="26">
        <f t="shared" si="8447"/>
        <v>23584.5</v>
      </c>
      <c r="CR2039" s="26">
        <f t="shared" si="8448"/>
        <v>23584.5</v>
      </c>
      <c r="CS2039" s="26">
        <f t="shared" si="8498"/>
        <v>0</v>
      </c>
      <c r="CT2039" s="19"/>
      <c r="CU2039" s="35"/>
      <c r="CZ2039" s="1" t="s">
        <v>28</v>
      </c>
    </row>
    <row r="2040" spans="1:105" ht="31.2" hidden="1" x14ac:dyDescent="0.3">
      <c r="A2040" s="16" t="s">
        <v>1176</v>
      </c>
      <c r="B2040" s="17">
        <v>110</v>
      </c>
      <c r="C2040" s="16" t="s">
        <v>64</v>
      </c>
      <c r="D2040" s="16" t="s">
        <v>64</v>
      </c>
      <c r="E2040" s="34" t="s">
        <v>728</v>
      </c>
      <c r="F2040" s="26">
        <v>16974.099999999999</v>
      </c>
      <c r="G2040" s="26">
        <v>17590.400000000001</v>
      </c>
      <c r="H2040" s="26">
        <v>17590.400000000001</v>
      </c>
      <c r="I2040" s="26"/>
      <c r="J2040" s="26"/>
      <c r="K2040" s="26"/>
      <c r="L2040" s="26">
        <f t="shared" si="8208"/>
        <v>16974.099999999999</v>
      </c>
      <c r="M2040" s="26">
        <f t="shared" si="8209"/>
        <v>17590.400000000001</v>
      </c>
      <c r="N2040" s="26">
        <f t="shared" si="8210"/>
        <v>17590.400000000001</v>
      </c>
      <c r="O2040" s="26"/>
      <c r="P2040" s="26"/>
      <c r="Q2040" s="26"/>
      <c r="R2040" s="26">
        <f t="shared" si="8211"/>
        <v>16974.099999999999</v>
      </c>
      <c r="S2040" s="26">
        <f t="shared" si="8212"/>
        <v>17590.400000000001</v>
      </c>
      <c r="T2040" s="26">
        <f t="shared" si="8213"/>
        <v>17590.400000000001</v>
      </c>
      <c r="U2040" s="26"/>
      <c r="V2040" s="26"/>
      <c r="W2040" s="26"/>
      <c r="X2040" s="26">
        <f t="shared" si="8214"/>
        <v>16974.099999999999</v>
      </c>
      <c r="Y2040" s="26">
        <f t="shared" si="8215"/>
        <v>17590.400000000001</v>
      </c>
      <c r="Z2040" s="26">
        <f t="shared" si="8216"/>
        <v>17590.400000000001</v>
      </c>
      <c r="AA2040" s="26"/>
      <c r="AB2040" s="26"/>
      <c r="AC2040" s="26"/>
      <c r="AD2040" s="26">
        <f t="shared" si="8217"/>
        <v>16974.099999999999</v>
      </c>
      <c r="AE2040" s="26">
        <f t="shared" si="8218"/>
        <v>17590.400000000001</v>
      </c>
      <c r="AF2040" s="26">
        <f t="shared" si="8219"/>
        <v>17590.400000000001</v>
      </c>
      <c r="AG2040" s="26"/>
      <c r="AH2040" s="26"/>
      <c r="AI2040" s="26"/>
      <c r="AJ2040" s="26">
        <f t="shared" si="8220"/>
        <v>16974.099999999999</v>
      </c>
      <c r="AK2040" s="26">
        <f t="shared" si="8221"/>
        <v>17590.400000000001</v>
      </c>
      <c r="AL2040" s="26">
        <f t="shared" si="8222"/>
        <v>17590.400000000001</v>
      </c>
      <c r="AM2040" s="26"/>
      <c r="AN2040" s="26"/>
      <c r="AO2040" s="26"/>
      <c r="AP2040" s="26">
        <f t="shared" si="8223"/>
        <v>16974.099999999999</v>
      </c>
      <c r="AQ2040" s="26">
        <f t="shared" si="8224"/>
        <v>17590.400000000001</v>
      </c>
      <c r="AR2040" s="26">
        <f t="shared" si="8225"/>
        <v>17590.400000000001</v>
      </c>
      <c r="AS2040" s="26"/>
      <c r="AT2040" s="26"/>
      <c r="AU2040" s="26"/>
      <c r="AV2040" s="26">
        <f t="shared" si="8226"/>
        <v>16974.099999999999</v>
      </c>
      <c r="AW2040" s="26">
        <f t="shared" si="8227"/>
        <v>17590.400000000001</v>
      </c>
      <c r="AX2040" s="26">
        <f t="shared" si="8228"/>
        <v>17590.400000000001</v>
      </c>
      <c r="AY2040" s="26">
        <v>2927.1</v>
      </c>
      <c r="AZ2040" s="26">
        <v>5994.1</v>
      </c>
      <c r="BA2040" s="26">
        <v>5994.1</v>
      </c>
      <c r="BB2040" s="26">
        <f t="shared" si="8229"/>
        <v>19901.199999999997</v>
      </c>
      <c r="BC2040" s="26">
        <f t="shared" si="8230"/>
        <v>23584.5</v>
      </c>
      <c r="BD2040" s="26">
        <f t="shared" si="8231"/>
        <v>23584.5</v>
      </c>
      <c r="BE2040" s="26"/>
      <c r="BF2040" s="26"/>
      <c r="BG2040" s="26"/>
      <c r="BH2040" s="26">
        <f t="shared" si="8232"/>
        <v>19901.199999999997</v>
      </c>
      <c r="BI2040" s="26">
        <f t="shared" si="8233"/>
        <v>23584.5</v>
      </c>
      <c r="BJ2040" s="26">
        <f t="shared" si="8234"/>
        <v>23584.5</v>
      </c>
      <c r="BK2040" s="26"/>
      <c r="BL2040" s="26"/>
      <c r="BM2040" s="26"/>
      <c r="BN2040" s="26">
        <f t="shared" si="8235"/>
        <v>19901.199999999997</v>
      </c>
      <c r="BO2040" s="26">
        <f t="shared" si="8236"/>
        <v>23584.5</v>
      </c>
      <c r="BP2040" s="26">
        <f t="shared" si="8237"/>
        <v>23584.5</v>
      </c>
      <c r="BQ2040" s="26"/>
      <c r="BR2040" s="26"/>
      <c r="BS2040" s="26">
        <f t="shared" si="8238"/>
        <v>19901.199999999997</v>
      </c>
      <c r="BT2040" s="26">
        <f t="shared" si="8239"/>
        <v>23584.5</v>
      </c>
      <c r="BU2040" s="26">
        <f t="shared" si="8240"/>
        <v>23584.5</v>
      </c>
      <c r="BV2040" s="26"/>
      <c r="BW2040" s="26"/>
      <c r="BX2040" s="26">
        <f t="shared" si="8241"/>
        <v>19901.199999999997</v>
      </c>
      <c r="BY2040" s="26">
        <f t="shared" si="8242"/>
        <v>23584.5</v>
      </c>
      <c r="BZ2040" s="26">
        <f t="shared" si="8243"/>
        <v>23584.5</v>
      </c>
      <c r="CA2040" s="26"/>
      <c r="CB2040" s="26"/>
      <c r="CC2040" s="26"/>
      <c r="CD2040" s="26">
        <f t="shared" si="8440"/>
        <v>19901.199999999997</v>
      </c>
      <c r="CE2040" s="26">
        <f t="shared" si="8441"/>
        <v>23584.5</v>
      </c>
      <c r="CF2040" s="26">
        <f t="shared" si="8442"/>
        <v>23584.5</v>
      </c>
      <c r="CG2040" s="26"/>
      <c r="CH2040" s="26"/>
      <c r="CI2040" s="26"/>
      <c r="CJ2040" s="26">
        <f t="shared" si="8443"/>
        <v>19901.199999999997</v>
      </c>
      <c r="CK2040" s="26">
        <f t="shared" si="8444"/>
        <v>23584.5</v>
      </c>
      <c r="CL2040" s="26">
        <f t="shared" si="8445"/>
        <v>23584.5</v>
      </c>
      <c r="CM2040" s="26"/>
      <c r="CN2040" s="26"/>
      <c r="CO2040" s="26"/>
      <c r="CP2040" s="26">
        <f t="shared" si="8446"/>
        <v>19901.199999999997</v>
      </c>
      <c r="CQ2040" s="26">
        <f t="shared" si="8447"/>
        <v>23584.5</v>
      </c>
      <c r="CR2040" s="26">
        <f t="shared" si="8448"/>
        <v>23584.5</v>
      </c>
      <c r="CS2040" s="26"/>
      <c r="CT2040" s="19"/>
      <c r="CU2040" s="35"/>
    </row>
    <row r="2041" spans="1:105" ht="31.2" hidden="1" x14ac:dyDescent="0.3">
      <c r="A2041" s="16" t="s">
        <v>1176</v>
      </c>
      <c r="B2041" s="17">
        <v>200</v>
      </c>
      <c r="C2041" s="16"/>
      <c r="D2041" s="16"/>
      <c r="E2041" s="34" t="s">
        <v>38</v>
      </c>
      <c r="F2041" s="26">
        <f t="shared" si="8452"/>
        <v>3422.5</v>
      </c>
      <c r="G2041" s="26">
        <f t="shared" si="8453"/>
        <v>3422.7</v>
      </c>
      <c r="H2041" s="26">
        <f t="shared" si="8454"/>
        <v>3422.8</v>
      </c>
      <c r="I2041" s="26">
        <f t="shared" si="8455"/>
        <v>0</v>
      </c>
      <c r="J2041" s="26">
        <f t="shared" si="8456"/>
        <v>0</v>
      </c>
      <c r="K2041" s="26">
        <f t="shared" si="8457"/>
        <v>0</v>
      </c>
      <c r="L2041" s="26">
        <f t="shared" si="8208"/>
        <v>3422.5</v>
      </c>
      <c r="M2041" s="26">
        <f t="shared" si="8209"/>
        <v>3422.7</v>
      </c>
      <c r="N2041" s="26">
        <f t="shared" si="8210"/>
        <v>3422.8</v>
      </c>
      <c r="O2041" s="26">
        <f t="shared" si="8458"/>
        <v>0</v>
      </c>
      <c r="P2041" s="26">
        <f t="shared" si="8459"/>
        <v>0</v>
      </c>
      <c r="Q2041" s="26">
        <f t="shared" si="8460"/>
        <v>0</v>
      </c>
      <c r="R2041" s="26">
        <f t="shared" si="8211"/>
        <v>3422.5</v>
      </c>
      <c r="S2041" s="26">
        <f t="shared" si="8212"/>
        <v>3422.7</v>
      </c>
      <c r="T2041" s="26">
        <f t="shared" si="8213"/>
        <v>3422.8</v>
      </c>
      <c r="U2041" s="26">
        <f t="shared" si="8461"/>
        <v>0</v>
      </c>
      <c r="V2041" s="26">
        <f t="shared" si="8462"/>
        <v>0</v>
      </c>
      <c r="W2041" s="26">
        <f t="shared" si="8463"/>
        <v>0</v>
      </c>
      <c r="X2041" s="26">
        <f t="shared" si="8214"/>
        <v>3422.5</v>
      </c>
      <c r="Y2041" s="26">
        <f t="shared" si="8215"/>
        <v>3422.7</v>
      </c>
      <c r="Z2041" s="26">
        <f t="shared" si="8216"/>
        <v>3422.8</v>
      </c>
      <c r="AA2041" s="26">
        <f t="shared" si="8464"/>
        <v>0</v>
      </c>
      <c r="AB2041" s="26">
        <f t="shared" si="8465"/>
        <v>0</v>
      </c>
      <c r="AC2041" s="26">
        <f t="shared" si="8466"/>
        <v>0</v>
      </c>
      <c r="AD2041" s="26">
        <f t="shared" si="8217"/>
        <v>3422.5</v>
      </c>
      <c r="AE2041" s="26">
        <f t="shared" si="8218"/>
        <v>3422.7</v>
      </c>
      <c r="AF2041" s="26">
        <f t="shared" si="8219"/>
        <v>3422.8</v>
      </c>
      <c r="AG2041" s="26">
        <f t="shared" si="8467"/>
        <v>0</v>
      </c>
      <c r="AH2041" s="26">
        <f t="shared" si="8468"/>
        <v>0</v>
      </c>
      <c r="AI2041" s="26">
        <f t="shared" si="8469"/>
        <v>0</v>
      </c>
      <c r="AJ2041" s="26">
        <f t="shared" si="8220"/>
        <v>3422.5</v>
      </c>
      <c r="AK2041" s="26">
        <f t="shared" si="8221"/>
        <v>3422.7</v>
      </c>
      <c r="AL2041" s="26">
        <f t="shared" si="8222"/>
        <v>3422.8</v>
      </c>
      <c r="AM2041" s="26">
        <f t="shared" si="8470"/>
        <v>0</v>
      </c>
      <c r="AN2041" s="26">
        <f t="shared" si="8471"/>
        <v>0</v>
      </c>
      <c r="AO2041" s="26">
        <f t="shared" si="8472"/>
        <v>0</v>
      </c>
      <c r="AP2041" s="26">
        <f t="shared" si="8223"/>
        <v>3422.5</v>
      </c>
      <c r="AQ2041" s="26">
        <f t="shared" si="8224"/>
        <v>3422.7</v>
      </c>
      <c r="AR2041" s="26">
        <f t="shared" si="8225"/>
        <v>3422.8</v>
      </c>
      <c r="AS2041" s="26">
        <f t="shared" si="8473"/>
        <v>0</v>
      </c>
      <c r="AT2041" s="26">
        <f t="shared" si="8474"/>
        <v>0</v>
      </c>
      <c r="AU2041" s="26">
        <f t="shared" si="8475"/>
        <v>0</v>
      </c>
      <c r="AV2041" s="26">
        <f t="shared" si="8226"/>
        <v>3422.5</v>
      </c>
      <c r="AW2041" s="26">
        <f t="shared" si="8227"/>
        <v>3422.7</v>
      </c>
      <c r="AX2041" s="26">
        <f t="shared" si="8228"/>
        <v>3422.8</v>
      </c>
      <c r="AY2041" s="26">
        <f t="shared" si="8476"/>
        <v>0</v>
      </c>
      <c r="AZ2041" s="26">
        <f t="shared" si="8477"/>
        <v>0</v>
      </c>
      <c r="BA2041" s="26">
        <f t="shared" si="8478"/>
        <v>0</v>
      </c>
      <c r="BB2041" s="26">
        <f t="shared" si="8229"/>
        <v>3422.5</v>
      </c>
      <c r="BC2041" s="26">
        <f t="shared" si="8230"/>
        <v>3422.7</v>
      </c>
      <c r="BD2041" s="26">
        <f t="shared" si="8231"/>
        <v>3422.8</v>
      </c>
      <c r="BE2041" s="26">
        <f t="shared" si="8479"/>
        <v>0</v>
      </c>
      <c r="BF2041" s="26">
        <f t="shared" si="8480"/>
        <v>0</v>
      </c>
      <c r="BG2041" s="26">
        <f t="shared" si="8481"/>
        <v>0</v>
      </c>
      <c r="BH2041" s="26">
        <f t="shared" si="8232"/>
        <v>3422.5</v>
      </c>
      <c r="BI2041" s="26">
        <f t="shared" si="8233"/>
        <v>3422.7</v>
      </c>
      <c r="BJ2041" s="26">
        <f t="shared" si="8234"/>
        <v>3422.8</v>
      </c>
      <c r="BK2041" s="26">
        <f t="shared" si="8482"/>
        <v>0</v>
      </c>
      <c r="BL2041" s="26">
        <f t="shared" si="8483"/>
        <v>0</v>
      </c>
      <c r="BM2041" s="26">
        <f t="shared" si="8484"/>
        <v>0</v>
      </c>
      <c r="BN2041" s="26">
        <f t="shared" si="8235"/>
        <v>3422.5</v>
      </c>
      <c r="BO2041" s="26">
        <f t="shared" si="8236"/>
        <v>3422.7</v>
      </c>
      <c r="BP2041" s="26">
        <f t="shared" si="8237"/>
        <v>3422.8</v>
      </c>
      <c r="BQ2041" s="26">
        <f t="shared" si="8485"/>
        <v>0</v>
      </c>
      <c r="BR2041" s="26">
        <f t="shared" si="8486"/>
        <v>0</v>
      </c>
      <c r="BS2041" s="26">
        <f t="shared" si="8238"/>
        <v>3422.5</v>
      </c>
      <c r="BT2041" s="26">
        <f t="shared" si="8239"/>
        <v>3422.7</v>
      </c>
      <c r="BU2041" s="26">
        <f t="shared" si="8240"/>
        <v>3422.8</v>
      </c>
      <c r="BV2041" s="26">
        <f t="shared" si="8487"/>
        <v>0</v>
      </c>
      <c r="BW2041" s="26">
        <f t="shared" si="8488"/>
        <v>0</v>
      </c>
      <c r="BX2041" s="26">
        <f t="shared" si="8241"/>
        <v>3422.5</v>
      </c>
      <c r="BY2041" s="26">
        <f t="shared" si="8242"/>
        <v>3422.7</v>
      </c>
      <c r="BZ2041" s="26">
        <f t="shared" si="8243"/>
        <v>3422.8</v>
      </c>
      <c r="CA2041" s="26">
        <f t="shared" si="8489"/>
        <v>0</v>
      </c>
      <c r="CB2041" s="26">
        <f t="shared" si="8490"/>
        <v>0</v>
      </c>
      <c r="CC2041" s="26">
        <f t="shared" si="8491"/>
        <v>0</v>
      </c>
      <c r="CD2041" s="26">
        <f t="shared" si="8440"/>
        <v>3422.5</v>
      </c>
      <c r="CE2041" s="26">
        <f t="shared" si="8441"/>
        <v>3422.7</v>
      </c>
      <c r="CF2041" s="26">
        <f t="shared" si="8442"/>
        <v>3422.8</v>
      </c>
      <c r="CG2041" s="26">
        <f t="shared" si="8492"/>
        <v>0</v>
      </c>
      <c r="CH2041" s="26">
        <f t="shared" si="8493"/>
        <v>0</v>
      </c>
      <c r="CI2041" s="26">
        <f t="shared" si="8494"/>
        <v>0</v>
      </c>
      <c r="CJ2041" s="26">
        <f t="shared" si="8443"/>
        <v>3422.5</v>
      </c>
      <c r="CK2041" s="26">
        <f t="shared" si="8444"/>
        <v>3422.7</v>
      </c>
      <c r="CL2041" s="26">
        <f t="shared" si="8445"/>
        <v>3422.8</v>
      </c>
      <c r="CM2041" s="26">
        <f t="shared" si="8495"/>
        <v>0</v>
      </c>
      <c r="CN2041" s="26">
        <f t="shared" si="8496"/>
        <v>0</v>
      </c>
      <c r="CO2041" s="26">
        <f t="shared" si="8497"/>
        <v>0</v>
      </c>
      <c r="CP2041" s="26">
        <f t="shared" si="8446"/>
        <v>3422.5</v>
      </c>
      <c r="CQ2041" s="26">
        <f t="shared" si="8447"/>
        <v>3422.7</v>
      </c>
      <c r="CR2041" s="26">
        <f t="shared" si="8448"/>
        <v>3422.8</v>
      </c>
      <c r="CS2041" s="26">
        <f t="shared" si="8498"/>
        <v>0</v>
      </c>
      <c r="CT2041" s="19"/>
      <c r="CU2041" s="35"/>
      <c r="CY2041" s="1" t="s">
        <v>27</v>
      </c>
    </row>
    <row r="2042" spans="1:105" ht="46.8" hidden="1" x14ac:dyDescent="0.3">
      <c r="A2042" s="16" t="s">
        <v>1176</v>
      </c>
      <c r="B2042" s="17">
        <v>240</v>
      </c>
      <c r="C2042" s="16"/>
      <c r="D2042" s="16"/>
      <c r="E2042" s="34" t="s">
        <v>39</v>
      </c>
      <c r="F2042" s="26">
        <f t="shared" si="8452"/>
        <v>3422.5</v>
      </c>
      <c r="G2042" s="26">
        <f t="shared" si="8453"/>
        <v>3422.7</v>
      </c>
      <c r="H2042" s="26">
        <f t="shared" si="8454"/>
        <v>3422.8</v>
      </c>
      <c r="I2042" s="26">
        <f t="shared" si="8455"/>
        <v>0</v>
      </c>
      <c r="J2042" s="26">
        <f t="shared" si="8456"/>
        <v>0</v>
      </c>
      <c r="K2042" s="26">
        <f t="shared" si="8457"/>
        <v>0</v>
      </c>
      <c r="L2042" s="26">
        <f t="shared" si="8208"/>
        <v>3422.5</v>
      </c>
      <c r="M2042" s="26">
        <f t="shared" si="8209"/>
        <v>3422.7</v>
      </c>
      <c r="N2042" s="26">
        <f t="shared" si="8210"/>
        <v>3422.8</v>
      </c>
      <c r="O2042" s="26">
        <f t="shared" si="8458"/>
        <v>0</v>
      </c>
      <c r="P2042" s="26">
        <f t="shared" si="8459"/>
        <v>0</v>
      </c>
      <c r="Q2042" s="26">
        <f t="shared" si="8460"/>
        <v>0</v>
      </c>
      <c r="R2042" s="26">
        <f t="shared" si="8211"/>
        <v>3422.5</v>
      </c>
      <c r="S2042" s="26">
        <f t="shared" si="8212"/>
        <v>3422.7</v>
      </c>
      <c r="T2042" s="26">
        <f t="shared" si="8213"/>
        <v>3422.8</v>
      </c>
      <c r="U2042" s="26">
        <f t="shared" si="8461"/>
        <v>0</v>
      </c>
      <c r="V2042" s="26">
        <f t="shared" si="8462"/>
        <v>0</v>
      </c>
      <c r="W2042" s="26">
        <f t="shared" si="8463"/>
        <v>0</v>
      </c>
      <c r="X2042" s="26">
        <f t="shared" si="8214"/>
        <v>3422.5</v>
      </c>
      <c r="Y2042" s="26">
        <f t="shared" si="8215"/>
        <v>3422.7</v>
      </c>
      <c r="Z2042" s="26">
        <f t="shared" si="8216"/>
        <v>3422.8</v>
      </c>
      <c r="AA2042" s="26">
        <f t="shared" si="8464"/>
        <v>0</v>
      </c>
      <c r="AB2042" s="26">
        <f t="shared" si="8465"/>
        <v>0</v>
      </c>
      <c r="AC2042" s="26">
        <f t="shared" si="8466"/>
        <v>0</v>
      </c>
      <c r="AD2042" s="26">
        <f t="shared" si="8217"/>
        <v>3422.5</v>
      </c>
      <c r="AE2042" s="26">
        <f t="shared" si="8218"/>
        <v>3422.7</v>
      </c>
      <c r="AF2042" s="26">
        <f t="shared" si="8219"/>
        <v>3422.8</v>
      </c>
      <c r="AG2042" s="26">
        <f t="shared" si="8467"/>
        <v>0</v>
      </c>
      <c r="AH2042" s="26">
        <f t="shared" si="8468"/>
        <v>0</v>
      </c>
      <c r="AI2042" s="26">
        <f t="shared" si="8469"/>
        <v>0</v>
      </c>
      <c r="AJ2042" s="26">
        <f t="shared" si="8220"/>
        <v>3422.5</v>
      </c>
      <c r="AK2042" s="26">
        <f t="shared" si="8221"/>
        <v>3422.7</v>
      </c>
      <c r="AL2042" s="26">
        <f t="shared" si="8222"/>
        <v>3422.8</v>
      </c>
      <c r="AM2042" s="26">
        <f t="shared" si="8470"/>
        <v>0</v>
      </c>
      <c r="AN2042" s="26">
        <f t="shared" si="8471"/>
        <v>0</v>
      </c>
      <c r="AO2042" s="26">
        <f t="shared" si="8472"/>
        <v>0</v>
      </c>
      <c r="AP2042" s="26">
        <f t="shared" si="8223"/>
        <v>3422.5</v>
      </c>
      <c r="AQ2042" s="26">
        <f t="shared" si="8224"/>
        <v>3422.7</v>
      </c>
      <c r="AR2042" s="26">
        <f t="shared" si="8225"/>
        <v>3422.8</v>
      </c>
      <c r="AS2042" s="26">
        <f t="shared" si="8473"/>
        <v>0</v>
      </c>
      <c r="AT2042" s="26">
        <f t="shared" si="8474"/>
        <v>0</v>
      </c>
      <c r="AU2042" s="26">
        <f t="shared" si="8475"/>
        <v>0</v>
      </c>
      <c r="AV2042" s="26">
        <f t="shared" si="8226"/>
        <v>3422.5</v>
      </c>
      <c r="AW2042" s="26">
        <f t="shared" si="8227"/>
        <v>3422.7</v>
      </c>
      <c r="AX2042" s="26">
        <f t="shared" si="8228"/>
        <v>3422.8</v>
      </c>
      <c r="AY2042" s="26">
        <f t="shared" si="8476"/>
        <v>0</v>
      </c>
      <c r="AZ2042" s="26">
        <f t="shared" si="8477"/>
        <v>0</v>
      </c>
      <c r="BA2042" s="26">
        <f t="shared" si="8478"/>
        <v>0</v>
      </c>
      <c r="BB2042" s="26">
        <f t="shared" si="8229"/>
        <v>3422.5</v>
      </c>
      <c r="BC2042" s="26">
        <f t="shared" si="8230"/>
        <v>3422.7</v>
      </c>
      <c r="BD2042" s="26">
        <f t="shared" si="8231"/>
        <v>3422.8</v>
      </c>
      <c r="BE2042" s="26">
        <f t="shared" si="8479"/>
        <v>0</v>
      </c>
      <c r="BF2042" s="26">
        <f t="shared" si="8480"/>
        <v>0</v>
      </c>
      <c r="BG2042" s="26">
        <f t="shared" si="8481"/>
        <v>0</v>
      </c>
      <c r="BH2042" s="26">
        <f t="shared" si="8232"/>
        <v>3422.5</v>
      </c>
      <c r="BI2042" s="26">
        <f t="shared" si="8233"/>
        <v>3422.7</v>
      </c>
      <c r="BJ2042" s="26">
        <f t="shared" si="8234"/>
        <v>3422.8</v>
      </c>
      <c r="BK2042" s="26">
        <f t="shared" si="8482"/>
        <v>0</v>
      </c>
      <c r="BL2042" s="26">
        <f t="shared" si="8483"/>
        <v>0</v>
      </c>
      <c r="BM2042" s="26">
        <f t="shared" si="8484"/>
        <v>0</v>
      </c>
      <c r="BN2042" s="26">
        <f t="shared" si="8235"/>
        <v>3422.5</v>
      </c>
      <c r="BO2042" s="26">
        <f t="shared" si="8236"/>
        <v>3422.7</v>
      </c>
      <c r="BP2042" s="26">
        <f t="shared" si="8237"/>
        <v>3422.8</v>
      </c>
      <c r="BQ2042" s="26">
        <f t="shared" si="8485"/>
        <v>0</v>
      </c>
      <c r="BR2042" s="26">
        <f t="shared" si="8486"/>
        <v>0</v>
      </c>
      <c r="BS2042" s="26">
        <f t="shared" si="8238"/>
        <v>3422.5</v>
      </c>
      <c r="BT2042" s="26">
        <f t="shared" si="8239"/>
        <v>3422.7</v>
      </c>
      <c r="BU2042" s="26">
        <f t="shared" si="8240"/>
        <v>3422.8</v>
      </c>
      <c r="BV2042" s="26">
        <f t="shared" si="8487"/>
        <v>0</v>
      </c>
      <c r="BW2042" s="26">
        <f t="shared" si="8488"/>
        <v>0</v>
      </c>
      <c r="BX2042" s="26">
        <f t="shared" si="8241"/>
        <v>3422.5</v>
      </c>
      <c r="BY2042" s="26">
        <f t="shared" si="8242"/>
        <v>3422.7</v>
      </c>
      <c r="BZ2042" s="26">
        <f t="shared" si="8243"/>
        <v>3422.8</v>
      </c>
      <c r="CA2042" s="26">
        <f t="shared" si="8489"/>
        <v>0</v>
      </c>
      <c r="CB2042" s="26">
        <f t="shared" si="8490"/>
        <v>0</v>
      </c>
      <c r="CC2042" s="26">
        <f t="shared" si="8491"/>
        <v>0</v>
      </c>
      <c r="CD2042" s="26">
        <f t="shared" si="8440"/>
        <v>3422.5</v>
      </c>
      <c r="CE2042" s="26">
        <f t="shared" si="8441"/>
        <v>3422.7</v>
      </c>
      <c r="CF2042" s="26">
        <f t="shared" si="8442"/>
        <v>3422.8</v>
      </c>
      <c r="CG2042" s="26">
        <f t="shared" si="8492"/>
        <v>0</v>
      </c>
      <c r="CH2042" s="26">
        <f t="shared" si="8493"/>
        <v>0</v>
      </c>
      <c r="CI2042" s="26">
        <f t="shared" si="8494"/>
        <v>0</v>
      </c>
      <c r="CJ2042" s="26">
        <f t="shared" si="8443"/>
        <v>3422.5</v>
      </c>
      <c r="CK2042" s="26">
        <f t="shared" si="8444"/>
        <v>3422.7</v>
      </c>
      <c r="CL2042" s="26">
        <f t="shared" si="8445"/>
        <v>3422.8</v>
      </c>
      <c r="CM2042" s="26">
        <f t="shared" si="8495"/>
        <v>0</v>
      </c>
      <c r="CN2042" s="26">
        <f t="shared" si="8496"/>
        <v>0</v>
      </c>
      <c r="CO2042" s="26">
        <f t="shared" si="8497"/>
        <v>0</v>
      </c>
      <c r="CP2042" s="26">
        <f t="shared" si="8446"/>
        <v>3422.5</v>
      </c>
      <c r="CQ2042" s="26">
        <f t="shared" si="8447"/>
        <v>3422.7</v>
      </c>
      <c r="CR2042" s="26">
        <f t="shared" si="8448"/>
        <v>3422.8</v>
      </c>
      <c r="CS2042" s="26">
        <f t="shared" si="8498"/>
        <v>0</v>
      </c>
      <c r="CT2042" s="19"/>
      <c r="CU2042" s="35"/>
      <c r="CZ2042" s="1" t="s">
        <v>28</v>
      </c>
    </row>
    <row r="2043" spans="1:105" ht="31.2" hidden="1" x14ac:dyDescent="0.3">
      <c r="A2043" s="16" t="s">
        <v>1176</v>
      </c>
      <c r="B2043" s="17">
        <v>240</v>
      </c>
      <c r="C2043" s="16" t="s">
        <v>64</v>
      </c>
      <c r="D2043" s="16" t="s">
        <v>64</v>
      </c>
      <c r="E2043" s="34" t="s">
        <v>728</v>
      </c>
      <c r="F2043" s="26">
        <v>3422.5</v>
      </c>
      <c r="G2043" s="26">
        <v>3422.7</v>
      </c>
      <c r="H2043" s="26">
        <v>3422.8</v>
      </c>
      <c r="I2043" s="26"/>
      <c r="J2043" s="26"/>
      <c r="K2043" s="26"/>
      <c r="L2043" s="26">
        <f t="shared" si="8208"/>
        <v>3422.5</v>
      </c>
      <c r="M2043" s="26">
        <f t="shared" si="8209"/>
        <v>3422.7</v>
      </c>
      <c r="N2043" s="26">
        <f t="shared" si="8210"/>
        <v>3422.8</v>
      </c>
      <c r="O2043" s="26"/>
      <c r="P2043" s="26"/>
      <c r="Q2043" s="26"/>
      <c r="R2043" s="26">
        <f t="shared" si="8211"/>
        <v>3422.5</v>
      </c>
      <c r="S2043" s="26">
        <f t="shared" si="8212"/>
        <v>3422.7</v>
      </c>
      <c r="T2043" s="26">
        <f t="shared" si="8213"/>
        <v>3422.8</v>
      </c>
      <c r="U2043" s="26"/>
      <c r="V2043" s="26"/>
      <c r="W2043" s="26"/>
      <c r="X2043" s="26">
        <f t="shared" si="8214"/>
        <v>3422.5</v>
      </c>
      <c r="Y2043" s="26">
        <f t="shared" si="8215"/>
        <v>3422.7</v>
      </c>
      <c r="Z2043" s="26">
        <f t="shared" si="8216"/>
        <v>3422.8</v>
      </c>
      <c r="AA2043" s="26"/>
      <c r="AB2043" s="26"/>
      <c r="AC2043" s="26"/>
      <c r="AD2043" s="26">
        <f t="shared" si="8217"/>
        <v>3422.5</v>
      </c>
      <c r="AE2043" s="26">
        <f t="shared" si="8218"/>
        <v>3422.7</v>
      </c>
      <c r="AF2043" s="26">
        <f t="shared" si="8219"/>
        <v>3422.8</v>
      </c>
      <c r="AG2043" s="26"/>
      <c r="AH2043" s="26"/>
      <c r="AI2043" s="26"/>
      <c r="AJ2043" s="26">
        <f t="shared" si="8220"/>
        <v>3422.5</v>
      </c>
      <c r="AK2043" s="26">
        <f t="shared" si="8221"/>
        <v>3422.7</v>
      </c>
      <c r="AL2043" s="26">
        <f t="shared" si="8222"/>
        <v>3422.8</v>
      </c>
      <c r="AM2043" s="26"/>
      <c r="AN2043" s="26"/>
      <c r="AO2043" s="26"/>
      <c r="AP2043" s="26">
        <f t="shared" si="8223"/>
        <v>3422.5</v>
      </c>
      <c r="AQ2043" s="26">
        <f t="shared" si="8224"/>
        <v>3422.7</v>
      </c>
      <c r="AR2043" s="26">
        <f t="shared" si="8225"/>
        <v>3422.8</v>
      </c>
      <c r="AS2043" s="26"/>
      <c r="AT2043" s="26"/>
      <c r="AU2043" s="26"/>
      <c r="AV2043" s="26">
        <f t="shared" si="8226"/>
        <v>3422.5</v>
      </c>
      <c r="AW2043" s="26">
        <f t="shared" si="8227"/>
        <v>3422.7</v>
      </c>
      <c r="AX2043" s="26">
        <f t="shared" si="8228"/>
        <v>3422.8</v>
      </c>
      <c r="AY2043" s="26"/>
      <c r="AZ2043" s="26"/>
      <c r="BA2043" s="26"/>
      <c r="BB2043" s="26">
        <f t="shared" si="8229"/>
        <v>3422.5</v>
      </c>
      <c r="BC2043" s="26">
        <f t="shared" si="8230"/>
        <v>3422.7</v>
      </c>
      <c r="BD2043" s="26">
        <f t="shared" si="8231"/>
        <v>3422.8</v>
      </c>
      <c r="BE2043" s="26"/>
      <c r="BF2043" s="26"/>
      <c r="BG2043" s="26"/>
      <c r="BH2043" s="26">
        <f t="shared" si="8232"/>
        <v>3422.5</v>
      </c>
      <c r="BI2043" s="26">
        <f t="shared" si="8233"/>
        <v>3422.7</v>
      </c>
      <c r="BJ2043" s="26">
        <f t="shared" si="8234"/>
        <v>3422.8</v>
      </c>
      <c r="BK2043" s="26"/>
      <c r="BL2043" s="26"/>
      <c r="BM2043" s="26"/>
      <c r="BN2043" s="26">
        <f t="shared" si="8235"/>
        <v>3422.5</v>
      </c>
      <c r="BO2043" s="26">
        <f t="shared" si="8236"/>
        <v>3422.7</v>
      </c>
      <c r="BP2043" s="26">
        <f t="shared" si="8237"/>
        <v>3422.8</v>
      </c>
      <c r="BQ2043" s="26"/>
      <c r="BR2043" s="26"/>
      <c r="BS2043" s="26">
        <f t="shared" si="8238"/>
        <v>3422.5</v>
      </c>
      <c r="BT2043" s="26">
        <f t="shared" si="8239"/>
        <v>3422.7</v>
      </c>
      <c r="BU2043" s="26">
        <f t="shared" si="8240"/>
        <v>3422.8</v>
      </c>
      <c r="BV2043" s="26"/>
      <c r="BW2043" s="26"/>
      <c r="BX2043" s="26">
        <f t="shared" si="8241"/>
        <v>3422.5</v>
      </c>
      <c r="BY2043" s="26">
        <f t="shared" si="8242"/>
        <v>3422.7</v>
      </c>
      <c r="BZ2043" s="26">
        <f t="shared" si="8243"/>
        <v>3422.8</v>
      </c>
      <c r="CA2043" s="26"/>
      <c r="CB2043" s="26"/>
      <c r="CC2043" s="26"/>
      <c r="CD2043" s="26">
        <f t="shared" si="8440"/>
        <v>3422.5</v>
      </c>
      <c r="CE2043" s="26">
        <f t="shared" si="8441"/>
        <v>3422.7</v>
      </c>
      <c r="CF2043" s="26">
        <f t="shared" si="8442"/>
        <v>3422.8</v>
      </c>
      <c r="CG2043" s="26"/>
      <c r="CH2043" s="26"/>
      <c r="CI2043" s="26"/>
      <c r="CJ2043" s="26">
        <f t="shared" si="8443"/>
        <v>3422.5</v>
      </c>
      <c r="CK2043" s="26">
        <f t="shared" si="8444"/>
        <v>3422.7</v>
      </c>
      <c r="CL2043" s="26">
        <f t="shared" si="8445"/>
        <v>3422.8</v>
      </c>
      <c r="CM2043" s="26"/>
      <c r="CN2043" s="26"/>
      <c r="CO2043" s="26"/>
      <c r="CP2043" s="26">
        <f t="shared" si="8446"/>
        <v>3422.5</v>
      </c>
      <c r="CQ2043" s="26">
        <f t="shared" si="8447"/>
        <v>3422.7</v>
      </c>
      <c r="CR2043" s="26">
        <f t="shared" si="8448"/>
        <v>3422.8</v>
      </c>
      <c r="CS2043" s="26"/>
      <c r="CT2043" s="19"/>
      <c r="CU2043" s="35"/>
    </row>
    <row r="2044" spans="1:105" ht="46.8" hidden="1" x14ac:dyDescent="0.3">
      <c r="A2044" s="16" t="s">
        <v>1176</v>
      </c>
      <c r="B2044" s="17">
        <v>600</v>
      </c>
      <c r="C2044" s="16"/>
      <c r="D2044" s="16"/>
      <c r="E2044" s="34" t="s">
        <v>43</v>
      </c>
      <c r="F2044" s="26">
        <f t="shared" si="8452"/>
        <v>68783.7</v>
      </c>
      <c r="G2044" s="26">
        <f t="shared" si="8453"/>
        <v>68745.899999999994</v>
      </c>
      <c r="H2044" s="26">
        <f t="shared" si="8454"/>
        <v>68745.899999999994</v>
      </c>
      <c r="I2044" s="26">
        <f t="shared" si="8455"/>
        <v>0</v>
      </c>
      <c r="J2044" s="26">
        <f t="shared" si="8456"/>
        <v>0</v>
      </c>
      <c r="K2044" s="26">
        <f t="shared" si="8457"/>
        <v>0</v>
      </c>
      <c r="L2044" s="26">
        <f t="shared" si="8208"/>
        <v>68783.7</v>
      </c>
      <c r="M2044" s="26">
        <f t="shared" si="8209"/>
        <v>68745.899999999994</v>
      </c>
      <c r="N2044" s="26">
        <f t="shared" si="8210"/>
        <v>68745.899999999994</v>
      </c>
      <c r="O2044" s="26">
        <f t="shared" si="8458"/>
        <v>25460</v>
      </c>
      <c r="P2044" s="26">
        <f t="shared" si="8459"/>
        <v>25460</v>
      </c>
      <c r="Q2044" s="26">
        <f t="shared" si="8460"/>
        <v>25460</v>
      </c>
      <c r="R2044" s="26">
        <f t="shared" si="8211"/>
        <v>94243.7</v>
      </c>
      <c r="S2044" s="26">
        <f t="shared" si="8212"/>
        <v>94205.9</v>
      </c>
      <c r="T2044" s="26">
        <f t="shared" si="8213"/>
        <v>94205.9</v>
      </c>
      <c r="U2044" s="26">
        <f t="shared" si="8461"/>
        <v>0</v>
      </c>
      <c r="V2044" s="26">
        <f t="shared" si="8462"/>
        <v>0</v>
      </c>
      <c r="W2044" s="26">
        <f t="shared" si="8463"/>
        <v>0</v>
      </c>
      <c r="X2044" s="26">
        <f t="shared" si="8214"/>
        <v>94243.7</v>
      </c>
      <c r="Y2044" s="26">
        <f t="shared" si="8215"/>
        <v>94205.9</v>
      </c>
      <c r="Z2044" s="26">
        <f t="shared" si="8216"/>
        <v>94205.9</v>
      </c>
      <c r="AA2044" s="26">
        <f t="shared" si="8464"/>
        <v>0</v>
      </c>
      <c r="AB2044" s="26">
        <f t="shared" si="8465"/>
        <v>0</v>
      </c>
      <c r="AC2044" s="26">
        <f t="shared" si="8466"/>
        <v>0</v>
      </c>
      <c r="AD2044" s="26">
        <f t="shared" si="8217"/>
        <v>94243.7</v>
      </c>
      <c r="AE2044" s="26">
        <f t="shared" si="8218"/>
        <v>94205.9</v>
      </c>
      <c r="AF2044" s="26">
        <f t="shared" si="8219"/>
        <v>94205.9</v>
      </c>
      <c r="AG2044" s="26">
        <f t="shared" si="8467"/>
        <v>0</v>
      </c>
      <c r="AH2044" s="26">
        <f t="shared" si="8468"/>
        <v>0</v>
      </c>
      <c r="AI2044" s="26">
        <f t="shared" si="8469"/>
        <v>0</v>
      </c>
      <c r="AJ2044" s="26">
        <f t="shared" si="8220"/>
        <v>94243.7</v>
      </c>
      <c r="AK2044" s="26">
        <f t="shared" si="8221"/>
        <v>94205.9</v>
      </c>
      <c r="AL2044" s="26">
        <f t="shared" si="8222"/>
        <v>94205.9</v>
      </c>
      <c r="AM2044" s="26">
        <f t="shared" si="8470"/>
        <v>0</v>
      </c>
      <c r="AN2044" s="26">
        <f t="shared" si="8471"/>
        <v>0</v>
      </c>
      <c r="AO2044" s="26">
        <f t="shared" si="8472"/>
        <v>0</v>
      </c>
      <c r="AP2044" s="26">
        <f t="shared" si="8223"/>
        <v>94243.7</v>
      </c>
      <c r="AQ2044" s="26">
        <f t="shared" si="8224"/>
        <v>94205.9</v>
      </c>
      <c r="AR2044" s="26">
        <f t="shared" si="8225"/>
        <v>94205.9</v>
      </c>
      <c r="AS2044" s="26">
        <f t="shared" si="8473"/>
        <v>0</v>
      </c>
      <c r="AT2044" s="26">
        <f t="shared" si="8474"/>
        <v>0</v>
      </c>
      <c r="AU2044" s="26">
        <f t="shared" si="8475"/>
        <v>0</v>
      </c>
      <c r="AV2044" s="26">
        <f t="shared" si="8226"/>
        <v>94243.7</v>
      </c>
      <c r="AW2044" s="26">
        <f t="shared" si="8227"/>
        <v>94205.9</v>
      </c>
      <c r="AX2044" s="26">
        <f t="shared" si="8228"/>
        <v>94205.9</v>
      </c>
      <c r="AY2044" s="26">
        <f t="shared" si="8476"/>
        <v>0</v>
      </c>
      <c r="AZ2044" s="26">
        <f t="shared" si="8477"/>
        <v>0</v>
      </c>
      <c r="BA2044" s="26">
        <f t="shared" si="8478"/>
        <v>0</v>
      </c>
      <c r="BB2044" s="26">
        <f t="shared" si="8229"/>
        <v>94243.7</v>
      </c>
      <c r="BC2044" s="26">
        <f t="shared" si="8230"/>
        <v>94205.9</v>
      </c>
      <c r="BD2044" s="26">
        <f t="shared" si="8231"/>
        <v>94205.9</v>
      </c>
      <c r="BE2044" s="26">
        <f t="shared" si="8479"/>
        <v>0</v>
      </c>
      <c r="BF2044" s="26">
        <f t="shared" si="8480"/>
        <v>0</v>
      </c>
      <c r="BG2044" s="26">
        <f t="shared" si="8481"/>
        <v>0</v>
      </c>
      <c r="BH2044" s="26">
        <f t="shared" si="8232"/>
        <v>94243.7</v>
      </c>
      <c r="BI2044" s="26">
        <f t="shared" si="8233"/>
        <v>94205.9</v>
      </c>
      <c r="BJ2044" s="26">
        <f t="shared" si="8234"/>
        <v>94205.9</v>
      </c>
      <c r="BK2044" s="26">
        <f t="shared" si="8482"/>
        <v>0</v>
      </c>
      <c r="BL2044" s="26">
        <f t="shared" si="8483"/>
        <v>0</v>
      </c>
      <c r="BM2044" s="26">
        <f t="shared" si="8484"/>
        <v>0</v>
      </c>
      <c r="BN2044" s="26">
        <f t="shared" si="8235"/>
        <v>94243.7</v>
      </c>
      <c r="BO2044" s="26">
        <f t="shared" si="8236"/>
        <v>94205.9</v>
      </c>
      <c r="BP2044" s="26">
        <f t="shared" si="8237"/>
        <v>94205.9</v>
      </c>
      <c r="BQ2044" s="26">
        <f t="shared" si="8485"/>
        <v>0</v>
      </c>
      <c r="BR2044" s="26">
        <f t="shared" si="8486"/>
        <v>0</v>
      </c>
      <c r="BS2044" s="26">
        <f t="shared" si="8238"/>
        <v>94243.7</v>
      </c>
      <c r="BT2044" s="26">
        <f t="shared" si="8239"/>
        <v>94205.9</v>
      </c>
      <c r="BU2044" s="26">
        <f t="shared" si="8240"/>
        <v>94205.9</v>
      </c>
      <c r="BV2044" s="26">
        <f t="shared" si="8487"/>
        <v>0</v>
      </c>
      <c r="BW2044" s="26">
        <f t="shared" si="8488"/>
        <v>0</v>
      </c>
      <c r="BX2044" s="26">
        <f t="shared" si="8241"/>
        <v>94243.7</v>
      </c>
      <c r="BY2044" s="26">
        <f t="shared" si="8242"/>
        <v>94205.9</v>
      </c>
      <c r="BZ2044" s="26">
        <f t="shared" si="8243"/>
        <v>94205.9</v>
      </c>
      <c r="CA2044" s="26">
        <f t="shared" si="8489"/>
        <v>0</v>
      </c>
      <c r="CB2044" s="26">
        <f t="shared" si="8490"/>
        <v>0</v>
      </c>
      <c r="CC2044" s="26">
        <f t="shared" si="8491"/>
        <v>0</v>
      </c>
      <c r="CD2044" s="26">
        <f t="shared" si="8440"/>
        <v>94243.7</v>
      </c>
      <c r="CE2044" s="26">
        <f t="shared" si="8441"/>
        <v>94205.9</v>
      </c>
      <c r="CF2044" s="26">
        <f t="shared" si="8442"/>
        <v>94205.9</v>
      </c>
      <c r="CG2044" s="26">
        <f t="shared" si="8492"/>
        <v>0</v>
      </c>
      <c r="CH2044" s="26">
        <f t="shared" si="8493"/>
        <v>0</v>
      </c>
      <c r="CI2044" s="26">
        <f t="shared" si="8494"/>
        <v>0</v>
      </c>
      <c r="CJ2044" s="26">
        <f t="shared" si="8443"/>
        <v>94243.7</v>
      </c>
      <c r="CK2044" s="26">
        <f t="shared" si="8444"/>
        <v>94205.9</v>
      </c>
      <c r="CL2044" s="26">
        <f t="shared" si="8445"/>
        <v>94205.9</v>
      </c>
      <c r="CM2044" s="26">
        <f t="shared" si="8495"/>
        <v>0</v>
      </c>
      <c r="CN2044" s="26">
        <f t="shared" si="8496"/>
        <v>0</v>
      </c>
      <c r="CO2044" s="26">
        <f t="shared" si="8497"/>
        <v>0</v>
      </c>
      <c r="CP2044" s="26">
        <f t="shared" si="8446"/>
        <v>94243.7</v>
      </c>
      <c r="CQ2044" s="26">
        <f t="shared" si="8447"/>
        <v>94205.9</v>
      </c>
      <c r="CR2044" s="26">
        <f t="shared" si="8448"/>
        <v>94205.9</v>
      </c>
      <c r="CS2044" s="26">
        <f t="shared" si="8498"/>
        <v>0</v>
      </c>
      <c r="CT2044" s="19"/>
      <c r="CU2044" s="35"/>
      <c r="CY2044" s="1" t="s">
        <v>27</v>
      </c>
    </row>
    <row r="2045" spans="1:105" hidden="1" x14ac:dyDescent="0.3">
      <c r="A2045" s="16" t="s">
        <v>1176</v>
      </c>
      <c r="B2045" s="17">
        <v>610</v>
      </c>
      <c r="C2045" s="16"/>
      <c r="D2045" s="16"/>
      <c r="E2045" s="34" t="s">
        <v>102</v>
      </c>
      <c r="F2045" s="26">
        <f t="shared" si="8452"/>
        <v>68783.7</v>
      </c>
      <c r="G2045" s="26">
        <f t="shared" si="8453"/>
        <v>68745.899999999994</v>
      </c>
      <c r="H2045" s="26">
        <f t="shared" si="8454"/>
        <v>68745.899999999994</v>
      </c>
      <c r="I2045" s="26">
        <f t="shared" si="8455"/>
        <v>0</v>
      </c>
      <c r="J2045" s="26">
        <f t="shared" si="8456"/>
        <v>0</v>
      </c>
      <c r="K2045" s="26">
        <f t="shared" si="8457"/>
        <v>0</v>
      </c>
      <c r="L2045" s="26">
        <f t="shared" si="8208"/>
        <v>68783.7</v>
      </c>
      <c r="M2045" s="26">
        <f t="shared" si="8209"/>
        <v>68745.899999999994</v>
      </c>
      <c r="N2045" s="26">
        <f t="shared" si="8210"/>
        <v>68745.899999999994</v>
      </c>
      <c r="O2045" s="26">
        <f t="shared" si="8458"/>
        <v>25460</v>
      </c>
      <c r="P2045" s="26">
        <f t="shared" si="8459"/>
        <v>25460</v>
      </c>
      <c r="Q2045" s="26">
        <f t="shared" si="8460"/>
        <v>25460</v>
      </c>
      <c r="R2045" s="26">
        <f t="shared" si="8211"/>
        <v>94243.7</v>
      </c>
      <c r="S2045" s="26">
        <f t="shared" si="8212"/>
        <v>94205.9</v>
      </c>
      <c r="T2045" s="26">
        <f t="shared" si="8213"/>
        <v>94205.9</v>
      </c>
      <c r="U2045" s="26">
        <f t="shared" si="8461"/>
        <v>0</v>
      </c>
      <c r="V2045" s="26">
        <f t="shared" si="8462"/>
        <v>0</v>
      </c>
      <c r="W2045" s="26">
        <f t="shared" si="8463"/>
        <v>0</v>
      </c>
      <c r="X2045" s="26">
        <f t="shared" si="8214"/>
        <v>94243.7</v>
      </c>
      <c r="Y2045" s="26">
        <f t="shared" si="8215"/>
        <v>94205.9</v>
      </c>
      <c r="Z2045" s="26">
        <f t="shared" si="8216"/>
        <v>94205.9</v>
      </c>
      <c r="AA2045" s="26">
        <f t="shared" si="8464"/>
        <v>0</v>
      </c>
      <c r="AB2045" s="26">
        <f t="shared" si="8465"/>
        <v>0</v>
      </c>
      <c r="AC2045" s="26">
        <f t="shared" si="8466"/>
        <v>0</v>
      </c>
      <c r="AD2045" s="26">
        <f t="shared" si="8217"/>
        <v>94243.7</v>
      </c>
      <c r="AE2045" s="26">
        <f t="shared" si="8218"/>
        <v>94205.9</v>
      </c>
      <c r="AF2045" s="26">
        <f t="shared" si="8219"/>
        <v>94205.9</v>
      </c>
      <c r="AG2045" s="26">
        <f t="shared" si="8467"/>
        <v>0</v>
      </c>
      <c r="AH2045" s="26">
        <f t="shared" si="8468"/>
        <v>0</v>
      </c>
      <c r="AI2045" s="26">
        <f t="shared" si="8469"/>
        <v>0</v>
      </c>
      <c r="AJ2045" s="26">
        <f t="shared" si="8220"/>
        <v>94243.7</v>
      </c>
      <c r="AK2045" s="26">
        <f t="shared" si="8221"/>
        <v>94205.9</v>
      </c>
      <c r="AL2045" s="26">
        <f t="shared" si="8222"/>
        <v>94205.9</v>
      </c>
      <c r="AM2045" s="26">
        <f t="shared" si="8470"/>
        <v>0</v>
      </c>
      <c r="AN2045" s="26">
        <f t="shared" si="8471"/>
        <v>0</v>
      </c>
      <c r="AO2045" s="26">
        <f t="shared" si="8472"/>
        <v>0</v>
      </c>
      <c r="AP2045" s="26">
        <f t="shared" si="8223"/>
        <v>94243.7</v>
      </c>
      <c r="AQ2045" s="26">
        <f t="shared" si="8224"/>
        <v>94205.9</v>
      </c>
      <c r="AR2045" s="26">
        <f t="shared" si="8225"/>
        <v>94205.9</v>
      </c>
      <c r="AS2045" s="26">
        <f t="shared" si="8473"/>
        <v>0</v>
      </c>
      <c r="AT2045" s="26">
        <f t="shared" si="8474"/>
        <v>0</v>
      </c>
      <c r="AU2045" s="26">
        <f t="shared" si="8475"/>
        <v>0</v>
      </c>
      <c r="AV2045" s="26">
        <f t="shared" si="8226"/>
        <v>94243.7</v>
      </c>
      <c r="AW2045" s="26">
        <f t="shared" si="8227"/>
        <v>94205.9</v>
      </c>
      <c r="AX2045" s="26">
        <f t="shared" si="8228"/>
        <v>94205.9</v>
      </c>
      <c r="AY2045" s="26">
        <f t="shared" si="8476"/>
        <v>0</v>
      </c>
      <c r="AZ2045" s="26">
        <f t="shared" si="8477"/>
        <v>0</v>
      </c>
      <c r="BA2045" s="26">
        <f t="shared" si="8478"/>
        <v>0</v>
      </c>
      <c r="BB2045" s="26">
        <f t="shared" si="8229"/>
        <v>94243.7</v>
      </c>
      <c r="BC2045" s="26">
        <f t="shared" si="8230"/>
        <v>94205.9</v>
      </c>
      <c r="BD2045" s="26">
        <f t="shared" si="8231"/>
        <v>94205.9</v>
      </c>
      <c r="BE2045" s="26">
        <f t="shared" si="8479"/>
        <v>0</v>
      </c>
      <c r="BF2045" s="26">
        <f t="shared" si="8480"/>
        <v>0</v>
      </c>
      <c r="BG2045" s="26">
        <f t="shared" si="8481"/>
        <v>0</v>
      </c>
      <c r="BH2045" s="26">
        <f t="shared" si="8232"/>
        <v>94243.7</v>
      </c>
      <c r="BI2045" s="26">
        <f t="shared" si="8233"/>
        <v>94205.9</v>
      </c>
      <c r="BJ2045" s="26">
        <f t="shared" si="8234"/>
        <v>94205.9</v>
      </c>
      <c r="BK2045" s="26">
        <f t="shared" si="8482"/>
        <v>0</v>
      </c>
      <c r="BL2045" s="26">
        <f t="shared" si="8483"/>
        <v>0</v>
      </c>
      <c r="BM2045" s="26">
        <f t="shared" si="8484"/>
        <v>0</v>
      </c>
      <c r="BN2045" s="26">
        <f t="shared" si="8235"/>
        <v>94243.7</v>
      </c>
      <c r="BO2045" s="26">
        <f t="shared" si="8236"/>
        <v>94205.9</v>
      </c>
      <c r="BP2045" s="26">
        <f t="shared" si="8237"/>
        <v>94205.9</v>
      </c>
      <c r="BQ2045" s="26">
        <f t="shared" si="8485"/>
        <v>0</v>
      </c>
      <c r="BR2045" s="26">
        <f t="shared" si="8486"/>
        <v>0</v>
      </c>
      <c r="BS2045" s="26">
        <f t="shared" si="8238"/>
        <v>94243.7</v>
      </c>
      <c r="BT2045" s="26">
        <f t="shared" si="8239"/>
        <v>94205.9</v>
      </c>
      <c r="BU2045" s="26">
        <f t="shared" si="8240"/>
        <v>94205.9</v>
      </c>
      <c r="BV2045" s="26">
        <f t="shared" si="8487"/>
        <v>0</v>
      </c>
      <c r="BW2045" s="26">
        <f t="shared" si="8488"/>
        <v>0</v>
      </c>
      <c r="BX2045" s="26">
        <f t="shared" si="8241"/>
        <v>94243.7</v>
      </c>
      <c r="BY2045" s="26">
        <f t="shared" si="8242"/>
        <v>94205.9</v>
      </c>
      <c r="BZ2045" s="26">
        <f t="shared" si="8243"/>
        <v>94205.9</v>
      </c>
      <c r="CA2045" s="26">
        <f t="shared" si="8489"/>
        <v>0</v>
      </c>
      <c r="CB2045" s="26">
        <f t="shared" si="8490"/>
        <v>0</v>
      </c>
      <c r="CC2045" s="26">
        <f t="shared" si="8491"/>
        <v>0</v>
      </c>
      <c r="CD2045" s="26">
        <f t="shared" si="8440"/>
        <v>94243.7</v>
      </c>
      <c r="CE2045" s="26">
        <f t="shared" si="8441"/>
        <v>94205.9</v>
      </c>
      <c r="CF2045" s="26">
        <f t="shared" si="8442"/>
        <v>94205.9</v>
      </c>
      <c r="CG2045" s="26">
        <f t="shared" si="8492"/>
        <v>0</v>
      </c>
      <c r="CH2045" s="26">
        <f t="shared" si="8493"/>
        <v>0</v>
      </c>
      <c r="CI2045" s="26">
        <f t="shared" si="8494"/>
        <v>0</v>
      </c>
      <c r="CJ2045" s="26">
        <f t="shared" si="8443"/>
        <v>94243.7</v>
      </c>
      <c r="CK2045" s="26">
        <f t="shared" si="8444"/>
        <v>94205.9</v>
      </c>
      <c r="CL2045" s="26">
        <f t="shared" si="8445"/>
        <v>94205.9</v>
      </c>
      <c r="CM2045" s="26">
        <f t="shared" si="8495"/>
        <v>0</v>
      </c>
      <c r="CN2045" s="26">
        <f t="shared" si="8496"/>
        <v>0</v>
      </c>
      <c r="CO2045" s="26">
        <f t="shared" si="8497"/>
        <v>0</v>
      </c>
      <c r="CP2045" s="26">
        <f t="shared" si="8446"/>
        <v>94243.7</v>
      </c>
      <c r="CQ2045" s="26">
        <f t="shared" si="8447"/>
        <v>94205.9</v>
      </c>
      <c r="CR2045" s="26">
        <f t="shared" si="8448"/>
        <v>94205.9</v>
      </c>
      <c r="CS2045" s="26">
        <f t="shared" si="8498"/>
        <v>0</v>
      </c>
      <c r="CT2045" s="19"/>
      <c r="CU2045" s="35"/>
      <c r="CZ2045" s="1" t="s">
        <v>28</v>
      </c>
    </row>
    <row r="2046" spans="1:105" hidden="1" x14ac:dyDescent="0.3">
      <c r="A2046" s="16" t="s">
        <v>1176</v>
      </c>
      <c r="B2046" s="17">
        <v>610</v>
      </c>
      <c r="C2046" s="16" t="s">
        <v>393</v>
      </c>
      <c r="D2046" s="16" t="s">
        <v>103</v>
      </c>
      <c r="E2046" s="34" t="s">
        <v>681</v>
      </c>
      <c r="F2046" s="26">
        <v>68783.7</v>
      </c>
      <c r="G2046" s="26">
        <v>68745.899999999994</v>
      </c>
      <c r="H2046" s="26">
        <v>68745.899999999994</v>
      </c>
      <c r="I2046" s="26"/>
      <c r="J2046" s="26"/>
      <c r="K2046" s="26"/>
      <c r="L2046" s="26">
        <f t="shared" si="8208"/>
        <v>68783.7</v>
      </c>
      <c r="M2046" s="26">
        <f t="shared" si="8209"/>
        <v>68745.899999999994</v>
      </c>
      <c r="N2046" s="26">
        <f t="shared" si="8210"/>
        <v>68745.899999999994</v>
      </c>
      <c r="O2046" s="26">
        <v>25460</v>
      </c>
      <c r="P2046" s="26">
        <v>25460</v>
      </c>
      <c r="Q2046" s="26">
        <v>25460</v>
      </c>
      <c r="R2046" s="26">
        <f t="shared" si="8211"/>
        <v>94243.7</v>
      </c>
      <c r="S2046" s="26">
        <f t="shared" si="8212"/>
        <v>94205.9</v>
      </c>
      <c r="T2046" s="26">
        <f t="shared" si="8213"/>
        <v>94205.9</v>
      </c>
      <c r="U2046" s="26"/>
      <c r="V2046" s="26"/>
      <c r="W2046" s="26"/>
      <c r="X2046" s="26">
        <f t="shared" si="8214"/>
        <v>94243.7</v>
      </c>
      <c r="Y2046" s="26">
        <f t="shared" si="8215"/>
        <v>94205.9</v>
      </c>
      <c r="Z2046" s="26">
        <f t="shared" si="8216"/>
        <v>94205.9</v>
      </c>
      <c r="AA2046" s="26"/>
      <c r="AB2046" s="26"/>
      <c r="AC2046" s="26"/>
      <c r="AD2046" s="26">
        <f t="shared" si="8217"/>
        <v>94243.7</v>
      </c>
      <c r="AE2046" s="26">
        <f t="shared" si="8218"/>
        <v>94205.9</v>
      </c>
      <c r="AF2046" s="26">
        <f t="shared" si="8219"/>
        <v>94205.9</v>
      </c>
      <c r="AG2046" s="26"/>
      <c r="AH2046" s="26"/>
      <c r="AI2046" s="26"/>
      <c r="AJ2046" s="26">
        <f t="shared" si="8220"/>
        <v>94243.7</v>
      </c>
      <c r="AK2046" s="26">
        <f t="shared" si="8221"/>
        <v>94205.9</v>
      </c>
      <c r="AL2046" s="26">
        <f t="shared" si="8222"/>
        <v>94205.9</v>
      </c>
      <c r="AM2046" s="26"/>
      <c r="AN2046" s="26"/>
      <c r="AO2046" s="26"/>
      <c r="AP2046" s="26">
        <f t="shared" si="8223"/>
        <v>94243.7</v>
      </c>
      <c r="AQ2046" s="26">
        <f t="shared" si="8224"/>
        <v>94205.9</v>
      </c>
      <c r="AR2046" s="26">
        <f t="shared" si="8225"/>
        <v>94205.9</v>
      </c>
      <c r="AS2046" s="26"/>
      <c r="AT2046" s="26"/>
      <c r="AU2046" s="26"/>
      <c r="AV2046" s="26">
        <f t="shared" si="8226"/>
        <v>94243.7</v>
      </c>
      <c r="AW2046" s="26">
        <f t="shared" si="8227"/>
        <v>94205.9</v>
      </c>
      <c r="AX2046" s="26">
        <f t="shared" si="8228"/>
        <v>94205.9</v>
      </c>
      <c r="AY2046" s="26"/>
      <c r="AZ2046" s="26"/>
      <c r="BA2046" s="26"/>
      <c r="BB2046" s="26">
        <f t="shared" si="8229"/>
        <v>94243.7</v>
      </c>
      <c r="BC2046" s="26">
        <f t="shared" si="8230"/>
        <v>94205.9</v>
      </c>
      <c r="BD2046" s="26">
        <f t="shared" si="8231"/>
        <v>94205.9</v>
      </c>
      <c r="BE2046" s="26"/>
      <c r="BF2046" s="26"/>
      <c r="BG2046" s="26"/>
      <c r="BH2046" s="26">
        <f t="shared" si="8232"/>
        <v>94243.7</v>
      </c>
      <c r="BI2046" s="26">
        <f t="shared" si="8233"/>
        <v>94205.9</v>
      </c>
      <c r="BJ2046" s="26">
        <f t="shared" si="8234"/>
        <v>94205.9</v>
      </c>
      <c r="BK2046" s="26"/>
      <c r="BL2046" s="26"/>
      <c r="BM2046" s="26"/>
      <c r="BN2046" s="26">
        <f t="shared" si="8235"/>
        <v>94243.7</v>
      </c>
      <c r="BO2046" s="26">
        <f t="shared" si="8236"/>
        <v>94205.9</v>
      </c>
      <c r="BP2046" s="26">
        <f t="shared" si="8237"/>
        <v>94205.9</v>
      </c>
      <c r="BQ2046" s="26"/>
      <c r="BR2046" s="26"/>
      <c r="BS2046" s="26">
        <f t="shared" si="8238"/>
        <v>94243.7</v>
      </c>
      <c r="BT2046" s="26">
        <f t="shared" si="8239"/>
        <v>94205.9</v>
      </c>
      <c r="BU2046" s="26">
        <f t="shared" si="8240"/>
        <v>94205.9</v>
      </c>
      <c r="BV2046" s="26"/>
      <c r="BW2046" s="26"/>
      <c r="BX2046" s="26">
        <f t="shared" si="8241"/>
        <v>94243.7</v>
      </c>
      <c r="BY2046" s="26">
        <f t="shared" si="8242"/>
        <v>94205.9</v>
      </c>
      <c r="BZ2046" s="26">
        <f t="shared" si="8243"/>
        <v>94205.9</v>
      </c>
      <c r="CA2046" s="26"/>
      <c r="CB2046" s="26"/>
      <c r="CC2046" s="26"/>
      <c r="CD2046" s="26">
        <f t="shared" si="8440"/>
        <v>94243.7</v>
      </c>
      <c r="CE2046" s="26">
        <f t="shared" si="8441"/>
        <v>94205.9</v>
      </c>
      <c r="CF2046" s="26">
        <f t="shared" si="8442"/>
        <v>94205.9</v>
      </c>
      <c r="CG2046" s="26"/>
      <c r="CH2046" s="26"/>
      <c r="CI2046" s="26"/>
      <c r="CJ2046" s="26">
        <f t="shared" si="8443"/>
        <v>94243.7</v>
      </c>
      <c r="CK2046" s="26">
        <f t="shared" si="8444"/>
        <v>94205.9</v>
      </c>
      <c r="CL2046" s="26">
        <f t="shared" si="8445"/>
        <v>94205.9</v>
      </c>
      <c r="CM2046" s="26"/>
      <c r="CN2046" s="26"/>
      <c r="CO2046" s="26"/>
      <c r="CP2046" s="26">
        <f t="shared" si="8446"/>
        <v>94243.7</v>
      </c>
      <c r="CQ2046" s="26">
        <f t="shared" si="8447"/>
        <v>94205.9</v>
      </c>
      <c r="CR2046" s="26">
        <f t="shared" si="8448"/>
        <v>94205.9</v>
      </c>
      <c r="CS2046" s="26"/>
      <c r="CT2046" s="19"/>
      <c r="CU2046" s="35"/>
    </row>
    <row r="2047" spans="1:105" hidden="1" x14ac:dyDescent="0.3">
      <c r="A2047" s="16" t="s">
        <v>1176</v>
      </c>
      <c r="B2047" s="17">
        <v>800</v>
      </c>
      <c r="C2047" s="16"/>
      <c r="D2047" s="16"/>
      <c r="E2047" s="34" t="s">
        <v>52</v>
      </c>
      <c r="F2047" s="26">
        <f t="shared" si="8452"/>
        <v>14.1</v>
      </c>
      <c r="G2047" s="26">
        <f t="shared" si="8453"/>
        <v>13.9</v>
      </c>
      <c r="H2047" s="26">
        <f t="shared" si="8454"/>
        <v>13.8</v>
      </c>
      <c r="I2047" s="26">
        <f t="shared" si="8455"/>
        <v>0</v>
      </c>
      <c r="J2047" s="26">
        <f t="shared" si="8456"/>
        <v>0</v>
      </c>
      <c r="K2047" s="26">
        <f t="shared" si="8457"/>
        <v>0</v>
      </c>
      <c r="L2047" s="26">
        <f t="shared" si="8208"/>
        <v>14.1</v>
      </c>
      <c r="M2047" s="26">
        <f t="shared" si="8209"/>
        <v>13.9</v>
      </c>
      <c r="N2047" s="26">
        <f t="shared" si="8210"/>
        <v>13.8</v>
      </c>
      <c r="O2047" s="26">
        <f t="shared" si="8458"/>
        <v>0</v>
      </c>
      <c r="P2047" s="26">
        <f t="shared" si="8459"/>
        <v>0</v>
      </c>
      <c r="Q2047" s="26">
        <f t="shared" si="8460"/>
        <v>0</v>
      </c>
      <c r="R2047" s="26">
        <f t="shared" si="8211"/>
        <v>14.1</v>
      </c>
      <c r="S2047" s="26">
        <f t="shared" si="8212"/>
        <v>13.9</v>
      </c>
      <c r="T2047" s="26">
        <f t="shared" si="8213"/>
        <v>13.8</v>
      </c>
      <c r="U2047" s="26">
        <f t="shared" si="8461"/>
        <v>0</v>
      </c>
      <c r="V2047" s="26">
        <f t="shared" si="8462"/>
        <v>0</v>
      </c>
      <c r="W2047" s="26">
        <f t="shared" si="8463"/>
        <v>0</v>
      </c>
      <c r="X2047" s="26">
        <f t="shared" si="8214"/>
        <v>14.1</v>
      </c>
      <c r="Y2047" s="26">
        <f t="shared" si="8215"/>
        <v>13.9</v>
      </c>
      <c r="Z2047" s="26">
        <f t="shared" si="8216"/>
        <v>13.8</v>
      </c>
      <c r="AA2047" s="26">
        <f t="shared" si="8464"/>
        <v>0</v>
      </c>
      <c r="AB2047" s="26">
        <f t="shared" si="8465"/>
        <v>0</v>
      </c>
      <c r="AC2047" s="26">
        <f t="shared" si="8466"/>
        <v>0</v>
      </c>
      <c r="AD2047" s="26">
        <f t="shared" si="8217"/>
        <v>14.1</v>
      </c>
      <c r="AE2047" s="26">
        <f t="shared" si="8218"/>
        <v>13.9</v>
      </c>
      <c r="AF2047" s="26">
        <f t="shared" si="8219"/>
        <v>13.8</v>
      </c>
      <c r="AG2047" s="26">
        <f t="shared" si="8467"/>
        <v>0</v>
      </c>
      <c r="AH2047" s="26">
        <f t="shared" si="8468"/>
        <v>0</v>
      </c>
      <c r="AI2047" s="26">
        <f t="shared" si="8469"/>
        <v>0</v>
      </c>
      <c r="AJ2047" s="26">
        <f t="shared" si="8220"/>
        <v>14.1</v>
      </c>
      <c r="AK2047" s="26">
        <f t="shared" si="8221"/>
        <v>13.9</v>
      </c>
      <c r="AL2047" s="26">
        <f t="shared" si="8222"/>
        <v>13.8</v>
      </c>
      <c r="AM2047" s="26">
        <f t="shared" si="8470"/>
        <v>0</v>
      </c>
      <c r="AN2047" s="26">
        <f t="shared" si="8471"/>
        <v>0</v>
      </c>
      <c r="AO2047" s="26">
        <f t="shared" si="8472"/>
        <v>0</v>
      </c>
      <c r="AP2047" s="26">
        <f t="shared" si="8223"/>
        <v>14.1</v>
      </c>
      <c r="AQ2047" s="26">
        <f t="shared" si="8224"/>
        <v>13.9</v>
      </c>
      <c r="AR2047" s="26">
        <f t="shared" si="8225"/>
        <v>13.8</v>
      </c>
      <c r="AS2047" s="26">
        <f t="shared" si="8473"/>
        <v>0</v>
      </c>
      <c r="AT2047" s="26">
        <f t="shared" si="8474"/>
        <v>0</v>
      </c>
      <c r="AU2047" s="26">
        <f t="shared" si="8475"/>
        <v>0</v>
      </c>
      <c r="AV2047" s="26">
        <f t="shared" si="8226"/>
        <v>14.1</v>
      </c>
      <c r="AW2047" s="26">
        <f t="shared" si="8227"/>
        <v>13.9</v>
      </c>
      <c r="AX2047" s="26">
        <f t="shared" si="8228"/>
        <v>13.8</v>
      </c>
      <c r="AY2047" s="26">
        <f t="shared" si="8476"/>
        <v>0</v>
      </c>
      <c r="AZ2047" s="26">
        <f t="shared" si="8477"/>
        <v>0</v>
      </c>
      <c r="BA2047" s="26">
        <f t="shared" si="8478"/>
        <v>0</v>
      </c>
      <c r="BB2047" s="26">
        <f t="shared" si="8229"/>
        <v>14.1</v>
      </c>
      <c r="BC2047" s="26">
        <f t="shared" si="8230"/>
        <v>13.9</v>
      </c>
      <c r="BD2047" s="26">
        <f t="shared" si="8231"/>
        <v>13.8</v>
      </c>
      <c r="BE2047" s="26">
        <f t="shared" si="8479"/>
        <v>0</v>
      </c>
      <c r="BF2047" s="26">
        <f t="shared" si="8480"/>
        <v>0</v>
      </c>
      <c r="BG2047" s="26">
        <f t="shared" si="8481"/>
        <v>0</v>
      </c>
      <c r="BH2047" s="26">
        <f t="shared" si="8232"/>
        <v>14.1</v>
      </c>
      <c r="BI2047" s="26">
        <f t="shared" si="8233"/>
        <v>13.9</v>
      </c>
      <c r="BJ2047" s="26">
        <f t="shared" si="8234"/>
        <v>13.8</v>
      </c>
      <c r="BK2047" s="26">
        <f t="shared" si="8482"/>
        <v>0</v>
      </c>
      <c r="BL2047" s="26">
        <f t="shared" si="8483"/>
        <v>0</v>
      </c>
      <c r="BM2047" s="26">
        <f t="shared" si="8484"/>
        <v>0</v>
      </c>
      <c r="BN2047" s="26">
        <f t="shared" si="8235"/>
        <v>14.1</v>
      </c>
      <c r="BO2047" s="26">
        <f t="shared" si="8236"/>
        <v>13.9</v>
      </c>
      <c r="BP2047" s="26">
        <f t="shared" si="8237"/>
        <v>13.8</v>
      </c>
      <c r="BQ2047" s="26">
        <f t="shared" si="8485"/>
        <v>0</v>
      </c>
      <c r="BR2047" s="26">
        <f t="shared" si="8486"/>
        <v>0</v>
      </c>
      <c r="BS2047" s="26">
        <f t="shared" si="8238"/>
        <v>14.1</v>
      </c>
      <c r="BT2047" s="26">
        <f t="shared" si="8239"/>
        <v>13.9</v>
      </c>
      <c r="BU2047" s="26">
        <f t="shared" si="8240"/>
        <v>13.8</v>
      </c>
      <c r="BV2047" s="26">
        <f t="shared" si="8487"/>
        <v>0</v>
      </c>
      <c r="BW2047" s="26">
        <f t="shared" si="8488"/>
        <v>0</v>
      </c>
      <c r="BX2047" s="26">
        <f t="shared" si="8241"/>
        <v>14.1</v>
      </c>
      <c r="BY2047" s="26">
        <f t="shared" si="8242"/>
        <v>13.9</v>
      </c>
      <c r="BZ2047" s="26">
        <f t="shared" si="8243"/>
        <v>13.8</v>
      </c>
      <c r="CA2047" s="26">
        <f t="shared" si="8489"/>
        <v>0</v>
      </c>
      <c r="CB2047" s="26">
        <f t="shared" si="8490"/>
        <v>0</v>
      </c>
      <c r="CC2047" s="26">
        <f t="shared" si="8491"/>
        <v>0</v>
      </c>
      <c r="CD2047" s="26">
        <f t="shared" si="8440"/>
        <v>14.1</v>
      </c>
      <c r="CE2047" s="26">
        <f t="shared" si="8441"/>
        <v>13.9</v>
      </c>
      <c r="CF2047" s="26">
        <f t="shared" si="8442"/>
        <v>13.8</v>
      </c>
      <c r="CG2047" s="26">
        <f t="shared" si="8492"/>
        <v>0</v>
      </c>
      <c r="CH2047" s="26">
        <f t="shared" si="8493"/>
        <v>0</v>
      </c>
      <c r="CI2047" s="26">
        <f t="shared" si="8494"/>
        <v>0</v>
      </c>
      <c r="CJ2047" s="26">
        <f t="shared" si="8443"/>
        <v>14.1</v>
      </c>
      <c r="CK2047" s="26">
        <f t="shared" si="8444"/>
        <v>13.9</v>
      </c>
      <c r="CL2047" s="26">
        <f t="shared" si="8445"/>
        <v>13.8</v>
      </c>
      <c r="CM2047" s="26">
        <f t="shared" si="8495"/>
        <v>0</v>
      </c>
      <c r="CN2047" s="26">
        <f t="shared" si="8496"/>
        <v>0</v>
      </c>
      <c r="CO2047" s="26">
        <f t="shared" si="8497"/>
        <v>0</v>
      </c>
      <c r="CP2047" s="26">
        <f t="shared" si="8446"/>
        <v>14.1</v>
      </c>
      <c r="CQ2047" s="26">
        <f t="shared" si="8447"/>
        <v>13.9</v>
      </c>
      <c r="CR2047" s="26">
        <f t="shared" si="8448"/>
        <v>13.8</v>
      </c>
      <c r="CS2047" s="26">
        <f t="shared" si="8498"/>
        <v>0</v>
      </c>
      <c r="CT2047" s="19"/>
      <c r="CU2047" s="35"/>
      <c r="CY2047" s="1" t="s">
        <v>27</v>
      </c>
    </row>
    <row r="2048" spans="1:105" hidden="1" x14ac:dyDescent="0.3">
      <c r="A2048" s="16" t="s">
        <v>1176</v>
      </c>
      <c r="B2048" s="17">
        <v>850</v>
      </c>
      <c r="C2048" s="16"/>
      <c r="D2048" s="16"/>
      <c r="E2048" s="34" t="s">
        <v>77</v>
      </c>
      <c r="F2048" s="26">
        <f t="shared" si="8452"/>
        <v>14.1</v>
      </c>
      <c r="G2048" s="26">
        <f t="shared" si="8453"/>
        <v>13.9</v>
      </c>
      <c r="H2048" s="26">
        <f t="shared" si="8454"/>
        <v>13.8</v>
      </c>
      <c r="I2048" s="26">
        <f t="shared" si="8455"/>
        <v>0</v>
      </c>
      <c r="J2048" s="26">
        <f t="shared" si="8456"/>
        <v>0</v>
      </c>
      <c r="K2048" s="26">
        <f t="shared" si="8457"/>
        <v>0</v>
      </c>
      <c r="L2048" s="26">
        <f t="shared" si="8208"/>
        <v>14.1</v>
      </c>
      <c r="M2048" s="26">
        <f t="shared" si="8209"/>
        <v>13.9</v>
      </c>
      <c r="N2048" s="26">
        <f t="shared" si="8210"/>
        <v>13.8</v>
      </c>
      <c r="O2048" s="26">
        <f t="shared" si="8458"/>
        <v>0</v>
      </c>
      <c r="P2048" s="26">
        <f t="shared" si="8459"/>
        <v>0</v>
      </c>
      <c r="Q2048" s="26">
        <f t="shared" si="8460"/>
        <v>0</v>
      </c>
      <c r="R2048" s="26">
        <f t="shared" si="8211"/>
        <v>14.1</v>
      </c>
      <c r="S2048" s="26">
        <f t="shared" si="8212"/>
        <v>13.9</v>
      </c>
      <c r="T2048" s="26">
        <f t="shared" si="8213"/>
        <v>13.8</v>
      </c>
      <c r="U2048" s="26">
        <f t="shared" si="8461"/>
        <v>0</v>
      </c>
      <c r="V2048" s="26">
        <f t="shared" si="8462"/>
        <v>0</v>
      </c>
      <c r="W2048" s="26">
        <f t="shared" si="8463"/>
        <v>0</v>
      </c>
      <c r="X2048" s="26">
        <f t="shared" si="8214"/>
        <v>14.1</v>
      </c>
      <c r="Y2048" s="26">
        <f t="shared" si="8215"/>
        <v>13.9</v>
      </c>
      <c r="Z2048" s="26">
        <f t="shared" si="8216"/>
        <v>13.8</v>
      </c>
      <c r="AA2048" s="26">
        <f t="shared" si="8464"/>
        <v>0</v>
      </c>
      <c r="AB2048" s="26">
        <f t="shared" si="8465"/>
        <v>0</v>
      </c>
      <c r="AC2048" s="26">
        <f t="shared" si="8466"/>
        <v>0</v>
      </c>
      <c r="AD2048" s="26">
        <f t="shared" si="8217"/>
        <v>14.1</v>
      </c>
      <c r="AE2048" s="26">
        <f t="shared" si="8218"/>
        <v>13.9</v>
      </c>
      <c r="AF2048" s="26">
        <f t="shared" si="8219"/>
        <v>13.8</v>
      </c>
      <c r="AG2048" s="26">
        <f t="shared" si="8467"/>
        <v>0</v>
      </c>
      <c r="AH2048" s="26">
        <f t="shared" si="8468"/>
        <v>0</v>
      </c>
      <c r="AI2048" s="26">
        <f t="shared" si="8469"/>
        <v>0</v>
      </c>
      <c r="AJ2048" s="26">
        <f t="shared" si="8220"/>
        <v>14.1</v>
      </c>
      <c r="AK2048" s="26">
        <f t="shared" si="8221"/>
        <v>13.9</v>
      </c>
      <c r="AL2048" s="26">
        <f t="shared" si="8222"/>
        <v>13.8</v>
      </c>
      <c r="AM2048" s="26">
        <f t="shared" si="8470"/>
        <v>0</v>
      </c>
      <c r="AN2048" s="26">
        <f t="shared" si="8471"/>
        <v>0</v>
      </c>
      <c r="AO2048" s="26">
        <f t="shared" si="8472"/>
        <v>0</v>
      </c>
      <c r="AP2048" s="26">
        <f t="shared" si="8223"/>
        <v>14.1</v>
      </c>
      <c r="AQ2048" s="26">
        <f t="shared" si="8224"/>
        <v>13.9</v>
      </c>
      <c r="AR2048" s="26">
        <f t="shared" si="8225"/>
        <v>13.8</v>
      </c>
      <c r="AS2048" s="26">
        <f t="shared" si="8473"/>
        <v>0</v>
      </c>
      <c r="AT2048" s="26">
        <f t="shared" si="8474"/>
        <v>0</v>
      </c>
      <c r="AU2048" s="26">
        <f t="shared" si="8475"/>
        <v>0</v>
      </c>
      <c r="AV2048" s="26">
        <f t="shared" si="8226"/>
        <v>14.1</v>
      </c>
      <c r="AW2048" s="26">
        <f t="shared" si="8227"/>
        <v>13.9</v>
      </c>
      <c r="AX2048" s="26">
        <f t="shared" si="8228"/>
        <v>13.8</v>
      </c>
      <c r="AY2048" s="26">
        <f t="shared" si="8476"/>
        <v>0</v>
      </c>
      <c r="AZ2048" s="26">
        <f t="shared" si="8477"/>
        <v>0</v>
      </c>
      <c r="BA2048" s="26">
        <f t="shared" si="8478"/>
        <v>0</v>
      </c>
      <c r="BB2048" s="26">
        <f t="shared" si="8229"/>
        <v>14.1</v>
      </c>
      <c r="BC2048" s="26">
        <f t="shared" si="8230"/>
        <v>13.9</v>
      </c>
      <c r="BD2048" s="26">
        <f t="shared" si="8231"/>
        <v>13.8</v>
      </c>
      <c r="BE2048" s="26">
        <f t="shared" si="8479"/>
        <v>0</v>
      </c>
      <c r="BF2048" s="26">
        <f t="shared" si="8480"/>
        <v>0</v>
      </c>
      <c r="BG2048" s="26">
        <f t="shared" si="8481"/>
        <v>0</v>
      </c>
      <c r="BH2048" s="26">
        <f t="shared" si="8232"/>
        <v>14.1</v>
      </c>
      <c r="BI2048" s="26">
        <f t="shared" si="8233"/>
        <v>13.9</v>
      </c>
      <c r="BJ2048" s="26">
        <f t="shared" si="8234"/>
        <v>13.8</v>
      </c>
      <c r="BK2048" s="26">
        <f t="shared" si="8482"/>
        <v>0</v>
      </c>
      <c r="BL2048" s="26">
        <f t="shared" si="8483"/>
        <v>0</v>
      </c>
      <c r="BM2048" s="26">
        <f t="shared" si="8484"/>
        <v>0</v>
      </c>
      <c r="BN2048" s="26">
        <f t="shared" si="8235"/>
        <v>14.1</v>
      </c>
      <c r="BO2048" s="26">
        <f t="shared" si="8236"/>
        <v>13.9</v>
      </c>
      <c r="BP2048" s="26">
        <f t="shared" si="8237"/>
        <v>13.8</v>
      </c>
      <c r="BQ2048" s="26">
        <f t="shared" si="8485"/>
        <v>0</v>
      </c>
      <c r="BR2048" s="26">
        <f t="shared" si="8486"/>
        <v>0</v>
      </c>
      <c r="BS2048" s="26">
        <f t="shared" si="8238"/>
        <v>14.1</v>
      </c>
      <c r="BT2048" s="26">
        <f t="shared" si="8239"/>
        <v>13.9</v>
      </c>
      <c r="BU2048" s="26">
        <f t="shared" si="8240"/>
        <v>13.8</v>
      </c>
      <c r="BV2048" s="26">
        <f t="shared" si="8487"/>
        <v>0</v>
      </c>
      <c r="BW2048" s="26">
        <f t="shared" si="8488"/>
        <v>0</v>
      </c>
      <c r="BX2048" s="26">
        <f t="shared" si="8241"/>
        <v>14.1</v>
      </c>
      <c r="BY2048" s="26">
        <f t="shared" si="8242"/>
        <v>13.9</v>
      </c>
      <c r="BZ2048" s="26">
        <f t="shared" si="8243"/>
        <v>13.8</v>
      </c>
      <c r="CA2048" s="26">
        <f t="shared" si="8489"/>
        <v>0</v>
      </c>
      <c r="CB2048" s="26">
        <f t="shared" si="8490"/>
        <v>0</v>
      </c>
      <c r="CC2048" s="26">
        <f t="shared" si="8491"/>
        <v>0</v>
      </c>
      <c r="CD2048" s="26">
        <f t="shared" si="8440"/>
        <v>14.1</v>
      </c>
      <c r="CE2048" s="26">
        <f t="shared" si="8441"/>
        <v>13.9</v>
      </c>
      <c r="CF2048" s="26">
        <f t="shared" si="8442"/>
        <v>13.8</v>
      </c>
      <c r="CG2048" s="26">
        <f t="shared" si="8492"/>
        <v>0</v>
      </c>
      <c r="CH2048" s="26">
        <f t="shared" si="8493"/>
        <v>0</v>
      </c>
      <c r="CI2048" s="26">
        <f t="shared" si="8494"/>
        <v>0</v>
      </c>
      <c r="CJ2048" s="26">
        <f t="shared" si="8443"/>
        <v>14.1</v>
      </c>
      <c r="CK2048" s="26">
        <f t="shared" si="8444"/>
        <v>13.9</v>
      </c>
      <c r="CL2048" s="26">
        <f t="shared" si="8445"/>
        <v>13.8</v>
      </c>
      <c r="CM2048" s="26">
        <f t="shared" si="8495"/>
        <v>0</v>
      </c>
      <c r="CN2048" s="26">
        <f t="shared" si="8496"/>
        <v>0</v>
      </c>
      <c r="CO2048" s="26">
        <f t="shared" si="8497"/>
        <v>0</v>
      </c>
      <c r="CP2048" s="26">
        <f t="shared" si="8446"/>
        <v>14.1</v>
      </c>
      <c r="CQ2048" s="26">
        <f t="shared" si="8447"/>
        <v>13.9</v>
      </c>
      <c r="CR2048" s="26">
        <f t="shared" si="8448"/>
        <v>13.8</v>
      </c>
      <c r="CS2048" s="26">
        <f t="shared" si="8498"/>
        <v>0</v>
      </c>
      <c r="CT2048" s="19"/>
      <c r="CU2048" s="35"/>
      <c r="CZ2048" s="1" t="s">
        <v>28</v>
      </c>
    </row>
    <row r="2049" spans="1:105" ht="31.2" hidden="1" x14ac:dyDescent="0.3">
      <c r="A2049" s="16" t="s">
        <v>1176</v>
      </c>
      <c r="B2049" s="17">
        <v>850</v>
      </c>
      <c r="C2049" s="16" t="s">
        <v>64</v>
      </c>
      <c r="D2049" s="16" t="s">
        <v>64</v>
      </c>
      <c r="E2049" s="34" t="s">
        <v>728</v>
      </c>
      <c r="F2049" s="26">
        <v>14.1</v>
      </c>
      <c r="G2049" s="26">
        <v>13.9</v>
      </c>
      <c r="H2049" s="26">
        <v>13.8</v>
      </c>
      <c r="I2049" s="26"/>
      <c r="J2049" s="26"/>
      <c r="K2049" s="26"/>
      <c r="L2049" s="26">
        <f t="shared" si="8208"/>
        <v>14.1</v>
      </c>
      <c r="M2049" s="26">
        <f t="shared" si="8209"/>
        <v>13.9</v>
      </c>
      <c r="N2049" s="26">
        <f t="shared" si="8210"/>
        <v>13.8</v>
      </c>
      <c r="O2049" s="26"/>
      <c r="P2049" s="26"/>
      <c r="Q2049" s="26"/>
      <c r="R2049" s="26">
        <f t="shared" si="8211"/>
        <v>14.1</v>
      </c>
      <c r="S2049" s="26">
        <f t="shared" si="8212"/>
        <v>13.9</v>
      </c>
      <c r="T2049" s="26">
        <f t="shared" si="8213"/>
        <v>13.8</v>
      </c>
      <c r="U2049" s="26"/>
      <c r="V2049" s="26"/>
      <c r="W2049" s="26"/>
      <c r="X2049" s="26">
        <f t="shared" si="8214"/>
        <v>14.1</v>
      </c>
      <c r="Y2049" s="26">
        <f t="shared" si="8215"/>
        <v>13.9</v>
      </c>
      <c r="Z2049" s="26">
        <f t="shared" si="8216"/>
        <v>13.8</v>
      </c>
      <c r="AA2049" s="26"/>
      <c r="AB2049" s="26"/>
      <c r="AC2049" s="26"/>
      <c r="AD2049" s="26">
        <f t="shared" si="8217"/>
        <v>14.1</v>
      </c>
      <c r="AE2049" s="26">
        <f t="shared" si="8218"/>
        <v>13.9</v>
      </c>
      <c r="AF2049" s="26">
        <f t="shared" si="8219"/>
        <v>13.8</v>
      </c>
      <c r="AG2049" s="26"/>
      <c r="AH2049" s="26"/>
      <c r="AI2049" s="26"/>
      <c r="AJ2049" s="26">
        <f t="shared" si="8220"/>
        <v>14.1</v>
      </c>
      <c r="AK2049" s="26">
        <f t="shared" si="8221"/>
        <v>13.9</v>
      </c>
      <c r="AL2049" s="26">
        <f t="shared" si="8222"/>
        <v>13.8</v>
      </c>
      <c r="AM2049" s="26"/>
      <c r="AN2049" s="26"/>
      <c r="AO2049" s="26"/>
      <c r="AP2049" s="26">
        <f t="shared" si="8223"/>
        <v>14.1</v>
      </c>
      <c r="AQ2049" s="26">
        <f t="shared" si="8224"/>
        <v>13.9</v>
      </c>
      <c r="AR2049" s="26">
        <f t="shared" si="8225"/>
        <v>13.8</v>
      </c>
      <c r="AS2049" s="26"/>
      <c r="AT2049" s="26"/>
      <c r="AU2049" s="26"/>
      <c r="AV2049" s="26">
        <f t="shared" si="8226"/>
        <v>14.1</v>
      </c>
      <c r="AW2049" s="26">
        <f t="shared" si="8227"/>
        <v>13.9</v>
      </c>
      <c r="AX2049" s="26">
        <f t="shared" si="8228"/>
        <v>13.8</v>
      </c>
      <c r="AY2049" s="26"/>
      <c r="AZ2049" s="26"/>
      <c r="BA2049" s="26"/>
      <c r="BB2049" s="26">
        <f t="shared" si="8229"/>
        <v>14.1</v>
      </c>
      <c r="BC2049" s="26">
        <f t="shared" si="8230"/>
        <v>13.9</v>
      </c>
      <c r="BD2049" s="26">
        <f t="shared" si="8231"/>
        <v>13.8</v>
      </c>
      <c r="BE2049" s="26"/>
      <c r="BF2049" s="26"/>
      <c r="BG2049" s="26"/>
      <c r="BH2049" s="26">
        <f t="shared" si="8232"/>
        <v>14.1</v>
      </c>
      <c r="BI2049" s="26">
        <f t="shared" si="8233"/>
        <v>13.9</v>
      </c>
      <c r="BJ2049" s="26">
        <f t="shared" si="8234"/>
        <v>13.8</v>
      </c>
      <c r="BK2049" s="26"/>
      <c r="BL2049" s="26"/>
      <c r="BM2049" s="26"/>
      <c r="BN2049" s="26">
        <f t="shared" si="8235"/>
        <v>14.1</v>
      </c>
      <c r="BO2049" s="26">
        <f t="shared" si="8236"/>
        <v>13.9</v>
      </c>
      <c r="BP2049" s="26">
        <f t="shared" si="8237"/>
        <v>13.8</v>
      </c>
      <c r="BQ2049" s="26"/>
      <c r="BR2049" s="26"/>
      <c r="BS2049" s="26">
        <f t="shared" si="8238"/>
        <v>14.1</v>
      </c>
      <c r="BT2049" s="26">
        <f t="shared" si="8239"/>
        <v>13.9</v>
      </c>
      <c r="BU2049" s="26">
        <f t="shared" si="8240"/>
        <v>13.8</v>
      </c>
      <c r="BV2049" s="26"/>
      <c r="BW2049" s="26"/>
      <c r="BX2049" s="26">
        <f t="shared" si="8241"/>
        <v>14.1</v>
      </c>
      <c r="BY2049" s="26">
        <f t="shared" si="8242"/>
        <v>13.9</v>
      </c>
      <c r="BZ2049" s="26">
        <f t="shared" si="8243"/>
        <v>13.8</v>
      </c>
      <c r="CA2049" s="26"/>
      <c r="CB2049" s="26"/>
      <c r="CC2049" s="26"/>
      <c r="CD2049" s="26">
        <f t="shared" si="8440"/>
        <v>14.1</v>
      </c>
      <c r="CE2049" s="26">
        <f t="shared" si="8441"/>
        <v>13.9</v>
      </c>
      <c r="CF2049" s="26">
        <f t="shared" si="8442"/>
        <v>13.8</v>
      </c>
      <c r="CG2049" s="26"/>
      <c r="CH2049" s="26"/>
      <c r="CI2049" s="26"/>
      <c r="CJ2049" s="26">
        <f t="shared" si="8443"/>
        <v>14.1</v>
      </c>
      <c r="CK2049" s="26">
        <f t="shared" si="8444"/>
        <v>13.9</v>
      </c>
      <c r="CL2049" s="26">
        <f t="shared" si="8445"/>
        <v>13.8</v>
      </c>
      <c r="CM2049" s="26"/>
      <c r="CN2049" s="26"/>
      <c r="CO2049" s="26"/>
      <c r="CP2049" s="26">
        <f t="shared" si="8446"/>
        <v>14.1</v>
      </c>
      <c r="CQ2049" s="26">
        <f t="shared" si="8447"/>
        <v>13.9</v>
      </c>
      <c r="CR2049" s="26">
        <f t="shared" si="8448"/>
        <v>13.8</v>
      </c>
      <c r="CS2049" s="26"/>
      <c r="CT2049" s="19"/>
      <c r="CU2049" s="35"/>
    </row>
    <row r="2050" spans="1:105" ht="62.4" hidden="1" x14ac:dyDescent="0.3">
      <c r="A2050" s="16" t="s">
        <v>1177</v>
      </c>
      <c r="B2050" s="17"/>
      <c r="C2050" s="16"/>
      <c r="D2050" s="16"/>
      <c r="E2050" s="34" t="s">
        <v>1178</v>
      </c>
      <c r="F2050" s="26">
        <f t="shared" si="8452"/>
        <v>949.9</v>
      </c>
      <c r="G2050" s="26">
        <f t="shared" si="8453"/>
        <v>988</v>
      </c>
      <c r="H2050" s="26">
        <f t="shared" si="8454"/>
        <v>988</v>
      </c>
      <c r="I2050" s="26">
        <f t="shared" si="8455"/>
        <v>0</v>
      </c>
      <c r="J2050" s="26">
        <f t="shared" si="8456"/>
        <v>0</v>
      </c>
      <c r="K2050" s="26">
        <f t="shared" si="8457"/>
        <v>0</v>
      </c>
      <c r="L2050" s="26">
        <f t="shared" si="8208"/>
        <v>949.9</v>
      </c>
      <c r="M2050" s="26">
        <f t="shared" si="8209"/>
        <v>988</v>
      </c>
      <c r="N2050" s="26">
        <f t="shared" si="8210"/>
        <v>988</v>
      </c>
      <c r="O2050" s="26">
        <f t="shared" si="8458"/>
        <v>0</v>
      </c>
      <c r="P2050" s="26">
        <f t="shared" si="8459"/>
        <v>0</v>
      </c>
      <c r="Q2050" s="26">
        <f t="shared" si="8460"/>
        <v>0</v>
      </c>
      <c r="R2050" s="26">
        <f t="shared" si="8211"/>
        <v>949.9</v>
      </c>
      <c r="S2050" s="26">
        <f t="shared" si="8212"/>
        <v>988</v>
      </c>
      <c r="T2050" s="26">
        <f t="shared" si="8213"/>
        <v>988</v>
      </c>
      <c r="U2050" s="26">
        <f t="shared" si="8461"/>
        <v>0</v>
      </c>
      <c r="V2050" s="26">
        <f t="shared" si="8462"/>
        <v>0</v>
      </c>
      <c r="W2050" s="26">
        <f t="shared" si="8463"/>
        <v>0</v>
      </c>
      <c r="X2050" s="26">
        <f t="shared" si="8214"/>
        <v>949.9</v>
      </c>
      <c r="Y2050" s="26">
        <f t="shared" si="8215"/>
        <v>988</v>
      </c>
      <c r="Z2050" s="26">
        <f t="shared" si="8216"/>
        <v>988</v>
      </c>
      <c r="AA2050" s="26">
        <f t="shared" si="8464"/>
        <v>0</v>
      </c>
      <c r="AB2050" s="26">
        <f t="shared" si="8465"/>
        <v>0</v>
      </c>
      <c r="AC2050" s="26">
        <f t="shared" si="8466"/>
        <v>0</v>
      </c>
      <c r="AD2050" s="26">
        <f t="shared" si="8217"/>
        <v>949.9</v>
      </c>
      <c r="AE2050" s="26">
        <f t="shared" si="8218"/>
        <v>988</v>
      </c>
      <c r="AF2050" s="26">
        <f t="shared" si="8219"/>
        <v>988</v>
      </c>
      <c r="AG2050" s="26">
        <f t="shared" si="8467"/>
        <v>0</v>
      </c>
      <c r="AH2050" s="26">
        <f t="shared" si="8468"/>
        <v>0</v>
      </c>
      <c r="AI2050" s="26">
        <f t="shared" si="8469"/>
        <v>0</v>
      </c>
      <c r="AJ2050" s="26">
        <f t="shared" si="8220"/>
        <v>949.9</v>
      </c>
      <c r="AK2050" s="26">
        <f t="shared" si="8221"/>
        <v>988</v>
      </c>
      <c r="AL2050" s="26">
        <f t="shared" si="8222"/>
        <v>988</v>
      </c>
      <c r="AM2050" s="26">
        <f t="shared" si="8470"/>
        <v>0</v>
      </c>
      <c r="AN2050" s="26">
        <f t="shared" si="8471"/>
        <v>0</v>
      </c>
      <c r="AO2050" s="26">
        <f t="shared" si="8472"/>
        <v>0</v>
      </c>
      <c r="AP2050" s="26">
        <f t="shared" si="8223"/>
        <v>949.9</v>
      </c>
      <c r="AQ2050" s="26">
        <f t="shared" si="8224"/>
        <v>988</v>
      </c>
      <c r="AR2050" s="26">
        <f t="shared" si="8225"/>
        <v>988</v>
      </c>
      <c r="AS2050" s="26">
        <f t="shared" si="8473"/>
        <v>0</v>
      </c>
      <c r="AT2050" s="26">
        <f t="shared" si="8474"/>
        <v>0</v>
      </c>
      <c r="AU2050" s="26">
        <f t="shared" si="8475"/>
        <v>0</v>
      </c>
      <c r="AV2050" s="26">
        <f t="shared" si="8226"/>
        <v>949.9</v>
      </c>
      <c r="AW2050" s="26">
        <f t="shared" si="8227"/>
        <v>988</v>
      </c>
      <c r="AX2050" s="26">
        <f t="shared" si="8228"/>
        <v>988</v>
      </c>
      <c r="AY2050" s="26">
        <f t="shared" si="8476"/>
        <v>0</v>
      </c>
      <c r="AZ2050" s="26">
        <f t="shared" si="8477"/>
        <v>0</v>
      </c>
      <c r="BA2050" s="26">
        <f t="shared" si="8478"/>
        <v>0</v>
      </c>
      <c r="BB2050" s="26">
        <f t="shared" si="8229"/>
        <v>949.9</v>
      </c>
      <c r="BC2050" s="26">
        <f t="shared" si="8230"/>
        <v>988</v>
      </c>
      <c r="BD2050" s="26">
        <f t="shared" si="8231"/>
        <v>988</v>
      </c>
      <c r="BE2050" s="26">
        <f t="shared" si="8479"/>
        <v>0</v>
      </c>
      <c r="BF2050" s="26">
        <f t="shared" si="8480"/>
        <v>0</v>
      </c>
      <c r="BG2050" s="26">
        <f t="shared" si="8481"/>
        <v>0</v>
      </c>
      <c r="BH2050" s="26">
        <f t="shared" si="8232"/>
        <v>949.9</v>
      </c>
      <c r="BI2050" s="26">
        <f t="shared" si="8233"/>
        <v>988</v>
      </c>
      <c r="BJ2050" s="26">
        <f t="shared" si="8234"/>
        <v>988</v>
      </c>
      <c r="BK2050" s="26">
        <f t="shared" si="8482"/>
        <v>0</v>
      </c>
      <c r="BL2050" s="26">
        <f t="shared" si="8483"/>
        <v>0</v>
      </c>
      <c r="BM2050" s="26">
        <f t="shared" si="8484"/>
        <v>0</v>
      </c>
      <c r="BN2050" s="26">
        <f t="shared" si="8235"/>
        <v>949.9</v>
      </c>
      <c r="BO2050" s="26">
        <f t="shared" si="8236"/>
        <v>988</v>
      </c>
      <c r="BP2050" s="26">
        <f t="shared" si="8237"/>
        <v>988</v>
      </c>
      <c r="BQ2050" s="26">
        <f t="shared" si="8485"/>
        <v>0</v>
      </c>
      <c r="BR2050" s="26">
        <f t="shared" si="8486"/>
        <v>0</v>
      </c>
      <c r="BS2050" s="26">
        <f t="shared" si="8238"/>
        <v>949.9</v>
      </c>
      <c r="BT2050" s="26">
        <f t="shared" si="8239"/>
        <v>988</v>
      </c>
      <c r="BU2050" s="26">
        <f t="shared" si="8240"/>
        <v>988</v>
      </c>
      <c r="BV2050" s="26">
        <f t="shared" si="8487"/>
        <v>0</v>
      </c>
      <c r="BW2050" s="26">
        <f t="shared" si="8488"/>
        <v>0</v>
      </c>
      <c r="BX2050" s="26">
        <f t="shared" si="8241"/>
        <v>949.9</v>
      </c>
      <c r="BY2050" s="26">
        <f t="shared" si="8242"/>
        <v>988</v>
      </c>
      <c r="BZ2050" s="26">
        <f t="shared" si="8243"/>
        <v>988</v>
      </c>
      <c r="CA2050" s="26">
        <f t="shared" si="8489"/>
        <v>0</v>
      </c>
      <c r="CB2050" s="26">
        <f t="shared" si="8490"/>
        <v>0</v>
      </c>
      <c r="CC2050" s="26">
        <f t="shared" si="8491"/>
        <v>0</v>
      </c>
      <c r="CD2050" s="26">
        <f t="shared" si="8440"/>
        <v>949.9</v>
      </c>
      <c r="CE2050" s="26">
        <f t="shared" si="8441"/>
        <v>988</v>
      </c>
      <c r="CF2050" s="26">
        <f t="shared" si="8442"/>
        <v>988</v>
      </c>
      <c r="CG2050" s="26">
        <f t="shared" si="8492"/>
        <v>0</v>
      </c>
      <c r="CH2050" s="26">
        <f t="shared" si="8493"/>
        <v>0</v>
      </c>
      <c r="CI2050" s="26">
        <f t="shared" si="8494"/>
        <v>0</v>
      </c>
      <c r="CJ2050" s="26">
        <f t="shared" si="8443"/>
        <v>949.9</v>
      </c>
      <c r="CK2050" s="26">
        <f t="shared" si="8444"/>
        <v>988</v>
      </c>
      <c r="CL2050" s="26">
        <f t="shared" si="8445"/>
        <v>988</v>
      </c>
      <c r="CM2050" s="26">
        <f t="shared" si="8495"/>
        <v>0</v>
      </c>
      <c r="CN2050" s="26">
        <f t="shared" si="8496"/>
        <v>0</v>
      </c>
      <c r="CO2050" s="26">
        <f t="shared" si="8497"/>
        <v>0</v>
      </c>
      <c r="CP2050" s="26">
        <f t="shared" si="8446"/>
        <v>949.9</v>
      </c>
      <c r="CQ2050" s="26">
        <f t="shared" si="8447"/>
        <v>988</v>
      </c>
      <c r="CR2050" s="26">
        <f t="shared" si="8448"/>
        <v>988</v>
      </c>
      <c r="CS2050" s="26">
        <f t="shared" si="8498"/>
        <v>0</v>
      </c>
      <c r="CT2050" s="19"/>
      <c r="CU2050" s="35"/>
      <c r="DA2050" s="1" t="s">
        <v>29</v>
      </c>
    </row>
    <row r="2051" spans="1:105" ht="46.8" hidden="1" x14ac:dyDescent="0.3">
      <c r="A2051" s="16" t="s">
        <v>1177</v>
      </c>
      <c r="B2051" s="17">
        <v>600</v>
      </c>
      <c r="C2051" s="16"/>
      <c r="D2051" s="16"/>
      <c r="E2051" s="34" t="s">
        <v>43</v>
      </c>
      <c r="F2051" s="26">
        <f t="shared" si="8452"/>
        <v>949.9</v>
      </c>
      <c r="G2051" s="26">
        <f t="shared" si="8453"/>
        <v>988</v>
      </c>
      <c r="H2051" s="26">
        <f t="shared" si="8454"/>
        <v>988</v>
      </c>
      <c r="I2051" s="26">
        <f t="shared" si="8455"/>
        <v>0</v>
      </c>
      <c r="J2051" s="26">
        <f t="shared" si="8456"/>
        <v>0</v>
      </c>
      <c r="K2051" s="26">
        <f t="shared" si="8457"/>
        <v>0</v>
      </c>
      <c r="L2051" s="26">
        <f t="shared" si="8208"/>
        <v>949.9</v>
      </c>
      <c r="M2051" s="26">
        <f t="shared" si="8209"/>
        <v>988</v>
      </c>
      <c r="N2051" s="26">
        <f t="shared" si="8210"/>
        <v>988</v>
      </c>
      <c r="O2051" s="26">
        <f t="shared" si="8458"/>
        <v>0</v>
      </c>
      <c r="P2051" s="26">
        <f t="shared" si="8459"/>
        <v>0</v>
      </c>
      <c r="Q2051" s="26">
        <f t="shared" si="8460"/>
        <v>0</v>
      </c>
      <c r="R2051" s="26">
        <f t="shared" si="8211"/>
        <v>949.9</v>
      </c>
      <c r="S2051" s="26">
        <f t="shared" si="8212"/>
        <v>988</v>
      </c>
      <c r="T2051" s="26">
        <f t="shared" si="8213"/>
        <v>988</v>
      </c>
      <c r="U2051" s="26">
        <f t="shared" si="8461"/>
        <v>0</v>
      </c>
      <c r="V2051" s="26">
        <f t="shared" si="8462"/>
        <v>0</v>
      </c>
      <c r="W2051" s="26">
        <f t="shared" si="8463"/>
        <v>0</v>
      </c>
      <c r="X2051" s="26">
        <f t="shared" si="8214"/>
        <v>949.9</v>
      </c>
      <c r="Y2051" s="26">
        <f t="shared" si="8215"/>
        <v>988</v>
      </c>
      <c r="Z2051" s="26">
        <f t="shared" si="8216"/>
        <v>988</v>
      </c>
      <c r="AA2051" s="26">
        <f t="shared" si="8464"/>
        <v>0</v>
      </c>
      <c r="AB2051" s="26">
        <f t="shared" si="8465"/>
        <v>0</v>
      </c>
      <c r="AC2051" s="26">
        <f t="shared" si="8466"/>
        <v>0</v>
      </c>
      <c r="AD2051" s="26">
        <f t="shared" si="8217"/>
        <v>949.9</v>
      </c>
      <c r="AE2051" s="26">
        <f t="shared" si="8218"/>
        <v>988</v>
      </c>
      <c r="AF2051" s="26">
        <f t="shared" si="8219"/>
        <v>988</v>
      </c>
      <c r="AG2051" s="26">
        <f t="shared" si="8467"/>
        <v>0</v>
      </c>
      <c r="AH2051" s="26">
        <f t="shared" si="8468"/>
        <v>0</v>
      </c>
      <c r="AI2051" s="26">
        <f t="shared" si="8469"/>
        <v>0</v>
      </c>
      <c r="AJ2051" s="26">
        <f t="shared" si="8220"/>
        <v>949.9</v>
      </c>
      <c r="AK2051" s="26">
        <f t="shared" si="8221"/>
        <v>988</v>
      </c>
      <c r="AL2051" s="26">
        <f t="shared" si="8222"/>
        <v>988</v>
      </c>
      <c r="AM2051" s="26">
        <f t="shared" si="8470"/>
        <v>0</v>
      </c>
      <c r="AN2051" s="26">
        <f t="shared" si="8471"/>
        <v>0</v>
      </c>
      <c r="AO2051" s="26">
        <f t="shared" si="8472"/>
        <v>0</v>
      </c>
      <c r="AP2051" s="26">
        <f t="shared" si="8223"/>
        <v>949.9</v>
      </c>
      <c r="AQ2051" s="26">
        <f t="shared" si="8224"/>
        <v>988</v>
      </c>
      <c r="AR2051" s="26">
        <f t="shared" si="8225"/>
        <v>988</v>
      </c>
      <c r="AS2051" s="26">
        <f t="shared" si="8473"/>
        <v>0</v>
      </c>
      <c r="AT2051" s="26">
        <f t="shared" si="8474"/>
        <v>0</v>
      </c>
      <c r="AU2051" s="26">
        <f t="shared" si="8475"/>
        <v>0</v>
      </c>
      <c r="AV2051" s="26">
        <f t="shared" si="8226"/>
        <v>949.9</v>
      </c>
      <c r="AW2051" s="26">
        <f t="shared" si="8227"/>
        <v>988</v>
      </c>
      <c r="AX2051" s="26">
        <f t="shared" si="8228"/>
        <v>988</v>
      </c>
      <c r="AY2051" s="26">
        <f t="shared" si="8476"/>
        <v>0</v>
      </c>
      <c r="AZ2051" s="26">
        <f t="shared" si="8477"/>
        <v>0</v>
      </c>
      <c r="BA2051" s="26">
        <f t="shared" si="8478"/>
        <v>0</v>
      </c>
      <c r="BB2051" s="26">
        <f t="shared" si="8229"/>
        <v>949.9</v>
      </c>
      <c r="BC2051" s="26">
        <f t="shared" si="8230"/>
        <v>988</v>
      </c>
      <c r="BD2051" s="26">
        <f t="shared" si="8231"/>
        <v>988</v>
      </c>
      <c r="BE2051" s="26">
        <f t="shared" si="8479"/>
        <v>0</v>
      </c>
      <c r="BF2051" s="26">
        <f t="shared" si="8480"/>
        <v>0</v>
      </c>
      <c r="BG2051" s="26">
        <f t="shared" si="8481"/>
        <v>0</v>
      </c>
      <c r="BH2051" s="26">
        <f t="shared" si="8232"/>
        <v>949.9</v>
      </c>
      <c r="BI2051" s="26">
        <f t="shared" si="8233"/>
        <v>988</v>
      </c>
      <c r="BJ2051" s="26">
        <f t="shared" si="8234"/>
        <v>988</v>
      </c>
      <c r="BK2051" s="26">
        <f t="shared" si="8482"/>
        <v>0</v>
      </c>
      <c r="BL2051" s="26">
        <f t="shared" si="8483"/>
        <v>0</v>
      </c>
      <c r="BM2051" s="26">
        <f t="shared" si="8484"/>
        <v>0</v>
      </c>
      <c r="BN2051" s="26">
        <f t="shared" si="8235"/>
        <v>949.9</v>
      </c>
      <c r="BO2051" s="26">
        <f t="shared" si="8236"/>
        <v>988</v>
      </c>
      <c r="BP2051" s="26">
        <f t="shared" si="8237"/>
        <v>988</v>
      </c>
      <c r="BQ2051" s="26">
        <f t="shared" si="8485"/>
        <v>0</v>
      </c>
      <c r="BR2051" s="26">
        <f t="shared" si="8486"/>
        <v>0</v>
      </c>
      <c r="BS2051" s="26">
        <f t="shared" si="8238"/>
        <v>949.9</v>
      </c>
      <c r="BT2051" s="26">
        <f t="shared" si="8239"/>
        <v>988</v>
      </c>
      <c r="BU2051" s="26">
        <f t="shared" si="8240"/>
        <v>988</v>
      </c>
      <c r="BV2051" s="26">
        <f t="shared" si="8487"/>
        <v>0</v>
      </c>
      <c r="BW2051" s="26">
        <f t="shared" si="8488"/>
        <v>0</v>
      </c>
      <c r="BX2051" s="26">
        <f t="shared" si="8241"/>
        <v>949.9</v>
      </c>
      <c r="BY2051" s="26">
        <f t="shared" si="8242"/>
        <v>988</v>
      </c>
      <c r="BZ2051" s="26">
        <f t="shared" si="8243"/>
        <v>988</v>
      </c>
      <c r="CA2051" s="26">
        <f t="shared" si="8489"/>
        <v>0</v>
      </c>
      <c r="CB2051" s="26">
        <f t="shared" si="8490"/>
        <v>0</v>
      </c>
      <c r="CC2051" s="26">
        <f t="shared" si="8491"/>
        <v>0</v>
      </c>
      <c r="CD2051" s="26">
        <f t="shared" si="8440"/>
        <v>949.9</v>
      </c>
      <c r="CE2051" s="26">
        <f t="shared" si="8441"/>
        <v>988</v>
      </c>
      <c r="CF2051" s="26">
        <f t="shared" si="8442"/>
        <v>988</v>
      </c>
      <c r="CG2051" s="26">
        <f t="shared" si="8492"/>
        <v>0</v>
      </c>
      <c r="CH2051" s="26">
        <f t="shared" si="8493"/>
        <v>0</v>
      </c>
      <c r="CI2051" s="26">
        <f t="shared" si="8494"/>
        <v>0</v>
      </c>
      <c r="CJ2051" s="26">
        <f t="shared" si="8443"/>
        <v>949.9</v>
      </c>
      <c r="CK2051" s="26">
        <f t="shared" si="8444"/>
        <v>988</v>
      </c>
      <c r="CL2051" s="26">
        <f t="shared" si="8445"/>
        <v>988</v>
      </c>
      <c r="CM2051" s="26">
        <f t="shared" si="8495"/>
        <v>0</v>
      </c>
      <c r="CN2051" s="26">
        <f t="shared" si="8496"/>
        <v>0</v>
      </c>
      <c r="CO2051" s="26">
        <f t="shared" si="8497"/>
        <v>0</v>
      </c>
      <c r="CP2051" s="26">
        <f t="shared" si="8446"/>
        <v>949.9</v>
      </c>
      <c r="CQ2051" s="26">
        <f t="shared" si="8447"/>
        <v>988</v>
      </c>
      <c r="CR2051" s="26">
        <f t="shared" si="8448"/>
        <v>988</v>
      </c>
      <c r="CS2051" s="26">
        <f t="shared" si="8498"/>
        <v>0</v>
      </c>
      <c r="CT2051" s="19"/>
      <c r="CU2051" s="35"/>
      <c r="CY2051" s="1" t="s">
        <v>27</v>
      </c>
    </row>
    <row r="2052" spans="1:105" hidden="1" x14ac:dyDescent="0.3">
      <c r="A2052" s="16" t="s">
        <v>1177</v>
      </c>
      <c r="B2052" s="17">
        <v>610</v>
      </c>
      <c r="C2052" s="16"/>
      <c r="D2052" s="16"/>
      <c r="E2052" s="34" t="s">
        <v>102</v>
      </c>
      <c r="F2052" s="26">
        <f t="shared" si="8452"/>
        <v>949.9</v>
      </c>
      <c r="G2052" s="26">
        <f t="shared" si="8453"/>
        <v>988</v>
      </c>
      <c r="H2052" s="26">
        <f t="shared" si="8454"/>
        <v>988</v>
      </c>
      <c r="I2052" s="26">
        <f t="shared" si="8455"/>
        <v>0</v>
      </c>
      <c r="J2052" s="26">
        <f t="shared" si="8456"/>
        <v>0</v>
      </c>
      <c r="K2052" s="26">
        <f t="shared" si="8457"/>
        <v>0</v>
      </c>
      <c r="L2052" s="26">
        <f t="shared" si="8208"/>
        <v>949.9</v>
      </c>
      <c r="M2052" s="26">
        <f t="shared" si="8209"/>
        <v>988</v>
      </c>
      <c r="N2052" s="26">
        <f t="shared" si="8210"/>
        <v>988</v>
      </c>
      <c r="O2052" s="26">
        <f t="shared" si="8458"/>
        <v>0</v>
      </c>
      <c r="P2052" s="26">
        <f t="shared" si="8459"/>
        <v>0</v>
      </c>
      <c r="Q2052" s="26">
        <f t="shared" si="8460"/>
        <v>0</v>
      </c>
      <c r="R2052" s="26">
        <f t="shared" si="8211"/>
        <v>949.9</v>
      </c>
      <c r="S2052" s="26">
        <f t="shared" si="8212"/>
        <v>988</v>
      </c>
      <c r="T2052" s="26">
        <f t="shared" si="8213"/>
        <v>988</v>
      </c>
      <c r="U2052" s="26">
        <f t="shared" si="8461"/>
        <v>0</v>
      </c>
      <c r="V2052" s="26">
        <f t="shared" si="8462"/>
        <v>0</v>
      </c>
      <c r="W2052" s="26">
        <f t="shared" si="8463"/>
        <v>0</v>
      </c>
      <c r="X2052" s="26">
        <f t="shared" si="8214"/>
        <v>949.9</v>
      </c>
      <c r="Y2052" s="26">
        <f t="shared" si="8215"/>
        <v>988</v>
      </c>
      <c r="Z2052" s="26">
        <f t="shared" si="8216"/>
        <v>988</v>
      </c>
      <c r="AA2052" s="26">
        <f t="shared" si="8464"/>
        <v>0</v>
      </c>
      <c r="AB2052" s="26">
        <f t="shared" si="8465"/>
        <v>0</v>
      </c>
      <c r="AC2052" s="26">
        <f t="shared" si="8466"/>
        <v>0</v>
      </c>
      <c r="AD2052" s="26">
        <f t="shared" si="8217"/>
        <v>949.9</v>
      </c>
      <c r="AE2052" s="26">
        <f t="shared" si="8218"/>
        <v>988</v>
      </c>
      <c r="AF2052" s="26">
        <f t="shared" si="8219"/>
        <v>988</v>
      </c>
      <c r="AG2052" s="26">
        <f t="shared" si="8467"/>
        <v>0</v>
      </c>
      <c r="AH2052" s="26">
        <f t="shared" si="8468"/>
        <v>0</v>
      </c>
      <c r="AI2052" s="26">
        <f t="shared" si="8469"/>
        <v>0</v>
      </c>
      <c r="AJ2052" s="26">
        <f t="shared" si="8220"/>
        <v>949.9</v>
      </c>
      <c r="AK2052" s="26">
        <f t="shared" si="8221"/>
        <v>988</v>
      </c>
      <c r="AL2052" s="26">
        <f t="shared" si="8222"/>
        <v>988</v>
      </c>
      <c r="AM2052" s="26">
        <f t="shared" si="8470"/>
        <v>0</v>
      </c>
      <c r="AN2052" s="26">
        <f t="shared" si="8471"/>
        <v>0</v>
      </c>
      <c r="AO2052" s="26">
        <f t="shared" si="8472"/>
        <v>0</v>
      </c>
      <c r="AP2052" s="26">
        <f t="shared" si="8223"/>
        <v>949.9</v>
      </c>
      <c r="AQ2052" s="26">
        <f t="shared" si="8224"/>
        <v>988</v>
      </c>
      <c r="AR2052" s="26">
        <f t="shared" si="8225"/>
        <v>988</v>
      </c>
      <c r="AS2052" s="26">
        <f t="shared" si="8473"/>
        <v>0</v>
      </c>
      <c r="AT2052" s="26">
        <f t="shared" si="8474"/>
        <v>0</v>
      </c>
      <c r="AU2052" s="26">
        <f t="shared" si="8475"/>
        <v>0</v>
      </c>
      <c r="AV2052" s="26">
        <f t="shared" si="8226"/>
        <v>949.9</v>
      </c>
      <c r="AW2052" s="26">
        <f t="shared" si="8227"/>
        <v>988</v>
      </c>
      <c r="AX2052" s="26">
        <f t="shared" si="8228"/>
        <v>988</v>
      </c>
      <c r="AY2052" s="26">
        <f t="shared" si="8476"/>
        <v>0</v>
      </c>
      <c r="AZ2052" s="26">
        <f t="shared" si="8477"/>
        <v>0</v>
      </c>
      <c r="BA2052" s="26">
        <f t="shared" si="8478"/>
        <v>0</v>
      </c>
      <c r="BB2052" s="26">
        <f t="shared" si="8229"/>
        <v>949.9</v>
      </c>
      <c r="BC2052" s="26">
        <f t="shared" si="8230"/>
        <v>988</v>
      </c>
      <c r="BD2052" s="26">
        <f t="shared" si="8231"/>
        <v>988</v>
      </c>
      <c r="BE2052" s="26">
        <f t="shared" si="8479"/>
        <v>0</v>
      </c>
      <c r="BF2052" s="26">
        <f t="shared" si="8480"/>
        <v>0</v>
      </c>
      <c r="BG2052" s="26">
        <f t="shared" si="8481"/>
        <v>0</v>
      </c>
      <c r="BH2052" s="26">
        <f t="shared" si="8232"/>
        <v>949.9</v>
      </c>
      <c r="BI2052" s="26">
        <f t="shared" si="8233"/>
        <v>988</v>
      </c>
      <c r="BJ2052" s="26">
        <f t="shared" si="8234"/>
        <v>988</v>
      </c>
      <c r="BK2052" s="26">
        <f t="shared" si="8482"/>
        <v>0</v>
      </c>
      <c r="BL2052" s="26">
        <f t="shared" si="8483"/>
        <v>0</v>
      </c>
      <c r="BM2052" s="26">
        <f t="shared" si="8484"/>
        <v>0</v>
      </c>
      <c r="BN2052" s="26">
        <f t="shared" si="8235"/>
        <v>949.9</v>
      </c>
      <c r="BO2052" s="26">
        <f t="shared" si="8236"/>
        <v>988</v>
      </c>
      <c r="BP2052" s="26">
        <f t="shared" si="8237"/>
        <v>988</v>
      </c>
      <c r="BQ2052" s="26">
        <f t="shared" si="8485"/>
        <v>0</v>
      </c>
      <c r="BR2052" s="26">
        <f t="shared" si="8486"/>
        <v>0</v>
      </c>
      <c r="BS2052" s="26">
        <f t="shared" si="8238"/>
        <v>949.9</v>
      </c>
      <c r="BT2052" s="26">
        <f t="shared" si="8239"/>
        <v>988</v>
      </c>
      <c r="BU2052" s="26">
        <f t="shared" si="8240"/>
        <v>988</v>
      </c>
      <c r="BV2052" s="26">
        <f t="shared" si="8487"/>
        <v>0</v>
      </c>
      <c r="BW2052" s="26">
        <f t="shared" si="8488"/>
        <v>0</v>
      </c>
      <c r="BX2052" s="26">
        <f t="shared" si="8241"/>
        <v>949.9</v>
      </c>
      <c r="BY2052" s="26">
        <f t="shared" si="8242"/>
        <v>988</v>
      </c>
      <c r="BZ2052" s="26">
        <f t="shared" si="8243"/>
        <v>988</v>
      </c>
      <c r="CA2052" s="26">
        <f t="shared" si="8489"/>
        <v>0</v>
      </c>
      <c r="CB2052" s="26">
        <f t="shared" si="8490"/>
        <v>0</v>
      </c>
      <c r="CC2052" s="26">
        <f t="shared" si="8491"/>
        <v>0</v>
      </c>
      <c r="CD2052" s="26">
        <f t="shared" si="8440"/>
        <v>949.9</v>
      </c>
      <c r="CE2052" s="26">
        <f t="shared" si="8441"/>
        <v>988</v>
      </c>
      <c r="CF2052" s="26">
        <f t="shared" si="8442"/>
        <v>988</v>
      </c>
      <c r="CG2052" s="26">
        <f t="shared" si="8492"/>
        <v>0</v>
      </c>
      <c r="CH2052" s="26">
        <f t="shared" si="8493"/>
        <v>0</v>
      </c>
      <c r="CI2052" s="26">
        <f t="shared" si="8494"/>
        <v>0</v>
      </c>
      <c r="CJ2052" s="26">
        <f t="shared" si="8443"/>
        <v>949.9</v>
      </c>
      <c r="CK2052" s="26">
        <f t="shared" si="8444"/>
        <v>988</v>
      </c>
      <c r="CL2052" s="26">
        <f t="shared" si="8445"/>
        <v>988</v>
      </c>
      <c r="CM2052" s="26">
        <f t="shared" si="8495"/>
        <v>0</v>
      </c>
      <c r="CN2052" s="26">
        <f t="shared" si="8496"/>
        <v>0</v>
      </c>
      <c r="CO2052" s="26">
        <f t="shared" si="8497"/>
        <v>0</v>
      </c>
      <c r="CP2052" s="26">
        <f t="shared" si="8446"/>
        <v>949.9</v>
      </c>
      <c r="CQ2052" s="26">
        <f t="shared" si="8447"/>
        <v>988</v>
      </c>
      <c r="CR2052" s="26">
        <f t="shared" si="8448"/>
        <v>988</v>
      </c>
      <c r="CS2052" s="26">
        <f t="shared" si="8498"/>
        <v>0</v>
      </c>
      <c r="CT2052" s="19"/>
      <c r="CU2052" s="35"/>
      <c r="CZ2052" s="1" t="s">
        <v>28</v>
      </c>
    </row>
    <row r="2053" spans="1:105" hidden="1" x14ac:dyDescent="0.3">
      <c r="A2053" s="16" t="s">
        <v>1177</v>
      </c>
      <c r="B2053" s="17">
        <v>610</v>
      </c>
      <c r="C2053" s="16" t="s">
        <v>393</v>
      </c>
      <c r="D2053" s="16" t="s">
        <v>103</v>
      </c>
      <c r="E2053" s="34" t="s">
        <v>681</v>
      </c>
      <c r="F2053" s="26">
        <v>949.9</v>
      </c>
      <c r="G2053" s="26">
        <v>988</v>
      </c>
      <c r="H2053" s="26">
        <v>988</v>
      </c>
      <c r="I2053" s="26"/>
      <c r="J2053" s="26"/>
      <c r="K2053" s="26"/>
      <c r="L2053" s="26">
        <f t="shared" si="8208"/>
        <v>949.9</v>
      </c>
      <c r="M2053" s="26">
        <f t="shared" si="8209"/>
        <v>988</v>
      </c>
      <c r="N2053" s="26">
        <f t="shared" si="8210"/>
        <v>988</v>
      </c>
      <c r="O2053" s="26"/>
      <c r="P2053" s="26"/>
      <c r="Q2053" s="26"/>
      <c r="R2053" s="26">
        <f t="shared" si="8211"/>
        <v>949.9</v>
      </c>
      <c r="S2053" s="26">
        <f t="shared" si="8212"/>
        <v>988</v>
      </c>
      <c r="T2053" s="26">
        <f t="shared" si="8213"/>
        <v>988</v>
      </c>
      <c r="U2053" s="26"/>
      <c r="V2053" s="26"/>
      <c r="W2053" s="26"/>
      <c r="X2053" s="26">
        <f t="shared" si="8214"/>
        <v>949.9</v>
      </c>
      <c r="Y2053" s="26">
        <f t="shared" si="8215"/>
        <v>988</v>
      </c>
      <c r="Z2053" s="26">
        <f t="shared" si="8216"/>
        <v>988</v>
      </c>
      <c r="AA2053" s="26"/>
      <c r="AB2053" s="26"/>
      <c r="AC2053" s="26"/>
      <c r="AD2053" s="26">
        <f t="shared" si="8217"/>
        <v>949.9</v>
      </c>
      <c r="AE2053" s="26">
        <f t="shared" si="8218"/>
        <v>988</v>
      </c>
      <c r="AF2053" s="26">
        <f t="shared" si="8219"/>
        <v>988</v>
      </c>
      <c r="AG2053" s="26"/>
      <c r="AH2053" s="26"/>
      <c r="AI2053" s="26"/>
      <c r="AJ2053" s="26">
        <f t="shared" si="8220"/>
        <v>949.9</v>
      </c>
      <c r="AK2053" s="26">
        <f t="shared" si="8221"/>
        <v>988</v>
      </c>
      <c r="AL2053" s="26">
        <f t="shared" si="8222"/>
        <v>988</v>
      </c>
      <c r="AM2053" s="26"/>
      <c r="AN2053" s="26"/>
      <c r="AO2053" s="26"/>
      <c r="AP2053" s="26">
        <f t="shared" si="8223"/>
        <v>949.9</v>
      </c>
      <c r="AQ2053" s="26">
        <f t="shared" si="8224"/>
        <v>988</v>
      </c>
      <c r="AR2053" s="26">
        <f t="shared" si="8225"/>
        <v>988</v>
      </c>
      <c r="AS2053" s="26"/>
      <c r="AT2053" s="26"/>
      <c r="AU2053" s="26"/>
      <c r="AV2053" s="26">
        <f t="shared" si="8226"/>
        <v>949.9</v>
      </c>
      <c r="AW2053" s="26">
        <f t="shared" si="8227"/>
        <v>988</v>
      </c>
      <c r="AX2053" s="26">
        <f t="shared" si="8228"/>
        <v>988</v>
      </c>
      <c r="AY2053" s="26"/>
      <c r="AZ2053" s="26"/>
      <c r="BA2053" s="26"/>
      <c r="BB2053" s="26">
        <f t="shared" si="8229"/>
        <v>949.9</v>
      </c>
      <c r="BC2053" s="26">
        <f t="shared" si="8230"/>
        <v>988</v>
      </c>
      <c r="BD2053" s="26">
        <f t="shared" si="8231"/>
        <v>988</v>
      </c>
      <c r="BE2053" s="26"/>
      <c r="BF2053" s="26"/>
      <c r="BG2053" s="26"/>
      <c r="BH2053" s="26">
        <f t="shared" si="8232"/>
        <v>949.9</v>
      </c>
      <c r="BI2053" s="26">
        <f t="shared" si="8233"/>
        <v>988</v>
      </c>
      <c r="BJ2053" s="26">
        <f t="shared" si="8234"/>
        <v>988</v>
      </c>
      <c r="BK2053" s="26"/>
      <c r="BL2053" s="26"/>
      <c r="BM2053" s="26"/>
      <c r="BN2053" s="26">
        <f t="shared" si="8235"/>
        <v>949.9</v>
      </c>
      <c r="BO2053" s="26">
        <f t="shared" si="8236"/>
        <v>988</v>
      </c>
      <c r="BP2053" s="26">
        <f t="shared" si="8237"/>
        <v>988</v>
      </c>
      <c r="BQ2053" s="26"/>
      <c r="BR2053" s="26"/>
      <c r="BS2053" s="26">
        <f t="shared" si="8238"/>
        <v>949.9</v>
      </c>
      <c r="BT2053" s="26">
        <f t="shared" si="8239"/>
        <v>988</v>
      </c>
      <c r="BU2053" s="26">
        <f t="shared" si="8240"/>
        <v>988</v>
      </c>
      <c r="BV2053" s="26"/>
      <c r="BW2053" s="26"/>
      <c r="BX2053" s="26">
        <f t="shared" si="8241"/>
        <v>949.9</v>
      </c>
      <c r="BY2053" s="26">
        <f t="shared" si="8242"/>
        <v>988</v>
      </c>
      <c r="BZ2053" s="26">
        <f t="shared" si="8243"/>
        <v>988</v>
      </c>
      <c r="CA2053" s="26"/>
      <c r="CB2053" s="26"/>
      <c r="CC2053" s="26"/>
      <c r="CD2053" s="26">
        <f t="shared" si="8440"/>
        <v>949.9</v>
      </c>
      <c r="CE2053" s="26">
        <f t="shared" si="8441"/>
        <v>988</v>
      </c>
      <c r="CF2053" s="26">
        <f t="shared" si="8442"/>
        <v>988</v>
      </c>
      <c r="CG2053" s="26"/>
      <c r="CH2053" s="26"/>
      <c r="CI2053" s="26"/>
      <c r="CJ2053" s="26">
        <f t="shared" si="8443"/>
        <v>949.9</v>
      </c>
      <c r="CK2053" s="26">
        <f t="shared" si="8444"/>
        <v>988</v>
      </c>
      <c r="CL2053" s="26">
        <f t="shared" si="8445"/>
        <v>988</v>
      </c>
      <c r="CM2053" s="26"/>
      <c r="CN2053" s="26"/>
      <c r="CO2053" s="26"/>
      <c r="CP2053" s="26">
        <f t="shared" si="8446"/>
        <v>949.9</v>
      </c>
      <c r="CQ2053" s="26">
        <f t="shared" si="8447"/>
        <v>988</v>
      </c>
      <c r="CR2053" s="26">
        <f t="shared" si="8448"/>
        <v>988</v>
      </c>
      <c r="CS2053" s="26"/>
      <c r="CT2053" s="19"/>
      <c r="CU2053" s="35"/>
    </row>
    <row r="2054" spans="1:105" ht="62.4" hidden="1" x14ac:dyDescent="0.3">
      <c r="A2054" s="36" t="s">
        <v>1179</v>
      </c>
      <c r="B2054" s="17"/>
      <c r="C2054" s="16"/>
      <c r="D2054" s="16"/>
      <c r="E2054" s="34" t="s">
        <v>1180</v>
      </c>
      <c r="F2054" s="26"/>
      <c r="G2054" s="26"/>
      <c r="H2054" s="26"/>
      <c r="I2054" s="26"/>
      <c r="J2054" s="26"/>
      <c r="K2054" s="26"/>
      <c r="L2054" s="26"/>
      <c r="M2054" s="26"/>
      <c r="N2054" s="26"/>
      <c r="O2054" s="26">
        <f t="shared" si="8458"/>
        <v>0</v>
      </c>
      <c r="P2054" s="26">
        <f t="shared" si="8459"/>
        <v>0</v>
      </c>
      <c r="Q2054" s="26">
        <f t="shared" si="8460"/>
        <v>0</v>
      </c>
      <c r="R2054" s="26">
        <f t="shared" si="8211"/>
        <v>0</v>
      </c>
      <c r="S2054" s="26">
        <f t="shared" si="8212"/>
        <v>0</v>
      </c>
      <c r="T2054" s="26">
        <f t="shared" si="8213"/>
        <v>0</v>
      </c>
      <c r="U2054" s="26">
        <f t="shared" si="8461"/>
        <v>0</v>
      </c>
      <c r="V2054" s="26">
        <f t="shared" si="8462"/>
        <v>0</v>
      </c>
      <c r="W2054" s="26">
        <f t="shared" si="8463"/>
        <v>0</v>
      </c>
      <c r="X2054" s="26">
        <f t="shared" si="8214"/>
        <v>0</v>
      </c>
      <c r="Y2054" s="26">
        <f t="shared" si="8215"/>
        <v>0</v>
      </c>
      <c r="Z2054" s="26">
        <f t="shared" si="8216"/>
        <v>0</v>
      </c>
      <c r="AA2054" s="26">
        <f t="shared" si="8464"/>
        <v>0</v>
      </c>
      <c r="AB2054" s="26">
        <f t="shared" si="8465"/>
        <v>0</v>
      </c>
      <c r="AC2054" s="26">
        <f t="shared" si="8466"/>
        <v>0</v>
      </c>
      <c r="AD2054" s="26">
        <f t="shared" si="8217"/>
        <v>0</v>
      </c>
      <c r="AE2054" s="26">
        <f t="shared" si="8218"/>
        <v>0</v>
      </c>
      <c r="AF2054" s="26">
        <f t="shared" si="8219"/>
        <v>0</v>
      </c>
      <c r="AG2054" s="26">
        <f t="shared" si="8467"/>
        <v>0</v>
      </c>
      <c r="AH2054" s="26">
        <f t="shared" si="8468"/>
        <v>0</v>
      </c>
      <c r="AI2054" s="26">
        <f t="shared" si="8469"/>
        <v>0</v>
      </c>
      <c r="AJ2054" s="26">
        <f t="shared" si="8220"/>
        <v>0</v>
      </c>
      <c r="AK2054" s="26">
        <f t="shared" si="8221"/>
        <v>0</v>
      </c>
      <c r="AL2054" s="26">
        <f t="shared" si="8222"/>
        <v>0</v>
      </c>
      <c r="AM2054" s="26">
        <f t="shared" si="8470"/>
        <v>0</v>
      </c>
      <c r="AN2054" s="26">
        <f t="shared" si="8471"/>
        <v>0</v>
      </c>
      <c r="AO2054" s="26">
        <f t="shared" si="8472"/>
        <v>0</v>
      </c>
      <c r="AP2054" s="26">
        <f t="shared" si="8223"/>
        <v>0</v>
      </c>
      <c r="AQ2054" s="26">
        <f t="shared" si="8224"/>
        <v>0</v>
      </c>
      <c r="AR2054" s="26">
        <f t="shared" si="8225"/>
        <v>0</v>
      </c>
      <c r="AS2054" s="26">
        <f t="shared" si="8473"/>
        <v>0</v>
      </c>
      <c r="AT2054" s="26">
        <f t="shared" si="8474"/>
        <v>0</v>
      </c>
      <c r="AU2054" s="26">
        <f t="shared" si="8475"/>
        <v>0</v>
      </c>
      <c r="AV2054" s="26">
        <f t="shared" si="8226"/>
        <v>0</v>
      </c>
      <c r="AW2054" s="26">
        <f t="shared" si="8227"/>
        <v>0</v>
      </c>
      <c r="AX2054" s="26">
        <f t="shared" si="8228"/>
        <v>0</v>
      </c>
      <c r="AY2054" s="26">
        <f t="shared" si="8476"/>
        <v>0</v>
      </c>
      <c r="AZ2054" s="26">
        <f t="shared" si="8477"/>
        <v>0</v>
      </c>
      <c r="BA2054" s="26">
        <f t="shared" si="8478"/>
        <v>0</v>
      </c>
      <c r="BB2054" s="26">
        <f t="shared" si="8229"/>
        <v>0</v>
      </c>
      <c r="BC2054" s="26">
        <f t="shared" si="8230"/>
        <v>0</v>
      </c>
      <c r="BD2054" s="26">
        <f t="shared" si="8231"/>
        <v>0</v>
      </c>
      <c r="BE2054" s="26">
        <f t="shared" si="8479"/>
        <v>0</v>
      </c>
      <c r="BF2054" s="26">
        <f t="shared" si="8480"/>
        <v>0</v>
      </c>
      <c r="BG2054" s="26">
        <f t="shared" si="8481"/>
        <v>0</v>
      </c>
      <c r="BH2054" s="26">
        <f t="shared" si="8232"/>
        <v>0</v>
      </c>
      <c r="BI2054" s="26">
        <f t="shared" si="8233"/>
        <v>0</v>
      </c>
      <c r="BJ2054" s="26">
        <f t="shared" si="8234"/>
        <v>0</v>
      </c>
      <c r="BK2054" s="26">
        <f t="shared" si="8482"/>
        <v>0</v>
      </c>
      <c r="BL2054" s="26">
        <f t="shared" si="8483"/>
        <v>0</v>
      </c>
      <c r="BM2054" s="26">
        <f t="shared" si="8484"/>
        <v>0</v>
      </c>
      <c r="BN2054" s="26">
        <f t="shared" si="8235"/>
        <v>0</v>
      </c>
      <c r="BO2054" s="26">
        <f t="shared" si="8236"/>
        <v>0</v>
      </c>
      <c r="BP2054" s="26">
        <f t="shared" si="8237"/>
        <v>0</v>
      </c>
      <c r="BQ2054" s="26">
        <f t="shared" si="8485"/>
        <v>0</v>
      </c>
      <c r="BR2054" s="26">
        <f t="shared" si="8486"/>
        <v>0</v>
      </c>
      <c r="BS2054" s="26">
        <f t="shared" si="8238"/>
        <v>0</v>
      </c>
      <c r="BT2054" s="26">
        <f t="shared" si="8239"/>
        <v>0</v>
      </c>
      <c r="BU2054" s="26">
        <f t="shared" si="8240"/>
        <v>0</v>
      </c>
      <c r="BV2054" s="26">
        <f t="shared" si="8487"/>
        <v>0</v>
      </c>
      <c r="BW2054" s="26">
        <f t="shared" si="8488"/>
        <v>0</v>
      </c>
      <c r="BX2054" s="26">
        <f t="shared" si="8241"/>
        <v>0</v>
      </c>
      <c r="BY2054" s="26">
        <f t="shared" si="8242"/>
        <v>0</v>
      </c>
      <c r="BZ2054" s="26">
        <f t="shared" si="8243"/>
        <v>0</v>
      </c>
      <c r="CA2054" s="26">
        <f t="shared" si="8489"/>
        <v>0</v>
      </c>
      <c r="CB2054" s="26">
        <f t="shared" si="8490"/>
        <v>0</v>
      </c>
      <c r="CC2054" s="26">
        <f t="shared" si="8491"/>
        <v>0</v>
      </c>
      <c r="CD2054" s="26">
        <f t="shared" si="8440"/>
        <v>0</v>
      </c>
      <c r="CE2054" s="26">
        <f t="shared" si="8441"/>
        <v>0</v>
      </c>
      <c r="CF2054" s="26">
        <f t="shared" si="8442"/>
        <v>0</v>
      </c>
      <c r="CG2054" s="26">
        <f t="shared" si="8492"/>
        <v>0</v>
      </c>
      <c r="CH2054" s="26">
        <f t="shared" si="8493"/>
        <v>0</v>
      </c>
      <c r="CI2054" s="26">
        <f t="shared" si="8494"/>
        <v>0</v>
      </c>
      <c r="CJ2054" s="26">
        <f t="shared" si="8443"/>
        <v>0</v>
      </c>
      <c r="CK2054" s="26">
        <f t="shared" si="8444"/>
        <v>0</v>
      </c>
      <c r="CL2054" s="26">
        <f t="shared" si="8445"/>
        <v>0</v>
      </c>
      <c r="CM2054" s="26">
        <f t="shared" si="8495"/>
        <v>0</v>
      </c>
      <c r="CN2054" s="26">
        <f t="shared" si="8496"/>
        <v>0</v>
      </c>
      <c r="CO2054" s="26">
        <f t="shared" si="8497"/>
        <v>0</v>
      </c>
      <c r="CP2054" s="26">
        <f t="shared" si="8446"/>
        <v>0</v>
      </c>
      <c r="CQ2054" s="26">
        <f t="shared" si="8447"/>
        <v>0</v>
      </c>
      <c r="CR2054" s="26">
        <f t="shared" si="8448"/>
        <v>0</v>
      </c>
      <c r="CS2054" s="26">
        <f t="shared" si="8498"/>
        <v>0</v>
      </c>
      <c r="CT2054" s="19">
        <v>0</v>
      </c>
      <c r="CU2054" s="35"/>
    </row>
    <row r="2055" spans="1:105" ht="46.8" hidden="1" x14ac:dyDescent="0.3">
      <c r="A2055" s="36" t="s">
        <v>1179</v>
      </c>
      <c r="B2055" s="17">
        <v>600</v>
      </c>
      <c r="C2055" s="16"/>
      <c r="D2055" s="16"/>
      <c r="E2055" s="34" t="s">
        <v>43</v>
      </c>
      <c r="F2055" s="26"/>
      <c r="G2055" s="26"/>
      <c r="H2055" s="26"/>
      <c r="I2055" s="26"/>
      <c r="J2055" s="26"/>
      <c r="K2055" s="26"/>
      <c r="L2055" s="26"/>
      <c r="M2055" s="26"/>
      <c r="N2055" s="26"/>
      <c r="O2055" s="26">
        <f t="shared" si="8458"/>
        <v>0</v>
      </c>
      <c r="P2055" s="26">
        <f t="shared" si="8459"/>
        <v>0</v>
      </c>
      <c r="Q2055" s="26">
        <f t="shared" si="8460"/>
        <v>0</v>
      </c>
      <c r="R2055" s="26">
        <f t="shared" si="8211"/>
        <v>0</v>
      </c>
      <c r="S2055" s="26">
        <f t="shared" si="8212"/>
        <v>0</v>
      </c>
      <c r="T2055" s="26">
        <f t="shared" si="8213"/>
        <v>0</v>
      </c>
      <c r="U2055" s="26">
        <f t="shared" si="8461"/>
        <v>0</v>
      </c>
      <c r="V2055" s="26">
        <f t="shared" si="8462"/>
        <v>0</v>
      </c>
      <c r="W2055" s="26">
        <f t="shared" si="8463"/>
        <v>0</v>
      </c>
      <c r="X2055" s="26">
        <f t="shared" si="8214"/>
        <v>0</v>
      </c>
      <c r="Y2055" s="26">
        <f t="shared" si="8215"/>
        <v>0</v>
      </c>
      <c r="Z2055" s="26">
        <f t="shared" si="8216"/>
        <v>0</v>
      </c>
      <c r="AA2055" s="26">
        <f t="shared" si="8464"/>
        <v>0</v>
      </c>
      <c r="AB2055" s="26">
        <f t="shared" si="8465"/>
        <v>0</v>
      </c>
      <c r="AC2055" s="26">
        <f t="shared" si="8466"/>
        <v>0</v>
      </c>
      <c r="AD2055" s="26">
        <f t="shared" si="8217"/>
        <v>0</v>
      </c>
      <c r="AE2055" s="26">
        <f t="shared" si="8218"/>
        <v>0</v>
      </c>
      <c r="AF2055" s="26">
        <f t="shared" si="8219"/>
        <v>0</v>
      </c>
      <c r="AG2055" s="26">
        <f t="shared" si="8467"/>
        <v>0</v>
      </c>
      <c r="AH2055" s="26">
        <f t="shared" si="8468"/>
        <v>0</v>
      </c>
      <c r="AI2055" s="26">
        <f t="shared" si="8469"/>
        <v>0</v>
      </c>
      <c r="AJ2055" s="26">
        <f t="shared" si="8220"/>
        <v>0</v>
      </c>
      <c r="AK2055" s="26">
        <f t="shared" si="8221"/>
        <v>0</v>
      </c>
      <c r="AL2055" s="26">
        <f t="shared" si="8222"/>
        <v>0</v>
      </c>
      <c r="AM2055" s="26">
        <f t="shared" si="8470"/>
        <v>0</v>
      </c>
      <c r="AN2055" s="26">
        <f t="shared" si="8471"/>
        <v>0</v>
      </c>
      <c r="AO2055" s="26">
        <f t="shared" si="8472"/>
        <v>0</v>
      </c>
      <c r="AP2055" s="26">
        <f t="shared" si="8223"/>
        <v>0</v>
      </c>
      <c r="AQ2055" s="26">
        <f t="shared" si="8224"/>
        <v>0</v>
      </c>
      <c r="AR2055" s="26">
        <f t="shared" si="8225"/>
        <v>0</v>
      </c>
      <c r="AS2055" s="26">
        <f t="shared" si="8473"/>
        <v>0</v>
      </c>
      <c r="AT2055" s="26">
        <f t="shared" si="8474"/>
        <v>0</v>
      </c>
      <c r="AU2055" s="26">
        <f t="shared" si="8475"/>
        <v>0</v>
      </c>
      <c r="AV2055" s="26">
        <f t="shared" si="8226"/>
        <v>0</v>
      </c>
      <c r="AW2055" s="26">
        <f t="shared" si="8227"/>
        <v>0</v>
      </c>
      <c r="AX2055" s="26">
        <f t="shared" si="8228"/>
        <v>0</v>
      </c>
      <c r="AY2055" s="26">
        <f t="shared" si="8476"/>
        <v>0</v>
      </c>
      <c r="AZ2055" s="26">
        <f t="shared" si="8477"/>
        <v>0</v>
      </c>
      <c r="BA2055" s="26">
        <f t="shared" si="8478"/>
        <v>0</v>
      </c>
      <c r="BB2055" s="26">
        <f t="shared" si="8229"/>
        <v>0</v>
      </c>
      <c r="BC2055" s="26">
        <f t="shared" si="8230"/>
        <v>0</v>
      </c>
      <c r="BD2055" s="26">
        <f t="shared" si="8231"/>
        <v>0</v>
      </c>
      <c r="BE2055" s="26">
        <f t="shared" si="8479"/>
        <v>0</v>
      </c>
      <c r="BF2055" s="26">
        <f t="shared" si="8480"/>
        <v>0</v>
      </c>
      <c r="BG2055" s="26">
        <f t="shared" si="8481"/>
        <v>0</v>
      </c>
      <c r="BH2055" s="26">
        <f t="shared" si="8232"/>
        <v>0</v>
      </c>
      <c r="BI2055" s="26">
        <f t="shared" si="8233"/>
        <v>0</v>
      </c>
      <c r="BJ2055" s="26">
        <f t="shared" si="8234"/>
        <v>0</v>
      </c>
      <c r="BK2055" s="26">
        <f t="shared" si="8482"/>
        <v>0</v>
      </c>
      <c r="BL2055" s="26">
        <f t="shared" si="8483"/>
        <v>0</v>
      </c>
      <c r="BM2055" s="26">
        <f t="shared" si="8484"/>
        <v>0</v>
      </c>
      <c r="BN2055" s="26">
        <f t="shared" si="8235"/>
        <v>0</v>
      </c>
      <c r="BO2055" s="26">
        <f t="shared" si="8236"/>
        <v>0</v>
      </c>
      <c r="BP2055" s="26">
        <f t="shared" si="8237"/>
        <v>0</v>
      </c>
      <c r="BQ2055" s="26">
        <f t="shared" si="8485"/>
        <v>0</v>
      </c>
      <c r="BR2055" s="26">
        <f t="shared" si="8486"/>
        <v>0</v>
      </c>
      <c r="BS2055" s="26">
        <f t="shared" si="8238"/>
        <v>0</v>
      </c>
      <c r="BT2055" s="26">
        <f t="shared" si="8239"/>
        <v>0</v>
      </c>
      <c r="BU2055" s="26">
        <f t="shared" si="8240"/>
        <v>0</v>
      </c>
      <c r="BV2055" s="26">
        <f t="shared" si="8487"/>
        <v>0</v>
      </c>
      <c r="BW2055" s="26">
        <f t="shared" si="8488"/>
        <v>0</v>
      </c>
      <c r="BX2055" s="26">
        <f t="shared" si="8241"/>
        <v>0</v>
      </c>
      <c r="BY2055" s="26">
        <f t="shared" si="8242"/>
        <v>0</v>
      </c>
      <c r="BZ2055" s="26">
        <f t="shared" si="8243"/>
        <v>0</v>
      </c>
      <c r="CA2055" s="26">
        <f t="shared" si="8489"/>
        <v>0</v>
      </c>
      <c r="CB2055" s="26">
        <f t="shared" si="8490"/>
        <v>0</v>
      </c>
      <c r="CC2055" s="26">
        <f t="shared" si="8491"/>
        <v>0</v>
      </c>
      <c r="CD2055" s="26">
        <f t="shared" si="8440"/>
        <v>0</v>
      </c>
      <c r="CE2055" s="26">
        <f t="shared" si="8441"/>
        <v>0</v>
      </c>
      <c r="CF2055" s="26">
        <f t="shared" si="8442"/>
        <v>0</v>
      </c>
      <c r="CG2055" s="26">
        <f t="shared" si="8492"/>
        <v>0</v>
      </c>
      <c r="CH2055" s="26">
        <f t="shared" si="8493"/>
        <v>0</v>
      </c>
      <c r="CI2055" s="26">
        <f t="shared" si="8494"/>
        <v>0</v>
      </c>
      <c r="CJ2055" s="26">
        <f t="shared" si="8443"/>
        <v>0</v>
      </c>
      <c r="CK2055" s="26">
        <f t="shared" si="8444"/>
        <v>0</v>
      </c>
      <c r="CL2055" s="26">
        <f t="shared" si="8445"/>
        <v>0</v>
      </c>
      <c r="CM2055" s="26">
        <f t="shared" si="8495"/>
        <v>0</v>
      </c>
      <c r="CN2055" s="26">
        <f t="shared" si="8496"/>
        <v>0</v>
      </c>
      <c r="CO2055" s="26">
        <f t="shared" si="8497"/>
        <v>0</v>
      </c>
      <c r="CP2055" s="26">
        <f t="shared" si="8446"/>
        <v>0</v>
      </c>
      <c r="CQ2055" s="26">
        <f t="shared" si="8447"/>
        <v>0</v>
      </c>
      <c r="CR2055" s="26">
        <f t="shared" si="8448"/>
        <v>0</v>
      </c>
      <c r="CS2055" s="26">
        <f t="shared" si="8498"/>
        <v>0</v>
      </c>
      <c r="CT2055" s="19">
        <v>0</v>
      </c>
      <c r="CU2055" s="35"/>
    </row>
    <row r="2056" spans="1:105" hidden="1" x14ac:dyDescent="0.3">
      <c r="A2056" s="36" t="s">
        <v>1179</v>
      </c>
      <c r="B2056" s="17">
        <v>610</v>
      </c>
      <c r="C2056" s="16"/>
      <c r="D2056" s="16"/>
      <c r="E2056" s="34" t="s">
        <v>102</v>
      </c>
      <c r="F2056" s="26"/>
      <c r="G2056" s="26"/>
      <c r="H2056" s="26"/>
      <c r="I2056" s="26"/>
      <c r="J2056" s="26"/>
      <c r="K2056" s="26"/>
      <c r="L2056" s="26"/>
      <c r="M2056" s="26"/>
      <c r="N2056" s="26"/>
      <c r="O2056" s="26">
        <f t="shared" si="8458"/>
        <v>0</v>
      </c>
      <c r="P2056" s="26">
        <f t="shared" si="8459"/>
        <v>0</v>
      </c>
      <c r="Q2056" s="26">
        <f t="shared" si="8460"/>
        <v>0</v>
      </c>
      <c r="R2056" s="26">
        <f t="shared" si="8211"/>
        <v>0</v>
      </c>
      <c r="S2056" s="26">
        <f t="shared" si="8212"/>
        <v>0</v>
      </c>
      <c r="T2056" s="26">
        <f t="shared" si="8213"/>
        <v>0</v>
      </c>
      <c r="U2056" s="26">
        <f t="shared" si="8461"/>
        <v>0</v>
      </c>
      <c r="V2056" s="26">
        <f t="shared" si="8462"/>
        <v>0</v>
      </c>
      <c r="W2056" s="26">
        <f t="shared" si="8463"/>
        <v>0</v>
      </c>
      <c r="X2056" s="26">
        <f t="shared" si="8214"/>
        <v>0</v>
      </c>
      <c r="Y2056" s="26">
        <f t="shared" si="8215"/>
        <v>0</v>
      </c>
      <c r="Z2056" s="26">
        <f t="shared" si="8216"/>
        <v>0</v>
      </c>
      <c r="AA2056" s="26">
        <f t="shared" si="8464"/>
        <v>0</v>
      </c>
      <c r="AB2056" s="26">
        <f t="shared" si="8465"/>
        <v>0</v>
      </c>
      <c r="AC2056" s="26">
        <f t="shared" si="8466"/>
        <v>0</v>
      </c>
      <c r="AD2056" s="26">
        <f t="shared" si="8217"/>
        <v>0</v>
      </c>
      <c r="AE2056" s="26">
        <f t="shared" si="8218"/>
        <v>0</v>
      </c>
      <c r="AF2056" s="26">
        <f t="shared" si="8219"/>
        <v>0</v>
      </c>
      <c r="AG2056" s="26">
        <f t="shared" si="8467"/>
        <v>0</v>
      </c>
      <c r="AH2056" s="26">
        <f t="shared" si="8468"/>
        <v>0</v>
      </c>
      <c r="AI2056" s="26">
        <f t="shared" si="8469"/>
        <v>0</v>
      </c>
      <c r="AJ2056" s="26">
        <f t="shared" si="8220"/>
        <v>0</v>
      </c>
      <c r="AK2056" s="26">
        <f t="shared" si="8221"/>
        <v>0</v>
      </c>
      <c r="AL2056" s="26">
        <f t="shared" si="8222"/>
        <v>0</v>
      </c>
      <c r="AM2056" s="26">
        <f t="shared" si="8470"/>
        <v>0</v>
      </c>
      <c r="AN2056" s="26">
        <f t="shared" si="8471"/>
        <v>0</v>
      </c>
      <c r="AO2056" s="26">
        <f t="shared" si="8472"/>
        <v>0</v>
      </c>
      <c r="AP2056" s="26">
        <f t="shared" si="8223"/>
        <v>0</v>
      </c>
      <c r="AQ2056" s="26">
        <f t="shared" si="8224"/>
        <v>0</v>
      </c>
      <c r="AR2056" s="26">
        <f t="shared" si="8225"/>
        <v>0</v>
      </c>
      <c r="AS2056" s="26">
        <f t="shared" si="8473"/>
        <v>0</v>
      </c>
      <c r="AT2056" s="26">
        <f t="shared" si="8474"/>
        <v>0</v>
      </c>
      <c r="AU2056" s="26">
        <f t="shared" si="8475"/>
        <v>0</v>
      </c>
      <c r="AV2056" s="26">
        <f t="shared" si="8226"/>
        <v>0</v>
      </c>
      <c r="AW2056" s="26">
        <f t="shared" si="8227"/>
        <v>0</v>
      </c>
      <c r="AX2056" s="26">
        <f t="shared" si="8228"/>
        <v>0</v>
      </c>
      <c r="AY2056" s="26">
        <f t="shared" si="8476"/>
        <v>0</v>
      </c>
      <c r="AZ2056" s="26">
        <f t="shared" si="8477"/>
        <v>0</v>
      </c>
      <c r="BA2056" s="26">
        <f t="shared" si="8478"/>
        <v>0</v>
      </c>
      <c r="BB2056" s="26">
        <f t="shared" si="8229"/>
        <v>0</v>
      </c>
      <c r="BC2056" s="26">
        <f t="shared" si="8230"/>
        <v>0</v>
      </c>
      <c r="BD2056" s="26">
        <f t="shared" si="8231"/>
        <v>0</v>
      </c>
      <c r="BE2056" s="26">
        <f t="shared" si="8479"/>
        <v>0</v>
      </c>
      <c r="BF2056" s="26">
        <f t="shared" si="8480"/>
        <v>0</v>
      </c>
      <c r="BG2056" s="26">
        <f t="shared" si="8481"/>
        <v>0</v>
      </c>
      <c r="BH2056" s="26">
        <f t="shared" si="8232"/>
        <v>0</v>
      </c>
      <c r="BI2056" s="26">
        <f t="shared" si="8233"/>
        <v>0</v>
      </c>
      <c r="BJ2056" s="26">
        <f t="shared" si="8234"/>
        <v>0</v>
      </c>
      <c r="BK2056" s="26">
        <f t="shared" si="8482"/>
        <v>0</v>
      </c>
      <c r="BL2056" s="26">
        <f t="shared" si="8483"/>
        <v>0</v>
      </c>
      <c r="BM2056" s="26">
        <f t="shared" si="8484"/>
        <v>0</v>
      </c>
      <c r="BN2056" s="26">
        <f t="shared" si="8235"/>
        <v>0</v>
      </c>
      <c r="BO2056" s="26">
        <f t="shared" si="8236"/>
        <v>0</v>
      </c>
      <c r="BP2056" s="26">
        <f t="shared" si="8237"/>
        <v>0</v>
      </c>
      <c r="BQ2056" s="26">
        <f t="shared" si="8485"/>
        <v>0</v>
      </c>
      <c r="BR2056" s="26">
        <f t="shared" si="8486"/>
        <v>0</v>
      </c>
      <c r="BS2056" s="26">
        <f t="shared" si="8238"/>
        <v>0</v>
      </c>
      <c r="BT2056" s="26">
        <f t="shared" si="8239"/>
        <v>0</v>
      </c>
      <c r="BU2056" s="26">
        <f t="shared" si="8240"/>
        <v>0</v>
      </c>
      <c r="BV2056" s="26">
        <f t="shared" si="8487"/>
        <v>0</v>
      </c>
      <c r="BW2056" s="26">
        <f t="shared" si="8488"/>
        <v>0</v>
      </c>
      <c r="BX2056" s="26">
        <f t="shared" si="8241"/>
        <v>0</v>
      </c>
      <c r="BY2056" s="26">
        <f t="shared" si="8242"/>
        <v>0</v>
      </c>
      <c r="BZ2056" s="26">
        <f t="shared" si="8243"/>
        <v>0</v>
      </c>
      <c r="CA2056" s="26">
        <f t="shared" si="8489"/>
        <v>0</v>
      </c>
      <c r="CB2056" s="26">
        <f t="shared" si="8490"/>
        <v>0</v>
      </c>
      <c r="CC2056" s="26">
        <f t="shared" si="8491"/>
        <v>0</v>
      </c>
      <c r="CD2056" s="26">
        <f t="shared" si="8440"/>
        <v>0</v>
      </c>
      <c r="CE2056" s="26">
        <f t="shared" si="8441"/>
        <v>0</v>
      </c>
      <c r="CF2056" s="26">
        <f t="shared" si="8442"/>
        <v>0</v>
      </c>
      <c r="CG2056" s="26">
        <f t="shared" si="8492"/>
        <v>0</v>
      </c>
      <c r="CH2056" s="26">
        <f t="shared" si="8493"/>
        <v>0</v>
      </c>
      <c r="CI2056" s="26">
        <f t="shared" si="8494"/>
        <v>0</v>
      </c>
      <c r="CJ2056" s="26">
        <f t="shared" si="8443"/>
        <v>0</v>
      </c>
      <c r="CK2056" s="26">
        <f t="shared" si="8444"/>
        <v>0</v>
      </c>
      <c r="CL2056" s="26">
        <f t="shared" si="8445"/>
        <v>0</v>
      </c>
      <c r="CM2056" s="26">
        <f t="shared" si="8495"/>
        <v>0</v>
      </c>
      <c r="CN2056" s="26">
        <f t="shared" si="8496"/>
        <v>0</v>
      </c>
      <c r="CO2056" s="26">
        <f t="shared" si="8497"/>
        <v>0</v>
      </c>
      <c r="CP2056" s="26">
        <f t="shared" si="8446"/>
        <v>0</v>
      </c>
      <c r="CQ2056" s="26">
        <f t="shared" si="8447"/>
        <v>0</v>
      </c>
      <c r="CR2056" s="26">
        <f t="shared" si="8448"/>
        <v>0</v>
      </c>
      <c r="CS2056" s="26">
        <f t="shared" si="8498"/>
        <v>0</v>
      </c>
      <c r="CT2056" s="19">
        <v>0</v>
      </c>
      <c r="CU2056" s="35"/>
    </row>
    <row r="2057" spans="1:105" hidden="1" x14ac:dyDescent="0.3">
      <c r="A2057" s="36" t="s">
        <v>1179</v>
      </c>
      <c r="B2057" s="17">
        <v>610</v>
      </c>
      <c r="C2057" s="16" t="s">
        <v>393</v>
      </c>
      <c r="D2057" s="16" t="s">
        <v>103</v>
      </c>
      <c r="E2057" s="34" t="s">
        <v>681</v>
      </c>
      <c r="F2057" s="26"/>
      <c r="G2057" s="26"/>
      <c r="H2057" s="26"/>
      <c r="I2057" s="26"/>
      <c r="J2057" s="26"/>
      <c r="K2057" s="26"/>
      <c r="L2057" s="26"/>
      <c r="M2057" s="26"/>
      <c r="N2057" s="26"/>
      <c r="O2057" s="26"/>
      <c r="P2057" s="26"/>
      <c r="Q2057" s="26"/>
      <c r="R2057" s="26">
        <f t="shared" si="8211"/>
        <v>0</v>
      </c>
      <c r="S2057" s="26">
        <f t="shared" si="8212"/>
        <v>0</v>
      </c>
      <c r="T2057" s="26">
        <f t="shared" si="8213"/>
        <v>0</v>
      </c>
      <c r="U2057" s="26"/>
      <c r="V2057" s="26"/>
      <c r="W2057" s="26"/>
      <c r="X2057" s="26">
        <f t="shared" si="8214"/>
        <v>0</v>
      </c>
      <c r="Y2057" s="26">
        <f t="shared" si="8215"/>
        <v>0</v>
      </c>
      <c r="Z2057" s="26">
        <f t="shared" si="8216"/>
        <v>0</v>
      </c>
      <c r="AA2057" s="26"/>
      <c r="AB2057" s="26"/>
      <c r="AC2057" s="26"/>
      <c r="AD2057" s="26">
        <f t="shared" si="8217"/>
        <v>0</v>
      </c>
      <c r="AE2057" s="26">
        <f t="shared" si="8218"/>
        <v>0</v>
      </c>
      <c r="AF2057" s="26">
        <f t="shared" si="8219"/>
        <v>0</v>
      </c>
      <c r="AG2057" s="26"/>
      <c r="AH2057" s="26"/>
      <c r="AI2057" s="26"/>
      <c r="AJ2057" s="26">
        <f t="shared" si="8220"/>
        <v>0</v>
      </c>
      <c r="AK2057" s="26">
        <f t="shared" si="8221"/>
        <v>0</v>
      </c>
      <c r="AL2057" s="26">
        <f t="shared" si="8222"/>
        <v>0</v>
      </c>
      <c r="AM2057" s="26"/>
      <c r="AN2057" s="26"/>
      <c r="AO2057" s="26"/>
      <c r="AP2057" s="26">
        <f t="shared" si="8223"/>
        <v>0</v>
      </c>
      <c r="AQ2057" s="26">
        <f t="shared" si="8224"/>
        <v>0</v>
      </c>
      <c r="AR2057" s="26">
        <f t="shared" si="8225"/>
        <v>0</v>
      </c>
      <c r="AS2057" s="26"/>
      <c r="AT2057" s="26"/>
      <c r="AU2057" s="26"/>
      <c r="AV2057" s="26">
        <f t="shared" si="8226"/>
        <v>0</v>
      </c>
      <c r="AW2057" s="26">
        <f t="shared" si="8227"/>
        <v>0</v>
      </c>
      <c r="AX2057" s="26">
        <f t="shared" si="8228"/>
        <v>0</v>
      </c>
      <c r="AY2057" s="26"/>
      <c r="AZ2057" s="26"/>
      <c r="BA2057" s="26"/>
      <c r="BB2057" s="26">
        <f t="shared" si="8229"/>
        <v>0</v>
      </c>
      <c r="BC2057" s="26">
        <f t="shared" si="8230"/>
        <v>0</v>
      </c>
      <c r="BD2057" s="26">
        <f t="shared" si="8231"/>
        <v>0</v>
      </c>
      <c r="BE2057" s="26"/>
      <c r="BF2057" s="26"/>
      <c r="BG2057" s="26"/>
      <c r="BH2057" s="26">
        <f t="shared" si="8232"/>
        <v>0</v>
      </c>
      <c r="BI2057" s="26">
        <f t="shared" si="8233"/>
        <v>0</v>
      </c>
      <c r="BJ2057" s="26">
        <f t="shared" si="8234"/>
        <v>0</v>
      </c>
      <c r="BK2057" s="26"/>
      <c r="BL2057" s="26"/>
      <c r="BM2057" s="26"/>
      <c r="BN2057" s="26">
        <f t="shared" si="8235"/>
        <v>0</v>
      </c>
      <c r="BO2057" s="26">
        <f t="shared" si="8236"/>
        <v>0</v>
      </c>
      <c r="BP2057" s="26">
        <f t="shared" si="8237"/>
        <v>0</v>
      </c>
      <c r="BQ2057" s="26"/>
      <c r="BR2057" s="26"/>
      <c r="BS2057" s="26">
        <f t="shared" si="8238"/>
        <v>0</v>
      </c>
      <c r="BT2057" s="26">
        <f t="shared" si="8239"/>
        <v>0</v>
      </c>
      <c r="BU2057" s="26">
        <f t="shared" si="8240"/>
        <v>0</v>
      </c>
      <c r="BV2057" s="26"/>
      <c r="BW2057" s="26"/>
      <c r="BX2057" s="26">
        <f t="shared" si="8241"/>
        <v>0</v>
      </c>
      <c r="BY2057" s="26">
        <f t="shared" si="8242"/>
        <v>0</v>
      </c>
      <c r="BZ2057" s="26">
        <f t="shared" si="8243"/>
        <v>0</v>
      </c>
      <c r="CA2057" s="26"/>
      <c r="CB2057" s="26"/>
      <c r="CC2057" s="26"/>
      <c r="CD2057" s="26">
        <f t="shared" si="8440"/>
        <v>0</v>
      </c>
      <c r="CE2057" s="26">
        <f t="shared" si="8441"/>
        <v>0</v>
      </c>
      <c r="CF2057" s="26">
        <f t="shared" si="8442"/>
        <v>0</v>
      </c>
      <c r="CG2057" s="26"/>
      <c r="CH2057" s="26"/>
      <c r="CI2057" s="26"/>
      <c r="CJ2057" s="26">
        <f t="shared" si="8443"/>
        <v>0</v>
      </c>
      <c r="CK2057" s="26">
        <f t="shared" si="8444"/>
        <v>0</v>
      </c>
      <c r="CL2057" s="26">
        <f t="shared" si="8445"/>
        <v>0</v>
      </c>
      <c r="CM2057" s="26"/>
      <c r="CN2057" s="26"/>
      <c r="CO2057" s="26"/>
      <c r="CP2057" s="26">
        <f t="shared" si="8446"/>
        <v>0</v>
      </c>
      <c r="CQ2057" s="26">
        <f t="shared" si="8447"/>
        <v>0</v>
      </c>
      <c r="CR2057" s="26">
        <f t="shared" si="8448"/>
        <v>0</v>
      </c>
      <c r="CS2057" s="26"/>
      <c r="CT2057" s="19">
        <v>0</v>
      </c>
      <c r="CU2057" s="35"/>
    </row>
    <row r="2058" spans="1:105" ht="31.2" hidden="1" x14ac:dyDescent="0.3">
      <c r="A2058" s="16" t="s">
        <v>1181</v>
      </c>
      <c r="B2058" s="17"/>
      <c r="C2058" s="16"/>
      <c r="D2058" s="16"/>
      <c r="E2058" s="34" t="s">
        <v>204</v>
      </c>
      <c r="F2058" s="26">
        <f t="shared" si="8452"/>
        <v>63.4</v>
      </c>
      <c r="G2058" s="26">
        <f t="shared" si="8453"/>
        <v>0</v>
      </c>
      <c r="H2058" s="26">
        <f t="shared" si="8454"/>
        <v>0</v>
      </c>
      <c r="I2058" s="26">
        <f t="shared" si="8455"/>
        <v>0</v>
      </c>
      <c r="J2058" s="26">
        <f t="shared" si="8456"/>
        <v>0</v>
      </c>
      <c r="K2058" s="26">
        <f t="shared" si="8457"/>
        <v>0</v>
      </c>
      <c r="L2058" s="26">
        <f t="shared" si="8208"/>
        <v>63.4</v>
      </c>
      <c r="M2058" s="26">
        <f t="shared" si="8209"/>
        <v>0</v>
      </c>
      <c r="N2058" s="26">
        <f t="shared" si="8210"/>
        <v>0</v>
      </c>
      <c r="O2058" s="26">
        <f t="shared" si="8458"/>
        <v>0</v>
      </c>
      <c r="P2058" s="26">
        <f t="shared" si="8459"/>
        <v>0</v>
      </c>
      <c r="Q2058" s="26">
        <f t="shared" si="8460"/>
        <v>0</v>
      </c>
      <c r="R2058" s="26">
        <f t="shared" si="8211"/>
        <v>63.4</v>
      </c>
      <c r="S2058" s="26">
        <f t="shared" si="8212"/>
        <v>0</v>
      </c>
      <c r="T2058" s="26">
        <f t="shared" si="8213"/>
        <v>0</v>
      </c>
      <c r="U2058" s="26">
        <f t="shared" si="8461"/>
        <v>0</v>
      </c>
      <c r="V2058" s="26">
        <f t="shared" si="8462"/>
        <v>0</v>
      </c>
      <c r="W2058" s="26">
        <f t="shared" si="8463"/>
        <v>0</v>
      </c>
      <c r="X2058" s="26">
        <f t="shared" si="8214"/>
        <v>63.4</v>
      </c>
      <c r="Y2058" s="26">
        <f t="shared" si="8215"/>
        <v>0</v>
      </c>
      <c r="Z2058" s="26">
        <f t="shared" si="8216"/>
        <v>0</v>
      </c>
      <c r="AA2058" s="26">
        <f t="shared" si="8464"/>
        <v>0</v>
      </c>
      <c r="AB2058" s="26">
        <f t="shared" si="8465"/>
        <v>0</v>
      </c>
      <c r="AC2058" s="26">
        <f t="shared" si="8466"/>
        <v>0</v>
      </c>
      <c r="AD2058" s="26">
        <f t="shared" si="8217"/>
        <v>63.4</v>
      </c>
      <c r="AE2058" s="26">
        <f t="shared" si="8218"/>
        <v>0</v>
      </c>
      <c r="AF2058" s="26">
        <f t="shared" si="8219"/>
        <v>0</v>
      </c>
      <c r="AG2058" s="26">
        <f t="shared" si="8467"/>
        <v>0</v>
      </c>
      <c r="AH2058" s="26">
        <f t="shared" si="8468"/>
        <v>0</v>
      </c>
      <c r="AI2058" s="26">
        <f t="shared" si="8469"/>
        <v>0</v>
      </c>
      <c r="AJ2058" s="26">
        <f t="shared" si="8220"/>
        <v>63.4</v>
      </c>
      <c r="AK2058" s="26">
        <f t="shared" si="8221"/>
        <v>0</v>
      </c>
      <c r="AL2058" s="26">
        <f t="shared" si="8222"/>
        <v>0</v>
      </c>
      <c r="AM2058" s="26">
        <f t="shared" si="8470"/>
        <v>0</v>
      </c>
      <c r="AN2058" s="26">
        <f t="shared" si="8471"/>
        <v>0</v>
      </c>
      <c r="AO2058" s="26">
        <f t="shared" si="8472"/>
        <v>0</v>
      </c>
      <c r="AP2058" s="26">
        <f t="shared" si="8223"/>
        <v>63.4</v>
      </c>
      <c r="AQ2058" s="26">
        <f t="shared" si="8224"/>
        <v>0</v>
      </c>
      <c r="AR2058" s="26">
        <f t="shared" si="8225"/>
        <v>0</v>
      </c>
      <c r="AS2058" s="26">
        <f t="shared" si="8473"/>
        <v>0</v>
      </c>
      <c r="AT2058" s="26">
        <f t="shared" si="8474"/>
        <v>0</v>
      </c>
      <c r="AU2058" s="26">
        <f t="shared" si="8475"/>
        <v>0</v>
      </c>
      <c r="AV2058" s="26">
        <f t="shared" si="8226"/>
        <v>63.4</v>
      </c>
      <c r="AW2058" s="26">
        <f t="shared" si="8227"/>
        <v>0</v>
      </c>
      <c r="AX2058" s="26">
        <f t="shared" si="8228"/>
        <v>0</v>
      </c>
      <c r="AY2058" s="26">
        <f t="shared" si="8476"/>
        <v>0</v>
      </c>
      <c r="AZ2058" s="26">
        <f t="shared" si="8477"/>
        <v>0</v>
      </c>
      <c r="BA2058" s="26">
        <f t="shared" si="8478"/>
        <v>0</v>
      </c>
      <c r="BB2058" s="26">
        <f t="shared" si="8229"/>
        <v>63.4</v>
      </c>
      <c r="BC2058" s="26">
        <f t="shared" si="8230"/>
        <v>0</v>
      </c>
      <c r="BD2058" s="26">
        <f t="shared" si="8231"/>
        <v>0</v>
      </c>
      <c r="BE2058" s="26">
        <f t="shared" si="8479"/>
        <v>0</v>
      </c>
      <c r="BF2058" s="26">
        <f t="shared" si="8480"/>
        <v>0</v>
      </c>
      <c r="BG2058" s="26">
        <f t="shared" si="8481"/>
        <v>0</v>
      </c>
      <c r="BH2058" s="26">
        <f t="shared" si="8232"/>
        <v>63.4</v>
      </c>
      <c r="BI2058" s="26">
        <f t="shared" si="8233"/>
        <v>0</v>
      </c>
      <c r="BJ2058" s="26">
        <f t="shared" si="8234"/>
        <v>0</v>
      </c>
      <c r="BK2058" s="26">
        <f t="shared" si="8482"/>
        <v>0</v>
      </c>
      <c r="BL2058" s="26">
        <f t="shared" si="8483"/>
        <v>0</v>
      </c>
      <c r="BM2058" s="26">
        <f t="shared" si="8484"/>
        <v>0</v>
      </c>
      <c r="BN2058" s="26">
        <f t="shared" si="8235"/>
        <v>63.4</v>
      </c>
      <c r="BO2058" s="26">
        <f t="shared" si="8236"/>
        <v>0</v>
      </c>
      <c r="BP2058" s="26">
        <f t="shared" si="8237"/>
        <v>0</v>
      </c>
      <c r="BQ2058" s="26">
        <f t="shared" si="8485"/>
        <v>0</v>
      </c>
      <c r="BR2058" s="26">
        <f t="shared" si="8486"/>
        <v>0</v>
      </c>
      <c r="BS2058" s="26">
        <f t="shared" si="8238"/>
        <v>63.4</v>
      </c>
      <c r="BT2058" s="26">
        <f t="shared" si="8239"/>
        <v>0</v>
      </c>
      <c r="BU2058" s="26">
        <f t="shared" si="8240"/>
        <v>0</v>
      </c>
      <c r="BV2058" s="26">
        <f t="shared" si="8487"/>
        <v>0</v>
      </c>
      <c r="BW2058" s="26">
        <f t="shared" si="8488"/>
        <v>0</v>
      </c>
      <c r="BX2058" s="26">
        <f t="shared" si="8241"/>
        <v>63.4</v>
      </c>
      <c r="BY2058" s="26">
        <f t="shared" si="8242"/>
        <v>0</v>
      </c>
      <c r="BZ2058" s="26">
        <f t="shared" si="8243"/>
        <v>0</v>
      </c>
      <c r="CA2058" s="26">
        <f t="shared" si="8489"/>
        <v>0</v>
      </c>
      <c r="CB2058" s="26">
        <f t="shared" si="8490"/>
        <v>0</v>
      </c>
      <c r="CC2058" s="26">
        <f t="shared" si="8491"/>
        <v>0</v>
      </c>
      <c r="CD2058" s="26">
        <f t="shared" si="8440"/>
        <v>63.4</v>
      </c>
      <c r="CE2058" s="26">
        <f t="shared" si="8441"/>
        <v>0</v>
      </c>
      <c r="CF2058" s="26">
        <f t="shared" si="8442"/>
        <v>0</v>
      </c>
      <c r="CG2058" s="26">
        <f t="shared" si="8492"/>
        <v>0</v>
      </c>
      <c r="CH2058" s="26">
        <f t="shared" si="8493"/>
        <v>0</v>
      </c>
      <c r="CI2058" s="26">
        <f t="shared" si="8494"/>
        <v>0</v>
      </c>
      <c r="CJ2058" s="26">
        <f t="shared" si="8443"/>
        <v>63.4</v>
      </c>
      <c r="CK2058" s="26">
        <f t="shared" si="8444"/>
        <v>0</v>
      </c>
      <c r="CL2058" s="26">
        <f t="shared" si="8445"/>
        <v>0</v>
      </c>
      <c r="CM2058" s="26">
        <f t="shared" si="8495"/>
        <v>0</v>
      </c>
      <c r="CN2058" s="26">
        <f t="shared" si="8496"/>
        <v>0</v>
      </c>
      <c r="CO2058" s="26">
        <f t="shared" si="8497"/>
        <v>0</v>
      </c>
      <c r="CP2058" s="26">
        <f t="shared" si="8446"/>
        <v>63.4</v>
      </c>
      <c r="CQ2058" s="26">
        <f t="shared" si="8447"/>
        <v>0</v>
      </c>
      <c r="CR2058" s="26">
        <f t="shared" si="8448"/>
        <v>0</v>
      </c>
      <c r="CS2058" s="26">
        <f t="shared" si="8498"/>
        <v>0</v>
      </c>
      <c r="CT2058" s="19"/>
      <c r="CU2058" s="35"/>
      <c r="DA2058" s="1" t="s">
        <v>29</v>
      </c>
    </row>
    <row r="2059" spans="1:105" ht="46.8" hidden="1" x14ac:dyDescent="0.3">
      <c r="A2059" s="16" t="s">
        <v>1181</v>
      </c>
      <c r="B2059" s="17">
        <v>600</v>
      </c>
      <c r="C2059" s="16"/>
      <c r="D2059" s="16"/>
      <c r="E2059" s="34" t="s">
        <v>43</v>
      </c>
      <c r="F2059" s="26">
        <f t="shared" si="8452"/>
        <v>63.4</v>
      </c>
      <c r="G2059" s="26">
        <f t="shared" si="8453"/>
        <v>0</v>
      </c>
      <c r="H2059" s="26">
        <f t="shared" si="8454"/>
        <v>0</v>
      </c>
      <c r="I2059" s="26">
        <f t="shared" si="8455"/>
        <v>0</v>
      </c>
      <c r="J2059" s="26">
        <f t="shared" si="8456"/>
        <v>0</v>
      </c>
      <c r="K2059" s="26">
        <f t="shared" si="8457"/>
        <v>0</v>
      </c>
      <c r="L2059" s="26">
        <f t="shared" ref="L2059:L2122" si="8499">F2059+I2059</f>
        <v>63.4</v>
      </c>
      <c r="M2059" s="26">
        <f t="shared" ref="M2059:M2122" si="8500">G2059+J2059</f>
        <v>0</v>
      </c>
      <c r="N2059" s="26">
        <f t="shared" ref="N2059:N2122" si="8501">H2059+K2059</f>
        <v>0</v>
      </c>
      <c r="O2059" s="26">
        <f t="shared" si="8458"/>
        <v>0</v>
      </c>
      <c r="P2059" s="26">
        <f t="shared" si="8459"/>
        <v>0</v>
      </c>
      <c r="Q2059" s="26">
        <f t="shared" si="8460"/>
        <v>0</v>
      </c>
      <c r="R2059" s="26">
        <f t="shared" ref="R2059:R2122" si="8502">L2059+O2059</f>
        <v>63.4</v>
      </c>
      <c r="S2059" s="26">
        <f t="shared" ref="S2059:S2122" si="8503">M2059+P2059</f>
        <v>0</v>
      </c>
      <c r="T2059" s="26">
        <f t="shared" ref="T2059:T2122" si="8504">N2059+Q2059</f>
        <v>0</v>
      </c>
      <c r="U2059" s="26">
        <f t="shared" si="8461"/>
        <v>0</v>
      </c>
      <c r="V2059" s="26">
        <f t="shared" si="8462"/>
        <v>0</v>
      </c>
      <c r="W2059" s="26">
        <f t="shared" si="8463"/>
        <v>0</v>
      </c>
      <c r="X2059" s="26">
        <f t="shared" ref="X2059:X2122" si="8505">R2059+U2059</f>
        <v>63.4</v>
      </c>
      <c r="Y2059" s="26">
        <f t="shared" ref="Y2059:Y2122" si="8506">S2059+V2059</f>
        <v>0</v>
      </c>
      <c r="Z2059" s="26">
        <f t="shared" ref="Z2059:Z2122" si="8507">T2059+W2059</f>
        <v>0</v>
      </c>
      <c r="AA2059" s="26">
        <f t="shared" si="8464"/>
        <v>0</v>
      </c>
      <c r="AB2059" s="26">
        <f t="shared" si="8465"/>
        <v>0</v>
      </c>
      <c r="AC2059" s="26">
        <f t="shared" si="8466"/>
        <v>0</v>
      </c>
      <c r="AD2059" s="26">
        <f t="shared" ref="AD2059:AD2122" si="8508">X2059+AA2059</f>
        <v>63.4</v>
      </c>
      <c r="AE2059" s="26">
        <f t="shared" ref="AE2059:AE2122" si="8509">Y2059+AB2059</f>
        <v>0</v>
      </c>
      <c r="AF2059" s="26">
        <f t="shared" ref="AF2059:AF2122" si="8510">Z2059+AC2059</f>
        <v>0</v>
      </c>
      <c r="AG2059" s="26">
        <f t="shared" si="8467"/>
        <v>0</v>
      </c>
      <c r="AH2059" s="26">
        <f t="shared" si="8468"/>
        <v>0</v>
      </c>
      <c r="AI2059" s="26">
        <f t="shared" si="8469"/>
        <v>0</v>
      </c>
      <c r="AJ2059" s="26">
        <f t="shared" ref="AJ2059:AJ2122" si="8511">AD2059+AG2059</f>
        <v>63.4</v>
      </c>
      <c r="AK2059" s="26">
        <f t="shared" ref="AK2059:AK2122" si="8512">AE2059+AH2059</f>
        <v>0</v>
      </c>
      <c r="AL2059" s="26">
        <f t="shared" ref="AL2059:AL2122" si="8513">AF2059+AI2059</f>
        <v>0</v>
      </c>
      <c r="AM2059" s="26">
        <f t="shared" si="8470"/>
        <v>0</v>
      </c>
      <c r="AN2059" s="26">
        <f t="shared" si="8471"/>
        <v>0</v>
      </c>
      <c r="AO2059" s="26">
        <f t="shared" si="8472"/>
        <v>0</v>
      </c>
      <c r="AP2059" s="26">
        <f t="shared" ref="AP2059:AP2122" si="8514">AJ2059+AM2059</f>
        <v>63.4</v>
      </c>
      <c r="AQ2059" s="26">
        <f t="shared" ref="AQ2059:AQ2122" si="8515">AK2059+AN2059</f>
        <v>0</v>
      </c>
      <c r="AR2059" s="26">
        <f t="shared" ref="AR2059:AR2122" si="8516">AL2059+AO2059</f>
        <v>0</v>
      </c>
      <c r="AS2059" s="26">
        <f t="shared" si="8473"/>
        <v>0</v>
      </c>
      <c r="AT2059" s="26">
        <f t="shared" si="8474"/>
        <v>0</v>
      </c>
      <c r="AU2059" s="26">
        <f t="shared" si="8475"/>
        <v>0</v>
      </c>
      <c r="AV2059" s="26">
        <f t="shared" ref="AV2059:AV2122" si="8517">AP2059+AS2059</f>
        <v>63.4</v>
      </c>
      <c r="AW2059" s="26">
        <f t="shared" ref="AW2059:AW2122" si="8518">AQ2059+AT2059</f>
        <v>0</v>
      </c>
      <c r="AX2059" s="26">
        <f t="shared" ref="AX2059:AX2122" si="8519">AR2059+AU2059</f>
        <v>0</v>
      </c>
      <c r="AY2059" s="26">
        <f t="shared" si="8476"/>
        <v>0</v>
      </c>
      <c r="AZ2059" s="26">
        <f t="shared" si="8477"/>
        <v>0</v>
      </c>
      <c r="BA2059" s="26">
        <f t="shared" si="8478"/>
        <v>0</v>
      </c>
      <c r="BB2059" s="26">
        <f t="shared" ref="BB2059:BB2122" si="8520">AV2059+AY2059</f>
        <v>63.4</v>
      </c>
      <c r="BC2059" s="26">
        <f t="shared" ref="BC2059:BC2122" si="8521">AW2059+AZ2059</f>
        <v>0</v>
      </c>
      <c r="BD2059" s="26">
        <f t="shared" ref="BD2059:BD2122" si="8522">AX2059+BA2059</f>
        <v>0</v>
      </c>
      <c r="BE2059" s="26">
        <f t="shared" si="8479"/>
        <v>0</v>
      </c>
      <c r="BF2059" s="26">
        <f t="shared" si="8480"/>
        <v>0</v>
      </c>
      <c r="BG2059" s="26">
        <f t="shared" si="8481"/>
        <v>0</v>
      </c>
      <c r="BH2059" s="26">
        <f t="shared" ref="BH2059:BH2122" si="8523">BB2059+BE2059</f>
        <v>63.4</v>
      </c>
      <c r="BI2059" s="26">
        <f t="shared" ref="BI2059:BI2122" si="8524">BC2059+BF2059</f>
        <v>0</v>
      </c>
      <c r="BJ2059" s="26">
        <f t="shared" ref="BJ2059:BJ2122" si="8525">BD2059+BG2059</f>
        <v>0</v>
      </c>
      <c r="BK2059" s="26">
        <f t="shared" si="8482"/>
        <v>0</v>
      </c>
      <c r="BL2059" s="26">
        <f t="shared" si="8483"/>
        <v>0</v>
      </c>
      <c r="BM2059" s="26">
        <f t="shared" si="8484"/>
        <v>0</v>
      </c>
      <c r="BN2059" s="26">
        <f t="shared" ref="BN2059:BN2122" si="8526">BH2059+BK2059</f>
        <v>63.4</v>
      </c>
      <c r="BO2059" s="26">
        <f t="shared" ref="BO2059:BO2122" si="8527">BI2059+BL2059</f>
        <v>0</v>
      </c>
      <c r="BP2059" s="26">
        <f t="shared" ref="BP2059:BP2122" si="8528">BJ2059+BM2059</f>
        <v>0</v>
      </c>
      <c r="BQ2059" s="26">
        <f t="shared" si="8485"/>
        <v>0</v>
      </c>
      <c r="BR2059" s="26">
        <f t="shared" si="8486"/>
        <v>0</v>
      </c>
      <c r="BS2059" s="26">
        <f t="shared" ref="BS2059:BS2122" si="8529">BQ2059+BN2059</f>
        <v>63.4</v>
      </c>
      <c r="BT2059" s="26">
        <f t="shared" ref="BT2059:BT2122" si="8530">BR2059+BO2059</f>
        <v>0</v>
      </c>
      <c r="BU2059" s="26">
        <f t="shared" ref="BU2059:BU2122" si="8531">BP2059</f>
        <v>0</v>
      </c>
      <c r="BV2059" s="26">
        <f t="shared" si="8487"/>
        <v>0</v>
      </c>
      <c r="BW2059" s="26">
        <f t="shared" si="8488"/>
        <v>0</v>
      </c>
      <c r="BX2059" s="26">
        <f t="shared" ref="BX2059:BX2122" si="8532">BS2059</f>
        <v>63.4</v>
      </c>
      <c r="BY2059" s="26">
        <f t="shared" ref="BY2059:BY2122" si="8533">BT2059+BV2059</f>
        <v>0</v>
      </c>
      <c r="BZ2059" s="26">
        <f t="shared" ref="BZ2059:BZ2122" si="8534">BU2059+BW2059</f>
        <v>0</v>
      </c>
      <c r="CA2059" s="26">
        <f t="shared" si="8489"/>
        <v>0</v>
      </c>
      <c r="CB2059" s="26">
        <f t="shared" si="8490"/>
        <v>0</v>
      </c>
      <c r="CC2059" s="26">
        <f t="shared" si="8491"/>
        <v>0</v>
      </c>
      <c r="CD2059" s="26">
        <f t="shared" si="8440"/>
        <v>63.4</v>
      </c>
      <c r="CE2059" s="26">
        <f t="shared" si="8441"/>
        <v>0</v>
      </c>
      <c r="CF2059" s="26">
        <f t="shared" si="8442"/>
        <v>0</v>
      </c>
      <c r="CG2059" s="26">
        <f t="shared" si="8492"/>
        <v>0</v>
      </c>
      <c r="CH2059" s="26">
        <f t="shared" si="8493"/>
        <v>0</v>
      </c>
      <c r="CI2059" s="26">
        <f t="shared" si="8494"/>
        <v>0</v>
      </c>
      <c r="CJ2059" s="26">
        <f t="shared" si="8443"/>
        <v>63.4</v>
      </c>
      <c r="CK2059" s="26">
        <f t="shared" si="8444"/>
        <v>0</v>
      </c>
      <c r="CL2059" s="26">
        <f t="shared" si="8445"/>
        <v>0</v>
      </c>
      <c r="CM2059" s="26">
        <f t="shared" si="8495"/>
        <v>0</v>
      </c>
      <c r="CN2059" s="26">
        <f t="shared" si="8496"/>
        <v>0</v>
      </c>
      <c r="CO2059" s="26">
        <f t="shared" si="8497"/>
        <v>0</v>
      </c>
      <c r="CP2059" s="26">
        <f t="shared" si="8446"/>
        <v>63.4</v>
      </c>
      <c r="CQ2059" s="26">
        <f t="shared" si="8447"/>
        <v>0</v>
      </c>
      <c r="CR2059" s="26">
        <f t="shared" si="8448"/>
        <v>0</v>
      </c>
      <c r="CS2059" s="26">
        <f t="shared" si="8498"/>
        <v>0</v>
      </c>
      <c r="CT2059" s="19"/>
      <c r="CU2059" s="35"/>
      <c r="CY2059" s="1" t="s">
        <v>27</v>
      </c>
    </row>
    <row r="2060" spans="1:105" hidden="1" x14ac:dyDescent="0.3">
      <c r="A2060" s="16" t="s">
        <v>1181</v>
      </c>
      <c r="B2060" s="17">
        <v>610</v>
      </c>
      <c r="C2060" s="16"/>
      <c r="D2060" s="16"/>
      <c r="E2060" s="34" t="s">
        <v>102</v>
      </c>
      <c r="F2060" s="26">
        <f t="shared" si="8452"/>
        <v>63.4</v>
      </c>
      <c r="G2060" s="26">
        <f t="shared" si="8453"/>
        <v>0</v>
      </c>
      <c r="H2060" s="26">
        <f t="shared" si="8454"/>
        <v>0</v>
      </c>
      <c r="I2060" s="26">
        <f t="shared" si="8455"/>
        <v>0</v>
      </c>
      <c r="J2060" s="26">
        <f t="shared" si="8456"/>
        <v>0</v>
      </c>
      <c r="K2060" s="26">
        <f t="shared" si="8457"/>
        <v>0</v>
      </c>
      <c r="L2060" s="26">
        <f t="shared" si="8499"/>
        <v>63.4</v>
      </c>
      <c r="M2060" s="26">
        <f t="shared" si="8500"/>
        <v>0</v>
      </c>
      <c r="N2060" s="26">
        <f t="shared" si="8501"/>
        <v>0</v>
      </c>
      <c r="O2060" s="26">
        <f t="shared" si="8458"/>
        <v>0</v>
      </c>
      <c r="P2060" s="26">
        <f t="shared" si="8459"/>
        <v>0</v>
      </c>
      <c r="Q2060" s="26">
        <f t="shared" si="8460"/>
        <v>0</v>
      </c>
      <c r="R2060" s="26">
        <f t="shared" si="8502"/>
        <v>63.4</v>
      </c>
      <c r="S2060" s="26">
        <f t="shared" si="8503"/>
        <v>0</v>
      </c>
      <c r="T2060" s="26">
        <f t="shared" si="8504"/>
        <v>0</v>
      </c>
      <c r="U2060" s="26">
        <f t="shared" si="8461"/>
        <v>0</v>
      </c>
      <c r="V2060" s="26">
        <f t="shared" si="8462"/>
        <v>0</v>
      </c>
      <c r="W2060" s="26">
        <f t="shared" si="8463"/>
        <v>0</v>
      </c>
      <c r="X2060" s="26">
        <f t="shared" si="8505"/>
        <v>63.4</v>
      </c>
      <c r="Y2060" s="26">
        <f t="shared" si="8506"/>
        <v>0</v>
      </c>
      <c r="Z2060" s="26">
        <f t="shared" si="8507"/>
        <v>0</v>
      </c>
      <c r="AA2060" s="26">
        <f t="shared" si="8464"/>
        <v>0</v>
      </c>
      <c r="AB2060" s="26">
        <f t="shared" si="8465"/>
        <v>0</v>
      </c>
      <c r="AC2060" s="26">
        <f t="shared" si="8466"/>
        <v>0</v>
      </c>
      <c r="AD2060" s="26">
        <f t="shared" si="8508"/>
        <v>63.4</v>
      </c>
      <c r="AE2060" s="26">
        <f t="shared" si="8509"/>
        <v>0</v>
      </c>
      <c r="AF2060" s="26">
        <f t="shared" si="8510"/>
        <v>0</v>
      </c>
      <c r="AG2060" s="26">
        <f t="shared" si="8467"/>
        <v>0</v>
      </c>
      <c r="AH2060" s="26">
        <f t="shared" si="8468"/>
        <v>0</v>
      </c>
      <c r="AI2060" s="26">
        <f t="shared" si="8469"/>
        <v>0</v>
      </c>
      <c r="AJ2060" s="26">
        <f t="shared" si="8511"/>
        <v>63.4</v>
      </c>
      <c r="AK2060" s="26">
        <f t="shared" si="8512"/>
        <v>0</v>
      </c>
      <c r="AL2060" s="26">
        <f t="shared" si="8513"/>
        <v>0</v>
      </c>
      <c r="AM2060" s="26">
        <f t="shared" si="8470"/>
        <v>0</v>
      </c>
      <c r="AN2060" s="26">
        <f t="shared" si="8471"/>
        <v>0</v>
      </c>
      <c r="AO2060" s="26">
        <f t="shared" si="8472"/>
        <v>0</v>
      </c>
      <c r="AP2060" s="26">
        <f t="shared" si="8514"/>
        <v>63.4</v>
      </c>
      <c r="AQ2060" s="26">
        <f t="shared" si="8515"/>
        <v>0</v>
      </c>
      <c r="AR2060" s="26">
        <f t="shared" si="8516"/>
        <v>0</v>
      </c>
      <c r="AS2060" s="26">
        <f t="shared" si="8473"/>
        <v>0</v>
      </c>
      <c r="AT2060" s="26">
        <f t="shared" si="8474"/>
        <v>0</v>
      </c>
      <c r="AU2060" s="26">
        <f t="shared" si="8475"/>
        <v>0</v>
      </c>
      <c r="AV2060" s="26">
        <f t="shared" si="8517"/>
        <v>63.4</v>
      </c>
      <c r="AW2060" s="26">
        <f t="shared" si="8518"/>
        <v>0</v>
      </c>
      <c r="AX2060" s="26">
        <f t="shared" si="8519"/>
        <v>0</v>
      </c>
      <c r="AY2060" s="26">
        <f t="shared" si="8476"/>
        <v>0</v>
      </c>
      <c r="AZ2060" s="26">
        <f t="shared" si="8477"/>
        <v>0</v>
      </c>
      <c r="BA2060" s="26">
        <f t="shared" si="8478"/>
        <v>0</v>
      </c>
      <c r="BB2060" s="26">
        <f t="shared" si="8520"/>
        <v>63.4</v>
      </c>
      <c r="BC2060" s="26">
        <f t="shared" si="8521"/>
        <v>0</v>
      </c>
      <c r="BD2060" s="26">
        <f t="shared" si="8522"/>
        <v>0</v>
      </c>
      <c r="BE2060" s="26">
        <f t="shared" si="8479"/>
        <v>0</v>
      </c>
      <c r="BF2060" s="26">
        <f t="shared" si="8480"/>
        <v>0</v>
      </c>
      <c r="BG2060" s="26">
        <f t="shared" si="8481"/>
        <v>0</v>
      </c>
      <c r="BH2060" s="26">
        <f t="shared" si="8523"/>
        <v>63.4</v>
      </c>
      <c r="BI2060" s="26">
        <f t="shared" si="8524"/>
        <v>0</v>
      </c>
      <c r="BJ2060" s="26">
        <f t="shared" si="8525"/>
        <v>0</v>
      </c>
      <c r="BK2060" s="26">
        <f t="shared" si="8482"/>
        <v>0</v>
      </c>
      <c r="BL2060" s="26">
        <f t="shared" si="8483"/>
        <v>0</v>
      </c>
      <c r="BM2060" s="26">
        <f t="shared" si="8484"/>
        <v>0</v>
      </c>
      <c r="BN2060" s="26">
        <f t="shared" si="8526"/>
        <v>63.4</v>
      </c>
      <c r="BO2060" s="26">
        <f t="shared" si="8527"/>
        <v>0</v>
      </c>
      <c r="BP2060" s="26">
        <f t="shared" si="8528"/>
        <v>0</v>
      </c>
      <c r="BQ2060" s="26">
        <f t="shared" si="8485"/>
        <v>0</v>
      </c>
      <c r="BR2060" s="26">
        <f t="shared" si="8486"/>
        <v>0</v>
      </c>
      <c r="BS2060" s="26">
        <f t="shared" si="8529"/>
        <v>63.4</v>
      </c>
      <c r="BT2060" s="26">
        <f t="shared" si="8530"/>
        <v>0</v>
      </c>
      <c r="BU2060" s="26">
        <f t="shared" si="8531"/>
        <v>0</v>
      </c>
      <c r="BV2060" s="26">
        <f t="shared" si="8487"/>
        <v>0</v>
      </c>
      <c r="BW2060" s="26">
        <f t="shared" si="8488"/>
        <v>0</v>
      </c>
      <c r="BX2060" s="26">
        <f t="shared" si="8532"/>
        <v>63.4</v>
      </c>
      <c r="BY2060" s="26">
        <f t="shared" si="8533"/>
        <v>0</v>
      </c>
      <c r="BZ2060" s="26">
        <f t="shared" si="8534"/>
        <v>0</v>
      </c>
      <c r="CA2060" s="26">
        <f t="shared" si="8489"/>
        <v>0</v>
      </c>
      <c r="CB2060" s="26">
        <f t="shared" si="8490"/>
        <v>0</v>
      </c>
      <c r="CC2060" s="26">
        <f t="shared" si="8491"/>
        <v>0</v>
      </c>
      <c r="CD2060" s="26">
        <f t="shared" si="8440"/>
        <v>63.4</v>
      </c>
      <c r="CE2060" s="26">
        <f t="shared" si="8441"/>
        <v>0</v>
      </c>
      <c r="CF2060" s="26">
        <f t="shared" si="8442"/>
        <v>0</v>
      </c>
      <c r="CG2060" s="26">
        <f t="shared" si="8492"/>
        <v>0</v>
      </c>
      <c r="CH2060" s="26">
        <f t="shared" si="8493"/>
        <v>0</v>
      </c>
      <c r="CI2060" s="26">
        <f t="shared" si="8494"/>
        <v>0</v>
      </c>
      <c r="CJ2060" s="26">
        <f t="shared" si="8443"/>
        <v>63.4</v>
      </c>
      <c r="CK2060" s="26">
        <f t="shared" si="8444"/>
        <v>0</v>
      </c>
      <c r="CL2060" s="26">
        <f t="shared" si="8445"/>
        <v>0</v>
      </c>
      <c r="CM2060" s="26">
        <f t="shared" si="8495"/>
        <v>0</v>
      </c>
      <c r="CN2060" s="26">
        <f t="shared" si="8496"/>
        <v>0</v>
      </c>
      <c r="CO2060" s="26">
        <f t="shared" si="8497"/>
        <v>0</v>
      </c>
      <c r="CP2060" s="26">
        <f t="shared" si="8446"/>
        <v>63.4</v>
      </c>
      <c r="CQ2060" s="26">
        <f t="shared" si="8447"/>
        <v>0</v>
      </c>
      <c r="CR2060" s="26">
        <f t="shared" si="8448"/>
        <v>0</v>
      </c>
      <c r="CS2060" s="26">
        <f t="shared" si="8498"/>
        <v>0</v>
      </c>
      <c r="CT2060" s="19"/>
      <c r="CU2060" s="35"/>
      <c r="CZ2060" s="1" t="s">
        <v>28</v>
      </c>
    </row>
    <row r="2061" spans="1:105" hidden="1" x14ac:dyDescent="0.3">
      <c r="A2061" s="16" t="s">
        <v>1181</v>
      </c>
      <c r="B2061" s="17">
        <v>610</v>
      </c>
      <c r="C2061" s="16" t="s">
        <v>393</v>
      </c>
      <c r="D2061" s="16" t="s">
        <v>103</v>
      </c>
      <c r="E2061" s="34" t="s">
        <v>681</v>
      </c>
      <c r="F2061" s="26">
        <v>63.4</v>
      </c>
      <c r="G2061" s="26"/>
      <c r="H2061" s="26"/>
      <c r="I2061" s="26"/>
      <c r="J2061" s="26"/>
      <c r="K2061" s="26"/>
      <c r="L2061" s="26">
        <f t="shared" si="8499"/>
        <v>63.4</v>
      </c>
      <c r="M2061" s="26">
        <f t="shared" si="8500"/>
        <v>0</v>
      </c>
      <c r="N2061" s="26">
        <f t="shared" si="8501"/>
        <v>0</v>
      </c>
      <c r="O2061" s="26"/>
      <c r="P2061" s="26"/>
      <c r="Q2061" s="26"/>
      <c r="R2061" s="26">
        <f t="shared" si="8502"/>
        <v>63.4</v>
      </c>
      <c r="S2061" s="26">
        <f t="shared" si="8503"/>
        <v>0</v>
      </c>
      <c r="T2061" s="26">
        <f t="shared" si="8504"/>
        <v>0</v>
      </c>
      <c r="U2061" s="26"/>
      <c r="V2061" s="26"/>
      <c r="W2061" s="26"/>
      <c r="X2061" s="26">
        <f t="shared" si="8505"/>
        <v>63.4</v>
      </c>
      <c r="Y2061" s="26">
        <f t="shared" si="8506"/>
        <v>0</v>
      </c>
      <c r="Z2061" s="26">
        <f t="shared" si="8507"/>
        <v>0</v>
      </c>
      <c r="AA2061" s="26"/>
      <c r="AB2061" s="26"/>
      <c r="AC2061" s="26"/>
      <c r="AD2061" s="26">
        <f t="shared" si="8508"/>
        <v>63.4</v>
      </c>
      <c r="AE2061" s="26">
        <f t="shared" si="8509"/>
        <v>0</v>
      </c>
      <c r="AF2061" s="26">
        <f t="shared" si="8510"/>
        <v>0</v>
      </c>
      <c r="AG2061" s="26"/>
      <c r="AH2061" s="26"/>
      <c r="AI2061" s="26"/>
      <c r="AJ2061" s="26">
        <f t="shared" si="8511"/>
        <v>63.4</v>
      </c>
      <c r="AK2061" s="26">
        <f t="shared" si="8512"/>
        <v>0</v>
      </c>
      <c r="AL2061" s="26">
        <f t="shared" si="8513"/>
        <v>0</v>
      </c>
      <c r="AM2061" s="26"/>
      <c r="AN2061" s="26"/>
      <c r="AO2061" s="26"/>
      <c r="AP2061" s="26">
        <f t="shared" si="8514"/>
        <v>63.4</v>
      </c>
      <c r="AQ2061" s="26">
        <f t="shared" si="8515"/>
        <v>0</v>
      </c>
      <c r="AR2061" s="26">
        <f t="shared" si="8516"/>
        <v>0</v>
      </c>
      <c r="AS2061" s="26"/>
      <c r="AT2061" s="26"/>
      <c r="AU2061" s="26"/>
      <c r="AV2061" s="26">
        <f t="shared" si="8517"/>
        <v>63.4</v>
      </c>
      <c r="AW2061" s="26">
        <f t="shared" si="8518"/>
        <v>0</v>
      </c>
      <c r="AX2061" s="26">
        <f t="shared" si="8519"/>
        <v>0</v>
      </c>
      <c r="AY2061" s="26"/>
      <c r="AZ2061" s="26"/>
      <c r="BA2061" s="26"/>
      <c r="BB2061" s="26">
        <f t="shared" si="8520"/>
        <v>63.4</v>
      </c>
      <c r="BC2061" s="26">
        <f t="shared" si="8521"/>
        <v>0</v>
      </c>
      <c r="BD2061" s="26">
        <f t="shared" si="8522"/>
        <v>0</v>
      </c>
      <c r="BE2061" s="26"/>
      <c r="BF2061" s="26"/>
      <c r="BG2061" s="26"/>
      <c r="BH2061" s="26">
        <f t="shared" si="8523"/>
        <v>63.4</v>
      </c>
      <c r="BI2061" s="26">
        <f t="shared" si="8524"/>
        <v>0</v>
      </c>
      <c r="BJ2061" s="26">
        <f t="shared" si="8525"/>
        <v>0</v>
      </c>
      <c r="BK2061" s="26"/>
      <c r="BL2061" s="26"/>
      <c r="BM2061" s="26"/>
      <c r="BN2061" s="26">
        <f t="shared" si="8526"/>
        <v>63.4</v>
      </c>
      <c r="BO2061" s="26">
        <f t="shared" si="8527"/>
        <v>0</v>
      </c>
      <c r="BP2061" s="26">
        <f t="shared" si="8528"/>
        <v>0</v>
      </c>
      <c r="BQ2061" s="26"/>
      <c r="BR2061" s="26"/>
      <c r="BS2061" s="26">
        <f t="shared" si="8529"/>
        <v>63.4</v>
      </c>
      <c r="BT2061" s="26">
        <f t="shared" si="8530"/>
        <v>0</v>
      </c>
      <c r="BU2061" s="26">
        <f t="shared" si="8531"/>
        <v>0</v>
      </c>
      <c r="BV2061" s="26"/>
      <c r="BW2061" s="26"/>
      <c r="BX2061" s="26">
        <f t="shared" si="8532"/>
        <v>63.4</v>
      </c>
      <c r="BY2061" s="26">
        <f t="shared" si="8533"/>
        <v>0</v>
      </c>
      <c r="BZ2061" s="26">
        <f t="shared" si="8534"/>
        <v>0</v>
      </c>
      <c r="CA2061" s="26"/>
      <c r="CB2061" s="26"/>
      <c r="CC2061" s="26"/>
      <c r="CD2061" s="26">
        <f t="shared" si="8440"/>
        <v>63.4</v>
      </c>
      <c r="CE2061" s="26">
        <f t="shared" si="8441"/>
        <v>0</v>
      </c>
      <c r="CF2061" s="26">
        <f t="shared" si="8442"/>
        <v>0</v>
      </c>
      <c r="CG2061" s="26"/>
      <c r="CH2061" s="26"/>
      <c r="CI2061" s="26"/>
      <c r="CJ2061" s="26">
        <f t="shared" si="8443"/>
        <v>63.4</v>
      </c>
      <c r="CK2061" s="26">
        <f t="shared" si="8444"/>
        <v>0</v>
      </c>
      <c r="CL2061" s="26">
        <f t="shared" si="8445"/>
        <v>0</v>
      </c>
      <c r="CM2061" s="26"/>
      <c r="CN2061" s="26"/>
      <c r="CO2061" s="26"/>
      <c r="CP2061" s="26">
        <f t="shared" si="8446"/>
        <v>63.4</v>
      </c>
      <c r="CQ2061" s="26">
        <f t="shared" si="8447"/>
        <v>0</v>
      </c>
      <c r="CR2061" s="26">
        <f t="shared" si="8448"/>
        <v>0</v>
      </c>
      <c r="CS2061" s="26"/>
      <c r="CT2061" s="19"/>
      <c r="CU2061" s="35"/>
    </row>
    <row r="2062" spans="1:105" ht="31.2" hidden="1" x14ac:dyDescent="0.3">
      <c r="A2062" s="16" t="s">
        <v>1182</v>
      </c>
      <c r="B2062" s="17"/>
      <c r="C2062" s="16"/>
      <c r="D2062" s="16"/>
      <c r="E2062" s="34" t="s">
        <v>1183</v>
      </c>
      <c r="F2062" s="26">
        <f t="shared" si="8452"/>
        <v>36393</v>
      </c>
      <c r="G2062" s="26">
        <f t="shared" si="8453"/>
        <v>10173.6</v>
      </c>
      <c r="H2062" s="26">
        <f t="shared" si="8454"/>
        <v>10173.6</v>
      </c>
      <c r="I2062" s="26">
        <f t="shared" si="8455"/>
        <v>0</v>
      </c>
      <c r="J2062" s="26">
        <f t="shared" si="8456"/>
        <v>0</v>
      </c>
      <c r="K2062" s="26">
        <f t="shared" si="8457"/>
        <v>0</v>
      </c>
      <c r="L2062" s="26">
        <f t="shared" si="8499"/>
        <v>36393</v>
      </c>
      <c r="M2062" s="26">
        <f t="shared" si="8500"/>
        <v>10173.6</v>
      </c>
      <c r="N2062" s="26">
        <f t="shared" si="8501"/>
        <v>10173.6</v>
      </c>
      <c r="O2062" s="26">
        <f t="shared" si="8458"/>
        <v>-6219.4000000000005</v>
      </c>
      <c r="P2062" s="26">
        <f t="shared" si="8459"/>
        <v>0</v>
      </c>
      <c r="Q2062" s="26">
        <f t="shared" si="8460"/>
        <v>0</v>
      </c>
      <c r="R2062" s="26">
        <f t="shared" si="8502"/>
        <v>30173.599999999999</v>
      </c>
      <c r="S2062" s="26">
        <f t="shared" si="8503"/>
        <v>10173.6</v>
      </c>
      <c r="T2062" s="26">
        <f t="shared" si="8504"/>
        <v>10173.6</v>
      </c>
      <c r="U2062" s="26">
        <f t="shared" si="8461"/>
        <v>6614.6500000000005</v>
      </c>
      <c r="V2062" s="26">
        <f t="shared" si="8462"/>
        <v>0</v>
      </c>
      <c r="W2062" s="26">
        <f t="shared" si="8463"/>
        <v>0</v>
      </c>
      <c r="X2062" s="26">
        <f t="shared" si="8505"/>
        <v>36788.25</v>
      </c>
      <c r="Y2062" s="26">
        <f t="shared" si="8506"/>
        <v>10173.6</v>
      </c>
      <c r="Z2062" s="26">
        <f t="shared" si="8507"/>
        <v>10173.6</v>
      </c>
      <c r="AA2062" s="26">
        <f t="shared" si="8464"/>
        <v>0</v>
      </c>
      <c r="AB2062" s="26">
        <f t="shared" si="8465"/>
        <v>0</v>
      </c>
      <c r="AC2062" s="26">
        <f t="shared" si="8466"/>
        <v>0</v>
      </c>
      <c r="AD2062" s="26">
        <f t="shared" si="8508"/>
        <v>36788.25</v>
      </c>
      <c r="AE2062" s="26">
        <f t="shared" si="8509"/>
        <v>10173.6</v>
      </c>
      <c r="AF2062" s="26">
        <f t="shared" si="8510"/>
        <v>10173.6</v>
      </c>
      <c r="AG2062" s="26">
        <f t="shared" si="8467"/>
        <v>0</v>
      </c>
      <c r="AH2062" s="26">
        <f t="shared" si="8468"/>
        <v>0</v>
      </c>
      <c r="AI2062" s="26">
        <f t="shared" si="8469"/>
        <v>0</v>
      </c>
      <c r="AJ2062" s="26">
        <f t="shared" si="8511"/>
        <v>36788.25</v>
      </c>
      <c r="AK2062" s="26">
        <f t="shared" si="8512"/>
        <v>10173.6</v>
      </c>
      <c r="AL2062" s="26">
        <f t="shared" si="8513"/>
        <v>10173.6</v>
      </c>
      <c r="AM2062" s="26">
        <f t="shared" si="8470"/>
        <v>0</v>
      </c>
      <c r="AN2062" s="26">
        <f t="shared" si="8471"/>
        <v>0</v>
      </c>
      <c r="AO2062" s="26">
        <f t="shared" si="8472"/>
        <v>0</v>
      </c>
      <c r="AP2062" s="26">
        <f t="shared" si="8514"/>
        <v>36788.25</v>
      </c>
      <c r="AQ2062" s="26">
        <f t="shared" si="8515"/>
        <v>10173.6</v>
      </c>
      <c r="AR2062" s="26">
        <f t="shared" si="8516"/>
        <v>10173.6</v>
      </c>
      <c r="AS2062" s="26">
        <f t="shared" si="8473"/>
        <v>0</v>
      </c>
      <c r="AT2062" s="26">
        <f t="shared" si="8474"/>
        <v>0</v>
      </c>
      <c r="AU2062" s="26">
        <f t="shared" si="8475"/>
        <v>0</v>
      </c>
      <c r="AV2062" s="26">
        <f t="shared" si="8517"/>
        <v>36788.25</v>
      </c>
      <c r="AW2062" s="26">
        <f t="shared" si="8518"/>
        <v>10173.6</v>
      </c>
      <c r="AX2062" s="26">
        <f t="shared" si="8519"/>
        <v>10173.6</v>
      </c>
      <c r="AY2062" s="26">
        <f t="shared" si="8476"/>
        <v>2746.7359999999999</v>
      </c>
      <c r="AZ2062" s="26">
        <f t="shared" si="8477"/>
        <v>0</v>
      </c>
      <c r="BA2062" s="26">
        <f t="shared" si="8478"/>
        <v>0</v>
      </c>
      <c r="BB2062" s="26">
        <f t="shared" si="8520"/>
        <v>39534.985999999997</v>
      </c>
      <c r="BC2062" s="26">
        <f t="shared" si="8521"/>
        <v>10173.6</v>
      </c>
      <c r="BD2062" s="26">
        <f t="shared" si="8522"/>
        <v>10173.6</v>
      </c>
      <c r="BE2062" s="26">
        <f t="shared" si="8479"/>
        <v>9763.4959999999992</v>
      </c>
      <c r="BF2062" s="26">
        <f t="shared" si="8480"/>
        <v>0</v>
      </c>
      <c r="BG2062" s="26">
        <f t="shared" si="8481"/>
        <v>0</v>
      </c>
      <c r="BH2062" s="26">
        <f t="shared" si="8523"/>
        <v>49298.481999999996</v>
      </c>
      <c r="BI2062" s="26">
        <f t="shared" si="8524"/>
        <v>10173.6</v>
      </c>
      <c r="BJ2062" s="26">
        <f t="shared" si="8525"/>
        <v>10173.6</v>
      </c>
      <c r="BK2062" s="26">
        <f t="shared" si="8482"/>
        <v>19930.879000000001</v>
      </c>
      <c r="BL2062" s="26">
        <f t="shared" si="8483"/>
        <v>0</v>
      </c>
      <c r="BM2062" s="26">
        <f t="shared" si="8484"/>
        <v>0</v>
      </c>
      <c r="BN2062" s="26">
        <f t="shared" si="8526"/>
        <v>69229.361000000004</v>
      </c>
      <c r="BO2062" s="26">
        <f t="shared" si="8527"/>
        <v>10173.6</v>
      </c>
      <c r="BP2062" s="26">
        <f t="shared" si="8528"/>
        <v>10173.6</v>
      </c>
      <c r="BQ2062" s="26">
        <f t="shared" si="8485"/>
        <v>0</v>
      </c>
      <c r="BR2062" s="26">
        <f t="shared" si="8486"/>
        <v>0</v>
      </c>
      <c r="BS2062" s="26">
        <f t="shared" si="8529"/>
        <v>69229.361000000004</v>
      </c>
      <c r="BT2062" s="26">
        <f t="shared" si="8530"/>
        <v>10173.6</v>
      </c>
      <c r="BU2062" s="26">
        <f t="shared" si="8531"/>
        <v>10173.6</v>
      </c>
      <c r="BV2062" s="26">
        <f t="shared" si="8487"/>
        <v>0</v>
      </c>
      <c r="BW2062" s="26">
        <f t="shared" si="8488"/>
        <v>0</v>
      </c>
      <c r="BX2062" s="26">
        <f t="shared" si="8532"/>
        <v>69229.361000000004</v>
      </c>
      <c r="BY2062" s="26">
        <f t="shared" si="8533"/>
        <v>10173.6</v>
      </c>
      <c r="BZ2062" s="26">
        <f t="shared" si="8534"/>
        <v>10173.6</v>
      </c>
      <c r="CA2062" s="26">
        <f t="shared" si="8489"/>
        <v>856.45799999999997</v>
      </c>
      <c r="CB2062" s="26">
        <f t="shared" si="8490"/>
        <v>0</v>
      </c>
      <c r="CC2062" s="26">
        <f t="shared" si="8491"/>
        <v>0</v>
      </c>
      <c r="CD2062" s="26">
        <f t="shared" si="8440"/>
        <v>70085.819000000003</v>
      </c>
      <c r="CE2062" s="26">
        <f t="shared" si="8441"/>
        <v>10173.6</v>
      </c>
      <c r="CF2062" s="26">
        <f t="shared" si="8442"/>
        <v>10173.6</v>
      </c>
      <c r="CG2062" s="26">
        <f t="shared" si="8492"/>
        <v>0</v>
      </c>
      <c r="CH2062" s="26">
        <f t="shared" si="8493"/>
        <v>0</v>
      </c>
      <c r="CI2062" s="26">
        <f t="shared" si="8494"/>
        <v>0</v>
      </c>
      <c r="CJ2062" s="26">
        <f t="shared" si="8443"/>
        <v>70085.819000000003</v>
      </c>
      <c r="CK2062" s="26">
        <f t="shared" si="8444"/>
        <v>10173.6</v>
      </c>
      <c r="CL2062" s="26">
        <f t="shared" si="8445"/>
        <v>10173.6</v>
      </c>
      <c r="CM2062" s="26">
        <f t="shared" si="8495"/>
        <v>0</v>
      </c>
      <c r="CN2062" s="26">
        <f t="shared" si="8496"/>
        <v>0</v>
      </c>
      <c r="CO2062" s="26">
        <f t="shared" si="8497"/>
        <v>0</v>
      </c>
      <c r="CP2062" s="26">
        <f t="shared" si="8446"/>
        <v>70085.819000000003</v>
      </c>
      <c r="CQ2062" s="26">
        <f t="shared" si="8447"/>
        <v>10173.6</v>
      </c>
      <c r="CR2062" s="26">
        <f t="shared" si="8448"/>
        <v>10173.6</v>
      </c>
      <c r="CS2062" s="26">
        <f t="shared" si="8498"/>
        <v>0</v>
      </c>
      <c r="CT2062" s="19"/>
      <c r="CU2062" s="35"/>
      <c r="DA2062" s="1" t="s">
        <v>29</v>
      </c>
    </row>
    <row r="2063" spans="1:105" ht="31.2" hidden="1" x14ac:dyDescent="0.3">
      <c r="A2063" s="16" t="s">
        <v>1182</v>
      </c>
      <c r="B2063" s="17">
        <v>200</v>
      </c>
      <c r="C2063" s="16"/>
      <c r="D2063" s="16"/>
      <c r="E2063" s="34" t="s">
        <v>38</v>
      </c>
      <c r="F2063" s="26">
        <f t="shared" si="8452"/>
        <v>36393</v>
      </c>
      <c r="G2063" s="26">
        <f t="shared" si="8453"/>
        <v>10173.6</v>
      </c>
      <c r="H2063" s="26">
        <f t="shared" si="8454"/>
        <v>10173.6</v>
      </c>
      <c r="I2063" s="26">
        <f t="shared" si="8455"/>
        <v>0</v>
      </c>
      <c r="J2063" s="26">
        <f t="shared" si="8456"/>
        <v>0</v>
      </c>
      <c r="K2063" s="26">
        <f t="shared" si="8457"/>
        <v>0</v>
      </c>
      <c r="L2063" s="26">
        <f t="shared" si="8499"/>
        <v>36393</v>
      </c>
      <c r="M2063" s="26">
        <f t="shared" si="8500"/>
        <v>10173.6</v>
      </c>
      <c r="N2063" s="26">
        <f t="shared" si="8501"/>
        <v>10173.6</v>
      </c>
      <c r="O2063" s="26">
        <f t="shared" si="8458"/>
        <v>-6219.4000000000005</v>
      </c>
      <c r="P2063" s="26">
        <f t="shared" si="8459"/>
        <v>0</v>
      </c>
      <c r="Q2063" s="26">
        <f t="shared" si="8460"/>
        <v>0</v>
      </c>
      <c r="R2063" s="26">
        <f t="shared" si="8502"/>
        <v>30173.599999999999</v>
      </c>
      <c r="S2063" s="26">
        <f t="shared" si="8503"/>
        <v>10173.6</v>
      </c>
      <c r="T2063" s="26">
        <f t="shared" si="8504"/>
        <v>10173.6</v>
      </c>
      <c r="U2063" s="26">
        <f t="shared" si="8461"/>
        <v>6614.6500000000005</v>
      </c>
      <c r="V2063" s="26">
        <f t="shared" si="8462"/>
        <v>0</v>
      </c>
      <c r="W2063" s="26">
        <f t="shared" si="8463"/>
        <v>0</v>
      </c>
      <c r="X2063" s="26">
        <f t="shared" si="8505"/>
        <v>36788.25</v>
      </c>
      <c r="Y2063" s="26">
        <f t="shared" si="8506"/>
        <v>10173.6</v>
      </c>
      <c r="Z2063" s="26">
        <f t="shared" si="8507"/>
        <v>10173.6</v>
      </c>
      <c r="AA2063" s="26">
        <f t="shared" si="8464"/>
        <v>0</v>
      </c>
      <c r="AB2063" s="26">
        <f t="shared" si="8465"/>
        <v>0</v>
      </c>
      <c r="AC2063" s="26">
        <f t="shared" si="8466"/>
        <v>0</v>
      </c>
      <c r="AD2063" s="26">
        <f t="shared" si="8508"/>
        <v>36788.25</v>
      </c>
      <c r="AE2063" s="26">
        <f t="shared" si="8509"/>
        <v>10173.6</v>
      </c>
      <c r="AF2063" s="26">
        <f t="shared" si="8510"/>
        <v>10173.6</v>
      </c>
      <c r="AG2063" s="26">
        <f t="shared" si="8467"/>
        <v>0</v>
      </c>
      <c r="AH2063" s="26">
        <f t="shared" si="8468"/>
        <v>0</v>
      </c>
      <c r="AI2063" s="26">
        <f t="shared" si="8469"/>
        <v>0</v>
      </c>
      <c r="AJ2063" s="26">
        <f t="shared" si="8511"/>
        <v>36788.25</v>
      </c>
      <c r="AK2063" s="26">
        <f t="shared" si="8512"/>
        <v>10173.6</v>
      </c>
      <c r="AL2063" s="26">
        <f t="shared" si="8513"/>
        <v>10173.6</v>
      </c>
      <c r="AM2063" s="26">
        <f t="shared" si="8470"/>
        <v>0</v>
      </c>
      <c r="AN2063" s="26">
        <f t="shared" si="8471"/>
        <v>0</v>
      </c>
      <c r="AO2063" s="26">
        <f t="shared" si="8472"/>
        <v>0</v>
      </c>
      <c r="AP2063" s="26">
        <f t="shared" si="8514"/>
        <v>36788.25</v>
      </c>
      <c r="AQ2063" s="26">
        <f t="shared" si="8515"/>
        <v>10173.6</v>
      </c>
      <c r="AR2063" s="26">
        <f t="shared" si="8516"/>
        <v>10173.6</v>
      </c>
      <c r="AS2063" s="26">
        <f t="shared" si="8473"/>
        <v>0</v>
      </c>
      <c r="AT2063" s="26">
        <f t="shared" si="8474"/>
        <v>0</v>
      </c>
      <c r="AU2063" s="26">
        <f t="shared" si="8475"/>
        <v>0</v>
      </c>
      <c r="AV2063" s="26">
        <f t="shared" si="8517"/>
        <v>36788.25</v>
      </c>
      <c r="AW2063" s="26">
        <f t="shared" si="8518"/>
        <v>10173.6</v>
      </c>
      <c r="AX2063" s="26">
        <f t="shared" si="8519"/>
        <v>10173.6</v>
      </c>
      <c r="AY2063" s="26">
        <f t="shared" si="8476"/>
        <v>2746.7359999999999</v>
      </c>
      <c r="AZ2063" s="26">
        <f t="shared" si="8477"/>
        <v>0</v>
      </c>
      <c r="BA2063" s="26">
        <f t="shared" si="8478"/>
        <v>0</v>
      </c>
      <c r="BB2063" s="26">
        <f t="shared" si="8520"/>
        <v>39534.985999999997</v>
      </c>
      <c r="BC2063" s="26">
        <f t="shared" si="8521"/>
        <v>10173.6</v>
      </c>
      <c r="BD2063" s="26">
        <f t="shared" si="8522"/>
        <v>10173.6</v>
      </c>
      <c r="BE2063" s="26">
        <f t="shared" si="8479"/>
        <v>9763.4959999999992</v>
      </c>
      <c r="BF2063" s="26">
        <f t="shared" si="8480"/>
        <v>0</v>
      </c>
      <c r="BG2063" s="26">
        <f t="shared" si="8481"/>
        <v>0</v>
      </c>
      <c r="BH2063" s="26">
        <f t="shared" si="8523"/>
        <v>49298.481999999996</v>
      </c>
      <c r="BI2063" s="26">
        <f t="shared" si="8524"/>
        <v>10173.6</v>
      </c>
      <c r="BJ2063" s="26">
        <f t="shared" si="8525"/>
        <v>10173.6</v>
      </c>
      <c r="BK2063" s="26">
        <f t="shared" si="8482"/>
        <v>19930.879000000001</v>
      </c>
      <c r="BL2063" s="26">
        <f t="shared" si="8483"/>
        <v>0</v>
      </c>
      <c r="BM2063" s="26">
        <f t="shared" si="8484"/>
        <v>0</v>
      </c>
      <c r="BN2063" s="26">
        <f t="shared" si="8526"/>
        <v>69229.361000000004</v>
      </c>
      <c r="BO2063" s="26">
        <f t="shared" si="8527"/>
        <v>10173.6</v>
      </c>
      <c r="BP2063" s="26">
        <f t="shared" si="8528"/>
        <v>10173.6</v>
      </c>
      <c r="BQ2063" s="26">
        <f t="shared" si="8485"/>
        <v>0</v>
      </c>
      <c r="BR2063" s="26">
        <f t="shared" si="8486"/>
        <v>0</v>
      </c>
      <c r="BS2063" s="26">
        <f t="shared" si="8529"/>
        <v>69229.361000000004</v>
      </c>
      <c r="BT2063" s="26">
        <f t="shared" si="8530"/>
        <v>10173.6</v>
      </c>
      <c r="BU2063" s="26">
        <f t="shared" si="8531"/>
        <v>10173.6</v>
      </c>
      <c r="BV2063" s="26">
        <f t="shared" si="8487"/>
        <v>0</v>
      </c>
      <c r="BW2063" s="26">
        <f t="shared" si="8488"/>
        <v>0</v>
      </c>
      <c r="BX2063" s="26">
        <f t="shared" si="8532"/>
        <v>69229.361000000004</v>
      </c>
      <c r="BY2063" s="26">
        <f t="shared" si="8533"/>
        <v>10173.6</v>
      </c>
      <c r="BZ2063" s="26">
        <f t="shared" si="8534"/>
        <v>10173.6</v>
      </c>
      <c r="CA2063" s="26">
        <f t="shared" si="8489"/>
        <v>856.45799999999997</v>
      </c>
      <c r="CB2063" s="26">
        <f t="shared" si="8490"/>
        <v>0</v>
      </c>
      <c r="CC2063" s="26">
        <f t="shared" si="8491"/>
        <v>0</v>
      </c>
      <c r="CD2063" s="26">
        <f t="shared" si="8440"/>
        <v>70085.819000000003</v>
      </c>
      <c r="CE2063" s="26">
        <f t="shared" si="8441"/>
        <v>10173.6</v>
      </c>
      <c r="CF2063" s="26">
        <f t="shared" si="8442"/>
        <v>10173.6</v>
      </c>
      <c r="CG2063" s="26">
        <f t="shared" si="8492"/>
        <v>0</v>
      </c>
      <c r="CH2063" s="26">
        <f t="shared" si="8493"/>
        <v>0</v>
      </c>
      <c r="CI2063" s="26">
        <f t="shared" si="8494"/>
        <v>0</v>
      </c>
      <c r="CJ2063" s="26">
        <f t="shared" si="8443"/>
        <v>70085.819000000003</v>
      </c>
      <c r="CK2063" s="26">
        <f t="shared" si="8444"/>
        <v>10173.6</v>
      </c>
      <c r="CL2063" s="26">
        <f t="shared" si="8445"/>
        <v>10173.6</v>
      </c>
      <c r="CM2063" s="26">
        <f t="shared" si="8495"/>
        <v>0</v>
      </c>
      <c r="CN2063" s="26">
        <f t="shared" si="8496"/>
        <v>0</v>
      </c>
      <c r="CO2063" s="26">
        <f t="shared" si="8497"/>
        <v>0</v>
      </c>
      <c r="CP2063" s="26">
        <f t="shared" si="8446"/>
        <v>70085.819000000003</v>
      </c>
      <c r="CQ2063" s="26">
        <f t="shared" si="8447"/>
        <v>10173.6</v>
      </c>
      <c r="CR2063" s="26">
        <f t="shared" si="8448"/>
        <v>10173.6</v>
      </c>
      <c r="CS2063" s="26">
        <f t="shared" si="8498"/>
        <v>0</v>
      </c>
      <c r="CT2063" s="19"/>
      <c r="CU2063" s="35"/>
      <c r="CY2063" s="1" t="s">
        <v>27</v>
      </c>
    </row>
    <row r="2064" spans="1:105" ht="46.8" hidden="1" x14ac:dyDescent="0.3">
      <c r="A2064" s="16" t="s">
        <v>1182</v>
      </c>
      <c r="B2064" s="17">
        <v>240</v>
      </c>
      <c r="C2064" s="16"/>
      <c r="D2064" s="16"/>
      <c r="E2064" s="34" t="s">
        <v>39</v>
      </c>
      <c r="F2064" s="26">
        <f t="shared" si="8452"/>
        <v>36393</v>
      </c>
      <c r="G2064" s="26">
        <f t="shared" si="8453"/>
        <v>10173.6</v>
      </c>
      <c r="H2064" s="26">
        <f t="shared" si="8454"/>
        <v>10173.6</v>
      </c>
      <c r="I2064" s="26">
        <f t="shared" si="8455"/>
        <v>0</v>
      </c>
      <c r="J2064" s="26">
        <f t="shared" si="8456"/>
        <v>0</v>
      </c>
      <c r="K2064" s="26">
        <f t="shared" si="8457"/>
        <v>0</v>
      </c>
      <c r="L2064" s="26">
        <f t="shared" si="8499"/>
        <v>36393</v>
      </c>
      <c r="M2064" s="26">
        <f t="shared" si="8500"/>
        <v>10173.6</v>
      </c>
      <c r="N2064" s="26">
        <f t="shared" si="8501"/>
        <v>10173.6</v>
      </c>
      <c r="O2064" s="26">
        <f t="shared" si="8458"/>
        <v>-6219.4000000000005</v>
      </c>
      <c r="P2064" s="26">
        <f t="shared" si="8459"/>
        <v>0</v>
      </c>
      <c r="Q2064" s="26">
        <f t="shared" si="8460"/>
        <v>0</v>
      </c>
      <c r="R2064" s="26">
        <f t="shared" si="8502"/>
        <v>30173.599999999999</v>
      </c>
      <c r="S2064" s="26">
        <f t="shared" si="8503"/>
        <v>10173.6</v>
      </c>
      <c r="T2064" s="26">
        <f t="shared" si="8504"/>
        <v>10173.6</v>
      </c>
      <c r="U2064" s="26">
        <f t="shared" si="8461"/>
        <v>6614.6500000000005</v>
      </c>
      <c r="V2064" s="26">
        <f t="shared" si="8462"/>
        <v>0</v>
      </c>
      <c r="W2064" s="26">
        <f t="shared" si="8463"/>
        <v>0</v>
      </c>
      <c r="X2064" s="26">
        <f t="shared" si="8505"/>
        <v>36788.25</v>
      </c>
      <c r="Y2064" s="26">
        <f t="shared" si="8506"/>
        <v>10173.6</v>
      </c>
      <c r="Z2064" s="26">
        <f t="shared" si="8507"/>
        <v>10173.6</v>
      </c>
      <c r="AA2064" s="26">
        <f t="shared" si="8464"/>
        <v>0</v>
      </c>
      <c r="AB2064" s="26">
        <f t="shared" si="8465"/>
        <v>0</v>
      </c>
      <c r="AC2064" s="26">
        <f t="shared" si="8466"/>
        <v>0</v>
      </c>
      <c r="AD2064" s="26">
        <f t="shared" si="8508"/>
        <v>36788.25</v>
      </c>
      <c r="AE2064" s="26">
        <f t="shared" si="8509"/>
        <v>10173.6</v>
      </c>
      <c r="AF2064" s="26">
        <f t="shared" si="8510"/>
        <v>10173.6</v>
      </c>
      <c r="AG2064" s="26">
        <f t="shared" si="8467"/>
        <v>0</v>
      </c>
      <c r="AH2064" s="26">
        <f t="shared" si="8468"/>
        <v>0</v>
      </c>
      <c r="AI2064" s="26">
        <f t="shared" si="8469"/>
        <v>0</v>
      </c>
      <c r="AJ2064" s="26">
        <f t="shared" si="8511"/>
        <v>36788.25</v>
      </c>
      <c r="AK2064" s="26">
        <f t="shared" si="8512"/>
        <v>10173.6</v>
      </c>
      <c r="AL2064" s="26">
        <f t="shared" si="8513"/>
        <v>10173.6</v>
      </c>
      <c r="AM2064" s="26">
        <f t="shared" si="8470"/>
        <v>0</v>
      </c>
      <c r="AN2064" s="26">
        <f t="shared" si="8471"/>
        <v>0</v>
      </c>
      <c r="AO2064" s="26">
        <f t="shared" si="8472"/>
        <v>0</v>
      </c>
      <c r="AP2064" s="26">
        <f t="shared" si="8514"/>
        <v>36788.25</v>
      </c>
      <c r="AQ2064" s="26">
        <f t="shared" si="8515"/>
        <v>10173.6</v>
      </c>
      <c r="AR2064" s="26">
        <f t="shared" si="8516"/>
        <v>10173.6</v>
      </c>
      <c r="AS2064" s="26">
        <f t="shared" si="8473"/>
        <v>0</v>
      </c>
      <c r="AT2064" s="26">
        <f t="shared" si="8474"/>
        <v>0</v>
      </c>
      <c r="AU2064" s="26">
        <f t="shared" si="8475"/>
        <v>0</v>
      </c>
      <c r="AV2064" s="26">
        <f t="shared" si="8517"/>
        <v>36788.25</v>
      </c>
      <c r="AW2064" s="26">
        <f t="shared" si="8518"/>
        <v>10173.6</v>
      </c>
      <c r="AX2064" s="26">
        <f t="shared" si="8519"/>
        <v>10173.6</v>
      </c>
      <c r="AY2064" s="26">
        <f t="shared" si="8476"/>
        <v>2746.7359999999999</v>
      </c>
      <c r="AZ2064" s="26">
        <f t="shared" si="8477"/>
        <v>0</v>
      </c>
      <c r="BA2064" s="26">
        <f t="shared" si="8478"/>
        <v>0</v>
      </c>
      <c r="BB2064" s="26">
        <f t="shared" si="8520"/>
        <v>39534.985999999997</v>
      </c>
      <c r="BC2064" s="26">
        <f t="shared" si="8521"/>
        <v>10173.6</v>
      </c>
      <c r="BD2064" s="26">
        <f t="shared" si="8522"/>
        <v>10173.6</v>
      </c>
      <c r="BE2064" s="26">
        <f t="shared" si="8479"/>
        <v>9763.4959999999992</v>
      </c>
      <c r="BF2064" s="26">
        <f t="shared" si="8480"/>
        <v>0</v>
      </c>
      <c r="BG2064" s="26">
        <f t="shared" si="8481"/>
        <v>0</v>
      </c>
      <c r="BH2064" s="26">
        <f t="shared" si="8523"/>
        <v>49298.481999999996</v>
      </c>
      <c r="BI2064" s="26">
        <f t="shared" si="8524"/>
        <v>10173.6</v>
      </c>
      <c r="BJ2064" s="26">
        <f t="shared" si="8525"/>
        <v>10173.6</v>
      </c>
      <c r="BK2064" s="26">
        <f t="shared" si="8482"/>
        <v>19930.879000000001</v>
      </c>
      <c r="BL2064" s="26">
        <f t="shared" si="8483"/>
        <v>0</v>
      </c>
      <c r="BM2064" s="26">
        <f t="shared" si="8484"/>
        <v>0</v>
      </c>
      <c r="BN2064" s="26">
        <f t="shared" si="8526"/>
        <v>69229.361000000004</v>
      </c>
      <c r="BO2064" s="26">
        <f t="shared" si="8527"/>
        <v>10173.6</v>
      </c>
      <c r="BP2064" s="26">
        <f t="shared" si="8528"/>
        <v>10173.6</v>
      </c>
      <c r="BQ2064" s="26">
        <f t="shared" si="8485"/>
        <v>0</v>
      </c>
      <c r="BR2064" s="26">
        <f t="shared" si="8486"/>
        <v>0</v>
      </c>
      <c r="BS2064" s="26">
        <f t="shared" si="8529"/>
        <v>69229.361000000004</v>
      </c>
      <c r="BT2064" s="26">
        <f t="shared" si="8530"/>
        <v>10173.6</v>
      </c>
      <c r="BU2064" s="26">
        <f t="shared" si="8531"/>
        <v>10173.6</v>
      </c>
      <c r="BV2064" s="26">
        <f t="shared" si="8487"/>
        <v>0</v>
      </c>
      <c r="BW2064" s="26">
        <f t="shared" si="8488"/>
        <v>0</v>
      </c>
      <c r="BX2064" s="26">
        <f t="shared" si="8532"/>
        <v>69229.361000000004</v>
      </c>
      <c r="BY2064" s="26">
        <f t="shared" si="8533"/>
        <v>10173.6</v>
      </c>
      <c r="BZ2064" s="26">
        <f t="shared" si="8534"/>
        <v>10173.6</v>
      </c>
      <c r="CA2064" s="26">
        <f t="shared" si="8489"/>
        <v>856.45799999999997</v>
      </c>
      <c r="CB2064" s="26">
        <f t="shared" si="8490"/>
        <v>0</v>
      </c>
      <c r="CC2064" s="26">
        <f t="shared" si="8491"/>
        <v>0</v>
      </c>
      <c r="CD2064" s="26">
        <f t="shared" si="8440"/>
        <v>70085.819000000003</v>
      </c>
      <c r="CE2064" s="26">
        <f t="shared" si="8441"/>
        <v>10173.6</v>
      </c>
      <c r="CF2064" s="26">
        <f t="shared" si="8442"/>
        <v>10173.6</v>
      </c>
      <c r="CG2064" s="26">
        <f t="shared" si="8492"/>
        <v>0</v>
      </c>
      <c r="CH2064" s="26">
        <f t="shared" si="8493"/>
        <v>0</v>
      </c>
      <c r="CI2064" s="26">
        <f t="shared" si="8494"/>
        <v>0</v>
      </c>
      <c r="CJ2064" s="26">
        <f t="shared" si="8443"/>
        <v>70085.819000000003</v>
      </c>
      <c r="CK2064" s="26">
        <f t="shared" si="8444"/>
        <v>10173.6</v>
      </c>
      <c r="CL2064" s="26">
        <f t="shared" si="8445"/>
        <v>10173.6</v>
      </c>
      <c r="CM2064" s="26">
        <f t="shared" si="8495"/>
        <v>0</v>
      </c>
      <c r="CN2064" s="26">
        <f t="shared" si="8496"/>
        <v>0</v>
      </c>
      <c r="CO2064" s="26">
        <f t="shared" si="8497"/>
        <v>0</v>
      </c>
      <c r="CP2064" s="26">
        <f t="shared" si="8446"/>
        <v>70085.819000000003</v>
      </c>
      <c r="CQ2064" s="26">
        <f t="shared" si="8447"/>
        <v>10173.6</v>
      </c>
      <c r="CR2064" s="26">
        <f t="shared" si="8448"/>
        <v>10173.6</v>
      </c>
      <c r="CS2064" s="26">
        <f t="shared" si="8498"/>
        <v>0</v>
      </c>
      <c r="CT2064" s="19"/>
      <c r="CU2064" s="35"/>
      <c r="CZ2064" s="1" t="s">
        <v>28</v>
      </c>
    </row>
    <row r="2065" spans="1:105" hidden="1" x14ac:dyDescent="0.3">
      <c r="A2065" s="16" t="s">
        <v>1182</v>
      </c>
      <c r="B2065" s="17">
        <v>240</v>
      </c>
      <c r="C2065" s="16" t="s">
        <v>64</v>
      </c>
      <c r="D2065" s="16" t="s">
        <v>311</v>
      </c>
      <c r="E2065" s="34" t="s">
        <v>1082</v>
      </c>
      <c r="F2065" s="26">
        <f>30173.6+6219.4</f>
        <v>36393</v>
      </c>
      <c r="G2065" s="26">
        <v>10173.6</v>
      </c>
      <c r="H2065" s="26">
        <v>10173.6</v>
      </c>
      <c r="I2065" s="26"/>
      <c r="J2065" s="26"/>
      <c r="K2065" s="26"/>
      <c r="L2065" s="26">
        <f t="shared" si="8499"/>
        <v>36393</v>
      </c>
      <c r="M2065" s="26">
        <f t="shared" si="8500"/>
        <v>10173.6</v>
      </c>
      <c r="N2065" s="26">
        <f t="shared" si="8501"/>
        <v>10173.6</v>
      </c>
      <c r="O2065" s="26">
        <f>-894-1976.8-604.4-1157.8-805.8-780.6</f>
        <v>-6219.4000000000005</v>
      </c>
      <c r="P2065" s="26"/>
      <c r="Q2065" s="26"/>
      <c r="R2065" s="26">
        <f t="shared" si="8502"/>
        <v>30173.599999999999</v>
      </c>
      <c r="S2065" s="26">
        <f t="shared" si="8503"/>
        <v>10173.6</v>
      </c>
      <c r="T2065" s="26">
        <f t="shared" si="8504"/>
        <v>10173.6</v>
      </c>
      <c r="U2065" s="26">
        <f>894+1976.8+604.4+1157.8+805.8+780.6+395.25</f>
        <v>6614.6500000000005</v>
      </c>
      <c r="V2065" s="26"/>
      <c r="W2065" s="26"/>
      <c r="X2065" s="26">
        <f t="shared" si="8505"/>
        <v>36788.25</v>
      </c>
      <c r="Y2065" s="26">
        <f t="shared" si="8506"/>
        <v>10173.6</v>
      </c>
      <c r="Z2065" s="26">
        <f t="shared" si="8507"/>
        <v>10173.6</v>
      </c>
      <c r="AA2065" s="26"/>
      <c r="AB2065" s="26"/>
      <c r="AC2065" s="26"/>
      <c r="AD2065" s="26">
        <f t="shared" si="8508"/>
        <v>36788.25</v>
      </c>
      <c r="AE2065" s="26">
        <f t="shared" si="8509"/>
        <v>10173.6</v>
      </c>
      <c r="AF2065" s="26">
        <f t="shared" si="8510"/>
        <v>10173.6</v>
      </c>
      <c r="AG2065" s="26"/>
      <c r="AH2065" s="26"/>
      <c r="AI2065" s="26"/>
      <c r="AJ2065" s="26">
        <f t="shared" si="8511"/>
        <v>36788.25</v>
      </c>
      <c r="AK2065" s="26">
        <f t="shared" si="8512"/>
        <v>10173.6</v>
      </c>
      <c r="AL2065" s="26">
        <f t="shared" si="8513"/>
        <v>10173.6</v>
      </c>
      <c r="AM2065" s="26"/>
      <c r="AN2065" s="26"/>
      <c r="AO2065" s="26"/>
      <c r="AP2065" s="26">
        <f t="shared" si="8514"/>
        <v>36788.25</v>
      </c>
      <c r="AQ2065" s="26">
        <f t="shared" si="8515"/>
        <v>10173.6</v>
      </c>
      <c r="AR2065" s="26">
        <f t="shared" si="8516"/>
        <v>10173.6</v>
      </c>
      <c r="AS2065" s="26"/>
      <c r="AT2065" s="26"/>
      <c r="AU2065" s="26"/>
      <c r="AV2065" s="26">
        <f t="shared" si="8517"/>
        <v>36788.25</v>
      </c>
      <c r="AW2065" s="26">
        <f t="shared" si="8518"/>
        <v>10173.6</v>
      </c>
      <c r="AX2065" s="26">
        <f t="shared" si="8519"/>
        <v>10173.6</v>
      </c>
      <c r="AY2065" s="26">
        <v>2746.7359999999999</v>
      </c>
      <c r="AZ2065" s="26"/>
      <c r="BA2065" s="26"/>
      <c r="BB2065" s="26">
        <f t="shared" si="8520"/>
        <v>39534.985999999997</v>
      </c>
      <c r="BC2065" s="26">
        <f t="shared" si="8521"/>
        <v>10173.6</v>
      </c>
      <c r="BD2065" s="26">
        <f t="shared" si="8522"/>
        <v>10173.6</v>
      </c>
      <c r="BE2065" s="26">
        <v>9763.4959999999992</v>
      </c>
      <c r="BF2065" s="26"/>
      <c r="BG2065" s="26"/>
      <c r="BH2065" s="26">
        <f t="shared" si="8523"/>
        <v>49298.481999999996</v>
      </c>
      <c r="BI2065" s="26">
        <f t="shared" si="8524"/>
        <v>10173.6</v>
      </c>
      <c r="BJ2065" s="26">
        <f t="shared" si="8525"/>
        <v>10173.6</v>
      </c>
      <c r="BK2065" s="26">
        <f>13932.587+5998.292</f>
        <v>19930.879000000001</v>
      </c>
      <c r="BL2065" s="26"/>
      <c r="BM2065" s="26"/>
      <c r="BN2065" s="26">
        <f t="shared" si="8526"/>
        <v>69229.361000000004</v>
      </c>
      <c r="BO2065" s="26">
        <f t="shared" si="8527"/>
        <v>10173.6</v>
      </c>
      <c r="BP2065" s="26">
        <f t="shared" si="8528"/>
        <v>10173.6</v>
      </c>
      <c r="BQ2065" s="26"/>
      <c r="BR2065" s="26"/>
      <c r="BS2065" s="26">
        <f t="shared" si="8529"/>
        <v>69229.361000000004</v>
      </c>
      <c r="BT2065" s="26">
        <f t="shared" si="8530"/>
        <v>10173.6</v>
      </c>
      <c r="BU2065" s="26">
        <f t="shared" si="8531"/>
        <v>10173.6</v>
      </c>
      <c r="BV2065" s="26"/>
      <c r="BW2065" s="26"/>
      <c r="BX2065" s="26">
        <f t="shared" si="8532"/>
        <v>69229.361000000004</v>
      </c>
      <c r="BY2065" s="26">
        <f t="shared" si="8533"/>
        <v>10173.6</v>
      </c>
      <c r="BZ2065" s="26">
        <f t="shared" si="8534"/>
        <v>10173.6</v>
      </c>
      <c r="CA2065" s="26">
        <v>856.45799999999997</v>
      </c>
      <c r="CB2065" s="26"/>
      <c r="CC2065" s="26"/>
      <c r="CD2065" s="26">
        <f t="shared" si="8440"/>
        <v>70085.819000000003</v>
      </c>
      <c r="CE2065" s="26">
        <f t="shared" si="8441"/>
        <v>10173.6</v>
      </c>
      <c r="CF2065" s="26">
        <f t="shared" si="8442"/>
        <v>10173.6</v>
      </c>
      <c r="CG2065" s="26"/>
      <c r="CH2065" s="26"/>
      <c r="CI2065" s="26"/>
      <c r="CJ2065" s="26">
        <f t="shared" si="8443"/>
        <v>70085.819000000003</v>
      </c>
      <c r="CK2065" s="26">
        <f t="shared" si="8444"/>
        <v>10173.6</v>
      </c>
      <c r="CL2065" s="26">
        <f t="shared" si="8445"/>
        <v>10173.6</v>
      </c>
      <c r="CM2065" s="26"/>
      <c r="CN2065" s="26"/>
      <c r="CO2065" s="26"/>
      <c r="CP2065" s="26">
        <f t="shared" si="8446"/>
        <v>70085.819000000003</v>
      </c>
      <c r="CQ2065" s="26">
        <f t="shared" si="8447"/>
        <v>10173.6</v>
      </c>
      <c r="CR2065" s="26">
        <f t="shared" si="8448"/>
        <v>10173.6</v>
      </c>
      <c r="CS2065" s="26"/>
      <c r="CT2065" s="19"/>
      <c r="CU2065" s="35"/>
    </row>
    <row r="2066" spans="1:105" ht="93.6" hidden="1" x14ac:dyDescent="0.3">
      <c r="A2066" s="36" t="s">
        <v>1184</v>
      </c>
      <c r="B2066" s="17"/>
      <c r="C2066" s="16"/>
      <c r="D2066" s="16"/>
      <c r="E2066" s="34" t="s">
        <v>1185</v>
      </c>
      <c r="F2066" s="26">
        <f t="shared" ref="F2066:F2078" si="8535">F2067</f>
        <v>0</v>
      </c>
      <c r="G2066" s="26">
        <f t="shared" si="8453"/>
        <v>0</v>
      </c>
      <c r="H2066" s="26">
        <f t="shared" si="8454"/>
        <v>0</v>
      </c>
      <c r="I2066" s="26">
        <f t="shared" si="8455"/>
        <v>0</v>
      </c>
      <c r="J2066" s="26">
        <f t="shared" si="8456"/>
        <v>0</v>
      </c>
      <c r="K2066" s="26">
        <f t="shared" si="8457"/>
        <v>0</v>
      </c>
      <c r="L2066" s="26">
        <f t="shared" si="8499"/>
        <v>0</v>
      </c>
      <c r="M2066" s="26">
        <f t="shared" si="8500"/>
        <v>0</v>
      </c>
      <c r="N2066" s="26">
        <f t="shared" si="8501"/>
        <v>0</v>
      </c>
      <c r="O2066" s="26">
        <f t="shared" ref="O2066:O2078" si="8536">O2067</f>
        <v>0</v>
      </c>
      <c r="P2066" s="26">
        <f t="shared" si="8459"/>
        <v>0</v>
      </c>
      <c r="Q2066" s="26">
        <f t="shared" si="8460"/>
        <v>0</v>
      </c>
      <c r="R2066" s="26">
        <f t="shared" si="8502"/>
        <v>0</v>
      </c>
      <c r="S2066" s="26">
        <f t="shared" si="8503"/>
        <v>0</v>
      </c>
      <c r="T2066" s="26">
        <f t="shared" si="8504"/>
        <v>0</v>
      </c>
      <c r="U2066" s="26">
        <f t="shared" ref="U2066:U2078" si="8537">U2067</f>
        <v>0</v>
      </c>
      <c r="V2066" s="26">
        <f t="shared" si="8462"/>
        <v>0</v>
      </c>
      <c r="W2066" s="26">
        <f t="shared" si="8463"/>
        <v>0</v>
      </c>
      <c r="X2066" s="26">
        <f t="shared" si="8505"/>
        <v>0</v>
      </c>
      <c r="Y2066" s="26">
        <f t="shared" si="8506"/>
        <v>0</v>
      </c>
      <c r="Z2066" s="26">
        <f t="shared" si="8507"/>
        <v>0</v>
      </c>
      <c r="AA2066" s="26">
        <f t="shared" si="8464"/>
        <v>0</v>
      </c>
      <c r="AB2066" s="26">
        <f t="shared" si="8465"/>
        <v>0</v>
      </c>
      <c r="AC2066" s="26">
        <f t="shared" si="8466"/>
        <v>0</v>
      </c>
      <c r="AD2066" s="26">
        <f t="shared" si="8508"/>
        <v>0</v>
      </c>
      <c r="AE2066" s="26">
        <f t="shared" si="8509"/>
        <v>0</v>
      </c>
      <c r="AF2066" s="26">
        <f t="shared" si="8510"/>
        <v>0</v>
      </c>
      <c r="AG2066" s="26">
        <f t="shared" si="8467"/>
        <v>0</v>
      </c>
      <c r="AH2066" s="26">
        <f t="shared" si="8468"/>
        <v>0</v>
      </c>
      <c r="AI2066" s="26">
        <f t="shared" si="8469"/>
        <v>0</v>
      </c>
      <c r="AJ2066" s="26">
        <f t="shared" si="8511"/>
        <v>0</v>
      </c>
      <c r="AK2066" s="26">
        <f t="shared" si="8512"/>
        <v>0</v>
      </c>
      <c r="AL2066" s="26">
        <f t="shared" si="8513"/>
        <v>0</v>
      </c>
      <c r="AM2066" s="26">
        <f t="shared" si="8470"/>
        <v>0</v>
      </c>
      <c r="AN2066" s="26">
        <f t="shared" si="8471"/>
        <v>0</v>
      </c>
      <c r="AO2066" s="26">
        <f t="shared" si="8472"/>
        <v>0</v>
      </c>
      <c r="AP2066" s="26">
        <f t="shared" si="8514"/>
        <v>0</v>
      </c>
      <c r="AQ2066" s="26">
        <f t="shared" si="8515"/>
        <v>0</v>
      </c>
      <c r="AR2066" s="26">
        <f t="shared" si="8516"/>
        <v>0</v>
      </c>
      <c r="AS2066" s="26">
        <f t="shared" si="8473"/>
        <v>0</v>
      </c>
      <c r="AT2066" s="26">
        <f t="shared" si="8474"/>
        <v>0</v>
      </c>
      <c r="AU2066" s="26">
        <f t="shared" si="8475"/>
        <v>0</v>
      </c>
      <c r="AV2066" s="26">
        <f t="shared" si="8517"/>
        <v>0</v>
      </c>
      <c r="AW2066" s="26">
        <f t="shared" si="8518"/>
        <v>0</v>
      </c>
      <c r="AX2066" s="26">
        <f t="shared" si="8519"/>
        <v>0</v>
      </c>
      <c r="AY2066" s="26">
        <f t="shared" si="8476"/>
        <v>0</v>
      </c>
      <c r="AZ2066" s="26">
        <f t="shared" si="8477"/>
        <v>0</v>
      </c>
      <c r="BA2066" s="26">
        <f t="shared" si="8478"/>
        <v>0</v>
      </c>
      <c r="BB2066" s="26">
        <f t="shared" si="8520"/>
        <v>0</v>
      </c>
      <c r="BC2066" s="26">
        <f t="shared" si="8521"/>
        <v>0</v>
      </c>
      <c r="BD2066" s="26">
        <f t="shared" si="8522"/>
        <v>0</v>
      </c>
      <c r="BE2066" s="26">
        <f t="shared" si="8479"/>
        <v>0</v>
      </c>
      <c r="BF2066" s="26">
        <f t="shared" si="8480"/>
        <v>0</v>
      </c>
      <c r="BG2066" s="26">
        <f t="shared" si="8481"/>
        <v>0</v>
      </c>
      <c r="BH2066" s="26">
        <f t="shared" si="8523"/>
        <v>0</v>
      </c>
      <c r="BI2066" s="26">
        <f t="shared" si="8524"/>
        <v>0</v>
      </c>
      <c r="BJ2066" s="26">
        <f t="shared" si="8525"/>
        <v>0</v>
      </c>
      <c r="BK2066" s="26">
        <f t="shared" ref="BK2066:BK2078" si="8538">BK2067</f>
        <v>0</v>
      </c>
      <c r="BL2066" s="26">
        <f t="shared" si="8483"/>
        <v>0</v>
      </c>
      <c r="BM2066" s="26">
        <f t="shared" si="8484"/>
        <v>0</v>
      </c>
      <c r="BN2066" s="26">
        <f t="shared" si="8526"/>
        <v>0</v>
      </c>
      <c r="BO2066" s="26">
        <f t="shared" si="8527"/>
        <v>0</v>
      </c>
      <c r="BP2066" s="26">
        <f t="shared" si="8528"/>
        <v>0</v>
      </c>
      <c r="BQ2066" s="26">
        <f t="shared" si="8485"/>
        <v>0</v>
      </c>
      <c r="BR2066" s="26">
        <f t="shared" si="8486"/>
        <v>0</v>
      </c>
      <c r="BS2066" s="26">
        <f t="shared" si="8529"/>
        <v>0</v>
      </c>
      <c r="BT2066" s="26">
        <f t="shared" si="8530"/>
        <v>0</v>
      </c>
      <c r="BU2066" s="26">
        <f t="shared" si="8531"/>
        <v>0</v>
      </c>
      <c r="BV2066" s="26">
        <f t="shared" si="8487"/>
        <v>0</v>
      </c>
      <c r="BW2066" s="26">
        <f t="shared" si="8488"/>
        <v>0</v>
      </c>
      <c r="BX2066" s="26">
        <f t="shared" si="8532"/>
        <v>0</v>
      </c>
      <c r="BY2066" s="26">
        <f t="shared" si="8533"/>
        <v>0</v>
      </c>
      <c r="BZ2066" s="26">
        <f t="shared" si="8534"/>
        <v>0</v>
      </c>
      <c r="CA2066" s="26">
        <f t="shared" si="8489"/>
        <v>0</v>
      </c>
      <c r="CB2066" s="26">
        <f t="shared" si="8490"/>
        <v>0</v>
      </c>
      <c r="CC2066" s="26">
        <f t="shared" si="8491"/>
        <v>0</v>
      </c>
      <c r="CD2066" s="26">
        <f t="shared" si="8440"/>
        <v>0</v>
      </c>
      <c r="CE2066" s="26">
        <f t="shared" si="8441"/>
        <v>0</v>
      </c>
      <c r="CF2066" s="26">
        <f t="shared" si="8442"/>
        <v>0</v>
      </c>
      <c r="CG2066" s="26">
        <f t="shared" si="8492"/>
        <v>0</v>
      </c>
      <c r="CH2066" s="26">
        <f t="shared" si="8493"/>
        <v>0</v>
      </c>
      <c r="CI2066" s="26">
        <f t="shared" si="8494"/>
        <v>0</v>
      </c>
      <c r="CJ2066" s="26">
        <f t="shared" si="8443"/>
        <v>0</v>
      </c>
      <c r="CK2066" s="26">
        <f t="shared" si="8444"/>
        <v>0</v>
      </c>
      <c r="CL2066" s="26">
        <f t="shared" si="8445"/>
        <v>0</v>
      </c>
      <c r="CM2066" s="26">
        <f t="shared" si="8495"/>
        <v>0</v>
      </c>
      <c r="CN2066" s="26">
        <f t="shared" si="8496"/>
        <v>0</v>
      </c>
      <c r="CO2066" s="26">
        <f t="shared" si="8497"/>
        <v>0</v>
      </c>
      <c r="CP2066" s="26">
        <f t="shared" si="8446"/>
        <v>0</v>
      </c>
      <c r="CQ2066" s="26">
        <f t="shared" si="8447"/>
        <v>0</v>
      </c>
      <c r="CR2066" s="26">
        <f t="shared" si="8448"/>
        <v>0</v>
      </c>
      <c r="CS2066" s="26">
        <f t="shared" si="8498"/>
        <v>0</v>
      </c>
      <c r="CT2066" s="19">
        <v>0</v>
      </c>
      <c r="CU2066" s="35"/>
      <c r="DA2066" s="1" t="s">
        <v>29</v>
      </c>
    </row>
    <row r="2067" spans="1:105" ht="31.2" hidden="1" x14ac:dyDescent="0.3">
      <c r="A2067" s="36" t="s">
        <v>1184</v>
      </c>
      <c r="B2067" s="17">
        <v>200</v>
      </c>
      <c r="C2067" s="16"/>
      <c r="D2067" s="16"/>
      <c r="E2067" s="34" t="s">
        <v>38</v>
      </c>
      <c r="F2067" s="26">
        <f t="shared" si="8535"/>
        <v>0</v>
      </c>
      <c r="G2067" s="26">
        <f t="shared" si="8453"/>
        <v>0</v>
      </c>
      <c r="H2067" s="26">
        <f t="shared" si="8454"/>
        <v>0</v>
      </c>
      <c r="I2067" s="26">
        <f t="shared" si="8455"/>
        <v>0</v>
      </c>
      <c r="J2067" s="26">
        <f t="shared" si="8456"/>
        <v>0</v>
      </c>
      <c r="K2067" s="26">
        <f t="shared" si="8457"/>
        <v>0</v>
      </c>
      <c r="L2067" s="26">
        <f t="shared" si="8499"/>
        <v>0</v>
      </c>
      <c r="M2067" s="26">
        <f t="shared" si="8500"/>
        <v>0</v>
      </c>
      <c r="N2067" s="26">
        <f t="shared" si="8501"/>
        <v>0</v>
      </c>
      <c r="O2067" s="26">
        <f t="shared" si="8536"/>
        <v>0</v>
      </c>
      <c r="P2067" s="26">
        <f t="shared" si="8459"/>
        <v>0</v>
      </c>
      <c r="Q2067" s="26">
        <f t="shared" si="8460"/>
        <v>0</v>
      </c>
      <c r="R2067" s="26">
        <f t="shared" si="8502"/>
        <v>0</v>
      </c>
      <c r="S2067" s="26">
        <f t="shared" si="8503"/>
        <v>0</v>
      </c>
      <c r="T2067" s="26">
        <f t="shared" si="8504"/>
        <v>0</v>
      </c>
      <c r="U2067" s="26">
        <f t="shared" si="8537"/>
        <v>0</v>
      </c>
      <c r="V2067" s="26">
        <f t="shared" si="8462"/>
        <v>0</v>
      </c>
      <c r="W2067" s="26">
        <f t="shared" si="8463"/>
        <v>0</v>
      </c>
      <c r="X2067" s="26">
        <f t="shared" si="8505"/>
        <v>0</v>
      </c>
      <c r="Y2067" s="26">
        <f t="shared" si="8506"/>
        <v>0</v>
      </c>
      <c r="Z2067" s="26">
        <f t="shared" si="8507"/>
        <v>0</v>
      </c>
      <c r="AA2067" s="26">
        <f t="shared" si="8464"/>
        <v>0</v>
      </c>
      <c r="AB2067" s="26">
        <f t="shared" si="8465"/>
        <v>0</v>
      </c>
      <c r="AC2067" s="26">
        <f t="shared" si="8466"/>
        <v>0</v>
      </c>
      <c r="AD2067" s="26">
        <f t="shared" si="8508"/>
        <v>0</v>
      </c>
      <c r="AE2067" s="26">
        <f t="shared" si="8509"/>
        <v>0</v>
      </c>
      <c r="AF2067" s="26">
        <f t="shared" si="8510"/>
        <v>0</v>
      </c>
      <c r="AG2067" s="26">
        <f t="shared" si="8467"/>
        <v>0</v>
      </c>
      <c r="AH2067" s="26">
        <f t="shared" si="8468"/>
        <v>0</v>
      </c>
      <c r="AI2067" s="26">
        <f t="shared" si="8469"/>
        <v>0</v>
      </c>
      <c r="AJ2067" s="26">
        <f t="shared" si="8511"/>
        <v>0</v>
      </c>
      <c r="AK2067" s="26">
        <f t="shared" si="8512"/>
        <v>0</v>
      </c>
      <c r="AL2067" s="26">
        <f t="shared" si="8513"/>
        <v>0</v>
      </c>
      <c r="AM2067" s="26">
        <f t="shared" si="8470"/>
        <v>0</v>
      </c>
      <c r="AN2067" s="26">
        <f t="shared" si="8471"/>
        <v>0</v>
      </c>
      <c r="AO2067" s="26">
        <f t="shared" si="8472"/>
        <v>0</v>
      </c>
      <c r="AP2067" s="26">
        <f t="shared" si="8514"/>
        <v>0</v>
      </c>
      <c r="AQ2067" s="26">
        <f t="shared" si="8515"/>
        <v>0</v>
      </c>
      <c r="AR2067" s="26">
        <f t="shared" si="8516"/>
        <v>0</v>
      </c>
      <c r="AS2067" s="26">
        <f t="shared" si="8473"/>
        <v>0</v>
      </c>
      <c r="AT2067" s="26">
        <f t="shared" si="8474"/>
        <v>0</v>
      </c>
      <c r="AU2067" s="26">
        <f t="shared" si="8475"/>
        <v>0</v>
      </c>
      <c r="AV2067" s="26">
        <f t="shared" si="8517"/>
        <v>0</v>
      </c>
      <c r="AW2067" s="26">
        <f t="shared" si="8518"/>
        <v>0</v>
      </c>
      <c r="AX2067" s="26">
        <f t="shared" si="8519"/>
        <v>0</v>
      </c>
      <c r="AY2067" s="26">
        <f t="shared" si="8476"/>
        <v>0</v>
      </c>
      <c r="AZ2067" s="26">
        <f t="shared" si="8477"/>
        <v>0</v>
      </c>
      <c r="BA2067" s="26">
        <f t="shared" si="8478"/>
        <v>0</v>
      </c>
      <c r="BB2067" s="26">
        <f t="shared" si="8520"/>
        <v>0</v>
      </c>
      <c r="BC2067" s="26">
        <f t="shared" si="8521"/>
        <v>0</v>
      </c>
      <c r="BD2067" s="26">
        <f t="shared" si="8522"/>
        <v>0</v>
      </c>
      <c r="BE2067" s="26">
        <f t="shared" si="8479"/>
        <v>0</v>
      </c>
      <c r="BF2067" s="26">
        <f t="shared" si="8480"/>
        <v>0</v>
      </c>
      <c r="BG2067" s="26">
        <f t="shared" si="8481"/>
        <v>0</v>
      </c>
      <c r="BH2067" s="26">
        <f t="shared" si="8523"/>
        <v>0</v>
      </c>
      <c r="BI2067" s="26">
        <f t="shared" si="8524"/>
        <v>0</v>
      </c>
      <c r="BJ2067" s="26">
        <f t="shared" si="8525"/>
        <v>0</v>
      </c>
      <c r="BK2067" s="26">
        <f t="shared" si="8538"/>
        <v>0</v>
      </c>
      <c r="BL2067" s="26">
        <f t="shared" si="8483"/>
        <v>0</v>
      </c>
      <c r="BM2067" s="26">
        <f t="shared" si="8484"/>
        <v>0</v>
      </c>
      <c r="BN2067" s="26">
        <f t="shared" si="8526"/>
        <v>0</v>
      </c>
      <c r="BO2067" s="26">
        <f t="shared" si="8527"/>
        <v>0</v>
      </c>
      <c r="BP2067" s="26">
        <f t="shared" si="8528"/>
        <v>0</v>
      </c>
      <c r="BQ2067" s="26">
        <f t="shared" si="8485"/>
        <v>0</v>
      </c>
      <c r="BR2067" s="26">
        <f t="shared" si="8486"/>
        <v>0</v>
      </c>
      <c r="BS2067" s="26">
        <f t="shared" si="8529"/>
        <v>0</v>
      </c>
      <c r="BT2067" s="26">
        <f t="shared" si="8530"/>
        <v>0</v>
      </c>
      <c r="BU2067" s="26">
        <f t="shared" si="8531"/>
        <v>0</v>
      </c>
      <c r="BV2067" s="26">
        <f t="shared" si="8487"/>
        <v>0</v>
      </c>
      <c r="BW2067" s="26">
        <f t="shared" si="8488"/>
        <v>0</v>
      </c>
      <c r="BX2067" s="26">
        <f t="shared" si="8532"/>
        <v>0</v>
      </c>
      <c r="BY2067" s="26">
        <f t="shared" si="8533"/>
        <v>0</v>
      </c>
      <c r="BZ2067" s="26">
        <f t="shared" si="8534"/>
        <v>0</v>
      </c>
      <c r="CA2067" s="26">
        <f t="shared" si="8489"/>
        <v>0</v>
      </c>
      <c r="CB2067" s="26">
        <f t="shared" si="8490"/>
        <v>0</v>
      </c>
      <c r="CC2067" s="26">
        <f t="shared" si="8491"/>
        <v>0</v>
      </c>
      <c r="CD2067" s="26">
        <f t="shared" si="8440"/>
        <v>0</v>
      </c>
      <c r="CE2067" s="26">
        <f t="shared" si="8441"/>
        <v>0</v>
      </c>
      <c r="CF2067" s="26">
        <f t="shared" si="8442"/>
        <v>0</v>
      </c>
      <c r="CG2067" s="26">
        <f t="shared" si="8492"/>
        <v>0</v>
      </c>
      <c r="CH2067" s="26">
        <f t="shared" si="8493"/>
        <v>0</v>
      </c>
      <c r="CI2067" s="26">
        <f t="shared" si="8494"/>
        <v>0</v>
      </c>
      <c r="CJ2067" s="26">
        <f t="shared" si="8443"/>
        <v>0</v>
      </c>
      <c r="CK2067" s="26">
        <f t="shared" si="8444"/>
        <v>0</v>
      </c>
      <c r="CL2067" s="26">
        <f t="shared" si="8445"/>
        <v>0</v>
      </c>
      <c r="CM2067" s="26">
        <f t="shared" si="8495"/>
        <v>0</v>
      </c>
      <c r="CN2067" s="26">
        <f t="shared" si="8496"/>
        <v>0</v>
      </c>
      <c r="CO2067" s="26">
        <f t="shared" si="8497"/>
        <v>0</v>
      </c>
      <c r="CP2067" s="26">
        <f t="shared" si="8446"/>
        <v>0</v>
      </c>
      <c r="CQ2067" s="26">
        <f t="shared" si="8447"/>
        <v>0</v>
      </c>
      <c r="CR2067" s="26">
        <f t="shared" si="8448"/>
        <v>0</v>
      </c>
      <c r="CS2067" s="26">
        <f t="shared" si="8498"/>
        <v>0</v>
      </c>
      <c r="CT2067" s="19">
        <v>0</v>
      </c>
      <c r="CU2067" s="35"/>
      <c r="CY2067" s="1" t="s">
        <v>27</v>
      </c>
    </row>
    <row r="2068" spans="1:105" ht="46.8" hidden="1" x14ac:dyDescent="0.3">
      <c r="A2068" s="36" t="s">
        <v>1184</v>
      </c>
      <c r="B2068" s="17">
        <v>240</v>
      </c>
      <c r="C2068" s="16"/>
      <c r="D2068" s="16"/>
      <c r="E2068" s="34" t="s">
        <v>39</v>
      </c>
      <c r="F2068" s="26">
        <f t="shared" si="8535"/>
        <v>0</v>
      </c>
      <c r="G2068" s="26">
        <f t="shared" si="8453"/>
        <v>0</v>
      </c>
      <c r="H2068" s="26">
        <f t="shared" si="8454"/>
        <v>0</v>
      </c>
      <c r="I2068" s="26">
        <f t="shared" si="8455"/>
        <v>0</v>
      </c>
      <c r="J2068" s="26">
        <f t="shared" si="8456"/>
        <v>0</v>
      </c>
      <c r="K2068" s="26">
        <f t="shared" si="8457"/>
        <v>0</v>
      </c>
      <c r="L2068" s="26">
        <f t="shared" si="8499"/>
        <v>0</v>
      </c>
      <c r="M2068" s="26">
        <f t="shared" si="8500"/>
        <v>0</v>
      </c>
      <c r="N2068" s="26">
        <f t="shared" si="8501"/>
        <v>0</v>
      </c>
      <c r="O2068" s="26">
        <f t="shared" si="8536"/>
        <v>0</v>
      </c>
      <c r="P2068" s="26">
        <f t="shared" si="8459"/>
        <v>0</v>
      </c>
      <c r="Q2068" s="26">
        <f t="shared" si="8460"/>
        <v>0</v>
      </c>
      <c r="R2068" s="26">
        <f t="shared" si="8502"/>
        <v>0</v>
      </c>
      <c r="S2068" s="26">
        <f t="shared" si="8503"/>
        <v>0</v>
      </c>
      <c r="T2068" s="26">
        <f t="shared" si="8504"/>
        <v>0</v>
      </c>
      <c r="U2068" s="26">
        <f t="shared" si="8537"/>
        <v>0</v>
      </c>
      <c r="V2068" s="26">
        <f t="shared" si="8462"/>
        <v>0</v>
      </c>
      <c r="W2068" s="26">
        <f t="shared" si="8463"/>
        <v>0</v>
      </c>
      <c r="X2068" s="26">
        <f t="shared" si="8505"/>
        <v>0</v>
      </c>
      <c r="Y2068" s="26">
        <f t="shared" si="8506"/>
        <v>0</v>
      </c>
      <c r="Z2068" s="26">
        <f t="shared" si="8507"/>
        <v>0</v>
      </c>
      <c r="AA2068" s="26">
        <f t="shared" si="8464"/>
        <v>0</v>
      </c>
      <c r="AB2068" s="26">
        <f t="shared" si="8465"/>
        <v>0</v>
      </c>
      <c r="AC2068" s="26">
        <f t="shared" si="8466"/>
        <v>0</v>
      </c>
      <c r="AD2068" s="26">
        <f t="shared" si="8508"/>
        <v>0</v>
      </c>
      <c r="AE2068" s="26">
        <f t="shared" si="8509"/>
        <v>0</v>
      </c>
      <c r="AF2068" s="26">
        <f t="shared" si="8510"/>
        <v>0</v>
      </c>
      <c r="AG2068" s="26">
        <f t="shared" si="8467"/>
        <v>0</v>
      </c>
      <c r="AH2068" s="26">
        <f t="shared" si="8468"/>
        <v>0</v>
      </c>
      <c r="AI2068" s="26">
        <f t="shared" si="8469"/>
        <v>0</v>
      </c>
      <c r="AJ2068" s="26">
        <f t="shared" si="8511"/>
        <v>0</v>
      </c>
      <c r="AK2068" s="26">
        <f t="shared" si="8512"/>
        <v>0</v>
      </c>
      <c r="AL2068" s="26">
        <f t="shared" si="8513"/>
        <v>0</v>
      </c>
      <c r="AM2068" s="26">
        <f t="shared" si="8470"/>
        <v>0</v>
      </c>
      <c r="AN2068" s="26">
        <f t="shared" si="8471"/>
        <v>0</v>
      </c>
      <c r="AO2068" s="26">
        <f t="shared" si="8472"/>
        <v>0</v>
      </c>
      <c r="AP2068" s="26">
        <f t="shared" si="8514"/>
        <v>0</v>
      </c>
      <c r="AQ2068" s="26">
        <f t="shared" si="8515"/>
        <v>0</v>
      </c>
      <c r="AR2068" s="26">
        <f t="shared" si="8516"/>
        <v>0</v>
      </c>
      <c r="AS2068" s="26">
        <f t="shared" si="8473"/>
        <v>0</v>
      </c>
      <c r="AT2068" s="26">
        <f t="shared" si="8474"/>
        <v>0</v>
      </c>
      <c r="AU2068" s="26">
        <f t="shared" si="8475"/>
        <v>0</v>
      </c>
      <c r="AV2068" s="26">
        <f t="shared" si="8517"/>
        <v>0</v>
      </c>
      <c r="AW2068" s="26">
        <f t="shared" si="8518"/>
        <v>0</v>
      </c>
      <c r="AX2068" s="26">
        <f t="shared" si="8519"/>
        <v>0</v>
      </c>
      <c r="AY2068" s="26">
        <f t="shared" si="8476"/>
        <v>0</v>
      </c>
      <c r="AZ2068" s="26">
        <f t="shared" si="8477"/>
        <v>0</v>
      </c>
      <c r="BA2068" s="26">
        <f t="shared" si="8478"/>
        <v>0</v>
      </c>
      <c r="BB2068" s="26">
        <f t="shared" si="8520"/>
        <v>0</v>
      </c>
      <c r="BC2068" s="26">
        <f t="shared" si="8521"/>
        <v>0</v>
      </c>
      <c r="BD2068" s="26">
        <f t="shared" si="8522"/>
        <v>0</v>
      </c>
      <c r="BE2068" s="26">
        <f t="shared" si="8479"/>
        <v>0</v>
      </c>
      <c r="BF2068" s="26">
        <f t="shared" si="8480"/>
        <v>0</v>
      </c>
      <c r="BG2068" s="26">
        <f t="shared" si="8481"/>
        <v>0</v>
      </c>
      <c r="BH2068" s="26">
        <f t="shared" si="8523"/>
        <v>0</v>
      </c>
      <c r="BI2068" s="26">
        <f t="shared" si="8524"/>
        <v>0</v>
      </c>
      <c r="BJ2068" s="26">
        <f t="shared" si="8525"/>
        <v>0</v>
      </c>
      <c r="BK2068" s="26">
        <f t="shared" si="8538"/>
        <v>0</v>
      </c>
      <c r="BL2068" s="26">
        <f t="shared" si="8483"/>
        <v>0</v>
      </c>
      <c r="BM2068" s="26">
        <f t="shared" si="8484"/>
        <v>0</v>
      </c>
      <c r="BN2068" s="26">
        <f t="shared" si="8526"/>
        <v>0</v>
      </c>
      <c r="BO2068" s="26">
        <f t="shared" si="8527"/>
        <v>0</v>
      </c>
      <c r="BP2068" s="26">
        <f t="shared" si="8528"/>
        <v>0</v>
      </c>
      <c r="BQ2068" s="26">
        <f t="shared" si="8485"/>
        <v>0</v>
      </c>
      <c r="BR2068" s="26">
        <f t="shared" si="8486"/>
        <v>0</v>
      </c>
      <c r="BS2068" s="26">
        <f t="shared" si="8529"/>
        <v>0</v>
      </c>
      <c r="BT2068" s="26">
        <f t="shared" si="8530"/>
        <v>0</v>
      </c>
      <c r="BU2068" s="26">
        <f t="shared" si="8531"/>
        <v>0</v>
      </c>
      <c r="BV2068" s="26">
        <f t="shared" si="8487"/>
        <v>0</v>
      </c>
      <c r="BW2068" s="26">
        <f t="shared" si="8488"/>
        <v>0</v>
      </c>
      <c r="BX2068" s="26">
        <f t="shared" si="8532"/>
        <v>0</v>
      </c>
      <c r="BY2068" s="26">
        <f t="shared" si="8533"/>
        <v>0</v>
      </c>
      <c r="BZ2068" s="26">
        <f t="shared" si="8534"/>
        <v>0</v>
      </c>
      <c r="CA2068" s="26">
        <f t="shared" si="8489"/>
        <v>0</v>
      </c>
      <c r="CB2068" s="26">
        <f t="shared" si="8490"/>
        <v>0</v>
      </c>
      <c r="CC2068" s="26">
        <f t="shared" si="8491"/>
        <v>0</v>
      </c>
      <c r="CD2068" s="26">
        <f t="shared" si="8440"/>
        <v>0</v>
      </c>
      <c r="CE2068" s="26">
        <f t="shared" si="8441"/>
        <v>0</v>
      </c>
      <c r="CF2068" s="26">
        <f t="shared" si="8442"/>
        <v>0</v>
      </c>
      <c r="CG2068" s="26">
        <f t="shared" si="8492"/>
        <v>0</v>
      </c>
      <c r="CH2068" s="26">
        <f t="shared" si="8493"/>
        <v>0</v>
      </c>
      <c r="CI2068" s="26">
        <f t="shared" si="8494"/>
        <v>0</v>
      </c>
      <c r="CJ2068" s="26">
        <f t="shared" si="8443"/>
        <v>0</v>
      </c>
      <c r="CK2068" s="26">
        <f t="shared" si="8444"/>
        <v>0</v>
      </c>
      <c r="CL2068" s="26">
        <f t="shared" si="8445"/>
        <v>0</v>
      </c>
      <c r="CM2068" s="26">
        <f t="shared" si="8495"/>
        <v>0</v>
      </c>
      <c r="CN2068" s="26">
        <f t="shared" si="8496"/>
        <v>0</v>
      </c>
      <c r="CO2068" s="26">
        <f t="shared" si="8497"/>
        <v>0</v>
      </c>
      <c r="CP2068" s="26">
        <f t="shared" si="8446"/>
        <v>0</v>
      </c>
      <c r="CQ2068" s="26">
        <f t="shared" si="8447"/>
        <v>0</v>
      </c>
      <c r="CR2068" s="26">
        <f t="shared" si="8448"/>
        <v>0</v>
      </c>
      <c r="CS2068" s="26">
        <f t="shared" si="8498"/>
        <v>0</v>
      </c>
      <c r="CT2068" s="19">
        <v>0</v>
      </c>
      <c r="CU2068" s="35"/>
      <c r="CZ2068" s="1" t="s">
        <v>28</v>
      </c>
    </row>
    <row r="2069" spans="1:105" hidden="1" x14ac:dyDescent="0.3">
      <c r="A2069" s="36" t="s">
        <v>1184</v>
      </c>
      <c r="B2069" s="17">
        <v>240</v>
      </c>
      <c r="C2069" s="16" t="s">
        <v>64</v>
      </c>
      <c r="D2069" s="16" t="s">
        <v>311</v>
      </c>
      <c r="E2069" s="34" t="s">
        <v>1082</v>
      </c>
      <c r="F2069" s="26"/>
      <c r="G2069" s="26"/>
      <c r="H2069" s="26"/>
      <c r="I2069" s="26"/>
      <c r="J2069" s="26"/>
      <c r="K2069" s="26"/>
      <c r="L2069" s="26">
        <f t="shared" si="8499"/>
        <v>0</v>
      </c>
      <c r="M2069" s="26">
        <f t="shared" si="8500"/>
        <v>0</v>
      </c>
      <c r="N2069" s="26">
        <f t="shared" si="8501"/>
        <v>0</v>
      </c>
      <c r="O2069" s="26"/>
      <c r="P2069" s="26"/>
      <c r="Q2069" s="26"/>
      <c r="R2069" s="26">
        <f t="shared" si="8502"/>
        <v>0</v>
      </c>
      <c r="S2069" s="26">
        <f t="shared" si="8503"/>
        <v>0</v>
      </c>
      <c r="T2069" s="26">
        <f t="shared" si="8504"/>
        <v>0</v>
      </c>
      <c r="U2069" s="26"/>
      <c r="V2069" s="26"/>
      <c r="W2069" s="26"/>
      <c r="X2069" s="26">
        <f t="shared" si="8505"/>
        <v>0</v>
      </c>
      <c r="Y2069" s="26">
        <f t="shared" si="8506"/>
        <v>0</v>
      </c>
      <c r="Z2069" s="26">
        <f t="shared" si="8507"/>
        <v>0</v>
      </c>
      <c r="AA2069" s="26"/>
      <c r="AB2069" s="26"/>
      <c r="AC2069" s="26"/>
      <c r="AD2069" s="26">
        <f t="shared" si="8508"/>
        <v>0</v>
      </c>
      <c r="AE2069" s="26">
        <f t="shared" si="8509"/>
        <v>0</v>
      </c>
      <c r="AF2069" s="26">
        <f t="shared" si="8510"/>
        <v>0</v>
      </c>
      <c r="AG2069" s="26"/>
      <c r="AH2069" s="26"/>
      <c r="AI2069" s="26"/>
      <c r="AJ2069" s="26">
        <f t="shared" si="8511"/>
        <v>0</v>
      </c>
      <c r="AK2069" s="26">
        <f t="shared" si="8512"/>
        <v>0</v>
      </c>
      <c r="AL2069" s="26">
        <f t="shared" si="8513"/>
        <v>0</v>
      </c>
      <c r="AM2069" s="26"/>
      <c r="AN2069" s="26"/>
      <c r="AO2069" s="26"/>
      <c r="AP2069" s="26">
        <f t="shared" si="8514"/>
        <v>0</v>
      </c>
      <c r="AQ2069" s="26">
        <f t="shared" si="8515"/>
        <v>0</v>
      </c>
      <c r="AR2069" s="26">
        <f t="shared" si="8516"/>
        <v>0</v>
      </c>
      <c r="AS2069" s="26"/>
      <c r="AT2069" s="26"/>
      <c r="AU2069" s="26"/>
      <c r="AV2069" s="26">
        <f t="shared" si="8517"/>
        <v>0</v>
      </c>
      <c r="AW2069" s="26">
        <f t="shared" si="8518"/>
        <v>0</v>
      </c>
      <c r="AX2069" s="26">
        <f t="shared" si="8519"/>
        <v>0</v>
      </c>
      <c r="AY2069" s="26"/>
      <c r="AZ2069" s="26"/>
      <c r="BA2069" s="26"/>
      <c r="BB2069" s="26">
        <f t="shared" si="8520"/>
        <v>0</v>
      </c>
      <c r="BC2069" s="26">
        <f t="shared" si="8521"/>
        <v>0</v>
      </c>
      <c r="BD2069" s="26">
        <f t="shared" si="8522"/>
        <v>0</v>
      </c>
      <c r="BE2069" s="26"/>
      <c r="BF2069" s="26"/>
      <c r="BG2069" s="26"/>
      <c r="BH2069" s="26">
        <f t="shared" si="8523"/>
        <v>0</v>
      </c>
      <c r="BI2069" s="26">
        <f t="shared" si="8524"/>
        <v>0</v>
      </c>
      <c r="BJ2069" s="26">
        <f t="shared" si="8525"/>
        <v>0</v>
      </c>
      <c r="BK2069" s="26"/>
      <c r="BL2069" s="26"/>
      <c r="BM2069" s="26"/>
      <c r="BN2069" s="26">
        <f t="shared" si="8526"/>
        <v>0</v>
      </c>
      <c r="BO2069" s="26">
        <f t="shared" si="8527"/>
        <v>0</v>
      </c>
      <c r="BP2069" s="26">
        <f t="shared" si="8528"/>
        <v>0</v>
      </c>
      <c r="BQ2069" s="26"/>
      <c r="BR2069" s="26"/>
      <c r="BS2069" s="26">
        <f t="shared" si="8529"/>
        <v>0</v>
      </c>
      <c r="BT2069" s="26">
        <f t="shared" si="8530"/>
        <v>0</v>
      </c>
      <c r="BU2069" s="26">
        <f t="shared" si="8531"/>
        <v>0</v>
      </c>
      <c r="BV2069" s="26"/>
      <c r="BW2069" s="26"/>
      <c r="BX2069" s="26">
        <f t="shared" si="8532"/>
        <v>0</v>
      </c>
      <c r="BY2069" s="26">
        <f t="shared" si="8533"/>
        <v>0</v>
      </c>
      <c r="BZ2069" s="26">
        <f t="shared" si="8534"/>
        <v>0</v>
      </c>
      <c r="CA2069" s="26"/>
      <c r="CB2069" s="26"/>
      <c r="CC2069" s="26"/>
      <c r="CD2069" s="26">
        <f t="shared" si="8440"/>
        <v>0</v>
      </c>
      <c r="CE2069" s="26">
        <f t="shared" si="8441"/>
        <v>0</v>
      </c>
      <c r="CF2069" s="26">
        <f t="shared" si="8442"/>
        <v>0</v>
      </c>
      <c r="CG2069" s="26"/>
      <c r="CH2069" s="26"/>
      <c r="CI2069" s="26"/>
      <c r="CJ2069" s="26">
        <f t="shared" si="8443"/>
        <v>0</v>
      </c>
      <c r="CK2069" s="26">
        <f t="shared" si="8444"/>
        <v>0</v>
      </c>
      <c r="CL2069" s="26">
        <f t="shared" si="8445"/>
        <v>0</v>
      </c>
      <c r="CM2069" s="26"/>
      <c r="CN2069" s="26"/>
      <c r="CO2069" s="26"/>
      <c r="CP2069" s="26">
        <f t="shared" si="8446"/>
        <v>0</v>
      </c>
      <c r="CQ2069" s="26">
        <f t="shared" si="8447"/>
        <v>0</v>
      </c>
      <c r="CR2069" s="26">
        <f t="shared" si="8448"/>
        <v>0</v>
      </c>
      <c r="CS2069" s="26"/>
      <c r="CT2069" s="19">
        <v>0</v>
      </c>
      <c r="CU2069" s="35"/>
    </row>
    <row r="2070" spans="1:105" ht="46.8" hidden="1" x14ac:dyDescent="0.3">
      <c r="A2070" s="36" t="s">
        <v>1186</v>
      </c>
      <c r="B2070" s="17"/>
      <c r="C2070" s="16"/>
      <c r="D2070" s="16"/>
      <c r="E2070" s="34" t="s">
        <v>1187</v>
      </c>
      <c r="F2070" s="26">
        <f t="shared" si="8535"/>
        <v>19065.900000000001</v>
      </c>
      <c r="G2070" s="26">
        <f t="shared" si="8453"/>
        <v>19194.2</v>
      </c>
      <c r="H2070" s="26">
        <f t="shared" si="8454"/>
        <v>19844</v>
      </c>
      <c r="I2070" s="26">
        <f t="shared" si="8455"/>
        <v>0</v>
      </c>
      <c r="J2070" s="26">
        <f t="shared" si="8456"/>
        <v>0</v>
      </c>
      <c r="K2070" s="26">
        <f t="shared" si="8457"/>
        <v>0</v>
      </c>
      <c r="L2070" s="26">
        <f t="shared" si="8499"/>
        <v>19065.900000000001</v>
      </c>
      <c r="M2070" s="26">
        <f t="shared" si="8500"/>
        <v>19194.2</v>
      </c>
      <c r="N2070" s="26">
        <f t="shared" si="8501"/>
        <v>19844</v>
      </c>
      <c r="O2070" s="26">
        <f t="shared" si="8536"/>
        <v>0</v>
      </c>
      <c r="P2070" s="26">
        <f t="shared" si="8459"/>
        <v>0</v>
      </c>
      <c r="Q2070" s="26">
        <f t="shared" si="8460"/>
        <v>0</v>
      </c>
      <c r="R2070" s="26">
        <f t="shared" si="8502"/>
        <v>19065.900000000001</v>
      </c>
      <c r="S2070" s="26">
        <f t="shared" si="8503"/>
        <v>19194.2</v>
      </c>
      <c r="T2070" s="26">
        <f t="shared" si="8504"/>
        <v>19844</v>
      </c>
      <c r="U2070" s="26">
        <f t="shared" si="8537"/>
        <v>0</v>
      </c>
      <c r="V2070" s="26">
        <f t="shared" si="8462"/>
        <v>0</v>
      </c>
      <c r="W2070" s="26">
        <f t="shared" si="8463"/>
        <v>0</v>
      </c>
      <c r="X2070" s="26">
        <f t="shared" si="8505"/>
        <v>19065.900000000001</v>
      </c>
      <c r="Y2070" s="26">
        <f t="shared" si="8506"/>
        <v>19194.2</v>
      </c>
      <c r="Z2070" s="26">
        <f t="shared" si="8507"/>
        <v>19844</v>
      </c>
      <c r="AA2070" s="26">
        <f t="shared" si="8464"/>
        <v>0</v>
      </c>
      <c r="AB2070" s="26">
        <f t="shared" si="8465"/>
        <v>0</v>
      </c>
      <c r="AC2070" s="26">
        <f t="shared" si="8466"/>
        <v>0</v>
      </c>
      <c r="AD2070" s="26">
        <f t="shared" si="8508"/>
        <v>19065.900000000001</v>
      </c>
      <c r="AE2070" s="26">
        <f t="shared" si="8509"/>
        <v>19194.2</v>
      </c>
      <c r="AF2070" s="26">
        <f t="shared" si="8510"/>
        <v>19844</v>
      </c>
      <c r="AG2070" s="26">
        <f t="shared" si="8467"/>
        <v>0</v>
      </c>
      <c r="AH2070" s="26">
        <f t="shared" si="8468"/>
        <v>0</v>
      </c>
      <c r="AI2070" s="26">
        <f t="shared" si="8469"/>
        <v>0</v>
      </c>
      <c r="AJ2070" s="26">
        <f t="shared" si="8511"/>
        <v>19065.900000000001</v>
      </c>
      <c r="AK2070" s="26">
        <f t="shared" si="8512"/>
        <v>19194.2</v>
      </c>
      <c r="AL2070" s="26">
        <f t="shared" si="8513"/>
        <v>19844</v>
      </c>
      <c r="AM2070" s="26">
        <f t="shared" si="8470"/>
        <v>0</v>
      </c>
      <c r="AN2070" s="26">
        <f t="shared" si="8471"/>
        <v>0</v>
      </c>
      <c r="AO2070" s="26">
        <f t="shared" si="8472"/>
        <v>0</v>
      </c>
      <c r="AP2070" s="26">
        <f t="shared" si="8514"/>
        <v>19065.900000000001</v>
      </c>
      <c r="AQ2070" s="26">
        <f t="shared" si="8515"/>
        <v>19194.2</v>
      </c>
      <c r="AR2070" s="26">
        <f t="shared" si="8516"/>
        <v>19844</v>
      </c>
      <c r="AS2070" s="26">
        <f t="shared" si="8473"/>
        <v>0</v>
      </c>
      <c r="AT2070" s="26">
        <f t="shared" si="8474"/>
        <v>0</v>
      </c>
      <c r="AU2070" s="26">
        <f t="shared" si="8475"/>
        <v>0</v>
      </c>
      <c r="AV2070" s="26">
        <f t="shared" si="8517"/>
        <v>19065.900000000001</v>
      </c>
      <c r="AW2070" s="26">
        <f t="shared" si="8518"/>
        <v>19194.2</v>
      </c>
      <c r="AX2070" s="26">
        <f t="shared" si="8519"/>
        <v>19844</v>
      </c>
      <c r="AY2070" s="26">
        <f t="shared" si="8476"/>
        <v>0</v>
      </c>
      <c r="AZ2070" s="26">
        <f t="shared" si="8477"/>
        <v>0</v>
      </c>
      <c r="BA2070" s="26">
        <f t="shared" si="8478"/>
        <v>0</v>
      </c>
      <c r="BB2070" s="26">
        <f t="shared" si="8520"/>
        <v>19065.900000000001</v>
      </c>
      <c r="BC2070" s="26">
        <f t="shared" si="8521"/>
        <v>19194.2</v>
      </c>
      <c r="BD2070" s="26">
        <f t="shared" si="8522"/>
        <v>19844</v>
      </c>
      <c r="BE2070" s="26">
        <f t="shared" si="8479"/>
        <v>0</v>
      </c>
      <c r="BF2070" s="26">
        <f t="shared" si="8480"/>
        <v>0</v>
      </c>
      <c r="BG2070" s="26">
        <f t="shared" si="8481"/>
        <v>0</v>
      </c>
      <c r="BH2070" s="26">
        <f t="shared" si="8523"/>
        <v>19065.900000000001</v>
      </c>
      <c r="BI2070" s="26">
        <f t="shared" si="8524"/>
        <v>19194.2</v>
      </c>
      <c r="BJ2070" s="26">
        <f t="shared" si="8525"/>
        <v>19844</v>
      </c>
      <c r="BK2070" s="26">
        <f t="shared" si="8538"/>
        <v>0</v>
      </c>
      <c r="BL2070" s="26">
        <f t="shared" si="8483"/>
        <v>0</v>
      </c>
      <c r="BM2070" s="26">
        <f t="shared" si="8484"/>
        <v>0</v>
      </c>
      <c r="BN2070" s="26">
        <f t="shared" si="8526"/>
        <v>19065.900000000001</v>
      </c>
      <c r="BO2070" s="26">
        <f t="shared" si="8527"/>
        <v>19194.2</v>
      </c>
      <c r="BP2070" s="26">
        <f t="shared" si="8528"/>
        <v>19844</v>
      </c>
      <c r="BQ2070" s="26">
        <f t="shared" si="8485"/>
        <v>0</v>
      </c>
      <c r="BR2070" s="26">
        <f t="shared" si="8486"/>
        <v>0</v>
      </c>
      <c r="BS2070" s="26">
        <f t="shared" si="8529"/>
        <v>19065.900000000001</v>
      </c>
      <c r="BT2070" s="26">
        <f t="shared" si="8530"/>
        <v>19194.2</v>
      </c>
      <c r="BU2070" s="26">
        <f t="shared" si="8531"/>
        <v>19844</v>
      </c>
      <c r="BV2070" s="26">
        <f t="shared" si="8487"/>
        <v>0</v>
      </c>
      <c r="BW2070" s="26">
        <f t="shared" si="8488"/>
        <v>0</v>
      </c>
      <c r="BX2070" s="26">
        <f t="shared" si="8532"/>
        <v>19065.900000000001</v>
      </c>
      <c r="BY2070" s="26">
        <f t="shared" si="8533"/>
        <v>19194.2</v>
      </c>
      <c r="BZ2070" s="26">
        <f t="shared" si="8534"/>
        <v>19844</v>
      </c>
      <c r="CA2070" s="26">
        <f t="shared" si="8489"/>
        <v>0</v>
      </c>
      <c r="CB2070" s="26">
        <f t="shared" si="8490"/>
        <v>0</v>
      </c>
      <c r="CC2070" s="26">
        <f t="shared" si="8491"/>
        <v>0</v>
      </c>
      <c r="CD2070" s="26">
        <f t="shared" si="8440"/>
        <v>19065.900000000001</v>
      </c>
      <c r="CE2070" s="26">
        <f t="shared" si="8441"/>
        <v>19194.2</v>
      </c>
      <c r="CF2070" s="26">
        <f t="shared" si="8442"/>
        <v>19844</v>
      </c>
      <c r="CG2070" s="26">
        <f t="shared" si="8492"/>
        <v>0</v>
      </c>
      <c r="CH2070" s="26">
        <f t="shared" si="8493"/>
        <v>0</v>
      </c>
      <c r="CI2070" s="26">
        <f t="shared" si="8494"/>
        <v>0</v>
      </c>
      <c r="CJ2070" s="26">
        <f t="shared" si="8443"/>
        <v>19065.900000000001</v>
      </c>
      <c r="CK2070" s="26">
        <f t="shared" si="8444"/>
        <v>19194.2</v>
      </c>
      <c r="CL2070" s="26">
        <f t="shared" si="8445"/>
        <v>19844</v>
      </c>
      <c r="CM2070" s="26">
        <f t="shared" si="8495"/>
        <v>0</v>
      </c>
      <c r="CN2070" s="26">
        <f t="shared" si="8496"/>
        <v>0</v>
      </c>
      <c r="CO2070" s="26">
        <f t="shared" si="8497"/>
        <v>0</v>
      </c>
      <c r="CP2070" s="26">
        <f t="shared" si="8446"/>
        <v>19065.900000000001</v>
      </c>
      <c r="CQ2070" s="26">
        <f t="shared" si="8447"/>
        <v>19194.2</v>
      </c>
      <c r="CR2070" s="26">
        <f t="shared" si="8448"/>
        <v>19844</v>
      </c>
      <c r="CS2070" s="26">
        <f t="shared" si="8498"/>
        <v>0</v>
      </c>
      <c r="CT2070" s="19"/>
      <c r="CU2070" s="35"/>
      <c r="CX2070" s="1" t="s">
        <v>26</v>
      </c>
    </row>
    <row r="2071" spans="1:105" ht="62.4" hidden="1" x14ac:dyDescent="0.3">
      <c r="A2071" s="36" t="s">
        <v>1188</v>
      </c>
      <c r="B2071" s="17"/>
      <c r="C2071" s="16"/>
      <c r="D2071" s="16"/>
      <c r="E2071" s="34" t="s">
        <v>1189</v>
      </c>
      <c r="F2071" s="26">
        <f t="shared" si="8535"/>
        <v>19065.900000000001</v>
      </c>
      <c r="G2071" s="26">
        <f t="shared" si="8453"/>
        <v>19194.2</v>
      </c>
      <c r="H2071" s="26">
        <f t="shared" si="8454"/>
        <v>19844</v>
      </c>
      <c r="I2071" s="26">
        <f t="shared" si="8455"/>
        <v>0</v>
      </c>
      <c r="J2071" s="26">
        <f t="shared" si="8456"/>
        <v>0</v>
      </c>
      <c r="K2071" s="26">
        <f t="shared" si="8457"/>
        <v>0</v>
      </c>
      <c r="L2071" s="26">
        <f t="shared" si="8499"/>
        <v>19065.900000000001</v>
      </c>
      <c r="M2071" s="26">
        <f t="shared" si="8500"/>
        <v>19194.2</v>
      </c>
      <c r="N2071" s="26">
        <f t="shared" si="8501"/>
        <v>19844</v>
      </c>
      <c r="O2071" s="26">
        <f t="shared" si="8536"/>
        <v>0</v>
      </c>
      <c r="P2071" s="26">
        <f t="shared" si="8459"/>
        <v>0</v>
      </c>
      <c r="Q2071" s="26">
        <f t="shared" si="8460"/>
        <v>0</v>
      </c>
      <c r="R2071" s="26">
        <f t="shared" si="8502"/>
        <v>19065.900000000001</v>
      </c>
      <c r="S2071" s="26">
        <f t="shared" si="8503"/>
        <v>19194.2</v>
      </c>
      <c r="T2071" s="26">
        <f t="shared" si="8504"/>
        <v>19844</v>
      </c>
      <c r="U2071" s="26">
        <f t="shared" si="8537"/>
        <v>0</v>
      </c>
      <c r="V2071" s="26">
        <f t="shared" si="8462"/>
        <v>0</v>
      </c>
      <c r="W2071" s="26">
        <f t="shared" si="8463"/>
        <v>0</v>
      </c>
      <c r="X2071" s="26">
        <f t="shared" si="8505"/>
        <v>19065.900000000001</v>
      </c>
      <c r="Y2071" s="26">
        <f t="shared" si="8506"/>
        <v>19194.2</v>
      </c>
      <c r="Z2071" s="26">
        <f t="shared" si="8507"/>
        <v>19844</v>
      </c>
      <c r="AA2071" s="26">
        <f t="shared" si="8464"/>
        <v>0</v>
      </c>
      <c r="AB2071" s="26">
        <f t="shared" si="8465"/>
        <v>0</v>
      </c>
      <c r="AC2071" s="26">
        <f t="shared" si="8466"/>
        <v>0</v>
      </c>
      <c r="AD2071" s="26">
        <f t="shared" si="8508"/>
        <v>19065.900000000001</v>
      </c>
      <c r="AE2071" s="26">
        <f t="shared" si="8509"/>
        <v>19194.2</v>
      </c>
      <c r="AF2071" s="26">
        <f t="shared" si="8510"/>
        <v>19844</v>
      </c>
      <c r="AG2071" s="26">
        <f t="shared" si="8467"/>
        <v>0</v>
      </c>
      <c r="AH2071" s="26">
        <f t="shared" si="8468"/>
        <v>0</v>
      </c>
      <c r="AI2071" s="26">
        <f t="shared" si="8469"/>
        <v>0</v>
      </c>
      <c r="AJ2071" s="26">
        <f t="shared" si="8511"/>
        <v>19065.900000000001</v>
      </c>
      <c r="AK2071" s="26">
        <f t="shared" si="8512"/>
        <v>19194.2</v>
      </c>
      <c r="AL2071" s="26">
        <f t="shared" si="8513"/>
        <v>19844</v>
      </c>
      <c r="AM2071" s="26">
        <f t="shared" si="8470"/>
        <v>0</v>
      </c>
      <c r="AN2071" s="26">
        <f t="shared" si="8471"/>
        <v>0</v>
      </c>
      <c r="AO2071" s="26">
        <f t="shared" si="8472"/>
        <v>0</v>
      </c>
      <c r="AP2071" s="26">
        <f t="shared" si="8514"/>
        <v>19065.900000000001</v>
      </c>
      <c r="AQ2071" s="26">
        <f t="shared" si="8515"/>
        <v>19194.2</v>
      </c>
      <c r="AR2071" s="26">
        <f t="shared" si="8516"/>
        <v>19844</v>
      </c>
      <c r="AS2071" s="26">
        <f t="shared" si="8473"/>
        <v>0</v>
      </c>
      <c r="AT2071" s="26">
        <f t="shared" si="8474"/>
        <v>0</v>
      </c>
      <c r="AU2071" s="26">
        <f t="shared" si="8475"/>
        <v>0</v>
      </c>
      <c r="AV2071" s="26">
        <f t="shared" si="8517"/>
        <v>19065.900000000001</v>
      </c>
      <c r="AW2071" s="26">
        <f t="shared" si="8518"/>
        <v>19194.2</v>
      </c>
      <c r="AX2071" s="26">
        <f t="shared" si="8519"/>
        <v>19844</v>
      </c>
      <c r="AY2071" s="26">
        <f t="shared" si="8476"/>
        <v>0</v>
      </c>
      <c r="AZ2071" s="26">
        <f t="shared" si="8477"/>
        <v>0</v>
      </c>
      <c r="BA2071" s="26">
        <f t="shared" si="8478"/>
        <v>0</v>
      </c>
      <c r="BB2071" s="26">
        <f t="shared" si="8520"/>
        <v>19065.900000000001</v>
      </c>
      <c r="BC2071" s="26">
        <f t="shared" si="8521"/>
        <v>19194.2</v>
      </c>
      <c r="BD2071" s="26">
        <f t="shared" si="8522"/>
        <v>19844</v>
      </c>
      <c r="BE2071" s="26">
        <f t="shared" si="8479"/>
        <v>0</v>
      </c>
      <c r="BF2071" s="26">
        <f t="shared" si="8480"/>
        <v>0</v>
      </c>
      <c r="BG2071" s="26">
        <f t="shared" si="8481"/>
        <v>0</v>
      </c>
      <c r="BH2071" s="26">
        <f t="shared" si="8523"/>
        <v>19065.900000000001</v>
      </c>
      <c r="BI2071" s="26">
        <f t="shared" si="8524"/>
        <v>19194.2</v>
      </c>
      <c r="BJ2071" s="26">
        <f t="shared" si="8525"/>
        <v>19844</v>
      </c>
      <c r="BK2071" s="26">
        <f t="shared" si="8538"/>
        <v>0</v>
      </c>
      <c r="BL2071" s="26">
        <f t="shared" si="8483"/>
        <v>0</v>
      </c>
      <c r="BM2071" s="26">
        <f t="shared" si="8484"/>
        <v>0</v>
      </c>
      <c r="BN2071" s="26">
        <f t="shared" si="8526"/>
        <v>19065.900000000001</v>
      </c>
      <c r="BO2071" s="26">
        <f t="shared" si="8527"/>
        <v>19194.2</v>
      </c>
      <c r="BP2071" s="26">
        <f t="shared" si="8528"/>
        <v>19844</v>
      </c>
      <c r="BQ2071" s="26">
        <f t="shared" si="8485"/>
        <v>0</v>
      </c>
      <c r="BR2071" s="26">
        <f t="shared" si="8486"/>
        <v>0</v>
      </c>
      <c r="BS2071" s="26">
        <f t="shared" si="8529"/>
        <v>19065.900000000001</v>
      </c>
      <c r="BT2071" s="26">
        <f t="shared" si="8530"/>
        <v>19194.2</v>
      </c>
      <c r="BU2071" s="26">
        <f t="shared" si="8531"/>
        <v>19844</v>
      </c>
      <c r="BV2071" s="26">
        <f t="shared" si="8487"/>
        <v>0</v>
      </c>
      <c r="BW2071" s="26">
        <f t="shared" si="8488"/>
        <v>0</v>
      </c>
      <c r="BX2071" s="26">
        <f t="shared" si="8532"/>
        <v>19065.900000000001</v>
      </c>
      <c r="BY2071" s="26">
        <f t="shared" si="8533"/>
        <v>19194.2</v>
      </c>
      <c r="BZ2071" s="26">
        <f t="shared" si="8534"/>
        <v>19844</v>
      </c>
      <c r="CA2071" s="26">
        <f t="shared" si="8489"/>
        <v>0</v>
      </c>
      <c r="CB2071" s="26">
        <f t="shared" si="8490"/>
        <v>0</v>
      </c>
      <c r="CC2071" s="26">
        <f t="shared" si="8491"/>
        <v>0</v>
      </c>
      <c r="CD2071" s="26">
        <f t="shared" si="8440"/>
        <v>19065.900000000001</v>
      </c>
      <c r="CE2071" s="26">
        <f t="shared" si="8441"/>
        <v>19194.2</v>
      </c>
      <c r="CF2071" s="26">
        <f t="shared" si="8442"/>
        <v>19844</v>
      </c>
      <c r="CG2071" s="26">
        <f t="shared" si="8492"/>
        <v>0</v>
      </c>
      <c r="CH2071" s="26">
        <f t="shared" si="8493"/>
        <v>0</v>
      </c>
      <c r="CI2071" s="26">
        <f t="shared" si="8494"/>
        <v>0</v>
      </c>
      <c r="CJ2071" s="26">
        <f t="shared" si="8443"/>
        <v>19065.900000000001</v>
      </c>
      <c r="CK2071" s="26">
        <f t="shared" si="8444"/>
        <v>19194.2</v>
      </c>
      <c r="CL2071" s="26">
        <f t="shared" si="8445"/>
        <v>19844</v>
      </c>
      <c r="CM2071" s="26">
        <f t="shared" si="8495"/>
        <v>0</v>
      </c>
      <c r="CN2071" s="26">
        <f t="shared" si="8496"/>
        <v>0</v>
      </c>
      <c r="CO2071" s="26">
        <f t="shared" si="8497"/>
        <v>0</v>
      </c>
      <c r="CP2071" s="26">
        <f t="shared" si="8446"/>
        <v>19065.900000000001</v>
      </c>
      <c r="CQ2071" s="26">
        <f t="shared" si="8447"/>
        <v>19194.2</v>
      </c>
      <c r="CR2071" s="26">
        <f t="shared" si="8448"/>
        <v>19844</v>
      </c>
      <c r="CS2071" s="26">
        <f t="shared" si="8498"/>
        <v>0</v>
      </c>
      <c r="CT2071" s="19"/>
      <c r="CU2071" s="35"/>
      <c r="DA2071" s="1" t="s">
        <v>29</v>
      </c>
    </row>
    <row r="2072" spans="1:105" hidden="1" x14ac:dyDescent="0.3">
      <c r="A2072" s="36" t="s">
        <v>1188</v>
      </c>
      <c r="B2072" s="36" t="s">
        <v>642</v>
      </c>
      <c r="C2072" s="16"/>
      <c r="D2072" s="16"/>
      <c r="E2072" s="34" t="s">
        <v>52</v>
      </c>
      <c r="F2072" s="26">
        <f t="shared" si="8535"/>
        <v>19065.900000000001</v>
      </c>
      <c r="G2072" s="26">
        <f t="shared" si="8453"/>
        <v>19194.2</v>
      </c>
      <c r="H2072" s="26">
        <f t="shared" si="8454"/>
        <v>19844</v>
      </c>
      <c r="I2072" s="26">
        <f t="shared" si="8455"/>
        <v>0</v>
      </c>
      <c r="J2072" s="26">
        <f t="shared" si="8456"/>
        <v>0</v>
      </c>
      <c r="K2072" s="26">
        <f t="shared" si="8457"/>
        <v>0</v>
      </c>
      <c r="L2072" s="26">
        <f t="shared" si="8499"/>
        <v>19065.900000000001</v>
      </c>
      <c r="M2072" s="26">
        <f t="shared" si="8500"/>
        <v>19194.2</v>
      </c>
      <c r="N2072" s="26">
        <f t="shared" si="8501"/>
        <v>19844</v>
      </c>
      <c r="O2072" s="26">
        <f t="shared" si="8536"/>
        <v>0</v>
      </c>
      <c r="P2072" s="26">
        <f t="shared" si="8459"/>
        <v>0</v>
      </c>
      <c r="Q2072" s="26">
        <f t="shared" si="8460"/>
        <v>0</v>
      </c>
      <c r="R2072" s="26">
        <f t="shared" si="8502"/>
        <v>19065.900000000001</v>
      </c>
      <c r="S2072" s="26">
        <f t="shared" si="8503"/>
        <v>19194.2</v>
      </c>
      <c r="T2072" s="26">
        <f t="shared" si="8504"/>
        <v>19844</v>
      </c>
      <c r="U2072" s="26">
        <f t="shared" si="8537"/>
        <v>0</v>
      </c>
      <c r="V2072" s="26">
        <f t="shared" si="8462"/>
        <v>0</v>
      </c>
      <c r="W2072" s="26">
        <f t="shared" si="8463"/>
        <v>0</v>
      </c>
      <c r="X2072" s="26">
        <f t="shared" si="8505"/>
        <v>19065.900000000001</v>
      </c>
      <c r="Y2072" s="26">
        <f t="shared" si="8506"/>
        <v>19194.2</v>
      </c>
      <c r="Z2072" s="26">
        <f t="shared" si="8507"/>
        <v>19844</v>
      </c>
      <c r="AA2072" s="26">
        <f t="shared" si="8464"/>
        <v>0</v>
      </c>
      <c r="AB2072" s="26">
        <f t="shared" si="8465"/>
        <v>0</v>
      </c>
      <c r="AC2072" s="26">
        <f t="shared" si="8466"/>
        <v>0</v>
      </c>
      <c r="AD2072" s="26">
        <f t="shared" si="8508"/>
        <v>19065.900000000001</v>
      </c>
      <c r="AE2072" s="26">
        <f t="shared" si="8509"/>
        <v>19194.2</v>
      </c>
      <c r="AF2072" s="26">
        <f t="shared" si="8510"/>
        <v>19844</v>
      </c>
      <c r="AG2072" s="26">
        <f t="shared" si="8467"/>
        <v>0</v>
      </c>
      <c r="AH2072" s="26">
        <f t="shared" si="8468"/>
        <v>0</v>
      </c>
      <c r="AI2072" s="26">
        <f t="shared" si="8469"/>
        <v>0</v>
      </c>
      <c r="AJ2072" s="26">
        <f t="shared" si="8511"/>
        <v>19065.900000000001</v>
      </c>
      <c r="AK2072" s="26">
        <f t="shared" si="8512"/>
        <v>19194.2</v>
      </c>
      <c r="AL2072" s="26">
        <f t="shared" si="8513"/>
        <v>19844</v>
      </c>
      <c r="AM2072" s="26">
        <f t="shared" si="8470"/>
        <v>0</v>
      </c>
      <c r="AN2072" s="26">
        <f t="shared" si="8471"/>
        <v>0</v>
      </c>
      <c r="AO2072" s="26">
        <f t="shared" si="8472"/>
        <v>0</v>
      </c>
      <c r="AP2072" s="26">
        <f t="shared" si="8514"/>
        <v>19065.900000000001</v>
      </c>
      <c r="AQ2072" s="26">
        <f t="shared" si="8515"/>
        <v>19194.2</v>
      </c>
      <c r="AR2072" s="26">
        <f t="shared" si="8516"/>
        <v>19844</v>
      </c>
      <c r="AS2072" s="26">
        <f t="shared" si="8473"/>
        <v>0</v>
      </c>
      <c r="AT2072" s="26">
        <f t="shared" si="8474"/>
        <v>0</v>
      </c>
      <c r="AU2072" s="26">
        <f t="shared" si="8475"/>
        <v>0</v>
      </c>
      <c r="AV2072" s="26">
        <f t="shared" si="8517"/>
        <v>19065.900000000001</v>
      </c>
      <c r="AW2072" s="26">
        <f t="shared" si="8518"/>
        <v>19194.2</v>
      </c>
      <c r="AX2072" s="26">
        <f t="shared" si="8519"/>
        <v>19844</v>
      </c>
      <c r="AY2072" s="26">
        <f t="shared" si="8476"/>
        <v>0</v>
      </c>
      <c r="AZ2072" s="26">
        <f t="shared" si="8477"/>
        <v>0</v>
      </c>
      <c r="BA2072" s="26">
        <f t="shared" si="8478"/>
        <v>0</v>
      </c>
      <c r="BB2072" s="26">
        <f t="shared" si="8520"/>
        <v>19065.900000000001</v>
      </c>
      <c r="BC2072" s="26">
        <f t="shared" si="8521"/>
        <v>19194.2</v>
      </c>
      <c r="BD2072" s="26">
        <f t="shared" si="8522"/>
        <v>19844</v>
      </c>
      <c r="BE2072" s="26">
        <f t="shared" si="8479"/>
        <v>0</v>
      </c>
      <c r="BF2072" s="26">
        <f t="shared" si="8480"/>
        <v>0</v>
      </c>
      <c r="BG2072" s="26">
        <f t="shared" si="8481"/>
        <v>0</v>
      </c>
      <c r="BH2072" s="26">
        <f t="shared" si="8523"/>
        <v>19065.900000000001</v>
      </c>
      <c r="BI2072" s="26">
        <f t="shared" si="8524"/>
        <v>19194.2</v>
      </c>
      <c r="BJ2072" s="26">
        <f t="shared" si="8525"/>
        <v>19844</v>
      </c>
      <c r="BK2072" s="26">
        <f t="shared" si="8538"/>
        <v>0</v>
      </c>
      <c r="BL2072" s="26">
        <f t="shared" si="8483"/>
        <v>0</v>
      </c>
      <c r="BM2072" s="26">
        <f t="shared" si="8484"/>
        <v>0</v>
      </c>
      <c r="BN2072" s="26">
        <f t="shared" si="8526"/>
        <v>19065.900000000001</v>
      </c>
      <c r="BO2072" s="26">
        <f t="shared" si="8527"/>
        <v>19194.2</v>
      </c>
      <c r="BP2072" s="26">
        <f t="shared" si="8528"/>
        <v>19844</v>
      </c>
      <c r="BQ2072" s="26">
        <f t="shared" si="8485"/>
        <v>0</v>
      </c>
      <c r="BR2072" s="26">
        <f t="shared" si="8486"/>
        <v>0</v>
      </c>
      <c r="BS2072" s="26">
        <f t="shared" si="8529"/>
        <v>19065.900000000001</v>
      </c>
      <c r="BT2072" s="26">
        <f t="shared" si="8530"/>
        <v>19194.2</v>
      </c>
      <c r="BU2072" s="26">
        <f t="shared" si="8531"/>
        <v>19844</v>
      </c>
      <c r="BV2072" s="26">
        <f t="shared" si="8487"/>
        <v>0</v>
      </c>
      <c r="BW2072" s="26">
        <f t="shared" si="8488"/>
        <v>0</v>
      </c>
      <c r="BX2072" s="26">
        <f t="shared" si="8532"/>
        <v>19065.900000000001</v>
      </c>
      <c r="BY2072" s="26">
        <f t="shared" si="8533"/>
        <v>19194.2</v>
      </c>
      <c r="BZ2072" s="26">
        <f t="shared" si="8534"/>
        <v>19844</v>
      </c>
      <c r="CA2072" s="26">
        <f t="shared" si="8489"/>
        <v>0</v>
      </c>
      <c r="CB2072" s="26">
        <f t="shared" si="8490"/>
        <v>0</v>
      </c>
      <c r="CC2072" s="26">
        <f t="shared" si="8491"/>
        <v>0</v>
      </c>
      <c r="CD2072" s="26">
        <f t="shared" si="8440"/>
        <v>19065.900000000001</v>
      </c>
      <c r="CE2072" s="26">
        <f t="shared" si="8441"/>
        <v>19194.2</v>
      </c>
      <c r="CF2072" s="26">
        <f t="shared" si="8442"/>
        <v>19844</v>
      </c>
      <c r="CG2072" s="26">
        <f t="shared" si="8492"/>
        <v>0</v>
      </c>
      <c r="CH2072" s="26">
        <f t="shared" si="8493"/>
        <v>0</v>
      </c>
      <c r="CI2072" s="26">
        <f t="shared" si="8494"/>
        <v>0</v>
      </c>
      <c r="CJ2072" s="26">
        <f t="shared" si="8443"/>
        <v>19065.900000000001</v>
      </c>
      <c r="CK2072" s="26">
        <f t="shared" si="8444"/>
        <v>19194.2</v>
      </c>
      <c r="CL2072" s="26">
        <f t="shared" si="8445"/>
        <v>19844</v>
      </c>
      <c r="CM2072" s="26">
        <f t="shared" si="8495"/>
        <v>0</v>
      </c>
      <c r="CN2072" s="26">
        <f t="shared" si="8496"/>
        <v>0</v>
      </c>
      <c r="CO2072" s="26">
        <f t="shared" si="8497"/>
        <v>0</v>
      </c>
      <c r="CP2072" s="26">
        <f t="shared" si="8446"/>
        <v>19065.900000000001</v>
      </c>
      <c r="CQ2072" s="26">
        <f t="shared" si="8447"/>
        <v>19194.2</v>
      </c>
      <c r="CR2072" s="26">
        <f t="shared" si="8448"/>
        <v>19844</v>
      </c>
      <c r="CS2072" s="26">
        <f t="shared" si="8498"/>
        <v>0</v>
      </c>
      <c r="CT2072" s="19"/>
      <c r="CU2072" s="35"/>
      <c r="CY2072" s="1" t="s">
        <v>27</v>
      </c>
    </row>
    <row r="2073" spans="1:105" ht="78" hidden="1" x14ac:dyDescent="0.3">
      <c r="A2073" s="36" t="s">
        <v>1188</v>
      </c>
      <c r="B2073" s="17">
        <v>810</v>
      </c>
      <c r="C2073" s="16"/>
      <c r="D2073" s="16"/>
      <c r="E2073" s="34" t="s">
        <v>411</v>
      </c>
      <c r="F2073" s="26">
        <f t="shared" si="8535"/>
        <v>19065.900000000001</v>
      </c>
      <c r="G2073" s="26">
        <f t="shared" si="8453"/>
        <v>19194.2</v>
      </c>
      <c r="H2073" s="26">
        <f t="shared" si="8454"/>
        <v>19844</v>
      </c>
      <c r="I2073" s="26">
        <f t="shared" si="8455"/>
        <v>0</v>
      </c>
      <c r="J2073" s="26">
        <f t="shared" si="8456"/>
        <v>0</v>
      </c>
      <c r="K2073" s="26">
        <f t="shared" si="8457"/>
        <v>0</v>
      </c>
      <c r="L2073" s="26">
        <f t="shared" si="8499"/>
        <v>19065.900000000001</v>
      </c>
      <c r="M2073" s="26">
        <f t="shared" si="8500"/>
        <v>19194.2</v>
      </c>
      <c r="N2073" s="26">
        <f t="shared" si="8501"/>
        <v>19844</v>
      </c>
      <c r="O2073" s="26">
        <f t="shared" si="8536"/>
        <v>0</v>
      </c>
      <c r="P2073" s="26">
        <f t="shared" si="8459"/>
        <v>0</v>
      </c>
      <c r="Q2073" s="26">
        <f t="shared" si="8460"/>
        <v>0</v>
      </c>
      <c r="R2073" s="26">
        <f t="shared" si="8502"/>
        <v>19065.900000000001</v>
      </c>
      <c r="S2073" s="26">
        <f t="shared" si="8503"/>
        <v>19194.2</v>
      </c>
      <c r="T2073" s="26">
        <f t="shared" si="8504"/>
        <v>19844</v>
      </c>
      <c r="U2073" s="26">
        <f t="shared" si="8537"/>
        <v>0</v>
      </c>
      <c r="V2073" s="26">
        <f t="shared" si="8462"/>
        <v>0</v>
      </c>
      <c r="W2073" s="26">
        <f t="shared" si="8463"/>
        <v>0</v>
      </c>
      <c r="X2073" s="26">
        <f t="shared" si="8505"/>
        <v>19065.900000000001</v>
      </c>
      <c r="Y2073" s="26">
        <f t="shared" si="8506"/>
        <v>19194.2</v>
      </c>
      <c r="Z2073" s="26">
        <f t="shared" si="8507"/>
        <v>19844</v>
      </c>
      <c r="AA2073" s="26">
        <f t="shared" si="8464"/>
        <v>0</v>
      </c>
      <c r="AB2073" s="26">
        <f t="shared" si="8465"/>
        <v>0</v>
      </c>
      <c r="AC2073" s="26">
        <f t="shared" si="8466"/>
        <v>0</v>
      </c>
      <c r="AD2073" s="26">
        <f t="shared" si="8508"/>
        <v>19065.900000000001</v>
      </c>
      <c r="AE2073" s="26">
        <f t="shared" si="8509"/>
        <v>19194.2</v>
      </c>
      <c r="AF2073" s="26">
        <f t="shared" si="8510"/>
        <v>19844</v>
      </c>
      <c r="AG2073" s="26">
        <f t="shared" si="8467"/>
        <v>0</v>
      </c>
      <c r="AH2073" s="26">
        <f t="shared" si="8468"/>
        <v>0</v>
      </c>
      <c r="AI2073" s="26">
        <f t="shared" si="8469"/>
        <v>0</v>
      </c>
      <c r="AJ2073" s="26">
        <f t="shared" si="8511"/>
        <v>19065.900000000001</v>
      </c>
      <c r="AK2073" s="26">
        <f t="shared" si="8512"/>
        <v>19194.2</v>
      </c>
      <c r="AL2073" s="26">
        <f t="shared" si="8513"/>
        <v>19844</v>
      </c>
      <c r="AM2073" s="26">
        <f t="shared" si="8470"/>
        <v>0</v>
      </c>
      <c r="AN2073" s="26">
        <f t="shared" si="8471"/>
        <v>0</v>
      </c>
      <c r="AO2073" s="26">
        <f t="shared" si="8472"/>
        <v>0</v>
      </c>
      <c r="AP2073" s="26">
        <f t="shared" si="8514"/>
        <v>19065.900000000001</v>
      </c>
      <c r="AQ2073" s="26">
        <f t="shared" si="8515"/>
        <v>19194.2</v>
      </c>
      <c r="AR2073" s="26">
        <f t="shared" si="8516"/>
        <v>19844</v>
      </c>
      <c r="AS2073" s="26">
        <f t="shared" si="8473"/>
        <v>0</v>
      </c>
      <c r="AT2073" s="26">
        <f t="shared" si="8474"/>
        <v>0</v>
      </c>
      <c r="AU2073" s="26">
        <f t="shared" si="8475"/>
        <v>0</v>
      </c>
      <c r="AV2073" s="26">
        <f t="shared" si="8517"/>
        <v>19065.900000000001</v>
      </c>
      <c r="AW2073" s="26">
        <f t="shared" si="8518"/>
        <v>19194.2</v>
      </c>
      <c r="AX2073" s="26">
        <f t="shared" si="8519"/>
        <v>19844</v>
      </c>
      <c r="AY2073" s="26">
        <f t="shared" si="8476"/>
        <v>0</v>
      </c>
      <c r="AZ2073" s="26">
        <f t="shared" si="8477"/>
        <v>0</v>
      </c>
      <c r="BA2073" s="26">
        <f t="shared" si="8478"/>
        <v>0</v>
      </c>
      <c r="BB2073" s="26">
        <f t="shared" si="8520"/>
        <v>19065.900000000001</v>
      </c>
      <c r="BC2073" s="26">
        <f t="shared" si="8521"/>
        <v>19194.2</v>
      </c>
      <c r="BD2073" s="26">
        <f t="shared" si="8522"/>
        <v>19844</v>
      </c>
      <c r="BE2073" s="26">
        <f t="shared" si="8479"/>
        <v>0</v>
      </c>
      <c r="BF2073" s="26">
        <f t="shared" si="8480"/>
        <v>0</v>
      </c>
      <c r="BG2073" s="26">
        <f t="shared" si="8481"/>
        <v>0</v>
      </c>
      <c r="BH2073" s="26">
        <f t="shared" si="8523"/>
        <v>19065.900000000001</v>
      </c>
      <c r="BI2073" s="26">
        <f t="shared" si="8524"/>
        <v>19194.2</v>
      </c>
      <c r="BJ2073" s="26">
        <f t="shared" si="8525"/>
        <v>19844</v>
      </c>
      <c r="BK2073" s="26">
        <f t="shared" si="8538"/>
        <v>0</v>
      </c>
      <c r="BL2073" s="26">
        <f t="shared" si="8483"/>
        <v>0</v>
      </c>
      <c r="BM2073" s="26">
        <f t="shared" si="8484"/>
        <v>0</v>
      </c>
      <c r="BN2073" s="26">
        <f t="shared" si="8526"/>
        <v>19065.900000000001</v>
      </c>
      <c r="BO2073" s="26">
        <f t="shared" si="8527"/>
        <v>19194.2</v>
      </c>
      <c r="BP2073" s="26">
        <f t="shared" si="8528"/>
        <v>19844</v>
      </c>
      <c r="BQ2073" s="26">
        <f t="shared" si="8485"/>
        <v>0</v>
      </c>
      <c r="BR2073" s="26">
        <f t="shared" si="8486"/>
        <v>0</v>
      </c>
      <c r="BS2073" s="26">
        <f t="shared" si="8529"/>
        <v>19065.900000000001</v>
      </c>
      <c r="BT2073" s="26">
        <f t="shared" si="8530"/>
        <v>19194.2</v>
      </c>
      <c r="BU2073" s="26">
        <f t="shared" si="8531"/>
        <v>19844</v>
      </c>
      <c r="BV2073" s="26">
        <f t="shared" si="8487"/>
        <v>0</v>
      </c>
      <c r="BW2073" s="26">
        <f t="shared" si="8488"/>
        <v>0</v>
      </c>
      <c r="BX2073" s="26">
        <f t="shared" si="8532"/>
        <v>19065.900000000001</v>
      </c>
      <c r="BY2073" s="26">
        <f t="shared" si="8533"/>
        <v>19194.2</v>
      </c>
      <c r="BZ2073" s="26">
        <f t="shared" si="8534"/>
        <v>19844</v>
      </c>
      <c r="CA2073" s="26">
        <f t="shared" si="8489"/>
        <v>0</v>
      </c>
      <c r="CB2073" s="26">
        <f t="shared" si="8490"/>
        <v>0</v>
      </c>
      <c r="CC2073" s="26">
        <f t="shared" si="8491"/>
        <v>0</v>
      </c>
      <c r="CD2073" s="26">
        <f t="shared" si="8440"/>
        <v>19065.900000000001</v>
      </c>
      <c r="CE2073" s="26">
        <f t="shared" si="8441"/>
        <v>19194.2</v>
      </c>
      <c r="CF2073" s="26">
        <f t="shared" si="8442"/>
        <v>19844</v>
      </c>
      <c r="CG2073" s="26">
        <f t="shared" si="8492"/>
        <v>0</v>
      </c>
      <c r="CH2073" s="26">
        <f t="shared" si="8493"/>
        <v>0</v>
      </c>
      <c r="CI2073" s="26">
        <f t="shared" si="8494"/>
        <v>0</v>
      </c>
      <c r="CJ2073" s="26">
        <f t="shared" si="8443"/>
        <v>19065.900000000001</v>
      </c>
      <c r="CK2073" s="26">
        <f t="shared" si="8444"/>
        <v>19194.2</v>
      </c>
      <c r="CL2073" s="26">
        <f t="shared" si="8445"/>
        <v>19844</v>
      </c>
      <c r="CM2073" s="26">
        <f t="shared" si="8495"/>
        <v>0</v>
      </c>
      <c r="CN2073" s="26">
        <f t="shared" si="8496"/>
        <v>0</v>
      </c>
      <c r="CO2073" s="26">
        <f t="shared" si="8497"/>
        <v>0</v>
      </c>
      <c r="CP2073" s="26">
        <f t="shared" si="8446"/>
        <v>19065.900000000001</v>
      </c>
      <c r="CQ2073" s="26">
        <f t="shared" si="8447"/>
        <v>19194.2</v>
      </c>
      <c r="CR2073" s="26">
        <f t="shared" si="8448"/>
        <v>19844</v>
      </c>
      <c r="CS2073" s="26">
        <f t="shared" si="8498"/>
        <v>0</v>
      </c>
      <c r="CT2073" s="19"/>
      <c r="CU2073" s="35"/>
      <c r="CZ2073" s="1" t="s">
        <v>28</v>
      </c>
    </row>
    <row r="2074" spans="1:105" hidden="1" x14ac:dyDescent="0.3">
      <c r="A2074" s="36" t="s">
        <v>1188</v>
      </c>
      <c r="B2074" s="17">
        <v>810</v>
      </c>
      <c r="C2074" s="16" t="s">
        <v>64</v>
      </c>
      <c r="D2074" s="16" t="s">
        <v>311</v>
      </c>
      <c r="E2074" s="34" t="s">
        <v>1082</v>
      </c>
      <c r="F2074" s="26">
        <v>19065.900000000001</v>
      </c>
      <c r="G2074" s="26">
        <v>19194.2</v>
      </c>
      <c r="H2074" s="26">
        <v>19844</v>
      </c>
      <c r="I2074" s="26"/>
      <c r="J2074" s="26"/>
      <c r="K2074" s="26"/>
      <c r="L2074" s="26">
        <f t="shared" si="8499"/>
        <v>19065.900000000001</v>
      </c>
      <c r="M2074" s="26">
        <f t="shared" si="8500"/>
        <v>19194.2</v>
      </c>
      <c r="N2074" s="26">
        <f t="shared" si="8501"/>
        <v>19844</v>
      </c>
      <c r="O2074" s="26"/>
      <c r="P2074" s="26"/>
      <c r="Q2074" s="26"/>
      <c r="R2074" s="26">
        <f t="shared" si="8502"/>
        <v>19065.900000000001</v>
      </c>
      <c r="S2074" s="26">
        <f t="shared" si="8503"/>
        <v>19194.2</v>
      </c>
      <c r="T2074" s="26">
        <f t="shared" si="8504"/>
        <v>19844</v>
      </c>
      <c r="U2074" s="26"/>
      <c r="V2074" s="26"/>
      <c r="W2074" s="26"/>
      <c r="X2074" s="26">
        <f t="shared" si="8505"/>
        <v>19065.900000000001</v>
      </c>
      <c r="Y2074" s="26">
        <f t="shared" si="8506"/>
        <v>19194.2</v>
      </c>
      <c r="Z2074" s="26">
        <f t="shared" si="8507"/>
        <v>19844</v>
      </c>
      <c r="AA2074" s="26"/>
      <c r="AB2074" s="26"/>
      <c r="AC2074" s="26"/>
      <c r="AD2074" s="26">
        <f t="shared" si="8508"/>
        <v>19065.900000000001</v>
      </c>
      <c r="AE2074" s="26">
        <f t="shared" si="8509"/>
        <v>19194.2</v>
      </c>
      <c r="AF2074" s="26">
        <f t="shared" si="8510"/>
        <v>19844</v>
      </c>
      <c r="AG2074" s="26"/>
      <c r="AH2074" s="26"/>
      <c r="AI2074" s="26"/>
      <c r="AJ2074" s="26">
        <f t="shared" si="8511"/>
        <v>19065.900000000001</v>
      </c>
      <c r="AK2074" s="26">
        <f t="shared" si="8512"/>
        <v>19194.2</v>
      </c>
      <c r="AL2074" s="26">
        <f t="shared" si="8513"/>
        <v>19844</v>
      </c>
      <c r="AM2074" s="26"/>
      <c r="AN2074" s="26"/>
      <c r="AO2074" s="26"/>
      <c r="AP2074" s="26">
        <f t="shared" si="8514"/>
        <v>19065.900000000001</v>
      </c>
      <c r="AQ2074" s="26">
        <f t="shared" si="8515"/>
        <v>19194.2</v>
      </c>
      <c r="AR2074" s="26">
        <f t="shared" si="8516"/>
        <v>19844</v>
      </c>
      <c r="AS2074" s="26"/>
      <c r="AT2074" s="26"/>
      <c r="AU2074" s="26"/>
      <c r="AV2074" s="26">
        <f t="shared" si="8517"/>
        <v>19065.900000000001</v>
      </c>
      <c r="AW2074" s="26">
        <f t="shared" si="8518"/>
        <v>19194.2</v>
      </c>
      <c r="AX2074" s="26">
        <f t="shared" si="8519"/>
        <v>19844</v>
      </c>
      <c r="AY2074" s="26"/>
      <c r="AZ2074" s="26"/>
      <c r="BA2074" s="26"/>
      <c r="BB2074" s="26">
        <f t="shared" si="8520"/>
        <v>19065.900000000001</v>
      </c>
      <c r="BC2074" s="26">
        <f t="shared" si="8521"/>
        <v>19194.2</v>
      </c>
      <c r="BD2074" s="26">
        <f t="shared" si="8522"/>
        <v>19844</v>
      </c>
      <c r="BE2074" s="26"/>
      <c r="BF2074" s="26"/>
      <c r="BG2074" s="26"/>
      <c r="BH2074" s="26">
        <f t="shared" si="8523"/>
        <v>19065.900000000001</v>
      </c>
      <c r="BI2074" s="26">
        <f t="shared" si="8524"/>
        <v>19194.2</v>
      </c>
      <c r="BJ2074" s="26">
        <f t="shared" si="8525"/>
        <v>19844</v>
      </c>
      <c r="BK2074" s="26"/>
      <c r="BL2074" s="26"/>
      <c r="BM2074" s="26"/>
      <c r="BN2074" s="26">
        <f t="shared" si="8526"/>
        <v>19065.900000000001</v>
      </c>
      <c r="BO2074" s="26">
        <f t="shared" si="8527"/>
        <v>19194.2</v>
      </c>
      <c r="BP2074" s="26">
        <f t="shared" si="8528"/>
        <v>19844</v>
      </c>
      <c r="BQ2074" s="26"/>
      <c r="BR2074" s="26"/>
      <c r="BS2074" s="26">
        <f t="shared" si="8529"/>
        <v>19065.900000000001</v>
      </c>
      <c r="BT2074" s="26">
        <f t="shared" si="8530"/>
        <v>19194.2</v>
      </c>
      <c r="BU2074" s="26">
        <f t="shared" si="8531"/>
        <v>19844</v>
      </c>
      <c r="BV2074" s="26"/>
      <c r="BW2074" s="26"/>
      <c r="BX2074" s="26">
        <f t="shared" si="8532"/>
        <v>19065.900000000001</v>
      </c>
      <c r="BY2074" s="26">
        <f t="shared" si="8533"/>
        <v>19194.2</v>
      </c>
      <c r="BZ2074" s="26">
        <f t="shared" si="8534"/>
        <v>19844</v>
      </c>
      <c r="CA2074" s="26"/>
      <c r="CB2074" s="26"/>
      <c r="CC2074" s="26"/>
      <c r="CD2074" s="26">
        <f t="shared" si="8440"/>
        <v>19065.900000000001</v>
      </c>
      <c r="CE2074" s="26">
        <f t="shared" si="8441"/>
        <v>19194.2</v>
      </c>
      <c r="CF2074" s="26">
        <f t="shared" si="8442"/>
        <v>19844</v>
      </c>
      <c r="CG2074" s="26"/>
      <c r="CH2074" s="26"/>
      <c r="CI2074" s="26"/>
      <c r="CJ2074" s="26">
        <f t="shared" si="8443"/>
        <v>19065.900000000001</v>
      </c>
      <c r="CK2074" s="26">
        <f t="shared" si="8444"/>
        <v>19194.2</v>
      </c>
      <c r="CL2074" s="26">
        <f t="shared" si="8445"/>
        <v>19844</v>
      </c>
      <c r="CM2074" s="26"/>
      <c r="CN2074" s="26"/>
      <c r="CO2074" s="26"/>
      <c r="CP2074" s="26">
        <f t="shared" si="8446"/>
        <v>19065.900000000001</v>
      </c>
      <c r="CQ2074" s="26">
        <f t="shared" si="8447"/>
        <v>19194.2</v>
      </c>
      <c r="CR2074" s="26">
        <f t="shared" si="8448"/>
        <v>19844</v>
      </c>
      <c r="CS2074" s="26"/>
      <c r="CT2074" s="19"/>
      <c r="CU2074" s="35"/>
    </row>
    <row r="2075" spans="1:105" ht="62.4" hidden="1" x14ac:dyDescent="0.3">
      <c r="A2075" s="36" t="s">
        <v>1190</v>
      </c>
      <c r="B2075" s="17"/>
      <c r="C2075" s="16"/>
      <c r="D2075" s="16"/>
      <c r="E2075" s="34" t="s">
        <v>1191</v>
      </c>
      <c r="F2075" s="26">
        <f t="shared" si="8535"/>
        <v>0</v>
      </c>
      <c r="G2075" s="26">
        <f t="shared" si="8453"/>
        <v>0</v>
      </c>
      <c r="H2075" s="26">
        <f t="shared" si="8454"/>
        <v>0</v>
      </c>
      <c r="I2075" s="26">
        <f t="shared" si="8455"/>
        <v>0</v>
      </c>
      <c r="J2075" s="26">
        <f t="shared" si="8456"/>
        <v>0</v>
      </c>
      <c r="K2075" s="26">
        <f t="shared" si="8457"/>
        <v>0</v>
      </c>
      <c r="L2075" s="26">
        <f t="shared" si="8499"/>
        <v>0</v>
      </c>
      <c r="M2075" s="26">
        <f t="shared" si="8500"/>
        <v>0</v>
      </c>
      <c r="N2075" s="26">
        <f t="shared" si="8501"/>
        <v>0</v>
      </c>
      <c r="O2075" s="26">
        <f t="shared" si="8536"/>
        <v>0</v>
      </c>
      <c r="P2075" s="26">
        <f t="shared" si="8459"/>
        <v>0</v>
      </c>
      <c r="Q2075" s="26">
        <f t="shared" si="8460"/>
        <v>0</v>
      </c>
      <c r="R2075" s="26">
        <f t="shared" si="8502"/>
        <v>0</v>
      </c>
      <c r="S2075" s="26">
        <f t="shared" si="8503"/>
        <v>0</v>
      </c>
      <c r="T2075" s="26">
        <f t="shared" si="8504"/>
        <v>0</v>
      </c>
      <c r="U2075" s="26">
        <f t="shared" si="8537"/>
        <v>0</v>
      </c>
      <c r="V2075" s="26">
        <f t="shared" si="8462"/>
        <v>0</v>
      </c>
      <c r="W2075" s="26">
        <f t="shared" si="8463"/>
        <v>0</v>
      </c>
      <c r="X2075" s="26">
        <f t="shared" si="8505"/>
        <v>0</v>
      </c>
      <c r="Y2075" s="26">
        <f t="shared" si="8506"/>
        <v>0</v>
      </c>
      <c r="Z2075" s="26">
        <f t="shared" si="8507"/>
        <v>0</v>
      </c>
      <c r="AA2075" s="26">
        <f t="shared" si="8464"/>
        <v>0</v>
      </c>
      <c r="AB2075" s="26">
        <f t="shared" si="8465"/>
        <v>0</v>
      </c>
      <c r="AC2075" s="26">
        <f t="shared" si="8466"/>
        <v>0</v>
      </c>
      <c r="AD2075" s="26">
        <f t="shared" si="8508"/>
        <v>0</v>
      </c>
      <c r="AE2075" s="26">
        <f t="shared" si="8509"/>
        <v>0</v>
      </c>
      <c r="AF2075" s="26">
        <f t="shared" si="8510"/>
        <v>0</v>
      </c>
      <c r="AG2075" s="26">
        <f t="shared" si="8467"/>
        <v>0</v>
      </c>
      <c r="AH2075" s="26">
        <f t="shared" si="8468"/>
        <v>0</v>
      </c>
      <c r="AI2075" s="26">
        <f t="shared" si="8469"/>
        <v>0</v>
      </c>
      <c r="AJ2075" s="26">
        <f t="shared" si="8511"/>
        <v>0</v>
      </c>
      <c r="AK2075" s="26">
        <f t="shared" si="8512"/>
        <v>0</v>
      </c>
      <c r="AL2075" s="26">
        <f t="shared" si="8513"/>
        <v>0</v>
      </c>
      <c r="AM2075" s="26">
        <f t="shared" si="8470"/>
        <v>0</v>
      </c>
      <c r="AN2075" s="26">
        <f t="shared" si="8471"/>
        <v>0</v>
      </c>
      <c r="AO2075" s="26">
        <f t="shared" si="8472"/>
        <v>0</v>
      </c>
      <c r="AP2075" s="26">
        <f t="shared" si="8514"/>
        <v>0</v>
      </c>
      <c r="AQ2075" s="26">
        <f t="shared" si="8515"/>
        <v>0</v>
      </c>
      <c r="AR2075" s="26">
        <f t="shared" si="8516"/>
        <v>0</v>
      </c>
      <c r="AS2075" s="26">
        <f t="shared" si="8473"/>
        <v>0</v>
      </c>
      <c r="AT2075" s="26">
        <f t="shared" si="8474"/>
        <v>0</v>
      </c>
      <c r="AU2075" s="26">
        <f t="shared" si="8475"/>
        <v>0</v>
      </c>
      <c r="AV2075" s="26">
        <f t="shared" si="8517"/>
        <v>0</v>
      </c>
      <c r="AW2075" s="26">
        <f t="shared" si="8518"/>
        <v>0</v>
      </c>
      <c r="AX2075" s="26">
        <f t="shared" si="8519"/>
        <v>0</v>
      </c>
      <c r="AY2075" s="26">
        <f t="shared" si="8476"/>
        <v>0</v>
      </c>
      <c r="AZ2075" s="26">
        <f t="shared" si="8477"/>
        <v>0</v>
      </c>
      <c r="BA2075" s="26">
        <f t="shared" si="8478"/>
        <v>0</v>
      </c>
      <c r="BB2075" s="26">
        <f t="shared" si="8520"/>
        <v>0</v>
      </c>
      <c r="BC2075" s="26">
        <f t="shared" si="8521"/>
        <v>0</v>
      </c>
      <c r="BD2075" s="26">
        <f t="shared" si="8522"/>
        <v>0</v>
      </c>
      <c r="BE2075" s="26">
        <f t="shared" si="8479"/>
        <v>0</v>
      </c>
      <c r="BF2075" s="26">
        <f t="shared" si="8480"/>
        <v>0</v>
      </c>
      <c r="BG2075" s="26">
        <f t="shared" si="8481"/>
        <v>0</v>
      </c>
      <c r="BH2075" s="26">
        <f t="shared" si="8523"/>
        <v>0</v>
      </c>
      <c r="BI2075" s="26">
        <f t="shared" si="8524"/>
        <v>0</v>
      </c>
      <c r="BJ2075" s="26">
        <f t="shared" si="8525"/>
        <v>0</v>
      </c>
      <c r="BK2075" s="26">
        <f t="shared" si="8538"/>
        <v>0</v>
      </c>
      <c r="BL2075" s="26">
        <f t="shared" si="8483"/>
        <v>0</v>
      </c>
      <c r="BM2075" s="26">
        <f t="shared" si="8484"/>
        <v>0</v>
      </c>
      <c r="BN2075" s="26">
        <f t="shared" si="8526"/>
        <v>0</v>
      </c>
      <c r="BO2075" s="26">
        <f t="shared" si="8527"/>
        <v>0</v>
      </c>
      <c r="BP2075" s="26">
        <f t="shared" si="8528"/>
        <v>0</v>
      </c>
      <c r="BQ2075" s="26">
        <f t="shared" si="8485"/>
        <v>0</v>
      </c>
      <c r="BR2075" s="26">
        <f t="shared" si="8486"/>
        <v>0</v>
      </c>
      <c r="BS2075" s="26">
        <f t="shared" si="8529"/>
        <v>0</v>
      </c>
      <c r="BT2075" s="26">
        <f t="shared" si="8530"/>
        <v>0</v>
      </c>
      <c r="BU2075" s="26">
        <f t="shared" si="8531"/>
        <v>0</v>
      </c>
      <c r="BV2075" s="26">
        <f t="shared" si="8487"/>
        <v>0</v>
      </c>
      <c r="BW2075" s="26">
        <f t="shared" si="8488"/>
        <v>0</v>
      </c>
      <c r="BX2075" s="26">
        <f t="shared" si="8532"/>
        <v>0</v>
      </c>
      <c r="BY2075" s="26">
        <f t="shared" si="8533"/>
        <v>0</v>
      </c>
      <c r="BZ2075" s="26">
        <f t="shared" si="8534"/>
        <v>0</v>
      </c>
      <c r="CA2075" s="26">
        <f t="shared" si="8489"/>
        <v>0</v>
      </c>
      <c r="CB2075" s="26">
        <f t="shared" si="8490"/>
        <v>0</v>
      </c>
      <c r="CC2075" s="26">
        <f t="shared" si="8491"/>
        <v>0</v>
      </c>
      <c r="CD2075" s="26">
        <f t="shared" si="8440"/>
        <v>0</v>
      </c>
      <c r="CE2075" s="26">
        <f t="shared" si="8441"/>
        <v>0</v>
      </c>
      <c r="CF2075" s="26">
        <f t="shared" si="8442"/>
        <v>0</v>
      </c>
      <c r="CG2075" s="26">
        <f t="shared" si="8492"/>
        <v>0</v>
      </c>
      <c r="CH2075" s="26">
        <f t="shared" si="8493"/>
        <v>0</v>
      </c>
      <c r="CI2075" s="26">
        <f t="shared" si="8494"/>
        <v>0</v>
      </c>
      <c r="CJ2075" s="26">
        <f t="shared" si="8443"/>
        <v>0</v>
      </c>
      <c r="CK2075" s="26">
        <f t="shared" si="8444"/>
        <v>0</v>
      </c>
      <c r="CL2075" s="26">
        <f t="shared" si="8445"/>
        <v>0</v>
      </c>
      <c r="CM2075" s="26">
        <f t="shared" si="8495"/>
        <v>0</v>
      </c>
      <c r="CN2075" s="26">
        <f t="shared" si="8496"/>
        <v>0</v>
      </c>
      <c r="CO2075" s="26">
        <f t="shared" si="8497"/>
        <v>0</v>
      </c>
      <c r="CP2075" s="26">
        <f t="shared" si="8446"/>
        <v>0</v>
      </c>
      <c r="CQ2075" s="26">
        <f t="shared" si="8447"/>
        <v>0</v>
      </c>
      <c r="CR2075" s="26">
        <f t="shared" si="8448"/>
        <v>0</v>
      </c>
      <c r="CS2075" s="26">
        <f t="shared" si="8498"/>
        <v>0</v>
      </c>
      <c r="CT2075" s="19">
        <v>0</v>
      </c>
      <c r="CU2075" s="35"/>
      <c r="CX2075" s="1" t="s">
        <v>26</v>
      </c>
    </row>
    <row r="2076" spans="1:105" ht="31.2" hidden="1" x14ac:dyDescent="0.3">
      <c r="A2076" s="36" t="s">
        <v>1192</v>
      </c>
      <c r="B2076" s="17"/>
      <c r="C2076" s="16"/>
      <c r="D2076" s="16"/>
      <c r="E2076" s="34" t="s">
        <v>1193</v>
      </c>
      <c r="F2076" s="26">
        <f t="shared" si="8535"/>
        <v>0</v>
      </c>
      <c r="G2076" s="26">
        <f t="shared" si="8453"/>
        <v>0</v>
      </c>
      <c r="H2076" s="26">
        <f t="shared" si="8454"/>
        <v>0</v>
      </c>
      <c r="I2076" s="26">
        <f t="shared" si="8455"/>
        <v>0</v>
      </c>
      <c r="J2076" s="26">
        <f t="shared" si="8456"/>
        <v>0</v>
      </c>
      <c r="K2076" s="26">
        <f t="shared" si="8457"/>
        <v>0</v>
      </c>
      <c r="L2076" s="26">
        <f t="shared" si="8499"/>
        <v>0</v>
      </c>
      <c r="M2076" s="26">
        <f t="shared" si="8500"/>
        <v>0</v>
      </c>
      <c r="N2076" s="26">
        <f t="shared" si="8501"/>
        <v>0</v>
      </c>
      <c r="O2076" s="26">
        <f t="shared" si="8536"/>
        <v>0</v>
      </c>
      <c r="P2076" s="26">
        <f t="shared" si="8459"/>
        <v>0</v>
      </c>
      <c r="Q2076" s="26">
        <f t="shared" si="8460"/>
        <v>0</v>
      </c>
      <c r="R2076" s="26">
        <f t="shared" si="8502"/>
        <v>0</v>
      </c>
      <c r="S2076" s="26">
        <f t="shared" si="8503"/>
        <v>0</v>
      </c>
      <c r="T2076" s="26">
        <f t="shared" si="8504"/>
        <v>0</v>
      </c>
      <c r="U2076" s="26">
        <f t="shared" si="8537"/>
        <v>0</v>
      </c>
      <c r="V2076" s="26">
        <f t="shared" si="8462"/>
        <v>0</v>
      </c>
      <c r="W2076" s="26">
        <f t="shared" si="8463"/>
        <v>0</v>
      </c>
      <c r="X2076" s="26">
        <f t="shared" si="8505"/>
        <v>0</v>
      </c>
      <c r="Y2076" s="26">
        <f t="shared" si="8506"/>
        <v>0</v>
      </c>
      <c r="Z2076" s="26">
        <f t="shared" si="8507"/>
        <v>0</v>
      </c>
      <c r="AA2076" s="26">
        <f t="shared" si="8464"/>
        <v>0</v>
      </c>
      <c r="AB2076" s="26">
        <f t="shared" si="8465"/>
        <v>0</v>
      </c>
      <c r="AC2076" s="26">
        <f t="shared" si="8466"/>
        <v>0</v>
      </c>
      <c r="AD2076" s="26">
        <f t="shared" si="8508"/>
        <v>0</v>
      </c>
      <c r="AE2076" s="26">
        <f t="shared" si="8509"/>
        <v>0</v>
      </c>
      <c r="AF2076" s="26">
        <f t="shared" si="8510"/>
        <v>0</v>
      </c>
      <c r="AG2076" s="26">
        <f t="shared" si="8467"/>
        <v>0</v>
      </c>
      <c r="AH2076" s="26">
        <f t="shared" si="8468"/>
        <v>0</v>
      </c>
      <c r="AI2076" s="26">
        <f t="shared" si="8469"/>
        <v>0</v>
      </c>
      <c r="AJ2076" s="26">
        <f t="shared" si="8511"/>
        <v>0</v>
      </c>
      <c r="AK2076" s="26">
        <f t="shared" si="8512"/>
        <v>0</v>
      </c>
      <c r="AL2076" s="26">
        <f t="shared" si="8513"/>
        <v>0</v>
      </c>
      <c r="AM2076" s="26">
        <f t="shared" si="8470"/>
        <v>0</v>
      </c>
      <c r="AN2076" s="26">
        <f t="shared" si="8471"/>
        <v>0</v>
      </c>
      <c r="AO2076" s="26">
        <f t="shared" si="8472"/>
        <v>0</v>
      </c>
      <c r="AP2076" s="26">
        <f t="shared" si="8514"/>
        <v>0</v>
      </c>
      <c r="AQ2076" s="26">
        <f t="shared" si="8515"/>
        <v>0</v>
      </c>
      <c r="AR2076" s="26">
        <f t="shared" si="8516"/>
        <v>0</v>
      </c>
      <c r="AS2076" s="26">
        <f t="shared" si="8473"/>
        <v>0</v>
      </c>
      <c r="AT2076" s="26">
        <f t="shared" si="8474"/>
        <v>0</v>
      </c>
      <c r="AU2076" s="26">
        <f t="shared" si="8475"/>
        <v>0</v>
      </c>
      <c r="AV2076" s="26">
        <f t="shared" si="8517"/>
        <v>0</v>
      </c>
      <c r="AW2076" s="26">
        <f t="shared" si="8518"/>
        <v>0</v>
      </c>
      <c r="AX2076" s="26">
        <f t="shared" si="8519"/>
        <v>0</v>
      </c>
      <c r="AY2076" s="26">
        <f t="shared" si="8476"/>
        <v>0</v>
      </c>
      <c r="AZ2076" s="26">
        <f t="shared" si="8477"/>
        <v>0</v>
      </c>
      <c r="BA2076" s="26">
        <f t="shared" si="8478"/>
        <v>0</v>
      </c>
      <c r="BB2076" s="26">
        <f t="shared" si="8520"/>
        <v>0</v>
      </c>
      <c r="BC2076" s="26">
        <f t="shared" si="8521"/>
        <v>0</v>
      </c>
      <c r="BD2076" s="26">
        <f t="shared" si="8522"/>
        <v>0</v>
      </c>
      <c r="BE2076" s="26">
        <f t="shared" si="8479"/>
        <v>0</v>
      </c>
      <c r="BF2076" s="26">
        <f t="shared" si="8480"/>
        <v>0</v>
      </c>
      <c r="BG2076" s="26">
        <f t="shared" si="8481"/>
        <v>0</v>
      </c>
      <c r="BH2076" s="26">
        <f t="shared" si="8523"/>
        <v>0</v>
      </c>
      <c r="BI2076" s="26">
        <f t="shared" si="8524"/>
        <v>0</v>
      </c>
      <c r="BJ2076" s="26">
        <f t="shared" si="8525"/>
        <v>0</v>
      </c>
      <c r="BK2076" s="26">
        <f t="shared" si="8538"/>
        <v>0</v>
      </c>
      <c r="BL2076" s="26">
        <f t="shared" si="8483"/>
        <v>0</v>
      </c>
      <c r="BM2076" s="26">
        <f t="shared" si="8484"/>
        <v>0</v>
      </c>
      <c r="BN2076" s="26">
        <f t="shared" si="8526"/>
        <v>0</v>
      </c>
      <c r="BO2076" s="26">
        <f t="shared" si="8527"/>
        <v>0</v>
      </c>
      <c r="BP2076" s="26">
        <f t="shared" si="8528"/>
        <v>0</v>
      </c>
      <c r="BQ2076" s="26">
        <f t="shared" si="8485"/>
        <v>0</v>
      </c>
      <c r="BR2076" s="26">
        <f t="shared" si="8486"/>
        <v>0</v>
      </c>
      <c r="BS2076" s="26">
        <f t="shared" si="8529"/>
        <v>0</v>
      </c>
      <c r="BT2076" s="26">
        <f t="shared" si="8530"/>
        <v>0</v>
      </c>
      <c r="BU2076" s="26">
        <f t="shared" si="8531"/>
        <v>0</v>
      </c>
      <c r="BV2076" s="26">
        <f t="shared" si="8487"/>
        <v>0</v>
      </c>
      <c r="BW2076" s="26">
        <f t="shared" si="8488"/>
        <v>0</v>
      </c>
      <c r="BX2076" s="26">
        <f t="shared" si="8532"/>
        <v>0</v>
      </c>
      <c r="BY2076" s="26">
        <f t="shared" si="8533"/>
        <v>0</v>
      </c>
      <c r="BZ2076" s="26">
        <f t="shared" si="8534"/>
        <v>0</v>
      </c>
      <c r="CA2076" s="26">
        <f t="shared" si="8489"/>
        <v>0</v>
      </c>
      <c r="CB2076" s="26">
        <f t="shared" si="8490"/>
        <v>0</v>
      </c>
      <c r="CC2076" s="26">
        <f t="shared" si="8491"/>
        <v>0</v>
      </c>
      <c r="CD2076" s="26">
        <f t="shared" si="8440"/>
        <v>0</v>
      </c>
      <c r="CE2076" s="26">
        <f t="shared" si="8441"/>
        <v>0</v>
      </c>
      <c r="CF2076" s="26">
        <f t="shared" si="8442"/>
        <v>0</v>
      </c>
      <c r="CG2076" s="26">
        <f t="shared" si="8492"/>
        <v>0</v>
      </c>
      <c r="CH2076" s="26">
        <f t="shared" si="8493"/>
        <v>0</v>
      </c>
      <c r="CI2076" s="26">
        <f t="shared" si="8494"/>
        <v>0</v>
      </c>
      <c r="CJ2076" s="26">
        <f t="shared" si="8443"/>
        <v>0</v>
      </c>
      <c r="CK2076" s="26">
        <f t="shared" si="8444"/>
        <v>0</v>
      </c>
      <c r="CL2076" s="26">
        <f t="shared" si="8445"/>
        <v>0</v>
      </c>
      <c r="CM2076" s="26">
        <f t="shared" si="8495"/>
        <v>0</v>
      </c>
      <c r="CN2076" s="26">
        <f t="shared" si="8496"/>
        <v>0</v>
      </c>
      <c r="CO2076" s="26">
        <f t="shared" si="8497"/>
        <v>0</v>
      </c>
      <c r="CP2076" s="26">
        <f t="shared" si="8446"/>
        <v>0</v>
      </c>
      <c r="CQ2076" s="26">
        <f t="shared" si="8447"/>
        <v>0</v>
      </c>
      <c r="CR2076" s="26">
        <f t="shared" si="8448"/>
        <v>0</v>
      </c>
      <c r="CS2076" s="26">
        <f t="shared" si="8498"/>
        <v>0</v>
      </c>
      <c r="CT2076" s="19">
        <v>0</v>
      </c>
      <c r="CU2076" s="35"/>
      <c r="DA2076" s="1" t="s">
        <v>29</v>
      </c>
    </row>
    <row r="2077" spans="1:105" ht="31.2" hidden="1" x14ac:dyDescent="0.3">
      <c r="A2077" s="36" t="s">
        <v>1192</v>
      </c>
      <c r="B2077" s="17">
        <v>200</v>
      </c>
      <c r="C2077" s="16"/>
      <c r="D2077" s="16"/>
      <c r="E2077" s="34" t="s">
        <v>38</v>
      </c>
      <c r="F2077" s="26">
        <f t="shared" si="8535"/>
        <v>0</v>
      </c>
      <c r="G2077" s="26">
        <f t="shared" si="8453"/>
        <v>0</v>
      </c>
      <c r="H2077" s="26">
        <f t="shared" si="8454"/>
        <v>0</v>
      </c>
      <c r="I2077" s="26">
        <f t="shared" si="8455"/>
        <v>0</v>
      </c>
      <c r="J2077" s="26">
        <f t="shared" si="8456"/>
        <v>0</v>
      </c>
      <c r="K2077" s="26">
        <f t="shared" si="8457"/>
        <v>0</v>
      </c>
      <c r="L2077" s="26">
        <f t="shared" si="8499"/>
        <v>0</v>
      </c>
      <c r="M2077" s="26">
        <f t="shared" si="8500"/>
        <v>0</v>
      </c>
      <c r="N2077" s="26">
        <f t="shared" si="8501"/>
        <v>0</v>
      </c>
      <c r="O2077" s="26">
        <f t="shared" si="8536"/>
        <v>0</v>
      </c>
      <c r="P2077" s="26">
        <f t="shared" si="8459"/>
        <v>0</v>
      </c>
      <c r="Q2077" s="26">
        <f t="shared" si="8460"/>
        <v>0</v>
      </c>
      <c r="R2077" s="26">
        <f t="shared" si="8502"/>
        <v>0</v>
      </c>
      <c r="S2077" s="26">
        <f t="shared" si="8503"/>
        <v>0</v>
      </c>
      <c r="T2077" s="26">
        <f t="shared" si="8504"/>
        <v>0</v>
      </c>
      <c r="U2077" s="26">
        <f t="shared" si="8537"/>
        <v>0</v>
      </c>
      <c r="V2077" s="26">
        <f t="shared" si="8462"/>
        <v>0</v>
      </c>
      <c r="W2077" s="26">
        <f t="shared" si="8463"/>
        <v>0</v>
      </c>
      <c r="X2077" s="26">
        <f t="shared" si="8505"/>
        <v>0</v>
      </c>
      <c r="Y2077" s="26">
        <f t="shared" si="8506"/>
        <v>0</v>
      </c>
      <c r="Z2077" s="26">
        <f t="shared" si="8507"/>
        <v>0</v>
      </c>
      <c r="AA2077" s="26">
        <f t="shared" si="8464"/>
        <v>0</v>
      </c>
      <c r="AB2077" s="26">
        <f t="shared" si="8465"/>
        <v>0</v>
      </c>
      <c r="AC2077" s="26">
        <f t="shared" si="8466"/>
        <v>0</v>
      </c>
      <c r="AD2077" s="26">
        <f t="shared" si="8508"/>
        <v>0</v>
      </c>
      <c r="AE2077" s="26">
        <f t="shared" si="8509"/>
        <v>0</v>
      </c>
      <c r="AF2077" s="26">
        <f t="shared" si="8510"/>
        <v>0</v>
      </c>
      <c r="AG2077" s="26">
        <f t="shared" si="8467"/>
        <v>0</v>
      </c>
      <c r="AH2077" s="26">
        <f t="shared" si="8468"/>
        <v>0</v>
      </c>
      <c r="AI2077" s="26">
        <f t="shared" si="8469"/>
        <v>0</v>
      </c>
      <c r="AJ2077" s="26">
        <f t="shared" si="8511"/>
        <v>0</v>
      </c>
      <c r="AK2077" s="26">
        <f t="shared" si="8512"/>
        <v>0</v>
      </c>
      <c r="AL2077" s="26">
        <f t="shared" si="8513"/>
        <v>0</v>
      </c>
      <c r="AM2077" s="26">
        <f t="shared" si="8470"/>
        <v>0</v>
      </c>
      <c r="AN2077" s="26">
        <f t="shared" si="8471"/>
        <v>0</v>
      </c>
      <c r="AO2077" s="26">
        <f t="shared" si="8472"/>
        <v>0</v>
      </c>
      <c r="AP2077" s="26">
        <f t="shared" si="8514"/>
        <v>0</v>
      </c>
      <c r="AQ2077" s="26">
        <f t="shared" si="8515"/>
        <v>0</v>
      </c>
      <c r="AR2077" s="26">
        <f t="shared" si="8516"/>
        <v>0</v>
      </c>
      <c r="AS2077" s="26">
        <f t="shared" si="8473"/>
        <v>0</v>
      </c>
      <c r="AT2077" s="26">
        <f t="shared" si="8474"/>
        <v>0</v>
      </c>
      <c r="AU2077" s="26">
        <f t="shared" si="8475"/>
        <v>0</v>
      </c>
      <c r="AV2077" s="26">
        <f t="shared" si="8517"/>
        <v>0</v>
      </c>
      <c r="AW2077" s="26">
        <f t="shared" si="8518"/>
        <v>0</v>
      </c>
      <c r="AX2077" s="26">
        <f t="shared" si="8519"/>
        <v>0</v>
      </c>
      <c r="AY2077" s="26">
        <f t="shared" si="8476"/>
        <v>0</v>
      </c>
      <c r="AZ2077" s="26">
        <f t="shared" si="8477"/>
        <v>0</v>
      </c>
      <c r="BA2077" s="26">
        <f t="shared" si="8478"/>
        <v>0</v>
      </c>
      <c r="BB2077" s="26">
        <f t="shared" si="8520"/>
        <v>0</v>
      </c>
      <c r="BC2077" s="26">
        <f t="shared" si="8521"/>
        <v>0</v>
      </c>
      <c r="BD2077" s="26">
        <f t="shared" si="8522"/>
        <v>0</v>
      </c>
      <c r="BE2077" s="26">
        <f t="shared" si="8479"/>
        <v>0</v>
      </c>
      <c r="BF2077" s="26">
        <f t="shared" si="8480"/>
        <v>0</v>
      </c>
      <c r="BG2077" s="26">
        <f t="shared" si="8481"/>
        <v>0</v>
      </c>
      <c r="BH2077" s="26">
        <f t="shared" si="8523"/>
        <v>0</v>
      </c>
      <c r="BI2077" s="26">
        <f t="shared" si="8524"/>
        <v>0</v>
      </c>
      <c r="BJ2077" s="26">
        <f t="shared" si="8525"/>
        <v>0</v>
      </c>
      <c r="BK2077" s="26">
        <f t="shared" si="8538"/>
        <v>0</v>
      </c>
      <c r="BL2077" s="26">
        <f t="shared" si="8483"/>
        <v>0</v>
      </c>
      <c r="BM2077" s="26">
        <f t="shared" si="8484"/>
        <v>0</v>
      </c>
      <c r="BN2077" s="26">
        <f t="shared" si="8526"/>
        <v>0</v>
      </c>
      <c r="BO2077" s="26">
        <f t="shared" si="8527"/>
        <v>0</v>
      </c>
      <c r="BP2077" s="26">
        <f t="shared" si="8528"/>
        <v>0</v>
      </c>
      <c r="BQ2077" s="26">
        <f t="shared" si="8485"/>
        <v>0</v>
      </c>
      <c r="BR2077" s="26">
        <f t="shared" si="8486"/>
        <v>0</v>
      </c>
      <c r="BS2077" s="26">
        <f t="shared" si="8529"/>
        <v>0</v>
      </c>
      <c r="BT2077" s="26">
        <f t="shared" si="8530"/>
        <v>0</v>
      </c>
      <c r="BU2077" s="26">
        <f t="shared" si="8531"/>
        <v>0</v>
      </c>
      <c r="BV2077" s="26">
        <f t="shared" si="8487"/>
        <v>0</v>
      </c>
      <c r="BW2077" s="26">
        <f t="shared" si="8488"/>
        <v>0</v>
      </c>
      <c r="BX2077" s="26">
        <f t="shared" si="8532"/>
        <v>0</v>
      </c>
      <c r="BY2077" s="26">
        <f t="shared" si="8533"/>
        <v>0</v>
      </c>
      <c r="BZ2077" s="26">
        <f t="shared" si="8534"/>
        <v>0</v>
      </c>
      <c r="CA2077" s="26">
        <f t="shared" si="8489"/>
        <v>0</v>
      </c>
      <c r="CB2077" s="26">
        <f t="shared" si="8490"/>
        <v>0</v>
      </c>
      <c r="CC2077" s="26">
        <f t="shared" si="8491"/>
        <v>0</v>
      </c>
      <c r="CD2077" s="26">
        <f t="shared" si="8440"/>
        <v>0</v>
      </c>
      <c r="CE2077" s="26">
        <f t="shared" si="8441"/>
        <v>0</v>
      </c>
      <c r="CF2077" s="26">
        <f t="shared" si="8442"/>
        <v>0</v>
      </c>
      <c r="CG2077" s="26">
        <f t="shared" si="8492"/>
        <v>0</v>
      </c>
      <c r="CH2077" s="26">
        <f t="shared" si="8493"/>
        <v>0</v>
      </c>
      <c r="CI2077" s="26">
        <f t="shared" si="8494"/>
        <v>0</v>
      </c>
      <c r="CJ2077" s="26">
        <f t="shared" si="8443"/>
        <v>0</v>
      </c>
      <c r="CK2077" s="26">
        <f t="shared" si="8444"/>
        <v>0</v>
      </c>
      <c r="CL2077" s="26">
        <f t="shared" si="8445"/>
        <v>0</v>
      </c>
      <c r="CM2077" s="26">
        <f t="shared" si="8495"/>
        <v>0</v>
      </c>
      <c r="CN2077" s="26">
        <f t="shared" si="8496"/>
        <v>0</v>
      </c>
      <c r="CO2077" s="26">
        <f t="shared" si="8497"/>
        <v>0</v>
      </c>
      <c r="CP2077" s="26">
        <f t="shared" si="8446"/>
        <v>0</v>
      </c>
      <c r="CQ2077" s="26">
        <f t="shared" si="8447"/>
        <v>0</v>
      </c>
      <c r="CR2077" s="26">
        <f t="shared" si="8448"/>
        <v>0</v>
      </c>
      <c r="CS2077" s="26">
        <f t="shared" si="8498"/>
        <v>0</v>
      </c>
      <c r="CT2077" s="19">
        <v>0</v>
      </c>
      <c r="CU2077" s="35"/>
      <c r="CY2077" s="1" t="s">
        <v>27</v>
      </c>
    </row>
    <row r="2078" spans="1:105" ht="46.8" hidden="1" x14ac:dyDescent="0.3">
      <c r="A2078" s="36" t="s">
        <v>1192</v>
      </c>
      <c r="B2078" s="17">
        <v>240</v>
      </c>
      <c r="C2078" s="16"/>
      <c r="D2078" s="16"/>
      <c r="E2078" s="34" t="s">
        <v>39</v>
      </c>
      <c r="F2078" s="26">
        <f t="shared" si="8535"/>
        <v>0</v>
      </c>
      <c r="G2078" s="26">
        <f t="shared" si="8453"/>
        <v>0</v>
      </c>
      <c r="H2078" s="26">
        <f t="shared" si="8454"/>
        <v>0</v>
      </c>
      <c r="I2078" s="26">
        <f t="shared" si="8455"/>
        <v>0</v>
      </c>
      <c r="J2078" s="26">
        <f t="shared" si="8456"/>
        <v>0</v>
      </c>
      <c r="K2078" s="26">
        <f t="shared" si="8457"/>
        <v>0</v>
      </c>
      <c r="L2078" s="26">
        <f t="shared" si="8499"/>
        <v>0</v>
      </c>
      <c r="M2078" s="26">
        <f t="shared" si="8500"/>
        <v>0</v>
      </c>
      <c r="N2078" s="26">
        <f t="shared" si="8501"/>
        <v>0</v>
      </c>
      <c r="O2078" s="26">
        <f t="shared" si="8536"/>
        <v>0</v>
      </c>
      <c r="P2078" s="26">
        <f t="shared" si="8459"/>
        <v>0</v>
      </c>
      <c r="Q2078" s="26">
        <f t="shared" si="8460"/>
        <v>0</v>
      </c>
      <c r="R2078" s="26">
        <f t="shared" si="8502"/>
        <v>0</v>
      </c>
      <c r="S2078" s="26">
        <f t="shared" si="8503"/>
        <v>0</v>
      </c>
      <c r="T2078" s="26">
        <f t="shared" si="8504"/>
        <v>0</v>
      </c>
      <c r="U2078" s="26">
        <f t="shared" si="8537"/>
        <v>0</v>
      </c>
      <c r="V2078" s="26">
        <f t="shared" si="8462"/>
        <v>0</v>
      </c>
      <c r="W2078" s="26">
        <f t="shared" si="8463"/>
        <v>0</v>
      </c>
      <c r="X2078" s="26">
        <f t="shared" si="8505"/>
        <v>0</v>
      </c>
      <c r="Y2078" s="26">
        <f t="shared" si="8506"/>
        <v>0</v>
      </c>
      <c r="Z2078" s="26">
        <f t="shared" si="8507"/>
        <v>0</v>
      </c>
      <c r="AA2078" s="26">
        <f t="shared" si="8464"/>
        <v>0</v>
      </c>
      <c r="AB2078" s="26">
        <f t="shared" si="8465"/>
        <v>0</v>
      </c>
      <c r="AC2078" s="26">
        <f t="shared" si="8466"/>
        <v>0</v>
      </c>
      <c r="AD2078" s="26">
        <f t="shared" si="8508"/>
        <v>0</v>
      </c>
      <c r="AE2078" s="26">
        <f t="shared" si="8509"/>
        <v>0</v>
      </c>
      <c r="AF2078" s="26">
        <f t="shared" si="8510"/>
        <v>0</v>
      </c>
      <c r="AG2078" s="26">
        <f t="shared" si="8467"/>
        <v>0</v>
      </c>
      <c r="AH2078" s="26">
        <f t="shared" si="8468"/>
        <v>0</v>
      </c>
      <c r="AI2078" s="26">
        <f t="shared" si="8469"/>
        <v>0</v>
      </c>
      <c r="AJ2078" s="26">
        <f t="shared" si="8511"/>
        <v>0</v>
      </c>
      <c r="AK2078" s="26">
        <f t="shared" si="8512"/>
        <v>0</v>
      </c>
      <c r="AL2078" s="26">
        <f t="shared" si="8513"/>
        <v>0</v>
      </c>
      <c r="AM2078" s="26">
        <f t="shared" si="8470"/>
        <v>0</v>
      </c>
      <c r="AN2078" s="26">
        <f t="shared" si="8471"/>
        <v>0</v>
      </c>
      <c r="AO2078" s="26">
        <f t="shared" si="8472"/>
        <v>0</v>
      </c>
      <c r="AP2078" s="26">
        <f t="shared" si="8514"/>
        <v>0</v>
      </c>
      <c r="AQ2078" s="26">
        <f t="shared" si="8515"/>
        <v>0</v>
      </c>
      <c r="AR2078" s="26">
        <f t="shared" si="8516"/>
        <v>0</v>
      </c>
      <c r="AS2078" s="26">
        <f t="shared" si="8473"/>
        <v>0</v>
      </c>
      <c r="AT2078" s="26">
        <f t="shared" si="8474"/>
        <v>0</v>
      </c>
      <c r="AU2078" s="26">
        <f t="shared" si="8475"/>
        <v>0</v>
      </c>
      <c r="AV2078" s="26">
        <f t="shared" si="8517"/>
        <v>0</v>
      </c>
      <c r="AW2078" s="26">
        <f t="shared" si="8518"/>
        <v>0</v>
      </c>
      <c r="AX2078" s="26">
        <f t="shared" si="8519"/>
        <v>0</v>
      </c>
      <c r="AY2078" s="26">
        <f t="shared" si="8476"/>
        <v>0</v>
      </c>
      <c r="AZ2078" s="26">
        <f t="shared" si="8477"/>
        <v>0</v>
      </c>
      <c r="BA2078" s="26">
        <f t="shared" si="8478"/>
        <v>0</v>
      </c>
      <c r="BB2078" s="26">
        <f t="shared" si="8520"/>
        <v>0</v>
      </c>
      <c r="BC2078" s="26">
        <f t="shared" si="8521"/>
        <v>0</v>
      </c>
      <c r="BD2078" s="26">
        <f t="shared" si="8522"/>
        <v>0</v>
      </c>
      <c r="BE2078" s="26">
        <f t="shared" si="8479"/>
        <v>0</v>
      </c>
      <c r="BF2078" s="26">
        <f t="shared" si="8480"/>
        <v>0</v>
      </c>
      <c r="BG2078" s="26">
        <f t="shared" si="8481"/>
        <v>0</v>
      </c>
      <c r="BH2078" s="26">
        <f t="shared" si="8523"/>
        <v>0</v>
      </c>
      <c r="BI2078" s="26">
        <f t="shared" si="8524"/>
        <v>0</v>
      </c>
      <c r="BJ2078" s="26">
        <f t="shared" si="8525"/>
        <v>0</v>
      </c>
      <c r="BK2078" s="26">
        <f t="shared" si="8538"/>
        <v>0</v>
      </c>
      <c r="BL2078" s="26">
        <f t="shared" si="8483"/>
        <v>0</v>
      </c>
      <c r="BM2078" s="26">
        <f t="shared" si="8484"/>
        <v>0</v>
      </c>
      <c r="BN2078" s="26">
        <f t="shared" si="8526"/>
        <v>0</v>
      </c>
      <c r="BO2078" s="26">
        <f t="shared" si="8527"/>
        <v>0</v>
      </c>
      <c r="BP2078" s="26">
        <f t="shared" si="8528"/>
        <v>0</v>
      </c>
      <c r="BQ2078" s="26">
        <f t="shared" si="8485"/>
        <v>0</v>
      </c>
      <c r="BR2078" s="26">
        <f t="shared" si="8486"/>
        <v>0</v>
      </c>
      <c r="BS2078" s="26">
        <f t="shared" si="8529"/>
        <v>0</v>
      </c>
      <c r="BT2078" s="26">
        <f t="shared" si="8530"/>
        <v>0</v>
      </c>
      <c r="BU2078" s="26">
        <f t="shared" si="8531"/>
        <v>0</v>
      </c>
      <c r="BV2078" s="26">
        <f t="shared" si="8487"/>
        <v>0</v>
      </c>
      <c r="BW2078" s="26">
        <f t="shared" si="8488"/>
        <v>0</v>
      </c>
      <c r="BX2078" s="26">
        <f t="shared" si="8532"/>
        <v>0</v>
      </c>
      <c r="BY2078" s="26">
        <f t="shared" si="8533"/>
        <v>0</v>
      </c>
      <c r="BZ2078" s="26">
        <f t="shared" si="8534"/>
        <v>0</v>
      </c>
      <c r="CA2078" s="26">
        <f t="shared" si="8489"/>
        <v>0</v>
      </c>
      <c r="CB2078" s="26">
        <f t="shared" si="8490"/>
        <v>0</v>
      </c>
      <c r="CC2078" s="26">
        <f t="shared" si="8491"/>
        <v>0</v>
      </c>
      <c r="CD2078" s="26">
        <f t="shared" si="8440"/>
        <v>0</v>
      </c>
      <c r="CE2078" s="26">
        <f t="shared" si="8441"/>
        <v>0</v>
      </c>
      <c r="CF2078" s="26">
        <f t="shared" si="8442"/>
        <v>0</v>
      </c>
      <c r="CG2078" s="26">
        <f t="shared" si="8492"/>
        <v>0</v>
      </c>
      <c r="CH2078" s="26">
        <f t="shared" si="8493"/>
        <v>0</v>
      </c>
      <c r="CI2078" s="26">
        <f t="shared" si="8494"/>
        <v>0</v>
      </c>
      <c r="CJ2078" s="26">
        <f t="shared" si="8443"/>
        <v>0</v>
      </c>
      <c r="CK2078" s="26">
        <f t="shared" si="8444"/>
        <v>0</v>
      </c>
      <c r="CL2078" s="26">
        <f t="shared" si="8445"/>
        <v>0</v>
      </c>
      <c r="CM2078" s="26">
        <f t="shared" si="8495"/>
        <v>0</v>
      </c>
      <c r="CN2078" s="26">
        <f t="shared" si="8496"/>
        <v>0</v>
      </c>
      <c r="CO2078" s="26">
        <f t="shared" si="8497"/>
        <v>0</v>
      </c>
      <c r="CP2078" s="26">
        <f t="shared" si="8446"/>
        <v>0</v>
      </c>
      <c r="CQ2078" s="26">
        <f t="shared" si="8447"/>
        <v>0</v>
      </c>
      <c r="CR2078" s="26">
        <f t="shared" si="8448"/>
        <v>0</v>
      </c>
      <c r="CS2078" s="26">
        <f t="shared" si="8498"/>
        <v>0</v>
      </c>
      <c r="CT2078" s="19">
        <v>0</v>
      </c>
      <c r="CU2078" s="35"/>
      <c r="CZ2078" s="1" t="s">
        <v>28</v>
      </c>
    </row>
    <row r="2079" spans="1:105" ht="31.2" hidden="1" x14ac:dyDescent="0.3">
      <c r="A2079" s="36" t="s">
        <v>1192</v>
      </c>
      <c r="B2079" s="17">
        <v>240</v>
      </c>
      <c r="C2079" s="16" t="s">
        <v>64</v>
      </c>
      <c r="D2079" s="16" t="s">
        <v>393</v>
      </c>
      <c r="E2079" s="34" t="s">
        <v>1125</v>
      </c>
      <c r="F2079" s="26"/>
      <c r="G2079" s="26"/>
      <c r="H2079" s="26"/>
      <c r="I2079" s="26"/>
      <c r="J2079" s="26"/>
      <c r="K2079" s="26"/>
      <c r="L2079" s="26">
        <f t="shared" si="8499"/>
        <v>0</v>
      </c>
      <c r="M2079" s="26">
        <f t="shared" si="8500"/>
        <v>0</v>
      </c>
      <c r="N2079" s="26">
        <f t="shared" si="8501"/>
        <v>0</v>
      </c>
      <c r="O2079" s="26"/>
      <c r="P2079" s="26"/>
      <c r="Q2079" s="26"/>
      <c r="R2079" s="26">
        <f t="shared" si="8502"/>
        <v>0</v>
      </c>
      <c r="S2079" s="26">
        <f t="shared" si="8503"/>
        <v>0</v>
      </c>
      <c r="T2079" s="26">
        <f t="shared" si="8504"/>
        <v>0</v>
      </c>
      <c r="U2079" s="26"/>
      <c r="V2079" s="26"/>
      <c r="W2079" s="26"/>
      <c r="X2079" s="26">
        <f t="shared" si="8505"/>
        <v>0</v>
      </c>
      <c r="Y2079" s="26">
        <f t="shared" si="8506"/>
        <v>0</v>
      </c>
      <c r="Z2079" s="26">
        <f t="shared" si="8507"/>
        <v>0</v>
      </c>
      <c r="AA2079" s="26"/>
      <c r="AB2079" s="26"/>
      <c r="AC2079" s="26"/>
      <c r="AD2079" s="26">
        <f t="shared" si="8508"/>
        <v>0</v>
      </c>
      <c r="AE2079" s="26">
        <f t="shared" si="8509"/>
        <v>0</v>
      </c>
      <c r="AF2079" s="26">
        <f t="shared" si="8510"/>
        <v>0</v>
      </c>
      <c r="AG2079" s="26"/>
      <c r="AH2079" s="26"/>
      <c r="AI2079" s="26"/>
      <c r="AJ2079" s="26">
        <f t="shared" si="8511"/>
        <v>0</v>
      </c>
      <c r="AK2079" s="26">
        <f t="shared" si="8512"/>
        <v>0</v>
      </c>
      <c r="AL2079" s="26">
        <f t="shared" si="8513"/>
        <v>0</v>
      </c>
      <c r="AM2079" s="26"/>
      <c r="AN2079" s="26"/>
      <c r="AO2079" s="26"/>
      <c r="AP2079" s="26">
        <f t="shared" si="8514"/>
        <v>0</v>
      </c>
      <c r="AQ2079" s="26">
        <f t="shared" si="8515"/>
        <v>0</v>
      </c>
      <c r="AR2079" s="26">
        <f t="shared" si="8516"/>
        <v>0</v>
      </c>
      <c r="AS2079" s="26"/>
      <c r="AT2079" s="26"/>
      <c r="AU2079" s="26"/>
      <c r="AV2079" s="26">
        <f t="shared" si="8517"/>
        <v>0</v>
      </c>
      <c r="AW2079" s="26">
        <f t="shared" si="8518"/>
        <v>0</v>
      </c>
      <c r="AX2079" s="26">
        <f t="shared" si="8519"/>
        <v>0</v>
      </c>
      <c r="AY2079" s="26"/>
      <c r="AZ2079" s="26"/>
      <c r="BA2079" s="26"/>
      <c r="BB2079" s="26">
        <f t="shared" si="8520"/>
        <v>0</v>
      </c>
      <c r="BC2079" s="26">
        <f t="shared" si="8521"/>
        <v>0</v>
      </c>
      <c r="BD2079" s="26">
        <f t="shared" si="8522"/>
        <v>0</v>
      </c>
      <c r="BE2079" s="26"/>
      <c r="BF2079" s="26"/>
      <c r="BG2079" s="26"/>
      <c r="BH2079" s="26">
        <f t="shared" si="8523"/>
        <v>0</v>
      </c>
      <c r="BI2079" s="26">
        <f t="shared" si="8524"/>
        <v>0</v>
      </c>
      <c r="BJ2079" s="26">
        <f t="shared" si="8525"/>
        <v>0</v>
      </c>
      <c r="BK2079" s="26"/>
      <c r="BL2079" s="26"/>
      <c r="BM2079" s="26"/>
      <c r="BN2079" s="26">
        <f t="shared" si="8526"/>
        <v>0</v>
      </c>
      <c r="BO2079" s="26">
        <f t="shared" si="8527"/>
        <v>0</v>
      </c>
      <c r="BP2079" s="26">
        <f t="shared" si="8528"/>
        <v>0</v>
      </c>
      <c r="BQ2079" s="26"/>
      <c r="BR2079" s="26"/>
      <c r="BS2079" s="26">
        <f t="shared" si="8529"/>
        <v>0</v>
      </c>
      <c r="BT2079" s="26">
        <f t="shared" si="8530"/>
        <v>0</v>
      </c>
      <c r="BU2079" s="26">
        <f t="shared" si="8531"/>
        <v>0</v>
      </c>
      <c r="BV2079" s="26"/>
      <c r="BW2079" s="26"/>
      <c r="BX2079" s="26">
        <f t="shared" si="8532"/>
        <v>0</v>
      </c>
      <c r="BY2079" s="26">
        <f t="shared" si="8533"/>
        <v>0</v>
      </c>
      <c r="BZ2079" s="26">
        <f t="shared" si="8534"/>
        <v>0</v>
      </c>
      <c r="CA2079" s="26"/>
      <c r="CB2079" s="26"/>
      <c r="CC2079" s="26"/>
      <c r="CD2079" s="26">
        <f t="shared" si="8440"/>
        <v>0</v>
      </c>
      <c r="CE2079" s="26">
        <f t="shared" si="8441"/>
        <v>0</v>
      </c>
      <c r="CF2079" s="26">
        <f t="shared" si="8442"/>
        <v>0</v>
      </c>
      <c r="CG2079" s="26"/>
      <c r="CH2079" s="26"/>
      <c r="CI2079" s="26"/>
      <c r="CJ2079" s="26">
        <f t="shared" si="8443"/>
        <v>0</v>
      </c>
      <c r="CK2079" s="26">
        <f t="shared" si="8444"/>
        <v>0</v>
      </c>
      <c r="CL2079" s="26">
        <f t="shared" si="8445"/>
        <v>0</v>
      </c>
      <c r="CM2079" s="26"/>
      <c r="CN2079" s="26"/>
      <c r="CO2079" s="26"/>
      <c r="CP2079" s="26">
        <f t="shared" si="8446"/>
        <v>0</v>
      </c>
      <c r="CQ2079" s="26">
        <f t="shared" si="8447"/>
        <v>0</v>
      </c>
      <c r="CR2079" s="26">
        <f t="shared" si="8448"/>
        <v>0</v>
      </c>
      <c r="CS2079" s="26"/>
      <c r="CT2079" s="19">
        <v>0</v>
      </c>
      <c r="CU2079" s="35"/>
    </row>
    <row r="2080" spans="1:105" ht="62.4" hidden="1" x14ac:dyDescent="0.3">
      <c r="A2080" s="36" t="s">
        <v>1194</v>
      </c>
      <c r="B2080" s="36"/>
      <c r="C2080" s="34"/>
      <c r="D2080" s="16"/>
      <c r="E2080" s="34" t="s">
        <v>1195</v>
      </c>
      <c r="F2080" s="26">
        <f t="shared" ref="F2080:K2080" si="8539">F2081+F2091+F2087</f>
        <v>0</v>
      </c>
      <c r="G2080" s="26">
        <f t="shared" si="8539"/>
        <v>0</v>
      </c>
      <c r="H2080" s="26">
        <f t="shared" si="8539"/>
        <v>0</v>
      </c>
      <c r="I2080" s="26">
        <f t="shared" si="8539"/>
        <v>0</v>
      </c>
      <c r="J2080" s="26">
        <f t="shared" si="8539"/>
        <v>0</v>
      </c>
      <c r="K2080" s="26">
        <f t="shared" si="8539"/>
        <v>0</v>
      </c>
      <c r="L2080" s="26">
        <f t="shared" si="8499"/>
        <v>0</v>
      </c>
      <c r="M2080" s="26">
        <f t="shared" si="8500"/>
        <v>0</v>
      </c>
      <c r="N2080" s="26">
        <f t="shared" si="8501"/>
        <v>0</v>
      </c>
      <c r="O2080" s="26">
        <f>O2081+O2091+O2087</f>
        <v>0</v>
      </c>
      <c r="P2080" s="26">
        <f>P2081+P2091+P2087</f>
        <v>0</v>
      </c>
      <c r="Q2080" s="26">
        <f>Q2081+Q2091+Q2087</f>
        <v>0</v>
      </c>
      <c r="R2080" s="26">
        <f t="shared" si="8502"/>
        <v>0</v>
      </c>
      <c r="S2080" s="26">
        <f t="shared" si="8503"/>
        <v>0</v>
      </c>
      <c r="T2080" s="26">
        <f t="shared" si="8504"/>
        <v>0</v>
      </c>
      <c r="U2080" s="26">
        <f>U2081+U2091+U2087</f>
        <v>0</v>
      </c>
      <c r="V2080" s="26">
        <f>V2081+V2091+V2087</f>
        <v>0</v>
      </c>
      <c r="W2080" s="26">
        <f>W2081+W2091+W2087</f>
        <v>0</v>
      </c>
      <c r="X2080" s="26">
        <f t="shared" si="8505"/>
        <v>0</v>
      </c>
      <c r="Y2080" s="26">
        <f t="shared" si="8506"/>
        <v>0</v>
      </c>
      <c r="Z2080" s="26">
        <f t="shared" si="8507"/>
        <v>0</v>
      </c>
      <c r="AA2080" s="26">
        <f>AA2081+AA2091+AA2087</f>
        <v>0</v>
      </c>
      <c r="AB2080" s="26">
        <f>AB2081+AB2091+AB2087</f>
        <v>0</v>
      </c>
      <c r="AC2080" s="26">
        <f>AC2081+AC2091+AC2087</f>
        <v>0</v>
      </c>
      <c r="AD2080" s="26">
        <f t="shared" si="8508"/>
        <v>0</v>
      </c>
      <c r="AE2080" s="26">
        <f t="shared" si="8509"/>
        <v>0</v>
      </c>
      <c r="AF2080" s="26">
        <f t="shared" si="8510"/>
        <v>0</v>
      </c>
      <c r="AG2080" s="26">
        <f>AG2081+AG2091+AG2087</f>
        <v>0</v>
      </c>
      <c r="AH2080" s="26">
        <f>AH2081+AH2091+AH2087</f>
        <v>0</v>
      </c>
      <c r="AI2080" s="26">
        <f>AI2081+AI2091+AI2087</f>
        <v>0</v>
      </c>
      <c r="AJ2080" s="26">
        <f t="shared" si="8511"/>
        <v>0</v>
      </c>
      <c r="AK2080" s="26">
        <f t="shared" si="8512"/>
        <v>0</v>
      </c>
      <c r="AL2080" s="26">
        <f t="shared" si="8513"/>
        <v>0</v>
      </c>
      <c r="AM2080" s="26">
        <f>AM2081+AM2091+AM2087</f>
        <v>0</v>
      </c>
      <c r="AN2080" s="26">
        <f>AN2081+AN2091+AN2087</f>
        <v>0</v>
      </c>
      <c r="AO2080" s="26">
        <f>AO2081+AO2091+AO2087</f>
        <v>0</v>
      </c>
      <c r="AP2080" s="26">
        <f t="shared" si="8514"/>
        <v>0</v>
      </c>
      <c r="AQ2080" s="26">
        <f t="shared" si="8515"/>
        <v>0</v>
      </c>
      <c r="AR2080" s="26">
        <f t="shared" si="8516"/>
        <v>0</v>
      </c>
      <c r="AS2080" s="26">
        <f>AS2081+AS2091+AS2087</f>
        <v>0</v>
      </c>
      <c r="AT2080" s="26">
        <f>AT2081+AT2091+AT2087</f>
        <v>0</v>
      </c>
      <c r="AU2080" s="26">
        <f>AU2081+AU2091+AU2087</f>
        <v>0</v>
      </c>
      <c r="AV2080" s="26">
        <f t="shared" si="8517"/>
        <v>0</v>
      </c>
      <c r="AW2080" s="26">
        <f t="shared" si="8518"/>
        <v>0</v>
      </c>
      <c r="AX2080" s="26">
        <f t="shared" si="8519"/>
        <v>0</v>
      </c>
      <c r="AY2080" s="26">
        <f>AY2081+AY2091+AY2087</f>
        <v>0</v>
      </c>
      <c r="AZ2080" s="26">
        <f>AZ2081+AZ2091+AZ2087</f>
        <v>0</v>
      </c>
      <c r="BA2080" s="26">
        <f>BA2081+BA2091+BA2087</f>
        <v>0</v>
      </c>
      <c r="BB2080" s="26">
        <f t="shared" si="8520"/>
        <v>0</v>
      </c>
      <c r="BC2080" s="26">
        <f t="shared" si="8521"/>
        <v>0</v>
      </c>
      <c r="BD2080" s="26">
        <f t="shared" si="8522"/>
        <v>0</v>
      </c>
      <c r="BE2080" s="26">
        <f>BE2081+BE2091+BE2087</f>
        <v>0</v>
      </c>
      <c r="BF2080" s="26">
        <f>BF2081+BF2091+BF2087</f>
        <v>0</v>
      </c>
      <c r="BG2080" s="26">
        <f>BG2081+BG2091+BG2087</f>
        <v>0</v>
      </c>
      <c r="BH2080" s="26">
        <f t="shared" si="8523"/>
        <v>0</v>
      </c>
      <c r="BI2080" s="26">
        <f t="shared" si="8524"/>
        <v>0</v>
      </c>
      <c r="BJ2080" s="26">
        <f t="shared" si="8525"/>
        <v>0</v>
      </c>
      <c r="BK2080" s="26">
        <f>BK2081+BK2091+BK2087</f>
        <v>0</v>
      </c>
      <c r="BL2080" s="26">
        <f>BL2081+BL2091+BL2087</f>
        <v>0</v>
      </c>
      <c r="BM2080" s="26">
        <f>BM2081+BM2091+BM2087</f>
        <v>0</v>
      </c>
      <c r="BN2080" s="26">
        <f t="shared" si="8526"/>
        <v>0</v>
      </c>
      <c r="BO2080" s="26">
        <f t="shared" si="8527"/>
        <v>0</v>
      </c>
      <c r="BP2080" s="26">
        <f t="shared" si="8528"/>
        <v>0</v>
      </c>
      <c r="BQ2080" s="26">
        <f>BQ2081+BQ2091+BQ2087</f>
        <v>0</v>
      </c>
      <c r="BR2080" s="26">
        <f>BR2081+BR2091+BR2087</f>
        <v>0</v>
      </c>
      <c r="BS2080" s="26">
        <f t="shared" si="8529"/>
        <v>0</v>
      </c>
      <c r="BT2080" s="26">
        <f t="shared" si="8530"/>
        <v>0</v>
      </c>
      <c r="BU2080" s="26">
        <f t="shared" si="8531"/>
        <v>0</v>
      </c>
      <c r="BV2080" s="26">
        <f>BV2081+BV2091+BV2087</f>
        <v>0</v>
      </c>
      <c r="BW2080" s="26">
        <f>BW2081+BW2091+BW2087</f>
        <v>0</v>
      </c>
      <c r="BX2080" s="26">
        <f t="shared" si="8532"/>
        <v>0</v>
      </c>
      <c r="BY2080" s="26">
        <f t="shared" si="8533"/>
        <v>0</v>
      </c>
      <c r="BZ2080" s="26">
        <f t="shared" si="8534"/>
        <v>0</v>
      </c>
      <c r="CA2080" s="26">
        <f>CA2081+CA2091+CA2087</f>
        <v>0</v>
      </c>
      <c r="CB2080" s="26">
        <f>CB2081+CB2091+CB2087</f>
        <v>0</v>
      </c>
      <c r="CC2080" s="26">
        <f>CC2081+CC2091+CC2087</f>
        <v>0</v>
      </c>
      <c r="CD2080" s="26">
        <f t="shared" si="8440"/>
        <v>0</v>
      </c>
      <c r="CE2080" s="26">
        <f t="shared" si="8441"/>
        <v>0</v>
      </c>
      <c r="CF2080" s="26">
        <f t="shared" si="8442"/>
        <v>0</v>
      </c>
      <c r="CG2080" s="26">
        <f>CG2081+CG2091+CG2087</f>
        <v>0</v>
      </c>
      <c r="CH2080" s="26">
        <f>CH2081+CH2091+CH2087</f>
        <v>0</v>
      </c>
      <c r="CI2080" s="26">
        <f>CI2081+CI2091+CI2087</f>
        <v>0</v>
      </c>
      <c r="CJ2080" s="26">
        <f t="shared" si="8443"/>
        <v>0</v>
      </c>
      <c r="CK2080" s="26">
        <f t="shared" si="8444"/>
        <v>0</v>
      </c>
      <c r="CL2080" s="26">
        <f t="shared" si="8445"/>
        <v>0</v>
      </c>
      <c r="CM2080" s="26">
        <f>CM2081+CM2091+CM2087</f>
        <v>0</v>
      </c>
      <c r="CN2080" s="26">
        <f>CN2081+CN2091+CN2087</f>
        <v>0</v>
      </c>
      <c r="CO2080" s="26">
        <f>CO2081+CO2091+CO2087</f>
        <v>0</v>
      </c>
      <c r="CP2080" s="26">
        <f t="shared" si="8446"/>
        <v>0</v>
      </c>
      <c r="CQ2080" s="26">
        <f t="shared" si="8447"/>
        <v>0</v>
      </c>
      <c r="CR2080" s="26">
        <f t="shared" si="8448"/>
        <v>0</v>
      </c>
      <c r="CS2080" s="26">
        <f>CS2081+CS2091+CS2087</f>
        <v>0</v>
      </c>
      <c r="CT2080" s="19">
        <v>0</v>
      </c>
      <c r="CU2080" s="35"/>
      <c r="CX2080" s="1" t="s">
        <v>26</v>
      </c>
    </row>
    <row r="2081" spans="1:105" ht="46.8" hidden="1" x14ac:dyDescent="0.3">
      <c r="A2081" s="36" t="s">
        <v>1196</v>
      </c>
      <c r="B2081" s="36"/>
      <c r="C2081" s="34"/>
      <c r="D2081" s="16"/>
      <c r="E2081" s="34" t="s">
        <v>128</v>
      </c>
      <c r="F2081" s="26">
        <f t="shared" ref="F2081:F2082" si="8540">F2082</f>
        <v>0</v>
      </c>
      <c r="G2081" s="26">
        <f t="shared" ref="G2081:G2082" si="8541">G2082</f>
        <v>0</v>
      </c>
      <c r="H2081" s="26">
        <f t="shared" ref="H2081:H2082" si="8542">H2082</f>
        <v>0</v>
      </c>
      <c r="I2081" s="26">
        <f t="shared" ref="I2081:I2082" si="8543">I2082</f>
        <v>0</v>
      </c>
      <c r="J2081" s="26">
        <f t="shared" ref="J2081:J2082" si="8544">J2082</f>
        <v>0</v>
      </c>
      <c r="K2081" s="26">
        <f t="shared" ref="K2081:K2082" si="8545">K2082</f>
        <v>0</v>
      </c>
      <c r="L2081" s="26">
        <f t="shared" si="8499"/>
        <v>0</v>
      </c>
      <c r="M2081" s="26">
        <f t="shared" si="8500"/>
        <v>0</v>
      </c>
      <c r="N2081" s="26">
        <f t="shared" si="8501"/>
        <v>0</v>
      </c>
      <c r="O2081" s="26">
        <f t="shared" ref="O2081:O2082" si="8546">O2082</f>
        <v>0</v>
      </c>
      <c r="P2081" s="26">
        <f t="shared" ref="P2081:P2082" si="8547">P2082</f>
        <v>0</v>
      </c>
      <c r="Q2081" s="26">
        <f t="shared" ref="Q2081:Q2082" si="8548">Q2082</f>
        <v>0</v>
      </c>
      <c r="R2081" s="26">
        <f t="shared" si="8502"/>
        <v>0</v>
      </c>
      <c r="S2081" s="26">
        <f t="shared" si="8503"/>
        <v>0</v>
      </c>
      <c r="T2081" s="26">
        <f t="shared" si="8504"/>
        <v>0</v>
      </c>
      <c r="U2081" s="26">
        <f t="shared" ref="U2081:U2082" si="8549">U2082</f>
        <v>0</v>
      </c>
      <c r="V2081" s="26">
        <f t="shared" ref="V2081:V2082" si="8550">V2082</f>
        <v>0</v>
      </c>
      <c r="W2081" s="26">
        <f t="shared" ref="W2081:W2082" si="8551">W2082</f>
        <v>0</v>
      </c>
      <c r="X2081" s="26">
        <f t="shared" si="8505"/>
        <v>0</v>
      </c>
      <c r="Y2081" s="26">
        <f t="shared" si="8506"/>
        <v>0</v>
      </c>
      <c r="Z2081" s="26">
        <f t="shared" si="8507"/>
        <v>0</v>
      </c>
      <c r="AA2081" s="26">
        <f t="shared" ref="AA2081:AA2082" si="8552">AA2082</f>
        <v>0</v>
      </c>
      <c r="AB2081" s="26">
        <f t="shared" ref="AB2081:AB2082" si="8553">AB2082</f>
        <v>0</v>
      </c>
      <c r="AC2081" s="26">
        <f t="shared" ref="AC2081:AC2082" si="8554">AC2082</f>
        <v>0</v>
      </c>
      <c r="AD2081" s="26">
        <f t="shared" si="8508"/>
        <v>0</v>
      </c>
      <c r="AE2081" s="26">
        <f t="shared" si="8509"/>
        <v>0</v>
      </c>
      <c r="AF2081" s="26">
        <f t="shared" si="8510"/>
        <v>0</v>
      </c>
      <c r="AG2081" s="26">
        <f t="shared" ref="AG2081:AG2082" si="8555">AG2082</f>
        <v>0</v>
      </c>
      <c r="AH2081" s="26">
        <f t="shared" ref="AH2081:AH2082" si="8556">AH2082</f>
        <v>0</v>
      </c>
      <c r="AI2081" s="26">
        <f t="shared" ref="AI2081:AI2082" si="8557">AI2082</f>
        <v>0</v>
      </c>
      <c r="AJ2081" s="26">
        <f t="shared" si="8511"/>
        <v>0</v>
      </c>
      <c r="AK2081" s="26">
        <f t="shared" si="8512"/>
        <v>0</v>
      </c>
      <c r="AL2081" s="26">
        <f t="shared" si="8513"/>
        <v>0</v>
      </c>
      <c r="AM2081" s="26">
        <f t="shared" ref="AM2081:AM2082" si="8558">AM2082</f>
        <v>0</v>
      </c>
      <c r="AN2081" s="26">
        <f t="shared" ref="AN2081:AN2082" si="8559">AN2082</f>
        <v>0</v>
      </c>
      <c r="AO2081" s="26">
        <f t="shared" ref="AO2081:AO2082" si="8560">AO2082</f>
        <v>0</v>
      </c>
      <c r="AP2081" s="26">
        <f t="shared" si="8514"/>
        <v>0</v>
      </c>
      <c r="AQ2081" s="26">
        <f t="shared" si="8515"/>
        <v>0</v>
      </c>
      <c r="AR2081" s="26">
        <f t="shared" si="8516"/>
        <v>0</v>
      </c>
      <c r="AS2081" s="26">
        <f t="shared" ref="AS2081:AS2082" si="8561">AS2082</f>
        <v>0</v>
      </c>
      <c r="AT2081" s="26">
        <f t="shared" ref="AT2081:AT2082" si="8562">AT2082</f>
        <v>0</v>
      </c>
      <c r="AU2081" s="26">
        <f t="shared" ref="AU2081:AU2082" si="8563">AU2082</f>
        <v>0</v>
      </c>
      <c r="AV2081" s="26">
        <f t="shared" si="8517"/>
        <v>0</v>
      </c>
      <c r="AW2081" s="26">
        <f t="shared" si="8518"/>
        <v>0</v>
      </c>
      <c r="AX2081" s="26">
        <f t="shared" si="8519"/>
        <v>0</v>
      </c>
      <c r="AY2081" s="26">
        <f t="shared" ref="AY2081:AY2082" si="8564">AY2082</f>
        <v>0</v>
      </c>
      <c r="AZ2081" s="26">
        <f t="shared" ref="AZ2081:AZ2082" si="8565">AZ2082</f>
        <v>0</v>
      </c>
      <c r="BA2081" s="26">
        <f t="shared" ref="BA2081:BA2082" si="8566">BA2082</f>
        <v>0</v>
      </c>
      <c r="BB2081" s="26">
        <f t="shared" si="8520"/>
        <v>0</v>
      </c>
      <c r="BC2081" s="26">
        <f t="shared" si="8521"/>
        <v>0</v>
      </c>
      <c r="BD2081" s="26">
        <f t="shared" si="8522"/>
        <v>0</v>
      </c>
      <c r="BE2081" s="26">
        <f t="shared" ref="BE2081:BE2082" si="8567">BE2082</f>
        <v>0</v>
      </c>
      <c r="BF2081" s="26">
        <f t="shared" ref="BF2081:BF2082" si="8568">BF2082</f>
        <v>0</v>
      </c>
      <c r="BG2081" s="26">
        <f t="shared" ref="BG2081:BG2082" si="8569">BG2082</f>
        <v>0</v>
      </c>
      <c r="BH2081" s="26">
        <f t="shared" si="8523"/>
        <v>0</v>
      </c>
      <c r="BI2081" s="26">
        <f t="shared" si="8524"/>
        <v>0</v>
      </c>
      <c r="BJ2081" s="26">
        <f t="shared" si="8525"/>
        <v>0</v>
      </c>
      <c r="BK2081" s="26">
        <f t="shared" ref="BK2081:BK2082" si="8570">BK2082</f>
        <v>0</v>
      </c>
      <c r="BL2081" s="26">
        <f t="shared" ref="BL2081:BL2082" si="8571">BL2082</f>
        <v>0</v>
      </c>
      <c r="BM2081" s="26">
        <f t="shared" ref="BM2081:BM2082" si="8572">BM2082</f>
        <v>0</v>
      </c>
      <c r="BN2081" s="26">
        <f t="shared" si="8526"/>
        <v>0</v>
      </c>
      <c r="BO2081" s="26">
        <f t="shared" si="8527"/>
        <v>0</v>
      </c>
      <c r="BP2081" s="26">
        <f t="shared" si="8528"/>
        <v>0</v>
      </c>
      <c r="BQ2081" s="26">
        <f t="shared" ref="BQ2081:BQ2082" si="8573">BQ2082</f>
        <v>0</v>
      </c>
      <c r="BR2081" s="26">
        <f t="shared" ref="BR2081:BR2082" si="8574">BR2082</f>
        <v>0</v>
      </c>
      <c r="BS2081" s="26">
        <f t="shared" si="8529"/>
        <v>0</v>
      </c>
      <c r="BT2081" s="26">
        <f t="shared" si="8530"/>
        <v>0</v>
      </c>
      <c r="BU2081" s="26">
        <f t="shared" si="8531"/>
        <v>0</v>
      </c>
      <c r="BV2081" s="26">
        <f t="shared" ref="BV2081:BV2082" si="8575">BV2082</f>
        <v>0</v>
      </c>
      <c r="BW2081" s="26">
        <f t="shared" ref="BW2081:BW2082" si="8576">BW2082</f>
        <v>0</v>
      </c>
      <c r="BX2081" s="26">
        <f t="shared" si="8532"/>
        <v>0</v>
      </c>
      <c r="BY2081" s="26">
        <f t="shared" si="8533"/>
        <v>0</v>
      </c>
      <c r="BZ2081" s="26">
        <f t="shared" si="8534"/>
        <v>0</v>
      </c>
      <c r="CA2081" s="26">
        <f t="shared" ref="CA2081:CA2082" si="8577">CA2082</f>
        <v>0</v>
      </c>
      <c r="CB2081" s="26">
        <f t="shared" ref="CB2081:CB2082" si="8578">CB2082</f>
        <v>0</v>
      </c>
      <c r="CC2081" s="26">
        <f t="shared" ref="CC2081:CC2082" si="8579">CC2082</f>
        <v>0</v>
      </c>
      <c r="CD2081" s="26">
        <f t="shared" si="8440"/>
        <v>0</v>
      </c>
      <c r="CE2081" s="26">
        <f t="shared" si="8441"/>
        <v>0</v>
      </c>
      <c r="CF2081" s="26">
        <f t="shared" si="8442"/>
        <v>0</v>
      </c>
      <c r="CG2081" s="26">
        <f t="shared" ref="CG2081:CG2082" si="8580">CG2082</f>
        <v>0</v>
      </c>
      <c r="CH2081" s="26">
        <f t="shared" ref="CH2081:CH2082" si="8581">CH2082</f>
        <v>0</v>
      </c>
      <c r="CI2081" s="26">
        <f t="shared" ref="CI2081:CI2082" si="8582">CI2082</f>
        <v>0</v>
      </c>
      <c r="CJ2081" s="26">
        <f t="shared" si="8443"/>
        <v>0</v>
      </c>
      <c r="CK2081" s="26">
        <f t="shared" si="8444"/>
        <v>0</v>
      </c>
      <c r="CL2081" s="26">
        <f t="shared" si="8445"/>
        <v>0</v>
      </c>
      <c r="CM2081" s="26">
        <f t="shared" ref="CM2081:CM2082" si="8583">CM2082</f>
        <v>0</v>
      </c>
      <c r="CN2081" s="26">
        <f t="shared" ref="CN2081:CN2082" si="8584">CN2082</f>
        <v>0</v>
      </c>
      <c r="CO2081" s="26">
        <f t="shared" ref="CO2081:CO2082" si="8585">CO2082</f>
        <v>0</v>
      </c>
      <c r="CP2081" s="26">
        <f t="shared" si="8446"/>
        <v>0</v>
      </c>
      <c r="CQ2081" s="26">
        <f t="shared" si="8447"/>
        <v>0</v>
      </c>
      <c r="CR2081" s="26">
        <f t="shared" si="8448"/>
        <v>0</v>
      </c>
      <c r="CS2081" s="26">
        <f t="shared" ref="CS2081:CS2082" si="8586">CS2082</f>
        <v>0</v>
      </c>
      <c r="CT2081" s="19">
        <v>0</v>
      </c>
      <c r="CU2081" s="35"/>
      <c r="DA2081" s="1" t="s">
        <v>29</v>
      </c>
    </row>
    <row r="2082" spans="1:105" ht="46.8" hidden="1" x14ac:dyDescent="0.3">
      <c r="A2082" s="36" t="s">
        <v>1196</v>
      </c>
      <c r="B2082" s="17">
        <v>600</v>
      </c>
      <c r="C2082" s="16"/>
      <c r="D2082" s="16"/>
      <c r="E2082" s="34" t="s">
        <v>43</v>
      </c>
      <c r="F2082" s="26">
        <f t="shared" si="8540"/>
        <v>0</v>
      </c>
      <c r="G2082" s="26">
        <f t="shared" si="8541"/>
        <v>0</v>
      </c>
      <c r="H2082" s="26">
        <f t="shared" si="8542"/>
        <v>0</v>
      </c>
      <c r="I2082" s="26">
        <f t="shared" si="8543"/>
        <v>0</v>
      </c>
      <c r="J2082" s="26">
        <f t="shared" si="8544"/>
        <v>0</v>
      </c>
      <c r="K2082" s="26">
        <f t="shared" si="8545"/>
        <v>0</v>
      </c>
      <c r="L2082" s="26">
        <f t="shared" si="8499"/>
        <v>0</v>
      </c>
      <c r="M2082" s="26">
        <f t="shared" si="8500"/>
        <v>0</v>
      </c>
      <c r="N2082" s="26">
        <f t="shared" si="8501"/>
        <v>0</v>
      </c>
      <c r="O2082" s="26">
        <f t="shared" si="8546"/>
        <v>0</v>
      </c>
      <c r="P2082" s="26">
        <f t="shared" si="8547"/>
        <v>0</v>
      </c>
      <c r="Q2082" s="26">
        <f t="shared" si="8548"/>
        <v>0</v>
      </c>
      <c r="R2082" s="26">
        <f t="shared" si="8502"/>
        <v>0</v>
      </c>
      <c r="S2082" s="26">
        <f t="shared" si="8503"/>
        <v>0</v>
      </c>
      <c r="T2082" s="26">
        <f t="shared" si="8504"/>
        <v>0</v>
      </c>
      <c r="U2082" s="26">
        <f t="shared" si="8549"/>
        <v>0</v>
      </c>
      <c r="V2082" s="26">
        <f t="shared" si="8550"/>
        <v>0</v>
      </c>
      <c r="W2082" s="26">
        <f t="shared" si="8551"/>
        <v>0</v>
      </c>
      <c r="X2082" s="26">
        <f t="shared" si="8505"/>
        <v>0</v>
      </c>
      <c r="Y2082" s="26">
        <f t="shared" si="8506"/>
        <v>0</v>
      </c>
      <c r="Z2082" s="26">
        <f t="shared" si="8507"/>
        <v>0</v>
      </c>
      <c r="AA2082" s="26">
        <f t="shared" si="8552"/>
        <v>0</v>
      </c>
      <c r="AB2082" s="26">
        <f t="shared" si="8553"/>
        <v>0</v>
      </c>
      <c r="AC2082" s="26">
        <f t="shared" si="8554"/>
        <v>0</v>
      </c>
      <c r="AD2082" s="26">
        <f t="shared" si="8508"/>
        <v>0</v>
      </c>
      <c r="AE2082" s="26">
        <f t="shared" si="8509"/>
        <v>0</v>
      </c>
      <c r="AF2082" s="26">
        <f t="shared" si="8510"/>
        <v>0</v>
      </c>
      <c r="AG2082" s="26">
        <f t="shared" si="8555"/>
        <v>0</v>
      </c>
      <c r="AH2082" s="26">
        <f t="shared" si="8556"/>
        <v>0</v>
      </c>
      <c r="AI2082" s="26">
        <f t="shared" si="8557"/>
        <v>0</v>
      </c>
      <c r="AJ2082" s="26">
        <f t="shared" si="8511"/>
        <v>0</v>
      </c>
      <c r="AK2082" s="26">
        <f t="shared" si="8512"/>
        <v>0</v>
      </c>
      <c r="AL2082" s="26">
        <f t="shared" si="8513"/>
        <v>0</v>
      </c>
      <c r="AM2082" s="26">
        <f t="shared" si="8558"/>
        <v>0</v>
      </c>
      <c r="AN2082" s="26">
        <f t="shared" si="8559"/>
        <v>0</v>
      </c>
      <c r="AO2082" s="26">
        <f t="shared" si="8560"/>
        <v>0</v>
      </c>
      <c r="AP2082" s="26">
        <f t="shared" si="8514"/>
        <v>0</v>
      </c>
      <c r="AQ2082" s="26">
        <f t="shared" si="8515"/>
        <v>0</v>
      </c>
      <c r="AR2082" s="26">
        <f t="shared" si="8516"/>
        <v>0</v>
      </c>
      <c r="AS2082" s="26">
        <f t="shared" si="8561"/>
        <v>0</v>
      </c>
      <c r="AT2082" s="26">
        <f t="shared" si="8562"/>
        <v>0</v>
      </c>
      <c r="AU2082" s="26">
        <f t="shared" si="8563"/>
        <v>0</v>
      </c>
      <c r="AV2082" s="26">
        <f t="shared" si="8517"/>
        <v>0</v>
      </c>
      <c r="AW2082" s="26">
        <f t="shared" si="8518"/>
        <v>0</v>
      </c>
      <c r="AX2082" s="26">
        <f t="shared" si="8519"/>
        <v>0</v>
      </c>
      <c r="AY2082" s="26">
        <f t="shared" si="8564"/>
        <v>0</v>
      </c>
      <c r="AZ2082" s="26">
        <f t="shared" si="8565"/>
        <v>0</v>
      </c>
      <c r="BA2082" s="26">
        <f t="shared" si="8566"/>
        <v>0</v>
      </c>
      <c r="BB2082" s="26">
        <f t="shared" si="8520"/>
        <v>0</v>
      </c>
      <c r="BC2082" s="26">
        <f t="shared" si="8521"/>
        <v>0</v>
      </c>
      <c r="BD2082" s="26">
        <f t="shared" si="8522"/>
        <v>0</v>
      </c>
      <c r="BE2082" s="26">
        <f t="shared" si="8567"/>
        <v>0</v>
      </c>
      <c r="BF2082" s="26">
        <f t="shared" si="8568"/>
        <v>0</v>
      </c>
      <c r="BG2082" s="26">
        <f t="shared" si="8569"/>
        <v>0</v>
      </c>
      <c r="BH2082" s="26">
        <f t="shared" si="8523"/>
        <v>0</v>
      </c>
      <c r="BI2082" s="26">
        <f t="shared" si="8524"/>
        <v>0</v>
      </c>
      <c r="BJ2082" s="26">
        <f t="shared" si="8525"/>
        <v>0</v>
      </c>
      <c r="BK2082" s="26">
        <f t="shared" si="8570"/>
        <v>0</v>
      </c>
      <c r="BL2082" s="26">
        <f t="shared" si="8571"/>
        <v>0</v>
      </c>
      <c r="BM2082" s="26">
        <f t="shared" si="8572"/>
        <v>0</v>
      </c>
      <c r="BN2082" s="26">
        <f t="shared" si="8526"/>
        <v>0</v>
      </c>
      <c r="BO2082" s="26">
        <f t="shared" si="8527"/>
        <v>0</v>
      </c>
      <c r="BP2082" s="26">
        <f t="shared" si="8528"/>
        <v>0</v>
      </c>
      <c r="BQ2082" s="26">
        <f t="shared" si="8573"/>
        <v>0</v>
      </c>
      <c r="BR2082" s="26">
        <f t="shared" si="8574"/>
        <v>0</v>
      </c>
      <c r="BS2082" s="26">
        <f t="shared" si="8529"/>
        <v>0</v>
      </c>
      <c r="BT2082" s="26">
        <f t="shared" si="8530"/>
        <v>0</v>
      </c>
      <c r="BU2082" s="26">
        <f t="shared" si="8531"/>
        <v>0</v>
      </c>
      <c r="BV2082" s="26">
        <f t="shared" si="8575"/>
        <v>0</v>
      </c>
      <c r="BW2082" s="26">
        <f t="shared" si="8576"/>
        <v>0</v>
      </c>
      <c r="BX2082" s="26">
        <f t="shared" si="8532"/>
        <v>0</v>
      </c>
      <c r="BY2082" s="26">
        <f t="shared" si="8533"/>
        <v>0</v>
      </c>
      <c r="BZ2082" s="26">
        <f t="shared" si="8534"/>
        <v>0</v>
      </c>
      <c r="CA2082" s="26">
        <f t="shared" si="8577"/>
        <v>0</v>
      </c>
      <c r="CB2082" s="26">
        <f t="shared" si="8578"/>
        <v>0</v>
      </c>
      <c r="CC2082" s="26">
        <f t="shared" si="8579"/>
        <v>0</v>
      </c>
      <c r="CD2082" s="26">
        <f t="shared" si="8440"/>
        <v>0</v>
      </c>
      <c r="CE2082" s="26">
        <f t="shared" si="8441"/>
        <v>0</v>
      </c>
      <c r="CF2082" s="26">
        <f t="shared" si="8442"/>
        <v>0</v>
      </c>
      <c r="CG2082" s="26">
        <f t="shared" si="8580"/>
        <v>0</v>
      </c>
      <c r="CH2082" s="26">
        <f t="shared" si="8581"/>
        <v>0</v>
      </c>
      <c r="CI2082" s="26">
        <f t="shared" si="8582"/>
        <v>0</v>
      </c>
      <c r="CJ2082" s="26">
        <f t="shared" si="8443"/>
        <v>0</v>
      </c>
      <c r="CK2082" s="26">
        <f t="shared" si="8444"/>
        <v>0</v>
      </c>
      <c r="CL2082" s="26">
        <f t="shared" si="8445"/>
        <v>0</v>
      </c>
      <c r="CM2082" s="26">
        <f t="shared" si="8583"/>
        <v>0</v>
      </c>
      <c r="CN2082" s="26">
        <f t="shared" si="8584"/>
        <v>0</v>
      </c>
      <c r="CO2082" s="26">
        <f t="shared" si="8585"/>
        <v>0</v>
      </c>
      <c r="CP2082" s="26">
        <f t="shared" si="8446"/>
        <v>0</v>
      </c>
      <c r="CQ2082" s="26">
        <f t="shared" si="8447"/>
        <v>0</v>
      </c>
      <c r="CR2082" s="26">
        <f t="shared" si="8448"/>
        <v>0</v>
      </c>
      <c r="CS2082" s="26">
        <f t="shared" si="8586"/>
        <v>0</v>
      </c>
      <c r="CT2082" s="19">
        <v>0</v>
      </c>
      <c r="CU2082" s="35"/>
      <c r="CY2082" s="1" t="s">
        <v>27</v>
      </c>
    </row>
    <row r="2083" spans="1:105" hidden="1" x14ac:dyDescent="0.3">
      <c r="A2083" s="36" t="s">
        <v>1196</v>
      </c>
      <c r="B2083" s="17">
        <v>610</v>
      </c>
      <c r="C2083" s="16"/>
      <c r="D2083" s="16"/>
      <c r="E2083" s="34" t="s">
        <v>102</v>
      </c>
      <c r="F2083" s="26">
        <f t="shared" ref="F2083:K2083" si="8587">F2086+F2084+F2085</f>
        <v>0</v>
      </c>
      <c r="G2083" s="26">
        <f t="shared" si="8587"/>
        <v>0</v>
      </c>
      <c r="H2083" s="26">
        <f t="shared" si="8587"/>
        <v>0</v>
      </c>
      <c r="I2083" s="26">
        <f t="shared" si="8587"/>
        <v>0</v>
      </c>
      <c r="J2083" s="26">
        <f t="shared" si="8587"/>
        <v>0</v>
      </c>
      <c r="K2083" s="26">
        <f t="shared" si="8587"/>
        <v>0</v>
      </c>
      <c r="L2083" s="26">
        <f t="shared" si="8499"/>
        <v>0</v>
      </c>
      <c r="M2083" s="26">
        <f t="shared" si="8500"/>
        <v>0</v>
      </c>
      <c r="N2083" s="26">
        <f t="shared" si="8501"/>
        <v>0</v>
      </c>
      <c r="O2083" s="26">
        <f>O2086+O2084+O2085</f>
        <v>0</v>
      </c>
      <c r="P2083" s="26">
        <f>P2086+P2084+P2085</f>
        <v>0</v>
      </c>
      <c r="Q2083" s="26">
        <f>Q2086+Q2084+Q2085</f>
        <v>0</v>
      </c>
      <c r="R2083" s="26">
        <f t="shared" si="8502"/>
        <v>0</v>
      </c>
      <c r="S2083" s="26">
        <f t="shared" si="8503"/>
        <v>0</v>
      </c>
      <c r="T2083" s="26">
        <f t="shared" si="8504"/>
        <v>0</v>
      </c>
      <c r="U2083" s="26">
        <f>U2086+U2084+U2085</f>
        <v>0</v>
      </c>
      <c r="V2083" s="26">
        <f>V2086+V2084+V2085</f>
        <v>0</v>
      </c>
      <c r="W2083" s="26">
        <f>W2086+W2084+W2085</f>
        <v>0</v>
      </c>
      <c r="X2083" s="26">
        <f t="shared" si="8505"/>
        <v>0</v>
      </c>
      <c r="Y2083" s="26">
        <f t="shared" si="8506"/>
        <v>0</v>
      </c>
      <c r="Z2083" s="26">
        <f t="shared" si="8507"/>
        <v>0</v>
      </c>
      <c r="AA2083" s="26">
        <f>AA2086+AA2084+AA2085</f>
        <v>0</v>
      </c>
      <c r="AB2083" s="26">
        <f>AB2086+AB2084+AB2085</f>
        <v>0</v>
      </c>
      <c r="AC2083" s="26">
        <f>AC2086+AC2084+AC2085</f>
        <v>0</v>
      </c>
      <c r="AD2083" s="26">
        <f t="shared" si="8508"/>
        <v>0</v>
      </c>
      <c r="AE2083" s="26">
        <f t="shared" si="8509"/>
        <v>0</v>
      </c>
      <c r="AF2083" s="26">
        <f t="shared" si="8510"/>
        <v>0</v>
      </c>
      <c r="AG2083" s="26">
        <f>AG2086+AG2084+AG2085</f>
        <v>0</v>
      </c>
      <c r="AH2083" s="26">
        <f>AH2086+AH2084+AH2085</f>
        <v>0</v>
      </c>
      <c r="AI2083" s="26">
        <f>AI2086+AI2084+AI2085</f>
        <v>0</v>
      </c>
      <c r="AJ2083" s="26">
        <f t="shared" si="8511"/>
        <v>0</v>
      </c>
      <c r="AK2083" s="26">
        <f t="shared" si="8512"/>
        <v>0</v>
      </c>
      <c r="AL2083" s="26">
        <f t="shared" si="8513"/>
        <v>0</v>
      </c>
      <c r="AM2083" s="26">
        <f>AM2086+AM2084+AM2085</f>
        <v>0</v>
      </c>
      <c r="AN2083" s="26">
        <f>AN2086+AN2084+AN2085</f>
        <v>0</v>
      </c>
      <c r="AO2083" s="26">
        <f>AO2086+AO2084+AO2085</f>
        <v>0</v>
      </c>
      <c r="AP2083" s="26">
        <f t="shared" si="8514"/>
        <v>0</v>
      </c>
      <c r="AQ2083" s="26">
        <f t="shared" si="8515"/>
        <v>0</v>
      </c>
      <c r="AR2083" s="26">
        <f t="shared" si="8516"/>
        <v>0</v>
      </c>
      <c r="AS2083" s="26">
        <f>AS2086+AS2084+AS2085</f>
        <v>0</v>
      </c>
      <c r="AT2083" s="26">
        <f>AT2086+AT2084+AT2085</f>
        <v>0</v>
      </c>
      <c r="AU2083" s="26">
        <f>AU2086+AU2084+AU2085</f>
        <v>0</v>
      </c>
      <c r="AV2083" s="26">
        <f t="shared" si="8517"/>
        <v>0</v>
      </c>
      <c r="AW2083" s="26">
        <f t="shared" si="8518"/>
        <v>0</v>
      </c>
      <c r="AX2083" s="26">
        <f t="shared" si="8519"/>
        <v>0</v>
      </c>
      <c r="AY2083" s="26">
        <f>AY2086+AY2084+AY2085</f>
        <v>0</v>
      </c>
      <c r="AZ2083" s="26">
        <f>AZ2086+AZ2084+AZ2085</f>
        <v>0</v>
      </c>
      <c r="BA2083" s="26">
        <f>BA2086+BA2084+BA2085</f>
        <v>0</v>
      </c>
      <c r="BB2083" s="26">
        <f t="shared" si="8520"/>
        <v>0</v>
      </c>
      <c r="BC2083" s="26">
        <f t="shared" si="8521"/>
        <v>0</v>
      </c>
      <c r="BD2083" s="26">
        <f t="shared" si="8522"/>
        <v>0</v>
      </c>
      <c r="BE2083" s="26">
        <f>BE2086+BE2084+BE2085</f>
        <v>0</v>
      </c>
      <c r="BF2083" s="26">
        <f>BF2086+BF2084+BF2085</f>
        <v>0</v>
      </c>
      <c r="BG2083" s="26">
        <f>BG2086+BG2084+BG2085</f>
        <v>0</v>
      </c>
      <c r="BH2083" s="26">
        <f t="shared" si="8523"/>
        <v>0</v>
      </c>
      <c r="BI2083" s="26">
        <f t="shared" si="8524"/>
        <v>0</v>
      </c>
      <c r="BJ2083" s="26">
        <f t="shared" si="8525"/>
        <v>0</v>
      </c>
      <c r="BK2083" s="26">
        <f>BK2086+BK2084+BK2085</f>
        <v>0</v>
      </c>
      <c r="BL2083" s="26">
        <f>BL2086+BL2084+BL2085</f>
        <v>0</v>
      </c>
      <c r="BM2083" s="26">
        <f>BM2086+BM2084+BM2085</f>
        <v>0</v>
      </c>
      <c r="BN2083" s="26">
        <f t="shared" si="8526"/>
        <v>0</v>
      </c>
      <c r="BO2083" s="26">
        <f t="shared" si="8527"/>
        <v>0</v>
      </c>
      <c r="BP2083" s="26">
        <f t="shared" si="8528"/>
        <v>0</v>
      </c>
      <c r="BQ2083" s="26">
        <f>BQ2086+BQ2084+BQ2085</f>
        <v>0</v>
      </c>
      <c r="BR2083" s="26">
        <f>BR2086+BR2084+BR2085</f>
        <v>0</v>
      </c>
      <c r="BS2083" s="26">
        <f t="shared" si="8529"/>
        <v>0</v>
      </c>
      <c r="BT2083" s="26">
        <f t="shared" si="8530"/>
        <v>0</v>
      </c>
      <c r="BU2083" s="26">
        <f t="shared" si="8531"/>
        <v>0</v>
      </c>
      <c r="BV2083" s="26">
        <f>BV2086+BV2084+BV2085</f>
        <v>0</v>
      </c>
      <c r="BW2083" s="26">
        <f>BW2086+BW2084+BW2085</f>
        <v>0</v>
      </c>
      <c r="BX2083" s="26">
        <f t="shared" si="8532"/>
        <v>0</v>
      </c>
      <c r="BY2083" s="26">
        <f t="shared" si="8533"/>
        <v>0</v>
      </c>
      <c r="BZ2083" s="26">
        <f t="shared" si="8534"/>
        <v>0</v>
      </c>
      <c r="CA2083" s="26">
        <f>CA2086+CA2084+CA2085</f>
        <v>0</v>
      </c>
      <c r="CB2083" s="26">
        <f>CB2086+CB2084+CB2085</f>
        <v>0</v>
      </c>
      <c r="CC2083" s="26">
        <f>CC2086+CC2084+CC2085</f>
        <v>0</v>
      </c>
      <c r="CD2083" s="26">
        <f t="shared" si="8440"/>
        <v>0</v>
      </c>
      <c r="CE2083" s="26">
        <f t="shared" si="8441"/>
        <v>0</v>
      </c>
      <c r="CF2083" s="26">
        <f t="shared" si="8442"/>
        <v>0</v>
      </c>
      <c r="CG2083" s="26">
        <f>CG2086+CG2084+CG2085</f>
        <v>0</v>
      </c>
      <c r="CH2083" s="26">
        <f>CH2086+CH2084+CH2085</f>
        <v>0</v>
      </c>
      <c r="CI2083" s="26">
        <f>CI2086+CI2084+CI2085</f>
        <v>0</v>
      </c>
      <c r="CJ2083" s="26">
        <f t="shared" si="8443"/>
        <v>0</v>
      </c>
      <c r="CK2083" s="26">
        <f t="shared" si="8444"/>
        <v>0</v>
      </c>
      <c r="CL2083" s="26">
        <f t="shared" si="8445"/>
        <v>0</v>
      </c>
      <c r="CM2083" s="26">
        <f>CM2086+CM2084+CM2085</f>
        <v>0</v>
      </c>
      <c r="CN2083" s="26">
        <f>CN2086+CN2084+CN2085</f>
        <v>0</v>
      </c>
      <c r="CO2083" s="26">
        <f>CO2086+CO2084+CO2085</f>
        <v>0</v>
      </c>
      <c r="CP2083" s="26">
        <f t="shared" si="8446"/>
        <v>0</v>
      </c>
      <c r="CQ2083" s="26">
        <f t="shared" si="8447"/>
        <v>0</v>
      </c>
      <c r="CR2083" s="26">
        <f t="shared" si="8448"/>
        <v>0</v>
      </c>
      <c r="CS2083" s="26">
        <f>CS2086+CS2084+CS2085</f>
        <v>0</v>
      </c>
      <c r="CT2083" s="19">
        <v>0</v>
      </c>
      <c r="CU2083" s="35"/>
      <c r="CZ2083" s="1" t="s">
        <v>28</v>
      </c>
    </row>
    <row r="2084" spans="1:105" hidden="1" x14ac:dyDescent="0.3">
      <c r="A2084" s="36" t="s">
        <v>1196</v>
      </c>
      <c r="B2084" s="17">
        <v>610</v>
      </c>
      <c r="C2084" s="16" t="s">
        <v>393</v>
      </c>
      <c r="D2084" s="16" t="s">
        <v>103</v>
      </c>
      <c r="E2084" s="34" t="s">
        <v>681</v>
      </c>
      <c r="F2084" s="26"/>
      <c r="G2084" s="26"/>
      <c r="H2084" s="26"/>
      <c r="I2084" s="26"/>
      <c r="J2084" s="26"/>
      <c r="K2084" s="26"/>
      <c r="L2084" s="26">
        <f t="shared" si="8499"/>
        <v>0</v>
      </c>
      <c r="M2084" s="26">
        <f t="shared" si="8500"/>
        <v>0</v>
      </c>
      <c r="N2084" s="26">
        <f t="shared" si="8501"/>
        <v>0</v>
      </c>
      <c r="O2084" s="26"/>
      <c r="P2084" s="26"/>
      <c r="Q2084" s="26"/>
      <c r="R2084" s="26">
        <f t="shared" si="8502"/>
        <v>0</v>
      </c>
      <c r="S2084" s="26">
        <f t="shared" si="8503"/>
        <v>0</v>
      </c>
      <c r="T2084" s="26">
        <f t="shared" si="8504"/>
        <v>0</v>
      </c>
      <c r="U2084" s="26"/>
      <c r="V2084" s="26"/>
      <c r="W2084" s="26"/>
      <c r="X2084" s="26">
        <f t="shared" si="8505"/>
        <v>0</v>
      </c>
      <c r="Y2084" s="26">
        <f t="shared" si="8506"/>
        <v>0</v>
      </c>
      <c r="Z2084" s="26">
        <f t="shared" si="8507"/>
        <v>0</v>
      </c>
      <c r="AA2084" s="26"/>
      <c r="AB2084" s="26"/>
      <c r="AC2084" s="26"/>
      <c r="AD2084" s="26">
        <f t="shared" si="8508"/>
        <v>0</v>
      </c>
      <c r="AE2084" s="26">
        <f t="shared" si="8509"/>
        <v>0</v>
      </c>
      <c r="AF2084" s="26">
        <f t="shared" si="8510"/>
        <v>0</v>
      </c>
      <c r="AG2084" s="26"/>
      <c r="AH2084" s="26"/>
      <c r="AI2084" s="26"/>
      <c r="AJ2084" s="26">
        <f t="shared" si="8511"/>
        <v>0</v>
      </c>
      <c r="AK2084" s="26">
        <f t="shared" si="8512"/>
        <v>0</v>
      </c>
      <c r="AL2084" s="26">
        <f t="shared" si="8513"/>
        <v>0</v>
      </c>
      <c r="AM2084" s="26"/>
      <c r="AN2084" s="26"/>
      <c r="AO2084" s="26"/>
      <c r="AP2084" s="26">
        <f t="shared" si="8514"/>
        <v>0</v>
      </c>
      <c r="AQ2084" s="26">
        <f t="shared" si="8515"/>
        <v>0</v>
      </c>
      <c r="AR2084" s="26">
        <f t="shared" si="8516"/>
        <v>0</v>
      </c>
      <c r="AS2084" s="26"/>
      <c r="AT2084" s="26"/>
      <c r="AU2084" s="26"/>
      <c r="AV2084" s="26">
        <f t="shared" si="8517"/>
        <v>0</v>
      </c>
      <c r="AW2084" s="26">
        <f t="shared" si="8518"/>
        <v>0</v>
      </c>
      <c r="AX2084" s="26">
        <f t="shared" si="8519"/>
        <v>0</v>
      </c>
      <c r="AY2084" s="26"/>
      <c r="AZ2084" s="26"/>
      <c r="BA2084" s="26"/>
      <c r="BB2084" s="26">
        <f t="shared" si="8520"/>
        <v>0</v>
      </c>
      <c r="BC2084" s="26">
        <f t="shared" si="8521"/>
        <v>0</v>
      </c>
      <c r="BD2084" s="26">
        <f t="shared" si="8522"/>
        <v>0</v>
      </c>
      <c r="BE2084" s="26"/>
      <c r="BF2084" s="26"/>
      <c r="BG2084" s="26"/>
      <c r="BH2084" s="26">
        <f t="shared" si="8523"/>
        <v>0</v>
      </c>
      <c r="BI2084" s="26">
        <f t="shared" si="8524"/>
        <v>0</v>
      </c>
      <c r="BJ2084" s="26">
        <f t="shared" si="8525"/>
        <v>0</v>
      </c>
      <c r="BK2084" s="26"/>
      <c r="BL2084" s="26"/>
      <c r="BM2084" s="26"/>
      <c r="BN2084" s="26">
        <f t="shared" si="8526"/>
        <v>0</v>
      </c>
      <c r="BO2084" s="26">
        <f t="shared" si="8527"/>
        <v>0</v>
      </c>
      <c r="BP2084" s="26">
        <f t="shared" si="8528"/>
        <v>0</v>
      </c>
      <c r="BQ2084" s="26"/>
      <c r="BR2084" s="26"/>
      <c r="BS2084" s="26">
        <f t="shared" si="8529"/>
        <v>0</v>
      </c>
      <c r="BT2084" s="26">
        <f t="shared" si="8530"/>
        <v>0</v>
      </c>
      <c r="BU2084" s="26">
        <f t="shared" si="8531"/>
        <v>0</v>
      </c>
      <c r="BV2084" s="26"/>
      <c r="BW2084" s="26"/>
      <c r="BX2084" s="26">
        <f t="shared" si="8532"/>
        <v>0</v>
      </c>
      <c r="BY2084" s="26">
        <f t="shared" si="8533"/>
        <v>0</v>
      </c>
      <c r="BZ2084" s="26">
        <f t="shared" si="8534"/>
        <v>0</v>
      </c>
      <c r="CA2084" s="26"/>
      <c r="CB2084" s="26"/>
      <c r="CC2084" s="26"/>
      <c r="CD2084" s="26">
        <f t="shared" si="8440"/>
        <v>0</v>
      </c>
      <c r="CE2084" s="26">
        <f t="shared" si="8441"/>
        <v>0</v>
      </c>
      <c r="CF2084" s="26">
        <f t="shared" si="8442"/>
        <v>0</v>
      </c>
      <c r="CG2084" s="26"/>
      <c r="CH2084" s="26"/>
      <c r="CI2084" s="26"/>
      <c r="CJ2084" s="26">
        <f t="shared" si="8443"/>
        <v>0</v>
      </c>
      <c r="CK2084" s="26">
        <f t="shared" si="8444"/>
        <v>0</v>
      </c>
      <c r="CL2084" s="26">
        <f t="shared" si="8445"/>
        <v>0</v>
      </c>
      <c r="CM2084" s="26"/>
      <c r="CN2084" s="26"/>
      <c r="CO2084" s="26"/>
      <c r="CP2084" s="26">
        <f t="shared" si="8446"/>
        <v>0</v>
      </c>
      <c r="CQ2084" s="26">
        <f t="shared" si="8447"/>
        <v>0</v>
      </c>
      <c r="CR2084" s="26">
        <f t="shared" si="8448"/>
        <v>0</v>
      </c>
      <c r="CS2084" s="26"/>
      <c r="CT2084" s="19">
        <v>0</v>
      </c>
      <c r="CU2084" s="35"/>
    </row>
    <row r="2085" spans="1:105" hidden="1" x14ac:dyDescent="0.3">
      <c r="A2085" s="36" t="s">
        <v>1196</v>
      </c>
      <c r="B2085" s="17">
        <v>610</v>
      </c>
      <c r="C2085" s="16" t="s">
        <v>64</v>
      </c>
      <c r="D2085" s="16" t="s">
        <v>40</v>
      </c>
      <c r="E2085" s="34" t="s">
        <v>1001</v>
      </c>
      <c r="F2085" s="26"/>
      <c r="G2085" s="26"/>
      <c r="H2085" s="26"/>
      <c r="I2085" s="26"/>
      <c r="J2085" s="26"/>
      <c r="K2085" s="26"/>
      <c r="L2085" s="26">
        <f t="shared" si="8499"/>
        <v>0</v>
      </c>
      <c r="M2085" s="26">
        <f t="shared" si="8500"/>
        <v>0</v>
      </c>
      <c r="N2085" s="26">
        <f t="shared" si="8501"/>
        <v>0</v>
      </c>
      <c r="O2085" s="26"/>
      <c r="P2085" s="26"/>
      <c r="Q2085" s="26"/>
      <c r="R2085" s="26">
        <f t="shared" si="8502"/>
        <v>0</v>
      </c>
      <c r="S2085" s="26">
        <f t="shared" si="8503"/>
        <v>0</v>
      </c>
      <c r="T2085" s="26">
        <f t="shared" si="8504"/>
        <v>0</v>
      </c>
      <c r="U2085" s="26"/>
      <c r="V2085" s="26"/>
      <c r="W2085" s="26"/>
      <c r="X2085" s="26">
        <f t="shared" si="8505"/>
        <v>0</v>
      </c>
      <c r="Y2085" s="26">
        <f t="shared" si="8506"/>
        <v>0</v>
      </c>
      <c r="Z2085" s="26">
        <f t="shared" si="8507"/>
        <v>0</v>
      </c>
      <c r="AA2085" s="26"/>
      <c r="AB2085" s="26"/>
      <c r="AC2085" s="26"/>
      <c r="AD2085" s="26">
        <f t="shared" si="8508"/>
        <v>0</v>
      </c>
      <c r="AE2085" s="26">
        <f t="shared" si="8509"/>
        <v>0</v>
      </c>
      <c r="AF2085" s="26">
        <f t="shared" si="8510"/>
        <v>0</v>
      </c>
      <c r="AG2085" s="26"/>
      <c r="AH2085" s="26"/>
      <c r="AI2085" s="26"/>
      <c r="AJ2085" s="26">
        <f t="shared" si="8511"/>
        <v>0</v>
      </c>
      <c r="AK2085" s="26">
        <f t="shared" si="8512"/>
        <v>0</v>
      </c>
      <c r="AL2085" s="26">
        <f t="shared" si="8513"/>
        <v>0</v>
      </c>
      <c r="AM2085" s="26"/>
      <c r="AN2085" s="26"/>
      <c r="AO2085" s="26"/>
      <c r="AP2085" s="26">
        <f t="shared" si="8514"/>
        <v>0</v>
      </c>
      <c r="AQ2085" s="26">
        <f t="shared" si="8515"/>
        <v>0</v>
      </c>
      <c r="AR2085" s="26">
        <f t="shared" si="8516"/>
        <v>0</v>
      </c>
      <c r="AS2085" s="26"/>
      <c r="AT2085" s="26"/>
      <c r="AU2085" s="26"/>
      <c r="AV2085" s="26">
        <f t="shared" si="8517"/>
        <v>0</v>
      </c>
      <c r="AW2085" s="26">
        <f t="shared" si="8518"/>
        <v>0</v>
      </c>
      <c r="AX2085" s="26">
        <f t="shared" si="8519"/>
        <v>0</v>
      </c>
      <c r="AY2085" s="26"/>
      <c r="AZ2085" s="26"/>
      <c r="BA2085" s="26"/>
      <c r="BB2085" s="26">
        <f t="shared" si="8520"/>
        <v>0</v>
      </c>
      <c r="BC2085" s="26">
        <f t="shared" si="8521"/>
        <v>0</v>
      </c>
      <c r="BD2085" s="26">
        <f t="shared" si="8522"/>
        <v>0</v>
      </c>
      <c r="BE2085" s="26"/>
      <c r="BF2085" s="26"/>
      <c r="BG2085" s="26"/>
      <c r="BH2085" s="26">
        <f t="shared" si="8523"/>
        <v>0</v>
      </c>
      <c r="BI2085" s="26">
        <f t="shared" si="8524"/>
        <v>0</v>
      </c>
      <c r="BJ2085" s="26">
        <f t="shared" si="8525"/>
        <v>0</v>
      </c>
      <c r="BK2085" s="26"/>
      <c r="BL2085" s="26"/>
      <c r="BM2085" s="26"/>
      <c r="BN2085" s="26">
        <f t="shared" si="8526"/>
        <v>0</v>
      </c>
      <c r="BO2085" s="26">
        <f t="shared" si="8527"/>
        <v>0</v>
      </c>
      <c r="BP2085" s="26">
        <f t="shared" si="8528"/>
        <v>0</v>
      </c>
      <c r="BQ2085" s="26"/>
      <c r="BR2085" s="26"/>
      <c r="BS2085" s="26">
        <f t="shared" si="8529"/>
        <v>0</v>
      </c>
      <c r="BT2085" s="26">
        <f t="shared" si="8530"/>
        <v>0</v>
      </c>
      <c r="BU2085" s="26">
        <f t="shared" si="8531"/>
        <v>0</v>
      </c>
      <c r="BV2085" s="26"/>
      <c r="BW2085" s="26"/>
      <c r="BX2085" s="26">
        <f t="shared" si="8532"/>
        <v>0</v>
      </c>
      <c r="BY2085" s="26">
        <f t="shared" si="8533"/>
        <v>0</v>
      </c>
      <c r="BZ2085" s="26">
        <f t="shared" si="8534"/>
        <v>0</v>
      </c>
      <c r="CA2085" s="26"/>
      <c r="CB2085" s="26"/>
      <c r="CC2085" s="26"/>
      <c r="CD2085" s="26">
        <f t="shared" si="8440"/>
        <v>0</v>
      </c>
      <c r="CE2085" s="26">
        <f t="shared" si="8441"/>
        <v>0</v>
      </c>
      <c r="CF2085" s="26">
        <f t="shared" si="8442"/>
        <v>0</v>
      </c>
      <c r="CG2085" s="26"/>
      <c r="CH2085" s="26"/>
      <c r="CI2085" s="26"/>
      <c r="CJ2085" s="26">
        <f t="shared" si="8443"/>
        <v>0</v>
      </c>
      <c r="CK2085" s="26">
        <f t="shared" si="8444"/>
        <v>0</v>
      </c>
      <c r="CL2085" s="26">
        <f t="shared" si="8445"/>
        <v>0</v>
      </c>
      <c r="CM2085" s="26"/>
      <c r="CN2085" s="26"/>
      <c r="CO2085" s="26"/>
      <c r="CP2085" s="26">
        <f t="shared" si="8446"/>
        <v>0</v>
      </c>
      <c r="CQ2085" s="26">
        <f t="shared" si="8447"/>
        <v>0</v>
      </c>
      <c r="CR2085" s="26">
        <f t="shared" si="8448"/>
        <v>0</v>
      </c>
      <c r="CS2085" s="26"/>
      <c r="CT2085" s="19">
        <v>0</v>
      </c>
      <c r="CU2085" s="35"/>
    </row>
    <row r="2086" spans="1:105" hidden="1" x14ac:dyDescent="0.3">
      <c r="A2086" s="36" t="s">
        <v>1196</v>
      </c>
      <c r="B2086" s="17">
        <v>610</v>
      </c>
      <c r="C2086" s="16" t="s">
        <v>64</v>
      </c>
      <c r="D2086" s="16" t="s">
        <v>65</v>
      </c>
      <c r="E2086" s="34" t="s">
        <v>66</v>
      </c>
      <c r="F2086" s="26"/>
      <c r="G2086" s="26"/>
      <c r="H2086" s="26"/>
      <c r="I2086" s="26"/>
      <c r="J2086" s="26"/>
      <c r="K2086" s="26"/>
      <c r="L2086" s="26">
        <f t="shared" si="8499"/>
        <v>0</v>
      </c>
      <c r="M2086" s="26">
        <f t="shared" si="8500"/>
        <v>0</v>
      </c>
      <c r="N2086" s="26">
        <f t="shared" si="8501"/>
        <v>0</v>
      </c>
      <c r="O2086" s="26"/>
      <c r="P2086" s="26"/>
      <c r="Q2086" s="26"/>
      <c r="R2086" s="26">
        <f t="shared" si="8502"/>
        <v>0</v>
      </c>
      <c r="S2086" s="26">
        <f t="shared" si="8503"/>
        <v>0</v>
      </c>
      <c r="T2086" s="26">
        <f t="shared" si="8504"/>
        <v>0</v>
      </c>
      <c r="U2086" s="26"/>
      <c r="V2086" s="26"/>
      <c r="W2086" s="26"/>
      <c r="X2086" s="26">
        <f t="shared" si="8505"/>
        <v>0</v>
      </c>
      <c r="Y2086" s="26">
        <f t="shared" si="8506"/>
        <v>0</v>
      </c>
      <c r="Z2086" s="26">
        <f t="shared" si="8507"/>
        <v>0</v>
      </c>
      <c r="AA2086" s="26"/>
      <c r="AB2086" s="26"/>
      <c r="AC2086" s="26"/>
      <c r="AD2086" s="26">
        <f t="shared" si="8508"/>
        <v>0</v>
      </c>
      <c r="AE2086" s="26">
        <f t="shared" si="8509"/>
        <v>0</v>
      </c>
      <c r="AF2086" s="26">
        <f t="shared" si="8510"/>
        <v>0</v>
      </c>
      <c r="AG2086" s="26"/>
      <c r="AH2086" s="26"/>
      <c r="AI2086" s="26"/>
      <c r="AJ2086" s="26">
        <f t="shared" si="8511"/>
        <v>0</v>
      </c>
      <c r="AK2086" s="26">
        <f t="shared" si="8512"/>
        <v>0</v>
      </c>
      <c r="AL2086" s="26">
        <f t="shared" si="8513"/>
        <v>0</v>
      </c>
      <c r="AM2086" s="26"/>
      <c r="AN2086" s="26"/>
      <c r="AO2086" s="26"/>
      <c r="AP2086" s="26">
        <f t="shared" si="8514"/>
        <v>0</v>
      </c>
      <c r="AQ2086" s="26">
        <f t="shared" si="8515"/>
        <v>0</v>
      </c>
      <c r="AR2086" s="26">
        <f t="shared" si="8516"/>
        <v>0</v>
      </c>
      <c r="AS2086" s="26"/>
      <c r="AT2086" s="26"/>
      <c r="AU2086" s="26"/>
      <c r="AV2086" s="26">
        <f t="shared" si="8517"/>
        <v>0</v>
      </c>
      <c r="AW2086" s="26">
        <f t="shared" si="8518"/>
        <v>0</v>
      </c>
      <c r="AX2086" s="26">
        <f t="shared" si="8519"/>
        <v>0</v>
      </c>
      <c r="AY2086" s="26"/>
      <c r="AZ2086" s="26"/>
      <c r="BA2086" s="26"/>
      <c r="BB2086" s="26">
        <f t="shared" si="8520"/>
        <v>0</v>
      </c>
      <c r="BC2086" s="26">
        <f t="shared" si="8521"/>
        <v>0</v>
      </c>
      <c r="BD2086" s="26">
        <f t="shared" si="8522"/>
        <v>0</v>
      </c>
      <c r="BE2086" s="26"/>
      <c r="BF2086" s="26"/>
      <c r="BG2086" s="26"/>
      <c r="BH2086" s="26">
        <f t="shared" si="8523"/>
        <v>0</v>
      </c>
      <c r="BI2086" s="26">
        <f t="shared" si="8524"/>
        <v>0</v>
      </c>
      <c r="BJ2086" s="26">
        <f t="shared" si="8525"/>
        <v>0</v>
      </c>
      <c r="BK2086" s="26"/>
      <c r="BL2086" s="26"/>
      <c r="BM2086" s="26"/>
      <c r="BN2086" s="26">
        <f t="shared" si="8526"/>
        <v>0</v>
      </c>
      <c r="BO2086" s="26">
        <f t="shared" si="8527"/>
        <v>0</v>
      </c>
      <c r="BP2086" s="26">
        <f t="shared" si="8528"/>
        <v>0</v>
      </c>
      <c r="BQ2086" s="26"/>
      <c r="BR2086" s="26"/>
      <c r="BS2086" s="26">
        <f t="shared" si="8529"/>
        <v>0</v>
      </c>
      <c r="BT2086" s="26">
        <f t="shared" si="8530"/>
        <v>0</v>
      </c>
      <c r="BU2086" s="26">
        <f t="shared" si="8531"/>
        <v>0</v>
      </c>
      <c r="BV2086" s="26"/>
      <c r="BW2086" s="26"/>
      <c r="BX2086" s="26">
        <f t="shared" si="8532"/>
        <v>0</v>
      </c>
      <c r="BY2086" s="26">
        <f t="shared" si="8533"/>
        <v>0</v>
      </c>
      <c r="BZ2086" s="26">
        <f t="shared" si="8534"/>
        <v>0</v>
      </c>
      <c r="CA2086" s="26"/>
      <c r="CB2086" s="26"/>
      <c r="CC2086" s="26"/>
      <c r="CD2086" s="26">
        <f t="shared" si="8440"/>
        <v>0</v>
      </c>
      <c r="CE2086" s="26">
        <f t="shared" si="8441"/>
        <v>0</v>
      </c>
      <c r="CF2086" s="26">
        <f t="shared" si="8442"/>
        <v>0</v>
      </c>
      <c r="CG2086" s="26"/>
      <c r="CH2086" s="26"/>
      <c r="CI2086" s="26"/>
      <c r="CJ2086" s="26">
        <f t="shared" si="8443"/>
        <v>0</v>
      </c>
      <c r="CK2086" s="26">
        <f t="shared" si="8444"/>
        <v>0</v>
      </c>
      <c r="CL2086" s="26">
        <f t="shared" si="8445"/>
        <v>0</v>
      </c>
      <c r="CM2086" s="26"/>
      <c r="CN2086" s="26"/>
      <c r="CO2086" s="26"/>
      <c r="CP2086" s="26">
        <f t="shared" si="8446"/>
        <v>0</v>
      </c>
      <c r="CQ2086" s="26">
        <f t="shared" si="8447"/>
        <v>0</v>
      </c>
      <c r="CR2086" s="26">
        <f t="shared" si="8448"/>
        <v>0</v>
      </c>
      <c r="CS2086" s="26"/>
      <c r="CT2086" s="19">
        <v>0</v>
      </c>
      <c r="CU2086" s="35"/>
    </row>
    <row r="2087" spans="1:105" ht="62.4" hidden="1" x14ac:dyDescent="0.3">
      <c r="A2087" s="36" t="s">
        <v>1197</v>
      </c>
      <c r="B2087" s="17"/>
      <c r="C2087" s="16"/>
      <c r="D2087" s="16"/>
      <c r="E2087" s="34" t="s">
        <v>1178</v>
      </c>
      <c r="F2087" s="26">
        <f t="shared" ref="F2087:F2092" si="8588">F2088</f>
        <v>0</v>
      </c>
      <c r="G2087" s="26">
        <f t="shared" ref="G2087:G2092" si="8589">G2088</f>
        <v>0</v>
      </c>
      <c r="H2087" s="26">
        <f t="shared" ref="H2087:H2092" si="8590">H2088</f>
        <v>0</v>
      </c>
      <c r="I2087" s="26">
        <f t="shared" ref="I2087:I2092" si="8591">I2088</f>
        <v>0</v>
      </c>
      <c r="J2087" s="26">
        <f t="shared" ref="J2087:J2092" si="8592">J2088</f>
        <v>0</v>
      </c>
      <c r="K2087" s="26">
        <f t="shared" ref="K2087:K2092" si="8593">K2088</f>
        <v>0</v>
      </c>
      <c r="L2087" s="26">
        <f t="shared" si="8499"/>
        <v>0</v>
      </c>
      <c r="M2087" s="26">
        <f t="shared" si="8500"/>
        <v>0</v>
      </c>
      <c r="N2087" s="26">
        <f t="shared" si="8501"/>
        <v>0</v>
      </c>
      <c r="O2087" s="26">
        <f t="shared" ref="O2087:O2092" si="8594">O2088</f>
        <v>0</v>
      </c>
      <c r="P2087" s="26">
        <f t="shared" ref="P2087:P2092" si="8595">P2088</f>
        <v>0</v>
      </c>
      <c r="Q2087" s="26">
        <f t="shared" ref="Q2087:Q2092" si="8596">Q2088</f>
        <v>0</v>
      </c>
      <c r="R2087" s="26">
        <f t="shared" si="8502"/>
        <v>0</v>
      </c>
      <c r="S2087" s="26">
        <f t="shared" si="8503"/>
        <v>0</v>
      </c>
      <c r="T2087" s="26">
        <f t="shared" si="8504"/>
        <v>0</v>
      </c>
      <c r="U2087" s="26">
        <f t="shared" ref="U2087:U2092" si="8597">U2088</f>
        <v>0</v>
      </c>
      <c r="V2087" s="26">
        <f t="shared" ref="V2087:V2092" si="8598">V2088</f>
        <v>0</v>
      </c>
      <c r="W2087" s="26">
        <f t="shared" ref="W2087:W2092" si="8599">W2088</f>
        <v>0</v>
      </c>
      <c r="X2087" s="26">
        <f t="shared" si="8505"/>
        <v>0</v>
      </c>
      <c r="Y2087" s="26">
        <f t="shared" si="8506"/>
        <v>0</v>
      </c>
      <c r="Z2087" s="26">
        <f t="shared" si="8507"/>
        <v>0</v>
      </c>
      <c r="AA2087" s="26">
        <f t="shared" ref="AA2087:AA2092" si="8600">AA2088</f>
        <v>0</v>
      </c>
      <c r="AB2087" s="26">
        <f t="shared" ref="AB2087:AB2092" si="8601">AB2088</f>
        <v>0</v>
      </c>
      <c r="AC2087" s="26">
        <f t="shared" ref="AC2087:AC2092" si="8602">AC2088</f>
        <v>0</v>
      </c>
      <c r="AD2087" s="26">
        <f t="shared" si="8508"/>
        <v>0</v>
      </c>
      <c r="AE2087" s="26">
        <f t="shared" si="8509"/>
        <v>0</v>
      </c>
      <c r="AF2087" s="26">
        <f t="shared" si="8510"/>
        <v>0</v>
      </c>
      <c r="AG2087" s="26">
        <f t="shared" ref="AG2087:AG2092" si="8603">AG2088</f>
        <v>0</v>
      </c>
      <c r="AH2087" s="26">
        <f t="shared" ref="AH2087:AH2092" si="8604">AH2088</f>
        <v>0</v>
      </c>
      <c r="AI2087" s="26">
        <f t="shared" ref="AI2087:AI2092" si="8605">AI2088</f>
        <v>0</v>
      </c>
      <c r="AJ2087" s="26">
        <f t="shared" si="8511"/>
        <v>0</v>
      </c>
      <c r="AK2087" s="26">
        <f t="shared" si="8512"/>
        <v>0</v>
      </c>
      <c r="AL2087" s="26">
        <f t="shared" si="8513"/>
        <v>0</v>
      </c>
      <c r="AM2087" s="26">
        <f t="shared" ref="AM2087:AM2092" si="8606">AM2088</f>
        <v>0</v>
      </c>
      <c r="AN2087" s="26">
        <f t="shared" ref="AN2087:AN2092" si="8607">AN2088</f>
        <v>0</v>
      </c>
      <c r="AO2087" s="26">
        <f t="shared" ref="AO2087:AO2092" si="8608">AO2088</f>
        <v>0</v>
      </c>
      <c r="AP2087" s="26">
        <f t="shared" si="8514"/>
        <v>0</v>
      </c>
      <c r="AQ2087" s="26">
        <f t="shared" si="8515"/>
        <v>0</v>
      </c>
      <c r="AR2087" s="26">
        <f t="shared" si="8516"/>
        <v>0</v>
      </c>
      <c r="AS2087" s="26">
        <f t="shared" ref="AS2087:AS2092" si="8609">AS2088</f>
        <v>0</v>
      </c>
      <c r="AT2087" s="26">
        <f t="shared" ref="AT2087:AT2092" si="8610">AT2088</f>
        <v>0</v>
      </c>
      <c r="AU2087" s="26">
        <f t="shared" ref="AU2087:AU2092" si="8611">AU2088</f>
        <v>0</v>
      </c>
      <c r="AV2087" s="26">
        <f t="shared" si="8517"/>
        <v>0</v>
      </c>
      <c r="AW2087" s="26">
        <f t="shared" si="8518"/>
        <v>0</v>
      </c>
      <c r="AX2087" s="26">
        <f t="shared" si="8519"/>
        <v>0</v>
      </c>
      <c r="AY2087" s="26">
        <f t="shared" ref="AY2087:AY2092" si="8612">AY2088</f>
        <v>0</v>
      </c>
      <c r="AZ2087" s="26">
        <f t="shared" ref="AZ2087:AZ2092" si="8613">AZ2088</f>
        <v>0</v>
      </c>
      <c r="BA2087" s="26">
        <f t="shared" ref="BA2087:BA2092" si="8614">BA2088</f>
        <v>0</v>
      </c>
      <c r="BB2087" s="26">
        <f t="shared" si="8520"/>
        <v>0</v>
      </c>
      <c r="BC2087" s="26">
        <f t="shared" si="8521"/>
        <v>0</v>
      </c>
      <c r="BD2087" s="26">
        <f t="shared" si="8522"/>
        <v>0</v>
      </c>
      <c r="BE2087" s="26">
        <f t="shared" ref="BE2087:BE2092" si="8615">BE2088</f>
        <v>0</v>
      </c>
      <c r="BF2087" s="26">
        <f t="shared" ref="BF2087:BF2092" si="8616">BF2088</f>
        <v>0</v>
      </c>
      <c r="BG2087" s="26">
        <f t="shared" ref="BG2087:BG2092" si="8617">BG2088</f>
        <v>0</v>
      </c>
      <c r="BH2087" s="26">
        <f t="shared" si="8523"/>
        <v>0</v>
      </c>
      <c r="BI2087" s="26">
        <f t="shared" si="8524"/>
        <v>0</v>
      </c>
      <c r="BJ2087" s="26">
        <f t="shared" si="8525"/>
        <v>0</v>
      </c>
      <c r="BK2087" s="26">
        <f t="shared" ref="BK2087:BK2092" si="8618">BK2088</f>
        <v>0</v>
      </c>
      <c r="BL2087" s="26">
        <f t="shared" ref="BL2087:BL2092" si="8619">BL2088</f>
        <v>0</v>
      </c>
      <c r="BM2087" s="26">
        <f t="shared" ref="BM2087:BM2092" si="8620">BM2088</f>
        <v>0</v>
      </c>
      <c r="BN2087" s="26">
        <f t="shared" si="8526"/>
        <v>0</v>
      </c>
      <c r="BO2087" s="26">
        <f t="shared" si="8527"/>
        <v>0</v>
      </c>
      <c r="BP2087" s="26">
        <f t="shared" si="8528"/>
        <v>0</v>
      </c>
      <c r="BQ2087" s="26">
        <f t="shared" ref="BQ2087:BQ2092" si="8621">BQ2088</f>
        <v>0</v>
      </c>
      <c r="BR2087" s="26">
        <f t="shared" ref="BR2087:BR2092" si="8622">BR2088</f>
        <v>0</v>
      </c>
      <c r="BS2087" s="26">
        <f t="shared" si="8529"/>
        <v>0</v>
      </c>
      <c r="BT2087" s="26">
        <f t="shared" si="8530"/>
        <v>0</v>
      </c>
      <c r="BU2087" s="26">
        <f t="shared" si="8531"/>
        <v>0</v>
      </c>
      <c r="BV2087" s="26">
        <f t="shared" ref="BV2087:BV2092" si="8623">BV2088</f>
        <v>0</v>
      </c>
      <c r="BW2087" s="26">
        <f t="shared" ref="BW2087:BW2092" si="8624">BW2088</f>
        <v>0</v>
      </c>
      <c r="BX2087" s="26">
        <f t="shared" si="8532"/>
        <v>0</v>
      </c>
      <c r="BY2087" s="26">
        <f t="shared" si="8533"/>
        <v>0</v>
      </c>
      <c r="BZ2087" s="26">
        <f t="shared" si="8534"/>
        <v>0</v>
      </c>
      <c r="CA2087" s="26">
        <f t="shared" ref="CA2087:CA2092" si="8625">CA2088</f>
        <v>0</v>
      </c>
      <c r="CB2087" s="26">
        <f t="shared" ref="CB2087:CB2092" si="8626">CB2088</f>
        <v>0</v>
      </c>
      <c r="CC2087" s="26">
        <f t="shared" ref="CC2087:CC2092" si="8627">CC2088</f>
        <v>0</v>
      </c>
      <c r="CD2087" s="26">
        <f t="shared" si="8440"/>
        <v>0</v>
      </c>
      <c r="CE2087" s="26">
        <f t="shared" si="8441"/>
        <v>0</v>
      </c>
      <c r="CF2087" s="26">
        <f t="shared" si="8442"/>
        <v>0</v>
      </c>
      <c r="CG2087" s="26">
        <f t="shared" ref="CG2087:CG2092" si="8628">CG2088</f>
        <v>0</v>
      </c>
      <c r="CH2087" s="26">
        <f t="shared" ref="CH2087:CH2092" si="8629">CH2088</f>
        <v>0</v>
      </c>
      <c r="CI2087" s="26">
        <f t="shared" ref="CI2087:CI2092" si="8630">CI2088</f>
        <v>0</v>
      </c>
      <c r="CJ2087" s="26">
        <f t="shared" si="8443"/>
        <v>0</v>
      </c>
      <c r="CK2087" s="26">
        <f t="shared" si="8444"/>
        <v>0</v>
      </c>
      <c r="CL2087" s="26">
        <f t="shared" si="8445"/>
        <v>0</v>
      </c>
      <c r="CM2087" s="26">
        <f t="shared" ref="CM2087:CM2092" si="8631">CM2088</f>
        <v>0</v>
      </c>
      <c r="CN2087" s="26">
        <f t="shared" ref="CN2087:CN2092" si="8632">CN2088</f>
        <v>0</v>
      </c>
      <c r="CO2087" s="26">
        <f t="shared" ref="CO2087:CO2092" si="8633">CO2088</f>
        <v>0</v>
      </c>
      <c r="CP2087" s="26">
        <f t="shared" si="8446"/>
        <v>0</v>
      </c>
      <c r="CQ2087" s="26">
        <f t="shared" si="8447"/>
        <v>0</v>
      </c>
      <c r="CR2087" s="26">
        <f t="shared" si="8448"/>
        <v>0</v>
      </c>
      <c r="CS2087" s="26">
        <f t="shared" ref="CS2087:CS2092" si="8634">CS2088</f>
        <v>0</v>
      </c>
      <c r="CT2087" s="19">
        <v>0</v>
      </c>
      <c r="CU2087" s="35"/>
      <c r="DA2087" s="1" t="s">
        <v>29</v>
      </c>
    </row>
    <row r="2088" spans="1:105" ht="46.8" hidden="1" x14ac:dyDescent="0.3">
      <c r="A2088" s="36" t="s">
        <v>1197</v>
      </c>
      <c r="B2088" s="17">
        <v>600</v>
      </c>
      <c r="C2088" s="16"/>
      <c r="D2088" s="16"/>
      <c r="E2088" s="34" t="s">
        <v>43</v>
      </c>
      <c r="F2088" s="26">
        <f t="shared" si="8588"/>
        <v>0</v>
      </c>
      <c r="G2088" s="26">
        <f t="shared" si="8589"/>
        <v>0</v>
      </c>
      <c r="H2088" s="26">
        <f t="shared" si="8590"/>
        <v>0</v>
      </c>
      <c r="I2088" s="26">
        <f t="shared" si="8591"/>
        <v>0</v>
      </c>
      <c r="J2088" s="26">
        <f t="shared" si="8592"/>
        <v>0</v>
      </c>
      <c r="K2088" s="26">
        <f t="shared" si="8593"/>
        <v>0</v>
      </c>
      <c r="L2088" s="26">
        <f t="shared" si="8499"/>
        <v>0</v>
      </c>
      <c r="M2088" s="26">
        <f t="shared" si="8500"/>
        <v>0</v>
      </c>
      <c r="N2088" s="26">
        <f t="shared" si="8501"/>
        <v>0</v>
      </c>
      <c r="O2088" s="26">
        <f t="shared" si="8594"/>
        <v>0</v>
      </c>
      <c r="P2088" s="26">
        <f t="shared" si="8595"/>
        <v>0</v>
      </c>
      <c r="Q2088" s="26">
        <f t="shared" si="8596"/>
        <v>0</v>
      </c>
      <c r="R2088" s="26">
        <f t="shared" si="8502"/>
        <v>0</v>
      </c>
      <c r="S2088" s="26">
        <f t="shared" si="8503"/>
        <v>0</v>
      </c>
      <c r="T2088" s="26">
        <f t="shared" si="8504"/>
        <v>0</v>
      </c>
      <c r="U2088" s="26">
        <f t="shared" si="8597"/>
        <v>0</v>
      </c>
      <c r="V2088" s="26">
        <f t="shared" si="8598"/>
        <v>0</v>
      </c>
      <c r="W2088" s="26">
        <f t="shared" si="8599"/>
        <v>0</v>
      </c>
      <c r="X2088" s="26">
        <f t="shared" si="8505"/>
        <v>0</v>
      </c>
      <c r="Y2088" s="26">
        <f t="shared" si="8506"/>
        <v>0</v>
      </c>
      <c r="Z2088" s="26">
        <f t="shared" si="8507"/>
        <v>0</v>
      </c>
      <c r="AA2088" s="26">
        <f t="shared" si="8600"/>
        <v>0</v>
      </c>
      <c r="AB2088" s="26">
        <f t="shared" si="8601"/>
        <v>0</v>
      </c>
      <c r="AC2088" s="26">
        <f t="shared" si="8602"/>
        <v>0</v>
      </c>
      <c r="AD2088" s="26">
        <f t="shared" si="8508"/>
        <v>0</v>
      </c>
      <c r="AE2088" s="26">
        <f t="shared" si="8509"/>
        <v>0</v>
      </c>
      <c r="AF2088" s="26">
        <f t="shared" si="8510"/>
        <v>0</v>
      </c>
      <c r="AG2088" s="26">
        <f t="shared" si="8603"/>
        <v>0</v>
      </c>
      <c r="AH2088" s="26">
        <f t="shared" si="8604"/>
        <v>0</v>
      </c>
      <c r="AI2088" s="26">
        <f t="shared" si="8605"/>
        <v>0</v>
      </c>
      <c r="AJ2088" s="26">
        <f t="shared" si="8511"/>
        <v>0</v>
      </c>
      <c r="AK2088" s="26">
        <f t="shared" si="8512"/>
        <v>0</v>
      </c>
      <c r="AL2088" s="26">
        <f t="shared" si="8513"/>
        <v>0</v>
      </c>
      <c r="AM2088" s="26">
        <f t="shared" si="8606"/>
        <v>0</v>
      </c>
      <c r="AN2088" s="26">
        <f t="shared" si="8607"/>
        <v>0</v>
      </c>
      <c r="AO2088" s="26">
        <f t="shared" si="8608"/>
        <v>0</v>
      </c>
      <c r="AP2088" s="26">
        <f t="shared" si="8514"/>
        <v>0</v>
      </c>
      <c r="AQ2088" s="26">
        <f t="shared" si="8515"/>
        <v>0</v>
      </c>
      <c r="AR2088" s="26">
        <f t="shared" si="8516"/>
        <v>0</v>
      </c>
      <c r="AS2088" s="26">
        <f t="shared" si="8609"/>
        <v>0</v>
      </c>
      <c r="AT2088" s="26">
        <f t="shared" si="8610"/>
        <v>0</v>
      </c>
      <c r="AU2088" s="26">
        <f t="shared" si="8611"/>
        <v>0</v>
      </c>
      <c r="AV2088" s="26">
        <f t="shared" si="8517"/>
        <v>0</v>
      </c>
      <c r="AW2088" s="26">
        <f t="shared" si="8518"/>
        <v>0</v>
      </c>
      <c r="AX2088" s="26">
        <f t="shared" si="8519"/>
        <v>0</v>
      </c>
      <c r="AY2088" s="26">
        <f t="shared" si="8612"/>
        <v>0</v>
      </c>
      <c r="AZ2088" s="26">
        <f t="shared" si="8613"/>
        <v>0</v>
      </c>
      <c r="BA2088" s="26">
        <f t="shared" si="8614"/>
        <v>0</v>
      </c>
      <c r="BB2088" s="26">
        <f t="shared" si="8520"/>
        <v>0</v>
      </c>
      <c r="BC2088" s="26">
        <f t="shared" si="8521"/>
        <v>0</v>
      </c>
      <c r="BD2088" s="26">
        <f t="shared" si="8522"/>
        <v>0</v>
      </c>
      <c r="BE2088" s="26">
        <f t="shared" si="8615"/>
        <v>0</v>
      </c>
      <c r="BF2088" s="26">
        <f t="shared" si="8616"/>
        <v>0</v>
      </c>
      <c r="BG2088" s="26">
        <f t="shared" si="8617"/>
        <v>0</v>
      </c>
      <c r="BH2088" s="26">
        <f t="shared" si="8523"/>
        <v>0</v>
      </c>
      <c r="BI2088" s="26">
        <f t="shared" si="8524"/>
        <v>0</v>
      </c>
      <c r="BJ2088" s="26">
        <f t="shared" si="8525"/>
        <v>0</v>
      </c>
      <c r="BK2088" s="26">
        <f t="shared" si="8618"/>
        <v>0</v>
      </c>
      <c r="BL2088" s="26">
        <f t="shared" si="8619"/>
        <v>0</v>
      </c>
      <c r="BM2088" s="26">
        <f t="shared" si="8620"/>
        <v>0</v>
      </c>
      <c r="BN2088" s="26">
        <f t="shared" si="8526"/>
        <v>0</v>
      </c>
      <c r="BO2088" s="26">
        <f t="shared" si="8527"/>
        <v>0</v>
      </c>
      <c r="BP2088" s="26">
        <f t="shared" si="8528"/>
        <v>0</v>
      </c>
      <c r="BQ2088" s="26">
        <f t="shared" si="8621"/>
        <v>0</v>
      </c>
      <c r="BR2088" s="26">
        <f t="shared" si="8622"/>
        <v>0</v>
      </c>
      <c r="BS2088" s="26">
        <f t="shared" si="8529"/>
        <v>0</v>
      </c>
      <c r="BT2088" s="26">
        <f t="shared" si="8530"/>
        <v>0</v>
      </c>
      <c r="BU2088" s="26">
        <f t="shared" si="8531"/>
        <v>0</v>
      </c>
      <c r="BV2088" s="26">
        <f t="shared" si="8623"/>
        <v>0</v>
      </c>
      <c r="BW2088" s="26">
        <f t="shared" si="8624"/>
        <v>0</v>
      </c>
      <c r="BX2088" s="26">
        <f t="shared" si="8532"/>
        <v>0</v>
      </c>
      <c r="BY2088" s="26">
        <f t="shared" si="8533"/>
        <v>0</v>
      </c>
      <c r="BZ2088" s="26">
        <f t="shared" si="8534"/>
        <v>0</v>
      </c>
      <c r="CA2088" s="26">
        <f t="shared" si="8625"/>
        <v>0</v>
      </c>
      <c r="CB2088" s="26">
        <f t="shared" si="8626"/>
        <v>0</v>
      </c>
      <c r="CC2088" s="26">
        <f t="shared" si="8627"/>
        <v>0</v>
      </c>
      <c r="CD2088" s="26">
        <f t="shared" si="8440"/>
        <v>0</v>
      </c>
      <c r="CE2088" s="26">
        <f t="shared" si="8441"/>
        <v>0</v>
      </c>
      <c r="CF2088" s="26">
        <f t="shared" si="8442"/>
        <v>0</v>
      </c>
      <c r="CG2088" s="26">
        <f t="shared" si="8628"/>
        <v>0</v>
      </c>
      <c r="CH2088" s="26">
        <f t="shared" si="8629"/>
        <v>0</v>
      </c>
      <c r="CI2088" s="26">
        <f t="shared" si="8630"/>
        <v>0</v>
      </c>
      <c r="CJ2088" s="26">
        <f t="shared" si="8443"/>
        <v>0</v>
      </c>
      <c r="CK2088" s="26">
        <f t="shared" si="8444"/>
        <v>0</v>
      </c>
      <c r="CL2088" s="26">
        <f t="shared" si="8445"/>
        <v>0</v>
      </c>
      <c r="CM2088" s="26">
        <f t="shared" si="8631"/>
        <v>0</v>
      </c>
      <c r="CN2088" s="26">
        <f t="shared" si="8632"/>
        <v>0</v>
      </c>
      <c r="CO2088" s="26">
        <f t="shared" si="8633"/>
        <v>0</v>
      </c>
      <c r="CP2088" s="26">
        <f t="shared" si="8446"/>
        <v>0</v>
      </c>
      <c r="CQ2088" s="26">
        <f t="shared" si="8447"/>
        <v>0</v>
      </c>
      <c r="CR2088" s="26">
        <f t="shared" si="8448"/>
        <v>0</v>
      </c>
      <c r="CS2088" s="26">
        <f t="shared" si="8634"/>
        <v>0</v>
      </c>
      <c r="CT2088" s="19">
        <v>0</v>
      </c>
      <c r="CU2088" s="35"/>
      <c r="CY2088" s="1" t="s">
        <v>27</v>
      </c>
    </row>
    <row r="2089" spans="1:105" hidden="1" x14ac:dyDescent="0.3">
      <c r="A2089" s="36" t="s">
        <v>1197</v>
      </c>
      <c r="B2089" s="17">
        <v>610</v>
      </c>
      <c r="C2089" s="16"/>
      <c r="D2089" s="16"/>
      <c r="E2089" s="34" t="s">
        <v>102</v>
      </c>
      <c r="F2089" s="26">
        <f t="shared" si="8588"/>
        <v>0</v>
      </c>
      <c r="G2089" s="26">
        <f t="shared" si="8589"/>
        <v>0</v>
      </c>
      <c r="H2089" s="26">
        <f t="shared" si="8590"/>
        <v>0</v>
      </c>
      <c r="I2089" s="26">
        <f t="shared" si="8591"/>
        <v>0</v>
      </c>
      <c r="J2089" s="26">
        <f t="shared" si="8592"/>
        <v>0</v>
      </c>
      <c r="K2089" s="26">
        <f t="shared" si="8593"/>
        <v>0</v>
      </c>
      <c r="L2089" s="26">
        <f t="shared" si="8499"/>
        <v>0</v>
      </c>
      <c r="M2089" s="26">
        <f t="shared" si="8500"/>
        <v>0</v>
      </c>
      <c r="N2089" s="26">
        <f t="shared" si="8501"/>
        <v>0</v>
      </c>
      <c r="O2089" s="26">
        <f t="shared" si="8594"/>
        <v>0</v>
      </c>
      <c r="P2089" s="26">
        <f t="shared" si="8595"/>
        <v>0</v>
      </c>
      <c r="Q2089" s="26">
        <f t="shared" si="8596"/>
        <v>0</v>
      </c>
      <c r="R2089" s="26">
        <f t="shared" si="8502"/>
        <v>0</v>
      </c>
      <c r="S2089" s="26">
        <f t="shared" si="8503"/>
        <v>0</v>
      </c>
      <c r="T2089" s="26">
        <f t="shared" si="8504"/>
        <v>0</v>
      </c>
      <c r="U2089" s="26">
        <f t="shared" si="8597"/>
        <v>0</v>
      </c>
      <c r="V2089" s="26">
        <f t="shared" si="8598"/>
        <v>0</v>
      </c>
      <c r="W2089" s="26">
        <f t="shared" si="8599"/>
        <v>0</v>
      </c>
      <c r="X2089" s="26">
        <f t="shared" si="8505"/>
        <v>0</v>
      </c>
      <c r="Y2089" s="26">
        <f t="shared" si="8506"/>
        <v>0</v>
      </c>
      <c r="Z2089" s="26">
        <f t="shared" si="8507"/>
        <v>0</v>
      </c>
      <c r="AA2089" s="26">
        <f t="shared" si="8600"/>
        <v>0</v>
      </c>
      <c r="AB2089" s="26">
        <f t="shared" si="8601"/>
        <v>0</v>
      </c>
      <c r="AC2089" s="26">
        <f t="shared" si="8602"/>
        <v>0</v>
      </c>
      <c r="AD2089" s="26">
        <f t="shared" si="8508"/>
        <v>0</v>
      </c>
      <c r="AE2089" s="26">
        <f t="shared" si="8509"/>
        <v>0</v>
      </c>
      <c r="AF2089" s="26">
        <f t="shared" si="8510"/>
        <v>0</v>
      </c>
      <c r="AG2089" s="26">
        <f t="shared" si="8603"/>
        <v>0</v>
      </c>
      <c r="AH2089" s="26">
        <f t="shared" si="8604"/>
        <v>0</v>
      </c>
      <c r="AI2089" s="26">
        <f t="shared" si="8605"/>
        <v>0</v>
      </c>
      <c r="AJ2089" s="26">
        <f t="shared" si="8511"/>
        <v>0</v>
      </c>
      <c r="AK2089" s="26">
        <f t="shared" si="8512"/>
        <v>0</v>
      </c>
      <c r="AL2089" s="26">
        <f t="shared" si="8513"/>
        <v>0</v>
      </c>
      <c r="AM2089" s="26">
        <f t="shared" si="8606"/>
        <v>0</v>
      </c>
      <c r="AN2089" s="26">
        <f t="shared" si="8607"/>
        <v>0</v>
      </c>
      <c r="AO2089" s="26">
        <f t="shared" si="8608"/>
        <v>0</v>
      </c>
      <c r="AP2089" s="26">
        <f t="shared" si="8514"/>
        <v>0</v>
      </c>
      <c r="AQ2089" s="26">
        <f t="shared" si="8515"/>
        <v>0</v>
      </c>
      <c r="AR2089" s="26">
        <f t="shared" si="8516"/>
        <v>0</v>
      </c>
      <c r="AS2089" s="26">
        <f t="shared" si="8609"/>
        <v>0</v>
      </c>
      <c r="AT2089" s="26">
        <f t="shared" si="8610"/>
        <v>0</v>
      </c>
      <c r="AU2089" s="26">
        <f t="shared" si="8611"/>
        <v>0</v>
      </c>
      <c r="AV2089" s="26">
        <f t="shared" si="8517"/>
        <v>0</v>
      </c>
      <c r="AW2089" s="26">
        <f t="shared" si="8518"/>
        <v>0</v>
      </c>
      <c r="AX2089" s="26">
        <f t="shared" si="8519"/>
        <v>0</v>
      </c>
      <c r="AY2089" s="26">
        <f t="shared" si="8612"/>
        <v>0</v>
      </c>
      <c r="AZ2089" s="26">
        <f t="shared" si="8613"/>
        <v>0</v>
      </c>
      <c r="BA2089" s="26">
        <f t="shared" si="8614"/>
        <v>0</v>
      </c>
      <c r="BB2089" s="26">
        <f t="shared" si="8520"/>
        <v>0</v>
      </c>
      <c r="BC2089" s="26">
        <f t="shared" si="8521"/>
        <v>0</v>
      </c>
      <c r="BD2089" s="26">
        <f t="shared" si="8522"/>
        <v>0</v>
      </c>
      <c r="BE2089" s="26">
        <f t="shared" si="8615"/>
        <v>0</v>
      </c>
      <c r="BF2089" s="26">
        <f t="shared" si="8616"/>
        <v>0</v>
      </c>
      <c r="BG2089" s="26">
        <f t="shared" si="8617"/>
        <v>0</v>
      </c>
      <c r="BH2089" s="26">
        <f t="shared" si="8523"/>
        <v>0</v>
      </c>
      <c r="BI2089" s="26">
        <f t="shared" si="8524"/>
        <v>0</v>
      </c>
      <c r="BJ2089" s="26">
        <f t="shared" si="8525"/>
        <v>0</v>
      </c>
      <c r="BK2089" s="26">
        <f t="shared" si="8618"/>
        <v>0</v>
      </c>
      <c r="BL2089" s="26">
        <f t="shared" si="8619"/>
        <v>0</v>
      </c>
      <c r="BM2089" s="26">
        <f t="shared" si="8620"/>
        <v>0</v>
      </c>
      <c r="BN2089" s="26">
        <f t="shared" si="8526"/>
        <v>0</v>
      </c>
      <c r="BO2089" s="26">
        <f t="shared" si="8527"/>
        <v>0</v>
      </c>
      <c r="BP2089" s="26">
        <f t="shared" si="8528"/>
        <v>0</v>
      </c>
      <c r="BQ2089" s="26">
        <f t="shared" si="8621"/>
        <v>0</v>
      </c>
      <c r="BR2089" s="26">
        <f t="shared" si="8622"/>
        <v>0</v>
      </c>
      <c r="BS2089" s="26">
        <f t="shared" si="8529"/>
        <v>0</v>
      </c>
      <c r="BT2089" s="26">
        <f t="shared" si="8530"/>
        <v>0</v>
      </c>
      <c r="BU2089" s="26">
        <f t="shared" si="8531"/>
        <v>0</v>
      </c>
      <c r="BV2089" s="26">
        <f t="shared" si="8623"/>
        <v>0</v>
      </c>
      <c r="BW2089" s="26">
        <f t="shared" si="8624"/>
        <v>0</v>
      </c>
      <c r="BX2089" s="26">
        <f t="shared" si="8532"/>
        <v>0</v>
      </c>
      <c r="BY2089" s="26">
        <f t="shared" si="8533"/>
        <v>0</v>
      </c>
      <c r="BZ2089" s="26">
        <f t="shared" si="8534"/>
        <v>0</v>
      </c>
      <c r="CA2089" s="26">
        <f t="shared" si="8625"/>
        <v>0</v>
      </c>
      <c r="CB2089" s="26">
        <f t="shared" si="8626"/>
        <v>0</v>
      </c>
      <c r="CC2089" s="26">
        <f t="shared" si="8627"/>
        <v>0</v>
      </c>
      <c r="CD2089" s="26">
        <f t="shared" si="8440"/>
        <v>0</v>
      </c>
      <c r="CE2089" s="26">
        <f t="shared" si="8441"/>
        <v>0</v>
      </c>
      <c r="CF2089" s="26">
        <f t="shared" si="8442"/>
        <v>0</v>
      </c>
      <c r="CG2089" s="26">
        <f t="shared" si="8628"/>
        <v>0</v>
      </c>
      <c r="CH2089" s="26">
        <f t="shared" si="8629"/>
        <v>0</v>
      </c>
      <c r="CI2089" s="26">
        <f t="shared" si="8630"/>
        <v>0</v>
      </c>
      <c r="CJ2089" s="26">
        <f t="shared" si="8443"/>
        <v>0</v>
      </c>
      <c r="CK2089" s="26">
        <f t="shared" si="8444"/>
        <v>0</v>
      </c>
      <c r="CL2089" s="26">
        <f t="shared" si="8445"/>
        <v>0</v>
      </c>
      <c r="CM2089" s="26">
        <f t="shared" si="8631"/>
        <v>0</v>
      </c>
      <c r="CN2089" s="26">
        <f t="shared" si="8632"/>
        <v>0</v>
      </c>
      <c r="CO2089" s="26">
        <f t="shared" si="8633"/>
        <v>0</v>
      </c>
      <c r="CP2089" s="26">
        <f t="shared" si="8446"/>
        <v>0</v>
      </c>
      <c r="CQ2089" s="26">
        <f t="shared" si="8447"/>
        <v>0</v>
      </c>
      <c r="CR2089" s="26">
        <f t="shared" si="8448"/>
        <v>0</v>
      </c>
      <c r="CS2089" s="26">
        <f t="shared" si="8634"/>
        <v>0</v>
      </c>
      <c r="CT2089" s="19">
        <v>0</v>
      </c>
      <c r="CU2089" s="35"/>
      <c r="CZ2089" s="1" t="s">
        <v>28</v>
      </c>
    </row>
    <row r="2090" spans="1:105" hidden="1" x14ac:dyDescent="0.3">
      <c r="A2090" s="36" t="s">
        <v>1197</v>
      </c>
      <c r="B2090" s="17">
        <v>610</v>
      </c>
      <c r="C2090" s="16" t="s">
        <v>393</v>
      </c>
      <c r="D2090" s="16" t="s">
        <v>103</v>
      </c>
      <c r="E2090" s="34" t="s">
        <v>681</v>
      </c>
      <c r="F2090" s="26"/>
      <c r="G2090" s="26"/>
      <c r="H2090" s="26"/>
      <c r="I2090" s="26"/>
      <c r="J2090" s="26"/>
      <c r="K2090" s="26"/>
      <c r="L2090" s="26">
        <f t="shared" si="8499"/>
        <v>0</v>
      </c>
      <c r="M2090" s="26">
        <f t="shared" si="8500"/>
        <v>0</v>
      </c>
      <c r="N2090" s="26">
        <f t="shared" si="8501"/>
        <v>0</v>
      </c>
      <c r="O2090" s="26"/>
      <c r="P2090" s="26"/>
      <c r="Q2090" s="26"/>
      <c r="R2090" s="26">
        <f t="shared" si="8502"/>
        <v>0</v>
      </c>
      <c r="S2090" s="26">
        <f t="shared" si="8503"/>
        <v>0</v>
      </c>
      <c r="T2090" s="26">
        <f t="shared" si="8504"/>
        <v>0</v>
      </c>
      <c r="U2090" s="26"/>
      <c r="V2090" s="26"/>
      <c r="W2090" s="26"/>
      <c r="X2090" s="26">
        <f t="shared" si="8505"/>
        <v>0</v>
      </c>
      <c r="Y2090" s="26">
        <f t="shared" si="8506"/>
        <v>0</v>
      </c>
      <c r="Z2090" s="26">
        <f t="shared" si="8507"/>
        <v>0</v>
      </c>
      <c r="AA2090" s="26"/>
      <c r="AB2090" s="26"/>
      <c r="AC2090" s="26"/>
      <c r="AD2090" s="26">
        <f t="shared" si="8508"/>
        <v>0</v>
      </c>
      <c r="AE2090" s="26">
        <f t="shared" si="8509"/>
        <v>0</v>
      </c>
      <c r="AF2090" s="26">
        <f t="shared" si="8510"/>
        <v>0</v>
      </c>
      <c r="AG2090" s="26"/>
      <c r="AH2090" s="26"/>
      <c r="AI2090" s="26"/>
      <c r="AJ2090" s="26">
        <f t="shared" si="8511"/>
        <v>0</v>
      </c>
      <c r="AK2090" s="26">
        <f t="shared" si="8512"/>
        <v>0</v>
      </c>
      <c r="AL2090" s="26">
        <f t="shared" si="8513"/>
        <v>0</v>
      </c>
      <c r="AM2090" s="26"/>
      <c r="AN2090" s="26"/>
      <c r="AO2090" s="26"/>
      <c r="AP2090" s="26">
        <f t="shared" si="8514"/>
        <v>0</v>
      </c>
      <c r="AQ2090" s="26">
        <f t="shared" si="8515"/>
        <v>0</v>
      </c>
      <c r="AR2090" s="26">
        <f t="shared" si="8516"/>
        <v>0</v>
      </c>
      <c r="AS2090" s="26"/>
      <c r="AT2090" s="26"/>
      <c r="AU2090" s="26"/>
      <c r="AV2090" s="26">
        <f t="shared" si="8517"/>
        <v>0</v>
      </c>
      <c r="AW2090" s="26">
        <f t="shared" si="8518"/>
        <v>0</v>
      </c>
      <c r="AX2090" s="26">
        <f t="shared" si="8519"/>
        <v>0</v>
      </c>
      <c r="AY2090" s="26"/>
      <c r="AZ2090" s="26"/>
      <c r="BA2090" s="26"/>
      <c r="BB2090" s="26">
        <f t="shared" si="8520"/>
        <v>0</v>
      </c>
      <c r="BC2090" s="26">
        <f t="shared" si="8521"/>
        <v>0</v>
      </c>
      <c r="BD2090" s="26">
        <f t="shared" si="8522"/>
        <v>0</v>
      </c>
      <c r="BE2090" s="26"/>
      <c r="BF2090" s="26"/>
      <c r="BG2090" s="26"/>
      <c r="BH2090" s="26">
        <f t="shared" si="8523"/>
        <v>0</v>
      </c>
      <c r="BI2090" s="26">
        <f t="shared" si="8524"/>
        <v>0</v>
      </c>
      <c r="BJ2090" s="26">
        <f t="shared" si="8525"/>
        <v>0</v>
      </c>
      <c r="BK2090" s="26"/>
      <c r="BL2090" s="26"/>
      <c r="BM2090" s="26"/>
      <c r="BN2090" s="26">
        <f t="shared" si="8526"/>
        <v>0</v>
      </c>
      <c r="BO2090" s="26">
        <f t="shared" si="8527"/>
        <v>0</v>
      </c>
      <c r="BP2090" s="26">
        <f t="shared" si="8528"/>
        <v>0</v>
      </c>
      <c r="BQ2090" s="26"/>
      <c r="BR2090" s="26"/>
      <c r="BS2090" s="26">
        <f t="shared" si="8529"/>
        <v>0</v>
      </c>
      <c r="BT2090" s="26">
        <f t="shared" si="8530"/>
        <v>0</v>
      </c>
      <c r="BU2090" s="26">
        <f t="shared" si="8531"/>
        <v>0</v>
      </c>
      <c r="BV2090" s="26"/>
      <c r="BW2090" s="26"/>
      <c r="BX2090" s="26">
        <f t="shared" si="8532"/>
        <v>0</v>
      </c>
      <c r="BY2090" s="26">
        <f t="shared" si="8533"/>
        <v>0</v>
      </c>
      <c r="BZ2090" s="26">
        <f t="shared" si="8534"/>
        <v>0</v>
      </c>
      <c r="CA2090" s="26"/>
      <c r="CB2090" s="26"/>
      <c r="CC2090" s="26"/>
      <c r="CD2090" s="26">
        <f t="shared" si="8440"/>
        <v>0</v>
      </c>
      <c r="CE2090" s="26">
        <f t="shared" si="8441"/>
        <v>0</v>
      </c>
      <c r="CF2090" s="26">
        <f t="shared" si="8442"/>
        <v>0</v>
      </c>
      <c r="CG2090" s="26"/>
      <c r="CH2090" s="26"/>
      <c r="CI2090" s="26"/>
      <c r="CJ2090" s="26">
        <f t="shared" si="8443"/>
        <v>0</v>
      </c>
      <c r="CK2090" s="26">
        <f t="shared" si="8444"/>
        <v>0</v>
      </c>
      <c r="CL2090" s="26">
        <f t="shared" si="8445"/>
        <v>0</v>
      </c>
      <c r="CM2090" s="26"/>
      <c r="CN2090" s="26"/>
      <c r="CO2090" s="26"/>
      <c r="CP2090" s="26">
        <f t="shared" si="8446"/>
        <v>0</v>
      </c>
      <c r="CQ2090" s="26">
        <f t="shared" si="8447"/>
        <v>0</v>
      </c>
      <c r="CR2090" s="26">
        <f t="shared" si="8448"/>
        <v>0</v>
      </c>
      <c r="CS2090" s="26"/>
      <c r="CT2090" s="19">
        <v>0</v>
      </c>
      <c r="CU2090" s="35"/>
    </row>
    <row r="2091" spans="1:105" ht="31.2" hidden="1" x14ac:dyDescent="0.3">
      <c r="A2091" s="36" t="s">
        <v>1198</v>
      </c>
      <c r="B2091" s="36"/>
      <c r="C2091" s="34"/>
      <c r="D2091" s="16"/>
      <c r="E2091" s="34" t="s">
        <v>204</v>
      </c>
      <c r="F2091" s="26">
        <f t="shared" si="8588"/>
        <v>0</v>
      </c>
      <c r="G2091" s="26">
        <f t="shared" si="8589"/>
        <v>0</v>
      </c>
      <c r="H2091" s="26">
        <f t="shared" si="8590"/>
        <v>0</v>
      </c>
      <c r="I2091" s="26">
        <f t="shared" si="8591"/>
        <v>0</v>
      </c>
      <c r="J2091" s="26">
        <f t="shared" si="8592"/>
        <v>0</v>
      </c>
      <c r="K2091" s="26">
        <f t="shared" si="8593"/>
        <v>0</v>
      </c>
      <c r="L2091" s="26">
        <f t="shared" si="8499"/>
        <v>0</v>
      </c>
      <c r="M2091" s="26">
        <f t="shared" si="8500"/>
        <v>0</v>
      </c>
      <c r="N2091" s="26">
        <f t="shared" si="8501"/>
        <v>0</v>
      </c>
      <c r="O2091" s="26">
        <f t="shared" si="8594"/>
        <v>0</v>
      </c>
      <c r="P2091" s="26">
        <f t="shared" si="8595"/>
        <v>0</v>
      </c>
      <c r="Q2091" s="26">
        <f t="shared" si="8596"/>
        <v>0</v>
      </c>
      <c r="R2091" s="26">
        <f t="shared" si="8502"/>
        <v>0</v>
      </c>
      <c r="S2091" s="26">
        <f t="shared" si="8503"/>
        <v>0</v>
      </c>
      <c r="T2091" s="26">
        <f t="shared" si="8504"/>
        <v>0</v>
      </c>
      <c r="U2091" s="26">
        <f t="shared" si="8597"/>
        <v>0</v>
      </c>
      <c r="V2091" s="26">
        <f t="shared" si="8598"/>
        <v>0</v>
      </c>
      <c r="W2091" s="26">
        <f t="shared" si="8599"/>
        <v>0</v>
      </c>
      <c r="X2091" s="26">
        <f t="shared" si="8505"/>
        <v>0</v>
      </c>
      <c r="Y2091" s="26">
        <f t="shared" si="8506"/>
        <v>0</v>
      </c>
      <c r="Z2091" s="26">
        <f t="shared" si="8507"/>
        <v>0</v>
      </c>
      <c r="AA2091" s="26">
        <f t="shared" si="8600"/>
        <v>0</v>
      </c>
      <c r="AB2091" s="26">
        <f t="shared" si="8601"/>
        <v>0</v>
      </c>
      <c r="AC2091" s="26">
        <f t="shared" si="8602"/>
        <v>0</v>
      </c>
      <c r="AD2091" s="26">
        <f t="shared" si="8508"/>
        <v>0</v>
      </c>
      <c r="AE2091" s="26">
        <f t="shared" si="8509"/>
        <v>0</v>
      </c>
      <c r="AF2091" s="26">
        <f t="shared" si="8510"/>
        <v>0</v>
      </c>
      <c r="AG2091" s="26">
        <f t="shared" si="8603"/>
        <v>0</v>
      </c>
      <c r="AH2091" s="26">
        <f t="shared" si="8604"/>
        <v>0</v>
      </c>
      <c r="AI2091" s="26">
        <f t="shared" si="8605"/>
        <v>0</v>
      </c>
      <c r="AJ2091" s="26">
        <f t="shared" si="8511"/>
        <v>0</v>
      </c>
      <c r="AK2091" s="26">
        <f t="shared" si="8512"/>
        <v>0</v>
      </c>
      <c r="AL2091" s="26">
        <f t="shared" si="8513"/>
        <v>0</v>
      </c>
      <c r="AM2091" s="26">
        <f t="shared" si="8606"/>
        <v>0</v>
      </c>
      <c r="AN2091" s="26">
        <f t="shared" si="8607"/>
        <v>0</v>
      </c>
      <c r="AO2091" s="26">
        <f t="shared" si="8608"/>
        <v>0</v>
      </c>
      <c r="AP2091" s="26">
        <f t="shared" si="8514"/>
        <v>0</v>
      </c>
      <c r="AQ2091" s="26">
        <f t="shared" si="8515"/>
        <v>0</v>
      </c>
      <c r="AR2091" s="26">
        <f t="shared" si="8516"/>
        <v>0</v>
      </c>
      <c r="AS2091" s="26">
        <f t="shared" si="8609"/>
        <v>0</v>
      </c>
      <c r="AT2091" s="26">
        <f t="shared" si="8610"/>
        <v>0</v>
      </c>
      <c r="AU2091" s="26">
        <f t="shared" si="8611"/>
        <v>0</v>
      </c>
      <c r="AV2091" s="26">
        <f t="shared" si="8517"/>
        <v>0</v>
      </c>
      <c r="AW2091" s="26">
        <f t="shared" si="8518"/>
        <v>0</v>
      </c>
      <c r="AX2091" s="26">
        <f t="shared" si="8519"/>
        <v>0</v>
      </c>
      <c r="AY2091" s="26">
        <f t="shared" si="8612"/>
        <v>0</v>
      </c>
      <c r="AZ2091" s="26">
        <f t="shared" si="8613"/>
        <v>0</v>
      </c>
      <c r="BA2091" s="26">
        <f t="shared" si="8614"/>
        <v>0</v>
      </c>
      <c r="BB2091" s="26">
        <f t="shared" si="8520"/>
        <v>0</v>
      </c>
      <c r="BC2091" s="26">
        <f t="shared" si="8521"/>
        <v>0</v>
      </c>
      <c r="BD2091" s="26">
        <f t="shared" si="8522"/>
        <v>0</v>
      </c>
      <c r="BE2091" s="26">
        <f t="shared" si="8615"/>
        <v>0</v>
      </c>
      <c r="BF2091" s="26">
        <f t="shared" si="8616"/>
        <v>0</v>
      </c>
      <c r="BG2091" s="26">
        <f t="shared" si="8617"/>
        <v>0</v>
      </c>
      <c r="BH2091" s="26">
        <f t="shared" si="8523"/>
        <v>0</v>
      </c>
      <c r="BI2091" s="26">
        <f t="shared" si="8524"/>
        <v>0</v>
      </c>
      <c r="BJ2091" s="26">
        <f t="shared" si="8525"/>
        <v>0</v>
      </c>
      <c r="BK2091" s="26">
        <f t="shared" si="8618"/>
        <v>0</v>
      </c>
      <c r="BL2091" s="26">
        <f t="shared" si="8619"/>
        <v>0</v>
      </c>
      <c r="BM2091" s="26">
        <f t="shared" si="8620"/>
        <v>0</v>
      </c>
      <c r="BN2091" s="26">
        <f t="shared" si="8526"/>
        <v>0</v>
      </c>
      <c r="BO2091" s="26">
        <f t="shared" si="8527"/>
        <v>0</v>
      </c>
      <c r="BP2091" s="26">
        <f t="shared" si="8528"/>
        <v>0</v>
      </c>
      <c r="BQ2091" s="26">
        <f t="shared" si="8621"/>
        <v>0</v>
      </c>
      <c r="BR2091" s="26">
        <f t="shared" si="8622"/>
        <v>0</v>
      </c>
      <c r="BS2091" s="26">
        <f t="shared" si="8529"/>
        <v>0</v>
      </c>
      <c r="BT2091" s="26">
        <f t="shared" si="8530"/>
        <v>0</v>
      </c>
      <c r="BU2091" s="26">
        <f t="shared" si="8531"/>
        <v>0</v>
      </c>
      <c r="BV2091" s="26">
        <f t="shared" si="8623"/>
        <v>0</v>
      </c>
      <c r="BW2091" s="26">
        <f t="shared" si="8624"/>
        <v>0</v>
      </c>
      <c r="BX2091" s="26">
        <f t="shared" si="8532"/>
        <v>0</v>
      </c>
      <c r="BY2091" s="26">
        <f t="shared" si="8533"/>
        <v>0</v>
      </c>
      <c r="BZ2091" s="26">
        <f t="shared" si="8534"/>
        <v>0</v>
      </c>
      <c r="CA2091" s="26">
        <f t="shared" si="8625"/>
        <v>0</v>
      </c>
      <c r="CB2091" s="26">
        <f t="shared" si="8626"/>
        <v>0</v>
      </c>
      <c r="CC2091" s="26">
        <f t="shared" si="8627"/>
        <v>0</v>
      </c>
      <c r="CD2091" s="26">
        <f t="shared" si="8440"/>
        <v>0</v>
      </c>
      <c r="CE2091" s="26">
        <f t="shared" si="8441"/>
        <v>0</v>
      </c>
      <c r="CF2091" s="26">
        <f t="shared" si="8442"/>
        <v>0</v>
      </c>
      <c r="CG2091" s="26">
        <f t="shared" si="8628"/>
        <v>0</v>
      </c>
      <c r="CH2091" s="26">
        <f t="shared" si="8629"/>
        <v>0</v>
      </c>
      <c r="CI2091" s="26">
        <f t="shared" si="8630"/>
        <v>0</v>
      </c>
      <c r="CJ2091" s="26">
        <f t="shared" si="8443"/>
        <v>0</v>
      </c>
      <c r="CK2091" s="26">
        <f t="shared" si="8444"/>
        <v>0</v>
      </c>
      <c r="CL2091" s="26">
        <f t="shared" si="8445"/>
        <v>0</v>
      </c>
      <c r="CM2091" s="26">
        <f t="shared" si="8631"/>
        <v>0</v>
      </c>
      <c r="CN2091" s="26">
        <f t="shared" si="8632"/>
        <v>0</v>
      </c>
      <c r="CO2091" s="26">
        <f t="shared" si="8633"/>
        <v>0</v>
      </c>
      <c r="CP2091" s="26">
        <f t="shared" si="8446"/>
        <v>0</v>
      </c>
      <c r="CQ2091" s="26">
        <f t="shared" si="8447"/>
        <v>0</v>
      </c>
      <c r="CR2091" s="26">
        <f t="shared" si="8448"/>
        <v>0</v>
      </c>
      <c r="CS2091" s="26">
        <f t="shared" si="8634"/>
        <v>0</v>
      </c>
      <c r="CT2091" s="19">
        <v>0</v>
      </c>
      <c r="CU2091" s="35"/>
      <c r="DA2091" s="1" t="s">
        <v>29</v>
      </c>
    </row>
    <row r="2092" spans="1:105" ht="46.8" hidden="1" x14ac:dyDescent="0.3">
      <c r="A2092" s="36" t="s">
        <v>1198</v>
      </c>
      <c r="B2092" s="17">
        <v>600</v>
      </c>
      <c r="C2092" s="16"/>
      <c r="D2092" s="16"/>
      <c r="E2092" s="34" t="s">
        <v>43</v>
      </c>
      <c r="F2092" s="26">
        <f t="shared" si="8588"/>
        <v>0</v>
      </c>
      <c r="G2092" s="26">
        <f t="shared" si="8589"/>
        <v>0</v>
      </c>
      <c r="H2092" s="26">
        <f t="shared" si="8590"/>
        <v>0</v>
      </c>
      <c r="I2092" s="26">
        <f t="shared" si="8591"/>
        <v>0</v>
      </c>
      <c r="J2092" s="26">
        <f t="shared" si="8592"/>
        <v>0</v>
      </c>
      <c r="K2092" s="26">
        <f t="shared" si="8593"/>
        <v>0</v>
      </c>
      <c r="L2092" s="26">
        <f t="shared" si="8499"/>
        <v>0</v>
      </c>
      <c r="M2092" s="26">
        <f t="shared" si="8500"/>
        <v>0</v>
      </c>
      <c r="N2092" s="26">
        <f t="shared" si="8501"/>
        <v>0</v>
      </c>
      <c r="O2092" s="26">
        <f t="shared" si="8594"/>
        <v>0</v>
      </c>
      <c r="P2092" s="26">
        <f t="shared" si="8595"/>
        <v>0</v>
      </c>
      <c r="Q2092" s="26">
        <f t="shared" si="8596"/>
        <v>0</v>
      </c>
      <c r="R2092" s="26">
        <f t="shared" si="8502"/>
        <v>0</v>
      </c>
      <c r="S2092" s="26">
        <f t="shared" si="8503"/>
        <v>0</v>
      </c>
      <c r="T2092" s="26">
        <f t="shared" si="8504"/>
        <v>0</v>
      </c>
      <c r="U2092" s="26">
        <f t="shared" si="8597"/>
        <v>0</v>
      </c>
      <c r="V2092" s="26">
        <f t="shared" si="8598"/>
        <v>0</v>
      </c>
      <c r="W2092" s="26">
        <f t="shared" si="8599"/>
        <v>0</v>
      </c>
      <c r="X2092" s="26">
        <f t="shared" si="8505"/>
        <v>0</v>
      </c>
      <c r="Y2092" s="26">
        <f t="shared" si="8506"/>
        <v>0</v>
      </c>
      <c r="Z2092" s="26">
        <f t="shared" si="8507"/>
        <v>0</v>
      </c>
      <c r="AA2092" s="26">
        <f t="shared" si="8600"/>
        <v>0</v>
      </c>
      <c r="AB2092" s="26">
        <f t="shared" si="8601"/>
        <v>0</v>
      </c>
      <c r="AC2092" s="26">
        <f t="shared" si="8602"/>
        <v>0</v>
      </c>
      <c r="AD2092" s="26">
        <f t="shared" si="8508"/>
        <v>0</v>
      </c>
      <c r="AE2092" s="26">
        <f t="shared" si="8509"/>
        <v>0</v>
      </c>
      <c r="AF2092" s="26">
        <f t="shared" si="8510"/>
        <v>0</v>
      </c>
      <c r="AG2092" s="26">
        <f t="shared" si="8603"/>
        <v>0</v>
      </c>
      <c r="AH2092" s="26">
        <f t="shared" si="8604"/>
        <v>0</v>
      </c>
      <c r="AI2092" s="26">
        <f t="shared" si="8605"/>
        <v>0</v>
      </c>
      <c r="AJ2092" s="26">
        <f t="shared" si="8511"/>
        <v>0</v>
      </c>
      <c r="AK2092" s="26">
        <f t="shared" si="8512"/>
        <v>0</v>
      </c>
      <c r="AL2092" s="26">
        <f t="shared" si="8513"/>
        <v>0</v>
      </c>
      <c r="AM2092" s="26">
        <f t="shared" si="8606"/>
        <v>0</v>
      </c>
      <c r="AN2092" s="26">
        <f t="shared" si="8607"/>
        <v>0</v>
      </c>
      <c r="AO2092" s="26">
        <f t="shared" si="8608"/>
        <v>0</v>
      </c>
      <c r="AP2092" s="26">
        <f t="shared" si="8514"/>
        <v>0</v>
      </c>
      <c r="AQ2092" s="26">
        <f t="shared" si="8515"/>
        <v>0</v>
      </c>
      <c r="AR2092" s="26">
        <f t="shared" si="8516"/>
        <v>0</v>
      </c>
      <c r="AS2092" s="26">
        <f t="shared" si="8609"/>
        <v>0</v>
      </c>
      <c r="AT2092" s="26">
        <f t="shared" si="8610"/>
        <v>0</v>
      </c>
      <c r="AU2092" s="26">
        <f t="shared" si="8611"/>
        <v>0</v>
      </c>
      <c r="AV2092" s="26">
        <f t="shared" si="8517"/>
        <v>0</v>
      </c>
      <c r="AW2092" s="26">
        <f t="shared" si="8518"/>
        <v>0</v>
      </c>
      <c r="AX2092" s="26">
        <f t="shared" si="8519"/>
        <v>0</v>
      </c>
      <c r="AY2092" s="26">
        <f t="shared" si="8612"/>
        <v>0</v>
      </c>
      <c r="AZ2092" s="26">
        <f t="shared" si="8613"/>
        <v>0</v>
      </c>
      <c r="BA2092" s="26">
        <f t="shared" si="8614"/>
        <v>0</v>
      </c>
      <c r="BB2092" s="26">
        <f t="shared" si="8520"/>
        <v>0</v>
      </c>
      <c r="BC2092" s="26">
        <f t="shared" si="8521"/>
        <v>0</v>
      </c>
      <c r="BD2092" s="26">
        <f t="shared" si="8522"/>
        <v>0</v>
      </c>
      <c r="BE2092" s="26">
        <f t="shared" si="8615"/>
        <v>0</v>
      </c>
      <c r="BF2092" s="26">
        <f t="shared" si="8616"/>
        <v>0</v>
      </c>
      <c r="BG2092" s="26">
        <f t="shared" si="8617"/>
        <v>0</v>
      </c>
      <c r="BH2092" s="26">
        <f t="shared" si="8523"/>
        <v>0</v>
      </c>
      <c r="BI2092" s="26">
        <f t="shared" si="8524"/>
        <v>0</v>
      </c>
      <c r="BJ2092" s="26">
        <f t="shared" si="8525"/>
        <v>0</v>
      </c>
      <c r="BK2092" s="26">
        <f t="shared" si="8618"/>
        <v>0</v>
      </c>
      <c r="BL2092" s="26">
        <f t="shared" si="8619"/>
        <v>0</v>
      </c>
      <c r="BM2092" s="26">
        <f t="shared" si="8620"/>
        <v>0</v>
      </c>
      <c r="BN2092" s="26">
        <f t="shared" si="8526"/>
        <v>0</v>
      </c>
      <c r="BO2092" s="26">
        <f t="shared" si="8527"/>
        <v>0</v>
      </c>
      <c r="BP2092" s="26">
        <f t="shared" si="8528"/>
        <v>0</v>
      </c>
      <c r="BQ2092" s="26">
        <f t="shared" si="8621"/>
        <v>0</v>
      </c>
      <c r="BR2092" s="26">
        <f t="shared" si="8622"/>
        <v>0</v>
      </c>
      <c r="BS2092" s="26">
        <f t="shared" si="8529"/>
        <v>0</v>
      </c>
      <c r="BT2092" s="26">
        <f t="shared" si="8530"/>
        <v>0</v>
      </c>
      <c r="BU2092" s="26">
        <f t="shared" si="8531"/>
        <v>0</v>
      </c>
      <c r="BV2092" s="26">
        <f t="shared" si="8623"/>
        <v>0</v>
      </c>
      <c r="BW2092" s="26">
        <f t="shared" si="8624"/>
        <v>0</v>
      </c>
      <c r="BX2092" s="26">
        <f t="shared" si="8532"/>
        <v>0</v>
      </c>
      <c r="BY2092" s="26">
        <f t="shared" si="8533"/>
        <v>0</v>
      </c>
      <c r="BZ2092" s="26">
        <f t="shared" si="8534"/>
        <v>0</v>
      </c>
      <c r="CA2092" s="26">
        <f t="shared" si="8625"/>
        <v>0</v>
      </c>
      <c r="CB2092" s="26">
        <f t="shared" si="8626"/>
        <v>0</v>
      </c>
      <c r="CC2092" s="26">
        <f t="shared" si="8627"/>
        <v>0</v>
      </c>
      <c r="CD2092" s="26">
        <f t="shared" ref="CD2092:CD2155" si="8635">BX2092+CA2092</f>
        <v>0</v>
      </c>
      <c r="CE2092" s="26">
        <f t="shared" ref="CE2092:CE2155" si="8636">BY2092+CB2092</f>
        <v>0</v>
      </c>
      <c r="CF2092" s="26">
        <f t="shared" ref="CF2092:CF2155" si="8637">BZ2092+CC2092</f>
        <v>0</v>
      </c>
      <c r="CG2092" s="26">
        <f t="shared" si="8628"/>
        <v>0</v>
      </c>
      <c r="CH2092" s="26">
        <f t="shared" si="8629"/>
        <v>0</v>
      </c>
      <c r="CI2092" s="26">
        <f t="shared" si="8630"/>
        <v>0</v>
      </c>
      <c r="CJ2092" s="26">
        <f t="shared" ref="CJ2092:CJ2155" si="8638">CD2092+CG2092</f>
        <v>0</v>
      </c>
      <c r="CK2092" s="26">
        <f t="shared" ref="CK2092:CK2155" si="8639">CE2092+CH2092</f>
        <v>0</v>
      </c>
      <c r="CL2092" s="26">
        <f t="shared" ref="CL2092:CL2155" si="8640">CF2092+CI2092</f>
        <v>0</v>
      </c>
      <c r="CM2092" s="26">
        <f t="shared" si="8631"/>
        <v>0</v>
      </c>
      <c r="CN2092" s="26">
        <f t="shared" si="8632"/>
        <v>0</v>
      </c>
      <c r="CO2092" s="26">
        <f t="shared" si="8633"/>
        <v>0</v>
      </c>
      <c r="CP2092" s="26">
        <f t="shared" ref="CP2092:CP2155" si="8641">CJ2092+CM2092</f>
        <v>0</v>
      </c>
      <c r="CQ2092" s="26">
        <f t="shared" ref="CQ2092:CQ2155" si="8642">CK2092+CN2092</f>
        <v>0</v>
      </c>
      <c r="CR2092" s="26">
        <f t="shared" ref="CR2092:CR2155" si="8643">CL2092+CO2092</f>
        <v>0</v>
      </c>
      <c r="CS2092" s="26">
        <f t="shared" si="8634"/>
        <v>0</v>
      </c>
      <c r="CT2092" s="19">
        <v>0</v>
      </c>
      <c r="CU2092" s="35"/>
      <c r="CY2092" s="1" t="s">
        <v>27</v>
      </c>
    </row>
    <row r="2093" spans="1:105" hidden="1" x14ac:dyDescent="0.3">
      <c r="A2093" s="36" t="s">
        <v>1198</v>
      </c>
      <c r="B2093" s="17">
        <v>610</v>
      </c>
      <c r="C2093" s="16"/>
      <c r="D2093" s="16"/>
      <c r="E2093" s="34" t="s">
        <v>102</v>
      </c>
      <c r="F2093" s="26">
        <f t="shared" ref="F2093:K2093" si="8644">F2094+F2096+F2095</f>
        <v>0</v>
      </c>
      <c r="G2093" s="26">
        <f t="shared" si="8644"/>
        <v>0</v>
      </c>
      <c r="H2093" s="26">
        <f t="shared" si="8644"/>
        <v>0</v>
      </c>
      <c r="I2093" s="26">
        <f t="shared" si="8644"/>
        <v>0</v>
      </c>
      <c r="J2093" s="26">
        <f t="shared" si="8644"/>
        <v>0</v>
      </c>
      <c r="K2093" s="26">
        <f t="shared" si="8644"/>
        <v>0</v>
      </c>
      <c r="L2093" s="26">
        <f t="shared" si="8499"/>
        <v>0</v>
      </c>
      <c r="M2093" s="26">
        <f t="shared" si="8500"/>
        <v>0</v>
      </c>
      <c r="N2093" s="26">
        <f t="shared" si="8501"/>
        <v>0</v>
      </c>
      <c r="O2093" s="26">
        <f>O2094+O2096+O2095</f>
        <v>0</v>
      </c>
      <c r="P2093" s="26">
        <f>P2094+P2096+P2095</f>
        <v>0</v>
      </c>
      <c r="Q2093" s="26">
        <f>Q2094+Q2096+Q2095</f>
        <v>0</v>
      </c>
      <c r="R2093" s="26">
        <f t="shared" si="8502"/>
        <v>0</v>
      </c>
      <c r="S2093" s="26">
        <f t="shared" si="8503"/>
        <v>0</v>
      </c>
      <c r="T2093" s="26">
        <f t="shared" si="8504"/>
        <v>0</v>
      </c>
      <c r="U2093" s="26">
        <f>U2094+U2096+U2095</f>
        <v>0</v>
      </c>
      <c r="V2093" s="26">
        <f>V2094+V2096+V2095</f>
        <v>0</v>
      </c>
      <c r="W2093" s="26">
        <f>W2094+W2096+W2095</f>
        <v>0</v>
      </c>
      <c r="X2093" s="26">
        <f t="shared" si="8505"/>
        <v>0</v>
      </c>
      <c r="Y2093" s="26">
        <f t="shared" si="8506"/>
        <v>0</v>
      </c>
      <c r="Z2093" s="26">
        <f t="shared" si="8507"/>
        <v>0</v>
      </c>
      <c r="AA2093" s="26">
        <f>AA2094+AA2096+AA2095</f>
        <v>0</v>
      </c>
      <c r="AB2093" s="26">
        <f>AB2094+AB2096+AB2095</f>
        <v>0</v>
      </c>
      <c r="AC2093" s="26">
        <f>AC2094+AC2096+AC2095</f>
        <v>0</v>
      </c>
      <c r="AD2093" s="26">
        <f t="shared" si="8508"/>
        <v>0</v>
      </c>
      <c r="AE2093" s="26">
        <f t="shared" si="8509"/>
        <v>0</v>
      </c>
      <c r="AF2093" s="26">
        <f t="shared" si="8510"/>
        <v>0</v>
      </c>
      <c r="AG2093" s="26">
        <f>AG2094+AG2096+AG2095</f>
        <v>0</v>
      </c>
      <c r="AH2093" s="26">
        <f>AH2094+AH2096+AH2095</f>
        <v>0</v>
      </c>
      <c r="AI2093" s="26">
        <f>AI2094+AI2096+AI2095</f>
        <v>0</v>
      </c>
      <c r="AJ2093" s="26">
        <f t="shared" si="8511"/>
        <v>0</v>
      </c>
      <c r="AK2093" s="26">
        <f t="shared" si="8512"/>
        <v>0</v>
      </c>
      <c r="AL2093" s="26">
        <f t="shared" si="8513"/>
        <v>0</v>
      </c>
      <c r="AM2093" s="26">
        <f>AM2094+AM2096+AM2095</f>
        <v>0</v>
      </c>
      <c r="AN2093" s="26">
        <f>AN2094+AN2096+AN2095</f>
        <v>0</v>
      </c>
      <c r="AO2093" s="26">
        <f>AO2094+AO2096+AO2095</f>
        <v>0</v>
      </c>
      <c r="AP2093" s="26">
        <f t="shared" si="8514"/>
        <v>0</v>
      </c>
      <c r="AQ2093" s="26">
        <f t="shared" si="8515"/>
        <v>0</v>
      </c>
      <c r="AR2093" s="26">
        <f t="shared" si="8516"/>
        <v>0</v>
      </c>
      <c r="AS2093" s="26">
        <f>AS2094+AS2096+AS2095</f>
        <v>0</v>
      </c>
      <c r="AT2093" s="26">
        <f>AT2094+AT2096+AT2095</f>
        <v>0</v>
      </c>
      <c r="AU2093" s="26">
        <f>AU2094+AU2096+AU2095</f>
        <v>0</v>
      </c>
      <c r="AV2093" s="26">
        <f t="shared" si="8517"/>
        <v>0</v>
      </c>
      <c r="AW2093" s="26">
        <f t="shared" si="8518"/>
        <v>0</v>
      </c>
      <c r="AX2093" s="26">
        <f t="shared" si="8519"/>
        <v>0</v>
      </c>
      <c r="AY2093" s="26">
        <f>AY2094+AY2096+AY2095</f>
        <v>0</v>
      </c>
      <c r="AZ2093" s="26">
        <f>AZ2094+AZ2096+AZ2095</f>
        <v>0</v>
      </c>
      <c r="BA2093" s="26">
        <f>BA2094+BA2096+BA2095</f>
        <v>0</v>
      </c>
      <c r="BB2093" s="26">
        <f t="shared" si="8520"/>
        <v>0</v>
      </c>
      <c r="BC2093" s="26">
        <f t="shared" si="8521"/>
        <v>0</v>
      </c>
      <c r="BD2093" s="26">
        <f t="shared" si="8522"/>
        <v>0</v>
      </c>
      <c r="BE2093" s="26">
        <f>BE2094+BE2096+BE2095</f>
        <v>0</v>
      </c>
      <c r="BF2093" s="26">
        <f>BF2094+BF2096+BF2095</f>
        <v>0</v>
      </c>
      <c r="BG2093" s="26">
        <f>BG2094+BG2096+BG2095</f>
        <v>0</v>
      </c>
      <c r="BH2093" s="26">
        <f t="shared" si="8523"/>
        <v>0</v>
      </c>
      <c r="BI2093" s="26">
        <f t="shared" si="8524"/>
        <v>0</v>
      </c>
      <c r="BJ2093" s="26">
        <f t="shared" si="8525"/>
        <v>0</v>
      </c>
      <c r="BK2093" s="26">
        <f>BK2094+BK2096+BK2095</f>
        <v>0</v>
      </c>
      <c r="BL2093" s="26">
        <f>BL2094+BL2096+BL2095</f>
        <v>0</v>
      </c>
      <c r="BM2093" s="26">
        <f>BM2094+BM2096+BM2095</f>
        <v>0</v>
      </c>
      <c r="BN2093" s="26">
        <f t="shared" si="8526"/>
        <v>0</v>
      </c>
      <c r="BO2093" s="26">
        <f t="shared" si="8527"/>
        <v>0</v>
      </c>
      <c r="BP2093" s="26">
        <f t="shared" si="8528"/>
        <v>0</v>
      </c>
      <c r="BQ2093" s="26">
        <f>BQ2094+BQ2096+BQ2095</f>
        <v>0</v>
      </c>
      <c r="BR2093" s="26">
        <f>BR2094+BR2096+BR2095</f>
        <v>0</v>
      </c>
      <c r="BS2093" s="26">
        <f t="shared" si="8529"/>
        <v>0</v>
      </c>
      <c r="BT2093" s="26">
        <f t="shared" si="8530"/>
        <v>0</v>
      </c>
      <c r="BU2093" s="26">
        <f t="shared" si="8531"/>
        <v>0</v>
      </c>
      <c r="BV2093" s="26">
        <f>BV2094+BV2096+BV2095</f>
        <v>0</v>
      </c>
      <c r="BW2093" s="26">
        <f>BW2094+BW2096+BW2095</f>
        <v>0</v>
      </c>
      <c r="BX2093" s="26">
        <f t="shared" si="8532"/>
        <v>0</v>
      </c>
      <c r="BY2093" s="26">
        <f t="shared" si="8533"/>
        <v>0</v>
      </c>
      <c r="BZ2093" s="26">
        <f t="shared" si="8534"/>
        <v>0</v>
      </c>
      <c r="CA2093" s="26">
        <f>CA2094+CA2096+CA2095</f>
        <v>0</v>
      </c>
      <c r="CB2093" s="26">
        <f>CB2094+CB2096+CB2095</f>
        <v>0</v>
      </c>
      <c r="CC2093" s="26">
        <f>CC2094+CC2096+CC2095</f>
        <v>0</v>
      </c>
      <c r="CD2093" s="26">
        <f t="shared" si="8635"/>
        <v>0</v>
      </c>
      <c r="CE2093" s="26">
        <f t="shared" si="8636"/>
        <v>0</v>
      </c>
      <c r="CF2093" s="26">
        <f t="shared" si="8637"/>
        <v>0</v>
      </c>
      <c r="CG2093" s="26">
        <f>CG2094+CG2096+CG2095</f>
        <v>0</v>
      </c>
      <c r="CH2093" s="26">
        <f>CH2094+CH2096+CH2095</f>
        <v>0</v>
      </c>
      <c r="CI2093" s="26">
        <f>CI2094+CI2096+CI2095</f>
        <v>0</v>
      </c>
      <c r="CJ2093" s="26">
        <f t="shared" si="8638"/>
        <v>0</v>
      </c>
      <c r="CK2093" s="26">
        <f t="shared" si="8639"/>
        <v>0</v>
      </c>
      <c r="CL2093" s="26">
        <f t="shared" si="8640"/>
        <v>0</v>
      </c>
      <c r="CM2093" s="26">
        <f>CM2094+CM2096+CM2095</f>
        <v>0</v>
      </c>
      <c r="CN2093" s="26">
        <f>CN2094+CN2096+CN2095</f>
        <v>0</v>
      </c>
      <c r="CO2093" s="26">
        <f>CO2094+CO2096+CO2095</f>
        <v>0</v>
      </c>
      <c r="CP2093" s="26">
        <f t="shared" si="8641"/>
        <v>0</v>
      </c>
      <c r="CQ2093" s="26">
        <f t="shared" si="8642"/>
        <v>0</v>
      </c>
      <c r="CR2093" s="26">
        <f t="shared" si="8643"/>
        <v>0</v>
      </c>
      <c r="CS2093" s="26">
        <f>CS2094+CS2096+CS2095</f>
        <v>0</v>
      </c>
      <c r="CT2093" s="19">
        <v>0</v>
      </c>
      <c r="CU2093" s="35"/>
      <c r="CZ2093" s="1" t="s">
        <v>28</v>
      </c>
    </row>
    <row r="2094" spans="1:105" hidden="1" x14ac:dyDescent="0.3">
      <c r="A2094" s="36" t="s">
        <v>1198</v>
      </c>
      <c r="B2094" s="17">
        <v>610</v>
      </c>
      <c r="C2094" s="16" t="s">
        <v>393</v>
      </c>
      <c r="D2094" s="16" t="s">
        <v>103</v>
      </c>
      <c r="E2094" s="34" t="s">
        <v>681</v>
      </c>
      <c r="F2094" s="26"/>
      <c r="G2094" s="26"/>
      <c r="H2094" s="26"/>
      <c r="I2094" s="26"/>
      <c r="J2094" s="26"/>
      <c r="K2094" s="26"/>
      <c r="L2094" s="26">
        <f t="shared" si="8499"/>
        <v>0</v>
      </c>
      <c r="M2094" s="26">
        <f t="shared" si="8500"/>
        <v>0</v>
      </c>
      <c r="N2094" s="26">
        <f t="shared" si="8501"/>
        <v>0</v>
      </c>
      <c r="O2094" s="26"/>
      <c r="P2094" s="26"/>
      <c r="Q2094" s="26"/>
      <c r="R2094" s="26">
        <f t="shared" si="8502"/>
        <v>0</v>
      </c>
      <c r="S2094" s="26">
        <f t="shared" si="8503"/>
        <v>0</v>
      </c>
      <c r="T2094" s="26">
        <f t="shared" si="8504"/>
        <v>0</v>
      </c>
      <c r="U2094" s="26"/>
      <c r="V2094" s="26"/>
      <c r="W2094" s="26"/>
      <c r="X2094" s="26">
        <f t="shared" si="8505"/>
        <v>0</v>
      </c>
      <c r="Y2094" s="26">
        <f t="shared" si="8506"/>
        <v>0</v>
      </c>
      <c r="Z2094" s="26">
        <f t="shared" si="8507"/>
        <v>0</v>
      </c>
      <c r="AA2094" s="26"/>
      <c r="AB2094" s="26"/>
      <c r="AC2094" s="26"/>
      <c r="AD2094" s="26">
        <f t="shared" si="8508"/>
        <v>0</v>
      </c>
      <c r="AE2094" s="26">
        <f t="shared" si="8509"/>
        <v>0</v>
      </c>
      <c r="AF2094" s="26">
        <f t="shared" si="8510"/>
        <v>0</v>
      </c>
      <c r="AG2094" s="26"/>
      <c r="AH2094" s="26"/>
      <c r="AI2094" s="26"/>
      <c r="AJ2094" s="26">
        <f t="shared" si="8511"/>
        <v>0</v>
      </c>
      <c r="AK2094" s="26">
        <f t="shared" si="8512"/>
        <v>0</v>
      </c>
      <c r="AL2094" s="26">
        <f t="shared" si="8513"/>
        <v>0</v>
      </c>
      <c r="AM2094" s="26"/>
      <c r="AN2094" s="26"/>
      <c r="AO2094" s="26"/>
      <c r="AP2094" s="26">
        <f t="shared" si="8514"/>
        <v>0</v>
      </c>
      <c r="AQ2094" s="26">
        <f t="shared" si="8515"/>
        <v>0</v>
      </c>
      <c r="AR2094" s="26">
        <f t="shared" si="8516"/>
        <v>0</v>
      </c>
      <c r="AS2094" s="26"/>
      <c r="AT2094" s="26"/>
      <c r="AU2094" s="26"/>
      <c r="AV2094" s="26">
        <f t="shared" si="8517"/>
        <v>0</v>
      </c>
      <c r="AW2094" s="26">
        <f t="shared" si="8518"/>
        <v>0</v>
      </c>
      <c r="AX2094" s="26">
        <f t="shared" si="8519"/>
        <v>0</v>
      </c>
      <c r="AY2094" s="26"/>
      <c r="AZ2094" s="26"/>
      <c r="BA2094" s="26"/>
      <c r="BB2094" s="26">
        <f t="shared" si="8520"/>
        <v>0</v>
      </c>
      <c r="BC2094" s="26">
        <f t="shared" si="8521"/>
        <v>0</v>
      </c>
      <c r="BD2094" s="26">
        <f t="shared" si="8522"/>
        <v>0</v>
      </c>
      <c r="BE2094" s="26"/>
      <c r="BF2094" s="26"/>
      <c r="BG2094" s="26"/>
      <c r="BH2094" s="26">
        <f t="shared" si="8523"/>
        <v>0</v>
      </c>
      <c r="BI2094" s="26">
        <f t="shared" si="8524"/>
        <v>0</v>
      </c>
      <c r="BJ2094" s="26">
        <f t="shared" si="8525"/>
        <v>0</v>
      </c>
      <c r="BK2094" s="26"/>
      <c r="BL2094" s="26"/>
      <c r="BM2094" s="26"/>
      <c r="BN2094" s="26">
        <f t="shared" si="8526"/>
        <v>0</v>
      </c>
      <c r="BO2094" s="26">
        <f t="shared" si="8527"/>
        <v>0</v>
      </c>
      <c r="BP2094" s="26">
        <f t="shared" si="8528"/>
        <v>0</v>
      </c>
      <c r="BQ2094" s="26"/>
      <c r="BR2094" s="26"/>
      <c r="BS2094" s="26">
        <f t="shared" si="8529"/>
        <v>0</v>
      </c>
      <c r="BT2094" s="26">
        <f t="shared" si="8530"/>
        <v>0</v>
      </c>
      <c r="BU2094" s="26">
        <f t="shared" si="8531"/>
        <v>0</v>
      </c>
      <c r="BV2094" s="26"/>
      <c r="BW2094" s="26"/>
      <c r="BX2094" s="26">
        <f t="shared" si="8532"/>
        <v>0</v>
      </c>
      <c r="BY2094" s="26">
        <f t="shared" si="8533"/>
        <v>0</v>
      </c>
      <c r="BZ2094" s="26">
        <f t="shared" si="8534"/>
        <v>0</v>
      </c>
      <c r="CA2094" s="26"/>
      <c r="CB2094" s="26"/>
      <c r="CC2094" s="26"/>
      <c r="CD2094" s="26">
        <f t="shared" si="8635"/>
        <v>0</v>
      </c>
      <c r="CE2094" s="26">
        <f t="shared" si="8636"/>
        <v>0</v>
      </c>
      <c r="CF2094" s="26">
        <f t="shared" si="8637"/>
        <v>0</v>
      </c>
      <c r="CG2094" s="26"/>
      <c r="CH2094" s="26"/>
      <c r="CI2094" s="26"/>
      <c r="CJ2094" s="26">
        <f t="shared" si="8638"/>
        <v>0</v>
      </c>
      <c r="CK2094" s="26">
        <f t="shared" si="8639"/>
        <v>0</v>
      </c>
      <c r="CL2094" s="26">
        <f t="shared" si="8640"/>
        <v>0</v>
      </c>
      <c r="CM2094" s="26"/>
      <c r="CN2094" s="26"/>
      <c r="CO2094" s="26"/>
      <c r="CP2094" s="26">
        <f t="shared" si="8641"/>
        <v>0</v>
      </c>
      <c r="CQ2094" s="26">
        <f t="shared" si="8642"/>
        <v>0</v>
      </c>
      <c r="CR2094" s="26">
        <f t="shared" si="8643"/>
        <v>0</v>
      </c>
      <c r="CS2094" s="26"/>
      <c r="CT2094" s="19">
        <v>0</v>
      </c>
      <c r="CU2094" s="35"/>
    </row>
    <row r="2095" spans="1:105" hidden="1" x14ac:dyDescent="0.3">
      <c r="A2095" s="36" t="s">
        <v>1198</v>
      </c>
      <c r="B2095" s="17">
        <v>610</v>
      </c>
      <c r="C2095" s="16" t="s">
        <v>64</v>
      </c>
      <c r="D2095" s="16" t="s">
        <v>40</v>
      </c>
      <c r="E2095" s="34" t="s">
        <v>1001</v>
      </c>
      <c r="F2095" s="26"/>
      <c r="G2095" s="26"/>
      <c r="H2095" s="26"/>
      <c r="I2095" s="26"/>
      <c r="J2095" s="26"/>
      <c r="K2095" s="26"/>
      <c r="L2095" s="26">
        <f t="shared" si="8499"/>
        <v>0</v>
      </c>
      <c r="M2095" s="26">
        <f t="shared" si="8500"/>
        <v>0</v>
      </c>
      <c r="N2095" s="26">
        <f t="shared" si="8501"/>
        <v>0</v>
      </c>
      <c r="O2095" s="26"/>
      <c r="P2095" s="26"/>
      <c r="Q2095" s="26"/>
      <c r="R2095" s="26">
        <f t="shared" si="8502"/>
        <v>0</v>
      </c>
      <c r="S2095" s="26">
        <f t="shared" si="8503"/>
        <v>0</v>
      </c>
      <c r="T2095" s="26">
        <f t="shared" si="8504"/>
        <v>0</v>
      </c>
      <c r="U2095" s="26"/>
      <c r="V2095" s="26"/>
      <c r="W2095" s="26"/>
      <c r="X2095" s="26">
        <f t="shared" si="8505"/>
        <v>0</v>
      </c>
      <c r="Y2095" s="26">
        <f t="shared" si="8506"/>
        <v>0</v>
      </c>
      <c r="Z2095" s="26">
        <f t="shared" si="8507"/>
        <v>0</v>
      </c>
      <c r="AA2095" s="26"/>
      <c r="AB2095" s="26"/>
      <c r="AC2095" s="26"/>
      <c r="AD2095" s="26">
        <f t="shared" si="8508"/>
        <v>0</v>
      </c>
      <c r="AE2095" s="26">
        <f t="shared" si="8509"/>
        <v>0</v>
      </c>
      <c r="AF2095" s="26">
        <f t="shared" si="8510"/>
        <v>0</v>
      </c>
      <c r="AG2095" s="26"/>
      <c r="AH2095" s="26"/>
      <c r="AI2095" s="26"/>
      <c r="AJ2095" s="26">
        <f t="shared" si="8511"/>
        <v>0</v>
      </c>
      <c r="AK2095" s="26">
        <f t="shared" si="8512"/>
        <v>0</v>
      </c>
      <c r="AL2095" s="26">
        <f t="shared" si="8513"/>
        <v>0</v>
      </c>
      <c r="AM2095" s="26"/>
      <c r="AN2095" s="26"/>
      <c r="AO2095" s="26"/>
      <c r="AP2095" s="26">
        <f t="shared" si="8514"/>
        <v>0</v>
      </c>
      <c r="AQ2095" s="26">
        <f t="shared" si="8515"/>
        <v>0</v>
      </c>
      <c r="AR2095" s="26">
        <f t="shared" si="8516"/>
        <v>0</v>
      </c>
      <c r="AS2095" s="26"/>
      <c r="AT2095" s="26"/>
      <c r="AU2095" s="26"/>
      <c r="AV2095" s="26">
        <f t="shared" si="8517"/>
        <v>0</v>
      </c>
      <c r="AW2095" s="26">
        <f t="shared" si="8518"/>
        <v>0</v>
      </c>
      <c r="AX2095" s="26">
        <f t="shared" si="8519"/>
        <v>0</v>
      </c>
      <c r="AY2095" s="26"/>
      <c r="AZ2095" s="26"/>
      <c r="BA2095" s="26"/>
      <c r="BB2095" s="26">
        <f t="shared" si="8520"/>
        <v>0</v>
      </c>
      <c r="BC2095" s="26">
        <f t="shared" si="8521"/>
        <v>0</v>
      </c>
      <c r="BD2095" s="26">
        <f t="shared" si="8522"/>
        <v>0</v>
      </c>
      <c r="BE2095" s="26"/>
      <c r="BF2095" s="26"/>
      <c r="BG2095" s="26"/>
      <c r="BH2095" s="26">
        <f t="shared" si="8523"/>
        <v>0</v>
      </c>
      <c r="BI2095" s="26">
        <f t="shared" si="8524"/>
        <v>0</v>
      </c>
      <c r="BJ2095" s="26">
        <f t="shared" si="8525"/>
        <v>0</v>
      </c>
      <c r="BK2095" s="26"/>
      <c r="BL2095" s="26"/>
      <c r="BM2095" s="26"/>
      <c r="BN2095" s="26">
        <f t="shared" si="8526"/>
        <v>0</v>
      </c>
      <c r="BO2095" s="26">
        <f t="shared" si="8527"/>
        <v>0</v>
      </c>
      <c r="BP2095" s="26">
        <f t="shared" si="8528"/>
        <v>0</v>
      </c>
      <c r="BQ2095" s="26"/>
      <c r="BR2095" s="26"/>
      <c r="BS2095" s="26">
        <f t="shared" si="8529"/>
        <v>0</v>
      </c>
      <c r="BT2095" s="26">
        <f t="shared" si="8530"/>
        <v>0</v>
      </c>
      <c r="BU2095" s="26">
        <f t="shared" si="8531"/>
        <v>0</v>
      </c>
      <c r="BV2095" s="26"/>
      <c r="BW2095" s="26"/>
      <c r="BX2095" s="26">
        <f t="shared" si="8532"/>
        <v>0</v>
      </c>
      <c r="BY2095" s="26">
        <f t="shared" si="8533"/>
        <v>0</v>
      </c>
      <c r="BZ2095" s="26">
        <f t="shared" si="8534"/>
        <v>0</v>
      </c>
      <c r="CA2095" s="26"/>
      <c r="CB2095" s="26"/>
      <c r="CC2095" s="26"/>
      <c r="CD2095" s="26">
        <f t="shared" si="8635"/>
        <v>0</v>
      </c>
      <c r="CE2095" s="26">
        <f t="shared" si="8636"/>
        <v>0</v>
      </c>
      <c r="CF2095" s="26">
        <f t="shared" si="8637"/>
        <v>0</v>
      </c>
      <c r="CG2095" s="26"/>
      <c r="CH2095" s="26"/>
      <c r="CI2095" s="26"/>
      <c r="CJ2095" s="26">
        <f t="shared" si="8638"/>
        <v>0</v>
      </c>
      <c r="CK2095" s="26">
        <f t="shared" si="8639"/>
        <v>0</v>
      </c>
      <c r="CL2095" s="26">
        <f t="shared" si="8640"/>
        <v>0</v>
      </c>
      <c r="CM2095" s="26"/>
      <c r="CN2095" s="26"/>
      <c r="CO2095" s="26"/>
      <c r="CP2095" s="26">
        <f t="shared" si="8641"/>
        <v>0</v>
      </c>
      <c r="CQ2095" s="26">
        <f t="shared" si="8642"/>
        <v>0</v>
      </c>
      <c r="CR2095" s="26">
        <f t="shared" si="8643"/>
        <v>0</v>
      </c>
      <c r="CS2095" s="26"/>
      <c r="CT2095" s="19">
        <v>0</v>
      </c>
      <c r="CU2095" s="35"/>
    </row>
    <row r="2096" spans="1:105" hidden="1" x14ac:dyDescent="0.3">
      <c r="A2096" s="36" t="s">
        <v>1198</v>
      </c>
      <c r="B2096" s="17">
        <v>610</v>
      </c>
      <c r="C2096" s="16" t="s">
        <v>64</v>
      </c>
      <c r="D2096" s="16" t="s">
        <v>65</v>
      </c>
      <c r="E2096" s="34" t="s">
        <v>66</v>
      </c>
      <c r="F2096" s="26"/>
      <c r="G2096" s="26"/>
      <c r="H2096" s="26"/>
      <c r="I2096" s="26"/>
      <c r="J2096" s="26"/>
      <c r="K2096" s="26"/>
      <c r="L2096" s="26">
        <f t="shared" si="8499"/>
        <v>0</v>
      </c>
      <c r="M2096" s="26">
        <f t="shared" si="8500"/>
        <v>0</v>
      </c>
      <c r="N2096" s="26">
        <f t="shared" si="8501"/>
        <v>0</v>
      </c>
      <c r="O2096" s="26"/>
      <c r="P2096" s="26"/>
      <c r="Q2096" s="26"/>
      <c r="R2096" s="26">
        <f t="shared" si="8502"/>
        <v>0</v>
      </c>
      <c r="S2096" s="26">
        <f t="shared" si="8503"/>
        <v>0</v>
      </c>
      <c r="T2096" s="26">
        <f t="shared" si="8504"/>
        <v>0</v>
      </c>
      <c r="U2096" s="26"/>
      <c r="V2096" s="26"/>
      <c r="W2096" s="26"/>
      <c r="X2096" s="26">
        <f t="shared" si="8505"/>
        <v>0</v>
      </c>
      <c r="Y2096" s="26">
        <f t="shared" si="8506"/>
        <v>0</v>
      </c>
      <c r="Z2096" s="26">
        <f t="shared" si="8507"/>
        <v>0</v>
      </c>
      <c r="AA2096" s="26"/>
      <c r="AB2096" s="26"/>
      <c r="AC2096" s="26"/>
      <c r="AD2096" s="26">
        <f t="shared" si="8508"/>
        <v>0</v>
      </c>
      <c r="AE2096" s="26">
        <f t="shared" si="8509"/>
        <v>0</v>
      </c>
      <c r="AF2096" s="26">
        <f t="shared" si="8510"/>
        <v>0</v>
      </c>
      <c r="AG2096" s="26"/>
      <c r="AH2096" s="26"/>
      <c r="AI2096" s="26"/>
      <c r="AJ2096" s="26">
        <f t="shared" si="8511"/>
        <v>0</v>
      </c>
      <c r="AK2096" s="26">
        <f t="shared" si="8512"/>
        <v>0</v>
      </c>
      <c r="AL2096" s="26">
        <f t="shared" si="8513"/>
        <v>0</v>
      </c>
      <c r="AM2096" s="26"/>
      <c r="AN2096" s="26"/>
      <c r="AO2096" s="26"/>
      <c r="AP2096" s="26">
        <f t="shared" si="8514"/>
        <v>0</v>
      </c>
      <c r="AQ2096" s="26">
        <f t="shared" si="8515"/>
        <v>0</v>
      </c>
      <c r="AR2096" s="26">
        <f t="shared" si="8516"/>
        <v>0</v>
      </c>
      <c r="AS2096" s="26"/>
      <c r="AT2096" s="26"/>
      <c r="AU2096" s="26"/>
      <c r="AV2096" s="26">
        <f t="shared" si="8517"/>
        <v>0</v>
      </c>
      <c r="AW2096" s="26">
        <f t="shared" si="8518"/>
        <v>0</v>
      </c>
      <c r="AX2096" s="26">
        <f t="shared" si="8519"/>
        <v>0</v>
      </c>
      <c r="AY2096" s="26"/>
      <c r="AZ2096" s="26"/>
      <c r="BA2096" s="26"/>
      <c r="BB2096" s="26">
        <f t="shared" si="8520"/>
        <v>0</v>
      </c>
      <c r="BC2096" s="26">
        <f t="shared" si="8521"/>
        <v>0</v>
      </c>
      <c r="BD2096" s="26">
        <f t="shared" si="8522"/>
        <v>0</v>
      </c>
      <c r="BE2096" s="26"/>
      <c r="BF2096" s="26"/>
      <c r="BG2096" s="26"/>
      <c r="BH2096" s="26">
        <f t="shared" si="8523"/>
        <v>0</v>
      </c>
      <c r="BI2096" s="26">
        <f t="shared" si="8524"/>
        <v>0</v>
      </c>
      <c r="BJ2096" s="26">
        <f t="shared" si="8525"/>
        <v>0</v>
      </c>
      <c r="BK2096" s="26"/>
      <c r="BL2096" s="26"/>
      <c r="BM2096" s="26"/>
      <c r="BN2096" s="26">
        <f t="shared" si="8526"/>
        <v>0</v>
      </c>
      <c r="BO2096" s="26">
        <f t="shared" si="8527"/>
        <v>0</v>
      </c>
      <c r="BP2096" s="26">
        <f t="shared" si="8528"/>
        <v>0</v>
      </c>
      <c r="BQ2096" s="26"/>
      <c r="BR2096" s="26"/>
      <c r="BS2096" s="26">
        <f t="shared" si="8529"/>
        <v>0</v>
      </c>
      <c r="BT2096" s="26">
        <f t="shared" si="8530"/>
        <v>0</v>
      </c>
      <c r="BU2096" s="26">
        <f t="shared" si="8531"/>
        <v>0</v>
      </c>
      <c r="BV2096" s="26"/>
      <c r="BW2096" s="26"/>
      <c r="BX2096" s="26">
        <f t="shared" si="8532"/>
        <v>0</v>
      </c>
      <c r="BY2096" s="26">
        <f t="shared" si="8533"/>
        <v>0</v>
      </c>
      <c r="BZ2096" s="26">
        <f t="shared" si="8534"/>
        <v>0</v>
      </c>
      <c r="CA2096" s="26"/>
      <c r="CB2096" s="26"/>
      <c r="CC2096" s="26"/>
      <c r="CD2096" s="26">
        <f t="shared" si="8635"/>
        <v>0</v>
      </c>
      <c r="CE2096" s="26">
        <f t="shared" si="8636"/>
        <v>0</v>
      </c>
      <c r="CF2096" s="26">
        <f t="shared" si="8637"/>
        <v>0</v>
      </c>
      <c r="CG2096" s="26"/>
      <c r="CH2096" s="26"/>
      <c r="CI2096" s="26"/>
      <c r="CJ2096" s="26">
        <f t="shared" si="8638"/>
        <v>0</v>
      </c>
      <c r="CK2096" s="26">
        <f t="shared" si="8639"/>
        <v>0</v>
      </c>
      <c r="CL2096" s="26">
        <f t="shared" si="8640"/>
        <v>0</v>
      </c>
      <c r="CM2096" s="26"/>
      <c r="CN2096" s="26"/>
      <c r="CO2096" s="26"/>
      <c r="CP2096" s="26">
        <f t="shared" si="8641"/>
        <v>0</v>
      </c>
      <c r="CQ2096" s="26">
        <f t="shared" si="8642"/>
        <v>0</v>
      </c>
      <c r="CR2096" s="26">
        <f t="shared" si="8643"/>
        <v>0</v>
      </c>
      <c r="CS2096" s="26"/>
      <c r="CT2096" s="19">
        <v>0</v>
      </c>
      <c r="CU2096" s="35"/>
    </row>
    <row r="2097" spans="1:105" s="28" customFormat="1" ht="62.4" hidden="1" x14ac:dyDescent="0.3">
      <c r="A2097" s="29" t="s">
        <v>1199</v>
      </c>
      <c r="B2097" s="30"/>
      <c r="C2097" s="29"/>
      <c r="D2097" s="29"/>
      <c r="E2097" s="31" t="s">
        <v>1200</v>
      </c>
      <c r="F2097" s="32">
        <f t="shared" ref="F2097:K2097" si="8645">F2098+F2103+F2123+F2131</f>
        <v>796622.79999999993</v>
      </c>
      <c r="G2097" s="32">
        <f t="shared" si="8645"/>
        <v>471485</v>
      </c>
      <c r="H2097" s="32">
        <f t="shared" si="8645"/>
        <v>787765</v>
      </c>
      <c r="I2097" s="32">
        <f t="shared" si="8645"/>
        <v>0</v>
      </c>
      <c r="J2097" s="32">
        <f t="shared" si="8645"/>
        <v>0</v>
      </c>
      <c r="K2097" s="32">
        <f t="shared" si="8645"/>
        <v>0</v>
      </c>
      <c r="L2097" s="32">
        <f t="shared" si="8499"/>
        <v>796622.79999999993</v>
      </c>
      <c r="M2097" s="32">
        <f t="shared" si="8500"/>
        <v>471485</v>
      </c>
      <c r="N2097" s="32">
        <f t="shared" si="8501"/>
        <v>787765</v>
      </c>
      <c r="O2097" s="32">
        <f>O2098+O2103+O2123+O2131</f>
        <v>86115.934999999998</v>
      </c>
      <c r="P2097" s="32">
        <f>P2098+P2103+P2123+P2131</f>
        <v>27201.609</v>
      </c>
      <c r="Q2097" s="32">
        <f>Q2098+Q2103+Q2123+Q2131</f>
        <v>0</v>
      </c>
      <c r="R2097" s="32">
        <f t="shared" si="8502"/>
        <v>882738.73499999987</v>
      </c>
      <c r="S2097" s="32">
        <f t="shared" si="8503"/>
        <v>498686.609</v>
      </c>
      <c r="T2097" s="32">
        <f t="shared" si="8504"/>
        <v>787765</v>
      </c>
      <c r="U2097" s="32">
        <f>U2098+U2103+U2123+U2131</f>
        <v>0</v>
      </c>
      <c r="V2097" s="32">
        <f>V2098+V2103+V2123+V2131</f>
        <v>0</v>
      </c>
      <c r="W2097" s="32">
        <f>W2098+W2103+W2123+W2131</f>
        <v>0</v>
      </c>
      <c r="X2097" s="32">
        <f t="shared" si="8505"/>
        <v>882738.73499999987</v>
      </c>
      <c r="Y2097" s="32">
        <f t="shared" si="8506"/>
        <v>498686.609</v>
      </c>
      <c r="Z2097" s="32">
        <f t="shared" si="8507"/>
        <v>787765</v>
      </c>
      <c r="AA2097" s="32">
        <f>AA2098+AA2103+AA2123+AA2131</f>
        <v>0</v>
      </c>
      <c r="AB2097" s="32">
        <f>AB2098+AB2103+AB2123+AB2131</f>
        <v>0</v>
      </c>
      <c r="AC2097" s="32">
        <f>AC2098+AC2103+AC2123+AC2131</f>
        <v>0</v>
      </c>
      <c r="AD2097" s="32">
        <f t="shared" si="8508"/>
        <v>882738.73499999987</v>
      </c>
      <c r="AE2097" s="32">
        <f t="shared" si="8509"/>
        <v>498686.609</v>
      </c>
      <c r="AF2097" s="32">
        <f t="shared" si="8510"/>
        <v>787765</v>
      </c>
      <c r="AG2097" s="32">
        <f>AG2098+AG2103+AG2123+AG2131</f>
        <v>0</v>
      </c>
      <c r="AH2097" s="32">
        <f>AH2098+AH2103+AH2123+AH2131</f>
        <v>0</v>
      </c>
      <c r="AI2097" s="32">
        <f>AI2098+AI2103+AI2123+AI2131</f>
        <v>0</v>
      </c>
      <c r="AJ2097" s="32">
        <f t="shared" si="8511"/>
        <v>882738.73499999987</v>
      </c>
      <c r="AK2097" s="32">
        <f t="shared" si="8512"/>
        <v>498686.609</v>
      </c>
      <c r="AL2097" s="32">
        <f t="shared" si="8513"/>
        <v>787765</v>
      </c>
      <c r="AM2097" s="32">
        <f>AM2098+AM2103+AM2123+AM2131</f>
        <v>-50000</v>
      </c>
      <c r="AN2097" s="32">
        <f>AN2098+AN2103+AN2123+AN2131</f>
        <v>50000</v>
      </c>
      <c r="AO2097" s="32">
        <f>AO2098+AO2103+AO2123+AO2131</f>
        <v>0</v>
      </c>
      <c r="AP2097" s="32">
        <f t="shared" si="8514"/>
        <v>832738.73499999987</v>
      </c>
      <c r="AQ2097" s="32">
        <f t="shared" si="8515"/>
        <v>548686.60899999994</v>
      </c>
      <c r="AR2097" s="32">
        <f t="shared" si="8516"/>
        <v>787765</v>
      </c>
      <c r="AS2097" s="32">
        <f>AS2098+AS2103+AS2123+AS2131</f>
        <v>0</v>
      </c>
      <c r="AT2097" s="32">
        <f>AT2098+AT2103+AT2123+AT2131</f>
        <v>0</v>
      </c>
      <c r="AU2097" s="32">
        <f>AU2098+AU2103+AU2123+AU2131</f>
        <v>0</v>
      </c>
      <c r="AV2097" s="32">
        <f t="shared" si="8517"/>
        <v>832738.73499999987</v>
      </c>
      <c r="AW2097" s="32">
        <f t="shared" si="8518"/>
        <v>548686.60899999994</v>
      </c>
      <c r="AX2097" s="32">
        <f t="shared" si="8519"/>
        <v>787765</v>
      </c>
      <c r="AY2097" s="32">
        <f>AY2098+AY2103+AY2123+AY2131</f>
        <v>0</v>
      </c>
      <c r="AZ2097" s="32">
        <f>AZ2098+AZ2103+AZ2123+AZ2131</f>
        <v>0</v>
      </c>
      <c r="BA2097" s="32">
        <f>BA2098+BA2103+BA2123+BA2131</f>
        <v>0</v>
      </c>
      <c r="BB2097" s="32">
        <f t="shared" si="8520"/>
        <v>832738.73499999987</v>
      </c>
      <c r="BC2097" s="32">
        <f t="shared" si="8521"/>
        <v>548686.60899999994</v>
      </c>
      <c r="BD2097" s="32">
        <f t="shared" si="8522"/>
        <v>787765</v>
      </c>
      <c r="BE2097" s="32">
        <f>BE2098+BE2103+BE2123+BE2131</f>
        <v>0</v>
      </c>
      <c r="BF2097" s="32">
        <f>BF2098+BF2103+BF2123+BF2131</f>
        <v>0</v>
      </c>
      <c r="BG2097" s="32">
        <f>BG2098+BG2103+BG2123+BG2131</f>
        <v>0</v>
      </c>
      <c r="BH2097" s="32">
        <f t="shared" si="8523"/>
        <v>832738.73499999987</v>
      </c>
      <c r="BI2097" s="32">
        <f t="shared" si="8524"/>
        <v>548686.60899999994</v>
      </c>
      <c r="BJ2097" s="32">
        <f t="shared" si="8525"/>
        <v>787765</v>
      </c>
      <c r="BK2097" s="32">
        <f>BK2098+BK2103+BK2123+BK2131</f>
        <v>-23069.859</v>
      </c>
      <c r="BL2097" s="32">
        <f>BL2098+BL2103+BL2123+BL2131</f>
        <v>0</v>
      </c>
      <c r="BM2097" s="32">
        <f>BM2098+BM2103+BM2123+BM2131</f>
        <v>0</v>
      </c>
      <c r="BN2097" s="32">
        <f t="shared" si="8526"/>
        <v>809668.87599999981</v>
      </c>
      <c r="BO2097" s="32">
        <f t="shared" si="8527"/>
        <v>548686.60899999994</v>
      </c>
      <c r="BP2097" s="32">
        <f t="shared" si="8528"/>
        <v>787765</v>
      </c>
      <c r="BQ2097" s="32">
        <f>BQ2098+BQ2103+BQ2123+BQ2131</f>
        <v>0</v>
      </c>
      <c r="BR2097" s="32">
        <f>BR2098+BR2103+BR2123+BR2131</f>
        <v>0</v>
      </c>
      <c r="BS2097" s="26">
        <f t="shared" si="8529"/>
        <v>809668.87599999981</v>
      </c>
      <c r="BT2097" s="26">
        <f t="shared" si="8530"/>
        <v>548686.60899999994</v>
      </c>
      <c r="BU2097" s="26">
        <f t="shared" si="8531"/>
        <v>787765</v>
      </c>
      <c r="BV2097" s="32">
        <f>BV2098+BV2103+BV2123+BV2131</f>
        <v>0</v>
      </c>
      <c r="BW2097" s="32">
        <f>BW2098+BW2103+BW2123+BW2131</f>
        <v>0</v>
      </c>
      <c r="BX2097" s="32">
        <f t="shared" si="8532"/>
        <v>809668.87599999981</v>
      </c>
      <c r="BY2097" s="32">
        <f t="shared" si="8533"/>
        <v>548686.60899999994</v>
      </c>
      <c r="BZ2097" s="32">
        <f t="shared" si="8534"/>
        <v>787765</v>
      </c>
      <c r="CA2097" s="32">
        <f>CA2098+CA2103+CA2123+CA2131</f>
        <v>0</v>
      </c>
      <c r="CB2097" s="32">
        <f>CB2098+CB2103+CB2123+CB2131</f>
        <v>0</v>
      </c>
      <c r="CC2097" s="32">
        <f>CC2098+CC2103+CC2123+CC2131</f>
        <v>0</v>
      </c>
      <c r="CD2097" s="32">
        <f t="shared" si="8635"/>
        <v>809668.87599999981</v>
      </c>
      <c r="CE2097" s="32">
        <f t="shared" si="8636"/>
        <v>548686.60899999994</v>
      </c>
      <c r="CF2097" s="32">
        <f t="shared" si="8637"/>
        <v>787765</v>
      </c>
      <c r="CG2097" s="32">
        <f>CG2098+CG2103+CG2123+CG2131</f>
        <v>0</v>
      </c>
      <c r="CH2097" s="32">
        <f>CH2098+CH2103+CH2123+CH2131</f>
        <v>0</v>
      </c>
      <c r="CI2097" s="32">
        <f>CI2098+CI2103+CI2123+CI2131</f>
        <v>0</v>
      </c>
      <c r="CJ2097" s="32">
        <f t="shared" si="8638"/>
        <v>809668.87599999981</v>
      </c>
      <c r="CK2097" s="32">
        <f t="shared" si="8639"/>
        <v>548686.60899999994</v>
      </c>
      <c r="CL2097" s="32">
        <f t="shared" si="8640"/>
        <v>787765</v>
      </c>
      <c r="CM2097" s="32">
        <f>CM2098+CM2103+CM2123+CM2131</f>
        <v>0</v>
      </c>
      <c r="CN2097" s="32">
        <f>CN2098+CN2103+CN2123+CN2131</f>
        <v>0</v>
      </c>
      <c r="CO2097" s="32">
        <f>CO2098+CO2103+CO2123+CO2131</f>
        <v>0</v>
      </c>
      <c r="CP2097" s="32">
        <f t="shared" si="8641"/>
        <v>809668.87599999981</v>
      </c>
      <c r="CQ2097" s="32">
        <f t="shared" si="8642"/>
        <v>548686.60899999994</v>
      </c>
      <c r="CR2097" s="32">
        <f t="shared" si="8643"/>
        <v>787765</v>
      </c>
      <c r="CS2097" s="32">
        <f>CS2098+CS2103+CS2123+CS2131</f>
        <v>0</v>
      </c>
      <c r="CT2097" s="19"/>
      <c r="CU2097" s="33"/>
      <c r="CW2097" s="28" t="s">
        <v>25</v>
      </c>
    </row>
    <row r="2098" spans="1:105" ht="78" hidden="1" x14ac:dyDescent="0.3">
      <c r="A2098" s="16" t="s">
        <v>1201</v>
      </c>
      <c r="B2098" s="17"/>
      <c r="C2098" s="16"/>
      <c r="D2098" s="16"/>
      <c r="E2098" s="34" t="s">
        <v>1202</v>
      </c>
      <c r="F2098" s="26">
        <f t="shared" ref="F2098:F2101" si="8646">F2099</f>
        <v>53584.6</v>
      </c>
      <c r="G2098" s="26">
        <f t="shared" ref="G2098:G2101" si="8647">G2099</f>
        <v>16833.000000000004</v>
      </c>
      <c r="H2098" s="26">
        <f t="shared" ref="H2098:H2101" si="8648">H2099</f>
        <v>14863.199999999999</v>
      </c>
      <c r="I2098" s="26">
        <f t="shared" ref="I2098:I2101" si="8649">I2099</f>
        <v>0</v>
      </c>
      <c r="J2098" s="26">
        <f t="shared" ref="J2098:J2101" si="8650">J2099</f>
        <v>0</v>
      </c>
      <c r="K2098" s="26">
        <f t="shared" ref="K2098:K2101" si="8651">K2099</f>
        <v>0</v>
      </c>
      <c r="L2098" s="26">
        <f t="shared" si="8499"/>
        <v>53584.6</v>
      </c>
      <c r="M2098" s="26">
        <f t="shared" si="8500"/>
        <v>16833.000000000004</v>
      </c>
      <c r="N2098" s="26">
        <f t="shared" si="8501"/>
        <v>14863.199999999999</v>
      </c>
      <c r="O2098" s="26">
        <f t="shared" ref="O2098:O2101" si="8652">O2099</f>
        <v>0</v>
      </c>
      <c r="P2098" s="26">
        <f t="shared" ref="P2098:P2101" si="8653">P2099</f>
        <v>0</v>
      </c>
      <c r="Q2098" s="26">
        <f t="shared" ref="Q2098:Q2101" si="8654">Q2099</f>
        <v>0</v>
      </c>
      <c r="R2098" s="26">
        <f t="shared" si="8502"/>
        <v>53584.6</v>
      </c>
      <c r="S2098" s="26">
        <f t="shared" si="8503"/>
        <v>16833.000000000004</v>
      </c>
      <c r="T2098" s="26">
        <f t="shared" si="8504"/>
        <v>14863.199999999999</v>
      </c>
      <c r="U2098" s="26">
        <f t="shared" ref="U2098:U2101" si="8655">U2099</f>
        <v>0</v>
      </c>
      <c r="V2098" s="26">
        <f t="shared" ref="V2098:V2101" si="8656">V2099</f>
        <v>0</v>
      </c>
      <c r="W2098" s="26">
        <f t="shared" ref="W2098:W2101" si="8657">W2099</f>
        <v>0</v>
      </c>
      <c r="X2098" s="26">
        <f t="shared" si="8505"/>
        <v>53584.6</v>
      </c>
      <c r="Y2098" s="26">
        <f t="shared" si="8506"/>
        <v>16833.000000000004</v>
      </c>
      <c r="Z2098" s="26">
        <f t="shared" si="8507"/>
        <v>14863.199999999999</v>
      </c>
      <c r="AA2098" s="26">
        <f t="shared" ref="AA2098:AA2101" si="8658">AA2099</f>
        <v>0</v>
      </c>
      <c r="AB2098" s="26">
        <f t="shared" ref="AB2098:AB2101" si="8659">AB2099</f>
        <v>0</v>
      </c>
      <c r="AC2098" s="26">
        <f t="shared" ref="AC2098:AC2101" si="8660">AC2099</f>
        <v>0</v>
      </c>
      <c r="AD2098" s="26">
        <f t="shared" si="8508"/>
        <v>53584.6</v>
      </c>
      <c r="AE2098" s="26">
        <f t="shared" si="8509"/>
        <v>16833.000000000004</v>
      </c>
      <c r="AF2098" s="26">
        <f t="shared" si="8510"/>
        <v>14863.199999999999</v>
      </c>
      <c r="AG2098" s="26">
        <f t="shared" ref="AG2098:AG2101" si="8661">AG2099</f>
        <v>0</v>
      </c>
      <c r="AH2098" s="26">
        <f t="shared" ref="AH2098:AH2101" si="8662">AH2099</f>
        <v>0</v>
      </c>
      <c r="AI2098" s="26">
        <f t="shared" ref="AI2098:AI2101" si="8663">AI2099</f>
        <v>0</v>
      </c>
      <c r="AJ2098" s="26">
        <f t="shared" si="8511"/>
        <v>53584.6</v>
      </c>
      <c r="AK2098" s="26">
        <f t="shared" si="8512"/>
        <v>16833.000000000004</v>
      </c>
      <c r="AL2098" s="26">
        <f t="shared" si="8513"/>
        <v>14863.199999999999</v>
      </c>
      <c r="AM2098" s="26">
        <f t="shared" ref="AM2098:AM2101" si="8664">AM2099</f>
        <v>0</v>
      </c>
      <c r="AN2098" s="26">
        <f t="shared" ref="AN2098:AN2101" si="8665">AN2099</f>
        <v>0</v>
      </c>
      <c r="AO2098" s="26">
        <f t="shared" ref="AO2098:AO2101" si="8666">AO2099</f>
        <v>0</v>
      </c>
      <c r="AP2098" s="26">
        <f t="shared" si="8514"/>
        <v>53584.6</v>
      </c>
      <c r="AQ2098" s="26">
        <f t="shared" si="8515"/>
        <v>16833.000000000004</v>
      </c>
      <c r="AR2098" s="26">
        <f t="shared" si="8516"/>
        <v>14863.199999999999</v>
      </c>
      <c r="AS2098" s="26">
        <f t="shared" ref="AS2098:AS2101" si="8667">AS2099</f>
        <v>0</v>
      </c>
      <c r="AT2098" s="26">
        <f t="shared" ref="AT2098:AT2101" si="8668">AT2099</f>
        <v>0</v>
      </c>
      <c r="AU2098" s="26">
        <f t="shared" ref="AU2098:AU2101" si="8669">AU2099</f>
        <v>0</v>
      </c>
      <c r="AV2098" s="26">
        <f t="shared" si="8517"/>
        <v>53584.6</v>
      </c>
      <c r="AW2098" s="26">
        <f t="shared" si="8518"/>
        <v>16833.000000000004</v>
      </c>
      <c r="AX2098" s="26">
        <f t="shared" si="8519"/>
        <v>14863.199999999999</v>
      </c>
      <c r="AY2098" s="26">
        <f t="shared" ref="AY2098:AY2101" si="8670">AY2099</f>
        <v>0</v>
      </c>
      <c r="AZ2098" s="26">
        <f t="shared" ref="AZ2098:AZ2101" si="8671">AZ2099</f>
        <v>0</v>
      </c>
      <c r="BA2098" s="26">
        <f t="shared" ref="BA2098:BA2101" si="8672">BA2099</f>
        <v>0</v>
      </c>
      <c r="BB2098" s="26">
        <f t="shared" si="8520"/>
        <v>53584.6</v>
      </c>
      <c r="BC2098" s="26">
        <f t="shared" si="8521"/>
        <v>16833.000000000004</v>
      </c>
      <c r="BD2098" s="26">
        <f t="shared" si="8522"/>
        <v>14863.199999999999</v>
      </c>
      <c r="BE2098" s="26">
        <f t="shared" ref="BE2098:BE2101" si="8673">BE2099</f>
        <v>0</v>
      </c>
      <c r="BF2098" s="26">
        <f t="shared" ref="BF2098:BF2101" si="8674">BF2099</f>
        <v>0</v>
      </c>
      <c r="BG2098" s="26">
        <f t="shared" ref="BG2098:BG2101" si="8675">BG2099</f>
        <v>0</v>
      </c>
      <c r="BH2098" s="26">
        <f t="shared" si="8523"/>
        <v>53584.6</v>
      </c>
      <c r="BI2098" s="26">
        <f t="shared" si="8524"/>
        <v>16833.000000000004</v>
      </c>
      <c r="BJ2098" s="26">
        <f t="shared" si="8525"/>
        <v>14863.199999999999</v>
      </c>
      <c r="BK2098" s="26">
        <f t="shared" ref="BK2098:BK2101" si="8676">BK2099</f>
        <v>0</v>
      </c>
      <c r="BL2098" s="26">
        <f t="shared" ref="BL2098:BL2101" si="8677">BL2099</f>
        <v>0</v>
      </c>
      <c r="BM2098" s="26">
        <f t="shared" ref="BM2098:BM2101" si="8678">BM2099</f>
        <v>0</v>
      </c>
      <c r="BN2098" s="26">
        <f t="shared" si="8526"/>
        <v>53584.6</v>
      </c>
      <c r="BO2098" s="26">
        <f t="shared" si="8527"/>
        <v>16833.000000000004</v>
      </c>
      <c r="BP2098" s="26">
        <f t="shared" si="8528"/>
        <v>14863.199999999999</v>
      </c>
      <c r="BQ2098" s="26">
        <f t="shared" ref="BQ2098:BQ2101" si="8679">BQ2099</f>
        <v>0</v>
      </c>
      <c r="BR2098" s="26">
        <f t="shared" ref="BR2098:BR2101" si="8680">BR2099</f>
        <v>0</v>
      </c>
      <c r="BS2098" s="26">
        <f t="shared" si="8529"/>
        <v>53584.6</v>
      </c>
      <c r="BT2098" s="26">
        <f t="shared" si="8530"/>
        <v>16833.000000000004</v>
      </c>
      <c r="BU2098" s="26">
        <f t="shared" si="8531"/>
        <v>14863.199999999999</v>
      </c>
      <c r="BV2098" s="26">
        <f t="shared" ref="BV2098:BV2101" si="8681">BV2099</f>
        <v>0</v>
      </c>
      <c r="BW2098" s="26">
        <f t="shared" ref="BW2098:BW2101" si="8682">BW2099</f>
        <v>0</v>
      </c>
      <c r="BX2098" s="26">
        <f t="shared" si="8532"/>
        <v>53584.6</v>
      </c>
      <c r="BY2098" s="26">
        <f t="shared" si="8533"/>
        <v>16833.000000000004</v>
      </c>
      <c r="BZ2098" s="26">
        <f t="shared" si="8534"/>
        <v>14863.199999999999</v>
      </c>
      <c r="CA2098" s="26">
        <f t="shared" ref="CA2098:CA2101" si="8683">CA2099</f>
        <v>0</v>
      </c>
      <c r="CB2098" s="26">
        <f t="shared" ref="CB2098:CB2101" si="8684">CB2099</f>
        <v>0</v>
      </c>
      <c r="CC2098" s="26">
        <f t="shared" ref="CC2098:CC2101" si="8685">CC2099</f>
        <v>0</v>
      </c>
      <c r="CD2098" s="26">
        <f t="shared" si="8635"/>
        <v>53584.6</v>
      </c>
      <c r="CE2098" s="26">
        <f t="shared" si="8636"/>
        <v>16833.000000000004</v>
      </c>
      <c r="CF2098" s="26">
        <f t="shared" si="8637"/>
        <v>14863.199999999999</v>
      </c>
      <c r="CG2098" s="26">
        <f t="shared" ref="CG2098:CG2101" si="8686">CG2099</f>
        <v>0</v>
      </c>
      <c r="CH2098" s="26">
        <f t="shared" ref="CH2098:CH2101" si="8687">CH2099</f>
        <v>0</v>
      </c>
      <c r="CI2098" s="26">
        <f t="shared" ref="CI2098:CI2101" si="8688">CI2099</f>
        <v>0</v>
      </c>
      <c r="CJ2098" s="26">
        <f t="shared" si="8638"/>
        <v>53584.6</v>
      </c>
      <c r="CK2098" s="26">
        <f t="shared" si="8639"/>
        <v>16833.000000000004</v>
      </c>
      <c r="CL2098" s="26">
        <f t="shared" si="8640"/>
        <v>14863.199999999999</v>
      </c>
      <c r="CM2098" s="26">
        <f t="shared" ref="CM2098:CM2101" si="8689">CM2099</f>
        <v>0</v>
      </c>
      <c r="CN2098" s="26">
        <f t="shared" ref="CN2098:CN2101" si="8690">CN2099</f>
        <v>0</v>
      </c>
      <c r="CO2098" s="26">
        <f t="shared" ref="CO2098:CO2101" si="8691">CO2099</f>
        <v>0</v>
      </c>
      <c r="CP2098" s="26">
        <f t="shared" si="8641"/>
        <v>53584.6</v>
      </c>
      <c r="CQ2098" s="26">
        <f t="shared" si="8642"/>
        <v>16833.000000000004</v>
      </c>
      <c r="CR2098" s="26">
        <f t="shared" si="8643"/>
        <v>14863.199999999999</v>
      </c>
      <c r="CS2098" s="26">
        <f t="shared" ref="CS2098:CS2101" si="8692">CS2099</f>
        <v>0</v>
      </c>
      <c r="CT2098" s="19"/>
      <c r="CU2098" s="35"/>
      <c r="CX2098" s="1" t="s">
        <v>26</v>
      </c>
    </row>
    <row r="2099" spans="1:105" ht="46.8" hidden="1" x14ac:dyDescent="0.3">
      <c r="A2099" s="16" t="s">
        <v>1203</v>
      </c>
      <c r="B2099" s="17"/>
      <c r="C2099" s="16"/>
      <c r="D2099" s="16"/>
      <c r="E2099" s="34" t="s">
        <v>1204</v>
      </c>
      <c r="F2099" s="26">
        <f t="shared" si="8646"/>
        <v>53584.6</v>
      </c>
      <c r="G2099" s="26">
        <f t="shared" si="8647"/>
        <v>16833.000000000004</v>
      </c>
      <c r="H2099" s="26">
        <f t="shared" si="8648"/>
        <v>14863.199999999999</v>
      </c>
      <c r="I2099" s="26">
        <f t="shared" si="8649"/>
        <v>0</v>
      </c>
      <c r="J2099" s="26">
        <f t="shared" si="8650"/>
        <v>0</v>
      </c>
      <c r="K2099" s="26">
        <f t="shared" si="8651"/>
        <v>0</v>
      </c>
      <c r="L2099" s="26">
        <f t="shared" si="8499"/>
        <v>53584.6</v>
      </c>
      <c r="M2099" s="26">
        <f t="shared" si="8500"/>
        <v>16833.000000000004</v>
      </c>
      <c r="N2099" s="26">
        <f t="shared" si="8501"/>
        <v>14863.199999999999</v>
      </c>
      <c r="O2099" s="26">
        <f t="shared" si="8652"/>
        <v>0</v>
      </c>
      <c r="P2099" s="26">
        <f t="shared" si="8653"/>
        <v>0</v>
      </c>
      <c r="Q2099" s="26">
        <f t="shared" si="8654"/>
        <v>0</v>
      </c>
      <c r="R2099" s="26">
        <f t="shared" si="8502"/>
        <v>53584.6</v>
      </c>
      <c r="S2099" s="26">
        <f t="shared" si="8503"/>
        <v>16833.000000000004</v>
      </c>
      <c r="T2099" s="26">
        <f t="shared" si="8504"/>
        <v>14863.199999999999</v>
      </c>
      <c r="U2099" s="26">
        <f t="shared" si="8655"/>
        <v>0</v>
      </c>
      <c r="V2099" s="26">
        <f t="shared" si="8656"/>
        <v>0</v>
      </c>
      <c r="W2099" s="26">
        <f t="shared" si="8657"/>
        <v>0</v>
      </c>
      <c r="X2099" s="26">
        <f t="shared" si="8505"/>
        <v>53584.6</v>
      </c>
      <c r="Y2099" s="26">
        <f t="shared" si="8506"/>
        <v>16833.000000000004</v>
      </c>
      <c r="Z2099" s="26">
        <f t="shared" si="8507"/>
        <v>14863.199999999999</v>
      </c>
      <c r="AA2099" s="26">
        <f t="shared" si="8658"/>
        <v>0</v>
      </c>
      <c r="AB2099" s="26">
        <f t="shared" si="8659"/>
        <v>0</v>
      </c>
      <c r="AC2099" s="26">
        <f t="shared" si="8660"/>
        <v>0</v>
      </c>
      <c r="AD2099" s="26">
        <f t="shared" si="8508"/>
        <v>53584.6</v>
      </c>
      <c r="AE2099" s="26">
        <f t="shared" si="8509"/>
        <v>16833.000000000004</v>
      </c>
      <c r="AF2099" s="26">
        <f t="shared" si="8510"/>
        <v>14863.199999999999</v>
      </c>
      <c r="AG2099" s="26">
        <f t="shared" si="8661"/>
        <v>0</v>
      </c>
      <c r="AH2099" s="26">
        <f t="shared" si="8662"/>
        <v>0</v>
      </c>
      <c r="AI2099" s="26">
        <f t="shared" si="8663"/>
        <v>0</v>
      </c>
      <c r="AJ2099" s="26">
        <f t="shared" si="8511"/>
        <v>53584.6</v>
      </c>
      <c r="AK2099" s="26">
        <f t="shared" si="8512"/>
        <v>16833.000000000004</v>
      </c>
      <c r="AL2099" s="26">
        <f t="shared" si="8513"/>
        <v>14863.199999999999</v>
      </c>
      <c r="AM2099" s="26">
        <f t="shared" si="8664"/>
        <v>0</v>
      </c>
      <c r="AN2099" s="26">
        <f t="shared" si="8665"/>
        <v>0</v>
      </c>
      <c r="AO2099" s="26">
        <f t="shared" si="8666"/>
        <v>0</v>
      </c>
      <c r="AP2099" s="26">
        <f t="shared" si="8514"/>
        <v>53584.6</v>
      </c>
      <c r="AQ2099" s="26">
        <f t="shared" si="8515"/>
        <v>16833.000000000004</v>
      </c>
      <c r="AR2099" s="26">
        <f t="shared" si="8516"/>
        <v>14863.199999999999</v>
      </c>
      <c r="AS2099" s="26">
        <f t="shared" si="8667"/>
        <v>0</v>
      </c>
      <c r="AT2099" s="26">
        <f t="shared" si="8668"/>
        <v>0</v>
      </c>
      <c r="AU2099" s="26">
        <f t="shared" si="8669"/>
        <v>0</v>
      </c>
      <c r="AV2099" s="26">
        <f t="shared" si="8517"/>
        <v>53584.6</v>
      </c>
      <c r="AW2099" s="26">
        <f t="shared" si="8518"/>
        <v>16833.000000000004</v>
      </c>
      <c r="AX2099" s="26">
        <f t="shared" si="8519"/>
        <v>14863.199999999999</v>
      </c>
      <c r="AY2099" s="26">
        <f t="shared" si="8670"/>
        <v>0</v>
      </c>
      <c r="AZ2099" s="26">
        <f t="shared" si="8671"/>
        <v>0</v>
      </c>
      <c r="BA2099" s="26">
        <f t="shared" si="8672"/>
        <v>0</v>
      </c>
      <c r="BB2099" s="26">
        <f t="shared" si="8520"/>
        <v>53584.6</v>
      </c>
      <c r="BC2099" s="26">
        <f t="shared" si="8521"/>
        <v>16833.000000000004</v>
      </c>
      <c r="BD2099" s="26">
        <f t="shared" si="8522"/>
        <v>14863.199999999999</v>
      </c>
      <c r="BE2099" s="26">
        <f t="shared" si="8673"/>
        <v>0</v>
      </c>
      <c r="BF2099" s="26">
        <f t="shared" si="8674"/>
        <v>0</v>
      </c>
      <c r="BG2099" s="26">
        <f t="shared" si="8675"/>
        <v>0</v>
      </c>
      <c r="BH2099" s="26">
        <f t="shared" si="8523"/>
        <v>53584.6</v>
      </c>
      <c r="BI2099" s="26">
        <f t="shared" si="8524"/>
        <v>16833.000000000004</v>
      </c>
      <c r="BJ2099" s="26">
        <f t="shared" si="8525"/>
        <v>14863.199999999999</v>
      </c>
      <c r="BK2099" s="26">
        <f t="shared" si="8676"/>
        <v>0</v>
      </c>
      <c r="BL2099" s="26">
        <f t="shared" si="8677"/>
        <v>0</v>
      </c>
      <c r="BM2099" s="26">
        <f t="shared" si="8678"/>
        <v>0</v>
      </c>
      <c r="BN2099" s="26">
        <f t="shared" si="8526"/>
        <v>53584.6</v>
      </c>
      <c r="BO2099" s="26">
        <f t="shared" si="8527"/>
        <v>16833.000000000004</v>
      </c>
      <c r="BP2099" s="26">
        <f t="shared" si="8528"/>
        <v>14863.199999999999</v>
      </c>
      <c r="BQ2099" s="26">
        <f t="shared" si="8679"/>
        <v>0</v>
      </c>
      <c r="BR2099" s="26">
        <f t="shared" si="8680"/>
        <v>0</v>
      </c>
      <c r="BS2099" s="26">
        <f t="shared" si="8529"/>
        <v>53584.6</v>
      </c>
      <c r="BT2099" s="26">
        <f t="shared" si="8530"/>
        <v>16833.000000000004</v>
      </c>
      <c r="BU2099" s="26">
        <f t="shared" si="8531"/>
        <v>14863.199999999999</v>
      </c>
      <c r="BV2099" s="26">
        <f t="shared" si="8681"/>
        <v>0</v>
      </c>
      <c r="BW2099" s="26">
        <f t="shared" si="8682"/>
        <v>0</v>
      </c>
      <c r="BX2099" s="26">
        <f t="shared" si="8532"/>
        <v>53584.6</v>
      </c>
      <c r="BY2099" s="26">
        <f t="shared" si="8533"/>
        <v>16833.000000000004</v>
      </c>
      <c r="BZ2099" s="26">
        <f t="shared" si="8534"/>
        <v>14863.199999999999</v>
      </c>
      <c r="CA2099" s="26">
        <f t="shared" si="8683"/>
        <v>0</v>
      </c>
      <c r="CB2099" s="26">
        <f t="shared" si="8684"/>
        <v>0</v>
      </c>
      <c r="CC2099" s="26">
        <f t="shared" si="8685"/>
        <v>0</v>
      </c>
      <c r="CD2099" s="26">
        <f t="shared" si="8635"/>
        <v>53584.6</v>
      </c>
      <c r="CE2099" s="26">
        <f t="shared" si="8636"/>
        <v>16833.000000000004</v>
      </c>
      <c r="CF2099" s="26">
        <f t="shared" si="8637"/>
        <v>14863.199999999999</v>
      </c>
      <c r="CG2099" s="26">
        <f t="shared" si="8686"/>
        <v>0</v>
      </c>
      <c r="CH2099" s="26">
        <f t="shared" si="8687"/>
        <v>0</v>
      </c>
      <c r="CI2099" s="26">
        <f t="shared" si="8688"/>
        <v>0</v>
      </c>
      <c r="CJ2099" s="26">
        <f t="shared" si="8638"/>
        <v>53584.6</v>
      </c>
      <c r="CK2099" s="26">
        <f t="shared" si="8639"/>
        <v>16833.000000000004</v>
      </c>
      <c r="CL2099" s="26">
        <f t="shared" si="8640"/>
        <v>14863.199999999999</v>
      </c>
      <c r="CM2099" s="26">
        <f t="shared" si="8689"/>
        <v>0</v>
      </c>
      <c r="CN2099" s="26">
        <f t="shared" si="8690"/>
        <v>0</v>
      </c>
      <c r="CO2099" s="26">
        <f t="shared" si="8691"/>
        <v>0</v>
      </c>
      <c r="CP2099" s="26">
        <f t="shared" si="8641"/>
        <v>53584.6</v>
      </c>
      <c r="CQ2099" s="26">
        <f t="shared" si="8642"/>
        <v>16833.000000000004</v>
      </c>
      <c r="CR2099" s="26">
        <f t="shared" si="8643"/>
        <v>14863.199999999999</v>
      </c>
      <c r="CS2099" s="26">
        <f t="shared" si="8692"/>
        <v>0</v>
      </c>
      <c r="CT2099" s="19"/>
      <c r="CU2099" s="35"/>
      <c r="DA2099" s="1" t="s">
        <v>29</v>
      </c>
    </row>
    <row r="2100" spans="1:105" ht="31.2" hidden="1" x14ac:dyDescent="0.3">
      <c r="A2100" s="16" t="s">
        <v>1203</v>
      </c>
      <c r="B2100" s="17">
        <v>200</v>
      </c>
      <c r="C2100" s="16"/>
      <c r="D2100" s="16"/>
      <c r="E2100" s="34" t="s">
        <v>38</v>
      </c>
      <c r="F2100" s="26">
        <f t="shared" si="8646"/>
        <v>53584.6</v>
      </c>
      <c r="G2100" s="26">
        <f t="shared" si="8647"/>
        <v>16833.000000000004</v>
      </c>
      <c r="H2100" s="26">
        <f t="shared" si="8648"/>
        <v>14863.199999999999</v>
      </c>
      <c r="I2100" s="26">
        <f t="shared" si="8649"/>
        <v>0</v>
      </c>
      <c r="J2100" s="26">
        <f t="shared" si="8650"/>
        <v>0</v>
      </c>
      <c r="K2100" s="26">
        <f t="shared" si="8651"/>
        <v>0</v>
      </c>
      <c r="L2100" s="26">
        <f t="shared" si="8499"/>
        <v>53584.6</v>
      </c>
      <c r="M2100" s="26">
        <f t="shared" si="8500"/>
        <v>16833.000000000004</v>
      </c>
      <c r="N2100" s="26">
        <f t="shared" si="8501"/>
        <v>14863.199999999999</v>
      </c>
      <c r="O2100" s="26">
        <f t="shared" si="8652"/>
        <v>0</v>
      </c>
      <c r="P2100" s="26">
        <f t="shared" si="8653"/>
        <v>0</v>
      </c>
      <c r="Q2100" s="26">
        <f t="shared" si="8654"/>
        <v>0</v>
      </c>
      <c r="R2100" s="26">
        <f t="shared" si="8502"/>
        <v>53584.6</v>
      </c>
      <c r="S2100" s="26">
        <f t="shared" si="8503"/>
        <v>16833.000000000004</v>
      </c>
      <c r="T2100" s="26">
        <f t="shared" si="8504"/>
        <v>14863.199999999999</v>
      </c>
      <c r="U2100" s="26">
        <f t="shared" si="8655"/>
        <v>0</v>
      </c>
      <c r="V2100" s="26">
        <f t="shared" si="8656"/>
        <v>0</v>
      </c>
      <c r="W2100" s="26">
        <f t="shared" si="8657"/>
        <v>0</v>
      </c>
      <c r="X2100" s="26">
        <f t="shared" si="8505"/>
        <v>53584.6</v>
      </c>
      <c r="Y2100" s="26">
        <f t="shared" si="8506"/>
        <v>16833.000000000004</v>
      </c>
      <c r="Z2100" s="26">
        <f t="shared" si="8507"/>
        <v>14863.199999999999</v>
      </c>
      <c r="AA2100" s="26">
        <f t="shared" si="8658"/>
        <v>0</v>
      </c>
      <c r="AB2100" s="26">
        <f t="shared" si="8659"/>
        <v>0</v>
      </c>
      <c r="AC2100" s="26">
        <f t="shared" si="8660"/>
        <v>0</v>
      </c>
      <c r="AD2100" s="26">
        <f t="shared" si="8508"/>
        <v>53584.6</v>
      </c>
      <c r="AE2100" s="26">
        <f t="shared" si="8509"/>
        <v>16833.000000000004</v>
      </c>
      <c r="AF2100" s="26">
        <f t="shared" si="8510"/>
        <v>14863.199999999999</v>
      </c>
      <c r="AG2100" s="26">
        <f t="shared" si="8661"/>
        <v>0</v>
      </c>
      <c r="AH2100" s="26">
        <f t="shared" si="8662"/>
        <v>0</v>
      </c>
      <c r="AI2100" s="26">
        <f t="shared" si="8663"/>
        <v>0</v>
      </c>
      <c r="AJ2100" s="26">
        <f t="shared" si="8511"/>
        <v>53584.6</v>
      </c>
      <c r="AK2100" s="26">
        <f t="shared" si="8512"/>
        <v>16833.000000000004</v>
      </c>
      <c r="AL2100" s="26">
        <f t="shared" si="8513"/>
        <v>14863.199999999999</v>
      </c>
      <c r="AM2100" s="26">
        <f t="shared" si="8664"/>
        <v>0</v>
      </c>
      <c r="AN2100" s="26">
        <f t="shared" si="8665"/>
        <v>0</v>
      </c>
      <c r="AO2100" s="26">
        <f t="shared" si="8666"/>
        <v>0</v>
      </c>
      <c r="AP2100" s="26">
        <f t="shared" si="8514"/>
        <v>53584.6</v>
      </c>
      <c r="AQ2100" s="26">
        <f t="shared" si="8515"/>
        <v>16833.000000000004</v>
      </c>
      <c r="AR2100" s="26">
        <f t="shared" si="8516"/>
        <v>14863.199999999999</v>
      </c>
      <c r="AS2100" s="26">
        <f t="shared" si="8667"/>
        <v>0</v>
      </c>
      <c r="AT2100" s="26">
        <f t="shared" si="8668"/>
        <v>0</v>
      </c>
      <c r="AU2100" s="26">
        <f t="shared" si="8669"/>
        <v>0</v>
      </c>
      <c r="AV2100" s="26">
        <f t="shared" si="8517"/>
        <v>53584.6</v>
      </c>
      <c r="AW2100" s="26">
        <f t="shared" si="8518"/>
        <v>16833.000000000004</v>
      </c>
      <c r="AX2100" s="26">
        <f t="shared" si="8519"/>
        <v>14863.199999999999</v>
      </c>
      <c r="AY2100" s="26">
        <f t="shared" si="8670"/>
        <v>0</v>
      </c>
      <c r="AZ2100" s="26">
        <f t="shared" si="8671"/>
        <v>0</v>
      </c>
      <c r="BA2100" s="26">
        <f t="shared" si="8672"/>
        <v>0</v>
      </c>
      <c r="BB2100" s="26">
        <f t="shared" si="8520"/>
        <v>53584.6</v>
      </c>
      <c r="BC2100" s="26">
        <f t="shared" si="8521"/>
        <v>16833.000000000004</v>
      </c>
      <c r="BD2100" s="26">
        <f t="shared" si="8522"/>
        <v>14863.199999999999</v>
      </c>
      <c r="BE2100" s="26">
        <f t="shared" si="8673"/>
        <v>0</v>
      </c>
      <c r="BF2100" s="26">
        <f t="shared" si="8674"/>
        <v>0</v>
      </c>
      <c r="BG2100" s="26">
        <f t="shared" si="8675"/>
        <v>0</v>
      </c>
      <c r="BH2100" s="26">
        <f t="shared" si="8523"/>
        <v>53584.6</v>
      </c>
      <c r="BI2100" s="26">
        <f t="shared" si="8524"/>
        <v>16833.000000000004</v>
      </c>
      <c r="BJ2100" s="26">
        <f t="shared" si="8525"/>
        <v>14863.199999999999</v>
      </c>
      <c r="BK2100" s="26">
        <f t="shared" si="8676"/>
        <v>0</v>
      </c>
      <c r="BL2100" s="26">
        <f t="shared" si="8677"/>
        <v>0</v>
      </c>
      <c r="BM2100" s="26">
        <f t="shared" si="8678"/>
        <v>0</v>
      </c>
      <c r="BN2100" s="26">
        <f t="shared" si="8526"/>
        <v>53584.6</v>
      </c>
      <c r="BO2100" s="26">
        <f t="shared" si="8527"/>
        <v>16833.000000000004</v>
      </c>
      <c r="BP2100" s="26">
        <f t="shared" si="8528"/>
        <v>14863.199999999999</v>
      </c>
      <c r="BQ2100" s="26">
        <f t="shared" si="8679"/>
        <v>0</v>
      </c>
      <c r="BR2100" s="26">
        <f t="shared" si="8680"/>
        <v>0</v>
      </c>
      <c r="BS2100" s="26">
        <f t="shared" si="8529"/>
        <v>53584.6</v>
      </c>
      <c r="BT2100" s="26">
        <f t="shared" si="8530"/>
        <v>16833.000000000004</v>
      </c>
      <c r="BU2100" s="26">
        <f t="shared" si="8531"/>
        <v>14863.199999999999</v>
      </c>
      <c r="BV2100" s="26">
        <f t="shared" si="8681"/>
        <v>0</v>
      </c>
      <c r="BW2100" s="26">
        <f t="shared" si="8682"/>
        <v>0</v>
      </c>
      <c r="BX2100" s="26">
        <f t="shared" si="8532"/>
        <v>53584.6</v>
      </c>
      <c r="BY2100" s="26">
        <f t="shared" si="8533"/>
        <v>16833.000000000004</v>
      </c>
      <c r="BZ2100" s="26">
        <f t="shared" si="8534"/>
        <v>14863.199999999999</v>
      </c>
      <c r="CA2100" s="26">
        <f t="shared" si="8683"/>
        <v>0</v>
      </c>
      <c r="CB2100" s="26">
        <f t="shared" si="8684"/>
        <v>0</v>
      </c>
      <c r="CC2100" s="26">
        <f t="shared" si="8685"/>
        <v>0</v>
      </c>
      <c r="CD2100" s="26">
        <f t="shared" si="8635"/>
        <v>53584.6</v>
      </c>
      <c r="CE2100" s="26">
        <f t="shared" si="8636"/>
        <v>16833.000000000004</v>
      </c>
      <c r="CF2100" s="26">
        <f t="shared" si="8637"/>
        <v>14863.199999999999</v>
      </c>
      <c r="CG2100" s="26">
        <f t="shared" si="8686"/>
        <v>0</v>
      </c>
      <c r="CH2100" s="26">
        <f t="shared" si="8687"/>
        <v>0</v>
      </c>
      <c r="CI2100" s="26">
        <f t="shared" si="8688"/>
        <v>0</v>
      </c>
      <c r="CJ2100" s="26">
        <f t="shared" si="8638"/>
        <v>53584.6</v>
      </c>
      <c r="CK2100" s="26">
        <f t="shared" si="8639"/>
        <v>16833.000000000004</v>
      </c>
      <c r="CL2100" s="26">
        <f t="shared" si="8640"/>
        <v>14863.199999999999</v>
      </c>
      <c r="CM2100" s="26">
        <f t="shared" si="8689"/>
        <v>0</v>
      </c>
      <c r="CN2100" s="26">
        <f t="shared" si="8690"/>
        <v>0</v>
      </c>
      <c r="CO2100" s="26">
        <f t="shared" si="8691"/>
        <v>0</v>
      </c>
      <c r="CP2100" s="26">
        <f t="shared" si="8641"/>
        <v>53584.6</v>
      </c>
      <c r="CQ2100" s="26">
        <f t="shared" si="8642"/>
        <v>16833.000000000004</v>
      </c>
      <c r="CR2100" s="26">
        <f t="shared" si="8643"/>
        <v>14863.199999999999</v>
      </c>
      <c r="CS2100" s="26">
        <f t="shared" si="8692"/>
        <v>0</v>
      </c>
      <c r="CT2100" s="19"/>
      <c r="CU2100" s="35"/>
      <c r="CY2100" s="1" t="s">
        <v>27</v>
      </c>
    </row>
    <row r="2101" spans="1:105" ht="46.8" hidden="1" x14ac:dyDescent="0.3">
      <c r="A2101" s="16" t="s">
        <v>1203</v>
      </c>
      <c r="B2101" s="17">
        <v>240</v>
      </c>
      <c r="C2101" s="16"/>
      <c r="D2101" s="16"/>
      <c r="E2101" s="34" t="s">
        <v>39</v>
      </c>
      <c r="F2101" s="26">
        <f t="shared" si="8646"/>
        <v>53584.6</v>
      </c>
      <c r="G2101" s="26">
        <f t="shared" si="8647"/>
        <v>16833.000000000004</v>
      </c>
      <c r="H2101" s="26">
        <f t="shared" si="8648"/>
        <v>14863.199999999999</v>
      </c>
      <c r="I2101" s="26">
        <f t="shared" si="8649"/>
        <v>0</v>
      </c>
      <c r="J2101" s="26">
        <f t="shared" si="8650"/>
        <v>0</v>
      </c>
      <c r="K2101" s="26">
        <f t="shared" si="8651"/>
        <v>0</v>
      </c>
      <c r="L2101" s="26">
        <f t="shared" si="8499"/>
        <v>53584.6</v>
      </c>
      <c r="M2101" s="26">
        <f t="shared" si="8500"/>
        <v>16833.000000000004</v>
      </c>
      <c r="N2101" s="26">
        <f t="shared" si="8501"/>
        <v>14863.199999999999</v>
      </c>
      <c r="O2101" s="26">
        <f t="shared" si="8652"/>
        <v>0</v>
      </c>
      <c r="P2101" s="26">
        <f t="shared" si="8653"/>
        <v>0</v>
      </c>
      <c r="Q2101" s="26">
        <f t="shared" si="8654"/>
        <v>0</v>
      </c>
      <c r="R2101" s="26">
        <f t="shared" si="8502"/>
        <v>53584.6</v>
      </c>
      <c r="S2101" s="26">
        <f t="shared" si="8503"/>
        <v>16833.000000000004</v>
      </c>
      <c r="T2101" s="26">
        <f t="shared" si="8504"/>
        <v>14863.199999999999</v>
      </c>
      <c r="U2101" s="26">
        <f t="shared" si="8655"/>
        <v>0</v>
      </c>
      <c r="V2101" s="26">
        <f t="shared" si="8656"/>
        <v>0</v>
      </c>
      <c r="W2101" s="26">
        <f t="shared" si="8657"/>
        <v>0</v>
      </c>
      <c r="X2101" s="26">
        <f t="shared" si="8505"/>
        <v>53584.6</v>
      </c>
      <c r="Y2101" s="26">
        <f t="shared" si="8506"/>
        <v>16833.000000000004</v>
      </c>
      <c r="Z2101" s="26">
        <f t="shared" si="8507"/>
        <v>14863.199999999999</v>
      </c>
      <c r="AA2101" s="26">
        <f t="shared" si="8658"/>
        <v>0</v>
      </c>
      <c r="AB2101" s="26">
        <f t="shared" si="8659"/>
        <v>0</v>
      </c>
      <c r="AC2101" s="26">
        <f t="shared" si="8660"/>
        <v>0</v>
      </c>
      <c r="AD2101" s="26">
        <f t="shared" si="8508"/>
        <v>53584.6</v>
      </c>
      <c r="AE2101" s="26">
        <f t="shared" si="8509"/>
        <v>16833.000000000004</v>
      </c>
      <c r="AF2101" s="26">
        <f t="shared" si="8510"/>
        <v>14863.199999999999</v>
      </c>
      <c r="AG2101" s="26">
        <f t="shared" si="8661"/>
        <v>0</v>
      </c>
      <c r="AH2101" s="26">
        <f t="shared" si="8662"/>
        <v>0</v>
      </c>
      <c r="AI2101" s="26">
        <f t="shared" si="8663"/>
        <v>0</v>
      </c>
      <c r="AJ2101" s="26">
        <f t="shared" si="8511"/>
        <v>53584.6</v>
      </c>
      <c r="AK2101" s="26">
        <f t="shared" si="8512"/>
        <v>16833.000000000004</v>
      </c>
      <c r="AL2101" s="26">
        <f t="shared" si="8513"/>
        <v>14863.199999999999</v>
      </c>
      <c r="AM2101" s="26">
        <f t="shared" si="8664"/>
        <v>0</v>
      </c>
      <c r="AN2101" s="26">
        <f t="shared" si="8665"/>
        <v>0</v>
      </c>
      <c r="AO2101" s="26">
        <f t="shared" si="8666"/>
        <v>0</v>
      </c>
      <c r="AP2101" s="26">
        <f t="shared" si="8514"/>
        <v>53584.6</v>
      </c>
      <c r="AQ2101" s="26">
        <f t="shared" si="8515"/>
        <v>16833.000000000004</v>
      </c>
      <c r="AR2101" s="26">
        <f t="shared" si="8516"/>
        <v>14863.199999999999</v>
      </c>
      <c r="AS2101" s="26">
        <f t="shared" si="8667"/>
        <v>0</v>
      </c>
      <c r="AT2101" s="26">
        <f t="shared" si="8668"/>
        <v>0</v>
      </c>
      <c r="AU2101" s="26">
        <f t="shared" si="8669"/>
        <v>0</v>
      </c>
      <c r="AV2101" s="26">
        <f t="shared" si="8517"/>
        <v>53584.6</v>
      </c>
      <c r="AW2101" s="26">
        <f t="shared" si="8518"/>
        <v>16833.000000000004</v>
      </c>
      <c r="AX2101" s="26">
        <f t="shared" si="8519"/>
        <v>14863.199999999999</v>
      </c>
      <c r="AY2101" s="26">
        <f t="shared" si="8670"/>
        <v>0</v>
      </c>
      <c r="AZ2101" s="26">
        <f t="shared" si="8671"/>
        <v>0</v>
      </c>
      <c r="BA2101" s="26">
        <f t="shared" si="8672"/>
        <v>0</v>
      </c>
      <c r="BB2101" s="26">
        <f t="shared" si="8520"/>
        <v>53584.6</v>
      </c>
      <c r="BC2101" s="26">
        <f t="shared" si="8521"/>
        <v>16833.000000000004</v>
      </c>
      <c r="BD2101" s="26">
        <f t="shared" si="8522"/>
        <v>14863.199999999999</v>
      </c>
      <c r="BE2101" s="26">
        <f t="shared" si="8673"/>
        <v>0</v>
      </c>
      <c r="BF2101" s="26">
        <f t="shared" si="8674"/>
        <v>0</v>
      </c>
      <c r="BG2101" s="26">
        <f t="shared" si="8675"/>
        <v>0</v>
      </c>
      <c r="BH2101" s="26">
        <f t="shared" si="8523"/>
        <v>53584.6</v>
      </c>
      <c r="BI2101" s="26">
        <f t="shared" si="8524"/>
        <v>16833.000000000004</v>
      </c>
      <c r="BJ2101" s="26">
        <f t="shared" si="8525"/>
        <v>14863.199999999999</v>
      </c>
      <c r="BK2101" s="26">
        <f t="shared" si="8676"/>
        <v>0</v>
      </c>
      <c r="BL2101" s="26">
        <f t="shared" si="8677"/>
        <v>0</v>
      </c>
      <c r="BM2101" s="26">
        <f t="shared" si="8678"/>
        <v>0</v>
      </c>
      <c r="BN2101" s="26">
        <f t="shared" si="8526"/>
        <v>53584.6</v>
      </c>
      <c r="BO2101" s="26">
        <f t="shared" si="8527"/>
        <v>16833.000000000004</v>
      </c>
      <c r="BP2101" s="26">
        <f t="shared" si="8528"/>
        <v>14863.199999999999</v>
      </c>
      <c r="BQ2101" s="26">
        <f t="shared" si="8679"/>
        <v>0</v>
      </c>
      <c r="BR2101" s="26">
        <f t="shared" si="8680"/>
        <v>0</v>
      </c>
      <c r="BS2101" s="26">
        <f t="shared" si="8529"/>
        <v>53584.6</v>
      </c>
      <c r="BT2101" s="26">
        <f t="shared" si="8530"/>
        <v>16833.000000000004</v>
      </c>
      <c r="BU2101" s="26">
        <f t="shared" si="8531"/>
        <v>14863.199999999999</v>
      </c>
      <c r="BV2101" s="26">
        <f t="shared" si="8681"/>
        <v>0</v>
      </c>
      <c r="BW2101" s="26">
        <f t="shared" si="8682"/>
        <v>0</v>
      </c>
      <c r="BX2101" s="26">
        <f t="shared" si="8532"/>
        <v>53584.6</v>
      </c>
      <c r="BY2101" s="26">
        <f t="shared" si="8533"/>
        <v>16833.000000000004</v>
      </c>
      <c r="BZ2101" s="26">
        <f t="shared" si="8534"/>
        <v>14863.199999999999</v>
      </c>
      <c r="CA2101" s="26">
        <f t="shared" si="8683"/>
        <v>0</v>
      </c>
      <c r="CB2101" s="26">
        <f t="shared" si="8684"/>
        <v>0</v>
      </c>
      <c r="CC2101" s="26">
        <f t="shared" si="8685"/>
        <v>0</v>
      </c>
      <c r="CD2101" s="26">
        <f t="shared" si="8635"/>
        <v>53584.6</v>
      </c>
      <c r="CE2101" s="26">
        <f t="shared" si="8636"/>
        <v>16833.000000000004</v>
      </c>
      <c r="CF2101" s="26">
        <f t="shared" si="8637"/>
        <v>14863.199999999999</v>
      </c>
      <c r="CG2101" s="26">
        <f t="shared" si="8686"/>
        <v>0</v>
      </c>
      <c r="CH2101" s="26">
        <f t="shared" si="8687"/>
        <v>0</v>
      </c>
      <c r="CI2101" s="26">
        <f t="shared" si="8688"/>
        <v>0</v>
      </c>
      <c r="CJ2101" s="26">
        <f t="shared" si="8638"/>
        <v>53584.6</v>
      </c>
      <c r="CK2101" s="26">
        <f t="shared" si="8639"/>
        <v>16833.000000000004</v>
      </c>
      <c r="CL2101" s="26">
        <f t="shared" si="8640"/>
        <v>14863.199999999999</v>
      </c>
      <c r="CM2101" s="26">
        <f t="shared" si="8689"/>
        <v>0</v>
      </c>
      <c r="CN2101" s="26">
        <f t="shared" si="8690"/>
        <v>0</v>
      </c>
      <c r="CO2101" s="26">
        <f t="shared" si="8691"/>
        <v>0</v>
      </c>
      <c r="CP2101" s="26">
        <f t="shared" si="8641"/>
        <v>53584.6</v>
      </c>
      <c r="CQ2101" s="26">
        <f t="shared" si="8642"/>
        <v>16833.000000000004</v>
      </c>
      <c r="CR2101" s="26">
        <f t="shared" si="8643"/>
        <v>14863.199999999999</v>
      </c>
      <c r="CS2101" s="26">
        <f t="shared" si="8692"/>
        <v>0</v>
      </c>
      <c r="CT2101" s="19"/>
      <c r="CU2101" s="35"/>
      <c r="CZ2101" s="1" t="s">
        <v>28</v>
      </c>
    </row>
    <row r="2102" spans="1:105" hidden="1" x14ac:dyDescent="0.3">
      <c r="A2102" s="16" t="s">
        <v>1203</v>
      </c>
      <c r="B2102" s="17">
        <v>240</v>
      </c>
      <c r="C2102" s="16" t="s">
        <v>64</v>
      </c>
      <c r="D2102" s="16" t="s">
        <v>40</v>
      </c>
      <c r="E2102" s="34" t="s">
        <v>1001</v>
      </c>
      <c r="F2102" s="26">
        <v>53584.6</v>
      </c>
      <c r="G2102" s="26">
        <f>53584.6-33482.7-1599.8-1669.1</f>
        <v>16833.000000000004</v>
      </c>
      <c r="H2102" s="26">
        <f>53584.6-35452.5-1599.8-1669.1</f>
        <v>14863.199999999999</v>
      </c>
      <c r="I2102" s="26"/>
      <c r="J2102" s="26"/>
      <c r="K2102" s="26"/>
      <c r="L2102" s="26">
        <f t="shared" si="8499"/>
        <v>53584.6</v>
      </c>
      <c r="M2102" s="26">
        <f t="shared" si="8500"/>
        <v>16833.000000000004</v>
      </c>
      <c r="N2102" s="26">
        <f t="shared" si="8501"/>
        <v>14863.199999999999</v>
      </c>
      <c r="O2102" s="26"/>
      <c r="P2102" s="26"/>
      <c r="Q2102" s="26"/>
      <c r="R2102" s="26">
        <f t="shared" si="8502"/>
        <v>53584.6</v>
      </c>
      <c r="S2102" s="26">
        <f t="shared" si="8503"/>
        <v>16833.000000000004</v>
      </c>
      <c r="T2102" s="26">
        <f t="shared" si="8504"/>
        <v>14863.199999999999</v>
      </c>
      <c r="U2102" s="26"/>
      <c r="V2102" s="26"/>
      <c r="W2102" s="26"/>
      <c r="X2102" s="26">
        <f t="shared" si="8505"/>
        <v>53584.6</v>
      </c>
      <c r="Y2102" s="26">
        <f t="shared" si="8506"/>
        <v>16833.000000000004</v>
      </c>
      <c r="Z2102" s="26">
        <f t="shared" si="8507"/>
        <v>14863.199999999999</v>
      </c>
      <c r="AA2102" s="26"/>
      <c r="AB2102" s="26"/>
      <c r="AC2102" s="26"/>
      <c r="AD2102" s="26">
        <f t="shared" si="8508"/>
        <v>53584.6</v>
      </c>
      <c r="AE2102" s="26">
        <f t="shared" si="8509"/>
        <v>16833.000000000004</v>
      </c>
      <c r="AF2102" s="26">
        <f t="shared" si="8510"/>
        <v>14863.199999999999</v>
      </c>
      <c r="AG2102" s="26"/>
      <c r="AH2102" s="26"/>
      <c r="AI2102" s="26"/>
      <c r="AJ2102" s="26">
        <f t="shared" si="8511"/>
        <v>53584.6</v>
      </c>
      <c r="AK2102" s="26">
        <f t="shared" si="8512"/>
        <v>16833.000000000004</v>
      </c>
      <c r="AL2102" s="26">
        <f t="shared" si="8513"/>
        <v>14863.199999999999</v>
      </c>
      <c r="AM2102" s="26"/>
      <c r="AN2102" s="26"/>
      <c r="AO2102" s="26"/>
      <c r="AP2102" s="26">
        <f t="shared" si="8514"/>
        <v>53584.6</v>
      </c>
      <c r="AQ2102" s="26">
        <f t="shared" si="8515"/>
        <v>16833.000000000004</v>
      </c>
      <c r="AR2102" s="26">
        <f t="shared" si="8516"/>
        <v>14863.199999999999</v>
      </c>
      <c r="AS2102" s="26"/>
      <c r="AT2102" s="26"/>
      <c r="AU2102" s="26"/>
      <c r="AV2102" s="26">
        <f t="shared" si="8517"/>
        <v>53584.6</v>
      </c>
      <c r="AW2102" s="26">
        <f t="shared" si="8518"/>
        <v>16833.000000000004</v>
      </c>
      <c r="AX2102" s="26">
        <f t="shared" si="8519"/>
        <v>14863.199999999999</v>
      </c>
      <c r="AY2102" s="26"/>
      <c r="AZ2102" s="26"/>
      <c r="BA2102" s="26"/>
      <c r="BB2102" s="26">
        <f t="shared" si="8520"/>
        <v>53584.6</v>
      </c>
      <c r="BC2102" s="26">
        <f t="shared" si="8521"/>
        <v>16833.000000000004</v>
      </c>
      <c r="BD2102" s="26">
        <f t="shared" si="8522"/>
        <v>14863.199999999999</v>
      </c>
      <c r="BE2102" s="26"/>
      <c r="BF2102" s="26"/>
      <c r="BG2102" s="26"/>
      <c r="BH2102" s="26">
        <f t="shared" si="8523"/>
        <v>53584.6</v>
      </c>
      <c r="BI2102" s="26">
        <f t="shared" si="8524"/>
        <v>16833.000000000004</v>
      </c>
      <c r="BJ2102" s="26">
        <f t="shared" si="8525"/>
        <v>14863.199999999999</v>
      </c>
      <c r="BK2102" s="26"/>
      <c r="BL2102" s="26"/>
      <c r="BM2102" s="26"/>
      <c r="BN2102" s="26">
        <f t="shared" si="8526"/>
        <v>53584.6</v>
      </c>
      <c r="BO2102" s="26">
        <f t="shared" si="8527"/>
        <v>16833.000000000004</v>
      </c>
      <c r="BP2102" s="26">
        <f t="shared" si="8528"/>
        <v>14863.199999999999</v>
      </c>
      <c r="BQ2102" s="26"/>
      <c r="BR2102" s="26"/>
      <c r="BS2102" s="26">
        <f t="shared" si="8529"/>
        <v>53584.6</v>
      </c>
      <c r="BT2102" s="26">
        <f t="shared" si="8530"/>
        <v>16833.000000000004</v>
      </c>
      <c r="BU2102" s="26">
        <f t="shared" si="8531"/>
        <v>14863.199999999999</v>
      </c>
      <c r="BV2102" s="26"/>
      <c r="BW2102" s="26"/>
      <c r="BX2102" s="26">
        <f t="shared" si="8532"/>
        <v>53584.6</v>
      </c>
      <c r="BY2102" s="26">
        <f t="shared" si="8533"/>
        <v>16833.000000000004</v>
      </c>
      <c r="BZ2102" s="26">
        <f t="shared" si="8534"/>
        <v>14863.199999999999</v>
      </c>
      <c r="CA2102" s="26"/>
      <c r="CB2102" s="26"/>
      <c r="CC2102" s="26"/>
      <c r="CD2102" s="26">
        <f t="shared" si="8635"/>
        <v>53584.6</v>
      </c>
      <c r="CE2102" s="26">
        <f t="shared" si="8636"/>
        <v>16833.000000000004</v>
      </c>
      <c r="CF2102" s="26">
        <f t="shared" si="8637"/>
        <v>14863.199999999999</v>
      </c>
      <c r="CG2102" s="26"/>
      <c r="CH2102" s="26"/>
      <c r="CI2102" s="26"/>
      <c r="CJ2102" s="26">
        <f t="shared" si="8638"/>
        <v>53584.6</v>
      </c>
      <c r="CK2102" s="26">
        <f t="shared" si="8639"/>
        <v>16833.000000000004</v>
      </c>
      <c r="CL2102" s="26">
        <f t="shared" si="8640"/>
        <v>14863.199999999999</v>
      </c>
      <c r="CM2102" s="26"/>
      <c r="CN2102" s="26"/>
      <c r="CO2102" s="26"/>
      <c r="CP2102" s="26">
        <f t="shared" si="8641"/>
        <v>53584.6</v>
      </c>
      <c r="CQ2102" s="26">
        <f t="shared" si="8642"/>
        <v>16833.000000000004</v>
      </c>
      <c r="CR2102" s="26">
        <f t="shared" si="8643"/>
        <v>14863.199999999999</v>
      </c>
      <c r="CS2102" s="26"/>
      <c r="CT2102" s="19"/>
      <c r="CU2102" s="35"/>
    </row>
    <row r="2103" spans="1:105" ht="46.8" hidden="1" x14ac:dyDescent="0.3">
      <c r="A2103" s="16" t="s">
        <v>1205</v>
      </c>
      <c r="B2103" s="17"/>
      <c r="C2103" s="16"/>
      <c r="D2103" s="16"/>
      <c r="E2103" s="34" t="s">
        <v>1206</v>
      </c>
      <c r="F2103" s="26">
        <f t="shared" ref="F2103:K2103" si="8693">F2112+F2119+F2108+F2104</f>
        <v>582232.5</v>
      </c>
      <c r="G2103" s="26">
        <f t="shared" si="8693"/>
        <v>200000</v>
      </c>
      <c r="H2103" s="26">
        <f t="shared" si="8693"/>
        <v>200000</v>
      </c>
      <c r="I2103" s="26">
        <f t="shared" si="8693"/>
        <v>0</v>
      </c>
      <c r="J2103" s="26">
        <f t="shared" si="8693"/>
        <v>0</v>
      </c>
      <c r="K2103" s="26">
        <f t="shared" si="8693"/>
        <v>0</v>
      </c>
      <c r="L2103" s="26">
        <f t="shared" si="8499"/>
        <v>582232.5</v>
      </c>
      <c r="M2103" s="26">
        <f t="shared" si="8500"/>
        <v>200000</v>
      </c>
      <c r="N2103" s="26">
        <f t="shared" si="8501"/>
        <v>200000</v>
      </c>
      <c r="O2103" s="26">
        <f>O2112+O2119+O2108+O2104</f>
        <v>29534.228000000003</v>
      </c>
      <c r="P2103" s="26">
        <f>P2112+P2119+P2108+P2104</f>
        <v>0</v>
      </c>
      <c r="Q2103" s="26">
        <f>Q2112+Q2119+Q2108+Q2104</f>
        <v>0</v>
      </c>
      <c r="R2103" s="26">
        <f t="shared" si="8502"/>
        <v>611766.728</v>
      </c>
      <c r="S2103" s="26">
        <f t="shared" si="8503"/>
        <v>200000</v>
      </c>
      <c r="T2103" s="26">
        <f t="shared" si="8504"/>
        <v>200000</v>
      </c>
      <c r="U2103" s="26">
        <f>U2112+U2119+U2108+U2104</f>
        <v>0</v>
      </c>
      <c r="V2103" s="26">
        <f>V2112+V2119+V2108+V2104</f>
        <v>0</v>
      </c>
      <c r="W2103" s="26">
        <f>W2112+W2119+W2108+W2104</f>
        <v>0</v>
      </c>
      <c r="X2103" s="26">
        <f t="shared" si="8505"/>
        <v>611766.728</v>
      </c>
      <c r="Y2103" s="26">
        <f t="shared" si="8506"/>
        <v>200000</v>
      </c>
      <c r="Z2103" s="26">
        <f t="shared" si="8507"/>
        <v>200000</v>
      </c>
      <c r="AA2103" s="26">
        <f>AA2112+AA2119+AA2108+AA2104</f>
        <v>0</v>
      </c>
      <c r="AB2103" s="26">
        <f>AB2112+AB2119+AB2108+AB2104</f>
        <v>0</v>
      </c>
      <c r="AC2103" s="26">
        <f>AC2112+AC2119+AC2108+AC2104</f>
        <v>0</v>
      </c>
      <c r="AD2103" s="26">
        <f t="shared" si="8508"/>
        <v>611766.728</v>
      </c>
      <c r="AE2103" s="26">
        <f t="shared" si="8509"/>
        <v>200000</v>
      </c>
      <c r="AF2103" s="26">
        <f t="shared" si="8510"/>
        <v>200000</v>
      </c>
      <c r="AG2103" s="26">
        <f>AG2112+AG2119+AG2108+AG2104</f>
        <v>0</v>
      </c>
      <c r="AH2103" s="26">
        <f>AH2112+AH2119+AH2108+AH2104</f>
        <v>0</v>
      </c>
      <c r="AI2103" s="26">
        <f>AI2112+AI2119+AI2108+AI2104</f>
        <v>0</v>
      </c>
      <c r="AJ2103" s="26">
        <f t="shared" si="8511"/>
        <v>611766.728</v>
      </c>
      <c r="AK2103" s="26">
        <f t="shared" si="8512"/>
        <v>200000</v>
      </c>
      <c r="AL2103" s="26">
        <f t="shared" si="8513"/>
        <v>200000</v>
      </c>
      <c r="AM2103" s="26">
        <f>AM2112+AM2119+AM2108+AM2104</f>
        <v>-50000</v>
      </c>
      <c r="AN2103" s="26">
        <f>AN2112+AN2119+AN2108+AN2104</f>
        <v>50000</v>
      </c>
      <c r="AO2103" s="26">
        <f>AO2112+AO2119+AO2108+AO2104</f>
        <v>0</v>
      </c>
      <c r="AP2103" s="26">
        <f t="shared" si="8514"/>
        <v>561766.728</v>
      </c>
      <c r="AQ2103" s="26">
        <f t="shared" si="8515"/>
        <v>250000</v>
      </c>
      <c r="AR2103" s="26">
        <f t="shared" si="8516"/>
        <v>200000</v>
      </c>
      <c r="AS2103" s="26">
        <f>AS2112+AS2119+AS2108+AS2104</f>
        <v>0</v>
      </c>
      <c r="AT2103" s="26">
        <f>AT2112+AT2119+AT2108+AT2104</f>
        <v>0</v>
      </c>
      <c r="AU2103" s="26">
        <f>AU2112+AU2119+AU2108+AU2104</f>
        <v>0</v>
      </c>
      <c r="AV2103" s="26">
        <f t="shared" si="8517"/>
        <v>561766.728</v>
      </c>
      <c r="AW2103" s="26">
        <f t="shared" si="8518"/>
        <v>250000</v>
      </c>
      <c r="AX2103" s="26">
        <f t="shared" si="8519"/>
        <v>200000</v>
      </c>
      <c r="AY2103" s="26">
        <f>AY2112+AY2119+AY2108+AY2104</f>
        <v>0</v>
      </c>
      <c r="AZ2103" s="26">
        <f>AZ2112+AZ2119+AZ2108+AZ2104</f>
        <v>0</v>
      </c>
      <c r="BA2103" s="26">
        <f>BA2112+BA2119+BA2108+BA2104</f>
        <v>0</v>
      </c>
      <c r="BB2103" s="26">
        <f t="shared" si="8520"/>
        <v>561766.728</v>
      </c>
      <c r="BC2103" s="26">
        <f t="shared" si="8521"/>
        <v>250000</v>
      </c>
      <c r="BD2103" s="26">
        <f t="shared" si="8522"/>
        <v>200000</v>
      </c>
      <c r="BE2103" s="26">
        <f>BE2112+BE2119+BE2108+BE2104</f>
        <v>0</v>
      </c>
      <c r="BF2103" s="26">
        <f>BF2112+BF2119+BF2108+BF2104</f>
        <v>0</v>
      </c>
      <c r="BG2103" s="26">
        <f>BG2112+BG2119+BG2108+BG2104</f>
        <v>0</v>
      </c>
      <c r="BH2103" s="26">
        <f t="shared" si="8523"/>
        <v>561766.728</v>
      </c>
      <c r="BI2103" s="26">
        <f t="shared" si="8524"/>
        <v>250000</v>
      </c>
      <c r="BJ2103" s="26">
        <f t="shared" si="8525"/>
        <v>200000</v>
      </c>
      <c r="BK2103" s="26">
        <f>BK2112+BK2119+BK2108+BK2104</f>
        <v>0</v>
      </c>
      <c r="BL2103" s="26">
        <f>BL2112+BL2119+BL2108+BL2104</f>
        <v>0</v>
      </c>
      <c r="BM2103" s="26">
        <f>BM2112+BM2119+BM2108+BM2104</f>
        <v>0</v>
      </c>
      <c r="BN2103" s="26">
        <f t="shared" si="8526"/>
        <v>561766.728</v>
      </c>
      <c r="BO2103" s="26">
        <f t="shared" si="8527"/>
        <v>250000</v>
      </c>
      <c r="BP2103" s="26">
        <f t="shared" si="8528"/>
        <v>200000</v>
      </c>
      <c r="BQ2103" s="26">
        <f>BQ2112+BQ2119+BQ2108+BQ2104</f>
        <v>0</v>
      </c>
      <c r="BR2103" s="26">
        <f>BR2112+BR2119+BR2108+BR2104</f>
        <v>0</v>
      </c>
      <c r="BS2103" s="26">
        <f t="shared" si="8529"/>
        <v>561766.728</v>
      </c>
      <c r="BT2103" s="26">
        <f t="shared" si="8530"/>
        <v>250000</v>
      </c>
      <c r="BU2103" s="26">
        <f t="shared" si="8531"/>
        <v>200000</v>
      </c>
      <c r="BV2103" s="26">
        <f>BV2112+BV2119+BV2108+BV2104</f>
        <v>0</v>
      </c>
      <c r="BW2103" s="26">
        <f>BW2112+BW2119+BW2108+BW2104</f>
        <v>0</v>
      </c>
      <c r="BX2103" s="26">
        <f t="shared" si="8532"/>
        <v>561766.728</v>
      </c>
      <c r="BY2103" s="26">
        <f t="shared" si="8533"/>
        <v>250000</v>
      </c>
      <c r="BZ2103" s="26">
        <f t="shared" si="8534"/>
        <v>200000</v>
      </c>
      <c r="CA2103" s="26">
        <f>CA2112+CA2119+CA2108+CA2104</f>
        <v>0</v>
      </c>
      <c r="CB2103" s="26">
        <f>CB2112+CB2119+CB2108+CB2104</f>
        <v>0</v>
      </c>
      <c r="CC2103" s="26">
        <f>CC2112+CC2119+CC2108+CC2104</f>
        <v>0</v>
      </c>
      <c r="CD2103" s="26">
        <f t="shared" si="8635"/>
        <v>561766.728</v>
      </c>
      <c r="CE2103" s="26">
        <f t="shared" si="8636"/>
        <v>250000</v>
      </c>
      <c r="CF2103" s="26">
        <f t="shared" si="8637"/>
        <v>200000</v>
      </c>
      <c r="CG2103" s="26">
        <f>CG2112+CG2119+CG2108+CG2104</f>
        <v>0</v>
      </c>
      <c r="CH2103" s="26">
        <f>CH2112+CH2119+CH2108+CH2104</f>
        <v>0</v>
      </c>
      <c r="CI2103" s="26">
        <f>CI2112+CI2119+CI2108+CI2104</f>
        <v>0</v>
      </c>
      <c r="CJ2103" s="26">
        <f t="shared" si="8638"/>
        <v>561766.728</v>
      </c>
      <c r="CK2103" s="26">
        <f t="shared" si="8639"/>
        <v>250000</v>
      </c>
      <c r="CL2103" s="26">
        <f t="shared" si="8640"/>
        <v>200000</v>
      </c>
      <c r="CM2103" s="26">
        <f>CM2112+CM2119+CM2108+CM2104</f>
        <v>0</v>
      </c>
      <c r="CN2103" s="26">
        <f>CN2112+CN2119+CN2108+CN2104</f>
        <v>0</v>
      </c>
      <c r="CO2103" s="26">
        <f>CO2112+CO2119+CO2108+CO2104</f>
        <v>0</v>
      </c>
      <c r="CP2103" s="26">
        <f t="shared" si="8641"/>
        <v>561766.728</v>
      </c>
      <c r="CQ2103" s="26">
        <f t="shared" si="8642"/>
        <v>250000</v>
      </c>
      <c r="CR2103" s="26">
        <f t="shared" si="8643"/>
        <v>200000</v>
      </c>
      <c r="CS2103" s="26">
        <f>CS2112+CS2119+CS2108+CS2104</f>
        <v>0</v>
      </c>
      <c r="CT2103" s="19"/>
      <c r="CU2103" s="35"/>
      <c r="CX2103" s="1" t="s">
        <v>26</v>
      </c>
    </row>
    <row r="2104" spans="1:105" ht="46.8" hidden="1" x14ac:dyDescent="0.3">
      <c r="A2104" s="16" t="s">
        <v>1207</v>
      </c>
      <c r="B2104" s="17"/>
      <c r="C2104" s="16"/>
      <c r="D2104" s="16"/>
      <c r="E2104" s="34" t="s">
        <v>1208</v>
      </c>
      <c r="F2104" s="26">
        <f t="shared" ref="F2104:F2110" si="8694">F2105</f>
        <v>200000</v>
      </c>
      <c r="G2104" s="26">
        <f t="shared" ref="G2104:G2110" si="8695">G2105</f>
        <v>200000</v>
      </c>
      <c r="H2104" s="26">
        <f t="shared" ref="H2104:H2110" si="8696">H2105</f>
        <v>200000</v>
      </c>
      <c r="I2104" s="26">
        <f t="shared" ref="I2104:I2110" si="8697">I2105</f>
        <v>0</v>
      </c>
      <c r="J2104" s="26">
        <f t="shared" ref="J2104:J2110" si="8698">J2105</f>
        <v>0</v>
      </c>
      <c r="K2104" s="26">
        <f t="shared" ref="K2104:K2110" si="8699">K2105</f>
        <v>0</v>
      </c>
      <c r="L2104" s="26">
        <f t="shared" si="8499"/>
        <v>200000</v>
      </c>
      <c r="M2104" s="26">
        <f t="shared" si="8500"/>
        <v>200000</v>
      </c>
      <c r="N2104" s="26">
        <f t="shared" si="8501"/>
        <v>200000</v>
      </c>
      <c r="O2104" s="26">
        <f t="shared" ref="O2104:O2110" si="8700">O2105</f>
        <v>0</v>
      </c>
      <c r="P2104" s="26">
        <f t="shared" ref="P2104:P2110" si="8701">P2105</f>
        <v>0</v>
      </c>
      <c r="Q2104" s="26">
        <f t="shared" ref="Q2104:Q2110" si="8702">Q2105</f>
        <v>0</v>
      </c>
      <c r="R2104" s="26">
        <f t="shared" si="8502"/>
        <v>200000</v>
      </c>
      <c r="S2104" s="26">
        <f t="shared" si="8503"/>
        <v>200000</v>
      </c>
      <c r="T2104" s="26">
        <f t="shared" si="8504"/>
        <v>200000</v>
      </c>
      <c r="U2104" s="26">
        <f t="shared" ref="U2104:U2110" si="8703">U2105</f>
        <v>0</v>
      </c>
      <c r="V2104" s="26">
        <f t="shared" ref="V2104:V2110" si="8704">V2105</f>
        <v>0</v>
      </c>
      <c r="W2104" s="26">
        <f t="shared" ref="W2104:W2110" si="8705">W2105</f>
        <v>0</v>
      </c>
      <c r="X2104" s="26">
        <f t="shared" si="8505"/>
        <v>200000</v>
      </c>
      <c r="Y2104" s="26">
        <f t="shared" si="8506"/>
        <v>200000</v>
      </c>
      <c r="Z2104" s="26">
        <f t="shared" si="8507"/>
        <v>200000</v>
      </c>
      <c r="AA2104" s="26">
        <f t="shared" ref="AA2104:AA2110" si="8706">AA2105</f>
        <v>0</v>
      </c>
      <c r="AB2104" s="26">
        <f t="shared" ref="AB2104:AB2110" si="8707">AB2105</f>
        <v>0</v>
      </c>
      <c r="AC2104" s="26">
        <f t="shared" ref="AC2104:AC2110" si="8708">AC2105</f>
        <v>0</v>
      </c>
      <c r="AD2104" s="26">
        <f t="shared" si="8508"/>
        <v>200000</v>
      </c>
      <c r="AE2104" s="26">
        <f t="shared" si="8509"/>
        <v>200000</v>
      </c>
      <c r="AF2104" s="26">
        <f t="shared" si="8510"/>
        <v>200000</v>
      </c>
      <c r="AG2104" s="26">
        <f t="shared" ref="AG2104:AG2110" si="8709">AG2105</f>
        <v>0</v>
      </c>
      <c r="AH2104" s="26">
        <f t="shared" ref="AH2104:AH2110" si="8710">AH2105</f>
        <v>0</v>
      </c>
      <c r="AI2104" s="26">
        <f t="shared" ref="AI2104:AI2110" si="8711">AI2105</f>
        <v>0</v>
      </c>
      <c r="AJ2104" s="26">
        <f t="shared" si="8511"/>
        <v>200000</v>
      </c>
      <c r="AK2104" s="26">
        <f t="shared" si="8512"/>
        <v>200000</v>
      </c>
      <c r="AL2104" s="26">
        <f t="shared" si="8513"/>
        <v>200000</v>
      </c>
      <c r="AM2104" s="26">
        <f t="shared" ref="AM2104:AM2110" si="8712">AM2105</f>
        <v>-50000</v>
      </c>
      <c r="AN2104" s="26">
        <f t="shared" ref="AN2104:AN2110" si="8713">AN2105</f>
        <v>50000</v>
      </c>
      <c r="AO2104" s="26">
        <f t="shared" ref="AO2104:AO2110" si="8714">AO2105</f>
        <v>0</v>
      </c>
      <c r="AP2104" s="26">
        <f t="shared" si="8514"/>
        <v>150000</v>
      </c>
      <c r="AQ2104" s="26">
        <f t="shared" si="8515"/>
        <v>250000</v>
      </c>
      <c r="AR2104" s="26">
        <f t="shared" si="8516"/>
        <v>200000</v>
      </c>
      <c r="AS2104" s="26">
        <f t="shared" ref="AS2104:AS2110" si="8715">AS2105</f>
        <v>0</v>
      </c>
      <c r="AT2104" s="26">
        <f t="shared" ref="AT2104:AT2110" si="8716">AT2105</f>
        <v>0</v>
      </c>
      <c r="AU2104" s="26">
        <f t="shared" ref="AU2104:AU2110" si="8717">AU2105</f>
        <v>0</v>
      </c>
      <c r="AV2104" s="26">
        <f t="shared" si="8517"/>
        <v>150000</v>
      </c>
      <c r="AW2104" s="26">
        <f t="shared" si="8518"/>
        <v>250000</v>
      </c>
      <c r="AX2104" s="26">
        <f t="shared" si="8519"/>
        <v>200000</v>
      </c>
      <c r="AY2104" s="26">
        <f t="shared" ref="AY2104:AY2110" si="8718">AY2105</f>
        <v>0</v>
      </c>
      <c r="AZ2104" s="26">
        <f t="shared" ref="AZ2104:AZ2110" si="8719">AZ2105</f>
        <v>0</v>
      </c>
      <c r="BA2104" s="26">
        <f t="shared" ref="BA2104:BA2110" si="8720">BA2105</f>
        <v>0</v>
      </c>
      <c r="BB2104" s="26">
        <f t="shared" si="8520"/>
        <v>150000</v>
      </c>
      <c r="BC2104" s="26">
        <f t="shared" si="8521"/>
        <v>250000</v>
      </c>
      <c r="BD2104" s="26">
        <f t="shared" si="8522"/>
        <v>200000</v>
      </c>
      <c r="BE2104" s="26">
        <f t="shared" ref="BE2104:BE2110" si="8721">BE2105</f>
        <v>0</v>
      </c>
      <c r="BF2104" s="26">
        <f t="shared" ref="BF2104:BF2110" si="8722">BF2105</f>
        <v>0</v>
      </c>
      <c r="BG2104" s="26">
        <f t="shared" ref="BG2104:BG2110" si="8723">BG2105</f>
        <v>0</v>
      </c>
      <c r="BH2104" s="26">
        <f t="shared" si="8523"/>
        <v>150000</v>
      </c>
      <c r="BI2104" s="26">
        <f t="shared" si="8524"/>
        <v>250000</v>
      </c>
      <c r="BJ2104" s="26">
        <f t="shared" si="8525"/>
        <v>200000</v>
      </c>
      <c r="BK2104" s="26">
        <f t="shared" ref="BK2104:BK2110" si="8724">BK2105</f>
        <v>0</v>
      </c>
      <c r="BL2104" s="26">
        <f t="shared" ref="BL2104:BL2110" si="8725">BL2105</f>
        <v>0</v>
      </c>
      <c r="BM2104" s="26">
        <f t="shared" ref="BM2104:BM2110" si="8726">BM2105</f>
        <v>0</v>
      </c>
      <c r="BN2104" s="26">
        <f t="shared" si="8526"/>
        <v>150000</v>
      </c>
      <c r="BO2104" s="26">
        <f t="shared" si="8527"/>
        <v>250000</v>
      </c>
      <c r="BP2104" s="26">
        <f t="shared" si="8528"/>
        <v>200000</v>
      </c>
      <c r="BQ2104" s="26">
        <f t="shared" ref="BQ2104:BQ2110" si="8727">BQ2105</f>
        <v>0</v>
      </c>
      <c r="BR2104" s="26">
        <f t="shared" ref="BR2104:BR2110" si="8728">BR2105</f>
        <v>0</v>
      </c>
      <c r="BS2104" s="26">
        <f t="shared" si="8529"/>
        <v>150000</v>
      </c>
      <c r="BT2104" s="26">
        <f t="shared" si="8530"/>
        <v>250000</v>
      </c>
      <c r="BU2104" s="26">
        <f t="shared" si="8531"/>
        <v>200000</v>
      </c>
      <c r="BV2104" s="26">
        <f t="shared" ref="BV2104:BV2110" si="8729">BV2105</f>
        <v>0</v>
      </c>
      <c r="BW2104" s="26">
        <f t="shared" ref="BW2104:BW2110" si="8730">BW2105</f>
        <v>0</v>
      </c>
      <c r="BX2104" s="26">
        <f t="shared" si="8532"/>
        <v>150000</v>
      </c>
      <c r="BY2104" s="26">
        <f t="shared" si="8533"/>
        <v>250000</v>
      </c>
      <c r="BZ2104" s="26">
        <f t="shared" si="8534"/>
        <v>200000</v>
      </c>
      <c r="CA2104" s="26">
        <f t="shared" ref="CA2104:CA2110" si="8731">CA2105</f>
        <v>0</v>
      </c>
      <c r="CB2104" s="26">
        <f t="shared" ref="CB2104:CB2110" si="8732">CB2105</f>
        <v>0</v>
      </c>
      <c r="CC2104" s="26">
        <f t="shared" ref="CC2104:CC2110" si="8733">CC2105</f>
        <v>0</v>
      </c>
      <c r="CD2104" s="26">
        <f t="shared" si="8635"/>
        <v>150000</v>
      </c>
      <c r="CE2104" s="26">
        <f t="shared" si="8636"/>
        <v>250000</v>
      </c>
      <c r="CF2104" s="26">
        <f t="shared" si="8637"/>
        <v>200000</v>
      </c>
      <c r="CG2104" s="26">
        <f t="shared" ref="CG2104:CG2110" si="8734">CG2105</f>
        <v>0</v>
      </c>
      <c r="CH2104" s="26">
        <f t="shared" ref="CH2104:CH2110" si="8735">CH2105</f>
        <v>0</v>
      </c>
      <c r="CI2104" s="26">
        <f t="shared" ref="CI2104:CI2110" si="8736">CI2105</f>
        <v>0</v>
      </c>
      <c r="CJ2104" s="26">
        <f t="shared" si="8638"/>
        <v>150000</v>
      </c>
      <c r="CK2104" s="26">
        <f t="shared" si="8639"/>
        <v>250000</v>
      </c>
      <c r="CL2104" s="26">
        <f t="shared" si="8640"/>
        <v>200000</v>
      </c>
      <c r="CM2104" s="26">
        <f t="shared" ref="CM2104:CM2110" si="8737">CM2105</f>
        <v>0</v>
      </c>
      <c r="CN2104" s="26">
        <f t="shared" ref="CN2104:CN2110" si="8738">CN2105</f>
        <v>0</v>
      </c>
      <c r="CO2104" s="26">
        <f t="shared" ref="CO2104:CO2110" si="8739">CO2105</f>
        <v>0</v>
      </c>
      <c r="CP2104" s="26">
        <f t="shared" si="8641"/>
        <v>150000</v>
      </c>
      <c r="CQ2104" s="26">
        <f t="shared" si="8642"/>
        <v>250000</v>
      </c>
      <c r="CR2104" s="26">
        <f t="shared" si="8643"/>
        <v>200000</v>
      </c>
      <c r="CS2104" s="26">
        <f t="shared" ref="CS2104:CS2110" si="8740">CS2105</f>
        <v>0</v>
      </c>
      <c r="CT2104" s="19"/>
      <c r="CU2104" s="35"/>
      <c r="DA2104" s="1" t="s">
        <v>29</v>
      </c>
    </row>
    <row r="2105" spans="1:105" ht="46.8" hidden="1" x14ac:dyDescent="0.3">
      <c r="A2105" s="16" t="s">
        <v>1207</v>
      </c>
      <c r="B2105" s="17">
        <v>600</v>
      </c>
      <c r="C2105" s="16"/>
      <c r="D2105" s="16"/>
      <c r="E2105" s="34" t="s">
        <v>43</v>
      </c>
      <c r="F2105" s="26">
        <f t="shared" si="8694"/>
        <v>200000</v>
      </c>
      <c r="G2105" s="26">
        <f t="shared" si="8695"/>
        <v>200000</v>
      </c>
      <c r="H2105" s="26">
        <f t="shared" si="8696"/>
        <v>200000</v>
      </c>
      <c r="I2105" s="26">
        <f t="shared" si="8697"/>
        <v>0</v>
      </c>
      <c r="J2105" s="26">
        <f t="shared" si="8698"/>
        <v>0</v>
      </c>
      <c r="K2105" s="26">
        <f t="shared" si="8699"/>
        <v>0</v>
      </c>
      <c r="L2105" s="26">
        <f t="shared" si="8499"/>
        <v>200000</v>
      </c>
      <c r="M2105" s="26">
        <f t="shared" si="8500"/>
        <v>200000</v>
      </c>
      <c r="N2105" s="26">
        <f t="shared" si="8501"/>
        <v>200000</v>
      </c>
      <c r="O2105" s="26">
        <f t="shared" si="8700"/>
        <v>0</v>
      </c>
      <c r="P2105" s="26">
        <f t="shared" si="8701"/>
        <v>0</v>
      </c>
      <c r="Q2105" s="26">
        <f t="shared" si="8702"/>
        <v>0</v>
      </c>
      <c r="R2105" s="26">
        <f t="shared" si="8502"/>
        <v>200000</v>
      </c>
      <c r="S2105" s="26">
        <f t="shared" si="8503"/>
        <v>200000</v>
      </c>
      <c r="T2105" s="26">
        <f t="shared" si="8504"/>
        <v>200000</v>
      </c>
      <c r="U2105" s="26">
        <f t="shared" si="8703"/>
        <v>0</v>
      </c>
      <c r="V2105" s="26">
        <f t="shared" si="8704"/>
        <v>0</v>
      </c>
      <c r="W2105" s="26">
        <f t="shared" si="8705"/>
        <v>0</v>
      </c>
      <c r="X2105" s="26">
        <f t="shared" si="8505"/>
        <v>200000</v>
      </c>
      <c r="Y2105" s="26">
        <f t="shared" si="8506"/>
        <v>200000</v>
      </c>
      <c r="Z2105" s="26">
        <f t="shared" si="8507"/>
        <v>200000</v>
      </c>
      <c r="AA2105" s="26">
        <f t="shared" si="8706"/>
        <v>0</v>
      </c>
      <c r="AB2105" s="26">
        <f t="shared" si="8707"/>
        <v>0</v>
      </c>
      <c r="AC2105" s="26">
        <f t="shared" si="8708"/>
        <v>0</v>
      </c>
      <c r="AD2105" s="26">
        <f t="shared" si="8508"/>
        <v>200000</v>
      </c>
      <c r="AE2105" s="26">
        <f t="shared" si="8509"/>
        <v>200000</v>
      </c>
      <c r="AF2105" s="26">
        <f t="shared" si="8510"/>
        <v>200000</v>
      </c>
      <c r="AG2105" s="26">
        <f t="shared" si="8709"/>
        <v>0</v>
      </c>
      <c r="AH2105" s="26">
        <f t="shared" si="8710"/>
        <v>0</v>
      </c>
      <c r="AI2105" s="26">
        <f t="shared" si="8711"/>
        <v>0</v>
      </c>
      <c r="AJ2105" s="26">
        <f t="shared" si="8511"/>
        <v>200000</v>
      </c>
      <c r="AK2105" s="26">
        <f t="shared" si="8512"/>
        <v>200000</v>
      </c>
      <c r="AL2105" s="26">
        <f t="shared" si="8513"/>
        <v>200000</v>
      </c>
      <c r="AM2105" s="26">
        <f t="shared" si="8712"/>
        <v>-50000</v>
      </c>
      <c r="AN2105" s="26">
        <f t="shared" si="8713"/>
        <v>50000</v>
      </c>
      <c r="AO2105" s="26">
        <f t="shared" si="8714"/>
        <v>0</v>
      </c>
      <c r="AP2105" s="26">
        <f t="shared" si="8514"/>
        <v>150000</v>
      </c>
      <c r="AQ2105" s="26">
        <f t="shared" si="8515"/>
        <v>250000</v>
      </c>
      <c r="AR2105" s="26">
        <f t="shared" si="8516"/>
        <v>200000</v>
      </c>
      <c r="AS2105" s="26">
        <f t="shared" si="8715"/>
        <v>0</v>
      </c>
      <c r="AT2105" s="26">
        <f t="shared" si="8716"/>
        <v>0</v>
      </c>
      <c r="AU2105" s="26">
        <f t="shared" si="8717"/>
        <v>0</v>
      </c>
      <c r="AV2105" s="26">
        <f t="shared" si="8517"/>
        <v>150000</v>
      </c>
      <c r="AW2105" s="26">
        <f t="shared" si="8518"/>
        <v>250000</v>
      </c>
      <c r="AX2105" s="26">
        <f t="shared" si="8519"/>
        <v>200000</v>
      </c>
      <c r="AY2105" s="26">
        <f t="shared" si="8718"/>
        <v>0</v>
      </c>
      <c r="AZ2105" s="26">
        <f t="shared" si="8719"/>
        <v>0</v>
      </c>
      <c r="BA2105" s="26">
        <f t="shared" si="8720"/>
        <v>0</v>
      </c>
      <c r="BB2105" s="26">
        <f t="shared" si="8520"/>
        <v>150000</v>
      </c>
      <c r="BC2105" s="26">
        <f t="shared" si="8521"/>
        <v>250000</v>
      </c>
      <c r="BD2105" s="26">
        <f t="shared" si="8522"/>
        <v>200000</v>
      </c>
      <c r="BE2105" s="26">
        <f t="shared" si="8721"/>
        <v>0</v>
      </c>
      <c r="BF2105" s="26">
        <f t="shared" si="8722"/>
        <v>0</v>
      </c>
      <c r="BG2105" s="26">
        <f t="shared" si="8723"/>
        <v>0</v>
      </c>
      <c r="BH2105" s="26">
        <f t="shared" si="8523"/>
        <v>150000</v>
      </c>
      <c r="BI2105" s="26">
        <f t="shared" si="8524"/>
        <v>250000</v>
      </c>
      <c r="BJ2105" s="26">
        <f t="shared" si="8525"/>
        <v>200000</v>
      </c>
      <c r="BK2105" s="26">
        <f t="shared" si="8724"/>
        <v>0</v>
      </c>
      <c r="BL2105" s="26">
        <f t="shared" si="8725"/>
        <v>0</v>
      </c>
      <c r="BM2105" s="26">
        <f t="shared" si="8726"/>
        <v>0</v>
      </c>
      <c r="BN2105" s="26">
        <f t="shared" si="8526"/>
        <v>150000</v>
      </c>
      <c r="BO2105" s="26">
        <f t="shared" si="8527"/>
        <v>250000</v>
      </c>
      <c r="BP2105" s="26">
        <f t="shared" si="8528"/>
        <v>200000</v>
      </c>
      <c r="BQ2105" s="26">
        <f t="shared" si="8727"/>
        <v>0</v>
      </c>
      <c r="BR2105" s="26">
        <f t="shared" si="8728"/>
        <v>0</v>
      </c>
      <c r="BS2105" s="26">
        <f t="shared" si="8529"/>
        <v>150000</v>
      </c>
      <c r="BT2105" s="26">
        <f t="shared" si="8530"/>
        <v>250000</v>
      </c>
      <c r="BU2105" s="26">
        <f t="shared" si="8531"/>
        <v>200000</v>
      </c>
      <c r="BV2105" s="26">
        <f t="shared" si="8729"/>
        <v>0</v>
      </c>
      <c r="BW2105" s="26">
        <f t="shared" si="8730"/>
        <v>0</v>
      </c>
      <c r="BX2105" s="26">
        <f t="shared" si="8532"/>
        <v>150000</v>
      </c>
      <c r="BY2105" s="26">
        <f t="shared" si="8533"/>
        <v>250000</v>
      </c>
      <c r="BZ2105" s="26">
        <f t="shared" si="8534"/>
        <v>200000</v>
      </c>
      <c r="CA2105" s="26">
        <f t="shared" si="8731"/>
        <v>0</v>
      </c>
      <c r="CB2105" s="26">
        <f t="shared" si="8732"/>
        <v>0</v>
      </c>
      <c r="CC2105" s="26">
        <f t="shared" si="8733"/>
        <v>0</v>
      </c>
      <c r="CD2105" s="26">
        <f t="shared" si="8635"/>
        <v>150000</v>
      </c>
      <c r="CE2105" s="26">
        <f t="shared" si="8636"/>
        <v>250000</v>
      </c>
      <c r="CF2105" s="26">
        <f t="shared" si="8637"/>
        <v>200000</v>
      </c>
      <c r="CG2105" s="26">
        <f t="shared" si="8734"/>
        <v>0</v>
      </c>
      <c r="CH2105" s="26">
        <f t="shared" si="8735"/>
        <v>0</v>
      </c>
      <c r="CI2105" s="26">
        <f t="shared" si="8736"/>
        <v>0</v>
      </c>
      <c r="CJ2105" s="26">
        <f t="shared" si="8638"/>
        <v>150000</v>
      </c>
      <c r="CK2105" s="26">
        <f t="shared" si="8639"/>
        <v>250000</v>
      </c>
      <c r="CL2105" s="26">
        <f t="shared" si="8640"/>
        <v>200000</v>
      </c>
      <c r="CM2105" s="26">
        <f t="shared" si="8737"/>
        <v>0</v>
      </c>
      <c r="CN2105" s="26">
        <f t="shared" si="8738"/>
        <v>0</v>
      </c>
      <c r="CO2105" s="26">
        <f t="shared" si="8739"/>
        <v>0</v>
      </c>
      <c r="CP2105" s="26">
        <f t="shared" si="8641"/>
        <v>150000</v>
      </c>
      <c r="CQ2105" s="26">
        <f t="shared" si="8642"/>
        <v>250000</v>
      </c>
      <c r="CR2105" s="26">
        <f t="shared" si="8643"/>
        <v>200000</v>
      </c>
      <c r="CS2105" s="26">
        <f t="shared" si="8740"/>
        <v>0</v>
      </c>
      <c r="CT2105" s="19"/>
      <c r="CU2105" s="35"/>
      <c r="CY2105" s="1" t="s">
        <v>27</v>
      </c>
    </row>
    <row r="2106" spans="1:105" ht="78" hidden="1" x14ac:dyDescent="0.3">
      <c r="A2106" s="16" t="s">
        <v>1207</v>
      </c>
      <c r="B2106" s="17">
        <v>630</v>
      </c>
      <c r="C2106" s="16"/>
      <c r="D2106" s="16"/>
      <c r="E2106" s="34" t="s">
        <v>49</v>
      </c>
      <c r="F2106" s="26">
        <f t="shared" si="8694"/>
        <v>200000</v>
      </c>
      <c r="G2106" s="26">
        <f t="shared" si="8695"/>
        <v>200000</v>
      </c>
      <c r="H2106" s="26">
        <f t="shared" si="8696"/>
        <v>200000</v>
      </c>
      <c r="I2106" s="26">
        <f t="shared" si="8697"/>
        <v>0</v>
      </c>
      <c r="J2106" s="26">
        <f t="shared" si="8698"/>
        <v>0</v>
      </c>
      <c r="K2106" s="26">
        <f t="shared" si="8699"/>
        <v>0</v>
      </c>
      <c r="L2106" s="26">
        <f t="shared" si="8499"/>
        <v>200000</v>
      </c>
      <c r="M2106" s="26">
        <f t="shared" si="8500"/>
        <v>200000</v>
      </c>
      <c r="N2106" s="26">
        <f t="shared" si="8501"/>
        <v>200000</v>
      </c>
      <c r="O2106" s="26">
        <f t="shared" si="8700"/>
        <v>0</v>
      </c>
      <c r="P2106" s="26">
        <f t="shared" si="8701"/>
        <v>0</v>
      </c>
      <c r="Q2106" s="26">
        <f t="shared" si="8702"/>
        <v>0</v>
      </c>
      <c r="R2106" s="26">
        <f t="shared" si="8502"/>
        <v>200000</v>
      </c>
      <c r="S2106" s="26">
        <f t="shared" si="8503"/>
        <v>200000</v>
      </c>
      <c r="T2106" s="26">
        <f t="shared" si="8504"/>
        <v>200000</v>
      </c>
      <c r="U2106" s="26">
        <f t="shared" si="8703"/>
        <v>0</v>
      </c>
      <c r="V2106" s="26">
        <f t="shared" si="8704"/>
        <v>0</v>
      </c>
      <c r="W2106" s="26">
        <f t="shared" si="8705"/>
        <v>0</v>
      </c>
      <c r="X2106" s="26">
        <f t="shared" si="8505"/>
        <v>200000</v>
      </c>
      <c r="Y2106" s="26">
        <f t="shared" si="8506"/>
        <v>200000</v>
      </c>
      <c r="Z2106" s="26">
        <f t="shared" si="8507"/>
        <v>200000</v>
      </c>
      <c r="AA2106" s="26">
        <f t="shared" si="8706"/>
        <v>0</v>
      </c>
      <c r="AB2106" s="26">
        <f t="shared" si="8707"/>
        <v>0</v>
      </c>
      <c r="AC2106" s="26">
        <f t="shared" si="8708"/>
        <v>0</v>
      </c>
      <c r="AD2106" s="26">
        <f t="shared" si="8508"/>
        <v>200000</v>
      </c>
      <c r="AE2106" s="26">
        <f t="shared" si="8509"/>
        <v>200000</v>
      </c>
      <c r="AF2106" s="26">
        <f t="shared" si="8510"/>
        <v>200000</v>
      </c>
      <c r="AG2106" s="26">
        <f t="shared" si="8709"/>
        <v>0</v>
      </c>
      <c r="AH2106" s="26">
        <f t="shared" si="8710"/>
        <v>0</v>
      </c>
      <c r="AI2106" s="26">
        <f t="shared" si="8711"/>
        <v>0</v>
      </c>
      <c r="AJ2106" s="26">
        <f t="shared" si="8511"/>
        <v>200000</v>
      </c>
      <c r="AK2106" s="26">
        <f t="shared" si="8512"/>
        <v>200000</v>
      </c>
      <c r="AL2106" s="26">
        <f t="shared" si="8513"/>
        <v>200000</v>
      </c>
      <c r="AM2106" s="26">
        <f t="shared" si="8712"/>
        <v>-50000</v>
      </c>
      <c r="AN2106" s="26">
        <f t="shared" si="8713"/>
        <v>50000</v>
      </c>
      <c r="AO2106" s="26">
        <f t="shared" si="8714"/>
        <v>0</v>
      </c>
      <c r="AP2106" s="26">
        <f t="shared" si="8514"/>
        <v>150000</v>
      </c>
      <c r="AQ2106" s="26">
        <f t="shared" si="8515"/>
        <v>250000</v>
      </c>
      <c r="AR2106" s="26">
        <f t="shared" si="8516"/>
        <v>200000</v>
      </c>
      <c r="AS2106" s="26">
        <f t="shared" si="8715"/>
        <v>0</v>
      </c>
      <c r="AT2106" s="26">
        <f t="shared" si="8716"/>
        <v>0</v>
      </c>
      <c r="AU2106" s="26">
        <f t="shared" si="8717"/>
        <v>0</v>
      </c>
      <c r="AV2106" s="26">
        <f t="shared" si="8517"/>
        <v>150000</v>
      </c>
      <c r="AW2106" s="26">
        <f t="shared" si="8518"/>
        <v>250000</v>
      </c>
      <c r="AX2106" s="26">
        <f t="shared" si="8519"/>
        <v>200000</v>
      </c>
      <c r="AY2106" s="26">
        <f t="shared" si="8718"/>
        <v>0</v>
      </c>
      <c r="AZ2106" s="26">
        <f t="shared" si="8719"/>
        <v>0</v>
      </c>
      <c r="BA2106" s="26">
        <f t="shared" si="8720"/>
        <v>0</v>
      </c>
      <c r="BB2106" s="26">
        <f t="shared" si="8520"/>
        <v>150000</v>
      </c>
      <c r="BC2106" s="26">
        <f t="shared" si="8521"/>
        <v>250000</v>
      </c>
      <c r="BD2106" s="26">
        <f t="shared" si="8522"/>
        <v>200000</v>
      </c>
      <c r="BE2106" s="26">
        <f t="shared" si="8721"/>
        <v>0</v>
      </c>
      <c r="BF2106" s="26">
        <f t="shared" si="8722"/>
        <v>0</v>
      </c>
      <c r="BG2106" s="26">
        <f t="shared" si="8723"/>
        <v>0</v>
      </c>
      <c r="BH2106" s="26">
        <f t="shared" si="8523"/>
        <v>150000</v>
      </c>
      <c r="BI2106" s="26">
        <f t="shared" si="8524"/>
        <v>250000</v>
      </c>
      <c r="BJ2106" s="26">
        <f t="shared" si="8525"/>
        <v>200000</v>
      </c>
      <c r="BK2106" s="26">
        <f t="shared" si="8724"/>
        <v>0</v>
      </c>
      <c r="BL2106" s="26">
        <f t="shared" si="8725"/>
        <v>0</v>
      </c>
      <c r="BM2106" s="26">
        <f t="shared" si="8726"/>
        <v>0</v>
      </c>
      <c r="BN2106" s="26">
        <f t="shared" si="8526"/>
        <v>150000</v>
      </c>
      <c r="BO2106" s="26">
        <f t="shared" si="8527"/>
        <v>250000</v>
      </c>
      <c r="BP2106" s="26">
        <f t="shared" si="8528"/>
        <v>200000</v>
      </c>
      <c r="BQ2106" s="26">
        <f t="shared" si="8727"/>
        <v>0</v>
      </c>
      <c r="BR2106" s="26">
        <f t="shared" si="8728"/>
        <v>0</v>
      </c>
      <c r="BS2106" s="26">
        <f t="shared" si="8529"/>
        <v>150000</v>
      </c>
      <c r="BT2106" s="26">
        <f t="shared" si="8530"/>
        <v>250000</v>
      </c>
      <c r="BU2106" s="26">
        <f t="shared" si="8531"/>
        <v>200000</v>
      </c>
      <c r="BV2106" s="26">
        <f t="shared" si="8729"/>
        <v>0</v>
      </c>
      <c r="BW2106" s="26">
        <f t="shared" si="8730"/>
        <v>0</v>
      </c>
      <c r="BX2106" s="26">
        <f t="shared" si="8532"/>
        <v>150000</v>
      </c>
      <c r="BY2106" s="26">
        <f t="shared" si="8533"/>
        <v>250000</v>
      </c>
      <c r="BZ2106" s="26">
        <f t="shared" si="8534"/>
        <v>200000</v>
      </c>
      <c r="CA2106" s="26">
        <f t="shared" si="8731"/>
        <v>0</v>
      </c>
      <c r="CB2106" s="26">
        <f t="shared" si="8732"/>
        <v>0</v>
      </c>
      <c r="CC2106" s="26">
        <f t="shared" si="8733"/>
        <v>0</v>
      </c>
      <c r="CD2106" s="26">
        <f t="shared" si="8635"/>
        <v>150000</v>
      </c>
      <c r="CE2106" s="26">
        <f t="shared" si="8636"/>
        <v>250000</v>
      </c>
      <c r="CF2106" s="26">
        <f t="shared" si="8637"/>
        <v>200000</v>
      </c>
      <c r="CG2106" s="26">
        <f t="shared" si="8734"/>
        <v>0</v>
      </c>
      <c r="CH2106" s="26">
        <f t="shared" si="8735"/>
        <v>0</v>
      </c>
      <c r="CI2106" s="26">
        <f t="shared" si="8736"/>
        <v>0</v>
      </c>
      <c r="CJ2106" s="26">
        <f t="shared" si="8638"/>
        <v>150000</v>
      </c>
      <c r="CK2106" s="26">
        <f t="shared" si="8639"/>
        <v>250000</v>
      </c>
      <c r="CL2106" s="26">
        <f t="shared" si="8640"/>
        <v>200000</v>
      </c>
      <c r="CM2106" s="26">
        <f t="shared" si="8737"/>
        <v>0</v>
      </c>
      <c r="CN2106" s="26">
        <f t="shared" si="8738"/>
        <v>0</v>
      </c>
      <c r="CO2106" s="26">
        <f t="shared" si="8739"/>
        <v>0</v>
      </c>
      <c r="CP2106" s="26">
        <f t="shared" si="8641"/>
        <v>150000</v>
      </c>
      <c r="CQ2106" s="26">
        <f t="shared" si="8642"/>
        <v>250000</v>
      </c>
      <c r="CR2106" s="26">
        <f t="shared" si="8643"/>
        <v>200000</v>
      </c>
      <c r="CS2106" s="26">
        <f t="shared" si="8740"/>
        <v>0</v>
      </c>
      <c r="CT2106" s="19"/>
      <c r="CU2106" s="35"/>
      <c r="CZ2106" s="1" t="s">
        <v>28</v>
      </c>
    </row>
    <row r="2107" spans="1:105" hidden="1" x14ac:dyDescent="0.3">
      <c r="A2107" s="16" t="s">
        <v>1207</v>
      </c>
      <c r="B2107" s="17">
        <v>630</v>
      </c>
      <c r="C2107" s="16" t="s">
        <v>64</v>
      </c>
      <c r="D2107" s="16" t="s">
        <v>40</v>
      </c>
      <c r="E2107" s="34" t="s">
        <v>1001</v>
      </c>
      <c r="F2107" s="26">
        <v>200000</v>
      </c>
      <c r="G2107" s="26">
        <v>200000</v>
      </c>
      <c r="H2107" s="26">
        <v>200000</v>
      </c>
      <c r="I2107" s="26"/>
      <c r="J2107" s="26"/>
      <c r="K2107" s="26"/>
      <c r="L2107" s="26">
        <f t="shared" si="8499"/>
        <v>200000</v>
      </c>
      <c r="M2107" s="26">
        <f t="shared" si="8500"/>
        <v>200000</v>
      </c>
      <c r="N2107" s="26">
        <f t="shared" si="8501"/>
        <v>200000</v>
      </c>
      <c r="O2107" s="26"/>
      <c r="P2107" s="26"/>
      <c r="Q2107" s="26"/>
      <c r="R2107" s="26">
        <f t="shared" si="8502"/>
        <v>200000</v>
      </c>
      <c r="S2107" s="26">
        <f t="shared" si="8503"/>
        <v>200000</v>
      </c>
      <c r="T2107" s="26">
        <f t="shared" si="8504"/>
        <v>200000</v>
      </c>
      <c r="U2107" s="26"/>
      <c r="V2107" s="26"/>
      <c r="W2107" s="26"/>
      <c r="X2107" s="26">
        <f t="shared" si="8505"/>
        <v>200000</v>
      </c>
      <c r="Y2107" s="26">
        <f t="shared" si="8506"/>
        <v>200000</v>
      </c>
      <c r="Z2107" s="26">
        <f t="shared" si="8507"/>
        <v>200000</v>
      </c>
      <c r="AA2107" s="26"/>
      <c r="AB2107" s="26"/>
      <c r="AC2107" s="26"/>
      <c r="AD2107" s="26">
        <f t="shared" si="8508"/>
        <v>200000</v>
      </c>
      <c r="AE2107" s="26">
        <f t="shared" si="8509"/>
        <v>200000</v>
      </c>
      <c r="AF2107" s="26">
        <f t="shared" si="8510"/>
        <v>200000</v>
      </c>
      <c r="AG2107" s="26"/>
      <c r="AH2107" s="26"/>
      <c r="AI2107" s="26"/>
      <c r="AJ2107" s="26">
        <f t="shared" si="8511"/>
        <v>200000</v>
      </c>
      <c r="AK2107" s="26">
        <f t="shared" si="8512"/>
        <v>200000</v>
      </c>
      <c r="AL2107" s="26">
        <f t="shared" si="8513"/>
        <v>200000</v>
      </c>
      <c r="AM2107" s="26">
        <v>-50000</v>
      </c>
      <c r="AN2107" s="26">
        <v>50000</v>
      </c>
      <c r="AO2107" s="26"/>
      <c r="AP2107" s="26">
        <f t="shared" si="8514"/>
        <v>150000</v>
      </c>
      <c r="AQ2107" s="26">
        <f t="shared" si="8515"/>
        <v>250000</v>
      </c>
      <c r="AR2107" s="26">
        <f t="shared" si="8516"/>
        <v>200000</v>
      </c>
      <c r="AS2107" s="26"/>
      <c r="AT2107" s="26"/>
      <c r="AU2107" s="26"/>
      <c r="AV2107" s="26">
        <f t="shared" si="8517"/>
        <v>150000</v>
      </c>
      <c r="AW2107" s="26">
        <f t="shared" si="8518"/>
        <v>250000</v>
      </c>
      <c r="AX2107" s="26">
        <f t="shared" si="8519"/>
        <v>200000</v>
      </c>
      <c r="AY2107" s="26"/>
      <c r="AZ2107" s="26"/>
      <c r="BA2107" s="26"/>
      <c r="BB2107" s="26">
        <f t="shared" si="8520"/>
        <v>150000</v>
      </c>
      <c r="BC2107" s="26">
        <f t="shared" si="8521"/>
        <v>250000</v>
      </c>
      <c r="BD2107" s="26">
        <f t="shared" si="8522"/>
        <v>200000</v>
      </c>
      <c r="BE2107" s="26"/>
      <c r="BF2107" s="26"/>
      <c r="BG2107" s="26"/>
      <c r="BH2107" s="26">
        <f t="shared" si="8523"/>
        <v>150000</v>
      </c>
      <c r="BI2107" s="26">
        <f t="shared" si="8524"/>
        <v>250000</v>
      </c>
      <c r="BJ2107" s="26">
        <f t="shared" si="8525"/>
        <v>200000</v>
      </c>
      <c r="BK2107" s="26"/>
      <c r="BL2107" s="26"/>
      <c r="BM2107" s="26"/>
      <c r="BN2107" s="26">
        <f t="shared" si="8526"/>
        <v>150000</v>
      </c>
      <c r="BO2107" s="26">
        <f t="shared" si="8527"/>
        <v>250000</v>
      </c>
      <c r="BP2107" s="26">
        <f t="shared" si="8528"/>
        <v>200000</v>
      </c>
      <c r="BQ2107" s="26"/>
      <c r="BR2107" s="26"/>
      <c r="BS2107" s="26">
        <f t="shared" si="8529"/>
        <v>150000</v>
      </c>
      <c r="BT2107" s="26">
        <f t="shared" si="8530"/>
        <v>250000</v>
      </c>
      <c r="BU2107" s="26">
        <f t="shared" si="8531"/>
        <v>200000</v>
      </c>
      <c r="BV2107" s="26"/>
      <c r="BW2107" s="26"/>
      <c r="BX2107" s="26">
        <f t="shared" si="8532"/>
        <v>150000</v>
      </c>
      <c r="BY2107" s="26">
        <f t="shared" si="8533"/>
        <v>250000</v>
      </c>
      <c r="BZ2107" s="26">
        <f t="shared" si="8534"/>
        <v>200000</v>
      </c>
      <c r="CA2107" s="26"/>
      <c r="CB2107" s="26"/>
      <c r="CC2107" s="26"/>
      <c r="CD2107" s="26">
        <f t="shared" si="8635"/>
        <v>150000</v>
      </c>
      <c r="CE2107" s="26">
        <f t="shared" si="8636"/>
        <v>250000</v>
      </c>
      <c r="CF2107" s="26">
        <f t="shared" si="8637"/>
        <v>200000</v>
      </c>
      <c r="CG2107" s="26"/>
      <c r="CH2107" s="26"/>
      <c r="CI2107" s="26"/>
      <c r="CJ2107" s="26">
        <f t="shared" si="8638"/>
        <v>150000</v>
      </c>
      <c r="CK2107" s="26">
        <f t="shared" si="8639"/>
        <v>250000</v>
      </c>
      <c r="CL2107" s="26">
        <f t="shared" si="8640"/>
        <v>200000</v>
      </c>
      <c r="CM2107" s="26"/>
      <c r="CN2107" s="26"/>
      <c r="CO2107" s="26"/>
      <c r="CP2107" s="26">
        <f t="shared" si="8641"/>
        <v>150000</v>
      </c>
      <c r="CQ2107" s="26">
        <f t="shared" si="8642"/>
        <v>250000</v>
      </c>
      <c r="CR2107" s="26">
        <f t="shared" si="8643"/>
        <v>200000</v>
      </c>
      <c r="CS2107" s="26"/>
      <c r="CT2107" s="19"/>
      <c r="CU2107" s="35"/>
    </row>
    <row r="2108" spans="1:105" ht="93.6" hidden="1" x14ac:dyDescent="0.3">
      <c r="A2108" s="36" t="s">
        <v>1209</v>
      </c>
      <c r="B2108" s="36"/>
      <c r="C2108" s="34"/>
      <c r="D2108" s="16"/>
      <c r="E2108" s="34" t="s">
        <v>1210</v>
      </c>
      <c r="F2108" s="26">
        <f t="shared" si="8694"/>
        <v>31539.1</v>
      </c>
      <c r="G2108" s="26">
        <f t="shared" si="8695"/>
        <v>0</v>
      </c>
      <c r="H2108" s="26">
        <f t="shared" si="8696"/>
        <v>0</v>
      </c>
      <c r="I2108" s="26">
        <f t="shared" si="8697"/>
        <v>0</v>
      </c>
      <c r="J2108" s="26">
        <f t="shared" si="8698"/>
        <v>0</v>
      </c>
      <c r="K2108" s="26">
        <f t="shared" si="8699"/>
        <v>0</v>
      </c>
      <c r="L2108" s="26">
        <f t="shared" si="8499"/>
        <v>31539.1</v>
      </c>
      <c r="M2108" s="26">
        <f t="shared" si="8500"/>
        <v>0</v>
      </c>
      <c r="N2108" s="26">
        <f t="shared" si="8501"/>
        <v>0</v>
      </c>
      <c r="O2108" s="26">
        <f t="shared" si="8700"/>
        <v>0</v>
      </c>
      <c r="P2108" s="26">
        <f t="shared" si="8701"/>
        <v>0</v>
      </c>
      <c r="Q2108" s="26">
        <f t="shared" si="8702"/>
        <v>0</v>
      </c>
      <c r="R2108" s="26">
        <f t="shared" si="8502"/>
        <v>31539.1</v>
      </c>
      <c r="S2108" s="26">
        <f t="shared" si="8503"/>
        <v>0</v>
      </c>
      <c r="T2108" s="26">
        <f t="shared" si="8504"/>
        <v>0</v>
      </c>
      <c r="U2108" s="26">
        <f t="shared" si="8703"/>
        <v>0</v>
      </c>
      <c r="V2108" s="26">
        <f t="shared" si="8704"/>
        <v>0</v>
      </c>
      <c r="W2108" s="26">
        <f t="shared" si="8705"/>
        <v>0</v>
      </c>
      <c r="X2108" s="26">
        <f t="shared" si="8505"/>
        <v>31539.1</v>
      </c>
      <c r="Y2108" s="26">
        <f t="shared" si="8506"/>
        <v>0</v>
      </c>
      <c r="Z2108" s="26">
        <f t="shared" si="8507"/>
        <v>0</v>
      </c>
      <c r="AA2108" s="26">
        <f t="shared" si="8706"/>
        <v>0</v>
      </c>
      <c r="AB2108" s="26">
        <f t="shared" si="8707"/>
        <v>0</v>
      </c>
      <c r="AC2108" s="26">
        <f t="shared" si="8708"/>
        <v>0</v>
      </c>
      <c r="AD2108" s="26">
        <f t="shared" si="8508"/>
        <v>31539.1</v>
      </c>
      <c r="AE2108" s="26">
        <f t="shared" si="8509"/>
        <v>0</v>
      </c>
      <c r="AF2108" s="26">
        <f t="shared" si="8510"/>
        <v>0</v>
      </c>
      <c r="AG2108" s="26">
        <f t="shared" si="8709"/>
        <v>0</v>
      </c>
      <c r="AH2108" s="26">
        <f t="shared" si="8710"/>
        <v>0</v>
      </c>
      <c r="AI2108" s="26">
        <f t="shared" si="8711"/>
        <v>0</v>
      </c>
      <c r="AJ2108" s="26">
        <f t="shared" si="8511"/>
        <v>31539.1</v>
      </c>
      <c r="AK2108" s="26">
        <f t="shared" si="8512"/>
        <v>0</v>
      </c>
      <c r="AL2108" s="26">
        <f t="shared" si="8513"/>
        <v>0</v>
      </c>
      <c r="AM2108" s="26">
        <f t="shared" si="8712"/>
        <v>0</v>
      </c>
      <c r="AN2108" s="26">
        <f t="shared" si="8713"/>
        <v>0</v>
      </c>
      <c r="AO2108" s="26">
        <f t="shared" si="8714"/>
        <v>0</v>
      </c>
      <c r="AP2108" s="26">
        <f t="shared" si="8514"/>
        <v>31539.1</v>
      </c>
      <c r="AQ2108" s="26">
        <f t="shared" si="8515"/>
        <v>0</v>
      </c>
      <c r="AR2108" s="26">
        <f t="shared" si="8516"/>
        <v>0</v>
      </c>
      <c r="AS2108" s="26">
        <f t="shared" si="8715"/>
        <v>0</v>
      </c>
      <c r="AT2108" s="26">
        <f t="shared" si="8716"/>
        <v>0</v>
      </c>
      <c r="AU2108" s="26">
        <f t="shared" si="8717"/>
        <v>0</v>
      </c>
      <c r="AV2108" s="26">
        <f t="shared" si="8517"/>
        <v>31539.1</v>
      </c>
      <c r="AW2108" s="26">
        <f t="shared" si="8518"/>
        <v>0</v>
      </c>
      <c r="AX2108" s="26">
        <f t="shared" si="8519"/>
        <v>0</v>
      </c>
      <c r="AY2108" s="26">
        <f t="shared" si="8718"/>
        <v>0</v>
      </c>
      <c r="AZ2108" s="26">
        <f t="shared" si="8719"/>
        <v>0</v>
      </c>
      <c r="BA2108" s="26">
        <f t="shared" si="8720"/>
        <v>0</v>
      </c>
      <c r="BB2108" s="26">
        <f t="shared" si="8520"/>
        <v>31539.1</v>
      </c>
      <c r="BC2108" s="26">
        <f t="shared" si="8521"/>
        <v>0</v>
      </c>
      <c r="BD2108" s="26">
        <f t="shared" si="8522"/>
        <v>0</v>
      </c>
      <c r="BE2108" s="26">
        <f t="shared" si="8721"/>
        <v>0</v>
      </c>
      <c r="BF2108" s="26">
        <f t="shared" si="8722"/>
        <v>0</v>
      </c>
      <c r="BG2108" s="26">
        <f t="shared" si="8723"/>
        <v>0</v>
      </c>
      <c r="BH2108" s="26">
        <f t="shared" si="8523"/>
        <v>31539.1</v>
      </c>
      <c r="BI2108" s="26">
        <f t="shared" si="8524"/>
        <v>0</v>
      </c>
      <c r="BJ2108" s="26">
        <f t="shared" si="8525"/>
        <v>0</v>
      </c>
      <c r="BK2108" s="26">
        <f t="shared" si="8724"/>
        <v>0</v>
      </c>
      <c r="BL2108" s="26">
        <f t="shared" si="8725"/>
        <v>0</v>
      </c>
      <c r="BM2108" s="26">
        <f t="shared" si="8726"/>
        <v>0</v>
      </c>
      <c r="BN2108" s="26">
        <f t="shared" si="8526"/>
        <v>31539.1</v>
      </c>
      <c r="BO2108" s="26">
        <f t="shared" si="8527"/>
        <v>0</v>
      </c>
      <c r="BP2108" s="26">
        <f t="shared" si="8528"/>
        <v>0</v>
      </c>
      <c r="BQ2108" s="26">
        <f t="shared" si="8727"/>
        <v>0</v>
      </c>
      <c r="BR2108" s="26">
        <f t="shared" si="8728"/>
        <v>0</v>
      </c>
      <c r="BS2108" s="26">
        <f t="shared" si="8529"/>
        <v>31539.1</v>
      </c>
      <c r="BT2108" s="26">
        <f t="shared" si="8530"/>
        <v>0</v>
      </c>
      <c r="BU2108" s="26">
        <f t="shared" si="8531"/>
        <v>0</v>
      </c>
      <c r="BV2108" s="26">
        <f t="shared" si="8729"/>
        <v>0</v>
      </c>
      <c r="BW2108" s="26">
        <f t="shared" si="8730"/>
        <v>0</v>
      </c>
      <c r="BX2108" s="26">
        <f t="shared" si="8532"/>
        <v>31539.1</v>
      </c>
      <c r="BY2108" s="26">
        <f t="shared" si="8533"/>
        <v>0</v>
      </c>
      <c r="BZ2108" s="26">
        <f t="shared" si="8534"/>
        <v>0</v>
      </c>
      <c r="CA2108" s="26">
        <f t="shared" si="8731"/>
        <v>0</v>
      </c>
      <c r="CB2108" s="26">
        <f t="shared" si="8732"/>
        <v>0</v>
      </c>
      <c r="CC2108" s="26">
        <f t="shared" si="8733"/>
        <v>0</v>
      </c>
      <c r="CD2108" s="26">
        <f t="shared" si="8635"/>
        <v>31539.1</v>
      </c>
      <c r="CE2108" s="26">
        <f t="shared" si="8636"/>
        <v>0</v>
      </c>
      <c r="CF2108" s="26">
        <f t="shared" si="8637"/>
        <v>0</v>
      </c>
      <c r="CG2108" s="26">
        <f t="shared" si="8734"/>
        <v>0</v>
      </c>
      <c r="CH2108" s="26">
        <f t="shared" si="8735"/>
        <v>0</v>
      </c>
      <c r="CI2108" s="26">
        <f t="shared" si="8736"/>
        <v>0</v>
      </c>
      <c r="CJ2108" s="26">
        <f t="shared" si="8638"/>
        <v>31539.1</v>
      </c>
      <c r="CK2108" s="26">
        <f t="shared" si="8639"/>
        <v>0</v>
      </c>
      <c r="CL2108" s="26">
        <f t="shared" si="8640"/>
        <v>0</v>
      </c>
      <c r="CM2108" s="26">
        <f t="shared" si="8737"/>
        <v>0</v>
      </c>
      <c r="CN2108" s="26">
        <f t="shared" si="8738"/>
        <v>0</v>
      </c>
      <c r="CO2108" s="26">
        <f t="shared" si="8739"/>
        <v>0</v>
      </c>
      <c r="CP2108" s="26">
        <f t="shared" si="8641"/>
        <v>31539.1</v>
      </c>
      <c r="CQ2108" s="26">
        <f t="shared" si="8642"/>
        <v>0</v>
      </c>
      <c r="CR2108" s="26">
        <f t="shared" si="8643"/>
        <v>0</v>
      </c>
      <c r="CS2108" s="26">
        <f t="shared" si="8740"/>
        <v>0</v>
      </c>
      <c r="CT2108" s="19"/>
      <c r="CU2108" s="35"/>
      <c r="DA2108" s="1" t="s">
        <v>29</v>
      </c>
    </row>
    <row r="2109" spans="1:105" ht="46.8" hidden="1" x14ac:dyDescent="0.3">
      <c r="A2109" s="36" t="s">
        <v>1209</v>
      </c>
      <c r="B2109" s="17">
        <v>600</v>
      </c>
      <c r="C2109" s="16"/>
      <c r="D2109" s="16"/>
      <c r="E2109" s="34" t="s">
        <v>43</v>
      </c>
      <c r="F2109" s="26">
        <f t="shared" si="8694"/>
        <v>31539.1</v>
      </c>
      <c r="G2109" s="26">
        <f t="shared" si="8695"/>
        <v>0</v>
      </c>
      <c r="H2109" s="26">
        <f t="shared" si="8696"/>
        <v>0</v>
      </c>
      <c r="I2109" s="26">
        <f t="shared" si="8697"/>
        <v>0</v>
      </c>
      <c r="J2109" s="26">
        <f t="shared" si="8698"/>
        <v>0</v>
      </c>
      <c r="K2109" s="26">
        <f t="shared" si="8699"/>
        <v>0</v>
      </c>
      <c r="L2109" s="26">
        <f t="shared" si="8499"/>
        <v>31539.1</v>
      </c>
      <c r="M2109" s="26">
        <f t="shared" si="8500"/>
        <v>0</v>
      </c>
      <c r="N2109" s="26">
        <f t="shared" si="8501"/>
        <v>0</v>
      </c>
      <c r="O2109" s="26">
        <f t="shared" si="8700"/>
        <v>0</v>
      </c>
      <c r="P2109" s="26">
        <f t="shared" si="8701"/>
        <v>0</v>
      </c>
      <c r="Q2109" s="26">
        <f t="shared" si="8702"/>
        <v>0</v>
      </c>
      <c r="R2109" s="26">
        <f t="shared" si="8502"/>
        <v>31539.1</v>
      </c>
      <c r="S2109" s="26">
        <f t="shared" si="8503"/>
        <v>0</v>
      </c>
      <c r="T2109" s="26">
        <f t="shared" si="8504"/>
        <v>0</v>
      </c>
      <c r="U2109" s="26">
        <f t="shared" si="8703"/>
        <v>0</v>
      </c>
      <c r="V2109" s="26">
        <f t="shared" si="8704"/>
        <v>0</v>
      </c>
      <c r="W2109" s="26">
        <f t="shared" si="8705"/>
        <v>0</v>
      </c>
      <c r="X2109" s="26">
        <f t="shared" si="8505"/>
        <v>31539.1</v>
      </c>
      <c r="Y2109" s="26">
        <f t="shared" si="8506"/>
        <v>0</v>
      </c>
      <c r="Z2109" s="26">
        <f t="shared" si="8507"/>
        <v>0</v>
      </c>
      <c r="AA2109" s="26">
        <f t="shared" si="8706"/>
        <v>0</v>
      </c>
      <c r="AB2109" s="26">
        <f t="shared" si="8707"/>
        <v>0</v>
      </c>
      <c r="AC2109" s="26">
        <f t="shared" si="8708"/>
        <v>0</v>
      </c>
      <c r="AD2109" s="26">
        <f t="shared" si="8508"/>
        <v>31539.1</v>
      </c>
      <c r="AE2109" s="26">
        <f t="shared" si="8509"/>
        <v>0</v>
      </c>
      <c r="AF2109" s="26">
        <f t="shared" si="8510"/>
        <v>0</v>
      </c>
      <c r="AG2109" s="26">
        <f t="shared" si="8709"/>
        <v>0</v>
      </c>
      <c r="AH2109" s="26">
        <f t="shared" si="8710"/>
        <v>0</v>
      </c>
      <c r="AI2109" s="26">
        <f t="shared" si="8711"/>
        <v>0</v>
      </c>
      <c r="AJ2109" s="26">
        <f t="shared" si="8511"/>
        <v>31539.1</v>
      </c>
      <c r="AK2109" s="26">
        <f t="shared" si="8512"/>
        <v>0</v>
      </c>
      <c r="AL2109" s="26">
        <f t="shared" si="8513"/>
        <v>0</v>
      </c>
      <c r="AM2109" s="26">
        <f t="shared" si="8712"/>
        <v>0</v>
      </c>
      <c r="AN2109" s="26">
        <f t="shared" si="8713"/>
        <v>0</v>
      </c>
      <c r="AO2109" s="26">
        <f t="shared" si="8714"/>
        <v>0</v>
      </c>
      <c r="AP2109" s="26">
        <f t="shared" si="8514"/>
        <v>31539.1</v>
      </c>
      <c r="AQ2109" s="26">
        <f t="shared" si="8515"/>
        <v>0</v>
      </c>
      <c r="AR2109" s="26">
        <f t="shared" si="8516"/>
        <v>0</v>
      </c>
      <c r="AS2109" s="26">
        <f t="shared" si="8715"/>
        <v>0</v>
      </c>
      <c r="AT2109" s="26">
        <f t="shared" si="8716"/>
        <v>0</v>
      </c>
      <c r="AU2109" s="26">
        <f t="shared" si="8717"/>
        <v>0</v>
      </c>
      <c r="AV2109" s="26">
        <f t="shared" si="8517"/>
        <v>31539.1</v>
      </c>
      <c r="AW2109" s="26">
        <f t="shared" si="8518"/>
        <v>0</v>
      </c>
      <c r="AX2109" s="26">
        <f t="shared" si="8519"/>
        <v>0</v>
      </c>
      <c r="AY2109" s="26">
        <f t="shared" si="8718"/>
        <v>0</v>
      </c>
      <c r="AZ2109" s="26">
        <f t="shared" si="8719"/>
        <v>0</v>
      </c>
      <c r="BA2109" s="26">
        <f t="shared" si="8720"/>
        <v>0</v>
      </c>
      <c r="BB2109" s="26">
        <f t="shared" si="8520"/>
        <v>31539.1</v>
      </c>
      <c r="BC2109" s="26">
        <f t="shared" si="8521"/>
        <v>0</v>
      </c>
      <c r="BD2109" s="26">
        <f t="shared" si="8522"/>
        <v>0</v>
      </c>
      <c r="BE2109" s="26">
        <f t="shared" si="8721"/>
        <v>0</v>
      </c>
      <c r="BF2109" s="26">
        <f t="shared" si="8722"/>
        <v>0</v>
      </c>
      <c r="BG2109" s="26">
        <f t="shared" si="8723"/>
        <v>0</v>
      </c>
      <c r="BH2109" s="26">
        <f t="shared" si="8523"/>
        <v>31539.1</v>
      </c>
      <c r="BI2109" s="26">
        <f t="shared" si="8524"/>
        <v>0</v>
      </c>
      <c r="BJ2109" s="26">
        <f t="shared" si="8525"/>
        <v>0</v>
      </c>
      <c r="BK2109" s="26">
        <f t="shared" si="8724"/>
        <v>0</v>
      </c>
      <c r="BL2109" s="26">
        <f t="shared" si="8725"/>
        <v>0</v>
      </c>
      <c r="BM2109" s="26">
        <f t="shared" si="8726"/>
        <v>0</v>
      </c>
      <c r="BN2109" s="26">
        <f t="shared" si="8526"/>
        <v>31539.1</v>
      </c>
      <c r="BO2109" s="26">
        <f t="shared" si="8527"/>
        <v>0</v>
      </c>
      <c r="BP2109" s="26">
        <f t="shared" si="8528"/>
        <v>0</v>
      </c>
      <c r="BQ2109" s="26">
        <f t="shared" si="8727"/>
        <v>0</v>
      </c>
      <c r="BR2109" s="26">
        <f t="shared" si="8728"/>
        <v>0</v>
      </c>
      <c r="BS2109" s="26">
        <f t="shared" si="8529"/>
        <v>31539.1</v>
      </c>
      <c r="BT2109" s="26">
        <f t="shared" si="8530"/>
        <v>0</v>
      </c>
      <c r="BU2109" s="26">
        <f t="shared" si="8531"/>
        <v>0</v>
      </c>
      <c r="BV2109" s="26">
        <f t="shared" si="8729"/>
        <v>0</v>
      </c>
      <c r="BW2109" s="26">
        <f t="shared" si="8730"/>
        <v>0</v>
      </c>
      <c r="BX2109" s="26">
        <f t="shared" si="8532"/>
        <v>31539.1</v>
      </c>
      <c r="BY2109" s="26">
        <f t="shared" si="8533"/>
        <v>0</v>
      </c>
      <c r="BZ2109" s="26">
        <f t="shared" si="8534"/>
        <v>0</v>
      </c>
      <c r="CA2109" s="26">
        <f t="shared" si="8731"/>
        <v>0</v>
      </c>
      <c r="CB2109" s="26">
        <f t="shared" si="8732"/>
        <v>0</v>
      </c>
      <c r="CC2109" s="26">
        <f t="shared" si="8733"/>
        <v>0</v>
      </c>
      <c r="CD2109" s="26">
        <f t="shared" si="8635"/>
        <v>31539.1</v>
      </c>
      <c r="CE2109" s="26">
        <f t="shared" si="8636"/>
        <v>0</v>
      </c>
      <c r="CF2109" s="26">
        <f t="shared" si="8637"/>
        <v>0</v>
      </c>
      <c r="CG2109" s="26">
        <f t="shared" si="8734"/>
        <v>0</v>
      </c>
      <c r="CH2109" s="26">
        <f t="shared" si="8735"/>
        <v>0</v>
      </c>
      <c r="CI2109" s="26">
        <f t="shared" si="8736"/>
        <v>0</v>
      </c>
      <c r="CJ2109" s="26">
        <f t="shared" si="8638"/>
        <v>31539.1</v>
      </c>
      <c r="CK2109" s="26">
        <f t="shared" si="8639"/>
        <v>0</v>
      </c>
      <c r="CL2109" s="26">
        <f t="shared" si="8640"/>
        <v>0</v>
      </c>
      <c r="CM2109" s="26">
        <f t="shared" si="8737"/>
        <v>0</v>
      </c>
      <c r="CN2109" s="26">
        <f t="shared" si="8738"/>
        <v>0</v>
      </c>
      <c r="CO2109" s="26">
        <f t="shared" si="8739"/>
        <v>0</v>
      </c>
      <c r="CP2109" s="26">
        <f t="shared" si="8641"/>
        <v>31539.1</v>
      </c>
      <c r="CQ2109" s="26">
        <f t="shared" si="8642"/>
        <v>0</v>
      </c>
      <c r="CR2109" s="26">
        <f t="shared" si="8643"/>
        <v>0</v>
      </c>
      <c r="CS2109" s="26">
        <f t="shared" si="8740"/>
        <v>0</v>
      </c>
      <c r="CT2109" s="19"/>
      <c r="CU2109" s="35"/>
      <c r="CY2109" s="1" t="s">
        <v>27</v>
      </c>
    </row>
    <row r="2110" spans="1:105" ht="78" hidden="1" x14ac:dyDescent="0.3">
      <c r="A2110" s="36" t="s">
        <v>1209</v>
      </c>
      <c r="B2110" s="17">
        <v>630</v>
      </c>
      <c r="C2110" s="16"/>
      <c r="D2110" s="16"/>
      <c r="E2110" s="34" t="s">
        <v>49</v>
      </c>
      <c r="F2110" s="26">
        <f t="shared" si="8694"/>
        <v>31539.1</v>
      </c>
      <c r="G2110" s="26">
        <f t="shared" si="8695"/>
        <v>0</v>
      </c>
      <c r="H2110" s="26">
        <f t="shared" si="8696"/>
        <v>0</v>
      </c>
      <c r="I2110" s="26">
        <f t="shared" si="8697"/>
        <v>0</v>
      </c>
      <c r="J2110" s="26">
        <f t="shared" si="8698"/>
        <v>0</v>
      </c>
      <c r="K2110" s="26">
        <f t="shared" si="8699"/>
        <v>0</v>
      </c>
      <c r="L2110" s="26">
        <f t="shared" si="8499"/>
        <v>31539.1</v>
      </c>
      <c r="M2110" s="26">
        <f t="shared" si="8500"/>
        <v>0</v>
      </c>
      <c r="N2110" s="26">
        <f t="shared" si="8501"/>
        <v>0</v>
      </c>
      <c r="O2110" s="26">
        <f t="shared" si="8700"/>
        <v>0</v>
      </c>
      <c r="P2110" s="26">
        <f t="shared" si="8701"/>
        <v>0</v>
      </c>
      <c r="Q2110" s="26">
        <f t="shared" si="8702"/>
        <v>0</v>
      </c>
      <c r="R2110" s="26">
        <f t="shared" si="8502"/>
        <v>31539.1</v>
      </c>
      <c r="S2110" s="26">
        <f t="shared" si="8503"/>
        <v>0</v>
      </c>
      <c r="T2110" s="26">
        <f t="shared" si="8504"/>
        <v>0</v>
      </c>
      <c r="U2110" s="26">
        <f t="shared" si="8703"/>
        <v>0</v>
      </c>
      <c r="V2110" s="26">
        <f t="shared" si="8704"/>
        <v>0</v>
      </c>
      <c r="W2110" s="26">
        <f t="shared" si="8705"/>
        <v>0</v>
      </c>
      <c r="X2110" s="26">
        <f t="shared" si="8505"/>
        <v>31539.1</v>
      </c>
      <c r="Y2110" s="26">
        <f t="shared" si="8506"/>
        <v>0</v>
      </c>
      <c r="Z2110" s="26">
        <f t="shared" si="8507"/>
        <v>0</v>
      </c>
      <c r="AA2110" s="26">
        <f t="shared" si="8706"/>
        <v>0</v>
      </c>
      <c r="AB2110" s="26">
        <f t="shared" si="8707"/>
        <v>0</v>
      </c>
      <c r="AC2110" s="26">
        <f t="shared" si="8708"/>
        <v>0</v>
      </c>
      <c r="AD2110" s="26">
        <f t="shared" si="8508"/>
        <v>31539.1</v>
      </c>
      <c r="AE2110" s="26">
        <f t="shared" si="8509"/>
        <v>0</v>
      </c>
      <c r="AF2110" s="26">
        <f t="shared" si="8510"/>
        <v>0</v>
      </c>
      <c r="AG2110" s="26">
        <f t="shared" si="8709"/>
        <v>0</v>
      </c>
      <c r="AH2110" s="26">
        <f t="shared" si="8710"/>
        <v>0</v>
      </c>
      <c r="AI2110" s="26">
        <f t="shared" si="8711"/>
        <v>0</v>
      </c>
      <c r="AJ2110" s="26">
        <f t="shared" si="8511"/>
        <v>31539.1</v>
      </c>
      <c r="AK2110" s="26">
        <f t="shared" si="8512"/>
        <v>0</v>
      </c>
      <c r="AL2110" s="26">
        <f t="shared" si="8513"/>
        <v>0</v>
      </c>
      <c r="AM2110" s="26">
        <f t="shared" si="8712"/>
        <v>0</v>
      </c>
      <c r="AN2110" s="26">
        <f t="shared" si="8713"/>
        <v>0</v>
      </c>
      <c r="AO2110" s="26">
        <f t="shared" si="8714"/>
        <v>0</v>
      </c>
      <c r="AP2110" s="26">
        <f t="shared" si="8514"/>
        <v>31539.1</v>
      </c>
      <c r="AQ2110" s="26">
        <f t="shared" si="8515"/>
        <v>0</v>
      </c>
      <c r="AR2110" s="26">
        <f t="shared" si="8516"/>
        <v>0</v>
      </c>
      <c r="AS2110" s="26">
        <f t="shared" si="8715"/>
        <v>0</v>
      </c>
      <c r="AT2110" s="26">
        <f t="shared" si="8716"/>
        <v>0</v>
      </c>
      <c r="AU2110" s="26">
        <f t="shared" si="8717"/>
        <v>0</v>
      </c>
      <c r="AV2110" s="26">
        <f t="shared" si="8517"/>
        <v>31539.1</v>
      </c>
      <c r="AW2110" s="26">
        <f t="shared" si="8518"/>
        <v>0</v>
      </c>
      <c r="AX2110" s="26">
        <f t="shared" si="8519"/>
        <v>0</v>
      </c>
      <c r="AY2110" s="26">
        <f t="shared" si="8718"/>
        <v>0</v>
      </c>
      <c r="AZ2110" s="26">
        <f t="shared" si="8719"/>
        <v>0</v>
      </c>
      <c r="BA2110" s="26">
        <f t="shared" si="8720"/>
        <v>0</v>
      </c>
      <c r="BB2110" s="26">
        <f t="shared" si="8520"/>
        <v>31539.1</v>
      </c>
      <c r="BC2110" s="26">
        <f t="shared" si="8521"/>
        <v>0</v>
      </c>
      <c r="BD2110" s="26">
        <f t="shared" si="8522"/>
        <v>0</v>
      </c>
      <c r="BE2110" s="26">
        <f t="shared" si="8721"/>
        <v>0</v>
      </c>
      <c r="BF2110" s="26">
        <f t="shared" si="8722"/>
        <v>0</v>
      </c>
      <c r="BG2110" s="26">
        <f t="shared" si="8723"/>
        <v>0</v>
      </c>
      <c r="BH2110" s="26">
        <f t="shared" si="8523"/>
        <v>31539.1</v>
      </c>
      <c r="BI2110" s="26">
        <f t="shared" si="8524"/>
        <v>0</v>
      </c>
      <c r="BJ2110" s="26">
        <f t="shared" si="8525"/>
        <v>0</v>
      </c>
      <c r="BK2110" s="26">
        <f t="shared" si="8724"/>
        <v>0</v>
      </c>
      <c r="BL2110" s="26">
        <f t="shared" si="8725"/>
        <v>0</v>
      </c>
      <c r="BM2110" s="26">
        <f t="shared" si="8726"/>
        <v>0</v>
      </c>
      <c r="BN2110" s="26">
        <f t="shared" si="8526"/>
        <v>31539.1</v>
      </c>
      <c r="BO2110" s="26">
        <f t="shared" si="8527"/>
        <v>0</v>
      </c>
      <c r="BP2110" s="26">
        <f t="shared" si="8528"/>
        <v>0</v>
      </c>
      <c r="BQ2110" s="26">
        <f t="shared" si="8727"/>
        <v>0</v>
      </c>
      <c r="BR2110" s="26">
        <f t="shared" si="8728"/>
        <v>0</v>
      </c>
      <c r="BS2110" s="26">
        <f t="shared" si="8529"/>
        <v>31539.1</v>
      </c>
      <c r="BT2110" s="26">
        <f t="shared" si="8530"/>
        <v>0</v>
      </c>
      <c r="BU2110" s="26">
        <f t="shared" si="8531"/>
        <v>0</v>
      </c>
      <c r="BV2110" s="26">
        <f t="shared" si="8729"/>
        <v>0</v>
      </c>
      <c r="BW2110" s="26">
        <f t="shared" si="8730"/>
        <v>0</v>
      </c>
      <c r="BX2110" s="26">
        <f t="shared" si="8532"/>
        <v>31539.1</v>
      </c>
      <c r="BY2110" s="26">
        <f t="shared" si="8533"/>
        <v>0</v>
      </c>
      <c r="BZ2110" s="26">
        <f t="shared" si="8534"/>
        <v>0</v>
      </c>
      <c r="CA2110" s="26">
        <f t="shared" si="8731"/>
        <v>0</v>
      </c>
      <c r="CB2110" s="26">
        <f t="shared" si="8732"/>
        <v>0</v>
      </c>
      <c r="CC2110" s="26">
        <f t="shared" si="8733"/>
        <v>0</v>
      </c>
      <c r="CD2110" s="26">
        <f t="shared" si="8635"/>
        <v>31539.1</v>
      </c>
      <c r="CE2110" s="26">
        <f t="shared" si="8636"/>
        <v>0</v>
      </c>
      <c r="CF2110" s="26">
        <f t="shared" si="8637"/>
        <v>0</v>
      </c>
      <c r="CG2110" s="26">
        <f t="shared" si="8734"/>
        <v>0</v>
      </c>
      <c r="CH2110" s="26">
        <f t="shared" si="8735"/>
        <v>0</v>
      </c>
      <c r="CI2110" s="26">
        <f t="shared" si="8736"/>
        <v>0</v>
      </c>
      <c r="CJ2110" s="26">
        <f t="shared" si="8638"/>
        <v>31539.1</v>
      </c>
      <c r="CK2110" s="26">
        <f t="shared" si="8639"/>
        <v>0</v>
      </c>
      <c r="CL2110" s="26">
        <f t="shared" si="8640"/>
        <v>0</v>
      </c>
      <c r="CM2110" s="26">
        <f t="shared" si="8737"/>
        <v>0</v>
      </c>
      <c r="CN2110" s="26">
        <f t="shared" si="8738"/>
        <v>0</v>
      </c>
      <c r="CO2110" s="26">
        <f t="shared" si="8739"/>
        <v>0</v>
      </c>
      <c r="CP2110" s="26">
        <f t="shared" si="8641"/>
        <v>31539.1</v>
      </c>
      <c r="CQ2110" s="26">
        <f t="shared" si="8642"/>
        <v>0</v>
      </c>
      <c r="CR2110" s="26">
        <f t="shared" si="8643"/>
        <v>0</v>
      </c>
      <c r="CS2110" s="26">
        <f t="shared" si="8740"/>
        <v>0</v>
      </c>
      <c r="CT2110" s="19"/>
      <c r="CU2110" s="35"/>
      <c r="CZ2110" s="1" t="s">
        <v>28</v>
      </c>
    </row>
    <row r="2111" spans="1:105" hidden="1" x14ac:dyDescent="0.3">
      <c r="A2111" s="36" t="s">
        <v>1209</v>
      </c>
      <c r="B2111" s="17">
        <v>630</v>
      </c>
      <c r="C2111" s="16" t="s">
        <v>64</v>
      </c>
      <c r="D2111" s="16" t="s">
        <v>40</v>
      </c>
      <c r="E2111" s="34" t="s">
        <v>1001</v>
      </c>
      <c r="F2111" s="26">
        <v>31539.1</v>
      </c>
      <c r="G2111" s="26"/>
      <c r="H2111" s="26"/>
      <c r="I2111" s="26"/>
      <c r="J2111" s="26"/>
      <c r="K2111" s="26"/>
      <c r="L2111" s="26">
        <f t="shared" si="8499"/>
        <v>31539.1</v>
      </c>
      <c r="M2111" s="26">
        <f t="shared" si="8500"/>
        <v>0</v>
      </c>
      <c r="N2111" s="26">
        <f t="shared" si="8501"/>
        <v>0</v>
      </c>
      <c r="O2111" s="26"/>
      <c r="P2111" s="26"/>
      <c r="Q2111" s="26"/>
      <c r="R2111" s="26">
        <f t="shared" si="8502"/>
        <v>31539.1</v>
      </c>
      <c r="S2111" s="26">
        <f t="shared" si="8503"/>
        <v>0</v>
      </c>
      <c r="T2111" s="26">
        <f t="shared" si="8504"/>
        <v>0</v>
      </c>
      <c r="U2111" s="26"/>
      <c r="V2111" s="26"/>
      <c r="W2111" s="26"/>
      <c r="X2111" s="26">
        <f t="shared" si="8505"/>
        <v>31539.1</v>
      </c>
      <c r="Y2111" s="26">
        <f t="shared" si="8506"/>
        <v>0</v>
      </c>
      <c r="Z2111" s="26">
        <f t="shared" si="8507"/>
        <v>0</v>
      </c>
      <c r="AA2111" s="26"/>
      <c r="AB2111" s="26"/>
      <c r="AC2111" s="26"/>
      <c r="AD2111" s="26">
        <f t="shared" si="8508"/>
        <v>31539.1</v>
      </c>
      <c r="AE2111" s="26">
        <f t="shared" si="8509"/>
        <v>0</v>
      </c>
      <c r="AF2111" s="26">
        <f t="shared" si="8510"/>
        <v>0</v>
      </c>
      <c r="AG2111" s="26"/>
      <c r="AH2111" s="26"/>
      <c r="AI2111" s="26"/>
      <c r="AJ2111" s="26">
        <f t="shared" si="8511"/>
        <v>31539.1</v>
      </c>
      <c r="AK2111" s="26">
        <f t="shared" si="8512"/>
        <v>0</v>
      </c>
      <c r="AL2111" s="26">
        <f t="shared" si="8513"/>
        <v>0</v>
      </c>
      <c r="AM2111" s="26"/>
      <c r="AN2111" s="26"/>
      <c r="AO2111" s="26"/>
      <c r="AP2111" s="26">
        <f t="shared" si="8514"/>
        <v>31539.1</v>
      </c>
      <c r="AQ2111" s="26">
        <f t="shared" si="8515"/>
        <v>0</v>
      </c>
      <c r="AR2111" s="26">
        <f t="shared" si="8516"/>
        <v>0</v>
      </c>
      <c r="AS2111" s="26"/>
      <c r="AT2111" s="26"/>
      <c r="AU2111" s="26"/>
      <c r="AV2111" s="26">
        <f t="shared" si="8517"/>
        <v>31539.1</v>
      </c>
      <c r="AW2111" s="26">
        <f t="shared" si="8518"/>
        <v>0</v>
      </c>
      <c r="AX2111" s="26">
        <f t="shared" si="8519"/>
        <v>0</v>
      </c>
      <c r="AY2111" s="26"/>
      <c r="AZ2111" s="26"/>
      <c r="BA2111" s="26"/>
      <c r="BB2111" s="26">
        <f t="shared" si="8520"/>
        <v>31539.1</v>
      </c>
      <c r="BC2111" s="26">
        <f t="shared" si="8521"/>
        <v>0</v>
      </c>
      <c r="BD2111" s="26">
        <f t="shared" si="8522"/>
        <v>0</v>
      </c>
      <c r="BE2111" s="26"/>
      <c r="BF2111" s="26"/>
      <c r="BG2111" s="26"/>
      <c r="BH2111" s="26">
        <f t="shared" si="8523"/>
        <v>31539.1</v>
      </c>
      <c r="BI2111" s="26">
        <f t="shared" si="8524"/>
        <v>0</v>
      </c>
      <c r="BJ2111" s="26">
        <f t="shared" si="8525"/>
        <v>0</v>
      </c>
      <c r="BK2111" s="26"/>
      <c r="BL2111" s="26"/>
      <c r="BM2111" s="26"/>
      <c r="BN2111" s="26">
        <f t="shared" si="8526"/>
        <v>31539.1</v>
      </c>
      <c r="BO2111" s="26">
        <f t="shared" si="8527"/>
        <v>0</v>
      </c>
      <c r="BP2111" s="26">
        <f t="shared" si="8528"/>
        <v>0</v>
      </c>
      <c r="BQ2111" s="26"/>
      <c r="BR2111" s="26"/>
      <c r="BS2111" s="26">
        <f t="shared" si="8529"/>
        <v>31539.1</v>
      </c>
      <c r="BT2111" s="26">
        <f t="shared" si="8530"/>
        <v>0</v>
      </c>
      <c r="BU2111" s="26">
        <f t="shared" si="8531"/>
        <v>0</v>
      </c>
      <c r="BV2111" s="26"/>
      <c r="BW2111" s="26"/>
      <c r="BX2111" s="26">
        <f t="shared" si="8532"/>
        <v>31539.1</v>
      </c>
      <c r="BY2111" s="26">
        <f t="shared" si="8533"/>
        <v>0</v>
      </c>
      <c r="BZ2111" s="26">
        <f t="shared" si="8534"/>
        <v>0</v>
      </c>
      <c r="CA2111" s="26"/>
      <c r="CB2111" s="26"/>
      <c r="CC2111" s="26"/>
      <c r="CD2111" s="26">
        <f t="shared" si="8635"/>
        <v>31539.1</v>
      </c>
      <c r="CE2111" s="26">
        <f t="shared" si="8636"/>
        <v>0</v>
      </c>
      <c r="CF2111" s="26">
        <f t="shared" si="8637"/>
        <v>0</v>
      </c>
      <c r="CG2111" s="26"/>
      <c r="CH2111" s="26"/>
      <c r="CI2111" s="26"/>
      <c r="CJ2111" s="26">
        <f t="shared" si="8638"/>
        <v>31539.1</v>
      </c>
      <c r="CK2111" s="26">
        <f t="shared" si="8639"/>
        <v>0</v>
      </c>
      <c r="CL2111" s="26">
        <f t="shared" si="8640"/>
        <v>0</v>
      </c>
      <c r="CM2111" s="26"/>
      <c r="CN2111" s="26"/>
      <c r="CO2111" s="26"/>
      <c r="CP2111" s="26">
        <f t="shared" si="8641"/>
        <v>31539.1</v>
      </c>
      <c r="CQ2111" s="26">
        <f t="shared" si="8642"/>
        <v>0</v>
      </c>
      <c r="CR2111" s="26">
        <f t="shared" si="8643"/>
        <v>0</v>
      </c>
      <c r="CS2111" s="26"/>
      <c r="CT2111" s="19"/>
      <c r="CU2111" s="35"/>
    </row>
    <row r="2112" spans="1:105" hidden="1" x14ac:dyDescent="0.3">
      <c r="A2112" s="36" t="s">
        <v>1211</v>
      </c>
      <c r="B2112" s="36"/>
      <c r="C2112" s="34"/>
      <c r="D2112" s="16"/>
      <c r="E2112" s="34" t="s">
        <v>711</v>
      </c>
      <c r="F2112" s="26">
        <f t="shared" ref="F2112:K2112" si="8741">F2113+F2116</f>
        <v>350693.4</v>
      </c>
      <c r="G2112" s="26">
        <f t="shared" si="8741"/>
        <v>0</v>
      </c>
      <c r="H2112" s="26">
        <f t="shared" si="8741"/>
        <v>0</v>
      </c>
      <c r="I2112" s="26">
        <f t="shared" si="8741"/>
        <v>0</v>
      </c>
      <c r="J2112" s="26">
        <f t="shared" si="8741"/>
        <v>0</v>
      </c>
      <c r="K2112" s="26">
        <f t="shared" si="8741"/>
        <v>0</v>
      </c>
      <c r="L2112" s="26">
        <f t="shared" si="8499"/>
        <v>350693.4</v>
      </c>
      <c r="M2112" s="26">
        <f t="shared" si="8500"/>
        <v>0</v>
      </c>
      <c r="N2112" s="26">
        <f t="shared" si="8501"/>
        <v>0</v>
      </c>
      <c r="O2112" s="26">
        <f>O2113+O2116</f>
        <v>9707.2960000000003</v>
      </c>
      <c r="P2112" s="26">
        <f>P2113+P2116</f>
        <v>0</v>
      </c>
      <c r="Q2112" s="26">
        <f>Q2113+Q2116</f>
        <v>0</v>
      </c>
      <c r="R2112" s="26">
        <f t="shared" si="8502"/>
        <v>360400.696</v>
      </c>
      <c r="S2112" s="26">
        <f t="shared" si="8503"/>
        <v>0</v>
      </c>
      <c r="T2112" s="26">
        <f t="shared" si="8504"/>
        <v>0</v>
      </c>
      <c r="U2112" s="26">
        <f>U2113+U2116</f>
        <v>0</v>
      </c>
      <c r="V2112" s="26">
        <f>V2113+V2116</f>
        <v>0</v>
      </c>
      <c r="W2112" s="26">
        <f>W2113+W2116</f>
        <v>0</v>
      </c>
      <c r="X2112" s="26">
        <f t="shared" si="8505"/>
        <v>360400.696</v>
      </c>
      <c r="Y2112" s="26">
        <f t="shared" si="8506"/>
        <v>0</v>
      </c>
      <c r="Z2112" s="26">
        <f t="shared" si="8507"/>
        <v>0</v>
      </c>
      <c r="AA2112" s="26">
        <f>AA2113+AA2116</f>
        <v>0</v>
      </c>
      <c r="AB2112" s="26">
        <f>AB2113+AB2116</f>
        <v>0</v>
      </c>
      <c r="AC2112" s="26">
        <f>AC2113+AC2116</f>
        <v>0</v>
      </c>
      <c r="AD2112" s="26">
        <f t="shared" si="8508"/>
        <v>360400.696</v>
      </c>
      <c r="AE2112" s="26">
        <f t="shared" si="8509"/>
        <v>0</v>
      </c>
      <c r="AF2112" s="26">
        <f t="shared" si="8510"/>
        <v>0</v>
      </c>
      <c r="AG2112" s="26">
        <f>AG2113+AG2116</f>
        <v>0</v>
      </c>
      <c r="AH2112" s="26">
        <f>AH2113+AH2116</f>
        <v>0</v>
      </c>
      <c r="AI2112" s="26">
        <f>AI2113+AI2116</f>
        <v>0</v>
      </c>
      <c r="AJ2112" s="26">
        <f t="shared" si="8511"/>
        <v>360400.696</v>
      </c>
      <c r="AK2112" s="26">
        <f t="shared" si="8512"/>
        <v>0</v>
      </c>
      <c r="AL2112" s="26">
        <f t="shared" si="8513"/>
        <v>0</v>
      </c>
      <c r="AM2112" s="26">
        <f>AM2113+AM2116</f>
        <v>0</v>
      </c>
      <c r="AN2112" s="26">
        <f>AN2113+AN2116</f>
        <v>0</v>
      </c>
      <c r="AO2112" s="26">
        <f>AO2113+AO2116</f>
        <v>0</v>
      </c>
      <c r="AP2112" s="26">
        <f t="shared" si="8514"/>
        <v>360400.696</v>
      </c>
      <c r="AQ2112" s="26">
        <f t="shared" si="8515"/>
        <v>0</v>
      </c>
      <c r="AR2112" s="26">
        <f t="shared" si="8516"/>
        <v>0</v>
      </c>
      <c r="AS2112" s="26">
        <f>AS2113+AS2116</f>
        <v>0</v>
      </c>
      <c r="AT2112" s="26">
        <f>AT2113+AT2116</f>
        <v>0</v>
      </c>
      <c r="AU2112" s="26">
        <f>AU2113+AU2116</f>
        <v>0</v>
      </c>
      <c r="AV2112" s="26">
        <f t="shared" si="8517"/>
        <v>360400.696</v>
      </c>
      <c r="AW2112" s="26">
        <f t="shared" si="8518"/>
        <v>0</v>
      </c>
      <c r="AX2112" s="26">
        <f t="shared" si="8519"/>
        <v>0</v>
      </c>
      <c r="AY2112" s="26">
        <f>AY2113+AY2116</f>
        <v>0</v>
      </c>
      <c r="AZ2112" s="26">
        <f>AZ2113+AZ2116</f>
        <v>0</v>
      </c>
      <c r="BA2112" s="26">
        <f>BA2113+BA2116</f>
        <v>0</v>
      </c>
      <c r="BB2112" s="26">
        <f t="shared" si="8520"/>
        <v>360400.696</v>
      </c>
      <c r="BC2112" s="26">
        <f t="shared" si="8521"/>
        <v>0</v>
      </c>
      <c r="BD2112" s="26">
        <f t="shared" si="8522"/>
        <v>0</v>
      </c>
      <c r="BE2112" s="26">
        <f>BE2113+BE2116</f>
        <v>0</v>
      </c>
      <c r="BF2112" s="26">
        <f>BF2113+BF2116</f>
        <v>0</v>
      </c>
      <c r="BG2112" s="26">
        <f>BG2113+BG2116</f>
        <v>0</v>
      </c>
      <c r="BH2112" s="26">
        <f t="shared" si="8523"/>
        <v>360400.696</v>
      </c>
      <c r="BI2112" s="26">
        <f t="shared" si="8524"/>
        <v>0</v>
      </c>
      <c r="BJ2112" s="26">
        <f t="shared" si="8525"/>
        <v>0</v>
      </c>
      <c r="BK2112" s="26">
        <f>BK2113+BK2116</f>
        <v>0</v>
      </c>
      <c r="BL2112" s="26">
        <f>BL2113+BL2116</f>
        <v>0</v>
      </c>
      <c r="BM2112" s="26">
        <f>BM2113+BM2116</f>
        <v>0</v>
      </c>
      <c r="BN2112" s="26">
        <f t="shared" si="8526"/>
        <v>360400.696</v>
      </c>
      <c r="BO2112" s="26">
        <f t="shared" si="8527"/>
        <v>0</v>
      </c>
      <c r="BP2112" s="26">
        <f t="shared" si="8528"/>
        <v>0</v>
      </c>
      <c r="BQ2112" s="26">
        <f>BQ2113+BQ2116</f>
        <v>0</v>
      </c>
      <c r="BR2112" s="26">
        <f>BR2113+BR2116</f>
        <v>0</v>
      </c>
      <c r="BS2112" s="26">
        <f t="shared" si="8529"/>
        <v>360400.696</v>
      </c>
      <c r="BT2112" s="26">
        <f t="shared" si="8530"/>
        <v>0</v>
      </c>
      <c r="BU2112" s="26">
        <f t="shared" si="8531"/>
        <v>0</v>
      </c>
      <c r="BV2112" s="26">
        <f>BV2113+BV2116</f>
        <v>0</v>
      </c>
      <c r="BW2112" s="26">
        <f>BW2113+BW2116</f>
        <v>0</v>
      </c>
      <c r="BX2112" s="26">
        <f t="shared" si="8532"/>
        <v>360400.696</v>
      </c>
      <c r="BY2112" s="26">
        <f t="shared" si="8533"/>
        <v>0</v>
      </c>
      <c r="BZ2112" s="26">
        <f t="shared" si="8534"/>
        <v>0</v>
      </c>
      <c r="CA2112" s="26">
        <f>CA2113+CA2116</f>
        <v>0</v>
      </c>
      <c r="CB2112" s="26">
        <f>CB2113+CB2116</f>
        <v>0</v>
      </c>
      <c r="CC2112" s="26">
        <f>CC2113+CC2116</f>
        <v>0</v>
      </c>
      <c r="CD2112" s="26">
        <f t="shared" si="8635"/>
        <v>360400.696</v>
      </c>
      <c r="CE2112" s="26">
        <f t="shared" si="8636"/>
        <v>0</v>
      </c>
      <c r="CF2112" s="26">
        <f t="shared" si="8637"/>
        <v>0</v>
      </c>
      <c r="CG2112" s="26">
        <f>CG2113+CG2116</f>
        <v>0</v>
      </c>
      <c r="CH2112" s="26">
        <f>CH2113+CH2116</f>
        <v>0</v>
      </c>
      <c r="CI2112" s="26">
        <f>CI2113+CI2116</f>
        <v>0</v>
      </c>
      <c r="CJ2112" s="26">
        <f t="shared" si="8638"/>
        <v>360400.696</v>
      </c>
      <c r="CK2112" s="26">
        <f t="shared" si="8639"/>
        <v>0</v>
      </c>
      <c r="CL2112" s="26">
        <f t="shared" si="8640"/>
        <v>0</v>
      </c>
      <c r="CM2112" s="26">
        <f>CM2113+CM2116</f>
        <v>0</v>
      </c>
      <c r="CN2112" s="26">
        <f>CN2113+CN2116</f>
        <v>0</v>
      </c>
      <c r="CO2112" s="26">
        <f>CO2113+CO2116</f>
        <v>0</v>
      </c>
      <c r="CP2112" s="26">
        <f t="shared" si="8641"/>
        <v>360400.696</v>
      </c>
      <c r="CQ2112" s="26">
        <f t="shared" si="8642"/>
        <v>0</v>
      </c>
      <c r="CR2112" s="26">
        <f t="shared" si="8643"/>
        <v>0</v>
      </c>
      <c r="CS2112" s="26">
        <f>CS2113+CS2116</f>
        <v>0</v>
      </c>
      <c r="CT2112" s="19"/>
      <c r="CU2112" s="35"/>
      <c r="DA2112" s="1" t="s">
        <v>29</v>
      </c>
    </row>
    <row r="2113" spans="1:105" ht="46.8" hidden="1" x14ac:dyDescent="0.3">
      <c r="A2113" s="36" t="s">
        <v>1211</v>
      </c>
      <c r="B2113" s="17">
        <v>600</v>
      </c>
      <c r="C2113" s="16"/>
      <c r="D2113" s="16"/>
      <c r="E2113" s="34" t="s">
        <v>43</v>
      </c>
      <c r="F2113" s="26">
        <f t="shared" ref="F2113:F2114" si="8742">F2114</f>
        <v>350693.4</v>
      </c>
      <c r="G2113" s="26">
        <f t="shared" ref="G2113:G2123" si="8743">G2114</f>
        <v>0</v>
      </c>
      <c r="H2113" s="26">
        <f t="shared" ref="H2113:H2123" si="8744">H2114</f>
        <v>0</v>
      </c>
      <c r="I2113" s="26">
        <f t="shared" ref="I2113:I2123" si="8745">I2114</f>
        <v>0</v>
      </c>
      <c r="J2113" s="26">
        <f t="shared" ref="J2113:J2123" si="8746">J2114</f>
        <v>0</v>
      </c>
      <c r="K2113" s="26">
        <f t="shared" ref="K2113:K2123" si="8747">K2114</f>
        <v>0</v>
      </c>
      <c r="L2113" s="26">
        <f t="shared" si="8499"/>
        <v>350693.4</v>
      </c>
      <c r="M2113" s="26">
        <f t="shared" si="8500"/>
        <v>0</v>
      </c>
      <c r="N2113" s="26">
        <f t="shared" si="8501"/>
        <v>0</v>
      </c>
      <c r="O2113" s="26">
        <f t="shared" ref="O2113:O2121" si="8748">O2114</f>
        <v>8779.3549999999996</v>
      </c>
      <c r="P2113" s="26">
        <f t="shared" ref="P2113:P2123" si="8749">P2114</f>
        <v>0</v>
      </c>
      <c r="Q2113" s="26">
        <f t="shared" ref="Q2113:Q2123" si="8750">Q2114</f>
        <v>0</v>
      </c>
      <c r="R2113" s="26">
        <f t="shared" si="8502"/>
        <v>359472.755</v>
      </c>
      <c r="S2113" s="26">
        <f t="shared" si="8503"/>
        <v>0</v>
      </c>
      <c r="T2113" s="26">
        <f t="shared" si="8504"/>
        <v>0</v>
      </c>
      <c r="U2113" s="26">
        <f t="shared" ref="U2113:U2123" si="8751">U2114</f>
        <v>0</v>
      </c>
      <c r="V2113" s="26">
        <f t="shared" ref="V2113:V2123" si="8752">V2114</f>
        <v>0</v>
      </c>
      <c r="W2113" s="26">
        <f t="shared" ref="W2113:W2123" si="8753">W2114</f>
        <v>0</v>
      </c>
      <c r="X2113" s="26">
        <f t="shared" si="8505"/>
        <v>359472.755</v>
      </c>
      <c r="Y2113" s="26">
        <f t="shared" si="8506"/>
        <v>0</v>
      </c>
      <c r="Z2113" s="26">
        <f t="shared" si="8507"/>
        <v>0</v>
      </c>
      <c r="AA2113" s="26">
        <f t="shared" ref="AA2113:AA2123" si="8754">AA2114</f>
        <v>0</v>
      </c>
      <c r="AB2113" s="26">
        <f t="shared" ref="AB2113:AB2123" si="8755">AB2114</f>
        <v>0</v>
      </c>
      <c r="AC2113" s="26">
        <f t="shared" ref="AC2113:AC2123" si="8756">AC2114</f>
        <v>0</v>
      </c>
      <c r="AD2113" s="26">
        <f t="shared" si="8508"/>
        <v>359472.755</v>
      </c>
      <c r="AE2113" s="26">
        <f t="shared" si="8509"/>
        <v>0</v>
      </c>
      <c r="AF2113" s="26">
        <f t="shared" si="8510"/>
        <v>0</v>
      </c>
      <c r="AG2113" s="26">
        <f t="shared" ref="AG2113:AG2123" si="8757">AG2114</f>
        <v>0</v>
      </c>
      <c r="AH2113" s="26">
        <f t="shared" ref="AH2113:AH2123" si="8758">AH2114</f>
        <v>0</v>
      </c>
      <c r="AI2113" s="26">
        <f t="shared" ref="AI2113:AI2123" si="8759">AI2114</f>
        <v>0</v>
      </c>
      <c r="AJ2113" s="26">
        <f t="shared" si="8511"/>
        <v>359472.755</v>
      </c>
      <c r="AK2113" s="26">
        <f t="shared" si="8512"/>
        <v>0</v>
      </c>
      <c r="AL2113" s="26">
        <f t="shared" si="8513"/>
        <v>0</v>
      </c>
      <c r="AM2113" s="26">
        <f t="shared" ref="AM2113:AM2123" si="8760">AM2114</f>
        <v>0</v>
      </c>
      <c r="AN2113" s="26">
        <f t="shared" ref="AN2113:AN2123" si="8761">AN2114</f>
        <v>0</v>
      </c>
      <c r="AO2113" s="26">
        <f t="shared" ref="AO2113:AO2123" si="8762">AO2114</f>
        <v>0</v>
      </c>
      <c r="AP2113" s="26">
        <f t="shared" si="8514"/>
        <v>359472.755</v>
      </c>
      <c r="AQ2113" s="26">
        <f t="shared" si="8515"/>
        <v>0</v>
      </c>
      <c r="AR2113" s="26">
        <f t="shared" si="8516"/>
        <v>0</v>
      </c>
      <c r="AS2113" s="26">
        <f t="shared" ref="AS2113:AS2123" si="8763">AS2114</f>
        <v>0</v>
      </c>
      <c r="AT2113" s="26">
        <f t="shared" ref="AT2113:AT2123" si="8764">AT2114</f>
        <v>0</v>
      </c>
      <c r="AU2113" s="26">
        <f t="shared" ref="AU2113:AU2123" si="8765">AU2114</f>
        <v>0</v>
      </c>
      <c r="AV2113" s="26">
        <f t="shared" si="8517"/>
        <v>359472.755</v>
      </c>
      <c r="AW2113" s="26">
        <f t="shared" si="8518"/>
        <v>0</v>
      </c>
      <c r="AX2113" s="26">
        <f t="shared" si="8519"/>
        <v>0</v>
      </c>
      <c r="AY2113" s="26">
        <f t="shared" ref="AY2113:AY2123" si="8766">AY2114</f>
        <v>0</v>
      </c>
      <c r="AZ2113" s="26">
        <f t="shared" ref="AZ2113:AZ2123" si="8767">AZ2114</f>
        <v>0</v>
      </c>
      <c r="BA2113" s="26">
        <f t="shared" ref="BA2113:BA2123" si="8768">BA2114</f>
        <v>0</v>
      </c>
      <c r="BB2113" s="26">
        <f t="shared" si="8520"/>
        <v>359472.755</v>
      </c>
      <c r="BC2113" s="26">
        <f t="shared" si="8521"/>
        <v>0</v>
      </c>
      <c r="BD2113" s="26">
        <f t="shared" si="8522"/>
        <v>0</v>
      </c>
      <c r="BE2113" s="26">
        <f t="shared" ref="BE2113:BE2123" si="8769">BE2114</f>
        <v>0</v>
      </c>
      <c r="BF2113" s="26">
        <f t="shared" ref="BF2113:BF2123" si="8770">BF2114</f>
        <v>0</v>
      </c>
      <c r="BG2113" s="26">
        <f t="shared" ref="BG2113:BG2123" si="8771">BG2114</f>
        <v>0</v>
      </c>
      <c r="BH2113" s="26">
        <f t="shared" si="8523"/>
        <v>359472.755</v>
      </c>
      <c r="BI2113" s="26">
        <f t="shared" si="8524"/>
        <v>0</v>
      </c>
      <c r="BJ2113" s="26">
        <f t="shared" si="8525"/>
        <v>0</v>
      </c>
      <c r="BK2113" s="26">
        <f t="shared" ref="BK2113:BK2123" si="8772">BK2114</f>
        <v>0</v>
      </c>
      <c r="BL2113" s="26">
        <f t="shared" ref="BL2113:BL2123" si="8773">BL2114</f>
        <v>0</v>
      </c>
      <c r="BM2113" s="26">
        <f t="shared" ref="BM2113:BM2123" si="8774">BM2114</f>
        <v>0</v>
      </c>
      <c r="BN2113" s="26">
        <f t="shared" si="8526"/>
        <v>359472.755</v>
      </c>
      <c r="BO2113" s="26">
        <f t="shared" si="8527"/>
        <v>0</v>
      </c>
      <c r="BP2113" s="26">
        <f t="shared" si="8528"/>
        <v>0</v>
      </c>
      <c r="BQ2113" s="26">
        <f t="shared" ref="BQ2113:BQ2123" si="8775">BQ2114</f>
        <v>0</v>
      </c>
      <c r="BR2113" s="26">
        <f t="shared" ref="BR2113:BR2123" si="8776">BR2114</f>
        <v>0</v>
      </c>
      <c r="BS2113" s="26">
        <f t="shared" si="8529"/>
        <v>359472.755</v>
      </c>
      <c r="BT2113" s="26">
        <f t="shared" si="8530"/>
        <v>0</v>
      </c>
      <c r="BU2113" s="26">
        <f t="shared" si="8531"/>
        <v>0</v>
      </c>
      <c r="BV2113" s="26">
        <f t="shared" ref="BV2113:BV2123" si="8777">BV2114</f>
        <v>0</v>
      </c>
      <c r="BW2113" s="26">
        <f t="shared" ref="BW2113:BW2123" si="8778">BW2114</f>
        <v>0</v>
      </c>
      <c r="BX2113" s="26">
        <f t="shared" si="8532"/>
        <v>359472.755</v>
      </c>
      <c r="BY2113" s="26">
        <f t="shared" si="8533"/>
        <v>0</v>
      </c>
      <c r="BZ2113" s="26">
        <f t="shared" si="8534"/>
        <v>0</v>
      </c>
      <c r="CA2113" s="26">
        <f t="shared" ref="CA2113:CA2123" si="8779">CA2114</f>
        <v>0</v>
      </c>
      <c r="CB2113" s="26">
        <f t="shared" ref="CB2113:CB2123" si="8780">CB2114</f>
        <v>0</v>
      </c>
      <c r="CC2113" s="26">
        <f t="shared" ref="CC2113:CC2123" si="8781">CC2114</f>
        <v>0</v>
      </c>
      <c r="CD2113" s="26">
        <f t="shared" si="8635"/>
        <v>359472.755</v>
      </c>
      <c r="CE2113" s="26">
        <f t="shared" si="8636"/>
        <v>0</v>
      </c>
      <c r="CF2113" s="26">
        <f t="shared" si="8637"/>
        <v>0</v>
      </c>
      <c r="CG2113" s="26">
        <f t="shared" ref="CG2113:CG2123" si="8782">CG2114</f>
        <v>0</v>
      </c>
      <c r="CH2113" s="26">
        <f t="shared" ref="CH2113:CH2123" si="8783">CH2114</f>
        <v>0</v>
      </c>
      <c r="CI2113" s="26">
        <f t="shared" ref="CI2113:CI2123" si="8784">CI2114</f>
        <v>0</v>
      </c>
      <c r="CJ2113" s="26">
        <f t="shared" si="8638"/>
        <v>359472.755</v>
      </c>
      <c r="CK2113" s="26">
        <f t="shared" si="8639"/>
        <v>0</v>
      </c>
      <c r="CL2113" s="26">
        <f t="shared" si="8640"/>
        <v>0</v>
      </c>
      <c r="CM2113" s="26">
        <f t="shared" ref="CM2113:CM2123" si="8785">CM2114</f>
        <v>0</v>
      </c>
      <c r="CN2113" s="26">
        <f t="shared" ref="CN2113:CN2123" si="8786">CN2114</f>
        <v>0</v>
      </c>
      <c r="CO2113" s="26">
        <f t="shared" ref="CO2113:CO2123" si="8787">CO2114</f>
        <v>0</v>
      </c>
      <c r="CP2113" s="26">
        <f t="shared" si="8641"/>
        <v>359472.755</v>
      </c>
      <c r="CQ2113" s="26">
        <f t="shared" si="8642"/>
        <v>0</v>
      </c>
      <c r="CR2113" s="26">
        <f t="shared" si="8643"/>
        <v>0</v>
      </c>
      <c r="CS2113" s="26">
        <f t="shared" ref="CS2113:CS2123" si="8788">CS2114</f>
        <v>0</v>
      </c>
      <c r="CT2113" s="19"/>
      <c r="CU2113" s="35"/>
      <c r="CY2113" s="1" t="s">
        <v>27</v>
      </c>
    </row>
    <row r="2114" spans="1:105" ht="78" hidden="1" x14ac:dyDescent="0.3">
      <c r="A2114" s="36" t="s">
        <v>1211</v>
      </c>
      <c r="B2114" s="17">
        <v>630</v>
      </c>
      <c r="C2114" s="16"/>
      <c r="D2114" s="16"/>
      <c r="E2114" s="34" t="s">
        <v>49</v>
      </c>
      <c r="F2114" s="26">
        <f t="shared" si="8742"/>
        <v>350693.4</v>
      </c>
      <c r="G2114" s="26">
        <f t="shared" si="8743"/>
        <v>0</v>
      </c>
      <c r="H2114" s="26">
        <f t="shared" si="8744"/>
        <v>0</v>
      </c>
      <c r="I2114" s="26">
        <f t="shared" si="8745"/>
        <v>0</v>
      </c>
      <c r="J2114" s="26">
        <f t="shared" si="8746"/>
        <v>0</v>
      </c>
      <c r="K2114" s="26">
        <f t="shared" si="8747"/>
        <v>0</v>
      </c>
      <c r="L2114" s="26">
        <f t="shared" si="8499"/>
        <v>350693.4</v>
      </c>
      <c r="M2114" s="26">
        <f t="shared" si="8500"/>
        <v>0</v>
      </c>
      <c r="N2114" s="26">
        <f t="shared" si="8501"/>
        <v>0</v>
      </c>
      <c r="O2114" s="26">
        <f t="shared" si="8748"/>
        <v>8779.3549999999996</v>
      </c>
      <c r="P2114" s="26">
        <f t="shared" si="8749"/>
        <v>0</v>
      </c>
      <c r="Q2114" s="26">
        <f t="shared" si="8750"/>
        <v>0</v>
      </c>
      <c r="R2114" s="26">
        <f t="shared" si="8502"/>
        <v>359472.755</v>
      </c>
      <c r="S2114" s="26">
        <f t="shared" si="8503"/>
        <v>0</v>
      </c>
      <c r="T2114" s="26">
        <f t="shared" si="8504"/>
        <v>0</v>
      </c>
      <c r="U2114" s="26">
        <f t="shared" si="8751"/>
        <v>0</v>
      </c>
      <c r="V2114" s="26">
        <f t="shared" si="8752"/>
        <v>0</v>
      </c>
      <c r="W2114" s="26">
        <f t="shared" si="8753"/>
        <v>0</v>
      </c>
      <c r="X2114" s="26">
        <f t="shared" si="8505"/>
        <v>359472.755</v>
      </c>
      <c r="Y2114" s="26">
        <f t="shared" si="8506"/>
        <v>0</v>
      </c>
      <c r="Z2114" s="26">
        <f t="shared" si="8507"/>
        <v>0</v>
      </c>
      <c r="AA2114" s="26">
        <f t="shared" si="8754"/>
        <v>0</v>
      </c>
      <c r="AB2114" s="26">
        <f t="shared" si="8755"/>
        <v>0</v>
      </c>
      <c r="AC2114" s="26">
        <f t="shared" si="8756"/>
        <v>0</v>
      </c>
      <c r="AD2114" s="26">
        <f t="shared" si="8508"/>
        <v>359472.755</v>
      </c>
      <c r="AE2114" s="26">
        <f t="shared" si="8509"/>
        <v>0</v>
      </c>
      <c r="AF2114" s="26">
        <f t="shared" si="8510"/>
        <v>0</v>
      </c>
      <c r="AG2114" s="26">
        <f t="shared" si="8757"/>
        <v>0</v>
      </c>
      <c r="AH2114" s="26">
        <f t="shared" si="8758"/>
        <v>0</v>
      </c>
      <c r="AI2114" s="26">
        <f t="shared" si="8759"/>
        <v>0</v>
      </c>
      <c r="AJ2114" s="26">
        <f t="shared" si="8511"/>
        <v>359472.755</v>
      </c>
      <c r="AK2114" s="26">
        <f t="shared" si="8512"/>
        <v>0</v>
      </c>
      <c r="AL2114" s="26">
        <f t="shared" si="8513"/>
        <v>0</v>
      </c>
      <c r="AM2114" s="26">
        <f t="shared" si="8760"/>
        <v>0</v>
      </c>
      <c r="AN2114" s="26">
        <f t="shared" si="8761"/>
        <v>0</v>
      </c>
      <c r="AO2114" s="26">
        <f t="shared" si="8762"/>
        <v>0</v>
      </c>
      <c r="AP2114" s="26">
        <f t="shared" si="8514"/>
        <v>359472.755</v>
      </c>
      <c r="AQ2114" s="26">
        <f t="shared" si="8515"/>
        <v>0</v>
      </c>
      <c r="AR2114" s="26">
        <f t="shared" si="8516"/>
        <v>0</v>
      </c>
      <c r="AS2114" s="26">
        <f t="shared" si="8763"/>
        <v>0</v>
      </c>
      <c r="AT2114" s="26">
        <f t="shared" si="8764"/>
        <v>0</v>
      </c>
      <c r="AU2114" s="26">
        <f t="shared" si="8765"/>
        <v>0</v>
      </c>
      <c r="AV2114" s="26">
        <f t="shared" si="8517"/>
        <v>359472.755</v>
      </c>
      <c r="AW2114" s="26">
        <f t="shared" si="8518"/>
        <v>0</v>
      </c>
      <c r="AX2114" s="26">
        <f t="shared" si="8519"/>
        <v>0</v>
      </c>
      <c r="AY2114" s="26">
        <f t="shared" si="8766"/>
        <v>0</v>
      </c>
      <c r="AZ2114" s="26">
        <f t="shared" si="8767"/>
        <v>0</v>
      </c>
      <c r="BA2114" s="26">
        <f t="shared" si="8768"/>
        <v>0</v>
      </c>
      <c r="BB2114" s="26">
        <f t="shared" si="8520"/>
        <v>359472.755</v>
      </c>
      <c r="BC2114" s="26">
        <f t="shared" si="8521"/>
        <v>0</v>
      </c>
      <c r="BD2114" s="26">
        <f t="shared" si="8522"/>
        <v>0</v>
      </c>
      <c r="BE2114" s="26">
        <f t="shared" si="8769"/>
        <v>0</v>
      </c>
      <c r="BF2114" s="26">
        <f t="shared" si="8770"/>
        <v>0</v>
      </c>
      <c r="BG2114" s="26">
        <f t="shared" si="8771"/>
        <v>0</v>
      </c>
      <c r="BH2114" s="26">
        <f t="shared" si="8523"/>
        <v>359472.755</v>
      </c>
      <c r="BI2114" s="26">
        <f t="shared" si="8524"/>
        <v>0</v>
      </c>
      <c r="BJ2114" s="26">
        <f t="shared" si="8525"/>
        <v>0</v>
      </c>
      <c r="BK2114" s="26">
        <f t="shared" si="8772"/>
        <v>0</v>
      </c>
      <c r="BL2114" s="26">
        <f t="shared" si="8773"/>
        <v>0</v>
      </c>
      <c r="BM2114" s="26">
        <f t="shared" si="8774"/>
        <v>0</v>
      </c>
      <c r="BN2114" s="26">
        <f t="shared" si="8526"/>
        <v>359472.755</v>
      </c>
      <c r="BO2114" s="26">
        <f t="shared" si="8527"/>
        <v>0</v>
      </c>
      <c r="BP2114" s="26">
        <f t="shared" si="8528"/>
        <v>0</v>
      </c>
      <c r="BQ2114" s="26">
        <f t="shared" si="8775"/>
        <v>0</v>
      </c>
      <c r="BR2114" s="26">
        <f t="shared" si="8776"/>
        <v>0</v>
      </c>
      <c r="BS2114" s="26">
        <f t="shared" si="8529"/>
        <v>359472.755</v>
      </c>
      <c r="BT2114" s="26">
        <f t="shared" si="8530"/>
        <v>0</v>
      </c>
      <c r="BU2114" s="26">
        <f t="shared" si="8531"/>
        <v>0</v>
      </c>
      <c r="BV2114" s="26">
        <f t="shared" si="8777"/>
        <v>0</v>
      </c>
      <c r="BW2114" s="26">
        <f t="shared" si="8778"/>
        <v>0</v>
      </c>
      <c r="BX2114" s="26">
        <f t="shared" si="8532"/>
        <v>359472.755</v>
      </c>
      <c r="BY2114" s="26">
        <f t="shared" si="8533"/>
        <v>0</v>
      </c>
      <c r="BZ2114" s="26">
        <f t="shared" si="8534"/>
        <v>0</v>
      </c>
      <c r="CA2114" s="26">
        <f t="shared" si="8779"/>
        <v>0</v>
      </c>
      <c r="CB2114" s="26">
        <f t="shared" si="8780"/>
        <v>0</v>
      </c>
      <c r="CC2114" s="26">
        <f t="shared" si="8781"/>
        <v>0</v>
      </c>
      <c r="CD2114" s="26">
        <f t="shared" si="8635"/>
        <v>359472.755</v>
      </c>
      <c r="CE2114" s="26">
        <f t="shared" si="8636"/>
        <v>0</v>
      </c>
      <c r="CF2114" s="26">
        <f t="shared" si="8637"/>
        <v>0</v>
      </c>
      <c r="CG2114" s="26">
        <f t="shared" si="8782"/>
        <v>0</v>
      </c>
      <c r="CH2114" s="26">
        <f t="shared" si="8783"/>
        <v>0</v>
      </c>
      <c r="CI2114" s="26">
        <f t="shared" si="8784"/>
        <v>0</v>
      </c>
      <c r="CJ2114" s="26">
        <f t="shared" si="8638"/>
        <v>359472.755</v>
      </c>
      <c r="CK2114" s="26">
        <f t="shared" si="8639"/>
        <v>0</v>
      </c>
      <c r="CL2114" s="26">
        <f t="shared" si="8640"/>
        <v>0</v>
      </c>
      <c r="CM2114" s="26">
        <f t="shared" si="8785"/>
        <v>0</v>
      </c>
      <c r="CN2114" s="26">
        <f t="shared" si="8786"/>
        <v>0</v>
      </c>
      <c r="CO2114" s="26">
        <f t="shared" si="8787"/>
        <v>0</v>
      </c>
      <c r="CP2114" s="26">
        <f t="shared" si="8641"/>
        <v>359472.755</v>
      </c>
      <c r="CQ2114" s="26">
        <f t="shared" si="8642"/>
        <v>0</v>
      </c>
      <c r="CR2114" s="26">
        <f t="shared" si="8643"/>
        <v>0</v>
      </c>
      <c r="CS2114" s="26">
        <f t="shared" si="8788"/>
        <v>0</v>
      </c>
      <c r="CT2114" s="19"/>
      <c r="CU2114" s="35"/>
      <c r="CZ2114" s="1" t="s">
        <v>28</v>
      </c>
    </row>
    <row r="2115" spans="1:105" hidden="1" x14ac:dyDescent="0.3">
      <c r="A2115" s="36" t="s">
        <v>1211</v>
      </c>
      <c r="B2115" s="17">
        <v>630</v>
      </c>
      <c r="C2115" s="16" t="s">
        <v>64</v>
      </c>
      <c r="D2115" s="16" t="s">
        <v>40</v>
      </c>
      <c r="E2115" s="34" t="s">
        <v>1001</v>
      </c>
      <c r="F2115" s="26">
        <f>550693.4-200000</f>
        <v>350693.4</v>
      </c>
      <c r="G2115" s="26"/>
      <c r="H2115" s="26"/>
      <c r="I2115" s="26"/>
      <c r="J2115" s="26"/>
      <c r="K2115" s="26"/>
      <c r="L2115" s="26">
        <f t="shared" si="8499"/>
        <v>350693.4</v>
      </c>
      <c r="M2115" s="26">
        <f t="shared" si="8500"/>
        <v>0</v>
      </c>
      <c r="N2115" s="26">
        <f t="shared" si="8501"/>
        <v>0</v>
      </c>
      <c r="O2115" s="26">
        <v>8779.3549999999996</v>
      </c>
      <c r="P2115" s="26"/>
      <c r="Q2115" s="26"/>
      <c r="R2115" s="26">
        <f t="shared" si="8502"/>
        <v>359472.755</v>
      </c>
      <c r="S2115" s="26">
        <f t="shared" si="8503"/>
        <v>0</v>
      </c>
      <c r="T2115" s="26">
        <f t="shared" si="8504"/>
        <v>0</v>
      </c>
      <c r="U2115" s="26"/>
      <c r="V2115" s="26"/>
      <c r="W2115" s="26"/>
      <c r="X2115" s="26">
        <f t="shared" si="8505"/>
        <v>359472.755</v>
      </c>
      <c r="Y2115" s="26">
        <f t="shared" si="8506"/>
        <v>0</v>
      </c>
      <c r="Z2115" s="26">
        <f t="shared" si="8507"/>
        <v>0</v>
      </c>
      <c r="AA2115" s="26"/>
      <c r="AB2115" s="26"/>
      <c r="AC2115" s="26"/>
      <c r="AD2115" s="26">
        <f t="shared" si="8508"/>
        <v>359472.755</v>
      </c>
      <c r="AE2115" s="26">
        <f t="shared" si="8509"/>
        <v>0</v>
      </c>
      <c r="AF2115" s="26">
        <f t="shared" si="8510"/>
        <v>0</v>
      </c>
      <c r="AG2115" s="26"/>
      <c r="AH2115" s="26"/>
      <c r="AI2115" s="26"/>
      <c r="AJ2115" s="26">
        <f t="shared" si="8511"/>
        <v>359472.755</v>
      </c>
      <c r="AK2115" s="26">
        <f t="shared" si="8512"/>
        <v>0</v>
      </c>
      <c r="AL2115" s="26">
        <f t="shared" si="8513"/>
        <v>0</v>
      </c>
      <c r="AM2115" s="26"/>
      <c r="AN2115" s="26"/>
      <c r="AO2115" s="26"/>
      <c r="AP2115" s="26">
        <f t="shared" si="8514"/>
        <v>359472.755</v>
      </c>
      <c r="AQ2115" s="26">
        <f t="shared" si="8515"/>
        <v>0</v>
      </c>
      <c r="AR2115" s="26">
        <f t="shared" si="8516"/>
        <v>0</v>
      </c>
      <c r="AS2115" s="26"/>
      <c r="AT2115" s="26"/>
      <c r="AU2115" s="26"/>
      <c r="AV2115" s="26">
        <f t="shared" si="8517"/>
        <v>359472.755</v>
      </c>
      <c r="AW2115" s="26">
        <f t="shared" si="8518"/>
        <v>0</v>
      </c>
      <c r="AX2115" s="26">
        <f t="shared" si="8519"/>
        <v>0</v>
      </c>
      <c r="AY2115" s="26"/>
      <c r="AZ2115" s="26"/>
      <c r="BA2115" s="26"/>
      <c r="BB2115" s="26">
        <f t="shared" si="8520"/>
        <v>359472.755</v>
      </c>
      <c r="BC2115" s="26">
        <f t="shared" si="8521"/>
        <v>0</v>
      </c>
      <c r="BD2115" s="26">
        <f t="shared" si="8522"/>
        <v>0</v>
      </c>
      <c r="BE2115" s="26"/>
      <c r="BF2115" s="26"/>
      <c r="BG2115" s="26"/>
      <c r="BH2115" s="26">
        <f t="shared" si="8523"/>
        <v>359472.755</v>
      </c>
      <c r="BI2115" s="26">
        <f t="shared" si="8524"/>
        <v>0</v>
      </c>
      <c r="BJ2115" s="26">
        <f t="shared" si="8525"/>
        <v>0</v>
      </c>
      <c r="BK2115" s="26"/>
      <c r="BL2115" s="26"/>
      <c r="BM2115" s="26"/>
      <c r="BN2115" s="26">
        <f t="shared" si="8526"/>
        <v>359472.755</v>
      </c>
      <c r="BO2115" s="26">
        <f t="shared" si="8527"/>
        <v>0</v>
      </c>
      <c r="BP2115" s="26">
        <f t="shared" si="8528"/>
        <v>0</v>
      </c>
      <c r="BQ2115" s="26"/>
      <c r="BR2115" s="26"/>
      <c r="BS2115" s="26">
        <f t="shared" si="8529"/>
        <v>359472.755</v>
      </c>
      <c r="BT2115" s="26">
        <f t="shared" si="8530"/>
        <v>0</v>
      </c>
      <c r="BU2115" s="26">
        <f t="shared" si="8531"/>
        <v>0</v>
      </c>
      <c r="BV2115" s="26"/>
      <c r="BW2115" s="26"/>
      <c r="BX2115" s="26">
        <f t="shared" si="8532"/>
        <v>359472.755</v>
      </c>
      <c r="BY2115" s="26">
        <f t="shared" si="8533"/>
        <v>0</v>
      </c>
      <c r="BZ2115" s="26">
        <f t="shared" si="8534"/>
        <v>0</v>
      </c>
      <c r="CA2115" s="26"/>
      <c r="CB2115" s="26"/>
      <c r="CC2115" s="26"/>
      <c r="CD2115" s="26">
        <f t="shared" si="8635"/>
        <v>359472.755</v>
      </c>
      <c r="CE2115" s="26">
        <f t="shared" si="8636"/>
        <v>0</v>
      </c>
      <c r="CF2115" s="26">
        <f t="shared" si="8637"/>
        <v>0</v>
      </c>
      <c r="CG2115" s="26"/>
      <c r="CH2115" s="26"/>
      <c r="CI2115" s="26"/>
      <c r="CJ2115" s="26">
        <f t="shared" si="8638"/>
        <v>359472.755</v>
      </c>
      <c r="CK2115" s="26">
        <f t="shared" si="8639"/>
        <v>0</v>
      </c>
      <c r="CL2115" s="26">
        <f t="shared" si="8640"/>
        <v>0</v>
      </c>
      <c r="CM2115" s="26"/>
      <c r="CN2115" s="26"/>
      <c r="CO2115" s="26"/>
      <c r="CP2115" s="26">
        <f t="shared" si="8641"/>
        <v>359472.755</v>
      </c>
      <c r="CQ2115" s="26">
        <f t="shared" si="8642"/>
        <v>0</v>
      </c>
      <c r="CR2115" s="26">
        <f t="shared" si="8643"/>
        <v>0</v>
      </c>
      <c r="CS2115" s="26"/>
      <c r="CT2115" s="19"/>
      <c r="CU2115" s="35"/>
    </row>
    <row r="2116" spans="1:105" hidden="1" x14ac:dyDescent="0.3">
      <c r="A2116" s="36" t="s">
        <v>1211</v>
      </c>
      <c r="B2116" s="17">
        <v>800</v>
      </c>
      <c r="C2116" s="16"/>
      <c r="D2116" s="16"/>
      <c r="E2116" s="34" t="s">
        <v>52</v>
      </c>
      <c r="F2116" s="26">
        <f t="shared" ref="F2116:F2123" si="8789">F2117</f>
        <v>0</v>
      </c>
      <c r="G2116" s="26">
        <f t="shared" si="8743"/>
        <v>0</v>
      </c>
      <c r="H2116" s="26">
        <f t="shared" si="8744"/>
        <v>0</v>
      </c>
      <c r="I2116" s="26">
        <f t="shared" si="8745"/>
        <v>0</v>
      </c>
      <c r="J2116" s="26">
        <f t="shared" si="8746"/>
        <v>0</v>
      </c>
      <c r="K2116" s="26">
        <f t="shared" si="8747"/>
        <v>0</v>
      </c>
      <c r="L2116" s="26">
        <f t="shared" si="8499"/>
        <v>0</v>
      </c>
      <c r="M2116" s="26">
        <f t="shared" si="8500"/>
        <v>0</v>
      </c>
      <c r="N2116" s="26">
        <f t="shared" si="8501"/>
        <v>0</v>
      </c>
      <c r="O2116" s="26">
        <f t="shared" si="8748"/>
        <v>927.94100000000003</v>
      </c>
      <c r="P2116" s="26">
        <f t="shared" si="8749"/>
        <v>0</v>
      </c>
      <c r="Q2116" s="26">
        <f t="shared" si="8750"/>
        <v>0</v>
      </c>
      <c r="R2116" s="26">
        <f t="shared" si="8502"/>
        <v>927.94100000000003</v>
      </c>
      <c r="S2116" s="26">
        <f t="shared" si="8503"/>
        <v>0</v>
      </c>
      <c r="T2116" s="26">
        <f t="shared" si="8504"/>
        <v>0</v>
      </c>
      <c r="U2116" s="26">
        <f t="shared" si="8751"/>
        <v>0</v>
      </c>
      <c r="V2116" s="26">
        <f t="shared" si="8752"/>
        <v>0</v>
      </c>
      <c r="W2116" s="26">
        <f t="shared" si="8753"/>
        <v>0</v>
      </c>
      <c r="X2116" s="26">
        <f t="shared" si="8505"/>
        <v>927.94100000000003</v>
      </c>
      <c r="Y2116" s="26">
        <f t="shared" si="8506"/>
        <v>0</v>
      </c>
      <c r="Z2116" s="26">
        <f t="shared" si="8507"/>
        <v>0</v>
      </c>
      <c r="AA2116" s="26">
        <f t="shared" si="8754"/>
        <v>0</v>
      </c>
      <c r="AB2116" s="26">
        <f t="shared" si="8755"/>
        <v>0</v>
      </c>
      <c r="AC2116" s="26">
        <f t="shared" si="8756"/>
        <v>0</v>
      </c>
      <c r="AD2116" s="26">
        <f t="shared" si="8508"/>
        <v>927.94100000000003</v>
      </c>
      <c r="AE2116" s="26">
        <f t="shared" si="8509"/>
        <v>0</v>
      </c>
      <c r="AF2116" s="26">
        <f t="shared" si="8510"/>
        <v>0</v>
      </c>
      <c r="AG2116" s="26">
        <f t="shared" si="8757"/>
        <v>0</v>
      </c>
      <c r="AH2116" s="26">
        <f t="shared" si="8758"/>
        <v>0</v>
      </c>
      <c r="AI2116" s="26">
        <f t="shared" si="8759"/>
        <v>0</v>
      </c>
      <c r="AJ2116" s="26">
        <f t="shared" si="8511"/>
        <v>927.94100000000003</v>
      </c>
      <c r="AK2116" s="26">
        <f t="shared" si="8512"/>
        <v>0</v>
      </c>
      <c r="AL2116" s="26">
        <f t="shared" si="8513"/>
        <v>0</v>
      </c>
      <c r="AM2116" s="26">
        <f t="shared" si="8760"/>
        <v>0</v>
      </c>
      <c r="AN2116" s="26">
        <f t="shared" si="8761"/>
        <v>0</v>
      </c>
      <c r="AO2116" s="26">
        <f t="shared" si="8762"/>
        <v>0</v>
      </c>
      <c r="AP2116" s="26">
        <f t="shared" si="8514"/>
        <v>927.94100000000003</v>
      </c>
      <c r="AQ2116" s="26">
        <f t="shared" si="8515"/>
        <v>0</v>
      </c>
      <c r="AR2116" s="26">
        <f t="shared" si="8516"/>
        <v>0</v>
      </c>
      <c r="AS2116" s="26">
        <f t="shared" si="8763"/>
        <v>0</v>
      </c>
      <c r="AT2116" s="26">
        <f t="shared" si="8764"/>
        <v>0</v>
      </c>
      <c r="AU2116" s="26">
        <f t="shared" si="8765"/>
        <v>0</v>
      </c>
      <c r="AV2116" s="26">
        <f t="shared" si="8517"/>
        <v>927.94100000000003</v>
      </c>
      <c r="AW2116" s="26">
        <f t="shared" si="8518"/>
        <v>0</v>
      </c>
      <c r="AX2116" s="26">
        <f t="shared" si="8519"/>
        <v>0</v>
      </c>
      <c r="AY2116" s="26">
        <f t="shared" si="8766"/>
        <v>0</v>
      </c>
      <c r="AZ2116" s="26">
        <f t="shared" si="8767"/>
        <v>0</v>
      </c>
      <c r="BA2116" s="26">
        <f t="shared" si="8768"/>
        <v>0</v>
      </c>
      <c r="BB2116" s="26">
        <f t="shared" si="8520"/>
        <v>927.94100000000003</v>
      </c>
      <c r="BC2116" s="26">
        <f t="shared" si="8521"/>
        <v>0</v>
      </c>
      <c r="BD2116" s="26">
        <f t="shared" si="8522"/>
        <v>0</v>
      </c>
      <c r="BE2116" s="26">
        <f t="shared" si="8769"/>
        <v>0</v>
      </c>
      <c r="BF2116" s="26">
        <f t="shared" si="8770"/>
        <v>0</v>
      </c>
      <c r="BG2116" s="26">
        <f t="shared" si="8771"/>
        <v>0</v>
      </c>
      <c r="BH2116" s="26">
        <f t="shared" si="8523"/>
        <v>927.94100000000003</v>
      </c>
      <c r="BI2116" s="26">
        <f t="shared" si="8524"/>
        <v>0</v>
      </c>
      <c r="BJ2116" s="26">
        <f t="shared" si="8525"/>
        <v>0</v>
      </c>
      <c r="BK2116" s="26">
        <f t="shared" si="8772"/>
        <v>0</v>
      </c>
      <c r="BL2116" s="26">
        <f t="shared" si="8773"/>
        <v>0</v>
      </c>
      <c r="BM2116" s="26">
        <f t="shared" si="8774"/>
        <v>0</v>
      </c>
      <c r="BN2116" s="26">
        <f t="shared" si="8526"/>
        <v>927.94100000000003</v>
      </c>
      <c r="BO2116" s="26">
        <f t="shared" si="8527"/>
        <v>0</v>
      </c>
      <c r="BP2116" s="26">
        <f t="shared" si="8528"/>
        <v>0</v>
      </c>
      <c r="BQ2116" s="26">
        <f t="shared" si="8775"/>
        <v>0</v>
      </c>
      <c r="BR2116" s="26">
        <f t="shared" si="8776"/>
        <v>0</v>
      </c>
      <c r="BS2116" s="26">
        <f t="shared" si="8529"/>
        <v>927.94100000000003</v>
      </c>
      <c r="BT2116" s="26">
        <f t="shared" si="8530"/>
        <v>0</v>
      </c>
      <c r="BU2116" s="26">
        <f t="shared" si="8531"/>
        <v>0</v>
      </c>
      <c r="BV2116" s="26">
        <f t="shared" si="8777"/>
        <v>0</v>
      </c>
      <c r="BW2116" s="26">
        <f t="shared" si="8778"/>
        <v>0</v>
      </c>
      <c r="BX2116" s="26">
        <f t="shared" si="8532"/>
        <v>927.94100000000003</v>
      </c>
      <c r="BY2116" s="26">
        <f t="shared" si="8533"/>
        <v>0</v>
      </c>
      <c r="BZ2116" s="26">
        <f t="shared" si="8534"/>
        <v>0</v>
      </c>
      <c r="CA2116" s="26">
        <f t="shared" si="8779"/>
        <v>0</v>
      </c>
      <c r="CB2116" s="26">
        <f t="shared" si="8780"/>
        <v>0</v>
      </c>
      <c r="CC2116" s="26">
        <f t="shared" si="8781"/>
        <v>0</v>
      </c>
      <c r="CD2116" s="26">
        <f t="shared" si="8635"/>
        <v>927.94100000000003</v>
      </c>
      <c r="CE2116" s="26">
        <f t="shared" si="8636"/>
        <v>0</v>
      </c>
      <c r="CF2116" s="26">
        <f t="shared" si="8637"/>
        <v>0</v>
      </c>
      <c r="CG2116" s="26">
        <f t="shared" si="8782"/>
        <v>0</v>
      </c>
      <c r="CH2116" s="26">
        <f t="shared" si="8783"/>
        <v>0</v>
      </c>
      <c r="CI2116" s="26">
        <f t="shared" si="8784"/>
        <v>0</v>
      </c>
      <c r="CJ2116" s="26">
        <f t="shared" si="8638"/>
        <v>927.94100000000003</v>
      </c>
      <c r="CK2116" s="26">
        <f t="shared" si="8639"/>
        <v>0</v>
      </c>
      <c r="CL2116" s="26">
        <f t="shared" si="8640"/>
        <v>0</v>
      </c>
      <c r="CM2116" s="26">
        <f t="shared" si="8785"/>
        <v>0</v>
      </c>
      <c r="CN2116" s="26">
        <f t="shared" si="8786"/>
        <v>0</v>
      </c>
      <c r="CO2116" s="26">
        <f t="shared" si="8787"/>
        <v>0</v>
      </c>
      <c r="CP2116" s="26">
        <f t="shared" si="8641"/>
        <v>927.94100000000003</v>
      </c>
      <c r="CQ2116" s="26">
        <f t="shared" si="8642"/>
        <v>0</v>
      </c>
      <c r="CR2116" s="26">
        <f t="shared" si="8643"/>
        <v>0</v>
      </c>
      <c r="CS2116" s="26">
        <f t="shared" si="8788"/>
        <v>0</v>
      </c>
      <c r="CT2116" s="19"/>
      <c r="CU2116" s="35"/>
      <c r="CY2116" s="1" t="s">
        <v>27</v>
      </c>
    </row>
    <row r="2117" spans="1:105" ht="78" hidden="1" x14ac:dyDescent="0.3">
      <c r="A2117" s="36" t="s">
        <v>1211</v>
      </c>
      <c r="B2117" s="17">
        <v>810</v>
      </c>
      <c r="C2117" s="16"/>
      <c r="D2117" s="16"/>
      <c r="E2117" s="34" t="s">
        <v>411</v>
      </c>
      <c r="F2117" s="26">
        <f t="shared" si="8789"/>
        <v>0</v>
      </c>
      <c r="G2117" s="26">
        <f t="shared" si="8743"/>
        <v>0</v>
      </c>
      <c r="H2117" s="26">
        <f t="shared" si="8744"/>
        <v>0</v>
      </c>
      <c r="I2117" s="26">
        <f t="shared" si="8745"/>
        <v>0</v>
      </c>
      <c r="J2117" s="26">
        <f t="shared" si="8746"/>
        <v>0</v>
      </c>
      <c r="K2117" s="26">
        <f t="shared" si="8747"/>
        <v>0</v>
      </c>
      <c r="L2117" s="26">
        <f t="shared" si="8499"/>
        <v>0</v>
      </c>
      <c r="M2117" s="26">
        <f t="shared" si="8500"/>
        <v>0</v>
      </c>
      <c r="N2117" s="26">
        <f t="shared" si="8501"/>
        <v>0</v>
      </c>
      <c r="O2117" s="26">
        <f t="shared" si="8748"/>
        <v>927.94100000000003</v>
      </c>
      <c r="P2117" s="26">
        <f t="shared" si="8749"/>
        <v>0</v>
      </c>
      <c r="Q2117" s="26">
        <f t="shared" si="8750"/>
        <v>0</v>
      </c>
      <c r="R2117" s="26">
        <f t="shared" si="8502"/>
        <v>927.94100000000003</v>
      </c>
      <c r="S2117" s="26">
        <f t="shared" si="8503"/>
        <v>0</v>
      </c>
      <c r="T2117" s="26">
        <f t="shared" si="8504"/>
        <v>0</v>
      </c>
      <c r="U2117" s="26">
        <f t="shared" si="8751"/>
        <v>0</v>
      </c>
      <c r="V2117" s="26">
        <f t="shared" si="8752"/>
        <v>0</v>
      </c>
      <c r="W2117" s="26">
        <f t="shared" si="8753"/>
        <v>0</v>
      </c>
      <c r="X2117" s="26">
        <f t="shared" si="8505"/>
        <v>927.94100000000003</v>
      </c>
      <c r="Y2117" s="26">
        <f t="shared" si="8506"/>
        <v>0</v>
      </c>
      <c r="Z2117" s="26">
        <f t="shared" si="8507"/>
        <v>0</v>
      </c>
      <c r="AA2117" s="26">
        <f t="shared" si="8754"/>
        <v>0</v>
      </c>
      <c r="AB2117" s="26">
        <f t="shared" si="8755"/>
        <v>0</v>
      </c>
      <c r="AC2117" s="26">
        <f t="shared" si="8756"/>
        <v>0</v>
      </c>
      <c r="AD2117" s="26">
        <f t="shared" si="8508"/>
        <v>927.94100000000003</v>
      </c>
      <c r="AE2117" s="26">
        <f t="shared" si="8509"/>
        <v>0</v>
      </c>
      <c r="AF2117" s="26">
        <f t="shared" si="8510"/>
        <v>0</v>
      </c>
      <c r="AG2117" s="26">
        <f t="shared" si="8757"/>
        <v>0</v>
      </c>
      <c r="AH2117" s="26">
        <f t="shared" si="8758"/>
        <v>0</v>
      </c>
      <c r="AI2117" s="26">
        <f t="shared" si="8759"/>
        <v>0</v>
      </c>
      <c r="AJ2117" s="26">
        <f t="shared" si="8511"/>
        <v>927.94100000000003</v>
      </c>
      <c r="AK2117" s="26">
        <f t="shared" si="8512"/>
        <v>0</v>
      </c>
      <c r="AL2117" s="26">
        <f t="shared" si="8513"/>
        <v>0</v>
      </c>
      <c r="AM2117" s="26">
        <f t="shared" si="8760"/>
        <v>0</v>
      </c>
      <c r="AN2117" s="26">
        <f t="shared" si="8761"/>
        <v>0</v>
      </c>
      <c r="AO2117" s="26">
        <f t="shared" si="8762"/>
        <v>0</v>
      </c>
      <c r="AP2117" s="26">
        <f t="shared" si="8514"/>
        <v>927.94100000000003</v>
      </c>
      <c r="AQ2117" s="26">
        <f t="shared" si="8515"/>
        <v>0</v>
      </c>
      <c r="AR2117" s="26">
        <f t="shared" si="8516"/>
        <v>0</v>
      </c>
      <c r="AS2117" s="26">
        <f t="shared" si="8763"/>
        <v>0</v>
      </c>
      <c r="AT2117" s="26">
        <f t="shared" si="8764"/>
        <v>0</v>
      </c>
      <c r="AU2117" s="26">
        <f t="shared" si="8765"/>
        <v>0</v>
      </c>
      <c r="AV2117" s="26">
        <f t="shared" si="8517"/>
        <v>927.94100000000003</v>
      </c>
      <c r="AW2117" s="26">
        <f t="shared" si="8518"/>
        <v>0</v>
      </c>
      <c r="AX2117" s="26">
        <f t="shared" si="8519"/>
        <v>0</v>
      </c>
      <c r="AY2117" s="26">
        <f t="shared" si="8766"/>
        <v>0</v>
      </c>
      <c r="AZ2117" s="26">
        <f t="shared" si="8767"/>
        <v>0</v>
      </c>
      <c r="BA2117" s="26">
        <f t="shared" si="8768"/>
        <v>0</v>
      </c>
      <c r="BB2117" s="26">
        <f t="shared" si="8520"/>
        <v>927.94100000000003</v>
      </c>
      <c r="BC2117" s="26">
        <f t="shared" si="8521"/>
        <v>0</v>
      </c>
      <c r="BD2117" s="26">
        <f t="shared" si="8522"/>
        <v>0</v>
      </c>
      <c r="BE2117" s="26">
        <f t="shared" si="8769"/>
        <v>0</v>
      </c>
      <c r="BF2117" s="26">
        <f t="shared" si="8770"/>
        <v>0</v>
      </c>
      <c r="BG2117" s="26">
        <f t="shared" si="8771"/>
        <v>0</v>
      </c>
      <c r="BH2117" s="26">
        <f t="shared" si="8523"/>
        <v>927.94100000000003</v>
      </c>
      <c r="BI2117" s="26">
        <f t="shared" si="8524"/>
        <v>0</v>
      </c>
      <c r="BJ2117" s="26">
        <f t="shared" si="8525"/>
        <v>0</v>
      </c>
      <c r="BK2117" s="26">
        <f t="shared" si="8772"/>
        <v>0</v>
      </c>
      <c r="BL2117" s="26">
        <f t="shared" si="8773"/>
        <v>0</v>
      </c>
      <c r="BM2117" s="26">
        <f t="shared" si="8774"/>
        <v>0</v>
      </c>
      <c r="BN2117" s="26">
        <f t="shared" si="8526"/>
        <v>927.94100000000003</v>
      </c>
      <c r="BO2117" s="26">
        <f t="shared" si="8527"/>
        <v>0</v>
      </c>
      <c r="BP2117" s="26">
        <f t="shared" si="8528"/>
        <v>0</v>
      </c>
      <c r="BQ2117" s="26">
        <f t="shared" si="8775"/>
        <v>0</v>
      </c>
      <c r="BR2117" s="26">
        <f t="shared" si="8776"/>
        <v>0</v>
      </c>
      <c r="BS2117" s="26">
        <f t="shared" si="8529"/>
        <v>927.94100000000003</v>
      </c>
      <c r="BT2117" s="26">
        <f t="shared" si="8530"/>
        <v>0</v>
      </c>
      <c r="BU2117" s="26">
        <f t="shared" si="8531"/>
        <v>0</v>
      </c>
      <c r="BV2117" s="26">
        <f t="shared" si="8777"/>
        <v>0</v>
      </c>
      <c r="BW2117" s="26">
        <f t="shared" si="8778"/>
        <v>0</v>
      </c>
      <c r="BX2117" s="26">
        <f t="shared" si="8532"/>
        <v>927.94100000000003</v>
      </c>
      <c r="BY2117" s="26">
        <f t="shared" si="8533"/>
        <v>0</v>
      </c>
      <c r="BZ2117" s="26">
        <f t="shared" si="8534"/>
        <v>0</v>
      </c>
      <c r="CA2117" s="26">
        <f t="shared" si="8779"/>
        <v>0</v>
      </c>
      <c r="CB2117" s="26">
        <f t="shared" si="8780"/>
        <v>0</v>
      </c>
      <c r="CC2117" s="26">
        <f t="shared" si="8781"/>
        <v>0</v>
      </c>
      <c r="CD2117" s="26">
        <f t="shared" si="8635"/>
        <v>927.94100000000003</v>
      </c>
      <c r="CE2117" s="26">
        <f t="shared" si="8636"/>
        <v>0</v>
      </c>
      <c r="CF2117" s="26">
        <f t="shared" si="8637"/>
        <v>0</v>
      </c>
      <c r="CG2117" s="26">
        <f t="shared" si="8782"/>
        <v>0</v>
      </c>
      <c r="CH2117" s="26">
        <f t="shared" si="8783"/>
        <v>0</v>
      </c>
      <c r="CI2117" s="26">
        <f t="shared" si="8784"/>
        <v>0</v>
      </c>
      <c r="CJ2117" s="26">
        <f t="shared" si="8638"/>
        <v>927.94100000000003</v>
      </c>
      <c r="CK2117" s="26">
        <f t="shared" si="8639"/>
        <v>0</v>
      </c>
      <c r="CL2117" s="26">
        <f t="shared" si="8640"/>
        <v>0</v>
      </c>
      <c r="CM2117" s="26">
        <f t="shared" si="8785"/>
        <v>0</v>
      </c>
      <c r="CN2117" s="26">
        <f t="shared" si="8786"/>
        <v>0</v>
      </c>
      <c r="CO2117" s="26">
        <f t="shared" si="8787"/>
        <v>0</v>
      </c>
      <c r="CP2117" s="26">
        <f t="shared" si="8641"/>
        <v>927.94100000000003</v>
      </c>
      <c r="CQ2117" s="26">
        <f t="shared" si="8642"/>
        <v>0</v>
      </c>
      <c r="CR2117" s="26">
        <f t="shared" si="8643"/>
        <v>0</v>
      </c>
      <c r="CS2117" s="26">
        <f t="shared" si="8788"/>
        <v>0</v>
      </c>
      <c r="CT2117" s="19"/>
      <c r="CU2117" s="35"/>
      <c r="CZ2117" s="1" t="s">
        <v>28</v>
      </c>
    </row>
    <row r="2118" spans="1:105" hidden="1" x14ac:dyDescent="0.3">
      <c r="A2118" s="36" t="s">
        <v>1211</v>
      </c>
      <c r="B2118" s="17">
        <v>810</v>
      </c>
      <c r="C2118" s="16" t="s">
        <v>64</v>
      </c>
      <c r="D2118" s="16" t="s">
        <v>40</v>
      </c>
      <c r="E2118" s="34" t="s">
        <v>1001</v>
      </c>
      <c r="F2118" s="26"/>
      <c r="G2118" s="26"/>
      <c r="H2118" s="26"/>
      <c r="I2118" s="26"/>
      <c r="J2118" s="26"/>
      <c r="K2118" s="26"/>
      <c r="L2118" s="26">
        <f t="shared" si="8499"/>
        <v>0</v>
      </c>
      <c r="M2118" s="26">
        <f t="shared" si="8500"/>
        <v>0</v>
      </c>
      <c r="N2118" s="26">
        <f t="shared" si="8501"/>
        <v>0</v>
      </c>
      <c r="O2118" s="26">
        <v>927.94100000000003</v>
      </c>
      <c r="P2118" s="26"/>
      <c r="Q2118" s="26"/>
      <c r="R2118" s="26">
        <f t="shared" si="8502"/>
        <v>927.94100000000003</v>
      </c>
      <c r="S2118" s="26">
        <f t="shared" si="8503"/>
        <v>0</v>
      </c>
      <c r="T2118" s="26">
        <f t="shared" si="8504"/>
        <v>0</v>
      </c>
      <c r="U2118" s="26"/>
      <c r="V2118" s="26"/>
      <c r="W2118" s="26"/>
      <c r="X2118" s="26">
        <f t="shared" si="8505"/>
        <v>927.94100000000003</v>
      </c>
      <c r="Y2118" s="26">
        <f t="shared" si="8506"/>
        <v>0</v>
      </c>
      <c r="Z2118" s="26">
        <f t="shared" si="8507"/>
        <v>0</v>
      </c>
      <c r="AA2118" s="26"/>
      <c r="AB2118" s="26"/>
      <c r="AC2118" s="26"/>
      <c r="AD2118" s="26">
        <f t="shared" si="8508"/>
        <v>927.94100000000003</v>
      </c>
      <c r="AE2118" s="26">
        <f t="shared" si="8509"/>
        <v>0</v>
      </c>
      <c r="AF2118" s="26">
        <f t="shared" si="8510"/>
        <v>0</v>
      </c>
      <c r="AG2118" s="26"/>
      <c r="AH2118" s="26"/>
      <c r="AI2118" s="26"/>
      <c r="AJ2118" s="26">
        <f t="shared" si="8511"/>
        <v>927.94100000000003</v>
      </c>
      <c r="AK2118" s="26">
        <f t="shared" si="8512"/>
        <v>0</v>
      </c>
      <c r="AL2118" s="26">
        <f t="shared" si="8513"/>
        <v>0</v>
      </c>
      <c r="AM2118" s="26"/>
      <c r="AN2118" s="26"/>
      <c r="AO2118" s="26"/>
      <c r="AP2118" s="26">
        <f t="shared" si="8514"/>
        <v>927.94100000000003</v>
      </c>
      <c r="AQ2118" s="26">
        <f t="shared" si="8515"/>
        <v>0</v>
      </c>
      <c r="AR2118" s="26">
        <f t="shared" si="8516"/>
        <v>0</v>
      </c>
      <c r="AS2118" s="26"/>
      <c r="AT2118" s="26"/>
      <c r="AU2118" s="26"/>
      <c r="AV2118" s="26">
        <f t="shared" si="8517"/>
        <v>927.94100000000003</v>
      </c>
      <c r="AW2118" s="26">
        <f t="shared" si="8518"/>
        <v>0</v>
      </c>
      <c r="AX2118" s="26">
        <f t="shared" si="8519"/>
        <v>0</v>
      </c>
      <c r="AY2118" s="26"/>
      <c r="AZ2118" s="26"/>
      <c r="BA2118" s="26"/>
      <c r="BB2118" s="26">
        <f t="shared" si="8520"/>
        <v>927.94100000000003</v>
      </c>
      <c r="BC2118" s="26">
        <f t="shared" si="8521"/>
        <v>0</v>
      </c>
      <c r="BD2118" s="26">
        <f t="shared" si="8522"/>
        <v>0</v>
      </c>
      <c r="BE2118" s="26"/>
      <c r="BF2118" s="26"/>
      <c r="BG2118" s="26"/>
      <c r="BH2118" s="26">
        <f t="shared" si="8523"/>
        <v>927.94100000000003</v>
      </c>
      <c r="BI2118" s="26">
        <f t="shared" si="8524"/>
        <v>0</v>
      </c>
      <c r="BJ2118" s="26">
        <f t="shared" si="8525"/>
        <v>0</v>
      </c>
      <c r="BK2118" s="26"/>
      <c r="BL2118" s="26"/>
      <c r="BM2118" s="26"/>
      <c r="BN2118" s="26">
        <f t="shared" si="8526"/>
        <v>927.94100000000003</v>
      </c>
      <c r="BO2118" s="26">
        <f t="shared" si="8527"/>
        <v>0</v>
      </c>
      <c r="BP2118" s="26">
        <f t="shared" si="8528"/>
        <v>0</v>
      </c>
      <c r="BQ2118" s="26"/>
      <c r="BR2118" s="26"/>
      <c r="BS2118" s="26">
        <f t="shared" si="8529"/>
        <v>927.94100000000003</v>
      </c>
      <c r="BT2118" s="26">
        <f t="shared" si="8530"/>
        <v>0</v>
      </c>
      <c r="BU2118" s="26">
        <f t="shared" si="8531"/>
        <v>0</v>
      </c>
      <c r="BV2118" s="26"/>
      <c r="BW2118" s="26"/>
      <c r="BX2118" s="26">
        <f t="shared" si="8532"/>
        <v>927.94100000000003</v>
      </c>
      <c r="BY2118" s="26">
        <f t="shared" si="8533"/>
        <v>0</v>
      </c>
      <c r="BZ2118" s="26">
        <f t="shared" si="8534"/>
        <v>0</v>
      </c>
      <c r="CA2118" s="26"/>
      <c r="CB2118" s="26"/>
      <c r="CC2118" s="26"/>
      <c r="CD2118" s="26">
        <f t="shared" si="8635"/>
        <v>927.94100000000003</v>
      </c>
      <c r="CE2118" s="26">
        <f t="shared" si="8636"/>
        <v>0</v>
      </c>
      <c r="CF2118" s="26">
        <f t="shared" si="8637"/>
        <v>0</v>
      </c>
      <c r="CG2118" s="26"/>
      <c r="CH2118" s="26"/>
      <c r="CI2118" s="26"/>
      <c r="CJ2118" s="26">
        <f t="shared" si="8638"/>
        <v>927.94100000000003</v>
      </c>
      <c r="CK2118" s="26">
        <f t="shared" si="8639"/>
        <v>0</v>
      </c>
      <c r="CL2118" s="26">
        <f t="shared" si="8640"/>
        <v>0</v>
      </c>
      <c r="CM2118" s="26"/>
      <c r="CN2118" s="26"/>
      <c r="CO2118" s="26"/>
      <c r="CP2118" s="26">
        <f t="shared" si="8641"/>
        <v>927.94100000000003</v>
      </c>
      <c r="CQ2118" s="26">
        <f t="shared" si="8642"/>
        <v>0</v>
      </c>
      <c r="CR2118" s="26">
        <f t="shared" si="8643"/>
        <v>0</v>
      </c>
      <c r="CS2118" s="26"/>
      <c r="CT2118" s="19"/>
      <c r="CU2118" s="35"/>
    </row>
    <row r="2119" spans="1:105" ht="46.8" hidden="1" x14ac:dyDescent="0.3">
      <c r="A2119" s="36" t="s">
        <v>1212</v>
      </c>
      <c r="B2119" s="17"/>
      <c r="C2119" s="16"/>
      <c r="D2119" s="16"/>
      <c r="E2119" s="34" t="s">
        <v>1213</v>
      </c>
      <c r="F2119" s="26">
        <f t="shared" si="8789"/>
        <v>0</v>
      </c>
      <c r="G2119" s="26">
        <f t="shared" si="8743"/>
        <v>0</v>
      </c>
      <c r="H2119" s="26">
        <f t="shared" si="8744"/>
        <v>0</v>
      </c>
      <c r="I2119" s="26">
        <f t="shared" si="8745"/>
        <v>0</v>
      </c>
      <c r="J2119" s="26">
        <f t="shared" si="8746"/>
        <v>0</v>
      </c>
      <c r="K2119" s="26">
        <f t="shared" si="8747"/>
        <v>0</v>
      </c>
      <c r="L2119" s="26">
        <f t="shared" si="8499"/>
        <v>0</v>
      </c>
      <c r="M2119" s="26">
        <f t="shared" si="8500"/>
        <v>0</v>
      </c>
      <c r="N2119" s="26">
        <f t="shared" si="8501"/>
        <v>0</v>
      </c>
      <c r="O2119" s="26">
        <f t="shared" si="8748"/>
        <v>19826.932000000001</v>
      </c>
      <c r="P2119" s="26">
        <f t="shared" si="8749"/>
        <v>0</v>
      </c>
      <c r="Q2119" s="26">
        <f t="shared" si="8750"/>
        <v>0</v>
      </c>
      <c r="R2119" s="26">
        <f t="shared" si="8502"/>
        <v>19826.932000000001</v>
      </c>
      <c r="S2119" s="26">
        <f t="shared" si="8503"/>
        <v>0</v>
      </c>
      <c r="T2119" s="26">
        <f t="shared" si="8504"/>
        <v>0</v>
      </c>
      <c r="U2119" s="26">
        <f t="shared" si="8751"/>
        <v>0</v>
      </c>
      <c r="V2119" s="26">
        <f t="shared" si="8752"/>
        <v>0</v>
      </c>
      <c r="W2119" s="26">
        <f t="shared" si="8753"/>
        <v>0</v>
      </c>
      <c r="X2119" s="26">
        <f t="shared" si="8505"/>
        <v>19826.932000000001</v>
      </c>
      <c r="Y2119" s="26">
        <f t="shared" si="8506"/>
        <v>0</v>
      </c>
      <c r="Z2119" s="26">
        <f t="shared" si="8507"/>
        <v>0</v>
      </c>
      <c r="AA2119" s="26">
        <f t="shared" si="8754"/>
        <v>0</v>
      </c>
      <c r="AB2119" s="26">
        <f t="shared" si="8755"/>
        <v>0</v>
      </c>
      <c r="AC2119" s="26">
        <f t="shared" si="8756"/>
        <v>0</v>
      </c>
      <c r="AD2119" s="26">
        <f t="shared" si="8508"/>
        <v>19826.932000000001</v>
      </c>
      <c r="AE2119" s="26">
        <f t="shared" si="8509"/>
        <v>0</v>
      </c>
      <c r="AF2119" s="26">
        <f t="shared" si="8510"/>
        <v>0</v>
      </c>
      <c r="AG2119" s="26">
        <f t="shared" si="8757"/>
        <v>0</v>
      </c>
      <c r="AH2119" s="26">
        <f t="shared" si="8758"/>
        <v>0</v>
      </c>
      <c r="AI2119" s="26">
        <f t="shared" si="8759"/>
        <v>0</v>
      </c>
      <c r="AJ2119" s="26">
        <f t="shared" si="8511"/>
        <v>19826.932000000001</v>
      </c>
      <c r="AK2119" s="26">
        <f t="shared" si="8512"/>
        <v>0</v>
      </c>
      <c r="AL2119" s="26">
        <f t="shared" si="8513"/>
        <v>0</v>
      </c>
      <c r="AM2119" s="26">
        <f t="shared" si="8760"/>
        <v>0</v>
      </c>
      <c r="AN2119" s="26">
        <f t="shared" si="8761"/>
        <v>0</v>
      </c>
      <c r="AO2119" s="26">
        <f t="shared" si="8762"/>
        <v>0</v>
      </c>
      <c r="AP2119" s="26">
        <f t="shared" si="8514"/>
        <v>19826.932000000001</v>
      </c>
      <c r="AQ2119" s="26">
        <f t="shared" si="8515"/>
        <v>0</v>
      </c>
      <c r="AR2119" s="26">
        <f t="shared" si="8516"/>
        <v>0</v>
      </c>
      <c r="AS2119" s="26">
        <f t="shared" si="8763"/>
        <v>0</v>
      </c>
      <c r="AT2119" s="26">
        <f t="shared" si="8764"/>
        <v>0</v>
      </c>
      <c r="AU2119" s="26">
        <f t="shared" si="8765"/>
        <v>0</v>
      </c>
      <c r="AV2119" s="26">
        <f t="shared" si="8517"/>
        <v>19826.932000000001</v>
      </c>
      <c r="AW2119" s="26">
        <f t="shared" si="8518"/>
        <v>0</v>
      </c>
      <c r="AX2119" s="26">
        <f t="shared" si="8519"/>
        <v>0</v>
      </c>
      <c r="AY2119" s="26">
        <f t="shared" si="8766"/>
        <v>0</v>
      </c>
      <c r="AZ2119" s="26">
        <f t="shared" si="8767"/>
        <v>0</v>
      </c>
      <c r="BA2119" s="26">
        <f t="shared" si="8768"/>
        <v>0</v>
      </c>
      <c r="BB2119" s="26">
        <f t="shared" si="8520"/>
        <v>19826.932000000001</v>
      </c>
      <c r="BC2119" s="26">
        <f t="shared" si="8521"/>
        <v>0</v>
      </c>
      <c r="BD2119" s="26">
        <f t="shared" si="8522"/>
        <v>0</v>
      </c>
      <c r="BE2119" s="26">
        <f t="shared" si="8769"/>
        <v>0</v>
      </c>
      <c r="BF2119" s="26">
        <f t="shared" si="8770"/>
        <v>0</v>
      </c>
      <c r="BG2119" s="26">
        <f t="shared" si="8771"/>
        <v>0</v>
      </c>
      <c r="BH2119" s="26">
        <f t="shared" si="8523"/>
        <v>19826.932000000001</v>
      </c>
      <c r="BI2119" s="26">
        <f t="shared" si="8524"/>
        <v>0</v>
      </c>
      <c r="BJ2119" s="26">
        <f t="shared" si="8525"/>
        <v>0</v>
      </c>
      <c r="BK2119" s="26">
        <f t="shared" si="8772"/>
        <v>0</v>
      </c>
      <c r="BL2119" s="26">
        <f t="shared" si="8773"/>
        <v>0</v>
      </c>
      <c r="BM2119" s="26">
        <f t="shared" si="8774"/>
        <v>0</v>
      </c>
      <c r="BN2119" s="26">
        <f t="shared" si="8526"/>
        <v>19826.932000000001</v>
      </c>
      <c r="BO2119" s="26">
        <f t="shared" si="8527"/>
        <v>0</v>
      </c>
      <c r="BP2119" s="26">
        <f t="shared" si="8528"/>
        <v>0</v>
      </c>
      <c r="BQ2119" s="26">
        <f t="shared" si="8775"/>
        <v>0</v>
      </c>
      <c r="BR2119" s="26">
        <f t="shared" si="8776"/>
        <v>0</v>
      </c>
      <c r="BS2119" s="26">
        <f t="shared" si="8529"/>
        <v>19826.932000000001</v>
      </c>
      <c r="BT2119" s="26">
        <f t="shared" si="8530"/>
        <v>0</v>
      </c>
      <c r="BU2119" s="26">
        <f t="shared" si="8531"/>
        <v>0</v>
      </c>
      <c r="BV2119" s="26">
        <f t="shared" si="8777"/>
        <v>0</v>
      </c>
      <c r="BW2119" s="26">
        <f t="shared" si="8778"/>
        <v>0</v>
      </c>
      <c r="BX2119" s="26">
        <f t="shared" si="8532"/>
        <v>19826.932000000001</v>
      </c>
      <c r="BY2119" s="26">
        <f t="shared" si="8533"/>
        <v>0</v>
      </c>
      <c r="BZ2119" s="26">
        <f t="shared" si="8534"/>
        <v>0</v>
      </c>
      <c r="CA2119" s="26">
        <f t="shared" si="8779"/>
        <v>0</v>
      </c>
      <c r="CB2119" s="26">
        <f t="shared" si="8780"/>
        <v>0</v>
      </c>
      <c r="CC2119" s="26">
        <f t="shared" si="8781"/>
        <v>0</v>
      </c>
      <c r="CD2119" s="26">
        <f t="shared" si="8635"/>
        <v>19826.932000000001</v>
      </c>
      <c r="CE2119" s="26">
        <f t="shared" si="8636"/>
        <v>0</v>
      </c>
      <c r="CF2119" s="26">
        <f t="shared" si="8637"/>
        <v>0</v>
      </c>
      <c r="CG2119" s="26">
        <f t="shared" si="8782"/>
        <v>0</v>
      </c>
      <c r="CH2119" s="26">
        <f t="shared" si="8783"/>
        <v>0</v>
      </c>
      <c r="CI2119" s="26">
        <f t="shared" si="8784"/>
        <v>0</v>
      </c>
      <c r="CJ2119" s="26">
        <f t="shared" si="8638"/>
        <v>19826.932000000001</v>
      </c>
      <c r="CK2119" s="26">
        <f t="shared" si="8639"/>
        <v>0</v>
      </c>
      <c r="CL2119" s="26">
        <f t="shared" si="8640"/>
        <v>0</v>
      </c>
      <c r="CM2119" s="26">
        <f t="shared" si="8785"/>
        <v>0</v>
      </c>
      <c r="CN2119" s="26">
        <f t="shared" si="8786"/>
        <v>0</v>
      </c>
      <c r="CO2119" s="26">
        <f t="shared" si="8787"/>
        <v>0</v>
      </c>
      <c r="CP2119" s="26">
        <f t="shared" si="8641"/>
        <v>19826.932000000001</v>
      </c>
      <c r="CQ2119" s="26">
        <f t="shared" si="8642"/>
        <v>0</v>
      </c>
      <c r="CR2119" s="26">
        <f t="shared" si="8643"/>
        <v>0</v>
      </c>
      <c r="CS2119" s="26">
        <f t="shared" si="8788"/>
        <v>0</v>
      </c>
      <c r="CT2119" s="19"/>
      <c r="CU2119" s="35"/>
      <c r="DA2119" s="1" t="s">
        <v>29</v>
      </c>
    </row>
    <row r="2120" spans="1:105" hidden="1" x14ac:dyDescent="0.3">
      <c r="A2120" s="36" t="s">
        <v>1212</v>
      </c>
      <c r="B2120" s="17">
        <v>800</v>
      </c>
      <c r="C2120" s="16"/>
      <c r="D2120" s="16"/>
      <c r="E2120" s="34" t="s">
        <v>52</v>
      </c>
      <c r="F2120" s="26">
        <f t="shared" si="8789"/>
        <v>0</v>
      </c>
      <c r="G2120" s="26">
        <f t="shared" si="8743"/>
        <v>0</v>
      </c>
      <c r="H2120" s="26">
        <f t="shared" si="8744"/>
        <v>0</v>
      </c>
      <c r="I2120" s="26">
        <f t="shared" si="8745"/>
        <v>0</v>
      </c>
      <c r="J2120" s="26">
        <f t="shared" si="8746"/>
        <v>0</v>
      </c>
      <c r="K2120" s="26">
        <f t="shared" si="8747"/>
        <v>0</v>
      </c>
      <c r="L2120" s="26">
        <f t="shared" si="8499"/>
        <v>0</v>
      </c>
      <c r="M2120" s="26">
        <f t="shared" si="8500"/>
        <v>0</v>
      </c>
      <c r="N2120" s="26">
        <f t="shared" si="8501"/>
        <v>0</v>
      </c>
      <c r="O2120" s="26">
        <f t="shared" si="8748"/>
        <v>19826.932000000001</v>
      </c>
      <c r="P2120" s="26">
        <f t="shared" si="8749"/>
        <v>0</v>
      </c>
      <c r="Q2120" s="26">
        <f t="shared" si="8750"/>
        <v>0</v>
      </c>
      <c r="R2120" s="26">
        <f t="shared" si="8502"/>
        <v>19826.932000000001</v>
      </c>
      <c r="S2120" s="26">
        <f t="shared" si="8503"/>
        <v>0</v>
      </c>
      <c r="T2120" s="26">
        <f t="shared" si="8504"/>
        <v>0</v>
      </c>
      <c r="U2120" s="26">
        <f t="shared" si="8751"/>
        <v>0</v>
      </c>
      <c r="V2120" s="26">
        <f t="shared" si="8752"/>
        <v>0</v>
      </c>
      <c r="W2120" s="26">
        <f t="shared" si="8753"/>
        <v>0</v>
      </c>
      <c r="X2120" s="26">
        <f t="shared" si="8505"/>
        <v>19826.932000000001</v>
      </c>
      <c r="Y2120" s="26">
        <f t="shared" si="8506"/>
        <v>0</v>
      </c>
      <c r="Z2120" s="26">
        <f t="shared" si="8507"/>
        <v>0</v>
      </c>
      <c r="AA2120" s="26">
        <f t="shared" si="8754"/>
        <v>0</v>
      </c>
      <c r="AB2120" s="26">
        <f t="shared" si="8755"/>
        <v>0</v>
      </c>
      <c r="AC2120" s="26">
        <f t="shared" si="8756"/>
        <v>0</v>
      </c>
      <c r="AD2120" s="26">
        <f t="shared" si="8508"/>
        <v>19826.932000000001</v>
      </c>
      <c r="AE2120" s="26">
        <f t="shared" si="8509"/>
        <v>0</v>
      </c>
      <c r="AF2120" s="26">
        <f t="shared" si="8510"/>
        <v>0</v>
      </c>
      <c r="AG2120" s="26">
        <f t="shared" si="8757"/>
        <v>0</v>
      </c>
      <c r="AH2120" s="26">
        <f t="shared" si="8758"/>
        <v>0</v>
      </c>
      <c r="AI2120" s="26">
        <f t="shared" si="8759"/>
        <v>0</v>
      </c>
      <c r="AJ2120" s="26">
        <f t="shared" si="8511"/>
        <v>19826.932000000001</v>
      </c>
      <c r="AK2120" s="26">
        <f t="shared" si="8512"/>
        <v>0</v>
      </c>
      <c r="AL2120" s="26">
        <f t="shared" si="8513"/>
        <v>0</v>
      </c>
      <c r="AM2120" s="26">
        <f t="shared" si="8760"/>
        <v>0</v>
      </c>
      <c r="AN2120" s="26">
        <f t="shared" si="8761"/>
        <v>0</v>
      </c>
      <c r="AO2120" s="26">
        <f t="shared" si="8762"/>
        <v>0</v>
      </c>
      <c r="AP2120" s="26">
        <f t="shared" si="8514"/>
        <v>19826.932000000001</v>
      </c>
      <c r="AQ2120" s="26">
        <f t="shared" si="8515"/>
        <v>0</v>
      </c>
      <c r="AR2120" s="26">
        <f t="shared" si="8516"/>
        <v>0</v>
      </c>
      <c r="AS2120" s="26">
        <f t="shared" si="8763"/>
        <v>0</v>
      </c>
      <c r="AT2120" s="26">
        <f t="shared" si="8764"/>
        <v>0</v>
      </c>
      <c r="AU2120" s="26">
        <f t="shared" si="8765"/>
        <v>0</v>
      </c>
      <c r="AV2120" s="26">
        <f t="shared" si="8517"/>
        <v>19826.932000000001</v>
      </c>
      <c r="AW2120" s="26">
        <f t="shared" si="8518"/>
        <v>0</v>
      </c>
      <c r="AX2120" s="26">
        <f t="shared" si="8519"/>
        <v>0</v>
      </c>
      <c r="AY2120" s="26">
        <f t="shared" si="8766"/>
        <v>0</v>
      </c>
      <c r="AZ2120" s="26">
        <f t="shared" si="8767"/>
        <v>0</v>
      </c>
      <c r="BA2120" s="26">
        <f t="shared" si="8768"/>
        <v>0</v>
      </c>
      <c r="BB2120" s="26">
        <f t="shared" si="8520"/>
        <v>19826.932000000001</v>
      </c>
      <c r="BC2120" s="26">
        <f t="shared" si="8521"/>
        <v>0</v>
      </c>
      <c r="BD2120" s="26">
        <f t="shared" si="8522"/>
        <v>0</v>
      </c>
      <c r="BE2120" s="26">
        <f t="shared" si="8769"/>
        <v>0</v>
      </c>
      <c r="BF2120" s="26">
        <f t="shared" si="8770"/>
        <v>0</v>
      </c>
      <c r="BG2120" s="26">
        <f t="shared" si="8771"/>
        <v>0</v>
      </c>
      <c r="BH2120" s="26">
        <f t="shared" si="8523"/>
        <v>19826.932000000001</v>
      </c>
      <c r="BI2120" s="26">
        <f t="shared" si="8524"/>
        <v>0</v>
      </c>
      <c r="BJ2120" s="26">
        <f t="shared" si="8525"/>
        <v>0</v>
      </c>
      <c r="BK2120" s="26">
        <f t="shared" si="8772"/>
        <v>0</v>
      </c>
      <c r="BL2120" s="26">
        <f t="shared" si="8773"/>
        <v>0</v>
      </c>
      <c r="BM2120" s="26">
        <f t="shared" si="8774"/>
        <v>0</v>
      </c>
      <c r="BN2120" s="26">
        <f t="shared" si="8526"/>
        <v>19826.932000000001</v>
      </c>
      <c r="BO2120" s="26">
        <f t="shared" si="8527"/>
        <v>0</v>
      </c>
      <c r="BP2120" s="26">
        <f t="shared" si="8528"/>
        <v>0</v>
      </c>
      <c r="BQ2120" s="26">
        <f t="shared" si="8775"/>
        <v>0</v>
      </c>
      <c r="BR2120" s="26">
        <f t="shared" si="8776"/>
        <v>0</v>
      </c>
      <c r="BS2120" s="26">
        <f t="shared" si="8529"/>
        <v>19826.932000000001</v>
      </c>
      <c r="BT2120" s="26">
        <f t="shared" si="8530"/>
        <v>0</v>
      </c>
      <c r="BU2120" s="26">
        <f t="shared" si="8531"/>
        <v>0</v>
      </c>
      <c r="BV2120" s="26">
        <f t="shared" si="8777"/>
        <v>0</v>
      </c>
      <c r="BW2120" s="26">
        <f t="shared" si="8778"/>
        <v>0</v>
      </c>
      <c r="BX2120" s="26">
        <f t="shared" si="8532"/>
        <v>19826.932000000001</v>
      </c>
      <c r="BY2120" s="26">
        <f t="shared" si="8533"/>
        <v>0</v>
      </c>
      <c r="BZ2120" s="26">
        <f t="shared" si="8534"/>
        <v>0</v>
      </c>
      <c r="CA2120" s="26">
        <f t="shared" si="8779"/>
        <v>0</v>
      </c>
      <c r="CB2120" s="26">
        <f t="shared" si="8780"/>
        <v>0</v>
      </c>
      <c r="CC2120" s="26">
        <f t="shared" si="8781"/>
        <v>0</v>
      </c>
      <c r="CD2120" s="26">
        <f t="shared" si="8635"/>
        <v>19826.932000000001</v>
      </c>
      <c r="CE2120" s="26">
        <f t="shared" si="8636"/>
        <v>0</v>
      </c>
      <c r="CF2120" s="26">
        <f t="shared" si="8637"/>
        <v>0</v>
      </c>
      <c r="CG2120" s="26">
        <f t="shared" si="8782"/>
        <v>0</v>
      </c>
      <c r="CH2120" s="26">
        <f t="shared" si="8783"/>
        <v>0</v>
      </c>
      <c r="CI2120" s="26">
        <f t="shared" si="8784"/>
        <v>0</v>
      </c>
      <c r="CJ2120" s="26">
        <f t="shared" si="8638"/>
        <v>19826.932000000001</v>
      </c>
      <c r="CK2120" s="26">
        <f t="shared" si="8639"/>
        <v>0</v>
      </c>
      <c r="CL2120" s="26">
        <f t="shared" si="8640"/>
        <v>0</v>
      </c>
      <c r="CM2120" s="26">
        <f t="shared" si="8785"/>
        <v>0</v>
      </c>
      <c r="CN2120" s="26">
        <f t="shared" si="8786"/>
        <v>0</v>
      </c>
      <c r="CO2120" s="26">
        <f t="shared" si="8787"/>
        <v>0</v>
      </c>
      <c r="CP2120" s="26">
        <f t="shared" si="8641"/>
        <v>19826.932000000001</v>
      </c>
      <c r="CQ2120" s="26">
        <f t="shared" si="8642"/>
        <v>0</v>
      </c>
      <c r="CR2120" s="26">
        <f t="shared" si="8643"/>
        <v>0</v>
      </c>
      <c r="CS2120" s="26">
        <f t="shared" si="8788"/>
        <v>0</v>
      </c>
      <c r="CT2120" s="19"/>
      <c r="CU2120" s="35"/>
      <c r="CY2120" s="1" t="s">
        <v>27</v>
      </c>
    </row>
    <row r="2121" spans="1:105" ht="78" hidden="1" x14ac:dyDescent="0.3">
      <c r="A2121" s="36" t="s">
        <v>1212</v>
      </c>
      <c r="B2121" s="17">
        <v>810</v>
      </c>
      <c r="C2121" s="16"/>
      <c r="D2121" s="16"/>
      <c r="E2121" s="34" t="s">
        <v>411</v>
      </c>
      <c r="F2121" s="26">
        <f t="shared" si="8789"/>
        <v>0</v>
      </c>
      <c r="G2121" s="26">
        <f t="shared" si="8743"/>
        <v>0</v>
      </c>
      <c r="H2121" s="26">
        <f t="shared" si="8744"/>
        <v>0</v>
      </c>
      <c r="I2121" s="26">
        <f t="shared" si="8745"/>
        <v>0</v>
      </c>
      <c r="J2121" s="26">
        <f t="shared" si="8746"/>
        <v>0</v>
      </c>
      <c r="K2121" s="26">
        <f t="shared" si="8747"/>
        <v>0</v>
      </c>
      <c r="L2121" s="26">
        <f t="shared" si="8499"/>
        <v>0</v>
      </c>
      <c r="M2121" s="26">
        <f t="shared" si="8500"/>
        <v>0</v>
      </c>
      <c r="N2121" s="26">
        <f t="shared" si="8501"/>
        <v>0</v>
      </c>
      <c r="O2121" s="26">
        <f t="shared" si="8748"/>
        <v>19826.932000000001</v>
      </c>
      <c r="P2121" s="26">
        <f t="shared" si="8749"/>
        <v>0</v>
      </c>
      <c r="Q2121" s="26">
        <f t="shared" si="8750"/>
        <v>0</v>
      </c>
      <c r="R2121" s="26">
        <f t="shared" si="8502"/>
        <v>19826.932000000001</v>
      </c>
      <c r="S2121" s="26">
        <f t="shared" si="8503"/>
        <v>0</v>
      </c>
      <c r="T2121" s="26">
        <f t="shared" si="8504"/>
        <v>0</v>
      </c>
      <c r="U2121" s="26">
        <f t="shared" si="8751"/>
        <v>0</v>
      </c>
      <c r="V2121" s="26">
        <f t="shared" si="8752"/>
        <v>0</v>
      </c>
      <c r="W2121" s="26">
        <f t="shared" si="8753"/>
        <v>0</v>
      </c>
      <c r="X2121" s="26">
        <f t="shared" si="8505"/>
        <v>19826.932000000001</v>
      </c>
      <c r="Y2121" s="26">
        <f t="shared" si="8506"/>
        <v>0</v>
      </c>
      <c r="Z2121" s="26">
        <f t="shared" si="8507"/>
        <v>0</v>
      </c>
      <c r="AA2121" s="26">
        <f t="shared" si="8754"/>
        <v>0</v>
      </c>
      <c r="AB2121" s="26">
        <f t="shared" si="8755"/>
        <v>0</v>
      </c>
      <c r="AC2121" s="26">
        <f t="shared" si="8756"/>
        <v>0</v>
      </c>
      <c r="AD2121" s="26">
        <f t="shared" si="8508"/>
        <v>19826.932000000001</v>
      </c>
      <c r="AE2121" s="26">
        <f t="shared" si="8509"/>
        <v>0</v>
      </c>
      <c r="AF2121" s="26">
        <f t="shared" si="8510"/>
        <v>0</v>
      </c>
      <c r="AG2121" s="26">
        <f t="shared" si="8757"/>
        <v>0</v>
      </c>
      <c r="AH2121" s="26">
        <f t="shared" si="8758"/>
        <v>0</v>
      </c>
      <c r="AI2121" s="26">
        <f t="shared" si="8759"/>
        <v>0</v>
      </c>
      <c r="AJ2121" s="26">
        <f t="shared" si="8511"/>
        <v>19826.932000000001</v>
      </c>
      <c r="AK2121" s="26">
        <f t="shared" si="8512"/>
        <v>0</v>
      </c>
      <c r="AL2121" s="26">
        <f t="shared" si="8513"/>
        <v>0</v>
      </c>
      <c r="AM2121" s="26">
        <f t="shared" si="8760"/>
        <v>0</v>
      </c>
      <c r="AN2121" s="26">
        <f t="shared" si="8761"/>
        <v>0</v>
      </c>
      <c r="AO2121" s="26">
        <f t="shared" si="8762"/>
        <v>0</v>
      </c>
      <c r="AP2121" s="26">
        <f t="shared" si="8514"/>
        <v>19826.932000000001</v>
      </c>
      <c r="AQ2121" s="26">
        <f t="shared" si="8515"/>
        <v>0</v>
      </c>
      <c r="AR2121" s="26">
        <f t="shared" si="8516"/>
        <v>0</v>
      </c>
      <c r="AS2121" s="26">
        <f t="shared" si="8763"/>
        <v>0</v>
      </c>
      <c r="AT2121" s="26">
        <f t="shared" si="8764"/>
        <v>0</v>
      </c>
      <c r="AU2121" s="26">
        <f t="shared" si="8765"/>
        <v>0</v>
      </c>
      <c r="AV2121" s="26">
        <f t="shared" si="8517"/>
        <v>19826.932000000001</v>
      </c>
      <c r="AW2121" s="26">
        <f t="shared" si="8518"/>
        <v>0</v>
      </c>
      <c r="AX2121" s="26">
        <f t="shared" si="8519"/>
        <v>0</v>
      </c>
      <c r="AY2121" s="26">
        <f t="shared" si="8766"/>
        <v>0</v>
      </c>
      <c r="AZ2121" s="26">
        <f t="shared" si="8767"/>
        <v>0</v>
      </c>
      <c r="BA2121" s="26">
        <f t="shared" si="8768"/>
        <v>0</v>
      </c>
      <c r="BB2121" s="26">
        <f t="shared" si="8520"/>
        <v>19826.932000000001</v>
      </c>
      <c r="BC2121" s="26">
        <f t="shared" si="8521"/>
        <v>0</v>
      </c>
      <c r="BD2121" s="26">
        <f t="shared" si="8522"/>
        <v>0</v>
      </c>
      <c r="BE2121" s="26">
        <f t="shared" si="8769"/>
        <v>0</v>
      </c>
      <c r="BF2121" s="26">
        <f t="shared" si="8770"/>
        <v>0</v>
      </c>
      <c r="BG2121" s="26">
        <f t="shared" si="8771"/>
        <v>0</v>
      </c>
      <c r="BH2121" s="26">
        <f t="shared" si="8523"/>
        <v>19826.932000000001</v>
      </c>
      <c r="BI2121" s="26">
        <f t="shared" si="8524"/>
        <v>0</v>
      </c>
      <c r="BJ2121" s="26">
        <f t="shared" si="8525"/>
        <v>0</v>
      </c>
      <c r="BK2121" s="26">
        <f t="shared" si="8772"/>
        <v>0</v>
      </c>
      <c r="BL2121" s="26">
        <f t="shared" si="8773"/>
        <v>0</v>
      </c>
      <c r="BM2121" s="26">
        <f t="shared" si="8774"/>
        <v>0</v>
      </c>
      <c r="BN2121" s="26">
        <f t="shared" si="8526"/>
        <v>19826.932000000001</v>
      </c>
      <c r="BO2121" s="26">
        <f t="shared" si="8527"/>
        <v>0</v>
      </c>
      <c r="BP2121" s="26">
        <f t="shared" si="8528"/>
        <v>0</v>
      </c>
      <c r="BQ2121" s="26">
        <f t="shared" si="8775"/>
        <v>0</v>
      </c>
      <c r="BR2121" s="26">
        <f t="shared" si="8776"/>
        <v>0</v>
      </c>
      <c r="BS2121" s="26">
        <f t="shared" si="8529"/>
        <v>19826.932000000001</v>
      </c>
      <c r="BT2121" s="26">
        <f t="shared" si="8530"/>
        <v>0</v>
      </c>
      <c r="BU2121" s="26">
        <f t="shared" si="8531"/>
        <v>0</v>
      </c>
      <c r="BV2121" s="26">
        <f t="shared" si="8777"/>
        <v>0</v>
      </c>
      <c r="BW2121" s="26">
        <f t="shared" si="8778"/>
        <v>0</v>
      </c>
      <c r="BX2121" s="26">
        <f t="shared" si="8532"/>
        <v>19826.932000000001</v>
      </c>
      <c r="BY2121" s="26">
        <f t="shared" si="8533"/>
        <v>0</v>
      </c>
      <c r="BZ2121" s="26">
        <f t="shared" si="8534"/>
        <v>0</v>
      </c>
      <c r="CA2121" s="26">
        <f t="shared" si="8779"/>
        <v>0</v>
      </c>
      <c r="CB2121" s="26">
        <f t="shared" si="8780"/>
        <v>0</v>
      </c>
      <c r="CC2121" s="26">
        <f t="shared" si="8781"/>
        <v>0</v>
      </c>
      <c r="CD2121" s="26">
        <f t="shared" si="8635"/>
        <v>19826.932000000001</v>
      </c>
      <c r="CE2121" s="26">
        <f t="shared" si="8636"/>
        <v>0</v>
      </c>
      <c r="CF2121" s="26">
        <f t="shared" si="8637"/>
        <v>0</v>
      </c>
      <c r="CG2121" s="26">
        <f t="shared" si="8782"/>
        <v>0</v>
      </c>
      <c r="CH2121" s="26">
        <f t="shared" si="8783"/>
        <v>0</v>
      </c>
      <c r="CI2121" s="26">
        <f t="shared" si="8784"/>
        <v>0</v>
      </c>
      <c r="CJ2121" s="26">
        <f t="shared" si="8638"/>
        <v>19826.932000000001</v>
      </c>
      <c r="CK2121" s="26">
        <f t="shared" si="8639"/>
        <v>0</v>
      </c>
      <c r="CL2121" s="26">
        <f t="shared" si="8640"/>
        <v>0</v>
      </c>
      <c r="CM2121" s="26">
        <f t="shared" si="8785"/>
        <v>0</v>
      </c>
      <c r="CN2121" s="26">
        <f t="shared" si="8786"/>
        <v>0</v>
      </c>
      <c r="CO2121" s="26">
        <f t="shared" si="8787"/>
        <v>0</v>
      </c>
      <c r="CP2121" s="26">
        <f t="shared" si="8641"/>
        <v>19826.932000000001</v>
      </c>
      <c r="CQ2121" s="26">
        <f t="shared" si="8642"/>
        <v>0</v>
      </c>
      <c r="CR2121" s="26">
        <f t="shared" si="8643"/>
        <v>0</v>
      </c>
      <c r="CS2121" s="26">
        <f t="shared" si="8788"/>
        <v>0</v>
      </c>
      <c r="CT2121" s="19"/>
      <c r="CU2121" s="35"/>
      <c r="CZ2121" s="1" t="s">
        <v>28</v>
      </c>
    </row>
    <row r="2122" spans="1:105" hidden="1" x14ac:dyDescent="0.3">
      <c r="A2122" s="36" t="s">
        <v>1212</v>
      </c>
      <c r="B2122" s="17">
        <v>810</v>
      </c>
      <c r="C2122" s="16" t="s">
        <v>64</v>
      </c>
      <c r="D2122" s="16" t="s">
        <v>40</v>
      </c>
      <c r="E2122" s="34" t="s">
        <v>1001</v>
      </c>
      <c r="F2122" s="26"/>
      <c r="G2122" s="26"/>
      <c r="H2122" s="26"/>
      <c r="I2122" s="26"/>
      <c r="J2122" s="26"/>
      <c r="K2122" s="26"/>
      <c r="L2122" s="26">
        <f t="shared" si="8499"/>
        <v>0</v>
      </c>
      <c r="M2122" s="26">
        <f t="shared" si="8500"/>
        <v>0</v>
      </c>
      <c r="N2122" s="26">
        <f t="shared" si="8501"/>
        <v>0</v>
      </c>
      <c r="O2122" s="26">
        <f>26.615+19800.317</f>
        <v>19826.932000000001</v>
      </c>
      <c r="P2122" s="26"/>
      <c r="Q2122" s="26"/>
      <c r="R2122" s="26">
        <f t="shared" si="8502"/>
        <v>19826.932000000001</v>
      </c>
      <c r="S2122" s="26">
        <f t="shared" si="8503"/>
        <v>0</v>
      </c>
      <c r="T2122" s="26">
        <f t="shared" si="8504"/>
        <v>0</v>
      </c>
      <c r="U2122" s="26"/>
      <c r="V2122" s="26"/>
      <c r="W2122" s="26"/>
      <c r="X2122" s="26">
        <f t="shared" si="8505"/>
        <v>19826.932000000001</v>
      </c>
      <c r="Y2122" s="26">
        <f t="shared" si="8506"/>
        <v>0</v>
      </c>
      <c r="Z2122" s="26">
        <f t="shared" si="8507"/>
        <v>0</v>
      </c>
      <c r="AA2122" s="26"/>
      <c r="AB2122" s="26"/>
      <c r="AC2122" s="26"/>
      <c r="AD2122" s="26">
        <f t="shared" si="8508"/>
        <v>19826.932000000001</v>
      </c>
      <c r="AE2122" s="26">
        <f t="shared" si="8509"/>
        <v>0</v>
      </c>
      <c r="AF2122" s="26">
        <f t="shared" si="8510"/>
        <v>0</v>
      </c>
      <c r="AG2122" s="26"/>
      <c r="AH2122" s="26"/>
      <c r="AI2122" s="26"/>
      <c r="AJ2122" s="26">
        <f t="shared" si="8511"/>
        <v>19826.932000000001</v>
      </c>
      <c r="AK2122" s="26">
        <f t="shared" si="8512"/>
        <v>0</v>
      </c>
      <c r="AL2122" s="26">
        <f t="shared" si="8513"/>
        <v>0</v>
      </c>
      <c r="AM2122" s="26"/>
      <c r="AN2122" s="26"/>
      <c r="AO2122" s="26"/>
      <c r="AP2122" s="26">
        <f t="shared" si="8514"/>
        <v>19826.932000000001</v>
      </c>
      <c r="AQ2122" s="26">
        <f t="shared" si="8515"/>
        <v>0</v>
      </c>
      <c r="AR2122" s="26">
        <f t="shared" si="8516"/>
        <v>0</v>
      </c>
      <c r="AS2122" s="26"/>
      <c r="AT2122" s="26"/>
      <c r="AU2122" s="26"/>
      <c r="AV2122" s="26">
        <f t="shared" si="8517"/>
        <v>19826.932000000001</v>
      </c>
      <c r="AW2122" s="26">
        <f t="shared" si="8518"/>
        <v>0</v>
      </c>
      <c r="AX2122" s="26">
        <f t="shared" si="8519"/>
        <v>0</v>
      </c>
      <c r="AY2122" s="26"/>
      <c r="AZ2122" s="26"/>
      <c r="BA2122" s="26"/>
      <c r="BB2122" s="26">
        <f t="shared" si="8520"/>
        <v>19826.932000000001</v>
      </c>
      <c r="BC2122" s="26">
        <f t="shared" si="8521"/>
        <v>0</v>
      </c>
      <c r="BD2122" s="26">
        <f t="shared" si="8522"/>
        <v>0</v>
      </c>
      <c r="BE2122" s="26"/>
      <c r="BF2122" s="26"/>
      <c r="BG2122" s="26"/>
      <c r="BH2122" s="26">
        <f t="shared" si="8523"/>
        <v>19826.932000000001</v>
      </c>
      <c r="BI2122" s="26">
        <f t="shared" si="8524"/>
        <v>0</v>
      </c>
      <c r="BJ2122" s="26">
        <f t="shared" si="8525"/>
        <v>0</v>
      </c>
      <c r="BK2122" s="26"/>
      <c r="BL2122" s="26"/>
      <c r="BM2122" s="26"/>
      <c r="BN2122" s="26">
        <f t="shared" si="8526"/>
        <v>19826.932000000001</v>
      </c>
      <c r="BO2122" s="26">
        <f t="shared" si="8527"/>
        <v>0</v>
      </c>
      <c r="BP2122" s="26">
        <f t="shared" si="8528"/>
        <v>0</v>
      </c>
      <c r="BQ2122" s="26"/>
      <c r="BR2122" s="26"/>
      <c r="BS2122" s="26">
        <f t="shared" si="8529"/>
        <v>19826.932000000001</v>
      </c>
      <c r="BT2122" s="26">
        <f t="shared" si="8530"/>
        <v>0</v>
      </c>
      <c r="BU2122" s="26">
        <f t="shared" si="8531"/>
        <v>0</v>
      </c>
      <c r="BV2122" s="26"/>
      <c r="BW2122" s="26"/>
      <c r="BX2122" s="26">
        <f t="shared" si="8532"/>
        <v>19826.932000000001</v>
      </c>
      <c r="BY2122" s="26">
        <f t="shared" si="8533"/>
        <v>0</v>
      </c>
      <c r="BZ2122" s="26">
        <f t="shared" si="8534"/>
        <v>0</v>
      </c>
      <c r="CA2122" s="26"/>
      <c r="CB2122" s="26"/>
      <c r="CC2122" s="26"/>
      <c r="CD2122" s="26">
        <f t="shared" si="8635"/>
        <v>19826.932000000001</v>
      </c>
      <c r="CE2122" s="26">
        <f t="shared" si="8636"/>
        <v>0</v>
      </c>
      <c r="CF2122" s="26">
        <f t="shared" si="8637"/>
        <v>0</v>
      </c>
      <c r="CG2122" s="26"/>
      <c r="CH2122" s="26"/>
      <c r="CI2122" s="26"/>
      <c r="CJ2122" s="26">
        <f t="shared" si="8638"/>
        <v>19826.932000000001</v>
      </c>
      <c r="CK2122" s="26">
        <f t="shared" si="8639"/>
        <v>0</v>
      </c>
      <c r="CL2122" s="26">
        <f t="shared" si="8640"/>
        <v>0</v>
      </c>
      <c r="CM2122" s="26"/>
      <c r="CN2122" s="26"/>
      <c r="CO2122" s="26"/>
      <c r="CP2122" s="26">
        <f t="shared" si="8641"/>
        <v>19826.932000000001</v>
      </c>
      <c r="CQ2122" s="26">
        <f t="shared" si="8642"/>
        <v>0</v>
      </c>
      <c r="CR2122" s="26">
        <f t="shared" si="8643"/>
        <v>0</v>
      </c>
      <c r="CS2122" s="26"/>
      <c r="CT2122" s="19"/>
      <c r="CU2122" s="35"/>
    </row>
    <row r="2123" spans="1:105" ht="46.8" hidden="1" x14ac:dyDescent="0.3">
      <c r="A2123" s="16" t="s">
        <v>1214</v>
      </c>
      <c r="B2123" s="17"/>
      <c r="C2123" s="16"/>
      <c r="D2123" s="16"/>
      <c r="E2123" s="34" t="s">
        <v>1215</v>
      </c>
      <c r="F2123" s="26">
        <f t="shared" si="8789"/>
        <v>160000</v>
      </c>
      <c r="G2123" s="26">
        <f t="shared" si="8743"/>
        <v>253846.3</v>
      </c>
      <c r="H2123" s="26">
        <f t="shared" si="8744"/>
        <v>572096.1</v>
      </c>
      <c r="I2123" s="26">
        <f t="shared" si="8745"/>
        <v>0</v>
      </c>
      <c r="J2123" s="26">
        <f t="shared" si="8746"/>
        <v>0</v>
      </c>
      <c r="K2123" s="26">
        <f t="shared" si="8747"/>
        <v>0</v>
      </c>
      <c r="L2123" s="26">
        <f t="shared" ref="L2123:L2186" si="8790">F2123+I2123</f>
        <v>160000</v>
      </c>
      <c r="M2123" s="26">
        <f t="shared" ref="M2123:M2186" si="8791">G2123+J2123</f>
        <v>253846.3</v>
      </c>
      <c r="N2123" s="26">
        <f t="shared" ref="N2123:N2186" si="8792">H2123+K2123</f>
        <v>572096.1</v>
      </c>
      <c r="O2123" s="26">
        <f>O2124</f>
        <v>56581.707000000002</v>
      </c>
      <c r="P2123" s="26">
        <f t="shared" si="8749"/>
        <v>27201.609</v>
      </c>
      <c r="Q2123" s="26">
        <f t="shared" si="8750"/>
        <v>0</v>
      </c>
      <c r="R2123" s="26">
        <f t="shared" ref="R2123:R2186" si="8793">L2123+O2123</f>
        <v>216581.70699999999</v>
      </c>
      <c r="S2123" s="26">
        <f t="shared" ref="S2123:S2186" si="8794">M2123+P2123</f>
        <v>281047.90899999999</v>
      </c>
      <c r="T2123" s="26">
        <f t="shared" ref="T2123:T2186" si="8795">N2123+Q2123</f>
        <v>572096.1</v>
      </c>
      <c r="U2123" s="26">
        <f t="shared" si="8751"/>
        <v>0</v>
      </c>
      <c r="V2123" s="26">
        <f t="shared" si="8752"/>
        <v>0</v>
      </c>
      <c r="W2123" s="26">
        <f t="shared" si="8753"/>
        <v>0</v>
      </c>
      <c r="X2123" s="26">
        <f t="shared" ref="X2123:X2186" si="8796">R2123+U2123</f>
        <v>216581.70699999999</v>
      </c>
      <c r="Y2123" s="26">
        <f t="shared" ref="Y2123:Y2186" si="8797">S2123+V2123</f>
        <v>281047.90899999999</v>
      </c>
      <c r="Z2123" s="26">
        <f t="shared" ref="Z2123:Z2186" si="8798">T2123+W2123</f>
        <v>572096.1</v>
      </c>
      <c r="AA2123" s="26">
        <f t="shared" si="8754"/>
        <v>0</v>
      </c>
      <c r="AB2123" s="26">
        <f t="shared" si="8755"/>
        <v>0</v>
      </c>
      <c r="AC2123" s="26">
        <f t="shared" si="8756"/>
        <v>0</v>
      </c>
      <c r="AD2123" s="26">
        <f t="shared" ref="AD2123:AD2186" si="8799">X2123+AA2123</f>
        <v>216581.70699999999</v>
      </c>
      <c r="AE2123" s="26">
        <f t="shared" ref="AE2123:AE2186" si="8800">Y2123+AB2123</f>
        <v>281047.90899999999</v>
      </c>
      <c r="AF2123" s="26">
        <f t="shared" ref="AF2123:AF2186" si="8801">Z2123+AC2123</f>
        <v>572096.1</v>
      </c>
      <c r="AG2123" s="26">
        <f t="shared" si="8757"/>
        <v>0</v>
      </c>
      <c r="AH2123" s="26">
        <f t="shared" si="8758"/>
        <v>0</v>
      </c>
      <c r="AI2123" s="26">
        <f t="shared" si="8759"/>
        <v>0</v>
      </c>
      <c r="AJ2123" s="26">
        <f t="shared" ref="AJ2123:AJ2186" si="8802">AD2123+AG2123</f>
        <v>216581.70699999999</v>
      </c>
      <c r="AK2123" s="26">
        <f t="shared" ref="AK2123:AK2186" si="8803">AE2123+AH2123</f>
        <v>281047.90899999999</v>
      </c>
      <c r="AL2123" s="26">
        <f t="shared" ref="AL2123:AL2186" si="8804">AF2123+AI2123</f>
        <v>572096.1</v>
      </c>
      <c r="AM2123" s="26">
        <f t="shared" si="8760"/>
        <v>0</v>
      </c>
      <c r="AN2123" s="26">
        <f t="shared" si="8761"/>
        <v>0</v>
      </c>
      <c r="AO2123" s="26">
        <f t="shared" si="8762"/>
        <v>0</v>
      </c>
      <c r="AP2123" s="26">
        <f t="shared" ref="AP2123:AP2186" si="8805">AJ2123+AM2123</f>
        <v>216581.70699999999</v>
      </c>
      <c r="AQ2123" s="26">
        <f t="shared" ref="AQ2123:AQ2186" si="8806">AK2123+AN2123</f>
        <v>281047.90899999999</v>
      </c>
      <c r="AR2123" s="26">
        <f t="shared" ref="AR2123:AR2186" si="8807">AL2123+AO2123</f>
        <v>572096.1</v>
      </c>
      <c r="AS2123" s="26">
        <f t="shared" si="8763"/>
        <v>0</v>
      </c>
      <c r="AT2123" s="26">
        <f t="shared" si="8764"/>
        <v>0</v>
      </c>
      <c r="AU2123" s="26">
        <f t="shared" si="8765"/>
        <v>0</v>
      </c>
      <c r="AV2123" s="26">
        <f t="shared" ref="AV2123:AV2186" si="8808">AP2123+AS2123</f>
        <v>216581.70699999999</v>
      </c>
      <c r="AW2123" s="26">
        <f t="shared" ref="AW2123:AW2186" si="8809">AQ2123+AT2123</f>
        <v>281047.90899999999</v>
      </c>
      <c r="AX2123" s="26">
        <f t="shared" ref="AX2123:AX2186" si="8810">AR2123+AU2123</f>
        <v>572096.1</v>
      </c>
      <c r="AY2123" s="26">
        <f t="shared" si="8766"/>
        <v>0</v>
      </c>
      <c r="AZ2123" s="26">
        <f t="shared" si="8767"/>
        <v>0</v>
      </c>
      <c r="BA2123" s="26">
        <f t="shared" si="8768"/>
        <v>0</v>
      </c>
      <c r="BB2123" s="26">
        <f t="shared" ref="BB2123:BB2186" si="8811">AV2123+AY2123</f>
        <v>216581.70699999999</v>
      </c>
      <c r="BC2123" s="26">
        <f t="shared" ref="BC2123:BC2186" si="8812">AW2123+AZ2123</f>
        <v>281047.90899999999</v>
      </c>
      <c r="BD2123" s="26">
        <f t="shared" ref="BD2123:BD2186" si="8813">AX2123+BA2123</f>
        <v>572096.1</v>
      </c>
      <c r="BE2123" s="26">
        <f t="shared" si="8769"/>
        <v>0</v>
      </c>
      <c r="BF2123" s="26">
        <f t="shared" si="8770"/>
        <v>0</v>
      </c>
      <c r="BG2123" s="26">
        <f t="shared" si="8771"/>
        <v>0</v>
      </c>
      <c r="BH2123" s="26">
        <f t="shared" ref="BH2123:BH2186" si="8814">BB2123+BE2123</f>
        <v>216581.70699999999</v>
      </c>
      <c r="BI2123" s="26">
        <f t="shared" ref="BI2123:BI2186" si="8815">BC2123+BF2123</f>
        <v>281047.90899999999</v>
      </c>
      <c r="BJ2123" s="26">
        <f t="shared" ref="BJ2123:BJ2186" si="8816">BD2123+BG2123</f>
        <v>572096.1</v>
      </c>
      <c r="BK2123" s="26">
        <f t="shared" si="8772"/>
        <v>-23600</v>
      </c>
      <c r="BL2123" s="26">
        <f t="shared" si="8773"/>
        <v>0</v>
      </c>
      <c r="BM2123" s="26">
        <f t="shared" si="8774"/>
        <v>0</v>
      </c>
      <c r="BN2123" s="26">
        <f t="shared" ref="BN2123:BN2186" si="8817">BH2123+BK2123</f>
        <v>192981.70699999999</v>
      </c>
      <c r="BO2123" s="26">
        <f t="shared" ref="BO2123:BO2186" si="8818">BI2123+BL2123</f>
        <v>281047.90899999999</v>
      </c>
      <c r="BP2123" s="26">
        <f t="shared" ref="BP2123:BP2186" si="8819">BJ2123+BM2123</f>
        <v>572096.1</v>
      </c>
      <c r="BQ2123" s="26">
        <f t="shared" si="8775"/>
        <v>0</v>
      </c>
      <c r="BR2123" s="26">
        <f t="shared" si="8776"/>
        <v>0</v>
      </c>
      <c r="BS2123" s="26">
        <f t="shared" ref="BS2123:BS2186" si="8820">BQ2123+BN2123</f>
        <v>192981.70699999999</v>
      </c>
      <c r="BT2123" s="26">
        <f t="shared" ref="BT2123:BT2186" si="8821">BR2123+BO2123</f>
        <v>281047.90899999999</v>
      </c>
      <c r="BU2123" s="26">
        <f t="shared" ref="BU2123:BU2186" si="8822">BP2123</f>
        <v>572096.1</v>
      </c>
      <c r="BV2123" s="26">
        <f t="shared" si="8777"/>
        <v>0</v>
      </c>
      <c r="BW2123" s="26">
        <f t="shared" si="8778"/>
        <v>0</v>
      </c>
      <c r="BX2123" s="26">
        <f t="shared" ref="BX2123:BX2186" si="8823">BS2123</f>
        <v>192981.70699999999</v>
      </c>
      <c r="BY2123" s="26">
        <f t="shared" ref="BY2123:BY2186" si="8824">BT2123+BV2123</f>
        <v>281047.90899999999</v>
      </c>
      <c r="BZ2123" s="26">
        <f t="shared" ref="BZ2123:BZ2186" si="8825">BU2123+BW2123</f>
        <v>572096.1</v>
      </c>
      <c r="CA2123" s="26">
        <f t="shared" si="8779"/>
        <v>0</v>
      </c>
      <c r="CB2123" s="26">
        <f t="shared" si="8780"/>
        <v>0</v>
      </c>
      <c r="CC2123" s="26">
        <f t="shared" si="8781"/>
        <v>0</v>
      </c>
      <c r="CD2123" s="26">
        <f t="shared" si="8635"/>
        <v>192981.70699999999</v>
      </c>
      <c r="CE2123" s="26">
        <f t="shared" si="8636"/>
        <v>281047.90899999999</v>
      </c>
      <c r="CF2123" s="26">
        <f t="shared" si="8637"/>
        <v>572096.1</v>
      </c>
      <c r="CG2123" s="26">
        <f t="shared" si="8782"/>
        <v>0</v>
      </c>
      <c r="CH2123" s="26">
        <f t="shared" si="8783"/>
        <v>0</v>
      </c>
      <c r="CI2123" s="26">
        <f t="shared" si="8784"/>
        <v>0</v>
      </c>
      <c r="CJ2123" s="26">
        <f t="shared" si="8638"/>
        <v>192981.70699999999</v>
      </c>
      <c r="CK2123" s="26">
        <f t="shared" si="8639"/>
        <v>281047.90899999999</v>
      </c>
      <c r="CL2123" s="26">
        <f t="shared" si="8640"/>
        <v>572096.1</v>
      </c>
      <c r="CM2123" s="26">
        <f t="shared" si="8785"/>
        <v>0</v>
      </c>
      <c r="CN2123" s="26">
        <f t="shared" si="8786"/>
        <v>0</v>
      </c>
      <c r="CO2123" s="26">
        <f t="shared" si="8787"/>
        <v>0</v>
      </c>
      <c r="CP2123" s="26">
        <f t="shared" si="8641"/>
        <v>192981.70699999999</v>
      </c>
      <c r="CQ2123" s="26">
        <f t="shared" si="8642"/>
        <v>281047.90899999999</v>
      </c>
      <c r="CR2123" s="26">
        <f t="shared" si="8643"/>
        <v>572096.1</v>
      </c>
      <c r="CS2123" s="26">
        <f t="shared" si="8788"/>
        <v>0</v>
      </c>
      <c r="CT2123" s="19"/>
      <c r="CU2123" s="35"/>
      <c r="CX2123" s="1" t="s">
        <v>26</v>
      </c>
    </row>
    <row r="2124" spans="1:105" ht="46.8" hidden="1" x14ac:dyDescent="0.3">
      <c r="A2124" s="16" t="s">
        <v>1216</v>
      </c>
      <c r="B2124" s="17"/>
      <c r="C2124" s="16"/>
      <c r="D2124" s="16"/>
      <c r="E2124" s="34" t="s">
        <v>1217</v>
      </c>
      <c r="F2124" s="26">
        <f t="shared" ref="F2124:K2124" si="8826">F2125+F2128</f>
        <v>160000</v>
      </c>
      <c r="G2124" s="26">
        <f t="shared" si="8826"/>
        <v>253846.3</v>
      </c>
      <c r="H2124" s="26">
        <f t="shared" si="8826"/>
        <v>572096.1</v>
      </c>
      <c r="I2124" s="26">
        <f t="shared" si="8826"/>
        <v>0</v>
      </c>
      <c r="J2124" s="26">
        <f t="shared" si="8826"/>
        <v>0</v>
      </c>
      <c r="K2124" s="26">
        <f t="shared" si="8826"/>
        <v>0</v>
      </c>
      <c r="L2124" s="26">
        <f t="shared" si="8790"/>
        <v>160000</v>
      </c>
      <c r="M2124" s="26">
        <f t="shared" si="8791"/>
        <v>253846.3</v>
      </c>
      <c r="N2124" s="26">
        <f t="shared" si="8792"/>
        <v>572096.1</v>
      </c>
      <c r="O2124" s="26">
        <f>O2125+O2128</f>
        <v>56581.707000000002</v>
      </c>
      <c r="P2124" s="26">
        <f>P2125+P2128</f>
        <v>27201.609</v>
      </c>
      <c r="Q2124" s="26">
        <f>Q2125+Q2128</f>
        <v>0</v>
      </c>
      <c r="R2124" s="26">
        <f t="shared" si="8793"/>
        <v>216581.70699999999</v>
      </c>
      <c r="S2124" s="26">
        <f t="shared" si="8794"/>
        <v>281047.90899999999</v>
      </c>
      <c r="T2124" s="26">
        <f t="shared" si="8795"/>
        <v>572096.1</v>
      </c>
      <c r="U2124" s="26">
        <f>U2125+U2128</f>
        <v>0</v>
      </c>
      <c r="V2124" s="26">
        <f>V2125+V2128</f>
        <v>0</v>
      </c>
      <c r="W2124" s="26">
        <f>W2125+W2128</f>
        <v>0</v>
      </c>
      <c r="X2124" s="26">
        <f t="shared" si="8796"/>
        <v>216581.70699999999</v>
      </c>
      <c r="Y2124" s="26">
        <f t="shared" si="8797"/>
        <v>281047.90899999999</v>
      </c>
      <c r="Z2124" s="26">
        <f t="shared" si="8798"/>
        <v>572096.1</v>
      </c>
      <c r="AA2124" s="26">
        <f>AA2125+AA2128</f>
        <v>0</v>
      </c>
      <c r="AB2124" s="26">
        <f>AB2125+AB2128</f>
        <v>0</v>
      </c>
      <c r="AC2124" s="26">
        <f>AC2125+AC2128</f>
        <v>0</v>
      </c>
      <c r="AD2124" s="26">
        <f t="shared" si="8799"/>
        <v>216581.70699999999</v>
      </c>
      <c r="AE2124" s="26">
        <f t="shared" si="8800"/>
        <v>281047.90899999999</v>
      </c>
      <c r="AF2124" s="26">
        <f t="shared" si="8801"/>
        <v>572096.1</v>
      </c>
      <c r="AG2124" s="26">
        <f>AG2125+AG2128</f>
        <v>0</v>
      </c>
      <c r="AH2124" s="26">
        <f>AH2125+AH2128</f>
        <v>0</v>
      </c>
      <c r="AI2124" s="26">
        <f>AI2125+AI2128</f>
        <v>0</v>
      </c>
      <c r="AJ2124" s="26">
        <f t="shared" si="8802"/>
        <v>216581.70699999999</v>
      </c>
      <c r="AK2124" s="26">
        <f t="shared" si="8803"/>
        <v>281047.90899999999</v>
      </c>
      <c r="AL2124" s="26">
        <f t="shared" si="8804"/>
        <v>572096.1</v>
      </c>
      <c r="AM2124" s="26">
        <f>AM2125+AM2128</f>
        <v>0</v>
      </c>
      <c r="AN2124" s="26">
        <f>AN2125+AN2128</f>
        <v>0</v>
      </c>
      <c r="AO2124" s="26">
        <f>AO2125+AO2128</f>
        <v>0</v>
      </c>
      <c r="AP2124" s="26">
        <f t="shared" si="8805"/>
        <v>216581.70699999999</v>
      </c>
      <c r="AQ2124" s="26">
        <f t="shared" si="8806"/>
        <v>281047.90899999999</v>
      </c>
      <c r="AR2124" s="26">
        <f t="shared" si="8807"/>
        <v>572096.1</v>
      </c>
      <c r="AS2124" s="26">
        <f>AS2125+AS2128</f>
        <v>0</v>
      </c>
      <c r="AT2124" s="26">
        <f>AT2125+AT2128</f>
        <v>0</v>
      </c>
      <c r="AU2124" s="26">
        <f>AU2125+AU2128</f>
        <v>0</v>
      </c>
      <c r="AV2124" s="26">
        <f t="shared" si="8808"/>
        <v>216581.70699999999</v>
      </c>
      <c r="AW2124" s="26">
        <f t="shared" si="8809"/>
        <v>281047.90899999999</v>
      </c>
      <c r="AX2124" s="26">
        <f t="shared" si="8810"/>
        <v>572096.1</v>
      </c>
      <c r="AY2124" s="26">
        <f>AY2125+AY2128</f>
        <v>0</v>
      </c>
      <c r="AZ2124" s="26">
        <f>AZ2125+AZ2128</f>
        <v>0</v>
      </c>
      <c r="BA2124" s="26">
        <f>BA2125+BA2128</f>
        <v>0</v>
      </c>
      <c r="BB2124" s="26">
        <f t="shared" si="8811"/>
        <v>216581.70699999999</v>
      </c>
      <c r="BC2124" s="26">
        <f t="shared" si="8812"/>
        <v>281047.90899999999</v>
      </c>
      <c r="BD2124" s="26">
        <f t="shared" si="8813"/>
        <v>572096.1</v>
      </c>
      <c r="BE2124" s="26">
        <f>BE2125+BE2128</f>
        <v>0</v>
      </c>
      <c r="BF2124" s="26">
        <f>BF2125+BF2128</f>
        <v>0</v>
      </c>
      <c r="BG2124" s="26">
        <f>BG2125+BG2128</f>
        <v>0</v>
      </c>
      <c r="BH2124" s="26">
        <f t="shared" si="8814"/>
        <v>216581.70699999999</v>
      </c>
      <c r="BI2124" s="26">
        <f t="shared" si="8815"/>
        <v>281047.90899999999</v>
      </c>
      <c r="BJ2124" s="26">
        <f t="shared" si="8816"/>
        <v>572096.1</v>
      </c>
      <c r="BK2124" s="26">
        <f>BK2125+BK2128</f>
        <v>-23600</v>
      </c>
      <c r="BL2124" s="26">
        <f>BL2125+BL2128</f>
        <v>0</v>
      </c>
      <c r="BM2124" s="26">
        <f>BM2125+BM2128</f>
        <v>0</v>
      </c>
      <c r="BN2124" s="26">
        <f t="shared" si="8817"/>
        <v>192981.70699999999</v>
      </c>
      <c r="BO2124" s="26">
        <f t="shared" si="8818"/>
        <v>281047.90899999999</v>
      </c>
      <c r="BP2124" s="26">
        <f t="shared" si="8819"/>
        <v>572096.1</v>
      </c>
      <c r="BQ2124" s="26">
        <f>BQ2125+BQ2128</f>
        <v>0</v>
      </c>
      <c r="BR2124" s="26">
        <f>BR2125+BR2128</f>
        <v>0</v>
      </c>
      <c r="BS2124" s="26">
        <f t="shared" si="8820"/>
        <v>192981.70699999999</v>
      </c>
      <c r="BT2124" s="26">
        <f t="shared" si="8821"/>
        <v>281047.90899999999</v>
      </c>
      <c r="BU2124" s="26">
        <f t="shared" si="8822"/>
        <v>572096.1</v>
      </c>
      <c r="BV2124" s="26">
        <f>BV2125+BV2128</f>
        <v>0</v>
      </c>
      <c r="BW2124" s="26">
        <f>BW2125+BW2128</f>
        <v>0</v>
      </c>
      <c r="BX2124" s="26">
        <f t="shared" si="8823"/>
        <v>192981.70699999999</v>
      </c>
      <c r="BY2124" s="26">
        <f t="shared" si="8824"/>
        <v>281047.90899999999</v>
      </c>
      <c r="BZ2124" s="26">
        <f t="shared" si="8825"/>
        <v>572096.1</v>
      </c>
      <c r="CA2124" s="26">
        <f>CA2125+CA2128</f>
        <v>0</v>
      </c>
      <c r="CB2124" s="26">
        <f>CB2125+CB2128</f>
        <v>0</v>
      </c>
      <c r="CC2124" s="26">
        <f>CC2125+CC2128</f>
        <v>0</v>
      </c>
      <c r="CD2124" s="26">
        <f t="shared" si="8635"/>
        <v>192981.70699999999</v>
      </c>
      <c r="CE2124" s="26">
        <f t="shared" si="8636"/>
        <v>281047.90899999999</v>
      </c>
      <c r="CF2124" s="26">
        <f t="shared" si="8637"/>
        <v>572096.1</v>
      </c>
      <c r="CG2124" s="26">
        <f>CG2125+CG2128</f>
        <v>0</v>
      </c>
      <c r="CH2124" s="26">
        <f>CH2125+CH2128</f>
        <v>0</v>
      </c>
      <c r="CI2124" s="26">
        <f>CI2125+CI2128</f>
        <v>0</v>
      </c>
      <c r="CJ2124" s="26">
        <f t="shared" si="8638"/>
        <v>192981.70699999999</v>
      </c>
      <c r="CK2124" s="26">
        <f t="shared" si="8639"/>
        <v>281047.90899999999</v>
      </c>
      <c r="CL2124" s="26">
        <f t="shared" si="8640"/>
        <v>572096.1</v>
      </c>
      <c r="CM2124" s="26">
        <f>CM2125+CM2128</f>
        <v>0</v>
      </c>
      <c r="CN2124" s="26">
        <f>CN2125+CN2128</f>
        <v>0</v>
      </c>
      <c r="CO2124" s="26">
        <f>CO2125+CO2128</f>
        <v>0</v>
      </c>
      <c r="CP2124" s="26">
        <f t="shared" si="8641"/>
        <v>192981.70699999999</v>
      </c>
      <c r="CQ2124" s="26">
        <f t="shared" si="8642"/>
        <v>281047.90899999999</v>
      </c>
      <c r="CR2124" s="26">
        <f t="shared" si="8643"/>
        <v>572096.1</v>
      </c>
      <c r="CS2124" s="26">
        <f>CS2125+CS2128</f>
        <v>0</v>
      </c>
      <c r="CT2124" s="19"/>
      <c r="CU2124" s="35"/>
      <c r="DA2124" s="1" t="s">
        <v>29</v>
      </c>
    </row>
    <row r="2125" spans="1:105" ht="31.2" hidden="1" x14ac:dyDescent="0.3">
      <c r="A2125" s="16" t="s">
        <v>1216</v>
      </c>
      <c r="B2125" s="17">
        <v>200</v>
      </c>
      <c r="C2125" s="16"/>
      <c r="D2125" s="16"/>
      <c r="E2125" s="34" t="s">
        <v>38</v>
      </c>
      <c r="F2125" s="26">
        <f t="shared" ref="F2125:F2134" si="8827">F2126</f>
        <v>160000</v>
      </c>
      <c r="G2125" s="26">
        <f t="shared" ref="G2125:G2134" si="8828">G2126</f>
        <v>253846.3</v>
      </c>
      <c r="H2125" s="26">
        <f t="shared" ref="H2125:H2134" si="8829">H2126</f>
        <v>572096.1</v>
      </c>
      <c r="I2125" s="26">
        <f t="shared" ref="I2125:I2134" si="8830">I2126</f>
        <v>0</v>
      </c>
      <c r="J2125" s="26">
        <f t="shared" ref="J2125:J2134" si="8831">J2126</f>
        <v>0</v>
      </c>
      <c r="K2125" s="26">
        <f t="shared" ref="K2125:K2134" si="8832">K2126</f>
        <v>0</v>
      </c>
      <c r="L2125" s="26">
        <f t="shared" si="8790"/>
        <v>160000</v>
      </c>
      <c r="M2125" s="26">
        <f t="shared" si="8791"/>
        <v>253846.3</v>
      </c>
      <c r="N2125" s="26">
        <f t="shared" si="8792"/>
        <v>572096.1</v>
      </c>
      <c r="O2125" s="26">
        <f t="shared" ref="O2125:O2134" si="8833">O2126</f>
        <v>0</v>
      </c>
      <c r="P2125" s="26">
        <f t="shared" ref="P2125:P2134" si="8834">P2126</f>
        <v>26609.212</v>
      </c>
      <c r="Q2125" s="26">
        <f t="shared" ref="Q2125:Q2134" si="8835">Q2126</f>
        <v>0</v>
      </c>
      <c r="R2125" s="26">
        <f t="shared" si="8793"/>
        <v>160000</v>
      </c>
      <c r="S2125" s="26">
        <f t="shared" si="8794"/>
        <v>280455.51199999999</v>
      </c>
      <c r="T2125" s="26">
        <f t="shared" si="8795"/>
        <v>572096.1</v>
      </c>
      <c r="U2125" s="26">
        <f t="shared" ref="U2125:U2134" si="8836">U2126</f>
        <v>0</v>
      </c>
      <c r="V2125" s="26">
        <f t="shared" ref="V2125:V2134" si="8837">V2126</f>
        <v>0</v>
      </c>
      <c r="W2125" s="26">
        <f t="shared" ref="W2125:W2134" si="8838">W2126</f>
        <v>0</v>
      </c>
      <c r="X2125" s="26">
        <f t="shared" si="8796"/>
        <v>160000</v>
      </c>
      <c r="Y2125" s="26">
        <f t="shared" si="8797"/>
        <v>280455.51199999999</v>
      </c>
      <c r="Z2125" s="26">
        <f t="shared" si="8798"/>
        <v>572096.1</v>
      </c>
      <c r="AA2125" s="26">
        <f t="shared" ref="AA2125:AA2134" si="8839">AA2126</f>
        <v>0</v>
      </c>
      <c r="AB2125" s="26">
        <f t="shared" ref="AB2125:AB2134" si="8840">AB2126</f>
        <v>0</v>
      </c>
      <c r="AC2125" s="26">
        <f t="shared" ref="AC2125:AC2134" si="8841">AC2126</f>
        <v>0</v>
      </c>
      <c r="AD2125" s="26">
        <f t="shared" si="8799"/>
        <v>160000</v>
      </c>
      <c r="AE2125" s="26">
        <f t="shared" si="8800"/>
        <v>280455.51199999999</v>
      </c>
      <c r="AF2125" s="26">
        <f t="shared" si="8801"/>
        <v>572096.1</v>
      </c>
      <c r="AG2125" s="26">
        <f t="shared" ref="AG2125:AG2134" si="8842">AG2126</f>
        <v>0</v>
      </c>
      <c r="AH2125" s="26">
        <f t="shared" ref="AH2125:AH2134" si="8843">AH2126</f>
        <v>0</v>
      </c>
      <c r="AI2125" s="26">
        <f t="shared" ref="AI2125:AI2134" si="8844">AI2126</f>
        <v>0</v>
      </c>
      <c r="AJ2125" s="26">
        <f t="shared" si="8802"/>
        <v>160000</v>
      </c>
      <c r="AK2125" s="26">
        <f t="shared" si="8803"/>
        <v>280455.51199999999</v>
      </c>
      <c r="AL2125" s="26">
        <f t="shared" si="8804"/>
        <v>572096.1</v>
      </c>
      <c r="AM2125" s="26">
        <f t="shared" ref="AM2125:AM2134" si="8845">AM2126</f>
        <v>0</v>
      </c>
      <c r="AN2125" s="26">
        <f t="shared" ref="AN2125:AN2134" si="8846">AN2126</f>
        <v>0</v>
      </c>
      <c r="AO2125" s="26">
        <f t="shared" ref="AO2125:AO2134" si="8847">AO2126</f>
        <v>0</v>
      </c>
      <c r="AP2125" s="26">
        <f t="shared" si="8805"/>
        <v>160000</v>
      </c>
      <c r="AQ2125" s="26">
        <f t="shared" si="8806"/>
        <v>280455.51199999999</v>
      </c>
      <c r="AR2125" s="26">
        <f t="shared" si="8807"/>
        <v>572096.1</v>
      </c>
      <c r="AS2125" s="26">
        <f t="shared" ref="AS2125:AS2134" si="8848">AS2126</f>
        <v>0</v>
      </c>
      <c r="AT2125" s="26">
        <f t="shared" ref="AT2125:AT2134" si="8849">AT2126</f>
        <v>0</v>
      </c>
      <c r="AU2125" s="26">
        <f t="shared" ref="AU2125:AU2134" si="8850">AU2126</f>
        <v>0</v>
      </c>
      <c r="AV2125" s="26">
        <f t="shared" si="8808"/>
        <v>160000</v>
      </c>
      <c r="AW2125" s="26">
        <f t="shared" si="8809"/>
        <v>280455.51199999999</v>
      </c>
      <c r="AX2125" s="26">
        <f t="shared" si="8810"/>
        <v>572096.1</v>
      </c>
      <c r="AY2125" s="26">
        <f t="shared" ref="AY2125:AY2134" si="8851">AY2126</f>
        <v>0</v>
      </c>
      <c r="AZ2125" s="26">
        <f t="shared" ref="AZ2125:AZ2134" si="8852">AZ2126</f>
        <v>0</v>
      </c>
      <c r="BA2125" s="26">
        <f t="shared" ref="BA2125:BA2134" si="8853">BA2126</f>
        <v>0</v>
      </c>
      <c r="BB2125" s="26">
        <f t="shared" si="8811"/>
        <v>160000</v>
      </c>
      <c r="BC2125" s="26">
        <f t="shared" si="8812"/>
        <v>280455.51199999999</v>
      </c>
      <c r="BD2125" s="26">
        <f t="shared" si="8813"/>
        <v>572096.1</v>
      </c>
      <c r="BE2125" s="26">
        <f t="shared" ref="BE2125:BE2134" si="8854">BE2126</f>
        <v>0</v>
      </c>
      <c r="BF2125" s="26">
        <f t="shared" ref="BF2125:BF2134" si="8855">BF2126</f>
        <v>0</v>
      </c>
      <c r="BG2125" s="26">
        <f t="shared" ref="BG2125:BG2134" si="8856">BG2126</f>
        <v>0</v>
      </c>
      <c r="BH2125" s="26">
        <f t="shared" si="8814"/>
        <v>160000</v>
      </c>
      <c r="BI2125" s="26">
        <f t="shared" si="8815"/>
        <v>280455.51199999999</v>
      </c>
      <c r="BJ2125" s="26">
        <f t="shared" si="8816"/>
        <v>572096.1</v>
      </c>
      <c r="BK2125" s="26">
        <f t="shared" ref="BK2125:BK2134" si="8857">BK2126</f>
        <v>-23600</v>
      </c>
      <c r="BL2125" s="26">
        <f t="shared" ref="BL2125:BL2134" si="8858">BL2126</f>
        <v>0</v>
      </c>
      <c r="BM2125" s="26">
        <f t="shared" ref="BM2125:BM2134" si="8859">BM2126</f>
        <v>0</v>
      </c>
      <c r="BN2125" s="26">
        <f t="shared" si="8817"/>
        <v>136400</v>
      </c>
      <c r="BO2125" s="26">
        <f t="shared" si="8818"/>
        <v>280455.51199999999</v>
      </c>
      <c r="BP2125" s="26">
        <f t="shared" si="8819"/>
        <v>572096.1</v>
      </c>
      <c r="BQ2125" s="26">
        <f t="shared" ref="BQ2125:BQ2134" si="8860">BQ2126</f>
        <v>0</v>
      </c>
      <c r="BR2125" s="26">
        <f t="shared" ref="BR2125:BR2134" si="8861">BR2126</f>
        <v>0</v>
      </c>
      <c r="BS2125" s="26">
        <f t="shared" si="8820"/>
        <v>136400</v>
      </c>
      <c r="BT2125" s="26">
        <f t="shared" si="8821"/>
        <v>280455.51199999999</v>
      </c>
      <c r="BU2125" s="26">
        <f t="shared" si="8822"/>
        <v>572096.1</v>
      </c>
      <c r="BV2125" s="26">
        <f t="shared" ref="BV2125:BV2134" si="8862">BV2126</f>
        <v>0</v>
      </c>
      <c r="BW2125" s="26">
        <f t="shared" ref="BW2125:BW2134" si="8863">BW2126</f>
        <v>0</v>
      </c>
      <c r="BX2125" s="26">
        <f t="shared" si="8823"/>
        <v>136400</v>
      </c>
      <c r="BY2125" s="26">
        <f t="shared" si="8824"/>
        <v>280455.51199999999</v>
      </c>
      <c r="BZ2125" s="26">
        <f t="shared" si="8825"/>
        <v>572096.1</v>
      </c>
      <c r="CA2125" s="26">
        <f t="shared" ref="CA2125:CA2134" si="8864">CA2126</f>
        <v>0</v>
      </c>
      <c r="CB2125" s="26">
        <f t="shared" ref="CB2125:CB2134" si="8865">CB2126</f>
        <v>0</v>
      </c>
      <c r="CC2125" s="26">
        <f t="shared" ref="CC2125:CC2134" si="8866">CC2126</f>
        <v>0</v>
      </c>
      <c r="CD2125" s="26">
        <f t="shared" si="8635"/>
        <v>136400</v>
      </c>
      <c r="CE2125" s="26">
        <f t="shared" si="8636"/>
        <v>280455.51199999999</v>
      </c>
      <c r="CF2125" s="26">
        <f t="shared" si="8637"/>
        <v>572096.1</v>
      </c>
      <c r="CG2125" s="26">
        <f t="shared" ref="CG2125:CG2134" si="8867">CG2126</f>
        <v>0</v>
      </c>
      <c r="CH2125" s="26">
        <f t="shared" ref="CH2125:CH2134" si="8868">CH2126</f>
        <v>0</v>
      </c>
      <c r="CI2125" s="26">
        <f t="shared" ref="CI2125:CI2134" si="8869">CI2126</f>
        <v>0</v>
      </c>
      <c r="CJ2125" s="26">
        <f t="shared" si="8638"/>
        <v>136400</v>
      </c>
      <c r="CK2125" s="26">
        <f t="shared" si="8639"/>
        <v>280455.51199999999</v>
      </c>
      <c r="CL2125" s="26">
        <f t="shared" si="8640"/>
        <v>572096.1</v>
      </c>
      <c r="CM2125" s="26">
        <f t="shared" ref="CM2125:CM2134" si="8870">CM2126</f>
        <v>0</v>
      </c>
      <c r="CN2125" s="26">
        <f t="shared" ref="CN2125:CN2134" si="8871">CN2126</f>
        <v>0</v>
      </c>
      <c r="CO2125" s="26">
        <f t="shared" ref="CO2125:CO2134" si="8872">CO2126</f>
        <v>0</v>
      </c>
      <c r="CP2125" s="26">
        <f t="shared" si="8641"/>
        <v>136400</v>
      </c>
      <c r="CQ2125" s="26">
        <f t="shared" si="8642"/>
        <v>280455.51199999999</v>
      </c>
      <c r="CR2125" s="26">
        <f t="shared" si="8643"/>
        <v>572096.1</v>
      </c>
      <c r="CS2125" s="26">
        <f t="shared" ref="CS2125:CS2134" si="8873">CS2126</f>
        <v>0</v>
      </c>
      <c r="CT2125" s="19"/>
      <c r="CU2125" s="35"/>
      <c r="CY2125" s="1" t="s">
        <v>27</v>
      </c>
    </row>
    <row r="2126" spans="1:105" ht="46.8" hidden="1" x14ac:dyDescent="0.3">
      <c r="A2126" s="16" t="s">
        <v>1216</v>
      </c>
      <c r="B2126" s="17">
        <v>240</v>
      </c>
      <c r="C2126" s="16"/>
      <c r="D2126" s="16"/>
      <c r="E2126" s="34" t="s">
        <v>39</v>
      </c>
      <c r="F2126" s="26">
        <f t="shared" si="8827"/>
        <v>160000</v>
      </c>
      <c r="G2126" s="26">
        <f t="shared" si="8828"/>
        <v>253846.3</v>
      </c>
      <c r="H2126" s="26">
        <f t="shared" si="8829"/>
        <v>572096.1</v>
      </c>
      <c r="I2126" s="26">
        <f t="shared" si="8830"/>
        <v>0</v>
      </c>
      <c r="J2126" s="26">
        <f t="shared" si="8831"/>
        <v>0</v>
      </c>
      <c r="K2126" s="26">
        <f t="shared" si="8832"/>
        <v>0</v>
      </c>
      <c r="L2126" s="26">
        <f t="shared" si="8790"/>
        <v>160000</v>
      </c>
      <c r="M2126" s="26">
        <f t="shared" si="8791"/>
        <v>253846.3</v>
      </c>
      <c r="N2126" s="26">
        <f t="shared" si="8792"/>
        <v>572096.1</v>
      </c>
      <c r="O2126" s="26">
        <f t="shared" si="8833"/>
        <v>0</v>
      </c>
      <c r="P2126" s="26">
        <f t="shared" si="8834"/>
        <v>26609.212</v>
      </c>
      <c r="Q2126" s="26">
        <f t="shared" si="8835"/>
        <v>0</v>
      </c>
      <c r="R2126" s="26">
        <f t="shared" si="8793"/>
        <v>160000</v>
      </c>
      <c r="S2126" s="26">
        <f t="shared" si="8794"/>
        <v>280455.51199999999</v>
      </c>
      <c r="T2126" s="26">
        <f t="shared" si="8795"/>
        <v>572096.1</v>
      </c>
      <c r="U2126" s="26">
        <f t="shared" si="8836"/>
        <v>0</v>
      </c>
      <c r="V2126" s="26">
        <f t="shared" si="8837"/>
        <v>0</v>
      </c>
      <c r="W2126" s="26">
        <f t="shared" si="8838"/>
        <v>0</v>
      </c>
      <c r="X2126" s="26">
        <f t="shared" si="8796"/>
        <v>160000</v>
      </c>
      <c r="Y2126" s="26">
        <f t="shared" si="8797"/>
        <v>280455.51199999999</v>
      </c>
      <c r="Z2126" s="26">
        <f t="shared" si="8798"/>
        <v>572096.1</v>
      </c>
      <c r="AA2126" s="26">
        <f t="shared" si="8839"/>
        <v>0</v>
      </c>
      <c r="AB2126" s="26">
        <f t="shared" si="8840"/>
        <v>0</v>
      </c>
      <c r="AC2126" s="26">
        <f t="shared" si="8841"/>
        <v>0</v>
      </c>
      <c r="AD2126" s="26">
        <f t="shared" si="8799"/>
        <v>160000</v>
      </c>
      <c r="AE2126" s="26">
        <f t="shared" si="8800"/>
        <v>280455.51199999999</v>
      </c>
      <c r="AF2126" s="26">
        <f t="shared" si="8801"/>
        <v>572096.1</v>
      </c>
      <c r="AG2126" s="26">
        <f t="shared" si="8842"/>
        <v>0</v>
      </c>
      <c r="AH2126" s="26">
        <f t="shared" si="8843"/>
        <v>0</v>
      </c>
      <c r="AI2126" s="26">
        <f t="shared" si="8844"/>
        <v>0</v>
      </c>
      <c r="AJ2126" s="26">
        <f t="shared" si="8802"/>
        <v>160000</v>
      </c>
      <c r="AK2126" s="26">
        <f t="shared" si="8803"/>
        <v>280455.51199999999</v>
      </c>
      <c r="AL2126" s="26">
        <f t="shared" si="8804"/>
        <v>572096.1</v>
      </c>
      <c r="AM2126" s="26">
        <f t="shared" si="8845"/>
        <v>0</v>
      </c>
      <c r="AN2126" s="26">
        <f t="shared" si="8846"/>
        <v>0</v>
      </c>
      <c r="AO2126" s="26">
        <f t="shared" si="8847"/>
        <v>0</v>
      </c>
      <c r="AP2126" s="26">
        <f t="shared" si="8805"/>
        <v>160000</v>
      </c>
      <c r="AQ2126" s="26">
        <f t="shared" si="8806"/>
        <v>280455.51199999999</v>
      </c>
      <c r="AR2126" s="26">
        <f t="shared" si="8807"/>
        <v>572096.1</v>
      </c>
      <c r="AS2126" s="26">
        <f t="shared" si="8848"/>
        <v>0</v>
      </c>
      <c r="AT2126" s="26">
        <f t="shared" si="8849"/>
        <v>0</v>
      </c>
      <c r="AU2126" s="26">
        <f t="shared" si="8850"/>
        <v>0</v>
      </c>
      <c r="AV2126" s="26">
        <f t="shared" si="8808"/>
        <v>160000</v>
      </c>
      <c r="AW2126" s="26">
        <f t="shared" si="8809"/>
        <v>280455.51199999999</v>
      </c>
      <c r="AX2126" s="26">
        <f t="shared" si="8810"/>
        <v>572096.1</v>
      </c>
      <c r="AY2126" s="26">
        <f t="shared" si="8851"/>
        <v>0</v>
      </c>
      <c r="AZ2126" s="26">
        <f t="shared" si="8852"/>
        <v>0</v>
      </c>
      <c r="BA2126" s="26">
        <f t="shared" si="8853"/>
        <v>0</v>
      </c>
      <c r="BB2126" s="26">
        <f t="shared" si="8811"/>
        <v>160000</v>
      </c>
      <c r="BC2126" s="26">
        <f t="shared" si="8812"/>
        <v>280455.51199999999</v>
      </c>
      <c r="BD2126" s="26">
        <f t="shared" si="8813"/>
        <v>572096.1</v>
      </c>
      <c r="BE2126" s="26">
        <f t="shared" si="8854"/>
        <v>0</v>
      </c>
      <c r="BF2126" s="26">
        <f t="shared" si="8855"/>
        <v>0</v>
      </c>
      <c r="BG2126" s="26">
        <f t="shared" si="8856"/>
        <v>0</v>
      </c>
      <c r="BH2126" s="26">
        <f t="shared" si="8814"/>
        <v>160000</v>
      </c>
      <c r="BI2126" s="26">
        <f t="shared" si="8815"/>
        <v>280455.51199999999</v>
      </c>
      <c r="BJ2126" s="26">
        <f t="shared" si="8816"/>
        <v>572096.1</v>
      </c>
      <c r="BK2126" s="26">
        <f t="shared" si="8857"/>
        <v>-23600</v>
      </c>
      <c r="BL2126" s="26">
        <f t="shared" si="8858"/>
        <v>0</v>
      </c>
      <c r="BM2126" s="26">
        <f t="shared" si="8859"/>
        <v>0</v>
      </c>
      <c r="BN2126" s="26">
        <f t="shared" si="8817"/>
        <v>136400</v>
      </c>
      <c r="BO2126" s="26">
        <f t="shared" si="8818"/>
        <v>280455.51199999999</v>
      </c>
      <c r="BP2126" s="26">
        <f t="shared" si="8819"/>
        <v>572096.1</v>
      </c>
      <c r="BQ2126" s="26">
        <f t="shared" si="8860"/>
        <v>0</v>
      </c>
      <c r="BR2126" s="26">
        <f t="shared" si="8861"/>
        <v>0</v>
      </c>
      <c r="BS2126" s="26">
        <f t="shared" si="8820"/>
        <v>136400</v>
      </c>
      <c r="BT2126" s="26">
        <f t="shared" si="8821"/>
        <v>280455.51199999999</v>
      </c>
      <c r="BU2126" s="26">
        <f t="shared" si="8822"/>
        <v>572096.1</v>
      </c>
      <c r="BV2126" s="26">
        <f t="shared" si="8862"/>
        <v>0</v>
      </c>
      <c r="BW2126" s="26">
        <f t="shared" si="8863"/>
        <v>0</v>
      </c>
      <c r="BX2126" s="26">
        <f t="shared" si="8823"/>
        <v>136400</v>
      </c>
      <c r="BY2126" s="26">
        <f t="shared" si="8824"/>
        <v>280455.51199999999</v>
      </c>
      <c r="BZ2126" s="26">
        <f t="shared" si="8825"/>
        <v>572096.1</v>
      </c>
      <c r="CA2126" s="26">
        <f t="shared" si="8864"/>
        <v>0</v>
      </c>
      <c r="CB2126" s="26">
        <f t="shared" si="8865"/>
        <v>0</v>
      </c>
      <c r="CC2126" s="26">
        <f t="shared" si="8866"/>
        <v>0</v>
      </c>
      <c r="CD2126" s="26">
        <f t="shared" si="8635"/>
        <v>136400</v>
      </c>
      <c r="CE2126" s="26">
        <f t="shared" si="8636"/>
        <v>280455.51199999999</v>
      </c>
      <c r="CF2126" s="26">
        <f t="shared" si="8637"/>
        <v>572096.1</v>
      </c>
      <c r="CG2126" s="26">
        <f t="shared" si="8867"/>
        <v>0</v>
      </c>
      <c r="CH2126" s="26">
        <f t="shared" si="8868"/>
        <v>0</v>
      </c>
      <c r="CI2126" s="26">
        <f t="shared" si="8869"/>
        <v>0</v>
      </c>
      <c r="CJ2126" s="26">
        <f t="shared" si="8638"/>
        <v>136400</v>
      </c>
      <c r="CK2126" s="26">
        <f t="shared" si="8639"/>
        <v>280455.51199999999</v>
      </c>
      <c r="CL2126" s="26">
        <f t="shared" si="8640"/>
        <v>572096.1</v>
      </c>
      <c r="CM2126" s="26">
        <f t="shared" si="8870"/>
        <v>0</v>
      </c>
      <c r="CN2126" s="26">
        <f t="shared" si="8871"/>
        <v>0</v>
      </c>
      <c r="CO2126" s="26">
        <f t="shared" si="8872"/>
        <v>0</v>
      </c>
      <c r="CP2126" s="26">
        <f t="shared" si="8641"/>
        <v>136400</v>
      </c>
      <c r="CQ2126" s="26">
        <f t="shared" si="8642"/>
        <v>280455.51199999999</v>
      </c>
      <c r="CR2126" s="26">
        <f t="shared" si="8643"/>
        <v>572096.1</v>
      </c>
      <c r="CS2126" s="26">
        <f t="shared" si="8873"/>
        <v>0</v>
      </c>
      <c r="CT2126" s="19"/>
      <c r="CU2126" s="35"/>
      <c r="CZ2126" s="1" t="s">
        <v>28</v>
      </c>
    </row>
    <row r="2127" spans="1:105" hidden="1" x14ac:dyDescent="0.3">
      <c r="A2127" s="16" t="s">
        <v>1216</v>
      </c>
      <c r="B2127" s="17">
        <v>240</v>
      </c>
      <c r="C2127" s="16" t="s">
        <v>64</v>
      </c>
      <c r="D2127" s="16" t="s">
        <v>40</v>
      </c>
      <c r="E2127" s="34" t="s">
        <v>1001</v>
      </c>
      <c r="F2127" s="26">
        <v>160000</v>
      </c>
      <c r="G2127" s="26">
        <v>253846.3</v>
      </c>
      <c r="H2127" s="26">
        <v>572096.1</v>
      </c>
      <c r="I2127" s="26"/>
      <c r="J2127" s="26"/>
      <c r="K2127" s="26"/>
      <c r="L2127" s="26">
        <f t="shared" si="8790"/>
        <v>160000</v>
      </c>
      <c r="M2127" s="26">
        <f t="shared" si="8791"/>
        <v>253846.3</v>
      </c>
      <c r="N2127" s="26">
        <f t="shared" si="8792"/>
        <v>572096.1</v>
      </c>
      <c r="O2127" s="26"/>
      <c r="P2127" s="26">
        <v>26609.212</v>
      </c>
      <c r="Q2127" s="26"/>
      <c r="R2127" s="26">
        <f t="shared" si="8793"/>
        <v>160000</v>
      </c>
      <c r="S2127" s="26">
        <f t="shared" si="8794"/>
        <v>280455.51199999999</v>
      </c>
      <c r="T2127" s="26">
        <f t="shared" si="8795"/>
        <v>572096.1</v>
      </c>
      <c r="U2127" s="26"/>
      <c r="V2127" s="26"/>
      <c r="W2127" s="26"/>
      <c r="X2127" s="26">
        <f t="shared" si="8796"/>
        <v>160000</v>
      </c>
      <c r="Y2127" s="26">
        <f t="shared" si="8797"/>
        <v>280455.51199999999</v>
      </c>
      <c r="Z2127" s="26">
        <f t="shared" si="8798"/>
        <v>572096.1</v>
      </c>
      <c r="AA2127" s="26"/>
      <c r="AB2127" s="26"/>
      <c r="AC2127" s="26"/>
      <c r="AD2127" s="26">
        <f t="shared" si="8799"/>
        <v>160000</v>
      </c>
      <c r="AE2127" s="26">
        <f t="shared" si="8800"/>
        <v>280455.51199999999</v>
      </c>
      <c r="AF2127" s="26">
        <f t="shared" si="8801"/>
        <v>572096.1</v>
      </c>
      <c r="AG2127" s="26"/>
      <c r="AH2127" s="26"/>
      <c r="AI2127" s="26"/>
      <c r="AJ2127" s="26">
        <f t="shared" si="8802"/>
        <v>160000</v>
      </c>
      <c r="AK2127" s="26">
        <f t="shared" si="8803"/>
        <v>280455.51199999999</v>
      </c>
      <c r="AL2127" s="26">
        <f t="shared" si="8804"/>
        <v>572096.1</v>
      </c>
      <c r="AM2127" s="26"/>
      <c r="AN2127" s="26"/>
      <c r="AO2127" s="26"/>
      <c r="AP2127" s="26">
        <f t="shared" si="8805"/>
        <v>160000</v>
      </c>
      <c r="AQ2127" s="26">
        <f t="shared" si="8806"/>
        <v>280455.51199999999</v>
      </c>
      <c r="AR2127" s="26">
        <f t="shared" si="8807"/>
        <v>572096.1</v>
      </c>
      <c r="AS2127" s="26"/>
      <c r="AT2127" s="26"/>
      <c r="AU2127" s="26"/>
      <c r="AV2127" s="26">
        <f t="shared" si="8808"/>
        <v>160000</v>
      </c>
      <c r="AW2127" s="26">
        <f t="shared" si="8809"/>
        <v>280455.51199999999</v>
      </c>
      <c r="AX2127" s="26">
        <f t="shared" si="8810"/>
        <v>572096.1</v>
      </c>
      <c r="AY2127" s="26"/>
      <c r="AZ2127" s="26"/>
      <c r="BA2127" s="26"/>
      <c r="BB2127" s="26">
        <f t="shared" si="8811"/>
        <v>160000</v>
      </c>
      <c r="BC2127" s="26">
        <f t="shared" si="8812"/>
        <v>280455.51199999999</v>
      </c>
      <c r="BD2127" s="26">
        <f t="shared" si="8813"/>
        <v>572096.1</v>
      </c>
      <c r="BE2127" s="26"/>
      <c r="BF2127" s="26"/>
      <c r="BG2127" s="26"/>
      <c r="BH2127" s="26">
        <f t="shared" si="8814"/>
        <v>160000</v>
      </c>
      <c r="BI2127" s="26">
        <f t="shared" si="8815"/>
        <v>280455.51199999999</v>
      </c>
      <c r="BJ2127" s="26">
        <f t="shared" si="8816"/>
        <v>572096.1</v>
      </c>
      <c r="BK2127" s="26">
        <v>-23600</v>
      </c>
      <c r="BL2127" s="26"/>
      <c r="BM2127" s="26"/>
      <c r="BN2127" s="26">
        <f t="shared" si="8817"/>
        <v>136400</v>
      </c>
      <c r="BO2127" s="26">
        <f t="shared" si="8818"/>
        <v>280455.51199999999</v>
      </c>
      <c r="BP2127" s="26">
        <f t="shared" si="8819"/>
        <v>572096.1</v>
      </c>
      <c r="BQ2127" s="26"/>
      <c r="BR2127" s="26"/>
      <c r="BS2127" s="26">
        <f t="shared" si="8820"/>
        <v>136400</v>
      </c>
      <c r="BT2127" s="26">
        <f t="shared" si="8821"/>
        <v>280455.51199999999</v>
      </c>
      <c r="BU2127" s="26">
        <f t="shared" si="8822"/>
        <v>572096.1</v>
      </c>
      <c r="BV2127" s="26"/>
      <c r="BW2127" s="26"/>
      <c r="BX2127" s="26">
        <f t="shared" si="8823"/>
        <v>136400</v>
      </c>
      <c r="BY2127" s="26">
        <f t="shared" si="8824"/>
        <v>280455.51199999999</v>
      </c>
      <c r="BZ2127" s="26">
        <f t="shared" si="8825"/>
        <v>572096.1</v>
      </c>
      <c r="CA2127" s="26"/>
      <c r="CB2127" s="26"/>
      <c r="CC2127" s="26"/>
      <c r="CD2127" s="26">
        <f t="shared" si="8635"/>
        <v>136400</v>
      </c>
      <c r="CE2127" s="26">
        <f t="shared" si="8636"/>
        <v>280455.51199999999</v>
      </c>
      <c r="CF2127" s="26">
        <f t="shared" si="8637"/>
        <v>572096.1</v>
      </c>
      <c r="CG2127" s="26"/>
      <c r="CH2127" s="26"/>
      <c r="CI2127" s="26"/>
      <c r="CJ2127" s="26">
        <f t="shared" si="8638"/>
        <v>136400</v>
      </c>
      <c r="CK2127" s="26">
        <f t="shared" si="8639"/>
        <v>280455.51199999999</v>
      </c>
      <c r="CL2127" s="26">
        <f t="shared" si="8640"/>
        <v>572096.1</v>
      </c>
      <c r="CM2127" s="26"/>
      <c r="CN2127" s="26"/>
      <c r="CO2127" s="26"/>
      <c r="CP2127" s="26">
        <f t="shared" si="8641"/>
        <v>136400</v>
      </c>
      <c r="CQ2127" s="26">
        <f t="shared" si="8642"/>
        <v>280455.51199999999</v>
      </c>
      <c r="CR2127" s="26">
        <f t="shared" si="8643"/>
        <v>572096.1</v>
      </c>
      <c r="CS2127" s="26"/>
      <c r="CT2127" s="19"/>
      <c r="CU2127" s="35"/>
    </row>
    <row r="2128" spans="1:105" hidden="1" x14ac:dyDescent="0.3">
      <c r="A2128" s="16" t="s">
        <v>1216</v>
      </c>
      <c r="B2128" s="17">
        <v>800</v>
      </c>
      <c r="C2128" s="16"/>
      <c r="D2128" s="16"/>
      <c r="E2128" s="34" t="s">
        <v>52</v>
      </c>
      <c r="F2128" s="26">
        <f t="shared" si="8827"/>
        <v>0</v>
      </c>
      <c r="G2128" s="26">
        <f t="shared" si="8828"/>
        <v>0</v>
      </c>
      <c r="H2128" s="26">
        <f t="shared" si="8829"/>
        <v>0</v>
      </c>
      <c r="I2128" s="26">
        <f t="shared" si="8830"/>
        <v>0</v>
      </c>
      <c r="J2128" s="26">
        <f t="shared" si="8831"/>
        <v>0</v>
      </c>
      <c r="K2128" s="26">
        <f t="shared" si="8832"/>
        <v>0</v>
      </c>
      <c r="L2128" s="26">
        <f t="shared" si="8790"/>
        <v>0</v>
      </c>
      <c r="M2128" s="26">
        <f t="shared" si="8791"/>
        <v>0</v>
      </c>
      <c r="N2128" s="26">
        <f t="shared" si="8792"/>
        <v>0</v>
      </c>
      <c r="O2128" s="26">
        <f t="shared" si="8833"/>
        <v>56581.707000000002</v>
      </c>
      <c r="P2128" s="26">
        <f t="shared" si="8834"/>
        <v>592.39700000000005</v>
      </c>
      <c r="Q2128" s="26">
        <f t="shared" si="8835"/>
        <v>0</v>
      </c>
      <c r="R2128" s="26">
        <f t="shared" si="8793"/>
        <v>56581.707000000002</v>
      </c>
      <c r="S2128" s="26">
        <f t="shared" si="8794"/>
        <v>592.39700000000005</v>
      </c>
      <c r="T2128" s="26">
        <f t="shared" si="8795"/>
        <v>0</v>
      </c>
      <c r="U2128" s="26">
        <f t="shared" si="8836"/>
        <v>0</v>
      </c>
      <c r="V2128" s="26">
        <f t="shared" si="8837"/>
        <v>0</v>
      </c>
      <c r="W2128" s="26">
        <f t="shared" si="8838"/>
        <v>0</v>
      </c>
      <c r="X2128" s="26">
        <f t="shared" si="8796"/>
        <v>56581.707000000002</v>
      </c>
      <c r="Y2128" s="26">
        <f t="shared" si="8797"/>
        <v>592.39700000000005</v>
      </c>
      <c r="Z2128" s="26">
        <f t="shared" si="8798"/>
        <v>0</v>
      </c>
      <c r="AA2128" s="26">
        <f t="shared" si="8839"/>
        <v>0</v>
      </c>
      <c r="AB2128" s="26">
        <f t="shared" si="8840"/>
        <v>0</v>
      </c>
      <c r="AC2128" s="26">
        <f t="shared" si="8841"/>
        <v>0</v>
      </c>
      <c r="AD2128" s="26">
        <f t="shared" si="8799"/>
        <v>56581.707000000002</v>
      </c>
      <c r="AE2128" s="26">
        <f t="shared" si="8800"/>
        <v>592.39700000000005</v>
      </c>
      <c r="AF2128" s="26">
        <f t="shared" si="8801"/>
        <v>0</v>
      </c>
      <c r="AG2128" s="26">
        <f t="shared" si="8842"/>
        <v>0</v>
      </c>
      <c r="AH2128" s="26">
        <f t="shared" si="8843"/>
        <v>0</v>
      </c>
      <c r="AI2128" s="26">
        <f t="shared" si="8844"/>
        <v>0</v>
      </c>
      <c r="AJ2128" s="26">
        <f t="shared" si="8802"/>
        <v>56581.707000000002</v>
      </c>
      <c r="AK2128" s="26">
        <f t="shared" si="8803"/>
        <v>592.39700000000005</v>
      </c>
      <c r="AL2128" s="26">
        <f t="shared" si="8804"/>
        <v>0</v>
      </c>
      <c r="AM2128" s="26">
        <f t="shared" si="8845"/>
        <v>0</v>
      </c>
      <c r="AN2128" s="26">
        <f t="shared" si="8846"/>
        <v>0</v>
      </c>
      <c r="AO2128" s="26">
        <f t="shared" si="8847"/>
        <v>0</v>
      </c>
      <c r="AP2128" s="26">
        <f t="shared" si="8805"/>
        <v>56581.707000000002</v>
      </c>
      <c r="AQ2128" s="26">
        <f t="shared" si="8806"/>
        <v>592.39700000000005</v>
      </c>
      <c r="AR2128" s="26">
        <f t="shared" si="8807"/>
        <v>0</v>
      </c>
      <c r="AS2128" s="26">
        <f t="shared" si="8848"/>
        <v>0</v>
      </c>
      <c r="AT2128" s="26">
        <f t="shared" si="8849"/>
        <v>0</v>
      </c>
      <c r="AU2128" s="26">
        <f t="shared" si="8850"/>
        <v>0</v>
      </c>
      <c r="AV2128" s="26">
        <f t="shared" si="8808"/>
        <v>56581.707000000002</v>
      </c>
      <c r="AW2128" s="26">
        <f t="shared" si="8809"/>
        <v>592.39700000000005</v>
      </c>
      <c r="AX2128" s="26">
        <f t="shared" si="8810"/>
        <v>0</v>
      </c>
      <c r="AY2128" s="26">
        <f t="shared" si="8851"/>
        <v>0</v>
      </c>
      <c r="AZ2128" s="26">
        <f t="shared" si="8852"/>
        <v>0</v>
      </c>
      <c r="BA2128" s="26">
        <f t="shared" si="8853"/>
        <v>0</v>
      </c>
      <c r="BB2128" s="26">
        <f t="shared" si="8811"/>
        <v>56581.707000000002</v>
      </c>
      <c r="BC2128" s="26">
        <f t="shared" si="8812"/>
        <v>592.39700000000005</v>
      </c>
      <c r="BD2128" s="26">
        <f t="shared" si="8813"/>
        <v>0</v>
      </c>
      <c r="BE2128" s="26">
        <f t="shared" si="8854"/>
        <v>0</v>
      </c>
      <c r="BF2128" s="26">
        <f t="shared" si="8855"/>
        <v>0</v>
      </c>
      <c r="BG2128" s="26">
        <f t="shared" si="8856"/>
        <v>0</v>
      </c>
      <c r="BH2128" s="26">
        <f t="shared" si="8814"/>
        <v>56581.707000000002</v>
      </c>
      <c r="BI2128" s="26">
        <f t="shared" si="8815"/>
        <v>592.39700000000005</v>
      </c>
      <c r="BJ2128" s="26">
        <f t="shared" si="8816"/>
        <v>0</v>
      </c>
      <c r="BK2128" s="26">
        <f t="shared" si="8857"/>
        <v>0</v>
      </c>
      <c r="BL2128" s="26">
        <f t="shared" si="8858"/>
        <v>0</v>
      </c>
      <c r="BM2128" s="26">
        <f t="shared" si="8859"/>
        <v>0</v>
      </c>
      <c r="BN2128" s="26">
        <f t="shared" si="8817"/>
        <v>56581.707000000002</v>
      </c>
      <c r="BO2128" s="26">
        <f t="shared" si="8818"/>
        <v>592.39700000000005</v>
      </c>
      <c r="BP2128" s="26">
        <f t="shared" si="8819"/>
        <v>0</v>
      </c>
      <c r="BQ2128" s="26">
        <f t="shared" si="8860"/>
        <v>0</v>
      </c>
      <c r="BR2128" s="26">
        <f t="shared" si="8861"/>
        <v>0</v>
      </c>
      <c r="BS2128" s="26">
        <f t="shared" si="8820"/>
        <v>56581.707000000002</v>
      </c>
      <c r="BT2128" s="26">
        <f t="shared" si="8821"/>
        <v>592.39700000000005</v>
      </c>
      <c r="BU2128" s="26">
        <f t="shared" si="8822"/>
        <v>0</v>
      </c>
      <c r="BV2128" s="26">
        <f t="shared" si="8862"/>
        <v>0</v>
      </c>
      <c r="BW2128" s="26">
        <f t="shared" si="8863"/>
        <v>0</v>
      </c>
      <c r="BX2128" s="26">
        <f t="shared" si="8823"/>
        <v>56581.707000000002</v>
      </c>
      <c r="BY2128" s="26">
        <f t="shared" si="8824"/>
        <v>592.39700000000005</v>
      </c>
      <c r="BZ2128" s="26">
        <f t="shared" si="8825"/>
        <v>0</v>
      </c>
      <c r="CA2128" s="26">
        <f t="shared" si="8864"/>
        <v>0</v>
      </c>
      <c r="CB2128" s="26">
        <f t="shared" si="8865"/>
        <v>0</v>
      </c>
      <c r="CC2128" s="26">
        <f t="shared" si="8866"/>
        <v>0</v>
      </c>
      <c r="CD2128" s="26">
        <f t="shared" si="8635"/>
        <v>56581.707000000002</v>
      </c>
      <c r="CE2128" s="26">
        <f t="shared" si="8636"/>
        <v>592.39700000000005</v>
      </c>
      <c r="CF2128" s="26">
        <f t="shared" si="8637"/>
        <v>0</v>
      </c>
      <c r="CG2128" s="26">
        <f t="shared" si="8867"/>
        <v>0</v>
      </c>
      <c r="CH2128" s="26">
        <f t="shared" si="8868"/>
        <v>0</v>
      </c>
      <c r="CI2128" s="26">
        <f t="shared" si="8869"/>
        <v>0</v>
      </c>
      <c r="CJ2128" s="26">
        <f t="shared" si="8638"/>
        <v>56581.707000000002</v>
      </c>
      <c r="CK2128" s="26">
        <f t="shared" si="8639"/>
        <v>592.39700000000005</v>
      </c>
      <c r="CL2128" s="26">
        <f t="shared" si="8640"/>
        <v>0</v>
      </c>
      <c r="CM2128" s="26">
        <f t="shared" si="8870"/>
        <v>0</v>
      </c>
      <c r="CN2128" s="26">
        <f t="shared" si="8871"/>
        <v>0</v>
      </c>
      <c r="CO2128" s="26">
        <f t="shared" si="8872"/>
        <v>0</v>
      </c>
      <c r="CP2128" s="26">
        <f t="shared" si="8641"/>
        <v>56581.707000000002</v>
      </c>
      <c r="CQ2128" s="26">
        <f t="shared" si="8642"/>
        <v>592.39700000000005</v>
      </c>
      <c r="CR2128" s="26">
        <f t="shared" si="8643"/>
        <v>0</v>
      </c>
      <c r="CS2128" s="26">
        <f t="shared" si="8873"/>
        <v>0</v>
      </c>
      <c r="CT2128" s="19"/>
      <c r="CU2128" s="35"/>
      <c r="CY2128" s="1" t="s">
        <v>27</v>
      </c>
    </row>
    <row r="2129" spans="1:105" hidden="1" x14ac:dyDescent="0.3">
      <c r="A2129" s="16" t="s">
        <v>1216</v>
      </c>
      <c r="B2129" s="17">
        <v>830</v>
      </c>
      <c r="C2129" s="16"/>
      <c r="D2129" s="16"/>
      <c r="E2129" s="34" t="s">
        <v>1018</v>
      </c>
      <c r="F2129" s="26">
        <f t="shared" si="8827"/>
        <v>0</v>
      </c>
      <c r="G2129" s="26">
        <f t="shared" si="8828"/>
        <v>0</v>
      </c>
      <c r="H2129" s="26">
        <f t="shared" si="8829"/>
        <v>0</v>
      </c>
      <c r="I2129" s="26">
        <f t="shared" si="8830"/>
        <v>0</v>
      </c>
      <c r="J2129" s="26">
        <f t="shared" si="8831"/>
        <v>0</v>
      </c>
      <c r="K2129" s="26">
        <f t="shared" si="8832"/>
        <v>0</v>
      </c>
      <c r="L2129" s="26">
        <f t="shared" si="8790"/>
        <v>0</v>
      </c>
      <c r="M2129" s="26">
        <f t="shared" si="8791"/>
        <v>0</v>
      </c>
      <c r="N2129" s="26">
        <f t="shared" si="8792"/>
        <v>0</v>
      </c>
      <c r="O2129" s="26">
        <f t="shared" si="8833"/>
        <v>56581.707000000002</v>
      </c>
      <c r="P2129" s="26">
        <f t="shared" si="8834"/>
        <v>592.39700000000005</v>
      </c>
      <c r="Q2129" s="26">
        <f t="shared" si="8835"/>
        <v>0</v>
      </c>
      <c r="R2129" s="26">
        <f t="shared" si="8793"/>
        <v>56581.707000000002</v>
      </c>
      <c r="S2129" s="26">
        <f t="shared" si="8794"/>
        <v>592.39700000000005</v>
      </c>
      <c r="T2129" s="26">
        <f t="shared" si="8795"/>
        <v>0</v>
      </c>
      <c r="U2129" s="26">
        <f t="shared" si="8836"/>
        <v>0</v>
      </c>
      <c r="V2129" s="26">
        <f t="shared" si="8837"/>
        <v>0</v>
      </c>
      <c r="W2129" s="26">
        <f t="shared" si="8838"/>
        <v>0</v>
      </c>
      <c r="X2129" s="26">
        <f t="shared" si="8796"/>
        <v>56581.707000000002</v>
      </c>
      <c r="Y2129" s="26">
        <f t="shared" si="8797"/>
        <v>592.39700000000005</v>
      </c>
      <c r="Z2129" s="26">
        <f t="shared" si="8798"/>
        <v>0</v>
      </c>
      <c r="AA2129" s="26">
        <f t="shared" si="8839"/>
        <v>0</v>
      </c>
      <c r="AB2129" s="26">
        <f t="shared" si="8840"/>
        <v>0</v>
      </c>
      <c r="AC2129" s="26">
        <f t="shared" si="8841"/>
        <v>0</v>
      </c>
      <c r="AD2129" s="26">
        <f t="shared" si="8799"/>
        <v>56581.707000000002</v>
      </c>
      <c r="AE2129" s="26">
        <f t="shared" si="8800"/>
        <v>592.39700000000005</v>
      </c>
      <c r="AF2129" s="26">
        <f t="shared" si="8801"/>
        <v>0</v>
      </c>
      <c r="AG2129" s="26">
        <f t="shared" si="8842"/>
        <v>0</v>
      </c>
      <c r="AH2129" s="26">
        <f t="shared" si="8843"/>
        <v>0</v>
      </c>
      <c r="AI2129" s="26">
        <f t="shared" si="8844"/>
        <v>0</v>
      </c>
      <c r="AJ2129" s="26">
        <f t="shared" si="8802"/>
        <v>56581.707000000002</v>
      </c>
      <c r="AK2129" s="26">
        <f t="shared" si="8803"/>
        <v>592.39700000000005</v>
      </c>
      <c r="AL2129" s="26">
        <f t="shared" si="8804"/>
        <v>0</v>
      </c>
      <c r="AM2129" s="26">
        <f t="shared" si="8845"/>
        <v>0</v>
      </c>
      <c r="AN2129" s="26">
        <f t="shared" si="8846"/>
        <v>0</v>
      </c>
      <c r="AO2129" s="26">
        <f t="shared" si="8847"/>
        <v>0</v>
      </c>
      <c r="AP2129" s="26">
        <f t="shared" si="8805"/>
        <v>56581.707000000002</v>
      </c>
      <c r="AQ2129" s="26">
        <f t="shared" si="8806"/>
        <v>592.39700000000005</v>
      </c>
      <c r="AR2129" s="26">
        <f t="shared" si="8807"/>
        <v>0</v>
      </c>
      <c r="AS2129" s="26">
        <f t="shared" si="8848"/>
        <v>0</v>
      </c>
      <c r="AT2129" s="26">
        <f t="shared" si="8849"/>
        <v>0</v>
      </c>
      <c r="AU2129" s="26">
        <f t="shared" si="8850"/>
        <v>0</v>
      </c>
      <c r="AV2129" s="26">
        <f t="shared" si="8808"/>
        <v>56581.707000000002</v>
      </c>
      <c r="AW2129" s="26">
        <f t="shared" si="8809"/>
        <v>592.39700000000005</v>
      </c>
      <c r="AX2129" s="26">
        <f t="shared" si="8810"/>
        <v>0</v>
      </c>
      <c r="AY2129" s="26">
        <f t="shared" si="8851"/>
        <v>0</v>
      </c>
      <c r="AZ2129" s="26">
        <f t="shared" si="8852"/>
        <v>0</v>
      </c>
      <c r="BA2129" s="26">
        <f t="shared" si="8853"/>
        <v>0</v>
      </c>
      <c r="BB2129" s="26">
        <f t="shared" si="8811"/>
        <v>56581.707000000002</v>
      </c>
      <c r="BC2129" s="26">
        <f t="shared" si="8812"/>
        <v>592.39700000000005</v>
      </c>
      <c r="BD2129" s="26">
        <f t="shared" si="8813"/>
        <v>0</v>
      </c>
      <c r="BE2129" s="26">
        <f t="shared" si="8854"/>
        <v>0</v>
      </c>
      <c r="BF2129" s="26">
        <f t="shared" si="8855"/>
        <v>0</v>
      </c>
      <c r="BG2129" s="26">
        <f t="shared" si="8856"/>
        <v>0</v>
      </c>
      <c r="BH2129" s="26">
        <f t="shared" si="8814"/>
        <v>56581.707000000002</v>
      </c>
      <c r="BI2129" s="26">
        <f t="shared" si="8815"/>
        <v>592.39700000000005</v>
      </c>
      <c r="BJ2129" s="26">
        <f t="shared" si="8816"/>
        <v>0</v>
      </c>
      <c r="BK2129" s="26">
        <f t="shared" si="8857"/>
        <v>0</v>
      </c>
      <c r="BL2129" s="26">
        <f t="shared" si="8858"/>
        <v>0</v>
      </c>
      <c r="BM2129" s="26">
        <f t="shared" si="8859"/>
        <v>0</v>
      </c>
      <c r="BN2129" s="26">
        <f t="shared" si="8817"/>
        <v>56581.707000000002</v>
      </c>
      <c r="BO2129" s="26">
        <f t="shared" si="8818"/>
        <v>592.39700000000005</v>
      </c>
      <c r="BP2129" s="26">
        <f t="shared" si="8819"/>
        <v>0</v>
      </c>
      <c r="BQ2129" s="26">
        <f t="shared" si="8860"/>
        <v>0</v>
      </c>
      <c r="BR2129" s="26">
        <f t="shared" si="8861"/>
        <v>0</v>
      </c>
      <c r="BS2129" s="26">
        <f t="shared" si="8820"/>
        <v>56581.707000000002</v>
      </c>
      <c r="BT2129" s="26">
        <f t="shared" si="8821"/>
        <v>592.39700000000005</v>
      </c>
      <c r="BU2129" s="26">
        <f t="shared" si="8822"/>
        <v>0</v>
      </c>
      <c r="BV2129" s="26">
        <f t="shared" si="8862"/>
        <v>0</v>
      </c>
      <c r="BW2129" s="26">
        <f t="shared" si="8863"/>
        <v>0</v>
      </c>
      <c r="BX2129" s="26">
        <f t="shared" si="8823"/>
        <v>56581.707000000002</v>
      </c>
      <c r="BY2129" s="26">
        <f t="shared" si="8824"/>
        <v>592.39700000000005</v>
      </c>
      <c r="BZ2129" s="26">
        <f t="shared" si="8825"/>
        <v>0</v>
      </c>
      <c r="CA2129" s="26">
        <f t="shared" si="8864"/>
        <v>0</v>
      </c>
      <c r="CB2129" s="26">
        <f t="shared" si="8865"/>
        <v>0</v>
      </c>
      <c r="CC2129" s="26">
        <f t="shared" si="8866"/>
        <v>0</v>
      </c>
      <c r="CD2129" s="26">
        <f t="shared" si="8635"/>
        <v>56581.707000000002</v>
      </c>
      <c r="CE2129" s="26">
        <f t="shared" si="8636"/>
        <v>592.39700000000005</v>
      </c>
      <c r="CF2129" s="26">
        <f t="shared" si="8637"/>
        <v>0</v>
      </c>
      <c r="CG2129" s="26">
        <f t="shared" si="8867"/>
        <v>0</v>
      </c>
      <c r="CH2129" s="26">
        <f t="shared" si="8868"/>
        <v>0</v>
      </c>
      <c r="CI2129" s="26">
        <f t="shared" si="8869"/>
        <v>0</v>
      </c>
      <c r="CJ2129" s="26">
        <f t="shared" si="8638"/>
        <v>56581.707000000002</v>
      </c>
      <c r="CK2129" s="26">
        <f t="shared" si="8639"/>
        <v>592.39700000000005</v>
      </c>
      <c r="CL2129" s="26">
        <f t="shared" si="8640"/>
        <v>0</v>
      </c>
      <c r="CM2129" s="26">
        <f t="shared" si="8870"/>
        <v>0</v>
      </c>
      <c r="CN2129" s="26">
        <f t="shared" si="8871"/>
        <v>0</v>
      </c>
      <c r="CO2129" s="26">
        <f t="shared" si="8872"/>
        <v>0</v>
      </c>
      <c r="CP2129" s="26">
        <f t="shared" si="8641"/>
        <v>56581.707000000002</v>
      </c>
      <c r="CQ2129" s="26">
        <f t="shared" si="8642"/>
        <v>592.39700000000005</v>
      </c>
      <c r="CR2129" s="26">
        <f t="shared" si="8643"/>
        <v>0</v>
      </c>
      <c r="CS2129" s="26">
        <f t="shared" si="8873"/>
        <v>0</v>
      </c>
      <c r="CT2129" s="19"/>
      <c r="CU2129" s="35"/>
      <c r="CZ2129" s="1" t="s">
        <v>28</v>
      </c>
    </row>
    <row r="2130" spans="1:105" hidden="1" x14ac:dyDescent="0.3">
      <c r="A2130" s="16" t="s">
        <v>1216</v>
      </c>
      <c r="B2130" s="17">
        <v>830</v>
      </c>
      <c r="C2130" s="16" t="s">
        <v>64</v>
      </c>
      <c r="D2130" s="16" t="s">
        <v>40</v>
      </c>
      <c r="E2130" s="34" t="s">
        <v>1001</v>
      </c>
      <c r="F2130" s="26"/>
      <c r="G2130" s="26"/>
      <c r="H2130" s="26"/>
      <c r="I2130" s="26"/>
      <c r="J2130" s="26"/>
      <c r="K2130" s="26"/>
      <c r="L2130" s="26">
        <f t="shared" si="8790"/>
        <v>0</v>
      </c>
      <c r="M2130" s="26">
        <f t="shared" si="8791"/>
        <v>0</v>
      </c>
      <c r="N2130" s="26">
        <f t="shared" si="8792"/>
        <v>0</v>
      </c>
      <c r="O2130" s="26">
        <v>56581.707000000002</v>
      </c>
      <c r="P2130" s="26">
        <v>592.39700000000005</v>
      </c>
      <c r="Q2130" s="26"/>
      <c r="R2130" s="26">
        <f t="shared" si="8793"/>
        <v>56581.707000000002</v>
      </c>
      <c r="S2130" s="26">
        <f t="shared" si="8794"/>
        <v>592.39700000000005</v>
      </c>
      <c r="T2130" s="26">
        <f t="shared" si="8795"/>
        <v>0</v>
      </c>
      <c r="U2130" s="26"/>
      <c r="V2130" s="26"/>
      <c r="W2130" s="26"/>
      <c r="X2130" s="26">
        <f t="shared" si="8796"/>
        <v>56581.707000000002</v>
      </c>
      <c r="Y2130" s="26">
        <f t="shared" si="8797"/>
        <v>592.39700000000005</v>
      </c>
      <c r="Z2130" s="26">
        <f t="shared" si="8798"/>
        <v>0</v>
      </c>
      <c r="AA2130" s="26"/>
      <c r="AB2130" s="26"/>
      <c r="AC2130" s="26"/>
      <c r="AD2130" s="26">
        <f t="shared" si="8799"/>
        <v>56581.707000000002</v>
      </c>
      <c r="AE2130" s="26">
        <f t="shared" si="8800"/>
        <v>592.39700000000005</v>
      </c>
      <c r="AF2130" s="26">
        <f t="shared" si="8801"/>
        <v>0</v>
      </c>
      <c r="AG2130" s="26"/>
      <c r="AH2130" s="26"/>
      <c r="AI2130" s="26"/>
      <c r="AJ2130" s="26">
        <f t="shared" si="8802"/>
        <v>56581.707000000002</v>
      </c>
      <c r="AK2130" s="26">
        <f t="shared" si="8803"/>
        <v>592.39700000000005</v>
      </c>
      <c r="AL2130" s="26">
        <f t="shared" si="8804"/>
        <v>0</v>
      </c>
      <c r="AM2130" s="26"/>
      <c r="AN2130" s="26"/>
      <c r="AO2130" s="26"/>
      <c r="AP2130" s="26">
        <f t="shared" si="8805"/>
        <v>56581.707000000002</v>
      </c>
      <c r="AQ2130" s="26">
        <f t="shared" si="8806"/>
        <v>592.39700000000005</v>
      </c>
      <c r="AR2130" s="26">
        <f t="shared" si="8807"/>
        <v>0</v>
      </c>
      <c r="AS2130" s="26"/>
      <c r="AT2130" s="26"/>
      <c r="AU2130" s="26"/>
      <c r="AV2130" s="26">
        <f t="shared" si="8808"/>
        <v>56581.707000000002</v>
      </c>
      <c r="AW2130" s="26">
        <f t="shared" si="8809"/>
        <v>592.39700000000005</v>
      </c>
      <c r="AX2130" s="26">
        <f t="shared" si="8810"/>
        <v>0</v>
      </c>
      <c r="AY2130" s="26"/>
      <c r="AZ2130" s="26"/>
      <c r="BA2130" s="26"/>
      <c r="BB2130" s="26">
        <f t="shared" si="8811"/>
        <v>56581.707000000002</v>
      </c>
      <c r="BC2130" s="26">
        <f t="shared" si="8812"/>
        <v>592.39700000000005</v>
      </c>
      <c r="BD2130" s="26">
        <f t="shared" si="8813"/>
        <v>0</v>
      </c>
      <c r="BE2130" s="26"/>
      <c r="BF2130" s="26"/>
      <c r="BG2130" s="26"/>
      <c r="BH2130" s="26">
        <f t="shared" si="8814"/>
        <v>56581.707000000002</v>
      </c>
      <c r="BI2130" s="26">
        <f t="shared" si="8815"/>
        <v>592.39700000000005</v>
      </c>
      <c r="BJ2130" s="26">
        <f t="shared" si="8816"/>
        <v>0</v>
      </c>
      <c r="BK2130" s="26"/>
      <c r="BL2130" s="26"/>
      <c r="BM2130" s="26"/>
      <c r="BN2130" s="26">
        <f t="shared" si="8817"/>
        <v>56581.707000000002</v>
      </c>
      <c r="BO2130" s="26">
        <f t="shared" si="8818"/>
        <v>592.39700000000005</v>
      </c>
      <c r="BP2130" s="26">
        <f t="shared" si="8819"/>
        <v>0</v>
      </c>
      <c r="BQ2130" s="26"/>
      <c r="BR2130" s="26"/>
      <c r="BS2130" s="26">
        <f t="shared" si="8820"/>
        <v>56581.707000000002</v>
      </c>
      <c r="BT2130" s="26">
        <f t="shared" si="8821"/>
        <v>592.39700000000005</v>
      </c>
      <c r="BU2130" s="26">
        <f t="shared" si="8822"/>
        <v>0</v>
      </c>
      <c r="BV2130" s="26"/>
      <c r="BW2130" s="26"/>
      <c r="BX2130" s="26">
        <f t="shared" si="8823"/>
        <v>56581.707000000002</v>
      </c>
      <c r="BY2130" s="26">
        <f t="shared" si="8824"/>
        <v>592.39700000000005</v>
      </c>
      <c r="BZ2130" s="26">
        <f t="shared" si="8825"/>
        <v>0</v>
      </c>
      <c r="CA2130" s="26"/>
      <c r="CB2130" s="26"/>
      <c r="CC2130" s="26"/>
      <c r="CD2130" s="26">
        <f t="shared" si="8635"/>
        <v>56581.707000000002</v>
      </c>
      <c r="CE2130" s="26">
        <f t="shared" si="8636"/>
        <v>592.39700000000005</v>
      </c>
      <c r="CF2130" s="26">
        <f t="shared" si="8637"/>
        <v>0</v>
      </c>
      <c r="CG2130" s="26"/>
      <c r="CH2130" s="26"/>
      <c r="CI2130" s="26"/>
      <c r="CJ2130" s="26">
        <f t="shared" si="8638"/>
        <v>56581.707000000002</v>
      </c>
      <c r="CK2130" s="26">
        <f t="shared" si="8639"/>
        <v>592.39700000000005</v>
      </c>
      <c r="CL2130" s="26">
        <f t="shared" si="8640"/>
        <v>0</v>
      </c>
      <c r="CM2130" s="26"/>
      <c r="CN2130" s="26"/>
      <c r="CO2130" s="26"/>
      <c r="CP2130" s="26">
        <f t="shared" si="8641"/>
        <v>56581.707000000002</v>
      </c>
      <c r="CQ2130" s="26">
        <f t="shared" si="8642"/>
        <v>592.39700000000005</v>
      </c>
      <c r="CR2130" s="26">
        <f t="shared" si="8643"/>
        <v>0</v>
      </c>
      <c r="CS2130" s="26"/>
      <c r="CT2130" s="19"/>
      <c r="CU2130" s="35"/>
    </row>
    <row r="2131" spans="1:105" ht="46.8" hidden="1" x14ac:dyDescent="0.3">
      <c r="A2131" s="36" t="s">
        <v>1218</v>
      </c>
      <c r="B2131" s="17"/>
      <c r="C2131" s="16"/>
      <c r="D2131" s="16"/>
      <c r="E2131" s="34" t="s">
        <v>1219</v>
      </c>
      <c r="F2131" s="26">
        <f t="shared" si="8827"/>
        <v>805.7</v>
      </c>
      <c r="G2131" s="26">
        <f t="shared" si="8828"/>
        <v>805.7</v>
      </c>
      <c r="H2131" s="26">
        <f t="shared" si="8829"/>
        <v>805.7</v>
      </c>
      <c r="I2131" s="26">
        <f t="shared" si="8830"/>
        <v>0</v>
      </c>
      <c r="J2131" s="26">
        <f t="shared" si="8831"/>
        <v>0</v>
      </c>
      <c r="K2131" s="26">
        <f t="shared" si="8832"/>
        <v>0</v>
      </c>
      <c r="L2131" s="26">
        <f t="shared" si="8790"/>
        <v>805.7</v>
      </c>
      <c r="M2131" s="26">
        <f t="shared" si="8791"/>
        <v>805.7</v>
      </c>
      <c r="N2131" s="26">
        <f t="shared" si="8792"/>
        <v>805.7</v>
      </c>
      <c r="O2131" s="26">
        <f t="shared" si="8833"/>
        <v>0</v>
      </c>
      <c r="P2131" s="26">
        <f t="shared" si="8834"/>
        <v>0</v>
      </c>
      <c r="Q2131" s="26">
        <f t="shared" si="8835"/>
        <v>0</v>
      </c>
      <c r="R2131" s="26">
        <f t="shared" si="8793"/>
        <v>805.7</v>
      </c>
      <c r="S2131" s="26">
        <f t="shared" si="8794"/>
        <v>805.7</v>
      </c>
      <c r="T2131" s="26">
        <f t="shared" si="8795"/>
        <v>805.7</v>
      </c>
      <c r="U2131" s="26">
        <f t="shared" si="8836"/>
        <v>0</v>
      </c>
      <c r="V2131" s="26">
        <f t="shared" si="8837"/>
        <v>0</v>
      </c>
      <c r="W2131" s="26">
        <f t="shared" si="8838"/>
        <v>0</v>
      </c>
      <c r="X2131" s="26">
        <f t="shared" si="8796"/>
        <v>805.7</v>
      </c>
      <c r="Y2131" s="26">
        <f t="shared" si="8797"/>
        <v>805.7</v>
      </c>
      <c r="Z2131" s="26">
        <f t="shared" si="8798"/>
        <v>805.7</v>
      </c>
      <c r="AA2131" s="26">
        <f t="shared" si="8839"/>
        <v>0</v>
      </c>
      <c r="AB2131" s="26">
        <f t="shared" si="8840"/>
        <v>0</v>
      </c>
      <c r="AC2131" s="26">
        <f t="shared" si="8841"/>
        <v>0</v>
      </c>
      <c r="AD2131" s="26">
        <f t="shared" si="8799"/>
        <v>805.7</v>
      </c>
      <c r="AE2131" s="26">
        <f t="shared" si="8800"/>
        <v>805.7</v>
      </c>
      <c r="AF2131" s="26">
        <f t="shared" si="8801"/>
        <v>805.7</v>
      </c>
      <c r="AG2131" s="26">
        <f t="shared" si="8842"/>
        <v>0</v>
      </c>
      <c r="AH2131" s="26">
        <f t="shared" si="8843"/>
        <v>0</v>
      </c>
      <c r="AI2131" s="26">
        <f t="shared" si="8844"/>
        <v>0</v>
      </c>
      <c r="AJ2131" s="26">
        <f t="shared" si="8802"/>
        <v>805.7</v>
      </c>
      <c r="AK2131" s="26">
        <f t="shared" si="8803"/>
        <v>805.7</v>
      </c>
      <c r="AL2131" s="26">
        <f t="shared" si="8804"/>
        <v>805.7</v>
      </c>
      <c r="AM2131" s="26">
        <f t="shared" si="8845"/>
        <v>0</v>
      </c>
      <c r="AN2131" s="26">
        <f t="shared" si="8846"/>
        <v>0</v>
      </c>
      <c r="AO2131" s="26">
        <f t="shared" si="8847"/>
        <v>0</v>
      </c>
      <c r="AP2131" s="26">
        <f t="shared" si="8805"/>
        <v>805.7</v>
      </c>
      <c r="AQ2131" s="26">
        <f t="shared" si="8806"/>
        <v>805.7</v>
      </c>
      <c r="AR2131" s="26">
        <f t="shared" si="8807"/>
        <v>805.7</v>
      </c>
      <c r="AS2131" s="26">
        <f t="shared" si="8848"/>
        <v>0</v>
      </c>
      <c r="AT2131" s="26">
        <f t="shared" si="8849"/>
        <v>0</v>
      </c>
      <c r="AU2131" s="26">
        <f t="shared" si="8850"/>
        <v>0</v>
      </c>
      <c r="AV2131" s="26">
        <f t="shared" si="8808"/>
        <v>805.7</v>
      </c>
      <c r="AW2131" s="26">
        <f t="shared" si="8809"/>
        <v>805.7</v>
      </c>
      <c r="AX2131" s="26">
        <f t="shared" si="8810"/>
        <v>805.7</v>
      </c>
      <c r="AY2131" s="26">
        <f t="shared" si="8851"/>
        <v>0</v>
      </c>
      <c r="AZ2131" s="26">
        <f t="shared" si="8852"/>
        <v>0</v>
      </c>
      <c r="BA2131" s="26">
        <f t="shared" si="8853"/>
        <v>0</v>
      </c>
      <c r="BB2131" s="26">
        <f t="shared" si="8811"/>
        <v>805.7</v>
      </c>
      <c r="BC2131" s="26">
        <f t="shared" si="8812"/>
        <v>805.7</v>
      </c>
      <c r="BD2131" s="26">
        <f t="shared" si="8813"/>
        <v>805.7</v>
      </c>
      <c r="BE2131" s="26">
        <f t="shared" si="8854"/>
        <v>0</v>
      </c>
      <c r="BF2131" s="26">
        <f t="shared" si="8855"/>
        <v>0</v>
      </c>
      <c r="BG2131" s="26">
        <f t="shared" si="8856"/>
        <v>0</v>
      </c>
      <c r="BH2131" s="26">
        <f t="shared" si="8814"/>
        <v>805.7</v>
      </c>
      <c r="BI2131" s="26">
        <f t="shared" si="8815"/>
        <v>805.7</v>
      </c>
      <c r="BJ2131" s="26">
        <f t="shared" si="8816"/>
        <v>805.7</v>
      </c>
      <c r="BK2131" s="26">
        <f t="shared" si="8857"/>
        <v>530.14099999999996</v>
      </c>
      <c r="BL2131" s="26">
        <f t="shared" si="8858"/>
        <v>0</v>
      </c>
      <c r="BM2131" s="26">
        <f t="shared" si="8859"/>
        <v>0</v>
      </c>
      <c r="BN2131" s="26">
        <f t="shared" si="8817"/>
        <v>1335.8409999999999</v>
      </c>
      <c r="BO2131" s="26">
        <f t="shared" si="8818"/>
        <v>805.7</v>
      </c>
      <c r="BP2131" s="26">
        <f t="shared" si="8819"/>
        <v>805.7</v>
      </c>
      <c r="BQ2131" s="26">
        <f t="shared" si="8860"/>
        <v>0</v>
      </c>
      <c r="BR2131" s="26">
        <f t="shared" si="8861"/>
        <v>0</v>
      </c>
      <c r="BS2131" s="26">
        <f t="shared" si="8820"/>
        <v>1335.8409999999999</v>
      </c>
      <c r="BT2131" s="26">
        <f t="shared" si="8821"/>
        <v>805.7</v>
      </c>
      <c r="BU2131" s="26">
        <f t="shared" si="8822"/>
        <v>805.7</v>
      </c>
      <c r="BV2131" s="26">
        <f t="shared" si="8862"/>
        <v>0</v>
      </c>
      <c r="BW2131" s="26">
        <f t="shared" si="8863"/>
        <v>0</v>
      </c>
      <c r="BX2131" s="26">
        <f t="shared" si="8823"/>
        <v>1335.8409999999999</v>
      </c>
      <c r="BY2131" s="26">
        <f t="shared" si="8824"/>
        <v>805.7</v>
      </c>
      <c r="BZ2131" s="26">
        <f t="shared" si="8825"/>
        <v>805.7</v>
      </c>
      <c r="CA2131" s="26">
        <f t="shared" si="8864"/>
        <v>0</v>
      </c>
      <c r="CB2131" s="26">
        <f t="shared" si="8865"/>
        <v>0</v>
      </c>
      <c r="CC2131" s="26">
        <f t="shared" si="8866"/>
        <v>0</v>
      </c>
      <c r="CD2131" s="26">
        <f t="shared" si="8635"/>
        <v>1335.8409999999999</v>
      </c>
      <c r="CE2131" s="26">
        <f t="shared" si="8636"/>
        <v>805.7</v>
      </c>
      <c r="CF2131" s="26">
        <f t="shared" si="8637"/>
        <v>805.7</v>
      </c>
      <c r="CG2131" s="26">
        <f t="shared" si="8867"/>
        <v>0</v>
      </c>
      <c r="CH2131" s="26">
        <f t="shared" si="8868"/>
        <v>0</v>
      </c>
      <c r="CI2131" s="26">
        <f t="shared" si="8869"/>
        <v>0</v>
      </c>
      <c r="CJ2131" s="26">
        <f t="shared" si="8638"/>
        <v>1335.8409999999999</v>
      </c>
      <c r="CK2131" s="26">
        <f t="shared" si="8639"/>
        <v>805.7</v>
      </c>
      <c r="CL2131" s="26">
        <f t="shared" si="8640"/>
        <v>805.7</v>
      </c>
      <c r="CM2131" s="26">
        <f t="shared" si="8870"/>
        <v>0</v>
      </c>
      <c r="CN2131" s="26">
        <f t="shared" si="8871"/>
        <v>0</v>
      </c>
      <c r="CO2131" s="26">
        <f t="shared" si="8872"/>
        <v>0</v>
      </c>
      <c r="CP2131" s="26">
        <f t="shared" si="8641"/>
        <v>1335.8409999999999</v>
      </c>
      <c r="CQ2131" s="26">
        <f t="shared" si="8642"/>
        <v>805.7</v>
      </c>
      <c r="CR2131" s="26">
        <f t="shared" si="8643"/>
        <v>805.7</v>
      </c>
      <c r="CS2131" s="26">
        <f t="shared" si="8873"/>
        <v>0</v>
      </c>
      <c r="CT2131" s="19"/>
      <c r="CU2131" s="35"/>
      <c r="CX2131" s="1" t="s">
        <v>26</v>
      </c>
    </row>
    <row r="2132" spans="1:105" ht="46.8" hidden="1" x14ac:dyDescent="0.3">
      <c r="A2132" s="36" t="s">
        <v>1220</v>
      </c>
      <c r="B2132" s="17"/>
      <c r="C2132" s="16"/>
      <c r="D2132" s="16"/>
      <c r="E2132" s="34" t="s">
        <v>1221</v>
      </c>
      <c r="F2132" s="26">
        <f t="shared" si="8827"/>
        <v>805.7</v>
      </c>
      <c r="G2132" s="26">
        <f t="shared" si="8828"/>
        <v>805.7</v>
      </c>
      <c r="H2132" s="26">
        <f t="shared" si="8829"/>
        <v>805.7</v>
      </c>
      <c r="I2132" s="26">
        <f t="shared" si="8830"/>
        <v>0</v>
      </c>
      <c r="J2132" s="26">
        <f t="shared" si="8831"/>
        <v>0</v>
      </c>
      <c r="K2132" s="26">
        <f t="shared" si="8832"/>
        <v>0</v>
      </c>
      <c r="L2132" s="26">
        <f t="shared" si="8790"/>
        <v>805.7</v>
      </c>
      <c r="M2132" s="26">
        <f t="shared" si="8791"/>
        <v>805.7</v>
      </c>
      <c r="N2132" s="26">
        <f t="shared" si="8792"/>
        <v>805.7</v>
      </c>
      <c r="O2132" s="26">
        <f t="shared" si="8833"/>
        <v>0</v>
      </c>
      <c r="P2132" s="26">
        <f t="shared" si="8834"/>
        <v>0</v>
      </c>
      <c r="Q2132" s="26">
        <f t="shared" si="8835"/>
        <v>0</v>
      </c>
      <c r="R2132" s="26">
        <f t="shared" si="8793"/>
        <v>805.7</v>
      </c>
      <c r="S2132" s="26">
        <f t="shared" si="8794"/>
        <v>805.7</v>
      </c>
      <c r="T2132" s="26">
        <f t="shared" si="8795"/>
        <v>805.7</v>
      </c>
      <c r="U2132" s="26">
        <f t="shared" si="8836"/>
        <v>0</v>
      </c>
      <c r="V2132" s="26">
        <f t="shared" si="8837"/>
        <v>0</v>
      </c>
      <c r="W2132" s="26">
        <f t="shared" si="8838"/>
        <v>0</v>
      </c>
      <c r="X2132" s="26">
        <f t="shared" si="8796"/>
        <v>805.7</v>
      </c>
      <c r="Y2132" s="26">
        <f t="shared" si="8797"/>
        <v>805.7</v>
      </c>
      <c r="Z2132" s="26">
        <f t="shared" si="8798"/>
        <v>805.7</v>
      </c>
      <c r="AA2132" s="26">
        <f t="shared" si="8839"/>
        <v>0</v>
      </c>
      <c r="AB2132" s="26">
        <f t="shared" si="8840"/>
        <v>0</v>
      </c>
      <c r="AC2132" s="26">
        <f t="shared" si="8841"/>
        <v>0</v>
      </c>
      <c r="AD2132" s="26">
        <f t="shared" si="8799"/>
        <v>805.7</v>
      </c>
      <c r="AE2132" s="26">
        <f t="shared" si="8800"/>
        <v>805.7</v>
      </c>
      <c r="AF2132" s="26">
        <f t="shared" si="8801"/>
        <v>805.7</v>
      </c>
      <c r="AG2132" s="26">
        <f t="shared" si="8842"/>
        <v>0</v>
      </c>
      <c r="AH2132" s="26">
        <f t="shared" si="8843"/>
        <v>0</v>
      </c>
      <c r="AI2132" s="26">
        <f t="shared" si="8844"/>
        <v>0</v>
      </c>
      <c r="AJ2132" s="26">
        <f t="shared" si="8802"/>
        <v>805.7</v>
      </c>
      <c r="AK2132" s="26">
        <f t="shared" si="8803"/>
        <v>805.7</v>
      </c>
      <c r="AL2132" s="26">
        <f t="shared" si="8804"/>
        <v>805.7</v>
      </c>
      <c r="AM2132" s="26">
        <f t="shared" si="8845"/>
        <v>0</v>
      </c>
      <c r="AN2132" s="26">
        <f t="shared" si="8846"/>
        <v>0</v>
      </c>
      <c r="AO2132" s="26">
        <f t="shared" si="8847"/>
        <v>0</v>
      </c>
      <c r="AP2132" s="26">
        <f t="shared" si="8805"/>
        <v>805.7</v>
      </c>
      <c r="AQ2132" s="26">
        <f t="shared" si="8806"/>
        <v>805.7</v>
      </c>
      <c r="AR2132" s="26">
        <f t="shared" si="8807"/>
        <v>805.7</v>
      </c>
      <c r="AS2132" s="26">
        <f t="shared" si="8848"/>
        <v>0</v>
      </c>
      <c r="AT2132" s="26">
        <f t="shared" si="8849"/>
        <v>0</v>
      </c>
      <c r="AU2132" s="26">
        <f t="shared" si="8850"/>
        <v>0</v>
      </c>
      <c r="AV2132" s="26">
        <f t="shared" si="8808"/>
        <v>805.7</v>
      </c>
      <c r="AW2132" s="26">
        <f t="shared" si="8809"/>
        <v>805.7</v>
      </c>
      <c r="AX2132" s="26">
        <f t="shared" si="8810"/>
        <v>805.7</v>
      </c>
      <c r="AY2132" s="26">
        <f t="shared" si="8851"/>
        <v>0</v>
      </c>
      <c r="AZ2132" s="26">
        <f t="shared" si="8852"/>
        <v>0</v>
      </c>
      <c r="BA2132" s="26">
        <f t="shared" si="8853"/>
        <v>0</v>
      </c>
      <c r="BB2132" s="26">
        <f t="shared" si="8811"/>
        <v>805.7</v>
      </c>
      <c r="BC2132" s="26">
        <f t="shared" si="8812"/>
        <v>805.7</v>
      </c>
      <c r="BD2132" s="26">
        <f t="shared" si="8813"/>
        <v>805.7</v>
      </c>
      <c r="BE2132" s="26">
        <f t="shared" si="8854"/>
        <v>0</v>
      </c>
      <c r="BF2132" s="26">
        <f t="shared" si="8855"/>
        <v>0</v>
      </c>
      <c r="BG2132" s="26">
        <f t="shared" si="8856"/>
        <v>0</v>
      </c>
      <c r="BH2132" s="26">
        <f t="shared" si="8814"/>
        <v>805.7</v>
      </c>
      <c r="BI2132" s="26">
        <f t="shared" si="8815"/>
        <v>805.7</v>
      </c>
      <c r="BJ2132" s="26">
        <f t="shared" si="8816"/>
        <v>805.7</v>
      </c>
      <c r="BK2132" s="26">
        <f t="shared" si="8857"/>
        <v>530.14099999999996</v>
      </c>
      <c r="BL2132" s="26">
        <f t="shared" si="8858"/>
        <v>0</v>
      </c>
      <c r="BM2132" s="26">
        <f t="shared" si="8859"/>
        <v>0</v>
      </c>
      <c r="BN2132" s="26">
        <f t="shared" si="8817"/>
        <v>1335.8409999999999</v>
      </c>
      <c r="BO2132" s="26">
        <f t="shared" si="8818"/>
        <v>805.7</v>
      </c>
      <c r="BP2132" s="26">
        <f t="shared" si="8819"/>
        <v>805.7</v>
      </c>
      <c r="BQ2132" s="26">
        <f t="shared" si="8860"/>
        <v>0</v>
      </c>
      <c r="BR2132" s="26">
        <f t="shared" si="8861"/>
        <v>0</v>
      </c>
      <c r="BS2132" s="26">
        <f t="shared" si="8820"/>
        <v>1335.8409999999999</v>
      </c>
      <c r="BT2132" s="26">
        <f t="shared" si="8821"/>
        <v>805.7</v>
      </c>
      <c r="BU2132" s="26">
        <f t="shared" si="8822"/>
        <v>805.7</v>
      </c>
      <c r="BV2132" s="26">
        <f t="shared" si="8862"/>
        <v>0</v>
      </c>
      <c r="BW2132" s="26">
        <f t="shared" si="8863"/>
        <v>0</v>
      </c>
      <c r="BX2132" s="26">
        <f t="shared" si="8823"/>
        <v>1335.8409999999999</v>
      </c>
      <c r="BY2132" s="26">
        <f t="shared" si="8824"/>
        <v>805.7</v>
      </c>
      <c r="BZ2132" s="26">
        <f t="shared" si="8825"/>
        <v>805.7</v>
      </c>
      <c r="CA2132" s="26">
        <f t="shared" si="8864"/>
        <v>0</v>
      </c>
      <c r="CB2132" s="26">
        <f t="shared" si="8865"/>
        <v>0</v>
      </c>
      <c r="CC2132" s="26">
        <f t="shared" si="8866"/>
        <v>0</v>
      </c>
      <c r="CD2132" s="26">
        <f t="shared" si="8635"/>
        <v>1335.8409999999999</v>
      </c>
      <c r="CE2132" s="26">
        <f t="shared" si="8636"/>
        <v>805.7</v>
      </c>
      <c r="CF2132" s="26">
        <f t="shared" si="8637"/>
        <v>805.7</v>
      </c>
      <c r="CG2132" s="26">
        <f t="shared" si="8867"/>
        <v>0</v>
      </c>
      <c r="CH2132" s="26">
        <f t="shared" si="8868"/>
        <v>0</v>
      </c>
      <c r="CI2132" s="26">
        <f t="shared" si="8869"/>
        <v>0</v>
      </c>
      <c r="CJ2132" s="26">
        <f t="shared" si="8638"/>
        <v>1335.8409999999999</v>
      </c>
      <c r="CK2132" s="26">
        <f t="shared" si="8639"/>
        <v>805.7</v>
      </c>
      <c r="CL2132" s="26">
        <f t="shared" si="8640"/>
        <v>805.7</v>
      </c>
      <c r="CM2132" s="26">
        <f t="shared" si="8870"/>
        <v>0</v>
      </c>
      <c r="CN2132" s="26">
        <f t="shared" si="8871"/>
        <v>0</v>
      </c>
      <c r="CO2132" s="26">
        <f t="shared" si="8872"/>
        <v>0</v>
      </c>
      <c r="CP2132" s="26">
        <f t="shared" si="8641"/>
        <v>1335.8409999999999</v>
      </c>
      <c r="CQ2132" s="26">
        <f t="shared" si="8642"/>
        <v>805.7</v>
      </c>
      <c r="CR2132" s="26">
        <f t="shared" si="8643"/>
        <v>805.7</v>
      </c>
      <c r="CS2132" s="26">
        <f t="shared" si="8873"/>
        <v>0</v>
      </c>
      <c r="CT2132" s="19"/>
      <c r="CU2132" s="35"/>
      <c r="DA2132" s="1" t="s">
        <v>29</v>
      </c>
    </row>
    <row r="2133" spans="1:105" ht="31.2" hidden="1" x14ac:dyDescent="0.3">
      <c r="A2133" s="36" t="s">
        <v>1220</v>
      </c>
      <c r="B2133" s="17">
        <v>200</v>
      </c>
      <c r="C2133" s="16"/>
      <c r="D2133" s="16"/>
      <c r="E2133" s="34" t="s">
        <v>38</v>
      </c>
      <c r="F2133" s="26">
        <f t="shared" si="8827"/>
        <v>805.7</v>
      </c>
      <c r="G2133" s="26">
        <f t="shared" si="8828"/>
        <v>805.7</v>
      </c>
      <c r="H2133" s="26">
        <f t="shared" si="8829"/>
        <v>805.7</v>
      </c>
      <c r="I2133" s="26">
        <f t="shared" si="8830"/>
        <v>0</v>
      </c>
      <c r="J2133" s="26">
        <f t="shared" si="8831"/>
        <v>0</v>
      </c>
      <c r="K2133" s="26">
        <f t="shared" si="8832"/>
        <v>0</v>
      </c>
      <c r="L2133" s="26">
        <f t="shared" si="8790"/>
        <v>805.7</v>
      </c>
      <c r="M2133" s="26">
        <f t="shared" si="8791"/>
        <v>805.7</v>
      </c>
      <c r="N2133" s="26">
        <f t="shared" si="8792"/>
        <v>805.7</v>
      </c>
      <c r="O2133" s="26">
        <f t="shared" si="8833"/>
        <v>0</v>
      </c>
      <c r="P2133" s="26">
        <f t="shared" si="8834"/>
        <v>0</v>
      </c>
      <c r="Q2133" s="26">
        <f t="shared" si="8835"/>
        <v>0</v>
      </c>
      <c r="R2133" s="26">
        <f t="shared" si="8793"/>
        <v>805.7</v>
      </c>
      <c r="S2133" s="26">
        <f t="shared" si="8794"/>
        <v>805.7</v>
      </c>
      <c r="T2133" s="26">
        <f t="shared" si="8795"/>
        <v>805.7</v>
      </c>
      <c r="U2133" s="26">
        <f t="shared" si="8836"/>
        <v>0</v>
      </c>
      <c r="V2133" s="26">
        <f t="shared" si="8837"/>
        <v>0</v>
      </c>
      <c r="W2133" s="26">
        <f t="shared" si="8838"/>
        <v>0</v>
      </c>
      <c r="X2133" s="26">
        <f t="shared" si="8796"/>
        <v>805.7</v>
      </c>
      <c r="Y2133" s="26">
        <f t="shared" si="8797"/>
        <v>805.7</v>
      </c>
      <c r="Z2133" s="26">
        <f t="shared" si="8798"/>
        <v>805.7</v>
      </c>
      <c r="AA2133" s="26">
        <f t="shared" si="8839"/>
        <v>0</v>
      </c>
      <c r="AB2133" s="26">
        <f t="shared" si="8840"/>
        <v>0</v>
      </c>
      <c r="AC2133" s="26">
        <f t="shared" si="8841"/>
        <v>0</v>
      </c>
      <c r="AD2133" s="26">
        <f t="shared" si="8799"/>
        <v>805.7</v>
      </c>
      <c r="AE2133" s="26">
        <f t="shared" si="8800"/>
        <v>805.7</v>
      </c>
      <c r="AF2133" s="26">
        <f t="shared" si="8801"/>
        <v>805.7</v>
      </c>
      <c r="AG2133" s="26">
        <f t="shared" si="8842"/>
        <v>0</v>
      </c>
      <c r="AH2133" s="26">
        <f t="shared" si="8843"/>
        <v>0</v>
      </c>
      <c r="AI2133" s="26">
        <f t="shared" si="8844"/>
        <v>0</v>
      </c>
      <c r="AJ2133" s="26">
        <f t="shared" si="8802"/>
        <v>805.7</v>
      </c>
      <c r="AK2133" s="26">
        <f t="shared" si="8803"/>
        <v>805.7</v>
      </c>
      <c r="AL2133" s="26">
        <f t="shared" si="8804"/>
        <v>805.7</v>
      </c>
      <c r="AM2133" s="26">
        <f t="shared" si="8845"/>
        <v>0</v>
      </c>
      <c r="AN2133" s="26">
        <f t="shared" si="8846"/>
        <v>0</v>
      </c>
      <c r="AO2133" s="26">
        <f t="shared" si="8847"/>
        <v>0</v>
      </c>
      <c r="AP2133" s="26">
        <f t="shared" si="8805"/>
        <v>805.7</v>
      </c>
      <c r="AQ2133" s="26">
        <f t="shared" si="8806"/>
        <v>805.7</v>
      </c>
      <c r="AR2133" s="26">
        <f t="shared" si="8807"/>
        <v>805.7</v>
      </c>
      <c r="AS2133" s="26">
        <f t="shared" si="8848"/>
        <v>0</v>
      </c>
      <c r="AT2133" s="26">
        <f t="shared" si="8849"/>
        <v>0</v>
      </c>
      <c r="AU2133" s="26">
        <f t="shared" si="8850"/>
        <v>0</v>
      </c>
      <c r="AV2133" s="26">
        <f t="shared" si="8808"/>
        <v>805.7</v>
      </c>
      <c r="AW2133" s="26">
        <f t="shared" si="8809"/>
        <v>805.7</v>
      </c>
      <c r="AX2133" s="26">
        <f t="shared" si="8810"/>
        <v>805.7</v>
      </c>
      <c r="AY2133" s="26">
        <f t="shared" si="8851"/>
        <v>0</v>
      </c>
      <c r="AZ2133" s="26">
        <f t="shared" si="8852"/>
        <v>0</v>
      </c>
      <c r="BA2133" s="26">
        <f t="shared" si="8853"/>
        <v>0</v>
      </c>
      <c r="BB2133" s="26">
        <f t="shared" si="8811"/>
        <v>805.7</v>
      </c>
      <c r="BC2133" s="26">
        <f t="shared" si="8812"/>
        <v>805.7</v>
      </c>
      <c r="BD2133" s="26">
        <f t="shared" si="8813"/>
        <v>805.7</v>
      </c>
      <c r="BE2133" s="26">
        <f t="shared" si="8854"/>
        <v>0</v>
      </c>
      <c r="BF2133" s="26">
        <f t="shared" si="8855"/>
        <v>0</v>
      </c>
      <c r="BG2133" s="26">
        <f t="shared" si="8856"/>
        <v>0</v>
      </c>
      <c r="BH2133" s="26">
        <f t="shared" si="8814"/>
        <v>805.7</v>
      </c>
      <c r="BI2133" s="26">
        <f t="shared" si="8815"/>
        <v>805.7</v>
      </c>
      <c r="BJ2133" s="26">
        <f t="shared" si="8816"/>
        <v>805.7</v>
      </c>
      <c r="BK2133" s="26">
        <f t="shared" si="8857"/>
        <v>530.14099999999996</v>
      </c>
      <c r="BL2133" s="26">
        <f t="shared" si="8858"/>
        <v>0</v>
      </c>
      <c r="BM2133" s="26">
        <f t="shared" si="8859"/>
        <v>0</v>
      </c>
      <c r="BN2133" s="26">
        <f t="shared" si="8817"/>
        <v>1335.8409999999999</v>
      </c>
      <c r="BO2133" s="26">
        <f t="shared" si="8818"/>
        <v>805.7</v>
      </c>
      <c r="BP2133" s="26">
        <f t="shared" si="8819"/>
        <v>805.7</v>
      </c>
      <c r="BQ2133" s="26">
        <f t="shared" si="8860"/>
        <v>0</v>
      </c>
      <c r="BR2133" s="26">
        <f t="shared" si="8861"/>
        <v>0</v>
      </c>
      <c r="BS2133" s="26">
        <f t="shared" si="8820"/>
        <v>1335.8409999999999</v>
      </c>
      <c r="BT2133" s="26">
        <f t="shared" si="8821"/>
        <v>805.7</v>
      </c>
      <c r="BU2133" s="26">
        <f t="shared" si="8822"/>
        <v>805.7</v>
      </c>
      <c r="BV2133" s="26">
        <f t="shared" si="8862"/>
        <v>0</v>
      </c>
      <c r="BW2133" s="26">
        <f t="shared" si="8863"/>
        <v>0</v>
      </c>
      <c r="BX2133" s="26">
        <f t="shared" si="8823"/>
        <v>1335.8409999999999</v>
      </c>
      <c r="BY2133" s="26">
        <f t="shared" si="8824"/>
        <v>805.7</v>
      </c>
      <c r="BZ2133" s="26">
        <f t="shared" si="8825"/>
        <v>805.7</v>
      </c>
      <c r="CA2133" s="26">
        <f t="shared" si="8864"/>
        <v>0</v>
      </c>
      <c r="CB2133" s="26">
        <f t="shared" si="8865"/>
        <v>0</v>
      </c>
      <c r="CC2133" s="26">
        <f t="shared" si="8866"/>
        <v>0</v>
      </c>
      <c r="CD2133" s="26">
        <f t="shared" si="8635"/>
        <v>1335.8409999999999</v>
      </c>
      <c r="CE2133" s="26">
        <f t="shared" si="8636"/>
        <v>805.7</v>
      </c>
      <c r="CF2133" s="26">
        <f t="shared" si="8637"/>
        <v>805.7</v>
      </c>
      <c r="CG2133" s="26">
        <f t="shared" si="8867"/>
        <v>0</v>
      </c>
      <c r="CH2133" s="26">
        <f t="shared" si="8868"/>
        <v>0</v>
      </c>
      <c r="CI2133" s="26">
        <f t="shared" si="8869"/>
        <v>0</v>
      </c>
      <c r="CJ2133" s="26">
        <f t="shared" si="8638"/>
        <v>1335.8409999999999</v>
      </c>
      <c r="CK2133" s="26">
        <f t="shared" si="8639"/>
        <v>805.7</v>
      </c>
      <c r="CL2133" s="26">
        <f t="shared" si="8640"/>
        <v>805.7</v>
      </c>
      <c r="CM2133" s="26">
        <f t="shared" si="8870"/>
        <v>0</v>
      </c>
      <c r="CN2133" s="26">
        <f t="shared" si="8871"/>
        <v>0</v>
      </c>
      <c r="CO2133" s="26">
        <f t="shared" si="8872"/>
        <v>0</v>
      </c>
      <c r="CP2133" s="26">
        <f t="shared" si="8641"/>
        <v>1335.8409999999999</v>
      </c>
      <c r="CQ2133" s="26">
        <f t="shared" si="8642"/>
        <v>805.7</v>
      </c>
      <c r="CR2133" s="26">
        <f t="shared" si="8643"/>
        <v>805.7</v>
      </c>
      <c r="CS2133" s="26">
        <f t="shared" si="8873"/>
        <v>0</v>
      </c>
      <c r="CT2133" s="19"/>
      <c r="CU2133" s="35"/>
      <c r="CY2133" s="1" t="s">
        <v>27</v>
      </c>
    </row>
    <row r="2134" spans="1:105" ht="46.8" hidden="1" x14ac:dyDescent="0.3">
      <c r="A2134" s="36" t="s">
        <v>1220</v>
      </c>
      <c r="B2134" s="17">
        <v>240</v>
      </c>
      <c r="C2134" s="16"/>
      <c r="D2134" s="16"/>
      <c r="E2134" s="34" t="s">
        <v>39</v>
      </c>
      <c r="F2134" s="26">
        <f t="shared" si="8827"/>
        <v>805.7</v>
      </c>
      <c r="G2134" s="26">
        <f t="shared" si="8828"/>
        <v>805.7</v>
      </c>
      <c r="H2134" s="26">
        <f t="shared" si="8829"/>
        <v>805.7</v>
      </c>
      <c r="I2134" s="26">
        <f t="shared" si="8830"/>
        <v>0</v>
      </c>
      <c r="J2134" s="26">
        <f t="shared" si="8831"/>
        <v>0</v>
      </c>
      <c r="K2134" s="26">
        <f t="shared" si="8832"/>
        <v>0</v>
      </c>
      <c r="L2134" s="26">
        <f t="shared" si="8790"/>
        <v>805.7</v>
      </c>
      <c r="M2134" s="26">
        <f t="shared" si="8791"/>
        <v>805.7</v>
      </c>
      <c r="N2134" s="26">
        <f t="shared" si="8792"/>
        <v>805.7</v>
      </c>
      <c r="O2134" s="26">
        <f t="shared" si="8833"/>
        <v>0</v>
      </c>
      <c r="P2134" s="26">
        <f t="shared" si="8834"/>
        <v>0</v>
      </c>
      <c r="Q2134" s="26">
        <f t="shared" si="8835"/>
        <v>0</v>
      </c>
      <c r="R2134" s="26">
        <f t="shared" si="8793"/>
        <v>805.7</v>
      </c>
      <c r="S2134" s="26">
        <f t="shared" si="8794"/>
        <v>805.7</v>
      </c>
      <c r="T2134" s="26">
        <f t="shared" si="8795"/>
        <v>805.7</v>
      </c>
      <c r="U2134" s="26">
        <f t="shared" si="8836"/>
        <v>0</v>
      </c>
      <c r="V2134" s="26">
        <f t="shared" si="8837"/>
        <v>0</v>
      </c>
      <c r="W2134" s="26">
        <f t="shared" si="8838"/>
        <v>0</v>
      </c>
      <c r="X2134" s="26">
        <f t="shared" si="8796"/>
        <v>805.7</v>
      </c>
      <c r="Y2134" s="26">
        <f t="shared" si="8797"/>
        <v>805.7</v>
      </c>
      <c r="Z2134" s="26">
        <f t="shared" si="8798"/>
        <v>805.7</v>
      </c>
      <c r="AA2134" s="26">
        <f t="shared" si="8839"/>
        <v>0</v>
      </c>
      <c r="AB2134" s="26">
        <f t="shared" si="8840"/>
        <v>0</v>
      </c>
      <c r="AC2134" s="26">
        <f t="shared" si="8841"/>
        <v>0</v>
      </c>
      <c r="AD2134" s="26">
        <f t="shared" si="8799"/>
        <v>805.7</v>
      </c>
      <c r="AE2134" s="26">
        <f t="shared" si="8800"/>
        <v>805.7</v>
      </c>
      <c r="AF2134" s="26">
        <f t="shared" si="8801"/>
        <v>805.7</v>
      </c>
      <c r="AG2134" s="26">
        <f t="shared" si="8842"/>
        <v>0</v>
      </c>
      <c r="AH2134" s="26">
        <f t="shared" si="8843"/>
        <v>0</v>
      </c>
      <c r="AI2134" s="26">
        <f t="shared" si="8844"/>
        <v>0</v>
      </c>
      <c r="AJ2134" s="26">
        <f t="shared" si="8802"/>
        <v>805.7</v>
      </c>
      <c r="AK2134" s="26">
        <f t="shared" si="8803"/>
        <v>805.7</v>
      </c>
      <c r="AL2134" s="26">
        <f t="shared" si="8804"/>
        <v>805.7</v>
      </c>
      <c r="AM2134" s="26">
        <f t="shared" si="8845"/>
        <v>0</v>
      </c>
      <c r="AN2134" s="26">
        <f t="shared" si="8846"/>
        <v>0</v>
      </c>
      <c r="AO2134" s="26">
        <f t="shared" si="8847"/>
        <v>0</v>
      </c>
      <c r="AP2134" s="26">
        <f t="shared" si="8805"/>
        <v>805.7</v>
      </c>
      <c r="AQ2134" s="26">
        <f t="shared" si="8806"/>
        <v>805.7</v>
      </c>
      <c r="AR2134" s="26">
        <f t="shared" si="8807"/>
        <v>805.7</v>
      </c>
      <c r="AS2134" s="26">
        <f t="shared" si="8848"/>
        <v>0</v>
      </c>
      <c r="AT2134" s="26">
        <f t="shared" si="8849"/>
        <v>0</v>
      </c>
      <c r="AU2134" s="26">
        <f t="shared" si="8850"/>
        <v>0</v>
      </c>
      <c r="AV2134" s="26">
        <f t="shared" si="8808"/>
        <v>805.7</v>
      </c>
      <c r="AW2134" s="26">
        <f t="shared" si="8809"/>
        <v>805.7</v>
      </c>
      <c r="AX2134" s="26">
        <f t="shared" si="8810"/>
        <v>805.7</v>
      </c>
      <c r="AY2134" s="26">
        <f t="shared" si="8851"/>
        <v>0</v>
      </c>
      <c r="AZ2134" s="26">
        <f t="shared" si="8852"/>
        <v>0</v>
      </c>
      <c r="BA2134" s="26">
        <f t="shared" si="8853"/>
        <v>0</v>
      </c>
      <c r="BB2134" s="26">
        <f t="shared" si="8811"/>
        <v>805.7</v>
      </c>
      <c r="BC2134" s="26">
        <f t="shared" si="8812"/>
        <v>805.7</v>
      </c>
      <c r="BD2134" s="26">
        <f t="shared" si="8813"/>
        <v>805.7</v>
      </c>
      <c r="BE2134" s="26">
        <f t="shared" si="8854"/>
        <v>0</v>
      </c>
      <c r="BF2134" s="26">
        <f t="shared" si="8855"/>
        <v>0</v>
      </c>
      <c r="BG2134" s="26">
        <f t="shared" si="8856"/>
        <v>0</v>
      </c>
      <c r="BH2134" s="26">
        <f t="shared" si="8814"/>
        <v>805.7</v>
      </c>
      <c r="BI2134" s="26">
        <f t="shared" si="8815"/>
        <v>805.7</v>
      </c>
      <c r="BJ2134" s="26">
        <f t="shared" si="8816"/>
        <v>805.7</v>
      </c>
      <c r="BK2134" s="26">
        <f t="shared" si="8857"/>
        <v>530.14099999999996</v>
      </c>
      <c r="BL2134" s="26">
        <f t="shared" si="8858"/>
        <v>0</v>
      </c>
      <c r="BM2134" s="26">
        <f t="shared" si="8859"/>
        <v>0</v>
      </c>
      <c r="BN2134" s="26">
        <f t="shared" si="8817"/>
        <v>1335.8409999999999</v>
      </c>
      <c r="BO2134" s="26">
        <f t="shared" si="8818"/>
        <v>805.7</v>
      </c>
      <c r="BP2134" s="26">
        <f t="shared" si="8819"/>
        <v>805.7</v>
      </c>
      <c r="BQ2134" s="26">
        <f t="shared" si="8860"/>
        <v>0</v>
      </c>
      <c r="BR2134" s="26">
        <f t="shared" si="8861"/>
        <v>0</v>
      </c>
      <c r="BS2134" s="26">
        <f t="shared" si="8820"/>
        <v>1335.8409999999999</v>
      </c>
      <c r="BT2134" s="26">
        <f t="shared" si="8821"/>
        <v>805.7</v>
      </c>
      <c r="BU2134" s="26">
        <f t="shared" si="8822"/>
        <v>805.7</v>
      </c>
      <c r="BV2134" s="26">
        <f t="shared" si="8862"/>
        <v>0</v>
      </c>
      <c r="BW2134" s="26">
        <f t="shared" si="8863"/>
        <v>0</v>
      </c>
      <c r="BX2134" s="26">
        <f t="shared" si="8823"/>
        <v>1335.8409999999999</v>
      </c>
      <c r="BY2134" s="26">
        <f t="shared" si="8824"/>
        <v>805.7</v>
      </c>
      <c r="BZ2134" s="26">
        <f t="shared" si="8825"/>
        <v>805.7</v>
      </c>
      <c r="CA2134" s="26">
        <f t="shared" si="8864"/>
        <v>0</v>
      </c>
      <c r="CB2134" s="26">
        <f t="shared" si="8865"/>
        <v>0</v>
      </c>
      <c r="CC2134" s="26">
        <f t="shared" si="8866"/>
        <v>0</v>
      </c>
      <c r="CD2134" s="26">
        <f t="shared" si="8635"/>
        <v>1335.8409999999999</v>
      </c>
      <c r="CE2134" s="26">
        <f t="shared" si="8636"/>
        <v>805.7</v>
      </c>
      <c r="CF2134" s="26">
        <f t="shared" si="8637"/>
        <v>805.7</v>
      </c>
      <c r="CG2134" s="26">
        <f t="shared" si="8867"/>
        <v>0</v>
      </c>
      <c r="CH2134" s="26">
        <f t="shared" si="8868"/>
        <v>0</v>
      </c>
      <c r="CI2134" s="26">
        <f t="shared" si="8869"/>
        <v>0</v>
      </c>
      <c r="CJ2134" s="26">
        <f t="shared" si="8638"/>
        <v>1335.8409999999999</v>
      </c>
      <c r="CK2134" s="26">
        <f t="shared" si="8639"/>
        <v>805.7</v>
      </c>
      <c r="CL2134" s="26">
        <f t="shared" si="8640"/>
        <v>805.7</v>
      </c>
      <c r="CM2134" s="26">
        <f t="shared" si="8870"/>
        <v>0</v>
      </c>
      <c r="CN2134" s="26">
        <f t="shared" si="8871"/>
        <v>0</v>
      </c>
      <c r="CO2134" s="26">
        <f t="shared" si="8872"/>
        <v>0</v>
      </c>
      <c r="CP2134" s="26">
        <f t="shared" si="8641"/>
        <v>1335.8409999999999</v>
      </c>
      <c r="CQ2134" s="26">
        <f t="shared" si="8642"/>
        <v>805.7</v>
      </c>
      <c r="CR2134" s="26">
        <f t="shared" si="8643"/>
        <v>805.7</v>
      </c>
      <c r="CS2134" s="26">
        <f t="shared" si="8873"/>
        <v>0</v>
      </c>
      <c r="CT2134" s="19"/>
      <c r="CU2134" s="35"/>
      <c r="CZ2134" s="1" t="s">
        <v>28</v>
      </c>
    </row>
    <row r="2135" spans="1:105" hidden="1" x14ac:dyDescent="0.3">
      <c r="A2135" s="36" t="s">
        <v>1220</v>
      </c>
      <c r="B2135" s="17">
        <v>240</v>
      </c>
      <c r="C2135" s="16" t="s">
        <v>64</v>
      </c>
      <c r="D2135" s="16" t="s">
        <v>40</v>
      </c>
      <c r="E2135" s="34" t="s">
        <v>1001</v>
      </c>
      <c r="F2135" s="26">
        <v>805.7</v>
      </c>
      <c r="G2135" s="26">
        <v>805.7</v>
      </c>
      <c r="H2135" s="26">
        <v>805.7</v>
      </c>
      <c r="I2135" s="26"/>
      <c r="J2135" s="26"/>
      <c r="K2135" s="26"/>
      <c r="L2135" s="26">
        <f t="shared" si="8790"/>
        <v>805.7</v>
      </c>
      <c r="M2135" s="26">
        <f t="shared" si="8791"/>
        <v>805.7</v>
      </c>
      <c r="N2135" s="26">
        <f t="shared" si="8792"/>
        <v>805.7</v>
      </c>
      <c r="O2135" s="26"/>
      <c r="P2135" s="26"/>
      <c r="Q2135" s="26"/>
      <c r="R2135" s="26">
        <f t="shared" si="8793"/>
        <v>805.7</v>
      </c>
      <c r="S2135" s="26">
        <f t="shared" si="8794"/>
        <v>805.7</v>
      </c>
      <c r="T2135" s="26">
        <f t="shared" si="8795"/>
        <v>805.7</v>
      </c>
      <c r="U2135" s="26"/>
      <c r="V2135" s="26"/>
      <c r="W2135" s="26"/>
      <c r="X2135" s="26">
        <f t="shared" si="8796"/>
        <v>805.7</v>
      </c>
      <c r="Y2135" s="26">
        <f t="shared" si="8797"/>
        <v>805.7</v>
      </c>
      <c r="Z2135" s="26">
        <f t="shared" si="8798"/>
        <v>805.7</v>
      </c>
      <c r="AA2135" s="26"/>
      <c r="AB2135" s="26"/>
      <c r="AC2135" s="26"/>
      <c r="AD2135" s="26">
        <f t="shared" si="8799"/>
        <v>805.7</v>
      </c>
      <c r="AE2135" s="26">
        <f t="shared" si="8800"/>
        <v>805.7</v>
      </c>
      <c r="AF2135" s="26">
        <f t="shared" si="8801"/>
        <v>805.7</v>
      </c>
      <c r="AG2135" s="26"/>
      <c r="AH2135" s="26"/>
      <c r="AI2135" s="26"/>
      <c r="AJ2135" s="26">
        <f t="shared" si="8802"/>
        <v>805.7</v>
      </c>
      <c r="AK2135" s="26">
        <f t="shared" si="8803"/>
        <v>805.7</v>
      </c>
      <c r="AL2135" s="26">
        <f t="shared" si="8804"/>
        <v>805.7</v>
      </c>
      <c r="AM2135" s="26"/>
      <c r="AN2135" s="26"/>
      <c r="AO2135" s="26"/>
      <c r="AP2135" s="26">
        <f t="shared" si="8805"/>
        <v>805.7</v>
      </c>
      <c r="AQ2135" s="26">
        <f t="shared" si="8806"/>
        <v>805.7</v>
      </c>
      <c r="AR2135" s="26">
        <f t="shared" si="8807"/>
        <v>805.7</v>
      </c>
      <c r="AS2135" s="26"/>
      <c r="AT2135" s="26"/>
      <c r="AU2135" s="26"/>
      <c r="AV2135" s="26">
        <f t="shared" si="8808"/>
        <v>805.7</v>
      </c>
      <c r="AW2135" s="26">
        <f t="shared" si="8809"/>
        <v>805.7</v>
      </c>
      <c r="AX2135" s="26">
        <f t="shared" si="8810"/>
        <v>805.7</v>
      </c>
      <c r="AY2135" s="26"/>
      <c r="AZ2135" s="26"/>
      <c r="BA2135" s="26"/>
      <c r="BB2135" s="26">
        <f t="shared" si="8811"/>
        <v>805.7</v>
      </c>
      <c r="BC2135" s="26">
        <f t="shared" si="8812"/>
        <v>805.7</v>
      </c>
      <c r="BD2135" s="26">
        <f t="shared" si="8813"/>
        <v>805.7</v>
      </c>
      <c r="BE2135" s="26"/>
      <c r="BF2135" s="26"/>
      <c r="BG2135" s="26"/>
      <c r="BH2135" s="26">
        <f t="shared" si="8814"/>
        <v>805.7</v>
      </c>
      <c r="BI2135" s="26">
        <f t="shared" si="8815"/>
        <v>805.7</v>
      </c>
      <c r="BJ2135" s="26">
        <f t="shared" si="8816"/>
        <v>805.7</v>
      </c>
      <c r="BK2135" s="26">
        <v>530.14099999999996</v>
      </c>
      <c r="BL2135" s="26"/>
      <c r="BM2135" s="26"/>
      <c r="BN2135" s="26">
        <f t="shared" si="8817"/>
        <v>1335.8409999999999</v>
      </c>
      <c r="BO2135" s="26">
        <f t="shared" si="8818"/>
        <v>805.7</v>
      </c>
      <c r="BP2135" s="26">
        <f t="shared" si="8819"/>
        <v>805.7</v>
      </c>
      <c r="BQ2135" s="26"/>
      <c r="BR2135" s="26"/>
      <c r="BS2135" s="26">
        <f t="shared" si="8820"/>
        <v>1335.8409999999999</v>
      </c>
      <c r="BT2135" s="26">
        <f t="shared" si="8821"/>
        <v>805.7</v>
      </c>
      <c r="BU2135" s="26">
        <f t="shared" si="8822"/>
        <v>805.7</v>
      </c>
      <c r="BV2135" s="26"/>
      <c r="BW2135" s="26"/>
      <c r="BX2135" s="26">
        <f t="shared" si="8823"/>
        <v>1335.8409999999999</v>
      </c>
      <c r="BY2135" s="26">
        <f t="shared" si="8824"/>
        <v>805.7</v>
      </c>
      <c r="BZ2135" s="26">
        <f t="shared" si="8825"/>
        <v>805.7</v>
      </c>
      <c r="CA2135" s="26"/>
      <c r="CB2135" s="26"/>
      <c r="CC2135" s="26"/>
      <c r="CD2135" s="26">
        <f t="shared" si="8635"/>
        <v>1335.8409999999999</v>
      </c>
      <c r="CE2135" s="26">
        <f t="shared" si="8636"/>
        <v>805.7</v>
      </c>
      <c r="CF2135" s="26">
        <f t="shared" si="8637"/>
        <v>805.7</v>
      </c>
      <c r="CG2135" s="26"/>
      <c r="CH2135" s="26"/>
      <c r="CI2135" s="26"/>
      <c r="CJ2135" s="26">
        <f t="shared" si="8638"/>
        <v>1335.8409999999999</v>
      </c>
      <c r="CK2135" s="26">
        <f t="shared" si="8639"/>
        <v>805.7</v>
      </c>
      <c r="CL2135" s="26">
        <f t="shared" si="8640"/>
        <v>805.7</v>
      </c>
      <c r="CM2135" s="26"/>
      <c r="CN2135" s="26"/>
      <c r="CO2135" s="26"/>
      <c r="CP2135" s="26">
        <f t="shared" si="8641"/>
        <v>1335.8409999999999</v>
      </c>
      <c r="CQ2135" s="26">
        <f t="shared" si="8642"/>
        <v>805.7</v>
      </c>
      <c r="CR2135" s="26">
        <f t="shared" si="8643"/>
        <v>805.7</v>
      </c>
      <c r="CS2135" s="26"/>
      <c r="CT2135" s="19"/>
      <c r="CU2135" s="35"/>
    </row>
    <row r="2136" spans="1:105" s="21" customFormat="1" ht="46.8" hidden="1" x14ac:dyDescent="0.3">
      <c r="A2136" s="22" t="s">
        <v>1222</v>
      </c>
      <c r="B2136" s="23"/>
      <c r="C2136" s="22"/>
      <c r="D2136" s="22"/>
      <c r="E2136" s="24" t="s">
        <v>1223</v>
      </c>
      <c r="F2136" s="25">
        <f t="shared" ref="F2136:K2136" si="8874">F2137+F2151+F2174</f>
        <v>53393.4</v>
      </c>
      <c r="G2136" s="25">
        <f t="shared" si="8874"/>
        <v>50634.9</v>
      </c>
      <c r="H2136" s="25">
        <f t="shared" si="8874"/>
        <v>51164.1</v>
      </c>
      <c r="I2136" s="25">
        <f t="shared" si="8874"/>
        <v>0</v>
      </c>
      <c r="J2136" s="25">
        <f t="shared" si="8874"/>
        <v>0</v>
      </c>
      <c r="K2136" s="25">
        <f t="shared" si="8874"/>
        <v>0</v>
      </c>
      <c r="L2136" s="25">
        <f t="shared" si="8790"/>
        <v>53393.4</v>
      </c>
      <c r="M2136" s="25">
        <f t="shared" si="8791"/>
        <v>50634.9</v>
      </c>
      <c r="N2136" s="25">
        <f t="shared" si="8792"/>
        <v>51164.1</v>
      </c>
      <c r="O2136" s="25">
        <f>O2137+O2151+O2174</f>
        <v>2108.79</v>
      </c>
      <c r="P2136" s="25">
        <f>P2137+P2151+P2174</f>
        <v>0</v>
      </c>
      <c r="Q2136" s="25">
        <f>Q2137+Q2151+Q2174</f>
        <v>0</v>
      </c>
      <c r="R2136" s="25">
        <f t="shared" si="8793"/>
        <v>55502.19</v>
      </c>
      <c r="S2136" s="25">
        <f t="shared" si="8794"/>
        <v>50634.9</v>
      </c>
      <c r="T2136" s="25">
        <f t="shared" si="8795"/>
        <v>51164.1</v>
      </c>
      <c r="U2136" s="25">
        <f>U2137+U2151+U2174</f>
        <v>0</v>
      </c>
      <c r="V2136" s="25">
        <f>V2137+V2151+V2174</f>
        <v>0</v>
      </c>
      <c r="W2136" s="25">
        <f>W2137+W2151+W2174</f>
        <v>0</v>
      </c>
      <c r="X2136" s="25">
        <f t="shared" si="8796"/>
        <v>55502.19</v>
      </c>
      <c r="Y2136" s="25">
        <f t="shared" si="8797"/>
        <v>50634.9</v>
      </c>
      <c r="Z2136" s="25">
        <f t="shared" si="8798"/>
        <v>51164.1</v>
      </c>
      <c r="AA2136" s="25">
        <f>AA2137+AA2151+AA2174</f>
        <v>0</v>
      </c>
      <c r="AB2136" s="25">
        <f>AB2137+AB2151+AB2174</f>
        <v>0</v>
      </c>
      <c r="AC2136" s="25">
        <f>AC2137+AC2151+AC2174</f>
        <v>0</v>
      </c>
      <c r="AD2136" s="25">
        <f t="shared" si="8799"/>
        <v>55502.19</v>
      </c>
      <c r="AE2136" s="25">
        <f t="shared" si="8800"/>
        <v>50634.9</v>
      </c>
      <c r="AF2136" s="25">
        <f t="shared" si="8801"/>
        <v>51164.1</v>
      </c>
      <c r="AG2136" s="25">
        <f>AG2137+AG2151+AG2174</f>
        <v>0</v>
      </c>
      <c r="AH2136" s="25">
        <f>AH2137+AH2151+AH2174</f>
        <v>0</v>
      </c>
      <c r="AI2136" s="25">
        <f>AI2137+AI2151+AI2174</f>
        <v>0</v>
      </c>
      <c r="AJ2136" s="25">
        <f t="shared" si="8802"/>
        <v>55502.19</v>
      </c>
      <c r="AK2136" s="25">
        <f t="shared" si="8803"/>
        <v>50634.9</v>
      </c>
      <c r="AL2136" s="25">
        <f t="shared" si="8804"/>
        <v>51164.1</v>
      </c>
      <c r="AM2136" s="25">
        <f>AM2137+AM2151+AM2174</f>
        <v>0</v>
      </c>
      <c r="AN2136" s="25">
        <f>AN2137+AN2151+AN2174</f>
        <v>0</v>
      </c>
      <c r="AO2136" s="25">
        <f>AO2137+AO2151+AO2174</f>
        <v>0</v>
      </c>
      <c r="AP2136" s="25">
        <f t="shared" si="8805"/>
        <v>55502.19</v>
      </c>
      <c r="AQ2136" s="25">
        <f t="shared" si="8806"/>
        <v>50634.9</v>
      </c>
      <c r="AR2136" s="25">
        <f t="shared" si="8807"/>
        <v>51164.1</v>
      </c>
      <c r="AS2136" s="25">
        <f>AS2137+AS2151+AS2174</f>
        <v>0</v>
      </c>
      <c r="AT2136" s="25">
        <f>AT2137+AT2151+AT2174</f>
        <v>0</v>
      </c>
      <c r="AU2136" s="25">
        <f>AU2137+AU2151+AU2174</f>
        <v>0</v>
      </c>
      <c r="AV2136" s="25">
        <f t="shared" si="8808"/>
        <v>55502.19</v>
      </c>
      <c r="AW2136" s="25">
        <f t="shared" si="8809"/>
        <v>50634.9</v>
      </c>
      <c r="AX2136" s="25">
        <f t="shared" si="8810"/>
        <v>51164.1</v>
      </c>
      <c r="AY2136" s="25">
        <f>AY2137+AY2151+AY2174</f>
        <v>6332.4810000000007</v>
      </c>
      <c r="AZ2136" s="25">
        <f>AZ2137+AZ2151+AZ2174</f>
        <v>0</v>
      </c>
      <c r="BA2136" s="25">
        <f>BA2137+BA2151+BA2174</f>
        <v>0</v>
      </c>
      <c r="BB2136" s="25">
        <f t="shared" si="8811"/>
        <v>61834.671000000002</v>
      </c>
      <c r="BC2136" s="25">
        <f t="shared" si="8812"/>
        <v>50634.9</v>
      </c>
      <c r="BD2136" s="25">
        <f t="shared" si="8813"/>
        <v>51164.1</v>
      </c>
      <c r="BE2136" s="25">
        <f>BE2137+BE2151+BE2174</f>
        <v>0</v>
      </c>
      <c r="BF2136" s="25">
        <f>BF2137+BF2151+BF2174</f>
        <v>0</v>
      </c>
      <c r="BG2136" s="25">
        <f>BG2137+BG2151+BG2174</f>
        <v>0</v>
      </c>
      <c r="BH2136" s="25">
        <f t="shared" si="8814"/>
        <v>61834.671000000002</v>
      </c>
      <c r="BI2136" s="25">
        <f t="shared" si="8815"/>
        <v>50634.9</v>
      </c>
      <c r="BJ2136" s="25">
        <f t="shared" si="8816"/>
        <v>51164.1</v>
      </c>
      <c r="BK2136" s="25">
        <f>BK2137+BK2151+BK2174</f>
        <v>0</v>
      </c>
      <c r="BL2136" s="25">
        <f>BL2137+BL2151+BL2174</f>
        <v>0</v>
      </c>
      <c r="BM2136" s="25">
        <f>BM2137+BM2151+BM2174</f>
        <v>0</v>
      </c>
      <c r="BN2136" s="25">
        <f t="shared" si="8817"/>
        <v>61834.671000000002</v>
      </c>
      <c r="BO2136" s="25">
        <f t="shared" si="8818"/>
        <v>50634.9</v>
      </c>
      <c r="BP2136" s="25">
        <f t="shared" si="8819"/>
        <v>51164.1</v>
      </c>
      <c r="BQ2136" s="25">
        <f>BQ2137+BQ2151+BQ2174</f>
        <v>0</v>
      </c>
      <c r="BR2136" s="25">
        <f>BR2137+BR2151+BR2174</f>
        <v>0</v>
      </c>
      <c r="BS2136" s="26">
        <f t="shared" si="8820"/>
        <v>61834.671000000002</v>
      </c>
      <c r="BT2136" s="26">
        <f t="shared" si="8821"/>
        <v>50634.9</v>
      </c>
      <c r="BU2136" s="26">
        <f t="shared" si="8822"/>
        <v>51164.1</v>
      </c>
      <c r="BV2136" s="25">
        <f>BV2137+BV2151+BV2174</f>
        <v>0</v>
      </c>
      <c r="BW2136" s="25">
        <f>BW2137+BW2151+BW2174</f>
        <v>0</v>
      </c>
      <c r="BX2136" s="25">
        <f t="shared" si="8823"/>
        <v>61834.671000000002</v>
      </c>
      <c r="BY2136" s="25">
        <f t="shared" si="8824"/>
        <v>50634.9</v>
      </c>
      <c r="BZ2136" s="25">
        <f t="shared" si="8825"/>
        <v>51164.1</v>
      </c>
      <c r="CA2136" s="25">
        <f>CA2137+CA2151+CA2174</f>
        <v>-487.91199999999998</v>
      </c>
      <c r="CB2136" s="25">
        <f>CB2137+CB2151+CB2174</f>
        <v>0</v>
      </c>
      <c r="CC2136" s="25">
        <f>CC2137+CC2151+CC2174</f>
        <v>0</v>
      </c>
      <c r="CD2136" s="25">
        <f t="shared" si="8635"/>
        <v>61346.759000000005</v>
      </c>
      <c r="CE2136" s="25">
        <f t="shared" si="8636"/>
        <v>50634.9</v>
      </c>
      <c r="CF2136" s="25">
        <f t="shared" si="8637"/>
        <v>51164.1</v>
      </c>
      <c r="CG2136" s="25">
        <f>CG2137+CG2151+CG2174</f>
        <v>0</v>
      </c>
      <c r="CH2136" s="25">
        <f>CH2137+CH2151+CH2174</f>
        <v>0</v>
      </c>
      <c r="CI2136" s="25">
        <f>CI2137+CI2151+CI2174</f>
        <v>0</v>
      </c>
      <c r="CJ2136" s="25">
        <f t="shared" si="8638"/>
        <v>61346.759000000005</v>
      </c>
      <c r="CK2136" s="25">
        <f t="shared" si="8639"/>
        <v>50634.9</v>
      </c>
      <c r="CL2136" s="25">
        <f t="shared" si="8640"/>
        <v>51164.1</v>
      </c>
      <c r="CM2136" s="25">
        <f>CM2137+CM2151+CM2174</f>
        <v>0</v>
      </c>
      <c r="CN2136" s="25">
        <f>CN2137+CN2151+CN2174</f>
        <v>0</v>
      </c>
      <c r="CO2136" s="25">
        <f>CO2137+CO2151+CO2174</f>
        <v>0</v>
      </c>
      <c r="CP2136" s="25">
        <f t="shared" si="8641"/>
        <v>61346.759000000005</v>
      </c>
      <c r="CQ2136" s="25">
        <f t="shared" si="8642"/>
        <v>50634.9</v>
      </c>
      <c r="CR2136" s="25">
        <f t="shared" si="8643"/>
        <v>51164.1</v>
      </c>
      <c r="CS2136" s="25">
        <f>CS2137+CS2151+CS2174</f>
        <v>0</v>
      </c>
      <c r="CT2136" s="19"/>
      <c r="CU2136" s="27"/>
      <c r="CV2136" s="21" t="s">
        <v>24</v>
      </c>
    </row>
    <row r="2137" spans="1:105" s="28" customFormat="1" ht="46.8" hidden="1" x14ac:dyDescent="0.3">
      <c r="A2137" s="29" t="s">
        <v>1224</v>
      </c>
      <c r="B2137" s="30"/>
      <c r="C2137" s="29"/>
      <c r="D2137" s="29"/>
      <c r="E2137" s="31" t="s">
        <v>1225</v>
      </c>
      <c r="F2137" s="32">
        <f t="shared" ref="F2137:K2137" si="8875">F2143+F2138</f>
        <v>13828.8</v>
      </c>
      <c r="G2137" s="32">
        <f t="shared" si="8875"/>
        <v>14352.5</v>
      </c>
      <c r="H2137" s="32">
        <f t="shared" si="8875"/>
        <v>14352.5</v>
      </c>
      <c r="I2137" s="32">
        <f t="shared" si="8875"/>
        <v>0</v>
      </c>
      <c r="J2137" s="32">
        <f t="shared" si="8875"/>
        <v>0</v>
      </c>
      <c r="K2137" s="32">
        <f t="shared" si="8875"/>
        <v>0</v>
      </c>
      <c r="L2137" s="32">
        <f t="shared" si="8790"/>
        <v>13828.8</v>
      </c>
      <c r="M2137" s="32">
        <f t="shared" si="8791"/>
        <v>14352.5</v>
      </c>
      <c r="N2137" s="32">
        <f t="shared" si="8792"/>
        <v>14352.5</v>
      </c>
      <c r="O2137" s="32">
        <f>O2143+O2138</f>
        <v>0</v>
      </c>
      <c r="P2137" s="32">
        <f>P2143+P2138</f>
        <v>0</v>
      </c>
      <c r="Q2137" s="32">
        <f>Q2143+Q2138</f>
        <v>0</v>
      </c>
      <c r="R2137" s="32">
        <f t="shared" si="8793"/>
        <v>13828.8</v>
      </c>
      <c r="S2137" s="32">
        <f t="shared" si="8794"/>
        <v>14352.5</v>
      </c>
      <c r="T2137" s="32">
        <f t="shared" si="8795"/>
        <v>14352.5</v>
      </c>
      <c r="U2137" s="32">
        <f>U2143+U2138</f>
        <v>0</v>
      </c>
      <c r="V2137" s="32">
        <f>V2143+V2138</f>
        <v>0</v>
      </c>
      <c r="W2137" s="32">
        <f>W2143+W2138</f>
        <v>0</v>
      </c>
      <c r="X2137" s="32">
        <f t="shared" si="8796"/>
        <v>13828.8</v>
      </c>
      <c r="Y2137" s="32">
        <f t="shared" si="8797"/>
        <v>14352.5</v>
      </c>
      <c r="Z2137" s="32">
        <f t="shared" si="8798"/>
        <v>14352.5</v>
      </c>
      <c r="AA2137" s="32">
        <f>AA2143+AA2138</f>
        <v>0</v>
      </c>
      <c r="AB2137" s="32">
        <f>AB2143+AB2138</f>
        <v>0</v>
      </c>
      <c r="AC2137" s="32">
        <f>AC2143+AC2138</f>
        <v>0</v>
      </c>
      <c r="AD2137" s="32">
        <f t="shared" si="8799"/>
        <v>13828.8</v>
      </c>
      <c r="AE2137" s="32">
        <f t="shared" si="8800"/>
        <v>14352.5</v>
      </c>
      <c r="AF2137" s="32">
        <f t="shared" si="8801"/>
        <v>14352.5</v>
      </c>
      <c r="AG2137" s="32">
        <f>AG2143+AG2138</f>
        <v>0</v>
      </c>
      <c r="AH2137" s="32">
        <f>AH2143+AH2138</f>
        <v>0</v>
      </c>
      <c r="AI2137" s="32">
        <f>AI2143+AI2138</f>
        <v>0</v>
      </c>
      <c r="AJ2137" s="32">
        <f t="shared" si="8802"/>
        <v>13828.8</v>
      </c>
      <c r="AK2137" s="32">
        <f t="shared" si="8803"/>
        <v>14352.5</v>
      </c>
      <c r="AL2137" s="32">
        <f t="shared" si="8804"/>
        <v>14352.5</v>
      </c>
      <c r="AM2137" s="32">
        <f>AM2143+AM2138</f>
        <v>0</v>
      </c>
      <c r="AN2137" s="32">
        <f>AN2143+AN2138</f>
        <v>0</v>
      </c>
      <c r="AO2137" s="32">
        <f>AO2143+AO2138</f>
        <v>0</v>
      </c>
      <c r="AP2137" s="32">
        <f t="shared" si="8805"/>
        <v>13828.8</v>
      </c>
      <c r="AQ2137" s="32">
        <f t="shared" si="8806"/>
        <v>14352.5</v>
      </c>
      <c r="AR2137" s="32">
        <f t="shared" si="8807"/>
        <v>14352.5</v>
      </c>
      <c r="AS2137" s="32">
        <f>AS2143+AS2138</f>
        <v>0</v>
      </c>
      <c r="AT2137" s="32">
        <f>AT2143+AT2138</f>
        <v>0</v>
      </c>
      <c r="AU2137" s="32">
        <f>AU2143+AU2138</f>
        <v>0</v>
      </c>
      <c r="AV2137" s="32">
        <f t="shared" si="8808"/>
        <v>13828.8</v>
      </c>
      <c r="AW2137" s="32">
        <f t="shared" si="8809"/>
        <v>14352.5</v>
      </c>
      <c r="AX2137" s="32">
        <f t="shared" si="8810"/>
        <v>14352.5</v>
      </c>
      <c r="AY2137" s="32">
        <f>AY2143+AY2138</f>
        <v>0</v>
      </c>
      <c r="AZ2137" s="32">
        <f>AZ2143+AZ2138</f>
        <v>0</v>
      </c>
      <c r="BA2137" s="32">
        <f>BA2143+BA2138</f>
        <v>0</v>
      </c>
      <c r="BB2137" s="32">
        <f t="shared" si="8811"/>
        <v>13828.8</v>
      </c>
      <c r="BC2137" s="32">
        <f t="shared" si="8812"/>
        <v>14352.5</v>
      </c>
      <c r="BD2137" s="32">
        <f t="shared" si="8813"/>
        <v>14352.5</v>
      </c>
      <c r="BE2137" s="32">
        <f>BE2143+BE2138</f>
        <v>0</v>
      </c>
      <c r="BF2137" s="32">
        <f>BF2143+BF2138</f>
        <v>0</v>
      </c>
      <c r="BG2137" s="32">
        <f>BG2143+BG2138</f>
        <v>0</v>
      </c>
      <c r="BH2137" s="32">
        <f t="shared" si="8814"/>
        <v>13828.8</v>
      </c>
      <c r="BI2137" s="32">
        <f t="shared" si="8815"/>
        <v>14352.5</v>
      </c>
      <c r="BJ2137" s="32">
        <f t="shared" si="8816"/>
        <v>14352.5</v>
      </c>
      <c r="BK2137" s="32">
        <f>BK2143+BK2138</f>
        <v>0</v>
      </c>
      <c r="BL2137" s="32">
        <f>BL2143+BL2138</f>
        <v>0</v>
      </c>
      <c r="BM2137" s="32">
        <f>BM2143+BM2138</f>
        <v>0</v>
      </c>
      <c r="BN2137" s="32">
        <f t="shared" si="8817"/>
        <v>13828.8</v>
      </c>
      <c r="BO2137" s="32">
        <f t="shared" si="8818"/>
        <v>14352.5</v>
      </c>
      <c r="BP2137" s="32">
        <f t="shared" si="8819"/>
        <v>14352.5</v>
      </c>
      <c r="BQ2137" s="32">
        <f>BQ2143+BQ2138</f>
        <v>0</v>
      </c>
      <c r="BR2137" s="32">
        <f>BR2143+BR2138</f>
        <v>0</v>
      </c>
      <c r="BS2137" s="26">
        <f t="shared" si="8820"/>
        <v>13828.8</v>
      </c>
      <c r="BT2137" s="26">
        <f t="shared" si="8821"/>
        <v>14352.5</v>
      </c>
      <c r="BU2137" s="26">
        <f t="shared" si="8822"/>
        <v>14352.5</v>
      </c>
      <c r="BV2137" s="32">
        <f>BV2143+BV2138</f>
        <v>0</v>
      </c>
      <c r="BW2137" s="32">
        <f>BW2143+BW2138</f>
        <v>0</v>
      </c>
      <c r="BX2137" s="32">
        <f t="shared" si="8823"/>
        <v>13828.8</v>
      </c>
      <c r="BY2137" s="32">
        <f t="shared" si="8824"/>
        <v>14352.5</v>
      </c>
      <c r="BZ2137" s="32">
        <f t="shared" si="8825"/>
        <v>14352.5</v>
      </c>
      <c r="CA2137" s="32">
        <f>CA2143+CA2138</f>
        <v>0</v>
      </c>
      <c r="CB2137" s="32">
        <f>CB2143+CB2138</f>
        <v>0</v>
      </c>
      <c r="CC2137" s="32">
        <f>CC2143+CC2138</f>
        <v>0</v>
      </c>
      <c r="CD2137" s="32">
        <f t="shared" si="8635"/>
        <v>13828.8</v>
      </c>
      <c r="CE2137" s="32">
        <f t="shared" si="8636"/>
        <v>14352.5</v>
      </c>
      <c r="CF2137" s="32">
        <f t="shared" si="8637"/>
        <v>14352.5</v>
      </c>
      <c r="CG2137" s="32">
        <f>CG2143+CG2138</f>
        <v>0</v>
      </c>
      <c r="CH2137" s="32">
        <f>CH2143+CH2138</f>
        <v>0</v>
      </c>
      <c r="CI2137" s="32">
        <f>CI2143+CI2138</f>
        <v>0</v>
      </c>
      <c r="CJ2137" s="32">
        <f t="shared" si="8638"/>
        <v>13828.8</v>
      </c>
      <c r="CK2137" s="32">
        <f t="shared" si="8639"/>
        <v>14352.5</v>
      </c>
      <c r="CL2137" s="32">
        <f t="shared" si="8640"/>
        <v>14352.5</v>
      </c>
      <c r="CM2137" s="32">
        <f>CM2143+CM2138</f>
        <v>0</v>
      </c>
      <c r="CN2137" s="32">
        <f>CN2143+CN2138</f>
        <v>0</v>
      </c>
      <c r="CO2137" s="32">
        <f>CO2143+CO2138</f>
        <v>0</v>
      </c>
      <c r="CP2137" s="32">
        <f t="shared" si="8641"/>
        <v>13828.8</v>
      </c>
      <c r="CQ2137" s="32">
        <f t="shared" si="8642"/>
        <v>14352.5</v>
      </c>
      <c r="CR2137" s="32">
        <f t="shared" si="8643"/>
        <v>14352.5</v>
      </c>
      <c r="CS2137" s="32">
        <f>CS2143+CS2138</f>
        <v>0</v>
      </c>
      <c r="CT2137" s="19"/>
      <c r="CU2137" s="33"/>
      <c r="CW2137" s="28" t="s">
        <v>25</v>
      </c>
    </row>
    <row r="2138" spans="1:105" ht="31.2" hidden="1" x14ac:dyDescent="0.3">
      <c r="A2138" s="36" t="s">
        <v>1226</v>
      </c>
      <c r="B2138" s="17"/>
      <c r="C2138" s="16"/>
      <c r="D2138" s="16"/>
      <c r="E2138" s="34" t="s">
        <v>1227</v>
      </c>
      <c r="F2138" s="26">
        <f t="shared" ref="F2138:F2143" si="8876">F2139</f>
        <v>13249.8</v>
      </c>
      <c r="G2138" s="26">
        <f t="shared" ref="G2138:G2143" si="8877">G2139</f>
        <v>13773.5</v>
      </c>
      <c r="H2138" s="26">
        <f t="shared" ref="H2138:H2143" si="8878">H2139</f>
        <v>13773.5</v>
      </c>
      <c r="I2138" s="26">
        <f t="shared" ref="I2138:I2143" si="8879">I2139</f>
        <v>0</v>
      </c>
      <c r="J2138" s="26">
        <f t="shared" ref="J2138:J2143" si="8880">J2139</f>
        <v>0</v>
      </c>
      <c r="K2138" s="26">
        <f t="shared" ref="K2138:K2143" si="8881">K2139</f>
        <v>0</v>
      </c>
      <c r="L2138" s="26">
        <f t="shared" si="8790"/>
        <v>13249.8</v>
      </c>
      <c r="M2138" s="26">
        <f t="shared" si="8791"/>
        <v>13773.5</v>
      </c>
      <c r="N2138" s="26">
        <f t="shared" si="8792"/>
        <v>13773.5</v>
      </c>
      <c r="O2138" s="26">
        <f t="shared" ref="O2138:O2143" si="8882">O2139</f>
        <v>0</v>
      </c>
      <c r="P2138" s="26">
        <f t="shared" ref="P2138:P2143" si="8883">P2139</f>
        <v>0</v>
      </c>
      <c r="Q2138" s="26">
        <f t="shared" ref="Q2138:Q2143" si="8884">Q2139</f>
        <v>0</v>
      </c>
      <c r="R2138" s="26">
        <f t="shared" si="8793"/>
        <v>13249.8</v>
      </c>
      <c r="S2138" s="26">
        <f t="shared" si="8794"/>
        <v>13773.5</v>
      </c>
      <c r="T2138" s="26">
        <f t="shared" si="8795"/>
        <v>13773.5</v>
      </c>
      <c r="U2138" s="26">
        <f t="shared" ref="U2138:U2143" si="8885">U2139</f>
        <v>0</v>
      </c>
      <c r="V2138" s="26">
        <f t="shared" ref="V2138:V2143" si="8886">V2139</f>
        <v>0</v>
      </c>
      <c r="W2138" s="26">
        <f t="shared" ref="W2138:W2143" si="8887">W2139</f>
        <v>0</v>
      </c>
      <c r="X2138" s="26">
        <f t="shared" si="8796"/>
        <v>13249.8</v>
      </c>
      <c r="Y2138" s="26">
        <f t="shared" si="8797"/>
        <v>13773.5</v>
      </c>
      <c r="Z2138" s="26">
        <f t="shared" si="8798"/>
        <v>13773.5</v>
      </c>
      <c r="AA2138" s="26">
        <f t="shared" ref="AA2138:AA2143" si="8888">AA2139</f>
        <v>0</v>
      </c>
      <c r="AB2138" s="26">
        <f t="shared" ref="AB2138:AB2143" si="8889">AB2139</f>
        <v>0</v>
      </c>
      <c r="AC2138" s="26">
        <f t="shared" ref="AC2138:AC2143" si="8890">AC2139</f>
        <v>0</v>
      </c>
      <c r="AD2138" s="26">
        <f t="shared" si="8799"/>
        <v>13249.8</v>
      </c>
      <c r="AE2138" s="26">
        <f t="shared" si="8800"/>
        <v>13773.5</v>
      </c>
      <c r="AF2138" s="26">
        <f t="shared" si="8801"/>
        <v>13773.5</v>
      </c>
      <c r="AG2138" s="26">
        <f t="shared" ref="AG2138:AG2143" si="8891">AG2139</f>
        <v>0</v>
      </c>
      <c r="AH2138" s="26">
        <f t="shared" ref="AH2138:AH2143" si="8892">AH2139</f>
        <v>0</v>
      </c>
      <c r="AI2138" s="26">
        <f t="shared" ref="AI2138:AI2143" si="8893">AI2139</f>
        <v>0</v>
      </c>
      <c r="AJ2138" s="26">
        <f t="shared" si="8802"/>
        <v>13249.8</v>
      </c>
      <c r="AK2138" s="26">
        <f t="shared" si="8803"/>
        <v>13773.5</v>
      </c>
      <c r="AL2138" s="26">
        <f t="shared" si="8804"/>
        <v>13773.5</v>
      </c>
      <c r="AM2138" s="26">
        <f t="shared" ref="AM2138:AM2143" si="8894">AM2139</f>
        <v>0</v>
      </c>
      <c r="AN2138" s="26">
        <f t="shared" ref="AN2138:AN2143" si="8895">AN2139</f>
        <v>0</v>
      </c>
      <c r="AO2138" s="26">
        <f t="shared" ref="AO2138:AO2143" si="8896">AO2139</f>
        <v>0</v>
      </c>
      <c r="AP2138" s="26">
        <f t="shared" si="8805"/>
        <v>13249.8</v>
      </c>
      <c r="AQ2138" s="26">
        <f t="shared" si="8806"/>
        <v>13773.5</v>
      </c>
      <c r="AR2138" s="26">
        <f t="shared" si="8807"/>
        <v>13773.5</v>
      </c>
      <c r="AS2138" s="26">
        <f t="shared" ref="AS2138:AS2143" si="8897">AS2139</f>
        <v>0</v>
      </c>
      <c r="AT2138" s="26">
        <f t="shared" ref="AT2138:AT2143" si="8898">AT2139</f>
        <v>0</v>
      </c>
      <c r="AU2138" s="26">
        <f t="shared" ref="AU2138:AU2143" si="8899">AU2139</f>
        <v>0</v>
      </c>
      <c r="AV2138" s="26">
        <f t="shared" si="8808"/>
        <v>13249.8</v>
      </c>
      <c r="AW2138" s="26">
        <f t="shared" si="8809"/>
        <v>13773.5</v>
      </c>
      <c r="AX2138" s="26">
        <f t="shared" si="8810"/>
        <v>13773.5</v>
      </c>
      <c r="AY2138" s="26">
        <f t="shared" ref="AY2138:AY2143" si="8900">AY2139</f>
        <v>0</v>
      </c>
      <c r="AZ2138" s="26">
        <f t="shared" ref="AZ2138:AZ2143" si="8901">AZ2139</f>
        <v>0</v>
      </c>
      <c r="BA2138" s="26">
        <f t="shared" ref="BA2138:BA2143" si="8902">BA2139</f>
        <v>0</v>
      </c>
      <c r="BB2138" s="26">
        <f t="shared" si="8811"/>
        <v>13249.8</v>
      </c>
      <c r="BC2138" s="26">
        <f t="shared" si="8812"/>
        <v>13773.5</v>
      </c>
      <c r="BD2138" s="26">
        <f t="shared" si="8813"/>
        <v>13773.5</v>
      </c>
      <c r="BE2138" s="26">
        <f t="shared" ref="BE2138:BE2143" si="8903">BE2139</f>
        <v>0</v>
      </c>
      <c r="BF2138" s="26">
        <f t="shared" ref="BF2138:BF2143" si="8904">BF2139</f>
        <v>0</v>
      </c>
      <c r="BG2138" s="26">
        <f t="shared" ref="BG2138:BG2143" si="8905">BG2139</f>
        <v>0</v>
      </c>
      <c r="BH2138" s="26">
        <f t="shared" si="8814"/>
        <v>13249.8</v>
      </c>
      <c r="BI2138" s="26">
        <f t="shared" si="8815"/>
        <v>13773.5</v>
      </c>
      <c r="BJ2138" s="26">
        <f t="shared" si="8816"/>
        <v>13773.5</v>
      </c>
      <c r="BK2138" s="26">
        <f t="shared" ref="BK2138:BK2143" si="8906">BK2139</f>
        <v>0</v>
      </c>
      <c r="BL2138" s="26">
        <f t="shared" ref="BL2138:BL2143" si="8907">BL2139</f>
        <v>0</v>
      </c>
      <c r="BM2138" s="26">
        <f t="shared" ref="BM2138:BM2143" si="8908">BM2139</f>
        <v>0</v>
      </c>
      <c r="BN2138" s="26">
        <f t="shared" si="8817"/>
        <v>13249.8</v>
      </c>
      <c r="BO2138" s="26">
        <f t="shared" si="8818"/>
        <v>13773.5</v>
      </c>
      <c r="BP2138" s="26">
        <f t="shared" si="8819"/>
        <v>13773.5</v>
      </c>
      <c r="BQ2138" s="26">
        <f t="shared" ref="BQ2138:BQ2143" si="8909">BQ2139</f>
        <v>0</v>
      </c>
      <c r="BR2138" s="26">
        <f t="shared" ref="BR2138:BR2143" si="8910">BR2139</f>
        <v>0</v>
      </c>
      <c r="BS2138" s="26">
        <f t="shared" si="8820"/>
        <v>13249.8</v>
      </c>
      <c r="BT2138" s="26">
        <f t="shared" si="8821"/>
        <v>13773.5</v>
      </c>
      <c r="BU2138" s="26">
        <f t="shared" si="8822"/>
        <v>13773.5</v>
      </c>
      <c r="BV2138" s="26">
        <f t="shared" ref="BV2138:BV2143" si="8911">BV2139</f>
        <v>0</v>
      </c>
      <c r="BW2138" s="26">
        <f t="shared" ref="BW2138:BW2143" si="8912">BW2139</f>
        <v>0</v>
      </c>
      <c r="BX2138" s="26">
        <f t="shared" si="8823"/>
        <v>13249.8</v>
      </c>
      <c r="BY2138" s="26">
        <f t="shared" si="8824"/>
        <v>13773.5</v>
      </c>
      <c r="BZ2138" s="26">
        <f t="shared" si="8825"/>
        <v>13773.5</v>
      </c>
      <c r="CA2138" s="26">
        <f t="shared" ref="CA2138:CA2143" si="8913">CA2139</f>
        <v>0</v>
      </c>
      <c r="CB2138" s="26">
        <f t="shared" ref="CB2138:CB2143" si="8914">CB2139</f>
        <v>0</v>
      </c>
      <c r="CC2138" s="26">
        <f t="shared" ref="CC2138:CC2143" si="8915">CC2139</f>
        <v>0</v>
      </c>
      <c r="CD2138" s="26">
        <f t="shared" si="8635"/>
        <v>13249.8</v>
      </c>
      <c r="CE2138" s="26">
        <f t="shared" si="8636"/>
        <v>13773.5</v>
      </c>
      <c r="CF2138" s="26">
        <f t="shared" si="8637"/>
        <v>13773.5</v>
      </c>
      <c r="CG2138" s="26">
        <f t="shared" ref="CG2138:CG2143" si="8916">CG2139</f>
        <v>0</v>
      </c>
      <c r="CH2138" s="26">
        <f t="shared" ref="CH2138:CH2143" si="8917">CH2139</f>
        <v>0</v>
      </c>
      <c r="CI2138" s="26">
        <f t="shared" ref="CI2138:CI2143" si="8918">CI2139</f>
        <v>0</v>
      </c>
      <c r="CJ2138" s="26">
        <f t="shared" si="8638"/>
        <v>13249.8</v>
      </c>
      <c r="CK2138" s="26">
        <f t="shared" si="8639"/>
        <v>13773.5</v>
      </c>
      <c r="CL2138" s="26">
        <f t="shared" si="8640"/>
        <v>13773.5</v>
      </c>
      <c r="CM2138" s="26">
        <f t="shared" ref="CM2138:CM2143" si="8919">CM2139</f>
        <v>0</v>
      </c>
      <c r="CN2138" s="26">
        <f t="shared" ref="CN2138:CN2143" si="8920">CN2139</f>
        <v>0</v>
      </c>
      <c r="CO2138" s="26">
        <f t="shared" ref="CO2138:CO2143" si="8921">CO2139</f>
        <v>0</v>
      </c>
      <c r="CP2138" s="26">
        <f t="shared" si="8641"/>
        <v>13249.8</v>
      </c>
      <c r="CQ2138" s="26">
        <f t="shared" si="8642"/>
        <v>13773.5</v>
      </c>
      <c r="CR2138" s="26">
        <f t="shared" si="8643"/>
        <v>13773.5</v>
      </c>
      <c r="CS2138" s="26">
        <f t="shared" ref="CS2138:CS2143" si="8922">CS2139</f>
        <v>0</v>
      </c>
      <c r="CT2138" s="19"/>
      <c r="CU2138" s="35"/>
      <c r="CX2138" s="1" t="s">
        <v>26</v>
      </c>
    </row>
    <row r="2139" spans="1:105" ht="31.2" hidden="1" x14ac:dyDescent="0.3">
      <c r="A2139" s="36" t="s">
        <v>1228</v>
      </c>
      <c r="B2139" s="17"/>
      <c r="C2139" s="16"/>
      <c r="D2139" s="16"/>
      <c r="E2139" s="34" t="s">
        <v>1229</v>
      </c>
      <c r="F2139" s="26">
        <f t="shared" si="8876"/>
        <v>13249.8</v>
      </c>
      <c r="G2139" s="26">
        <f t="shared" si="8877"/>
        <v>13773.5</v>
      </c>
      <c r="H2139" s="26">
        <f t="shared" si="8878"/>
        <v>13773.5</v>
      </c>
      <c r="I2139" s="26">
        <f t="shared" si="8879"/>
        <v>0</v>
      </c>
      <c r="J2139" s="26">
        <f t="shared" si="8880"/>
        <v>0</v>
      </c>
      <c r="K2139" s="26">
        <f t="shared" si="8881"/>
        <v>0</v>
      </c>
      <c r="L2139" s="26">
        <f t="shared" si="8790"/>
        <v>13249.8</v>
      </c>
      <c r="M2139" s="26">
        <f t="shared" si="8791"/>
        <v>13773.5</v>
      </c>
      <c r="N2139" s="26">
        <f t="shared" si="8792"/>
        <v>13773.5</v>
      </c>
      <c r="O2139" s="26">
        <f t="shared" si="8882"/>
        <v>0</v>
      </c>
      <c r="P2139" s="26">
        <f t="shared" si="8883"/>
        <v>0</v>
      </c>
      <c r="Q2139" s="26">
        <f t="shared" si="8884"/>
        <v>0</v>
      </c>
      <c r="R2139" s="26">
        <f t="shared" si="8793"/>
        <v>13249.8</v>
      </c>
      <c r="S2139" s="26">
        <f t="shared" si="8794"/>
        <v>13773.5</v>
      </c>
      <c r="T2139" s="26">
        <f t="shared" si="8795"/>
        <v>13773.5</v>
      </c>
      <c r="U2139" s="26">
        <f t="shared" si="8885"/>
        <v>0</v>
      </c>
      <c r="V2139" s="26">
        <f t="shared" si="8886"/>
        <v>0</v>
      </c>
      <c r="W2139" s="26">
        <f t="shared" si="8887"/>
        <v>0</v>
      </c>
      <c r="X2139" s="26">
        <f t="shared" si="8796"/>
        <v>13249.8</v>
      </c>
      <c r="Y2139" s="26">
        <f t="shared" si="8797"/>
        <v>13773.5</v>
      </c>
      <c r="Z2139" s="26">
        <f t="shared" si="8798"/>
        <v>13773.5</v>
      </c>
      <c r="AA2139" s="26">
        <f t="shared" si="8888"/>
        <v>0</v>
      </c>
      <c r="AB2139" s="26">
        <f t="shared" si="8889"/>
        <v>0</v>
      </c>
      <c r="AC2139" s="26">
        <f t="shared" si="8890"/>
        <v>0</v>
      </c>
      <c r="AD2139" s="26">
        <f t="shared" si="8799"/>
        <v>13249.8</v>
      </c>
      <c r="AE2139" s="26">
        <f t="shared" si="8800"/>
        <v>13773.5</v>
      </c>
      <c r="AF2139" s="26">
        <f t="shared" si="8801"/>
        <v>13773.5</v>
      </c>
      <c r="AG2139" s="26">
        <f t="shared" si="8891"/>
        <v>0</v>
      </c>
      <c r="AH2139" s="26">
        <f t="shared" si="8892"/>
        <v>0</v>
      </c>
      <c r="AI2139" s="26">
        <f t="shared" si="8893"/>
        <v>0</v>
      </c>
      <c r="AJ2139" s="26">
        <f t="shared" si="8802"/>
        <v>13249.8</v>
      </c>
      <c r="AK2139" s="26">
        <f t="shared" si="8803"/>
        <v>13773.5</v>
      </c>
      <c r="AL2139" s="26">
        <f t="shared" si="8804"/>
        <v>13773.5</v>
      </c>
      <c r="AM2139" s="26">
        <f t="shared" si="8894"/>
        <v>0</v>
      </c>
      <c r="AN2139" s="26">
        <f t="shared" si="8895"/>
        <v>0</v>
      </c>
      <c r="AO2139" s="26">
        <f t="shared" si="8896"/>
        <v>0</v>
      </c>
      <c r="AP2139" s="26">
        <f t="shared" si="8805"/>
        <v>13249.8</v>
      </c>
      <c r="AQ2139" s="26">
        <f t="shared" si="8806"/>
        <v>13773.5</v>
      </c>
      <c r="AR2139" s="26">
        <f t="shared" si="8807"/>
        <v>13773.5</v>
      </c>
      <c r="AS2139" s="26">
        <f t="shared" si="8897"/>
        <v>0</v>
      </c>
      <c r="AT2139" s="26">
        <f t="shared" si="8898"/>
        <v>0</v>
      </c>
      <c r="AU2139" s="26">
        <f t="shared" si="8899"/>
        <v>0</v>
      </c>
      <c r="AV2139" s="26">
        <f t="shared" si="8808"/>
        <v>13249.8</v>
      </c>
      <c r="AW2139" s="26">
        <f t="shared" si="8809"/>
        <v>13773.5</v>
      </c>
      <c r="AX2139" s="26">
        <f t="shared" si="8810"/>
        <v>13773.5</v>
      </c>
      <c r="AY2139" s="26">
        <f t="shared" si="8900"/>
        <v>0</v>
      </c>
      <c r="AZ2139" s="26">
        <f t="shared" si="8901"/>
        <v>0</v>
      </c>
      <c r="BA2139" s="26">
        <f t="shared" si="8902"/>
        <v>0</v>
      </c>
      <c r="BB2139" s="26">
        <f t="shared" si="8811"/>
        <v>13249.8</v>
      </c>
      <c r="BC2139" s="26">
        <f t="shared" si="8812"/>
        <v>13773.5</v>
      </c>
      <c r="BD2139" s="26">
        <f t="shared" si="8813"/>
        <v>13773.5</v>
      </c>
      <c r="BE2139" s="26">
        <f t="shared" si="8903"/>
        <v>0</v>
      </c>
      <c r="BF2139" s="26">
        <f t="shared" si="8904"/>
        <v>0</v>
      </c>
      <c r="BG2139" s="26">
        <f t="shared" si="8905"/>
        <v>0</v>
      </c>
      <c r="BH2139" s="26">
        <f t="shared" si="8814"/>
        <v>13249.8</v>
      </c>
      <c r="BI2139" s="26">
        <f t="shared" si="8815"/>
        <v>13773.5</v>
      </c>
      <c r="BJ2139" s="26">
        <f t="shared" si="8816"/>
        <v>13773.5</v>
      </c>
      <c r="BK2139" s="26">
        <f t="shared" si="8906"/>
        <v>0</v>
      </c>
      <c r="BL2139" s="26">
        <f t="shared" si="8907"/>
        <v>0</v>
      </c>
      <c r="BM2139" s="26">
        <f t="shared" si="8908"/>
        <v>0</v>
      </c>
      <c r="BN2139" s="26">
        <f t="shared" si="8817"/>
        <v>13249.8</v>
      </c>
      <c r="BO2139" s="26">
        <f t="shared" si="8818"/>
        <v>13773.5</v>
      </c>
      <c r="BP2139" s="26">
        <f t="shared" si="8819"/>
        <v>13773.5</v>
      </c>
      <c r="BQ2139" s="26">
        <f t="shared" si="8909"/>
        <v>0</v>
      </c>
      <c r="BR2139" s="26">
        <f t="shared" si="8910"/>
        <v>0</v>
      </c>
      <c r="BS2139" s="26">
        <f t="shared" si="8820"/>
        <v>13249.8</v>
      </c>
      <c r="BT2139" s="26">
        <f t="shared" si="8821"/>
        <v>13773.5</v>
      </c>
      <c r="BU2139" s="26">
        <f t="shared" si="8822"/>
        <v>13773.5</v>
      </c>
      <c r="BV2139" s="26">
        <f t="shared" si="8911"/>
        <v>0</v>
      </c>
      <c r="BW2139" s="26">
        <f t="shared" si="8912"/>
        <v>0</v>
      </c>
      <c r="BX2139" s="26">
        <f t="shared" si="8823"/>
        <v>13249.8</v>
      </c>
      <c r="BY2139" s="26">
        <f t="shared" si="8824"/>
        <v>13773.5</v>
      </c>
      <c r="BZ2139" s="26">
        <f t="shared" si="8825"/>
        <v>13773.5</v>
      </c>
      <c r="CA2139" s="26">
        <f t="shared" si="8913"/>
        <v>0</v>
      </c>
      <c r="CB2139" s="26">
        <f t="shared" si="8914"/>
        <v>0</v>
      </c>
      <c r="CC2139" s="26">
        <f t="shared" si="8915"/>
        <v>0</v>
      </c>
      <c r="CD2139" s="26">
        <f t="shared" si="8635"/>
        <v>13249.8</v>
      </c>
      <c r="CE2139" s="26">
        <f t="shared" si="8636"/>
        <v>13773.5</v>
      </c>
      <c r="CF2139" s="26">
        <f t="shared" si="8637"/>
        <v>13773.5</v>
      </c>
      <c r="CG2139" s="26">
        <f t="shared" si="8916"/>
        <v>0</v>
      </c>
      <c r="CH2139" s="26">
        <f t="shared" si="8917"/>
        <v>0</v>
      </c>
      <c r="CI2139" s="26">
        <f t="shared" si="8918"/>
        <v>0</v>
      </c>
      <c r="CJ2139" s="26">
        <f t="shared" si="8638"/>
        <v>13249.8</v>
      </c>
      <c r="CK2139" s="26">
        <f t="shared" si="8639"/>
        <v>13773.5</v>
      </c>
      <c r="CL2139" s="26">
        <f t="shared" si="8640"/>
        <v>13773.5</v>
      </c>
      <c r="CM2139" s="26">
        <f t="shared" si="8919"/>
        <v>0</v>
      </c>
      <c r="CN2139" s="26">
        <f t="shared" si="8920"/>
        <v>0</v>
      </c>
      <c r="CO2139" s="26">
        <f t="shared" si="8921"/>
        <v>0</v>
      </c>
      <c r="CP2139" s="26">
        <f t="shared" si="8641"/>
        <v>13249.8</v>
      </c>
      <c r="CQ2139" s="26">
        <f t="shared" si="8642"/>
        <v>13773.5</v>
      </c>
      <c r="CR2139" s="26">
        <f t="shared" si="8643"/>
        <v>13773.5</v>
      </c>
      <c r="CS2139" s="26">
        <f t="shared" si="8922"/>
        <v>0</v>
      </c>
      <c r="CT2139" s="19"/>
      <c r="CU2139" s="35"/>
      <c r="DA2139" s="1" t="s">
        <v>29</v>
      </c>
    </row>
    <row r="2140" spans="1:105" ht="31.2" hidden="1" x14ac:dyDescent="0.3">
      <c r="A2140" s="36" t="s">
        <v>1228</v>
      </c>
      <c r="B2140" s="17">
        <v>200</v>
      </c>
      <c r="C2140" s="16"/>
      <c r="D2140" s="16"/>
      <c r="E2140" s="34" t="s">
        <v>38</v>
      </c>
      <c r="F2140" s="26">
        <f t="shared" si="8876"/>
        <v>13249.8</v>
      </c>
      <c r="G2140" s="26">
        <f t="shared" si="8877"/>
        <v>13773.5</v>
      </c>
      <c r="H2140" s="26">
        <f t="shared" si="8878"/>
        <v>13773.5</v>
      </c>
      <c r="I2140" s="26">
        <f t="shared" si="8879"/>
        <v>0</v>
      </c>
      <c r="J2140" s="26">
        <f t="shared" si="8880"/>
        <v>0</v>
      </c>
      <c r="K2140" s="26">
        <f t="shared" si="8881"/>
        <v>0</v>
      </c>
      <c r="L2140" s="26">
        <f t="shared" si="8790"/>
        <v>13249.8</v>
      </c>
      <c r="M2140" s="26">
        <f t="shared" si="8791"/>
        <v>13773.5</v>
      </c>
      <c r="N2140" s="26">
        <f t="shared" si="8792"/>
        <v>13773.5</v>
      </c>
      <c r="O2140" s="26">
        <f t="shared" si="8882"/>
        <v>0</v>
      </c>
      <c r="P2140" s="26">
        <f t="shared" si="8883"/>
        <v>0</v>
      </c>
      <c r="Q2140" s="26">
        <f t="shared" si="8884"/>
        <v>0</v>
      </c>
      <c r="R2140" s="26">
        <f t="shared" si="8793"/>
        <v>13249.8</v>
      </c>
      <c r="S2140" s="26">
        <f t="shared" si="8794"/>
        <v>13773.5</v>
      </c>
      <c r="T2140" s="26">
        <f t="shared" si="8795"/>
        <v>13773.5</v>
      </c>
      <c r="U2140" s="26">
        <f t="shared" si="8885"/>
        <v>0</v>
      </c>
      <c r="V2140" s="26">
        <f t="shared" si="8886"/>
        <v>0</v>
      </c>
      <c r="W2140" s="26">
        <f t="shared" si="8887"/>
        <v>0</v>
      </c>
      <c r="X2140" s="26">
        <f t="shared" si="8796"/>
        <v>13249.8</v>
      </c>
      <c r="Y2140" s="26">
        <f t="shared" si="8797"/>
        <v>13773.5</v>
      </c>
      <c r="Z2140" s="26">
        <f t="shared" si="8798"/>
        <v>13773.5</v>
      </c>
      <c r="AA2140" s="26">
        <f t="shared" si="8888"/>
        <v>0</v>
      </c>
      <c r="AB2140" s="26">
        <f t="shared" si="8889"/>
        <v>0</v>
      </c>
      <c r="AC2140" s="26">
        <f t="shared" si="8890"/>
        <v>0</v>
      </c>
      <c r="AD2140" s="26">
        <f t="shared" si="8799"/>
        <v>13249.8</v>
      </c>
      <c r="AE2140" s="26">
        <f t="shared" si="8800"/>
        <v>13773.5</v>
      </c>
      <c r="AF2140" s="26">
        <f t="shared" si="8801"/>
        <v>13773.5</v>
      </c>
      <c r="AG2140" s="26">
        <f t="shared" si="8891"/>
        <v>0</v>
      </c>
      <c r="AH2140" s="26">
        <f t="shared" si="8892"/>
        <v>0</v>
      </c>
      <c r="AI2140" s="26">
        <f t="shared" si="8893"/>
        <v>0</v>
      </c>
      <c r="AJ2140" s="26">
        <f t="shared" si="8802"/>
        <v>13249.8</v>
      </c>
      <c r="AK2140" s="26">
        <f t="shared" si="8803"/>
        <v>13773.5</v>
      </c>
      <c r="AL2140" s="26">
        <f t="shared" si="8804"/>
        <v>13773.5</v>
      </c>
      <c r="AM2140" s="26">
        <f t="shared" si="8894"/>
        <v>0</v>
      </c>
      <c r="AN2140" s="26">
        <f t="shared" si="8895"/>
        <v>0</v>
      </c>
      <c r="AO2140" s="26">
        <f t="shared" si="8896"/>
        <v>0</v>
      </c>
      <c r="AP2140" s="26">
        <f t="shared" si="8805"/>
        <v>13249.8</v>
      </c>
      <c r="AQ2140" s="26">
        <f t="shared" si="8806"/>
        <v>13773.5</v>
      </c>
      <c r="AR2140" s="26">
        <f t="shared" si="8807"/>
        <v>13773.5</v>
      </c>
      <c r="AS2140" s="26">
        <f t="shared" si="8897"/>
        <v>0</v>
      </c>
      <c r="AT2140" s="26">
        <f t="shared" si="8898"/>
        <v>0</v>
      </c>
      <c r="AU2140" s="26">
        <f t="shared" si="8899"/>
        <v>0</v>
      </c>
      <c r="AV2140" s="26">
        <f t="shared" si="8808"/>
        <v>13249.8</v>
      </c>
      <c r="AW2140" s="26">
        <f t="shared" si="8809"/>
        <v>13773.5</v>
      </c>
      <c r="AX2140" s="26">
        <f t="shared" si="8810"/>
        <v>13773.5</v>
      </c>
      <c r="AY2140" s="26">
        <f t="shared" si="8900"/>
        <v>0</v>
      </c>
      <c r="AZ2140" s="26">
        <f t="shared" si="8901"/>
        <v>0</v>
      </c>
      <c r="BA2140" s="26">
        <f t="shared" si="8902"/>
        <v>0</v>
      </c>
      <c r="BB2140" s="26">
        <f t="shared" si="8811"/>
        <v>13249.8</v>
      </c>
      <c r="BC2140" s="26">
        <f t="shared" si="8812"/>
        <v>13773.5</v>
      </c>
      <c r="BD2140" s="26">
        <f t="shared" si="8813"/>
        <v>13773.5</v>
      </c>
      <c r="BE2140" s="26">
        <f t="shared" si="8903"/>
        <v>0</v>
      </c>
      <c r="BF2140" s="26">
        <f t="shared" si="8904"/>
        <v>0</v>
      </c>
      <c r="BG2140" s="26">
        <f t="shared" si="8905"/>
        <v>0</v>
      </c>
      <c r="BH2140" s="26">
        <f t="shared" si="8814"/>
        <v>13249.8</v>
      </c>
      <c r="BI2140" s="26">
        <f t="shared" si="8815"/>
        <v>13773.5</v>
      </c>
      <c r="BJ2140" s="26">
        <f t="shared" si="8816"/>
        <v>13773.5</v>
      </c>
      <c r="BK2140" s="26">
        <f t="shared" si="8906"/>
        <v>0</v>
      </c>
      <c r="BL2140" s="26">
        <f t="shared" si="8907"/>
        <v>0</v>
      </c>
      <c r="BM2140" s="26">
        <f t="shared" si="8908"/>
        <v>0</v>
      </c>
      <c r="BN2140" s="26">
        <f t="shared" si="8817"/>
        <v>13249.8</v>
      </c>
      <c r="BO2140" s="26">
        <f t="shared" si="8818"/>
        <v>13773.5</v>
      </c>
      <c r="BP2140" s="26">
        <f t="shared" si="8819"/>
        <v>13773.5</v>
      </c>
      <c r="BQ2140" s="26">
        <f t="shared" si="8909"/>
        <v>0</v>
      </c>
      <c r="BR2140" s="26">
        <f t="shared" si="8910"/>
        <v>0</v>
      </c>
      <c r="BS2140" s="26">
        <f t="shared" si="8820"/>
        <v>13249.8</v>
      </c>
      <c r="BT2140" s="26">
        <f t="shared" si="8821"/>
        <v>13773.5</v>
      </c>
      <c r="BU2140" s="26">
        <f t="shared" si="8822"/>
        <v>13773.5</v>
      </c>
      <c r="BV2140" s="26">
        <f t="shared" si="8911"/>
        <v>0</v>
      </c>
      <c r="BW2140" s="26">
        <f t="shared" si="8912"/>
        <v>0</v>
      </c>
      <c r="BX2140" s="26">
        <f t="shared" si="8823"/>
        <v>13249.8</v>
      </c>
      <c r="BY2140" s="26">
        <f t="shared" si="8824"/>
        <v>13773.5</v>
      </c>
      <c r="BZ2140" s="26">
        <f t="shared" si="8825"/>
        <v>13773.5</v>
      </c>
      <c r="CA2140" s="26">
        <f t="shared" si="8913"/>
        <v>0</v>
      </c>
      <c r="CB2140" s="26">
        <f t="shared" si="8914"/>
        <v>0</v>
      </c>
      <c r="CC2140" s="26">
        <f t="shared" si="8915"/>
        <v>0</v>
      </c>
      <c r="CD2140" s="26">
        <f t="shared" si="8635"/>
        <v>13249.8</v>
      </c>
      <c r="CE2140" s="26">
        <f t="shared" si="8636"/>
        <v>13773.5</v>
      </c>
      <c r="CF2140" s="26">
        <f t="shared" si="8637"/>
        <v>13773.5</v>
      </c>
      <c r="CG2140" s="26">
        <f t="shared" si="8916"/>
        <v>0</v>
      </c>
      <c r="CH2140" s="26">
        <f t="shared" si="8917"/>
        <v>0</v>
      </c>
      <c r="CI2140" s="26">
        <f t="shared" si="8918"/>
        <v>0</v>
      </c>
      <c r="CJ2140" s="26">
        <f t="shared" si="8638"/>
        <v>13249.8</v>
      </c>
      <c r="CK2140" s="26">
        <f t="shared" si="8639"/>
        <v>13773.5</v>
      </c>
      <c r="CL2140" s="26">
        <f t="shared" si="8640"/>
        <v>13773.5</v>
      </c>
      <c r="CM2140" s="26">
        <f t="shared" si="8919"/>
        <v>0</v>
      </c>
      <c r="CN2140" s="26">
        <f t="shared" si="8920"/>
        <v>0</v>
      </c>
      <c r="CO2140" s="26">
        <f t="shared" si="8921"/>
        <v>0</v>
      </c>
      <c r="CP2140" s="26">
        <f t="shared" si="8641"/>
        <v>13249.8</v>
      </c>
      <c r="CQ2140" s="26">
        <f t="shared" si="8642"/>
        <v>13773.5</v>
      </c>
      <c r="CR2140" s="26">
        <f t="shared" si="8643"/>
        <v>13773.5</v>
      </c>
      <c r="CS2140" s="26">
        <f t="shared" si="8922"/>
        <v>0</v>
      </c>
      <c r="CT2140" s="19"/>
      <c r="CU2140" s="35"/>
      <c r="CY2140" s="1" t="s">
        <v>27</v>
      </c>
    </row>
    <row r="2141" spans="1:105" ht="46.8" hidden="1" x14ac:dyDescent="0.3">
      <c r="A2141" s="36" t="s">
        <v>1228</v>
      </c>
      <c r="B2141" s="17">
        <v>240</v>
      </c>
      <c r="C2141" s="16"/>
      <c r="D2141" s="16"/>
      <c r="E2141" s="34" t="s">
        <v>39</v>
      </c>
      <c r="F2141" s="26">
        <f t="shared" si="8876"/>
        <v>13249.8</v>
      </c>
      <c r="G2141" s="26">
        <f t="shared" si="8877"/>
        <v>13773.5</v>
      </c>
      <c r="H2141" s="26">
        <f t="shared" si="8878"/>
        <v>13773.5</v>
      </c>
      <c r="I2141" s="26">
        <f t="shared" si="8879"/>
        <v>0</v>
      </c>
      <c r="J2141" s="26">
        <f t="shared" si="8880"/>
        <v>0</v>
      </c>
      <c r="K2141" s="26">
        <f t="shared" si="8881"/>
        <v>0</v>
      </c>
      <c r="L2141" s="26">
        <f t="shared" si="8790"/>
        <v>13249.8</v>
      </c>
      <c r="M2141" s="26">
        <f t="shared" si="8791"/>
        <v>13773.5</v>
      </c>
      <c r="N2141" s="26">
        <f t="shared" si="8792"/>
        <v>13773.5</v>
      </c>
      <c r="O2141" s="26">
        <f t="shared" si="8882"/>
        <v>0</v>
      </c>
      <c r="P2141" s="26">
        <f t="shared" si="8883"/>
        <v>0</v>
      </c>
      <c r="Q2141" s="26">
        <f t="shared" si="8884"/>
        <v>0</v>
      </c>
      <c r="R2141" s="26">
        <f t="shared" si="8793"/>
        <v>13249.8</v>
      </c>
      <c r="S2141" s="26">
        <f t="shared" si="8794"/>
        <v>13773.5</v>
      </c>
      <c r="T2141" s="26">
        <f t="shared" si="8795"/>
        <v>13773.5</v>
      </c>
      <c r="U2141" s="26">
        <f t="shared" si="8885"/>
        <v>0</v>
      </c>
      <c r="V2141" s="26">
        <f t="shared" si="8886"/>
        <v>0</v>
      </c>
      <c r="W2141" s="26">
        <f t="shared" si="8887"/>
        <v>0</v>
      </c>
      <c r="X2141" s="26">
        <f t="shared" si="8796"/>
        <v>13249.8</v>
      </c>
      <c r="Y2141" s="26">
        <f t="shared" si="8797"/>
        <v>13773.5</v>
      </c>
      <c r="Z2141" s="26">
        <f t="shared" si="8798"/>
        <v>13773.5</v>
      </c>
      <c r="AA2141" s="26">
        <f t="shared" si="8888"/>
        <v>0</v>
      </c>
      <c r="AB2141" s="26">
        <f t="shared" si="8889"/>
        <v>0</v>
      </c>
      <c r="AC2141" s="26">
        <f t="shared" si="8890"/>
        <v>0</v>
      </c>
      <c r="AD2141" s="26">
        <f t="shared" si="8799"/>
        <v>13249.8</v>
      </c>
      <c r="AE2141" s="26">
        <f t="shared" si="8800"/>
        <v>13773.5</v>
      </c>
      <c r="AF2141" s="26">
        <f t="shared" si="8801"/>
        <v>13773.5</v>
      </c>
      <c r="AG2141" s="26">
        <f t="shared" si="8891"/>
        <v>0</v>
      </c>
      <c r="AH2141" s="26">
        <f t="shared" si="8892"/>
        <v>0</v>
      </c>
      <c r="AI2141" s="26">
        <f t="shared" si="8893"/>
        <v>0</v>
      </c>
      <c r="AJ2141" s="26">
        <f t="shared" si="8802"/>
        <v>13249.8</v>
      </c>
      <c r="AK2141" s="26">
        <f t="shared" si="8803"/>
        <v>13773.5</v>
      </c>
      <c r="AL2141" s="26">
        <f t="shared" si="8804"/>
        <v>13773.5</v>
      </c>
      <c r="AM2141" s="26">
        <f t="shared" si="8894"/>
        <v>0</v>
      </c>
      <c r="AN2141" s="26">
        <f t="shared" si="8895"/>
        <v>0</v>
      </c>
      <c r="AO2141" s="26">
        <f t="shared" si="8896"/>
        <v>0</v>
      </c>
      <c r="AP2141" s="26">
        <f t="shared" si="8805"/>
        <v>13249.8</v>
      </c>
      <c r="AQ2141" s="26">
        <f t="shared" si="8806"/>
        <v>13773.5</v>
      </c>
      <c r="AR2141" s="26">
        <f t="shared" si="8807"/>
        <v>13773.5</v>
      </c>
      <c r="AS2141" s="26">
        <f t="shared" si="8897"/>
        <v>0</v>
      </c>
      <c r="AT2141" s="26">
        <f t="shared" si="8898"/>
        <v>0</v>
      </c>
      <c r="AU2141" s="26">
        <f t="shared" si="8899"/>
        <v>0</v>
      </c>
      <c r="AV2141" s="26">
        <f t="shared" si="8808"/>
        <v>13249.8</v>
      </c>
      <c r="AW2141" s="26">
        <f t="shared" si="8809"/>
        <v>13773.5</v>
      </c>
      <c r="AX2141" s="26">
        <f t="shared" si="8810"/>
        <v>13773.5</v>
      </c>
      <c r="AY2141" s="26">
        <f t="shared" si="8900"/>
        <v>0</v>
      </c>
      <c r="AZ2141" s="26">
        <f t="shared" si="8901"/>
        <v>0</v>
      </c>
      <c r="BA2141" s="26">
        <f t="shared" si="8902"/>
        <v>0</v>
      </c>
      <c r="BB2141" s="26">
        <f t="shared" si="8811"/>
        <v>13249.8</v>
      </c>
      <c r="BC2141" s="26">
        <f t="shared" si="8812"/>
        <v>13773.5</v>
      </c>
      <c r="BD2141" s="26">
        <f t="shared" si="8813"/>
        <v>13773.5</v>
      </c>
      <c r="BE2141" s="26">
        <f t="shared" si="8903"/>
        <v>0</v>
      </c>
      <c r="BF2141" s="26">
        <f t="shared" si="8904"/>
        <v>0</v>
      </c>
      <c r="BG2141" s="26">
        <f t="shared" si="8905"/>
        <v>0</v>
      </c>
      <c r="BH2141" s="26">
        <f t="shared" si="8814"/>
        <v>13249.8</v>
      </c>
      <c r="BI2141" s="26">
        <f t="shared" si="8815"/>
        <v>13773.5</v>
      </c>
      <c r="BJ2141" s="26">
        <f t="shared" si="8816"/>
        <v>13773.5</v>
      </c>
      <c r="BK2141" s="26">
        <f t="shared" si="8906"/>
        <v>0</v>
      </c>
      <c r="BL2141" s="26">
        <f t="shared" si="8907"/>
        <v>0</v>
      </c>
      <c r="BM2141" s="26">
        <f t="shared" si="8908"/>
        <v>0</v>
      </c>
      <c r="BN2141" s="26">
        <f t="shared" si="8817"/>
        <v>13249.8</v>
      </c>
      <c r="BO2141" s="26">
        <f t="shared" si="8818"/>
        <v>13773.5</v>
      </c>
      <c r="BP2141" s="26">
        <f t="shared" si="8819"/>
        <v>13773.5</v>
      </c>
      <c r="BQ2141" s="26">
        <f t="shared" si="8909"/>
        <v>0</v>
      </c>
      <c r="BR2141" s="26">
        <f t="shared" si="8910"/>
        <v>0</v>
      </c>
      <c r="BS2141" s="26">
        <f t="shared" si="8820"/>
        <v>13249.8</v>
      </c>
      <c r="BT2141" s="26">
        <f t="shared" si="8821"/>
        <v>13773.5</v>
      </c>
      <c r="BU2141" s="26">
        <f t="shared" si="8822"/>
        <v>13773.5</v>
      </c>
      <c r="BV2141" s="26">
        <f t="shared" si="8911"/>
        <v>0</v>
      </c>
      <c r="BW2141" s="26">
        <f t="shared" si="8912"/>
        <v>0</v>
      </c>
      <c r="BX2141" s="26">
        <f t="shared" si="8823"/>
        <v>13249.8</v>
      </c>
      <c r="BY2141" s="26">
        <f t="shared" si="8824"/>
        <v>13773.5</v>
      </c>
      <c r="BZ2141" s="26">
        <f t="shared" si="8825"/>
        <v>13773.5</v>
      </c>
      <c r="CA2141" s="26">
        <f t="shared" si="8913"/>
        <v>0</v>
      </c>
      <c r="CB2141" s="26">
        <f t="shared" si="8914"/>
        <v>0</v>
      </c>
      <c r="CC2141" s="26">
        <f t="shared" si="8915"/>
        <v>0</v>
      </c>
      <c r="CD2141" s="26">
        <f t="shared" si="8635"/>
        <v>13249.8</v>
      </c>
      <c r="CE2141" s="26">
        <f t="shared" si="8636"/>
        <v>13773.5</v>
      </c>
      <c r="CF2141" s="26">
        <f t="shared" si="8637"/>
        <v>13773.5</v>
      </c>
      <c r="CG2141" s="26">
        <f t="shared" si="8916"/>
        <v>0</v>
      </c>
      <c r="CH2141" s="26">
        <f t="shared" si="8917"/>
        <v>0</v>
      </c>
      <c r="CI2141" s="26">
        <f t="shared" si="8918"/>
        <v>0</v>
      </c>
      <c r="CJ2141" s="26">
        <f t="shared" si="8638"/>
        <v>13249.8</v>
      </c>
      <c r="CK2141" s="26">
        <f t="shared" si="8639"/>
        <v>13773.5</v>
      </c>
      <c r="CL2141" s="26">
        <f t="shared" si="8640"/>
        <v>13773.5</v>
      </c>
      <c r="CM2141" s="26">
        <f t="shared" si="8919"/>
        <v>0</v>
      </c>
      <c r="CN2141" s="26">
        <f t="shared" si="8920"/>
        <v>0</v>
      </c>
      <c r="CO2141" s="26">
        <f t="shared" si="8921"/>
        <v>0</v>
      </c>
      <c r="CP2141" s="26">
        <f t="shared" si="8641"/>
        <v>13249.8</v>
      </c>
      <c r="CQ2141" s="26">
        <f t="shared" si="8642"/>
        <v>13773.5</v>
      </c>
      <c r="CR2141" s="26">
        <f t="shared" si="8643"/>
        <v>13773.5</v>
      </c>
      <c r="CS2141" s="26">
        <f t="shared" si="8922"/>
        <v>0</v>
      </c>
      <c r="CT2141" s="19"/>
      <c r="CU2141" s="35"/>
      <c r="CZ2141" s="1" t="s">
        <v>28</v>
      </c>
    </row>
    <row r="2142" spans="1:105" ht="31.2" hidden="1" x14ac:dyDescent="0.3">
      <c r="A2142" s="36" t="s">
        <v>1228</v>
      </c>
      <c r="B2142" s="17">
        <v>240</v>
      </c>
      <c r="C2142" s="16" t="s">
        <v>393</v>
      </c>
      <c r="D2142" s="16" t="s">
        <v>625</v>
      </c>
      <c r="E2142" s="34" t="s">
        <v>626</v>
      </c>
      <c r="F2142" s="26">
        <v>13249.8</v>
      </c>
      <c r="G2142" s="26">
        <v>13773.5</v>
      </c>
      <c r="H2142" s="26">
        <v>13773.5</v>
      </c>
      <c r="I2142" s="26"/>
      <c r="J2142" s="26"/>
      <c r="K2142" s="26"/>
      <c r="L2142" s="26">
        <f t="shared" si="8790"/>
        <v>13249.8</v>
      </c>
      <c r="M2142" s="26">
        <f t="shared" si="8791"/>
        <v>13773.5</v>
      </c>
      <c r="N2142" s="26">
        <f t="shared" si="8792"/>
        <v>13773.5</v>
      </c>
      <c r="O2142" s="26"/>
      <c r="P2142" s="26"/>
      <c r="Q2142" s="26"/>
      <c r="R2142" s="26">
        <f t="shared" si="8793"/>
        <v>13249.8</v>
      </c>
      <c r="S2142" s="26">
        <f t="shared" si="8794"/>
        <v>13773.5</v>
      </c>
      <c r="T2142" s="26">
        <f t="shared" si="8795"/>
        <v>13773.5</v>
      </c>
      <c r="U2142" s="26"/>
      <c r="V2142" s="26"/>
      <c r="W2142" s="26"/>
      <c r="X2142" s="26">
        <f t="shared" si="8796"/>
        <v>13249.8</v>
      </c>
      <c r="Y2142" s="26">
        <f t="shared" si="8797"/>
        <v>13773.5</v>
      </c>
      <c r="Z2142" s="26">
        <f t="shared" si="8798"/>
        <v>13773.5</v>
      </c>
      <c r="AA2142" s="26"/>
      <c r="AB2142" s="26"/>
      <c r="AC2142" s="26"/>
      <c r="AD2142" s="26">
        <f t="shared" si="8799"/>
        <v>13249.8</v>
      </c>
      <c r="AE2142" s="26">
        <f t="shared" si="8800"/>
        <v>13773.5</v>
      </c>
      <c r="AF2142" s="26">
        <f t="shared" si="8801"/>
        <v>13773.5</v>
      </c>
      <c r="AG2142" s="26"/>
      <c r="AH2142" s="26"/>
      <c r="AI2142" s="26"/>
      <c r="AJ2142" s="26">
        <f t="shared" si="8802"/>
        <v>13249.8</v>
      </c>
      <c r="AK2142" s="26">
        <f t="shared" si="8803"/>
        <v>13773.5</v>
      </c>
      <c r="AL2142" s="26">
        <f t="shared" si="8804"/>
        <v>13773.5</v>
      </c>
      <c r="AM2142" s="26"/>
      <c r="AN2142" s="26"/>
      <c r="AO2142" s="26"/>
      <c r="AP2142" s="26">
        <f t="shared" si="8805"/>
        <v>13249.8</v>
      </c>
      <c r="AQ2142" s="26">
        <f t="shared" si="8806"/>
        <v>13773.5</v>
      </c>
      <c r="AR2142" s="26">
        <f t="shared" si="8807"/>
        <v>13773.5</v>
      </c>
      <c r="AS2142" s="26"/>
      <c r="AT2142" s="26"/>
      <c r="AU2142" s="26"/>
      <c r="AV2142" s="26">
        <f t="shared" si="8808"/>
        <v>13249.8</v>
      </c>
      <c r="AW2142" s="26">
        <f t="shared" si="8809"/>
        <v>13773.5</v>
      </c>
      <c r="AX2142" s="26">
        <f t="shared" si="8810"/>
        <v>13773.5</v>
      </c>
      <c r="AY2142" s="26"/>
      <c r="AZ2142" s="26"/>
      <c r="BA2142" s="26"/>
      <c r="BB2142" s="26">
        <f t="shared" si="8811"/>
        <v>13249.8</v>
      </c>
      <c r="BC2142" s="26">
        <f t="shared" si="8812"/>
        <v>13773.5</v>
      </c>
      <c r="BD2142" s="26">
        <f t="shared" si="8813"/>
        <v>13773.5</v>
      </c>
      <c r="BE2142" s="26"/>
      <c r="BF2142" s="26"/>
      <c r="BG2142" s="26"/>
      <c r="BH2142" s="26">
        <f t="shared" si="8814"/>
        <v>13249.8</v>
      </c>
      <c r="BI2142" s="26">
        <f t="shared" si="8815"/>
        <v>13773.5</v>
      </c>
      <c r="BJ2142" s="26">
        <f t="shared" si="8816"/>
        <v>13773.5</v>
      </c>
      <c r="BK2142" s="26"/>
      <c r="BL2142" s="26"/>
      <c r="BM2142" s="26"/>
      <c r="BN2142" s="26">
        <f t="shared" si="8817"/>
        <v>13249.8</v>
      </c>
      <c r="BO2142" s="26">
        <f t="shared" si="8818"/>
        <v>13773.5</v>
      </c>
      <c r="BP2142" s="26">
        <f t="shared" si="8819"/>
        <v>13773.5</v>
      </c>
      <c r="BQ2142" s="26"/>
      <c r="BR2142" s="26"/>
      <c r="BS2142" s="26">
        <f t="shared" si="8820"/>
        <v>13249.8</v>
      </c>
      <c r="BT2142" s="26">
        <f t="shared" si="8821"/>
        <v>13773.5</v>
      </c>
      <c r="BU2142" s="26">
        <f t="shared" si="8822"/>
        <v>13773.5</v>
      </c>
      <c r="BV2142" s="26"/>
      <c r="BW2142" s="26"/>
      <c r="BX2142" s="26">
        <f t="shared" si="8823"/>
        <v>13249.8</v>
      </c>
      <c r="BY2142" s="26">
        <f t="shared" si="8824"/>
        <v>13773.5</v>
      </c>
      <c r="BZ2142" s="26">
        <f t="shared" si="8825"/>
        <v>13773.5</v>
      </c>
      <c r="CA2142" s="26"/>
      <c r="CB2142" s="26"/>
      <c r="CC2142" s="26"/>
      <c r="CD2142" s="26">
        <f t="shared" si="8635"/>
        <v>13249.8</v>
      </c>
      <c r="CE2142" s="26">
        <f t="shared" si="8636"/>
        <v>13773.5</v>
      </c>
      <c r="CF2142" s="26">
        <f t="shared" si="8637"/>
        <v>13773.5</v>
      </c>
      <c r="CG2142" s="26"/>
      <c r="CH2142" s="26"/>
      <c r="CI2142" s="26"/>
      <c r="CJ2142" s="26">
        <f t="shared" si="8638"/>
        <v>13249.8</v>
      </c>
      <c r="CK2142" s="26">
        <f t="shared" si="8639"/>
        <v>13773.5</v>
      </c>
      <c r="CL2142" s="26">
        <f t="shared" si="8640"/>
        <v>13773.5</v>
      </c>
      <c r="CM2142" s="26"/>
      <c r="CN2142" s="26"/>
      <c r="CO2142" s="26"/>
      <c r="CP2142" s="26">
        <f t="shared" si="8641"/>
        <v>13249.8</v>
      </c>
      <c r="CQ2142" s="26">
        <f t="shared" si="8642"/>
        <v>13773.5</v>
      </c>
      <c r="CR2142" s="26">
        <f t="shared" si="8643"/>
        <v>13773.5</v>
      </c>
      <c r="CS2142" s="26"/>
      <c r="CT2142" s="19"/>
      <c r="CU2142" s="35"/>
    </row>
    <row r="2143" spans="1:105" ht="46.8" hidden="1" x14ac:dyDescent="0.3">
      <c r="A2143" s="36" t="s">
        <v>1230</v>
      </c>
      <c r="B2143" s="36"/>
      <c r="C2143" s="34"/>
      <c r="D2143" s="16"/>
      <c r="E2143" s="34" t="s">
        <v>1231</v>
      </c>
      <c r="F2143" s="26">
        <f t="shared" si="8876"/>
        <v>579</v>
      </c>
      <c r="G2143" s="26">
        <f t="shared" si="8877"/>
        <v>579</v>
      </c>
      <c r="H2143" s="26">
        <f t="shared" si="8878"/>
        <v>579</v>
      </c>
      <c r="I2143" s="26">
        <f t="shared" si="8879"/>
        <v>0</v>
      </c>
      <c r="J2143" s="26">
        <f t="shared" si="8880"/>
        <v>0</v>
      </c>
      <c r="K2143" s="26">
        <f t="shared" si="8881"/>
        <v>0</v>
      </c>
      <c r="L2143" s="26">
        <f t="shared" si="8790"/>
        <v>579</v>
      </c>
      <c r="M2143" s="26">
        <f t="shared" si="8791"/>
        <v>579</v>
      </c>
      <c r="N2143" s="26">
        <f t="shared" si="8792"/>
        <v>579</v>
      </c>
      <c r="O2143" s="26">
        <f t="shared" si="8882"/>
        <v>0</v>
      </c>
      <c r="P2143" s="26">
        <f t="shared" si="8883"/>
        <v>0</v>
      </c>
      <c r="Q2143" s="26">
        <f t="shared" si="8884"/>
        <v>0</v>
      </c>
      <c r="R2143" s="26">
        <f t="shared" si="8793"/>
        <v>579</v>
      </c>
      <c r="S2143" s="26">
        <f t="shared" si="8794"/>
        <v>579</v>
      </c>
      <c r="T2143" s="26">
        <f t="shared" si="8795"/>
        <v>579</v>
      </c>
      <c r="U2143" s="26">
        <f t="shared" si="8885"/>
        <v>0</v>
      </c>
      <c r="V2143" s="26">
        <f t="shared" si="8886"/>
        <v>0</v>
      </c>
      <c r="W2143" s="26">
        <f t="shared" si="8887"/>
        <v>0</v>
      </c>
      <c r="X2143" s="26">
        <f t="shared" si="8796"/>
        <v>579</v>
      </c>
      <c r="Y2143" s="26">
        <f t="shared" si="8797"/>
        <v>579</v>
      </c>
      <c r="Z2143" s="26">
        <f t="shared" si="8798"/>
        <v>579</v>
      </c>
      <c r="AA2143" s="26">
        <f t="shared" si="8888"/>
        <v>0</v>
      </c>
      <c r="AB2143" s="26">
        <f t="shared" si="8889"/>
        <v>0</v>
      </c>
      <c r="AC2143" s="26">
        <f t="shared" si="8890"/>
        <v>0</v>
      </c>
      <c r="AD2143" s="26">
        <f t="shared" si="8799"/>
        <v>579</v>
      </c>
      <c r="AE2143" s="26">
        <f t="shared" si="8800"/>
        <v>579</v>
      </c>
      <c r="AF2143" s="26">
        <f t="shared" si="8801"/>
        <v>579</v>
      </c>
      <c r="AG2143" s="26">
        <f t="shared" si="8891"/>
        <v>0</v>
      </c>
      <c r="AH2143" s="26">
        <f t="shared" si="8892"/>
        <v>0</v>
      </c>
      <c r="AI2143" s="26">
        <f t="shared" si="8893"/>
        <v>0</v>
      </c>
      <c r="AJ2143" s="26">
        <f t="shared" si="8802"/>
        <v>579</v>
      </c>
      <c r="AK2143" s="26">
        <f t="shared" si="8803"/>
        <v>579</v>
      </c>
      <c r="AL2143" s="26">
        <f t="shared" si="8804"/>
        <v>579</v>
      </c>
      <c r="AM2143" s="26">
        <f t="shared" si="8894"/>
        <v>0</v>
      </c>
      <c r="AN2143" s="26">
        <f t="shared" si="8895"/>
        <v>0</v>
      </c>
      <c r="AO2143" s="26">
        <f t="shared" si="8896"/>
        <v>0</v>
      </c>
      <c r="AP2143" s="26">
        <f t="shared" si="8805"/>
        <v>579</v>
      </c>
      <c r="AQ2143" s="26">
        <f t="shared" si="8806"/>
        <v>579</v>
      </c>
      <c r="AR2143" s="26">
        <f t="shared" si="8807"/>
        <v>579</v>
      </c>
      <c r="AS2143" s="26">
        <f t="shared" si="8897"/>
        <v>0</v>
      </c>
      <c r="AT2143" s="26">
        <f t="shared" si="8898"/>
        <v>0</v>
      </c>
      <c r="AU2143" s="26">
        <f t="shared" si="8899"/>
        <v>0</v>
      </c>
      <c r="AV2143" s="26">
        <f t="shared" si="8808"/>
        <v>579</v>
      </c>
      <c r="AW2143" s="26">
        <f t="shared" si="8809"/>
        <v>579</v>
      </c>
      <c r="AX2143" s="26">
        <f t="shared" si="8810"/>
        <v>579</v>
      </c>
      <c r="AY2143" s="26">
        <f t="shared" si="8900"/>
        <v>0</v>
      </c>
      <c r="AZ2143" s="26">
        <f t="shared" si="8901"/>
        <v>0</v>
      </c>
      <c r="BA2143" s="26">
        <f t="shared" si="8902"/>
        <v>0</v>
      </c>
      <c r="BB2143" s="26">
        <f t="shared" si="8811"/>
        <v>579</v>
      </c>
      <c r="BC2143" s="26">
        <f t="shared" si="8812"/>
        <v>579</v>
      </c>
      <c r="BD2143" s="26">
        <f t="shared" si="8813"/>
        <v>579</v>
      </c>
      <c r="BE2143" s="26">
        <f t="shared" si="8903"/>
        <v>0</v>
      </c>
      <c r="BF2143" s="26">
        <f t="shared" si="8904"/>
        <v>0</v>
      </c>
      <c r="BG2143" s="26">
        <f t="shared" si="8905"/>
        <v>0</v>
      </c>
      <c r="BH2143" s="26">
        <f t="shared" si="8814"/>
        <v>579</v>
      </c>
      <c r="BI2143" s="26">
        <f t="shared" si="8815"/>
        <v>579</v>
      </c>
      <c r="BJ2143" s="26">
        <f t="shared" si="8816"/>
        <v>579</v>
      </c>
      <c r="BK2143" s="26">
        <f t="shared" si="8906"/>
        <v>0</v>
      </c>
      <c r="BL2143" s="26">
        <f t="shared" si="8907"/>
        <v>0</v>
      </c>
      <c r="BM2143" s="26">
        <f t="shared" si="8908"/>
        <v>0</v>
      </c>
      <c r="BN2143" s="26">
        <f t="shared" si="8817"/>
        <v>579</v>
      </c>
      <c r="BO2143" s="26">
        <f t="shared" si="8818"/>
        <v>579</v>
      </c>
      <c r="BP2143" s="26">
        <f t="shared" si="8819"/>
        <v>579</v>
      </c>
      <c r="BQ2143" s="26">
        <f t="shared" si="8909"/>
        <v>0</v>
      </c>
      <c r="BR2143" s="26">
        <f t="shared" si="8910"/>
        <v>0</v>
      </c>
      <c r="BS2143" s="26">
        <f t="shared" si="8820"/>
        <v>579</v>
      </c>
      <c r="BT2143" s="26">
        <f t="shared" si="8821"/>
        <v>579</v>
      </c>
      <c r="BU2143" s="26">
        <f t="shared" si="8822"/>
        <v>579</v>
      </c>
      <c r="BV2143" s="26">
        <f t="shared" si="8911"/>
        <v>0</v>
      </c>
      <c r="BW2143" s="26">
        <f t="shared" si="8912"/>
        <v>0</v>
      </c>
      <c r="BX2143" s="26">
        <f t="shared" si="8823"/>
        <v>579</v>
      </c>
      <c r="BY2143" s="26">
        <f t="shared" si="8824"/>
        <v>579</v>
      </c>
      <c r="BZ2143" s="26">
        <f t="shared" si="8825"/>
        <v>579</v>
      </c>
      <c r="CA2143" s="26">
        <f t="shared" si="8913"/>
        <v>0</v>
      </c>
      <c r="CB2143" s="26">
        <f t="shared" si="8914"/>
        <v>0</v>
      </c>
      <c r="CC2143" s="26">
        <f t="shared" si="8915"/>
        <v>0</v>
      </c>
      <c r="CD2143" s="26">
        <f t="shared" si="8635"/>
        <v>579</v>
      </c>
      <c r="CE2143" s="26">
        <f t="shared" si="8636"/>
        <v>579</v>
      </c>
      <c r="CF2143" s="26">
        <f t="shared" si="8637"/>
        <v>579</v>
      </c>
      <c r="CG2143" s="26">
        <f t="shared" si="8916"/>
        <v>0</v>
      </c>
      <c r="CH2143" s="26">
        <f t="shared" si="8917"/>
        <v>0</v>
      </c>
      <c r="CI2143" s="26">
        <f t="shared" si="8918"/>
        <v>0</v>
      </c>
      <c r="CJ2143" s="26">
        <f t="shared" si="8638"/>
        <v>579</v>
      </c>
      <c r="CK2143" s="26">
        <f t="shared" si="8639"/>
        <v>579</v>
      </c>
      <c r="CL2143" s="26">
        <f t="shared" si="8640"/>
        <v>579</v>
      </c>
      <c r="CM2143" s="26">
        <f t="shared" si="8919"/>
        <v>0</v>
      </c>
      <c r="CN2143" s="26">
        <f t="shared" si="8920"/>
        <v>0</v>
      </c>
      <c r="CO2143" s="26">
        <f t="shared" si="8921"/>
        <v>0</v>
      </c>
      <c r="CP2143" s="26">
        <f t="shared" si="8641"/>
        <v>579</v>
      </c>
      <c r="CQ2143" s="26">
        <f t="shared" si="8642"/>
        <v>579</v>
      </c>
      <c r="CR2143" s="26">
        <f t="shared" si="8643"/>
        <v>579</v>
      </c>
      <c r="CS2143" s="26">
        <f t="shared" si="8922"/>
        <v>0</v>
      </c>
      <c r="CT2143" s="19"/>
      <c r="CU2143" s="35"/>
      <c r="CX2143" s="1" t="s">
        <v>26</v>
      </c>
    </row>
    <row r="2144" spans="1:105" ht="31.2" hidden="1" x14ac:dyDescent="0.3">
      <c r="A2144" s="36" t="s">
        <v>1232</v>
      </c>
      <c r="B2144" s="36"/>
      <c r="C2144" s="34"/>
      <c r="D2144" s="16"/>
      <c r="E2144" s="34" t="s">
        <v>1233</v>
      </c>
      <c r="F2144" s="26">
        <f t="shared" ref="F2144:K2144" si="8923">F2145+F2148</f>
        <v>579</v>
      </c>
      <c r="G2144" s="26">
        <f t="shared" si="8923"/>
        <v>579</v>
      </c>
      <c r="H2144" s="26">
        <f t="shared" si="8923"/>
        <v>579</v>
      </c>
      <c r="I2144" s="26">
        <f t="shared" si="8923"/>
        <v>0</v>
      </c>
      <c r="J2144" s="26">
        <f t="shared" si="8923"/>
        <v>0</v>
      </c>
      <c r="K2144" s="26">
        <f t="shared" si="8923"/>
        <v>0</v>
      </c>
      <c r="L2144" s="26">
        <f t="shared" si="8790"/>
        <v>579</v>
      </c>
      <c r="M2144" s="26">
        <f t="shared" si="8791"/>
        <v>579</v>
      </c>
      <c r="N2144" s="26">
        <f t="shared" si="8792"/>
        <v>579</v>
      </c>
      <c r="O2144" s="26">
        <f>O2145+O2148</f>
        <v>0</v>
      </c>
      <c r="P2144" s="26">
        <f>P2145+P2148</f>
        <v>0</v>
      </c>
      <c r="Q2144" s="26">
        <f>Q2145+Q2148</f>
        <v>0</v>
      </c>
      <c r="R2144" s="26">
        <f t="shared" si="8793"/>
        <v>579</v>
      </c>
      <c r="S2144" s="26">
        <f t="shared" si="8794"/>
        <v>579</v>
      </c>
      <c r="T2144" s="26">
        <f t="shared" si="8795"/>
        <v>579</v>
      </c>
      <c r="U2144" s="26">
        <f>U2145+U2148</f>
        <v>0</v>
      </c>
      <c r="V2144" s="26">
        <f>V2145+V2148</f>
        <v>0</v>
      </c>
      <c r="W2144" s="26">
        <f>W2145+W2148</f>
        <v>0</v>
      </c>
      <c r="X2144" s="26">
        <f t="shared" si="8796"/>
        <v>579</v>
      </c>
      <c r="Y2144" s="26">
        <f t="shared" si="8797"/>
        <v>579</v>
      </c>
      <c r="Z2144" s="26">
        <f t="shared" si="8798"/>
        <v>579</v>
      </c>
      <c r="AA2144" s="26">
        <f>AA2145+AA2148</f>
        <v>0</v>
      </c>
      <c r="AB2144" s="26">
        <f>AB2145+AB2148</f>
        <v>0</v>
      </c>
      <c r="AC2144" s="26">
        <f>AC2145+AC2148</f>
        <v>0</v>
      </c>
      <c r="AD2144" s="26">
        <f t="shared" si="8799"/>
        <v>579</v>
      </c>
      <c r="AE2144" s="26">
        <f t="shared" si="8800"/>
        <v>579</v>
      </c>
      <c r="AF2144" s="26">
        <f t="shared" si="8801"/>
        <v>579</v>
      </c>
      <c r="AG2144" s="26">
        <f>AG2145+AG2148</f>
        <v>0</v>
      </c>
      <c r="AH2144" s="26">
        <f>AH2145+AH2148</f>
        <v>0</v>
      </c>
      <c r="AI2144" s="26">
        <f>AI2145+AI2148</f>
        <v>0</v>
      </c>
      <c r="AJ2144" s="26">
        <f t="shared" si="8802"/>
        <v>579</v>
      </c>
      <c r="AK2144" s="26">
        <f t="shared" si="8803"/>
        <v>579</v>
      </c>
      <c r="AL2144" s="26">
        <f t="shared" si="8804"/>
        <v>579</v>
      </c>
      <c r="AM2144" s="26">
        <f>AM2145+AM2148</f>
        <v>0</v>
      </c>
      <c r="AN2144" s="26">
        <f>AN2145+AN2148</f>
        <v>0</v>
      </c>
      <c r="AO2144" s="26">
        <f>AO2145+AO2148</f>
        <v>0</v>
      </c>
      <c r="AP2144" s="26">
        <f t="shared" si="8805"/>
        <v>579</v>
      </c>
      <c r="AQ2144" s="26">
        <f t="shared" si="8806"/>
        <v>579</v>
      </c>
      <c r="AR2144" s="26">
        <f t="shared" si="8807"/>
        <v>579</v>
      </c>
      <c r="AS2144" s="26">
        <f>AS2145+AS2148</f>
        <v>0</v>
      </c>
      <c r="AT2144" s="26">
        <f>AT2145+AT2148</f>
        <v>0</v>
      </c>
      <c r="AU2144" s="26">
        <f>AU2145+AU2148</f>
        <v>0</v>
      </c>
      <c r="AV2144" s="26">
        <f t="shared" si="8808"/>
        <v>579</v>
      </c>
      <c r="AW2144" s="26">
        <f t="shared" si="8809"/>
        <v>579</v>
      </c>
      <c r="AX2144" s="26">
        <f t="shared" si="8810"/>
        <v>579</v>
      </c>
      <c r="AY2144" s="26">
        <f>AY2145+AY2148</f>
        <v>0</v>
      </c>
      <c r="AZ2144" s="26">
        <f>AZ2145+AZ2148</f>
        <v>0</v>
      </c>
      <c r="BA2144" s="26">
        <f>BA2145+BA2148</f>
        <v>0</v>
      </c>
      <c r="BB2144" s="26">
        <f t="shared" si="8811"/>
        <v>579</v>
      </c>
      <c r="BC2144" s="26">
        <f t="shared" si="8812"/>
        <v>579</v>
      </c>
      <c r="BD2144" s="26">
        <f t="shared" si="8813"/>
        <v>579</v>
      </c>
      <c r="BE2144" s="26">
        <f>BE2145+BE2148</f>
        <v>0</v>
      </c>
      <c r="BF2144" s="26">
        <f>BF2145+BF2148</f>
        <v>0</v>
      </c>
      <c r="BG2144" s="26">
        <f>BG2145+BG2148</f>
        <v>0</v>
      </c>
      <c r="BH2144" s="26">
        <f t="shared" si="8814"/>
        <v>579</v>
      </c>
      <c r="BI2144" s="26">
        <f t="shared" si="8815"/>
        <v>579</v>
      </c>
      <c r="BJ2144" s="26">
        <f t="shared" si="8816"/>
        <v>579</v>
      </c>
      <c r="BK2144" s="26">
        <f>BK2145+BK2148</f>
        <v>0</v>
      </c>
      <c r="BL2144" s="26">
        <f>BL2145+BL2148</f>
        <v>0</v>
      </c>
      <c r="BM2144" s="26">
        <f>BM2145+BM2148</f>
        <v>0</v>
      </c>
      <c r="BN2144" s="26">
        <f t="shared" si="8817"/>
        <v>579</v>
      </c>
      <c r="BO2144" s="26">
        <f t="shared" si="8818"/>
        <v>579</v>
      </c>
      <c r="BP2144" s="26">
        <f t="shared" si="8819"/>
        <v>579</v>
      </c>
      <c r="BQ2144" s="26">
        <f>BQ2145+BQ2148</f>
        <v>0</v>
      </c>
      <c r="BR2144" s="26">
        <f>BR2145+BR2148</f>
        <v>0</v>
      </c>
      <c r="BS2144" s="26">
        <f t="shared" si="8820"/>
        <v>579</v>
      </c>
      <c r="BT2144" s="26">
        <f t="shared" si="8821"/>
        <v>579</v>
      </c>
      <c r="BU2144" s="26">
        <f t="shared" si="8822"/>
        <v>579</v>
      </c>
      <c r="BV2144" s="26">
        <f>BV2145+BV2148</f>
        <v>0</v>
      </c>
      <c r="BW2144" s="26">
        <f>BW2145+BW2148</f>
        <v>0</v>
      </c>
      <c r="BX2144" s="26">
        <f t="shared" si="8823"/>
        <v>579</v>
      </c>
      <c r="BY2144" s="26">
        <f t="shared" si="8824"/>
        <v>579</v>
      </c>
      <c r="BZ2144" s="26">
        <f t="shared" si="8825"/>
        <v>579</v>
      </c>
      <c r="CA2144" s="26">
        <f>CA2145+CA2148</f>
        <v>0</v>
      </c>
      <c r="CB2144" s="26">
        <f>CB2145+CB2148</f>
        <v>0</v>
      </c>
      <c r="CC2144" s="26">
        <f>CC2145+CC2148</f>
        <v>0</v>
      </c>
      <c r="CD2144" s="26">
        <f t="shared" si="8635"/>
        <v>579</v>
      </c>
      <c r="CE2144" s="26">
        <f t="shared" si="8636"/>
        <v>579</v>
      </c>
      <c r="CF2144" s="26">
        <f t="shared" si="8637"/>
        <v>579</v>
      </c>
      <c r="CG2144" s="26">
        <f>CG2145+CG2148</f>
        <v>0</v>
      </c>
      <c r="CH2144" s="26">
        <f>CH2145+CH2148</f>
        <v>0</v>
      </c>
      <c r="CI2144" s="26">
        <f>CI2145+CI2148</f>
        <v>0</v>
      </c>
      <c r="CJ2144" s="26">
        <f t="shared" si="8638"/>
        <v>579</v>
      </c>
      <c r="CK2144" s="26">
        <f t="shared" si="8639"/>
        <v>579</v>
      </c>
      <c r="CL2144" s="26">
        <f t="shared" si="8640"/>
        <v>579</v>
      </c>
      <c r="CM2144" s="26">
        <f>CM2145+CM2148</f>
        <v>0</v>
      </c>
      <c r="CN2144" s="26">
        <f>CN2145+CN2148</f>
        <v>0</v>
      </c>
      <c r="CO2144" s="26">
        <f>CO2145+CO2148</f>
        <v>0</v>
      </c>
      <c r="CP2144" s="26">
        <f t="shared" si="8641"/>
        <v>579</v>
      </c>
      <c r="CQ2144" s="26">
        <f t="shared" si="8642"/>
        <v>579</v>
      </c>
      <c r="CR2144" s="26">
        <f t="shared" si="8643"/>
        <v>579</v>
      </c>
      <c r="CS2144" s="26">
        <f>CS2145+CS2148</f>
        <v>0</v>
      </c>
      <c r="CT2144" s="19"/>
      <c r="CU2144" s="35"/>
      <c r="DA2144" s="1" t="s">
        <v>29</v>
      </c>
    </row>
    <row r="2145" spans="1:105" ht="31.2" hidden="1" x14ac:dyDescent="0.3">
      <c r="A2145" s="36" t="s">
        <v>1232</v>
      </c>
      <c r="B2145" s="17">
        <v>200</v>
      </c>
      <c r="C2145" s="16"/>
      <c r="D2145" s="16"/>
      <c r="E2145" s="34" t="s">
        <v>38</v>
      </c>
      <c r="F2145" s="26">
        <f t="shared" ref="F2145:F2149" si="8924">F2146</f>
        <v>358.8</v>
      </c>
      <c r="G2145" s="26">
        <f t="shared" ref="G2145:G2149" si="8925">G2146</f>
        <v>358.8</v>
      </c>
      <c r="H2145" s="26">
        <f t="shared" ref="H2145:H2149" si="8926">H2146</f>
        <v>358.8</v>
      </c>
      <c r="I2145" s="26">
        <f t="shared" ref="I2145:I2149" si="8927">I2146</f>
        <v>0</v>
      </c>
      <c r="J2145" s="26">
        <f t="shared" ref="J2145:J2149" si="8928">J2146</f>
        <v>0</v>
      </c>
      <c r="K2145" s="26">
        <f t="shared" ref="K2145:K2149" si="8929">K2146</f>
        <v>0</v>
      </c>
      <c r="L2145" s="26">
        <f t="shared" si="8790"/>
        <v>358.8</v>
      </c>
      <c r="M2145" s="26">
        <f t="shared" si="8791"/>
        <v>358.8</v>
      </c>
      <c r="N2145" s="26">
        <f t="shared" si="8792"/>
        <v>358.8</v>
      </c>
      <c r="O2145" s="26">
        <f t="shared" ref="O2145:O2149" si="8930">O2146</f>
        <v>0</v>
      </c>
      <c r="P2145" s="26">
        <f t="shared" ref="P2145:P2149" si="8931">P2146</f>
        <v>0</v>
      </c>
      <c r="Q2145" s="26">
        <f t="shared" ref="Q2145:Q2149" si="8932">Q2146</f>
        <v>0</v>
      </c>
      <c r="R2145" s="26">
        <f t="shared" si="8793"/>
        <v>358.8</v>
      </c>
      <c r="S2145" s="26">
        <f t="shared" si="8794"/>
        <v>358.8</v>
      </c>
      <c r="T2145" s="26">
        <f t="shared" si="8795"/>
        <v>358.8</v>
      </c>
      <c r="U2145" s="26">
        <f t="shared" ref="U2145:U2149" si="8933">U2146</f>
        <v>0</v>
      </c>
      <c r="V2145" s="26">
        <f t="shared" ref="V2145:V2149" si="8934">V2146</f>
        <v>0</v>
      </c>
      <c r="W2145" s="26">
        <f t="shared" ref="W2145:W2149" si="8935">W2146</f>
        <v>0</v>
      </c>
      <c r="X2145" s="26">
        <f t="shared" si="8796"/>
        <v>358.8</v>
      </c>
      <c r="Y2145" s="26">
        <f t="shared" si="8797"/>
        <v>358.8</v>
      </c>
      <c r="Z2145" s="26">
        <f t="shared" si="8798"/>
        <v>358.8</v>
      </c>
      <c r="AA2145" s="26">
        <f t="shared" ref="AA2145:AA2149" si="8936">AA2146</f>
        <v>0</v>
      </c>
      <c r="AB2145" s="26">
        <f t="shared" ref="AB2145:AB2149" si="8937">AB2146</f>
        <v>0</v>
      </c>
      <c r="AC2145" s="26">
        <f t="shared" ref="AC2145:AC2149" si="8938">AC2146</f>
        <v>0</v>
      </c>
      <c r="AD2145" s="26">
        <f t="shared" si="8799"/>
        <v>358.8</v>
      </c>
      <c r="AE2145" s="26">
        <f t="shared" si="8800"/>
        <v>358.8</v>
      </c>
      <c r="AF2145" s="26">
        <f t="shared" si="8801"/>
        <v>358.8</v>
      </c>
      <c r="AG2145" s="26">
        <f t="shared" ref="AG2145:AG2149" si="8939">AG2146</f>
        <v>0</v>
      </c>
      <c r="AH2145" s="26">
        <f t="shared" ref="AH2145:AH2149" si="8940">AH2146</f>
        <v>0</v>
      </c>
      <c r="AI2145" s="26">
        <f t="shared" ref="AI2145:AI2149" si="8941">AI2146</f>
        <v>0</v>
      </c>
      <c r="AJ2145" s="26">
        <f t="shared" si="8802"/>
        <v>358.8</v>
      </c>
      <c r="AK2145" s="26">
        <f t="shared" si="8803"/>
        <v>358.8</v>
      </c>
      <c r="AL2145" s="26">
        <f t="shared" si="8804"/>
        <v>358.8</v>
      </c>
      <c r="AM2145" s="26">
        <f t="shared" ref="AM2145:AM2149" si="8942">AM2146</f>
        <v>0</v>
      </c>
      <c r="AN2145" s="26">
        <f t="shared" ref="AN2145:AN2149" si="8943">AN2146</f>
        <v>0</v>
      </c>
      <c r="AO2145" s="26">
        <f t="shared" ref="AO2145:AO2149" si="8944">AO2146</f>
        <v>0</v>
      </c>
      <c r="AP2145" s="26">
        <f t="shared" si="8805"/>
        <v>358.8</v>
      </c>
      <c r="AQ2145" s="26">
        <f t="shared" si="8806"/>
        <v>358.8</v>
      </c>
      <c r="AR2145" s="26">
        <f t="shared" si="8807"/>
        <v>358.8</v>
      </c>
      <c r="AS2145" s="26">
        <f t="shared" ref="AS2145:AS2149" si="8945">AS2146</f>
        <v>0</v>
      </c>
      <c r="AT2145" s="26">
        <f t="shared" ref="AT2145:AT2149" si="8946">AT2146</f>
        <v>0</v>
      </c>
      <c r="AU2145" s="26">
        <f t="shared" ref="AU2145:AU2149" si="8947">AU2146</f>
        <v>0</v>
      </c>
      <c r="AV2145" s="26">
        <f t="shared" si="8808"/>
        <v>358.8</v>
      </c>
      <c r="AW2145" s="26">
        <f t="shared" si="8809"/>
        <v>358.8</v>
      </c>
      <c r="AX2145" s="26">
        <f t="shared" si="8810"/>
        <v>358.8</v>
      </c>
      <c r="AY2145" s="26">
        <f t="shared" ref="AY2145:AY2149" si="8948">AY2146</f>
        <v>0</v>
      </c>
      <c r="AZ2145" s="26">
        <f t="shared" ref="AZ2145:AZ2149" si="8949">AZ2146</f>
        <v>0</v>
      </c>
      <c r="BA2145" s="26">
        <f t="shared" ref="BA2145:BA2149" si="8950">BA2146</f>
        <v>0</v>
      </c>
      <c r="BB2145" s="26">
        <f t="shared" si="8811"/>
        <v>358.8</v>
      </c>
      <c r="BC2145" s="26">
        <f t="shared" si="8812"/>
        <v>358.8</v>
      </c>
      <c r="BD2145" s="26">
        <f t="shared" si="8813"/>
        <v>358.8</v>
      </c>
      <c r="BE2145" s="26">
        <f t="shared" ref="BE2145:BE2149" si="8951">BE2146</f>
        <v>0</v>
      </c>
      <c r="BF2145" s="26">
        <f t="shared" ref="BF2145:BF2149" si="8952">BF2146</f>
        <v>0</v>
      </c>
      <c r="BG2145" s="26">
        <f t="shared" ref="BG2145:BG2149" si="8953">BG2146</f>
        <v>0</v>
      </c>
      <c r="BH2145" s="26">
        <f t="shared" si="8814"/>
        <v>358.8</v>
      </c>
      <c r="BI2145" s="26">
        <f t="shared" si="8815"/>
        <v>358.8</v>
      </c>
      <c r="BJ2145" s="26">
        <f t="shared" si="8816"/>
        <v>358.8</v>
      </c>
      <c r="BK2145" s="26">
        <f t="shared" ref="BK2145:BK2149" si="8954">BK2146</f>
        <v>0</v>
      </c>
      <c r="BL2145" s="26">
        <f t="shared" ref="BL2145:BL2149" si="8955">BL2146</f>
        <v>0</v>
      </c>
      <c r="BM2145" s="26">
        <f t="shared" ref="BM2145:BM2149" si="8956">BM2146</f>
        <v>0</v>
      </c>
      <c r="BN2145" s="26">
        <f t="shared" si="8817"/>
        <v>358.8</v>
      </c>
      <c r="BO2145" s="26">
        <f t="shared" si="8818"/>
        <v>358.8</v>
      </c>
      <c r="BP2145" s="26">
        <f t="shared" si="8819"/>
        <v>358.8</v>
      </c>
      <c r="BQ2145" s="26">
        <f t="shared" ref="BQ2145:BQ2149" si="8957">BQ2146</f>
        <v>0</v>
      </c>
      <c r="BR2145" s="26">
        <f t="shared" ref="BR2145:BR2149" si="8958">BR2146</f>
        <v>0</v>
      </c>
      <c r="BS2145" s="26">
        <f t="shared" si="8820"/>
        <v>358.8</v>
      </c>
      <c r="BT2145" s="26">
        <f t="shared" si="8821"/>
        <v>358.8</v>
      </c>
      <c r="BU2145" s="26">
        <f t="shared" si="8822"/>
        <v>358.8</v>
      </c>
      <c r="BV2145" s="26">
        <f t="shared" ref="BV2145:BV2149" si="8959">BV2146</f>
        <v>0</v>
      </c>
      <c r="BW2145" s="26">
        <f t="shared" ref="BW2145:BW2149" si="8960">BW2146</f>
        <v>0</v>
      </c>
      <c r="BX2145" s="26">
        <f t="shared" si="8823"/>
        <v>358.8</v>
      </c>
      <c r="BY2145" s="26">
        <f t="shared" si="8824"/>
        <v>358.8</v>
      </c>
      <c r="BZ2145" s="26">
        <f t="shared" si="8825"/>
        <v>358.8</v>
      </c>
      <c r="CA2145" s="26">
        <f t="shared" ref="CA2145:CA2149" si="8961">CA2146</f>
        <v>0</v>
      </c>
      <c r="CB2145" s="26">
        <f t="shared" ref="CB2145:CB2149" si="8962">CB2146</f>
        <v>0</v>
      </c>
      <c r="CC2145" s="26">
        <f t="shared" ref="CC2145:CC2149" si="8963">CC2146</f>
        <v>0</v>
      </c>
      <c r="CD2145" s="26">
        <f t="shared" si="8635"/>
        <v>358.8</v>
      </c>
      <c r="CE2145" s="26">
        <f t="shared" si="8636"/>
        <v>358.8</v>
      </c>
      <c r="CF2145" s="26">
        <f t="shared" si="8637"/>
        <v>358.8</v>
      </c>
      <c r="CG2145" s="26">
        <f t="shared" ref="CG2145:CG2149" si="8964">CG2146</f>
        <v>0</v>
      </c>
      <c r="CH2145" s="26">
        <f t="shared" ref="CH2145:CH2149" si="8965">CH2146</f>
        <v>0</v>
      </c>
      <c r="CI2145" s="26">
        <f t="shared" ref="CI2145:CI2149" si="8966">CI2146</f>
        <v>0</v>
      </c>
      <c r="CJ2145" s="26">
        <f t="shared" si="8638"/>
        <v>358.8</v>
      </c>
      <c r="CK2145" s="26">
        <f t="shared" si="8639"/>
        <v>358.8</v>
      </c>
      <c r="CL2145" s="26">
        <f t="shared" si="8640"/>
        <v>358.8</v>
      </c>
      <c r="CM2145" s="26">
        <f t="shared" ref="CM2145:CM2149" si="8967">CM2146</f>
        <v>0</v>
      </c>
      <c r="CN2145" s="26">
        <f t="shared" ref="CN2145:CN2149" si="8968">CN2146</f>
        <v>0</v>
      </c>
      <c r="CO2145" s="26">
        <f t="shared" ref="CO2145:CO2149" si="8969">CO2146</f>
        <v>0</v>
      </c>
      <c r="CP2145" s="26">
        <f t="shared" si="8641"/>
        <v>358.8</v>
      </c>
      <c r="CQ2145" s="26">
        <f t="shared" si="8642"/>
        <v>358.8</v>
      </c>
      <c r="CR2145" s="26">
        <f t="shared" si="8643"/>
        <v>358.8</v>
      </c>
      <c r="CS2145" s="26">
        <f t="shared" ref="CS2145:CS2149" si="8970">CS2146</f>
        <v>0</v>
      </c>
      <c r="CT2145" s="19"/>
      <c r="CU2145" s="35"/>
      <c r="CY2145" s="1" t="s">
        <v>27</v>
      </c>
    </row>
    <row r="2146" spans="1:105" ht="46.8" hidden="1" x14ac:dyDescent="0.3">
      <c r="A2146" s="36" t="s">
        <v>1232</v>
      </c>
      <c r="B2146" s="17">
        <v>240</v>
      </c>
      <c r="C2146" s="16"/>
      <c r="D2146" s="16"/>
      <c r="E2146" s="34" t="s">
        <v>39</v>
      </c>
      <c r="F2146" s="26">
        <f t="shared" si="8924"/>
        <v>358.8</v>
      </c>
      <c r="G2146" s="26">
        <f t="shared" si="8925"/>
        <v>358.8</v>
      </c>
      <c r="H2146" s="26">
        <f t="shared" si="8926"/>
        <v>358.8</v>
      </c>
      <c r="I2146" s="26">
        <f t="shared" si="8927"/>
        <v>0</v>
      </c>
      <c r="J2146" s="26">
        <f t="shared" si="8928"/>
        <v>0</v>
      </c>
      <c r="K2146" s="26">
        <f t="shared" si="8929"/>
        <v>0</v>
      </c>
      <c r="L2146" s="26">
        <f t="shared" si="8790"/>
        <v>358.8</v>
      </c>
      <c r="M2146" s="26">
        <f t="shared" si="8791"/>
        <v>358.8</v>
      </c>
      <c r="N2146" s="26">
        <f t="shared" si="8792"/>
        <v>358.8</v>
      </c>
      <c r="O2146" s="26">
        <f t="shared" si="8930"/>
        <v>0</v>
      </c>
      <c r="P2146" s="26">
        <f t="shared" si="8931"/>
        <v>0</v>
      </c>
      <c r="Q2146" s="26">
        <f t="shared" si="8932"/>
        <v>0</v>
      </c>
      <c r="R2146" s="26">
        <f t="shared" si="8793"/>
        <v>358.8</v>
      </c>
      <c r="S2146" s="26">
        <f t="shared" si="8794"/>
        <v>358.8</v>
      </c>
      <c r="T2146" s="26">
        <f t="shared" si="8795"/>
        <v>358.8</v>
      </c>
      <c r="U2146" s="26">
        <f t="shared" si="8933"/>
        <v>0</v>
      </c>
      <c r="V2146" s="26">
        <f t="shared" si="8934"/>
        <v>0</v>
      </c>
      <c r="W2146" s="26">
        <f t="shared" si="8935"/>
        <v>0</v>
      </c>
      <c r="X2146" s="26">
        <f t="shared" si="8796"/>
        <v>358.8</v>
      </c>
      <c r="Y2146" s="26">
        <f t="shared" si="8797"/>
        <v>358.8</v>
      </c>
      <c r="Z2146" s="26">
        <f t="shared" si="8798"/>
        <v>358.8</v>
      </c>
      <c r="AA2146" s="26">
        <f t="shared" si="8936"/>
        <v>0</v>
      </c>
      <c r="AB2146" s="26">
        <f t="shared" si="8937"/>
        <v>0</v>
      </c>
      <c r="AC2146" s="26">
        <f t="shared" si="8938"/>
        <v>0</v>
      </c>
      <c r="AD2146" s="26">
        <f t="shared" si="8799"/>
        <v>358.8</v>
      </c>
      <c r="AE2146" s="26">
        <f t="shared" si="8800"/>
        <v>358.8</v>
      </c>
      <c r="AF2146" s="26">
        <f t="shared" si="8801"/>
        <v>358.8</v>
      </c>
      <c r="AG2146" s="26">
        <f t="shared" si="8939"/>
        <v>0</v>
      </c>
      <c r="AH2146" s="26">
        <f t="shared" si="8940"/>
        <v>0</v>
      </c>
      <c r="AI2146" s="26">
        <f t="shared" si="8941"/>
        <v>0</v>
      </c>
      <c r="AJ2146" s="26">
        <f t="shared" si="8802"/>
        <v>358.8</v>
      </c>
      <c r="AK2146" s="26">
        <f t="shared" si="8803"/>
        <v>358.8</v>
      </c>
      <c r="AL2146" s="26">
        <f t="shared" si="8804"/>
        <v>358.8</v>
      </c>
      <c r="AM2146" s="26">
        <f t="shared" si="8942"/>
        <v>0</v>
      </c>
      <c r="AN2146" s="26">
        <f t="shared" si="8943"/>
        <v>0</v>
      </c>
      <c r="AO2146" s="26">
        <f t="shared" si="8944"/>
        <v>0</v>
      </c>
      <c r="AP2146" s="26">
        <f t="shared" si="8805"/>
        <v>358.8</v>
      </c>
      <c r="AQ2146" s="26">
        <f t="shared" si="8806"/>
        <v>358.8</v>
      </c>
      <c r="AR2146" s="26">
        <f t="shared" si="8807"/>
        <v>358.8</v>
      </c>
      <c r="AS2146" s="26">
        <f t="shared" si="8945"/>
        <v>0</v>
      </c>
      <c r="AT2146" s="26">
        <f t="shared" si="8946"/>
        <v>0</v>
      </c>
      <c r="AU2146" s="26">
        <f t="shared" si="8947"/>
        <v>0</v>
      </c>
      <c r="AV2146" s="26">
        <f t="shared" si="8808"/>
        <v>358.8</v>
      </c>
      <c r="AW2146" s="26">
        <f t="shared" si="8809"/>
        <v>358.8</v>
      </c>
      <c r="AX2146" s="26">
        <f t="shared" si="8810"/>
        <v>358.8</v>
      </c>
      <c r="AY2146" s="26">
        <f t="shared" si="8948"/>
        <v>0</v>
      </c>
      <c r="AZ2146" s="26">
        <f t="shared" si="8949"/>
        <v>0</v>
      </c>
      <c r="BA2146" s="26">
        <f t="shared" si="8950"/>
        <v>0</v>
      </c>
      <c r="BB2146" s="26">
        <f t="shared" si="8811"/>
        <v>358.8</v>
      </c>
      <c r="BC2146" s="26">
        <f t="shared" si="8812"/>
        <v>358.8</v>
      </c>
      <c r="BD2146" s="26">
        <f t="shared" si="8813"/>
        <v>358.8</v>
      </c>
      <c r="BE2146" s="26">
        <f t="shared" si="8951"/>
        <v>0</v>
      </c>
      <c r="BF2146" s="26">
        <f t="shared" si="8952"/>
        <v>0</v>
      </c>
      <c r="BG2146" s="26">
        <f t="shared" si="8953"/>
        <v>0</v>
      </c>
      <c r="BH2146" s="26">
        <f t="shared" si="8814"/>
        <v>358.8</v>
      </c>
      <c r="BI2146" s="26">
        <f t="shared" si="8815"/>
        <v>358.8</v>
      </c>
      <c r="BJ2146" s="26">
        <f t="shared" si="8816"/>
        <v>358.8</v>
      </c>
      <c r="BK2146" s="26">
        <f t="shared" si="8954"/>
        <v>0</v>
      </c>
      <c r="BL2146" s="26">
        <f t="shared" si="8955"/>
        <v>0</v>
      </c>
      <c r="BM2146" s="26">
        <f t="shared" si="8956"/>
        <v>0</v>
      </c>
      <c r="BN2146" s="26">
        <f t="shared" si="8817"/>
        <v>358.8</v>
      </c>
      <c r="BO2146" s="26">
        <f t="shared" si="8818"/>
        <v>358.8</v>
      </c>
      <c r="BP2146" s="26">
        <f t="shared" si="8819"/>
        <v>358.8</v>
      </c>
      <c r="BQ2146" s="26">
        <f t="shared" si="8957"/>
        <v>0</v>
      </c>
      <c r="BR2146" s="26">
        <f t="shared" si="8958"/>
        <v>0</v>
      </c>
      <c r="BS2146" s="26">
        <f t="shared" si="8820"/>
        <v>358.8</v>
      </c>
      <c r="BT2146" s="26">
        <f t="shared" si="8821"/>
        <v>358.8</v>
      </c>
      <c r="BU2146" s="26">
        <f t="shared" si="8822"/>
        <v>358.8</v>
      </c>
      <c r="BV2146" s="26">
        <f t="shared" si="8959"/>
        <v>0</v>
      </c>
      <c r="BW2146" s="26">
        <f t="shared" si="8960"/>
        <v>0</v>
      </c>
      <c r="BX2146" s="26">
        <f t="shared" si="8823"/>
        <v>358.8</v>
      </c>
      <c r="BY2146" s="26">
        <f t="shared" si="8824"/>
        <v>358.8</v>
      </c>
      <c r="BZ2146" s="26">
        <f t="shared" si="8825"/>
        <v>358.8</v>
      </c>
      <c r="CA2146" s="26">
        <f t="shared" si="8961"/>
        <v>0</v>
      </c>
      <c r="CB2146" s="26">
        <f t="shared" si="8962"/>
        <v>0</v>
      </c>
      <c r="CC2146" s="26">
        <f t="shared" si="8963"/>
        <v>0</v>
      </c>
      <c r="CD2146" s="26">
        <f t="shared" si="8635"/>
        <v>358.8</v>
      </c>
      <c r="CE2146" s="26">
        <f t="shared" si="8636"/>
        <v>358.8</v>
      </c>
      <c r="CF2146" s="26">
        <f t="shared" si="8637"/>
        <v>358.8</v>
      </c>
      <c r="CG2146" s="26">
        <f t="shared" si="8964"/>
        <v>0</v>
      </c>
      <c r="CH2146" s="26">
        <f t="shared" si="8965"/>
        <v>0</v>
      </c>
      <c r="CI2146" s="26">
        <f t="shared" si="8966"/>
        <v>0</v>
      </c>
      <c r="CJ2146" s="26">
        <f t="shared" si="8638"/>
        <v>358.8</v>
      </c>
      <c r="CK2146" s="26">
        <f t="shared" si="8639"/>
        <v>358.8</v>
      </c>
      <c r="CL2146" s="26">
        <f t="shared" si="8640"/>
        <v>358.8</v>
      </c>
      <c r="CM2146" s="26">
        <f t="shared" si="8967"/>
        <v>0</v>
      </c>
      <c r="CN2146" s="26">
        <f t="shared" si="8968"/>
        <v>0</v>
      </c>
      <c r="CO2146" s="26">
        <f t="shared" si="8969"/>
        <v>0</v>
      </c>
      <c r="CP2146" s="26">
        <f t="shared" si="8641"/>
        <v>358.8</v>
      </c>
      <c r="CQ2146" s="26">
        <f t="shared" si="8642"/>
        <v>358.8</v>
      </c>
      <c r="CR2146" s="26">
        <f t="shared" si="8643"/>
        <v>358.8</v>
      </c>
      <c r="CS2146" s="26">
        <f t="shared" si="8970"/>
        <v>0</v>
      </c>
      <c r="CT2146" s="19"/>
      <c r="CU2146" s="35"/>
      <c r="CZ2146" s="1" t="s">
        <v>28</v>
      </c>
    </row>
    <row r="2147" spans="1:105" ht="31.2" hidden="1" x14ac:dyDescent="0.3">
      <c r="A2147" s="36" t="s">
        <v>1232</v>
      </c>
      <c r="B2147" s="17">
        <v>240</v>
      </c>
      <c r="C2147" s="16" t="s">
        <v>393</v>
      </c>
      <c r="D2147" s="16" t="s">
        <v>625</v>
      </c>
      <c r="E2147" s="34" t="s">
        <v>626</v>
      </c>
      <c r="F2147" s="26">
        <v>358.8</v>
      </c>
      <c r="G2147" s="26">
        <v>358.8</v>
      </c>
      <c r="H2147" s="26">
        <v>358.8</v>
      </c>
      <c r="I2147" s="26"/>
      <c r="J2147" s="26"/>
      <c r="K2147" s="26"/>
      <c r="L2147" s="26">
        <f t="shared" si="8790"/>
        <v>358.8</v>
      </c>
      <c r="M2147" s="26">
        <f t="shared" si="8791"/>
        <v>358.8</v>
      </c>
      <c r="N2147" s="26">
        <f t="shared" si="8792"/>
        <v>358.8</v>
      </c>
      <c r="O2147" s="26"/>
      <c r="P2147" s="26"/>
      <c r="Q2147" s="26"/>
      <c r="R2147" s="26">
        <f t="shared" si="8793"/>
        <v>358.8</v>
      </c>
      <c r="S2147" s="26">
        <f t="shared" si="8794"/>
        <v>358.8</v>
      </c>
      <c r="T2147" s="26">
        <f t="shared" si="8795"/>
        <v>358.8</v>
      </c>
      <c r="U2147" s="26"/>
      <c r="V2147" s="26"/>
      <c r="W2147" s="26"/>
      <c r="X2147" s="26">
        <f t="shared" si="8796"/>
        <v>358.8</v>
      </c>
      <c r="Y2147" s="26">
        <f t="shared" si="8797"/>
        <v>358.8</v>
      </c>
      <c r="Z2147" s="26">
        <f t="shared" si="8798"/>
        <v>358.8</v>
      </c>
      <c r="AA2147" s="26"/>
      <c r="AB2147" s="26"/>
      <c r="AC2147" s="26"/>
      <c r="AD2147" s="26">
        <f t="shared" si="8799"/>
        <v>358.8</v>
      </c>
      <c r="AE2147" s="26">
        <f t="shared" si="8800"/>
        <v>358.8</v>
      </c>
      <c r="AF2147" s="26">
        <f t="shared" si="8801"/>
        <v>358.8</v>
      </c>
      <c r="AG2147" s="26"/>
      <c r="AH2147" s="26"/>
      <c r="AI2147" s="26"/>
      <c r="AJ2147" s="26">
        <f t="shared" si="8802"/>
        <v>358.8</v>
      </c>
      <c r="AK2147" s="26">
        <f t="shared" si="8803"/>
        <v>358.8</v>
      </c>
      <c r="AL2147" s="26">
        <f t="shared" si="8804"/>
        <v>358.8</v>
      </c>
      <c r="AM2147" s="26"/>
      <c r="AN2147" s="26"/>
      <c r="AO2147" s="26"/>
      <c r="AP2147" s="26">
        <f t="shared" si="8805"/>
        <v>358.8</v>
      </c>
      <c r="AQ2147" s="26">
        <f t="shared" si="8806"/>
        <v>358.8</v>
      </c>
      <c r="AR2147" s="26">
        <f t="shared" si="8807"/>
        <v>358.8</v>
      </c>
      <c r="AS2147" s="26"/>
      <c r="AT2147" s="26"/>
      <c r="AU2147" s="26"/>
      <c r="AV2147" s="26">
        <f t="shared" si="8808"/>
        <v>358.8</v>
      </c>
      <c r="AW2147" s="26">
        <f t="shared" si="8809"/>
        <v>358.8</v>
      </c>
      <c r="AX2147" s="26">
        <f t="shared" si="8810"/>
        <v>358.8</v>
      </c>
      <c r="AY2147" s="26"/>
      <c r="AZ2147" s="26"/>
      <c r="BA2147" s="26"/>
      <c r="BB2147" s="26">
        <f t="shared" si="8811"/>
        <v>358.8</v>
      </c>
      <c r="BC2147" s="26">
        <f t="shared" si="8812"/>
        <v>358.8</v>
      </c>
      <c r="BD2147" s="26">
        <f t="shared" si="8813"/>
        <v>358.8</v>
      </c>
      <c r="BE2147" s="26"/>
      <c r="BF2147" s="26"/>
      <c r="BG2147" s="26"/>
      <c r="BH2147" s="26">
        <f t="shared" si="8814"/>
        <v>358.8</v>
      </c>
      <c r="BI2147" s="26">
        <f t="shared" si="8815"/>
        <v>358.8</v>
      </c>
      <c r="BJ2147" s="26">
        <f t="shared" si="8816"/>
        <v>358.8</v>
      </c>
      <c r="BK2147" s="26"/>
      <c r="BL2147" s="26"/>
      <c r="BM2147" s="26"/>
      <c r="BN2147" s="26">
        <f t="shared" si="8817"/>
        <v>358.8</v>
      </c>
      <c r="BO2147" s="26">
        <f t="shared" si="8818"/>
        <v>358.8</v>
      </c>
      <c r="BP2147" s="26">
        <f t="shared" si="8819"/>
        <v>358.8</v>
      </c>
      <c r="BQ2147" s="26"/>
      <c r="BR2147" s="26"/>
      <c r="BS2147" s="26">
        <f t="shared" si="8820"/>
        <v>358.8</v>
      </c>
      <c r="BT2147" s="26">
        <f t="shared" si="8821"/>
        <v>358.8</v>
      </c>
      <c r="BU2147" s="26">
        <f t="shared" si="8822"/>
        <v>358.8</v>
      </c>
      <c r="BV2147" s="26"/>
      <c r="BW2147" s="26"/>
      <c r="BX2147" s="26">
        <f t="shared" si="8823"/>
        <v>358.8</v>
      </c>
      <c r="BY2147" s="26">
        <f t="shared" si="8824"/>
        <v>358.8</v>
      </c>
      <c r="BZ2147" s="26">
        <f t="shared" si="8825"/>
        <v>358.8</v>
      </c>
      <c r="CA2147" s="26"/>
      <c r="CB2147" s="26"/>
      <c r="CC2147" s="26"/>
      <c r="CD2147" s="26">
        <f t="shared" si="8635"/>
        <v>358.8</v>
      </c>
      <c r="CE2147" s="26">
        <f t="shared" si="8636"/>
        <v>358.8</v>
      </c>
      <c r="CF2147" s="26">
        <f t="shared" si="8637"/>
        <v>358.8</v>
      </c>
      <c r="CG2147" s="26"/>
      <c r="CH2147" s="26"/>
      <c r="CI2147" s="26"/>
      <c r="CJ2147" s="26">
        <f t="shared" si="8638"/>
        <v>358.8</v>
      </c>
      <c r="CK2147" s="26">
        <f t="shared" si="8639"/>
        <v>358.8</v>
      </c>
      <c r="CL2147" s="26">
        <f t="shared" si="8640"/>
        <v>358.8</v>
      </c>
      <c r="CM2147" s="26"/>
      <c r="CN2147" s="26"/>
      <c r="CO2147" s="26"/>
      <c r="CP2147" s="26">
        <f t="shared" si="8641"/>
        <v>358.8</v>
      </c>
      <c r="CQ2147" s="26">
        <f t="shared" si="8642"/>
        <v>358.8</v>
      </c>
      <c r="CR2147" s="26">
        <f t="shared" si="8643"/>
        <v>358.8</v>
      </c>
      <c r="CS2147" s="26"/>
      <c r="CT2147" s="19"/>
      <c r="CU2147" s="35"/>
    </row>
    <row r="2148" spans="1:105" hidden="1" x14ac:dyDescent="0.3">
      <c r="A2148" s="36" t="s">
        <v>1232</v>
      </c>
      <c r="B2148" s="17">
        <v>800</v>
      </c>
      <c r="C2148" s="16"/>
      <c r="D2148" s="16"/>
      <c r="E2148" s="34" t="s">
        <v>52</v>
      </c>
      <c r="F2148" s="26">
        <f t="shared" si="8924"/>
        <v>220.2</v>
      </c>
      <c r="G2148" s="26">
        <f t="shared" si="8925"/>
        <v>220.2</v>
      </c>
      <c r="H2148" s="26">
        <f t="shared" si="8926"/>
        <v>220.2</v>
      </c>
      <c r="I2148" s="26">
        <f t="shared" si="8927"/>
        <v>0</v>
      </c>
      <c r="J2148" s="26">
        <f t="shared" si="8928"/>
        <v>0</v>
      </c>
      <c r="K2148" s="26">
        <f t="shared" si="8929"/>
        <v>0</v>
      </c>
      <c r="L2148" s="26">
        <f t="shared" si="8790"/>
        <v>220.2</v>
      </c>
      <c r="M2148" s="26">
        <f t="shared" si="8791"/>
        <v>220.2</v>
      </c>
      <c r="N2148" s="26">
        <f t="shared" si="8792"/>
        <v>220.2</v>
      </c>
      <c r="O2148" s="26">
        <f t="shared" si="8930"/>
        <v>0</v>
      </c>
      <c r="P2148" s="26">
        <f t="shared" si="8931"/>
        <v>0</v>
      </c>
      <c r="Q2148" s="26">
        <f t="shared" si="8932"/>
        <v>0</v>
      </c>
      <c r="R2148" s="26">
        <f t="shared" si="8793"/>
        <v>220.2</v>
      </c>
      <c r="S2148" s="26">
        <f t="shared" si="8794"/>
        <v>220.2</v>
      </c>
      <c r="T2148" s="26">
        <f t="shared" si="8795"/>
        <v>220.2</v>
      </c>
      <c r="U2148" s="26">
        <f t="shared" si="8933"/>
        <v>0</v>
      </c>
      <c r="V2148" s="26">
        <f t="shared" si="8934"/>
        <v>0</v>
      </c>
      <c r="W2148" s="26">
        <f t="shared" si="8935"/>
        <v>0</v>
      </c>
      <c r="X2148" s="26">
        <f t="shared" si="8796"/>
        <v>220.2</v>
      </c>
      <c r="Y2148" s="26">
        <f t="shared" si="8797"/>
        <v>220.2</v>
      </c>
      <c r="Z2148" s="26">
        <f t="shared" si="8798"/>
        <v>220.2</v>
      </c>
      <c r="AA2148" s="26">
        <f t="shared" si="8936"/>
        <v>0</v>
      </c>
      <c r="AB2148" s="26">
        <f t="shared" si="8937"/>
        <v>0</v>
      </c>
      <c r="AC2148" s="26">
        <f t="shared" si="8938"/>
        <v>0</v>
      </c>
      <c r="AD2148" s="26">
        <f t="shared" si="8799"/>
        <v>220.2</v>
      </c>
      <c r="AE2148" s="26">
        <f t="shared" si="8800"/>
        <v>220.2</v>
      </c>
      <c r="AF2148" s="26">
        <f t="shared" si="8801"/>
        <v>220.2</v>
      </c>
      <c r="AG2148" s="26">
        <f t="shared" si="8939"/>
        <v>0</v>
      </c>
      <c r="AH2148" s="26">
        <f t="shared" si="8940"/>
        <v>0</v>
      </c>
      <c r="AI2148" s="26">
        <f t="shared" si="8941"/>
        <v>0</v>
      </c>
      <c r="AJ2148" s="26">
        <f t="shared" si="8802"/>
        <v>220.2</v>
      </c>
      <c r="AK2148" s="26">
        <f t="shared" si="8803"/>
        <v>220.2</v>
      </c>
      <c r="AL2148" s="26">
        <f t="shared" si="8804"/>
        <v>220.2</v>
      </c>
      <c r="AM2148" s="26">
        <f t="shared" si="8942"/>
        <v>0</v>
      </c>
      <c r="AN2148" s="26">
        <f t="shared" si="8943"/>
        <v>0</v>
      </c>
      <c r="AO2148" s="26">
        <f t="shared" si="8944"/>
        <v>0</v>
      </c>
      <c r="AP2148" s="26">
        <f t="shared" si="8805"/>
        <v>220.2</v>
      </c>
      <c r="AQ2148" s="26">
        <f t="shared" si="8806"/>
        <v>220.2</v>
      </c>
      <c r="AR2148" s="26">
        <f t="shared" si="8807"/>
        <v>220.2</v>
      </c>
      <c r="AS2148" s="26">
        <f t="shared" si="8945"/>
        <v>0</v>
      </c>
      <c r="AT2148" s="26">
        <f t="shared" si="8946"/>
        <v>0</v>
      </c>
      <c r="AU2148" s="26">
        <f t="shared" si="8947"/>
        <v>0</v>
      </c>
      <c r="AV2148" s="26">
        <f t="shared" si="8808"/>
        <v>220.2</v>
      </c>
      <c r="AW2148" s="26">
        <f t="shared" si="8809"/>
        <v>220.2</v>
      </c>
      <c r="AX2148" s="26">
        <f t="shared" si="8810"/>
        <v>220.2</v>
      </c>
      <c r="AY2148" s="26">
        <f t="shared" si="8948"/>
        <v>0</v>
      </c>
      <c r="AZ2148" s="26">
        <f t="shared" si="8949"/>
        <v>0</v>
      </c>
      <c r="BA2148" s="26">
        <f t="shared" si="8950"/>
        <v>0</v>
      </c>
      <c r="BB2148" s="26">
        <f t="shared" si="8811"/>
        <v>220.2</v>
      </c>
      <c r="BC2148" s="26">
        <f t="shared" si="8812"/>
        <v>220.2</v>
      </c>
      <c r="BD2148" s="26">
        <f t="shared" si="8813"/>
        <v>220.2</v>
      </c>
      <c r="BE2148" s="26">
        <f t="shared" si="8951"/>
        <v>0</v>
      </c>
      <c r="BF2148" s="26">
        <f t="shared" si="8952"/>
        <v>0</v>
      </c>
      <c r="BG2148" s="26">
        <f t="shared" si="8953"/>
        <v>0</v>
      </c>
      <c r="BH2148" s="26">
        <f t="shared" si="8814"/>
        <v>220.2</v>
      </c>
      <c r="BI2148" s="26">
        <f t="shared" si="8815"/>
        <v>220.2</v>
      </c>
      <c r="BJ2148" s="26">
        <f t="shared" si="8816"/>
        <v>220.2</v>
      </c>
      <c r="BK2148" s="26">
        <f t="shared" si="8954"/>
        <v>0</v>
      </c>
      <c r="BL2148" s="26">
        <f t="shared" si="8955"/>
        <v>0</v>
      </c>
      <c r="BM2148" s="26">
        <f t="shared" si="8956"/>
        <v>0</v>
      </c>
      <c r="BN2148" s="26">
        <f t="shared" si="8817"/>
        <v>220.2</v>
      </c>
      <c r="BO2148" s="26">
        <f t="shared" si="8818"/>
        <v>220.2</v>
      </c>
      <c r="BP2148" s="26">
        <f t="shared" si="8819"/>
        <v>220.2</v>
      </c>
      <c r="BQ2148" s="26">
        <f t="shared" si="8957"/>
        <v>0</v>
      </c>
      <c r="BR2148" s="26">
        <f t="shared" si="8958"/>
        <v>0</v>
      </c>
      <c r="BS2148" s="26">
        <f t="shared" si="8820"/>
        <v>220.2</v>
      </c>
      <c r="BT2148" s="26">
        <f t="shared" si="8821"/>
        <v>220.2</v>
      </c>
      <c r="BU2148" s="26">
        <f t="shared" si="8822"/>
        <v>220.2</v>
      </c>
      <c r="BV2148" s="26">
        <f t="shared" si="8959"/>
        <v>0</v>
      </c>
      <c r="BW2148" s="26">
        <f t="shared" si="8960"/>
        <v>0</v>
      </c>
      <c r="BX2148" s="26">
        <f t="shared" si="8823"/>
        <v>220.2</v>
      </c>
      <c r="BY2148" s="26">
        <f t="shared" si="8824"/>
        <v>220.2</v>
      </c>
      <c r="BZ2148" s="26">
        <f t="shared" si="8825"/>
        <v>220.2</v>
      </c>
      <c r="CA2148" s="26">
        <f t="shared" si="8961"/>
        <v>0</v>
      </c>
      <c r="CB2148" s="26">
        <f t="shared" si="8962"/>
        <v>0</v>
      </c>
      <c r="CC2148" s="26">
        <f t="shared" si="8963"/>
        <v>0</v>
      </c>
      <c r="CD2148" s="26">
        <f t="shared" si="8635"/>
        <v>220.2</v>
      </c>
      <c r="CE2148" s="26">
        <f t="shared" si="8636"/>
        <v>220.2</v>
      </c>
      <c r="CF2148" s="26">
        <f t="shared" si="8637"/>
        <v>220.2</v>
      </c>
      <c r="CG2148" s="26">
        <f t="shared" si="8964"/>
        <v>0</v>
      </c>
      <c r="CH2148" s="26">
        <f t="shared" si="8965"/>
        <v>0</v>
      </c>
      <c r="CI2148" s="26">
        <f t="shared" si="8966"/>
        <v>0</v>
      </c>
      <c r="CJ2148" s="26">
        <f t="shared" si="8638"/>
        <v>220.2</v>
      </c>
      <c r="CK2148" s="26">
        <f t="shared" si="8639"/>
        <v>220.2</v>
      </c>
      <c r="CL2148" s="26">
        <f t="shared" si="8640"/>
        <v>220.2</v>
      </c>
      <c r="CM2148" s="26">
        <f t="shared" si="8967"/>
        <v>0</v>
      </c>
      <c r="CN2148" s="26">
        <f t="shared" si="8968"/>
        <v>0</v>
      </c>
      <c r="CO2148" s="26">
        <f t="shared" si="8969"/>
        <v>0</v>
      </c>
      <c r="CP2148" s="26">
        <f t="shared" si="8641"/>
        <v>220.2</v>
      </c>
      <c r="CQ2148" s="26">
        <f t="shared" si="8642"/>
        <v>220.2</v>
      </c>
      <c r="CR2148" s="26">
        <f t="shared" si="8643"/>
        <v>220.2</v>
      </c>
      <c r="CS2148" s="26">
        <f t="shared" si="8970"/>
        <v>0</v>
      </c>
      <c r="CT2148" s="19"/>
      <c r="CU2148" s="35"/>
      <c r="CY2148" s="1" t="s">
        <v>27</v>
      </c>
    </row>
    <row r="2149" spans="1:105" hidden="1" x14ac:dyDescent="0.3">
      <c r="A2149" s="36" t="s">
        <v>1232</v>
      </c>
      <c r="B2149" s="17">
        <v>830</v>
      </c>
      <c r="C2149" s="16"/>
      <c r="D2149" s="16"/>
      <c r="E2149" s="34" t="s">
        <v>1018</v>
      </c>
      <c r="F2149" s="26">
        <f t="shared" si="8924"/>
        <v>220.2</v>
      </c>
      <c r="G2149" s="26">
        <f t="shared" si="8925"/>
        <v>220.2</v>
      </c>
      <c r="H2149" s="26">
        <f t="shared" si="8926"/>
        <v>220.2</v>
      </c>
      <c r="I2149" s="26">
        <f t="shared" si="8927"/>
        <v>0</v>
      </c>
      <c r="J2149" s="26">
        <f t="shared" si="8928"/>
        <v>0</v>
      </c>
      <c r="K2149" s="26">
        <f t="shared" si="8929"/>
        <v>0</v>
      </c>
      <c r="L2149" s="26">
        <f t="shared" si="8790"/>
        <v>220.2</v>
      </c>
      <c r="M2149" s="26">
        <f t="shared" si="8791"/>
        <v>220.2</v>
      </c>
      <c r="N2149" s="26">
        <f t="shared" si="8792"/>
        <v>220.2</v>
      </c>
      <c r="O2149" s="26">
        <f t="shared" si="8930"/>
        <v>0</v>
      </c>
      <c r="P2149" s="26">
        <f t="shared" si="8931"/>
        <v>0</v>
      </c>
      <c r="Q2149" s="26">
        <f t="shared" si="8932"/>
        <v>0</v>
      </c>
      <c r="R2149" s="26">
        <f t="shared" si="8793"/>
        <v>220.2</v>
      </c>
      <c r="S2149" s="26">
        <f t="shared" si="8794"/>
        <v>220.2</v>
      </c>
      <c r="T2149" s="26">
        <f t="shared" si="8795"/>
        <v>220.2</v>
      </c>
      <c r="U2149" s="26">
        <f t="shared" si="8933"/>
        <v>0</v>
      </c>
      <c r="V2149" s="26">
        <f t="shared" si="8934"/>
        <v>0</v>
      </c>
      <c r="W2149" s="26">
        <f t="shared" si="8935"/>
        <v>0</v>
      </c>
      <c r="X2149" s="26">
        <f t="shared" si="8796"/>
        <v>220.2</v>
      </c>
      <c r="Y2149" s="26">
        <f t="shared" si="8797"/>
        <v>220.2</v>
      </c>
      <c r="Z2149" s="26">
        <f t="shared" si="8798"/>
        <v>220.2</v>
      </c>
      <c r="AA2149" s="26">
        <f t="shared" si="8936"/>
        <v>0</v>
      </c>
      <c r="AB2149" s="26">
        <f t="shared" si="8937"/>
        <v>0</v>
      </c>
      <c r="AC2149" s="26">
        <f t="shared" si="8938"/>
        <v>0</v>
      </c>
      <c r="AD2149" s="26">
        <f t="shared" si="8799"/>
        <v>220.2</v>
      </c>
      <c r="AE2149" s="26">
        <f t="shared" si="8800"/>
        <v>220.2</v>
      </c>
      <c r="AF2149" s="26">
        <f t="shared" si="8801"/>
        <v>220.2</v>
      </c>
      <c r="AG2149" s="26">
        <f t="shared" si="8939"/>
        <v>0</v>
      </c>
      <c r="AH2149" s="26">
        <f t="shared" si="8940"/>
        <v>0</v>
      </c>
      <c r="AI2149" s="26">
        <f t="shared" si="8941"/>
        <v>0</v>
      </c>
      <c r="AJ2149" s="26">
        <f t="shared" si="8802"/>
        <v>220.2</v>
      </c>
      <c r="AK2149" s="26">
        <f t="shared" si="8803"/>
        <v>220.2</v>
      </c>
      <c r="AL2149" s="26">
        <f t="shared" si="8804"/>
        <v>220.2</v>
      </c>
      <c r="AM2149" s="26">
        <f t="shared" si="8942"/>
        <v>0</v>
      </c>
      <c r="AN2149" s="26">
        <f t="shared" si="8943"/>
        <v>0</v>
      </c>
      <c r="AO2149" s="26">
        <f t="shared" si="8944"/>
        <v>0</v>
      </c>
      <c r="AP2149" s="26">
        <f t="shared" si="8805"/>
        <v>220.2</v>
      </c>
      <c r="AQ2149" s="26">
        <f t="shared" si="8806"/>
        <v>220.2</v>
      </c>
      <c r="AR2149" s="26">
        <f t="shared" si="8807"/>
        <v>220.2</v>
      </c>
      <c r="AS2149" s="26">
        <f t="shared" si="8945"/>
        <v>0</v>
      </c>
      <c r="AT2149" s="26">
        <f t="shared" si="8946"/>
        <v>0</v>
      </c>
      <c r="AU2149" s="26">
        <f t="shared" si="8947"/>
        <v>0</v>
      </c>
      <c r="AV2149" s="26">
        <f t="shared" si="8808"/>
        <v>220.2</v>
      </c>
      <c r="AW2149" s="26">
        <f t="shared" si="8809"/>
        <v>220.2</v>
      </c>
      <c r="AX2149" s="26">
        <f t="shared" si="8810"/>
        <v>220.2</v>
      </c>
      <c r="AY2149" s="26">
        <f t="shared" si="8948"/>
        <v>0</v>
      </c>
      <c r="AZ2149" s="26">
        <f t="shared" si="8949"/>
        <v>0</v>
      </c>
      <c r="BA2149" s="26">
        <f t="shared" si="8950"/>
        <v>0</v>
      </c>
      <c r="BB2149" s="26">
        <f t="shared" si="8811"/>
        <v>220.2</v>
      </c>
      <c r="BC2149" s="26">
        <f t="shared" si="8812"/>
        <v>220.2</v>
      </c>
      <c r="BD2149" s="26">
        <f t="shared" si="8813"/>
        <v>220.2</v>
      </c>
      <c r="BE2149" s="26">
        <f t="shared" si="8951"/>
        <v>0</v>
      </c>
      <c r="BF2149" s="26">
        <f t="shared" si="8952"/>
        <v>0</v>
      </c>
      <c r="BG2149" s="26">
        <f t="shared" si="8953"/>
        <v>0</v>
      </c>
      <c r="BH2149" s="26">
        <f t="shared" si="8814"/>
        <v>220.2</v>
      </c>
      <c r="BI2149" s="26">
        <f t="shared" si="8815"/>
        <v>220.2</v>
      </c>
      <c r="BJ2149" s="26">
        <f t="shared" si="8816"/>
        <v>220.2</v>
      </c>
      <c r="BK2149" s="26">
        <f t="shared" si="8954"/>
        <v>0</v>
      </c>
      <c r="BL2149" s="26">
        <f t="shared" si="8955"/>
        <v>0</v>
      </c>
      <c r="BM2149" s="26">
        <f t="shared" si="8956"/>
        <v>0</v>
      </c>
      <c r="BN2149" s="26">
        <f t="shared" si="8817"/>
        <v>220.2</v>
      </c>
      <c r="BO2149" s="26">
        <f t="shared" si="8818"/>
        <v>220.2</v>
      </c>
      <c r="BP2149" s="26">
        <f t="shared" si="8819"/>
        <v>220.2</v>
      </c>
      <c r="BQ2149" s="26">
        <f t="shared" si="8957"/>
        <v>0</v>
      </c>
      <c r="BR2149" s="26">
        <f t="shared" si="8958"/>
        <v>0</v>
      </c>
      <c r="BS2149" s="26">
        <f t="shared" si="8820"/>
        <v>220.2</v>
      </c>
      <c r="BT2149" s="26">
        <f t="shared" si="8821"/>
        <v>220.2</v>
      </c>
      <c r="BU2149" s="26">
        <f t="shared" si="8822"/>
        <v>220.2</v>
      </c>
      <c r="BV2149" s="26">
        <f t="shared" si="8959"/>
        <v>0</v>
      </c>
      <c r="BW2149" s="26">
        <f t="shared" si="8960"/>
        <v>0</v>
      </c>
      <c r="BX2149" s="26">
        <f t="shared" si="8823"/>
        <v>220.2</v>
      </c>
      <c r="BY2149" s="26">
        <f t="shared" si="8824"/>
        <v>220.2</v>
      </c>
      <c r="BZ2149" s="26">
        <f t="shared" si="8825"/>
        <v>220.2</v>
      </c>
      <c r="CA2149" s="26">
        <f t="shared" si="8961"/>
        <v>0</v>
      </c>
      <c r="CB2149" s="26">
        <f t="shared" si="8962"/>
        <v>0</v>
      </c>
      <c r="CC2149" s="26">
        <f t="shared" si="8963"/>
        <v>0</v>
      </c>
      <c r="CD2149" s="26">
        <f t="shared" si="8635"/>
        <v>220.2</v>
      </c>
      <c r="CE2149" s="26">
        <f t="shared" si="8636"/>
        <v>220.2</v>
      </c>
      <c r="CF2149" s="26">
        <f t="shared" si="8637"/>
        <v>220.2</v>
      </c>
      <c r="CG2149" s="26">
        <f t="shared" si="8964"/>
        <v>0</v>
      </c>
      <c r="CH2149" s="26">
        <f t="shared" si="8965"/>
        <v>0</v>
      </c>
      <c r="CI2149" s="26">
        <f t="shared" si="8966"/>
        <v>0</v>
      </c>
      <c r="CJ2149" s="26">
        <f t="shared" si="8638"/>
        <v>220.2</v>
      </c>
      <c r="CK2149" s="26">
        <f t="shared" si="8639"/>
        <v>220.2</v>
      </c>
      <c r="CL2149" s="26">
        <f t="shared" si="8640"/>
        <v>220.2</v>
      </c>
      <c r="CM2149" s="26">
        <f t="shared" si="8967"/>
        <v>0</v>
      </c>
      <c r="CN2149" s="26">
        <f t="shared" si="8968"/>
        <v>0</v>
      </c>
      <c r="CO2149" s="26">
        <f t="shared" si="8969"/>
        <v>0</v>
      </c>
      <c r="CP2149" s="26">
        <f t="shared" si="8641"/>
        <v>220.2</v>
      </c>
      <c r="CQ2149" s="26">
        <f t="shared" si="8642"/>
        <v>220.2</v>
      </c>
      <c r="CR2149" s="26">
        <f t="shared" si="8643"/>
        <v>220.2</v>
      </c>
      <c r="CS2149" s="26">
        <f t="shared" si="8970"/>
        <v>0</v>
      </c>
      <c r="CT2149" s="19"/>
      <c r="CU2149" s="35"/>
      <c r="CZ2149" s="1" t="s">
        <v>28</v>
      </c>
    </row>
    <row r="2150" spans="1:105" ht="31.2" hidden="1" x14ac:dyDescent="0.3">
      <c r="A2150" s="36" t="s">
        <v>1232</v>
      </c>
      <c r="B2150" s="17">
        <v>830</v>
      </c>
      <c r="C2150" s="16" t="s">
        <v>393</v>
      </c>
      <c r="D2150" s="16" t="s">
        <v>625</v>
      </c>
      <c r="E2150" s="34" t="s">
        <v>626</v>
      </c>
      <c r="F2150" s="26">
        <v>220.2</v>
      </c>
      <c r="G2150" s="26">
        <v>220.2</v>
      </c>
      <c r="H2150" s="26">
        <v>220.2</v>
      </c>
      <c r="I2150" s="26"/>
      <c r="J2150" s="26"/>
      <c r="K2150" s="26"/>
      <c r="L2150" s="26">
        <f t="shared" si="8790"/>
        <v>220.2</v>
      </c>
      <c r="M2150" s="26">
        <f t="shared" si="8791"/>
        <v>220.2</v>
      </c>
      <c r="N2150" s="26">
        <f t="shared" si="8792"/>
        <v>220.2</v>
      </c>
      <c r="O2150" s="26"/>
      <c r="P2150" s="26"/>
      <c r="Q2150" s="26"/>
      <c r="R2150" s="26">
        <f t="shared" si="8793"/>
        <v>220.2</v>
      </c>
      <c r="S2150" s="26">
        <f t="shared" si="8794"/>
        <v>220.2</v>
      </c>
      <c r="T2150" s="26">
        <f t="shared" si="8795"/>
        <v>220.2</v>
      </c>
      <c r="U2150" s="26"/>
      <c r="V2150" s="26"/>
      <c r="W2150" s="26"/>
      <c r="X2150" s="26">
        <f t="shared" si="8796"/>
        <v>220.2</v>
      </c>
      <c r="Y2150" s="26">
        <f t="shared" si="8797"/>
        <v>220.2</v>
      </c>
      <c r="Z2150" s="26">
        <f t="shared" si="8798"/>
        <v>220.2</v>
      </c>
      <c r="AA2150" s="26"/>
      <c r="AB2150" s="26"/>
      <c r="AC2150" s="26"/>
      <c r="AD2150" s="26">
        <f t="shared" si="8799"/>
        <v>220.2</v>
      </c>
      <c r="AE2150" s="26">
        <f t="shared" si="8800"/>
        <v>220.2</v>
      </c>
      <c r="AF2150" s="26">
        <f t="shared" si="8801"/>
        <v>220.2</v>
      </c>
      <c r="AG2150" s="26"/>
      <c r="AH2150" s="26"/>
      <c r="AI2150" s="26"/>
      <c r="AJ2150" s="26">
        <f t="shared" si="8802"/>
        <v>220.2</v>
      </c>
      <c r="AK2150" s="26">
        <f t="shared" si="8803"/>
        <v>220.2</v>
      </c>
      <c r="AL2150" s="26">
        <f t="shared" si="8804"/>
        <v>220.2</v>
      </c>
      <c r="AM2150" s="26"/>
      <c r="AN2150" s="26"/>
      <c r="AO2150" s="26"/>
      <c r="AP2150" s="26">
        <f t="shared" si="8805"/>
        <v>220.2</v>
      </c>
      <c r="AQ2150" s="26">
        <f t="shared" si="8806"/>
        <v>220.2</v>
      </c>
      <c r="AR2150" s="26">
        <f t="shared" si="8807"/>
        <v>220.2</v>
      </c>
      <c r="AS2150" s="26"/>
      <c r="AT2150" s="26"/>
      <c r="AU2150" s="26"/>
      <c r="AV2150" s="26">
        <f t="shared" si="8808"/>
        <v>220.2</v>
      </c>
      <c r="AW2150" s="26">
        <f t="shared" si="8809"/>
        <v>220.2</v>
      </c>
      <c r="AX2150" s="26">
        <f t="shared" si="8810"/>
        <v>220.2</v>
      </c>
      <c r="AY2150" s="26"/>
      <c r="AZ2150" s="26"/>
      <c r="BA2150" s="26"/>
      <c r="BB2150" s="26">
        <f t="shared" si="8811"/>
        <v>220.2</v>
      </c>
      <c r="BC2150" s="26">
        <f t="shared" si="8812"/>
        <v>220.2</v>
      </c>
      <c r="BD2150" s="26">
        <f t="shared" si="8813"/>
        <v>220.2</v>
      </c>
      <c r="BE2150" s="26"/>
      <c r="BF2150" s="26"/>
      <c r="BG2150" s="26"/>
      <c r="BH2150" s="26">
        <f t="shared" si="8814"/>
        <v>220.2</v>
      </c>
      <c r="BI2150" s="26">
        <f t="shared" si="8815"/>
        <v>220.2</v>
      </c>
      <c r="BJ2150" s="26">
        <f t="shared" si="8816"/>
        <v>220.2</v>
      </c>
      <c r="BK2150" s="26"/>
      <c r="BL2150" s="26"/>
      <c r="BM2150" s="26"/>
      <c r="BN2150" s="26">
        <f t="shared" si="8817"/>
        <v>220.2</v>
      </c>
      <c r="BO2150" s="26">
        <f t="shared" si="8818"/>
        <v>220.2</v>
      </c>
      <c r="BP2150" s="26">
        <f t="shared" si="8819"/>
        <v>220.2</v>
      </c>
      <c r="BQ2150" s="26"/>
      <c r="BR2150" s="26"/>
      <c r="BS2150" s="26">
        <f t="shared" si="8820"/>
        <v>220.2</v>
      </c>
      <c r="BT2150" s="26">
        <f t="shared" si="8821"/>
        <v>220.2</v>
      </c>
      <c r="BU2150" s="26">
        <f t="shared" si="8822"/>
        <v>220.2</v>
      </c>
      <c r="BV2150" s="26"/>
      <c r="BW2150" s="26"/>
      <c r="BX2150" s="26">
        <f t="shared" si="8823"/>
        <v>220.2</v>
      </c>
      <c r="BY2150" s="26">
        <f t="shared" si="8824"/>
        <v>220.2</v>
      </c>
      <c r="BZ2150" s="26">
        <f t="shared" si="8825"/>
        <v>220.2</v>
      </c>
      <c r="CA2150" s="26"/>
      <c r="CB2150" s="26"/>
      <c r="CC2150" s="26"/>
      <c r="CD2150" s="26">
        <f t="shared" si="8635"/>
        <v>220.2</v>
      </c>
      <c r="CE2150" s="26">
        <f t="shared" si="8636"/>
        <v>220.2</v>
      </c>
      <c r="CF2150" s="26">
        <f t="shared" si="8637"/>
        <v>220.2</v>
      </c>
      <c r="CG2150" s="26"/>
      <c r="CH2150" s="26"/>
      <c r="CI2150" s="26"/>
      <c r="CJ2150" s="26">
        <f t="shared" si="8638"/>
        <v>220.2</v>
      </c>
      <c r="CK2150" s="26">
        <f t="shared" si="8639"/>
        <v>220.2</v>
      </c>
      <c r="CL2150" s="26">
        <f t="shared" si="8640"/>
        <v>220.2</v>
      </c>
      <c r="CM2150" s="26"/>
      <c r="CN2150" s="26"/>
      <c r="CO2150" s="26"/>
      <c r="CP2150" s="26">
        <f t="shared" si="8641"/>
        <v>220.2</v>
      </c>
      <c r="CQ2150" s="26">
        <f t="shared" si="8642"/>
        <v>220.2</v>
      </c>
      <c r="CR2150" s="26">
        <f t="shared" si="8643"/>
        <v>220.2</v>
      </c>
      <c r="CS2150" s="26"/>
      <c r="CT2150" s="19"/>
      <c r="CU2150" s="35"/>
    </row>
    <row r="2151" spans="1:105" s="28" customFormat="1" ht="31.2" hidden="1" x14ac:dyDescent="0.3">
      <c r="A2151" s="29" t="s">
        <v>1234</v>
      </c>
      <c r="B2151" s="30"/>
      <c r="C2151" s="29"/>
      <c r="D2151" s="29"/>
      <c r="E2151" s="31" t="s">
        <v>1235</v>
      </c>
      <c r="F2151" s="32">
        <f t="shared" ref="F2151:K2151" si="8971">F2152+F2161</f>
        <v>27714.2</v>
      </c>
      <c r="G2151" s="32">
        <f t="shared" si="8971"/>
        <v>24161.300000000003</v>
      </c>
      <c r="H2151" s="32">
        <f t="shared" si="8971"/>
        <v>24690.5</v>
      </c>
      <c r="I2151" s="32">
        <f t="shared" si="8971"/>
        <v>0</v>
      </c>
      <c r="J2151" s="32">
        <f t="shared" si="8971"/>
        <v>0</v>
      </c>
      <c r="K2151" s="32">
        <f t="shared" si="8971"/>
        <v>0</v>
      </c>
      <c r="L2151" s="32">
        <f t="shared" si="8790"/>
        <v>27714.2</v>
      </c>
      <c r="M2151" s="32">
        <f t="shared" si="8791"/>
        <v>24161.300000000003</v>
      </c>
      <c r="N2151" s="32">
        <f t="shared" si="8792"/>
        <v>24690.5</v>
      </c>
      <c r="O2151" s="32">
        <f>O2152+O2161</f>
        <v>2108.79</v>
      </c>
      <c r="P2151" s="32">
        <f>P2152+P2161</f>
        <v>0</v>
      </c>
      <c r="Q2151" s="32">
        <f>Q2152+Q2161</f>
        <v>0</v>
      </c>
      <c r="R2151" s="32">
        <f t="shared" si="8793"/>
        <v>29822.99</v>
      </c>
      <c r="S2151" s="32">
        <f t="shared" si="8794"/>
        <v>24161.300000000003</v>
      </c>
      <c r="T2151" s="32">
        <f t="shared" si="8795"/>
        <v>24690.5</v>
      </c>
      <c r="U2151" s="32">
        <f>U2152+U2161</f>
        <v>0</v>
      </c>
      <c r="V2151" s="32">
        <f>V2152+V2161</f>
        <v>0</v>
      </c>
      <c r="W2151" s="32">
        <f>W2152+W2161</f>
        <v>0</v>
      </c>
      <c r="X2151" s="32">
        <f t="shared" si="8796"/>
        <v>29822.99</v>
      </c>
      <c r="Y2151" s="32">
        <f t="shared" si="8797"/>
        <v>24161.300000000003</v>
      </c>
      <c r="Z2151" s="32">
        <f t="shared" si="8798"/>
        <v>24690.5</v>
      </c>
      <c r="AA2151" s="32">
        <f>AA2152+AA2161</f>
        <v>0</v>
      </c>
      <c r="AB2151" s="32">
        <f>AB2152+AB2161</f>
        <v>0</v>
      </c>
      <c r="AC2151" s="32">
        <f>AC2152+AC2161</f>
        <v>0</v>
      </c>
      <c r="AD2151" s="32">
        <f t="shared" si="8799"/>
        <v>29822.99</v>
      </c>
      <c r="AE2151" s="32">
        <f t="shared" si="8800"/>
        <v>24161.300000000003</v>
      </c>
      <c r="AF2151" s="32">
        <f t="shared" si="8801"/>
        <v>24690.5</v>
      </c>
      <c r="AG2151" s="32">
        <f>AG2152+AG2161</f>
        <v>0</v>
      </c>
      <c r="AH2151" s="32">
        <f>AH2152+AH2161</f>
        <v>0</v>
      </c>
      <c r="AI2151" s="32">
        <f>AI2152+AI2161</f>
        <v>0</v>
      </c>
      <c r="AJ2151" s="32">
        <f t="shared" si="8802"/>
        <v>29822.99</v>
      </c>
      <c r="AK2151" s="32">
        <f t="shared" si="8803"/>
        <v>24161.300000000003</v>
      </c>
      <c r="AL2151" s="32">
        <f t="shared" si="8804"/>
        <v>24690.5</v>
      </c>
      <c r="AM2151" s="32">
        <f>AM2152+AM2161</f>
        <v>0</v>
      </c>
      <c r="AN2151" s="32">
        <f>AN2152+AN2161</f>
        <v>0</v>
      </c>
      <c r="AO2151" s="32">
        <f>AO2152+AO2161</f>
        <v>0</v>
      </c>
      <c r="AP2151" s="32">
        <f t="shared" si="8805"/>
        <v>29822.99</v>
      </c>
      <c r="AQ2151" s="32">
        <f t="shared" si="8806"/>
        <v>24161.300000000003</v>
      </c>
      <c r="AR2151" s="32">
        <f t="shared" si="8807"/>
        <v>24690.5</v>
      </c>
      <c r="AS2151" s="32">
        <f>AS2152+AS2161</f>
        <v>0</v>
      </c>
      <c r="AT2151" s="32">
        <f>AT2152+AT2161</f>
        <v>0</v>
      </c>
      <c r="AU2151" s="32">
        <f>AU2152+AU2161</f>
        <v>0</v>
      </c>
      <c r="AV2151" s="32">
        <f t="shared" si="8808"/>
        <v>29822.99</v>
      </c>
      <c r="AW2151" s="32">
        <f t="shared" si="8809"/>
        <v>24161.300000000003</v>
      </c>
      <c r="AX2151" s="32">
        <f t="shared" si="8810"/>
        <v>24690.5</v>
      </c>
      <c r="AY2151" s="32">
        <f>AY2152+AY2161</f>
        <v>6332.4810000000007</v>
      </c>
      <c r="AZ2151" s="32">
        <f>AZ2152+AZ2161</f>
        <v>0</v>
      </c>
      <c r="BA2151" s="32">
        <f>BA2152+BA2161</f>
        <v>0</v>
      </c>
      <c r="BB2151" s="32">
        <f t="shared" si="8811"/>
        <v>36155.471000000005</v>
      </c>
      <c r="BC2151" s="32">
        <f t="shared" si="8812"/>
        <v>24161.300000000003</v>
      </c>
      <c r="BD2151" s="32">
        <f t="shared" si="8813"/>
        <v>24690.5</v>
      </c>
      <c r="BE2151" s="32">
        <f>BE2152+BE2161</f>
        <v>0</v>
      </c>
      <c r="BF2151" s="32">
        <f>BF2152+BF2161</f>
        <v>0</v>
      </c>
      <c r="BG2151" s="32">
        <f>BG2152+BG2161</f>
        <v>0</v>
      </c>
      <c r="BH2151" s="32">
        <f t="shared" si="8814"/>
        <v>36155.471000000005</v>
      </c>
      <c r="BI2151" s="32">
        <f t="shared" si="8815"/>
        <v>24161.300000000003</v>
      </c>
      <c r="BJ2151" s="32">
        <f t="shared" si="8816"/>
        <v>24690.5</v>
      </c>
      <c r="BK2151" s="32">
        <f>BK2152+BK2161</f>
        <v>0</v>
      </c>
      <c r="BL2151" s="32">
        <f>BL2152+BL2161</f>
        <v>0</v>
      </c>
      <c r="BM2151" s="32">
        <f>BM2152+BM2161</f>
        <v>0</v>
      </c>
      <c r="BN2151" s="32">
        <f t="shared" si="8817"/>
        <v>36155.471000000005</v>
      </c>
      <c r="BO2151" s="32">
        <f t="shared" si="8818"/>
        <v>24161.300000000003</v>
      </c>
      <c r="BP2151" s="32">
        <f t="shared" si="8819"/>
        <v>24690.5</v>
      </c>
      <c r="BQ2151" s="32">
        <f>BQ2152+BQ2161</f>
        <v>0</v>
      </c>
      <c r="BR2151" s="32">
        <f>BR2152+BR2161</f>
        <v>0</v>
      </c>
      <c r="BS2151" s="26">
        <f t="shared" si="8820"/>
        <v>36155.471000000005</v>
      </c>
      <c r="BT2151" s="26">
        <f t="shared" si="8821"/>
        <v>24161.300000000003</v>
      </c>
      <c r="BU2151" s="26">
        <f t="shared" si="8822"/>
        <v>24690.5</v>
      </c>
      <c r="BV2151" s="32">
        <f>BV2152+BV2161</f>
        <v>0</v>
      </c>
      <c r="BW2151" s="32">
        <f>BW2152+BW2161</f>
        <v>0</v>
      </c>
      <c r="BX2151" s="32">
        <f t="shared" si="8823"/>
        <v>36155.471000000005</v>
      </c>
      <c r="BY2151" s="32">
        <f t="shared" si="8824"/>
        <v>24161.300000000003</v>
      </c>
      <c r="BZ2151" s="32">
        <f t="shared" si="8825"/>
        <v>24690.5</v>
      </c>
      <c r="CA2151" s="32">
        <f>CA2152+CA2161+CA2169</f>
        <v>-487.91199999999998</v>
      </c>
      <c r="CB2151" s="32">
        <f>CB2152+CB2161+CB2169</f>
        <v>0</v>
      </c>
      <c r="CC2151" s="32">
        <f>CC2152+CC2161+CC2169</f>
        <v>0</v>
      </c>
      <c r="CD2151" s="32">
        <f t="shared" si="8635"/>
        <v>35667.559000000008</v>
      </c>
      <c r="CE2151" s="32">
        <f t="shared" si="8636"/>
        <v>24161.300000000003</v>
      </c>
      <c r="CF2151" s="32">
        <f t="shared" si="8637"/>
        <v>24690.5</v>
      </c>
      <c r="CG2151" s="32">
        <f>CG2152+CG2161+CG2169</f>
        <v>0</v>
      </c>
      <c r="CH2151" s="32">
        <f>CH2152+CH2161+CH2169</f>
        <v>0</v>
      </c>
      <c r="CI2151" s="32">
        <f>CI2152+CI2161+CI2169</f>
        <v>0</v>
      </c>
      <c r="CJ2151" s="32">
        <f t="shared" si="8638"/>
        <v>35667.559000000008</v>
      </c>
      <c r="CK2151" s="32">
        <f t="shared" si="8639"/>
        <v>24161.300000000003</v>
      </c>
      <c r="CL2151" s="32">
        <f t="shared" si="8640"/>
        <v>24690.5</v>
      </c>
      <c r="CM2151" s="32">
        <f>CM2152+CM2161+CM2169</f>
        <v>0</v>
      </c>
      <c r="CN2151" s="32">
        <f>CN2152+CN2161+CN2169</f>
        <v>0</v>
      </c>
      <c r="CO2151" s="32">
        <f>CO2152+CO2161+CO2169</f>
        <v>0</v>
      </c>
      <c r="CP2151" s="32">
        <f t="shared" si="8641"/>
        <v>35667.559000000008</v>
      </c>
      <c r="CQ2151" s="32">
        <f t="shared" si="8642"/>
        <v>24161.300000000003</v>
      </c>
      <c r="CR2151" s="32">
        <f t="shared" si="8643"/>
        <v>24690.5</v>
      </c>
      <c r="CS2151" s="32">
        <f>CS2152+CS2161+CS2169</f>
        <v>0</v>
      </c>
      <c r="CT2151" s="19"/>
      <c r="CU2151" s="33"/>
      <c r="CW2151" s="28" t="s">
        <v>25</v>
      </c>
    </row>
    <row r="2152" spans="1:105" ht="46.8" hidden="1" x14ac:dyDescent="0.3">
      <c r="A2152" s="16" t="s">
        <v>1236</v>
      </c>
      <c r="B2152" s="17"/>
      <c r="C2152" s="16"/>
      <c r="D2152" s="16"/>
      <c r="E2152" s="34" t="s">
        <v>1237</v>
      </c>
      <c r="F2152" s="26">
        <f t="shared" ref="F2152:K2152" si="8972">F2153+F2157</f>
        <v>22339.9</v>
      </c>
      <c r="G2152" s="26">
        <f t="shared" si="8972"/>
        <v>23370.9</v>
      </c>
      <c r="H2152" s="26">
        <f t="shared" si="8972"/>
        <v>23370.9</v>
      </c>
      <c r="I2152" s="26">
        <f t="shared" si="8972"/>
        <v>0</v>
      </c>
      <c r="J2152" s="26">
        <f t="shared" si="8972"/>
        <v>0</v>
      </c>
      <c r="K2152" s="26">
        <f t="shared" si="8972"/>
        <v>0</v>
      </c>
      <c r="L2152" s="26">
        <f t="shared" si="8790"/>
        <v>22339.9</v>
      </c>
      <c r="M2152" s="26">
        <f t="shared" si="8791"/>
        <v>23370.9</v>
      </c>
      <c r="N2152" s="26">
        <f t="shared" si="8792"/>
        <v>23370.9</v>
      </c>
      <c r="O2152" s="26">
        <f>O2153+O2157</f>
        <v>0</v>
      </c>
      <c r="P2152" s="26">
        <f>P2153+P2157</f>
        <v>0</v>
      </c>
      <c r="Q2152" s="26">
        <f>Q2153+Q2157</f>
        <v>0</v>
      </c>
      <c r="R2152" s="26">
        <f t="shared" si="8793"/>
        <v>22339.9</v>
      </c>
      <c r="S2152" s="26">
        <f t="shared" si="8794"/>
        <v>23370.9</v>
      </c>
      <c r="T2152" s="26">
        <f t="shared" si="8795"/>
        <v>23370.9</v>
      </c>
      <c r="U2152" s="26">
        <f>U2153+U2157</f>
        <v>0</v>
      </c>
      <c r="V2152" s="26">
        <f>V2153+V2157</f>
        <v>0</v>
      </c>
      <c r="W2152" s="26">
        <f>W2153+W2157</f>
        <v>0</v>
      </c>
      <c r="X2152" s="26">
        <f t="shared" si="8796"/>
        <v>22339.9</v>
      </c>
      <c r="Y2152" s="26">
        <f t="shared" si="8797"/>
        <v>23370.9</v>
      </c>
      <c r="Z2152" s="26">
        <f t="shared" si="8798"/>
        <v>23370.9</v>
      </c>
      <c r="AA2152" s="26">
        <f>AA2153+AA2157</f>
        <v>0</v>
      </c>
      <c r="AB2152" s="26">
        <f>AB2153+AB2157</f>
        <v>0</v>
      </c>
      <c r="AC2152" s="26">
        <f>AC2153+AC2157</f>
        <v>0</v>
      </c>
      <c r="AD2152" s="26">
        <f t="shared" si="8799"/>
        <v>22339.9</v>
      </c>
      <c r="AE2152" s="26">
        <f t="shared" si="8800"/>
        <v>23370.9</v>
      </c>
      <c r="AF2152" s="26">
        <f t="shared" si="8801"/>
        <v>23370.9</v>
      </c>
      <c r="AG2152" s="26">
        <f>AG2153+AG2157</f>
        <v>0</v>
      </c>
      <c r="AH2152" s="26">
        <f>AH2153+AH2157</f>
        <v>0</v>
      </c>
      <c r="AI2152" s="26">
        <f>AI2153+AI2157</f>
        <v>0</v>
      </c>
      <c r="AJ2152" s="26">
        <f t="shared" si="8802"/>
        <v>22339.9</v>
      </c>
      <c r="AK2152" s="26">
        <f t="shared" si="8803"/>
        <v>23370.9</v>
      </c>
      <c r="AL2152" s="26">
        <f t="shared" si="8804"/>
        <v>23370.9</v>
      </c>
      <c r="AM2152" s="26">
        <f>AM2153+AM2157</f>
        <v>0</v>
      </c>
      <c r="AN2152" s="26">
        <f>AN2153+AN2157</f>
        <v>0</v>
      </c>
      <c r="AO2152" s="26">
        <f>AO2153+AO2157</f>
        <v>0</v>
      </c>
      <c r="AP2152" s="26">
        <f t="shared" si="8805"/>
        <v>22339.9</v>
      </c>
      <c r="AQ2152" s="26">
        <f t="shared" si="8806"/>
        <v>23370.9</v>
      </c>
      <c r="AR2152" s="26">
        <f t="shared" si="8807"/>
        <v>23370.9</v>
      </c>
      <c r="AS2152" s="26">
        <f>AS2153+AS2157</f>
        <v>0</v>
      </c>
      <c r="AT2152" s="26">
        <f>AT2153+AT2157</f>
        <v>0</v>
      </c>
      <c r="AU2152" s="26">
        <f>AU2153+AU2157</f>
        <v>0</v>
      </c>
      <c r="AV2152" s="26">
        <f t="shared" si="8808"/>
        <v>22339.9</v>
      </c>
      <c r="AW2152" s="26">
        <f t="shared" si="8809"/>
        <v>23370.9</v>
      </c>
      <c r="AX2152" s="26">
        <f t="shared" si="8810"/>
        <v>23370.9</v>
      </c>
      <c r="AY2152" s="26">
        <f>AY2153+AY2157</f>
        <v>0</v>
      </c>
      <c r="AZ2152" s="26">
        <f>AZ2153+AZ2157</f>
        <v>0</v>
      </c>
      <c r="BA2152" s="26">
        <f>BA2153+BA2157</f>
        <v>0</v>
      </c>
      <c r="BB2152" s="26">
        <f t="shared" si="8811"/>
        <v>22339.9</v>
      </c>
      <c r="BC2152" s="26">
        <f t="shared" si="8812"/>
        <v>23370.9</v>
      </c>
      <c r="BD2152" s="26">
        <f t="shared" si="8813"/>
        <v>23370.9</v>
      </c>
      <c r="BE2152" s="26">
        <f>BE2153+BE2157</f>
        <v>0</v>
      </c>
      <c r="BF2152" s="26">
        <f>BF2153+BF2157</f>
        <v>0</v>
      </c>
      <c r="BG2152" s="26">
        <f>BG2153+BG2157</f>
        <v>0</v>
      </c>
      <c r="BH2152" s="26">
        <f t="shared" si="8814"/>
        <v>22339.9</v>
      </c>
      <c r="BI2152" s="26">
        <f t="shared" si="8815"/>
        <v>23370.9</v>
      </c>
      <c r="BJ2152" s="26">
        <f t="shared" si="8816"/>
        <v>23370.9</v>
      </c>
      <c r="BK2152" s="26">
        <f>BK2153+BK2157</f>
        <v>0</v>
      </c>
      <c r="BL2152" s="26">
        <f>BL2153+BL2157</f>
        <v>0</v>
      </c>
      <c r="BM2152" s="26">
        <f>BM2153+BM2157</f>
        <v>0</v>
      </c>
      <c r="BN2152" s="26">
        <f t="shared" si="8817"/>
        <v>22339.9</v>
      </c>
      <c r="BO2152" s="26">
        <f t="shared" si="8818"/>
        <v>23370.9</v>
      </c>
      <c r="BP2152" s="26">
        <f t="shared" si="8819"/>
        <v>23370.9</v>
      </c>
      <c r="BQ2152" s="26">
        <f>BQ2153+BQ2157</f>
        <v>0</v>
      </c>
      <c r="BR2152" s="26">
        <f>BR2153+BR2157</f>
        <v>0</v>
      </c>
      <c r="BS2152" s="26">
        <f t="shared" si="8820"/>
        <v>22339.9</v>
      </c>
      <c r="BT2152" s="26">
        <f t="shared" si="8821"/>
        <v>23370.9</v>
      </c>
      <c r="BU2152" s="26">
        <f t="shared" si="8822"/>
        <v>23370.9</v>
      </c>
      <c r="BV2152" s="26">
        <f>BV2153+BV2157</f>
        <v>0</v>
      </c>
      <c r="BW2152" s="26">
        <f>BW2153+BW2157</f>
        <v>0</v>
      </c>
      <c r="BX2152" s="26">
        <f t="shared" si="8823"/>
        <v>22339.9</v>
      </c>
      <c r="BY2152" s="26">
        <f t="shared" si="8824"/>
        <v>23370.9</v>
      </c>
      <c r="BZ2152" s="26">
        <f t="shared" si="8825"/>
        <v>23370.9</v>
      </c>
      <c r="CA2152" s="26">
        <f>CA2153+CA2157</f>
        <v>0</v>
      </c>
      <c r="CB2152" s="26">
        <f>CB2153+CB2157</f>
        <v>0</v>
      </c>
      <c r="CC2152" s="26">
        <f>CC2153+CC2157</f>
        <v>0</v>
      </c>
      <c r="CD2152" s="26">
        <f t="shared" si="8635"/>
        <v>22339.9</v>
      </c>
      <c r="CE2152" s="26">
        <f t="shared" si="8636"/>
        <v>23370.9</v>
      </c>
      <c r="CF2152" s="26">
        <f t="shared" si="8637"/>
        <v>23370.9</v>
      </c>
      <c r="CG2152" s="26">
        <f>CG2153+CG2157</f>
        <v>0</v>
      </c>
      <c r="CH2152" s="26">
        <f>CH2153+CH2157</f>
        <v>0</v>
      </c>
      <c r="CI2152" s="26">
        <f>CI2153+CI2157</f>
        <v>0</v>
      </c>
      <c r="CJ2152" s="26">
        <f t="shared" si="8638"/>
        <v>22339.9</v>
      </c>
      <c r="CK2152" s="26">
        <f t="shared" si="8639"/>
        <v>23370.9</v>
      </c>
      <c r="CL2152" s="26">
        <f t="shared" si="8640"/>
        <v>23370.9</v>
      </c>
      <c r="CM2152" s="26">
        <f>CM2153+CM2157</f>
        <v>0</v>
      </c>
      <c r="CN2152" s="26">
        <f>CN2153+CN2157</f>
        <v>0</v>
      </c>
      <c r="CO2152" s="26">
        <f>CO2153+CO2157</f>
        <v>0</v>
      </c>
      <c r="CP2152" s="26">
        <f t="shared" si="8641"/>
        <v>22339.9</v>
      </c>
      <c r="CQ2152" s="26">
        <f t="shared" si="8642"/>
        <v>23370.9</v>
      </c>
      <c r="CR2152" s="26">
        <f t="shared" si="8643"/>
        <v>23370.9</v>
      </c>
      <c r="CS2152" s="26">
        <f>CS2153+CS2157</f>
        <v>0</v>
      </c>
      <c r="CT2152" s="19"/>
      <c r="CU2152" s="35"/>
      <c r="CX2152" s="1" t="s">
        <v>26</v>
      </c>
    </row>
    <row r="2153" spans="1:105" ht="46.8" hidden="1" x14ac:dyDescent="0.3">
      <c r="A2153" s="16" t="s">
        <v>1238</v>
      </c>
      <c r="B2153" s="17"/>
      <c r="C2153" s="16"/>
      <c r="D2153" s="16"/>
      <c r="E2153" s="34" t="s">
        <v>1239</v>
      </c>
      <c r="F2153" s="26">
        <f t="shared" ref="F2153:F2161" si="8973">F2154</f>
        <v>227.5</v>
      </c>
      <c r="G2153" s="26">
        <f t="shared" ref="G2153:G2161" si="8974">G2154</f>
        <v>227.5</v>
      </c>
      <c r="H2153" s="26">
        <f t="shared" ref="H2153:H2161" si="8975">H2154</f>
        <v>227.5</v>
      </c>
      <c r="I2153" s="26">
        <f t="shared" ref="I2153:I2161" si="8976">I2154</f>
        <v>0</v>
      </c>
      <c r="J2153" s="26">
        <f t="shared" ref="J2153:J2161" si="8977">J2154</f>
        <v>0</v>
      </c>
      <c r="K2153" s="26">
        <f t="shared" ref="K2153:K2161" si="8978">K2154</f>
        <v>0</v>
      </c>
      <c r="L2153" s="26">
        <f t="shared" si="8790"/>
        <v>227.5</v>
      </c>
      <c r="M2153" s="26">
        <f t="shared" si="8791"/>
        <v>227.5</v>
      </c>
      <c r="N2153" s="26">
        <f t="shared" si="8792"/>
        <v>227.5</v>
      </c>
      <c r="O2153" s="26">
        <f t="shared" ref="O2153:O2161" si="8979">O2154</f>
        <v>0</v>
      </c>
      <c r="P2153" s="26">
        <f t="shared" ref="P2153:P2161" si="8980">P2154</f>
        <v>0</v>
      </c>
      <c r="Q2153" s="26">
        <f t="shared" ref="Q2153:Q2161" si="8981">Q2154</f>
        <v>0</v>
      </c>
      <c r="R2153" s="26">
        <f t="shared" si="8793"/>
        <v>227.5</v>
      </c>
      <c r="S2153" s="26">
        <f t="shared" si="8794"/>
        <v>227.5</v>
      </c>
      <c r="T2153" s="26">
        <f t="shared" si="8795"/>
        <v>227.5</v>
      </c>
      <c r="U2153" s="26">
        <f t="shared" ref="U2153:U2161" si="8982">U2154</f>
        <v>0</v>
      </c>
      <c r="V2153" s="26">
        <f t="shared" ref="V2153:V2161" si="8983">V2154</f>
        <v>0</v>
      </c>
      <c r="W2153" s="26">
        <f t="shared" ref="W2153:W2161" si="8984">W2154</f>
        <v>0</v>
      </c>
      <c r="X2153" s="26">
        <f t="shared" si="8796"/>
        <v>227.5</v>
      </c>
      <c r="Y2153" s="26">
        <f t="shared" si="8797"/>
        <v>227.5</v>
      </c>
      <c r="Z2153" s="26">
        <f t="shared" si="8798"/>
        <v>227.5</v>
      </c>
      <c r="AA2153" s="26">
        <f t="shared" ref="AA2153:AA2161" si="8985">AA2154</f>
        <v>0</v>
      </c>
      <c r="AB2153" s="26">
        <f t="shared" ref="AB2153:AB2161" si="8986">AB2154</f>
        <v>0</v>
      </c>
      <c r="AC2153" s="26">
        <f t="shared" ref="AC2153:AC2161" si="8987">AC2154</f>
        <v>0</v>
      </c>
      <c r="AD2153" s="26">
        <f t="shared" si="8799"/>
        <v>227.5</v>
      </c>
      <c r="AE2153" s="26">
        <f t="shared" si="8800"/>
        <v>227.5</v>
      </c>
      <c r="AF2153" s="26">
        <f t="shared" si="8801"/>
        <v>227.5</v>
      </c>
      <c r="AG2153" s="26">
        <f t="shared" ref="AG2153:AG2161" si="8988">AG2154</f>
        <v>0</v>
      </c>
      <c r="AH2153" s="26">
        <f t="shared" ref="AH2153:AH2161" si="8989">AH2154</f>
        <v>0</v>
      </c>
      <c r="AI2153" s="26">
        <f t="shared" ref="AI2153:AI2161" si="8990">AI2154</f>
        <v>0</v>
      </c>
      <c r="AJ2153" s="26">
        <f t="shared" si="8802"/>
        <v>227.5</v>
      </c>
      <c r="AK2153" s="26">
        <f t="shared" si="8803"/>
        <v>227.5</v>
      </c>
      <c r="AL2153" s="26">
        <f t="shared" si="8804"/>
        <v>227.5</v>
      </c>
      <c r="AM2153" s="26">
        <f t="shared" ref="AM2153:AM2161" si="8991">AM2154</f>
        <v>0</v>
      </c>
      <c r="AN2153" s="26">
        <f t="shared" ref="AN2153:AN2161" si="8992">AN2154</f>
        <v>0</v>
      </c>
      <c r="AO2153" s="26">
        <f t="shared" ref="AO2153:AO2161" si="8993">AO2154</f>
        <v>0</v>
      </c>
      <c r="AP2153" s="26">
        <f t="shared" si="8805"/>
        <v>227.5</v>
      </c>
      <c r="AQ2153" s="26">
        <f t="shared" si="8806"/>
        <v>227.5</v>
      </c>
      <c r="AR2153" s="26">
        <f t="shared" si="8807"/>
        <v>227.5</v>
      </c>
      <c r="AS2153" s="26">
        <f t="shared" ref="AS2153:AS2161" si="8994">AS2154</f>
        <v>0</v>
      </c>
      <c r="AT2153" s="26">
        <f t="shared" ref="AT2153:AT2161" si="8995">AT2154</f>
        <v>0</v>
      </c>
      <c r="AU2153" s="26">
        <f t="shared" ref="AU2153:AU2161" si="8996">AU2154</f>
        <v>0</v>
      </c>
      <c r="AV2153" s="26">
        <f t="shared" si="8808"/>
        <v>227.5</v>
      </c>
      <c r="AW2153" s="26">
        <f t="shared" si="8809"/>
        <v>227.5</v>
      </c>
      <c r="AX2153" s="26">
        <f t="shared" si="8810"/>
        <v>227.5</v>
      </c>
      <c r="AY2153" s="26">
        <f t="shared" ref="AY2153:AY2161" si="8997">AY2154</f>
        <v>0</v>
      </c>
      <c r="AZ2153" s="26">
        <f t="shared" ref="AZ2153:AZ2161" si="8998">AZ2154</f>
        <v>0</v>
      </c>
      <c r="BA2153" s="26">
        <f t="shared" ref="BA2153:BA2161" si="8999">BA2154</f>
        <v>0</v>
      </c>
      <c r="BB2153" s="26">
        <f t="shared" si="8811"/>
        <v>227.5</v>
      </c>
      <c r="BC2153" s="26">
        <f t="shared" si="8812"/>
        <v>227.5</v>
      </c>
      <c r="BD2153" s="26">
        <f t="shared" si="8813"/>
        <v>227.5</v>
      </c>
      <c r="BE2153" s="26">
        <f t="shared" ref="BE2153:BE2161" si="9000">BE2154</f>
        <v>0</v>
      </c>
      <c r="BF2153" s="26">
        <f t="shared" ref="BF2153:BF2161" si="9001">BF2154</f>
        <v>0</v>
      </c>
      <c r="BG2153" s="26">
        <f t="shared" ref="BG2153:BG2161" si="9002">BG2154</f>
        <v>0</v>
      </c>
      <c r="BH2153" s="26">
        <f t="shared" si="8814"/>
        <v>227.5</v>
      </c>
      <c r="BI2153" s="26">
        <f t="shared" si="8815"/>
        <v>227.5</v>
      </c>
      <c r="BJ2153" s="26">
        <f t="shared" si="8816"/>
        <v>227.5</v>
      </c>
      <c r="BK2153" s="26">
        <f t="shared" ref="BK2153:BK2161" si="9003">BK2154</f>
        <v>0</v>
      </c>
      <c r="BL2153" s="26">
        <f t="shared" ref="BL2153:BL2161" si="9004">BL2154</f>
        <v>0</v>
      </c>
      <c r="BM2153" s="26">
        <f t="shared" ref="BM2153:BM2161" si="9005">BM2154</f>
        <v>0</v>
      </c>
      <c r="BN2153" s="26">
        <f t="shared" si="8817"/>
        <v>227.5</v>
      </c>
      <c r="BO2153" s="26">
        <f t="shared" si="8818"/>
        <v>227.5</v>
      </c>
      <c r="BP2153" s="26">
        <f t="shared" si="8819"/>
        <v>227.5</v>
      </c>
      <c r="BQ2153" s="26">
        <f t="shared" ref="BQ2153:BQ2161" si="9006">BQ2154</f>
        <v>0</v>
      </c>
      <c r="BR2153" s="26">
        <f t="shared" ref="BR2153:BR2161" si="9007">BR2154</f>
        <v>0</v>
      </c>
      <c r="BS2153" s="26">
        <f t="shared" si="8820"/>
        <v>227.5</v>
      </c>
      <c r="BT2153" s="26">
        <f t="shared" si="8821"/>
        <v>227.5</v>
      </c>
      <c r="BU2153" s="26">
        <f t="shared" si="8822"/>
        <v>227.5</v>
      </c>
      <c r="BV2153" s="26">
        <f t="shared" ref="BV2153:BV2161" si="9008">BV2154</f>
        <v>0</v>
      </c>
      <c r="BW2153" s="26">
        <f t="shared" ref="BW2153:BW2161" si="9009">BW2154</f>
        <v>0</v>
      </c>
      <c r="BX2153" s="26">
        <f t="shared" si="8823"/>
        <v>227.5</v>
      </c>
      <c r="BY2153" s="26">
        <f t="shared" si="8824"/>
        <v>227.5</v>
      </c>
      <c r="BZ2153" s="26">
        <f t="shared" si="8825"/>
        <v>227.5</v>
      </c>
      <c r="CA2153" s="26">
        <f t="shared" ref="CA2153:CA2161" si="9010">CA2154</f>
        <v>0</v>
      </c>
      <c r="CB2153" s="26">
        <f t="shared" ref="CB2153:CB2161" si="9011">CB2154</f>
        <v>0</v>
      </c>
      <c r="CC2153" s="26">
        <f t="shared" ref="CC2153:CC2161" si="9012">CC2154</f>
        <v>0</v>
      </c>
      <c r="CD2153" s="26">
        <f t="shared" si="8635"/>
        <v>227.5</v>
      </c>
      <c r="CE2153" s="26">
        <f t="shared" si="8636"/>
        <v>227.5</v>
      </c>
      <c r="CF2153" s="26">
        <f t="shared" si="8637"/>
        <v>227.5</v>
      </c>
      <c r="CG2153" s="26">
        <f t="shared" ref="CG2153:CG2161" si="9013">CG2154</f>
        <v>0</v>
      </c>
      <c r="CH2153" s="26">
        <f t="shared" ref="CH2153:CH2161" si="9014">CH2154</f>
        <v>0</v>
      </c>
      <c r="CI2153" s="26">
        <f t="shared" ref="CI2153:CI2161" si="9015">CI2154</f>
        <v>0</v>
      </c>
      <c r="CJ2153" s="26">
        <f t="shared" si="8638"/>
        <v>227.5</v>
      </c>
      <c r="CK2153" s="26">
        <f t="shared" si="8639"/>
        <v>227.5</v>
      </c>
      <c r="CL2153" s="26">
        <f t="shared" si="8640"/>
        <v>227.5</v>
      </c>
      <c r="CM2153" s="26">
        <f t="shared" ref="CM2153:CM2161" si="9016">CM2154</f>
        <v>0</v>
      </c>
      <c r="CN2153" s="26">
        <f t="shared" ref="CN2153:CN2161" si="9017">CN2154</f>
        <v>0</v>
      </c>
      <c r="CO2153" s="26">
        <f t="shared" ref="CO2153:CO2161" si="9018">CO2154</f>
        <v>0</v>
      </c>
      <c r="CP2153" s="26">
        <f t="shared" si="8641"/>
        <v>227.5</v>
      </c>
      <c r="CQ2153" s="26">
        <f t="shared" si="8642"/>
        <v>227.5</v>
      </c>
      <c r="CR2153" s="26">
        <f t="shared" si="8643"/>
        <v>227.5</v>
      </c>
      <c r="CS2153" s="26">
        <f t="shared" ref="CS2153:CS2161" si="9019">CS2154</f>
        <v>0</v>
      </c>
      <c r="CT2153" s="19"/>
      <c r="CU2153" s="35"/>
      <c r="DA2153" s="1" t="s">
        <v>29</v>
      </c>
    </row>
    <row r="2154" spans="1:105" ht="31.2" hidden="1" x14ac:dyDescent="0.3">
      <c r="A2154" s="16" t="s">
        <v>1238</v>
      </c>
      <c r="B2154" s="17">
        <v>200</v>
      </c>
      <c r="C2154" s="16"/>
      <c r="D2154" s="16"/>
      <c r="E2154" s="34" t="s">
        <v>38</v>
      </c>
      <c r="F2154" s="26">
        <f t="shared" si="8973"/>
        <v>227.5</v>
      </c>
      <c r="G2154" s="26">
        <f t="shared" si="8974"/>
        <v>227.5</v>
      </c>
      <c r="H2154" s="26">
        <f t="shared" si="8975"/>
        <v>227.5</v>
      </c>
      <c r="I2154" s="26">
        <f t="shared" si="8976"/>
        <v>0</v>
      </c>
      <c r="J2154" s="26">
        <f t="shared" si="8977"/>
        <v>0</v>
      </c>
      <c r="K2154" s="26">
        <f t="shared" si="8978"/>
        <v>0</v>
      </c>
      <c r="L2154" s="26">
        <f t="shared" si="8790"/>
        <v>227.5</v>
      </c>
      <c r="M2154" s="26">
        <f t="shared" si="8791"/>
        <v>227.5</v>
      </c>
      <c r="N2154" s="26">
        <f t="shared" si="8792"/>
        <v>227.5</v>
      </c>
      <c r="O2154" s="26">
        <f t="shared" si="8979"/>
        <v>0</v>
      </c>
      <c r="P2154" s="26">
        <f t="shared" si="8980"/>
        <v>0</v>
      </c>
      <c r="Q2154" s="26">
        <f t="shared" si="8981"/>
        <v>0</v>
      </c>
      <c r="R2154" s="26">
        <f t="shared" si="8793"/>
        <v>227.5</v>
      </c>
      <c r="S2154" s="26">
        <f t="shared" si="8794"/>
        <v>227.5</v>
      </c>
      <c r="T2154" s="26">
        <f t="shared" si="8795"/>
        <v>227.5</v>
      </c>
      <c r="U2154" s="26">
        <f t="shared" si="8982"/>
        <v>0</v>
      </c>
      <c r="V2154" s="26">
        <f t="shared" si="8983"/>
        <v>0</v>
      </c>
      <c r="W2154" s="26">
        <f t="shared" si="8984"/>
        <v>0</v>
      </c>
      <c r="X2154" s="26">
        <f t="shared" si="8796"/>
        <v>227.5</v>
      </c>
      <c r="Y2154" s="26">
        <f t="shared" si="8797"/>
        <v>227.5</v>
      </c>
      <c r="Z2154" s="26">
        <f t="shared" si="8798"/>
        <v>227.5</v>
      </c>
      <c r="AA2154" s="26">
        <f t="shared" si="8985"/>
        <v>0</v>
      </c>
      <c r="AB2154" s="26">
        <f t="shared" si="8986"/>
        <v>0</v>
      </c>
      <c r="AC2154" s="26">
        <f t="shared" si="8987"/>
        <v>0</v>
      </c>
      <c r="AD2154" s="26">
        <f t="shared" si="8799"/>
        <v>227.5</v>
      </c>
      <c r="AE2154" s="26">
        <f t="shared" si="8800"/>
        <v>227.5</v>
      </c>
      <c r="AF2154" s="26">
        <f t="shared" si="8801"/>
        <v>227.5</v>
      </c>
      <c r="AG2154" s="26">
        <f t="shared" si="8988"/>
        <v>0</v>
      </c>
      <c r="AH2154" s="26">
        <f t="shared" si="8989"/>
        <v>0</v>
      </c>
      <c r="AI2154" s="26">
        <f t="shared" si="8990"/>
        <v>0</v>
      </c>
      <c r="AJ2154" s="26">
        <f t="shared" si="8802"/>
        <v>227.5</v>
      </c>
      <c r="AK2154" s="26">
        <f t="shared" si="8803"/>
        <v>227.5</v>
      </c>
      <c r="AL2154" s="26">
        <f t="shared" si="8804"/>
        <v>227.5</v>
      </c>
      <c r="AM2154" s="26">
        <f t="shared" si="8991"/>
        <v>0</v>
      </c>
      <c r="AN2154" s="26">
        <f t="shared" si="8992"/>
        <v>0</v>
      </c>
      <c r="AO2154" s="26">
        <f t="shared" si="8993"/>
        <v>0</v>
      </c>
      <c r="AP2154" s="26">
        <f t="shared" si="8805"/>
        <v>227.5</v>
      </c>
      <c r="AQ2154" s="26">
        <f t="shared" si="8806"/>
        <v>227.5</v>
      </c>
      <c r="AR2154" s="26">
        <f t="shared" si="8807"/>
        <v>227.5</v>
      </c>
      <c r="AS2154" s="26">
        <f t="shared" si="8994"/>
        <v>0</v>
      </c>
      <c r="AT2154" s="26">
        <f t="shared" si="8995"/>
        <v>0</v>
      </c>
      <c r="AU2154" s="26">
        <f t="shared" si="8996"/>
        <v>0</v>
      </c>
      <c r="AV2154" s="26">
        <f t="shared" si="8808"/>
        <v>227.5</v>
      </c>
      <c r="AW2154" s="26">
        <f t="shared" si="8809"/>
        <v>227.5</v>
      </c>
      <c r="AX2154" s="26">
        <f t="shared" si="8810"/>
        <v>227.5</v>
      </c>
      <c r="AY2154" s="26">
        <f t="shared" si="8997"/>
        <v>0</v>
      </c>
      <c r="AZ2154" s="26">
        <f t="shared" si="8998"/>
        <v>0</v>
      </c>
      <c r="BA2154" s="26">
        <f t="shared" si="8999"/>
        <v>0</v>
      </c>
      <c r="BB2154" s="26">
        <f t="shared" si="8811"/>
        <v>227.5</v>
      </c>
      <c r="BC2154" s="26">
        <f t="shared" si="8812"/>
        <v>227.5</v>
      </c>
      <c r="BD2154" s="26">
        <f t="shared" si="8813"/>
        <v>227.5</v>
      </c>
      <c r="BE2154" s="26">
        <f t="shared" si="9000"/>
        <v>0</v>
      </c>
      <c r="BF2154" s="26">
        <f t="shared" si="9001"/>
        <v>0</v>
      </c>
      <c r="BG2154" s="26">
        <f t="shared" si="9002"/>
        <v>0</v>
      </c>
      <c r="BH2154" s="26">
        <f t="shared" si="8814"/>
        <v>227.5</v>
      </c>
      <c r="BI2154" s="26">
        <f t="shared" si="8815"/>
        <v>227.5</v>
      </c>
      <c r="BJ2154" s="26">
        <f t="shared" si="8816"/>
        <v>227.5</v>
      </c>
      <c r="BK2154" s="26">
        <f t="shared" si="9003"/>
        <v>0</v>
      </c>
      <c r="BL2154" s="26">
        <f t="shared" si="9004"/>
        <v>0</v>
      </c>
      <c r="BM2154" s="26">
        <f t="shared" si="9005"/>
        <v>0</v>
      </c>
      <c r="BN2154" s="26">
        <f t="shared" si="8817"/>
        <v>227.5</v>
      </c>
      <c r="BO2154" s="26">
        <f t="shared" si="8818"/>
        <v>227.5</v>
      </c>
      <c r="BP2154" s="26">
        <f t="shared" si="8819"/>
        <v>227.5</v>
      </c>
      <c r="BQ2154" s="26">
        <f t="shared" si="9006"/>
        <v>0</v>
      </c>
      <c r="BR2154" s="26">
        <f t="shared" si="9007"/>
        <v>0</v>
      </c>
      <c r="BS2154" s="26">
        <f t="shared" si="8820"/>
        <v>227.5</v>
      </c>
      <c r="BT2154" s="26">
        <f t="shared" si="8821"/>
        <v>227.5</v>
      </c>
      <c r="BU2154" s="26">
        <f t="shared" si="8822"/>
        <v>227.5</v>
      </c>
      <c r="BV2154" s="26">
        <f t="shared" si="9008"/>
        <v>0</v>
      </c>
      <c r="BW2154" s="26">
        <f t="shared" si="9009"/>
        <v>0</v>
      </c>
      <c r="BX2154" s="26">
        <f t="shared" si="8823"/>
        <v>227.5</v>
      </c>
      <c r="BY2154" s="26">
        <f t="shared" si="8824"/>
        <v>227.5</v>
      </c>
      <c r="BZ2154" s="26">
        <f t="shared" si="8825"/>
        <v>227.5</v>
      </c>
      <c r="CA2154" s="26">
        <f t="shared" si="9010"/>
        <v>0</v>
      </c>
      <c r="CB2154" s="26">
        <f t="shared" si="9011"/>
        <v>0</v>
      </c>
      <c r="CC2154" s="26">
        <f t="shared" si="9012"/>
        <v>0</v>
      </c>
      <c r="CD2154" s="26">
        <f t="shared" si="8635"/>
        <v>227.5</v>
      </c>
      <c r="CE2154" s="26">
        <f t="shared" si="8636"/>
        <v>227.5</v>
      </c>
      <c r="CF2154" s="26">
        <f t="shared" si="8637"/>
        <v>227.5</v>
      </c>
      <c r="CG2154" s="26">
        <f t="shared" si="9013"/>
        <v>0</v>
      </c>
      <c r="CH2154" s="26">
        <f t="shared" si="9014"/>
        <v>0</v>
      </c>
      <c r="CI2154" s="26">
        <f t="shared" si="9015"/>
        <v>0</v>
      </c>
      <c r="CJ2154" s="26">
        <f t="shared" si="8638"/>
        <v>227.5</v>
      </c>
      <c r="CK2154" s="26">
        <f t="shared" si="8639"/>
        <v>227.5</v>
      </c>
      <c r="CL2154" s="26">
        <f t="shared" si="8640"/>
        <v>227.5</v>
      </c>
      <c r="CM2154" s="26">
        <f t="shared" si="9016"/>
        <v>0</v>
      </c>
      <c r="CN2154" s="26">
        <f t="shared" si="9017"/>
        <v>0</v>
      </c>
      <c r="CO2154" s="26">
        <f t="shared" si="9018"/>
        <v>0</v>
      </c>
      <c r="CP2154" s="26">
        <f t="shared" si="8641"/>
        <v>227.5</v>
      </c>
      <c r="CQ2154" s="26">
        <f t="shared" si="8642"/>
        <v>227.5</v>
      </c>
      <c r="CR2154" s="26">
        <f t="shared" si="8643"/>
        <v>227.5</v>
      </c>
      <c r="CS2154" s="26">
        <f t="shared" si="9019"/>
        <v>0</v>
      </c>
      <c r="CT2154" s="19"/>
      <c r="CU2154" s="35"/>
      <c r="CY2154" s="1" t="s">
        <v>27</v>
      </c>
    </row>
    <row r="2155" spans="1:105" ht="46.8" hidden="1" x14ac:dyDescent="0.3">
      <c r="A2155" s="16" t="s">
        <v>1238</v>
      </c>
      <c r="B2155" s="17">
        <v>240</v>
      </c>
      <c r="C2155" s="16"/>
      <c r="D2155" s="16"/>
      <c r="E2155" s="34" t="s">
        <v>39</v>
      </c>
      <c r="F2155" s="26">
        <f t="shared" si="8973"/>
        <v>227.5</v>
      </c>
      <c r="G2155" s="26">
        <f t="shared" si="8974"/>
        <v>227.5</v>
      </c>
      <c r="H2155" s="26">
        <f t="shared" si="8975"/>
        <v>227.5</v>
      </c>
      <c r="I2155" s="26">
        <f t="shared" si="8976"/>
        <v>0</v>
      </c>
      <c r="J2155" s="26">
        <f t="shared" si="8977"/>
        <v>0</v>
      </c>
      <c r="K2155" s="26">
        <f t="shared" si="8978"/>
        <v>0</v>
      </c>
      <c r="L2155" s="26">
        <f t="shared" si="8790"/>
        <v>227.5</v>
      </c>
      <c r="M2155" s="26">
        <f t="shared" si="8791"/>
        <v>227.5</v>
      </c>
      <c r="N2155" s="26">
        <f t="shared" si="8792"/>
        <v>227.5</v>
      </c>
      <c r="O2155" s="26">
        <f t="shared" si="8979"/>
        <v>0</v>
      </c>
      <c r="P2155" s="26">
        <f t="shared" si="8980"/>
        <v>0</v>
      </c>
      <c r="Q2155" s="26">
        <f t="shared" si="8981"/>
        <v>0</v>
      </c>
      <c r="R2155" s="26">
        <f t="shared" si="8793"/>
        <v>227.5</v>
      </c>
      <c r="S2155" s="26">
        <f t="shared" si="8794"/>
        <v>227.5</v>
      </c>
      <c r="T2155" s="26">
        <f t="shared" si="8795"/>
        <v>227.5</v>
      </c>
      <c r="U2155" s="26">
        <f t="shared" si="8982"/>
        <v>0</v>
      </c>
      <c r="V2155" s="26">
        <f t="shared" si="8983"/>
        <v>0</v>
      </c>
      <c r="W2155" s="26">
        <f t="shared" si="8984"/>
        <v>0</v>
      </c>
      <c r="X2155" s="26">
        <f t="shared" si="8796"/>
        <v>227.5</v>
      </c>
      <c r="Y2155" s="26">
        <f t="shared" si="8797"/>
        <v>227.5</v>
      </c>
      <c r="Z2155" s="26">
        <f t="shared" si="8798"/>
        <v>227.5</v>
      </c>
      <c r="AA2155" s="26">
        <f t="shared" si="8985"/>
        <v>0</v>
      </c>
      <c r="AB2155" s="26">
        <f t="shared" si="8986"/>
        <v>0</v>
      </c>
      <c r="AC2155" s="26">
        <f t="shared" si="8987"/>
        <v>0</v>
      </c>
      <c r="AD2155" s="26">
        <f t="shared" si="8799"/>
        <v>227.5</v>
      </c>
      <c r="AE2155" s="26">
        <f t="shared" si="8800"/>
        <v>227.5</v>
      </c>
      <c r="AF2155" s="26">
        <f t="shared" si="8801"/>
        <v>227.5</v>
      </c>
      <c r="AG2155" s="26">
        <f t="shared" si="8988"/>
        <v>0</v>
      </c>
      <c r="AH2155" s="26">
        <f t="shared" si="8989"/>
        <v>0</v>
      </c>
      <c r="AI2155" s="26">
        <f t="shared" si="8990"/>
        <v>0</v>
      </c>
      <c r="AJ2155" s="26">
        <f t="shared" si="8802"/>
        <v>227.5</v>
      </c>
      <c r="AK2155" s="26">
        <f t="shared" si="8803"/>
        <v>227.5</v>
      </c>
      <c r="AL2155" s="26">
        <f t="shared" si="8804"/>
        <v>227.5</v>
      </c>
      <c r="AM2155" s="26">
        <f t="shared" si="8991"/>
        <v>0</v>
      </c>
      <c r="AN2155" s="26">
        <f t="shared" si="8992"/>
        <v>0</v>
      </c>
      <c r="AO2155" s="26">
        <f t="shared" si="8993"/>
        <v>0</v>
      </c>
      <c r="AP2155" s="26">
        <f t="shared" si="8805"/>
        <v>227.5</v>
      </c>
      <c r="AQ2155" s="26">
        <f t="shared" si="8806"/>
        <v>227.5</v>
      </c>
      <c r="AR2155" s="26">
        <f t="shared" si="8807"/>
        <v>227.5</v>
      </c>
      <c r="AS2155" s="26">
        <f t="shared" si="8994"/>
        <v>0</v>
      </c>
      <c r="AT2155" s="26">
        <f t="shared" si="8995"/>
        <v>0</v>
      </c>
      <c r="AU2155" s="26">
        <f t="shared" si="8996"/>
        <v>0</v>
      </c>
      <c r="AV2155" s="26">
        <f t="shared" si="8808"/>
        <v>227.5</v>
      </c>
      <c r="AW2155" s="26">
        <f t="shared" si="8809"/>
        <v>227.5</v>
      </c>
      <c r="AX2155" s="26">
        <f t="shared" si="8810"/>
        <v>227.5</v>
      </c>
      <c r="AY2155" s="26">
        <f t="shared" si="8997"/>
        <v>0</v>
      </c>
      <c r="AZ2155" s="26">
        <f t="shared" si="8998"/>
        <v>0</v>
      </c>
      <c r="BA2155" s="26">
        <f t="shared" si="8999"/>
        <v>0</v>
      </c>
      <c r="BB2155" s="26">
        <f t="shared" si="8811"/>
        <v>227.5</v>
      </c>
      <c r="BC2155" s="26">
        <f t="shared" si="8812"/>
        <v>227.5</v>
      </c>
      <c r="BD2155" s="26">
        <f t="shared" si="8813"/>
        <v>227.5</v>
      </c>
      <c r="BE2155" s="26">
        <f t="shared" si="9000"/>
        <v>0</v>
      </c>
      <c r="BF2155" s="26">
        <f t="shared" si="9001"/>
        <v>0</v>
      </c>
      <c r="BG2155" s="26">
        <f t="shared" si="9002"/>
        <v>0</v>
      </c>
      <c r="BH2155" s="26">
        <f t="shared" si="8814"/>
        <v>227.5</v>
      </c>
      <c r="BI2155" s="26">
        <f t="shared" si="8815"/>
        <v>227.5</v>
      </c>
      <c r="BJ2155" s="26">
        <f t="shared" si="8816"/>
        <v>227.5</v>
      </c>
      <c r="BK2155" s="26">
        <f t="shared" si="9003"/>
        <v>0</v>
      </c>
      <c r="BL2155" s="26">
        <f t="shared" si="9004"/>
        <v>0</v>
      </c>
      <c r="BM2155" s="26">
        <f t="shared" si="9005"/>
        <v>0</v>
      </c>
      <c r="BN2155" s="26">
        <f t="shared" si="8817"/>
        <v>227.5</v>
      </c>
      <c r="BO2155" s="26">
        <f t="shared" si="8818"/>
        <v>227.5</v>
      </c>
      <c r="BP2155" s="26">
        <f t="shared" si="8819"/>
        <v>227.5</v>
      </c>
      <c r="BQ2155" s="26">
        <f t="shared" si="9006"/>
        <v>0</v>
      </c>
      <c r="BR2155" s="26">
        <f t="shared" si="9007"/>
        <v>0</v>
      </c>
      <c r="BS2155" s="26">
        <f t="shared" si="8820"/>
        <v>227.5</v>
      </c>
      <c r="BT2155" s="26">
        <f t="shared" si="8821"/>
        <v>227.5</v>
      </c>
      <c r="BU2155" s="26">
        <f t="shared" si="8822"/>
        <v>227.5</v>
      </c>
      <c r="BV2155" s="26">
        <f t="shared" si="9008"/>
        <v>0</v>
      </c>
      <c r="BW2155" s="26">
        <f t="shared" si="9009"/>
        <v>0</v>
      </c>
      <c r="BX2155" s="26">
        <f t="shared" si="8823"/>
        <v>227.5</v>
      </c>
      <c r="BY2155" s="26">
        <f t="shared" si="8824"/>
        <v>227.5</v>
      </c>
      <c r="BZ2155" s="26">
        <f t="shared" si="8825"/>
        <v>227.5</v>
      </c>
      <c r="CA2155" s="26">
        <f t="shared" si="9010"/>
        <v>0</v>
      </c>
      <c r="CB2155" s="26">
        <f t="shared" si="9011"/>
        <v>0</v>
      </c>
      <c r="CC2155" s="26">
        <f t="shared" si="9012"/>
        <v>0</v>
      </c>
      <c r="CD2155" s="26">
        <f t="shared" si="8635"/>
        <v>227.5</v>
      </c>
      <c r="CE2155" s="26">
        <f t="shared" si="8636"/>
        <v>227.5</v>
      </c>
      <c r="CF2155" s="26">
        <f t="shared" si="8637"/>
        <v>227.5</v>
      </c>
      <c r="CG2155" s="26">
        <f t="shared" si="9013"/>
        <v>0</v>
      </c>
      <c r="CH2155" s="26">
        <f t="shared" si="9014"/>
        <v>0</v>
      </c>
      <c r="CI2155" s="26">
        <f t="shared" si="9015"/>
        <v>0</v>
      </c>
      <c r="CJ2155" s="26">
        <f t="shared" si="8638"/>
        <v>227.5</v>
      </c>
      <c r="CK2155" s="26">
        <f t="shared" si="8639"/>
        <v>227.5</v>
      </c>
      <c r="CL2155" s="26">
        <f t="shared" si="8640"/>
        <v>227.5</v>
      </c>
      <c r="CM2155" s="26">
        <f t="shared" si="9016"/>
        <v>0</v>
      </c>
      <c r="CN2155" s="26">
        <f t="shared" si="9017"/>
        <v>0</v>
      </c>
      <c r="CO2155" s="26">
        <f t="shared" si="9018"/>
        <v>0</v>
      </c>
      <c r="CP2155" s="26">
        <f t="shared" si="8641"/>
        <v>227.5</v>
      </c>
      <c r="CQ2155" s="26">
        <f t="shared" si="8642"/>
        <v>227.5</v>
      </c>
      <c r="CR2155" s="26">
        <f t="shared" si="8643"/>
        <v>227.5</v>
      </c>
      <c r="CS2155" s="26">
        <f t="shared" si="9019"/>
        <v>0</v>
      </c>
      <c r="CT2155" s="19"/>
      <c r="CU2155" s="35"/>
      <c r="CZ2155" s="1" t="s">
        <v>28</v>
      </c>
    </row>
    <row r="2156" spans="1:105" ht="31.2" hidden="1" x14ac:dyDescent="0.3">
      <c r="A2156" s="16" t="s">
        <v>1238</v>
      </c>
      <c r="B2156" s="17">
        <v>240</v>
      </c>
      <c r="C2156" s="16" t="s">
        <v>393</v>
      </c>
      <c r="D2156" s="16" t="s">
        <v>625</v>
      </c>
      <c r="E2156" s="34" t="s">
        <v>626</v>
      </c>
      <c r="F2156" s="26">
        <v>227.5</v>
      </c>
      <c r="G2156" s="26">
        <v>227.5</v>
      </c>
      <c r="H2156" s="26">
        <v>227.5</v>
      </c>
      <c r="I2156" s="26"/>
      <c r="J2156" s="26"/>
      <c r="K2156" s="26"/>
      <c r="L2156" s="26">
        <f t="shared" si="8790"/>
        <v>227.5</v>
      </c>
      <c r="M2156" s="26">
        <f t="shared" si="8791"/>
        <v>227.5</v>
      </c>
      <c r="N2156" s="26">
        <f t="shared" si="8792"/>
        <v>227.5</v>
      </c>
      <c r="O2156" s="26"/>
      <c r="P2156" s="26"/>
      <c r="Q2156" s="26"/>
      <c r="R2156" s="26">
        <f t="shared" si="8793"/>
        <v>227.5</v>
      </c>
      <c r="S2156" s="26">
        <f t="shared" si="8794"/>
        <v>227.5</v>
      </c>
      <c r="T2156" s="26">
        <f t="shared" si="8795"/>
        <v>227.5</v>
      </c>
      <c r="U2156" s="26"/>
      <c r="V2156" s="26"/>
      <c r="W2156" s="26"/>
      <c r="X2156" s="26">
        <f t="shared" si="8796"/>
        <v>227.5</v>
      </c>
      <c r="Y2156" s="26">
        <f t="shared" si="8797"/>
        <v>227.5</v>
      </c>
      <c r="Z2156" s="26">
        <f t="shared" si="8798"/>
        <v>227.5</v>
      </c>
      <c r="AA2156" s="26"/>
      <c r="AB2156" s="26"/>
      <c r="AC2156" s="26"/>
      <c r="AD2156" s="26">
        <f t="shared" si="8799"/>
        <v>227.5</v>
      </c>
      <c r="AE2156" s="26">
        <f t="shared" si="8800"/>
        <v>227.5</v>
      </c>
      <c r="AF2156" s="26">
        <f t="shared" si="8801"/>
        <v>227.5</v>
      </c>
      <c r="AG2156" s="26"/>
      <c r="AH2156" s="26"/>
      <c r="AI2156" s="26"/>
      <c r="AJ2156" s="26">
        <f t="shared" si="8802"/>
        <v>227.5</v>
      </c>
      <c r="AK2156" s="26">
        <f t="shared" si="8803"/>
        <v>227.5</v>
      </c>
      <c r="AL2156" s="26">
        <f t="shared" si="8804"/>
        <v>227.5</v>
      </c>
      <c r="AM2156" s="26"/>
      <c r="AN2156" s="26"/>
      <c r="AO2156" s="26"/>
      <c r="AP2156" s="26">
        <f t="shared" si="8805"/>
        <v>227.5</v>
      </c>
      <c r="AQ2156" s="26">
        <f t="shared" si="8806"/>
        <v>227.5</v>
      </c>
      <c r="AR2156" s="26">
        <f t="shared" si="8807"/>
        <v>227.5</v>
      </c>
      <c r="AS2156" s="26"/>
      <c r="AT2156" s="26"/>
      <c r="AU2156" s="26"/>
      <c r="AV2156" s="26">
        <f t="shared" si="8808"/>
        <v>227.5</v>
      </c>
      <c r="AW2156" s="26">
        <f t="shared" si="8809"/>
        <v>227.5</v>
      </c>
      <c r="AX2156" s="26">
        <f t="shared" si="8810"/>
        <v>227.5</v>
      </c>
      <c r="AY2156" s="26"/>
      <c r="AZ2156" s="26"/>
      <c r="BA2156" s="26"/>
      <c r="BB2156" s="26">
        <f t="shared" si="8811"/>
        <v>227.5</v>
      </c>
      <c r="BC2156" s="26">
        <f t="shared" si="8812"/>
        <v>227.5</v>
      </c>
      <c r="BD2156" s="26">
        <f t="shared" si="8813"/>
        <v>227.5</v>
      </c>
      <c r="BE2156" s="26"/>
      <c r="BF2156" s="26"/>
      <c r="BG2156" s="26"/>
      <c r="BH2156" s="26">
        <f t="shared" si="8814"/>
        <v>227.5</v>
      </c>
      <c r="BI2156" s="26">
        <f t="shared" si="8815"/>
        <v>227.5</v>
      </c>
      <c r="BJ2156" s="26">
        <f t="shared" si="8816"/>
        <v>227.5</v>
      </c>
      <c r="BK2156" s="26"/>
      <c r="BL2156" s="26"/>
      <c r="BM2156" s="26"/>
      <c r="BN2156" s="26">
        <f t="shared" si="8817"/>
        <v>227.5</v>
      </c>
      <c r="BO2156" s="26">
        <f t="shared" si="8818"/>
        <v>227.5</v>
      </c>
      <c r="BP2156" s="26">
        <f t="shared" si="8819"/>
        <v>227.5</v>
      </c>
      <c r="BQ2156" s="26"/>
      <c r="BR2156" s="26"/>
      <c r="BS2156" s="26">
        <f t="shared" si="8820"/>
        <v>227.5</v>
      </c>
      <c r="BT2156" s="26">
        <f t="shared" si="8821"/>
        <v>227.5</v>
      </c>
      <c r="BU2156" s="26">
        <f t="shared" si="8822"/>
        <v>227.5</v>
      </c>
      <c r="BV2156" s="26"/>
      <c r="BW2156" s="26"/>
      <c r="BX2156" s="26">
        <f t="shared" si="8823"/>
        <v>227.5</v>
      </c>
      <c r="BY2156" s="26">
        <f t="shared" si="8824"/>
        <v>227.5</v>
      </c>
      <c r="BZ2156" s="26">
        <f t="shared" si="8825"/>
        <v>227.5</v>
      </c>
      <c r="CA2156" s="26"/>
      <c r="CB2156" s="26"/>
      <c r="CC2156" s="26"/>
      <c r="CD2156" s="26">
        <f t="shared" ref="CD2156:CD2219" si="9020">BX2156+CA2156</f>
        <v>227.5</v>
      </c>
      <c r="CE2156" s="26">
        <f t="shared" ref="CE2156:CE2219" si="9021">BY2156+CB2156</f>
        <v>227.5</v>
      </c>
      <c r="CF2156" s="26">
        <f t="shared" ref="CF2156:CF2219" si="9022">BZ2156+CC2156</f>
        <v>227.5</v>
      </c>
      <c r="CG2156" s="26"/>
      <c r="CH2156" s="26"/>
      <c r="CI2156" s="26"/>
      <c r="CJ2156" s="26">
        <f t="shared" ref="CJ2156:CJ2219" si="9023">CD2156+CG2156</f>
        <v>227.5</v>
      </c>
      <c r="CK2156" s="26">
        <f t="shared" ref="CK2156:CK2219" si="9024">CE2156+CH2156</f>
        <v>227.5</v>
      </c>
      <c r="CL2156" s="26">
        <f t="shared" ref="CL2156:CL2219" si="9025">CF2156+CI2156</f>
        <v>227.5</v>
      </c>
      <c r="CM2156" s="26"/>
      <c r="CN2156" s="26"/>
      <c r="CO2156" s="26"/>
      <c r="CP2156" s="26">
        <f t="shared" ref="CP2156:CP2219" si="9026">CJ2156+CM2156</f>
        <v>227.5</v>
      </c>
      <c r="CQ2156" s="26">
        <f t="shared" ref="CQ2156:CQ2219" si="9027">CK2156+CN2156</f>
        <v>227.5</v>
      </c>
      <c r="CR2156" s="26">
        <f t="shared" ref="CR2156:CR2219" si="9028">CL2156+CO2156</f>
        <v>227.5</v>
      </c>
      <c r="CS2156" s="26"/>
      <c r="CT2156" s="19"/>
      <c r="CU2156" s="35"/>
    </row>
    <row r="2157" spans="1:105" ht="62.4" hidden="1" x14ac:dyDescent="0.3">
      <c r="A2157" s="16" t="s">
        <v>1240</v>
      </c>
      <c r="B2157" s="17"/>
      <c r="C2157" s="16"/>
      <c r="D2157" s="16"/>
      <c r="E2157" s="34" t="s">
        <v>1241</v>
      </c>
      <c r="F2157" s="26">
        <f t="shared" si="8973"/>
        <v>22112.400000000001</v>
      </c>
      <c r="G2157" s="26">
        <f t="shared" si="8974"/>
        <v>23143.4</v>
      </c>
      <c r="H2157" s="26">
        <f t="shared" si="8975"/>
        <v>23143.4</v>
      </c>
      <c r="I2157" s="26">
        <f t="shared" si="8976"/>
        <v>0</v>
      </c>
      <c r="J2157" s="26">
        <f t="shared" si="8977"/>
        <v>0</v>
      </c>
      <c r="K2157" s="26">
        <f t="shared" si="8978"/>
        <v>0</v>
      </c>
      <c r="L2157" s="26">
        <f t="shared" si="8790"/>
        <v>22112.400000000001</v>
      </c>
      <c r="M2157" s="26">
        <f t="shared" si="8791"/>
        <v>23143.4</v>
      </c>
      <c r="N2157" s="26">
        <f t="shared" si="8792"/>
        <v>23143.4</v>
      </c>
      <c r="O2157" s="26">
        <f t="shared" si="8979"/>
        <v>0</v>
      </c>
      <c r="P2157" s="26">
        <f t="shared" si="8980"/>
        <v>0</v>
      </c>
      <c r="Q2157" s="26">
        <f t="shared" si="8981"/>
        <v>0</v>
      </c>
      <c r="R2157" s="26">
        <f t="shared" si="8793"/>
        <v>22112.400000000001</v>
      </c>
      <c r="S2157" s="26">
        <f t="shared" si="8794"/>
        <v>23143.4</v>
      </c>
      <c r="T2157" s="26">
        <f t="shared" si="8795"/>
        <v>23143.4</v>
      </c>
      <c r="U2157" s="26">
        <f t="shared" si="8982"/>
        <v>0</v>
      </c>
      <c r="V2157" s="26">
        <f t="shared" si="8983"/>
        <v>0</v>
      </c>
      <c r="W2157" s="26">
        <f t="shared" si="8984"/>
        <v>0</v>
      </c>
      <c r="X2157" s="26">
        <f t="shared" si="8796"/>
        <v>22112.400000000001</v>
      </c>
      <c r="Y2157" s="26">
        <f t="shared" si="8797"/>
        <v>23143.4</v>
      </c>
      <c r="Z2157" s="26">
        <f t="shared" si="8798"/>
        <v>23143.4</v>
      </c>
      <c r="AA2157" s="26">
        <f t="shared" si="8985"/>
        <v>0</v>
      </c>
      <c r="AB2157" s="26">
        <f t="shared" si="8986"/>
        <v>0</v>
      </c>
      <c r="AC2157" s="26">
        <f t="shared" si="8987"/>
        <v>0</v>
      </c>
      <c r="AD2157" s="26">
        <f t="shared" si="8799"/>
        <v>22112.400000000001</v>
      </c>
      <c r="AE2157" s="26">
        <f t="shared" si="8800"/>
        <v>23143.4</v>
      </c>
      <c r="AF2157" s="26">
        <f t="shared" si="8801"/>
        <v>23143.4</v>
      </c>
      <c r="AG2157" s="26">
        <f t="shared" si="8988"/>
        <v>0</v>
      </c>
      <c r="AH2157" s="26">
        <f t="shared" si="8989"/>
        <v>0</v>
      </c>
      <c r="AI2157" s="26">
        <f t="shared" si="8990"/>
        <v>0</v>
      </c>
      <c r="AJ2157" s="26">
        <f t="shared" si="8802"/>
        <v>22112.400000000001</v>
      </c>
      <c r="AK2157" s="26">
        <f t="shared" si="8803"/>
        <v>23143.4</v>
      </c>
      <c r="AL2157" s="26">
        <f t="shared" si="8804"/>
        <v>23143.4</v>
      </c>
      <c r="AM2157" s="26">
        <f t="shared" si="8991"/>
        <v>0</v>
      </c>
      <c r="AN2157" s="26">
        <f t="shared" si="8992"/>
        <v>0</v>
      </c>
      <c r="AO2157" s="26">
        <f t="shared" si="8993"/>
        <v>0</v>
      </c>
      <c r="AP2157" s="26">
        <f t="shared" si="8805"/>
        <v>22112.400000000001</v>
      </c>
      <c r="AQ2157" s="26">
        <f t="shared" si="8806"/>
        <v>23143.4</v>
      </c>
      <c r="AR2157" s="26">
        <f t="shared" si="8807"/>
        <v>23143.4</v>
      </c>
      <c r="AS2157" s="26">
        <f t="shared" si="8994"/>
        <v>0</v>
      </c>
      <c r="AT2157" s="26">
        <f t="shared" si="8995"/>
        <v>0</v>
      </c>
      <c r="AU2157" s="26">
        <f t="shared" si="8996"/>
        <v>0</v>
      </c>
      <c r="AV2157" s="26">
        <f t="shared" si="8808"/>
        <v>22112.400000000001</v>
      </c>
      <c r="AW2157" s="26">
        <f t="shared" si="8809"/>
        <v>23143.4</v>
      </c>
      <c r="AX2157" s="26">
        <f t="shared" si="8810"/>
        <v>23143.4</v>
      </c>
      <c r="AY2157" s="26">
        <f t="shared" si="8997"/>
        <v>0</v>
      </c>
      <c r="AZ2157" s="26">
        <f t="shared" si="8998"/>
        <v>0</v>
      </c>
      <c r="BA2157" s="26">
        <f t="shared" si="8999"/>
        <v>0</v>
      </c>
      <c r="BB2157" s="26">
        <f t="shared" si="8811"/>
        <v>22112.400000000001</v>
      </c>
      <c r="BC2157" s="26">
        <f t="shared" si="8812"/>
        <v>23143.4</v>
      </c>
      <c r="BD2157" s="26">
        <f t="shared" si="8813"/>
        <v>23143.4</v>
      </c>
      <c r="BE2157" s="26">
        <f t="shared" si="9000"/>
        <v>0</v>
      </c>
      <c r="BF2157" s="26">
        <f t="shared" si="9001"/>
        <v>0</v>
      </c>
      <c r="BG2157" s="26">
        <f t="shared" si="9002"/>
        <v>0</v>
      </c>
      <c r="BH2157" s="26">
        <f t="shared" si="8814"/>
        <v>22112.400000000001</v>
      </c>
      <c r="BI2157" s="26">
        <f t="shared" si="8815"/>
        <v>23143.4</v>
      </c>
      <c r="BJ2157" s="26">
        <f t="shared" si="8816"/>
        <v>23143.4</v>
      </c>
      <c r="BK2157" s="26">
        <f t="shared" si="9003"/>
        <v>0</v>
      </c>
      <c r="BL2157" s="26">
        <f t="shared" si="9004"/>
        <v>0</v>
      </c>
      <c r="BM2157" s="26">
        <f t="shared" si="9005"/>
        <v>0</v>
      </c>
      <c r="BN2157" s="26">
        <f t="shared" si="8817"/>
        <v>22112.400000000001</v>
      </c>
      <c r="BO2157" s="26">
        <f t="shared" si="8818"/>
        <v>23143.4</v>
      </c>
      <c r="BP2157" s="26">
        <f t="shared" si="8819"/>
        <v>23143.4</v>
      </c>
      <c r="BQ2157" s="26">
        <f t="shared" si="9006"/>
        <v>0</v>
      </c>
      <c r="BR2157" s="26">
        <f t="shared" si="9007"/>
        <v>0</v>
      </c>
      <c r="BS2157" s="26">
        <f t="shared" si="8820"/>
        <v>22112.400000000001</v>
      </c>
      <c r="BT2157" s="26">
        <f t="shared" si="8821"/>
        <v>23143.4</v>
      </c>
      <c r="BU2157" s="26">
        <f t="shared" si="8822"/>
        <v>23143.4</v>
      </c>
      <c r="BV2157" s="26">
        <f t="shared" si="9008"/>
        <v>0</v>
      </c>
      <c r="BW2157" s="26">
        <f t="shared" si="9009"/>
        <v>0</v>
      </c>
      <c r="BX2157" s="26">
        <f t="shared" si="8823"/>
        <v>22112.400000000001</v>
      </c>
      <c r="BY2157" s="26">
        <f t="shared" si="8824"/>
        <v>23143.4</v>
      </c>
      <c r="BZ2157" s="26">
        <f t="shared" si="8825"/>
        <v>23143.4</v>
      </c>
      <c r="CA2157" s="26">
        <f t="shared" si="9010"/>
        <v>0</v>
      </c>
      <c r="CB2157" s="26">
        <f t="shared" si="9011"/>
        <v>0</v>
      </c>
      <c r="CC2157" s="26">
        <f t="shared" si="9012"/>
        <v>0</v>
      </c>
      <c r="CD2157" s="26">
        <f t="shared" si="9020"/>
        <v>22112.400000000001</v>
      </c>
      <c r="CE2157" s="26">
        <f t="shared" si="9021"/>
        <v>23143.4</v>
      </c>
      <c r="CF2157" s="26">
        <f t="shared" si="9022"/>
        <v>23143.4</v>
      </c>
      <c r="CG2157" s="26">
        <f t="shared" si="9013"/>
        <v>0</v>
      </c>
      <c r="CH2157" s="26">
        <f t="shared" si="9014"/>
        <v>0</v>
      </c>
      <c r="CI2157" s="26">
        <f t="shared" si="9015"/>
        <v>0</v>
      </c>
      <c r="CJ2157" s="26">
        <f t="shared" si="9023"/>
        <v>22112.400000000001</v>
      </c>
      <c r="CK2157" s="26">
        <f t="shared" si="9024"/>
        <v>23143.4</v>
      </c>
      <c r="CL2157" s="26">
        <f t="shared" si="9025"/>
        <v>23143.4</v>
      </c>
      <c r="CM2157" s="26">
        <f t="shared" si="9016"/>
        <v>0</v>
      </c>
      <c r="CN2157" s="26">
        <f t="shared" si="9017"/>
        <v>0</v>
      </c>
      <c r="CO2157" s="26">
        <f t="shared" si="9018"/>
        <v>0</v>
      </c>
      <c r="CP2157" s="26">
        <f t="shared" si="9026"/>
        <v>22112.400000000001</v>
      </c>
      <c r="CQ2157" s="26">
        <f t="shared" si="9027"/>
        <v>23143.4</v>
      </c>
      <c r="CR2157" s="26">
        <f t="shared" si="9028"/>
        <v>23143.4</v>
      </c>
      <c r="CS2157" s="26">
        <f t="shared" si="9019"/>
        <v>0</v>
      </c>
      <c r="CT2157" s="19"/>
      <c r="CU2157" s="35"/>
      <c r="DA2157" s="1" t="s">
        <v>29</v>
      </c>
    </row>
    <row r="2158" spans="1:105" ht="46.8" hidden="1" x14ac:dyDescent="0.3">
      <c r="A2158" s="16" t="s">
        <v>1240</v>
      </c>
      <c r="B2158" s="17">
        <v>600</v>
      </c>
      <c r="C2158" s="16"/>
      <c r="D2158" s="16"/>
      <c r="E2158" s="34" t="s">
        <v>43</v>
      </c>
      <c r="F2158" s="26">
        <f t="shared" si="8973"/>
        <v>22112.400000000001</v>
      </c>
      <c r="G2158" s="26">
        <f t="shared" si="8974"/>
        <v>23143.4</v>
      </c>
      <c r="H2158" s="26">
        <f t="shared" si="8975"/>
        <v>23143.4</v>
      </c>
      <c r="I2158" s="26">
        <f t="shared" si="8976"/>
        <v>0</v>
      </c>
      <c r="J2158" s="26">
        <f t="shared" si="8977"/>
        <v>0</v>
      </c>
      <c r="K2158" s="26">
        <f t="shared" si="8978"/>
        <v>0</v>
      </c>
      <c r="L2158" s="26">
        <f t="shared" si="8790"/>
        <v>22112.400000000001</v>
      </c>
      <c r="M2158" s="26">
        <f t="shared" si="8791"/>
        <v>23143.4</v>
      </c>
      <c r="N2158" s="26">
        <f t="shared" si="8792"/>
        <v>23143.4</v>
      </c>
      <c r="O2158" s="26">
        <f t="shared" si="8979"/>
        <v>0</v>
      </c>
      <c r="P2158" s="26">
        <f t="shared" si="8980"/>
        <v>0</v>
      </c>
      <c r="Q2158" s="26">
        <f t="shared" si="8981"/>
        <v>0</v>
      </c>
      <c r="R2158" s="26">
        <f t="shared" si="8793"/>
        <v>22112.400000000001</v>
      </c>
      <c r="S2158" s="26">
        <f t="shared" si="8794"/>
        <v>23143.4</v>
      </c>
      <c r="T2158" s="26">
        <f t="shared" si="8795"/>
        <v>23143.4</v>
      </c>
      <c r="U2158" s="26">
        <f t="shared" si="8982"/>
        <v>0</v>
      </c>
      <c r="V2158" s="26">
        <f t="shared" si="8983"/>
        <v>0</v>
      </c>
      <c r="W2158" s="26">
        <f t="shared" si="8984"/>
        <v>0</v>
      </c>
      <c r="X2158" s="26">
        <f t="shared" si="8796"/>
        <v>22112.400000000001</v>
      </c>
      <c r="Y2158" s="26">
        <f t="shared" si="8797"/>
        <v>23143.4</v>
      </c>
      <c r="Z2158" s="26">
        <f t="shared" si="8798"/>
        <v>23143.4</v>
      </c>
      <c r="AA2158" s="26">
        <f t="shared" si="8985"/>
        <v>0</v>
      </c>
      <c r="AB2158" s="26">
        <f t="shared" si="8986"/>
        <v>0</v>
      </c>
      <c r="AC2158" s="26">
        <f t="shared" si="8987"/>
        <v>0</v>
      </c>
      <c r="AD2158" s="26">
        <f t="shared" si="8799"/>
        <v>22112.400000000001</v>
      </c>
      <c r="AE2158" s="26">
        <f t="shared" si="8800"/>
        <v>23143.4</v>
      </c>
      <c r="AF2158" s="26">
        <f t="shared" si="8801"/>
        <v>23143.4</v>
      </c>
      <c r="AG2158" s="26">
        <f t="shared" si="8988"/>
        <v>0</v>
      </c>
      <c r="AH2158" s="26">
        <f t="shared" si="8989"/>
        <v>0</v>
      </c>
      <c r="AI2158" s="26">
        <f t="shared" si="8990"/>
        <v>0</v>
      </c>
      <c r="AJ2158" s="26">
        <f t="shared" si="8802"/>
        <v>22112.400000000001</v>
      </c>
      <c r="AK2158" s="26">
        <f t="shared" si="8803"/>
        <v>23143.4</v>
      </c>
      <c r="AL2158" s="26">
        <f t="shared" si="8804"/>
        <v>23143.4</v>
      </c>
      <c r="AM2158" s="26">
        <f t="shared" si="8991"/>
        <v>0</v>
      </c>
      <c r="AN2158" s="26">
        <f t="shared" si="8992"/>
        <v>0</v>
      </c>
      <c r="AO2158" s="26">
        <f t="shared" si="8993"/>
        <v>0</v>
      </c>
      <c r="AP2158" s="26">
        <f t="shared" si="8805"/>
        <v>22112.400000000001</v>
      </c>
      <c r="AQ2158" s="26">
        <f t="shared" si="8806"/>
        <v>23143.4</v>
      </c>
      <c r="AR2158" s="26">
        <f t="shared" si="8807"/>
        <v>23143.4</v>
      </c>
      <c r="AS2158" s="26">
        <f t="shared" si="8994"/>
        <v>0</v>
      </c>
      <c r="AT2158" s="26">
        <f t="shared" si="8995"/>
        <v>0</v>
      </c>
      <c r="AU2158" s="26">
        <f t="shared" si="8996"/>
        <v>0</v>
      </c>
      <c r="AV2158" s="26">
        <f t="shared" si="8808"/>
        <v>22112.400000000001</v>
      </c>
      <c r="AW2158" s="26">
        <f t="shared" si="8809"/>
        <v>23143.4</v>
      </c>
      <c r="AX2158" s="26">
        <f t="shared" si="8810"/>
        <v>23143.4</v>
      </c>
      <c r="AY2158" s="26">
        <f t="shared" si="8997"/>
        <v>0</v>
      </c>
      <c r="AZ2158" s="26">
        <f t="shared" si="8998"/>
        <v>0</v>
      </c>
      <c r="BA2158" s="26">
        <f t="shared" si="8999"/>
        <v>0</v>
      </c>
      <c r="BB2158" s="26">
        <f t="shared" si="8811"/>
        <v>22112.400000000001</v>
      </c>
      <c r="BC2158" s="26">
        <f t="shared" si="8812"/>
        <v>23143.4</v>
      </c>
      <c r="BD2158" s="26">
        <f t="shared" si="8813"/>
        <v>23143.4</v>
      </c>
      <c r="BE2158" s="26">
        <f t="shared" si="9000"/>
        <v>0</v>
      </c>
      <c r="BF2158" s="26">
        <f t="shared" si="9001"/>
        <v>0</v>
      </c>
      <c r="BG2158" s="26">
        <f t="shared" si="9002"/>
        <v>0</v>
      </c>
      <c r="BH2158" s="26">
        <f t="shared" si="8814"/>
        <v>22112.400000000001</v>
      </c>
      <c r="BI2158" s="26">
        <f t="shared" si="8815"/>
        <v>23143.4</v>
      </c>
      <c r="BJ2158" s="26">
        <f t="shared" si="8816"/>
        <v>23143.4</v>
      </c>
      <c r="BK2158" s="26">
        <f t="shared" si="9003"/>
        <v>0</v>
      </c>
      <c r="BL2158" s="26">
        <f t="shared" si="9004"/>
        <v>0</v>
      </c>
      <c r="BM2158" s="26">
        <f t="shared" si="9005"/>
        <v>0</v>
      </c>
      <c r="BN2158" s="26">
        <f t="shared" si="8817"/>
        <v>22112.400000000001</v>
      </c>
      <c r="BO2158" s="26">
        <f t="shared" si="8818"/>
        <v>23143.4</v>
      </c>
      <c r="BP2158" s="26">
        <f t="shared" si="8819"/>
        <v>23143.4</v>
      </c>
      <c r="BQ2158" s="26">
        <f t="shared" si="9006"/>
        <v>0</v>
      </c>
      <c r="BR2158" s="26">
        <f t="shared" si="9007"/>
        <v>0</v>
      </c>
      <c r="BS2158" s="26">
        <f t="shared" si="8820"/>
        <v>22112.400000000001</v>
      </c>
      <c r="BT2158" s="26">
        <f t="shared" si="8821"/>
        <v>23143.4</v>
      </c>
      <c r="BU2158" s="26">
        <f t="shared" si="8822"/>
        <v>23143.4</v>
      </c>
      <c r="BV2158" s="26">
        <f t="shared" si="9008"/>
        <v>0</v>
      </c>
      <c r="BW2158" s="26">
        <f t="shared" si="9009"/>
        <v>0</v>
      </c>
      <c r="BX2158" s="26">
        <f t="shared" si="8823"/>
        <v>22112.400000000001</v>
      </c>
      <c r="BY2158" s="26">
        <f t="shared" si="8824"/>
        <v>23143.4</v>
      </c>
      <c r="BZ2158" s="26">
        <f t="shared" si="8825"/>
        <v>23143.4</v>
      </c>
      <c r="CA2158" s="26">
        <f t="shared" si="9010"/>
        <v>0</v>
      </c>
      <c r="CB2158" s="26">
        <f t="shared" si="9011"/>
        <v>0</v>
      </c>
      <c r="CC2158" s="26">
        <f t="shared" si="9012"/>
        <v>0</v>
      </c>
      <c r="CD2158" s="26">
        <f t="shared" si="9020"/>
        <v>22112.400000000001</v>
      </c>
      <c r="CE2158" s="26">
        <f t="shared" si="9021"/>
        <v>23143.4</v>
      </c>
      <c r="CF2158" s="26">
        <f t="shared" si="9022"/>
        <v>23143.4</v>
      </c>
      <c r="CG2158" s="26">
        <f t="shared" si="9013"/>
        <v>0</v>
      </c>
      <c r="CH2158" s="26">
        <f t="shared" si="9014"/>
        <v>0</v>
      </c>
      <c r="CI2158" s="26">
        <f t="shared" si="9015"/>
        <v>0</v>
      </c>
      <c r="CJ2158" s="26">
        <f t="shared" si="9023"/>
        <v>22112.400000000001</v>
      </c>
      <c r="CK2158" s="26">
        <f t="shared" si="9024"/>
        <v>23143.4</v>
      </c>
      <c r="CL2158" s="26">
        <f t="shared" si="9025"/>
        <v>23143.4</v>
      </c>
      <c r="CM2158" s="26">
        <f t="shared" si="9016"/>
        <v>0</v>
      </c>
      <c r="CN2158" s="26">
        <f t="shared" si="9017"/>
        <v>0</v>
      </c>
      <c r="CO2158" s="26">
        <f t="shared" si="9018"/>
        <v>0</v>
      </c>
      <c r="CP2158" s="26">
        <f t="shared" si="9026"/>
        <v>22112.400000000001</v>
      </c>
      <c r="CQ2158" s="26">
        <f t="shared" si="9027"/>
        <v>23143.4</v>
      </c>
      <c r="CR2158" s="26">
        <f t="shared" si="9028"/>
        <v>23143.4</v>
      </c>
      <c r="CS2158" s="26">
        <f t="shared" si="9019"/>
        <v>0</v>
      </c>
      <c r="CT2158" s="19"/>
      <c r="CU2158" s="35"/>
      <c r="CY2158" s="1" t="s">
        <v>27</v>
      </c>
    </row>
    <row r="2159" spans="1:105" hidden="1" x14ac:dyDescent="0.3">
      <c r="A2159" s="16" t="s">
        <v>1240</v>
      </c>
      <c r="B2159" s="17">
        <v>610</v>
      </c>
      <c r="C2159" s="16"/>
      <c r="D2159" s="16"/>
      <c r="E2159" s="34" t="s">
        <v>102</v>
      </c>
      <c r="F2159" s="26">
        <f t="shared" si="8973"/>
        <v>22112.400000000001</v>
      </c>
      <c r="G2159" s="26">
        <f t="shared" si="8974"/>
        <v>23143.4</v>
      </c>
      <c r="H2159" s="26">
        <f t="shared" si="8975"/>
        <v>23143.4</v>
      </c>
      <c r="I2159" s="26">
        <f t="shared" si="8976"/>
        <v>0</v>
      </c>
      <c r="J2159" s="26">
        <f t="shared" si="8977"/>
        <v>0</v>
      </c>
      <c r="K2159" s="26">
        <f t="shared" si="8978"/>
        <v>0</v>
      </c>
      <c r="L2159" s="26">
        <f t="shared" si="8790"/>
        <v>22112.400000000001</v>
      </c>
      <c r="M2159" s="26">
        <f t="shared" si="8791"/>
        <v>23143.4</v>
      </c>
      <c r="N2159" s="26">
        <f t="shared" si="8792"/>
        <v>23143.4</v>
      </c>
      <c r="O2159" s="26">
        <f t="shared" si="8979"/>
        <v>0</v>
      </c>
      <c r="P2159" s="26">
        <f t="shared" si="8980"/>
        <v>0</v>
      </c>
      <c r="Q2159" s="26">
        <f t="shared" si="8981"/>
        <v>0</v>
      </c>
      <c r="R2159" s="26">
        <f t="shared" si="8793"/>
        <v>22112.400000000001</v>
      </c>
      <c r="S2159" s="26">
        <f t="shared" si="8794"/>
        <v>23143.4</v>
      </c>
      <c r="T2159" s="26">
        <f t="shared" si="8795"/>
        <v>23143.4</v>
      </c>
      <c r="U2159" s="26">
        <f t="shared" si="8982"/>
        <v>0</v>
      </c>
      <c r="V2159" s="26">
        <f t="shared" si="8983"/>
        <v>0</v>
      </c>
      <c r="W2159" s="26">
        <f t="shared" si="8984"/>
        <v>0</v>
      </c>
      <c r="X2159" s="26">
        <f t="shared" si="8796"/>
        <v>22112.400000000001</v>
      </c>
      <c r="Y2159" s="26">
        <f t="shared" si="8797"/>
        <v>23143.4</v>
      </c>
      <c r="Z2159" s="26">
        <f t="shared" si="8798"/>
        <v>23143.4</v>
      </c>
      <c r="AA2159" s="26">
        <f t="shared" si="8985"/>
        <v>0</v>
      </c>
      <c r="AB2159" s="26">
        <f t="shared" si="8986"/>
        <v>0</v>
      </c>
      <c r="AC2159" s="26">
        <f t="shared" si="8987"/>
        <v>0</v>
      </c>
      <c r="AD2159" s="26">
        <f t="shared" si="8799"/>
        <v>22112.400000000001</v>
      </c>
      <c r="AE2159" s="26">
        <f t="shared" si="8800"/>
        <v>23143.4</v>
      </c>
      <c r="AF2159" s="26">
        <f t="shared" si="8801"/>
        <v>23143.4</v>
      </c>
      <c r="AG2159" s="26">
        <f t="shared" si="8988"/>
        <v>0</v>
      </c>
      <c r="AH2159" s="26">
        <f t="shared" si="8989"/>
        <v>0</v>
      </c>
      <c r="AI2159" s="26">
        <f t="shared" si="8990"/>
        <v>0</v>
      </c>
      <c r="AJ2159" s="26">
        <f t="shared" si="8802"/>
        <v>22112.400000000001</v>
      </c>
      <c r="AK2159" s="26">
        <f t="shared" si="8803"/>
        <v>23143.4</v>
      </c>
      <c r="AL2159" s="26">
        <f t="shared" si="8804"/>
        <v>23143.4</v>
      </c>
      <c r="AM2159" s="26">
        <f t="shared" si="8991"/>
        <v>0</v>
      </c>
      <c r="AN2159" s="26">
        <f t="shared" si="8992"/>
        <v>0</v>
      </c>
      <c r="AO2159" s="26">
        <f t="shared" si="8993"/>
        <v>0</v>
      </c>
      <c r="AP2159" s="26">
        <f t="shared" si="8805"/>
        <v>22112.400000000001</v>
      </c>
      <c r="AQ2159" s="26">
        <f t="shared" si="8806"/>
        <v>23143.4</v>
      </c>
      <c r="AR2159" s="26">
        <f t="shared" si="8807"/>
        <v>23143.4</v>
      </c>
      <c r="AS2159" s="26">
        <f t="shared" si="8994"/>
        <v>0</v>
      </c>
      <c r="AT2159" s="26">
        <f t="shared" si="8995"/>
        <v>0</v>
      </c>
      <c r="AU2159" s="26">
        <f t="shared" si="8996"/>
        <v>0</v>
      </c>
      <c r="AV2159" s="26">
        <f t="shared" si="8808"/>
        <v>22112.400000000001</v>
      </c>
      <c r="AW2159" s="26">
        <f t="shared" si="8809"/>
        <v>23143.4</v>
      </c>
      <c r="AX2159" s="26">
        <f t="shared" si="8810"/>
        <v>23143.4</v>
      </c>
      <c r="AY2159" s="26">
        <f t="shared" si="8997"/>
        <v>0</v>
      </c>
      <c r="AZ2159" s="26">
        <f t="shared" si="8998"/>
        <v>0</v>
      </c>
      <c r="BA2159" s="26">
        <f t="shared" si="8999"/>
        <v>0</v>
      </c>
      <c r="BB2159" s="26">
        <f t="shared" si="8811"/>
        <v>22112.400000000001</v>
      </c>
      <c r="BC2159" s="26">
        <f t="shared" si="8812"/>
        <v>23143.4</v>
      </c>
      <c r="BD2159" s="26">
        <f t="shared" si="8813"/>
        <v>23143.4</v>
      </c>
      <c r="BE2159" s="26">
        <f t="shared" si="9000"/>
        <v>0</v>
      </c>
      <c r="BF2159" s="26">
        <f t="shared" si="9001"/>
        <v>0</v>
      </c>
      <c r="BG2159" s="26">
        <f t="shared" si="9002"/>
        <v>0</v>
      </c>
      <c r="BH2159" s="26">
        <f t="shared" si="8814"/>
        <v>22112.400000000001</v>
      </c>
      <c r="BI2159" s="26">
        <f t="shared" si="8815"/>
        <v>23143.4</v>
      </c>
      <c r="BJ2159" s="26">
        <f t="shared" si="8816"/>
        <v>23143.4</v>
      </c>
      <c r="BK2159" s="26">
        <f t="shared" si="9003"/>
        <v>0</v>
      </c>
      <c r="BL2159" s="26">
        <f t="shared" si="9004"/>
        <v>0</v>
      </c>
      <c r="BM2159" s="26">
        <f t="shared" si="9005"/>
        <v>0</v>
      </c>
      <c r="BN2159" s="26">
        <f t="shared" si="8817"/>
        <v>22112.400000000001</v>
      </c>
      <c r="BO2159" s="26">
        <f t="shared" si="8818"/>
        <v>23143.4</v>
      </c>
      <c r="BP2159" s="26">
        <f t="shared" si="8819"/>
        <v>23143.4</v>
      </c>
      <c r="BQ2159" s="26">
        <f t="shared" si="9006"/>
        <v>0</v>
      </c>
      <c r="BR2159" s="26">
        <f t="shared" si="9007"/>
        <v>0</v>
      </c>
      <c r="BS2159" s="26">
        <f t="shared" si="8820"/>
        <v>22112.400000000001</v>
      </c>
      <c r="BT2159" s="26">
        <f t="shared" si="8821"/>
        <v>23143.4</v>
      </c>
      <c r="BU2159" s="26">
        <f t="shared" si="8822"/>
        <v>23143.4</v>
      </c>
      <c r="BV2159" s="26">
        <f t="shared" si="9008"/>
        <v>0</v>
      </c>
      <c r="BW2159" s="26">
        <f t="shared" si="9009"/>
        <v>0</v>
      </c>
      <c r="BX2159" s="26">
        <f t="shared" si="8823"/>
        <v>22112.400000000001</v>
      </c>
      <c r="BY2159" s="26">
        <f t="shared" si="8824"/>
        <v>23143.4</v>
      </c>
      <c r="BZ2159" s="26">
        <f t="shared" si="8825"/>
        <v>23143.4</v>
      </c>
      <c r="CA2159" s="26">
        <f t="shared" si="9010"/>
        <v>0</v>
      </c>
      <c r="CB2159" s="26">
        <f t="shared" si="9011"/>
        <v>0</v>
      </c>
      <c r="CC2159" s="26">
        <f t="shared" si="9012"/>
        <v>0</v>
      </c>
      <c r="CD2159" s="26">
        <f t="shared" si="9020"/>
        <v>22112.400000000001</v>
      </c>
      <c r="CE2159" s="26">
        <f t="shared" si="9021"/>
        <v>23143.4</v>
      </c>
      <c r="CF2159" s="26">
        <f t="shared" si="9022"/>
        <v>23143.4</v>
      </c>
      <c r="CG2159" s="26">
        <f t="shared" si="9013"/>
        <v>0</v>
      </c>
      <c r="CH2159" s="26">
        <f t="shared" si="9014"/>
        <v>0</v>
      </c>
      <c r="CI2159" s="26">
        <f t="shared" si="9015"/>
        <v>0</v>
      </c>
      <c r="CJ2159" s="26">
        <f t="shared" si="9023"/>
        <v>22112.400000000001</v>
      </c>
      <c r="CK2159" s="26">
        <f t="shared" si="9024"/>
        <v>23143.4</v>
      </c>
      <c r="CL2159" s="26">
        <f t="shared" si="9025"/>
        <v>23143.4</v>
      </c>
      <c r="CM2159" s="26">
        <f t="shared" si="9016"/>
        <v>0</v>
      </c>
      <c r="CN2159" s="26">
        <f t="shared" si="9017"/>
        <v>0</v>
      </c>
      <c r="CO2159" s="26">
        <f t="shared" si="9018"/>
        <v>0</v>
      </c>
      <c r="CP2159" s="26">
        <f t="shared" si="9026"/>
        <v>22112.400000000001</v>
      </c>
      <c r="CQ2159" s="26">
        <f t="shared" si="9027"/>
        <v>23143.4</v>
      </c>
      <c r="CR2159" s="26">
        <f t="shared" si="9028"/>
        <v>23143.4</v>
      </c>
      <c r="CS2159" s="26">
        <f t="shared" si="9019"/>
        <v>0</v>
      </c>
      <c r="CT2159" s="19"/>
      <c r="CU2159" s="35"/>
      <c r="CZ2159" s="1" t="s">
        <v>28</v>
      </c>
    </row>
    <row r="2160" spans="1:105" ht="31.2" hidden="1" x14ac:dyDescent="0.3">
      <c r="A2160" s="16" t="s">
        <v>1240</v>
      </c>
      <c r="B2160" s="17">
        <v>610</v>
      </c>
      <c r="C2160" s="16" t="s">
        <v>393</v>
      </c>
      <c r="D2160" s="16" t="s">
        <v>625</v>
      </c>
      <c r="E2160" s="34" t="s">
        <v>626</v>
      </c>
      <c r="F2160" s="26">
        <v>22112.400000000001</v>
      </c>
      <c r="G2160" s="26">
        <v>23143.4</v>
      </c>
      <c r="H2160" s="26">
        <v>23143.4</v>
      </c>
      <c r="I2160" s="26"/>
      <c r="J2160" s="26"/>
      <c r="K2160" s="26"/>
      <c r="L2160" s="26">
        <f t="shared" si="8790"/>
        <v>22112.400000000001</v>
      </c>
      <c r="M2160" s="26">
        <f t="shared" si="8791"/>
        <v>23143.4</v>
      </c>
      <c r="N2160" s="26">
        <f t="shared" si="8792"/>
        <v>23143.4</v>
      </c>
      <c r="O2160" s="26"/>
      <c r="P2160" s="26"/>
      <c r="Q2160" s="26"/>
      <c r="R2160" s="26">
        <f t="shared" si="8793"/>
        <v>22112.400000000001</v>
      </c>
      <c r="S2160" s="26">
        <f t="shared" si="8794"/>
        <v>23143.4</v>
      </c>
      <c r="T2160" s="26">
        <f t="shared" si="8795"/>
        <v>23143.4</v>
      </c>
      <c r="U2160" s="26"/>
      <c r="V2160" s="26"/>
      <c r="W2160" s="26"/>
      <c r="X2160" s="26">
        <f t="shared" si="8796"/>
        <v>22112.400000000001</v>
      </c>
      <c r="Y2160" s="26">
        <f t="shared" si="8797"/>
        <v>23143.4</v>
      </c>
      <c r="Z2160" s="26">
        <f t="shared" si="8798"/>
        <v>23143.4</v>
      </c>
      <c r="AA2160" s="26"/>
      <c r="AB2160" s="26"/>
      <c r="AC2160" s="26"/>
      <c r="AD2160" s="26">
        <f t="shared" si="8799"/>
        <v>22112.400000000001</v>
      </c>
      <c r="AE2160" s="26">
        <f t="shared" si="8800"/>
        <v>23143.4</v>
      </c>
      <c r="AF2160" s="26">
        <f t="shared" si="8801"/>
        <v>23143.4</v>
      </c>
      <c r="AG2160" s="26"/>
      <c r="AH2160" s="26"/>
      <c r="AI2160" s="26"/>
      <c r="AJ2160" s="26">
        <f t="shared" si="8802"/>
        <v>22112.400000000001</v>
      </c>
      <c r="AK2160" s="26">
        <f t="shared" si="8803"/>
        <v>23143.4</v>
      </c>
      <c r="AL2160" s="26">
        <f t="shared" si="8804"/>
        <v>23143.4</v>
      </c>
      <c r="AM2160" s="26"/>
      <c r="AN2160" s="26"/>
      <c r="AO2160" s="26"/>
      <c r="AP2160" s="26">
        <f t="shared" si="8805"/>
        <v>22112.400000000001</v>
      </c>
      <c r="AQ2160" s="26">
        <f t="shared" si="8806"/>
        <v>23143.4</v>
      </c>
      <c r="AR2160" s="26">
        <f t="shared" si="8807"/>
        <v>23143.4</v>
      </c>
      <c r="AS2160" s="26"/>
      <c r="AT2160" s="26"/>
      <c r="AU2160" s="26"/>
      <c r="AV2160" s="26">
        <f t="shared" si="8808"/>
        <v>22112.400000000001</v>
      </c>
      <c r="AW2160" s="26">
        <f t="shared" si="8809"/>
        <v>23143.4</v>
      </c>
      <c r="AX2160" s="26">
        <f t="shared" si="8810"/>
        <v>23143.4</v>
      </c>
      <c r="AY2160" s="26"/>
      <c r="AZ2160" s="26"/>
      <c r="BA2160" s="26"/>
      <c r="BB2160" s="26">
        <f t="shared" si="8811"/>
        <v>22112.400000000001</v>
      </c>
      <c r="BC2160" s="26">
        <f t="shared" si="8812"/>
        <v>23143.4</v>
      </c>
      <c r="BD2160" s="26">
        <f t="shared" si="8813"/>
        <v>23143.4</v>
      </c>
      <c r="BE2160" s="26"/>
      <c r="BF2160" s="26"/>
      <c r="BG2160" s="26"/>
      <c r="BH2160" s="26">
        <f t="shared" si="8814"/>
        <v>22112.400000000001</v>
      </c>
      <c r="BI2160" s="26">
        <f t="shared" si="8815"/>
        <v>23143.4</v>
      </c>
      <c r="BJ2160" s="26">
        <f t="shared" si="8816"/>
        <v>23143.4</v>
      </c>
      <c r="BK2160" s="26"/>
      <c r="BL2160" s="26"/>
      <c r="BM2160" s="26"/>
      <c r="BN2160" s="26">
        <f t="shared" si="8817"/>
        <v>22112.400000000001</v>
      </c>
      <c r="BO2160" s="26">
        <f t="shared" si="8818"/>
        <v>23143.4</v>
      </c>
      <c r="BP2160" s="26">
        <f t="shared" si="8819"/>
        <v>23143.4</v>
      </c>
      <c r="BQ2160" s="26"/>
      <c r="BR2160" s="26"/>
      <c r="BS2160" s="26">
        <f t="shared" si="8820"/>
        <v>22112.400000000001</v>
      </c>
      <c r="BT2160" s="26">
        <f t="shared" si="8821"/>
        <v>23143.4</v>
      </c>
      <c r="BU2160" s="26">
        <f t="shared" si="8822"/>
        <v>23143.4</v>
      </c>
      <c r="BV2160" s="26"/>
      <c r="BW2160" s="26"/>
      <c r="BX2160" s="26">
        <f t="shared" si="8823"/>
        <v>22112.400000000001</v>
      </c>
      <c r="BY2160" s="26">
        <f t="shared" si="8824"/>
        <v>23143.4</v>
      </c>
      <c r="BZ2160" s="26">
        <f t="shared" si="8825"/>
        <v>23143.4</v>
      </c>
      <c r="CA2160" s="26"/>
      <c r="CB2160" s="26"/>
      <c r="CC2160" s="26"/>
      <c r="CD2160" s="26">
        <f t="shared" si="9020"/>
        <v>22112.400000000001</v>
      </c>
      <c r="CE2160" s="26">
        <f t="shared" si="9021"/>
        <v>23143.4</v>
      </c>
      <c r="CF2160" s="26">
        <f t="shared" si="9022"/>
        <v>23143.4</v>
      </c>
      <c r="CG2160" s="26"/>
      <c r="CH2160" s="26"/>
      <c r="CI2160" s="26"/>
      <c r="CJ2160" s="26">
        <f t="shared" si="9023"/>
        <v>22112.400000000001</v>
      </c>
      <c r="CK2160" s="26">
        <f t="shared" si="9024"/>
        <v>23143.4</v>
      </c>
      <c r="CL2160" s="26">
        <f t="shared" si="9025"/>
        <v>23143.4</v>
      </c>
      <c r="CM2160" s="26"/>
      <c r="CN2160" s="26"/>
      <c r="CO2160" s="26"/>
      <c r="CP2160" s="26">
        <f t="shared" si="9026"/>
        <v>22112.400000000001</v>
      </c>
      <c r="CQ2160" s="26">
        <f t="shared" si="9027"/>
        <v>23143.4</v>
      </c>
      <c r="CR2160" s="26">
        <f t="shared" si="9028"/>
        <v>23143.4</v>
      </c>
      <c r="CS2160" s="26"/>
      <c r="CT2160" s="19"/>
      <c r="CU2160" s="35"/>
    </row>
    <row r="2161" spans="1:105" ht="62.4" hidden="1" x14ac:dyDescent="0.3">
      <c r="A2161" s="16" t="s">
        <v>1242</v>
      </c>
      <c r="B2161" s="17"/>
      <c r="C2161" s="16"/>
      <c r="D2161" s="16"/>
      <c r="E2161" s="34" t="s">
        <v>1243</v>
      </c>
      <c r="F2161" s="26">
        <f t="shared" si="8973"/>
        <v>5374.3</v>
      </c>
      <c r="G2161" s="26">
        <f t="shared" si="8974"/>
        <v>790.4</v>
      </c>
      <c r="H2161" s="26">
        <f t="shared" si="8975"/>
        <v>1319.6</v>
      </c>
      <c r="I2161" s="26">
        <f t="shared" si="8976"/>
        <v>0</v>
      </c>
      <c r="J2161" s="26">
        <f t="shared" si="8977"/>
        <v>0</v>
      </c>
      <c r="K2161" s="26">
        <f t="shared" si="8978"/>
        <v>0</v>
      </c>
      <c r="L2161" s="26">
        <f t="shared" si="8790"/>
        <v>5374.3</v>
      </c>
      <c r="M2161" s="26">
        <f t="shared" si="8791"/>
        <v>790.4</v>
      </c>
      <c r="N2161" s="26">
        <f t="shared" si="8792"/>
        <v>1319.6</v>
      </c>
      <c r="O2161" s="26">
        <f t="shared" si="8979"/>
        <v>2108.79</v>
      </c>
      <c r="P2161" s="26">
        <f t="shared" si="8980"/>
        <v>0</v>
      </c>
      <c r="Q2161" s="26">
        <f t="shared" si="8981"/>
        <v>0</v>
      </c>
      <c r="R2161" s="26">
        <f t="shared" si="8793"/>
        <v>7483.09</v>
      </c>
      <c r="S2161" s="26">
        <f t="shared" si="8794"/>
        <v>790.4</v>
      </c>
      <c r="T2161" s="26">
        <f t="shared" si="8795"/>
        <v>1319.6</v>
      </c>
      <c r="U2161" s="26">
        <f t="shared" si="8982"/>
        <v>0</v>
      </c>
      <c r="V2161" s="26">
        <f t="shared" si="8983"/>
        <v>0</v>
      </c>
      <c r="W2161" s="26">
        <f t="shared" si="8984"/>
        <v>0</v>
      </c>
      <c r="X2161" s="26">
        <f t="shared" si="8796"/>
        <v>7483.09</v>
      </c>
      <c r="Y2161" s="26">
        <f t="shared" si="8797"/>
        <v>790.4</v>
      </c>
      <c r="Z2161" s="26">
        <f t="shared" si="8798"/>
        <v>1319.6</v>
      </c>
      <c r="AA2161" s="26">
        <f t="shared" si="8985"/>
        <v>0</v>
      </c>
      <c r="AB2161" s="26">
        <f t="shared" si="8986"/>
        <v>0</v>
      </c>
      <c r="AC2161" s="26">
        <f t="shared" si="8987"/>
        <v>0</v>
      </c>
      <c r="AD2161" s="26">
        <f t="shared" si="8799"/>
        <v>7483.09</v>
      </c>
      <c r="AE2161" s="26">
        <f t="shared" si="8800"/>
        <v>790.4</v>
      </c>
      <c r="AF2161" s="26">
        <f t="shared" si="8801"/>
        <v>1319.6</v>
      </c>
      <c r="AG2161" s="26">
        <f t="shared" si="8988"/>
        <v>0</v>
      </c>
      <c r="AH2161" s="26">
        <f t="shared" si="8989"/>
        <v>0</v>
      </c>
      <c r="AI2161" s="26">
        <f t="shared" si="8990"/>
        <v>0</v>
      </c>
      <c r="AJ2161" s="26">
        <f t="shared" si="8802"/>
        <v>7483.09</v>
      </c>
      <c r="AK2161" s="26">
        <f t="shared" si="8803"/>
        <v>790.4</v>
      </c>
      <c r="AL2161" s="26">
        <f t="shared" si="8804"/>
        <v>1319.6</v>
      </c>
      <c r="AM2161" s="26">
        <f t="shared" si="8991"/>
        <v>0</v>
      </c>
      <c r="AN2161" s="26">
        <f t="shared" si="8992"/>
        <v>0</v>
      </c>
      <c r="AO2161" s="26">
        <f t="shared" si="8993"/>
        <v>0</v>
      </c>
      <c r="AP2161" s="26">
        <f t="shared" si="8805"/>
        <v>7483.09</v>
      </c>
      <c r="AQ2161" s="26">
        <f t="shared" si="8806"/>
        <v>790.4</v>
      </c>
      <c r="AR2161" s="26">
        <f t="shared" si="8807"/>
        <v>1319.6</v>
      </c>
      <c r="AS2161" s="26">
        <f t="shared" si="8994"/>
        <v>0</v>
      </c>
      <c r="AT2161" s="26">
        <f t="shared" si="8995"/>
        <v>0</v>
      </c>
      <c r="AU2161" s="26">
        <f t="shared" si="8996"/>
        <v>0</v>
      </c>
      <c r="AV2161" s="26">
        <f t="shared" si="8808"/>
        <v>7483.09</v>
      </c>
      <c r="AW2161" s="26">
        <f t="shared" si="8809"/>
        <v>790.4</v>
      </c>
      <c r="AX2161" s="26">
        <f t="shared" si="8810"/>
        <v>1319.6</v>
      </c>
      <c r="AY2161" s="26">
        <f t="shared" si="8997"/>
        <v>6332.4810000000007</v>
      </c>
      <c r="AZ2161" s="26">
        <f t="shared" si="8998"/>
        <v>0</v>
      </c>
      <c r="BA2161" s="26">
        <f t="shared" si="8999"/>
        <v>0</v>
      </c>
      <c r="BB2161" s="26">
        <f t="shared" si="8811"/>
        <v>13815.571</v>
      </c>
      <c r="BC2161" s="26">
        <f t="shared" si="8812"/>
        <v>790.4</v>
      </c>
      <c r="BD2161" s="26">
        <f t="shared" si="8813"/>
        <v>1319.6</v>
      </c>
      <c r="BE2161" s="26">
        <f t="shared" si="9000"/>
        <v>0</v>
      </c>
      <c r="BF2161" s="26">
        <f t="shared" si="9001"/>
        <v>0</v>
      </c>
      <c r="BG2161" s="26">
        <f t="shared" si="9002"/>
        <v>0</v>
      </c>
      <c r="BH2161" s="26">
        <f t="shared" si="8814"/>
        <v>13815.571</v>
      </c>
      <c r="BI2161" s="26">
        <f t="shared" si="8815"/>
        <v>790.4</v>
      </c>
      <c r="BJ2161" s="26">
        <f t="shared" si="8816"/>
        <v>1319.6</v>
      </c>
      <c r="BK2161" s="26">
        <f t="shared" si="9003"/>
        <v>0</v>
      </c>
      <c r="BL2161" s="26">
        <f t="shared" si="9004"/>
        <v>0</v>
      </c>
      <c r="BM2161" s="26">
        <f t="shared" si="9005"/>
        <v>0</v>
      </c>
      <c r="BN2161" s="26">
        <f t="shared" si="8817"/>
        <v>13815.571</v>
      </c>
      <c r="BO2161" s="26">
        <f t="shared" si="8818"/>
        <v>790.4</v>
      </c>
      <c r="BP2161" s="26">
        <f t="shared" si="8819"/>
        <v>1319.6</v>
      </c>
      <c r="BQ2161" s="26">
        <f t="shared" si="9006"/>
        <v>0</v>
      </c>
      <c r="BR2161" s="26">
        <f t="shared" si="9007"/>
        <v>0</v>
      </c>
      <c r="BS2161" s="26">
        <f t="shared" si="8820"/>
        <v>13815.571</v>
      </c>
      <c r="BT2161" s="26">
        <f t="shared" si="8821"/>
        <v>790.4</v>
      </c>
      <c r="BU2161" s="26">
        <f t="shared" si="8822"/>
        <v>1319.6</v>
      </c>
      <c r="BV2161" s="26">
        <f t="shared" si="9008"/>
        <v>0</v>
      </c>
      <c r="BW2161" s="26">
        <f t="shared" si="9009"/>
        <v>0</v>
      </c>
      <c r="BX2161" s="26">
        <f t="shared" si="8823"/>
        <v>13815.571</v>
      </c>
      <c r="BY2161" s="26">
        <f t="shared" si="8824"/>
        <v>790.4</v>
      </c>
      <c r="BZ2161" s="26">
        <f t="shared" si="8825"/>
        <v>1319.6</v>
      </c>
      <c r="CA2161" s="26">
        <f t="shared" si="9010"/>
        <v>-990.84799999999996</v>
      </c>
      <c r="CB2161" s="26">
        <f t="shared" si="9011"/>
        <v>0</v>
      </c>
      <c r="CC2161" s="26">
        <f t="shared" si="9012"/>
        <v>0</v>
      </c>
      <c r="CD2161" s="26">
        <f t="shared" si="9020"/>
        <v>12824.723</v>
      </c>
      <c r="CE2161" s="26">
        <f t="shared" si="9021"/>
        <v>790.4</v>
      </c>
      <c r="CF2161" s="26">
        <f t="shared" si="9022"/>
        <v>1319.6</v>
      </c>
      <c r="CG2161" s="26">
        <f t="shared" si="9013"/>
        <v>0</v>
      </c>
      <c r="CH2161" s="26">
        <f t="shared" si="9014"/>
        <v>0</v>
      </c>
      <c r="CI2161" s="26">
        <f t="shared" si="9015"/>
        <v>0</v>
      </c>
      <c r="CJ2161" s="26">
        <f t="shared" si="9023"/>
        <v>12824.723</v>
      </c>
      <c r="CK2161" s="26">
        <f t="shared" si="9024"/>
        <v>790.4</v>
      </c>
      <c r="CL2161" s="26">
        <f t="shared" si="9025"/>
        <v>1319.6</v>
      </c>
      <c r="CM2161" s="26">
        <f t="shared" si="9016"/>
        <v>0</v>
      </c>
      <c r="CN2161" s="26">
        <f t="shared" si="9017"/>
        <v>0</v>
      </c>
      <c r="CO2161" s="26">
        <f t="shared" si="9018"/>
        <v>0</v>
      </c>
      <c r="CP2161" s="26">
        <f t="shared" si="9026"/>
        <v>12824.723</v>
      </c>
      <c r="CQ2161" s="26">
        <f t="shared" si="9027"/>
        <v>790.4</v>
      </c>
      <c r="CR2161" s="26">
        <f t="shared" si="9028"/>
        <v>1319.6</v>
      </c>
      <c r="CS2161" s="26">
        <f t="shared" si="9019"/>
        <v>0</v>
      </c>
      <c r="CT2161" s="19"/>
      <c r="CU2161" s="35"/>
      <c r="CX2161" s="1" t="s">
        <v>26</v>
      </c>
    </row>
    <row r="2162" spans="1:105" ht="62.4" hidden="1" x14ac:dyDescent="0.3">
      <c r="A2162" s="16" t="s">
        <v>1244</v>
      </c>
      <c r="B2162" s="17"/>
      <c r="C2162" s="16"/>
      <c r="D2162" s="16"/>
      <c r="E2162" s="34" t="s">
        <v>1245</v>
      </c>
      <c r="F2162" s="26">
        <f t="shared" ref="F2162:K2162" si="9029">F2163+F2166</f>
        <v>5374.3</v>
      </c>
      <c r="G2162" s="26">
        <f t="shared" si="9029"/>
        <v>790.4</v>
      </c>
      <c r="H2162" s="26">
        <f t="shared" si="9029"/>
        <v>1319.6</v>
      </c>
      <c r="I2162" s="26">
        <f t="shared" si="9029"/>
        <v>0</v>
      </c>
      <c r="J2162" s="26">
        <f t="shared" si="9029"/>
        <v>0</v>
      </c>
      <c r="K2162" s="26">
        <f t="shared" si="9029"/>
        <v>0</v>
      </c>
      <c r="L2162" s="26">
        <f t="shared" si="8790"/>
        <v>5374.3</v>
      </c>
      <c r="M2162" s="26">
        <f t="shared" si="8791"/>
        <v>790.4</v>
      </c>
      <c r="N2162" s="26">
        <f t="shared" si="8792"/>
        <v>1319.6</v>
      </c>
      <c r="O2162" s="26">
        <f>O2163+O2166</f>
        <v>2108.79</v>
      </c>
      <c r="P2162" s="26">
        <f>P2163+P2166</f>
        <v>0</v>
      </c>
      <c r="Q2162" s="26">
        <f>Q2163+Q2166</f>
        <v>0</v>
      </c>
      <c r="R2162" s="26">
        <f t="shared" si="8793"/>
        <v>7483.09</v>
      </c>
      <c r="S2162" s="26">
        <f t="shared" si="8794"/>
        <v>790.4</v>
      </c>
      <c r="T2162" s="26">
        <f t="shared" si="8795"/>
        <v>1319.6</v>
      </c>
      <c r="U2162" s="26">
        <f>U2163+U2166</f>
        <v>0</v>
      </c>
      <c r="V2162" s="26">
        <f>V2163+V2166</f>
        <v>0</v>
      </c>
      <c r="W2162" s="26">
        <f>W2163+W2166</f>
        <v>0</v>
      </c>
      <c r="X2162" s="26">
        <f t="shared" si="8796"/>
        <v>7483.09</v>
      </c>
      <c r="Y2162" s="26">
        <f t="shared" si="8797"/>
        <v>790.4</v>
      </c>
      <c r="Z2162" s="26">
        <f t="shared" si="8798"/>
        <v>1319.6</v>
      </c>
      <c r="AA2162" s="26">
        <f>AA2163+AA2166</f>
        <v>0</v>
      </c>
      <c r="AB2162" s="26">
        <f>AB2163+AB2166</f>
        <v>0</v>
      </c>
      <c r="AC2162" s="26">
        <f>AC2163+AC2166</f>
        <v>0</v>
      </c>
      <c r="AD2162" s="26">
        <f t="shared" si="8799"/>
        <v>7483.09</v>
      </c>
      <c r="AE2162" s="26">
        <f t="shared" si="8800"/>
        <v>790.4</v>
      </c>
      <c r="AF2162" s="26">
        <f t="shared" si="8801"/>
        <v>1319.6</v>
      </c>
      <c r="AG2162" s="26">
        <f>AG2163+AG2166</f>
        <v>0</v>
      </c>
      <c r="AH2162" s="26">
        <f>AH2163+AH2166</f>
        <v>0</v>
      </c>
      <c r="AI2162" s="26">
        <f>AI2163+AI2166</f>
        <v>0</v>
      </c>
      <c r="AJ2162" s="26">
        <f t="shared" si="8802"/>
        <v>7483.09</v>
      </c>
      <c r="AK2162" s="26">
        <f t="shared" si="8803"/>
        <v>790.4</v>
      </c>
      <c r="AL2162" s="26">
        <f t="shared" si="8804"/>
        <v>1319.6</v>
      </c>
      <c r="AM2162" s="26">
        <f>AM2163+AM2166</f>
        <v>0</v>
      </c>
      <c r="AN2162" s="26">
        <f>AN2163+AN2166</f>
        <v>0</v>
      </c>
      <c r="AO2162" s="26">
        <f>AO2163+AO2166</f>
        <v>0</v>
      </c>
      <c r="AP2162" s="26">
        <f t="shared" si="8805"/>
        <v>7483.09</v>
      </c>
      <c r="AQ2162" s="26">
        <f t="shared" si="8806"/>
        <v>790.4</v>
      </c>
      <c r="AR2162" s="26">
        <f t="shared" si="8807"/>
        <v>1319.6</v>
      </c>
      <c r="AS2162" s="26">
        <f>AS2163+AS2166</f>
        <v>0</v>
      </c>
      <c r="AT2162" s="26">
        <f>AT2163+AT2166</f>
        <v>0</v>
      </c>
      <c r="AU2162" s="26">
        <f>AU2163+AU2166</f>
        <v>0</v>
      </c>
      <c r="AV2162" s="26">
        <f t="shared" si="8808"/>
        <v>7483.09</v>
      </c>
      <c r="AW2162" s="26">
        <f t="shared" si="8809"/>
        <v>790.4</v>
      </c>
      <c r="AX2162" s="26">
        <f t="shared" si="8810"/>
        <v>1319.6</v>
      </c>
      <c r="AY2162" s="26">
        <f>AY2163+AY2166</f>
        <v>6332.4810000000007</v>
      </c>
      <c r="AZ2162" s="26">
        <f>AZ2163+AZ2166</f>
        <v>0</v>
      </c>
      <c r="BA2162" s="26">
        <f>BA2163+BA2166</f>
        <v>0</v>
      </c>
      <c r="BB2162" s="26">
        <f t="shared" si="8811"/>
        <v>13815.571</v>
      </c>
      <c r="BC2162" s="26">
        <f t="shared" si="8812"/>
        <v>790.4</v>
      </c>
      <c r="BD2162" s="26">
        <f t="shared" si="8813"/>
        <v>1319.6</v>
      </c>
      <c r="BE2162" s="26">
        <f>BE2163+BE2166</f>
        <v>0</v>
      </c>
      <c r="BF2162" s="26">
        <f>BF2163+BF2166</f>
        <v>0</v>
      </c>
      <c r="BG2162" s="26">
        <f>BG2163+BG2166</f>
        <v>0</v>
      </c>
      <c r="BH2162" s="26">
        <f t="shared" si="8814"/>
        <v>13815.571</v>
      </c>
      <c r="BI2162" s="26">
        <f t="shared" si="8815"/>
        <v>790.4</v>
      </c>
      <c r="BJ2162" s="26">
        <f t="shared" si="8816"/>
        <v>1319.6</v>
      </c>
      <c r="BK2162" s="26">
        <f>BK2163+BK2166</f>
        <v>0</v>
      </c>
      <c r="BL2162" s="26">
        <f>BL2163+BL2166</f>
        <v>0</v>
      </c>
      <c r="BM2162" s="26">
        <f>BM2163+BM2166</f>
        <v>0</v>
      </c>
      <c r="BN2162" s="26">
        <f t="shared" si="8817"/>
        <v>13815.571</v>
      </c>
      <c r="BO2162" s="26">
        <f t="shared" si="8818"/>
        <v>790.4</v>
      </c>
      <c r="BP2162" s="26">
        <f t="shared" si="8819"/>
        <v>1319.6</v>
      </c>
      <c r="BQ2162" s="26">
        <f>BQ2163+BQ2166</f>
        <v>0</v>
      </c>
      <c r="BR2162" s="26">
        <f>BR2163+BR2166</f>
        <v>0</v>
      </c>
      <c r="BS2162" s="26">
        <f t="shared" si="8820"/>
        <v>13815.571</v>
      </c>
      <c r="BT2162" s="26">
        <f t="shared" si="8821"/>
        <v>790.4</v>
      </c>
      <c r="BU2162" s="26">
        <f t="shared" si="8822"/>
        <v>1319.6</v>
      </c>
      <c r="BV2162" s="26">
        <f>BV2163+BV2166</f>
        <v>0</v>
      </c>
      <c r="BW2162" s="26">
        <f>BW2163+BW2166</f>
        <v>0</v>
      </c>
      <c r="BX2162" s="26">
        <f t="shared" si="8823"/>
        <v>13815.571</v>
      </c>
      <c r="BY2162" s="26">
        <f t="shared" si="8824"/>
        <v>790.4</v>
      </c>
      <c r="BZ2162" s="26">
        <f t="shared" si="8825"/>
        <v>1319.6</v>
      </c>
      <c r="CA2162" s="26">
        <f>CA2163+CA2166</f>
        <v>-990.84799999999996</v>
      </c>
      <c r="CB2162" s="26">
        <f>CB2163+CB2166</f>
        <v>0</v>
      </c>
      <c r="CC2162" s="26">
        <f>CC2163+CC2166</f>
        <v>0</v>
      </c>
      <c r="CD2162" s="26">
        <f t="shared" si="9020"/>
        <v>12824.723</v>
      </c>
      <c r="CE2162" s="26">
        <f t="shared" si="9021"/>
        <v>790.4</v>
      </c>
      <c r="CF2162" s="26">
        <f t="shared" si="9022"/>
        <v>1319.6</v>
      </c>
      <c r="CG2162" s="26">
        <f>CG2163+CG2166</f>
        <v>0</v>
      </c>
      <c r="CH2162" s="26">
        <f>CH2163+CH2166</f>
        <v>0</v>
      </c>
      <c r="CI2162" s="26">
        <f>CI2163+CI2166</f>
        <v>0</v>
      </c>
      <c r="CJ2162" s="26">
        <f t="shared" si="9023"/>
        <v>12824.723</v>
      </c>
      <c r="CK2162" s="26">
        <f t="shared" si="9024"/>
        <v>790.4</v>
      </c>
      <c r="CL2162" s="26">
        <f t="shared" si="9025"/>
        <v>1319.6</v>
      </c>
      <c r="CM2162" s="26">
        <f>CM2163+CM2166</f>
        <v>0</v>
      </c>
      <c r="CN2162" s="26">
        <f>CN2163+CN2166</f>
        <v>0</v>
      </c>
      <c r="CO2162" s="26">
        <f>CO2163+CO2166</f>
        <v>0</v>
      </c>
      <c r="CP2162" s="26">
        <f t="shared" si="9026"/>
        <v>12824.723</v>
      </c>
      <c r="CQ2162" s="26">
        <f t="shared" si="9027"/>
        <v>790.4</v>
      </c>
      <c r="CR2162" s="26">
        <f t="shared" si="9028"/>
        <v>1319.6</v>
      </c>
      <c r="CS2162" s="26">
        <f>CS2163+CS2166</f>
        <v>0</v>
      </c>
      <c r="CT2162" s="19"/>
      <c r="CU2162" s="35"/>
      <c r="DA2162" s="1" t="s">
        <v>29</v>
      </c>
    </row>
    <row r="2163" spans="1:105" ht="31.2" hidden="1" x14ac:dyDescent="0.3">
      <c r="A2163" s="16" t="s">
        <v>1244</v>
      </c>
      <c r="B2163" s="17">
        <v>200</v>
      </c>
      <c r="C2163" s="16"/>
      <c r="D2163" s="16"/>
      <c r="E2163" s="34" t="s">
        <v>38</v>
      </c>
      <c r="F2163" s="26">
        <f t="shared" ref="F2163:F2178" si="9030">F2164</f>
        <v>4604.5</v>
      </c>
      <c r="G2163" s="26">
        <f t="shared" ref="G2163:G2178" si="9031">G2164</f>
        <v>20.6</v>
      </c>
      <c r="H2163" s="26">
        <f t="shared" ref="H2163:H2178" si="9032">H2164</f>
        <v>549.79999999999995</v>
      </c>
      <c r="I2163" s="26">
        <f t="shared" ref="I2163:I2178" si="9033">I2164</f>
        <v>0</v>
      </c>
      <c r="J2163" s="26">
        <f t="shared" ref="J2163:J2178" si="9034">J2164</f>
        <v>0</v>
      </c>
      <c r="K2163" s="26">
        <f t="shared" ref="K2163:K2178" si="9035">K2164</f>
        <v>0</v>
      </c>
      <c r="L2163" s="26">
        <f t="shared" si="8790"/>
        <v>4604.5</v>
      </c>
      <c r="M2163" s="26">
        <f t="shared" si="8791"/>
        <v>20.6</v>
      </c>
      <c r="N2163" s="26">
        <f t="shared" si="8792"/>
        <v>549.79999999999995</v>
      </c>
      <c r="O2163" s="26">
        <f t="shared" ref="O2163:O2164" si="9036">O2164</f>
        <v>2108.79</v>
      </c>
      <c r="P2163" s="26">
        <f t="shared" ref="P2163:P2178" si="9037">P2164</f>
        <v>0</v>
      </c>
      <c r="Q2163" s="26">
        <f t="shared" ref="Q2163:Q2178" si="9038">Q2164</f>
        <v>0</v>
      </c>
      <c r="R2163" s="26">
        <f t="shared" si="8793"/>
        <v>6713.29</v>
      </c>
      <c r="S2163" s="26">
        <f t="shared" si="8794"/>
        <v>20.6</v>
      </c>
      <c r="T2163" s="26">
        <f t="shared" si="8795"/>
        <v>549.79999999999995</v>
      </c>
      <c r="U2163" s="26">
        <f t="shared" ref="U2163:U2178" si="9039">U2164</f>
        <v>0</v>
      </c>
      <c r="V2163" s="26">
        <f t="shared" ref="V2163:V2178" si="9040">V2164</f>
        <v>0</v>
      </c>
      <c r="W2163" s="26">
        <f t="shared" ref="W2163:W2178" si="9041">W2164</f>
        <v>0</v>
      </c>
      <c r="X2163" s="26">
        <f t="shared" si="8796"/>
        <v>6713.29</v>
      </c>
      <c r="Y2163" s="26">
        <f t="shared" si="8797"/>
        <v>20.6</v>
      </c>
      <c r="Z2163" s="26">
        <f t="shared" si="8798"/>
        <v>549.79999999999995</v>
      </c>
      <c r="AA2163" s="26">
        <f t="shared" ref="AA2163:AA2178" si="9042">AA2164</f>
        <v>0</v>
      </c>
      <c r="AB2163" s="26">
        <f t="shared" ref="AB2163:AB2178" si="9043">AB2164</f>
        <v>0</v>
      </c>
      <c r="AC2163" s="26">
        <f t="shared" ref="AC2163:AC2178" si="9044">AC2164</f>
        <v>0</v>
      </c>
      <c r="AD2163" s="26">
        <f t="shared" si="8799"/>
        <v>6713.29</v>
      </c>
      <c r="AE2163" s="26">
        <f t="shared" si="8800"/>
        <v>20.6</v>
      </c>
      <c r="AF2163" s="26">
        <f t="shared" si="8801"/>
        <v>549.79999999999995</v>
      </c>
      <c r="AG2163" s="26">
        <f t="shared" ref="AG2163:AG2178" si="9045">AG2164</f>
        <v>0</v>
      </c>
      <c r="AH2163" s="26">
        <f t="shared" ref="AH2163:AH2178" si="9046">AH2164</f>
        <v>0</v>
      </c>
      <c r="AI2163" s="26">
        <f t="shared" ref="AI2163:AI2178" si="9047">AI2164</f>
        <v>0</v>
      </c>
      <c r="AJ2163" s="26">
        <f t="shared" si="8802"/>
        <v>6713.29</v>
      </c>
      <c r="AK2163" s="26">
        <f t="shared" si="8803"/>
        <v>20.6</v>
      </c>
      <c r="AL2163" s="26">
        <f t="shared" si="8804"/>
        <v>549.79999999999995</v>
      </c>
      <c r="AM2163" s="26">
        <f t="shared" ref="AM2163:AM2178" si="9048">AM2164</f>
        <v>0</v>
      </c>
      <c r="AN2163" s="26">
        <f t="shared" ref="AN2163:AN2178" si="9049">AN2164</f>
        <v>0</v>
      </c>
      <c r="AO2163" s="26">
        <f t="shared" ref="AO2163:AO2178" si="9050">AO2164</f>
        <v>0</v>
      </c>
      <c r="AP2163" s="26">
        <f t="shared" si="8805"/>
        <v>6713.29</v>
      </c>
      <c r="AQ2163" s="26">
        <f t="shared" si="8806"/>
        <v>20.6</v>
      </c>
      <c r="AR2163" s="26">
        <f t="shared" si="8807"/>
        <v>549.79999999999995</v>
      </c>
      <c r="AS2163" s="26">
        <f t="shared" ref="AS2163:AS2178" si="9051">AS2164</f>
        <v>0</v>
      </c>
      <c r="AT2163" s="26">
        <f t="shared" ref="AT2163:AT2178" si="9052">AT2164</f>
        <v>0</v>
      </c>
      <c r="AU2163" s="26">
        <f t="shared" ref="AU2163:AU2178" si="9053">AU2164</f>
        <v>0</v>
      </c>
      <c r="AV2163" s="26">
        <f t="shared" si="8808"/>
        <v>6713.29</v>
      </c>
      <c r="AW2163" s="26">
        <f t="shared" si="8809"/>
        <v>20.6</v>
      </c>
      <c r="AX2163" s="26">
        <f t="shared" si="8810"/>
        <v>549.79999999999995</v>
      </c>
      <c r="AY2163" s="26">
        <f t="shared" ref="AY2163:AY2164" si="9054">AY2164</f>
        <v>5612.3470000000007</v>
      </c>
      <c r="AZ2163" s="26">
        <f t="shared" ref="AZ2163:AZ2178" si="9055">AZ2164</f>
        <v>0</v>
      </c>
      <c r="BA2163" s="26">
        <f t="shared" ref="BA2163:BA2178" si="9056">BA2164</f>
        <v>0</v>
      </c>
      <c r="BB2163" s="26">
        <f t="shared" si="8811"/>
        <v>12325.637000000001</v>
      </c>
      <c r="BC2163" s="26">
        <f t="shared" si="8812"/>
        <v>20.6</v>
      </c>
      <c r="BD2163" s="26">
        <f t="shared" si="8813"/>
        <v>549.79999999999995</v>
      </c>
      <c r="BE2163" s="26">
        <f t="shared" ref="BE2163:BE2178" si="9057">BE2164</f>
        <v>0</v>
      </c>
      <c r="BF2163" s="26">
        <f t="shared" ref="BF2163:BF2178" si="9058">BF2164</f>
        <v>0</v>
      </c>
      <c r="BG2163" s="26">
        <f t="shared" ref="BG2163:BG2178" si="9059">BG2164</f>
        <v>0</v>
      </c>
      <c r="BH2163" s="26">
        <f t="shared" si="8814"/>
        <v>12325.637000000001</v>
      </c>
      <c r="BI2163" s="26">
        <f t="shared" si="8815"/>
        <v>20.6</v>
      </c>
      <c r="BJ2163" s="26">
        <f t="shared" si="8816"/>
        <v>549.79999999999995</v>
      </c>
      <c r="BK2163" s="26">
        <f t="shared" ref="BK2163:BK2178" si="9060">BK2164</f>
        <v>0</v>
      </c>
      <c r="BL2163" s="26">
        <f t="shared" ref="BL2163:BL2178" si="9061">BL2164</f>
        <v>0</v>
      </c>
      <c r="BM2163" s="26">
        <f t="shared" ref="BM2163:BM2178" si="9062">BM2164</f>
        <v>0</v>
      </c>
      <c r="BN2163" s="26">
        <f t="shared" si="8817"/>
        <v>12325.637000000001</v>
      </c>
      <c r="BO2163" s="26">
        <f t="shared" si="8818"/>
        <v>20.6</v>
      </c>
      <c r="BP2163" s="26">
        <f t="shared" si="8819"/>
        <v>549.79999999999995</v>
      </c>
      <c r="BQ2163" s="26">
        <f t="shared" ref="BQ2163:BQ2178" si="9063">BQ2164</f>
        <v>0</v>
      </c>
      <c r="BR2163" s="26">
        <f t="shared" ref="BR2163:BR2178" si="9064">BR2164</f>
        <v>0</v>
      </c>
      <c r="BS2163" s="26">
        <f t="shared" si="8820"/>
        <v>12325.637000000001</v>
      </c>
      <c r="BT2163" s="26">
        <f t="shared" si="8821"/>
        <v>20.6</v>
      </c>
      <c r="BU2163" s="26">
        <f t="shared" si="8822"/>
        <v>549.79999999999995</v>
      </c>
      <c r="BV2163" s="26">
        <f t="shared" ref="BV2163:BV2178" si="9065">BV2164</f>
        <v>0</v>
      </c>
      <c r="BW2163" s="26">
        <f t="shared" ref="BW2163:BW2178" si="9066">BW2164</f>
        <v>0</v>
      </c>
      <c r="BX2163" s="26">
        <f t="shared" si="8823"/>
        <v>12325.637000000001</v>
      </c>
      <c r="BY2163" s="26">
        <f t="shared" si="8824"/>
        <v>20.6</v>
      </c>
      <c r="BZ2163" s="26">
        <f t="shared" si="8825"/>
        <v>549.79999999999995</v>
      </c>
      <c r="CA2163" s="26">
        <f t="shared" ref="CA2163:CA2164" si="9067">CA2164</f>
        <v>-990.84799999999996</v>
      </c>
      <c r="CB2163" s="26">
        <f t="shared" ref="CB2163:CB2178" si="9068">CB2164</f>
        <v>0</v>
      </c>
      <c r="CC2163" s="26">
        <f t="shared" ref="CC2163:CC2178" si="9069">CC2164</f>
        <v>0</v>
      </c>
      <c r="CD2163" s="26">
        <f t="shared" si="9020"/>
        <v>11334.789000000001</v>
      </c>
      <c r="CE2163" s="26">
        <f t="shared" si="9021"/>
        <v>20.6</v>
      </c>
      <c r="CF2163" s="26">
        <f t="shared" si="9022"/>
        <v>549.79999999999995</v>
      </c>
      <c r="CG2163" s="26">
        <f t="shared" ref="CG2163:CG2178" si="9070">CG2164</f>
        <v>0</v>
      </c>
      <c r="CH2163" s="26">
        <f t="shared" ref="CH2163:CH2178" si="9071">CH2164</f>
        <v>0</v>
      </c>
      <c r="CI2163" s="26">
        <f t="shared" ref="CI2163:CI2178" si="9072">CI2164</f>
        <v>0</v>
      </c>
      <c r="CJ2163" s="26">
        <f t="shared" si="9023"/>
        <v>11334.789000000001</v>
      </c>
      <c r="CK2163" s="26">
        <f t="shared" si="9024"/>
        <v>20.6</v>
      </c>
      <c r="CL2163" s="26">
        <f t="shared" si="9025"/>
        <v>549.79999999999995</v>
      </c>
      <c r="CM2163" s="26">
        <f t="shared" ref="CM2163:CM2178" si="9073">CM2164</f>
        <v>0</v>
      </c>
      <c r="CN2163" s="26">
        <f t="shared" ref="CN2163:CN2178" si="9074">CN2164</f>
        <v>0</v>
      </c>
      <c r="CO2163" s="26">
        <f t="shared" ref="CO2163:CO2178" si="9075">CO2164</f>
        <v>0</v>
      </c>
      <c r="CP2163" s="26">
        <f t="shared" si="9026"/>
        <v>11334.789000000001</v>
      </c>
      <c r="CQ2163" s="26">
        <f t="shared" si="9027"/>
        <v>20.6</v>
      </c>
      <c r="CR2163" s="26">
        <f t="shared" si="9028"/>
        <v>549.79999999999995</v>
      </c>
      <c r="CS2163" s="26">
        <f t="shared" ref="CS2163:CS2178" si="9076">CS2164</f>
        <v>0</v>
      </c>
      <c r="CT2163" s="19"/>
      <c r="CU2163" s="35"/>
      <c r="CY2163" s="1" t="s">
        <v>27</v>
      </c>
    </row>
    <row r="2164" spans="1:105" ht="46.8" hidden="1" x14ac:dyDescent="0.3">
      <c r="A2164" s="16" t="s">
        <v>1244</v>
      </c>
      <c r="B2164" s="17">
        <v>240</v>
      </c>
      <c r="C2164" s="16"/>
      <c r="D2164" s="16"/>
      <c r="E2164" s="34" t="s">
        <v>39</v>
      </c>
      <c r="F2164" s="26">
        <f t="shared" si="9030"/>
        <v>4604.5</v>
      </c>
      <c r="G2164" s="26">
        <f t="shared" si="9031"/>
        <v>20.6</v>
      </c>
      <c r="H2164" s="26">
        <f t="shared" si="9032"/>
        <v>549.79999999999995</v>
      </c>
      <c r="I2164" s="26">
        <f t="shared" si="9033"/>
        <v>0</v>
      </c>
      <c r="J2164" s="26">
        <f t="shared" si="9034"/>
        <v>0</v>
      </c>
      <c r="K2164" s="26">
        <f t="shared" si="9035"/>
        <v>0</v>
      </c>
      <c r="L2164" s="26">
        <f t="shared" si="8790"/>
        <v>4604.5</v>
      </c>
      <c r="M2164" s="26">
        <f t="shared" si="8791"/>
        <v>20.6</v>
      </c>
      <c r="N2164" s="26">
        <f t="shared" si="8792"/>
        <v>549.79999999999995</v>
      </c>
      <c r="O2164" s="26">
        <f t="shared" si="9036"/>
        <v>2108.79</v>
      </c>
      <c r="P2164" s="26">
        <f t="shared" si="9037"/>
        <v>0</v>
      </c>
      <c r="Q2164" s="26">
        <f t="shared" si="9038"/>
        <v>0</v>
      </c>
      <c r="R2164" s="26">
        <f t="shared" si="8793"/>
        <v>6713.29</v>
      </c>
      <c r="S2164" s="26">
        <f t="shared" si="8794"/>
        <v>20.6</v>
      </c>
      <c r="T2164" s="26">
        <f t="shared" si="8795"/>
        <v>549.79999999999995</v>
      </c>
      <c r="U2164" s="26">
        <f t="shared" si="9039"/>
        <v>0</v>
      </c>
      <c r="V2164" s="26">
        <f t="shared" si="9040"/>
        <v>0</v>
      </c>
      <c r="W2164" s="26">
        <f t="shared" si="9041"/>
        <v>0</v>
      </c>
      <c r="X2164" s="26">
        <f t="shared" si="8796"/>
        <v>6713.29</v>
      </c>
      <c r="Y2164" s="26">
        <f t="shared" si="8797"/>
        <v>20.6</v>
      </c>
      <c r="Z2164" s="26">
        <f t="shared" si="8798"/>
        <v>549.79999999999995</v>
      </c>
      <c r="AA2164" s="26">
        <f t="shared" si="9042"/>
        <v>0</v>
      </c>
      <c r="AB2164" s="26">
        <f t="shared" si="9043"/>
        <v>0</v>
      </c>
      <c r="AC2164" s="26">
        <f t="shared" si="9044"/>
        <v>0</v>
      </c>
      <c r="AD2164" s="26">
        <f t="shared" si="8799"/>
        <v>6713.29</v>
      </c>
      <c r="AE2164" s="26">
        <f t="shared" si="8800"/>
        <v>20.6</v>
      </c>
      <c r="AF2164" s="26">
        <f t="shared" si="8801"/>
        <v>549.79999999999995</v>
      </c>
      <c r="AG2164" s="26">
        <f t="shared" si="9045"/>
        <v>0</v>
      </c>
      <c r="AH2164" s="26">
        <f t="shared" si="9046"/>
        <v>0</v>
      </c>
      <c r="AI2164" s="26">
        <f t="shared" si="9047"/>
        <v>0</v>
      </c>
      <c r="AJ2164" s="26">
        <f t="shared" si="8802"/>
        <v>6713.29</v>
      </c>
      <c r="AK2164" s="26">
        <f t="shared" si="8803"/>
        <v>20.6</v>
      </c>
      <c r="AL2164" s="26">
        <f t="shared" si="8804"/>
        <v>549.79999999999995</v>
      </c>
      <c r="AM2164" s="26">
        <f t="shared" si="9048"/>
        <v>0</v>
      </c>
      <c r="AN2164" s="26">
        <f t="shared" si="9049"/>
        <v>0</v>
      </c>
      <c r="AO2164" s="26">
        <f t="shared" si="9050"/>
        <v>0</v>
      </c>
      <c r="AP2164" s="26">
        <f t="shared" si="8805"/>
        <v>6713.29</v>
      </c>
      <c r="AQ2164" s="26">
        <f t="shared" si="8806"/>
        <v>20.6</v>
      </c>
      <c r="AR2164" s="26">
        <f t="shared" si="8807"/>
        <v>549.79999999999995</v>
      </c>
      <c r="AS2164" s="26">
        <f t="shared" si="9051"/>
        <v>0</v>
      </c>
      <c r="AT2164" s="26">
        <f t="shared" si="9052"/>
        <v>0</v>
      </c>
      <c r="AU2164" s="26">
        <f t="shared" si="9053"/>
        <v>0</v>
      </c>
      <c r="AV2164" s="26">
        <f t="shared" si="8808"/>
        <v>6713.29</v>
      </c>
      <c r="AW2164" s="26">
        <f t="shared" si="8809"/>
        <v>20.6</v>
      </c>
      <c r="AX2164" s="26">
        <f t="shared" si="8810"/>
        <v>549.79999999999995</v>
      </c>
      <c r="AY2164" s="26">
        <f t="shared" si="9054"/>
        <v>5612.3470000000007</v>
      </c>
      <c r="AZ2164" s="26">
        <f t="shared" si="9055"/>
        <v>0</v>
      </c>
      <c r="BA2164" s="26">
        <f t="shared" si="9056"/>
        <v>0</v>
      </c>
      <c r="BB2164" s="26">
        <f t="shared" si="8811"/>
        <v>12325.637000000001</v>
      </c>
      <c r="BC2164" s="26">
        <f t="shared" si="8812"/>
        <v>20.6</v>
      </c>
      <c r="BD2164" s="26">
        <f t="shared" si="8813"/>
        <v>549.79999999999995</v>
      </c>
      <c r="BE2164" s="26">
        <f t="shared" si="9057"/>
        <v>0</v>
      </c>
      <c r="BF2164" s="26">
        <f t="shared" si="9058"/>
        <v>0</v>
      </c>
      <c r="BG2164" s="26">
        <f t="shared" si="9059"/>
        <v>0</v>
      </c>
      <c r="BH2164" s="26">
        <f t="shared" si="8814"/>
        <v>12325.637000000001</v>
      </c>
      <c r="BI2164" s="26">
        <f t="shared" si="8815"/>
        <v>20.6</v>
      </c>
      <c r="BJ2164" s="26">
        <f t="shared" si="8816"/>
        <v>549.79999999999995</v>
      </c>
      <c r="BK2164" s="26">
        <f t="shared" si="9060"/>
        <v>0</v>
      </c>
      <c r="BL2164" s="26">
        <f t="shared" si="9061"/>
        <v>0</v>
      </c>
      <c r="BM2164" s="26">
        <f t="shared" si="9062"/>
        <v>0</v>
      </c>
      <c r="BN2164" s="26">
        <f t="shared" si="8817"/>
        <v>12325.637000000001</v>
      </c>
      <c r="BO2164" s="26">
        <f t="shared" si="8818"/>
        <v>20.6</v>
      </c>
      <c r="BP2164" s="26">
        <f t="shared" si="8819"/>
        <v>549.79999999999995</v>
      </c>
      <c r="BQ2164" s="26">
        <f t="shared" si="9063"/>
        <v>0</v>
      </c>
      <c r="BR2164" s="26">
        <f t="shared" si="9064"/>
        <v>0</v>
      </c>
      <c r="BS2164" s="26">
        <f t="shared" si="8820"/>
        <v>12325.637000000001</v>
      </c>
      <c r="BT2164" s="26">
        <f t="shared" si="8821"/>
        <v>20.6</v>
      </c>
      <c r="BU2164" s="26">
        <f t="shared" si="8822"/>
        <v>549.79999999999995</v>
      </c>
      <c r="BV2164" s="26">
        <f t="shared" si="9065"/>
        <v>0</v>
      </c>
      <c r="BW2164" s="26">
        <f t="shared" si="9066"/>
        <v>0</v>
      </c>
      <c r="BX2164" s="26">
        <f t="shared" si="8823"/>
        <v>12325.637000000001</v>
      </c>
      <c r="BY2164" s="26">
        <f t="shared" si="8824"/>
        <v>20.6</v>
      </c>
      <c r="BZ2164" s="26">
        <f t="shared" si="8825"/>
        <v>549.79999999999995</v>
      </c>
      <c r="CA2164" s="26">
        <f t="shared" si="9067"/>
        <v>-990.84799999999996</v>
      </c>
      <c r="CB2164" s="26">
        <f t="shared" si="9068"/>
        <v>0</v>
      </c>
      <c r="CC2164" s="26">
        <f t="shared" si="9069"/>
        <v>0</v>
      </c>
      <c r="CD2164" s="26">
        <f t="shared" si="9020"/>
        <v>11334.789000000001</v>
      </c>
      <c r="CE2164" s="26">
        <f t="shared" si="9021"/>
        <v>20.6</v>
      </c>
      <c r="CF2164" s="26">
        <f t="shared" si="9022"/>
        <v>549.79999999999995</v>
      </c>
      <c r="CG2164" s="26">
        <f t="shared" si="9070"/>
        <v>0</v>
      </c>
      <c r="CH2164" s="26">
        <f t="shared" si="9071"/>
        <v>0</v>
      </c>
      <c r="CI2164" s="26">
        <f t="shared" si="9072"/>
        <v>0</v>
      </c>
      <c r="CJ2164" s="26">
        <f t="shared" si="9023"/>
        <v>11334.789000000001</v>
      </c>
      <c r="CK2164" s="26">
        <f t="shared" si="9024"/>
        <v>20.6</v>
      </c>
      <c r="CL2164" s="26">
        <f t="shared" si="9025"/>
        <v>549.79999999999995</v>
      </c>
      <c r="CM2164" s="26">
        <f t="shared" si="9073"/>
        <v>0</v>
      </c>
      <c r="CN2164" s="26">
        <f t="shared" si="9074"/>
        <v>0</v>
      </c>
      <c r="CO2164" s="26">
        <f t="shared" si="9075"/>
        <v>0</v>
      </c>
      <c r="CP2164" s="26">
        <f t="shared" si="9026"/>
        <v>11334.789000000001</v>
      </c>
      <c r="CQ2164" s="26">
        <f t="shared" si="9027"/>
        <v>20.6</v>
      </c>
      <c r="CR2164" s="26">
        <f t="shared" si="9028"/>
        <v>549.79999999999995</v>
      </c>
      <c r="CS2164" s="26">
        <f t="shared" si="9076"/>
        <v>0</v>
      </c>
      <c r="CT2164" s="19"/>
      <c r="CU2164" s="35"/>
      <c r="CZ2164" s="1" t="s">
        <v>28</v>
      </c>
    </row>
    <row r="2165" spans="1:105" ht="31.2" hidden="1" x14ac:dyDescent="0.3">
      <c r="A2165" s="16" t="s">
        <v>1244</v>
      </c>
      <c r="B2165" s="17">
        <v>240</v>
      </c>
      <c r="C2165" s="16" t="s">
        <v>393</v>
      </c>
      <c r="D2165" s="16" t="s">
        <v>625</v>
      </c>
      <c r="E2165" s="34" t="s">
        <v>626</v>
      </c>
      <c r="F2165" s="26">
        <v>4604.5</v>
      </c>
      <c r="G2165" s="26">
        <v>20.6</v>
      </c>
      <c r="H2165" s="26">
        <v>549.79999999999995</v>
      </c>
      <c r="I2165" s="26"/>
      <c r="J2165" s="26"/>
      <c r="K2165" s="26"/>
      <c r="L2165" s="26">
        <f t="shared" si="8790"/>
        <v>4604.5</v>
      </c>
      <c r="M2165" s="26">
        <f t="shared" si="8791"/>
        <v>20.6</v>
      </c>
      <c r="N2165" s="26">
        <f t="shared" si="8792"/>
        <v>549.79999999999995</v>
      </c>
      <c r="O2165" s="26">
        <f>1021.547+1087.243</f>
        <v>2108.79</v>
      </c>
      <c r="P2165" s="26"/>
      <c r="Q2165" s="26"/>
      <c r="R2165" s="26">
        <f t="shared" si="8793"/>
        <v>6713.29</v>
      </c>
      <c r="S2165" s="26">
        <f t="shared" si="8794"/>
        <v>20.6</v>
      </c>
      <c r="T2165" s="26">
        <f t="shared" si="8795"/>
        <v>549.79999999999995</v>
      </c>
      <c r="U2165" s="26"/>
      <c r="V2165" s="26"/>
      <c r="W2165" s="26"/>
      <c r="X2165" s="26">
        <f t="shared" si="8796"/>
        <v>6713.29</v>
      </c>
      <c r="Y2165" s="26">
        <f t="shared" si="8797"/>
        <v>20.6</v>
      </c>
      <c r="Z2165" s="26">
        <f t="shared" si="8798"/>
        <v>549.79999999999995</v>
      </c>
      <c r="AA2165" s="26"/>
      <c r="AB2165" s="26"/>
      <c r="AC2165" s="26"/>
      <c r="AD2165" s="26">
        <f t="shared" si="8799"/>
        <v>6713.29</v>
      </c>
      <c r="AE2165" s="26">
        <f t="shared" si="8800"/>
        <v>20.6</v>
      </c>
      <c r="AF2165" s="26">
        <f t="shared" si="8801"/>
        <v>549.79999999999995</v>
      </c>
      <c r="AG2165" s="26"/>
      <c r="AH2165" s="26"/>
      <c r="AI2165" s="26"/>
      <c r="AJ2165" s="26">
        <f t="shared" si="8802"/>
        <v>6713.29</v>
      </c>
      <c r="AK2165" s="26">
        <f t="shared" si="8803"/>
        <v>20.6</v>
      </c>
      <c r="AL2165" s="26">
        <f t="shared" si="8804"/>
        <v>549.79999999999995</v>
      </c>
      <c r="AM2165" s="26"/>
      <c r="AN2165" s="26"/>
      <c r="AO2165" s="26"/>
      <c r="AP2165" s="26">
        <f t="shared" si="8805"/>
        <v>6713.29</v>
      </c>
      <c r="AQ2165" s="26">
        <f t="shared" si="8806"/>
        <v>20.6</v>
      </c>
      <c r="AR2165" s="26">
        <f t="shared" si="8807"/>
        <v>549.79999999999995</v>
      </c>
      <c r="AS2165" s="26"/>
      <c r="AT2165" s="26"/>
      <c r="AU2165" s="26"/>
      <c r="AV2165" s="26">
        <f t="shared" si="8808"/>
        <v>6713.29</v>
      </c>
      <c r="AW2165" s="26">
        <f t="shared" si="8809"/>
        <v>20.6</v>
      </c>
      <c r="AX2165" s="26">
        <f t="shared" si="8810"/>
        <v>549.79999999999995</v>
      </c>
      <c r="AY2165" s="26">
        <f>3036.411+1051.602+1078.667+445.667</f>
        <v>5612.3470000000007</v>
      </c>
      <c r="AZ2165" s="26"/>
      <c r="BA2165" s="26"/>
      <c r="BB2165" s="26">
        <f t="shared" si="8811"/>
        <v>12325.637000000001</v>
      </c>
      <c r="BC2165" s="26">
        <f t="shared" si="8812"/>
        <v>20.6</v>
      </c>
      <c r="BD2165" s="26">
        <f t="shared" si="8813"/>
        <v>549.79999999999995</v>
      </c>
      <c r="BE2165" s="26"/>
      <c r="BF2165" s="26"/>
      <c r="BG2165" s="26"/>
      <c r="BH2165" s="26">
        <f t="shared" si="8814"/>
        <v>12325.637000000001</v>
      </c>
      <c r="BI2165" s="26">
        <f t="shared" si="8815"/>
        <v>20.6</v>
      </c>
      <c r="BJ2165" s="26">
        <f t="shared" si="8816"/>
        <v>549.79999999999995</v>
      </c>
      <c r="BK2165" s="26"/>
      <c r="BL2165" s="26"/>
      <c r="BM2165" s="26"/>
      <c r="BN2165" s="26">
        <f t="shared" si="8817"/>
        <v>12325.637000000001</v>
      </c>
      <c r="BO2165" s="26">
        <f t="shared" si="8818"/>
        <v>20.6</v>
      </c>
      <c r="BP2165" s="26">
        <f t="shared" si="8819"/>
        <v>549.79999999999995</v>
      </c>
      <c r="BQ2165" s="26"/>
      <c r="BR2165" s="26"/>
      <c r="BS2165" s="26">
        <f t="shared" si="8820"/>
        <v>12325.637000000001</v>
      </c>
      <c r="BT2165" s="26">
        <f t="shared" si="8821"/>
        <v>20.6</v>
      </c>
      <c r="BU2165" s="26">
        <f t="shared" si="8822"/>
        <v>549.79999999999995</v>
      </c>
      <c r="BV2165" s="26"/>
      <c r="BW2165" s="26"/>
      <c r="BX2165" s="26">
        <f t="shared" si="8823"/>
        <v>12325.637000000001</v>
      </c>
      <c r="BY2165" s="26">
        <f t="shared" si="8824"/>
        <v>20.6</v>
      </c>
      <c r="BZ2165" s="26">
        <f t="shared" si="8825"/>
        <v>549.79999999999995</v>
      </c>
      <c r="CA2165" s="26">
        <f>-671.544-125.27-194.034</f>
        <v>-990.84799999999996</v>
      </c>
      <c r="CB2165" s="26"/>
      <c r="CC2165" s="26"/>
      <c r="CD2165" s="26">
        <f t="shared" si="9020"/>
        <v>11334.789000000001</v>
      </c>
      <c r="CE2165" s="26">
        <f t="shared" si="9021"/>
        <v>20.6</v>
      </c>
      <c r="CF2165" s="26">
        <f t="shared" si="9022"/>
        <v>549.79999999999995</v>
      </c>
      <c r="CG2165" s="26"/>
      <c r="CH2165" s="26"/>
      <c r="CI2165" s="26"/>
      <c r="CJ2165" s="26">
        <f t="shared" si="9023"/>
        <v>11334.789000000001</v>
      </c>
      <c r="CK2165" s="26">
        <f t="shared" si="9024"/>
        <v>20.6</v>
      </c>
      <c r="CL2165" s="26">
        <f t="shared" si="9025"/>
        <v>549.79999999999995</v>
      </c>
      <c r="CM2165" s="26"/>
      <c r="CN2165" s="26"/>
      <c r="CO2165" s="26"/>
      <c r="CP2165" s="26">
        <f t="shared" si="9026"/>
        <v>11334.789000000001</v>
      </c>
      <c r="CQ2165" s="26">
        <f t="shared" si="9027"/>
        <v>20.6</v>
      </c>
      <c r="CR2165" s="26">
        <f t="shared" si="9028"/>
        <v>549.79999999999995</v>
      </c>
      <c r="CS2165" s="26"/>
      <c r="CT2165" s="19"/>
      <c r="CU2165" s="35"/>
    </row>
    <row r="2166" spans="1:105" hidden="1" x14ac:dyDescent="0.3">
      <c r="A2166" s="16" t="s">
        <v>1244</v>
      </c>
      <c r="B2166" s="17">
        <v>800</v>
      </c>
      <c r="C2166" s="16"/>
      <c r="D2166" s="16"/>
      <c r="E2166" s="34" t="s">
        <v>52</v>
      </c>
      <c r="F2166" s="26">
        <f t="shared" si="9030"/>
        <v>769.8</v>
      </c>
      <c r="G2166" s="26">
        <f t="shared" si="9031"/>
        <v>769.8</v>
      </c>
      <c r="H2166" s="26">
        <f t="shared" si="9032"/>
        <v>769.8</v>
      </c>
      <c r="I2166" s="26">
        <f t="shared" si="9033"/>
        <v>0</v>
      </c>
      <c r="J2166" s="26">
        <f t="shared" si="9034"/>
        <v>0</v>
      </c>
      <c r="K2166" s="26">
        <f t="shared" si="9035"/>
        <v>0</v>
      </c>
      <c r="L2166" s="26">
        <f t="shared" si="8790"/>
        <v>769.8</v>
      </c>
      <c r="M2166" s="26">
        <f t="shared" si="8791"/>
        <v>769.8</v>
      </c>
      <c r="N2166" s="26">
        <f t="shared" si="8792"/>
        <v>769.8</v>
      </c>
      <c r="O2166" s="26">
        <f t="shared" ref="O2166:O2178" si="9077">O2167</f>
        <v>0</v>
      </c>
      <c r="P2166" s="26">
        <f t="shared" si="9037"/>
        <v>0</v>
      </c>
      <c r="Q2166" s="26">
        <f t="shared" si="9038"/>
        <v>0</v>
      </c>
      <c r="R2166" s="26">
        <f t="shared" si="8793"/>
        <v>769.8</v>
      </c>
      <c r="S2166" s="26">
        <f t="shared" si="8794"/>
        <v>769.8</v>
      </c>
      <c r="T2166" s="26">
        <f t="shared" si="8795"/>
        <v>769.8</v>
      </c>
      <c r="U2166" s="26">
        <f t="shared" si="9039"/>
        <v>0</v>
      </c>
      <c r="V2166" s="26">
        <f t="shared" si="9040"/>
        <v>0</v>
      </c>
      <c r="W2166" s="26">
        <f t="shared" si="9041"/>
        <v>0</v>
      </c>
      <c r="X2166" s="26">
        <f t="shared" si="8796"/>
        <v>769.8</v>
      </c>
      <c r="Y2166" s="26">
        <f t="shared" si="8797"/>
        <v>769.8</v>
      </c>
      <c r="Z2166" s="26">
        <f t="shared" si="8798"/>
        <v>769.8</v>
      </c>
      <c r="AA2166" s="26">
        <f t="shared" si="9042"/>
        <v>0</v>
      </c>
      <c r="AB2166" s="26">
        <f t="shared" si="9043"/>
        <v>0</v>
      </c>
      <c r="AC2166" s="26">
        <f t="shared" si="9044"/>
        <v>0</v>
      </c>
      <c r="AD2166" s="26">
        <f t="shared" si="8799"/>
        <v>769.8</v>
      </c>
      <c r="AE2166" s="26">
        <f t="shared" si="8800"/>
        <v>769.8</v>
      </c>
      <c r="AF2166" s="26">
        <f t="shared" si="8801"/>
        <v>769.8</v>
      </c>
      <c r="AG2166" s="26">
        <f t="shared" si="9045"/>
        <v>0</v>
      </c>
      <c r="AH2166" s="26">
        <f t="shared" si="9046"/>
        <v>0</v>
      </c>
      <c r="AI2166" s="26">
        <f t="shared" si="9047"/>
        <v>0</v>
      </c>
      <c r="AJ2166" s="26">
        <f t="shared" si="8802"/>
        <v>769.8</v>
      </c>
      <c r="AK2166" s="26">
        <f t="shared" si="8803"/>
        <v>769.8</v>
      </c>
      <c r="AL2166" s="26">
        <f t="shared" si="8804"/>
        <v>769.8</v>
      </c>
      <c r="AM2166" s="26">
        <f t="shared" si="9048"/>
        <v>0</v>
      </c>
      <c r="AN2166" s="26">
        <f t="shared" si="9049"/>
        <v>0</v>
      </c>
      <c r="AO2166" s="26">
        <f t="shared" si="9050"/>
        <v>0</v>
      </c>
      <c r="AP2166" s="26">
        <f t="shared" si="8805"/>
        <v>769.8</v>
      </c>
      <c r="AQ2166" s="26">
        <f t="shared" si="8806"/>
        <v>769.8</v>
      </c>
      <c r="AR2166" s="26">
        <f t="shared" si="8807"/>
        <v>769.8</v>
      </c>
      <c r="AS2166" s="26">
        <f t="shared" si="9051"/>
        <v>0</v>
      </c>
      <c r="AT2166" s="26">
        <f t="shared" si="9052"/>
        <v>0</v>
      </c>
      <c r="AU2166" s="26">
        <f t="shared" si="9053"/>
        <v>0</v>
      </c>
      <c r="AV2166" s="26">
        <f t="shared" si="8808"/>
        <v>769.8</v>
      </c>
      <c r="AW2166" s="26">
        <f t="shared" si="8809"/>
        <v>769.8</v>
      </c>
      <c r="AX2166" s="26">
        <f t="shared" si="8810"/>
        <v>769.8</v>
      </c>
      <c r="AY2166" s="26">
        <f t="shared" ref="AY2166:AY2178" si="9078">AY2167</f>
        <v>720.13400000000001</v>
      </c>
      <c r="AZ2166" s="26">
        <f t="shared" si="9055"/>
        <v>0</v>
      </c>
      <c r="BA2166" s="26">
        <f t="shared" si="9056"/>
        <v>0</v>
      </c>
      <c r="BB2166" s="26">
        <f t="shared" si="8811"/>
        <v>1489.934</v>
      </c>
      <c r="BC2166" s="26">
        <f t="shared" si="8812"/>
        <v>769.8</v>
      </c>
      <c r="BD2166" s="26">
        <f t="shared" si="8813"/>
        <v>769.8</v>
      </c>
      <c r="BE2166" s="26">
        <f t="shared" si="9057"/>
        <v>0</v>
      </c>
      <c r="BF2166" s="26">
        <f t="shared" si="9058"/>
        <v>0</v>
      </c>
      <c r="BG2166" s="26">
        <f t="shared" si="9059"/>
        <v>0</v>
      </c>
      <c r="BH2166" s="26">
        <f t="shared" si="8814"/>
        <v>1489.934</v>
      </c>
      <c r="BI2166" s="26">
        <f t="shared" si="8815"/>
        <v>769.8</v>
      </c>
      <c r="BJ2166" s="26">
        <f t="shared" si="8816"/>
        <v>769.8</v>
      </c>
      <c r="BK2166" s="26">
        <f t="shared" si="9060"/>
        <v>0</v>
      </c>
      <c r="BL2166" s="26">
        <f t="shared" si="9061"/>
        <v>0</v>
      </c>
      <c r="BM2166" s="26">
        <f t="shared" si="9062"/>
        <v>0</v>
      </c>
      <c r="BN2166" s="26">
        <f t="shared" si="8817"/>
        <v>1489.934</v>
      </c>
      <c r="BO2166" s="26">
        <f t="shared" si="8818"/>
        <v>769.8</v>
      </c>
      <c r="BP2166" s="26">
        <f t="shared" si="8819"/>
        <v>769.8</v>
      </c>
      <c r="BQ2166" s="26">
        <f t="shared" si="9063"/>
        <v>0</v>
      </c>
      <c r="BR2166" s="26">
        <f t="shared" si="9064"/>
        <v>0</v>
      </c>
      <c r="BS2166" s="26">
        <f t="shared" si="8820"/>
        <v>1489.934</v>
      </c>
      <c r="BT2166" s="26">
        <f t="shared" si="8821"/>
        <v>769.8</v>
      </c>
      <c r="BU2166" s="26">
        <f t="shared" si="8822"/>
        <v>769.8</v>
      </c>
      <c r="BV2166" s="26">
        <f t="shared" si="9065"/>
        <v>0</v>
      </c>
      <c r="BW2166" s="26">
        <f t="shared" si="9066"/>
        <v>0</v>
      </c>
      <c r="BX2166" s="26">
        <f t="shared" si="8823"/>
        <v>1489.934</v>
      </c>
      <c r="BY2166" s="26">
        <f t="shared" si="8824"/>
        <v>769.8</v>
      </c>
      <c r="BZ2166" s="26">
        <f t="shared" si="8825"/>
        <v>769.8</v>
      </c>
      <c r="CA2166" s="26">
        <f t="shared" ref="CA2166:CA2178" si="9079">CA2167</f>
        <v>0</v>
      </c>
      <c r="CB2166" s="26">
        <f t="shared" si="9068"/>
        <v>0</v>
      </c>
      <c r="CC2166" s="26">
        <f t="shared" si="9069"/>
        <v>0</v>
      </c>
      <c r="CD2166" s="26">
        <f t="shared" si="9020"/>
        <v>1489.934</v>
      </c>
      <c r="CE2166" s="26">
        <f t="shared" si="9021"/>
        <v>769.8</v>
      </c>
      <c r="CF2166" s="26">
        <f t="shared" si="9022"/>
        <v>769.8</v>
      </c>
      <c r="CG2166" s="26">
        <f t="shared" si="9070"/>
        <v>0</v>
      </c>
      <c r="CH2166" s="26">
        <f t="shared" si="9071"/>
        <v>0</v>
      </c>
      <c r="CI2166" s="26">
        <f t="shared" si="9072"/>
        <v>0</v>
      </c>
      <c r="CJ2166" s="26">
        <f t="shared" si="9023"/>
        <v>1489.934</v>
      </c>
      <c r="CK2166" s="26">
        <f t="shared" si="9024"/>
        <v>769.8</v>
      </c>
      <c r="CL2166" s="26">
        <f t="shared" si="9025"/>
        <v>769.8</v>
      </c>
      <c r="CM2166" s="26">
        <f t="shared" si="9073"/>
        <v>0</v>
      </c>
      <c r="CN2166" s="26">
        <f t="shared" si="9074"/>
        <v>0</v>
      </c>
      <c r="CO2166" s="26">
        <f t="shared" si="9075"/>
        <v>0</v>
      </c>
      <c r="CP2166" s="26">
        <f t="shared" si="9026"/>
        <v>1489.934</v>
      </c>
      <c r="CQ2166" s="26">
        <f t="shared" si="9027"/>
        <v>769.8</v>
      </c>
      <c r="CR2166" s="26">
        <f t="shared" si="9028"/>
        <v>769.8</v>
      </c>
      <c r="CS2166" s="26">
        <f t="shared" si="9076"/>
        <v>0</v>
      </c>
      <c r="CT2166" s="19"/>
      <c r="CU2166" s="35"/>
      <c r="CY2166" s="1" t="s">
        <v>27</v>
      </c>
    </row>
    <row r="2167" spans="1:105" hidden="1" x14ac:dyDescent="0.3">
      <c r="A2167" s="16" t="s">
        <v>1244</v>
      </c>
      <c r="B2167" s="17">
        <v>830</v>
      </c>
      <c r="C2167" s="16"/>
      <c r="D2167" s="16"/>
      <c r="E2167" s="34" t="s">
        <v>1018</v>
      </c>
      <c r="F2167" s="26">
        <f t="shared" si="9030"/>
        <v>769.8</v>
      </c>
      <c r="G2167" s="26">
        <f t="shared" si="9031"/>
        <v>769.8</v>
      </c>
      <c r="H2167" s="26">
        <f t="shared" si="9032"/>
        <v>769.8</v>
      </c>
      <c r="I2167" s="26">
        <f t="shared" si="9033"/>
        <v>0</v>
      </c>
      <c r="J2167" s="26">
        <f t="shared" si="9034"/>
        <v>0</v>
      </c>
      <c r="K2167" s="26">
        <f t="shared" si="9035"/>
        <v>0</v>
      </c>
      <c r="L2167" s="26">
        <f t="shared" si="8790"/>
        <v>769.8</v>
      </c>
      <c r="M2167" s="26">
        <f t="shared" si="8791"/>
        <v>769.8</v>
      </c>
      <c r="N2167" s="26">
        <f t="shared" si="8792"/>
        <v>769.8</v>
      </c>
      <c r="O2167" s="26">
        <f t="shared" si="9077"/>
        <v>0</v>
      </c>
      <c r="P2167" s="26">
        <f t="shared" si="9037"/>
        <v>0</v>
      </c>
      <c r="Q2167" s="26">
        <f t="shared" si="9038"/>
        <v>0</v>
      </c>
      <c r="R2167" s="26">
        <f t="shared" si="8793"/>
        <v>769.8</v>
      </c>
      <c r="S2167" s="26">
        <f t="shared" si="8794"/>
        <v>769.8</v>
      </c>
      <c r="T2167" s="26">
        <f t="shared" si="8795"/>
        <v>769.8</v>
      </c>
      <c r="U2167" s="26">
        <f t="shared" si="9039"/>
        <v>0</v>
      </c>
      <c r="V2167" s="26">
        <f t="shared" si="9040"/>
        <v>0</v>
      </c>
      <c r="W2167" s="26">
        <f t="shared" si="9041"/>
        <v>0</v>
      </c>
      <c r="X2167" s="26">
        <f t="shared" si="8796"/>
        <v>769.8</v>
      </c>
      <c r="Y2167" s="26">
        <f t="shared" si="8797"/>
        <v>769.8</v>
      </c>
      <c r="Z2167" s="26">
        <f t="shared" si="8798"/>
        <v>769.8</v>
      </c>
      <c r="AA2167" s="26">
        <f t="shared" si="9042"/>
        <v>0</v>
      </c>
      <c r="AB2167" s="26">
        <f t="shared" si="9043"/>
        <v>0</v>
      </c>
      <c r="AC2167" s="26">
        <f t="shared" si="9044"/>
        <v>0</v>
      </c>
      <c r="AD2167" s="26">
        <f t="shared" si="8799"/>
        <v>769.8</v>
      </c>
      <c r="AE2167" s="26">
        <f t="shared" si="8800"/>
        <v>769.8</v>
      </c>
      <c r="AF2167" s="26">
        <f t="shared" si="8801"/>
        <v>769.8</v>
      </c>
      <c r="AG2167" s="26">
        <f t="shared" si="9045"/>
        <v>0</v>
      </c>
      <c r="AH2167" s="26">
        <f t="shared" si="9046"/>
        <v>0</v>
      </c>
      <c r="AI2167" s="26">
        <f t="shared" si="9047"/>
        <v>0</v>
      </c>
      <c r="AJ2167" s="26">
        <f t="shared" si="8802"/>
        <v>769.8</v>
      </c>
      <c r="AK2167" s="26">
        <f t="shared" si="8803"/>
        <v>769.8</v>
      </c>
      <c r="AL2167" s="26">
        <f t="shared" si="8804"/>
        <v>769.8</v>
      </c>
      <c r="AM2167" s="26">
        <f t="shared" si="9048"/>
        <v>0</v>
      </c>
      <c r="AN2167" s="26">
        <f t="shared" si="9049"/>
        <v>0</v>
      </c>
      <c r="AO2167" s="26">
        <f t="shared" si="9050"/>
        <v>0</v>
      </c>
      <c r="AP2167" s="26">
        <f t="shared" si="8805"/>
        <v>769.8</v>
      </c>
      <c r="AQ2167" s="26">
        <f t="shared" si="8806"/>
        <v>769.8</v>
      </c>
      <c r="AR2167" s="26">
        <f t="shared" si="8807"/>
        <v>769.8</v>
      </c>
      <c r="AS2167" s="26">
        <f t="shared" si="9051"/>
        <v>0</v>
      </c>
      <c r="AT2167" s="26">
        <f t="shared" si="9052"/>
        <v>0</v>
      </c>
      <c r="AU2167" s="26">
        <f t="shared" si="9053"/>
        <v>0</v>
      </c>
      <c r="AV2167" s="26">
        <f t="shared" si="8808"/>
        <v>769.8</v>
      </c>
      <c r="AW2167" s="26">
        <f t="shared" si="8809"/>
        <v>769.8</v>
      </c>
      <c r="AX2167" s="26">
        <f t="shared" si="8810"/>
        <v>769.8</v>
      </c>
      <c r="AY2167" s="26">
        <f t="shared" si="9078"/>
        <v>720.13400000000001</v>
      </c>
      <c r="AZ2167" s="26">
        <f t="shared" si="9055"/>
        <v>0</v>
      </c>
      <c r="BA2167" s="26">
        <f t="shared" si="9056"/>
        <v>0</v>
      </c>
      <c r="BB2167" s="26">
        <f t="shared" si="8811"/>
        <v>1489.934</v>
      </c>
      <c r="BC2167" s="26">
        <f t="shared" si="8812"/>
        <v>769.8</v>
      </c>
      <c r="BD2167" s="26">
        <f t="shared" si="8813"/>
        <v>769.8</v>
      </c>
      <c r="BE2167" s="26">
        <f t="shared" si="9057"/>
        <v>0</v>
      </c>
      <c r="BF2167" s="26">
        <f t="shared" si="9058"/>
        <v>0</v>
      </c>
      <c r="BG2167" s="26">
        <f t="shared" si="9059"/>
        <v>0</v>
      </c>
      <c r="BH2167" s="26">
        <f t="shared" si="8814"/>
        <v>1489.934</v>
      </c>
      <c r="BI2167" s="26">
        <f t="shared" si="8815"/>
        <v>769.8</v>
      </c>
      <c r="BJ2167" s="26">
        <f t="shared" si="8816"/>
        <v>769.8</v>
      </c>
      <c r="BK2167" s="26">
        <f t="shared" si="9060"/>
        <v>0</v>
      </c>
      <c r="BL2167" s="26">
        <f t="shared" si="9061"/>
        <v>0</v>
      </c>
      <c r="BM2167" s="26">
        <f t="shared" si="9062"/>
        <v>0</v>
      </c>
      <c r="BN2167" s="26">
        <f t="shared" si="8817"/>
        <v>1489.934</v>
      </c>
      <c r="BO2167" s="26">
        <f t="shared" si="8818"/>
        <v>769.8</v>
      </c>
      <c r="BP2167" s="26">
        <f t="shared" si="8819"/>
        <v>769.8</v>
      </c>
      <c r="BQ2167" s="26">
        <f t="shared" si="9063"/>
        <v>0</v>
      </c>
      <c r="BR2167" s="26">
        <f t="shared" si="9064"/>
        <v>0</v>
      </c>
      <c r="BS2167" s="26">
        <f t="shared" si="8820"/>
        <v>1489.934</v>
      </c>
      <c r="BT2167" s="26">
        <f t="shared" si="8821"/>
        <v>769.8</v>
      </c>
      <c r="BU2167" s="26">
        <f t="shared" si="8822"/>
        <v>769.8</v>
      </c>
      <c r="BV2167" s="26">
        <f t="shared" si="9065"/>
        <v>0</v>
      </c>
      <c r="BW2167" s="26">
        <f t="shared" si="9066"/>
        <v>0</v>
      </c>
      <c r="BX2167" s="26">
        <f t="shared" si="8823"/>
        <v>1489.934</v>
      </c>
      <c r="BY2167" s="26">
        <f t="shared" si="8824"/>
        <v>769.8</v>
      </c>
      <c r="BZ2167" s="26">
        <f t="shared" si="8825"/>
        <v>769.8</v>
      </c>
      <c r="CA2167" s="26">
        <f t="shared" si="9079"/>
        <v>0</v>
      </c>
      <c r="CB2167" s="26">
        <f t="shared" si="9068"/>
        <v>0</v>
      </c>
      <c r="CC2167" s="26">
        <f t="shared" si="9069"/>
        <v>0</v>
      </c>
      <c r="CD2167" s="26">
        <f t="shared" si="9020"/>
        <v>1489.934</v>
      </c>
      <c r="CE2167" s="26">
        <f t="shared" si="9021"/>
        <v>769.8</v>
      </c>
      <c r="CF2167" s="26">
        <f t="shared" si="9022"/>
        <v>769.8</v>
      </c>
      <c r="CG2167" s="26">
        <f t="shared" si="9070"/>
        <v>0</v>
      </c>
      <c r="CH2167" s="26">
        <f t="shared" si="9071"/>
        <v>0</v>
      </c>
      <c r="CI2167" s="26">
        <f t="shared" si="9072"/>
        <v>0</v>
      </c>
      <c r="CJ2167" s="26">
        <f t="shared" si="9023"/>
        <v>1489.934</v>
      </c>
      <c r="CK2167" s="26">
        <f t="shared" si="9024"/>
        <v>769.8</v>
      </c>
      <c r="CL2167" s="26">
        <f t="shared" si="9025"/>
        <v>769.8</v>
      </c>
      <c r="CM2167" s="26">
        <f t="shared" si="9073"/>
        <v>0</v>
      </c>
      <c r="CN2167" s="26">
        <f t="shared" si="9074"/>
        <v>0</v>
      </c>
      <c r="CO2167" s="26">
        <f t="shared" si="9075"/>
        <v>0</v>
      </c>
      <c r="CP2167" s="26">
        <f t="shared" si="9026"/>
        <v>1489.934</v>
      </c>
      <c r="CQ2167" s="26">
        <f t="shared" si="9027"/>
        <v>769.8</v>
      </c>
      <c r="CR2167" s="26">
        <f t="shared" si="9028"/>
        <v>769.8</v>
      </c>
      <c r="CS2167" s="26">
        <f t="shared" si="9076"/>
        <v>0</v>
      </c>
      <c r="CT2167" s="19"/>
      <c r="CU2167" s="35"/>
      <c r="CZ2167" s="1" t="s">
        <v>28</v>
      </c>
    </row>
    <row r="2168" spans="1:105" ht="31.2" hidden="1" x14ac:dyDescent="0.3">
      <c r="A2168" s="16" t="s">
        <v>1244</v>
      </c>
      <c r="B2168" s="17">
        <v>830</v>
      </c>
      <c r="C2168" s="16" t="s">
        <v>393</v>
      </c>
      <c r="D2168" s="16" t="s">
        <v>625</v>
      </c>
      <c r="E2168" s="34" t="s">
        <v>626</v>
      </c>
      <c r="F2168" s="26">
        <v>769.8</v>
      </c>
      <c r="G2168" s="26">
        <v>769.8</v>
      </c>
      <c r="H2168" s="26">
        <v>769.8</v>
      </c>
      <c r="I2168" s="26"/>
      <c r="J2168" s="26"/>
      <c r="K2168" s="26"/>
      <c r="L2168" s="26">
        <f t="shared" si="8790"/>
        <v>769.8</v>
      </c>
      <c r="M2168" s="26">
        <f t="shared" si="8791"/>
        <v>769.8</v>
      </c>
      <c r="N2168" s="26">
        <f t="shared" si="8792"/>
        <v>769.8</v>
      </c>
      <c r="O2168" s="26"/>
      <c r="P2168" s="26"/>
      <c r="Q2168" s="26"/>
      <c r="R2168" s="26">
        <f t="shared" si="8793"/>
        <v>769.8</v>
      </c>
      <c r="S2168" s="26">
        <f t="shared" si="8794"/>
        <v>769.8</v>
      </c>
      <c r="T2168" s="26">
        <f t="shared" si="8795"/>
        <v>769.8</v>
      </c>
      <c r="U2168" s="26"/>
      <c r="V2168" s="26"/>
      <c r="W2168" s="26"/>
      <c r="X2168" s="26">
        <f t="shared" si="8796"/>
        <v>769.8</v>
      </c>
      <c r="Y2168" s="26">
        <f t="shared" si="8797"/>
        <v>769.8</v>
      </c>
      <c r="Z2168" s="26">
        <f t="shared" si="8798"/>
        <v>769.8</v>
      </c>
      <c r="AA2168" s="26"/>
      <c r="AB2168" s="26"/>
      <c r="AC2168" s="26"/>
      <c r="AD2168" s="26">
        <f t="shared" si="8799"/>
        <v>769.8</v>
      </c>
      <c r="AE2168" s="26">
        <f t="shared" si="8800"/>
        <v>769.8</v>
      </c>
      <c r="AF2168" s="26">
        <f t="shared" si="8801"/>
        <v>769.8</v>
      </c>
      <c r="AG2168" s="26"/>
      <c r="AH2168" s="26"/>
      <c r="AI2168" s="26"/>
      <c r="AJ2168" s="26">
        <f t="shared" si="8802"/>
        <v>769.8</v>
      </c>
      <c r="AK2168" s="26">
        <f t="shared" si="8803"/>
        <v>769.8</v>
      </c>
      <c r="AL2168" s="26">
        <f t="shared" si="8804"/>
        <v>769.8</v>
      </c>
      <c r="AM2168" s="26"/>
      <c r="AN2168" s="26"/>
      <c r="AO2168" s="26"/>
      <c r="AP2168" s="26">
        <f t="shared" si="8805"/>
        <v>769.8</v>
      </c>
      <c r="AQ2168" s="26">
        <f t="shared" si="8806"/>
        <v>769.8</v>
      </c>
      <c r="AR2168" s="26">
        <f t="shared" si="8807"/>
        <v>769.8</v>
      </c>
      <c r="AS2168" s="26"/>
      <c r="AT2168" s="26"/>
      <c r="AU2168" s="26"/>
      <c r="AV2168" s="26">
        <f t="shared" si="8808"/>
        <v>769.8</v>
      </c>
      <c r="AW2168" s="26">
        <f t="shared" si="8809"/>
        <v>769.8</v>
      </c>
      <c r="AX2168" s="26">
        <f t="shared" si="8810"/>
        <v>769.8</v>
      </c>
      <c r="AY2168" s="26">
        <v>720.13400000000001</v>
      </c>
      <c r="AZ2168" s="26"/>
      <c r="BA2168" s="26"/>
      <c r="BB2168" s="26">
        <f t="shared" si="8811"/>
        <v>1489.934</v>
      </c>
      <c r="BC2168" s="26">
        <f t="shared" si="8812"/>
        <v>769.8</v>
      </c>
      <c r="BD2168" s="26">
        <f t="shared" si="8813"/>
        <v>769.8</v>
      </c>
      <c r="BE2168" s="26"/>
      <c r="BF2168" s="26"/>
      <c r="BG2168" s="26"/>
      <c r="BH2168" s="26">
        <f t="shared" si="8814"/>
        <v>1489.934</v>
      </c>
      <c r="BI2168" s="26">
        <f t="shared" si="8815"/>
        <v>769.8</v>
      </c>
      <c r="BJ2168" s="26">
        <f t="shared" si="8816"/>
        <v>769.8</v>
      </c>
      <c r="BK2168" s="26"/>
      <c r="BL2168" s="26"/>
      <c r="BM2168" s="26"/>
      <c r="BN2168" s="26">
        <f t="shared" si="8817"/>
        <v>1489.934</v>
      </c>
      <c r="BO2168" s="26">
        <f t="shared" si="8818"/>
        <v>769.8</v>
      </c>
      <c r="BP2168" s="26">
        <f t="shared" si="8819"/>
        <v>769.8</v>
      </c>
      <c r="BQ2168" s="26"/>
      <c r="BR2168" s="26"/>
      <c r="BS2168" s="26">
        <f t="shared" si="8820"/>
        <v>1489.934</v>
      </c>
      <c r="BT2168" s="26">
        <f t="shared" si="8821"/>
        <v>769.8</v>
      </c>
      <c r="BU2168" s="26">
        <f t="shared" si="8822"/>
        <v>769.8</v>
      </c>
      <c r="BV2168" s="26"/>
      <c r="BW2168" s="26"/>
      <c r="BX2168" s="26">
        <f t="shared" si="8823"/>
        <v>1489.934</v>
      </c>
      <c r="BY2168" s="26">
        <f t="shared" si="8824"/>
        <v>769.8</v>
      </c>
      <c r="BZ2168" s="26">
        <f t="shared" si="8825"/>
        <v>769.8</v>
      </c>
      <c r="CA2168" s="26"/>
      <c r="CB2168" s="26"/>
      <c r="CC2168" s="26"/>
      <c r="CD2168" s="26">
        <f t="shared" si="9020"/>
        <v>1489.934</v>
      </c>
      <c r="CE2168" s="26">
        <f t="shared" si="9021"/>
        <v>769.8</v>
      </c>
      <c r="CF2168" s="26">
        <f t="shared" si="9022"/>
        <v>769.8</v>
      </c>
      <c r="CG2168" s="26"/>
      <c r="CH2168" s="26"/>
      <c r="CI2168" s="26"/>
      <c r="CJ2168" s="26">
        <f t="shared" si="9023"/>
        <v>1489.934</v>
      </c>
      <c r="CK2168" s="26">
        <f t="shared" si="9024"/>
        <v>769.8</v>
      </c>
      <c r="CL2168" s="26">
        <f t="shared" si="9025"/>
        <v>769.8</v>
      </c>
      <c r="CM2168" s="26"/>
      <c r="CN2168" s="26"/>
      <c r="CO2168" s="26"/>
      <c r="CP2168" s="26">
        <f t="shared" si="9026"/>
        <v>1489.934</v>
      </c>
      <c r="CQ2168" s="26">
        <f t="shared" si="9027"/>
        <v>769.8</v>
      </c>
      <c r="CR2168" s="26">
        <f t="shared" si="9028"/>
        <v>769.8</v>
      </c>
      <c r="CS2168" s="26"/>
      <c r="CT2168" s="19"/>
      <c r="CU2168" s="35"/>
    </row>
    <row r="2169" spans="1:105" ht="46.8" hidden="1" x14ac:dyDescent="0.3">
      <c r="A2169" s="16" t="s">
        <v>1246</v>
      </c>
      <c r="B2169" s="17"/>
      <c r="C2169" s="16"/>
      <c r="D2169" s="16"/>
      <c r="E2169" s="34" t="s">
        <v>1247</v>
      </c>
      <c r="F2169" s="26"/>
      <c r="G2169" s="26"/>
      <c r="H2169" s="26"/>
      <c r="I2169" s="26"/>
      <c r="J2169" s="26"/>
      <c r="K2169" s="26"/>
      <c r="L2169" s="26"/>
      <c r="M2169" s="26"/>
      <c r="N2169" s="26"/>
      <c r="O2169" s="26"/>
      <c r="P2169" s="26"/>
      <c r="Q2169" s="26"/>
      <c r="R2169" s="26"/>
      <c r="S2169" s="26"/>
      <c r="T2169" s="26"/>
      <c r="U2169" s="26"/>
      <c r="V2169" s="26"/>
      <c r="W2169" s="26"/>
      <c r="X2169" s="26"/>
      <c r="Y2169" s="26"/>
      <c r="Z2169" s="26"/>
      <c r="AA2169" s="26"/>
      <c r="AB2169" s="26"/>
      <c r="AC2169" s="26"/>
      <c r="AD2169" s="26"/>
      <c r="AE2169" s="26"/>
      <c r="AF2169" s="26"/>
      <c r="AG2169" s="26"/>
      <c r="AH2169" s="26"/>
      <c r="AI2169" s="26"/>
      <c r="AJ2169" s="26"/>
      <c r="AK2169" s="26"/>
      <c r="AL2169" s="26"/>
      <c r="AM2169" s="26"/>
      <c r="AN2169" s="26"/>
      <c r="AO2169" s="26"/>
      <c r="AP2169" s="26"/>
      <c r="AQ2169" s="26"/>
      <c r="AR2169" s="26"/>
      <c r="AS2169" s="26"/>
      <c r="AT2169" s="26"/>
      <c r="AU2169" s="26"/>
      <c r="AV2169" s="26"/>
      <c r="AW2169" s="26"/>
      <c r="AX2169" s="26"/>
      <c r="AY2169" s="26"/>
      <c r="AZ2169" s="26"/>
      <c r="BA2169" s="26"/>
      <c r="BB2169" s="26"/>
      <c r="BC2169" s="26"/>
      <c r="BD2169" s="26"/>
      <c r="BE2169" s="26"/>
      <c r="BF2169" s="26"/>
      <c r="BG2169" s="26"/>
      <c r="BH2169" s="26"/>
      <c r="BI2169" s="26"/>
      <c r="BJ2169" s="26"/>
      <c r="BK2169" s="26"/>
      <c r="BL2169" s="26"/>
      <c r="BM2169" s="26"/>
      <c r="BN2169" s="26"/>
      <c r="BO2169" s="26"/>
      <c r="BP2169" s="26"/>
      <c r="BQ2169" s="26"/>
      <c r="BR2169" s="26"/>
      <c r="BS2169" s="26"/>
      <c r="BT2169" s="26"/>
      <c r="BU2169" s="26"/>
      <c r="BV2169" s="26"/>
      <c r="BW2169" s="26"/>
      <c r="BX2169" s="26"/>
      <c r="BY2169" s="26"/>
      <c r="BZ2169" s="26"/>
      <c r="CA2169" s="26">
        <f t="shared" si="9079"/>
        <v>502.93599999999998</v>
      </c>
      <c r="CB2169" s="26">
        <f t="shared" si="9068"/>
        <v>0</v>
      </c>
      <c r="CC2169" s="26">
        <f t="shared" si="9069"/>
        <v>0</v>
      </c>
      <c r="CD2169" s="26">
        <f t="shared" si="9020"/>
        <v>502.93599999999998</v>
      </c>
      <c r="CE2169" s="26">
        <f t="shared" si="9021"/>
        <v>0</v>
      </c>
      <c r="CF2169" s="26">
        <f t="shared" si="9022"/>
        <v>0</v>
      </c>
      <c r="CG2169" s="26">
        <f t="shared" si="9070"/>
        <v>0</v>
      </c>
      <c r="CH2169" s="26">
        <f t="shared" si="9071"/>
        <v>0</v>
      </c>
      <c r="CI2169" s="26">
        <f t="shared" si="9072"/>
        <v>0</v>
      </c>
      <c r="CJ2169" s="26">
        <f t="shared" si="9023"/>
        <v>502.93599999999998</v>
      </c>
      <c r="CK2169" s="26">
        <f t="shared" si="9024"/>
        <v>0</v>
      </c>
      <c r="CL2169" s="26">
        <f t="shared" si="9025"/>
        <v>0</v>
      </c>
      <c r="CM2169" s="26">
        <f t="shared" si="9073"/>
        <v>0</v>
      </c>
      <c r="CN2169" s="26">
        <f t="shared" si="9074"/>
        <v>0</v>
      </c>
      <c r="CO2169" s="26">
        <f t="shared" si="9075"/>
        <v>0</v>
      </c>
      <c r="CP2169" s="26">
        <f t="shared" si="9026"/>
        <v>502.93599999999998</v>
      </c>
      <c r="CQ2169" s="26">
        <f t="shared" si="9027"/>
        <v>0</v>
      </c>
      <c r="CR2169" s="26">
        <f t="shared" si="9028"/>
        <v>0</v>
      </c>
      <c r="CS2169" s="26">
        <f t="shared" si="9076"/>
        <v>0</v>
      </c>
      <c r="CT2169" s="19"/>
      <c r="CU2169" s="35"/>
    </row>
    <row r="2170" spans="1:105" ht="31.2" hidden="1" x14ac:dyDescent="0.3">
      <c r="A2170" s="16" t="s">
        <v>1248</v>
      </c>
      <c r="B2170" s="17"/>
      <c r="C2170" s="16"/>
      <c r="D2170" s="16"/>
      <c r="E2170" s="34" t="s">
        <v>1249</v>
      </c>
      <c r="F2170" s="26"/>
      <c r="G2170" s="26"/>
      <c r="H2170" s="26"/>
      <c r="I2170" s="26"/>
      <c r="J2170" s="26"/>
      <c r="K2170" s="26"/>
      <c r="L2170" s="26"/>
      <c r="M2170" s="26"/>
      <c r="N2170" s="26"/>
      <c r="O2170" s="26"/>
      <c r="P2170" s="26"/>
      <c r="Q2170" s="26"/>
      <c r="R2170" s="26"/>
      <c r="S2170" s="26"/>
      <c r="T2170" s="26"/>
      <c r="U2170" s="26"/>
      <c r="V2170" s="26"/>
      <c r="W2170" s="26"/>
      <c r="X2170" s="26"/>
      <c r="Y2170" s="26"/>
      <c r="Z2170" s="26"/>
      <c r="AA2170" s="26"/>
      <c r="AB2170" s="26"/>
      <c r="AC2170" s="26"/>
      <c r="AD2170" s="26"/>
      <c r="AE2170" s="26"/>
      <c r="AF2170" s="26"/>
      <c r="AG2170" s="26"/>
      <c r="AH2170" s="26"/>
      <c r="AI2170" s="26"/>
      <c r="AJ2170" s="26"/>
      <c r="AK2170" s="26"/>
      <c r="AL2170" s="26"/>
      <c r="AM2170" s="26"/>
      <c r="AN2170" s="26"/>
      <c r="AO2170" s="26"/>
      <c r="AP2170" s="26"/>
      <c r="AQ2170" s="26"/>
      <c r="AR2170" s="26"/>
      <c r="AS2170" s="26"/>
      <c r="AT2170" s="26"/>
      <c r="AU2170" s="26"/>
      <c r="AV2170" s="26"/>
      <c r="AW2170" s="26"/>
      <c r="AX2170" s="26"/>
      <c r="AY2170" s="26"/>
      <c r="AZ2170" s="26"/>
      <c r="BA2170" s="26"/>
      <c r="BB2170" s="26"/>
      <c r="BC2170" s="26"/>
      <c r="BD2170" s="26"/>
      <c r="BE2170" s="26"/>
      <c r="BF2170" s="26"/>
      <c r="BG2170" s="26"/>
      <c r="BH2170" s="26"/>
      <c r="BI2170" s="26"/>
      <c r="BJ2170" s="26"/>
      <c r="BK2170" s="26"/>
      <c r="BL2170" s="26"/>
      <c r="BM2170" s="26"/>
      <c r="BN2170" s="26"/>
      <c r="BO2170" s="26"/>
      <c r="BP2170" s="26"/>
      <c r="BQ2170" s="26"/>
      <c r="BR2170" s="26"/>
      <c r="BS2170" s="26"/>
      <c r="BT2170" s="26"/>
      <c r="BU2170" s="26"/>
      <c r="BV2170" s="26"/>
      <c r="BW2170" s="26"/>
      <c r="BX2170" s="26"/>
      <c r="BY2170" s="26"/>
      <c r="BZ2170" s="26"/>
      <c r="CA2170" s="26">
        <f t="shared" si="9079"/>
        <v>502.93599999999998</v>
      </c>
      <c r="CB2170" s="26">
        <f t="shared" si="9068"/>
        <v>0</v>
      </c>
      <c r="CC2170" s="26">
        <f t="shared" si="9069"/>
        <v>0</v>
      </c>
      <c r="CD2170" s="26">
        <f t="shared" si="9020"/>
        <v>502.93599999999998</v>
      </c>
      <c r="CE2170" s="26">
        <f t="shared" si="9021"/>
        <v>0</v>
      </c>
      <c r="CF2170" s="26">
        <f t="shared" si="9022"/>
        <v>0</v>
      </c>
      <c r="CG2170" s="26">
        <f t="shared" si="9070"/>
        <v>0</v>
      </c>
      <c r="CH2170" s="26">
        <f t="shared" si="9071"/>
        <v>0</v>
      </c>
      <c r="CI2170" s="26">
        <f t="shared" si="9072"/>
        <v>0</v>
      </c>
      <c r="CJ2170" s="26">
        <f t="shared" si="9023"/>
        <v>502.93599999999998</v>
      </c>
      <c r="CK2170" s="26">
        <f t="shared" si="9024"/>
        <v>0</v>
      </c>
      <c r="CL2170" s="26">
        <f t="shared" si="9025"/>
        <v>0</v>
      </c>
      <c r="CM2170" s="26">
        <f t="shared" si="9073"/>
        <v>0</v>
      </c>
      <c r="CN2170" s="26">
        <f t="shared" si="9074"/>
        <v>0</v>
      </c>
      <c r="CO2170" s="26">
        <f t="shared" si="9075"/>
        <v>0</v>
      </c>
      <c r="CP2170" s="26">
        <f t="shared" si="9026"/>
        <v>502.93599999999998</v>
      </c>
      <c r="CQ2170" s="26">
        <f t="shared" si="9027"/>
        <v>0</v>
      </c>
      <c r="CR2170" s="26">
        <f t="shared" si="9028"/>
        <v>0</v>
      </c>
      <c r="CS2170" s="26">
        <f t="shared" si="9076"/>
        <v>0</v>
      </c>
      <c r="CT2170" s="19"/>
      <c r="CU2170" s="35"/>
    </row>
    <row r="2171" spans="1:105" ht="31.2" hidden="1" x14ac:dyDescent="0.3">
      <c r="A2171" s="16" t="s">
        <v>1248</v>
      </c>
      <c r="B2171" s="17">
        <v>200</v>
      </c>
      <c r="C2171" s="16"/>
      <c r="D2171" s="16"/>
      <c r="E2171" s="34" t="s">
        <v>38</v>
      </c>
      <c r="F2171" s="26"/>
      <c r="G2171" s="26"/>
      <c r="H2171" s="26"/>
      <c r="I2171" s="26"/>
      <c r="J2171" s="26"/>
      <c r="K2171" s="26"/>
      <c r="L2171" s="26"/>
      <c r="M2171" s="26"/>
      <c r="N2171" s="26"/>
      <c r="O2171" s="26"/>
      <c r="P2171" s="26"/>
      <c r="Q2171" s="26"/>
      <c r="R2171" s="26"/>
      <c r="S2171" s="26"/>
      <c r="T2171" s="26"/>
      <c r="U2171" s="26"/>
      <c r="V2171" s="26"/>
      <c r="W2171" s="26"/>
      <c r="X2171" s="26"/>
      <c r="Y2171" s="26"/>
      <c r="Z2171" s="26"/>
      <c r="AA2171" s="26"/>
      <c r="AB2171" s="26"/>
      <c r="AC2171" s="26"/>
      <c r="AD2171" s="26"/>
      <c r="AE2171" s="26"/>
      <c r="AF2171" s="26"/>
      <c r="AG2171" s="26"/>
      <c r="AH2171" s="26"/>
      <c r="AI2171" s="26"/>
      <c r="AJ2171" s="26"/>
      <c r="AK2171" s="26"/>
      <c r="AL2171" s="26"/>
      <c r="AM2171" s="26"/>
      <c r="AN2171" s="26"/>
      <c r="AO2171" s="26"/>
      <c r="AP2171" s="26"/>
      <c r="AQ2171" s="26"/>
      <c r="AR2171" s="26"/>
      <c r="AS2171" s="26"/>
      <c r="AT2171" s="26"/>
      <c r="AU2171" s="26"/>
      <c r="AV2171" s="26"/>
      <c r="AW2171" s="26"/>
      <c r="AX2171" s="26"/>
      <c r="AY2171" s="26"/>
      <c r="AZ2171" s="26"/>
      <c r="BA2171" s="26"/>
      <c r="BB2171" s="26"/>
      <c r="BC2171" s="26"/>
      <c r="BD2171" s="26"/>
      <c r="BE2171" s="26"/>
      <c r="BF2171" s="26"/>
      <c r="BG2171" s="26"/>
      <c r="BH2171" s="26"/>
      <c r="BI2171" s="26"/>
      <c r="BJ2171" s="26"/>
      <c r="BK2171" s="26"/>
      <c r="BL2171" s="26"/>
      <c r="BM2171" s="26"/>
      <c r="BN2171" s="26"/>
      <c r="BO2171" s="26"/>
      <c r="BP2171" s="26"/>
      <c r="BQ2171" s="26"/>
      <c r="BR2171" s="26"/>
      <c r="BS2171" s="26"/>
      <c r="BT2171" s="26"/>
      <c r="BU2171" s="26"/>
      <c r="BV2171" s="26"/>
      <c r="BW2171" s="26"/>
      <c r="BX2171" s="26"/>
      <c r="BY2171" s="26"/>
      <c r="BZ2171" s="26"/>
      <c r="CA2171" s="26">
        <f t="shared" si="9079"/>
        <v>502.93599999999998</v>
      </c>
      <c r="CB2171" s="26">
        <f t="shared" si="9068"/>
        <v>0</v>
      </c>
      <c r="CC2171" s="26">
        <f t="shared" si="9069"/>
        <v>0</v>
      </c>
      <c r="CD2171" s="26">
        <f t="shared" si="9020"/>
        <v>502.93599999999998</v>
      </c>
      <c r="CE2171" s="26">
        <f t="shared" si="9021"/>
        <v>0</v>
      </c>
      <c r="CF2171" s="26">
        <f t="shared" si="9022"/>
        <v>0</v>
      </c>
      <c r="CG2171" s="26">
        <f t="shared" si="9070"/>
        <v>0</v>
      </c>
      <c r="CH2171" s="26">
        <f t="shared" si="9071"/>
        <v>0</v>
      </c>
      <c r="CI2171" s="26">
        <f t="shared" si="9072"/>
        <v>0</v>
      </c>
      <c r="CJ2171" s="26">
        <f t="shared" si="9023"/>
        <v>502.93599999999998</v>
      </c>
      <c r="CK2171" s="26">
        <f t="shared" si="9024"/>
        <v>0</v>
      </c>
      <c r="CL2171" s="26">
        <f t="shared" si="9025"/>
        <v>0</v>
      </c>
      <c r="CM2171" s="26">
        <f t="shared" si="9073"/>
        <v>0</v>
      </c>
      <c r="CN2171" s="26">
        <f t="shared" si="9074"/>
        <v>0</v>
      </c>
      <c r="CO2171" s="26">
        <f t="shared" si="9075"/>
        <v>0</v>
      </c>
      <c r="CP2171" s="26">
        <f t="shared" si="9026"/>
        <v>502.93599999999998</v>
      </c>
      <c r="CQ2171" s="26">
        <f t="shared" si="9027"/>
        <v>0</v>
      </c>
      <c r="CR2171" s="26">
        <f t="shared" si="9028"/>
        <v>0</v>
      </c>
      <c r="CS2171" s="26">
        <f t="shared" si="9076"/>
        <v>0</v>
      </c>
      <c r="CT2171" s="19"/>
      <c r="CU2171" s="35"/>
    </row>
    <row r="2172" spans="1:105" ht="46.8" hidden="1" x14ac:dyDescent="0.3">
      <c r="A2172" s="16" t="s">
        <v>1248</v>
      </c>
      <c r="B2172" s="17">
        <v>240</v>
      </c>
      <c r="C2172" s="16"/>
      <c r="D2172" s="16"/>
      <c r="E2172" s="34" t="s">
        <v>39</v>
      </c>
      <c r="F2172" s="26"/>
      <c r="G2172" s="26"/>
      <c r="H2172" s="26"/>
      <c r="I2172" s="26"/>
      <c r="J2172" s="26"/>
      <c r="K2172" s="26"/>
      <c r="L2172" s="26"/>
      <c r="M2172" s="26"/>
      <c r="N2172" s="26"/>
      <c r="O2172" s="26"/>
      <c r="P2172" s="26"/>
      <c r="Q2172" s="26"/>
      <c r="R2172" s="26"/>
      <c r="S2172" s="26"/>
      <c r="T2172" s="26"/>
      <c r="U2172" s="26"/>
      <c r="V2172" s="26"/>
      <c r="W2172" s="26"/>
      <c r="X2172" s="26"/>
      <c r="Y2172" s="26"/>
      <c r="Z2172" s="26"/>
      <c r="AA2172" s="26"/>
      <c r="AB2172" s="26"/>
      <c r="AC2172" s="26"/>
      <c r="AD2172" s="26"/>
      <c r="AE2172" s="26"/>
      <c r="AF2172" s="26"/>
      <c r="AG2172" s="26"/>
      <c r="AH2172" s="26"/>
      <c r="AI2172" s="26"/>
      <c r="AJ2172" s="26"/>
      <c r="AK2172" s="26"/>
      <c r="AL2172" s="26"/>
      <c r="AM2172" s="26"/>
      <c r="AN2172" s="26"/>
      <c r="AO2172" s="26"/>
      <c r="AP2172" s="26"/>
      <c r="AQ2172" s="26"/>
      <c r="AR2172" s="26"/>
      <c r="AS2172" s="26"/>
      <c r="AT2172" s="26"/>
      <c r="AU2172" s="26"/>
      <c r="AV2172" s="26"/>
      <c r="AW2172" s="26"/>
      <c r="AX2172" s="26"/>
      <c r="AY2172" s="26"/>
      <c r="AZ2172" s="26"/>
      <c r="BA2172" s="26"/>
      <c r="BB2172" s="26"/>
      <c r="BC2172" s="26"/>
      <c r="BD2172" s="26"/>
      <c r="BE2172" s="26"/>
      <c r="BF2172" s="26"/>
      <c r="BG2172" s="26"/>
      <c r="BH2172" s="26"/>
      <c r="BI2172" s="26"/>
      <c r="BJ2172" s="26"/>
      <c r="BK2172" s="26"/>
      <c r="BL2172" s="26"/>
      <c r="BM2172" s="26"/>
      <c r="BN2172" s="26"/>
      <c r="BO2172" s="26"/>
      <c r="BP2172" s="26"/>
      <c r="BQ2172" s="26"/>
      <c r="BR2172" s="26"/>
      <c r="BS2172" s="26"/>
      <c r="BT2172" s="26"/>
      <c r="BU2172" s="26"/>
      <c r="BV2172" s="26"/>
      <c r="BW2172" s="26"/>
      <c r="BX2172" s="26"/>
      <c r="BY2172" s="26"/>
      <c r="BZ2172" s="26"/>
      <c r="CA2172" s="26">
        <f t="shared" si="9079"/>
        <v>502.93599999999998</v>
      </c>
      <c r="CB2172" s="26">
        <f t="shared" si="9068"/>
        <v>0</v>
      </c>
      <c r="CC2172" s="26">
        <f t="shared" si="9069"/>
        <v>0</v>
      </c>
      <c r="CD2172" s="26">
        <f t="shared" si="9020"/>
        <v>502.93599999999998</v>
      </c>
      <c r="CE2172" s="26">
        <f t="shared" si="9021"/>
        <v>0</v>
      </c>
      <c r="CF2172" s="26">
        <f t="shared" si="9022"/>
        <v>0</v>
      </c>
      <c r="CG2172" s="26">
        <f t="shared" si="9070"/>
        <v>0</v>
      </c>
      <c r="CH2172" s="26">
        <f t="shared" si="9071"/>
        <v>0</v>
      </c>
      <c r="CI2172" s="26">
        <f t="shared" si="9072"/>
        <v>0</v>
      </c>
      <c r="CJ2172" s="26">
        <f t="shared" si="9023"/>
        <v>502.93599999999998</v>
      </c>
      <c r="CK2172" s="26">
        <f t="shared" si="9024"/>
        <v>0</v>
      </c>
      <c r="CL2172" s="26">
        <f t="shared" si="9025"/>
        <v>0</v>
      </c>
      <c r="CM2172" s="26">
        <f t="shared" si="9073"/>
        <v>0</v>
      </c>
      <c r="CN2172" s="26">
        <f t="shared" si="9074"/>
        <v>0</v>
      </c>
      <c r="CO2172" s="26">
        <f t="shared" si="9075"/>
        <v>0</v>
      </c>
      <c r="CP2172" s="26">
        <f t="shared" si="9026"/>
        <v>502.93599999999998</v>
      </c>
      <c r="CQ2172" s="26">
        <f t="shared" si="9027"/>
        <v>0</v>
      </c>
      <c r="CR2172" s="26">
        <f t="shared" si="9028"/>
        <v>0</v>
      </c>
      <c r="CS2172" s="26">
        <f t="shared" si="9076"/>
        <v>0</v>
      </c>
      <c r="CT2172" s="19"/>
      <c r="CU2172" s="35"/>
    </row>
    <row r="2173" spans="1:105" ht="31.2" hidden="1" x14ac:dyDescent="0.3">
      <c r="A2173" s="16" t="s">
        <v>1248</v>
      </c>
      <c r="B2173" s="17">
        <v>240</v>
      </c>
      <c r="C2173" s="16" t="s">
        <v>393</v>
      </c>
      <c r="D2173" s="16" t="s">
        <v>625</v>
      </c>
      <c r="E2173" s="34" t="s">
        <v>626</v>
      </c>
      <c r="F2173" s="26"/>
      <c r="G2173" s="26"/>
      <c r="H2173" s="26"/>
      <c r="I2173" s="26"/>
      <c r="J2173" s="26"/>
      <c r="K2173" s="26"/>
      <c r="L2173" s="26"/>
      <c r="M2173" s="26"/>
      <c r="N2173" s="26"/>
      <c r="O2173" s="26"/>
      <c r="P2173" s="26"/>
      <c r="Q2173" s="26"/>
      <c r="R2173" s="26"/>
      <c r="S2173" s="26"/>
      <c r="T2173" s="26"/>
      <c r="U2173" s="26"/>
      <c r="V2173" s="26"/>
      <c r="W2173" s="26"/>
      <c r="X2173" s="26"/>
      <c r="Y2173" s="26"/>
      <c r="Z2173" s="26"/>
      <c r="AA2173" s="26"/>
      <c r="AB2173" s="26"/>
      <c r="AC2173" s="26"/>
      <c r="AD2173" s="26"/>
      <c r="AE2173" s="26"/>
      <c r="AF2173" s="26"/>
      <c r="AG2173" s="26"/>
      <c r="AH2173" s="26"/>
      <c r="AI2173" s="26"/>
      <c r="AJ2173" s="26"/>
      <c r="AK2173" s="26"/>
      <c r="AL2173" s="26"/>
      <c r="AM2173" s="26"/>
      <c r="AN2173" s="26"/>
      <c r="AO2173" s="26"/>
      <c r="AP2173" s="26"/>
      <c r="AQ2173" s="26"/>
      <c r="AR2173" s="26"/>
      <c r="AS2173" s="26"/>
      <c r="AT2173" s="26"/>
      <c r="AU2173" s="26"/>
      <c r="AV2173" s="26"/>
      <c r="AW2173" s="26"/>
      <c r="AX2173" s="26"/>
      <c r="AY2173" s="26"/>
      <c r="AZ2173" s="26"/>
      <c r="BA2173" s="26"/>
      <c r="BB2173" s="26"/>
      <c r="BC2173" s="26"/>
      <c r="BD2173" s="26"/>
      <c r="BE2173" s="26"/>
      <c r="BF2173" s="26"/>
      <c r="BG2173" s="26"/>
      <c r="BH2173" s="26"/>
      <c r="BI2173" s="26"/>
      <c r="BJ2173" s="26"/>
      <c r="BK2173" s="26"/>
      <c r="BL2173" s="26"/>
      <c r="BM2173" s="26"/>
      <c r="BN2173" s="26"/>
      <c r="BO2173" s="26"/>
      <c r="BP2173" s="26"/>
      <c r="BQ2173" s="26"/>
      <c r="BR2173" s="26"/>
      <c r="BS2173" s="26"/>
      <c r="BT2173" s="26"/>
      <c r="BU2173" s="26"/>
      <c r="BV2173" s="26"/>
      <c r="BW2173" s="26"/>
      <c r="BX2173" s="26"/>
      <c r="BY2173" s="26"/>
      <c r="BZ2173" s="26"/>
      <c r="CA2173" s="26">
        <v>502.93599999999998</v>
      </c>
      <c r="CB2173" s="26"/>
      <c r="CC2173" s="26"/>
      <c r="CD2173" s="26">
        <f t="shared" si="9020"/>
        <v>502.93599999999998</v>
      </c>
      <c r="CE2173" s="26">
        <f t="shared" si="9021"/>
        <v>0</v>
      </c>
      <c r="CF2173" s="26">
        <f t="shared" si="9022"/>
        <v>0</v>
      </c>
      <c r="CG2173" s="26"/>
      <c r="CH2173" s="26"/>
      <c r="CI2173" s="26"/>
      <c r="CJ2173" s="26">
        <f t="shared" si="9023"/>
        <v>502.93599999999998</v>
      </c>
      <c r="CK2173" s="26">
        <f t="shared" si="9024"/>
        <v>0</v>
      </c>
      <c r="CL2173" s="26">
        <f t="shared" si="9025"/>
        <v>0</v>
      </c>
      <c r="CM2173" s="26"/>
      <c r="CN2173" s="26"/>
      <c r="CO2173" s="26"/>
      <c r="CP2173" s="26">
        <f t="shared" si="9026"/>
        <v>502.93599999999998</v>
      </c>
      <c r="CQ2173" s="26">
        <f t="shared" si="9027"/>
        <v>0</v>
      </c>
      <c r="CR2173" s="26">
        <f t="shared" si="9028"/>
        <v>0</v>
      </c>
      <c r="CS2173" s="26"/>
      <c r="CT2173" s="19"/>
      <c r="CU2173" s="35"/>
    </row>
    <row r="2174" spans="1:105" s="28" customFormat="1" ht="62.4" hidden="1" x14ac:dyDescent="0.3">
      <c r="A2174" s="39" t="s">
        <v>1250</v>
      </c>
      <c r="B2174" s="39"/>
      <c r="C2174" s="31"/>
      <c r="D2174" s="29"/>
      <c r="E2174" s="31" t="s">
        <v>1251</v>
      </c>
      <c r="F2174" s="32">
        <f t="shared" si="9030"/>
        <v>11850.4</v>
      </c>
      <c r="G2174" s="32">
        <f t="shared" si="9031"/>
        <v>12121.1</v>
      </c>
      <c r="H2174" s="32">
        <f t="shared" si="9032"/>
        <v>12121.1</v>
      </c>
      <c r="I2174" s="32">
        <f t="shared" si="9033"/>
        <v>0</v>
      </c>
      <c r="J2174" s="32">
        <f t="shared" si="9034"/>
        <v>0</v>
      </c>
      <c r="K2174" s="32">
        <f t="shared" si="9035"/>
        <v>0</v>
      </c>
      <c r="L2174" s="32">
        <f t="shared" si="8790"/>
        <v>11850.4</v>
      </c>
      <c r="M2174" s="32">
        <f t="shared" si="8791"/>
        <v>12121.1</v>
      </c>
      <c r="N2174" s="32">
        <f t="shared" si="8792"/>
        <v>12121.1</v>
      </c>
      <c r="O2174" s="32">
        <f t="shared" si="9077"/>
        <v>0</v>
      </c>
      <c r="P2174" s="32">
        <f t="shared" si="9037"/>
        <v>0</v>
      </c>
      <c r="Q2174" s="32">
        <f t="shared" si="9038"/>
        <v>0</v>
      </c>
      <c r="R2174" s="32">
        <f t="shared" si="8793"/>
        <v>11850.4</v>
      </c>
      <c r="S2174" s="32">
        <f t="shared" si="8794"/>
        <v>12121.1</v>
      </c>
      <c r="T2174" s="32">
        <f t="shared" si="8795"/>
        <v>12121.1</v>
      </c>
      <c r="U2174" s="32">
        <f t="shared" si="9039"/>
        <v>0</v>
      </c>
      <c r="V2174" s="32">
        <f t="shared" si="9040"/>
        <v>0</v>
      </c>
      <c r="W2174" s="32">
        <f t="shared" si="9041"/>
        <v>0</v>
      </c>
      <c r="X2174" s="32">
        <f t="shared" si="8796"/>
        <v>11850.4</v>
      </c>
      <c r="Y2174" s="32">
        <f t="shared" si="8797"/>
        <v>12121.1</v>
      </c>
      <c r="Z2174" s="32">
        <f t="shared" si="8798"/>
        <v>12121.1</v>
      </c>
      <c r="AA2174" s="32">
        <f t="shared" si="9042"/>
        <v>0</v>
      </c>
      <c r="AB2174" s="32">
        <f t="shared" si="9043"/>
        <v>0</v>
      </c>
      <c r="AC2174" s="32">
        <f t="shared" si="9044"/>
        <v>0</v>
      </c>
      <c r="AD2174" s="32">
        <f t="shared" si="8799"/>
        <v>11850.4</v>
      </c>
      <c r="AE2174" s="32">
        <f t="shared" si="8800"/>
        <v>12121.1</v>
      </c>
      <c r="AF2174" s="32">
        <f t="shared" si="8801"/>
        <v>12121.1</v>
      </c>
      <c r="AG2174" s="32">
        <f t="shared" si="9045"/>
        <v>0</v>
      </c>
      <c r="AH2174" s="32">
        <f t="shared" si="9046"/>
        <v>0</v>
      </c>
      <c r="AI2174" s="32">
        <f t="shared" si="9047"/>
        <v>0</v>
      </c>
      <c r="AJ2174" s="32">
        <f t="shared" si="8802"/>
        <v>11850.4</v>
      </c>
      <c r="AK2174" s="32">
        <f t="shared" si="8803"/>
        <v>12121.1</v>
      </c>
      <c r="AL2174" s="32">
        <f t="shared" si="8804"/>
        <v>12121.1</v>
      </c>
      <c r="AM2174" s="32">
        <f t="shared" si="9048"/>
        <v>0</v>
      </c>
      <c r="AN2174" s="32">
        <f t="shared" si="9049"/>
        <v>0</v>
      </c>
      <c r="AO2174" s="32">
        <f t="shared" si="9050"/>
        <v>0</v>
      </c>
      <c r="AP2174" s="32">
        <f t="shared" si="8805"/>
        <v>11850.4</v>
      </c>
      <c r="AQ2174" s="32">
        <f t="shared" si="8806"/>
        <v>12121.1</v>
      </c>
      <c r="AR2174" s="32">
        <f t="shared" si="8807"/>
        <v>12121.1</v>
      </c>
      <c r="AS2174" s="32">
        <f t="shared" si="9051"/>
        <v>0</v>
      </c>
      <c r="AT2174" s="32">
        <f t="shared" si="9052"/>
        <v>0</v>
      </c>
      <c r="AU2174" s="32">
        <f t="shared" si="9053"/>
        <v>0</v>
      </c>
      <c r="AV2174" s="32">
        <f t="shared" si="8808"/>
        <v>11850.4</v>
      </c>
      <c r="AW2174" s="32">
        <f t="shared" si="8809"/>
        <v>12121.1</v>
      </c>
      <c r="AX2174" s="32">
        <f t="shared" si="8810"/>
        <v>12121.1</v>
      </c>
      <c r="AY2174" s="32">
        <f t="shared" si="9078"/>
        <v>0</v>
      </c>
      <c r="AZ2174" s="32">
        <f t="shared" si="9055"/>
        <v>0</v>
      </c>
      <c r="BA2174" s="32">
        <f t="shared" si="9056"/>
        <v>0</v>
      </c>
      <c r="BB2174" s="32">
        <f t="shared" si="8811"/>
        <v>11850.4</v>
      </c>
      <c r="BC2174" s="32">
        <f t="shared" si="8812"/>
        <v>12121.1</v>
      </c>
      <c r="BD2174" s="32">
        <f t="shared" si="8813"/>
        <v>12121.1</v>
      </c>
      <c r="BE2174" s="32">
        <f t="shared" si="9057"/>
        <v>0</v>
      </c>
      <c r="BF2174" s="32">
        <f t="shared" si="9058"/>
        <v>0</v>
      </c>
      <c r="BG2174" s="32">
        <f t="shared" si="9059"/>
        <v>0</v>
      </c>
      <c r="BH2174" s="32">
        <f t="shared" si="8814"/>
        <v>11850.4</v>
      </c>
      <c r="BI2174" s="32">
        <f t="shared" si="8815"/>
        <v>12121.1</v>
      </c>
      <c r="BJ2174" s="32">
        <f t="shared" si="8816"/>
        <v>12121.1</v>
      </c>
      <c r="BK2174" s="32">
        <f t="shared" si="9060"/>
        <v>0</v>
      </c>
      <c r="BL2174" s="32">
        <f t="shared" si="9061"/>
        <v>0</v>
      </c>
      <c r="BM2174" s="32">
        <f t="shared" si="9062"/>
        <v>0</v>
      </c>
      <c r="BN2174" s="32">
        <f t="shared" si="8817"/>
        <v>11850.4</v>
      </c>
      <c r="BO2174" s="32">
        <f t="shared" si="8818"/>
        <v>12121.1</v>
      </c>
      <c r="BP2174" s="32">
        <f t="shared" si="8819"/>
        <v>12121.1</v>
      </c>
      <c r="BQ2174" s="32">
        <f t="shared" si="9063"/>
        <v>0</v>
      </c>
      <c r="BR2174" s="32">
        <f t="shared" si="9064"/>
        <v>0</v>
      </c>
      <c r="BS2174" s="26">
        <f t="shared" si="8820"/>
        <v>11850.4</v>
      </c>
      <c r="BT2174" s="26">
        <f t="shared" si="8821"/>
        <v>12121.1</v>
      </c>
      <c r="BU2174" s="26">
        <f t="shared" si="8822"/>
        <v>12121.1</v>
      </c>
      <c r="BV2174" s="32">
        <f t="shared" si="9065"/>
        <v>0</v>
      </c>
      <c r="BW2174" s="32">
        <f t="shared" si="9066"/>
        <v>0</v>
      </c>
      <c r="BX2174" s="32">
        <f t="shared" si="8823"/>
        <v>11850.4</v>
      </c>
      <c r="BY2174" s="32">
        <f t="shared" si="8824"/>
        <v>12121.1</v>
      </c>
      <c r="BZ2174" s="32">
        <f t="shared" si="8825"/>
        <v>12121.1</v>
      </c>
      <c r="CA2174" s="32">
        <f t="shared" si="9079"/>
        <v>0</v>
      </c>
      <c r="CB2174" s="32">
        <f t="shared" si="9068"/>
        <v>0</v>
      </c>
      <c r="CC2174" s="32">
        <f t="shared" si="9069"/>
        <v>0</v>
      </c>
      <c r="CD2174" s="32">
        <f t="shared" si="9020"/>
        <v>11850.4</v>
      </c>
      <c r="CE2174" s="32">
        <f t="shared" si="9021"/>
        <v>12121.1</v>
      </c>
      <c r="CF2174" s="32">
        <f t="shared" si="9022"/>
        <v>12121.1</v>
      </c>
      <c r="CG2174" s="32">
        <f t="shared" si="9070"/>
        <v>0</v>
      </c>
      <c r="CH2174" s="32">
        <f t="shared" si="9071"/>
        <v>0</v>
      </c>
      <c r="CI2174" s="32">
        <f t="shared" si="9072"/>
        <v>0</v>
      </c>
      <c r="CJ2174" s="32">
        <f t="shared" si="9023"/>
        <v>11850.4</v>
      </c>
      <c r="CK2174" s="32">
        <f t="shared" si="9024"/>
        <v>12121.1</v>
      </c>
      <c r="CL2174" s="32">
        <f t="shared" si="9025"/>
        <v>12121.1</v>
      </c>
      <c r="CM2174" s="32">
        <f t="shared" si="9073"/>
        <v>0</v>
      </c>
      <c r="CN2174" s="32">
        <f t="shared" si="9074"/>
        <v>0</v>
      </c>
      <c r="CO2174" s="32">
        <f t="shared" si="9075"/>
        <v>0</v>
      </c>
      <c r="CP2174" s="32">
        <f t="shared" si="9026"/>
        <v>11850.4</v>
      </c>
      <c r="CQ2174" s="32">
        <f t="shared" si="9027"/>
        <v>12121.1</v>
      </c>
      <c r="CR2174" s="32">
        <f t="shared" si="9028"/>
        <v>12121.1</v>
      </c>
      <c r="CS2174" s="32">
        <f t="shared" si="9076"/>
        <v>0</v>
      </c>
      <c r="CT2174" s="19"/>
      <c r="CU2174" s="33"/>
      <c r="CW2174" s="28" t="s">
        <v>25</v>
      </c>
    </row>
    <row r="2175" spans="1:105" ht="46.8" hidden="1" x14ac:dyDescent="0.3">
      <c r="A2175" s="36" t="s">
        <v>1252</v>
      </c>
      <c r="B2175" s="36"/>
      <c r="C2175" s="34"/>
      <c r="D2175" s="16"/>
      <c r="E2175" s="34" t="s">
        <v>1253</v>
      </c>
      <c r="F2175" s="26">
        <f t="shared" si="9030"/>
        <v>11850.4</v>
      </c>
      <c r="G2175" s="26">
        <f t="shared" si="9031"/>
        <v>12121.1</v>
      </c>
      <c r="H2175" s="26">
        <f t="shared" si="9032"/>
        <v>12121.1</v>
      </c>
      <c r="I2175" s="26">
        <f t="shared" si="9033"/>
        <v>0</v>
      </c>
      <c r="J2175" s="26">
        <f t="shared" si="9034"/>
        <v>0</v>
      </c>
      <c r="K2175" s="26">
        <f t="shared" si="9035"/>
        <v>0</v>
      </c>
      <c r="L2175" s="26">
        <f t="shared" si="8790"/>
        <v>11850.4</v>
      </c>
      <c r="M2175" s="26">
        <f t="shared" si="8791"/>
        <v>12121.1</v>
      </c>
      <c r="N2175" s="26">
        <f t="shared" si="8792"/>
        <v>12121.1</v>
      </c>
      <c r="O2175" s="26">
        <f t="shared" si="9077"/>
        <v>0</v>
      </c>
      <c r="P2175" s="26">
        <f t="shared" si="9037"/>
        <v>0</v>
      </c>
      <c r="Q2175" s="26">
        <f t="shared" si="9038"/>
        <v>0</v>
      </c>
      <c r="R2175" s="26">
        <f t="shared" si="8793"/>
        <v>11850.4</v>
      </c>
      <c r="S2175" s="26">
        <f t="shared" si="8794"/>
        <v>12121.1</v>
      </c>
      <c r="T2175" s="26">
        <f t="shared" si="8795"/>
        <v>12121.1</v>
      </c>
      <c r="U2175" s="26">
        <f t="shared" si="9039"/>
        <v>0</v>
      </c>
      <c r="V2175" s="26">
        <f t="shared" si="9040"/>
        <v>0</v>
      </c>
      <c r="W2175" s="26">
        <f t="shared" si="9041"/>
        <v>0</v>
      </c>
      <c r="X2175" s="26">
        <f t="shared" si="8796"/>
        <v>11850.4</v>
      </c>
      <c r="Y2175" s="26">
        <f t="shared" si="8797"/>
        <v>12121.1</v>
      </c>
      <c r="Z2175" s="26">
        <f t="shared" si="8798"/>
        <v>12121.1</v>
      </c>
      <c r="AA2175" s="26">
        <f t="shared" si="9042"/>
        <v>0</v>
      </c>
      <c r="AB2175" s="26">
        <f t="shared" si="9043"/>
        <v>0</v>
      </c>
      <c r="AC2175" s="26">
        <f t="shared" si="9044"/>
        <v>0</v>
      </c>
      <c r="AD2175" s="26">
        <f t="shared" si="8799"/>
        <v>11850.4</v>
      </c>
      <c r="AE2175" s="26">
        <f t="shared" si="8800"/>
        <v>12121.1</v>
      </c>
      <c r="AF2175" s="26">
        <f t="shared" si="8801"/>
        <v>12121.1</v>
      </c>
      <c r="AG2175" s="26">
        <f t="shared" si="9045"/>
        <v>0</v>
      </c>
      <c r="AH2175" s="26">
        <f t="shared" si="9046"/>
        <v>0</v>
      </c>
      <c r="AI2175" s="26">
        <f t="shared" si="9047"/>
        <v>0</v>
      </c>
      <c r="AJ2175" s="26">
        <f t="shared" si="8802"/>
        <v>11850.4</v>
      </c>
      <c r="AK2175" s="26">
        <f t="shared" si="8803"/>
        <v>12121.1</v>
      </c>
      <c r="AL2175" s="26">
        <f t="shared" si="8804"/>
        <v>12121.1</v>
      </c>
      <c r="AM2175" s="26">
        <f t="shared" si="9048"/>
        <v>0</v>
      </c>
      <c r="AN2175" s="26">
        <f t="shared" si="9049"/>
        <v>0</v>
      </c>
      <c r="AO2175" s="26">
        <f t="shared" si="9050"/>
        <v>0</v>
      </c>
      <c r="AP2175" s="26">
        <f t="shared" si="8805"/>
        <v>11850.4</v>
      </c>
      <c r="AQ2175" s="26">
        <f t="shared" si="8806"/>
        <v>12121.1</v>
      </c>
      <c r="AR2175" s="26">
        <f t="shared" si="8807"/>
        <v>12121.1</v>
      </c>
      <c r="AS2175" s="26">
        <f t="shared" si="9051"/>
        <v>0</v>
      </c>
      <c r="AT2175" s="26">
        <f t="shared" si="9052"/>
        <v>0</v>
      </c>
      <c r="AU2175" s="26">
        <f t="shared" si="9053"/>
        <v>0</v>
      </c>
      <c r="AV2175" s="26">
        <f t="shared" si="8808"/>
        <v>11850.4</v>
      </c>
      <c r="AW2175" s="26">
        <f t="shared" si="8809"/>
        <v>12121.1</v>
      </c>
      <c r="AX2175" s="26">
        <f t="shared" si="8810"/>
        <v>12121.1</v>
      </c>
      <c r="AY2175" s="26">
        <f t="shared" si="9078"/>
        <v>0</v>
      </c>
      <c r="AZ2175" s="26">
        <f t="shared" si="9055"/>
        <v>0</v>
      </c>
      <c r="BA2175" s="26">
        <f t="shared" si="9056"/>
        <v>0</v>
      </c>
      <c r="BB2175" s="26">
        <f t="shared" si="8811"/>
        <v>11850.4</v>
      </c>
      <c r="BC2175" s="26">
        <f t="shared" si="8812"/>
        <v>12121.1</v>
      </c>
      <c r="BD2175" s="26">
        <f t="shared" si="8813"/>
        <v>12121.1</v>
      </c>
      <c r="BE2175" s="26">
        <f t="shared" si="9057"/>
        <v>0</v>
      </c>
      <c r="BF2175" s="26">
        <f t="shared" si="9058"/>
        <v>0</v>
      </c>
      <c r="BG2175" s="26">
        <f t="shared" si="9059"/>
        <v>0</v>
      </c>
      <c r="BH2175" s="26">
        <f t="shared" si="8814"/>
        <v>11850.4</v>
      </c>
      <c r="BI2175" s="26">
        <f t="shared" si="8815"/>
        <v>12121.1</v>
      </c>
      <c r="BJ2175" s="26">
        <f t="shared" si="8816"/>
        <v>12121.1</v>
      </c>
      <c r="BK2175" s="26">
        <f t="shared" si="9060"/>
        <v>0</v>
      </c>
      <c r="BL2175" s="26">
        <f t="shared" si="9061"/>
        <v>0</v>
      </c>
      <c r="BM2175" s="26">
        <f t="shared" si="9062"/>
        <v>0</v>
      </c>
      <c r="BN2175" s="26">
        <f t="shared" si="8817"/>
        <v>11850.4</v>
      </c>
      <c r="BO2175" s="26">
        <f t="shared" si="8818"/>
        <v>12121.1</v>
      </c>
      <c r="BP2175" s="26">
        <f t="shared" si="8819"/>
        <v>12121.1</v>
      </c>
      <c r="BQ2175" s="26">
        <f t="shared" si="9063"/>
        <v>0</v>
      </c>
      <c r="BR2175" s="26">
        <f t="shared" si="9064"/>
        <v>0</v>
      </c>
      <c r="BS2175" s="26">
        <f t="shared" si="8820"/>
        <v>11850.4</v>
      </c>
      <c r="BT2175" s="26">
        <f t="shared" si="8821"/>
        <v>12121.1</v>
      </c>
      <c r="BU2175" s="26">
        <f t="shared" si="8822"/>
        <v>12121.1</v>
      </c>
      <c r="BV2175" s="26">
        <f t="shared" si="9065"/>
        <v>0</v>
      </c>
      <c r="BW2175" s="26">
        <f t="shared" si="9066"/>
        <v>0</v>
      </c>
      <c r="BX2175" s="26">
        <f t="shared" si="8823"/>
        <v>11850.4</v>
      </c>
      <c r="BY2175" s="26">
        <f t="shared" si="8824"/>
        <v>12121.1</v>
      </c>
      <c r="BZ2175" s="26">
        <f t="shared" si="8825"/>
        <v>12121.1</v>
      </c>
      <c r="CA2175" s="26">
        <f t="shared" si="9079"/>
        <v>0</v>
      </c>
      <c r="CB2175" s="26">
        <f t="shared" si="9068"/>
        <v>0</v>
      </c>
      <c r="CC2175" s="26">
        <f t="shared" si="9069"/>
        <v>0</v>
      </c>
      <c r="CD2175" s="26">
        <f t="shared" si="9020"/>
        <v>11850.4</v>
      </c>
      <c r="CE2175" s="26">
        <f t="shared" si="9021"/>
        <v>12121.1</v>
      </c>
      <c r="CF2175" s="26">
        <f t="shared" si="9022"/>
        <v>12121.1</v>
      </c>
      <c r="CG2175" s="26">
        <f t="shared" si="9070"/>
        <v>0</v>
      </c>
      <c r="CH2175" s="26">
        <f t="shared" si="9071"/>
        <v>0</v>
      </c>
      <c r="CI2175" s="26">
        <f t="shared" si="9072"/>
        <v>0</v>
      </c>
      <c r="CJ2175" s="26">
        <f t="shared" si="9023"/>
        <v>11850.4</v>
      </c>
      <c r="CK2175" s="26">
        <f t="shared" si="9024"/>
        <v>12121.1</v>
      </c>
      <c r="CL2175" s="26">
        <f t="shared" si="9025"/>
        <v>12121.1</v>
      </c>
      <c r="CM2175" s="26">
        <f t="shared" si="9073"/>
        <v>0</v>
      </c>
      <c r="CN2175" s="26">
        <f t="shared" si="9074"/>
        <v>0</v>
      </c>
      <c r="CO2175" s="26">
        <f t="shared" si="9075"/>
        <v>0</v>
      </c>
      <c r="CP2175" s="26">
        <f t="shared" si="9026"/>
        <v>11850.4</v>
      </c>
      <c r="CQ2175" s="26">
        <f t="shared" si="9027"/>
        <v>12121.1</v>
      </c>
      <c r="CR2175" s="26">
        <f t="shared" si="9028"/>
        <v>12121.1</v>
      </c>
      <c r="CS2175" s="26">
        <f t="shared" si="9076"/>
        <v>0</v>
      </c>
      <c r="CT2175" s="19"/>
      <c r="CU2175" s="35"/>
      <c r="CX2175" s="1" t="s">
        <v>26</v>
      </c>
    </row>
    <row r="2176" spans="1:105" ht="46.8" hidden="1" x14ac:dyDescent="0.3">
      <c r="A2176" s="36" t="s">
        <v>1254</v>
      </c>
      <c r="B2176" s="36"/>
      <c r="C2176" s="34"/>
      <c r="D2176" s="16"/>
      <c r="E2176" s="34" t="s">
        <v>1255</v>
      </c>
      <c r="F2176" s="26">
        <f t="shared" si="9030"/>
        <v>11850.4</v>
      </c>
      <c r="G2176" s="26">
        <f t="shared" si="9031"/>
        <v>12121.1</v>
      </c>
      <c r="H2176" s="26">
        <f t="shared" si="9032"/>
        <v>12121.1</v>
      </c>
      <c r="I2176" s="26">
        <f t="shared" si="9033"/>
        <v>0</v>
      </c>
      <c r="J2176" s="26">
        <f t="shared" si="9034"/>
        <v>0</v>
      </c>
      <c r="K2176" s="26">
        <f t="shared" si="9035"/>
        <v>0</v>
      </c>
      <c r="L2176" s="26">
        <f t="shared" si="8790"/>
        <v>11850.4</v>
      </c>
      <c r="M2176" s="26">
        <f t="shared" si="8791"/>
        <v>12121.1</v>
      </c>
      <c r="N2176" s="26">
        <f t="shared" si="8792"/>
        <v>12121.1</v>
      </c>
      <c r="O2176" s="26">
        <f t="shared" si="9077"/>
        <v>0</v>
      </c>
      <c r="P2176" s="26">
        <f t="shared" si="9037"/>
        <v>0</v>
      </c>
      <c r="Q2176" s="26">
        <f t="shared" si="9038"/>
        <v>0</v>
      </c>
      <c r="R2176" s="26">
        <f t="shared" si="8793"/>
        <v>11850.4</v>
      </c>
      <c r="S2176" s="26">
        <f t="shared" si="8794"/>
        <v>12121.1</v>
      </c>
      <c r="T2176" s="26">
        <f t="shared" si="8795"/>
        <v>12121.1</v>
      </c>
      <c r="U2176" s="26">
        <f t="shared" si="9039"/>
        <v>0</v>
      </c>
      <c r="V2176" s="26">
        <f t="shared" si="9040"/>
        <v>0</v>
      </c>
      <c r="W2176" s="26">
        <f t="shared" si="9041"/>
        <v>0</v>
      </c>
      <c r="X2176" s="26">
        <f t="shared" si="8796"/>
        <v>11850.4</v>
      </c>
      <c r="Y2176" s="26">
        <f t="shared" si="8797"/>
        <v>12121.1</v>
      </c>
      <c r="Z2176" s="26">
        <f t="shared" si="8798"/>
        <v>12121.1</v>
      </c>
      <c r="AA2176" s="26">
        <f t="shared" si="9042"/>
        <v>0</v>
      </c>
      <c r="AB2176" s="26">
        <f t="shared" si="9043"/>
        <v>0</v>
      </c>
      <c r="AC2176" s="26">
        <f t="shared" si="9044"/>
        <v>0</v>
      </c>
      <c r="AD2176" s="26">
        <f t="shared" si="8799"/>
        <v>11850.4</v>
      </c>
      <c r="AE2176" s="26">
        <f t="shared" si="8800"/>
        <v>12121.1</v>
      </c>
      <c r="AF2176" s="26">
        <f t="shared" si="8801"/>
        <v>12121.1</v>
      </c>
      <c r="AG2176" s="26">
        <f t="shared" si="9045"/>
        <v>0</v>
      </c>
      <c r="AH2176" s="26">
        <f t="shared" si="9046"/>
        <v>0</v>
      </c>
      <c r="AI2176" s="26">
        <f t="shared" si="9047"/>
        <v>0</v>
      </c>
      <c r="AJ2176" s="26">
        <f t="shared" si="8802"/>
        <v>11850.4</v>
      </c>
      <c r="AK2176" s="26">
        <f t="shared" si="8803"/>
        <v>12121.1</v>
      </c>
      <c r="AL2176" s="26">
        <f t="shared" si="8804"/>
        <v>12121.1</v>
      </c>
      <c r="AM2176" s="26">
        <f t="shared" si="9048"/>
        <v>0</v>
      </c>
      <c r="AN2176" s="26">
        <f t="shared" si="9049"/>
        <v>0</v>
      </c>
      <c r="AO2176" s="26">
        <f t="shared" si="9050"/>
        <v>0</v>
      </c>
      <c r="AP2176" s="26">
        <f t="shared" si="8805"/>
        <v>11850.4</v>
      </c>
      <c r="AQ2176" s="26">
        <f t="shared" si="8806"/>
        <v>12121.1</v>
      </c>
      <c r="AR2176" s="26">
        <f t="shared" si="8807"/>
        <v>12121.1</v>
      </c>
      <c r="AS2176" s="26">
        <f t="shared" si="9051"/>
        <v>0</v>
      </c>
      <c r="AT2176" s="26">
        <f t="shared" si="9052"/>
        <v>0</v>
      </c>
      <c r="AU2176" s="26">
        <f t="shared" si="9053"/>
        <v>0</v>
      </c>
      <c r="AV2176" s="26">
        <f t="shared" si="8808"/>
        <v>11850.4</v>
      </c>
      <c r="AW2176" s="26">
        <f t="shared" si="8809"/>
        <v>12121.1</v>
      </c>
      <c r="AX2176" s="26">
        <f t="shared" si="8810"/>
        <v>12121.1</v>
      </c>
      <c r="AY2176" s="26">
        <f t="shared" si="9078"/>
        <v>0</v>
      </c>
      <c r="AZ2176" s="26">
        <f t="shared" si="9055"/>
        <v>0</v>
      </c>
      <c r="BA2176" s="26">
        <f t="shared" si="9056"/>
        <v>0</v>
      </c>
      <c r="BB2176" s="26">
        <f t="shared" si="8811"/>
        <v>11850.4</v>
      </c>
      <c r="BC2176" s="26">
        <f t="shared" si="8812"/>
        <v>12121.1</v>
      </c>
      <c r="BD2176" s="26">
        <f t="shared" si="8813"/>
        <v>12121.1</v>
      </c>
      <c r="BE2176" s="26">
        <f t="shared" si="9057"/>
        <v>0</v>
      </c>
      <c r="BF2176" s="26">
        <f t="shared" si="9058"/>
        <v>0</v>
      </c>
      <c r="BG2176" s="26">
        <f t="shared" si="9059"/>
        <v>0</v>
      </c>
      <c r="BH2176" s="26">
        <f t="shared" si="8814"/>
        <v>11850.4</v>
      </c>
      <c r="BI2176" s="26">
        <f t="shared" si="8815"/>
        <v>12121.1</v>
      </c>
      <c r="BJ2176" s="26">
        <f t="shared" si="8816"/>
        <v>12121.1</v>
      </c>
      <c r="BK2176" s="26">
        <f t="shared" si="9060"/>
        <v>0</v>
      </c>
      <c r="BL2176" s="26">
        <f t="shared" si="9061"/>
        <v>0</v>
      </c>
      <c r="BM2176" s="26">
        <f t="shared" si="9062"/>
        <v>0</v>
      </c>
      <c r="BN2176" s="26">
        <f t="shared" si="8817"/>
        <v>11850.4</v>
      </c>
      <c r="BO2176" s="26">
        <f t="shared" si="8818"/>
        <v>12121.1</v>
      </c>
      <c r="BP2176" s="26">
        <f t="shared" si="8819"/>
        <v>12121.1</v>
      </c>
      <c r="BQ2176" s="26">
        <f t="shared" si="9063"/>
        <v>0</v>
      </c>
      <c r="BR2176" s="26">
        <f t="shared" si="9064"/>
        <v>0</v>
      </c>
      <c r="BS2176" s="26">
        <f t="shared" si="8820"/>
        <v>11850.4</v>
      </c>
      <c r="BT2176" s="26">
        <f t="shared" si="8821"/>
        <v>12121.1</v>
      </c>
      <c r="BU2176" s="26">
        <f t="shared" si="8822"/>
        <v>12121.1</v>
      </c>
      <c r="BV2176" s="26">
        <f t="shared" si="9065"/>
        <v>0</v>
      </c>
      <c r="BW2176" s="26">
        <f t="shared" si="9066"/>
        <v>0</v>
      </c>
      <c r="BX2176" s="26">
        <f t="shared" si="8823"/>
        <v>11850.4</v>
      </c>
      <c r="BY2176" s="26">
        <f t="shared" si="8824"/>
        <v>12121.1</v>
      </c>
      <c r="BZ2176" s="26">
        <f t="shared" si="8825"/>
        <v>12121.1</v>
      </c>
      <c r="CA2176" s="26">
        <f t="shared" si="9079"/>
        <v>0</v>
      </c>
      <c r="CB2176" s="26">
        <f t="shared" si="9068"/>
        <v>0</v>
      </c>
      <c r="CC2176" s="26">
        <f t="shared" si="9069"/>
        <v>0</v>
      </c>
      <c r="CD2176" s="26">
        <f t="shared" si="9020"/>
        <v>11850.4</v>
      </c>
      <c r="CE2176" s="26">
        <f t="shared" si="9021"/>
        <v>12121.1</v>
      </c>
      <c r="CF2176" s="26">
        <f t="shared" si="9022"/>
        <v>12121.1</v>
      </c>
      <c r="CG2176" s="26">
        <f t="shared" si="9070"/>
        <v>0</v>
      </c>
      <c r="CH2176" s="26">
        <f t="shared" si="9071"/>
        <v>0</v>
      </c>
      <c r="CI2176" s="26">
        <f t="shared" si="9072"/>
        <v>0</v>
      </c>
      <c r="CJ2176" s="26">
        <f t="shared" si="9023"/>
        <v>11850.4</v>
      </c>
      <c r="CK2176" s="26">
        <f t="shared" si="9024"/>
        <v>12121.1</v>
      </c>
      <c r="CL2176" s="26">
        <f t="shared" si="9025"/>
        <v>12121.1</v>
      </c>
      <c r="CM2176" s="26">
        <f t="shared" si="9073"/>
        <v>0</v>
      </c>
      <c r="CN2176" s="26">
        <f t="shared" si="9074"/>
        <v>0</v>
      </c>
      <c r="CO2176" s="26">
        <f t="shared" si="9075"/>
        <v>0</v>
      </c>
      <c r="CP2176" s="26">
        <f t="shared" si="9026"/>
        <v>11850.4</v>
      </c>
      <c r="CQ2176" s="26">
        <f t="shared" si="9027"/>
        <v>12121.1</v>
      </c>
      <c r="CR2176" s="26">
        <f t="shared" si="9028"/>
        <v>12121.1</v>
      </c>
      <c r="CS2176" s="26">
        <f t="shared" si="9076"/>
        <v>0</v>
      </c>
      <c r="CT2176" s="19"/>
      <c r="CU2176" s="35"/>
      <c r="DA2176" s="1" t="s">
        <v>29</v>
      </c>
    </row>
    <row r="2177" spans="1:105" ht="31.2" hidden="1" x14ac:dyDescent="0.3">
      <c r="A2177" s="36" t="s">
        <v>1254</v>
      </c>
      <c r="B2177" s="17">
        <v>200</v>
      </c>
      <c r="C2177" s="16"/>
      <c r="D2177" s="16"/>
      <c r="E2177" s="34" t="s">
        <v>38</v>
      </c>
      <c r="F2177" s="26">
        <f t="shared" si="9030"/>
        <v>11850.4</v>
      </c>
      <c r="G2177" s="26">
        <f t="shared" si="9031"/>
        <v>12121.1</v>
      </c>
      <c r="H2177" s="26">
        <f t="shared" si="9032"/>
        <v>12121.1</v>
      </c>
      <c r="I2177" s="26">
        <f t="shared" si="9033"/>
        <v>0</v>
      </c>
      <c r="J2177" s="26">
        <f t="shared" si="9034"/>
        <v>0</v>
      </c>
      <c r="K2177" s="26">
        <f t="shared" si="9035"/>
        <v>0</v>
      </c>
      <c r="L2177" s="26">
        <f t="shared" si="8790"/>
        <v>11850.4</v>
      </c>
      <c r="M2177" s="26">
        <f t="shared" si="8791"/>
        <v>12121.1</v>
      </c>
      <c r="N2177" s="26">
        <f t="shared" si="8792"/>
        <v>12121.1</v>
      </c>
      <c r="O2177" s="26">
        <f t="shared" si="9077"/>
        <v>0</v>
      </c>
      <c r="P2177" s="26">
        <f t="shared" si="9037"/>
        <v>0</v>
      </c>
      <c r="Q2177" s="26">
        <f t="shared" si="9038"/>
        <v>0</v>
      </c>
      <c r="R2177" s="26">
        <f t="shared" si="8793"/>
        <v>11850.4</v>
      </c>
      <c r="S2177" s="26">
        <f t="shared" si="8794"/>
        <v>12121.1</v>
      </c>
      <c r="T2177" s="26">
        <f t="shared" si="8795"/>
        <v>12121.1</v>
      </c>
      <c r="U2177" s="26">
        <f t="shared" si="9039"/>
        <v>0</v>
      </c>
      <c r="V2177" s="26">
        <f t="shared" si="9040"/>
        <v>0</v>
      </c>
      <c r="W2177" s="26">
        <f t="shared" si="9041"/>
        <v>0</v>
      </c>
      <c r="X2177" s="26">
        <f t="shared" si="8796"/>
        <v>11850.4</v>
      </c>
      <c r="Y2177" s="26">
        <f t="shared" si="8797"/>
        <v>12121.1</v>
      </c>
      <c r="Z2177" s="26">
        <f t="shared" si="8798"/>
        <v>12121.1</v>
      </c>
      <c r="AA2177" s="26">
        <f t="shared" si="9042"/>
        <v>0</v>
      </c>
      <c r="AB2177" s="26">
        <f t="shared" si="9043"/>
        <v>0</v>
      </c>
      <c r="AC2177" s="26">
        <f t="shared" si="9044"/>
        <v>0</v>
      </c>
      <c r="AD2177" s="26">
        <f t="shared" si="8799"/>
        <v>11850.4</v>
      </c>
      <c r="AE2177" s="26">
        <f t="shared" si="8800"/>
        <v>12121.1</v>
      </c>
      <c r="AF2177" s="26">
        <f t="shared" si="8801"/>
        <v>12121.1</v>
      </c>
      <c r="AG2177" s="26">
        <f t="shared" si="9045"/>
        <v>0</v>
      </c>
      <c r="AH2177" s="26">
        <f t="shared" si="9046"/>
        <v>0</v>
      </c>
      <c r="AI2177" s="26">
        <f t="shared" si="9047"/>
        <v>0</v>
      </c>
      <c r="AJ2177" s="26">
        <f t="shared" si="8802"/>
        <v>11850.4</v>
      </c>
      <c r="AK2177" s="26">
        <f t="shared" si="8803"/>
        <v>12121.1</v>
      </c>
      <c r="AL2177" s="26">
        <f t="shared" si="8804"/>
        <v>12121.1</v>
      </c>
      <c r="AM2177" s="26">
        <f t="shared" si="9048"/>
        <v>0</v>
      </c>
      <c r="AN2177" s="26">
        <f t="shared" si="9049"/>
        <v>0</v>
      </c>
      <c r="AO2177" s="26">
        <f t="shared" si="9050"/>
        <v>0</v>
      </c>
      <c r="AP2177" s="26">
        <f t="shared" si="8805"/>
        <v>11850.4</v>
      </c>
      <c r="AQ2177" s="26">
        <f t="shared" si="8806"/>
        <v>12121.1</v>
      </c>
      <c r="AR2177" s="26">
        <f t="shared" si="8807"/>
        <v>12121.1</v>
      </c>
      <c r="AS2177" s="26">
        <f t="shared" si="9051"/>
        <v>0</v>
      </c>
      <c r="AT2177" s="26">
        <f t="shared" si="9052"/>
        <v>0</v>
      </c>
      <c r="AU2177" s="26">
        <f t="shared" si="9053"/>
        <v>0</v>
      </c>
      <c r="AV2177" s="26">
        <f t="shared" si="8808"/>
        <v>11850.4</v>
      </c>
      <c r="AW2177" s="26">
        <f t="shared" si="8809"/>
        <v>12121.1</v>
      </c>
      <c r="AX2177" s="26">
        <f t="shared" si="8810"/>
        <v>12121.1</v>
      </c>
      <c r="AY2177" s="26">
        <f t="shared" si="9078"/>
        <v>0</v>
      </c>
      <c r="AZ2177" s="26">
        <f t="shared" si="9055"/>
        <v>0</v>
      </c>
      <c r="BA2177" s="26">
        <f t="shared" si="9056"/>
        <v>0</v>
      </c>
      <c r="BB2177" s="26">
        <f t="shared" si="8811"/>
        <v>11850.4</v>
      </c>
      <c r="BC2177" s="26">
        <f t="shared" si="8812"/>
        <v>12121.1</v>
      </c>
      <c r="BD2177" s="26">
        <f t="shared" si="8813"/>
        <v>12121.1</v>
      </c>
      <c r="BE2177" s="26">
        <f t="shared" si="9057"/>
        <v>0</v>
      </c>
      <c r="BF2177" s="26">
        <f t="shared" si="9058"/>
        <v>0</v>
      </c>
      <c r="BG2177" s="26">
        <f t="shared" si="9059"/>
        <v>0</v>
      </c>
      <c r="BH2177" s="26">
        <f t="shared" si="8814"/>
        <v>11850.4</v>
      </c>
      <c r="BI2177" s="26">
        <f t="shared" si="8815"/>
        <v>12121.1</v>
      </c>
      <c r="BJ2177" s="26">
        <f t="shared" si="8816"/>
        <v>12121.1</v>
      </c>
      <c r="BK2177" s="26">
        <f t="shared" si="9060"/>
        <v>0</v>
      </c>
      <c r="BL2177" s="26">
        <f t="shared" si="9061"/>
        <v>0</v>
      </c>
      <c r="BM2177" s="26">
        <f t="shared" si="9062"/>
        <v>0</v>
      </c>
      <c r="BN2177" s="26">
        <f t="shared" si="8817"/>
        <v>11850.4</v>
      </c>
      <c r="BO2177" s="26">
        <f t="shared" si="8818"/>
        <v>12121.1</v>
      </c>
      <c r="BP2177" s="26">
        <f t="shared" si="8819"/>
        <v>12121.1</v>
      </c>
      <c r="BQ2177" s="26">
        <f t="shared" si="9063"/>
        <v>0</v>
      </c>
      <c r="BR2177" s="26">
        <f t="shared" si="9064"/>
        <v>0</v>
      </c>
      <c r="BS2177" s="26">
        <f t="shared" si="8820"/>
        <v>11850.4</v>
      </c>
      <c r="BT2177" s="26">
        <f t="shared" si="8821"/>
        <v>12121.1</v>
      </c>
      <c r="BU2177" s="26">
        <f t="shared" si="8822"/>
        <v>12121.1</v>
      </c>
      <c r="BV2177" s="26">
        <f t="shared" si="9065"/>
        <v>0</v>
      </c>
      <c r="BW2177" s="26">
        <f t="shared" si="9066"/>
        <v>0</v>
      </c>
      <c r="BX2177" s="26">
        <f t="shared" si="8823"/>
        <v>11850.4</v>
      </c>
      <c r="BY2177" s="26">
        <f t="shared" si="8824"/>
        <v>12121.1</v>
      </c>
      <c r="BZ2177" s="26">
        <f t="shared" si="8825"/>
        <v>12121.1</v>
      </c>
      <c r="CA2177" s="26">
        <f t="shared" si="9079"/>
        <v>0</v>
      </c>
      <c r="CB2177" s="26">
        <f t="shared" si="9068"/>
        <v>0</v>
      </c>
      <c r="CC2177" s="26">
        <f t="shared" si="9069"/>
        <v>0</v>
      </c>
      <c r="CD2177" s="26">
        <f t="shared" si="9020"/>
        <v>11850.4</v>
      </c>
      <c r="CE2177" s="26">
        <f t="shared" si="9021"/>
        <v>12121.1</v>
      </c>
      <c r="CF2177" s="26">
        <f t="shared" si="9022"/>
        <v>12121.1</v>
      </c>
      <c r="CG2177" s="26">
        <f t="shared" si="9070"/>
        <v>0</v>
      </c>
      <c r="CH2177" s="26">
        <f t="shared" si="9071"/>
        <v>0</v>
      </c>
      <c r="CI2177" s="26">
        <f t="shared" si="9072"/>
        <v>0</v>
      </c>
      <c r="CJ2177" s="26">
        <f t="shared" si="9023"/>
        <v>11850.4</v>
      </c>
      <c r="CK2177" s="26">
        <f t="shared" si="9024"/>
        <v>12121.1</v>
      </c>
      <c r="CL2177" s="26">
        <f t="shared" si="9025"/>
        <v>12121.1</v>
      </c>
      <c r="CM2177" s="26">
        <f t="shared" si="9073"/>
        <v>0</v>
      </c>
      <c r="CN2177" s="26">
        <f t="shared" si="9074"/>
        <v>0</v>
      </c>
      <c r="CO2177" s="26">
        <f t="shared" si="9075"/>
        <v>0</v>
      </c>
      <c r="CP2177" s="26">
        <f t="shared" si="9026"/>
        <v>11850.4</v>
      </c>
      <c r="CQ2177" s="26">
        <f t="shared" si="9027"/>
        <v>12121.1</v>
      </c>
      <c r="CR2177" s="26">
        <f t="shared" si="9028"/>
        <v>12121.1</v>
      </c>
      <c r="CS2177" s="26">
        <f t="shared" si="9076"/>
        <v>0</v>
      </c>
      <c r="CT2177" s="19"/>
      <c r="CU2177" s="35"/>
      <c r="CY2177" s="1" t="s">
        <v>27</v>
      </c>
    </row>
    <row r="2178" spans="1:105" ht="46.8" hidden="1" x14ac:dyDescent="0.3">
      <c r="A2178" s="36" t="s">
        <v>1254</v>
      </c>
      <c r="B2178" s="17">
        <v>240</v>
      </c>
      <c r="C2178" s="16"/>
      <c r="D2178" s="16"/>
      <c r="E2178" s="34" t="s">
        <v>39</v>
      </c>
      <c r="F2178" s="26">
        <f t="shared" si="9030"/>
        <v>11850.4</v>
      </c>
      <c r="G2178" s="26">
        <f t="shared" si="9031"/>
        <v>12121.1</v>
      </c>
      <c r="H2178" s="26">
        <f t="shared" si="9032"/>
        <v>12121.1</v>
      </c>
      <c r="I2178" s="26">
        <f t="shared" si="9033"/>
        <v>0</v>
      </c>
      <c r="J2178" s="26">
        <f t="shared" si="9034"/>
        <v>0</v>
      </c>
      <c r="K2178" s="26">
        <f t="shared" si="9035"/>
        <v>0</v>
      </c>
      <c r="L2178" s="26">
        <f t="shared" si="8790"/>
        <v>11850.4</v>
      </c>
      <c r="M2178" s="26">
        <f t="shared" si="8791"/>
        <v>12121.1</v>
      </c>
      <c r="N2178" s="26">
        <f t="shared" si="8792"/>
        <v>12121.1</v>
      </c>
      <c r="O2178" s="26">
        <f t="shared" si="9077"/>
        <v>0</v>
      </c>
      <c r="P2178" s="26">
        <f t="shared" si="9037"/>
        <v>0</v>
      </c>
      <c r="Q2178" s="26">
        <f t="shared" si="9038"/>
        <v>0</v>
      </c>
      <c r="R2178" s="26">
        <f t="shared" si="8793"/>
        <v>11850.4</v>
      </c>
      <c r="S2178" s="26">
        <f t="shared" si="8794"/>
        <v>12121.1</v>
      </c>
      <c r="T2178" s="26">
        <f t="shared" si="8795"/>
        <v>12121.1</v>
      </c>
      <c r="U2178" s="26">
        <f t="shared" si="9039"/>
        <v>0</v>
      </c>
      <c r="V2178" s="26">
        <f t="shared" si="9040"/>
        <v>0</v>
      </c>
      <c r="W2178" s="26">
        <f t="shared" si="9041"/>
        <v>0</v>
      </c>
      <c r="X2178" s="26">
        <f t="shared" si="8796"/>
        <v>11850.4</v>
      </c>
      <c r="Y2178" s="26">
        <f t="shared" si="8797"/>
        <v>12121.1</v>
      </c>
      <c r="Z2178" s="26">
        <f t="shared" si="8798"/>
        <v>12121.1</v>
      </c>
      <c r="AA2178" s="26">
        <f t="shared" si="9042"/>
        <v>0</v>
      </c>
      <c r="AB2178" s="26">
        <f t="shared" si="9043"/>
        <v>0</v>
      </c>
      <c r="AC2178" s="26">
        <f t="shared" si="9044"/>
        <v>0</v>
      </c>
      <c r="AD2178" s="26">
        <f t="shared" si="8799"/>
        <v>11850.4</v>
      </c>
      <c r="AE2178" s="26">
        <f t="shared" si="8800"/>
        <v>12121.1</v>
      </c>
      <c r="AF2178" s="26">
        <f t="shared" si="8801"/>
        <v>12121.1</v>
      </c>
      <c r="AG2178" s="26">
        <f t="shared" si="9045"/>
        <v>0</v>
      </c>
      <c r="AH2178" s="26">
        <f t="shared" si="9046"/>
        <v>0</v>
      </c>
      <c r="AI2178" s="26">
        <f t="shared" si="9047"/>
        <v>0</v>
      </c>
      <c r="AJ2178" s="26">
        <f t="shared" si="8802"/>
        <v>11850.4</v>
      </c>
      <c r="AK2178" s="26">
        <f t="shared" si="8803"/>
        <v>12121.1</v>
      </c>
      <c r="AL2178" s="26">
        <f t="shared" si="8804"/>
        <v>12121.1</v>
      </c>
      <c r="AM2178" s="26">
        <f t="shared" si="9048"/>
        <v>0</v>
      </c>
      <c r="AN2178" s="26">
        <f t="shared" si="9049"/>
        <v>0</v>
      </c>
      <c r="AO2178" s="26">
        <f t="shared" si="9050"/>
        <v>0</v>
      </c>
      <c r="AP2178" s="26">
        <f t="shared" si="8805"/>
        <v>11850.4</v>
      </c>
      <c r="AQ2178" s="26">
        <f t="shared" si="8806"/>
        <v>12121.1</v>
      </c>
      <c r="AR2178" s="26">
        <f t="shared" si="8807"/>
        <v>12121.1</v>
      </c>
      <c r="AS2178" s="26">
        <f t="shared" si="9051"/>
        <v>0</v>
      </c>
      <c r="AT2178" s="26">
        <f t="shared" si="9052"/>
        <v>0</v>
      </c>
      <c r="AU2178" s="26">
        <f t="shared" si="9053"/>
        <v>0</v>
      </c>
      <c r="AV2178" s="26">
        <f t="shared" si="8808"/>
        <v>11850.4</v>
      </c>
      <c r="AW2178" s="26">
        <f t="shared" si="8809"/>
        <v>12121.1</v>
      </c>
      <c r="AX2178" s="26">
        <f t="shared" si="8810"/>
        <v>12121.1</v>
      </c>
      <c r="AY2178" s="26">
        <f t="shared" si="9078"/>
        <v>0</v>
      </c>
      <c r="AZ2178" s="26">
        <f t="shared" si="9055"/>
        <v>0</v>
      </c>
      <c r="BA2178" s="26">
        <f t="shared" si="9056"/>
        <v>0</v>
      </c>
      <c r="BB2178" s="26">
        <f t="shared" si="8811"/>
        <v>11850.4</v>
      </c>
      <c r="BC2178" s="26">
        <f t="shared" si="8812"/>
        <v>12121.1</v>
      </c>
      <c r="BD2178" s="26">
        <f t="shared" si="8813"/>
        <v>12121.1</v>
      </c>
      <c r="BE2178" s="26">
        <f t="shared" si="9057"/>
        <v>0</v>
      </c>
      <c r="BF2178" s="26">
        <f t="shared" si="9058"/>
        <v>0</v>
      </c>
      <c r="BG2178" s="26">
        <f t="shared" si="9059"/>
        <v>0</v>
      </c>
      <c r="BH2178" s="26">
        <f t="shared" si="8814"/>
        <v>11850.4</v>
      </c>
      <c r="BI2178" s="26">
        <f t="shared" si="8815"/>
        <v>12121.1</v>
      </c>
      <c r="BJ2178" s="26">
        <f t="shared" si="8816"/>
        <v>12121.1</v>
      </c>
      <c r="BK2178" s="26">
        <f t="shared" si="9060"/>
        <v>0</v>
      </c>
      <c r="BL2178" s="26">
        <f t="shared" si="9061"/>
        <v>0</v>
      </c>
      <c r="BM2178" s="26">
        <f t="shared" si="9062"/>
        <v>0</v>
      </c>
      <c r="BN2178" s="26">
        <f t="shared" si="8817"/>
        <v>11850.4</v>
      </c>
      <c r="BO2178" s="26">
        <f t="shared" si="8818"/>
        <v>12121.1</v>
      </c>
      <c r="BP2178" s="26">
        <f t="shared" si="8819"/>
        <v>12121.1</v>
      </c>
      <c r="BQ2178" s="26">
        <f t="shared" si="9063"/>
        <v>0</v>
      </c>
      <c r="BR2178" s="26">
        <f t="shared" si="9064"/>
        <v>0</v>
      </c>
      <c r="BS2178" s="26">
        <f t="shared" si="8820"/>
        <v>11850.4</v>
      </c>
      <c r="BT2178" s="26">
        <f t="shared" si="8821"/>
        <v>12121.1</v>
      </c>
      <c r="BU2178" s="26">
        <f t="shared" si="8822"/>
        <v>12121.1</v>
      </c>
      <c r="BV2178" s="26">
        <f t="shared" si="9065"/>
        <v>0</v>
      </c>
      <c r="BW2178" s="26">
        <f t="shared" si="9066"/>
        <v>0</v>
      </c>
      <c r="BX2178" s="26">
        <f t="shared" si="8823"/>
        <v>11850.4</v>
      </c>
      <c r="BY2178" s="26">
        <f t="shared" si="8824"/>
        <v>12121.1</v>
      </c>
      <c r="BZ2178" s="26">
        <f t="shared" si="8825"/>
        <v>12121.1</v>
      </c>
      <c r="CA2178" s="26">
        <f t="shared" si="9079"/>
        <v>0</v>
      </c>
      <c r="CB2178" s="26">
        <f t="shared" si="9068"/>
        <v>0</v>
      </c>
      <c r="CC2178" s="26">
        <f t="shared" si="9069"/>
        <v>0</v>
      </c>
      <c r="CD2178" s="26">
        <f t="shared" si="9020"/>
        <v>11850.4</v>
      </c>
      <c r="CE2178" s="26">
        <f t="shared" si="9021"/>
        <v>12121.1</v>
      </c>
      <c r="CF2178" s="26">
        <f t="shared" si="9022"/>
        <v>12121.1</v>
      </c>
      <c r="CG2178" s="26">
        <f t="shared" si="9070"/>
        <v>0</v>
      </c>
      <c r="CH2178" s="26">
        <f t="shared" si="9071"/>
        <v>0</v>
      </c>
      <c r="CI2178" s="26">
        <f t="shared" si="9072"/>
        <v>0</v>
      </c>
      <c r="CJ2178" s="26">
        <f t="shared" si="9023"/>
        <v>11850.4</v>
      </c>
      <c r="CK2178" s="26">
        <f t="shared" si="9024"/>
        <v>12121.1</v>
      </c>
      <c r="CL2178" s="26">
        <f t="shared" si="9025"/>
        <v>12121.1</v>
      </c>
      <c r="CM2178" s="26">
        <f t="shared" si="9073"/>
        <v>0</v>
      </c>
      <c r="CN2178" s="26">
        <f t="shared" si="9074"/>
        <v>0</v>
      </c>
      <c r="CO2178" s="26">
        <f t="shared" si="9075"/>
        <v>0</v>
      </c>
      <c r="CP2178" s="26">
        <f t="shared" si="9026"/>
        <v>11850.4</v>
      </c>
      <c r="CQ2178" s="26">
        <f t="shared" si="9027"/>
        <v>12121.1</v>
      </c>
      <c r="CR2178" s="26">
        <f t="shared" si="9028"/>
        <v>12121.1</v>
      </c>
      <c r="CS2178" s="26">
        <f t="shared" si="9076"/>
        <v>0</v>
      </c>
      <c r="CT2178" s="19"/>
      <c r="CU2178" s="35"/>
      <c r="CZ2178" s="1" t="s">
        <v>28</v>
      </c>
    </row>
    <row r="2179" spans="1:105" ht="31.2" hidden="1" x14ac:dyDescent="0.3">
      <c r="A2179" s="36" t="s">
        <v>1254</v>
      </c>
      <c r="B2179" s="17">
        <v>240</v>
      </c>
      <c r="C2179" s="16" t="s">
        <v>393</v>
      </c>
      <c r="D2179" s="16" t="s">
        <v>625</v>
      </c>
      <c r="E2179" s="34" t="s">
        <v>626</v>
      </c>
      <c r="F2179" s="26">
        <v>11850.4</v>
      </c>
      <c r="G2179" s="26">
        <v>12121.1</v>
      </c>
      <c r="H2179" s="26">
        <v>12121.1</v>
      </c>
      <c r="I2179" s="26"/>
      <c r="J2179" s="26"/>
      <c r="K2179" s="26"/>
      <c r="L2179" s="26">
        <f t="shared" si="8790"/>
        <v>11850.4</v>
      </c>
      <c r="M2179" s="26">
        <f t="shared" si="8791"/>
        <v>12121.1</v>
      </c>
      <c r="N2179" s="26">
        <f t="shared" si="8792"/>
        <v>12121.1</v>
      </c>
      <c r="O2179" s="26"/>
      <c r="P2179" s="26"/>
      <c r="Q2179" s="26"/>
      <c r="R2179" s="26">
        <f t="shared" si="8793"/>
        <v>11850.4</v>
      </c>
      <c r="S2179" s="26">
        <f t="shared" si="8794"/>
        <v>12121.1</v>
      </c>
      <c r="T2179" s="26">
        <f t="shared" si="8795"/>
        <v>12121.1</v>
      </c>
      <c r="U2179" s="26"/>
      <c r="V2179" s="26"/>
      <c r="W2179" s="26"/>
      <c r="X2179" s="26">
        <f t="shared" si="8796"/>
        <v>11850.4</v>
      </c>
      <c r="Y2179" s="26">
        <f t="shared" si="8797"/>
        <v>12121.1</v>
      </c>
      <c r="Z2179" s="26">
        <f t="shared" si="8798"/>
        <v>12121.1</v>
      </c>
      <c r="AA2179" s="26"/>
      <c r="AB2179" s="26"/>
      <c r="AC2179" s="26"/>
      <c r="AD2179" s="26">
        <f t="shared" si="8799"/>
        <v>11850.4</v>
      </c>
      <c r="AE2179" s="26">
        <f t="shared" si="8800"/>
        <v>12121.1</v>
      </c>
      <c r="AF2179" s="26">
        <f t="shared" si="8801"/>
        <v>12121.1</v>
      </c>
      <c r="AG2179" s="26"/>
      <c r="AH2179" s="26"/>
      <c r="AI2179" s="26"/>
      <c r="AJ2179" s="26">
        <f t="shared" si="8802"/>
        <v>11850.4</v>
      </c>
      <c r="AK2179" s="26">
        <f t="shared" si="8803"/>
        <v>12121.1</v>
      </c>
      <c r="AL2179" s="26">
        <f t="shared" si="8804"/>
        <v>12121.1</v>
      </c>
      <c r="AM2179" s="26"/>
      <c r="AN2179" s="26"/>
      <c r="AO2179" s="26"/>
      <c r="AP2179" s="26">
        <f t="shared" si="8805"/>
        <v>11850.4</v>
      </c>
      <c r="AQ2179" s="26">
        <f t="shared" si="8806"/>
        <v>12121.1</v>
      </c>
      <c r="AR2179" s="26">
        <f t="shared" si="8807"/>
        <v>12121.1</v>
      </c>
      <c r="AS2179" s="26"/>
      <c r="AT2179" s="26"/>
      <c r="AU2179" s="26"/>
      <c r="AV2179" s="26">
        <f t="shared" si="8808"/>
        <v>11850.4</v>
      </c>
      <c r="AW2179" s="26">
        <f t="shared" si="8809"/>
        <v>12121.1</v>
      </c>
      <c r="AX2179" s="26">
        <f t="shared" si="8810"/>
        <v>12121.1</v>
      </c>
      <c r="AY2179" s="26"/>
      <c r="AZ2179" s="26"/>
      <c r="BA2179" s="26"/>
      <c r="BB2179" s="26">
        <f t="shared" si="8811"/>
        <v>11850.4</v>
      </c>
      <c r="BC2179" s="26">
        <f t="shared" si="8812"/>
        <v>12121.1</v>
      </c>
      <c r="BD2179" s="26">
        <f t="shared" si="8813"/>
        <v>12121.1</v>
      </c>
      <c r="BE2179" s="26"/>
      <c r="BF2179" s="26"/>
      <c r="BG2179" s="26"/>
      <c r="BH2179" s="26">
        <f t="shared" si="8814"/>
        <v>11850.4</v>
      </c>
      <c r="BI2179" s="26">
        <f t="shared" si="8815"/>
        <v>12121.1</v>
      </c>
      <c r="BJ2179" s="26">
        <f t="shared" si="8816"/>
        <v>12121.1</v>
      </c>
      <c r="BK2179" s="26"/>
      <c r="BL2179" s="26"/>
      <c r="BM2179" s="26"/>
      <c r="BN2179" s="26">
        <f t="shared" si="8817"/>
        <v>11850.4</v>
      </c>
      <c r="BO2179" s="26">
        <f t="shared" si="8818"/>
        <v>12121.1</v>
      </c>
      <c r="BP2179" s="26">
        <f t="shared" si="8819"/>
        <v>12121.1</v>
      </c>
      <c r="BQ2179" s="26"/>
      <c r="BR2179" s="26"/>
      <c r="BS2179" s="26">
        <f t="shared" si="8820"/>
        <v>11850.4</v>
      </c>
      <c r="BT2179" s="26">
        <f t="shared" si="8821"/>
        <v>12121.1</v>
      </c>
      <c r="BU2179" s="26">
        <f t="shared" si="8822"/>
        <v>12121.1</v>
      </c>
      <c r="BV2179" s="26"/>
      <c r="BW2179" s="26"/>
      <c r="BX2179" s="26">
        <f t="shared" si="8823"/>
        <v>11850.4</v>
      </c>
      <c r="BY2179" s="26">
        <f t="shared" si="8824"/>
        <v>12121.1</v>
      </c>
      <c r="BZ2179" s="26">
        <f t="shared" si="8825"/>
        <v>12121.1</v>
      </c>
      <c r="CA2179" s="26"/>
      <c r="CB2179" s="26"/>
      <c r="CC2179" s="26"/>
      <c r="CD2179" s="26">
        <f t="shared" si="9020"/>
        <v>11850.4</v>
      </c>
      <c r="CE2179" s="26">
        <f t="shared" si="9021"/>
        <v>12121.1</v>
      </c>
      <c r="CF2179" s="26">
        <f t="shared" si="9022"/>
        <v>12121.1</v>
      </c>
      <c r="CG2179" s="26"/>
      <c r="CH2179" s="26"/>
      <c r="CI2179" s="26"/>
      <c r="CJ2179" s="26">
        <f t="shared" si="9023"/>
        <v>11850.4</v>
      </c>
      <c r="CK2179" s="26">
        <f t="shared" si="9024"/>
        <v>12121.1</v>
      </c>
      <c r="CL2179" s="26">
        <f t="shared" si="9025"/>
        <v>12121.1</v>
      </c>
      <c r="CM2179" s="26"/>
      <c r="CN2179" s="26"/>
      <c r="CO2179" s="26"/>
      <c r="CP2179" s="26">
        <f t="shared" si="9026"/>
        <v>11850.4</v>
      </c>
      <c r="CQ2179" s="26">
        <f t="shared" si="9027"/>
        <v>12121.1</v>
      </c>
      <c r="CR2179" s="26">
        <f t="shared" si="9028"/>
        <v>12121.1</v>
      </c>
      <c r="CS2179" s="26"/>
      <c r="CT2179" s="19"/>
      <c r="CU2179" s="35"/>
    </row>
    <row r="2180" spans="1:105" s="21" customFormat="1" ht="31.2" hidden="1" x14ac:dyDescent="0.3">
      <c r="A2180" s="22" t="s">
        <v>1256</v>
      </c>
      <c r="B2180" s="23"/>
      <c r="C2180" s="22"/>
      <c r="D2180" s="22"/>
      <c r="E2180" s="24" t="s">
        <v>1257</v>
      </c>
      <c r="F2180" s="25">
        <f t="shared" ref="F2180:K2180" si="9080">F2181+F2202</f>
        <v>24205.1</v>
      </c>
      <c r="G2180" s="25">
        <f t="shared" si="9080"/>
        <v>21114.7</v>
      </c>
      <c r="H2180" s="25">
        <f t="shared" si="9080"/>
        <v>18200.599999999999</v>
      </c>
      <c r="I2180" s="25">
        <f t="shared" si="9080"/>
        <v>0</v>
      </c>
      <c r="J2180" s="25">
        <f t="shared" si="9080"/>
        <v>0</v>
      </c>
      <c r="K2180" s="25">
        <f t="shared" si="9080"/>
        <v>0</v>
      </c>
      <c r="L2180" s="25">
        <f t="shared" si="8790"/>
        <v>24205.1</v>
      </c>
      <c r="M2180" s="25">
        <f t="shared" si="8791"/>
        <v>21114.7</v>
      </c>
      <c r="N2180" s="25">
        <f t="shared" si="8792"/>
        <v>18200.599999999999</v>
      </c>
      <c r="O2180" s="25">
        <f>O2181+O2202</f>
        <v>0</v>
      </c>
      <c r="P2180" s="25">
        <f>P2181+P2202</f>
        <v>0</v>
      </c>
      <c r="Q2180" s="25">
        <f>Q2181+Q2202</f>
        <v>0</v>
      </c>
      <c r="R2180" s="25">
        <f t="shared" si="8793"/>
        <v>24205.1</v>
      </c>
      <c r="S2180" s="25">
        <f t="shared" si="8794"/>
        <v>21114.7</v>
      </c>
      <c r="T2180" s="25">
        <f t="shared" si="8795"/>
        <v>18200.599999999999</v>
      </c>
      <c r="U2180" s="25">
        <f>U2181+U2202</f>
        <v>0</v>
      </c>
      <c r="V2180" s="25">
        <f>V2181+V2202</f>
        <v>0</v>
      </c>
      <c r="W2180" s="25">
        <f>W2181+W2202</f>
        <v>0</v>
      </c>
      <c r="X2180" s="25">
        <f t="shared" si="8796"/>
        <v>24205.1</v>
      </c>
      <c r="Y2180" s="25">
        <f t="shared" si="8797"/>
        <v>21114.7</v>
      </c>
      <c r="Z2180" s="25">
        <f t="shared" si="8798"/>
        <v>18200.599999999999</v>
      </c>
      <c r="AA2180" s="25">
        <f>AA2181+AA2202</f>
        <v>0</v>
      </c>
      <c r="AB2180" s="25">
        <f>AB2181+AB2202</f>
        <v>0</v>
      </c>
      <c r="AC2180" s="25">
        <f>AC2181+AC2202</f>
        <v>0</v>
      </c>
      <c r="AD2180" s="25">
        <f t="shared" si="8799"/>
        <v>24205.1</v>
      </c>
      <c r="AE2180" s="25">
        <f t="shared" si="8800"/>
        <v>21114.7</v>
      </c>
      <c r="AF2180" s="25">
        <f t="shared" si="8801"/>
        <v>18200.599999999999</v>
      </c>
      <c r="AG2180" s="25">
        <f>AG2181+AG2202</f>
        <v>0</v>
      </c>
      <c r="AH2180" s="25">
        <f>AH2181+AH2202</f>
        <v>0</v>
      </c>
      <c r="AI2180" s="25">
        <f>AI2181+AI2202</f>
        <v>0</v>
      </c>
      <c r="AJ2180" s="25">
        <f t="shared" si="8802"/>
        <v>24205.1</v>
      </c>
      <c r="AK2180" s="25">
        <f t="shared" si="8803"/>
        <v>21114.7</v>
      </c>
      <c r="AL2180" s="25">
        <f t="shared" si="8804"/>
        <v>18200.599999999999</v>
      </c>
      <c r="AM2180" s="25">
        <f>AM2181+AM2202</f>
        <v>0</v>
      </c>
      <c r="AN2180" s="25">
        <f>AN2181+AN2202</f>
        <v>0</v>
      </c>
      <c r="AO2180" s="25">
        <f>AO2181+AO2202</f>
        <v>0</v>
      </c>
      <c r="AP2180" s="25">
        <f t="shared" si="8805"/>
        <v>24205.1</v>
      </c>
      <c r="AQ2180" s="25">
        <f t="shared" si="8806"/>
        <v>21114.7</v>
      </c>
      <c r="AR2180" s="25">
        <f t="shared" si="8807"/>
        <v>18200.599999999999</v>
      </c>
      <c r="AS2180" s="25">
        <f>AS2181+AS2202</f>
        <v>0</v>
      </c>
      <c r="AT2180" s="25">
        <f>AT2181+AT2202</f>
        <v>0</v>
      </c>
      <c r="AU2180" s="25">
        <f>AU2181+AU2202</f>
        <v>0</v>
      </c>
      <c r="AV2180" s="25">
        <f t="shared" si="8808"/>
        <v>24205.1</v>
      </c>
      <c r="AW2180" s="25">
        <f t="shared" si="8809"/>
        <v>21114.7</v>
      </c>
      <c r="AX2180" s="25">
        <f t="shared" si="8810"/>
        <v>18200.599999999999</v>
      </c>
      <c r="AY2180" s="25">
        <f>AY2181+AY2202</f>
        <v>-568.05100000000016</v>
      </c>
      <c r="AZ2180" s="25">
        <f>AZ2181+AZ2202</f>
        <v>0</v>
      </c>
      <c r="BA2180" s="25">
        <f>BA2181+BA2202</f>
        <v>0</v>
      </c>
      <c r="BB2180" s="25">
        <f t="shared" si="8811"/>
        <v>23637.048999999999</v>
      </c>
      <c r="BC2180" s="25">
        <f t="shared" si="8812"/>
        <v>21114.7</v>
      </c>
      <c r="BD2180" s="25">
        <f t="shared" si="8813"/>
        <v>18200.599999999999</v>
      </c>
      <c r="BE2180" s="25">
        <f>BE2181+BE2202</f>
        <v>0</v>
      </c>
      <c r="BF2180" s="25">
        <f>BF2181+BF2202</f>
        <v>0</v>
      </c>
      <c r="BG2180" s="25">
        <f>BG2181+BG2202</f>
        <v>0</v>
      </c>
      <c r="BH2180" s="25">
        <f t="shared" si="8814"/>
        <v>23637.048999999999</v>
      </c>
      <c r="BI2180" s="25">
        <f t="shared" si="8815"/>
        <v>21114.7</v>
      </c>
      <c r="BJ2180" s="25">
        <f t="shared" si="8816"/>
        <v>18200.599999999999</v>
      </c>
      <c r="BK2180" s="25">
        <f>BK2181+BK2202</f>
        <v>0</v>
      </c>
      <c r="BL2180" s="25">
        <f>BL2181+BL2202</f>
        <v>0</v>
      </c>
      <c r="BM2180" s="25">
        <f>BM2181+BM2202</f>
        <v>0</v>
      </c>
      <c r="BN2180" s="25">
        <f t="shared" si="8817"/>
        <v>23637.048999999999</v>
      </c>
      <c r="BO2180" s="25">
        <f t="shared" si="8818"/>
        <v>21114.7</v>
      </c>
      <c r="BP2180" s="25">
        <f t="shared" si="8819"/>
        <v>18200.599999999999</v>
      </c>
      <c r="BQ2180" s="25">
        <f>BQ2181+BQ2202</f>
        <v>0</v>
      </c>
      <c r="BR2180" s="25">
        <f>BR2181+BR2202</f>
        <v>0</v>
      </c>
      <c r="BS2180" s="26">
        <f t="shared" si="8820"/>
        <v>23637.048999999999</v>
      </c>
      <c r="BT2180" s="26">
        <f t="shared" si="8821"/>
        <v>21114.7</v>
      </c>
      <c r="BU2180" s="26">
        <f t="shared" si="8822"/>
        <v>18200.599999999999</v>
      </c>
      <c r="BV2180" s="25">
        <f>BV2181+BV2202</f>
        <v>0</v>
      </c>
      <c r="BW2180" s="25">
        <f>BW2181+BW2202</f>
        <v>0</v>
      </c>
      <c r="BX2180" s="25">
        <f t="shared" si="8823"/>
        <v>23637.048999999999</v>
      </c>
      <c r="BY2180" s="25">
        <f t="shared" si="8824"/>
        <v>21114.7</v>
      </c>
      <c r="BZ2180" s="25">
        <f t="shared" si="8825"/>
        <v>18200.599999999999</v>
      </c>
      <c r="CA2180" s="25">
        <f>CA2181+CA2202</f>
        <v>0</v>
      </c>
      <c r="CB2180" s="25">
        <f>CB2181+CB2202</f>
        <v>0</v>
      </c>
      <c r="CC2180" s="25">
        <f>CC2181+CC2202</f>
        <v>0</v>
      </c>
      <c r="CD2180" s="25">
        <f t="shared" si="9020"/>
        <v>23637.048999999999</v>
      </c>
      <c r="CE2180" s="25">
        <f t="shared" si="9021"/>
        <v>21114.7</v>
      </c>
      <c r="CF2180" s="25">
        <f t="shared" si="9022"/>
        <v>18200.599999999999</v>
      </c>
      <c r="CG2180" s="25">
        <f>CG2181+CG2202</f>
        <v>0</v>
      </c>
      <c r="CH2180" s="25">
        <f>CH2181+CH2202</f>
        <v>0</v>
      </c>
      <c r="CI2180" s="25">
        <f>CI2181+CI2202</f>
        <v>0</v>
      </c>
      <c r="CJ2180" s="25">
        <f t="shared" si="9023"/>
        <v>23637.048999999999</v>
      </c>
      <c r="CK2180" s="25">
        <f t="shared" si="9024"/>
        <v>21114.7</v>
      </c>
      <c r="CL2180" s="25">
        <f t="shared" si="9025"/>
        <v>18200.599999999999</v>
      </c>
      <c r="CM2180" s="25">
        <f>CM2181+CM2202</f>
        <v>0</v>
      </c>
      <c r="CN2180" s="25">
        <f>CN2181+CN2202</f>
        <v>0</v>
      </c>
      <c r="CO2180" s="25">
        <f>CO2181+CO2202</f>
        <v>0</v>
      </c>
      <c r="CP2180" s="25">
        <f t="shared" si="9026"/>
        <v>23637.048999999999</v>
      </c>
      <c r="CQ2180" s="25">
        <f t="shared" si="9027"/>
        <v>21114.7</v>
      </c>
      <c r="CR2180" s="25">
        <f t="shared" si="9028"/>
        <v>18200.599999999999</v>
      </c>
      <c r="CS2180" s="25">
        <f>CS2181+CS2202</f>
        <v>0</v>
      </c>
      <c r="CT2180" s="19"/>
      <c r="CU2180" s="27"/>
      <c r="CV2180" s="21" t="s">
        <v>24</v>
      </c>
    </row>
    <row r="2181" spans="1:105" s="28" customFormat="1" ht="62.4" hidden="1" x14ac:dyDescent="0.3">
      <c r="A2181" s="29" t="s">
        <v>1258</v>
      </c>
      <c r="B2181" s="30"/>
      <c r="C2181" s="29"/>
      <c r="D2181" s="29"/>
      <c r="E2181" s="31" t="s">
        <v>1259</v>
      </c>
      <c r="F2181" s="32">
        <f t="shared" ref="F2181:K2181" si="9081">F2182</f>
        <v>7048.3</v>
      </c>
      <c r="G2181" s="32">
        <f t="shared" si="9081"/>
        <v>6135.8</v>
      </c>
      <c r="H2181" s="32">
        <f t="shared" si="9081"/>
        <v>3617.8</v>
      </c>
      <c r="I2181" s="32">
        <f t="shared" si="9081"/>
        <v>0</v>
      </c>
      <c r="J2181" s="32">
        <f t="shared" si="9081"/>
        <v>0</v>
      </c>
      <c r="K2181" s="32">
        <f t="shared" si="9081"/>
        <v>0</v>
      </c>
      <c r="L2181" s="32">
        <f t="shared" si="8790"/>
        <v>7048.3</v>
      </c>
      <c r="M2181" s="32">
        <f t="shared" si="8791"/>
        <v>6135.8</v>
      </c>
      <c r="N2181" s="32">
        <f t="shared" si="8792"/>
        <v>3617.8</v>
      </c>
      <c r="O2181" s="32">
        <f>O2182</f>
        <v>0</v>
      </c>
      <c r="P2181" s="32">
        <f>P2182</f>
        <v>0</v>
      </c>
      <c r="Q2181" s="32">
        <f>Q2182</f>
        <v>0</v>
      </c>
      <c r="R2181" s="32">
        <f t="shared" si="8793"/>
        <v>7048.3</v>
      </c>
      <c r="S2181" s="32">
        <f t="shared" si="8794"/>
        <v>6135.8</v>
      </c>
      <c r="T2181" s="32">
        <f t="shared" si="8795"/>
        <v>3617.8</v>
      </c>
      <c r="U2181" s="32">
        <f>U2182</f>
        <v>0</v>
      </c>
      <c r="V2181" s="32">
        <f>V2182</f>
        <v>0</v>
      </c>
      <c r="W2181" s="32">
        <f>W2182</f>
        <v>0</v>
      </c>
      <c r="X2181" s="32">
        <f t="shared" si="8796"/>
        <v>7048.3</v>
      </c>
      <c r="Y2181" s="32">
        <f t="shared" si="8797"/>
        <v>6135.8</v>
      </c>
      <c r="Z2181" s="32">
        <f t="shared" si="8798"/>
        <v>3617.8</v>
      </c>
      <c r="AA2181" s="32">
        <f>AA2182</f>
        <v>0</v>
      </c>
      <c r="AB2181" s="32">
        <f>AB2182</f>
        <v>0</v>
      </c>
      <c r="AC2181" s="32">
        <f>AC2182</f>
        <v>0</v>
      </c>
      <c r="AD2181" s="32">
        <f t="shared" si="8799"/>
        <v>7048.3</v>
      </c>
      <c r="AE2181" s="32">
        <f t="shared" si="8800"/>
        <v>6135.8</v>
      </c>
      <c r="AF2181" s="32">
        <f t="shared" si="8801"/>
        <v>3617.8</v>
      </c>
      <c r="AG2181" s="32">
        <f>AG2182</f>
        <v>0</v>
      </c>
      <c r="AH2181" s="32">
        <f>AH2182</f>
        <v>0</v>
      </c>
      <c r="AI2181" s="32">
        <f>AI2182</f>
        <v>0</v>
      </c>
      <c r="AJ2181" s="32">
        <f t="shared" si="8802"/>
        <v>7048.3</v>
      </c>
      <c r="AK2181" s="32">
        <f t="shared" si="8803"/>
        <v>6135.8</v>
      </c>
      <c r="AL2181" s="32">
        <f t="shared" si="8804"/>
        <v>3617.8</v>
      </c>
      <c r="AM2181" s="32">
        <f>AM2182</f>
        <v>0</v>
      </c>
      <c r="AN2181" s="32">
        <f>AN2182</f>
        <v>0</v>
      </c>
      <c r="AO2181" s="32">
        <f>AO2182</f>
        <v>0</v>
      </c>
      <c r="AP2181" s="32">
        <f t="shared" si="8805"/>
        <v>7048.3</v>
      </c>
      <c r="AQ2181" s="32">
        <f t="shared" si="8806"/>
        <v>6135.8</v>
      </c>
      <c r="AR2181" s="32">
        <f t="shared" si="8807"/>
        <v>3617.8</v>
      </c>
      <c r="AS2181" s="32">
        <f>AS2182</f>
        <v>0</v>
      </c>
      <c r="AT2181" s="32">
        <f>AT2182</f>
        <v>0</v>
      </c>
      <c r="AU2181" s="32">
        <f>AU2182</f>
        <v>0</v>
      </c>
      <c r="AV2181" s="32">
        <f t="shared" si="8808"/>
        <v>7048.3</v>
      </c>
      <c r="AW2181" s="32">
        <f t="shared" si="8809"/>
        <v>6135.8</v>
      </c>
      <c r="AX2181" s="32">
        <f t="shared" si="8810"/>
        <v>3617.8</v>
      </c>
      <c r="AY2181" s="32">
        <f>AY2182</f>
        <v>-568.05100000000016</v>
      </c>
      <c r="AZ2181" s="32">
        <f>AZ2182</f>
        <v>0</v>
      </c>
      <c r="BA2181" s="32">
        <f>BA2182</f>
        <v>0</v>
      </c>
      <c r="BB2181" s="32">
        <f t="shared" si="8811"/>
        <v>6480.2489999999998</v>
      </c>
      <c r="BC2181" s="32">
        <f t="shared" si="8812"/>
        <v>6135.8</v>
      </c>
      <c r="BD2181" s="32">
        <f t="shared" si="8813"/>
        <v>3617.8</v>
      </c>
      <c r="BE2181" s="32">
        <f>BE2182</f>
        <v>0</v>
      </c>
      <c r="BF2181" s="32">
        <f>BF2182</f>
        <v>0</v>
      </c>
      <c r="BG2181" s="32">
        <f>BG2182</f>
        <v>0</v>
      </c>
      <c r="BH2181" s="32">
        <f t="shared" si="8814"/>
        <v>6480.2489999999998</v>
      </c>
      <c r="BI2181" s="32">
        <f t="shared" si="8815"/>
        <v>6135.8</v>
      </c>
      <c r="BJ2181" s="32">
        <f t="shared" si="8816"/>
        <v>3617.8</v>
      </c>
      <c r="BK2181" s="32">
        <f>BK2182</f>
        <v>0</v>
      </c>
      <c r="BL2181" s="32">
        <f>BL2182</f>
        <v>0</v>
      </c>
      <c r="BM2181" s="32">
        <f>BM2182</f>
        <v>0</v>
      </c>
      <c r="BN2181" s="32">
        <f t="shared" si="8817"/>
        <v>6480.2489999999998</v>
      </c>
      <c r="BO2181" s="32">
        <f t="shared" si="8818"/>
        <v>6135.8</v>
      </c>
      <c r="BP2181" s="32">
        <f t="shared" si="8819"/>
        <v>3617.8</v>
      </c>
      <c r="BQ2181" s="32">
        <f>BQ2182</f>
        <v>0</v>
      </c>
      <c r="BR2181" s="32">
        <f>BR2182</f>
        <v>0</v>
      </c>
      <c r="BS2181" s="26">
        <f t="shared" si="8820"/>
        <v>6480.2489999999998</v>
      </c>
      <c r="BT2181" s="26">
        <f t="shared" si="8821"/>
        <v>6135.8</v>
      </c>
      <c r="BU2181" s="26">
        <f t="shared" si="8822"/>
        <v>3617.8</v>
      </c>
      <c r="BV2181" s="32">
        <f>BV2182</f>
        <v>0</v>
      </c>
      <c r="BW2181" s="32">
        <f>BW2182</f>
        <v>0</v>
      </c>
      <c r="BX2181" s="32">
        <f t="shared" si="8823"/>
        <v>6480.2489999999998</v>
      </c>
      <c r="BY2181" s="32">
        <f t="shared" si="8824"/>
        <v>6135.8</v>
      </c>
      <c r="BZ2181" s="32">
        <f t="shared" si="8825"/>
        <v>3617.8</v>
      </c>
      <c r="CA2181" s="32">
        <f>CA2182</f>
        <v>0</v>
      </c>
      <c r="CB2181" s="32">
        <f>CB2182</f>
        <v>0</v>
      </c>
      <c r="CC2181" s="32">
        <f>CC2182</f>
        <v>0</v>
      </c>
      <c r="CD2181" s="32">
        <f t="shared" si="9020"/>
        <v>6480.2489999999998</v>
      </c>
      <c r="CE2181" s="32">
        <f t="shared" si="9021"/>
        <v>6135.8</v>
      </c>
      <c r="CF2181" s="32">
        <f t="shared" si="9022"/>
        <v>3617.8</v>
      </c>
      <c r="CG2181" s="32">
        <f>CG2182</f>
        <v>0</v>
      </c>
      <c r="CH2181" s="32">
        <f>CH2182</f>
        <v>0</v>
      </c>
      <c r="CI2181" s="32">
        <f>CI2182</f>
        <v>0</v>
      </c>
      <c r="CJ2181" s="32">
        <f t="shared" si="9023"/>
        <v>6480.2489999999998</v>
      </c>
      <c r="CK2181" s="32">
        <f t="shared" si="9024"/>
        <v>6135.8</v>
      </c>
      <c r="CL2181" s="32">
        <f t="shared" si="9025"/>
        <v>3617.8</v>
      </c>
      <c r="CM2181" s="32">
        <f>CM2182</f>
        <v>0</v>
      </c>
      <c r="CN2181" s="32">
        <f>CN2182</f>
        <v>0</v>
      </c>
      <c r="CO2181" s="32">
        <f>CO2182</f>
        <v>0</v>
      </c>
      <c r="CP2181" s="32">
        <f t="shared" si="9026"/>
        <v>6480.2489999999998</v>
      </c>
      <c r="CQ2181" s="32">
        <f t="shared" si="9027"/>
        <v>6135.8</v>
      </c>
      <c r="CR2181" s="32">
        <f t="shared" si="9028"/>
        <v>3617.8</v>
      </c>
      <c r="CS2181" s="32">
        <f>CS2182</f>
        <v>0</v>
      </c>
      <c r="CT2181" s="19"/>
      <c r="CU2181" s="33"/>
      <c r="CW2181" s="28" t="s">
        <v>25</v>
      </c>
    </row>
    <row r="2182" spans="1:105" ht="31.2" hidden="1" x14ac:dyDescent="0.3">
      <c r="A2182" s="16" t="s">
        <v>1260</v>
      </c>
      <c r="B2182" s="17"/>
      <c r="C2182" s="16"/>
      <c r="D2182" s="16"/>
      <c r="E2182" s="34" t="s">
        <v>1261</v>
      </c>
      <c r="F2182" s="26">
        <f t="shared" ref="F2182:K2182" si="9082">F2183+F2190+F2194+F2198</f>
        <v>7048.3</v>
      </c>
      <c r="G2182" s="26">
        <f t="shared" si="9082"/>
        <v>6135.8</v>
      </c>
      <c r="H2182" s="26">
        <f t="shared" si="9082"/>
        <v>3617.8</v>
      </c>
      <c r="I2182" s="26">
        <f t="shared" si="9082"/>
        <v>0</v>
      </c>
      <c r="J2182" s="26">
        <f t="shared" si="9082"/>
        <v>0</v>
      </c>
      <c r="K2182" s="26">
        <f t="shared" si="9082"/>
        <v>0</v>
      </c>
      <c r="L2182" s="26">
        <f t="shared" si="8790"/>
        <v>7048.3</v>
      </c>
      <c r="M2182" s="26">
        <f t="shared" si="8791"/>
        <v>6135.8</v>
      </c>
      <c r="N2182" s="26">
        <f t="shared" si="8792"/>
        <v>3617.8</v>
      </c>
      <c r="O2182" s="26">
        <f>O2183+O2190+O2194+O2198</f>
        <v>0</v>
      </c>
      <c r="P2182" s="26">
        <f>P2183+P2190+P2194+P2198</f>
        <v>0</v>
      </c>
      <c r="Q2182" s="26">
        <f>Q2183+Q2190+Q2194+Q2198</f>
        <v>0</v>
      </c>
      <c r="R2182" s="26">
        <f t="shared" si="8793"/>
        <v>7048.3</v>
      </c>
      <c r="S2182" s="26">
        <f t="shared" si="8794"/>
        <v>6135.8</v>
      </c>
      <c r="T2182" s="26">
        <f t="shared" si="8795"/>
        <v>3617.8</v>
      </c>
      <c r="U2182" s="26">
        <f>U2183+U2190+U2194+U2198</f>
        <v>0</v>
      </c>
      <c r="V2182" s="26">
        <f>V2183+V2190+V2194+V2198</f>
        <v>0</v>
      </c>
      <c r="W2182" s="26">
        <f>W2183+W2190+W2194+W2198</f>
        <v>0</v>
      </c>
      <c r="X2182" s="26">
        <f t="shared" si="8796"/>
        <v>7048.3</v>
      </c>
      <c r="Y2182" s="26">
        <f t="shared" si="8797"/>
        <v>6135.8</v>
      </c>
      <c r="Z2182" s="26">
        <f t="shared" si="8798"/>
        <v>3617.8</v>
      </c>
      <c r="AA2182" s="26">
        <f>AA2183+AA2190+AA2194+AA2198</f>
        <v>0</v>
      </c>
      <c r="AB2182" s="26">
        <f>AB2183+AB2190+AB2194+AB2198</f>
        <v>0</v>
      </c>
      <c r="AC2182" s="26">
        <f>AC2183+AC2190+AC2194+AC2198</f>
        <v>0</v>
      </c>
      <c r="AD2182" s="26">
        <f t="shared" si="8799"/>
        <v>7048.3</v>
      </c>
      <c r="AE2182" s="26">
        <f t="shared" si="8800"/>
        <v>6135.8</v>
      </c>
      <c r="AF2182" s="26">
        <f t="shared" si="8801"/>
        <v>3617.8</v>
      </c>
      <c r="AG2182" s="26">
        <f>AG2183+AG2190+AG2194+AG2198</f>
        <v>0</v>
      </c>
      <c r="AH2182" s="26">
        <f>AH2183+AH2190+AH2194+AH2198</f>
        <v>0</v>
      </c>
      <c r="AI2182" s="26">
        <f>AI2183+AI2190+AI2194+AI2198</f>
        <v>0</v>
      </c>
      <c r="AJ2182" s="26">
        <f t="shared" si="8802"/>
        <v>7048.3</v>
      </c>
      <c r="AK2182" s="26">
        <f t="shared" si="8803"/>
        <v>6135.8</v>
      </c>
      <c r="AL2182" s="26">
        <f t="shared" si="8804"/>
        <v>3617.8</v>
      </c>
      <c r="AM2182" s="26">
        <f>AM2183+AM2190+AM2194+AM2198</f>
        <v>0</v>
      </c>
      <c r="AN2182" s="26">
        <f>AN2183+AN2190+AN2194+AN2198</f>
        <v>0</v>
      </c>
      <c r="AO2182" s="26">
        <f>AO2183+AO2190+AO2194+AO2198</f>
        <v>0</v>
      </c>
      <c r="AP2182" s="26">
        <f t="shared" si="8805"/>
        <v>7048.3</v>
      </c>
      <c r="AQ2182" s="26">
        <f t="shared" si="8806"/>
        <v>6135.8</v>
      </c>
      <c r="AR2182" s="26">
        <f t="shared" si="8807"/>
        <v>3617.8</v>
      </c>
      <c r="AS2182" s="26">
        <f>AS2183+AS2190+AS2194+AS2198</f>
        <v>0</v>
      </c>
      <c r="AT2182" s="26">
        <f>AT2183+AT2190+AT2194+AT2198</f>
        <v>0</v>
      </c>
      <c r="AU2182" s="26">
        <f>AU2183+AU2190+AU2194+AU2198</f>
        <v>0</v>
      </c>
      <c r="AV2182" s="26">
        <f t="shared" si="8808"/>
        <v>7048.3</v>
      </c>
      <c r="AW2182" s="26">
        <f t="shared" si="8809"/>
        <v>6135.8</v>
      </c>
      <c r="AX2182" s="26">
        <f t="shared" si="8810"/>
        <v>3617.8</v>
      </c>
      <c r="AY2182" s="26">
        <f>AY2183+AY2190+AY2194+AY2198</f>
        <v>-568.05100000000016</v>
      </c>
      <c r="AZ2182" s="26">
        <f>AZ2183+AZ2190+AZ2194+AZ2198</f>
        <v>0</v>
      </c>
      <c r="BA2182" s="26">
        <f>BA2183+BA2190+BA2194+BA2198</f>
        <v>0</v>
      </c>
      <c r="BB2182" s="26">
        <f t="shared" si="8811"/>
        <v>6480.2489999999998</v>
      </c>
      <c r="BC2182" s="26">
        <f t="shared" si="8812"/>
        <v>6135.8</v>
      </c>
      <c r="BD2182" s="26">
        <f t="shared" si="8813"/>
        <v>3617.8</v>
      </c>
      <c r="BE2182" s="26">
        <f>BE2183+BE2190+BE2194+BE2198</f>
        <v>0</v>
      </c>
      <c r="BF2182" s="26">
        <f>BF2183+BF2190+BF2194+BF2198</f>
        <v>0</v>
      </c>
      <c r="BG2182" s="26">
        <f>BG2183+BG2190+BG2194+BG2198</f>
        <v>0</v>
      </c>
      <c r="BH2182" s="26">
        <f t="shared" si="8814"/>
        <v>6480.2489999999998</v>
      </c>
      <c r="BI2182" s="26">
        <f t="shared" si="8815"/>
        <v>6135.8</v>
      </c>
      <c r="BJ2182" s="26">
        <f t="shared" si="8816"/>
        <v>3617.8</v>
      </c>
      <c r="BK2182" s="26">
        <f>BK2183+BK2190+BK2194+BK2198</f>
        <v>0</v>
      </c>
      <c r="BL2182" s="26">
        <f>BL2183+BL2190+BL2194+BL2198</f>
        <v>0</v>
      </c>
      <c r="BM2182" s="26">
        <f>BM2183+BM2190+BM2194+BM2198</f>
        <v>0</v>
      </c>
      <c r="BN2182" s="26">
        <f t="shared" si="8817"/>
        <v>6480.2489999999998</v>
      </c>
      <c r="BO2182" s="26">
        <f t="shared" si="8818"/>
        <v>6135.8</v>
      </c>
      <c r="BP2182" s="26">
        <f t="shared" si="8819"/>
        <v>3617.8</v>
      </c>
      <c r="BQ2182" s="26">
        <f>BQ2183+BQ2190+BQ2194+BQ2198</f>
        <v>0</v>
      </c>
      <c r="BR2182" s="26">
        <f>BR2183+BR2190+BR2194+BR2198</f>
        <v>0</v>
      </c>
      <c r="BS2182" s="26">
        <f t="shared" si="8820"/>
        <v>6480.2489999999998</v>
      </c>
      <c r="BT2182" s="26">
        <f t="shared" si="8821"/>
        <v>6135.8</v>
      </c>
      <c r="BU2182" s="26">
        <f t="shared" si="8822"/>
        <v>3617.8</v>
      </c>
      <c r="BV2182" s="26">
        <f>BV2183+BV2190+BV2194+BV2198</f>
        <v>0</v>
      </c>
      <c r="BW2182" s="26">
        <f>BW2183+BW2190+BW2194+BW2198</f>
        <v>0</v>
      </c>
      <c r="BX2182" s="26">
        <f t="shared" si="8823"/>
        <v>6480.2489999999998</v>
      </c>
      <c r="BY2182" s="26">
        <f t="shared" si="8824"/>
        <v>6135.8</v>
      </c>
      <c r="BZ2182" s="26">
        <f t="shared" si="8825"/>
        <v>3617.8</v>
      </c>
      <c r="CA2182" s="26">
        <f>CA2183+CA2190+CA2194+CA2198</f>
        <v>0</v>
      </c>
      <c r="CB2182" s="26">
        <f>CB2183+CB2190+CB2194+CB2198</f>
        <v>0</v>
      </c>
      <c r="CC2182" s="26">
        <f>CC2183+CC2190+CC2194+CC2198</f>
        <v>0</v>
      </c>
      <c r="CD2182" s="26">
        <f t="shared" si="9020"/>
        <v>6480.2489999999998</v>
      </c>
      <c r="CE2182" s="26">
        <f t="shared" si="9021"/>
        <v>6135.8</v>
      </c>
      <c r="CF2182" s="26">
        <f t="shared" si="9022"/>
        <v>3617.8</v>
      </c>
      <c r="CG2182" s="26">
        <f>CG2183+CG2190+CG2194+CG2198</f>
        <v>0</v>
      </c>
      <c r="CH2182" s="26">
        <f>CH2183+CH2190+CH2194+CH2198</f>
        <v>0</v>
      </c>
      <c r="CI2182" s="26">
        <f>CI2183+CI2190+CI2194+CI2198</f>
        <v>0</v>
      </c>
      <c r="CJ2182" s="26">
        <f t="shared" si="9023"/>
        <v>6480.2489999999998</v>
      </c>
      <c r="CK2182" s="26">
        <f t="shared" si="9024"/>
        <v>6135.8</v>
      </c>
      <c r="CL2182" s="26">
        <f t="shared" si="9025"/>
        <v>3617.8</v>
      </c>
      <c r="CM2182" s="26">
        <f>CM2183+CM2190+CM2194+CM2198</f>
        <v>0</v>
      </c>
      <c r="CN2182" s="26">
        <f>CN2183+CN2190+CN2194+CN2198</f>
        <v>0</v>
      </c>
      <c r="CO2182" s="26">
        <f>CO2183+CO2190+CO2194+CO2198</f>
        <v>0</v>
      </c>
      <c r="CP2182" s="26">
        <f t="shared" si="9026"/>
        <v>6480.2489999999998</v>
      </c>
      <c r="CQ2182" s="26">
        <f t="shared" si="9027"/>
        <v>6135.8</v>
      </c>
      <c r="CR2182" s="26">
        <f t="shared" si="9028"/>
        <v>3617.8</v>
      </c>
      <c r="CS2182" s="26">
        <f>CS2183+CS2190+CS2194+CS2198</f>
        <v>0</v>
      </c>
      <c r="CT2182" s="19"/>
      <c r="CU2182" s="35"/>
      <c r="CX2182" s="1" t="s">
        <v>26</v>
      </c>
    </row>
    <row r="2183" spans="1:105" ht="31.2" hidden="1" x14ac:dyDescent="0.3">
      <c r="A2183" s="16" t="s">
        <v>1262</v>
      </c>
      <c r="B2183" s="17"/>
      <c r="C2183" s="16"/>
      <c r="D2183" s="16"/>
      <c r="E2183" s="34" t="s">
        <v>1263</v>
      </c>
      <c r="F2183" s="26">
        <f t="shared" ref="F2183:K2183" si="9083">F2184+F2187</f>
        <v>3678</v>
      </c>
      <c r="G2183" s="26">
        <f t="shared" si="9083"/>
        <v>3548.4</v>
      </c>
      <c r="H2183" s="26">
        <f t="shared" si="9083"/>
        <v>3513.4</v>
      </c>
      <c r="I2183" s="26">
        <f t="shared" si="9083"/>
        <v>0</v>
      </c>
      <c r="J2183" s="26">
        <f t="shared" si="9083"/>
        <v>0</v>
      </c>
      <c r="K2183" s="26">
        <f t="shared" si="9083"/>
        <v>0</v>
      </c>
      <c r="L2183" s="26">
        <f t="shared" si="8790"/>
        <v>3678</v>
      </c>
      <c r="M2183" s="26">
        <f t="shared" si="8791"/>
        <v>3548.4</v>
      </c>
      <c r="N2183" s="26">
        <f t="shared" si="8792"/>
        <v>3513.4</v>
      </c>
      <c r="O2183" s="26">
        <f>O2184+O2187</f>
        <v>0</v>
      </c>
      <c r="P2183" s="26">
        <f>P2184+P2187</f>
        <v>0</v>
      </c>
      <c r="Q2183" s="26">
        <f>Q2184+Q2187</f>
        <v>0</v>
      </c>
      <c r="R2183" s="26">
        <f t="shared" si="8793"/>
        <v>3678</v>
      </c>
      <c r="S2183" s="26">
        <f t="shared" si="8794"/>
        <v>3548.4</v>
      </c>
      <c r="T2183" s="26">
        <f t="shared" si="8795"/>
        <v>3513.4</v>
      </c>
      <c r="U2183" s="26">
        <f>U2184+U2187</f>
        <v>0</v>
      </c>
      <c r="V2183" s="26">
        <f>V2184+V2187</f>
        <v>0</v>
      </c>
      <c r="W2183" s="26">
        <f>W2184+W2187</f>
        <v>0</v>
      </c>
      <c r="X2183" s="26">
        <f t="shared" si="8796"/>
        <v>3678</v>
      </c>
      <c r="Y2183" s="26">
        <f t="shared" si="8797"/>
        <v>3548.4</v>
      </c>
      <c r="Z2183" s="26">
        <f t="shared" si="8798"/>
        <v>3513.4</v>
      </c>
      <c r="AA2183" s="26">
        <f>AA2184+AA2187</f>
        <v>0</v>
      </c>
      <c r="AB2183" s="26">
        <f>AB2184+AB2187</f>
        <v>0</v>
      </c>
      <c r="AC2183" s="26">
        <f>AC2184+AC2187</f>
        <v>0</v>
      </c>
      <c r="AD2183" s="26">
        <f t="shared" si="8799"/>
        <v>3678</v>
      </c>
      <c r="AE2183" s="26">
        <f t="shared" si="8800"/>
        <v>3548.4</v>
      </c>
      <c r="AF2183" s="26">
        <f t="shared" si="8801"/>
        <v>3513.4</v>
      </c>
      <c r="AG2183" s="26">
        <f>AG2184+AG2187</f>
        <v>0</v>
      </c>
      <c r="AH2183" s="26">
        <f>AH2184+AH2187</f>
        <v>0</v>
      </c>
      <c r="AI2183" s="26">
        <f>AI2184+AI2187</f>
        <v>0</v>
      </c>
      <c r="AJ2183" s="26">
        <f t="shared" si="8802"/>
        <v>3678</v>
      </c>
      <c r="AK2183" s="26">
        <f t="shared" si="8803"/>
        <v>3548.4</v>
      </c>
      <c r="AL2183" s="26">
        <f t="shared" si="8804"/>
        <v>3513.4</v>
      </c>
      <c r="AM2183" s="26">
        <f>AM2184+AM2187</f>
        <v>0</v>
      </c>
      <c r="AN2183" s="26">
        <f>AN2184+AN2187</f>
        <v>0</v>
      </c>
      <c r="AO2183" s="26">
        <f>AO2184+AO2187</f>
        <v>0</v>
      </c>
      <c r="AP2183" s="26">
        <f t="shared" si="8805"/>
        <v>3678</v>
      </c>
      <c r="AQ2183" s="26">
        <f t="shared" si="8806"/>
        <v>3548.4</v>
      </c>
      <c r="AR2183" s="26">
        <f t="shared" si="8807"/>
        <v>3513.4</v>
      </c>
      <c r="AS2183" s="26">
        <f>AS2184+AS2187</f>
        <v>0</v>
      </c>
      <c r="AT2183" s="26">
        <f>AT2184+AT2187</f>
        <v>0</v>
      </c>
      <c r="AU2183" s="26">
        <f>AU2184+AU2187</f>
        <v>0</v>
      </c>
      <c r="AV2183" s="26">
        <f t="shared" si="8808"/>
        <v>3678</v>
      </c>
      <c r="AW2183" s="26">
        <f t="shared" si="8809"/>
        <v>3548.4</v>
      </c>
      <c r="AX2183" s="26">
        <f t="shared" si="8810"/>
        <v>3513.4</v>
      </c>
      <c r="AY2183" s="26">
        <f>AY2184+AY2187</f>
        <v>0</v>
      </c>
      <c r="AZ2183" s="26">
        <f>AZ2184+AZ2187</f>
        <v>0</v>
      </c>
      <c r="BA2183" s="26">
        <f>BA2184+BA2187</f>
        <v>0</v>
      </c>
      <c r="BB2183" s="26">
        <f t="shared" si="8811"/>
        <v>3678</v>
      </c>
      <c r="BC2183" s="26">
        <f t="shared" si="8812"/>
        <v>3548.4</v>
      </c>
      <c r="BD2183" s="26">
        <f t="shared" si="8813"/>
        <v>3513.4</v>
      </c>
      <c r="BE2183" s="26">
        <f>BE2184+BE2187</f>
        <v>0</v>
      </c>
      <c r="BF2183" s="26">
        <f>BF2184+BF2187</f>
        <v>0</v>
      </c>
      <c r="BG2183" s="26">
        <f>BG2184+BG2187</f>
        <v>0</v>
      </c>
      <c r="BH2183" s="26">
        <f t="shared" si="8814"/>
        <v>3678</v>
      </c>
      <c r="BI2183" s="26">
        <f t="shared" si="8815"/>
        <v>3548.4</v>
      </c>
      <c r="BJ2183" s="26">
        <f t="shared" si="8816"/>
        <v>3513.4</v>
      </c>
      <c r="BK2183" s="26">
        <f>BK2184+BK2187</f>
        <v>0</v>
      </c>
      <c r="BL2183" s="26">
        <f>BL2184+BL2187</f>
        <v>0</v>
      </c>
      <c r="BM2183" s="26">
        <f>BM2184+BM2187</f>
        <v>0</v>
      </c>
      <c r="BN2183" s="26">
        <f t="shared" si="8817"/>
        <v>3678</v>
      </c>
      <c r="BO2183" s="26">
        <f t="shared" si="8818"/>
        <v>3548.4</v>
      </c>
      <c r="BP2183" s="26">
        <f t="shared" si="8819"/>
        <v>3513.4</v>
      </c>
      <c r="BQ2183" s="26">
        <f>BQ2184+BQ2187</f>
        <v>0</v>
      </c>
      <c r="BR2183" s="26">
        <f>BR2184+BR2187</f>
        <v>0</v>
      </c>
      <c r="BS2183" s="26">
        <f t="shared" si="8820"/>
        <v>3678</v>
      </c>
      <c r="BT2183" s="26">
        <f t="shared" si="8821"/>
        <v>3548.4</v>
      </c>
      <c r="BU2183" s="26">
        <f t="shared" si="8822"/>
        <v>3513.4</v>
      </c>
      <c r="BV2183" s="26">
        <f>BV2184+BV2187</f>
        <v>0</v>
      </c>
      <c r="BW2183" s="26">
        <f>BW2184+BW2187</f>
        <v>0</v>
      </c>
      <c r="BX2183" s="26">
        <f t="shared" si="8823"/>
        <v>3678</v>
      </c>
      <c r="BY2183" s="26">
        <f t="shared" si="8824"/>
        <v>3548.4</v>
      </c>
      <c r="BZ2183" s="26">
        <f t="shared" si="8825"/>
        <v>3513.4</v>
      </c>
      <c r="CA2183" s="26">
        <f>CA2184+CA2187</f>
        <v>0</v>
      </c>
      <c r="CB2183" s="26">
        <f>CB2184+CB2187</f>
        <v>0</v>
      </c>
      <c r="CC2183" s="26">
        <f>CC2184+CC2187</f>
        <v>0</v>
      </c>
      <c r="CD2183" s="26">
        <f t="shared" si="9020"/>
        <v>3678</v>
      </c>
      <c r="CE2183" s="26">
        <f t="shared" si="9021"/>
        <v>3548.4</v>
      </c>
      <c r="CF2183" s="26">
        <f t="shared" si="9022"/>
        <v>3513.4</v>
      </c>
      <c r="CG2183" s="26">
        <f>CG2184+CG2187</f>
        <v>0</v>
      </c>
      <c r="CH2183" s="26">
        <f>CH2184+CH2187</f>
        <v>0</v>
      </c>
      <c r="CI2183" s="26">
        <f>CI2184+CI2187</f>
        <v>0</v>
      </c>
      <c r="CJ2183" s="26">
        <f t="shared" si="9023"/>
        <v>3678</v>
      </c>
      <c r="CK2183" s="26">
        <f t="shared" si="9024"/>
        <v>3548.4</v>
      </c>
      <c r="CL2183" s="26">
        <f t="shared" si="9025"/>
        <v>3513.4</v>
      </c>
      <c r="CM2183" s="26">
        <f>CM2184+CM2187</f>
        <v>0</v>
      </c>
      <c r="CN2183" s="26">
        <f>CN2184+CN2187</f>
        <v>0</v>
      </c>
      <c r="CO2183" s="26">
        <f>CO2184+CO2187</f>
        <v>0</v>
      </c>
      <c r="CP2183" s="26">
        <f t="shared" si="9026"/>
        <v>3678</v>
      </c>
      <c r="CQ2183" s="26">
        <f t="shared" si="9027"/>
        <v>3548.4</v>
      </c>
      <c r="CR2183" s="26">
        <f t="shared" si="9028"/>
        <v>3513.4</v>
      </c>
      <c r="CS2183" s="26">
        <f>CS2184+CS2187</f>
        <v>0</v>
      </c>
      <c r="CT2183" s="19"/>
      <c r="CU2183" s="35"/>
      <c r="DA2183" s="1" t="s">
        <v>29</v>
      </c>
    </row>
    <row r="2184" spans="1:105" ht="31.2" hidden="1" x14ac:dyDescent="0.3">
      <c r="A2184" s="16" t="s">
        <v>1262</v>
      </c>
      <c r="B2184" s="17">
        <v>200</v>
      </c>
      <c r="C2184" s="16"/>
      <c r="D2184" s="16"/>
      <c r="E2184" s="34" t="s">
        <v>38</v>
      </c>
      <c r="F2184" s="26">
        <f t="shared" ref="F2184:F2202" si="9084">F2185</f>
        <v>2584.4</v>
      </c>
      <c r="G2184" s="26">
        <f t="shared" ref="G2184:G2202" si="9085">G2185</f>
        <v>2570.4</v>
      </c>
      <c r="H2184" s="26">
        <f t="shared" ref="H2184:H2202" si="9086">H2185</f>
        <v>2535.4</v>
      </c>
      <c r="I2184" s="26">
        <f t="shared" ref="I2184:I2202" si="9087">I2185</f>
        <v>0</v>
      </c>
      <c r="J2184" s="26">
        <f t="shared" ref="J2184:J2202" si="9088">J2185</f>
        <v>0</v>
      </c>
      <c r="K2184" s="26">
        <f t="shared" ref="K2184:K2202" si="9089">K2185</f>
        <v>0</v>
      </c>
      <c r="L2184" s="26">
        <f t="shared" si="8790"/>
        <v>2584.4</v>
      </c>
      <c r="M2184" s="26">
        <f t="shared" si="8791"/>
        <v>2570.4</v>
      </c>
      <c r="N2184" s="26">
        <f t="shared" si="8792"/>
        <v>2535.4</v>
      </c>
      <c r="O2184" s="26">
        <f t="shared" ref="O2184:O2202" si="9090">O2185</f>
        <v>0</v>
      </c>
      <c r="P2184" s="26">
        <f t="shared" ref="P2184:P2202" si="9091">P2185</f>
        <v>0</v>
      </c>
      <c r="Q2184" s="26">
        <f t="shared" ref="Q2184:Q2202" si="9092">Q2185</f>
        <v>0</v>
      </c>
      <c r="R2184" s="26">
        <f t="shared" si="8793"/>
        <v>2584.4</v>
      </c>
      <c r="S2184" s="26">
        <f t="shared" si="8794"/>
        <v>2570.4</v>
      </c>
      <c r="T2184" s="26">
        <f t="shared" si="8795"/>
        <v>2535.4</v>
      </c>
      <c r="U2184" s="26">
        <f t="shared" ref="U2184:U2202" si="9093">U2185</f>
        <v>0</v>
      </c>
      <c r="V2184" s="26">
        <f t="shared" ref="V2184:V2202" si="9094">V2185</f>
        <v>0</v>
      </c>
      <c r="W2184" s="26">
        <f t="shared" ref="W2184:W2202" si="9095">W2185</f>
        <v>0</v>
      </c>
      <c r="X2184" s="26">
        <f t="shared" si="8796"/>
        <v>2584.4</v>
      </c>
      <c r="Y2184" s="26">
        <f t="shared" si="8797"/>
        <v>2570.4</v>
      </c>
      <c r="Z2184" s="26">
        <f t="shared" si="8798"/>
        <v>2535.4</v>
      </c>
      <c r="AA2184" s="26">
        <f t="shared" ref="AA2184:AA2202" si="9096">AA2185</f>
        <v>0</v>
      </c>
      <c r="AB2184" s="26">
        <f t="shared" ref="AB2184:AB2202" si="9097">AB2185</f>
        <v>0</v>
      </c>
      <c r="AC2184" s="26">
        <f t="shared" ref="AC2184:AC2202" si="9098">AC2185</f>
        <v>0</v>
      </c>
      <c r="AD2184" s="26">
        <f t="shared" si="8799"/>
        <v>2584.4</v>
      </c>
      <c r="AE2184" s="26">
        <f t="shared" si="8800"/>
        <v>2570.4</v>
      </c>
      <c r="AF2184" s="26">
        <f t="shared" si="8801"/>
        <v>2535.4</v>
      </c>
      <c r="AG2184" s="26">
        <f t="shared" ref="AG2184:AG2202" si="9099">AG2185</f>
        <v>0</v>
      </c>
      <c r="AH2184" s="26">
        <f t="shared" ref="AH2184:AH2202" si="9100">AH2185</f>
        <v>0</v>
      </c>
      <c r="AI2184" s="26">
        <f t="shared" ref="AI2184:AI2202" si="9101">AI2185</f>
        <v>0</v>
      </c>
      <c r="AJ2184" s="26">
        <f t="shared" si="8802"/>
        <v>2584.4</v>
      </c>
      <c r="AK2184" s="26">
        <f t="shared" si="8803"/>
        <v>2570.4</v>
      </c>
      <c r="AL2184" s="26">
        <f t="shared" si="8804"/>
        <v>2535.4</v>
      </c>
      <c r="AM2184" s="26">
        <f t="shared" ref="AM2184:AM2202" si="9102">AM2185</f>
        <v>0</v>
      </c>
      <c r="AN2184" s="26">
        <f t="shared" ref="AN2184:AN2202" si="9103">AN2185</f>
        <v>0</v>
      </c>
      <c r="AO2184" s="26">
        <f t="shared" ref="AO2184:AO2202" si="9104">AO2185</f>
        <v>0</v>
      </c>
      <c r="AP2184" s="26">
        <f t="shared" si="8805"/>
        <v>2584.4</v>
      </c>
      <c r="AQ2184" s="26">
        <f t="shared" si="8806"/>
        <v>2570.4</v>
      </c>
      <c r="AR2184" s="26">
        <f t="shared" si="8807"/>
        <v>2535.4</v>
      </c>
      <c r="AS2184" s="26">
        <f t="shared" ref="AS2184:AS2202" si="9105">AS2185</f>
        <v>0</v>
      </c>
      <c r="AT2184" s="26">
        <f t="shared" ref="AT2184:AT2202" si="9106">AT2185</f>
        <v>0</v>
      </c>
      <c r="AU2184" s="26">
        <f t="shared" ref="AU2184:AU2202" si="9107">AU2185</f>
        <v>0</v>
      </c>
      <c r="AV2184" s="26">
        <f t="shared" si="8808"/>
        <v>2584.4</v>
      </c>
      <c r="AW2184" s="26">
        <f t="shared" si="8809"/>
        <v>2570.4</v>
      </c>
      <c r="AX2184" s="26">
        <f t="shared" si="8810"/>
        <v>2535.4</v>
      </c>
      <c r="AY2184" s="26">
        <f t="shared" ref="AY2184:AY2196" si="9108">AY2185</f>
        <v>0</v>
      </c>
      <c r="AZ2184" s="26">
        <f t="shared" ref="AZ2184:AZ2202" si="9109">AZ2185</f>
        <v>0</v>
      </c>
      <c r="BA2184" s="26">
        <f t="shared" ref="BA2184:BA2202" si="9110">BA2185</f>
        <v>0</v>
      </c>
      <c r="BB2184" s="26">
        <f t="shared" si="8811"/>
        <v>2584.4</v>
      </c>
      <c r="BC2184" s="26">
        <f t="shared" si="8812"/>
        <v>2570.4</v>
      </c>
      <c r="BD2184" s="26">
        <f t="shared" si="8813"/>
        <v>2535.4</v>
      </c>
      <c r="BE2184" s="26">
        <f t="shared" ref="BE2184:BE2202" si="9111">BE2185</f>
        <v>0</v>
      </c>
      <c r="BF2184" s="26">
        <f t="shared" ref="BF2184:BF2202" si="9112">BF2185</f>
        <v>0</v>
      </c>
      <c r="BG2184" s="26">
        <f t="shared" ref="BG2184:BG2202" si="9113">BG2185</f>
        <v>0</v>
      </c>
      <c r="BH2184" s="26">
        <f t="shared" si="8814"/>
        <v>2584.4</v>
      </c>
      <c r="BI2184" s="26">
        <f t="shared" si="8815"/>
        <v>2570.4</v>
      </c>
      <c r="BJ2184" s="26">
        <f t="shared" si="8816"/>
        <v>2535.4</v>
      </c>
      <c r="BK2184" s="26">
        <f t="shared" ref="BK2184:BK2202" si="9114">BK2185</f>
        <v>0</v>
      </c>
      <c r="BL2184" s="26">
        <f t="shared" ref="BL2184:BL2202" si="9115">BL2185</f>
        <v>0</v>
      </c>
      <c r="BM2184" s="26">
        <f t="shared" ref="BM2184:BM2202" si="9116">BM2185</f>
        <v>0</v>
      </c>
      <c r="BN2184" s="26">
        <f t="shared" si="8817"/>
        <v>2584.4</v>
      </c>
      <c r="BO2184" s="26">
        <f t="shared" si="8818"/>
        <v>2570.4</v>
      </c>
      <c r="BP2184" s="26">
        <f t="shared" si="8819"/>
        <v>2535.4</v>
      </c>
      <c r="BQ2184" s="26">
        <f t="shared" ref="BQ2184:BQ2202" si="9117">BQ2185</f>
        <v>0</v>
      </c>
      <c r="BR2184" s="26">
        <f t="shared" ref="BR2184:BR2202" si="9118">BR2185</f>
        <v>0</v>
      </c>
      <c r="BS2184" s="26">
        <f t="shared" si="8820"/>
        <v>2584.4</v>
      </c>
      <c r="BT2184" s="26">
        <f t="shared" si="8821"/>
        <v>2570.4</v>
      </c>
      <c r="BU2184" s="26">
        <f t="shared" si="8822"/>
        <v>2535.4</v>
      </c>
      <c r="BV2184" s="26">
        <f t="shared" ref="BV2184:BV2202" si="9119">BV2185</f>
        <v>0</v>
      </c>
      <c r="BW2184" s="26">
        <f t="shared" ref="BW2184:BW2202" si="9120">BW2185</f>
        <v>0</v>
      </c>
      <c r="BX2184" s="26">
        <f t="shared" si="8823"/>
        <v>2584.4</v>
      </c>
      <c r="BY2184" s="26">
        <f t="shared" si="8824"/>
        <v>2570.4</v>
      </c>
      <c r="BZ2184" s="26">
        <f t="shared" si="8825"/>
        <v>2535.4</v>
      </c>
      <c r="CA2184" s="26">
        <f t="shared" ref="CA2184:CA2202" si="9121">CA2185</f>
        <v>0</v>
      </c>
      <c r="CB2184" s="26">
        <f t="shared" ref="CB2184:CB2202" si="9122">CB2185</f>
        <v>0</v>
      </c>
      <c r="CC2184" s="26">
        <f t="shared" ref="CC2184:CC2202" si="9123">CC2185</f>
        <v>0</v>
      </c>
      <c r="CD2184" s="26">
        <f t="shared" si="9020"/>
        <v>2584.4</v>
      </c>
      <c r="CE2184" s="26">
        <f t="shared" si="9021"/>
        <v>2570.4</v>
      </c>
      <c r="CF2184" s="26">
        <f t="shared" si="9022"/>
        <v>2535.4</v>
      </c>
      <c r="CG2184" s="26">
        <f t="shared" ref="CG2184:CG2202" si="9124">CG2185</f>
        <v>0</v>
      </c>
      <c r="CH2184" s="26">
        <f t="shared" ref="CH2184:CH2202" si="9125">CH2185</f>
        <v>0</v>
      </c>
      <c r="CI2184" s="26">
        <f t="shared" ref="CI2184:CI2202" si="9126">CI2185</f>
        <v>0</v>
      </c>
      <c r="CJ2184" s="26">
        <f t="shared" si="9023"/>
        <v>2584.4</v>
      </c>
      <c r="CK2184" s="26">
        <f t="shared" si="9024"/>
        <v>2570.4</v>
      </c>
      <c r="CL2184" s="26">
        <f t="shared" si="9025"/>
        <v>2535.4</v>
      </c>
      <c r="CM2184" s="26">
        <f t="shared" ref="CM2184:CM2202" si="9127">CM2185</f>
        <v>0</v>
      </c>
      <c r="CN2184" s="26">
        <f t="shared" ref="CN2184:CN2202" si="9128">CN2185</f>
        <v>0</v>
      </c>
      <c r="CO2184" s="26">
        <f t="shared" ref="CO2184:CO2202" si="9129">CO2185</f>
        <v>0</v>
      </c>
      <c r="CP2184" s="26">
        <f t="shared" si="9026"/>
        <v>2584.4</v>
      </c>
      <c r="CQ2184" s="26">
        <f t="shared" si="9027"/>
        <v>2570.4</v>
      </c>
      <c r="CR2184" s="26">
        <f t="shared" si="9028"/>
        <v>2535.4</v>
      </c>
      <c r="CS2184" s="26">
        <f t="shared" ref="CS2184:CS2202" si="9130">CS2185</f>
        <v>0</v>
      </c>
      <c r="CT2184" s="19"/>
      <c r="CU2184" s="35"/>
      <c r="CY2184" s="1" t="s">
        <v>27</v>
      </c>
    </row>
    <row r="2185" spans="1:105" ht="46.8" hidden="1" x14ac:dyDescent="0.3">
      <c r="A2185" s="16" t="s">
        <v>1262</v>
      </c>
      <c r="B2185" s="17">
        <v>240</v>
      </c>
      <c r="C2185" s="16"/>
      <c r="D2185" s="16"/>
      <c r="E2185" s="34" t="s">
        <v>39</v>
      </c>
      <c r="F2185" s="26">
        <f t="shared" si="9084"/>
        <v>2584.4</v>
      </c>
      <c r="G2185" s="26">
        <f t="shared" si="9085"/>
        <v>2570.4</v>
      </c>
      <c r="H2185" s="26">
        <f t="shared" si="9086"/>
        <v>2535.4</v>
      </c>
      <c r="I2185" s="26">
        <f t="shared" si="9087"/>
        <v>0</v>
      </c>
      <c r="J2185" s="26">
        <f t="shared" si="9088"/>
        <v>0</v>
      </c>
      <c r="K2185" s="26">
        <f t="shared" si="9089"/>
        <v>0</v>
      </c>
      <c r="L2185" s="26">
        <f t="shared" si="8790"/>
        <v>2584.4</v>
      </c>
      <c r="M2185" s="26">
        <f t="shared" si="8791"/>
        <v>2570.4</v>
      </c>
      <c r="N2185" s="26">
        <f t="shared" si="8792"/>
        <v>2535.4</v>
      </c>
      <c r="O2185" s="26">
        <f t="shared" si="9090"/>
        <v>0</v>
      </c>
      <c r="P2185" s="26">
        <f t="shared" si="9091"/>
        <v>0</v>
      </c>
      <c r="Q2185" s="26">
        <f t="shared" si="9092"/>
        <v>0</v>
      </c>
      <c r="R2185" s="26">
        <f t="shared" si="8793"/>
        <v>2584.4</v>
      </c>
      <c r="S2185" s="26">
        <f t="shared" si="8794"/>
        <v>2570.4</v>
      </c>
      <c r="T2185" s="26">
        <f t="shared" si="8795"/>
        <v>2535.4</v>
      </c>
      <c r="U2185" s="26">
        <f t="shared" si="9093"/>
        <v>0</v>
      </c>
      <c r="V2185" s="26">
        <f t="shared" si="9094"/>
        <v>0</v>
      </c>
      <c r="W2185" s="26">
        <f t="shared" si="9095"/>
        <v>0</v>
      </c>
      <c r="X2185" s="26">
        <f t="shared" si="8796"/>
        <v>2584.4</v>
      </c>
      <c r="Y2185" s="26">
        <f t="shared" si="8797"/>
        <v>2570.4</v>
      </c>
      <c r="Z2185" s="26">
        <f t="shared" si="8798"/>
        <v>2535.4</v>
      </c>
      <c r="AA2185" s="26">
        <f t="shared" si="9096"/>
        <v>0</v>
      </c>
      <c r="AB2185" s="26">
        <f t="shared" si="9097"/>
        <v>0</v>
      </c>
      <c r="AC2185" s="26">
        <f t="shared" si="9098"/>
        <v>0</v>
      </c>
      <c r="AD2185" s="26">
        <f t="shared" si="8799"/>
        <v>2584.4</v>
      </c>
      <c r="AE2185" s="26">
        <f t="shared" si="8800"/>
        <v>2570.4</v>
      </c>
      <c r="AF2185" s="26">
        <f t="shared" si="8801"/>
        <v>2535.4</v>
      </c>
      <c r="AG2185" s="26">
        <f t="shared" si="9099"/>
        <v>0</v>
      </c>
      <c r="AH2185" s="26">
        <f t="shared" si="9100"/>
        <v>0</v>
      </c>
      <c r="AI2185" s="26">
        <f t="shared" si="9101"/>
        <v>0</v>
      </c>
      <c r="AJ2185" s="26">
        <f t="shared" si="8802"/>
        <v>2584.4</v>
      </c>
      <c r="AK2185" s="26">
        <f t="shared" si="8803"/>
        <v>2570.4</v>
      </c>
      <c r="AL2185" s="26">
        <f t="shared" si="8804"/>
        <v>2535.4</v>
      </c>
      <c r="AM2185" s="26">
        <f t="shared" si="9102"/>
        <v>0</v>
      </c>
      <c r="AN2185" s="26">
        <f t="shared" si="9103"/>
        <v>0</v>
      </c>
      <c r="AO2185" s="26">
        <f t="shared" si="9104"/>
        <v>0</v>
      </c>
      <c r="AP2185" s="26">
        <f t="shared" si="8805"/>
        <v>2584.4</v>
      </c>
      <c r="AQ2185" s="26">
        <f t="shared" si="8806"/>
        <v>2570.4</v>
      </c>
      <c r="AR2185" s="26">
        <f t="shared" si="8807"/>
        <v>2535.4</v>
      </c>
      <c r="AS2185" s="26">
        <f t="shared" si="9105"/>
        <v>0</v>
      </c>
      <c r="AT2185" s="26">
        <f t="shared" si="9106"/>
        <v>0</v>
      </c>
      <c r="AU2185" s="26">
        <f t="shared" si="9107"/>
        <v>0</v>
      </c>
      <c r="AV2185" s="26">
        <f t="shared" si="8808"/>
        <v>2584.4</v>
      </c>
      <c r="AW2185" s="26">
        <f t="shared" si="8809"/>
        <v>2570.4</v>
      </c>
      <c r="AX2185" s="26">
        <f t="shared" si="8810"/>
        <v>2535.4</v>
      </c>
      <c r="AY2185" s="26">
        <f t="shared" si="9108"/>
        <v>0</v>
      </c>
      <c r="AZ2185" s="26">
        <f t="shared" si="9109"/>
        <v>0</v>
      </c>
      <c r="BA2185" s="26">
        <f t="shared" si="9110"/>
        <v>0</v>
      </c>
      <c r="BB2185" s="26">
        <f t="shared" si="8811"/>
        <v>2584.4</v>
      </c>
      <c r="BC2185" s="26">
        <f t="shared" si="8812"/>
        <v>2570.4</v>
      </c>
      <c r="BD2185" s="26">
        <f t="shared" si="8813"/>
        <v>2535.4</v>
      </c>
      <c r="BE2185" s="26">
        <f t="shared" si="9111"/>
        <v>0</v>
      </c>
      <c r="BF2185" s="26">
        <f t="shared" si="9112"/>
        <v>0</v>
      </c>
      <c r="BG2185" s="26">
        <f t="shared" si="9113"/>
        <v>0</v>
      </c>
      <c r="BH2185" s="26">
        <f t="shared" si="8814"/>
        <v>2584.4</v>
      </c>
      <c r="BI2185" s="26">
        <f t="shared" si="8815"/>
        <v>2570.4</v>
      </c>
      <c r="BJ2185" s="26">
        <f t="shared" si="8816"/>
        <v>2535.4</v>
      </c>
      <c r="BK2185" s="26">
        <f t="shared" si="9114"/>
        <v>0</v>
      </c>
      <c r="BL2185" s="26">
        <f t="shared" si="9115"/>
        <v>0</v>
      </c>
      <c r="BM2185" s="26">
        <f t="shared" si="9116"/>
        <v>0</v>
      </c>
      <c r="BN2185" s="26">
        <f t="shared" si="8817"/>
        <v>2584.4</v>
      </c>
      <c r="BO2185" s="26">
        <f t="shared" si="8818"/>
        <v>2570.4</v>
      </c>
      <c r="BP2185" s="26">
        <f t="shared" si="8819"/>
        <v>2535.4</v>
      </c>
      <c r="BQ2185" s="26">
        <f t="shared" si="9117"/>
        <v>0</v>
      </c>
      <c r="BR2185" s="26">
        <f t="shared" si="9118"/>
        <v>0</v>
      </c>
      <c r="BS2185" s="26">
        <f t="shared" si="8820"/>
        <v>2584.4</v>
      </c>
      <c r="BT2185" s="26">
        <f t="shared" si="8821"/>
        <v>2570.4</v>
      </c>
      <c r="BU2185" s="26">
        <f t="shared" si="8822"/>
        <v>2535.4</v>
      </c>
      <c r="BV2185" s="26">
        <f t="shared" si="9119"/>
        <v>0</v>
      </c>
      <c r="BW2185" s="26">
        <f t="shared" si="9120"/>
        <v>0</v>
      </c>
      <c r="BX2185" s="26">
        <f t="shared" si="8823"/>
        <v>2584.4</v>
      </c>
      <c r="BY2185" s="26">
        <f t="shared" si="8824"/>
        <v>2570.4</v>
      </c>
      <c r="BZ2185" s="26">
        <f t="shared" si="8825"/>
        <v>2535.4</v>
      </c>
      <c r="CA2185" s="26">
        <f t="shared" si="9121"/>
        <v>0</v>
      </c>
      <c r="CB2185" s="26">
        <f t="shared" si="9122"/>
        <v>0</v>
      </c>
      <c r="CC2185" s="26">
        <f t="shared" si="9123"/>
        <v>0</v>
      </c>
      <c r="CD2185" s="26">
        <f t="shared" si="9020"/>
        <v>2584.4</v>
      </c>
      <c r="CE2185" s="26">
        <f t="shared" si="9021"/>
        <v>2570.4</v>
      </c>
      <c r="CF2185" s="26">
        <f t="shared" si="9022"/>
        <v>2535.4</v>
      </c>
      <c r="CG2185" s="26">
        <f t="shared" si="9124"/>
        <v>0</v>
      </c>
      <c r="CH2185" s="26">
        <f t="shared" si="9125"/>
        <v>0</v>
      </c>
      <c r="CI2185" s="26">
        <f t="shared" si="9126"/>
        <v>0</v>
      </c>
      <c r="CJ2185" s="26">
        <f t="shared" si="9023"/>
        <v>2584.4</v>
      </c>
      <c r="CK2185" s="26">
        <f t="shared" si="9024"/>
        <v>2570.4</v>
      </c>
      <c r="CL2185" s="26">
        <f t="shared" si="9025"/>
        <v>2535.4</v>
      </c>
      <c r="CM2185" s="26">
        <f t="shared" si="9127"/>
        <v>0</v>
      </c>
      <c r="CN2185" s="26">
        <f t="shared" si="9128"/>
        <v>0</v>
      </c>
      <c r="CO2185" s="26">
        <f t="shared" si="9129"/>
        <v>0</v>
      </c>
      <c r="CP2185" s="26">
        <f t="shared" si="9026"/>
        <v>2584.4</v>
      </c>
      <c r="CQ2185" s="26">
        <f t="shared" si="9027"/>
        <v>2570.4</v>
      </c>
      <c r="CR2185" s="26">
        <f t="shared" si="9028"/>
        <v>2535.4</v>
      </c>
      <c r="CS2185" s="26">
        <f t="shared" si="9130"/>
        <v>0</v>
      </c>
      <c r="CT2185" s="19"/>
      <c r="CU2185" s="35"/>
      <c r="CZ2185" s="1" t="s">
        <v>28</v>
      </c>
    </row>
    <row r="2186" spans="1:105" ht="31.2" hidden="1" x14ac:dyDescent="0.3">
      <c r="A2186" s="16" t="s">
        <v>1262</v>
      </c>
      <c r="B2186" s="17">
        <v>240</v>
      </c>
      <c r="C2186" s="16" t="s">
        <v>393</v>
      </c>
      <c r="D2186" s="16" t="s">
        <v>625</v>
      </c>
      <c r="E2186" s="34" t="s">
        <v>626</v>
      </c>
      <c r="F2186" s="26">
        <v>2584.4</v>
      </c>
      <c r="G2186" s="26">
        <v>2570.4</v>
      </c>
      <c r="H2186" s="26">
        <v>2535.4</v>
      </c>
      <c r="I2186" s="26"/>
      <c r="J2186" s="26"/>
      <c r="K2186" s="26"/>
      <c r="L2186" s="26">
        <f t="shared" si="8790"/>
        <v>2584.4</v>
      </c>
      <c r="M2186" s="26">
        <f t="shared" si="8791"/>
        <v>2570.4</v>
      </c>
      <c r="N2186" s="26">
        <f t="shared" si="8792"/>
        <v>2535.4</v>
      </c>
      <c r="O2186" s="26"/>
      <c r="P2186" s="26"/>
      <c r="Q2186" s="26"/>
      <c r="R2186" s="26">
        <f t="shared" si="8793"/>
        <v>2584.4</v>
      </c>
      <c r="S2186" s="26">
        <f t="shared" si="8794"/>
        <v>2570.4</v>
      </c>
      <c r="T2186" s="26">
        <f t="shared" si="8795"/>
        <v>2535.4</v>
      </c>
      <c r="U2186" s="26"/>
      <c r="V2186" s="26"/>
      <c r="W2186" s="26"/>
      <c r="X2186" s="26">
        <f t="shared" si="8796"/>
        <v>2584.4</v>
      </c>
      <c r="Y2186" s="26">
        <f t="shared" si="8797"/>
        <v>2570.4</v>
      </c>
      <c r="Z2186" s="26">
        <f t="shared" si="8798"/>
        <v>2535.4</v>
      </c>
      <c r="AA2186" s="26"/>
      <c r="AB2186" s="26"/>
      <c r="AC2186" s="26"/>
      <c r="AD2186" s="26">
        <f t="shared" si="8799"/>
        <v>2584.4</v>
      </c>
      <c r="AE2186" s="26">
        <f t="shared" si="8800"/>
        <v>2570.4</v>
      </c>
      <c r="AF2186" s="26">
        <f t="shared" si="8801"/>
        <v>2535.4</v>
      </c>
      <c r="AG2186" s="26"/>
      <c r="AH2186" s="26"/>
      <c r="AI2186" s="26"/>
      <c r="AJ2186" s="26">
        <f t="shared" si="8802"/>
        <v>2584.4</v>
      </c>
      <c r="AK2186" s="26">
        <f t="shared" si="8803"/>
        <v>2570.4</v>
      </c>
      <c r="AL2186" s="26">
        <f t="shared" si="8804"/>
        <v>2535.4</v>
      </c>
      <c r="AM2186" s="26"/>
      <c r="AN2186" s="26"/>
      <c r="AO2186" s="26"/>
      <c r="AP2186" s="26">
        <f t="shared" si="8805"/>
        <v>2584.4</v>
      </c>
      <c r="AQ2186" s="26">
        <f t="shared" si="8806"/>
        <v>2570.4</v>
      </c>
      <c r="AR2186" s="26">
        <f t="shared" si="8807"/>
        <v>2535.4</v>
      </c>
      <c r="AS2186" s="26"/>
      <c r="AT2186" s="26"/>
      <c r="AU2186" s="26"/>
      <c r="AV2186" s="26">
        <f t="shared" si="8808"/>
        <v>2584.4</v>
      </c>
      <c r="AW2186" s="26">
        <f t="shared" si="8809"/>
        <v>2570.4</v>
      </c>
      <c r="AX2186" s="26">
        <f t="shared" si="8810"/>
        <v>2535.4</v>
      </c>
      <c r="AY2186" s="26"/>
      <c r="AZ2186" s="26"/>
      <c r="BA2186" s="26"/>
      <c r="BB2186" s="26">
        <f t="shared" si="8811"/>
        <v>2584.4</v>
      </c>
      <c r="BC2186" s="26">
        <f t="shared" si="8812"/>
        <v>2570.4</v>
      </c>
      <c r="BD2186" s="26">
        <f t="shared" si="8813"/>
        <v>2535.4</v>
      </c>
      <c r="BE2186" s="26"/>
      <c r="BF2186" s="26"/>
      <c r="BG2186" s="26"/>
      <c r="BH2186" s="26">
        <f t="shared" si="8814"/>
        <v>2584.4</v>
      </c>
      <c r="BI2186" s="26">
        <f t="shared" si="8815"/>
        <v>2570.4</v>
      </c>
      <c r="BJ2186" s="26">
        <f t="shared" si="8816"/>
        <v>2535.4</v>
      </c>
      <c r="BK2186" s="26"/>
      <c r="BL2186" s="26"/>
      <c r="BM2186" s="26"/>
      <c r="BN2186" s="26">
        <f t="shared" si="8817"/>
        <v>2584.4</v>
      </c>
      <c r="BO2186" s="26">
        <f t="shared" si="8818"/>
        <v>2570.4</v>
      </c>
      <c r="BP2186" s="26">
        <f t="shared" si="8819"/>
        <v>2535.4</v>
      </c>
      <c r="BQ2186" s="26"/>
      <c r="BR2186" s="26"/>
      <c r="BS2186" s="26">
        <f t="shared" si="8820"/>
        <v>2584.4</v>
      </c>
      <c r="BT2186" s="26">
        <f t="shared" si="8821"/>
        <v>2570.4</v>
      </c>
      <c r="BU2186" s="26">
        <f t="shared" si="8822"/>
        <v>2535.4</v>
      </c>
      <c r="BV2186" s="26"/>
      <c r="BW2186" s="26"/>
      <c r="BX2186" s="26">
        <f t="shared" si="8823"/>
        <v>2584.4</v>
      </c>
      <c r="BY2186" s="26">
        <f t="shared" si="8824"/>
        <v>2570.4</v>
      </c>
      <c r="BZ2186" s="26">
        <f t="shared" si="8825"/>
        <v>2535.4</v>
      </c>
      <c r="CA2186" s="26"/>
      <c r="CB2186" s="26"/>
      <c r="CC2186" s="26"/>
      <c r="CD2186" s="26">
        <f t="shared" si="9020"/>
        <v>2584.4</v>
      </c>
      <c r="CE2186" s="26">
        <f t="shared" si="9021"/>
        <v>2570.4</v>
      </c>
      <c r="CF2186" s="26">
        <f t="shared" si="9022"/>
        <v>2535.4</v>
      </c>
      <c r="CG2186" s="26"/>
      <c r="CH2186" s="26"/>
      <c r="CI2186" s="26"/>
      <c r="CJ2186" s="26">
        <f t="shared" si="9023"/>
        <v>2584.4</v>
      </c>
      <c r="CK2186" s="26">
        <f t="shared" si="9024"/>
        <v>2570.4</v>
      </c>
      <c r="CL2186" s="26">
        <f t="shared" si="9025"/>
        <v>2535.4</v>
      </c>
      <c r="CM2186" s="26"/>
      <c r="CN2186" s="26"/>
      <c r="CO2186" s="26"/>
      <c r="CP2186" s="26">
        <f t="shared" si="9026"/>
        <v>2584.4</v>
      </c>
      <c r="CQ2186" s="26">
        <f t="shared" si="9027"/>
        <v>2570.4</v>
      </c>
      <c r="CR2186" s="26">
        <f t="shared" si="9028"/>
        <v>2535.4</v>
      </c>
      <c r="CS2186" s="26"/>
      <c r="CT2186" s="19"/>
      <c r="CU2186" s="35"/>
    </row>
    <row r="2187" spans="1:105" hidden="1" x14ac:dyDescent="0.3">
      <c r="A2187" s="16" t="s">
        <v>1262</v>
      </c>
      <c r="B2187" s="17">
        <v>800</v>
      </c>
      <c r="C2187" s="16"/>
      <c r="D2187" s="16"/>
      <c r="E2187" s="34" t="s">
        <v>52</v>
      </c>
      <c r="F2187" s="26">
        <f t="shared" si="9084"/>
        <v>1093.5999999999999</v>
      </c>
      <c r="G2187" s="26">
        <f t="shared" si="9085"/>
        <v>978</v>
      </c>
      <c r="H2187" s="26">
        <f t="shared" si="9086"/>
        <v>978</v>
      </c>
      <c r="I2187" s="26">
        <f t="shared" si="9087"/>
        <v>0</v>
      </c>
      <c r="J2187" s="26">
        <f t="shared" si="9088"/>
        <v>0</v>
      </c>
      <c r="K2187" s="26">
        <f t="shared" si="9089"/>
        <v>0</v>
      </c>
      <c r="L2187" s="26">
        <f t="shared" ref="L2187:L2250" si="9131">F2187+I2187</f>
        <v>1093.5999999999999</v>
      </c>
      <c r="M2187" s="26">
        <f t="shared" ref="M2187:M2250" si="9132">G2187+J2187</f>
        <v>978</v>
      </c>
      <c r="N2187" s="26">
        <f t="shared" ref="N2187:N2250" si="9133">H2187+K2187</f>
        <v>978</v>
      </c>
      <c r="O2187" s="26">
        <f t="shared" si="9090"/>
        <v>0</v>
      </c>
      <c r="P2187" s="26">
        <f t="shared" si="9091"/>
        <v>0</v>
      </c>
      <c r="Q2187" s="26">
        <f t="shared" si="9092"/>
        <v>0</v>
      </c>
      <c r="R2187" s="26">
        <f t="shared" ref="R2187:R2250" si="9134">L2187+O2187</f>
        <v>1093.5999999999999</v>
      </c>
      <c r="S2187" s="26">
        <f t="shared" ref="S2187:S2250" si="9135">M2187+P2187</f>
        <v>978</v>
      </c>
      <c r="T2187" s="26">
        <f t="shared" ref="T2187:T2250" si="9136">N2187+Q2187</f>
        <v>978</v>
      </c>
      <c r="U2187" s="26">
        <f t="shared" si="9093"/>
        <v>0</v>
      </c>
      <c r="V2187" s="26">
        <f t="shared" si="9094"/>
        <v>0</v>
      </c>
      <c r="W2187" s="26">
        <f t="shared" si="9095"/>
        <v>0</v>
      </c>
      <c r="X2187" s="26">
        <f t="shared" ref="X2187:X2250" si="9137">R2187+U2187</f>
        <v>1093.5999999999999</v>
      </c>
      <c r="Y2187" s="26">
        <f t="shared" ref="Y2187:Y2250" si="9138">S2187+V2187</f>
        <v>978</v>
      </c>
      <c r="Z2187" s="26">
        <f t="shared" ref="Z2187:Z2250" si="9139">T2187+W2187</f>
        <v>978</v>
      </c>
      <c r="AA2187" s="26">
        <f t="shared" si="9096"/>
        <v>0</v>
      </c>
      <c r="AB2187" s="26">
        <f t="shared" si="9097"/>
        <v>0</v>
      </c>
      <c r="AC2187" s="26">
        <f t="shared" si="9098"/>
        <v>0</v>
      </c>
      <c r="AD2187" s="26">
        <f t="shared" ref="AD2187:AD2250" si="9140">X2187+AA2187</f>
        <v>1093.5999999999999</v>
      </c>
      <c r="AE2187" s="26">
        <f t="shared" ref="AE2187:AE2250" si="9141">Y2187+AB2187</f>
        <v>978</v>
      </c>
      <c r="AF2187" s="26">
        <f t="shared" ref="AF2187:AF2250" si="9142">Z2187+AC2187</f>
        <v>978</v>
      </c>
      <c r="AG2187" s="26">
        <f t="shared" si="9099"/>
        <v>0</v>
      </c>
      <c r="AH2187" s="26">
        <f t="shared" si="9100"/>
        <v>0</v>
      </c>
      <c r="AI2187" s="26">
        <f t="shared" si="9101"/>
        <v>0</v>
      </c>
      <c r="AJ2187" s="26">
        <f t="shared" ref="AJ2187:AJ2250" si="9143">AD2187+AG2187</f>
        <v>1093.5999999999999</v>
      </c>
      <c r="AK2187" s="26">
        <f t="shared" ref="AK2187:AK2250" si="9144">AE2187+AH2187</f>
        <v>978</v>
      </c>
      <c r="AL2187" s="26">
        <f t="shared" ref="AL2187:AL2250" si="9145">AF2187+AI2187</f>
        <v>978</v>
      </c>
      <c r="AM2187" s="26">
        <f t="shared" si="9102"/>
        <v>0</v>
      </c>
      <c r="AN2187" s="26">
        <f t="shared" si="9103"/>
        <v>0</v>
      </c>
      <c r="AO2187" s="26">
        <f t="shared" si="9104"/>
        <v>0</v>
      </c>
      <c r="AP2187" s="26">
        <f t="shared" ref="AP2187:AP2250" si="9146">AJ2187+AM2187</f>
        <v>1093.5999999999999</v>
      </c>
      <c r="AQ2187" s="26">
        <f t="shared" ref="AQ2187:AQ2250" si="9147">AK2187+AN2187</f>
        <v>978</v>
      </c>
      <c r="AR2187" s="26">
        <f t="shared" ref="AR2187:AR2250" si="9148">AL2187+AO2187</f>
        <v>978</v>
      </c>
      <c r="AS2187" s="26">
        <f t="shared" si="9105"/>
        <v>0</v>
      </c>
      <c r="AT2187" s="26">
        <f t="shared" si="9106"/>
        <v>0</v>
      </c>
      <c r="AU2187" s="26">
        <f t="shared" si="9107"/>
        <v>0</v>
      </c>
      <c r="AV2187" s="26">
        <f t="shared" ref="AV2187:AV2250" si="9149">AP2187+AS2187</f>
        <v>1093.5999999999999</v>
      </c>
      <c r="AW2187" s="26">
        <f t="shared" ref="AW2187:AW2250" si="9150">AQ2187+AT2187</f>
        <v>978</v>
      </c>
      <c r="AX2187" s="26">
        <f t="shared" ref="AX2187:AX2250" si="9151">AR2187+AU2187</f>
        <v>978</v>
      </c>
      <c r="AY2187" s="26">
        <f t="shared" si="9108"/>
        <v>0</v>
      </c>
      <c r="AZ2187" s="26">
        <f t="shared" si="9109"/>
        <v>0</v>
      </c>
      <c r="BA2187" s="26">
        <f t="shared" si="9110"/>
        <v>0</v>
      </c>
      <c r="BB2187" s="26">
        <f t="shared" ref="BB2187:BB2250" si="9152">AV2187+AY2187</f>
        <v>1093.5999999999999</v>
      </c>
      <c r="BC2187" s="26">
        <f t="shared" ref="BC2187:BC2250" si="9153">AW2187+AZ2187</f>
        <v>978</v>
      </c>
      <c r="BD2187" s="26">
        <f t="shared" ref="BD2187:BD2250" si="9154">AX2187+BA2187</f>
        <v>978</v>
      </c>
      <c r="BE2187" s="26">
        <f t="shared" si="9111"/>
        <v>0</v>
      </c>
      <c r="BF2187" s="26">
        <f t="shared" si="9112"/>
        <v>0</v>
      </c>
      <c r="BG2187" s="26">
        <f t="shared" si="9113"/>
        <v>0</v>
      </c>
      <c r="BH2187" s="26">
        <f t="shared" ref="BH2187:BH2250" si="9155">BB2187+BE2187</f>
        <v>1093.5999999999999</v>
      </c>
      <c r="BI2187" s="26">
        <f t="shared" ref="BI2187:BI2250" si="9156">BC2187+BF2187</f>
        <v>978</v>
      </c>
      <c r="BJ2187" s="26">
        <f t="shared" ref="BJ2187:BJ2250" si="9157">BD2187+BG2187</f>
        <v>978</v>
      </c>
      <c r="BK2187" s="26">
        <f t="shared" si="9114"/>
        <v>0</v>
      </c>
      <c r="BL2187" s="26">
        <f t="shared" si="9115"/>
        <v>0</v>
      </c>
      <c r="BM2187" s="26">
        <f t="shared" si="9116"/>
        <v>0</v>
      </c>
      <c r="BN2187" s="26">
        <f t="shared" ref="BN2187:BN2250" si="9158">BH2187+BK2187</f>
        <v>1093.5999999999999</v>
      </c>
      <c r="BO2187" s="26">
        <f t="shared" ref="BO2187:BO2250" si="9159">BI2187+BL2187</f>
        <v>978</v>
      </c>
      <c r="BP2187" s="26">
        <f t="shared" ref="BP2187:BP2250" si="9160">BJ2187+BM2187</f>
        <v>978</v>
      </c>
      <c r="BQ2187" s="26">
        <f t="shared" si="9117"/>
        <v>0</v>
      </c>
      <c r="BR2187" s="26">
        <f t="shared" si="9118"/>
        <v>0</v>
      </c>
      <c r="BS2187" s="26">
        <f t="shared" ref="BS2187:BS2250" si="9161">BQ2187+BN2187</f>
        <v>1093.5999999999999</v>
      </c>
      <c r="BT2187" s="26">
        <f t="shared" ref="BT2187:BT2250" si="9162">BR2187+BO2187</f>
        <v>978</v>
      </c>
      <c r="BU2187" s="26">
        <f t="shared" ref="BU2187:BU2250" si="9163">BP2187</f>
        <v>978</v>
      </c>
      <c r="BV2187" s="26">
        <f t="shared" si="9119"/>
        <v>0</v>
      </c>
      <c r="BW2187" s="26">
        <f t="shared" si="9120"/>
        <v>0</v>
      </c>
      <c r="BX2187" s="26">
        <f t="shared" ref="BX2187:BX2250" si="9164">BS2187</f>
        <v>1093.5999999999999</v>
      </c>
      <c r="BY2187" s="26">
        <f t="shared" ref="BY2187:BY2250" si="9165">BT2187+BV2187</f>
        <v>978</v>
      </c>
      <c r="BZ2187" s="26">
        <f t="shared" ref="BZ2187:BZ2250" si="9166">BU2187+BW2187</f>
        <v>978</v>
      </c>
      <c r="CA2187" s="26">
        <f t="shared" si="9121"/>
        <v>0</v>
      </c>
      <c r="CB2187" s="26">
        <f t="shared" si="9122"/>
        <v>0</v>
      </c>
      <c r="CC2187" s="26">
        <f t="shared" si="9123"/>
        <v>0</v>
      </c>
      <c r="CD2187" s="26">
        <f t="shared" si="9020"/>
        <v>1093.5999999999999</v>
      </c>
      <c r="CE2187" s="26">
        <f t="shared" si="9021"/>
        <v>978</v>
      </c>
      <c r="CF2187" s="26">
        <f t="shared" si="9022"/>
        <v>978</v>
      </c>
      <c r="CG2187" s="26">
        <f t="shared" si="9124"/>
        <v>0</v>
      </c>
      <c r="CH2187" s="26">
        <f t="shared" si="9125"/>
        <v>0</v>
      </c>
      <c r="CI2187" s="26">
        <f t="shared" si="9126"/>
        <v>0</v>
      </c>
      <c r="CJ2187" s="26">
        <f t="shared" si="9023"/>
        <v>1093.5999999999999</v>
      </c>
      <c r="CK2187" s="26">
        <f t="shared" si="9024"/>
        <v>978</v>
      </c>
      <c r="CL2187" s="26">
        <f t="shared" si="9025"/>
        <v>978</v>
      </c>
      <c r="CM2187" s="26">
        <f t="shared" si="9127"/>
        <v>0</v>
      </c>
      <c r="CN2187" s="26">
        <f t="shared" si="9128"/>
        <v>0</v>
      </c>
      <c r="CO2187" s="26">
        <f t="shared" si="9129"/>
        <v>0</v>
      </c>
      <c r="CP2187" s="26">
        <f t="shared" si="9026"/>
        <v>1093.5999999999999</v>
      </c>
      <c r="CQ2187" s="26">
        <f t="shared" si="9027"/>
        <v>978</v>
      </c>
      <c r="CR2187" s="26">
        <f t="shared" si="9028"/>
        <v>978</v>
      </c>
      <c r="CS2187" s="26">
        <f t="shared" si="9130"/>
        <v>0</v>
      </c>
      <c r="CT2187" s="19"/>
      <c r="CU2187" s="35"/>
      <c r="CY2187" s="1" t="s">
        <v>27</v>
      </c>
    </row>
    <row r="2188" spans="1:105" hidden="1" x14ac:dyDescent="0.3">
      <c r="A2188" s="16" t="s">
        <v>1262</v>
      </c>
      <c r="B2188" s="17">
        <v>830</v>
      </c>
      <c r="C2188" s="16"/>
      <c r="D2188" s="16"/>
      <c r="E2188" s="34" t="s">
        <v>1018</v>
      </c>
      <c r="F2188" s="26">
        <f t="shared" si="9084"/>
        <v>1093.5999999999999</v>
      </c>
      <c r="G2188" s="26">
        <f t="shared" si="9085"/>
        <v>978</v>
      </c>
      <c r="H2188" s="26">
        <f t="shared" si="9086"/>
        <v>978</v>
      </c>
      <c r="I2188" s="26">
        <f t="shared" si="9087"/>
        <v>0</v>
      </c>
      <c r="J2188" s="26">
        <f t="shared" si="9088"/>
        <v>0</v>
      </c>
      <c r="K2188" s="26">
        <f t="shared" si="9089"/>
        <v>0</v>
      </c>
      <c r="L2188" s="26">
        <f t="shared" si="9131"/>
        <v>1093.5999999999999</v>
      </c>
      <c r="M2188" s="26">
        <f t="shared" si="9132"/>
        <v>978</v>
      </c>
      <c r="N2188" s="26">
        <f t="shared" si="9133"/>
        <v>978</v>
      </c>
      <c r="O2188" s="26">
        <f t="shared" si="9090"/>
        <v>0</v>
      </c>
      <c r="P2188" s="26">
        <f t="shared" si="9091"/>
        <v>0</v>
      </c>
      <c r="Q2188" s="26">
        <f t="shared" si="9092"/>
        <v>0</v>
      </c>
      <c r="R2188" s="26">
        <f t="shared" si="9134"/>
        <v>1093.5999999999999</v>
      </c>
      <c r="S2188" s="26">
        <f t="shared" si="9135"/>
        <v>978</v>
      </c>
      <c r="T2188" s="26">
        <f t="shared" si="9136"/>
        <v>978</v>
      </c>
      <c r="U2188" s="26">
        <f t="shared" si="9093"/>
        <v>0</v>
      </c>
      <c r="V2188" s="26">
        <f t="shared" si="9094"/>
        <v>0</v>
      </c>
      <c r="W2188" s="26">
        <f t="shared" si="9095"/>
        <v>0</v>
      </c>
      <c r="X2188" s="26">
        <f t="shared" si="9137"/>
        <v>1093.5999999999999</v>
      </c>
      <c r="Y2188" s="26">
        <f t="shared" si="9138"/>
        <v>978</v>
      </c>
      <c r="Z2188" s="26">
        <f t="shared" si="9139"/>
        <v>978</v>
      </c>
      <c r="AA2188" s="26">
        <f t="shared" si="9096"/>
        <v>0</v>
      </c>
      <c r="AB2188" s="26">
        <f t="shared" si="9097"/>
        <v>0</v>
      </c>
      <c r="AC2188" s="26">
        <f t="shared" si="9098"/>
        <v>0</v>
      </c>
      <c r="AD2188" s="26">
        <f t="shared" si="9140"/>
        <v>1093.5999999999999</v>
      </c>
      <c r="AE2188" s="26">
        <f t="shared" si="9141"/>
        <v>978</v>
      </c>
      <c r="AF2188" s="26">
        <f t="shared" si="9142"/>
        <v>978</v>
      </c>
      <c r="AG2188" s="26">
        <f t="shared" si="9099"/>
        <v>0</v>
      </c>
      <c r="AH2188" s="26">
        <f t="shared" si="9100"/>
        <v>0</v>
      </c>
      <c r="AI2188" s="26">
        <f t="shared" si="9101"/>
        <v>0</v>
      </c>
      <c r="AJ2188" s="26">
        <f t="shared" si="9143"/>
        <v>1093.5999999999999</v>
      </c>
      <c r="AK2188" s="26">
        <f t="shared" si="9144"/>
        <v>978</v>
      </c>
      <c r="AL2188" s="26">
        <f t="shared" si="9145"/>
        <v>978</v>
      </c>
      <c r="AM2188" s="26">
        <f t="shared" si="9102"/>
        <v>0</v>
      </c>
      <c r="AN2188" s="26">
        <f t="shared" si="9103"/>
        <v>0</v>
      </c>
      <c r="AO2188" s="26">
        <f t="shared" si="9104"/>
        <v>0</v>
      </c>
      <c r="AP2188" s="26">
        <f t="shared" si="9146"/>
        <v>1093.5999999999999</v>
      </c>
      <c r="AQ2188" s="26">
        <f t="shared" si="9147"/>
        <v>978</v>
      </c>
      <c r="AR2188" s="26">
        <f t="shared" si="9148"/>
        <v>978</v>
      </c>
      <c r="AS2188" s="26">
        <f t="shared" si="9105"/>
        <v>0</v>
      </c>
      <c r="AT2188" s="26">
        <f t="shared" si="9106"/>
        <v>0</v>
      </c>
      <c r="AU2188" s="26">
        <f t="shared" si="9107"/>
        <v>0</v>
      </c>
      <c r="AV2188" s="26">
        <f t="shared" si="9149"/>
        <v>1093.5999999999999</v>
      </c>
      <c r="AW2188" s="26">
        <f t="shared" si="9150"/>
        <v>978</v>
      </c>
      <c r="AX2188" s="26">
        <f t="shared" si="9151"/>
        <v>978</v>
      </c>
      <c r="AY2188" s="26">
        <f t="shared" si="9108"/>
        <v>0</v>
      </c>
      <c r="AZ2188" s="26">
        <f t="shared" si="9109"/>
        <v>0</v>
      </c>
      <c r="BA2188" s="26">
        <f t="shared" si="9110"/>
        <v>0</v>
      </c>
      <c r="BB2188" s="26">
        <f t="shared" si="9152"/>
        <v>1093.5999999999999</v>
      </c>
      <c r="BC2188" s="26">
        <f t="shared" si="9153"/>
        <v>978</v>
      </c>
      <c r="BD2188" s="26">
        <f t="shared" si="9154"/>
        <v>978</v>
      </c>
      <c r="BE2188" s="26">
        <f t="shared" si="9111"/>
        <v>0</v>
      </c>
      <c r="BF2188" s="26">
        <f t="shared" si="9112"/>
        <v>0</v>
      </c>
      <c r="BG2188" s="26">
        <f t="shared" si="9113"/>
        <v>0</v>
      </c>
      <c r="BH2188" s="26">
        <f t="shared" si="9155"/>
        <v>1093.5999999999999</v>
      </c>
      <c r="BI2188" s="26">
        <f t="shared" si="9156"/>
        <v>978</v>
      </c>
      <c r="BJ2188" s="26">
        <f t="shared" si="9157"/>
        <v>978</v>
      </c>
      <c r="BK2188" s="26">
        <f t="shared" si="9114"/>
        <v>0</v>
      </c>
      <c r="BL2188" s="26">
        <f t="shared" si="9115"/>
        <v>0</v>
      </c>
      <c r="BM2188" s="26">
        <f t="shared" si="9116"/>
        <v>0</v>
      </c>
      <c r="BN2188" s="26">
        <f t="shared" si="9158"/>
        <v>1093.5999999999999</v>
      </c>
      <c r="BO2188" s="26">
        <f t="shared" si="9159"/>
        <v>978</v>
      </c>
      <c r="BP2188" s="26">
        <f t="shared" si="9160"/>
        <v>978</v>
      </c>
      <c r="BQ2188" s="26">
        <f t="shared" si="9117"/>
        <v>0</v>
      </c>
      <c r="BR2188" s="26">
        <f t="shared" si="9118"/>
        <v>0</v>
      </c>
      <c r="BS2188" s="26">
        <f t="shared" si="9161"/>
        <v>1093.5999999999999</v>
      </c>
      <c r="BT2188" s="26">
        <f t="shared" si="9162"/>
        <v>978</v>
      </c>
      <c r="BU2188" s="26">
        <f t="shared" si="9163"/>
        <v>978</v>
      </c>
      <c r="BV2188" s="26">
        <f t="shared" si="9119"/>
        <v>0</v>
      </c>
      <c r="BW2188" s="26">
        <f t="shared" si="9120"/>
        <v>0</v>
      </c>
      <c r="BX2188" s="26">
        <f t="shared" si="9164"/>
        <v>1093.5999999999999</v>
      </c>
      <c r="BY2188" s="26">
        <f t="shared" si="9165"/>
        <v>978</v>
      </c>
      <c r="BZ2188" s="26">
        <f t="shared" si="9166"/>
        <v>978</v>
      </c>
      <c r="CA2188" s="26">
        <f t="shared" si="9121"/>
        <v>0</v>
      </c>
      <c r="CB2188" s="26">
        <f t="shared" si="9122"/>
        <v>0</v>
      </c>
      <c r="CC2188" s="26">
        <f t="shared" si="9123"/>
        <v>0</v>
      </c>
      <c r="CD2188" s="26">
        <f t="shared" si="9020"/>
        <v>1093.5999999999999</v>
      </c>
      <c r="CE2188" s="26">
        <f t="shared" si="9021"/>
        <v>978</v>
      </c>
      <c r="CF2188" s="26">
        <f t="shared" si="9022"/>
        <v>978</v>
      </c>
      <c r="CG2188" s="26">
        <f t="shared" si="9124"/>
        <v>0</v>
      </c>
      <c r="CH2188" s="26">
        <f t="shared" si="9125"/>
        <v>0</v>
      </c>
      <c r="CI2188" s="26">
        <f t="shared" si="9126"/>
        <v>0</v>
      </c>
      <c r="CJ2188" s="26">
        <f t="shared" si="9023"/>
        <v>1093.5999999999999</v>
      </c>
      <c r="CK2188" s="26">
        <f t="shared" si="9024"/>
        <v>978</v>
      </c>
      <c r="CL2188" s="26">
        <f t="shared" si="9025"/>
        <v>978</v>
      </c>
      <c r="CM2188" s="26">
        <f t="shared" si="9127"/>
        <v>0</v>
      </c>
      <c r="CN2188" s="26">
        <f t="shared" si="9128"/>
        <v>0</v>
      </c>
      <c r="CO2188" s="26">
        <f t="shared" si="9129"/>
        <v>0</v>
      </c>
      <c r="CP2188" s="26">
        <f t="shared" si="9026"/>
        <v>1093.5999999999999</v>
      </c>
      <c r="CQ2188" s="26">
        <f t="shared" si="9027"/>
        <v>978</v>
      </c>
      <c r="CR2188" s="26">
        <f t="shared" si="9028"/>
        <v>978</v>
      </c>
      <c r="CS2188" s="26">
        <f t="shared" si="9130"/>
        <v>0</v>
      </c>
      <c r="CT2188" s="19"/>
      <c r="CU2188" s="35"/>
      <c r="CZ2188" s="1" t="s">
        <v>28</v>
      </c>
    </row>
    <row r="2189" spans="1:105" ht="31.2" hidden="1" x14ac:dyDescent="0.3">
      <c r="A2189" s="16" t="s">
        <v>1262</v>
      </c>
      <c r="B2189" s="17">
        <v>830</v>
      </c>
      <c r="C2189" s="16" t="s">
        <v>393</v>
      </c>
      <c r="D2189" s="16" t="s">
        <v>625</v>
      </c>
      <c r="E2189" s="34" t="s">
        <v>626</v>
      </c>
      <c r="F2189" s="26">
        <v>1093.5999999999999</v>
      </c>
      <c r="G2189" s="26">
        <v>978</v>
      </c>
      <c r="H2189" s="26">
        <v>978</v>
      </c>
      <c r="I2189" s="26"/>
      <c r="J2189" s="26"/>
      <c r="K2189" s="26"/>
      <c r="L2189" s="26">
        <f t="shared" si="9131"/>
        <v>1093.5999999999999</v>
      </c>
      <c r="M2189" s="26">
        <f t="shared" si="9132"/>
        <v>978</v>
      </c>
      <c r="N2189" s="26">
        <f t="shared" si="9133"/>
        <v>978</v>
      </c>
      <c r="O2189" s="26"/>
      <c r="P2189" s="26"/>
      <c r="Q2189" s="26"/>
      <c r="R2189" s="26">
        <f t="shared" si="9134"/>
        <v>1093.5999999999999</v>
      </c>
      <c r="S2189" s="26">
        <f t="shared" si="9135"/>
        <v>978</v>
      </c>
      <c r="T2189" s="26">
        <f t="shared" si="9136"/>
        <v>978</v>
      </c>
      <c r="U2189" s="26"/>
      <c r="V2189" s="26"/>
      <c r="W2189" s="26"/>
      <c r="X2189" s="26">
        <f t="shared" si="9137"/>
        <v>1093.5999999999999</v>
      </c>
      <c r="Y2189" s="26">
        <f t="shared" si="9138"/>
        <v>978</v>
      </c>
      <c r="Z2189" s="26">
        <f t="shared" si="9139"/>
        <v>978</v>
      </c>
      <c r="AA2189" s="26"/>
      <c r="AB2189" s="26"/>
      <c r="AC2189" s="26"/>
      <c r="AD2189" s="26">
        <f t="shared" si="9140"/>
        <v>1093.5999999999999</v>
      </c>
      <c r="AE2189" s="26">
        <f t="shared" si="9141"/>
        <v>978</v>
      </c>
      <c r="AF2189" s="26">
        <f t="shared" si="9142"/>
        <v>978</v>
      </c>
      <c r="AG2189" s="26"/>
      <c r="AH2189" s="26"/>
      <c r="AI2189" s="26"/>
      <c r="AJ2189" s="26">
        <f t="shared" si="9143"/>
        <v>1093.5999999999999</v>
      </c>
      <c r="AK2189" s="26">
        <f t="shared" si="9144"/>
        <v>978</v>
      </c>
      <c r="AL2189" s="26">
        <f t="shared" si="9145"/>
        <v>978</v>
      </c>
      <c r="AM2189" s="26"/>
      <c r="AN2189" s="26"/>
      <c r="AO2189" s="26"/>
      <c r="AP2189" s="26">
        <f t="shared" si="9146"/>
        <v>1093.5999999999999</v>
      </c>
      <c r="AQ2189" s="26">
        <f t="shared" si="9147"/>
        <v>978</v>
      </c>
      <c r="AR2189" s="26">
        <f t="shared" si="9148"/>
        <v>978</v>
      </c>
      <c r="AS2189" s="26"/>
      <c r="AT2189" s="26"/>
      <c r="AU2189" s="26"/>
      <c r="AV2189" s="26">
        <f t="shared" si="9149"/>
        <v>1093.5999999999999</v>
      </c>
      <c r="AW2189" s="26">
        <f t="shared" si="9150"/>
        <v>978</v>
      </c>
      <c r="AX2189" s="26">
        <f t="shared" si="9151"/>
        <v>978</v>
      </c>
      <c r="AY2189" s="26"/>
      <c r="AZ2189" s="26"/>
      <c r="BA2189" s="26"/>
      <c r="BB2189" s="26">
        <f t="shared" si="9152"/>
        <v>1093.5999999999999</v>
      </c>
      <c r="BC2189" s="26">
        <f t="shared" si="9153"/>
        <v>978</v>
      </c>
      <c r="BD2189" s="26">
        <f t="shared" si="9154"/>
        <v>978</v>
      </c>
      <c r="BE2189" s="26"/>
      <c r="BF2189" s="26"/>
      <c r="BG2189" s="26"/>
      <c r="BH2189" s="26">
        <f t="shared" si="9155"/>
        <v>1093.5999999999999</v>
      </c>
      <c r="BI2189" s="26">
        <f t="shared" si="9156"/>
        <v>978</v>
      </c>
      <c r="BJ2189" s="26">
        <f t="shared" si="9157"/>
        <v>978</v>
      </c>
      <c r="BK2189" s="26"/>
      <c r="BL2189" s="26"/>
      <c r="BM2189" s="26"/>
      <c r="BN2189" s="26">
        <f t="shared" si="9158"/>
        <v>1093.5999999999999</v>
      </c>
      <c r="BO2189" s="26">
        <f t="shared" si="9159"/>
        <v>978</v>
      </c>
      <c r="BP2189" s="26">
        <f t="shared" si="9160"/>
        <v>978</v>
      </c>
      <c r="BQ2189" s="26"/>
      <c r="BR2189" s="26"/>
      <c r="BS2189" s="26">
        <f t="shared" si="9161"/>
        <v>1093.5999999999999</v>
      </c>
      <c r="BT2189" s="26">
        <f t="shared" si="9162"/>
        <v>978</v>
      </c>
      <c r="BU2189" s="26">
        <f t="shared" si="9163"/>
        <v>978</v>
      </c>
      <c r="BV2189" s="26"/>
      <c r="BW2189" s="26"/>
      <c r="BX2189" s="26">
        <f t="shared" si="9164"/>
        <v>1093.5999999999999</v>
      </c>
      <c r="BY2189" s="26">
        <f t="shared" si="9165"/>
        <v>978</v>
      </c>
      <c r="BZ2189" s="26">
        <f t="shared" si="9166"/>
        <v>978</v>
      </c>
      <c r="CA2189" s="26"/>
      <c r="CB2189" s="26"/>
      <c r="CC2189" s="26"/>
      <c r="CD2189" s="26">
        <f t="shared" si="9020"/>
        <v>1093.5999999999999</v>
      </c>
      <c r="CE2189" s="26">
        <f t="shared" si="9021"/>
        <v>978</v>
      </c>
      <c r="CF2189" s="26">
        <f t="shared" si="9022"/>
        <v>978</v>
      </c>
      <c r="CG2189" s="26"/>
      <c r="CH2189" s="26"/>
      <c r="CI2189" s="26"/>
      <c r="CJ2189" s="26">
        <f t="shared" si="9023"/>
        <v>1093.5999999999999</v>
      </c>
      <c r="CK2189" s="26">
        <f t="shared" si="9024"/>
        <v>978</v>
      </c>
      <c r="CL2189" s="26">
        <f t="shared" si="9025"/>
        <v>978</v>
      </c>
      <c r="CM2189" s="26"/>
      <c r="CN2189" s="26"/>
      <c r="CO2189" s="26"/>
      <c r="CP2189" s="26">
        <f t="shared" si="9026"/>
        <v>1093.5999999999999</v>
      </c>
      <c r="CQ2189" s="26">
        <f t="shared" si="9027"/>
        <v>978</v>
      </c>
      <c r="CR2189" s="26">
        <f t="shared" si="9028"/>
        <v>978</v>
      </c>
      <c r="CS2189" s="26"/>
      <c r="CT2189" s="19"/>
      <c r="CU2189" s="35"/>
    </row>
    <row r="2190" spans="1:105" ht="31.2" hidden="1" x14ac:dyDescent="0.3">
      <c r="A2190" s="16" t="s">
        <v>1264</v>
      </c>
      <c r="B2190" s="17"/>
      <c r="C2190" s="16"/>
      <c r="D2190" s="16"/>
      <c r="E2190" s="34" t="s">
        <v>1265</v>
      </c>
      <c r="F2190" s="26">
        <f t="shared" si="9084"/>
        <v>104.4</v>
      </c>
      <c r="G2190" s="26">
        <f t="shared" si="9085"/>
        <v>104.4</v>
      </c>
      <c r="H2190" s="26">
        <f t="shared" si="9086"/>
        <v>104.4</v>
      </c>
      <c r="I2190" s="26">
        <f t="shared" si="9087"/>
        <v>0</v>
      </c>
      <c r="J2190" s="26">
        <f t="shared" si="9088"/>
        <v>0</v>
      </c>
      <c r="K2190" s="26">
        <f t="shared" si="9089"/>
        <v>0</v>
      </c>
      <c r="L2190" s="26">
        <f t="shared" si="9131"/>
        <v>104.4</v>
      </c>
      <c r="M2190" s="26">
        <f t="shared" si="9132"/>
        <v>104.4</v>
      </c>
      <c r="N2190" s="26">
        <f t="shared" si="9133"/>
        <v>104.4</v>
      </c>
      <c r="O2190" s="26">
        <f t="shared" si="9090"/>
        <v>0</v>
      </c>
      <c r="P2190" s="26">
        <f t="shared" si="9091"/>
        <v>0</v>
      </c>
      <c r="Q2190" s="26">
        <f t="shared" si="9092"/>
        <v>0</v>
      </c>
      <c r="R2190" s="26">
        <f t="shared" si="9134"/>
        <v>104.4</v>
      </c>
      <c r="S2190" s="26">
        <f t="shared" si="9135"/>
        <v>104.4</v>
      </c>
      <c r="T2190" s="26">
        <f t="shared" si="9136"/>
        <v>104.4</v>
      </c>
      <c r="U2190" s="26">
        <f t="shared" si="9093"/>
        <v>0</v>
      </c>
      <c r="V2190" s="26">
        <f t="shared" si="9094"/>
        <v>0</v>
      </c>
      <c r="W2190" s="26">
        <f t="shared" si="9095"/>
        <v>0</v>
      </c>
      <c r="X2190" s="26">
        <f t="shared" si="9137"/>
        <v>104.4</v>
      </c>
      <c r="Y2190" s="26">
        <f t="shared" si="9138"/>
        <v>104.4</v>
      </c>
      <c r="Z2190" s="26">
        <f t="shared" si="9139"/>
        <v>104.4</v>
      </c>
      <c r="AA2190" s="26">
        <f t="shared" si="9096"/>
        <v>0</v>
      </c>
      <c r="AB2190" s="26">
        <f t="shared" si="9097"/>
        <v>0</v>
      </c>
      <c r="AC2190" s="26">
        <f t="shared" si="9098"/>
        <v>0</v>
      </c>
      <c r="AD2190" s="26">
        <f t="shared" si="9140"/>
        <v>104.4</v>
      </c>
      <c r="AE2190" s="26">
        <f t="shared" si="9141"/>
        <v>104.4</v>
      </c>
      <c r="AF2190" s="26">
        <f t="shared" si="9142"/>
        <v>104.4</v>
      </c>
      <c r="AG2190" s="26">
        <f t="shared" si="9099"/>
        <v>0</v>
      </c>
      <c r="AH2190" s="26">
        <f t="shared" si="9100"/>
        <v>0</v>
      </c>
      <c r="AI2190" s="26">
        <f t="shared" si="9101"/>
        <v>0</v>
      </c>
      <c r="AJ2190" s="26">
        <f t="shared" si="9143"/>
        <v>104.4</v>
      </c>
      <c r="AK2190" s="26">
        <f t="shared" si="9144"/>
        <v>104.4</v>
      </c>
      <c r="AL2190" s="26">
        <f t="shared" si="9145"/>
        <v>104.4</v>
      </c>
      <c r="AM2190" s="26">
        <f t="shared" si="9102"/>
        <v>0</v>
      </c>
      <c r="AN2190" s="26">
        <f t="shared" si="9103"/>
        <v>0</v>
      </c>
      <c r="AO2190" s="26">
        <f t="shared" si="9104"/>
        <v>0</v>
      </c>
      <c r="AP2190" s="26">
        <f t="shared" si="9146"/>
        <v>104.4</v>
      </c>
      <c r="AQ2190" s="26">
        <f t="shared" si="9147"/>
        <v>104.4</v>
      </c>
      <c r="AR2190" s="26">
        <f t="shared" si="9148"/>
        <v>104.4</v>
      </c>
      <c r="AS2190" s="26">
        <f t="shared" si="9105"/>
        <v>0</v>
      </c>
      <c r="AT2190" s="26">
        <f t="shared" si="9106"/>
        <v>0</v>
      </c>
      <c r="AU2190" s="26">
        <f t="shared" si="9107"/>
        <v>0</v>
      </c>
      <c r="AV2190" s="26">
        <f t="shared" si="9149"/>
        <v>104.4</v>
      </c>
      <c r="AW2190" s="26">
        <f t="shared" si="9150"/>
        <v>104.4</v>
      </c>
      <c r="AX2190" s="26">
        <f t="shared" si="9151"/>
        <v>104.4</v>
      </c>
      <c r="AY2190" s="26">
        <f t="shared" si="9108"/>
        <v>761.64599999999996</v>
      </c>
      <c r="AZ2190" s="26">
        <f t="shared" si="9109"/>
        <v>0</v>
      </c>
      <c r="BA2190" s="26">
        <f t="shared" si="9110"/>
        <v>0</v>
      </c>
      <c r="BB2190" s="26">
        <f t="shared" si="9152"/>
        <v>866.04599999999994</v>
      </c>
      <c r="BC2190" s="26">
        <f t="shared" si="9153"/>
        <v>104.4</v>
      </c>
      <c r="BD2190" s="26">
        <f t="shared" si="9154"/>
        <v>104.4</v>
      </c>
      <c r="BE2190" s="26">
        <f t="shared" si="9111"/>
        <v>0</v>
      </c>
      <c r="BF2190" s="26">
        <f t="shared" si="9112"/>
        <v>0</v>
      </c>
      <c r="BG2190" s="26">
        <f t="shared" si="9113"/>
        <v>0</v>
      </c>
      <c r="BH2190" s="26">
        <f t="shared" si="9155"/>
        <v>866.04599999999994</v>
      </c>
      <c r="BI2190" s="26">
        <f t="shared" si="9156"/>
        <v>104.4</v>
      </c>
      <c r="BJ2190" s="26">
        <f t="shared" si="9157"/>
        <v>104.4</v>
      </c>
      <c r="BK2190" s="26">
        <f t="shared" si="9114"/>
        <v>0</v>
      </c>
      <c r="BL2190" s="26">
        <f t="shared" si="9115"/>
        <v>0</v>
      </c>
      <c r="BM2190" s="26">
        <f t="shared" si="9116"/>
        <v>0</v>
      </c>
      <c r="BN2190" s="26">
        <f t="shared" si="9158"/>
        <v>866.04599999999994</v>
      </c>
      <c r="BO2190" s="26">
        <f t="shared" si="9159"/>
        <v>104.4</v>
      </c>
      <c r="BP2190" s="26">
        <f t="shared" si="9160"/>
        <v>104.4</v>
      </c>
      <c r="BQ2190" s="26">
        <f t="shared" si="9117"/>
        <v>0</v>
      </c>
      <c r="BR2190" s="26">
        <f t="shared" si="9118"/>
        <v>0</v>
      </c>
      <c r="BS2190" s="26">
        <f t="shared" si="9161"/>
        <v>866.04599999999994</v>
      </c>
      <c r="BT2190" s="26">
        <f t="shared" si="9162"/>
        <v>104.4</v>
      </c>
      <c r="BU2190" s="26">
        <f t="shared" si="9163"/>
        <v>104.4</v>
      </c>
      <c r="BV2190" s="26">
        <f t="shared" si="9119"/>
        <v>0</v>
      </c>
      <c r="BW2190" s="26">
        <f t="shared" si="9120"/>
        <v>0</v>
      </c>
      <c r="BX2190" s="26">
        <f t="shared" si="9164"/>
        <v>866.04599999999994</v>
      </c>
      <c r="BY2190" s="26">
        <f t="shared" si="9165"/>
        <v>104.4</v>
      </c>
      <c r="BZ2190" s="26">
        <f t="shared" si="9166"/>
        <v>104.4</v>
      </c>
      <c r="CA2190" s="26">
        <f t="shared" si="9121"/>
        <v>0</v>
      </c>
      <c r="CB2190" s="26">
        <f t="shared" si="9122"/>
        <v>0</v>
      </c>
      <c r="CC2190" s="26">
        <f t="shared" si="9123"/>
        <v>0</v>
      </c>
      <c r="CD2190" s="26">
        <f t="shared" si="9020"/>
        <v>866.04599999999994</v>
      </c>
      <c r="CE2190" s="26">
        <f t="shared" si="9021"/>
        <v>104.4</v>
      </c>
      <c r="CF2190" s="26">
        <f t="shared" si="9022"/>
        <v>104.4</v>
      </c>
      <c r="CG2190" s="26">
        <f t="shared" si="9124"/>
        <v>0</v>
      </c>
      <c r="CH2190" s="26">
        <f t="shared" si="9125"/>
        <v>0</v>
      </c>
      <c r="CI2190" s="26">
        <f t="shared" si="9126"/>
        <v>0</v>
      </c>
      <c r="CJ2190" s="26">
        <f t="shared" si="9023"/>
        <v>866.04599999999994</v>
      </c>
      <c r="CK2190" s="26">
        <f t="shared" si="9024"/>
        <v>104.4</v>
      </c>
      <c r="CL2190" s="26">
        <f t="shared" si="9025"/>
        <v>104.4</v>
      </c>
      <c r="CM2190" s="26">
        <f t="shared" si="9127"/>
        <v>0</v>
      </c>
      <c r="CN2190" s="26">
        <f t="shared" si="9128"/>
        <v>0</v>
      </c>
      <c r="CO2190" s="26">
        <f t="shared" si="9129"/>
        <v>0</v>
      </c>
      <c r="CP2190" s="26">
        <f t="shared" si="9026"/>
        <v>866.04599999999994</v>
      </c>
      <c r="CQ2190" s="26">
        <f t="shared" si="9027"/>
        <v>104.4</v>
      </c>
      <c r="CR2190" s="26">
        <f t="shared" si="9028"/>
        <v>104.4</v>
      </c>
      <c r="CS2190" s="26">
        <f t="shared" si="9130"/>
        <v>0</v>
      </c>
      <c r="CT2190" s="19"/>
      <c r="CU2190" s="35"/>
      <c r="DA2190" s="1" t="s">
        <v>29</v>
      </c>
    </row>
    <row r="2191" spans="1:105" ht="31.2" hidden="1" x14ac:dyDescent="0.3">
      <c r="A2191" s="16" t="s">
        <v>1264</v>
      </c>
      <c r="B2191" s="17">
        <v>200</v>
      </c>
      <c r="C2191" s="16"/>
      <c r="D2191" s="16"/>
      <c r="E2191" s="34" t="s">
        <v>38</v>
      </c>
      <c r="F2191" s="26">
        <f t="shared" si="9084"/>
        <v>104.4</v>
      </c>
      <c r="G2191" s="26">
        <f t="shared" si="9085"/>
        <v>104.4</v>
      </c>
      <c r="H2191" s="26">
        <f t="shared" si="9086"/>
        <v>104.4</v>
      </c>
      <c r="I2191" s="26">
        <f t="shared" si="9087"/>
        <v>0</v>
      </c>
      <c r="J2191" s="26">
        <f t="shared" si="9088"/>
        <v>0</v>
      </c>
      <c r="K2191" s="26">
        <f t="shared" si="9089"/>
        <v>0</v>
      </c>
      <c r="L2191" s="26">
        <f t="shared" si="9131"/>
        <v>104.4</v>
      </c>
      <c r="M2191" s="26">
        <f t="shared" si="9132"/>
        <v>104.4</v>
      </c>
      <c r="N2191" s="26">
        <f t="shared" si="9133"/>
        <v>104.4</v>
      </c>
      <c r="O2191" s="26">
        <f t="shared" si="9090"/>
        <v>0</v>
      </c>
      <c r="P2191" s="26">
        <f t="shared" si="9091"/>
        <v>0</v>
      </c>
      <c r="Q2191" s="26">
        <f t="shared" si="9092"/>
        <v>0</v>
      </c>
      <c r="R2191" s="26">
        <f t="shared" si="9134"/>
        <v>104.4</v>
      </c>
      <c r="S2191" s="26">
        <f t="shared" si="9135"/>
        <v>104.4</v>
      </c>
      <c r="T2191" s="26">
        <f t="shared" si="9136"/>
        <v>104.4</v>
      </c>
      <c r="U2191" s="26">
        <f t="shared" si="9093"/>
        <v>0</v>
      </c>
      <c r="V2191" s="26">
        <f t="shared" si="9094"/>
        <v>0</v>
      </c>
      <c r="W2191" s="26">
        <f t="shared" si="9095"/>
        <v>0</v>
      </c>
      <c r="X2191" s="26">
        <f t="shared" si="9137"/>
        <v>104.4</v>
      </c>
      <c r="Y2191" s="26">
        <f t="shared" si="9138"/>
        <v>104.4</v>
      </c>
      <c r="Z2191" s="26">
        <f t="shared" si="9139"/>
        <v>104.4</v>
      </c>
      <c r="AA2191" s="26">
        <f t="shared" si="9096"/>
        <v>0</v>
      </c>
      <c r="AB2191" s="26">
        <f t="shared" si="9097"/>
        <v>0</v>
      </c>
      <c r="AC2191" s="26">
        <f t="shared" si="9098"/>
        <v>0</v>
      </c>
      <c r="AD2191" s="26">
        <f t="shared" si="9140"/>
        <v>104.4</v>
      </c>
      <c r="AE2191" s="26">
        <f t="shared" si="9141"/>
        <v>104.4</v>
      </c>
      <c r="AF2191" s="26">
        <f t="shared" si="9142"/>
        <v>104.4</v>
      </c>
      <c r="AG2191" s="26">
        <f t="shared" si="9099"/>
        <v>0</v>
      </c>
      <c r="AH2191" s="26">
        <f t="shared" si="9100"/>
        <v>0</v>
      </c>
      <c r="AI2191" s="26">
        <f t="shared" si="9101"/>
        <v>0</v>
      </c>
      <c r="AJ2191" s="26">
        <f t="shared" si="9143"/>
        <v>104.4</v>
      </c>
      <c r="AK2191" s="26">
        <f t="shared" si="9144"/>
        <v>104.4</v>
      </c>
      <c r="AL2191" s="26">
        <f t="shared" si="9145"/>
        <v>104.4</v>
      </c>
      <c r="AM2191" s="26">
        <f t="shared" si="9102"/>
        <v>0</v>
      </c>
      <c r="AN2191" s="26">
        <f t="shared" si="9103"/>
        <v>0</v>
      </c>
      <c r="AO2191" s="26">
        <f t="shared" si="9104"/>
        <v>0</v>
      </c>
      <c r="AP2191" s="26">
        <f t="shared" si="9146"/>
        <v>104.4</v>
      </c>
      <c r="AQ2191" s="26">
        <f t="shared" si="9147"/>
        <v>104.4</v>
      </c>
      <c r="AR2191" s="26">
        <f t="shared" si="9148"/>
        <v>104.4</v>
      </c>
      <c r="AS2191" s="26">
        <f t="shared" si="9105"/>
        <v>0</v>
      </c>
      <c r="AT2191" s="26">
        <f t="shared" si="9106"/>
        <v>0</v>
      </c>
      <c r="AU2191" s="26">
        <f t="shared" si="9107"/>
        <v>0</v>
      </c>
      <c r="AV2191" s="26">
        <f t="shared" si="9149"/>
        <v>104.4</v>
      </c>
      <c r="AW2191" s="26">
        <f t="shared" si="9150"/>
        <v>104.4</v>
      </c>
      <c r="AX2191" s="26">
        <f t="shared" si="9151"/>
        <v>104.4</v>
      </c>
      <c r="AY2191" s="26">
        <f t="shared" si="9108"/>
        <v>761.64599999999996</v>
      </c>
      <c r="AZ2191" s="26">
        <f t="shared" si="9109"/>
        <v>0</v>
      </c>
      <c r="BA2191" s="26">
        <f t="shared" si="9110"/>
        <v>0</v>
      </c>
      <c r="BB2191" s="26">
        <f t="shared" si="9152"/>
        <v>866.04599999999994</v>
      </c>
      <c r="BC2191" s="26">
        <f t="shared" si="9153"/>
        <v>104.4</v>
      </c>
      <c r="BD2191" s="26">
        <f t="shared" si="9154"/>
        <v>104.4</v>
      </c>
      <c r="BE2191" s="26">
        <f t="shared" si="9111"/>
        <v>0</v>
      </c>
      <c r="BF2191" s="26">
        <f t="shared" si="9112"/>
        <v>0</v>
      </c>
      <c r="BG2191" s="26">
        <f t="shared" si="9113"/>
        <v>0</v>
      </c>
      <c r="BH2191" s="26">
        <f t="shared" si="9155"/>
        <v>866.04599999999994</v>
      </c>
      <c r="BI2191" s="26">
        <f t="shared" si="9156"/>
        <v>104.4</v>
      </c>
      <c r="BJ2191" s="26">
        <f t="shared" si="9157"/>
        <v>104.4</v>
      </c>
      <c r="BK2191" s="26">
        <f t="shared" si="9114"/>
        <v>0</v>
      </c>
      <c r="BL2191" s="26">
        <f t="shared" si="9115"/>
        <v>0</v>
      </c>
      <c r="BM2191" s="26">
        <f t="shared" si="9116"/>
        <v>0</v>
      </c>
      <c r="BN2191" s="26">
        <f t="shared" si="9158"/>
        <v>866.04599999999994</v>
      </c>
      <c r="BO2191" s="26">
        <f t="shared" si="9159"/>
        <v>104.4</v>
      </c>
      <c r="BP2191" s="26">
        <f t="shared" si="9160"/>
        <v>104.4</v>
      </c>
      <c r="BQ2191" s="26">
        <f t="shared" si="9117"/>
        <v>0</v>
      </c>
      <c r="BR2191" s="26">
        <f t="shared" si="9118"/>
        <v>0</v>
      </c>
      <c r="BS2191" s="26">
        <f t="shared" si="9161"/>
        <v>866.04599999999994</v>
      </c>
      <c r="BT2191" s="26">
        <f t="shared" si="9162"/>
        <v>104.4</v>
      </c>
      <c r="BU2191" s="26">
        <f t="shared" si="9163"/>
        <v>104.4</v>
      </c>
      <c r="BV2191" s="26">
        <f t="shared" si="9119"/>
        <v>0</v>
      </c>
      <c r="BW2191" s="26">
        <f t="shared" si="9120"/>
        <v>0</v>
      </c>
      <c r="BX2191" s="26">
        <f t="shared" si="9164"/>
        <v>866.04599999999994</v>
      </c>
      <c r="BY2191" s="26">
        <f t="shared" si="9165"/>
        <v>104.4</v>
      </c>
      <c r="BZ2191" s="26">
        <f t="shared" si="9166"/>
        <v>104.4</v>
      </c>
      <c r="CA2191" s="26">
        <f t="shared" si="9121"/>
        <v>0</v>
      </c>
      <c r="CB2191" s="26">
        <f t="shared" si="9122"/>
        <v>0</v>
      </c>
      <c r="CC2191" s="26">
        <f t="shared" si="9123"/>
        <v>0</v>
      </c>
      <c r="CD2191" s="26">
        <f t="shared" si="9020"/>
        <v>866.04599999999994</v>
      </c>
      <c r="CE2191" s="26">
        <f t="shared" si="9021"/>
        <v>104.4</v>
      </c>
      <c r="CF2191" s="26">
        <f t="shared" si="9022"/>
        <v>104.4</v>
      </c>
      <c r="CG2191" s="26">
        <f t="shared" si="9124"/>
        <v>0</v>
      </c>
      <c r="CH2191" s="26">
        <f t="shared" si="9125"/>
        <v>0</v>
      </c>
      <c r="CI2191" s="26">
        <f t="shared" si="9126"/>
        <v>0</v>
      </c>
      <c r="CJ2191" s="26">
        <f t="shared" si="9023"/>
        <v>866.04599999999994</v>
      </c>
      <c r="CK2191" s="26">
        <f t="shared" si="9024"/>
        <v>104.4</v>
      </c>
      <c r="CL2191" s="26">
        <f t="shared" si="9025"/>
        <v>104.4</v>
      </c>
      <c r="CM2191" s="26">
        <f t="shared" si="9127"/>
        <v>0</v>
      </c>
      <c r="CN2191" s="26">
        <f t="shared" si="9128"/>
        <v>0</v>
      </c>
      <c r="CO2191" s="26">
        <f t="shared" si="9129"/>
        <v>0</v>
      </c>
      <c r="CP2191" s="26">
        <f t="shared" si="9026"/>
        <v>866.04599999999994</v>
      </c>
      <c r="CQ2191" s="26">
        <f t="shared" si="9027"/>
        <v>104.4</v>
      </c>
      <c r="CR2191" s="26">
        <f t="shared" si="9028"/>
        <v>104.4</v>
      </c>
      <c r="CS2191" s="26">
        <f t="shared" si="9130"/>
        <v>0</v>
      </c>
      <c r="CT2191" s="19"/>
      <c r="CU2191" s="35"/>
      <c r="CY2191" s="1" t="s">
        <v>27</v>
      </c>
    </row>
    <row r="2192" spans="1:105" ht="46.8" hidden="1" x14ac:dyDescent="0.3">
      <c r="A2192" s="16" t="s">
        <v>1264</v>
      </c>
      <c r="B2192" s="17">
        <v>240</v>
      </c>
      <c r="C2192" s="16"/>
      <c r="D2192" s="16"/>
      <c r="E2192" s="34" t="s">
        <v>39</v>
      </c>
      <c r="F2192" s="26">
        <f t="shared" si="9084"/>
        <v>104.4</v>
      </c>
      <c r="G2192" s="26">
        <f t="shared" si="9085"/>
        <v>104.4</v>
      </c>
      <c r="H2192" s="26">
        <f t="shared" si="9086"/>
        <v>104.4</v>
      </c>
      <c r="I2192" s="26">
        <f t="shared" si="9087"/>
        <v>0</v>
      </c>
      <c r="J2192" s="26">
        <f t="shared" si="9088"/>
        <v>0</v>
      </c>
      <c r="K2192" s="26">
        <f t="shared" si="9089"/>
        <v>0</v>
      </c>
      <c r="L2192" s="26">
        <f t="shared" si="9131"/>
        <v>104.4</v>
      </c>
      <c r="M2192" s="26">
        <f t="shared" si="9132"/>
        <v>104.4</v>
      </c>
      <c r="N2192" s="26">
        <f t="shared" si="9133"/>
        <v>104.4</v>
      </c>
      <c r="O2192" s="26">
        <f t="shared" si="9090"/>
        <v>0</v>
      </c>
      <c r="P2192" s="26">
        <f t="shared" si="9091"/>
        <v>0</v>
      </c>
      <c r="Q2192" s="26">
        <f t="shared" si="9092"/>
        <v>0</v>
      </c>
      <c r="R2192" s="26">
        <f t="shared" si="9134"/>
        <v>104.4</v>
      </c>
      <c r="S2192" s="26">
        <f t="shared" si="9135"/>
        <v>104.4</v>
      </c>
      <c r="T2192" s="26">
        <f t="shared" si="9136"/>
        <v>104.4</v>
      </c>
      <c r="U2192" s="26">
        <f t="shared" si="9093"/>
        <v>0</v>
      </c>
      <c r="V2192" s="26">
        <f t="shared" si="9094"/>
        <v>0</v>
      </c>
      <c r="W2192" s="26">
        <f t="shared" si="9095"/>
        <v>0</v>
      </c>
      <c r="X2192" s="26">
        <f t="shared" si="9137"/>
        <v>104.4</v>
      </c>
      <c r="Y2192" s="26">
        <f t="shared" si="9138"/>
        <v>104.4</v>
      </c>
      <c r="Z2192" s="26">
        <f t="shared" si="9139"/>
        <v>104.4</v>
      </c>
      <c r="AA2192" s="26">
        <f t="shared" si="9096"/>
        <v>0</v>
      </c>
      <c r="AB2192" s="26">
        <f t="shared" si="9097"/>
        <v>0</v>
      </c>
      <c r="AC2192" s="26">
        <f t="shared" si="9098"/>
        <v>0</v>
      </c>
      <c r="AD2192" s="26">
        <f t="shared" si="9140"/>
        <v>104.4</v>
      </c>
      <c r="AE2192" s="26">
        <f t="shared" si="9141"/>
        <v>104.4</v>
      </c>
      <c r="AF2192" s="26">
        <f t="shared" si="9142"/>
        <v>104.4</v>
      </c>
      <c r="AG2192" s="26">
        <f t="shared" si="9099"/>
        <v>0</v>
      </c>
      <c r="AH2192" s="26">
        <f t="shared" si="9100"/>
        <v>0</v>
      </c>
      <c r="AI2192" s="26">
        <f t="shared" si="9101"/>
        <v>0</v>
      </c>
      <c r="AJ2192" s="26">
        <f t="shared" si="9143"/>
        <v>104.4</v>
      </c>
      <c r="AK2192" s="26">
        <f t="shared" si="9144"/>
        <v>104.4</v>
      </c>
      <c r="AL2192" s="26">
        <f t="shared" si="9145"/>
        <v>104.4</v>
      </c>
      <c r="AM2192" s="26">
        <f t="shared" si="9102"/>
        <v>0</v>
      </c>
      <c r="AN2192" s="26">
        <f t="shared" si="9103"/>
        <v>0</v>
      </c>
      <c r="AO2192" s="26">
        <f t="shared" si="9104"/>
        <v>0</v>
      </c>
      <c r="AP2192" s="26">
        <f t="shared" si="9146"/>
        <v>104.4</v>
      </c>
      <c r="AQ2192" s="26">
        <f t="shared" si="9147"/>
        <v>104.4</v>
      </c>
      <c r="AR2192" s="26">
        <f t="shared" si="9148"/>
        <v>104.4</v>
      </c>
      <c r="AS2192" s="26">
        <f t="shared" si="9105"/>
        <v>0</v>
      </c>
      <c r="AT2192" s="26">
        <f t="shared" si="9106"/>
        <v>0</v>
      </c>
      <c r="AU2192" s="26">
        <f t="shared" si="9107"/>
        <v>0</v>
      </c>
      <c r="AV2192" s="26">
        <f t="shared" si="9149"/>
        <v>104.4</v>
      </c>
      <c r="AW2192" s="26">
        <f t="shared" si="9150"/>
        <v>104.4</v>
      </c>
      <c r="AX2192" s="26">
        <f t="shared" si="9151"/>
        <v>104.4</v>
      </c>
      <c r="AY2192" s="26">
        <f t="shared" si="9108"/>
        <v>761.64599999999996</v>
      </c>
      <c r="AZ2192" s="26">
        <f t="shared" si="9109"/>
        <v>0</v>
      </c>
      <c r="BA2192" s="26">
        <f t="shared" si="9110"/>
        <v>0</v>
      </c>
      <c r="BB2192" s="26">
        <f t="shared" si="9152"/>
        <v>866.04599999999994</v>
      </c>
      <c r="BC2192" s="26">
        <f t="shared" si="9153"/>
        <v>104.4</v>
      </c>
      <c r="BD2192" s="26">
        <f t="shared" si="9154"/>
        <v>104.4</v>
      </c>
      <c r="BE2192" s="26">
        <f t="shared" si="9111"/>
        <v>0</v>
      </c>
      <c r="BF2192" s="26">
        <f t="shared" si="9112"/>
        <v>0</v>
      </c>
      <c r="BG2192" s="26">
        <f t="shared" si="9113"/>
        <v>0</v>
      </c>
      <c r="BH2192" s="26">
        <f t="shared" si="9155"/>
        <v>866.04599999999994</v>
      </c>
      <c r="BI2192" s="26">
        <f t="shared" si="9156"/>
        <v>104.4</v>
      </c>
      <c r="BJ2192" s="26">
        <f t="shared" si="9157"/>
        <v>104.4</v>
      </c>
      <c r="BK2192" s="26">
        <f t="shared" si="9114"/>
        <v>0</v>
      </c>
      <c r="BL2192" s="26">
        <f t="shared" si="9115"/>
        <v>0</v>
      </c>
      <c r="BM2192" s="26">
        <f t="shared" si="9116"/>
        <v>0</v>
      </c>
      <c r="BN2192" s="26">
        <f t="shared" si="9158"/>
        <v>866.04599999999994</v>
      </c>
      <c r="BO2192" s="26">
        <f t="shared" si="9159"/>
        <v>104.4</v>
      </c>
      <c r="BP2192" s="26">
        <f t="shared" si="9160"/>
        <v>104.4</v>
      </c>
      <c r="BQ2192" s="26">
        <f t="shared" si="9117"/>
        <v>0</v>
      </c>
      <c r="BR2192" s="26">
        <f t="shared" si="9118"/>
        <v>0</v>
      </c>
      <c r="BS2192" s="26">
        <f t="shared" si="9161"/>
        <v>866.04599999999994</v>
      </c>
      <c r="BT2192" s="26">
        <f t="shared" si="9162"/>
        <v>104.4</v>
      </c>
      <c r="BU2192" s="26">
        <f t="shared" si="9163"/>
        <v>104.4</v>
      </c>
      <c r="BV2192" s="26">
        <f t="shared" si="9119"/>
        <v>0</v>
      </c>
      <c r="BW2192" s="26">
        <f t="shared" si="9120"/>
        <v>0</v>
      </c>
      <c r="BX2192" s="26">
        <f t="shared" si="9164"/>
        <v>866.04599999999994</v>
      </c>
      <c r="BY2192" s="26">
        <f t="shared" si="9165"/>
        <v>104.4</v>
      </c>
      <c r="BZ2192" s="26">
        <f t="shared" si="9166"/>
        <v>104.4</v>
      </c>
      <c r="CA2192" s="26">
        <f t="shared" si="9121"/>
        <v>0</v>
      </c>
      <c r="CB2192" s="26">
        <f t="shared" si="9122"/>
        <v>0</v>
      </c>
      <c r="CC2192" s="26">
        <f t="shared" si="9123"/>
        <v>0</v>
      </c>
      <c r="CD2192" s="26">
        <f t="shared" si="9020"/>
        <v>866.04599999999994</v>
      </c>
      <c r="CE2192" s="26">
        <f t="shared" si="9021"/>
        <v>104.4</v>
      </c>
      <c r="CF2192" s="26">
        <f t="shared" si="9022"/>
        <v>104.4</v>
      </c>
      <c r="CG2192" s="26">
        <f t="shared" si="9124"/>
        <v>0</v>
      </c>
      <c r="CH2192" s="26">
        <f t="shared" si="9125"/>
        <v>0</v>
      </c>
      <c r="CI2192" s="26">
        <f t="shared" si="9126"/>
        <v>0</v>
      </c>
      <c r="CJ2192" s="26">
        <f t="shared" si="9023"/>
        <v>866.04599999999994</v>
      </c>
      <c r="CK2192" s="26">
        <f t="shared" si="9024"/>
        <v>104.4</v>
      </c>
      <c r="CL2192" s="26">
        <f t="shared" si="9025"/>
        <v>104.4</v>
      </c>
      <c r="CM2192" s="26">
        <f t="shared" si="9127"/>
        <v>0</v>
      </c>
      <c r="CN2192" s="26">
        <f t="shared" si="9128"/>
        <v>0</v>
      </c>
      <c r="CO2192" s="26">
        <f t="shared" si="9129"/>
        <v>0</v>
      </c>
      <c r="CP2192" s="26">
        <f t="shared" si="9026"/>
        <v>866.04599999999994</v>
      </c>
      <c r="CQ2192" s="26">
        <f t="shared" si="9027"/>
        <v>104.4</v>
      </c>
      <c r="CR2192" s="26">
        <f t="shared" si="9028"/>
        <v>104.4</v>
      </c>
      <c r="CS2192" s="26">
        <f t="shared" si="9130"/>
        <v>0</v>
      </c>
      <c r="CT2192" s="19"/>
      <c r="CU2192" s="35"/>
      <c r="CZ2192" s="1" t="s">
        <v>28</v>
      </c>
    </row>
    <row r="2193" spans="1:105" ht="31.2" hidden="1" x14ac:dyDescent="0.3">
      <c r="A2193" s="16" t="s">
        <v>1264</v>
      </c>
      <c r="B2193" s="17">
        <v>240</v>
      </c>
      <c r="C2193" s="16" t="s">
        <v>393</v>
      </c>
      <c r="D2193" s="16" t="s">
        <v>625</v>
      </c>
      <c r="E2193" s="34" t="s">
        <v>626</v>
      </c>
      <c r="F2193" s="26">
        <v>104.4</v>
      </c>
      <c r="G2193" s="26">
        <v>104.4</v>
      </c>
      <c r="H2193" s="26">
        <v>104.4</v>
      </c>
      <c r="I2193" s="26"/>
      <c r="J2193" s="26"/>
      <c r="K2193" s="26"/>
      <c r="L2193" s="26">
        <f t="shared" si="9131"/>
        <v>104.4</v>
      </c>
      <c r="M2193" s="26">
        <f t="shared" si="9132"/>
        <v>104.4</v>
      </c>
      <c r="N2193" s="26">
        <f t="shared" si="9133"/>
        <v>104.4</v>
      </c>
      <c r="O2193" s="26"/>
      <c r="P2193" s="26"/>
      <c r="Q2193" s="26"/>
      <c r="R2193" s="26">
        <f t="shared" si="9134"/>
        <v>104.4</v>
      </c>
      <c r="S2193" s="26">
        <f t="shared" si="9135"/>
        <v>104.4</v>
      </c>
      <c r="T2193" s="26">
        <f t="shared" si="9136"/>
        <v>104.4</v>
      </c>
      <c r="U2193" s="26"/>
      <c r="V2193" s="26"/>
      <c r="W2193" s="26"/>
      <c r="X2193" s="26">
        <f t="shared" si="9137"/>
        <v>104.4</v>
      </c>
      <c r="Y2193" s="26">
        <f t="shared" si="9138"/>
        <v>104.4</v>
      </c>
      <c r="Z2193" s="26">
        <f t="shared" si="9139"/>
        <v>104.4</v>
      </c>
      <c r="AA2193" s="26"/>
      <c r="AB2193" s="26"/>
      <c r="AC2193" s="26"/>
      <c r="AD2193" s="26">
        <f t="shared" si="9140"/>
        <v>104.4</v>
      </c>
      <c r="AE2193" s="26">
        <f t="shared" si="9141"/>
        <v>104.4</v>
      </c>
      <c r="AF2193" s="26">
        <f t="shared" si="9142"/>
        <v>104.4</v>
      </c>
      <c r="AG2193" s="26"/>
      <c r="AH2193" s="26"/>
      <c r="AI2193" s="26"/>
      <c r="AJ2193" s="26">
        <f t="shared" si="9143"/>
        <v>104.4</v>
      </c>
      <c r="AK2193" s="26">
        <f t="shared" si="9144"/>
        <v>104.4</v>
      </c>
      <c r="AL2193" s="26">
        <f t="shared" si="9145"/>
        <v>104.4</v>
      </c>
      <c r="AM2193" s="26"/>
      <c r="AN2193" s="26"/>
      <c r="AO2193" s="26"/>
      <c r="AP2193" s="26">
        <f t="shared" si="9146"/>
        <v>104.4</v>
      </c>
      <c r="AQ2193" s="26">
        <f t="shared" si="9147"/>
        <v>104.4</v>
      </c>
      <c r="AR2193" s="26">
        <f t="shared" si="9148"/>
        <v>104.4</v>
      </c>
      <c r="AS2193" s="26"/>
      <c r="AT2193" s="26"/>
      <c r="AU2193" s="26"/>
      <c r="AV2193" s="26">
        <f t="shared" si="9149"/>
        <v>104.4</v>
      </c>
      <c r="AW2193" s="26">
        <f t="shared" si="9150"/>
        <v>104.4</v>
      </c>
      <c r="AX2193" s="26">
        <f t="shared" si="9151"/>
        <v>104.4</v>
      </c>
      <c r="AY2193" s="26">
        <v>761.64599999999996</v>
      </c>
      <c r="AZ2193" s="26"/>
      <c r="BA2193" s="26"/>
      <c r="BB2193" s="26">
        <f t="shared" si="9152"/>
        <v>866.04599999999994</v>
      </c>
      <c r="BC2193" s="26">
        <f t="shared" si="9153"/>
        <v>104.4</v>
      </c>
      <c r="BD2193" s="26">
        <f t="shared" si="9154"/>
        <v>104.4</v>
      </c>
      <c r="BE2193" s="26"/>
      <c r="BF2193" s="26"/>
      <c r="BG2193" s="26"/>
      <c r="BH2193" s="26">
        <f t="shared" si="9155"/>
        <v>866.04599999999994</v>
      </c>
      <c r="BI2193" s="26">
        <f t="shared" si="9156"/>
        <v>104.4</v>
      </c>
      <c r="BJ2193" s="26">
        <f t="shared" si="9157"/>
        <v>104.4</v>
      </c>
      <c r="BK2193" s="26"/>
      <c r="BL2193" s="26"/>
      <c r="BM2193" s="26"/>
      <c r="BN2193" s="26">
        <f t="shared" si="9158"/>
        <v>866.04599999999994</v>
      </c>
      <c r="BO2193" s="26">
        <f t="shared" si="9159"/>
        <v>104.4</v>
      </c>
      <c r="BP2193" s="26">
        <f t="shared" si="9160"/>
        <v>104.4</v>
      </c>
      <c r="BQ2193" s="26"/>
      <c r="BR2193" s="26"/>
      <c r="BS2193" s="26">
        <f t="shared" si="9161"/>
        <v>866.04599999999994</v>
      </c>
      <c r="BT2193" s="26">
        <f t="shared" si="9162"/>
        <v>104.4</v>
      </c>
      <c r="BU2193" s="26">
        <f t="shared" si="9163"/>
        <v>104.4</v>
      </c>
      <c r="BV2193" s="26"/>
      <c r="BW2193" s="26"/>
      <c r="BX2193" s="26">
        <f t="shared" si="9164"/>
        <v>866.04599999999994</v>
      </c>
      <c r="BY2193" s="26">
        <f t="shared" si="9165"/>
        <v>104.4</v>
      </c>
      <c r="BZ2193" s="26">
        <f t="shared" si="9166"/>
        <v>104.4</v>
      </c>
      <c r="CA2193" s="26"/>
      <c r="CB2193" s="26"/>
      <c r="CC2193" s="26"/>
      <c r="CD2193" s="26">
        <f t="shared" si="9020"/>
        <v>866.04599999999994</v>
      </c>
      <c r="CE2193" s="26">
        <f t="shared" si="9021"/>
        <v>104.4</v>
      </c>
      <c r="CF2193" s="26">
        <f t="shared" si="9022"/>
        <v>104.4</v>
      </c>
      <c r="CG2193" s="26"/>
      <c r="CH2193" s="26"/>
      <c r="CI2193" s="26"/>
      <c r="CJ2193" s="26">
        <f t="shared" si="9023"/>
        <v>866.04599999999994</v>
      </c>
      <c r="CK2193" s="26">
        <f t="shared" si="9024"/>
        <v>104.4</v>
      </c>
      <c r="CL2193" s="26">
        <f t="shared" si="9025"/>
        <v>104.4</v>
      </c>
      <c r="CM2193" s="26"/>
      <c r="CN2193" s="26"/>
      <c r="CO2193" s="26"/>
      <c r="CP2193" s="26">
        <f t="shared" si="9026"/>
        <v>866.04599999999994</v>
      </c>
      <c r="CQ2193" s="26">
        <f t="shared" si="9027"/>
        <v>104.4</v>
      </c>
      <c r="CR2193" s="26">
        <f t="shared" si="9028"/>
        <v>104.4</v>
      </c>
      <c r="CS2193" s="26"/>
      <c r="CT2193" s="19"/>
      <c r="CU2193" s="35"/>
    </row>
    <row r="2194" spans="1:105" hidden="1" x14ac:dyDescent="0.3">
      <c r="A2194" s="36" t="s">
        <v>1266</v>
      </c>
      <c r="B2194" s="17"/>
      <c r="C2194" s="16"/>
      <c r="D2194" s="16"/>
      <c r="E2194" s="34" t="s">
        <v>1267</v>
      </c>
      <c r="F2194" s="26">
        <f t="shared" si="9084"/>
        <v>1807.1</v>
      </c>
      <c r="G2194" s="26">
        <f t="shared" si="9085"/>
        <v>2483</v>
      </c>
      <c r="H2194" s="26">
        <f t="shared" si="9086"/>
        <v>0</v>
      </c>
      <c r="I2194" s="26">
        <f t="shared" si="9087"/>
        <v>0</v>
      </c>
      <c r="J2194" s="26">
        <f t="shared" si="9088"/>
        <v>0</v>
      </c>
      <c r="K2194" s="26">
        <f t="shared" si="9089"/>
        <v>0</v>
      </c>
      <c r="L2194" s="26">
        <f t="shared" si="9131"/>
        <v>1807.1</v>
      </c>
      <c r="M2194" s="26">
        <f t="shared" si="9132"/>
        <v>2483</v>
      </c>
      <c r="N2194" s="26">
        <f t="shared" si="9133"/>
        <v>0</v>
      </c>
      <c r="O2194" s="26">
        <f t="shared" si="9090"/>
        <v>0</v>
      </c>
      <c r="P2194" s="26">
        <f t="shared" si="9091"/>
        <v>0</v>
      </c>
      <c r="Q2194" s="26">
        <f t="shared" si="9092"/>
        <v>0</v>
      </c>
      <c r="R2194" s="26">
        <f t="shared" si="9134"/>
        <v>1807.1</v>
      </c>
      <c r="S2194" s="26">
        <f t="shared" si="9135"/>
        <v>2483</v>
      </c>
      <c r="T2194" s="26">
        <f t="shared" si="9136"/>
        <v>0</v>
      </c>
      <c r="U2194" s="26">
        <f t="shared" si="9093"/>
        <v>0</v>
      </c>
      <c r="V2194" s="26">
        <f t="shared" si="9094"/>
        <v>0</v>
      </c>
      <c r="W2194" s="26">
        <f t="shared" si="9095"/>
        <v>0</v>
      </c>
      <c r="X2194" s="26">
        <f t="shared" si="9137"/>
        <v>1807.1</v>
      </c>
      <c r="Y2194" s="26">
        <f t="shared" si="9138"/>
        <v>2483</v>
      </c>
      <c r="Z2194" s="26">
        <f t="shared" si="9139"/>
        <v>0</v>
      </c>
      <c r="AA2194" s="26">
        <f t="shared" si="9096"/>
        <v>0</v>
      </c>
      <c r="AB2194" s="26">
        <f t="shared" si="9097"/>
        <v>0</v>
      </c>
      <c r="AC2194" s="26">
        <f t="shared" si="9098"/>
        <v>0</v>
      </c>
      <c r="AD2194" s="26">
        <f t="shared" si="9140"/>
        <v>1807.1</v>
      </c>
      <c r="AE2194" s="26">
        <f t="shared" si="9141"/>
        <v>2483</v>
      </c>
      <c r="AF2194" s="26">
        <f t="shared" si="9142"/>
        <v>0</v>
      </c>
      <c r="AG2194" s="26">
        <f t="shared" si="9099"/>
        <v>0</v>
      </c>
      <c r="AH2194" s="26">
        <f t="shared" si="9100"/>
        <v>0</v>
      </c>
      <c r="AI2194" s="26">
        <f t="shared" si="9101"/>
        <v>0</v>
      </c>
      <c r="AJ2194" s="26">
        <f t="shared" si="9143"/>
        <v>1807.1</v>
      </c>
      <c r="AK2194" s="26">
        <f t="shared" si="9144"/>
        <v>2483</v>
      </c>
      <c r="AL2194" s="26">
        <f t="shared" si="9145"/>
        <v>0</v>
      </c>
      <c r="AM2194" s="26">
        <f t="shared" si="9102"/>
        <v>0</v>
      </c>
      <c r="AN2194" s="26">
        <f t="shared" si="9103"/>
        <v>0</v>
      </c>
      <c r="AO2194" s="26">
        <f t="shared" si="9104"/>
        <v>0</v>
      </c>
      <c r="AP2194" s="26">
        <f t="shared" si="9146"/>
        <v>1807.1</v>
      </c>
      <c r="AQ2194" s="26">
        <f t="shared" si="9147"/>
        <v>2483</v>
      </c>
      <c r="AR2194" s="26">
        <f t="shared" si="9148"/>
        <v>0</v>
      </c>
      <c r="AS2194" s="26">
        <f t="shared" si="9105"/>
        <v>0</v>
      </c>
      <c r="AT2194" s="26">
        <f t="shared" si="9106"/>
        <v>0</v>
      </c>
      <c r="AU2194" s="26">
        <f t="shared" si="9107"/>
        <v>0</v>
      </c>
      <c r="AV2194" s="26">
        <f t="shared" si="9149"/>
        <v>1807.1</v>
      </c>
      <c r="AW2194" s="26">
        <f t="shared" si="9150"/>
        <v>2483</v>
      </c>
      <c r="AX2194" s="26">
        <f t="shared" si="9151"/>
        <v>0</v>
      </c>
      <c r="AY2194" s="26">
        <f t="shared" si="9108"/>
        <v>-1329.6970000000001</v>
      </c>
      <c r="AZ2194" s="26">
        <f t="shared" si="9109"/>
        <v>0</v>
      </c>
      <c r="BA2194" s="26">
        <f t="shared" si="9110"/>
        <v>0</v>
      </c>
      <c r="BB2194" s="26">
        <f t="shared" si="9152"/>
        <v>477.40299999999979</v>
      </c>
      <c r="BC2194" s="26">
        <f t="shared" si="9153"/>
        <v>2483</v>
      </c>
      <c r="BD2194" s="26">
        <f t="shared" si="9154"/>
        <v>0</v>
      </c>
      <c r="BE2194" s="26">
        <f t="shared" si="9111"/>
        <v>0</v>
      </c>
      <c r="BF2194" s="26">
        <f t="shared" si="9112"/>
        <v>0</v>
      </c>
      <c r="BG2194" s="26">
        <f t="shared" si="9113"/>
        <v>0</v>
      </c>
      <c r="BH2194" s="26">
        <f t="shared" si="9155"/>
        <v>477.40299999999979</v>
      </c>
      <c r="BI2194" s="26">
        <f t="shared" si="9156"/>
        <v>2483</v>
      </c>
      <c r="BJ2194" s="26">
        <f t="shared" si="9157"/>
        <v>0</v>
      </c>
      <c r="BK2194" s="26">
        <f t="shared" si="9114"/>
        <v>0</v>
      </c>
      <c r="BL2194" s="26">
        <f t="shared" si="9115"/>
        <v>0</v>
      </c>
      <c r="BM2194" s="26">
        <f t="shared" si="9116"/>
        <v>0</v>
      </c>
      <c r="BN2194" s="26">
        <f t="shared" si="9158"/>
        <v>477.40299999999979</v>
      </c>
      <c r="BO2194" s="26">
        <f t="shared" si="9159"/>
        <v>2483</v>
      </c>
      <c r="BP2194" s="26">
        <f t="shared" si="9160"/>
        <v>0</v>
      </c>
      <c r="BQ2194" s="26">
        <f t="shared" si="9117"/>
        <v>0</v>
      </c>
      <c r="BR2194" s="26">
        <f t="shared" si="9118"/>
        <v>0</v>
      </c>
      <c r="BS2194" s="26">
        <f t="shared" si="9161"/>
        <v>477.40299999999979</v>
      </c>
      <c r="BT2194" s="26">
        <f t="shared" si="9162"/>
        <v>2483</v>
      </c>
      <c r="BU2194" s="26">
        <f t="shared" si="9163"/>
        <v>0</v>
      </c>
      <c r="BV2194" s="26">
        <f t="shared" si="9119"/>
        <v>0</v>
      </c>
      <c r="BW2194" s="26">
        <f t="shared" si="9120"/>
        <v>0</v>
      </c>
      <c r="BX2194" s="26">
        <f t="shared" si="9164"/>
        <v>477.40299999999979</v>
      </c>
      <c r="BY2194" s="26">
        <f t="shared" si="9165"/>
        <v>2483</v>
      </c>
      <c r="BZ2194" s="26">
        <f t="shared" si="9166"/>
        <v>0</v>
      </c>
      <c r="CA2194" s="26">
        <f t="shared" si="9121"/>
        <v>0</v>
      </c>
      <c r="CB2194" s="26">
        <f t="shared" si="9122"/>
        <v>0</v>
      </c>
      <c r="CC2194" s="26">
        <f t="shared" si="9123"/>
        <v>0</v>
      </c>
      <c r="CD2194" s="26">
        <f t="shared" si="9020"/>
        <v>477.40299999999979</v>
      </c>
      <c r="CE2194" s="26">
        <f t="shared" si="9021"/>
        <v>2483</v>
      </c>
      <c r="CF2194" s="26">
        <f t="shared" si="9022"/>
        <v>0</v>
      </c>
      <c r="CG2194" s="26">
        <f t="shared" si="9124"/>
        <v>0</v>
      </c>
      <c r="CH2194" s="26">
        <f t="shared" si="9125"/>
        <v>0</v>
      </c>
      <c r="CI2194" s="26">
        <f t="shared" si="9126"/>
        <v>0</v>
      </c>
      <c r="CJ2194" s="26">
        <f t="shared" si="9023"/>
        <v>477.40299999999979</v>
      </c>
      <c r="CK2194" s="26">
        <f t="shared" si="9024"/>
        <v>2483</v>
      </c>
      <c r="CL2194" s="26">
        <f t="shared" si="9025"/>
        <v>0</v>
      </c>
      <c r="CM2194" s="26">
        <f t="shared" si="9127"/>
        <v>0</v>
      </c>
      <c r="CN2194" s="26">
        <f t="shared" si="9128"/>
        <v>0</v>
      </c>
      <c r="CO2194" s="26">
        <f t="shared" si="9129"/>
        <v>0</v>
      </c>
      <c r="CP2194" s="26">
        <f t="shared" si="9026"/>
        <v>477.40299999999979</v>
      </c>
      <c r="CQ2194" s="26">
        <f t="shared" si="9027"/>
        <v>2483</v>
      </c>
      <c r="CR2194" s="26">
        <f t="shared" si="9028"/>
        <v>0</v>
      </c>
      <c r="CS2194" s="26">
        <f t="shared" si="9130"/>
        <v>0</v>
      </c>
      <c r="CT2194" s="19"/>
      <c r="CU2194" s="35"/>
      <c r="DA2194" s="1" t="s">
        <v>29</v>
      </c>
    </row>
    <row r="2195" spans="1:105" ht="31.2" hidden="1" x14ac:dyDescent="0.3">
      <c r="A2195" s="36" t="s">
        <v>1266</v>
      </c>
      <c r="B2195" s="17">
        <v>200</v>
      </c>
      <c r="C2195" s="16"/>
      <c r="D2195" s="16"/>
      <c r="E2195" s="34" t="s">
        <v>38</v>
      </c>
      <c r="F2195" s="26">
        <f t="shared" si="9084"/>
        <v>1807.1</v>
      </c>
      <c r="G2195" s="26">
        <f t="shared" si="9085"/>
        <v>2483</v>
      </c>
      <c r="H2195" s="26">
        <f t="shared" si="9086"/>
        <v>0</v>
      </c>
      <c r="I2195" s="26">
        <f t="shared" si="9087"/>
        <v>0</v>
      </c>
      <c r="J2195" s="26">
        <f t="shared" si="9088"/>
        <v>0</v>
      </c>
      <c r="K2195" s="26">
        <f t="shared" si="9089"/>
        <v>0</v>
      </c>
      <c r="L2195" s="26">
        <f t="shared" si="9131"/>
        <v>1807.1</v>
      </c>
      <c r="M2195" s="26">
        <f t="shared" si="9132"/>
        <v>2483</v>
      </c>
      <c r="N2195" s="26">
        <f t="shared" si="9133"/>
        <v>0</v>
      </c>
      <c r="O2195" s="26">
        <f t="shared" si="9090"/>
        <v>0</v>
      </c>
      <c r="P2195" s="26">
        <f t="shared" si="9091"/>
        <v>0</v>
      </c>
      <c r="Q2195" s="26">
        <f t="shared" si="9092"/>
        <v>0</v>
      </c>
      <c r="R2195" s="26">
        <f t="shared" si="9134"/>
        <v>1807.1</v>
      </c>
      <c r="S2195" s="26">
        <f t="shared" si="9135"/>
        <v>2483</v>
      </c>
      <c r="T2195" s="26">
        <f t="shared" si="9136"/>
        <v>0</v>
      </c>
      <c r="U2195" s="26">
        <f t="shared" si="9093"/>
        <v>0</v>
      </c>
      <c r="V2195" s="26">
        <f t="shared" si="9094"/>
        <v>0</v>
      </c>
      <c r="W2195" s="26">
        <f t="shared" si="9095"/>
        <v>0</v>
      </c>
      <c r="X2195" s="26">
        <f t="shared" si="9137"/>
        <v>1807.1</v>
      </c>
      <c r="Y2195" s="26">
        <f t="shared" si="9138"/>
        <v>2483</v>
      </c>
      <c r="Z2195" s="26">
        <f t="shared" si="9139"/>
        <v>0</v>
      </c>
      <c r="AA2195" s="26">
        <f t="shared" si="9096"/>
        <v>0</v>
      </c>
      <c r="AB2195" s="26">
        <f t="shared" si="9097"/>
        <v>0</v>
      </c>
      <c r="AC2195" s="26">
        <f t="shared" si="9098"/>
        <v>0</v>
      </c>
      <c r="AD2195" s="26">
        <f t="shared" si="9140"/>
        <v>1807.1</v>
      </c>
      <c r="AE2195" s="26">
        <f t="shared" si="9141"/>
        <v>2483</v>
      </c>
      <c r="AF2195" s="26">
        <f t="shared" si="9142"/>
        <v>0</v>
      </c>
      <c r="AG2195" s="26">
        <f t="shared" si="9099"/>
        <v>0</v>
      </c>
      <c r="AH2195" s="26">
        <f t="shared" si="9100"/>
        <v>0</v>
      </c>
      <c r="AI2195" s="26">
        <f t="shared" si="9101"/>
        <v>0</v>
      </c>
      <c r="AJ2195" s="26">
        <f t="shared" si="9143"/>
        <v>1807.1</v>
      </c>
      <c r="AK2195" s="26">
        <f t="shared" si="9144"/>
        <v>2483</v>
      </c>
      <c r="AL2195" s="26">
        <f t="shared" si="9145"/>
        <v>0</v>
      </c>
      <c r="AM2195" s="26">
        <f t="shared" si="9102"/>
        <v>0</v>
      </c>
      <c r="AN2195" s="26">
        <f t="shared" si="9103"/>
        <v>0</v>
      </c>
      <c r="AO2195" s="26">
        <f t="shared" si="9104"/>
        <v>0</v>
      </c>
      <c r="AP2195" s="26">
        <f t="shared" si="9146"/>
        <v>1807.1</v>
      </c>
      <c r="AQ2195" s="26">
        <f t="shared" si="9147"/>
        <v>2483</v>
      </c>
      <c r="AR2195" s="26">
        <f t="shared" si="9148"/>
        <v>0</v>
      </c>
      <c r="AS2195" s="26">
        <f t="shared" si="9105"/>
        <v>0</v>
      </c>
      <c r="AT2195" s="26">
        <f t="shared" si="9106"/>
        <v>0</v>
      </c>
      <c r="AU2195" s="26">
        <f t="shared" si="9107"/>
        <v>0</v>
      </c>
      <c r="AV2195" s="26">
        <f t="shared" si="9149"/>
        <v>1807.1</v>
      </c>
      <c r="AW2195" s="26">
        <f t="shared" si="9150"/>
        <v>2483</v>
      </c>
      <c r="AX2195" s="26">
        <f t="shared" si="9151"/>
        <v>0</v>
      </c>
      <c r="AY2195" s="26">
        <f t="shared" si="9108"/>
        <v>-1329.6970000000001</v>
      </c>
      <c r="AZ2195" s="26">
        <f t="shared" si="9109"/>
        <v>0</v>
      </c>
      <c r="BA2195" s="26">
        <f t="shared" si="9110"/>
        <v>0</v>
      </c>
      <c r="BB2195" s="26">
        <f t="shared" si="9152"/>
        <v>477.40299999999979</v>
      </c>
      <c r="BC2195" s="26">
        <f t="shared" si="9153"/>
        <v>2483</v>
      </c>
      <c r="BD2195" s="26">
        <f t="shared" si="9154"/>
        <v>0</v>
      </c>
      <c r="BE2195" s="26">
        <f t="shared" si="9111"/>
        <v>0</v>
      </c>
      <c r="BF2195" s="26">
        <f t="shared" si="9112"/>
        <v>0</v>
      </c>
      <c r="BG2195" s="26">
        <f t="shared" si="9113"/>
        <v>0</v>
      </c>
      <c r="BH2195" s="26">
        <f t="shared" si="9155"/>
        <v>477.40299999999979</v>
      </c>
      <c r="BI2195" s="26">
        <f t="shared" si="9156"/>
        <v>2483</v>
      </c>
      <c r="BJ2195" s="26">
        <f t="shared" si="9157"/>
        <v>0</v>
      </c>
      <c r="BK2195" s="26">
        <f t="shared" si="9114"/>
        <v>0</v>
      </c>
      <c r="BL2195" s="26">
        <f t="shared" si="9115"/>
        <v>0</v>
      </c>
      <c r="BM2195" s="26">
        <f t="shared" si="9116"/>
        <v>0</v>
      </c>
      <c r="BN2195" s="26">
        <f t="shared" si="9158"/>
        <v>477.40299999999979</v>
      </c>
      <c r="BO2195" s="26">
        <f t="shared" si="9159"/>
        <v>2483</v>
      </c>
      <c r="BP2195" s="26">
        <f t="shared" si="9160"/>
        <v>0</v>
      </c>
      <c r="BQ2195" s="26">
        <f t="shared" si="9117"/>
        <v>0</v>
      </c>
      <c r="BR2195" s="26">
        <f t="shared" si="9118"/>
        <v>0</v>
      </c>
      <c r="BS2195" s="26">
        <f t="shared" si="9161"/>
        <v>477.40299999999979</v>
      </c>
      <c r="BT2195" s="26">
        <f t="shared" si="9162"/>
        <v>2483</v>
      </c>
      <c r="BU2195" s="26">
        <f t="shared" si="9163"/>
        <v>0</v>
      </c>
      <c r="BV2195" s="26">
        <f t="shared" si="9119"/>
        <v>0</v>
      </c>
      <c r="BW2195" s="26">
        <f t="shared" si="9120"/>
        <v>0</v>
      </c>
      <c r="BX2195" s="26">
        <f t="shared" si="9164"/>
        <v>477.40299999999979</v>
      </c>
      <c r="BY2195" s="26">
        <f t="shared" si="9165"/>
        <v>2483</v>
      </c>
      <c r="BZ2195" s="26">
        <f t="shared" si="9166"/>
        <v>0</v>
      </c>
      <c r="CA2195" s="26">
        <f t="shared" si="9121"/>
        <v>0</v>
      </c>
      <c r="CB2195" s="26">
        <f t="shared" si="9122"/>
        <v>0</v>
      </c>
      <c r="CC2195" s="26">
        <f t="shared" si="9123"/>
        <v>0</v>
      </c>
      <c r="CD2195" s="26">
        <f t="shared" si="9020"/>
        <v>477.40299999999979</v>
      </c>
      <c r="CE2195" s="26">
        <f t="shared" si="9021"/>
        <v>2483</v>
      </c>
      <c r="CF2195" s="26">
        <f t="shared" si="9022"/>
        <v>0</v>
      </c>
      <c r="CG2195" s="26">
        <f t="shared" si="9124"/>
        <v>0</v>
      </c>
      <c r="CH2195" s="26">
        <f t="shared" si="9125"/>
        <v>0</v>
      </c>
      <c r="CI2195" s="26">
        <f t="shared" si="9126"/>
        <v>0</v>
      </c>
      <c r="CJ2195" s="26">
        <f t="shared" si="9023"/>
        <v>477.40299999999979</v>
      </c>
      <c r="CK2195" s="26">
        <f t="shared" si="9024"/>
        <v>2483</v>
      </c>
      <c r="CL2195" s="26">
        <f t="shared" si="9025"/>
        <v>0</v>
      </c>
      <c r="CM2195" s="26">
        <f t="shared" si="9127"/>
        <v>0</v>
      </c>
      <c r="CN2195" s="26">
        <f t="shared" si="9128"/>
        <v>0</v>
      </c>
      <c r="CO2195" s="26">
        <f t="shared" si="9129"/>
        <v>0</v>
      </c>
      <c r="CP2195" s="26">
        <f t="shared" si="9026"/>
        <v>477.40299999999979</v>
      </c>
      <c r="CQ2195" s="26">
        <f t="shared" si="9027"/>
        <v>2483</v>
      </c>
      <c r="CR2195" s="26">
        <f t="shared" si="9028"/>
        <v>0</v>
      </c>
      <c r="CS2195" s="26">
        <f t="shared" si="9130"/>
        <v>0</v>
      </c>
      <c r="CT2195" s="19"/>
      <c r="CU2195" s="35"/>
      <c r="CY2195" s="1" t="s">
        <v>27</v>
      </c>
    </row>
    <row r="2196" spans="1:105" ht="46.8" hidden="1" x14ac:dyDescent="0.3">
      <c r="A2196" s="36" t="s">
        <v>1266</v>
      </c>
      <c r="B2196" s="17">
        <v>240</v>
      </c>
      <c r="C2196" s="16"/>
      <c r="D2196" s="16"/>
      <c r="E2196" s="34" t="s">
        <v>39</v>
      </c>
      <c r="F2196" s="26">
        <f t="shared" si="9084"/>
        <v>1807.1</v>
      </c>
      <c r="G2196" s="26">
        <f t="shared" si="9085"/>
        <v>2483</v>
      </c>
      <c r="H2196" s="26">
        <f t="shared" si="9086"/>
        <v>0</v>
      </c>
      <c r="I2196" s="26">
        <f t="shared" si="9087"/>
        <v>0</v>
      </c>
      <c r="J2196" s="26">
        <f t="shared" si="9088"/>
        <v>0</v>
      </c>
      <c r="K2196" s="26">
        <f t="shared" si="9089"/>
        <v>0</v>
      </c>
      <c r="L2196" s="26">
        <f t="shared" si="9131"/>
        <v>1807.1</v>
      </c>
      <c r="M2196" s="26">
        <f t="shared" si="9132"/>
        <v>2483</v>
      </c>
      <c r="N2196" s="26">
        <f t="shared" si="9133"/>
        <v>0</v>
      </c>
      <c r="O2196" s="26">
        <f t="shared" si="9090"/>
        <v>0</v>
      </c>
      <c r="P2196" s="26">
        <f t="shared" si="9091"/>
        <v>0</v>
      </c>
      <c r="Q2196" s="26">
        <f t="shared" si="9092"/>
        <v>0</v>
      </c>
      <c r="R2196" s="26">
        <f t="shared" si="9134"/>
        <v>1807.1</v>
      </c>
      <c r="S2196" s="26">
        <f t="shared" si="9135"/>
        <v>2483</v>
      </c>
      <c r="T2196" s="26">
        <f t="shared" si="9136"/>
        <v>0</v>
      </c>
      <c r="U2196" s="26">
        <f t="shared" si="9093"/>
        <v>0</v>
      </c>
      <c r="V2196" s="26">
        <f t="shared" si="9094"/>
        <v>0</v>
      </c>
      <c r="W2196" s="26">
        <f t="shared" si="9095"/>
        <v>0</v>
      </c>
      <c r="X2196" s="26">
        <f t="shared" si="9137"/>
        <v>1807.1</v>
      </c>
      <c r="Y2196" s="26">
        <f t="shared" si="9138"/>
        <v>2483</v>
      </c>
      <c r="Z2196" s="26">
        <f t="shared" si="9139"/>
        <v>0</v>
      </c>
      <c r="AA2196" s="26">
        <f t="shared" si="9096"/>
        <v>0</v>
      </c>
      <c r="AB2196" s="26">
        <f t="shared" si="9097"/>
        <v>0</v>
      </c>
      <c r="AC2196" s="26">
        <f t="shared" si="9098"/>
        <v>0</v>
      </c>
      <c r="AD2196" s="26">
        <f t="shared" si="9140"/>
        <v>1807.1</v>
      </c>
      <c r="AE2196" s="26">
        <f t="shared" si="9141"/>
        <v>2483</v>
      </c>
      <c r="AF2196" s="26">
        <f t="shared" si="9142"/>
        <v>0</v>
      </c>
      <c r="AG2196" s="26">
        <f t="shared" si="9099"/>
        <v>0</v>
      </c>
      <c r="AH2196" s="26">
        <f t="shared" si="9100"/>
        <v>0</v>
      </c>
      <c r="AI2196" s="26">
        <f t="shared" si="9101"/>
        <v>0</v>
      </c>
      <c r="AJ2196" s="26">
        <f t="shared" si="9143"/>
        <v>1807.1</v>
      </c>
      <c r="AK2196" s="26">
        <f t="shared" si="9144"/>
        <v>2483</v>
      </c>
      <c r="AL2196" s="26">
        <f t="shared" si="9145"/>
        <v>0</v>
      </c>
      <c r="AM2196" s="26">
        <f t="shared" si="9102"/>
        <v>0</v>
      </c>
      <c r="AN2196" s="26">
        <f t="shared" si="9103"/>
        <v>0</v>
      </c>
      <c r="AO2196" s="26">
        <f t="shared" si="9104"/>
        <v>0</v>
      </c>
      <c r="AP2196" s="26">
        <f t="shared" si="9146"/>
        <v>1807.1</v>
      </c>
      <c r="AQ2196" s="26">
        <f t="shared" si="9147"/>
        <v>2483</v>
      </c>
      <c r="AR2196" s="26">
        <f t="shared" si="9148"/>
        <v>0</v>
      </c>
      <c r="AS2196" s="26">
        <f t="shared" si="9105"/>
        <v>0</v>
      </c>
      <c r="AT2196" s="26">
        <f t="shared" si="9106"/>
        <v>0</v>
      </c>
      <c r="AU2196" s="26">
        <f t="shared" si="9107"/>
        <v>0</v>
      </c>
      <c r="AV2196" s="26">
        <f t="shared" si="9149"/>
        <v>1807.1</v>
      </c>
      <c r="AW2196" s="26">
        <f t="shared" si="9150"/>
        <v>2483</v>
      </c>
      <c r="AX2196" s="26">
        <f t="shared" si="9151"/>
        <v>0</v>
      </c>
      <c r="AY2196" s="26">
        <f t="shared" si="9108"/>
        <v>-1329.6970000000001</v>
      </c>
      <c r="AZ2196" s="26">
        <f t="shared" si="9109"/>
        <v>0</v>
      </c>
      <c r="BA2196" s="26">
        <f t="shared" si="9110"/>
        <v>0</v>
      </c>
      <c r="BB2196" s="26">
        <f t="shared" si="9152"/>
        <v>477.40299999999979</v>
      </c>
      <c r="BC2196" s="26">
        <f t="shared" si="9153"/>
        <v>2483</v>
      </c>
      <c r="BD2196" s="26">
        <f t="shared" si="9154"/>
        <v>0</v>
      </c>
      <c r="BE2196" s="26">
        <f t="shared" si="9111"/>
        <v>0</v>
      </c>
      <c r="BF2196" s="26">
        <f t="shared" si="9112"/>
        <v>0</v>
      </c>
      <c r="BG2196" s="26">
        <f t="shared" si="9113"/>
        <v>0</v>
      </c>
      <c r="BH2196" s="26">
        <f t="shared" si="9155"/>
        <v>477.40299999999979</v>
      </c>
      <c r="BI2196" s="26">
        <f t="shared" si="9156"/>
        <v>2483</v>
      </c>
      <c r="BJ2196" s="26">
        <f t="shared" si="9157"/>
        <v>0</v>
      </c>
      <c r="BK2196" s="26">
        <f t="shared" si="9114"/>
        <v>0</v>
      </c>
      <c r="BL2196" s="26">
        <f t="shared" si="9115"/>
        <v>0</v>
      </c>
      <c r="BM2196" s="26">
        <f t="shared" si="9116"/>
        <v>0</v>
      </c>
      <c r="BN2196" s="26">
        <f t="shared" si="9158"/>
        <v>477.40299999999979</v>
      </c>
      <c r="BO2196" s="26">
        <f t="shared" si="9159"/>
        <v>2483</v>
      </c>
      <c r="BP2196" s="26">
        <f t="shared" si="9160"/>
        <v>0</v>
      </c>
      <c r="BQ2196" s="26">
        <f t="shared" si="9117"/>
        <v>0</v>
      </c>
      <c r="BR2196" s="26">
        <f t="shared" si="9118"/>
        <v>0</v>
      </c>
      <c r="BS2196" s="26">
        <f t="shared" si="9161"/>
        <v>477.40299999999979</v>
      </c>
      <c r="BT2196" s="26">
        <f t="shared" si="9162"/>
        <v>2483</v>
      </c>
      <c r="BU2196" s="26">
        <f t="shared" si="9163"/>
        <v>0</v>
      </c>
      <c r="BV2196" s="26">
        <f t="shared" si="9119"/>
        <v>0</v>
      </c>
      <c r="BW2196" s="26">
        <f t="shared" si="9120"/>
        <v>0</v>
      </c>
      <c r="BX2196" s="26">
        <f t="shared" si="9164"/>
        <v>477.40299999999979</v>
      </c>
      <c r="BY2196" s="26">
        <f t="shared" si="9165"/>
        <v>2483</v>
      </c>
      <c r="BZ2196" s="26">
        <f t="shared" si="9166"/>
        <v>0</v>
      </c>
      <c r="CA2196" s="26">
        <f t="shared" si="9121"/>
        <v>0</v>
      </c>
      <c r="CB2196" s="26">
        <f t="shared" si="9122"/>
        <v>0</v>
      </c>
      <c r="CC2196" s="26">
        <f t="shared" si="9123"/>
        <v>0</v>
      </c>
      <c r="CD2196" s="26">
        <f t="shared" si="9020"/>
        <v>477.40299999999979</v>
      </c>
      <c r="CE2196" s="26">
        <f t="shared" si="9021"/>
        <v>2483</v>
      </c>
      <c r="CF2196" s="26">
        <f t="shared" si="9022"/>
        <v>0</v>
      </c>
      <c r="CG2196" s="26">
        <f t="shared" si="9124"/>
        <v>0</v>
      </c>
      <c r="CH2196" s="26">
        <f t="shared" si="9125"/>
        <v>0</v>
      </c>
      <c r="CI2196" s="26">
        <f t="shared" si="9126"/>
        <v>0</v>
      </c>
      <c r="CJ2196" s="26">
        <f t="shared" si="9023"/>
        <v>477.40299999999979</v>
      </c>
      <c r="CK2196" s="26">
        <f t="shared" si="9024"/>
        <v>2483</v>
      </c>
      <c r="CL2196" s="26">
        <f t="shared" si="9025"/>
        <v>0</v>
      </c>
      <c r="CM2196" s="26">
        <f t="shared" si="9127"/>
        <v>0</v>
      </c>
      <c r="CN2196" s="26">
        <f t="shared" si="9128"/>
        <v>0</v>
      </c>
      <c r="CO2196" s="26">
        <f t="shared" si="9129"/>
        <v>0</v>
      </c>
      <c r="CP2196" s="26">
        <f t="shared" si="9026"/>
        <v>477.40299999999979</v>
      </c>
      <c r="CQ2196" s="26">
        <f t="shared" si="9027"/>
        <v>2483</v>
      </c>
      <c r="CR2196" s="26">
        <f t="shared" si="9028"/>
        <v>0</v>
      </c>
      <c r="CS2196" s="26">
        <f t="shared" si="9130"/>
        <v>0</v>
      </c>
      <c r="CT2196" s="19"/>
      <c r="CU2196" s="35"/>
      <c r="CZ2196" s="1" t="s">
        <v>28</v>
      </c>
    </row>
    <row r="2197" spans="1:105" ht="31.2" hidden="1" x14ac:dyDescent="0.3">
      <c r="A2197" s="36" t="s">
        <v>1266</v>
      </c>
      <c r="B2197" s="17">
        <v>240</v>
      </c>
      <c r="C2197" s="16" t="s">
        <v>393</v>
      </c>
      <c r="D2197" s="16" t="s">
        <v>625</v>
      </c>
      <c r="E2197" s="34" t="s">
        <v>626</v>
      </c>
      <c r="F2197" s="26">
        <v>1807.1</v>
      </c>
      <c r="G2197" s="26">
        <v>2483</v>
      </c>
      <c r="H2197" s="26"/>
      <c r="I2197" s="26"/>
      <c r="J2197" s="26"/>
      <c r="K2197" s="26"/>
      <c r="L2197" s="26">
        <f t="shared" si="9131"/>
        <v>1807.1</v>
      </c>
      <c r="M2197" s="26">
        <f t="shared" si="9132"/>
        <v>2483</v>
      </c>
      <c r="N2197" s="26">
        <f t="shared" si="9133"/>
        <v>0</v>
      </c>
      <c r="O2197" s="26"/>
      <c r="P2197" s="26"/>
      <c r="Q2197" s="26"/>
      <c r="R2197" s="26">
        <f t="shared" si="9134"/>
        <v>1807.1</v>
      </c>
      <c r="S2197" s="26">
        <f t="shared" si="9135"/>
        <v>2483</v>
      </c>
      <c r="T2197" s="26">
        <f t="shared" si="9136"/>
        <v>0</v>
      </c>
      <c r="U2197" s="26"/>
      <c r="V2197" s="26"/>
      <c r="W2197" s="26"/>
      <c r="X2197" s="26">
        <f t="shared" si="9137"/>
        <v>1807.1</v>
      </c>
      <c r="Y2197" s="26">
        <f t="shared" si="9138"/>
        <v>2483</v>
      </c>
      <c r="Z2197" s="26">
        <f t="shared" si="9139"/>
        <v>0</v>
      </c>
      <c r="AA2197" s="26"/>
      <c r="AB2197" s="26"/>
      <c r="AC2197" s="26"/>
      <c r="AD2197" s="26">
        <f t="shared" si="9140"/>
        <v>1807.1</v>
      </c>
      <c r="AE2197" s="26">
        <f t="shared" si="9141"/>
        <v>2483</v>
      </c>
      <c r="AF2197" s="26">
        <f t="shared" si="9142"/>
        <v>0</v>
      </c>
      <c r="AG2197" s="26"/>
      <c r="AH2197" s="26"/>
      <c r="AI2197" s="26"/>
      <c r="AJ2197" s="26">
        <f t="shared" si="9143"/>
        <v>1807.1</v>
      </c>
      <c r="AK2197" s="26">
        <f t="shared" si="9144"/>
        <v>2483</v>
      </c>
      <c r="AL2197" s="26">
        <f t="shared" si="9145"/>
        <v>0</v>
      </c>
      <c r="AM2197" s="26"/>
      <c r="AN2197" s="26"/>
      <c r="AO2197" s="26"/>
      <c r="AP2197" s="26">
        <f t="shared" si="9146"/>
        <v>1807.1</v>
      </c>
      <c r="AQ2197" s="26">
        <f t="shared" si="9147"/>
        <v>2483</v>
      </c>
      <c r="AR2197" s="26">
        <f t="shared" si="9148"/>
        <v>0</v>
      </c>
      <c r="AS2197" s="26"/>
      <c r="AT2197" s="26"/>
      <c r="AU2197" s="26"/>
      <c r="AV2197" s="26">
        <f t="shared" si="9149"/>
        <v>1807.1</v>
      </c>
      <c r="AW2197" s="26">
        <f t="shared" si="9150"/>
        <v>2483</v>
      </c>
      <c r="AX2197" s="26">
        <f t="shared" si="9151"/>
        <v>0</v>
      </c>
      <c r="AY2197" s="26">
        <f>-761.646-568.051</f>
        <v>-1329.6970000000001</v>
      </c>
      <c r="AZ2197" s="26"/>
      <c r="BA2197" s="26"/>
      <c r="BB2197" s="26">
        <f t="shared" si="9152"/>
        <v>477.40299999999979</v>
      </c>
      <c r="BC2197" s="26">
        <f t="shared" si="9153"/>
        <v>2483</v>
      </c>
      <c r="BD2197" s="26">
        <f t="shared" si="9154"/>
        <v>0</v>
      </c>
      <c r="BE2197" s="26"/>
      <c r="BF2197" s="26"/>
      <c r="BG2197" s="26"/>
      <c r="BH2197" s="26">
        <f t="shared" si="9155"/>
        <v>477.40299999999979</v>
      </c>
      <c r="BI2197" s="26">
        <f t="shared" si="9156"/>
        <v>2483</v>
      </c>
      <c r="BJ2197" s="26">
        <f t="shared" si="9157"/>
        <v>0</v>
      </c>
      <c r="BK2197" s="26"/>
      <c r="BL2197" s="26"/>
      <c r="BM2197" s="26"/>
      <c r="BN2197" s="26">
        <f t="shared" si="9158"/>
        <v>477.40299999999979</v>
      </c>
      <c r="BO2197" s="26">
        <f t="shared" si="9159"/>
        <v>2483</v>
      </c>
      <c r="BP2197" s="26">
        <f t="shared" si="9160"/>
        <v>0</v>
      </c>
      <c r="BQ2197" s="26"/>
      <c r="BR2197" s="26"/>
      <c r="BS2197" s="26">
        <f t="shared" si="9161"/>
        <v>477.40299999999979</v>
      </c>
      <c r="BT2197" s="26">
        <f t="shared" si="9162"/>
        <v>2483</v>
      </c>
      <c r="BU2197" s="26">
        <f t="shared" si="9163"/>
        <v>0</v>
      </c>
      <c r="BV2197" s="26"/>
      <c r="BW2197" s="26"/>
      <c r="BX2197" s="26">
        <f t="shared" si="9164"/>
        <v>477.40299999999979</v>
      </c>
      <c r="BY2197" s="26">
        <f t="shared" si="9165"/>
        <v>2483</v>
      </c>
      <c r="BZ2197" s="26">
        <f t="shared" si="9166"/>
        <v>0</v>
      </c>
      <c r="CA2197" s="26"/>
      <c r="CB2197" s="26"/>
      <c r="CC2197" s="26"/>
      <c r="CD2197" s="26">
        <f t="shared" si="9020"/>
        <v>477.40299999999979</v>
      </c>
      <c r="CE2197" s="26">
        <f t="shared" si="9021"/>
        <v>2483</v>
      </c>
      <c r="CF2197" s="26">
        <f t="shared" si="9022"/>
        <v>0</v>
      </c>
      <c r="CG2197" s="26"/>
      <c r="CH2197" s="26"/>
      <c r="CI2197" s="26"/>
      <c r="CJ2197" s="26">
        <f t="shared" si="9023"/>
        <v>477.40299999999979</v>
      </c>
      <c r="CK2197" s="26">
        <f t="shared" si="9024"/>
        <v>2483</v>
      </c>
      <c r="CL2197" s="26">
        <f t="shared" si="9025"/>
        <v>0</v>
      </c>
      <c r="CM2197" s="26"/>
      <c r="CN2197" s="26"/>
      <c r="CO2197" s="26"/>
      <c r="CP2197" s="26">
        <f t="shared" si="9026"/>
        <v>477.40299999999979</v>
      </c>
      <c r="CQ2197" s="26">
        <f t="shared" si="9027"/>
        <v>2483</v>
      </c>
      <c r="CR2197" s="26">
        <f t="shared" si="9028"/>
        <v>0</v>
      </c>
      <c r="CS2197" s="26"/>
      <c r="CT2197" s="19"/>
      <c r="CU2197" s="35"/>
    </row>
    <row r="2198" spans="1:105" ht="46.8" hidden="1" x14ac:dyDescent="0.3">
      <c r="A2198" s="36" t="s">
        <v>1268</v>
      </c>
      <c r="B2198" s="17"/>
      <c r="C2198" s="16"/>
      <c r="D2198" s="16"/>
      <c r="E2198" s="34" t="s">
        <v>1269</v>
      </c>
      <c r="F2198" s="26">
        <f t="shared" si="9084"/>
        <v>1458.8</v>
      </c>
      <c r="G2198" s="26">
        <f t="shared" si="9085"/>
        <v>0</v>
      </c>
      <c r="H2198" s="26">
        <f t="shared" si="9086"/>
        <v>0</v>
      </c>
      <c r="I2198" s="26">
        <f t="shared" si="9087"/>
        <v>0</v>
      </c>
      <c r="J2198" s="26">
        <f t="shared" si="9088"/>
        <v>0</v>
      </c>
      <c r="K2198" s="26">
        <f t="shared" si="9089"/>
        <v>0</v>
      </c>
      <c r="L2198" s="26">
        <f t="shared" si="9131"/>
        <v>1458.8</v>
      </c>
      <c r="M2198" s="26">
        <f t="shared" si="9132"/>
        <v>0</v>
      </c>
      <c r="N2198" s="26">
        <f t="shared" si="9133"/>
        <v>0</v>
      </c>
      <c r="O2198" s="26">
        <f t="shared" si="9090"/>
        <v>0</v>
      </c>
      <c r="P2198" s="26">
        <f t="shared" si="9091"/>
        <v>0</v>
      </c>
      <c r="Q2198" s="26">
        <f t="shared" si="9092"/>
        <v>0</v>
      </c>
      <c r="R2198" s="26">
        <f t="shared" si="9134"/>
        <v>1458.8</v>
      </c>
      <c r="S2198" s="26">
        <f t="shared" si="9135"/>
        <v>0</v>
      </c>
      <c r="T2198" s="26">
        <f t="shared" si="9136"/>
        <v>0</v>
      </c>
      <c r="U2198" s="26">
        <f t="shared" si="9093"/>
        <v>0</v>
      </c>
      <c r="V2198" s="26">
        <f t="shared" si="9094"/>
        <v>0</v>
      </c>
      <c r="W2198" s="26">
        <f t="shared" si="9095"/>
        <v>0</v>
      </c>
      <c r="X2198" s="26">
        <f t="shared" si="9137"/>
        <v>1458.8</v>
      </c>
      <c r="Y2198" s="26">
        <f t="shared" si="9138"/>
        <v>0</v>
      </c>
      <c r="Z2198" s="26">
        <f t="shared" si="9139"/>
        <v>0</v>
      </c>
      <c r="AA2198" s="26">
        <f t="shared" si="9096"/>
        <v>0</v>
      </c>
      <c r="AB2198" s="26">
        <f t="shared" si="9097"/>
        <v>0</v>
      </c>
      <c r="AC2198" s="26">
        <f t="shared" si="9098"/>
        <v>0</v>
      </c>
      <c r="AD2198" s="26">
        <f t="shared" si="9140"/>
        <v>1458.8</v>
      </c>
      <c r="AE2198" s="26">
        <f t="shared" si="9141"/>
        <v>0</v>
      </c>
      <c r="AF2198" s="26">
        <f t="shared" si="9142"/>
        <v>0</v>
      </c>
      <c r="AG2198" s="26">
        <f t="shared" si="9099"/>
        <v>0</v>
      </c>
      <c r="AH2198" s="26">
        <f t="shared" si="9100"/>
        <v>0</v>
      </c>
      <c r="AI2198" s="26">
        <f t="shared" si="9101"/>
        <v>0</v>
      </c>
      <c r="AJ2198" s="26">
        <f t="shared" si="9143"/>
        <v>1458.8</v>
      </c>
      <c r="AK2198" s="26">
        <f t="shared" si="9144"/>
        <v>0</v>
      </c>
      <c r="AL2198" s="26">
        <f t="shared" si="9145"/>
        <v>0</v>
      </c>
      <c r="AM2198" s="26">
        <f t="shared" si="9102"/>
        <v>0</v>
      </c>
      <c r="AN2198" s="26">
        <f t="shared" si="9103"/>
        <v>0</v>
      </c>
      <c r="AO2198" s="26">
        <f t="shared" si="9104"/>
        <v>0</v>
      </c>
      <c r="AP2198" s="26">
        <f t="shared" si="9146"/>
        <v>1458.8</v>
      </c>
      <c r="AQ2198" s="26">
        <f t="shared" si="9147"/>
        <v>0</v>
      </c>
      <c r="AR2198" s="26">
        <f t="shared" si="9148"/>
        <v>0</v>
      </c>
      <c r="AS2198" s="26">
        <f t="shared" si="9105"/>
        <v>0</v>
      </c>
      <c r="AT2198" s="26">
        <f t="shared" si="9106"/>
        <v>0</v>
      </c>
      <c r="AU2198" s="26">
        <f t="shared" si="9107"/>
        <v>0</v>
      </c>
      <c r="AV2198" s="26">
        <f t="shared" si="9149"/>
        <v>1458.8</v>
      </c>
      <c r="AW2198" s="26">
        <f t="shared" si="9150"/>
        <v>0</v>
      </c>
      <c r="AX2198" s="26">
        <f t="shared" si="9151"/>
        <v>0</v>
      </c>
      <c r="AY2198" s="26">
        <f t="shared" ref="AY2198:AY2202" si="9167">AY2199</f>
        <v>0</v>
      </c>
      <c r="AZ2198" s="26">
        <f t="shared" si="9109"/>
        <v>0</v>
      </c>
      <c r="BA2198" s="26">
        <f t="shared" si="9110"/>
        <v>0</v>
      </c>
      <c r="BB2198" s="26">
        <f t="shared" si="9152"/>
        <v>1458.8</v>
      </c>
      <c r="BC2198" s="26">
        <f t="shared" si="9153"/>
        <v>0</v>
      </c>
      <c r="BD2198" s="26">
        <f t="shared" si="9154"/>
        <v>0</v>
      </c>
      <c r="BE2198" s="26">
        <f t="shared" si="9111"/>
        <v>0</v>
      </c>
      <c r="BF2198" s="26">
        <f t="shared" si="9112"/>
        <v>0</v>
      </c>
      <c r="BG2198" s="26">
        <f t="shared" si="9113"/>
        <v>0</v>
      </c>
      <c r="BH2198" s="26">
        <f t="shared" si="9155"/>
        <v>1458.8</v>
      </c>
      <c r="BI2198" s="26">
        <f t="shared" si="9156"/>
        <v>0</v>
      </c>
      <c r="BJ2198" s="26">
        <f t="shared" si="9157"/>
        <v>0</v>
      </c>
      <c r="BK2198" s="26">
        <f t="shared" si="9114"/>
        <v>0</v>
      </c>
      <c r="BL2198" s="26">
        <f t="shared" si="9115"/>
        <v>0</v>
      </c>
      <c r="BM2198" s="26">
        <f t="shared" si="9116"/>
        <v>0</v>
      </c>
      <c r="BN2198" s="26">
        <f t="shared" si="9158"/>
        <v>1458.8</v>
      </c>
      <c r="BO2198" s="26">
        <f t="shared" si="9159"/>
        <v>0</v>
      </c>
      <c r="BP2198" s="26">
        <f t="shared" si="9160"/>
        <v>0</v>
      </c>
      <c r="BQ2198" s="26">
        <f t="shared" si="9117"/>
        <v>0</v>
      </c>
      <c r="BR2198" s="26">
        <f t="shared" si="9118"/>
        <v>0</v>
      </c>
      <c r="BS2198" s="26">
        <f t="shared" si="9161"/>
        <v>1458.8</v>
      </c>
      <c r="BT2198" s="26">
        <f t="shared" si="9162"/>
        <v>0</v>
      </c>
      <c r="BU2198" s="26">
        <f t="shared" si="9163"/>
        <v>0</v>
      </c>
      <c r="BV2198" s="26">
        <f t="shared" si="9119"/>
        <v>0</v>
      </c>
      <c r="BW2198" s="26">
        <f t="shared" si="9120"/>
        <v>0</v>
      </c>
      <c r="BX2198" s="26">
        <f t="shared" si="9164"/>
        <v>1458.8</v>
      </c>
      <c r="BY2198" s="26">
        <f t="shared" si="9165"/>
        <v>0</v>
      </c>
      <c r="BZ2198" s="26">
        <f t="shared" si="9166"/>
        <v>0</v>
      </c>
      <c r="CA2198" s="26">
        <f t="shared" si="9121"/>
        <v>0</v>
      </c>
      <c r="CB2198" s="26">
        <f t="shared" si="9122"/>
        <v>0</v>
      </c>
      <c r="CC2198" s="26">
        <f t="shared" si="9123"/>
        <v>0</v>
      </c>
      <c r="CD2198" s="26">
        <f t="shared" si="9020"/>
        <v>1458.8</v>
      </c>
      <c r="CE2198" s="26">
        <f t="shared" si="9021"/>
        <v>0</v>
      </c>
      <c r="CF2198" s="26">
        <f t="shared" si="9022"/>
        <v>0</v>
      </c>
      <c r="CG2198" s="26">
        <f t="shared" si="9124"/>
        <v>0</v>
      </c>
      <c r="CH2198" s="26">
        <f t="shared" si="9125"/>
        <v>0</v>
      </c>
      <c r="CI2198" s="26">
        <f t="shared" si="9126"/>
        <v>0</v>
      </c>
      <c r="CJ2198" s="26">
        <f t="shared" si="9023"/>
        <v>1458.8</v>
      </c>
      <c r="CK2198" s="26">
        <f t="shared" si="9024"/>
        <v>0</v>
      </c>
      <c r="CL2198" s="26">
        <f t="shared" si="9025"/>
        <v>0</v>
      </c>
      <c r="CM2198" s="26">
        <f t="shared" si="9127"/>
        <v>0</v>
      </c>
      <c r="CN2198" s="26">
        <f t="shared" si="9128"/>
        <v>0</v>
      </c>
      <c r="CO2198" s="26">
        <f t="shared" si="9129"/>
        <v>0</v>
      </c>
      <c r="CP2198" s="26">
        <f t="shared" si="9026"/>
        <v>1458.8</v>
      </c>
      <c r="CQ2198" s="26">
        <f t="shared" si="9027"/>
        <v>0</v>
      </c>
      <c r="CR2198" s="26">
        <f t="shared" si="9028"/>
        <v>0</v>
      </c>
      <c r="CS2198" s="26">
        <f t="shared" si="9130"/>
        <v>0</v>
      </c>
      <c r="CT2198" s="19"/>
      <c r="CU2198" s="35"/>
      <c r="DA2198" s="1" t="s">
        <v>29</v>
      </c>
    </row>
    <row r="2199" spans="1:105" ht="31.2" hidden="1" x14ac:dyDescent="0.3">
      <c r="A2199" s="36" t="s">
        <v>1268</v>
      </c>
      <c r="B2199" s="17">
        <v>200</v>
      </c>
      <c r="C2199" s="16"/>
      <c r="D2199" s="16"/>
      <c r="E2199" s="34" t="s">
        <v>38</v>
      </c>
      <c r="F2199" s="26">
        <f t="shared" si="9084"/>
        <v>1458.8</v>
      </c>
      <c r="G2199" s="26">
        <f t="shared" si="9085"/>
        <v>0</v>
      </c>
      <c r="H2199" s="26">
        <f t="shared" si="9086"/>
        <v>0</v>
      </c>
      <c r="I2199" s="26">
        <f t="shared" si="9087"/>
        <v>0</v>
      </c>
      <c r="J2199" s="26">
        <f t="shared" si="9088"/>
        <v>0</v>
      </c>
      <c r="K2199" s="26">
        <f t="shared" si="9089"/>
        <v>0</v>
      </c>
      <c r="L2199" s="26">
        <f t="shared" si="9131"/>
        <v>1458.8</v>
      </c>
      <c r="M2199" s="26">
        <f t="shared" si="9132"/>
        <v>0</v>
      </c>
      <c r="N2199" s="26">
        <f t="shared" si="9133"/>
        <v>0</v>
      </c>
      <c r="O2199" s="26">
        <f t="shared" si="9090"/>
        <v>0</v>
      </c>
      <c r="P2199" s="26">
        <f t="shared" si="9091"/>
        <v>0</v>
      </c>
      <c r="Q2199" s="26">
        <f t="shared" si="9092"/>
        <v>0</v>
      </c>
      <c r="R2199" s="26">
        <f t="shared" si="9134"/>
        <v>1458.8</v>
      </c>
      <c r="S2199" s="26">
        <f t="shared" si="9135"/>
        <v>0</v>
      </c>
      <c r="T2199" s="26">
        <f t="shared" si="9136"/>
        <v>0</v>
      </c>
      <c r="U2199" s="26">
        <f t="shared" si="9093"/>
        <v>0</v>
      </c>
      <c r="V2199" s="26">
        <f t="shared" si="9094"/>
        <v>0</v>
      </c>
      <c r="W2199" s="26">
        <f t="shared" si="9095"/>
        <v>0</v>
      </c>
      <c r="X2199" s="26">
        <f t="shared" si="9137"/>
        <v>1458.8</v>
      </c>
      <c r="Y2199" s="26">
        <f t="shared" si="9138"/>
        <v>0</v>
      </c>
      <c r="Z2199" s="26">
        <f t="shared" si="9139"/>
        <v>0</v>
      </c>
      <c r="AA2199" s="26">
        <f t="shared" si="9096"/>
        <v>0</v>
      </c>
      <c r="AB2199" s="26">
        <f t="shared" si="9097"/>
        <v>0</v>
      </c>
      <c r="AC2199" s="26">
        <f t="shared" si="9098"/>
        <v>0</v>
      </c>
      <c r="AD2199" s="26">
        <f t="shared" si="9140"/>
        <v>1458.8</v>
      </c>
      <c r="AE2199" s="26">
        <f t="shared" si="9141"/>
        <v>0</v>
      </c>
      <c r="AF2199" s="26">
        <f t="shared" si="9142"/>
        <v>0</v>
      </c>
      <c r="AG2199" s="26">
        <f t="shared" si="9099"/>
        <v>0</v>
      </c>
      <c r="AH2199" s="26">
        <f t="shared" si="9100"/>
        <v>0</v>
      </c>
      <c r="AI2199" s="26">
        <f t="shared" si="9101"/>
        <v>0</v>
      </c>
      <c r="AJ2199" s="26">
        <f t="shared" si="9143"/>
        <v>1458.8</v>
      </c>
      <c r="AK2199" s="26">
        <f t="shared" si="9144"/>
        <v>0</v>
      </c>
      <c r="AL2199" s="26">
        <f t="shared" si="9145"/>
        <v>0</v>
      </c>
      <c r="AM2199" s="26">
        <f t="shared" si="9102"/>
        <v>0</v>
      </c>
      <c r="AN2199" s="26">
        <f t="shared" si="9103"/>
        <v>0</v>
      </c>
      <c r="AO2199" s="26">
        <f t="shared" si="9104"/>
        <v>0</v>
      </c>
      <c r="AP2199" s="26">
        <f t="shared" si="9146"/>
        <v>1458.8</v>
      </c>
      <c r="AQ2199" s="26">
        <f t="shared" si="9147"/>
        <v>0</v>
      </c>
      <c r="AR2199" s="26">
        <f t="shared" si="9148"/>
        <v>0</v>
      </c>
      <c r="AS2199" s="26">
        <f t="shared" si="9105"/>
        <v>0</v>
      </c>
      <c r="AT2199" s="26">
        <f t="shared" si="9106"/>
        <v>0</v>
      </c>
      <c r="AU2199" s="26">
        <f t="shared" si="9107"/>
        <v>0</v>
      </c>
      <c r="AV2199" s="26">
        <f t="shared" si="9149"/>
        <v>1458.8</v>
      </c>
      <c r="AW2199" s="26">
        <f t="shared" si="9150"/>
        <v>0</v>
      </c>
      <c r="AX2199" s="26">
        <f t="shared" si="9151"/>
        <v>0</v>
      </c>
      <c r="AY2199" s="26">
        <f t="shared" si="9167"/>
        <v>0</v>
      </c>
      <c r="AZ2199" s="26">
        <f t="shared" si="9109"/>
        <v>0</v>
      </c>
      <c r="BA2199" s="26">
        <f t="shared" si="9110"/>
        <v>0</v>
      </c>
      <c r="BB2199" s="26">
        <f t="shared" si="9152"/>
        <v>1458.8</v>
      </c>
      <c r="BC2199" s="26">
        <f t="shared" si="9153"/>
        <v>0</v>
      </c>
      <c r="BD2199" s="26">
        <f t="shared" si="9154"/>
        <v>0</v>
      </c>
      <c r="BE2199" s="26">
        <f t="shared" si="9111"/>
        <v>0</v>
      </c>
      <c r="BF2199" s="26">
        <f t="shared" si="9112"/>
        <v>0</v>
      </c>
      <c r="BG2199" s="26">
        <f t="shared" si="9113"/>
        <v>0</v>
      </c>
      <c r="BH2199" s="26">
        <f t="shared" si="9155"/>
        <v>1458.8</v>
      </c>
      <c r="BI2199" s="26">
        <f t="shared" si="9156"/>
        <v>0</v>
      </c>
      <c r="BJ2199" s="26">
        <f t="shared" si="9157"/>
        <v>0</v>
      </c>
      <c r="BK2199" s="26">
        <f t="shared" si="9114"/>
        <v>0</v>
      </c>
      <c r="BL2199" s="26">
        <f t="shared" si="9115"/>
        <v>0</v>
      </c>
      <c r="BM2199" s="26">
        <f t="shared" si="9116"/>
        <v>0</v>
      </c>
      <c r="BN2199" s="26">
        <f t="shared" si="9158"/>
        <v>1458.8</v>
      </c>
      <c r="BO2199" s="26">
        <f t="shared" si="9159"/>
        <v>0</v>
      </c>
      <c r="BP2199" s="26">
        <f t="shared" si="9160"/>
        <v>0</v>
      </c>
      <c r="BQ2199" s="26">
        <f t="shared" si="9117"/>
        <v>0</v>
      </c>
      <c r="BR2199" s="26">
        <f t="shared" si="9118"/>
        <v>0</v>
      </c>
      <c r="BS2199" s="26">
        <f t="shared" si="9161"/>
        <v>1458.8</v>
      </c>
      <c r="BT2199" s="26">
        <f t="shared" si="9162"/>
        <v>0</v>
      </c>
      <c r="BU2199" s="26">
        <f t="shared" si="9163"/>
        <v>0</v>
      </c>
      <c r="BV2199" s="26">
        <f t="shared" si="9119"/>
        <v>0</v>
      </c>
      <c r="BW2199" s="26">
        <f t="shared" si="9120"/>
        <v>0</v>
      </c>
      <c r="BX2199" s="26">
        <f t="shared" si="9164"/>
        <v>1458.8</v>
      </c>
      <c r="BY2199" s="26">
        <f t="shared" si="9165"/>
        <v>0</v>
      </c>
      <c r="BZ2199" s="26">
        <f t="shared" si="9166"/>
        <v>0</v>
      </c>
      <c r="CA2199" s="26">
        <f t="shared" si="9121"/>
        <v>0</v>
      </c>
      <c r="CB2199" s="26">
        <f t="shared" si="9122"/>
        <v>0</v>
      </c>
      <c r="CC2199" s="26">
        <f t="shared" si="9123"/>
        <v>0</v>
      </c>
      <c r="CD2199" s="26">
        <f t="shared" si="9020"/>
        <v>1458.8</v>
      </c>
      <c r="CE2199" s="26">
        <f t="shared" si="9021"/>
        <v>0</v>
      </c>
      <c r="CF2199" s="26">
        <f t="shared" si="9022"/>
        <v>0</v>
      </c>
      <c r="CG2199" s="26">
        <f t="shared" si="9124"/>
        <v>0</v>
      </c>
      <c r="CH2199" s="26">
        <f t="shared" si="9125"/>
        <v>0</v>
      </c>
      <c r="CI2199" s="26">
        <f t="shared" si="9126"/>
        <v>0</v>
      </c>
      <c r="CJ2199" s="26">
        <f t="shared" si="9023"/>
        <v>1458.8</v>
      </c>
      <c r="CK2199" s="26">
        <f t="shared" si="9024"/>
        <v>0</v>
      </c>
      <c r="CL2199" s="26">
        <f t="shared" si="9025"/>
        <v>0</v>
      </c>
      <c r="CM2199" s="26">
        <f t="shared" si="9127"/>
        <v>0</v>
      </c>
      <c r="CN2199" s="26">
        <f t="shared" si="9128"/>
        <v>0</v>
      </c>
      <c r="CO2199" s="26">
        <f t="shared" si="9129"/>
        <v>0</v>
      </c>
      <c r="CP2199" s="26">
        <f t="shared" si="9026"/>
        <v>1458.8</v>
      </c>
      <c r="CQ2199" s="26">
        <f t="shared" si="9027"/>
        <v>0</v>
      </c>
      <c r="CR2199" s="26">
        <f t="shared" si="9028"/>
        <v>0</v>
      </c>
      <c r="CS2199" s="26">
        <f t="shared" si="9130"/>
        <v>0</v>
      </c>
      <c r="CT2199" s="19"/>
      <c r="CU2199" s="35"/>
      <c r="CY2199" s="1" t="s">
        <v>27</v>
      </c>
    </row>
    <row r="2200" spans="1:105" ht="46.8" hidden="1" x14ac:dyDescent="0.3">
      <c r="A2200" s="36" t="s">
        <v>1268</v>
      </c>
      <c r="B2200" s="17">
        <v>240</v>
      </c>
      <c r="C2200" s="16"/>
      <c r="D2200" s="16"/>
      <c r="E2200" s="34" t="s">
        <v>39</v>
      </c>
      <c r="F2200" s="26">
        <f t="shared" si="9084"/>
        <v>1458.8</v>
      </c>
      <c r="G2200" s="26">
        <f t="shared" si="9085"/>
        <v>0</v>
      </c>
      <c r="H2200" s="26">
        <f t="shared" si="9086"/>
        <v>0</v>
      </c>
      <c r="I2200" s="26">
        <f t="shared" si="9087"/>
        <v>0</v>
      </c>
      <c r="J2200" s="26">
        <f t="shared" si="9088"/>
        <v>0</v>
      </c>
      <c r="K2200" s="26">
        <f t="shared" si="9089"/>
        <v>0</v>
      </c>
      <c r="L2200" s="26">
        <f t="shared" si="9131"/>
        <v>1458.8</v>
      </c>
      <c r="M2200" s="26">
        <f t="shared" si="9132"/>
        <v>0</v>
      </c>
      <c r="N2200" s="26">
        <f t="shared" si="9133"/>
        <v>0</v>
      </c>
      <c r="O2200" s="26">
        <f t="shared" si="9090"/>
        <v>0</v>
      </c>
      <c r="P2200" s="26">
        <f t="shared" si="9091"/>
        <v>0</v>
      </c>
      <c r="Q2200" s="26">
        <f t="shared" si="9092"/>
        <v>0</v>
      </c>
      <c r="R2200" s="26">
        <f t="shared" si="9134"/>
        <v>1458.8</v>
      </c>
      <c r="S2200" s="26">
        <f t="shared" si="9135"/>
        <v>0</v>
      </c>
      <c r="T2200" s="26">
        <f t="shared" si="9136"/>
        <v>0</v>
      </c>
      <c r="U2200" s="26">
        <f t="shared" si="9093"/>
        <v>0</v>
      </c>
      <c r="V2200" s="26">
        <f t="shared" si="9094"/>
        <v>0</v>
      </c>
      <c r="W2200" s="26">
        <f t="shared" si="9095"/>
        <v>0</v>
      </c>
      <c r="X2200" s="26">
        <f t="shared" si="9137"/>
        <v>1458.8</v>
      </c>
      <c r="Y2200" s="26">
        <f t="shared" si="9138"/>
        <v>0</v>
      </c>
      <c r="Z2200" s="26">
        <f t="shared" si="9139"/>
        <v>0</v>
      </c>
      <c r="AA2200" s="26">
        <f t="shared" si="9096"/>
        <v>0</v>
      </c>
      <c r="AB2200" s="26">
        <f t="shared" si="9097"/>
        <v>0</v>
      </c>
      <c r="AC2200" s="26">
        <f t="shared" si="9098"/>
        <v>0</v>
      </c>
      <c r="AD2200" s="26">
        <f t="shared" si="9140"/>
        <v>1458.8</v>
      </c>
      <c r="AE2200" s="26">
        <f t="shared" si="9141"/>
        <v>0</v>
      </c>
      <c r="AF2200" s="26">
        <f t="shared" si="9142"/>
        <v>0</v>
      </c>
      <c r="AG2200" s="26">
        <f t="shared" si="9099"/>
        <v>0</v>
      </c>
      <c r="AH2200" s="26">
        <f t="shared" si="9100"/>
        <v>0</v>
      </c>
      <c r="AI2200" s="26">
        <f t="shared" si="9101"/>
        <v>0</v>
      </c>
      <c r="AJ2200" s="26">
        <f t="shared" si="9143"/>
        <v>1458.8</v>
      </c>
      <c r="AK2200" s="26">
        <f t="shared" si="9144"/>
        <v>0</v>
      </c>
      <c r="AL2200" s="26">
        <f t="shared" si="9145"/>
        <v>0</v>
      </c>
      <c r="AM2200" s="26">
        <f t="shared" si="9102"/>
        <v>0</v>
      </c>
      <c r="AN2200" s="26">
        <f t="shared" si="9103"/>
        <v>0</v>
      </c>
      <c r="AO2200" s="26">
        <f t="shared" si="9104"/>
        <v>0</v>
      </c>
      <c r="AP2200" s="26">
        <f t="shared" si="9146"/>
        <v>1458.8</v>
      </c>
      <c r="AQ2200" s="26">
        <f t="shared" si="9147"/>
        <v>0</v>
      </c>
      <c r="AR2200" s="26">
        <f t="shared" si="9148"/>
        <v>0</v>
      </c>
      <c r="AS2200" s="26">
        <f t="shared" si="9105"/>
        <v>0</v>
      </c>
      <c r="AT2200" s="26">
        <f t="shared" si="9106"/>
        <v>0</v>
      </c>
      <c r="AU2200" s="26">
        <f t="shared" si="9107"/>
        <v>0</v>
      </c>
      <c r="AV2200" s="26">
        <f t="shared" si="9149"/>
        <v>1458.8</v>
      </c>
      <c r="AW2200" s="26">
        <f t="shared" si="9150"/>
        <v>0</v>
      </c>
      <c r="AX2200" s="26">
        <f t="shared" si="9151"/>
        <v>0</v>
      </c>
      <c r="AY2200" s="26">
        <f t="shared" si="9167"/>
        <v>0</v>
      </c>
      <c r="AZ2200" s="26">
        <f t="shared" si="9109"/>
        <v>0</v>
      </c>
      <c r="BA2200" s="26">
        <f t="shared" si="9110"/>
        <v>0</v>
      </c>
      <c r="BB2200" s="26">
        <f t="shared" si="9152"/>
        <v>1458.8</v>
      </c>
      <c r="BC2200" s="26">
        <f t="shared" si="9153"/>
        <v>0</v>
      </c>
      <c r="BD2200" s="26">
        <f t="shared" si="9154"/>
        <v>0</v>
      </c>
      <c r="BE2200" s="26">
        <f t="shared" si="9111"/>
        <v>0</v>
      </c>
      <c r="BF2200" s="26">
        <f t="shared" si="9112"/>
        <v>0</v>
      </c>
      <c r="BG2200" s="26">
        <f t="shared" si="9113"/>
        <v>0</v>
      </c>
      <c r="BH2200" s="26">
        <f t="shared" si="9155"/>
        <v>1458.8</v>
      </c>
      <c r="BI2200" s="26">
        <f t="shared" si="9156"/>
        <v>0</v>
      </c>
      <c r="BJ2200" s="26">
        <f t="shared" si="9157"/>
        <v>0</v>
      </c>
      <c r="BK2200" s="26">
        <f t="shared" si="9114"/>
        <v>0</v>
      </c>
      <c r="BL2200" s="26">
        <f t="shared" si="9115"/>
        <v>0</v>
      </c>
      <c r="BM2200" s="26">
        <f t="shared" si="9116"/>
        <v>0</v>
      </c>
      <c r="BN2200" s="26">
        <f t="shared" si="9158"/>
        <v>1458.8</v>
      </c>
      <c r="BO2200" s="26">
        <f t="shared" si="9159"/>
        <v>0</v>
      </c>
      <c r="BP2200" s="26">
        <f t="shared" si="9160"/>
        <v>0</v>
      </c>
      <c r="BQ2200" s="26">
        <f t="shared" si="9117"/>
        <v>0</v>
      </c>
      <c r="BR2200" s="26">
        <f t="shared" si="9118"/>
        <v>0</v>
      </c>
      <c r="BS2200" s="26">
        <f t="shared" si="9161"/>
        <v>1458.8</v>
      </c>
      <c r="BT2200" s="26">
        <f t="shared" si="9162"/>
        <v>0</v>
      </c>
      <c r="BU2200" s="26">
        <f t="shared" si="9163"/>
        <v>0</v>
      </c>
      <c r="BV2200" s="26">
        <f t="shared" si="9119"/>
        <v>0</v>
      </c>
      <c r="BW2200" s="26">
        <f t="shared" si="9120"/>
        <v>0</v>
      </c>
      <c r="BX2200" s="26">
        <f t="shared" si="9164"/>
        <v>1458.8</v>
      </c>
      <c r="BY2200" s="26">
        <f t="shared" si="9165"/>
        <v>0</v>
      </c>
      <c r="BZ2200" s="26">
        <f t="shared" si="9166"/>
        <v>0</v>
      </c>
      <c r="CA2200" s="26">
        <f t="shared" si="9121"/>
        <v>0</v>
      </c>
      <c r="CB2200" s="26">
        <f t="shared" si="9122"/>
        <v>0</v>
      </c>
      <c r="CC2200" s="26">
        <f t="shared" si="9123"/>
        <v>0</v>
      </c>
      <c r="CD2200" s="26">
        <f t="shared" si="9020"/>
        <v>1458.8</v>
      </c>
      <c r="CE2200" s="26">
        <f t="shared" si="9021"/>
        <v>0</v>
      </c>
      <c r="CF2200" s="26">
        <f t="shared" si="9022"/>
        <v>0</v>
      </c>
      <c r="CG2200" s="26">
        <f t="shared" si="9124"/>
        <v>0</v>
      </c>
      <c r="CH2200" s="26">
        <f t="shared" si="9125"/>
        <v>0</v>
      </c>
      <c r="CI2200" s="26">
        <f t="shared" si="9126"/>
        <v>0</v>
      </c>
      <c r="CJ2200" s="26">
        <f t="shared" si="9023"/>
        <v>1458.8</v>
      </c>
      <c r="CK2200" s="26">
        <f t="shared" si="9024"/>
        <v>0</v>
      </c>
      <c r="CL2200" s="26">
        <f t="shared" si="9025"/>
        <v>0</v>
      </c>
      <c r="CM2200" s="26">
        <f t="shared" si="9127"/>
        <v>0</v>
      </c>
      <c r="CN2200" s="26">
        <f t="shared" si="9128"/>
        <v>0</v>
      </c>
      <c r="CO2200" s="26">
        <f t="shared" si="9129"/>
        <v>0</v>
      </c>
      <c r="CP2200" s="26">
        <f t="shared" si="9026"/>
        <v>1458.8</v>
      </c>
      <c r="CQ2200" s="26">
        <f t="shared" si="9027"/>
        <v>0</v>
      </c>
      <c r="CR2200" s="26">
        <f t="shared" si="9028"/>
        <v>0</v>
      </c>
      <c r="CS2200" s="26">
        <f t="shared" si="9130"/>
        <v>0</v>
      </c>
      <c r="CT2200" s="19"/>
      <c r="CU2200" s="35"/>
      <c r="CZ2200" s="1" t="s">
        <v>28</v>
      </c>
    </row>
    <row r="2201" spans="1:105" ht="31.2" hidden="1" x14ac:dyDescent="0.3">
      <c r="A2201" s="36" t="s">
        <v>1268</v>
      </c>
      <c r="B2201" s="17">
        <v>240</v>
      </c>
      <c r="C2201" s="16" t="s">
        <v>393</v>
      </c>
      <c r="D2201" s="16" t="s">
        <v>625</v>
      </c>
      <c r="E2201" s="34" t="s">
        <v>626</v>
      </c>
      <c r="F2201" s="26">
        <v>1458.8</v>
      </c>
      <c r="G2201" s="26"/>
      <c r="H2201" s="26"/>
      <c r="I2201" s="26"/>
      <c r="J2201" s="26"/>
      <c r="K2201" s="26"/>
      <c r="L2201" s="26">
        <f t="shared" si="9131"/>
        <v>1458.8</v>
      </c>
      <c r="M2201" s="26">
        <f t="shared" si="9132"/>
        <v>0</v>
      </c>
      <c r="N2201" s="26">
        <f t="shared" si="9133"/>
        <v>0</v>
      </c>
      <c r="O2201" s="26"/>
      <c r="P2201" s="26"/>
      <c r="Q2201" s="26"/>
      <c r="R2201" s="26">
        <f t="shared" si="9134"/>
        <v>1458.8</v>
      </c>
      <c r="S2201" s="26">
        <f t="shared" si="9135"/>
        <v>0</v>
      </c>
      <c r="T2201" s="26">
        <f t="shared" si="9136"/>
        <v>0</v>
      </c>
      <c r="U2201" s="26"/>
      <c r="V2201" s="26"/>
      <c r="W2201" s="26"/>
      <c r="X2201" s="26">
        <f t="shared" si="9137"/>
        <v>1458.8</v>
      </c>
      <c r="Y2201" s="26">
        <f t="shared" si="9138"/>
        <v>0</v>
      </c>
      <c r="Z2201" s="26">
        <f t="shared" si="9139"/>
        <v>0</v>
      </c>
      <c r="AA2201" s="26"/>
      <c r="AB2201" s="26"/>
      <c r="AC2201" s="26"/>
      <c r="AD2201" s="26">
        <f t="shared" si="9140"/>
        <v>1458.8</v>
      </c>
      <c r="AE2201" s="26">
        <f t="shared" si="9141"/>
        <v>0</v>
      </c>
      <c r="AF2201" s="26">
        <f t="shared" si="9142"/>
        <v>0</v>
      </c>
      <c r="AG2201" s="26"/>
      <c r="AH2201" s="26"/>
      <c r="AI2201" s="26"/>
      <c r="AJ2201" s="26">
        <f t="shared" si="9143"/>
        <v>1458.8</v>
      </c>
      <c r="AK2201" s="26">
        <f t="shared" si="9144"/>
        <v>0</v>
      </c>
      <c r="AL2201" s="26">
        <f t="shared" si="9145"/>
        <v>0</v>
      </c>
      <c r="AM2201" s="26"/>
      <c r="AN2201" s="26"/>
      <c r="AO2201" s="26"/>
      <c r="AP2201" s="26">
        <f t="shared" si="9146"/>
        <v>1458.8</v>
      </c>
      <c r="AQ2201" s="26">
        <f t="shared" si="9147"/>
        <v>0</v>
      </c>
      <c r="AR2201" s="26">
        <f t="shared" si="9148"/>
        <v>0</v>
      </c>
      <c r="AS2201" s="26"/>
      <c r="AT2201" s="26"/>
      <c r="AU2201" s="26"/>
      <c r="AV2201" s="26">
        <f t="shared" si="9149"/>
        <v>1458.8</v>
      </c>
      <c r="AW2201" s="26">
        <f t="shared" si="9150"/>
        <v>0</v>
      </c>
      <c r="AX2201" s="26">
        <f t="shared" si="9151"/>
        <v>0</v>
      </c>
      <c r="AY2201" s="26"/>
      <c r="AZ2201" s="26"/>
      <c r="BA2201" s="26"/>
      <c r="BB2201" s="26">
        <f t="shared" si="9152"/>
        <v>1458.8</v>
      </c>
      <c r="BC2201" s="26">
        <f t="shared" si="9153"/>
        <v>0</v>
      </c>
      <c r="BD2201" s="26">
        <f t="shared" si="9154"/>
        <v>0</v>
      </c>
      <c r="BE2201" s="26"/>
      <c r="BF2201" s="26"/>
      <c r="BG2201" s="26"/>
      <c r="BH2201" s="26">
        <f t="shared" si="9155"/>
        <v>1458.8</v>
      </c>
      <c r="BI2201" s="26">
        <f t="shared" si="9156"/>
        <v>0</v>
      </c>
      <c r="BJ2201" s="26">
        <f t="shared" si="9157"/>
        <v>0</v>
      </c>
      <c r="BK2201" s="26"/>
      <c r="BL2201" s="26"/>
      <c r="BM2201" s="26"/>
      <c r="BN2201" s="26">
        <f t="shared" si="9158"/>
        <v>1458.8</v>
      </c>
      <c r="BO2201" s="26">
        <f t="shared" si="9159"/>
        <v>0</v>
      </c>
      <c r="BP2201" s="26">
        <f t="shared" si="9160"/>
        <v>0</v>
      </c>
      <c r="BQ2201" s="26"/>
      <c r="BR2201" s="26"/>
      <c r="BS2201" s="26">
        <f t="shared" si="9161"/>
        <v>1458.8</v>
      </c>
      <c r="BT2201" s="26">
        <f t="shared" si="9162"/>
        <v>0</v>
      </c>
      <c r="BU2201" s="26">
        <f t="shared" si="9163"/>
        <v>0</v>
      </c>
      <c r="BV2201" s="26"/>
      <c r="BW2201" s="26"/>
      <c r="BX2201" s="26">
        <f t="shared" si="9164"/>
        <v>1458.8</v>
      </c>
      <c r="BY2201" s="26">
        <f t="shared" si="9165"/>
        <v>0</v>
      </c>
      <c r="BZ2201" s="26">
        <f t="shared" si="9166"/>
        <v>0</v>
      </c>
      <c r="CA2201" s="26"/>
      <c r="CB2201" s="26"/>
      <c r="CC2201" s="26"/>
      <c r="CD2201" s="26">
        <f t="shared" si="9020"/>
        <v>1458.8</v>
      </c>
      <c r="CE2201" s="26">
        <f t="shared" si="9021"/>
        <v>0</v>
      </c>
      <c r="CF2201" s="26">
        <f t="shared" si="9022"/>
        <v>0</v>
      </c>
      <c r="CG2201" s="26"/>
      <c r="CH2201" s="26"/>
      <c r="CI2201" s="26"/>
      <c r="CJ2201" s="26">
        <f t="shared" si="9023"/>
        <v>1458.8</v>
      </c>
      <c r="CK2201" s="26">
        <f t="shared" si="9024"/>
        <v>0</v>
      </c>
      <c r="CL2201" s="26">
        <f t="shared" si="9025"/>
        <v>0</v>
      </c>
      <c r="CM2201" s="26"/>
      <c r="CN2201" s="26"/>
      <c r="CO2201" s="26"/>
      <c r="CP2201" s="26">
        <f t="shared" si="9026"/>
        <v>1458.8</v>
      </c>
      <c r="CQ2201" s="26">
        <f t="shared" si="9027"/>
        <v>0</v>
      </c>
      <c r="CR2201" s="26">
        <f t="shared" si="9028"/>
        <v>0</v>
      </c>
      <c r="CS2201" s="26"/>
      <c r="CT2201" s="19"/>
      <c r="CU2201" s="35"/>
    </row>
    <row r="2202" spans="1:105" s="28" customFormat="1" ht="62.4" hidden="1" x14ac:dyDescent="0.3">
      <c r="A2202" s="29" t="s">
        <v>1270</v>
      </c>
      <c r="B2202" s="30"/>
      <c r="C2202" s="29"/>
      <c r="D2202" s="29"/>
      <c r="E2202" s="31" t="s">
        <v>1271</v>
      </c>
      <c r="F2202" s="32">
        <f t="shared" si="9084"/>
        <v>17156.8</v>
      </c>
      <c r="G2202" s="32">
        <f t="shared" si="9085"/>
        <v>14978.900000000001</v>
      </c>
      <c r="H2202" s="32">
        <f t="shared" si="9086"/>
        <v>14582.8</v>
      </c>
      <c r="I2202" s="32">
        <f t="shared" si="9087"/>
        <v>0</v>
      </c>
      <c r="J2202" s="32">
        <f t="shared" si="9088"/>
        <v>0</v>
      </c>
      <c r="K2202" s="32">
        <f t="shared" si="9089"/>
        <v>0</v>
      </c>
      <c r="L2202" s="32">
        <f t="shared" si="9131"/>
        <v>17156.8</v>
      </c>
      <c r="M2202" s="32">
        <f t="shared" si="9132"/>
        <v>14978.900000000001</v>
      </c>
      <c r="N2202" s="32">
        <f t="shared" si="9133"/>
        <v>14582.8</v>
      </c>
      <c r="O2202" s="32">
        <f t="shared" si="9090"/>
        <v>0</v>
      </c>
      <c r="P2202" s="32">
        <f t="shared" si="9091"/>
        <v>0</v>
      </c>
      <c r="Q2202" s="32">
        <f t="shared" si="9092"/>
        <v>0</v>
      </c>
      <c r="R2202" s="32">
        <f t="shared" si="9134"/>
        <v>17156.8</v>
      </c>
      <c r="S2202" s="32">
        <f t="shared" si="9135"/>
        <v>14978.900000000001</v>
      </c>
      <c r="T2202" s="32">
        <f t="shared" si="9136"/>
        <v>14582.8</v>
      </c>
      <c r="U2202" s="32">
        <f t="shared" si="9093"/>
        <v>0</v>
      </c>
      <c r="V2202" s="32">
        <f t="shared" si="9094"/>
        <v>0</v>
      </c>
      <c r="W2202" s="32">
        <f t="shared" si="9095"/>
        <v>0</v>
      </c>
      <c r="X2202" s="32">
        <f t="shared" si="9137"/>
        <v>17156.8</v>
      </c>
      <c r="Y2202" s="32">
        <f t="shared" si="9138"/>
        <v>14978.900000000001</v>
      </c>
      <c r="Z2202" s="32">
        <f t="shared" si="9139"/>
        <v>14582.8</v>
      </c>
      <c r="AA2202" s="32">
        <f t="shared" si="9096"/>
        <v>0</v>
      </c>
      <c r="AB2202" s="32">
        <f t="shared" si="9097"/>
        <v>0</v>
      </c>
      <c r="AC2202" s="32">
        <f t="shared" si="9098"/>
        <v>0</v>
      </c>
      <c r="AD2202" s="32">
        <f t="shared" si="9140"/>
        <v>17156.8</v>
      </c>
      <c r="AE2202" s="32">
        <f t="shared" si="9141"/>
        <v>14978.900000000001</v>
      </c>
      <c r="AF2202" s="32">
        <f t="shared" si="9142"/>
        <v>14582.8</v>
      </c>
      <c r="AG2202" s="32">
        <f t="shared" si="9099"/>
        <v>0</v>
      </c>
      <c r="AH2202" s="32">
        <f t="shared" si="9100"/>
        <v>0</v>
      </c>
      <c r="AI2202" s="32">
        <f t="shared" si="9101"/>
        <v>0</v>
      </c>
      <c r="AJ2202" s="32">
        <f t="shared" si="9143"/>
        <v>17156.8</v>
      </c>
      <c r="AK2202" s="32">
        <f t="shared" si="9144"/>
        <v>14978.900000000001</v>
      </c>
      <c r="AL2202" s="32">
        <f t="shared" si="9145"/>
        <v>14582.8</v>
      </c>
      <c r="AM2202" s="32">
        <f t="shared" si="9102"/>
        <v>0</v>
      </c>
      <c r="AN2202" s="32">
        <f t="shared" si="9103"/>
        <v>0</v>
      </c>
      <c r="AO2202" s="32">
        <f t="shared" si="9104"/>
        <v>0</v>
      </c>
      <c r="AP2202" s="32">
        <f t="shared" si="9146"/>
        <v>17156.8</v>
      </c>
      <c r="AQ2202" s="32">
        <f t="shared" si="9147"/>
        <v>14978.900000000001</v>
      </c>
      <c r="AR2202" s="32">
        <f t="shared" si="9148"/>
        <v>14582.8</v>
      </c>
      <c r="AS2202" s="32">
        <f t="shared" si="9105"/>
        <v>0</v>
      </c>
      <c r="AT2202" s="32">
        <f t="shared" si="9106"/>
        <v>0</v>
      </c>
      <c r="AU2202" s="32">
        <f t="shared" si="9107"/>
        <v>0</v>
      </c>
      <c r="AV2202" s="32">
        <f t="shared" si="9149"/>
        <v>17156.8</v>
      </c>
      <c r="AW2202" s="32">
        <f t="shared" si="9150"/>
        <v>14978.900000000001</v>
      </c>
      <c r="AX2202" s="32">
        <f t="shared" si="9151"/>
        <v>14582.8</v>
      </c>
      <c r="AY2202" s="32">
        <f t="shared" si="9167"/>
        <v>0</v>
      </c>
      <c r="AZ2202" s="32">
        <f t="shared" si="9109"/>
        <v>0</v>
      </c>
      <c r="BA2202" s="32">
        <f t="shared" si="9110"/>
        <v>0</v>
      </c>
      <c r="BB2202" s="32">
        <f t="shared" si="9152"/>
        <v>17156.8</v>
      </c>
      <c r="BC2202" s="32">
        <f t="shared" si="9153"/>
        <v>14978.900000000001</v>
      </c>
      <c r="BD2202" s="32">
        <f t="shared" si="9154"/>
        <v>14582.8</v>
      </c>
      <c r="BE2202" s="32">
        <f t="shared" si="9111"/>
        <v>0</v>
      </c>
      <c r="BF2202" s="32">
        <f t="shared" si="9112"/>
        <v>0</v>
      </c>
      <c r="BG2202" s="32">
        <f t="shared" si="9113"/>
        <v>0</v>
      </c>
      <c r="BH2202" s="32">
        <f t="shared" si="9155"/>
        <v>17156.8</v>
      </c>
      <c r="BI2202" s="32">
        <f t="shared" si="9156"/>
        <v>14978.900000000001</v>
      </c>
      <c r="BJ2202" s="32">
        <f t="shared" si="9157"/>
        <v>14582.8</v>
      </c>
      <c r="BK2202" s="32">
        <f t="shared" si="9114"/>
        <v>0</v>
      </c>
      <c r="BL2202" s="32">
        <f t="shared" si="9115"/>
        <v>0</v>
      </c>
      <c r="BM2202" s="32">
        <f t="shared" si="9116"/>
        <v>0</v>
      </c>
      <c r="BN2202" s="32">
        <f t="shared" si="9158"/>
        <v>17156.8</v>
      </c>
      <c r="BO2202" s="32">
        <f t="shared" si="9159"/>
        <v>14978.900000000001</v>
      </c>
      <c r="BP2202" s="32">
        <f t="shared" si="9160"/>
        <v>14582.8</v>
      </c>
      <c r="BQ2202" s="32">
        <f t="shared" si="9117"/>
        <v>0</v>
      </c>
      <c r="BR2202" s="32">
        <f t="shared" si="9118"/>
        <v>0</v>
      </c>
      <c r="BS2202" s="26">
        <f t="shared" si="9161"/>
        <v>17156.8</v>
      </c>
      <c r="BT2202" s="26">
        <f t="shared" si="9162"/>
        <v>14978.900000000001</v>
      </c>
      <c r="BU2202" s="26">
        <f t="shared" si="9163"/>
        <v>14582.8</v>
      </c>
      <c r="BV2202" s="32">
        <f t="shared" si="9119"/>
        <v>0</v>
      </c>
      <c r="BW2202" s="32">
        <f t="shared" si="9120"/>
        <v>0</v>
      </c>
      <c r="BX2202" s="32">
        <f t="shared" si="9164"/>
        <v>17156.8</v>
      </c>
      <c r="BY2202" s="32">
        <f t="shared" si="9165"/>
        <v>14978.900000000001</v>
      </c>
      <c r="BZ2202" s="32">
        <f t="shared" si="9166"/>
        <v>14582.8</v>
      </c>
      <c r="CA2202" s="32">
        <f t="shared" si="9121"/>
        <v>0</v>
      </c>
      <c r="CB2202" s="32">
        <f t="shared" si="9122"/>
        <v>0</v>
      </c>
      <c r="CC2202" s="32">
        <f t="shared" si="9123"/>
        <v>0</v>
      </c>
      <c r="CD2202" s="32">
        <f t="shared" si="9020"/>
        <v>17156.8</v>
      </c>
      <c r="CE2202" s="32">
        <f t="shared" si="9021"/>
        <v>14978.900000000001</v>
      </c>
      <c r="CF2202" s="32">
        <f t="shared" si="9022"/>
        <v>14582.8</v>
      </c>
      <c r="CG2202" s="32">
        <f t="shared" si="9124"/>
        <v>0</v>
      </c>
      <c r="CH2202" s="32">
        <f t="shared" si="9125"/>
        <v>0</v>
      </c>
      <c r="CI2202" s="32">
        <f t="shared" si="9126"/>
        <v>0</v>
      </c>
      <c r="CJ2202" s="32">
        <f t="shared" si="9023"/>
        <v>17156.8</v>
      </c>
      <c r="CK2202" s="32">
        <f t="shared" si="9024"/>
        <v>14978.900000000001</v>
      </c>
      <c r="CL2202" s="32">
        <f t="shared" si="9025"/>
        <v>14582.8</v>
      </c>
      <c r="CM2202" s="32">
        <f t="shared" si="9127"/>
        <v>0</v>
      </c>
      <c r="CN2202" s="32">
        <f t="shared" si="9128"/>
        <v>0</v>
      </c>
      <c r="CO2202" s="32">
        <f t="shared" si="9129"/>
        <v>0</v>
      </c>
      <c r="CP2202" s="32">
        <f t="shared" si="9026"/>
        <v>17156.8</v>
      </c>
      <c r="CQ2202" s="32">
        <f t="shared" si="9027"/>
        <v>14978.900000000001</v>
      </c>
      <c r="CR2202" s="32">
        <f t="shared" si="9028"/>
        <v>14582.8</v>
      </c>
      <c r="CS2202" s="32">
        <f t="shared" si="9130"/>
        <v>0</v>
      </c>
      <c r="CT2202" s="19"/>
      <c r="CU2202" s="33"/>
      <c r="CW2202" s="28" t="s">
        <v>25</v>
      </c>
    </row>
    <row r="2203" spans="1:105" ht="31.2" hidden="1" x14ac:dyDescent="0.3">
      <c r="A2203" s="16" t="s">
        <v>1272</v>
      </c>
      <c r="B2203" s="17"/>
      <c r="C2203" s="16"/>
      <c r="D2203" s="16"/>
      <c r="E2203" s="34" t="s">
        <v>1273</v>
      </c>
      <c r="F2203" s="26">
        <f t="shared" ref="F2203:K2203" si="9168">F2204+F2208</f>
        <v>17156.8</v>
      </c>
      <c r="G2203" s="26">
        <f t="shared" si="9168"/>
        <v>14978.900000000001</v>
      </c>
      <c r="H2203" s="26">
        <f t="shared" si="9168"/>
        <v>14582.8</v>
      </c>
      <c r="I2203" s="26">
        <f t="shared" si="9168"/>
        <v>0</v>
      </c>
      <c r="J2203" s="26">
        <f t="shared" si="9168"/>
        <v>0</v>
      </c>
      <c r="K2203" s="26">
        <f t="shared" si="9168"/>
        <v>0</v>
      </c>
      <c r="L2203" s="26">
        <f t="shared" si="9131"/>
        <v>17156.8</v>
      </c>
      <c r="M2203" s="26">
        <f t="shared" si="9132"/>
        <v>14978.900000000001</v>
      </c>
      <c r="N2203" s="26">
        <f t="shared" si="9133"/>
        <v>14582.8</v>
      </c>
      <c r="O2203" s="26">
        <f>O2204+O2208</f>
        <v>0</v>
      </c>
      <c r="P2203" s="26">
        <f>P2204+P2208</f>
        <v>0</v>
      </c>
      <c r="Q2203" s="26">
        <f>Q2204+Q2208</f>
        <v>0</v>
      </c>
      <c r="R2203" s="26">
        <f t="shared" si="9134"/>
        <v>17156.8</v>
      </c>
      <c r="S2203" s="26">
        <f t="shared" si="9135"/>
        <v>14978.900000000001</v>
      </c>
      <c r="T2203" s="26">
        <f t="shared" si="9136"/>
        <v>14582.8</v>
      </c>
      <c r="U2203" s="26">
        <f>U2204+U2208</f>
        <v>0</v>
      </c>
      <c r="V2203" s="26">
        <f>V2204+V2208</f>
        <v>0</v>
      </c>
      <c r="W2203" s="26">
        <f>W2204+W2208</f>
        <v>0</v>
      </c>
      <c r="X2203" s="26">
        <f t="shared" si="9137"/>
        <v>17156.8</v>
      </c>
      <c r="Y2203" s="26">
        <f t="shared" si="9138"/>
        <v>14978.900000000001</v>
      </c>
      <c r="Z2203" s="26">
        <f t="shared" si="9139"/>
        <v>14582.8</v>
      </c>
      <c r="AA2203" s="26">
        <f>AA2204+AA2208</f>
        <v>0</v>
      </c>
      <c r="AB2203" s="26">
        <f>AB2204+AB2208</f>
        <v>0</v>
      </c>
      <c r="AC2203" s="26">
        <f>AC2204+AC2208</f>
        <v>0</v>
      </c>
      <c r="AD2203" s="26">
        <f t="shared" si="9140"/>
        <v>17156.8</v>
      </c>
      <c r="AE2203" s="26">
        <f t="shared" si="9141"/>
        <v>14978.900000000001</v>
      </c>
      <c r="AF2203" s="26">
        <f t="shared" si="9142"/>
        <v>14582.8</v>
      </c>
      <c r="AG2203" s="26">
        <f>AG2204+AG2208</f>
        <v>0</v>
      </c>
      <c r="AH2203" s="26">
        <f>AH2204+AH2208</f>
        <v>0</v>
      </c>
      <c r="AI2203" s="26">
        <f>AI2204+AI2208</f>
        <v>0</v>
      </c>
      <c r="AJ2203" s="26">
        <f t="shared" si="9143"/>
        <v>17156.8</v>
      </c>
      <c r="AK2203" s="26">
        <f t="shared" si="9144"/>
        <v>14978.900000000001</v>
      </c>
      <c r="AL2203" s="26">
        <f t="shared" si="9145"/>
        <v>14582.8</v>
      </c>
      <c r="AM2203" s="26">
        <f>AM2204+AM2208</f>
        <v>0</v>
      </c>
      <c r="AN2203" s="26">
        <f>AN2204+AN2208</f>
        <v>0</v>
      </c>
      <c r="AO2203" s="26">
        <f>AO2204+AO2208</f>
        <v>0</v>
      </c>
      <c r="AP2203" s="26">
        <f t="shared" si="9146"/>
        <v>17156.8</v>
      </c>
      <c r="AQ2203" s="26">
        <f t="shared" si="9147"/>
        <v>14978.900000000001</v>
      </c>
      <c r="AR2203" s="26">
        <f t="shared" si="9148"/>
        <v>14582.8</v>
      </c>
      <c r="AS2203" s="26">
        <f>AS2204+AS2208</f>
        <v>0</v>
      </c>
      <c r="AT2203" s="26">
        <f>AT2204+AT2208</f>
        <v>0</v>
      </c>
      <c r="AU2203" s="26">
        <f>AU2204+AU2208</f>
        <v>0</v>
      </c>
      <c r="AV2203" s="26">
        <f t="shared" si="9149"/>
        <v>17156.8</v>
      </c>
      <c r="AW2203" s="26">
        <f t="shared" si="9150"/>
        <v>14978.900000000001</v>
      </c>
      <c r="AX2203" s="26">
        <f t="shared" si="9151"/>
        <v>14582.8</v>
      </c>
      <c r="AY2203" s="26">
        <f>AY2204+AY2208</f>
        <v>0</v>
      </c>
      <c r="AZ2203" s="26">
        <f>AZ2204+AZ2208</f>
        <v>0</v>
      </c>
      <c r="BA2203" s="26">
        <f>BA2204+BA2208</f>
        <v>0</v>
      </c>
      <c r="BB2203" s="26">
        <f t="shared" si="9152"/>
        <v>17156.8</v>
      </c>
      <c r="BC2203" s="26">
        <f t="shared" si="9153"/>
        <v>14978.900000000001</v>
      </c>
      <c r="BD2203" s="26">
        <f t="shared" si="9154"/>
        <v>14582.8</v>
      </c>
      <c r="BE2203" s="26">
        <f>BE2204+BE2208</f>
        <v>0</v>
      </c>
      <c r="BF2203" s="26">
        <f>BF2204+BF2208</f>
        <v>0</v>
      </c>
      <c r="BG2203" s="26">
        <f>BG2204+BG2208</f>
        <v>0</v>
      </c>
      <c r="BH2203" s="26">
        <f t="shared" si="9155"/>
        <v>17156.8</v>
      </c>
      <c r="BI2203" s="26">
        <f t="shared" si="9156"/>
        <v>14978.900000000001</v>
      </c>
      <c r="BJ2203" s="26">
        <f t="shared" si="9157"/>
        <v>14582.8</v>
      </c>
      <c r="BK2203" s="26">
        <f>BK2204+BK2208</f>
        <v>0</v>
      </c>
      <c r="BL2203" s="26">
        <f>BL2204+BL2208</f>
        <v>0</v>
      </c>
      <c r="BM2203" s="26">
        <f>BM2204+BM2208</f>
        <v>0</v>
      </c>
      <c r="BN2203" s="26">
        <f t="shared" si="9158"/>
        <v>17156.8</v>
      </c>
      <c r="BO2203" s="26">
        <f t="shared" si="9159"/>
        <v>14978.900000000001</v>
      </c>
      <c r="BP2203" s="26">
        <f t="shared" si="9160"/>
        <v>14582.8</v>
      </c>
      <c r="BQ2203" s="26">
        <f>BQ2204+BQ2208</f>
        <v>0</v>
      </c>
      <c r="BR2203" s="26">
        <f>BR2204+BR2208</f>
        <v>0</v>
      </c>
      <c r="BS2203" s="26">
        <f t="shared" si="9161"/>
        <v>17156.8</v>
      </c>
      <c r="BT2203" s="26">
        <f t="shared" si="9162"/>
        <v>14978.900000000001</v>
      </c>
      <c r="BU2203" s="26">
        <f t="shared" si="9163"/>
        <v>14582.8</v>
      </c>
      <c r="BV2203" s="26">
        <f>BV2204+BV2208</f>
        <v>0</v>
      </c>
      <c r="BW2203" s="26">
        <f>BW2204+BW2208</f>
        <v>0</v>
      </c>
      <c r="BX2203" s="26">
        <f t="shared" si="9164"/>
        <v>17156.8</v>
      </c>
      <c r="BY2203" s="26">
        <f t="shared" si="9165"/>
        <v>14978.900000000001</v>
      </c>
      <c r="BZ2203" s="26">
        <f t="shared" si="9166"/>
        <v>14582.8</v>
      </c>
      <c r="CA2203" s="26">
        <f>CA2204+CA2208</f>
        <v>0</v>
      </c>
      <c r="CB2203" s="26">
        <f>CB2204+CB2208</f>
        <v>0</v>
      </c>
      <c r="CC2203" s="26">
        <f>CC2204+CC2208</f>
        <v>0</v>
      </c>
      <c r="CD2203" s="26">
        <f t="shared" si="9020"/>
        <v>17156.8</v>
      </c>
      <c r="CE2203" s="26">
        <f t="shared" si="9021"/>
        <v>14978.900000000001</v>
      </c>
      <c r="CF2203" s="26">
        <f t="shared" si="9022"/>
        <v>14582.8</v>
      </c>
      <c r="CG2203" s="26">
        <f>CG2204+CG2208</f>
        <v>0</v>
      </c>
      <c r="CH2203" s="26">
        <f>CH2204+CH2208</f>
        <v>0</v>
      </c>
      <c r="CI2203" s="26">
        <f>CI2204+CI2208</f>
        <v>0</v>
      </c>
      <c r="CJ2203" s="26">
        <f t="shared" si="9023"/>
        <v>17156.8</v>
      </c>
      <c r="CK2203" s="26">
        <f t="shared" si="9024"/>
        <v>14978.900000000001</v>
      </c>
      <c r="CL2203" s="26">
        <f t="shared" si="9025"/>
        <v>14582.8</v>
      </c>
      <c r="CM2203" s="26">
        <f>CM2204+CM2208</f>
        <v>0</v>
      </c>
      <c r="CN2203" s="26">
        <f>CN2204+CN2208</f>
        <v>0</v>
      </c>
      <c r="CO2203" s="26">
        <f>CO2204+CO2208</f>
        <v>0</v>
      </c>
      <c r="CP2203" s="26">
        <f t="shared" si="9026"/>
        <v>17156.8</v>
      </c>
      <c r="CQ2203" s="26">
        <f t="shared" si="9027"/>
        <v>14978.900000000001</v>
      </c>
      <c r="CR2203" s="26">
        <f t="shared" si="9028"/>
        <v>14582.8</v>
      </c>
      <c r="CS2203" s="26">
        <f>CS2204+CS2208</f>
        <v>0</v>
      </c>
      <c r="CT2203" s="19"/>
      <c r="CU2203" s="35"/>
      <c r="CX2203" s="1" t="s">
        <v>26</v>
      </c>
    </row>
    <row r="2204" spans="1:105" ht="31.2" hidden="1" x14ac:dyDescent="0.3">
      <c r="A2204" s="16" t="s">
        <v>1274</v>
      </c>
      <c r="B2204" s="17"/>
      <c r="C2204" s="16"/>
      <c r="D2204" s="16"/>
      <c r="E2204" s="34" t="s">
        <v>1275</v>
      </c>
      <c r="F2204" s="26">
        <f t="shared" ref="F2204:F2210" si="9169">F2205</f>
        <v>15535.6</v>
      </c>
      <c r="G2204" s="26">
        <f t="shared" ref="G2204:G2210" si="9170">G2205</f>
        <v>13495.2</v>
      </c>
      <c r="H2204" s="26">
        <f t="shared" ref="H2204:H2210" si="9171">H2205</f>
        <v>13508.3</v>
      </c>
      <c r="I2204" s="26">
        <f t="shared" ref="I2204:I2210" si="9172">I2205</f>
        <v>0</v>
      </c>
      <c r="J2204" s="26">
        <f t="shared" ref="J2204:J2210" si="9173">J2205</f>
        <v>0</v>
      </c>
      <c r="K2204" s="26">
        <f t="shared" ref="K2204:K2210" si="9174">K2205</f>
        <v>0</v>
      </c>
      <c r="L2204" s="26">
        <f t="shared" si="9131"/>
        <v>15535.6</v>
      </c>
      <c r="M2204" s="26">
        <f t="shared" si="9132"/>
        <v>13495.2</v>
      </c>
      <c r="N2204" s="26">
        <f t="shared" si="9133"/>
        <v>13508.3</v>
      </c>
      <c r="O2204" s="26">
        <f t="shared" ref="O2204:O2210" si="9175">O2205</f>
        <v>0</v>
      </c>
      <c r="P2204" s="26">
        <f t="shared" ref="P2204:P2210" si="9176">P2205</f>
        <v>0</v>
      </c>
      <c r="Q2204" s="26">
        <f t="shared" ref="Q2204:Q2210" si="9177">Q2205</f>
        <v>0</v>
      </c>
      <c r="R2204" s="26">
        <f t="shared" si="9134"/>
        <v>15535.6</v>
      </c>
      <c r="S2204" s="26">
        <f t="shared" si="9135"/>
        <v>13495.2</v>
      </c>
      <c r="T2204" s="26">
        <f t="shared" si="9136"/>
        <v>13508.3</v>
      </c>
      <c r="U2204" s="26">
        <f t="shared" ref="U2204:U2210" si="9178">U2205</f>
        <v>0</v>
      </c>
      <c r="V2204" s="26">
        <f t="shared" ref="V2204:V2210" si="9179">V2205</f>
        <v>0</v>
      </c>
      <c r="W2204" s="26">
        <f t="shared" ref="W2204:W2210" si="9180">W2205</f>
        <v>0</v>
      </c>
      <c r="X2204" s="26">
        <f t="shared" si="9137"/>
        <v>15535.6</v>
      </c>
      <c r="Y2204" s="26">
        <f t="shared" si="9138"/>
        <v>13495.2</v>
      </c>
      <c r="Z2204" s="26">
        <f t="shared" si="9139"/>
        <v>13508.3</v>
      </c>
      <c r="AA2204" s="26">
        <f t="shared" ref="AA2204:AA2210" si="9181">AA2205</f>
        <v>0</v>
      </c>
      <c r="AB2204" s="26">
        <f t="shared" ref="AB2204:AB2210" si="9182">AB2205</f>
        <v>0</v>
      </c>
      <c r="AC2204" s="26">
        <f t="shared" ref="AC2204:AC2210" si="9183">AC2205</f>
        <v>0</v>
      </c>
      <c r="AD2204" s="26">
        <f t="shared" si="9140"/>
        <v>15535.6</v>
      </c>
      <c r="AE2204" s="26">
        <f t="shared" si="9141"/>
        <v>13495.2</v>
      </c>
      <c r="AF2204" s="26">
        <f t="shared" si="9142"/>
        <v>13508.3</v>
      </c>
      <c r="AG2204" s="26">
        <f t="shared" ref="AG2204:AG2210" si="9184">AG2205</f>
        <v>0</v>
      </c>
      <c r="AH2204" s="26">
        <f t="shared" ref="AH2204:AH2210" si="9185">AH2205</f>
        <v>0</v>
      </c>
      <c r="AI2204" s="26">
        <f t="shared" ref="AI2204:AI2210" si="9186">AI2205</f>
        <v>0</v>
      </c>
      <c r="AJ2204" s="26">
        <f t="shared" si="9143"/>
        <v>15535.6</v>
      </c>
      <c r="AK2204" s="26">
        <f t="shared" si="9144"/>
        <v>13495.2</v>
      </c>
      <c r="AL2204" s="26">
        <f t="shared" si="9145"/>
        <v>13508.3</v>
      </c>
      <c r="AM2204" s="26">
        <f t="shared" ref="AM2204:AM2210" si="9187">AM2205</f>
        <v>0</v>
      </c>
      <c r="AN2204" s="26">
        <f t="shared" ref="AN2204:AN2210" si="9188">AN2205</f>
        <v>0</v>
      </c>
      <c r="AO2204" s="26">
        <f t="shared" ref="AO2204:AO2210" si="9189">AO2205</f>
        <v>0</v>
      </c>
      <c r="AP2204" s="26">
        <f t="shared" si="9146"/>
        <v>15535.6</v>
      </c>
      <c r="AQ2204" s="26">
        <f t="shared" si="9147"/>
        <v>13495.2</v>
      </c>
      <c r="AR2204" s="26">
        <f t="shared" si="9148"/>
        <v>13508.3</v>
      </c>
      <c r="AS2204" s="26">
        <f t="shared" ref="AS2204:AS2210" si="9190">AS2205</f>
        <v>0</v>
      </c>
      <c r="AT2204" s="26">
        <f t="shared" ref="AT2204:AT2210" si="9191">AT2205</f>
        <v>0</v>
      </c>
      <c r="AU2204" s="26">
        <f t="shared" ref="AU2204:AU2210" si="9192">AU2205</f>
        <v>0</v>
      </c>
      <c r="AV2204" s="26">
        <f t="shared" si="9149"/>
        <v>15535.6</v>
      </c>
      <c r="AW2204" s="26">
        <f t="shared" si="9150"/>
        <v>13495.2</v>
      </c>
      <c r="AX2204" s="26">
        <f t="shared" si="9151"/>
        <v>13508.3</v>
      </c>
      <c r="AY2204" s="26">
        <f t="shared" ref="AY2204:AY2210" si="9193">AY2205</f>
        <v>0</v>
      </c>
      <c r="AZ2204" s="26">
        <f t="shared" ref="AZ2204:AZ2210" si="9194">AZ2205</f>
        <v>0</v>
      </c>
      <c r="BA2204" s="26">
        <f t="shared" ref="BA2204:BA2210" si="9195">BA2205</f>
        <v>0</v>
      </c>
      <c r="BB2204" s="26">
        <f t="shared" si="9152"/>
        <v>15535.6</v>
      </c>
      <c r="BC2204" s="26">
        <f t="shared" si="9153"/>
        <v>13495.2</v>
      </c>
      <c r="BD2204" s="26">
        <f t="shared" si="9154"/>
        <v>13508.3</v>
      </c>
      <c r="BE2204" s="26">
        <f t="shared" ref="BE2204:BE2210" si="9196">BE2205</f>
        <v>0</v>
      </c>
      <c r="BF2204" s="26">
        <f t="shared" ref="BF2204:BF2210" si="9197">BF2205</f>
        <v>0</v>
      </c>
      <c r="BG2204" s="26">
        <f t="shared" ref="BG2204:BG2210" si="9198">BG2205</f>
        <v>0</v>
      </c>
      <c r="BH2204" s="26">
        <f t="shared" si="9155"/>
        <v>15535.6</v>
      </c>
      <c r="BI2204" s="26">
        <f t="shared" si="9156"/>
        <v>13495.2</v>
      </c>
      <c r="BJ2204" s="26">
        <f t="shared" si="9157"/>
        <v>13508.3</v>
      </c>
      <c r="BK2204" s="26">
        <f t="shared" ref="BK2204:BK2210" si="9199">BK2205</f>
        <v>0</v>
      </c>
      <c r="BL2204" s="26">
        <f t="shared" ref="BL2204:BL2210" si="9200">BL2205</f>
        <v>0</v>
      </c>
      <c r="BM2204" s="26">
        <f t="shared" ref="BM2204:BM2210" si="9201">BM2205</f>
        <v>0</v>
      </c>
      <c r="BN2204" s="26">
        <f t="shared" si="9158"/>
        <v>15535.6</v>
      </c>
      <c r="BO2204" s="26">
        <f t="shared" si="9159"/>
        <v>13495.2</v>
      </c>
      <c r="BP2204" s="26">
        <f t="shared" si="9160"/>
        <v>13508.3</v>
      </c>
      <c r="BQ2204" s="26">
        <f t="shared" ref="BQ2204:BQ2210" si="9202">BQ2205</f>
        <v>0</v>
      </c>
      <c r="BR2204" s="26">
        <f t="shared" ref="BR2204:BR2210" si="9203">BR2205</f>
        <v>0</v>
      </c>
      <c r="BS2204" s="26">
        <f t="shared" si="9161"/>
        <v>15535.6</v>
      </c>
      <c r="BT2204" s="26">
        <f t="shared" si="9162"/>
        <v>13495.2</v>
      </c>
      <c r="BU2204" s="26">
        <f t="shared" si="9163"/>
        <v>13508.3</v>
      </c>
      <c r="BV2204" s="26">
        <f t="shared" ref="BV2204:BV2210" si="9204">BV2205</f>
        <v>0</v>
      </c>
      <c r="BW2204" s="26">
        <f t="shared" ref="BW2204:BW2210" si="9205">BW2205</f>
        <v>0</v>
      </c>
      <c r="BX2204" s="26">
        <f t="shared" si="9164"/>
        <v>15535.6</v>
      </c>
      <c r="BY2204" s="26">
        <f t="shared" si="9165"/>
        <v>13495.2</v>
      </c>
      <c r="BZ2204" s="26">
        <f t="shared" si="9166"/>
        <v>13508.3</v>
      </c>
      <c r="CA2204" s="26">
        <f t="shared" ref="CA2204:CA2210" si="9206">CA2205</f>
        <v>0</v>
      </c>
      <c r="CB2204" s="26">
        <f t="shared" ref="CB2204:CB2210" si="9207">CB2205</f>
        <v>0</v>
      </c>
      <c r="CC2204" s="26">
        <f t="shared" ref="CC2204:CC2210" si="9208">CC2205</f>
        <v>0</v>
      </c>
      <c r="CD2204" s="26">
        <f t="shared" si="9020"/>
        <v>15535.6</v>
      </c>
      <c r="CE2204" s="26">
        <f t="shared" si="9021"/>
        <v>13495.2</v>
      </c>
      <c r="CF2204" s="26">
        <f t="shared" si="9022"/>
        <v>13508.3</v>
      </c>
      <c r="CG2204" s="26">
        <f t="shared" ref="CG2204:CG2210" si="9209">CG2205</f>
        <v>0</v>
      </c>
      <c r="CH2204" s="26">
        <f t="shared" ref="CH2204:CH2210" si="9210">CH2205</f>
        <v>0</v>
      </c>
      <c r="CI2204" s="26">
        <f t="shared" ref="CI2204:CI2210" si="9211">CI2205</f>
        <v>0</v>
      </c>
      <c r="CJ2204" s="26">
        <f t="shared" si="9023"/>
        <v>15535.6</v>
      </c>
      <c r="CK2204" s="26">
        <f t="shared" si="9024"/>
        <v>13495.2</v>
      </c>
      <c r="CL2204" s="26">
        <f t="shared" si="9025"/>
        <v>13508.3</v>
      </c>
      <c r="CM2204" s="26">
        <f t="shared" ref="CM2204:CM2210" si="9212">CM2205</f>
        <v>0</v>
      </c>
      <c r="CN2204" s="26">
        <f t="shared" ref="CN2204:CN2210" si="9213">CN2205</f>
        <v>0</v>
      </c>
      <c r="CO2204" s="26">
        <f t="shared" ref="CO2204:CO2210" si="9214">CO2205</f>
        <v>0</v>
      </c>
      <c r="CP2204" s="26">
        <f t="shared" si="9026"/>
        <v>15535.6</v>
      </c>
      <c r="CQ2204" s="26">
        <f t="shared" si="9027"/>
        <v>13495.2</v>
      </c>
      <c r="CR2204" s="26">
        <f t="shared" si="9028"/>
        <v>13508.3</v>
      </c>
      <c r="CS2204" s="26">
        <f t="shared" ref="CS2204:CS2210" si="9215">CS2205</f>
        <v>0</v>
      </c>
      <c r="CT2204" s="19"/>
      <c r="CU2204" s="35"/>
      <c r="DA2204" s="1" t="s">
        <v>29</v>
      </c>
    </row>
    <row r="2205" spans="1:105" ht="31.2" hidden="1" x14ac:dyDescent="0.3">
      <c r="A2205" s="16" t="s">
        <v>1274</v>
      </c>
      <c r="B2205" s="17">
        <v>200</v>
      </c>
      <c r="C2205" s="16"/>
      <c r="D2205" s="16"/>
      <c r="E2205" s="34" t="s">
        <v>38</v>
      </c>
      <c r="F2205" s="26">
        <f t="shared" si="9169"/>
        <v>15535.6</v>
      </c>
      <c r="G2205" s="26">
        <f t="shared" si="9170"/>
        <v>13495.2</v>
      </c>
      <c r="H2205" s="26">
        <f t="shared" si="9171"/>
        <v>13508.3</v>
      </c>
      <c r="I2205" s="26">
        <f t="shared" si="9172"/>
        <v>0</v>
      </c>
      <c r="J2205" s="26">
        <f t="shared" si="9173"/>
        <v>0</v>
      </c>
      <c r="K2205" s="26">
        <f t="shared" si="9174"/>
        <v>0</v>
      </c>
      <c r="L2205" s="26">
        <f t="shared" si="9131"/>
        <v>15535.6</v>
      </c>
      <c r="M2205" s="26">
        <f t="shared" si="9132"/>
        <v>13495.2</v>
      </c>
      <c r="N2205" s="26">
        <f t="shared" si="9133"/>
        <v>13508.3</v>
      </c>
      <c r="O2205" s="26">
        <f t="shared" si="9175"/>
        <v>0</v>
      </c>
      <c r="P2205" s="26">
        <f t="shared" si="9176"/>
        <v>0</v>
      </c>
      <c r="Q2205" s="26">
        <f t="shared" si="9177"/>
        <v>0</v>
      </c>
      <c r="R2205" s="26">
        <f t="shared" si="9134"/>
        <v>15535.6</v>
      </c>
      <c r="S2205" s="26">
        <f t="shared" si="9135"/>
        <v>13495.2</v>
      </c>
      <c r="T2205" s="26">
        <f t="shared" si="9136"/>
        <v>13508.3</v>
      </c>
      <c r="U2205" s="26">
        <f t="shared" si="9178"/>
        <v>0</v>
      </c>
      <c r="V2205" s="26">
        <f t="shared" si="9179"/>
        <v>0</v>
      </c>
      <c r="W2205" s="26">
        <f t="shared" si="9180"/>
        <v>0</v>
      </c>
      <c r="X2205" s="26">
        <f t="shared" si="9137"/>
        <v>15535.6</v>
      </c>
      <c r="Y2205" s="26">
        <f t="shared" si="9138"/>
        <v>13495.2</v>
      </c>
      <c r="Z2205" s="26">
        <f t="shared" si="9139"/>
        <v>13508.3</v>
      </c>
      <c r="AA2205" s="26">
        <f t="shared" si="9181"/>
        <v>0</v>
      </c>
      <c r="AB2205" s="26">
        <f t="shared" si="9182"/>
        <v>0</v>
      </c>
      <c r="AC2205" s="26">
        <f t="shared" si="9183"/>
        <v>0</v>
      </c>
      <c r="AD2205" s="26">
        <f t="shared" si="9140"/>
        <v>15535.6</v>
      </c>
      <c r="AE2205" s="26">
        <f t="shared" si="9141"/>
        <v>13495.2</v>
      </c>
      <c r="AF2205" s="26">
        <f t="shared" si="9142"/>
        <v>13508.3</v>
      </c>
      <c r="AG2205" s="26">
        <f t="shared" si="9184"/>
        <v>0</v>
      </c>
      <c r="AH2205" s="26">
        <f t="shared" si="9185"/>
        <v>0</v>
      </c>
      <c r="AI2205" s="26">
        <f t="shared" si="9186"/>
        <v>0</v>
      </c>
      <c r="AJ2205" s="26">
        <f t="shared" si="9143"/>
        <v>15535.6</v>
      </c>
      <c r="AK2205" s="26">
        <f t="shared" si="9144"/>
        <v>13495.2</v>
      </c>
      <c r="AL2205" s="26">
        <f t="shared" si="9145"/>
        <v>13508.3</v>
      </c>
      <c r="AM2205" s="26">
        <f t="shared" si="9187"/>
        <v>0</v>
      </c>
      <c r="AN2205" s="26">
        <f t="shared" si="9188"/>
        <v>0</v>
      </c>
      <c r="AO2205" s="26">
        <f t="shared" si="9189"/>
        <v>0</v>
      </c>
      <c r="AP2205" s="26">
        <f t="shared" si="9146"/>
        <v>15535.6</v>
      </c>
      <c r="AQ2205" s="26">
        <f t="shared" si="9147"/>
        <v>13495.2</v>
      </c>
      <c r="AR2205" s="26">
        <f t="shared" si="9148"/>
        <v>13508.3</v>
      </c>
      <c r="AS2205" s="26">
        <f t="shared" si="9190"/>
        <v>0</v>
      </c>
      <c r="AT2205" s="26">
        <f t="shared" si="9191"/>
        <v>0</v>
      </c>
      <c r="AU2205" s="26">
        <f t="shared" si="9192"/>
        <v>0</v>
      </c>
      <c r="AV2205" s="26">
        <f t="shared" si="9149"/>
        <v>15535.6</v>
      </c>
      <c r="AW2205" s="26">
        <f t="shared" si="9150"/>
        <v>13495.2</v>
      </c>
      <c r="AX2205" s="26">
        <f t="shared" si="9151"/>
        <v>13508.3</v>
      </c>
      <c r="AY2205" s="26">
        <f t="shared" si="9193"/>
        <v>0</v>
      </c>
      <c r="AZ2205" s="26">
        <f t="shared" si="9194"/>
        <v>0</v>
      </c>
      <c r="BA2205" s="26">
        <f t="shared" si="9195"/>
        <v>0</v>
      </c>
      <c r="BB2205" s="26">
        <f t="shared" si="9152"/>
        <v>15535.6</v>
      </c>
      <c r="BC2205" s="26">
        <f t="shared" si="9153"/>
        <v>13495.2</v>
      </c>
      <c r="BD2205" s="26">
        <f t="shared" si="9154"/>
        <v>13508.3</v>
      </c>
      <c r="BE2205" s="26">
        <f t="shared" si="9196"/>
        <v>0</v>
      </c>
      <c r="BF2205" s="26">
        <f t="shared" si="9197"/>
        <v>0</v>
      </c>
      <c r="BG2205" s="26">
        <f t="shared" si="9198"/>
        <v>0</v>
      </c>
      <c r="BH2205" s="26">
        <f t="shared" si="9155"/>
        <v>15535.6</v>
      </c>
      <c r="BI2205" s="26">
        <f t="shared" si="9156"/>
        <v>13495.2</v>
      </c>
      <c r="BJ2205" s="26">
        <f t="shared" si="9157"/>
        <v>13508.3</v>
      </c>
      <c r="BK2205" s="26">
        <f t="shared" si="9199"/>
        <v>0</v>
      </c>
      <c r="BL2205" s="26">
        <f t="shared" si="9200"/>
        <v>0</v>
      </c>
      <c r="BM2205" s="26">
        <f t="shared" si="9201"/>
        <v>0</v>
      </c>
      <c r="BN2205" s="26">
        <f t="shared" si="9158"/>
        <v>15535.6</v>
      </c>
      <c r="BO2205" s="26">
        <f t="shared" si="9159"/>
        <v>13495.2</v>
      </c>
      <c r="BP2205" s="26">
        <f t="shared" si="9160"/>
        <v>13508.3</v>
      </c>
      <c r="BQ2205" s="26">
        <f t="shared" si="9202"/>
        <v>0</v>
      </c>
      <c r="BR2205" s="26">
        <f t="shared" si="9203"/>
        <v>0</v>
      </c>
      <c r="BS2205" s="26">
        <f t="shared" si="9161"/>
        <v>15535.6</v>
      </c>
      <c r="BT2205" s="26">
        <f t="shared" si="9162"/>
        <v>13495.2</v>
      </c>
      <c r="BU2205" s="26">
        <f t="shared" si="9163"/>
        <v>13508.3</v>
      </c>
      <c r="BV2205" s="26">
        <f t="shared" si="9204"/>
        <v>0</v>
      </c>
      <c r="BW2205" s="26">
        <f t="shared" si="9205"/>
        <v>0</v>
      </c>
      <c r="BX2205" s="26">
        <f t="shared" si="9164"/>
        <v>15535.6</v>
      </c>
      <c r="BY2205" s="26">
        <f t="shared" si="9165"/>
        <v>13495.2</v>
      </c>
      <c r="BZ2205" s="26">
        <f t="shared" si="9166"/>
        <v>13508.3</v>
      </c>
      <c r="CA2205" s="26">
        <f t="shared" si="9206"/>
        <v>0</v>
      </c>
      <c r="CB2205" s="26">
        <f t="shared" si="9207"/>
        <v>0</v>
      </c>
      <c r="CC2205" s="26">
        <f t="shared" si="9208"/>
        <v>0</v>
      </c>
      <c r="CD2205" s="26">
        <f t="shared" si="9020"/>
        <v>15535.6</v>
      </c>
      <c r="CE2205" s="26">
        <f t="shared" si="9021"/>
        <v>13495.2</v>
      </c>
      <c r="CF2205" s="26">
        <f t="shared" si="9022"/>
        <v>13508.3</v>
      </c>
      <c r="CG2205" s="26">
        <f t="shared" si="9209"/>
        <v>0</v>
      </c>
      <c r="CH2205" s="26">
        <f t="shared" si="9210"/>
        <v>0</v>
      </c>
      <c r="CI2205" s="26">
        <f t="shared" si="9211"/>
        <v>0</v>
      </c>
      <c r="CJ2205" s="26">
        <f t="shared" si="9023"/>
        <v>15535.6</v>
      </c>
      <c r="CK2205" s="26">
        <f t="shared" si="9024"/>
        <v>13495.2</v>
      </c>
      <c r="CL2205" s="26">
        <f t="shared" si="9025"/>
        <v>13508.3</v>
      </c>
      <c r="CM2205" s="26">
        <f t="shared" si="9212"/>
        <v>0</v>
      </c>
      <c r="CN2205" s="26">
        <f t="shared" si="9213"/>
        <v>0</v>
      </c>
      <c r="CO2205" s="26">
        <f t="shared" si="9214"/>
        <v>0</v>
      </c>
      <c r="CP2205" s="26">
        <f t="shared" si="9026"/>
        <v>15535.6</v>
      </c>
      <c r="CQ2205" s="26">
        <f t="shared" si="9027"/>
        <v>13495.2</v>
      </c>
      <c r="CR2205" s="26">
        <f t="shared" si="9028"/>
        <v>13508.3</v>
      </c>
      <c r="CS2205" s="26">
        <f t="shared" si="9215"/>
        <v>0</v>
      </c>
      <c r="CT2205" s="19"/>
      <c r="CU2205" s="35"/>
      <c r="CY2205" s="1" t="s">
        <v>27</v>
      </c>
    </row>
    <row r="2206" spans="1:105" ht="46.8" hidden="1" x14ac:dyDescent="0.3">
      <c r="A2206" s="16" t="s">
        <v>1274</v>
      </c>
      <c r="B2206" s="17">
        <v>240</v>
      </c>
      <c r="C2206" s="16"/>
      <c r="D2206" s="16"/>
      <c r="E2206" s="34" t="s">
        <v>39</v>
      </c>
      <c r="F2206" s="26">
        <f t="shared" si="9169"/>
        <v>15535.6</v>
      </c>
      <c r="G2206" s="26">
        <f t="shared" si="9170"/>
        <v>13495.2</v>
      </c>
      <c r="H2206" s="26">
        <f t="shared" si="9171"/>
        <v>13508.3</v>
      </c>
      <c r="I2206" s="26">
        <f t="shared" si="9172"/>
        <v>0</v>
      </c>
      <c r="J2206" s="26">
        <f t="shared" si="9173"/>
        <v>0</v>
      </c>
      <c r="K2206" s="26">
        <f t="shared" si="9174"/>
        <v>0</v>
      </c>
      <c r="L2206" s="26">
        <f t="shared" si="9131"/>
        <v>15535.6</v>
      </c>
      <c r="M2206" s="26">
        <f t="shared" si="9132"/>
        <v>13495.2</v>
      </c>
      <c r="N2206" s="26">
        <f t="shared" si="9133"/>
        <v>13508.3</v>
      </c>
      <c r="O2206" s="26">
        <f t="shared" si="9175"/>
        <v>0</v>
      </c>
      <c r="P2206" s="26">
        <f t="shared" si="9176"/>
        <v>0</v>
      </c>
      <c r="Q2206" s="26">
        <f t="shared" si="9177"/>
        <v>0</v>
      </c>
      <c r="R2206" s="26">
        <f t="shared" si="9134"/>
        <v>15535.6</v>
      </c>
      <c r="S2206" s="26">
        <f t="shared" si="9135"/>
        <v>13495.2</v>
      </c>
      <c r="T2206" s="26">
        <f t="shared" si="9136"/>
        <v>13508.3</v>
      </c>
      <c r="U2206" s="26">
        <f t="shared" si="9178"/>
        <v>0</v>
      </c>
      <c r="V2206" s="26">
        <f t="shared" si="9179"/>
        <v>0</v>
      </c>
      <c r="W2206" s="26">
        <f t="shared" si="9180"/>
        <v>0</v>
      </c>
      <c r="X2206" s="26">
        <f t="shared" si="9137"/>
        <v>15535.6</v>
      </c>
      <c r="Y2206" s="26">
        <f t="shared" si="9138"/>
        <v>13495.2</v>
      </c>
      <c r="Z2206" s="26">
        <f t="shared" si="9139"/>
        <v>13508.3</v>
      </c>
      <c r="AA2206" s="26">
        <f t="shared" si="9181"/>
        <v>0</v>
      </c>
      <c r="AB2206" s="26">
        <f t="shared" si="9182"/>
        <v>0</v>
      </c>
      <c r="AC2206" s="26">
        <f t="shared" si="9183"/>
        <v>0</v>
      </c>
      <c r="AD2206" s="26">
        <f t="shared" si="9140"/>
        <v>15535.6</v>
      </c>
      <c r="AE2206" s="26">
        <f t="shared" si="9141"/>
        <v>13495.2</v>
      </c>
      <c r="AF2206" s="26">
        <f t="shared" si="9142"/>
        <v>13508.3</v>
      </c>
      <c r="AG2206" s="26">
        <f t="shared" si="9184"/>
        <v>0</v>
      </c>
      <c r="AH2206" s="26">
        <f t="shared" si="9185"/>
        <v>0</v>
      </c>
      <c r="AI2206" s="26">
        <f t="shared" si="9186"/>
        <v>0</v>
      </c>
      <c r="AJ2206" s="26">
        <f t="shared" si="9143"/>
        <v>15535.6</v>
      </c>
      <c r="AK2206" s="26">
        <f t="shared" si="9144"/>
        <v>13495.2</v>
      </c>
      <c r="AL2206" s="26">
        <f t="shared" si="9145"/>
        <v>13508.3</v>
      </c>
      <c r="AM2206" s="26">
        <f t="shared" si="9187"/>
        <v>0</v>
      </c>
      <c r="AN2206" s="26">
        <f t="shared" si="9188"/>
        <v>0</v>
      </c>
      <c r="AO2206" s="26">
        <f t="shared" si="9189"/>
        <v>0</v>
      </c>
      <c r="AP2206" s="26">
        <f t="shared" si="9146"/>
        <v>15535.6</v>
      </c>
      <c r="AQ2206" s="26">
        <f t="shared" si="9147"/>
        <v>13495.2</v>
      </c>
      <c r="AR2206" s="26">
        <f t="shared" si="9148"/>
        <v>13508.3</v>
      </c>
      <c r="AS2206" s="26">
        <f t="shared" si="9190"/>
        <v>0</v>
      </c>
      <c r="AT2206" s="26">
        <f t="shared" si="9191"/>
        <v>0</v>
      </c>
      <c r="AU2206" s="26">
        <f t="shared" si="9192"/>
        <v>0</v>
      </c>
      <c r="AV2206" s="26">
        <f t="shared" si="9149"/>
        <v>15535.6</v>
      </c>
      <c r="AW2206" s="26">
        <f t="shared" si="9150"/>
        <v>13495.2</v>
      </c>
      <c r="AX2206" s="26">
        <f t="shared" si="9151"/>
        <v>13508.3</v>
      </c>
      <c r="AY2206" s="26">
        <f t="shared" si="9193"/>
        <v>0</v>
      </c>
      <c r="AZ2206" s="26">
        <f t="shared" si="9194"/>
        <v>0</v>
      </c>
      <c r="BA2206" s="26">
        <f t="shared" si="9195"/>
        <v>0</v>
      </c>
      <c r="BB2206" s="26">
        <f t="shared" si="9152"/>
        <v>15535.6</v>
      </c>
      <c r="BC2206" s="26">
        <f t="shared" si="9153"/>
        <v>13495.2</v>
      </c>
      <c r="BD2206" s="26">
        <f t="shared" si="9154"/>
        <v>13508.3</v>
      </c>
      <c r="BE2206" s="26">
        <f t="shared" si="9196"/>
        <v>0</v>
      </c>
      <c r="BF2206" s="26">
        <f t="shared" si="9197"/>
        <v>0</v>
      </c>
      <c r="BG2206" s="26">
        <f t="shared" si="9198"/>
        <v>0</v>
      </c>
      <c r="BH2206" s="26">
        <f t="shared" si="9155"/>
        <v>15535.6</v>
      </c>
      <c r="BI2206" s="26">
        <f t="shared" si="9156"/>
        <v>13495.2</v>
      </c>
      <c r="BJ2206" s="26">
        <f t="shared" si="9157"/>
        <v>13508.3</v>
      </c>
      <c r="BK2206" s="26">
        <f t="shared" si="9199"/>
        <v>0</v>
      </c>
      <c r="BL2206" s="26">
        <f t="shared" si="9200"/>
        <v>0</v>
      </c>
      <c r="BM2206" s="26">
        <f t="shared" si="9201"/>
        <v>0</v>
      </c>
      <c r="BN2206" s="26">
        <f t="shared" si="9158"/>
        <v>15535.6</v>
      </c>
      <c r="BO2206" s="26">
        <f t="shared" si="9159"/>
        <v>13495.2</v>
      </c>
      <c r="BP2206" s="26">
        <f t="shared" si="9160"/>
        <v>13508.3</v>
      </c>
      <c r="BQ2206" s="26">
        <f t="shared" si="9202"/>
        <v>0</v>
      </c>
      <c r="BR2206" s="26">
        <f t="shared" si="9203"/>
        <v>0</v>
      </c>
      <c r="BS2206" s="26">
        <f t="shared" si="9161"/>
        <v>15535.6</v>
      </c>
      <c r="BT2206" s="26">
        <f t="shared" si="9162"/>
        <v>13495.2</v>
      </c>
      <c r="BU2206" s="26">
        <f t="shared" si="9163"/>
        <v>13508.3</v>
      </c>
      <c r="BV2206" s="26">
        <f t="shared" si="9204"/>
        <v>0</v>
      </c>
      <c r="BW2206" s="26">
        <f t="shared" si="9205"/>
        <v>0</v>
      </c>
      <c r="BX2206" s="26">
        <f t="shared" si="9164"/>
        <v>15535.6</v>
      </c>
      <c r="BY2206" s="26">
        <f t="shared" si="9165"/>
        <v>13495.2</v>
      </c>
      <c r="BZ2206" s="26">
        <f t="shared" si="9166"/>
        <v>13508.3</v>
      </c>
      <c r="CA2206" s="26">
        <f t="shared" si="9206"/>
        <v>0</v>
      </c>
      <c r="CB2206" s="26">
        <f t="shared" si="9207"/>
        <v>0</v>
      </c>
      <c r="CC2206" s="26">
        <f t="shared" si="9208"/>
        <v>0</v>
      </c>
      <c r="CD2206" s="26">
        <f t="shared" si="9020"/>
        <v>15535.6</v>
      </c>
      <c r="CE2206" s="26">
        <f t="shared" si="9021"/>
        <v>13495.2</v>
      </c>
      <c r="CF2206" s="26">
        <f t="shared" si="9022"/>
        <v>13508.3</v>
      </c>
      <c r="CG2206" s="26">
        <f t="shared" si="9209"/>
        <v>0</v>
      </c>
      <c r="CH2206" s="26">
        <f t="shared" si="9210"/>
        <v>0</v>
      </c>
      <c r="CI2206" s="26">
        <f t="shared" si="9211"/>
        <v>0</v>
      </c>
      <c r="CJ2206" s="26">
        <f t="shared" si="9023"/>
        <v>15535.6</v>
      </c>
      <c r="CK2206" s="26">
        <f t="shared" si="9024"/>
        <v>13495.2</v>
      </c>
      <c r="CL2206" s="26">
        <f t="shared" si="9025"/>
        <v>13508.3</v>
      </c>
      <c r="CM2206" s="26">
        <f t="shared" si="9212"/>
        <v>0</v>
      </c>
      <c r="CN2206" s="26">
        <f t="shared" si="9213"/>
        <v>0</v>
      </c>
      <c r="CO2206" s="26">
        <f t="shared" si="9214"/>
        <v>0</v>
      </c>
      <c r="CP2206" s="26">
        <f t="shared" si="9026"/>
        <v>15535.6</v>
      </c>
      <c r="CQ2206" s="26">
        <f t="shared" si="9027"/>
        <v>13495.2</v>
      </c>
      <c r="CR2206" s="26">
        <f t="shared" si="9028"/>
        <v>13508.3</v>
      </c>
      <c r="CS2206" s="26">
        <f t="shared" si="9215"/>
        <v>0</v>
      </c>
      <c r="CT2206" s="19"/>
      <c r="CU2206" s="35"/>
      <c r="CZ2206" s="1" t="s">
        <v>28</v>
      </c>
    </row>
    <row r="2207" spans="1:105" ht="31.2" hidden="1" x14ac:dyDescent="0.3">
      <c r="A2207" s="16" t="s">
        <v>1274</v>
      </c>
      <c r="B2207" s="17">
        <v>240</v>
      </c>
      <c r="C2207" s="16" t="s">
        <v>393</v>
      </c>
      <c r="D2207" s="16" t="s">
        <v>625</v>
      </c>
      <c r="E2207" s="34" t="s">
        <v>626</v>
      </c>
      <c r="F2207" s="26">
        <v>15535.6</v>
      </c>
      <c r="G2207" s="26">
        <v>13495.2</v>
      </c>
      <c r="H2207" s="26">
        <v>13508.3</v>
      </c>
      <c r="I2207" s="26"/>
      <c r="J2207" s="26"/>
      <c r="K2207" s="26"/>
      <c r="L2207" s="26">
        <f t="shared" si="9131"/>
        <v>15535.6</v>
      </c>
      <c r="M2207" s="26">
        <f t="shared" si="9132"/>
        <v>13495.2</v>
      </c>
      <c r="N2207" s="26">
        <f t="shared" si="9133"/>
        <v>13508.3</v>
      </c>
      <c r="O2207" s="26"/>
      <c r="P2207" s="26"/>
      <c r="Q2207" s="26"/>
      <c r="R2207" s="26">
        <f t="shared" si="9134"/>
        <v>15535.6</v>
      </c>
      <c r="S2207" s="26">
        <f t="shared" si="9135"/>
        <v>13495.2</v>
      </c>
      <c r="T2207" s="26">
        <f t="shared" si="9136"/>
        <v>13508.3</v>
      </c>
      <c r="U2207" s="26"/>
      <c r="V2207" s="26"/>
      <c r="W2207" s="26"/>
      <c r="X2207" s="26">
        <f t="shared" si="9137"/>
        <v>15535.6</v>
      </c>
      <c r="Y2207" s="26">
        <f t="shared" si="9138"/>
        <v>13495.2</v>
      </c>
      <c r="Z2207" s="26">
        <f t="shared" si="9139"/>
        <v>13508.3</v>
      </c>
      <c r="AA2207" s="26"/>
      <c r="AB2207" s="26"/>
      <c r="AC2207" s="26"/>
      <c r="AD2207" s="26">
        <f t="shared" si="9140"/>
        <v>15535.6</v>
      </c>
      <c r="AE2207" s="26">
        <f t="shared" si="9141"/>
        <v>13495.2</v>
      </c>
      <c r="AF2207" s="26">
        <f t="shared" si="9142"/>
        <v>13508.3</v>
      </c>
      <c r="AG2207" s="26"/>
      <c r="AH2207" s="26"/>
      <c r="AI2207" s="26"/>
      <c r="AJ2207" s="26">
        <f t="shared" si="9143"/>
        <v>15535.6</v>
      </c>
      <c r="AK2207" s="26">
        <f t="shared" si="9144"/>
        <v>13495.2</v>
      </c>
      <c r="AL2207" s="26">
        <f t="shared" si="9145"/>
        <v>13508.3</v>
      </c>
      <c r="AM2207" s="26"/>
      <c r="AN2207" s="26"/>
      <c r="AO2207" s="26"/>
      <c r="AP2207" s="26">
        <f t="shared" si="9146"/>
        <v>15535.6</v>
      </c>
      <c r="AQ2207" s="26">
        <f t="shared" si="9147"/>
        <v>13495.2</v>
      </c>
      <c r="AR2207" s="26">
        <f t="shared" si="9148"/>
        <v>13508.3</v>
      </c>
      <c r="AS2207" s="26"/>
      <c r="AT2207" s="26"/>
      <c r="AU2207" s="26"/>
      <c r="AV2207" s="26">
        <f t="shared" si="9149"/>
        <v>15535.6</v>
      </c>
      <c r="AW2207" s="26">
        <f t="shared" si="9150"/>
        <v>13495.2</v>
      </c>
      <c r="AX2207" s="26">
        <f t="shared" si="9151"/>
        <v>13508.3</v>
      </c>
      <c r="AY2207" s="26"/>
      <c r="AZ2207" s="26"/>
      <c r="BA2207" s="26"/>
      <c r="BB2207" s="26">
        <f t="shared" si="9152"/>
        <v>15535.6</v>
      </c>
      <c r="BC2207" s="26">
        <f t="shared" si="9153"/>
        <v>13495.2</v>
      </c>
      <c r="BD2207" s="26">
        <f t="shared" si="9154"/>
        <v>13508.3</v>
      </c>
      <c r="BE2207" s="26"/>
      <c r="BF2207" s="26"/>
      <c r="BG2207" s="26"/>
      <c r="BH2207" s="26">
        <f t="shared" si="9155"/>
        <v>15535.6</v>
      </c>
      <c r="BI2207" s="26">
        <f t="shared" si="9156"/>
        <v>13495.2</v>
      </c>
      <c r="BJ2207" s="26">
        <f t="shared" si="9157"/>
        <v>13508.3</v>
      </c>
      <c r="BK2207" s="26"/>
      <c r="BL2207" s="26"/>
      <c r="BM2207" s="26"/>
      <c r="BN2207" s="26">
        <f t="shared" si="9158"/>
        <v>15535.6</v>
      </c>
      <c r="BO2207" s="26">
        <f t="shared" si="9159"/>
        <v>13495.2</v>
      </c>
      <c r="BP2207" s="26">
        <f t="shared" si="9160"/>
        <v>13508.3</v>
      </c>
      <c r="BQ2207" s="26"/>
      <c r="BR2207" s="26"/>
      <c r="BS2207" s="26">
        <f t="shared" si="9161"/>
        <v>15535.6</v>
      </c>
      <c r="BT2207" s="26">
        <f t="shared" si="9162"/>
        <v>13495.2</v>
      </c>
      <c r="BU2207" s="26">
        <f t="shared" si="9163"/>
        <v>13508.3</v>
      </c>
      <c r="BV2207" s="26"/>
      <c r="BW2207" s="26"/>
      <c r="BX2207" s="26">
        <f t="shared" si="9164"/>
        <v>15535.6</v>
      </c>
      <c r="BY2207" s="26">
        <f t="shared" si="9165"/>
        <v>13495.2</v>
      </c>
      <c r="BZ2207" s="26">
        <f t="shared" si="9166"/>
        <v>13508.3</v>
      </c>
      <c r="CA2207" s="26"/>
      <c r="CB2207" s="26"/>
      <c r="CC2207" s="26"/>
      <c r="CD2207" s="26">
        <f t="shared" si="9020"/>
        <v>15535.6</v>
      </c>
      <c r="CE2207" s="26">
        <f t="shared" si="9021"/>
        <v>13495.2</v>
      </c>
      <c r="CF2207" s="26">
        <f t="shared" si="9022"/>
        <v>13508.3</v>
      </c>
      <c r="CG2207" s="26"/>
      <c r="CH2207" s="26"/>
      <c r="CI2207" s="26"/>
      <c r="CJ2207" s="26">
        <f t="shared" si="9023"/>
        <v>15535.6</v>
      </c>
      <c r="CK2207" s="26">
        <f t="shared" si="9024"/>
        <v>13495.2</v>
      </c>
      <c r="CL2207" s="26">
        <f t="shared" si="9025"/>
        <v>13508.3</v>
      </c>
      <c r="CM2207" s="26"/>
      <c r="CN2207" s="26"/>
      <c r="CO2207" s="26"/>
      <c r="CP2207" s="26">
        <f t="shared" si="9026"/>
        <v>15535.6</v>
      </c>
      <c r="CQ2207" s="26">
        <f t="shared" si="9027"/>
        <v>13495.2</v>
      </c>
      <c r="CR2207" s="26">
        <f t="shared" si="9028"/>
        <v>13508.3</v>
      </c>
      <c r="CS2207" s="26"/>
      <c r="CT2207" s="19"/>
      <c r="CU2207" s="35"/>
    </row>
    <row r="2208" spans="1:105" hidden="1" x14ac:dyDescent="0.3">
      <c r="A2208" s="16" t="s">
        <v>1276</v>
      </c>
      <c r="B2208" s="17"/>
      <c r="C2208" s="16"/>
      <c r="D2208" s="16"/>
      <c r="E2208" s="34" t="s">
        <v>1277</v>
      </c>
      <c r="F2208" s="26">
        <f t="shared" si="9169"/>
        <v>1621.2</v>
      </c>
      <c r="G2208" s="26">
        <f t="shared" si="9170"/>
        <v>1483.7</v>
      </c>
      <c r="H2208" s="26">
        <f t="shared" si="9171"/>
        <v>1074.5</v>
      </c>
      <c r="I2208" s="26">
        <f t="shared" si="9172"/>
        <v>0</v>
      </c>
      <c r="J2208" s="26">
        <f t="shared" si="9173"/>
        <v>0</v>
      </c>
      <c r="K2208" s="26">
        <f t="shared" si="9174"/>
        <v>0</v>
      </c>
      <c r="L2208" s="26">
        <f t="shared" si="9131"/>
        <v>1621.2</v>
      </c>
      <c r="M2208" s="26">
        <f t="shared" si="9132"/>
        <v>1483.7</v>
      </c>
      <c r="N2208" s="26">
        <f t="shared" si="9133"/>
        <v>1074.5</v>
      </c>
      <c r="O2208" s="26">
        <f t="shared" si="9175"/>
        <v>0</v>
      </c>
      <c r="P2208" s="26">
        <f t="shared" si="9176"/>
        <v>0</v>
      </c>
      <c r="Q2208" s="26">
        <f t="shared" si="9177"/>
        <v>0</v>
      </c>
      <c r="R2208" s="26">
        <f t="shared" si="9134"/>
        <v>1621.2</v>
      </c>
      <c r="S2208" s="26">
        <f t="shared" si="9135"/>
        <v>1483.7</v>
      </c>
      <c r="T2208" s="26">
        <f t="shared" si="9136"/>
        <v>1074.5</v>
      </c>
      <c r="U2208" s="26">
        <f t="shared" si="9178"/>
        <v>0</v>
      </c>
      <c r="V2208" s="26">
        <f t="shared" si="9179"/>
        <v>0</v>
      </c>
      <c r="W2208" s="26">
        <f t="shared" si="9180"/>
        <v>0</v>
      </c>
      <c r="X2208" s="26">
        <f t="shared" si="9137"/>
        <v>1621.2</v>
      </c>
      <c r="Y2208" s="26">
        <f t="shared" si="9138"/>
        <v>1483.7</v>
      </c>
      <c r="Z2208" s="26">
        <f t="shared" si="9139"/>
        <v>1074.5</v>
      </c>
      <c r="AA2208" s="26">
        <f t="shared" si="9181"/>
        <v>0</v>
      </c>
      <c r="AB2208" s="26">
        <f t="shared" si="9182"/>
        <v>0</v>
      </c>
      <c r="AC2208" s="26">
        <f t="shared" si="9183"/>
        <v>0</v>
      </c>
      <c r="AD2208" s="26">
        <f t="shared" si="9140"/>
        <v>1621.2</v>
      </c>
      <c r="AE2208" s="26">
        <f t="shared" si="9141"/>
        <v>1483.7</v>
      </c>
      <c r="AF2208" s="26">
        <f t="shared" si="9142"/>
        <v>1074.5</v>
      </c>
      <c r="AG2208" s="26">
        <f t="shared" si="9184"/>
        <v>0</v>
      </c>
      <c r="AH2208" s="26">
        <f t="shared" si="9185"/>
        <v>0</v>
      </c>
      <c r="AI2208" s="26">
        <f t="shared" si="9186"/>
        <v>0</v>
      </c>
      <c r="AJ2208" s="26">
        <f t="shared" si="9143"/>
        <v>1621.2</v>
      </c>
      <c r="AK2208" s="26">
        <f t="shared" si="9144"/>
        <v>1483.7</v>
      </c>
      <c r="AL2208" s="26">
        <f t="shared" si="9145"/>
        <v>1074.5</v>
      </c>
      <c r="AM2208" s="26">
        <f t="shared" si="9187"/>
        <v>0</v>
      </c>
      <c r="AN2208" s="26">
        <f t="shared" si="9188"/>
        <v>0</v>
      </c>
      <c r="AO2208" s="26">
        <f t="shared" si="9189"/>
        <v>0</v>
      </c>
      <c r="AP2208" s="26">
        <f t="shared" si="9146"/>
        <v>1621.2</v>
      </c>
      <c r="AQ2208" s="26">
        <f t="shared" si="9147"/>
        <v>1483.7</v>
      </c>
      <c r="AR2208" s="26">
        <f t="shared" si="9148"/>
        <v>1074.5</v>
      </c>
      <c r="AS2208" s="26">
        <f t="shared" si="9190"/>
        <v>0</v>
      </c>
      <c r="AT2208" s="26">
        <f t="shared" si="9191"/>
        <v>0</v>
      </c>
      <c r="AU2208" s="26">
        <f t="shared" si="9192"/>
        <v>0</v>
      </c>
      <c r="AV2208" s="26">
        <f t="shared" si="9149"/>
        <v>1621.2</v>
      </c>
      <c r="AW2208" s="26">
        <f t="shared" si="9150"/>
        <v>1483.7</v>
      </c>
      <c r="AX2208" s="26">
        <f t="shared" si="9151"/>
        <v>1074.5</v>
      </c>
      <c r="AY2208" s="26">
        <f t="shared" si="9193"/>
        <v>0</v>
      </c>
      <c r="AZ2208" s="26">
        <f t="shared" si="9194"/>
        <v>0</v>
      </c>
      <c r="BA2208" s="26">
        <f t="shared" si="9195"/>
        <v>0</v>
      </c>
      <c r="BB2208" s="26">
        <f t="shared" si="9152"/>
        <v>1621.2</v>
      </c>
      <c r="BC2208" s="26">
        <f t="shared" si="9153"/>
        <v>1483.7</v>
      </c>
      <c r="BD2208" s="26">
        <f t="shared" si="9154"/>
        <v>1074.5</v>
      </c>
      <c r="BE2208" s="26">
        <f t="shared" si="9196"/>
        <v>0</v>
      </c>
      <c r="BF2208" s="26">
        <f t="shared" si="9197"/>
        <v>0</v>
      </c>
      <c r="BG2208" s="26">
        <f t="shared" si="9198"/>
        <v>0</v>
      </c>
      <c r="BH2208" s="26">
        <f t="shared" si="9155"/>
        <v>1621.2</v>
      </c>
      <c r="BI2208" s="26">
        <f t="shared" si="9156"/>
        <v>1483.7</v>
      </c>
      <c r="BJ2208" s="26">
        <f t="shared" si="9157"/>
        <v>1074.5</v>
      </c>
      <c r="BK2208" s="26">
        <f t="shared" si="9199"/>
        <v>0</v>
      </c>
      <c r="BL2208" s="26">
        <f t="shared" si="9200"/>
        <v>0</v>
      </c>
      <c r="BM2208" s="26">
        <f t="shared" si="9201"/>
        <v>0</v>
      </c>
      <c r="BN2208" s="26">
        <f t="shared" si="9158"/>
        <v>1621.2</v>
      </c>
      <c r="BO2208" s="26">
        <f t="shared" si="9159"/>
        <v>1483.7</v>
      </c>
      <c r="BP2208" s="26">
        <f t="shared" si="9160"/>
        <v>1074.5</v>
      </c>
      <c r="BQ2208" s="26">
        <f t="shared" si="9202"/>
        <v>0</v>
      </c>
      <c r="BR2208" s="26">
        <f t="shared" si="9203"/>
        <v>0</v>
      </c>
      <c r="BS2208" s="26">
        <f t="shared" si="9161"/>
        <v>1621.2</v>
      </c>
      <c r="BT2208" s="26">
        <f t="shared" si="9162"/>
        <v>1483.7</v>
      </c>
      <c r="BU2208" s="26">
        <f t="shared" si="9163"/>
        <v>1074.5</v>
      </c>
      <c r="BV2208" s="26">
        <f t="shared" si="9204"/>
        <v>0</v>
      </c>
      <c r="BW2208" s="26">
        <f t="shared" si="9205"/>
        <v>0</v>
      </c>
      <c r="BX2208" s="26">
        <f t="shared" si="9164"/>
        <v>1621.2</v>
      </c>
      <c r="BY2208" s="26">
        <f t="shared" si="9165"/>
        <v>1483.7</v>
      </c>
      <c r="BZ2208" s="26">
        <f t="shared" si="9166"/>
        <v>1074.5</v>
      </c>
      <c r="CA2208" s="26">
        <f t="shared" si="9206"/>
        <v>0</v>
      </c>
      <c r="CB2208" s="26">
        <f t="shared" si="9207"/>
        <v>0</v>
      </c>
      <c r="CC2208" s="26">
        <f t="shared" si="9208"/>
        <v>0</v>
      </c>
      <c r="CD2208" s="26">
        <f t="shared" si="9020"/>
        <v>1621.2</v>
      </c>
      <c r="CE2208" s="26">
        <f t="shared" si="9021"/>
        <v>1483.7</v>
      </c>
      <c r="CF2208" s="26">
        <f t="shared" si="9022"/>
        <v>1074.5</v>
      </c>
      <c r="CG2208" s="26">
        <f t="shared" si="9209"/>
        <v>0</v>
      </c>
      <c r="CH2208" s="26">
        <f t="shared" si="9210"/>
        <v>0</v>
      </c>
      <c r="CI2208" s="26">
        <f t="shared" si="9211"/>
        <v>0</v>
      </c>
      <c r="CJ2208" s="26">
        <f t="shared" si="9023"/>
        <v>1621.2</v>
      </c>
      <c r="CK2208" s="26">
        <f t="shared" si="9024"/>
        <v>1483.7</v>
      </c>
      <c r="CL2208" s="26">
        <f t="shared" si="9025"/>
        <v>1074.5</v>
      </c>
      <c r="CM2208" s="26">
        <f t="shared" si="9212"/>
        <v>0</v>
      </c>
      <c r="CN2208" s="26">
        <f t="shared" si="9213"/>
        <v>0</v>
      </c>
      <c r="CO2208" s="26">
        <f t="shared" si="9214"/>
        <v>0</v>
      </c>
      <c r="CP2208" s="26">
        <f t="shared" si="9026"/>
        <v>1621.2</v>
      </c>
      <c r="CQ2208" s="26">
        <f t="shared" si="9027"/>
        <v>1483.7</v>
      </c>
      <c r="CR2208" s="26">
        <f t="shared" si="9028"/>
        <v>1074.5</v>
      </c>
      <c r="CS2208" s="26">
        <f t="shared" si="9215"/>
        <v>0</v>
      </c>
      <c r="CT2208" s="19"/>
      <c r="CU2208" s="35"/>
      <c r="DA2208" s="1" t="s">
        <v>29</v>
      </c>
    </row>
    <row r="2209" spans="1:105" ht="31.2" hidden="1" x14ac:dyDescent="0.3">
      <c r="A2209" s="16" t="s">
        <v>1276</v>
      </c>
      <c r="B2209" s="17">
        <v>200</v>
      </c>
      <c r="C2209" s="16"/>
      <c r="D2209" s="16"/>
      <c r="E2209" s="34" t="s">
        <v>38</v>
      </c>
      <c r="F2209" s="26">
        <f t="shared" si="9169"/>
        <v>1621.2</v>
      </c>
      <c r="G2209" s="26">
        <f t="shared" si="9170"/>
        <v>1483.7</v>
      </c>
      <c r="H2209" s="26">
        <f t="shared" si="9171"/>
        <v>1074.5</v>
      </c>
      <c r="I2209" s="26">
        <f t="shared" si="9172"/>
        <v>0</v>
      </c>
      <c r="J2209" s="26">
        <f t="shared" si="9173"/>
        <v>0</v>
      </c>
      <c r="K2209" s="26">
        <f t="shared" si="9174"/>
        <v>0</v>
      </c>
      <c r="L2209" s="26">
        <f t="shared" si="9131"/>
        <v>1621.2</v>
      </c>
      <c r="M2209" s="26">
        <f t="shared" si="9132"/>
        <v>1483.7</v>
      </c>
      <c r="N2209" s="26">
        <f t="shared" si="9133"/>
        <v>1074.5</v>
      </c>
      <c r="O2209" s="26">
        <f t="shared" si="9175"/>
        <v>0</v>
      </c>
      <c r="P2209" s="26">
        <f t="shared" si="9176"/>
        <v>0</v>
      </c>
      <c r="Q2209" s="26">
        <f t="shared" si="9177"/>
        <v>0</v>
      </c>
      <c r="R2209" s="26">
        <f t="shared" si="9134"/>
        <v>1621.2</v>
      </c>
      <c r="S2209" s="26">
        <f t="shared" si="9135"/>
        <v>1483.7</v>
      </c>
      <c r="T2209" s="26">
        <f t="shared" si="9136"/>
        <v>1074.5</v>
      </c>
      <c r="U2209" s="26">
        <f t="shared" si="9178"/>
        <v>0</v>
      </c>
      <c r="V2209" s="26">
        <f t="shared" si="9179"/>
        <v>0</v>
      </c>
      <c r="W2209" s="26">
        <f t="shared" si="9180"/>
        <v>0</v>
      </c>
      <c r="X2209" s="26">
        <f t="shared" si="9137"/>
        <v>1621.2</v>
      </c>
      <c r="Y2209" s="26">
        <f t="shared" si="9138"/>
        <v>1483.7</v>
      </c>
      <c r="Z2209" s="26">
        <f t="shared" si="9139"/>
        <v>1074.5</v>
      </c>
      <c r="AA2209" s="26">
        <f t="shared" si="9181"/>
        <v>0</v>
      </c>
      <c r="AB2209" s="26">
        <f t="shared" si="9182"/>
        <v>0</v>
      </c>
      <c r="AC2209" s="26">
        <f t="shared" si="9183"/>
        <v>0</v>
      </c>
      <c r="AD2209" s="26">
        <f t="shared" si="9140"/>
        <v>1621.2</v>
      </c>
      <c r="AE2209" s="26">
        <f t="shared" si="9141"/>
        <v>1483.7</v>
      </c>
      <c r="AF2209" s="26">
        <f t="shared" si="9142"/>
        <v>1074.5</v>
      </c>
      <c r="AG2209" s="26">
        <f t="shared" si="9184"/>
        <v>0</v>
      </c>
      <c r="AH2209" s="26">
        <f t="shared" si="9185"/>
        <v>0</v>
      </c>
      <c r="AI2209" s="26">
        <f t="shared" si="9186"/>
        <v>0</v>
      </c>
      <c r="AJ2209" s="26">
        <f t="shared" si="9143"/>
        <v>1621.2</v>
      </c>
      <c r="AK2209" s="26">
        <f t="shared" si="9144"/>
        <v>1483.7</v>
      </c>
      <c r="AL2209" s="26">
        <f t="shared" si="9145"/>
        <v>1074.5</v>
      </c>
      <c r="AM2209" s="26">
        <f t="shared" si="9187"/>
        <v>0</v>
      </c>
      <c r="AN2209" s="26">
        <f t="shared" si="9188"/>
        <v>0</v>
      </c>
      <c r="AO2209" s="26">
        <f t="shared" si="9189"/>
        <v>0</v>
      </c>
      <c r="AP2209" s="26">
        <f t="shared" si="9146"/>
        <v>1621.2</v>
      </c>
      <c r="AQ2209" s="26">
        <f t="shared" si="9147"/>
        <v>1483.7</v>
      </c>
      <c r="AR2209" s="26">
        <f t="shared" si="9148"/>
        <v>1074.5</v>
      </c>
      <c r="AS2209" s="26">
        <f t="shared" si="9190"/>
        <v>0</v>
      </c>
      <c r="AT2209" s="26">
        <f t="shared" si="9191"/>
        <v>0</v>
      </c>
      <c r="AU2209" s="26">
        <f t="shared" si="9192"/>
        <v>0</v>
      </c>
      <c r="AV2209" s="26">
        <f t="shared" si="9149"/>
        <v>1621.2</v>
      </c>
      <c r="AW2209" s="26">
        <f t="shared" si="9150"/>
        <v>1483.7</v>
      </c>
      <c r="AX2209" s="26">
        <f t="shared" si="9151"/>
        <v>1074.5</v>
      </c>
      <c r="AY2209" s="26">
        <f t="shared" si="9193"/>
        <v>0</v>
      </c>
      <c r="AZ2209" s="26">
        <f t="shared" si="9194"/>
        <v>0</v>
      </c>
      <c r="BA2209" s="26">
        <f t="shared" si="9195"/>
        <v>0</v>
      </c>
      <c r="BB2209" s="26">
        <f t="shared" si="9152"/>
        <v>1621.2</v>
      </c>
      <c r="BC2209" s="26">
        <f t="shared" si="9153"/>
        <v>1483.7</v>
      </c>
      <c r="BD2209" s="26">
        <f t="shared" si="9154"/>
        <v>1074.5</v>
      </c>
      <c r="BE2209" s="26">
        <f t="shared" si="9196"/>
        <v>0</v>
      </c>
      <c r="BF2209" s="26">
        <f t="shared" si="9197"/>
        <v>0</v>
      </c>
      <c r="BG2209" s="26">
        <f t="shared" si="9198"/>
        <v>0</v>
      </c>
      <c r="BH2209" s="26">
        <f t="shared" si="9155"/>
        <v>1621.2</v>
      </c>
      <c r="BI2209" s="26">
        <f t="shared" si="9156"/>
        <v>1483.7</v>
      </c>
      <c r="BJ2209" s="26">
        <f t="shared" si="9157"/>
        <v>1074.5</v>
      </c>
      <c r="BK2209" s="26">
        <f t="shared" si="9199"/>
        <v>0</v>
      </c>
      <c r="BL2209" s="26">
        <f t="shared" si="9200"/>
        <v>0</v>
      </c>
      <c r="BM2209" s="26">
        <f t="shared" si="9201"/>
        <v>0</v>
      </c>
      <c r="BN2209" s="26">
        <f t="shared" si="9158"/>
        <v>1621.2</v>
      </c>
      <c r="BO2209" s="26">
        <f t="shared" si="9159"/>
        <v>1483.7</v>
      </c>
      <c r="BP2209" s="26">
        <f t="shared" si="9160"/>
        <v>1074.5</v>
      </c>
      <c r="BQ2209" s="26">
        <f t="shared" si="9202"/>
        <v>0</v>
      </c>
      <c r="BR2209" s="26">
        <f t="shared" si="9203"/>
        <v>0</v>
      </c>
      <c r="BS2209" s="26">
        <f t="shared" si="9161"/>
        <v>1621.2</v>
      </c>
      <c r="BT2209" s="26">
        <f t="shared" si="9162"/>
        <v>1483.7</v>
      </c>
      <c r="BU2209" s="26">
        <f t="shared" si="9163"/>
        <v>1074.5</v>
      </c>
      <c r="BV2209" s="26">
        <f t="shared" si="9204"/>
        <v>0</v>
      </c>
      <c r="BW2209" s="26">
        <f t="shared" si="9205"/>
        <v>0</v>
      </c>
      <c r="BX2209" s="26">
        <f t="shared" si="9164"/>
        <v>1621.2</v>
      </c>
      <c r="BY2209" s="26">
        <f t="shared" si="9165"/>
        <v>1483.7</v>
      </c>
      <c r="BZ2209" s="26">
        <f t="shared" si="9166"/>
        <v>1074.5</v>
      </c>
      <c r="CA2209" s="26">
        <f t="shared" si="9206"/>
        <v>0</v>
      </c>
      <c r="CB2209" s="26">
        <f t="shared" si="9207"/>
        <v>0</v>
      </c>
      <c r="CC2209" s="26">
        <f t="shared" si="9208"/>
        <v>0</v>
      </c>
      <c r="CD2209" s="26">
        <f t="shared" si="9020"/>
        <v>1621.2</v>
      </c>
      <c r="CE2209" s="26">
        <f t="shared" si="9021"/>
        <v>1483.7</v>
      </c>
      <c r="CF2209" s="26">
        <f t="shared" si="9022"/>
        <v>1074.5</v>
      </c>
      <c r="CG2209" s="26">
        <f t="shared" si="9209"/>
        <v>0</v>
      </c>
      <c r="CH2209" s="26">
        <f t="shared" si="9210"/>
        <v>0</v>
      </c>
      <c r="CI2209" s="26">
        <f t="shared" si="9211"/>
        <v>0</v>
      </c>
      <c r="CJ2209" s="26">
        <f t="shared" si="9023"/>
        <v>1621.2</v>
      </c>
      <c r="CK2209" s="26">
        <f t="shared" si="9024"/>
        <v>1483.7</v>
      </c>
      <c r="CL2209" s="26">
        <f t="shared" si="9025"/>
        <v>1074.5</v>
      </c>
      <c r="CM2209" s="26">
        <f t="shared" si="9212"/>
        <v>0</v>
      </c>
      <c r="CN2209" s="26">
        <f t="shared" si="9213"/>
        <v>0</v>
      </c>
      <c r="CO2209" s="26">
        <f t="shared" si="9214"/>
        <v>0</v>
      </c>
      <c r="CP2209" s="26">
        <f t="shared" si="9026"/>
        <v>1621.2</v>
      </c>
      <c r="CQ2209" s="26">
        <f t="shared" si="9027"/>
        <v>1483.7</v>
      </c>
      <c r="CR2209" s="26">
        <f t="shared" si="9028"/>
        <v>1074.5</v>
      </c>
      <c r="CS2209" s="26">
        <f t="shared" si="9215"/>
        <v>0</v>
      </c>
      <c r="CT2209" s="19"/>
      <c r="CU2209" s="35"/>
      <c r="CY2209" s="1" t="s">
        <v>27</v>
      </c>
    </row>
    <row r="2210" spans="1:105" ht="46.8" hidden="1" x14ac:dyDescent="0.3">
      <c r="A2210" s="16" t="s">
        <v>1276</v>
      </c>
      <c r="B2210" s="17">
        <v>240</v>
      </c>
      <c r="C2210" s="16"/>
      <c r="D2210" s="16"/>
      <c r="E2210" s="34" t="s">
        <v>39</v>
      </c>
      <c r="F2210" s="26">
        <f t="shared" si="9169"/>
        <v>1621.2</v>
      </c>
      <c r="G2210" s="26">
        <f t="shared" si="9170"/>
        <v>1483.7</v>
      </c>
      <c r="H2210" s="26">
        <f t="shared" si="9171"/>
        <v>1074.5</v>
      </c>
      <c r="I2210" s="26">
        <f t="shared" si="9172"/>
        <v>0</v>
      </c>
      <c r="J2210" s="26">
        <f t="shared" si="9173"/>
        <v>0</v>
      </c>
      <c r="K2210" s="26">
        <f t="shared" si="9174"/>
        <v>0</v>
      </c>
      <c r="L2210" s="26">
        <f t="shared" si="9131"/>
        <v>1621.2</v>
      </c>
      <c r="M2210" s="26">
        <f t="shared" si="9132"/>
        <v>1483.7</v>
      </c>
      <c r="N2210" s="26">
        <f t="shared" si="9133"/>
        <v>1074.5</v>
      </c>
      <c r="O2210" s="26">
        <f t="shared" si="9175"/>
        <v>0</v>
      </c>
      <c r="P2210" s="26">
        <f t="shared" si="9176"/>
        <v>0</v>
      </c>
      <c r="Q2210" s="26">
        <f t="shared" si="9177"/>
        <v>0</v>
      </c>
      <c r="R2210" s="26">
        <f t="shared" si="9134"/>
        <v>1621.2</v>
      </c>
      <c r="S2210" s="26">
        <f t="shared" si="9135"/>
        <v>1483.7</v>
      </c>
      <c r="T2210" s="26">
        <f t="shared" si="9136"/>
        <v>1074.5</v>
      </c>
      <c r="U2210" s="26">
        <f t="shared" si="9178"/>
        <v>0</v>
      </c>
      <c r="V2210" s="26">
        <f t="shared" si="9179"/>
        <v>0</v>
      </c>
      <c r="W2210" s="26">
        <f t="shared" si="9180"/>
        <v>0</v>
      </c>
      <c r="X2210" s="26">
        <f t="shared" si="9137"/>
        <v>1621.2</v>
      </c>
      <c r="Y2210" s="26">
        <f t="shared" si="9138"/>
        <v>1483.7</v>
      </c>
      <c r="Z2210" s="26">
        <f t="shared" si="9139"/>
        <v>1074.5</v>
      </c>
      <c r="AA2210" s="26">
        <f t="shared" si="9181"/>
        <v>0</v>
      </c>
      <c r="AB2210" s="26">
        <f t="shared" si="9182"/>
        <v>0</v>
      </c>
      <c r="AC2210" s="26">
        <f t="shared" si="9183"/>
        <v>0</v>
      </c>
      <c r="AD2210" s="26">
        <f t="shared" si="9140"/>
        <v>1621.2</v>
      </c>
      <c r="AE2210" s="26">
        <f t="shared" si="9141"/>
        <v>1483.7</v>
      </c>
      <c r="AF2210" s="26">
        <f t="shared" si="9142"/>
        <v>1074.5</v>
      </c>
      <c r="AG2210" s="26">
        <f t="shared" si="9184"/>
        <v>0</v>
      </c>
      <c r="AH2210" s="26">
        <f t="shared" si="9185"/>
        <v>0</v>
      </c>
      <c r="AI2210" s="26">
        <f t="shared" si="9186"/>
        <v>0</v>
      </c>
      <c r="AJ2210" s="26">
        <f t="shared" si="9143"/>
        <v>1621.2</v>
      </c>
      <c r="AK2210" s="26">
        <f t="shared" si="9144"/>
        <v>1483.7</v>
      </c>
      <c r="AL2210" s="26">
        <f t="shared" si="9145"/>
        <v>1074.5</v>
      </c>
      <c r="AM2210" s="26">
        <f t="shared" si="9187"/>
        <v>0</v>
      </c>
      <c r="AN2210" s="26">
        <f t="shared" si="9188"/>
        <v>0</v>
      </c>
      <c r="AO2210" s="26">
        <f t="shared" si="9189"/>
        <v>0</v>
      </c>
      <c r="AP2210" s="26">
        <f t="shared" si="9146"/>
        <v>1621.2</v>
      </c>
      <c r="AQ2210" s="26">
        <f t="shared" si="9147"/>
        <v>1483.7</v>
      </c>
      <c r="AR2210" s="26">
        <f t="shared" si="9148"/>
        <v>1074.5</v>
      </c>
      <c r="AS2210" s="26">
        <f t="shared" si="9190"/>
        <v>0</v>
      </c>
      <c r="AT2210" s="26">
        <f t="shared" si="9191"/>
        <v>0</v>
      </c>
      <c r="AU2210" s="26">
        <f t="shared" si="9192"/>
        <v>0</v>
      </c>
      <c r="AV2210" s="26">
        <f t="shared" si="9149"/>
        <v>1621.2</v>
      </c>
      <c r="AW2210" s="26">
        <f t="shared" si="9150"/>
        <v>1483.7</v>
      </c>
      <c r="AX2210" s="26">
        <f t="shared" si="9151"/>
        <v>1074.5</v>
      </c>
      <c r="AY2210" s="26">
        <f t="shared" si="9193"/>
        <v>0</v>
      </c>
      <c r="AZ2210" s="26">
        <f t="shared" si="9194"/>
        <v>0</v>
      </c>
      <c r="BA2210" s="26">
        <f t="shared" si="9195"/>
        <v>0</v>
      </c>
      <c r="BB2210" s="26">
        <f t="shared" si="9152"/>
        <v>1621.2</v>
      </c>
      <c r="BC2210" s="26">
        <f t="shared" si="9153"/>
        <v>1483.7</v>
      </c>
      <c r="BD2210" s="26">
        <f t="shared" si="9154"/>
        <v>1074.5</v>
      </c>
      <c r="BE2210" s="26">
        <f t="shared" si="9196"/>
        <v>0</v>
      </c>
      <c r="BF2210" s="26">
        <f t="shared" si="9197"/>
        <v>0</v>
      </c>
      <c r="BG2210" s="26">
        <f t="shared" si="9198"/>
        <v>0</v>
      </c>
      <c r="BH2210" s="26">
        <f t="shared" si="9155"/>
        <v>1621.2</v>
      </c>
      <c r="BI2210" s="26">
        <f t="shared" si="9156"/>
        <v>1483.7</v>
      </c>
      <c r="BJ2210" s="26">
        <f t="shared" si="9157"/>
        <v>1074.5</v>
      </c>
      <c r="BK2210" s="26">
        <f t="shared" si="9199"/>
        <v>0</v>
      </c>
      <c r="BL2210" s="26">
        <f t="shared" si="9200"/>
        <v>0</v>
      </c>
      <c r="BM2210" s="26">
        <f t="shared" si="9201"/>
        <v>0</v>
      </c>
      <c r="BN2210" s="26">
        <f t="shared" si="9158"/>
        <v>1621.2</v>
      </c>
      <c r="BO2210" s="26">
        <f t="shared" si="9159"/>
        <v>1483.7</v>
      </c>
      <c r="BP2210" s="26">
        <f t="shared" si="9160"/>
        <v>1074.5</v>
      </c>
      <c r="BQ2210" s="26">
        <f t="shared" si="9202"/>
        <v>0</v>
      </c>
      <c r="BR2210" s="26">
        <f t="shared" si="9203"/>
        <v>0</v>
      </c>
      <c r="BS2210" s="26">
        <f t="shared" si="9161"/>
        <v>1621.2</v>
      </c>
      <c r="BT2210" s="26">
        <f t="shared" si="9162"/>
        <v>1483.7</v>
      </c>
      <c r="BU2210" s="26">
        <f t="shared" si="9163"/>
        <v>1074.5</v>
      </c>
      <c r="BV2210" s="26">
        <f t="shared" si="9204"/>
        <v>0</v>
      </c>
      <c r="BW2210" s="26">
        <f t="shared" si="9205"/>
        <v>0</v>
      </c>
      <c r="BX2210" s="26">
        <f t="shared" si="9164"/>
        <v>1621.2</v>
      </c>
      <c r="BY2210" s="26">
        <f t="shared" si="9165"/>
        <v>1483.7</v>
      </c>
      <c r="BZ2210" s="26">
        <f t="shared" si="9166"/>
        <v>1074.5</v>
      </c>
      <c r="CA2210" s="26">
        <f t="shared" si="9206"/>
        <v>0</v>
      </c>
      <c r="CB2210" s="26">
        <f t="shared" si="9207"/>
        <v>0</v>
      </c>
      <c r="CC2210" s="26">
        <f t="shared" si="9208"/>
        <v>0</v>
      </c>
      <c r="CD2210" s="26">
        <f t="shared" si="9020"/>
        <v>1621.2</v>
      </c>
      <c r="CE2210" s="26">
        <f t="shared" si="9021"/>
        <v>1483.7</v>
      </c>
      <c r="CF2210" s="26">
        <f t="shared" si="9022"/>
        <v>1074.5</v>
      </c>
      <c r="CG2210" s="26">
        <f t="shared" si="9209"/>
        <v>0</v>
      </c>
      <c r="CH2210" s="26">
        <f t="shared" si="9210"/>
        <v>0</v>
      </c>
      <c r="CI2210" s="26">
        <f t="shared" si="9211"/>
        <v>0</v>
      </c>
      <c r="CJ2210" s="26">
        <f t="shared" si="9023"/>
        <v>1621.2</v>
      </c>
      <c r="CK2210" s="26">
        <f t="shared" si="9024"/>
        <v>1483.7</v>
      </c>
      <c r="CL2210" s="26">
        <f t="shared" si="9025"/>
        <v>1074.5</v>
      </c>
      <c r="CM2210" s="26">
        <f t="shared" si="9212"/>
        <v>0</v>
      </c>
      <c r="CN2210" s="26">
        <f t="shared" si="9213"/>
        <v>0</v>
      </c>
      <c r="CO2210" s="26">
        <f t="shared" si="9214"/>
        <v>0</v>
      </c>
      <c r="CP2210" s="26">
        <f t="shared" si="9026"/>
        <v>1621.2</v>
      </c>
      <c r="CQ2210" s="26">
        <f t="shared" si="9027"/>
        <v>1483.7</v>
      </c>
      <c r="CR2210" s="26">
        <f t="shared" si="9028"/>
        <v>1074.5</v>
      </c>
      <c r="CS2210" s="26">
        <f t="shared" si="9215"/>
        <v>0</v>
      </c>
      <c r="CT2210" s="19"/>
      <c r="CU2210" s="35"/>
      <c r="CZ2210" s="1" t="s">
        <v>28</v>
      </c>
    </row>
    <row r="2211" spans="1:105" ht="31.2" hidden="1" x14ac:dyDescent="0.3">
      <c r="A2211" s="16" t="s">
        <v>1276</v>
      </c>
      <c r="B2211" s="17">
        <v>240</v>
      </c>
      <c r="C2211" s="16" t="s">
        <v>393</v>
      </c>
      <c r="D2211" s="16" t="s">
        <v>625</v>
      </c>
      <c r="E2211" s="34" t="s">
        <v>626</v>
      </c>
      <c r="F2211" s="26">
        <v>1621.2</v>
      </c>
      <c r="G2211" s="26">
        <v>1483.7</v>
      </c>
      <c r="H2211" s="26">
        <v>1074.5</v>
      </c>
      <c r="I2211" s="26"/>
      <c r="J2211" s="26"/>
      <c r="K2211" s="26"/>
      <c r="L2211" s="26">
        <f t="shared" si="9131"/>
        <v>1621.2</v>
      </c>
      <c r="M2211" s="26">
        <f t="shared" si="9132"/>
        <v>1483.7</v>
      </c>
      <c r="N2211" s="26">
        <f t="shared" si="9133"/>
        <v>1074.5</v>
      </c>
      <c r="O2211" s="26"/>
      <c r="P2211" s="26"/>
      <c r="Q2211" s="26"/>
      <c r="R2211" s="26">
        <f t="shared" si="9134"/>
        <v>1621.2</v>
      </c>
      <c r="S2211" s="26">
        <f t="shared" si="9135"/>
        <v>1483.7</v>
      </c>
      <c r="T2211" s="26">
        <f t="shared" si="9136"/>
        <v>1074.5</v>
      </c>
      <c r="U2211" s="26"/>
      <c r="V2211" s="26"/>
      <c r="W2211" s="26"/>
      <c r="X2211" s="26">
        <f t="shared" si="9137"/>
        <v>1621.2</v>
      </c>
      <c r="Y2211" s="26">
        <f t="shared" si="9138"/>
        <v>1483.7</v>
      </c>
      <c r="Z2211" s="26">
        <f t="shared" si="9139"/>
        <v>1074.5</v>
      </c>
      <c r="AA2211" s="26"/>
      <c r="AB2211" s="26"/>
      <c r="AC2211" s="26"/>
      <c r="AD2211" s="26">
        <f t="shared" si="9140"/>
        <v>1621.2</v>
      </c>
      <c r="AE2211" s="26">
        <f t="shared" si="9141"/>
        <v>1483.7</v>
      </c>
      <c r="AF2211" s="26">
        <f t="shared" si="9142"/>
        <v>1074.5</v>
      </c>
      <c r="AG2211" s="26"/>
      <c r="AH2211" s="26"/>
      <c r="AI2211" s="26"/>
      <c r="AJ2211" s="26">
        <f t="shared" si="9143"/>
        <v>1621.2</v>
      </c>
      <c r="AK2211" s="26">
        <f t="shared" si="9144"/>
        <v>1483.7</v>
      </c>
      <c r="AL2211" s="26">
        <f t="shared" si="9145"/>
        <v>1074.5</v>
      </c>
      <c r="AM2211" s="26"/>
      <c r="AN2211" s="26"/>
      <c r="AO2211" s="26"/>
      <c r="AP2211" s="26">
        <f t="shared" si="9146"/>
        <v>1621.2</v>
      </c>
      <c r="AQ2211" s="26">
        <f t="shared" si="9147"/>
        <v>1483.7</v>
      </c>
      <c r="AR2211" s="26">
        <f t="shared" si="9148"/>
        <v>1074.5</v>
      </c>
      <c r="AS2211" s="26"/>
      <c r="AT2211" s="26"/>
      <c r="AU2211" s="26"/>
      <c r="AV2211" s="26">
        <f t="shared" si="9149"/>
        <v>1621.2</v>
      </c>
      <c r="AW2211" s="26">
        <f t="shared" si="9150"/>
        <v>1483.7</v>
      </c>
      <c r="AX2211" s="26">
        <f t="shared" si="9151"/>
        <v>1074.5</v>
      </c>
      <c r="AY2211" s="26"/>
      <c r="AZ2211" s="26"/>
      <c r="BA2211" s="26"/>
      <c r="BB2211" s="26">
        <f t="shared" si="9152"/>
        <v>1621.2</v>
      </c>
      <c r="BC2211" s="26">
        <f t="shared" si="9153"/>
        <v>1483.7</v>
      </c>
      <c r="BD2211" s="26">
        <f t="shared" si="9154"/>
        <v>1074.5</v>
      </c>
      <c r="BE2211" s="26"/>
      <c r="BF2211" s="26"/>
      <c r="BG2211" s="26"/>
      <c r="BH2211" s="26">
        <f t="shared" si="9155"/>
        <v>1621.2</v>
      </c>
      <c r="BI2211" s="26">
        <f t="shared" si="9156"/>
        <v>1483.7</v>
      </c>
      <c r="BJ2211" s="26">
        <f t="shared" si="9157"/>
        <v>1074.5</v>
      </c>
      <c r="BK2211" s="26"/>
      <c r="BL2211" s="26"/>
      <c r="BM2211" s="26"/>
      <c r="BN2211" s="26">
        <f t="shared" si="9158"/>
        <v>1621.2</v>
      </c>
      <c r="BO2211" s="26">
        <f t="shared" si="9159"/>
        <v>1483.7</v>
      </c>
      <c r="BP2211" s="26">
        <f t="shared" si="9160"/>
        <v>1074.5</v>
      </c>
      <c r="BQ2211" s="26"/>
      <c r="BR2211" s="26"/>
      <c r="BS2211" s="26">
        <f t="shared" si="9161"/>
        <v>1621.2</v>
      </c>
      <c r="BT2211" s="26">
        <f t="shared" si="9162"/>
        <v>1483.7</v>
      </c>
      <c r="BU2211" s="26">
        <f t="shared" si="9163"/>
        <v>1074.5</v>
      </c>
      <c r="BV2211" s="26"/>
      <c r="BW2211" s="26"/>
      <c r="BX2211" s="26">
        <f t="shared" si="9164"/>
        <v>1621.2</v>
      </c>
      <c r="BY2211" s="26">
        <f t="shared" si="9165"/>
        <v>1483.7</v>
      </c>
      <c r="BZ2211" s="26">
        <f t="shared" si="9166"/>
        <v>1074.5</v>
      </c>
      <c r="CA2211" s="26"/>
      <c r="CB2211" s="26"/>
      <c r="CC2211" s="26"/>
      <c r="CD2211" s="26">
        <f t="shared" si="9020"/>
        <v>1621.2</v>
      </c>
      <c r="CE2211" s="26">
        <f t="shared" si="9021"/>
        <v>1483.7</v>
      </c>
      <c r="CF2211" s="26">
        <f t="shared" si="9022"/>
        <v>1074.5</v>
      </c>
      <c r="CG2211" s="26"/>
      <c r="CH2211" s="26"/>
      <c r="CI2211" s="26"/>
      <c r="CJ2211" s="26">
        <f t="shared" si="9023"/>
        <v>1621.2</v>
      </c>
      <c r="CK2211" s="26">
        <f t="shared" si="9024"/>
        <v>1483.7</v>
      </c>
      <c r="CL2211" s="26">
        <f t="shared" si="9025"/>
        <v>1074.5</v>
      </c>
      <c r="CM2211" s="26"/>
      <c r="CN2211" s="26"/>
      <c r="CO2211" s="26"/>
      <c r="CP2211" s="26">
        <f t="shared" si="9026"/>
        <v>1621.2</v>
      </c>
      <c r="CQ2211" s="26">
        <f t="shared" si="9027"/>
        <v>1483.7</v>
      </c>
      <c r="CR2211" s="26">
        <f t="shared" si="9028"/>
        <v>1074.5</v>
      </c>
      <c r="CS2211" s="26"/>
      <c r="CT2211" s="19"/>
      <c r="CU2211" s="35"/>
    </row>
    <row r="2212" spans="1:105" s="21" customFormat="1" ht="46.8" hidden="1" x14ac:dyDescent="0.3">
      <c r="A2212" s="22" t="s">
        <v>1278</v>
      </c>
      <c r="B2212" s="23"/>
      <c r="C2212" s="22"/>
      <c r="D2212" s="22"/>
      <c r="E2212" s="24" t="s">
        <v>1279</v>
      </c>
      <c r="F2212" s="25">
        <f t="shared" ref="F2212:K2212" si="9216">F2213+F2310</f>
        <v>1245750.8999999999</v>
      </c>
      <c r="G2212" s="25">
        <f t="shared" si="9216"/>
        <v>913187.59999999986</v>
      </c>
      <c r="H2212" s="25">
        <f t="shared" si="9216"/>
        <v>874715.4</v>
      </c>
      <c r="I2212" s="25">
        <f t="shared" si="9216"/>
        <v>-3468.779</v>
      </c>
      <c r="J2212" s="25">
        <f t="shared" si="9216"/>
        <v>-313979.38899999997</v>
      </c>
      <c r="K2212" s="25">
        <f t="shared" si="9216"/>
        <v>-5881</v>
      </c>
      <c r="L2212" s="25">
        <f t="shared" si="9131"/>
        <v>1242282.1209999998</v>
      </c>
      <c r="M2212" s="25">
        <f t="shared" si="9132"/>
        <v>599208.21099999989</v>
      </c>
      <c r="N2212" s="25">
        <f t="shared" si="9133"/>
        <v>868834.4</v>
      </c>
      <c r="O2212" s="25">
        <f>O2213+O2310</f>
        <v>32218.294999999998</v>
      </c>
      <c r="P2212" s="25">
        <f>P2213+P2310</f>
        <v>0</v>
      </c>
      <c r="Q2212" s="25">
        <f>Q2213+Q2310</f>
        <v>0</v>
      </c>
      <c r="R2212" s="25">
        <f t="shared" si="9134"/>
        <v>1274500.4159999997</v>
      </c>
      <c r="S2212" s="25">
        <f t="shared" si="9135"/>
        <v>599208.21099999989</v>
      </c>
      <c r="T2212" s="25">
        <f t="shared" si="9136"/>
        <v>868834.4</v>
      </c>
      <c r="U2212" s="25">
        <f>U2213+U2310</f>
        <v>0</v>
      </c>
      <c r="V2212" s="25">
        <f>V2213+V2310</f>
        <v>0</v>
      </c>
      <c r="W2212" s="25">
        <f>W2213+W2310</f>
        <v>0</v>
      </c>
      <c r="X2212" s="25">
        <f t="shared" si="9137"/>
        <v>1274500.4159999997</v>
      </c>
      <c r="Y2212" s="25">
        <f t="shared" si="9138"/>
        <v>599208.21099999989</v>
      </c>
      <c r="Z2212" s="25">
        <f t="shared" si="9139"/>
        <v>868834.4</v>
      </c>
      <c r="AA2212" s="25">
        <f>AA2213+AA2310</f>
        <v>0</v>
      </c>
      <c r="AB2212" s="25">
        <f>AB2213+AB2310</f>
        <v>0</v>
      </c>
      <c r="AC2212" s="25">
        <f>AC2213+AC2310</f>
        <v>0</v>
      </c>
      <c r="AD2212" s="25">
        <f t="shared" si="9140"/>
        <v>1274500.4159999997</v>
      </c>
      <c r="AE2212" s="25">
        <f t="shared" si="9141"/>
        <v>599208.21099999989</v>
      </c>
      <c r="AF2212" s="25">
        <f t="shared" si="9142"/>
        <v>868834.4</v>
      </c>
      <c r="AG2212" s="25">
        <f>AG2213+AG2310</f>
        <v>0</v>
      </c>
      <c r="AH2212" s="25">
        <f>AH2213+AH2310</f>
        <v>0</v>
      </c>
      <c r="AI2212" s="25">
        <f>AI2213+AI2310</f>
        <v>0</v>
      </c>
      <c r="AJ2212" s="25">
        <f t="shared" si="9143"/>
        <v>1274500.4159999997</v>
      </c>
      <c r="AK2212" s="25">
        <f t="shared" si="9144"/>
        <v>599208.21099999989</v>
      </c>
      <c r="AL2212" s="25">
        <f t="shared" si="9145"/>
        <v>868834.4</v>
      </c>
      <c r="AM2212" s="25">
        <f>AM2213+AM2310</f>
        <v>22873.127</v>
      </c>
      <c r="AN2212" s="25">
        <f>AN2213+AN2310</f>
        <v>2239.1350000000002</v>
      </c>
      <c r="AO2212" s="25">
        <f>AO2213+AO2310</f>
        <v>26074.239000000001</v>
      </c>
      <c r="AP2212" s="25">
        <f t="shared" si="9146"/>
        <v>1297373.5429999998</v>
      </c>
      <c r="AQ2212" s="25">
        <f t="shared" si="9147"/>
        <v>601447.3459999999</v>
      </c>
      <c r="AR2212" s="25">
        <f t="shared" si="9148"/>
        <v>894908.63899999997</v>
      </c>
      <c r="AS2212" s="25">
        <f>AS2213+AS2310</f>
        <v>0</v>
      </c>
      <c r="AT2212" s="25">
        <f>AT2213+AT2310</f>
        <v>-2239.1350000000002</v>
      </c>
      <c r="AU2212" s="25">
        <f>AU2213+AU2310</f>
        <v>-26074.239000000001</v>
      </c>
      <c r="AV2212" s="25">
        <f t="shared" si="9149"/>
        <v>1297373.5429999998</v>
      </c>
      <c r="AW2212" s="25">
        <f t="shared" si="9150"/>
        <v>599208.21099999989</v>
      </c>
      <c r="AX2212" s="25">
        <f t="shared" si="9151"/>
        <v>868834.39999999991</v>
      </c>
      <c r="AY2212" s="25">
        <f>AY2213+AY2310</f>
        <v>68065.630999999994</v>
      </c>
      <c r="AZ2212" s="25">
        <f>AZ2213+AZ2310</f>
        <v>0</v>
      </c>
      <c r="BA2212" s="25">
        <f>BA2213+BA2310</f>
        <v>0</v>
      </c>
      <c r="BB2212" s="25">
        <f t="shared" si="9152"/>
        <v>1365439.1739999999</v>
      </c>
      <c r="BC2212" s="25">
        <f t="shared" si="9153"/>
        <v>599208.21099999989</v>
      </c>
      <c r="BD2212" s="25">
        <f t="shared" si="9154"/>
        <v>868834.39999999991</v>
      </c>
      <c r="BE2212" s="25">
        <f>BE2213+BE2310</f>
        <v>-12.193</v>
      </c>
      <c r="BF2212" s="25">
        <f>BF2213+BF2310</f>
        <v>0</v>
      </c>
      <c r="BG2212" s="25">
        <f>BG2213+BG2310</f>
        <v>0</v>
      </c>
      <c r="BH2212" s="25">
        <f t="shared" si="9155"/>
        <v>1365426.9809999999</v>
      </c>
      <c r="BI2212" s="25">
        <f t="shared" si="9156"/>
        <v>599208.21099999989</v>
      </c>
      <c r="BJ2212" s="25">
        <f t="shared" si="9157"/>
        <v>868834.39999999991</v>
      </c>
      <c r="BK2212" s="25">
        <f>BK2213+BK2310</f>
        <v>-2.8421709430404007E-14</v>
      </c>
      <c r="BL2212" s="25">
        <f>BL2213+BL2310</f>
        <v>421205.74100000004</v>
      </c>
      <c r="BM2212" s="25">
        <f>BM2213+BM2310</f>
        <v>0</v>
      </c>
      <c r="BN2212" s="25">
        <f t="shared" si="9158"/>
        <v>1365426.9809999999</v>
      </c>
      <c r="BO2212" s="25">
        <f t="shared" si="9159"/>
        <v>1020413.9519999999</v>
      </c>
      <c r="BP2212" s="25">
        <f t="shared" si="9160"/>
        <v>868834.39999999991</v>
      </c>
      <c r="BQ2212" s="25">
        <f>BQ2213+BQ2310</f>
        <v>0</v>
      </c>
      <c r="BR2212" s="25">
        <f>BR2213+BR2310</f>
        <v>-579.1</v>
      </c>
      <c r="BS2212" s="26">
        <f t="shared" si="9161"/>
        <v>1365426.9809999999</v>
      </c>
      <c r="BT2212" s="26">
        <f t="shared" si="9162"/>
        <v>1019834.852</v>
      </c>
      <c r="BU2212" s="26">
        <f t="shared" si="9163"/>
        <v>868834.39999999991</v>
      </c>
      <c r="BV2212" s="25">
        <f>BV2213+BV2310</f>
        <v>0</v>
      </c>
      <c r="BW2212" s="25">
        <f>BW2213+BW2310</f>
        <v>0</v>
      </c>
      <c r="BX2212" s="25">
        <f t="shared" si="9164"/>
        <v>1365426.9809999999</v>
      </c>
      <c r="BY2212" s="25">
        <f t="shared" si="9165"/>
        <v>1019834.852</v>
      </c>
      <c r="BZ2212" s="25">
        <f t="shared" si="9166"/>
        <v>868834.39999999991</v>
      </c>
      <c r="CA2212" s="25">
        <f>CA2213+CA2310</f>
        <v>-76844.249000000011</v>
      </c>
      <c r="CB2212" s="25">
        <f>CB2213+CB2310</f>
        <v>40832.110999999997</v>
      </c>
      <c r="CC2212" s="25">
        <f>CC2213+CC2310</f>
        <v>27554.688999999998</v>
      </c>
      <c r="CD2212" s="25">
        <f t="shared" si="9020"/>
        <v>1288582.7319999998</v>
      </c>
      <c r="CE2212" s="25">
        <f t="shared" si="9021"/>
        <v>1060666.963</v>
      </c>
      <c r="CF2212" s="25">
        <f t="shared" si="9022"/>
        <v>896389.08899999992</v>
      </c>
      <c r="CG2212" s="25">
        <f>CG2213+CG2310</f>
        <v>0</v>
      </c>
      <c r="CH2212" s="25">
        <f>CH2213+CH2310</f>
        <v>0</v>
      </c>
      <c r="CI2212" s="25">
        <f>CI2213+CI2310</f>
        <v>0</v>
      </c>
      <c r="CJ2212" s="25">
        <f t="shared" si="9023"/>
        <v>1288582.7319999998</v>
      </c>
      <c r="CK2212" s="25">
        <f t="shared" si="9024"/>
        <v>1060666.963</v>
      </c>
      <c r="CL2212" s="25">
        <f t="shared" si="9025"/>
        <v>896389.08899999992</v>
      </c>
      <c r="CM2212" s="25">
        <f>CM2213+CM2310</f>
        <v>0</v>
      </c>
      <c r="CN2212" s="25">
        <f>CN2213+CN2310</f>
        <v>0</v>
      </c>
      <c r="CO2212" s="25">
        <f>CO2213+CO2310</f>
        <v>0</v>
      </c>
      <c r="CP2212" s="25">
        <f t="shared" si="9026"/>
        <v>1288582.7319999998</v>
      </c>
      <c r="CQ2212" s="25">
        <f t="shared" si="9027"/>
        <v>1060666.963</v>
      </c>
      <c r="CR2212" s="25">
        <f t="shared" si="9028"/>
        <v>896389.08899999992</v>
      </c>
      <c r="CS2212" s="25">
        <f>CS2213+CS2310</f>
        <v>0</v>
      </c>
      <c r="CT2212" s="19"/>
      <c r="CU2212" s="27"/>
      <c r="CV2212" s="21" t="s">
        <v>24</v>
      </c>
    </row>
    <row r="2213" spans="1:105" s="28" customFormat="1" ht="62.4" hidden="1" x14ac:dyDescent="0.3">
      <c r="A2213" s="29" t="s">
        <v>1280</v>
      </c>
      <c r="B2213" s="30"/>
      <c r="C2213" s="29"/>
      <c r="D2213" s="29"/>
      <c r="E2213" s="31" t="s">
        <v>1281</v>
      </c>
      <c r="F2213" s="32">
        <f t="shared" ref="F2213:K2213" si="9217">F2214+F2296+F2301+F2291</f>
        <v>407706.9</v>
      </c>
      <c r="G2213" s="32">
        <f t="shared" si="9217"/>
        <v>169495.2</v>
      </c>
      <c r="H2213" s="32">
        <f t="shared" si="9217"/>
        <v>140005.6</v>
      </c>
      <c r="I2213" s="32">
        <f t="shared" si="9217"/>
        <v>-1425.779</v>
      </c>
      <c r="J2213" s="32">
        <f t="shared" si="9217"/>
        <v>0</v>
      </c>
      <c r="K2213" s="32">
        <f t="shared" si="9217"/>
        <v>0</v>
      </c>
      <c r="L2213" s="32">
        <f t="shared" si="9131"/>
        <v>406281.12100000004</v>
      </c>
      <c r="M2213" s="32">
        <f t="shared" si="9132"/>
        <v>169495.2</v>
      </c>
      <c r="N2213" s="32">
        <f t="shared" si="9133"/>
        <v>140005.6</v>
      </c>
      <c r="O2213" s="32">
        <f>O2214+O2296+O2301+O2291</f>
        <v>24471.079999999998</v>
      </c>
      <c r="P2213" s="32">
        <f>P2214+P2296+P2301+P2291</f>
        <v>0</v>
      </c>
      <c r="Q2213" s="32">
        <f>Q2214+Q2296+Q2301+Q2291</f>
        <v>0</v>
      </c>
      <c r="R2213" s="32">
        <f t="shared" si="9134"/>
        <v>430752.20100000006</v>
      </c>
      <c r="S2213" s="32">
        <f t="shared" si="9135"/>
        <v>169495.2</v>
      </c>
      <c r="T2213" s="32">
        <f t="shared" si="9136"/>
        <v>140005.6</v>
      </c>
      <c r="U2213" s="32">
        <f>U2214+U2296+U2301+U2291</f>
        <v>0</v>
      </c>
      <c r="V2213" s="32">
        <f>V2214+V2296+V2301+V2291</f>
        <v>0</v>
      </c>
      <c r="W2213" s="32">
        <f>W2214+W2296+W2301+W2291</f>
        <v>0</v>
      </c>
      <c r="X2213" s="32">
        <f t="shared" si="9137"/>
        <v>430752.20100000006</v>
      </c>
      <c r="Y2213" s="32">
        <f t="shared" si="9138"/>
        <v>169495.2</v>
      </c>
      <c r="Z2213" s="32">
        <f t="shared" si="9139"/>
        <v>140005.6</v>
      </c>
      <c r="AA2213" s="32">
        <f>AA2214+AA2296+AA2301+AA2291</f>
        <v>0</v>
      </c>
      <c r="AB2213" s="32">
        <f>AB2214+AB2296+AB2301+AB2291</f>
        <v>0</v>
      </c>
      <c r="AC2213" s="32">
        <f>AC2214+AC2296+AC2301+AC2291</f>
        <v>0</v>
      </c>
      <c r="AD2213" s="32">
        <f t="shared" si="9140"/>
        <v>430752.20100000006</v>
      </c>
      <c r="AE2213" s="32">
        <f t="shared" si="9141"/>
        <v>169495.2</v>
      </c>
      <c r="AF2213" s="32">
        <f t="shared" si="9142"/>
        <v>140005.6</v>
      </c>
      <c r="AG2213" s="32">
        <f>AG2214+AG2296+AG2301+AG2291</f>
        <v>0</v>
      </c>
      <c r="AH2213" s="32">
        <f>AH2214+AH2296+AH2301+AH2291</f>
        <v>0</v>
      </c>
      <c r="AI2213" s="32">
        <f>AI2214+AI2296+AI2301+AI2291</f>
        <v>0</v>
      </c>
      <c r="AJ2213" s="32">
        <f t="shared" si="9143"/>
        <v>430752.20100000006</v>
      </c>
      <c r="AK2213" s="32">
        <f t="shared" si="9144"/>
        <v>169495.2</v>
      </c>
      <c r="AL2213" s="32">
        <f t="shared" si="9145"/>
        <v>140005.6</v>
      </c>
      <c r="AM2213" s="32">
        <f>AM2214+AM2296+AM2301+AM2291</f>
        <v>22873.127</v>
      </c>
      <c r="AN2213" s="32">
        <f>AN2214+AN2296+AN2301+AN2291</f>
        <v>0</v>
      </c>
      <c r="AO2213" s="32">
        <f>AO2214+AO2296+AO2301+AO2291</f>
        <v>0</v>
      </c>
      <c r="AP2213" s="32">
        <f t="shared" si="9146"/>
        <v>453625.32800000004</v>
      </c>
      <c r="AQ2213" s="32">
        <f t="shared" si="9147"/>
        <v>169495.2</v>
      </c>
      <c r="AR2213" s="32">
        <f t="shared" si="9148"/>
        <v>140005.6</v>
      </c>
      <c r="AS2213" s="32">
        <f>AS2214+AS2296+AS2301+AS2291</f>
        <v>0</v>
      </c>
      <c r="AT2213" s="32">
        <f>AT2214+AT2296+AT2301+AT2291</f>
        <v>0</v>
      </c>
      <c r="AU2213" s="32">
        <f>AU2214+AU2296+AU2301+AU2291</f>
        <v>0</v>
      </c>
      <c r="AV2213" s="32">
        <f t="shared" si="9149"/>
        <v>453625.32800000004</v>
      </c>
      <c r="AW2213" s="32">
        <f t="shared" si="9150"/>
        <v>169495.2</v>
      </c>
      <c r="AX2213" s="32">
        <f t="shared" si="9151"/>
        <v>140005.6</v>
      </c>
      <c r="AY2213" s="32">
        <f>AY2214+AY2296+AY2301+AY2291</f>
        <v>106934.181</v>
      </c>
      <c r="AZ2213" s="32">
        <f>AZ2214+AZ2296+AZ2301+AZ2291</f>
        <v>1914</v>
      </c>
      <c r="BA2213" s="32">
        <f>BA2214+BA2296+BA2301+BA2291</f>
        <v>0</v>
      </c>
      <c r="BB2213" s="32">
        <f t="shared" si="9152"/>
        <v>560559.50900000008</v>
      </c>
      <c r="BC2213" s="32">
        <f t="shared" si="9153"/>
        <v>171409.2</v>
      </c>
      <c r="BD2213" s="32">
        <f t="shared" si="9154"/>
        <v>140005.6</v>
      </c>
      <c r="BE2213" s="32">
        <f>BE2214+BE2296+BE2301+BE2291</f>
        <v>-12.193</v>
      </c>
      <c r="BF2213" s="32">
        <f>BF2214+BF2296+BF2301+BF2291</f>
        <v>0</v>
      </c>
      <c r="BG2213" s="32">
        <f>BG2214+BG2296+BG2301+BG2291</f>
        <v>0</v>
      </c>
      <c r="BH2213" s="32">
        <f t="shared" si="9155"/>
        <v>560547.31600000011</v>
      </c>
      <c r="BI2213" s="32">
        <f t="shared" si="9156"/>
        <v>171409.2</v>
      </c>
      <c r="BJ2213" s="32">
        <f t="shared" si="9157"/>
        <v>140005.6</v>
      </c>
      <c r="BK2213" s="32">
        <f>BK2214+BK2296+BK2301+BK2291</f>
        <v>-2.8421709430404007E-14</v>
      </c>
      <c r="BL2213" s="32">
        <f>BL2214+BL2296+BL2301+BL2291</f>
        <v>537636.15800000005</v>
      </c>
      <c r="BM2213" s="32">
        <f>BM2214+BM2296+BM2301+BM2291</f>
        <v>0</v>
      </c>
      <c r="BN2213" s="32">
        <f t="shared" si="9158"/>
        <v>560547.31600000011</v>
      </c>
      <c r="BO2213" s="32">
        <f t="shared" si="9159"/>
        <v>709045.35800000001</v>
      </c>
      <c r="BP2213" s="32">
        <f t="shared" si="9160"/>
        <v>140005.6</v>
      </c>
      <c r="BQ2213" s="32">
        <f>BQ2214+BQ2296+BQ2301+BQ2291</f>
        <v>0</v>
      </c>
      <c r="BR2213" s="32">
        <f>BR2214+BR2296+BR2301+BR2291</f>
        <v>-579.1</v>
      </c>
      <c r="BS2213" s="26">
        <f t="shared" si="9161"/>
        <v>560547.31600000011</v>
      </c>
      <c r="BT2213" s="26">
        <f t="shared" si="9162"/>
        <v>708466.25800000003</v>
      </c>
      <c r="BU2213" s="26">
        <f t="shared" si="9163"/>
        <v>140005.6</v>
      </c>
      <c r="BV2213" s="32">
        <f>BV2214+BV2296+BV2301+BV2291</f>
        <v>0</v>
      </c>
      <c r="BW2213" s="32">
        <f>BW2214+BW2296+BW2301+BW2291</f>
        <v>0</v>
      </c>
      <c r="BX2213" s="32">
        <f t="shared" si="9164"/>
        <v>560547.31600000011</v>
      </c>
      <c r="BY2213" s="32">
        <f t="shared" si="9165"/>
        <v>708466.25800000003</v>
      </c>
      <c r="BZ2213" s="32">
        <f t="shared" si="9166"/>
        <v>140005.6</v>
      </c>
      <c r="CA2213" s="32">
        <f>CA2214+CA2296+CA2301+CA2291</f>
        <v>-68386.8</v>
      </c>
      <c r="CB2213" s="32">
        <f>CB2214+CB2296+CB2301+CB2291</f>
        <v>40832.110999999997</v>
      </c>
      <c r="CC2213" s="32">
        <f>CC2214+CC2296+CC2301+CC2291</f>
        <v>27554.688999999998</v>
      </c>
      <c r="CD2213" s="32">
        <f t="shared" si="9020"/>
        <v>492160.51600000012</v>
      </c>
      <c r="CE2213" s="32">
        <f t="shared" si="9021"/>
        <v>749298.36900000006</v>
      </c>
      <c r="CF2213" s="32">
        <f t="shared" si="9022"/>
        <v>167560.28899999999</v>
      </c>
      <c r="CG2213" s="32">
        <f>CG2214+CG2296+CG2301+CG2291</f>
        <v>0</v>
      </c>
      <c r="CH2213" s="32">
        <f>CH2214+CH2296+CH2301+CH2291</f>
        <v>0</v>
      </c>
      <c r="CI2213" s="32">
        <f>CI2214+CI2296+CI2301+CI2291</f>
        <v>0</v>
      </c>
      <c r="CJ2213" s="32">
        <f t="shared" si="9023"/>
        <v>492160.51600000012</v>
      </c>
      <c r="CK2213" s="32">
        <f t="shared" si="9024"/>
        <v>749298.36900000006</v>
      </c>
      <c r="CL2213" s="32">
        <f t="shared" si="9025"/>
        <v>167560.28899999999</v>
      </c>
      <c r="CM2213" s="32">
        <f>CM2214+CM2296+CM2301+CM2291</f>
        <v>0</v>
      </c>
      <c r="CN2213" s="32">
        <f>CN2214+CN2296+CN2301+CN2291</f>
        <v>0</v>
      </c>
      <c r="CO2213" s="32">
        <f>CO2214+CO2296+CO2301+CO2291</f>
        <v>0</v>
      </c>
      <c r="CP2213" s="32">
        <f t="shared" si="9026"/>
        <v>492160.51600000012</v>
      </c>
      <c r="CQ2213" s="32">
        <f t="shared" si="9027"/>
        <v>749298.36900000006</v>
      </c>
      <c r="CR2213" s="32">
        <f t="shared" si="9028"/>
        <v>167560.28899999999</v>
      </c>
      <c r="CS2213" s="32">
        <f>CS2214+CS2296+CS2301+CS2291</f>
        <v>0</v>
      </c>
      <c r="CT2213" s="19"/>
      <c r="CU2213" s="33"/>
      <c r="CW2213" s="28" t="s">
        <v>25</v>
      </c>
    </row>
    <row r="2214" spans="1:105" ht="46.8" hidden="1" x14ac:dyDescent="0.3">
      <c r="A2214" s="36" t="s">
        <v>1282</v>
      </c>
      <c r="B2214" s="36"/>
      <c r="C2214" s="36"/>
      <c r="D2214" s="36"/>
      <c r="E2214" s="34" t="s">
        <v>1283</v>
      </c>
      <c r="F2214" s="26">
        <f t="shared" ref="F2214:K2214" si="9218">F2255+F2279+F2267+F2243+F2247+F2251+F2275+F2283+F2271++F2287+F2235+F2227+F2263+F2231+F2215+F2219</f>
        <v>129061.20000000001</v>
      </c>
      <c r="G2214" s="26">
        <f t="shared" si="9218"/>
        <v>40592.800000000003</v>
      </c>
      <c r="H2214" s="26">
        <f t="shared" si="9218"/>
        <v>10393.299999999999</v>
      </c>
      <c r="I2214" s="26">
        <f t="shared" si="9218"/>
        <v>-1425.779</v>
      </c>
      <c r="J2214" s="26">
        <f t="shared" si="9218"/>
        <v>0</v>
      </c>
      <c r="K2214" s="26">
        <f t="shared" si="9218"/>
        <v>0</v>
      </c>
      <c r="L2214" s="26">
        <f t="shared" si="9131"/>
        <v>127635.42100000002</v>
      </c>
      <c r="M2214" s="26">
        <f t="shared" si="9132"/>
        <v>40592.800000000003</v>
      </c>
      <c r="N2214" s="26">
        <f t="shared" si="9133"/>
        <v>10393.299999999999</v>
      </c>
      <c r="O2214" s="26">
        <f>O2255+O2279+O2267+O2243+O2247+O2251+O2275+O2283+O2271++O2287+O2235+O2227+O2263+O2231+O2215+O2219+O2223+O2239</f>
        <v>24441.925999999999</v>
      </c>
      <c r="P2214" s="26">
        <f>P2255+P2279+P2267+P2243+P2247+P2251+P2275+P2283+P2271++P2287+P2235+P2227+P2263+P2231+P2215+P2219+P2223+P2239</f>
        <v>0</v>
      </c>
      <c r="Q2214" s="26">
        <f>Q2255+Q2279+Q2267+Q2243+Q2247+Q2251+Q2275+Q2283+Q2271++Q2287+Q2235+Q2227+Q2263+Q2231+Q2215+Q2219+Q2223+Q2239</f>
        <v>0</v>
      </c>
      <c r="R2214" s="26">
        <f t="shared" si="9134"/>
        <v>152077.34700000001</v>
      </c>
      <c r="S2214" s="26">
        <f t="shared" si="9135"/>
        <v>40592.800000000003</v>
      </c>
      <c r="T2214" s="26">
        <f t="shared" si="9136"/>
        <v>10393.299999999999</v>
      </c>
      <c r="U2214" s="26">
        <f>U2255+U2279+U2267+U2243+U2247+U2251+U2275+U2283+U2271++U2287+U2235+U2227+U2263+U2231+U2215+U2219+U2223+U2239</f>
        <v>0</v>
      </c>
      <c r="V2214" s="26">
        <f>V2255+V2279+V2267+V2243+V2247+V2251+V2275+V2283+V2271++V2287+V2235+V2227+V2263+V2231+V2215+V2219+V2223+V2239</f>
        <v>0</v>
      </c>
      <c r="W2214" s="26">
        <f>W2255+W2279+W2267+W2243+W2247+W2251+W2275+W2283+W2271++W2287+W2235+W2227+W2263+W2231+W2215+W2219+W2223+W2239</f>
        <v>0</v>
      </c>
      <c r="X2214" s="26">
        <f t="shared" si="9137"/>
        <v>152077.34700000001</v>
      </c>
      <c r="Y2214" s="26">
        <f t="shared" si="9138"/>
        <v>40592.800000000003</v>
      </c>
      <c r="Z2214" s="26">
        <f t="shared" si="9139"/>
        <v>10393.299999999999</v>
      </c>
      <c r="AA2214" s="26">
        <f>AA2255+AA2279+AA2267+AA2243+AA2247+AA2251+AA2275+AA2283+AA2271++AA2287+AA2235+AA2227+AA2263+AA2231+AA2215+AA2219+AA2223+AA2239</f>
        <v>0</v>
      </c>
      <c r="AB2214" s="26">
        <f>AB2255+AB2279+AB2267+AB2243+AB2247+AB2251+AB2275+AB2283+AB2271++AB2287+AB2235+AB2227+AB2263+AB2231+AB2215+AB2219+AB2223+AB2239</f>
        <v>0</v>
      </c>
      <c r="AC2214" s="26">
        <f>AC2255+AC2279+AC2267+AC2243+AC2247+AC2251+AC2275+AC2283+AC2271++AC2287+AC2235+AC2227+AC2263+AC2231+AC2215+AC2219+AC2223+AC2239</f>
        <v>0</v>
      </c>
      <c r="AD2214" s="26">
        <f t="shared" si="9140"/>
        <v>152077.34700000001</v>
      </c>
      <c r="AE2214" s="26">
        <f t="shared" si="9141"/>
        <v>40592.800000000003</v>
      </c>
      <c r="AF2214" s="26">
        <f t="shared" si="9142"/>
        <v>10393.299999999999</v>
      </c>
      <c r="AG2214" s="26">
        <f>AG2255+AG2279+AG2267+AG2243+AG2247+AG2251+AG2275+AG2283+AG2271++AG2287+AG2235+AG2227+AG2263+AG2231+AG2215+AG2219+AG2223+AG2239</f>
        <v>0</v>
      </c>
      <c r="AH2214" s="26">
        <f>AH2255+AH2279+AH2267+AH2243+AH2247+AH2251+AH2275+AH2283+AH2271++AH2287+AH2235+AH2227+AH2263+AH2231+AH2215+AH2219+AH2223+AH2239</f>
        <v>0</v>
      </c>
      <c r="AI2214" s="26">
        <f>AI2255+AI2279+AI2267+AI2243+AI2247+AI2251+AI2275+AI2283+AI2271++AI2287+AI2235+AI2227+AI2263+AI2231+AI2215+AI2219+AI2223+AI2239</f>
        <v>0</v>
      </c>
      <c r="AJ2214" s="26">
        <f t="shared" si="9143"/>
        <v>152077.34700000001</v>
      </c>
      <c r="AK2214" s="26">
        <f t="shared" si="9144"/>
        <v>40592.800000000003</v>
      </c>
      <c r="AL2214" s="26">
        <f t="shared" si="9145"/>
        <v>10393.299999999999</v>
      </c>
      <c r="AM2214" s="26">
        <f>AM2255+AM2279+AM2267+AM2243+AM2247+AM2251+AM2275+AM2283+AM2271++AM2287+AM2235+AM2227+AM2263+AM2231+AM2215+AM2219+AM2223+AM2239</f>
        <v>22873.127</v>
      </c>
      <c r="AN2214" s="26">
        <f>AN2255+AN2279+AN2267+AN2243+AN2247+AN2251+AN2275+AN2283+AN2271++AN2287+AN2235+AN2227+AN2263+AN2231+AN2215+AN2219+AN2223+AN2239</f>
        <v>0</v>
      </c>
      <c r="AO2214" s="26">
        <f>AO2255+AO2279+AO2267+AO2243+AO2247+AO2251+AO2275+AO2283+AO2271++AO2287+AO2235+AO2227+AO2263+AO2231+AO2215+AO2219+AO2223+AO2239</f>
        <v>0</v>
      </c>
      <c r="AP2214" s="26">
        <f t="shared" si="9146"/>
        <v>174950.47400000002</v>
      </c>
      <c r="AQ2214" s="26">
        <f t="shared" si="9147"/>
        <v>40592.800000000003</v>
      </c>
      <c r="AR2214" s="26">
        <f t="shared" si="9148"/>
        <v>10393.299999999999</v>
      </c>
      <c r="AS2214" s="26">
        <f>AS2255+AS2279+AS2267+AS2243+AS2247+AS2251+AS2275+AS2283+AS2271++AS2287+AS2235+AS2227+AS2263+AS2231+AS2215+AS2219+AS2223+AS2239</f>
        <v>0</v>
      </c>
      <c r="AT2214" s="26">
        <f>AT2255+AT2279+AT2267+AT2243+AT2247+AT2251+AT2275+AT2283+AT2271++AT2287+AT2235+AT2227+AT2263+AT2231+AT2215+AT2219+AT2223+AT2239</f>
        <v>0</v>
      </c>
      <c r="AU2214" s="26">
        <f>AU2255+AU2279+AU2267+AU2243+AU2247+AU2251+AU2275+AU2283+AU2271++AU2287+AU2235+AU2227+AU2263+AU2231+AU2215+AU2219+AU2223+AU2239</f>
        <v>0</v>
      </c>
      <c r="AV2214" s="26">
        <f t="shared" si="9149"/>
        <v>174950.47400000002</v>
      </c>
      <c r="AW2214" s="26">
        <f t="shared" si="9150"/>
        <v>40592.800000000003</v>
      </c>
      <c r="AX2214" s="26">
        <f t="shared" si="9151"/>
        <v>10393.299999999999</v>
      </c>
      <c r="AY2214" s="26">
        <f>AY2255+AY2279+AY2267+AY2243+AY2247+AY2251+AY2275+AY2283+AY2271++AY2287+AY2235+AY2227+AY2263+AY2231+AY2215+AY2219+AY2223+AY2239</f>
        <v>106934.181</v>
      </c>
      <c r="AZ2214" s="26">
        <f>AZ2255+AZ2279+AZ2267+AZ2243+AZ2247+AZ2251+AZ2275+AZ2283+AZ2271++AZ2287+AZ2235+AZ2227+AZ2263+AZ2231+AZ2215+AZ2219+AZ2223+AZ2239</f>
        <v>1914</v>
      </c>
      <c r="BA2214" s="26">
        <f>BA2255+BA2279+BA2267+BA2243+BA2247+BA2251+BA2275+BA2283+BA2271++BA2287+BA2235+BA2227+BA2263+BA2231+BA2215+BA2219+BA2223+BA2239</f>
        <v>0</v>
      </c>
      <c r="BB2214" s="26">
        <f t="shared" si="9152"/>
        <v>281884.65500000003</v>
      </c>
      <c r="BC2214" s="26">
        <f t="shared" si="9153"/>
        <v>42506.8</v>
      </c>
      <c r="BD2214" s="26">
        <f t="shared" si="9154"/>
        <v>10393.299999999999</v>
      </c>
      <c r="BE2214" s="26">
        <f>BE2255+BE2279+BE2267+BE2243+BE2247+BE2251+BE2275+BE2283+BE2271++BE2287+BE2235+BE2227+BE2263+BE2231+BE2215+BE2219+BE2223+BE2239</f>
        <v>-12.193</v>
      </c>
      <c r="BF2214" s="26">
        <f>BF2255+BF2279+BF2267+BF2243+BF2247+BF2251+BF2275+BF2283+BF2271++BF2287+BF2235+BF2227+BF2263+BF2231+BF2215+BF2219+BF2223+BF2239</f>
        <v>0</v>
      </c>
      <c r="BG2214" s="26">
        <f>BG2255+BG2279+BG2267+BG2243+BG2247+BG2251+BG2275+BG2283+BG2271++BG2287+BG2235+BG2227+BG2263+BG2231+BG2215+BG2219+BG2223+BG2239</f>
        <v>0</v>
      </c>
      <c r="BH2214" s="26">
        <f t="shared" si="9155"/>
        <v>281872.462</v>
      </c>
      <c r="BI2214" s="26">
        <f t="shared" si="9156"/>
        <v>42506.8</v>
      </c>
      <c r="BJ2214" s="26">
        <f t="shared" si="9157"/>
        <v>10393.299999999999</v>
      </c>
      <c r="BK2214" s="26">
        <f>BK2255+BK2279+BK2267+BK2243+BK2247+BK2251+BK2275+BK2283+BK2271++BK2287+BK2235+BK2227+BK2263+BK2231+BK2215+BK2219+BK2223+BK2239+BK2259</f>
        <v>-2.8421709430404007E-14</v>
      </c>
      <c r="BL2214" s="26">
        <f>BL2255+BL2279+BL2267+BL2243+BL2247+BL2251+BL2275+BL2283+BL2271++BL2287+BL2235+BL2227+BL2263+BL2231+BL2215+BL2219+BL2223+BL2239+BL2259</f>
        <v>537636.15800000005</v>
      </c>
      <c r="BM2214" s="26">
        <f>BM2255+BM2279+BM2267+BM2243+BM2247+BM2251+BM2275+BM2283+BM2271++BM2287+BM2235+BM2227+BM2263+BM2231+BM2215+BM2219+BM2223+BM2239+BM2259</f>
        <v>0</v>
      </c>
      <c r="BN2214" s="26">
        <f t="shared" si="9158"/>
        <v>281872.462</v>
      </c>
      <c r="BO2214" s="26">
        <f t="shared" si="9159"/>
        <v>580142.9580000001</v>
      </c>
      <c r="BP2214" s="26">
        <f t="shared" si="9160"/>
        <v>10393.299999999999</v>
      </c>
      <c r="BQ2214" s="26">
        <f>BQ2255+BQ2279+BQ2267+BQ2243+BQ2247+BQ2251+BQ2275+BQ2283+BQ2271++BQ2287+BQ2235+BQ2227+BQ2263+BQ2231+BQ2215+BQ2219+BQ2223+BQ2239+BQ2259</f>
        <v>0</v>
      </c>
      <c r="BR2214" s="26">
        <f>BR2255+BR2279+BR2267+BR2243+BR2247+BR2251+BR2275+BR2283+BR2271++BR2287+BR2235+BR2227+BR2263+BR2231+BR2215+BR2219+BR2223+BR2239+BR2259</f>
        <v>-579.1</v>
      </c>
      <c r="BS2214" s="26">
        <f t="shared" si="9161"/>
        <v>281872.462</v>
      </c>
      <c r="BT2214" s="26">
        <f t="shared" si="9162"/>
        <v>579563.85800000012</v>
      </c>
      <c r="BU2214" s="26">
        <f t="shared" si="9163"/>
        <v>10393.299999999999</v>
      </c>
      <c r="BV2214" s="26">
        <f>BV2255+BV2279+BV2267+BV2243+BV2247+BV2251+BV2275+BV2283+BV2271++BV2287+BV2235+BV2227+BV2263+BV2231+BV2215+BV2219+BV2223+BV2239+BV2259</f>
        <v>0</v>
      </c>
      <c r="BW2214" s="26">
        <f>BW2255+BW2279+BW2267+BW2243+BW2247+BW2251+BW2275+BW2283+BW2271++BW2287+BW2235+BW2227+BW2263+BW2231+BW2215+BW2219+BW2223+BW2239+BW2259</f>
        <v>0</v>
      </c>
      <c r="BX2214" s="26">
        <f t="shared" si="9164"/>
        <v>281872.462</v>
      </c>
      <c r="BY2214" s="26">
        <f t="shared" si="9165"/>
        <v>579563.85800000012</v>
      </c>
      <c r="BZ2214" s="26">
        <f t="shared" si="9166"/>
        <v>10393.299999999999</v>
      </c>
      <c r="CA2214" s="26">
        <f>CA2255+CA2279+CA2267+CA2243+CA2247+CA2251+CA2275+CA2283+CA2271++CA2287+CA2235+CA2227+CA2263+CA2231+CA2215+CA2219+CA2223+CA2239+CA2259</f>
        <v>-68386.8</v>
      </c>
      <c r="CB2214" s="26">
        <f>CB2255+CB2279+CB2267+CB2243+CB2247+CB2251+CB2275+CB2283+CB2271++CB2287+CB2235+CB2227+CB2263+CB2231+CB2215+CB2219+CB2223+CB2239+CB2259</f>
        <v>40832.110999999997</v>
      </c>
      <c r="CC2214" s="26">
        <f>CC2255+CC2279+CC2267+CC2243+CC2247+CC2251+CC2275+CC2283+CC2271++CC2287+CC2235+CC2227+CC2263+CC2231+CC2215+CC2219+CC2223+CC2239+CC2259</f>
        <v>27554.688999999998</v>
      </c>
      <c r="CD2214" s="26">
        <f t="shared" si="9020"/>
        <v>213485.66200000001</v>
      </c>
      <c r="CE2214" s="26">
        <f t="shared" si="9021"/>
        <v>620395.96900000016</v>
      </c>
      <c r="CF2214" s="26">
        <f t="shared" si="9022"/>
        <v>37947.989000000001</v>
      </c>
      <c r="CG2214" s="26">
        <f>CG2255+CG2279+CG2267+CG2243+CG2247+CG2251+CG2275+CG2283+CG2271++CG2287+CG2235+CG2227+CG2263+CG2231+CG2215+CG2219+CG2223+CG2239+CG2259</f>
        <v>0</v>
      </c>
      <c r="CH2214" s="26">
        <f>CH2255+CH2279+CH2267+CH2243+CH2247+CH2251+CH2275+CH2283+CH2271++CH2287+CH2235+CH2227+CH2263+CH2231+CH2215+CH2219+CH2223+CH2239+CH2259</f>
        <v>0</v>
      </c>
      <c r="CI2214" s="26">
        <f>CI2255+CI2279+CI2267+CI2243+CI2247+CI2251+CI2275+CI2283+CI2271++CI2287+CI2235+CI2227+CI2263+CI2231+CI2215+CI2219+CI2223+CI2239+CI2259</f>
        <v>0</v>
      </c>
      <c r="CJ2214" s="26">
        <f t="shared" si="9023"/>
        <v>213485.66200000001</v>
      </c>
      <c r="CK2214" s="26">
        <f t="shared" si="9024"/>
        <v>620395.96900000016</v>
      </c>
      <c r="CL2214" s="26">
        <f t="shared" si="9025"/>
        <v>37947.989000000001</v>
      </c>
      <c r="CM2214" s="26">
        <f>CM2255+CM2279+CM2267+CM2243+CM2247+CM2251+CM2275+CM2283+CM2271++CM2287+CM2235+CM2227+CM2263+CM2231+CM2215+CM2219+CM2223+CM2239+CM2259</f>
        <v>0</v>
      </c>
      <c r="CN2214" s="26">
        <f>CN2255+CN2279+CN2267+CN2243+CN2247+CN2251+CN2275+CN2283+CN2271++CN2287+CN2235+CN2227+CN2263+CN2231+CN2215+CN2219+CN2223+CN2239+CN2259</f>
        <v>0</v>
      </c>
      <c r="CO2214" s="26">
        <f>CO2255+CO2279+CO2267+CO2243+CO2247+CO2251+CO2275+CO2283+CO2271++CO2287+CO2235+CO2227+CO2263+CO2231+CO2215+CO2219+CO2223+CO2239+CO2259</f>
        <v>0</v>
      </c>
      <c r="CP2214" s="26">
        <f t="shared" si="9026"/>
        <v>213485.66200000001</v>
      </c>
      <c r="CQ2214" s="26">
        <f t="shared" si="9027"/>
        <v>620395.96900000016</v>
      </c>
      <c r="CR2214" s="26">
        <f t="shared" si="9028"/>
        <v>37947.989000000001</v>
      </c>
      <c r="CS2214" s="26">
        <f>CS2255+CS2279+CS2267+CS2243+CS2247+CS2251+CS2275+CS2283+CS2271++CS2287+CS2235+CS2227+CS2263+CS2231+CS2215+CS2219+CS2223+CS2239+CS2259</f>
        <v>0</v>
      </c>
      <c r="CT2214" s="19"/>
      <c r="CU2214" s="35"/>
      <c r="CX2214" s="1" t="s">
        <v>26</v>
      </c>
    </row>
    <row r="2215" spans="1:105" ht="62.4" hidden="1" x14ac:dyDescent="0.3">
      <c r="A2215" s="36" t="s">
        <v>1284</v>
      </c>
      <c r="B2215" s="36"/>
      <c r="C2215" s="34"/>
      <c r="D2215" s="36"/>
      <c r="E2215" s="34" t="s">
        <v>1285</v>
      </c>
      <c r="F2215" s="26">
        <f t="shared" ref="F2215:F2277" si="9219">F2216</f>
        <v>0</v>
      </c>
      <c r="G2215" s="26">
        <f t="shared" ref="G2215:G2277" si="9220">G2216</f>
        <v>0</v>
      </c>
      <c r="H2215" s="26">
        <f t="shared" ref="H2215:H2277" si="9221">H2216</f>
        <v>0</v>
      </c>
      <c r="I2215" s="26">
        <f t="shared" ref="I2215:I2277" si="9222">I2216</f>
        <v>0</v>
      </c>
      <c r="J2215" s="26">
        <f t="shared" ref="J2215:J2277" si="9223">J2216</f>
        <v>0</v>
      </c>
      <c r="K2215" s="26">
        <f t="shared" ref="K2215:K2277" si="9224">K2216</f>
        <v>0</v>
      </c>
      <c r="L2215" s="26">
        <f t="shared" si="9131"/>
        <v>0</v>
      </c>
      <c r="M2215" s="26">
        <f t="shared" si="9132"/>
        <v>0</v>
      </c>
      <c r="N2215" s="26">
        <f t="shared" si="9133"/>
        <v>0</v>
      </c>
      <c r="O2215" s="26">
        <f t="shared" ref="O2215:O2277" si="9225">O2216</f>
        <v>0</v>
      </c>
      <c r="P2215" s="26">
        <f t="shared" ref="P2215:P2277" si="9226">P2216</f>
        <v>0</v>
      </c>
      <c r="Q2215" s="26">
        <f t="shared" ref="Q2215:Q2277" si="9227">Q2216</f>
        <v>0</v>
      </c>
      <c r="R2215" s="26">
        <f t="shared" si="9134"/>
        <v>0</v>
      </c>
      <c r="S2215" s="26">
        <f t="shared" si="9135"/>
        <v>0</v>
      </c>
      <c r="T2215" s="26">
        <f t="shared" si="9136"/>
        <v>0</v>
      </c>
      <c r="U2215" s="26">
        <f t="shared" ref="U2215:U2277" si="9228">U2216</f>
        <v>0</v>
      </c>
      <c r="V2215" s="26">
        <f t="shared" ref="V2215:V2277" si="9229">V2216</f>
        <v>0</v>
      </c>
      <c r="W2215" s="26">
        <f t="shared" ref="W2215:W2277" si="9230">W2216</f>
        <v>0</v>
      </c>
      <c r="X2215" s="26">
        <f t="shared" si="9137"/>
        <v>0</v>
      </c>
      <c r="Y2215" s="26">
        <f t="shared" si="9138"/>
        <v>0</v>
      </c>
      <c r="Z2215" s="26">
        <f t="shared" si="9139"/>
        <v>0</v>
      </c>
      <c r="AA2215" s="26">
        <f t="shared" ref="AA2215:AA2277" si="9231">AA2216</f>
        <v>0</v>
      </c>
      <c r="AB2215" s="26">
        <f t="shared" ref="AB2215:AB2277" si="9232">AB2216</f>
        <v>0</v>
      </c>
      <c r="AC2215" s="26">
        <f t="shared" ref="AC2215:AC2277" si="9233">AC2216</f>
        <v>0</v>
      </c>
      <c r="AD2215" s="26">
        <f t="shared" si="9140"/>
        <v>0</v>
      </c>
      <c r="AE2215" s="26">
        <f t="shared" si="9141"/>
        <v>0</v>
      </c>
      <c r="AF2215" s="26">
        <f t="shared" si="9142"/>
        <v>0</v>
      </c>
      <c r="AG2215" s="26">
        <f t="shared" ref="AG2215:AG2277" si="9234">AG2216</f>
        <v>0</v>
      </c>
      <c r="AH2215" s="26">
        <f t="shared" ref="AH2215:AH2277" si="9235">AH2216</f>
        <v>0</v>
      </c>
      <c r="AI2215" s="26">
        <f t="shared" ref="AI2215:AI2277" si="9236">AI2216</f>
        <v>0</v>
      </c>
      <c r="AJ2215" s="26">
        <f t="shared" si="9143"/>
        <v>0</v>
      </c>
      <c r="AK2215" s="26">
        <f t="shared" si="9144"/>
        <v>0</v>
      </c>
      <c r="AL2215" s="26">
        <f t="shared" si="9145"/>
        <v>0</v>
      </c>
      <c r="AM2215" s="26">
        <f t="shared" ref="AM2215:AM2277" si="9237">AM2216</f>
        <v>22213.5</v>
      </c>
      <c r="AN2215" s="26">
        <f t="shared" ref="AN2215:AN2277" si="9238">AN2216</f>
        <v>0</v>
      </c>
      <c r="AO2215" s="26">
        <f t="shared" ref="AO2215:AO2277" si="9239">AO2216</f>
        <v>0</v>
      </c>
      <c r="AP2215" s="26">
        <f t="shared" si="9146"/>
        <v>22213.5</v>
      </c>
      <c r="AQ2215" s="26">
        <f t="shared" si="9147"/>
        <v>0</v>
      </c>
      <c r="AR2215" s="26">
        <f t="shared" si="9148"/>
        <v>0</v>
      </c>
      <c r="AS2215" s="26">
        <f t="shared" ref="AS2215:AS2277" si="9240">AS2216</f>
        <v>0</v>
      </c>
      <c r="AT2215" s="26">
        <f t="shared" ref="AT2215:AT2277" si="9241">AT2216</f>
        <v>0</v>
      </c>
      <c r="AU2215" s="26">
        <f t="shared" ref="AU2215:AU2277" si="9242">AU2216</f>
        <v>0</v>
      </c>
      <c r="AV2215" s="26">
        <f t="shared" si="9149"/>
        <v>22213.5</v>
      </c>
      <c r="AW2215" s="26">
        <f t="shared" si="9150"/>
        <v>0</v>
      </c>
      <c r="AX2215" s="26">
        <f t="shared" si="9151"/>
        <v>0</v>
      </c>
      <c r="AY2215" s="26">
        <f t="shared" ref="AY2215:AY2241" si="9243">AY2216</f>
        <v>112273</v>
      </c>
      <c r="AZ2215" s="26">
        <f t="shared" ref="AZ2215:AZ2277" si="9244">AZ2216</f>
        <v>0</v>
      </c>
      <c r="BA2215" s="26">
        <f t="shared" ref="BA2215:BA2277" si="9245">BA2216</f>
        <v>0</v>
      </c>
      <c r="BB2215" s="26">
        <f t="shared" si="9152"/>
        <v>134486.5</v>
      </c>
      <c r="BC2215" s="26">
        <f t="shared" si="9153"/>
        <v>0</v>
      </c>
      <c r="BD2215" s="26">
        <f t="shared" si="9154"/>
        <v>0</v>
      </c>
      <c r="BE2215" s="26">
        <f t="shared" ref="BE2215:BE2277" si="9246">BE2216</f>
        <v>0</v>
      </c>
      <c r="BF2215" s="26">
        <f t="shared" ref="BF2215:BF2277" si="9247">BF2216</f>
        <v>0</v>
      </c>
      <c r="BG2215" s="26">
        <f t="shared" ref="BG2215:BG2277" si="9248">BG2216</f>
        <v>0</v>
      </c>
      <c r="BH2215" s="26">
        <f t="shared" si="9155"/>
        <v>134486.5</v>
      </c>
      <c r="BI2215" s="26">
        <f t="shared" si="9156"/>
        <v>0</v>
      </c>
      <c r="BJ2215" s="26">
        <f t="shared" si="9157"/>
        <v>0</v>
      </c>
      <c r="BK2215" s="26">
        <f t="shared" ref="BK2215:BK2277" si="9249">BK2216</f>
        <v>0</v>
      </c>
      <c r="BL2215" s="26">
        <f t="shared" ref="BL2215:BL2257" si="9250">BL2216</f>
        <v>0</v>
      </c>
      <c r="BM2215" s="26">
        <f t="shared" ref="BM2215:BM2277" si="9251">BM2216</f>
        <v>0</v>
      </c>
      <c r="BN2215" s="26">
        <f t="shared" si="9158"/>
        <v>134486.5</v>
      </c>
      <c r="BO2215" s="26">
        <f t="shared" si="9159"/>
        <v>0</v>
      </c>
      <c r="BP2215" s="26">
        <f t="shared" si="9160"/>
        <v>0</v>
      </c>
      <c r="BQ2215" s="26">
        <f t="shared" ref="BQ2215:BQ2277" si="9252">BQ2216</f>
        <v>0</v>
      </c>
      <c r="BR2215" s="26">
        <f t="shared" ref="BR2215:BR2277" si="9253">BR2216</f>
        <v>0</v>
      </c>
      <c r="BS2215" s="26">
        <f t="shared" si="9161"/>
        <v>134486.5</v>
      </c>
      <c r="BT2215" s="26">
        <f t="shared" si="9162"/>
        <v>0</v>
      </c>
      <c r="BU2215" s="26">
        <f t="shared" si="9163"/>
        <v>0</v>
      </c>
      <c r="BV2215" s="26">
        <f t="shared" ref="BV2215:BV2277" si="9254">BV2216</f>
        <v>0</v>
      </c>
      <c r="BW2215" s="26">
        <f t="shared" ref="BW2215:BW2277" si="9255">BW2216</f>
        <v>0</v>
      </c>
      <c r="BX2215" s="26">
        <f t="shared" si="9164"/>
        <v>134486.5</v>
      </c>
      <c r="BY2215" s="26">
        <f t="shared" si="9165"/>
        <v>0</v>
      </c>
      <c r="BZ2215" s="26">
        <f t="shared" si="9166"/>
        <v>0</v>
      </c>
      <c r="CA2215" s="26">
        <f t="shared" ref="CA2215:CA2277" si="9256">CA2216</f>
        <v>0</v>
      </c>
      <c r="CB2215" s="26">
        <f t="shared" ref="CB2215:CB2277" si="9257">CB2216</f>
        <v>0</v>
      </c>
      <c r="CC2215" s="26">
        <f t="shared" ref="CC2215:CC2277" si="9258">CC2216</f>
        <v>0</v>
      </c>
      <c r="CD2215" s="26">
        <f t="shared" si="9020"/>
        <v>134486.5</v>
      </c>
      <c r="CE2215" s="26">
        <f t="shared" si="9021"/>
        <v>0</v>
      </c>
      <c r="CF2215" s="26">
        <f t="shared" si="9022"/>
        <v>0</v>
      </c>
      <c r="CG2215" s="26">
        <f t="shared" ref="CG2215:CG2277" si="9259">CG2216</f>
        <v>0</v>
      </c>
      <c r="CH2215" s="26">
        <f t="shared" ref="CH2215:CH2277" si="9260">CH2216</f>
        <v>0</v>
      </c>
      <c r="CI2215" s="26">
        <f t="shared" ref="CI2215:CI2277" si="9261">CI2216</f>
        <v>0</v>
      </c>
      <c r="CJ2215" s="26">
        <f t="shared" si="9023"/>
        <v>134486.5</v>
      </c>
      <c r="CK2215" s="26">
        <f t="shared" si="9024"/>
        <v>0</v>
      </c>
      <c r="CL2215" s="26">
        <f t="shared" si="9025"/>
        <v>0</v>
      </c>
      <c r="CM2215" s="26">
        <f t="shared" ref="CM2215:CM2277" si="9262">CM2216</f>
        <v>0</v>
      </c>
      <c r="CN2215" s="26">
        <f t="shared" ref="CN2215:CN2277" si="9263">CN2216</f>
        <v>0</v>
      </c>
      <c r="CO2215" s="26">
        <f t="shared" ref="CO2215:CO2277" si="9264">CO2216</f>
        <v>0</v>
      </c>
      <c r="CP2215" s="26">
        <f t="shared" si="9026"/>
        <v>134486.5</v>
      </c>
      <c r="CQ2215" s="26">
        <f t="shared" si="9027"/>
        <v>0</v>
      </c>
      <c r="CR2215" s="26">
        <f t="shared" si="9028"/>
        <v>0</v>
      </c>
      <c r="CS2215" s="26">
        <f t="shared" ref="CS2215:CS2277" si="9265">CS2216</f>
        <v>0</v>
      </c>
      <c r="CT2215" s="19"/>
      <c r="CU2215" s="35"/>
      <c r="DA2215" s="1" t="s">
        <v>29</v>
      </c>
    </row>
    <row r="2216" spans="1:105" hidden="1" x14ac:dyDescent="0.3">
      <c r="A2216" s="36" t="s">
        <v>1284</v>
      </c>
      <c r="B2216" s="17">
        <v>800</v>
      </c>
      <c r="C2216" s="16"/>
      <c r="D2216" s="16"/>
      <c r="E2216" s="34" t="s">
        <v>52</v>
      </c>
      <c r="F2216" s="26">
        <f t="shared" si="9219"/>
        <v>0</v>
      </c>
      <c r="G2216" s="26">
        <f t="shared" si="9220"/>
        <v>0</v>
      </c>
      <c r="H2216" s="26">
        <f t="shared" si="9221"/>
        <v>0</v>
      </c>
      <c r="I2216" s="26">
        <f t="shared" si="9222"/>
        <v>0</v>
      </c>
      <c r="J2216" s="26">
        <f t="shared" si="9223"/>
        <v>0</v>
      </c>
      <c r="K2216" s="26">
        <f t="shared" si="9224"/>
        <v>0</v>
      </c>
      <c r="L2216" s="26">
        <f t="shared" si="9131"/>
        <v>0</v>
      </c>
      <c r="M2216" s="26">
        <f t="shared" si="9132"/>
        <v>0</v>
      </c>
      <c r="N2216" s="26">
        <f t="shared" si="9133"/>
        <v>0</v>
      </c>
      <c r="O2216" s="26">
        <f t="shared" si="9225"/>
        <v>0</v>
      </c>
      <c r="P2216" s="26">
        <f t="shared" si="9226"/>
        <v>0</v>
      </c>
      <c r="Q2216" s="26">
        <f t="shared" si="9227"/>
        <v>0</v>
      </c>
      <c r="R2216" s="26">
        <f t="shared" si="9134"/>
        <v>0</v>
      </c>
      <c r="S2216" s="26">
        <f t="shared" si="9135"/>
        <v>0</v>
      </c>
      <c r="T2216" s="26">
        <f t="shared" si="9136"/>
        <v>0</v>
      </c>
      <c r="U2216" s="26">
        <f t="shared" si="9228"/>
        <v>0</v>
      </c>
      <c r="V2216" s="26">
        <f t="shared" si="9229"/>
        <v>0</v>
      </c>
      <c r="W2216" s="26">
        <f t="shared" si="9230"/>
        <v>0</v>
      </c>
      <c r="X2216" s="26">
        <f t="shared" si="9137"/>
        <v>0</v>
      </c>
      <c r="Y2216" s="26">
        <f t="shared" si="9138"/>
        <v>0</v>
      </c>
      <c r="Z2216" s="26">
        <f t="shared" si="9139"/>
        <v>0</v>
      </c>
      <c r="AA2216" s="26">
        <f t="shared" si="9231"/>
        <v>0</v>
      </c>
      <c r="AB2216" s="26">
        <f t="shared" si="9232"/>
        <v>0</v>
      </c>
      <c r="AC2216" s="26">
        <f t="shared" si="9233"/>
        <v>0</v>
      </c>
      <c r="AD2216" s="26">
        <f t="shared" si="9140"/>
        <v>0</v>
      </c>
      <c r="AE2216" s="26">
        <f t="shared" si="9141"/>
        <v>0</v>
      </c>
      <c r="AF2216" s="26">
        <f t="shared" si="9142"/>
        <v>0</v>
      </c>
      <c r="AG2216" s="26">
        <f t="shared" si="9234"/>
        <v>0</v>
      </c>
      <c r="AH2216" s="26">
        <f t="shared" si="9235"/>
        <v>0</v>
      </c>
      <c r="AI2216" s="26">
        <f t="shared" si="9236"/>
        <v>0</v>
      </c>
      <c r="AJ2216" s="26">
        <f t="shared" si="9143"/>
        <v>0</v>
      </c>
      <c r="AK2216" s="26">
        <f t="shared" si="9144"/>
        <v>0</v>
      </c>
      <c r="AL2216" s="26">
        <f t="shared" si="9145"/>
        <v>0</v>
      </c>
      <c r="AM2216" s="26">
        <f t="shared" si="9237"/>
        <v>22213.5</v>
      </c>
      <c r="AN2216" s="26">
        <f t="shared" si="9238"/>
        <v>0</v>
      </c>
      <c r="AO2216" s="26">
        <f t="shared" si="9239"/>
        <v>0</v>
      </c>
      <c r="AP2216" s="26">
        <f t="shared" si="9146"/>
        <v>22213.5</v>
      </c>
      <c r="AQ2216" s="26">
        <f t="shared" si="9147"/>
        <v>0</v>
      </c>
      <c r="AR2216" s="26">
        <f t="shared" si="9148"/>
        <v>0</v>
      </c>
      <c r="AS2216" s="26">
        <f t="shared" si="9240"/>
        <v>0</v>
      </c>
      <c r="AT2216" s="26">
        <f t="shared" si="9241"/>
        <v>0</v>
      </c>
      <c r="AU2216" s="26">
        <f t="shared" si="9242"/>
        <v>0</v>
      </c>
      <c r="AV2216" s="26">
        <f t="shared" si="9149"/>
        <v>22213.5</v>
      </c>
      <c r="AW2216" s="26">
        <f t="shared" si="9150"/>
        <v>0</v>
      </c>
      <c r="AX2216" s="26">
        <f t="shared" si="9151"/>
        <v>0</v>
      </c>
      <c r="AY2216" s="26">
        <f t="shared" si="9243"/>
        <v>112273</v>
      </c>
      <c r="AZ2216" s="26">
        <f t="shared" si="9244"/>
        <v>0</v>
      </c>
      <c r="BA2216" s="26">
        <f t="shared" si="9245"/>
        <v>0</v>
      </c>
      <c r="BB2216" s="26">
        <f t="shared" si="9152"/>
        <v>134486.5</v>
      </c>
      <c r="BC2216" s="26">
        <f t="shared" si="9153"/>
        <v>0</v>
      </c>
      <c r="BD2216" s="26">
        <f t="shared" si="9154"/>
        <v>0</v>
      </c>
      <c r="BE2216" s="26">
        <f t="shared" si="9246"/>
        <v>0</v>
      </c>
      <c r="BF2216" s="26">
        <f t="shared" si="9247"/>
        <v>0</v>
      </c>
      <c r="BG2216" s="26">
        <f t="shared" si="9248"/>
        <v>0</v>
      </c>
      <c r="BH2216" s="26">
        <f t="shared" si="9155"/>
        <v>134486.5</v>
      </c>
      <c r="BI2216" s="26">
        <f t="shared" si="9156"/>
        <v>0</v>
      </c>
      <c r="BJ2216" s="26">
        <f t="shared" si="9157"/>
        <v>0</v>
      </c>
      <c r="BK2216" s="26">
        <f t="shared" si="9249"/>
        <v>0</v>
      </c>
      <c r="BL2216" s="26">
        <f t="shared" si="9250"/>
        <v>0</v>
      </c>
      <c r="BM2216" s="26">
        <f t="shared" si="9251"/>
        <v>0</v>
      </c>
      <c r="BN2216" s="26">
        <f t="shared" si="9158"/>
        <v>134486.5</v>
      </c>
      <c r="BO2216" s="26">
        <f t="shared" si="9159"/>
        <v>0</v>
      </c>
      <c r="BP2216" s="26">
        <f t="shared" si="9160"/>
        <v>0</v>
      </c>
      <c r="BQ2216" s="26">
        <f t="shared" si="9252"/>
        <v>0</v>
      </c>
      <c r="BR2216" s="26">
        <f t="shared" si="9253"/>
        <v>0</v>
      </c>
      <c r="BS2216" s="26">
        <f t="shared" si="9161"/>
        <v>134486.5</v>
      </c>
      <c r="BT2216" s="26">
        <f t="shared" si="9162"/>
        <v>0</v>
      </c>
      <c r="BU2216" s="26">
        <f t="shared" si="9163"/>
        <v>0</v>
      </c>
      <c r="BV2216" s="26">
        <f t="shared" si="9254"/>
        <v>0</v>
      </c>
      <c r="BW2216" s="26">
        <f t="shared" si="9255"/>
        <v>0</v>
      </c>
      <c r="BX2216" s="26">
        <f t="shared" si="9164"/>
        <v>134486.5</v>
      </c>
      <c r="BY2216" s="26">
        <f t="shared" si="9165"/>
        <v>0</v>
      </c>
      <c r="BZ2216" s="26">
        <f t="shared" si="9166"/>
        <v>0</v>
      </c>
      <c r="CA2216" s="26">
        <f t="shared" si="9256"/>
        <v>0</v>
      </c>
      <c r="CB2216" s="26">
        <f t="shared" si="9257"/>
        <v>0</v>
      </c>
      <c r="CC2216" s="26">
        <f t="shared" si="9258"/>
        <v>0</v>
      </c>
      <c r="CD2216" s="26">
        <f t="shared" si="9020"/>
        <v>134486.5</v>
      </c>
      <c r="CE2216" s="26">
        <f t="shared" si="9021"/>
        <v>0</v>
      </c>
      <c r="CF2216" s="26">
        <f t="shared" si="9022"/>
        <v>0</v>
      </c>
      <c r="CG2216" s="26">
        <f t="shared" si="9259"/>
        <v>0</v>
      </c>
      <c r="CH2216" s="26">
        <f t="shared" si="9260"/>
        <v>0</v>
      </c>
      <c r="CI2216" s="26">
        <f t="shared" si="9261"/>
        <v>0</v>
      </c>
      <c r="CJ2216" s="26">
        <f t="shared" si="9023"/>
        <v>134486.5</v>
      </c>
      <c r="CK2216" s="26">
        <f t="shared" si="9024"/>
        <v>0</v>
      </c>
      <c r="CL2216" s="26">
        <f t="shared" si="9025"/>
        <v>0</v>
      </c>
      <c r="CM2216" s="26">
        <f t="shared" si="9262"/>
        <v>0</v>
      </c>
      <c r="CN2216" s="26">
        <f t="shared" si="9263"/>
        <v>0</v>
      </c>
      <c r="CO2216" s="26">
        <f t="shared" si="9264"/>
        <v>0</v>
      </c>
      <c r="CP2216" s="26">
        <f t="shared" si="9026"/>
        <v>134486.5</v>
      </c>
      <c r="CQ2216" s="26">
        <f t="shared" si="9027"/>
        <v>0</v>
      </c>
      <c r="CR2216" s="26">
        <f t="shared" si="9028"/>
        <v>0</v>
      </c>
      <c r="CS2216" s="26">
        <f t="shared" si="9265"/>
        <v>0</v>
      </c>
      <c r="CT2216" s="19"/>
      <c r="CU2216" s="35"/>
      <c r="CY2216" s="1" t="s">
        <v>27</v>
      </c>
    </row>
    <row r="2217" spans="1:105" hidden="1" x14ac:dyDescent="0.3">
      <c r="A2217" s="36" t="s">
        <v>1284</v>
      </c>
      <c r="B2217" s="17">
        <v>850</v>
      </c>
      <c r="C2217" s="16"/>
      <c r="D2217" s="16"/>
      <c r="E2217" s="34" t="s">
        <v>77</v>
      </c>
      <c r="F2217" s="26">
        <f t="shared" si="9219"/>
        <v>0</v>
      </c>
      <c r="G2217" s="26">
        <f t="shared" si="9220"/>
        <v>0</v>
      </c>
      <c r="H2217" s="26">
        <f t="shared" si="9221"/>
        <v>0</v>
      </c>
      <c r="I2217" s="26">
        <f t="shared" si="9222"/>
        <v>0</v>
      </c>
      <c r="J2217" s="26">
        <f t="shared" si="9223"/>
        <v>0</v>
      </c>
      <c r="K2217" s="26">
        <f t="shared" si="9224"/>
        <v>0</v>
      </c>
      <c r="L2217" s="26">
        <f t="shared" si="9131"/>
        <v>0</v>
      </c>
      <c r="M2217" s="26">
        <f t="shared" si="9132"/>
        <v>0</v>
      </c>
      <c r="N2217" s="26">
        <f t="shared" si="9133"/>
        <v>0</v>
      </c>
      <c r="O2217" s="26">
        <f t="shared" si="9225"/>
        <v>0</v>
      </c>
      <c r="P2217" s="26">
        <f t="shared" si="9226"/>
        <v>0</v>
      </c>
      <c r="Q2217" s="26">
        <f t="shared" si="9227"/>
        <v>0</v>
      </c>
      <c r="R2217" s="26">
        <f t="shared" si="9134"/>
        <v>0</v>
      </c>
      <c r="S2217" s="26">
        <f t="shared" si="9135"/>
        <v>0</v>
      </c>
      <c r="T2217" s="26">
        <f t="shared" si="9136"/>
        <v>0</v>
      </c>
      <c r="U2217" s="26">
        <f t="shared" si="9228"/>
        <v>0</v>
      </c>
      <c r="V2217" s="26">
        <f t="shared" si="9229"/>
        <v>0</v>
      </c>
      <c r="W2217" s="26">
        <f t="shared" si="9230"/>
        <v>0</v>
      </c>
      <c r="X2217" s="26">
        <f t="shared" si="9137"/>
        <v>0</v>
      </c>
      <c r="Y2217" s="26">
        <f t="shared" si="9138"/>
        <v>0</v>
      </c>
      <c r="Z2217" s="26">
        <f t="shared" si="9139"/>
        <v>0</v>
      </c>
      <c r="AA2217" s="26">
        <f t="shared" si="9231"/>
        <v>0</v>
      </c>
      <c r="AB2217" s="26">
        <f t="shared" si="9232"/>
        <v>0</v>
      </c>
      <c r="AC2217" s="26">
        <f t="shared" si="9233"/>
        <v>0</v>
      </c>
      <c r="AD2217" s="26">
        <f t="shared" si="9140"/>
        <v>0</v>
      </c>
      <c r="AE2217" s="26">
        <f t="shared" si="9141"/>
        <v>0</v>
      </c>
      <c r="AF2217" s="26">
        <f t="shared" si="9142"/>
        <v>0</v>
      </c>
      <c r="AG2217" s="26">
        <f t="shared" si="9234"/>
        <v>0</v>
      </c>
      <c r="AH2217" s="26">
        <f t="shared" si="9235"/>
        <v>0</v>
      </c>
      <c r="AI2217" s="26">
        <f t="shared" si="9236"/>
        <v>0</v>
      </c>
      <c r="AJ2217" s="26">
        <f t="shared" si="9143"/>
        <v>0</v>
      </c>
      <c r="AK2217" s="26">
        <f t="shared" si="9144"/>
        <v>0</v>
      </c>
      <c r="AL2217" s="26">
        <f t="shared" si="9145"/>
        <v>0</v>
      </c>
      <c r="AM2217" s="26">
        <f t="shared" si="9237"/>
        <v>22213.5</v>
      </c>
      <c r="AN2217" s="26">
        <f t="shared" si="9238"/>
        <v>0</v>
      </c>
      <c r="AO2217" s="26">
        <f t="shared" si="9239"/>
        <v>0</v>
      </c>
      <c r="AP2217" s="26">
        <f t="shared" si="9146"/>
        <v>22213.5</v>
      </c>
      <c r="AQ2217" s="26">
        <f t="shared" si="9147"/>
        <v>0</v>
      </c>
      <c r="AR2217" s="26">
        <f t="shared" si="9148"/>
        <v>0</v>
      </c>
      <c r="AS2217" s="26">
        <f t="shared" si="9240"/>
        <v>0</v>
      </c>
      <c r="AT2217" s="26">
        <f t="shared" si="9241"/>
        <v>0</v>
      </c>
      <c r="AU2217" s="26">
        <f t="shared" si="9242"/>
        <v>0</v>
      </c>
      <c r="AV2217" s="26">
        <f t="shared" si="9149"/>
        <v>22213.5</v>
      </c>
      <c r="AW2217" s="26">
        <f t="shared" si="9150"/>
        <v>0</v>
      </c>
      <c r="AX2217" s="26">
        <f t="shared" si="9151"/>
        <v>0</v>
      </c>
      <c r="AY2217" s="26">
        <f t="shared" si="9243"/>
        <v>112273</v>
      </c>
      <c r="AZ2217" s="26">
        <f t="shared" si="9244"/>
        <v>0</v>
      </c>
      <c r="BA2217" s="26">
        <f t="shared" si="9245"/>
        <v>0</v>
      </c>
      <c r="BB2217" s="26">
        <f t="shared" si="9152"/>
        <v>134486.5</v>
      </c>
      <c r="BC2217" s="26">
        <f t="shared" si="9153"/>
        <v>0</v>
      </c>
      <c r="BD2217" s="26">
        <f t="shared" si="9154"/>
        <v>0</v>
      </c>
      <c r="BE2217" s="26">
        <f t="shared" si="9246"/>
        <v>0</v>
      </c>
      <c r="BF2217" s="26">
        <f t="shared" si="9247"/>
        <v>0</v>
      </c>
      <c r="BG2217" s="26">
        <f t="shared" si="9248"/>
        <v>0</v>
      </c>
      <c r="BH2217" s="26">
        <f t="shared" si="9155"/>
        <v>134486.5</v>
      </c>
      <c r="BI2217" s="26">
        <f t="shared" si="9156"/>
        <v>0</v>
      </c>
      <c r="BJ2217" s="26">
        <f t="shared" si="9157"/>
        <v>0</v>
      </c>
      <c r="BK2217" s="26">
        <f t="shared" si="9249"/>
        <v>0</v>
      </c>
      <c r="BL2217" s="26">
        <f t="shared" si="9250"/>
        <v>0</v>
      </c>
      <c r="BM2217" s="26">
        <f t="shared" si="9251"/>
        <v>0</v>
      </c>
      <c r="BN2217" s="26">
        <f t="shared" si="9158"/>
        <v>134486.5</v>
      </c>
      <c r="BO2217" s="26">
        <f t="shared" si="9159"/>
        <v>0</v>
      </c>
      <c r="BP2217" s="26">
        <f t="shared" si="9160"/>
        <v>0</v>
      </c>
      <c r="BQ2217" s="26">
        <f t="shared" si="9252"/>
        <v>0</v>
      </c>
      <c r="BR2217" s="26">
        <f t="shared" si="9253"/>
        <v>0</v>
      </c>
      <c r="BS2217" s="26">
        <f t="shared" si="9161"/>
        <v>134486.5</v>
      </c>
      <c r="BT2217" s="26">
        <f t="shared" si="9162"/>
        <v>0</v>
      </c>
      <c r="BU2217" s="26">
        <f t="shared" si="9163"/>
        <v>0</v>
      </c>
      <c r="BV2217" s="26">
        <f t="shared" si="9254"/>
        <v>0</v>
      </c>
      <c r="BW2217" s="26">
        <f t="shared" si="9255"/>
        <v>0</v>
      </c>
      <c r="BX2217" s="26">
        <f t="shared" si="9164"/>
        <v>134486.5</v>
      </c>
      <c r="BY2217" s="26">
        <f t="shared" si="9165"/>
        <v>0</v>
      </c>
      <c r="BZ2217" s="26">
        <f t="shared" si="9166"/>
        <v>0</v>
      </c>
      <c r="CA2217" s="26">
        <f t="shared" si="9256"/>
        <v>0</v>
      </c>
      <c r="CB2217" s="26">
        <f t="shared" si="9257"/>
        <v>0</v>
      </c>
      <c r="CC2217" s="26">
        <f t="shared" si="9258"/>
        <v>0</v>
      </c>
      <c r="CD2217" s="26">
        <f t="shared" si="9020"/>
        <v>134486.5</v>
      </c>
      <c r="CE2217" s="26">
        <f t="shared" si="9021"/>
        <v>0</v>
      </c>
      <c r="CF2217" s="26">
        <f t="shared" si="9022"/>
        <v>0</v>
      </c>
      <c r="CG2217" s="26">
        <f t="shared" si="9259"/>
        <v>0</v>
      </c>
      <c r="CH2217" s="26">
        <f t="shared" si="9260"/>
        <v>0</v>
      </c>
      <c r="CI2217" s="26">
        <f t="shared" si="9261"/>
        <v>0</v>
      </c>
      <c r="CJ2217" s="26">
        <f t="shared" si="9023"/>
        <v>134486.5</v>
      </c>
      <c r="CK2217" s="26">
        <f t="shared" si="9024"/>
        <v>0</v>
      </c>
      <c r="CL2217" s="26">
        <f t="shared" si="9025"/>
        <v>0</v>
      </c>
      <c r="CM2217" s="26">
        <f t="shared" si="9262"/>
        <v>0</v>
      </c>
      <c r="CN2217" s="26">
        <f t="shared" si="9263"/>
        <v>0</v>
      </c>
      <c r="CO2217" s="26">
        <f t="shared" si="9264"/>
        <v>0</v>
      </c>
      <c r="CP2217" s="26">
        <f t="shared" si="9026"/>
        <v>134486.5</v>
      </c>
      <c r="CQ2217" s="26">
        <f t="shared" si="9027"/>
        <v>0</v>
      </c>
      <c r="CR2217" s="26">
        <f t="shared" si="9028"/>
        <v>0</v>
      </c>
      <c r="CS2217" s="26">
        <f t="shared" si="9265"/>
        <v>0</v>
      </c>
      <c r="CT2217" s="19"/>
      <c r="CU2217" s="35"/>
      <c r="CZ2217" s="1" t="s">
        <v>28</v>
      </c>
    </row>
    <row r="2218" spans="1:105" hidden="1" x14ac:dyDescent="0.3">
      <c r="A2218" s="36" t="s">
        <v>1284</v>
      </c>
      <c r="B2218" s="17">
        <v>850</v>
      </c>
      <c r="C2218" s="16" t="s">
        <v>393</v>
      </c>
      <c r="D2218" s="16" t="s">
        <v>103</v>
      </c>
      <c r="E2218" s="34" t="s">
        <v>681</v>
      </c>
      <c r="F2218" s="26"/>
      <c r="G2218" s="26"/>
      <c r="H2218" s="26"/>
      <c r="I2218" s="26"/>
      <c r="J2218" s="26"/>
      <c r="K2218" s="26"/>
      <c r="L2218" s="26">
        <f t="shared" si="9131"/>
        <v>0</v>
      </c>
      <c r="M2218" s="26">
        <f t="shared" si="9132"/>
        <v>0</v>
      </c>
      <c r="N2218" s="26">
        <f t="shared" si="9133"/>
        <v>0</v>
      </c>
      <c r="O2218" s="26"/>
      <c r="P2218" s="26"/>
      <c r="Q2218" s="26"/>
      <c r="R2218" s="26">
        <f t="shared" si="9134"/>
        <v>0</v>
      </c>
      <c r="S2218" s="26">
        <f t="shared" si="9135"/>
        <v>0</v>
      </c>
      <c r="T2218" s="26">
        <f t="shared" si="9136"/>
        <v>0</v>
      </c>
      <c r="U2218" s="26"/>
      <c r="V2218" s="26"/>
      <c r="W2218" s="26"/>
      <c r="X2218" s="26">
        <f t="shared" si="9137"/>
        <v>0</v>
      </c>
      <c r="Y2218" s="26">
        <f t="shared" si="9138"/>
        <v>0</v>
      </c>
      <c r="Z2218" s="26">
        <f t="shared" si="9139"/>
        <v>0</v>
      </c>
      <c r="AA2218" s="26"/>
      <c r="AB2218" s="26"/>
      <c r="AC2218" s="26"/>
      <c r="AD2218" s="26">
        <f t="shared" si="9140"/>
        <v>0</v>
      </c>
      <c r="AE2218" s="26">
        <f t="shared" si="9141"/>
        <v>0</v>
      </c>
      <c r="AF2218" s="26">
        <f t="shared" si="9142"/>
        <v>0</v>
      </c>
      <c r="AG2218" s="26"/>
      <c r="AH2218" s="26"/>
      <c r="AI2218" s="26"/>
      <c r="AJ2218" s="26">
        <f t="shared" si="9143"/>
        <v>0</v>
      </c>
      <c r="AK2218" s="26">
        <f t="shared" si="9144"/>
        <v>0</v>
      </c>
      <c r="AL2218" s="26">
        <f t="shared" si="9145"/>
        <v>0</v>
      </c>
      <c r="AM2218" s="26">
        <v>22213.5</v>
      </c>
      <c r="AN2218" s="26"/>
      <c r="AO2218" s="26"/>
      <c r="AP2218" s="26">
        <f t="shared" si="9146"/>
        <v>22213.5</v>
      </c>
      <c r="AQ2218" s="26">
        <f t="shared" si="9147"/>
        <v>0</v>
      </c>
      <c r="AR2218" s="26">
        <f t="shared" si="9148"/>
        <v>0</v>
      </c>
      <c r="AS2218" s="26"/>
      <c r="AT2218" s="26"/>
      <c r="AU2218" s="26"/>
      <c r="AV2218" s="26">
        <f t="shared" si="9149"/>
        <v>22213.5</v>
      </c>
      <c r="AW2218" s="26">
        <f t="shared" si="9150"/>
        <v>0</v>
      </c>
      <c r="AX2218" s="26">
        <f t="shared" si="9151"/>
        <v>0</v>
      </c>
      <c r="AY2218" s="26">
        <v>112273</v>
      </c>
      <c r="AZ2218" s="26"/>
      <c r="BA2218" s="26"/>
      <c r="BB2218" s="26">
        <f t="shared" si="9152"/>
        <v>134486.5</v>
      </c>
      <c r="BC2218" s="26">
        <f t="shared" si="9153"/>
        <v>0</v>
      </c>
      <c r="BD2218" s="26">
        <f t="shared" si="9154"/>
        <v>0</v>
      </c>
      <c r="BE2218" s="26"/>
      <c r="BF2218" s="26"/>
      <c r="BG2218" s="26"/>
      <c r="BH2218" s="26">
        <f t="shared" si="9155"/>
        <v>134486.5</v>
      </c>
      <c r="BI2218" s="26">
        <f t="shared" si="9156"/>
        <v>0</v>
      </c>
      <c r="BJ2218" s="26">
        <f t="shared" si="9157"/>
        <v>0</v>
      </c>
      <c r="BK2218" s="26"/>
      <c r="BL2218" s="26"/>
      <c r="BM2218" s="26"/>
      <c r="BN2218" s="26">
        <f t="shared" si="9158"/>
        <v>134486.5</v>
      </c>
      <c r="BO2218" s="26">
        <f t="shared" si="9159"/>
        <v>0</v>
      </c>
      <c r="BP2218" s="26">
        <f t="shared" si="9160"/>
        <v>0</v>
      </c>
      <c r="BQ2218" s="26"/>
      <c r="BR2218" s="26"/>
      <c r="BS2218" s="26">
        <f t="shared" si="9161"/>
        <v>134486.5</v>
      </c>
      <c r="BT2218" s="26">
        <f t="shared" si="9162"/>
        <v>0</v>
      </c>
      <c r="BU2218" s="26">
        <f t="shared" si="9163"/>
        <v>0</v>
      </c>
      <c r="BV2218" s="26"/>
      <c r="BW2218" s="26"/>
      <c r="BX2218" s="26">
        <f t="shared" si="9164"/>
        <v>134486.5</v>
      </c>
      <c r="BY2218" s="26">
        <f t="shared" si="9165"/>
        <v>0</v>
      </c>
      <c r="BZ2218" s="26">
        <f t="shared" si="9166"/>
        <v>0</v>
      </c>
      <c r="CA2218" s="26"/>
      <c r="CB2218" s="26"/>
      <c r="CC2218" s="26"/>
      <c r="CD2218" s="26">
        <f t="shared" si="9020"/>
        <v>134486.5</v>
      </c>
      <c r="CE2218" s="26">
        <f t="shared" si="9021"/>
        <v>0</v>
      </c>
      <c r="CF2218" s="26">
        <f t="shared" si="9022"/>
        <v>0</v>
      </c>
      <c r="CG2218" s="26"/>
      <c r="CH2218" s="26"/>
      <c r="CI2218" s="26"/>
      <c r="CJ2218" s="26">
        <f t="shared" si="9023"/>
        <v>134486.5</v>
      </c>
      <c r="CK2218" s="26">
        <f t="shared" si="9024"/>
        <v>0</v>
      </c>
      <c r="CL2218" s="26">
        <f t="shared" si="9025"/>
        <v>0</v>
      </c>
      <c r="CM2218" s="26"/>
      <c r="CN2218" s="26"/>
      <c r="CO2218" s="26"/>
      <c r="CP2218" s="26">
        <f t="shared" si="9026"/>
        <v>134486.5</v>
      </c>
      <c r="CQ2218" s="26">
        <f t="shared" si="9027"/>
        <v>0</v>
      </c>
      <c r="CR2218" s="26">
        <f t="shared" si="9028"/>
        <v>0</v>
      </c>
      <c r="CS2218" s="26"/>
      <c r="CT2218" s="19"/>
      <c r="CU2218" s="35"/>
    </row>
    <row r="2219" spans="1:105" ht="31.2" hidden="1" x14ac:dyDescent="0.3">
      <c r="A2219" s="36" t="s">
        <v>1286</v>
      </c>
      <c r="B2219" s="36"/>
      <c r="C2219" s="34"/>
      <c r="D2219" s="16"/>
      <c r="E2219" s="34" t="s">
        <v>1287</v>
      </c>
      <c r="F2219" s="26">
        <f t="shared" si="9219"/>
        <v>2753.6</v>
      </c>
      <c r="G2219" s="26">
        <f t="shared" si="9220"/>
        <v>0</v>
      </c>
      <c r="H2219" s="26">
        <f t="shared" si="9221"/>
        <v>0</v>
      </c>
      <c r="I2219" s="26">
        <f t="shared" si="9222"/>
        <v>0</v>
      </c>
      <c r="J2219" s="26">
        <f t="shared" si="9223"/>
        <v>0</v>
      </c>
      <c r="K2219" s="26">
        <f t="shared" si="9224"/>
        <v>0</v>
      </c>
      <c r="L2219" s="26">
        <f t="shared" si="9131"/>
        <v>2753.6</v>
      </c>
      <c r="M2219" s="26">
        <f t="shared" si="9132"/>
        <v>0</v>
      </c>
      <c r="N2219" s="26">
        <f t="shared" si="9133"/>
        <v>0</v>
      </c>
      <c r="O2219" s="26">
        <f t="shared" si="9225"/>
        <v>0</v>
      </c>
      <c r="P2219" s="26">
        <f t="shared" si="9226"/>
        <v>0</v>
      </c>
      <c r="Q2219" s="26">
        <f t="shared" si="9227"/>
        <v>0</v>
      </c>
      <c r="R2219" s="26">
        <f t="shared" si="9134"/>
        <v>2753.6</v>
      </c>
      <c r="S2219" s="26">
        <f t="shared" si="9135"/>
        <v>0</v>
      </c>
      <c r="T2219" s="26">
        <f t="shared" si="9136"/>
        <v>0</v>
      </c>
      <c r="U2219" s="26">
        <f t="shared" si="9228"/>
        <v>0</v>
      </c>
      <c r="V2219" s="26">
        <f t="shared" si="9229"/>
        <v>0</v>
      </c>
      <c r="W2219" s="26">
        <f t="shared" si="9230"/>
        <v>0</v>
      </c>
      <c r="X2219" s="26">
        <f t="shared" si="9137"/>
        <v>2753.6</v>
      </c>
      <c r="Y2219" s="26">
        <f t="shared" si="9138"/>
        <v>0</v>
      </c>
      <c r="Z2219" s="26">
        <f t="shared" si="9139"/>
        <v>0</v>
      </c>
      <c r="AA2219" s="26">
        <f t="shared" si="9231"/>
        <v>0</v>
      </c>
      <c r="AB2219" s="26">
        <f t="shared" si="9232"/>
        <v>0</v>
      </c>
      <c r="AC2219" s="26">
        <f t="shared" si="9233"/>
        <v>0</v>
      </c>
      <c r="AD2219" s="26">
        <f t="shared" si="9140"/>
        <v>2753.6</v>
      </c>
      <c r="AE2219" s="26">
        <f t="shared" si="9141"/>
        <v>0</v>
      </c>
      <c r="AF2219" s="26">
        <f t="shared" si="9142"/>
        <v>0</v>
      </c>
      <c r="AG2219" s="26">
        <f t="shared" si="9234"/>
        <v>0</v>
      </c>
      <c r="AH2219" s="26">
        <f t="shared" si="9235"/>
        <v>0</v>
      </c>
      <c r="AI2219" s="26">
        <f t="shared" si="9236"/>
        <v>0</v>
      </c>
      <c r="AJ2219" s="26">
        <f t="shared" si="9143"/>
        <v>2753.6</v>
      </c>
      <c r="AK2219" s="26">
        <f t="shared" si="9144"/>
        <v>0</v>
      </c>
      <c r="AL2219" s="26">
        <f t="shared" si="9145"/>
        <v>0</v>
      </c>
      <c r="AM2219" s="26">
        <f t="shared" si="9237"/>
        <v>0</v>
      </c>
      <c r="AN2219" s="26">
        <f t="shared" si="9238"/>
        <v>0</v>
      </c>
      <c r="AO2219" s="26">
        <f t="shared" si="9239"/>
        <v>0</v>
      </c>
      <c r="AP2219" s="26">
        <f t="shared" si="9146"/>
        <v>2753.6</v>
      </c>
      <c r="AQ2219" s="26">
        <f t="shared" si="9147"/>
        <v>0</v>
      </c>
      <c r="AR2219" s="26">
        <f t="shared" si="9148"/>
        <v>0</v>
      </c>
      <c r="AS2219" s="26">
        <f t="shared" si="9240"/>
        <v>0</v>
      </c>
      <c r="AT2219" s="26">
        <f t="shared" si="9241"/>
        <v>0</v>
      </c>
      <c r="AU2219" s="26">
        <f t="shared" si="9242"/>
        <v>0</v>
      </c>
      <c r="AV2219" s="26">
        <f t="shared" si="9149"/>
        <v>2753.6</v>
      </c>
      <c r="AW2219" s="26">
        <f t="shared" si="9150"/>
        <v>0</v>
      </c>
      <c r="AX2219" s="26">
        <f t="shared" si="9151"/>
        <v>0</v>
      </c>
      <c r="AY2219" s="26">
        <f t="shared" si="9243"/>
        <v>0</v>
      </c>
      <c r="AZ2219" s="26">
        <f t="shared" si="9244"/>
        <v>0</v>
      </c>
      <c r="BA2219" s="26">
        <f t="shared" si="9245"/>
        <v>0</v>
      </c>
      <c r="BB2219" s="26">
        <f t="shared" si="9152"/>
        <v>2753.6</v>
      </c>
      <c r="BC2219" s="26">
        <f t="shared" si="9153"/>
        <v>0</v>
      </c>
      <c r="BD2219" s="26">
        <f t="shared" si="9154"/>
        <v>0</v>
      </c>
      <c r="BE2219" s="26">
        <f t="shared" si="9246"/>
        <v>0</v>
      </c>
      <c r="BF2219" s="26">
        <f t="shared" si="9247"/>
        <v>0</v>
      </c>
      <c r="BG2219" s="26">
        <f t="shared" si="9248"/>
        <v>0</v>
      </c>
      <c r="BH2219" s="26">
        <f t="shared" si="9155"/>
        <v>2753.6</v>
      </c>
      <c r="BI2219" s="26">
        <f t="shared" si="9156"/>
        <v>0</v>
      </c>
      <c r="BJ2219" s="26">
        <f t="shared" si="9157"/>
        <v>0</v>
      </c>
      <c r="BK2219" s="26">
        <f t="shared" si="9249"/>
        <v>0</v>
      </c>
      <c r="BL2219" s="26">
        <f t="shared" si="9250"/>
        <v>0</v>
      </c>
      <c r="BM2219" s="26">
        <f t="shared" si="9251"/>
        <v>0</v>
      </c>
      <c r="BN2219" s="26">
        <f t="shared" si="9158"/>
        <v>2753.6</v>
      </c>
      <c r="BO2219" s="26">
        <f t="shared" si="9159"/>
        <v>0</v>
      </c>
      <c r="BP2219" s="26">
        <f t="shared" si="9160"/>
        <v>0</v>
      </c>
      <c r="BQ2219" s="26">
        <f t="shared" si="9252"/>
        <v>0</v>
      </c>
      <c r="BR2219" s="26">
        <f t="shared" si="9253"/>
        <v>0</v>
      </c>
      <c r="BS2219" s="26">
        <f t="shared" si="9161"/>
        <v>2753.6</v>
      </c>
      <c r="BT2219" s="26">
        <f t="shared" si="9162"/>
        <v>0</v>
      </c>
      <c r="BU2219" s="26">
        <f t="shared" si="9163"/>
        <v>0</v>
      </c>
      <c r="BV2219" s="26">
        <f t="shared" si="9254"/>
        <v>0</v>
      </c>
      <c r="BW2219" s="26">
        <f t="shared" si="9255"/>
        <v>0</v>
      </c>
      <c r="BX2219" s="26">
        <f t="shared" si="9164"/>
        <v>2753.6</v>
      </c>
      <c r="BY2219" s="26">
        <f t="shared" si="9165"/>
        <v>0</v>
      </c>
      <c r="BZ2219" s="26">
        <f t="shared" si="9166"/>
        <v>0</v>
      </c>
      <c r="CA2219" s="26">
        <f t="shared" si="9256"/>
        <v>0</v>
      </c>
      <c r="CB2219" s="26">
        <f t="shared" si="9257"/>
        <v>0</v>
      </c>
      <c r="CC2219" s="26">
        <f t="shared" si="9258"/>
        <v>0</v>
      </c>
      <c r="CD2219" s="26">
        <f t="shared" si="9020"/>
        <v>2753.6</v>
      </c>
      <c r="CE2219" s="26">
        <f t="shared" si="9021"/>
        <v>0</v>
      </c>
      <c r="CF2219" s="26">
        <f t="shared" si="9022"/>
        <v>0</v>
      </c>
      <c r="CG2219" s="26">
        <f t="shared" si="9259"/>
        <v>0</v>
      </c>
      <c r="CH2219" s="26">
        <f t="shared" si="9260"/>
        <v>0</v>
      </c>
      <c r="CI2219" s="26">
        <f t="shared" si="9261"/>
        <v>0</v>
      </c>
      <c r="CJ2219" s="26">
        <f t="shared" si="9023"/>
        <v>2753.6</v>
      </c>
      <c r="CK2219" s="26">
        <f t="shared" si="9024"/>
        <v>0</v>
      </c>
      <c r="CL2219" s="26">
        <f t="shared" si="9025"/>
        <v>0</v>
      </c>
      <c r="CM2219" s="26">
        <f t="shared" si="9262"/>
        <v>0</v>
      </c>
      <c r="CN2219" s="26">
        <f t="shared" si="9263"/>
        <v>0</v>
      </c>
      <c r="CO2219" s="26">
        <f t="shared" si="9264"/>
        <v>0</v>
      </c>
      <c r="CP2219" s="26">
        <f t="shared" si="9026"/>
        <v>2753.6</v>
      </c>
      <c r="CQ2219" s="26">
        <f t="shared" si="9027"/>
        <v>0</v>
      </c>
      <c r="CR2219" s="26">
        <f t="shared" si="9028"/>
        <v>0</v>
      </c>
      <c r="CS2219" s="26">
        <f t="shared" si="9265"/>
        <v>0</v>
      </c>
      <c r="CT2219" s="19"/>
      <c r="CU2219" s="35"/>
      <c r="DA2219" s="1" t="s">
        <v>29</v>
      </c>
    </row>
    <row r="2220" spans="1:105" ht="46.8" hidden="1" x14ac:dyDescent="0.3">
      <c r="A2220" s="36" t="s">
        <v>1286</v>
      </c>
      <c r="B2220" s="36" t="s">
        <v>1288</v>
      </c>
      <c r="C2220" s="34"/>
      <c r="D2220" s="16"/>
      <c r="E2220" s="34" t="s">
        <v>82</v>
      </c>
      <c r="F2220" s="26">
        <f t="shared" si="9219"/>
        <v>2753.6</v>
      </c>
      <c r="G2220" s="26">
        <f t="shared" si="9220"/>
        <v>0</v>
      </c>
      <c r="H2220" s="26">
        <f t="shared" si="9221"/>
        <v>0</v>
      </c>
      <c r="I2220" s="26">
        <f t="shared" si="9222"/>
        <v>0</v>
      </c>
      <c r="J2220" s="26">
        <f t="shared" si="9223"/>
        <v>0</v>
      </c>
      <c r="K2220" s="26">
        <f t="shared" si="9224"/>
        <v>0</v>
      </c>
      <c r="L2220" s="26">
        <f t="shared" si="9131"/>
        <v>2753.6</v>
      </c>
      <c r="M2220" s="26">
        <f t="shared" si="9132"/>
        <v>0</v>
      </c>
      <c r="N2220" s="26">
        <f t="shared" si="9133"/>
        <v>0</v>
      </c>
      <c r="O2220" s="26">
        <f t="shared" si="9225"/>
        <v>0</v>
      </c>
      <c r="P2220" s="26">
        <f t="shared" si="9226"/>
        <v>0</v>
      </c>
      <c r="Q2220" s="26">
        <f t="shared" si="9227"/>
        <v>0</v>
      </c>
      <c r="R2220" s="26">
        <f t="shared" si="9134"/>
        <v>2753.6</v>
      </c>
      <c r="S2220" s="26">
        <f t="shared" si="9135"/>
        <v>0</v>
      </c>
      <c r="T2220" s="26">
        <f t="shared" si="9136"/>
        <v>0</v>
      </c>
      <c r="U2220" s="26">
        <f t="shared" si="9228"/>
        <v>0</v>
      </c>
      <c r="V2220" s="26">
        <f t="shared" si="9229"/>
        <v>0</v>
      </c>
      <c r="W2220" s="26">
        <f t="shared" si="9230"/>
        <v>0</v>
      </c>
      <c r="X2220" s="26">
        <f t="shared" si="9137"/>
        <v>2753.6</v>
      </c>
      <c r="Y2220" s="26">
        <f t="shared" si="9138"/>
        <v>0</v>
      </c>
      <c r="Z2220" s="26">
        <f t="shared" si="9139"/>
        <v>0</v>
      </c>
      <c r="AA2220" s="26">
        <f t="shared" si="9231"/>
        <v>0</v>
      </c>
      <c r="AB2220" s="26">
        <f t="shared" si="9232"/>
        <v>0</v>
      </c>
      <c r="AC2220" s="26">
        <f t="shared" si="9233"/>
        <v>0</v>
      </c>
      <c r="AD2220" s="26">
        <f t="shared" si="9140"/>
        <v>2753.6</v>
      </c>
      <c r="AE2220" s="26">
        <f t="shared" si="9141"/>
        <v>0</v>
      </c>
      <c r="AF2220" s="26">
        <f t="shared" si="9142"/>
        <v>0</v>
      </c>
      <c r="AG2220" s="26">
        <f t="shared" si="9234"/>
        <v>0</v>
      </c>
      <c r="AH2220" s="26">
        <f t="shared" si="9235"/>
        <v>0</v>
      </c>
      <c r="AI2220" s="26">
        <f t="shared" si="9236"/>
        <v>0</v>
      </c>
      <c r="AJ2220" s="26">
        <f t="shared" si="9143"/>
        <v>2753.6</v>
      </c>
      <c r="AK2220" s="26">
        <f t="shared" si="9144"/>
        <v>0</v>
      </c>
      <c r="AL2220" s="26">
        <f t="shared" si="9145"/>
        <v>0</v>
      </c>
      <c r="AM2220" s="26">
        <f t="shared" si="9237"/>
        <v>0</v>
      </c>
      <c r="AN2220" s="26">
        <f t="shared" si="9238"/>
        <v>0</v>
      </c>
      <c r="AO2220" s="26">
        <f t="shared" si="9239"/>
        <v>0</v>
      </c>
      <c r="AP2220" s="26">
        <f t="shared" si="9146"/>
        <v>2753.6</v>
      </c>
      <c r="AQ2220" s="26">
        <f t="shared" si="9147"/>
        <v>0</v>
      </c>
      <c r="AR2220" s="26">
        <f t="shared" si="9148"/>
        <v>0</v>
      </c>
      <c r="AS2220" s="26">
        <f t="shared" si="9240"/>
        <v>0</v>
      </c>
      <c r="AT2220" s="26">
        <f t="shared" si="9241"/>
        <v>0</v>
      </c>
      <c r="AU2220" s="26">
        <f t="shared" si="9242"/>
        <v>0</v>
      </c>
      <c r="AV2220" s="26">
        <f t="shared" si="9149"/>
        <v>2753.6</v>
      </c>
      <c r="AW2220" s="26">
        <f t="shared" si="9150"/>
        <v>0</v>
      </c>
      <c r="AX2220" s="26">
        <f t="shared" si="9151"/>
        <v>0</v>
      </c>
      <c r="AY2220" s="26">
        <f t="shared" si="9243"/>
        <v>0</v>
      </c>
      <c r="AZ2220" s="26">
        <f t="shared" si="9244"/>
        <v>0</v>
      </c>
      <c r="BA2220" s="26">
        <f t="shared" si="9245"/>
        <v>0</v>
      </c>
      <c r="BB2220" s="26">
        <f t="shared" si="9152"/>
        <v>2753.6</v>
      </c>
      <c r="BC2220" s="26">
        <f t="shared" si="9153"/>
        <v>0</v>
      </c>
      <c r="BD2220" s="26">
        <f t="shared" si="9154"/>
        <v>0</v>
      </c>
      <c r="BE2220" s="26">
        <f t="shared" si="9246"/>
        <v>0</v>
      </c>
      <c r="BF2220" s="26">
        <f t="shared" si="9247"/>
        <v>0</v>
      </c>
      <c r="BG2220" s="26">
        <f t="shared" si="9248"/>
        <v>0</v>
      </c>
      <c r="BH2220" s="26">
        <f t="shared" si="9155"/>
        <v>2753.6</v>
      </c>
      <c r="BI2220" s="26">
        <f t="shared" si="9156"/>
        <v>0</v>
      </c>
      <c r="BJ2220" s="26">
        <f t="shared" si="9157"/>
        <v>0</v>
      </c>
      <c r="BK2220" s="26">
        <f t="shared" si="9249"/>
        <v>0</v>
      </c>
      <c r="BL2220" s="26">
        <f t="shared" si="9250"/>
        <v>0</v>
      </c>
      <c r="BM2220" s="26">
        <f t="shared" si="9251"/>
        <v>0</v>
      </c>
      <c r="BN2220" s="26">
        <f t="shared" si="9158"/>
        <v>2753.6</v>
      </c>
      <c r="BO2220" s="26">
        <f t="shared" si="9159"/>
        <v>0</v>
      </c>
      <c r="BP2220" s="26">
        <f t="shared" si="9160"/>
        <v>0</v>
      </c>
      <c r="BQ2220" s="26">
        <f t="shared" si="9252"/>
        <v>0</v>
      </c>
      <c r="BR2220" s="26">
        <f t="shared" si="9253"/>
        <v>0</v>
      </c>
      <c r="BS2220" s="26">
        <f t="shared" si="9161"/>
        <v>2753.6</v>
      </c>
      <c r="BT2220" s="26">
        <f t="shared" si="9162"/>
        <v>0</v>
      </c>
      <c r="BU2220" s="26">
        <f t="shared" si="9163"/>
        <v>0</v>
      </c>
      <c r="BV2220" s="26">
        <f t="shared" si="9254"/>
        <v>0</v>
      </c>
      <c r="BW2220" s="26">
        <f t="shared" si="9255"/>
        <v>0</v>
      </c>
      <c r="BX2220" s="26">
        <f t="shared" si="9164"/>
        <v>2753.6</v>
      </c>
      <c r="BY2220" s="26">
        <f t="shared" si="9165"/>
        <v>0</v>
      </c>
      <c r="BZ2220" s="26">
        <f t="shared" si="9166"/>
        <v>0</v>
      </c>
      <c r="CA2220" s="26">
        <f t="shared" si="9256"/>
        <v>0</v>
      </c>
      <c r="CB2220" s="26">
        <f t="shared" si="9257"/>
        <v>0</v>
      </c>
      <c r="CC2220" s="26">
        <f t="shared" si="9258"/>
        <v>0</v>
      </c>
      <c r="CD2220" s="26">
        <f t="shared" ref="CD2220:CD2283" si="9266">BX2220+CA2220</f>
        <v>2753.6</v>
      </c>
      <c r="CE2220" s="26">
        <f t="shared" ref="CE2220:CE2283" si="9267">BY2220+CB2220</f>
        <v>0</v>
      </c>
      <c r="CF2220" s="26">
        <f t="shared" ref="CF2220:CF2283" si="9268">BZ2220+CC2220</f>
        <v>0</v>
      </c>
      <c r="CG2220" s="26">
        <f t="shared" si="9259"/>
        <v>0</v>
      </c>
      <c r="CH2220" s="26">
        <f t="shared" si="9260"/>
        <v>0</v>
      </c>
      <c r="CI2220" s="26">
        <f t="shared" si="9261"/>
        <v>0</v>
      </c>
      <c r="CJ2220" s="26">
        <f t="shared" ref="CJ2220:CJ2283" si="9269">CD2220+CG2220</f>
        <v>2753.6</v>
      </c>
      <c r="CK2220" s="26">
        <f t="shared" ref="CK2220:CK2283" si="9270">CE2220+CH2220</f>
        <v>0</v>
      </c>
      <c r="CL2220" s="26">
        <f t="shared" ref="CL2220:CL2283" si="9271">CF2220+CI2220</f>
        <v>0</v>
      </c>
      <c r="CM2220" s="26">
        <f t="shared" si="9262"/>
        <v>0</v>
      </c>
      <c r="CN2220" s="26">
        <f t="shared" si="9263"/>
        <v>0</v>
      </c>
      <c r="CO2220" s="26">
        <f t="shared" si="9264"/>
        <v>0</v>
      </c>
      <c r="CP2220" s="26">
        <f t="shared" ref="CP2220:CP2283" si="9272">CJ2220+CM2220</f>
        <v>2753.6</v>
      </c>
      <c r="CQ2220" s="26">
        <f t="shared" ref="CQ2220:CQ2283" si="9273">CK2220+CN2220</f>
        <v>0</v>
      </c>
      <c r="CR2220" s="26">
        <f t="shared" ref="CR2220:CR2283" si="9274">CL2220+CO2220</f>
        <v>0</v>
      </c>
      <c r="CS2220" s="26">
        <f t="shared" si="9265"/>
        <v>0</v>
      </c>
      <c r="CT2220" s="19"/>
      <c r="CU2220" s="35"/>
      <c r="CY2220" s="1" t="s">
        <v>27</v>
      </c>
    </row>
    <row r="2221" spans="1:105" hidden="1" x14ac:dyDescent="0.3">
      <c r="A2221" s="36" t="s">
        <v>1286</v>
      </c>
      <c r="B2221" s="17">
        <v>410</v>
      </c>
      <c r="C2221" s="34"/>
      <c r="D2221" s="16"/>
      <c r="E2221" s="34" t="s">
        <v>83</v>
      </c>
      <c r="F2221" s="26">
        <f t="shared" si="9219"/>
        <v>2753.6</v>
      </c>
      <c r="G2221" s="26">
        <f t="shared" si="9220"/>
        <v>0</v>
      </c>
      <c r="H2221" s="26">
        <f t="shared" si="9221"/>
        <v>0</v>
      </c>
      <c r="I2221" s="26">
        <f t="shared" si="9222"/>
        <v>0</v>
      </c>
      <c r="J2221" s="26">
        <f t="shared" si="9223"/>
        <v>0</v>
      </c>
      <c r="K2221" s="26">
        <f t="shared" si="9224"/>
        <v>0</v>
      </c>
      <c r="L2221" s="26">
        <f t="shared" si="9131"/>
        <v>2753.6</v>
      </c>
      <c r="M2221" s="26">
        <f t="shared" si="9132"/>
        <v>0</v>
      </c>
      <c r="N2221" s="26">
        <f t="shared" si="9133"/>
        <v>0</v>
      </c>
      <c r="O2221" s="26">
        <f t="shared" si="9225"/>
        <v>0</v>
      </c>
      <c r="P2221" s="26">
        <f t="shared" si="9226"/>
        <v>0</v>
      </c>
      <c r="Q2221" s="26">
        <f t="shared" si="9227"/>
        <v>0</v>
      </c>
      <c r="R2221" s="26">
        <f t="shared" si="9134"/>
        <v>2753.6</v>
      </c>
      <c r="S2221" s="26">
        <f t="shared" si="9135"/>
        <v>0</v>
      </c>
      <c r="T2221" s="26">
        <f t="shared" si="9136"/>
        <v>0</v>
      </c>
      <c r="U2221" s="26">
        <f t="shared" si="9228"/>
        <v>0</v>
      </c>
      <c r="V2221" s="26">
        <f t="shared" si="9229"/>
        <v>0</v>
      </c>
      <c r="W2221" s="26">
        <f t="shared" si="9230"/>
        <v>0</v>
      </c>
      <c r="X2221" s="26">
        <f t="shared" si="9137"/>
        <v>2753.6</v>
      </c>
      <c r="Y2221" s="26">
        <f t="shared" si="9138"/>
        <v>0</v>
      </c>
      <c r="Z2221" s="26">
        <f t="shared" si="9139"/>
        <v>0</v>
      </c>
      <c r="AA2221" s="26">
        <f t="shared" si="9231"/>
        <v>0</v>
      </c>
      <c r="AB2221" s="26">
        <f t="shared" si="9232"/>
        <v>0</v>
      </c>
      <c r="AC2221" s="26">
        <f t="shared" si="9233"/>
        <v>0</v>
      </c>
      <c r="AD2221" s="26">
        <f t="shared" si="9140"/>
        <v>2753.6</v>
      </c>
      <c r="AE2221" s="26">
        <f t="shared" si="9141"/>
        <v>0</v>
      </c>
      <c r="AF2221" s="26">
        <f t="shared" si="9142"/>
        <v>0</v>
      </c>
      <c r="AG2221" s="26">
        <f t="shared" si="9234"/>
        <v>0</v>
      </c>
      <c r="AH2221" s="26">
        <f t="shared" si="9235"/>
        <v>0</v>
      </c>
      <c r="AI2221" s="26">
        <f t="shared" si="9236"/>
        <v>0</v>
      </c>
      <c r="AJ2221" s="26">
        <f t="shared" si="9143"/>
        <v>2753.6</v>
      </c>
      <c r="AK2221" s="26">
        <f t="shared" si="9144"/>
        <v>0</v>
      </c>
      <c r="AL2221" s="26">
        <f t="shared" si="9145"/>
        <v>0</v>
      </c>
      <c r="AM2221" s="26">
        <f t="shared" si="9237"/>
        <v>0</v>
      </c>
      <c r="AN2221" s="26">
        <f t="shared" si="9238"/>
        <v>0</v>
      </c>
      <c r="AO2221" s="26">
        <f t="shared" si="9239"/>
        <v>0</v>
      </c>
      <c r="AP2221" s="26">
        <f t="shared" si="9146"/>
        <v>2753.6</v>
      </c>
      <c r="AQ2221" s="26">
        <f t="shared" si="9147"/>
        <v>0</v>
      </c>
      <c r="AR2221" s="26">
        <f t="shared" si="9148"/>
        <v>0</v>
      </c>
      <c r="AS2221" s="26">
        <f t="shared" si="9240"/>
        <v>0</v>
      </c>
      <c r="AT2221" s="26">
        <f t="shared" si="9241"/>
        <v>0</v>
      </c>
      <c r="AU2221" s="26">
        <f t="shared" si="9242"/>
        <v>0</v>
      </c>
      <c r="AV2221" s="26">
        <f t="shared" si="9149"/>
        <v>2753.6</v>
      </c>
      <c r="AW2221" s="26">
        <f t="shared" si="9150"/>
        <v>0</v>
      </c>
      <c r="AX2221" s="26">
        <f t="shared" si="9151"/>
        <v>0</v>
      </c>
      <c r="AY2221" s="26">
        <f t="shared" si="9243"/>
        <v>0</v>
      </c>
      <c r="AZ2221" s="26">
        <f t="shared" si="9244"/>
        <v>0</v>
      </c>
      <c r="BA2221" s="26">
        <f t="shared" si="9245"/>
        <v>0</v>
      </c>
      <c r="BB2221" s="26">
        <f t="shared" si="9152"/>
        <v>2753.6</v>
      </c>
      <c r="BC2221" s="26">
        <f t="shared" si="9153"/>
        <v>0</v>
      </c>
      <c r="BD2221" s="26">
        <f t="shared" si="9154"/>
        <v>0</v>
      </c>
      <c r="BE2221" s="26">
        <f t="shared" si="9246"/>
        <v>0</v>
      </c>
      <c r="BF2221" s="26">
        <f t="shared" si="9247"/>
        <v>0</v>
      </c>
      <c r="BG2221" s="26">
        <f t="shared" si="9248"/>
        <v>0</v>
      </c>
      <c r="BH2221" s="26">
        <f t="shared" si="9155"/>
        <v>2753.6</v>
      </c>
      <c r="BI2221" s="26">
        <f t="shared" si="9156"/>
        <v>0</v>
      </c>
      <c r="BJ2221" s="26">
        <f t="shared" si="9157"/>
        <v>0</v>
      </c>
      <c r="BK2221" s="26">
        <f t="shared" si="9249"/>
        <v>0</v>
      </c>
      <c r="BL2221" s="26">
        <f t="shared" si="9250"/>
        <v>0</v>
      </c>
      <c r="BM2221" s="26">
        <f t="shared" si="9251"/>
        <v>0</v>
      </c>
      <c r="BN2221" s="26">
        <f t="shared" si="9158"/>
        <v>2753.6</v>
      </c>
      <c r="BO2221" s="26">
        <f t="shared" si="9159"/>
        <v>0</v>
      </c>
      <c r="BP2221" s="26">
        <f t="shared" si="9160"/>
        <v>0</v>
      </c>
      <c r="BQ2221" s="26">
        <f t="shared" si="9252"/>
        <v>0</v>
      </c>
      <c r="BR2221" s="26">
        <f t="shared" si="9253"/>
        <v>0</v>
      </c>
      <c r="BS2221" s="26">
        <f t="shared" si="9161"/>
        <v>2753.6</v>
      </c>
      <c r="BT2221" s="26">
        <f t="shared" si="9162"/>
        <v>0</v>
      </c>
      <c r="BU2221" s="26">
        <f t="shared" si="9163"/>
        <v>0</v>
      </c>
      <c r="BV2221" s="26">
        <f t="shared" si="9254"/>
        <v>0</v>
      </c>
      <c r="BW2221" s="26">
        <f t="shared" si="9255"/>
        <v>0</v>
      </c>
      <c r="BX2221" s="26">
        <f t="shared" si="9164"/>
        <v>2753.6</v>
      </c>
      <c r="BY2221" s="26">
        <f t="shared" si="9165"/>
        <v>0</v>
      </c>
      <c r="BZ2221" s="26">
        <f t="shared" si="9166"/>
        <v>0</v>
      </c>
      <c r="CA2221" s="26">
        <f t="shared" si="9256"/>
        <v>0</v>
      </c>
      <c r="CB2221" s="26">
        <f t="shared" si="9257"/>
        <v>0</v>
      </c>
      <c r="CC2221" s="26">
        <f t="shared" si="9258"/>
        <v>0</v>
      </c>
      <c r="CD2221" s="26">
        <f t="shared" si="9266"/>
        <v>2753.6</v>
      </c>
      <c r="CE2221" s="26">
        <f t="shared" si="9267"/>
        <v>0</v>
      </c>
      <c r="CF2221" s="26">
        <f t="shared" si="9268"/>
        <v>0</v>
      </c>
      <c r="CG2221" s="26">
        <f t="shared" si="9259"/>
        <v>0</v>
      </c>
      <c r="CH2221" s="26">
        <f t="shared" si="9260"/>
        <v>0</v>
      </c>
      <c r="CI2221" s="26">
        <f t="shared" si="9261"/>
        <v>0</v>
      </c>
      <c r="CJ2221" s="26">
        <f t="shared" si="9269"/>
        <v>2753.6</v>
      </c>
      <c r="CK2221" s="26">
        <f t="shared" si="9270"/>
        <v>0</v>
      </c>
      <c r="CL2221" s="26">
        <f t="shared" si="9271"/>
        <v>0</v>
      </c>
      <c r="CM2221" s="26">
        <f t="shared" si="9262"/>
        <v>0</v>
      </c>
      <c r="CN2221" s="26">
        <f t="shared" si="9263"/>
        <v>0</v>
      </c>
      <c r="CO2221" s="26">
        <f t="shared" si="9264"/>
        <v>0</v>
      </c>
      <c r="CP2221" s="26">
        <f t="shared" si="9272"/>
        <v>2753.6</v>
      </c>
      <c r="CQ2221" s="26">
        <f t="shared" si="9273"/>
        <v>0</v>
      </c>
      <c r="CR2221" s="26">
        <f t="shared" si="9274"/>
        <v>0</v>
      </c>
      <c r="CS2221" s="26">
        <f t="shared" si="9265"/>
        <v>0</v>
      </c>
      <c r="CT2221" s="19"/>
      <c r="CU2221" s="35"/>
      <c r="CZ2221" s="1" t="s">
        <v>28</v>
      </c>
    </row>
    <row r="2222" spans="1:105" hidden="1" x14ac:dyDescent="0.3">
      <c r="A2222" s="36" t="s">
        <v>1286</v>
      </c>
      <c r="B2222" s="17">
        <v>410</v>
      </c>
      <c r="C2222" s="16" t="s">
        <v>393</v>
      </c>
      <c r="D2222" s="16" t="s">
        <v>103</v>
      </c>
      <c r="E2222" s="34" t="s">
        <v>681</v>
      </c>
      <c r="F2222" s="26">
        <v>2753.6</v>
      </c>
      <c r="G2222" s="26"/>
      <c r="H2222" s="26"/>
      <c r="I2222" s="26"/>
      <c r="J2222" s="26"/>
      <c r="K2222" s="26"/>
      <c r="L2222" s="26">
        <f t="shared" si="9131"/>
        <v>2753.6</v>
      </c>
      <c r="M2222" s="26">
        <f t="shared" si="9132"/>
        <v>0</v>
      </c>
      <c r="N2222" s="26">
        <f t="shared" si="9133"/>
        <v>0</v>
      </c>
      <c r="O2222" s="26"/>
      <c r="P2222" s="26"/>
      <c r="Q2222" s="26"/>
      <c r="R2222" s="26">
        <f t="shared" si="9134"/>
        <v>2753.6</v>
      </c>
      <c r="S2222" s="26">
        <f t="shared" si="9135"/>
        <v>0</v>
      </c>
      <c r="T2222" s="26">
        <f t="shared" si="9136"/>
        <v>0</v>
      </c>
      <c r="U2222" s="26"/>
      <c r="V2222" s="26"/>
      <c r="W2222" s="26"/>
      <c r="X2222" s="26">
        <f t="shared" si="9137"/>
        <v>2753.6</v>
      </c>
      <c r="Y2222" s="26">
        <f t="shared" si="9138"/>
        <v>0</v>
      </c>
      <c r="Z2222" s="26">
        <f t="shared" si="9139"/>
        <v>0</v>
      </c>
      <c r="AA2222" s="26"/>
      <c r="AB2222" s="26"/>
      <c r="AC2222" s="26"/>
      <c r="AD2222" s="26">
        <f t="shared" si="9140"/>
        <v>2753.6</v>
      </c>
      <c r="AE2222" s="26">
        <f t="shared" si="9141"/>
        <v>0</v>
      </c>
      <c r="AF2222" s="26">
        <f t="shared" si="9142"/>
        <v>0</v>
      </c>
      <c r="AG2222" s="26"/>
      <c r="AH2222" s="26"/>
      <c r="AI2222" s="26"/>
      <c r="AJ2222" s="26">
        <f t="shared" si="9143"/>
        <v>2753.6</v>
      </c>
      <c r="AK2222" s="26">
        <f t="shared" si="9144"/>
        <v>0</v>
      </c>
      <c r="AL2222" s="26">
        <f t="shared" si="9145"/>
        <v>0</v>
      </c>
      <c r="AM2222" s="26"/>
      <c r="AN2222" s="26"/>
      <c r="AO2222" s="26"/>
      <c r="AP2222" s="26">
        <f t="shared" si="9146"/>
        <v>2753.6</v>
      </c>
      <c r="AQ2222" s="26">
        <f t="shared" si="9147"/>
        <v>0</v>
      </c>
      <c r="AR2222" s="26">
        <f t="shared" si="9148"/>
        <v>0</v>
      </c>
      <c r="AS2222" s="26"/>
      <c r="AT2222" s="26"/>
      <c r="AU2222" s="26"/>
      <c r="AV2222" s="26">
        <f t="shared" si="9149"/>
        <v>2753.6</v>
      </c>
      <c r="AW2222" s="26">
        <f t="shared" si="9150"/>
        <v>0</v>
      </c>
      <c r="AX2222" s="26">
        <f t="shared" si="9151"/>
        <v>0</v>
      </c>
      <c r="AY2222" s="26"/>
      <c r="AZ2222" s="26"/>
      <c r="BA2222" s="26"/>
      <c r="BB2222" s="26">
        <f t="shared" si="9152"/>
        <v>2753.6</v>
      </c>
      <c r="BC2222" s="26">
        <f t="shared" si="9153"/>
        <v>0</v>
      </c>
      <c r="BD2222" s="26">
        <f t="shared" si="9154"/>
        <v>0</v>
      </c>
      <c r="BE2222" s="26"/>
      <c r="BF2222" s="26"/>
      <c r="BG2222" s="26"/>
      <c r="BH2222" s="26">
        <f t="shared" si="9155"/>
        <v>2753.6</v>
      </c>
      <c r="BI2222" s="26">
        <f t="shared" si="9156"/>
        <v>0</v>
      </c>
      <c r="BJ2222" s="26">
        <f t="shared" si="9157"/>
        <v>0</v>
      </c>
      <c r="BK2222" s="26"/>
      <c r="BL2222" s="26"/>
      <c r="BM2222" s="26"/>
      <c r="BN2222" s="26">
        <f t="shared" si="9158"/>
        <v>2753.6</v>
      </c>
      <c r="BO2222" s="26">
        <f t="shared" si="9159"/>
        <v>0</v>
      </c>
      <c r="BP2222" s="26">
        <f t="shared" si="9160"/>
        <v>0</v>
      </c>
      <c r="BQ2222" s="26"/>
      <c r="BR2222" s="26"/>
      <c r="BS2222" s="26">
        <f t="shared" si="9161"/>
        <v>2753.6</v>
      </c>
      <c r="BT2222" s="26">
        <f t="shared" si="9162"/>
        <v>0</v>
      </c>
      <c r="BU2222" s="26">
        <f t="shared" si="9163"/>
        <v>0</v>
      </c>
      <c r="BV2222" s="26"/>
      <c r="BW2222" s="26"/>
      <c r="BX2222" s="26">
        <f t="shared" si="9164"/>
        <v>2753.6</v>
      </c>
      <c r="BY2222" s="26">
        <f t="shared" si="9165"/>
        <v>0</v>
      </c>
      <c r="BZ2222" s="26">
        <f t="shared" si="9166"/>
        <v>0</v>
      </c>
      <c r="CA2222" s="26"/>
      <c r="CB2222" s="26"/>
      <c r="CC2222" s="26"/>
      <c r="CD2222" s="26">
        <f t="shared" si="9266"/>
        <v>2753.6</v>
      </c>
      <c r="CE2222" s="26">
        <f t="shared" si="9267"/>
        <v>0</v>
      </c>
      <c r="CF2222" s="26">
        <f t="shared" si="9268"/>
        <v>0</v>
      </c>
      <c r="CG2222" s="26"/>
      <c r="CH2222" s="26"/>
      <c r="CI2222" s="26"/>
      <c r="CJ2222" s="26">
        <f t="shared" si="9269"/>
        <v>2753.6</v>
      </c>
      <c r="CK2222" s="26">
        <f t="shared" si="9270"/>
        <v>0</v>
      </c>
      <c r="CL2222" s="26">
        <f t="shared" si="9271"/>
        <v>0</v>
      </c>
      <c r="CM2222" s="26"/>
      <c r="CN2222" s="26"/>
      <c r="CO2222" s="26"/>
      <c r="CP2222" s="26">
        <f t="shared" si="9272"/>
        <v>2753.6</v>
      </c>
      <c r="CQ2222" s="26">
        <f t="shared" si="9273"/>
        <v>0</v>
      </c>
      <c r="CR2222" s="26">
        <f t="shared" si="9274"/>
        <v>0</v>
      </c>
      <c r="CS2222" s="26"/>
      <c r="CT2222" s="19"/>
      <c r="CU2222" s="35"/>
    </row>
    <row r="2223" spans="1:105" ht="62.4" hidden="1" x14ac:dyDescent="0.3">
      <c r="A2223" s="36" t="s">
        <v>1289</v>
      </c>
      <c r="B2223" s="17"/>
      <c r="C2223" s="16"/>
      <c r="D2223" s="16"/>
      <c r="E2223" s="34" t="s">
        <v>1290</v>
      </c>
      <c r="F2223" s="26"/>
      <c r="G2223" s="26"/>
      <c r="H2223" s="26"/>
      <c r="I2223" s="26"/>
      <c r="J2223" s="26"/>
      <c r="K2223" s="26"/>
      <c r="L2223" s="26"/>
      <c r="M2223" s="26"/>
      <c r="N2223" s="26"/>
      <c r="O2223" s="26">
        <f t="shared" si="9225"/>
        <v>15199.334000000001</v>
      </c>
      <c r="P2223" s="26">
        <f t="shared" si="9226"/>
        <v>0</v>
      </c>
      <c r="Q2223" s="26">
        <f t="shared" si="9227"/>
        <v>0</v>
      </c>
      <c r="R2223" s="26">
        <f t="shared" si="9134"/>
        <v>15199.334000000001</v>
      </c>
      <c r="S2223" s="26">
        <f t="shared" si="9135"/>
        <v>0</v>
      </c>
      <c r="T2223" s="26">
        <f t="shared" si="9136"/>
        <v>0</v>
      </c>
      <c r="U2223" s="26">
        <f t="shared" si="9228"/>
        <v>0</v>
      </c>
      <c r="V2223" s="26">
        <f t="shared" si="9229"/>
        <v>0</v>
      </c>
      <c r="W2223" s="26">
        <f t="shared" si="9230"/>
        <v>0</v>
      </c>
      <c r="X2223" s="26">
        <f t="shared" si="9137"/>
        <v>15199.334000000001</v>
      </c>
      <c r="Y2223" s="26">
        <f t="shared" si="9138"/>
        <v>0</v>
      </c>
      <c r="Z2223" s="26">
        <f t="shared" si="9139"/>
        <v>0</v>
      </c>
      <c r="AA2223" s="26">
        <f t="shared" si="9231"/>
        <v>0</v>
      </c>
      <c r="AB2223" s="26">
        <f t="shared" si="9232"/>
        <v>0</v>
      </c>
      <c r="AC2223" s="26">
        <f t="shared" si="9233"/>
        <v>0</v>
      </c>
      <c r="AD2223" s="26">
        <f t="shared" si="9140"/>
        <v>15199.334000000001</v>
      </c>
      <c r="AE2223" s="26">
        <f t="shared" si="9141"/>
        <v>0</v>
      </c>
      <c r="AF2223" s="26">
        <f t="shared" si="9142"/>
        <v>0</v>
      </c>
      <c r="AG2223" s="26">
        <f t="shared" si="9234"/>
        <v>0</v>
      </c>
      <c r="AH2223" s="26">
        <f t="shared" si="9235"/>
        <v>0</v>
      </c>
      <c r="AI2223" s="26">
        <f t="shared" si="9236"/>
        <v>0</v>
      </c>
      <c r="AJ2223" s="26">
        <f t="shared" si="9143"/>
        <v>15199.334000000001</v>
      </c>
      <c r="AK2223" s="26">
        <f t="shared" si="9144"/>
        <v>0</v>
      </c>
      <c r="AL2223" s="26">
        <f t="shared" si="9145"/>
        <v>0</v>
      </c>
      <c r="AM2223" s="26">
        <f t="shared" si="9237"/>
        <v>0</v>
      </c>
      <c r="AN2223" s="26">
        <f t="shared" si="9238"/>
        <v>0</v>
      </c>
      <c r="AO2223" s="26">
        <f t="shared" si="9239"/>
        <v>0</v>
      </c>
      <c r="AP2223" s="26">
        <f t="shared" si="9146"/>
        <v>15199.334000000001</v>
      </c>
      <c r="AQ2223" s="26">
        <f t="shared" si="9147"/>
        <v>0</v>
      </c>
      <c r="AR2223" s="26">
        <f t="shared" si="9148"/>
        <v>0</v>
      </c>
      <c r="AS2223" s="26">
        <f t="shared" si="9240"/>
        <v>0</v>
      </c>
      <c r="AT2223" s="26">
        <f t="shared" si="9241"/>
        <v>0</v>
      </c>
      <c r="AU2223" s="26">
        <f t="shared" si="9242"/>
        <v>0</v>
      </c>
      <c r="AV2223" s="26">
        <f t="shared" si="9149"/>
        <v>15199.334000000001</v>
      </c>
      <c r="AW2223" s="26">
        <f t="shared" si="9150"/>
        <v>0</v>
      </c>
      <c r="AX2223" s="26">
        <f t="shared" si="9151"/>
        <v>0</v>
      </c>
      <c r="AY2223" s="26">
        <f t="shared" si="9243"/>
        <v>0</v>
      </c>
      <c r="AZ2223" s="26">
        <f t="shared" si="9244"/>
        <v>0</v>
      </c>
      <c r="BA2223" s="26">
        <f t="shared" si="9245"/>
        <v>0</v>
      </c>
      <c r="BB2223" s="26">
        <f t="shared" si="9152"/>
        <v>15199.334000000001</v>
      </c>
      <c r="BC2223" s="26">
        <f t="shared" si="9153"/>
        <v>0</v>
      </c>
      <c r="BD2223" s="26">
        <f t="shared" si="9154"/>
        <v>0</v>
      </c>
      <c r="BE2223" s="26">
        <f t="shared" si="9246"/>
        <v>0</v>
      </c>
      <c r="BF2223" s="26">
        <f t="shared" si="9247"/>
        <v>0</v>
      </c>
      <c r="BG2223" s="26">
        <f t="shared" si="9248"/>
        <v>0</v>
      </c>
      <c r="BH2223" s="26">
        <f t="shared" si="9155"/>
        <v>15199.334000000001</v>
      </c>
      <c r="BI2223" s="26">
        <f t="shared" si="9156"/>
        <v>0</v>
      </c>
      <c r="BJ2223" s="26">
        <f t="shared" si="9157"/>
        <v>0</v>
      </c>
      <c r="BK2223" s="26">
        <f t="shared" si="9249"/>
        <v>-182.27</v>
      </c>
      <c r="BL2223" s="26">
        <f t="shared" si="9250"/>
        <v>0</v>
      </c>
      <c r="BM2223" s="26">
        <f t="shared" si="9251"/>
        <v>0</v>
      </c>
      <c r="BN2223" s="26">
        <f t="shared" si="9158"/>
        <v>15017.064</v>
      </c>
      <c r="BO2223" s="26">
        <f t="shared" si="9159"/>
        <v>0</v>
      </c>
      <c r="BP2223" s="26">
        <f t="shared" si="9160"/>
        <v>0</v>
      </c>
      <c r="BQ2223" s="26">
        <f t="shared" si="9252"/>
        <v>0</v>
      </c>
      <c r="BR2223" s="26">
        <f t="shared" si="9253"/>
        <v>0</v>
      </c>
      <c r="BS2223" s="26">
        <f t="shared" si="9161"/>
        <v>15017.064</v>
      </c>
      <c r="BT2223" s="26">
        <f t="shared" si="9162"/>
        <v>0</v>
      </c>
      <c r="BU2223" s="26">
        <f t="shared" si="9163"/>
        <v>0</v>
      </c>
      <c r="BV2223" s="26">
        <f t="shared" si="9254"/>
        <v>0</v>
      </c>
      <c r="BW2223" s="26">
        <f t="shared" si="9255"/>
        <v>0</v>
      </c>
      <c r="BX2223" s="26">
        <f t="shared" si="9164"/>
        <v>15017.064</v>
      </c>
      <c r="BY2223" s="26">
        <f t="shared" si="9165"/>
        <v>0</v>
      </c>
      <c r="BZ2223" s="26">
        <f t="shared" si="9166"/>
        <v>0</v>
      </c>
      <c r="CA2223" s="26">
        <f t="shared" si="9256"/>
        <v>0</v>
      </c>
      <c r="CB2223" s="26">
        <f t="shared" si="9257"/>
        <v>0</v>
      </c>
      <c r="CC2223" s="26">
        <f t="shared" si="9258"/>
        <v>0</v>
      </c>
      <c r="CD2223" s="26">
        <f t="shared" si="9266"/>
        <v>15017.064</v>
      </c>
      <c r="CE2223" s="26">
        <f t="shared" si="9267"/>
        <v>0</v>
      </c>
      <c r="CF2223" s="26">
        <f t="shared" si="9268"/>
        <v>0</v>
      </c>
      <c r="CG2223" s="26">
        <f t="shared" si="9259"/>
        <v>0</v>
      </c>
      <c r="CH2223" s="26">
        <f t="shared" si="9260"/>
        <v>0</v>
      </c>
      <c r="CI2223" s="26">
        <f t="shared" si="9261"/>
        <v>0</v>
      </c>
      <c r="CJ2223" s="26">
        <f t="shared" si="9269"/>
        <v>15017.064</v>
      </c>
      <c r="CK2223" s="26">
        <f t="shared" si="9270"/>
        <v>0</v>
      </c>
      <c r="CL2223" s="26">
        <f t="shared" si="9271"/>
        <v>0</v>
      </c>
      <c r="CM2223" s="26">
        <f t="shared" si="9262"/>
        <v>0</v>
      </c>
      <c r="CN2223" s="26">
        <f t="shared" si="9263"/>
        <v>0</v>
      </c>
      <c r="CO2223" s="26">
        <f t="shared" si="9264"/>
        <v>0</v>
      </c>
      <c r="CP2223" s="26">
        <f t="shared" si="9272"/>
        <v>15017.064</v>
      </c>
      <c r="CQ2223" s="26">
        <f t="shared" si="9273"/>
        <v>0</v>
      </c>
      <c r="CR2223" s="26">
        <f t="shared" si="9274"/>
        <v>0</v>
      </c>
      <c r="CS2223" s="26">
        <f t="shared" si="9265"/>
        <v>0</v>
      </c>
      <c r="CT2223" s="19"/>
      <c r="CU2223" s="35"/>
    </row>
    <row r="2224" spans="1:105" ht="46.8" hidden="1" x14ac:dyDescent="0.3">
      <c r="A2224" s="36" t="s">
        <v>1289</v>
      </c>
      <c r="B2224" s="36" t="s">
        <v>1288</v>
      </c>
      <c r="C2224" s="34"/>
      <c r="D2224" s="16"/>
      <c r="E2224" s="34" t="s">
        <v>82</v>
      </c>
      <c r="F2224" s="26"/>
      <c r="G2224" s="26"/>
      <c r="H2224" s="26"/>
      <c r="I2224" s="26"/>
      <c r="J2224" s="26"/>
      <c r="K2224" s="26"/>
      <c r="L2224" s="26"/>
      <c r="M2224" s="26"/>
      <c r="N2224" s="26"/>
      <c r="O2224" s="26">
        <f t="shared" si="9225"/>
        <v>15199.334000000001</v>
      </c>
      <c r="P2224" s="26">
        <f t="shared" si="9226"/>
        <v>0</v>
      </c>
      <c r="Q2224" s="26">
        <f t="shared" si="9227"/>
        <v>0</v>
      </c>
      <c r="R2224" s="26">
        <f t="shared" si="9134"/>
        <v>15199.334000000001</v>
      </c>
      <c r="S2224" s="26">
        <f t="shared" si="9135"/>
        <v>0</v>
      </c>
      <c r="T2224" s="26">
        <f t="shared" si="9136"/>
        <v>0</v>
      </c>
      <c r="U2224" s="26">
        <f t="shared" si="9228"/>
        <v>0</v>
      </c>
      <c r="V2224" s="26">
        <f t="shared" si="9229"/>
        <v>0</v>
      </c>
      <c r="W2224" s="26">
        <f t="shared" si="9230"/>
        <v>0</v>
      </c>
      <c r="X2224" s="26">
        <f t="shared" si="9137"/>
        <v>15199.334000000001</v>
      </c>
      <c r="Y2224" s="26">
        <f t="shared" si="9138"/>
        <v>0</v>
      </c>
      <c r="Z2224" s="26">
        <f t="shared" si="9139"/>
        <v>0</v>
      </c>
      <c r="AA2224" s="26">
        <f t="shared" si="9231"/>
        <v>0</v>
      </c>
      <c r="AB2224" s="26">
        <f t="shared" si="9232"/>
        <v>0</v>
      </c>
      <c r="AC2224" s="26">
        <f t="shared" si="9233"/>
        <v>0</v>
      </c>
      <c r="AD2224" s="26">
        <f t="shared" si="9140"/>
        <v>15199.334000000001</v>
      </c>
      <c r="AE2224" s="26">
        <f t="shared" si="9141"/>
        <v>0</v>
      </c>
      <c r="AF2224" s="26">
        <f t="shared" si="9142"/>
        <v>0</v>
      </c>
      <c r="AG2224" s="26">
        <f t="shared" si="9234"/>
        <v>0</v>
      </c>
      <c r="AH2224" s="26">
        <f t="shared" si="9235"/>
        <v>0</v>
      </c>
      <c r="AI2224" s="26">
        <f t="shared" si="9236"/>
        <v>0</v>
      </c>
      <c r="AJ2224" s="26">
        <f t="shared" si="9143"/>
        <v>15199.334000000001</v>
      </c>
      <c r="AK2224" s="26">
        <f t="shared" si="9144"/>
        <v>0</v>
      </c>
      <c r="AL2224" s="26">
        <f t="shared" si="9145"/>
        <v>0</v>
      </c>
      <c r="AM2224" s="26">
        <f t="shared" si="9237"/>
        <v>0</v>
      </c>
      <c r="AN2224" s="26">
        <f t="shared" si="9238"/>
        <v>0</v>
      </c>
      <c r="AO2224" s="26">
        <f t="shared" si="9239"/>
        <v>0</v>
      </c>
      <c r="AP2224" s="26">
        <f t="shared" si="9146"/>
        <v>15199.334000000001</v>
      </c>
      <c r="AQ2224" s="26">
        <f t="shared" si="9147"/>
        <v>0</v>
      </c>
      <c r="AR2224" s="26">
        <f t="shared" si="9148"/>
        <v>0</v>
      </c>
      <c r="AS2224" s="26">
        <f t="shared" si="9240"/>
        <v>0</v>
      </c>
      <c r="AT2224" s="26">
        <f t="shared" si="9241"/>
        <v>0</v>
      </c>
      <c r="AU2224" s="26">
        <f t="shared" si="9242"/>
        <v>0</v>
      </c>
      <c r="AV2224" s="26">
        <f t="shared" si="9149"/>
        <v>15199.334000000001</v>
      </c>
      <c r="AW2224" s="26">
        <f t="shared" si="9150"/>
        <v>0</v>
      </c>
      <c r="AX2224" s="26">
        <f t="shared" si="9151"/>
        <v>0</v>
      </c>
      <c r="AY2224" s="26">
        <f t="shared" si="9243"/>
        <v>0</v>
      </c>
      <c r="AZ2224" s="26">
        <f t="shared" si="9244"/>
        <v>0</v>
      </c>
      <c r="BA2224" s="26">
        <f t="shared" si="9245"/>
        <v>0</v>
      </c>
      <c r="BB2224" s="26">
        <f t="shared" si="9152"/>
        <v>15199.334000000001</v>
      </c>
      <c r="BC2224" s="26">
        <f t="shared" si="9153"/>
        <v>0</v>
      </c>
      <c r="BD2224" s="26">
        <f t="shared" si="9154"/>
        <v>0</v>
      </c>
      <c r="BE2224" s="26">
        <f t="shared" si="9246"/>
        <v>0</v>
      </c>
      <c r="BF2224" s="26">
        <f t="shared" si="9247"/>
        <v>0</v>
      </c>
      <c r="BG2224" s="26">
        <f t="shared" si="9248"/>
        <v>0</v>
      </c>
      <c r="BH2224" s="26">
        <f t="shared" si="9155"/>
        <v>15199.334000000001</v>
      </c>
      <c r="BI2224" s="26">
        <f t="shared" si="9156"/>
        <v>0</v>
      </c>
      <c r="BJ2224" s="26">
        <f t="shared" si="9157"/>
        <v>0</v>
      </c>
      <c r="BK2224" s="26">
        <f t="shared" si="9249"/>
        <v>-182.27</v>
      </c>
      <c r="BL2224" s="26">
        <f t="shared" si="9250"/>
        <v>0</v>
      </c>
      <c r="BM2224" s="26">
        <f t="shared" si="9251"/>
        <v>0</v>
      </c>
      <c r="BN2224" s="26">
        <f t="shared" si="9158"/>
        <v>15017.064</v>
      </c>
      <c r="BO2224" s="26">
        <f t="shared" si="9159"/>
        <v>0</v>
      </c>
      <c r="BP2224" s="26">
        <f t="shared" si="9160"/>
        <v>0</v>
      </c>
      <c r="BQ2224" s="26">
        <f t="shared" si="9252"/>
        <v>0</v>
      </c>
      <c r="BR2224" s="26">
        <f t="shared" si="9253"/>
        <v>0</v>
      </c>
      <c r="BS2224" s="26">
        <f t="shared" si="9161"/>
        <v>15017.064</v>
      </c>
      <c r="BT2224" s="26">
        <f t="shared" si="9162"/>
        <v>0</v>
      </c>
      <c r="BU2224" s="26">
        <f t="shared" si="9163"/>
        <v>0</v>
      </c>
      <c r="BV2224" s="26">
        <f t="shared" si="9254"/>
        <v>0</v>
      </c>
      <c r="BW2224" s="26">
        <f t="shared" si="9255"/>
        <v>0</v>
      </c>
      <c r="BX2224" s="26">
        <f t="shared" si="9164"/>
        <v>15017.064</v>
      </c>
      <c r="BY2224" s="26">
        <f t="shared" si="9165"/>
        <v>0</v>
      </c>
      <c r="BZ2224" s="26">
        <f t="shared" si="9166"/>
        <v>0</v>
      </c>
      <c r="CA2224" s="26">
        <f t="shared" si="9256"/>
        <v>0</v>
      </c>
      <c r="CB2224" s="26">
        <f t="shared" si="9257"/>
        <v>0</v>
      </c>
      <c r="CC2224" s="26">
        <f t="shared" si="9258"/>
        <v>0</v>
      </c>
      <c r="CD2224" s="26">
        <f t="shared" si="9266"/>
        <v>15017.064</v>
      </c>
      <c r="CE2224" s="26">
        <f t="shared" si="9267"/>
        <v>0</v>
      </c>
      <c r="CF2224" s="26">
        <f t="shared" si="9268"/>
        <v>0</v>
      </c>
      <c r="CG2224" s="26">
        <f t="shared" si="9259"/>
        <v>0</v>
      </c>
      <c r="CH2224" s="26">
        <f t="shared" si="9260"/>
        <v>0</v>
      </c>
      <c r="CI2224" s="26">
        <f t="shared" si="9261"/>
        <v>0</v>
      </c>
      <c r="CJ2224" s="26">
        <f t="shared" si="9269"/>
        <v>15017.064</v>
      </c>
      <c r="CK2224" s="26">
        <f t="shared" si="9270"/>
        <v>0</v>
      </c>
      <c r="CL2224" s="26">
        <f t="shared" si="9271"/>
        <v>0</v>
      </c>
      <c r="CM2224" s="26">
        <f t="shared" si="9262"/>
        <v>0</v>
      </c>
      <c r="CN2224" s="26">
        <f t="shared" si="9263"/>
        <v>0</v>
      </c>
      <c r="CO2224" s="26">
        <f t="shared" si="9264"/>
        <v>0</v>
      </c>
      <c r="CP2224" s="26">
        <f t="shared" si="9272"/>
        <v>15017.064</v>
      </c>
      <c r="CQ2224" s="26">
        <f t="shared" si="9273"/>
        <v>0</v>
      </c>
      <c r="CR2224" s="26">
        <f t="shared" si="9274"/>
        <v>0</v>
      </c>
      <c r="CS2224" s="26">
        <f t="shared" si="9265"/>
        <v>0</v>
      </c>
      <c r="CT2224" s="19"/>
      <c r="CU2224" s="35"/>
    </row>
    <row r="2225" spans="1:105" hidden="1" x14ac:dyDescent="0.3">
      <c r="A2225" s="36" t="s">
        <v>1289</v>
      </c>
      <c r="B2225" s="17">
        <v>410</v>
      </c>
      <c r="C2225" s="34"/>
      <c r="D2225" s="16"/>
      <c r="E2225" s="34" t="s">
        <v>83</v>
      </c>
      <c r="F2225" s="26"/>
      <c r="G2225" s="26"/>
      <c r="H2225" s="26"/>
      <c r="I2225" s="26"/>
      <c r="J2225" s="26"/>
      <c r="K2225" s="26"/>
      <c r="L2225" s="26"/>
      <c r="M2225" s="26"/>
      <c r="N2225" s="26"/>
      <c r="O2225" s="26">
        <f t="shared" si="9225"/>
        <v>15199.334000000001</v>
      </c>
      <c r="P2225" s="26">
        <f t="shared" si="9226"/>
        <v>0</v>
      </c>
      <c r="Q2225" s="26">
        <f t="shared" si="9227"/>
        <v>0</v>
      </c>
      <c r="R2225" s="26">
        <f t="shared" si="9134"/>
        <v>15199.334000000001</v>
      </c>
      <c r="S2225" s="26">
        <f t="shared" si="9135"/>
        <v>0</v>
      </c>
      <c r="T2225" s="26">
        <f t="shared" si="9136"/>
        <v>0</v>
      </c>
      <c r="U2225" s="26">
        <f t="shared" si="9228"/>
        <v>0</v>
      </c>
      <c r="V2225" s="26">
        <f t="shared" si="9229"/>
        <v>0</v>
      </c>
      <c r="W2225" s="26">
        <f t="shared" si="9230"/>
        <v>0</v>
      </c>
      <c r="X2225" s="26">
        <f t="shared" si="9137"/>
        <v>15199.334000000001</v>
      </c>
      <c r="Y2225" s="26">
        <f t="shared" si="9138"/>
        <v>0</v>
      </c>
      <c r="Z2225" s="26">
        <f t="shared" si="9139"/>
        <v>0</v>
      </c>
      <c r="AA2225" s="26">
        <f t="shared" si="9231"/>
        <v>0</v>
      </c>
      <c r="AB2225" s="26">
        <f t="shared" si="9232"/>
        <v>0</v>
      </c>
      <c r="AC2225" s="26">
        <f t="shared" si="9233"/>
        <v>0</v>
      </c>
      <c r="AD2225" s="26">
        <f t="shared" si="9140"/>
        <v>15199.334000000001</v>
      </c>
      <c r="AE2225" s="26">
        <f t="shared" si="9141"/>
        <v>0</v>
      </c>
      <c r="AF2225" s="26">
        <f t="shared" si="9142"/>
        <v>0</v>
      </c>
      <c r="AG2225" s="26">
        <f t="shared" si="9234"/>
        <v>0</v>
      </c>
      <c r="AH2225" s="26">
        <f t="shared" si="9235"/>
        <v>0</v>
      </c>
      <c r="AI2225" s="26">
        <f t="shared" si="9236"/>
        <v>0</v>
      </c>
      <c r="AJ2225" s="26">
        <f t="shared" si="9143"/>
        <v>15199.334000000001</v>
      </c>
      <c r="AK2225" s="26">
        <f t="shared" si="9144"/>
        <v>0</v>
      </c>
      <c r="AL2225" s="26">
        <f t="shared" si="9145"/>
        <v>0</v>
      </c>
      <c r="AM2225" s="26">
        <f t="shared" si="9237"/>
        <v>0</v>
      </c>
      <c r="AN2225" s="26">
        <f t="shared" si="9238"/>
        <v>0</v>
      </c>
      <c r="AO2225" s="26">
        <f t="shared" si="9239"/>
        <v>0</v>
      </c>
      <c r="AP2225" s="26">
        <f t="shared" si="9146"/>
        <v>15199.334000000001</v>
      </c>
      <c r="AQ2225" s="26">
        <f t="shared" si="9147"/>
        <v>0</v>
      </c>
      <c r="AR2225" s="26">
        <f t="shared" si="9148"/>
        <v>0</v>
      </c>
      <c r="AS2225" s="26">
        <f t="shared" si="9240"/>
        <v>0</v>
      </c>
      <c r="AT2225" s="26">
        <f t="shared" si="9241"/>
        <v>0</v>
      </c>
      <c r="AU2225" s="26">
        <f t="shared" si="9242"/>
        <v>0</v>
      </c>
      <c r="AV2225" s="26">
        <f t="shared" si="9149"/>
        <v>15199.334000000001</v>
      </c>
      <c r="AW2225" s="26">
        <f t="shared" si="9150"/>
        <v>0</v>
      </c>
      <c r="AX2225" s="26">
        <f t="shared" si="9151"/>
        <v>0</v>
      </c>
      <c r="AY2225" s="26">
        <f t="shared" si="9243"/>
        <v>0</v>
      </c>
      <c r="AZ2225" s="26">
        <f t="shared" si="9244"/>
        <v>0</v>
      </c>
      <c r="BA2225" s="26">
        <f t="shared" si="9245"/>
        <v>0</v>
      </c>
      <c r="BB2225" s="26">
        <f t="shared" si="9152"/>
        <v>15199.334000000001</v>
      </c>
      <c r="BC2225" s="26">
        <f t="shared" si="9153"/>
        <v>0</v>
      </c>
      <c r="BD2225" s="26">
        <f t="shared" si="9154"/>
        <v>0</v>
      </c>
      <c r="BE2225" s="26">
        <f t="shared" si="9246"/>
        <v>0</v>
      </c>
      <c r="BF2225" s="26">
        <f t="shared" si="9247"/>
        <v>0</v>
      </c>
      <c r="BG2225" s="26">
        <f t="shared" si="9248"/>
        <v>0</v>
      </c>
      <c r="BH2225" s="26">
        <f t="shared" si="9155"/>
        <v>15199.334000000001</v>
      </c>
      <c r="BI2225" s="26">
        <f t="shared" si="9156"/>
        <v>0</v>
      </c>
      <c r="BJ2225" s="26">
        <f t="shared" si="9157"/>
        <v>0</v>
      </c>
      <c r="BK2225" s="26">
        <f t="shared" si="9249"/>
        <v>-182.27</v>
      </c>
      <c r="BL2225" s="26">
        <f t="shared" si="9250"/>
        <v>0</v>
      </c>
      <c r="BM2225" s="26">
        <f t="shared" si="9251"/>
        <v>0</v>
      </c>
      <c r="BN2225" s="26">
        <f t="shared" si="9158"/>
        <v>15017.064</v>
      </c>
      <c r="BO2225" s="26">
        <f t="shared" si="9159"/>
        <v>0</v>
      </c>
      <c r="BP2225" s="26">
        <f t="shared" si="9160"/>
        <v>0</v>
      </c>
      <c r="BQ2225" s="26">
        <f t="shared" si="9252"/>
        <v>0</v>
      </c>
      <c r="BR2225" s="26">
        <f t="shared" si="9253"/>
        <v>0</v>
      </c>
      <c r="BS2225" s="26">
        <f t="shared" si="9161"/>
        <v>15017.064</v>
      </c>
      <c r="BT2225" s="26">
        <f t="shared" si="9162"/>
        <v>0</v>
      </c>
      <c r="BU2225" s="26">
        <f t="shared" si="9163"/>
        <v>0</v>
      </c>
      <c r="BV2225" s="26">
        <f t="shared" si="9254"/>
        <v>0</v>
      </c>
      <c r="BW2225" s="26">
        <f t="shared" si="9255"/>
        <v>0</v>
      </c>
      <c r="BX2225" s="26">
        <f t="shared" si="9164"/>
        <v>15017.064</v>
      </c>
      <c r="BY2225" s="26">
        <f t="shared" si="9165"/>
        <v>0</v>
      </c>
      <c r="BZ2225" s="26">
        <f t="shared" si="9166"/>
        <v>0</v>
      </c>
      <c r="CA2225" s="26">
        <f t="shared" si="9256"/>
        <v>0</v>
      </c>
      <c r="CB2225" s="26">
        <f t="shared" si="9257"/>
        <v>0</v>
      </c>
      <c r="CC2225" s="26">
        <f t="shared" si="9258"/>
        <v>0</v>
      </c>
      <c r="CD2225" s="26">
        <f t="shared" si="9266"/>
        <v>15017.064</v>
      </c>
      <c r="CE2225" s="26">
        <f t="shared" si="9267"/>
        <v>0</v>
      </c>
      <c r="CF2225" s="26">
        <f t="shared" si="9268"/>
        <v>0</v>
      </c>
      <c r="CG2225" s="26">
        <f t="shared" si="9259"/>
        <v>0</v>
      </c>
      <c r="CH2225" s="26">
        <f t="shared" si="9260"/>
        <v>0</v>
      </c>
      <c r="CI2225" s="26">
        <f t="shared" si="9261"/>
        <v>0</v>
      </c>
      <c r="CJ2225" s="26">
        <f t="shared" si="9269"/>
        <v>15017.064</v>
      </c>
      <c r="CK2225" s="26">
        <f t="shared" si="9270"/>
        <v>0</v>
      </c>
      <c r="CL2225" s="26">
        <f t="shared" si="9271"/>
        <v>0</v>
      </c>
      <c r="CM2225" s="26">
        <f t="shared" si="9262"/>
        <v>0</v>
      </c>
      <c r="CN2225" s="26">
        <f t="shared" si="9263"/>
        <v>0</v>
      </c>
      <c r="CO2225" s="26">
        <f t="shared" si="9264"/>
        <v>0</v>
      </c>
      <c r="CP2225" s="26">
        <f t="shared" si="9272"/>
        <v>15017.064</v>
      </c>
      <c r="CQ2225" s="26">
        <f t="shared" si="9273"/>
        <v>0</v>
      </c>
      <c r="CR2225" s="26">
        <f t="shared" si="9274"/>
        <v>0</v>
      </c>
      <c r="CS2225" s="26">
        <f t="shared" si="9265"/>
        <v>0</v>
      </c>
      <c r="CT2225" s="19"/>
      <c r="CU2225" s="35"/>
    </row>
    <row r="2226" spans="1:105" hidden="1" x14ac:dyDescent="0.3">
      <c r="A2226" s="36" t="s">
        <v>1289</v>
      </c>
      <c r="B2226" s="17">
        <v>410</v>
      </c>
      <c r="C2226" s="16" t="s">
        <v>393</v>
      </c>
      <c r="D2226" s="16" t="s">
        <v>103</v>
      </c>
      <c r="E2226" s="34" t="s">
        <v>681</v>
      </c>
      <c r="F2226" s="26"/>
      <c r="G2226" s="26"/>
      <c r="H2226" s="26"/>
      <c r="I2226" s="26"/>
      <c r="J2226" s="26"/>
      <c r="K2226" s="26"/>
      <c r="L2226" s="26"/>
      <c r="M2226" s="26"/>
      <c r="N2226" s="26"/>
      <c r="O2226" s="26">
        <v>15199.334000000001</v>
      </c>
      <c r="P2226" s="26"/>
      <c r="Q2226" s="26"/>
      <c r="R2226" s="26">
        <f t="shared" si="9134"/>
        <v>15199.334000000001</v>
      </c>
      <c r="S2226" s="26">
        <f t="shared" si="9135"/>
        <v>0</v>
      </c>
      <c r="T2226" s="26">
        <f t="shared" si="9136"/>
        <v>0</v>
      </c>
      <c r="U2226" s="26"/>
      <c r="V2226" s="26"/>
      <c r="W2226" s="26"/>
      <c r="X2226" s="26">
        <f t="shared" si="9137"/>
        <v>15199.334000000001</v>
      </c>
      <c r="Y2226" s="26">
        <f t="shared" si="9138"/>
        <v>0</v>
      </c>
      <c r="Z2226" s="26">
        <f t="shared" si="9139"/>
        <v>0</v>
      </c>
      <c r="AA2226" s="26"/>
      <c r="AB2226" s="26"/>
      <c r="AC2226" s="26"/>
      <c r="AD2226" s="26">
        <f t="shared" si="9140"/>
        <v>15199.334000000001</v>
      </c>
      <c r="AE2226" s="26">
        <f t="shared" si="9141"/>
        <v>0</v>
      </c>
      <c r="AF2226" s="26">
        <f t="shared" si="9142"/>
        <v>0</v>
      </c>
      <c r="AG2226" s="26"/>
      <c r="AH2226" s="26"/>
      <c r="AI2226" s="26"/>
      <c r="AJ2226" s="26">
        <f t="shared" si="9143"/>
        <v>15199.334000000001</v>
      </c>
      <c r="AK2226" s="26">
        <f t="shared" si="9144"/>
        <v>0</v>
      </c>
      <c r="AL2226" s="26">
        <f t="shared" si="9145"/>
        <v>0</v>
      </c>
      <c r="AM2226" s="26"/>
      <c r="AN2226" s="26"/>
      <c r="AO2226" s="26"/>
      <c r="AP2226" s="26">
        <f t="shared" si="9146"/>
        <v>15199.334000000001</v>
      </c>
      <c r="AQ2226" s="26">
        <f t="shared" si="9147"/>
        <v>0</v>
      </c>
      <c r="AR2226" s="26">
        <f t="shared" si="9148"/>
        <v>0</v>
      </c>
      <c r="AS2226" s="26"/>
      <c r="AT2226" s="26"/>
      <c r="AU2226" s="26"/>
      <c r="AV2226" s="26">
        <f t="shared" si="9149"/>
        <v>15199.334000000001</v>
      </c>
      <c r="AW2226" s="26">
        <f t="shared" si="9150"/>
        <v>0</v>
      </c>
      <c r="AX2226" s="26">
        <f t="shared" si="9151"/>
        <v>0</v>
      </c>
      <c r="AY2226" s="26"/>
      <c r="AZ2226" s="26"/>
      <c r="BA2226" s="26"/>
      <c r="BB2226" s="26">
        <f t="shared" si="9152"/>
        <v>15199.334000000001</v>
      </c>
      <c r="BC2226" s="26">
        <f t="shared" si="9153"/>
        <v>0</v>
      </c>
      <c r="BD2226" s="26">
        <f t="shared" si="9154"/>
        <v>0</v>
      </c>
      <c r="BE2226" s="26"/>
      <c r="BF2226" s="26"/>
      <c r="BG2226" s="26"/>
      <c r="BH2226" s="26">
        <f t="shared" si="9155"/>
        <v>15199.334000000001</v>
      </c>
      <c r="BI2226" s="26">
        <f t="shared" si="9156"/>
        <v>0</v>
      </c>
      <c r="BJ2226" s="26">
        <f t="shared" si="9157"/>
        <v>0</v>
      </c>
      <c r="BK2226" s="26">
        <v>-182.27</v>
      </c>
      <c r="BL2226" s="26"/>
      <c r="BM2226" s="26"/>
      <c r="BN2226" s="26">
        <f t="shared" si="9158"/>
        <v>15017.064</v>
      </c>
      <c r="BO2226" s="26">
        <f t="shared" si="9159"/>
        <v>0</v>
      </c>
      <c r="BP2226" s="26">
        <f t="shared" si="9160"/>
        <v>0</v>
      </c>
      <c r="BQ2226" s="26"/>
      <c r="BR2226" s="26"/>
      <c r="BS2226" s="26">
        <f t="shared" si="9161"/>
        <v>15017.064</v>
      </c>
      <c r="BT2226" s="26">
        <f t="shared" si="9162"/>
        <v>0</v>
      </c>
      <c r="BU2226" s="26">
        <f t="shared" si="9163"/>
        <v>0</v>
      </c>
      <c r="BV2226" s="26"/>
      <c r="BW2226" s="26"/>
      <c r="BX2226" s="26">
        <f t="shared" si="9164"/>
        <v>15017.064</v>
      </c>
      <c r="BY2226" s="26">
        <f t="shared" si="9165"/>
        <v>0</v>
      </c>
      <c r="BZ2226" s="26">
        <f t="shared" si="9166"/>
        <v>0</v>
      </c>
      <c r="CA2226" s="26"/>
      <c r="CB2226" s="26"/>
      <c r="CC2226" s="26"/>
      <c r="CD2226" s="26">
        <f t="shared" si="9266"/>
        <v>15017.064</v>
      </c>
      <c r="CE2226" s="26">
        <f t="shared" si="9267"/>
        <v>0</v>
      </c>
      <c r="CF2226" s="26">
        <f t="shared" si="9268"/>
        <v>0</v>
      </c>
      <c r="CG2226" s="26"/>
      <c r="CH2226" s="26"/>
      <c r="CI2226" s="26"/>
      <c r="CJ2226" s="26">
        <f t="shared" si="9269"/>
        <v>15017.064</v>
      </c>
      <c r="CK2226" s="26">
        <f t="shared" si="9270"/>
        <v>0</v>
      </c>
      <c r="CL2226" s="26">
        <f t="shared" si="9271"/>
        <v>0</v>
      </c>
      <c r="CM2226" s="26"/>
      <c r="CN2226" s="26"/>
      <c r="CO2226" s="26"/>
      <c r="CP2226" s="26">
        <f t="shared" si="9272"/>
        <v>15017.064</v>
      </c>
      <c r="CQ2226" s="26">
        <f t="shared" si="9273"/>
        <v>0</v>
      </c>
      <c r="CR2226" s="26">
        <f t="shared" si="9274"/>
        <v>0</v>
      </c>
      <c r="CS2226" s="26"/>
      <c r="CT2226" s="19"/>
      <c r="CU2226" s="35"/>
    </row>
    <row r="2227" spans="1:105" ht="62.4" hidden="1" x14ac:dyDescent="0.3">
      <c r="A2227" s="36" t="s">
        <v>1291</v>
      </c>
      <c r="B2227" s="36"/>
      <c r="C2227" s="36"/>
      <c r="D2227" s="36"/>
      <c r="E2227" s="34" t="s">
        <v>1292</v>
      </c>
      <c r="F2227" s="26">
        <f t="shared" si="9219"/>
        <v>11301.9</v>
      </c>
      <c r="G2227" s="26">
        <f t="shared" si="9220"/>
        <v>0</v>
      </c>
      <c r="H2227" s="26">
        <f t="shared" si="9221"/>
        <v>0</v>
      </c>
      <c r="I2227" s="26">
        <f t="shared" si="9222"/>
        <v>-180.65199999999999</v>
      </c>
      <c r="J2227" s="26">
        <f t="shared" si="9223"/>
        <v>0</v>
      </c>
      <c r="K2227" s="26">
        <f t="shared" si="9224"/>
        <v>0</v>
      </c>
      <c r="L2227" s="26">
        <f t="shared" si="9131"/>
        <v>11121.248</v>
      </c>
      <c r="M2227" s="26">
        <f t="shared" si="9132"/>
        <v>0</v>
      </c>
      <c r="N2227" s="26">
        <f t="shared" si="9133"/>
        <v>0</v>
      </c>
      <c r="O2227" s="26">
        <f t="shared" si="9225"/>
        <v>0</v>
      </c>
      <c r="P2227" s="26">
        <f t="shared" si="9226"/>
        <v>0</v>
      </c>
      <c r="Q2227" s="26">
        <f t="shared" si="9227"/>
        <v>0</v>
      </c>
      <c r="R2227" s="26">
        <f t="shared" si="9134"/>
        <v>11121.248</v>
      </c>
      <c r="S2227" s="26">
        <f t="shared" si="9135"/>
        <v>0</v>
      </c>
      <c r="T2227" s="26">
        <f t="shared" si="9136"/>
        <v>0</v>
      </c>
      <c r="U2227" s="26">
        <f t="shared" si="9228"/>
        <v>0</v>
      </c>
      <c r="V2227" s="26">
        <f t="shared" si="9229"/>
        <v>0</v>
      </c>
      <c r="W2227" s="26">
        <f t="shared" si="9230"/>
        <v>0</v>
      </c>
      <c r="X2227" s="26">
        <f t="shared" si="9137"/>
        <v>11121.248</v>
      </c>
      <c r="Y2227" s="26">
        <f t="shared" si="9138"/>
        <v>0</v>
      </c>
      <c r="Z2227" s="26">
        <f t="shared" si="9139"/>
        <v>0</v>
      </c>
      <c r="AA2227" s="26">
        <f t="shared" si="9231"/>
        <v>0</v>
      </c>
      <c r="AB2227" s="26">
        <f t="shared" si="9232"/>
        <v>0</v>
      </c>
      <c r="AC2227" s="26">
        <f t="shared" si="9233"/>
        <v>0</v>
      </c>
      <c r="AD2227" s="26">
        <f t="shared" si="9140"/>
        <v>11121.248</v>
      </c>
      <c r="AE2227" s="26">
        <f t="shared" si="9141"/>
        <v>0</v>
      </c>
      <c r="AF2227" s="26">
        <f t="shared" si="9142"/>
        <v>0</v>
      </c>
      <c r="AG2227" s="26">
        <f t="shared" si="9234"/>
        <v>0</v>
      </c>
      <c r="AH2227" s="26">
        <f t="shared" si="9235"/>
        <v>0</v>
      </c>
      <c r="AI2227" s="26">
        <f t="shared" si="9236"/>
        <v>0</v>
      </c>
      <c r="AJ2227" s="26">
        <f t="shared" si="9143"/>
        <v>11121.248</v>
      </c>
      <c r="AK2227" s="26">
        <f t="shared" si="9144"/>
        <v>0</v>
      </c>
      <c r="AL2227" s="26">
        <f t="shared" si="9145"/>
        <v>0</v>
      </c>
      <c r="AM2227" s="26">
        <f t="shared" si="9237"/>
        <v>0</v>
      </c>
      <c r="AN2227" s="26">
        <f t="shared" si="9238"/>
        <v>0</v>
      </c>
      <c r="AO2227" s="26">
        <f t="shared" si="9239"/>
        <v>0</v>
      </c>
      <c r="AP2227" s="26">
        <f t="shared" si="9146"/>
        <v>11121.248</v>
      </c>
      <c r="AQ2227" s="26">
        <f t="shared" si="9147"/>
        <v>0</v>
      </c>
      <c r="AR2227" s="26">
        <f t="shared" si="9148"/>
        <v>0</v>
      </c>
      <c r="AS2227" s="26">
        <f t="shared" si="9240"/>
        <v>0</v>
      </c>
      <c r="AT2227" s="26">
        <f t="shared" si="9241"/>
        <v>0</v>
      </c>
      <c r="AU2227" s="26">
        <f t="shared" si="9242"/>
        <v>0</v>
      </c>
      <c r="AV2227" s="26">
        <f t="shared" si="9149"/>
        <v>11121.248</v>
      </c>
      <c r="AW2227" s="26">
        <f t="shared" si="9150"/>
        <v>0</v>
      </c>
      <c r="AX2227" s="26">
        <f t="shared" si="9151"/>
        <v>0</v>
      </c>
      <c r="AY2227" s="26">
        <f t="shared" si="9243"/>
        <v>0</v>
      </c>
      <c r="AZ2227" s="26">
        <f t="shared" si="9244"/>
        <v>0</v>
      </c>
      <c r="BA2227" s="26">
        <f t="shared" si="9245"/>
        <v>0</v>
      </c>
      <c r="BB2227" s="26">
        <f t="shared" si="9152"/>
        <v>11121.248</v>
      </c>
      <c r="BC2227" s="26">
        <f t="shared" si="9153"/>
        <v>0</v>
      </c>
      <c r="BD2227" s="26">
        <f t="shared" si="9154"/>
        <v>0</v>
      </c>
      <c r="BE2227" s="26">
        <f t="shared" si="9246"/>
        <v>0</v>
      </c>
      <c r="BF2227" s="26">
        <f t="shared" si="9247"/>
        <v>0</v>
      </c>
      <c r="BG2227" s="26">
        <f t="shared" si="9248"/>
        <v>0</v>
      </c>
      <c r="BH2227" s="26">
        <f t="shared" si="9155"/>
        <v>11121.248</v>
      </c>
      <c r="BI2227" s="26">
        <f t="shared" si="9156"/>
        <v>0</v>
      </c>
      <c r="BJ2227" s="26">
        <f t="shared" si="9157"/>
        <v>0</v>
      </c>
      <c r="BK2227" s="26">
        <f t="shared" si="9249"/>
        <v>-260.40100000000001</v>
      </c>
      <c r="BL2227" s="26">
        <f t="shared" si="9250"/>
        <v>421205.7</v>
      </c>
      <c r="BM2227" s="26">
        <f t="shared" si="9251"/>
        <v>0</v>
      </c>
      <c r="BN2227" s="26">
        <f t="shared" si="9158"/>
        <v>10860.847</v>
      </c>
      <c r="BO2227" s="26">
        <f t="shared" si="9159"/>
        <v>421205.7</v>
      </c>
      <c r="BP2227" s="26">
        <f t="shared" si="9160"/>
        <v>0</v>
      </c>
      <c r="BQ2227" s="26">
        <f t="shared" si="9252"/>
        <v>0</v>
      </c>
      <c r="BR2227" s="26">
        <f t="shared" si="9253"/>
        <v>-579.1</v>
      </c>
      <c r="BS2227" s="26">
        <f t="shared" si="9161"/>
        <v>10860.847</v>
      </c>
      <c r="BT2227" s="26">
        <f t="shared" si="9162"/>
        <v>420626.60000000003</v>
      </c>
      <c r="BU2227" s="26">
        <f t="shared" si="9163"/>
        <v>0</v>
      </c>
      <c r="BV2227" s="26">
        <f t="shared" si="9254"/>
        <v>0</v>
      </c>
      <c r="BW2227" s="26">
        <f t="shared" si="9255"/>
        <v>0</v>
      </c>
      <c r="BX2227" s="26">
        <f t="shared" si="9164"/>
        <v>10860.847</v>
      </c>
      <c r="BY2227" s="26">
        <f t="shared" si="9165"/>
        <v>420626.60000000003</v>
      </c>
      <c r="BZ2227" s="26">
        <f t="shared" si="9166"/>
        <v>0</v>
      </c>
      <c r="CA2227" s="26">
        <f t="shared" si="9256"/>
        <v>0</v>
      </c>
      <c r="CB2227" s="26">
        <f t="shared" si="9257"/>
        <v>0</v>
      </c>
      <c r="CC2227" s="26">
        <f t="shared" si="9258"/>
        <v>0</v>
      </c>
      <c r="CD2227" s="26">
        <f t="shared" si="9266"/>
        <v>10860.847</v>
      </c>
      <c r="CE2227" s="26">
        <f t="shared" si="9267"/>
        <v>420626.60000000003</v>
      </c>
      <c r="CF2227" s="26">
        <f t="shared" si="9268"/>
        <v>0</v>
      </c>
      <c r="CG2227" s="26">
        <f t="shared" si="9259"/>
        <v>0</v>
      </c>
      <c r="CH2227" s="26">
        <f t="shared" si="9260"/>
        <v>0</v>
      </c>
      <c r="CI2227" s="26">
        <f t="shared" si="9261"/>
        <v>0</v>
      </c>
      <c r="CJ2227" s="26">
        <f t="shared" si="9269"/>
        <v>10860.847</v>
      </c>
      <c r="CK2227" s="26">
        <f t="shared" si="9270"/>
        <v>420626.60000000003</v>
      </c>
      <c r="CL2227" s="26">
        <f t="shared" si="9271"/>
        <v>0</v>
      </c>
      <c r="CM2227" s="26">
        <f t="shared" si="9262"/>
        <v>0</v>
      </c>
      <c r="CN2227" s="26">
        <f t="shared" si="9263"/>
        <v>0</v>
      </c>
      <c r="CO2227" s="26">
        <f t="shared" si="9264"/>
        <v>0</v>
      </c>
      <c r="CP2227" s="26">
        <f t="shared" si="9272"/>
        <v>10860.847</v>
      </c>
      <c r="CQ2227" s="26">
        <f t="shared" si="9273"/>
        <v>420626.60000000003</v>
      </c>
      <c r="CR2227" s="26">
        <f t="shared" si="9274"/>
        <v>0</v>
      </c>
      <c r="CS2227" s="26">
        <f t="shared" si="9265"/>
        <v>0</v>
      </c>
      <c r="CT2227" s="19"/>
      <c r="CU2227" s="35"/>
      <c r="DA2227" s="1" t="s">
        <v>29</v>
      </c>
    </row>
    <row r="2228" spans="1:105" ht="46.8" hidden="1" x14ac:dyDescent="0.3">
      <c r="A2228" s="36" t="s">
        <v>1291</v>
      </c>
      <c r="B2228" s="36" t="s">
        <v>1288</v>
      </c>
      <c r="C2228" s="34"/>
      <c r="D2228" s="16"/>
      <c r="E2228" s="34" t="s">
        <v>82</v>
      </c>
      <c r="F2228" s="26">
        <f t="shared" si="9219"/>
        <v>11301.9</v>
      </c>
      <c r="G2228" s="26">
        <f t="shared" si="9220"/>
        <v>0</v>
      </c>
      <c r="H2228" s="26">
        <f t="shared" si="9221"/>
        <v>0</v>
      </c>
      <c r="I2228" s="26">
        <f t="shared" si="9222"/>
        <v>-180.65199999999999</v>
      </c>
      <c r="J2228" s="26">
        <f t="shared" si="9223"/>
        <v>0</v>
      </c>
      <c r="K2228" s="26">
        <f t="shared" si="9224"/>
        <v>0</v>
      </c>
      <c r="L2228" s="26">
        <f t="shared" si="9131"/>
        <v>11121.248</v>
      </c>
      <c r="M2228" s="26">
        <f t="shared" si="9132"/>
        <v>0</v>
      </c>
      <c r="N2228" s="26">
        <f t="shared" si="9133"/>
        <v>0</v>
      </c>
      <c r="O2228" s="26">
        <f t="shared" si="9225"/>
        <v>0</v>
      </c>
      <c r="P2228" s="26">
        <f t="shared" si="9226"/>
        <v>0</v>
      </c>
      <c r="Q2228" s="26">
        <f t="shared" si="9227"/>
        <v>0</v>
      </c>
      <c r="R2228" s="26">
        <f t="shared" si="9134"/>
        <v>11121.248</v>
      </c>
      <c r="S2228" s="26">
        <f t="shared" si="9135"/>
        <v>0</v>
      </c>
      <c r="T2228" s="26">
        <f t="shared" si="9136"/>
        <v>0</v>
      </c>
      <c r="U2228" s="26">
        <f t="shared" si="9228"/>
        <v>0</v>
      </c>
      <c r="V2228" s="26">
        <f t="shared" si="9229"/>
        <v>0</v>
      </c>
      <c r="W2228" s="26">
        <f t="shared" si="9230"/>
        <v>0</v>
      </c>
      <c r="X2228" s="26">
        <f t="shared" si="9137"/>
        <v>11121.248</v>
      </c>
      <c r="Y2228" s="26">
        <f t="shared" si="9138"/>
        <v>0</v>
      </c>
      <c r="Z2228" s="26">
        <f t="shared" si="9139"/>
        <v>0</v>
      </c>
      <c r="AA2228" s="26">
        <f t="shared" si="9231"/>
        <v>0</v>
      </c>
      <c r="AB2228" s="26">
        <f t="shared" si="9232"/>
        <v>0</v>
      </c>
      <c r="AC2228" s="26">
        <f t="shared" si="9233"/>
        <v>0</v>
      </c>
      <c r="AD2228" s="26">
        <f t="shared" si="9140"/>
        <v>11121.248</v>
      </c>
      <c r="AE2228" s="26">
        <f t="shared" si="9141"/>
        <v>0</v>
      </c>
      <c r="AF2228" s="26">
        <f t="shared" si="9142"/>
        <v>0</v>
      </c>
      <c r="AG2228" s="26">
        <f t="shared" si="9234"/>
        <v>0</v>
      </c>
      <c r="AH2228" s="26">
        <f t="shared" si="9235"/>
        <v>0</v>
      </c>
      <c r="AI2228" s="26">
        <f t="shared" si="9236"/>
        <v>0</v>
      </c>
      <c r="AJ2228" s="26">
        <f t="shared" si="9143"/>
        <v>11121.248</v>
      </c>
      <c r="AK2228" s="26">
        <f t="shared" si="9144"/>
        <v>0</v>
      </c>
      <c r="AL2228" s="26">
        <f t="shared" si="9145"/>
        <v>0</v>
      </c>
      <c r="AM2228" s="26">
        <f t="shared" si="9237"/>
        <v>0</v>
      </c>
      <c r="AN2228" s="26">
        <f t="shared" si="9238"/>
        <v>0</v>
      </c>
      <c r="AO2228" s="26">
        <f t="shared" si="9239"/>
        <v>0</v>
      </c>
      <c r="AP2228" s="26">
        <f t="shared" si="9146"/>
        <v>11121.248</v>
      </c>
      <c r="AQ2228" s="26">
        <f t="shared" si="9147"/>
        <v>0</v>
      </c>
      <c r="AR2228" s="26">
        <f t="shared" si="9148"/>
        <v>0</v>
      </c>
      <c r="AS2228" s="26">
        <f t="shared" si="9240"/>
        <v>0</v>
      </c>
      <c r="AT2228" s="26">
        <f t="shared" si="9241"/>
        <v>0</v>
      </c>
      <c r="AU2228" s="26">
        <f t="shared" si="9242"/>
        <v>0</v>
      </c>
      <c r="AV2228" s="26">
        <f t="shared" si="9149"/>
        <v>11121.248</v>
      </c>
      <c r="AW2228" s="26">
        <f t="shared" si="9150"/>
        <v>0</v>
      </c>
      <c r="AX2228" s="26">
        <f t="shared" si="9151"/>
        <v>0</v>
      </c>
      <c r="AY2228" s="26">
        <f t="shared" si="9243"/>
        <v>0</v>
      </c>
      <c r="AZ2228" s="26">
        <f t="shared" si="9244"/>
        <v>0</v>
      </c>
      <c r="BA2228" s="26">
        <f t="shared" si="9245"/>
        <v>0</v>
      </c>
      <c r="BB2228" s="26">
        <f t="shared" si="9152"/>
        <v>11121.248</v>
      </c>
      <c r="BC2228" s="26">
        <f t="shared" si="9153"/>
        <v>0</v>
      </c>
      <c r="BD2228" s="26">
        <f t="shared" si="9154"/>
        <v>0</v>
      </c>
      <c r="BE2228" s="26">
        <f t="shared" si="9246"/>
        <v>0</v>
      </c>
      <c r="BF2228" s="26">
        <f t="shared" si="9247"/>
        <v>0</v>
      </c>
      <c r="BG2228" s="26">
        <f t="shared" si="9248"/>
        <v>0</v>
      </c>
      <c r="BH2228" s="26">
        <f t="shared" si="9155"/>
        <v>11121.248</v>
      </c>
      <c r="BI2228" s="26">
        <f t="shared" si="9156"/>
        <v>0</v>
      </c>
      <c r="BJ2228" s="26">
        <f t="shared" si="9157"/>
        <v>0</v>
      </c>
      <c r="BK2228" s="26">
        <f t="shared" si="9249"/>
        <v>-260.40100000000001</v>
      </c>
      <c r="BL2228" s="26">
        <f t="shared" si="9250"/>
        <v>421205.7</v>
      </c>
      <c r="BM2228" s="26">
        <f t="shared" si="9251"/>
        <v>0</v>
      </c>
      <c r="BN2228" s="26">
        <f t="shared" si="9158"/>
        <v>10860.847</v>
      </c>
      <c r="BO2228" s="26">
        <f t="shared" si="9159"/>
        <v>421205.7</v>
      </c>
      <c r="BP2228" s="26">
        <f t="shared" si="9160"/>
        <v>0</v>
      </c>
      <c r="BQ2228" s="26">
        <f t="shared" si="9252"/>
        <v>0</v>
      </c>
      <c r="BR2228" s="26">
        <f t="shared" si="9253"/>
        <v>-579.1</v>
      </c>
      <c r="BS2228" s="26">
        <f t="shared" si="9161"/>
        <v>10860.847</v>
      </c>
      <c r="BT2228" s="26">
        <f t="shared" si="9162"/>
        <v>420626.60000000003</v>
      </c>
      <c r="BU2228" s="26">
        <f t="shared" si="9163"/>
        <v>0</v>
      </c>
      <c r="BV2228" s="26">
        <f t="shared" si="9254"/>
        <v>0</v>
      </c>
      <c r="BW2228" s="26">
        <f t="shared" si="9255"/>
        <v>0</v>
      </c>
      <c r="BX2228" s="26">
        <f t="shared" si="9164"/>
        <v>10860.847</v>
      </c>
      <c r="BY2228" s="26">
        <f t="shared" si="9165"/>
        <v>420626.60000000003</v>
      </c>
      <c r="BZ2228" s="26">
        <f t="shared" si="9166"/>
        <v>0</v>
      </c>
      <c r="CA2228" s="26">
        <f t="shared" si="9256"/>
        <v>0</v>
      </c>
      <c r="CB2228" s="26">
        <f t="shared" si="9257"/>
        <v>0</v>
      </c>
      <c r="CC2228" s="26">
        <f t="shared" si="9258"/>
        <v>0</v>
      </c>
      <c r="CD2228" s="26">
        <f t="shared" si="9266"/>
        <v>10860.847</v>
      </c>
      <c r="CE2228" s="26">
        <f t="shared" si="9267"/>
        <v>420626.60000000003</v>
      </c>
      <c r="CF2228" s="26">
        <f t="shared" si="9268"/>
        <v>0</v>
      </c>
      <c r="CG2228" s="26">
        <f t="shared" si="9259"/>
        <v>0</v>
      </c>
      <c r="CH2228" s="26">
        <f t="shared" si="9260"/>
        <v>0</v>
      </c>
      <c r="CI2228" s="26">
        <f t="shared" si="9261"/>
        <v>0</v>
      </c>
      <c r="CJ2228" s="26">
        <f t="shared" si="9269"/>
        <v>10860.847</v>
      </c>
      <c r="CK2228" s="26">
        <f t="shared" si="9270"/>
        <v>420626.60000000003</v>
      </c>
      <c r="CL2228" s="26">
        <f t="shared" si="9271"/>
        <v>0</v>
      </c>
      <c r="CM2228" s="26">
        <f t="shared" si="9262"/>
        <v>0</v>
      </c>
      <c r="CN2228" s="26">
        <f t="shared" si="9263"/>
        <v>0</v>
      </c>
      <c r="CO2228" s="26">
        <f t="shared" si="9264"/>
        <v>0</v>
      </c>
      <c r="CP2228" s="26">
        <f t="shared" si="9272"/>
        <v>10860.847</v>
      </c>
      <c r="CQ2228" s="26">
        <f t="shared" si="9273"/>
        <v>420626.60000000003</v>
      </c>
      <c r="CR2228" s="26">
        <f t="shared" si="9274"/>
        <v>0</v>
      </c>
      <c r="CS2228" s="26">
        <f t="shared" si="9265"/>
        <v>0</v>
      </c>
      <c r="CT2228" s="19"/>
      <c r="CU2228" s="35"/>
      <c r="CY2228" s="1" t="s">
        <v>27</v>
      </c>
    </row>
    <row r="2229" spans="1:105" hidden="1" x14ac:dyDescent="0.3">
      <c r="A2229" s="36" t="s">
        <v>1291</v>
      </c>
      <c r="B2229" s="17">
        <v>410</v>
      </c>
      <c r="C2229" s="34"/>
      <c r="D2229" s="16"/>
      <c r="E2229" s="34" t="s">
        <v>83</v>
      </c>
      <c r="F2229" s="26">
        <f t="shared" si="9219"/>
        <v>11301.9</v>
      </c>
      <c r="G2229" s="26">
        <f t="shared" si="9220"/>
        <v>0</v>
      </c>
      <c r="H2229" s="26">
        <f t="shared" si="9221"/>
        <v>0</v>
      </c>
      <c r="I2229" s="26">
        <f t="shared" si="9222"/>
        <v>-180.65199999999999</v>
      </c>
      <c r="J2229" s="26">
        <f t="shared" si="9223"/>
        <v>0</v>
      </c>
      <c r="K2229" s="26">
        <f t="shared" si="9224"/>
        <v>0</v>
      </c>
      <c r="L2229" s="26">
        <f t="shared" si="9131"/>
        <v>11121.248</v>
      </c>
      <c r="M2229" s="26">
        <f t="shared" si="9132"/>
        <v>0</v>
      </c>
      <c r="N2229" s="26">
        <f t="shared" si="9133"/>
        <v>0</v>
      </c>
      <c r="O2229" s="26">
        <f t="shared" si="9225"/>
        <v>0</v>
      </c>
      <c r="P2229" s="26">
        <f t="shared" si="9226"/>
        <v>0</v>
      </c>
      <c r="Q2229" s="26">
        <f t="shared" si="9227"/>
        <v>0</v>
      </c>
      <c r="R2229" s="26">
        <f t="shared" si="9134"/>
        <v>11121.248</v>
      </c>
      <c r="S2229" s="26">
        <f t="shared" si="9135"/>
        <v>0</v>
      </c>
      <c r="T2229" s="26">
        <f t="shared" si="9136"/>
        <v>0</v>
      </c>
      <c r="U2229" s="26">
        <f t="shared" si="9228"/>
        <v>0</v>
      </c>
      <c r="V2229" s="26">
        <f t="shared" si="9229"/>
        <v>0</v>
      </c>
      <c r="W2229" s="26">
        <f t="shared" si="9230"/>
        <v>0</v>
      </c>
      <c r="X2229" s="26">
        <f t="shared" si="9137"/>
        <v>11121.248</v>
      </c>
      <c r="Y2229" s="26">
        <f t="shared" si="9138"/>
        <v>0</v>
      </c>
      <c r="Z2229" s="26">
        <f t="shared" si="9139"/>
        <v>0</v>
      </c>
      <c r="AA2229" s="26">
        <f t="shared" si="9231"/>
        <v>0</v>
      </c>
      <c r="AB2229" s="26">
        <f t="shared" si="9232"/>
        <v>0</v>
      </c>
      <c r="AC2229" s="26">
        <f t="shared" si="9233"/>
        <v>0</v>
      </c>
      <c r="AD2229" s="26">
        <f t="shared" si="9140"/>
        <v>11121.248</v>
      </c>
      <c r="AE2229" s="26">
        <f t="shared" si="9141"/>
        <v>0</v>
      </c>
      <c r="AF2229" s="26">
        <f t="shared" si="9142"/>
        <v>0</v>
      </c>
      <c r="AG2229" s="26">
        <f t="shared" si="9234"/>
        <v>0</v>
      </c>
      <c r="AH2229" s="26">
        <f t="shared" si="9235"/>
        <v>0</v>
      </c>
      <c r="AI2229" s="26">
        <f t="shared" si="9236"/>
        <v>0</v>
      </c>
      <c r="AJ2229" s="26">
        <f t="shared" si="9143"/>
        <v>11121.248</v>
      </c>
      <c r="AK2229" s="26">
        <f t="shared" si="9144"/>
        <v>0</v>
      </c>
      <c r="AL2229" s="26">
        <f t="shared" si="9145"/>
        <v>0</v>
      </c>
      <c r="AM2229" s="26">
        <f t="shared" si="9237"/>
        <v>0</v>
      </c>
      <c r="AN2229" s="26">
        <f t="shared" si="9238"/>
        <v>0</v>
      </c>
      <c r="AO2229" s="26">
        <f t="shared" si="9239"/>
        <v>0</v>
      </c>
      <c r="AP2229" s="26">
        <f t="shared" si="9146"/>
        <v>11121.248</v>
      </c>
      <c r="AQ2229" s="26">
        <f t="shared" si="9147"/>
        <v>0</v>
      </c>
      <c r="AR2229" s="26">
        <f t="shared" si="9148"/>
        <v>0</v>
      </c>
      <c r="AS2229" s="26">
        <f t="shared" si="9240"/>
        <v>0</v>
      </c>
      <c r="AT2229" s="26">
        <f t="shared" si="9241"/>
        <v>0</v>
      </c>
      <c r="AU2229" s="26">
        <f t="shared" si="9242"/>
        <v>0</v>
      </c>
      <c r="AV2229" s="26">
        <f t="shared" si="9149"/>
        <v>11121.248</v>
      </c>
      <c r="AW2229" s="26">
        <f t="shared" si="9150"/>
        <v>0</v>
      </c>
      <c r="AX2229" s="26">
        <f t="shared" si="9151"/>
        <v>0</v>
      </c>
      <c r="AY2229" s="26">
        <f t="shared" si="9243"/>
        <v>0</v>
      </c>
      <c r="AZ2229" s="26">
        <f t="shared" si="9244"/>
        <v>0</v>
      </c>
      <c r="BA2229" s="26">
        <f t="shared" si="9245"/>
        <v>0</v>
      </c>
      <c r="BB2229" s="26">
        <f t="shared" si="9152"/>
        <v>11121.248</v>
      </c>
      <c r="BC2229" s="26">
        <f t="shared" si="9153"/>
        <v>0</v>
      </c>
      <c r="BD2229" s="26">
        <f t="shared" si="9154"/>
        <v>0</v>
      </c>
      <c r="BE2229" s="26">
        <f t="shared" si="9246"/>
        <v>0</v>
      </c>
      <c r="BF2229" s="26">
        <f t="shared" si="9247"/>
        <v>0</v>
      </c>
      <c r="BG2229" s="26">
        <f t="shared" si="9248"/>
        <v>0</v>
      </c>
      <c r="BH2229" s="26">
        <f t="shared" si="9155"/>
        <v>11121.248</v>
      </c>
      <c r="BI2229" s="26">
        <f t="shared" si="9156"/>
        <v>0</v>
      </c>
      <c r="BJ2229" s="26">
        <f t="shared" si="9157"/>
        <v>0</v>
      </c>
      <c r="BK2229" s="26">
        <f t="shared" si="9249"/>
        <v>-260.40100000000001</v>
      </c>
      <c r="BL2229" s="26">
        <f t="shared" si="9250"/>
        <v>421205.7</v>
      </c>
      <c r="BM2229" s="26">
        <f t="shared" si="9251"/>
        <v>0</v>
      </c>
      <c r="BN2229" s="26">
        <f t="shared" si="9158"/>
        <v>10860.847</v>
      </c>
      <c r="BO2229" s="26">
        <f t="shared" si="9159"/>
        <v>421205.7</v>
      </c>
      <c r="BP2229" s="26">
        <f t="shared" si="9160"/>
        <v>0</v>
      </c>
      <c r="BQ2229" s="26">
        <f t="shared" si="9252"/>
        <v>0</v>
      </c>
      <c r="BR2229" s="26">
        <f t="shared" si="9253"/>
        <v>-579.1</v>
      </c>
      <c r="BS2229" s="26">
        <f t="shared" si="9161"/>
        <v>10860.847</v>
      </c>
      <c r="BT2229" s="26">
        <f t="shared" si="9162"/>
        <v>420626.60000000003</v>
      </c>
      <c r="BU2229" s="26">
        <f t="shared" si="9163"/>
        <v>0</v>
      </c>
      <c r="BV2229" s="26">
        <f t="shared" si="9254"/>
        <v>0</v>
      </c>
      <c r="BW2229" s="26">
        <f t="shared" si="9255"/>
        <v>0</v>
      </c>
      <c r="BX2229" s="26">
        <f t="shared" si="9164"/>
        <v>10860.847</v>
      </c>
      <c r="BY2229" s="26">
        <f t="shared" si="9165"/>
        <v>420626.60000000003</v>
      </c>
      <c r="BZ2229" s="26">
        <f t="shared" si="9166"/>
        <v>0</v>
      </c>
      <c r="CA2229" s="26">
        <f t="shared" si="9256"/>
        <v>0</v>
      </c>
      <c r="CB2229" s="26">
        <f t="shared" si="9257"/>
        <v>0</v>
      </c>
      <c r="CC2229" s="26">
        <f t="shared" si="9258"/>
        <v>0</v>
      </c>
      <c r="CD2229" s="26">
        <f t="shared" si="9266"/>
        <v>10860.847</v>
      </c>
      <c r="CE2229" s="26">
        <f t="shared" si="9267"/>
        <v>420626.60000000003</v>
      </c>
      <c r="CF2229" s="26">
        <f t="shared" si="9268"/>
        <v>0</v>
      </c>
      <c r="CG2229" s="26">
        <f t="shared" si="9259"/>
        <v>0</v>
      </c>
      <c r="CH2229" s="26">
        <f t="shared" si="9260"/>
        <v>0</v>
      </c>
      <c r="CI2229" s="26">
        <f t="shared" si="9261"/>
        <v>0</v>
      </c>
      <c r="CJ2229" s="26">
        <f t="shared" si="9269"/>
        <v>10860.847</v>
      </c>
      <c r="CK2229" s="26">
        <f t="shared" si="9270"/>
        <v>420626.60000000003</v>
      </c>
      <c r="CL2229" s="26">
        <f t="shared" si="9271"/>
        <v>0</v>
      </c>
      <c r="CM2229" s="26">
        <f t="shared" si="9262"/>
        <v>0</v>
      </c>
      <c r="CN2229" s="26">
        <f t="shared" si="9263"/>
        <v>0</v>
      </c>
      <c r="CO2229" s="26">
        <f t="shared" si="9264"/>
        <v>0</v>
      </c>
      <c r="CP2229" s="26">
        <f t="shared" si="9272"/>
        <v>10860.847</v>
      </c>
      <c r="CQ2229" s="26">
        <f t="shared" si="9273"/>
        <v>420626.60000000003</v>
      </c>
      <c r="CR2229" s="26">
        <f t="shared" si="9274"/>
        <v>0</v>
      </c>
      <c r="CS2229" s="26">
        <f t="shared" si="9265"/>
        <v>0</v>
      </c>
      <c r="CT2229" s="19"/>
      <c r="CU2229" s="35"/>
      <c r="CZ2229" s="1" t="s">
        <v>28</v>
      </c>
    </row>
    <row r="2230" spans="1:105" hidden="1" x14ac:dyDescent="0.3">
      <c r="A2230" s="36" t="s">
        <v>1291</v>
      </c>
      <c r="B2230" s="17">
        <v>410</v>
      </c>
      <c r="C2230" s="16" t="s">
        <v>393</v>
      </c>
      <c r="D2230" s="16" t="s">
        <v>103</v>
      </c>
      <c r="E2230" s="34" t="s">
        <v>681</v>
      </c>
      <c r="F2230" s="26">
        <v>11301.9</v>
      </c>
      <c r="G2230" s="26"/>
      <c r="H2230" s="26"/>
      <c r="I2230" s="26">
        <v>-180.65199999999999</v>
      </c>
      <c r="J2230" s="26"/>
      <c r="K2230" s="26"/>
      <c r="L2230" s="26">
        <f t="shared" si="9131"/>
        <v>11121.248</v>
      </c>
      <c r="M2230" s="26">
        <f t="shared" si="9132"/>
        <v>0</v>
      </c>
      <c r="N2230" s="26">
        <f t="shared" si="9133"/>
        <v>0</v>
      </c>
      <c r="O2230" s="26"/>
      <c r="P2230" s="26"/>
      <c r="Q2230" s="26"/>
      <c r="R2230" s="26">
        <f t="shared" si="9134"/>
        <v>11121.248</v>
      </c>
      <c r="S2230" s="26">
        <f t="shared" si="9135"/>
        <v>0</v>
      </c>
      <c r="T2230" s="26">
        <f t="shared" si="9136"/>
        <v>0</v>
      </c>
      <c r="U2230" s="26"/>
      <c r="V2230" s="26"/>
      <c r="W2230" s="26"/>
      <c r="X2230" s="26">
        <f t="shared" si="9137"/>
        <v>11121.248</v>
      </c>
      <c r="Y2230" s="26">
        <f t="shared" si="9138"/>
        <v>0</v>
      </c>
      <c r="Z2230" s="26">
        <f t="shared" si="9139"/>
        <v>0</v>
      </c>
      <c r="AA2230" s="26"/>
      <c r="AB2230" s="26"/>
      <c r="AC2230" s="26"/>
      <c r="AD2230" s="26">
        <f t="shared" si="9140"/>
        <v>11121.248</v>
      </c>
      <c r="AE2230" s="26">
        <f t="shared" si="9141"/>
        <v>0</v>
      </c>
      <c r="AF2230" s="26">
        <f t="shared" si="9142"/>
        <v>0</v>
      </c>
      <c r="AG2230" s="26"/>
      <c r="AH2230" s="26"/>
      <c r="AI2230" s="26"/>
      <c r="AJ2230" s="26">
        <f t="shared" si="9143"/>
        <v>11121.248</v>
      </c>
      <c r="AK2230" s="26">
        <f t="shared" si="9144"/>
        <v>0</v>
      </c>
      <c r="AL2230" s="26">
        <f t="shared" si="9145"/>
        <v>0</v>
      </c>
      <c r="AM2230" s="26"/>
      <c r="AN2230" s="26"/>
      <c r="AO2230" s="26"/>
      <c r="AP2230" s="26">
        <f t="shared" si="9146"/>
        <v>11121.248</v>
      </c>
      <c r="AQ2230" s="26">
        <f t="shared" si="9147"/>
        <v>0</v>
      </c>
      <c r="AR2230" s="26">
        <f t="shared" si="9148"/>
        <v>0</v>
      </c>
      <c r="AS2230" s="26"/>
      <c r="AT2230" s="26"/>
      <c r="AU2230" s="26"/>
      <c r="AV2230" s="26">
        <f t="shared" si="9149"/>
        <v>11121.248</v>
      </c>
      <c r="AW2230" s="26">
        <f t="shared" si="9150"/>
        <v>0</v>
      </c>
      <c r="AX2230" s="26">
        <f t="shared" si="9151"/>
        <v>0</v>
      </c>
      <c r="AY2230" s="26"/>
      <c r="AZ2230" s="26"/>
      <c r="BA2230" s="26"/>
      <c r="BB2230" s="26">
        <f t="shared" si="9152"/>
        <v>11121.248</v>
      </c>
      <c r="BC2230" s="26">
        <f t="shared" si="9153"/>
        <v>0</v>
      </c>
      <c r="BD2230" s="26">
        <f t="shared" si="9154"/>
        <v>0</v>
      </c>
      <c r="BE2230" s="26"/>
      <c r="BF2230" s="26"/>
      <c r="BG2230" s="26"/>
      <c r="BH2230" s="26">
        <f t="shared" si="9155"/>
        <v>11121.248</v>
      </c>
      <c r="BI2230" s="26">
        <f t="shared" si="9156"/>
        <v>0</v>
      </c>
      <c r="BJ2230" s="26">
        <f t="shared" si="9157"/>
        <v>0</v>
      </c>
      <c r="BK2230" s="26">
        <v>-260.40100000000001</v>
      </c>
      <c r="BL2230" s="26">
        <v>421205.7</v>
      </c>
      <c r="BM2230" s="26"/>
      <c r="BN2230" s="26">
        <f t="shared" si="9158"/>
        <v>10860.847</v>
      </c>
      <c r="BO2230" s="26">
        <f t="shared" si="9159"/>
        <v>421205.7</v>
      </c>
      <c r="BP2230" s="26">
        <f t="shared" si="9160"/>
        <v>0</v>
      </c>
      <c r="BQ2230" s="26"/>
      <c r="BR2230" s="26">
        <v>-579.1</v>
      </c>
      <c r="BS2230" s="26">
        <f t="shared" si="9161"/>
        <v>10860.847</v>
      </c>
      <c r="BT2230" s="26">
        <f t="shared" si="9162"/>
        <v>420626.60000000003</v>
      </c>
      <c r="BU2230" s="26">
        <f t="shared" si="9163"/>
        <v>0</v>
      </c>
      <c r="BV2230" s="26"/>
      <c r="BW2230" s="26"/>
      <c r="BX2230" s="26">
        <f t="shared" si="9164"/>
        <v>10860.847</v>
      </c>
      <c r="BY2230" s="26">
        <f t="shared" si="9165"/>
        <v>420626.60000000003</v>
      </c>
      <c r="BZ2230" s="26">
        <f t="shared" si="9166"/>
        <v>0</v>
      </c>
      <c r="CA2230" s="26"/>
      <c r="CB2230" s="26"/>
      <c r="CC2230" s="26"/>
      <c r="CD2230" s="26">
        <f t="shared" si="9266"/>
        <v>10860.847</v>
      </c>
      <c r="CE2230" s="26">
        <f t="shared" si="9267"/>
        <v>420626.60000000003</v>
      </c>
      <c r="CF2230" s="26">
        <f t="shared" si="9268"/>
        <v>0</v>
      </c>
      <c r="CG2230" s="26"/>
      <c r="CH2230" s="26"/>
      <c r="CI2230" s="26"/>
      <c r="CJ2230" s="26">
        <f t="shared" si="9269"/>
        <v>10860.847</v>
      </c>
      <c r="CK2230" s="26">
        <f t="shared" si="9270"/>
        <v>420626.60000000003</v>
      </c>
      <c r="CL2230" s="26">
        <f t="shared" si="9271"/>
        <v>0</v>
      </c>
      <c r="CM2230" s="26"/>
      <c r="CN2230" s="26"/>
      <c r="CO2230" s="26"/>
      <c r="CP2230" s="26">
        <f t="shared" si="9272"/>
        <v>10860.847</v>
      </c>
      <c r="CQ2230" s="26">
        <f t="shared" si="9273"/>
        <v>420626.60000000003</v>
      </c>
      <c r="CR2230" s="26">
        <f t="shared" si="9274"/>
        <v>0</v>
      </c>
      <c r="CS2230" s="26"/>
      <c r="CT2230" s="19"/>
      <c r="CU2230" s="35">
        <v>71</v>
      </c>
    </row>
    <row r="2231" spans="1:105" ht="31.2" hidden="1" x14ac:dyDescent="0.3">
      <c r="A2231" s="36" t="s">
        <v>1293</v>
      </c>
      <c r="B2231" s="36"/>
      <c r="C2231" s="34"/>
      <c r="D2231" s="16"/>
      <c r="E2231" s="34" t="s">
        <v>1294</v>
      </c>
      <c r="F2231" s="26">
        <f t="shared" si="9219"/>
        <v>0</v>
      </c>
      <c r="G2231" s="26">
        <f t="shared" si="9220"/>
        <v>0</v>
      </c>
      <c r="H2231" s="26">
        <f t="shared" si="9221"/>
        <v>0</v>
      </c>
      <c r="I2231" s="26">
        <f t="shared" si="9222"/>
        <v>0</v>
      </c>
      <c r="J2231" s="26">
        <f t="shared" si="9223"/>
        <v>0</v>
      </c>
      <c r="K2231" s="26">
        <f t="shared" si="9224"/>
        <v>0</v>
      </c>
      <c r="L2231" s="26">
        <f t="shared" si="9131"/>
        <v>0</v>
      </c>
      <c r="M2231" s="26">
        <f t="shared" si="9132"/>
        <v>0</v>
      </c>
      <c r="N2231" s="26">
        <f t="shared" si="9133"/>
        <v>0</v>
      </c>
      <c r="O2231" s="26">
        <f t="shared" si="9225"/>
        <v>2699.0189999999998</v>
      </c>
      <c r="P2231" s="26">
        <f t="shared" si="9226"/>
        <v>0</v>
      </c>
      <c r="Q2231" s="26">
        <f t="shared" si="9227"/>
        <v>0</v>
      </c>
      <c r="R2231" s="26">
        <f t="shared" si="9134"/>
        <v>2699.0189999999998</v>
      </c>
      <c r="S2231" s="26">
        <f t="shared" si="9135"/>
        <v>0</v>
      </c>
      <c r="T2231" s="26">
        <f t="shared" si="9136"/>
        <v>0</v>
      </c>
      <c r="U2231" s="26">
        <f t="shared" si="9228"/>
        <v>0</v>
      </c>
      <c r="V2231" s="26">
        <f t="shared" si="9229"/>
        <v>0</v>
      </c>
      <c r="W2231" s="26">
        <f t="shared" si="9230"/>
        <v>0</v>
      </c>
      <c r="X2231" s="26">
        <f t="shared" si="9137"/>
        <v>2699.0189999999998</v>
      </c>
      <c r="Y2231" s="26">
        <f t="shared" si="9138"/>
        <v>0</v>
      </c>
      <c r="Z2231" s="26">
        <f t="shared" si="9139"/>
        <v>0</v>
      </c>
      <c r="AA2231" s="26">
        <f t="shared" si="9231"/>
        <v>0</v>
      </c>
      <c r="AB2231" s="26">
        <f t="shared" si="9232"/>
        <v>0</v>
      </c>
      <c r="AC2231" s="26">
        <f t="shared" si="9233"/>
        <v>0</v>
      </c>
      <c r="AD2231" s="26">
        <f t="shared" si="9140"/>
        <v>2699.0189999999998</v>
      </c>
      <c r="AE2231" s="26">
        <f t="shared" si="9141"/>
        <v>0</v>
      </c>
      <c r="AF2231" s="26">
        <f t="shared" si="9142"/>
        <v>0</v>
      </c>
      <c r="AG2231" s="26">
        <f t="shared" si="9234"/>
        <v>0</v>
      </c>
      <c r="AH2231" s="26">
        <f t="shared" si="9235"/>
        <v>0</v>
      </c>
      <c r="AI2231" s="26">
        <f t="shared" si="9236"/>
        <v>0</v>
      </c>
      <c r="AJ2231" s="26">
        <f t="shared" si="9143"/>
        <v>2699.0189999999998</v>
      </c>
      <c r="AK2231" s="26">
        <f t="shared" si="9144"/>
        <v>0</v>
      </c>
      <c r="AL2231" s="26">
        <f t="shared" si="9145"/>
        <v>0</v>
      </c>
      <c r="AM2231" s="26">
        <f t="shared" si="9237"/>
        <v>0</v>
      </c>
      <c r="AN2231" s="26">
        <f t="shared" si="9238"/>
        <v>0</v>
      </c>
      <c r="AO2231" s="26">
        <f t="shared" si="9239"/>
        <v>0</v>
      </c>
      <c r="AP2231" s="26">
        <f t="shared" si="9146"/>
        <v>2699.0189999999998</v>
      </c>
      <c r="AQ2231" s="26">
        <f t="shared" si="9147"/>
        <v>0</v>
      </c>
      <c r="AR2231" s="26">
        <f t="shared" si="9148"/>
        <v>0</v>
      </c>
      <c r="AS2231" s="26">
        <f t="shared" si="9240"/>
        <v>0</v>
      </c>
      <c r="AT2231" s="26">
        <f t="shared" si="9241"/>
        <v>0</v>
      </c>
      <c r="AU2231" s="26">
        <f t="shared" si="9242"/>
        <v>0</v>
      </c>
      <c r="AV2231" s="26">
        <f t="shared" si="9149"/>
        <v>2699.0189999999998</v>
      </c>
      <c r="AW2231" s="26">
        <f t="shared" si="9150"/>
        <v>0</v>
      </c>
      <c r="AX2231" s="26">
        <f t="shared" si="9151"/>
        <v>0</v>
      </c>
      <c r="AY2231" s="26">
        <f t="shared" si="9243"/>
        <v>0</v>
      </c>
      <c r="AZ2231" s="26">
        <f t="shared" si="9244"/>
        <v>0</v>
      </c>
      <c r="BA2231" s="26">
        <f t="shared" si="9245"/>
        <v>0</v>
      </c>
      <c r="BB2231" s="26">
        <f t="shared" si="9152"/>
        <v>2699.0189999999998</v>
      </c>
      <c r="BC2231" s="26">
        <f t="shared" si="9153"/>
        <v>0</v>
      </c>
      <c r="BD2231" s="26">
        <f t="shared" si="9154"/>
        <v>0</v>
      </c>
      <c r="BE2231" s="26">
        <f t="shared" si="9246"/>
        <v>0</v>
      </c>
      <c r="BF2231" s="26">
        <f t="shared" si="9247"/>
        <v>0</v>
      </c>
      <c r="BG2231" s="26">
        <f t="shared" si="9248"/>
        <v>0</v>
      </c>
      <c r="BH2231" s="26">
        <f t="shared" si="9155"/>
        <v>2699.0189999999998</v>
      </c>
      <c r="BI2231" s="26">
        <f t="shared" si="9156"/>
        <v>0</v>
      </c>
      <c r="BJ2231" s="26">
        <f t="shared" si="9157"/>
        <v>0</v>
      </c>
      <c r="BK2231" s="26">
        <f t="shared" si="9249"/>
        <v>0</v>
      </c>
      <c r="BL2231" s="26">
        <f t="shared" si="9250"/>
        <v>0</v>
      </c>
      <c r="BM2231" s="26">
        <f t="shared" si="9251"/>
        <v>0</v>
      </c>
      <c r="BN2231" s="26">
        <f t="shared" si="9158"/>
        <v>2699.0189999999998</v>
      </c>
      <c r="BO2231" s="26">
        <f t="shared" si="9159"/>
        <v>0</v>
      </c>
      <c r="BP2231" s="26">
        <f t="shared" si="9160"/>
        <v>0</v>
      </c>
      <c r="BQ2231" s="26">
        <f t="shared" si="9252"/>
        <v>0</v>
      </c>
      <c r="BR2231" s="26">
        <f t="shared" si="9253"/>
        <v>0</v>
      </c>
      <c r="BS2231" s="26">
        <f t="shared" si="9161"/>
        <v>2699.0189999999998</v>
      </c>
      <c r="BT2231" s="26">
        <f t="shared" si="9162"/>
        <v>0</v>
      </c>
      <c r="BU2231" s="26">
        <f t="shared" si="9163"/>
        <v>0</v>
      </c>
      <c r="BV2231" s="26">
        <f t="shared" si="9254"/>
        <v>0</v>
      </c>
      <c r="BW2231" s="26">
        <f t="shared" si="9255"/>
        <v>0</v>
      </c>
      <c r="BX2231" s="26">
        <f t="shared" si="9164"/>
        <v>2699.0189999999998</v>
      </c>
      <c r="BY2231" s="26">
        <f t="shared" si="9165"/>
        <v>0</v>
      </c>
      <c r="BZ2231" s="26">
        <f t="shared" si="9166"/>
        <v>0</v>
      </c>
      <c r="CA2231" s="26">
        <f t="shared" si="9256"/>
        <v>0</v>
      </c>
      <c r="CB2231" s="26">
        <f t="shared" si="9257"/>
        <v>0</v>
      </c>
      <c r="CC2231" s="26">
        <f t="shared" si="9258"/>
        <v>0</v>
      </c>
      <c r="CD2231" s="26">
        <f t="shared" si="9266"/>
        <v>2699.0189999999998</v>
      </c>
      <c r="CE2231" s="26">
        <f t="shared" si="9267"/>
        <v>0</v>
      </c>
      <c r="CF2231" s="26">
        <f t="shared" si="9268"/>
        <v>0</v>
      </c>
      <c r="CG2231" s="26">
        <f t="shared" si="9259"/>
        <v>0</v>
      </c>
      <c r="CH2231" s="26">
        <f t="shared" si="9260"/>
        <v>0</v>
      </c>
      <c r="CI2231" s="26">
        <f t="shared" si="9261"/>
        <v>0</v>
      </c>
      <c r="CJ2231" s="26">
        <f t="shared" si="9269"/>
        <v>2699.0189999999998</v>
      </c>
      <c r="CK2231" s="26">
        <f t="shared" si="9270"/>
        <v>0</v>
      </c>
      <c r="CL2231" s="26">
        <f t="shared" si="9271"/>
        <v>0</v>
      </c>
      <c r="CM2231" s="26">
        <f t="shared" si="9262"/>
        <v>0</v>
      </c>
      <c r="CN2231" s="26">
        <f t="shared" si="9263"/>
        <v>0</v>
      </c>
      <c r="CO2231" s="26">
        <f t="shared" si="9264"/>
        <v>0</v>
      </c>
      <c r="CP2231" s="26">
        <f t="shared" si="9272"/>
        <v>2699.0189999999998</v>
      </c>
      <c r="CQ2231" s="26">
        <f t="shared" si="9273"/>
        <v>0</v>
      </c>
      <c r="CR2231" s="26">
        <f t="shared" si="9274"/>
        <v>0</v>
      </c>
      <c r="CS2231" s="26">
        <f t="shared" si="9265"/>
        <v>0</v>
      </c>
      <c r="CT2231" s="19"/>
      <c r="CU2231" s="35"/>
      <c r="DA2231" s="1" t="s">
        <v>29</v>
      </c>
    </row>
    <row r="2232" spans="1:105" ht="46.8" hidden="1" x14ac:dyDescent="0.3">
      <c r="A2232" s="36" t="s">
        <v>1293</v>
      </c>
      <c r="B2232" s="36" t="s">
        <v>1288</v>
      </c>
      <c r="C2232" s="34"/>
      <c r="D2232" s="16"/>
      <c r="E2232" s="34" t="s">
        <v>82</v>
      </c>
      <c r="F2232" s="26">
        <f t="shared" si="9219"/>
        <v>0</v>
      </c>
      <c r="G2232" s="26">
        <f t="shared" si="9220"/>
        <v>0</v>
      </c>
      <c r="H2232" s="26">
        <f t="shared" si="9221"/>
        <v>0</v>
      </c>
      <c r="I2232" s="26">
        <f t="shared" si="9222"/>
        <v>0</v>
      </c>
      <c r="J2232" s="26">
        <f t="shared" si="9223"/>
        <v>0</v>
      </c>
      <c r="K2232" s="26">
        <f t="shared" si="9224"/>
        <v>0</v>
      </c>
      <c r="L2232" s="26">
        <f t="shared" si="9131"/>
        <v>0</v>
      </c>
      <c r="M2232" s="26">
        <f t="shared" si="9132"/>
        <v>0</v>
      </c>
      <c r="N2232" s="26">
        <f t="shared" si="9133"/>
        <v>0</v>
      </c>
      <c r="O2232" s="26">
        <f t="shared" si="9225"/>
        <v>2699.0189999999998</v>
      </c>
      <c r="P2232" s="26">
        <f t="shared" si="9226"/>
        <v>0</v>
      </c>
      <c r="Q2232" s="26">
        <f t="shared" si="9227"/>
        <v>0</v>
      </c>
      <c r="R2232" s="26">
        <f t="shared" si="9134"/>
        <v>2699.0189999999998</v>
      </c>
      <c r="S2232" s="26">
        <f t="shared" si="9135"/>
        <v>0</v>
      </c>
      <c r="T2232" s="26">
        <f t="shared" si="9136"/>
        <v>0</v>
      </c>
      <c r="U2232" s="26">
        <f t="shared" si="9228"/>
        <v>0</v>
      </c>
      <c r="V2232" s="26">
        <f t="shared" si="9229"/>
        <v>0</v>
      </c>
      <c r="W2232" s="26">
        <f t="shared" si="9230"/>
        <v>0</v>
      </c>
      <c r="X2232" s="26">
        <f t="shared" si="9137"/>
        <v>2699.0189999999998</v>
      </c>
      <c r="Y2232" s="26">
        <f t="shared" si="9138"/>
        <v>0</v>
      </c>
      <c r="Z2232" s="26">
        <f t="shared" si="9139"/>
        <v>0</v>
      </c>
      <c r="AA2232" s="26">
        <f t="shared" si="9231"/>
        <v>0</v>
      </c>
      <c r="AB2232" s="26">
        <f t="shared" si="9232"/>
        <v>0</v>
      </c>
      <c r="AC2232" s="26">
        <f t="shared" si="9233"/>
        <v>0</v>
      </c>
      <c r="AD2232" s="26">
        <f t="shared" si="9140"/>
        <v>2699.0189999999998</v>
      </c>
      <c r="AE2232" s="26">
        <f t="shared" si="9141"/>
        <v>0</v>
      </c>
      <c r="AF2232" s="26">
        <f t="shared" si="9142"/>
        <v>0</v>
      </c>
      <c r="AG2232" s="26">
        <f t="shared" si="9234"/>
        <v>0</v>
      </c>
      <c r="AH2232" s="26">
        <f t="shared" si="9235"/>
        <v>0</v>
      </c>
      <c r="AI2232" s="26">
        <f t="shared" si="9236"/>
        <v>0</v>
      </c>
      <c r="AJ2232" s="26">
        <f t="shared" si="9143"/>
        <v>2699.0189999999998</v>
      </c>
      <c r="AK2232" s="26">
        <f t="shared" si="9144"/>
        <v>0</v>
      </c>
      <c r="AL2232" s="26">
        <f t="shared" si="9145"/>
        <v>0</v>
      </c>
      <c r="AM2232" s="26">
        <f t="shared" si="9237"/>
        <v>0</v>
      </c>
      <c r="AN2232" s="26">
        <f t="shared" si="9238"/>
        <v>0</v>
      </c>
      <c r="AO2232" s="26">
        <f t="shared" si="9239"/>
        <v>0</v>
      </c>
      <c r="AP2232" s="26">
        <f t="shared" si="9146"/>
        <v>2699.0189999999998</v>
      </c>
      <c r="AQ2232" s="26">
        <f t="shared" si="9147"/>
        <v>0</v>
      </c>
      <c r="AR2232" s="26">
        <f t="shared" si="9148"/>
        <v>0</v>
      </c>
      <c r="AS2232" s="26">
        <f t="shared" si="9240"/>
        <v>0</v>
      </c>
      <c r="AT2232" s="26">
        <f t="shared" si="9241"/>
        <v>0</v>
      </c>
      <c r="AU2232" s="26">
        <f t="shared" si="9242"/>
        <v>0</v>
      </c>
      <c r="AV2232" s="26">
        <f t="shared" si="9149"/>
        <v>2699.0189999999998</v>
      </c>
      <c r="AW2232" s="26">
        <f t="shared" si="9150"/>
        <v>0</v>
      </c>
      <c r="AX2232" s="26">
        <f t="shared" si="9151"/>
        <v>0</v>
      </c>
      <c r="AY2232" s="26">
        <f t="shared" si="9243"/>
        <v>0</v>
      </c>
      <c r="AZ2232" s="26">
        <f t="shared" si="9244"/>
        <v>0</v>
      </c>
      <c r="BA2232" s="26">
        <f t="shared" si="9245"/>
        <v>0</v>
      </c>
      <c r="BB2232" s="26">
        <f t="shared" si="9152"/>
        <v>2699.0189999999998</v>
      </c>
      <c r="BC2232" s="26">
        <f t="shared" si="9153"/>
        <v>0</v>
      </c>
      <c r="BD2232" s="26">
        <f t="shared" si="9154"/>
        <v>0</v>
      </c>
      <c r="BE2232" s="26">
        <f t="shared" si="9246"/>
        <v>0</v>
      </c>
      <c r="BF2232" s="26">
        <f t="shared" si="9247"/>
        <v>0</v>
      </c>
      <c r="BG2232" s="26">
        <f t="shared" si="9248"/>
        <v>0</v>
      </c>
      <c r="BH2232" s="26">
        <f t="shared" si="9155"/>
        <v>2699.0189999999998</v>
      </c>
      <c r="BI2232" s="26">
        <f t="shared" si="9156"/>
        <v>0</v>
      </c>
      <c r="BJ2232" s="26">
        <f t="shared" si="9157"/>
        <v>0</v>
      </c>
      <c r="BK2232" s="26">
        <f t="shared" si="9249"/>
        <v>0</v>
      </c>
      <c r="BL2232" s="26">
        <f t="shared" si="9250"/>
        <v>0</v>
      </c>
      <c r="BM2232" s="26">
        <f t="shared" si="9251"/>
        <v>0</v>
      </c>
      <c r="BN2232" s="26">
        <f t="shared" si="9158"/>
        <v>2699.0189999999998</v>
      </c>
      <c r="BO2232" s="26">
        <f t="shared" si="9159"/>
        <v>0</v>
      </c>
      <c r="BP2232" s="26">
        <f t="shared" si="9160"/>
        <v>0</v>
      </c>
      <c r="BQ2232" s="26">
        <f t="shared" si="9252"/>
        <v>0</v>
      </c>
      <c r="BR2232" s="26">
        <f t="shared" si="9253"/>
        <v>0</v>
      </c>
      <c r="BS2232" s="26">
        <f t="shared" si="9161"/>
        <v>2699.0189999999998</v>
      </c>
      <c r="BT2232" s="26">
        <f t="shared" si="9162"/>
        <v>0</v>
      </c>
      <c r="BU2232" s="26">
        <f t="shared" si="9163"/>
        <v>0</v>
      </c>
      <c r="BV2232" s="26">
        <f t="shared" si="9254"/>
        <v>0</v>
      </c>
      <c r="BW2232" s="26">
        <f t="shared" si="9255"/>
        <v>0</v>
      </c>
      <c r="BX2232" s="26">
        <f t="shared" si="9164"/>
        <v>2699.0189999999998</v>
      </c>
      <c r="BY2232" s="26">
        <f t="shared" si="9165"/>
        <v>0</v>
      </c>
      <c r="BZ2232" s="26">
        <f t="shared" si="9166"/>
        <v>0</v>
      </c>
      <c r="CA2232" s="26">
        <f t="shared" si="9256"/>
        <v>0</v>
      </c>
      <c r="CB2232" s="26">
        <f t="shared" si="9257"/>
        <v>0</v>
      </c>
      <c r="CC2232" s="26">
        <f t="shared" si="9258"/>
        <v>0</v>
      </c>
      <c r="CD2232" s="26">
        <f t="shared" si="9266"/>
        <v>2699.0189999999998</v>
      </c>
      <c r="CE2232" s="26">
        <f t="shared" si="9267"/>
        <v>0</v>
      </c>
      <c r="CF2232" s="26">
        <f t="shared" si="9268"/>
        <v>0</v>
      </c>
      <c r="CG2232" s="26">
        <f t="shared" si="9259"/>
        <v>0</v>
      </c>
      <c r="CH2232" s="26">
        <f t="shared" si="9260"/>
        <v>0</v>
      </c>
      <c r="CI2232" s="26">
        <f t="shared" si="9261"/>
        <v>0</v>
      </c>
      <c r="CJ2232" s="26">
        <f t="shared" si="9269"/>
        <v>2699.0189999999998</v>
      </c>
      <c r="CK2232" s="26">
        <f t="shared" si="9270"/>
        <v>0</v>
      </c>
      <c r="CL2232" s="26">
        <f t="shared" si="9271"/>
        <v>0</v>
      </c>
      <c r="CM2232" s="26">
        <f t="shared" si="9262"/>
        <v>0</v>
      </c>
      <c r="CN2232" s="26">
        <f t="shared" si="9263"/>
        <v>0</v>
      </c>
      <c r="CO2232" s="26">
        <f t="shared" si="9264"/>
        <v>0</v>
      </c>
      <c r="CP2232" s="26">
        <f t="shared" si="9272"/>
        <v>2699.0189999999998</v>
      </c>
      <c r="CQ2232" s="26">
        <f t="shared" si="9273"/>
        <v>0</v>
      </c>
      <c r="CR2232" s="26">
        <f t="shared" si="9274"/>
        <v>0</v>
      </c>
      <c r="CS2232" s="26">
        <f t="shared" si="9265"/>
        <v>0</v>
      </c>
      <c r="CT2232" s="19"/>
      <c r="CU2232" s="35"/>
      <c r="CY2232" s="1" t="s">
        <v>27</v>
      </c>
    </row>
    <row r="2233" spans="1:105" hidden="1" x14ac:dyDescent="0.3">
      <c r="A2233" s="36" t="s">
        <v>1293</v>
      </c>
      <c r="B2233" s="17">
        <v>410</v>
      </c>
      <c r="C2233" s="34"/>
      <c r="D2233" s="16"/>
      <c r="E2233" s="34" t="s">
        <v>83</v>
      </c>
      <c r="F2233" s="26">
        <f t="shared" si="9219"/>
        <v>0</v>
      </c>
      <c r="G2233" s="26">
        <f t="shared" si="9220"/>
        <v>0</v>
      </c>
      <c r="H2233" s="26">
        <f t="shared" si="9221"/>
        <v>0</v>
      </c>
      <c r="I2233" s="26">
        <f t="shared" si="9222"/>
        <v>0</v>
      </c>
      <c r="J2233" s="26">
        <f t="shared" si="9223"/>
        <v>0</v>
      </c>
      <c r="K2233" s="26">
        <f t="shared" si="9224"/>
        <v>0</v>
      </c>
      <c r="L2233" s="26">
        <f t="shared" si="9131"/>
        <v>0</v>
      </c>
      <c r="M2233" s="26">
        <f t="shared" si="9132"/>
        <v>0</v>
      </c>
      <c r="N2233" s="26">
        <f t="shared" si="9133"/>
        <v>0</v>
      </c>
      <c r="O2233" s="26">
        <f t="shared" si="9225"/>
        <v>2699.0189999999998</v>
      </c>
      <c r="P2233" s="26">
        <f t="shared" si="9226"/>
        <v>0</v>
      </c>
      <c r="Q2233" s="26">
        <f t="shared" si="9227"/>
        <v>0</v>
      </c>
      <c r="R2233" s="26">
        <f t="shared" si="9134"/>
        <v>2699.0189999999998</v>
      </c>
      <c r="S2233" s="26">
        <f t="shared" si="9135"/>
        <v>0</v>
      </c>
      <c r="T2233" s="26">
        <f t="shared" si="9136"/>
        <v>0</v>
      </c>
      <c r="U2233" s="26">
        <f t="shared" si="9228"/>
        <v>0</v>
      </c>
      <c r="V2233" s="26">
        <f t="shared" si="9229"/>
        <v>0</v>
      </c>
      <c r="W2233" s="26">
        <f t="shared" si="9230"/>
        <v>0</v>
      </c>
      <c r="X2233" s="26">
        <f t="shared" si="9137"/>
        <v>2699.0189999999998</v>
      </c>
      <c r="Y2233" s="26">
        <f t="shared" si="9138"/>
        <v>0</v>
      </c>
      <c r="Z2233" s="26">
        <f t="shared" si="9139"/>
        <v>0</v>
      </c>
      <c r="AA2233" s="26">
        <f t="shared" si="9231"/>
        <v>0</v>
      </c>
      <c r="AB2233" s="26">
        <f t="shared" si="9232"/>
        <v>0</v>
      </c>
      <c r="AC2233" s="26">
        <f t="shared" si="9233"/>
        <v>0</v>
      </c>
      <c r="AD2233" s="26">
        <f t="shared" si="9140"/>
        <v>2699.0189999999998</v>
      </c>
      <c r="AE2233" s="26">
        <f t="shared" si="9141"/>
        <v>0</v>
      </c>
      <c r="AF2233" s="26">
        <f t="shared" si="9142"/>
        <v>0</v>
      </c>
      <c r="AG2233" s="26">
        <f t="shared" si="9234"/>
        <v>0</v>
      </c>
      <c r="AH2233" s="26">
        <f t="shared" si="9235"/>
        <v>0</v>
      </c>
      <c r="AI2233" s="26">
        <f t="shared" si="9236"/>
        <v>0</v>
      </c>
      <c r="AJ2233" s="26">
        <f t="shared" si="9143"/>
        <v>2699.0189999999998</v>
      </c>
      <c r="AK2233" s="26">
        <f t="shared" si="9144"/>
        <v>0</v>
      </c>
      <c r="AL2233" s="26">
        <f t="shared" si="9145"/>
        <v>0</v>
      </c>
      <c r="AM2233" s="26">
        <f t="shared" si="9237"/>
        <v>0</v>
      </c>
      <c r="AN2233" s="26">
        <f t="shared" si="9238"/>
        <v>0</v>
      </c>
      <c r="AO2233" s="26">
        <f t="shared" si="9239"/>
        <v>0</v>
      </c>
      <c r="AP2233" s="26">
        <f t="shared" si="9146"/>
        <v>2699.0189999999998</v>
      </c>
      <c r="AQ2233" s="26">
        <f t="shared" si="9147"/>
        <v>0</v>
      </c>
      <c r="AR2233" s="26">
        <f t="shared" si="9148"/>
        <v>0</v>
      </c>
      <c r="AS2233" s="26">
        <f t="shared" si="9240"/>
        <v>0</v>
      </c>
      <c r="AT2233" s="26">
        <f t="shared" si="9241"/>
        <v>0</v>
      </c>
      <c r="AU2233" s="26">
        <f t="shared" si="9242"/>
        <v>0</v>
      </c>
      <c r="AV2233" s="26">
        <f t="shared" si="9149"/>
        <v>2699.0189999999998</v>
      </c>
      <c r="AW2233" s="26">
        <f t="shared" si="9150"/>
        <v>0</v>
      </c>
      <c r="AX2233" s="26">
        <f t="shared" si="9151"/>
        <v>0</v>
      </c>
      <c r="AY2233" s="26">
        <f t="shared" si="9243"/>
        <v>0</v>
      </c>
      <c r="AZ2233" s="26">
        <f t="shared" si="9244"/>
        <v>0</v>
      </c>
      <c r="BA2233" s="26">
        <f t="shared" si="9245"/>
        <v>0</v>
      </c>
      <c r="BB2233" s="26">
        <f t="shared" si="9152"/>
        <v>2699.0189999999998</v>
      </c>
      <c r="BC2233" s="26">
        <f t="shared" si="9153"/>
        <v>0</v>
      </c>
      <c r="BD2233" s="26">
        <f t="shared" si="9154"/>
        <v>0</v>
      </c>
      <c r="BE2233" s="26">
        <f t="shared" si="9246"/>
        <v>0</v>
      </c>
      <c r="BF2233" s="26">
        <f t="shared" si="9247"/>
        <v>0</v>
      </c>
      <c r="BG2233" s="26">
        <f t="shared" si="9248"/>
        <v>0</v>
      </c>
      <c r="BH2233" s="26">
        <f t="shared" si="9155"/>
        <v>2699.0189999999998</v>
      </c>
      <c r="BI2233" s="26">
        <f t="shared" si="9156"/>
        <v>0</v>
      </c>
      <c r="BJ2233" s="26">
        <f t="shared" si="9157"/>
        <v>0</v>
      </c>
      <c r="BK2233" s="26">
        <f t="shared" si="9249"/>
        <v>0</v>
      </c>
      <c r="BL2233" s="26">
        <f t="shared" si="9250"/>
        <v>0</v>
      </c>
      <c r="BM2233" s="26">
        <f t="shared" si="9251"/>
        <v>0</v>
      </c>
      <c r="BN2233" s="26">
        <f t="shared" si="9158"/>
        <v>2699.0189999999998</v>
      </c>
      <c r="BO2233" s="26">
        <f t="shared" si="9159"/>
        <v>0</v>
      </c>
      <c r="BP2233" s="26">
        <f t="shared" si="9160"/>
        <v>0</v>
      </c>
      <c r="BQ2233" s="26">
        <f t="shared" si="9252"/>
        <v>0</v>
      </c>
      <c r="BR2233" s="26">
        <f t="shared" si="9253"/>
        <v>0</v>
      </c>
      <c r="BS2233" s="26">
        <f t="shared" si="9161"/>
        <v>2699.0189999999998</v>
      </c>
      <c r="BT2233" s="26">
        <f t="shared" si="9162"/>
        <v>0</v>
      </c>
      <c r="BU2233" s="26">
        <f t="shared" si="9163"/>
        <v>0</v>
      </c>
      <c r="BV2233" s="26">
        <f t="shared" si="9254"/>
        <v>0</v>
      </c>
      <c r="BW2233" s="26">
        <f t="shared" si="9255"/>
        <v>0</v>
      </c>
      <c r="BX2233" s="26">
        <f t="shared" si="9164"/>
        <v>2699.0189999999998</v>
      </c>
      <c r="BY2233" s="26">
        <f t="shared" si="9165"/>
        <v>0</v>
      </c>
      <c r="BZ2233" s="26">
        <f t="shared" si="9166"/>
        <v>0</v>
      </c>
      <c r="CA2233" s="26">
        <f t="shared" si="9256"/>
        <v>0</v>
      </c>
      <c r="CB2233" s="26">
        <f t="shared" si="9257"/>
        <v>0</v>
      </c>
      <c r="CC2233" s="26">
        <f t="shared" si="9258"/>
        <v>0</v>
      </c>
      <c r="CD2233" s="26">
        <f t="shared" si="9266"/>
        <v>2699.0189999999998</v>
      </c>
      <c r="CE2233" s="26">
        <f t="shared" si="9267"/>
        <v>0</v>
      </c>
      <c r="CF2233" s="26">
        <f t="shared" si="9268"/>
        <v>0</v>
      </c>
      <c r="CG2233" s="26">
        <f t="shared" si="9259"/>
        <v>0</v>
      </c>
      <c r="CH2233" s="26">
        <f t="shared" si="9260"/>
        <v>0</v>
      </c>
      <c r="CI2233" s="26">
        <f t="shared" si="9261"/>
        <v>0</v>
      </c>
      <c r="CJ2233" s="26">
        <f t="shared" si="9269"/>
        <v>2699.0189999999998</v>
      </c>
      <c r="CK2233" s="26">
        <f t="shared" si="9270"/>
        <v>0</v>
      </c>
      <c r="CL2233" s="26">
        <f t="shared" si="9271"/>
        <v>0</v>
      </c>
      <c r="CM2233" s="26">
        <f t="shared" si="9262"/>
        <v>0</v>
      </c>
      <c r="CN2233" s="26">
        <f t="shared" si="9263"/>
        <v>0</v>
      </c>
      <c r="CO2233" s="26">
        <f t="shared" si="9264"/>
        <v>0</v>
      </c>
      <c r="CP2233" s="26">
        <f t="shared" si="9272"/>
        <v>2699.0189999999998</v>
      </c>
      <c r="CQ2233" s="26">
        <f t="shared" si="9273"/>
        <v>0</v>
      </c>
      <c r="CR2233" s="26">
        <f t="shared" si="9274"/>
        <v>0</v>
      </c>
      <c r="CS2233" s="26">
        <f t="shared" si="9265"/>
        <v>0</v>
      </c>
      <c r="CT2233" s="19"/>
      <c r="CU2233" s="35"/>
      <c r="CZ2233" s="1" t="s">
        <v>28</v>
      </c>
    </row>
    <row r="2234" spans="1:105" hidden="1" x14ac:dyDescent="0.3">
      <c r="A2234" s="36" t="s">
        <v>1293</v>
      </c>
      <c r="B2234" s="17">
        <v>410</v>
      </c>
      <c r="C2234" s="16" t="s">
        <v>393</v>
      </c>
      <c r="D2234" s="16" t="s">
        <v>103</v>
      </c>
      <c r="E2234" s="34" t="s">
        <v>681</v>
      </c>
      <c r="F2234" s="26"/>
      <c r="G2234" s="26"/>
      <c r="H2234" s="26"/>
      <c r="I2234" s="26"/>
      <c r="J2234" s="26"/>
      <c r="K2234" s="26"/>
      <c r="L2234" s="26">
        <f t="shared" si="9131"/>
        <v>0</v>
      </c>
      <c r="M2234" s="26">
        <f t="shared" si="9132"/>
        <v>0</v>
      </c>
      <c r="N2234" s="26">
        <f t="shared" si="9133"/>
        <v>0</v>
      </c>
      <c r="O2234" s="26">
        <v>2699.0189999999998</v>
      </c>
      <c r="P2234" s="26"/>
      <c r="Q2234" s="26"/>
      <c r="R2234" s="26">
        <f t="shared" si="9134"/>
        <v>2699.0189999999998</v>
      </c>
      <c r="S2234" s="26">
        <f t="shared" si="9135"/>
        <v>0</v>
      </c>
      <c r="T2234" s="26">
        <f t="shared" si="9136"/>
        <v>0</v>
      </c>
      <c r="U2234" s="26"/>
      <c r="V2234" s="26"/>
      <c r="W2234" s="26"/>
      <c r="X2234" s="26">
        <f t="shared" si="9137"/>
        <v>2699.0189999999998</v>
      </c>
      <c r="Y2234" s="26">
        <f t="shared" si="9138"/>
        <v>0</v>
      </c>
      <c r="Z2234" s="26">
        <f t="shared" si="9139"/>
        <v>0</v>
      </c>
      <c r="AA2234" s="26"/>
      <c r="AB2234" s="26"/>
      <c r="AC2234" s="26"/>
      <c r="AD2234" s="26">
        <f t="shared" si="9140"/>
        <v>2699.0189999999998</v>
      </c>
      <c r="AE2234" s="26">
        <f t="shared" si="9141"/>
        <v>0</v>
      </c>
      <c r="AF2234" s="26">
        <f t="shared" si="9142"/>
        <v>0</v>
      </c>
      <c r="AG2234" s="26"/>
      <c r="AH2234" s="26"/>
      <c r="AI2234" s="26"/>
      <c r="AJ2234" s="26">
        <f t="shared" si="9143"/>
        <v>2699.0189999999998</v>
      </c>
      <c r="AK2234" s="26">
        <f t="shared" si="9144"/>
        <v>0</v>
      </c>
      <c r="AL2234" s="26">
        <f t="shared" si="9145"/>
        <v>0</v>
      </c>
      <c r="AM2234" s="26"/>
      <c r="AN2234" s="26"/>
      <c r="AO2234" s="26"/>
      <c r="AP2234" s="26">
        <f t="shared" si="9146"/>
        <v>2699.0189999999998</v>
      </c>
      <c r="AQ2234" s="26">
        <f t="shared" si="9147"/>
        <v>0</v>
      </c>
      <c r="AR2234" s="26">
        <f t="shared" si="9148"/>
        <v>0</v>
      </c>
      <c r="AS2234" s="26"/>
      <c r="AT2234" s="26"/>
      <c r="AU2234" s="26"/>
      <c r="AV2234" s="26">
        <f t="shared" si="9149"/>
        <v>2699.0189999999998</v>
      </c>
      <c r="AW2234" s="26">
        <f t="shared" si="9150"/>
        <v>0</v>
      </c>
      <c r="AX2234" s="26">
        <f t="shared" si="9151"/>
        <v>0</v>
      </c>
      <c r="AY2234" s="26"/>
      <c r="AZ2234" s="26"/>
      <c r="BA2234" s="26"/>
      <c r="BB2234" s="26">
        <f t="shared" si="9152"/>
        <v>2699.0189999999998</v>
      </c>
      <c r="BC2234" s="26">
        <f t="shared" si="9153"/>
        <v>0</v>
      </c>
      <c r="BD2234" s="26">
        <f t="shared" si="9154"/>
        <v>0</v>
      </c>
      <c r="BE2234" s="26"/>
      <c r="BF2234" s="26"/>
      <c r="BG2234" s="26"/>
      <c r="BH2234" s="26">
        <f t="shared" si="9155"/>
        <v>2699.0189999999998</v>
      </c>
      <c r="BI2234" s="26">
        <f t="shared" si="9156"/>
        <v>0</v>
      </c>
      <c r="BJ2234" s="26">
        <f t="shared" si="9157"/>
        <v>0</v>
      </c>
      <c r="BK2234" s="26"/>
      <c r="BL2234" s="26"/>
      <c r="BM2234" s="26"/>
      <c r="BN2234" s="26">
        <f t="shared" si="9158"/>
        <v>2699.0189999999998</v>
      </c>
      <c r="BO2234" s="26">
        <f t="shared" si="9159"/>
        <v>0</v>
      </c>
      <c r="BP2234" s="26">
        <f t="shared" si="9160"/>
        <v>0</v>
      </c>
      <c r="BQ2234" s="26"/>
      <c r="BR2234" s="26"/>
      <c r="BS2234" s="26">
        <f t="shared" si="9161"/>
        <v>2699.0189999999998</v>
      </c>
      <c r="BT2234" s="26">
        <f t="shared" si="9162"/>
        <v>0</v>
      </c>
      <c r="BU2234" s="26">
        <f t="shared" si="9163"/>
        <v>0</v>
      </c>
      <c r="BV2234" s="26"/>
      <c r="BW2234" s="26"/>
      <c r="BX2234" s="26">
        <f t="shared" si="9164"/>
        <v>2699.0189999999998</v>
      </c>
      <c r="BY2234" s="26">
        <f t="shared" si="9165"/>
        <v>0</v>
      </c>
      <c r="BZ2234" s="26">
        <f t="shared" si="9166"/>
        <v>0</v>
      </c>
      <c r="CA2234" s="26"/>
      <c r="CB2234" s="26"/>
      <c r="CC2234" s="26"/>
      <c r="CD2234" s="26">
        <f t="shared" si="9266"/>
        <v>2699.0189999999998</v>
      </c>
      <c r="CE2234" s="26">
        <f t="shared" si="9267"/>
        <v>0</v>
      </c>
      <c r="CF2234" s="26">
        <f t="shared" si="9268"/>
        <v>0</v>
      </c>
      <c r="CG2234" s="26"/>
      <c r="CH2234" s="26"/>
      <c r="CI2234" s="26"/>
      <c r="CJ2234" s="26">
        <f t="shared" si="9269"/>
        <v>2699.0189999999998</v>
      </c>
      <c r="CK2234" s="26">
        <f t="shared" si="9270"/>
        <v>0</v>
      </c>
      <c r="CL2234" s="26">
        <f t="shared" si="9271"/>
        <v>0</v>
      </c>
      <c r="CM2234" s="26"/>
      <c r="CN2234" s="26"/>
      <c r="CO2234" s="26"/>
      <c r="CP2234" s="26">
        <f t="shared" si="9272"/>
        <v>2699.0189999999998</v>
      </c>
      <c r="CQ2234" s="26">
        <f t="shared" si="9273"/>
        <v>0</v>
      </c>
      <c r="CR2234" s="26">
        <f t="shared" si="9274"/>
        <v>0</v>
      </c>
      <c r="CS2234" s="26"/>
      <c r="CT2234" s="19"/>
      <c r="CU2234" s="35"/>
    </row>
    <row r="2235" spans="1:105" ht="31.2" hidden="1" x14ac:dyDescent="0.3">
      <c r="A2235" s="36" t="s">
        <v>1295</v>
      </c>
      <c r="B2235" s="36"/>
      <c r="C2235" s="36"/>
      <c r="D2235" s="36"/>
      <c r="E2235" s="34" t="s">
        <v>1296</v>
      </c>
      <c r="F2235" s="26">
        <f t="shared" si="9219"/>
        <v>0</v>
      </c>
      <c r="G2235" s="26">
        <f t="shared" si="9220"/>
        <v>0</v>
      </c>
      <c r="H2235" s="26">
        <f t="shared" si="9221"/>
        <v>0</v>
      </c>
      <c r="I2235" s="26">
        <f t="shared" si="9222"/>
        <v>0</v>
      </c>
      <c r="J2235" s="26">
        <f t="shared" si="9223"/>
        <v>0</v>
      </c>
      <c r="K2235" s="26">
        <f t="shared" si="9224"/>
        <v>0</v>
      </c>
      <c r="L2235" s="26">
        <f t="shared" si="9131"/>
        <v>0</v>
      </c>
      <c r="M2235" s="26">
        <f t="shared" si="9132"/>
        <v>0</v>
      </c>
      <c r="N2235" s="26">
        <f t="shared" si="9133"/>
        <v>0</v>
      </c>
      <c r="O2235" s="26">
        <f t="shared" si="9225"/>
        <v>0</v>
      </c>
      <c r="P2235" s="26">
        <f t="shared" si="9226"/>
        <v>0</v>
      </c>
      <c r="Q2235" s="26">
        <f t="shared" si="9227"/>
        <v>0</v>
      </c>
      <c r="R2235" s="26">
        <f t="shared" si="9134"/>
        <v>0</v>
      </c>
      <c r="S2235" s="26">
        <f t="shared" si="9135"/>
        <v>0</v>
      </c>
      <c r="T2235" s="26">
        <f t="shared" si="9136"/>
        <v>0</v>
      </c>
      <c r="U2235" s="26">
        <f t="shared" si="9228"/>
        <v>0</v>
      </c>
      <c r="V2235" s="26">
        <f t="shared" si="9229"/>
        <v>0</v>
      </c>
      <c r="W2235" s="26">
        <f t="shared" si="9230"/>
        <v>0</v>
      </c>
      <c r="X2235" s="26">
        <f t="shared" si="9137"/>
        <v>0</v>
      </c>
      <c r="Y2235" s="26">
        <f t="shared" si="9138"/>
        <v>0</v>
      </c>
      <c r="Z2235" s="26">
        <f t="shared" si="9139"/>
        <v>0</v>
      </c>
      <c r="AA2235" s="26">
        <f t="shared" si="9231"/>
        <v>0</v>
      </c>
      <c r="AB2235" s="26">
        <f t="shared" si="9232"/>
        <v>0</v>
      </c>
      <c r="AC2235" s="26">
        <f t="shared" si="9233"/>
        <v>0</v>
      </c>
      <c r="AD2235" s="26">
        <f t="shared" si="9140"/>
        <v>0</v>
      </c>
      <c r="AE2235" s="26">
        <f t="shared" si="9141"/>
        <v>0</v>
      </c>
      <c r="AF2235" s="26">
        <f t="shared" si="9142"/>
        <v>0</v>
      </c>
      <c r="AG2235" s="26">
        <f t="shared" si="9234"/>
        <v>0</v>
      </c>
      <c r="AH2235" s="26">
        <f t="shared" si="9235"/>
        <v>0</v>
      </c>
      <c r="AI2235" s="26">
        <f t="shared" si="9236"/>
        <v>0</v>
      </c>
      <c r="AJ2235" s="26">
        <f t="shared" si="9143"/>
        <v>0</v>
      </c>
      <c r="AK2235" s="26">
        <f t="shared" si="9144"/>
        <v>0</v>
      </c>
      <c r="AL2235" s="26">
        <f t="shared" si="9145"/>
        <v>0</v>
      </c>
      <c r="AM2235" s="26">
        <f t="shared" si="9237"/>
        <v>0</v>
      </c>
      <c r="AN2235" s="26">
        <f t="shared" si="9238"/>
        <v>0</v>
      </c>
      <c r="AO2235" s="26">
        <f t="shared" si="9239"/>
        <v>0</v>
      </c>
      <c r="AP2235" s="26">
        <f t="shared" si="9146"/>
        <v>0</v>
      </c>
      <c r="AQ2235" s="26">
        <f t="shared" si="9147"/>
        <v>0</v>
      </c>
      <c r="AR2235" s="26">
        <f t="shared" si="9148"/>
        <v>0</v>
      </c>
      <c r="AS2235" s="26">
        <f t="shared" si="9240"/>
        <v>0</v>
      </c>
      <c r="AT2235" s="26">
        <f t="shared" si="9241"/>
        <v>0</v>
      </c>
      <c r="AU2235" s="26">
        <f t="shared" si="9242"/>
        <v>0</v>
      </c>
      <c r="AV2235" s="26">
        <f t="shared" si="9149"/>
        <v>0</v>
      </c>
      <c r="AW2235" s="26">
        <f t="shared" si="9150"/>
        <v>0</v>
      </c>
      <c r="AX2235" s="26">
        <f t="shared" si="9151"/>
        <v>0</v>
      </c>
      <c r="AY2235" s="26">
        <f t="shared" si="9243"/>
        <v>0</v>
      </c>
      <c r="AZ2235" s="26">
        <f t="shared" si="9244"/>
        <v>0</v>
      </c>
      <c r="BA2235" s="26">
        <f t="shared" si="9245"/>
        <v>0</v>
      </c>
      <c r="BB2235" s="26">
        <f t="shared" si="9152"/>
        <v>0</v>
      </c>
      <c r="BC2235" s="26">
        <f t="shared" si="9153"/>
        <v>0</v>
      </c>
      <c r="BD2235" s="26">
        <f t="shared" si="9154"/>
        <v>0</v>
      </c>
      <c r="BE2235" s="26">
        <f t="shared" si="9246"/>
        <v>0</v>
      </c>
      <c r="BF2235" s="26">
        <f t="shared" si="9247"/>
        <v>0</v>
      </c>
      <c r="BG2235" s="26">
        <f t="shared" si="9248"/>
        <v>0</v>
      </c>
      <c r="BH2235" s="26">
        <f t="shared" si="9155"/>
        <v>0</v>
      </c>
      <c r="BI2235" s="26">
        <f t="shared" si="9156"/>
        <v>0</v>
      </c>
      <c r="BJ2235" s="26">
        <f t="shared" si="9157"/>
        <v>0</v>
      </c>
      <c r="BK2235" s="26">
        <f t="shared" si="9249"/>
        <v>0</v>
      </c>
      <c r="BL2235" s="26">
        <f t="shared" si="9250"/>
        <v>0</v>
      </c>
      <c r="BM2235" s="26">
        <f t="shared" si="9251"/>
        <v>0</v>
      </c>
      <c r="BN2235" s="26">
        <f t="shared" si="9158"/>
        <v>0</v>
      </c>
      <c r="BO2235" s="26">
        <f t="shared" si="9159"/>
        <v>0</v>
      </c>
      <c r="BP2235" s="26">
        <f t="shared" si="9160"/>
        <v>0</v>
      </c>
      <c r="BQ2235" s="26">
        <f t="shared" si="9252"/>
        <v>0</v>
      </c>
      <c r="BR2235" s="26">
        <f t="shared" si="9253"/>
        <v>0</v>
      </c>
      <c r="BS2235" s="26">
        <f t="shared" si="9161"/>
        <v>0</v>
      </c>
      <c r="BT2235" s="26">
        <f t="shared" si="9162"/>
        <v>0</v>
      </c>
      <c r="BU2235" s="26">
        <f t="shared" si="9163"/>
        <v>0</v>
      </c>
      <c r="BV2235" s="26">
        <f t="shared" si="9254"/>
        <v>0</v>
      </c>
      <c r="BW2235" s="26">
        <f t="shared" si="9255"/>
        <v>0</v>
      </c>
      <c r="BX2235" s="26">
        <f t="shared" si="9164"/>
        <v>0</v>
      </c>
      <c r="BY2235" s="26">
        <f t="shared" si="9165"/>
        <v>0</v>
      </c>
      <c r="BZ2235" s="26">
        <f t="shared" si="9166"/>
        <v>0</v>
      </c>
      <c r="CA2235" s="26">
        <f t="shared" si="9256"/>
        <v>0</v>
      </c>
      <c r="CB2235" s="26">
        <f t="shared" si="9257"/>
        <v>0</v>
      </c>
      <c r="CC2235" s="26">
        <f t="shared" si="9258"/>
        <v>0</v>
      </c>
      <c r="CD2235" s="26">
        <f t="shared" si="9266"/>
        <v>0</v>
      </c>
      <c r="CE2235" s="26">
        <f t="shared" si="9267"/>
        <v>0</v>
      </c>
      <c r="CF2235" s="26">
        <f t="shared" si="9268"/>
        <v>0</v>
      </c>
      <c r="CG2235" s="26">
        <f t="shared" si="9259"/>
        <v>0</v>
      </c>
      <c r="CH2235" s="26">
        <f t="shared" si="9260"/>
        <v>0</v>
      </c>
      <c r="CI2235" s="26">
        <f t="shared" si="9261"/>
        <v>0</v>
      </c>
      <c r="CJ2235" s="26">
        <f t="shared" si="9269"/>
        <v>0</v>
      </c>
      <c r="CK2235" s="26">
        <f t="shared" si="9270"/>
        <v>0</v>
      </c>
      <c r="CL2235" s="26">
        <f t="shared" si="9271"/>
        <v>0</v>
      </c>
      <c r="CM2235" s="26">
        <f t="shared" si="9262"/>
        <v>0</v>
      </c>
      <c r="CN2235" s="26">
        <f t="shared" si="9263"/>
        <v>0</v>
      </c>
      <c r="CO2235" s="26">
        <f t="shared" si="9264"/>
        <v>0</v>
      </c>
      <c r="CP2235" s="26">
        <f t="shared" si="9272"/>
        <v>0</v>
      </c>
      <c r="CQ2235" s="26">
        <f t="shared" si="9273"/>
        <v>0</v>
      </c>
      <c r="CR2235" s="26">
        <f t="shared" si="9274"/>
        <v>0</v>
      </c>
      <c r="CS2235" s="26">
        <f t="shared" si="9265"/>
        <v>0</v>
      </c>
      <c r="CT2235" s="19">
        <v>0</v>
      </c>
      <c r="CU2235" s="35"/>
      <c r="DA2235" s="1" t="s">
        <v>29</v>
      </c>
    </row>
    <row r="2236" spans="1:105" ht="46.8" hidden="1" x14ac:dyDescent="0.3">
      <c r="A2236" s="36" t="s">
        <v>1295</v>
      </c>
      <c r="B2236" s="36" t="s">
        <v>1288</v>
      </c>
      <c r="C2236" s="34"/>
      <c r="D2236" s="16"/>
      <c r="E2236" s="34" t="s">
        <v>82</v>
      </c>
      <c r="F2236" s="26">
        <f t="shared" si="9219"/>
        <v>0</v>
      </c>
      <c r="G2236" s="26">
        <f t="shared" si="9220"/>
        <v>0</v>
      </c>
      <c r="H2236" s="26">
        <f t="shared" si="9221"/>
        <v>0</v>
      </c>
      <c r="I2236" s="26">
        <f t="shared" si="9222"/>
        <v>0</v>
      </c>
      <c r="J2236" s="26">
        <f t="shared" si="9223"/>
        <v>0</v>
      </c>
      <c r="K2236" s="26">
        <f t="shared" si="9224"/>
        <v>0</v>
      </c>
      <c r="L2236" s="26">
        <f t="shared" si="9131"/>
        <v>0</v>
      </c>
      <c r="M2236" s="26">
        <f t="shared" si="9132"/>
        <v>0</v>
      </c>
      <c r="N2236" s="26">
        <f t="shared" si="9133"/>
        <v>0</v>
      </c>
      <c r="O2236" s="26">
        <f t="shared" si="9225"/>
        <v>0</v>
      </c>
      <c r="P2236" s="26">
        <f t="shared" si="9226"/>
        <v>0</v>
      </c>
      <c r="Q2236" s="26">
        <f t="shared" si="9227"/>
        <v>0</v>
      </c>
      <c r="R2236" s="26">
        <f t="shared" si="9134"/>
        <v>0</v>
      </c>
      <c r="S2236" s="26">
        <f t="shared" si="9135"/>
        <v>0</v>
      </c>
      <c r="T2236" s="26">
        <f t="shared" si="9136"/>
        <v>0</v>
      </c>
      <c r="U2236" s="26">
        <f t="shared" si="9228"/>
        <v>0</v>
      </c>
      <c r="V2236" s="26">
        <f t="shared" si="9229"/>
        <v>0</v>
      </c>
      <c r="W2236" s="26">
        <f t="shared" si="9230"/>
        <v>0</v>
      </c>
      <c r="X2236" s="26">
        <f t="shared" si="9137"/>
        <v>0</v>
      </c>
      <c r="Y2236" s="26">
        <f t="shared" si="9138"/>
        <v>0</v>
      </c>
      <c r="Z2236" s="26">
        <f t="shared" si="9139"/>
        <v>0</v>
      </c>
      <c r="AA2236" s="26">
        <f t="shared" si="9231"/>
        <v>0</v>
      </c>
      <c r="AB2236" s="26">
        <f t="shared" si="9232"/>
        <v>0</v>
      </c>
      <c r="AC2236" s="26">
        <f t="shared" si="9233"/>
        <v>0</v>
      </c>
      <c r="AD2236" s="26">
        <f t="shared" si="9140"/>
        <v>0</v>
      </c>
      <c r="AE2236" s="26">
        <f t="shared" si="9141"/>
        <v>0</v>
      </c>
      <c r="AF2236" s="26">
        <f t="shared" si="9142"/>
        <v>0</v>
      </c>
      <c r="AG2236" s="26">
        <f t="shared" si="9234"/>
        <v>0</v>
      </c>
      <c r="AH2236" s="26">
        <f t="shared" si="9235"/>
        <v>0</v>
      </c>
      <c r="AI2236" s="26">
        <f t="shared" si="9236"/>
        <v>0</v>
      </c>
      <c r="AJ2236" s="26">
        <f t="shared" si="9143"/>
        <v>0</v>
      </c>
      <c r="AK2236" s="26">
        <f t="shared" si="9144"/>
        <v>0</v>
      </c>
      <c r="AL2236" s="26">
        <f t="shared" si="9145"/>
        <v>0</v>
      </c>
      <c r="AM2236" s="26">
        <f t="shared" si="9237"/>
        <v>0</v>
      </c>
      <c r="AN2236" s="26">
        <f t="shared" si="9238"/>
        <v>0</v>
      </c>
      <c r="AO2236" s="26">
        <f t="shared" si="9239"/>
        <v>0</v>
      </c>
      <c r="AP2236" s="26">
        <f t="shared" si="9146"/>
        <v>0</v>
      </c>
      <c r="AQ2236" s="26">
        <f t="shared" si="9147"/>
        <v>0</v>
      </c>
      <c r="AR2236" s="26">
        <f t="shared" si="9148"/>
        <v>0</v>
      </c>
      <c r="AS2236" s="26">
        <f t="shared" si="9240"/>
        <v>0</v>
      </c>
      <c r="AT2236" s="26">
        <f t="shared" si="9241"/>
        <v>0</v>
      </c>
      <c r="AU2236" s="26">
        <f t="shared" si="9242"/>
        <v>0</v>
      </c>
      <c r="AV2236" s="26">
        <f t="shared" si="9149"/>
        <v>0</v>
      </c>
      <c r="AW2236" s="26">
        <f t="shared" si="9150"/>
        <v>0</v>
      </c>
      <c r="AX2236" s="26">
        <f t="shared" si="9151"/>
        <v>0</v>
      </c>
      <c r="AY2236" s="26">
        <f t="shared" si="9243"/>
        <v>0</v>
      </c>
      <c r="AZ2236" s="26">
        <f t="shared" si="9244"/>
        <v>0</v>
      </c>
      <c r="BA2236" s="26">
        <f t="shared" si="9245"/>
        <v>0</v>
      </c>
      <c r="BB2236" s="26">
        <f t="shared" si="9152"/>
        <v>0</v>
      </c>
      <c r="BC2236" s="26">
        <f t="shared" si="9153"/>
        <v>0</v>
      </c>
      <c r="BD2236" s="26">
        <f t="shared" si="9154"/>
        <v>0</v>
      </c>
      <c r="BE2236" s="26">
        <f t="shared" si="9246"/>
        <v>0</v>
      </c>
      <c r="BF2236" s="26">
        <f t="shared" si="9247"/>
        <v>0</v>
      </c>
      <c r="BG2236" s="26">
        <f t="shared" si="9248"/>
        <v>0</v>
      </c>
      <c r="BH2236" s="26">
        <f t="shared" si="9155"/>
        <v>0</v>
      </c>
      <c r="BI2236" s="26">
        <f t="shared" si="9156"/>
        <v>0</v>
      </c>
      <c r="BJ2236" s="26">
        <f t="shared" si="9157"/>
        <v>0</v>
      </c>
      <c r="BK2236" s="26">
        <f t="shared" si="9249"/>
        <v>0</v>
      </c>
      <c r="BL2236" s="26">
        <f t="shared" si="9250"/>
        <v>0</v>
      </c>
      <c r="BM2236" s="26">
        <f t="shared" si="9251"/>
        <v>0</v>
      </c>
      <c r="BN2236" s="26">
        <f t="shared" si="9158"/>
        <v>0</v>
      </c>
      <c r="BO2236" s="26">
        <f t="shared" si="9159"/>
        <v>0</v>
      </c>
      <c r="BP2236" s="26">
        <f t="shared" si="9160"/>
        <v>0</v>
      </c>
      <c r="BQ2236" s="26">
        <f t="shared" si="9252"/>
        <v>0</v>
      </c>
      <c r="BR2236" s="26">
        <f t="shared" si="9253"/>
        <v>0</v>
      </c>
      <c r="BS2236" s="26">
        <f t="shared" si="9161"/>
        <v>0</v>
      </c>
      <c r="BT2236" s="26">
        <f t="shared" si="9162"/>
        <v>0</v>
      </c>
      <c r="BU2236" s="26">
        <f t="shared" si="9163"/>
        <v>0</v>
      </c>
      <c r="BV2236" s="26">
        <f t="shared" si="9254"/>
        <v>0</v>
      </c>
      <c r="BW2236" s="26">
        <f t="shared" si="9255"/>
        <v>0</v>
      </c>
      <c r="BX2236" s="26">
        <f t="shared" si="9164"/>
        <v>0</v>
      </c>
      <c r="BY2236" s="26">
        <f t="shared" si="9165"/>
        <v>0</v>
      </c>
      <c r="BZ2236" s="26">
        <f t="shared" si="9166"/>
        <v>0</v>
      </c>
      <c r="CA2236" s="26">
        <f t="shared" si="9256"/>
        <v>0</v>
      </c>
      <c r="CB2236" s="26">
        <f t="shared" si="9257"/>
        <v>0</v>
      </c>
      <c r="CC2236" s="26">
        <f t="shared" si="9258"/>
        <v>0</v>
      </c>
      <c r="CD2236" s="26">
        <f t="shared" si="9266"/>
        <v>0</v>
      </c>
      <c r="CE2236" s="26">
        <f t="shared" si="9267"/>
        <v>0</v>
      </c>
      <c r="CF2236" s="26">
        <f t="shared" si="9268"/>
        <v>0</v>
      </c>
      <c r="CG2236" s="26">
        <f t="shared" si="9259"/>
        <v>0</v>
      </c>
      <c r="CH2236" s="26">
        <f t="shared" si="9260"/>
        <v>0</v>
      </c>
      <c r="CI2236" s="26">
        <f t="shared" si="9261"/>
        <v>0</v>
      </c>
      <c r="CJ2236" s="26">
        <f t="shared" si="9269"/>
        <v>0</v>
      </c>
      <c r="CK2236" s="26">
        <f t="shared" si="9270"/>
        <v>0</v>
      </c>
      <c r="CL2236" s="26">
        <f t="shared" si="9271"/>
        <v>0</v>
      </c>
      <c r="CM2236" s="26">
        <f t="shared" si="9262"/>
        <v>0</v>
      </c>
      <c r="CN2236" s="26">
        <f t="shared" si="9263"/>
        <v>0</v>
      </c>
      <c r="CO2236" s="26">
        <f t="shared" si="9264"/>
        <v>0</v>
      </c>
      <c r="CP2236" s="26">
        <f t="shared" si="9272"/>
        <v>0</v>
      </c>
      <c r="CQ2236" s="26">
        <f t="shared" si="9273"/>
        <v>0</v>
      </c>
      <c r="CR2236" s="26">
        <f t="shared" si="9274"/>
        <v>0</v>
      </c>
      <c r="CS2236" s="26">
        <f t="shared" si="9265"/>
        <v>0</v>
      </c>
      <c r="CT2236" s="19">
        <v>0</v>
      </c>
      <c r="CU2236" s="35"/>
      <c r="CY2236" s="1" t="s">
        <v>27</v>
      </c>
    </row>
    <row r="2237" spans="1:105" hidden="1" x14ac:dyDescent="0.3">
      <c r="A2237" s="36" t="s">
        <v>1295</v>
      </c>
      <c r="B2237" s="17">
        <v>410</v>
      </c>
      <c r="C2237" s="34"/>
      <c r="D2237" s="16"/>
      <c r="E2237" s="34" t="s">
        <v>83</v>
      </c>
      <c r="F2237" s="26">
        <f t="shared" si="9219"/>
        <v>0</v>
      </c>
      <c r="G2237" s="26">
        <f t="shared" si="9220"/>
        <v>0</v>
      </c>
      <c r="H2237" s="26">
        <f t="shared" si="9221"/>
        <v>0</v>
      </c>
      <c r="I2237" s="26">
        <f t="shared" si="9222"/>
        <v>0</v>
      </c>
      <c r="J2237" s="26">
        <f t="shared" si="9223"/>
        <v>0</v>
      </c>
      <c r="K2237" s="26">
        <f t="shared" si="9224"/>
        <v>0</v>
      </c>
      <c r="L2237" s="26">
        <f t="shared" si="9131"/>
        <v>0</v>
      </c>
      <c r="M2237" s="26">
        <f t="shared" si="9132"/>
        <v>0</v>
      </c>
      <c r="N2237" s="26">
        <f t="shared" si="9133"/>
        <v>0</v>
      </c>
      <c r="O2237" s="26">
        <f t="shared" si="9225"/>
        <v>0</v>
      </c>
      <c r="P2237" s="26">
        <f t="shared" si="9226"/>
        <v>0</v>
      </c>
      <c r="Q2237" s="26">
        <f t="shared" si="9227"/>
        <v>0</v>
      </c>
      <c r="R2237" s="26">
        <f t="shared" si="9134"/>
        <v>0</v>
      </c>
      <c r="S2237" s="26">
        <f t="shared" si="9135"/>
        <v>0</v>
      </c>
      <c r="T2237" s="26">
        <f t="shared" si="9136"/>
        <v>0</v>
      </c>
      <c r="U2237" s="26">
        <f t="shared" si="9228"/>
        <v>0</v>
      </c>
      <c r="V2237" s="26">
        <f t="shared" si="9229"/>
        <v>0</v>
      </c>
      <c r="W2237" s="26">
        <f t="shared" si="9230"/>
        <v>0</v>
      </c>
      <c r="X2237" s="26">
        <f t="shared" si="9137"/>
        <v>0</v>
      </c>
      <c r="Y2237" s="26">
        <f t="shared" si="9138"/>
        <v>0</v>
      </c>
      <c r="Z2237" s="26">
        <f t="shared" si="9139"/>
        <v>0</v>
      </c>
      <c r="AA2237" s="26">
        <f t="shared" si="9231"/>
        <v>0</v>
      </c>
      <c r="AB2237" s="26">
        <f t="shared" si="9232"/>
        <v>0</v>
      </c>
      <c r="AC2237" s="26">
        <f t="shared" si="9233"/>
        <v>0</v>
      </c>
      <c r="AD2237" s="26">
        <f t="shared" si="9140"/>
        <v>0</v>
      </c>
      <c r="AE2237" s="26">
        <f t="shared" si="9141"/>
        <v>0</v>
      </c>
      <c r="AF2237" s="26">
        <f t="shared" si="9142"/>
        <v>0</v>
      </c>
      <c r="AG2237" s="26">
        <f t="shared" si="9234"/>
        <v>0</v>
      </c>
      <c r="AH2237" s="26">
        <f t="shared" si="9235"/>
        <v>0</v>
      </c>
      <c r="AI2237" s="26">
        <f t="shared" si="9236"/>
        <v>0</v>
      </c>
      <c r="AJ2237" s="26">
        <f t="shared" si="9143"/>
        <v>0</v>
      </c>
      <c r="AK2237" s="26">
        <f t="shared" si="9144"/>
        <v>0</v>
      </c>
      <c r="AL2237" s="26">
        <f t="shared" si="9145"/>
        <v>0</v>
      </c>
      <c r="AM2237" s="26">
        <f t="shared" si="9237"/>
        <v>0</v>
      </c>
      <c r="AN2237" s="26">
        <f t="shared" si="9238"/>
        <v>0</v>
      </c>
      <c r="AO2237" s="26">
        <f t="shared" si="9239"/>
        <v>0</v>
      </c>
      <c r="AP2237" s="26">
        <f t="shared" si="9146"/>
        <v>0</v>
      </c>
      <c r="AQ2237" s="26">
        <f t="shared" si="9147"/>
        <v>0</v>
      </c>
      <c r="AR2237" s="26">
        <f t="shared" si="9148"/>
        <v>0</v>
      </c>
      <c r="AS2237" s="26">
        <f t="shared" si="9240"/>
        <v>0</v>
      </c>
      <c r="AT2237" s="26">
        <f t="shared" si="9241"/>
        <v>0</v>
      </c>
      <c r="AU2237" s="26">
        <f t="shared" si="9242"/>
        <v>0</v>
      </c>
      <c r="AV2237" s="26">
        <f t="shared" si="9149"/>
        <v>0</v>
      </c>
      <c r="AW2237" s="26">
        <f t="shared" si="9150"/>
        <v>0</v>
      </c>
      <c r="AX2237" s="26">
        <f t="shared" si="9151"/>
        <v>0</v>
      </c>
      <c r="AY2237" s="26">
        <f t="shared" si="9243"/>
        <v>0</v>
      </c>
      <c r="AZ2237" s="26">
        <f t="shared" si="9244"/>
        <v>0</v>
      </c>
      <c r="BA2237" s="26">
        <f t="shared" si="9245"/>
        <v>0</v>
      </c>
      <c r="BB2237" s="26">
        <f t="shared" si="9152"/>
        <v>0</v>
      </c>
      <c r="BC2237" s="26">
        <f t="shared" si="9153"/>
        <v>0</v>
      </c>
      <c r="BD2237" s="26">
        <f t="shared" si="9154"/>
        <v>0</v>
      </c>
      <c r="BE2237" s="26">
        <f t="shared" si="9246"/>
        <v>0</v>
      </c>
      <c r="BF2237" s="26">
        <f t="shared" si="9247"/>
        <v>0</v>
      </c>
      <c r="BG2237" s="26">
        <f t="shared" si="9248"/>
        <v>0</v>
      </c>
      <c r="BH2237" s="26">
        <f t="shared" si="9155"/>
        <v>0</v>
      </c>
      <c r="BI2237" s="26">
        <f t="shared" si="9156"/>
        <v>0</v>
      </c>
      <c r="BJ2237" s="26">
        <f t="shared" si="9157"/>
        <v>0</v>
      </c>
      <c r="BK2237" s="26">
        <f t="shared" si="9249"/>
        <v>0</v>
      </c>
      <c r="BL2237" s="26">
        <f t="shared" si="9250"/>
        <v>0</v>
      </c>
      <c r="BM2237" s="26">
        <f t="shared" si="9251"/>
        <v>0</v>
      </c>
      <c r="BN2237" s="26">
        <f t="shared" si="9158"/>
        <v>0</v>
      </c>
      <c r="BO2237" s="26">
        <f t="shared" si="9159"/>
        <v>0</v>
      </c>
      <c r="BP2237" s="26">
        <f t="shared" si="9160"/>
        <v>0</v>
      </c>
      <c r="BQ2237" s="26">
        <f t="shared" si="9252"/>
        <v>0</v>
      </c>
      <c r="BR2237" s="26">
        <f t="shared" si="9253"/>
        <v>0</v>
      </c>
      <c r="BS2237" s="26">
        <f t="shared" si="9161"/>
        <v>0</v>
      </c>
      <c r="BT2237" s="26">
        <f t="shared" si="9162"/>
        <v>0</v>
      </c>
      <c r="BU2237" s="26">
        <f t="shared" si="9163"/>
        <v>0</v>
      </c>
      <c r="BV2237" s="26">
        <f t="shared" si="9254"/>
        <v>0</v>
      </c>
      <c r="BW2237" s="26">
        <f t="shared" si="9255"/>
        <v>0</v>
      </c>
      <c r="BX2237" s="26">
        <f t="shared" si="9164"/>
        <v>0</v>
      </c>
      <c r="BY2237" s="26">
        <f t="shared" si="9165"/>
        <v>0</v>
      </c>
      <c r="BZ2237" s="26">
        <f t="shared" si="9166"/>
        <v>0</v>
      </c>
      <c r="CA2237" s="26">
        <f t="shared" si="9256"/>
        <v>0</v>
      </c>
      <c r="CB2237" s="26">
        <f t="shared" si="9257"/>
        <v>0</v>
      </c>
      <c r="CC2237" s="26">
        <f t="shared" si="9258"/>
        <v>0</v>
      </c>
      <c r="CD2237" s="26">
        <f t="shared" si="9266"/>
        <v>0</v>
      </c>
      <c r="CE2237" s="26">
        <f t="shared" si="9267"/>
        <v>0</v>
      </c>
      <c r="CF2237" s="26">
        <f t="shared" si="9268"/>
        <v>0</v>
      </c>
      <c r="CG2237" s="26">
        <f t="shared" si="9259"/>
        <v>0</v>
      </c>
      <c r="CH2237" s="26">
        <f t="shared" si="9260"/>
        <v>0</v>
      </c>
      <c r="CI2237" s="26">
        <f t="shared" si="9261"/>
        <v>0</v>
      </c>
      <c r="CJ2237" s="26">
        <f t="shared" si="9269"/>
        <v>0</v>
      </c>
      <c r="CK2237" s="26">
        <f t="shared" si="9270"/>
        <v>0</v>
      </c>
      <c r="CL2237" s="26">
        <f t="shared" si="9271"/>
        <v>0</v>
      </c>
      <c r="CM2237" s="26">
        <f t="shared" si="9262"/>
        <v>0</v>
      </c>
      <c r="CN2237" s="26">
        <f t="shared" si="9263"/>
        <v>0</v>
      </c>
      <c r="CO2237" s="26">
        <f t="shared" si="9264"/>
        <v>0</v>
      </c>
      <c r="CP2237" s="26">
        <f t="shared" si="9272"/>
        <v>0</v>
      </c>
      <c r="CQ2237" s="26">
        <f t="shared" si="9273"/>
        <v>0</v>
      </c>
      <c r="CR2237" s="26">
        <f t="shared" si="9274"/>
        <v>0</v>
      </c>
      <c r="CS2237" s="26">
        <f t="shared" si="9265"/>
        <v>0</v>
      </c>
      <c r="CT2237" s="19">
        <v>0</v>
      </c>
      <c r="CU2237" s="35"/>
      <c r="CZ2237" s="1" t="s">
        <v>28</v>
      </c>
    </row>
    <row r="2238" spans="1:105" hidden="1" x14ac:dyDescent="0.3">
      <c r="A2238" s="36" t="s">
        <v>1295</v>
      </c>
      <c r="B2238" s="17">
        <v>410</v>
      </c>
      <c r="C2238" s="16" t="s">
        <v>393</v>
      </c>
      <c r="D2238" s="16" t="s">
        <v>103</v>
      </c>
      <c r="E2238" s="34" t="s">
        <v>681</v>
      </c>
      <c r="F2238" s="26"/>
      <c r="G2238" s="26"/>
      <c r="H2238" s="26"/>
      <c r="I2238" s="26"/>
      <c r="J2238" s="26"/>
      <c r="K2238" s="26"/>
      <c r="L2238" s="26">
        <f t="shared" si="9131"/>
        <v>0</v>
      </c>
      <c r="M2238" s="26">
        <f t="shared" si="9132"/>
        <v>0</v>
      </c>
      <c r="N2238" s="26">
        <f t="shared" si="9133"/>
        <v>0</v>
      </c>
      <c r="O2238" s="26"/>
      <c r="P2238" s="26"/>
      <c r="Q2238" s="26"/>
      <c r="R2238" s="26">
        <f t="shared" si="9134"/>
        <v>0</v>
      </c>
      <c r="S2238" s="26">
        <f t="shared" si="9135"/>
        <v>0</v>
      </c>
      <c r="T2238" s="26">
        <f t="shared" si="9136"/>
        <v>0</v>
      </c>
      <c r="U2238" s="26"/>
      <c r="V2238" s="26"/>
      <c r="W2238" s="26"/>
      <c r="X2238" s="26">
        <f t="shared" si="9137"/>
        <v>0</v>
      </c>
      <c r="Y2238" s="26">
        <f t="shared" si="9138"/>
        <v>0</v>
      </c>
      <c r="Z2238" s="26">
        <f t="shared" si="9139"/>
        <v>0</v>
      </c>
      <c r="AA2238" s="26"/>
      <c r="AB2238" s="26"/>
      <c r="AC2238" s="26"/>
      <c r="AD2238" s="26">
        <f t="shared" si="9140"/>
        <v>0</v>
      </c>
      <c r="AE2238" s="26">
        <f t="shared" si="9141"/>
        <v>0</v>
      </c>
      <c r="AF2238" s="26">
        <f t="shared" si="9142"/>
        <v>0</v>
      </c>
      <c r="AG2238" s="26"/>
      <c r="AH2238" s="26"/>
      <c r="AI2238" s="26"/>
      <c r="AJ2238" s="26">
        <f t="shared" si="9143"/>
        <v>0</v>
      </c>
      <c r="AK2238" s="26">
        <f t="shared" si="9144"/>
        <v>0</v>
      </c>
      <c r="AL2238" s="26">
        <f t="shared" si="9145"/>
        <v>0</v>
      </c>
      <c r="AM2238" s="26"/>
      <c r="AN2238" s="26"/>
      <c r="AO2238" s="26"/>
      <c r="AP2238" s="26">
        <f t="shared" si="9146"/>
        <v>0</v>
      </c>
      <c r="AQ2238" s="26">
        <f t="shared" si="9147"/>
        <v>0</v>
      </c>
      <c r="AR2238" s="26">
        <f t="shared" si="9148"/>
        <v>0</v>
      </c>
      <c r="AS2238" s="26"/>
      <c r="AT2238" s="26"/>
      <c r="AU2238" s="26"/>
      <c r="AV2238" s="26">
        <f t="shared" si="9149"/>
        <v>0</v>
      </c>
      <c r="AW2238" s="26">
        <f t="shared" si="9150"/>
        <v>0</v>
      </c>
      <c r="AX2238" s="26">
        <f t="shared" si="9151"/>
        <v>0</v>
      </c>
      <c r="AY2238" s="26"/>
      <c r="AZ2238" s="26"/>
      <c r="BA2238" s="26"/>
      <c r="BB2238" s="26">
        <f t="shared" si="9152"/>
        <v>0</v>
      </c>
      <c r="BC2238" s="26">
        <f t="shared" si="9153"/>
        <v>0</v>
      </c>
      <c r="BD2238" s="26">
        <f t="shared" si="9154"/>
        <v>0</v>
      </c>
      <c r="BE2238" s="26"/>
      <c r="BF2238" s="26"/>
      <c r="BG2238" s="26"/>
      <c r="BH2238" s="26">
        <f t="shared" si="9155"/>
        <v>0</v>
      </c>
      <c r="BI2238" s="26">
        <f t="shared" si="9156"/>
        <v>0</v>
      </c>
      <c r="BJ2238" s="26">
        <f t="shared" si="9157"/>
        <v>0</v>
      </c>
      <c r="BK2238" s="26"/>
      <c r="BL2238" s="26"/>
      <c r="BM2238" s="26"/>
      <c r="BN2238" s="26">
        <f t="shared" si="9158"/>
        <v>0</v>
      </c>
      <c r="BO2238" s="26">
        <f t="shared" si="9159"/>
        <v>0</v>
      </c>
      <c r="BP2238" s="26">
        <f t="shared" si="9160"/>
        <v>0</v>
      </c>
      <c r="BQ2238" s="26"/>
      <c r="BR2238" s="26"/>
      <c r="BS2238" s="26">
        <f t="shared" si="9161"/>
        <v>0</v>
      </c>
      <c r="BT2238" s="26">
        <f t="shared" si="9162"/>
        <v>0</v>
      </c>
      <c r="BU2238" s="26">
        <f t="shared" si="9163"/>
        <v>0</v>
      </c>
      <c r="BV2238" s="26"/>
      <c r="BW2238" s="26"/>
      <c r="BX2238" s="26">
        <f t="shared" si="9164"/>
        <v>0</v>
      </c>
      <c r="BY2238" s="26">
        <f t="shared" si="9165"/>
        <v>0</v>
      </c>
      <c r="BZ2238" s="26">
        <f t="shared" si="9166"/>
        <v>0</v>
      </c>
      <c r="CA2238" s="26"/>
      <c r="CB2238" s="26"/>
      <c r="CC2238" s="26"/>
      <c r="CD2238" s="26">
        <f t="shared" si="9266"/>
        <v>0</v>
      </c>
      <c r="CE2238" s="26">
        <f t="shared" si="9267"/>
        <v>0</v>
      </c>
      <c r="CF2238" s="26">
        <f t="shared" si="9268"/>
        <v>0</v>
      </c>
      <c r="CG2238" s="26"/>
      <c r="CH2238" s="26"/>
      <c r="CI2238" s="26"/>
      <c r="CJ2238" s="26">
        <f t="shared" si="9269"/>
        <v>0</v>
      </c>
      <c r="CK2238" s="26">
        <f t="shared" si="9270"/>
        <v>0</v>
      </c>
      <c r="CL2238" s="26">
        <f t="shared" si="9271"/>
        <v>0</v>
      </c>
      <c r="CM2238" s="26"/>
      <c r="CN2238" s="26"/>
      <c r="CO2238" s="26"/>
      <c r="CP2238" s="26">
        <f t="shared" si="9272"/>
        <v>0</v>
      </c>
      <c r="CQ2238" s="26">
        <f t="shared" si="9273"/>
        <v>0</v>
      </c>
      <c r="CR2238" s="26">
        <f t="shared" si="9274"/>
        <v>0</v>
      </c>
      <c r="CS2238" s="26"/>
      <c r="CT2238" s="19">
        <v>0</v>
      </c>
      <c r="CU2238" s="35"/>
    </row>
    <row r="2239" spans="1:105" ht="31.2" hidden="1" x14ac:dyDescent="0.3">
      <c r="A2239" s="36" t="s">
        <v>1297</v>
      </c>
      <c r="B2239" s="17"/>
      <c r="C2239" s="16"/>
      <c r="D2239" s="16"/>
      <c r="E2239" s="34" t="s">
        <v>1298</v>
      </c>
      <c r="F2239" s="26"/>
      <c r="G2239" s="26"/>
      <c r="H2239" s="26"/>
      <c r="I2239" s="26"/>
      <c r="J2239" s="26"/>
      <c r="K2239" s="26"/>
      <c r="L2239" s="26"/>
      <c r="M2239" s="26"/>
      <c r="N2239" s="26"/>
      <c r="O2239" s="26">
        <f t="shared" si="9225"/>
        <v>6075.51</v>
      </c>
      <c r="P2239" s="26">
        <f t="shared" si="9226"/>
        <v>0</v>
      </c>
      <c r="Q2239" s="26">
        <f t="shared" si="9227"/>
        <v>0</v>
      </c>
      <c r="R2239" s="26">
        <f t="shared" si="9134"/>
        <v>6075.51</v>
      </c>
      <c r="S2239" s="26">
        <f t="shared" si="9135"/>
        <v>0</v>
      </c>
      <c r="T2239" s="26">
        <f t="shared" si="9136"/>
        <v>0</v>
      </c>
      <c r="U2239" s="26">
        <f t="shared" si="9228"/>
        <v>0</v>
      </c>
      <c r="V2239" s="26">
        <f t="shared" si="9229"/>
        <v>0</v>
      </c>
      <c r="W2239" s="26">
        <f t="shared" si="9230"/>
        <v>0</v>
      </c>
      <c r="X2239" s="26">
        <f t="shared" si="9137"/>
        <v>6075.51</v>
      </c>
      <c r="Y2239" s="26">
        <f t="shared" si="9138"/>
        <v>0</v>
      </c>
      <c r="Z2239" s="26">
        <f t="shared" si="9139"/>
        <v>0</v>
      </c>
      <c r="AA2239" s="26">
        <f t="shared" si="9231"/>
        <v>0</v>
      </c>
      <c r="AB2239" s="26">
        <f t="shared" si="9232"/>
        <v>0</v>
      </c>
      <c r="AC2239" s="26">
        <f t="shared" si="9233"/>
        <v>0</v>
      </c>
      <c r="AD2239" s="26">
        <f t="shared" si="9140"/>
        <v>6075.51</v>
      </c>
      <c r="AE2239" s="26">
        <f t="shared" si="9141"/>
        <v>0</v>
      </c>
      <c r="AF2239" s="26">
        <f t="shared" si="9142"/>
        <v>0</v>
      </c>
      <c r="AG2239" s="26">
        <f t="shared" si="9234"/>
        <v>0</v>
      </c>
      <c r="AH2239" s="26">
        <f t="shared" si="9235"/>
        <v>0</v>
      </c>
      <c r="AI2239" s="26">
        <f t="shared" si="9236"/>
        <v>0</v>
      </c>
      <c r="AJ2239" s="26">
        <f t="shared" si="9143"/>
        <v>6075.51</v>
      </c>
      <c r="AK2239" s="26">
        <f t="shared" si="9144"/>
        <v>0</v>
      </c>
      <c r="AL2239" s="26">
        <f t="shared" si="9145"/>
        <v>0</v>
      </c>
      <c r="AM2239" s="26">
        <f t="shared" si="9237"/>
        <v>0</v>
      </c>
      <c r="AN2239" s="26">
        <f t="shared" si="9238"/>
        <v>0</v>
      </c>
      <c r="AO2239" s="26">
        <f t="shared" si="9239"/>
        <v>0</v>
      </c>
      <c r="AP2239" s="26">
        <f t="shared" si="9146"/>
        <v>6075.51</v>
      </c>
      <c r="AQ2239" s="26">
        <f t="shared" si="9147"/>
        <v>0</v>
      </c>
      <c r="AR2239" s="26">
        <f t="shared" si="9148"/>
        <v>0</v>
      </c>
      <c r="AS2239" s="26">
        <f t="shared" si="9240"/>
        <v>0</v>
      </c>
      <c r="AT2239" s="26">
        <f t="shared" si="9241"/>
        <v>0</v>
      </c>
      <c r="AU2239" s="26">
        <f t="shared" si="9242"/>
        <v>0</v>
      </c>
      <c r="AV2239" s="26">
        <f t="shared" si="9149"/>
        <v>6075.51</v>
      </c>
      <c r="AW2239" s="26">
        <f t="shared" si="9150"/>
        <v>0</v>
      </c>
      <c r="AX2239" s="26">
        <f t="shared" si="9151"/>
        <v>0</v>
      </c>
      <c r="AY2239" s="26">
        <f t="shared" si="9243"/>
        <v>-3424.819</v>
      </c>
      <c r="AZ2239" s="26">
        <f t="shared" si="9244"/>
        <v>0</v>
      </c>
      <c r="BA2239" s="26">
        <f t="shared" si="9245"/>
        <v>0</v>
      </c>
      <c r="BB2239" s="26">
        <f t="shared" si="9152"/>
        <v>2650.6910000000003</v>
      </c>
      <c r="BC2239" s="26">
        <f t="shared" si="9153"/>
        <v>0</v>
      </c>
      <c r="BD2239" s="26">
        <f t="shared" si="9154"/>
        <v>0</v>
      </c>
      <c r="BE2239" s="26">
        <f t="shared" si="9246"/>
        <v>-12.193</v>
      </c>
      <c r="BF2239" s="26">
        <f t="shared" si="9247"/>
        <v>0</v>
      </c>
      <c r="BG2239" s="26">
        <f t="shared" si="9248"/>
        <v>0</v>
      </c>
      <c r="BH2239" s="26">
        <f t="shared" si="9155"/>
        <v>2638.498</v>
      </c>
      <c r="BI2239" s="26">
        <f t="shared" si="9156"/>
        <v>0</v>
      </c>
      <c r="BJ2239" s="26">
        <f t="shared" si="9157"/>
        <v>0</v>
      </c>
      <c r="BK2239" s="26">
        <f t="shared" si="9249"/>
        <v>0</v>
      </c>
      <c r="BL2239" s="26">
        <f t="shared" si="9250"/>
        <v>0</v>
      </c>
      <c r="BM2239" s="26">
        <f t="shared" si="9251"/>
        <v>0</v>
      </c>
      <c r="BN2239" s="26">
        <f t="shared" si="9158"/>
        <v>2638.498</v>
      </c>
      <c r="BO2239" s="26">
        <f t="shared" si="9159"/>
        <v>0</v>
      </c>
      <c r="BP2239" s="26">
        <f t="shared" si="9160"/>
        <v>0</v>
      </c>
      <c r="BQ2239" s="26">
        <f t="shared" si="9252"/>
        <v>0</v>
      </c>
      <c r="BR2239" s="26">
        <f t="shared" si="9253"/>
        <v>0</v>
      </c>
      <c r="BS2239" s="26">
        <f t="shared" si="9161"/>
        <v>2638.498</v>
      </c>
      <c r="BT2239" s="26">
        <f t="shared" si="9162"/>
        <v>0</v>
      </c>
      <c r="BU2239" s="26">
        <f t="shared" si="9163"/>
        <v>0</v>
      </c>
      <c r="BV2239" s="26">
        <f t="shared" si="9254"/>
        <v>0</v>
      </c>
      <c r="BW2239" s="26">
        <f t="shared" si="9255"/>
        <v>0</v>
      </c>
      <c r="BX2239" s="26">
        <f t="shared" si="9164"/>
        <v>2638.498</v>
      </c>
      <c r="BY2239" s="26">
        <f t="shared" si="9165"/>
        <v>0</v>
      </c>
      <c r="BZ2239" s="26">
        <f t="shared" si="9166"/>
        <v>0</v>
      </c>
      <c r="CA2239" s="26">
        <f t="shared" si="9256"/>
        <v>0</v>
      </c>
      <c r="CB2239" s="26">
        <f t="shared" si="9257"/>
        <v>0</v>
      </c>
      <c r="CC2239" s="26">
        <f t="shared" si="9258"/>
        <v>0</v>
      </c>
      <c r="CD2239" s="26">
        <f t="shared" si="9266"/>
        <v>2638.498</v>
      </c>
      <c r="CE2239" s="26">
        <f t="shared" si="9267"/>
        <v>0</v>
      </c>
      <c r="CF2239" s="26">
        <f t="shared" si="9268"/>
        <v>0</v>
      </c>
      <c r="CG2239" s="26">
        <f t="shared" si="9259"/>
        <v>0</v>
      </c>
      <c r="CH2239" s="26">
        <f t="shared" si="9260"/>
        <v>0</v>
      </c>
      <c r="CI2239" s="26">
        <f t="shared" si="9261"/>
        <v>0</v>
      </c>
      <c r="CJ2239" s="26">
        <f t="shared" si="9269"/>
        <v>2638.498</v>
      </c>
      <c r="CK2239" s="26">
        <f t="shared" si="9270"/>
        <v>0</v>
      </c>
      <c r="CL2239" s="26">
        <f t="shared" si="9271"/>
        <v>0</v>
      </c>
      <c r="CM2239" s="26">
        <f t="shared" si="9262"/>
        <v>0</v>
      </c>
      <c r="CN2239" s="26">
        <f t="shared" si="9263"/>
        <v>0</v>
      </c>
      <c r="CO2239" s="26">
        <f t="shared" si="9264"/>
        <v>0</v>
      </c>
      <c r="CP2239" s="26">
        <f t="shared" si="9272"/>
        <v>2638.498</v>
      </c>
      <c r="CQ2239" s="26">
        <f t="shared" si="9273"/>
        <v>0</v>
      </c>
      <c r="CR2239" s="26">
        <f t="shared" si="9274"/>
        <v>0</v>
      </c>
      <c r="CS2239" s="26">
        <f t="shared" si="9265"/>
        <v>0</v>
      </c>
      <c r="CT2239" s="19"/>
      <c r="CU2239" s="35"/>
    </row>
    <row r="2240" spans="1:105" ht="46.8" hidden="1" x14ac:dyDescent="0.3">
      <c r="A2240" s="36" t="s">
        <v>1297</v>
      </c>
      <c r="B2240" s="36" t="s">
        <v>1288</v>
      </c>
      <c r="C2240" s="34"/>
      <c r="D2240" s="16"/>
      <c r="E2240" s="34" t="s">
        <v>82</v>
      </c>
      <c r="F2240" s="26"/>
      <c r="G2240" s="26"/>
      <c r="H2240" s="26"/>
      <c r="I2240" s="26"/>
      <c r="J2240" s="26"/>
      <c r="K2240" s="26"/>
      <c r="L2240" s="26"/>
      <c r="M2240" s="26"/>
      <c r="N2240" s="26"/>
      <c r="O2240" s="26">
        <f t="shared" si="9225"/>
        <v>6075.51</v>
      </c>
      <c r="P2240" s="26">
        <f t="shared" si="9226"/>
        <v>0</v>
      </c>
      <c r="Q2240" s="26">
        <f t="shared" si="9227"/>
        <v>0</v>
      </c>
      <c r="R2240" s="26">
        <f t="shared" si="9134"/>
        <v>6075.51</v>
      </c>
      <c r="S2240" s="26">
        <f t="shared" si="9135"/>
        <v>0</v>
      </c>
      <c r="T2240" s="26">
        <f t="shared" si="9136"/>
        <v>0</v>
      </c>
      <c r="U2240" s="26">
        <f t="shared" si="9228"/>
        <v>0</v>
      </c>
      <c r="V2240" s="26">
        <f t="shared" si="9229"/>
        <v>0</v>
      </c>
      <c r="W2240" s="26">
        <f t="shared" si="9230"/>
        <v>0</v>
      </c>
      <c r="X2240" s="26">
        <f t="shared" si="9137"/>
        <v>6075.51</v>
      </c>
      <c r="Y2240" s="26">
        <f t="shared" si="9138"/>
        <v>0</v>
      </c>
      <c r="Z2240" s="26">
        <f t="shared" si="9139"/>
        <v>0</v>
      </c>
      <c r="AA2240" s="26">
        <f t="shared" si="9231"/>
        <v>0</v>
      </c>
      <c r="AB2240" s="26">
        <f t="shared" si="9232"/>
        <v>0</v>
      </c>
      <c r="AC2240" s="26">
        <f t="shared" si="9233"/>
        <v>0</v>
      </c>
      <c r="AD2240" s="26">
        <f t="shared" si="9140"/>
        <v>6075.51</v>
      </c>
      <c r="AE2240" s="26">
        <f t="shared" si="9141"/>
        <v>0</v>
      </c>
      <c r="AF2240" s="26">
        <f t="shared" si="9142"/>
        <v>0</v>
      </c>
      <c r="AG2240" s="26">
        <f t="shared" si="9234"/>
        <v>0</v>
      </c>
      <c r="AH2240" s="26">
        <f t="shared" si="9235"/>
        <v>0</v>
      </c>
      <c r="AI2240" s="26">
        <f t="shared" si="9236"/>
        <v>0</v>
      </c>
      <c r="AJ2240" s="26">
        <f t="shared" si="9143"/>
        <v>6075.51</v>
      </c>
      <c r="AK2240" s="26">
        <f t="shared" si="9144"/>
        <v>0</v>
      </c>
      <c r="AL2240" s="26">
        <f t="shared" si="9145"/>
        <v>0</v>
      </c>
      <c r="AM2240" s="26">
        <f t="shared" si="9237"/>
        <v>0</v>
      </c>
      <c r="AN2240" s="26">
        <f t="shared" si="9238"/>
        <v>0</v>
      </c>
      <c r="AO2240" s="26">
        <f t="shared" si="9239"/>
        <v>0</v>
      </c>
      <c r="AP2240" s="26">
        <f t="shared" si="9146"/>
        <v>6075.51</v>
      </c>
      <c r="AQ2240" s="26">
        <f t="shared" si="9147"/>
        <v>0</v>
      </c>
      <c r="AR2240" s="26">
        <f t="shared" si="9148"/>
        <v>0</v>
      </c>
      <c r="AS2240" s="26">
        <f t="shared" si="9240"/>
        <v>0</v>
      </c>
      <c r="AT2240" s="26">
        <f t="shared" si="9241"/>
        <v>0</v>
      </c>
      <c r="AU2240" s="26">
        <f t="shared" si="9242"/>
        <v>0</v>
      </c>
      <c r="AV2240" s="26">
        <f t="shared" si="9149"/>
        <v>6075.51</v>
      </c>
      <c r="AW2240" s="26">
        <f t="shared" si="9150"/>
        <v>0</v>
      </c>
      <c r="AX2240" s="26">
        <f t="shared" si="9151"/>
        <v>0</v>
      </c>
      <c r="AY2240" s="26">
        <f t="shared" si="9243"/>
        <v>-3424.819</v>
      </c>
      <c r="AZ2240" s="26">
        <f t="shared" si="9244"/>
        <v>0</v>
      </c>
      <c r="BA2240" s="26">
        <f t="shared" si="9245"/>
        <v>0</v>
      </c>
      <c r="BB2240" s="26">
        <f t="shared" si="9152"/>
        <v>2650.6910000000003</v>
      </c>
      <c r="BC2240" s="26">
        <f t="shared" si="9153"/>
        <v>0</v>
      </c>
      <c r="BD2240" s="26">
        <f t="shared" si="9154"/>
        <v>0</v>
      </c>
      <c r="BE2240" s="26">
        <f t="shared" si="9246"/>
        <v>-12.193</v>
      </c>
      <c r="BF2240" s="26">
        <f t="shared" si="9247"/>
        <v>0</v>
      </c>
      <c r="BG2240" s="26">
        <f t="shared" si="9248"/>
        <v>0</v>
      </c>
      <c r="BH2240" s="26">
        <f t="shared" si="9155"/>
        <v>2638.498</v>
      </c>
      <c r="BI2240" s="26">
        <f t="shared" si="9156"/>
        <v>0</v>
      </c>
      <c r="BJ2240" s="26">
        <f t="shared" si="9157"/>
        <v>0</v>
      </c>
      <c r="BK2240" s="26">
        <f t="shared" si="9249"/>
        <v>0</v>
      </c>
      <c r="BL2240" s="26">
        <f t="shared" si="9250"/>
        <v>0</v>
      </c>
      <c r="BM2240" s="26">
        <f t="shared" si="9251"/>
        <v>0</v>
      </c>
      <c r="BN2240" s="26">
        <f t="shared" si="9158"/>
        <v>2638.498</v>
      </c>
      <c r="BO2240" s="26">
        <f t="shared" si="9159"/>
        <v>0</v>
      </c>
      <c r="BP2240" s="26">
        <f t="shared" si="9160"/>
        <v>0</v>
      </c>
      <c r="BQ2240" s="26">
        <f t="shared" si="9252"/>
        <v>0</v>
      </c>
      <c r="BR2240" s="26">
        <f t="shared" si="9253"/>
        <v>0</v>
      </c>
      <c r="BS2240" s="26">
        <f t="shared" si="9161"/>
        <v>2638.498</v>
      </c>
      <c r="BT2240" s="26">
        <f t="shared" si="9162"/>
        <v>0</v>
      </c>
      <c r="BU2240" s="26">
        <f t="shared" si="9163"/>
        <v>0</v>
      </c>
      <c r="BV2240" s="26">
        <f t="shared" si="9254"/>
        <v>0</v>
      </c>
      <c r="BW2240" s="26">
        <f t="shared" si="9255"/>
        <v>0</v>
      </c>
      <c r="BX2240" s="26">
        <f t="shared" si="9164"/>
        <v>2638.498</v>
      </c>
      <c r="BY2240" s="26">
        <f t="shared" si="9165"/>
        <v>0</v>
      </c>
      <c r="BZ2240" s="26">
        <f t="shared" si="9166"/>
        <v>0</v>
      </c>
      <c r="CA2240" s="26">
        <f t="shared" si="9256"/>
        <v>0</v>
      </c>
      <c r="CB2240" s="26">
        <f t="shared" si="9257"/>
        <v>0</v>
      </c>
      <c r="CC2240" s="26">
        <f t="shared" si="9258"/>
        <v>0</v>
      </c>
      <c r="CD2240" s="26">
        <f t="shared" si="9266"/>
        <v>2638.498</v>
      </c>
      <c r="CE2240" s="26">
        <f t="shared" si="9267"/>
        <v>0</v>
      </c>
      <c r="CF2240" s="26">
        <f t="shared" si="9268"/>
        <v>0</v>
      </c>
      <c r="CG2240" s="26">
        <f t="shared" si="9259"/>
        <v>0</v>
      </c>
      <c r="CH2240" s="26">
        <f t="shared" si="9260"/>
        <v>0</v>
      </c>
      <c r="CI2240" s="26">
        <f t="shared" si="9261"/>
        <v>0</v>
      </c>
      <c r="CJ2240" s="26">
        <f t="shared" si="9269"/>
        <v>2638.498</v>
      </c>
      <c r="CK2240" s="26">
        <f t="shared" si="9270"/>
        <v>0</v>
      </c>
      <c r="CL2240" s="26">
        <f t="shared" si="9271"/>
        <v>0</v>
      </c>
      <c r="CM2240" s="26">
        <f t="shared" si="9262"/>
        <v>0</v>
      </c>
      <c r="CN2240" s="26">
        <f t="shared" si="9263"/>
        <v>0</v>
      </c>
      <c r="CO2240" s="26">
        <f t="shared" si="9264"/>
        <v>0</v>
      </c>
      <c r="CP2240" s="26">
        <f t="shared" si="9272"/>
        <v>2638.498</v>
      </c>
      <c r="CQ2240" s="26">
        <f t="shared" si="9273"/>
        <v>0</v>
      </c>
      <c r="CR2240" s="26">
        <f t="shared" si="9274"/>
        <v>0</v>
      </c>
      <c r="CS2240" s="26">
        <f t="shared" si="9265"/>
        <v>0</v>
      </c>
      <c r="CT2240" s="19"/>
      <c r="CU2240" s="35"/>
    </row>
    <row r="2241" spans="1:105" hidden="1" x14ac:dyDescent="0.3">
      <c r="A2241" s="36" t="s">
        <v>1297</v>
      </c>
      <c r="B2241" s="17">
        <v>410</v>
      </c>
      <c r="C2241" s="34"/>
      <c r="D2241" s="16"/>
      <c r="E2241" s="34" t="s">
        <v>83</v>
      </c>
      <c r="F2241" s="26"/>
      <c r="G2241" s="26"/>
      <c r="H2241" s="26"/>
      <c r="I2241" s="26"/>
      <c r="J2241" s="26"/>
      <c r="K2241" s="26"/>
      <c r="L2241" s="26"/>
      <c r="M2241" s="26"/>
      <c r="N2241" s="26"/>
      <c r="O2241" s="26">
        <f t="shared" si="9225"/>
        <v>6075.51</v>
      </c>
      <c r="P2241" s="26">
        <f t="shared" si="9226"/>
        <v>0</v>
      </c>
      <c r="Q2241" s="26">
        <f t="shared" si="9227"/>
        <v>0</v>
      </c>
      <c r="R2241" s="26">
        <f t="shared" si="9134"/>
        <v>6075.51</v>
      </c>
      <c r="S2241" s="26">
        <f t="shared" si="9135"/>
        <v>0</v>
      </c>
      <c r="T2241" s="26">
        <f t="shared" si="9136"/>
        <v>0</v>
      </c>
      <c r="U2241" s="26">
        <f t="shared" si="9228"/>
        <v>0</v>
      </c>
      <c r="V2241" s="26">
        <f t="shared" si="9229"/>
        <v>0</v>
      </c>
      <c r="W2241" s="26">
        <f t="shared" si="9230"/>
        <v>0</v>
      </c>
      <c r="X2241" s="26">
        <f t="shared" si="9137"/>
        <v>6075.51</v>
      </c>
      <c r="Y2241" s="26">
        <f t="shared" si="9138"/>
        <v>0</v>
      </c>
      <c r="Z2241" s="26">
        <f t="shared" si="9139"/>
        <v>0</v>
      </c>
      <c r="AA2241" s="26">
        <f t="shared" si="9231"/>
        <v>0</v>
      </c>
      <c r="AB2241" s="26">
        <f t="shared" si="9232"/>
        <v>0</v>
      </c>
      <c r="AC2241" s="26">
        <f t="shared" si="9233"/>
        <v>0</v>
      </c>
      <c r="AD2241" s="26">
        <f t="shared" si="9140"/>
        <v>6075.51</v>
      </c>
      <c r="AE2241" s="26">
        <f t="shared" si="9141"/>
        <v>0</v>
      </c>
      <c r="AF2241" s="26">
        <f t="shared" si="9142"/>
        <v>0</v>
      </c>
      <c r="AG2241" s="26">
        <f t="shared" si="9234"/>
        <v>0</v>
      </c>
      <c r="AH2241" s="26">
        <f t="shared" si="9235"/>
        <v>0</v>
      </c>
      <c r="AI2241" s="26">
        <f t="shared" si="9236"/>
        <v>0</v>
      </c>
      <c r="AJ2241" s="26">
        <f t="shared" si="9143"/>
        <v>6075.51</v>
      </c>
      <c r="AK2241" s="26">
        <f t="shared" si="9144"/>
        <v>0</v>
      </c>
      <c r="AL2241" s="26">
        <f t="shared" si="9145"/>
        <v>0</v>
      </c>
      <c r="AM2241" s="26">
        <f t="shared" si="9237"/>
        <v>0</v>
      </c>
      <c r="AN2241" s="26">
        <f t="shared" si="9238"/>
        <v>0</v>
      </c>
      <c r="AO2241" s="26">
        <f t="shared" si="9239"/>
        <v>0</v>
      </c>
      <c r="AP2241" s="26">
        <f t="shared" si="9146"/>
        <v>6075.51</v>
      </c>
      <c r="AQ2241" s="26">
        <f t="shared" si="9147"/>
        <v>0</v>
      </c>
      <c r="AR2241" s="26">
        <f t="shared" si="9148"/>
        <v>0</v>
      </c>
      <c r="AS2241" s="26">
        <f t="shared" si="9240"/>
        <v>0</v>
      </c>
      <c r="AT2241" s="26">
        <f t="shared" si="9241"/>
        <v>0</v>
      </c>
      <c r="AU2241" s="26">
        <f t="shared" si="9242"/>
        <v>0</v>
      </c>
      <c r="AV2241" s="26">
        <f t="shared" si="9149"/>
        <v>6075.51</v>
      </c>
      <c r="AW2241" s="26">
        <f t="shared" si="9150"/>
        <v>0</v>
      </c>
      <c r="AX2241" s="26">
        <f t="shared" si="9151"/>
        <v>0</v>
      </c>
      <c r="AY2241" s="26">
        <f t="shared" si="9243"/>
        <v>-3424.819</v>
      </c>
      <c r="AZ2241" s="26">
        <f t="shared" si="9244"/>
        <v>0</v>
      </c>
      <c r="BA2241" s="26">
        <f t="shared" si="9245"/>
        <v>0</v>
      </c>
      <c r="BB2241" s="26">
        <f t="shared" si="9152"/>
        <v>2650.6910000000003</v>
      </c>
      <c r="BC2241" s="26">
        <f t="shared" si="9153"/>
        <v>0</v>
      </c>
      <c r="BD2241" s="26">
        <f t="shared" si="9154"/>
        <v>0</v>
      </c>
      <c r="BE2241" s="26">
        <f t="shared" si="9246"/>
        <v>-12.193</v>
      </c>
      <c r="BF2241" s="26">
        <f t="shared" si="9247"/>
        <v>0</v>
      </c>
      <c r="BG2241" s="26">
        <f t="shared" si="9248"/>
        <v>0</v>
      </c>
      <c r="BH2241" s="26">
        <f t="shared" si="9155"/>
        <v>2638.498</v>
      </c>
      <c r="BI2241" s="26">
        <f t="shared" si="9156"/>
        <v>0</v>
      </c>
      <c r="BJ2241" s="26">
        <f t="shared" si="9157"/>
        <v>0</v>
      </c>
      <c r="BK2241" s="26">
        <f t="shared" si="9249"/>
        <v>0</v>
      </c>
      <c r="BL2241" s="26">
        <f t="shared" si="9250"/>
        <v>0</v>
      </c>
      <c r="BM2241" s="26">
        <f t="shared" si="9251"/>
        <v>0</v>
      </c>
      <c r="BN2241" s="26">
        <f t="shared" si="9158"/>
        <v>2638.498</v>
      </c>
      <c r="BO2241" s="26">
        <f t="shared" si="9159"/>
        <v>0</v>
      </c>
      <c r="BP2241" s="26">
        <f t="shared" si="9160"/>
        <v>0</v>
      </c>
      <c r="BQ2241" s="26">
        <f t="shared" si="9252"/>
        <v>0</v>
      </c>
      <c r="BR2241" s="26">
        <f t="shared" si="9253"/>
        <v>0</v>
      </c>
      <c r="BS2241" s="26">
        <f t="shared" si="9161"/>
        <v>2638.498</v>
      </c>
      <c r="BT2241" s="26">
        <f t="shared" si="9162"/>
        <v>0</v>
      </c>
      <c r="BU2241" s="26">
        <f t="shared" si="9163"/>
        <v>0</v>
      </c>
      <c r="BV2241" s="26">
        <f t="shared" si="9254"/>
        <v>0</v>
      </c>
      <c r="BW2241" s="26">
        <f t="shared" si="9255"/>
        <v>0</v>
      </c>
      <c r="BX2241" s="26">
        <f t="shared" si="9164"/>
        <v>2638.498</v>
      </c>
      <c r="BY2241" s="26">
        <f t="shared" si="9165"/>
        <v>0</v>
      </c>
      <c r="BZ2241" s="26">
        <f t="shared" si="9166"/>
        <v>0</v>
      </c>
      <c r="CA2241" s="26">
        <f t="shared" si="9256"/>
        <v>0</v>
      </c>
      <c r="CB2241" s="26">
        <f t="shared" si="9257"/>
        <v>0</v>
      </c>
      <c r="CC2241" s="26">
        <f t="shared" si="9258"/>
        <v>0</v>
      </c>
      <c r="CD2241" s="26">
        <f t="shared" si="9266"/>
        <v>2638.498</v>
      </c>
      <c r="CE2241" s="26">
        <f t="shared" si="9267"/>
        <v>0</v>
      </c>
      <c r="CF2241" s="26">
        <f t="shared" si="9268"/>
        <v>0</v>
      </c>
      <c r="CG2241" s="26">
        <f t="shared" si="9259"/>
        <v>0</v>
      </c>
      <c r="CH2241" s="26">
        <f t="shared" si="9260"/>
        <v>0</v>
      </c>
      <c r="CI2241" s="26">
        <f t="shared" si="9261"/>
        <v>0</v>
      </c>
      <c r="CJ2241" s="26">
        <f t="shared" si="9269"/>
        <v>2638.498</v>
      </c>
      <c r="CK2241" s="26">
        <f t="shared" si="9270"/>
        <v>0</v>
      </c>
      <c r="CL2241" s="26">
        <f t="shared" si="9271"/>
        <v>0</v>
      </c>
      <c r="CM2241" s="26">
        <f t="shared" si="9262"/>
        <v>0</v>
      </c>
      <c r="CN2241" s="26">
        <f t="shared" si="9263"/>
        <v>0</v>
      </c>
      <c r="CO2241" s="26">
        <f t="shared" si="9264"/>
        <v>0</v>
      </c>
      <c r="CP2241" s="26">
        <f t="shared" si="9272"/>
        <v>2638.498</v>
      </c>
      <c r="CQ2241" s="26">
        <f t="shared" si="9273"/>
        <v>0</v>
      </c>
      <c r="CR2241" s="26">
        <f t="shared" si="9274"/>
        <v>0</v>
      </c>
      <c r="CS2241" s="26">
        <f t="shared" si="9265"/>
        <v>0</v>
      </c>
      <c r="CT2241" s="19"/>
      <c r="CU2241" s="35"/>
    </row>
    <row r="2242" spans="1:105" hidden="1" x14ac:dyDescent="0.3">
      <c r="A2242" s="36" t="s">
        <v>1297</v>
      </c>
      <c r="B2242" s="17">
        <v>410</v>
      </c>
      <c r="C2242" s="16" t="s">
        <v>393</v>
      </c>
      <c r="D2242" s="16" t="s">
        <v>103</v>
      </c>
      <c r="E2242" s="34" t="s">
        <v>681</v>
      </c>
      <c r="F2242" s="26"/>
      <c r="G2242" s="26"/>
      <c r="H2242" s="26"/>
      <c r="I2242" s="26"/>
      <c r="J2242" s="26"/>
      <c r="K2242" s="26"/>
      <c r="L2242" s="26"/>
      <c r="M2242" s="26"/>
      <c r="N2242" s="26"/>
      <c r="O2242" s="26">
        <v>6075.51</v>
      </c>
      <c r="P2242" s="26"/>
      <c r="Q2242" s="26"/>
      <c r="R2242" s="26">
        <f t="shared" si="9134"/>
        <v>6075.51</v>
      </c>
      <c r="S2242" s="26">
        <f t="shared" si="9135"/>
        <v>0</v>
      </c>
      <c r="T2242" s="26">
        <f t="shared" si="9136"/>
        <v>0</v>
      </c>
      <c r="U2242" s="26"/>
      <c r="V2242" s="26"/>
      <c r="W2242" s="26"/>
      <c r="X2242" s="26">
        <f t="shared" si="9137"/>
        <v>6075.51</v>
      </c>
      <c r="Y2242" s="26">
        <f t="shared" si="9138"/>
        <v>0</v>
      </c>
      <c r="Z2242" s="26">
        <f t="shared" si="9139"/>
        <v>0</v>
      </c>
      <c r="AA2242" s="26"/>
      <c r="AB2242" s="26"/>
      <c r="AC2242" s="26"/>
      <c r="AD2242" s="26">
        <f t="shared" si="9140"/>
        <v>6075.51</v>
      </c>
      <c r="AE2242" s="26">
        <f t="shared" si="9141"/>
        <v>0</v>
      </c>
      <c r="AF2242" s="26">
        <f t="shared" si="9142"/>
        <v>0</v>
      </c>
      <c r="AG2242" s="26"/>
      <c r="AH2242" s="26"/>
      <c r="AI2242" s="26"/>
      <c r="AJ2242" s="26">
        <f t="shared" si="9143"/>
        <v>6075.51</v>
      </c>
      <c r="AK2242" s="26">
        <f t="shared" si="9144"/>
        <v>0</v>
      </c>
      <c r="AL2242" s="26">
        <f t="shared" si="9145"/>
        <v>0</v>
      </c>
      <c r="AM2242" s="26"/>
      <c r="AN2242" s="26"/>
      <c r="AO2242" s="26"/>
      <c r="AP2242" s="26">
        <f t="shared" si="9146"/>
        <v>6075.51</v>
      </c>
      <c r="AQ2242" s="26">
        <f t="shared" si="9147"/>
        <v>0</v>
      </c>
      <c r="AR2242" s="26">
        <f t="shared" si="9148"/>
        <v>0</v>
      </c>
      <c r="AS2242" s="26"/>
      <c r="AT2242" s="26"/>
      <c r="AU2242" s="26"/>
      <c r="AV2242" s="26">
        <f t="shared" si="9149"/>
        <v>6075.51</v>
      </c>
      <c r="AW2242" s="26">
        <f t="shared" si="9150"/>
        <v>0</v>
      </c>
      <c r="AX2242" s="26">
        <f t="shared" si="9151"/>
        <v>0</v>
      </c>
      <c r="AY2242" s="26">
        <f>-2048-1376.819</f>
        <v>-3424.819</v>
      </c>
      <c r="AZ2242" s="26"/>
      <c r="BA2242" s="26"/>
      <c r="BB2242" s="26">
        <f t="shared" si="9152"/>
        <v>2650.6910000000003</v>
      </c>
      <c r="BC2242" s="26">
        <f t="shared" si="9153"/>
        <v>0</v>
      </c>
      <c r="BD2242" s="26">
        <f t="shared" si="9154"/>
        <v>0</v>
      </c>
      <c r="BE2242" s="26">
        <v>-12.193</v>
      </c>
      <c r="BF2242" s="26"/>
      <c r="BG2242" s="26"/>
      <c r="BH2242" s="26">
        <f t="shared" si="9155"/>
        <v>2638.498</v>
      </c>
      <c r="BI2242" s="26">
        <f t="shared" si="9156"/>
        <v>0</v>
      </c>
      <c r="BJ2242" s="26">
        <f t="shared" si="9157"/>
        <v>0</v>
      </c>
      <c r="BK2242" s="26"/>
      <c r="BL2242" s="26"/>
      <c r="BM2242" s="26"/>
      <c r="BN2242" s="26">
        <f t="shared" si="9158"/>
        <v>2638.498</v>
      </c>
      <c r="BO2242" s="26">
        <f t="shared" si="9159"/>
        <v>0</v>
      </c>
      <c r="BP2242" s="26">
        <f t="shared" si="9160"/>
        <v>0</v>
      </c>
      <c r="BQ2242" s="26"/>
      <c r="BR2242" s="26"/>
      <c r="BS2242" s="26">
        <f t="shared" si="9161"/>
        <v>2638.498</v>
      </c>
      <c r="BT2242" s="26">
        <f t="shared" si="9162"/>
        <v>0</v>
      </c>
      <c r="BU2242" s="26">
        <f t="shared" si="9163"/>
        <v>0</v>
      </c>
      <c r="BV2242" s="26"/>
      <c r="BW2242" s="26"/>
      <c r="BX2242" s="26">
        <f t="shared" si="9164"/>
        <v>2638.498</v>
      </c>
      <c r="BY2242" s="26">
        <f t="shared" si="9165"/>
        <v>0</v>
      </c>
      <c r="BZ2242" s="26">
        <f t="shared" si="9166"/>
        <v>0</v>
      </c>
      <c r="CA2242" s="26"/>
      <c r="CB2242" s="26"/>
      <c r="CC2242" s="26"/>
      <c r="CD2242" s="26">
        <f t="shared" si="9266"/>
        <v>2638.498</v>
      </c>
      <c r="CE2242" s="26">
        <f t="shared" si="9267"/>
        <v>0</v>
      </c>
      <c r="CF2242" s="26">
        <f t="shared" si="9268"/>
        <v>0</v>
      </c>
      <c r="CG2242" s="26"/>
      <c r="CH2242" s="26"/>
      <c r="CI2242" s="26"/>
      <c r="CJ2242" s="26">
        <f t="shared" si="9269"/>
        <v>2638.498</v>
      </c>
      <c r="CK2242" s="26">
        <f t="shared" si="9270"/>
        <v>0</v>
      </c>
      <c r="CL2242" s="26">
        <f t="shared" si="9271"/>
        <v>0</v>
      </c>
      <c r="CM2242" s="26"/>
      <c r="CN2242" s="26"/>
      <c r="CO2242" s="26"/>
      <c r="CP2242" s="26">
        <f t="shared" si="9272"/>
        <v>2638.498</v>
      </c>
      <c r="CQ2242" s="26">
        <f t="shared" si="9273"/>
        <v>0</v>
      </c>
      <c r="CR2242" s="26">
        <f t="shared" si="9274"/>
        <v>0</v>
      </c>
      <c r="CS2242" s="26"/>
      <c r="CT2242" s="19"/>
      <c r="CU2242" s="35"/>
    </row>
    <row r="2243" spans="1:105" ht="46.8" hidden="1" x14ac:dyDescent="0.3">
      <c r="A2243" s="36" t="s">
        <v>1299</v>
      </c>
      <c r="B2243" s="36"/>
      <c r="C2243" s="34"/>
      <c r="D2243" s="16"/>
      <c r="E2243" s="34" t="s">
        <v>1300</v>
      </c>
      <c r="F2243" s="26">
        <f t="shared" si="9219"/>
        <v>7202.2</v>
      </c>
      <c r="G2243" s="26">
        <f t="shared" si="9220"/>
        <v>0</v>
      </c>
      <c r="H2243" s="26">
        <f t="shared" si="9221"/>
        <v>0</v>
      </c>
      <c r="I2243" s="26">
        <f t="shared" si="9222"/>
        <v>0</v>
      </c>
      <c r="J2243" s="26">
        <f t="shared" si="9223"/>
        <v>0</v>
      </c>
      <c r="K2243" s="26">
        <f t="shared" si="9224"/>
        <v>0</v>
      </c>
      <c r="L2243" s="26">
        <f t="shared" si="9131"/>
        <v>7202.2</v>
      </c>
      <c r="M2243" s="26">
        <f t="shared" si="9132"/>
        <v>0</v>
      </c>
      <c r="N2243" s="26">
        <f t="shared" si="9133"/>
        <v>0</v>
      </c>
      <c r="O2243" s="26">
        <f t="shared" si="9225"/>
        <v>0</v>
      </c>
      <c r="P2243" s="26">
        <f t="shared" si="9226"/>
        <v>0</v>
      </c>
      <c r="Q2243" s="26">
        <f t="shared" si="9227"/>
        <v>0</v>
      </c>
      <c r="R2243" s="26">
        <f t="shared" si="9134"/>
        <v>7202.2</v>
      </c>
      <c r="S2243" s="26">
        <f t="shared" si="9135"/>
        <v>0</v>
      </c>
      <c r="T2243" s="26">
        <f t="shared" si="9136"/>
        <v>0</v>
      </c>
      <c r="U2243" s="26">
        <f t="shared" si="9228"/>
        <v>0</v>
      </c>
      <c r="V2243" s="26">
        <f t="shared" si="9229"/>
        <v>0</v>
      </c>
      <c r="W2243" s="26">
        <f t="shared" si="9230"/>
        <v>0</v>
      </c>
      <c r="X2243" s="26">
        <f t="shared" si="9137"/>
        <v>7202.2</v>
      </c>
      <c r="Y2243" s="26">
        <f t="shared" si="9138"/>
        <v>0</v>
      </c>
      <c r="Z2243" s="26">
        <f t="shared" si="9139"/>
        <v>0</v>
      </c>
      <c r="AA2243" s="26">
        <f t="shared" si="9231"/>
        <v>0</v>
      </c>
      <c r="AB2243" s="26">
        <f t="shared" si="9232"/>
        <v>0</v>
      </c>
      <c r="AC2243" s="26">
        <f t="shared" si="9233"/>
        <v>0</v>
      </c>
      <c r="AD2243" s="26">
        <f t="shared" si="9140"/>
        <v>7202.2</v>
      </c>
      <c r="AE2243" s="26">
        <f t="shared" si="9141"/>
        <v>0</v>
      </c>
      <c r="AF2243" s="26">
        <f t="shared" si="9142"/>
        <v>0</v>
      </c>
      <c r="AG2243" s="26">
        <f t="shared" si="9234"/>
        <v>0</v>
      </c>
      <c r="AH2243" s="26">
        <f t="shared" si="9235"/>
        <v>0</v>
      </c>
      <c r="AI2243" s="26">
        <f t="shared" si="9236"/>
        <v>0</v>
      </c>
      <c r="AJ2243" s="26">
        <f t="shared" si="9143"/>
        <v>7202.2</v>
      </c>
      <c r="AK2243" s="26">
        <f t="shared" si="9144"/>
        <v>0</v>
      </c>
      <c r="AL2243" s="26">
        <f t="shared" si="9145"/>
        <v>0</v>
      </c>
      <c r="AM2243" s="26">
        <f t="shared" si="9237"/>
        <v>0</v>
      </c>
      <c r="AN2243" s="26">
        <f t="shared" si="9238"/>
        <v>0</v>
      </c>
      <c r="AO2243" s="26">
        <f t="shared" si="9239"/>
        <v>0</v>
      </c>
      <c r="AP2243" s="26">
        <f t="shared" si="9146"/>
        <v>7202.2</v>
      </c>
      <c r="AQ2243" s="26">
        <f t="shared" si="9147"/>
        <v>0</v>
      </c>
      <c r="AR2243" s="26">
        <f t="shared" si="9148"/>
        <v>0</v>
      </c>
      <c r="AS2243" s="26">
        <f t="shared" si="9240"/>
        <v>0</v>
      </c>
      <c r="AT2243" s="26">
        <f t="shared" si="9241"/>
        <v>0</v>
      </c>
      <c r="AU2243" s="26">
        <f t="shared" si="9242"/>
        <v>0</v>
      </c>
      <c r="AV2243" s="26">
        <f t="shared" si="9149"/>
        <v>7202.2</v>
      </c>
      <c r="AW2243" s="26">
        <f t="shared" si="9150"/>
        <v>0</v>
      </c>
      <c r="AX2243" s="26">
        <f t="shared" si="9151"/>
        <v>0</v>
      </c>
      <c r="AY2243" s="26">
        <f t="shared" ref="AY2243:AY2299" si="9275">AY2244</f>
        <v>0</v>
      </c>
      <c r="AZ2243" s="26">
        <f t="shared" si="9244"/>
        <v>0</v>
      </c>
      <c r="BA2243" s="26">
        <f t="shared" si="9245"/>
        <v>0</v>
      </c>
      <c r="BB2243" s="26">
        <f t="shared" si="9152"/>
        <v>7202.2</v>
      </c>
      <c r="BC2243" s="26">
        <f t="shared" si="9153"/>
        <v>0</v>
      </c>
      <c r="BD2243" s="26">
        <f t="shared" si="9154"/>
        <v>0</v>
      </c>
      <c r="BE2243" s="26">
        <f t="shared" si="9246"/>
        <v>0</v>
      </c>
      <c r="BF2243" s="26">
        <f t="shared" si="9247"/>
        <v>0</v>
      </c>
      <c r="BG2243" s="26">
        <f t="shared" si="9248"/>
        <v>0</v>
      </c>
      <c r="BH2243" s="26">
        <f t="shared" si="9155"/>
        <v>7202.2</v>
      </c>
      <c r="BI2243" s="26">
        <f t="shared" si="9156"/>
        <v>0</v>
      </c>
      <c r="BJ2243" s="26">
        <f t="shared" si="9157"/>
        <v>0</v>
      </c>
      <c r="BK2243" s="26">
        <f t="shared" si="9249"/>
        <v>474.964</v>
      </c>
      <c r="BL2243" s="26">
        <f t="shared" si="9250"/>
        <v>0</v>
      </c>
      <c r="BM2243" s="26">
        <f t="shared" si="9251"/>
        <v>0</v>
      </c>
      <c r="BN2243" s="26">
        <f t="shared" si="9158"/>
        <v>7677.1639999999998</v>
      </c>
      <c r="BO2243" s="26">
        <f t="shared" si="9159"/>
        <v>0</v>
      </c>
      <c r="BP2243" s="26">
        <f t="shared" si="9160"/>
        <v>0</v>
      </c>
      <c r="BQ2243" s="26">
        <f t="shared" si="9252"/>
        <v>0</v>
      </c>
      <c r="BR2243" s="26">
        <f t="shared" si="9253"/>
        <v>0</v>
      </c>
      <c r="BS2243" s="26">
        <f t="shared" si="9161"/>
        <v>7677.1639999999998</v>
      </c>
      <c r="BT2243" s="26">
        <f t="shared" si="9162"/>
        <v>0</v>
      </c>
      <c r="BU2243" s="26">
        <f t="shared" si="9163"/>
        <v>0</v>
      </c>
      <c r="BV2243" s="26">
        <f t="shared" si="9254"/>
        <v>0</v>
      </c>
      <c r="BW2243" s="26">
        <f t="shared" si="9255"/>
        <v>0</v>
      </c>
      <c r="BX2243" s="26">
        <f t="shared" si="9164"/>
        <v>7677.1639999999998</v>
      </c>
      <c r="BY2243" s="26">
        <f t="shared" si="9165"/>
        <v>0</v>
      </c>
      <c r="BZ2243" s="26">
        <f t="shared" si="9166"/>
        <v>0</v>
      </c>
      <c r="CA2243" s="26">
        <f t="shared" si="9256"/>
        <v>0</v>
      </c>
      <c r="CB2243" s="26">
        <f t="shared" si="9257"/>
        <v>0</v>
      </c>
      <c r="CC2243" s="26">
        <f t="shared" si="9258"/>
        <v>0</v>
      </c>
      <c r="CD2243" s="26">
        <f t="shared" si="9266"/>
        <v>7677.1639999999998</v>
      </c>
      <c r="CE2243" s="26">
        <f t="shared" si="9267"/>
        <v>0</v>
      </c>
      <c r="CF2243" s="26">
        <f t="shared" si="9268"/>
        <v>0</v>
      </c>
      <c r="CG2243" s="26">
        <f t="shared" si="9259"/>
        <v>0</v>
      </c>
      <c r="CH2243" s="26">
        <f t="shared" si="9260"/>
        <v>0</v>
      </c>
      <c r="CI2243" s="26">
        <f t="shared" si="9261"/>
        <v>0</v>
      </c>
      <c r="CJ2243" s="26">
        <f t="shared" si="9269"/>
        <v>7677.1639999999998</v>
      </c>
      <c r="CK2243" s="26">
        <f t="shared" si="9270"/>
        <v>0</v>
      </c>
      <c r="CL2243" s="26">
        <f t="shared" si="9271"/>
        <v>0</v>
      </c>
      <c r="CM2243" s="26">
        <f t="shared" si="9262"/>
        <v>0</v>
      </c>
      <c r="CN2243" s="26">
        <f t="shared" si="9263"/>
        <v>0</v>
      </c>
      <c r="CO2243" s="26">
        <f t="shared" si="9264"/>
        <v>0</v>
      </c>
      <c r="CP2243" s="26">
        <f t="shared" si="9272"/>
        <v>7677.1639999999998</v>
      </c>
      <c r="CQ2243" s="26">
        <f t="shared" si="9273"/>
        <v>0</v>
      </c>
      <c r="CR2243" s="26">
        <f t="shared" si="9274"/>
        <v>0</v>
      </c>
      <c r="CS2243" s="26">
        <f t="shared" si="9265"/>
        <v>0</v>
      </c>
      <c r="CT2243" s="19"/>
      <c r="CU2243" s="35"/>
      <c r="DA2243" s="1" t="s">
        <v>29</v>
      </c>
    </row>
    <row r="2244" spans="1:105" ht="46.8" hidden="1" x14ac:dyDescent="0.3">
      <c r="A2244" s="36" t="s">
        <v>1299</v>
      </c>
      <c r="B2244" s="36" t="s">
        <v>1288</v>
      </c>
      <c r="C2244" s="34"/>
      <c r="D2244" s="16"/>
      <c r="E2244" s="34" t="s">
        <v>82</v>
      </c>
      <c r="F2244" s="26">
        <f t="shared" si="9219"/>
        <v>7202.2</v>
      </c>
      <c r="G2244" s="26">
        <f t="shared" si="9220"/>
        <v>0</v>
      </c>
      <c r="H2244" s="26">
        <f t="shared" si="9221"/>
        <v>0</v>
      </c>
      <c r="I2244" s="26">
        <f t="shared" si="9222"/>
        <v>0</v>
      </c>
      <c r="J2244" s="26">
        <f t="shared" si="9223"/>
        <v>0</v>
      </c>
      <c r="K2244" s="26">
        <f t="shared" si="9224"/>
        <v>0</v>
      </c>
      <c r="L2244" s="26">
        <f t="shared" si="9131"/>
        <v>7202.2</v>
      </c>
      <c r="M2244" s="26">
        <f t="shared" si="9132"/>
        <v>0</v>
      </c>
      <c r="N2244" s="26">
        <f t="shared" si="9133"/>
        <v>0</v>
      </c>
      <c r="O2244" s="26">
        <f t="shared" si="9225"/>
        <v>0</v>
      </c>
      <c r="P2244" s="26">
        <f t="shared" si="9226"/>
        <v>0</v>
      </c>
      <c r="Q2244" s="26">
        <f t="shared" si="9227"/>
        <v>0</v>
      </c>
      <c r="R2244" s="26">
        <f t="shared" si="9134"/>
        <v>7202.2</v>
      </c>
      <c r="S2244" s="26">
        <f t="shared" si="9135"/>
        <v>0</v>
      </c>
      <c r="T2244" s="26">
        <f t="shared" si="9136"/>
        <v>0</v>
      </c>
      <c r="U2244" s="26">
        <f t="shared" si="9228"/>
        <v>0</v>
      </c>
      <c r="V2244" s="26">
        <f t="shared" si="9229"/>
        <v>0</v>
      </c>
      <c r="W2244" s="26">
        <f t="shared" si="9230"/>
        <v>0</v>
      </c>
      <c r="X2244" s="26">
        <f t="shared" si="9137"/>
        <v>7202.2</v>
      </c>
      <c r="Y2244" s="26">
        <f t="shared" si="9138"/>
        <v>0</v>
      </c>
      <c r="Z2244" s="26">
        <f t="shared" si="9139"/>
        <v>0</v>
      </c>
      <c r="AA2244" s="26">
        <f t="shared" si="9231"/>
        <v>0</v>
      </c>
      <c r="AB2244" s="26">
        <f t="shared" si="9232"/>
        <v>0</v>
      </c>
      <c r="AC2244" s="26">
        <f t="shared" si="9233"/>
        <v>0</v>
      </c>
      <c r="AD2244" s="26">
        <f t="shared" si="9140"/>
        <v>7202.2</v>
      </c>
      <c r="AE2244" s="26">
        <f t="shared" si="9141"/>
        <v>0</v>
      </c>
      <c r="AF2244" s="26">
        <f t="shared" si="9142"/>
        <v>0</v>
      </c>
      <c r="AG2244" s="26">
        <f t="shared" si="9234"/>
        <v>0</v>
      </c>
      <c r="AH2244" s="26">
        <f t="shared" si="9235"/>
        <v>0</v>
      </c>
      <c r="AI2244" s="26">
        <f t="shared" si="9236"/>
        <v>0</v>
      </c>
      <c r="AJ2244" s="26">
        <f t="shared" si="9143"/>
        <v>7202.2</v>
      </c>
      <c r="AK2244" s="26">
        <f t="shared" si="9144"/>
        <v>0</v>
      </c>
      <c r="AL2244" s="26">
        <f t="shared" si="9145"/>
        <v>0</v>
      </c>
      <c r="AM2244" s="26">
        <f t="shared" si="9237"/>
        <v>0</v>
      </c>
      <c r="AN2244" s="26">
        <f t="shared" si="9238"/>
        <v>0</v>
      </c>
      <c r="AO2244" s="26">
        <f t="shared" si="9239"/>
        <v>0</v>
      </c>
      <c r="AP2244" s="26">
        <f t="shared" si="9146"/>
        <v>7202.2</v>
      </c>
      <c r="AQ2244" s="26">
        <f t="shared" si="9147"/>
        <v>0</v>
      </c>
      <c r="AR2244" s="26">
        <f t="shared" si="9148"/>
        <v>0</v>
      </c>
      <c r="AS2244" s="26">
        <f t="shared" si="9240"/>
        <v>0</v>
      </c>
      <c r="AT2244" s="26">
        <f t="shared" si="9241"/>
        <v>0</v>
      </c>
      <c r="AU2244" s="26">
        <f t="shared" si="9242"/>
        <v>0</v>
      </c>
      <c r="AV2244" s="26">
        <f t="shared" si="9149"/>
        <v>7202.2</v>
      </c>
      <c r="AW2244" s="26">
        <f t="shared" si="9150"/>
        <v>0</v>
      </c>
      <c r="AX2244" s="26">
        <f t="shared" si="9151"/>
        <v>0</v>
      </c>
      <c r="AY2244" s="26">
        <f t="shared" si="9275"/>
        <v>0</v>
      </c>
      <c r="AZ2244" s="26">
        <f t="shared" si="9244"/>
        <v>0</v>
      </c>
      <c r="BA2244" s="26">
        <f t="shared" si="9245"/>
        <v>0</v>
      </c>
      <c r="BB2244" s="26">
        <f t="shared" si="9152"/>
        <v>7202.2</v>
      </c>
      <c r="BC2244" s="26">
        <f t="shared" si="9153"/>
        <v>0</v>
      </c>
      <c r="BD2244" s="26">
        <f t="shared" si="9154"/>
        <v>0</v>
      </c>
      <c r="BE2244" s="26">
        <f t="shared" si="9246"/>
        <v>0</v>
      </c>
      <c r="BF2244" s="26">
        <f t="shared" si="9247"/>
        <v>0</v>
      </c>
      <c r="BG2244" s="26">
        <f t="shared" si="9248"/>
        <v>0</v>
      </c>
      <c r="BH2244" s="26">
        <f t="shared" si="9155"/>
        <v>7202.2</v>
      </c>
      <c r="BI2244" s="26">
        <f t="shared" si="9156"/>
        <v>0</v>
      </c>
      <c r="BJ2244" s="26">
        <f t="shared" si="9157"/>
        <v>0</v>
      </c>
      <c r="BK2244" s="26">
        <f t="shared" si="9249"/>
        <v>474.964</v>
      </c>
      <c r="BL2244" s="26">
        <f t="shared" si="9250"/>
        <v>0</v>
      </c>
      <c r="BM2244" s="26">
        <f t="shared" si="9251"/>
        <v>0</v>
      </c>
      <c r="BN2244" s="26">
        <f t="shared" si="9158"/>
        <v>7677.1639999999998</v>
      </c>
      <c r="BO2244" s="26">
        <f t="shared" si="9159"/>
        <v>0</v>
      </c>
      <c r="BP2244" s="26">
        <f t="shared" si="9160"/>
        <v>0</v>
      </c>
      <c r="BQ2244" s="26">
        <f t="shared" si="9252"/>
        <v>0</v>
      </c>
      <c r="BR2244" s="26">
        <f t="shared" si="9253"/>
        <v>0</v>
      </c>
      <c r="BS2244" s="26">
        <f t="shared" si="9161"/>
        <v>7677.1639999999998</v>
      </c>
      <c r="BT2244" s="26">
        <f t="shared" si="9162"/>
        <v>0</v>
      </c>
      <c r="BU2244" s="26">
        <f t="shared" si="9163"/>
        <v>0</v>
      </c>
      <c r="BV2244" s="26">
        <f t="shared" si="9254"/>
        <v>0</v>
      </c>
      <c r="BW2244" s="26">
        <f t="shared" si="9255"/>
        <v>0</v>
      </c>
      <c r="BX2244" s="26">
        <f t="shared" si="9164"/>
        <v>7677.1639999999998</v>
      </c>
      <c r="BY2244" s="26">
        <f t="shared" si="9165"/>
        <v>0</v>
      </c>
      <c r="BZ2244" s="26">
        <f t="shared" si="9166"/>
        <v>0</v>
      </c>
      <c r="CA2244" s="26">
        <f t="shared" si="9256"/>
        <v>0</v>
      </c>
      <c r="CB2244" s="26">
        <f t="shared" si="9257"/>
        <v>0</v>
      </c>
      <c r="CC2244" s="26">
        <f t="shared" si="9258"/>
        <v>0</v>
      </c>
      <c r="CD2244" s="26">
        <f t="shared" si="9266"/>
        <v>7677.1639999999998</v>
      </c>
      <c r="CE2244" s="26">
        <f t="shared" si="9267"/>
        <v>0</v>
      </c>
      <c r="CF2244" s="26">
        <f t="shared" si="9268"/>
        <v>0</v>
      </c>
      <c r="CG2244" s="26">
        <f t="shared" si="9259"/>
        <v>0</v>
      </c>
      <c r="CH2244" s="26">
        <f t="shared" si="9260"/>
        <v>0</v>
      </c>
      <c r="CI2244" s="26">
        <f t="shared" si="9261"/>
        <v>0</v>
      </c>
      <c r="CJ2244" s="26">
        <f t="shared" si="9269"/>
        <v>7677.1639999999998</v>
      </c>
      <c r="CK2244" s="26">
        <f t="shared" si="9270"/>
        <v>0</v>
      </c>
      <c r="CL2244" s="26">
        <f t="shared" si="9271"/>
        <v>0</v>
      </c>
      <c r="CM2244" s="26">
        <f t="shared" si="9262"/>
        <v>0</v>
      </c>
      <c r="CN2244" s="26">
        <f t="shared" si="9263"/>
        <v>0</v>
      </c>
      <c r="CO2244" s="26">
        <f t="shared" si="9264"/>
        <v>0</v>
      </c>
      <c r="CP2244" s="26">
        <f t="shared" si="9272"/>
        <v>7677.1639999999998</v>
      </c>
      <c r="CQ2244" s="26">
        <f t="shared" si="9273"/>
        <v>0</v>
      </c>
      <c r="CR2244" s="26">
        <f t="shared" si="9274"/>
        <v>0</v>
      </c>
      <c r="CS2244" s="26">
        <f t="shared" si="9265"/>
        <v>0</v>
      </c>
      <c r="CT2244" s="19"/>
      <c r="CU2244" s="35"/>
      <c r="CY2244" s="1" t="s">
        <v>27</v>
      </c>
    </row>
    <row r="2245" spans="1:105" hidden="1" x14ac:dyDescent="0.3">
      <c r="A2245" s="36" t="s">
        <v>1299</v>
      </c>
      <c r="B2245" s="17">
        <v>410</v>
      </c>
      <c r="C2245" s="34"/>
      <c r="D2245" s="16"/>
      <c r="E2245" s="34" t="s">
        <v>83</v>
      </c>
      <c r="F2245" s="26">
        <f t="shared" si="9219"/>
        <v>7202.2</v>
      </c>
      <c r="G2245" s="26">
        <f t="shared" si="9220"/>
        <v>0</v>
      </c>
      <c r="H2245" s="26">
        <f t="shared" si="9221"/>
        <v>0</v>
      </c>
      <c r="I2245" s="26">
        <f t="shared" si="9222"/>
        <v>0</v>
      </c>
      <c r="J2245" s="26">
        <f t="shared" si="9223"/>
        <v>0</v>
      </c>
      <c r="K2245" s="26">
        <f t="shared" si="9224"/>
        <v>0</v>
      </c>
      <c r="L2245" s="26">
        <f t="shared" si="9131"/>
        <v>7202.2</v>
      </c>
      <c r="M2245" s="26">
        <f t="shared" si="9132"/>
        <v>0</v>
      </c>
      <c r="N2245" s="26">
        <f t="shared" si="9133"/>
        <v>0</v>
      </c>
      <c r="O2245" s="26">
        <f t="shared" si="9225"/>
        <v>0</v>
      </c>
      <c r="P2245" s="26">
        <f t="shared" si="9226"/>
        <v>0</v>
      </c>
      <c r="Q2245" s="26">
        <f t="shared" si="9227"/>
        <v>0</v>
      </c>
      <c r="R2245" s="26">
        <f t="shared" si="9134"/>
        <v>7202.2</v>
      </c>
      <c r="S2245" s="26">
        <f t="shared" si="9135"/>
        <v>0</v>
      </c>
      <c r="T2245" s="26">
        <f t="shared" si="9136"/>
        <v>0</v>
      </c>
      <c r="U2245" s="26">
        <f t="shared" si="9228"/>
        <v>0</v>
      </c>
      <c r="V2245" s="26">
        <f t="shared" si="9229"/>
        <v>0</v>
      </c>
      <c r="W2245" s="26">
        <f t="shared" si="9230"/>
        <v>0</v>
      </c>
      <c r="X2245" s="26">
        <f t="shared" si="9137"/>
        <v>7202.2</v>
      </c>
      <c r="Y2245" s="26">
        <f t="shared" si="9138"/>
        <v>0</v>
      </c>
      <c r="Z2245" s="26">
        <f t="shared" si="9139"/>
        <v>0</v>
      </c>
      <c r="AA2245" s="26">
        <f t="shared" si="9231"/>
        <v>0</v>
      </c>
      <c r="AB2245" s="26">
        <f t="shared" si="9232"/>
        <v>0</v>
      </c>
      <c r="AC2245" s="26">
        <f t="shared" si="9233"/>
        <v>0</v>
      </c>
      <c r="AD2245" s="26">
        <f t="shared" si="9140"/>
        <v>7202.2</v>
      </c>
      <c r="AE2245" s="26">
        <f t="shared" si="9141"/>
        <v>0</v>
      </c>
      <c r="AF2245" s="26">
        <f t="shared" si="9142"/>
        <v>0</v>
      </c>
      <c r="AG2245" s="26">
        <f t="shared" si="9234"/>
        <v>0</v>
      </c>
      <c r="AH2245" s="26">
        <f t="shared" si="9235"/>
        <v>0</v>
      </c>
      <c r="AI2245" s="26">
        <f t="shared" si="9236"/>
        <v>0</v>
      </c>
      <c r="AJ2245" s="26">
        <f t="shared" si="9143"/>
        <v>7202.2</v>
      </c>
      <c r="AK2245" s="26">
        <f t="shared" si="9144"/>
        <v>0</v>
      </c>
      <c r="AL2245" s="26">
        <f t="shared" si="9145"/>
        <v>0</v>
      </c>
      <c r="AM2245" s="26">
        <f t="shared" si="9237"/>
        <v>0</v>
      </c>
      <c r="AN2245" s="26">
        <f t="shared" si="9238"/>
        <v>0</v>
      </c>
      <c r="AO2245" s="26">
        <f t="shared" si="9239"/>
        <v>0</v>
      </c>
      <c r="AP2245" s="26">
        <f t="shared" si="9146"/>
        <v>7202.2</v>
      </c>
      <c r="AQ2245" s="26">
        <f t="shared" si="9147"/>
        <v>0</v>
      </c>
      <c r="AR2245" s="26">
        <f t="shared" si="9148"/>
        <v>0</v>
      </c>
      <c r="AS2245" s="26">
        <f t="shared" si="9240"/>
        <v>0</v>
      </c>
      <c r="AT2245" s="26">
        <f t="shared" si="9241"/>
        <v>0</v>
      </c>
      <c r="AU2245" s="26">
        <f t="shared" si="9242"/>
        <v>0</v>
      </c>
      <c r="AV2245" s="26">
        <f t="shared" si="9149"/>
        <v>7202.2</v>
      </c>
      <c r="AW2245" s="26">
        <f t="shared" si="9150"/>
        <v>0</v>
      </c>
      <c r="AX2245" s="26">
        <f t="shared" si="9151"/>
        <v>0</v>
      </c>
      <c r="AY2245" s="26">
        <f t="shared" si="9275"/>
        <v>0</v>
      </c>
      <c r="AZ2245" s="26">
        <f t="shared" si="9244"/>
        <v>0</v>
      </c>
      <c r="BA2245" s="26">
        <f t="shared" si="9245"/>
        <v>0</v>
      </c>
      <c r="BB2245" s="26">
        <f t="shared" si="9152"/>
        <v>7202.2</v>
      </c>
      <c r="BC2245" s="26">
        <f t="shared" si="9153"/>
        <v>0</v>
      </c>
      <c r="BD2245" s="26">
        <f t="shared" si="9154"/>
        <v>0</v>
      </c>
      <c r="BE2245" s="26">
        <f t="shared" si="9246"/>
        <v>0</v>
      </c>
      <c r="BF2245" s="26">
        <f t="shared" si="9247"/>
        <v>0</v>
      </c>
      <c r="BG2245" s="26">
        <f t="shared" si="9248"/>
        <v>0</v>
      </c>
      <c r="BH2245" s="26">
        <f t="shared" si="9155"/>
        <v>7202.2</v>
      </c>
      <c r="BI2245" s="26">
        <f t="shared" si="9156"/>
        <v>0</v>
      </c>
      <c r="BJ2245" s="26">
        <f t="shared" si="9157"/>
        <v>0</v>
      </c>
      <c r="BK2245" s="26">
        <f t="shared" si="9249"/>
        <v>474.964</v>
      </c>
      <c r="BL2245" s="26">
        <f t="shared" si="9250"/>
        <v>0</v>
      </c>
      <c r="BM2245" s="26">
        <f t="shared" si="9251"/>
        <v>0</v>
      </c>
      <c r="BN2245" s="26">
        <f t="shared" si="9158"/>
        <v>7677.1639999999998</v>
      </c>
      <c r="BO2245" s="26">
        <f t="shared" si="9159"/>
        <v>0</v>
      </c>
      <c r="BP2245" s="26">
        <f t="shared" si="9160"/>
        <v>0</v>
      </c>
      <c r="BQ2245" s="26">
        <f t="shared" si="9252"/>
        <v>0</v>
      </c>
      <c r="BR2245" s="26">
        <f t="shared" si="9253"/>
        <v>0</v>
      </c>
      <c r="BS2245" s="26">
        <f t="shared" si="9161"/>
        <v>7677.1639999999998</v>
      </c>
      <c r="BT2245" s="26">
        <f t="shared" si="9162"/>
        <v>0</v>
      </c>
      <c r="BU2245" s="26">
        <f t="shared" si="9163"/>
        <v>0</v>
      </c>
      <c r="BV2245" s="26">
        <f t="shared" si="9254"/>
        <v>0</v>
      </c>
      <c r="BW2245" s="26">
        <f t="shared" si="9255"/>
        <v>0</v>
      </c>
      <c r="BX2245" s="26">
        <f t="shared" si="9164"/>
        <v>7677.1639999999998</v>
      </c>
      <c r="BY2245" s="26">
        <f t="shared" si="9165"/>
        <v>0</v>
      </c>
      <c r="BZ2245" s="26">
        <f t="shared" si="9166"/>
        <v>0</v>
      </c>
      <c r="CA2245" s="26">
        <f t="shared" si="9256"/>
        <v>0</v>
      </c>
      <c r="CB2245" s="26">
        <f t="shared" si="9257"/>
        <v>0</v>
      </c>
      <c r="CC2245" s="26">
        <f t="shared" si="9258"/>
        <v>0</v>
      </c>
      <c r="CD2245" s="26">
        <f t="shared" si="9266"/>
        <v>7677.1639999999998</v>
      </c>
      <c r="CE2245" s="26">
        <f t="shared" si="9267"/>
        <v>0</v>
      </c>
      <c r="CF2245" s="26">
        <f t="shared" si="9268"/>
        <v>0</v>
      </c>
      <c r="CG2245" s="26">
        <f t="shared" si="9259"/>
        <v>0</v>
      </c>
      <c r="CH2245" s="26">
        <f t="shared" si="9260"/>
        <v>0</v>
      </c>
      <c r="CI2245" s="26">
        <f t="shared" si="9261"/>
        <v>0</v>
      </c>
      <c r="CJ2245" s="26">
        <f t="shared" si="9269"/>
        <v>7677.1639999999998</v>
      </c>
      <c r="CK2245" s="26">
        <f t="shared" si="9270"/>
        <v>0</v>
      </c>
      <c r="CL2245" s="26">
        <f t="shared" si="9271"/>
        <v>0</v>
      </c>
      <c r="CM2245" s="26">
        <f t="shared" si="9262"/>
        <v>0</v>
      </c>
      <c r="CN2245" s="26">
        <f t="shared" si="9263"/>
        <v>0</v>
      </c>
      <c r="CO2245" s="26">
        <f t="shared" si="9264"/>
        <v>0</v>
      </c>
      <c r="CP2245" s="26">
        <f t="shared" si="9272"/>
        <v>7677.1639999999998</v>
      </c>
      <c r="CQ2245" s="26">
        <f t="shared" si="9273"/>
        <v>0</v>
      </c>
      <c r="CR2245" s="26">
        <f t="shared" si="9274"/>
        <v>0</v>
      </c>
      <c r="CS2245" s="26">
        <f t="shared" si="9265"/>
        <v>0</v>
      </c>
      <c r="CT2245" s="19"/>
      <c r="CU2245" s="35"/>
      <c r="CZ2245" s="1" t="s">
        <v>28</v>
      </c>
    </row>
    <row r="2246" spans="1:105" hidden="1" x14ac:dyDescent="0.3">
      <c r="A2246" s="36" t="s">
        <v>1299</v>
      </c>
      <c r="B2246" s="17">
        <v>410</v>
      </c>
      <c r="C2246" s="16" t="s">
        <v>393</v>
      </c>
      <c r="D2246" s="16" t="s">
        <v>103</v>
      </c>
      <c r="E2246" s="34" t="s">
        <v>681</v>
      </c>
      <c r="F2246" s="26">
        <v>7202.2</v>
      </c>
      <c r="G2246" s="26"/>
      <c r="H2246" s="26"/>
      <c r="I2246" s="26"/>
      <c r="J2246" s="26"/>
      <c r="K2246" s="26"/>
      <c r="L2246" s="26">
        <f t="shared" si="9131"/>
        <v>7202.2</v>
      </c>
      <c r="M2246" s="26">
        <f t="shared" si="9132"/>
        <v>0</v>
      </c>
      <c r="N2246" s="26">
        <f t="shared" si="9133"/>
        <v>0</v>
      </c>
      <c r="O2246" s="26"/>
      <c r="P2246" s="26"/>
      <c r="Q2246" s="26"/>
      <c r="R2246" s="26">
        <f t="shared" si="9134"/>
        <v>7202.2</v>
      </c>
      <c r="S2246" s="26">
        <f t="shared" si="9135"/>
        <v>0</v>
      </c>
      <c r="T2246" s="26">
        <f t="shared" si="9136"/>
        <v>0</v>
      </c>
      <c r="U2246" s="26"/>
      <c r="V2246" s="26"/>
      <c r="W2246" s="26"/>
      <c r="X2246" s="26">
        <f t="shared" si="9137"/>
        <v>7202.2</v>
      </c>
      <c r="Y2246" s="26">
        <f t="shared" si="9138"/>
        <v>0</v>
      </c>
      <c r="Z2246" s="26">
        <f t="shared" si="9139"/>
        <v>0</v>
      </c>
      <c r="AA2246" s="26"/>
      <c r="AB2246" s="26"/>
      <c r="AC2246" s="26"/>
      <c r="AD2246" s="26">
        <f t="shared" si="9140"/>
        <v>7202.2</v>
      </c>
      <c r="AE2246" s="26">
        <f t="shared" si="9141"/>
        <v>0</v>
      </c>
      <c r="AF2246" s="26">
        <f t="shared" si="9142"/>
        <v>0</v>
      </c>
      <c r="AG2246" s="26"/>
      <c r="AH2246" s="26"/>
      <c r="AI2246" s="26"/>
      <c r="AJ2246" s="26">
        <f t="shared" si="9143"/>
        <v>7202.2</v>
      </c>
      <c r="AK2246" s="26">
        <f t="shared" si="9144"/>
        <v>0</v>
      </c>
      <c r="AL2246" s="26">
        <f t="shared" si="9145"/>
        <v>0</v>
      </c>
      <c r="AM2246" s="26"/>
      <c r="AN2246" s="26"/>
      <c r="AO2246" s="26"/>
      <c r="AP2246" s="26">
        <f t="shared" si="9146"/>
        <v>7202.2</v>
      </c>
      <c r="AQ2246" s="26">
        <f t="shared" si="9147"/>
        <v>0</v>
      </c>
      <c r="AR2246" s="26">
        <f t="shared" si="9148"/>
        <v>0</v>
      </c>
      <c r="AS2246" s="26"/>
      <c r="AT2246" s="26"/>
      <c r="AU2246" s="26"/>
      <c r="AV2246" s="26">
        <f t="shared" si="9149"/>
        <v>7202.2</v>
      </c>
      <c r="AW2246" s="26">
        <f t="shared" si="9150"/>
        <v>0</v>
      </c>
      <c r="AX2246" s="26">
        <f t="shared" si="9151"/>
        <v>0</v>
      </c>
      <c r="AY2246" s="26"/>
      <c r="AZ2246" s="26"/>
      <c r="BA2246" s="26"/>
      <c r="BB2246" s="26">
        <f t="shared" si="9152"/>
        <v>7202.2</v>
      </c>
      <c r="BC2246" s="26">
        <f t="shared" si="9153"/>
        <v>0</v>
      </c>
      <c r="BD2246" s="26">
        <f t="shared" si="9154"/>
        <v>0</v>
      </c>
      <c r="BE2246" s="26"/>
      <c r="BF2246" s="26"/>
      <c r="BG2246" s="26"/>
      <c r="BH2246" s="26">
        <f t="shared" si="9155"/>
        <v>7202.2</v>
      </c>
      <c r="BI2246" s="26">
        <f t="shared" si="9156"/>
        <v>0</v>
      </c>
      <c r="BJ2246" s="26">
        <f t="shared" si="9157"/>
        <v>0</v>
      </c>
      <c r="BK2246" s="26">
        <v>474.964</v>
      </c>
      <c r="BL2246" s="26"/>
      <c r="BM2246" s="26"/>
      <c r="BN2246" s="26">
        <f t="shared" si="9158"/>
        <v>7677.1639999999998</v>
      </c>
      <c r="BO2246" s="26">
        <f t="shared" si="9159"/>
        <v>0</v>
      </c>
      <c r="BP2246" s="26">
        <f t="shared" si="9160"/>
        <v>0</v>
      </c>
      <c r="BQ2246" s="26"/>
      <c r="BR2246" s="26"/>
      <c r="BS2246" s="26">
        <f t="shared" si="9161"/>
        <v>7677.1639999999998</v>
      </c>
      <c r="BT2246" s="26">
        <f t="shared" si="9162"/>
        <v>0</v>
      </c>
      <c r="BU2246" s="26">
        <f t="shared" si="9163"/>
        <v>0</v>
      </c>
      <c r="BV2246" s="26"/>
      <c r="BW2246" s="26"/>
      <c r="BX2246" s="26">
        <f t="shared" si="9164"/>
        <v>7677.1639999999998</v>
      </c>
      <c r="BY2246" s="26">
        <f t="shared" si="9165"/>
        <v>0</v>
      </c>
      <c r="BZ2246" s="26">
        <f t="shared" si="9166"/>
        <v>0</v>
      </c>
      <c r="CA2246" s="26"/>
      <c r="CB2246" s="26"/>
      <c r="CC2246" s="26"/>
      <c r="CD2246" s="26">
        <f t="shared" si="9266"/>
        <v>7677.1639999999998</v>
      </c>
      <c r="CE2246" s="26">
        <f t="shared" si="9267"/>
        <v>0</v>
      </c>
      <c r="CF2246" s="26">
        <f t="shared" si="9268"/>
        <v>0</v>
      </c>
      <c r="CG2246" s="26"/>
      <c r="CH2246" s="26"/>
      <c r="CI2246" s="26"/>
      <c r="CJ2246" s="26">
        <f t="shared" si="9269"/>
        <v>7677.1639999999998</v>
      </c>
      <c r="CK2246" s="26">
        <f t="shared" si="9270"/>
        <v>0</v>
      </c>
      <c r="CL2246" s="26">
        <f t="shared" si="9271"/>
        <v>0</v>
      </c>
      <c r="CM2246" s="26"/>
      <c r="CN2246" s="26"/>
      <c r="CO2246" s="26"/>
      <c r="CP2246" s="26">
        <f t="shared" si="9272"/>
        <v>7677.1639999999998</v>
      </c>
      <c r="CQ2246" s="26">
        <f t="shared" si="9273"/>
        <v>0</v>
      </c>
      <c r="CR2246" s="26">
        <f t="shared" si="9274"/>
        <v>0</v>
      </c>
      <c r="CS2246" s="26"/>
      <c r="CT2246" s="19"/>
      <c r="CU2246" s="35"/>
    </row>
    <row r="2247" spans="1:105" ht="46.8" hidden="1" x14ac:dyDescent="0.3">
      <c r="A2247" s="36" t="s">
        <v>1301</v>
      </c>
      <c r="B2247" s="36"/>
      <c r="C2247" s="34"/>
      <c r="D2247" s="16"/>
      <c r="E2247" s="34" t="s">
        <v>1302</v>
      </c>
      <c r="F2247" s="26">
        <f t="shared" si="9219"/>
        <v>9362.9</v>
      </c>
      <c r="G2247" s="26">
        <f t="shared" si="9220"/>
        <v>0</v>
      </c>
      <c r="H2247" s="26">
        <f t="shared" si="9221"/>
        <v>0</v>
      </c>
      <c r="I2247" s="26">
        <f t="shared" si="9222"/>
        <v>0</v>
      </c>
      <c r="J2247" s="26">
        <f t="shared" si="9223"/>
        <v>0</v>
      </c>
      <c r="K2247" s="26">
        <f t="shared" si="9224"/>
        <v>0</v>
      </c>
      <c r="L2247" s="26">
        <f t="shared" si="9131"/>
        <v>9362.9</v>
      </c>
      <c r="M2247" s="26">
        <f t="shared" si="9132"/>
        <v>0</v>
      </c>
      <c r="N2247" s="26">
        <f t="shared" si="9133"/>
        <v>0</v>
      </c>
      <c r="O2247" s="26">
        <f t="shared" si="9225"/>
        <v>0</v>
      </c>
      <c r="P2247" s="26">
        <f t="shared" si="9226"/>
        <v>0</v>
      </c>
      <c r="Q2247" s="26">
        <f t="shared" si="9227"/>
        <v>0</v>
      </c>
      <c r="R2247" s="26">
        <f t="shared" si="9134"/>
        <v>9362.9</v>
      </c>
      <c r="S2247" s="26">
        <f t="shared" si="9135"/>
        <v>0</v>
      </c>
      <c r="T2247" s="26">
        <f t="shared" si="9136"/>
        <v>0</v>
      </c>
      <c r="U2247" s="26">
        <f t="shared" si="9228"/>
        <v>0</v>
      </c>
      <c r="V2247" s="26">
        <f t="shared" si="9229"/>
        <v>0</v>
      </c>
      <c r="W2247" s="26">
        <f t="shared" si="9230"/>
        <v>0</v>
      </c>
      <c r="X2247" s="26">
        <f t="shared" si="9137"/>
        <v>9362.9</v>
      </c>
      <c r="Y2247" s="26">
        <f t="shared" si="9138"/>
        <v>0</v>
      </c>
      <c r="Z2247" s="26">
        <f t="shared" si="9139"/>
        <v>0</v>
      </c>
      <c r="AA2247" s="26">
        <f t="shared" si="9231"/>
        <v>0</v>
      </c>
      <c r="AB2247" s="26">
        <f t="shared" si="9232"/>
        <v>0</v>
      </c>
      <c r="AC2247" s="26">
        <f t="shared" si="9233"/>
        <v>0</v>
      </c>
      <c r="AD2247" s="26">
        <f t="shared" si="9140"/>
        <v>9362.9</v>
      </c>
      <c r="AE2247" s="26">
        <f t="shared" si="9141"/>
        <v>0</v>
      </c>
      <c r="AF2247" s="26">
        <f t="shared" si="9142"/>
        <v>0</v>
      </c>
      <c r="AG2247" s="26">
        <f t="shared" si="9234"/>
        <v>0</v>
      </c>
      <c r="AH2247" s="26">
        <f t="shared" si="9235"/>
        <v>0</v>
      </c>
      <c r="AI2247" s="26">
        <f t="shared" si="9236"/>
        <v>0</v>
      </c>
      <c r="AJ2247" s="26">
        <f t="shared" si="9143"/>
        <v>9362.9</v>
      </c>
      <c r="AK2247" s="26">
        <f t="shared" si="9144"/>
        <v>0</v>
      </c>
      <c r="AL2247" s="26">
        <f t="shared" si="9145"/>
        <v>0</v>
      </c>
      <c r="AM2247" s="26">
        <f t="shared" si="9237"/>
        <v>659.62699999999995</v>
      </c>
      <c r="AN2247" s="26">
        <f t="shared" si="9238"/>
        <v>0</v>
      </c>
      <c r="AO2247" s="26">
        <f t="shared" si="9239"/>
        <v>0</v>
      </c>
      <c r="AP2247" s="26">
        <f t="shared" si="9146"/>
        <v>10022.527</v>
      </c>
      <c r="AQ2247" s="26">
        <f t="shared" si="9147"/>
        <v>0</v>
      </c>
      <c r="AR2247" s="26">
        <f t="shared" si="9148"/>
        <v>0</v>
      </c>
      <c r="AS2247" s="26">
        <f t="shared" si="9240"/>
        <v>0</v>
      </c>
      <c r="AT2247" s="26">
        <f t="shared" si="9241"/>
        <v>0</v>
      </c>
      <c r="AU2247" s="26">
        <f t="shared" si="9242"/>
        <v>0</v>
      </c>
      <c r="AV2247" s="26">
        <f t="shared" si="9149"/>
        <v>10022.527</v>
      </c>
      <c r="AW2247" s="26">
        <f t="shared" si="9150"/>
        <v>0</v>
      </c>
      <c r="AX2247" s="26">
        <f t="shared" si="9151"/>
        <v>0</v>
      </c>
      <c r="AY2247" s="26">
        <f t="shared" si="9275"/>
        <v>0</v>
      </c>
      <c r="AZ2247" s="26">
        <f t="shared" si="9244"/>
        <v>0</v>
      </c>
      <c r="BA2247" s="26">
        <f t="shared" si="9245"/>
        <v>0</v>
      </c>
      <c r="BB2247" s="26">
        <f t="shared" si="9152"/>
        <v>10022.527</v>
      </c>
      <c r="BC2247" s="26">
        <f t="shared" si="9153"/>
        <v>0</v>
      </c>
      <c r="BD2247" s="26">
        <f t="shared" si="9154"/>
        <v>0</v>
      </c>
      <c r="BE2247" s="26">
        <f t="shared" si="9246"/>
        <v>0</v>
      </c>
      <c r="BF2247" s="26">
        <f t="shared" si="9247"/>
        <v>0</v>
      </c>
      <c r="BG2247" s="26">
        <f t="shared" si="9248"/>
        <v>0</v>
      </c>
      <c r="BH2247" s="26">
        <f t="shared" si="9155"/>
        <v>10022.527</v>
      </c>
      <c r="BI2247" s="26">
        <f t="shared" si="9156"/>
        <v>0</v>
      </c>
      <c r="BJ2247" s="26">
        <f t="shared" si="9157"/>
        <v>0</v>
      </c>
      <c r="BK2247" s="26">
        <f t="shared" si="9249"/>
        <v>-27.908000000000001</v>
      </c>
      <c r="BL2247" s="26">
        <f t="shared" si="9250"/>
        <v>0</v>
      </c>
      <c r="BM2247" s="26">
        <f t="shared" si="9251"/>
        <v>0</v>
      </c>
      <c r="BN2247" s="26">
        <f t="shared" si="9158"/>
        <v>9994.6190000000006</v>
      </c>
      <c r="BO2247" s="26">
        <f t="shared" si="9159"/>
        <v>0</v>
      </c>
      <c r="BP2247" s="26">
        <f t="shared" si="9160"/>
        <v>0</v>
      </c>
      <c r="BQ2247" s="26">
        <f t="shared" si="9252"/>
        <v>0</v>
      </c>
      <c r="BR2247" s="26">
        <f t="shared" si="9253"/>
        <v>0</v>
      </c>
      <c r="BS2247" s="26">
        <f t="shared" si="9161"/>
        <v>9994.6190000000006</v>
      </c>
      <c r="BT2247" s="26">
        <f t="shared" si="9162"/>
        <v>0</v>
      </c>
      <c r="BU2247" s="26">
        <f t="shared" si="9163"/>
        <v>0</v>
      </c>
      <c r="BV2247" s="26">
        <f t="shared" si="9254"/>
        <v>0</v>
      </c>
      <c r="BW2247" s="26">
        <f t="shared" si="9255"/>
        <v>0</v>
      </c>
      <c r="BX2247" s="26">
        <f t="shared" si="9164"/>
        <v>9994.6190000000006</v>
      </c>
      <c r="BY2247" s="26">
        <f t="shared" si="9165"/>
        <v>0</v>
      </c>
      <c r="BZ2247" s="26">
        <f t="shared" si="9166"/>
        <v>0</v>
      </c>
      <c r="CA2247" s="26">
        <f t="shared" si="9256"/>
        <v>0</v>
      </c>
      <c r="CB2247" s="26">
        <f t="shared" si="9257"/>
        <v>0</v>
      </c>
      <c r="CC2247" s="26">
        <f t="shared" si="9258"/>
        <v>0</v>
      </c>
      <c r="CD2247" s="26">
        <f t="shared" si="9266"/>
        <v>9994.6190000000006</v>
      </c>
      <c r="CE2247" s="26">
        <f t="shared" si="9267"/>
        <v>0</v>
      </c>
      <c r="CF2247" s="26">
        <f t="shared" si="9268"/>
        <v>0</v>
      </c>
      <c r="CG2247" s="26">
        <f t="shared" si="9259"/>
        <v>0</v>
      </c>
      <c r="CH2247" s="26">
        <f t="shared" si="9260"/>
        <v>0</v>
      </c>
      <c r="CI2247" s="26">
        <f t="shared" si="9261"/>
        <v>0</v>
      </c>
      <c r="CJ2247" s="26">
        <f t="shared" si="9269"/>
        <v>9994.6190000000006</v>
      </c>
      <c r="CK2247" s="26">
        <f t="shared" si="9270"/>
        <v>0</v>
      </c>
      <c r="CL2247" s="26">
        <f t="shared" si="9271"/>
        <v>0</v>
      </c>
      <c r="CM2247" s="26">
        <f t="shared" si="9262"/>
        <v>0</v>
      </c>
      <c r="CN2247" s="26">
        <f t="shared" si="9263"/>
        <v>0</v>
      </c>
      <c r="CO2247" s="26">
        <f t="shared" si="9264"/>
        <v>0</v>
      </c>
      <c r="CP2247" s="26">
        <f t="shared" si="9272"/>
        <v>9994.6190000000006</v>
      </c>
      <c r="CQ2247" s="26">
        <f t="shared" si="9273"/>
        <v>0</v>
      </c>
      <c r="CR2247" s="26">
        <f t="shared" si="9274"/>
        <v>0</v>
      </c>
      <c r="CS2247" s="26">
        <f t="shared" si="9265"/>
        <v>0</v>
      </c>
      <c r="CT2247" s="19"/>
      <c r="CU2247" s="35"/>
      <c r="DA2247" s="1" t="s">
        <v>29</v>
      </c>
    </row>
    <row r="2248" spans="1:105" ht="46.8" hidden="1" x14ac:dyDescent="0.3">
      <c r="A2248" s="36" t="s">
        <v>1301</v>
      </c>
      <c r="B2248" s="36" t="s">
        <v>1288</v>
      </c>
      <c r="C2248" s="34"/>
      <c r="D2248" s="16"/>
      <c r="E2248" s="34" t="s">
        <v>82</v>
      </c>
      <c r="F2248" s="26">
        <f t="shared" si="9219"/>
        <v>9362.9</v>
      </c>
      <c r="G2248" s="26">
        <f t="shared" si="9220"/>
        <v>0</v>
      </c>
      <c r="H2248" s="26">
        <f t="shared" si="9221"/>
        <v>0</v>
      </c>
      <c r="I2248" s="26">
        <f t="shared" si="9222"/>
        <v>0</v>
      </c>
      <c r="J2248" s="26">
        <f t="shared" si="9223"/>
        <v>0</v>
      </c>
      <c r="K2248" s="26">
        <f t="shared" si="9224"/>
        <v>0</v>
      </c>
      <c r="L2248" s="26">
        <f t="shared" si="9131"/>
        <v>9362.9</v>
      </c>
      <c r="M2248" s="26">
        <f t="shared" si="9132"/>
        <v>0</v>
      </c>
      <c r="N2248" s="26">
        <f t="shared" si="9133"/>
        <v>0</v>
      </c>
      <c r="O2248" s="26">
        <f t="shared" si="9225"/>
        <v>0</v>
      </c>
      <c r="P2248" s="26">
        <f t="shared" si="9226"/>
        <v>0</v>
      </c>
      <c r="Q2248" s="26">
        <f t="shared" si="9227"/>
        <v>0</v>
      </c>
      <c r="R2248" s="26">
        <f t="shared" si="9134"/>
        <v>9362.9</v>
      </c>
      <c r="S2248" s="26">
        <f t="shared" si="9135"/>
        <v>0</v>
      </c>
      <c r="T2248" s="26">
        <f t="shared" si="9136"/>
        <v>0</v>
      </c>
      <c r="U2248" s="26">
        <f t="shared" si="9228"/>
        <v>0</v>
      </c>
      <c r="V2248" s="26">
        <f t="shared" si="9229"/>
        <v>0</v>
      </c>
      <c r="W2248" s="26">
        <f t="shared" si="9230"/>
        <v>0</v>
      </c>
      <c r="X2248" s="26">
        <f t="shared" si="9137"/>
        <v>9362.9</v>
      </c>
      <c r="Y2248" s="26">
        <f t="shared" si="9138"/>
        <v>0</v>
      </c>
      <c r="Z2248" s="26">
        <f t="shared" si="9139"/>
        <v>0</v>
      </c>
      <c r="AA2248" s="26">
        <f t="shared" si="9231"/>
        <v>0</v>
      </c>
      <c r="AB2248" s="26">
        <f t="shared" si="9232"/>
        <v>0</v>
      </c>
      <c r="AC2248" s="26">
        <f t="shared" si="9233"/>
        <v>0</v>
      </c>
      <c r="AD2248" s="26">
        <f t="shared" si="9140"/>
        <v>9362.9</v>
      </c>
      <c r="AE2248" s="26">
        <f t="shared" si="9141"/>
        <v>0</v>
      </c>
      <c r="AF2248" s="26">
        <f t="shared" si="9142"/>
        <v>0</v>
      </c>
      <c r="AG2248" s="26">
        <f t="shared" si="9234"/>
        <v>0</v>
      </c>
      <c r="AH2248" s="26">
        <f t="shared" si="9235"/>
        <v>0</v>
      </c>
      <c r="AI2248" s="26">
        <f t="shared" si="9236"/>
        <v>0</v>
      </c>
      <c r="AJ2248" s="26">
        <f t="shared" si="9143"/>
        <v>9362.9</v>
      </c>
      <c r="AK2248" s="26">
        <f t="shared" si="9144"/>
        <v>0</v>
      </c>
      <c r="AL2248" s="26">
        <f t="shared" si="9145"/>
        <v>0</v>
      </c>
      <c r="AM2248" s="26">
        <f t="shared" si="9237"/>
        <v>659.62699999999995</v>
      </c>
      <c r="AN2248" s="26">
        <f t="shared" si="9238"/>
        <v>0</v>
      </c>
      <c r="AO2248" s="26">
        <f t="shared" si="9239"/>
        <v>0</v>
      </c>
      <c r="AP2248" s="26">
        <f t="shared" si="9146"/>
        <v>10022.527</v>
      </c>
      <c r="AQ2248" s="26">
        <f t="shared" si="9147"/>
        <v>0</v>
      </c>
      <c r="AR2248" s="26">
        <f t="shared" si="9148"/>
        <v>0</v>
      </c>
      <c r="AS2248" s="26">
        <f t="shared" si="9240"/>
        <v>0</v>
      </c>
      <c r="AT2248" s="26">
        <f t="shared" si="9241"/>
        <v>0</v>
      </c>
      <c r="AU2248" s="26">
        <f t="shared" si="9242"/>
        <v>0</v>
      </c>
      <c r="AV2248" s="26">
        <f t="shared" si="9149"/>
        <v>10022.527</v>
      </c>
      <c r="AW2248" s="26">
        <f t="shared" si="9150"/>
        <v>0</v>
      </c>
      <c r="AX2248" s="26">
        <f t="shared" si="9151"/>
        <v>0</v>
      </c>
      <c r="AY2248" s="26">
        <f t="shared" si="9275"/>
        <v>0</v>
      </c>
      <c r="AZ2248" s="26">
        <f t="shared" si="9244"/>
        <v>0</v>
      </c>
      <c r="BA2248" s="26">
        <f t="shared" si="9245"/>
        <v>0</v>
      </c>
      <c r="BB2248" s="26">
        <f t="shared" si="9152"/>
        <v>10022.527</v>
      </c>
      <c r="BC2248" s="26">
        <f t="shared" si="9153"/>
        <v>0</v>
      </c>
      <c r="BD2248" s="26">
        <f t="shared" si="9154"/>
        <v>0</v>
      </c>
      <c r="BE2248" s="26">
        <f t="shared" si="9246"/>
        <v>0</v>
      </c>
      <c r="BF2248" s="26">
        <f t="shared" si="9247"/>
        <v>0</v>
      </c>
      <c r="BG2248" s="26">
        <f t="shared" si="9248"/>
        <v>0</v>
      </c>
      <c r="BH2248" s="26">
        <f t="shared" si="9155"/>
        <v>10022.527</v>
      </c>
      <c r="BI2248" s="26">
        <f t="shared" si="9156"/>
        <v>0</v>
      </c>
      <c r="BJ2248" s="26">
        <f t="shared" si="9157"/>
        <v>0</v>
      </c>
      <c r="BK2248" s="26">
        <f t="shared" si="9249"/>
        <v>-27.908000000000001</v>
      </c>
      <c r="BL2248" s="26">
        <f t="shared" si="9250"/>
        <v>0</v>
      </c>
      <c r="BM2248" s="26">
        <f t="shared" si="9251"/>
        <v>0</v>
      </c>
      <c r="BN2248" s="26">
        <f t="shared" si="9158"/>
        <v>9994.6190000000006</v>
      </c>
      <c r="BO2248" s="26">
        <f t="shared" si="9159"/>
        <v>0</v>
      </c>
      <c r="BP2248" s="26">
        <f t="shared" si="9160"/>
        <v>0</v>
      </c>
      <c r="BQ2248" s="26">
        <f t="shared" si="9252"/>
        <v>0</v>
      </c>
      <c r="BR2248" s="26">
        <f t="shared" si="9253"/>
        <v>0</v>
      </c>
      <c r="BS2248" s="26">
        <f t="shared" si="9161"/>
        <v>9994.6190000000006</v>
      </c>
      <c r="BT2248" s="26">
        <f t="shared" si="9162"/>
        <v>0</v>
      </c>
      <c r="BU2248" s="26">
        <f t="shared" si="9163"/>
        <v>0</v>
      </c>
      <c r="BV2248" s="26">
        <f t="shared" si="9254"/>
        <v>0</v>
      </c>
      <c r="BW2248" s="26">
        <f t="shared" si="9255"/>
        <v>0</v>
      </c>
      <c r="BX2248" s="26">
        <f t="shared" si="9164"/>
        <v>9994.6190000000006</v>
      </c>
      <c r="BY2248" s="26">
        <f t="shared" si="9165"/>
        <v>0</v>
      </c>
      <c r="BZ2248" s="26">
        <f t="shared" si="9166"/>
        <v>0</v>
      </c>
      <c r="CA2248" s="26">
        <f t="shared" si="9256"/>
        <v>0</v>
      </c>
      <c r="CB2248" s="26">
        <f t="shared" si="9257"/>
        <v>0</v>
      </c>
      <c r="CC2248" s="26">
        <f t="shared" si="9258"/>
        <v>0</v>
      </c>
      <c r="CD2248" s="26">
        <f t="shared" si="9266"/>
        <v>9994.6190000000006</v>
      </c>
      <c r="CE2248" s="26">
        <f t="shared" si="9267"/>
        <v>0</v>
      </c>
      <c r="CF2248" s="26">
        <f t="shared" si="9268"/>
        <v>0</v>
      </c>
      <c r="CG2248" s="26">
        <f t="shared" si="9259"/>
        <v>0</v>
      </c>
      <c r="CH2248" s="26">
        <f t="shared" si="9260"/>
        <v>0</v>
      </c>
      <c r="CI2248" s="26">
        <f t="shared" si="9261"/>
        <v>0</v>
      </c>
      <c r="CJ2248" s="26">
        <f t="shared" si="9269"/>
        <v>9994.6190000000006</v>
      </c>
      <c r="CK2248" s="26">
        <f t="shared" si="9270"/>
        <v>0</v>
      </c>
      <c r="CL2248" s="26">
        <f t="shared" si="9271"/>
        <v>0</v>
      </c>
      <c r="CM2248" s="26">
        <f t="shared" si="9262"/>
        <v>0</v>
      </c>
      <c r="CN2248" s="26">
        <f t="shared" si="9263"/>
        <v>0</v>
      </c>
      <c r="CO2248" s="26">
        <f t="shared" si="9264"/>
        <v>0</v>
      </c>
      <c r="CP2248" s="26">
        <f t="shared" si="9272"/>
        <v>9994.6190000000006</v>
      </c>
      <c r="CQ2248" s="26">
        <f t="shared" si="9273"/>
        <v>0</v>
      </c>
      <c r="CR2248" s="26">
        <f t="shared" si="9274"/>
        <v>0</v>
      </c>
      <c r="CS2248" s="26">
        <f t="shared" si="9265"/>
        <v>0</v>
      </c>
      <c r="CT2248" s="19"/>
      <c r="CU2248" s="35"/>
      <c r="CY2248" s="1" t="s">
        <v>27</v>
      </c>
    </row>
    <row r="2249" spans="1:105" hidden="1" x14ac:dyDescent="0.3">
      <c r="A2249" s="36" t="s">
        <v>1301</v>
      </c>
      <c r="B2249" s="17">
        <v>410</v>
      </c>
      <c r="C2249" s="34"/>
      <c r="D2249" s="16"/>
      <c r="E2249" s="34" t="s">
        <v>83</v>
      </c>
      <c r="F2249" s="26">
        <f t="shared" si="9219"/>
        <v>9362.9</v>
      </c>
      <c r="G2249" s="26">
        <f t="shared" si="9220"/>
        <v>0</v>
      </c>
      <c r="H2249" s="26">
        <f t="shared" si="9221"/>
        <v>0</v>
      </c>
      <c r="I2249" s="26">
        <f t="shared" si="9222"/>
        <v>0</v>
      </c>
      <c r="J2249" s="26">
        <f t="shared" si="9223"/>
        <v>0</v>
      </c>
      <c r="K2249" s="26">
        <f t="shared" si="9224"/>
        <v>0</v>
      </c>
      <c r="L2249" s="26">
        <f t="shared" si="9131"/>
        <v>9362.9</v>
      </c>
      <c r="M2249" s="26">
        <f t="shared" si="9132"/>
        <v>0</v>
      </c>
      <c r="N2249" s="26">
        <f t="shared" si="9133"/>
        <v>0</v>
      </c>
      <c r="O2249" s="26">
        <f t="shared" si="9225"/>
        <v>0</v>
      </c>
      <c r="P2249" s="26">
        <f t="shared" si="9226"/>
        <v>0</v>
      </c>
      <c r="Q2249" s="26">
        <f t="shared" si="9227"/>
        <v>0</v>
      </c>
      <c r="R2249" s="26">
        <f t="shared" si="9134"/>
        <v>9362.9</v>
      </c>
      <c r="S2249" s="26">
        <f t="shared" si="9135"/>
        <v>0</v>
      </c>
      <c r="T2249" s="26">
        <f t="shared" si="9136"/>
        <v>0</v>
      </c>
      <c r="U2249" s="26">
        <f t="shared" si="9228"/>
        <v>0</v>
      </c>
      <c r="V2249" s="26">
        <f t="shared" si="9229"/>
        <v>0</v>
      </c>
      <c r="W2249" s="26">
        <f t="shared" si="9230"/>
        <v>0</v>
      </c>
      <c r="X2249" s="26">
        <f t="shared" si="9137"/>
        <v>9362.9</v>
      </c>
      <c r="Y2249" s="26">
        <f t="shared" si="9138"/>
        <v>0</v>
      </c>
      <c r="Z2249" s="26">
        <f t="shared" si="9139"/>
        <v>0</v>
      </c>
      <c r="AA2249" s="26">
        <f t="shared" si="9231"/>
        <v>0</v>
      </c>
      <c r="AB2249" s="26">
        <f t="shared" si="9232"/>
        <v>0</v>
      </c>
      <c r="AC2249" s="26">
        <f t="shared" si="9233"/>
        <v>0</v>
      </c>
      <c r="AD2249" s="26">
        <f t="shared" si="9140"/>
        <v>9362.9</v>
      </c>
      <c r="AE2249" s="26">
        <f t="shared" si="9141"/>
        <v>0</v>
      </c>
      <c r="AF2249" s="26">
        <f t="shared" si="9142"/>
        <v>0</v>
      </c>
      <c r="AG2249" s="26">
        <f t="shared" si="9234"/>
        <v>0</v>
      </c>
      <c r="AH2249" s="26">
        <f t="shared" si="9235"/>
        <v>0</v>
      </c>
      <c r="AI2249" s="26">
        <f t="shared" si="9236"/>
        <v>0</v>
      </c>
      <c r="AJ2249" s="26">
        <f t="shared" si="9143"/>
        <v>9362.9</v>
      </c>
      <c r="AK2249" s="26">
        <f t="shared" si="9144"/>
        <v>0</v>
      </c>
      <c r="AL2249" s="26">
        <f t="shared" si="9145"/>
        <v>0</v>
      </c>
      <c r="AM2249" s="26">
        <f t="shared" si="9237"/>
        <v>659.62699999999995</v>
      </c>
      <c r="AN2249" s="26">
        <f t="shared" si="9238"/>
        <v>0</v>
      </c>
      <c r="AO2249" s="26">
        <f t="shared" si="9239"/>
        <v>0</v>
      </c>
      <c r="AP2249" s="26">
        <f t="shared" si="9146"/>
        <v>10022.527</v>
      </c>
      <c r="AQ2249" s="26">
        <f t="shared" si="9147"/>
        <v>0</v>
      </c>
      <c r="AR2249" s="26">
        <f t="shared" si="9148"/>
        <v>0</v>
      </c>
      <c r="AS2249" s="26">
        <f t="shared" si="9240"/>
        <v>0</v>
      </c>
      <c r="AT2249" s="26">
        <f t="shared" si="9241"/>
        <v>0</v>
      </c>
      <c r="AU2249" s="26">
        <f t="shared" si="9242"/>
        <v>0</v>
      </c>
      <c r="AV2249" s="26">
        <f t="shared" si="9149"/>
        <v>10022.527</v>
      </c>
      <c r="AW2249" s="26">
        <f t="shared" si="9150"/>
        <v>0</v>
      </c>
      <c r="AX2249" s="26">
        <f t="shared" si="9151"/>
        <v>0</v>
      </c>
      <c r="AY2249" s="26">
        <f t="shared" si="9275"/>
        <v>0</v>
      </c>
      <c r="AZ2249" s="26">
        <f t="shared" si="9244"/>
        <v>0</v>
      </c>
      <c r="BA2249" s="26">
        <f t="shared" si="9245"/>
        <v>0</v>
      </c>
      <c r="BB2249" s="26">
        <f t="shared" si="9152"/>
        <v>10022.527</v>
      </c>
      <c r="BC2249" s="26">
        <f t="shared" si="9153"/>
        <v>0</v>
      </c>
      <c r="BD2249" s="26">
        <f t="shared" si="9154"/>
        <v>0</v>
      </c>
      <c r="BE2249" s="26">
        <f t="shared" si="9246"/>
        <v>0</v>
      </c>
      <c r="BF2249" s="26">
        <f t="shared" si="9247"/>
        <v>0</v>
      </c>
      <c r="BG2249" s="26">
        <f t="shared" si="9248"/>
        <v>0</v>
      </c>
      <c r="BH2249" s="26">
        <f t="shared" si="9155"/>
        <v>10022.527</v>
      </c>
      <c r="BI2249" s="26">
        <f t="shared" si="9156"/>
        <v>0</v>
      </c>
      <c r="BJ2249" s="26">
        <f t="shared" si="9157"/>
        <v>0</v>
      </c>
      <c r="BK2249" s="26">
        <f t="shared" si="9249"/>
        <v>-27.908000000000001</v>
      </c>
      <c r="BL2249" s="26">
        <f t="shared" si="9250"/>
        <v>0</v>
      </c>
      <c r="BM2249" s="26">
        <f t="shared" si="9251"/>
        <v>0</v>
      </c>
      <c r="BN2249" s="26">
        <f t="shared" si="9158"/>
        <v>9994.6190000000006</v>
      </c>
      <c r="BO2249" s="26">
        <f t="shared" si="9159"/>
        <v>0</v>
      </c>
      <c r="BP2249" s="26">
        <f t="shared" si="9160"/>
        <v>0</v>
      </c>
      <c r="BQ2249" s="26">
        <f t="shared" si="9252"/>
        <v>0</v>
      </c>
      <c r="BR2249" s="26">
        <f t="shared" si="9253"/>
        <v>0</v>
      </c>
      <c r="BS2249" s="26">
        <f t="shared" si="9161"/>
        <v>9994.6190000000006</v>
      </c>
      <c r="BT2249" s="26">
        <f t="shared" si="9162"/>
        <v>0</v>
      </c>
      <c r="BU2249" s="26">
        <f t="shared" si="9163"/>
        <v>0</v>
      </c>
      <c r="BV2249" s="26">
        <f t="shared" si="9254"/>
        <v>0</v>
      </c>
      <c r="BW2249" s="26">
        <f t="shared" si="9255"/>
        <v>0</v>
      </c>
      <c r="BX2249" s="26">
        <f t="shared" si="9164"/>
        <v>9994.6190000000006</v>
      </c>
      <c r="BY2249" s="26">
        <f t="shared" si="9165"/>
        <v>0</v>
      </c>
      <c r="BZ2249" s="26">
        <f t="shared" si="9166"/>
        <v>0</v>
      </c>
      <c r="CA2249" s="26">
        <f t="shared" si="9256"/>
        <v>0</v>
      </c>
      <c r="CB2249" s="26">
        <f t="shared" si="9257"/>
        <v>0</v>
      </c>
      <c r="CC2249" s="26">
        <f t="shared" si="9258"/>
        <v>0</v>
      </c>
      <c r="CD2249" s="26">
        <f t="shared" si="9266"/>
        <v>9994.6190000000006</v>
      </c>
      <c r="CE2249" s="26">
        <f t="shared" si="9267"/>
        <v>0</v>
      </c>
      <c r="CF2249" s="26">
        <f t="shared" si="9268"/>
        <v>0</v>
      </c>
      <c r="CG2249" s="26">
        <f t="shared" si="9259"/>
        <v>0</v>
      </c>
      <c r="CH2249" s="26">
        <f t="shared" si="9260"/>
        <v>0</v>
      </c>
      <c r="CI2249" s="26">
        <f t="shared" si="9261"/>
        <v>0</v>
      </c>
      <c r="CJ2249" s="26">
        <f t="shared" si="9269"/>
        <v>9994.6190000000006</v>
      </c>
      <c r="CK2249" s="26">
        <f t="shared" si="9270"/>
        <v>0</v>
      </c>
      <c r="CL2249" s="26">
        <f t="shared" si="9271"/>
        <v>0</v>
      </c>
      <c r="CM2249" s="26">
        <f t="shared" si="9262"/>
        <v>0</v>
      </c>
      <c r="CN2249" s="26">
        <f t="shared" si="9263"/>
        <v>0</v>
      </c>
      <c r="CO2249" s="26">
        <f t="shared" si="9264"/>
        <v>0</v>
      </c>
      <c r="CP2249" s="26">
        <f t="shared" si="9272"/>
        <v>9994.6190000000006</v>
      </c>
      <c r="CQ2249" s="26">
        <f t="shared" si="9273"/>
        <v>0</v>
      </c>
      <c r="CR2249" s="26">
        <f t="shared" si="9274"/>
        <v>0</v>
      </c>
      <c r="CS2249" s="26">
        <f t="shared" si="9265"/>
        <v>0</v>
      </c>
      <c r="CT2249" s="19"/>
      <c r="CU2249" s="35"/>
      <c r="CZ2249" s="1" t="s">
        <v>28</v>
      </c>
    </row>
    <row r="2250" spans="1:105" hidden="1" x14ac:dyDescent="0.3">
      <c r="A2250" s="36" t="s">
        <v>1301</v>
      </c>
      <c r="B2250" s="17">
        <v>410</v>
      </c>
      <c r="C2250" s="16" t="s">
        <v>393</v>
      </c>
      <c r="D2250" s="16" t="s">
        <v>103</v>
      </c>
      <c r="E2250" s="34" t="s">
        <v>681</v>
      </c>
      <c r="F2250" s="26">
        <v>9362.9</v>
      </c>
      <c r="G2250" s="26"/>
      <c r="H2250" s="26"/>
      <c r="I2250" s="26"/>
      <c r="J2250" s="26"/>
      <c r="K2250" s="26"/>
      <c r="L2250" s="26">
        <f t="shared" si="9131"/>
        <v>9362.9</v>
      </c>
      <c r="M2250" s="26">
        <f t="shared" si="9132"/>
        <v>0</v>
      </c>
      <c r="N2250" s="26">
        <f t="shared" si="9133"/>
        <v>0</v>
      </c>
      <c r="O2250" s="26"/>
      <c r="P2250" s="26"/>
      <c r="Q2250" s="26"/>
      <c r="R2250" s="26">
        <f t="shared" si="9134"/>
        <v>9362.9</v>
      </c>
      <c r="S2250" s="26">
        <f t="shared" si="9135"/>
        <v>0</v>
      </c>
      <c r="T2250" s="26">
        <f t="shared" si="9136"/>
        <v>0</v>
      </c>
      <c r="U2250" s="26"/>
      <c r="V2250" s="26"/>
      <c r="W2250" s="26"/>
      <c r="X2250" s="26">
        <f t="shared" si="9137"/>
        <v>9362.9</v>
      </c>
      <c r="Y2250" s="26">
        <f t="shared" si="9138"/>
        <v>0</v>
      </c>
      <c r="Z2250" s="26">
        <f t="shared" si="9139"/>
        <v>0</v>
      </c>
      <c r="AA2250" s="26"/>
      <c r="AB2250" s="26"/>
      <c r="AC2250" s="26"/>
      <c r="AD2250" s="26">
        <f t="shared" si="9140"/>
        <v>9362.9</v>
      </c>
      <c r="AE2250" s="26">
        <f t="shared" si="9141"/>
        <v>0</v>
      </c>
      <c r="AF2250" s="26">
        <f t="shared" si="9142"/>
        <v>0</v>
      </c>
      <c r="AG2250" s="26"/>
      <c r="AH2250" s="26"/>
      <c r="AI2250" s="26"/>
      <c r="AJ2250" s="26">
        <f t="shared" si="9143"/>
        <v>9362.9</v>
      </c>
      <c r="AK2250" s="26">
        <f t="shared" si="9144"/>
        <v>0</v>
      </c>
      <c r="AL2250" s="26">
        <f t="shared" si="9145"/>
        <v>0</v>
      </c>
      <c r="AM2250" s="26">
        <v>659.62699999999995</v>
      </c>
      <c r="AN2250" s="26"/>
      <c r="AO2250" s="26"/>
      <c r="AP2250" s="26">
        <f t="shared" si="9146"/>
        <v>10022.527</v>
      </c>
      <c r="AQ2250" s="26">
        <f t="shared" si="9147"/>
        <v>0</v>
      </c>
      <c r="AR2250" s="26">
        <f t="shared" si="9148"/>
        <v>0</v>
      </c>
      <c r="AS2250" s="26"/>
      <c r="AT2250" s="26"/>
      <c r="AU2250" s="26"/>
      <c r="AV2250" s="26">
        <f t="shared" si="9149"/>
        <v>10022.527</v>
      </c>
      <c r="AW2250" s="26">
        <f t="shared" si="9150"/>
        <v>0</v>
      </c>
      <c r="AX2250" s="26">
        <f t="shared" si="9151"/>
        <v>0</v>
      </c>
      <c r="AY2250" s="26"/>
      <c r="AZ2250" s="26"/>
      <c r="BA2250" s="26"/>
      <c r="BB2250" s="26">
        <f t="shared" si="9152"/>
        <v>10022.527</v>
      </c>
      <c r="BC2250" s="26">
        <f t="shared" si="9153"/>
        <v>0</v>
      </c>
      <c r="BD2250" s="26">
        <f t="shared" si="9154"/>
        <v>0</v>
      </c>
      <c r="BE2250" s="26"/>
      <c r="BF2250" s="26"/>
      <c r="BG2250" s="26"/>
      <c r="BH2250" s="26">
        <f t="shared" si="9155"/>
        <v>10022.527</v>
      </c>
      <c r="BI2250" s="26">
        <f t="shared" si="9156"/>
        <v>0</v>
      </c>
      <c r="BJ2250" s="26">
        <f t="shared" si="9157"/>
        <v>0</v>
      </c>
      <c r="BK2250" s="26">
        <v>-27.908000000000001</v>
      </c>
      <c r="BL2250" s="26"/>
      <c r="BM2250" s="26"/>
      <c r="BN2250" s="26">
        <f t="shared" si="9158"/>
        <v>9994.6190000000006</v>
      </c>
      <c r="BO2250" s="26">
        <f t="shared" si="9159"/>
        <v>0</v>
      </c>
      <c r="BP2250" s="26">
        <f t="shared" si="9160"/>
        <v>0</v>
      </c>
      <c r="BQ2250" s="26"/>
      <c r="BR2250" s="26"/>
      <c r="BS2250" s="26">
        <f t="shared" si="9161"/>
        <v>9994.6190000000006</v>
      </c>
      <c r="BT2250" s="26">
        <f t="shared" si="9162"/>
        <v>0</v>
      </c>
      <c r="BU2250" s="26">
        <f t="shared" si="9163"/>
        <v>0</v>
      </c>
      <c r="BV2250" s="26"/>
      <c r="BW2250" s="26"/>
      <c r="BX2250" s="26">
        <f t="shared" si="9164"/>
        <v>9994.6190000000006</v>
      </c>
      <c r="BY2250" s="26">
        <f t="shared" si="9165"/>
        <v>0</v>
      </c>
      <c r="BZ2250" s="26">
        <f t="shared" si="9166"/>
        <v>0</v>
      </c>
      <c r="CA2250" s="26"/>
      <c r="CB2250" s="26"/>
      <c r="CC2250" s="26"/>
      <c r="CD2250" s="26">
        <f t="shared" si="9266"/>
        <v>9994.6190000000006</v>
      </c>
      <c r="CE2250" s="26">
        <f t="shared" si="9267"/>
        <v>0</v>
      </c>
      <c r="CF2250" s="26">
        <f t="shared" si="9268"/>
        <v>0</v>
      </c>
      <c r="CG2250" s="26"/>
      <c r="CH2250" s="26"/>
      <c r="CI2250" s="26"/>
      <c r="CJ2250" s="26">
        <f t="shared" si="9269"/>
        <v>9994.6190000000006</v>
      </c>
      <c r="CK2250" s="26">
        <f t="shared" si="9270"/>
        <v>0</v>
      </c>
      <c r="CL2250" s="26">
        <f t="shared" si="9271"/>
        <v>0</v>
      </c>
      <c r="CM2250" s="26"/>
      <c r="CN2250" s="26"/>
      <c r="CO2250" s="26"/>
      <c r="CP2250" s="26">
        <f t="shared" si="9272"/>
        <v>9994.6190000000006</v>
      </c>
      <c r="CQ2250" s="26">
        <f t="shared" si="9273"/>
        <v>0</v>
      </c>
      <c r="CR2250" s="26">
        <f t="shared" si="9274"/>
        <v>0</v>
      </c>
      <c r="CS2250" s="26"/>
      <c r="CT2250" s="19"/>
      <c r="CU2250" s="35"/>
    </row>
    <row r="2251" spans="1:105" ht="46.8" hidden="1" x14ac:dyDescent="0.3">
      <c r="A2251" s="36" t="s">
        <v>1303</v>
      </c>
      <c r="B2251" s="36"/>
      <c r="C2251" s="34"/>
      <c r="D2251" s="16"/>
      <c r="E2251" s="34" t="s">
        <v>1304</v>
      </c>
      <c r="F2251" s="26">
        <f t="shared" si="9219"/>
        <v>8982.4</v>
      </c>
      <c r="G2251" s="26">
        <f t="shared" si="9220"/>
        <v>0</v>
      </c>
      <c r="H2251" s="26">
        <f t="shared" si="9221"/>
        <v>0</v>
      </c>
      <c r="I2251" s="26">
        <f t="shared" si="9222"/>
        <v>-1245.127</v>
      </c>
      <c r="J2251" s="26">
        <f t="shared" si="9223"/>
        <v>0</v>
      </c>
      <c r="K2251" s="26">
        <f t="shared" si="9224"/>
        <v>0</v>
      </c>
      <c r="L2251" s="26">
        <f t="shared" ref="L2251:L2314" si="9276">F2251+I2251</f>
        <v>7737.2729999999992</v>
      </c>
      <c r="M2251" s="26">
        <f t="shared" ref="M2251:M2314" si="9277">G2251+J2251</f>
        <v>0</v>
      </c>
      <c r="N2251" s="26">
        <f t="shared" ref="N2251:N2314" si="9278">H2251+K2251</f>
        <v>0</v>
      </c>
      <c r="O2251" s="26">
        <f t="shared" si="9225"/>
        <v>0</v>
      </c>
      <c r="P2251" s="26">
        <f t="shared" si="9226"/>
        <v>0</v>
      </c>
      <c r="Q2251" s="26">
        <f t="shared" si="9227"/>
        <v>0</v>
      </c>
      <c r="R2251" s="26">
        <f t="shared" ref="R2251:R2314" si="9279">L2251+O2251</f>
        <v>7737.2729999999992</v>
      </c>
      <c r="S2251" s="26">
        <f t="shared" ref="S2251:S2314" si="9280">M2251+P2251</f>
        <v>0</v>
      </c>
      <c r="T2251" s="26">
        <f t="shared" ref="T2251:T2314" si="9281">N2251+Q2251</f>
        <v>0</v>
      </c>
      <c r="U2251" s="26">
        <f t="shared" si="9228"/>
        <v>0</v>
      </c>
      <c r="V2251" s="26">
        <f t="shared" si="9229"/>
        <v>0</v>
      </c>
      <c r="W2251" s="26">
        <f t="shared" si="9230"/>
        <v>0</v>
      </c>
      <c r="X2251" s="26">
        <f t="shared" ref="X2251:X2314" si="9282">R2251+U2251</f>
        <v>7737.2729999999992</v>
      </c>
      <c r="Y2251" s="26">
        <f t="shared" ref="Y2251:Y2314" si="9283">S2251+V2251</f>
        <v>0</v>
      </c>
      <c r="Z2251" s="26">
        <f t="shared" ref="Z2251:Z2314" si="9284">T2251+W2251</f>
        <v>0</v>
      </c>
      <c r="AA2251" s="26">
        <f t="shared" si="9231"/>
        <v>0</v>
      </c>
      <c r="AB2251" s="26">
        <f t="shared" si="9232"/>
        <v>0</v>
      </c>
      <c r="AC2251" s="26">
        <f t="shared" si="9233"/>
        <v>0</v>
      </c>
      <c r="AD2251" s="26">
        <f t="shared" ref="AD2251:AD2314" si="9285">X2251+AA2251</f>
        <v>7737.2729999999992</v>
      </c>
      <c r="AE2251" s="26">
        <f t="shared" ref="AE2251:AE2314" si="9286">Y2251+AB2251</f>
        <v>0</v>
      </c>
      <c r="AF2251" s="26">
        <f t="shared" ref="AF2251:AF2314" si="9287">Z2251+AC2251</f>
        <v>0</v>
      </c>
      <c r="AG2251" s="26">
        <f t="shared" si="9234"/>
        <v>0</v>
      </c>
      <c r="AH2251" s="26">
        <f t="shared" si="9235"/>
        <v>0</v>
      </c>
      <c r="AI2251" s="26">
        <f t="shared" si="9236"/>
        <v>0</v>
      </c>
      <c r="AJ2251" s="26">
        <f t="shared" ref="AJ2251:AJ2314" si="9288">AD2251+AG2251</f>
        <v>7737.2729999999992</v>
      </c>
      <c r="AK2251" s="26">
        <f t="shared" ref="AK2251:AK2314" si="9289">AE2251+AH2251</f>
        <v>0</v>
      </c>
      <c r="AL2251" s="26">
        <f t="shared" ref="AL2251:AL2314" si="9290">AF2251+AI2251</f>
        <v>0</v>
      </c>
      <c r="AM2251" s="26">
        <f t="shared" si="9237"/>
        <v>0</v>
      </c>
      <c r="AN2251" s="26">
        <f t="shared" si="9238"/>
        <v>0</v>
      </c>
      <c r="AO2251" s="26">
        <f t="shared" si="9239"/>
        <v>0</v>
      </c>
      <c r="AP2251" s="26">
        <f t="shared" ref="AP2251:AP2314" si="9291">AJ2251+AM2251</f>
        <v>7737.2729999999992</v>
      </c>
      <c r="AQ2251" s="26">
        <f t="shared" ref="AQ2251:AQ2314" si="9292">AK2251+AN2251</f>
        <v>0</v>
      </c>
      <c r="AR2251" s="26">
        <f t="shared" ref="AR2251:AR2314" si="9293">AL2251+AO2251</f>
        <v>0</v>
      </c>
      <c r="AS2251" s="26">
        <f t="shared" si="9240"/>
        <v>0</v>
      </c>
      <c r="AT2251" s="26">
        <f t="shared" si="9241"/>
        <v>0</v>
      </c>
      <c r="AU2251" s="26">
        <f t="shared" si="9242"/>
        <v>0</v>
      </c>
      <c r="AV2251" s="26">
        <f t="shared" ref="AV2251:AV2314" si="9294">AP2251+AS2251</f>
        <v>7737.2729999999992</v>
      </c>
      <c r="AW2251" s="26">
        <f t="shared" ref="AW2251:AW2314" si="9295">AQ2251+AT2251</f>
        <v>0</v>
      </c>
      <c r="AX2251" s="26">
        <f t="shared" ref="AX2251:AX2314" si="9296">AR2251+AU2251</f>
        <v>0</v>
      </c>
      <c r="AY2251" s="26">
        <f t="shared" si="9275"/>
        <v>0</v>
      </c>
      <c r="AZ2251" s="26">
        <f t="shared" si="9244"/>
        <v>0</v>
      </c>
      <c r="BA2251" s="26">
        <f t="shared" si="9245"/>
        <v>0</v>
      </c>
      <c r="BB2251" s="26">
        <f t="shared" ref="BB2251:BB2314" si="9297">AV2251+AY2251</f>
        <v>7737.2729999999992</v>
      </c>
      <c r="BC2251" s="26">
        <f t="shared" ref="BC2251:BC2314" si="9298">AW2251+AZ2251</f>
        <v>0</v>
      </c>
      <c r="BD2251" s="26">
        <f t="shared" ref="BD2251:BD2314" si="9299">AX2251+BA2251</f>
        <v>0</v>
      </c>
      <c r="BE2251" s="26">
        <f t="shared" si="9246"/>
        <v>0</v>
      </c>
      <c r="BF2251" s="26">
        <f t="shared" si="9247"/>
        <v>0</v>
      </c>
      <c r="BG2251" s="26">
        <f t="shared" si="9248"/>
        <v>0</v>
      </c>
      <c r="BH2251" s="26">
        <f t="shared" ref="BH2251:BH2314" si="9300">BB2251+BE2251</f>
        <v>7737.2729999999992</v>
      </c>
      <c r="BI2251" s="26">
        <f t="shared" ref="BI2251:BI2314" si="9301">BC2251+BF2251</f>
        <v>0</v>
      </c>
      <c r="BJ2251" s="26">
        <f t="shared" ref="BJ2251:BJ2314" si="9302">BD2251+BG2251</f>
        <v>0</v>
      </c>
      <c r="BK2251" s="26">
        <f t="shared" si="9249"/>
        <v>-4.3849999999999998</v>
      </c>
      <c r="BL2251" s="26">
        <f t="shared" si="9250"/>
        <v>0</v>
      </c>
      <c r="BM2251" s="26">
        <f t="shared" si="9251"/>
        <v>0</v>
      </c>
      <c r="BN2251" s="26">
        <f t="shared" ref="BN2251:BN2314" si="9303">BH2251+BK2251</f>
        <v>7732.887999999999</v>
      </c>
      <c r="BO2251" s="26">
        <f t="shared" ref="BO2251:BO2314" si="9304">BI2251+BL2251</f>
        <v>0</v>
      </c>
      <c r="BP2251" s="26">
        <f t="shared" ref="BP2251:BP2314" si="9305">BJ2251+BM2251</f>
        <v>0</v>
      </c>
      <c r="BQ2251" s="26">
        <f t="shared" si="9252"/>
        <v>0</v>
      </c>
      <c r="BR2251" s="26">
        <f t="shared" si="9253"/>
        <v>0</v>
      </c>
      <c r="BS2251" s="26">
        <f t="shared" ref="BS2251:BS2314" si="9306">BQ2251+BN2251</f>
        <v>7732.887999999999</v>
      </c>
      <c r="BT2251" s="26">
        <f t="shared" ref="BT2251:BT2314" si="9307">BR2251+BO2251</f>
        <v>0</v>
      </c>
      <c r="BU2251" s="26">
        <f t="shared" ref="BU2251:BU2314" si="9308">BP2251</f>
        <v>0</v>
      </c>
      <c r="BV2251" s="26">
        <f t="shared" si="9254"/>
        <v>0</v>
      </c>
      <c r="BW2251" s="26">
        <f t="shared" si="9255"/>
        <v>0</v>
      </c>
      <c r="BX2251" s="26">
        <f t="shared" ref="BX2251:BX2314" si="9309">BS2251</f>
        <v>7732.887999999999</v>
      </c>
      <c r="BY2251" s="26">
        <f t="shared" ref="BY2251:BY2314" si="9310">BT2251+BV2251</f>
        <v>0</v>
      </c>
      <c r="BZ2251" s="26">
        <f t="shared" ref="BZ2251:BZ2314" si="9311">BU2251+BW2251</f>
        <v>0</v>
      </c>
      <c r="CA2251" s="26">
        <f t="shared" si="9256"/>
        <v>0</v>
      </c>
      <c r="CB2251" s="26">
        <f t="shared" si="9257"/>
        <v>0</v>
      </c>
      <c r="CC2251" s="26">
        <f t="shared" si="9258"/>
        <v>0</v>
      </c>
      <c r="CD2251" s="26">
        <f t="shared" si="9266"/>
        <v>7732.887999999999</v>
      </c>
      <c r="CE2251" s="26">
        <f t="shared" si="9267"/>
        <v>0</v>
      </c>
      <c r="CF2251" s="26">
        <f t="shared" si="9268"/>
        <v>0</v>
      </c>
      <c r="CG2251" s="26">
        <f t="shared" si="9259"/>
        <v>0</v>
      </c>
      <c r="CH2251" s="26">
        <f t="shared" si="9260"/>
        <v>0</v>
      </c>
      <c r="CI2251" s="26">
        <f t="shared" si="9261"/>
        <v>0</v>
      </c>
      <c r="CJ2251" s="26">
        <f t="shared" si="9269"/>
        <v>7732.887999999999</v>
      </c>
      <c r="CK2251" s="26">
        <f t="shared" si="9270"/>
        <v>0</v>
      </c>
      <c r="CL2251" s="26">
        <f t="shared" si="9271"/>
        <v>0</v>
      </c>
      <c r="CM2251" s="26">
        <f t="shared" si="9262"/>
        <v>0</v>
      </c>
      <c r="CN2251" s="26">
        <f t="shared" si="9263"/>
        <v>0</v>
      </c>
      <c r="CO2251" s="26">
        <f t="shared" si="9264"/>
        <v>0</v>
      </c>
      <c r="CP2251" s="26">
        <f t="shared" si="9272"/>
        <v>7732.887999999999</v>
      </c>
      <c r="CQ2251" s="26">
        <f t="shared" si="9273"/>
        <v>0</v>
      </c>
      <c r="CR2251" s="26">
        <f t="shared" si="9274"/>
        <v>0</v>
      </c>
      <c r="CS2251" s="26">
        <f t="shared" si="9265"/>
        <v>0</v>
      </c>
      <c r="CT2251" s="19"/>
      <c r="CU2251" s="35"/>
      <c r="DA2251" s="1" t="s">
        <v>29</v>
      </c>
    </row>
    <row r="2252" spans="1:105" ht="46.8" hidden="1" x14ac:dyDescent="0.3">
      <c r="A2252" s="36" t="s">
        <v>1303</v>
      </c>
      <c r="B2252" s="36" t="s">
        <v>1288</v>
      </c>
      <c r="C2252" s="34"/>
      <c r="D2252" s="16"/>
      <c r="E2252" s="34" t="s">
        <v>82</v>
      </c>
      <c r="F2252" s="26">
        <f t="shared" si="9219"/>
        <v>8982.4</v>
      </c>
      <c r="G2252" s="26">
        <f t="shared" si="9220"/>
        <v>0</v>
      </c>
      <c r="H2252" s="26">
        <f t="shared" si="9221"/>
        <v>0</v>
      </c>
      <c r="I2252" s="26">
        <f t="shared" si="9222"/>
        <v>-1245.127</v>
      </c>
      <c r="J2252" s="26">
        <f t="shared" si="9223"/>
        <v>0</v>
      </c>
      <c r="K2252" s="26">
        <f t="shared" si="9224"/>
        <v>0</v>
      </c>
      <c r="L2252" s="26">
        <f t="shared" si="9276"/>
        <v>7737.2729999999992</v>
      </c>
      <c r="M2252" s="26">
        <f t="shared" si="9277"/>
        <v>0</v>
      </c>
      <c r="N2252" s="26">
        <f t="shared" si="9278"/>
        <v>0</v>
      </c>
      <c r="O2252" s="26">
        <f t="shared" si="9225"/>
        <v>0</v>
      </c>
      <c r="P2252" s="26">
        <f t="shared" si="9226"/>
        <v>0</v>
      </c>
      <c r="Q2252" s="26">
        <f t="shared" si="9227"/>
        <v>0</v>
      </c>
      <c r="R2252" s="26">
        <f t="shared" si="9279"/>
        <v>7737.2729999999992</v>
      </c>
      <c r="S2252" s="26">
        <f t="shared" si="9280"/>
        <v>0</v>
      </c>
      <c r="T2252" s="26">
        <f t="shared" si="9281"/>
        <v>0</v>
      </c>
      <c r="U2252" s="26">
        <f t="shared" si="9228"/>
        <v>0</v>
      </c>
      <c r="V2252" s="26">
        <f t="shared" si="9229"/>
        <v>0</v>
      </c>
      <c r="W2252" s="26">
        <f t="shared" si="9230"/>
        <v>0</v>
      </c>
      <c r="X2252" s="26">
        <f t="shared" si="9282"/>
        <v>7737.2729999999992</v>
      </c>
      <c r="Y2252" s="26">
        <f t="shared" si="9283"/>
        <v>0</v>
      </c>
      <c r="Z2252" s="26">
        <f t="shared" si="9284"/>
        <v>0</v>
      </c>
      <c r="AA2252" s="26">
        <f t="shared" si="9231"/>
        <v>0</v>
      </c>
      <c r="AB2252" s="26">
        <f t="shared" si="9232"/>
        <v>0</v>
      </c>
      <c r="AC2252" s="26">
        <f t="shared" si="9233"/>
        <v>0</v>
      </c>
      <c r="AD2252" s="26">
        <f t="shared" si="9285"/>
        <v>7737.2729999999992</v>
      </c>
      <c r="AE2252" s="26">
        <f t="shared" si="9286"/>
        <v>0</v>
      </c>
      <c r="AF2252" s="26">
        <f t="shared" si="9287"/>
        <v>0</v>
      </c>
      <c r="AG2252" s="26">
        <f t="shared" si="9234"/>
        <v>0</v>
      </c>
      <c r="AH2252" s="26">
        <f t="shared" si="9235"/>
        <v>0</v>
      </c>
      <c r="AI2252" s="26">
        <f t="shared" si="9236"/>
        <v>0</v>
      </c>
      <c r="AJ2252" s="26">
        <f t="shared" si="9288"/>
        <v>7737.2729999999992</v>
      </c>
      <c r="AK2252" s="26">
        <f t="shared" si="9289"/>
        <v>0</v>
      </c>
      <c r="AL2252" s="26">
        <f t="shared" si="9290"/>
        <v>0</v>
      </c>
      <c r="AM2252" s="26">
        <f t="shared" si="9237"/>
        <v>0</v>
      </c>
      <c r="AN2252" s="26">
        <f t="shared" si="9238"/>
        <v>0</v>
      </c>
      <c r="AO2252" s="26">
        <f t="shared" si="9239"/>
        <v>0</v>
      </c>
      <c r="AP2252" s="26">
        <f t="shared" si="9291"/>
        <v>7737.2729999999992</v>
      </c>
      <c r="AQ2252" s="26">
        <f t="shared" si="9292"/>
        <v>0</v>
      </c>
      <c r="AR2252" s="26">
        <f t="shared" si="9293"/>
        <v>0</v>
      </c>
      <c r="AS2252" s="26">
        <f t="shared" si="9240"/>
        <v>0</v>
      </c>
      <c r="AT2252" s="26">
        <f t="shared" si="9241"/>
        <v>0</v>
      </c>
      <c r="AU2252" s="26">
        <f t="shared" si="9242"/>
        <v>0</v>
      </c>
      <c r="AV2252" s="26">
        <f t="shared" si="9294"/>
        <v>7737.2729999999992</v>
      </c>
      <c r="AW2252" s="26">
        <f t="shared" si="9295"/>
        <v>0</v>
      </c>
      <c r="AX2252" s="26">
        <f t="shared" si="9296"/>
        <v>0</v>
      </c>
      <c r="AY2252" s="26">
        <f t="shared" si="9275"/>
        <v>0</v>
      </c>
      <c r="AZ2252" s="26">
        <f t="shared" si="9244"/>
        <v>0</v>
      </c>
      <c r="BA2252" s="26">
        <f t="shared" si="9245"/>
        <v>0</v>
      </c>
      <c r="BB2252" s="26">
        <f t="shared" si="9297"/>
        <v>7737.2729999999992</v>
      </c>
      <c r="BC2252" s="26">
        <f t="shared" si="9298"/>
        <v>0</v>
      </c>
      <c r="BD2252" s="26">
        <f t="shared" si="9299"/>
        <v>0</v>
      </c>
      <c r="BE2252" s="26">
        <f t="shared" si="9246"/>
        <v>0</v>
      </c>
      <c r="BF2252" s="26">
        <f t="shared" si="9247"/>
        <v>0</v>
      </c>
      <c r="BG2252" s="26">
        <f t="shared" si="9248"/>
        <v>0</v>
      </c>
      <c r="BH2252" s="26">
        <f t="shared" si="9300"/>
        <v>7737.2729999999992</v>
      </c>
      <c r="BI2252" s="26">
        <f t="shared" si="9301"/>
        <v>0</v>
      </c>
      <c r="BJ2252" s="26">
        <f t="shared" si="9302"/>
        <v>0</v>
      </c>
      <c r="BK2252" s="26">
        <f t="shared" si="9249"/>
        <v>-4.3849999999999998</v>
      </c>
      <c r="BL2252" s="26">
        <f t="shared" si="9250"/>
        <v>0</v>
      </c>
      <c r="BM2252" s="26">
        <f t="shared" si="9251"/>
        <v>0</v>
      </c>
      <c r="BN2252" s="26">
        <f t="shared" si="9303"/>
        <v>7732.887999999999</v>
      </c>
      <c r="BO2252" s="26">
        <f t="shared" si="9304"/>
        <v>0</v>
      </c>
      <c r="BP2252" s="26">
        <f t="shared" si="9305"/>
        <v>0</v>
      </c>
      <c r="BQ2252" s="26">
        <f t="shared" si="9252"/>
        <v>0</v>
      </c>
      <c r="BR2252" s="26">
        <f t="shared" si="9253"/>
        <v>0</v>
      </c>
      <c r="BS2252" s="26">
        <f t="shared" si="9306"/>
        <v>7732.887999999999</v>
      </c>
      <c r="BT2252" s="26">
        <f t="shared" si="9307"/>
        <v>0</v>
      </c>
      <c r="BU2252" s="26">
        <f t="shared" si="9308"/>
        <v>0</v>
      </c>
      <c r="BV2252" s="26">
        <f t="shared" si="9254"/>
        <v>0</v>
      </c>
      <c r="BW2252" s="26">
        <f t="shared" si="9255"/>
        <v>0</v>
      </c>
      <c r="BX2252" s="26">
        <f t="shared" si="9309"/>
        <v>7732.887999999999</v>
      </c>
      <c r="BY2252" s="26">
        <f t="shared" si="9310"/>
        <v>0</v>
      </c>
      <c r="BZ2252" s="26">
        <f t="shared" si="9311"/>
        <v>0</v>
      </c>
      <c r="CA2252" s="26">
        <f t="shared" si="9256"/>
        <v>0</v>
      </c>
      <c r="CB2252" s="26">
        <f t="shared" si="9257"/>
        <v>0</v>
      </c>
      <c r="CC2252" s="26">
        <f t="shared" si="9258"/>
        <v>0</v>
      </c>
      <c r="CD2252" s="26">
        <f t="shared" si="9266"/>
        <v>7732.887999999999</v>
      </c>
      <c r="CE2252" s="26">
        <f t="shared" si="9267"/>
        <v>0</v>
      </c>
      <c r="CF2252" s="26">
        <f t="shared" si="9268"/>
        <v>0</v>
      </c>
      <c r="CG2252" s="26">
        <f t="shared" si="9259"/>
        <v>0</v>
      </c>
      <c r="CH2252" s="26">
        <f t="shared" si="9260"/>
        <v>0</v>
      </c>
      <c r="CI2252" s="26">
        <f t="shared" si="9261"/>
        <v>0</v>
      </c>
      <c r="CJ2252" s="26">
        <f t="shared" si="9269"/>
        <v>7732.887999999999</v>
      </c>
      <c r="CK2252" s="26">
        <f t="shared" si="9270"/>
        <v>0</v>
      </c>
      <c r="CL2252" s="26">
        <f t="shared" si="9271"/>
        <v>0</v>
      </c>
      <c r="CM2252" s="26">
        <f t="shared" si="9262"/>
        <v>0</v>
      </c>
      <c r="CN2252" s="26">
        <f t="shared" si="9263"/>
        <v>0</v>
      </c>
      <c r="CO2252" s="26">
        <f t="shared" si="9264"/>
        <v>0</v>
      </c>
      <c r="CP2252" s="26">
        <f t="shared" si="9272"/>
        <v>7732.887999999999</v>
      </c>
      <c r="CQ2252" s="26">
        <f t="shared" si="9273"/>
        <v>0</v>
      </c>
      <c r="CR2252" s="26">
        <f t="shared" si="9274"/>
        <v>0</v>
      </c>
      <c r="CS2252" s="26">
        <f t="shared" si="9265"/>
        <v>0</v>
      </c>
      <c r="CT2252" s="19"/>
      <c r="CU2252" s="35"/>
      <c r="CY2252" s="1" t="s">
        <v>27</v>
      </c>
    </row>
    <row r="2253" spans="1:105" hidden="1" x14ac:dyDescent="0.3">
      <c r="A2253" s="36" t="s">
        <v>1303</v>
      </c>
      <c r="B2253" s="17">
        <v>410</v>
      </c>
      <c r="C2253" s="34"/>
      <c r="D2253" s="16"/>
      <c r="E2253" s="34" t="s">
        <v>83</v>
      </c>
      <c r="F2253" s="26">
        <f t="shared" si="9219"/>
        <v>8982.4</v>
      </c>
      <c r="G2253" s="26">
        <f t="shared" si="9220"/>
        <v>0</v>
      </c>
      <c r="H2253" s="26">
        <f t="shared" si="9221"/>
        <v>0</v>
      </c>
      <c r="I2253" s="26">
        <f t="shared" si="9222"/>
        <v>-1245.127</v>
      </c>
      <c r="J2253" s="26">
        <f t="shared" si="9223"/>
        <v>0</v>
      </c>
      <c r="K2253" s="26">
        <f t="shared" si="9224"/>
        <v>0</v>
      </c>
      <c r="L2253" s="26">
        <f t="shared" si="9276"/>
        <v>7737.2729999999992</v>
      </c>
      <c r="M2253" s="26">
        <f t="shared" si="9277"/>
        <v>0</v>
      </c>
      <c r="N2253" s="26">
        <f t="shared" si="9278"/>
        <v>0</v>
      </c>
      <c r="O2253" s="26">
        <f t="shared" si="9225"/>
        <v>0</v>
      </c>
      <c r="P2253" s="26">
        <f t="shared" si="9226"/>
        <v>0</v>
      </c>
      <c r="Q2253" s="26">
        <f t="shared" si="9227"/>
        <v>0</v>
      </c>
      <c r="R2253" s="26">
        <f t="shared" si="9279"/>
        <v>7737.2729999999992</v>
      </c>
      <c r="S2253" s="26">
        <f t="shared" si="9280"/>
        <v>0</v>
      </c>
      <c r="T2253" s="26">
        <f t="shared" si="9281"/>
        <v>0</v>
      </c>
      <c r="U2253" s="26">
        <f t="shared" si="9228"/>
        <v>0</v>
      </c>
      <c r="V2253" s="26">
        <f t="shared" si="9229"/>
        <v>0</v>
      </c>
      <c r="W2253" s="26">
        <f t="shared" si="9230"/>
        <v>0</v>
      </c>
      <c r="X2253" s="26">
        <f t="shared" si="9282"/>
        <v>7737.2729999999992</v>
      </c>
      <c r="Y2253" s="26">
        <f t="shared" si="9283"/>
        <v>0</v>
      </c>
      <c r="Z2253" s="26">
        <f t="shared" si="9284"/>
        <v>0</v>
      </c>
      <c r="AA2253" s="26">
        <f t="shared" si="9231"/>
        <v>0</v>
      </c>
      <c r="AB2253" s="26">
        <f t="shared" si="9232"/>
        <v>0</v>
      </c>
      <c r="AC2253" s="26">
        <f t="shared" si="9233"/>
        <v>0</v>
      </c>
      <c r="AD2253" s="26">
        <f t="shared" si="9285"/>
        <v>7737.2729999999992</v>
      </c>
      <c r="AE2253" s="26">
        <f t="shared" si="9286"/>
        <v>0</v>
      </c>
      <c r="AF2253" s="26">
        <f t="shared" si="9287"/>
        <v>0</v>
      </c>
      <c r="AG2253" s="26">
        <f t="shared" si="9234"/>
        <v>0</v>
      </c>
      <c r="AH2253" s="26">
        <f t="shared" si="9235"/>
        <v>0</v>
      </c>
      <c r="AI2253" s="26">
        <f t="shared" si="9236"/>
        <v>0</v>
      </c>
      <c r="AJ2253" s="26">
        <f t="shared" si="9288"/>
        <v>7737.2729999999992</v>
      </c>
      <c r="AK2253" s="26">
        <f t="shared" si="9289"/>
        <v>0</v>
      </c>
      <c r="AL2253" s="26">
        <f t="shared" si="9290"/>
        <v>0</v>
      </c>
      <c r="AM2253" s="26">
        <f t="shared" si="9237"/>
        <v>0</v>
      </c>
      <c r="AN2253" s="26">
        <f t="shared" si="9238"/>
        <v>0</v>
      </c>
      <c r="AO2253" s="26">
        <f t="shared" si="9239"/>
        <v>0</v>
      </c>
      <c r="AP2253" s="26">
        <f t="shared" si="9291"/>
        <v>7737.2729999999992</v>
      </c>
      <c r="AQ2253" s="26">
        <f t="shared" si="9292"/>
        <v>0</v>
      </c>
      <c r="AR2253" s="26">
        <f t="shared" si="9293"/>
        <v>0</v>
      </c>
      <c r="AS2253" s="26">
        <f t="shared" si="9240"/>
        <v>0</v>
      </c>
      <c r="AT2253" s="26">
        <f t="shared" si="9241"/>
        <v>0</v>
      </c>
      <c r="AU2253" s="26">
        <f t="shared" si="9242"/>
        <v>0</v>
      </c>
      <c r="AV2253" s="26">
        <f t="shared" si="9294"/>
        <v>7737.2729999999992</v>
      </c>
      <c r="AW2253" s="26">
        <f t="shared" si="9295"/>
        <v>0</v>
      </c>
      <c r="AX2253" s="26">
        <f t="shared" si="9296"/>
        <v>0</v>
      </c>
      <c r="AY2253" s="26">
        <f t="shared" si="9275"/>
        <v>0</v>
      </c>
      <c r="AZ2253" s="26">
        <f t="shared" si="9244"/>
        <v>0</v>
      </c>
      <c r="BA2253" s="26">
        <f t="shared" si="9245"/>
        <v>0</v>
      </c>
      <c r="BB2253" s="26">
        <f t="shared" si="9297"/>
        <v>7737.2729999999992</v>
      </c>
      <c r="BC2253" s="26">
        <f t="shared" si="9298"/>
        <v>0</v>
      </c>
      <c r="BD2253" s="26">
        <f t="shared" si="9299"/>
        <v>0</v>
      </c>
      <c r="BE2253" s="26">
        <f t="shared" si="9246"/>
        <v>0</v>
      </c>
      <c r="BF2253" s="26">
        <f t="shared" si="9247"/>
        <v>0</v>
      </c>
      <c r="BG2253" s="26">
        <f t="shared" si="9248"/>
        <v>0</v>
      </c>
      <c r="BH2253" s="26">
        <f t="shared" si="9300"/>
        <v>7737.2729999999992</v>
      </c>
      <c r="BI2253" s="26">
        <f t="shared" si="9301"/>
        <v>0</v>
      </c>
      <c r="BJ2253" s="26">
        <f t="shared" si="9302"/>
        <v>0</v>
      </c>
      <c r="BK2253" s="26">
        <f t="shared" si="9249"/>
        <v>-4.3849999999999998</v>
      </c>
      <c r="BL2253" s="26">
        <f t="shared" si="9250"/>
        <v>0</v>
      </c>
      <c r="BM2253" s="26">
        <f t="shared" si="9251"/>
        <v>0</v>
      </c>
      <c r="BN2253" s="26">
        <f t="shared" si="9303"/>
        <v>7732.887999999999</v>
      </c>
      <c r="BO2253" s="26">
        <f t="shared" si="9304"/>
        <v>0</v>
      </c>
      <c r="BP2253" s="26">
        <f t="shared" si="9305"/>
        <v>0</v>
      </c>
      <c r="BQ2253" s="26">
        <f t="shared" si="9252"/>
        <v>0</v>
      </c>
      <c r="BR2253" s="26">
        <f t="shared" si="9253"/>
        <v>0</v>
      </c>
      <c r="BS2253" s="26">
        <f t="shared" si="9306"/>
        <v>7732.887999999999</v>
      </c>
      <c r="BT2253" s="26">
        <f t="shared" si="9307"/>
        <v>0</v>
      </c>
      <c r="BU2253" s="26">
        <f t="shared" si="9308"/>
        <v>0</v>
      </c>
      <c r="BV2253" s="26">
        <f t="shared" si="9254"/>
        <v>0</v>
      </c>
      <c r="BW2253" s="26">
        <f t="shared" si="9255"/>
        <v>0</v>
      </c>
      <c r="BX2253" s="26">
        <f t="shared" si="9309"/>
        <v>7732.887999999999</v>
      </c>
      <c r="BY2253" s="26">
        <f t="shared" si="9310"/>
        <v>0</v>
      </c>
      <c r="BZ2253" s="26">
        <f t="shared" si="9311"/>
        <v>0</v>
      </c>
      <c r="CA2253" s="26">
        <f t="shared" si="9256"/>
        <v>0</v>
      </c>
      <c r="CB2253" s="26">
        <f t="shared" si="9257"/>
        <v>0</v>
      </c>
      <c r="CC2253" s="26">
        <f t="shared" si="9258"/>
        <v>0</v>
      </c>
      <c r="CD2253" s="26">
        <f t="shared" si="9266"/>
        <v>7732.887999999999</v>
      </c>
      <c r="CE2253" s="26">
        <f t="shared" si="9267"/>
        <v>0</v>
      </c>
      <c r="CF2253" s="26">
        <f t="shared" si="9268"/>
        <v>0</v>
      </c>
      <c r="CG2253" s="26">
        <f t="shared" si="9259"/>
        <v>0</v>
      </c>
      <c r="CH2253" s="26">
        <f t="shared" si="9260"/>
        <v>0</v>
      </c>
      <c r="CI2253" s="26">
        <f t="shared" si="9261"/>
        <v>0</v>
      </c>
      <c r="CJ2253" s="26">
        <f t="shared" si="9269"/>
        <v>7732.887999999999</v>
      </c>
      <c r="CK2253" s="26">
        <f t="shared" si="9270"/>
        <v>0</v>
      </c>
      <c r="CL2253" s="26">
        <f t="shared" si="9271"/>
        <v>0</v>
      </c>
      <c r="CM2253" s="26">
        <f t="shared" si="9262"/>
        <v>0</v>
      </c>
      <c r="CN2253" s="26">
        <f t="shared" si="9263"/>
        <v>0</v>
      </c>
      <c r="CO2253" s="26">
        <f t="shared" si="9264"/>
        <v>0</v>
      </c>
      <c r="CP2253" s="26">
        <f t="shared" si="9272"/>
        <v>7732.887999999999</v>
      </c>
      <c r="CQ2253" s="26">
        <f t="shared" si="9273"/>
        <v>0</v>
      </c>
      <c r="CR2253" s="26">
        <f t="shared" si="9274"/>
        <v>0</v>
      </c>
      <c r="CS2253" s="26">
        <f t="shared" si="9265"/>
        <v>0</v>
      </c>
      <c r="CT2253" s="19"/>
      <c r="CU2253" s="35"/>
      <c r="CZ2253" s="1" t="s">
        <v>28</v>
      </c>
    </row>
    <row r="2254" spans="1:105" hidden="1" x14ac:dyDescent="0.3">
      <c r="A2254" s="36" t="s">
        <v>1303</v>
      </c>
      <c r="B2254" s="17">
        <v>410</v>
      </c>
      <c r="C2254" s="16" t="s">
        <v>393</v>
      </c>
      <c r="D2254" s="16" t="s">
        <v>103</v>
      </c>
      <c r="E2254" s="34" t="s">
        <v>681</v>
      </c>
      <c r="F2254" s="26">
        <v>8982.4</v>
      </c>
      <c r="G2254" s="26"/>
      <c r="H2254" s="26"/>
      <c r="I2254" s="26">
        <v>-1245.127</v>
      </c>
      <c r="J2254" s="26"/>
      <c r="K2254" s="26"/>
      <c r="L2254" s="26">
        <f t="shared" si="9276"/>
        <v>7737.2729999999992</v>
      </c>
      <c r="M2254" s="26">
        <f t="shared" si="9277"/>
        <v>0</v>
      </c>
      <c r="N2254" s="26">
        <f t="shared" si="9278"/>
        <v>0</v>
      </c>
      <c r="O2254" s="26"/>
      <c r="P2254" s="26"/>
      <c r="Q2254" s="26"/>
      <c r="R2254" s="26">
        <f t="shared" si="9279"/>
        <v>7737.2729999999992</v>
      </c>
      <c r="S2254" s="26">
        <f t="shared" si="9280"/>
        <v>0</v>
      </c>
      <c r="T2254" s="26">
        <f t="shared" si="9281"/>
        <v>0</v>
      </c>
      <c r="U2254" s="26"/>
      <c r="V2254" s="26"/>
      <c r="W2254" s="26"/>
      <c r="X2254" s="26">
        <f t="shared" si="9282"/>
        <v>7737.2729999999992</v>
      </c>
      <c r="Y2254" s="26">
        <f t="shared" si="9283"/>
        <v>0</v>
      </c>
      <c r="Z2254" s="26">
        <f t="shared" si="9284"/>
        <v>0</v>
      </c>
      <c r="AA2254" s="26"/>
      <c r="AB2254" s="26"/>
      <c r="AC2254" s="26"/>
      <c r="AD2254" s="26">
        <f t="shared" si="9285"/>
        <v>7737.2729999999992</v>
      </c>
      <c r="AE2254" s="26">
        <f t="shared" si="9286"/>
        <v>0</v>
      </c>
      <c r="AF2254" s="26">
        <f t="shared" si="9287"/>
        <v>0</v>
      </c>
      <c r="AG2254" s="26"/>
      <c r="AH2254" s="26"/>
      <c r="AI2254" s="26"/>
      <c r="AJ2254" s="26">
        <f t="shared" si="9288"/>
        <v>7737.2729999999992</v>
      </c>
      <c r="AK2254" s="26">
        <f t="shared" si="9289"/>
        <v>0</v>
      </c>
      <c r="AL2254" s="26">
        <f t="shared" si="9290"/>
        <v>0</v>
      </c>
      <c r="AM2254" s="26"/>
      <c r="AN2254" s="26"/>
      <c r="AO2254" s="26"/>
      <c r="AP2254" s="26">
        <f t="shared" si="9291"/>
        <v>7737.2729999999992</v>
      </c>
      <c r="AQ2254" s="26">
        <f t="shared" si="9292"/>
        <v>0</v>
      </c>
      <c r="AR2254" s="26">
        <f t="shared" si="9293"/>
        <v>0</v>
      </c>
      <c r="AS2254" s="26"/>
      <c r="AT2254" s="26"/>
      <c r="AU2254" s="26"/>
      <c r="AV2254" s="26">
        <f t="shared" si="9294"/>
        <v>7737.2729999999992</v>
      </c>
      <c r="AW2254" s="26">
        <f t="shared" si="9295"/>
        <v>0</v>
      </c>
      <c r="AX2254" s="26">
        <f t="shared" si="9296"/>
        <v>0</v>
      </c>
      <c r="AY2254" s="26"/>
      <c r="AZ2254" s="26"/>
      <c r="BA2254" s="26"/>
      <c r="BB2254" s="26">
        <f t="shared" si="9297"/>
        <v>7737.2729999999992</v>
      </c>
      <c r="BC2254" s="26">
        <f t="shared" si="9298"/>
        <v>0</v>
      </c>
      <c r="BD2254" s="26">
        <f t="shared" si="9299"/>
        <v>0</v>
      </c>
      <c r="BE2254" s="26"/>
      <c r="BF2254" s="26"/>
      <c r="BG2254" s="26"/>
      <c r="BH2254" s="26">
        <f t="shared" si="9300"/>
        <v>7737.2729999999992</v>
      </c>
      <c r="BI2254" s="26">
        <f t="shared" si="9301"/>
        <v>0</v>
      </c>
      <c r="BJ2254" s="26">
        <f t="shared" si="9302"/>
        <v>0</v>
      </c>
      <c r="BK2254" s="26">
        <v>-4.3849999999999998</v>
      </c>
      <c r="BL2254" s="26"/>
      <c r="BM2254" s="26"/>
      <c r="BN2254" s="26">
        <f t="shared" si="9303"/>
        <v>7732.887999999999</v>
      </c>
      <c r="BO2254" s="26">
        <f t="shared" si="9304"/>
        <v>0</v>
      </c>
      <c r="BP2254" s="26">
        <f t="shared" si="9305"/>
        <v>0</v>
      </c>
      <c r="BQ2254" s="26"/>
      <c r="BR2254" s="26"/>
      <c r="BS2254" s="26">
        <f t="shared" si="9306"/>
        <v>7732.887999999999</v>
      </c>
      <c r="BT2254" s="26">
        <f t="shared" si="9307"/>
        <v>0</v>
      </c>
      <c r="BU2254" s="26">
        <f t="shared" si="9308"/>
        <v>0</v>
      </c>
      <c r="BV2254" s="26"/>
      <c r="BW2254" s="26"/>
      <c r="BX2254" s="26">
        <f t="shared" si="9309"/>
        <v>7732.887999999999</v>
      </c>
      <c r="BY2254" s="26">
        <f t="shared" si="9310"/>
        <v>0</v>
      </c>
      <c r="BZ2254" s="26">
        <f t="shared" si="9311"/>
        <v>0</v>
      </c>
      <c r="CA2254" s="26"/>
      <c r="CB2254" s="26"/>
      <c r="CC2254" s="26"/>
      <c r="CD2254" s="26">
        <f t="shared" si="9266"/>
        <v>7732.887999999999</v>
      </c>
      <c r="CE2254" s="26">
        <f t="shared" si="9267"/>
        <v>0</v>
      </c>
      <c r="CF2254" s="26">
        <f t="shared" si="9268"/>
        <v>0</v>
      </c>
      <c r="CG2254" s="26"/>
      <c r="CH2254" s="26"/>
      <c r="CI2254" s="26"/>
      <c r="CJ2254" s="26">
        <f t="shared" si="9269"/>
        <v>7732.887999999999</v>
      </c>
      <c r="CK2254" s="26">
        <f t="shared" si="9270"/>
        <v>0</v>
      </c>
      <c r="CL2254" s="26">
        <f t="shared" si="9271"/>
        <v>0</v>
      </c>
      <c r="CM2254" s="26"/>
      <c r="CN2254" s="26"/>
      <c r="CO2254" s="26"/>
      <c r="CP2254" s="26">
        <f t="shared" si="9272"/>
        <v>7732.887999999999</v>
      </c>
      <c r="CQ2254" s="26">
        <f t="shared" si="9273"/>
        <v>0</v>
      </c>
      <c r="CR2254" s="26">
        <f t="shared" si="9274"/>
        <v>0</v>
      </c>
      <c r="CS2254" s="26"/>
      <c r="CT2254" s="19"/>
      <c r="CU2254" s="35">
        <v>70</v>
      </c>
    </row>
    <row r="2255" spans="1:105" ht="78" hidden="1" x14ac:dyDescent="0.3">
      <c r="A2255" s="36" t="s">
        <v>1305</v>
      </c>
      <c r="B2255" s="36"/>
      <c r="C2255" s="36"/>
      <c r="D2255" s="36"/>
      <c r="E2255" s="34" t="s">
        <v>695</v>
      </c>
      <c r="F2255" s="26">
        <f t="shared" si="9219"/>
        <v>14572</v>
      </c>
      <c r="G2255" s="26">
        <f t="shared" si="9220"/>
        <v>40592.800000000003</v>
      </c>
      <c r="H2255" s="26">
        <f t="shared" si="9221"/>
        <v>10393.299999999999</v>
      </c>
      <c r="I2255" s="26">
        <f t="shared" si="9222"/>
        <v>0</v>
      </c>
      <c r="J2255" s="26">
        <f t="shared" si="9223"/>
        <v>0</v>
      </c>
      <c r="K2255" s="26">
        <f t="shared" si="9224"/>
        <v>0</v>
      </c>
      <c r="L2255" s="26">
        <f t="shared" si="9276"/>
        <v>14572</v>
      </c>
      <c r="M2255" s="26">
        <f t="shared" si="9277"/>
        <v>40592.800000000003</v>
      </c>
      <c r="N2255" s="26">
        <f t="shared" si="9278"/>
        <v>10393.299999999999</v>
      </c>
      <c r="O2255" s="26">
        <f t="shared" si="9225"/>
        <v>0</v>
      </c>
      <c r="P2255" s="26">
        <f t="shared" si="9226"/>
        <v>0</v>
      </c>
      <c r="Q2255" s="26">
        <f t="shared" si="9227"/>
        <v>0</v>
      </c>
      <c r="R2255" s="26">
        <f t="shared" si="9279"/>
        <v>14572</v>
      </c>
      <c r="S2255" s="26">
        <f t="shared" si="9280"/>
        <v>40592.800000000003</v>
      </c>
      <c r="T2255" s="26">
        <f t="shared" si="9281"/>
        <v>10393.299999999999</v>
      </c>
      <c r="U2255" s="26">
        <f t="shared" si="9228"/>
        <v>0</v>
      </c>
      <c r="V2255" s="26">
        <f t="shared" si="9229"/>
        <v>0</v>
      </c>
      <c r="W2255" s="26">
        <f t="shared" si="9230"/>
        <v>0</v>
      </c>
      <c r="X2255" s="26">
        <f t="shared" si="9282"/>
        <v>14572</v>
      </c>
      <c r="Y2255" s="26">
        <f t="shared" si="9283"/>
        <v>40592.800000000003</v>
      </c>
      <c r="Z2255" s="26">
        <f t="shared" si="9284"/>
        <v>10393.299999999999</v>
      </c>
      <c r="AA2255" s="26">
        <f t="shared" si="9231"/>
        <v>0</v>
      </c>
      <c r="AB2255" s="26">
        <f t="shared" si="9232"/>
        <v>0</v>
      </c>
      <c r="AC2255" s="26">
        <f t="shared" si="9233"/>
        <v>0</v>
      </c>
      <c r="AD2255" s="26">
        <f t="shared" si="9285"/>
        <v>14572</v>
      </c>
      <c r="AE2255" s="26">
        <f t="shared" si="9286"/>
        <v>40592.800000000003</v>
      </c>
      <c r="AF2255" s="26">
        <f t="shared" si="9287"/>
        <v>10393.299999999999</v>
      </c>
      <c r="AG2255" s="26">
        <f t="shared" si="9234"/>
        <v>0</v>
      </c>
      <c r="AH2255" s="26">
        <f t="shared" si="9235"/>
        <v>0</v>
      </c>
      <c r="AI2255" s="26">
        <f t="shared" si="9236"/>
        <v>0</v>
      </c>
      <c r="AJ2255" s="26">
        <f t="shared" si="9288"/>
        <v>14572</v>
      </c>
      <c r="AK2255" s="26">
        <f t="shared" si="9289"/>
        <v>40592.800000000003</v>
      </c>
      <c r="AL2255" s="26">
        <f t="shared" si="9290"/>
        <v>10393.299999999999</v>
      </c>
      <c r="AM2255" s="26">
        <f t="shared" si="9237"/>
        <v>0</v>
      </c>
      <c r="AN2255" s="26">
        <f t="shared" si="9238"/>
        <v>0</v>
      </c>
      <c r="AO2255" s="26">
        <f t="shared" si="9239"/>
        <v>0</v>
      </c>
      <c r="AP2255" s="26">
        <f t="shared" si="9291"/>
        <v>14572</v>
      </c>
      <c r="AQ2255" s="26">
        <f t="shared" si="9292"/>
        <v>40592.800000000003</v>
      </c>
      <c r="AR2255" s="26">
        <f t="shared" si="9293"/>
        <v>10393.299999999999</v>
      </c>
      <c r="AS2255" s="26">
        <f t="shared" si="9240"/>
        <v>0</v>
      </c>
      <c r="AT2255" s="26">
        <f t="shared" si="9241"/>
        <v>0</v>
      </c>
      <c r="AU2255" s="26">
        <f t="shared" si="9242"/>
        <v>0</v>
      </c>
      <c r="AV2255" s="26">
        <f t="shared" si="9294"/>
        <v>14572</v>
      </c>
      <c r="AW2255" s="26">
        <f t="shared" si="9295"/>
        <v>40592.800000000003</v>
      </c>
      <c r="AX2255" s="26">
        <f t="shared" si="9296"/>
        <v>10393.299999999999</v>
      </c>
      <c r="AY2255" s="26">
        <f t="shared" si="9275"/>
        <v>0</v>
      </c>
      <c r="AZ2255" s="26">
        <f t="shared" si="9244"/>
        <v>0</v>
      </c>
      <c r="BA2255" s="26">
        <f t="shared" si="9245"/>
        <v>0</v>
      </c>
      <c r="BB2255" s="26">
        <f t="shared" si="9297"/>
        <v>14572</v>
      </c>
      <c r="BC2255" s="26">
        <f t="shared" si="9298"/>
        <v>40592.800000000003</v>
      </c>
      <c r="BD2255" s="26">
        <f t="shared" si="9299"/>
        <v>10393.299999999999</v>
      </c>
      <c r="BE2255" s="26">
        <f t="shared" si="9246"/>
        <v>0</v>
      </c>
      <c r="BF2255" s="26">
        <f t="shared" si="9247"/>
        <v>0</v>
      </c>
      <c r="BG2255" s="26">
        <f t="shared" si="9248"/>
        <v>0</v>
      </c>
      <c r="BH2255" s="26">
        <f t="shared" si="9300"/>
        <v>14572</v>
      </c>
      <c r="BI2255" s="26">
        <f t="shared" si="9301"/>
        <v>40592.800000000003</v>
      </c>
      <c r="BJ2255" s="26">
        <f t="shared" si="9302"/>
        <v>10393.299999999999</v>
      </c>
      <c r="BK2255" s="26">
        <f t="shared" si="9249"/>
        <v>0</v>
      </c>
      <c r="BL2255" s="26">
        <f t="shared" si="9250"/>
        <v>78652.098999999987</v>
      </c>
      <c r="BM2255" s="26">
        <f t="shared" si="9251"/>
        <v>0</v>
      </c>
      <c r="BN2255" s="26">
        <f t="shared" si="9303"/>
        <v>14572</v>
      </c>
      <c r="BO2255" s="26">
        <f t="shared" si="9304"/>
        <v>119244.89899999999</v>
      </c>
      <c r="BP2255" s="26">
        <f t="shared" si="9305"/>
        <v>10393.299999999999</v>
      </c>
      <c r="BQ2255" s="26">
        <f t="shared" si="9252"/>
        <v>0</v>
      </c>
      <c r="BR2255" s="26">
        <f t="shared" si="9253"/>
        <v>0</v>
      </c>
      <c r="BS2255" s="26">
        <f t="shared" si="9306"/>
        <v>14572</v>
      </c>
      <c r="BT2255" s="26">
        <f t="shared" si="9307"/>
        <v>119244.89899999999</v>
      </c>
      <c r="BU2255" s="26">
        <f t="shared" si="9308"/>
        <v>10393.299999999999</v>
      </c>
      <c r="BV2255" s="26">
        <f t="shared" si="9254"/>
        <v>0</v>
      </c>
      <c r="BW2255" s="26">
        <f t="shared" si="9255"/>
        <v>0</v>
      </c>
      <c r="BX2255" s="26">
        <f t="shared" si="9309"/>
        <v>14572</v>
      </c>
      <c r="BY2255" s="26">
        <f t="shared" si="9310"/>
        <v>119244.89899999999</v>
      </c>
      <c r="BZ2255" s="26">
        <f t="shared" si="9311"/>
        <v>10393.299999999999</v>
      </c>
      <c r="CA2255" s="26">
        <f t="shared" si="9256"/>
        <v>0</v>
      </c>
      <c r="CB2255" s="26">
        <f t="shared" si="9257"/>
        <v>0</v>
      </c>
      <c r="CC2255" s="26">
        <f t="shared" si="9258"/>
        <v>0</v>
      </c>
      <c r="CD2255" s="26">
        <f t="shared" si="9266"/>
        <v>14572</v>
      </c>
      <c r="CE2255" s="26">
        <f t="shared" si="9267"/>
        <v>119244.89899999999</v>
      </c>
      <c r="CF2255" s="26">
        <f t="shared" si="9268"/>
        <v>10393.299999999999</v>
      </c>
      <c r="CG2255" s="26">
        <f t="shared" si="9259"/>
        <v>0</v>
      </c>
      <c r="CH2255" s="26">
        <f t="shared" si="9260"/>
        <v>0</v>
      </c>
      <c r="CI2255" s="26">
        <f t="shared" si="9261"/>
        <v>0</v>
      </c>
      <c r="CJ2255" s="26">
        <f t="shared" si="9269"/>
        <v>14572</v>
      </c>
      <c r="CK2255" s="26">
        <f t="shared" si="9270"/>
        <v>119244.89899999999</v>
      </c>
      <c r="CL2255" s="26">
        <f t="shared" si="9271"/>
        <v>10393.299999999999</v>
      </c>
      <c r="CM2255" s="26">
        <f t="shared" si="9262"/>
        <v>0</v>
      </c>
      <c r="CN2255" s="26">
        <f t="shared" si="9263"/>
        <v>0</v>
      </c>
      <c r="CO2255" s="26">
        <f t="shared" si="9264"/>
        <v>0</v>
      </c>
      <c r="CP2255" s="26">
        <f t="shared" si="9272"/>
        <v>14572</v>
      </c>
      <c r="CQ2255" s="26">
        <f t="shared" si="9273"/>
        <v>119244.89899999999</v>
      </c>
      <c r="CR2255" s="26">
        <f t="shared" si="9274"/>
        <v>10393.299999999999</v>
      </c>
      <c r="CS2255" s="26">
        <f t="shared" si="9265"/>
        <v>0</v>
      </c>
      <c r="CT2255" s="19"/>
      <c r="CU2255" s="35"/>
      <c r="DA2255" s="1" t="s">
        <v>29</v>
      </c>
    </row>
    <row r="2256" spans="1:105" ht="46.8" hidden="1" x14ac:dyDescent="0.3">
      <c r="A2256" s="36" t="s">
        <v>1305</v>
      </c>
      <c r="B2256" s="17">
        <v>400</v>
      </c>
      <c r="C2256" s="16"/>
      <c r="D2256" s="16"/>
      <c r="E2256" s="34" t="s">
        <v>82</v>
      </c>
      <c r="F2256" s="26">
        <f t="shared" si="9219"/>
        <v>14572</v>
      </c>
      <c r="G2256" s="26">
        <f t="shared" si="9220"/>
        <v>40592.800000000003</v>
      </c>
      <c r="H2256" s="26">
        <f t="shared" si="9221"/>
        <v>10393.299999999999</v>
      </c>
      <c r="I2256" s="26">
        <f t="shared" si="9222"/>
        <v>0</v>
      </c>
      <c r="J2256" s="26">
        <f t="shared" si="9223"/>
        <v>0</v>
      </c>
      <c r="K2256" s="26">
        <f t="shared" si="9224"/>
        <v>0</v>
      </c>
      <c r="L2256" s="26">
        <f t="shared" si="9276"/>
        <v>14572</v>
      </c>
      <c r="M2256" s="26">
        <f t="shared" si="9277"/>
        <v>40592.800000000003</v>
      </c>
      <c r="N2256" s="26">
        <f t="shared" si="9278"/>
        <v>10393.299999999999</v>
      </c>
      <c r="O2256" s="26">
        <f t="shared" si="9225"/>
        <v>0</v>
      </c>
      <c r="P2256" s="26">
        <f t="shared" si="9226"/>
        <v>0</v>
      </c>
      <c r="Q2256" s="26">
        <f t="shared" si="9227"/>
        <v>0</v>
      </c>
      <c r="R2256" s="26">
        <f t="shared" si="9279"/>
        <v>14572</v>
      </c>
      <c r="S2256" s="26">
        <f t="shared" si="9280"/>
        <v>40592.800000000003</v>
      </c>
      <c r="T2256" s="26">
        <f t="shared" si="9281"/>
        <v>10393.299999999999</v>
      </c>
      <c r="U2256" s="26">
        <f t="shared" si="9228"/>
        <v>0</v>
      </c>
      <c r="V2256" s="26">
        <f t="shared" si="9229"/>
        <v>0</v>
      </c>
      <c r="W2256" s="26">
        <f t="shared" si="9230"/>
        <v>0</v>
      </c>
      <c r="X2256" s="26">
        <f t="shared" si="9282"/>
        <v>14572</v>
      </c>
      <c r="Y2256" s="26">
        <f t="shared" si="9283"/>
        <v>40592.800000000003</v>
      </c>
      <c r="Z2256" s="26">
        <f t="shared" si="9284"/>
        <v>10393.299999999999</v>
      </c>
      <c r="AA2256" s="26">
        <f t="shared" si="9231"/>
        <v>0</v>
      </c>
      <c r="AB2256" s="26">
        <f t="shared" si="9232"/>
        <v>0</v>
      </c>
      <c r="AC2256" s="26">
        <f t="shared" si="9233"/>
        <v>0</v>
      </c>
      <c r="AD2256" s="26">
        <f t="shared" si="9285"/>
        <v>14572</v>
      </c>
      <c r="AE2256" s="26">
        <f t="shared" si="9286"/>
        <v>40592.800000000003</v>
      </c>
      <c r="AF2256" s="26">
        <f t="shared" si="9287"/>
        <v>10393.299999999999</v>
      </c>
      <c r="AG2256" s="26">
        <f t="shared" si="9234"/>
        <v>0</v>
      </c>
      <c r="AH2256" s="26">
        <f t="shared" si="9235"/>
        <v>0</v>
      </c>
      <c r="AI2256" s="26">
        <f t="shared" si="9236"/>
        <v>0</v>
      </c>
      <c r="AJ2256" s="26">
        <f t="shared" si="9288"/>
        <v>14572</v>
      </c>
      <c r="AK2256" s="26">
        <f t="shared" si="9289"/>
        <v>40592.800000000003</v>
      </c>
      <c r="AL2256" s="26">
        <f t="shared" si="9290"/>
        <v>10393.299999999999</v>
      </c>
      <c r="AM2256" s="26">
        <f t="shared" si="9237"/>
        <v>0</v>
      </c>
      <c r="AN2256" s="26">
        <f t="shared" si="9238"/>
        <v>0</v>
      </c>
      <c r="AO2256" s="26">
        <f t="shared" si="9239"/>
        <v>0</v>
      </c>
      <c r="AP2256" s="26">
        <f t="shared" si="9291"/>
        <v>14572</v>
      </c>
      <c r="AQ2256" s="26">
        <f t="shared" si="9292"/>
        <v>40592.800000000003</v>
      </c>
      <c r="AR2256" s="26">
        <f t="shared" si="9293"/>
        <v>10393.299999999999</v>
      </c>
      <c r="AS2256" s="26">
        <f t="shared" si="9240"/>
        <v>0</v>
      </c>
      <c r="AT2256" s="26">
        <f t="shared" si="9241"/>
        <v>0</v>
      </c>
      <c r="AU2256" s="26">
        <f t="shared" si="9242"/>
        <v>0</v>
      </c>
      <c r="AV2256" s="26">
        <f t="shared" si="9294"/>
        <v>14572</v>
      </c>
      <c r="AW2256" s="26">
        <f t="shared" si="9295"/>
        <v>40592.800000000003</v>
      </c>
      <c r="AX2256" s="26">
        <f t="shared" si="9296"/>
        <v>10393.299999999999</v>
      </c>
      <c r="AY2256" s="26">
        <f t="shared" si="9275"/>
        <v>0</v>
      </c>
      <c r="AZ2256" s="26">
        <f t="shared" si="9244"/>
        <v>0</v>
      </c>
      <c r="BA2256" s="26">
        <f t="shared" si="9245"/>
        <v>0</v>
      </c>
      <c r="BB2256" s="26">
        <f t="shared" si="9297"/>
        <v>14572</v>
      </c>
      <c r="BC2256" s="26">
        <f t="shared" si="9298"/>
        <v>40592.800000000003</v>
      </c>
      <c r="BD2256" s="26">
        <f t="shared" si="9299"/>
        <v>10393.299999999999</v>
      </c>
      <c r="BE2256" s="26">
        <f t="shared" si="9246"/>
        <v>0</v>
      </c>
      <c r="BF2256" s="26">
        <f t="shared" si="9247"/>
        <v>0</v>
      </c>
      <c r="BG2256" s="26">
        <f t="shared" si="9248"/>
        <v>0</v>
      </c>
      <c r="BH2256" s="26">
        <f t="shared" si="9300"/>
        <v>14572</v>
      </c>
      <c r="BI2256" s="26">
        <f t="shared" si="9301"/>
        <v>40592.800000000003</v>
      </c>
      <c r="BJ2256" s="26">
        <f t="shared" si="9302"/>
        <v>10393.299999999999</v>
      </c>
      <c r="BK2256" s="26">
        <f t="shared" si="9249"/>
        <v>0</v>
      </c>
      <c r="BL2256" s="26">
        <f t="shared" si="9250"/>
        <v>78652.098999999987</v>
      </c>
      <c r="BM2256" s="26">
        <f t="shared" si="9251"/>
        <v>0</v>
      </c>
      <c r="BN2256" s="26">
        <f t="shared" si="9303"/>
        <v>14572</v>
      </c>
      <c r="BO2256" s="26">
        <f t="shared" si="9304"/>
        <v>119244.89899999999</v>
      </c>
      <c r="BP2256" s="26">
        <f t="shared" si="9305"/>
        <v>10393.299999999999</v>
      </c>
      <c r="BQ2256" s="26">
        <f t="shared" si="9252"/>
        <v>0</v>
      </c>
      <c r="BR2256" s="26">
        <f t="shared" si="9253"/>
        <v>0</v>
      </c>
      <c r="BS2256" s="26">
        <f t="shared" si="9306"/>
        <v>14572</v>
      </c>
      <c r="BT2256" s="26">
        <f t="shared" si="9307"/>
        <v>119244.89899999999</v>
      </c>
      <c r="BU2256" s="26">
        <f t="shared" si="9308"/>
        <v>10393.299999999999</v>
      </c>
      <c r="BV2256" s="26">
        <f t="shared" si="9254"/>
        <v>0</v>
      </c>
      <c r="BW2256" s="26">
        <f t="shared" si="9255"/>
        <v>0</v>
      </c>
      <c r="BX2256" s="26">
        <f t="shared" si="9309"/>
        <v>14572</v>
      </c>
      <c r="BY2256" s="26">
        <f t="shared" si="9310"/>
        <v>119244.89899999999</v>
      </c>
      <c r="BZ2256" s="26">
        <f t="shared" si="9311"/>
        <v>10393.299999999999</v>
      </c>
      <c r="CA2256" s="26">
        <f t="shared" si="9256"/>
        <v>0</v>
      </c>
      <c r="CB2256" s="26">
        <f t="shared" si="9257"/>
        <v>0</v>
      </c>
      <c r="CC2256" s="26">
        <f t="shared" si="9258"/>
        <v>0</v>
      </c>
      <c r="CD2256" s="26">
        <f t="shared" si="9266"/>
        <v>14572</v>
      </c>
      <c r="CE2256" s="26">
        <f t="shared" si="9267"/>
        <v>119244.89899999999</v>
      </c>
      <c r="CF2256" s="26">
        <f t="shared" si="9268"/>
        <v>10393.299999999999</v>
      </c>
      <c r="CG2256" s="26">
        <f t="shared" si="9259"/>
        <v>0</v>
      </c>
      <c r="CH2256" s="26">
        <f t="shared" si="9260"/>
        <v>0</v>
      </c>
      <c r="CI2256" s="26">
        <f t="shared" si="9261"/>
        <v>0</v>
      </c>
      <c r="CJ2256" s="26">
        <f t="shared" si="9269"/>
        <v>14572</v>
      </c>
      <c r="CK2256" s="26">
        <f t="shared" si="9270"/>
        <v>119244.89899999999</v>
      </c>
      <c r="CL2256" s="26">
        <f t="shared" si="9271"/>
        <v>10393.299999999999</v>
      </c>
      <c r="CM2256" s="26">
        <f t="shared" si="9262"/>
        <v>0</v>
      </c>
      <c r="CN2256" s="26">
        <f t="shared" si="9263"/>
        <v>0</v>
      </c>
      <c r="CO2256" s="26">
        <f t="shared" si="9264"/>
        <v>0</v>
      </c>
      <c r="CP2256" s="26">
        <f t="shared" si="9272"/>
        <v>14572</v>
      </c>
      <c r="CQ2256" s="26">
        <f t="shared" si="9273"/>
        <v>119244.89899999999</v>
      </c>
      <c r="CR2256" s="26">
        <f t="shared" si="9274"/>
        <v>10393.299999999999</v>
      </c>
      <c r="CS2256" s="26">
        <f t="shared" si="9265"/>
        <v>0</v>
      </c>
      <c r="CT2256" s="19"/>
      <c r="CU2256" s="35"/>
      <c r="CY2256" s="1" t="s">
        <v>27</v>
      </c>
    </row>
    <row r="2257" spans="1:105" hidden="1" x14ac:dyDescent="0.3">
      <c r="A2257" s="36" t="s">
        <v>1305</v>
      </c>
      <c r="B2257" s="17">
        <v>410</v>
      </c>
      <c r="C2257" s="16"/>
      <c r="D2257" s="16"/>
      <c r="E2257" s="34" t="s">
        <v>83</v>
      </c>
      <c r="F2257" s="26">
        <f t="shared" si="9219"/>
        <v>14572</v>
      </c>
      <c r="G2257" s="26">
        <f t="shared" si="9220"/>
        <v>40592.800000000003</v>
      </c>
      <c r="H2257" s="26">
        <f t="shared" si="9221"/>
        <v>10393.299999999999</v>
      </c>
      <c r="I2257" s="26">
        <f t="shared" si="9222"/>
        <v>0</v>
      </c>
      <c r="J2257" s="26">
        <f t="shared" si="9223"/>
        <v>0</v>
      </c>
      <c r="K2257" s="26">
        <f t="shared" si="9224"/>
        <v>0</v>
      </c>
      <c r="L2257" s="26">
        <f t="shared" si="9276"/>
        <v>14572</v>
      </c>
      <c r="M2257" s="26">
        <f t="shared" si="9277"/>
        <v>40592.800000000003</v>
      </c>
      <c r="N2257" s="26">
        <f t="shared" si="9278"/>
        <v>10393.299999999999</v>
      </c>
      <c r="O2257" s="26">
        <f t="shared" si="9225"/>
        <v>0</v>
      </c>
      <c r="P2257" s="26">
        <f t="shared" si="9226"/>
        <v>0</v>
      </c>
      <c r="Q2257" s="26">
        <f t="shared" si="9227"/>
        <v>0</v>
      </c>
      <c r="R2257" s="26">
        <f t="shared" si="9279"/>
        <v>14572</v>
      </c>
      <c r="S2257" s="26">
        <f t="shared" si="9280"/>
        <v>40592.800000000003</v>
      </c>
      <c r="T2257" s="26">
        <f t="shared" si="9281"/>
        <v>10393.299999999999</v>
      </c>
      <c r="U2257" s="26">
        <f t="shared" si="9228"/>
        <v>0</v>
      </c>
      <c r="V2257" s="26">
        <f t="shared" si="9229"/>
        <v>0</v>
      </c>
      <c r="W2257" s="26">
        <f t="shared" si="9230"/>
        <v>0</v>
      </c>
      <c r="X2257" s="26">
        <f t="shared" si="9282"/>
        <v>14572</v>
      </c>
      <c r="Y2257" s="26">
        <f t="shared" si="9283"/>
        <v>40592.800000000003</v>
      </c>
      <c r="Z2257" s="26">
        <f t="shared" si="9284"/>
        <v>10393.299999999999</v>
      </c>
      <c r="AA2257" s="26">
        <f t="shared" si="9231"/>
        <v>0</v>
      </c>
      <c r="AB2257" s="26">
        <f t="shared" si="9232"/>
        <v>0</v>
      </c>
      <c r="AC2257" s="26">
        <f t="shared" si="9233"/>
        <v>0</v>
      </c>
      <c r="AD2257" s="26">
        <f t="shared" si="9285"/>
        <v>14572</v>
      </c>
      <c r="AE2257" s="26">
        <f t="shared" si="9286"/>
        <v>40592.800000000003</v>
      </c>
      <c r="AF2257" s="26">
        <f t="shared" si="9287"/>
        <v>10393.299999999999</v>
      </c>
      <c r="AG2257" s="26">
        <f t="shared" si="9234"/>
        <v>0</v>
      </c>
      <c r="AH2257" s="26">
        <f t="shared" si="9235"/>
        <v>0</v>
      </c>
      <c r="AI2257" s="26">
        <f t="shared" si="9236"/>
        <v>0</v>
      </c>
      <c r="AJ2257" s="26">
        <f t="shared" si="9288"/>
        <v>14572</v>
      </c>
      <c r="AK2257" s="26">
        <f t="shared" si="9289"/>
        <v>40592.800000000003</v>
      </c>
      <c r="AL2257" s="26">
        <f t="shared" si="9290"/>
        <v>10393.299999999999</v>
      </c>
      <c r="AM2257" s="26">
        <f t="shared" si="9237"/>
        <v>0</v>
      </c>
      <c r="AN2257" s="26">
        <f t="shared" si="9238"/>
        <v>0</v>
      </c>
      <c r="AO2257" s="26">
        <f t="shared" si="9239"/>
        <v>0</v>
      </c>
      <c r="AP2257" s="26">
        <f t="shared" si="9291"/>
        <v>14572</v>
      </c>
      <c r="AQ2257" s="26">
        <f t="shared" si="9292"/>
        <v>40592.800000000003</v>
      </c>
      <c r="AR2257" s="26">
        <f t="shared" si="9293"/>
        <v>10393.299999999999</v>
      </c>
      <c r="AS2257" s="26">
        <f t="shared" si="9240"/>
        <v>0</v>
      </c>
      <c r="AT2257" s="26">
        <f t="shared" si="9241"/>
        <v>0</v>
      </c>
      <c r="AU2257" s="26">
        <f t="shared" si="9242"/>
        <v>0</v>
      </c>
      <c r="AV2257" s="26">
        <f t="shared" si="9294"/>
        <v>14572</v>
      </c>
      <c r="AW2257" s="26">
        <f t="shared" si="9295"/>
        <v>40592.800000000003</v>
      </c>
      <c r="AX2257" s="26">
        <f t="shared" si="9296"/>
        <v>10393.299999999999</v>
      </c>
      <c r="AY2257" s="26">
        <f t="shared" si="9275"/>
        <v>0</v>
      </c>
      <c r="AZ2257" s="26">
        <f t="shared" si="9244"/>
        <v>0</v>
      </c>
      <c r="BA2257" s="26">
        <f t="shared" si="9245"/>
        <v>0</v>
      </c>
      <c r="BB2257" s="26">
        <f t="shared" si="9297"/>
        <v>14572</v>
      </c>
      <c r="BC2257" s="26">
        <f t="shared" si="9298"/>
        <v>40592.800000000003</v>
      </c>
      <c r="BD2257" s="26">
        <f t="shared" si="9299"/>
        <v>10393.299999999999</v>
      </c>
      <c r="BE2257" s="26">
        <f t="shared" si="9246"/>
        <v>0</v>
      </c>
      <c r="BF2257" s="26">
        <f t="shared" si="9247"/>
        <v>0</v>
      </c>
      <c r="BG2257" s="26">
        <f t="shared" si="9248"/>
        <v>0</v>
      </c>
      <c r="BH2257" s="26">
        <f t="shared" si="9300"/>
        <v>14572</v>
      </c>
      <c r="BI2257" s="26">
        <f t="shared" si="9301"/>
        <v>40592.800000000003</v>
      </c>
      <c r="BJ2257" s="26">
        <f t="shared" si="9302"/>
        <v>10393.299999999999</v>
      </c>
      <c r="BK2257" s="26">
        <f t="shared" si="9249"/>
        <v>0</v>
      </c>
      <c r="BL2257" s="26">
        <f t="shared" si="9250"/>
        <v>78652.098999999987</v>
      </c>
      <c r="BM2257" s="26">
        <f t="shared" si="9251"/>
        <v>0</v>
      </c>
      <c r="BN2257" s="26">
        <f t="shared" si="9303"/>
        <v>14572</v>
      </c>
      <c r="BO2257" s="26">
        <f t="shared" si="9304"/>
        <v>119244.89899999999</v>
      </c>
      <c r="BP2257" s="26">
        <f t="shared" si="9305"/>
        <v>10393.299999999999</v>
      </c>
      <c r="BQ2257" s="26">
        <f t="shared" si="9252"/>
        <v>0</v>
      </c>
      <c r="BR2257" s="26">
        <f t="shared" si="9253"/>
        <v>0</v>
      </c>
      <c r="BS2257" s="26">
        <f t="shared" si="9306"/>
        <v>14572</v>
      </c>
      <c r="BT2257" s="26">
        <f t="shared" si="9307"/>
        <v>119244.89899999999</v>
      </c>
      <c r="BU2257" s="26">
        <f t="shared" si="9308"/>
        <v>10393.299999999999</v>
      </c>
      <c r="BV2257" s="26">
        <f t="shared" si="9254"/>
        <v>0</v>
      </c>
      <c r="BW2257" s="26">
        <f t="shared" si="9255"/>
        <v>0</v>
      </c>
      <c r="BX2257" s="26">
        <f t="shared" si="9309"/>
        <v>14572</v>
      </c>
      <c r="BY2257" s="26">
        <f t="shared" si="9310"/>
        <v>119244.89899999999</v>
      </c>
      <c r="BZ2257" s="26">
        <f t="shared" si="9311"/>
        <v>10393.299999999999</v>
      </c>
      <c r="CA2257" s="26">
        <f t="shared" si="9256"/>
        <v>0</v>
      </c>
      <c r="CB2257" s="26">
        <f t="shared" si="9257"/>
        <v>0</v>
      </c>
      <c r="CC2257" s="26">
        <f t="shared" si="9258"/>
        <v>0</v>
      </c>
      <c r="CD2257" s="26">
        <f t="shared" si="9266"/>
        <v>14572</v>
      </c>
      <c r="CE2257" s="26">
        <f t="shared" si="9267"/>
        <v>119244.89899999999</v>
      </c>
      <c r="CF2257" s="26">
        <f t="shared" si="9268"/>
        <v>10393.299999999999</v>
      </c>
      <c r="CG2257" s="26">
        <f t="shared" si="9259"/>
        <v>0</v>
      </c>
      <c r="CH2257" s="26">
        <f t="shared" si="9260"/>
        <v>0</v>
      </c>
      <c r="CI2257" s="26">
        <f t="shared" si="9261"/>
        <v>0</v>
      </c>
      <c r="CJ2257" s="26">
        <f t="shared" si="9269"/>
        <v>14572</v>
      </c>
      <c r="CK2257" s="26">
        <f t="shared" si="9270"/>
        <v>119244.89899999999</v>
      </c>
      <c r="CL2257" s="26">
        <f t="shared" si="9271"/>
        <v>10393.299999999999</v>
      </c>
      <c r="CM2257" s="26">
        <f t="shared" si="9262"/>
        <v>0</v>
      </c>
      <c r="CN2257" s="26">
        <f t="shared" si="9263"/>
        <v>0</v>
      </c>
      <c r="CO2257" s="26">
        <f t="shared" si="9264"/>
        <v>0</v>
      </c>
      <c r="CP2257" s="26">
        <f t="shared" si="9272"/>
        <v>14572</v>
      </c>
      <c r="CQ2257" s="26">
        <f t="shared" si="9273"/>
        <v>119244.89899999999</v>
      </c>
      <c r="CR2257" s="26">
        <f t="shared" si="9274"/>
        <v>10393.299999999999</v>
      </c>
      <c r="CS2257" s="26">
        <f t="shared" si="9265"/>
        <v>0</v>
      </c>
      <c r="CT2257" s="19"/>
      <c r="CU2257" s="35"/>
      <c r="CZ2257" s="1" t="s">
        <v>28</v>
      </c>
    </row>
    <row r="2258" spans="1:105" hidden="1" x14ac:dyDescent="0.3">
      <c r="A2258" s="36" t="s">
        <v>1305</v>
      </c>
      <c r="B2258" s="17">
        <v>410</v>
      </c>
      <c r="C2258" s="16" t="s">
        <v>393</v>
      </c>
      <c r="D2258" s="16" t="s">
        <v>103</v>
      </c>
      <c r="E2258" s="34" t="s">
        <v>681</v>
      </c>
      <c r="F2258" s="26">
        <v>14572</v>
      </c>
      <c r="G2258" s="26">
        <v>40592.800000000003</v>
      </c>
      <c r="H2258" s="26">
        <v>10393.299999999999</v>
      </c>
      <c r="I2258" s="26"/>
      <c r="J2258" s="26"/>
      <c r="K2258" s="26"/>
      <c r="L2258" s="26">
        <f t="shared" si="9276"/>
        <v>14572</v>
      </c>
      <c r="M2258" s="26">
        <f t="shared" si="9277"/>
        <v>40592.800000000003</v>
      </c>
      <c r="N2258" s="26">
        <f t="shared" si="9278"/>
        <v>10393.299999999999</v>
      </c>
      <c r="O2258" s="26"/>
      <c r="P2258" s="26"/>
      <c r="Q2258" s="26"/>
      <c r="R2258" s="26">
        <f t="shared" si="9279"/>
        <v>14572</v>
      </c>
      <c r="S2258" s="26">
        <f t="shared" si="9280"/>
        <v>40592.800000000003</v>
      </c>
      <c r="T2258" s="26">
        <f t="shared" si="9281"/>
        <v>10393.299999999999</v>
      </c>
      <c r="U2258" s="26"/>
      <c r="V2258" s="26"/>
      <c r="W2258" s="26"/>
      <c r="X2258" s="26">
        <f t="shared" si="9282"/>
        <v>14572</v>
      </c>
      <c r="Y2258" s="26">
        <f t="shared" si="9283"/>
        <v>40592.800000000003</v>
      </c>
      <c r="Z2258" s="26">
        <f t="shared" si="9284"/>
        <v>10393.299999999999</v>
      </c>
      <c r="AA2258" s="26"/>
      <c r="AB2258" s="26"/>
      <c r="AC2258" s="26"/>
      <c r="AD2258" s="26">
        <f t="shared" si="9285"/>
        <v>14572</v>
      </c>
      <c r="AE2258" s="26">
        <f t="shared" si="9286"/>
        <v>40592.800000000003</v>
      </c>
      <c r="AF2258" s="26">
        <f t="shared" si="9287"/>
        <v>10393.299999999999</v>
      </c>
      <c r="AG2258" s="26"/>
      <c r="AH2258" s="26"/>
      <c r="AI2258" s="26"/>
      <c r="AJ2258" s="26">
        <f t="shared" si="9288"/>
        <v>14572</v>
      </c>
      <c r="AK2258" s="26">
        <f t="shared" si="9289"/>
        <v>40592.800000000003</v>
      </c>
      <c r="AL2258" s="26">
        <f t="shared" si="9290"/>
        <v>10393.299999999999</v>
      </c>
      <c r="AM2258" s="26"/>
      <c r="AN2258" s="26"/>
      <c r="AO2258" s="26"/>
      <c r="AP2258" s="26">
        <f t="shared" si="9291"/>
        <v>14572</v>
      </c>
      <c r="AQ2258" s="26">
        <f t="shared" si="9292"/>
        <v>40592.800000000003</v>
      </c>
      <c r="AR2258" s="26">
        <f t="shared" si="9293"/>
        <v>10393.299999999999</v>
      </c>
      <c r="AS2258" s="26"/>
      <c r="AT2258" s="26"/>
      <c r="AU2258" s="26"/>
      <c r="AV2258" s="26">
        <f t="shared" si="9294"/>
        <v>14572</v>
      </c>
      <c r="AW2258" s="26">
        <f t="shared" si="9295"/>
        <v>40592.800000000003</v>
      </c>
      <c r="AX2258" s="26">
        <f t="shared" si="9296"/>
        <v>10393.299999999999</v>
      </c>
      <c r="AY2258" s="26"/>
      <c r="AZ2258" s="26"/>
      <c r="BA2258" s="26"/>
      <c r="BB2258" s="26">
        <f t="shared" si="9297"/>
        <v>14572</v>
      </c>
      <c r="BC2258" s="26">
        <f t="shared" si="9298"/>
        <v>40592.800000000003</v>
      </c>
      <c r="BD2258" s="26">
        <f t="shared" si="9299"/>
        <v>10393.299999999999</v>
      </c>
      <c r="BE2258" s="26"/>
      <c r="BF2258" s="26"/>
      <c r="BG2258" s="26"/>
      <c r="BH2258" s="26">
        <f t="shared" si="9300"/>
        <v>14572</v>
      </c>
      <c r="BI2258" s="26">
        <f t="shared" si="9301"/>
        <v>40592.800000000003</v>
      </c>
      <c r="BJ2258" s="26">
        <f t="shared" si="9302"/>
        <v>10393.299999999999</v>
      </c>
      <c r="BK2258" s="26"/>
      <c r="BL2258" s="26">
        <f>113335.075-34682.976</f>
        <v>78652.098999999987</v>
      </c>
      <c r="BM2258" s="26"/>
      <c r="BN2258" s="26">
        <f t="shared" si="9303"/>
        <v>14572</v>
      </c>
      <c r="BO2258" s="26">
        <f t="shared" si="9304"/>
        <v>119244.89899999999</v>
      </c>
      <c r="BP2258" s="26">
        <f t="shared" si="9305"/>
        <v>10393.299999999999</v>
      </c>
      <c r="BQ2258" s="26"/>
      <c r="BR2258" s="26"/>
      <c r="BS2258" s="26">
        <f t="shared" si="9306"/>
        <v>14572</v>
      </c>
      <c r="BT2258" s="26">
        <f t="shared" si="9307"/>
        <v>119244.89899999999</v>
      </c>
      <c r="BU2258" s="26">
        <f t="shared" si="9308"/>
        <v>10393.299999999999</v>
      </c>
      <c r="BV2258" s="26"/>
      <c r="BW2258" s="26"/>
      <c r="BX2258" s="26">
        <f t="shared" si="9309"/>
        <v>14572</v>
      </c>
      <c r="BY2258" s="26">
        <f t="shared" si="9310"/>
        <v>119244.89899999999</v>
      </c>
      <c r="BZ2258" s="26">
        <f t="shared" si="9311"/>
        <v>10393.299999999999</v>
      </c>
      <c r="CA2258" s="26"/>
      <c r="CB2258" s="26"/>
      <c r="CC2258" s="26"/>
      <c r="CD2258" s="26">
        <f t="shared" si="9266"/>
        <v>14572</v>
      </c>
      <c r="CE2258" s="26">
        <f t="shared" si="9267"/>
        <v>119244.89899999999</v>
      </c>
      <c r="CF2258" s="26">
        <f t="shared" si="9268"/>
        <v>10393.299999999999</v>
      </c>
      <c r="CG2258" s="26"/>
      <c r="CH2258" s="26"/>
      <c r="CI2258" s="26"/>
      <c r="CJ2258" s="26">
        <f t="shared" si="9269"/>
        <v>14572</v>
      </c>
      <c r="CK2258" s="26">
        <f t="shared" si="9270"/>
        <v>119244.89899999999</v>
      </c>
      <c r="CL2258" s="26">
        <f t="shared" si="9271"/>
        <v>10393.299999999999</v>
      </c>
      <c r="CM2258" s="26"/>
      <c r="CN2258" s="26"/>
      <c r="CO2258" s="26"/>
      <c r="CP2258" s="26">
        <f t="shared" si="9272"/>
        <v>14572</v>
      </c>
      <c r="CQ2258" s="26">
        <f t="shared" si="9273"/>
        <v>119244.89899999999</v>
      </c>
      <c r="CR2258" s="26">
        <f t="shared" si="9274"/>
        <v>10393.299999999999</v>
      </c>
      <c r="CS2258" s="26"/>
      <c r="CT2258" s="19"/>
      <c r="CU2258" s="35"/>
    </row>
    <row r="2259" spans="1:105" ht="140.4" hidden="1" x14ac:dyDescent="0.3">
      <c r="A2259" s="36" t="s">
        <v>1306</v>
      </c>
      <c r="B2259" s="17"/>
      <c r="C2259" s="16"/>
      <c r="D2259" s="16"/>
      <c r="E2259" s="34" t="s">
        <v>1307</v>
      </c>
      <c r="F2259" s="26"/>
      <c r="G2259" s="26"/>
      <c r="H2259" s="26"/>
      <c r="I2259" s="26"/>
      <c r="J2259" s="26"/>
      <c r="K2259" s="26"/>
      <c r="L2259" s="26"/>
      <c r="M2259" s="26"/>
      <c r="N2259" s="26"/>
      <c r="O2259" s="26"/>
      <c r="P2259" s="26"/>
      <c r="Q2259" s="26"/>
      <c r="R2259" s="26"/>
      <c r="S2259" s="26"/>
      <c r="T2259" s="26"/>
      <c r="U2259" s="26"/>
      <c r="V2259" s="26"/>
      <c r="W2259" s="26"/>
      <c r="X2259" s="26"/>
      <c r="Y2259" s="26"/>
      <c r="Z2259" s="26"/>
      <c r="AA2259" s="26"/>
      <c r="AB2259" s="26"/>
      <c r="AC2259" s="26"/>
      <c r="AD2259" s="26"/>
      <c r="AE2259" s="26"/>
      <c r="AF2259" s="26"/>
      <c r="AG2259" s="26"/>
      <c r="AH2259" s="26"/>
      <c r="AI2259" s="26"/>
      <c r="AJ2259" s="26"/>
      <c r="AK2259" s="26"/>
      <c r="AL2259" s="26"/>
      <c r="AM2259" s="26"/>
      <c r="AN2259" s="26"/>
      <c r="AO2259" s="26"/>
      <c r="AP2259" s="26"/>
      <c r="AQ2259" s="26"/>
      <c r="AR2259" s="26"/>
      <c r="AS2259" s="26"/>
      <c r="AT2259" s="26"/>
      <c r="AU2259" s="26"/>
      <c r="AV2259" s="26"/>
      <c r="AW2259" s="26"/>
      <c r="AX2259" s="26"/>
      <c r="AY2259" s="26"/>
      <c r="AZ2259" s="26"/>
      <c r="BA2259" s="26"/>
      <c r="BB2259" s="26"/>
      <c r="BC2259" s="26"/>
      <c r="BD2259" s="26"/>
      <c r="BE2259" s="26"/>
      <c r="BF2259" s="26"/>
      <c r="BG2259" s="26"/>
      <c r="BH2259" s="26"/>
      <c r="BI2259" s="26"/>
      <c r="BJ2259" s="26"/>
      <c r="BK2259" s="26">
        <f t="shared" si="9249"/>
        <v>0</v>
      </c>
      <c r="BL2259" s="26">
        <f t="shared" ref="BL2259:BL2299" si="9312">BL2260</f>
        <v>37778.358999999997</v>
      </c>
      <c r="BM2259" s="26">
        <f t="shared" si="9251"/>
        <v>0</v>
      </c>
      <c r="BN2259" s="26">
        <f t="shared" si="9303"/>
        <v>0</v>
      </c>
      <c r="BO2259" s="26">
        <f t="shared" si="9304"/>
        <v>37778.358999999997</v>
      </c>
      <c r="BP2259" s="26">
        <f t="shared" si="9305"/>
        <v>0</v>
      </c>
      <c r="BQ2259" s="26">
        <f t="shared" si="9252"/>
        <v>0</v>
      </c>
      <c r="BR2259" s="26">
        <f t="shared" si="9253"/>
        <v>0</v>
      </c>
      <c r="BS2259" s="26">
        <f t="shared" si="9306"/>
        <v>0</v>
      </c>
      <c r="BT2259" s="26">
        <f t="shared" si="9307"/>
        <v>37778.358999999997</v>
      </c>
      <c r="BU2259" s="26">
        <f t="shared" si="9308"/>
        <v>0</v>
      </c>
      <c r="BV2259" s="26">
        <f t="shared" si="9254"/>
        <v>0</v>
      </c>
      <c r="BW2259" s="26">
        <f t="shared" si="9255"/>
        <v>0</v>
      </c>
      <c r="BX2259" s="26">
        <f t="shared" si="9309"/>
        <v>0</v>
      </c>
      <c r="BY2259" s="26">
        <f t="shared" si="9310"/>
        <v>37778.358999999997</v>
      </c>
      <c r="BZ2259" s="26">
        <f t="shared" si="9311"/>
        <v>0</v>
      </c>
      <c r="CA2259" s="26">
        <f t="shared" si="9256"/>
        <v>0</v>
      </c>
      <c r="CB2259" s="26">
        <f t="shared" si="9257"/>
        <v>0</v>
      </c>
      <c r="CC2259" s="26">
        <f t="shared" si="9258"/>
        <v>0</v>
      </c>
      <c r="CD2259" s="26">
        <f t="shared" si="9266"/>
        <v>0</v>
      </c>
      <c r="CE2259" s="26">
        <f t="shared" si="9267"/>
        <v>37778.358999999997</v>
      </c>
      <c r="CF2259" s="26">
        <f t="shared" si="9268"/>
        <v>0</v>
      </c>
      <c r="CG2259" s="26">
        <f t="shared" si="9259"/>
        <v>0</v>
      </c>
      <c r="CH2259" s="26">
        <f t="shared" si="9260"/>
        <v>0</v>
      </c>
      <c r="CI2259" s="26">
        <f t="shared" si="9261"/>
        <v>0</v>
      </c>
      <c r="CJ2259" s="26">
        <f t="shared" si="9269"/>
        <v>0</v>
      </c>
      <c r="CK2259" s="26">
        <f t="shared" si="9270"/>
        <v>37778.358999999997</v>
      </c>
      <c r="CL2259" s="26">
        <f t="shared" si="9271"/>
        <v>0</v>
      </c>
      <c r="CM2259" s="26">
        <f t="shared" si="9262"/>
        <v>0</v>
      </c>
      <c r="CN2259" s="26">
        <f t="shared" si="9263"/>
        <v>0</v>
      </c>
      <c r="CO2259" s="26">
        <f t="shared" si="9264"/>
        <v>0</v>
      </c>
      <c r="CP2259" s="26">
        <f t="shared" si="9272"/>
        <v>0</v>
      </c>
      <c r="CQ2259" s="26">
        <f t="shared" si="9273"/>
        <v>37778.358999999997</v>
      </c>
      <c r="CR2259" s="26">
        <f t="shared" si="9274"/>
        <v>0</v>
      </c>
      <c r="CS2259" s="26">
        <f t="shared" si="9265"/>
        <v>0</v>
      </c>
      <c r="CT2259" s="19"/>
      <c r="CU2259" s="35"/>
    </row>
    <row r="2260" spans="1:105" ht="46.8" hidden="1" x14ac:dyDescent="0.3">
      <c r="A2260" s="36" t="s">
        <v>1306</v>
      </c>
      <c r="B2260" s="17">
        <v>400</v>
      </c>
      <c r="C2260" s="16"/>
      <c r="D2260" s="16"/>
      <c r="E2260" s="34" t="s">
        <v>82</v>
      </c>
      <c r="F2260" s="26"/>
      <c r="G2260" s="26"/>
      <c r="H2260" s="26"/>
      <c r="I2260" s="26"/>
      <c r="J2260" s="26"/>
      <c r="K2260" s="26"/>
      <c r="L2260" s="26"/>
      <c r="M2260" s="26"/>
      <c r="N2260" s="26"/>
      <c r="O2260" s="26"/>
      <c r="P2260" s="26"/>
      <c r="Q2260" s="26"/>
      <c r="R2260" s="26"/>
      <c r="S2260" s="26"/>
      <c r="T2260" s="26"/>
      <c r="U2260" s="26"/>
      <c r="V2260" s="26"/>
      <c r="W2260" s="26"/>
      <c r="X2260" s="26"/>
      <c r="Y2260" s="26"/>
      <c r="Z2260" s="26"/>
      <c r="AA2260" s="26"/>
      <c r="AB2260" s="26"/>
      <c r="AC2260" s="26"/>
      <c r="AD2260" s="26"/>
      <c r="AE2260" s="26"/>
      <c r="AF2260" s="26"/>
      <c r="AG2260" s="26"/>
      <c r="AH2260" s="26"/>
      <c r="AI2260" s="26"/>
      <c r="AJ2260" s="26"/>
      <c r="AK2260" s="26"/>
      <c r="AL2260" s="26"/>
      <c r="AM2260" s="26"/>
      <c r="AN2260" s="26"/>
      <c r="AO2260" s="26"/>
      <c r="AP2260" s="26"/>
      <c r="AQ2260" s="26"/>
      <c r="AR2260" s="26"/>
      <c r="AS2260" s="26"/>
      <c r="AT2260" s="26"/>
      <c r="AU2260" s="26"/>
      <c r="AV2260" s="26"/>
      <c r="AW2260" s="26"/>
      <c r="AX2260" s="26"/>
      <c r="AY2260" s="26"/>
      <c r="AZ2260" s="26"/>
      <c r="BA2260" s="26"/>
      <c r="BB2260" s="26"/>
      <c r="BC2260" s="26"/>
      <c r="BD2260" s="26"/>
      <c r="BE2260" s="26"/>
      <c r="BF2260" s="26"/>
      <c r="BG2260" s="26"/>
      <c r="BH2260" s="26"/>
      <c r="BI2260" s="26"/>
      <c r="BJ2260" s="26"/>
      <c r="BK2260" s="26">
        <f t="shared" si="9249"/>
        <v>0</v>
      </c>
      <c r="BL2260" s="26">
        <f t="shared" si="9312"/>
        <v>37778.358999999997</v>
      </c>
      <c r="BM2260" s="26">
        <f t="shared" si="9251"/>
        <v>0</v>
      </c>
      <c r="BN2260" s="26">
        <f t="shared" si="9303"/>
        <v>0</v>
      </c>
      <c r="BO2260" s="26">
        <f t="shared" si="9304"/>
        <v>37778.358999999997</v>
      </c>
      <c r="BP2260" s="26">
        <f t="shared" si="9305"/>
        <v>0</v>
      </c>
      <c r="BQ2260" s="26">
        <f t="shared" si="9252"/>
        <v>0</v>
      </c>
      <c r="BR2260" s="26">
        <f t="shared" si="9253"/>
        <v>0</v>
      </c>
      <c r="BS2260" s="26">
        <f t="shared" si="9306"/>
        <v>0</v>
      </c>
      <c r="BT2260" s="26">
        <f t="shared" si="9307"/>
        <v>37778.358999999997</v>
      </c>
      <c r="BU2260" s="26">
        <f t="shared" si="9308"/>
        <v>0</v>
      </c>
      <c r="BV2260" s="26">
        <f t="shared" si="9254"/>
        <v>0</v>
      </c>
      <c r="BW2260" s="26">
        <f t="shared" si="9255"/>
        <v>0</v>
      </c>
      <c r="BX2260" s="26">
        <f t="shared" si="9309"/>
        <v>0</v>
      </c>
      <c r="BY2260" s="26">
        <f t="shared" si="9310"/>
        <v>37778.358999999997</v>
      </c>
      <c r="BZ2260" s="26">
        <f t="shared" si="9311"/>
        <v>0</v>
      </c>
      <c r="CA2260" s="26">
        <f t="shared" si="9256"/>
        <v>0</v>
      </c>
      <c r="CB2260" s="26">
        <f t="shared" si="9257"/>
        <v>0</v>
      </c>
      <c r="CC2260" s="26">
        <f t="shared" si="9258"/>
        <v>0</v>
      </c>
      <c r="CD2260" s="26">
        <f t="shared" si="9266"/>
        <v>0</v>
      </c>
      <c r="CE2260" s="26">
        <f t="shared" si="9267"/>
        <v>37778.358999999997</v>
      </c>
      <c r="CF2260" s="26">
        <f t="shared" si="9268"/>
        <v>0</v>
      </c>
      <c r="CG2260" s="26">
        <f t="shared" si="9259"/>
        <v>0</v>
      </c>
      <c r="CH2260" s="26">
        <f t="shared" si="9260"/>
        <v>0</v>
      </c>
      <c r="CI2260" s="26">
        <f t="shared" si="9261"/>
        <v>0</v>
      </c>
      <c r="CJ2260" s="26">
        <f t="shared" si="9269"/>
        <v>0</v>
      </c>
      <c r="CK2260" s="26">
        <f t="shared" si="9270"/>
        <v>37778.358999999997</v>
      </c>
      <c r="CL2260" s="26">
        <f t="shared" si="9271"/>
        <v>0</v>
      </c>
      <c r="CM2260" s="26">
        <f t="shared" si="9262"/>
        <v>0</v>
      </c>
      <c r="CN2260" s="26">
        <f t="shared" si="9263"/>
        <v>0</v>
      </c>
      <c r="CO2260" s="26">
        <f t="shared" si="9264"/>
        <v>0</v>
      </c>
      <c r="CP2260" s="26">
        <f t="shared" si="9272"/>
        <v>0</v>
      </c>
      <c r="CQ2260" s="26">
        <f t="shared" si="9273"/>
        <v>37778.358999999997</v>
      </c>
      <c r="CR2260" s="26">
        <f t="shared" si="9274"/>
        <v>0</v>
      </c>
      <c r="CS2260" s="26">
        <f t="shared" si="9265"/>
        <v>0</v>
      </c>
      <c r="CT2260" s="19"/>
      <c r="CU2260" s="35"/>
    </row>
    <row r="2261" spans="1:105" hidden="1" x14ac:dyDescent="0.3">
      <c r="A2261" s="36" t="s">
        <v>1306</v>
      </c>
      <c r="B2261" s="17">
        <v>410</v>
      </c>
      <c r="C2261" s="16"/>
      <c r="D2261" s="16"/>
      <c r="E2261" s="34" t="s">
        <v>83</v>
      </c>
      <c r="F2261" s="26"/>
      <c r="G2261" s="26"/>
      <c r="H2261" s="26"/>
      <c r="I2261" s="26"/>
      <c r="J2261" s="26"/>
      <c r="K2261" s="26"/>
      <c r="L2261" s="26"/>
      <c r="M2261" s="26"/>
      <c r="N2261" s="26"/>
      <c r="O2261" s="26"/>
      <c r="P2261" s="26"/>
      <c r="Q2261" s="26"/>
      <c r="R2261" s="26"/>
      <c r="S2261" s="26"/>
      <c r="T2261" s="26"/>
      <c r="U2261" s="26"/>
      <c r="V2261" s="26"/>
      <c r="W2261" s="26"/>
      <c r="X2261" s="26"/>
      <c r="Y2261" s="26"/>
      <c r="Z2261" s="26"/>
      <c r="AA2261" s="26"/>
      <c r="AB2261" s="26"/>
      <c r="AC2261" s="26"/>
      <c r="AD2261" s="26"/>
      <c r="AE2261" s="26"/>
      <c r="AF2261" s="26"/>
      <c r="AG2261" s="26"/>
      <c r="AH2261" s="26"/>
      <c r="AI2261" s="26"/>
      <c r="AJ2261" s="26"/>
      <c r="AK2261" s="26"/>
      <c r="AL2261" s="26"/>
      <c r="AM2261" s="26"/>
      <c r="AN2261" s="26"/>
      <c r="AO2261" s="26"/>
      <c r="AP2261" s="26"/>
      <c r="AQ2261" s="26"/>
      <c r="AR2261" s="26"/>
      <c r="AS2261" s="26"/>
      <c r="AT2261" s="26"/>
      <c r="AU2261" s="26"/>
      <c r="AV2261" s="26"/>
      <c r="AW2261" s="26"/>
      <c r="AX2261" s="26"/>
      <c r="AY2261" s="26"/>
      <c r="AZ2261" s="26"/>
      <c r="BA2261" s="26"/>
      <c r="BB2261" s="26"/>
      <c r="BC2261" s="26"/>
      <c r="BD2261" s="26"/>
      <c r="BE2261" s="26"/>
      <c r="BF2261" s="26"/>
      <c r="BG2261" s="26"/>
      <c r="BH2261" s="26"/>
      <c r="BI2261" s="26"/>
      <c r="BJ2261" s="26"/>
      <c r="BK2261" s="26">
        <f t="shared" si="9249"/>
        <v>0</v>
      </c>
      <c r="BL2261" s="26">
        <f t="shared" si="9312"/>
        <v>37778.358999999997</v>
      </c>
      <c r="BM2261" s="26">
        <f t="shared" si="9251"/>
        <v>0</v>
      </c>
      <c r="BN2261" s="26">
        <f t="shared" si="9303"/>
        <v>0</v>
      </c>
      <c r="BO2261" s="26">
        <f t="shared" si="9304"/>
        <v>37778.358999999997</v>
      </c>
      <c r="BP2261" s="26">
        <f t="shared" si="9305"/>
        <v>0</v>
      </c>
      <c r="BQ2261" s="26">
        <f t="shared" si="9252"/>
        <v>0</v>
      </c>
      <c r="BR2261" s="26">
        <f t="shared" si="9253"/>
        <v>0</v>
      </c>
      <c r="BS2261" s="26">
        <f t="shared" si="9306"/>
        <v>0</v>
      </c>
      <c r="BT2261" s="26">
        <f t="shared" si="9307"/>
        <v>37778.358999999997</v>
      </c>
      <c r="BU2261" s="26">
        <f t="shared" si="9308"/>
        <v>0</v>
      </c>
      <c r="BV2261" s="26">
        <f t="shared" si="9254"/>
        <v>0</v>
      </c>
      <c r="BW2261" s="26">
        <f t="shared" si="9255"/>
        <v>0</v>
      </c>
      <c r="BX2261" s="26">
        <f t="shared" si="9309"/>
        <v>0</v>
      </c>
      <c r="BY2261" s="26">
        <f t="shared" si="9310"/>
        <v>37778.358999999997</v>
      </c>
      <c r="BZ2261" s="26">
        <f t="shared" si="9311"/>
        <v>0</v>
      </c>
      <c r="CA2261" s="26">
        <f t="shared" si="9256"/>
        <v>0</v>
      </c>
      <c r="CB2261" s="26">
        <f t="shared" si="9257"/>
        <v>0</v>
      </c>
      <c r="CC2261" s="26">
        <f t="shared" si="9258"/>
        <v>0</v>
      </c>
      <c r="CD2261" s="26">
        <f t="shared" si="9266"/>
        <v>0</v>
      </c>
      <c r="CE2261" s="26">
        <f t="shared" si="9267"/>
        <v>37778.358999999997</v>
      </c>
      <c r="CF2261" s="26">
        <f t="shared" si="9268"/>
        <v>0</v>
      </c>
      <c r="CG2261" s="26">
        <f t="shared" si="9259"/>
        <v>0</v>
      </c>
      <c r="CH2261" s="26">
        <f t="shared" si="9260"/>
        <v>0</v>
      </c>
      <c r="CI2261" s="26">
        <f t="shared" si="9261"/>
        <v>0</v>
      </c>
      <c r="CJ2261" s="26">
        <f t="shared" si="9269"/>
        <v>0</v>
      </c>
      <c r="CK2261" s="26">
        <f t="shared" si="9270"/>
        <v>37778.358999999997</v>
      </c>
      <c r="CL2261" s="26">
        <f t="shared" si="9271"/>
        <v>0</v>
      </c>
      <c r="CM2261" s="26">
        <f t="shared" si="9262"/>
        <v>0</v>
      </c>
      <c r="CN2261" s="26">
        <f t="shared" si="9263"/>
        <v>0</v>
      </c>
      <c r="CO2261" s="26">
        <f t="shared" si="9264"/>
        <v>0</v>
      </c>
      <c r="CP2261" s="26">
        <f t="shared" si="9272"/>
        <v>0</v>
      </c>
      <c r="CQ2261" s="26">
        <f t="shared" si="9273"/>
        <v>37778.358999999997</v>
      </c>
      <c r="CR2261" s="26">
        <f t="shared" si="9274"/>
        <v>0</v>
      </c>
      <c r="CS2261" s="26">
        <f t="shared" si="9265"/>
        <v>0</v>
      </c>
      <c r="CT2261" s="19"/>
      <c r="CU2261" s="35"/>
    </row>
    <row r="2262" spans="1:105" hidden="1" x14ac:dyDescent="0.3">
      <c r="A2262" s="36" t="s">
        <v>1306</v>
      </c>
      <c r="B2262" s="17">
        <v>410</v>
      </c>
      <c r="C2262" s="16" t="s">
        <v>393</v>
      </c>
      <c r="D2262" s="16" t="s">
        <v>103</v>
      </c>
      <c r="E2262" s="34" t="s">
        <v>681</v>
      </c>
      <c r="F2262" s="26"/>
      <c r="G2262" s="26"/>
      <c r="H2262" s="26"/>
      <c r="I2262" s="26"/>
      <c r="J2262" s="26"/>
      <c r="K2262" s="26"/>
      <c r="L2262" s="26"/>
      <c r="M2262" s="26"/>
      <c r="N2262" s="26"/>
      <c r="O2262" s="26"/>
      <c r="P2262" s="26"/>
      <c r="Q2262" s="26"/>
      <c r="R2262" s="26"/>
      <c r="S2262" s="26"/>
      <c r="T2262" s="26"/>
      <c r="U2262" s="26"/>
      <c r="V2262" s="26"/>
      <c r="W2262" s="26"/>
      <c r="X2262" s="26"/>
      <c r="Y2262" s="26"/>
      <c r="Z2262" s="26"/>
      <c r="AA2262" s="26"/>
      <c r="AB2262" s="26"/>
      <c r="AC2262" s="26"/>
      <c r="AD2262" s="26"/>
      <c r="AE2262" s="26"/>
      <c r="AF2262" s="26"/>
      <c r="AG2262" s="26"/>
      <c r="AH2262" s="26"/>
      <c r="AI2262" s="26"/>
      <c r="AJ2262" s="26"/>
      <c r="AK2262" s="26"/>
      <c r="AL2262" s="26"/>
      <c r="AM2262" s="26"/>
      <c r="AN2262" s="26"/>
      <c r="AO2262" s="26"/>
      <c r="AP2262" s="26"/>
      <c r="AQ2262" s="26"/>
      <c r="AR2262" s="26"/>
      <c r="AS2262" s="26"/>
      <c r="AT2262" s="26"/>
      <c r="AU2262" s="26"/>
      <c r="AV2262" s="26"/>
      <c r="AW2262" s="26"/>
      <c r="AX2262" s="26"/>
      <c r="AY2262" s="26"/>
      <c r="AZ2262" s="26"/>
      <c r="BA2262" s="26"/>
      <c r="BB2262" s="26"/>
      <c r="BC2262" s="26"/>
      <c r="BD2262" s="26"/>
      <c r="BE2262" s="26"/>
      <c r="BF2262" s="26"/>
      <c r="BG2262" s="26"/>
      <c r="BH2262" s="26"/>
      <c r="BI2262" s="26"/>
      <c r="BJ2262" s="26"/>
      <c r="BK2262" s="26"/>
      <c r="BL2262" s="26">
        <v>37778.358999999997</v>
      </c>
      <c r="BM2262" s="26"/>
      <c r="BN2262" s="26">
        <f t="shared" si="9303"/>
        <v>0</v>
      </c>
      <c r="BO2262" s="26">
        <f t="shared" si="9304"/>
        <v>37778.358999999997</v>
      </c>
      <c r="BP2262" s="26">
        <f t="shared" si="9305"/>
        <v>0</v>
      </c>
      <c r="BQ2262" s="26"/>
      <c r="BR2262" s="26"/>
      <c r="BS2262" s="26">
        <f t="shared" si="9306"/>
        <v>0</v>
      </c>
      <c r="BT2262" s="26">
        <f t="shared" si="9307"/>
        <v>37778.358999999997</v>
      </c>
      <c r="BU2262" s="26">
        <f t="shared" si="9308"/>
        <v>0</v>
      </c>
      <c r="BV2262" s="26"/>
      <c r="BW2262" s="26"/>
      <c r="BX2262" s="26">
        <f t="shared" si="9309"/>
        <v>0</v>
      </c>
      <c r="BY2262" s="26">
        <f t="shared" si="9310"/>
        <v>37778.358999999997</v>
      </c>
      <c r="BZ2262" s="26">
        <f t="shared" si="9311"/>
        <v>0</v>
      </c>
      <c r="CA2262" s="26"/>
      <c r="CB2262" s="26"/>
      <c r="CC2262" s="26"/>
      <c r="CD2262" s="26">
        <f t="shared" si="9266"/>
        <v>0</v>
      </c>
      <c r="CE2262" s="26">
        <f t="shared" si="9267"/>
        <v>37778.358999999997</v>
      </c>
      <c r="CF2262" s="26">
        <f t="shared" si="9268"/>
        <v>0</v>
      </c>
      <c r="CG2262" s="26"/>
      <c r="CH2262" s="26"/>
      <c r="CI2262" s="26"/>
      <c r="CJ2262" s="26">
        <f t="shared" si="9269"/>
        <v>0</v>
      </c>
      <c r="CK2262" s="26">
        <f t="shared" si="9270"/>
        <v>37778.358999999997</v>
      </c>
      <c r="CL2262" s="26">
        <f t="shared" si="9271"/>
        <v>0</v>
      </c>
      <c r="CM2262" s="26"/>
      <c r="CN2262" s="26"/>
      <c r="CO2262" s="26"/>
      <c r="CP2262" s="26">
        <f t="shared" si="9272"/>
        <v>0</v>
      </c>
      <c r="CQ2262" s="26">
        <f t="shared" si="9273"/>
        <v>37778.358999999997</v>
      </c>
      <c r="CR2262" s="26">
        <f t="shared" si="9274"/>
        <v>0</v>
      </c>
      <c r="CS2262" s="26"/>
      <c r="CT2262" s="19"/>
      <c r="CU2262" s="35"/>
    </row>
    <row r="2263" spans="1:105" ht="93.6" hidden="1" x14ac:dyDescent="0.3">
      <c r="A2263" s="36" t="s">
        <v>1308</v>
      </c>
      <c r="B2263" s="17"/>
      <c r="C2263" s="16"/>
      <c r="D2263" s="16"/>
      <c r="E2263" s="34" t="s">
        <v>1309</v>
      </c>
      <c r="F2263" s="26">
        <f t="shared" si="9219"/>
        <v>1914</v>
      </c>
      <c r="G2263" s="26">
        <f t="shared" si="9220"/>
        <v>0</v>
      </c>
      <c r="H2263" s="26">
        <f t="shared" si="9221"/>
        <v>0</v>
      </c>
      <c r="I2263" s="26">
        <f t="shared" si="9222"/>
        <v>0</v>
      </c>
      <c r="J2263" s="26">
        <f t="shared" si="9223"/>
        <v>0</v>
      </c>
      <c r="K2263" s="26">
        <f t="shared" si="9224"/>
        <v>0</v>
      </c>
      <c r="L2263" s="26">
        <f t="shared" si="9276"/>
        <v>1914</v>
      </c>
      <c r="M2263" s="26">
        <f t="shared" si="9277"/>
        <v>0</v>
      </c>
      <c r="N2263" s="26">
        <f t="shared" si="9278"/>
        <v>0</v>
      </c>
      <c r="O2263" s="26">
        <f t="shared" si="9225"/>
        <v>0</v>
      </c>
      <c r="P2263" s="26">
        <f t="shared" si="9226"/>
        <v>0</v>
      </c>
      <c r="Q2263" s="26">
        <f t="shared" si="9227"/>
        <v>0</v>
      </c>
      <c r="R2263" s="26">
        <f t="shared" si="9279"/>
        <v>1914</v>
      </c>
      <c r="S2263" s="26">
        <f t="shared" si="9280"/>
        <v>0</v>
      </c>
      <c r="T2263" s="26">
        <f t="shared" si="9281"/>
        <v>0</v>
      </c>
      <c r="U2263" s="26">
        <f t="shared" si="9228"/>
        <v>0</v>
      </c>
      <c r="V2263" s="26">
        <f t="shared" si="9229"/>
        <v>0</v>
      </c>
      <c r="W2263" s="26">
        <f t="shared" si="9230"/>
        <v>0</v>
      </c>
      <c r="X2263" s="26">
        <f t="shared" si="9282"/>
        <v>1914</v>
      </c>
      <c r="Y2263" s="26">
        <f t="shared" si="9283"/>
        <v>0</v>
      </c>
      <c r="Z2263" s="26">
        <f t="shared" si="9284"/>
        <v>0</v>
      </c>
      <c r="AA2263" s="26">
        <f t="shared" si="9231"/>
        <v>0</v>
      </c>
      <c r="AB2263" s="26">
        <f t="shared" si="9232"/>
        <v>0</v>
      </c>
      <c r="AC2263" s="26">
        <f t="shared" si="9233"/>
        <v>0</v>
      </c>
      <c r="AD2263" s="26">
        <f t="shared" si="9285"/>
        <v>1914</v>
      </c>
      <c r="AE2263" s="26">
        <f t="shared" si="9286"/>
        <v>0</v>
      </c>
      <c r="AF2263" s="26">
        <f t="shared" si="9287"/>
        <v>0</v>
      </c>
      <c r="AG2263" s="26">
        <f t="shared" si="9234"/>
        <v>0</v>
      </c>
      <c r="AH2263" s="26">
        <f t="shared" si="9235"/>
        <v>0</v>
      </c>
      <c r="AI2263" s="26">
        <f t="shared" si="9236"/>
        <v>0</v>
      </c>
      <c r="AJ2263" s="26">
        <f t="shared" si="9288"/>
        <v>1914</v>
      </c>
      <c r="AK2263" s="26">
        <f t="shared" si="9289"/>
        <v>0</v>
      </c>
      <c r="AL2263" s="26">
        <f t="shared" si="9290"/>
        <v>0</v>
      </c>
      <c r="AM2263" s="26">
        <f t="shared" si="9237"/>
        <v>0</v>
      </c>
      <c r="AN2263" s="26">
        <f t="shared" si="9238"/>
        <v>0</v>
      </c>
      <c r="AO2263" s="26">
        <f t="shared" si="9239"/>
        <v>0</v>
      </c>
      <c r="AP2263" s="26">
        <f t="shared" si="9291"/>
        <v>1914</v>
      </c>
      <c r="AQ2263" s="26">
        <f t="shared" si="9292"/>
        <v>0</v>
      </c>
      <c r="AR2263" s="26">
        <f t="shared" si="9293"/>
        <v>0</v>
      </c>
      <c r="AS2263" s="26">
        <f t="shared" si="9240"/>
        <v>0</v>
      </c>
      <c r="AT2263" s="26">
        <f t="shared" si="9241"/>
        <v>0</v>
      </c>
      <c r="AU2263" s="26">
        <f t="shared" si="9242"/>
        <v>0</v>
      </c>
      <c r="AV2263" s="26">
        <f t="shared" si="9294"/>
        <v>1914</v>
      </c>
      <c r="AW2263" s="26">
        <f t="shared" si="9295"/>
        <v>0</v>
      </c>
      <c r="AX2263" s="26">
        <f t="shared" si="9296"/>
        <v>0</v>
      </c>
      <c r="AY2263" s="26">
        <f t="shared" si="9275"/>
        <v>-1914</v>
      </c>
      <c r="AZ2263" s="26">
        <f t="shared" si="9244"/>
        <v>1914</v>
      </c>
      <c r="BA2263" s="26">
        <f t="shared" si="9245"/>
        <v>0</v>
      </c>
      <c r="BB2263" s="26">
        <f t="shared" si="9297"/>
        <v>0</v>
      </c>
      <c r="BC2263" s="26">
        <f t="shared" si="9298"/>
        <v>1914</v>
      </c>
      <c r="BD2263" s="26">
        <f t="shared" si="9299"/>
        <v>0</v>
      </c>
      <c r="BE2263" s="26">
        <f t="shared" si="9246"/>
        <v>0</v>
      </c>
      <c r="BF2263" s="26">
        <f t="shared" si="9247"/>
        <v>0</v>
      </c>
      <c r="BG2263" s="26">
        <f t="shared" si="9248"/>
        <v>0</v>
      </c>
      <c r="BH2263" s="26">
        <f t="shared" si="9300"/>
        <v>0</v>
      </c>
      <c r="BI2263" s="26">
        <f t="shared" si="9301"/>
        <v>1914</v>
      </c>
      <c r="BJ2263" s="26">
        <f t="shared" si="9302"/>
        <v>0</v>
      </c>
      <c r="BK2263" s="26">
        <f t="shared" si="9249"/>
        <v>0</v>
      </c>
      <c r="BL2263" s="26">
        <f t="shared" si="9312"/>
        <v>0</v>
      </c>
      <c r="BM2263" s="26">
        <f t="shared" si="9251"/>
        <v>0</v>
      </c>
      <c r="BN2263" s="26">
        <f t="shared" si="9303"/>
        <v>0</v>
      </c>
      <c r="BO2263" s="26">
        <f t="shared" si="9304"/>
        <v>1914</v>
      </c>
      <c r="BP2263" s="26">
        <f t="shared" si="9305"/>
        <v>0</v>
      </c>
      <c r="BQ2263" s="26">
        <f t="shared" si="9252"/>
        <v>0</v>
      </c>
      <c r="BR2263" s="26">
        <f t="shared" si="9253"/>
        <v>0</v>
      </c>
      <c r="BS2263" s="26">
        <f t="shared" si="9306"/>
        <v>0</v>
      </c>
      <c r="BT2263" s="26">
        <f t="shared" si="9307"/>
        <v>1914</v>
      </c>
      <c r="BU2263" s="26">
        <f t="shared" si="9308"/>
        <v>0</v>
      </c>
      <c r="BV2263" s="26">
        <f t="shared" si="9254"/>
        <v>0</v>
      </c>
      <c r="BW2263" s="26">
        <f t="shared" si="9255"/>
        <v>0</v>
      </c>
      <c r="BX2263" s="26">
        <f t="shared" si="9309"/>
        <v>0</v>
      </c>
      <c r="BY2263" s="26">
        <f t="shared" si="9310"/>
        <v>1914</v>
      </c>
      <c r="BZ2263" s="26">
        <f t="shared" si="9311"/>
        <v>0</v>
      </c>
      <c r="CA2263" s="26">
        <f t="shared" si="9256"/>
        <v>0</v>
      </c>
      <c r="CB2263" s="26">
        <f t="shared" si="9257"/>
        <v>0</v>
      </c>
      <c r="CC2263" s="26">
        <f t="shared" si="9258"/>
        <v>0</v>
      </c>
      <c r="CD2263" s="26">
        <f t="shared" si="9266"/>
        <v>0</v>
      </c>
      <c r="CE2263" s="26">
        <f t="shared" si="9267"/>
        <v>1914</v>
      </c>
      <c r="CF2263" s="26">
        <f t="shared" si="9268"/>
        <v>0</v>
      </c>
      <c r="CG2263" s="26">
        <f t="shared" si="9259"/>
        <v>0</v>
      </c>
      <c r="CH2263" s="26">
        <f t="shared" si="9260"/>
        <v>0</v>
      </c>
      <c r="CI2263" s="26">
        <f t="shared" si="9261"/>
        <v>0</v>
      </c>
      <c r="CJ2263" s="26">
        <f t="shared" si="9269"/>
        <v>0</v>
      </c>
      <c r="CK2263" s="26">
        <f t="shared" si="9270"/>
        <v>1914</v>
      </c>
      <c r="CL2263" s="26">
        <f t="shared" si="9271"/>
        <v>0</v>
      </c>
      <c r="CM2263" s="26">
        <f t="shared" si="9262"/>
        <v>0</v>
      </c>
      <c r="CN2263" s="26">
        <f t="shared" si="9263"/>
        <v>0</v>
      </c>
      <c r="CO2263" s="26">
        <f t="shared" si="9264"/>
        <v>0</v>
      </c>
      <c r="CP2263" s="26">
        <f t="shared" si="9272"/>
        <v>0</v>
      </c>
      <c r="CQ2263" s="26">
        <f t="shared" si="9273"/>
        <v>1914</v>
      </c>
      <c r="CR2263" s="26">
        <f t="shared" si="9274"/>
        <v>0</v>
      </c>
      <c r="CS2263" s="26">
        <f t="shared" si="9265"/>
        <v>0</v>
      </c>
      <c r="CT2263" s="19"/>
      <c r="CU2263" s="35"/>
      <c r="DA2263" s="1" t="s">
        <v>29</v>
      </c>
    </row>
    <row r="2264" spans="1:105" ht="46.8" hidden="1" x14ac:dyDescent="0.3">
      <c r="A2264" s="36" t="s">
        <v>1308</v>
      </c>
      <c r="B2264" s="17">
        <v>400</v>
      </c>
      <c r="C2264" s="16"/>
      <c r="D2264" s="16"/>
      <c r="E2264" s="34" t="s">
        <v>82</v>
      </c>
      <c r="F2264" s="26">
        <f t="shared" si="9219"/>
        <v>1914</v>
      </c>
      <c r="G2264" s="26">
        <f t="shared" si="9220"/>
        <v>0</v>
      </c>
      <c r="H2264" s="26">
        <f t="shared" si="9221"/>
        <v>0</v>
      </c>
      <c r="I2264" s="26">
        <f t="shared" si="9222"/>
        <v>0</v>
      </c>
      <c r="J2264" s="26">
        <f t="shared" si="9223"/>
        <v>0</v>
      </c>
      <c r="K2264" s="26">
        <f t="shared" si="9224"/>
        <v>0</v>
      </c>
      <c r="L2264" s="26">
        <f t="shared" si="9276"/>
        <v>1914</v>
      </c>
      <c r="M2264" s="26">
        <f t="shared" si="9277"/>
        <v>0</v>
      </c>
      <c r="N2264" s="26">
        <f t="shared" si="9278"/>
        <v>0</v>
      </c>
      <c r="O2264" s="26">
        <f t="shared" si="9225"/>
        <v>0</v>
      </c>
      <c r="P2264" s="26">
        <f t="shared" si="9226"/>
        <v>0</v>
      </c>
      <c r="Q2264" s="26">
        <f t="shared" si="9227"/>
        <v>0</v>
      </c>
      <c r="R2264" s="26">
        <f t="shared" si="9279"/>
        <v>1914</v>
      </c>
      <c r="S2264" s="26">
        <f t="shared" si="9280"/>
        <v>0</v>
      </c>
      <c r="T2264" s="26">
        <f t="shared" si="9281"/>
        <v>0</v>
      </c>
      <c r="U2264" s="26">
        <f t="shared" si="9228"/>
        <v>0</v>
      </c>
      <c r="V2264" s="26">
        <f t="shared" si="9229"/>
        <v>0</v>
      </c>
      <c r="W2264" s="26">
        <f t="shared" si="9230"/>
        <v>0</v>
      </c>
      <c r="X2264" s="26">
        <f t="shared" si="9282"/>
        <v>1914</v>
      </c>
      <c r="Y2264" s="26">
        <f t="shared" si="9283"/>
        <v>0</v>
      </c>
      <c r="Z2264" s="26">
        <f t="shared" si="9284"/>
        <v>0</v>
      </c>
      <c r="AA2264" s="26">
        <f t="shared" si="9231"/>
        <v>0</v>
      </c>
      <c r="AB2264" s="26">
        <f t="shared" si="9232"/>
        <v>0</v>
      </c>
      <c r="AC2264" s="26">
        <f t="shared" si="9233"/>
        <v>0</v>
      </c>
      <c r="AD2264" s="26">
        <f t="shared" si="9285"/>
        <v>1914</v>
      </c>
      <c r="AE2264" s="26">
        <f t="shared" si="9286"/>
        <v>0</v>
      </c>
      <c r="AF2264" s="26">
        <f t="shared" si="9287"/>
        <v>0</v>
      </c>
      <c r="AG2264" s="26">
        <f t="shared" si="9234"/>
        <v>0</v>
      </c>
      <c r="AH2264" s="26">
        <f t="shared" si="9235"/>
        <v>0</v>
      </c>
      <c r="AI2264" s="26">
        <f t="shared" si="9236"/>
        <v>0</v>
      </c>
      <c r="AJ2264" s="26">
        <f t="shared" si="9288"/>
        <v>1914</v>
      </c>
      <c r="AK2264" s="26">
        <f t="shared" si="9289"/>
        <v>0</v>
      </c>
      <c r="AL2264" s="26">
        <f t="shared" si="9290"/>
        <v>0</v>
      </c>
      <c r="AM2264" s="26">
        <f t="shared" si="9237"/>
        <v>0</v>
      </c>
      <c r="AN2264" s="26">
        <f t="shared" si="9238"/>
        <v>0</v>
      </c>
      <c r="AO2264" s="26">
        <f t="shared" si="9239"/>
        <v>0</v>
      </c>
      <c r="AP2264" s="26">
        <f t="shared" si="9291"/>
        <v>1914</v>
      </c>
      <c r="AQ2264" s="26">
        <f t="shared" si="9292"/>
        <v>0</v>
      </c>
      <c r="AR2264" s="26">
        <f t="shared" si="9293"/>
        <v>0</v>
      </c>
      <c r="AS2264" s="26">
        <f t="shared" si="9240"/>
        <v>0</v>
      </c>
      <c r="AT2264" s="26">
        <f t="shared" si="9241"/>
        <v>0</v>
      </c>
      <c r="AU2264" s="26">
        <f t="shared" si="9242"/>
        <v>0</v>
      </c>
      <c r="AV2264" s="26">
        <f t="shared" si="9294"/>
        <v>1914</v>
      </c>
      <c r="AW2264" s="26">
        <f t="shared" si="9295"/>
        <v>0</v>
      </c>
      <c r="AX2264" s="26">
        <f t="shared" si="9296"/>
        <v>0</v>
      </c>
      <c r="AY2264" s="26">
        <f t="shared" si="9275"/>
        <v>-1914</v>
      </c>
      <c r="AZ2264" s="26">
        <f t="shared" si="9244"/>
        <v>1914</v>
      </c>
      <c r="BA2264" s="26">
        <f t="shared" si="9245"/>
        <v>0</v>
      </c>
      <c r="BB2264" s="26">
        <f t="shared" si="9297"/>
        <v>0</v>
      </c>
      <c r="BC2264" s="26">
        <f t="shared" si="9298"/>
        <v>1914</v>
      </c>
      <c r="BD2264" s="26">
        <f t="shared" si="9299"/>
        <v>0</v>
      </c>
      <c r="BE2264" s="26">
        <f t="shared" si="9246"/>
        <v>0</v>
      </c>
      <c r="BF2264" s="26">
        <f t="shared" si="9247"/>
        <v>0</v>
      </c>
      <c r="BG2264" s="26">
        <f t="shared" si="9248"/>
        <v>0</v>
      </c>
      <c r="BH2264" s="26">
        <f t="shared" si="9300"/>
        <v>0</v>
      </c>
      <c r="BI2264" s="26">
        <f t="shared" si="9301"/>
        <v>1914</v>
      </c>
      <c r="BJ2264" s="26">
        <f t="shared" si="9302"/>
        <v>0</v>
      </c>
      <c r="BK2264" s="26">
        <f t="shared" si="9249"/>
        <v>0</v>
      </c>
      <c r="BL2264" s="26">
        <f t="shared" si="9312"/>
        <v>0</v>
      </c>
      <c r="BM2264" s="26">
        <f t="shared" si="9251"/>
        <v>0</v>
      </c>
      <c r="BN2264" s="26">
        <f t="shared" si="9303"/>
        <v>0</v>
      </c>
      <c r="BO2264" s="26">
        <f t="shared" si="9304"/>
        <v>1914</v>
      </c>
      <c r="BP2264" s="26">
        <f t="shared" si="9305"/>
        <v>0</v>
      </c>
      <c r="BQ2264" s="26">
        <f t="shared" si="9252"/>
        <v>0</v>
      </c>
      <c r="BR2264" s="26">
        <f t="shared" si="9253"/>
        <v>0</v>
      </c>
      <c r="BS2264" s="26">
        <f t="shared" si="9306"/>
        <v>0</v>
      </c>
      <c r="BT2264" s="26">
        <f t="shared" si="9307"/>
        <v>1914</v>
      </c>
      <c r="BU2264" s="26">
        <f t="shared" si="9308"/>
        <v>0</v>
      </c>
      <c r="BV2264" s="26">
        <f t="shared" si="9254"/>
        <v>0</v>
      </c>
      <c r="BW2264" s="26">
        <f t="shared" si="9255"/>
        <v>0</v>
      </c>
      <c r="BX2264" s="26">
        <f t="shared" si="9309"/>
        <v>0</v>
      </c>
      <c r="BY2264" s="26">
        <f t="shared" si="9310"/>
        <v>1914</v>
      </c>
      <c r="BZ2264" s="26">
        <f t="shared" si="9311"/>
        <v>0</v>
      </c>
      <c r="CA2264" s="26">
        <f t="shared" si="9256"/>
        <v>0</v>
      </c>
      <c r="CB2264" s="26">
        <f t="shared" si="9257"/>
        <v>0</v>
      </c>
      <c r="CC2264" s="26">
        <f t="shared" si="9258"/>
        <v>0</v>
      </c>
      <c r="CD2264" s="26">
        <f t="shared" si="9266"/>
        <v>0</v>
      </c>
      <c r="CE2264" s="26">
        <f t="shared" si="9267"/>
        <v>1914</v>
      </c>
      <c r="CF2264" s="26">
        <f t="shared" si="9268"/>
        <v>0</v>
      </c>
      <c r="CG2264" s="26">
        <f t="shared" si="9259"/>
        <v>0</v>
      </c>
      <c r="CH2264" s="26">
        <f t="shared" si="9260"/>
        <v>0</v>
      </c>
      <c r="CI2264" s="26">
        <f t="shared" si="9261"/>
        <v>0</v>
      </c>
      <c r="CJ2264" s="26">
        <f t="shared" si="9269"/>
        <v>0</v>
      </c>
      <c r="CK2264" s="26">
        <f t="shared" si="9270"/>
        <v>1914</v>
      </c>
      <c r="CL2264" s="26">
        <f t="shared" si="9271"/>
        <v>0</v>
      </c>
      <c r="CM2264" s="26">
        <f t="shared" si="9262"/>
        <v>0</v>
      </c>
      <c r="CN2264" s="26">
        <f t="shared" si="9263"/>
        <v>0</v>
      </c>
      <c r="CO2264" s="26">
        <f t="shared" si="9264"/>
        <v>0</v>
      </c>
      <c r="CP2264" s="26">
        <f t="shared" si="9272"/>
        <v>0</v>
      </c>
      <c r="CQ2264" s="26">
        <f t="shared" si="9273"/>
        <v>1914</v>
      </c>
      <c r="CR2264" s="26">
        <f t="shared" si="9274"/>
        <v>0</v>
      </c>
      <c r="CS2264" s="26">
        <f t="shared" si="9265"/>
        <v>0</v>
      </c>
      <c r="CT2264" s="19"/>
      <c r="CU2264" s="35"/>
      <c r="CY2264" s="1" t="s">
        <v>27</v>
      </c>
    </row>
    <row r="2265" spans="1:105" hidden="1" x14ac:dyDescent="0.3">
      <c r="A2265" s="36" t="s">
        <v>1308</v>
      </c>
      <c r="B2265" s="17">
        <v>410</v>
      </c>
      <c r="C2265" s="16"/>
      <c r="D2265" s="16"/>
      <c r="E2265" s="34" t="s">
        <v>83</v>
      </c>
      <c r="F2265" s="26">
        <f t="shared" si="9219"/>
        <v>1914</v>
      </c>
      <c r="G2265" s="26">
        <f t="shared" si="9220"/>
        <v>0</v>
      </c>
      <c r="H2265" s="26">
        <f t="shared" si="9221"/>
        <v>0</v>
      </c>
      <c r="I2265" s="26">
        <f t="shared" si="9222"/>
        <v>0</v>
      </c>
      <c r="J2265" s="26">
        <f t="shared" si="9223"/>
        <v>0</v>
      </c>
      <c r="K2265" s="26">
        <f t="shared" si="9224"/>
        <v>0</v>
      </c>
      <c r="L2265" s="26">
        <f t="shared" si="9276"/>
        <v>1914</v>
      </c>
      <c r="M2265" s="26">
        <f t="shared" si="9277"/>
        <v>0</v>
      </c>
      <c r="N2265" s="26">
        <f t="shared" si="9278"/>
        <v>0</v>
      </c>
      <c r="O2265" s="26">
        <f t="shared" si="9225"/>
        <v>0</v>
      </c>
      <c r="P2265" s="26">
        <f t="shared" si="9226"/>
        <v>0</v>
      </c>
      <c r="Q2265" s="26">
        <f t="shared" si="9227"/>
        <v>0</v>
      </c>
      <c r="R2265" s="26">
        <f t="shared" si="9279"/>
        <v>1914</v>
      </c>
      <c r="S2265" s="26">
        <f t="shared" si="9280"/>
        <v>0</v>
      </c>
      <c r="T2265" s="26">
        <f t="shared" si="9281"/>
        <v>0</v>
      </c>
      <c r="U2265" s="26">
        <f t="shared" si="9228"/>
        <v>0</v>
      </c>
      <c r="V2265" s="26">
        <f t="shared" si="9229"/>
        <v>0</v>
      </c>
      <c r="W2265" s="26">
        <f t="shared" si="9230"/>
        <v>0</v>
      </c>
      <c r="X2265" s="26">
        <f t="shared" si="9282"/>
        <v>1914</v>
      </c>
      <c r="Y2265" s="26">
        <f t="shared" si="9283"/>
        <v>0</v>
      </c>
      <c r="Z2265" s="26">
        <f t="shared" si="9284"/>
        <v>0</v>
      </c>
      <c r="AA2265" s="26">
        <f t="shared" si="9231"/>
        <v>0</v>
      </c>
      <c r="AB2265" s="26">
        <f t="shared" si="9232"/>
        <v>0</v>
      </c>
      <c r="AC2265" s="26">
        <f t="shared" si="9233"/>
        <v>0</v>
      </c>
      <c r="AD2265" s="26">
        <f t="shared" si="9285"/>
        <v>1914</v>
      </c>
      <c r="AE2265" s="26">
        <f t="shared" si="9286"/>
        <v>0</v>
      </c>
      <c r="AF2265" s="26">
        <f t="shared" si="9287"/>
        <v>0</v>
      </c>
      <c r="AG2265" s="26">
        <f t="shared" si="9234"/>
        <v>0</v>
      </c>
      <c r="AH2265" s="26">
        <f t="shared" si="9235"/>
        <v>0</v>
      </c>
      <c r="AI2265" s="26">
        <f t="shared" si="9236"/>
        <v>0</v>
      </c>
      <c r="AJ2265" s="26">
        <f t="shared" si="9288"/>
        <v>1914</v>
      </c>
      <c r="AK2265" s="26">
        <f t="shared" si="9289"/>
        <v>0</v>
      </c>
      <c r="AL2265" s="26">
        <f t="shared" si="9290"/>
        <v>0</v>
      </c>
      <c r="AM2265" s="26">
        <f t="shared" si="9237"/>
        <v>0</v>
      </c>
      <c r="AN2265" s="26">
        <f t="shared" si="9238"/>
        <v>0</v>
      </c>
      <c r="AO2265" s="26">
        <f t="shared" si="9239"/>
        <v>0</v>
      </c>
      <c r="AP2265" s="26">
        <f t="shared" si="9291"/>
        <v>1914</v>
      </c>
      <c r="AQ2265" s="26">
        <f t="shared" si="9292"/>
        <v>0</v>
      </c>
      <c r="AR2265" s="26">
        <f t="shared" si="9293"/>
        <v>0</v>
      </c>
      <c r="AS2265" s="26">
        <f t="shared" si="9240"/>
        <v>0</v>
      </c>
      <c r="AT2265" s="26">
        <f t="shared" si="9241"/>
        <v>0</v>
      </c>
      <c r="AU2265" s="26">
        <f t="shared" si="9242"/>
        <v>0</v>
      </c>
      <c r="AV2265" s="26">
        <f t="shared" si="9294"/>
        <v>1914</v>
      </c>
      <c r="AW2265" s="26">
        <f t="shared" si="9295"/>
        <v>0</v>
      </c>
      <c r="AX2265" s="26">
        <f t="shared" si="9296"/>
        <v>0</v>
      </c>
      <c r="AY2265" s="26">
        <f t="shared" si="9275"/>
        <v>-1914</v>
      </c>
      <c r="AZ2265" s="26">
        <f t="shared" si="9244"/>
        <v>1914</v>
      </c>
      <c r="BA2265" s="26">
        <f t="shared" si="9245"/>
        <v>0</v>
      </c>
      <c r="BB2265" s="26">
        <f t="shared" si="9297"/>
        <v>0</v>
      </c>
      <c r="BC2265" s="26">
        <f t="shared" si="9298"/>
        <v>1914</v>
      </c>
      <c r="BD2265" s="26">
        <f t="shared" si="9299"/>
        <v>0</v>
      </c>
      <c r="BE2265" s="26">
        <f t="shared" si="9246"/>
        <v>0</v>
      </c>
      <c r="BF2265" s="26">
        <f t="shared" si="9247"/>
        <v>0</v>
      </c>
      <c r="BG2265" s="26">
        <f t="shared" si="9248"/>
        <v>0</v>
      </c>
      <c r="BH2265" s="26">
        <f t="shared" si="9300"/>
        <v>0</v>
      </c>
      <c r="BI2265" s="26">
        <f t="shared" si="9301"/>
        <v>1914</v>
      </c>
      <c r="BJ2265" s="26">
        <f t="shared" si="9302"/>
        <v>0</v>
      </c>
      <c r="BK2265" s="26">
        <f t="shared" si="9249"/>
        <v>0</v>
      </c>
      <c r="BL2265" s="26">
        <f t="shared" si="9312"/>
        <v>0</v>
      </c>
      <c r="BM2265" s="26">
        <f t="shared" si="9251"/>
        <v>0</v>
      </c>
      <c r="BN2265" s="26">
        <f t="shared" si="9303"/>
        <v>0</v>
      </c>
      <c r="BO2265" s="26">
        <f t="shared" si="9304"/>
        <v>1914</v>
      </c>
      <c r="BP2265" s="26">
        <f t="shared" si="9305"/>
        <v>0</v>
      </c>
      <c r="BQ2265" s="26">
        <f t="shared" si="9252"/>
        <v>0</v>
      </c>
      <c r="BR2265" s="26">
        <f t="shared" si="9253"/>
        <v>0</v>
      </c>
      <c r="BS2265" s="26">
        <f t="shared" si="9306"/>
        <v>0</v>
      </c>
      <c r="BT2265" s="26">
        <f t="shared" si="9307"/>
        <v>1914</v>
      </c>
      <c r="BU2265" s="26">
        <f t="shared" si="9308"/>
        <v>0</v>
      </c>
      <c r="BV2265" s="26">
        <f t="shared" si="9254"/>
        <v>0</v>
      </c>
      <c r="BW2265" s="26">
        <f t="shared" si="9255"/>
        <v>0</v>
      </c>
      <c r="BX2265" s="26">
        <f t="shared" si="9309"/>
        <v>0</v>
      </c>
      <c r="BY2265" s="26">
        <f t="shared" si="9310"/>
        <v>1914</v>
      </c>
      <c r="BZ2265" s="26">
        <f t="shared" si="9311"/>
        <v>0</v>
      </c>
      <c r="CA2265" s="26">
        <f t="shared" si="9256"/>
        <v>0</v>
      </c>
      <c r="CB2265" s="26">
        <f t="shared" si="9257"/>
        <v>0</v>
      </c>
      <c r="CC2265" s="26">
        <f t="shared" si="9258"/>
        <v>0</v>
      </c>
      <c r="CD2265" s="26">
        <f t="shared" si="9266"/>
        <v>0</v>
      </c>
      <c r="CE2265" s="26">
        <f t="shared" si="9267"/>
        <v>1914</v>
      </c>
      <c r="CF2265" s="26">
        <f t="shared" si="9268"/>
        <v>0</v>
      </c>
      <c r="CG2265" s="26">
        <f t="shared" si="9259"/>
        <v>0</v>
      </c>
      <c r="CH2265" s="26">
        <f t="shared" si="9260"/>
        <v>0</v>
      </c>
      <c r="CI2265" s="26">
        <f t="shared" si="9261"/>
        <v>0</v>
      </c>
      <c r="CJ2265" s="26">
        <f t="shared" si="9269"/>
        <v>0</v>
      </c>
      <c r="CK2265" s="26">
        <f t="shared" si="9270"/>
        <v>1914</v>
      </c>
      <c r="CL2265" s="26">
        <f t="shared" si="9271"/>
        <v>0</v>
      </c>
      <c r="CM2265" s="26">
        <f t="shared" si="9262"/>
        <v>0</v>
      </c>
      <c r="CN2265" s="26">
        <f t="shared" si="9263"/>
        <v>0</v>
      </c>
      <c r="CO2265" s="26">
        <f t="shared" si="9264"/>
        <v>0</v>
      </c>
      <c r="CP2265" s="26">
        <f t="shared" si="9272"/>
        <v>0</v>
      </c>
      <c r="CQ2265" s="26">
        <f t="shared" si="9273"/>
        <v>1914</v>
      </c>
      <c r="CR2265" s="26">
        <f t="shared" si="9274"/>
        <v>0</v>
      </c>
      <c r="CS2265" s="26">
        <f t="shared" si="9265"/>
        <v>0</v>
      </c>
      <c r="CT2265" s="19"/>
      <c r="CU2265" s="35"/>
      <c r="CZ2265" s="1" t="s">
        <v>28</v>
      </c>
    </row>
    <row r="2266" spans="1:105" hidden="1" x14ac:dyDescent="0.3">
      <c r="A2266" s="36" t="s">
        <v>1308</v>
      </c>
      <c r="B2266" s="17">
        <v>410</v>
      </c>
      <c r="C2266" s="16" t="s">
        <v>393</v>
      </c>
      <c r="D2266" s="16" t="s">
        <v>103</v>
      </c>
      <c r="E2266" s="34" t="s">
        <v>681</v>
      </c>
      <c r="F2266" s="26">
        <v>1914</v>
      </c>
      <c r="G2266" s="26"/>
      <c r="H2266" s="26"/>
      <c r="I2266" s="26"/>
      <c r="J2266" s="26"/>
      <c r="K2266" s="26"/>
      <c r="L2266" s="26">
        <f t="shared" si="9276"/>
        <v>1914</v>
      </c>
      <c r="M2266" s="26">
        <f t="shared" si="9277"/>
        <v>0</v>
      </c>
      <c r="N2266" s="26">
        <f t="shared" si="9278"/>
        <v>0</v>
      </c>
      <c r="O2266" s="26"/>
      <c r="P2266" s="26"/>
      <c r="Q2266" s="26"/>
      <c r="R2266" s="26">
        <f t="shared" si="9279"/>
        <v>1914</v>
      </c>
      <c r="S2266" s="26">
        <f t="shared" si="9280"/>
        <v>0</v>
      </c>
      <c r="T2266" s="26">
        <f t="shared" si="9281"/>
        <v>0</v>
      </c>
      <c r="U2266" s="26"/>
      <c r="V2266" s="26"/>
      <c r="W2266" s="26"/>
      <c r="X2266" s="26">
        <f t="shared" si="9282"/>
        <v>1914</v>
      </c>
      <c r="Y2266" s="26">
        <f t="shared" si="9283"/>
        <v>0</v>
      </c>
      <c r="Z2266" s="26">
        <f t="shared" si="9284"/>
        <v>0</v>
      </c>
      <c r="AA2266" s="26"/>
      <c r="AB2266" s="26"/>
      <c r="AC2266" s="26"/>
      <c r="AD2266" s="26">
        <f t="shared" si="9285"/>
        <v>1914</v>
      </c>
      <c r="AE2266" s="26">
        <f t="shared" si="9286"/>
        <v>0</v>
      </c>
      <c r="AF2266" s="26">
        <f t="shared" si="9287"/>
        <v>0</v>
      </c>
      <c r="AG2266" s="26"/>
      <c r="AH2266" s="26"/>
      <c r="AI2266" s="26"/>
      <c r="AJ2266" s="26">
        <f t="shared" si="9288"/>
        <v>1914</v>
      </c>
      <c r="AK2266" s="26">
        <f t="shared" si="9289"/>
        <v>0</v>
      </c>
      <c r="AL2266" s="26">
        <f t="shared" si="9290"/>
        <v>0</v>
      </c>
      <c r="AM2266" s="26"/>
      <c r="AN2266" s="26"/>
      <c r="AO2266" s="26"/>
      <c r="AP2266" s="26">
        <f t="shared" si="9291"/>
        <v>1914</v>
      </c>
      <c r="AQ2266" s="26">
        <f t="shared" si="9292"/>
        <v>0</v>
      </c>
      <c r="AR2266" s="26">
        <f t="shared" si="9293"/>
        <v>0</v>
      </c>
      <c r="AS2266" s="26"/>
      <c r="AT2266" s="26"/>
      <c r="AU2266" s="26"/>
      <c r="AV2266" s="26">
        <f t="shared" si="9294"/>
        <v>1914</v>
      </c>
      <c r="AW2266" s="26">
        <f t="shared" si="9295"/>
        <v>0</v>
      </c>
      <c r="AX2266" s="26">
        <f t="shared" si="9296"/>
        <v>0</v>
      </c>
      <c r="AY2266" s="26">
        <v>-1914</v>
      </c>
      <c r="AZ2266" s="26">
        <v>1914</v>
      </c>
      <c r="BA2266" s="26"/>
      <c r="BB2266" s="26">
        <f t="shared" si="9297"/>
        <v>0</v>
      </c>
      <c r="BC2266" s="26">
        <f t="shared" si="9298"/>
        <v>1914</v>
      </c>
      <c r="BD2266" s="26">
        <f t="shared" si="9299"/>
        <v>0</v>
      </c>
      <c r="BE2266" s="26"/>
      <c r="BF2266" s="26"/>
      <c r="BG2266" s="26"/>
      <c r="BH2266" s="26">
        <f t="shared" si="9300"/>
        <v>0</v>
      </c>
      <c r="BI2266" s="26">
        <f t="shared" si="9301"/>
        <v>1914</v>
      </c>
      <c r="BJ2266" s="26">
        <f t="shared" si="9302"/>
        <v>0</v>
      </c>
      <c r="BK2266" s="26"/>
      <c r="BL2266" s="26"/>
      <c r="BM2266" s="26"/>
      <c r="BN2266" s="26">
        <f t="shared" si="9303"/>
        <v>0</v>
      </c>
      <c r="BO2266" s="26">
        <f t="shared" si="9304"/>
        <v>1914</v>
      </c>
      <c r="BP2266" s="26">
        <f t="shared" si="9305"/>
        <v>0</v>
      </c>
      <c r="BQ2266" s="26"/>
      <c r="BR2266" s="26"/>
      <c r="BS2266" s="26">
        <f t="shared" si="9306"/>
        <v>0</v>
      </c>
      <c r="BT2266" s="26">
        <f t="shared" si="9307"/>
        <v>1914</v>
      </c>
      <c r="BU2266" s="26">
        <f t="shared" si="9308"/>
        <v>0</v>
      </c>
      <c r="BV2266" s="26"/>
      <c r="BW2266" s="26"/>
      <c r="BX2266" s="26">
        <f t="shared" si="9309"/>
        <v>0</v>
      </c>
      <c r="BY2266" s="26">
        <f t="shared" si="9310"/>
        <v>1914</v>
      </c>
      <c r="BZ2266" s="26">
        <f t="shared" si="9311"/>
        <v>0</v>
      </c>
      <c r="CA2266" s="26"/>
      <c r="CB2266" s="26"/>
      <c r="CC2266" s="26"/>
      <c r="CD2266" s="26">
        <f t="shared" si="9266"/>
        <v>0</v>
      </c>
      <c r="CE2266" s="26">
        <f t="shared" si="9267"/>
        <v>1914</v>
      </c>
      <c r="CF2266" s="26">
        <f t="shared" si="9268"/>
        <v>0</v>
      </c>
      <c r="CG2266" s="26"/>
      <c r="CH2266" s="26"/>
      <c r="CI2266" s="26"/>
      <c r="CJ2266" s="26">
        <f t="shared" si="9269"/>
        <v>0</v>
      </c>
      <c r="CK2266" s="26">
        <f t="shared" si="9270"/>
        <v>1914</v>
      </c>
      <c r="CL2266" s="26">
        <f t="shared" si="9271"/>
        <v>0</v>
      </c>
      <c r="CM2266" s="26"/>
      <c r="CN2266" s="26"/>
      <c r="CO2266" s="26"/>
      <c r="CP2266" s="26">
        <f t="shared" si="9272"/>
        <v>0</v>
      </c>
      <c r="CQ2266" s="26">
        <f t="shared" si="9273"/>
        <v>1914</v>
      </c>
      <c r="CR2266" s="26">
        <f t="shared" si="9274"/>
        <v>0</v>
      </c>
      <c r="CS2266" s="26"/>
      <c r="CT2266" s="19"/>
      <c r="CU2266" s="35"/>
    </row>
    <row r="2267" spans="1:105" ht="109.2" hidden="1" x14ac:dyDescent="0.3">
      <c r="A2267" s="36" t="s">
        <v>1310</v>
      </c>
      <c r="B2267" s="36"/>
      <c r="C2267" s="36"/>
      <c r="D2267" s="36"/>
      <c r="E2267" s="34" t="s">
        <v>1311</v>
      </c>
      <c r="F2267" s="26">
        <f t="shared" si="9219"/>
        <v>2419.1999999999998</v>
      </c>
      <c r="G2267" s="26">
        <f t="shared" si="9220"/>
        <v>0</v>
      </c>
      <c r="H2267" s="26">
        <f t="shared" si="9221"/>
        <v>0</v>
      </c>
      <c r="I2267" s="26">
        <f t="shared" si="9222"/>
        <v>0</v>
      </c>
      <c r="J2267" s="26">
        <f t="shared" si="9223"/>
        <v>0</v>
      </c>
      <c r="K2267" s="26">
        <f t="shared" si="9224"/>
        <v>0</v>
      </c>
      <c r="L2267" s="26">
        <f t="shared" si="9276"/>
        <v>2419.1999999999998</v>
      </c>
      <c r="M2267" s="26">
        <f t="shared" si="9277"/>
        <v>0</v>
      </c>
      <c r="N2267" s="26">
        <f t="shared" si="9278"/>
        <v>0</v>
      </c>
      <c r="O2267" s="26">
        <f t="shared" si="9225"/>
        <v>468.06299999999999</v>
      </c>
      <c r="P2267" s="26">
        <f t="shared" si="9226"/>
        <v>0</v>
      </c>
      <c r="Q2267" s="26">
        <f t="shared" si="9227"/>
        <v>0</v>
      </c>
      <c r="R2267" s="26">
        <f t="shared" si="9279"/>
        <v>2887.2629999999999</v>
      </c>
      <c r="S2267" s="26">
        <f t="shared" si="9280"/>
        <v>0</v>
      </c>
      <c r="T2267" s="26">
        <f t="shared" si="9281"/>
        <v>0</v>
      </c>
      <c r="U2267" s="26">
        <f t="shared" si="9228"/>
        <v>0</v>
      </c>
      <c r="V2267" s="26">
        <f t="shared" si="9229"/>
        <v>0</v>
      </c>
      <c r="W2267" s="26">
        <f t="shared" si="9230"/>
        <v>0</v>
      </c>
      <c r="X2267" s="26">
        <f t="shared" si="9282"/>
        <v>2887.2629999999999</v>
      </c>
      <c r="Y2267" s="26">
        <f t="shared" si="9283"/>
        <v>0</v>
      </c>
      <c r="Z2267" s="26">
        <f t="shared" si="9284"/>
        <v>0</v>
      </c>
      <c r="AA2267" s="26">
        <f t="shared" si="9231"/>
        <v>0</v>
      </c>
      <c r="AB2267" s="26">
        <f t="shared" si="9232"/>
        <v>0</v>
      </c>
      <c r="AC2267" s="26">
        <f t="shared" si="9233"/>
        <v>0</v>
      </c>
      <c r="AD2267" s="26">
        <f t="shared" si="9285"/>
        <v>2887.2629999999999</v>
      </c>
      <c r="AE2267" s="26">
        <f t="shared" si="9286"/>
        <v>0</v>
      </c>
      <c r="AF2267" s="26">
        <f t="shared" si="9287"/>
        <v>0</v>
      </c>
      <c r="AG2267" s="26">
        <f t="shared" si="9234"/>
        <v>0</v>
      </c>
      <c r="AH2267" s="26">
        <f t="shared" si="9235"/>
        <v>0</v>
      </c>
      <c r="AI2267" s="26">
        <f t="shared" si="9236"/>
        <v>0</v>
      </c>
      <c r="AJ2267" s="26">
        <f t="shared" si="9288"/>
        <v>2887.2629999999999</v>
      </c>
      <c r="AK2267" s="26">
        <f t="shared" si="9289"/>
        <v>0</v>
      </c>
      <c r="AL2267" s="26">
        <f t="shared" si="9290"/>
        <v>0</v>
      </c>
      <c r="AM2267" s="26">
        <f t="shared" si="9237"/>
        <v>0</v>
      </c>
      <c r="AN2267" s="26">
        <f t="shared" si="9238"/>
        <v>0</v>
      </c>
      <c r="AO2267" s="26">
        <f t="shared" si="9239"/>
        <v>0</v>
      </c>
      <c r="AP2267" s="26">
        <f t="shared" si="9291"/>
        <v>2887.2629999999999</v>
      </c>
      <c r="AQ2267" s="26">
        <f t="shared" si="9292"/>
        <v>0</v>
      </c>
      <c r="AR2267" s="26">
        <f t="shared" si="9293"/>
        <v>0</v>
      </c>
      <c r="AS2267" s="26">
        <f t="shared" si="9240"/>
        <v>0</v>
      </c>
      <c r="AT2267" s="26">
        <f t="shared" si="9241"/>
        <v>0</v>
      </c>
      <c r="AU2267" s="26">
        <f t="shared" si="9242"/>
        <v>0</v>
      </c>
      <c r="AV2267" s="26">
        <f t="shared" si="9294"/>
        <v>2887.2629999999999</v>
      </c>
      <c r="AW2267" s="26">
        <f t="shared" si="9295"/>
        <v>0</v>
      </c>
      <c r="AX2267" s="26">
        <f t="shared" si="9296"/>
        <v>0</v>
      </c>
      <c r="AY2267" s="26">
        <f t="shared" si="9275"/>
        <v>0</v>
      </c>
      <c r="AZ2267" s="26">
        <f t="shared" si="9244"/>
        <v>0</v>
      </c>
      <c r="BA2267" s="26">
        <f t="shared" si="9245"/>
        <v>0</v>
      </c>
      <c r="BB2267" s="26">
        <f t="shared" si="9297"/>
        <v>2887.2629999999999</v>
      </c>
      <c r="BC2267" s="26">
        <f t="shared" si="9298"/>
        <v>0</v>
      </c>
      <c r="BD2267" s="26">
        <f t="shared" si="9299"/>
        <v>0</v>
      </c>
      <c r="BE2267" s="26">
        <f t="shared" si="9246"/>
        <v>0</v>
      </c>
      <c r="BF2267" s="26">
        <f t="shared" si="9247"/>
        <v>0</v>
      </c>
      <c r="BG2267" s="26">
        <f t="shared" si="9248"/>
        <v>0</v>
      </c>
      <c r="BH2267" s="26">
        <f t="shared" si="9300"/>
        <v>2887.2629999999999</v>
      </c>
      <c r="BI2267" s="26">
        <f t="shared" si="9301"/>
        <v>0</v>
      </c>
      <c r="BJ2267" s="26">
        <f t="shared" si="9302"/>
        <v>0</v>
      </c>
      <c r="BK2267" s="26">
        <f t="shared" si="9249"/>
        <v>0</v>
      </c>
      <c r="BL2267" s="26">
        <f t="shared" si="9312"/>
        <v>0</v>
      </c>
      <c r="BM2267" s="26">
        <f t="shared" si="9251"/>
        <v>0</v>
      </c>
      <c r="BN2267" s="26">
        <f t="shared" si="9303"/>
        <v>2887.2629999999999</v>
      </c>
      <c r="BO2267" s="26">
        <f t="shared" si="9304"/>
        <v>0</v>
      </c>
      <c r="BP2267" s="26">
        <f t="shared" si="9305"/>
        <v>0</v>
      </c>
      <c r="BQ2267" s="26">
        <f t="shared" si="9252"/>
        <v>0</v>
      </c>
      <c r="BR2267" s="26">
        <f t="shared" si="9253"/>
        <v>0</v>
      </c>
      <c r="BS2267" s="26">
        <f t="shared" si="9306"/>
        <v>2887.2629999999999</v>
      </c>
      <c r="BT2267" s="26">
        <f t="shared" si="9307"/>
        <v>0</v>
      </c>
      <c r="BU2267" s="26">
        <f t="shared" si="9308"/>
        <v>0</v>
      </c>
      <c r="BV2267" s="26">
        <f t="shared" si="9254"/>
        <v>0</v>
      </c>
      <c r="BW2267" s="26">
        <f t="shared" si="9255"/>
        <v>0</v>
      </c>
      <c r="BX2267" s="26">
        <f t="shared" si="9309"/>
        <v>2887.2629999999999</v>
      </c>
      <c r="BY2267" s="26">
        <f t="shared" si="9310"/>
        <v>0</v>
      </c>
      <c r="BZ2267" s="26">
        <f t="shared" si="9311"/>
        <v>0</v>
      </c>
      <c r="CA2267" s="26">
        <f t="shared" si="9256"/>
        <v>0</v>
      </c>
      <c r="CB2267" s="26">
        <f t="shared" si="9257"/>
        <v>0</v>
      </c>
      <c r="CC2267" s="26">
        <f t="shared" si="9258"/>
        <v>0</v>
      </c>
      <c r="CD2267" s="26">
        <f t="shared" si="9266"/>
        <v>2887.2629999999999</v>
      </c>
      <c r="CE2267" s="26">
        <f t="shared" si="9267"/>
        <v>0</v>
      </c>
      <c r="CF2267" s="26">
        <f t="shared" si="9268"/>
        <v>0</v>
      </c>
      <c r="CG2267" s="26">
        <f t="shared" si="9259"/>
        <v>0</v>
      </c>
      <c r="CH2267" s="26">
        <f t="shared" si="9260"/>
        <v>0</v>
      </c>
      <c r="CI2267" s="26">
        <f t="shared" si="9261"/>
        <v>0</v>
      </c>
      <c r="CJ2267" s="26">
        <f t="shared" si="9269"/>
        <v>2887.2629999999999</v>
      </c>
      <c r="CK2267" s="26">
        <f t="shared" si="9270"/>
        <v>0</v>
      </c>
      <c r="CL2267" s="26">
        <f t="shared" si="9271"/>
        <v>0</v>
      </c>
      <c r="CM2267" s="26">
        <f t="shared" si="9262"/>
        <v>0</v>
      </c>
      <c r="CN2267" s="26">
        <f t="shared" si="9263"/>
        <v>0</v>
      </c>
      <c r="CO2267" s="26">
        <f t="shared" si="9264"/>
        <v>0</v>
      </c>
      <c r="CP2267" s="26">
        <f t="shared" si="9272"/>
        <v>2887.2629999999999</v>
      </c>
      <c r="CQ2267" s="26">
        <f t="shared" si="9273"/>
        <v>0</v>
      </c>
      <c r="CR2267" s="26">
        <f t="shared" si="9274"/>
        <v>0</v>
      </c>
      <c r="CS2267" s="26">
        <f t="shared" si="9265"/>
        <v>0</v>
      </c>
      <c r="CT2267" s="19"/>
      <c r="CU2267" s="35"/>
      <c r="DA2267" s="1" t="s">
        <v>29</v>
      </c>
    </row>
    <row r="2268" spans="1:105" ht="46.8" hidden="1" x14ac:dyDescent="0.3">
      <c r="A2268" s="36" t="s">
        <v>1310</v>
      </c>
      <c r="B2268" s="17">
        <v>400</v>
      </c>
      <c r="C2268" s="16"/>
      <c r="D2268" s="16"/>
      <c r="E2268" s="34" t="s">
        <v>82</v>
      </c>
      <c r="F2268" s="26">
        <f t="shared" si="9219"/>
        <v>2419.1999999999998</v>
      </c>
      <c r="G2268" s="26">
        <f t="shared" si="9220"/>
        <v>0</v>
      </c>
      <c r="H2268" s="26">
        <f t="shared" si="9221"/>
        <v>0</v>
      </c>
      <c r="I2268" s="26">
        <f t="shared" si="9222"/>
        <v>0</v>
      </c>
      <c r="J2268" s="26">
        <f t="shared" si="9223"/>
        <v>0</v>
      </c>
      <c r="K2268" s="26">
        <f t="shared" si="9224"/>
        <v>0</v>
      </c>
      <c r="L2268" s="26">
        <f t="shared" si="9276"/>
        <v>2419.1999999999998</v>
      </c>
      <c r="M2268" s="26">
        <f t="shared" si="9277"/>
        <v>0</v>
      </c>
      <c r="N2268" s="26">
        <f t="shared" si="9278"/>
        <v>0</v>
      </c>
      <c r="O2268" s="26">
        <f t="shared" si="9225"/>
        <v>468.06299999999999</v>
      </c>
      <c r="P2268" s="26">
        <f t="shared" si="9226"/>
        <v>0</v>
      </c>
      <c r="Q2268" s="26">
        <f t="shared" si="9227"/>
        <v>0</v>
      </c>
      <c r="R2268" s="26">
        <f t="shared" si="9279"/>
        <v>2887.2629999999999</v>
      </c>
      <c r="S2268" s="26">
        <f t="shared" si="9280"/>
        <v>0</v>
      </c>
      <c r="T2268" s="26">
        <f t="shared" si="9281"/>
        <v>0</v>
      </c>
      <c r="U2268" s="26">
        <f t="shared" si="9228"/>
        <v>0</v>
      </c>
      <c r="V2268" s="26">
        <f t="shared" si="9229"/>
        <v>0</v>
      </c>
      <c r="W2268" s="26">
        <f t="shared" si="9230"/>
        <v>0</v>
      </c>
      <c r="X2268" s="26">
        <f t="shared" si="9282"/>
        <v>2887.2629999999999</v>
      </c>
      <c r="Y2268" s="26">
        <f t="shared" si="9283"/>
        <v>0</v>
      </c>
      <c r="Z2268" s="26">
        <f t="shared" si="9284"/>
        <v>0</v>
      </c>
      <c r="AA2268" s="26">
        <f t="shared" si="9231"/>
        <v>0</v>
      </c>
      <c r="AB2268" s="26">
        <f t="shared" si="9232"/>
        <v>0</v>
      </c>
      <c r="AC2268" s="26">
        <f t="shared" si="9233"/>
        <v>0</v>
      </c>
      <c r="AD2268" s="26">
        <f t="shared" si="9285"/>
        <v>2887.2629999999999</v>
      </c>
      <c r="AE2268" s="26">
        <f t="shared" si="9286"/>
        <v>0</v>
      </c>
      <c r="AF2268" s="26">
        <f t="shared" si="9287"/>
        <v>0</v>
      </c>
      <c r="AG2268" s="26">
        <f t="shared" si="9234"/>
        <v>0</v>
      </c>
      <c r="AH2268" s="26">
        <f t="shared" si="9235"/>
        <v>0</v>
      </c>
      <c r="AI2268" s="26">
        <f t="shared" si="9236"/>
        <v>0</v>
      </c>
      <c r="AJ2268" s="26">
        <f t="shared" si="9288"/>
        <v>2887.2629999999999</v>
      </c>
      <c r="AK2268" s="26">
        <f t="shared" si="9289"/>
        <v>0</v>
      </c>
      <c r="AL2268" s="26">
        <f t="shared" si="9290"/>
        <v>0</v>
      </c>
      <c r="AM2268" s="26">
        <f t="shared" si="9237"/>
        <v>0</v>
      </c>
      <c r="AN2268" s="26">
        <f t="shared" si="9238"/>
        <v>0</v>
      </c>
      <c r="AO2268" s="26">
        <f t="shared" si="9239"/>
        <v>0</v>
      </c>
      <c r="AP2268" s="26">
        <f t="shared" si="9291"/>
        <v>2887.2629999999999</v>
      </c>
      <c r="AQ2268" s="26">
        <f t="shared" si="9292"/>
        <v>0</v>
      </c>
      <c r="AR2268" s="26">
        <f t="shared" si="9293"/>
        <v>0</v>
      </c>
      <c r="AS2268" s="26">
        <f t="shared" si="9240"/>
        <v>0</v>
      </c>
      <c r="AT2268" s="26">
        <f t="shared" si="9241"/>
        <v>0</v>
      </c>
      <c r="AU2268" s="26">
        <f t="shared" si="9242"/>
        <v>0</v>
      </c>
      <c r="AV2268" s="26">
        <f t="shared" si="9294"/>
        <v>2887.2629999999999</v>
      </c>
      <c r="AW2268" s="26">
        <f t="shared" si="9295"/>
        <v>0</v>
      </c>
      <c r="AX2268" s="26">
        <f t="shared" si="9296"/>
        <v>0</v>
      </c>
      <c r="AY2268" s="26">
        <f t="shared" si="9275"/>
        <v>0</v>
      </c>
      <c r="AZ2268" s="26">
        <f t="shared" si="9244"/>
        <v>0</v>
      </c>
      <c r="BA2268" s="26">
        <f t="shared" si="9245"/>
        <v>0</v>
      </c>
      <c r="BB2268" s="26">
        <f t="shared" si="9297"/>
        <v>2887.2629999999999</v>
      </c>
      <c r="BC2268" s="26">
        <f t="shared" si="9298"/>
        <v>0</v>
      </c>
      <c r="BD2268" s="26">
        <f t="shared" si="9299"/>
        <v>0</v>
      </c>
      <c r="BE2268" s="26">
        <f t="shared" si="9246"/>
        <v>0</v>
      </c>
      <c r="BF2268" s="26">
        <f t="shared" si="9247"/>
        <v>0</v>
      </c>
      <c r="BG2268" s="26">
        <f t="shared" si="9248"/>
        <v>0</v>
      </c>
      <c r="BH2268" s="26">
        <f t="shared" si="9300"/>
        <v>2887.2629999999999</v>
      </c>
      <c r="BI2268" s="26">
        <f t="shared" si="9301"/>
        <v>0</v>
      </c>
      <c r="BJ2268" s="26">
        <f t="shared" si="9302"/>
        <v>0</v>
      </c>
      <c r="BK2268" s="26">
        <f t="shared" si="9249"/>
        <v>0</v>
      </c>
      <c r="BL2268" s="26">
        <f t="shared" si="9312"/>
        <v>0</v>
      </c>
      <c r="BM2268" s="26">
        <f t="shared" si="9251"/>
        <v>0</v>
      </c>
      <c r="BN2268" s="26">
        <f t="shared" si="9303"/>
        <v>2887.2629999999999</v>
      </c>
      <c r="BO2268" s="26">
        <f t="shared" si="9304"/>
        <v>0</v>
      </c>
      <c r="BP2268" s="26">
        <f t="shared" si="9305"/>
        <v>0</v>
      </c>
      <c r="BQ2268" s="26">
        <f t="shared" si="9252"/>
        <v>0</v>
      </c>
      <c r="BR2268" s="26">
        <f t="shared" si="9253"/>
        <v>0</v>
      </c>
      <c r="BS2268" s="26">
        <f t="shared" si="9306"/>
        <v>2887.2629999999999</v>
      </c>
      <c r="BT2268" s="26">
        <f t="shared" si="9307"/>
        <v>0</v>
      </c>
      <c r="BU2268" s="26">
        <f t="shared" si="9308"/>
        <v>0</v>
      </c>
      <c r="BV2268" s="26">
        <f t="shared" si="9254"/>
        <v>0</v>
      </c>
      <c r="BW2268" s="26">
        <f t="shared" si="9255"/>
        <v>0</v>
      </c>
      <c r="BX2268" s="26">
        <f t="shared" si="9309"/>
        <v>2887.2629999999999</v>
      </c>
      <c r="BY2268" s="26">
        <f t="shared" si="9310"/>
        <v>0</v>
      </c>
      <c r="BZ2268" s="26">
        <f t="shared" si="9311"/>
        <v>0</v>
      </c>
      <c r="CA2268" s="26">
        <f t="shared" si="9256"/>
        <v>0</v>
      </c>
      <c r="CB2268" s="26">
        <f t="shared" si="9257"/>
        <v>0</v>
      </c>
      <c r="CC2268" s="26">
        <f t="shared" si="9258"/>
        <v>0</v>
      </c>
      <c r="CD2268" s="26">
        <f t="shared" si="9266"/>
        <v>2887.2629999999999</v>
      </c>
      <c r="CE2268" s="26">
        <f t="shared" si="9267"/>
        <v>0</v>
      </c>
      <c r="CF2268" s="26">
        <f t="shared" si="9268"/>
        <v>0</v>
      </c>
      <c r="CG2268" s="26">
        <f t="shared" si="9259"/>
        <v>0</v>
      </c>
      <c r="CH2268" s="26">
        <f t="shared" si="9260"/>
        <v>0</v>
      </c>
      <c r="CI2268" s="26">
        <f t="shared" si="9261"/>
        <v>0</v>
      </c>
      <c r="CJ2268" s="26">
        <f t="shared" si="9269"/>
        <v>2887.2629999999999</v>
      </c>
      <c r="CK2268" s="26">
        <f t="shared" si="9270"/>
        <v>0</v>
      </c>
      <c r="CL2268" s="26">
        <f t="shared" si="9271"/>
        <v>0</v>
      </c>
      <c r="CM2268" s="26">
        <f t="shared" si="9262"/>
        <v>0</v>
      </c>
      <c r="CN2268" s="26">
        <f t="shared" si="9263"/>
        <v>0</v>
      </c>
      <c r="CO2268" s="26">
        <f t="shared" si="9264"/>
        <v>0</v>
      </c>
      <c r="CP2268" s="26">
        <f t="shared" si="9272"/>
        <v>2887.2629999999999</v>
      </c>
      <c r="CQ2268" s="26">
        <f t="shared" si="9273"/>
        <v>0</v>
      </c>
      <c r="CR2268" s="26">
        <f t="shared" si="9274"/>
        <v>0</v>
      </c>
      <c r="CS2268" s="26">
        <f t="shared" si="9265"/>
        <v>0</v>
      </c>
      <c r="CT2268" s="19"/>
      <c r="CU2268" s="35"/>
      <c r="CY2268" s="1" t="s">
        <v>27</v>
      </c>
    </row>
    <row r="2269" spans="1:105" hidden="1" x14ac:dyDescent="0.3">
      <c r="A2269" s="36" t="s">
        <v>1310</v>
      </c>
      <c r="B2269" s="17">
        <v>410</v>
      </c>
      <c r="C2269" s="16"/>
      <c r="D2269" s="16"/>
      <c r="E2269" s="34" t="s">
        <v>83</v>
      </c>
      <c r="F2269" s="26">
        <f t="shared" si="9219"/>
        <v>2419.1999999999998</v>
      </c>
      <c r="G2269" s="26">
        <f t="shared" si="9220"/>
        <v>0</v>
      </c>
      <c r="H2269" s="26">
        <f t="shared" si="9221"/>
        <v>0</v>
      </c>
      <c r="I2269" s="26">
        <f t="shared" si="9222"/>
        <v>0</v>
      </c>
      <c r="J2269" s="26">
        <f t="shared" si="9223"/>
        <v>0</v>
      </c>
      <c r="K2269" s="26">
        <f t="shared" si="9224"/>
        <v>0</v>
      </c>
      <c r="L2269" s="26">
        <f t="shared" si="9276"/>
        <v>2419.1999999999998</v>
      </c>
      <c r="M2269" s="26">
        <f t="shared" si="9277"/>
        <v>0</v>
      </c>
      <c r="N2269" s="26">
        <f t="shared" si="9278"/>
        <v>0</v>
      </c>
      <c r="O2269" s="26">
        <f t="shared" si="9225"/>
        <v>468.06299999999999</v>
      </c>
      <c r="P2269" s="26">
        <f t="shared" si="9226"/>
        <v>0</v>
      </c>
      <c r="Q2269" s="26">
        <f t="shared" si="9227"/>
        <v>0</v>
      </c>
      <c r="R2269" s="26">
        <f t="shared" si="9279"/>
        <v>2887.2629999999999</v>
      </c>
      <c r="S2269" s="26">
        <f t="shared" si="9280"/>
        <v>0</v>
      </c>
      <c r="T2269" s="26">
        <f t="shared" si="9281"/>
        <v>0</v>
      </c>
      <c r="U2269" s="26">
        <f t="shared" si="9228"/>
        <v>0</v>
      </c>
      <c r="V2269" s="26">
        <f t="shared" si="9229"/>
        <v>0</v>
      </c>
      <c r="W2269" s="26">
        <f t="shared" si="9230"/>
        <v>0</v>
      </c>
      <c r="X2269" s="26">
        <f t="shared" si="9282"/>
        <v>2887.2629999999999</v>
      </c>
      <c r="Y2269" s="26">
        <f t="shared" si="9283"/>
        <v>0</v>
      </c>
      <c r="Z2269" s="26">
        <f t="shared" si="9284"/>
        <v>0</v>
      </c>
      <c r="AA2269" s="26">
        <f t="shared" si="9231"/>
        <v>0</v>
      </c>
      <c r="AB2269" s="26">
        <f t="shared" si="9232"/>
        <v>0</v>
      </c>
      <c r="AC2269" s="26">
        <f t="shared" si="9233"/>
        <v>0</v>
      </c>
      <c r="AD2269" s="26">
        <f t="shared" si="9285"/>
        <v>2887.2629999999999</v>
      </c>
      <c r="AE2269" s="26">
        <f t="shared" si="9286"/>
        <v>0</v>
      </c>
      <c r="AF2269" s="26">
        <f t="shared" si="9287"/>
        <v>0</v>
      </c>
      <c r="AG2269" s="26">
        <f t="shared" si="9234"/>
        <v>0</v>
      </c>
      <c r="AH2269" s="26">
        <f t="shared" si="9235"/>
        <v>0</v>
      </c>
      <c r="AI2269" s="26">
        <f t="shared" si="9236"/>
        <v>0</v>
      </c>
      <c r="AJ2269" s="26">
        <f t="shared" si="9288"/>
        <v>2887.2629999999999</v>
      </c>
      <c r="AK2269" s="26">
        <f t="shared" si="9289"/>
        <v>0</v>
      </c>
      <c r="AL2269" s="26">
        <f t="shared" si="9290"/>
        <v>0</v>
      </c>
      <c r="AM2269" s="26">
        <f t="shared" si="9237"/>
        <v>0</v>
      </c>
      <c r="AN2269" s="26">
        <f t="shared" si="9238"/>
        <v>0</v>
      </c>
      <c r="AO2269" s="26">
        <f t="shared" si="9239"/>
        <v>0</v>
      </c>
      <c r="AP2269" s="26">
        <f t="shared" si="9291"/>
        <v>2887.2629999999999</v>
      </c>
      <c r="AQ2269" s="26">
        <f t="shared" si="9292"/>
        <v>0</v>
      </c>
      <c r="AR2269" s="26">
        <f t="shared" si="9293"/>
        <v>0</v>
      </c>
      <c r="AS2269" s="26">
        <f t="shared" si="9240"/>
        <v>0</v>
      </c>
      <c r="AT2269" s="26">
        <f t="shared" si="9241"/>
        <v>0</v>
      </c>
      <c r="AU2269" s="26">
        <f t="shared" si="9242"/>
        <v>0</v>
      </c>
      <c r="AV2269" s="26">
        <f t="shared" si="9294"/>
        <v>2887.2629999999999</v>
      </c>
      <c r="AW2269" s="26">
        <f t="shared" si="9295"/>
        <v>0</v>
      </c>
      <c r="AX2269" s="26">
        <f t="shared" si="9296"/>
        <v>0</v>
      </c>
      <c r="AY2269" s="26">
        <f t="shared" si="9275"/>
        <v>0</v>
      </c>
      <c r="AZ2269" s="26">
        <f t="shared" si="9244"/>
        <v>0</v>
      </c>
      <c r="BA2269" s="26">
        <f t="shared" si="9245"/>
        <v>0</v>
      </c>
      <c r="BB2269" s="26">
        <f t="shared" si="9297"/>
        <v>2887.2629999999999</v>
      </c>
      <c r="BC2269" s="26">
        <f t="shared" si="9298"/>
        <v>0</v>
      </c>
      <c r="BD2269" s="26">
        <f t="shared" si="9299"/>
        <v>0</v>
      </c>
      <c r="BE2269" s="26">
        <f t="shared" si="9246"/>
        <v>0</v>
      </c>
      <c r="BF2269" s="26">
        <f t="shared" si="9247"/>
        <v>0</v>
      </c>
      <c r="BG2269" s="26">
        <f t="shared" si="9248"/>
        <v>0</v>
      </c>
      <c r="BH2269" s="26">
        <f t="shared" si="9300"/>
        <v>2887.2629999999999</v>
      </c>
      <c r="BI2269" s="26">
        <f t="shared" si="9301"/>
        <v>0</v>
      </c>
      <c r="BJ2269" s="26">
        <f t="shared" si="9302"/>
        <v>0</v>
      </c>
      <c r="BK2269" s="26">
        <f t="shared" si="9249"/>
        <v>0</v>
      </c>
      <c r="BL2269" s="26">
        <f t="shared" si="9312"/>
        <v>0</v>
      </c>
      <c r="BM2269" s="26">
        <f t="shared" si="9251"/>
        <v>0</v>
      </c>
      <c r="BN2269" s="26">
        <f t="shared" si="9303"/>
        <v>2887.2629999999999</v>
      </c>
      <c r="BO2269" s="26">
        <f t="shared" si="9304"/>
        <v>0</v>
      </c>
      <c r="BP2269" s="26">
        <f t="shared" si="9305"/>
        <v>0</v>
      </c>
      <c r="BQ2269" s="26">
        <f t="shared" si="9252"/>
        <v>0</v>
      </c>
      <c r="BR2269" s="26">
        <f t="shared" si="9253"/>
        <v>0</v>
      </c>
      <c r="BS2269" s="26">
        <f t="shared" si="9306"/>
        <v>2887.2629999999999</v>
      </c>
      <c r="BT2269" s="26">
        <f t="shared" si="9307"/>
        <v>0</v>
      </c>
      <c r="BU2269" s="26">
        <f t="shared" si="9308"/>
        <v>0</v>
      </c>
      <c r="BV2269" s="26">
        <f t="shared" si="9254"/>
        <v>0</v>
      </c>
      <c r="BW2269" s="26">
        <f t="shared" si="9255"/>
        <v>0</v>
      </c>
      <c r="BX2269" s="26">
        <f t="shared" si="9309"/>
        <v>2887.2629999999999</v>
      </c>
      <c r="BY2269" s="26">
        <f t="shared" si="9310"/>
        <v>0</v>
      </c>
      <c r="BZ2269" s="26">
        <f t="shared" si="9311"/>
        <v>0</v>
      </c>
      <c r="CA2269" s="26">
        <f t="shared" si="9256"/>
        <v>0</v>
      </c>
      <c r="CB2269" s="26">
        <f t="shared" si="9257"/>
        <v>0</v>
      </c>
      <c r="CC2269" s="26">
        <f t="shared" si="9258"/>
        <v>0</v>
      </c>
      <c r="CD2269" s="26">
        <f t="shared" si="9266"/>
        <v>2887.2629999999999</v>
      </c>
      <c r="CE2269" s="26">
        <f t="shared" si="9267"/>
        <v>0</v>
      </c>
      <c r="CF2269" s="26">
        <f t="shared" si="9268"/>
        <v>0</v>
      </c>
      <c r="CG2269" s="26">
        <f t="shared" si="9259"/>
        <v>0</v>
      </c>
      <c r="CH2269" s="26">
        <f t="shared" si="9260"/>
        <v>0</v>
      </c>
      <c r="CI2269" s="26">
        <f t="shared" si="9261"/>
        <v>0</v>
      </c>
      <c r="CJ2269" s="26">
        <f t="shared" si="9269"/>
        <v>2887.2629999999999</v>
      </c>
      <c r="CK2269" s="26">
        <f t="shared" si="9270"/>
        <v>0</v>
      </c>
      <c r="CL2269" s="26">
        <f t="shared" si="9271"/>
        <v>0</v>
      </c>
      <c r="CM2269" s="26">
        <f t="shared" si="9262"/>
        <v>0</v>
      </c>
      <c r="CN2269" s="26">
        <f t="shared" si="9263"/>
        <v>0</v>
      </c>
      <c r="CO2269" s="26">
        <f t="shared" si="9264"/>
        <v>0</v>
      </c>
      <c r="CP2269" s="26">
        <f t="shared" si="9272"/>
        <v>2887.2629999999999</v>
      </c>
      <c r="CQ2269" s="26">
        <f t="shared" si="9273"/>
        <v>0</v>
      </c>
      <c r="CR2269" s="26">
        <f t="shared" si="9274"/>
        <v>0</v>
      </c>
      <c r="CS2269" s="26">
        <f t="shared" si="9265"/>
        <v>0</v>
      </c>
      <c r="CT2269" s="19"/>
      <c r="CU2269" s="35"/>
      <c r="CZ2269" s="1" t="s">
        <v>28</v>
      </c>
    </row>
    <row r="2270" spans="1:105" hidden="1" x14ac:dyDescent="0.3">
      <c r="A2270" s="36" t="s">
        <v>1310</v>
      </c>
      <c r="B2270" s="17">
        <v>410</v>
      </c>
      <c r="C2270" s="16" t="s">
        <v>393</v>
      </c>
      <c r="D2270" s="16" t="s">
        <v>103</v>
      </c>
      <c r="E2270" s="34" t="s">
        <v>681</v>
      </c>
      <c r="F2270" s="26">
        <v>2419.1999999999998</v>
      </c>
      <c r="G2270" s="26"/>
      <c r="H2270" s="26"/>
      <c r="I2270" s="26"/>
      <c r="J2270" s="26"/>
      <c r="K2270" s="26"/>
      <c r="L2270" s="26">
        <f t="shared" si="9276"/>
        <v>2419.1999999999998</v>
      </c>
      <c r="M2270" s="26">
        <f t="shared" si="9277"/>
        <v>0</v>
      </c>
      <c r="N2270" s="26">
        <f t="shared" si="9278"/>
        <v>0</v>
      </c>
      <c r="O2270" s="26">
        <v>468.06299999999999</v>
      </c>
      <c r="P2270" s="26"/>
      <c r="Q2270" s="26"/>
      <c r="R2270" s="26">
        <f t="shared" si="9279"/>
        <v>2887.2629999999999</v>
      </c>
      <c r="S2270" s="26">
        <f t="shared" si="9280"/>
        <v>0</v>
      </c>
      <c r="T2270" s="26">
        <f t="shared" si="9281"/>
        <v>0</v>
      </c>
      <c r="U2270" s="26"/>
      <c r="V2270" s="26"/>
      <c r="W2270" s="26"/>
      <c r="X2270" s="26">
        <f t="shared" si="9282"/>
        <v>2887.2629999999999</v>
      </c>
      <c r="Y2270" s="26">
        <f t="shared" si="9283"/>
        <v>0</v>
      </c>
      <c r="Z2270" s="26">
        <f t="shared" si="9284"/>
        <v>0</v>
      </c>
      <c r="AA2270" s="26"/>
      <c r="AB2270" s="26"/>
      <c r="AC2270" s="26"/>
      <c r="AD2270" s="26">
        <f t="shared" si="9285"/>
        <v>2887.2629999999999</v>
      </c>
      <c r="AE2270" s="26">
        <f t="shared" si="9286"/>
        <v>0</v>
      </c>
      <c r="AF2270" s="26">
        <f t="shared" si="9287"/>
        <v>0</v>
      </c>
      <c r="AG2270" s="26"/>
      <c r="AH2270" s="26"/>
      <c r="AI2270" s="26"/>
      <c r="AJ2270" s="26">
        <f t="shared" si="9288"/>
        <v>2887.2629999999999</v>
      </c>
      <c r="AK2270" s="26">
        <f t="shared" si="9289"/>
        <v>0</v>
      </c>
      <c r="AL2270" s="26">
        <f t="shared" si="9290"/>
        <v>0</v>
      </c>
      <c r="AM2270" s="26"/>
      <c r="AN2270" s="26"/>
      <c r="AO2270" s="26"/>
      <c r="AP2270" s="26">
        <f t="shared" si="9291"/>
        <v>2887.2629999999999</v>
      </c>
      <c r="AQ2270" s="26">
        <f t="shared" si="9292"/>
        <v>0</v>
      </c>
      <c r="AR2270" s="26">
        <f t="shared" si="9293"/>
        <v>0</v>
      </c>
      <c r="AS2270" s="26"/>
      <c r="AT2270" s="26"/>
      <c r="AU2270" s="26"/>
      <c r="AV2270" s="26">
        <f t="shared" si="9294"/>
        <v>2887.2629999999999</v>
      </c>
      <c r="AW2270" s="26">
        <f t="shared" si="9295"/>
        <v>0</v>
      </c>
      <c r="AX2270" s="26">
        <f t="shared" si="9296"/>
        <v>0</v>
      </c>
      <c r="AY2270" s="26"/>
      <c r="AZ2270" s="26"/>
      <c r="BA2270" s="26"/>
      <c r="BB2270" s="26">
        <f t="shared" si="9297"/>
        <v>2887.2629999999999</v>
      </c>
      <c r="BC2270" s="26">
        <f t="shared" si="9298"/>
        <v>0</v>
      </c>
      <c r="BD2270" s="26">
        <f t="shared" si="9299"/>
        <v>0</v>
      </c>
      <c r="BE2270" s="26"/>
      <c r="BF2270" s="26"/>
      <c r="BG2270" s="26"/>
      <c r="BH2270" s="26">
        <f t="shared" si="9300"/>
        <v>2887.2629999999999</v>
      </c>
      <c r="BI2270" s="26">
        <f t="shared" si="9301"/>
        <v>0</v>
      </c>
      <c r="BJ2270" s="26">
        <f t="shared" si="9302"/>
        <v>0</v>
      </c>
      <c r="BK2270" s="26"/>
      <c r="BL2270" s="26"/>
      <c r="BM2270" s="26"/>
      <c r="BN2270" s="26">
        <f t="shared" si="9303"/>
        <v>2887.2629999999999</v>
      </c>
      <c r="BO2270" s="26">
        <f t="shared" si="9304"/>
        <v>0</v>
      </c>
      <c r="BP2270" s="26">
        <f t="shared" si="9305"/>
        <v>0</v>
      </c>
      <c r="BQ2270" s="26"/>
      <c r="BR2270" s="26"/>
      <c r="BS2270" s="26">
        <f t="shared" si="9306"/>
        <v>2887.2629999999999</v>
      </c>
      <c r="BT2270" s="26">
        <f t="shared" si="9307"/>
        <v>0</v>
      </c>
      <c r="BU2270" s="26">
        <f t="shared" si="9308"/>
        <v>0</v>
      </c>
      <c r="BV2270" s="26"/>
      <c r="BW2270" s="26"/>
      <c r="BX2270" s="26">
        <f t="shared" si="9309"/>
        <v>2887.2629999999999</v>
      </c>
      <c r="BY2270" s="26">
        <f t="shared" si="9310"/>
        <v>0</v>
      </c>
      <c r="BZ2270" s="26">
        <f t="shared" si="9311"/>
        <v>0</v>
      </c>
      <c r="CA2270" s="26"/>
      <c r="CB2270" s="26"/>
      <c r="CC2270" s="26"/>
      <c r="CD2270" s="26">
        <f t="shared" si="9266"/>
        <v>2887.2629999999999</v>
      </c>
      <c r="CE2270" s="26">
        <f t="shared" si="9267"/>
        <v>0</v>
      </c>
      <c r="CF2270" s="26">
        <f t="shared" si="9268"/>
        <v>0</v>
      </c>
      <c r="CG2270" s="26"/>
      <c r="CH2270" s="26"/>
      <c r="CI2270" s="26"/>
      <c r="CJ2270" s="26">
        <f t="shared" si="9269"/>
        <v>2887.2629999999999</v>
      </c>
      <c r="CK2270" s="26">
        <f t="shared" si="9270"/>
        <v>0</v>
      </c>
      <c r="CL2270" s="26">
        <f t="shared" si="9271"/>
        <v>0</v>
      </c>
      <c r="CM2270" s="26"/>
      <c r="CN2270" s="26"/>
      <c r="CO2270" s="26"/>
      <c r="CP2270" s="26">
        <f t="shared" si="9272"/>
        <v>2887.2629999999999</v>
      </c>
      <c r="CQ2270" s="26">
        <f t="shared" si="9273"/>
        <v>0</v>
      </c>
      <c r="CR2270" s="26">
        <f t="shared" si="9274"/>
        <v>0</v>
      </c>
      <c r="CS2270" s="26"/>
      <c r="CT2270" s="19"/>
      <c r="CU2270" s="35"/>
    </row>
    <row r="2271" spans="1:105" ht="109.2" hidden="1" x14ac:dyDescent="0.3">
      <c r="A2271" s="36" t="s">
        <v>1312</v>
      </c>
      <c r="B2271" s="17"/>
      <c r="C2271" s="16"/>
      <c r="D2271" s="16"/>
      <c r="E2271" s="34" t="s">
        <v>1313</v>
      </c>
      <c r="F2271" s="26">
        <f t="shared" si="9219"/>
        <v>0</v>
      </c>
      <c r="G2271" s="26">
        <f t="shared" si="9220"/>
        <v>0</v>
      </c>
      <c r="H2271" s="26">
        <f t="shared" si="9221"/>
        <v>0</v>
      </c>
      <c r="I2271" s="26">
        <f t="shared" si="9222"/>
        <v>0</v>
      </c>
      <c r="J2271" s="26">
        <f t="shared" si="9223"/>
        <v>0</v>
      </c>
      <c r="K2271" s="26">
        <f t="shared" si="9224"/>
        <v>0</v>
      </c>
      <c r="L2271" s="26">
        <f t="shared" si="9276"/>
        <v>0</v>
      </c>
      <c r="M2271" s="26">
        <f t="shared" si="9277"/>
        <v>0</v>
      </c>
      <c r="N2271" s="26">
        <f t="shared" si="9278"/>
        <v>0</v>
      </c>
      <c r="O2271" s="26">
        <f t="shared" si="9225"/>
        <v>0</v>
      </c>
      <c r="P2271" s="26">
        <f t="shared" si="9226"/>
        <v>0</v>
      </c>
      <c r="Q2271" s="26">
        <f t="shared" si="9227"/>
        <v>0</v>
      </c>
      <c r="R2271" s="26">
        <f t="shared" si="9279"/>
        <v>0</v>
      </c>
      <c r="S2271" s="26">
        <f t="shared" si="9280"/>
        <v>0</v>
      </c>
      <c r="T2271" s="26">
        <f t="shared" si="9281"/>
        <v>0</v>
      </c>
      <c r="U2271" s="26">
        <f t="shared" si="9228"/>
        <v>0</v>
      </c>
      <c r="V2271" s="26">
        <f t="shared" si="9229"/>
        <v>0</v>
      </c>
      <c r="W2271" s="26">
        <f t="shared" si="9230"/>
        <v>0</v>
      </c>
      <c r="X2271" s="26">
        <f t="shared" si="9282"/>
        <v>0</v>
      </c>
      <c r="Y2271" s="26">
        <f t="shared" si="9283"/>
        <v>0</v>
      </c>
      <c r="Z2271" s="26">
        <f t="shared" si="9284"/>
        <v>0</v>
      </c>
      <c r="AA2271" s="26">
        <f t="shared" si="9231"/>
        <v>0</v>
      </c>
      <c r="AB2271" s="26">
        <f t="shared" si="9232"/>
        <v>0</v>
      </c>
      <c r="AC2271" s="26">
        <f t="shared" si="9233"/>
        <v>0</v>
      </c>
      <c r="AD2271" s="26">
        <f t="shared" si="9285"/>
        <v>0</v>
      </c>
      <c r="AE2271" s="26">
        <f t="shared" si="9286"/>
        <v>0</v>
      </c>
      <c r="AF2271" s="26">
        <f t="shared" si="9287"/>
        <v>0</v>
      </c>
      <c r="AG2271" s="26">
        <f t="shared" si="9234"/>
        <v>0</v>
      </c>
      <c r="AH2271" s="26">
        <f t="shared" si="9235"/>
        <v>0</v>
      </c>
      <c r="AI2271" s="26">
        <f t="shared" si="9236"/>
        <v>0</v>
      </c>
      <c r="AJ2271" s="26">
        <f t="shared" si="9288"/>
        <v>0</v>
      </c>
      <c r="AK2271" s="26">
        <f t="shared" si="9289"/>
        <v>0</v>
      </c>
      <c r="AL2271" s="26">
        <f t="shared" si="9290"/>
        <v>0</v>
      </c>
      <c r="AM2271" s="26">
        <f t="shared" si="9237"/>
        <v>0</v>
      </c>
      <c r="AN2271" s="26">
        <f t="shared" si="9238"/>
        <v>0</v>
      </c>
      <c r="AO2271" s="26">
        <f t="shared" si="9239"/>
        <v>0</v>
      </c>
      <c r="AP2271" s="26">
        <f t="shared" si="9291"/>
        <v>0</v>
      </c>
      <c r="AQ2271" s="26">
        <f t="shared" si="9292"/>
        <v>0</v>
      </c>
      <c r="AR2271" s="26">
        <f t="shared" si="9293"/>
        <v>0</v>
      </c>
      <c r="AS2271" s="26">
        <f t="shared" si="9240"/>
        <v>0</v>
      </c>
      <c r="AT2271" s="26">
        <f t="shared" si="9241"/>
        <v>0</v>
      </c>
      <c r="AU2271" s="26">
        <f t="shared" si="9242"/>
        <v>0</v>
      </c>
      <c r="AV2271" s="26">
        <f t="shared" si="9294"/>
        <v>0</v>
      </c>
      <c r="AW2271" s="26">
        <f t="shared" si="9295"/>
        <v>0</v>
      </c>
      <c r="AX2271" s="26">
        <f t="shared" si="9296"/>
        <v>0</v>
      </c>
      <c r="AY2271" s="26">
        <f t="shared" si="9275"/>
        <v>0</v>
      </c>
      <c r="AZ2271" s="26">
        <f t="shared" si="9244"/>
        <v>0</v>
      </c>
      <c r="BA2271" s="26">
        <f t="shared" si="9245"/>
        <v>0</v>
      </c>
      <c r="BB2271" s="26">
        <f t="shared" si="9297"/>
        <v>0</v>
      </c>
      <c r="BC2271" s="26">
        <f t="shared" si="9298"/>
        <v>0</v>
      </c>
      <c r="BD2271" s="26">
        <f t="shared" si="9299"/>
        <v>0</v>
      </c>
      <c r="BE2271" s="26">
        <f t="shared" si="9246"/>
        <v>0</v>
      </c>
      <c r="BF2271" s="26">
        <f t="shared" si="9247"/>
        <v>0</v>
      </c>
      <c r="BG2271" s="26">
        <f t="shared" si="9248"/>
        <v>0</v>
      </c>
      <c r="BH2271" s="26">
        <f t="shared" si="9300"/>
        <v>0</v>
      </c>
      <c r="BI2271" s="26">
        <f t="shared" si="9301"/>
        <v>0</v>
      </c>
      <c r="BJ2271" s="26">
        <f t="shared" si="9302"/>
        <v>0</v>
      </c>
      <c r="BK2271" s="26">
        <f t="shared" si="9249"/>
        <v>0</v>
      </c>
      <c r="BL2271" s="26">
        <f t="shared" si="9312"/>
        <v>0</v>
      </c>
      <c r="BM2271" s="26">
        <f t="shared" si="9251"/>
        <v>0</v>
      </c>
      <c r="BN2271" s="26">
        <f t="shared" si="9303"/>
        <v>0</v>
      </c>
      <c r="BO2271" s="26">
        <f t="shared" si="9304"/>
        <v>0</v>
      </c>
      <c r="BP2271" s="26">
        <f t="shared" si="9305"/>
        <v>0</v>
      </c>
      <c r="BQ2271" s="26">
        <f t="shared" si="9252"/>
        <v>0</v>
      </c>
      <c r="BR2271" s="26">
        <f t="shared" si="9253"/>
        <v>0</v>
      </c>
      <c r="BS2271" s="26">
        <f t="shared" si="9306"/>
        <v>0</v>
      </c>
      <c r="BT2271" s="26">
        <f t="shared" si="9307"/>
        <v>0</v>
      </c>
      <c r="BU2271" s="26">
        <f t="shared" si="9308"/>
        <v>0</v>
      </c>
      <c r="BV2271" s="26">
        <f t="shared" si="9254"/>
        <v>0</v>
      </c>
      <c r="BW2271" s="26">
        <f t="shared" si="9255"/>
        <v>0</v>
      </c>
      <c r="BX2271" s="26">
        <f t="shared" si="9309"/>
        <v>0</v>
      </c>
      <c r="BY2271" s="26">
        <f t="shared" si="9310"/>
        <v>0</v>
      </c>
      <c r="BZ2271" s="26">
        <f t="shared" si="9311"/>
        <v>0</v>
      </c>
      <c r="CA2271" s="26">
        <f t="shared" si="9256"/>
        <v>0</v>
      </c>
      <c r="CB2271" s="26">
        <f t="shared" si="9257"/>
        <v>0</v>
      </c>
      <c r="CC2271" s="26">
        <f t="shared" si="9258"/>
        <v>0</v>
      </c>
      <c r="CD2271" s="26">
        <f t="shared" si="9266"/>
        <v>0</v>
      </c>
      <c r="CE2271" s="26">
        <f t="shared" si="9267"/>
        <v>0</v>
      </c>
      <c r="CF2271" s="26">
        <f t="shared" si="9268"/>
        <v>0</v>
      </c>
      <c r="CG2271" s="26">
        <f t="shared" si="9259"/>
        <v>0</v>
      </c>
      <c r="CH2271" s="26">
        <f t="shared" si="9260"/>
        <v>0</v>
      </c>
      <c r="CI2271" s="26">
        <f t="shared" si="9261"/>
        <v>0</v>
      </c>
      <c r="CJ2271" s="26">
        <f t="shared" si="9269"/>
        <v>0</v>
      </c>
      <c r="CK2271" s="26">
        <f t="shared" si="9270"/>
        <v>0</v>
      </c>
      <c r="CL2271" s="26">
        <f t="shared" si="9271"/>
        <v>0</v>
      </c>
      <c r="CM2271" s="26">
        <f t="shared" si="9262"/>
        <v>0</v>
      </c>
      <c r="CN2271" s="26">
        <f t="shared" si="9263"/>
        <v>0</v>
      </c>
      <c r="CO2271" s="26">
        <f t="shared" si="9264"/>
        <v>0</v>
      </c>
      <c r="CP2271" s="26">
        <f t="shared" si="9272"/>
        <v>0</v>
      </c>
      <c r="CQ2271" s="26">
        <f t="shared" si="9273"/>
        <v>0</v>
      </c>
      <c r="CR2271" s="26">
        <f t="shared" si="9274"/>
        <v>0</v>
      </c>
      <c r="CS2271" s="26">
        <f t="shared" si="9265"/>
        <v>0</v>
      </c>
      <c r="CT2271" s="19">
        <v>0</v>
      </c>
      <c r="CU2271" s="35"/>
      <c r="DA2271" s="1" t="s">
        <v>29</v>
      </c>
    </row>
    <row r="2272" spans="1:105" ht="46.8" hidden="1" x14ac:dyDescent="0.3">
      <c r="A2272" s="36" t="s">
        <v>1312</v>
      </c>
      <c r="B2272" s="17">
        <v>400</v>
      </c>
      <c r="C2272" s="16"/>
      <c r="D2272" s="16"/>
      <c r="E2272" s="34" t="s">
        <v>82</v>
      </c>
      <c r="F2272" s="26">
        <f t="shared" si="9219"/>
        <v>0</v>
      </c>
      <c r="G2272" s="26">
        <f t="shared" si="9220"/>
        <v>0</v>
      </c>
      <c r="H2272" s="26">
        <f t="shared" si="9221"/>
        <v>0</v>
      </c>
      <c r="I2272" s="26">
        <f t="shared" si="9222"/>
        <v>0</v>
      </c>
      <c r="J2272" s="26">
        <f t="shared" si="9223"/>
        <v>0</v>
      </c>
      <c r="K2272" s="26">
        <f t="shared" si="9224"/>
        <v>0</v>
      </c>
      <c r="L2272" s="26">
        <f t="shared" si="9276"/>
        <v>0</v>
      </c>
      <c r="M2272" s="26">
        <f t="shared" si="9277"/>
        <v>0</v>
      </c>
      <c r="N2272" s="26">
        <f t="shared" si="9278"/>
        <v>0</v>
      </c>
      <c r="O2272" s="26">
        <f t="shared" si="9225"/>
        <v>0</v>
      </c>
      <c r="P2272" s="26">
        <f t="shared" si="9226"/>
        <v>0</v>
      </c>
      <c r="Q2272" s="26">
        <f t="shared" si="9227"/>
        <v>0</v>
      </c>
      <c r="R2272" s="26">
        <f t="shared" si="9279"/>
        <v>0</v>
      </c>
      <c r="S2272" s="26">
        <f t="shared" si="9280"/>
        <v>0</v>
      </c>
      <c r="T2272" s="26">
        <f t="shared" si="9281"/>
        <v>0</v>
      </c>
      <c r="U2272" s="26">
        <f t="shared" si="9228"/>
        <v>0</v>
      </c>
      <c r="V2272" s="26">
        <f t="shared" si="9229"/>
        <v>0</v>
      </c>
      <c r="W2272" s="26">
        <f t="shared" si="9230"/>
        <v>0</v>
      </c>
      <c r="X2272" s="26">
        <f t="shared" si="9282"/>
        <v>0</v>
      </c>
      <c r="Y2272" s="26">
        <f t="shared" si="9283"/>
        <v>0</v>
      </c>
      <c r="Z2272" s="26">
        <f t="shared" si="9284"/>
        <v>0</v>
      </c>
      <c r="AA2272" s="26">
        <f t="shared" si="9231"/>
        <v>0</v>
      </c>
      <c r="AB2272" s="26">
        <f t="shared" si="9232"/>
        <v>0</v>
      </c>
      <c r="AC2272" s="26">
        <f t="shared" si="9233"/>
        <v>0</v>
      </c>
      <c r="AD2272" s="26">
        <f t="shared" si="9285"/>
        <v>0</v>
      </c>
      <c r="AE2272" s="26">
        <f t="shared" si="9286"/>
        <v>0</v>
      </c>
      <c r="AF2272" s="26">
        <f t="shared" si="9287"/>
        <v>0</v>
      </c>
      <c r="AG2272" s="26">
        <f t="shared" si="9234"/>
        <v>0</v>
      </c>
      <c r="AH2272" s="26">
        <f t="shared" si="9235"/>
        <v>0</v>
      </c>
      <c r="AI2272" s="26">
        <f t="shared" si="9236"/>
        <v>0</v>
      </c>
      <c r="AJ2272" s="26">
        <f t="shared" si="9288"/>
        <v>0</v>
      </c>
      <c r="AK2272" s="26">
        <f t="shared" si="9289"/>
        <v>0</v>
      </c>
      <c r="AL2272" s="26">
        <f t="shared" si="9290"/>
        <v>0</v>
      </c>
      <c r="AM2272" s="26">
        <f t="shared" si="9237"/>
        <v>0</v>
      </c>
      <c r="AN2272" s="26">
        <f t="shared" si="9238"/>
        <v>0</v>
      </c>
      <c r="AO2272" s="26">
        <f t="shared" si="9239"/>
        <v>0</v>
      </c>
      <c r="AP2272" s="26">
        <f t="shared" si="9291"/>
        <v>0</v>
      </c>
      <c r="AQ2272" s="26">
        <f t="shared" si="9292"/>
        <v>0</v>
      </c>
      <c r="AR2272" s="26">
        <f t="shared" si="9293"/>
        <v>0</v>
      </c>
      <c r="AS2272" s="26">
        <f t="shared" si="9240"/>
        <v>0</v>
      </c>
      <c r="AT2272" s="26">
        <f t="shared" si="9241"/>
        <v>0</v>
      </c>
      <c r="AU2272" s="26">
        <f t="shared" si="9242"/>
        <v>0</v>
      </c>
      <c r="AV2272" s="26">
        <f t="shared" si="9294"/>
        <v>0</v>
      </c>
      <c r="AW2272" s="26">
        <f t="shared" si="9295"/>
        <v>0</v>
      </c>
      <c r="AX2272" s="26">
        <f t="shared" si="9296"/>
        <v>0</v>
      </c>
      <c r="AY2272" s="26">
        <f t="shared" si="9275"/>
        <v>0</v>
      </c>
      <c r="AZ2272" s="26">
        <f t="shared" si="9244"/>
        <v>0</v>
      </c>
      <c r="BA2272" s="26">
        <f t="shared" si="9245"/>
        <v>0</v>
      </c>
      <c r="BB2272" s="26">
        <f t="shared" si="9297"/>
        <v>0</v>
      </c>
      <c r="BC2272" s="26">
        <f t="shared" si="9298"/>
        <v>0</v>
      </c>
      <c r="BD2272" s="26">
        <f t="shared" si="9299"/>
        <v>0</v>
      </c>
      <c r="BE2272" s="26">
        <f t="shared" si="9246"/>
        <v>0</v>
      </c>
      <c r="BF2272" s="26">
        <f t="shared" si="9247"/>
        <v>0</v>
      </c>
      <c r="BG2272" s="26">
        <f t="shared" si="9248"/>
        <v>0</v>
      </c>
      <c r="BH2272" s="26">
        <f t="shared" si="9300"/>
        <v>0</v>
      </c>
      <c r="BI2272" s="26">
        <f t="shared" si="9301"/>
        <v>0</v>
      </c>
      <c r="BJ2272" s="26">
        <f t="shared" si="9302"/>
        <v>0</v>
      </c>
      <c r="BK2272" s="26">
        <f t="shared" si="9249"/>
        <v>0</v>
      </c>
      <c r="BL2272" s="26">
        <f t="shared" si="9312"/>
        <v>0</v>
      </c>
      <c r="BM2272" s="26">
        <f t="shared" si="9251"/>
        <v>0</v>
      </c>
      <c r="BN2272" s="26">
        <f t="shared" si="9303"/>
        <v>0</v>
      </c>
      <c r="BO2272" s="26">
        <f t="shared" si="9304"/>
        <v>0</v>
      </c>
      <c r="BP2272" s="26">
        <f t="shared" si="9305"/>
        <v>0</v>
      </c>
      <c r="BQ2272" s="26">
        <f t="shared" si="9252"/>
        <v>0</v>
      </c>
      <c r="BR2272" s="26">
        <f t="shared" si="9253"/>
        <v>0</v>
      </c>
      <c r="BS2272" s="26">
        <f t="shared" si="9306"/>
        <v>0</v>
      </c>
      <c r="BT2272" s="26">
        <f t="shared" si="9307"/>
        <v>0</v>
      </c>
      <c r="BU2272" s="26">
        <f t="shared" si="9308"/>
        <v>0</v>
      </c>
      <c r="BV2272" s="26">
        <f t="shared" si="9254"/>
        <v>0</v>
      </c>
      <c r="BW2272" s="26">
        <f t="shared" si="9255"/>
        <v>0</v>
      </c>
      <c r="BX2272" s="26">
        <f t="shared" si="9309"/>
        <v>0</v>
      </c>
      <c r="BY2272" s="26">
        <f t="shared" si="9310"/>
        <v>0</v>
      </c>
      <c r="BZ2272" s="26">
        <f t="shared" si="9311"/>
        <v>0</v>
      </c>
      <c r="CA2272" s="26">
        <f t="shared" si="9256"/>
        <v>0</v>
      </c>
      <c r="CB2272" s="26">
        <f t="shared" si="9257"/>
        <v>0</v>
      </c>
      <c r="CC2272" s="26">
        <f t="shared" si="9258"/>
        <v>0</v>
      </c>
      <c r="CD2272" s="26">
        <f t="shared" si="9266"/>
        <v>0</v>
      </c>
      <c r="CE2272" s="26">
        <f t="shared" si="9267"/>
        <v>0</v>
      </c>
      <c r="CF2272" s="26">
        <f t="shared" si="9268"/>
        <v>0</v>
      </c>
      <c r="CG2272" s="26">
        <f t="shared" si="9259"/>
        <v>0</v>
      </c>
      <c r="CH2272" s="26">
        <f t="shared" si="9260"/>
        <v>0</v>
      </c>
      <c r="CI2272" s="26">
        <f t="shared" si="9261"/>
        <v>0</v>
      </c>
      <c r="CJ2272" s="26">
        <f t="shared" si="9269"/>
        <v>0</v>
      </c>
      <c r="CK2272" s="26">
        <f t="shared" si="9270"/>
        <v>0</v>
      </c>
      <c r="CL2272" s="26">
        <f t="shared" si="9271"/>
        <v>0</v>
      </c>
      <c r="CM2272" s="26">
        <f t="shared" si="9262"/>
        <v>0</v>
      </c>
      <c r="CN2272" s="26">
        <f t="shared" si="9263"/>
        <v>0</v>
      </c>
      <c r="CO2272" s="26">
        <f t="shared" si="9264"/>
        <v>0</v>
      </c>
      <c r="CP2272" s="26">
        <f t="shared" si="9272"/>
        <v>0</v>
      </c>
      <c r="CQ2272" s="26">
        <f t="shared" si="9273"/>
        <v>0</v>
      </c>
      <c r="CR2272" s="26">
        <f t="shared" si="9274"/>
        <v>0</v>
      </c>
      <c r="CS2272" s="26">
        <f t="shared" si="9265"/>
        <v>0</v>
      </c>
      <c r="CT2272" s="19">
        <v>0</v>
      </c>
      <c r="CU2272" s="35"/>
      <c r="CY2272" s="1" t="s">
        <v>27</v>
      </c>
    </row>
    <row r="2273" spans="1:105" hidden="1" x14ac:dyDescent="0.3">
      <c r="A2273" s="36" t="s">
        <v>1312</v>
      </c>
      <c r="B2273" s="17">
        <v>410</v>
      </c>
      <c r="C2273" s="16"/>
      <c r="D2273" s="16"/>
      <c r="E2273" s="34" t="s">
        <v>83</v>
      </c>
      <c r="F2273" s="26">
        <f t="shared" si="9219"/>
        <v>0</v>
      </c>
      <c r="G2273" s="26">
        <f t="shared" si="9220"/>
        <v>0</v>
      </c>
      <c r="H2273" s="26">
        <f t="shared" si="9221"/>
        <v>0</v>
      </c>
      <c r="I2273" s="26">
        <f t="shared" si="9222"/>
        <v>0</v>
      </c>
      <c r="J2273" s="26">
        <f t="shared" si="9223"/>
        <v>0</v>
      </c>
      <c r="K2273" s="26">
        <f t="shared" si="9224"/>
        <v>0</v>
      </c>
      <c r="L2273" s="26">
        <f t="shared" si="9276"/>
        <v>0</v>
      </c>
      <c r="M2273" s="26">
        <f t="shared" si="9277"/>
        <v>0</v>
      </c>
      <c r="N2273" s="26">
        <f t="shared" si="9278"/>
        <v>0</v>
      </c>
      <c r="O2273" s="26">
        <f t="shared" si="9225"/>
        <v>0</v>
      </c>
      <c r="P2273" s="26">
        <f t="shared" si="9226"/>
        <v>0</v>
      </c>
      <c r="Q2273" s="26">
        <f t="shared" si="9227"/>
        <v>0</v>
      </c>
      <c r="R2273" s="26">
        <f t="shared" si="9279"/>
        <v>0</v>
      </c>
      <c r="S2273" s="26">
        <f t="shared" si="9280"/>
        <v>0</v>
      </c>
      <c r="T2273" s="26">
        <f t="shared" si="9281"/>
        <v>0</v>
      </c>
      <c r="U2273" s="26">
        <f t="shared" si="9228"/>
        <v>0</v>
      </c>
      <c r="V2273" s="26">
        <f t="shared" si="9229"/>
        <v>0</v>
      </c>
      <c r="W2273" s="26">
        <f t="shared" si="9230"/>
        <v>0</v>
      </c>
      <c r="X2273" s="26">
        <f t="shared" si="9282"/>
        <v>0</v>
      </c>
      <c r="Y2273" s="26">
        <f t="shared" si="9283"/>
        <v>0</v>
      </c>
      <c r="Z2273" s="26">
        <f t="shared" si="9284"/>
        <v>0</v>
      </c>
      <c r="AA2273" s="26">
        <f t="shared" si="9231"/>
        <v>0</v>
      </c>
      <c r="AB2273" s="26">
        <f t="shared" si="9232"/>
        <v>0</v>
      </c>
      <c r="AC2273" s="26">
        <f t="shared" si="9233"/>
        <v>0</v>
      </c>
      <c r="AD2273" s="26">
        <f t="shared" si="9285"/>
        <v>0</v>
      </c>
      <c r="AE2273" s="26">
        <f t="shared" si="9286"/>
        <v>0</v>
      </c>
      <c r="AF2273" s="26">
        <f t="shared" si="9287"/>
        <v>0</v>
      </c>
      <c r="AG2273" s="26">
        <f t="shared" si="9234"/>
        <v>0</v>
      </c>
      <c r="AH2273" s="26">
        <f t="shared" si="9235"/>
        <v>0</v>
      </c>
      <c r="AI2273" s="26">
        <f t="shared" si="9236"/>
        <v>0</v>
      </c>
      <c r="AJ2273" s="26">
        <f t="shared" si="9288"/>
        <v>0</v>
      </c>
      <c r="AK2273" s="26">
        <f t="shared" si="9289"/>
        <v>0</v>
      </c>
      <c r="AL2273" s="26">
        <f t="shared" si="9290"/>
        <v>0</v>
      </c>
      <c r="AM2273" s="26">
        <f t="shared" si="9237"/>
        <v>0</v>
      </c>
      <c r="AN2273" s="26">
        <f t="shared" si="9238"/>
        <v>0</v>
      </c>
      <c r="AO2273" s="26">
        <f t="shared" si="9239"/>
        <v>0</v>
      </c>
      <c r="AP2273" s="26">
        <f t="shared" si="9291"/>
        <v>0</v>
      </c>
      <c r="AQ2273" s="26">
        <f t="shared" si="9292"/>
        <v>0</v>
      </c>
      <c r="AR2273" s="26">
        <f t="shared" si="9293"/>
        <v>0</v>
      </c>
      <c r="AS2273" s="26">
        <f t="shared" si="9240"/>
        <v>0</v>
      </c>
      <c r="AT2273" s="26">
        <f t="shared" si="9241"/>
        <v>0</v>
      </c>
      <c r="AU2273" s="26">
        <f t="shared" si="9242"/>
        <v>0</v>
      </c>
      <c r="AV2273" s="26">
        <f t="shared" si="9294"/>
        <v>0</v>
      </c>
      <c r="AW2273" s="26">
        <f t="shared" si="9295"/>
        <v>0</v>
      </c>
      <c r="AX2273" s="26">
        <f t="shared" si="9296"/>
        <v>0</v>
      </c>
      <c r="AY2273" s="26">
        <f t="shared" si="9275"/>
        <v>0</v>
      </c>
      <c r="AZ2273" s="26">
        <f t="shared" si="9244"/>
        <v>0</v>
      </c>
      <c r="BA2273" s="26">
        <f t="shared" si="9245"/>
        <v>0</v>
      </c>
      <c r="BB2273" s="26">
        <f t="shared" si="9297"/>
        <v>0</v>
      </c>
      <c r="BC2273" s="26">
        <f t="shared" si="9298"/>
        <v>0</v>
      </c>
      <c r="BD2273" s="26">
        <f t="shared" si="9299"/>
        <v>0</v>
      </c>
      <c r="BE2273" s="26">
        <f t="shared" si="9246"/>
        <v>0</v>
      </c>
      <c r="BF2273" s="26">
        <f t="shared" si="9247"/>
        <v>0</v>
      </c>
      <c r="BG2273" s="26">
        <f t="shared" si="9248"/>
        <v>0</v>
      </c>
      <c r="BH2273" s="26">
        <f t="shared" si="9300"/>
        <v>0</v>
      </c>
      <c r="BI2273" s="26">
        <f t="shared" si="9301"/>
        <v>0</v>
      </c>
      <c r="BJ2273" s="26">
        <f t="shared" si="9302"/>
        <v>0</v>
      </c>
      <c r="BK2273" s="26">
        <f t="shared" si="9249"/>
        <v>0</v>
      </c>
      <c r="BL2273" s="26">
        <f t="shared" si="9312"/>
        <v>0</v>
      </c>
      <c r="BM2273" s="26">
        <f t="shared" si="9251"/>
        <v>0</v>
      </c>
      <c r="BN2273" s="26">
        <f t="shared" si="9303"/>
        <v>0</v>
      </c>
      <c r="BO2273" s="26">
        <f t="shared" si="9304"/>
        <v>0</v>
      </c>
      <c r="BP2273" s="26">
        <f t="shared" si="9305"/>
        <v>0</v>
      </c>
      <c r="BQ2273" s="26">
        <f t="shared" si="9252"/>
        <v>0</v>
      </c>
      <c r="BR2273" s="26">
        <f t="shared" si="9253"/>
        <v>0</v>
      </c>
      <c r="BS2273" s="26">
        <f t="shared" si="9306"/>
        <v>0</v>
      </c>
      <c r="BT2273" s="26">
        <f t="shared" si="9307"/>
        <v>0</v>
      </c>
      <c r="BU2273" s="26">
        <f t="shared" si="9308"/>
        <v>0</v>
      </c>
      <c r="BV2273" s="26">
        <f t="shared" si="9254"/>
        <v>0</v>
      </c>
      <c r="BW2273" s="26">
        <f t="shared" si="9255"/>
        <v>0</v>
      </c>
      <c r="BX2273" s="26">
        <f t="shared" si="9309"/>
        <v>0</v>
      </c>
      <c r="BY2273" s="26">
        <f t="shared" si="9310"/>
        <v>0</v>
      </c>
      <c r="BZ2273" s="26">
        <f t="shared" si="9311"/>
        <v>0</v>
      </c>
      <c r="CA2273" s="26">
        <f t="shared" si="9256"/>
        <v>0</v>
      </c>
      <c r="CB2273" s="26">
        <f t="shared" si="9257"/>
        <v>0</v>
      </c>
      <c r="CC2273" s="26">
        <f t="shared" si="9258"/>
        <v>0</v>
      </c>
      <c r="CD2273" s="26">
        <f t="shared" si="9266"/>
        <v>0</v>
      </c>
      <c r="CE2273" s="26">
        <f t="shared" si="9267"/>
        <v>0</v>
      </c>
      <c r="CF2273" s="26">
        <f t="shared" si="9268"/>
        <v>0</v>
      </c>
      <c r="CG2273" s="26">
        <f t="shared" si="9259"/>
        <v>0</v>
      </c>
      <c r="CH2273" s="26">
        <f t="shared" si="9260"/>
        <v>0</v>
      </c>
      <c r="CI2273" s="26">
        <f t="shared" si="9261"/>
        <v>0</v>
      </c>
      <c r="CJ2273" s="26">
        <f t="shared" si="9269"/>
        <v>0</v>
      </c>
      <c r="CK2273" s="26">
        <f t="shared" si="9270"/>
        <v>0</v>
      </c>
      <c r="CL2273" s="26">
        <f t="shared" si="9271"/>
        <v>0</v>
      </c>
      <c r="CM2273" s="26">
        <f t="shared" si="9262"/>
        <v>0</v>
      </c>
      <c r="CN2273" s="26">
        <f t="shared" si="9263"/>
        <v>0</v>
      </c>
      <c r="CO2273" s="26">
        <f t="shared" si="9264"/>
        <v>0</v>
      </c>
      <c r="CP2273" s="26">
        <f t="shared" si="9272"/>
        <v>0</v>
      </c>
      <c r="CQ2273" s="26">
        <f t="shared" si="9273"/>
        <v>0</v>
      </c>
      <c r="CR2273" s="26">
        <f t="shared" si="9274"/>
        <v>0</v>
      </c>
      <c r="CS2273" s="26">
        <f t="shared" si="9265"/>
        <v>0</v>
      </c>
      <c r="CT2273" s="19">
        <v>0</v>
      </c>
      <c r="CU2273" s="35"/>
      <c r="CZ2273" s="1" t="s">
        <v>28</v>
      </c>
    </row>
    <row r="2274" spans="1:105" hidden="1" x14ac:dyDescent="0.3">
      <c r="A2274" s="36" t="s">
        <v>1312</v>
      </c>
      <c r="B2274" s="17">
        <v>410</v>
      </c>
      <c r="C2274" s="16" t="s">
        <v>393</v>
      </c>
      <c r="D2274" s="16" t="s">
        <v>103</v>
      </c>
      <c r="E2274" s="34" t="s">
        <v>681</v>
      </c>
      <c r="F2274" s="26"/>
      <c r="G2274" s="26"/>
      <c r="H2274" s="26"/>
      <c r="I2274" s="26"/>
      <c r="J2274" s="26"/>
      <c r="K2274" s="26"/>
      <c r="L2274" s="26">
        <f t="shared" si="9276"/>
        <v>0</v>
      </c>
      <c r="M2274" s="26">
        <f t="shared" si="9277"/>
        <v>0</v>
      </c>
      <c r="N2274" s="26">
        <f t="shared" si="9278"/>
        <v>0</v>
      </c>
      <c r="O2274" s="26"/>
      <c r="P2274" s="26"/>
      <c r="Q2274" s="26"/>
      <c r="R2274" s="26">
        <f t="shared" si="9279"/>
        <v>0</v>
      </c>
      <c r="S2274" s="26">
        <f t="shared" si="9280"/>
        <v>0</v>
      </c>
      <c r="T2274" s="26">
        <f t="shared" si="9281"/>
        <v>0</v>
      </c>
      <c r="U2274" s="26"/>
      <c r="V2274" s="26"/>
      <c r="W2274" s="26"/>
      <c r="X2274" s="26">
        <f t="shared" si="9282"/>
        <v>0</v>
      </c>
      <c r="Y2274" s="26">
        <f t="shared" si="9283"/>
        <v>0</v>
      </c>
      <c r="Z2274" s="26">
        <f t="shared" si="9284"/>
        <v>0</v>
      </c>
      <c r="AA2274" s="26"/>
      <c r="AB2274" s="26"/>
      <c r="AC2274" s="26"/>
      <c r="AD2274" s="26">
        <f t="shared" si="9285"/>
        <v>0</v>
      </c>
      <c r="AE2274" s="26">
        <f t="shared" si="9286"/>
        <v>0</v>
      </c>
      <c r="AF2274" s="26">
        <f t="shared" si="9287"/>
        <v>0</v>
      </c>
      <c r="AG2274" s="26"/>
      <c r="AH2274" s="26"/>
      <c r="AI2274" s="26"/>
      <c r="AJ2274" s="26">
        <f t="shared" si="9288"/>
        <v>0</v>
      </c>
      <c r="AK2274" s="26">
        <f t="shared" si="9289"/>
        <v>0</v>
      </c>
      <c r="AL2274" s="26">
        <f t="shared" si="9290"/>
        <v>0</v>
      </c>
      <c r="AM2274" s="26"/>
      <c r="AN2274" s="26"/>
      <c r="AO2274" s="26"/>
      <c r="AP2274" s="26">
        <f t="shared" si="9291"/>
        <v>0</v>
      </c>
      <c r="AQ2274" s="26">
        <f t="shared" si="9292"/>
        <v>0</v>
      </c>
      <c r="AR2274" s="26">
        <f t="shared" si="9293"/>
        <v>0</v>
      </c>
      <c r="AS2274" s="26"/>
      <c r="AT2274" s="26"/>
      <c r="AU2274" s="26"/>
      <c r="AV2274" s="26">
        <f t="shared" si="9294"/>
        <v>0</v>
      </c>
      <c r="AW2274" s="26">
        <f t="shared" si="9295"/>
        <v>0</v>
      </c>
      <c r="AX2274" s="26">
        <f t="shared" si="9296"/>
        <v>0</v>
      </c>
      <c r="AY2274" s="26"/>
      <c r="AZ2274" s="26"/>
      <c r="BA2274" s="26"/>
      <c r="BB2274" s="26">
        <f t="shared" si="9297"/>
        <v>0</v>
      </c>
      <c r="BC2274" s="26">
        <f t="shared" si="9298"/>
        <v>0</v>
      </c>
      <c r="BD2274" s="26">
        <f t="shared" si="9299"/>
        <v>0</v>
      </c>
      <c r="BE2274" s="26"/>
      <c r="BF2274" s="26"/>
      <c r="BG2274" s="26"/>
      <c r="BH2274" s="26">
        <f t="shared" si="9300"/>
        <v>0</v>
      </c>
      <c r="BI2274" s="26">
        <f t="shared" si="9301"/>
        <v>0</v>
      </c>
      <c r="BJ2274" s="26">
        <f t="shared" si="9302"/>
        <v>0</v>
      </c>
      <c r="BK2274" s="26"/>
      <c r="BL2274" s="26"/>
      <c r="BM2274" s="26"/>
      <c r="BN2274" s="26">
        <f t="shared" si="9303"/>
        <v>0</v>
      </c>
      <c r="BO2274" s="26">
        <f t="shared" si="9304"/>
        <v>0</v>
      </c>
      <c r="BP2274" s="26">
        <f t="shared" si="9305"/>
        <v>0</v>
      </c>
      <c r="BQ2274" s="26"/>
      <c r="BR2274" s="26"/>
      <c r="BS2274" s="26">
        <f t="shared" si="9306"/>
        <v>0</v>
      </c>
      <c r="BT2274" s="26">
        <f t="shared" si="9307"/>
        <v>0</v>
      </c>
      <c r="BU2274" s="26">
        <f t="shared" si="9308"/>
        <v>0</v>
      </c>
      <c r="BV2274" s="26"/>
      <c r="BW2274" s="26"/>
      <c r="BX2274" s="26">
        <f t="shared" si="9309"/>
        <v>0</v>
      </c>
      <c r="BY2274" s="26">
        <f t="shared" si="9310"/>
        <v>0</v>
      </c>
      <c r="BZ2274" s="26">
        <f t="shared" si="9311"/>
        <v>0</v>
      </c>
      <c r="CA2274" s="26"/>
      <c r="CB2274" s="26"/>
      <c r="CC2274" s="26"/>
      <c r="CD2274" s="26">
        <f t="shared" si="9266"/>
        <v>0</v>
      </c>
      <c r="CE2274" s="26">
        <f t="shared" si="9267"/>
        <v>0</v>
      </c>
      <c r="CF2274" s="26">
        <f t="shared" si="9268"/>
        <v>0</v>
      </c>
      <c r="CG2274" s="26"/>
      <c r="CH2274" s="26"/>
      <c r="CI2274" s="26"/>
      <c r="CJ2274" s="26">
        <f t="shared" si="9269"/>
        <v>0</v>
      </c>
      <c r="CK2274" s="26">
        <f t="shared" si="9270"/>
        <v>0</v>
      </c>
      <c r="CL2274" s="26">
        <f t="shared" si="9271"/>
        <v>0</v>
      </c>
      <c r="CM2274" s="26"/>
      <c r="CN2274" s="26"/>
      <c r="CO2274" s="26"/>
      <c r="CP2274" s="26">
        <f t="shared" si="9272"/>
        <v>0</v>
      </c>
      <c r="CQ2274" s="26">
        <f t="shared" si="9273"/>
        <v>0</v>
      </c>
      <c r="CR2274" s="26">
        <f t="shared" si="9274"/>
        <v>0</v>
      </c>
      <c r="CS2274" s="26"/>
      <c r="CT2274" s="19">
        <v>0</v>
      </c>
      <c r="CU2274" s="35"/>
    </row>
    <row r="2275" spans="1:105" ht="93.6" hidden="1" x14ac:dyDescent="0.3">
      <c r="A2275" s="36" t="s">
        <v>1314</v>
      </c>
      <c r="B2275" s="36"/>
      <c r="C2275" s="34"/>
      <c r="D2275" s="16"/>
      <c r="E2275" s="34" t="s">
        <v>1315</v>
      </c>
      <c r="F2275" s="26">
        <f t="shared" si="9219"/>
        <v>70553</v>
      </c>
      <c r="G2275" s="26">
        <f t="shared" si="9220"/>
        <v>0</v>
      </c>
      <c r="H2275" s="26">
        <f t="shared" si="9221"/>
        <v>0</v>
      </c>
      <c r="I2275" s="26">
        <f t="shared" si="9222"/>
        <v>0</v>
      </c>
      <c r="J2275" s="26">
        <f t="shared" si="9223"/>
        <v>0</v>
      </c>
      <c r="K2275" s="26">
        <f t="shared" si="9224"/>
        <v>0</v>
      </c>
      <c r="L2275" s="26">
        <f t="shared" si="9276"/>
        <v>70553</v>
      </c>
      <c r="M2275" s="26">
        <f t="shared" si="9277"/>
        <v>0</v>
      </c>
      <c r="N2275" s="26">
        <f t="shared" si="9278"/>
        <v>0</v>
      </c>
      <c r="O2275" s="26">
        <f t="shared" si="9225"/>
        <v>0</v>
      </c>
      <c r="P2275" s="26">
        <f t="shared" si="9226"/>
        <v>0</v>
      </c>
      <c r="Q2275" s="26">
        <f t="shared" si="9227"/>
        <v>0</v>
      </c>
      <c r="R2275" s="26">
        <f t="shared" si="9279"/>
        <v>70553</v>
      </c>
      <c r="S2275" s="26">
        <f t="shared" si="9280"/>
        <v>0</v>
      </c>
      <c r="T2275" s="26">
        <f t="shared" si="9281"/>
        <v>0</v>
      </c>
      <c r="U2275" s="26">
        <f t="shared" si="9228"/>
        <v>0</v>
      </c>
      <c r="V2275" s="26">
        <f t="shared" si="9229"/>
        <v>0</v>
      </c>
      <c r="W2275" s="26">
        <f t="shared" si="9230"/>
        <v>0</v>
      </c>
      <c r="X2275" s="26">
        <f t="shared" si="9282"/>
        <v>70553</v>
      </c>
      <c r="Y2275" s="26">
        <f t="shared" si="9283"/>
        <v>0</v>
      </c>
      <c r="Z2275" s="26">
        <f t="shared" si="9284"/>
        <v>0</v>
      </c>
      <c r="AA2275" s="26">
        <f t="shared" si="9231"/>
        <v>0</v>
      </c>
      <c r="AB2275" s="26">
        <f t="shared" si="9232"/>
        <v>0</v>
      </c>
      <c r="AC2275" s="26">
        <f t="shared" si="9233"/>
        <v>0</v>
      </c>
      <c r="AD2275" s="26">
        <f t="shared" si="9285"/>
        <v>70553</v>
      </c>
      <c r="AE2275" s="26">
        <f t="shared" si="9286"/>
        <v>0</v>
      </c>
      <c r="AF2275" s="26">
        <f t="shared" si="9287"/>
        <v>0</v>
      </c>
      <c r="AG2275" s="26">
        <f t="shared" si="9234"/>
        <v>0</v>
      </c>
      <c r="AH2275" s="26">
        <f t="shared" si="9235"/>
        <v>0</v>
      </c>
      <c r="AI2275" s="26">
        <f t="shared" si="9236"/>
        <v>0</v>
      </c>
      <c r="AJ2275" s="26">
        <f t="shared" si="9288"/>
        <v>70553</v>
      </c>
      <c r="AK2275" s="26">
        <f t="shared" si="9289"/>
        <v>0</v>
      </c>
      <c r="AL2275" s="26">
        <f t="shared" si="9290"/>
        <v>0</v>
      </c>
      <c r="AM2275" s="26">
        <f t="shared" si="9237"/>
        <v>0</v>
      </c>
      <c r="AN2275" s="26">
        <f t="shared" si="9238"/>
        <v>0</v>
      </c>
      <c r="AO2275" s="26">
        <f t="shared" si="9239"/>
        <v>0</v>
      </c>
      <c r="AP2275" s="26">
        <f t="shared" si="9291"/>
        <v>70553</v>
      </c>
      <c r="AQ2275" s="26">
        <f t="shared" si="9292"/>
        <v>0</v>
      </c>
      <c r="AR2275" s="26">
        <f t="shared" si="9293"/>
        <v>0</v>
      </c>
      <c r="AS2275" s="26">
        <f t="shared" si="9240"/>
        <v>0</v>
      </c>
      <c r="AT2275" s="26">
        <f t="shared" si="9241"/>
        <v>0</v>
      </c>
      <c r="AU2275" s="26">
        <f t="shared" si="9242"/>
        <v>0</v>
      </c>
      <c r="AV2275" s="26">
        <f t="shared" si="9294"/>
        <v>70553</v>
      </c>
      <c r="AW2275" s="26">
        <f t="shared" si="9295"/>
        <v>0</v>
      </c>
      <c r="AX2275" s="26">
        <f t="shared" si="9296"/>
        <v>0</v>
      </c>
      <c r="AY2275" s="26">
        <f t="shared" si="9275"/>
        <v>0</v>
      </c>
      <c r="AZ2275" s="26">
        <f t="shared" si="9244"/>
        <v>0</v>
      </c>
      <c r="BA2275" s="26">
        <f t="shared" si="9245"/>
        <v>0</v>
      </c>
      <c r="BB2275" s="26">
        <f t="shared" si="9297"/>
        <v>70553</v>
      </c>
      <c r="BC2275" s="26">
        <f t="shared" si="9298"/>
        <v>0</v>
      </c>
      <c r="BD2275" s="26">
        <f t="shared" si="9299"/>
        <v>0</v>
      </c>
      <c r="BE2275" s="26">
        <f t="shared" si="9246"/>
        <v>0</v>
      </c>
      <c r="BF2275" s="26">
        <f t="shared" si="9247"/>
        <v>0</v>
      </c>
      <c r="BG2275" s="26">
        <f t="shared" si="9248"/>
        <v>0</v>
      </c>
      <c r="BH2275" s="26">
        <f t="shared" si="9300"/>
        <v>70553</v>
      </c>
      <c r="BI2275" s="26">
        <f t="shared" si="9301"/>
        <v>0</v>
      </c>
      <c r="BJ2275" s="26">
        <f t="shared" si="9302"/>
        <v>0</v>
      </c>
      <c r="BK2275" s="26">
        <f t="shared" si="9249"/>
        <v>0</v>
      </c>
      <c r="BL2275" s="26">
        <f t="shared" si="9312"/>
        <v>0</v>
      </c>
      <c r="BM2275" s="26">
        <f t="shared" si="9251"/>
        <v>0</v>
      </c>
      <c r="BN2275" s="26">
        <f t="shared" si="9303"/>
        <v>70553</v>
      </c>
      <c r="BO2275" s="26">
        <f t="shared" si="9304"/>
        <v>0</v>
      </c>
      <c r="BP2275" s="26">
        <f t="shared" si="9305"/>
        <v>0</v>
      </c>
      <c r="BQ2275" s="26">
        <f t="shared" si="9252"/>
        <v>0</v>
      </c>
      <c r="BR2275" s="26">
        <f t="shared" si="9253"/>
        <v>0</v>
      </c>
      <c r="BS2275" s="26">
        <f t="shared" si="9306"/>
        <v>70553</v>
      </c>
      <c r="BT2275" s="26">
        <f t="shared" si="9307"/>
        <v>0</v>
      </c>
      <c r="BU2275" s="26">
        <f t="shared" si="9308"/>
        <v>0</v>
      </c>
      <c r="BV2275" s="26">
        <f t="shared" si="9254"/>
        <v>0</v>
      </c>
      <c r="BW2275" s="26">
        <f t="shared" si="9255"/>
        <v>0</v>
      </c>
      <c r="BX2275" s="26">
        <f t="shared" si="9309"/>
        <v>70553</v>
      </c>
      <c r="BY2275" s="26">
        <f t="shared" si="9310"/>
        <v>0</v>
      </c>
      <c r="BZ2275" s="26">
        <f t="shared" si="9311"/>
        <v>0</v>
      </c>
      <c r="CA2275" s="26">
        <f t="shared" si="9256"/>
        <v>-68386.8</v>
      </c>
      <c r="CB2275" s="26">
        <f t="shared" si="9257"/>
        <v>40832.110999999997</v>
      </c>
      <c r="CC2275" s="26">
        <f t="shared" si="9258"/>
        <v>27554.688999999998</v>
      </c>
      <c r="CD2275" s="26">
        <f t="shared" si="9266"/>
        <v>2166.1999999999971</v>
      </c>
      <c r="CE2275" s="26">
        <f t="shared" si="9267"/>
        <v>40832.110999999997</v>
      </c>
      <c r="CF2275" s="26">
        <f t="shared" si="9268"/>
        <v>27554.688999999998</v>
      </c>
      <c r="CG2275" s="26">
        <f t="shared" si="9259"/>
        <v>0</v>
      </c>
      <c r="CH2275" s="26">
        <f t="shared" si="9260"/>
        <v>0</v>
      </c>
      <c r="CI2275" s="26">
        <f t="shared" si="9261"/>
        <v>0</v>
      </c>
      <c r="CJ2275" s="26">
        <f t="shared" si="9269"/>
        <v>2166.1999999999971</v>
      </c>
      <c r="CK2275" s="26">
        <f t="shared" si="9270"/>
        <v>40832.110999999997</v>
      </c>
      <c r="CL2275" s="26">
        <f t="shared" si="9271"/>
        <v>27554.688999999998</v>
      </c>
      <c r="CM2275" s="26">
        <f t="shared" si="9262"/>
        <v>0</v>
      </c>
      <c r="CN2275" s="26">
        <f t="shared" si="9263"/>
        <v>0</v>
      </c>
      <c r="CO2275" s="26">
        <f t="shared" si="9264"/>
        <v>0</v>
      </c>
      <c r="CP2275" s="26">
        <f t="shared" si="9272"/>
        <v>2166.1999999999971</v>
      </c>
      <c r="CQ2275" s="26">
        <f t="shared" si="9273"/>
        <v>40832.110999999997</v>
      </c>
      <c r="CR2275" s="26">
        <f t="shared" si="9274"/>
        <v>27554.688999999998</v>
      </c>
      <c r="CS2275" s="26">
        <f t="shared" si="9265"/>
        <v>0</v>
      </c>
      <c r="CT2275" s="19"/>
      <c r="CU2275" s="35"/>
      <c r="DA2275" s="1" t="s">
        <v>29</v>
      </c>
    </row>
    <row r="2276" spans="1:105" ht="46.8" hidden="1" x14ac:dyDescent="0.3">
      <c r="A2276" s="36" t="s">
        <v>1314</v>
      </c>
      <c r="B2276" s="17">
        <v>400</v>
      </c>
      <c r="C2276" s="16"/>
      <c r="D2276" s="16"/>
      <c r="E2276" s="34" t="s">
        <v>82</v>
      </c>
      <c r="F2276" s="26">
        <f t="shared" si="9219"/>
        <v>70553</v>
      </c>
      <c r="G2276" s="26">
        <f t="shared" si="9220"/>
        <v>0</v>
      </c>
      <c r="H2276" s="26">
        <f t="shared" si="9221"/>
        <v>0</v>
      </c>
      <c r="I2276" s="26">
        <f t="shared" si="9222"/>
        <v>0</v>
      </c>
      <c r="J2276" s="26">
        <f t="shared" si="9223"/>
        <v>0</v>
      </c>
      <c r="K2276" s="26">
        <f t="shared" si="9224"/>
        <v>0</v>
      </c>
      <c r="L2276" s="26">
        <f t="shared" si="9276"/>
        <v>70553</v>
      </c>
      <c r="M2276" s="26">
        <f t="shared" si="9277"/>
        <v>0</v>
      </c>
      <c r="N2276" s="26">
        <f t="shared" si="9278"/>
        <v>0</v>
      </c>
      <c r="O2276" s="26">
        <f t="shared" si="9225"/>
        <v>0</v>
      </c>
      <c r="P2276" s="26">
        <f t="shared" si="9226"/>
        <v>0</v>
      </c>
      <c r="Q2276" s="26">
        <f t="shared" si="9227"/>
        <v>0</v>
      </c>
      <c r="R2276" s="26">
        <f t="shared" si="9279"/>
        <v>70553</v>
      </c>
      <c r="S2276" s="26">
        <f t="shared" si="9280"/>
        <v>0</v>
      </c>
      <c r="T2276" s="26">
        <f t="shared" si="9281"/>
        <v>0</v>
      </c>
      <c r="U2276" s="26">
        <f t="shared" si="9228"/>
        <v>0</v>
      </c>
      <c r="V2276" s="26">
        <f t="shared" si="9229"/>
        <v>0</v>
      </c>
      <c r="W2276" s="26">
        <f t="shared" si="9230"/>
        <v>0</v>
      </c>
      <c r="X2276" s="26">
        <f t="shared" si="9282"/>
        <v>70553</v>
      </c>
      <c r="Y2276" s="26">
        <f t="shared" si="9283"/>
        <v>0</v>
      </c>
      <c r="Z2276" s="26">
        <f t="shared" si="9284"/>
        <v>0</v>
      </c>
      <c r="AA2276" s="26">
        <f t="shared" si="9231"/>
        <v>0</v>
      </c>
      <c r="AB2276" s="26">
        <f t="shared" si="9232"/>
        <v>0</v>
      </c>
      <c r="AC2276" s="26">
        <f t="shared" si="9233"/>
        <v>0</v>
      </c>
      <c r="AD2276" s="26">
        <f t="shared" si="9285"/>
        <v>70553</v>
      </c>
      <c r="AE2276" s="26">
        <f t="shared" si="9286"/>
        <v>0</v>
      </c>
      <c r="AF2276" s="26">
        <f t="shared" si="9287"/>
        <v>0</v>
      </c>
      <c r="AG2276" s="26">
        <f t="shared" si="9234"/>
        <v>0</v>
      </c>
      <c r="AH2276" s="26">
        <f t="shared" si="9235"/>
        <v>0</v>
      </c>
      <c r="AI2276" s="26">
        <f t="shared" si="9236"/>
        <v>0</v>
      </c>
      <c r="AJ2276" s="26">
        <f t="shared" si="9288"/>
        <v>70553</v>
      </c>
      <c r="AK2276" s="26">
        <f t="shared" si="9289"/>
        <v>0</v>
      </c>
      <c r="AL2276" s="26">
        <f t="shared" si="9290"/>
        <v>0</v>
      </c>
      <c r="AM2276" s="26">
        <f t="shared" si="9237"/>
        <v>0</v>
      </c>
      <c r="AN2276" s="26">
        <f t="shared" si="9238"/>
        <v>0</v>
      </c>
      <c r="AO2276" s="26">
        <f t="shared" si="9239"/>
        <v>0</v>
      </c>
      <c r="AP2276" s="26">
        <f t="shared" si="9291"/>
        <v>70553</v>
      </c>
      <c r="AQ2276" s="26">
        <f t="shared" si="9292"/>
        <v>0</v>
      </c>
      <c r="AR2276" s="26">
        <f t="shared" si="9293"/>
        <v>0</v>
      </c>
      <c r="AS2276" s="26">
        <f t="shared" si="9240"/>
        <v>0</v>
      </c>
      <c r="AT2276" s="26">
        <f t="shared" si="9241"/>
        <v>0</v>
      </c>
      <c r="AU2276" s="26">
        <f t="shared" si="9242"/>
        <v>0</v>
      </c>
      <c r="AV2276" s="26">
        <f t="shared" si="9294"/>
        <v>70553</v>
      </c>
      <c r="AW2276" s="26">
        <f t="shared" si="9295"/>
        <v>0</v>
      </c>
      <c r="AX2276" s="26">
        <f t="shared" si="9296"/>
        <v>0</v>
      </c>
      <c r="AY2276" s="26">
        <f t="shared" si="9275"/>
        <v>0</v>
      </c>
      <c r="AZ2276" s="26">
        <f t="shared" si="9244"/>
        <v>0</v>
      </c>
      <c r="BA2276" s="26">
        <f t="shared" si="9245"/>
        <v>0</v>
      </c>
      <c r="BB2276" s="26">
        <f t="shared" si="9297"/>
        <v>70553</v>
      </c>
      <c r="BC2276" s="26">
        <f t="shared" si="9298"/>
        <v>0</v>
      </c>
      <c r="BD2276" s="26">
        <f t="shared" si="9299"/>
        <v>0</v>
      </c>
      <c r="BE2276" s="26">
        <f t="shared" si="9246"/>
        <v>0</v>
      </c>
      <c r="BF2276" s="26">
        <f t="shared" si="9247"/>
        <v>0</v>
      </c>
      <c r="BG2276" s="26">
        <f t="shared" si="9248"/>
        <v>0</v>
      </c>
      <c r="BH2276" s="26">
        <f t="shared" si="9300"/>
        <v>70553</v>
      </c>
      <c r="BI2276" s="26">
        <f t="shared" si="9301"/>
        <v>0</v>
      </c>
      <c r="BJ2276" s="26">
        <f t="shared" si="9302"/>
        <v>0</v>
      </c>
      <c r="BK2276" s="26">
        <f t="shared" si="9249"/>
        <v>0</v>
      </c>
      <c r="BL2276" s="26">
        <f t="shared" si="9312"/>
        <v>0</v>
      </c>
      <c r="BM2276" s="26">
        <f t="shared" si="9251"/>
        <v>0</v>
      </c>
      <c r="BN2276" s="26">
        <f t="shared" si="9303"/>
        <v>70553</v>
      </c>
      <c r="BO2276" s="26">
        <f t="shared" si="9304"/>
        <v>0</v>
      </c>
      <c r="BP2276" s="26">
        <f t="shared" si="9305"/>
        <v>0</v>
      </c>
      <c r="BQ2276" s="26">
        <f t="shared" si="9252"/>
        <v>0</v>
      </c>
      <c r="BR2276" s="26">
        <f t="shared" si="9253"/>
        <v>0</v>
      </c>
      <c r="BS2276" s="26">
        <f t="shared" si="9306"/>
        <v>70553</v>
      </c>
      <c r="BT2276" s="26">
        <f t="shared" si="9307"/>
        <v>0</v>
      </c>
      <c r="BU2276" s="26">
        <f t="shared" si="9308"/>
        <v>0</v>
      </c>
      <c r="BV2276" s="26">
        <f t="shared" si="9254"/>
        <v>0</v>
      </c>
      <c r="BW2276" s="26">
        <f t="shared" si="9255"/>
        <v>0</v>
      </c>
      <c r="BX2276" s="26">
        <f t="shared" si="9309"/>
        <v>70553</v>
      </c>
      <c r="BY2276" s="26">
        <f t="shared" si="9310"/>
        <v>0</v>
      </c>
      <c r="BZ2276" s="26">
        <f t="shared" si="9311"/>
        <v>0</v>
      </c>
      <c r="CA2276" s="26">
        <f t="shared" si="9256"/>
        <v>-68386.8</v>
      </c>
      <c r="CB2276" s="26">
        <f t="shared" si="9257"/>
        <v>40832.110999999997</v>
      </c>
      <c r="CC2276" s="26">
        <f t="shared" si="9258"/>
        <v>27554.688999999998</v>
      </c>
      <c r="CD2276" s="26">
        <f t="shared" si="9266"/>
        <v>2166.1999999999971</v>
      </c>
      <c r="CE2276" s="26">
        <f t="shared" si="9267"/>
        <v>40832.110999999997</v>
      </c>
      <c r="CF2276" s="26">
        <f t="shared" si="9268"/>
        <v>27554.688999999998</v>
      </c>
      <c r="CG2276" s="26">
        <f t="shared" si="9259"/>
        <v>0</v>
      </c>
      <c r="CH2276" s="26">
        <f t="shared" si="9260"/>
        <v>0</v>
      </c>
      <c r="CI2276" s="26">
        <f t="shared" si="9261"/>
        <v>0</v>
      </c>
      <c r="CJ2276" s="26">
        <f t="shared" si="9269"/>
        <v>2166.1999999999971</v>
      </c>
      <c r="CK2276" s="26">
        <f t="shared" si="9270"/>
        <v>40832.110999999997</v>
      </c>
      <c r="CL2276" s="26">
        <f t="shared" si="9271"/>
        <v>27554.688999999998</v>
      </c>
      <c r="CM2276" s="26">
        <f t="shared" si="9262"/>
        <v>0</v>
      </c>
      <c r="CN2276" s="26">
        <f t="shared" si="9263"/>
        <v>0</v>
      </c>
      <c r="CO2276" s="26">
        <f t="shared" si="9264"/>
        <v>0</v>
      </c>
      <c r="CP2276" s="26">
        <f t="shared" si="9272"/>
        <v>2166.1999999999971</v>
      </c>
      <c r="CQ2276" s="26">
        <f t="shared" si="9273"/>
        <v>40832.110999999997</v>
      </c>
      <c r="CR2276" s="26">
        <f t="shared" si="9274"/>
        <v>27554.688999999998</v>
      </c>
      <c r="CS2276" s="26">
        <f t="shared" si="9265"/>
        <v>0</v>
      </c>
      <c r="CT2276" s="19"/>
      <c r="CU2276" s="35"/>
      <c r="CY2276" s="1" t="s">
        <v>27</v>
      </c>
    </row>
    <row r="2277" spans="1:105" hidden="1" x14ac:dyDescent="0.3">
      <c r="A2277" s="36" t="s">
        <v>1314</v>
      </c>
      <c r="B2277" s="17">
        <v>410</v>
      </c>
      <c r="C2277" s="16"/>
      <c r="D2277" s="16"/>
      <c r="E2277" s="34" t="s">
        <v>83</v>
      </c>
      <c r="F2277" s="26">
        <f t="shared" si="9219"/>
        <v>70553</v>
      </c>
      <c r="G2277" s="26">
        <f t="shared" si="9220"/>
        <v>0</v>
      </c>
      <c r="H2277" s="26">
        <f t="shared" si="9221"/>
        <v>0</v>
      </c>
      <c r="I2277" s="26">
        <f t="shared" si="9222"/>
        <v>0</v>
      </c>
      <c r="J2277" s="26">
        <f t="shared" si="9223"/>
        <v>0</v>
      </c>
      <c r="K2277" s="26">
        <f t="shared" si="9224"/>
        <v>0</v>
      </c>
      <c r="L2277" s="26">
        <f t="shared" si="9276"/>
        <v>70553</v>
      </c>
      <c r="M2277" s="26">
        <f t="shared" si="9277"/>
        <v>0</v>
      </c>
      <c r="N2277" s="26">
        <f t="shared" si="9278"/>
        <v>0</v>
      </c>
      <c r="O2277" s="26">
        <f t="shared" si="9225"/>
        <v>0</v>
      </c>
      <c r="P2277" s="26">
        <f t="shared" si="9226"/>
        <v>0</v>
      </c>
      <c r="Q2277" s="26">
        <f t="shared" si="9227"/>
        <v>0</v>
      </c>
      <c r="R2277" s="26">
        <f t="shared" si="9279"/>
        <v>70553</v>
      </c>
      <c r="S2277" s="26">
        <f t="shared" si="9280"/>
        <v>0</v>
      </c>
      <c r="T2277" s="26">
        <f t="shared" si="9281"/>
        <v>0</v>
      </c>
      <c r="U2277" s="26">
        <f t="shared" si="9228"/>
        <v>0</v>
      </c>
      <c r="V2277" s="26">
        <f t="shared" si="9229"/>
        <v>0</v>
      </c>
      <c r="W2277" s="26">
        <f t="shared" si="9230"/>
        <v>0</v>
      </c>
      <c r="X2277" s="26">
        <f t="shared" si="9282"/>
        <v>70553</v>
      </c>
      <c r="Y2277" s="26">
        <f t="shared" si="9283"/>
        <v>0</v>
      </c>
      <c r="Z2277" s="26">
        <f t="shared" si="9284"/>
        <v>0</v>
      </c>
      <c r="AA2277" s="26">
        <f t="shared" si="9231"/>
        <v>0</v>
      </c>
      <c r="AB2277" s="26">
        <f t="shared" si="9232"/>
        <v>0</v>
      </c>
      <c r="AC2277" s="26">
        <f t="shared" si="9233"/>
        <v>0</v>
      </c>
      <c r="AD2277" s="26">
        <f t="shared" si="9285"/>
        <v>70553</v>
      </c>
      <c r="AE2277" s="26">
        <f t="shared" si="9286"/>
        <v>0</v>
      </c>
      <c r="AF2277" s="26">
        <f t="shared" si="9287"/>
        <v>0</v>
      </c>
      <c r="AG2277" s="26">
        <f t="shared" si="9234"/>
        <v>0</v>
      </c>
      <c r="AH2277" s="26">
        <f t="shared" si="9235"/>
        <v>0</v>
      </c>
      <c r="AI2277" s="26">
        <f t="shared" si="9236"/>
        <v>0</v>
      </c>
      <c r="AJ2277" s="26">
        <f t="shared" si="9288"/>
        <v>70553</v>
      </c>
      <c r="AK2277" s="26">
        <f t="shared" si="9289"/>
        <v>0</v>
      </c>
      <c r="AL2277" s="26">
        <f t="shared" si="9290"/>
        <v>0</v>
      </c>
      <c r="AM2277" s="26">
        <f t="shared" si="9237"/>
        <v>0</v>
      </c>
      <c r="AN2277" s="26">
        <f t="shared" si="9238"/>
        <v>0</v>
      </c>
      <c r="AO2277" s="26">
        <f t="shared" si="9239"/>
        <v>0</v>
      </c>
      <c r="AP2277" s="26">
        <f t="shared" si="9291"/>
        <v>70553</v>
      </c>
      <c r="AQ2277" s="26">
        <f t="shared" si="9292"/>
        <v>0</v>
      </c>
      <c r="AR2277" s="26">
        <f t="shared" si="9293"/>
        <v>0</v>
      </c>
      <c r="AS2277" s="26">
        <f t="shared" si="9240"/>
        <v>0</v>
      </c>
      <c r="AT2277" s="26">
        <f t="shared" si="9241"/>
        <v>0</v>
      </c>
      <c r="AU2277" s="26">
        <f t="shared" si="9242"/>
        <v>0</v>
      </c>
      <c r="AV2277" s="26">
        <f t="shared" si="9294"/>
        <v>70553</v>
      </c>
      <c r="AW2277" s="26">
        <f t="shared" si="9295"/>
        <v>0</v>
      </c>
      <c r="AX2277" s="26">
        <f t="shared" si="9296"/>
        <v>0</v>
      </c>
      <c r="AY2277" s="26">
        <f t="shared" si="9275"/>
        <v>0</v>
      </c>
      <c r="AZ2277" s="26">
        <f t="shared" si="9244"/>
        <v>0</v>
      </c>
      <c r="BA2277" s="26">
        <f t="shared" si="9245"/>
        <v>0</v>
      </c>
      <c r="BB2277" s="26">
        <f t="shared" si="9297"/>
        <v>70553</v>
      </c>
      <c r="BC2277" s="26">
        <f t="shared" si="9298"/>
        <v>0</v>
      </c>
      <c r="BD2277" s="26">
        <f t="shared" si="9299"/>
        <v>0</v>
      </c>
      <c r="BE2277" s="26">
        <f t="shared" si="9246"/>
        <v>0</v>
      </c>
      <c r="BF2277" s="26">
        <f t="shared" si="9247"/>
        <v>0</v>
      </c>
      <c r="BG2277" s="26">
        <f t="shared" si="9248"/>
        <v>0</v>
      </c>
      <c r="BH2277" s="26">
        <f t="shared" si="9300"/>
        <v>70553</v>
      </c>
      <c r="BI2277" s="26">
        <f t="shared" si="9301"/>
        <v>0</v>
      </c>
      <c r="BJ2277" s="26">
        <f t="shared" si="9302"/>
        <v>0</v>
      </c>
      <c r="BK2277" s="26">
        <f t="shared" si="9249"/>
        <v>0</v>
      </c>
      <c r="BL2277" s="26">
        <f t="shared" si="9312"/>
        <v>0</v>
      </c>
      <c r="BM2277" s="26">
        <f t="shared" si="9251"/>
        <v>0</v>
      </c>
      <c r="BN2277" s="26">
        <f t="shared" si="9303"/>
        <v>70553</v>
      </c>
      <c r="BO2277" s="26">
        <f t="shared" si="9304"/>
        <v>0</v>
      </c>
      <c r="BP2277" s="26">
        <f t="shared" si="9305"/>
        <v>0</v>
      </c>
      <c r="BQ2277" s="26">
        <f t="shared" si="9252"/>
        <v>0</v>
      </c>
      <c r="BR2277" s="26">
        <f t="shared" si="9253"/>
        <v>0</v>
      </c>
      <c r="BS2277" s="26">
        <f t="shared" si="9306"/>
        <v>70553</v>
      </c>
      <c r="BT2277" s="26">
        <f t="shared" si="9307"/>
        <v>0</v>
      </c>
      <c r="BU2277" s="26">
        <f t="shared" si="9308"/>
        <v>0</v>
      </c>
      <c r="BV2277" s="26">
        <f t="shared" si="9254"/>
        <v>0</v>
      </c>
      <c r="BW2277" s="26">
        <f t="shared" si="9255"/>
        <v>0</v>
      </c>
      <c r="BX2277" s="26">
        <f t="shared" si="9309"/>
        <v>70553</v>
      </c>
      <c r="BY2277" s="26">
        <f t="shared" si="9310"/>
        <v>0</v>
      </c>
      <c r="BZ2277" s="26">
        <f t="shared" si="9311"/>
        <v>0</v>
      </c>
      <c r="CA2277" s="26">
        <f t="shared" si="9256"/>
        <v>-68386.8</v>
      </c>
      <c r="CB2277" s="26">
        <f t="shared" si="9257"/>
        <v>40832.110999999997</v>
      </c>
      <c r="CC2277" s="26">
        <f t="shared" si="9258"/>
        <v>27554.688999999998</v>
      </c>
      <c r="CD2277" s="26">
        <f t="shared" si="9266"/>
        <v>2166.1999999999971</v>
      </c>
      <c r="CE2277" s="26">
        <f t="shared" si="9267"/>
        <v>40832.110999999997</v>
      </c>
      <c r="CF2277" s="26">
        <f t="shared" si="9268"/>
        <v>27554.688999999998</v>
      </c>
      <c r="CG2277" s="26">
        <f t="shared" si="9259"/>
        <v>0</v>
      </c>
      <c r="CH2277" s="26">
        <f t="shared" si="9260"/>
        <v>0</v>
      </c>
      <c r="CI2277" s="26">
        <f t="shared" si="9261"/>
        <v>0</v>
      </c>
      <c r="CJ2277" s="26">
        <f t="shared" si="9269"/>
        <v>2166.1999999999971</v>
      </c>
      <c r="CK2277" s="26">
        <f t="shared" si="9270"/>
        <v>40832.110999999997</v>
      </c>
      <c r="CL2277" s="26">
        <f t="shared" si="9271"/>
        <v>27554.688999999998</v>
      </c>
      <c r="CM2277" s="26">
        <f t="shared" si="9262"/>
        <v>0</v>
      </c>
      <c r="CN2277" s="26">
        <f t="shared" si="9263"/>
        <v>0</v>
      </c>
      <c r="CO2277" s="26">
        <f t="shared" si="9264"/>
        <v>0</v>
      </c>
      <c r="CP2277" s="26">
        <f t="shared" si="9272"/>
        <v>2166.1999999999971</v>
      </c>
      <c r="CQ2277" s="26">
        <f t="shared" si="9273"/>
        <v>40832.110999999997</v>
      </c>
      <c r="CR2277" s="26">
        <f t="shared" si="9274"/>
        <v>27554.688999999998</v>
      </c>
      <c r="CS2277" s="26">
        <f t="shared" si="9265"/>
        <v>0</v>
      </c>
      <c r="CT2277" s="19"/>
      <c r="CU2277" s="35"/>
      <c r="CZ2277" s="1" t="s">
        <v>28</v>
      </c>
    </row>
    <row r="2278" spans="1:105" hidden="1" x14ac:dyDescent="0.3">
      <c r="A2278" s="36" t="s">
        <v>1314</v>
      </c>
      <c r="B2278" s="17">
        <v>410</v>
      </c>
      <c r="C2278" s="16" t="s">
        <v>393</v>
      </c>
      <c r="D2278" s="16" t="s">
        <v>103</v>
      </c>
      <c r="E2278" s="34" t="s">
        <v>681</v>
      </c>
      <c r="F2278" s="26">
        <v>70553</v>
      </c>
      <c r="G2278" s="26"/>
      <c r="H2278" s="26"/>
      <c r="I2278" s="26"/>
      <c r="J2278" s="26"/>
      <c r="K2278" s="26"/>
      <c r="L2278" s="26">
        <f t="shared" si="9276"/>
        <v>70553</v>
      </c>
      <c r="M2278" s="26">
        <f t="shared" si="9277"/>
        <v>0</v>
      </c>
      <c r="N2278" s="26">
        <f t="shared" si="9278"/>
        <v>0</v>
      </c>
      <c r="O2278" s="26"/>
      <c r="P2278" s="26"/>
      <c r="Q2278" s="26"/>
      <c r="R2278" s="26">
        <f t="shared" si="9279"/>
        <v>70553</v>
      </c>
      <c r="S2278" s="26">
        <f t="shared" si="9280"/>
        <v>0</v>
      </c>
      <c r="T2278" s="26">
        <f t="shared" si="9281"/>
        <v>0</v>
      </c>
      <c r="U2278" s="26"/>
      <c r="V2278" s="26"/>
      <c r="W2278" s="26"/>
      <c r="X2278" s="26">
        <f t="shared" si="9282"/>
        <v>70553</v>
      </c>
      <c r="Y2278" s="26">
        <f t="shared" si="9283"/>
        <v>0</v>
      </c>
      <c r="Z2278" s="26">
        <f t="shared" si="9284"/>
        <v>0</v>
      </c>
      <c r="AA2278" s="26"/>
      <c r="AB2278" s="26"/>
      <c r="AC2278" s="26"/>
      <c r="AD2278" s="26">
        <f t="shared" si="9285"/>
        <v>70553</v>
      </c>
      <c r="AE2278" s="26">
        <f t="shared" si="9286"/>
        <v>0</v>
      </c>
      <c r="AF2278" s="26">
        <f t="shared" si="9287"/>
        <v>0</v>
      </c>
      <c r="AG2278" s="26"/>
      <c r="AH2278" s="26"/>
      <c r="AI2278" s="26"/>
      <c r="AJ2278" s="26">
        <f t="shared" si="9288"/>
        <v>70553</v>
      </c>
      <c r="AK2278" s="26">
        <f t="shared" si="9289"/>
        <v>0</v>
      </c>
      <c r="AL2278" s="26">
        <f t="shared" si="9290"/>
        <v>0</v>
      </c>
      <c r="AM2278" s="26"/>
      <c r="AN2278" s="26"/>
      <c r="AO2278" s="26"/>
      <c r="AP2278" s="26">
        <f t="shared" si="9291"/>
        <v>70553</v>
      </c>
      <c r="AQ2278" s="26">
        <f t="shared" si="9292"/>
        <v>0</v>
      </c>
      <c r="AR2278" s="26">
        <f t="shared" si="9293"/>
        <v>0</v>
      </c>
      <c r="AS2278" s="26"/>
      <c r="AT2278" s="26"/>
      <c r="AU2278" s="26"/>
      <c r="AV2278" s="26">
        <f t="shared" si="9294"/>
        <v>70553</v>
      </c>
      <c r="AW2278" s="26">
        <f t="shared" si="9295"/>
        <v>0</v>
      </c>
      <c r="AX2278" s="26">
        <f t="shared" si="9296"/>
        <v>0</v>
      </c>
      <c r="AY2278" s="26"/>
      <c r="AZ2278" s="26"/>
      <c r="BA2278" s="26"/>
      <c r="BB2278" s="26">
        <f t="shared" si="9297"/>
        <v>70553</v>
      </c>
      <c r="BC2278" s="26">
        <f t="shared" si="9298"/>
        <v>0</v>
      </c>
      <c r="BD2278" s="26">
        <f t="shared" si="9299"/>
        <v>0</v>
      </c>
      <c r="BE2278" s="26"/>
      <c r="BF2278" s="26"/>
      <c r="BG2278" s="26"/>
      <c r="BH2278" s="26">
        <f t="shared" si="9300"/>
        <v>70553</v>
      </c>
      <c r="BI2278" s="26">
        <f t="shared" si="9301"/>
        <v>0</v>
      </c>
      <c r="BJ2278" s="26">
        <f t="shared" si="9302"/>
        <v>0</v>
      </c>
      <c r="BK2278" s="26"/>
      <c r="BL2278" s="26"/>
      <c r="BM2278" s="26"/>
      <c r="BN2278" s="26">
        <f t="shared" si="9303"/>
        <v>70553</v>
      </c>
      <c r="BO2278" s="26">
        <f t="shared" si="9304"/>
        <v>0</v>
      </c>
      <c r="BP2278" s="26">
        <f t="shared" si="9305"/>
        <v>0</v>
      </c>
      <c r="BQ2278" s="26"/>
      <c r="BR2278" s="26"/>
      <c r="BS2278" s="26">
        <f t="shared" si="9306"/>
        <v>70553</v>
      </c>
      <c r="BT2278" s="26">
        <f t="shared" si="9307"/>
        <v>0</v>
      </c>
      <c r="BU2278" s="26">
        <f t="shared" si="9308"/>
        <v>0</v>
      </c>
      <c r="BV2278" s="26"/>
      <c r="BW2278" s="26"/>
      <c r="BX2278" s="26">
        <f t="shared" si="9309"/>
        <v>70553</v>
      </c>
      <c r="BY2278" s="26">
        <f t="shared" si="9310"/>
        <v>0</v>
      </c>
      <c r="BZ2278" s="26">
        <f t="shared" si="9311"/>
        <v>0</v>
      </c>
      <c r="CA2278" s="26">
        <v>-68386.8</v>
      </c>
      <c r="CB2278" s="26">
        <v>40832.110999999997</v>
      </c>
      <c r="CC2278" s="26">
        <v>27554.688999999998</v>
      </c>
      <c r="CD2278" s="26">
        <f t="shared" si="9266"/>
        <v>2166.1999999999971</v>
      </c>
      <c r="CE2278" s="26">
        <f t="shared" si="9267"/>
        <v>40832.110999999997</v>
      </c>
      <c r="CF2278" s="26">
        <f t="shared" si="9268"/>
        <v>27554.688999999998</v>
      </c>
      <c r="CG2278" s="26"/>
      <c r="CH2278" s="26"/>
      <c r="CI2278" s="26"/>
      <c r="CJ2278" s="26">
        <f t="shared" si="9269"/>
        <v>2166.1999999999971</v>
      </c>
      <c r="CK2278" s="26">
        <f t="shared" si="9270"/>
        <v>40832.110999999997</v>
      </c>
      <c r="CL2278" s="26">
        <f t="shared" si="9271"/>
        <v>27554.688999999998</v>
      </c>
      <c r="CM2278" s="26"/>
      <c r="CN2278" s="26"/>
      <c r="CO2278" s="26"/>
      <c r="CP2278" s="26">
        <f t="shared" si="9272"/>
        <v>2166.1999999999971</v>
      </c>
      <c r="CQ2278" s="26">
        <f t="shared" si="9273"/>
        <v>40832.110999999997</v>
      </c>
      <c r="CR2278" s="26">
        <f t="shared" si="9274"/>
        <v>27554.688999999998</v>
      </c>
      <c r="CS2278" s="26"/>
      <c r="CT2278" s="19"/>
      <c r="CU2278" s="35"/>
    </row>
    <row r="2279" spans="1:105" ht="124.8" hidden="1" x14ac:dyDescent="0.3">
      <c r="A2279" s="36" t="s">
        <v>1316</v>
      </c>
      <c r="B2279" s="36"/>
      <c r="C2279" s="36"/>
      <c r="D2279" s="36"/>
      <c r="E2279" s="34" t="s">
        <v>1317</v>
      </c>
      <c r="F2279" s="26">
        <f t="shared" ref="F2279:F2299" si="9313">F2280</f>
        <v>0</v>
      </c>
      <c r="G2279" s="26">
        <f t="shared" ref="G2279:G2299" si="9314">G2280</f>
        <v>0</v>
      </c>
      <c r="H2279" s="26">
        <f t="shared" ref="H2279:H2299" si="9315">H2280</f>
        <v>0</v>
      </c>
      <c r="I2279" s="26">
        <f t="shared" ref="I2279:I2299" si="9316">I2280</f>
        <v>0</v>
      </c>
      <c r="J2279" s="26">
        <f t="shared" ref="J2279:J2299" si="9317">J2280</f>
        <v>0</v>
      </c>
      <c r="K2279" s="26">
        <f t="shared" ref="K2279:K2299" si="9318">K2280</f>
        <v>0</v>
      </c>
      <c r="L2279" s="26">
        <f t="shared" si="9276"/>
        <v>0</v>
      </c>
      <c r="M2279" s="26">
        <f t="shared" si="9277"/>
        <v>0</v>
      </c>
      <c r="N2279" s="26">
        <f t="shared" si="9278"/>
        <v>0</v>
      </c>
      <c r="O2279" s="26">
        <f t="shared" ref="O2279:O2299" si="9319">O2280</f>
        <v>0</v>
      </c>
      <c r="P2279" s="26">
        <f t="shared" ref="P2279:P2299" si="9320">P2280</f>
        <v>0</v>
      </c>
      <c r="Q2279" s="26">
        <f t="shared" ref="Q2279:Q2299" si="9321">Q2280</f>
        <v>0</v>
      </c>
      <c r="R2279" s="26">
        <f t="shared" si="9279"/>
        <v>0</v>
      </c>
      <c r="S2279" s="26">
        <f t="shared" si="9280"/>
        <v>0</v>
      </c>
      <c r="T2279" s="26">
        <f t="shared" si="9281"/>
        <v>0</v>
      </c>
      <c r="U2279" s="26">
        <f t="shared" ref="U2279:U2299" si="9322">U2280</f>
        <v>0</v>
      </c>
      <c r="V2279" s="26">
        <f t="shared" ref="V2279:V2299" si="9323">V2280</f>
        <v>0</v>
      </c>
      <c r="W2279" s="26">
        <f t="shared" ref="W2279:W2299" si="9324">W2280</f>
        <v>0</v>
      </c>
      <c r="X2279" s="26">
        <f t="shared" si="9282"/>
        <v>0</v>
      </c>
      <c r="Y2279" s="26">
        <f t="shared" si="9283"/>
        <v>0</v>
      </c>
      <c r="Z2279" s="26">
        <f t="shared" si="9284"/>
        <v>0</v>
      </c>
      <c r="AA2279" s="26">
        <f t="shared" ref="AA2279:AA2299" si="9325">AA2280</f>
        <v>0</v>
      </c>
      <c r="AB2279" s="26">
        <f t="shared" ref="AB2279:AB2299" si="9326">AB2280</f>
        <v>0</v>
      </c>
      <c r="AC2279" s="26">
        <f t="shared" ref="AC2279:AC2299" si="9327">AC2280</f>
        <v>0</v>
      </c>
      <c r="AD2279" s="26">
        <f t="shared" si="9285"/>
        <v>0</v>
      </c>
      <c r="AE2279" s="26">
        <f t="shared" si="9286"/>
        <v>0</v>
      </c>
      <c r="AF2279" s="26">
        <f t="shared" si="9287"/>
        <v>0</v>
      </c>
      <c r="AG2279" s="26">
        <f t="shared" ref="AG2279:AG2299" si="9328">AG2280</f>
        <v>0</v>
      </c>
      <c r="AH2279" s="26">
        <f t="shared" ref="AH2279:AH2299" si="9329">AH2280</f>
        <v>0</v>
      </c>
      <c r="AI2279" s="26">
        <f t="shared" ref="AI2279:AI2299" si="9330">AI2280</f>
        <v>0</v>
      </c>
      <c r="AJ2279" s="26">
        <f t="shared" si="9288"/>
        <v>0</v>
      </c>
      <c r="AK2279" s="26">
        <f t="shared" si="9289"/>
        <v>0</v>
      </c>
      <c r="AL2279" s="26">
        <f t="shared" si="9290"/>
        <v>0</v>
      </c>
      <c r="AM2279" s="26">
        <f t="shared" ref="AM2279:AM2299" si="9331">AM2280</f>
        <v>0</v>
      </c>
      <c r="AN2279" s="26">
        <f t="shared" ref="AN2279:AN2299" si="9332">AN2280</f>
        <v>0</v>
      </c>
      <c r="AO2279" s="26">
        <f t="shared" ref="AO2279:AO2299" si="9333">AO2280</f>
        <v>0</v>
      </c>
      <c r="AP2279" s="26">
        <f t="shared" si="9291"/>
        <v>0</v>
      </c>
      <c r="AQ2279" s="26">
        <f t="shared" si="9292"/>
        <v>0</v>
      </c>
      <c r="AR2279" s="26">
        <f t="shared" si="9293"/>
        <v>0</v>
      </c>
      <c r="AS2279" s="26">
        <f t="shared" ref="AS2279:AS2299" si="9334">AS2280</f>
        <v>0</v>
      </c>
      <c r="AT2279" s="26">
        <f t="shared" ref="AT2279:AT2299" si="9335">AT2280</f>
        <v>0</v>
      </c>
      <c r="AU2279" s="26">
        <f t="shared" ref="AU2279:AU2299" si="9336">AU2280</f>
        <v>0</v>
      </c>
      <c r="AV2279" s="26">
        <f t="shared" si="9294"/>
        <v>0</v>
      </c>
      <c r="AW2279" s="26">
        <f t="shared" si="9295"/>
        <v>0</v>
      </c>
      <c r="AX2279" s="26">
        <f t="shared" si="9296"/>
        <v>0</v>
      </c>
      <c r="AY2279" s="26">
        <f t="shared" si="9275"/>
        <v>0</v>
      </c>
      <c r="AZ2279" s="26">
        <f t="shared" ref="AZ2279:AZ2299" si="9337">AZ2280</f>
        <v>0</v>
      </c>
      <c r="BA2279" s="26">
        <f t="shared" ref="BA2279:BA2299" si="9338">BA2280</f>
        <v>0</v>
      </c>
      <c r="BB2279" s="26">
        <f t="shared" si="9297"/>
        <v>0</v>
      </c>
      <c r="BC2279" s="26">
        <f t="shared" si="9298"/>
        <v>0</v>
      </c>
      <c r="BD2279" s="26">
        <f t="shared" si="9299"/>
        <v>0</v>
      </c>
      <c r="BE2279" s="26">
        <f t="shared" ref="BE2279:BE2299" si="9339">BE2280</f>
        <v>0</v>
      </c>
      <c r="BF2279" s="26">
        <f t="shared" ref="BF2279:BF2299" si="9340">BF2280</f>
        <v>0</v>
      </c>
      <c r="BG2279" s="26">
        <f t="shared" ref="BG2279:BG2299" si="9341">BG2280</f>
        <v>0</v>
      </c>
      <c r="BH2279" s="26">
        <f t="shared" si="9300"/>
        <v>0</v>
      </c>
      <c r="BI2279" s="26">
        <f t="shared" si="9301"/>
        <v>0</v>
      </c>
      <c r="BJ2279" s="26">
        <f t="shared" si="9302"/>
        <v>0</v>
      </c>
      <c r="BK2279" s="26">
        <f t="shared" ref="BK2279:BK2299" si="9342">BK2280</f>
        <v>0</v>
      </c>
      <c r="BL2279" s="26">
        <f t="shared" si="9312"/>
        <v>0</v>
      </c>
      <c r="BM2279" s="26">
        <f t="shared" ref="BM2279:BM2299" si="9343">BM2280</f>
        <v>0</v>
      </c>
      <c r="BN2279" s="26">
        <f t="shared" si="9303"/>
        <v>0</v>
      </c>
      <c r="BO2279" s="26">
        <f t="shared" si="9304"/>
        <v>0</v>
      </c>
      <c r="BP2279" s="26">
        <f t="shared" si="9305"/>
        <v>0</v>
      </c>
      <c r="BQ2279" s="26">
        <f t="shared" ref="BQ2279:BQ2299" si="9344">BQ2280</f>
        <v>0</v>
      </c>
      <c r="BR2279" s="26">
        <f t="shared" ref="BR2279:BR2299" si="9345">BR2280</f>
        <v>0</v>
      </c>
      <c r="BS2279" s="26">
        <f t="shared" si="9306"/>
        <v>0</v>
      </c>
      <c r="BT2279" s="26">
        <f t="shared" si="9307"/>
        <v>0</v>
      </c>
      <c r="BU2279" s="26">
        <f t="shared" si="9308"/>
        <v>0</v>
      </c>
      <c r="BV2279" s="26">
        <f t="shared" ref="BV2279:BV2299" si="9346">BV2280</f>
        <v>0</v>
      </c>
      <c r="BW2279" s="26">
        <f t="shared" ref="BW2279:BW2299" si="9347">BW2280</f>
        <v>0</v>
      </c>
      <c r="BX2279" s="26">
        <f t="shared" si="9309"/>
        <v>0</v>
      </c>
      <c r="BY2279" s="26">
        <f t="shared" si="9310"/>
        <v>0</v>
      </c>
      <c r="BZ2279" s="26">
        <f t="shared" si="9311"/>
        <v>0</v>
      </c>
      <c r="CA2279" s="26">
        <f t="shared" ref="CA2279:CA2299" si="9348">CA2280</f>
        <v>0</v>
      </c>
      <c r="CB2279" s="26">
        <f t="shared" ref="CB2279:CB2299" si="9349">CB2280</f>
        <v>0</v>
      </c>
      <c r="CC2279" s="26">
        <f t="shared" ref="CC2279:CC2299" si="9350">CC2280</f>
        <v>0</v>
      </c>
      <c r="CD2279" s="26">
        <f t="shared" si="9266"/>
        <v>0</v>
      </c>
      <c r="CE2279" s="26">
        <f t="shared" si="9267"/>
        <v>0</v>
      </c>
      <c r="CF2279" s="26">
        <f t="shared" si="9268"/>
        <v>0</v>
      </c>
      <c r="CG2279" s="26">
        <f t="shared" ref="CG2279:CG2299" si="9351">CG2280</f>
        <v>0</v>
      </c>
      <c r="CH2279" s="26">
        <f t="shared" ref="CH2279:CH2299" si="9352">CH2280</f>
        <v>0</v>
      </c>
      <c r="CI2279" s="26">
        <f t="shared" ref="CI2279:CI2299" si="9353">CI2280</f>
        <v>0</v>
      </c>
      <c r="CJ2279" s="26">
        <f t="shared" si="9269"/>
        <v>0</v>
      </c>
      <c r="CK2279" s="26">
        <f t="shared" si="9270"/>
        <v>0</v>
      </c>
      <c r="CL2279" s="26">
        <f t="shared" si="9271"/>
        <v>0</v>
      </c>
      <c r="CM2279" s="26">
        <f t="shared" ref="CM2279:CM2299" si="9354">CM2280</f>
        <v>0</v>
      </c>
      <c r="CN2279" s="26">
        <f t="shared" ref="CN2279:CN2299" si="9355">CN2280</f>
        <v>0</v>
      </c>
      <c r="CO2279" s="26">
        <f t="shared" ref="CO2279:CO2299" si="9356">CO2280</f>
        <v>0</v>
      </c>
      <c r="CP2279" s="26">
        <f t="shared" si="9272"/>
        <v>0</v>
      </c>
      <c r="CQ2279" s="26">
        <f t="shared" si="9273"/>
        <v>0</v>
      </c>
      <c r="CR2279" s="26">
        <f t="shared" si="9274"/>
        <v>0</v>
      </c>
      <c r="CS2279" s="26">
        <f t="shared" ref="CS2279:CS2299" si="9357">CS2280</f>
        <v>0</v>
      </c>
      <c r="CT2279" s="19">
        <v>0</v>
      </c>
      <c r="CU2279" s="35"/>
      <c r="DA2279" s="1" t="s">
        <v>29</v>
      </c>
    </row>
    <row r="2280" spans="1:105" ht="46.8" hidden="1" x14ac:dyDescent="0.3">
      <c r="A2280" s="36" t="s">
        <v>1316</v>
      </c>
      <c r="B2280" s="17">
        <v>400</v>
      </c>
      <c r="C2280" s="16"/>
      <c r="D2280" s="16"/>
      <c r="E2280" s="34" t="s">
        <v>82</v>
      </c>
      <c r="F2280" s="26">
        <f t="shared" si="9313"/>
        <v>0</v>
      </c>
      <c r="G2280" s="26">
        <f t="shared" si="9314"/>
        <v>0</v>
      </c>
      <c r="H2280" s="26">
        <f t="shared" si="9315"/>
        <v>0</v>
      </c>
      <c r="I2280" s="26">
        <f t="shared" si="9316"/>
        <v>0</v>
      </c>
      <c r="J2280" s="26">
        <f t="shared" si="9317"/>
        <v>0</v>
      </c>
      <c r="K2280" s="26">
        <f t="shared" si="9318"/>
        <v>0</v>
      </c>
      <c r="L2280" s="26">
        <f t="shared" si="9276"/>
        <v>0</v>
      </c>
      <c r="M2280" s="26">
        <f t="shared" si="9277"/>
        <v>0</v>
      </c>
      <c r="N2280" s="26">
        <f t="shared" si="9278"/>
        <v>0</v>
      </c>
      <c r="O2280" s="26">
        <f t="shared" si="9319"/>
        <v>0</v>
      </c>
      <c r="P2280" s="26">
        <f t="shared" si="9320"/>
        <v>0</v>
      </c>
      <c r="Q2280" s="26">
        <f t="shared" si="9321"/>
        <v>0</v>
      </c>
      <c r="R2280" s="26">
        <f t="shared" si="9279"/>
        <v>0</v>
      </c>
      <c r="S2280" s="26">
        <f t="shared" si="9280"/>
        <v>0</v>
      </c>
      <c r="T2280" s="26">
        <f t="shared" si="9281"/>
        <v>0</v>
      </c>
      <c r="U2280" s="26">
        <f t="shared" si="9322"/>
        <v>0</v>
      </c>
      <c r="V2280" s="26">
        <f t="shared" si="9323"/>
        <v>0</v>
      </c>
      <c r="W2280" s="26">
        <f t="shared" si="9324"/>
        <v>0</v>
      </c>
      <c r="X2280" s="26">
        <f t="shared" si="9282"/>
        <v>0</v>
      </c>
      <c r="Y2280" s="26">
        <f t="shared" si="9283"/>
        <v>0</v>
      </c>
      <c r="Z2280" s="26">
        <f t="shared" si="9284"/>
        <v>0</v>
      </c>
      <c r="AA2280" s="26">
        <f t="shared" si="9325"/>
        <v>0</v>
      </c>
      <c r="AB2280" s="26">
        <f t="shared" si="9326"/>
        <v>0</v>
      </c>
      <c r="AC2280" s="26">
        <f t="shared" si="9327"/>
        <v>0</v>
      </c>
      <c r="AD2280" s="26">
        <f t="shared" si="9285"/>
        <v>0</v>
      </c>
      <c r="AE2280" s="26">
        <f t="shared" si="9286"/>
        <v>0</v>
      </c>
      <c r="AF2280" s="26">
        <f t="shared" si="9287"/>
        <v>0</v>
      </c>
      <c r="AG2280" s="26">
        <f t="shared" si="9328"/>
        <v>0</v>
      </c>
      <c r="AH2280" s="26">
        <f t="shared" si="9329"/>
        <v>0</v>
      </c>
      <c r="AI2280" s="26">
        <f t="shared" si="9330"/>
        <v>0</v>
      </c>
      <c r="AJ2280" s="26">
        <f t="shared" si="9288"/>
        <v>0</v>
      </c>
      <c r="AK2280" s="26">
        <f t="shared" si="9289"/>
        <v>0</v>
      </c>
      <c r="AL2280" s="26">
        <f t="shared" si="9290"/>
        <v>0</v>
      </c>
      <c r="AM2280" s="26">
        <f t="shared" si="9331"/>
        <v>0</v>
      </c>
      <c r="AN2280" s="26">
        <f t="shared" si="9332"/>
        <v>0</v>
      </c>
      <c r="AO2280" s="26">
        <f t="shared" si="9333"/>
        <v>0</v>
      </c>
      <c r="AP2280" s="26">
        <f t="shared" si="9291"/>
        <v>0</v>
      </c>
      <c r="AQ2280" s="26">
        <f t="shared" si="9292"/>
        <v>0</v>
      </c>
      <c r="AR2280" s="26">
        <f t="shared" si="9293"/>
        <v>0</v>
      </c>
      <c r="AS2280" s="26">
        <f t="shared" si="9334"/>
        <v>0</v>
      </c>
      <c r="AT2280" s="26">
        <f t="shared" si="9335"/>
        <v>0</v>
      </c>
      <c r="AU2280" s="26">
        <f t="shared" si="9336"/>
        <v>0</v>
      </c>
      <c r="AV2280" s="26">
        <f t="shared" si="9294"/>
        <v>0</v>
      </c>
      <c r="AW2280" s="26">
        <f t="shared" si="9295"/>
        <v>0</v>
      </c>
      <c r="AX2280" s="26">
        <f t="shared" si="9296"/>
        <v>0</v>
      </c>
      <c r="AY2280" s="26">
        <f t="shared" si="9275"/>
        <v>0</v>
      </c>
      <c r="AZ2280" s="26">
        <f t="shared" si="9337"/>
        <v>0</v>
      </c>
      <c r="BA2280" s="26">
        <f t="shared" si="9338"/>
        <v>0</v>
      </c>
      <c r="BB2280" s="26">
        <f t="shared" si="9297"/>
        <v>0</v>
      </c>
      <c r="BC2280" s="26">
        <f t="shared" si="9298"/>
        <v>0</v>
      </c>
      <c r="BD2280" s="26">
        <f t="shared" si="9299"/>
        <v>0</v>
      </c>
      <c r="BE2280" s="26">
        <f t="shared" si="9339"/>
        <v>0</v>
      </c>
      <c r="BF2280" s="26">
        <f t="shared" si="9340"/>
        <v>0</v>
      </c>
      <c r="BG2280" s="26">
        <f t="shared" si="9341"/>
        <v>0</v>
      </c>
      <c r="BH2280" s="26">
        <f t="shared" si="9300"/>
        <v>0</v>
      </c>
      <c r="BI2280" s="26">
        <f t="shared" si="9301"/>
        <v>0</v>
      </c>
      <c r="BJ2280" s="26">
        <f t="shared" si="9302"/>
        <v>0</v>
      </c>
      <c r="BK2280" s="26">
        <f t="shared" si="9342"/>
        <v>0</v>
      </c>
      <c r="BL2280" s="26">
        <f t="shared" si="9312"/>
        <v>0</v>
      </c>
      <c r="BM2280" s="26">
        <f t="shared" si="9343"/>
        <v>0</v>
      </c>
      <c r="BN2280" s="26">
        <f t="shared" si="9303"/>
        <v>0</v>
      </c>
      <c r="BO2280" s="26">
        <f t="shared" si="9304"/>
        <v>0</v>
      </c>
      <c r="BP2280" s="26">
        <f t="shared" si="9305"/>
        <v>0</v>
      </c>
      <c r="BQ2280" s="26">
        <f t="shared" si="9344"/>
        <v>0</v>
      </c>
      <c r="BR2280" s="26">
        <f t="shared" si="9345"/>
        <v>0</v>
      </c>
      <c r="BS2280" s="26">
        <f t="shared" si="9306"/>
        <v>0</v>
      </c>
      <c r="BT2280" s="26">
        <f t="shared" si="9307"/>
        <v>0</v>
      </c>
      <c r="BU2280" s="26">
        <f t="shared" si="9308"/>
        <v>0</v>
      </c>
      <c r="BV2280" s="26">
        <f t="shared" si="9346"/>
        <v>0</v>
      </c>
      <c r="BW2280" s="26">
        <f t="shared" si="9347"/>
        <v>0</v>
      </c>
      <c r="BX2280" s="26">
        <f t="shared" si="9309"/>
        <v>0</v>
      </c>
      <c r="BY2280" s="26">
        <f t="shared" si="9310"/>
        <v>0</v>
      </c>
      <c r="BZ2280" s="26">
        <f t="shared" si="9311"/>
        <v>0</v>
      </c>
      <c r="CA2280" s="26">
        <f t="shared" si="9348"/>
        <v>0</v>
      </c>
      <c r="CB2280" s="26">
        <f t="shared" si="9349"/>
        <v>0</v>
      </c>
      <c r="CC2280" s="26">
        <f t="shared" si="9350"/>
        <v>0</v>
      </c>
      <c r="CD2280" s="26">
        <f t="shared" si="9266"/>
        <v>0</v>
      </c>
      <c r="CE2280" s="26">
        <f t="shared" si="9267"/>
        <v>0</v>
      </c>
      <c r="CF2280" s="26">
        <f t="shared" si="9268"/>
        <v>0</v>
      </c>
      <c r="CG2280" s="26">
        <f t="shared" si="9351"/>
        <v>0</v>
      </c>
      <c r="CH2280" s="26">
        <f t="shared" si="9352"/>
        <v>0</v>
      </c>
      <c r="CI2280" s="26">
        <f t="shared" si="9353"/>
        <v>0</v>
      </c>
      <c r="CJ2280" s="26">
        <f t="shared" si="9269"/>
        <v>0</v>
      </c>
      <c r="CK2280" s="26">
        <f t="shared" si="9270"/>
        <v>0</v>
      </c>
      <c r="CL2280" s="26">
        <f t="shared" si="9271"/>
        <v>0</v>
      </c>
      <c r="CM2280" s="26">
        <f t="shared" si="9354"/>
        <v>0</v>
      </c>
      <c r="CN2280" s="26">
        <f t="shared" si="9355"/>
        <v>0</v>
      </c>
      <c r="CO2280" s="26">
        <f t="shared" si="9356"/>
        <v>0</v>
      </c>
      <c r="CP2280" s="26">
        <f t="shared" si="9272"/>
        <v>0</v>
      </c>
      <c r="CQ2280" s="26">
        <f t="shared" si="9273"/>
        <v>0</v>
      </c>
      <c r="CR2280" s="26">
        <f t="shared" si="9274"/>
        <v>0</v>
      </c>
      <c r="CS2280" s="26">
        <f t="shared" si="9357"/>
        <v>0</v>
      </c>
      <c r="CT2280" s="19">
        <v>0</v>
      </c>
      <c r="CU2280" s="35"/>
      <c r="CY2280" s="1" t="s">
        <v>27</v>
      </c>
    </row>
    <row r="2281" spans="1:105" hidden="1" x14ac:dyDescent="0.3">
      <c r="A2281" s="36" t="s">
        <v>1316</v>
      </c>
      <c r="B2281" s="17">
        <v>410</v>
      </c>
      <c r="C2281" s="16"/>
      <c r="D2281" s="16"/>
      <c r="E2281" s="34" t="s">
        <v>83</v>
      </c>
      <c r="F2281" s="26">
        <f t="shared" si="9313"/>
        <v>0</v>
      </c>
      <c r="G2281" s="26">
        <f t="shared" si="9314"/>
        <v>0</v>
      </c>
      <c r="H2281" s="26">
        <f t="shared" si="9315"/>
        <v>0</v>
      </c>
      <c r="I2281" s="26">
        <f t="shared" si="9316"/>
        <v>0</v>
      </c>
      <c r="J2281" s="26">
        <f t="shared" si="9317"/>
        <v>0</v>
      </c>
      <c r="K2281" s="26">
        <f t="shared" si="9318"/>
        <v>0</v>
      </c>
      <c r="L2281" s="26">
        <f t="shared" si="9276"/>
        <v>0</v>
      </c>
      <c r="M2281" s="26">
        <f t="shared" si="9277"/>
        <v>0</v>
      </c>
      <c r="N2281" s="26">
        <f t="shared" si="9278"/>
        <v>0</v>
      </c>
      <c r="O2281" s="26">
        <f t="shared" si="9319"/>
        <v>0</v>
      </c>
      <c r="P2281" s="26">
        <f t="shared" si="9320"/>
        <v>0</v>
      </c>
      <c r="Q2281" s="26">
        <f t="shared" si="9321"/>
        <v>0</v>
      </c>
      <c r="R2281" s="26">
        <f t="shared" si="9279"/>
        <v>0</v>
      </c>
      <c r="S2281" s="26">
        <f t="shared" si="9280"/>
        <v>0</v>
      </c>
      <c r="T2281" s="26">
        <f t="shared" si="9281"/>
        <v>0</v>
      </c>
      <c r="U2281" s="26">
        <f t="shared" si="9322"/>
        <v>0</v>
      </c>
      <c r="V2281" s="26">
        <f t="shared" si="9323"/>
        <v>0</v>
      </c>
      <c r="W2281" s="26">
        <f t="shared" si="9324"/>
        <v>0</v>
      </c>
      <c r="X2281" s="26">
        <f t="shared" si="9282"/>
        <v>0</v>
      </c>
      <c r="Y2281" s="26">
        <f t="shared" si="9283"/>
        <v>0</v>
      </c>
      <c r="Z2281" s="26">
        <f t="shared" si="9284"/>
        <v>0</v>
      </c>
      <c r="AA2281" s="26">
        <f t="shared" si="9325"/>
        <v>0</v>
      </c>
      <c r="AB2281" s="26">
        <f t="shared" si="9326"/>
        <v>0</v>
      </c>
      <c r="AC2281" s="26">
        <f t="shared" si="9327"/>
        <v>0</v>
      </c>
      <c r="AD2281" s="26">
        <f t="shared" si="9285"/>
        <v>0</v>
      </c>
      <c r="AE2281" s="26">
        <f t="shared" si="9286"/>
        <v>0</v>
      </c>
      <c r="AF2281" s="26">
        <f t="shared" si="9287"/>
        <v>0</v>
      </c>
      <c r="AG2281" s="26">
        <f t="shared" si="9328"/>
        <v>0</v>
      </c>
      <c r="AH2281" s="26">
        <f t="shared" si="9329"/>
        <v>0</v>
      </c>
      <c r="AI2281" s="26">
        <f t="shared" si="9330"/>
        <v>0</v>
      </c>
      <c r="AJ2281" s="26">
        <f t="shared" si="9288"/>
        <v>0</v>
      </c>
      <c r="AK2281" s="26">
        <f t="shared" si="9289"/>
        <v>0</v>
      </c>
      <c r="AL2281" s="26">
        <f t="shared" si="9290"/>
        <v>0</v>
      </c>
      <c r="AM2281" s="26">
        <f t="shared" si="9331"/>
        <v>0</v>
      </c>
      <c r="AN2281" s="26">
        <f t="shared" si="9332"/>
        <v>0</v>
      </c>
      <c r="AO2281" s="26">
        <f t="shared" si="9333"/>
        <v>0</v>
      </c>
      <c r="AP2281" s="26">
        <f t="shared" si="9291"/>
        <v>0</v>
      </c>
      <c r="AQ2281" s="26">
        <f t="shared" si="9292"/>
        <v>0</v>
      </c>
      <c r="AR2281" s="26">
        <f t="shared" si="9293"/>
        <v>0</v>
      </c>
      <c r="AS2281" s="26">
        <f t="shared" si="9334"/>
        <v>0</v>
      </c>
      <c r="AT2281" s="26">
        <f t="shared" si="9335"/>
        <v>0</v>
      </c>
      <c r="AU2281" s="26">
        <f t="shared" si="9336"/>
        <v>0</v>
      </c>
      <c r="AV2281" s="26">
        <f t="shared" si="9294"/>
        <v>0</v>
      </c>
      <c r="AW2281" s="26">
        <f t="shared" si="9295"/>
        <v>0</v>
      </c>
      <c r="AX2281" s="26">
        <f t="shared" si="9296"/>
        <v>0</v>
      </c>
      <c r="AY2281" s="26">
        <f t="shared" si="9275"/>
        <v>0</v>
      </c>
      <c r="AZ2281" s="26">
        <f t="shared" si="9337"/>
        <v>0</v>
      </c>
      <c r="BA2281" s="26">
        <f t="shared" si="9338"/>
        <v>0</v>
      </c>
      <c r="BB2281" s="26">
        <f t="shared" si="9297"/>
        <v>0</v>
      </c>
      <c r="BC2281" s="26">
        <f t="shared" si="9298"/>
        <v>0</v>
      </c>
      <c r="BD2281" s="26">
        <f t="shared" si="9299"/>
        <v>0</v>
      </c>
      <c r="BE2281" s="26">
        <f t="shared" si="9339"/>
        <v>0</v>
      </c>
      <c r="BF2281" s="26">
        <f t="shared" si="9340"/>
        <v>0</v>
      </c>
      <c r="BG2281" s="26">
        <f t="shared" si="9341"/>
        <v>0</v>
      </c>
      <c r="BH2281" s="26">
        <f t="shared" si="9300"/>
        <v>0</v>
      </c>
      <c r="BI2281" s="26">
        <f t="shared" si="9301"/>
        <v>0</v>
      </c>
      <c r="BJ2281" s="26">
        <f t="shared" si="9302"/>
        <v>0</v>
      </c>
      <c r="BK2281" s="26">
        <f t="shared" si="9342"/>
        <v>0</v>
      </c>
      <c r="BL2281" s="26">
        <f t="shared" si="9312"/>
        <v>0</v>
      </c>
      <c r="BM2281" s="26">
        <f t="shared" si="9343"/>
        <v>0</v>
      </c>
      <c r="BN2281" s="26">
        <f t="shared" si="9303"/>
        <v>0</v>
      </c>
      <c r="BO2281" s="26">
        <f t="shared" si="9304"/>
        <v>0</v>
      </c>
      <c r="BP2281" s="26">
        <f t="shared" si="9305"/>
        <v>0</v>
      </c>
      <c r="BQ2281" s="26">
        <f t="shared" si="9344"/>
        <v>0</v>
      </c>
      <c r="BR2281" s="26">
        <f t="shared" si="9345"/>
        <v>0</v>
      </c>
      <c r="BS2281" s="26">
        <f t="shared" si="9306"/>
        <v>0</v>
      </c>
      <c r="BT2281" s="26">
        <f t="shared" si="9307"/>
        <v>0</v>
      </c>
      <c r="BU2281" s="26">
        <f t="shared" si="9308"/>
        <v>0</v>
      </c>
      <c r="BV2281" s="26">
        <f t="shared" si="9346"/>
        <v>0</v>
      </c>
      <c r="BW2281" s="26">
        <f t="shared" si="9347"/>
        <v>0</v>
      </c>
      <c r="BX2281" s="26">
        <f t="shared" si="9309"/>
        <v>0</v>
      </c>
      <c r="BY2281" s="26">
        <f t="shared" si="9310"/>
        <v>0</v>
      </c>
      <c r="BZ2281" s="26">
        <f t="shared" si="9311"/>
        <v>0</v>
      </c>
      <c r="CA2281" s="26">
        <f t="shared" si="9348"/>
        <v>0</v>
      </c>
      <c r="CB2281" s="26">
        <f t="shared" si="9349"/>
        <v>0</v>
      </c>
      <c r="CC2281" s="26">
        <f t="shared" si="9350"/>
        <v>0</v>
      </c>
      <c r="CD2281" s="26">
        <f t="shared" si="9266"/>
        <v>0</v>
      </c>
      <c r="CE2281" s="26">
        <f t="shared" si="9267"/>
        <v>0</v>
      </c>
      <c r="CF2281" s="26">
        <f t="shared" si="9268"/>
        <v>0</v>
      </c>
      <c r="CG2281" s="26">
        <f t="shared" si="9351"/>
        <v>0</v>
      </c>
      <c r="CH2281" s="26">
        <f t="shared" si="9352"/>
        <v>0</v>
      </c>
      <c r="CI2281" s="26">
        <f t="shared" si="9353"/>
        <v>0</v>
      </c>
      <c r="CJ2281" s="26">
        <f t="shared" si="9269"/>
        <v>0</v>
      </c>
      <c r="CK2281" s="26">
        <f t="shared" si="9270"/>
        <v>0</v>
      </c>
      <c r="CL2281" s="26">
        <f t="shared" si="9271"/>
        <v>0</v>
      </c>
      <c r="CM2281" s="26">
        <f t="shared" si="9354"/>
        <v>0</v>
      </c>
      <c r="CN2281" s="26">
        <f t="shared" si="9355"/>
        <v>0</v>
      </c>
      <c r="CO2281" s="26">
        <f t="shared" si="9356"/>
        <v>0</v>
      </c>
      <c r="CP2281" s="26">
        <f t="shared" si="9272"/>
        <v>0</v>
      </c>
      <c r="CQ2281" s="26">
        <f t="shared" si="9273"/>
        <v>0</v>
      </c>
      <c r="CR2281" s="26">
        <f t="shared" si="9274"/>
        <v>0</v>
      </c>
      <c r="CS2281" s="26">
        <f t="shared" si="9357"/>
        <v>0</v>
      </c>
      <c r="CT2281" s="19">
        <v>0</v>
      </c>
      <c r="CU2281" s="35"/>
      <c r="CZ2281" s="1" t="s">
        <v>28</v>
      </c>
    </row>
    <row r="2282" spans="1:105" hidden="1" x14ac:dyDescent="0.3">
      <c r="A2282" s="36" t="s">
        <v>1316</v>
      </c>
      <c r="B2282" s="17">
        <v>410</v>
      </c>
      <c r="C2282" s="16" t="s">
        <v>393</v>
      </c>
      <c r="D2282" s="16" t="s">
        <v>103</v>
      </c>
      <c r="E2282" s="34" t="s">
        <v>681</v>
      </c>
      <c r="F2282" s="26"/>
      <c r="G2282" s="26"/>
      <c r="H2282" s="26"/>
      <c r="I2282" s="26"/>
      <c r="J2282" s="26"/>
      <c r="K2282" s="26"/>
      <c r="L2282" s="26">
        <f t="shared" si="9276"/>
        <v>0</v>
      </c>
      <c r="M2282" s="26">
        <f t="shared" si="9277"/>
        <v>0</v>
      </c>
      <c r="N2282" s="26">
        <f t="shared" si="9278"/>
        <v>0</v>
      </c>
      <c r="O2282" s="26"/>
      <c r="P2282" s="26"/>
      <c r="Q2282" s="26"/>
      <c r="R2282" s="26">
        <f t="shared" si="9279"/>
        <v>0</v>
      </c>
      <c r="S2282" s="26">
        <f t="shared" si="9280"/>
        <v>0</v>
      </c>
      <c r="T2282" s="26">
        <f t="shared" si="9281"/>
        <v>0</v>
      </c>
      <c r="U2282" s="26"/>
      <c r="V2282" s="26"/>
      <c r="W2282" s="26"/>
      <c r="X2282" s="26">
        <f t="shared" si="9282"/>
        <v>0</v>
      </c>
      <c r="Y2282" s="26">
        <f t="shared" si="9283"/>
        <v>0</v>
      </c>
      <c r="Z2282" s="26">
        <f t="shared" si="9284"/>
        <v>0</v>
      </c>
      <c r="AA2282" s="26"/>
      <c r="AB2282" s="26"/>
      <c r="AC2282" s="26"/>
      <c r="AD2282" s="26">
        <f t="shared" si="9285"/>
        <v>0</v>
      </c>
      <c r="AE2282" s="26">
        <f t="shared" si="9286"/>
        <v>0</v>
      </c>
      <c r="AF2282" s="26">
        <f t="shared" si="9287"/>
        <v>0</v>
      </c>
      <c r="AG2282" s="26"/>
      <c r="AH2282" s="26"/>
      <c r="AI2282" s="26"/>
      <c r="AJ2282" s="26">
        <f t="shared" si="9288"/>
        <v>0</v>
      </c>
      <c r="AK2282" s="26">
        <f t="shared" si="9289"/>
        <v>0</v>
      </c>
      <c r="AL2282" s="26">
        <f t="shared" si="9290"/>
        <v>0</v>
      </c>
      <c r="AM2282" s="26"/>
      <c r="AN2282" s="26"/>
      <c r="AO2282" s="26"/>
      <c r="AP2282" s="26">
        <f t="shared" si="9291"/>
        <v>0</v>
      </c>
      <c r="AQ2282" s="26">
        <f t="shared" si="9292"/>
        <v>0</v>
      </c>
      <c r="AR2282" s="26">
        <f t="shared" si="9293"/>
        <v>0</v>
      </c>
      <c r="AS2282" s="26"/>
      <c r="AT2282" s="26"/>
      <c r="AU2282" s="26"/>
      <c r="AV2282" s="26">
        <f t="shared" si="9294"/>
        <v>0</v>
      </c>
      <c r="AW2282" s="26">
        <f t="shared" si="9295"/>
        <v>0</v>
      </c>
      <c r="AX2282" s="26">
        <f t="shared" si="9296"/>
        <v>0</v>
      </c>
      <c r="AY2282" s="26"/>
      <c r="AZ2282" s="26"/>
      <c r="BA2282" s="26"/>
      <c r="BB2282" s="26">
        <f t="shared" si="9297"/>
        <v>0</v>
      </c>
      <c r="BC2282" s="26">
        <f t="shared" si="9298"/>
        <v>0</v>
      </c>
      <c r="BD2282" s="26">
        <f t="shared" si="9299"/>
        <v>0</v>
      </c>
      <c r="BE2282" s="26"/>
      <c r="BF2282" s="26"/>
      <c r="BG2282" s="26"/>
      <c r="BH2282" s="26">
        <f t="shared" si="9300"/>
        <v>0</v>
      </c>
      <c r="BI2282" s="26">
        <f t="shared" si="9301"/>
        <v>0</v>
      </c>
      <c r="BJ2282" s="26">
        <f t="shared" si="9302"/>
        <v>0</v>
      </c>
      <c r="BK2282" s="26"/>
      <c r="BL2282" s="26"/>
      <c r="BM2282" s="26"/>
      <c r="BN2282" s="26">
        <f t="shared" si="9303"/>
        <v>0</v>
      </c>
      <c r="BO2282" s="26">
        <f t="shared" si="9304"/>
        <v>0</v>
      </c>
      <c r="BP2282" s="26">
        <f t="shared" si="9305"/>
        <v>0</v>
      </c>
      <c r="BQ2282" s="26"/>
      <c r="BR2282" s="26"/>
      <c r="BS2282" s="26">
        <f t="shared" si="9306"/>
        <v>0</v>
      </c>
      <c r="BT2282" s="26">
        <f t="shared" si="9307"/>
        <v>0</v>
      </c>
      <c r="BU2282" s="26">
        <f t="shared" si="9308"/>
        <v>0</v>
      </c>
      <c r="BV2282" s="26"/>
      <c r="BW2282" s="26"/>
      <c r="BX2282" s="26">
        <f t="shared" si="9309"/>
        <v>0</v>
      </c>
      <c r="BY2282" s="26">
        <f t="shared" si="9310"/>
        <v>0</v>
      </c>
      <c r="BZ2282" s="26">
        <f t="shared" si="9311"/>
        <v>0</v>
      </c>
      <c r="CA2282" s="26"/>
      <c r="CB2282" s="26"/>
      <c r="CC2282" s="26"/>
      <c r="CD2282" s="26">
        <f t="shared" si="9266"/>
        <v>0</v>
      </c>
      <c r="CE2282" s="26">
        <f t="shared" si="9267"/>
        <v>0</v>
      </c>
      <c r="CF2282" s="26">
        <f t="shared" si="9268"/>
        <v>0</v>
      </c>
      <c r="CG2282" s="26"/>
      <c r="CH2282" s="26"/>
      <c r="CI2282" s="26"/>
      <c r="CJ2282" s="26">
        <f t="shared" si="9269"/>
        <v>0</v>
      </c>
      <c r="CK2282" s="26">
        <f t="shared" si="9270"/>
        <v>0</v>
      </c>
      <c r="CL2282" s="26">
        <f t="shared" si="9271"/>
        <v>0</v>
      </c>
      <c r="CM2282" s="26"/>
      <c r="CN2282" s="26"/>
      <c r="CO2282" s="26"/>
      <c r="CP2282" s="26">
        <f t="shared" si="9272"/>
        <v>0</v>
      </c>
      <c r="CQ2282" s="26">
        <f t="shared" si="9273"/>
        <v>0</v>
      </c>
      <c r="CR2282" s="26">
        <f t="shared" si="9274"/>
        <v>0</v>
      </c>
      <c r="CS2282" s="26"/>
      <c r="CT2282" s="19">
        <v>0</v>
      </c>
      <c r="CU2282" s="35"/>
    </row>
    <row r="2283" spans="1:105" ht="109.2" hidden="1" x14ac:dyDescent="0.3">
      <c r="A2283" s="36" t="s">
        <v>1318</v>
      </c>
      <c r="B2283" s="36"/>
      <c r="C2283" s="34"/>
      <c r="D2283" s="16"/>
      <c r="E2283" s="34" t="s">
        <v>1319</v>
      </c>
      <c r="F2283" s="26">
        <f t="shared" si="9313"/>
        <v>0</v>
      </c>
      <c r="G2283" s="26">
        <f t="shared" si="9314"/>
        <v>0</v>
      </c>
      <c r="H2283" s="26">
        <f t="shared" si="9315"/>
        <v>0</v>
      </c>
      <c r="I2283" s="26">
        <f t="shared" si="9316"/>
        <v>0</v>
      </c>
      <c r="J2283" s="26">
        <f t="shared" si="9317"/>
        <v>0</v>
      </c>
      <c r="K2283" s="26">
        <f t="shared" si="9318"/>
        <v>0</v>
      </c>
      <c r="L2283" s="26">
        <f t="shared" si="9276"/>
        <v>0</v>
      </c>
      <c r="M2283" s="26">
        <f t="shared" si="9277"/>
        <v>0</v>
      </c>
      <c r="N2283" s="26">
        <f t="shared" si="9278"/>
        <v>0</v>
      </c>
      <c r="O2283" s="26">
        <f t="shared" si="9319"/>
        <v>0</v>
      </c>
      <c r="P2283" s="26">
        <f t="shared" si="9320"/>
        <v>0</v>
      </c>
      <c r="Q2283" s="26">
        <f t="shared" si="9321"/>
        <v>0</v>
      </c>
      <c r="R2283" s="26">
        <f t="shared" si="9279"/>
        <v>0</v>
      </c>
      <c r="S2283" s="26">
        <f t="shared" si="9280"/>
        <v>0</v>
      </c>
      <c r="T2283" s="26">
        <f t="shared" si="9281"/>
        <v>0</v>
      </c>
      <c r="U2283" s="26">
        <f t="shared" si="9322"/>
        <v>0</v>
      </c>
      <c r="V2283" s="26">
        <f t="shared" si="9323"/>
        <v>0</v>
      </c>
      <c r="W2283" s="26">
        <f t="shared" si="9324"/>
        <v>0</v>
      </c>
      <c r="X2283" s="26">
        <f t="shared" si="9282"/>
        <v>0</v>
      </c>
      <c r="Y2283" s="26">
        <f t="shared" si="9283"/>
        <v>0</v>
      </c>
      <c r="Z2283" s="26">
        <f t="shared" si="9284"/>
        <v>0</v>
      </c>
      <c r="AA2283" s="26">
        <f t="shared" si="9325"/>
        <v>0</v>
      </c>
      <c r="AB2283" s="26">
        <f t="shared" si="9326"/>
        <v>0</v>
      </c>
      <c r="AC2283" s="26">
        <f t="shared" si="9327"/>
        <v>0</v>
      </c>
      <c r="AD2283" s="26">
        <f t="shared" si="9285"/>
        <v>0</v>
      </c>
      <c r="AE2283" s="26">
        <f t="shared" si="9286"/>
        <v>0</v>
      </c>
      <c r="AF2283" s="26">
        <f t="shared" si="9287"/>
        <v>0</v>
      </c>
      <c r="AG2283" s="26">
        <f t="shared" si="9328"/>
        <v>0</v>
      </c>
      <c r="AH2283" s="26">
        <f t="shared" si="9329"/>
        <v>0</v>
      </c>
      <c r="AI2283" s="26">
        <f t="shared" si="9330"/>
        <v>0</v>
      </c>
      <c r="AJ2283" s="26">
        <f t="shared" si="9288"/>
        <v>0</v>
      </c>
      <c r="AK2283" s="26">
        <f t="shared" si="9289"/>
        <v>0</v>
      </c>
      <c r="AL2283" s="26">
        <f t="shared" si="9290"/>
        <v>0</v>
      </c>
      <c r="AM2283" s="26">
        <f t="shared" si="9331"/>
        <v>0</v>
      </c>
      <c r="AN2283" s="26">
        <f t="shared" si="9332"/>
        <v>0</v>
      </c>
      <c r="AO2283" s="26">
        <f t="shared" si="9333"/>
        <v>0</v>
      </c>
      <c r="AP2283" s="26">
        <f t="shared" si="9291"/>
        <v>0</v>
      </c>
      <c r="AQ2283" s="26">
        <f t="shared" si="9292"/>
        <v>0</v>
      </c>
      <c r="AR2283" s="26">
        <f t="shared" si="9293"/>
        <v>0</v>
      </c>
      <c r="AS2283" s="26">
        <f t="shared" si="9334"/>
        <v>0</v>
      </c>
      <c r="AT2283" s="26">
        <f t="shared" si="9335"/>
        <v>0</v>
      </c>
      <c r="AU2283" s="26">
        <f t="shared" si="9336"/>
        <v>0</v>
      </c>
      <c r="AV2283" s="26">
        <f t="shared" si="9294"/>
        <v>0</v>
      </c>
      <c r="AW2283" s="26">
        <f t="shared" si="9295"/>
        <v>0</v>
      </c>
      <c r="AX2283" s="26">
        <f t="shared" si="9296"/>
        <v>0</v>
      </c>
      <c r="AY2283" s="26">
        <f t="shared" si="9275"/>
        <v>0</v>
      </c>
      <c r="AZ2283" s="26">
        <f t="shared" si="9337"/>
        <v>0</v>
      </c>
      <c r="BA2283" s="26">
        <f t="shared" si="9338"/>
        <v>0</v>
      </c>
      <c r="BB2283" s="26">
        <f t="shared" si="9297"/>
        <v>0</v>
      </c>
      <c r="BC2283" s="26">
        <f t="shared" si="9298"/>
        <v>0</v>
      </c>
      <c r="BD2283" s="26">
        <f t="shared" si="9299"/>
        <v>0</v>
      </c>
      <c r="BE2283" s="26">
        <f t="shared" si="9339"/>
        <v>0</v>
      </c>
      <c r="BF2283" s="26">
        <f t="shared" si="9340"/>
        <v>0</v>
      </c>
      <c r="BG2283" s="26">
        <f t="shared" si="9341"/>
        <v>0</v>
      </c>
      <c r="BH2283" s="26">
        <f t="shared" si="9300"/>
        <v>0</v>
      </c>
      <c r="BI2283" s="26">
        <f t="shared" si="9301"/>
        <v>0</v>
      </c>
      <c r="BJ2283" s="26">
        <f t="shared" si="9302"/>
        <v>0</v>
      </c>
      <c r="BK2283" s="26">
        <f t="shared" si="9342"/>
        <v>0</v>
      </c>
      <c r="BL2283" s="26">
        <f t="shared" si="9312"/>
        <v>0</v>
      </c>
      <c r="BM2283" s="26">
        <f t="shared" si="9343"/>
        <v>0</v>
      </c>
      <c r="BN2283" s="26">
        <f t="shared" si="9303"/>
        <v>0</v>
      </c>
      <c r="BO2283" s="26">
        <f t="shared" si="9304"/>
        <v>0</v>
      </c>
      <c r="BP2283" s="26">
        <f t="shared" si="9305"/>
        <v>0</v>
      </c>
      <c r="BQ2283" s="26">
        <f t="shared" si="9344"/>
        <v>0</v>
      </c>
      <c r="BR2283" s="26">
        <f t="shared" si="9345"/>
        <v>0</v>
      </c>
      <c r="BS2283" s="26">
        <f t="shared" si="9306"/>
        <v>0</v>
      </c>
      <c r="BT2283" s="26">
        <f t="shared" si="9307"/>
        <v>0</v>
      </c>
      <c r="BU2283" s="26">
        <f t="shared" si="9308"/>
        <v>0</v>
      </c>
      <c r="BV2283" s="26">
        <f t="shared" si="9346"/>
        <v>0</v>
      </c>
      <c r="BW2283" s="26">
        <f t="shared" si="9347"/>
        <v>0</v>
      </c>
      <c r="BX2283" s="26">
        <f t="shared" si="9309"/>
        <v>0</v>
      </c>
      <c r="BY2283" s="26">
        <f t="shared" si="9310"/>
        <v>0</v>
      </c>
      <c r="BZ2283" s="26">
        <f t="shared" si="9311"/>
        <v>0</v>
      </c>
      <c r="CA2283" s="26">
        <f t="shared" si="9348"/>
        <v>0</v>
      </c>
      <c r="CB2283" s="26">
        <f t="shared" si="9349"/>
        <v>0</v>
      </c>
      <c r="CC2283" s="26">
        <f t="shared" si="9350"/>
        <v>0</v>
      </c>
      <c r="CD2283" s="26">
        <f t="shared" si="9266"/>
        <v>0</v>
      </c>
      <c r="CE2283" s="26">
        <f t="shared" si="9267"/>
        <v>0</v>
      </c>
      <c r="CF2283" s="26">
        <f t="shared" si="9268"/>
        <v>0</v>
      </c>
      <c r="CG2283" s="26">
        <f t="shared" si="9351"/>
        <v>0</v>
      </c>
      <c r="CH2283" s="26">
        <f t="shared" si="9352"/>
        <v>0</v>
      </c>
      <c r="CI2283" s="26">
        <f t="shared" si="9353"/>
        <v>0</v>
      </c>
      <c r="CJ2283" s="26">
        <f t="shared" si="9269"/>
        <v>0</v>
      </c>
      <c r="CK2283" s="26">
        <f t="shared" si="9270"/>
        <v>0</v>
      </c>
      <c r="CL2283" s="26">
        <f t="shared" si="9271"/>
        <v>0</v>
      </c>
      <c r="CM2283" s="26">
        <f t="shared" si="9354"/>
        <v>0</v>
      </c>
      <c r="CN2283" s="26">
        <f t="shared" si="9355"/>
        <v>0</v>
      </c>
      <c r="CO2283" s="26">
        <f t="shared" si="9356"/>
        <v>0</v>
      </c>
      <c r="CP2283" s="26">
        <f t="shared" si="9272"/>
        <v>0</v>
      </c>
      <c r="CQ2283" s="26">
        <f t="shared" si="9273"/>
        <v>0</v>
      </c>
      <c r="CR2283" s="26">
        <f t="shared" si="9274"/>
        <v>0</v>
      </c>
      <c r="CS2283" s="26">
        <f t="shared" si="9357"/>
        <v>0</v>
      </c>
      <c r="CT2283" s="19">
        <v>0</v>
      </c>
      <c r="CU2283" s="35"/>
      <c r="DA2283" s="1" t="s">
        <v>29</v>
      </c>
    </row>
    <row r="2284" spans="1:105" ht="46.8" hidden="1" x14ac:dyDescent="0.3">
      <c r="A2284" s="36" t="s">
        <v>1318</v>
      </c>
      <c r="B2284" s="17">
        <v>400</v>
      </c>
      <c r="C2284" s="16"/>
      <c r="D2284" s="16"/>
      <c r="E2284" s="34" t="s">
        <v>82</v>
      </c>
      <c r="F2284" s="26">
        <f t="shared" si="9313"/>
        <v>0</v>
      </c>
      <c r="G2284" s="26">
        <f t="shared" si="9314"/>
        <v>0</v>
      </c>
      <c r="H2284" s="26">
        <f t="shared" si="9315"/>
        <v>0</v>
      </c>
      <c r="I2284" s="26">
        <f t="shared" si="9316"/>
        <v>0</v>
      </c>
      <c r="J2284" s="26">
        <f t="shared" si="9317"/>
        <v>0</v>
      </c>
      <c r="K2284" s="26">
        <f t="shared" si="9318"/>
        <v>0</v>
      </c>
      <c r="L2284" s="26">
        <f t="shared" si="9276"/>
        <v>0</v>
      </c>
      <c r="M2284" s="26">
        <f t="shared" si="9277"/>
        <v>0</v>
      </c>
      <c r="N2284" s="26">
        <f t="shared" si="9278"/>
        <v>0</v>
      </c>
      <c r="O2284" s="26">
        <f t="shared" si="9319"/>
        <v>0</v>
      </c>
      <c r="P2284" s="26">
        <f t="shared" si="9320"/>
        <v>0</v>
      </c>
      <c r="Q2284" s="26">
        <f t="shared" si="9321"/>
        <v>0</v>
      </c>
      <c r="R2284" s="26">
        <f t="shared" si="9279"/>
        <v>0</v>
      </c>
      <c r="S2284" s="26">
        <f t="shared" si="9280"/>
        <v>0</v>
      </c>
      <c r="T2284" s="26">
        <f t="shared" si="9281"/>
        <v>0</v>
      </c>
      <c r="U2284" s="26">
        <f t="shared" si="9322"/>
        <v>0</v>
      </c>
      <c r="V2284" s="26">
        <f t="shared" si="9323"/>
        <v>0</v>
      </c>
      <c r="W2284" s="26">
        <f t="shared" si="9324"/>
        <v>0</v>
      </c>
      <c r="X2284" s="26">
        <f t="shared" si="9282"/>
        <v>0</v>
      </c>
      <c r="Y2284" s="26">
        <f t="shared" si="9283"/>
        <v>0</v>
      </c>
      <c r="Z2284" s="26">
        <f t="shared" si="9284"/>
        <v>0</v>
      </c>
      <c r="AA2284" s="26">
        <f t="shared" si="9325"/>
        <v>0</v>
      </c>
      <c r="AB2284" s="26">
        <f t="shared" si="9326"/>
        <v>0</v>
      </c>
      <c r="AC2284" s="26">
        <f t="shared" si="9327"/>
        <v>0</v>
      </c>
      <c r="AD2284" s="26">
        <f t="shared" si="9285"/>
        <v>0</v>
      </c>
      <c r="AE2284" s="26">
        <f t="shared" si="9286"/>
        <v>0</v>
      </c>
      <c r="AF2284" s="26">
        <f t="shared" si="9287"/>
        <v>0</v>
      </c>
      <c r="AG2284" s="26">
        <f t="shared" si="9328"/>
        <v>0</v>
      </c>
      <c r="AH2284" s="26">
        <f t="shared" si="9329"/>
        <v>0</v>
      </c>
      <c r="AI2284" s="26">
        <f t="shared" si="9330"/>
        <v>0</v>
      </c>
      <c r="AJ2284" s="26">
        <f t="shared" si="9288"/>
        <v>0</v>
      </c>
      <c r="AK2284" s="26">
        <f t="shared" si="9289"/>
        <v>0</v>
      </c>
      <c r="AL2284" s="26">
        <f t="shared" si="9290"/>
        <v>0</v>
      </c>
      <c r="AM2284" s="26">
        <f t="shared" si="9331"/>
        <v>0</v>
      </c>
      <c r="AN2284" s="26">
        <f t="shared" si="9332"/>
        <v>0</v>
      </c>
      <c r="AO2284" s="26">
        <f t="shared" si="9333"/>
        <v>0</v>
      </c>
      <c r="AP2284" s="26">
        <f t="shared" si="9291"/>
        <v>0</v>
      </c>
      <c r="AQ2284" s="26">
        <f t="shared" si="9292"/>
        <v>0</v>
      </c>
      <c r="AR2284" s="26">
        <f t="shared" si="9293"/>
        <v>0</v>
      </c>
      <c r="AS2284" s="26">
        <f t="shared" si="9334"/>
        <v>0</v>
      </c>
      <c r="AT2284" s="26">
        <f t="shared" si="9335"/>
        <v>0</v>
      </c>
      <c r="AU2284" s="26">
        <f t="shared" si="9336"/>
        <v>0</v>
      </c>
      <c r="AV2284" s="26">
        <f t="shared" si="9294"/>
        <v>0</v>
      </c>
      <c r="AW2284" s="26">
        <f t="shared" si="9295"/>
        <v>0</v>
      </c>
      <c r="AX2284" s="26">
        <f t="shared" si="9296"/>
        <v>0</v>
      </c>
      <c r="AY2284" s="26">
        <f t="shared" si="9275"/>
        <v>0</v>
      </c>
      <c r="AZ2284" s="26">
        <f t="shared" si="9337"/>
        <v>0</v>
      </c>
      <c r="BA2284" s="26">
        <f t="shared" si="9338"/>
        <v>0</v>
      </c>
      <c r="BB2284" s="26">
        <f t="shared" si="9297"/>
        <v>0</v>
      </c>
      <c r="BC2284" s="26">
        <f t="shared" si="9298"/>
        <v>0</v>
      </c>
      <c r="BD2284" s="26">
        <f t="shared" si="9299"/>
        <v>0</v>
      </c>
      <c r="BE2284" s="26">
        <f t="shared" si="9339"/>
        <v>0</v>
      </c>
      <c r="BF2284" s="26">
        <f t="shared" si="9340"/>
        <v>0</v>
      </c>
      <c r="BG2284" s="26">
        <f t="shared" si="9341"/>
        <v>0</v>
      </c>
      <c r="BH2284" s="26">
        <f t="shared" si="9300"/>
        <v>0</v>
      </c>
      <c r="BI2284" s="26">
        <f t="shared" si="9301"/>
        <v>0</v>
      </c>
      <c r="BJ2284" s="26">
        <f t="shared" si="9302"/>
        <v>0</v>
      </c>
      <c r="BK2284" s="26">
        <f t="shared" si="9342"/>
        <v>0</v>
      </c>
      <c r="BL2284" s="26">
        <f t="shared" si="9312"/>
        <v>0</v>
      </c>
      <c r="BM2284" s="26">
        <f t="shared" si="9343"/>
        <v>0</v>
      </c>
      <c r="BN2284" s="26">
        <f t="shared" si="9303"/>
        <v>0</v>
      </c>
      <c r="BO2284" s="26">
        <f t="shared" si="9304"/>
        <v>0</v>
      </c>
      <c r="BP2284" s="26">
        <f t="shared" si="9305"/>
        <v>0</v>
      </c>
      <c r="BQ2284" s="26">
        <f t="shared" si="9344"/>
        <v>0</v>
      </c>
      <c r="BR2284" s="26">
        <f t="shared" si="9345"/>
        <v>0</v>
      </c>
      <c r="BS2284" s="26">
        <f t="shared" si="9306"/>
        <v>0</v>
      </c>
      <c r="BT2284" s="26">
        <f t="shared" si="9307"/>
        <v>0</v>
      </c>
      <c r="BU2284" s="26">
        <f t="shared" si="9308"/>
        <v>0</v>
      </c>
      <c r="BV2284" s="26">
        <f t="shared" si="9346"/>
        <v>0</v>
      </c>
      <c r="BW2284" s="26">
        <f t="shared" si="9347"/>
        <v>0</v>
      </c>
      <c r="BX2284" s="26">
        <f t="shared" si="9309"/>
        <v>0</v>
      </c>
      <c r="BY2284" s="26">
        <f t="shared" si="9310"/>
        <v>0</v>
      </c>
      <c r="BZ2284" s="26">
        <f t="shared" si="9311"/>
        <v>0</v>
      </c>
      <c r="CA2284" s="26">
        <f t="shared" si="9348"/>
        <v>0</v>
      </c>
      <c r="CB2284" s="26">
        <f t="shared" si="9349"/>
        <v>0</v>
      </c>
      <c r="CC2284" s="26">
        <f t="shared" si="9350"/>
        <v>0</v>
      </c>
      <c r="CD2284" s="26">
        <f t="shared" ref="CD2284:CD2347" si="9358">BX2284+CA2284</f>
        <v>0</v>
      </c>
      <c r="CE2284" s="26">
        <f t="shared" ref="CE2284:CE2347" si="9359">BY2284+CB2284</f>
        <v>0</v>
      </c>
      <c r="CF2284" s="26">
        <f t="shared" ref="CF2284:CF2347" si="9360">BZ2284+CC2284</f>
        <v>0</v>
      </c>
      <c r="CG2284" s="26">
        <f t="shared" si="9351"/>
        <v>0</v>
      </c>
      <c r="CH2284" s="26">
        <f t="shared" si="9352"/>
        <v>0</v>
      </c>
      <c r="CI2284" s="26">
        <f t="shared" si="9353"/>
        <v>0</v>
      </c>
      <c r="CJ2284" s="26">
        <f t="shared" ref="CJ2284:CJ2347" si="9361">CD2284+CG2284</f>
        <v>0</v>
      </c>
      <c r="CK2284" s="26">
        <f t="shared" ref="CK2284:CK2347" si="9362">CE2284+CH2284</f>
        <v>0</v>
      </c>
      <c r="CL2284" s="26">
        <f t="shared" ref="CL2284:CL2347" si="9363">CF2284+CI2284</f>
        <v>0</v>
      </c>
      <c r="CM2284" s="26">
        <f t="shared" si="9354"/>
        <v>0</v>
      </c>
      <c r="CN2284" s="26">
        <f t="shared" si="9355"/>
        <v>0</v>
      </c>
      <c r="CO2284" s="26">
        <f t="shared" si="9356"/>
        <v>0</v>
      </c>
      <c r="CP2284" s="26">
        <f t="shared" ref="CP2284:CP2347" si="9364">CJ2284+CM2284</f>
        <v>0</v>
      </c>
      <c r="CQ2284" s="26">
        <f t="shared" ref="CQ2284:CQ2347" si="9365">CK2284+CN2284</f>
        <v>0</v>
      </c>
      <c r="CR2284" s="26">
        <f t="shared" ref="CR2284:CR2347" si="9366">CL2284+CO2284</f>
        <v>0</v>
      </c>
      <c r="CS2284" s="26">
        <f t="shared" si="9357"/>
        <v>0</v>
      </c>
      <c r="CT2284" s="19">
        <v>0</v>
      </c>
      <c r="CU2284" s="35"/>
      <c r="CY2284" s="1" t="s">
        <v>27</v>
      </c>
    </row>
    <row r="2285" spans="1:105" hidden="1" x14ac:dyDescent="0.3">
      <c r="A2285" s="36" t="s">
        <v>1318</v>
      </c>
      <c r="B2285" s="17">
        <v>410</v>
      </c>
      <c r="C2285" s="16"/>
      <c r="D2285" s="16"/>
      <c r="E2285" s="34" t="s">
        <v>83</v>
      </c>
      <c r="F2285" s="26">
        <f t="shared" si="9313"/>
        <v>0</v>
      </c>
      <c r="G2285" s="26">
        <f t="shared" si="9314"/>
        <v>0</v>
      </c>
      <c r="H2285" s="26">
        <f t="shared" si="9315"/>
        <v>0</v>
      </c>
      <c r="I2285" s="26">
        <f t="shared" si="9316"/>
        <v>0</v>
      </c>
      <c r="J2285" s="26">
        <f t="shared" si="9317"/>
        <v>0</v>
      </c>
      <c r="K2285" s="26">
        <f t="shared" si="9318"/>
        <v>0</v>
      </c>
      <c r="L2285" s="26">
        <f t="shared" si="9276"/>
        <v>0</v>
      </c>
      <c r="M2285" s="26">
        <f t="shared" si="9277"/>
        <v>0</v>
      </c>
      <c r="N2285" s="26">
        <f t="shared" si="9278"/>
        <v>0</v>
      </c>
      <c r="O2285" s="26">
        <f t="shared" si="9319"/>
        <v>0</v>
      </c>
      <c r="P2285" s="26">
        <f t="shared" si="9320"/>
        <v>0</v>
      </c>
      <c r="Q2285" s="26">
        <f t="shared" si="9321"/>
        <v>0</v>
      </c>
      <c r="R2285" s="26">
        <f t="shared" si="9279"/>
        <v>0</v>
      </c>
      <c r="S2285" s="26">
        <f t="shared" si="9280"/>
        <v>0</v>
      </c>
      <c r="T2285" s="26">
        <f t="shared" si="9281"/>
        <v>0</v>
      </c>
      <c r="U2285" s="26">
        <f t="shared" si="9322"/>
        <v>0</v>
      </c>
      <c r="V2285" s="26">
        <f t="shared" si="9323"/>
        <v>0</v>
      </c>
      <c r="W2285" s="26">
        <f t="shared" si="9324"/>
        <v>0</v>
      </c>
      <c r="X2285" s="26">
        <f t="shared" si="9282"/>
        <v>0</v>
      </c>
      <c r="Y2285" s="26">
        <f t="shared" si="9283"/>
        <v>0</v>
      </c>
      <c r="Z2285" s="26">
        <f t="shared" si="9284"/>
        <v>0</v>
      </c>
      <c r="AA2285" s="26">
        <f t="shared" si="9325"/>
        <v>0</v>
      </c>
      <c r="AB2285" s="26">
        <f t="shared" si="9326"/>
        <v>0</v>
      </c>
      <c r="AC2285" s="26">
        <f t="shared" si="9327"/>
        <v>0</v>
      </c>
      <c r="AD2285" s="26">
        <f t="shared" si="9285"/>
        <v>0</v>
      </c>
      <c r="AE2285" s="26">
        <f t="shared" si="9286"/>
        <v>0</v>
      </c>
      <c r="AF2285" s="26">
        <f t="shared" si="9287"/>
        <v>0</v>
      </c>
      <c r="AG2285" s="26">
        <f t="shared" si="9328"/>
        <v>0</v>
      </c>
      <c r="AH2285" s="26">
        <f t="shared" si="9329"/>
        <v>0</v>
      </c>
      <c r="AI2285" s="26">
        <f t="shared" si="9330"/>
        <v>0</v>
      </c>
      <c r="AJ2285" s="26">
        <f t="shared" si="9288"/>
        <v>0</v>
      </c>
      <c r="AK2285" s="26">
        <f t="shared" si="9289"/>
        <v>0</v>
      </c>
      <c r="AL2285" s="26">
        <f t="shared" si="9290"/>
        <v>0</v>
      </c>
      <c r="AM2285" s="26">
        <f t="shared" si="9331"/>
        <v>0</v>
      </c>
      <c r="AN2285" s="26">
        <f t="shared" si="9332"/>
        <v>0</v>
      </c>
      <c r="AO2285" s="26">
        <f t="shared" si="9333"/>
        <v>0</v>
      </c>
      <c r="AP2285" s="26">
        <f t="shared" si="9291"/>
        <v>0</v>
      </c>
      <c r="AQ2285" s="26">
        <f t="shared" si="9292"/>
        <v>0</v>
      </c>
      <c r="AR2285" s="26">
        <f t="shared" si="9293"/>
        <v>0</v>
      </c>
      <c r="AS2285" s="26">
        <f t="shared" si="9334"/>
        <v>0</v>
      </c>
      <c r="AT2285" s="26">
        <f t="shared" si="9335"/>
        <v>0</v>
      </c>
      <c r="AU2285" s="26">
        <f t="shared" si="9336"/>
        <v>0</v>
      </c>
      <c r="AV2285" s="26">
        <f t="shared" si="9294"/>
        <v>0</v>
      </c>
      <c r="AW2285" s="26">
        <f t="shared" si="9295"/>
        <v>0</v>
      </c>
      <c r="AX2285" s="26">
        <f t="shared" si="9296"/>
        <v>0</v>
      </c>
      <c r="AY2285" s="26">
        <f t="shared" si="9275"/>
        <v>0</v>
      </c>
      <c r="AZ2285" s="26">
        <f t="shared" si="9337"/>
        <v>0</v>
      </c>
      <c r="BA2285" s="26">
        <f t="shared" si="9338"/>
        <v>0</v>
      </c>
      <c r="BB2285" s="26">
        <f t="shared" si="9297"/>
        <v>0</v>
      </c>
      <c r="BC2285" s="26">
        <f t="shared" si="9298"/>
        <v>0</v>
      </c>
      <c r="BD2285" s="26">
        <f t="shared" si="9299"/>
        <v>0</v>
      </c>
      <c r="BE2285" s="26">
        <f t="shared" si="9339"/>
        <v>0</v>
      </c>
      <c r="BF2285" s="26">
        <f t="shared" si="9340"/>
        <v>0</v>
      </c>
      <c r="BG2285" s="26">
        <f t="shared" si="9341"/>
        <v>0</v>
      </c>
      <c r="BH2285" s="26">
        <f t="shared" si="9300"/>
        <v>0</v>
      </c>
      <c r="BI2285" s="26">
        <f t="shared" si="9301"/>
        <v>0</v>
      </c>
      <c r="BJ2285" s="26">
        <f t="shared" si="9302"/>
        <v>0</v>
      </c>
      <c r="BK2285" s="26">
        <f t="shared" si="9342"/>
        <v>0</v>
      </c>
      <c r="BL2285" s="26">
        <f t="shared" si="9312"/>
        <v>0</v>
      </c>
      <c r="BM2285" s="26">
        <f t="shared" si="9343"/>
        <v>0</v>
      </c>
      <c r="BN2285" s="26">
        <f t="shared" si="9303"/>
        <v>0</v>
      </c>
      <c r="BO2285" s="26">
        <f t="shared" si="9304"/>
        <v>0</v>
      </c>
      <c r="BP2285" s="26">
        <f t="shared" si="9305"/>
        <v>0</v>
      </c>
      <c r="BQ2285" s="26">
        <f t="shared" si="9344"/>
        <v>0</v>
      </c>
      <c r="BR2285" s="26">
        <f t="shared" si="9345"/>
        <v>0</v>
      </c>
      <c r="BS2285" s="26">
        <f t="shared" si="9306"/>
        <v>0</v>
      </c>
      <c r="BT2285" s="26">
        <f t="shared" si="9307"/>
        <v>0</v>
      </c>
      <c r="BU2285" s="26">
        <f t="shared" si="9308"/>
        <v>0</v>
      </c>
      <c r="BV2285" s="26">
        <f t="shared" si="9346"/>
        <v>0</v>
      </c>
      <c r="BW2285" s="26">
        <f t="shared" si="9347"/>
        <v>0</v>
      </c>
      <c r="BX2285" s="26">
        <f t="shared" si="9309"/>
        <v>0</v>
      </c>
      <c r="BY2285" s="26">
        <f t="shared" si="9310"/>
        <v>0</v>
      </c>
      <c r="BZ2285" s="26">
        <f t="shared" si="9311"/>
        <v>0</v>
      </c>
      <c r="CA2285" s="26">
        <f t="shared" si="9348"/>
        <v>0</v>
      </c>
      <c r="CB2285" s="26">
        <f t="shared" si="9349"/>
        <v>0</v>
      </c>
      <c r="CC2285" s="26">
        <f t="shared" si="9350"/>
        <v>0</v>
      </c>
      <c r="CD2285" s="26">
        <f t="shared" si="9358"/>
        <v>0</v>
      </c>
      <c r="CE2285" s="26">
        <f t="shared" si="9359"/>
        <v>0</v>
      </c>
      <c r="CF2285" s="26">
        <f t="shared" si="9360"/>
        <v>0</v>
      </c>
      <c r="CG2285" s="26">
        <f t="shared" si="9351"/>
        <v>0</v>
      </c>
      <c r="CH2285" s="26">
        <f t="shared" si="9352"/>
        <v>0</v>
      </c>
      <c r="CI2285" s="26">
        <f t="shared" si="9353"/>
        <v>0</v>
      </c>
      <c r="CJ2285" s="26">
        <f t="shared" si="9361"/>
        <v>0</v>
      </c>
      <c r="CK2285" s="26">
        <f t="shared" si="9362"/>
        <v>0</v>
      </c>
      <c r="CL2285" s="26">
        <f t="shared" si="9363"/>
        <v>0</v>
      </c>
      <c r="CM2285" s="26">
        <f t="shared" si="9354"/>
        <v>0</v>
      </c>
      <c r="CN2285" s="26">
        <f t="shared" si="9355"/>
        <v>0</v>
      </c>
      <c r="CO2285" s="26">
        <f t="shared" si="9356"/>
        <v>0</v>
      </c>
      <c r="CP2285" s="26">
        <f t="shared" si="9364"/>
        <v>0</v>
      </c>
      <c r="CQ2285" s="26">
        <f t="shared" si="9365"/>
        <v>0</v>
      </c>
      <c r="CR2285" s="26">
        <f t="shared" si="9366"/>
        <v>0</v>
      </c>
      <c r="CS2285" s="26">
        <f t="shared" si="9357"/>
        <v>0</v>
      </c>
      <c r="CT2285" s="19">
        <v>0</v>
      </c>
      <c r="CU2285" s="35"/>
      <c r="CZ2285" s="1" t="s">
        <v>28</v>
      </c>
    </row>
    <row r="2286" spans="1:105" hidden="1" x14ac:dyDescent="0.3">
      <c r="A2286" s="36" t="s">
        <v>1318</v>
      </c>
      <c r="B2286" s="17">
        <v>410</v>
      </c>
      <c r="C2286" s="16" t="s">
        <v>393</v>
      </c>
      <c r="D2286" s="16" t="s">
        <v>103</v>
      </c>
      <c r="E2286" s="34" t="s">
        <v>681</v>
      </c>
      <c r="F2286" s="26"/>
      <c r="G2286" s="26"/>
      <c r="H2286" s="26"/>
      <c r="I2286" s="26"/>
      <c r="J2286" s="26"/>
      <c r="K2286" s="26"/>
      <c r="L2286" s="26">
        <f t="shared" si="9276"/>
        <v>0</v>
      </c>
      <c r="M2286" s="26">
        <f t="shared" si="9277"/>
        <v>0</v>
      </c>
      <c r="N2286" s="26">
        <f t="shared" si="9278"/>
        <v>0</v>
      </c>
      <c r="O2286" s="26"/>
      <c r="P2286" s="26"/>
      <c r="Q2286" s="26"/>
      <c r="R2286" s="26">
        <f t="shared" si="9279"/>
        <v>0</v>
      </c>
      <c r="S2286" s="26">
        <f t="shared" si="9280"/>
        <v>0</v>
      </c>
      <c r="T2286" s="26">
        <f t="shared" si="9281"/>
        <v>0</v>
      </c>
      <c r="U2286" s="26"/>
      <c r="V2286" s="26"/>
      <c r="W2286" s="26"/>
      <c r="X2286" s="26">
        <f t="shared" si="9282"/>
        <v>0</v>
      </c>
      <c r="Y2286" s="26">
        <f t="shared" si="9283"/>
        <v>0</v>
      </c>
      <c r="Z2286" s="26">
        <f t="shared" si="9284"/>
        <v>0</v>
      </c>
      <c r="AA2286" s="26"/>
      <c r="AB2286" s="26"/>
      <c r="AC2286" s="26"/>
      <c r="AD2286" s="26">
        <f t="shared" si="9285"/>
        <v>0</v>
      </c>
      <c r="AE2286" s="26">
        <f t="shared" si="9286"/>
        <v>0</v>
      </c>
      <c r="AF2286" s="26">
        <f t="shared" si="9287"/>
        <v>0</v>
      </c>
      <c r="AG2286" s="26"/>
      <c r="AH2286" s="26"/>
      <c r="AI2286" s="26"/>
      <c r="AJ2286" s="26">
        <f t="shared" si="9288"/>
        <v>0</v>
      </c>
      <c r="AK2286" s="26">
        <f t="shared" si="9289"/>
        <v>0</v>
      </c>
      <c r="AL2286" s="26">
        <f t="shared" si="9290"/>
        <v>0</v>
      </c>
      <c r="AM2286" s="26"/>
      <c r="AN2286" s="26"/>
      <c r="AO2286" s="26"/>
      <c r="AP2286" s="26">
        <f t="shared" si="9291"/>
        <v>0</v>
      </c>
      <c r="AQ2286" s="26">
        <f t="shared" si="9292"/>
        <v>0</v>
      </c>
      <c r="AR2286" s="26">
        <f t="shared" si="9293"/>
        <v>0</v>
      </c>
      <c r="AS2286" s="26"/>
      <c r="AT2286" s="26"/>
      <c r="AU2286" s="26"/>
      <c r="AV2286" s="26">
        <f t="shared" si="9294"/>
        <v>0</v>
      </c>
      <c r="AW2286" s="26">
        <f t="shared" si="9295"/>
        <v>0</v>
      </c>
      <c r="AX2286" s="26">
        <f t="shared" si="9296"/>
        <v>0</v>
      </c>
      <c r="AY2286" s="26"/>
      <c r="AZ2286" s="26"/>
      <c r="BA2286" s="26"/>
      <c r="BB2286" s="26">
        <f t="shared" si="9297"/>
        <v>0</v>
      </c>
      <c r="BC2286" s="26">
        <f t="shared" si="9298"/>
        <v>0</v>
      </c>
      <c r="BD2286" s="26">
        <f t="shared" si="9299"/>
        <v>0</v>
      </c>
      <c r="BE2286" s="26"/>
      <c r="BF2286" s="26"/>
      <c r="BG2286" s="26"/>
      <c r="BH2286" s="26">
        <f t="shared" si="9300"/>
        <v>0</v>
      </c>
      <c r="BI2286" s="26">
        <f t="shared" si="9301"/>
        <v>0</v>
      </c>
      <c r="BJ2286" s="26">
        <f t="shared" si="9302"/>
        <v>0</v>
      </c>
      <c r="BK2286" s="26"/>
      <c r="BL2286" s="26"/>
      <c r="BM2286" s="26"/>
      <c r="BN2286" s="26">
        <f t="shared" si="9303"/>
        <v>0</v>
      </c>
      <c r="BO2286" s="26">
        <f t="shared" si="9304"/>
        <v>0</v>
      </c>
      <c r="BP2286" s="26">
        <f t="shared" si="9305"/>
        <v>0</v>
      </c>
      <c r="BQ2286" s="26"/>
      <c r="BR2286" s="26"/>
      <c r="BS2286" s="26">
        <f t="shared" si="9306"/>
        <v>0</v>
      </c>
      <c r="BT2286" s="26">
        <f t="shared" si="9307"/>
        <v>0</v>
      </c>
      <c r="BU2286" s="26">
        <f t="shared" si="9308"/>
        <v>0</v>
      </c>
      <c r="BV2286" s="26"/>
      <c r="BW2286" s="26"/>
      <c r="BX2286" s="26">
        <f t="shared" si="9309"/>
        <v>0</v>
      </c>
      <c r="BY2286" s="26">
        <f t="shared" si="9310"/>
        <v>0</v>
      </c>
      <c r="BZ2286" s="26">
        <f t="shared" si="9311"/>
        <v>0</v>
      </c>
      <c r="CA2286" s="26"/>
      <c r="CB2286" s="26"/>
      <c r="CC2286" s="26"/>
      <c r="CD2286" s="26">
        <f t="shared" si="9358"/>
        <v>0</v>
      </c>
      <c r="CE2286" s="26">
        <f t="shared" si="9359"/>
        <v>0</v>
      </c>
      <c r="CF2286" s="26">
        <f t="shared" si="9360"/>
        <v>0</v>
      </c>
      <c r="CG2286" s="26"/>
      <c r="CH2286" s="26"/>
      <c r="CI2286" s="26"/>
      <c r="CJ2286" s="26">
        <f t="shared" si="9361"/>
        <v>0</v>
      </c>
      <c r="CK2286" s="26">
        <f t="shared" si="9362"/>
        <v>0</v>
      </c>
      <c r="CL2286" s="26">
        <f t="shared" si="9363"/>
        <v>0</v>
      </c>
      <c r="CM2286" s="26"/>
      <c r="CN2286" s="26"/>
      <c r="CO2286" s="26"/>
      <c r="CP2286" s="26">
        <f t="shared" si="9364"/>
        <v>0</v>
      </c>
      <c r="CQ2286" s="26">
        <f t="shared" si="9365"/>
        <v>0</v>
      </c>
      <c r="CR2286" s="26">
        <f t="shared" si="9366"/>
        <v>0</v>
      </c>
      <c r="CS2286" s="26"/>
      <c r="CT2286" s="19">
        <v>0</v>
      </c>
      <c r="CU2286" s="35"/>
    </row>
    <row r="2287" spans="1:105" ht="62.4" hidden="1" x14ac:dyDescent="0.3">
      <c r="A2287" s="36" t="s">
        <v>1320</v>
      </c>
      <c r="B2287" s="17"/>
      <c r="C2287" s="16"/>
      <c r="D2287" s="16"/>
      <c r="E2287" s="34" t="s">
        <v>1321</v>
      </c>
      <c r="F2287" s="26">
        <f t="shared" si="9313"/>
        <v>0</v>
      </c>
      <c r="G2287" s="26">
        <f t="shared" si="9314"/>
        <v>0</v>
      </c>
      <c r="H2287" s="26">
        <f t="shared" si="9315"/>
        <v>0</v>
      </c>
      <c r="I2287" s="26">
        <f t="shared" si="9316"/>
        <v>0</v>
      </c>
      <c r="J2287" s="26">
        <f t="shared" si="9317"/>
        <v>0</v>
      </c>
      <c r="K2287" s="26">
        <f t="shared" si="9318"/>
        <v>0</v>
      </c>
      <c r="L2287" s="26">
        <f t="shared" si="9276"/>
        <v>0</v>
      </c>
      <c r="M2287" s="26">
        <f t="shared" si="9277"/>
        <v>0</v>
      </c>
      <c r="N2287" s="26">
        <f t="shared" si="9278"/>
        <v>0</v>
      </c>
      <c r="O2287" s="26">
        <f t="shared" si="9319"/>
        <v>0</v>
      </c>
      <c r="P2287" s="26">
        <f t="shared" si="9320"/>
        <v>0</v>
      </c>
      <c r="Q2287" s="26">
        <f t="shared" si="9321"/>
        <v>0</v>
      </c>
      <c r="R2287" s="26">
        <f t="shared" si="9279"/>
        <v>0</v>
      </c>
      <c r="S2287" s="26">
        <f t="shared" si="9280"/>
        <v>0</v>
      </c>
      <c r="T2287" s="26">
        <f t="shared" si="9281"/>
        <v>0</v>
      </c>
      <c r="U2287" s="26">
        <f t="shared" si="9322"/>
        <v>0</v>
      </c>
      <c r="V2287" s="26">
        <f t="shared" si="9323"/>
        <v>0</v>
      </c>
      <c r="W2287" s="26">
        <f t="shared" si="9324"/>
        <v>0</v>
      </c>
      <c r="X2287" s="26">
        <f t="shared" si="9282"/>
        <v>0</v>
      </c>
      <c r="Y2287" s="26">
        <f t="shared" si="9283"/>
        <v>0</v>
      </c>
      <c r="Z2287" s="26">
        <f t="shared" si="9284"/>
        <v>0</v>
      </c>
      <c r="AA2287" s="26">
        <f t="shared" si="9325"/>
        <v>0</v>
      </c>
      <c r="AB2287" s="26">
        <f t="shared" si="9326"/>
        <v>0</v>
      </c>
      <c r="AC2287" s="26">
        <f t="shared" si="9327"/>
        <v>0</v>
      </c>
      <c r="AD2287" s="26">
        <f t="shared" si="9285"/>
        <v>0</v>
      </c>
      <c r="AE2287" s="26">
        <f t="shared" si="9286"/>
        <v>0</v>
      </c>
      <c r="AF2287" s="26">
        <f t="shared" si="9287"/>
        <v>0</v>
      </c>
      <c r="AG2287" s="26">
        <f t="shared" si="9328"/>
        <v>0</v>
      </c>
      <c r="AH2287" s="26">
        <f t="shared" si="9329"/>
        <v>0</v>
      </c>
      <c r="AI2287" s="26">
        <f t="shared" si="9330"/>
        <v>0</v>
      </c>
      <c r="AJ2287" s="26">
        <f t="shared" si="9288"/>
        <v>0</v>
      </c>
      <c r="AK2287" s="26">
        <f t="shared" si="9289"/>
        <v>0</v>
      </c>
      <c r="AL2287" s="26">
        <f t="shared" si="9290"/>
        <v>0</v>
      </c>
      <c r="AM2287" s="26">
        <f t="shared" si="9331"/>
        <v>0</v>
      </c>
      <c r="AN2287" s="26">
        <f t="shared" si="9332"/>
        <v>0</v>
      </c>
      <c r="AO2287" s="26">
        <f t="shared" si="9333"/>
        <v>0</v>
      </c>
      <c r="AP2287" s="26">
        <f t="shared" si="9291"/>
        <v>0</v>
      </c>
      <c r="AQ2287" s="26">
        <f t="shared" si="9292"/>
        <v>0</v>
      </c>
      <c r="AR2287" s="26">
        <f t="shared" si="9293"/>
        <v>0</v>
      </c>
      <c r="AS2287" s="26">
        <f t="shared" si="9334"/>
        <v>0</v>
      </c>
      <c r="AT2287" s="26">
        <f t="shared" si="9335"/>
        <v>0</v>
      </c>
      <c r="AU2287" s="26">
        <f t="shared" si="9336"/>
        <v>0</v>
      </c>
      <c r="AV2287" s="26">
        <f t="shared" si="9294"/>
        <v>0</v>
      </c>
      <c r="AW2287" s="26">
        <f t="shared" si="9295"/>
        <v>0</v>
      </c>
      <c r="AX2287" s="26">
        <f t="shared" si="9296"/>
        <v>0</v>
      </c>
      <c r="AY2287" s="26">
        <f t="shared" si="9275"/>
        <v>0</v>
      </c>
      <c r="AZ2287" s="26">
        <f t="shared" si="9337"/>
        <v>0</v>
      </c>
      <c r="BA2287" s="26">
        <f t="shared" si="9338"/>
        <v>0</v>
      </c>
      <c r="BB2287" s="26">
        <f t="shared" si="9297"/>
        <v>0</v>
      </c>
      <c r="BC2287" s="26">
        <f t="shared" si="9298"/>
        <v>0</v>
      </c>
      <c r="BD2287" s="26">
        <f t="shared" si="9299"/>
        <v>0</v>
      </c>
      <c r="BE2287" s="26">
        <f t="shared" si="9339"/>
        <v>0</v>
      </c>
      <c r="BF2287" s="26">
        <f t="shared" si="9340"/>
        <v>0</v>
      </c>
      <c r="BG2287" s="26">
        <f t="shared" si="9341"/>
        <v>0</v>
      </c>
      <c r="BH2287" s="26">
        <f t="shared" si="9300"/>
        <v>0</v>
      </c>
      <c r="BI2287" s="26">
        <f t="shared" si="9301"/>
        <v>0</v>
      </c>
      <c r="BJ2287" s="26">
        <f t="shared" si="9302"/>
        <v>0</v>
      </c>
      <c r="BK2287" s="26">
        <f t="shared" si="9342"/>
        <v>0</v>
      </c>
      <c r="BL2287" s="26">
        <f t="shared" si="9312"/>
        <v>0</v>
      </c>
      <c r="BM2287" s="26">
        <f t="shared" si="9343"/>
        <v>0</v>
      </c>
      <c r="BN2287" s="26">
        <f t="shared" si="9303"/>
        <v>0</v>
      </c>
      <c r="BO2287" s="26">
        <f t="shared" si="9304"/>
        <v>0</v>
      </c>
      <c r="BP2287" s="26">
        <f t="shared" si="9305"/>
        <v>0</v>
      </c>
      <c r="BQ2287" s="26">
        <f t="shared" si="9344"/>
        <v>0</v>
      </c>
      <c r="BR2287" s="26">
        <f t="shared" si="9345"/>
        <v>0</v>
      </c>
      <c r="BS2287" s="26">
        <f t="shared" si="9306"/>
        <v>0</v>
      </c>
      <c r="BT2287" s="26">
        <f t="shared" si="9307"/>
        <v>0</v>
      </c>
      <c r="BU2287" s="26">
        <f t="shared" si="9308"/>
        <v>0</v>
      </c>
      <c r="BV2287" s="26">
        <f t="shared" si="9346"/>
        <v>0</v>
      </c>
      <c r="BW2287" s="26">
        <f t="shared" si="9347"/>
        <v>0</v>
      </c>
      <c r="BX2287" s="26">
        <f t="shared" si="9309"/>
        <v>0</v>
      </c>
      <c r="BY2287" s="26">
        <f t="shared" si="9310"/>
        <v>0</v>
      </c>
      <c r="BZ2287" s="26">
        <f t="shared" si="9311"/>
        <v>0</v>
      </c>
      <c r="CA2287" s="26">
        <f t="shared" si="9348"/>
        <v>0</v>
      </c>
      <c r="CB2287" s="26">
        <f t="shared" si="9349"/>
        <v>0</v>
      </c>
      <c r="CC2287" s="26">
        <f t="shared" si="9350"/>
        <v>0</v>
      </c>
      <c r="CD2287" s="26">
        <f t="shared" si="9358"/>
        <v>0</v>
      </c>
      <c r="CE2287" s="26">
        <f t="shared" si="9359"/>
        <v>0</v>
      </c>
      <c r="CF2287" s="26">
        <f t="shared" si="9360"/>
        <v>0</v>
      </c>
      <c r="CG2287" s="26">
        <f t="shared" si="9351"/>
        <v>0</v>
      </c>
      <c r="CH2287" s="26">
        <f t="shared" si="9352"/>
        <v>0</v>
      </c>
      <c r="CI2287" s="26">
        <f t="shared" si="9353"/>
        <v>0</v>
      </c>
      <c r="CJ2287" s="26">
        <f t="shared" si="9361"/>
        <v>0</v>
      </c>
      <c r="CK2287" s="26">
        <f t="shared" si="9362"/>
        <v>0</v>
      </c>
      <c r="CL2287" s="26">
        <f t="shared" si="9363"/>
        <v>0</v>
      </c>
      <c r="CM2287" s="26">
        <f t="shared" si="9354"/>
        <v>0</v>
      </c>
      <c r="CN2287" s="26">
        <f t="shared" si="9355"/>
        <v>0</v>
      </c>
      <c r="CO2287" s="26">
        <f t="shared" si="9356"/>
        <v>0</v>
      </c>
      <c r="CP2287" s="26">
        <f t="shared" si="9364"/>
        <v>0</v>
      </c>
      <c r="CQ2287" s="26">
        <f t="shared" si="9365"/>
        <v>0</v>
      </c>
      <c r="CR2287" s="26">
        <f t="shared" si="9366"/>
        <v>0</v>
      </c>
      <c r="CS2287" s="26">
        <f t="shared" si="9357"/>
        <v>0</v>
      </c>
      <c r="CT2287" s="19">
        <v>0</v>
      </c>
      <c r="CU2287" s="35"/>
      <c r="DA2287" s="1" t="s">
        <v>29</v>
      </c>
    </row>
    <row r="2288" spans="1:105" hidden="1" x14ac:dyDescent="0.3">
      <c r="A2288" s="36" t="s">
        <v>1320</v>
      </c>
      <c r="B2288" s="17">
        <v>800</v>
      </c>
      <c r="C2288" s="16"/>
      <c r="D2288" s="16"/>
      <c r="E2288" s="34" t="s">
        <v>52</v>
      </c>
      <c r="F2288" s="26">
        <f t="shared" si="9313"/>
        <v>0</v>
      </c>
      <c r="G2288" s="26">
        <f t="shared" si="9314"/>
        <v>0</v>
      </c>
      <c r="H2288" s="26">
        <f t="shared" si="9315"/>
        <v>0</v>
      </c>
      <c r="I2288" s="26">
        <f t="shared" si="9316"/>
        <v>0</v>
      </c>
      <c r="J2288" s="26">
        <f t="shared" si="9317"/>
        <v>0</v>
      </c>
      <c r="K2288" s="26">
        <f t="shared" si="9318"/>
        <v>0</v>
      </c>
      <c r="L2288" s="26">
        <f t="shared" si="9276"/>
        <v>0</v>
      </c>
      <c r="M2288" s="26">
        <f t="shared" si="9277"/>
        <v>0</v>
      </c>
      <c r="N2288" s="26">
        <f t="shared" si="9278"/>
        <v>0</v>
      </c>
      <c r="O2288" s="26">
        <f t="shared" si="9319"/>
        <v>0</v>
      </c>
      <c r="P2288" s="26">
        <f t="shared" si="9320"/>
        <v>0</v>
      </c>
      <c r="Q2288" s="26">
        <f t="shared" si="9321"/>
        <v>0</v>
      </c>
      <c r="R2288" s="26">
        <f t="shared" si="9279"/>
        <v>0</v>
      </c>
      <c r="S2288" s="26">
        <f t="shared" si="9280"/>
        <v>0</v>
      </c>
      <c r="T2288" s="26">
        <f t="shared" si="9281"/>
        <v>0</v>
      </c>
      <c r="U2288" s="26">
        <f t="shared" si="9322"/>
        <v>0</v>
      </c>
      <c r="V2288" s="26">
        <f t="shared" si="9323"/>
        <v>0</v>
      </c>
      <c r="W2288" s="26">
        <f t="shared" si="9324"/>
        <v>0</v>
      </c>
      <c r="X2288" s="26">
        <f t="shared" si="9282"/>
        <v>0</v>
      </c>
      <c r="Y2288" s="26">
        <f t="shared" si="9283"/>
        <v>0</v>
      </c>
      <c r="Z2288" s="26">
        <f t="shared" si="9284"/>
        <v>0</v>
      </c>
      <c r="AA2288" s="26">
        <f t="shared" si="9325"/>
        <v>0</v>
      </c>
      <c r="AB2288" s="26">
        <f t="shared" si="9326"/>
        <v>0</v>
      </c>
      <c r="AC2288" s="26">
        <f t="shared" si="9327"/>
        <v>0</v>
      </c>
      <c r="AD2288" s="26">
        <f t="shared" si="9285"/>
        <v>0</v>
      </c>
      <c r="AE2288" s="26">
        <f t="shared" si="9286"/>
        <v>0</v>
      </c>
      <c r="AF2288" s="26">
        <f t="shared" si="9287"/>
        <v>0</v>
      </c>
      <c r="AG2288" s="26">
        <f t="shared" si="9328"/>
        <v>0</v>
      </c>
      <c r="AH2288" s="26">
        <f t="shared" si="9329"/>
        <v>0</v>
      </c>
      <c r="AI2288" s="26">
        <f t="shared" si="9330"/>
        <v>0</v>
      </c>
      <c r="AJ2288" s="26">
        <f t="shared" si="9288"/>
        <v>0</v>
      </c>
      <c r="AK2288" s="26">
        <f t="shared" si="9289"/>
        <v>0</v>
      </c>
      <c r="AL2288" s="26">
        <f t="shared" si="9290"/>
        <v>0</v>
      </c>
      <c r="AM2288" s="26">
        <f t="shared" si="9331"/>
        <v>0</v>
      </c>
      <c r="AN2288" s="26">
        <f t="shared" si="9332"/>
        <v>0</v>
      </c>
      <c r="AO2288" s="26">
        <f t="shared" si="9333"/>
        <v>0</v>
      </c>
      <c r="AP2288" s="26">
        <f t="shared" si="9291"/>
        <v>0</v>
      </c>
      <c r="AQ2288" s="26">
        <f t="shared" si="9292"/>
        <v>0</v>
      </c>
      <c r="AR2288" s="26">
        <f t="shared" si="9293"/>
        <v>0</v>
      </c>
      <c r="AS2288" s="26">
        <f t="shared" si="9334"/>
        <v>0</v>
      </c>
      <c r="AT2288" s="26">
        <f t="shared" si="9335"/>
        <v>0</v>
      </c>
      <c r="AU2288" s="26">
        <f t="shared" si="9336"/>
        <v>0</v>
      </c>
      <c r="AV2288" s="26">
        <f t="shared" si="9294"/>
        <v>0</v>
      </c>
      <c r="AW2288" s="26">
        <f t="shared" si="9295"/>
        <v>0</v>
      </c>
      <c r="AX2288" s="26">
        <f t="shared" si="9296"/>
        <v>0</v>
      </c>
      <c r="AY2288" s="26">
        <f t="shared" si="9275"/>
        <v>0</v>
      </c>
      <c r="AZ2288" s="26">
        <f t="shared" si="9337"/>
        <v>0</v>
      </c>
      <c r="BA2288" s="26">
        <f t="shared" si="9338"/>
        <v>0</v>
      </c>
      <c r="BB2288" s="26">
        <f t="shared" si="9297"/>
        <v>0</v>
      </c>
      <c r="BC2288" s="26">
        <f t="shared" si="9298"/>
        <v>0</v>
      </c>
      <c r="BD2288" s="26">
        <f t="shared" si="9299"/>
        <v>0</v>
      </c>
      <c r="BE2288" s="26">
        <f t="shared" si="9339"/>
        <v>0</v>
      </c>
      <c r="BF2288" s="26">
        <f t="shared" si="9340"/>
        <v>0</v>
      </c>
      <c r="BG2288" s="26">
        <f t="shared" si="9341"/>
        <v>0</v>
      </c>
      <c r="BH2288" s="26">
        <f t="shared" si="9300"/>
        <v>0</v>
      </c>
      <c r="BI2288" s="26">
        <f t="shared" si="9301"/>
        <v>0</v>
      </c>
      <c r="BJ2288" s="26">
        <f t="shared" si="9302"/>
        <v>0</v>
      </c>
      <c r="BK2288" s="26">
        <f t="shared" si="9342"/>
        <v>0</v>
      </c>
      <c r="BL2288" s="26">
        <f t="shared" si="9312"/>
        <v>0</v>
      </c>
      <c r="BM2288" s="26">
        <f t="shared" si="9343"/>
        <v>0</v>
      </c>
      <c r="BN2288" s="26">
        <f t="shared" si="9303"/>
        <v>0</v>
      </c>
      <c r="BO2288" s="26">
        <f t="shared" si="9304"/>
        <v>0</v>
      </c>
      <c r="BP2288" s="26">
        <f t="shared" si="9305"/>
        <v>0</v>
      </c>
      <c r="BQ2288" s="26">
        <f t="shared" si="9344"/>
        <v>0</v>
      </c>
      <c r="BR2288" s="26">
        <f t="shared" si="9345"/>
        <v>0</v>
      </c>
      <c r="BS2288" s="26">
        <f t="shared" si="9306"/>
        <v>0</v>
      </c>
      <c r="BT2288" s="26">
        <f t="shared" si="9307"/>
        <v>0</v>
      </c>
      <c r="BU2288" s="26">
        <f t="shared" si="9308"/>
        <v>0</v>
      </c>
      <c r="BV2288" s="26">
        <f t="shared" si="9346"/>
        <v>0</v>
      </c>
      <c r="BW2288" s="26">
        <f t="shared" si="9347"/>
        <v>0</v>
      </c>
      <c r="BX2288" s="26">
        <f t="shared" si="9309"/>
        <v>0</v>
      </c>
      <c r="BY2288" s="26">
        <f t="shared" si="9310"/>
        <v>0</v>
      </c>
      <c r="BZ2288" s="26">
        <f t="shared" si="9311"/>
        <v>0</v>
      </c>
      <c r="CA2288" s="26">
        <f t="shared" si="9348"/>
        <v>0</v>
      </c>
      <c r="CB2288" s="26">
        <f t="shared" si="9349"/>
        <v>0</v>
      </c>
      <c r="CC2288" s="26">
        <f t="shared" si="9350"/>
        <v>0</v>
      </c>
      <c r="CD2288" s="26">
        <f t="shared" si="9358"/>
        <v>0</v>
      </c>
      <c r="CE2288" s="26">
        <f t="shared" si="9359"/>
        <v>0</v>
      </c>
      <c r="CF2288" s="26">
        <f t="shared" si="9360"/>
        <v>0</v>
      </c>
      <c r="CG2288" s="26">
        <f t="shared" si="9351"/>
        <v>0</v>
      </c>
      <c r="CH2288" s="26">
        <f t="shared" si="9352"/>
        <v>0</v>
      </c>
      <c r="CI2288" s="26">
        <f t="shared" si="9353"/>
        <v>0</v>
      </c>
      <c r="CJ2288" s="26">
        <f t="shared" si="9361"/>
        <v>0</v>
      </c>
      <c r="CK2288" s="26">
        <f t="shared" si="9362"/>
        <v>0</v>
      </c>
      <c r="CL2288" s="26">
        <f t="shared" si="9363"/>
        <v>0</v>
      </c>
      <c r="CM2288" s="26">
        <f t="shared" si="9354"/>
        <v>0</v>
      </c>
      <c r="CN2288" s="26">
        <f t="shared" si="9355"/>
        <v>0</v>
      </c>
      <c r="CO2288" s="26">
        <f t="shared" si="9356"/>
        <v>0</v>
      </c>
      <c r="CP2288" s="26">
        <f t="shared" si="9364"/>
        <v>0</v>
      </c>
      <c r="CQ2288" s="26">
        <f t="shared" si="9365"/>
        <v>0</v>
      </c>
      <c r="CR2288" s="26">
        <f t="shared" si="9366"/>
        <v>0</v>
      </c>
      <c r="CS2288" s="26">
        <f t="shared" si="9357"/>
        <v>0</v>
      </c>
      <c r="CT2288" s="19">
        <v>0</v>
      </c>
      <c r="CU2288" s="35"/>
      <c r="CY2288" s="1" t="s">
        <v>27</v>
      </c>
    </row>
    <row r="2289" spans="1:105" hidden="1" x14ac:dyDescent="0.3">
      <c r="A2289" s="36" t="s">
        <v>1320</v>
      </c>
      <c r="B2289" s="17">
        <v>830</v>
      </c>
      <c r="C2289" s="16"/>
      <c r="D2289" s="16"/>
      <c r="E2289" s="34" t="s">
        <v>1018</v>
      </c>
      <c r="F2289" s="26">
        <f t="shared" si="9313"/>
        <v>0</v>
      </c>
      <c r="G2289" s="26">
        <f t="shared" si="9314"/>
        <v>0</v>
      </c>
      <c r="H2289" s="26">
        <f t="shared" si="9315"/>
        <v>0</v>
      </c>
      <c r="I2289" s="26">
        <f t="shared" si="9316"/>
        <v>0</v>
      </c>
      <c r="J2289" s="26">
        <f t="shared" si="9317"/>
        <v>0</v>
      </c>
      <c r="K2289" s="26">
        <f t="shared" si="9318"/>
        <v>0</v>
      </c>
      <c r="L2289" s="26">
        <f t="shared" si="9276"/>
        <v>0</v>
      </c>
      <c r="M2289" s="26">
        <f t="shared" si="9277"/>
        <v>0</v>
      </c>
      <c r="N2289" s="26">
        <f t="shared" si="9278"/>
        <v>0</v>
      </c>
      <c r="O2289" s="26">
        <f t="shared" si="9319"/>
        <v>0</v>
      </c>
      <c r="P2289" s="26">
        <f t="shared" si="9320"/>
        <v>0</v>
      </c>
      <c r="Q2289" s="26">
        <f t="shared" si="9321"/>
        <v>0</v>
      </c>
      <c r="R2289" s="26">
        <f t="shared" si="9279"/>
        <v>0</v>
      </c>
      <c r="S2289" s="26">
        <f t="shared" si="9280"/>
        <v>0</v>
      </c>
      <c r="T2289" s="26">
        <f t="shared" si="9281"/>
        <v>0</v>
      </c>
      <c r="U2289" s="26">
        <f t="shared" si="9322"/>
        <v>0</v>
      </c>
      <c r="V2289" s="26">
        <f t="shared" si="9323"/>
        <v>0</v>
      </c>
      <c r="W2289" s="26">
        <f t="shared" si="9324"/>
        <v>0</v>
      </c>
      <c r="X2289" s="26">
        <f t="shared" si="9282"/>
        <v>0</v>
      </c>
      <c r="Y2289" s="26">
        <f t="shared" si="9283"/>
        <v>0</v>
      </c>
      <c r="Z2289" s="26">
        <f t="shared" si="9284"/>
        <v>0</v>
      </c>
      <c r="AA2289" s="26">
        <f t="shared" si="9325"/>
        <v>0</v>
      </c>
      <c r="AB2289" s="26">
        <f t="shared" si="9326"/>
        <v>0</v>
      </c>
      <c r="AC2289" s="26">
        <f t="shared" si="9327"/>
        <v>0</v>
      </c>
      <c r="AD2289" s="26">
        <f t="shared" si="9285"/>
        <v>0</v>
      </c>
      <c r="AE2289" s="26">
        <f t="shared" si="9286"/>
        <v>0</v>
      </c>
      <c r="AF2289" s="26">
        <f t="shared" si="9287"/>
        <v>0</v>
      </c>
      <c r="AG2289" s="26">
        <f t="shared" si="9328"/>
        <v>0</v>
      </c>
      <c r="AH2289" s="26">
        <f t="shared" si="9329"/>
        <v>0</v>
      </c>
      <c r="AI2289" s="26">
        <f t="shared" si="9330"/>
        <v>0</v>
      </c>
      <c r="AJ2289" s="26">
        <f t="shared" si="9288"/>
        <v>0</v>
      </c>
      <c r="AK2289" s="26">
        <f t="shared" si="9289"/>
        <v>0</v>
      </c>
      <c r="AL2289" s="26">
        <f t="shared" si="9290"/>
        <v>0</v>
      </c>
      <c r="AM2289" s="26">
        <f t="shared" si="9331"/>
        <v>0</v>
      </c>
      <c r="AN2289" s="26">
        <f t="shared" si="9332"/>
        <v>0</v>
      </c>
      <c r="AO2289" s="26">
        <f t="shared" si="9333"/>
        <v>0</v>
      </c>
      <c r="AP2289" s="26">
        <f t="shared" si="9291"/>
        <v>0</v>
      </c>
      <c r="AQ2289" s="26">
        <f t="shared" si="9292"/>
        <v>0</v>
      </c>
      <c r="AR2289" s="26">
        <f t="shared" si="9293"/>
        <v>0</v>
      </c>
      <c r="AS2289" s="26">
        <f t="shared" si="9334"/>
        <v>0</v>
      </c>
      <c r="AT2289" s="26">
        <f t="shared" si="9335"/>
        <v>0</v>
      </c>
      <c r="AU2289" s="26">
        <f t="shared" si="9336"/>
        <v>0</v>
      </c>
      <c r="AV2289" s="26">
        <f t="shared" si="9294"/>
        <v>0</v>
      </c>
      <c r="AW2289" s="26">
        <f t="shared" si="9295"/>
        <v>0</v>
      </c>
      <c r="AX2289" s="26">
        <f t="shared" si="9296"/>
        <v>0</v>
      </c>
      <c r="AY2289" s="26">
        <f t="shared" si="9275"/>
        <v>0</v>
      </c>
      <c r="AZ2289" s="26">
        <f t="shared" si="9337"/>
        <v>0</v>
      </c>
      <c r="BA2289" s="26">
        <f t="shared" si="9338"/>
        <v>0</v>
      </c>
      <c r="BB2289" s="26">
        <f t="shared" si="9297"/>
        <v>0</v>
      </c>
      <c r="BC2289" s="26">
        <f t="shared" si="9298"/>
        <v>0</v>
      </c>
      <c r="BD2289" s="26">
        <f t="shared" si="9299"/>
        <v>0</v>
      </c>
      <c r="BE2289" s="26">
        <f t="shared" si="9339"/>
        <v>0</v>
      </c>
      <c r="BF2289" s="26">
        <f t="shared" si="9340"/>
        <v>0</v>
      </c>
      <c r="BG2289" s="26">
        <f t="shared" si="9341"/>
        <v>0</v>
      </c>
      <c r="BH2289" s="26">
        <f t="shared" si="9300"/>
        <v>0</v>
      </c>
      <c r="BI2289" s="26">
        <f t="shared" si="9301"/>
        <v>0</v>
      </c>
      <c r="BJ2289" s="26">
        <f t="shared" si="9302"/>
        <v>0</v>
      </c>
      <c r="BK2289" s="26">
        <f t="shared" si="9342"/>
        <v>0</v>
      </c>
      <c r="BL2289" s="26">
        <f t="shared" si="9312"/>
        <v>0</v>
      </c>
      <c r="BM2289" s="26">
        <f t="shared" si="9343"/>
        <v>0</v>
      </c>
      <c r="BN2289" s="26">
        <f t="shared" si="9303"/>
        <v>0</v>
      </c>
      <c r="BO2289" s="26">
        <f t="shared" si="9304"/>
        <v>0</v>
      </c>
      <c r="BP2289" s="26">
        <f t="shared" si="9305"/>
        <v>0</v>
      </c>
      <c r="BQ2289" s="26">
        <f t="shared" si="9344"/>
        <v>0</v>
      </c>
      <c r="BR2289" s="26">
        <f t="shared" si="9345"/>
        <v>0</v>
      </c>
      <c r="BS2289" s="26">
        <f t="shared" si="9306"/>
        <v>0</v>
      </c>
      <c r="BT2289" s="26">
        <f t="shared" si="9307"/>
        <v>0</v>
      </c>
      <c r="BU2289" s="26">
        <f t="shared" si="9308"/>
        <v>0</v>
      </c>
      <c r="BV2289" s="26">
        <f t="shared" si="9346"/>
        <v>0</v>
      </c>
      <c r="BW2289" s="26">
        <f t="shared" si="9347"/>
        <v>0</v>
      </c>
      <c r="BX2289" s="26">
        <f t="shared" si="9309"/>
        <v>0</v>
      </c>
      <c r="BY2289" s="26">
        <f t="shared" si="9310"/>
        <v>0</v>
      </c>
      <c r="BZ2289" s="26">
        <f t="shared" si="9311"/>
        <v>0</v>
      </c>
      <c r="CA2289" s="26">
        <f t="shared" si="9348"/>
        <v>0</v>
      </c>
      <c r="CB2289" s="26">
        <f t="shared" si="9349"/>
        <v>0</v>
      </c>
      <c r="CC2289" s="26">
        <f t="shared" si="9350"/>
        <v>0</v>
      </c>
      <c r="CD2289" s="26">
        <f t="shared" si="9358"/>
        <v>0</v>
      </c>
      <c r="CE2289" s="26">
        <f t="shared" si="9359"/>
        <v>0</v>
      </c>
      <c r="CF2289" s="26">
        <f t="shared" si="9360"/>
        <v>0</v>
      </c>
      <c r="CG2289" s="26">
        <f t="shared" si="9351"/>
        <v>0</v>
      </c>
      <c r="CH2289" s="26">
        <f t="shared" si="9352"/>
        <v>0</v>
      </c>
      <c r="CI2289" s="26">
        <f t="shared" si="9353"/>
        <v>0</v>
      </c>
      <c r="CJ2289" s="26">
        <f t="shared" si="9361"/>
        <v>0</v>
      </c>
      <c r="CK2289" s="26">
        <f t="shared" si="9362"/>
        <v>0</v>
      </c>
      <c r="CL2289" s="26">
        <f t="shared" si="9363"/>
        <v>0</v>
      </c>
      <c r="CM2289" s="26">
        <f t="shared" si="9354"/>
        <v>0</v>
      </c>
      <c r="CN2289" s="26">
        <f t="shared" si="9355"/>
        <v>0</v>
      </c>
      <c r="CO2289" s="26">
        <f t="shared" si="9356"/>
        <v>0</v>
      </c>
      <c r="CP2289" s="26">
        <f t="shared" si="9364"/>
        <v>0</v>
      </c>
      <c r="CQ2289" s="26">
        <f t="shared" si="9365"/>
        <v>0</v>
      </c>
      <c r="CR2289" s="26">
        <f t="shared" si="9366"/>
        <v>0</v>
      </c>
      <c r="CS2289" s="26">
        <f t="shared" si="9357"/>
        <v>0</v>
      </c>
      <c r="CT2289" s="19">
        <v>0</v>
      </c>
      <c r="CU2289" s="35"/>
      <c r="CZ2289" s="1" t="s">
        <v>28</v>
      </c>
    </row>
    <row r="2290" spans="1:105" hidden="1" x14ac:dyDescent="0.3">
      <c r="A2290" s="36" t="s">
        <v>1320</v>
      </c>
      <c r="B2290" s="17">
        <v>830</v>
      </c>
      <c r="C2290" s="16" t="s">
        <v>393</v>
      </c>
      <c r="D2290" s="16" t="s">
        <v>103</v>
      </c>
      <c r="E2290" s="34" t="s">
        <v>681</v>
      </c>
      <c r="F2290" s="26"/>
      <c r="G2290" s="26"/>
      <c r="H2290" s="26"/>
      <c r="I2290" s="26"/>
      <c r="J2290" s="26"/>
      <c r="K2290" s="26"/>
      <c r="L2290" s="26">
        <f t="shared" si="9276"/>
        <v>0</v>
      </c>
      <c r="M2290" s="26">
        <f t="shared" si="9277"/>
        <v>0</v>
      </c>
      <c r="N2290" s="26">
        <f t="shared" si="9278"/>
        <v>0</v>
      </c>
      <c r="O2290" s="26"/>
      <c r="P2290" s="26"/>
      <c r="Q2290" s="26"/>
      <c r="R2290" s="26">
        <f t="shared" si="9279"/>
        <v>0</v>
      </c>
      <c r="S2290" s="26">
        <f t="shared" si="9280"/>
        <v>0</v>
      </c>
      <c r="T2290" s="26">
        <f t="shared" si="9281"/>
        <v>0</v>
      </c>
      <c r="U2290" s="26"/>
      <c r="V2290" s="26"/>
      <c r="W2290" s="26"/>
      <c r="X2290" s="26">
        <f t="shared" si="9282"/>
        <v>0</v>
      </c>
      <c r="Y2290" s="26">
        <f t="shared" si="9283"/>
        <v>0</v>
      </c>
      <c r="Z2290" s="26">
        <f t="shared" si="9284"/>
        <v>0</v>
      </c>
      <c r="AA2290" s="26"/>
      <c r="AB2290" s="26"/>
      <c r="AC2290" s="26"/>
      <c r="AD2290" s="26">
        <f t="shared" si="9285"/>
        <v>0</v>
      </c>
      <c r="AE2290" s="26">
        <f t="shared" si="9286"/>
        <v>0</v>
      </c>
      <c r="AF2290" s="26">
        <f t="shared" si="9287"/>
        <v>0</v>
      </c>
      <c r="AG2290" s="26"/>
      <c r="AH2290" s="26"/>
      <c r="AI2290" s="26"/>
      <c r="AJ2290" s="26">
        <f t="shared" si="9288"/>
        <v>0</v>
      </c>
      <c r="AK2290" s="26">
        <f t="shared" si="9289"/>
        <v>0</v>
      </c>
      <c r="AL2290" s="26">
        <f t="shared" si="9290"/>
        <v>0</v>
      </c>
      <c r="AM2290" s="26"/>
      <c r="AN2290" s="26"/>
      <c r="AO2290" s="26"/>
      <c r="AP2290" s="26">
        <f t="shared" si="9291"/>
        <v>0</v>
      </c>
      <c r="AQ2290" s="26">
        <f t="shared" si="9292"/>
        <v>0</v>
      </c>
      <c r="AR2290" s="26">
        <f t="shared" si="9293"/>
        <v>0</v>
      </c>
      <c r="AS2290" s="26"/>
      <c r="AT2290" s="26"/>
      <c r="AU2290" s="26"/>
      <c r="AV2290" s="26">
        <f t="shared" si="9294"/>
        <v>0</v>
      </c>
      <c r="AW2290" s="26">
        <f t="shared" si="9295"/>
        <v>0</v>
      </c>
      <c r="AX2290" s="26">
        <f t="shared" si="9296"/>
        <v>0</v>
      </c>
      <c r="AY2290" s="26"/>
      <c r="AZ2290" s="26"/>
      <c r="BA2290" s="26"/>
      <c r="BB2290" s="26">
        <f t="shared" si="9297"/>
        <v>0</v>
      </c>
      <c r="BC2290" s="26">
        <f t="shared" si="9298"/>
        <v>0</v>
      </c>
      <c r="BD2290" s="26">
        <f t="shared" si="9299"/>
        <v>0</v>
      </c>
      <c r="BE2290" s="26"/>
      <c r="BF2290" s="26"/>
      <c r="BG2290" s="26"/>
      <c r="BH2290" s="26">
        <f t="shared" si="9300"/>
        <v>0</v>
      </c>
      <c r="BI2290" s="26">
        <f t="shared" si="9301"/>
        <v>0</v>
      </c>
      <c r="BJ2290" s="26">
        <f t="shared" si="9302"/>
        <v>0</v>
      </c>
      <c r="BK2290" s="26"/>
      <c r="BL2290" s="26"/>
      <c r="BM2290" s="26"/>
      <c r="BN2290" s="26">
        <f t="shared" si="9303"/>
        <v>0</v>
      </c>
      <c r="BO2290" s="26">
        <f t="shared" si="9304"/>
        <v>0</v>
      </c>
      <c r="BP2290" s="26">
        <f t="shared" si="9305"/>
        <v>0</v>
      </c>
      <c r="BQ2290" s="26"/>
      <c r="BR2290" s="26"/>
      <c r="BS2290" s="26">
        <f t="shared" si="9306"/>
        <v>0</v>
      </c>
      <c r="BT2290" s="26">
        <f t="shared" si="9307"/>
        <v>0</v>
      </c>
      <c r="BU2290" s="26">
        <f t="shared" si="9308"/>
        <v>0</v>
      </c>
      <c r="BV2290" s="26"/>
      <c r="BW2290" s="26"/>
      <c r="BX2290" s="26">
        <f t="shared" si="9309"/>
        <v>0</v>
      </c>
      <c r="BY2290" s="26">
        <f t="shared" si="9310"/>
        <v>0</v>
      </c>
      <c r="BZ2290" s="26">
        <f t="shared" si="9311"/>
        <v>0</v>
      </c>
      <c r="CA2290" s="26"/>
      <c r="CB2290" s="26"/>
      <c r="CC2290" s="26"/>
      <c r="CD2290" s="26">
        <f t="shared" si="9358"/>
        <v>0</v>
      </c>
      <c r="CE2290" s="26">
        <f t="shared" si="9359"/>
        <v>0</v>
      </c>
      <c r="CF2290" s="26">
        <f t="shared" si="9360"/>
        <v>0</v>
      </c>
      <c r="CG2290" s="26"/>
      <c r="CH2290" s="26"/>
      <c r="CI2290" s="26"/>
      <c r="CJ2290" s="26">
        <f t="shared" si="9361"/>
        <v>0</v>
      </c>
      <c r="CK2290" s="26">
        <f t="shared" si="9362"/>
        <v>0</v>
      </c>
      <c r="CL2290" s="26">
        <f t="shared" si="9363"/>
        <v>0</v>
      </c>
      <c r="CM2290" s="26"/>
      <c r="CN2290" s="26"/>
      <c r="CO2290" s="26"/>
      <c r="CP2290" s="26">
        <f t="shared" si="9364"/>
        <v>0</v>
      </c>
      <c r="CQ2290" s="26">
        <f t="shared" si="9365"/>
        <v>0</v>
      </c>
      <c r="CR2290" s="26">
        <f t="shared" si="9366"/>
        <v>0</v>
      </c>
      <c r="CS2290" s="26"/>
      <c r="CT2290" s="19">
        <v>0</v>
      </c>
      <c r="CU2290" s="35"/>
    </row>
    <row r="2291" spans="1:105" ht="46.8" hidden="1" x14ac:dyDescent="0.3">
      <c r="A2291" s="36" t="s">
        <v>1322</v>
      </c>
      <c r="B2291" s="17"/>
      <c r="C2291" s="16"/>
      <c r="D2291" s="16"/>
      <c r="E2291" s="34" t="s">
        <v>1127</v>
      </c>
      <c r="F2291" s="26">
        <f t="shared" si="9313"/>
        <v>0</v>
      </c>
      <c r="G2291" s="26">
        <f t="shared" si="9314"/>
        <v>0</v>
      </c>
      <c r="H2291" s="26">
        <f t="shared" si="9315"/>
        <v>0</v>
      </c>
      <c r="I2291" s="26">
        <f t="shared" si="9316"/>
        <v>0</v>
      </c>
      <c r="J2291" s="26">
        <f t="shared" si="9317"/>
        <v>0</v>
      </c>
      <c r="K2291" s="26">
        <f t="shared" si="9318"/>
        <v>0</v>
      </c>
      <c r="L2291" s="26">
        <f t="shared" si="9276"/>
        <v>0</v>
      </c>
      <c r="M2291" s="26">
        <f t="shared" si="9277"/>
        <v>0</v>
      </c>
      <c r="N2291" s="26">
        <f t="shared" si="9278"/>
        <v>0</v>
      </c>
      <c r="O2291" s="26">
        <f t="shared" si="9319"/>
        <v>0</v>
      </c>
      <c r="P2291" s="26">
        <f t="shared" si="9320"/>
        <v>0</v>
      </c>
      <c r="Q2291" s="26">
        <f t="shared" si="9321"/>
        <v>0</v>
      </c>
      <c r="R2291" s="26">
        <f t="shared" si="9279"/>
        <v>0</v>
      </c>
      <c r="S2291" s="26">
        <f t="shared" si="9280"/>
        <v>0</v>
      </c>
      <c r="T2291" s="26">
        <f t="shared" si="9281"/>
        <v>0</v>
      </c>
      <c r="U2291" s="26">
        <f t="shared" si="9322"/>
        <v>0</v>
      </c>
      <c r="V2291" s="26">
        <f t="shared" si="9323"/>
        <v>0</v>
      </c>
      <c r="W2291" s="26">
        <f t="shared" si="9324"/>
        <v>0</v>
      </c>
      <c r="X2291" s="26">
        <f t="shared" si="9282"/>
        <v>0</v>
      </c>
      <c r="Y2291" s="26">
        <f t="shared" si="9283"/>
        <v>0</v>
      </c>
      <c r="Z2291" s="26">
        <f t="shared" si="9284"/>
        <v>0</v>
      </c>
      <c r="AA2291" s="26">
        <f t="shared" si="9325"/>
        <v>0</v>
      </c>
      <c r="AB2291" s="26">
        <f t="shared" si="9326"/>
        <v>0</v>
      </c>
      <c r="AC2291" s="26">
        <f t="shared" si="9327"/>
        <v>0</v>
      </c>
      <c r="AD2291" s="26">
        <f t="shared" si="9285"/>
        <v>0</v>
      </c>
      <c r="AE2291" s="26">
        <f t="shared" si="9286"/>
        <v>0</v>
      </c>
      <c r="AF2291" s="26">
        <f t="shared" si="9287"/>
        <v>0</v>
      </c>
      <c r="AG2291" s="26">
        <f t="shared" si="9328"/>
        <v>0</v>
      </c>
      <c r="AH2291" s="26">
        <f t="shared" si="9329"/>
        <v>0</v>
      </c>
      <c r="AI2291" s="26">
        <f t="shared" si="9330"/>
        <v>0</v>
      </c>
      <c r="AJ2291" s="26">
        <f t="shared" si="9288"/>
        <v>0</v>
      </c>
      <c r="AK2291" s="26">
        <f t="shared" si="9289"/>
        <v>0</v>
      </c>
      <c r="AL2291" s="26">
        <f t="shared" si="9290"/>
        <v>0</v>
      </c>
      <c r="AM2291" s="26">
        <f t="shared" si="9331"/>
        <v>0</v>
      </c>
      <c r="AN2291" s="26">
        <f t="shared" si="9332"/>
        <v>0</v>
      </c>
      <c r="AO2291" s="26">
        <f t="shared" si="9333"/>
        <v>0</v>
      </c>
      <c r="AP2291" s="26">
        <f t="shared" si="9291"/>
        <v>0</v>
      </c>
      <c r="AQ2291" s="26">
        <f t="shared" si="9292"/>
        <v>0</v>
      </c>
      <c r="AR2291" s="26">
        <f t="shared" si="9293"/>
        <v>0</v>
      </c>
      <c r="AS2291" s="26">
        <f t="shared" si="9334"/>
        <v>0</v>
      </c>
      <c r="AT2291" s="26">
        <f t="shared" si="9335"/>
        <v>0</v>
      </c>
      <c r="AU2291" s="26">
        <f t="shared" si="9336"/>
        <v>0</v>
      </c>
      <c r="AV2291" s="26">
        <f t="shared" si="9294"/>
        <v>0</v>
      </c>
      <c r="AW2291" s="26">
        <f t="shared" si="9295"/>
        <v>0</v>
      </c>
      <c r="AX2291" s="26">
        <f t="shared" si="9296"/>
        <v>0</v>
      </c>
      <c r="AY2291" s="26">
        <f t="shared" si="9275"/>
        <v>0</v>
      </c>
      <c r="AZ2291" s="26">
        <f t="shared" si="9337"/>
        <v>0</v>
      </c>
      <c r="BA2291" s="26">
        <f t="shared" si="9338"/>
        <v>0</v>
      </c>
      <c r="BB2291" s="26">
        <f t="shared" si="9297"/>
        <v>0</v>
      </c>
      <c r="BC2291" s="26">
        <f t="shared" si="9298"/>
        <v>0</v>
      </c>
      <c r="BD2291" s="26">
        <f t="shared" si="9299"/>
        <v>0</v>
      </c>
      <c r="BE2291" s="26">
        <f t="shared" si="9339"/>
        <v>0</v>
      </c>
      <c r="BF2291" s="26">
        <f t="shared" si="9340"/>
        <v>0</v>
      </c>
      <c r="BG2291" s="26">
        <f t="shared" si="9341"/>
        <v>0</v>
      </c>
      <c r="BH2291" s="26">
        <f t="shared" si="9300"/>
        <v>0</v>
      </c>
      <c r="BI2291" s="26">
        <f t="shared" si="9301"/>
        <v>0</v>
      </c>
      <c r="BJ2291" s="26">
        <f t="shared" si="9302"/>
        <v>0</v>
      </c>
      <c r="BK2291" s="26">
        <f t="shared" si="9342"/>
        <v>0</v>
      </c>
      <c r="BL2291" s="26">
        <f t="shared" si="9312"/>
        <v>0</v>
      </c>
      <c r="BM2291" s="26">
        <f t="shared" si="9343"/>
        <v>0</v>
      </c>
      <c r="BN2291" s="26">
        <f t="shared" si="9303"/>
        <v>0</v>
      </c>
      <c r="BO2291" s="26">
        <f t="shared" si="9304"/>
        <v>0</v>
      </c>
      <c r="BP2291" s="26">
        <f t="shared" si="9305"/>
        <v>0</v>
      </c>
      <c r="BQ2291" s="26">
        <f t="shared" si="9344"/>
        <v>0</v>
      </c>
      <c r="BR2291" s="26">
        <f t="shared" si="9345"/>
        <v>0</v>
      </c>
      <c r="BS2291" s="26">
        <f t="shared" si="9306"/>
        <v>0</v>
      </c>
      <c r="BT2291" s="26">
        <f t="shared" si="9307"/>
        <v>0</v>
      </c>
      <c r="BU2291" s="26">
        <f t="shared" si="9308"/>
        <v>0</v>
      </c>
      <c r="BV2291" s="26">
        <f t="shared" si="9346"/>
        <v>0</v>
      </c>
      <c r="BW2291" s="26">
        <f t="shared" si="9347"/>
        <v>0</v>
      </c>
      <c r="BX2291" s="26">
        <f t="shared" si="9309"/>
        <v>0</v>
      </c>
      <c r="BY2291" s="26">
        <f t="shared" si="9310"/>
        <v>0</v>
      </c>
      <c r="BZ2291" s="26">
        <f t="shared" si="9311"/>
        <v>0</v>
      </c>
      <c r="CA2291" s="26">
        <f t="shared" si="9348"/>
        <v>0</v>
      </c>
      <c r="CB2291" s="26">
        <f t="shared" si="9349"/>
        <v>0</v>
      </c>
      <c r="CC2291" s="26">
        <f t="shared" si="9350"/>
        <v>0</v>
      </c>
      <c r="CD2291" s="26">
        <f t="shared" si="9358"/>
        <v>0</v>
      </c>
      <c r="CE2291" s="26">
        <f t="shared" si="9359"/>
        <v>0</v>
      </c>
      <c r="CF2291" s="26">
        <f t="shared" si="9360"/>
        <v>0</v>
      </c>
      <c r="CG2291" s="26">
        <f t="shared" si="9351"/>
        <v>0</v>
      </c>
      <c r="CH2291" s="26">
        <f t="shared" si="9352"/>
        <v>0</v>
      </c>
      <c r="CI2291" s="26">
        <f t="shared" si="9353"/>
        <v>0</v>
      </c>
      <c r="CJ2291" s="26">
        <f t="shared" si="9361"/>
        <v>0</v>
      </c>
      <c r="CK2291" s="26">
        <f t="shared" si="9362"/>
        <v>0</v>
      </c>
      <c r="CL2291" s="26">
        <f t="shared" si="9363"/>
        <v>0</v>
      </c>
      <c r="CM2291" s="26">
        <f t="shared" si="9354"/>
        <v>0</v>
      </c>
      <c r="CN2291" s="26">
        <f t="shared" si="9355"/>
        <v>0</v>
      </c>
      <c r="CO2291" s="26">
        <f t="shared" si="9356"/>
        <v>0</v>
      </c>
      <c r="CP2291" s="26">
        <f t="shared" si="9364"/>
        <v>0</v>
      </c>
      <c r="CQ2291" s="26">
        <f t="shared" si="9365"/>
        <v>0</v>
      </c>
      <c r="CR2291" s="26">
        <f t="shared" si="9366"/>
        <v>0</v>
      </c>
      <c r="CS2291" s="26">
        <f t="shared" si="9357"/>
        <v>0</v>
      </c>
      <c r="CT2291" s="19">
        <v>0</v>
      </c>
      <c r="CU2291" s="35"/>
      <c r="CX2291" s="1" t="s">
        <v>26</v>
      </c>
    </row>
    <row r="2292" spans="1:105" ht="31.2" hidden="1" x14ac:dyDescent="0.3">
      <c r="A2292" s="36" t="s">
        <v>1323</v>
      </c>
      <c r="B2292" s="17"/>
      <c r="C2292" s="16"/>
      <c r="D2292" s="16"/>
      <c r="E2292" s="34" t="s">
        <v>1129</v>
      </c>
      <c r="F2292" s="26">
        <f t="shared" si="9313"/>
        <v>0</v>
      </c>
      <c r="G2292" s="26">
        <f t="shared" si="9314"/>
        <v>0</v>
      </c>
      <c r="H2292" s="26">
        <f t="shared" si="9315"/>
        <v>0</v>
      </c>
      <c r="I2292" s="26">
        <f t="shared" si="9316"/>
        <v>0</v>
      </c>
      <c r="J2292" s="26">
        <f t="shared" si="9317"/>
        <v>0</v>
      </c>
      <c r="K2292" s="26">
        <f t="shared" si="9318"/>
        <v>0</v>
      </c>
      <c r="L2292" s="26">
        <f t="shared" si="9276"/>
        <v>0</v>
      </c>
      <c r="M2292" s="26">
        <f t="shared" si="9277"/>
        <v>0</v>
      </c>
      <c r="N2292" s="26">
        <f t="shared" si="9278"/>
        <v>0</v>
      </c>
      <c r="O2292" s="26">
        <f t="shared" si="9319"/>
        <v>0</v>
      </c>
      <c r="P2292" s="26">
        <f t="shared" si="9320"/>
        <v>0</v>
      </c>
      <c r="Q2292" s="26">
        <f t="shared" si="9321"/>
        <v>0</v>
      </c>
      <c r="R2292" s="26">
        <f t="shared" si="9279"/>
        <v>0</v>
      </c>
      <c r="S2292" s="26">
        <f t="shared" si="9280"/>
        <v>0</v>
      </c>
      <c r="T2292" s="26">
        <f t="shared" si="9281"/>
        <v>0</v>
      </c>
      <c r="U2292" s="26">
        <f t="shared" si="9322"/>
        <v>0</v>
      </c>
      <c r="V2292" s="26">
        <f t="shared" si="9323"/>
        <v>0</v>
      </c>
      <c r="W2292" s="26">
        <f t="shared" si="9324"/>
        <v>0</v>
      </c>
      <c r="X2292" s="26">
        <f t="shared" si="9282"/>
        <v>0</v>
      </c>
      <c r="Y2292" s="26">
        <f t="shared" si="9283"/>
        <v>0</v>
      </c>
      <c r="Z2292" s="26">
        <f t="shared" si="9284"/>
        <v>0</v>
      </c>
      <c r="AA2292" s="26">
        <f t="shared" si="9325"/>
        <v>0</v>
      </c>
      <c r="AB2292" s="26">
        <f t="shared" si="9326"/>
        <v>0</v>
      </c>
      <c r="AC2292" s="26">
        <f t="shared" si="9327"/>
        <v>0</v>
      </c>
      <c r="AD2292" s="26">
        <f t="shared" si="9285"/>
        <v>0</v>
      </c>
      <c r="AE2292" s="26">
        <f t="shared" si="9286"/>
        <v>0</v>
      </c>
      <c r="AF2292" s="26">
        <f t="shared" si="9287"/>
        <v>0</v>
      </c>
      <c r="AG2292" s="26">
        <f t="shared" si="9328"/>
        <v>0</v>
      </c>
      <c r="AH2292" s="26">
        <f t="shared" si="9329"/>
        <v>0</v>
      </c>
      <c r="AI2292" s="26">
        <f t="shared" si="9330"/>
        <v>0</v>
      </c>
      <c r="AJ2292" s="26">
        <f t="shared" si="9288"/>
        <v>0</v>
      </c>
      <c r="AK2292" s="26">
        <f t="shared" si="9289"/>
        <v>0</v>
      </c>
      <c r="AL2292" s="26">
        <f t="shared" si="9290"/>
        <v>0</v>
      </c>
      <c r="AM2292" s="26">
        <f t="shared" si="9331"/>
        <v>0</v>
      </c>
      <c r="AN2292" s="26">
        <f t="shared" si="9332"/>
        <v>0</v>
      </c>
      <c r="AO2292" s="26">
        <f t="shared" si="9333"/>
        <v>0</v>
      </c>
      <c r="AP2292" s="26">
        <f t="shared" si="9291"/>
        <v>0</v>
      </c>
      <c r="AQ2292" s="26">
        <f t="shared" si="9292"/>
        <v>0</v>
      </c>
      <c r="AR2292" s="26">
        <f t="shared" si="9293"/>
        <v>0</v>
      </c>
      <c r="AS2292" s="26">
        <f t="shared" si="9334"/>
        <v>0</v>
      </c>
      <c r="AT2292" s="26">
        <f t="shared" si="9335"/>
        <v>0</v>
      </c>
      <c r="AU2292" s="26">
        <f t="shared" si="9336"/>
        <v>0</v>
      </c>
      <c r="AV2292" s="26">
        <f t="shared" si="9294"/>
        <v>0</v>
      </c>
      <c r="AW2292" s="26">
        <f t="shared" si="9295"/>
        <v>0</v>
      </c>
      <c r="AX2292" s="26">
        <f t="shared" si="9296"/>
        <v>0</v>
      </c>
      <c r="AY2292" s="26">
        <f t="shared" si="9275"/>
        <v>0</v>
      </c>
      <c r="AZ2292" s="26">
        <f t="shared" si="9337"/>
        <v>0</v>
      </c>
      <c r="BA2292" s="26">
        <f t="shared" si="9338"/>
        <v>0</v>
      </c>
      <c r="BB2292" s="26">
        <f t="shared" si="9297"/>
        <v>0</v>
      </c>
      <c r="BC2292" s="26">
        <f t="shared" si="9298"/>
        <v>0</v>
      </c>
      <c r="BD2292" s="26">
        <f t="shared" si="9299"/>
        <v>0</v>
      </c>
      <c r="BE2292" s="26">
        <f t="shared" si="9339"/>
        <v>0</v>
      </c>
      <c r="BF2292" s="26">
        <f t="shared" si="9340"/>
        <v>0</v>
      </c>
      <c r="BG2292" s="26">
        <f t="shared" si="9341"/>
        <v>0</v>
      </c>
      <c r="BH2292" s="26">
        <f t="shared" si="9300"/>
        <v>0</v>
      </c>
      <c r="BI2292" s="26">
        <f t="shared" si="9301"/>
        <v>0</v>
      </c>
      <c r="BJ2292" s="26">
        <f t="shared" si="9302"/>
        <v>0</v>
      </c>
      <c r="BK2292" s="26">
        <f t="shared" si="9342"/>
        <v>0</v>
      </c>
      <c r="BL2292" s="26">
        <f t="shared" si="9312"/>
        <v>0</v>
      </c>
      <c r="BM2292" s="26">
        <f t="shared" si="9343"/>
        <v>0</v>
      </c>
      <c r="BN2292" s="26">
        <f t="shared" si="9303"/>
        <v>0</v>
      </c>
      <c r="BO2292" s="26">
        <f t="shared" si="9304"/>
        <v>0</v>
      </c>
      <c r="BP2292" s="26">
        <f t="shared" si="9305"/>
        <v>0</v>
      </c>
      <c r="BQ2292" s="26">
        <f t="shared" si="9344"/>
        <v>0</v>
      </c>
      <c r="BR2292" s="26">
        <f t="shared" si="9345"/>
        <v>0</v>
      </c>
      <c r="BS2292" s="26">
        <f t="shared" si="9306"/>
        <v>0</v>
      </c>
      <c r="BT2292" s="26">
        <f t="shared" si="9307"/>
        <v>0</v>
      </c>
      <c r="BU2292" s="26">
        <f t="shared" si="9308"/>
        <v>0</v>
      </c>
      <c r="BV2292" s="26">
        <f t="shared" si="9346"/>
        <v>0</v>
      </c>
      <c r="BW2292" s="26">
        <f t="shared" si="9347"/>
        <v>0</v>
      </c>
      <c r="BX2292" s="26">
        <f t="shared" si="9309"/>
        <v>0</v>
      </c>
      <c r="BY2292" s="26">
        <f t="shared" si="9310"/>
        <v>0</v>
      </c>
      <c r="BZ2292" s="26">
        <f t="shared" si="9311"/>
        <v>0</v>
      </c>
      <c r="CA2292" s="26">
        <f t="shared" si="9348"/>
        <v>0</v>
      </c>
      <c r="CB2292" s="26">
        <f t="shared" si="9349"/>
        <v>0</v>
      </c>
      <c r="CC2292" s="26">
        <f t="shared" si="9350"/>
        <v>0</v>
      </c>
      <c r="CD2292" s="26">
        <f t="shared" si="9358"/>
        <v>0</v>
      </c>
      <c r="CE2292" s="26">
        <f t="shared" si="9359"/>
        <v>0</v>
      </c>
      <c r="CF2292" s="26">
        <f t="shared" si="9360"/>
        <v>0</v>
      </c>
      <c r="CG2292" s="26">
        <f t="shared" si="9351"/>
        <v>0</v>
      </c>
      <c r="CH2292" s="26">
        <f t="shared" si="9352"/>
        <v>0</v>
      </c>
      <c r="CI2292" s="26">
        <f t="shared" si="9353"/>
        <v>0</v>
      </c>
      <c r="CJ2292" s="26">
        <f t="shared" si="9361"/>
        <v>0</v>
      </c>
      <c r="CK2292" s="26">
        <f t="shared" si="9362"/>
        <v>0</v>
      </c>
      <c r="CL2292" s="26">
        <f t="shared" si="9363"/>
        <v>0</v>
      </c>
      <c r="CM2292" s="26">
        <f t="shared" si="9354"/>
        <v>0</v>
      </c>
      <c r="CN2292" s="26">
        <f t="shared" si="9355"/>
        <v>0</v>
      </c>
      <c r="CO2292" s="26">
        <f t="shared" si="9356"/>
        <v>0</v>
      </c>
      <c r="CP2292" s="26">
        <f t="shared" si="9364"/>
        <v>0</v>
      </c>
      <c r="CQ2292" s="26">
        <f t="shared" si="9365"/>
        <v>0</v>
      </c>
      <c r="CR2292" s="26">
        <f t="shared" si="9366"/>
        <v>0</v>
      </c>
      <c r="CS2292" s="26">
        <f t="shared" si="9357"/>
        <v>0</v>
      </c>
      <c r="CT2292" s="19">
        <v>0</v>
      </c>
      <c r="CU2292" s="35"/>
      <c r="DA2292" s="1" t="s">
        <v>29</v>
      </c>
    </row>
    <row r="2293" spans="1:105" ht="46.8" hidden="1" x14ac:dyDescent="0.3">
      <c r="A2293" s="36" t="s">
        <v>1323</v>
      </c>
      <c r="B2293" s="17">
        <v>400</v>
      </c>
      <c r="C2293" s="16"/>
      <c r="D2293" s="16"/>
      <c r="E2293" s="34" t="s">
        <v>82</v>
      </c>
      <c r="F2293" s="26">
        <f t="shared" si="9313"/>
        <v>0</v>
      </c>
      <c r="G2293" s="26">
        <f t="shared" si="9314"/>
        <v>0</v>
      </c>
      <c r="H2293" s="26">
        <f t="shared" si="9315"/>
        <v>0</v>
      </c>
      <c r="I2293" s="26">
        <f t="shared" si="9316"/>
        <v>0</v>
      </c>
      <c r="J2293" s="26">
        <f t="shared" si="9317"/>
        <v>0</v>
      </c>
      <c r="K2293" s="26">
        <f t="shared" si="9318"/>
        <v>0</v>
      </c>
      <c r="L2293" s="26">
        <f t="shared" si="9276"/>
        <v>0</v>
      </c>
      <c r="M2293" s="26">
        <f t="shared" si="9277"/>
        <v>0</v>
      </c>
      <c r="N2293" s="26">
        <f t="shared" si="9278"/>
        <v>0</v>
      </c>
      <c r="O2293" s="26">
        <f t="shared" si="9319"/>
        <v>0</v>
      </c>
      <c r="P2293" s="26">
        <f t="shared" si="9320"/>
        <v>0</v>
      </c>
      <c r="Q2293" s="26">
        <f t="shared" si="9321"/>
        <v>0</v>
      </c>
      <c r="R2293" s="26">
        <f t="shared" si="9279"/>
        <v>0</v>
      </c>
      <c r="S2293" s="26">
        <f t="shared" si="9280"/>
        <v>0</v>
      </c>
      <c r="T2293" s="26">
        <f t="shared" si="9281"/>
        <v>0</v>
      </c>
      <c r="U2293" s="26">
        <f t="shared" si="9322"/>
        <v>0</v>
      </c>
      <c r="V2293" s="26">
        <f t="shared" si="9323"/>
        <v>0</v>
      </c>
      <c r="W2293" s="26">
        <f t="shared" si="9324"/>
        <v>0</v>
      </c>
      <c r="X2293" s="26">
        <f t="shared" si="9282"/>
        <v>0</v>
      </c>
      <c r="Y2293" s="26">
        <f t="shared" si="9283"/>
        <v>0</v>
      </c>
      <c r="Z2293" s="26">
        <f t="shared" si="9284"/>
        <v>0</v>
      </c>
      <c r="AA2293" s="26">
        <f t="shared" si="9325"/>
        <v>0</v>
      </c>
      <c r="AB2293" s="26">
        <f t="shared" si="9326"/>
        <v>0</v>
      </c>
      <c r="AC2293" s="26">
        <f t="shared" si="9327"/>
        <v>0</v>
      </c>
      <c r="AD2293" s="26">
        <f t="shared" si="9285"/>
        <v>0</v>
      </c>
      <c r="AE2293" s="26">
        <f t="shared" si="9286"/>
        <v>0</v>
      </c>
      <c r="AF2293" s="26">
        <f t="shared" si="9287"/>
        <v>0</v>
      </c>
      <c r="AG2293" s="26">
        <f t="shared" si="9328"/>
        <v>0</v>
      </c>
      <c r="AH2293" s="26">
        <f t="shared" si="9329"/>
        <v>0</v>
      </c>
      <c r="AI2293" s="26">
        <f t="shared" si="9330"/>
        <v>0</v>
      </c>
      <c r="AJ2293" s="26">
        <f t="shared" si="9288"/>
        <v>0</v>
      </c>
      <c r="AK2293" s="26">
        <f t="shared" si="9289"/>
        <v>0</v>
      </c>
      <c r="AL2293" s="26">
        <f t="shared" si="9290"/>
        <v>0</v>
      </c>
      <c r="AM2293" s="26">
        <f t="shared" si="9331"/>
        <v>0</v>
      </c>
      <c r="AN2293" s="26">
        <f t="shared" si="9332"/>
        <v>0</v>
      </c>
      <c r="AO2293" s="26">
        <f t="shared" si="9333"/>
        <v>0</v>
      </c>
      <c r="AP2293" s="26">
        <f t="shared" si="9291"/>
        <v>0</v>
      </c>
      <c r="AQ2293" s="26">
        <f t="shared" si="9292"/>
        <v>0</v>
      </c>
      <c r="AR2293" s="26">
        <f t="shared" si="9293"/>
        <v>0</v>
      </c>
      <c r="AS2293" s="26">
        <f t="shared" si="9334"/>
        <v>0</v>
      </c>
      <c r="AT2293" s="26">
        <f t="shared" si="9335"/>
        <v>0</v>
      </c>
      <c r="AU2293" s="26">
        <f t="shared" si="9336"/>
        <v>0</v>
      </c>
      <c r="AV2293" s="26">
        <f t="shared" si="9294"/>
        <v>0</v>
      </c>
      <c r="AW2293" s="26">
        <f t="shared" si="9295"/>
        <v>0</v>
      </c>
      <c r="AX2293" s="26">
        <f t="shared" si="9296"/>
        <v>0</v>
      </c>
      <c r="AY2293" s="26">
        <f t="shared" si="9275"/>
        <v>0</v>
      </c>
      <c r="AZ2293" s="26">
        <f t="shared" si="9337"/>
        <v>0</v>
      </c>
      <c r="BA2293" s="26">
        <f t="shared" si="9338"/>
        <v>0</v>
      </c>
      <c r="BB2293" s="26">
        <f t="shared" si="9297"/>
        <v>0</v>
      </c>
      <c r="BC2293" s="26">
        <f t="shared" si="9298"/>
        <v>0</v>
      </c>
      <c r="BD2293" s="26">
        <f t="shared" si="9299"/>
        <v>0</v>
      </c>
      <c r="BE2293" s="26">
        <f t="shared" si="9339"/>
        <v>0</v>
      </c>
      <c r="BF2293" s="26">
        <f t="shared" si="9340"/>
        <v>0</v>
      </c>
      <c r="BG2293" s="26">
        <f t="shared" si="9341"/>
        <v>0</v>
      </c>
      <c r="BH2293" s="26">
        <f t="shared" si="9300"/>
        <v>0</v>
      </c>
      <c r="BI2293" s="26">
        <f t="shared" si="9301"/>
        <v>0</v>
      </c>
      <c r="BJ2293" s="26">
        <f t="shared" si="9302"/>
        <v>0</v>
      </c>
      <c r="BK2293" s="26">
        <f t="shared" si="9342"/>
        <v>0</v>
      </c>
      <c r="BL2293" s="26">
        <f t="shared" si="9312"/>
        <v>0</v>
      </c>
      <c r="BM2293" s="26">
        <f t="shared" si="9343"/>
        <v>0</v>
      </c>
      <c r="BN2293" s="26">
        <f t="shared" si="9303"/>
        <v>0</v>
      </c>
      <c r="BO2293" s="26">
        <f t="shared" si="9304"/>
        <v>0</v>
      </c>
      <c r="BP2293" s="26">
        <f t="shared" si="9305"/>
        <v>0</v>
      </c>
      <c r="BQ2293" s="26">
        <f t="shared" si="9344"/>
        <v>0</v>
      </c>
      <c r="BR2293" s="26">
        <f t="shared" si="9345"/>
        <v>0</v>
      </c>
      <c r="BS2293" s="26">
        <f t="shared" si="9306"/>
        <v>0</v>
      </c>
      <c r="BT2293" s="26">
        <f t="shared" si="9307"/>
        <v>0</v>
      </c>
      <c r="BU2293" s="26">
        <f t="shared" si="9308"/>
        <v>0</v>
      </c>
      <c r="BV2293" s="26">
        <f t="shared" si="9346"/>
        <v>0</v>
      </c>
      <c r="BW2293" s="26">
        <f t="shared" si="9347"/>
        <v>0</v>
      </c>
      <c r="BX2293" s="26">
        <f t="shared" si="9309"/>
        <v>0</v>
      </c>
      <c r="BY2293" s="26">
        <f t="shared" si="9310"/>
        <v>0</v>
      </c>
      <c r="BZ2293" s="26">
        <f t="shared" si="9311"/>
        <v>0</v>
      </c>
      <c r="CA2293" s="26">
        <f t="shared" si="9348"/>
        <v>0</v>
      </c>
      <c r="CB2293" s="26">
        <f t="shared" si="9349"/>
        <v>0</v>
      </c>
      <c r="CC2293" s="26">
        <f t="shared" si="9350"/>
        <v>0</v>
      </c>
      <c r="CD2293" s="26">
        <f t="shared" si="9358"/>
        <v>0</v>
      </c>
      <c r="CE2293" s="26">
        <f t="shared" si="9359"/>
        <v>0</v>
      </c>
      <c r="CF2293" s="26">
        <f t="shared" si="9360"/>
        <v>0</v>
      </c>
      <c r="CG2293" s="26">
        <f t="shared" si="9351"/>
        <v>0</v>
      </c>
      <c r="CH2293" s="26">
        <f t="shared" si="9352"/>
        <v>0</v>
      </c>
      <c r="CI2293" s="26">
        <f t="shared" si="9353"/>
        <v>0</v>
      </c>
      <c r="CJ2293" s="26">
        <f t="shared" si="9361"/>
        <v>0</v>
      </c>
      <c r="CK2293" s="26">
        <f t="shared" si="9362"/>
        <v>0</v>
      </c>
      <c r="CL2293" s="26">
        <f t="shared" si="9363"/>
        <v>0</v>
      </c>
      <c r="CM2293" s="26">
        <f t="shared" si="9354"/>
        <v>0</v>
      </c>
      <c r="CN2293" s="26">
        <f t="shared" si="9355"/>
        <v>0</v>
      </c>
      <c r="CO2293" s="26">
        <f t="shared" si="9356"/>
        <v>0</v>
      </c>
      <c r="CP2293" s="26">
        <f t="shared" si="9364"/>
        <v>0</v>
      </c>
      <c r="CQ2293" s="26">
        <f t="shared" si="9365"/>
        <v>0</v>
      </c>
      <c r="CR2293" s="26">
        <f t="shared" si="9366"/>
        <v>0</v>
      </c>
      <c r="CS2293" s="26">
        <f t="shared" si="9357"/>
        <v>0</v>
      </c>
      <c r="CT2293" s="19">
        <v>0</v>
      </c>
      <c r="CU2293" s="35"/>
      <c r="CY2293" s="1" t="s">
        <v>27</v>
      </c>
    </row>
    <row r="2294" spans="1:105" hidden="1" x14ac:dyDescent="0.3">
      <c r="A2294" s="36" t="s">
        <v>1323</v>
      </c>
      <c r="B2294" s="17">
        <v>410</v>
      </c>
      <c r="C2294" s="16"/>
      <c r="D2294" s="16"/>
      <c r="E2294" s="34" t="s">
        <v>83</v>
      </c>
      <c r="F2294" s="26">
        <f t="shared" si="9313"/>
        <v>0</v>
      </c>
      <c r="G2294" s="26">
        <f t="shared" si="9314"/>
        <v>0</v>
      </c>
      <c r="H2294" s="26">
        <f t="shared" si="9315"/>
        <v>0</v>
      </c>
      <c r="I2294" s="26">
        <f t="shared" si="9316"/>
        <v>0</v>
      </c>
      <c r="J2294" s="26">
        <f t="shared" si="9317"/>
        <v>0</v>
      </c>
      <c r="K2294" s="26">
        <f t="shared" si="9318"/>
        <v>0</v>
      </c>
      <c r="L2294" s="26">
        <f t="shared" si="9276"/>
        <v>0</v>
      </c>
      <c r="M2294" s="26">
        <f t="shared" si="9277"/>
        <v>0</v>
      </c>
      <c r="N2294" s="26">
        <f t="shared" si="9278"/>
        <v>0</v>
      </c>
      <c r="O2294" s="26">
        <f t="shared" si="9319"/>
        <v>0</v>
      </c>
      <c r="P2294" s="26">
        <f t="shared" si="9320"/>
        <v>0</v>
      </c>
      <c r="Q2294" s="26">
        <f t="shared" si="9321"/>
        <v>0</v>
      </c>
      <c r="R2294" s="26">
        <f t="shared" si="9279"/>
        <v>0</v>
      </c>
      <c r="S2294" s="26">
        <f t="shared" si="9280"/>
        <v>0</v>
      </c>
      <c r="T2294" s="26">
        <f t="shared" si="9281"/>
        <v>0</v>
      </c>
      <c r="U2294" s="26">
        <f t="shared" si="9322"/>
        <v>0</v>
      </c>
      <c r="V2294" s="26">
        <f t="shared" si="9323"/>
        <v>0</v>
      </c>
      <c r="W2294" s="26">
        <f t="shared" si="9324"/>
        <v>0</v>
      </c>
      <c r="X2294" s="26">
        <f t="shared" si="9282"/>
        <v>0</v>
      </c>
      <c r="Y2294" s="26">
        <f t="shared" si="9283"/>
        <v>0</v>
      </c>
      <c r="Z2294" s="26">
        <f t="shared" si="9284"/>
        <v>0</v>
      </c>
      <c r="AA2294" s="26">
        <f t="shared" si="9325"/>
        <v>0</v>
      </c>
      <c r="AB2294" s="26">
        <f t="shared" si="9326"/>
        <v>0</v>
      </c>
      <c r="AC2294" s="26">
        <f t="shared" si="9327"/>
        <v>0</v>
      </c>
      <c r="AD2294" s="26">
        <f t="shared" si="9285"/>
        <v>0</v>
      </c>
      <c r="AE2294" s="26">
        <f t="shared" si="9286"/>
        <v>0</v>
      </c>
      <c r="AF2294" s="26">
        <f t="shared" si="9287"/>
        <v>0</v>
      </c>
      <c r="AG2294" s="26">
        <f t="shared" si="9328"/>
        <v>0</v>
      </c>
      <c r="AH2294" s="26">
        <f t="shared" si="9329"/>
        <v>0</v>
      </c>
      <c r="AI2294" s="26">
        <f t="shared" si="9330"/>
        <v>0</v>
      </c>
      <c r="AJ2294" s="26">
        <f t="shared" si="9288"/>
        <v>0</v>
      </c>
      <c r="AK2294" s="26">
        <f t="shared" si="9289"/>
        <v>0</v>
      </c>
      <c r="AL2294" s="26">
        <f t="shared" si="9290"/>
        <v>0</v>
      </c>
      <c r="AM2294" s="26">
        <f t="shared" si="9331"/>
        <v>0</v>
      </c>
      <c r="AN2294" s="26">
        <f t="shared" si="9332"/>
        <v>0</v>
      </c>
      <c r="AO2294" s="26">
        <f t="shared" si="9333"/>
        <v>0</v>
      </c>
      <c r="AP2294" s="26">
        <f t="shared" si="9291"/>
        <v>0</v>
      </c>
      <c r="AQ2294" s="26">
        <f t="shared" si="9292"/>
        <v>0</v>
      </c>
      <c r="AR2294" s="26">
        <f t="shared" si="9293"/>
        <v>0</v>
      </c>
      <c r="AS2294" s="26">
        <f t="shared" si="9334"/>
        <v>0</v>
      </c>
      <c r="AT2294" s="26">
        <f t="shared" si="9335"/>
        <v>0</v>
      </c>
      <c r="AU2294" s="26">
        <f t="shared" si="9336"/>
        <v>0</v>
      </c>
      <c r="AV2294" s="26">
        <f t="shared" si="9294"/>
        <v>0</v>
      </c>
      <c r="AW2294" s="26">
        <f t="shared" si="9295"/>
        <v>0</v>
      </c>
      <c r="AX2294" s="26">
        <f t="shared" si="9296"/>
        <v>0</v>
      </c>
      <c r="AY2294" s="26">
        <f t="shared" si="9275"/>
        <v>0</v>
      </c>
      <c r="AZ2294" s="26">
        <f t="shared" si="9337"/>
        <v>0</v>
      </c>
      <c r="BA2294" s="26">
        <f t="shared" si="9338"/>
        <v>0</v>
      </c>
      <c r="BB2294" s="26">
        <f t="shared" si="9297"/>
        <v>0</v>
      </c>
      <c r="BC2294" s="26">
        <f t="shared" si="9298"/>
        <v>0</v>
      </c>
      <c r="BD2294" s="26">
        <f t="shared" si="9299"/>
        <v>0</v>
      </c>
      <c r="BE2294" s="26">
        <f t="shared" si="9339"/>
        <v>0</v>
      </c>
      <c r="BF2294" s="26">
        <f t="shared" si="9340"/>
        <v>0</v>
      </c>
      <c r="BG2294" s="26">
        <f t="shared" si="9341"/>
        <v>0</v>
      </c>
      <c r="BH2294" s="26">
        <f t="shared" si="9300"/>
        <v>0</v>
      </c>
      <c r="BI2294" s="26">
        <f t="shared" si="9301"/>
        <v>0</v>
      </c>
      <c r="BJ2294" s="26">
        <f t="shared" si="9302"/>
        <v>0</v>
      </c>
      <c r="BK2294" s="26">
        <f t="shared" si="9342"/>
        <v>0</v>
      </c>
      <c r="BL2294" s="26">
        <f t="shared" si="9312"/>
        <v>0</v>
      </c>
      <c r="BM2294" s="26">
        <f t="shared" si="9343"/>
        <v>0</v>
      </c>
      <c r="BN2294" s="26">
        <f t="shared" si="9303"/>
        <v>0</v>
      </c>
      <c r="BO2294" s="26">
        <f t="shared" si="9304"/>
        <v>0</v>
      </c>
      <c r="BP2294" s="26">
        <f t="shared" si="9305"/>
        <v>0</v>
      </c>
      <c r="BQ2294" s="26">
        <f t="shared" si="9344"/>
        <v>0</v>
      </c>
      <c r="BR2294" s="26">
        <f t="shared" si="9345"/>
        <v>0</v>
      </c>
      <c r="BS2294" s="26">
        <f t="shared" si="9306"/>
        <v>0</v>
      </c>
      <c r="BT2294" s="26">
        <f t="shared" si="9307"/>
        <v>0</v>
      </c>
      <c r="BU2294" s="26">
        <f t="shared" si="9308"/>
        <v>0</v>
      </c>
      <c r="BV2294" s="26">
        <f t="shared" si="9346"/>
        <v>0</v>
      </c>
      <c r="BW2294" s="26">
        <f t="shared" si="9347"/>
        <v>0</v>
      </c>
      <c r="BX2294" s="26">
        <f t="shared" si="9309"/>
        <v>0</v>
      </c>
      <c r="BY2294" s="26">
        <f t="shared" si="9310"/>
        <v>0</v>
      </c>
      <c r="BZ2294" s="26">
        <f t="shared" si="9311"/>
        <v>0</v>
      </c>
      <c r="CA2294" s="26">
        <f t="shared" si="9348"/>
        <v>0</v>
      </c>
      <c r="CB2294" s="26">
        <f t="shared" si="9349"/>
        <v>0</v>
      </c>
      <c r="CC2294" s="26">
        <f t="shared" si="9350"/>
        <v>0</v>
      </c>
      <c r="CD2294" s="26">
        <f t="shared" si="9358"/>
        <v>0</v>
      </c>
      <c r="CE2294" s="26">
        <f t="shared" si="9359"/>
        <v>0</v>
      </c>
      <c r="CF2294" s="26">
        <f t="shared" si="9360"/>
        <v>0</v>
      </c>
      <c r="CG2294" s="26">
        <f t="shared" si="9351"/>
        <v>0</v>
      </c>
      <c r="CH2294" s="26">
        <f t="shared" si="9352"/>
        <v>0</v>
      </c>
      <c r="CI2294" s="26">
        <f t="shared" si="9353"/>
        <v>0</v>
      </c>
      <c r="CJ2294" s="26">
        <f t="shared" si="9361"/>
        <v>0</v>
      </c>
      <c r="CK2294" s="26">
        <f t="shared" si="9362"/>
        <v>0</v>
      </c>
      <c r="CL2294" s="26">
        <f t="shared" si="9363"/>
        <v>0</v>
      </c>
      <c r="CM2294" s="26">
        <f t="shared" si="9354"/>
        <v>0</v>
      </c>
      <c r="CN2294" s="26">
        <f t="shared" si="9355"/>
        <v>0</v>
      </c>
      <c r="CO2294" s="26">
        <f t="shared" si="9356"/>
        <v>0</v>
      </c>
      <c r="CP2294" s="26">
        <f t="shared" si="9364"/>
        <v>0</v>
      </c>
      <c r="CQ2294" s="26">
        <f t="shared" si="9365"/>
        <v>0</v>
      </c>
      <c r="CR2294" s="26">
        <f t="shared" si="9366"/>
        <v>0</v>
      </c>
      <c r="CS2294" s="26">
        <f t="shared" si="9357"/>
        <v>0</v>
      </c>
      <c r="CT2294" s="19">
        <v>0</v>
      </c>
      <c r="CU2294" s="35"/>
      <c r="CZ2294" s="1" t="s">
        <v>28</v>
      </c>
    </row>
    <row r="2295" spans="1:105" hidden="1" x14ac:dyDescent="0.3">
      <c r="A2295" s="36" t="s">
        <v>1323</v>
      </c>
      <c r="B2295" s="17">
        <v>410</v>
      </c>
      <c r="C2295" s="16" t="s">
        <v>64</v>
      </c>
      <c r="D2295" s="16" t="s">
        <v>65</v>
      </c>
      <c r="E2295" s="34" t="s">
        <v>66</v>
      </c>
      <c r="F2295" s="26"/>
      <c r="G2295" s="26"/>
      <c r="H2295" s="26"/>
      <c r="I2295" s="26"/>
      <c r="J2295" s="26"/>
      <c r="K2295" s="26"/>
      <c r="L2295" s="26">
        <f t="shared" si="9276"/>
        <v>0</v>
      </c>
      <c r="M2295" s="26">
        <f t="shared" si="9277"/>
        <v>0</v>
      </c>
      <c r="N2295" s="26">
        <f t="shared" si="9278"/>
        <v>0</v>
      </c>
      <c r="O2295" s="26"/>
      <c r="P2295" s="26"/>
      <c r="Q2295" s="26"/>
      <c r="R2295" s="26">
        <f t="shared" si="9279"/>
        <v>0</v>
      </c>
      <c r="S2295" s="26">
        <f t="shared" si="9280"/>
        <v>0</v>
      </c>
      <c r="T2295" s="26">
        <f t="shared" si="9281"/>
        <v>0</v>
      </c>
      <c r="U2295" s="26"/>
      <c r="V2295" s="26"/>
      <c r="W2295" s="26"/>
      <c r="X2295" s="26">
        <f t="shared" si="9282"/>
        <v>0</v>
      </c>
      <c r="Y2295" s="26">
        <f t="shared" si="9283"/>
        <v>0</v>
      </c>
      <c r="Z2295" s="26">
        <f t="shared" si="9284"/>
        <v>0</v>
      </c>
      <c r="AA2295" s="26"/>
      <c r="AB2295" s="26"/>
      <c r="AC2295" s="26"/>
      <c r="AD2295" s="26">
        <f t="shared" si="9285"/>
        <v>0</v>
      </c>
      <c r="AE2295" s="26">
        <f t="shared" si="9286"/>
        <v>0</v>
      </c>
      <c r="AF2295" s="26">
        <f t="shared" si="9287"/>
        <v>0</v>
      </c>
      <c r="AG2295" s="26"/>
      <c r="AH2295" s="26"/>
      <c r="AI2295" s="26"/>
      <c r="AJ2295" s="26">
        <f t="shared" si="9288"/>
        <v>0</v>
      </c>
      <c r="AK2295" s="26">
        <f t="shared" si="9289"/>
        <v>0</v>
      </c>
      <c r="AL2295" s="26">
        <f t="shared" si="9290"/>
        <v>0</v>
      </c>
      <c r="AM2295" s="26"/>
      <c r="AN2295" s="26"/>
      <c r="AO2295" s="26"/>
      <c r="AP2295" s="26">
        <f t="shared" si="9291"/>
        <v>0</v>
      </c>
      <c r="AQ2295" s="26">
        <f t="shared" si="9292"/>
        <v>0</v>
      </c>
      <c r="AR2295" s="26">
        <f t="shared" si="9293"/>
        <v>0</v>
      </c>
      <c r="AS2295" s="26"/>
      <c r="AT2295" s="26"/>
      <c r="AU2295" s="26"/>
      <c r="AV2295" s="26">
        <f t="shared" si="9294"/>
        <v>0</v>
      </c>
      <c r="AW2295" s="26">
        <f t="shared" si="9295"/>
        <v>0</v>
      </c>
      <c r="AX2295" s="26">
        <f t="shared" si="9296"/>
        <v>0</v>
      </c>
      <c r="AY2295" s="26"/>
      <c r="AZ2295" s="26"/>
      <c r="BA2295" s="26"/>
      <c r="BB2295" s="26">
        <f t="shared" si="9297"/>
        <v>0</v>
      </c>
      <c r="BC2295" s="26">
        <f t="shared" si="9298"/>
        <v>0</v>
      </c>
      <c r="BD2295" s="26">
        <f t="shared" si="9299"/>
        <v>0</v>
      </c>
      <c r="BE2295" s="26"/>
      <c r="BF2295" s="26"/>
      <c r="BG2295" s="26"/>
      <c r="BH2295" s="26">
        <f t="shared" si="9300"/>
        <v>0</v>
      </c>
      <c r="BI2295" s="26">
        <f t="shared" si="9301"/>
        <v>0</v>
      </c>
      <c r="BJ2295" s="26">
        <f t="shared" si="9302"/>
        <v>0</v>
      </c>
      <c r="BK2295" s="26"/>
      <c r="BL2295" s="26"/>
      <c r="BM2295" s="26"/>
      <c r="BN2295" s="26">
        <f t="shared" si="9303"/>
        <v>0</v>
      </c>
      <c r="BO2295" s="26">
        <f t="shared" si="9304"/>
        <v>0</v>
      </c>
      <c r="BP2295" s="26">
        <f t="shared" si="9305"/>
        <v>0</v>
      </c>
      <c r="BQ2295" s="26"/>
      <c r="BR2295" s="26"/>
      <c r="BS2295" s="26">
        <f t="shared" si="9306"/>
        <v>0</v>
      </c>
      <c r="BT2295" s="26">
        <f t="shared" si="9307"/>
        <v>0</v>
      </c>
      <c r="BU2295" s="26">
        <f t="shared" si="9308"/>
        <v>0</v>
      </c>
      <c r="BV2295" s="26"/>
      <c r="BW2295" s="26"/>
      <c r="BX2295" s="26">
        <f t="shared" si="9309"/>
        <v>0</v>
      </c>
      <c r="BY2295" s="26">
        <f t="shared" si="9310"/>
        <v>0</v>
      </c>
      <c r="BZ2295" s="26">
        <f t="shared" si="9311"/>
        <v>0</v>
      </c>
      <c r="CA2295" s="26"/>
      <c r="CB2295" s="26"/>
      <c r="CC2295" s="26"/>
      <c r="CD2295" s="26">
        <f t="shared" si="9358"/>
        <v>0</v>
      </c>
      <c r="CE2295" s="26">
        <f t="shared" si="9359"/>
        <v>0</v>
      </c>
      <c r="CF2295" s="26">
        <f t="shared" si="9360"/>
        <v>0</v>
      </c>
      <c r="CG2295" s="26"/>
      <c r="CH2295" s="26"/>
      <c r="CI2295" s="26"/>
      <c r="CJ2295" s="26">
        <f t="shared" si="9361"/>
        <v>0</v>
      </c>
      <c r="CK2295" s="26">
        <f t="shared" si="9362"/>
        <v>0</v>
      </c>
      <c r="CL2295" s="26">
        <f t="shared" si="9363"/>
        <v>0</v>
      </c>
      <c r="CM2295" s="26"/>
      <c r="CN2295" s="26"/>
      <c r="CO2295" s="26"/>
      <c r="CP2295" s="26">
        <f t="shared" si="9364"/>
        <v>0</v>
      </c>
      <c r="CQ2295" s="26">
        <f t="shared" si="9365"/>
        <v>0</v>
      </c>
      <c r="CR2295" s="26">
        <f t="shared" si="9366"/>
        <v>0</v>
      </c>
      <c r="CS2295" s="26"/>
      <c r="CT2295" s="19">
        <v>0</v>
      </c>
      <c r="CU2295" s="35"/>
    </row>
    <row r="2296" spans="1:105" ht="46.8" hidden="1" x14ac:dyDescent="0.3">
      <c r="A2296" s="36" t="s">
        <v>1324</v>
      </c>
      <c r="B2296" s="36"/>
      <c r="C2296" s="34"/>
      <c r="D2296" s="16"/>
      <c r="E2296" s="34" t="s">
        <v>1325</v>
      </c>
      <c r="F2296" s="26">
        <f t="shared" si="9313"/>
        <v>0</v>
      </c>
      <c r="G2296" s="26">
        <f t="shared" si="9314"/>
        <v>0</v>
      </c>
      <c r="H2296" s="26">
        <f t="shared" si="9315"/>
        <v>0</v>
      </c>
      <c r="I2296" s="26">
        <f t="shared" si="9316"/>
        <v>0</v>
      </c>
      <c r="J2296" s="26">
        <f t="shared" si="9317"/>
        <v>0</v>
      </c>
      <c r="K2296" s="26">
        <f t="shared" si="9318"/>
        <v>0</v>
      </c>
      <c r="L2296" s="26">
        <f t="shared" si="9276"/>
        <v>0</v>
      </c>
      <c r="M2296" s="26">
        <f t="shared" si="9277"/>
        <v>0</v>
      </c>
      <c r="N2296" s="26">
        <f t="shared" si="9278"/>
        <v>0</v>
      </c>
      <c r="O2296" s="26">
        <f t="shared" si="9319"/>
        <v>29.154</v>
      </c>
      <c r="P2296" s="26">
        <f t="shared" si="9320"/>
        <v>0</v>
      </c>
      <c r="Q2296" s="26">
        <f t="shared" si="9321"/>
        <v>0</v>
      </c>
      <c r="R2296" s="26">
        <f t="shared" si="9279"/>
        <v>29.154</v>
      </c>
      <c r="S2296" s="26">
        <f t="shared" si="9280"/>
        <v>0</v>
      </c>
      <c r="T2296" s="26">
        <f t="shared" si="9281"/>
        <v>0</v>
      </c>
      <c r="U2296" s="26">
        <f t="shared" si="9322"/>
        <v>0</v>
      </c>
      <c r="V2296" s="26">
        <f t="shared" si="9323"/>
        <v>0</v>
      </c>
      <c r="W2296" s="26">
        <f t="shared" si="9324"/>
        <v>0</v>
      </c>
      <c r="X2296" s="26">
        <f t="shared" si="9282"/>
        <v>29.154</v>
      </c>
      <c r="Y2296" s="26">
        <f t="shared" si="9283"/>
        <v>0</v>
      </c>
      <c r="Z2296" s="26">
        <f t="shared" si="9284"/>
        <v>0</v>
      </c>
      <c r="AA2296" s="26">
        <f t="shared" si="9325"/>
        <v>0</v>
      </c>
      <c r="AB2296" s="26">
        <f t="shared" si="9326"/>
        <v>0</v>
      </c>
      <c r="AC2296" s="26">
        <f t="shared" si="9327"/>
        <v>0</v>
      </c>
      <c r="AD2296" s="26">
        <f t="shared" si="9285"/>
        <v>29.154</v>
      </c>
      <c r="AE2296" s="26">
        <f t="shared" si="9286"/>
        <v>0</v>
      </c>
      <c r="AF2296" s="26">
        <f t="shared" si="9287"/>
        <v>0</v>
      </c>
      <c r="AG2296" s="26">
        <f t="shared" si="9328"/>
        <v>0</v>
      </c>
      <c r="AH2296" s="26">
        <f t="shared" si="9329"/>
        <v>0</v>
      </c>
      <c r="AI2296" s="26">
        <f t="shared" si="9330"/>
        <v>0</v>
      </c>
      <c r="AJ2296" s="26">
        <f t="shared" si="9288"/>
        <v>29.154</v>
      </c>
      <c r="AK2296" s="26">
        <f t="shared" si="9289"/>
        <v>0</v>
      </c>
      <c r="AL2296" s="26">
        <f t="shared" si="9290"/>
        <v>0</v>
      </c>
      <c r="AM2296" s="26">
        <f t="shared" si="9331"/>
        <v>0</v>
      </c>
      <c r="AN2296" s="26">
        <f t="shared" si="9332"/>
        <v>0</v>
      </c>
      <c r="AO2296" s="26">
        <f t="shared" si="9333"/>
        <v>0</v>
      </c>
      <c r="AP2296" s="26">
        <f t="shared" si="9291"/>
        <v>29.154</v>
      </c>
      <c r="AQ2296" s="26">
        <f t="shared" si="9292"/>
        <v>0</v>
      </c>
      <c r="AR2296" s="26">
        <f t="shared" si="9293"/>
        <v>0</v>
      </c>
      <c r="AS2296" s="26">
        <f t="shared" si="9334"/>
        <v>0</v>
      </c>
      <c r="AT2296" s="26">
        <f t="shared" si="9335"/>
        <v>0</v>
      </c>
      <c r="AU2296" s="26">
        <f t="shared" si="9336"/>
        <v>0</v>
      </c>
      <c r="AV2296" s="26">
        <f t="shared" si="9294"/>
        <v>29.154</v>
      </c>
      <c r="AW2296" s="26">
        <f t="shared" si="9295"/>
        <v>0</v>
      </c>
      <c r="AX2296" s="26">
        <f t="shared" si="9296"/>
        <v>0</v>
      </c>
      <c r="AY2296" s="26">
        <f t="shared" si="9275"/>
        <v>0</v>
      </c>
      <c r="AZ2296" s="26">
        <f t="shared" si="9337"/>
        <v>0</v>
      </c>
      <c r="BA2296" s="26">
        <f t="shared" si="9338"/>
        <v>0</v>
      </c>
      <c r="BB2296" s="26">
        <f t="shared" si="9297"/>
        <v>29.154</v>
      </c>
      <c r="BC2296" s="26">
        <f t="shared" si="9298"/>
        <v>0</v>
      </c>
      <c r="BD2296" s="26">
        <f t="shared" si="9299"/>
        <v>0</v>
      </c>
      <c r="BE2296" s="26">
        <f t="shared" si="9339"/>
        <v>0</v>
      </c>
      <c r="BF2296" s="26">
        <f t="shared" si="9340"/>
        <v>0</v>
      </c>
      <c r="BG2296" s="26">
        <f t="shared" si="9341"/>
        <v>0</v>
      </c>
      <c r="BH2296" s="26">
        <f t="shared" si="9300"/>
        <v>29.154</v>
      </c>
      <c r="BI2296" s="26">
        <f t="shared" si="9301"/>
        <v>0</v>
      </c>
      <c r="BJ2296" s="26">
        <f t="shared" si="9302"/>
        <v>0</v>
      </c>
      <c r="BK2296" s="26">
        <f t="shared" si="9342"/>
        <v>0</v>
      </c>
      <c r="BL2296" s="26">
        <f t="shared" si="9312"/>
        <v>0</v>
      </c>
      <c r="BM2296" s="26">
        <f t="shared" si="9343"/>
        <v>0</v>
      </c>
      <c r="BN2296" s="26">
        <f t="shared" si="9303"/>
        <v>29.154</v>
      </c>
      <c r="BO2296" s="26">
        <f t="shared" si="9304"/>
        <v>0</v>
      </c>
      <c r="BP2296" s="26">
        <f t="shared" si="9305"/>
        <v>0</v>
      </c>
      <c r="BQ2296" s="26">
        <f t="shared" si="9344"/>
        <v>0</v>
      </c>
      <c r="BR2296" s="26">
        <f t="shared" si="9345"/>
        <v>0</v>
      </c>
      <c r="BS2296" s="26">
        <f t="shared" si="9306"/>
        <v>29.154</v>
      </c>
      <c r="BT2296" s="26">
        <f t="shared" si="9307"/>
        <v>0</v>
      </c>
      <c r="BU2296" s="26">
        <f t="shared" si="9308"/>
        <v>0</v>
      </c>
      <c r="BV2296" s="26">
        <f t="shared" si="9346"/>
        <v>0</v>
      </c>
      <c r="BW2296" s="26">
        <f t="shared" si="9347"/>
        <v>0</v>
      </c>
      <c r="BX2296" s="26">
        <f t="shared" si="9309"/>
        <v>29.154</v>
      </c>
      <c r="BY2296" s="26">
        <f t="shared" si="9310"/>
        <v>0</v>
      </c>
      <c r="BZ2296" s="26">
        <f t="shared" si="9311"/>
        <v>0</v>
      </c>
      <c r="CA2296" s="26">
        <f t="shared" si="9348"/>
        <v>0</v>
      </c>
      <c r="CB2296" s="26">
        <f t="shared" si="9349"/>
        <v>0</v>
      </c>
      <c r="CC2296" s="26">
        <f t="shared" si="9350"/>
        <v>0</v>
      </c>
      <c r="CD2296" s="26">
        <f t="shared" si="9358"/>
        <v>29.154</v>
      </c>
      <c r="CE2296" s="26">
        <f t="shared" si="9359"/>
        <v>0</v>
      </c>
      <c r="CF2296" s="26">
        <f t="shared" si="9360"/>
        <v>0</v>
      </c>
      <c r="CG2296" s="26">
        <f t="shared" si="9351"/>
        <v>0</v>
      </c>
      <c r="CH2296" s="26">
        <f t="shared" si="9352"/>
        <v>0</v>
      </c>
      <c r="CI2296" s="26">
        <f t="shared" si="9353"/>
        <v>0</v>
      </c>
      <c r="CJ2296" s="26">
        <f t="shared" si="9361"/>
        <v>29.154</v>
      </c>
      <c r="CK2296" s="26">
        <f t="shared" si="9362"/>
        <v>0</v>
      </c>
      <c r="CL2296" s="26">
        <f t="shared" si="9363"/>
        <v>0</v>
      </c>
      <c r="CM2296" s="26">
        <f t="shared" si="9354"/>
        <v>0</v>
      </c>
      <c r="CN2296" s="26">
        <f t="shared" si="9355"/>
        <v>0</v>
      </c>
      <c r="CO2296" s="26">
        <f t="shared" si="9356"/>
        <v>0</v>
      </c>
      <c r="CP2296" s="26">
        <f t="shared" si="9364"/>
        <v>29.154</v>
      </c>
      <c r="CQ2296" s="26">
        <f t="shared" si="9365"/>
        <v>0</v>
      </c>
      <c r="CR2296" s="26">
        <f t="shared" si="9366"/>
        <v>0</v>
      </c>
      <c r="CS2296" s="26">
        <f t="shared" si="9357"/>
        <v>0</v>
      </c>
      <c r="CT2296" s="19"/>
      <c r="CU2296" s="35"/>
      <c r="CX2296" s="1" t="s">
        <v>26</v>
      </c>
    </row>
    <row r="2297" spans="1:105" ht="46.8" hidden="1" x14ac:dyDescent="0.3">
      <c r="A2297" s="36" t="s">
        <v>1326</v>
      </c>
      <c r="B2297" s="36"/>
      <c r="C2297" s="34"/>
      <c r="D2297" s="16"/>
      <c r="E2297" s="34" t="s">
        <v>1327</v>
      </c>
      <c r="F2297" s="26">
        <f t="shared" si="9313"/>
        <v>0</v>
      </c>
      <c r="G2297" s="26">
        <f t="shared" si="9314"/>
        <v>0</v>
      </c>
      <c r="H2297" s="26">
        <f t="shared" si="9315"/>
        <v>0</v>
      </c>
      <c r="I2297" s="26">
        <f t="shared" si="9316"/>
        <v>0</v>
      </c>
      <c r="J2297" s="26">
        <f t="shared" si="9317"/>
        <v>0</v>
      </c>
      <c r="K2297" s="26">
        <f t="shared" si="9318"/>
        <v>0</v>
      </c>
      <c r="L2297" s="26">
        <f t="shared" si="9276"/>
        <v>0</v>
      </c>
      <c r="M2297" s="26">
        <f t="shared" si="9277"/>
        <v>0</v>
      </c>
      <c r="N2297" s="26">
        <f t="shared" si="9278"/>
        <v>0</v>
      </c>
      <c r="O2297" s="26">
        <f t="shared" si="9319"/>
        <v>29.154</v>
      </c>
      <c r="P2297" s="26">
        <f t="shared" si="9320"/>
        <v>0</v>
      </c>
      <c r="Q2297" s="26">
        <f t="shared" si="9321"/>
        <v>0</v>
      </c>
      <c r="R2297" s="26">
        <f t="shared" si="9279"/>
        <v>29.154</v>
      </c>
      <c r="S2297" s="26">
        <f t="shared" si="9280"/>
        <v>0</v>
      </c>
      <c r="T2297" s="26">
        <f t="shared" si="9281"/>
        <v>0</v>
      </c>
      <c r="U2297" s="26">
        <f t="shared" si="9322"/>
        <v>0</v>
      </c>
      <c r="V2297" s="26">
        <f t="shared" si="9323"/>
        <v>0</v>
      </c>
      <c r="W2297" s="26">
        <f t="shared" si="9324"/>
        <v>0</v>
      </c>
      <c r="X2297" s="26">
        <f t="shared" si="9282"/>
        <v>29.154</v>
      </c>
      <c r="Y2297" s="26">
        <f t="shared" si="9283"/>
        <v>0</v>
      </c>
      <c r="Z2297" s="26">
        <f t="shared" si="9284"/>
        <v>0</v>
      </c>
      <c r="AA2297" s="26">
        <f t="shared" si="9325"/>
        <v>0</v>
      </c>
      <c r="AB2297" s="26">
        <f t="shared" si="9326"/>
        <v>0</v>
      </c>
      <c r="AC2297" s="26">
        <f t="shared" si="9327"/>
        <v>0</v>
      </c>
      <c r="AD2297" s="26">
        <f t="shared" si="9285"/>
        <v>29.154</v>
      </c>
      <c r="AE2297" s="26">
        <f t="shared" si="9286"/>
        <v>0</v>
      </c>
      <c r="AF2297" s="26">
        <f t="shared" si="9287"/>
        <v>0</v>
      </c>
      <c r="AG2297" s="26">
        <f t="shared" si="9328"/>
        <v>0</v>
      </c>
      <c r="AH2297" s="26">
        <f t="shared" si="9329"/>
        <v>0</v>
      </c>
      <c r="AI2297" s="26">
        <f t="shared" si="9330"/>
        <v>0</v>
      </c>
      <c r="AJ2297" s="26">
        <f t="shared" si="9288"/>
        <v>29.154</v>
      </c>
      <c r="AK2297" s="26">
        <f t="shared" si="9289"/>
        <v>0</v>
      </c>
      <c r="AL2297" s="26">
        <f t="shared" si="9290"/>
        <v>0</v>
      </c>
      <c r="AM2297" s="26">
        <f t="shared" si="9331"/>
        <v>0</v>
      </c>
      <c r="AN2297" s="26">
        <f t="shared" si="9332"/>
        <v>0</v>
      </c>
      <c r="AO2297" s="26">
        <f t="shared" si="9333"/>
        <v>0</v>
      </c>
      <c r="AP2297" s="26">
        <f t="shared" si="9291"/>
        <v>29.154</v>
      </c>
      <c r="AQ2297" s="26">
        <f t="shared" si="9292"/>
        <v>0</v>
      </c>
      <c r="AR2297" s="26">
        <f t="shared" si="9293"/>
        <v>0</v>
      </c>
      <c r="AS2297" s="26">
        <f t="shared" si="9334"/>
        <v>0</v>
      </c>
      <c r="AT2297" s="26">
        <f t="shared" si="9335"/>
        <v>0</v>
      </c>
      <c r="AU2297" s="26">
        <f t="shared" si="9336"/>
        <v>0</v>
      </c>
      <c r="AV2297" s="26">
        <f t="shared" si="9294"/>
        <v>29.154</v>
      </c>
      <c r="AW2297" s="26">
        <f t="shared" si="9295"/>
        <v>0</v>
      </c>
      <c r="AX2297" s="26">
        <f t="shared" si="9296"/>
        <v>0</v>
      </c>
      <c r="AY2297" s="26">
        <f t="shared" si="9275"/>
        <v>0</v>
      </c>
      <c r="AZ2297" s="26">
        <f t="shared" si="9337"/>
        <v>0</v>
      </c>
      <c r="BA2297" s="26">
        <f t="shared" si="9338"/>
        <v>0</v>
      </c>
      <c r="BB2297" s="26">
        <f t="shared" si="9297"/>
        <v>29.154</v>
      </c>
      <c r="BC2297" s="26">
        <f t="shared" si="9298"/>
        <v>0</v>
      </c>
      <c r="BD2297" s="26">
        <f t="shared" si="9299"/>
        <v>0</v>
      </c>
      <c r="BE2297" s="26">
        <f t="shared" si="9339"/>
        <v>0</v>
      </c>
      <c r="BF2297" s="26">
        <f t="shared" si="9340"/>
        <v>0</v>
      </c>
      <c r="BG2297" s="26">
        <f t="shared" si="9341"/>
        <v>0</v>
      </c>
      <c r="BH2297" s="26">
        <f t="shared" si="9300"/>
        <v>29.154</v>
      </c>
      <c r="BI2297" s="26">
        <f t="shared" si="9301"/>
        <v>0</v>
      </c>
      <c r="BJ2297" s="26">
        <f t="shared" si="9302"/>
        <v>0</v>
      </c>
      <c r="BK2297" s="26">
        <f t="shared" si="9342"/>
        <v>0</v>
      </c>
      <c r="BL2297" s="26">
        <f t="shared" si="9312"/>
        <v>0</v>
      </c>
      <c r="BM2297" s="26">
        <f t="shared" si="9343"/>
        <v>0</v>
      </c>
      <c r="BN2297" s="26">
        <f t="shared" si="9303"/>
        <v>29.154</v>
      </c>
      <c r="BO2297" s="26">
        <f t="shared" si="9304"/>
        <v>0</v>
      </c>
      <c r="BP2297" s="26">
        <f t="shared" si="9305"/>
        <v>0</v>
      </c>
      <c r="BQ2297" s="26">
        <f t="shared" si="9344"/>
        <v>0</v>
      </c>
      <c r="BR2297" s="26">
        <f t="shared" si="9345"/>
        <v>0</v>
      </c>
      <c r="BS2297" s="26">
        <f t="shared" si="9306"/>
        <v>29.154</v>
      </c>
      <c r="BT2297" s="26">
        <f t="shared" si="9307"/>
        <v>0</v>
      </c>
      <c r="BU2297" s="26">
        <f t="shared" si="9308"/>
        <v>0</v>
      </c>
      <c r="BV2297" s="26">
        <f t="shared" si="9346"/>
        <v>0</v>
      </c>
      <c r="BW2297" s="26">
        <f t="shared" si="9347"/>
        <v>0</v>
      </c>
      <c r="BX2297" s="26">
        <f t="shared" si="9309"/>
        <v>29.154</v>
      </c>
      <c r="BY2297" s="26">
        <f t="shared" si="9310"/>
        <v>0</v>
      </c>
      <c r="BZ2297" s="26">
        <f t="shared" si="9311"/>
        <v>0</v>
      </c>
      <c r="CA2297" s="26">
        <f t="shared" si="9348"/>
        <v>0</v>
      </c>
      <c r="CB2297" s="26">
        <f t="shared" si="9349"/>
        <v>0</v>
      </c>
      <c r="CC2297" s="26">
        <f t="shared" si="9350"/>
        <v>0</v>
      </c>
      <c r="CD2297" s="26">
        <f t="shared" si="9358"/>
        <v>29.154</v>
      </c>
      <c r="CE2297" s="26">
        <f t="shared" si="9359"/>
        <v>0</v>
      </c>
      <c r="CF2297" s="26">
        <f t="shared" si="9360"/>
        <v>0</v>
      </c>
      <c r="CG2297" s="26">
        <f t="shared" si="9351"/>
        <v>0</v>
      </c>
      <c r="CH2297" s="26">
        <f t="shared" si="9352"/>
        <v>0</v>
      </c>
      <c r="CI2297" s="26">
        <f t="shared" si="9353"/>
        <v>0</v>
      </c>
      <c r="CJ2297" s="26">
        <f t="shared" si="9361"/>
        <v>29.154</v>
      </c>
      <c r="CK2297" s="26">
        <f t="shared" si="9362"/>
        <v>0</v>
      </c>
      <c r="CL2297" s="26">
        <f t="shared" si="9363"/>
        <v>0</v>
      </c>
      <c r="CM2297" s="26">
        <f t="shared" si="9354"/>
        <v>0</v>
      </c>
      <c r="CN2297" s="26">
        <f t="shared" si="9355"/>
        <v>0</v>
      </c>
      <c r="CO2297" s="26">
        <f t="shared" si="9356"/>
        <v>0</v>
      </c>
      <c r="CP2297" s="26">
        <f t="shared" si="9364"/>
        <v>29.154</v>
      </c>
      <c r="CQ2297" s="26">
        <f t="shared" si="9365"/>
        <v>0</v>
      </c>
      <c r="CR2297" s="26">
        <f t="shared" si="9366"/>
        <v>0</v>
      </c>
      <c r="CS2297" s="26">
        <f t="shared" si="9357"/>
        <v>0</v>
      </c>
      <c r="CT2297" s="19"/>
      <c r="CU2297" s="35"/>
      <c r="DA2297" s="1" t="s">
        <v>29</v>
      </c>
    </row>
    <row r="2298" spans="1:105" ht="46.8" hidden="1" x14ac:dyDescent="0.3">
      <c r="A2298" s="36" t="s">
        <v>1326</v>
      </c>
      <c r="B2298" s="17">
        <v>400</v>
      </c>
      <c r="C2298" s="16"/>
      <c r="D2298" s="16"/>
      <c r="E2298" s="34" t="s">
        <v>82</v>
      </c>
      <c r="F2298" s="26">
        <f t="shared" si="9313"/>
        <v>0</v>
      </c>
      <c r="G2298" s="26">
        <f t="shared" si="9314"/>
        <v>0</v>
      </c>
      <c r="H2298" s="26">
        <f t="shared" si="9315"/>
        <v>0</v>
      </c>
      <c r="I2298" s="26">
        <f t="shared" si="9316"/>
        <v>0</v>
      </c>
      <c r="J2298" s="26">
        <f t="shared" si="9317"/>
        <v>0</v>
      </c>
      <c r="K2298" s="26">
        <f t="shared" si="9318"/>
        <v>0</v>
      </c>
      <c r="L2298" s="26">
        <f t="shared" si="9276"/>
        <v>0</v>
      </c>
      <c r="M2298" s="26">
        <f t="shared" si="9277"/>
        <v>0</v>
      </c>
      <c r="N2298" s="26">
        <f t="shared" si="9278"/>
        <v>0</v>
      </c>
      <c r="O2298" s="26">
        <f t="shared" si="9319"/>
        <v>29.154</v>
      </c>
      <c r="P2298" s="26">
        <f t="shared" si="9320"/>
        <v>0</v>
      </c>
      <c r="Q2298" s="26">
        <f t="shared" si="9321"/>
        <v>0</v>
      </c>
      <c r="R2298" s="26">
        <f t="shared" si="9279"/>
        <v>29.154</v>
      </c>
      <c r="S2298" s="26">
        <f t="shared" si="9280"/>
        <v>0</v>
      </c>
      <c r="T2298" s="26">
        <f t="shared" si="9281"/>
        <v>0</v>
      </c>
      <c r="U2298" s="26">
        <f t="shared" si="9322"/>
        <v>0</v>
      </c>
      <c r="V2298" s="26">
        <f t="shared" si="9323"/>
        <v>0</v>
      </c>
      <c r="W2298" s="26">
        <f t="shared" si="9324"/>
        <v>0</v>
      </c>
      <c r="X2298" s="26">
        <f t="shared" si="9282"/>
        <v>29.154</v>
      </c>
      <c r="Y2298" s="26">
        <f t="shared" si="9283"/>
        <v>0</v>
      </c>
      <c r="Z2298" s="26">
        <f t="shared" si="9284"/>
        <v>0</v>
      </c>
      <c r="AA2298" s="26">
        <f t="shared" si="9325"/>
        <v>0</v>
      </c>
      <c r="AB2298" s="26">
        <f t="shared" si="9326"/>
        <v>0</v>
      </c>
      <c r="AC2298" s="26">
        <f t="shared" si="9327"/>
        <v>0</v>
      </c>
      <c r="AD2298" s="26">
        <f t="shared" si="9285"/>
        <v>29.154</v>
      </c>
      <c r="AE2298" s="26">
        <f t="shared" si="9286"/>
        <v>0</v>
      </c>
      <c r="AF2298" s="26">
        <f t="shared" si="9287"/>
        <v>0</v>
      </c>
      <c r="AG2298" s="26">
        <f t="shared" si="9328"/>
        <v>0</v>
      </c>
      <c r="AH2298" s="26">
        <f t="shared" si="9329"/>
        <v>0</v>
      </c>
      <c r="AI2298" s="26">
        <f t="shared" si="9330"/>
        <v>0</v>
      </c>
      <c r="AJ2298" s="26">
        <f t="shared" si="9288"/>
        <v>29.154</v>
      </c>
      <c r="AK2298" s="26">
        <f t="shared" si="9289"/>
        <v>0</v>
      </c>
      <c r="AL2298" s="26">
        <f t="shared" si="9290"/>
        <v>0</v>
      </c>
      <c r="AM2298" s="26">
        <f t="shared" si="9331"/>
        <v>0</v>
      </c>
      <c r="AN2298" s="26">
        <f t="shared" si="9332"/>
        <v>0</v>
      </c>
      <c r="AO2298" s="26">
        <f t="shared" si="9333"/>
        <v>0</v>
      </c>
      <c r="AP2298" s="26">
        <f t="shared" si="9291"/>
        <v>29.154</v>
      </c>
      <c r="AQ2298" s="26">
        <f t="shared" si="9292"/>
        <v>0</v>
      </c>
      <c r="AR2298" s="26">
        <f t="shared" si="9293"/>
        <v>0</v>
      </c>
      <c r="AS2298" s="26">
        <f t="shared" si="9334"/>
        <v>0</v>
      </c>
      <c r="AT2298" s="26">
        <f t="shared" si="9335"/>
        <v>0</v>
      </c>
      <c r="AU2298" s="26">
        <f t="shared" si="9336"/>
        <v>0</v>
      </c>
      <c r="AV2298" s="26">
        <f t="shared" si="9294"/>
        <v>29.154</v>
      </c>
      <c r="AW2298" s="26">
        <f t="shared" si="9295"/>
        <v>0</v>
      </c>
      <c r="AX2298" s="26">
        <f t="shared" si="9296"/>
        <v>0</v>
      </c>
      <c r="AY2298" s="26">
        <f t="shared" si="9275"/>
        <v>0</v>
      </c>
      <c r="AZ2298" s="26">
        <f t="shared" si="9337"/>
        <v>0</v>
      </c>
      <c r="BA2298" s="26">
        <f t="shared" si="9338"/>
        <v>0</v>
      </c>
      <c r="BB2298" s="26">
        <f t="shared" si="9297"/>
        <v>29.154</v>
      </c>
      <c r="BC2298" s="26">
        <f t="shared" si="9298"/>
        <v>0</v>
      </c>
      <c r="BD2298" s="26">
        <f t="shared" si="9299"/>
        <v>0</v>
      </c>
      <c r="BE2298" s="26">
        <f t="shared" si="9339"/>
        <v>0</v>
      </c>
      <c r="BF2298" s="26">
        <f t="shared" si="9340"/>
        <v>0</v>
      </c>
      <c r="BG2298" s="26">
        <f t="shared" si="9341"/>
        <v>0</v>
      </c>
      <c r="BH2298" s="26">
        <f t="shared" si="9300"/>
        <v>29.154</v>
      </c>
      <c r="BI2298" s="26">
        <f t="shared" si="9301"/>
        <v>0</v>
      </c>
      <c r="BJ2298" s="26">
        <f t="shared" si="9302"/>
        <v>0</v>
      </c>
      <c r="BK2298" s="26">
        <f t="shared" si="9342"/>
        <v>0</v>
      </c>
      <c r="BL2298" s="26">
        <f t="shared" si="9312"/>
        <v>0</v>
      </c>
      <c r="BM2298" s="26">
        <f t="shared" si="9343"/>
        <v>0</v>
      </c>
      <c r="BN2298" s="26">
        <f t="shared" si="9303"/>
        <v>29.154</v>
      </c>
      <c r="BO2298" s="26">
        <f t="shared" si="9304"/>
        <v>0</v>
      </c>
      <c r="BP2298" s="26">
        <f t="shared" si="9305"/>
        <v>0</v>
      </c>
      <c r="BQ2298" s="26">
        <f t="shared" si="9344"/>
        <v>0</v>
      </c>
      <c r="BR2298" s="26">
        <f t="shared" si="9345"/>
        <v>0</v>
      </c>
      <c r="BS2298" s="26">
        <f t="shared" si="9306"/>
        <v>29.154</v>
      </c>
      <c r="BT2298" s="26">
        <f t="shared" si="9307"/>
        <v>0</v>
      </c>
      <c r="BU2298" s="26">
        <f t="shared" si="9308"/>
        <v>0</v>
      </c>
      <c r="BV2298" s="26">
        <f t="shared" si="9346"/>
        <v>0</v>
      </c>
      <c r="BW2298" s="26">
        <f t="shared" si="9347"/>
        <v>0</v>
      </c>
      <c r="BX2298" s="26">
        <f t="shared" si="9309"/>
        <v>29.154</v>
      </c>
      <c r="BY2298" s="26">
        <f t="shared" si="9310"/>
        <v>0</v>
      </c>
      <c r="BZ2298" s="26">
        <f t="shared" si="9311"/>
        <v>0</v>
      </c>
      <c r="CA2298" s="26">
        <f t="shared" si="9348"/>
        <v>0</v>
      </c>
      <c r="CB2298" s="26">
        <f t="shared" si="9349"/>
        <v>0</v>
      </c>
      <c r="CC2298" s="26">
        <f t="shared" si="9350"/>
        <v>0</v>
      </c>
      <c r="CD2298" s="26">
        <f t="shared" si="9358"/>
        <v>29.154</v>
      </c>
      <c r="CE2298" s="26">
        <f t="shared" si="9359"/>
        <v>0</v>
      </c>
      <c r="CF2298" s="26">
        <f t="shared" si="9360"/>
        <v>0</v>
      </c>
      <c r="CG2298" s="26">
        <f t="shared" si="9351"/>
        <v>0</v>
      </c>
      <c r="CH2298" s="26">
        <f t="shared" si="9352"/>
        <v>0</v>
      </c>
      <c r="CI2298" s="26">
        <f t="shared" si="9353"/>
        <v>0</v>
      </c>
      <c r="CJ2298" s="26">
        <f t="shared" si="9361"/>
        <v>29.154</v>
      </c>
      <c r="CK2298" s="26">
        <f t="shared" si="9362"/>
        <v>0</v>
      </c>
      <c r="CL2298" s="26">
        <f t="shared" si="9363"/>
        <v>0</v>
      </c>
      <c r="CM2298" s="26">
        <f t="shared" si="9354"/>
        <v>0</v>
      </c>
      <c r="CN2298" s="26">
        <f t="shared" si="9355"/>
        <v>0</v>
      </c>
      <c r="CO2298" s="26">
        <f t="shared" si="9356"/>
        <v>0</v>
      </c>
      <c r="CP2298" s="26">
        <f t="shared" si="9364"/>
        <v>29.154</v>
      </c>
      <c r="CQ2298" s="26">
        <f t="shared" si="9365"/>
        <v>0</v>
      </c>
      <c r="CR2298" s="26">
        <f t="shared" si="9366"/>
        <v>0</v>
      </c>
      <c r="CS2298" s="26">
        <f t="shared" si="9357"/>
        <v>0</v>
      </c>
      <c r="CT2298" s="19"/>
      <c r="CU2298" s="35"/>
      <c r="CY2298" s="1" t="s">
        <v>27</v>
      </c>
    </row>
    <row r="2299" spans="1:105" hidden="1" x14ac:dyDescent="0.3">
      <c r="A2299" s="36" t="s">
        <v>1326</v>
      </c>
      <c r="B2299" s="17">
        <v>410</v>
      </c>
      <c r="C2299" s="16"/>
      <c r="D2299" s="16"/>
      <c r="E2299" s="34" t="s">
        <v>83</v>
      </c>
      <c r="F2299" s="26">
        <f t="shared" si="9313"/>
        <v>0</v>
      </c>
      <c r="G2299" s="26">
        <f t="shared" si="9314"/>
        <v>0</v>
      </c>
      <c r="H2299" s="26">
        <f t="shared" si="9315"/>
        <v>0</v>
      </c>
      <c r="I2299" s="26">
        <f t="shared" si="9316"/>
        <v>0</v>
      </c>
      <c r="J2299" s="26">
        <f t="shared" si="9317"/>
        <v>0</v>
      </c>
      <c r="K2299" s="26">
        <f t="shared" si="9318"/>
        <v>0</v>
      </c>
      <c r="L2299" s="26">
        <f t="shared" si="9276"/>
        <v>0</v>
      </c>
      <c r="M2299" s="26">
        <f t="shared" si="9277"/>
        <v>0</v>
      </c>
      <c r="N2299" s="26">
        <f t="shared" si="9278"/>
        <v>0</v>
      </c>
      <c r="O2299" s="26">
        <f t="shared" si="9319"/>
        <v>29.154</v>
      </c>
      <c r="P2299" s="26">
        <f t="shared" si="9320"/>
        <v>0</v>
      </c>
      <c r="Q2299" s="26">
        <f t="shared" si="9321"/>
        <v>0</v>
      </c>
      <c r="R2299" s="26">
        <f t="shared" si="9279"/>
        <v>29.154</v>
      </c>
      <c r="S2299" s="26">
        <f t="shared" si="9280"/>
        <v>0</v>
      </c>
      <c r="T2299" s="26">
        <f t="shared" si="9281"/>
        <v>0</v>
      </c>
      <c r="U2299" s="26">
        <f t="shared" si="9322"/>
        <v>0</v>
      </c>
      <c r="V2299" s="26">
        <f t="shared" si="9323"/>
        <v>0</v>
      </c>
      <c r="W2299" s="26">
        <f t="shared" si="9324"/>
        <v>0</v>
      </c>
      <c r="X2299" s="26">
        <f t="shared" si="9282"/>
        <v>29.154</v>
      </c>
      <c r="Y2299" s="26">
        <f t="shared" si="9283"/>
        <v>0</v>
      </c>
      <c r="Z2299" s="26">
        <f t="shared" si="9284"/>
        <v>0</v>
      </c>
      <c r="AA2299" s="26">
        <f t="shared" si="9325"/>
        <v>0</v>
      </c>
      <c r="AB2299" s="26">
        <f t="shared" si="9326"/>
        <v>0</v>
      </c>
      <c r="AC2299" s="26">
        <f t="shared" si="9327"/>
        <v>0</v>
      </c>
      <c r="AD2299" s="26">
        <f t="shared" si="9285"/>
        <v>29.154</v>
      </c>
      <c r="AE2299" s="26">
        <f t="shared" si="9286"/>
        <v>0</v>
      </c>
      <c r="AF2299" s="26">
        <f t="shared" si="9287"/>
        <v>0</v>
      </c>
      <c r="AG2299" s="26">
        <f t="shared" si="9328"/>
        <v>0</v>
      </c>
      <c r="AH2299" s="26">
        <f t="shared" si="9329"/>
        <v>0</v>
      </c>
      <c r="AI2299" s="26">
        <f t="shared" si="9330"/>
        <v>0</v>
      </c>
      <c r="AJ2299" s="26">
        <f t="shared" si="9288"/>
        <v>29.154</v>
      </c>
      <c r="AK2299" s="26">
        <f t="shared" si="9289"/>
        <v>0</v>
      </c>
      <c r="AL2299" s="26">
        <f t="shared" si="9290"/>
        <v>0</v>
      </c>
      <c r="AM2299" s="26">
        <f t="shared" si="9331"/>
        <v>0</v>
      </c>
      <c r="AN2299" s="26">
        <f t="shared" si="9332"/>
        <v>0</v>
      </c>
      <c r="AO2299" s="26">
        <f t="shared" si="9333"/>
        <v>0</v>
      </c>
      <c r="AP2299" s="26">
        <f t="shared" si="9291"/>
        <v>29.154</v>
      </c>
      <c r="AQ2299" s="26">
        <f t="shared" si="9292"/>
        <v>0</v>
      </c>
      <c r="AR2299" s="26">
        <f t="shared" si="9293"/>
        <v>0</v>
      </c>
      <c r="AS2299" s="26">
        <f t="shared" si="9334"/>
        <v>0</v>
      </c>
      <c r="AT2299" s="26">
        <f t="shared" si="9335"/>
        <v>0</v>
      </c>
      <c r="AU2299" s="26">
        <f t="shared" si="9336"/>
        <v>0</v>
      </c>
      <c r="AV2299" s="26">
        <f t="shared" si="9294"/>
        <v>29.154</v>
      </c>
      <c r="AW2299" s="26">
        <f t="shared" si="9295"/>
        <v>0</v>
      </c>
      <c r="AX2299" s="26">
        <f t="shared" si="9296"/>
        <v>0</v>
      </c>
      <c r="AY2299" s="26">
        <f t="shared" si="9275"/>
        <v>0</v>
      </c>
      <c r="AZ2299" s="26">
        <f t="shared" si="9337"/>
        <v>0</v>
      </c>
      <c r="BA2299" s="26">
        <f t="shared" si="9338"/>
        <v>0</v>
      </c>
      <c r="BB2299" s="26">
        <f t="shared" si="9297"/>
        <v>29.154</v>
      </c>
      <c r="BC2299" s="26">
        <f t="shared" si="9298"/>
        <v>0</v>
      </c>
      <c r="BD2299" s="26">
        <f t="shared" si="9299"/>
        <v>0</v>
      </c>
      <c r="BE2299" s="26">
        <f t="shared" si="9339"/>
        <v>0</v>
      </c>
      <c r="BF2299" s="26">
        <f t="shared" si="9340"/>
        <v>0</v>
      </c>
      <c r="BG2299" s="26">
        <f t="shared" si="9341"/>
        <v>0</v>
      </c>
      <c r="BH2299" s="26">
        <f t="shared" si="9300"/>
        <v>29.154</v>
      </c>
      <c r="BI2299" s="26">
        <f t="shared" si="9301"/>
        <v>0</v>
      </c>
      <c r="BJ2299" s="26">
        <f t="shared" si="9302"/>
        <v>0</v>
      </c>
      <c r="BK2299" s="26">
        <f t="shared" si="9342"/>
        <v>0</v>
      </c>
      <c r="BL2299" s="26">
        <f t="shared" si="9312"/>
        <v>0</v>
      </c>
      <c r="BM2299" s="26">
        <f t="shared" si="9343"/>
        <v>0</v>
      </c>
      <c r="BN2299" s="26">
        <f t="shared" si="9303"/>
        <v>29.154</v>
      </c>
      <c r="BO2299" s="26">
        <f t="shared" si="9304"/>
        <v>0</v>
      </c>
      <c r="BP2299" s="26">
        <f t="shared" si="9305"/>
        <v>0</v>
      </c>
      <c r="BQ2299" s="26">
        <f t="shared" si="9344"/>
        <v>0</v>
      </c>
      <c r="BR2299" s="26">
        <f t="shared" si="9345"/>
        <v>0</v>
      </c>
      <c r="BS2299" s="26">
        <f t="shared" si="9306"/>
        <v>29.154</v>
      </c>
      <c r="BT2299" s="26">
        <f t="shared" si="9307"/>
        <v>0</v>
      </c>
      <c r="BU2299" s="26">
        <f t="shared" si="9308"/>
        <v>0</v>
      </c>
      <c r="BV2299" s="26">
        <f t="shared" si="9346"/>
        <v>0</v>
      </c>
      <c r="BW2299" s="26">
        <f t="shared" si="9347"/>
        <v>0</v>
      </c>
      <c r="BX2299" s="26">
        <f t="shared" si="9309"/>
        <v>29.154</v>
      </c>
      <c r="BY2299" s="26">
        <f t="shared" si="9310"/>
        <v>0</v>
      </c>
      <c r="BZ2299" s="26">
        <f t="shared" si="9311"/>
        <v>0</v>
      </c>
      <c r="CA2299" s="26">
        <f t="shared" si="9348"/>
        <v>0</v>
      </c>
      <c r="CB2299" s="26">
        <f t="shared" si="9349"/>
        <v>0</v>
      </c>
      <c r="CC2299" s="26">
        <f t="shared" si="9350"/>
        <v>0</v>
      </c>
      <c r="CD2299" s="26">
        <f t="shared" si="9358"/>
        <v>29.154</v>
      </c>
      <c r="CE2299" s="26">
        <f t="shared" si="9359"/>
        <v>0</v>
      </c>
      <c r="CF2299" s="26">
        <f t="shared" si="9360"/>
        <v>0</v>
      </c>
      <c r="CG2299" s="26">
        <f t="shared" si="9351"/>
        <v>0</v>
      </c>
      <c r="CH2299" s="26">
        <f t="shared" si="9352"/>
        <v>0</v>
      </c>
      <c r="CI2299" s="26">
        <f t="shared" si="9353"/>
        <v>0</v>
      </c>
      <c r="CJ2299" s="26">
        <f t="shared" si="9361"/>
        <v>29.154</v>
      </c>
      <c r="CK2299" s="26">
        <f t="shared" si="9362"/>
        <v>0</v>
      </c>
      <c r="CL2299" s="26">
        <f t="shared" si="9363"/>
        <v>0</v>
      </c>
      <c r="CM2299" s="26">
        <f t="shared" si="9354"/>
        <v>0</v>
      </c>
      <c r="CN2299" s="26">
        <f t="shared" si="9355"/>
        <v>0</v>
      </c>
      <c r="CO2299" s="26">
        <f t="shared" si="9356"/>
        <v>0</v>
      </c>
      <c r="CP2299" s="26">
        <f t="shared" si="9364"/>
        <v>29.154</v>
      </c>
      <c r="CQ2299" s="26">
        <f t="shared" si="9365"/>
        <v>0</v>
      </c>
      <c r="CR2299" s="26">
        <f t="shared" si="9366"/>
        <v>0</v>
      </c>
      <c r="CS2299" s="26">
        <f t="shared" si="9357"/>
        <v>0</v>
      </c>
      <c r="CT2299" s="19"/>
      <c r="CU2299" s="35"/>
      <c r="CZ2299" s="1" t="s">
        <v>28</v>
      </c>
    </row>
    <row r="2300" spans="1:105" hidden="1" x14ac:dyDescent="0.3">
      <c r="A2300" s="36" t="s">
        <v>1326</v>
      </c>
      <c r="B2300" s="17">
        <v>410</v>
      </c>
      <c r="C2300" s="16" t="s">
        <v>64</v>
      </c>
      <c r="D2300" s="16" t="s">
        <v>65</v>
      </c>
      <c r="E2300" s="34" t="s">
        <v>66</v>
      </c>
      <c r="F2300" s="26"/>
      <c r="G2300" s="26"/>
      <c r="H2300" s="26"/>
      <c r="I2300" s="26"/>
      <c r="J2300" s="26"/>
      <c r="K2300" s="26"/>
      <c r="L2300" s="26">
        <f t="shared" si="9276"/>
        <v>0</v>
      </c>
      <c r="M2300" s="26">
        <f t="shared" si="9277"/>
        <v>0</v>
      </c>
      <c r="N2300" s="26">
        <f t="shared" si="9278"/>
        <v>0</v>
      </c>
      <c r="O2300" s="26">
        <v>29.154</v>
      </c>
      <c r="P2300" s="26"/>
      <c r="Q2300" s="26"/>
      <c r="R2300" s="26">
        <f t="shared" si="9279"/>
        <v>29.154</v>
      </c>
      <c r="S2300" s="26">
        <f t="shared" si="9280"/>
        <v>0</v>
      </c>
      <c r="T2300" s="26">
        <f t="shared" si="9281"/>
        <v>0</v>
      </c>
      <c r="U2300" s="26"/>
      <c r="V2300" s="26"/>
      <c r="W2300" s="26"/>
      <c r="X2300" s="26">
        <f t="shared" si="9282"/>
        <v>29.154</v>
      </c>
      <c r="Y2300" s="26">
        <f t="shared" si="9283"/>
        <v>0</v>
      </c>
      <c r="Z2300" s="26">
        <f t="shared" si="9284"/>
        <v>0</v>
      </c>
      <c r="AA2300" s="26"/>
      <c r="AB2300" s="26"/>
      <c r="AC2300" s="26"/>
      <c r="AD2300" s="26">
        <f t="shared" si="9285"/>
        <v>29.154</v>
      </c>
      <c r="AE2300" s="26">
        <f t="shared" si="9286"/>
        <v>0</v>
      </c>
      <c r="AF2300" s="26">
        <f t="shared" si="9287"/>
        <v>0</v>
      </c>
      <c r="AG2300" s="26"/>
      <c r="AH2300" s="26"/>
      <c r="AI2300" s="26"/>
      <c r="AJ2300" s="26">
        <f t="shared" si="9288"/>
        <v>29.154</v>
      </c>
      <c r="AK2300" s="26">
        <f t="shared" si="9289"/>
        <v>0</v>
      </c>
      <c r="AL2300" s="26">
        <f t="shared" si="9290"/>
        <v>0</v>
      </c>
      <c r="AM2300" s="26"/>
      <c r="AN2300" s="26"/>
      <c r="AO2300" s="26"/>
      <c r="AP2300" s="26">
        <f t="shared" si="9291"/>
        <v>29.154</v>
      </c>
      <c r="AQ2300" s="26">
        <f t="shared" si="9292"/>
        <v>0</v>
      </c>
      <c r="AR2300" s="26">
        <f t="shared" si="9293"/>
        <v>0</v>
      </c>
      <c r="AS2300" s="26"/>
      <c r="AT2300" s="26"/>
      <c r="AU2300" s="26"/>
      <c r="AV2300" s="26">
        <f t="shared" si="9294"/>
        <v>29.154</v>
      </c>
      <c r="AW2300" s="26">
        <f t="shared" si="9295"/>
        <v>0</v>
      </c>
      <c r="AX2300" s="26">
        <f t="shared" si="9296"/>
        <v>0</v>
      </c>
      <c r="AY2300" s="26"/>
      <c r="AZ2300" s="26"/>
      <c r="BA2300" s="26"/>
      <c r="BB2300" s="26">
        <f t="shared" si="9297"/>
        <v>29.154</v>
      </c>
      <c r="BC2300" s="26">
        <f t="shared" si="9298"/>
        <v>0</v>
      </c>
      <c r="BD2300" s="26">
        <f t="shared" si="9299"/>
        <v>0</v>
      </c>
      <c r="BE2300" s="26"/>
      <c r="BF2300" s="26"/>
      <c r="BG2300" s="26"/>
      <c r="BH2300" s="26">
        <f t="shared" si="9300"/>
        <v>29.154</v>
      </c>
      <c r="BI2300" s="26">
        <f t="shared" si="9301"/>
        <v>0</v>
      </c>
      <c r="BJ2300" s="26">
        <f t="shared" si="9302"/>
        <v>0</v>
      </c>
      <c r="BK2300" s="26"/>
      <c r="BL2300" s="26"/>
      <c r="BM2300" s="26"/>
      <c r="BN2300" s="26">
        <f t="shared" si="9303"/>
        <v>29.154</v>
      </c>
      <c r="BO2300" s="26">
        <f t="shared" si="9304"/>
        <v>0</v>
      </c>
      <c r="BP2300" s="26">
        <f t="shared" si="9305"/>
        <v>0</v>
      </c>
      <c r="BQ2300" s="26"/>
      <c r="BR2300" s="26"/>
      <c r="BS2300" s="26">
        <f t="shared" si="9306"/>
        <v>29.154</v>
      </c>
      <c r="BT2300" s="26">
        <f t="shared" si="9307"/>
        <v>0</v>
      </c>
      <c r="BU2300" s="26">
        <f t="shared" si="9308"/>
        <v>0</v>
      </c>
      <c r="BV2300" s="26"/>
      <c r="BW2300" s="26"/>
      <c r="BX2300" s="26">
        <f t="shared" si="9309"/>
        <v>29.154</v>
      </c>
      <c r="BY2300" s="26">
        <f t="shared" si="9310"/>
        <v>0</v>
      </c>
      <c r="BZ2300" s="26">
        <f t="shared" si="9311"/>
        <v>0</v>
      </c>
      <c r="CA2300" s="26"/>
      <c r="CB2300" s="26"/>
      <c r="CC2300" s="26"/>
      <c r="CD2300" s="26">
        <f t="shared" si="9358"/>
        <v>29.154</v>
      </c>
      <c r="CE2300" s="26">
        <f t="shared" si="9359"/>
        <v>0</v>
      </c>
      <c r="CF2300" s="26">
        <f t="shared" si="9360"/>
        <v>0</v>
      </c>
      <c r="CG2300" s="26"/>
      <c r="CH2300" s="26"/>
      <c r="CI2300" s="26"/>
      <c r="CJ2300" s="26">
        <f t="shared" si="9361"/>
        <v>29.154</v>
      </c>
      <c r="CK2300" s="26">
        <f t="shared" si="9362"/>
        <v>0</v>
      </c>
      <c r="CL2300" s="26">
        <f t="shared" si="9363"/>
        <v>0</v>
      </c>
      <c r="CM2300" s="26"/>
      <c r="CN2300" s="26"/>
      <c r="CO2300" s="26"/>
      <c r="CP2300" s="26">
        <f t="shared" si="9364"/>
        <v>29.154</v>
      </c>
      <c r="CQ2300" s="26">
        <f t="shared" si="9365"/>
        <v>0</v>
      </c>
      <c r="CR2300" s="26">
        <f t="shared" si="9366"/>
        <v>0</v>
      </c>
      <c r="CS2300" s="26"/>
      <c r="CT2300" s="19"/>
      <c r="CU2300" s="35"/>
    </row>
    <row r="2301" spans="1:105" ht="31.2" hidden="1" x14ac:dyDescent="0.3">
      <c r="A2301" s="36" t="s">
        <v>1328</v>
      </c>
      <c r="B2301" s="36"/>
      <c r="C2301" s="34"/>
      <c r="D2301" s="16"/>
      <c r="E2301" s="34" t="s">
        <v>1329</v>
      </c>
      <c r="F2301" s="26">
        <f t="shared" ref="F2301:K2301" si="9367">F2302+F2306</f>
        <v>278645.7</v>
      </c>
      <c r="G2301" s="26">
        <f t="shared" si="9367"/>
        <v>128902.39999999999</v>
      </c>
      <c r="H2301" s="26">
        <f t="shared" si="9367"/>
        <v>129612.3</v>
      </c>
      <c r="I2301" s="26">
        <f t="shared" si="9367"/>
        <v>0</v>
      </c>
      <c r="J2301" s="26">
        <f t="shared" si="9367"/>
        <v>0</v>
      </c>
      <c r="K2301" s="26">
        <f t="shared" si="9367"/>
        <v>0</v>
      </c>
      <c r="L2301" s="26">
        <f t="shared" si="9276"/>
        <v>278645.7</v>
      </c>
      <c r="M2301" s="26">
        <f t="shared" si="9277"/>
        <v>128902.39999999999</v>
      </c>
      <c r="N2301" s="26">
        <f t="shared" si="9278"/>
        <v>129612.3</v>
      </c>
      <c r="O2301" s="26">
        <f>O2302+O2306</f>
        <v>0</v>
      </c>
      <c r="P2301" s="26">
        <f>P2302+P2306</f>
        <v>0</v>
      </c>
      <c r="Q2301" s="26">
        <f>Q2302+Q2306</f>
        <v>0</v>
      </c>
      <c r="R2301" s="26">
        <f t="shared" si="9279"/>
        <v>278645.7</v>
      </c>
      <c r="S2301" s="26">
        <f t="shared" si="9280"/>
        <v>128902.39999999999</v>
      </c>
      <c r="T2301" s="26">
        <f t="shared" si="9281"/>
        <v>129612.3</v>
      </c>
      <c r="U2301" s="26">
        <f>U2302+U2306</f>
        <v>0</v>
      </c>
      <c r="V2301" s="26">
        <f>V2302+V2306</f>
        <v>0</v>
      </c>
      <c r="W2301" s="26">
        <f>W2302+W2306</f>
        <v>0</v>
      </c>
      <c r="X2301" s="26">
        <f t="shared" si="9282"/>
        <v>278645.7</v>
      </c>
      <c r="Y2301" s="26">
        <f t="shared" si="9283"/>
        <v>128902.39999999999</v>
      </c>
      <c r="Z2301" s="26">
        <f t="shared" si="9284"/>
        <v>129612.3</v>
      </c>
      <c r="AA2301" s="26">
        <f>AA2302+AA2306</f>
        <v>0</v>
      </c>
      <c r="AB2301" s="26">
        <f>AB2302+AB2306</f>
        <v>0</v>
      </c>
      <c r="AC2301" s="26">
        <f>AC2302+AC2306</f>
        <v>0</v>
      </c>
      <c r="AD2301" s="26">
        <f t="shared" si="9285"/>
        <v>278645.7</v>
      </c>
      <c r="AE2301" s="26">
        <f t="shared" si="9286"/>
        <v>128902.39999999999</v>
      </c>
      <c r="AF2301" s="26">
        <f t="shared" si="9287"/>
        <v>129612.3</v>
      </c>
      <c r="AG2301" s="26">
        <f>AG2302+AG2306</f>
        <v>0</v>
      </c>
      <c r="AH2301" s="26">
        <f>AH2302+AH2306</f>
        <v>0</v>
      </c>
      <c r="AI2301" s="26">
        <f>AI2302+AI2306</f>
        <v>0</v>
      </c>
      <c r="AJ2301" s="26">
        <f t="shared" si="9288"/>
        <v>278645.7</v>
      </c>
      <c r="AK2301" s="26">
        <f t="shared" si="9289"/>
        <v>128902.39999999999</v>
      </c>
      <c r="AL2301" s="26">
        <f t="shared" si="9290"/>
        <v>129612.3</v>
      </c>
      <c r="AM2301" s="26">
        <f>AM2302+AM2306</f>
        <v>0</v>
      </c>
      <c r="AN2301" s="26">
        <f>AN2302+AN2306</f>
        <v>0</v>
      </c>
      <c r="AO2301" s="26">
        <f>AO2302+AO2306</f>
        <v>0</v>
      </c>
      <c r="AP2301" s="26">
        <f t="shared" si="9291"/>
        <v>278645.7</v>
      </c>
      <c r="AQ2301" s="26">
        <f t="shared" si="9292"/>
        <v>128902.39999999999</v>
      </c>
      <c r="AR2301" s="26">
        <f t="shared" si="9293"/>
        <v>129612.3</v>
      </c>
      <c r="AS2301" s="26">
        <f>AS2302+AS2306</f>
        <v>0</v>
      </c>
      <c r="AT2301" s="26">
        <f>AT2302+AT2306</f>
        <v>0</v>
      </c>
      <c r="AU2301" s="26">
        <f>AU2302+AU2306</f>
        <v>0</v>
      </c>
      <c r="AV2301" s="26">
        <f t="shared" si="9294"/>
        <v>278645.7</v>
      </c>
      <c r="AW2301" s="26">
        <f t="shared" si="9295"/>
        <v>128902.39999999999</v>
      </c>
      <c r="AX2301" s="26">
        <f t="shared" si="9296"/>
        <v>129612.3</v>
      </c>
      <c r="AY2301" s="26">
        <f>AY2302+AY2306</f>
        <v>0</v>
      </c>
      <c r="AZ2301" s="26">
        <f>AZ2302+AZ2306</f>
        <v>0</v>
      </c>
      <c r="BA2301" s="26">
        <f>BA2302+BA2306</f>
        <v>0</v>
      </c>
      <c r="BB2301" s="26">
        <f t="shared" si="9297"/>
        <v>278645.7</v>
      </c>
      <c r="BC2301" s="26">
        <f t="shared" si="9298"/>
        <v>128902.39999999999</v>
      </c>
      <c r="BD2301" s="26">
        <f t="shared" si="9299"/>
        <v>129612.3</v>
      </c>
      <c r="BE2301" s="26">
        <f>BE2302+BE2306</f>
        <v>0</v>
      </c>
      <c r="BF2301" s="26">
        <f>BF2302+BF2306</f>
        <v>0</v>
      </c>
      <c r="BG2301" s="26">
        <f>BG2302+BG2306</f>
        <v>0</v>
      </c>
      <c r="BH2301" s="26">
        <f t="shared" si="9300"/>
        <v>278645.7</v>
      </c>
      <c r="BI2301" s="26">
        <f t="shared" si="9301"/>
        <v>128902.39999999999</v>
      </c>
      <c r="BJ2301" s="26">
        <f t="shared" si="9302"/>
        <v>129612.3</v>
      </c>
      <c r="BK2301" s="26">
        <f>BK2302+BK2306</f>
        <v>0</v>
      </c>
      <c r="BL2301" s="26">
        <f>BL2302+BL2306</f>
        <v>0</v>
      </c>
      <c r="BM2301" s="26">
        <f>BM2302+BM2306</f>
        <v>0</v>
      </c>
      <c r="BN2301" s="26">
        <f t="shared" si="9303"/>
        <v>278645.7</v>
      </c>
      <c r="BO2301" s="26">
        <f t="shared" si="9304"/>
        <v>128902.39999999999</v>
      </c>
      <c r="BP2301" s="26">
        <f t="shared" si="9305"/>
        <v>129612.3</v>
      </c>
      <c r="BQ2301" s="26">
        <f>BQ2302+BQ2306</f>
        <v>0</v>
      </c>
      <c r="BR2301" s="26">
        <f>BR2302+BR2306</f>
        <v>0</v>
      </c>
      <c r="BS2301" s="26">
        <f t="shared" si="9306"/>
        <v>278645.7</v>
      </c>
      <c r="BT2301" s="26">
        <f t="shared" si="9307"/>
        <v>128902.39999999999</v>
      </c>
      <c r="BU2301" s="26">
        <f t="shared" si="9308"/>
        <v>129612.3</v>
      </c>
      <c r="BV2301" s="26">
        <f>BV2302+BV2306</f>
        <v>0</v>
      </c>
      <c r="BW2301" s="26">
        <f>BW2302+BW2306</f>
        <v>0</v>
      </c>
      <c r="BX2301" s="26">
        <f t="shared" si="9309"/>
        <v>278645.7</v>
      </c>
      <c r="BY2301" s="26">
        <f t="shared" si="9310"/>
        <v>128902.39999999999</v>
      </c>
      <c r="BZ2301" s="26">
        <f t="shared" si="9311"/>
        <v>129612.3</v>
      </c>
      <c r="CA2301" s="26">
        <f>CA2302+CA2306</f>
        <v>0</v>
      </c>
      <c r="CB2301" s="26">
        <f>CB2302+CB2306</f>
        <v>0</v>
      </c>
      <c r="CC2301" s="26">
        <f>CC2302+CC2306</f>
        <v>0</v>
      </c>
      <c r="CD2301" s="26">
        <f t="shared" si="9358"/>
        <v>278645.7</v>
      </c>
      <c r="CE2301" s="26">
        <f t="shared" si="9359"/>
        <v>128902.39999999999</v>
      </c>
      <c r="CF2301" s="26">
        <f t="shared" si="9360"/>
        <v>129612.3</v>
      </c>
      <c r="CG2301" s="26">
        <f>CG2302+CG2306</f>
        <v>0</v>
      </c>
      <c r="CH2301" s="26">
        <f>CH2302+CH2306</f>
        <v>0</v>
      </c>
      <c r="CI2301" s="26">
        <f>CI2302+CI2306</f>
        <v>0</v>
      </c>
      <c r="CJ2301" s="26">
        <f t="shared" si="9361"/>
        <v>278645.7</v>
      </c>
      <c r="CK2301" s="26">
        <f t="shared" si="9362"/>
        <v>128902.39999999999</v>
      </c>
      <c r="CL2301" s="26">
        <f t="shared" si="9363"/>
        <v>129612.3</v>
      </c>
      <c r="CM2301" s="26">
        <f>CM2302+CM2306</f>
        <v>0</v>
      </c>
      <c r="CN2301" s="26">
        <f>CN2302+CN2306</f>
        <v>0</v>
      </c>
      <c r="CO2301" s="26">
        <f>CO2302+CO2306</f>
        <v>0</v>
      </c>
      <c r="CP2301" s="26">
        <f t="shared" si="9364"/>
        <v>278645.7</v>
      </c>
      <c r="CQ2301" s="26">
        <f t="shared" si="9365"/>
        <v>128902.39999999999</v>
      </c>
      <c r="CR2301" s="26">
        <f t="shared" si="9366"/>
        <v>129612.3</v>
      </c>
      <c r="CS2301" s="26">
        <f>CS2302+CS2306</f>
        <v>0</v>
      </c>
      <c r="CT2301" s="19"/>
      <c r="CU2301" s="35"/>
      <c r="CX2301" s="1" t="s">
        <v>26</v>
      </c>
    </row>
    <row r="2302" spans="1:105" ht="31.2" hidden="1" x14ac:dyDescent="0.3">
      <c r="A2302" s="36" t="s">
        <v>1330</v>
      </c>
      <c r="B2302" s="36"/>
      <c r="C2302" s="34"/>
      <c r="D2302" s="16"/>
      <c r="E2302" s="34" t="s">
        <v>1331</v>
      </c>
      <c r="F2302" s="26">
        <f t="shared" ref="F2302:F2310" si="9368">F2303</f>
        <v>52559.9</v>
      </c>
      <c r="G2302" s="26">
        <f t="shared" ref="G2302:G2310" si="9369">G2303</f>
        <v>28902.400000000001</v>
      </c>
      <c r="H2302" s="26">
        <f t="shared" ref="H2302:H2310" si="9370">H2303</f>
        <v>29612.3</v>
      </c>
      <c r="I2302" s="26">
        <f t="shared" ref="I2302:I2310" si="9371">I2303</f>
        <v>0</v>
      </c>
      <c r="J2302" s="26">
        <f t="shared" ref="J2302:J2310" si="9372">J2303</f>
        <v>0</v>
      </c>
      <c r="K2302" s="26">
        <f t="shared" ref="K2302:K2310" si="9373">K2303</f>
        <v>0</v>
      </c>
      <c r="L2302" s="26">
        <f t="shared" si="9276"/>
        <v>52559.9</v>
      </c>
      <c r="M2302" s="26">
        <f t="shared" si="9277"/>
        <v>28902.400000000001</v>
      </c>
      <c r="N2302" s="26">
        <f t="shared" si="9278"/>
        <v>29612.3</v>
      </c>
      <c r="O2302" s="26">
        <f t="shared" ref="O2302:O2310" si="9374">O2303</f>
        <v>0</v>
      </c>
      <c r="P2302" s="26">
        <f t="shared" ref="P2302:P2310" si="9375">P2303</f>
        <v>0</v>
      </c>
      <c r="Q2302" s="26">
        <f t="shared" ref="Q2302:Q2310" si="9376">Q2303</f>
        <v>0</v>
      </c>
      <c r="R2302" s="26">
        <f t="shared" si="9279"/>
        <v>52559.9</v>
      </c>
      <c r="S2302" s="26">
        <f t="shared" si="9280"/>
        <v>28902.400000000001</v>
      </c>
      <c r="T2302" s="26">
        <f t="shared" si="9281"/>
        <v>29612.3</v>
      </c>
      <c r="U2302" s="26">
        <f t="shared" ref="U2302:U2310" si="9377">U2303</f>
        <v>0</v>
      </c>
      <c r="V2302" s="26">
        <f t="shared" ref="V2302:V2310" si="9378">V2303</f>
        <v>0</v>
      </c>
      <c r="W2302" s="26">
        <f t="shared" ref="W2302:W2310" si="9379">W2303</f>
        <v>0</v>
      </c>
      <c r="X2302" s="26">
        <f t="shared" si="9282"/>
        <v>52559.9</v>
      </c>
      <c r="Y2302" s="26">
        <f t="shared" si="9283"/>
        <v>28902.400000000001</v>
      </c>
      <c r="Z2302" s="26">
        <f t="shared" si="9284"/>
        <v>29612.3</v>
      </c>
      <c r="AA2302" s="26">
        <f t="shared" ref="AA2302:AA2310" si="9380">AA2303</f>
        <v>0</v>
      </c>
      <c r="AB2302" s="26">
        <f t="shared" ref="AB2302:AB2310" si="9381">AB2303</f>
        <v>0</v>
      </c>
      <c r="AC2302" s="26">
        <f t="shared" ref="AC2302:AC2310" si="9382">AC2303</f>
        <v>0</v>
      </c>
      <c r="AD2302" s="26">
        <f t="shared" si="9285"/>
        <v>52559.9</v>
      </c>
      <c r="AE2302" s="26">
        <f t="shared" si="9286"/>
        <v>28902.400000000001</v>
      </c>
      <c r="AF2302" s="26">
        <f t="shared" si="9287"/>
        <v>29612.3</v>
      </c>
      <c r="AG2302" s="26">
        <f t="shared" ref="AG2302:AG2310" si="9383">AG2303</f>
        <v>0</v>
      </c>
      <c r="AH2302" s="26">
        <f t="shared" ref="AH2302:AH2310" si="9384">AH2303</f>
        <v>0</v>
      </c>
      <c r="AI2302" s="26">
        <f t="shared" ref="AI2302:AI2310" si="9385">AI2303</f>
        <v>0</v>
      </c>
      <c r="AJ2302" s="26">
        <f t="shared" si="9288"/>
        <v>52559.9</v>
      </c>
      <c r="AK2302" s="26">
        <f t="shared" si="9289"/>
        <v>28902.400000000001</v>
      </c>
      <c r="AL2302" s="26">
        <f t="shared" si="9290"/>
        <v>29612.3</v>
      </c>
      <c r="AM2302" s="26">
        <f t="shared" ref="AM2302:AM2310" si="9386">AM2303</f>
        <v>0</v>
      </c>
      <c r="AN2302" s="26">
        <f t="shared" ref="AN2302:AN2310" si="9387">AN2303</f>
        <v>0</v>
      </c>
      <c r="AO2302" s="26">
        <f t="shared" ref="AO2302:AO2310" si="9388">AO2303</f>
        <v>0</v>
      </c>
      <c r="AP2302" s="26">
        <f t="shared" si="9291"/>
        <v>52559.9</v>
      </c>
      <c r="AQ2302" s="26">
        <f t="shared" si="9292"/>
        <v>28902.400000000001</v>
      </c>
      <c r="AR2302" s="26">
        <f t="shared" si="9293"/>
        <v>29612.3</v>
      </c>
      <c r="AS2302" s="26">
        <f t="shared" ref="AS2302:AS2310" si="9389">AS2303</f>
        <v>0</v>
      </c>
      <c r="AT2302" s="26">
        <f t="shared" ref="AT2302:AT2310" si="9390">AT2303</f>
        <v>0</v>
      </c>
      <c r="AU2302" s="26">
        <f t="shared" ref="AU2302:AU2310" si="9391">AU2303</f>
        <v>0</v>
      </c>
      <c r="AV2302" s="26">
        <f t="shared" si="9294"/>
        <v>52559.9</v>
      </c>
      <c r="AW2302" s="26">
        <f t="shared" si="9295"/>
        <v>28902.400000000001</v>
      </c>
      <c r="AX2302" s="26">
        <f t="shared" si="9296"/>
        <v>29612.3</v>
      </c>
      <c r="AY2302" s="26">
        <f t="shared" ref="AY2302:AY2310" si="9392">AY2303</f>
        <v>0</v>
      </c>
      <c r="AZ2302" s="26">
        <f t="shared" ref="AZ2302:AZ2310" si="9393">AZ2303</f>
        <v>0</v>
      </c>
      <c r="BA2302" s="26">
        <f t="shared" ref="BA2302:BA2310" si="9394">BA2303</f>
        <v>0</v>
      </c>
      <c r="BB2302" s="26">
        <f t="shared" si="9297"/>
        <v>52559.9</v>
      </c>
      <c r="BC2302" s="26">
        <f t="shared" si="9298"/>
        <v>28902.400000000001</v>
      </c>
      <c r="BD2302" s="26">
        <f t="shared" si="9299"/>
        <v>29612.3</v>
      </c>
      <c r="BE2302" s="26">
        <f t="shared" ref="BE2302:BE2310" si="9395">BE2303</f>
        <v>0</v>
      </c>
      <c r="BF2302" s="26">
        <f t="shared" ref="BF2302:BF2310" si="9396">BF2303</f>
        <v>0</v>
      </c>
      <c r="BG2302" s="26">
        <f t="shared" ref="BG2302:BG2310" si="9397">BG2303</f>
        <v>0</v>
      </c>
      <c r="BH2302" s="26">
        <f t="shared" si="9300"/>
        <v>52559.9</v>
      </c>
      <c r="BI2302" s="26">
        <f t="shared" si="9301"/>
        <v>28902.400000000001</v>
      </c>
      <c r="BJ2302" s="26">
        <f t="shared" si="9302"/>
        <v>29612.3</v>
      </c>
      <c r="BK2302" s="26">
        <f t="shared" ref="BK2302:BK2310" si="9398">BK2303</f>
        <v>0</v>
      </c>
      <c r="BL2302" s="26">
        <f t="shared" ref="BL2302:BL2310" si="9399">BL2303</f>
        <v>0</v>
      </c>
      <c r="BM2302" s="26">
        <f t="shared" ref="BM2302:BM2310" si="9400">BM2303</f>
        <v>0</v>
      </c>
      <c r="BN2302" s="26">
        <f t="shared" si="9303"/>
        <v>52559.9</v>
      </c>
      <c r="BO2302" s="26">
        <f t="shared" si="9304"/>
        <v>28902.400000000001</v>
      </c>
      <c r="BP2302" s="26">
        <f t="shared" si="9305"/>
        <v>29612.3</v>
      </c>
      <c r="BQ2302" s="26">
        <f t="shared" ref="BQ2302:BQ2310" si="9401">BQ2303</f>
        <v>0</v>
      </c>
      <c r="BR2302" s="26">
        <f t="shared" ref="BR2302:BR2310" si="9402">BR2303</f>
        <v>0</v>
      </c>
      <c r="BS2302" s="26">
        <f t="shared" si="9306"/>
        <v>52559.9</v>
      </c>
      <c r="BT2302" s="26">
        <f t="shared" si="9307"/>
        <v>28902.400000000001</v>
      </c>
      <c r="BU2302" s="26">
        <f t="shared" si="9308"/>
        <v>29612.3</v>
      </c>
      <c r="BV2302" s="26">
        <f t="shared" ref="BV2302:BV2310" si="9403">BV2303</f>
        <v>0</v>
      </c>
      <c r="BW2302" s="26">
        <f t="shared" ref="BW2302:BW2310" si="9404">BW2303</f>
        <v>0</v>
      </c>
      <c r="BX2302" s="26">
        <f t="shared" si="9309"/>
        <v>52559.9</v>
      </c>
      <c r="BY2302" s="26">
        <f t="shared" si="9310"/>
        <v>28902.400000000001</v>
      </c>
      <c r="BZ2302" s="26">
        <f t="shared" si="9311"/>
        <v>29612.3</v>
      </c>
      <c r="CA2302" s="26">
        <f t="shared" ref="CA2302:CA2310" si="9405">CA2303</f>
        <v>0</v>
      </c>
      <c r="CB2302" s="26">
        <f t="shared" ref="CB2302:CB2310" si="9406">CB2303</f>
        <v>0</v>
      </c>
      <c r="CC2302" s="26">
        <f t="shared" ref="CC2302:CC2310" si="9407">CC2303</f>
        <v>0</v>
      </c>
      <c r="CD2302" s="26">
        <f t="shared" si="9358"/>
        <v>52559.9</v>
      </c>
      <c r="CE2302" s="26">
        <f t="shared" si="9359"/>
        <v>28902.400000000001</v>
      </c>
      <c r="CF2302" s="26">
        <f t="shared" si="9360"/>
        <v>29612.3</v>
      </c>
      <c r="CG2302" s="26">
        <f t="shared" ref="CG2302:CG2310" si="9408">CG2303</f>
        <v>0</v>
      </c>
      <c r="CH2302" s="26">
        <f t="shared" ref="CH2302:CH2310" si="9409">CH2303</f>
        <v>0</v>
      </c>
      <c r="CI2302" s="26">
        <f t="shared" ref="CI2302:CI2310" si="9410">CI2303</f>
        <v>0</v>
      </c>
      <c r="CJ2302" s="26">
        <f t="shared" si="9361"/>
        <v>52559.9</v>
      </c>
      <c r="CK2302" s="26">
        <f t="shared" si="9362"/>
        <v>28902.400000000001</v>
      </c>
      <c r="CL2302" s="26">
        <f t="shared" si="9363"/>
        <v>29612.3</v>
      </c>
      <c r="CM2302" s="26">
        <f t="shared" ref="CM2302:CM2310" si="9411">CM2303</f>
        <v>0</v>
      </c>
      <c r="CN2302" s="26">
        <f t="shared" ref="CN2302:CN2310" si="9412">CN2303</f>
        <v>0</v>
      </c>
      <c r="CO2302" s="26">
        <f t="shared" ref="CO2302:CO2310" si="9413">CO2303</f>
        <v>0</v>
      </c>
      <c r="CP2302" s="26">
        <f t="shared" si="9364"/>
        <v>52559.9</v>
      </c>
      <c r="CQ2302" s="26">
        <f t="shared" si="9365"/>
        <v>28902.400000000001</v>
      </c>
      <c r="CR2302" s="26">
        <f t="shared" si="9366"/>
        <v>29612.3</v>
      </c>
      <c r="CS2302" s="26">
        <f t="shared" ref="CS2302:CS2310" si="9414">CS2303</f>
        <v>0</v>
      </c>
      <c r="CT2302" s="19"/>
      <c r="CU2302" s="35"/>
      <c r="DA2302" s="1" t="s">
        <v>29</v>
      </c>
    </row>
    <row r="2303" spans="1:105" ht="31.2" hidden="1" x14ac:dyDescent="0.3">
      <c r="A2303" s="36" t="s">
        <v>1330</v>
      </c>
      <c r="B2303" s="36" t="s">
        <v>641</v>
      </c>
      <c r="C2303" s="34"/>
      <c r="D2303" s="16"/>
      <c r="E2303" s="34" t="s">
        <v>38</v>
      </c>
      <c r="F2303" s="26">
        <f t="shared" si="9368"/>
        <v>52559.9</v>
      </c>
      <c r="G2303" s="26">
        <f t="shared" si="9369"/>
        <v>28902.400000000001</v>
      </c>
      <c r="H2303" s="26">
        <f t="shared" si="9370"/>
        <v>29612.3</v>
      </c>
      <c r="I2303" s="26">
        <f t="shared" si="9371"/>
        <v>0</v>
      </c>
      <c r="J2303" s="26">
        <f t="shared" si="9372"/>
        <v>0</v>
      </c>
      <c r="K2303" s="26">
        <f t="shared" si="9373"/>
        <v>0</v>
      </c>
      <c r="L2303" s="26">
        <f t="shared" si="9276"/>
        <v>52559.9</v>
      </c>
      <c r="M2303" s="26">
        <f t="shared" si="9277"/>
        <v>28902.400000000001</v>
      </c>
      <c r="N2303" s="26">
        <f t="shared" si="9278"/>
        <v>29612.3</v>
      </c>
      <c r="O2303" s="26">
        <f t="shared" si="9374"/>
        <v>0</v>
      </c>
      <c r="P2303" s="26">
        <f t="shared" si="9375"/>
        <v>0</v>
      </c>
      <c r="Q2303" s="26">
        <f t="shared" si="9376"/>
        <v>0</v>
      </c>
      <c r="R2303" s="26">
        <f t="shared" si="9279"/>
        <v>52559.9</v>
      </c>
      <c r="S2303" s="26">
        <f t="shared" si="9280"/>
        <v>28902.400000000001</v>
      </c>
      <c r="T2303" s="26">
        <f t="shared" si="9281"/>
        <v>29612.3</v>
      </c>
      <c r="U2303" s="26">
        <f t="shared" si="9377"/>
        <v>0</v>
      </c>
      <c r="V2303" s="26">
        <f t="shared" si="9378"/>
        <v>0</v>
      </c>
      <c r="W2303" s="26">
        <f t="shared" si="9379"/>
        <v>0</v>
      </c>
      <c r="X2303" s="26">
        <f t="shared" si="9282"/>
        <v>52559.9</v>
      </c>
      <c r="Y2303" s="26">
        <f t="shared" si="9283"/>
        <v>28902.400000000001</v>
      </c>
      <c r="Z2303" s="26">
        <f t="shared" si="9284"/>
        <v>29612.3</v>
      </c>
      <c r="AA2303" s="26">
        <f t="shared" si="9380"/>
        <v>0</v>
      </c>
      <c r="AB2303" s="26">
        <f t="shared" si="9381"/>
        <v>0</v>
      </c>
      <c r="AC2303" s="26">
        <f t="shared" si="9382"/>
        <v>0</v>
      </c>
      <c r="AD2303" s="26">
        <f t="shared" si="9285"/>
        <v>52559.9</v>
      </c>
      <c r="AE2303" s="26">
        <f t="shared" si="9286"/>
        <v>28902.400000000001</v>
      </c>
      <c r="AF2303" s="26">
        <f t="shared" si="9287"/>
        <v>29612.3</v>
      </c>
      <c r="AG2303" s="26">
        <f t="shared" si="9383"/>
        <v>0</v>
      </c>
      <c r="AH2303" s="26">
        <f t="shared" si="9384"/>
        <v>0</v>
      </c>
      <c r="AI2303" s="26">
        <f t="shared" si="9385"/>
        <v>0</v>
      </c>
      <c r="AJ2303" s="26">
        <f t="shared" si="9288"/>
        <v>52559.9</v>
      </c>
      <c r="AK2303" s="26">
        <f t="shared" si="9289"/>
        <v>28902.400000000001</v>
      </c>
      <c r="AL2303" s="26">
        <f t="shared" si="9290"/>
        <v>29612.3</v>
      </c>
      <c r="AM2303" s="26">
        <f t="shared" si="9386"/>
        <v>0</v>
      </c>
      <c r="AN2303" s="26">
        <f t="shared" si="9387"/>
        <v>0</v>
      </c>
      <c r="AO2303" s="26">
        <f t="shared" si="9388"/>
        <v>0</v>
      </c>
      <c r="AP2303" s="26">
        <f t="shared" si="9291"/>
        <v>52559.9</v>
      </c>
      <c r="AQ2303" s="26">
        <f t="shared" si="9292"/>
        <v>28902.400000000001</v>
      </c>
      <c r="AR2303" s="26">
        <f t="shared" si="9293"/>
        <v>29612.3</v>
      </c>
      <c r="AS2303" s="26">
        <f t="shared" si="9389"/>
        <v>0</v>
      </c>
      <c r="AT2303" s="26">
        <f t="shared" si="9390"/>
        <v>0</v>
      </c>
      <c r="AU2303" s="26">
        <f t="shared" si="9391"/>
        <v>0</v>
      </c>
      <c r="AV2303" s="26">
        <f t="shared" si="9294"/>
        <v>52559.9</v>
      </c>
      <c r="AW2303" s="26">
        <f t="shared" si="9295"/>
        <v>28902.400000000001</v>
      </c>
      <c r="AX2303" s="26">
        <f t="shared" si="9296"/>
        <v>29612.3</v>
      </c>
      <c r="AY2303" s="26">
        <f t="shared" si="9392"/>
        <v>0</v>
      </c>
      <c r="AZ2303" s="26">
        <f t="shared" si="9393"/>
        <v>0</v>
      </c>
      <c r="BA2303" s="26">
        <f t="shared" si="9394"/>
        <v>0</v>
      </c>
      <c r="BB2303" s="26">
        <f t="shared" si="9297"/>
        <v>52559.9</v>
      </c>
      <c r="BC2303" s="26">
        <f t="shared" si="9298"/>
        <v>28902.400000000001</v>
      </c>
      <c r="BD2303" s="26">
        <f t="shared" si="9299"/>
        <v>29612.3</v>
      </c>
      <c r="BE2303" s="26">
        <f t="shared" si="9395"/>
        <v>0</v>
      </c>
      <c r="BF2303" s="26">
        <f t="shared" si="9396"/>
        <v>0</v>
      </c>
      <c r="BG2303" s="26">
        <f t="shared" si="9397"/>
        <v>0</v>
      </c>
      <c r="BH2303" s="26">
        <f t="shared" si="9300"/>
        <v>52559.9</v>
      </c>
      <c r="BI2303" s="26">
        <f t="shared" si="9301"/>
        <v>28902.400000000001</v>
      </c>
      <c r="BJ2303" s="26">
        <f t="shared" si="9302"/>
        <v>29612.3</v>
      </c>
      <c r="BK2303" s="26">
        <f t="shared" si="9398"/>
        <v>0</v>
      </c>
      <c r="BL2303" s="26">
        <f t="shared" si="9399"/>
        <v>0</v>
      </c>
      <c r="BM2303" s="26">
        <f t="shared" si="9400"/>
        <v>0</v>
      </c>
      <c r="BN2303" s="26">
        <f t="shared" si="9303"/>
        <v>52559.9</v>
      </c>
      <c r="BO2303" s="26">
        <f t="shared" si="9304"/>
        <v>28902.400000000001</v>
      </c>
      <c r="BP2303" s="26">
        <f t="shared" si="9305"/>
        <v>29612.3</v>
      </c>
      <c r="BQ2303" s="26">
        <f t="shared" si="9401"/>
        <v>0</v>
      </c>
      <c r="BR2303" s="26">
        <f t="shared" si="9402"/>
        <v>0</v>
      </c>
      <c r="BS2303" s="26">
        <f t="shared" si="9306"/>
        <v>52559.9</v>
      </c>
      <c r="BT2303" s="26">
        <f t="shared" si="9307"/>
        <v>28902.400000000001</v>
      </c>
      <c r="BU2303" s="26">
        <f t="shared" si="9308"/>
        <v>29612.3</v>
      </c>
      <c r="BV2303" s="26">
        <f t="shared" si="9403"/>
        <v>0</v>
      </c>
      <c r="BW2303" s="26">
        <f t="shared" si="9404"/>
        <v>0</v>
      </c>
      <c r="BX2303" s="26">
        <f t="shared" si="9309"/>
        <v>52559.9</v>
      </c>
      <c r="BY2303" s="26">
        <f t="shared" si="9310"/>
        <v>28902.400000000001</v>
      </c>
      <c r="BZ2303" s="26">
        <f t="shared" si="9311"/>
        <v>29612.3</v>
      </c>
      <c r="CA2303" s="26">
        <f t="shared" si="9405"/>
        <v>0</v>
      </c>
      <c r="CB2303" s="26">
        <f t="shared" si="9406"/>
        <v>0</v>
      </c>
      <c r="CC2303" s="26">
        <f t="shared" si="9407"/>
        <v>0</v>
      </c>
      <c r="CD2303" s="26">
        <f t="shared" si="9358"/>
        <v>52559.9</v>
      </c>
      <c r="CE2303" s="26">
        <f t="shared" si="9359"/>
        <v>28902.400000000001</v>
      </c>
      <c r="CF2303" s="26">
        <f t="shared" si="9360"/>
        <v>29612.3</v>
      </c>
      <c r="CG2303" s="26">
        <f t="shared" si="9408"/>
        <v>0</v>
      </c>
      <c r="CH2303" s="26">
        <f t="shared" si="9409"/>
        <v>0</v>
      </c>
      <c r="CI2303" s="26">
        <f t="shared" si="9410"/>
        <v>0</v>
      </c>
      <c r="CJ2303" s="26">
        <f t="shared" si="9361"/>
        <v>52559.9</v>
      </c>
      <c r="CK2303" s="26">
        <f t="shared" si="9362"/>
        <v>28902.400000000001</v>
      </c>
      <c r="CL2303" s="26">
        <f t="shared" si="9363"/>
        <v>29612.3</v>
      </c>
      <c r="CM2303" s="26">
        <f t="shared" si="9411"/>
        <v>0</v>
      </c>
      <c r="CN2303" s="26">
        <f t="shared" si="9412"/>
        <v>0</v>
      </c>
      <c r="CO2303" s="26">
        <f t="shared" si="9413"/>
        <v>0</v>
      </c>
      <c r="CP2303" s="26">
        <f t="shared" si="9364"/>
        <v>52559.9</v>
      </c>
      <c r="CQ2303" s="26">
        <f t="shared" si="9365"/>
        <v>28902.400000000001</v>
      </c>
      <c r="CR2303" s="26">
        <f t="shared" si="9366"/>
        <v>29612.3</v>
      </c>
      <c r="CS2303" s="26">
        <f t="shared" si="9414"/>
        <v>0</v>
      </c>
      <c r="CT2303" s="19"/>
      <c r="CU2303" s="35"/>
      <c r="CY2303" s="1" t="s">
        <v>27</v>
      </c>
    </row>
    <row r="2304" spans="1:105" ht="46.8" hidden="1" x14ac:dyDescent="0.3">
      <c r="A2304" s="36" t="s">
        <v>1330</v>
      </c>
      <c r="B2304" s="17">
        <v>240</v>
      </c>
      <c r="C2304" s="34"/>
      <c r="D2304" s="16"/>
      <c r="E2304" s="34" t="s">
        <v>39</v>
      </c>
      <c r="F2304" s="26">
        <f t="shared" si="9368"/>
        <v>52559.9</v>
      </c>
      <c r="G2304" s="26">
        <f t="shared" si="9369"/>
        <v>28902.400000000001</v>
      </c>
      <c r="H2304" s="26">
        <f t="shared" si="9370"/>
        <v>29612.3</v>
      </c>
      <c r="I2304" s="26">
        <f t="shared" si="9371"/>
        <v>0</v>
      </c>
      <c r="J2304" s="26">
        <f t="shared" si="9372"/>
        <v>0</v>
      </c>
      <c r="K2304" s="26">
        <f t="shared" si="9373"/>
        <v>0</v>
      </c>
      <c r="L2304" s="26">
        <f t="shared" si="9276"/>
        <v>52559.9</v>
      </c>
      <c r="M2304" s="26">
        <f t="shared" si="9277"/>
        <v>28902.400000000001</v>
      </c>
      <c r="N2304" s="26">
        <f t="shared" si="9278"/>
        <v>29612.3</v>
      </c>
      <c r="O2304" s="26">
        <f t="shared" si="9374"/>
        <v>0</v>
      </c>
      <c r="P2304" s="26">
        <f t="shared" si="9375"/>
        <v>0</v>
      </c>
      <c r="Q2304" s="26">
        <f t="shared" si="9376"/>
        <v>0</v>
      </c>
      <c r="R2304" s="26">
        <f t="shared" si="9279"/>
        <v>52559.9</v>
      </c>
      <c r="S2304" s="26">
        <f t="shared" si="9280"/>
        <v>28902.400000000001</v>
      </c>
      <c r="T2304" s="26">
        <f t="shared" si="9281"/>
        <v>29612.3</v>
      </c>
      <c r="U2304" s="26">
        <f t="shared" si="9377"/>
        <v>0</v>
      </c>
      <c r="V2304" s="26">
        <f t="shared" si="9378"/>
        <v>0</v>
      </c>
      <c r="W2304" s="26">
        <f t="shared" si="9379"/>
        <v>0</v>
      </c>
      <c r="X2304" s="26">
        <f t="shared" si="9282"/>
        <v>52559.9</v>
      </c>
      <c r="Y2304" s="26">
        <f t="shared" si="9283"/>
        <v>28902.400000000001</v>
      </c>
      <c r="Z2304" s="26">
        <f t="shared" si="9284"/>
        <v>29612.3</v>
      </c>
      <c r="AA2304" s="26">
        <f t="shared" si="9380"/>
        <v>0</v>
      </c>
      <c r="AB2304" s="26">
        <f t="shared" si="9381"/>
        <v>0</v>
      </c>
      <c r="AC2304" s="26">
        <f t="shared" si="9382"/>
        <v>0</v>
      </c>
      <c r="AD2304" s="26">
        <f t="shared" si="9285"/>
        <v>52559.9</v>
      </c>
      <c r="AE2304" s="26">
        <f t="shared" si="9286"/>
        <v>28902.400000000001</v>
      </c>
      <c r="AF2304" s="26">
        <f t="shared" si="9287"/>
        <v>29612.3</v>
      </c>
      <c r="AG2304" s="26">
        <f t="shared" si="9383"/>
        <v>0</v>
      </c>
      <c r="AH2304" s="26">
        <f t="shared" si="9384"/>
        <v>0</v>
      </c>
      <c r="AI2304" s="26">
        <f t="shared" si="9385"/>
        <v>0</v>
      </c>
      <c r="AJ2304" s="26">
        <f t="shared" si="9288"/>
        <v>52559.9</v>
      </c>
      <c r="AK2304" s="26">
        <f t="shared" si="9289"/>
        <v>28902.400000000001</v>
      </c>
      <c r="AL2304" s="26">
        <f t="shared" si="9290"/>
        <v>29612.3</v>
      </c>
      <c r="AM2304" s="26">
        <f t="shared" si="9386"/>
        <v>0</v>
      </c>
      <c r="AN2304" s="26">
        <f t="shared" si="9387"/>
        <v>0</v>
      </c>
      <c r="AO2304" s="26">
        <f t="shared" si="9388"/>
        <v>0</v>
      </c>
      <c r="AP2304" s="26">
        <f t="shared" si="9291"/>
        <v>52559.9</v>
      </c>
      <c r="AQ2304" s="26">
        <f t="shared" si="9292"/>
        <v>28902.400000000001</v>
      </c>
      <c r="AR2304" s="26">
        <f t="shared" si="9293"/>
        <v>29612.3</v>
      </c>
      <c r="AS2304" s="26">
        <f t="shared" si="9389"/>
        <v>0</v>
      </c>
      <c r="AT2304" s="26">
        <f t="shared" si="9390"/>
        <v>0</v>
      </c>
      <c r="AU2304" s="26">
        <f t="shared" si="9391"/>
        <v>0</v>
      </c>
      <c r="AV2304" s="26">
        <f t="shared" si="9294"/>
        <v>52559.9</v>
      </c>
      <c r="AW2304" s="26">
        <f t="shared" si="9295"/>
        <v>28902.400000000001</v>
      </c>
      <c r="AX2304" s="26">
        <f t="shared" si="9296"/>
        <v>29612.3</v>
      </c>
      <c r="AY2304" s="26">
        <f t="shared" si="9392"/>
        <v>0</v>
      </c>
      <c r="AZ2304" s="26">
        <f t="shared" si="9393"/>
        <v>0</v>
      </c>
      <c r="BA2304" s="26">
        <f t="shared" si="9394"/>
        <v>0</v>
      </c>
      <c r="BB2304" s="26">
        <f t="shared" si="9297"/>
        <v>52559.9</v>
      </c>
      <c r="BC2304" s="26">
        <f t="shared" si="9298"/>
        <v>28902.400000000001</v>
      </c>
      <c r="BD2304" s="26">
        <f t="shared" si="9299"/>
        <v>29612.3</v>
      </c>
      <c r="BE2304" s="26">
        <f t="shared" si="9395"/>
        <v>0</v>
      </c>
      <c r="BF2304" s="26">
        <f t="shared" si="9396"/>
        <v>0</v>
      </c>
      <c r="BG2304" s="26">
        <f t="shared" si="9397"/>
        <v>0</v>
      </c>
      <c r="BH2304" s="26">
        <f t="shared" si="9300"/>
        <v>52559.9</v>
      </c>
      <c r="BI2304" s="26">
        <f t="shared" si="9301"/>
        <v>28902.400000000001</v>
      </c>
      <c r="BJ2304" s="26">
        <f t="shared" si="9302"/>
        <v>29612.3</v>
      </c>
      <c r="BK2304" s="26">
        <f t="shared" si="9398"/>
        <v>0</v>
      </c>
      <c r="BL2304" s="26">
        <f t="shared" si="9399"/>
        <v>0</v>
      </c>
      <c r="BM2304" s="26">
        <f t="shared" si="9400"/>
        <v>0</v>
      </c>
      <c r="BN2304" s="26">
        <f t="shared" si="9303"/>
        <v>52559.9</v>
      </c>
      <c r="BO2304" s="26">
        <f t="shared" si="9304"/>
        <v>28902.400000000001</v>
      </c>
      <c r="BP2304" s="26">
        <f t="shared" si="9305"/>
        <v>29612.3</v>
      </c>
      <c r="BQ2304" s="26">
        <f t="shared" si="9401"/>
        <v>0</v>
      </c>
      <c r="BR2304" s="26">
        <f t="shared" si="9402"/>
        <v>0</v>
      </c>
      <c r="BS2304" s="26">
        <f t="shared" si="9306"/>
        <v>52559.9</v>
      </c>
      <c r="BT2304" s="26">
        <f t="shared" si="9307"/>
        <v>28902.400000000001</v>
      </c>
      <c r="BU2304" s="26">
        <f t="shared" si="9308"/>
        <v>29612.3</v>
      </c>
      <c r="BV2304" s="26">
        <f t="shared" si="9403"/>
        <v>0</v>
      </c>
      <c r="BW2304" s="26">
        <f t="shared" si="9404"/>
        <v>0</v>
      </c>
      <c r="BX2304" s="26">
        <f t="shared" si="9309"/>
        <v>52559.9</v>
      </c>
      <c r="BY2304" s="26">
        <f t="shared" si="9310"/>
        <v>28902.400000000001</v>
      </c>
      <c r="BZ2304" s="26">
        <f t="shared" si="9311"/>
        <v>29612.3</v>
      </c>
      <c r="CA2304" s="26">
        <f t="shared" si="9405"/>
        <v>0</v>
      </c>
      <c r="CB2304" s="26">
        <f t="shared" si="9406"/>
        <v>0</v>
      </c>
      <c r="CC2304" s="26">
        <f t="shared" si="9407"/>
        <v>0</v>
      </c>
      <c r="CD2304" s="26">
        <f t="shared" si="9358"/>
        <v>52559.9</v>
      </c>
      <c r="CE2304" s="26">
        <f t="shared" si="9359"/>
        <v>28902.400000000001</v>
      </c>
      <c r="CF2304" s="26">
        <f t="shared" si="9360"/>
        <v>29612.3</v>
      </c>
      <c r="CG2304" s="26">
        <f t="shared" si="9408"/>
        <v>0</v>
      </c>
      <c r="CH2304" s="26">
        <f t="shared" si="9409"/>
        <v>0</v>
      </c>
      <c r="CI2304" s="26">
        <f t="shared" si="9410"/>
        <v>0</v>
      </c>
      <c r="CJ2304" s="26">
        <f t="shared" si="9361"/>
        <v>52559.9</v>
      </c>
      <c r="CK2304" s="26">
        <f t="shared" si="9362"/>
        <v>28902.400000000001</v>
      </c>
      <c r="CL2304" s="26">
        <f t="shared" si="9363"/>
        <v>29612.3</v>
      </c>
      <c r="CM2304" s="26">
        <f t="shared" si="9411"/>
        <v>0</v>
      </c>
      <c r="CN2304" s="26">
        <f t="shared" si="9412"/>
        <v>0</v>
      </c>
      <c r="CO2304" s="26">
        <f t="shared" si="9413"/>
        <v>0</v>
      </c>
      <c r="CP2304" s="26">
        <f t="shared" si="9364"/>
        <v>52559.9</v>
      </c>
      <c r="CQ2304" s="26">
        <f t="shared" si="9365"/>
        <v>28902.400000000001</v>
      </c>
      <c r="CR2304" s="26">
        <f t="shared" si="9366"/>
        <v>29612.3</v>
      </c>
      <c r="CS2304" s="26">
        <f t="shared" si="9414"/>
        <v>0</v>
      </c>
      <c r="CT2304" s="19"/>
      <c r="CU2304" s="35"/>
      <c r="CZ2304" s="1" t="s">
        <v>28</v>
      </c>
    </row>
    <row r="2305" spans="1:105" hidden="1" x14ac:dyDescent="0.3">
      <c r="A2305" s="36" t="s">
        <v>1330</v>
      </c>
      <c r="B2305" s="17">
        <v>240</v>
      </c>
      <c r="C2305" s="16" t="s">
        <v>393</v>
      </c>
      <c r="D2305" s="16" t="s">
        <v>103</v>
      </c>
      <c r="E2305" s="34" t="s">
        <v>681</v>
      </c>
      <c r="F2305" s="26">
        <v>52559.9</v>
      </c>
      <c r="G2305" s="26">
        <v>28902.400000000001</v>
      </c>
      <c r="H2305" s="26">
        <v>29612.3</v>
      </c>
      <c r="I2305" s="26"/>
      <c r="J2305" s="26"/>
      <c r="K2305" s="26"/>
      <c r="L2305" s="26">
        <f t="shared" si="9276"/>
        <v>52559.9</v>
      </c>
      <c r="M2305" s="26">
        <f t="shared" si="9277"/>
        <v>28902.400000000001</v>
      </c>
      <c r="N2305" s="26">
        <f t="shared" si="9278"/>
        <v>29612.3</v>
      </c>
      <c r="O2305" s="26"/>
      <c r="P2305" s="26"/>
      <c r="Q2305" s="26"/>
      <c r="R2305" s="26">
        <f t="shared" si="9279"/>
        <v>52559.9</v>
      </c>
      <c r="S2305" s="26">
        <f t="shared" si="9280"/>
        <v>28902.400000000001</v>
      </c>
      <c r="T2305" s="26">
        <f t="shared" si="9281"/>
        <v>29612.3</v>
      </c>
      <c r="U2305" s="26"/>
      <c r="V2305" s="26"/>
      <c r="W2305" s="26"/>
      <c r="X2305" s="26">
        <f t="shared" si="9282"/>
        <v>52559.9</v>
      </c>
      <c r="Y2305" s="26">
        <f t="shared" si="9283"/>
        <v>28902.400000000001</v>
      </c>
      <c r="Z2305" s="26">
        <f t="shared" si="9284"/>
        <v>29612.3</v>
      </c>
      <c r="AA2305" s="26"/>
      <c r="AB2305" s="26"/>
      <c r="AC2305" s="26"/>
      <c r="AD2305" s="26">
        <f t="shared" si="9285"/>
        <v>52559.9</v>
      </c>
      <c r="AE2305" s="26">
        <f t="shared" si="9286"/>
        <v>28902.400000000001</v>
      </c>
      <c r="AF2305" s="26">
        <f t="shared" si="9287"/>
        <v>29612.3</v>
      </c>
      <c r="AG2305" s="26"/>
      <c r="AH2305" s="26"/>
      <c r="AI2305" s="26"/>
      <c r="AJ2305" s="26">
        <f t="shared" si="9288"/>
        <v>52559.9</v>
      </c>
      <c r="AK2305" s="26">
        <f t="shared" si="9289"/>
        <v>28902.400000000001</v>
      </c>
      <c r="AL2305" s="26">
        <f t="shared" si="9290"/>
        <v>29612.3</v>
      </c>
      <c r="AM2305" s="26"/>
      <c r="AN2305" s="26"/>
      <c r="AO2305" s="26"/>
      <c r="AP2305" s="26">
        <f t="shared" si="9291"/>
        <v>52559.9</v>
      </c>
      <c r="AQ2305" s="26">
        <f t="shared" si="9292"/>
        <v>28902.400000000001</v>
      </c>
      <c r="AR2305" s="26">
        <f t="shared" si="9293"/>
        <v>29612.3</v>
      </c>
      <c r="AS2305" s="26"/>
      <c r="AT2305" s="26"/>
      <c r="AU2305" s="26"/>
      <c r="AV2305" s="26">
        <f t="shared" si="9294"/>
        <v>52559.9</v>
      </c>
      <c r="AW2305" s="26">
        <f t="shared" si="9295"/>
        <v>28902.400000000001</v>
      </c>
      <c r="AX2305" s="26">
        <f t="shared" si="9296"/>
        <v>29612.3</v>
      </c>
      <c r="AY2305" s="26"/>
      <c r="AZ2305" s="26"/>
      <c r="BA2305" s="26"/>
      <c r="BB2305" s="26">
        <f t="shared" si="9297"/>
        <v>52559.9</v>
      </c>
      <c r="BC2305" s="26">
        <f t="shared" si="9298"/>
        <v>28902.400000000001</v>
      </c>
      <c r="BD2305" s="26">
        <f t="shared" si="9299"/>
        <v>29612.3</v>
      </c>
      <c r="BE2305" s="26"/>
      <c r="BF2305" s="26"/>
      <c r="BG2305" s="26"/>
      <c r="BH2305" s="26">
        <f t="shared" si="9300"/>
        <v>52559.9</v>
      </c>
      <c r="BI2305" s="26">
        <f t="shared" si="9301"/>
        <v>28902.400000000001</v>
      </c>
      <c r="BJ2305" s="26">
        <f t="shared" si="9302"/>
        <v>29612.3</v>
      </c>
      <c r="BK2305" s="26"/>
      <c r="BL2305" s="26"/>
      <c r="BM2305" s="26"/>
      <c r="BN2305" s="26">
        <f t="shared" si="9303"/>
        <v>52559.9</v>
      </c>
      <c r="BO2305" s="26">
        <f t="shared" si="9304"/>
        <v>28902.400000000001</v>
      </c>
      <c r="BP2305" s="26">
        <f t="shared" si="9305"/>
        <v>29612.3</v>
      </c>
      <c r="BQ2305" s="26"/>
      <c r="BR2305" s="26"/>
      <c r="BS2305" s="26">
        <f t="shared" si="9306"/>
        <v>52559.9</v>
      </c>
      <c r="BT2305" s="26">
        <f t="shared" si="9307"/>
        <v>28902.400000000001</v>
      </c>
      <c r="BU2305" s="26">
        <f t="shared" si="9308"/>
        <v>29612.3</v>
      </c>
      <c r="BV2305" s="26"/>
      <c r="BW2305" s="26"/>
      <c r="BX2305" s="26">
        <f t="shared" si="9309"/>
        <v>52559.9</v>
      </c>
      <c r="BY2305" s="26">
        <f t="shared" si="9310"/>
        <v>28902.400000000001</v>
      </c>
      <c r="BZ2305" s="26">
        <f t="shared" si="9311"/>
        <v>29612.3</v>
      </c>
      <c r="CA2305" s="26"/>
      <c r="CB2305" s="26"/>
      <c r="CC2305" s="26"/>
      <c r="CD2305" s="26">
        <f t="shared" si="9358"/>
        <v>52559.9</v>
      </c>
      <c r="CE2305" s="26">
        <f t="shared" si="9359"/>
        <v>28902.400000000001</v>
      </c>
      <c r="CF2305" s="26">
        <f t="shared" si="9360"/>
        <v>29612.3</v>
      </c>
      <c r="CG2305" s="26"/>
      <c r="CH2305" s="26"/>
      <c r="CI2305" s="26"/>
      <c r="CJ2305" s="26">
        <f t="shared" si="9361"/>
        <v>52559.9</v>
      </c>
      <c r="CK2305" s="26">
        <f t="shared" si="9362"/>
        <v>28902.400000000001</v>
      </c>
      <c r="CL2305" s="26">
        <f t="shared" si="9363"/>
        <v>29612.3</v>
      </c>
      <c r="CM2305" s="26"/>
      <c r="CN2305" s="26"/>
      <c r="CO2305" s="26"/>
      <c r="CP2305" s="26">
        <f t="shared" si="9364"/>
        <v>52559.9</v>
      </c>
      <c r="CQ2305" s="26">
        <f t="shared" si="9365"/>
        <v>28902.400000000001</v>
      </c>
      <c r="CR2305" s="26">
        <f t="shared" si="9366"/>
        <v>29612.3</v>
      </c>
      <c r="CS2305" s="26"/>
      <c r="CT2305" s="19"/>
      <c r="CU2305" s="35"/>
    </row>
    <row r="2306" spans="1:105" hidden="1" x14ac:dyDescent="0.3">
      <c r="A2306" s="36" t="s">
        <v>1332</v>
      </c>
      <c r="B2306" s="36"/>
      <c r="C2306" s="34"/>
      <c r="D2306" s="16"/>
      <c r="E2306" s="34" t="s">
        <v>1333</v>
      </c>
      <c r="F2306" s="26">
        <f t="shared" si="9368"/>
        <v>226085.8</v>
      </c>
      <c r="G2306" s="26">
        <f t="shared" si="9369"/>
        <v>100000</v>
      </c>
      <c r="H2306" s="26">
        <f t="shared" si="9370"/>
        <v>100000</v>
      </c>
      <c r="I2306" s="26">
        <f t="shared" si="9371"/>
        <v>0</v>
      </c>
      <c r="J2306" s="26">
        <f t="shared" si="9372"/>
        <v>0</v>
      </c>
      <c r="K2306" s="26">
        <f t="shared" si="9373"/>
        <v>0</v>
      </c>
      <c r="L2306" s="26">
        <f t="shared" si="9276"/>
        <v>226085.8</v>
      </c>
      <c r="M2306" s="26">
        <f t="shared" si="9277"/>
        <v>100000</v>
      </c>
      <c r="N2306" s="26">
        <f t="shared" si="9278"/>
        <v>100000</v>
      </c>
      <c r="O2306" s="26">
        <f t="shared" si="9374"/>
        <v>0</v>
      </c>
      <c r="P2306" s="26">
        <f t="shared" si="9375"/>
        <v>0</v>
      </c>
      <c r="Q2306" s="26">
        <f t="shared" si="9376"/>
        <v>0</v>
      </c>
      <c r="R2306" s="26">
        <f t="shared" si="9279"/>
        <v>226085.8</v>
      </c>
      <c r="S2306" s="26">
        <f t="shared" si="9280"/>
        <v>100000</v>
      </c>
      <c r="T2306" s="26">
        <f t="shared" si="9281"/>
        <v>100000</v>
      </c>
      <c r="U2306" s="26">
        <f t="shared" si="9377"/>
        <v>0</v>
      </c>
      <c r="V2306" s="26">
        <f t="shared" si="9378"/>
        <v>0</v>
      </c>
      <c r="W2306" s="26">
        <f t="shared" si="9379"/>
        <v>0</v>
      </c>
      <c r="X2306" s="26">
        <f t="shared" si="9282"/>
        <v>226085.8</v>
      </c>
      <c r="Y2306" s="26">
        <f t="shared" si="9283"/>
        <v>100000</v>
      </c>
      <c r="Z2306" s="26">
        <f t="shared" si="9284"/>
        <v>100000</v>
      </c>
      <c r="AA2306" s="26">
        <f t="shared" si="9380"/>
        <v>0</v>
      </c>
      <c r="AB2306" s="26">
        <f t="shared" si="9381"/>
        <v>0</v>
      </c>
      <c r="AC2306" s="26">
        <f t="shared" si="9382"/>
        <v>0</v>
      </c>
      <c r="AD2306" s="26">
        <f t="shared" si="9285"/>
        <v>226085.8</v>
      </c>
      <c r="AE2306" s="26">
        <f t="shared" si="9286"/>
        <v>100000</v>
      </c>
      <c r="AF2306" s="26">
        <f t="shared" si="9287"/>
        <v>100000</v>
      </c>
      <c r="AG2306" s="26">
        <f t="shared" si="9383"/>
        <v>0</v>
      </c>
      <c r="AH2306" s="26">
        <f t="shared" si="9384"/>
        <v>0</v>
      </c>
      <c r="AI2306" s="26">
        <f t="shared" si="9385"/>
        <v>0</v>
      </c>
      <c r="AJ2306" s="26">
        <f t="shared" si="9288"/>
        <v>226085.8</v>
      </c>
      <c r="AK2306" s="26">
        <f t="shared" si="9289"/>
        <v>100000</v>
      </c>
      <c r="AL2306" s="26">
        <f t="shared" si="9290"/>
        <v>100000</v>
      </c>
      <c r="AM2306" s="26">
        <f t="shared" si="9386"/>
        <v>0</v>
      </c>
      <c r="AN2306" s="26">
        <f t="shared" si="9387"/>
        <v>0</v>
      </c>
      <c r="AO2306" s="26">
        <f t="shared" si="9388"/>
        <v>0</v>
      </c>
      <c r="AP2306" s="26">
        <f t="shared" si="9291"/>
        <v>226085.8</v>
      </c>
      <c r="AQ2306" s="26">
        <f t="shared" si="9292"/>
        <v>100000</v>
      </c>
      <c r="AR2306" s="26">
        <f t="shared" si="9293"/>
        <v>100000</v>
      </c>
      <c r="AS2306" s="26">
        <f t="shared" si="9389"/>
        <v>0</v>
      </c>
      <c r="AT2306" s="26">
        <f t="shared" si="9390"/>
        <v>0</v>
      </c>
      <c r="AU2306" s="26">
        <f t="shared" si="9391"/>
        <v>0</v>
      </c>
      <c r="AV2306" s="26">
        <f t="shared" si="9294"/>
        <v>226085.8</v>
      </c>
      <c r="AW2306" s="26">
        <f t="shared" si="9295"/>
        <v>100000</v>
      </c>
      <c r="AX2306" s="26">
        <f t="shared" si="9296"/>
        <v>100000</v>
      </c>
      <c r="AY2306" s="26">
        <f t="shared" si="9392"/>
        <v>0</v>
      </c>
      <c r="AZ2306" s="26">
        <f t="shared" si="9393"/>
        <v>0</v>
      </c>
      <c r="BA2306" s="26">
        <f t="shared" si="9394"/>
        <v>0</v>
      </c>
      <c r="BB2306" s="26">
        <f t="shared" si="9297"/>
        <v>226085.8</v>
      </c>
      <c r="BC2306" s="26">
        <f t="shared" si="9298"/>
        <v>100000</v>
      </c>
      <c r="BD2306" s="26">
        <f t="shared" si="9299"/>
        <v>100000</v>
      </c>
      <c r="BE2306" s="26">
        <f t="shared" si="9395"/>
        <v>0</v>
      </c>
      <c r="BF2306" s="26">
        <f t="shared" si="9396"/>
        <v>0</v>
      </c>
      <c r="BG2306" s="26">
        <f t="shared" si="9397"/>
        <v>0</v>
      </c>
      <c r="BH2306" s="26">
        <f t="shared" si="9300"/>
        <v>226085.8</v>
      </c>
      <c r="BI2306" s="26">
        <f t="shared" si="9301"/>
        <v>100000</v>
      </c>
      <c r="BJ2306" s="26">
        <f t="shared" si="9302"/>
        <v>100000</v>
      </c>
      <c r="BK2306" s="26">
        <f t="shared" si="9398"/>
        <v>0</v>
      </c>
      <c r="BL2306" s="26">
        <f t="shared" si="9399"/>
        <v>0</v>
      </c>
      <c r="BM2306" s="26">
        <f t="shared" si="9400"/>
        <v>0</v>
      </c>
      <c r="BN2306" s="26">
        <f t="shared" si="9303"/>
        <v>226085.8</v>
      </c>
      <c r="BO2306" s="26">
        <f t="shared" si="9304"/>
        <v>100000</v>
      </c>
      <c r="BP2306" s="26">
        <f t="shared" si="9305"/>
        <v>100000</v>
      </c>
      <c r="BQ2306" s="26">
        <f t="shared" si="9401"/>
        <v>0</v>
      </c>
      <c r="BR2306" s="26">
        <f t="shared" si="9402"/>
        <v>0</v>
      </c>
      <c r="BS2306" s="26">
        <f t="shared" si="9306"/>
        <v>226085.8</v>
      </c>
      <c r="BT2306" s="26">
        <f t="shared" si="9307"/>
        <v>100000</v>
      </c>
      <c r="BU2306" s="26">
        <f t="shared" si="9308"/>
        <v>100000</v>
      </c>
      <c r="BV2306" s="26">
        <f t="shared" si="9403"/>
        <v>0</v>
      </c>
      <c r="BW2306" s="26">
        <f t="shared" si="9404"/>
        <v>0</v>
      </c>
      <c r="BX2306" s="26">
        <f t="shared" si="9309"/>
        <v>226085.8</v>
      </c>
      <c r="BY2306" s="26">
        <f t="shared" si="9310"/>
        <v>100000</v>
      </c>
      <c r="BZ2306" s="26">
        <f t="shared" si="9311"/>
        <v>100000</v>
      </c>
      <c r="CA2306" s="26">
        <f t="shared" si="9405"/>
        <v>0</v>
      </c>
      <c r="CB2306" s="26">
        <f t="shared" si="9406"/>
        <v>0</v>
      </c>
      <c r="CC2306" s="26">
        <f t="shared" si="9407"/>
        <v>0</v>
      </c>
      <c r="CD2306" s="26">
        <f t="shared" si="9358"/>
        <v>226085.8</v>
      </c>
      <c r="CE2306" s="26">
        <f t="shared" si="9359"/>
        <v>100000</v>
      </c>
      <c r="CF2306" s="26">
        <f t="shared" si="9360"/>
        <v>100000</v>
      </c>
      <c r="CG2306" s="26">
        <f t="shared" si="9408"/>
        <v>0</v>
      </c>
      <c r="CH2306" s="26">
        <f t="shared" si="9409"/>
        <v>0</v>
      </c>
      <c r="CI2306" s="26">
        <f t="shared" si="9410"/>
        <v>0</v>
      </c>
      <c r="CJ2306" s="26">
        <f t="shared" si="9361"/>
        <v>226085.8</v>
      </c>
      <c r="CK2306" s="26">
        <f t="shared" si="9362"/>
        <v>100000</v>
      </c>
      <c r="CL2306" s="26">
        <f t="shared" si="9363"/>
        <v>100000</v>
      </c>
      <c r="CM2306" s="26">
        <f t="shared" si="9411"/>
        <v>0</v>
      </c>
      <c r="CN2306" s="26">
        <f t="shared" si="9412"/>
        <v>0</v>
      </c>
      <c r="CO2306" s="26">
        <f t="shared" si="9413"/>
        <v>0</v>
      </c>
      <c r="CP2306" s="26">
        <f t="shared" si="9364"/>
        <v>226085.8</v>
      </c>
      <c r="CQ2306" s="26">
        <f t="shared" si="9365"/>
        <v>100000</v>
      </c>
      <c r="CR2306" s="26">
        <f t="shared" si="9366"/>
        <v>100000</v>
      </c>
      <c r="CS2306" s="26">
        <f t="shared" si="9414"/>
        <v>0</v>
      </c>
      <c r="CT2306" s="19"/>
      <c r="CU2306" s="35"/>
      <c r="DA2306" s="1" t="s">
        <v>29</v>
      </c>
    </row>
    <row r="2307" spans="1:105" ht="31.2" hidden="1" x14ac:dyDescent="0.3">
      <c r="A2307" s="36" t="s">
        <v>1332</v>
      </c>
      <c r="B2307" s="36" t="s">
        <v>641</v>
      </c>
      <c r="C2307" s="34"/>
      <c r="D2307" s="16"/>
      <c r="E2307" s="34" t="s">
        <v>38</v>
      </c>
      <c r="F2307" s="26">
        <f t="shared" si="9368"/>
        <v>226085.8</v>
      </c>
      <c r="G2307" s="26">
        <f t="shared" si="9369"/>
        <v>100000</v>
      </c>
      <c r="H2307" s="26">
        <f t="shared" si="9370"/>
        <v>100000</v>
      </c>
      <c r="I2307" s="26">
        <f t="shared" si="9371"/>
        <v>0</v>
      </c>
      <c r="J2307" s="26">
        <f t="shared" si="9372"/>
        <v>0</v>
      </c>
      <c r="K2307" s="26">
        <f t="shared" si="9373"/>
        <v>0</v>
      </c>
      <c r="L2307" s="26">
        <f t="shared" si="9276"/>
        <v>226085.8</v>
      </c>
      <c r="M2307" s="26">
        <f t="shared" si="9277"/>
        <v>100000</v>
      </c>
      <c r="N2307" s="26">
        <f t="shared" si="9278"/>
        <v>100000</v>
      </c>
      <c r="O2307" s="26">
        <f t="shared" si="9374"/>
        <v>0</v>
      </c>
      <c r="P2307" s="26">
        <f t="shared" si="9375"/>
        <v>0</v>
      </c>
      <c r="Q2307" s="26">
        <f t="shared" si="9376"/>
        <v>0</v>
      </c>
      <c r="R2307" s="26">
        <f t="shared" si="9279"/>
        <v>226085.8</v>
      </c>
      <c r="S2307" s="26">
        <f t="shared" si="9280"/>
        <v>100000</v>
      </c>
      <c r="T2307" s="26">
        <f t="shared" si="9281"/>
        <v>100000</v>
      </c>
      <c r="U2307" s="26">
        <f t="shared" si="9377"/>
        <v>0</v>
      </c>
      <c r="V2307" s="26">
        <f t="shared" si="9378"/>
        <v>0</v>
      </c>
      <c r="W2307" s="26">
        <f t="shared" si="9379"/>
        <v>0</v>
      </c>
      <c r="X2307" s="26">
        <f t="shared" si="9282"/>
        <v>226085.8</v>
      </c>
      <c r="Y2307" s="26">
        <f t="shared" si="9283"/>
        <v>100000</v>
      </c>
      <c r="Z2307" s="26">
        <f t="shared" si="9284"/>
        <v>100000</v>
      </c>
      <c r="AA2307" s="26">
        <f t="shared" si="9380"/>
        <v>0</v>
      </c>
      <c r="AB2307" s="26">
        <f t="shared" si="9381"/>
        <v>0</v>
      </c>
      <c r="AC2307" s="26">
        <f t="shared" si="9382"/>
        <v>0</v>
      </c>
      <c r="AD2307" s="26">
        <f t="shared" si="9285"/>
        <v>226085.8</v>
      </c>
      <c r="AE2307" s="26">
        <f t="shared" si="9286"/>
        <v>100000</v>
      </c>
      <c r="AF2307" s="26">
        <f t="shared" si="9287"/>
        <v>100000</v>
      </c>
      <c r="AG2307" s="26">
        <f t="shared" si="9383"/>
        <v>0</v>
      </c>
      <c r="AH2307" s="26">
        <f t="shared" si="9384"/>
        <v>0</v>
      </c>
      <c r="AI2307" s="26">
        <f t="shared" si="9385"/>
        <v>0</v>
      </c>
      <c r="AJ2307" s="26">
        <f t="shared" si="9288"/>
        <v>226085.8</v>
      </c>
      <c r="AK2307" s="26">
        <f t="shared" si="9289"/>
        <v>100000</v>
      </c>
      <c r="AL2307" s="26">
        <f t="shared" si="9290"/>
        <v>100000</v>
      </c>
      <c r="AM2307" s="26">
        <f t="shared" si="9386"/>
        <v>0</v>
      </c>
      <c r="AN2307" s="26">
        <f t="shared" si="9387"/>
        <v>0</v>
      </c>
      <c r="AO2307" s="26">
        <f t="shared" si="9388"/>
        <v>0</v>
      </c>
      <c r="AP2307" s="26">
        <f t="shared" si="9291"/>
        <v>226085.8</v>
      </c>
      <c r="AQ2307" s="26">
        <f t="shared" si="9292"/>
        <v>100000</v>
      </c>
      <c r="AR2307" s="26">
        <f t="shared" si="9293"/>
        <v>100000</v>
      </c>
      <c r="AS2307" s="26">
        <f t="shared" si="9389"/>
        <v>0</v>
      </c>
      <c r="AT2307" s="26">
        <f t="shared" si="9390"/>
        <v>0</v>
      </c>
      <c r="AU2307" s="26">
        <f t="shared" si="9391"/>
        <v>0</v>
      </c>
      <c r="AV2307" s="26">
        <f t="shared" si="9294"/>
        <v>226085.8</v>
      </c>
      <c r="AW2307" s="26">
        <f t="shared" si="9295"/>
        <v>100000</v>
      </c>
      <c r="AX2307" s="26">
        <f t="shared" si="9296"/>
        <v>100000</v>
      </c>
      <c r="AY2307" s="26">
        <f t="shared" si="9392"/>
        <v>0</v>
      </c>
      <c r="AZ2307" s="26">
        <f t="shared" si="9393"/>
        <v>0</v>
      </c>
      <c r="BA2307" s="26">
        <f t="shared" si="9394"/>
        <v>0</v>
      </c>
      <c r="BB2307" s="26">
        <f t="shared" si="9297"/>
        <v>226085.8</v>
      </c>
      <c r="BC2307" s="26">
        <f t="shared" si="9298"/>
        <v>100000</v>
      </c>
      <c r="BD2307" s="26">
        <f t="shared" si="9299"/>
        <v>100000</v>
      </c>
      <c r="BE2307" s="26">
        <f t="shared" si="9395"/>
        <v>0</v>
      </c>
      <c r="BF2307" s="26">
        <f t="shared" si="9396"/>
        <v>0</v>
      </c>
      <c r="BG2307" s="26">
        <f t="shared" si="9397"/>
        <v>0</v>
      </c>
      <c r="BH2307" s="26">
        <f t="shared" si="9300"/>
        <v>226085.8</v>
      </c>
      <c r="BI2307" s="26">
        <f t="shared" si="9301"/>
        <v>100000</v>
      </c>
      <c r="BJ2307" s="26">
        <f t="shared" si="9302"/>
        <v>100000</v>
      </c>
      <c r="BK2307" s="26">
        <f t="shared" si="9398"/>
        <v>0</v>
      </c>
      <c r="BL2307" s="26">
        <f t="shared" si="9399"/>
        <v>0</v>
      </c>
      <c r="BM2307" s="26">
        <f t="shared" si="9400"/>
        <v>0</v>
      </c>
      <c r="BN2307" s="26">
        <f t="shared" si="9303"/>
        <v>226085.8</v>
      </c>
      <c r="BO2307" s="26">
        <f t="shared" si="9304"/>
        <v>100000</v>
      </c>
      <c r="BP2307" s="26">
        <f t="shared" si="9305"/>
        <v>100000</v>
      </c>
      <c r="BQ2307" s="26">
        <f t="shared" si="9401"/>
        <v>0</v>
      </c>
      <c r="BR2307" s="26">
        <f t="shared" si="9402"/>
        <v>0</v>
      </c>
      <c r="BS2307" s="26">
        <f t="shared" si="9306"/>
        <v>226085.8</v>
      </c>
      <c r="BT2307" s="26">
        <f t="shared" si="9307"/>
        <v>100000</v>
      </c>
      <c r="BU2307" s="26">
        <f t="shared" si="9308"/>
        <v>100000</v>
      </c>
      <c r="BV2307" s="26">
        <f t="shared" si="9403"/>
        <v>0</v>
      </c>
      <c r="BW2307" s="26">
        <f t="shared" si="9404"/>
        <v>0</v>
      </c>
      <c r="BX2307" s="26">
        <f t="shared" si="9309"/>
        <v>226085.8</v>
      </c>
      <c r="BY2307" s="26">
        <f t="shared" si="9310"/>
        <v>100000</v>
      </c>
      <c r="BZ2307" s="26">
        <f t="shared" si="9311"/>
        <v>100000</v>
      </c>
      <c r="CA2307" s="26">
        <f t="shared" si="9405"/>
        <v>0</v>
      </c>
      <c r="CB2307" s="26">
        <f t="shared" si="9406"/>
        <v>0</v>
      </c>
      <c r="CC2307" s="26">
        <f t="shared" si="9407"/>
        <v>0</v>
      </c>
      <c r="CD2307" s="26">
        <f t="shared" si="9358"/>
        <v>226085.8</v>
      </c>
      <c r="CE2307" s="26">
        <f t="shared" si="9359"/>
        <v>100000</v>
      </c>
      <c r="CF2307" s="26">
        <f t="shared" si="9360"/>
        <v>100000</v>
      </c>
      <c r="CG2307" s="26">
        <f t="shared" si="9408"/>
        <v>0</v>
      </c>
      <c r="CH2307" s="26">
        <f t="shared" si="9409"/>
        <v>0</v>
      </c>
      <c r="CI2307" s="26">
        <f t="shared" si="9410"/>
        <v>0</v>
      </c>
      <c r="CJ2307" s="26">
        <f t="shared" si="9361"/>
        <v>226085.8</v>
      </c>
      <c r="CK2307" s="26">
        <f t="shared" si="9362"/>
        <v>100000</v>
      </c>
      <c r="CL2307" s="26">
        <f t="shared" si="9363"/>
        <v>100000</v>
      </c>
      <c r="CM2307" s="26">
        <f t="shared" si="9411"/>
        <v>0</v>
      </c>
      <c r="CN2307" s="26">
        <f t="shared" si="9412"/>
        <v>0</v>
      </c>
      <c r="CO2307" s="26">
        <f t="shared" si="9413"/>
        <v>0</v>
      </c>
      <c r="CP2307" s="26">
        <f t="shared" si="9364"/>
        <v>226085.8</v>
      </c>
      <c r="CQ2307" s="26">
        <f t="shared" si="9365"/>
        <v>100000</v>
      </c>
      <c r="CR2307" s="26">
        <f t="shared" si="9366"/>
        <v>100000</v>
      </c>
      <c r="CS2307" s="26">
        <f t="shared" si="9414"/>
        <v>0</v>
      </c>
      <c r="CT2307" s="19"/>
      <c r="CU2307" s="35"/>
      <c r="CY2307" s="1" t="s">
        <v>27</v>
      </c>
    </row>
    <row r="2308" spans="1:105" ht="46.8" hidden="1" x14ac:dyDescent="0.3">
      <c r="A2308" s="36" t="s">
        <v>1332</v>
      </c>
      <c r="B2308" s="17">
        <v>240</v>
      </c>
      <c r="C2308" s="34"/>
      <c r="D2308" s="16"/>
      <c r="E2308" s="34" t="s">
        <v>39</v>
      </c>
      <c r="F2308" s="26">
        <f t="shared" si="9368"/>
        <v>226085.8</v>
      </c>
      <c r="G2308" s="26">
        <f t="shared" si="9369"/>
        <v>100000</v>
      </c>
      <c r="H2308" s="26">
        <f t="shared" si="9370"/>
        <v>100000</v>
      </c>
      <c r="I2308" s="26">
        <f t="shared" si="9371"/>
        <v>0</v>
      </c>
      <c r="J2308" s="26">
        <f t="shared" si="9372"/>
        <v>0</v>
      </c>
      <c r="K2308" s="26">
        <f t="shared" si="9373"/>
        <v>0</v>
      </c>
      <c r="L2308" s="26">
        <f t="shared" si="9276"/>
        <v>226085.8</v>
      </c>
      <c r="M2308" s="26">
        <f t="shared" si="9277"/>
        <v>100000</v>
      </c>
      <c r="N2308" s="26">
        <f t="shared" si="9278"/>
        <v>100000</v>
      </c>
      <c r="O2308" s="26">
        <f t="shared" si="9374"/>
        <v>0</v>
      </c>
      <c r="P2308" s="26">
        <f t="shared" si="9375"/>
        <v>0</v>
      </c>
      <c r="Q2308" s="26">
        <f t="shared" si="9376"/>
        <v>0</v>
      </c>
      <c r="R2308" s="26">
        <f t="shared" si="9279"/>
        <v>226085.8</v>
      </c>
      <c r="S2308" s="26">
        <f t="shared" si="9280"/>
        <v>100000</v>
      </c>
      <c r="T2308" s="26">
        <f t="shared" si="9281"/>
        <v>100000</v>
      </c>
      <c r="U2308" s="26">
        <f t="shared" si="9377"/>
        <v>0</v>
      </c>
      <c r="V2308" s="26">
        <f t="shared" si="9378"/>
        <v>0</v>
      </c>
      <c r="W2308" s="26">
        <f t="shared" si="9379"/>
        <v>0</v>
      </c>
      <c r="X2308" s="26">
        <f t="shared" si="9282"/>
        <v>226085.8</v>
      </c>
      <c r="Y2308" s="26">
        <f t="shared" si="9283"/>
        <v>100000</v>
      </c>
      <c r="Z2308" s="26">
        <f t="shared" si="9284"/>
        <v>100000</v>
      </c>
      <c r="AA2308" s="26">
        <f t="shared" si="9380"/>
        <v>0</v>
      </c>
      <c r="AB2308" s="26">
        <f t="shared" si="9381"/>
        <v>0</v>
      </c>
      <c r="AC2308" s="26">
        <f t="shared" si="9382"/>
        <v>0</v>
      </c>
      <c r="AD2308" s="26">
        <f t="shared" si="9285"/>
        <v>226085.8</v>
      </c>
      <c r="AE2308" s="26">
        <f t="shared" si="9286"/>
        <v>100000</v>
      </c>
      <c r="AF2308" s="26">
        <f t="shared" si="9287"/>
        <v>100000</v>
      </c>
      <c r="AG2308" s="26">
        <f t="shared" si="9383"/>
        <v>0</v>
      </c>
      <c r="AH2308" s="26">
        <f t="shared" si="9384"/>
        <v>0</v>
      </c>
      <c r="AI2308" s="26">
        <f t="shared" si="9385"/>
        <v>0</v>
      </c>
      <c r="AJ2308" s="26">
        <f t="shared" si="9288"/>
        <v>226085.8</v>
      </c>
      <c r="AK2308" s="26">
        <f t="shared" si="9289"/>
        <v>100000</v>
      </c>
      <c r="AL2308" s="26">
        <f t="shared" si="9290"/>
        <v>100000</v>
      </c>
      <c r="AM2308" s="26">
        <f t="shared" si="9386"/>
        <v>0</v>
      </c>
      <c r="AN2308" s="26">
        <f t="shared" si="9387"/>
        <v>0</v>
      </c>
      <c r="AO2308" s="26">
        <f t="shared" si="9388"/>
        <v>0</v>
      </c>
      <c r="AP2308" s="26">
        <f t="shared" si="9291"/>
        <v>226085.8</v>
      </c>
      <c r="AQ2308" s="26">
        <f t="shared" si="9292"/>
        <v>100000</v>
      </c>
      <c r="AR2308" s="26">
        <f t="shared" si="9293"/>
        <v>100000</v>
      </c>
      <c r="AS2308" s="26">
        <f t="shared" si="9389"/>
        <v>0</v>
      </c>
      <c r="AT2308" s="26">
        <f t="shared" si="9390"/>
        <v>0</v>
      </c>
      <c r="AU2308" s="26">
        <f t="shared" si="9391"/>
        <v>0</v>
      </c>
      <c r="AV2308" s="26">
        <f t="shared" si="9294"/>
        <v>226085.8</v>
      </c>
      <c r="AW2308" s="26">
        <f t="shared" si="9295"/>
        <v>100000</v>
      </c>
      <c r="AX2308" s="26">
        <f t="shared" si="9296"/>
        <v>100000</v>
      </c>
      <c r="AY2308" s="26">
        <f t="shared" si="9392"/>
        <v>0</v>
      </c>
      <c r="AZ2308" s="26">
        <f t="shared" si="9393"/>
        <v>0</v>
      </c>
      <c r="BA2308" s="26">
        <f t="shared" si="9394"/>
        <v>0</v>
      </c>
      <c r="BB2308" s="26">
        <f t="shared" si="9297"/>
        <v>226085.8</v>
      </c>
      <c r="BC2308" s="26">
        <f t="shared" si="9298"/>
        <v>100000</v>
      </c>
      <c r="BD2308" s="26">
        <f t="shared" si="9299"/>
        <v>100000</v>
      </c>
      <c r="BE2308" s="26">
        <f t="shared" si="9395"/>
        <v>0</v>
      </c>
      <c r="BF2308" s="26">
        <f t="shared" si="9396"/>
        <v>0</v>
      </c>
      <c r="BG2308" s="26">
        <f t="shared" si="9397"/>
        <v>0</v>
      </c>
      <c r="BH2308" s="26">
        <f t="shared" si="9300"/>
        <v>226085.8</v>
      </c>
      <c r="BI2308" s="26">
        <f t="shared" si="9301"/>
        <v>100000</v>
      </c>
      <c r="BJ2308" s="26">
        <f t="shared" si="9302"/>
        <v>100000</v>
      </c>
      <c r="BK2308" s="26">
        <f t="shared" si="9398"/>
        <v>0</v>
      </c>
      <c r="BL2308" s="26">
        <f t="shared" si="9399"/>
        <v>0</v>
      </c>
      <c r="BM2308" s="26">
        <f t="shared" si="9400"/>
        <v>0</v>
      </c>
      <c r="BN2308" s="26">
        <f t="shared" si="9303"/>
        <v>226085.8</v>
      </c>
      <c r="BO2308" s="26">
        <f t="shared" si="9304"/>
        <v>100000</v>
      </c>
      <c r="BP2308" s="26">
        <f t="shared" si="9305"/>
        <v>100000</v>
      </c>
      <c r="BQ2308" s="26">
        <f t="shared" si="9401"/>
        <v>0</v>
      </c>
      <c r="BR2308" s="26">
        <f t="shared" si="9402"/>
        <v>0</v>
      </c>
      <c r="BS2308" s="26">
        <f t="shared" si="9306"/>
        <v>226085.8</v>
      </c>
      <c r="BT2308" s="26">
        <f t="shared" si="9307"/>
        <v>100000</v>
      </c>
      <c r="BU2308" s="26">
        <f t="shared" si="9308"/>
        <v>100000</v>
      </c>
      <c r="BV2308" s="26">
        <f t="shared" si="9403"/>
        <v>0</v>
      </c>
      <c r="BW2308" s="26">
        <f t="shared" si="9404"/>
        <v>0</v>
      </c>
      <c r="BX2308" s="26">
        <f t="shared" si="9309"/>
        <v>226085.8</v>
      </c>
      <c r="BY2308" s="26">
        <f t="shared" si="9310"/>
        <v>100000</v>
      </c>
      <c r="BZ2308" s="26">
        <f t="shared" si="9311"/>
        <v>100000</v>
      </c>
      <c r="CA2308" s="26">
        <f t="shared" si="9405"/>
        <v>0</v>
      </c>
      <c r="CB2308" s="26">
        <f t="shared" si="9406"/>
        <v>0</v>
      </c>
      <c r="CC2308" s="26">
        <f t="shared" si="9407"/>
        <v>0</v>
      </c>
      <c r="CD2308" s="26">
        <f t="shared" si="9358"/>
        <v>226085.8</v>
      </c>
      <c r="CE2308" s="26">
        <f t="shared" si="9359"/>
        <v>100000</v>
      </c>
      <c r="CF2308" s="26">
        <f t="shared" si="9360"/>
        <v>100000</v>
      </c>
      <c r="CG2308" s="26">
        <f t="shared" si="9408"/>
        <v>0</v>
      </c>
      <c r="CH2308" s="26">
        <f t="shared" si="9409"/>
        <v>0</v>
      </c>
      <c r="CI2308" s="26">
        <f t="shared" si="9410"/>
        <v>0</v>
      </c>
      <c r="CJ2308" s="26">
        <f t="shared" si="9361"/>
        <v>226085.8</v>
      </c>
      <c r="CK2308" s="26">
        <f t="shared" si="9362"/>
        <v>100000</v>
      </c>
      <c r="CL2308" s="26">
        <f t="shared" si="9363"/>
        <v>100000</v>
      </c>
      <c r="CM2308" s="26">
        <f t="shared" si="9411"/>
        <v>0</v>
      </c>
      <c r="CN2308" s="26">
        <f t="shared" si="9412"/>
        <v>0</v>
      </c>
      <c r="CO2308" s="26">
        <f t="shared" si="9413"/>
        <v>0</v>
      </c>
      <c r="CP2308" s="26">
        <f t="shared" si="9364"/>
        <v>226085.8</v>
      </c>
      <c r="CQ2308" s="26">
        <f t="shared" si="9365"/>
        <v>100000</v>
      </c>
      <c r="CR2308" s="26">
        <f t="shared" si="9366"/>
        <v>100000</v>
      </c>
      <c r="CS2308" s="26">
        <f t="shared" si="9414"/>
        <v>0</v>
      </c>
      <c r="CT2308" s="19"/>
      <c r="CU2308" s="35"/>
      <c r="CZ2308" s="1" t="s">
        <v>28</v>
      </c>
    </row>
    <row r="2309" spans="1:105" hidden="1" x14ac:dyDescent="0.3">
      <c r="A2309" s="36" t="s">
        <v>1332</v>
      </c>
      <c r="B2309" s="17">
        <v>240</v>
      </c>
      <c r="C2309" s="16" t="s">
        <v>393</v>
      </c>
      <c r="D2309" s="16" t="s">
        <v>103</v>
      </c>
      <c r="E2309" s="34" t="s">
        <v>681</v>
      </c>
      <c r="F2309" s="26">
        <v>226085.8</v>
      </c>
      <c r="G2309" s="26">
        <v>100000</v>
      </c>
      <c r="H2309" s="26">
        <v>100000</v>
      </c>
      <c r="I2309" s="26"/>
      <c r="J2309" s="26"/>
      <c r="K2309" s="26"/>
      <c r="L2309" s="26">
        <f t="shared" si="9276"/>
        <v>226085.8</v>
      </c>
      <c r="M2309" s="26">
        <f t="shared" si="9277"/>
        <v>100000</v>
      </c>
      <c r="N2309" s="26">
        <f t="shared" si="9278"/>
        <v>100000</v>
      </c>
      <c r="O2309" s="26"/>
      <c r="P2309" s="26"/>
      <c r="Q2309" s="26"/>
      <c r="R2309" s="26">
        <f t="shared" si="9279"/>
        <v>226085.8</v>
      </c>
      <c r="S2309" s="26">
        <f t="shared" si="9280"/>
        <v>100000</v>
      </c>
      <c r="T2309" s="26">
        <f t="shared" si="9281"/>
        <v>100000</v>
      </c>
      <c r="U2309" s="26"/>
      <c r="V2309" s="26"/>
      <c r="W2309" s="26"/>
      <c r="X2309" s="26">
        <f t="shared" si="9282"/>
        <v>226085.8</v>
      </c>
      <c r="Y2309" s="26">
        <f t="shared" si="9283"/>
        <v>100000</v>
      </c>
      <c r="Z2309" s="26">
        <f t="shared" si="9284"/>
        <v>100000</v>
      </c>
      <c r="AA2309" s="26"/>
      <c r="AB2309" s="26"/>
      <c r="AC2309" s="26"/>
      <c r="AD2309" s="26">
        <f t="shared" si="9285"/>
        <v>226085.8</v>
      </c>
      <c r="AE2309" s="26">
        <f t="shared" si="9286"/>
        <v>100000</v>
      </c>
      <c r="AF2309" s="26">
        <f t="shared" si="9287"/>
        <v>100000</v>
      </c>
      <c r="AG2309" s="26"/>
      <c r="AH2309" s="26"/>
      <c r="AI2309" s="26"/>
      <c r="AJ2309" s="26">
        <f t="shared" si="9288"/>
        <v>226085.8</v>
      </c>
      <c r="AK2309" s="26">
        <f t="shared" si="9289"/>
        <v>100000</v>
      </c>
      <c r="AL2309" s="26">
        <f t="shared" si="9290"/>
        <v>100000</v>
      </c>
      <c r="AM2309" s="26"/>
      <c r="AN2309" s="26"/>
      <c r="AO2309" s="26"/>
      <c r="AP2309" s="26">
        <f t="shared" si="9291"/>
        <v>226085.8</v>
      </c>
      <c r="AQ2309" s="26">
        <f t="shared" si="9292"/>
        <v>100000</v>
      </c>
      <c r="AR2309" s="26">
        <f t="shared" si="9293"/>
        <v>100000</v>
      </c>
      <c r="AS2309" s="26"/>
      <c r="AT2309" s="26"/>
      <c r="AU2309" s="26"/>
      <c r="AV2309" s="26">
        <f t="shared" si="9294"/>
        <v>226085.8</v>
      </c>
      <c r="AW2309" s="26">
        <f t="shared" si="9295"/>
        <v>100000</v>
      </c>
      <c r="AX2309" s="26">
        <f t="shared" si="9296"/>
        <v>100000</v>
      </c>
      <c r="AY2309" s="26"/>
      <c r="AZ2309" s="26"/>
      <c r="BA2309" s="26"/>
      <c r="BB2309" s="26">
        <f t="shared" si="9297"/>
        <v>226085.8</v>
      </c>
      <c r="BC2309" s="26">
        <f t="shared" si="9298"/>
        <v>100000</v>
      </c>
      <c r="BD2309" s="26">
        <f t="shared" si="9299"/>
        <v>100000</v>
      </c>
      <c r="BE2309" s="26"/>
      <c r="BF2309" s="26"/>
      <c r="BG2309" s="26"/>
      <c r="BH2309" s="26">
        <f t="shared" si="9300"/>
        <v>226085.8</v>
      </c>
      <c r="BI2309" s="26">
        <f t="shared" si="9301"/>
        <v>100000</v>
      </c>
      <c r="BJ2309" s="26">
        <f t="shared" si="9302"/>
        <v>100000</v>
      </c>
      <c r="BK2309" s="26"/>
      <c r="BL2309" s="26"/>
      <c r="BM2309" s="26"/>
      <c r="BN2309" s="26">
        <f t="shared" si="9303"/>
        <v>226085.8</v>
      </c>
      <c r="BO2309" s="26">
        <f t="shared" si="9304"/>
        <v>100000</v>
      </c>
      <c r="BP2309" s="26">
        <f t="shared" si="9305"/>
        <v>100000</v>
      </c>
      <c r="BQ2309" s="26"/>
      <c r="BR2309" s="26"/>
      <c r="BS2309" s="26">
        <f t="shared" si="9306"/>
        <v>226085.8</v>
      </c>
      <c r="BT2309" s="26">
        <f t="shared" si="9307"/>
        <v>100000</v>
      </c>
      <c r="BU2309" s="26">
        <f t="shared" si="9308"/>
        <v>100000</v>
      </c>
      <c r="BV2309" s="26"/>
      <c r="BW2309" s="26"/>
      <c r="BX2309" s="26">
        <f t="shared" si="9309"/>
        <v>226085.8</v>
      </c>
      <c r="BY2309" s="26">
        <f t="shared" si="9310"/>
        <v>100000</v>
      </c>
      <c r="BZ2309" s="26">
        <f t="shared" si="9311"/>
        <v>100000</v>
      </c>
      <c r="CA2309" s="26"/>
      <c r="CB2309" s="26"/>
      <c r="CC2309" s="26"/>
      <c r="CD2309" s="26">
        <f t="shared" si="9358"/>
        <v>226085.8</v>
      </c>
      <c r="CE2309" s="26">
        <f t="shared" si="9359"/>
        <v>100000</v>
      </c>
      <c r="CF2309" s="26">
        <f t="shared" si="9360"/>
        <v>100000</v>
      </c>
      <c r="CG2309" s="26"/>
      <c r="CH2309" s="26"/>
      <c r="CI2309" s="26"/>
      <c r="CJ2309" s="26">
        <f t="shared" si="9361"/>
        <v>226085.8</v>
      </c>
      <c r="CK2309" s="26">
        <f t="shared" si="9362"/>
        <v>100000</v>
      </c>
      <c r="CL2309" s="26">
        <f t="shared" si="9363"/>
        <v>100000</v>
      </c>
      <c r="CM2309" s="26"/>
      <c r="CN2309" s="26"/>
      <c r="CO2309" s="26"/>
      <c r="CP2309" s="26">
        <f t="shared" si="9364"/>
        <v>226085.8</v>
      </c>
      <c r="CQ2309" s="26">
        <f t="shared" si="9365"/>
        <v>100000</v>
      </c>
      <c r="CR2309" s="26">
        <f t="shared" si="9366"/>
        <v>100000</v>
      </c>
      <c r="CS2309" s="26"/>
      <c r="CT2309" s="19"/>
      <c r="CU2309" s="35"/>
    </row>
    <row r="2310" spans="1:105" s="28" customFormat="1" ht="46.8" hidden="1" x14ac:dyDescent="0.3">
      <c r="A2310" s="29" t="s">
        <v>1334</v>
      </c>
      <c r="B2310" s="30"/>
      <c r="C2310" s="29"/>
      <c r="D2310" s="29"/>
      <c r="E2310" s="31" t="s">
        <v>1335</v>
      </c>
      <c r="F2310" s="32">
        <f t="shared" si="9368"/>
        <v>838044</v>
      </c>
      <c r="G2310" s="32">
        <f t="shared" si="9369"/>
        <v>743692.39999999991</v>
      </c>
      <c r="H2310" s="32">
        <f t="shared" si="9370"/>
        <v>734709.8</v>
      </c>
      <c r="I2310" s="32">
        <f t="shared" si="9371"/>
        <v>-2043</v>
      </c>
      <c r="J2310" s="32">
        <f t="shared" si="9372"/>
        <v>-313979.38899999997</v>
      </c>
      <c r="K2310" s="32">
        <f t="shared" si="9373"/>
        <v>-5881</v>
      </c>
      <c r="L2310" s="32">
        <f t="shared" si="9276"/>
        <v>836001</v>
      </c>
      <c r="M2310" s="32">
        <f t="shared" si="9277"/>
        <v>429713.01099999994</v>
      </c>
      <c r="N2310" s="32">
        <f t="shared" si="9278"/>
        <v>728828.8</v>
      </c>
      <c r="O2310" s="32">
        <f t="shared" si="9374"/>
        <v>7747.2150000000001</v>
      </c>
      <c r="P2310" s="32">
        <f t="shared" si="9375"/>
        <v>0</v>
      </c>
      <c r="Q2310" s="32">
        <f t="shared" si="9376"/>
        <v>0</v>
      </c>
      <c r="R2310" s="32">
        <f t="shared" si="9279"/>
        <v>843748.21499999997</v>
      </c>
      <c r="S2310" s="32">
        <f t="shared" si="9280"/>
        <v>429713.01099999994</v>
      </c>
      <c r="T2310" s="32">
        <f t="shared" si="9281"/>
        <v>728828.8</v>
      </c>
      <c r="U2310" s="32">
        <f t="shared" si="9377"/>
        <v>0</v>
      </c>
      <c r="V2310" s="32">
        <f t="shared" si="9378"/>
        <v>0</v>
      </c>
      <c r="W2310" s="32">
        <f t="shared" si="9379"/>
        <v>0</v>
      </c>
      <c r="X2310" s="32">
        <f t="shared" si="9282"/>
        <v>843748.21499999997</v>
      </c>
      <c r="Y2310" s="32">
        <f t="shared" si="9283"/>
        <v>429713.01099999994</v>
      </c>
      <c r="Z2310" s="32">
        <f t="shared" si="9284"/>
        <v>728828.8</v>
      </c>
      <c r="AA2310" s="32">
        <f t="shared" si="9380"/>
        <v>0</v>
      </c>
      <c r="AB2310" s="32">
        <f t="shared" si="9381"/>
        <v>0</v>
      </c>
      <c r="AC2310" s="32">
        <f t="shared" si="9382"/>
        <v>0</v>
      </c>
      <c r="AD2310" s="32">
        <f t="shared" si="9285"/>
        <v>843748.21499999997</v>
      </c>
      <c r="AE2310" s="32">
        <f t="shared" si="9286"/>
        <v>429713.01099999994</v>
      </c>
      <c r="AF2310" s="32">
        <f t="shared" si="9287"/>
        <v>728828.8</v>
      </c>
      <c r="AG2310" s="32">
        <f t="shared" si="9383"/>
        <v>0</v>
      </c>
      <c r="AH2310" s="32">
        <f t="shared" si="9384"/>
        <v>0</v>
      </c>
      <c r="AI2310" s="32">
        <f t="shared" si="9385"/>
        <v>0</v>
      </c>
      <c r="AJ2310" s="32">
        <f t="shared" si="9288"/>
        <v>843748.21499999997</v>
      </c>
      <c r="AK2310" s="32">
        <f t="shared" si="9289"/>
        <v>429713.01099999994</v>
      </c>
      <c r="AL2310" s="32">
        <f t="shared" si="9290"/>
        <v>728828.8</v>
      </c>
      <c r="AM2310" s="32">
        <f t="shared" si="9386"/>
        <v>0</v>
      </c>
      <c r="AN2310" s="32">
        <f t="shared" si="9387"/>
        <v>2239.1350000000002</v>
      </c>
      <c r="AO2310" s="32">
        <f t="shared" si="9388"/>
        <v>26074.239000000001</v>
      </c>
      <c r="AP2310" s="32">
        <f t="shared" si="9291"/>
        <v>843748.21499999997</v>
      </c>
      <c r="AQ2310" s="32">
        <f t="shared" si="9292"/>
        <v>431952.14599999995</v>
      </c>
      <c r="AR2310" s="32">
        <f t="shared" si="9293"/>
        <v>754903.03900000011</v>
      </c>
      <c r="AS2310" s="32">
        <f t="shared" si="9389"/>
        <v>0</v>
      </c>
      <c r="AT2310" s="32">
        <f t="shared" si="9390"/>
        <v>-2239.1350000000002</v>
      </c>
      <c r="AU2310" s="32">
        <f t="shared" si="9391"/>
        <v>-26074.239000000001</v>
      </c>
      <c r="AV2310" s="32">
        <f t="shared" si="9294"/>
        <v>843748.21499999997</v>
      </c>
      <c r="AW2310" s="32">
        <f t="shared" si="9295"/>
        <v>429713.01099999994</v>
      </c>
      <c r="AX2310" s="32">
        <f t="shared" si="9296"/>
        <v>728828.8</v>
      </c>
      <c r="AY2310" s="32">
        <f t="shared" si="9392"/>
        <v>-38868.550000000003</v>
      </c>
      <c r="AZ2310" s="32">
        <f t="shared" si="9393"/>
        <v>-1914</v>
      </c>
      <c r="BA2310" s="32">
        <f t="shared" si="9394"/>
        <v>0</v>
      </c>
      <c r="BB2310" s="32">
        <f t="shared" si="9297"/>
        <v>804879.66499999992</v>
      </c>
      <c r="BC2310" s="32">
        <f t="shared" si="9298"/>
        <v>427799.01099999994</v>
      </c>
      <c r="BD2310" s="32">
        <f t="shared" si="9299"/>
        <v>728828.8</v>
      </c>
      <c r="BE2310" s="32">
        <f t="shared" si="9395"/>
        <v>0</v>
      </c>
      <c r="BF2310" s="32">
        <f t="shared" si="9396"/>
        <v>0</v>
      </c>
      <c r="BG2310" s="32">
        <f t="shared" si="9397"/>
        <v>0</v>
      </c>
      <c r="BH2310" s="32">
        <f t="shared" si="9300"/>
        <v>804879.66499999992</v>
      </c>
      <c r="BI2310" s="32">
        <f t="shared" si="9301"/>
        <v>427799.01099999994</v>
      </c>
      <c r="BJ2310" s="32">
        <f t="shared" si="9302"/>
        <v>728828.8</v>
      </c>
      <c r="BK2310" s="32">
        <f t="shared" si="9398"/>
        <v>0</v>
      </c>
      <c r="BL2310" s="32">
        <f t="shared" si="9399"/>
        <v>-116430.417</v>
      </c>
      <c r="BM2310" s="32">
        <f t="shared" si="9400"/>
        <v>0</v>
      </c>
      <c r="BN2310" s="32">
        <f t="shared" si="9303"/>
        <v>804879.66499999992</v>
      </c>
      <c r="BO2310" s="32">
        <f t="shared" si="9304"/>
        <v>311368.59399999992</v>
      </c>
      <c r="BP2310" s="32">
        <f t="shared" si="9305"/>
        <v>728828.8</v>
      </c>
      <c r="BQ2310" s="32">
        <f t="shared" si="9401"/>
        <v>0</v>
      </c>
      <c r="BR2310" s="32">
        <f t="shared" si="9402"/>
        <v>0</v>
      </c>
      <c r="BS2310" s="26">
        <f t="shared" si="9306"/>
        <v>804879.66499999992</v>
      </c>
      <c r="BT2310" s="26">
        <f t="shared" si="9307"/>
        <v>311368.59399999992</v>
      </c>
      <c r="BU2310" s="26">
        <f t="shared" si="9308"/>
        <v>728828.8</v>
      </c>
      <c r="BV2310" s="32">
        <f t="shared" si="9403"/>
        <v>0</v>
      </c>
      <c r="BW2310" s="32">
        <f t="shared" si="9404"/>
        <v>0</v>
      </c>
      <c r="BX2310" s="32">
        <f t="shared" si="9309"/>
        <v>804879.66499999992</v>
      </c>
      <c r="BY2310" s="32">
        <f t="shared" si="9310"/>
        <v>311368.59399999992</v>
      </c>
      <c r="BZ2310" s="32">
        <f t="shared" si="9311"/>
        <v>728828.8</v>
      </c>
      <c r="CA2310" s="32">
        <f t="shared" si="9405"/>
        <v>-8457.4490000000005</v>
      </c>
      <c r="CB2310" s="32">
        <f t="shared" si="9406"/>
        <v>0</v>
      </c>
      <c r="CC2310" s="32">
        <f t="shared" si="9407"/>
        <v>0</v>
      </c>
      <c r="CD2310" s="32">
        <f t="shared" si="9358"/>
        <v>796422.2159999999</v>
      </c>
      <c r="CE2310" s="32">
        <f t="shared" si="9359"/>
        <v>311368.59399999992</v>
      </c>
      <c r="CF2310" s="32">
        <f t="shared" si="9360"/>
        <v>728828.8</v>
      </c>
      <c r="CG2310" s="32">
        <f t="shared" si="9408"/>
        <v>0</v>
      </c>
      <c r="CH2310" s="32">
        <f t="shared" si="9409"/>
        <v>0</v>
      </c>
      <c r="CI2310" s="32">
        <f t="shared" si="9410"/>
        <v>0</v>
      </c>
      <c r="CJ2310" s="32">
        <f t="shared" si="9361"/>
        <v>796422.2159999999</v>
      </c>
      <c r="CK2310" s="32">
        <f t="shared" si="9362"/>
        <v>311368.59399999992</v>
      </c>
      <c r="CL2310" s="32">
        <f t="shared" si="9363"/>
        <v>728828.8</v>
      </c>
      <c r="CM2310" s="32">
        <f t="shared" si="9411"/>
        <v>0</v>
      </c>
      <c r="CN2310" s="32">
        <f t="shared" si="9412"/>
        <v>0</v>
      </c>
      <c r="CO2310" s="32">
        <f t="shared" si="9413"/>
        <v>0</v>
      </c>
      <c r="CP2310" s="32">
        <f t="shared" si="9364"/>
        <v>796422.2159999999</v>
      </c>
      <c r="CQ2310" s="32">
        <f t="shared" si="9365"/>
        <v>311368.59399999992</v>
      </c>
      <c r="CR2310" s="32">
        <f t="shared" si="9366"/>
        <v>728828.8</v>
      </c>
      <c r="CS2310" s="32">
        <f t="shared" si="9414"/>
        <v>0</v>
      </c>
      <c r="CT2310" s="19"/>
      <c r="CU2310" s="33"/>
      <c r="CW2310" s="28" t="s">
        <v>25</v>
      </c>
    </row>
    <row r="2311" spans="1:105" ht="62.4" hidden="1" x14ac:dyDescent="0.3">
      <c r="A2311" s="36" t="s">
        <v>1336</v>
      </c>
      <c r="B2311" s="36"/>
      <c r="C2311" s="36"/>
      <c r="D2311" s="36"/>
      <c r="E2311" s="34" t="s">
        <v>1337</v>
      </c>
      <c r="F2311" s="26">
        <f t="shared" ref="F2311:K2311" si="9415">F2312+F2316</f>
        <v>838044</v>
      </c>
      <c r="G2311" s="26">
        <f t="shared" si="9415"/>
        <v>743692.39999999991</v>
      </c>
      <c r="H2311" s="26">
        <f t="shared" si="9415"/>
        <v>734709.8</v>
      </c>
      <c r="I2311" s="26">
        <f t="shared" si="9415"/>
        <v>-2043</v>
      </c>
      <c r="J2311" s="26">
        <f t="shared" si="9415"/>
        <v>-313979.38899999997</v>
      </c>
      <c r="K2311" s="26">
        <f t="shared" si="9415"/>
        <v>-5881</v>
      </c>
      <c r="L2311" s="26">
        <f t="shared" si="9276"/>
        <v>836001</v>
      </c>
      <c r="M2311" s="26">
        <f t="shared" si="9277"/>
        <v>429713.01099999994</v>
      </c>
      <c r="N2311" s="26">
        <f t="shared" si="9278"/>
        <v>728828.8</v>
      </c>
      <c r="O2311" s="26">
        <f>O2312+O2316</f>
        <v>7747.2150000000001</v>
      </c>
      <c r="P2311" s="26">
        <f>P2312+P2316</f>
        <v>0</v>
      </c>
      <c r="Q2311" s="26">
        <f>Q2312+Q2316</f>
        <v>0</v>
      </c>
      <c r="R2311" s="26">
        <f t="shared" si="9279"/>
        <v>843748.21499999997</v>
      </c>
      <c r="S2311" s="26">
        <f t="shared" si="9280"/>
        <v>429713.01099999994</v>
      </c>
      <c r="T2311" s="26">
        <f t="shared" si="9281"/>
        <v>728828.8</v>
      </c>
      <c r="U2311" s="26">
        <f>U2312+U2316</f>
        <v>0</v>
      </c>
      <c r="V2311" s="26">
        <f>V2312+V2316</f>
        <v>0</v>
      </c>
      <c r="W2311" s="26">
        <f>W2312+W2316</f>
        <v>0</v>
      </c>
      <c r="X2311" s="26">
        <f t="shared" si="9282"/>
        <v>843748.21499999997</v>
      </c>
      <c r="Y2311" s="26">
        <f t="shared" si="9283"/>
        <v>429713.01099999994</v>
      </c>
      <c r="Z2311" s="26">
        <f t="shared" si="9284"/>
        <v>728828.8</v>
      </c>
      <c r="AA2311" s="26">
        <f>AA2312+AA2316</f>
        <v>0</v>
      </c>
      <c r="AB2311" s="26">
        <f>AB2312+AB2316</f>
        <v>0</v>
      </c>
      <c r="AC2311" s="26">
        <f>AC2312+AC2316</f>
        <v>0</v>
      </c>
      <c r="AD2311" s="26">
        <f t="shared" si="9285"/>
        <v>843748.21499999997</v>
      </c>
      <c r="AE2311" s="26">
        <f t="shared" si="9286"/>
        <v>429713.01099999994</v>
      </c>
      <c r="AF2311" s="26">
        <f t="shared" si="9287"/>
        <v>728828.8</v>
      </c>
      <c r="AG2311" s="26">
        <f>AG2312+AG2316</f>
        <v>0</v>
      </c>
      <c r="AH2311" s="26">
        <f>AH2312+AH2316</f>
        <v>0</v>
      </c>
      <c r="AI2311" s="26">
        <f>AI2312+AI2316</f>
        <v>0</v>
      </c>
      <c r="AJ2311" s="26">
        <f t="shared" si="9288"/>
        <v>843748.21499999997</v>
      </c>
      <c r="AK2311" s="26">
        <f t="shared" si="9289"/>
        <v>429713.01099999994</v>
      </c>
      <c r="AL2311" s="26">
        <f t="shared" si="9290"/>
        <v>728828.8</v>
      </c>
      <c r="AM2311" s="26">
        <f>AM2312+AM2316</f>
        <v>0</v>
      </c>
      <c r="AN2311" s="26">
        <f>AN2312+AN2316</f>
        <v>2239.1350000000002</v>
      </c>
      <c r="AO2311" s="26">
        <f>AO2312+AO2316</f>
        <v>26074.239000000001</v>
      </c>
      <c r="AP2311" s="26">
        <f t="shared" si="9291"/>
        <v>843748.21499999997</v>
      </c>
      <c r="AQ2311" s="26">
        <f t="shared" si="9292"/>
        <v>431952.14599999995</v>
      </c>
      <c r="AR2311" s="26">
        <f t="shared" si="9293"/>
        <v>754903.03900000011</v>
      </c>
      <c r="AS2311" s="26">
        <f>AS2312+AS2316</f>
        <v>0</v>
      </c>
      <c r="AT2311" s="26">
        <f>AT2312+AT2316</f>
        <v>-2239.1350000000002</v>
      </c>
      <c r="AU2311" s="26">
        <f>AU2312+AU2316</f>
        <v>-26074.239000000001</v>
      </c>
      <c r="AV2311" s="26">
        <f t="shared" si="9294"/>
        <v>843748.21499999997</v>
      </c>
      <c r="AW2311" s="26">
        <f t="shared" si="9295"/>
        <v>429713.01099999994</v>
      </c>
      <c r="AX2311" s="26">
        <f t="shared" si="9296"/>
        <v>728828.8</v>
      </c>
      <c r="AY2311" s="26">
        <f>AY2312+AY2316</f>
        <v>-38868.550000000003</v>
      </c>
      <c r="AZ2311" s="26">
        <f>AZ2312+AZ2316</f>
        <v>-1914</v>
      </c>
      <c r="BA2311" s="26">
        <f>BA2312+BA2316</f>
        <v>0</v>
      </c>
      <c r="BB2311" s="26">
        <f t="shared" si="9297"/>
        <v>804879.66499999992</v>
      </c>
      <c r="BC2311" s="26">
        <f t="shared" si="9298"/>
        <v>427799.01099999994</v>
      </c>
      <c r="BD2311" s="26">
        <f t="shared" si="9299"/>
        <v>728828.8</v>
      </c>
      <c r="BE2311" s="26">
        <f>BE2312+BE2316</f>
        <v>0</v>
      </c>
      <c r="BF2311" s="26">
        <f>BF2312+BF2316</f>
        <v>0</v>
      </c>
      <c r="BG2311" s="26">
        <f>BG2312+BG2316</f>
        <v>0</v>
      </c>
      <c r="BH2311" s="26">
        <f t="shared" si="9300"/>
        <v>804879.66499999992</v>
      </c>
      <c r="BI2311" s="26">
        <f t="shared" si="9301"/>
        <v>427799.01099999994</v>
      </c>
      <c r="BJ2311" s="26">
        <f t="shared" si="9302"/>
        <v>728828.8</v>
      </c>
      <c r="BK2311" s="26">
        <f>BK2312+BK2316</f>
        <v>0</v>
      </c>
      <c r="BL2311" s="26">
        <f>BL2312+BL2316</f>
        <v>-116430.417</v>
      </c>
      <c r="BM2311" s="26">
        <f>BM2312+BM2316</f>
        <v>0</v>
      </c>
      <c r="BN2311" s="26">
        <f t="shared" si="9303"/>
        <v>804879.66499999992</v>
      </c>
      <c r="BO2311" s="26">
        <f t="shared" si="9304"/>
        <v>311368.59399999992</v>
      </c>
      <c r="BP2311" s="26">
        <f t="shared" si="9305"/>
        <v>728828.8</v>
      </c>
      <c r="BQ2311" s="26">
        <f>BQ2312+BQ2316</f>
        <v>0</v>
      </c>
      <c r="BR2311" s="26">
        <f>BR2312+BR2316</f>
        <v>0</v>
      </c>
      <c r="BS2311" s="26">
        <f t="shared" si="9306"/>
        <v>804879.66499999992</v>
      </c>
      <c r="BT2311" s="26">
        <f t="shared" si="9307"/>
        <v>311368.59399999992</v>
      </c>
      <c r="BU2311" s="26">
        <f t="shared" si="9308"/>
        <v>728828.8</v>
      </c>
      <c r="BV2311" s="26">
        <f>BV2312+BV2316</f>
        <v>0</v>
      </c>
      <c r="BW2311" s="26">
        <f>BW2312+BW2316</f>
        <v>0</v>
      </c>
      <c r="BX2311" s="26">
        <f t="shared" si="9309"/>
        <v>804879.66499999992</v>
      </c>
      <c r="BY2311" s="26">
        <f t="shared" si="9310"/>
        <v>311368.59399999992</v>
      </c>
      <c r="BZ2311" s="26">
        <f t="shared" si="9311"/>
        <v>728828.8</v>
      </c>
      <c r="CA2311" s="26">
        <f>CA2312+CA2316</f>
        <v>-8457.4490000000005</v>
      </c>
      <c r="CB2311" s="26">
        <f>CB2312+CB2316</f>
        <v>0</v>
      </c>
      <c r="CC2311" s="26">
        <f>CC2312+CC2316</f>
        <v>0</v>
      </c>
      <c r="CD2311" s="26">
        <f t="shared" si="9358"/>
        <v>796422.2159999999</v>
      </c>
      <c r="CE2311" s="26">
        <f t="shared" si="9359"/>
        <v>311368.59399999992</v>
      </c>
      <c r="CF2311" s="26">
        <f t="shared" si="9360"/>
        <v>728828.8</v>
      </c>
      <c r="CG2311" s="26">
        <f>CG2312+CG2316</f>
        <v>0</v>
      </c>
      <c r="CH2311" s="26">
        <f>CH2312+CH2316</f>
        <v>0</v>
      </c>
      <c r="CI2311" s="26">
        <f>CI2312+CI2316</f>
        <v>0</v>
      </c>
      <c r="CJ2311" s="26">
        <f t="shared" si="9361"/>
        <v>796422.2159999999</v>
      </c>
      <c r="CK2311" s="26">
        <f t="shared" si="9362"/>
        <v>311368.59399999992</v>
      </c>
      <c r="CL2311" s="26">
        <f t="shared" si="9363"/>
        <v>728828.8</v>
      </c>
      <c r="CM2311" s="26">
        <f>CM2312+CM2316</f>
        <v>0</v>
      </c>
      <c r="CN2311" s="26">
        <f>CN2312+CN2316</f>
        <v>0</v>
      </c>
      <c r="CO2311" s="26">
        <f>CO2312+CO2316</f>
        <v>0</v>
      </c>
      <c r="CP2311" s="26">
        <f t="shared" si="9364"/>
        <v>796422.2159999999</v>
      </c>
      <c r="CQ2311" s="26">
        <f t="shared" si="9365"/>
        <v>311368.59399999992</v>
      </c>
      <c r="CR2311" s="26">
        <f t="shared" si="9366"/>
        <v>728828.8</v>
      </c>
      <c r="CS2311" s="26">
        <f>CS2312+CS2316</f>
        <v>0</v>
      </c>
      <c r="CT2311" s="19"/>
      <c r="CU2311" s="35"/>
      <c r="CX2311" s="1" t="s">
        <v>26</v>
      </c>
    </row>
    <row r="2312" spans="1:105" ht="31.2" hidden="1" x14ac:dyDescent="0.3">
      <c r="A2312" s="36" t="s">
        <v>1338</v>
      </c>
      <c r="B2312" s="36"/>
      <c r="C2312" s="36"/>
      <c r="D2312" s="36"/>
      <c r="E2312" s="34" t="s">
        <v>1339</v>
      </c>
      <c r="F2312" s="26">
        <f t="shared" ref="F2312:F2318" si="9416">F2313</f>
        <v>267314</v>
      </c>
      <c r="G2312" s="26">
        <f t="shared" ref="G2312:G2318" si="9417">G2313</f>
        <v>285593.8</v>
      </c>
      <c r="H2312" s="26">
        <f t="shared" ref="H2312:H2318" si="9418">H2313</f>
        <v>300000</v>
      </c>
      <c r="I2312" s="26">
        <f t="shared" ref="I2312:I2318" si="9419">I2313</f>
        <v>-2043</v>
      </c>
      <c r="J2312" s="26">
        <f t="shared" ref="J2312:J2318" si="9420">J2313</f>
        <v>-33888.1</v>
      </c>
      <c r="K2312" s="26">
        <f t="shared" ref="K2312:K2318" si="9421">K2313</f>
        <v>-5881</v>
      </c>
      <c r="L2312" s="26">
        <f t="shared" si="9276"/>
        <v>265271</v>
      </c>
      <c r="M2312" s="26">
        <f t="shared" si="9277"/>
        <v>251705.69999999998</v>
      </c>
      <c r="N2312" s="26">
        <f t="shared" si="9278"/>
        <v>294119</v>
      </c>
      <c r="O2312" s="26">
        <f t="shared" ref="O2312:O2318" si="9422">O2313</f>
        <v>7747.2150000000001</v>
      </c>
      <c r="P2312" s="26">
        <f t="shared" ref="P2312:P2318" si="9423">P2313</f>
        <v>0</v>
      </c>
      <c r="Q2312" s="26">
        <f t="shared" ref="Q2312:Q2318" si="9424">Q2313</f>
        <v>0</v>
      </c>
      <c r="R2312" s="26">
        <f t="shared" si="9279"/>
        <v>273018.21500000003</v>
      </c>
      <c r="S2312" s="26">
        <f t="shared" si="9280"/>
        <v>251705.69999999998</v>
      </c>
      <c r="T2312" s="26">
        <f t="shared" si="9281"/>
        <v>294119</v>
      </c>
      <c r="U2312" s="26">
        <f t="shared" ref="U2312:U2318" si="9425">U2313</f>
        <v>0</v>
      </c>
      <c r="V2312" s="26">
        <f t="shared" ref="V2312:V2318" si="9426">V2313</f>
        <v>0</v>
      </c>
      <c r="W2312" s="26">
        <f t="shared" ref="W2312:W2318" si="9427">W2313</f>
        <v>0</v>
      </c>
      <c r="X2312" s="26">
        <f t="shared" si="9282"/>
        <v>273018.21500000003</v>
      </c>
      <c r="Y2312" s="26">
        <f t="shared" si="9283"/>
        <v>251705.69999999998</v>
      </c>
      <c r="Z2312" s="26">
        <f t="shared" si="9284"/>
        <v>294119</v>
      </c>
      <c r="AA2312" s="26">
        <f t="shared" ref="AA2312:AA2318" si="9428">AA2313</f>
        <v>0</v>
      </c>
      <c r="AB2312" s="26">
        <f t="shared" ref="AB2312:AB2318" si="9429">AB2313</f>
        <v>0</v>
      </c>
      <c r="AC2312" s="26">
        <f t="shared" ref="AC2312:AC2318" si="9430">AC2313</f>
        <v>0</v>
      </c>
      <c r="AD2312" s="26">
        <f t="shared" si="9285"/>
        <v>273018.21500000003</v>
      </c>
      <c r="AE2312" s="26">
        <f t="shared" si="9286"/>
        <v>251705.69999999998</v>
      </c>
      <c r="AF2312" s="26">
        <f t="shared" si="9287"/>
        <v>294119</v>
      </c>
      <c r="AG2312" s="26">
        <f t="shared" ref="AG2312:AG2318" si="9431">AG2313</f>
        <v>0</v>
      </c>
      <c r="AH2312" s="26">
        <f t="shared" ref="AH2312:AH2318" si="9432">AH2313</f>
        <v>0</v>
      </c>
      <c r="AI2312" s="26">
        <f t="shared" ref="AI2312:AI2318" si="9433">AI2313</f>
        <v>0</v>
      </c>
      <c r="AJ2312" s="26">
        <f t="shared" si="9288"/>
        <v>273018.21500000003</v>
      </c>
      <c r="AK2312" s="26">
        <f t="shared" si="9289"/>
        <v>251705.69999999998</v>
      </c>
      <c r="AL2312" s="26">
        <f t="shared" si="9290"/>
        <v>294119</v>
      </c>
      <c r="AM2312" s="26">
        <f t="shared" ref="AM2312:AM2318" si="9434">AM2313</f>
        <v>0</v>
      </c>
      <c r="AN2312" s="26">
        <f t="shared" ref="AN2312:AN2318" si="9435">AN2313</f>
        <v>2239.1350000000002</v>
      </c>
      <c r="AO2312" s="26">
        <f t="shared" ref="AO2312:AO2318" si="9436">AO2313</f>
        <v>26074.239000000001</v>
      </c>
      <c r="AP2312" s="26">
        <f t="shared" si="9291"/>
        <v>273018.21500000003</v>
      </c>
      <c r="AQ2312" s="26">
        <f t="shared" si="9292"/>
        <v>253944.83499999999</v>
      </c>
      <c r="AR2312" s="26">
        <f t="shared" si="9293"/>
        <v>320193.239</v>
      </c>
      <c r="AS2312" s="26">
        <f t="shared" ref="AS2312:AS2318" si="9437">AS2313</f>
        <v>0</v>
      </c>
      <c r="AT2312" s="26">
        <f t="shared" ref="AT2312:AT2318" si="9438">AT2313</f>
        <v>-2239.1350000000002</v>
      </c>
      <c r="AU2312" s="26">
        <f t="shared" ref="AU2312:AU2318" si="9439">AU2313</f>
        <v>-26074.239000000001</v>
      </c>
      <c r="AV2312" s="26">
        <f t="shared" si="9294"/>
        <v>273018.21500000003</v>
      </c>
      <c r="AW2312" s="26">
        <f t="shared" si="9295"/>
        <v>251705.69999999998</v>
      </c>
      <c r="AX2312" s="26">
        <f t="shared" si="9296"/>
        <v>294119</v>
      </c>
      <c r="AY2312" s="26">
        <f t="shared" ref="AY2312:AY2318" si="9440">AY2313</f>
        <v>0</v>
      </c>
      <c r="AZ2312" s="26">
        <f t="shared" ref="AZ2312:AZ2318" si="9441">AZ2313</f>
        <v>0</v>
      </c>
      <c r="BA2312" s="26">
        <f t="shared" ref="BA2312:BA2318" si="9442">BA2313</f>
        <v>0</v>
      </c>
      <c r="BB2312" s="26">
        <f t="shared" si="9297"/>
        <v>273018.21500000003</v>
      </c>
      <c r="BC2312" s="26">
        <f t="shared" si="9298"/>
        <v>251705.69999999998</v>
      </c>
      <c r="BD2312" s="26">
        <f t="shared" si="9299"/>
        <v>294119</v>
      </c>
      <c r="BE2312" s="26">
        <f t="shared" ref="BE2312:BE2318" si="9443">BE2313</f>
        <v>0</v>
      </c>
      <c r="BF2312" s="26">
        <f t="shared" ref="BF2312:BF2318" si="9444">BF2313</f>
        <v>0</v>
      </c>
      <c r="BG2312" s="26">
        <f t="shared" ref="BG2312:BG2318" si="9445">BG2313</f>
        <v>0</v>
      </c>
      <c r="BH2312" s="26">
        <f t="shared" si="9300"/>
        <v>273018.21500000003</v>
      </c>
      <c r="BI2312" s="26">
        <f t="shared" si="9301"/>
        <v>251705.69999999998</v>
      </c>
      <c r="BJ2312" s="26">
        <f t="shared" si="9302"/>
        <v>294119</v>
      </c>
      <c r="BK2312" s="26">
        <f t="shared" ref="BK2312:BK2318" si="9446">BK2313</f>
        <v>0</v>
      </c>
      <c r="BL2312" s="26">
        <f t="shared" ref="BL2312:BL2318" si="9447">BL2313</f>
        <v>0</v>
      </c>
      <c r="BM2312" s="26">
        <f t="shared" ref="BM2312:BM2318" si="9448">BM2313</f>
        <v>0</v>
      </c>
      <c r="BN2312" s="26">
        <f t="shared" si="9303"/>
        <v>273018.21500000003</v>
      </c>
      <c r="BO2312" s="26">
        <f t="shared" si="9304"/>
        <v>251705.69999999998</v>
      </c>
      <c r="BP2312" s="26">
        <f t="shared" si="9305"/>
        <v>294119</v>
      </c>
      <c r="BQ2312" s="26">
        <f t="shared" ref="BQ2312:BQ2318" si="9449">BQ2313</f>
        <v>0</v>
      </c>
      <c r="BR2312" s="26">
        <f t="shared" ref="BR2312:BR2318" si="9450">BR2313</f>
        <v>0</v>
      </c>
      <c r="BS2312" s="26">
        <f t="shared" si="9306"/>
        <v>273018.21500000003</v>
      </c>
      <c r="BT2312" s="26">
        <f t="shared" si="9307"/>
        <v>251705.69999999998</v>
      </c>
      <c r="BU2312" s="26">
        <f t="shared" si="9308"/>
        <v>294119</v>
      </c>
      <c r="BV2312" s="26">
        <f t="shared" ref="BV2312:BV2318" si="9451">BV2313</f>
        <v>0</v>
      </c>
      <c r="BW2312" s="26">
        <f t="shared" ref="BW2312:BW2318" si="9452">BW2313</f>
        <v>0</v>
      </c>
      <c r="BX2312" s="26">
        <f t="shared" si="9309"/>
        <v>273018.21500000003</v>
      </c>
      <c r="BY2312" s="26">
        <f t="shared" si="9310"/>
        <v>251705.69999999998</v>
      </c>
      <c r="BZ2312" s="26">
        <f t="shared" si="9311"/>
        <v>294119</v>
      </c>
      <c r="CA2312" s="26">
        <f t="shared" ref="CA2312:CA2318" si="9453">CA2313</f>
        <v>0</v>
      </c>
      <c r="CB2312" s="26">
        <f t="shared" ref="CB2312:CB2318" si="9454">CB2313</f>
        <v>0</v>
      </c>
      <c r="CC2312" s="26">
        <f t="shared" ref="CC2312:CC2318" si="9455">CC2313</f>
        <v>0</v>
      </c>
      <c r="CD2312" s="26">
        <f t="shared" si="9358"/>
        <v>273018.21500000003</v>
      </c>
      <c r="CE2312" s="26">
        <f t="shared" si="9359"/>
        <v>251705.69999999998</v>
      </c>
      <c r="CF2312" s="26">
        <f t="shared" si="9360"/>
        <v>294119</v>
      </c>
      <c r="CG2312" s="26">
        <f t="shared" ref="CG2312:CG2318" si="9456">CG2313</f>
        <v>0</v>
      </c>
      <c r="CH2312" s="26">
        <f t="shared" ref="CH2312:CH2318" si="9457">CH2313</f>
        <v>0</v>
      </c>
      <c r="CI2312" s="26">
        <f t="shared" ref="CI2312:CI2318" si="9458">CI2313</f>
        <v>0</v>
      </c>
      <c r="CJ2312" s="26">
        <f t="shared" si="9361"/>
        <v>273018.21500000003</v>
      </c>
      <c r="CK2312" s="26">
        <f t="shared" si="9362"/>
        <v>251705.69999999998</v>
      </c>
      <c r="CL2312" s="26">
        <f t="shared" si="9363"/>
        <v>294119</v>
      </c>
      <c r="CM2312" s="26">
        <f t="shared" ref="CM2312:CM2318" si="9459">CM2313</f>
        <v>0</v>
      </c>
      <c r="CN2312" s="26">
        <f t="shared" ref="CN2312:CN2318" si="9460">CN2313</f>
        <v>0</v>
      </c>
      <c r="CO2312" s="26">
        <f t="shared" ref="CO2312:CO2318" si="9461">CO2313</f>
        <v>0</v>
      </c>
      <c r="CP2312" s="26">
        <f t="shared" si="9364"/>
        <v>273018.21500000003</v>
      </c>
      <c r="CQ2312" s="26">
        <f t="shared" si="9365"/>
        <v>251705.69999999998</v>
      </c>
      <c r="CR2312" s="26">
        <f t="shared" si="9366"/>
        <v>294119</v>
      </c>
      <c r="CS2312" s="26">
        <f t="shared" ref="CS2312:CS2318" si="9462">CS2313</f>
        <v>0</v>
      </c>
      <c r="CT2312" s="19"/>
      <c r="CU2312" s="35"/>
      <c r="DA2312" s="1" t="s">
        <v>29</v>
      </c>
    </row>
    <row r="2313" spans="1:105" ht="31.2" hidden="1" x14ac:dyDescent="0.3">
      <c r="A2313" s="36" t="s">
        <v>1338</v>
      </c>
      <c r="B2313" s="17">
        <v>200</v>
      </c>
      <c r="C2313" s="16"/>
      <c r="D2313" s="16"/>
      <c r="E2313" s="34" t="s">
        <v>38</v>
      </c>
      <c r="F2313" s="26">
        <f t="shared" si="9416"/>
        <v>267314</v>
      </c>
      <c r="G2313" s="26">
        <f t="shared" si="9417"/>
        <v>285593.8</v>
      </c>
      <c r="H2313" s="26">
        <f t="shared" si="9418"/>
        <v>300000</v>
      </c>
      <c r="I2313" s="26">
        <f t="shared" si="9419"/>
        <v>-2043</v>
      </c>
      <c r="J2313" s="26">
        <f t="shared" si="9420"/>
        <v>-33888.1</v>
      </c>
      <c r="K2313" s="26">
        <f t="shared" si="9421"/>
        <v>-5881</v>
      </c>
      <c r="L2313" s="26">
        <f t="shared" si="9276"/>
        <v>265271</v>
      </c>
      <c r="M2313" s="26">
        <f t="shared" si="9277"/>
        <v>251705.69999999998</v>
      </c>
      <c r="N2313" s="26">
        <f t="shared" si="9278"/>
        <v>294119</v>
      </c>
      <c r="O2313" s="26">
        <f t="shared" si="9422"/>
        <v>7747.2150000000001</v>
      </c>
      <c r="P2313" s="26">
        <f t="shared" si="9423"/>
        <v>0</v>
      </c>
      <c r="Q2313" s="26">
        <f t="shared" si="9424"/>
        <v>0</v>
      </c>
      <c r="R2313" s="26">
        <f t="shared" si="9279"/>
        <v>273018.21500000003</v>
      </c>
      <c r="S2313" s="26">
        <f t="shared" si="9280"/>
        <v>251705.69999999998</v>
      </c>
      <c r="T2313" s="26">
        <f t="shared" si="9281"/>
        <v>294119</v>
      </c>
      <c r="U2313" s="26">
        <f t="shared" si="9425"/>
        <v>0</v>
      </c>
      <c r="V2313" s="26">
        <f t="shared" si="9426"/>
        <v>0</v>
      </c>
      <c r="W2313" s="26">
        <f t="shared" si="9427"/>
        <v>0</v>
      </c>
      <c r="X2313" s="26">
        <f t="shared" si="9282"/>
        <v>273018.21500000003</v>
      </c>
      <c r="Y2313" s="26">
        <f t="shared" si="9283"/>
        <v>251705.69999999998</v>
      </c>
      <c r="Z2313" s="26">
        <f t="shared" si="9284"/>
        <v>294119</v>
      </c>
      <c r="AA2313" s="26">
        <f t="shared" si="9428"/>
        <v>0</v>
      </c>
      <c r="AB2313" s="26">
        <f t="shared" si="9429"/>
        <v>0</v>
      </c>
      <c r="AC2313" s="26">
        <f t="shared" si="9430"/>
        <v>0</v>
      </c>
      <c r="AD2313" s="26">
        <f t="shared" si="9285"/>
        <v>273018.21500000003</v>
      </c>
      <c r="AE2313" s="26">
        <f t="shared" si="9286"/>
        <v>251705.69999999998</v>
      </c>
      <c r="AF2313" s="26">
        <f t="shared" si="9287"/>
        <v>294119</v>
      </c>
      <c r="AG2313" s="26">
        <f t="shared" si="9431"/>
        <v>0</v>
      </c>
      <c r="AH2313" s="26">
        <f t="shared" si="9432"/>
        <v>0</v>
      </c>
      <c r="AI2313" s="26">
        <f t="shared" si="9433"/>
        <v>0</v>
      </c>
      <c r="AJ2313" s="26">
        <f t="shared" si="9288"/>
        <v>273018.21500000003</v>
      </c>
      <c r="AK2313" s="26">
        <f t="shared" si="9289"/>
        <v>251705.69999999998</v>
      </c>
      <c r="AL2313" s="26">
        <f t="shared" si="9290"/>
        <v>294119</v>
      </c>
      <c r="AM2313" s="26">
        <f t="shared" si="9434"/>
        <v>0</v>
      </c>
      <c r="AN2313" s="26">
        <f t="shared" si="9435"/>
        <v>2239.1350000000002</v>
      </c>
      <c r="AO2313" s="26">
        <f t="shared" si="9436"/>
        <v>26074.239000000001</v>
      </c>
      <c r="AP2313" s="26">
        <f t="shared" si="9291"/>
        <v>273018.21500000003</v>
      </c>
      <c r="AQ2313" s="26">
        <f t="shared" si="9292"/>
        <v>253944.83499999999</v>
      </c>
      <c r="AR2313" s="26">
        <f t="shared" si="9293"/>
        <v>320193.239</v>
      </c>
      <c r="AS2313" s="26">
        <f t="shared" si="9437"/>
        <v>0</v>
      </c>
      <c r="AT2313" s="26">
        <f t="shared" si="9438"/>
        <v>-2239.1350000000002</v>
      </c>
      <c r="AU2313" s="26">
        <f t="shared" si="9439"/>
        <v>-26074.239000000001</v>
      </c>
      <c r="AV2313" s="26">
        <f t="shared" si="9294"/>
        <v>273018.21500000003</v>
      </c>
      <c r="AW2313" s="26">
        <f t="shared" si="9295"/>
        <v>251705.69999999998</v>
      </c>
      <c r="AX2313" s="26">
        <f t="shared" si="9296"/>
        <v>294119</v>
      </c>
      <c r="AY2313" s="26">
        <f t="shared" si="9440"/>
        <v>0</v>
      </c>
      <c r="AZ2313" s="26">
        <f t="shared" si="9441"/>
        <v>0</v>
      </c>
      <c r="BA2313" s="26">
        <f t="shared" si="9442"/>
        <v>0</v>
      </c>
      <c r="BB2313" s="26">
        <f t="shared" si="9297"/>
        <v>273018.21500000003</v>
      </c>
      <c r="BC2313" s="26">
        <f t="shared" si="9298"/>
        <v>251705.69999999998</v>
      </c>
      <c r="BD2313" s="26">
        <f t="shared" si="9299"/>
        <v>294119</v>
      </c>
      <c r="BE2313" s="26">
        <f t="shared" si="9443"/>
        <v>0</v>
      </c>
      <c r="BF2313" s="26">
        <f t="shared" si="9444"/>
        <v>0</v>
      </c>
      <c r="BG2313" s="26">
        <f t="shared" si="9445"/>
        <v>0</v>
      </c>
      <c r="BH2313" s="26">
        <f t="shared" si="9300"/>
        <v>273018.21500000003</v>
      </c>
      <c r="BI2313" s="26">
        <f t="shared" si="9301"/>
        <v>251705.69999999998</v>
      </c>
      <c r="BJ2313" s="26">
        <f t="shared" si="9302"/>
        <v>294119</v>
      </c>
      <c r="BK2313" s="26">
        <f t="shared" si="9446"/>
        <v>0</v>
      </c>
      <c r="BL2313" s="26">
        <f t="shared" si="9447"/>
        <v>0</v>
      </c>
      <c r="BM2313" s="26">
        <f t="shared" si="9448"/>
        <v>0</v>
      </c>
      <c r="BN2313" s="26">
        <f t="shared" si="9303"/>
        <v>273018.21500000003</v>
      </c>
      <c r="BO2313" s="26">
        <f t="shared" si="9304"/>
        <v>251705.69999999998</v>
      </c>
      <c r="BP2313" s="26">
        <f t="shared" si="9305"/>
        <v>294119</v>
      </c>
      <c r="BQ2313" s="26">
        <f t="shared" si="9449"/>
        <v>0</v>
      </c>
      <c r="BR2313" s="26">
        <f t="shared" si="9450"/>
        <v>0</v>
      </c>
      <c r="BS2313" s="26">
        <f t="shared" si="9306"/>
        <v>273018.21500000003</v>
      </c>
      <c r="BT2313" s="26">
        <f t="shared" si="9307"/>
        <v>251705.69999999998</v>
      </c>
      <c r="BU2313" s="26">
        <f t="shared" si="9308"/>
        <v>294119</v>
      </c>
      <c r="BV2313" s="26">
        <f t="shared" si="9451"/>
        <v>0</v>
      </c>
      <c r="BW2313" s="26">
        <f t="shared" si="9452"/>
        <v>0</v>
      </c>
      <c r="BX2313" s="26">
        <f t="shared" si="9309"/>
        <v>273018.21500000003</v>
      </c>
      <c r="BY2313" s="26">
        <f t="shared" si="9310"/>
        <v>251705.69999999998</v>
      </c>
      <c r="BZ2313" s="26">
        <f t="shared" si="9311"/>
        <v>294119</v>
      </c>
      <c r="CA2313" s="26">
        <f t="shared" si="9453"/>
        <v>0</v>
      </c>
      <c r="CB2313" s="26">
        <f t="shared" si="9454"/>
        <v>0</v>
      </c>
      <c r="CC2313" s="26">
        <f t="shared" si="9455"/>
        <v>0</v>
      </c>
      <c r="CD2313" s="26">
        <f t="shared" si="9358"/>
        <v>273018.21500000003</v>
      </c>
      <c r="CE2313" s="26">
        <f t="shared" si="9359"/>
        <v>251705.69999999998</v>
      </c>
      <c r="CF2313" s="26">
        <f t="shared" si="9360"/>
        <v>294119</v>
      </c>
      <c r="CG2313" s="26">
        <f t="shared" si="9456"/>
        <v>0</v>
      </c>
      <c r="CH2313" s="26">
        <f t="shared" si="9457"/>
        <v>0</v>
      </c>
      <c r="CI2313" s="26">
        <f t="shared" si="9458"/>
        <v>0</v>
      </c>
      <c r="CJ2313" s="26">
        <f t="shared" si="9361"/>
        <v>273018.21500000003</v>
      </c>
      <c r="CK2313" s="26">
        <f t="shared" si="9362"/>
        <v>251705.69999999998</v>
      </c>
      <c r="CL2313" s="26">
        <f t="shared" si="9363"/>
        <v>294119</v>
      </c>
      <c r="CM2313" s="26">
        <f t="shared" si="9459"/>
        <v>0</v>
      </c>
      <c r="CN2313" s="26">
        <f t="shared" si="9460"/>
        <v>0</v>
      </c>
      <c r="CO2313" s="26">
        <f t="shared" si="9461"/>
        <v>0</v>
      </c>
      <c r="CP2313" s="26">
        <f t="shared" si="9364"/>
        <v>273018.21500000003</v>
      </c>
      <c r="CQ2313" s="26">
        <f t="shared" si="9365"/>
        <v>251705.69999999998</v>
      </c>
      <c r="CR2313" s="26">
        <f t="shared" si="9366"/>
        <v>294119</v>
      </c>
      <c r="CS2313" s="26">
        <f t="shared" si="9462"/>
        <v>0</v>
      </c>
      <c r="CT2313" s="19"/>
      <c r="CU2313" s="35"/>
      <c r="CY2313" s="1" t="s">
        <v>27</v>
      </c>
    </row>
    <row r="2314" spans="1:105" ht="46.8" hidden="1" x14ac:dyDescent="0.3">
      <c r="A2314" s="36" t="s">
        <v>1338</v>
      </c>
      <c r="B2314" s="17">
        <v>240</v>
      </c>
      <c r="C2314" s="16"/>
      <c r="D2314" s="16"/>
      <c r="E2314" s="34" t="s">
        <v>39</v>
      </c>
      <c r="F2314" s="26">
        <f t="shared" si="9416"/>
        <v>267314</v>
      </c>
      <c r="G2314" s="26">
        <f t="shared" si="9417"/>
        <v>285593.8</v>
      </c>
      <c r="H2314" s="26">
        <f t="shared" si="9418"/>
        <v>300000</v>
      </c>
      <c r="I2314" s="26">
        <f t="shared" si="9419"/>
        <v>-2043</v>
      </c>
      <c r="J2314" s="26">
        <f t="shared" si="9420"/>
        <v>-33888.1</v>
      </c>
      <c r="K2314" s="26">
        <f t="shared" si="9421"/>
        <v>-5881</v>
      </c>
      <c r="L2314" s="26">
        <f t="shared" si="9276"/>
        <v>265271</v>
      </c>
      <c r="M2314" s="26">
        <f t="shared" si="9277"/>
        <v>251705.69999999998</v>
      </c>
      <c r="N2314" s="26">
        <f t="shared" si="9278"/>
        <v>294119</v>
      </c>
      <c r="O2314" s="26">
        <f t="shared" si="9422"/>
        <v>7747.2150000000001</v>
      </c>
      <c r="P2314" s="26">
        <f t="shared" si="9423"/>
        <v>0</v>
      </c>
      <c r="Q2314" s="26">
        <f t="shared" si="9424"/>
        <v>0</v>
      </c>
      <c r="R2314" s="26">
        <f t="shared" si="9279"/>
        <v>273018.21500000003</v>
      </c>
      <c r="S2314" s="26">
        <f t="shared" si="9280"/>
        <v>251705.69999999998</v>
      </c>
      <c r="T2314" s="26">
        <f t="shared" si="9281"/>
        <v>294119</v>
      </c>
      <c r="U2314" s="26">
        <f t="shared" si="9425"/>
        <v>0</v>
      </c>
      <c r="V2314" s="26">
        <f t="shared" si="9426"/>
        <v>0</v>
      </c>
      <c r="W2314" s="26">
        <f t="shared" si="9427"/>
        <v>0</v>
      </c>
      <c r="X2314" s="26">
        <f t="shared" si="9282"/>
        <v>273018.21500000003</v>
      </c>
      <c r="Y2314" s="26">
        <f t="shared" si="9283"/>
        <v>251705.69999999998</v>
      </c>
      <c r="Z2314" s="26">
        <f t="shared" si="9284"/>
        <v>294119</v>
      </c>
      <c r="AA2314" s="26">
        <f t="shared" si="9428"/>
        <v>0</v>
      </c>
      <c r="AB2314" s="26">
        <f t="shared" si="9429"/>
        <v>0</v>
      </c>
      <c r="AC2314" s="26">
        <f t="shared" si="9430"/>
        <v>0</v>
      </c>
      <c r="AD2314" s="26">
        <f t="shared" si="9285"/>
        <v>273018.21500000003</v>
      </c>
      <c r="AE2314" s="26">
        <f t="shared" si="9286"/>
        <v>251705.69999999998</v>
      </c>
      <c r="AF2314" s="26">
        <f t="shared" si="9287"/>
        <v>294119</v>
      </c>
      <c r="AG2314" s="26">
        <f t="shared" si="9431"/>
        <v>0</v>
      </c>
      <c r="AH2314" s="26">
        <f t="shared" si="9432"/>
        <v>0</v>
      </c>
      <c r="AI2314" s="26">
        <f t="shared" si="9433"/>
        <v>0</v>
      </c>
      <c r="AJ2314" s="26">
        <f t="shared" si="9288"/>
        <v>273018.21500000003</v>
      </c>
      <c r="AK2314" s="26">
        <f t="shared" si="9289"/>
        <v>251705.69999999998</v>
      </c>
      <c r="AL2314" s="26">
        <f t="shared" si="9290"/>
        <v>294119</v>
      </c>
      <c r="AM2314" s="26">
        <f t="shared" si="9434"/>
        <v>0</v>
      </c>
      <c r="AN2314" s="26">
        <f t="shared" si="9435"/>
        <v>2239.1350000000002</v>
      </c>
      <c r="AO2314" s="26">
        <f t="shared" si="9436"/>
        <v>26074.239000000001</v>
      </c>
      <c r="AP2314" s="26">
        <f t="shared" si="9291"/>
        <v>273018.21500000003</v>
      </c>
      <c r="AQ2314" s="26">
        <f t="shared" si="9292"/>
        <v>253944.83499999999</v>
      </c>
      <c r="AR2314" s="26">
        <f t="shared" si="9293"/>
        <v>320193.239</v>
      </c>
      <c r="AS2314" s="26">
        <f t="shared" si="9437"/>
        <v>0</v>
      </c>
      <c r="AT2314" s="26">
        <f t="shared" si="9438"/>
        <v>-2239.1350000000002</v>
      </c>
      <c r="AU2314" s="26">
        <f t="shared" si="9439"/>
        <v>-26074.239000000001</v>
      </c>
      <c r="AV2314" s="26">
        <f t="shared" si="9294"/>
        <v>273018.21500000003</v>
      </c>
      <c r="AW2314" s="26">
        <f t="shared" si="9295"/>
        <v>251705.69999999998</v>
      </c>
      <c r="AX2314" s="26">
        <f t="shared" si="9296"/>
        <v>294119</v>
      </c>
      <c r="AY2314" s="26">
        <f t="shared" si="9440"/>
        <v>0</v>
      </c>
      <c r="AZ2314" s="26">
        <f t="shared" si="9441"/>
        <v>0</v>
      </c>
      <c r="BA2314" s="26">
        <f t="shared" si="9442"/>
        <v>0</v>
      </c>
      <c r="BB2314" s="26">
        <f t="shared" si="9297"/>
        <v>273018.21500000003</v>
      </c>
      <c r="BC2314" s="26">
        <f t="shared" si="9298"/>
        <v>251705.69999999998</v>
      </c>
      <c r="BD2314" s="26">
        <f t="shared" si="9299"/>
        <v>294119</v>
      </c>
      <c r="BE2314" s="26">
        <f t="shared" si="9443"/>
        <v>0</v>
      </c>
      <c r="BF2314" s="26">
        <f t="shared" si="9444"/>
        <v>0</v>
      </c>
      <c r="BG2314" s="26">
        <f t="shared" si="9445"/>
        <v>0</v>
      </c>
      <c r="BH2314" s="26">
        <f t="shared" si="9300"/>
        <v>273018.21500000003</v>
      </c>
      <c r="BI2314" s="26">
        <f t="shared" si="9301"/>
        <v>251705.69999999998</v>
      </c>
      <c r="BJ2314" s="26">
        <f t="shared" si="9302"/>
        <v>294119</v>
      </c>
      <c r="BK2314" s="26">
        <f t="shared" si="9446"/>
        <v>0</v>
      </c>
      <c r="BL2314" s="26">
        <f t="shared" si="9447"/>
        <v>0</v>
      </c>
      <c r="BM2314" s="26">
        <f t="shared" si="9448"/>
        <v>0</v>
      </c>
      <c r="BN2314" s="26">
        <f t="shared" si="9303"/>
        <v>273018.21500000003</v>
      </c>
      <c r="BO2314" s="26">
        <f t="shared" si="9304"/>
        <v>251705.69999999998</v>
      </c>
      <c r="BP2314" s="26">
        <f t="shared" si="9305"/>
        <v>294119</v>
      </c>
      <c r="BQ2314" s="26">
        <f t="shared" si="9449"/>
        <v>0</v>
      </c>
      <c r="BR2314" s="26">
        <f t="shared" si="9450"/>
        <v>0</v>
      </c>
      <c r="BS2314" s="26">
        <f t="shared" si="9306"/>
        <v>273018.21500000003</v>
      </c>
      <c r="BT2314" s="26">
        <f t="shared" si="9307"/>
        <v>251705.69999999998</v>
      </c>
      <c r="BU2314" s="26">
        <f t="shared" si="9308"/>
        <v>294119</v>
      </c>
      <c r="BV2314" s="26">
        <f t="shared" si="9451"/>
        <v>0</v>
      </c>
      <c r="BW2314" s="26">
        <f t="shared" si="9452"/>
        <v>0</v>
      </c>
      <c r="BX2314" s="26">
        <f t="shared" si="9309"/>
        <v>273018.21500000003</v>
      </c>
      <c r="BY2314" s="26">
        <f t="shared" si="9310"/>
        <v>251705.69999999998</v>
      </c>
      <c r="BZ2314" s="26">
        <f t="shared" si="9311"/>
        <v>294119</v>
      </c>
      <c r="CA2314" s="26">
        <f t="shared" si="9453"/>
        <v>0</v>
      </c>
      <c r="CB2314" s="26">
        <f t="shared" si="9454"/>
        <v>0</v>
      </c>
      <c r="CC2314" s="26">
        <f t="shared" si="9455"/>
        <v>0</v>
      </c>
      <c r="CD2314" s="26">
        <f t="shared" si="9358"/>
        <v>273018.21500000003</v>
      </c>
      <c r="CE2314" s="26">
        <f t="shared" si="9359"/>
        <v>251705.69999999998</v>
      </c>
      <c r="CF2314" s="26">
        <f t="shared" si="9360"/>
        <v>294119</v>
      </c>
      <c r="CG2314" s="26">
        <f t="shared" si="9456"/>
        <v>0</v>
      </c>
      <c r="CH2314" s="26">
        <f t="shared" si="9457"/>
        <v>0</v>
      </c>
      <c r="CI2314" s="26">
        <f t="shared" si="9458"/>
        <v>0</v>
      </c>
      <c r="CJ2314" s="26">
        <f t="shared" si="9361"/>
        <v>273018.21500000003</v>
      </c>
      <c r="CK2314" s="26">
        <f t="shared" si="9362"/>
        <v>251705.69999999998</v>
      </c>
      <c r="CL2314" s="26">
        <f t="shared" si="9363"/>
        <v>294119</v>
      </c>
      <c r="CM2314" s="26">
        <f t="shared" si="9459"/>
        <v>0</v>
      </c>
      <c r="CN2314" s="26">
        <f t="shared" si="9460"/>
        <v>0</v>
      </c>
      <c r="CO2314" s="26">
        <f t="shared" si="9461"/>
        <v>0</v>
      </c>
      <c r="CP2314" s="26">
        <f t="shared" si="9364"/>
        <v>273018.21500000003</v>
      </c>
      <c r="CQ2314" s="26">
        <f t="shared" si="9365"/>
        <v>251705.69999999998</v>
      </c>
      <c r="CR2314" s="26">
        <f t="shared" si="9366"/>
        <v>294119</v>
      </c>
      <c r="CS2314" s="26">
        <f t="shared" si="9462"/>
        <v>0</v>
      </c>
      <c r="CT2314" s="19"/>
      <c r="CU2314" s="35"/>
      <c r="CZ2314" s="1" t="s">
        <v>28</v>
      </c>
    </row>
    <row r="2315" spans="1:105" hidden="1" x14ac:dyDescent="0.3">
      <c r="A2315" s="36" t="s">
        <v>1338</v>
      </c>
      <c r="B2315" s="17">
        <v>240</v>
      </c>
      <c r="C2315" s="16" t="s">
        <v>393</v>
      </c>
      <c r="D2315" s="16" t="s">
        <v>103</v>
      </c>
      <c r="E2315" s="34" t="s">
        <v>681</v>
      </c>
      <c r="F2315" s="26">
        <v>267314</v>
      </c>
      <c r="G2315" s="26">
        <v>285593.8</v>
      </c>
      <c r="H2315" s="26">
        <v>300000</v>
      </c>
      <c r="I2315" s="26">
        <v>-2043</v>
      </c>
      <c r="J2315" s="26">
        <v>-33888.1</v>
      </c>
      <c r="K2315" s="26">
        <v>-5881</v>
      </c>
      <c r="L2315" s="26">
        <f t="shared" ref="L2315:L2378" si="9463">F2315+I2315</f>
        <v>265271</v>
      </c>
      <c r="M2315" s="26">
        <f t="shared" ref="M2315:M2378" si="9464">G2315+J2315</f>
        <v>251705.69999999998</v>
      </c>
      <c r="N2315" s="26">
        <f t="shared" ref="N2315:N2378" si="9465">H2315+K2315</f>
        <v>294119</v>
      </c>
      <c r="O2315" s="26">
        <v>7747.2150000000001</v>
      </c>
      <c r="P2315" s="26"/>
      <c r="Q2315" s="26"/>
      <c r="R2315" s="26">
        <f t="shared" ref="R2315:R2378" si="9466">L2315+O2315</f>
        <v>273018.21500000003</v>
      </c>
      <c r="S2315" s="26">
        <f t="shared" ref="S2315:S2378" si="9467">M2315+P2315</f>
        <v>251705.69999999998</v>
      </c>
      <c r="T2315" s="26">
        <f t="shared" ref="T2315:T2378" si="9468">N2315+Q2315</f>
        <v>294119</v>
      </c>
      <c r="U2315" s="26"/>
      <c r="V2315" s="26"/>
      <c r="W2315" s="26"/>
      <c r="X2315" s="26">
        <f t="shared" ref="X2315:X2378" si="9469">R2315+U2315</f>
        <v>273018.21500000003</v>
      </c>
      <c r="Y2315" s="26">
        <f t="shared" ref="Y2315:Y2378" si="9470">S2315+V2315</f>
        <v>251705.69999999998</v>
      </c>
      <c r="Z2315" s="26">
        <f t="shared" ref="Z2315:Z2378" si="9471">T2315+W2315</f>
        <v>294119</v>
      </c>
      <c r="AA2315" s="26"/>
      <c r="AB2315" s="26"/>
      <c r="AC2315" s="26"/>
      <c r="AD2315" s="26">
        <f t="shared" ref="AD2315:AD2378" si="9472">X2315+AA2315</f>
        <v>273018.21500000003</v>
      </c>
      <c r="AE2315" s="26">
        <f t="shared" ref="AE2315:AE2378" si="9473">Y2315+AB2315</f>
        <v>251705.69999999998</v>
      </c>
      <c r="AF2315" s="26">
        <f t="shared" ref="AF2315:AF2378" si="9474">Z2315+AC2315</f>
        <v>294119</v>
      </c>
      <c r="AG2315" s="26"/>
      <c r="AH2315" s="26"/>
      <c r="AI2315" s="26"/>
      <c r="AJ2315" s="26">
        <f t="shared" ref="AJ2315:AJ2378" si="9475">AD2315+AG2315</f>
        <v>273018.21500000003</v>
      </c>
      <c r="AK2315" s="26">
        <f t="shared" ref="AK2315:AK2378" si="9476">AE2315+AH2315</f>
        <v>251705.69999999998</v>
      </c>
      <c r="AL2315" s="26">
        <f t="shared" ref="AL2315:AL2378" si="9477">AF2315+AI2315</f>
        <v>294119</v>
      </c>
      <c r="AM2315" s="26"/>
      <c r="AN2315" s="26">
        <v>2239.1350000000002</v>
      </c>
      <c r="AO2315" s="26">
        <v>26074.239000000001</v>
      </c>
      <c r="AP2315" s="26">
        <f t="shared" ref="AP2315:AP2378" si="9478">AJ2315+AM2315</f>
        <v>273018.21500000003</v>
      </c>
      <c r="AQ2315" s="26">
        <f t="shared" ref="AQ2315:AQ2378" si="9479">AK2315+AN2315</f>
        <v>253944.83499999999</v>
      </c>
      <c r="AR2315" s="26">
        <f t="shared" ref="AR2315:AR2378" si="9480">AL2315+AO2315</f>
        <v>320193.239</v>
      </c>
      <c r="AS2315" s="26"/>
      <c r="AT2315" s="26">
        <v>-2239.1350000000002</v>
      </c>
      <c r="AU2315" s="26">
        <v>-26074.239000000001</v>
      </c>
      <c r="AV2315" s="26">
        <f t="shared" ref="AV2315:AV2378" si="9481">AP2315+AS2315</f>
        <v>273018.21500000003</v>
      </c>
      <c r="AW2315" s="26">
        <f t="shared" ref="AW2315:AW2378" si="9482">AQ2315+AT2315</f>
        <v>251705.69999999998</v>
      </c>
      <c r="AX2315" s="26">
        <f t="shared" ref="AX2315:AX2378" si="9483">AR2315+AU2315</f>
        <v>294119</v>
      </c>
      <c r="AY2315" s="26"/>
      <c r="AZ2315" s="26"/>
      <c r="BA2315" s="26"/>
      <c r="BB2315" s="26">
        <f t="shared" ref="BB2315:BB2378" si="9484">AV2315+AY2315</f>
        <v>273018.21500000003</v>
      </c>
      <c r="BC2315" s="26">
        <f t="shared" ref="BC2315:BC2378" si="9485">AW2315+AZ2315</f>
        <v>251705.69999999998</v>
      </c>
      <c r="BD2315" s="26">
        <f t="shared" ref="BD2315:BD2378" si="9486">AX2315+BA2315</f>
        <v>294119</v>
      </c>
      <c r="BE2315" s="26"/>
      <c r="BF2315" s="26"/>
      <c r="BG2315" s="26"/>
      <c r="BH2315" s="26">
        <f t="shared" ref="BH2315:BH2378" si="9487">BB2315+BE2315</f>
        <v>273018.21500000003</v>
      </c>
      <c r="BI2315" s="26">
        <f t="shared" ref="BI2315:BI2378" si="9488">BC2315+BF2315</f>
        <v>251705.69999999998</v>
      </c>
      <c r="BJ2315" s="26">
        <f t="shared" ref="BJ2315:BJ2378" si="9489">BD2315+BG2315</f>
        <v>294119</v>
      </c>
      <c r="BK2315" s="26"/>
      <c r="BL2315" s="26"/>
      <c r="BM2315" s="26"/>
      <c r="BN2315" s="26">
        <f t="shared" ref="BN2315:BN2378" si="9490">BH2315+BK2315</f>
        <v>273018.21500000003</v>
      </c>
      <c r="BO2315" s="26">
        <f t="shared" ref="BO2315:BO2378" si="9491">BI2315+BL2315</f>
        <v>251705.69999999998</v>
      </c>
      <c r="BP2315" s="26">
        <f t="shared" ref="BP2315:BP2378" si="9492">BJ2315+BM2315</f>
        <v>294119</v>
      </c>
      <c r="BQ2315" s="26"/>
      <c r="BR2315" s="26"/>
      <c r="BS2315" s="26">
        <f t="shared" ref="BS2315:BS2378" si="9493">BQ2315+BN2315</f>
        <v>273018.21500000003</v>
      </c>
      <c r="BT2315" s="26">
        <f t="shared" ref="BT2315:BT2378" si="9494">BR2315+BO2315</f>
        <v>251705.69999999998</v>
      </c>
      <c r="BU2315" s="26">
        <f t="shared" ref="BU2315:BU2378" si="9495">BP2315</f>
        <v>294119</v>
      </c>
      <c r="BV2315" s="26"/>
      <c r="BW2315" s="26"/>
      <c r="BX2315" s="26">
        <f t="shared" ref="BX2315:BX2378" si="9496">BS2315</f>
        <v>273018.21500000003</v>
      </c>
      <c r="BY2315" s="26">
        <f t="shared" ref="BY2315:BY2378" si="9497">BT2315+BV2315</f>
        <v>251705.69999999998</v>
      </c>
      <c r="BZ2315" s="26">
        <f t="shared" ref="BZ2315:BZ2378" si="9498">BU2315+BW2315</f>
        <v>294119</v>
      </c>
      <c r="CA2315" s="26"/>
      <c r="CB2315" s="26"/>
      <c r="CC2315" s="26"/>
      <c r="CD2315" s="26">
        <f t="shared" si="9358"/>
        <v>273018.21500000003</v>
      </c>
      <c r="CE2315" s="26">
        <f t="shared" si="9359"/>
        <v>251705.69999999998</v>
      </c>
      <c r="CF2315" s="26">
        <f t="shared" si="9360"/>
        <v>294119</v>
      </c>
      <c r="CG2315" s="26"/>
      <c r="CH2315" s="26"/>
      <c r="CI2315" s="26"/>
      <c r="CJ2315" s="26">
        <f t="shared" si="9361"/>
        <v>273018.21500000003</v>
      </c>
      <c r="CK2315" s="26">
        <f t="shared" si="9362"/>
        <v>251705.69999999998</v>
      </c>
      <c r="CL2315" s="26">
        <f t="shared" si="9363"/>
        <v>294119</v>
      </c>
      <c r="CM2315" s="26"/>
      <c r="CN2315" s="26"/>
      <c r="CO2315" s="26"/>
      <c r="CP2315" s="26">
        <f t="shared" si="9364"/>
        <v>273018.21500000003</v>
      </c>
      <c r="CQ2315" s="26">
        <f t="shared" si="9365"/>
        <v>251705.69999999998</v>
      </c>
      <c r="CR2315" s="26">
        <f t="shared" si="9366"/>
        <v>294119</v>
      </c>
      <c r="CS2315" s="26"/>
      <c r="CT2315" s="19"/>
      <c r="CU2315" s="35">
        <v>73</v>
      </c>
    </row>
    <row r="2316" spans="1:105" ht="78" hidden="1" x14ac:dyDescent="0.3">
      <c r="A2316" s="16" t="s">
        <v>1340</v>
      </c>
      <c r="B2316" s="17"/>
      <c r="C2316" s="16"/>
      <c r="D2316" s="16"/>
      <c r="E2316" s="34" t="s">
        <v>695</v>
      </c>
      <c r="F2316" s="26">
        <f t="shared" si="9416"/>
        <v>570730</v>
      </c>
      <c r="G2316" s="26">
        <f t="shared" si="9417"/>
        <v>458098.6</v>
      </c>
      <c r="H2316" s="26">
        <f t="shared" si="9418"/>
        <v>434709.8</v>
      </c>
      <c r="I2316" s="26">
        <f t="shared" si="9419"/>
        <v>0</v>
      </c>
      <c r="J2316" s="26">
        <f t="shared" si="9420"/>
        <v>-280091.28899999999</v>
      </c>
      <c r="K2316" s="26">
        <f t="shared" si="9421"/>
        <v>0</v>
      </c>
      <c r="L2316" s="26">
        <f t="shared" si="9463"/>
        <v>570730</v>
      </c>
      <c r="M2316" s="26">
        <f t="shared" si="9464"/>
        <v>178007.31099999999</v>
      </c>
      <c r="N2316" s="26">
        <f t="shared" si="9465"/>
        <v>434709.8</v>
      </c>
      <c r="O2316" s="26">
        <f t="shared" si="9422"/>
        <v>0</v>
      </c>
      <c r="P2316" s="26">
        <f t="shared" si="9423"/>
        <v>0</v>
      </c>
      <c r="Q2316" s="26">
        <f t="shared" si="9424"/>
        <v>0</v>
      </c>
      <c r="R2316" s="26">
        <f t="shared" si="9466"/>
        <v>570730</v>
      </c>
      <c r="S2316" s="26">
        <f t="shared" si="9467"/>
        <v>178007.31099999999</v>
      </c>
      <c r="T2316" s="26">
        <f t="shared" si="9468"/>
        <v>434709.8</v>
      </c>
      <c r="U2316" s="26">
        <f t="shared" si="9425"/>
        <v>0</v>
      </c>
      <c r="V2316" s="26">
        <f t="shared" si="9426"/>
        <v>0</v>
      </c>
      <c r="W2316" s="26">
        <f t="shared" si="9427"/>
        <v>0</v>
      </c>
      <c r="X2316" s="26">
        <f t="shared" si="9469"/>
        <v>570730</v>
      </c>
      <c r="Y2316" s="26">
        <f t="shared" si="9470"/>
        <v>178007.31099999999</v>
      </c>
      <c r="Z2316" s="26">
        <f t="shared" si="9471"/>
        <v>434709.8</v>
      </c>
      <c r="AA2316" s="26">
        <f t="shared" si="9428"/>
        <v>0</v>
      </c>
      <c r="AB2316" s="26">
        <f t="shared" si="9429"/>
        <v>0</v>
      </c>
      <c r="AC2316" s="26">
        <f t="shared" si="9430"/>
        <v>0</v>
      </c>
      <c r="AD2316" s="26">
        <f t="shared" si="9472"/>
        <v>570730</v>
      </c>
      <c r="AE2316" s="26">
        <f t="shared" si="9473"/>
        <v>178007.31099999999</v>
      </c>
      <c r="AF2316" s="26">
        <f t="shared" si="9474"/>
        <v>434709.8</v>
      </c>
      <c r="AG2316" s="26">
        <f t="shared" si="9431"/>
        <v>0</v>
      </c>
      <c r="AH2316" s="26">
        <f t="shared" si="9432"/>
        <v>0</v>
      </c>
      <c r="AI2316" s="26">
        <f t="shared" si="9433"/>
        <v>0</v>
      </c>
      <c r="AJ2316" s="26">
        <f t="shared" si="9475"/>
        <v>570730</v>
      </c>
      <c r="AK2316" s="26">
        <f t="shared" si="9476"/>
        <v>178007.31099999999</v>
      </c>
      <c r="AL2316" s="26">
        <f t="shared" si="9477"/>
        <v>434709.8</v>
      </c>
      <c r="AM2316" s="26">
        <f t="shared" si="9434"/>
        <v>0</v>
      </c>
      <c r="AN2316" s="26">
        <f t="shared" si="9435"/>
        <v>0</v>
      </c>
      <c r="AO2316" s="26">
        <f t="shared" si="9436"/>
        <v>0</v>
      </c>
      <c r="AP2316" s="26">
        <f t="shared" si="9478"/>
        <v>570730</v>
      </c>
      <c r="AQ2316" s="26">
        <f t="shared" si="9479"/>
        <v>178007.31099999999</v>
      </c>
      <c r="AR2316" s="26">
        <f t="shared" si="9480"/>
        <v>434709.8</v>
      </c>
      <c r="AS2316" s="26">
        <f t="shared" si="9437"/>
        <v>0</v>
      </c>
      <c r="AT2316" s="26">
        <f t="shared" si="9438"/>
        <v>0</v>
      </c>
      <c r="AU2316" s="26">
        <f t="shared" si="9439"/>
        <v>0</v>
      </c>
      <c r="AV2316" s="26">
        <f t="shared" si="9481"/>
        <v>570730</v>
      </c>
      <c r="AW2316" s="26">
        <f t="shared" si="9482"/>
        <v>178007.31099999999</v>
      </c>
      <c r="AX2316" s="26">
        <f t="shared" si="9483"/>
        <v>434709.8</v>
      </c>
      <c r="AY2316" s="26">
        <f t="shared" si="9440"/>
        <v>-38868.550000000003</v>
      </c>
      <c r="AZ2316" s="26">
        <f t="shared" si="9441"/>
        <v>-1914</v>
      </c>
      <c r="BA2316" s="26">
        <f t="shared" si="9442"/>
        <v>0</v>
      </c>
      <c r="BB2316" s="26">
        <f t="shared" si="9484"/>
        <v>531861.44999999995</v>
      </c>
      <c r="BC2316" s="26">
        <f t="shared" si="9485"/>
        <v>176093.31099999999</v>
      </c>
      <c r="BD2316" s="26">
        <f t="shared" si="9486"/>
        <v>434709.8</v>
      </c>
      <c r="BE2316" s="26">
        <f t="shared" si="9443"/>
        <v>0</v>
      </c>
      <c r="BF2316" s="26">
        <f t="shared" si="9444"/>
        <v>0</v>
      </c>
      <c r="BG2316" s="26">
        <f t="shared" si="9445"/>
        <v>0</v>
      </c>
      <c r="BH2316" s="26">
        <f t="shared" si="9487"/>
        <v>531861.44999999995</v>
      </c>
      <c r="BI2316" s="26">
        <f t="shared" si="9488"/>
        <v>176093.31099999999</v>
      </c>
      <c r="BJ2316" s="26">
        <f t="shared" si="9489"/>
        <v>434709.8</v>
      </c>
      <c r="BK2316" s="26">
        <f t="shared" si="9446"/>
        <v>0</v>
      </c>
      <c r="BL2316" s="26">
        <f t="shared" si="9447"/>
        <v>-116430.417</v>
      </c>
      <c r="BM2316" s="26">
        <f t="shared" si="9448"/>
        <v>0</v>
      </c>
      <c r="BN2316" s="26">
        <f t="shared" si="9490"/>
        <v>531861.44999999995</v>
      </c>
      <c r="BO2316" s="26">
        <f t="shared" si="9491"/>
        <v>59662.893999999986</v>
      </c>
      <c r="BP2316" s="26">
        <f t="shared" si="9492"/>
        <v>434709.8</v>
      </c>
      <c r="BQ2316" s="26">
        <f t="shared" si="9449"/>
        <v>0</v>
      </c>
      <c r="BR2316" s="26">
        <f t="shared" si="9450"/>
        <v>0</v>
      </c>
      <c r="BS2316" s="26">
        <f t="shared" si="9493"/>
        <v>531861.44999999995</v>
      </c>
      <c r="BT2316" s="26">
        <f t="shared" si="9494"/>
        <v>59662.893999999986</v>
      </c>
      <c r="BU2316" s="26">
        <f t="shared" si="9495"/>
        <v>434709.8</v>
      </c>
      <c r="BV2316" s="26">
        <f t="shared" si="9451"/>
        <v>0</v>
      </c>
      <c r="BW2316" s="26">
        <f t="shared" si="9452"/>
        <v>0</v>
      </c>
      <c r="BX2316" s="26">
        <f t="shared" si="9496"/>
        <v>531861.44999999995</v>
      </c>
      <c r="BY2316" s="26">
        <f t="shared" si="9497"/>
        <v>59662.893999999986</v>
      </c>
      <c r="BZ2316" s="26">
        <f t="shared" si="9498"/>
        <v>434709.8</v>
      </c>
      <c r="CA2316" s="26">
        <f t="shared" si="9453"/>
        <v>-8457.4490000000005</v>
      </c>
      <c r="CB2316" s="26">
        <f t="shared" si="9454"/>
        <v>0</v>
      </c>
      <c r="CC2316" s="26">
        <f t="shared" si="9455"/>
        <v>0</v>
      </c>
      <c r="CD2316" s="26">
        <f t="shared" si="9358"/>
        <v>523404.00099999993</v>
      </c>
      <c r="CE2316" s="26">
        <f t="shared" si="9359"/>
        <v>59662.893999999986</v>
      </c>
      <c r="CF2316" s="26">
        <f t="shared" si="9360"/>
        <v>434709.8</v>
      </c>
      <c r="CG2316" s="26">
        <f t="shared" si="9456"/>
        <v>0</v>
      </c>
      <c r="CH2316" s="26">
        <f t="shared" si="9457"/>
        <v>0</v>
      </c>
      <c r="CI2316" s="26">
        <f t="shared" si="9458"/>
        <v>0</v>
      </c>
      <c r="CJ2316" s="26">
        <f t="shared" si="9361"/>
        <v>523404.00099999993</v>
      </c>
      <c r="CK2316" s="26">
        <f t="shared" si="9362"/>
        <v>59662.893999999986</v>
      </c>
      <c r="CL2316" s="26">
        <f t="shared" si="9363"/>
        <v>434709.8</v>
      </c>
      <c r="CM2316" s="26">
        <f t="shared" si="9459"/>
        <v>0</v>
      </c>
      <c r="CN2316" s="26">
        <f t="shared" si="9460"/>
        <v>0</v>
      </c>
      <c r="CO2316" s="26">
        <f t="shared" si="9461"/>
        <v>0</v>
      </c>
      <c r="CP2316" s="26">
        <f t="shared" si="9364"/>
        <v>523404.00099999993</v>
      </c>
      <c r="CQ2316" s="26">
        <f t="shared" si="9365"/>
        <v>59662.893999999986</v>
      </c>
      <c r="CR2316" s="26">
        <f t="shared" si="9366"/>
        <v>434709.8</v>
      </c>
      <c r="CS2316" s="26">
        <f t="shared" si="9462"/>
        <v>0</v>
      </c>
      <c r="CT2316" s="19"/>
      <c r="CU2316" s="35"/>
      <c r="DA2316" s="1" t="s">
        <v>29</v>
      </c>
    </row>
    <row r="2317" spans="1:105" ht="31.2" hidden="1" x14ac:dyDescent="0.3">
      <c r="A2317" s="16" t="s">
        <v>1340</v>
      </c>
      <c r="B2317" s="17">
        <v>200</v>
      </c>
      <c r="C2317" s="16"/>
      <c r="D2317" s="16"/>
      <c r="E2317" s="34" t="s">
        <v>38</v>
      </c>
      <c r="F2317" s="26">
        <f t="shared" si="9416"/>
        <v>570730</v>
      </c>
      <c r="G2317" s="26">
        <f t="shared" si="9417"/>
        <v>458098.6</v>
      </c>
      <c r="H2317" s="26">
        <f t="shared" si="9418"/>
        <v>434709.8</v>
      </c>
      <c r="I2317" s="26">
        <f t="shared" si="9419"/>
        <v>0</v>
      </c>
      <c r="J2317" s="26">
        <f t="shared" si="9420"/>
        <v>-280091.28899999999</v>
      </c>
      <c r="K2317" s="26">
        <f t="shared" si="9421"/>
        <v>0</v>
      </c>
      <c r="L2317" s="26">
        <f t="shared" si="9463"/>
        <v>570730</v>
      </c>
      <c r="M2317" s="26">
        <f t="shared" si="9464"/>
        <v>178007.31099999999</v>
      </c>
      <c r="N2317" s="26">
        <f t="shared" si="9465"/>
        <v>434709.8</v>
      </c>
      <c r="O2317" s="26">
        <f t="shared" si="9422"/>
        <v>0</v>
      </c>
      <c r="P2317" s="26">
        <f t="shared" si="9423"/>
        <v>0</v>
      </c>
      <c r="Q2317" s="26">
        <f t="shared" si="9424"/>
        <v>0</v>
      </c>
      <c r="R2317" s="26">
        <f t="shared" si="9466"/>
        <v>570730</v>
      </c>
      <c r="S2317" s="26">
        <f t="shared" si="9467"/>
        <v>178007.31099999999</v>
      </c>
      <c r="T2317" s="26">
        <f t="shared" si="9468"/>
        <v>434709.8</v>
      </c>
      <c r="U2317" s="26">
        <f t="shared" si="9425"/>
        <v>0</v>
      </c>
      <c r="V2317" s="26">
        <f t="shared" si="9426"/>
        <v>0</v>
      </c>
      <c r="W2317" s="26">
        <f t="shared" si="9427"/>
        <v>0</v>
      </c>
      <c r="X2317" s="26">
        <f t="shared" si="9469"/>
        <v>570730</v>
      </c>
      <c r="Y2317" s="26">
        <f t="shared" si="9470"/>
        <v>178007.31099999999</v>
      </c>
      <c r="Z2317" s="26">
        <f t="shared" si="9471"/>
        <v>434709.8</v>
      </c>
      <c r="AA2317" s="26">
        <f t="shared" si="9428"/>
        <v>0</v>
      </c>
      <c r="AB2317" s="26">
        <f t="shared" si="9429"/>
        <v>0</v>
      </c>
      <c r="AC2317" s="26">
        <f t="shared" si="9430"/>
        <v>0</v>
      </c>
      <c r="AD2317" s="26">
        <f t="shared" si="9472"/>
        <v>570730</v>
      </c>
      <c r="AE2317" s="26">
        <f t="shared" si="9473"/>
        <v>178007.31099999999</v>
      </c>
      <c r="AF2317" s="26">
        <f t="shared" si="9474"/>
        <v>434709.8</v>
      </c>
      <c r="AG2317" s="26">
        <f t="shared" si="9431"/>
        <v>0</v>
      </c>
      <c r="AH2317" s="26">
        <f t="shared" si="9432"/>
        <v>0</v>
      </c>
      <c r="AI2317" s="26">
        <f t="shared" si="9433"/>
        <v>0</v>
      </c>
      <c r="AJ2317" s="26">
        <f t="shared" si="9475"/>
        <v>570730</v>
      </c>
      <c r="AK2317" s="26">
        <f t="shared" si="9476"/>
        <v>178007.31099999999</v>
      </c>
      <c r="AL2317" s="26">
        <f t="shared" si="9477"/>
        <v>434709.8</v>
      </c>
      <c r="AM2317" s="26">
        <f t="shared" si="9434"/>
        <v>0</v>
      </c>
      <c r="AN2317" s="26">
        <f t="shared" si="9435"/>
        <v>0</v>
      </c>
      <c r="AO2317" s="26">
        <f t="shared" si="9436"/>
        <v>0</v>
      </c>
      <c r="AP2317" s="26">
        <f t="shared" si="9478"/>
        <v>570730</v>
      </c>
      <c r="AQ2317" s="26">
        <f t="shared" si="9479"/>
        <v>178007.31099999999</v>
      </c>
      <c r="AR2317" s="26">
        <f t="shared" si="9480"/>
        <v>434709.8</v>
      </c>
      <c r="AS2317" s="26">
        <f t="shared" si="9437"/>
        <v>0</v>
      </c>
      <c r="AT2317" s="26">
        <f t="shared" si="9438"/>
        <v>0</v>
      </c>
      <c r="AU2317" s="26">
        <f t="shared" si="9439"/>
        <v>0</v>
      </c>
      <c r="AV2317" s="26">
        <f t="shared" si="9481"/>
        <v>570730</v>
      </c>
      <c r="AW2317" s="26">
        <f t="shared" si="9482"/>
        <v>178007.31099999999</v>
      </c>
      <c r="AX2317" s="26">
        <f t="shared" si="9483"/>
        <v>434709.8</v>
      </c>
      <c r="AY2317" s="26">
        <f t="shared" si="9440"/>
        <v>-38868.550000000003</v>
      </c>
      <c r="AZ2317" s="26">
        <f t="shared" si="9441"/>
        <v>-1914</v>
      </c>
      <c r="BA2317" s="26">
        <f t="shared" si="9442"/>
        <v>0</v>
      </c>
      <c r="BB2317" s="26">
        <f t="shared" si="9484"/>
        <v>531861.44999999995</v>
      </c>
      <c r="BC2317" s="26">
        <f t="shared" si="9485"/>
        <v>176093.31099999999</v>
      </c>
      <c r="BD2317" s="26">
        <f t="shared" si="9486"/>
        <v>434709.8</v>
      </c>
      <c r="BE2317" s="26">
        <f t="shared" si="9443"/>
        <v>0</v>
      </c>
      <c r="BF2317" s="26">
        <f t="shared" si="9444"/>
        <v>0</v>
      </c>
      <c r="BG2317" s="26">
        <f t="shared" si="9445"/>
        <v>0</v>
      </c>
      <c r="BH2317" s="26">
        <f t="shared" si="9487"/>
        <v>531861.44999999995</v>
      </c>
      <c r="BI2317" s="26">
        <f t="shared" si="9488"/>
        <v>176093.31099999999</v>
      </c>
      <c r="BJ2317" s="26">
        <f t="shared" si="9489"/>
        <v>434709.8</v>
      </c>
      <c r="BK2317" s="26">
        <f t="shared" si="9446"/>
        <v>0</v>
      </c>
      <c r="BL2317" s="26">
        <f t="shared" si="9447"/>
        <v>-116430.417</v>
      </c>
      <c r="BM2317" s="26">
        <f t="shared" si="9448"/>
        <v>0</v>
      </c>
      <c r="BN2317" s="26">
        <f t="shared" si="9490"/>
        <v>531861.44999999995</v>
      </c>
      <c r="BO2317" s="26">
        <f t="shared" si="9491"/>
        <v>59662.893999999986</v>
      </c>
      <c r="BP2317" s="26">
        <f t="shared" si="9492"/>
        <v>434709.8</v>
      </c>
      <c r="BQ2317" s="26">
        <f t="shared" si="9449"/>
        <v>0</v>
      </c>
      <c r="BR2317" s="26">
        <f t="shared" si="9450"/>
        <v>0</v>
      </c>
      <c r="BS2317" s="26">
        <f t="shared" si="9493"/>
        <v>531861.44999999995</v>
      </c>
      <c r="BT2317" s="26">
        <f t="shared" si="9494"/>
        <v>59662.893999999986</v>
      </c>
      <c r="BU2317" s="26">
        <f t="shared" si="9495"/>
        <v>434709.8</v>
      </c>
      <c r="BV2317" s="26">
        <f t="shared" si="9451"/>
        <v>0</v>
      </c>
      <c r="BW2317" s="26">
        <f t="shared" si="9452"/>
        <v>0</v>
      </c>
      <c r="BX2317" s="26">
        <f t="shared" si="9496"/>
        <v>531861.44999999995</v>
      </c>
      <c r="BY2317" s="26">
        <f t="shared" si="9497"/>
        <v>59662.893999999986</v>
      </c>
      <c r="BZ2317" s="26">
        <f t="shared" si="9498"/>
        <v>434709.8</v>
      </c>
      <c r="CA2317" s="26">
        <f t="shared" si="9453"/>
        <v>-8457.4490000000005</v>
      </c>
      <c r="CB2317" s="26">
        <f t="shared" si="9454"/>
        <v>0</v>
      </c>
      <c r="CC2317" s="26">
        <f t="shared" si="9455"/>
        <v>0</v>
      </c>
      <c r="CD2317" s="26">
        <f t="shared" si="9358"/>
        <v>523404.00099999993</v>
      </c>
      <c r="CE2317" s="26">
        <f t="shared" si="9359"/>
        <v>59662.893999999986</v>
      </c>
      <c r="CF2317" s="26">
        <f t="shared" si="9360"/>
        <v>434709.8</v>
      </c>
      <c r="CG2317" s="26">
        <f t="shared" si="9456"/>
        <v>0</v>
      </c>
      <c r="CH2317" s="26">
        <f t="shared" si="9457"/>
        <v>0</v>
      </c>
      <c r="CI2317" s="26">
        <f t="shared" si="9458"/>
        <v>0</v>
      </c>
      <c r="CJ2317" s="26">
        <f t="shared" si="9361"/>
        <v>523404.00099999993</v>
      </c>
      <c r="CK2317" s="26">
        <f t="shared" si="9362"/>
        <v>59662.893999999986</v>
      </c>
      <c r="CL2317" s="26">
        <f t="shared" si="9363"/>
        <v>434709.8</v>
      </c>
      <c r="CM2317" s="26">
        <f t="shared" si="9459"/>
        <v>0</v>
      </c>
      <c r="CN2317" s="26">
        <f t="shared" si="9460"/>
        <v>0</v>
      </c>
      <c r="CO2317" s="26">
        <f t="shared" si="9461"/>
        <v>0</v>
      </c>
      <c r="CP2317" s="26">
        <f t="shared" si="9364"/>
        <v>523404.00099999993</v>
      </c>
      <c r="CQ2317" s="26">
        <f t="shared" si="9365"/>
        <v>59662.893999999986</v>
      </c>
      <c r="CR2317" s="26">
        <f t="shared" si="9366"/>
        <v>434709.8</v>
      </c>
      <c r="CS2317" s="26">
        <f t="shared" si="9462"/>
        <v>0</v>
      </c>
      <c r="CT2317" s="19"/>
      <c r="CU2317" s="35"/>
      <c r="CY2317" s="1" t="s">
        <v>27</v>
      </c>
    </row>
    <row r="2318" spans="1:105" ht="46.8" hidden="1" x14ac:dyDescent="0.3">
      <c r="A2318" s="16" t="s">
        <v>1340</v>
      </c>
      <c r="B2318" s="17">
        <v>240</v>
      </c>
      <c r="C2318" s="16"/>
      <c r="D2318" s="16"/>
      <c r="E2318" s="34" t="s">
        <v>39</v>
      </c>
      <c r="F2318" s="26">
        <f t="shared" si="9416"/>
        <v>570730</v>
      </c>
      <c r="G2318" s="26">
        <f t="shared" si="9417"/>
        <v>458098.6</v>
      </c>
      <c r="H2318" s="26">
        <f t="shared" si="9418"/>
        <v>434709.8</v>
      </c>
      <c r="I2318" s="26">
        <f t="shared" si="9419"/>
        <v>0</v>
      </c>
      <c r="J2318" s="26">
        <f t="shared" si="9420"/>
        <v>-280091.28899999999</v>
      </c>
      <c r="K2318" s="26">
        <f t="shared" si="9421"/>
        <v>0</v>
      </c>
      <c r="L2318" s="26">
        <f t="shared" si="9463"/>
        <v>570730</v>
      </c>
      <c r="M2318" s="26">
        <f t="shared" si="9464"/>
        <v>178007.31099999999</v>
      </c>
      <c r="N2318" s="26">
        <f t="shared" si="9465"/>
        <v>434709.8</v>
      </c>
      <c r="O2318" s="26">
        <f t="shared" si="9422"/>
        <v>0</v>
      </c>
      <c r="P2318" s="26">
        <f t="shared" si="9423"/>
        <v>0</v>
      </c>
      <c r="Q2318" s="26">
        <f t="shared" si="9424"/>
        <v>0</v>
      </c>
      <c r="R2318" s="26">
        <f t="shared" si="9466"/>
        <v>570730</v>
      </c>
      <c r="S2318" s="26">
        <f t="shared" si="9467"/>
        <v>178007.31099999999</v>
      </c>
      <c r="T2318" s="26">
        <f t="shared" si="9468"/>
        <v>434709.8</v>
      </c>
      <c r="U2318" s="26">
        <f t="shared" si="9425"/>
        <v>0</v>
      </c>
      <c r="V2318" s="26">
        <f t="shared" si="9426"/>
        <v>0</v>
      </c>
      <c r="W2318" s="26">
        <f t="shared" si="9427"/>
        <v>0</v>
      </c>
      <c r="X2318" s="26">
        <f t="shared" si="9469"/>
        <v>570730</v>
      </c>
      <c r="Y2318" s="26">
        <f t="shared" si="9470"/>
        <v>178007.31099999999</v>
      </c>
      <c r="Z2318" s="26">
        <f t="shared" si="9471"/>
        <v>434709.8</v>
      </c>
      <c r="AA2318" s="26">
        <f t="shared" si="9428"/>
        <v>0</v>
      </c>
      <c r="AB2318" s="26">
        <f t="shared" si="9429"/>
        <v>0</v>
      </c>
      <c r="AC2318" s="26">
        <f t="shared" si="9430"/>
        <v>0</v>
      </c>
      <c r="AD2318" s="26">
        <f t="shared" si="9472"/>
        <v>570730</v>
      </c>
      <c r="AE2318" s="26">
        <f t="shared" si="9473"/>
        <v>178007.31099999999</v>
      </c>
      <c r="AF2318" s="26">
        <f t="shared" si="9474"/>
        <v>434709.8</v>
      </c>
      <c r="AG2318" s="26">
        <f t="shared" si="9431"/>
        <v>0</v>
      </c>
      <c r="AH2318" s="26">
        <f t="shared" si="9432"/>
        <v>0</v>
      </c>
      <c r="AI2318" s="26">
        <f t="shared" si="9433"/>
        <v>0</v>
      </c>
      <c r="AJ2318" s="26">
        <f t="shared" si="9475"/>
        <v>570730</v>
      </c>
      <c r="AK2318" s="26">
        <f t="shared" si="9476"/>
        <v>178007.31099999999</v>
      </c>
      <c r="AL2318" s="26">
        <f t="shared" si="9477"/>
        <v>434709.8</v>
      </c>
      <c r="AM2318" s="26">
        <f t="shared" si="9434"/>
        <v>0</v>
      </c>
      <c r="AN2318" s="26">
        <f t="shared" si="9435"/>
        <v>0</v>
      </c>
      <c r="AO2318" s="26">
        <f t="shared" si="9436"/>
        <v>0</v>
      </c>
      <c r="AP2318" s="26">
        <f t="shared" si="9478"/>
        <v>570730</v>
      </c>
      <c r="AQ2318" s="26">
        <f t="shared" si="9479"/>
        <v>178007.31099999999</v>
      </c>
      <c r="AR2318" s="26">
        <f t="shared" si="9480"/>
        <v>434709.8</v>
      </c>
      <c r="AS2318" s="26">
        <f t="shared" si="9437"/>
        <v>0</v>
      </c>
      <c r="AT2318" s="26">
        <f t="shared" si="9438"/>
        <v>0</v>
      </c>
      <c r="AU2318" s="26">
        <f t="shared" si="9439"/>
        <v>0</v>
      </c>
      <c r="AV2318" s="26">
        <f t="shared" si="9481"/>
        <v>570730</v>
      </c>
      <c r="AW2318" s="26">
        <f t="shared" si="9482"/>
        <v>178007.31099999999</v>
      </c>
      <c r="AX2318" s="26">
        <f t="shared" si="9483"/>
        <v>434709.8</v>
      </c>
      <c r="AY2318" s="26">
        <f t="shared" si="9440"/>
        <v>-38868.550000000003</v>
      </c>
      <c r="AZ2318" s="26">
        <f t="shared" si="9441"/>
        <v>-1914</v>
      </c>
      <c r="BA2318" s="26">
        <f t="shared" si="9442"/>
        <v>0</v>
      </c>
      <c r="BB2318" s="26">
        <f t="shared" si="9484"/>
        <v>531861.44999999995</v>
      </c>
      <c r="BC2318" s="26">
        <f t="shared" si="9485"/>
        <v>176093.31099999999</v>
      </c>
      <c r="BD2318" s="26">
        <f t="shared" si="9486"/>
        <v>434709.8</v>
      </c>
      <c r="BE2318" s="26">
        <f t="shared" si="9443"/>
        <v>0</v>
      </c>
      <c r="BF2318" s="26">
        <f t="shared" si="9444"/>
        <v>0</v>
      </c>
      <c r="BG2318" s="26">
        <f t="shared" si="9445"/>
        <v>0</v>
      </c>
      <c r="BH2318" s="26">
        <f t="shared" si="9487"/>
        <v>531861.44999999995</v>
      </c>
      <c r="BI2318" s="26">
        <f t="shared" si="9488"/>
        <v>176093.31099999999</v>
      </c>
      <c r="BJ2318" s="26">
        <f t="shared" si="9489"/>
        <v>434709.8</v>
      </c>
      <c r="BK2318" s="26">
        <f t="shared" si="9446"/>
        <v>0</v>
      </c>
      <c r="BL2318" s="26">
        <f t="shared" si="9447"/>
        <v>-116430.417</v>
      </c>
      <c r="BM2318" s="26">
        <f t="shared" si="9448"/>
        <v>0</v>
      </c>
      <c r="BN2318" s="26">
        <f t="shared" si="9490"/>
        <v>531861.44999999995</v>
      </c>
      <c r="BO2318" s="26">
        <f t="shared" si="9491"/>
        <v>59662.893999999986</v>
      </c>
      <c r="BP2318" s="26">
        <f t="shared" si="9492"/>
        <v>434709.8</v>
      </c>
      <c r="BQ2318" s="26">
        <f t="shared" si="9449"/>
        <v>0</v>
      </c>
      <c r="BR2318" s="26">
        <f t="shared" si="9450"/>
        <v>0</v>
      </c>
      <c r="BS2318" s="26">
        <f t="shared" si="9493"/>
        <v>531861.44999999995</v>
      </c>
      <c r="BT2318" s="26">
        <f t="shared" si="9494"/>
        <v>59662.893999999986</v>
      </c>
      <c r="BU2318" s="26">
        <f t="shared" si="9495"/>
        <v>434709.8</v>
      </c>
      <c r="BV2318" s="26">
        <f t="shared" si="9451"/>
        <v>0</v>
      </c>
      <c r="BW2318" s="26">
        <f t="shared" si="9452"/>
        <v>0</v>
      </c>
      <c r="BX2318" s="26">
        <f t="shared" si="9496"/>
        <v>531861.44999999995</v>
      </c>
      <c r="BY2318" s="26">
        <f t="shared" si="9497"/>
        <v>59662.893999999986</v>
      </c>
      <c r="BZ2318" s="26">
        <f t="shared" si="9498"/>
        <v>434709.8</v>
      </c>
      <c r="CA2318" s="26">
        <f t="shared" si="9453"/>
        <v>-8457.4490000000005</v>
      </c>
      <c r="CB2318" s="26">
        <f t="shared" si="9454"/>
        <v>0</v>
      </c>
      <c r="CC2318" s="26">
        <f t="shared" si="9455"/>
        <v>0</v>
      </c>
      <c r="CD2318" s="26">
        <f t="shared" si="9358"/>
        <v>523404.00099999993</v>
      </c>
      <c r="CE2318" s="26">
        <f t="shared" si="9359"/>
        <v>59662.893999999986</v>
      </c>
      <c r="CF2318" s="26">
        <f t="shared" si="9360"/>
        <v>434709.8</v>
      </c>
      <c r="CG2318" s="26">
        <f t="shared" si="9456"/>
        <v>0</v>
      </c>
      <c r="CH2318" s="26">
        <f t="shared" si="9457"/>
        <v>0</v>
      </c>
      <c r="CI2318" s="26">
        <f t="shared" si="9458"/>
        <v>0</v>
      </c>
      <c r="CJ2318" s="26">
        <f t="shared" si="9361"/>
        <v>523404.00099999993</v>
      </c>
      <c r="CK2318" s="26">
        <f t="shared" si="9362"/>
        <v>59662.893999999986</v>
      </c>
      <c r="CL2318" s="26">
        <f t="shared" si="9363"/>
        <v>434709.8</v>
      </c>
      <c r="CM2318" s="26">
        <f t="shared" si="9459"/>
        <v>0</v>
      </c>
      <c r="CN2318" s="26">
        <f t="shared" si="9460"/>
        <v>0</v>
      </c>
      <c r="CO2318" s="26">
        <f t="shared" si="9461"/>
        <v>0</v>
      </c>
      <c r="CP2318" s="26">
        <f t="shared" si="9364"/>
        <v>523404.00099999993</v>
      </c>
      <c r="CQ2318" s="26">
        <f t="shared" si="9365"/>
        <v>59662.893999999986</v>
      </c>
      <c r="CR2318" s="26">
        <f t="shared" si="9366"/>
        <v>434709.8</v>
      </c>
      <c r="CS2318" s="26">
        <f t="shared" si="9462"/>
        <v>0</v>
      </c>
      <c r="CT2318" s="19"/>
      <c r="CU2318" s="35"/>
      <c r="CZ2318" s="1" t="s">
        <v>28</v>
      </c>
    </row>
    <row r="2319" spans="1:105" hidden="1" x14ac:dyDescent="0.3">
      <c r="A2319" s="16" t="s">
        <v>1340</v>
      </c>
      <c r="B2319" s="17">
        <v>240</v>
      </c>
      <c r="C2319" s="16" t="s">
        <v>393</v>
      </c>
      <c r="D2319" s="16" t="s">
        <v>103</v>
      </c>
      <c r="E2319" s="34" t="s">
        <v>681</v>
      </c>
      <c r="F2319" s="26">
        <v>570730</v>
      </c>
      <c r="G2319" s="26">
        <v>458098.6</v>
      </c>
      <c r="H2319" s="26">
        <v>434709.8</v>
      </c>
      <c r="I2319" s="26"/>
      <c r="J2319" s="26">
        <v>-280091.28899999999</v>
      </c>
      <c r="K2319" s="26"/>
      <c r="L2319" s="26">
        <f t="shared" si="9463"/>
        <v>570730</v>
      </c>
      <c r="M2319" s="26">
        <f t="shared" si="9464"/>
        <v>178007.31099999999</v>
      </c>
      <c r="N2319" s="26">
        <f t="shared" si="9465"/>
        <v>434709.8</v>
      </c>
      <c r="O2319" s="26"/>
      <c r="P2319" s="26"/>
      <c r="Q2319" s="26"/>
      <c r="R2319" s="26">
        <f t="shared" si="9466"/>
        <v>570730</v>
      </c>
      <c r="S2319" s="26">
        <f t="shared" si="9467"/>
        <v>178007.31099999999</v>
      </c>
      <c r="T2319" s="26">
        <f t="shared" si="9468"/>
        <v>434709.8</v>
      </c>
      <c r="U2319" s="26"/>
      <c r="V2319" s="26"/>
      <c r="W2319" s="26"/>
      <c r="X2319" s="26">
        <f t="shared" si="9469"/>
        <v>570730</v>
      </c>
      <c r="Y2319" s="26">
        <f t="shared" si="9470"/>
        <v>178007.31099999999</v>
      </c>
      <c r="Z2319" s="26">
        <f t="shared" si="9471"/>
        <v>434709.8</v>
      </c>
      <c r="AA2319" s="26"/>
      <c r="AB2319" s="26"/>
      <c r="AC2319" s="26"/>
      <c r="AD2319" s="26">
        <f t="shared" si="9472"/>
        <v>570730</v>
      </c>
      <c r="AE2319" s="26">
        <f t="shared" si="9473"/>
        <v>178007.31099999999</v>
      </c>
      <c r="AF2319" s="26">
        <f t="shared" si="9474"/>
        <v>434709.8</v>
      </c>
      <c r="AG2319" s="26"/>
      <c r="AH2319" s="26"/>
      <c r="AI2319" s="26"/>
      <c r="AJ2319" s="26">
        <f t="shared" si="9475"/>
        <v>570730</v>
      </c>
      <c r="AK2319" s="26">
        <f t="shared" si="9476"/>
        <v>178007.31099999999</v>
      </c>
      <c r="AL2319" s="26">
        <f t="shared" si="9477"/>
        <v>434709.8</v>
      </c>
      <c r="AM2319" s="26"/>
      <c r="AN2319" s="26"/>
      <c r="AO2319" s="26"/>
      <c r="AP2319" s="26">
        <f t="shared" si="9478"/>
        <v>570730</v>
      </c>
      <c r="AQ2319" s="26">
        <f t="shared" si="9479"/>
        <v>178007.31099999999</v>
      </c>
      <c r="AR2319" s="26">
        <f t="shared" si="9480"/>
        <v>434709.8</v>
      </c>
      <c r="AS2319" s="26"/>
      <c r="AT2319" s="26"/>
      <c r="AU2319" s="26"/>
      <c r="AV2319" s="26">
        <f t="shared" si="9481"/>
        <v>570730</v>
      </c>
      <c r="AW2319" s="26">
        <f t="shared" si="9482"/>
        <v>178007.31099999999</v>
      </c>
      <c r="AX2319" s="26">
        <f t="shared" si="9483"/>
        <v>434709.8</v>
      </c>
      <c r="AY2319" s="26">
        <v>-38868.550000000003</v>
      </c>
      <c r="AZ2319" s="26">
        <v>-1914</v>
      </c>
      <c r="BA2319" s="26"/>
      <c r="BB2319" s="26">
        <f t="shared" si="9484"/>
        <v>531861.44999999995</v>
      </c>
      <c r="BC2319" s="26">
        <f t="shared" si="9485"/>
        <v>176093.31099999999</v>
      </c>
      <c r="BD2319" s="26">
        <f t="shared" si="9486"/>
        <v>434709.8</v>
      </c>
      <c r="BE2319" s="26"/>
      <c r="BF2319" s="26"/>
      <c r="BG2319" s="26"/>
      <c r="BH2319" s="26">
        <f t="shared" si="9487"/>
        <v>531861.44999999995</v>
      </c>
      <c r="BI2319" s="26">
        <f t="shared" si="9488"/>
        <v>176093.31099999999</v>
      </c>
      <c r="BJ2319" s="26">
        <f t="shared" si="9489"/>
        <v>434709.8</v>
      </c>
      <c r="BK2319" s="26"/>
      <c r="BL2319" s="26">
        <f>-78652.099-37778.318</f>
        <v>-116430.417</v>
      </c>
      <c r="BM2319" s="26"/>
      <c r="BN2319" s="26">
        <f t="shared" si="9490"/>
        <v>531861.44999999995</v>
      </c>
      <c r="BO2319" s="26">
        <f t="shared" si="9491"/>
        <v>59662.893999999986</v>
      </c>
      <c r="BP2319" s="26">
        <f t="shared" si="9492"/>
        <v>434709.8</v>
      </c>
      <c r="BQ2319" s="26"/>
      <c r="BR2319" s="26"/>
      <c r="BS2319" s="26">
        <f t="shared" si="9493"/>
        <v>531861.44999999995</v>
      </c>
      <c r="BT2319" s="26">
        <f t="shared" si="9494"/>
        <v>59662.893999999986</v>
      </c>
      <c r="BU2319" s="26">
        <f t="shared" si="9495"/>
        <v>434709.8</v>
      </c>
      <c r="BV2319" s="26"/>
      <c r="BW2319" s="26"/>
      <c r="BX2319" s="26">
        <f t="shared" si="9496"/>
        <v>531861.44999999995</v>
      </c>
      <c r="BY2319" s="26">
        <f t="shared" si="9497"/>
        <v>59662.893999999986</v>
      </c>
      <c r="BZ2319" s="26">
        <f t="shared" si="9498"/>
        <v>434709.8</v>
      </c>
      <c r="CA2319" s="26">
        <v>-8457.4490000000005</v>
      </c>
      <c r="CB2319" s="26"/>
      <c r="CC2319" s="26"/>
      <c r="CD2319" s="26">
        <f t="shared" si="9358"/>
        <v>523404.00099999993</v>
      </c>
      <c r="CE2319" s="26">
        <f t="shared" si="9359"/>
        <v>59662.893999999986</v>
      </c>
      <c r="CF2319" s="26">
        <f t="shared" si="9360"/>
        <v>434709.8</v>
      </c>
      <c r="CG2319" s="26"/>
      <c r="CH2319" s="26"/>
      <c r="CI2319" s="26"/>
      <c r="CJ2319" s="26">
        <f t="shared" si="9361"/>
        <v>523404.00099999993</v>
      </c>
      <c r="CK2319" s="26">
        <f t="shared" si="9362"/>
        <v>59662.893999999986</v>
      </c>
      <c r="CL2319" s="26">
        <f t="shared" si="9363"/>
        <v>434709.8</v>
      </c>
      <c r="CM2319" s="26"/>
      <c r="CN2319" s="26"/>
      <c r="CO2319" s="26"/>
      <c r="CP2319" s="26">
        <f t="shared" si="9364"/>
        <v>523404.00099999993</v>
      </c>
      <c r="CQ2319" s="26">
        <f t="shared" si="9365"/>
        <v>59662.893999999986</v>
      </c>
      <c r="CR2319" s="26">
        <f t="shared" si="9366"/>
        <v>434709.8</v>
      </c>
      <c r="CS2319" s="26"/>
      <c r="CT2319" s="19"/>
      <c r="CU2319" s="35">
        <v>160</v>
      </c>
    </row>
    <row r="2320" spans="1:105" s="21" customFormat="1" ht="31.2" hidden="1" x14ac:dyDescent="0.3">
      <c r="A2320" s="22" t="s">
        <v>1341</v>
      </c>
      <c r="B2320" s="23"/>
      <c r="C2320" s="22"/>
      <c r="D2320" s="22"/>
      <c r="E2320" s="24" t="s">
        <v>1342</v>
      </c>
      <c r="F2320" s="25">
        <f t="shared" ref="F2320:K2320" si="9499">F2321+F2355+F2377+F2386+F2403+F2344</f>
        <v>1677630.9000000001</v>
      </c>
      <c r="G2320" s="25">
        <f t="shared" si="9499"/>
        <v>1615418.7000000002</v>
      </c>
      <c r="H2320" s="25">
        <f t="shared" si="9499"/>
        <v>1715168.7000000002</v>
      </c>
      <c r="I2320" s="25">
        <f t="shared" si="9499"/>
        <v>40.100000000000023</v>
      </c>
      <c r="J2320" s="25">
        <f t="shared" si="9499"/>
        <v>-259.89999999999998</v>
      </c>
      <c r="K2320" s="25">
        <f t="shared" si="9499"/>
        <v>-259.89999999999998</v>
      </c>
      <c r="L2320" s="25">
        <f t="shared" si="9463"/>
        <v>1677671.0000000002</v>
      </c>
      <c r="M2320" s="25">
        <f t="shared" si="9464"/>
        <v>1615158.8000000003</v>
      </c>
      <c r="N2320" s="25">
        <f t="shared" si="9465"/>
        <v>1714908.8000000003</v>
      </c>
      <c r="O2320" s="25">
        <f>O2321+O2355+O2377+O2386+O2403+O2344</f>
        <v>1456.2890000000043</v>
      </c>
      <c r="P2320" s="25">
        <f>P2321+P2355+P2377+P2386+P2403+P2344</f>
        <v>15532.4</v>
      </c>
      <c r="Q2320" s="25">
        <f>Q2321+Q2355+Q2377+Q2386+Q2403+Q2344</f>
        <v>15858.3</v>
      </c>
      <c r="R2320" s="25">
        <f t="shared" si="9466"/>
        <v>1679127.2890000003</v>
      </c>
      <c r="S2320" s="25">
        <f t="shared" si="9467"/>
        <v>1630691.2000000002</v>
      </c>
      <c r="T2320" s="25">
        <f t="shared" si="9468"/>
        <v>1730767.1000000003</v>
      </c>
      <c r="U2320" s="25">
        <f>U2321+U2355+U2377+U2386+U2403+U2344</f>
        <v>-16614.650000000001</v>
      </c>
      <c r="V2320" s="25">
        <f>V2321+V2355+V2377+V2386+V2403+V2344</f>
        <v>-15000</v>
      </c>
      <c r="W2320" s="25">
        <f>W2321+W2355+W2377+W2386+W2403+W2344</f>
        <v>-15000</v>
      </c>
      <c r="X2320" s="25">
        <f t="shared" si="9469"/>
        <v>1662512.6390000004</v>
      </c>
      <c r="Y2320" s="25">
        <f t="shared" si="9470"/>
        <v>1615691.2000000002</v>
      </c>
      <c r="Z2320" s="25">
        <f t="shared" si="9471"/>
        <v>1715767.1000000003</v>
      </c>
      <c r="AA2320" s="25">
        <f>AA2321+AA2355+AA2377+AA2386+AA2403+AA2344</f>
        <v>0</v>
      </c>
      <c r="AB2320" s="25">
        <f>AB2321+AB2355+AB2377+AB2386+AB2403+AB2344</f>
        <v>0</v>
      </c>
      <c r="AC2320" s="25">
        <f>AC2321+AC2355+AC2377+AC2386+AC2403+AC2344</f>
        <v>0</v>
      </c>
      <c r="AD2320" s="25">
        <f t="shared" si="9472"/>
        <v>1662512.6390000004</v>
      </c>
      <c r="AE2320" s="25">
        <f t="shared" si="9473"/>
        <v>1615691.2000000002</v>
      </c>
      <c r="AF2320" s="25">
        <f t="shared" si="9474"/>
        <v>1715767.1000000003</v>
      </c>
      <c r="AG2320" s="25">
        <f>AG2321+AG2355+AG2377+AG2386+AG2403+AG2344</f>
        <v>0</v>
      </c>
      <c r="AH2320" s="25">
        <f>AH2321+AH2355+AH2377+AH2386+AH2403+AH2344</f>
        <v>0</v>
      </c>
      <c r="AI2320" s="25">
        <f>AI2321+AI2355+AI2377+AI2386+AI2403+AI2344</f>
        <v>0</v>
      </c>
      <c r="AJ2320" s="25">
        <f t="shared" si="9475"/>
        <v>1662512.6390000004</v>
      </c>
      <c r="AK2320" s="25">
        <f t="shared" si="9476"/>
        <v>1615691.2000000002</v>
      </c>
      <c r="AL2320" s="25">
        <f t="shared" si="9477"/>
        <v>1715767.1000000003</v>
      </c>
      <c r="AM2320" s="25">
        <f>AM2321+AM2355+AM2377+AM2386+AM2403+AM2344</f>
        <v>1812.26</v>
      </c>
      <c r="AN2320" s="25">
        <f>AN2321+AN2355+AN2377+AN2386+AN2403+AN2344</f>
        <v>0</v>
      </c>
      <c r="AO2320" s="25">
        <f>AO2321+AO2355+AO2377+AO2386+AO2403+AO2344</f>
        <v>0</v>
      </c>
      <c r="AP2320" s="25">
        <f t="shared" si="9478"/>
        <v>1664324.8990000004</v>
      </c>
      <c r="AQ2320" s="25">
        <f t="shared" si="9479"/>
        <v>1615691.2000000002</v>
      </c>
      <c r="AR2320" s="25">
        <f t="shared" si="9480"/>
        <v>1715767.1000000003</v>
      </c>
      <c r="AS2320" s="25">
        <f>AS2321+AS2355+AS2377+AS2386+AS2403+AS2344</f>
        <v>0</v>
      </c>
      <c r="AT2320" s="25">
        <f>AT2321+AT2355+AT2377+AT2386+AT2403+AT2344</f>
        <v>0</v>
      </c>
      <c r="AU2320" s="25">
        <f>AU2321+AU2355+AU2377+AU2386+AU2403+AU2344</f>
        <v>0</v>
      </c>
      <c r="AV2320" s="25">
        <f t="shared" si="9481"/>
        <v>1664324.8990000004</v>
      </c>
      <c r="AW2320" s="25">
        <f t="shared" si="9482"/>
        <v>1615691.2000000002</v>
      </c>
      <c r="AX2320" s="25">
        <f t="shared" si="9483"/>
        <v>1715767.1000000003</v>
      </c>
      <c r="AY2320" s="25">
        <f>AY2321+AY2355+AY2377+AY2386+AY2403+AY2344</f>
        <v>8577.643</v>
      </c>
      <c r="AZ2320" s="25">
        <f>AZ2321+AZ2355+AZ2377+AZ2386+AZ2403+AZ2344</f>
        <v>18465.096999999998</v>
      </c>
      <c r="BA2320" s="25">
        <f>BA2321+BA2355+BA2377+BA2386+BA2403+BA2344</f>
        <v>18465.096999999998</v>
      </c>
      <c r="BB2320" s="25">
        <f t="shared" si="9484"/>
        <v>1672902.5420000004</v>
      </c>
      <c r="BC2320" s="25">
        <f t="shared" si="9485"/>
        <v>1634156.2970000003</v>
      </c>
      <c r="BD2320" s="25">
        <f t="shared" si="9486"/>
        <v>1734232.1970000004</v>
      </c>
      <c r="BE2320" s="25">
        <f>BE2321+BE2355+BE2377+BE2386+BE2403+BE2344</f>
        <v>0</v>
      </c>
      <c r="BF2320" s="25">
        <f>BF2321+BF2355+BF2377+BF2386+BF2403+BF2344</f>
        <v>0</v>
      </c>
      <c r="BG2320" s="25">
        <f>BG2321+BG2355+BG2377+BG2386+BG2403+BG2344</f>
        <v>0</v>
      </c>
      <c r="BH2320" s="25">
        <f t="shared" si="9487"/>
        <v>1672902.5420000004</v>
      </c>
      <c r="BI2320" s="25">
        <f t="shared" si="9488"/>
        <v>1634156.2970000003</v>
      </c>
      <c r="BJ2320" s="25">
        <f t="shared" si="9489"/>
        <v>1734232.1970000004</v>
      </c>
      <c r="BK2320" s="25">
        <f>BK2321+BK2355+BK2377+BK2386+BK2403+BK2344</f>
        <v>5595.6910000000007</v>
      </c>
      <c r="BL2320" s="25">
        <f>BL2321+BL2355+BL2377+BL2386+BL2403+BL2344</f>
        <v>208549.85</v>
      </c>
      <c r="BM2320" s="25">
        <f>BM2321+BM2355+BM2377+BM2386+BM2403+BM2344</f>
        <v>0</v>
      </c>
      <c r="BN2320" s="25">
        <f t="shared" si="9490"/>
        <v>1678498.2330000005</v>
      </c>
      <c r="BO2320" s="25">
        <f t="shared" si="9491"/>
        <v>1842706.1470000003</v>
      </c>
      <c r="BP2320" s="25">
        <f t="shared" si="9492"/>
        <v>1734232.1970000004</v>
      </c>
      <c r="BQ2320" s="25">
        <f>BQ2321+BQ2355+BQ2377+BQ2386+BQ2403+BQ2344</f>
        <v>0</v>
      </c>
      <c r="BR2320" s="25">
        <f>BR2321+BR2355+BR2377+BR2386+BR2403+BR2344</f>
        <v>0</v>
      </c>
      <c r="BS2320" s="26">
        <f t="shared" si="9493"/>
        <v>1678498.2330000005</v>
      </c>
      <c r="BT2320" s="26">
        <f t="shared" si="9494"/>
        <v>1842706.1470000003</v>
      </c>
      <c r="BU2320" s="26">
        <f t="shared" si="9495"/>
        <v>1734232.1970000004</v>
      </c>
      <c r="BV2320" s="25">
        <f>BV2321+BV2355+BV2377+BV2386+BV2403+BV2344</f>
        <v>0</v>
      </c>
      <c r="BW2320" s="25">
        <f>BW2321+BW2355+BW2377+BW2386+BW2403+BW2344</f>
        <v>0</v>
      </c>
      <c r="BX2320" s="25">
        <f t="shared" si="9496"/>
        <v>1678498.2330000005</v>
      </c>
      <c r="BY2320" s="25">
        <f t="shared" si="9497"/>
        <v>1842706.1470000003</v>
      </c>
      <c r="BZ2320" s="25">
        <f t="shared" si="9498"/>
        <v>1734232.1970000004</v>
      </c>
      <c r="CA2320" s="25">
        <f>CA2321+CA2355+CA2377+CA2386+CA2403+CA2344</f>
        <v>210.70799999999997</v>
      </c>
      <c r="CB2320" s="25">
        <f>CB2321+CB2355+CB2377+CB2386+CB2403+CB2344</f>
        <v>0</v>
      </c>
      <c r="CC2320" s="25">
        <f>CC2321+CC2355+CC2377+CC2386+CC2403+CC2344</f>
        <v>0</v>
      </c>
      <c r="CD2320" s="25">
        <f t="shared" si="9358"/>
        <v>1678708.9410000006</v>
      </c>
      <c r="CE2320" s="25">
        <f t="shared" si="9359"/>
        <v>1842706.1470000003</v>
      </c>
      <c r="CF2320" s="25">
        <f t="shared" si="9360"/>
        <v>1734232.1970000004</v>
      </c>
      <c r="CG2320" s="25">
        <f>CG2321+CG2355+CG2377+CG2386+CG2403+CG2344</f>
        <v>0</v>
      </c>
      <c r="CH2320" s="25">
        <f>CH2321+CH2355+CH2377+CH2386+CH2403+CH2344</f>
        <v>0</v>
      </c>
      <c r="CI2320" s="25">
        <f>CI2321+CI2355+CI2377+CI2386+CI2403+CI2344</f>
        <v>0</v>
      </c>
      <c r="CJ2320" s="25">
        <f t="shared" si="9361"/>
        <v>1678708.9410000006</v>
      </c>
      <c r="CK2320" s="25">
        <f t="shared" si="9362"/>
        <v>1842706.1470000003</v>
      </c>
      <c r="CL2320" s="25">
        <f t="shared" si="9363"/>
        <v>1734232.1970000004</v>
      </c>
      <c r="CM2320" s="25">
        <f>CM2321+CM2355+CM2377+CM2386+CM2403+CM2344</f>
        <v>0</v>
      </c>
      <c r="CN2320" s="25">
        <f>CN2321+CN2355+CN2377+CN2386+CN2403+CN2344</f>
        <v>0</v>
      </c>
      <c r="CO2320" s="25">
        <f>CO2321+CO2355+CO2377+CO2386+CO2403+CO2344</f>
        <v>0</v>
      </c>
      <c r="CP2320" s="25">
        <f t="shared" si="9364"/>
        <v>1678708.9410000006</v>
      </c>
      <c r="CQ2320" s="25">
        <f t="shared" si="9365"/>
        <v>1842706.1470000003</v>
      </c>
      <c r="CR2320" s="25">
        <f t="shared" si="9366"/>
        <v>1734232.1970000004</v>
      </c>
      <c r="CS2320" s="25">
        <f>CS2321+CS2355+CS2377+CS2386+CS2403+CS2344</f>
        <v>0</v>
      </c>
      <c r="CT2320" s="19"/>
      <c r="CU2320" s="27"/>
      <c r="CV2320" s="21" t="s">
        <v>24</v>
      </c>
    </row>
    <row r="2321" spans="1:105" s="28" customFormat="1" hidden="1" x14ac:dyDescent="0.3">
      <c r="A2321" s="29" t="s">
        <v>1343</v>
      </c>
      <c r="B2321" s="30"/>
      <c r="C2321" s="29"/>
      <c r="D2321" s="29"/>
      <c r="E2321" s="31" t="s">
        <v>1344</v>
      </c>
      <c r="F2321" s="32">
        <f t="shared" ref="F2321:K2321" si="9500">F2322+F2335</f>
        <v>732807.1</v>
      </c>
      <c r="G2321" s="32">
        <f t="shared" si="9500"/>
        <v>756747.29999999993</v>
      </c>
      <c r="H2321" s="32">
        <f t="shared" si="9500"/>
        <v>756803.7</v>
      </c>
      <c r="I2321" s="32">
        <f t="shared" si="9500"/>
        <v>0</v>
      </c>
      <c r="J2321" s="32">
        <f t="shared" si="9500"/>
        <v>0</v>
      </c>
      <c r="K2321" s="32">
        <f t="shared" si="9500"/>
        <v>0</v>
      </c>
      <c r="L2321" s="32">
        <f t="shared" si="9463"/>
        <v>732807.1</v>
      </c>
      <c r="M2321" s="32">
        <f t="shared" si="9464"/>
        <v>756747.29999999993</v>
      </c>
      <c r="N2321" s="32">
        <f t="shared" si="9465"/>
        <v>756803.7</v>
      </c>
      <c r="O2321" s="32">
        <f>O2322+O2335</f>
        <v>0</v>
      </c>
      <c r="P2321" s="32">
        <f>P2322+P2335</f>
        <v>0</v>
      </c>
      <c r="Q2321" s="32">
        <f>Q2322+Q2335</f>
        <v>0</v>
      </c>
      <c r="R2321" s="32">
        <f t="shared" si="9466"/>
        <v>732807.1</v>
      </c>
      <c r="S2321" s="32">
        <f t="shared" si="9467"/>
        <v>756747.29999999993</v>
      </c>
      <c r="T2321" s="32">
        <f t="shared" si="9468"/>
        <v>756803.7</v>
      </c>
      <c r="U2321" s="32">
        <f>U2322+U2335</f>
        <v>0</v>
      </c>
      <c r="V2321" s="32">
        <f>V2322+V2335</f>
        <v>0</v>
      </c>
      <c r="W2321" s="32">
        <f>W2322+W2335</f>
        <v>0</v>
      </c>
      <c r="X2321" s="32">
        <f t="shared" si="9469"/>
        <v>732807.1</v>
      </c>
      <c r="Y2321" s="32">
        <f t="shared" si="9470"/>
        <v>756747.29999999993</v>
      </c>
      <c r="Z2321" s="32">
        <f t="shared" si="9471"/>
        <v>756803.7</v>
      </c>
      <c r="AA2321" s="32">
        <f>AA2322+AA2335</f>
        <v>0</v>
      </c>
      <c r="AB2321" s="32">
        <f>AB2322+AB2335</f>
        <v>0</v>
      </c>
      <c r="AC2321" s="32">
        <f>AC2322+AC2335</f>
        <v>0</v>
      </c>
      <c r="AD2321" s="32">
        <f t="shared" si="9472"/>
        <v>732807.1</v>
      </c>
      <c r="AE2321" s="32">
        <f t="shared" si="9473"/>
        <v>756747.29999999993</v>
      </c>
      <c r="AF2321" s="32">
        <f t="shared" si="9474"/>
        <v>756803.7</v>
      </c>
      <c r="AG2321" s="32">
        <f>AG2322+AG2335</f>
        <v>0</v>
      </c>
      <c r="AH2321" s="32">
        <f>AH2322+AH2335</f>
        <v>0</v>
      </c>
      <c r="AI2321" s="32">
        <f>AI2322+AI2335</f>
        <v>0</v>
      </c>
      <c r="AJ2321" s="32">
        <f t="shared" si="9475"/>
        <v>732807.1</v>
      </c>
      <c r="AK2321" s="32">
        <f t="shared" si="9476"/>
        <v>756747.29999999993</v>
      </c>
      <c r="AL2321" s="32">
        <f t="shared" si="9477"/>
        <v>756803.7</v>
      </c>
      <c r="AM2321" s="32">
        <f>AM2322+AM2335</f>
        <v>0</v>
      </c>
      <c r="AN2321" s="32">
        <f>AN2322+AN2335</f>
        <v>0</v>
      </c>
      <c r="AO2321" s="32">
        <f>AO2322+AO2335</f>
        <v>0</v>
      </c>
      <c r="AP2321" s="32">
        <f t="shared" si="9478"/>
        <v>732807.1</v>
      </c>
      <c r="AQ2321" s="32">
        <f t="shared" si="9479"/>
        <v>756747.29999999993</v>
      </c>
      <c r="AR2321" s="32">
        <f t="shared" si="9480"/>
        <v>756803.7</v>
      </c>
      <c r="AS2321" s="32">
        <f>AS2322+AS2335</f>
        <v>0</v>
      </c>
      <c r="AT2321" s="32">
        <f>AT2322+AT2335</f>
        <v>0</v>
      </c>
      <c r="AU2321" s="32">
        <f>AU2322+AU2335</f>
        <v>0</v>
      </c>
      <c r="AV2321" s="32">
        <f t="shared" si="9481"/>
        <v>732807.1</v>
      </c>
      <c r="AW2321" s="32">
        <f t="shared" si="9482"/>
        <v>756747.29999999993</v>
      </c>
      <c r="AX2321" s="32">
        <f t="shared" si="9483"/>
        <v>756803.7</v>
      </c>
      <c r="AY2321" s="32">
        <f>AY2322+AY2335</f>
        <v>0</v>
      </c>
      <c r="AZ2321" s="32">
        <f>AZ2322+AZ2335</f>
        <v>0</v>
      </c>
      <c r="BA2321" s="32">
        <f>BA2322+BA2335</f>
        <v>0</v>
      </c>
      <c r="BB2321" s="32">
        <f t="shared" si="9484"/>
        <v>732807.1</v>
      </c>
      <c r="BC2321" s="32">
        <f t="shared" si="9485"/>
        <v>756747.29999999993</v>
      </c>
      <c r="BD2321" s="32">
        <f t="shared" si="9486"/>
        <v>756803.7</v>
      </c>
      <c r="BE2321" s="32">
        <f>BE2322+BE2335</f>
        <v>0</v>
      </c>
      <c r="BF2321" s="32">
        <f>BF2322+BF2335</f>
        <v>0</v>
      </c>
      <c r="BG2321" s="32">
        <f>BG2322+BG2335</f>
        <v>0</v>
      </c>
      <c r="BH2321" s="32">
        <f t="shared" si="9487"/>
        <v>732807.1</v>
      </c>
      <c r="BI2321" s="32">
        <f t="shared" si="9488"/>
        <v>756747.29999999993</v>
      </c>
      <c r="BJ2321" s="32">
        <f t="shared" si="9489"/>
        <v>756803.7</v>
      </c>
      <c r="BK2321" s="32">
        <f>BK2322+BK2335</f>
        <v>0</v>
      </c>
      <c r="BL2321" s="32">
        <f>BL2322+BL2335</f>
        <v>0</v>
      </c>
      <c r="BM2321" s="32">
        <f>BM2322+BM2335</f>
        <v>0</v>
      </c>
      <c r="BN2321" s="32">
        <f t="shared" si="9490"/>
        <v>732807.1</v>
      </c>
      <c r="BO2321" s="32">
        <f t="shared" si="9491"/>
        <v>756747.29999999993</v>
      </c>
      <c r="BP2321" s="32">
        <f t="shared" si="9492"/>
        <v>756803.7</v>
      </c>
      <c r="BQ2321" s="32">
        <f>BQ2322+BQ2335</f>
        <v>0</v>
      </c>
      <c r="BR2321" s="32">
        <f>BR2322+BR2335</f>
        <v>0</v>
      </c>
      <c r="BS2321" s="26">
        <f t="shared" si="9493"/>
        <v>732807.1</v>
      </c>
      <c r="BT2321" s="26">
        <f t="shared" si="9494"/>
        <v>756747.29999999993</v>
      </c>
      <c r="BU2321" s="26">
        <f t="shared" si="9495"/>
        <v>756803.7</v>
      </c>
      <c r="BV2321" s="32">
        <f>BV2322+BV2335</f>
        <v>0</v>
      </c>
      <c r="BW2321" s="32">
        <f>BW2322+BW2335</f>
        <v>0</v>
      </c>
      <c r="BX2321" s="32">
        <f t="shared" si="9496"/>
        <v>732807.1</v>
      </c>
      <c r="BY2321" s="32">
        <f t="shared" si="9497"/>
        <v>756747.29999999993</v>
      </c>
      <c r="BZ2321" s="32">
        <f t="shared" si="9498"/>
        <v>756803.7</v>
      </c>
      <c r="CA2321" s="32">
        <f>CA2322+CA2335</f>
        <v>0</v>
      </c>
      <c r="CB2321" s="32">
        <f>CB2322+CB2335</f>
        <v>0</v>
      </c>
      <c r="CC2321" s="32">
        <f>CC2322+CC2335</f>
        <v>0</v>
      </c>
      <c r="CD2321" s="32">
        <f t="shared" si="9358"/>
        <v>732807.1</v>
      </c>
      <c r="CE2321" s="32">
        <f t="shared" si="9359"/>
        <v>756747.29999999993</v>
      </c>
      <c r="CF2321" s="32">
        <f t="shared" si="9360"/>
        <v>756803.7</v>
      </c>
      <c r="CG2321" s="32">
        <f>CG2322+CG2335</f>
        <v>0</v>
      </c>
      <c r="CH2321" s="32">
        <f>CH2322+CH2335</f>
        <v>0</v>
      </c>
      <c r="CI2321" s="32">
        <f>CI2322+CI2335</f>
        <v>0</v>
      </c>
      <c r="CJ2321" s="32">
        <f t="shared" si="9361"/>
        <v>732807.1</v>
      </c>
      <c r="CK2321" s="32">
        <f t="shared" si="9362"/>
        <v>756747.29999999993</v>
      </c>
      <c r="CL2321" s="32">
        <f t="shared" si="9363"/>
        <v>756803.7</v>
      </c>
      <c r="CM2321" s="32">
        <f>CM2322+CM2335</f>
        <v>0</v>
      </c>
      <c r="CN2321" s="32">
        <f>CN2322+CN2335</f>
        <v>0</v>
      </c>
      <c r="CO2321" s="32">
        <f>CO2322+CO2335</f>
        <v>0</v>
      </c>
      <c r="CP2321" s="32">
        <f t="shared" si="9364"/>
        <v>732807.1</v>
      </c>
      <c r="CQ2321" s="32">
        <f t="shared" si="9365"/>
        <v>756747.29999999993</v>
      </c>
      <c r="CR2321" s="32">
        <f t="shared" si="9366"/>
        <v>756803.7</v>
      </c>
      <c r="CS2321" s="32">
        <f>CS2322+CS2335</f>
        <v>0</v>
      </c>
      <c r="CT2321" s="19"/>
      <c r="CU2321" s="33"/>
      <c r="CW2321" s="28" t="s">
        <v>25</v>
      </c>
    </row>
    <row r="2322" spans="1:105" ht="46.8" hidden="1" x14ac:dyDescent="0.3">
      <c r="A2322" s="16" t="s">
        <v>1345</v>
      </c>
      <c r="B2322" s="17"/>
      <c r="C2322" s="16"/>
      <c r="D2322" s="16"/>
      <c r="E2322" s="34" t="s">
        <v>128</v>
      </c>
      <c r="F2322" s="26">
        <f t="shared" ref="F2322:K2322" si="9501">F2323+F2329</f>
        <v>366712.5</v>
      </c>
      <c r="G2322" s="26">
        <f t="shared" si="9501"/>
        <v>377854.09999999992</v>
      </c>
      <c r="H2322" s="26">
        <f t="shared" si="9501"/>
        <v>377854.09999999992</v>
      </c>
      <c r="I2322" s="26">
        <f t="shared" si="9501"/>
        <v>0</v>
      </c>
      <c r="J2322" s="26">
        <f t="shared" si="9501"/>
        <v>0</v>
      </c>
      <c r="K2322" s="26">
        <f t="shared" si="9501"/>
        <v>0</v>
      </c>
      <c r="L2322" s="26">
        <f t="shared" si="9463"/>
        <v>366712.5</v>
      </c>
      <c r="M2322" s="26">
        <f t="shared" si="9464"/>
        <v>377854.09999999992</v>
      </c>
      <c r="N2322" s="26">
        <f t="shared" si="9465"/>
        <v>377854.09999999992</v>
      </c>
      <c r="O2322" s="26">
        <f>O2323+O2329</f>
        <v>0</v>
      </c>
      <c r="P2322" s="26">
        <f>P2323+P2329</f>
        <v>0</v>
      </c>
      <c r="Q2322" s="26">
        <f>Q2323+Q2329</f>
        <v>0</v>
      </c>
      <c r="R2322" s="26">
        <f t="shared" si="9466"/>
        <v>366712.5</v>
      </c>
      <c r="S2322" s="26">
        <f t="shared" si="9467"/>
        <v>377854.09999999992</v>
      </c>
      <c r="T2322" s="26">
        <f t="shared" si="9468"/>
        <v>377854.09999999992</v>
      </c>
      <c r="U2322" s="26">
        <f>U2323+U2329</f>
        <v>0</v>
      </c>
      <c r="V2322" s="26">
        <f>V2323+V2329</f>
        <v>0</v>
      </c>
      <c r="W2322" s="26">
        <f>W2323+W2329</f>
        <v>0</v>
      </c>
      <c r="X2322" s="26">
        <f t="shared" si="9469"/>
        <v>366712.5</v>
      </c>
      <c r="Y2322" s="26">
        <f t="shared" si="9470"/>
        <v>377854.09999999992</v>
      </c>
      <c r="Z2322" s="26">
        <f t="shared" si="9471"/>
        <v>377854.09999999992</v>
      </c>
      <c r="AA2322" s="26">
        <f>AA2323+AA2329</f>
        <v>0</v>
      </c>
      <c r="AB2322" s="26">
        <f>AB2323+AB2329</f>
        <v>0</v>
      </c>
      <c r="AC2322" s="26">
        <f>AC2323+AC2329</f>
        <v>0</v>
      </c>
      <c r="AD2322" s="26">
        <f t="shared" si="9472"/>
        <v>366712.5</v>
      </c>
      <c r="AE2322" s="26">
        <f t="shared" si="9473"/>
        <v>377854.09999999992</v>
      </c>
      <c r="AF2322" s="26">
        <f t="shared" si="9474"/>
        <v>377854.09999999992</v>
      </c>
      <c r="AG2322" s="26">
        <f>AG2323+AG2329</f>
        <v>0</v>
      </c>
      <c r="AH2322" s="26">
        <f>AH2323+AH2329</f>
        <v>0</v>
      </c>
      <c r="AI2322" s="26">
        <f>AI2323+AI2329</f>
        <v>0</v>
      </c>
      <c r="AJ2322" s="26">
        <f t="shared" si="9475"/>
        <v>366712.5</v>
      </c>
      <c r="AK2322" s="26">
        <f t="shared" si="9476"/>
        <v>377854.09999999992</v>
      </c>
      <c r="AL2322" s="26">
        <f t="shared" si="9477"/>
        <v>377854.09999999992</v>
      </c>
      <c r="AM2322" s="26">
        <f>AM2323+AM2329</f>
        <v>0</v>
      </c>
      <c r="AN2322" s="26">
        <f>AN2323+AN2329</f>
        <v>0</v>
      </c>
      <c r="AO2322" s="26">
        <f>AO2323+AO2329</f>
        <v>0</v>
      </c>
      <c r="AP2322" s="26">
        <f t="shared" si="9478"/>
        <v>366712.5</v>
      </c>
      <c r="AQ2322" s="26">
        <f t="shared" si="9479"/>
        <v>377854.09999999992</v>
      </c>
      <c r="AR2322" s="26">
        <f t="shared" si="9480"/>
        <v>377854.09999999992</v>
      </c>
      <c r="AS2322" s="26">
        <f>AS2323+AS2329</f>
        <v>0</v>
      </c>
      <c r="AT2322" s="26">
        <f>AT2323+AT2329</f>
        <v>0</v>
      </c>
      <c r="AU2322" s="26">
        <f>AU2323+AU2329</f>
        <v>0</v>
      </c>
      <c r="AV2322" s="26">
        <f t="shared" si="9481"/>
        <v>366712.5</v>
      </c>
      <c r="AW2322" s="26">
        <f t="shared" si="9482"/>
        <v>377854.09999999992</v>
      </c>
      <c r="AX2322" s="26">
        <f t="shared" si="9483"/>
        <v>377854.09999999992</v>
      </c>
      <c r="AY2322" s="26">
        <f>AY2323+AY2329</f>
        <v>0</v>
      </c>
      <c r="AZ2322" s="26">
        <f>AZ2323+AZ2329</f>
        <v>0</v>
      </c>
      <c r="BA2322" s="26">
        <f>BA2323+BA2329</f>
        <v>0</v>
      </c>
      <c r="BB2322" s="26">
        <f t="shared" si="9484"/>
        <v>366712.5</v>
      </c>
      <c r="BC2322" s="26">
        <f t="shared" si="9485"/>
        <v>377854.09999999992</v>
      </c>
      <c r="BD2322" s="26">
        <f t="shared" si="9486"/>
        <v>377854.09999999992</v>
      </c>
      <c r="BE2322" s="26">
        <f>BE2323+BE2329</f>
        <v>0</v>
      </c>
      <c r="BF2322" s="26">
        <f>BF2323+BF2329</f>
        <v>0</v>
      </c>
      <c r="BG2322" s="26">
        <f>BG2323+BG2329</f>
        <v>0</v>
      </c>
      <c r="BH2322" s="26">
        <f t="shared" si="9487"/>
        <v>366712.5</v>
      </c>
      <c r="BI2322" s="26">
        <f t="shared" si="9488"/>
        <v>377854.09999999992</v>
      </c>
      <c r="BJ2322" s="26">
        <f t="shared" si="9489"/>
        <v>377854.09999999992</v>
      </c>
      <c r="BK2322" s="26">
        <f>BK2323+BK2329</f>
        <v>0</v>
      </c>
      <c r="BL2322" s="26">
        <f>BL2323+BL2329</f>
        <v>0</v>
      </c>
      <c r="BM2322" s="26">
        <f>BM2323+BM2329</f>
        <v>0</v>
      </c>
      <c r="BN2322" s="26">
        <f t="shared" si="9490"/>
        <v>366712.5</v>
      </c>
      <c r="BO2322" s="26">
        <f t="shared" si="9491"/>
        <v>377854.09999999992</v>
      </c>
      <c r="BP2322" s="26">
        <f t="shared" si="9492"/>
        <v>377854.09999999992</v>
      </c>
      <c r="BQ2322" s="26">
        <f>BQ2323+BQ2329</f>
        <v>0</v>
      </c>
      <c r="BR2322" s="26">
        <f>BR2323+BR2329</f>
        <v>0</v>
      </c>
      <c r="BS2322" s="26">
        <f t="shared" si="9493"/>
        <v>366712.5</v>
      </c>
      <c r="BT2322" s="26">
        <f t="shared" si="9494"/>
        <v>377854.09999999992</v>
      </c>
      <c r="BU2322" s="26">
        <f t="shared" si="9495"/>
        <v>377854.09999999992</v>
      </c>
      <c r="BV2322" s="26">
        <f>BV2323+BV2329</f>
        <v>0</v>
      </c>
      <c r="BW2322" s="26">
        <f>BW2323+BW2329</f>
        <v>0</v>
      </c>
      <c r="BX2322" s="26">
        <f t="shared" si="9496"/>
        <v>366712.5</v>
      </c>
      <c r="BY2322" s="26">
        <f t="shared" si="9497"/>
        <v>377854.09999999992</v>
      </c>
      <c r="BZ2322" s="26">
        <f t="shared" si="9498"/>
        <v>377854.09999999992</v>
      </c>
      <c r="CA2322" s="26">
        <f>CA2323+CA2329</f>
        <v>0</v>
      </c>
      <c r="CB2322" s="26">
        <f>CB2323+CB2329</f>
        <v>0</v>
      </c>
      <c r="CC2322" s="26">
        <f>CC2323+CC2329</f>
        <v>0</v>
      </c>
      <c r="CD2322" s="26">
        <f t="shared" si="9358"/>
        <v>366712.5</v>
      </c>
      <c r="CE2322" s="26">
        <f t="shared" si="9359"/>
        <v>377854.09999999992</v>
      </c>
      <c r="CF2322" s="26">
        <f t="shared" si="9360"/>
        <v>377854.09999999992</v>
      </c>
      <c r="CG2322" s="26">
        <f>CG2323+CG2329</f>
        <v>0</v>
      </c>
      <c r="CH2322" s="26">
        <f>CH2323+CH2329</f>
        <v>0</v>
      </c>
      <c r="CI2322" s="26">
        <f>CI2323+CI2329</f>
        <v>0</v>
      </c>
      <c r="CJ2322" s="26">
        <f t="shared" si="9361"/>
        <v>366712.5</v>
      </c>
      <c r="CK2322" s="26">
        <f t="shared" si="9362"/>
        <v>377854.09999999992</v>
      </c>
      <c r="CL2322" s="26">
        <f t="shared" si="9363"/>
        <v>377854.09999999992</v>
      </c>
      <c r="CM2322" s="26">
        <f>CM2323+CM2329</f>
        <v>0</v>
      </c>
      <c r="CN2322" s="26">
        <f>CN2323+CN2329</f>
        <v>0</v>
      </c>
      <c r="CO2322" s="26">
        <f>CO2323+CO2329</f>
        <v>0</v>
      </c>
      <c r="CP2322" s="26">
        <f t="shared" si="9364"/>
        <v>366712.5</v>
      </c>
      <c r="CQ2322" s="26">
        <f t="shared" si="9365"/>
        <v>377854.09999999992</v>
      </c>
      <c r="CR2322" s="26">
        <f t="shared" si="9366"/>
        <v>377854.09999999992</v>
      </c>
      <c r="CS2322" s="26">
        <f>CS2323+CS2329</f>
        <v>0</v>
      </c>
      <c r="CT2322" s="19"/>
      <c r="CU2322" s="35"/>
      <c r="CX2322" s="1" t="s">
        <v>1346</v>
      </c>
      <c r="DA2322" s="1" t="s">
        <v>29</v>
      </c>
    </row>
    <row r="2323" spans="1:105" ht="93.6" hidden="1" x14ac:dyDescent="0.3">
      <c r="A2323" s="16" t="s">
        <v>1345</v>
      </c>
      <c r="B2323" s="17">
        <v>100</v>
      </c>
      <c r="C2323" s="16"/>
      <c r="D2323" s="16"/>
      <c r="E2323" s="34" t="s">
        <v>129</v>
      </c>
      <c r="F2323" s="26">
        <f t="shared" ref="F2323:K2323" si="9502">F2324</f>
        <v>307126.89999999997</v>
      </c>
      <c r="G2323" s="26">
        <f t="shared" si="9502"/>
        <v>318281.29999999993</v>
      </c>
      <c r="H2323" s="26">
        <f t="shared" si="9502"/>
        <v>318281.29999999993</v>
      </c>
      <c r="I2323" s="26">
        <f t="shared" si="9502"/>
        <v>0</v>
      </c>
      <c r="J2323" s="26">
        <f t="shared" si="9502"/>
        <v>0</v>
      </c>
      <c r="K2323" s="26">
        <f t="shared" si="9502"/>
        <v>0</v>
      </c>
      <c r="L2323" s="26">
        <f t="shared" si="9463"/>
        <v>307126.89999999997</v>
      </c>
      <c r="M2323" s="26">
        <f t="shared" si="9464"/>
        <v>318281.29999999993</v>
      </c>
      <c r="N2323" s="26">
        <f t="shared" si="9465"/>
        <v>318281.29999999993</v>
      </c>
      <c r="O2323" s="26">
        <f>O2324</f>
        <v>0</v>
      </c>
      <c r="P2323" s="26">
        <f>P2324</f>
        <v>0</v>
      </c>
      <c r="Q2323" s="26">
        <f>Q2324</f>
        <v>0</v>
      </c>
      <c r="R2323" s="26">
        <f t="shared" si="9466"/>
        <v>307126.89999999997</v>
      </c>
      <c r="S2323" s="26">
        <f t="shared" si="9467"/>
        <v>318281.29999999993</v>
      </c>
      <c r="T2323" s="26">
        <f t="shared" si="9468"/>
        <v>318281.29999999993</v>
      </c>
      <c r="U2323" s="26">
        <f>U2324</f>
        <v>0</v>
      </c>
      <c r="V2323" s="26">
        <f>V2324</f>
        <v>0</v>
      </c>
      <c r="W2323" s="26">
        <f>W2324</f>
        <v>0</v>
      </c>
      <c r="X2323" s="26">
        <f t="shared" si="9469"/>
        <v>307126.89999999997</v>
      </c>
      <c r="Y2323" s="26">
        <f t="shared" si="9470"/>
        <v>318281.29999999993</v>
      </c>
      <c r="Z2323" s="26">
        <f t="shared" si="9471"/>
        <v>318281.29999999993</v>
      </c>
      <c r="AA2323" s="26">
        <f>AA2324</f>
        <v>0</v>
      </c>
      <c r="AB2323" s="26">
        <f>AB2324</f>
        <v>0</v>
      </c>
      <c r="AC2323" s="26">
        <f>AC2324</f>
        <v>0</v>
      </c>
      <c r="AD2323" s="26">
        <f t="shared" si="9472"/>
        <v>307126.89999999997</v>
      </c>
      <c r="AE2323" s="26">
        <f t="shared" si="9473"/>
        <v>318281.29999999993</v>
      </c>
      <c r="AF2323" s="26">
        <f t="shared" si="9474"/>
        <v>318281.29999999993</v>
      </c>
      <c r="AG2323" s="26">
        <f>AG2324</f>
        <v>0</v>
      </c>
      <c r="AH2323" s="26">
        <f>AH2324</f>
        <v>0</v>
      </c>
      <c r="AI2323" s="26">
        <f>AI2324</f>
        <v>0</v>
      </c>
      <c r="AJ2323" s="26">
        <f t="shared" si="9475"/>
        <v>307126.89999999997</v>
      </c>
      <c r="AK2323" s="26">
        <f t="shared" si="9476"/>
        <v>318281.29999999993</v>
      </c>
      <c r="AL2323" s="26">
        <f t="shared" si="9477"/>
        <v>318281.29999999993</v>
      </c>
      <c r="AM2323" s="26">
        <f>AM2324</f>
        <v>0</v>
      </c>
      <c r="AN2323" s="26">
        <f>AN2324</f>
        <v>0</v>
      </c>
      <c r="AO2323" s="26">
        <f>AO2324</f>
        <v>0</v>
      </c>
      <c r="AP2323" s="26">
        <f t="shared" si="9478"/>
        <v>307126.89999999997</v>
      </c>
      <c r="AQ2323" s="26">
        <f t="shared" si="9479"/>
        <v>318281.29999999993</v>
      </c>
      <c r="AR2323" s="26">
        <f t="shared" si="9480"/>
        <v>318281.29999999993</v>
      </c>
      <c r="AS2323" s="26">
        <f>AS2324</f>
        <v>0</v>
      </c>
      <c r="AT2323" s="26">
        <f>AT2324</f>
        <v>0</v>
      </c>
      <c r="AU2323" s="26">
        <f>AU2324</f>
        <v>0</v>
      </c>
      <c r="AV2323" s="26">
        <f t="shared" si="9481"/>
        <v>307126.89999999997</v>
      </c>
      <c r="AW2323" s="26">
        <f t="shared" si="9482"/>
        <v>318281.29999999993</v>
      </c>
      <c r="AX2323" s="26">
        <f t="shared" si="9483"/>
        <v>318281.29999999993</v>
      </c>
      <c r="AY2323" s="26">
        <f>AY2324</f>
        <v>0</v>
      </c>
      <c r="AZ2323" s="26">
        <f>AZ2324</f>
        <v>0</v>
      </c>
      <c r="BA2323" s="26">
        <f>BA2324</f>
        <v>0</v>
      </c>
      <c r="BB2323" s="26">
        <f t="shared" si="9484"/>
        <v>307126.89999999997</v>
      </c>
      <c r="BC2323" s="26">
        <f t="shared" si="9485"/>
        <v>318281.29999999993</v>
      </c>
      <c r="BD2323" s="26">
        <f t="shared" si="9486"/>
        <v>318281.29999999993</v>
      </c>
      <c r="BE2323" s="26">
        <f>BE2324</f>
        <v>0</v>
      </c>
      <c r="BF2323" s="26">
        <f>BF2324</f>
        <v>0</v>
      </c>
      <c r="BG2323" s="26">
        <f>BG2324</f>
        <v>0</v>
      </c>
      <c r="BH2323" s="26">
        <f t="shared" si="9487"/>
        <v>307126.89999999997</v>
      </c>
      <c r="BI2323" s="26">
        <f t="shared" si="9488"/>
        <v>318281.29999999993</v>
      </c>
      <c r="BJ2323" s="26">
        <f t="shared" si="9489"/>
        <v>318281.29999999993</v>
      </c>
      <c r="BK2323" s="26">
        <f>BK2324</f>
        <v>0</v>
      </c>
      <c r="BL2323" s="26">
        <f>BL2324</f>
        <v>0</v>
      </c>
      <c r="BM2323" s="26">
        <f>BM2324</f>
        <v>0</v>
      </c>
      <c r="BN2323" s="26">
        <f t="shared" si="9490"/>
        <v>307126.89999999997</v>
      </c>
      <c r="BO2323" s="26">
        <f t="shared" si="9491"/>
        <v>318281.29999999993</v>
      </c>
      <c r="BP2323" s="26">
        <f t="shared" si="9492"/>
        <v>318281.29999999993</v>
      </c>
      <c r="BQ2323" s="26">
        <f>BQ2324</f>
        <v>0</v>
      </c>
      <c r="BR2323" s="26">
        <f>BR2324</f>
        <v>0</v>
      </c>
      <c r="BS2323" s="26">
        <f t="shared" si="9493"/>
        <v>307126.89999999997</v>
      </c>
      <c r="BT2323" s="26">
        <f t="shared" si="9494"/>
        <v>318281.29999999993</v>
      </c>
      <c r="BU2323" s="26">
        <f t="shared" si="9495"/>
        <v>318281.29999999993</v>
      </c>
      <c r="BV2323" s="26">
        <f>BV2324</f>
        <v>0</v>
      </c>
      <c r="BW2323" s="26">
        <f>BW2324</f>
        <v>0</v>
      </c>
      <c r="BX2323" s="26">
        <f t="shared" si="9496"/>
        <v>307126.89999999997</v>
      </c>
      <c r="BY2323" s="26">
        <f t="shared" si="9497"/>
        <v>318281.29999999993</v>
      </c>
      <c r="BZ2323" s="26">
        <f t="shared" si="9498"/>
        <v>318281.29999999993</v>
      </c>
      <c r="CA2323" s="26">
        <f>CA2324</f>
        <v>0</v>
      </c>
      <c r="CB2323" s="26">
        <f>CB2324</f>
        <v>0</v>
      </c>
      <c r="CC2323" s="26">
        <f>CC2324</f>
        <v>0</v>
      </c>
      <c r="CD2323" s="26">
        <f t="shared" si="9358"/>
        <v>307126.89999999997</v>
      </c>
      <c r="CE2323" s="26">
        <f t="shared" si="9359"/>
        <v>318281.29999999993</v>
      </c>
      <c r="CF2323" s="26">
        <f t="shared" si="9360"/>
        <v>318281.29999999993</v>
      </c>
      <c r="CG2323" s="26">
        <f>CG2324</f>
        <v>0</v>
      </c>
      <c r="CH2323" s="26">
        <f>CH2324</f>
        <v>0</v>
      </c>
      <c r="CI2323" s="26">
        <f>CI2324</f>
        <v>0</v>
      </c>
      <c r="CJ2323" s="26">
        <f t="shared" si="9361"/>
        <v>307126.89999999997</v>
      </c>
      <c r="CK2323" s="26">
        <f t="shared" si="9362"/>
        <v>318281.29999999993</v>
      </c>
      <c r="CL2323" s="26">
        <f t="shared" si="9363"/>
        <v>318281.29999999993</v>
      </c>
      <c r="CM2323" s="26">
        <f>CM2324</f>
        <v>0</v>
      </c>
      <c r="CN2323" s="26">
        <f>CN2324</f>
        <v>0</v>
      </c>
      <c r="CO2323" s="26">
        <f>CO2324</f>
        <v>0</v>
      </c>
      <c r="CP2323" s="26">
        <f t="shared" si="9364"/>
        <v>307126.89999999997</v>
      </c>
      <c r="CQ2323" s="26">
        <f t="shared" si="9365"/>
        <v>318281.29999999993</v>
      </c>
      <c r="CR2323" s="26">
        <f t="shared" si="9366"/>
        <v>318281.29999999993</v>
      </c>
      <c r="CS2323" s="26">
        <f>CS2324</f>
        <v>0</v>
      </c>
      <c r="CT2323" s="19"/>
      <c r="CU2323" s="35"/>
      <c r="CY2323" s="1" t="s">
        <v>27</v>
      </c>
    </row>
    <row r="2324" spans="1:105" ht="31.2" hidden="1" x14ac:dyDescent="0.3">
      <c r="A2324" s="16" t="s">
        <v>1345</v>
      </c>
      <c r="B2324" s="17">
        <v>110</v>
      </c>
      <c r="C2324" s="16"/>
      <c r="D2324" s="16"/>
      <c r="E2324" s="34" t="s">
        <v>130</v>
      </c>
      <c r="F2324" s="26">
        <f t="shared" ref="F2324:K2324" si="9503">F2325+F2326+F2327+F2328</f>
        <v>307126.89999999997</v>
      </c>
      <c r="G2324" s="26">
        <f t="shared" si="9503"/>
        <v>318281.29999999993</v>
      </c>
      <c r="H2324" s="26">
        <f t="shared" si="9503"/>
        <v>318281.29999999993</v>
      </c>
      <c r="I2324" s="26">
        <f t="shared" si="9503"/>
        <v>0</v>
      </c>
      <c r="J2324" s="26">
        <f t="shared" si="9503"/>
        <v>0</v>
      </c>
      <c r="K2324" s="26">
        <f t="shared" si="9503"/>
        <v>0</v>
      </c>
      <c r="L2324" s="26">
        <f t="shared" si="9463"/>
        <v>307126.89999999997</v>
      </c>
      <c r="M2324" s="26">
        <f t="shared" si="9464"/>
        <v>318281.29999999993</v>
      </c>
      <c r="N2324" s="26">
        <f t="shared" si="9465"/>
        <v>318281.29999999993</v>
      </c>
      <c r="O2324" s="26">
        <f>O2325+O2326+O2327+O2328</f>
        <v>0</v>
      </c>
      <c r="P2324" s="26">
        <f>P2325+P2326+P2327+P2328</f>
        <v>0</v>
      </c>
      <c r="Q2324" s="26">
        <f>Q2325+Q2326+Q2327+Q2328</f>
        <v>0</v>
      </c>
      <c r="R2324" s="26">
        <f t="shared" si="9466"/>
        <v>307126.89999999997</v>
      </c>
      <c r="S2324" s="26">
        <f t="shared" si="9467"/>
        <v>318281.29999999993</v>
      </c>
      <c r="T2324" s="26">
        <f t="shared" si="9468"/>
        <v>318281.29999999993</v>
      </c>
      <c r="U2324" s="26">
        <f>U2325+U2326+U2327+U2328</f>
        <v>0</v>
      </c>
      <c r="V2324" s="26">
        <f>V2325+V2326+V2327+V2328</f>
        <v>0</v>
      </c>
      <c r="W2324" s="26">
        <f>W2325+W2326+W2327+W2328</f>
        <v>0</v>
      </c>
      <c r="X2324" s="26">
        <f t="shared" si="9469"/>
        <v>307126.89999999997</v>
      </c>
      <c r="Y2324" s="26">
        <f t="shared" si="9470"/>
        <v>318281.29999999993</v>
      </c>
      <c r="Z2324" s="26">
        <f t="shared" si="9471"/>
        <v>318281.29999999993</v>
      </c>
      <c r="AA2324" s="26">
        <f>AA2325+AA2326+AA2327+AA2328</f>
        <v>0</v>
      </c>
      <c r="AB2324" s="26">
        <f>AB2325+AB2326+AB2327+AB2328</f>
        <v>0</v>
      </c>
      <c r="AC2324" s="26">
        <f>AC2325+AC2326+AC2327+AC2328</f>
        <v>0</v>
      </c>
      <c r="AD2324" s="26">
        <f t="shared" si="9472"/>
        <v>307126.89999999997</v>
      </c>
      <c r="AE2324" s="26">
        <f t="shared" si="9473"/>
        <v>318281.29999999993</v>
      </c>
      <c r="AF2324" s="26">
        <f t="shared" si="9474"/>
        <v>318281.29999999993</v>
      </c>
      <c r="AG2324" s="26">
        <f>AG2325+AG2326+AG2327+AG2328</f>
        <v>0</v>
      </c>
      <c r="AH2324" s="26">
        <f>AH2325+AH2326+AH2327+AH2328</f>
        <v>0</v>
      </c>
      <c r="AI2324" s="26">
        <f>AI2325+AI2326+AI2327+AI2328</f>
        <v>0</v>
      </c>
      <c r="AJ2324" s="26">
        <f t="shared" si="9475"/>
        <v>307126.89999999997</v>
      </c>
      <c r="AK2324" s="26">
        <f t="shared" si="9476"/>
        <v>318281.29999999993</v>
      </c>
      <c r="AL2324" s="26">
        <f t="shared" si="9477"/>
        <v>318281.29999999993</v>
      </c>
      <c r="AM2324" s="26">
        <f>AM2325+AM2326+AM2327+AM2328</f>
        <v>0</v>
      </c>
      <c r="AN2324" s="26">
        <f>AN2325+AN2326+AN2327+AN2328</f>
        <v>0</v>
      </c>
      <c r="AO2324" s="26">
        <f>AO2325+AO2326+AO2327+AO2328</f>
        <v>0</v>
      </c>
      <c r="AP2324" s="26">
        <f t="shared" si="9478"/>
        <v>307126.89999999997</v>
      </c>
      <c r="AQ2324" s="26">
        <f t="shared" si="9479"/>
        <v>318281.29999999993</v>
      </c>
      <c r="AR2324" s="26">
        <f t="shared" si="9480"/>
        <v>318281.29999999993</v>
      </c>
      <c r="AS2324" s="26">
        <f>AS2325+AS2326+AS2327+AS2328</f>
        <v>0</v>
      </c>
      <c r="AT2324" s="26">
        <f>AT2325+AT2326+AT2327+AT2328</f>
        <v>0</v>
      </c>
      <c r="AU2324" s="26">
        <f>AU2325+AU2326+AU2327+AU2328</f>
        <v>0</v>
      </c>
      <c r="AV2324" s="26">
        <f t="shared" si="9481"/>
        <v>307126.89999999997</v>
      </c>
      <c r="AW2324" s="26">
        <f t="shared" si="9482"/>
        <v>318281.29999999993</v>
      </c>
      <c r="AX2324" s="26">
        <f t="shared" si="9483"/>
        <v>318281.29999999993</v>
      </c>
      <c r="AY2324" s="26">
        <f>AY2325+AY2326+AY2327+AY2328</f>
        <v>0</v>
      </c>
      <c r="AZ2324" s="26">
        <f>AZ2325+AZ2326+AZ2327+AZ2328</f>
        <v>0</v>
      </c>
      <c r="BA2324" s="26">
        <f>BA2325+BA2326+BA2327+BA2328</f>
        <v>0</v>
      </c>
      <c r="BB2324" s="26">
        <f t="shared" si="9484"/>
        <v>307126.89999999997</v>
      </c>
      <c r="BC2324" s="26">
        <f t="shared" si="9485"/>
        <v>318281.29999999993</v>
      </c>
      <c r="BD2324" s="26">
        <f t="shared" si="9486"/>
        <v>318281.29999999993</v>
      </c>
      <c r="BE2324" s="26">
        <f>BE2325+BE2326+BE2327+BE2328</f>
        <v>0</v>
      </c>
      <c r="BF2324" s="26">
        <f>BF2325+BF2326+BF2327+BF2328</f>
        <v>0</v>
      </c>
      <c r="BG2324" s="26">
        <f>BG2325+BG2326+BG2327+BG2328</f>
        <v>0</v>
      </c>
      <c r="BH2324" s="26">
        <f t="shared" si="9487"/>
        <v>307126.89999999997</v>
      </c>
      <c r="BI2324" s="26">
        <f t="shared" si="9488"/>
        <v>318281.29999999993</v>
      </c>
      <c r="BJ2324" s="26">
        <f t="shared" si="9489"/>
        <v>318281.29999999993</v>
      </c>
      <c r="BK2324" s="26">
        <f>BK2325+BK2326+BK2327+BK2328</f>
        <v>0</v>
      </c>
      <c r="BL2324" s="26">
        <f>BL2325+BL2326+BL2327+BL2328</f>
        <v>0</v>
      </c>
      <c r="BM2324" s="26">
        <f>BM2325+BM2326+BM2327+BM2328</f>
        <v>0</v>
      </c>
      <c r="BN2324" s="26">
        <f t="shared" si="9490"/>
        <v>307126.89999999997</v>
      </c>
      <c r="BO2324" s="26">
        <f t="shared" si="9491"/>
        <v>318281.29999999993</v>
      </c>
      <c r="BP2324" s="26">
        <f t="shared" si="9492"/>
        <v>318281.29999999993</v>
      </c>
      <c r="BQ2324" s="26">
        <f>BQ2325+BQ2326+BQ2327+BQ2328</f>
        <v>0</v>
      </c>
      <c r="BR2324" s="26">
        <f>BR2325+BR2326+BR2327+BR2328</f>
        <v>0</v>
      </c>
      <c r="BS2324" s="26">
        <f t="shared" si="9493"/>
        <v>307126.89999999997</v>
      </c>
      <c r="BT2324" s="26">
        <f t="shared" si="9494"/>
        <v>318281.29999999993</v>
      </c>
      <c r="BU2324" s="26">
        <f t="shared" si="9495"/>
        <v>318281.29999999993</v>
      </c>
      <c r="BV2324" s="26">
        <f>BV2325+BV2326+BV2327+BV2328</f>
        <v>0</v>
      </c>
      <c r="BW2324" s="26">
        <f>BW2325+BW2326+BW2327+BW2328</f>
        <v>0</v>
      </c>
      <c r="BX2324" s="26">
        <f t="shared" si="9496"/>
        <v>307126.89999999997</v>
      </c>
      <c r="BY2324" s="26">
        <f t="shared" si="9497"/>
        <v>318281.29999999993</v>
      </c>
      <c r="BZ2324" s="26">
        <f t="shared" si="9498"/>
        <v>318281.29999999993</v>
      </c>
      <c r="CA2324" s="26">
        <f>CA2325+CA2326+CA2327+CA2328</f>
        <v>0</v>
      </c>
      <c r="CB2324" s="26">
        <f>CB2325+CB2326+CB2327+CB2328</f>
        <v>0</v>
      </c>
      <c r="CC2324" s="26">
        <f>CC2325+CC2326+CC2327+CC2328</f>
        <v>0</v>
      </c>
      <c r="CD2324" s="26">
        <f t="shared" si="9358"/>
        <v>307126.89999999997</v>
      </c>
      <c r="CE2324" s="26">
        <f t="shared" si="9359"/>
        <v>318281.29999999993</v>
      </c>
      <c r="CF2324" s="26">
        <f t="shared" si="9360"/>
        <v>318281.29999999993</v>
      </c>
      <c r="CG2324" s="26">
        <f>CG2325+CG2326+CG2327+CG2328</f>
        <v>0</v>
      </c>
      <c r="CH2324" s="26">
        <f>CH2325+CH2326+CH2327+CH2328</f>
        <v>0</v>
      </c>
      <c r="CI2324" s="26">
        <f>CI2325+CI2326+CI2327+CI2328</f>
        <v>0</v>
      </c>
      <c r="CJ2324" s="26">
        <f t="shared" si="9361"/>
        <v>307126.89999999997</v>
      </c>
      <c r="CK2324" s="26">
        <f t="shared" si="9362"/>
        <v>318281.29999999993</v>
      </c>
      <c r="CL2324" s="26">
        <f t="shared" si="9363"/>
        <v>318281.29999999993</v>
      </c>
      <c r="CM2324" s="26">
        <f>CM2325+CM2326+CM2327+CM2328</f>
        <v>0</v>
      </c>
      <c r="CN2324" s="26">
        <f>CN2325+CN2326+CN2327+CN2328</f>
        <v>0</v>
      </c>
      <c r="CO2324" s="26">
        <f>CO2325+CO2326+CO2327+CO2328</f>
        <v>0</v>
      </c>
      <c r="CP2324" s="26">
        <f t="shared" si="9364"/>
        <v>307126.89999999997</v>
      </c>
      <c r="CQ2324" s="26">
        <f t="shared" si="9365"/>
        <v>318281.29999999993</v>
      </c>
      <c r="CR2324" s="26">
        <f t="shared" si="9366"/>
        <v>318281.29999999993</v>
      </c>
      <c r="CS2324" s="26">
        <f>CS2325+CS2326+CS2327+CS2328</f>
        <v>0</v>
      </c>
      <c r="CT2324" s="19"/>
      <c r="CU2324" s="35"/>
      <c r="CZ2324" s="1" t="s">
        <v>28</v>
      </c>
    </row>
    <row r="2325" spans="1:105" hidden="1" x14ac:dyDescent="0.3">
      <c r="A2325" s="16" t="s">
        <v>1345</v>
      </c>
      <c r="B2325" s="17">
        <v>110</v>
      </c>
      <c r="C2325" s="16" t="s">
        <v>40</v>
      </c>
      <c r="D2325" s="16" t="s">
        <v>41</v>
      </c>
      <c r="E2325" s="34" t="s">
        <v>42</v>
      </c>
      <c r="F2325" s="26">
        <f>122725.8-3245.8</f>
        <v>119480</v>
      </c>
      <c r="G2325" s="26">
        <f>127183.4-3363.7</f>
        <v>123819.7</v>
      </c>
      <c r="H2325" s="26">
        <f>127183.4-3363.7</f>
        <v>123819.7</v>
      </c>
      <c r="I2325" s="26"/>
      <c r="J2325" s="26"/>
      <c r="K2325" s="26"/>
      <c r="L2325" s="26">
        <f t="shared" si="9463"/>
        <v>119480</v>
      </c>
      <c r="M2325" s="26">
        <f t="shared" si="9464"/>
        <v>123819.7</v>
      </c>
      <c r="N2325" s="26">
        <f t="shared" si="9465"/>
        <v>123819.7</v>
      </c>
      <c r="O2325" s="26"/>
      <c r="P2325" s="26"/>
      <c r="Q2325" s="26"/>
      <c r="R2325" s="26">
        <f t="shared" si="9466"/>
        <v>119480</v>
      </c>
      <c r="S2325" s="26">
        <f t="shared" si="9467"/>
        <v>123819.7</v>
      </c>
      <c r="T2325" s="26">
        <f t="shared" si="9468"/>
        <v>123819.7</v>
      </c>
      <c r="U2325" s="26"/>
      <c r="V2325" s="26"/>
      <c r="W2325" s="26"/>
      <c r="X2325" s="26">
        <f t="shared" si="9469"/>
        <v>119480</v>
      </c>
      <c r="Y2325" s="26">
        <f t="shared" si="9470"/>
        <v>123819.7</v>
      </c>
      <c r="Z2325" s="26">
        <f t="shared" si="9471"/>
        <v>123819.7</v>
      </c>
      <c r="AA2325" s="26"/>
      <c r="AB2325" s="26"/>
      <c r="AC2325" s="26"/>
      <c r="AD2325" s="26">
        <f t="shared" si="9472"/>
        <v>119480</v>
      </c>
      <c r="AE2325" s="26">
        <f t="shared" si="9473"/>
        <v>123819.7</v>
      </c>
      <c r="AF2325" s="26">
        <f t="shared" si="9474"/>
        <v>123819.7</v>
      </c>
      <c r="AG2325" s="26"/>
      <c r="AH2325" s="26"/>
      <c r="AI2325" s="26"/>
      <c r="AJ2325" s="26">
        <f t="shared" si="9475"/>
        <v>119480</v>
      </c>
      <c r="AK2325" s="26">
        <f t="shared" si="9476"/>
        <v>123819.7</v>
      </c>
      <c r="AL2325" s="26">
        <f t="shared" si="9477"/>
        <v>123819.7</v>
      </c>
      <c r="AM2325" s="26"/>
      <c r="AN2325" s="26"/>
      <c r="AO2325" s="26"/>
      <c r="AP2325" s="26">
        <f t="shared" si="9478"/>
        <v>119480</v>
      </c>
      <c r="AQ2325" s="26">
        <f t="shared" si="9479"/>
        <v>123819.7</v>
      </c>
      <c r="AR2325" s="26">
        <f t="shared" si="9480"/>
        <v>123819.7</v>
      </c>
      <c r="AS2325" s="26"/>
      <c r="AT2325" s="26"/>
      <c r="AU2325" s="26"/>
      <c r="AV2325" s="26">
        <f t="shared" si="9481"/>
        <v>119480</v>
      </c>
      <c r="AW2325" s="26">
        <f t="shared" si="9482"/>
        <v>123819.7</v>
      </c>
      <c r="AX2325" s="26">
        <f t="shared" si="9483"/>
        <v>123819.7</v>
      </c>
      <c r="AY2325" s="26"/>
      <c r="AZ2325" s="26"/>
      <c r="BA2325" s="26"/>
      <c r="BB2325" s="26">
        <f t="shared" si="9484"/>
        <v>119480</v>
      </c>
      <c r="BC2325" s="26">
        <f t="shared" si="9485"/>
        <v>123819.7</v>
      </c>
      <c r="BD2325" s="26">
        <f t="shared" si="9486"/>
        <v>123819.7</v>
      </c>
      <c r="BE2325" s="26"/>
      <c r="BF2325" s="26"/>
      <c r="BG2325" s="26"/>
      <c r="BH2325" s="26">
        <f t="shared" si="9487"/>
        <v>119480</v>
      </c>
      <c r="BI2325" s="26">
        <f t="shared" si="9488"/>
        <v>123819.7</v>
      </c>
      <c r="BJ2325" s="26">
        <f t="shared" si="9489"/>
        <v>123819.7</v>
      </c>
      <c r="BK2325" s="26"/>
      <c r="BL2325" s="26"/>
      <c r="BM2325" s="26"/>
      <c r="BN2325" s="26">
        <f t="shared" si="9490"/>
        <v>119480</v>
      </c>
      <c r="BO2325" s="26">
        <f t="shared" si="9491"/>
        <v>123819.7</v>
      </c>
      <c r="BP2325" s="26">
        <f t="shared" si="9492"/>
        <v>123819.7</v>
      </c>
      <c r="BQ2325" s="26"/>
      <c r="BR2325" s="26"/>
      <c r="BS2325" s="26">
        <f t="shared" si="9493"/>
        <v>119480</v>
      </c>
      <c r="BT2325" s="26">
        <f t="shared" si="9494"/>
        <v>123819.7</v>
      </c>
      <c r="BU2325" s="26">
        <f t="shared" si="9495"/>
        <v>123819.7</v>
      </c>
      <c r="BV2325" s="26"/>
      <c r="BW2325" s="26"/>
      <c r="BX2325" s="26">
        <f t="shared" si="9496"/>
        <v>119480</v>
      </c>
      <c r="BY2325" s="26">
        <f t="shared" si="9497"/>
        <v>123819.7</v>
      </c>
      <c r="BZ2325" s="26">
        <f t="shared" si="9498"/>
        <v>123819.7</v>
      </c>
      <c r="CA2325" s="26"/>
      <c r="CB2325" s="26"/>
      <c r="CC2325" s="26"/>
      <c r="CD2325" s="26">
        <f t="shared" si="9358"/>
        <v>119480</v>
      </c>
      <c r="CE2325" s="26">
        <f t="shared" si="9359"/>
        <v>123819.7</v>
      </c>
      <c r="CF2325" s="26">
        <f t="shared" si="9360"/>
        <v>123819.7</v>
      </c>
      <c r="CG2325" s="26"/>
      <c r="CH2325" s="26"/>
      <c r="CI2325" s="26"/>
      <c r="CJ2325" s="26">
        <f t="shared" si="9361"/>
        <v>119480</v>
      </c>
      <c r="CK2325" s="26">
        <f t="shared" si="9362"/>
        <v>123819.7</v>
      </c>
      <c r="CL2325" s="26">
        <f t="shared" si="9363"/>
        <v>123819.7</v>
      </c>
      <c r="CM2325" s="26"/>
      <c r="CN2325" s="26"/>
      <c r="CO2325" s="26"/>
      <c r="CP2325" s="26">
        <f t="shared" si="9364"/>
        <v>119480</v>
      </c>
      <c r="CQ2325" s="26">
        <f t="shared" si="9365"/>
        <v>123819.7</v>
      </c>
      <c r="CR2325" s="26">
        <f t="shared" si="9366"/>
        <v>123819.7</v>
      </c>
      <c r="CS2325" s="26"/>
      <c r="CT2325" s="19"/>
      <c r="CU2325" s="35"/>
    </row>
    <row r="2326" spans="1:105" hidden="1" x14ac:dyDescent="0.3">
      <c r="A2326" s="16" t="s">
        <v>1345</v>
      </c>
      <c r="B2326" s="17">
        <v>110</v>
      </c>
      <c r="C2326" s="16" t="s">
        <v>45</v>
      </c>
      <c r="D2326" s="16" t="s">
        <v>103</v>
      </c>
      <c r="E2326" s="34" t="s">
        <v>104</v>
      </c>
      <c r="F2326" s="26">
        <f>44533.1-1340.8</f>
        <v>43192.299999999996</v>
      </c>
      <c r="G2326" s="26">
        <f>46150.1-1389.5</f>
        <v>44760.6</v>
      </c>
      <c r="H2326" s="26">
        <f>46150.1-1389.5</f>
        <v>44760.6</v>
      </c>
      <c r="I2326" s="26"/>
      <c r="J2326" s="26"/>
      <c r="K2326" s="26"/>
      <c r="L2326" s="26">
        <f t="shared" si="9463"/>
        <v>43192.299999999996</v>
      </c>
      <c r="M2326" s="26">
        <f t="shared" si="9464"/>
        <v>44760.6</v>
      </c>
      <c r="N2326" s="26">
        <f t="shared" si="9465"/>
        <v>44760.6</v>
      </c>
      <c r="O2326" s="26"/>
      <c r="P2326" s="26"/>
      <c r="Q2326" s="26"/>
      <c r="R2326" s="26">
        <f t="shared" si="9466"/>
        <v>43192.299999999996</v>
      </c>
      <c r="S2326" s="26">
        <f t="shared" si="9467"/>
        <v>44760.6</v>
      </c>
      <c r="T2326" s="26">
        <f t="shared" si="9468"/>
        <v>44760.6</v>
      </c>
      <c r="U2326" s="26"/>
      <c r="V2326" s="26"/>
      <c r="W2326" s="26"/>
      <c r="X2326" s="26">
        <f t="shared" si="9469"/>
        <v>43192.299999999996</v>
      </c>
      <c r="Y2326" s="26">
        <f t="shared" si="9470"/>
        <v>44760.6</v>
      </c>
      <c r="Z2326" s="26">
        <f t="shared" si="9471"/>
        <v>44760.6</v>
      </c>
      <c r="AA2326" s="26"/>
      <c r="AB2326" s="26"/>
      <c r="AC2326" s="26"/>
      <c r="AD2326" s="26">
        <f t="shared" si="9472"/>
        <v>43192.299999999996</v>
      </c>
      <c r="AE2326" s="26">
        <f t="shared" si="9473"/>
        <v>44760.6</v>
      </c>
      <c r="AF2326" s="26">
        <f t="shared" si="9474"/>
        <v>44760.6</v>
      </c>
      <c r="AG2326" s="26"/>
      <c r="AH2326" s="26"/>
      <c r="AI2326" s="26"/>
      <c r="AJ2326" s="26">
        <f t="shared" si="9475"/>
        <v>43192.299999999996</v>
      </c>
      <c r="AK2326" s="26">
        <f t="shared" si="9476"/>
        <v>44760.6</v>
      </c>
      <c r="AL2326" s="26">
        <f t="shared" si="9477"/>
        <v>44760.6</v>
      </c>
      <c r="AM2326" s="26"/>
      <c r="AN2326" s="26"/>
      <c r="AO2326" s="26"/>
      <c r="AP2326" s="26">
        <f t="shared" si="9478"/>
        <v>43192.299999999996</v>
      </c>
      <c r="AQ2326" s="26">
        <f t="shared" si="9479"/>
        <v>44760.6</v>
      </c>
      <c r="AR2326" s="26">
        <f t="shared" si="9480"/>
        <v>44760.6</v>
      </c>
      <c r="AS2326" s="26"/>
      <c r="AT2326" s="26"/>
      <c r="AU2326" s="26"/>
      <c r="AV2326" s="26">
        <f t="shared" si="9481"/>
        <v>43192.299999999996</v>
      </c>
      <c r="AW2326" s="26">
        <f t="shared" si="9482"/>
        <v>44760.6</v>
      </c>
      <c r="AX2326" s="26">
        <f t="shared" si="9483"/>
        <v>44760.6</v>
      </c>
      <c r="AY2326" s="26"/>
      <c r="AZ2326" s="26"/>
      <c r="BA2326" s="26"/>
      <c r="BB2326" s="26">
        <f t="shared" si="9484"/>
        <v>43192.299999999996</v>
      </c>
      <c r="BC2326" s="26">
        <f t="shared" si="9485"/>
        <v>44760.6</v>
      </c>
      <c r="BD2326" s="26">
        <f t="shared" si="9486"/>
        <v>44760.6</v>
      </c>
      <c r="BE2326" s="26"/>
      <c r="BF2326" s="26"/>
      <c r="BG2326" s="26"/>
      <c r="BH2326" s="26">
        <f t="shared" si="9487"/>
        <v>43192.299999999996</v>
      </c>
      <c r="BI2326" s="26">
        <f t="shared" si="9488"/>
        <v>44760.6</v>
      </c>
      <c r="BJ2326" s="26">
        <f t="shared" si="9489"/>
        <v>44760.6</v>
      </c>
      <c r="BK2326" s="26"/>
      <c r="BL2326" s="26"/>
      <c r="BM2326" s="26"/>
      <c r="BN2326" s="26">
        <f t="shared" si="9490"/>
        <v>43192.299999999996</v>
      </c>
      <c r="BO2326" s="26">
        <f t="shared" si="9491"/>
        <v>44760.6</v>
      </c>
      <c r="BP2326" s="26">
        <f t="shared" si="9492"/>
        <v>44760.6</v>
      </c>
      <c r="BQ2326" s="26"/>
      <c r="BR2326" s="26"/>
      <c r="BS2326" s="26">
        <f t="shared" si="9493"/>
        <v>43192.299999999996</v>
      </c>
      <c r="BT2326" s="26">
        <f t="shared" si="9494"/>
        <v>44760.6</v>
      </c>
      <c r="BU2326" s="26">
        <f t="shared" si="9495"/>
        <v>44760.6</v>
      </c>
      <c r="BV2326" s="26"/>
      <c r="BW2326" s="26"/>
      <c r="BX2326" s="26">
        <f t="shared" si="9496"/>
        <v>43192.299999999996</v>
      </c>
      <c r="BY2326" s="26">
        <f t="shared" si="9497"/>
        <v>44760.6</v>
      </c>
      <c r="BZ2326" s="26">
        <f t="shared" si="9498"/>
        <v>44760.6</v>
      </c>
      <c r="CA2326" s="26"/>
      <c r="CB2326" s="26"/>
      <c r="CC2326" s="26"/>
      <c r="CD2326" s="26">
        <f t="shared" si="9358"/>
        <v>43192.299999999996</v>
      </c>
      <c r="CE2326" s="26">
        <f t="shared" si="9359"/>
        <v>44760.6</v>
      </c>
      <c r="CF2326" s="26">
        <f t="shared" si="9360"/>
        <v>44760.6</v>
      </c>
      <c r="CG2326" s="26"/>
      <c r="CH2326" s="26"/>
      <c r="CI2326" s="26"/>
      <c r="CJ2326" s="26">
        <f t="shared" si="9361"/>
        <v>43192.299999999996</v>
      </c>
      <c r="CK2326" s="26">
        <f t="shared" si="9362"/>
        <v>44760.6</v>
      </c>
      <c r="CL2326" s="26">
        <f t="shared" si="9363"/>
        <v>44760.6</v>
      </c>
      <c r="CM2326" s="26"/>
      <c r="CN2326" s="26"/>
      <c r="CO2326" s="26"/>
      <c r="CP2326" s="26">
        <f t="shared" si="9364"/>
        <v>43192.299999999996</v>
      </c>
      <c r="CQ2326" s="26">
        <f t="shared" si="9365"/>
        <v>44760.6</v>
      </c>
      <c r="CR2326" s="26">
        <f t="shared" si="9366"/>
        <v>44760.6</v>
      </c>
      <c r="CS2326" s="26"/>
      <c r="CT2326" s="19"/>
      <c r="CU2326" s="35"/>
    </row>
    <row r="2327" spans="1:105" ht="31.2" hidden="1" x14ac:dyDescent="0.3">
      <c r="A2327" s="16" t="s">
        <v>1345</v>
      </c>
      <c r="B2327" s="17">
        <v>110</v>
      </c>
      <c r="C2327" s="16" t="s">
        <v>47</v>
      </c>
      <c r="D2327" s="16" t="s">
        <v>393</v>
      </c>
      <c r="E2327" s="34" t="s">
        <v>1347</v>
      </c>
      <c r="F2327" s="26">
        <f>94631-1609.1</f>
        <v>93021.9</v>
      </c>
      <c r="G2327" s="26">
        <f>98067.9-1667.5</f>
        <v>96400.4</v>
      </c>
      <c r="H2327" s="26">
        <f>98067.9-1667.5</f>
        <v>96400.4</v>
      </c>
      <c r="I2327" s="26"/>
      <c r="J2327" s="26"/>
      <c r="K2327" s="26"/>
      <c r="L2327" s="26">
        <f t="shared" si="9463"/>
        <v>93021.9</v>
      </c>
      <c r="M2327" s="26">
        <f t="shared" si="9464"/>
        <v>96400.4</v>
      </c>
      <c r="N2327" s="26">
        <f t="shared" si="9465"/>
        <v>96400.4</v>
      </c>
      <c r="O2327" s="26"/>
      <c r="P2327" s="26"/>
      <c r="Q2327" s="26"/>
      <c r="R2327" s="26">
        <f t="shared" si="9466"/>
        <v>93021.9</v>
      </c>
      <c r="S2327" s="26">
        <f t="shared" si="9467"/>
        <v>96400.4</v>
      </c>
      <c r="T2327" s="26">
        <f t="shared" si="9468"/>
        <v>96400.4</v>
      </c>
      <c r="U2327" s="26"/>
      <c r="V2327" s="26"/>
      <c r="W2327" s="26"/>
      <c r="X2327" s="26">
        <f t="shared" si="9469"/>
        <v>93021.9</v>
      </c>
      <c r="Y2327" s="26">
        <f t="shared" si="9470"/>
        <v>96400.4</v>
      </c>
      <c r="Z2327" s="26">
        <f t="shared" si="9471"/>
        <v>96400.4</v>
      </c>
      <c r="AA2327" s="26"/>
      <c r="AB2327" s="26"/>
      <c r="AC2327" s="26"/>
      <c r="AD2327" s="26">
        <f t="shared" si="9472"/>
        <v>93021.9</v>
      </c>
      <c r="AE2327" s="26">
        <f t="shared" si="9473"/>
        <v>96400.4</v>
      </c>
      <c r="AF2327" s="26">
        <f t="shared" si="9474"/>
        <v>96400.4</v>
      </c>
      <c r="AG2327" s="26"/>
      <c r="AH2327" s="26"/>
      <c r="AI2327" s="26"/>
      <c r="AJ2327" s="26">
        <f t="shared" si="9475"/>
        <v>93021.9</v>
      </c>
      <c r="AK2327" s="26">
        <f t="shared" si="9476"/>
        <v>96400.4</v>
      </c>
      <c r="AL2327" s="26">
        <f t="shared" si="9477"/>
        <v>96400.4</v>
      </c>
      <c r="AM2327" s="26"/>
      <c r="AN2327" s="26"/>
      <c r="AO2327" s="26"/>
      <c r="AP2327" s="26">
        <f t="shared" si="9478"/>
        <v>93021.9</v>
      </c>
      <c r="AQ2327" s="26">
        <f t="shared" si="9479"/>
        <v>96400.4</v>
      </c>
      <c r="AR2327" s="26">
        <f t="shared" si="9480"/>
        <v>96400.4</v>
      </c>
      <c r="AS2327" s="26"/>
      <c r="AT2327" s="26"/>
      <c r="AU2327" s="26"/>
      <c r="AV2327" s="26">
        <f t="shared" si="9481"/>
        <v>93021.9</v>
      </c>
      <c r="AW2327" s="26">
        <f t="shared" si="9482"/>
        <v>96400.4</v>
      </c>
      <c r="AX2327" s="26">
        <f t="shared" si="9483"/>
        <v>96400.4</v>
      </c>
      <c r="AY2327" s="26"/>
      <c r="AZ2327" s="26"/>
      <c r="BA2327" s="26"/>
      <c r="BB2327" s="26">
        <f t="shared" si="9484"/>
        <v>93021.9</v>
      </c>
      <c r="BC2327" s="26">
        <f t="shared" si="9485"/>
        <v>96400.4</v>
      </c>
      <c r="BD2327" s="26">
        <f t="shared" si="9486"/>
        <v>96400.4</v>
      </c>
      <c r="BE2327" s="26"/>
      <c r="BF2327" s="26"/>
      <c r="BG2327" s="26"/>
      <c r="BH2327" s="26">
        <f t="shared" si="9487"/>
        <v>93021.9</v>
      </c>
      <c r="BI2327" s="26">
        <f t="shared" si="9488"/>
        <v>96400.4</v>
      </c>
      <c r="BJ2327" s="26">
        <f t="shared" si="9489"/>
        <v>96400.4</v>
      </c>
      <c r="BK2327" s="26"/>
      <c r="BL2327" s="26"/>
      <c r="BM2327" s="26"/>
      <c r="BN2327" s="26">
        <f t="shared" si="9490"/>
        <v>93021.9</v>
      </c>
      <c r="BO2327" s="26">
        <f t="shared" si="9491"/>
        <v>96400.4</v>
      </c>
      <c r="BP2327" s="26">
        <f t="shared" si="9492"/>
        <v>96400.4</v>
      </c>
      <c r="BQ2327" s="26"/>
      <c r="BR2327" s="26"/>
      <c r="BS2327" s="26">
        <f t="shared" si="9493"/>
        <v>93021.9</v>
      </c>
      <c r="BT2327" s="26">
        <f t="shared" si="9494"/>
        <v>96400.4</v>
      </c>
      <c r="BU2327" s="26">
        <f t="shared" si="9495"/>
        <v>96400.4</v>
      </c>
      <c r="BV2327" s="26"/>
      <c r="BW2327" s="26"/>
      <c r="BX2327" s="26">
        <f t="shared" si="9496"/>
        <v>93021.9</v>
      </c>
      <c r="BY2327" s="26">
        <f t="shared" si="9497"/>
        <v>96400.4</v>
      </c>
      <c r="BZ2327" s="26">
        <f t="shared" si="9498"/>
        <v>96400.4</v>
      </c>
      <c r="CA2327" s="26"/>
      <c r="CB2327" s="26"/>
      <c r="CC2327" s="26"/>
      <c r="CD2327" s="26">
        <f t="shared" si="9358"/>
        <v>93021.9</v>
      </c>
      <c r="CE2327" s="26">
        <f t="shared" si="9359"/>
        <v>96400.4</v>
      </c>
      <c r="CF2327" s="26">
        <f t="shared" si="9360"/>
        <v>96400.4</v>
      </c>
      <c r="CG2327" s="26"/>
      <c r="CH2327" s="26"/>
      <c r="CI2327" s="26"/>
      <c r="CJ2327" s="26">
        <f t="shared" si="9361"/>
        <v>93021.9</v>
      </c>
      <c r="CK2327" s="26">
        <f t="shared" si="9362"/>
        <v>96400.4</v>
      </c>
      <c r="CL2327" s="26">
        <f t="shared" si="9363"/>
        <v>96400.4</v>
      </c>
      <c r="CM2327" s="26"/>
      <c r="CN2327" s="26"/>
      <c r="CO2327" s="26"/>
      <c r="CP2327" s="26">
        <f t="shared" si="9364"/>
        <v>93021.9</v>
      </c>
      <c r="CQ2327" s="26">
        <f t="shared" si="9365"/>
        <v>96400.4</v>
      </c>
      <c r="CR2327" s="26">
        <f t="shared" si="9366"/>
        <v>96400.4</v>
      </c>
      <c r="CS2327" s="26"/>
      <c r="CT2327" s="19"/>
      <c r="CU2327" s="35"/>
    </row>
    <row r="2328" spans="1:105" ht="31.2" hidden="1" x14ac:dyDescent="0.3">
      <c r="A2328" s="16" t="s">
        <v>1345</v>
      </c>
      <c r="B2328" s="17">
        <v>110</v>
      </c>
      <c r="C2328" s="16" t="s">
        <v>276</v>
      </c>
      <c r="D2328" s="16" t="s">
        <v>64</v>
      </c>
      <c r="E2328" s="34" t="s">
        <v>1348</v>
      </c>
      <c r="F2328" s="26">
        <f>53358.6-1925.9</f>
        <v>51432.7</v>
      </c>
      <c r="G2328" s="26">
        <f>55296.5-1995.9</f>
        <v>53300.6</v>
      </c>
      <c r="H2328" s="26">
        <f>55296.5-1995.9</f>
        <v>53300.6</v>
      </c>
      <c r="I2328" s="26"/>
      <c r="J2328" s="26"/>
      <c r="K2328" s="26"/>
      <c r="L2328" s="26">
        <f t="shared" si="9463"/>
        <v>51432.7</v>
      </c>
      <c r="M2328" s="26">
        <f t="shared" si="9464"/>
        <v>53300.6</v>
      </c>
      <c r="N2328" s="26">
        <f t="shared" si="9465"/>
        <v>53300.6</v>
      </c>
      <c r="O2328" s="26"/>
      <c r="P2328" s="26"/>
      <c r="Q2328" s="26"/>
      <c r="R2328" s="26">
        <f t="shared" si="9466"/>
        <v>51432.7</v>
      </c>
      <c r="S2328" s="26">
        <f t="shared" si="9467"/>
        <v>53300.6</v>
      </c>
      <c r="T2328" s="26">
        <f t="shared" si="9468"/>
        <v>53300.6</v>
      </c>
      <c r="U2328" s="26"/>
      <c r="V2328" s="26"/>
      <c r="W2328" s="26"/>
      <c r="X2328" s="26">
        <f t="shared" si="9469"/>
        <v>51432.7</v>
      </c>
      <c r="Y2328" s="26">
        <f t="shared" si="9470"/>
        <v>53300.6</v>
      </c>
      <c r="Z2328" s="26">
        <f t="shared" si="9471"/>
        <v>53300.6</v>
      </c>
      <c r="AA2328" s="26"/>
      <c r="AB2328" s="26"/>
      <c r="AC2328" s="26"/>
      <c r="AD2328" s="26">
        <f t="shared" si="9472"/>
        <v>51432.7</v>
      </c>
      <c r="AE2328" s="26">
        <f t="shared" si="9473"/>
        <v>53300.6</v>
      </c>
      <c r="AF2328" s="26">
        <f t="shared" si="9474"/>
        <v>53300.6</v>
      </c>
      <c r="AG2328" s="26"/>
      <c r="AH2328" s="26"/>
      <c r="AI2328" s="26"/>
      <c r="AJ2328" s="26">
        <f t="shared" si="9475"/>
        <v>51432.7</v>
      </c>
      <c r="AK2328" s="26">
        <f t="shared" si="9476"/>
        <v>53300.6</v>
      </c>
      <c r="AL2328" s="26">
        <f t="shared" si="9477"/>
        <v>53300.6</v>
      </c>
      <c r="AM2328" s="26"/>
      <c r="AN2328" s="26"/>
      <c r="AO2328" s="26"/>
      <c r="AP2328" s="26">
        <f t="shared" si="9478"/>
        <v>51432.7</v>
      </c>
      <c r="AQ2328" s="26">
        <f t="shared" si="9479"/>
        <v>53300.6</v>
      </c>
      <c r="AR2328" s="26">
        <f t="shared" si="9480"/>
        <v>53300.6</v>
      </c>
      <c r="AS2328" s="26"/>
      <c r="AT2328" s="26"/>
      <c r="AU2328" s="26"/>
      <c r="AV2328" s="26">
        <f t="shared" si="9481"/>
        <v>51432.7</v>
      </c>
      <c r="AW2328" s="26">
        <f t="shared" si="9482"/>
        <v>53300.6</v>
      </c>
      <c r="AX2328" s="26">
        <f t="shared" si="9483"/>
        <v>53300.6</v>
      </c>
      <c r="AY2328" s="26"/>
      <c r="AZ2328" s="26"/>
      <c r="BA2328" s="26"/>
      <c r="BB2328" s="26">
        <f t="shared" si="9484"/>
        <v>51432.7</v>
      </c>
      <c r="BC2328" s="26">
        <f t="shared" si="9485"/>
        <v>53300.6</v>
      </c>
      <c r="BD2328" s="26">
        <f t="shared" si="9486"/>
        <v>53300.6</v>
      </c>
      <c r="BE2328" s="26"/>
      <c r="BF2328" s="26"/>
      <c r="BG2328" s="26"/>
      <c r="BH2328" s="26">
        <f t="shared" si="9487"/>
        <v>51432.7</v>
      </c>
      <c r="BI2328" s="26">
        <f t="shared" si="9488"/>
        <v>53300.6</v>
      </c>
      <c r="BJ2328" s="26">
        <f t="shared" si="9489"/>
        <v>53300.6</v>
      </c>
      <c r="BK2328" s="26"/>
      <c r="BL2328" s="26"/>
      <c r="BM2328" s="26"/>
      <c r="BN2328" s="26">
        <f t="shared" si="9490"/>
        <v>51432.7</v>
      </c>
      <c r="BO2328" s="26">
        <f t="shared" si="9491"/>
        <v>53300.6</v>
      </c>
      <c r="BP2328" s="26">
        <f t="shared" si="9492"/>
        <v>53300.6</v>
      </c>
      <c r="BQ2328" s="26"/>
      <c r="BR2328" s="26"/>
      <c r="BS2328" s="26">
        <f t="shared" si="9493"/>
        <v>51432.7</v>
      </c>
      <c r="BT2328" s="26">
        <f t="shared" si="9494"/>
        <v>53300.6</v>
      </c>
      <c r="BU2328" s="26">
        <f t="shared" si="9495"/>
        <v>53300.6</v>
      </c>
      <c r="BV2328" s="26"/>
      <c r="BW2328" s="26"/>
      <c r="BX2328" s="26">
        <f t="shared" si="9496"/>
        <v>51432.7</v>
      </c>
      <c r="BY2328" s="26">
        <f t="shared" si="9497"/>
        <v>53300.6</v>
      </c>
      <c r="BZ2328" s="26">
        <f t="shared" si="9498"/>
        <v>53300.6</v>
      </c>
      <c r="CA2328" s="26"/>
      <c r="CB2328" s="26"/>
      <c r="CC2328" s="26"/>
      <c r="CD2328" s="26">
        <f t="shared" si="9358"/>
        <v>51432.7</v>
      </c>
      <c r="CE2328" s="26">
        <f t="shared" si="9359"/>
        <v>53300.6</v>
      </c>
      <c r="CF2328" s="26">
        <f t="shared" si="9360"/>
        <v>53300.6</v>
      </c>
      <c r="CG2328" s="26"/>
      <c r="CH2328" s="26"/>
      <c r="CI2328" s="26"/>
      <c r="CJ2328" s="26">
        <f t="shared" si="9361"/>
        <v>51432.7</v>
      </c>
      <c r="CK2328" s="26">
        <f t="shared" si="9362"/>
        <v>53300.6</v>
      </c>
      <c r="CL2328" s="26">
        <f t="shared" si="9363"/>
        <v>53300.6</v>
      </c>
      <c r="CM2328" s="26"/>
      <c r="CN2328" s="26"/>
      <c r="CO2328" s="26"/>
      <c r="CP2328" s="26">
        <f t="shared" si="9364"/>
        <v>51432.7</v>
      </c>
      <c r="CQ2328" s="26">
        <f t="shared" si="9365"/>
        <v>53300.6</v>
      </c>
      <c r="CR2328" s="26">
        <f t="shared" si="9366"/>
        <v>53300.6</v>
      </c>
      <c r="CS2328" s="26"/>
      <c r="CT2328" s="19"/>
      <c r="CU2328" s="35"/>
    </row>
    <row r="2329" spans="1:105" ht="31.2" hidden="1" x14ac:dyDescent="0.3">
      <c r="A2329" s="16" t="s">
        <v>1345</v>
      </c>
      <c r="B2329" s="17">
        <v>200</v>
      </c>
      <c r="C2329" s="16"/>
      <c r="D2329" s="16"/>
      <c r="E2329" s="34" t="s">
        <v>38</v>
      </c>
      <c r="F2329" s="26">
        <f t="shared" ref="F2329:K2329" si="9504">F2330</f>
        <v>59585.600000000006</v>
      </c>
      <c r="G2329" s="26">
        <f t="shared" si="9504"/>
        <v>59572.800000000003</v>
      </c>
      <c r="H2329" s="26">
        <f t="shared" si="9504"/>
        <v>59572.800000000003</v>
      </c>
      <c r="I2329" s="26">
        <f t="shared" si="9504"/>
        <v>0</v>
      </c>
      <c r="J2329" s="26">
        <f t="shared" si="9504"/>
        <v>0</v>
      </c>
      <c r="K2329" s="26">
        <f t="shared" si="9504"/>
        <v>0</v>
      </c>
      <c r="L2329" s="26">
        <f t="shared" si="9463"/>
        <v>59585.600000000006</v>
      </c>
      <c r="M2329" s="26">
        <f t="shared" si="9464"/>
        <v>59572.800000000003</v>
      </c>
      <c r="N2329" s="26">
        <f t="shared" si="9465"/>
        <v>59572.800000000003</v>
      </c>
      <c r="O2329" s="26">
        <f>O2330</f>
        <v>0</v>
      </c>
      <c r="P2329" s="26">
        <f>P2330</f>
        <v>0</v>
      </c>
      <c r="Q2329" s="26">
        <f>Q2330</f>
        <v>0</v>
      </c>
      <c r="R2329" s="26">
        <f t="shared" si="9466"/>
        <v>59585.600000000006</v>
      </c>
      <c r="S2329" s="26">
        <f t="shared" si="9467"/>
        <v>59572.800000000003</v>
      </c>
      <c r="T2329" s="26">
        <f t="shared" si="9468"/>
        <v>59572.800000000003</v>
      </c>
      <c r="U2329" s="26">
        <f>U2330</f>
        <v>0</v>
      </c>
      <c r="V2329" s="26">
        <f>V2330</f>
        <v>0</v>
      </c>
      <c r="W2329" s="26">
        <f>W2330</f>
        <v>0</v>
      </c>
      <c r="X2329" s="26">
        <f t="shared" si="9469"/>
        <v>59585.600000000006</v>
      </c>
      <c r="Y2329" s="26">
        <f t="shared" si="9470"/>
        <v>59572.800000000003</v>
      </c>
      <c r="Z2329" s="26">
        <f t="shared" si="9471"/>
        <v>59572.800000000003</v>
      </c>
      <c r="AA2329" s="26">
        <f>AA2330</f>
        <v>0</v>
      </c>
      <c r="AB2329" s="26">
        <f>AB2330</f>
        <v>0</v>
      </c>
      <c r="AC2329" s="26">
        <f>AC2330</f>
        <v>0</v>
      </c>
      <c r="AD2329" s="26">
        <f t="shared" si="9472"/>
        <v>59585.600000000006</v>
      </c>
      <c r="AE2329" s="26">
        <f t="shared" si="9473"/>
        <v>59572.800000000003</v>
      </c>
      <c r="AF2329" s="26">
        <f t="shared" si="9474"/>
        <v>59572.800000000003</v>
      </c>
      <c r="AG2329" s="26">
        <f>AG2330</f>
        <v>0</v>
      </c>
      <c r="AH2329" s="26">
        <f>AH2330</f>
        <v>0</v>
      </c>
      <c r="AI2329" s="26">
        <f>AI2330</f>
        <v>0</v>
      </c>
      <c r="AJ2329" s="26">
        <f t="shared" si="9475"/>
        <v>59585.600000000006</v>
      </c>
      <c r="AK2329" s="26">
        <f t="shared" si="9476"/>
        <v>59572.800000000003</v>
      </c>
      <c r="AL2329" s="26">
        <f t="shared" si="9477"/>
        <v>59572.800000000003</v>
      </c>
      <c r="AM2329" s="26">
        <f>AM2330</f>
        <v>0</v>
      </c>
      <c r="AN2329" s="26">
        <f>AN2330</f>
        <v>0</v>
      </c>
      <c r="AO2329" s="26">
        <f>AO2330</f>
        <v>0</v>
      </c>
      <c r="AP2329" s="26">
        <f t="shared" si="9478"/>
        <v>59585.600000000006</v>
      </c>
      <c r="AQ2329" s="26">
        <f t="shared" si="9479"/>
        <v>59572.800000000003</v>
      </c>
      <c r="AR2329" s="26">
        <f t="shared" si="9480"/>
        <v>59572.800000000003</v>
      </c>
      <c r="AS2329" s="26">
        <f>AS2330</f>
        <v>0</v>
      </c>
      <c r="AT2329" s="26">
        <f>AT2330</f>
        <v>0</v>
      </c>
      <c r="AU2329" s="26">
        <f>AU2330</f>
        <v>0</v>
      </c>
      <c r="AV2329" s="26">
        <f t="shared" si="9481"/>
        <v>59585.600000000006</v>
      </c>
      <c r="AW2329" s="26">
        <f t="shared" si="9482"/>
        <v>59572.800000000003</v>
      </c>
      <c r="AX2329" s="26">
        <f t="shared" si="9483"/>
        <v>59572.800000000003</v>
      </c>
      <c r="AY2329" s="26">
        <f>AY2330</f>
        <v>0</v>
      </c>
      <c r="AZ2329" s="26">
        <f>AZ2330</f>
        <v>0</v>
      </c>
      <c r="BA2329" s="26">
        <f>BA2330</f>
        <v>0</v>
      </c>
      <c r="BB2329" s="26">
        <f t="shared" si="9484"/>
        <v>59585.600000000006</v>
      </c>
      <c r="BC2329" s="26">
        <f t="shared" si="9485"/>
        <v>59572.800000000003</v>
      </c>
      <c r="BD2329" s="26">
        <f t="shared" si="9486"/>
        <v>59572.800000000003</v>
      </c>
      <c r="BE2329" s="26">
        <f>BE2330</f>
        <v>0</v>
      </c>
      <c r="BF2329" s="26">
        <f>BF2330</f>
        <v>0</v>
      </c>
      <c r="BG2329" s="26">
        <f>BG2330</f>
        <v>0</v>
      </c>
      <c r="BH2329" s="26">
        <f t="shared" si="9487"/>
        <v>59585.600000000006</v>
      </c>
      <c r="BI2329" s="26">
        <f t="shared" si="9488"/>
        <v>59572.800000000003</v>
      </c>
      <c r="BJ2329" s="26">
        <f t="shared" si="9489"/>
        <v>59572.800000000003</v>
      </c>
      <c r="BK2329" s="26">
        <f>BK2330</f>
        <v>0</v>
      </c>
      <c r="BL2329" s="26">
        <f>BL2330</f>
        <v>0</v>
      </c>
      <c r="BM2329" s="26">
        <f>BM2330</f>
        <v>0</v>
      </c>
      <c r="BN2329" s="26">
        <f t="shared" si="9490"/>
        <v>59585.600000000006</v>
      </c>
      <c r="BO2329" s="26">
        <f t="shared" si="9491"/>
        <v>59572.800000000003</v>
      </c>
      <c r="BP2329" s="26">
        <f t="shared" si="9492"/>
        <v>59572.800000000003</v>
      </c>
      <c r="BQ2329" s="26">
        <f>BQ2330</f>
        <v>0</v>
      </c>
      <c r="BR2329" s="26">
        <f>BR2330</f>
        <v>0</v>
      </c>
      <c r="BS2329" s="26">
        <f t="shared" si="9493"/>
        <v>59585.600000000006</v>
      </c>
      <c r="BT2329" s="26">
        <f t="shared" si="9494"/>
        <v>59572.800000000003</v>
      </c>
      <c r="BU2329" s="26">
        <f t="shared" si="9495"/>
        <v>59572.800000000003</v>
      </c>
      <c r="BV2329" s="26">
        <f>BV2330</f>
        <v>0</v>
      </c>
      <c r="BW2329" s="26">
        <f>BW2330</f>
        <v>0</v>
      </c>
      <c r="BX2329" s="26">
        <f t="shared" si="9496"/>
        <v>59585.600000000006</v>
      </c>
      <c r="BY2329" s="26">
        <f t="shared" si="9497"/>
        <v>59572.800000000003</v>
      </c>
      <c r="BZ2329" s="26">
        <f t="shared" si="9498"/>
        <v>59572.800000000003</v>
      </c>
      <c r="CA2329" s="26">
        <f>CA2330</f>
        <v>0</v>
      </c>
      <c r="CB2329" s="26">
        <f>CB2330</f>
        <v>0</v>
      </c>
      <c r="CC2329" s="26">
        <f>CC2330</f>
        <v>0</v>
      </c>
      <c r="CD2329" s="26">
        <f t="shared" si="9358"/>
        <v>59585.600000000006</v>
      </c>
      <c r="CE2329" s="26">
        <f t="shared" si="9359"/>
        <v>59572.800000000003</v>
      </c>
      <c r="CF2329" s="26">
        <f t="shared" si="9360"/>
        <v>59572.800000000003</v>
      </c>
      <c r="CG2329" s="26">
        <f>CG2330</f>
        <v>0</v>
      </c>
      <c r="CH2329" s="26">
        <f>CH2330</f>
        <v>0</v>
      </c>
      <c r="CI2329" s="26">
        <f>CI2330</f>
        <v>0</v>
      </c>
      <c r="CJ2329" s="26">
        <f t="shared" si="9361"/>
        <v>59585.600000000006</v>
      </c>
      <c r="CK2329" s="26">
        <f t="shared" si="9362"/>
        <v>59572.800000000003</v>
      </c>
      <c r="CL2329" s="26">
        <f t="shared" si="9363"/>
        <v>59572.800000000003</v>
      </c>
      <c r="CM2329" s="26">
        <f>CM2330</f>
        <v>0</v>
      </c>
      <c r="CN2329" s="26">
        <f>CN2330</f>
        <v>0</v>
      </c>
      <c r="CO2329" s="26">
        <f>CO2330</f>
        <v>0</v>
      </c>
      <c r="CP2329" s="26">
        <f t="shared" si="9364"/>
        <v>59585.600000000006</v>
      </c>
      <c r="CQ2329" s="26">
        <f t="shared" si="9365"/>
        <v>59572.800000000003</v>
      </c>
      <c r="CR2329" s="26">
        <f t="shared" si="9366"/>
        <v>59572.800000000003</v>
      </c>
      <c r="CS2329" s="26">
        <f>CS2330</f>
        <v>0</v>
      </c>
      <c r="CT2329" s="19"/>
      <c r="CU2329" s="35"/>
      <c r="CY2329" s="1" t="s">
        <v>27</v>
      </c>
    </row>
    <row r="2330" spans="1:105" ht="46.8" hidden="1" x14ac:dyDescent="0.3">
      <c r="A2330" s="16" t="s">
        <v>1345</v>
      </c>
      <c r="B2330" s="17">
        <v>240</v>
      </c>
      <c r="C2330" s="16"/>
      <c r="D2330" s="16"/>
      <c r="E2330" s="34" t="s">
        <v>39</v>
      </c>
      <c r="F2330" s="26">
        <f t="shared" ref="F2330:K2330" si="9505">F2331+F2332+F2333+F2334</f>
        <v>59585.600000000006</v>
      </c>
      <c r="G2330" s="26">
        <f t="shared" si="9505"/>
        <v>59572.800000000003</v>
      </c>
      <c r="H2330" s="26">
        <f t="shared" si="9505"/>
        <v>59572.800000000003</v>
      </c>
      <c r="I2330" s="26">
        <f t="shared" si="9505"/>
        <v>0</v>
      </c>
      <c r="J2330" s="26">
        <f t="shared" si="9505"/>
        <v>0</v>
      </c>
      <c r="K2330" s="26">
        <f t="shared" si="9505"/>
        <v>0</v>
      </c>
      <c r="L2330" s="26">
        <f t="shared" si="9463"/>
        <v>59585.600000000006</v>
      </c>
      <c r="M2330" s="26">
        <f t="shared" si="9464"/>
        <v>59572.800000000003</v>
      </c>
      <c r="N2330" s="26">
        <f t="shared" si="9465"/>
        <v>59572.800000000003</v>
      </c>
      <c r="O2330" s="26">
        <f>O2331+O2332+O2333+O2334</f>
        <v>0</v>
      </c>
      <c r="P2330" s="26">
        <f>P2331+P2332+P2333+P2334</f>
        <v>0</v>
      </c>
      <c r="Q2330" s="26">
        <f>Q2331+Q2332+Q2333+Q2334</f>
        <v>0</v>
      </c>
      <c r="R2330" s="26">
        <f t="shared" si="9466"/>
        <v>59585.600000000006</v>
      </c>
      <c r="S2330" s="26">
        <f t="shared" si="9467"/>
        <v>59572.800000000003</v>
      </c>
      <c r="T2330" s="26">
        <f t="shared" si="9468"/>
        <v>59572.800000000003</v>
      </c>
      <c r="U2330" s="26">
        <f>U2331+U2332+U2333+U2334</f>
        <v>0</v>
      </c>
      <c r="V2330" s="26">
        <f>V2331+V2332+V2333+V2334</f>
        <v>0</v>
      </c>
      <c r="W2330" s="26">
        <f>W2331+W2332+W2333+W2334</f>
        <v>0</v>
      </c>
      <c r="X2330" s="26">
        <f t="shared" si="9469"/>
        <v>59585.600000000006</v>
      </c>
      <c r="Y2330" s="26">
        <f t="shared" si="9470"/>
        <v>59572.800000000003</v>
      </c>
      <c r="Z2330" s="26">
        <f t="shared" si="9471"/>
        <v>59572.800000000003</v>
      </c>
      <c r="AA2330" s="26">
        <f>AA2331+AA2332+AA2333+AA2334</f>
        <v>0</v>
      </c>
      <c r="AB2330" s="26">
        <f>AB2331+AB2332+AB2333+AB2334</f>
        <v>0</v>
      </c>
      <c r="AC2330" s="26">
        <f>AC2331+AC2332+AC2333+AC2334</f>
        <v>0</v>
      </c>
      <c r="AD2330" s="26">
        <f t="shared" si="9472"/>
        <v>59585.600000000006</v>
      </c>
      <c r="AE2330" s="26">
        <f t="shared" si="9473"/>
        <v>59572.800000000003</v>
      </c>
      <c r="AF2330" s="26">
        <f t="shared" si="9474"/>
        <v>59572.800000000003</v>
      </c>
      <c r="AG2330" s="26">
        <f>AG2331+AG2332+AG2333+AG2334</f>
        <v>0</v>
      </c>
      <c r="AH2330" s="26">
        <f>AH2331+AH2332+AH2333+AH2334</f>
        <v>0</v>
      </c>
      <c r="AI2330" s="26">
        <f>AI2331+AI2332+AI2333+AI2334</f>
        <v>0</v>
      </c>
      <c r="AJ2330" s="26">
        <f t="shared" si="9475"/>
        <v>59585.600000000006</v>
      </c>
      <c r="AK2330" s="26">
        <f t="shared" si="9476"/>
        <v>59572.800000000003</v>
      </c>
      <c r="AL2330" s="26">
        <f t="shared" si="9477"/>
        <v>59572.800000000003</v>
      </c>
      <c r="AM2330" s="26">
        <f>AM2331+AM2332+AM2333+AM2334</f>
        <v>0</v>
      </c>
      <c r="AN2330" s="26">
        <f>AN2331+AN2332+AN2333+AN2334</f>
        <v>0</v>
      </c>
      <c r="AO2330" s="26">
        <f>AO2331+AO2332+AO2333+AO2334</f>
        <v>0</v>
      </c>
      <c r="AP2330" s="26">
        <f t="shared" si="9478"/>
        <v>59585.600000000006</v>
      </c>
      <c r="AQ2330" s="26">
        <f t="shared" si="9479"/>
        <v>59572.800000000003</v>
      </c>
      <c r="AR2330" s="26">
        <f t="shared" si="9480"/>
        <v>59572.800000000003</v>
      </c>
      <c r="AS2330" s="26">
        <f>AS2331+AS2332+AS2333+AS2334</f>
        <v>0</v>
      </c>
      <c r="AT2330" s="26">
        <f>AT2331+AT2332+AT2333+AT2334</f>
        <v>0</v>
      </c>
      <c r="AU2330" s="26">
        <f>AU2331+AU2332+AU2333+AU2334</f>
        <v>0</v>
      </c>
      <c r="AV2330" s="26">
        <f t="shared" si="9481"/>
        <v>59585.600000000006</v>
      </c>
      <c r="AW2330" s="26">
        <f t="shared" si="9482"/>
        <v>59572.800000000003</v>
      </c>
      <c r="AX2330" s="26">
        <f t="shared" si="9483"/>
        <v>59572.800000000003</v>
      </c>
      <c r="AY2330" s="26">
        <f>AY2331+AY2332+AY2333+AY2334</f>
        <v>0</v>
      </c>
      <c r="AZ2330" s="26">
        <f>AZ2331+AZ2332+AZ2333+AZ2334</f>
        <v>0</v>
      </c>
      <c r="BA2330" s="26">
        <f>BA2331+BA2332+BA2333+BA2334</f>
        <v>0</v>
      </c>
      <c r="BB2330" s="26">
        <f t="shared" si="9484"/>
        <v>59585.600000000006</v>
      </c>
      <c r="BC2330" s="26">
        <f t="shared" si="9485"/>
        <v>59572.800000000003</v>
      </c>
      <c r="BD2330" s="26">
        <f t="shared" si="9486"/>
        <v>59572.800000000003</v>
      </c>
      <c r="BE2330" s="26">
        <f>BE2331+BE2332+BE2333+BE2334</f>
        <v>0</v>
      </c>
      <c r="BF2330" s="26">
        <f>BF2331+BF2332+BF2333+BF2334</f>
        <v>0</v>
      </c>
      <c r="BG2330" s="26">
        <f>BG2331+BG2332+BG2333+BG2334</f>
        <v>0</v>
      </c>
      <c r="BH2330" s="26">
        <f t="shared" si="9487"/>
        <v>59585.600000000006</v>
      </c>
      <c r="BI2330" s="26">
        <f t="shared" si="9488"/>
        <v>59572.800000000003</v>
      </c>
      <c r="BJ2330" s="26">
        <f t="shared" si="9489"/>
        <v>59572.800000000003</v>
      </c>
      <c r="BK2330" s="26">
        <f>BK2331+BK2332+BK2333+BK2334</f>
        <v>0</v>
      </c>
      <c r="BL2330" s="26">
        <f>BL2331+BL2332+BL2333+BL2334</f>
        <v>0</v>
      </c>
      <c r="BM2330" s="26">
        <f>BM2331+BM2332+BM2333+BM2334</f>
        <v>0</v>
      </c>
      <c r="BN2330" s="26">
        <f t="shared" si="9490"/>
        <v>59585.600000000006</v>
      </c>
      <c r="BO2330" s="26">
        <f t="shared" si="9491"/>
        <v>59572.800000000003</v>
      </c>
      <c r="BP2330" s="26">
        <f t="shared" si="9492"/>
        <v>59572.800000000003</v>
      </c>
      <c r="BQ2330" s="26">
        <f>BQ2331+BQ2332+BQ2333+BQ2334</f>
        <v>0</v>
      </c>
      <c r="BR2330" s="26">
        <f>BR2331+BR2332+BR2333+BR2334</f>
        <v>0</v>
      </c>
      <c r="BS2330" s="26">
        <f t="shared" si="9493"/>
        <v>59585.600000000006</v>
      </c>
      <c r="BT2330" s="26">
        <f t="shared" si="9494"/>
        <v>59572.800000000003</v>
      </c>
      <c r="BU2330" s="26">
        <f t="shared" si="9495"/>
        <v>59572.800000000003</v>
      </c>
      <c r="BV2330" s="26">
        <f>BV2331+BV2332+BV2333+BV2334</f>
        <v>0</v>
      </c>
      <c r="BW2330" s="26">
        <f>BW2331+BW2332+BW2333+BW2334</f>
        <v>0</v>
      </c>
      <c r="BX2330" s="26">
        <f t="shared" si="9496"/>
        <v>59585.600000000006</v>
      </c>
      <c r="BY2330" s="26">
        <f t="shared" si="9497"/>
        <v>59572.800000000003</v>
      </c>
      <c r="BZ2330" s="26">
        <f t="shared" si="9498"/>
        <v>59572.800000000003</v>
      </c>
      <c r="CA2330" s="26">
        <f>CA2331+CA2332+CA2333+CA2334</f>
        <v>0</v>
      </c>
      <c r="CB2330" s="26">
        <f>CB2331+CB2332+CB2333+CB2334</f>
        <v>0</v>
      </c>
      <c r="CC2330" s="26">
        <f>CC2331+CC2332+CC2333+CC2334</f>
        <v>0</v>
      </c>
      <c r="CD2330" s="26">
        <f t="shared" si="9358"/>
        <v>59585.600000000006</v>
      </c>
      <c r="CE2330" s="26">
        <f t="shared" si="9359"/>
        <v>59572.800000000003</v>
      </c>
      <c r="CF2330" s="26">
        <f t="shared" si="9360"/>
        <v>59572.800000000003</v>
      </c>
      <c r="CG2330" s="26">
        <f>CG2331+CG2332+CG2333+CG2334</f>
        <v>0</v>
      </c>
      <c r="CH2330" s="26">
        <f>CH2331+CH2332+CH2333+CH2334</f>
        <v>0</v>
      </c>
      <c r="CI2330" s="26">
        <f>CI2331+CI2332+CI2333+CI2334</f>
        <v>0</v>
      </c>
      <c r="CJ2330" s="26">
        <f t="shared" si="9361"/>
        <v>59585.600000000006</v>
      </c>
      <c r="CK2330" s="26">
        <f t="shared" si="9362"/>
        <v>59572.800000000003</v>
      </c>
      <c r="CL2330" s="26">
        <f t="shared" si="9363"/>
        <v>59572.800000000003</v>
      </c>
      <c r="CM2330" s="26">
        <f>CM2331+CM2332+CM2333+CM2334</f>
        <v>0</v>
      </c>
      <c r="CN2330" s="26">
        <f>CN2331+CN2332+CN2333+CN2334</f>
        <v>0</v>
      </c>
      <c r="CO2330" s="26">
        <f>CO2331+CO2332+CO2333+CO2334</f>
        <v>0</v>
      </c>
      <c r="CP2330" s="26">
        <f t="shared" si="9364"/>
        <v>59585.600000000006</v>
      </c>
      <c r="CQ2330" s="26">
        <f t="shared" si="9365"/>
        <v>59572.800000000003</v>
      </c>
      <c r="CR2330" s="26">
        <f t="shared" si="9366"/>
        <v>59572.800000000003</v>
      </c>
      <c r="CS2330" s="26">
        <f>CS2331+CS2332+CS2333+CS2334</f>
        <v>0</v>
      </c>
      <c r="CT2330" s="19"/>
      <c r="CU2330" s="35"/>
      <c r="CZ2330" s="1" t="s">
        <v>28</v>
      </c>
    </row>
    <row r="2331" spans="1:105" hidden="1" x14ac:dyDescent="0.3">
      <c r="A2331" s="16" t="s">
        <v>1345</v>
      </c>
      <c r="B2331" s="17">
        <v>240</v>
      </c>
      <c r="C2331" s="16" t="s">
        <v>40</v>
      </c>
      <c r="D2331" s="16" t="s">
        <v>41</v>
      </c>
      <c r="E2331" s="34" t="s">
        <v>42</v>
      </c>
      <c r="F2331" s="26">
        <f>15499.9-174</f>
        <v>15325.9</v>
      </c>
      <c r="G2331" s="26">
        <f>15499.9-174</f>
        <v>15325.9</v>
      </c>
      <c r="H2331" s="26">
        <f>15499.9-174</f>
        <v>15325.9</v>
      </c>
      <c r="I2331" s="26"/>
      <c r="J2331" s="26"/>
      <c r="K2331" s="26"/>
      <c r="L2331" s="26">
        <f t="shared" si="9463"/>
        <v>15325.9</v>
      </c>
      <c r="M2331" s="26">
        <f t="shared" si="9464"/>
        <v>15325.9</v>
      </c>
      <c r="N2331" s="26">
        <f t="shared" si="9465"/>
        <v>15325.9</v>
      </c>
      <c r="O2331" s="26"/>
      <c r="P2331" s="26"/>
      <c r="Q2331" s="26"/>
      <c r="R2331" s="26">
        <f t="shared" si="9466"/>
        <v>15325.9</v>
      </c>
      <c r="S2331" s="26">
        <f t="shared" si="9467"/>
        <v>15325.9</v>
      </c>
      <c r="T2331" s="26">
        <f t="shared" si="9468"/>
        <v>15325.9</v>
      </c>
      <c r="U2331" s="26"/>
      <c r="V2331" s="26"/>
      <c r="W2331" s="26"/>
      <c r="X2331" s="26">
        <f t="shared" si="9469"/>
        <v>15325.9</v>
      </c>
      <c r="Y2331" s="26">
        <f t="shared" si="9470"/>
        <v>15325.9</v>
      </c>
      <c r="Z2331" s="26">
        <f t="shared" si="9471"/>
        <v>15325.9</v>
      </c>
      <c r="AA2331" s="26"/>
      <c r="AB2331" s="26"/>
      <c r="AC2331" s="26"/>
      <c r="AD2331" s="26">
        <f t="shared" si="9472"/>
        <v>15325.9</v>
      </c>
      <c r="AE2331" s="26">
        <f t="shared" si="9473"/>
        <v>15325.9</v>
      </c>
      <c r="AF2331" s="26">
        <f t="shared" si="9474"/>
        <v>15325.9</v>
      </c>
      <c r="AG2331" s="26"/>
      <c r="AH2331" s="26"/>
      <c r="AI2331" s="26"/>
      <c r="AJ2331" s="26">
        <f t="shared" si="9475"/>
        <v>15325.9</v>
      </c>
      <c r="AK2331" s="26">
        <f t="shared" si="9476"/>
        <v>15325.9</v>
      </c>
      <c r="AL2331" s="26">
        <f t="shared" si="9477"/>
        <v>15325.9</v>
      </c>
      <c r="AM2331" s="26"/>
      <c r="AN2331" s="26"/>
      <c r="AO2331" s="26"/>
      <c r="AP2331" s="26">
        <f t="shared" si="9478"/>
        <v>15325.9</v>
      </c>
      <c r="AQ2331" s="26">
        <f t="shared" si="9479"/>
        <v>15325.9</v>
      </c>
      <c r="AR2331" s="26">
        <f t="shared" si="9480"/>
        <v>15325.9</v>
      </c>
      <c r="AS2331" s="26"/>
      <c r="AT2331" s="26"/>
      <c r="AU2331" s="26"/>
      <c r="AV2331" s="26">
        <f t="shared" si="9481"/>
        <v>15325.9</v>
      </c>
      <c r="AW2331" s="26">
        <f t="shared" si="9482"/>
        <v>15325.9</v>
      </c>
      <c r="AX2331" s="26">
        <f t="shared" si="9483"/>
        <v>15325.9</v>
      </c>
      <c r="AY2331" s="26"/>
      <c r="AZ2331" s="26"/>
      <c r="BA2331" s="26"/>
      <c r="BB2331" s="26">
        <f t="shared" si="9484"/>
        <v>15325.9</v>
      </c>
      <c r="BC2331" s="26">
        <f t="shared" si="9485"/>
        <v>15325.9</v>
      </c>
      <c r="BD2331" s="26">
        <f t="shared" si="9486"/>
        <v>15325.9</v>
      </c>
      <c r="BE2331" s="26"/>
      <c r="BF2331" s="26"/>
      <c r="BG2331" s="26"/>
      <c r="BH2331" s="26">
        <f t="shared" si="9487"/>
        <v>15325.9</v>
      </c>
      <c r="BI2331" s="26">
        <f t="shared" si="9488"/>
        <v>15325.9</v>
      </c>
      <c r="BJ2331" s="26">
        <f t="shared" si="9489"/>
        <v>15325.9</v>
      </c>
      <c r="BK2331" s="26"/>
      <c r="BL2331" s="26"/>
      <c r="BM2331" s="26"/>
      <c r="BN2331" s="26">
        <f t="shared" si="9490"/>
        <v>15325.9</v>
      </c>
      <c r="BO2331" s="26">
        <f t="shared" si="9491"/>
        <v>15325.9</v>
      </c>
      <c r="BP2331" s="26">
        <f t="shared" si="9492"/>
        <v>15325.9</v>
      </c>
      <c r="BQ2331" s="26"/>
      <c r="BR2331" s="26"/>
      <c r="BS2331" s="26">
        <f t="shared" si="9493"/>
        <v>15325.9</v>
      </c>
      <c r="BT2331" s="26">
        <f t="shared" si="9494"/>
        <v>15325.9</v>
      </c>
      <c r="BU2331" s="26">
        <f t="shared" si="9495"/>
        <v>15325.9</v>
      </c>
      <c r="BV2331" s="26"/>
      <c r="BW2331" s="26"/>
      <c r="BX2331" s="26">
        <f t="shared" si="9496"/>
        <v>15325.9</v>
      </c>
      <c r="BY2331" s="26">
        <f t="shared" si="9497"/>
        <v>15325.9</v>
      </c>
      <c r="BZ2331" s="26">
        <f t="shared" si="9498"/>
        <v>15325.9</v>
      </c>
      <c r="CA2331" s="26"/>
      <c r="CB2331" s="26"/>
      <c r="CC2331" s="26"/>
      <c r="CD2331" s="26">
        <f t="shared" si="9358"/>
        <v>15325.9</v>
      </c>
      <c r="CE2331" s="26">
        <f t="shared" si="9359"/>
        <v>15325.9</v>
      </c>
      <c r="CF2331" s="26">
        <f t="shared" si="9360"/>
        <v>15325.9</v>
      </c>
      <c r="CG2331" s="26"/>
      <c r="CH2331" s="26"/>
      <c r="CI2331" s="26"/>
      <c r="CJ2331" s="26">
        <f t="shared" si="9361"/>
        <v>15325.9</v>
      </c>
      <c r="CK2331" s="26">
        <f t="shared" si="9362"/>
        <v>15325.9</v>
      </c>
      <c r="CL2331" s="26">
        <f t="shared" si="9363"/>
        <v>15325.9</v>
      </c>
      <c r="CM2331" s="26"/>
      <c r="CN2331" s="26"/>
      <c r="CO2331" s="26"/>
      <c r="CP2331" s="26">
        <f t="shared" si="9364"/>
        <v>15325.9</v>
      </c>
      <c r="CQ2331" s="26">
        <f t="shared" si="9365"/>
        <v>15325.9</v>
      </c>
      <c r="CR2331" s="26">
        <f t="shared" si="9366"/>
        <v>15325.9</v>
      </c>
      <c r="CS2331" s="26"/>
      <c r="CT2331" s="19"/>
      <c r="CU2331" s="35"/>
    </row>
    <row r="2332" spans="1:105" hidden="1" x14ac:dyDescent="0.3">
      <c r="A2332" s="16" t="s">
        <v>1345</v>
      </c>
      <c r="B2332" s="17">
        <v>240</v>
      </c>
      <c r="C2332" s="16" t="s">
        <v>45</v>
      </c>
      <c r="D2332" s="16" t="s">
        <v>103</v>
      </c>
      <c r="E2332" s="34" t="s">
        <v>104</v>
      </c>
      <c r="F2332" s="26">
        <f>26780.9-217.5</f>
        <v>26563.4</v>
      </c>
      <c r="G2332" s="26">
        <f>26780.9-217.5</f>
        <v>26563.4</v>
      </c>
      <c r="H2332" s="26">
        <f>26780.9-217.5</f>
        <v>26563.4</v>
      </c>
      <c r="I2332" s="26"/>
      <c r="J2332" s="26"/>
      <c r="K2332" s="26"/>
      <c r="L2332" s="26">
        <f t="shared" si="9463"/>
        <v>26563.4</v>
      </c>
      <c r="M2332" s="26">
        <f t="shared" si="9464"/>
        <v>26563.4</v>
      </c>
      <c r="N2332" s="26">
        <f t="shared" si="9465"/>
        <v>26563.4</v>
      </c>
      <c r="O2332" s="26"/>
      <c r="P2332" s="26"/>
      <c r="Q2332" s="26"/>
      <c r="R2332" s="26">
        <f t="shared" si="9466"/>
        <v>26563.4</v>
      </c>
      <c r="S2332" s="26">
        <f t="shared" si="9467"/>
        <v>26563.4</v>
      </c>
      <c r="T2332" s="26">
        <f t="shared" si="9468"/>
        <v>26563.4</v>
      </c>
      <c r="U2332" s="26"/>
      <c r="V2332" s="26"/>
      <c r="W2332" s="26"/>
      <c r="X2332" s="26">
        <f t="shared" si="9469"/>
        <v>26563.4</v>
      </c>
      <c r="Y2332" s="26">
        <f t="shared" si="9470"/>
        <v>26563.4</v>
      </c>
      <c r="Z2332" s="26">
        <f t="shared" si="9471"/>
        <v>26563.4</v>
      </c>
      <c r="AA2332" s="26"/>
      <c r="AB2332" s="26"/>
      <c r="AC2332" s="26"/>
      <c r="AD2332" s="26">
        <f t="shared" si="9472"/>
        <v>26563.4</v>
      </c>
      <c r="AE2332" s="26">
        <f t="shared" si="9473"/>
        <v>26563.4</v>
      </c>
      <c r="AF2332" s="26">
        <f t="shared" si="9474"/>
        <v>26563.4</v>
      </c>
      <c r="AG2332" s="26"/>
      <c r="AH2332" s="26"/>
      <c r="AI2332" s="26"/>
      <c r="AJ2332" s="26">
        <f t="shared" si="9475"/>
        <v>26563.4</v>
      </c>
      <c r="AK2332" s="26">
        <f t="shared" si="9476"/>
        <v>26563.4</v>
      </c>
      <c r="AL2332" s="26">
        <f t="shared" si="9477"/>
        <v>26563.4</v>
      </c>
      <c r="AM2332" s="26"/>
      <c r="AN2332" s="26"/>
      <c r="AO2332" s="26"/>
      <c r="AP2332" s="26">
        <f t="shared" si="9478"/>
        <v>26563.4</v>
      </c>
      <c r="AQ2332" s="26">
        <f t="shared" si="9479"/>
        <v>26563.4</v>
      </c>
      <c r="AR2332" s="26">
        <f t="shared" si="9480"/>
        <v>26563.4</v>
      </c>
      <c r="AS2332" s="26"/>
      <c r="AT2332" s="26"/>
      <c r="AU2332" s="26"/>
      <c r="AV2332" s="26">
        <f t="shared" si="9481"/>
        <v>26563.4</v>
      </c>
      <c r="AW2332" s="26">
        <f t="shared" si="9482"/>
        <v>26563.4</v>
      </c>
      <c r="AX2332" s="26">
        <f t="shared" si="9483"/>
        <v>26563.4</v>
      </c>
      <c r="AY2332" s="26"/>
      <c r="AZ2332" s="26"/>
      <c r="BA2332" s="26"/>
      <c r="BB2332" s="26">
        <f t="shared" si="9484"/>
        <v>26563.4</v>
      </c>
      <c r="BC2332" s="26">
        <f t="shared" si="9485"/>
        <v>26563.4</v>
      </c>
      <c r="BD2332" s="26">
        <f t="shared" si="9486"/>
        <v>26563.4</v>
      </c>
      <c r="BE2332" s="26"/>
      <c r="BF2332" s="26"/>
      <c r="BG2332" s="26"/>
      <c r="BH2332" s="26">
        <f t="shared" si="9487"/>
        <v>26563.4</v>
      </c>
      <c r="BI2332" s="26">
        <f t="shared" si="9488"/>
        <v>26563.4</v>
      </c>
      <c r="BJ2332" s="26">
        <f t="shared" si="9489"/>
        <v>26563.4</v>
      </c>
      <c r="BK2332" s="26"/>
      <c r="BL2332" s="26"/>
      <c r="BM2332" s="26"/>
      <c r="BN2332" s="26">
        <f t="shared" si="9490"/>
        <v>26563.4</v>
      </c>
      <c r="BO2332" s="26">
        <f t="shared" si="9491"/>
        <v>26563.4</v>
      </c>
      <c r="BP2332" s="26">
        <f t="shared" si="9492"/>
        <v>26563.4</v>
      </c>
      <c r="BQ2332" s="26"/>
      <c r="BR2332" s="26"/>
      <c r="BS2332" s="26">
        <f t="shared" si="9493"/>
        <v>26563.4</v>
      </c>
      <c r="BT2332" s="26">
        <f t="shared" si="9494"/>
        <v>26563.4</v>
      </c>
      <c r="BU2332" s="26">
        <f t="shared" si="9495"/>
        <v>26563.4</v>
      </c>
      <c r="BV2332" s="26"/>
      <c r="BW2332" s="26"/>
      <c r="BX2332" s="26">
        <f t="shared" si="9496"/>
        <v>26563.4</v>
      </c>
      <c r="BY2332" s="26">
        <f t="shared" si="9497"/>
        <v>26563.4</v>
      </c>
      <c r="BZ2332" s="26">
        <f t="shared" si="9498"/>
        <v>26563.4</v>
      </c>
      <c r="CA2332" s="26"/>
      <c r="CB2332" s="26"/>
      <c r="CC2332" s="26"/>
      <c r="CD2332" s="26">
        <f t="shared" si="9358"/>
        <v>26563.4</v>
      </c>
      <c r="CE2332" s="26">
        <f t="shared" si="9359"/>
        <v>26563.4</v>
      </c>
      <c r="CF2332" s="26">
        <f t="shared" si="9360"/>
        <v>26563.4</v>
      </c>
      <c r="CG2332" s="26"/>
      <c r="CH2332" s="26"/>
      <c r="CI2332" s="26"/>
      <c r="CJ2332" s="26">
        <f t="shared" si="9361"/>
        <v>26563.4</v>
      </c>
      <c r="CK2332" s="26">
        <f t="shared" si="9362"/>
        <v>26563.4</v>
      </c>
      <c r="CL2332" s="26">
        <f t="shared" si="9363"/>
        <v>26563.4</v>
      </c>
      <c r="CM2332" s="26"/>
      <c r="CN2332" s="26"/>
      <c r="CO2332" s="26"/>
      <c r="CP2332" s="26">
        <f t="shared" si="9364"/>
        <v>26563.4</v>
      </c>
      <c r="CQ2332" s="26">
        <f t="shared" si="9365"/>
        <v>26563.4</v>
      </c>
      <c r="CR2332" s="26">
        <f t="shared" si="9366"/>
        <v>26563.4</v>
      </c>
      <c r="CS2332" s="26"/>
      <c r="CT2332" s="19"/>
      <c r="CU2332" s="35"/>
    </row>
    <row r="2333" spans="1:105" ht="31.2" hidden="1" x14ac:dyDescent="0.3">
      <c r="A2333" s="16" t="s">
        <v>1345</v>
      </c>
      <c r="B2333" s="17">
        <v>240</v>
      </c>
      <c r="C2333" s="16" t="s">
        <v>47</v>
      </c>
      <c r="D2333" s="16" t="s">
        <v>393</v>
      </c>
      <c r="E2333" s="34" t="s">
        <v>1347</v>
      </c>
      <c r="F2333" s="26">
        <f>12211.8-130.5</f>
        <v>12081.3</v>
      </c>
      <c r="G2333" s="26">
        <f>12199-130.5</f>
        <v>12068.5</v>
      </c>
      <c r="H2333" s="26">
        <f>12199-130.5</f>
        <v>12068.5</v>
      </c>
      <c r="I2333" s="26"/>
      <c r="J2333" s="26"/>
      <c r="K2333" s="26"/>
      <c r="L2333" s="26">
        <f t="shared" si="9463"/>
        <v>12081.3</v>
      </c>
      <c r="M2333" s="26">
        <f t="shared" si="9464"/>
        <v>12068.5</v>
      </c>
      <c r="N2333" s="26">
        <f t="shared" si="9465"/>
        <v>12068.5</v>
      </c>
      <c r="O2333" s="26"/>
      <c r="P2333" s="26"/>
      <c r="Q2333" s="26"/>
      <c r="R2333" s="26">
        <f t="shared" si="9466"/>
        <v>12081.3</v>
      </c>
      <c r="S2333" s="26">
        <f t="shared" si="9467"/>
        <v>12068.5</v>
      </c>
      <c r="T2333" s="26">
        <f t="shared" si="9468"/>
        <v>12068.5</v>
      </c>
      <c r="U2333" s="26"/>
      <c r="V2333" s="26"/>
      <c r="W2333" s="26"/>
      <c r="X2333" s="26">
        <f t="shared" si="9469"/>
        <v>12081.3</v>
      </c>
      <c r="Y2333" s="26">
        <f t="shared" si="9470"/>
        <v>12068.5</v>
      </c>
      <c r="Z2333" s="26">
        <f t="shared" si="9471"/>
        <v>12068.5</v>
      </c>
      <c r="AA2333" s="26"/>
      <c r="AB2333" s="26"/>
      <c r="AC2333" s="26"/>
      <c r="AD2333" s="26">
        <f t="shared" si="9472"/>
        <v>12081.3</v>
      </c>
      <c r="AE2333" s="26">
        <f t="shared" si="9473"/>
        <v>12068.5</v>
      </c>
      <c r="AF2333" s="26">
        <f t="shared" si="9474"/>
        <v>12068.5</v>
      </c>
      <c r="AG2333" s="26"/>
      <c r="AH2333" s="26"/>
      <c r="AI2333" s="26"/>
      <c r="AJ2333" s="26">
        <f t="shared" si="9475"/>
        <v>12081.3</v>
      </c>
      <c r="AK2333" s="26">
        <f t="shared" si="9476"/>
        <v>12068.5</v>
      </c>
      <c r="AL2333" s="26">
        <f t="shared" si="9477"/>
        <v>12068.5</v>
      </c>
      <c r="AM2333" s="26"/>
      <c r="AN2333" s="26"/>
      <c r="AO2333" s="26"/>
      <c r="AP2333" s="26">
        <f t="shared" si="9478"/>
        <v>12081.3</v>
      </c>
      <c r="AQ2333" s="26">
        <f t="shared" si="9479"/>
        <v>12068.5</v>
      </c>
      <c r="AR2333" s="26">
        <f t="shared" si="9480"/>
        <v>12068.5</v>
      </c>
      <c r="AS2333" s="26"/>
      <c r="AT2333" s="26"/>
      <c r="AU2333" s="26"/>
      <c r="AV2333" s="26">
        <f t="shared" si="9481"/>
        <v>12081.3</v>
      </c>
      <c r="AW2333" s="26">
        <f t="shared" si="9482"/>
        <v>12068.5</v>
      </c>
      <c r="AX2333" s="26">
        <f t="shared" si="9483"/>
        <v>12068.5</v>
      </c>
      <c r="AY2333" s="26"/>
      <c r="AZ2333" s="26"/>
      <c r="BA2333" s="26"/>
      <c r="BB2333" s="26">
        <f t="shared" si="9484"/>
        <v>12081.3</v>
      </c>
      <c r="BC2333" s="26">
        <f t="shared" si="9485"/>
        <v>12068.5</v>
      </c>
      <c r="BD2333" s="26">
        <f t="shared" si="9486"/>
        <v>12068.5</v>
      </c>
      <c r="BE2333" s="26"/>
      <c r="BF2333" s="26"/>
      <c r="BG2333" s="26"/>
      <c r="BH2333" s="26">
        <f t="shared" si="9487"/>
        <v>12081.3</v>
      </c>
      <c r="BI2333" s="26">
        <f t="shared" si="9488"/>
        <v>12068.5</v>
      </c>
      <c r="BJ2333" s="26">
        <f t="shared" si="9489"/>
        <v>12068.5</v>
      </c>
      <c r="BK2333" s="26"/>
      <c r="BL2333" s="26"/>
      <c r="BM2333" s="26"/>
      <c r="BN2333" s="26">
        <f t="shared" si="9490"/>
        <v>12081.3</v>
      </c>
      <c r="BO2333" s="26">
        <f t="shared" si="9491"/>
        <v>12068.5</v>
      </c>
      <c r="BP2333" s="26">
        <f t="shared" si="9492"/>
        <v>12068.5</v>
      </c>
      <c r="BQ2333" s="26"/>
      <c r="BR2333" s="26"/>
      <c r="BS2333" s="26">
        <f t="shared" si="9493"/>
        <v>12081.3</v>
      </c>
      <c r="BT2333" s="26">
        <f t="shared" si="9494"/>
        <v>12068.5</v>
      </c>
      <c r="BU2333" s="26">
        <f t="shared" si="9495"/>
        <v>12068.5</v>
      </c>
      <c r="BV2333" s="26"/>
      <c r="BW2333" s="26"/>
      <c r="BX2333" s="26">
        <f t="shared" si="9496"/>
        <v>12081.3</v>
      </c>
      <c r="BY2333" s="26">
        <f t="shared" si="9497"/>
        <v>12068.5</v>
      </c>
      <c r="BZ2333" s="26">
        <f t="shared" si="9498"/>
        <v>12068.5</v>
      </c>
      <c r="CA2333" s="26"/>
      <c r="CB2333" s="26"/>
      <c r="CC2333" s="26"/>
      <c r="CD2333" s="26">
        <f t="shared" si="9358"/>
        <v>12081.3</v>
      </c>
      <c r="CE2333" s="26">
        <f t="shared" si="9359"/>
        <v>12068.5</v>
      </c>
      <c r="CF2333" s="26">
        <f t="shared" si="9360"/>
        <v>12068.5</v>
      </c>
      <c r="CG2333" s="26"/>
      <c r="CH2333" s="26"/>
      <c r="CI2333" s="26"/>
      <c r="CJ2333" s="26">
        <f t="shared" si="9361"/>
        <v>12081.3</v>
      </c>
      <c r="CK2333" s="26">
        <f t="shared" si="9362"/>
        <v>12068.5</v>
      </c>
      <c r="CL2333" s="26">
        <f t="shared" si="9363"/>
        <v>12068.5</v>
      </c>
      <c r="CM2333" s="26"/>
      <c r="CN2333" s="26"/>
      <c r="CO2333" s="26"/>
      <c r="CP2333" s="26">
        <f t="shared" si="9364"/>
        <v>12081.3</v>
      </c>
      <c r="CQ2333" s="26">
        <f t="shared" si="9365"/>
        <v>12068.5</v>
      </c>
      <c r="CR2333" s="26">
        <f t="shared" si="9366"/>
        <v>12068.5</v>
      </c>
      <c r="CS2333" s="26"/>
      <c r="CT2333" s="19"/>
      <c r="CU2333" s="35"/>
    </row>
    <row r="2334" spans="1:105" ht="31.2" hidden="1" x14ac:dyDescent="0.3">
      <c r="A2334" s="16" t="s">
        <v>1345</v>
      </c>
      <c r="B2334" s="17">
        <v>240</v>
      </c>
      <c r="C2334" s="16" t="s">
        <v>276</v>
      </c>
      <c r="D2334" s="16" t="s">
        <v>64</v>
      </c>
      <c r="E2334" s="34" t="s">
        <v>1348</v>
      </c>
      <c r="F2334" s="26">
        <f>5732.5-117.5</f>
        <v>5615</v>
      </c>
      <c r="G2334" s="26">
        <f>5732.5-117.5</f>
        <v>5615</v>
      </c>
      <c r="H2334" s="26">
        <f>5732.5-117.5</f>
        <v>5615</v>
      </c>
      <c r="I2334" s="26"/>
      <c r="J2334" s="26"/>
      <c r="K2334" s="26"/>
      <c r="L2334" s="26">
        <f t="shared" si="9463"/>
        <v>5615</v>
      </c>
      <c r="M2334" s="26">
        <f t="shared" si="9464"/>
        <v>5615</v>
      </c>
      <c r="N2334" s="26">
        <f t="shared" si="9465"/>
        <v>5615</v>
      </c>
      <c r="O2334" s="26"/>
      <c r="P2334" s="26"/>
      <c r="Q2334" s="26"/>
      <c r="R2334" s="26">
        <f t="shared" si="9466"/>
        <v>5615</v>
      </c>
      <c r="S2334" s="26">
        <f t="shared" si="9467"/>
        <v>5615</v>
      </c>
      <c r="T2334" s="26">
        <f t="shared" si="9468"/>
        <v>5615</v>
      </c>
      <c r="U2334" s="26"/>
      <c r="V2334" s="26"/>
      <c r="W2334" s="26"/>
      <c r="X2334" s="26">
        <f t="shared" si="9469"/>
        <v>5615</v>
      </c>
      <c r="Y2334" s="26">
        <f t="shared" si="9470"/>
        <v>5615</v>
      </c>
      <c r="Z2334" s="26">
        <f t="shared" si="9471"/>
        <v>5615</v>
      </c>
      <c r="AA2334" s="26"/>
      <c r="AB2334" s="26"/>
      <c r="AC2334" s="26"/>
      <c r="AD2334" s="26">
        <f t="shared" si="9472"/>
        <v>5615</v>
      </c>
      <c r="AE2334" s="26">
        <f t="shared" si="9473"/>
        <v>5615</v>
      </c>
      <c r="AF2334" s="26">
        <f t="shared" si="9474"/>
        <v>5615</v>
      </c>
      <c r="AG2334" s="26"/>
      <c r="AH2334" s="26"/>
      <c r="AI2334" s="26"/>
      <c r="AJ2334" s="26">
        <f t="shared" si="9475"/>
        <v>5615</v>
      </c>
      <c r="AK2334" s="26">
        <f t="shared" si="9476"/>
        <v>5615</v>
      </c>
      <c r="AL2334" s="26">
        <f t="shared" si="9477"/>
        <v>5615</v>
      </c>
      <c r="AM2334" s="26"/>
      <c r="AN2334" s="26"/>
      <c r="AO2334" s="26"/>
      <c r="AP2334" s="26">
        <f t="shared" si="9478"/>
        <v>5615</v>
      </c>
      <c r="AQ2334" s="26">
        <f t="shared" si="9479"/>
        <v>5615</v>
      </c>
      <c r="AR2334" s="26">
        <f t="shared" si="9480"/>
        <v>5615</v>
      </c>
      <c r="AS2334" s="26"/>
      <c r="AT2334" s="26"/>
      <c r="AU2334" s="26"/>
      <c r="AV2334" s="26">
        <f t="shared" si="9481"/>
        <v>5615</v>
      </c>
      <c r="AW2334" s="26">
        <f t="shared" si="9482"/>
        <v>5615</v>
      </c>
      <c r="AX2334" s="26">
        <f t="shared" si="9483"/>
        <v>5615</v>
      </c>
      <c r="AY2334" s="26"/>
      <c r="AZ2334" s="26"/>
      <c r="BA2334" s="26"/>
      <c r="BB2334" s="26">
        <f t="shared" si="9484"/>
        <v>5615</v>
      </c>
      <c r="BC2334" s="26">
        <f t="shared" si="9485"/>
        <v>5615</v>
      </c>
      <c r="BD2334" s="26">
        <f t="shared" si="9486"/>
        <v>5615</v>
      </c>
      <c r="BE2334" s="26"/>
      <c r="BF2334" s="26"/>
      <c r="BG2334" s="26"/>
      <c r="BH2334" s="26">
        <f t="shared" si="9487"/>
        <v>5615</v>
      </c>
      <c r="BI2334" s="26">
        <f t="shared" si="9488"/>
        <v>5615</v>
      </c>
      <c r="BJ2334" s="26">
        <f t="shared" si="9489"/>
        <v>5615</v>
      </c>
      <c r="BK2334" s="26"/>
      <c r="BL2334" s="26"/>
      <c r="BM2334" s="26"/>
      <c r="BN2334" s="26">
        <f t="shared" si="9490"/>
        <v>5615</v>
      </c>
      <c r="BO2334" s="26">
        <f t="shared" si="9491"/>
        <v>5615</v>
      </c>
      <c r="BP2334" s="26">
        <f t="shared" si="9492"/>
        <v>5615</v>
      </c>
      <c r="BQ2334" s="26"/>
      <c r="BR2334" s="26"/>
      <c r="BS2334" s="26">
        <f t="shared" si="9493"/>
        <v>5615</v>
      </c>
      <c r="BT2334" s="26">
        <f t="shared" si="9494"/>
        <v>5615</v>
      </c>
      <c r="BU2334" s="26">
        <f t="shared" si="9495"/>
        <v>5615</v>
      </c>
      <c r="BV2334" s="26"/>
      <c r="BW2334" s="26"/>
      <c r="BX2334" s="26">
        <f t="shared" si="9496"/>
        <v>5615</v>
      </c>
      <c r="BY2334" s="26">
        <f t="shared" si="9497"/>
        <v>5615</v>
      </c>
      <c r="BZ2334" s="26">
        <f t="shared" si="9498"/>
        <v>5615</v>
      </c>
      <c r="CA2334" s="26"/>
      <c r="CB2334" s="26"/>
      <c r="CC2334" s="26"/>
      <c r="CD2334" s="26">
        <f t="shared" si="9358"/>
        <v>5615</v>
      </c>
      <c r="CE2334" s="26">
        <f t="shared" si="9359"/>
        <v>5615</v>
      </c>
      <c r="CF2334" s="26">
        <f t="shared" si="9360"/>
        <v>5615</v>
      </c>
      <c r="CG2334" s="26"/>
      <c r="CH2334" s="26"/>
      <c r="CI2334" s="26"/>
      <c r="CJ2334" s="26">
        <f t="shared" si="9361"/>
        <v>5615</v>
      </c>
      <c r="CK2334" s="26">
        <f t="shared" si="9362"/>
        <v>5615</v>
      </c>
      <c r="CL2334" s="26">
        <f t="shared" si="9363"/>
        <v>5615</v>
      </c>
      <c r="CM2334" s="26"/>
      <c r="CN2334" s="26"/>
      <c r="CO2334" s="26"/>
      <c r="CP2334" s="26">
        <f t="shared" si="9364"/>
        <v>5615</v>
      </c>
      <c r="CQ2334" s="26">
        <f t="shared" si="9365"/>
        <v>5615</v>
      </c>
      <c r="CR2334" s="26">
        <f t="shared" si="9366"/>
        <v>5615</v>
      </c>
      <c r="CS2334" s="26"/>
      <c r="CT2334" s="19"/>
      <c r="CU2334" s="35"/>
    </row>
    <row r="2335" spans="1:105" ht="46.8" hidden="1" x14ac:dyDescent="0.3">
      <c r="A2335" s="16" t="s">
        <v>1349</v>
      </c>
      <c r="B2335" s="17"/>
      <c r="C2335" s="16"/>
      <c r="D2335" s="16"/>
      <c r="E2335" s="34" t="s">
        <v>440</v>
      </c>
      <c r="F2335" s="26">
        <f t="shared" ref="F2335:K2335" si="9506">F2336+F2341</f>
        <v>366094.6</v>
      </c>
      <c r="G2335" s="26">
        <f t="shared" si="9506"/>
        <v>378893.2</v>
      </c>
      <c r="H2335" s="26">
        <f t="shared" si="9506"/>
        <v>378949.60000000003</v>
      </c>
      <c r="I2335" s="26">
        <f t="shared" si="9506"/>
        <v>0</v>
      </c>
      <c r="J2335" s="26">
        <f t="shared" si="9506"/>
        <v>0</v>
      </c>
      <c r="K2335" s="26">
        <f t="shared" si="9506"/>
        <v>0</v>
      </c>
      <c r="L2335" s="26">
        <f t="shared" si="9463"/>
        <v>366094.6</v>
      </c>
      <c r="M2335" s="26">
        <f t="shared" si="9464"/>
        <v>378893.2</v>
      </c>
      <c r="N2335" s="26">
        <f t="shared" si="9465"/>
        <v>378949.60000000003</v>
      </c>
      <c r="O2335" s="26">
        <f>O2336+O2341</f>
        <v>0</v>
      </c>
      <c r="P2335" s="26">
        <f>P2336+P2341</f>
        <v>0</v>
      </c>
      <c r="Q2335" s="26">
        <f>Q2336+Q2341</f>
        <v>0</v>
      </c>
      <c r="R2335" s="26">
        <f t="shared" si="9466"/>
        <v>366094.6</v>
      </c>
      <c r="S2335" s="26">
        <f t="shared" si="9467"/>
        <v>378893.2</v>
      </c>
      <c r="T2335" s="26">
        <f t="shared" si="9468"/>
        <v>378949.60000000003</v>
      </c>
      <c r="U2335" s="26">
        <f>U2336+U2341</f>
        <v>0</v>
      </c>
      <c r="V2335" s="26">
        <f>V2336+V2341</f>
        <v>0</v>
      </c>
      <c r="W2335" s="26">
        <f>W2336+W2341</f>
        <v>0</v>
      </c>
      <c r="X2335" s="26">
        <f t="shared" si="9469"/>
        <v>366094.6</v>
      </c>
      <c r="Y2335" s="26">
        <f t="shared" si="9470"/>
        <v>378893.2</v>
      </c>
      <c r="Z2335" s="26">
        <f t="shared" si="9471"/>
        <v>378949.60000000003</v>
      </c>
      <c r="AA2335" s="26">
        <f>AA2336+AA2341</f>
        <v>0</v>
      </c>
      <c r="AB2335" s="26">
        <f>AB2336+AB2341</f>
        <v>0</v>
      </c>
      <c r="AC2335" s="26">
        <f>AC2336+AC2341</f>
        <v>0</v>
      </c>
      <c r="AD2335" s="26">
        <f t="shared" si="9472"/>
        <v>366094.6</v>
      </c>
      <c r="AE2335" s="26">
        <f t="shared" si="9473"/>
        <v>378893.2</v>
      </c>
      <c r="AF2335" s="26">
        <f t="shared" si="9474"/>
        <v>378949.60000000003</v>
      </c>
      <c r="AG2335" s="26">
        <f>AG2336+AG2341</f>
        <v>0</v>
      </c>
      <c r="AH2335" s="26">
        <f>AH2336+AH2341</f>
        <v>0</v>
      </c>
      <c r="AI2335" s="26">
        <f>AI2336+AI2341</f>
        <v>0</v>
      </c>
      <c r="AJ2335" s="26">
        <f t="shared" si="9475"/>
        <v>366094.6</v>
      </c>
      <c r="AK2335" s="26">
        <f t="shared" si="9476"/>
        <v>378893.2</v>
      </c>
      <c r="AL2335" s="26">
        <f t="shared" si="9477"/>
        <v>378949.60000000003</v>
      </c>
      <c r="AM2335" s="26">
        <f>AM2336+AM2341</f>
        <v>0</v>
      </c>
      <c r="AN2335" s="26">
        <f>AN2336+AN2341</f>
        <v>0</v>
      </c>
      <c r="AO2335" s="26">
        <f>AO2336+AO2341</f>
        <v>0</v>
      </c>
      <c r="AP2335" s="26">
        <f t="shared" si="9478"/>
        <v>366094.6</v>
      </c>
      <c r="AQ2335" s="26">
        <f t="shared" si="9479"/>
        <v>378893.2</v>
      </c>
      <c r="AR2335" s="26">
        <f t="shared" si="9480"/>
        <v>378949.60000000003</v>
      </c>
      <c r="AS2335" s="26">
        <f>AS2336+AS2341</f>
        <v>0</v>
      </c>
      <c r="AT2335" s="26">
        <f>AT2336+AT2341</f>
        <v>0</v>
      </c>
      <c r="AU2335" s="26">
        <f>AU2336+AU2341</f>
        <v>0</v>
      </c>
      <c r="AV2335" s="26">
        <f t="shared" si="9481"/>
        <v>366094.6</v>
      </c>
      <c r="AW2335" s="26">
        <f t="shared" si="9482"/>
        <v>378893.2</v>
      </c>
      <c r="AX2335" s="26">
        <f t="shared" si="9483"/>
        <v>378949.60000000003</v>
      </c>
      <c r="AY2335" s="26">
        <f>AY2336+AY2341</f>
        <v>0</v>
      </c>
      <c r="AZ2335" s="26">
        <f>AZ2336+AZ2341</f>
        <v>0</v>
      </c>
      <c r="BA2335" s="26">
        <f>BA2336+BA2341</f>
        <v>0</v>
      </c>
      <c r="BB2335" s="26">
        <f t="shared" si="9484"/>
        <v>366094.6</v>
      </c>
      <c r="BC2335" s="26">
        <f t="shared" si="9485"/>
        <v>378893.2</v>
      </c>
      <c r="BD2335" s="26">
        <f t="shared" si="9486"/>
        <v>378949.60000000003</v>
      </c>
      <c r="BE2335" s="26">
        <f>BE2336+BE2341</f>
        <v>0</v>
      </c>
      <c r="BF2335" s="26">
        <f>BF2336+BF2341</f>
        <v>0</v>
      </c>
      <c r="BG2335" s="26">
        <f>BG2336+BG2341</f>
        <v>0</v>
      </c>
      <c r="BH2335" s="26">
        <f t="shared" si="9487"/>
        <v>366094.6</v>
      </c>
      <c r="BI2335" s="26">
        <f t="shared" si="9488"/>
        <v>378893.2</v>
      </c>
      <c r="BJ2335" s="26">
        <f t="shared" si="9489"/>
        <v>378949.60000000003</v>
      </c>
      <c r="BK2335" s="26">
        <f>BK2336+BK2341</f>
        <v>0</v>
      </c>
      <c r="BL2335" s="26">
        <f>BL2336+BL2341</f>
        <v>0</v>
      </c>
      <c r="BM2335" s="26">
        <f>BM2336+BM2341</f>
        <v>0</v>
      </c>
      <c r="BN2335" s="26">
        <f t="shared" si="9490"/>
        <v>366094.6</v>
      </c>
      <c r="BO2335" s="26">
        <f t="shared" si="9491"/>
        <v>378893.2</v>
      </c>
      <c r="BP2335" s="26">
        <f t="shared" si="9492"/>
        <v>378949.60000000003</v>
      </c>
      <c r="BQ2335" s="26">
        <f>BQ2336+BQ2341</f>
        <v>0</v>
      </c>
      <c r="BR2335" s="26">
        <f>BR2336+BR2341</f>
        <v>0</v>
      </c>
      <c r="BS2335" s="26">
        <f t="shared" si="9493"/>
        <v>366094.6</v>
      </c>
      <c r="BT2335" s="26">
        <f t="shared" si="9494"/>
        <v>378893.2</v>
      </c>
      <c r="BU2335" s="26">
        <f t="shared" si="9495"/>
        <v>378949.60000000003</v>
      </c>
      <c r="BV2335" s="26">
        <f>BV2336+BV2341</f>
        <v>0</v>
      </c>
      <c r="BW2335" s="26">
        <f>BW2336+BW2341</f>
        <v>0</v>
      </c>
      <c r="BX2335" s="26">
        <f t="shared" si="9496"/>
        <v>366094.6</v>
      </c>
      <c r="BY2335" s="26">
        <f t="shared" si="9497"/>
        <v>378893.2</v>
      </c>
      <c r="BZ2335" s="26">
        <f t="shared" si="9498"/>
        <v>378949.60000000003</v>
      </c>
      <c r="CA2335" s="26">
        <f>CA2336+CA2341</f>
        <v>0</v>
      </c>
      <c r="CB2335" s="26">
        <f>CB2336+CB2341</f>
        <v>0</v>
      </c>
      <c r="CC2335" s="26">
        <f>CC2336+CC2341</f>
        <v>0</v>
      </c>
      <c r="CD2335" s="26">
        <f t="shared" si="9358"/>
        <v>366094.6</v>
      </c>
      <c r="CE2335" s="26">
        <f t="shared" si="9359"/>
        <v>378893.2</v>
      </c>
      <c r="CF2335" s="26">
        <f t="shared" si="9360"/>
        <v>378949.60000000003</v>
      </c>
      <c r="CG2335" s="26">
        <f>CG2336+CG2341</f>
        <v>0</v>
      </c>
      <c r="CH2335" s="26">
        <f>CH2336+CH2341</f>
        <v>0</v>
      </c>
      <c r="CI2335" s="26">
        <f>CI2336+CI2341</f>
        <v>0</v>
      </c>
      <c r="CJ2335" s="26">
        <f t="shared" si="9361"/>
        <v>366094.6</v>
      </c>
      <c r="CK2335" s="26">
        <f t="shared" si="9362"/>
        <v>378893.2</v>
      </c>
      <c r="CL2335" s="26">
        <f t="shared" si="9363"/>
        <v>378949.60000000003</v>
      </c>
      <c r="CM2335" s="26">
        <f>CM2336+CM2341</f>
        <v>0</v>
      </c>
      <c r="CN2335" s="26">
        <f>CN2336+CN2341</f>
        <v>0</v>
      </c>
      <c r="CO2335" s="26">
        <f>CO2336+CO2341</f>
        <v>0</v>
      </c>
      <c r="CP2335" s="26">
        <f t="shared" si="9364"/>
        <v>366094.6</v>
      </c>
      <c r="CQ2335" s="26">
        <f t="shared" si="9365"/>
        <v>378893.2</v>
      </c>
      <c r="CR2335" s="26">
        <f t="shared" si="9366"/>
        <v>378949.60000000003</v>
      </c>
      <c r="CS2335" s="26">
        <f>CS2336+CS2341</f>
        <v>0</v>
      </c>
      <c r="CT2335" s="19"/>
      <c r="CU2335" s="35"/>
      <c r="CX2335" s="1" t="s">
        <v>1346</v>
      </c>
      <c r="DA2335" s="1" t="s">
        <v>29</v>
      </c>
    </row>
    <row r="2336" spans="1:105" ht="93.6" hidden="1" x14ac:dyDescent="0.3">
      <c r="A2336" s="16" t="s">
        <v>1349</v>
      </c>
      <c r="B2336" s="17">
        <v>100</v>
      </c>
      <c r="C2336" s="16"/>
      <c r="D2336" s="16"/>
      <c r="E2336" s="34" t="s">
        <v>129</v>
      </c>
      <c r="F2336" s="26">
        <f t="shared" ref="F2336:K2336" si="9507">F2337+F2339</f>
        <v>361331.6</v>
      </c>
      <c r="G2336" s="26">
        <f t="shared" si="9507"/>
        <v>374115</v>
      </c>
      <c r="H2336" s="26">
        <f t="shared" si="9507"/>
        <v>374171.4</v>
      </c>
      <c r="I2336" s="26">
        <f t="shared" si="9507"/>
        <v>0</v>
      </c>
      <c r="J2336" s="26">
        <f t="shared" si="9507"/>
        <v>0</v>
      </c>
      <c r="K2336" s="26">
        <f t="shared" si="9507"/>
        <v>0</v>
      </c>
      <c r="L2336" s="26">
        <f t="shared" si="9463"/>
        <v>361331.6</v>
      </c>
      <c r="M2336" s="26">
        <f t="shared" si="9464"/>
        <v>374115</v>
      </c>
      <c r="N2336" s="26">
        <f t="shared" si="9465"/>
        <v>374171.4</v>
      </c>
      <c r="O2336" s="26">
        <f>O2337+O2339</f>
        <v>0</v>
      </c>
      <c r="P2336" s="26">
        <f>P2337+P2339</f>
        <v>0</v>
      </c>
      <c r="Q2336" s="26">
        <f>Q2337+Q2339</f>
        <v>0</v>
      </c>
      <c r="R2336" s="26">
        <f t="shared" si="9466"/>
        <v>361331.6</v>
      </c>
      <c r="S2336" s="26">
        <f t="shared" si="9467"/>
        <v>374115</v>
      </c>
      <c r="T2336" s="26">
        <f t="shared" si="9468"/>
        <v>374171.4</v>
      </c>
      <c r="U2336" s="26">
        <f>U2337+U2339</f>
        <v>0</v>
      </c>
      <c r="V2336" s="26">
        <f>V2337+V2339</f>
        <v>0</v>
      </c>
      <c r="W2336" s="26">
        <f>W2337+W2339</f>
        <v>0</v>
      </c>
      <c r="X2336" s="26">
        <f t="shared" si="9469"/>
        <v>361331.6</v>
      </c>
      <c r="Y2336" s="26">
        <f t="shared" si="9470"/>
        <v>374115</v>
      </c>
      <c r="Z2336" s="26">
        <f t="shared" si="9471"/>
        <v>374171.4</v>
      </c>
      <c r="AA2336" s="26">
        <f>AA2337+AA2339</f>
        <v>0</v>
      </c>
      <c r="AB2336" s="26">
        <f>AB2337+AB2339</f>
        <v>0</v>
      </c>
      <c r="AC2336" s="26">
        <f>AC2337+AC2339</f>
        <v>0</v>
      </c>
      <c r="AD2336" s="26">
        <f t="shared" si="9472"/>
        <v>361331.6</v>
      </c>
      <c r="AE2336" s="26">
        <f t="shared" si="9473"/>
        <v>374115</v>
      </c>
      <c r="AF2336" s="26">
        <f t="shared" si="9474"/>
        <v>374171.4</v>
      </c>
      <c r="AG2336" s="26">
        <f>AG2337+AG2339</f>
        <v>0</v>
      </c>
      <c r="AH2336" s="26">
        <f>AH2337+AH2339</f>
        <v>0</v>
      </c>
      <c r="AI2336" s="26">
        <f>AI2337+AI2339</f>
        <v>0</v>
      </c>
      <c r="AJ2336" s="26">
        <f t="shared" si="9475"/>
        <v>361331.6</v>
      </c>
      <c r="AK2336" s="26">
        <f t="shared" si="9476"/>
        <v>374115</v>
      </c>
      <c r="AL2336" s="26">
        <f t="shared" si="9477"/>
        <v>374171.4</v>
      </c>
      <c r="AM2336" s="26">
        <f>AM2337+AM2339</f>
        <v>0</v>
      </c>
      <c r="AN2336" s="26">
        <f>AN2337+AN2339</f>
        <v>0</v>
      </c>
      <c r="AO2336" s="26">
        <f>AO2337+AO2339</f>
        <v>0</v>
      </c>
      <c r="AP2336" s="26">
        <f t="shared" si="9478"/>
        <v>361331.6</v>
      </c>
      <c r="AQ2336" s="26">
        <f t="shared" si="9479"/>
        <v>374115</v>
      </c>
      <c r="AR2336" s="26">
        <f t="shared" si="9480"/>
        <v>374171.4</v>
      </c>
      <c r="AS2336" s="26">
        <f>AS2337+AS2339</f>
        <v>0</v>
      </c>
      <c r="AT2336" s="26">
        <f>AT2337+AT2339</f>
        <v>0</v>
      </c>
      <c r="AU2336" s="26">
        <f>AU2337+AU2339</f>
        <v>0</v>
      </c>
      <c r="AV2336" s="26">
        <f t="shared" si="9481"/>
        <v>361331.6</v>
      </c>
      <c r="AW2336" s="26">
        <f t="shared" si="9482"/>
        <v>374115</v>
      </c>
      <c r="AX2336" s="26">
        <f t="shared" si="9483"/>
        <v>374171.4</v>
      </c>
      <c r="AY2336" s="26">
        <f>AY2337+AY2339</f>
        <v>0</v>
      </c>
      <c r="AZ2336" s="26">
        <f>AZ2337+AZ2339</f>
        <v>0</v>
      </c>
      <c r="BA2336" s="26">
        <f>BA2337+BA2339</f>
        <v>0</v>
      </c>
      <c r="BB2336" s="26">
        <f t="shared" si="9484"/>
        <v>361331.6</v>
      </c>
      <c r="BC2336" s="26">
        <f t="shared" si="9485"/>
        <v>374115</v>
      </c>
      <c r="BD2336" s="26">
        <f t="shared" si="9486"/>
        <v>374171.4</v>
      </c>
      <c r="BE2336" s="26">
        <f>BE2337+BE2339</f>
        <v>0</v>
      </c>
      <c r="BF2336" s="26">
        <f>BF2337+BF2339</f>
        <v>0</v>
      </c>
      <c r="BG2336" s="26">
        <f>BG2337+BG2339</f>
        <v>0</v>
      </c>
      <c r="BH2336" s="26">
        <f t="shared" si="9487"/>
        <v>361331.6</v>
      </c>
      <c r="BI2336" s="26">
        <f t="shared" si="9488"/>
        <v>374115</v>
      </c>
      <c r="BJ2336" s="26">
        <f t="shared" si="9489"/>
        <v>374171.4</v>
      </c>
      <c r="BK2336" s="26">
        <f>BK2337+BK2339</f>
        <v>0</v>
      </c>
      <c r="BL2336" s="26">
        <f>BL2337+BL2339</f>
        <v>0</v>
      </c>
      <c r="BM2336" s="26">
        <f>BM2337+BM2339</f>
        <v>0</v>
      </c>
      <c r="BN2336" s="26">
        <f t="shared" si="9490"/>
        <v>361331.6</v>
      </c>
      <c r="BO2336" s="26">
        <f t="shared" si="9491"/>
        <v>374115</v>
      </c>
      <c r="BP2336" s="26">
        <f t="shared" si="9492"/>
        <v>374171.4</v>
      </c>
      <c r="BQ2336" s="26">
        <f>BQ2337+BQ2339</f>
        <v>0</v>
      </c>
      <c r="BR2336" s="26">
        <f>BR2337+BR2339</f>
        <v>0</v>
      </c>
      <c r="BS2336" s="26">
        <f t="shared" si="9493"/>
        <v>361331.6</v>
      </c>
      <c r="BT2336" s="26">
        <f t="shared" si="9494"/>
        <v>374115</v>
      </c>
      <c r="BU2336" s="26">
        <f t="shared" si="9495"/>
        <v>374171.4</v>
      </c>
      <c r="BV2336" s="26">
        <f>BV2337+BV2339</f>
        <v>0</v>
      </c>
      <c r="BW2336" s="26">
        <f>BW2337+BW2339</f>
        <v>0</v>
      </c>
      <c r="BX2336" s="26">
        <f t="shared" si="9496"/>
        <v>361331.6</v>
      </c>
      <c r="BY2336" s="26">
        <f t="shared" si="9497"/>
        <v>374115</v>
      </c>
      <c r="BZ2336" s="26">
        <f t="shared" si="9498"/>
        <v>374171.4</v>
      </c>
      <c r="CA2336" s="26">
        <f>CA2337+CA2339</f>
        <v>0</v>
      </c>
      <c r="CB2336" s="26">
        <f>CB2337+CB2339</f>
        <v>0</v>
      </c>
      <c r="CC2336" s="26">
        <f>CC2337+CC2339</f>
        <v>0</v>
      </c>
      <c r="CD2336" s="26">
        <f t="shared" si="9358"/>
        <v>361331.6</v>
      </c>
      <c r="CE2336" s="26">
        <f t="shared" si="9359"/>
        <v>374115</v>
      </c>
      <c r="CF2336" s="26">
        <f t="shared" si="9360"/>
        <v>374171.4</v>
      </c>
      <c r="CG2336" s="26">
        <f>CG2337+CG2339</f>
        <v>0</v>
      </c>
      <c r="CH2336" s="26">
        <f>CH2337+CH2339</f>
        <v>0</v>
      </c>
      <c r="CI2336" s="26">
        <f>CI2337+CI2339</f>
        <v>0</v>
      </c>
      <c r="CJ2336" s="26">
        <f t="shared" si="9361"/>
        <v>361331.6</v>
      </c>
      <c r="CK2336" s="26">
        <f t="shared" si="9362"/>
        <v>374115</v>
      </c>
      <c r="CL2336" s="26">
        <f t="shared" si="9363"/>
        <v>374171.4</v>
      </c>
      <c r="CM2336" s="26">
        <f>CM2337+CM2339</f>
        <v>0</v>
      </c>
      <c r="CN2336" s="26">
        <f>CN2337+CN2339</f>
        <v>0</v>
      </c>
      <c r="CO2336" s="26">
        <f>CO2337+CO2339</f>
        <v>0</v>
      </c>
      <c r="CP2336" s="26">
        <f t="shared" si="9364"/>
        <v>361331.6</v>
      </c>
      <c r="CQ2336" s="26">
        <f t="shared" si="9365"/>
        <v>374115</v>
      </c>
      <c r="CR2336" s="26">
        <f t="shared" si="9366"/>
        <v>374171.4</v>
      </c>
      <c r="CS2336" s="26">
        <f>CS2337+CS2339</f>
        <v>0</v>
      </c>
      <c r="CT2336" s="19"/>
      <c r="CU2336" s="35"/>
      <c r="CY2336" s="1" t="s">
        <v>27</v>
      </c>
    </row>
    <row r="2337" spans="1:105" ht="31.2" hidden="1" x14ac:dyDescent="0.3">
      <c r="A2337" s="16" t="s">
        <v>1349</v>
      </c>
      <c r="B2337" s="17">
        <v>110</v>
      </c>
      <c r="C2337" s="16"/>
      <c r="D2337" s="16"/>
      <c r="E2337" s="34" t="s">
        <v>130</v>
      </c>
      <c r="F2337" s="26">
        <f t="shared" ref="F2337:K2337" si="9508">F2338</f>
        <v>361331.6</v>
      </c>
      <c r="G2337" s="26">
        <f t="shared" si="9508"/>
        <v>374115</v>
      </c>
      <c r="H2337" s="26">
        <f t="shared" si="9508"/>
        <v>374171.4</v>
      </c>
      <c r="I2337" s="26">
        <f t="shared" si="9508"/>
        <v>0</v>
      </c>
      <c r="J2337" s="26">
        <f t="shared" si="9508"/>
        <v>0</v>
      </c>
      <c r="K2337" s="26">
        <f t="shared" si="9508"/>
        <v>0</v>
      </c>
      <c r="L2337" s="26">
        <f t="shared" si="9463"/>
        <v>361331.6</v>
      </c>
      <c r="M2337" s="26">
        <f t="shared" si="9464"/>
        <v>374115</v>
      </c>
      <c r="N2337" s="26">
        <f t="shared" si="9465"/>
        <v>374171.4</v>
      </c>
      <c r="O2337" s="26">
        <f>O2338</f>
        <v>0</v>
      </c>
      <c r="P2337" s="26">
        <f>P2338</f>
        <v>0</v>
      </c>
      <c r="Q2337" s="26">
        <f>Q2338</f>
        <v>0</v>
      </c>
      <c r="R2337" s="26">
        <f t="shared" si="9466"/>
        <v>361331.6</v>
      </c>
      <c r="S2337" s="26">
        <f t="shared" si="9467"/>
        <v>374115</v>
      </c>
      <c r="T2337" s="26">
        <f t="shared" si="9468"/>
        <v>374171.4</v>
      </c>
      <c r="U2337" s="26">
        <f>U2338</f>
        <v>0</v>
      </c>
      <c r="V2337" s="26">
        <f>V2338</f>
        <v>0</v>
      </c>
      <c r="W2337" s="26">
        <f>W2338</f>
        <v>0</v>
      </c>
      <c r="X2337" s="26">
        <f t="shared" si="9469"/>
        <v>361331.6</v>
      </c>
      <c r="Y2337" s="26">
        <f t="shared" si="9470"/>
        <v>374115</v>
      </c>
      <c r="Z2337" s="26">
        <f t="shared" si="9471"/>
        <v>374171.4</v>
      </c>
      <c r="AA2337" s="26">
        <f>AA2338</f>
        <v>0</v>
      </c>
      <c r="AB2337" s="26">
        <f>AB2338</f>
        <v>0</v>
      </c>
      <c r="AC2337" s="26">
        <f>AC2338</f>
        <v>0</v>
      </c>
      <c r="AD2337" s="26">
        <f t="shared" si="9472"/>
        <v>361331.6</v>
      </c>
      <c r="AE2337" s="26">
        <f t="shared" si="9473"/>
        <v>374115</v>
      </c>
      <c r="AF2337" s="26">
        <f t="shared" si="9474"/>
        <v>374171.4</v>
      </c>
      <c r="AG2337" s="26">
        <f>AG2338</f>
        <v>0</v>
      </c>
      <c r="AH2337" s="26">
        <f>AH2338</f>
        <v>0</v>
      </c>
      <c r="AI2337" s="26">
        <f>AI2338</f>
        <v>0</v>
      </c>
      <c r="AJ2337" s="26">
        <f t="shared" si="9475"/>
        <v>361331.6</v>
      </c>
      <c r="AK2337" s="26">
        <f t="shared" si="9476"/>
        <v>374115</v>
      </c>
      <c r="AL2337" s="26">
        <f t="shared" si="9477"/>
        <v>374171.4</v>
      </c>
      <c r="AM2337" s="26">
        <f>AM2338</f>
        <v>0</v>
      </c>
      <c r="AN2337" s="26">
        <f>AN2338</f>
        <v>0</v>
      </c>
      <c r="AO2337" s="26">
        <f>AO2338</f>
        <v>0</v>
      </c>
      <c r="AP2337" s="26">
        <f t="shared" si="9478"/>
        <v>361331.6</v>
      </c>
      <c r="AQ2337" s="26">
        <f t="shared" si="9479"/>
        <v>374115</v>
      </c>
      <c r="AR2337" s="26">
        <f t="shared" si="9480"/>
        <v>374171.4</v>
      </c>
      <c r="AS2337" s="26">
        <f>AS2338</f>
        <v>0</v>
      </c>
      <c r="AT2337" s="26">
        <f>AT2338</f>
        <v>0</v>
      </c>
      <c r="AU2337" s="26">
        <f>AU2338</f>
        <v>0</v>
      </c>
      <c r="AV2337" s="26">
        <f t="shared" si="9481"/>
        <v>361331.6</v>
      </c>
      <c r="AW2337" s="26">
        <f t="shared" si="9482"/>
        <v>374115</v>
      </c>
      <c r="AX2337" s="26">
        <f t="shared" si="9483"/>
        <v>374171.4</v>
      </c>
      <c r="AY2337" s="26">
        <f>AY2338</f>
        <v>0</v>
      </c>
      <c r="AZ2337" s="26">
        <f>AZ2338</f>
        <v>0</v>
      </c>
      <c r="BA2337" s="26">
        <f>BA2338</f>
        <v>0</v>
      </c>
      <c r="BB2337" s="26">
        <f t="shared" si="9484"/>
        <v>361331.6</v>
      </c>
      <c r="BC2337" s="26">
        <f t="shared" si="9485"/>
        <v>374115</v>
      </c>
      <c r="BD2337" s="26">
        <f t="shared" si="9486"/>
        <v>374171.4</v>
      </c>
      <c r="BE2337" s="26">
        <f>BE2338</f>
        <v>0</v>
      </c>
      <c r="BF2337" s="26">
        <f>BF2338</f>
        <v>0</v>
      </c>
      <c r="BG2337" s="26">
        <f>BG2338</f>
        <v>0</v>
      </c>
      <c r="BH2337" s="26">
        <f t="shared" si="9487"/>
        <v>361331.6</v>
      </c>
      <c r="BI2337" s="26">
        <f t="shared" si="9488"/>
        <v>374115</v>
      </c>
      <c r="BJ2337" s="26">
        <f t="shared" si="9489"/>
        <v>374171.4</v>
      </c>
      <c r="BK2337" s="26">
        <f>BK2338</f>
        <v>0</v>
      </c>
      <c r="BL2337" s="26">
        <f>BL2338</f>
        <v>0</v>
      </c>
      <c r="BM2337" s="26">
        <f>BM2338</f>
        <v>0</v>
      </c>
      <c r="BN2337" s="26">
        <f t="shared" si="9490"/>
        <v>361331.6</v>
      </c>
      <c r="BO2337" s="26">
        <f t="shared" si="9491"/>
        <v>374115</v>
      </c>
      <c r="BP2337" s="26">
        <f t="shared" si="9492"/>
        <v>374171.4</v>
      </c>
      <c r="BQ2337" s="26">
        <f>BQ2338</f>
        <v>0</v>
      </c>
      <c r="BR2337" s="26">
        <f>BR2338</f>
        <v>0</v>
      </c>
      <c r="BS2337" s="26">
        <f t="shared" si="9493"/>
        <v>361331.6</v>
      </c>
      <c r="BT2337" s="26">
        <f t="shared" si="9494"/>
        <v>374115</v>
      </c>
      <c r="BU2337" s="26">
        <f t="shared" si="9495"/>
        <v>374171.4</v>
      </c>
      <c r="BV2337" s="26">
        <f>BV2338</f>
        <v>0</v>
      </c>
      <c r="BW2337" s="26">
        <f>BW2338</f>
        <v>0</v>
      </c>
      <c r="BX2337" s="26">
        <f t="shared" si="9496"/>
        <v>361331.6</v>
      </c>
      <c r="BY2337" s="26">
        <f t="shared" si="9497"/>
        <v>374115</v>
      </c>
      <c r="BZ2337" s="26">
        <f t="shared" si="9498"/>
        <v>374171.4</v>
      </c>
      <c r="CA2337" s="26">
        <f>CA2338</f>
        <v>0</v>
      </c>
      <c r="CB2337" s="26">
        <f>CB2338</f>
        <v>0</v>
      </c>
      <c r="CC2337" s="26">
        <f>CC2338</f>
        <v>0</v>
      </c>
      <c r="CD2337" s="26">
        <f t="shared" si="9358"/>
        <v>361331.6</v>
      </c>
      <c r="CE2337" s="26">
        <f t="shared" si="9359"/>
        <v>374115</v>
      </c>
      <c r="CF2337" s="26">
        <f t="shared" si="9360"/>
        <v>374171.4</v>
      </c>
      <c r="CG2337" s="26">
        <f>CG2338</f>
        <v>0</v>
      </c>
      <c r="CH2337" s="26">
        <f>CH2338</f>
        <v>0</v>
      </c>
      <c r="CI2337" s="26">
        <f>CI2338</f>
        <v>0</v>
      </c>
      <c r="CJ2337" s="26">
        <f t="shared" si="9361"/>
        <v>361331.6</v>
      </c>
      <c r="CK2337" s="26">
        <f t="shared" si="9362"/>
        <v>374115</v>
      </c>
      <c r="CL2337" s="26">
        <f t="shared" si="9363"/>
        <v>374171.4</v>
      </c>
      <c r="CM2337" s="26">
        <f>CM2338</f>
        <v>0</v>
      </c>
      <c r="CN2337" s="26">
        <f>CN2338</f>
        <v>0</v>
      </c>
      <c r="CO2337" s="26">
        <f>CO2338</f>
        <v>0</v>
      </c>
      <c r="CP2337" s="26">
        <f t="shared" si="9364"/>
        <v>361331.6</v>
      </c>
      <c r="CQ2337" s="26">
        <f t="shared" si="9365"/>
        <v>374115</v>
      </c>
      <c r="CR2337" s="26">
        <f t="shared" si="9366"/>
        <v>374171.4</v>
      </c>
      <c r="CS2337" s="26">
        <f>CS2338</f>
        <v>0</v>
      </c>
      <c r="CT2337" s="19"/>
      <c r="CU2337" s="35"/>
      <c r="CZ2337" s="1" t="s">
        <v>28</v>
      </c>
    </row>
    <row r="2338" spans="1:105" hidden="1" x14ac:dyDescent="0.3">
      <c r="A2338" s="16" t="s">
        <v>1349</v>
      </c>
      <c r="B2338" s="17">
        <v>110</v>
      </c>
      <c r="C2338" s="16" t="s">
        <v>45</v>
      </c>
      <c r="D2338" s="16" t="s">
        <v>103</v>
      </c>
      <c r="E2338" s="34" t="s">
        <v>104</v>
      </c>
      <c r="F2338" s="26">
        <v>361331.6</v>
      </c>
      <c r="G2338" s="26">
        <v>374115</v>
      </c>
      <c r="H2338" s="26">
        <v>374171.4</v>
      </c>
      <c r="I2338" s="26"/>
      <c r="J2338" s="26"/>
      <c r="K2338" s="26"/>
      <c r="L2338" s="26">
        <f t="shared" si="9463"/>
        <v>361331.6</v>
      </c>
      <c r="M2338" s="26">
        <f t="shared" si="9464"/>
        <v>374115</v>
      </c>
      <c r="N2338" s="26">
        <f t="shared" si="9465"/>
        <v>374171.4</v>
      </c>
      <c r="O2338" s="26"/>
      <c r="P2338" s="26"/>
      <c r="Q2338" s="26"/>
      <c r="R2338" s="26">
        <f t="shared" si="9466"/>
        <v>361331.6</v>
      </c>
      <c r="S2338" s="26">
        <f t="shared" si="9467"/>
        <v>374115</v>
      </c>
      <c r="T2338" s="26">
        <f t="shared" si="9468"/>
        <v>374171.4</v>
      </c>
      <c r="U2338" s="26"/>
      <c r="V2338" s="26"/>
      <c r="W2338" s="26"/>
      <c r="X2338" s="26">
        <f t="shared" si="9469"/>
        <v>361331.6</v>
      </c>
      <c r="Y2338" s="26">
        <f t="shared" si="9470"/>
        <v>374115</v>
      </c>
      <c r="Z2338" s="26">
        <f t="shared" si="9471"/>
        <v>374171.4</v>
      </c>
      <c r="AA2338" s="26"/>
      <c r="AB2338" s="26"/>
      <c r="AC2338" s="26"/>
      <c r="AD2338" s="26">
        <f t="shared" si="9472"/>
        <v>361331.6</v>
      </c>
      <c r="AE2338" s="26">
        <f t="shared" si="9473"/>
        <v>374115</v>
      </c>
      <c r="AF2338" s="26">
        <f t="shared" si="9474"/>
        <v>374171.4</v>
      </c>
      <c r="AG2338" s="26"/>
      <c r="AH2338" s="26"/>
      <c r="AI2338" s="26"/>
      <c r="AJ2338" s="26">
        <f t="shared" si="9475"/>
        <v>361331.6</v>
      </c>
      <c r="AK2338" s="26">
        <f t="shared" si="9476"/>
        <v>374115</v>
      </c>
      <c r="AL2338" s="26">
        <f t="shared" si="9477"/>
        <v>374171.4</v>
      </c>
      <c r="AM2338" s="26"/>
      <c r="AN2338" s="26"/>
      <c r="AO2338" s="26"/>
      <c r="AP2338" s="26">
        <f t="shared" si="9478"/>
        <v>361331.6</v>
      </c>
      <c r="AQ2338" s="26">
        <f t="shared" si="9479"/>
        <v>374115</v>
      </c>
      <c r="AR2338" s="26">
        <f t="shared" si="9480"/>
        <v>374171.4</v>
      </c>
      <c r="AS2338" s="26"/>
      <c r="AT2338" s="26"/>
      <c r="AU2338" s="26"/>
      <c r="AV2338" s="26">
        <f t="shared" si="9481"/>
        <v>361331.6</v>
      </c>
      <c r="AW2338" s="26">
        <f t="shared" si="9482"/>
        <v>374115</v>
      </c>
      <c r="AX2338" s="26">
        <f t="shared" si="9483"/>
        <v>374171.4</v>
      </c>
      <c r="AY2338" s="26"/>
      <c r="AZ2338" s="26"/>
      <c r="BA2338" s="26"/>
      <c r="BB2338" s="26">
        <f t="shared" si="9484"/>
        <v>361331.6</v>
      </c>
      <c r="BC2338" s="26">
        <f t="shared" si="9485"/>
        <v>374115</v>
      </c>
      <c r="BD2338" s="26">
        <f t="shared" si="9486"/>
        <v>374171.4</v>
      </c>
      <c r="BE2338" s="26"/>
      <c r="BF2338" s="26"/>
      <c r="BG2338" s="26"/>
      <c r="BH2338" s="26">
        <f t="shared" si="9487"/>
        <v>361331.6</v>
      </c>
      <c r="BI2338" s="26">
        <f t="shared" si="9488"/>
        <v>374115</v>
      </c>
      <c r="BJ2338" s="26">
        <f t="shared" si="9489"/>
        <v>374171.4</v>
      </c>
      <c r="BK2338" s="26"/>
      <c r="BL2338" s="26"/>
      <c r="BM2338" s="26"/>
      <c r="BN2338" s="26">
        <f t="shared" si="9490"/>
        <v>361331.6</v>
      </c>
      <c r="BO2338" s="26">
        <f t="shared" si="9491"/>
        <v>374115</v>
      </c>
      <c r="BP2338" s="26">
        <f t="shared" si="9492"/>
        <v>374171.4</v>
      </c>
      <c r="BQ2338" s="26"/>
      <c r="BR2338" s="26"/>
      <c r="BS2338" s="26">
        <f t="shared" si="9493"/>
        <v>361331.6</v>
      </c>
      <c r="BT2338" s="26">
        <f t="shared" si="9494"/>
        <v>374115</v>
      </c>
      <c r="BU2338" s="26">
        <f t="shared" si="9495"/>
        <v>374171.4</v>
      </c>
      <c r="BV2338" s="26"/>
      <c r="BW2338" s="26"/>
      <c r="BX2338" s="26">
        <f t="shared" si="9496"/>
        <v>361331.6</v>
      </c>
      <c r="BY2338" s="26">
        <f t="shared" si="9497"/>
        <v>374115</v>
      </c>
      <c r="BZ2338" s="26">
        <f t="shared" si="9498"/>
        <v>374171.4</v>
      </c>
      <c r="CA2338" s="26"/>
      <c r="CB2338" s="26"/>
      <c r="CC2338" s="26"/>
      <c r="CD2338" s="26">
        <f t="shared" si="9358"/>
        <v>361331.6</v>
      </c>
      <c r="CE2338" s="26">
        <f t="shared" si="9359"/>
        <v>374115</v>
      </c>
      <c r="CF2338" s="26">
        <f t="shared" si="9360"/>
        <v>374171.4</v>
      </c>
      <c r="CG2338" s="26"/>
      <c r="CH2338" s="26"/>
      <c r="CI2338" s="26"/>
      <c r="CJ2338" s="26">
        <f t="shared" si="9361"/>
        <v>361331.6</v>
      </c>
      <c r="CK2338" s="26">
        <f t="shared" si="9362"/>
        <v>374115</v>
      </c>
      <c r="CL2338" s="26">
        <f t="shared" si="9363"/>
        <v>374171.4</v>
      </c>
      <c r="CM2338" s="26"/>
      <c r="CN2338" s="26"/>
      <c r="CO2338" s="26"/>
      <c r="CP2338" s="26">
        <f t="shared" si="9364"/>
        <v>361331.6</v>
      </c>
      <c r="CQ2338" s="26">
        <f t="shared" si="9365"/>
        <v>374115</v>
      </c>
      <c r="CR2338" s="26">
        <f t="shared" si="9366"/>
        <v>374171.4</v>
      </c>
      <c r="CS2338" s="26"/>
      <c r="CT2338" s="19"/>
      <c r="CU2338" s="35"/>
    </row>
    <row r="2339" spans="1:105" ht="31.2" hidden="1" x14ac:dyDescent="0.3">
      <c r="A2339" s="16" t="s">
        <v>1349</v>
      </c>
      <c r="B2339" s="17">
        <v>120</v>
      </c>
      <c r="C2339" s="16"/>
      <c r="D2339" s="16"/>
      <c r="E2339" s="34" t="s">
        <v>392</v>
      </c>
      <c r="F2339" s="26">
        <f t="shared" ref="F2339:K2339" si="9509">F2340</f>
        <v>0</v>
      </c>
      <c r="G2339" s="26">
        <f t="shared" si="9509"/>
        <v>0</v>
      </c>
      <c r="H2339" s="26">
        <f t="shared" si="9509"/>
        <v>0</v>
      </c>
      <c r="I2339" s="26">
        <f t="shared" si="9509"/>
        <v>0</v>
      </c>
      <c r="J2339" s="26">
        <f t="shared" si="9509"/>
        <v>0</v>
      </c>
      <c r="K2339" s="26">
        <f t="shared" si="9509"/>
        <v>0</v>
      </c>
      <c r="L2339" s="26">
        <f t="shared" si="9463"/>
        <v>0</v>
      </c>
      <c r="M2339" s="26">
        <f t="shared" si="9464"/>
        <v>0</v>
      </c>
      <c r="N2339" s="26">
        <f t="shared" si="9465"/>
        <v>0</v>
      </c>
      <c r="O2339" s="26">
        <f>O2340</f>
        <v>0</v>
      </c>
      <c r="P2339" s="26">
        <f>P2340</f>
        <v>0</v>
      </c>
      <c r="Q2339" s="26">
        <f>Q2340</f>
        <v>0</v>
      </c>
      <c r="R2339" s="26">
        <f t="shared" si="9466"/>
        <v>0</v>
      </c>
      <c r="S2339" s="26">
        <f t="shared" si="9467"/>
        <v>0</v>
      </c>
      <c r="T2339" s="26">
        <f t="shared" si="9468"/>
        <v>0</v>
      </c>
      <c r="U2339" s="26">
        <f>U2340</f>
        <v>0</v>
      </c>
      <c r="V2339" s="26">
        <f>V2340</f>
        <v>0</v>
      </c>
      <c r="W2339" s="26">
        <f>W2340</f>
        <v>0</v>
      </c>
      <c r="X2339" s="26">
        <f t="shared" si="9469"/>
        <v>0</v>
      </c>
      <c r="Y2339" s="26">
        <f t="shared" si="9470"/>
        <v>0</v>
      </c>
      <c r="Z2339" s="26">
        <f t="shared" si="9471"/>
        <v>0</v>
      </c>
      <c r="AA2339" s="26">
        <f>AA2340</f>
        <v>0</v>
      </c>
      <c r="AB2339" s="26">
        <f>AB2340</f>
        <v>0</v>
      </c>
      <c r="AC2339" s="26">
        <f>AC2340</f>
        <v>0</v>
      </c>
      <c r="AD2339" s="26">
        <f t="shared" si="9472"/>
        <v>0</v>
      </c>
      <c r="AE2339" s="26">
        <f t="shared" si="9473"/>
        <v>0</v>
      </c>
      <c r="AF2339" s="26">
        <f t="shared" si="9474"/>
        <v>0</v>
      </c>
      <c r="AG2339" s="26">
        <f>AG2340</f>
        <v>0</v>
      </c>
      <c r="AH2339" s="26">
        <f>AH2340</f>
        <v>0</v>
      </c>
      <c r="AI2339" s="26">
        <f>AI2340</f>
        <v>0</v>
      </c>
      <c r="AJ2339" s="26">
        <f t="shared" si="9475"/>
        <v>0</v>
      </c>
      <c r="AK2339" s="26">
        <f t="shared" si="9476"/>
        <v>0</v>
      </c>
      <c r="AL2339" s="26">
        <f t="shared" si="9477"/>
        <v>0</v>
      </c>
      <c r="AM2339" s="26">
        <f>AM2340</f>
        <v>0</v>
      </c>
      <c r="AN2339" s="26">
        <f>AN2340</f>
        <v>0</v>
      </c>
      <c r="AO2339" s="26">
        <f>AO2340</f>
        <v>0</v>
      </c>
      <c r="AP2339" s="26">
        <f t="shared" si="9478"/>
        <v>0</v>
      </c>
      <c r="AQ2339" s="26">
        <f t="shared" si="9479"/>
        <v>0</v>
      </c>
      <c r="AR2339" s="26">
        <f t="shared" si="9480"/>
        <v>0</v>
      </c>
      <c r="AS2339" s="26">
        <f>AS2340</f>
        <v>0</v>
      </c>
      <c r="AT2339" s="26">
        <f>AT2340</f>
        <v>0</v>
      </c>
      <c r="AU2339" s="26">
        <f>AU2340</f>
        <v>0</v>
      </c>
      <c r="AV2339" s="26">
        <f t="shared" si="9481"/>
        <v>0</v>
      </c>
      <c r="AW2339" s="26">
        <f t="shared" si="9482"/>
        <v>0</v>
      </c>
      <c r="AX2339" s="26">
        <f t="shared" si="9483"/>
        <v>0</v>
      </c>
      <c r="AY2339" s="26">
        <f>AY2340</f>
        <v>0</v>
      </c>
      <c r="AZ2339" s="26">
        <f>AZ2340</f>
        <v>0</v>
      </c>
      <c r="BA2339" s="26">
        <f>BA2340</f>
        <v>0</v>
      </c>
      <c r="BB2339" s="26">
        <f t="shared" si="9484"/>
        <v>0</v>
      </c>
      <c r="BC2339" s="26">
        <f t="shared" si="9485"/>
        <v>0</v>
      </c>
      <c r="BD2339" s="26">
        <f t="shared" si="9486"/>
        <v>0</v>
      </c>
      <c r="BE2339" s="26">
        <f>BE2340</f>
        <v>0</v>
      </c>
      <c r="BF2339" s="26">
        <f>BF2340</f>
        <v>0</v>
      </c>
      <c r="BG2339" s="26">
        <f>BG2340</f>
        <v>0</v>
      </c>
      <c r="BH2339" s="26">
        <f t="shared" si="9487"/>
        <v>0</v>
      </c>
      <c r="BI2339" s="26">
        <f t="shared" si="9488"/>
        <v>0</v>
      </c>
      <c r="BJ2339" s="26">
        <f t="shared" si="9489"/>
        <v>0</v>
      </c>
      <c r="BK2339" s="26">
        <f>BK2340</f>
        <v>0</v>
      </c>
      <c r="BL2339" s="26">
        <f>BL2340</f>
        <v>0</v>
      </c>
      <c r="BM2339" s="26">
        <f>BM2340</f>
        <v>0</v>
      </c>
      <c r="BN2339" s="26">
        <f t="shared" si="9490"/>
        <v>0</v>
      </c>
      <c r="BO2339" s="26">
        <f t="shared" si="9491"/>
        <v>0</v>
      </c>
      <c r="BP2339" s="26">
        <f t="shared" si="9492"/>
        <v>0</v>
      </c>
      <c r="BQ2339" s="26">
        <f>BQ2340</f>
        <v>0</v>
      </c>
      <c r="BR2339" s="26">
        <f>BR2340</f>
        <v>0</v>
      </c>
      <c r="BS2339" s="26">
        <f t="shared" si="9493"/>
        <v>0</v>
      </c>
      <c r="BT2339" s="26">
        <f t="shared" si="9494"/>
        <v>0</v>
      </c>
      <c r="BU2339" s="26">
        <f t="shared" si="9495"/>
        <v>0</v>
      </c>
      <c r="BV2339" s="26">
        <f>BV2340</f>
        <v>0</v>
      </c>
      <c r="BW2339" s="26">
        <f>BW2340</f>
        <v>0</v>
      </c>
      <c r="BX2339" s="26">
        <f t="shared" si="9496"/>
        <v>0</v>
      </c>
      <c r="BY2339" s="26">
        <f t="shared" si="9497"/>
        <v>0</v>
      </c>
      <c r="BZ2339" s="26">
        <f t="shared" si="9498"/>
        <v>0</v>
      </c>
      <c r="CA2339" s="26">
        <f>CA2340</f>
        <v>0</v>
      </c>
      <c r="CB2339" s="26">
        <f>CB2340</f>
        <v>0</v>
      </c>
      <c r="CC2339" s="26">
        <f>CC2340</f>
        <v>0</v>
      </c>
      <c r="CD2339" s="26">
        <f t="shared" si="9358"/>
        <v>0</v>
      </c>
      <c r="CE2339" s="26">
        <f t="shared" si="9359"/>
        <v>0</v>
      </c>
      <c r="CF2339" s="26">
        <f t="shared" si="9360"/>
        <v>0</v>
      </c>
      <c r="CG2339" s="26">
        <f>CG2340</f>
        <v>0</v>
      </c>
      <c r="CH2339" s="26">
        <f>CH2340</f>
        <v>0</v>
      </c>
      <c r="CI2339" s="26">
        <f>CI2340</f>
        <v>0</v>
      </c>
      <c r="CJ2339" s="26">
        <f t="shared" si="9361"/>
        <v>0</v>
      </c>
      <c r="CK2339" s="26">
        <f t="shared" si="9362"/>
        <v>0</v>
      </c>
      <c r="CL2339" s="26">
        <f t="shared" si="9363"/>
        <v>0</v>
      </c>
      <c r="CM2339" s="26">
        <f>CM2340</f>
        <v>0</v>
      </c>
      <c r="CN2339" s="26">
        <f>CN2340</f>
        <v>0</v>
      </c>
      <c r="CO2339" s="26">
        <f>CO2340</f>
        <v>0</v>
      </c>
      <c r="CP2339" s="26">
        <f t="shared" si="9364"/>
        <v>0</v>
      </c>
      <c r="CQ2339" s="26">
        <f t="shared" si="9365"/>
        <v>0</v>
      </c>
      <c r="CR2339" s="26">
        <f t="shared" si="9366"/>
        <v>0</v>
      </c>
      <c r="CS2339" s="26">
        <f>CS2340</f>
        <v>0</v>
      </c>
      <c r="CT2339" s="19">
        <v>0</v>
      </c>
      <c r="CU2339" s="35"/>
      <c r="CZ2339" s="1" t="s">
        <v>28</v>
      </c>
    </row>
    <row r="2340" spans="1:105" hidden="1" x14ac:dyDescent="0.3">
      <c r="A2340" s="16" t="s">
        <v>1349</v>
      </c>
      <c r="B2340" s="17">
        <v>120</v>
      </c>
      <c r="C2340" s="16" t="s">
        <v>45</v>
      </c>
      <c r="D2340" s="16" t="s">
        <v>103</v>
      </c>
      <c r="E2340" s="34" t="s">
        <v>104</v>
      </c>
      <c r="F2340" s="26"/>
      <c r="G2340" s="26"/>
      <c r="H2340" s="26"/>
      <c r="I2340" s="26"/>
      <c r="J2340" s="26"/>
      <c r="K2340" s="26"/>
      <c r="L2340" s="26">
        <f t="shared" si="9463"/>
        <v>0</v>
      </c>
      <c r="M2340" s="26">
        <f t="shared" si="9464"/>
        <v>0</v>
      </c>
      <c r="N2340" s="26">
        <f t="shared" si="9465"/>
        <v>0</v>
      </c>
      <c r="O2340" s="26"/>
      <c r="P2340" s="26"/>
      <c r="Q2340" s="26"/>
      <c r="R2340" s="26">
        <f t="shared" si="9466"/>
        <v>0</v>
      </c>
      <c r="S2340" s="26">
        <f t="shared" si="9467"/>
        <v>0</v>
      </c>
      <c r="T2340" s="26">
        <f t="shared" si="9468"/>
        <v>0</v>
      </c>
      <c r="U2340" s="26"/>
      <c r="V2340" s="26"/>
      <c r="W2340" s="26"/>
      <c r="X2340" s="26">
        <f t="shared" si="9469"/>
        <v>0</v>
      </c>
      <c r="Y2340" s="26">
        <f t="shared" si="9470"/>
        <v>0</v>
      </c>
      <c r="Z2340" s="26">
        <f t="shared" si="9471"/>
        <v>0</v>
      </c>
      <c r="AA2340" s="26"/>
      <c r="AB2340" s="26"/>
      <c r="AC2340" s="26"/>
      <c r="AD2340" s="26">
        <f t="shared" si="9472"/>
        <v>0</v>
      </c>
      <c r="AE2340" s="26">
        <f t="shared" si="9473"/>
        <v>0</v>
      </c>
      <c r="AF2340" s="26">
        <f t="shared" si="9474"/>
        <v>0</v>
      </c>
      <c r="AG2340" s="26"/>
      <c r="AH2340" s="26"/>
      <c r="AI2340" s="26"/>
      <c r="AJ2340" s="26">
        <f t="shared" si="9475"/>
        <v>0</v>
      </c>
      <c r="AK2340" s="26">
        <f t="shared" si="9476"/>
        <v>0</v>
      </c>
      <c r="AL2340" s="26">
        <f t="shared" si="9477"/>
        <v>0</v>
      </c>
      <c r="AM2340" s="26"/>
      <c r="AN2340" s="26"/>
      <c r="AO2340" s="26"/>
      <c r="AP2340" s="26">
        <f t="shared" si="9478"/>
        <v>0</v>
      </c>
      <c r="AQ2340" s="26">
        <f t="shared" si="9479"/>
        <v>0</v>
      </c>
      <c r="AR2340" s="26">
        <f t="shared" si="9480"/>
        <v>0</v>
      </c>
      <c r="AS2340" s="26"/>
      <c r="AT2340" s="26"/>
      <c r="AU2340" s="26"/>
      <c r="AV2340" s="26">
        <f t="shared" si="9481"/>
        <v>0</v>
      </c>
      <c r="AW2340" s="26">
        <f t="shared" si="9482"/>
        <v>0</v>
      </c>
      <c r="AX2340" s="26">
        <f t="shared" si="9483"/>
        <v>0</v>
      </c>
      <c r="AY2340" s="26"/>
      <c r="AZ2340" s="26"/>
      <c r="BA2340" s="26"/>
      <c r="BB2340" s="26">
        <f t="shared" si="9484"/>
        <v>0</v>
      </c>
      <c r="BC2340" s="26">
        <f t="shared" si="9485"/>
        <v>0</v>
      </c>
      <c r="BD2340" s="26">
        <f t="shared" si="9486"/>
        <v>0</v>
      </c>
      <c r="BE2340" s="26"/>
      <c r="BF2340" s="26"/>
      <c r="BG2340" s="26"/>
      <c r="BH2340" s="26">
        <f t="shared" si="9487"/>
        <v>0</v>
      </c>
      <c r="BI2340" s="26">
        <f t="shared" si="9488"/>
        <v>0</v>
      </c>
      <c r="BJ2340" s="26">
        <f t="shared" si="9489"/>
        <v>0</v>
      </c>
      <c r="BK2340" s="26"/>
      <c r="BL2340" s="26"/>
      <c r="BM2340" s="26"/>
      <c r="BN2340" s="26">
        <f t="shared" si="9490"/>
        <v>0</v>
      </c>
      <c r="BO2340" s="26">
        <f t="shared" si="9491"/>
        <v>0</v>
      </c>
      <c r="BP2340" s="26">
        <f t="shared" si="9492"/>
        <v>0</v>
      </c>
      <c r="BQ2340" s="26"/>
      <c r="BR2340" s="26"/>
      <c r="BS2340" s="26">
        <f t="shared" si="9493"/>
        <v>0</v>
      </c>
      <c r="BT2340" s="26">
        <f t="shared" si="9494"/>
        <v>0</v>
      </c>
      <c r="BU2340" s="26">
        <f t="shared" si="9495"/>
        <v>0</v>
      </c>
      <c r="BV2340" s="26"/>
      <c r="BW2340" s="26"/>
      <c r="BX2340" s="26">
        <f t="shared" si="9496"/>
        <v>0</v>
      </c>
      <c r="BY2340" s="26">
        <f t="shared" si="9497"/>
        <v>0</v>
      </c>
      <c r="BZ2340" s="26">
        <f t="shared" si="9498"/>
        <v>0</v>
      </c>
      <c r="CA2340" s="26"/>
      <c r="CB2340" s="26"/>
      <c r="CC2340" s="26"/>
      <c r="CD2340" s="26">
        <f t="shared" si="9358"/>
        <v>0</v>
      </c>
      <c r="CE2340" s="26">
        <f t="shared" si="9359"/>
        <v>0</v>
      </c>
      <c r="CF2340" s="26">
        <f t="shared" si="9360"/>
        <v>0</v>
      </c>
      <c r="CG2340" s="26"/>
      <c r="CH2340" s="26"/>
      <c r="CI2340" s="26"/>
      <c r="CJ2340" s="26">
        <f t="shared" si="9361"/>
        <v>0</v>
      </c>
      <c r="CK2340" s="26">
        <f t="shared" si="9362"/>
        <v>0</v>
      </c>
      <c r="CL2340" s="26">
        <f t="shared" si="9363"/>
        <v>0</v>
      </c>
      <c r="CM2340" s="26"/>
      <c r="CN2340" s="26"/>
      <c r="CO2340" s="26"/>
      <c r="CP2340" s="26">
        <f t="shared" si="9364"/>
        <v>0</v>
      </c>
      <c r="CQ2340" s="26">
        <f t="shared" si="9365"/>
        <v>0</v>
      </c>
      <c r="CR2340" s="26">
        <f t="shared" si="9366"/>
        <v>0</v>
      </c>
      <c r="CS2340" s="26"/>
      <c r="CT2340" s="19">
        <v>0</v>
      </c>
      <c r="CU2340" s="35"/>
    </row>
    <row r="2341" spans="1:105" ht="31.2" hidden="1" x14ac:dyDescent="0.3">
      <c r="A2341" s="16" t="s">
        <v>1349</v>
      </c>
      <c r="B2341" s="17">
        <v>200</v>
      </c>
      <c r="C2341" s="16"/>
      <c r="D2341" s="16"/>
      <c r="E2341" s="34" t="s">
        <v>38</v>
      </c>
      <c r="F2341" s="26">
        <f t="shared" ref="F2341:F2344" si="9510">F2342</f>
        <v>4763</v>
      </c>
      <c r="G2341" s="26">
        <f t="shared" ref="G2341:G2344" si="9511">G2342</f>
        <v>4778.2</v>
      </c>
      <c r="H2341" s="26">
        <f t="shared" ref="H2341:H2344" si="9512">H2342</f>
        <v>4778.2</v>
      </c>
      <c r="I2341" s="26">
        <f t="shared" ref="I2341:I2344" si="9513">I2342</f>
        <v>0</v>
      </c>
      <c r="J2341" s="26">
        <f t="shared" ref="J2341:J2344" si="9514">J2342</f>
        <v>0</v>
      </c>
      <c r="K2341" s="26">
        <f t="shared" ref="K2341:K2344" si="9515">K2342</f>
        <v>0</v>
      </c>
      <c r="L2341" s="26">
        <f t="shared" si="9463"/>
        <v>4763</v>
      </c>
      <c r="M2341" s="26">
        <f t="shared" si="9464"/>
        <v>4778.2</v>
      </c>
      <c r="N2341" s="26">
        <f t="shared" si="9465"/>
        <v>4778.2</v>
      </c>
      <c r="O2341" s="26">
        <f t="shared" ref="O2341:O2344" si="9516">O2342</f>
        <v>0</v>
      </c>
      <c r="P2341" s="26">
        <f t="shared" ref="P2341:P2344" si="9517">P2342</f>
        <v>0</v>
      </c>
      <c r="Q2341" s="26">
        <f t="shared" ref="Q2341:Q2344" si="9518">Q2342</f>
        <v>0</v>
      </c>
      <c r="R2341" s="26">
        <f t="shared" si="9466"/>
        <v>4763</v>
      </c>
      <c r="S2341" s="26">
        <f t="shared" si="9467"/>
        <v>4778.2</v>
      </c>
      <c r="T2341" s="26">
        <f t="shared" si="9468"/>
        <v>4778.2</v>
      </c>
      <c r="U2341" s="26">
        <f t="shared" ref="U2341:U2344" si="9519">U2342</f>
        <v>0</v>
      </c>
      <c r="V2341" s="26">
        <f t="shared" ref="V2341:V2344" si="9520">V2342</f>
        <v>0</v>
      </c>
      <c r="W2341" s="26">
        <f t="shared" ref="W2341:W2344" si="9521">W2342</f>
        <v>0</v>
      </c>
      <c r="X2341" s="26">
        <f t="shared" si="9469"/>
        <v>4763</v>
      </c>
      <c r="Y2341" s="26">
        <f t="shared" si="9470"/>
        <v>4778.2</v>
      </c>
      <c r="Z2341" s="26">
        <f t="shared" si="9471"/>
        <v>4778.2</v>
      </c>
      <c r="AA2341" s="26">
        <f t="shared" ref="AA2341:AA2344" si="9522">AA2342</f>
        <v>0</v>
      </c>
      <c r="AB2341" s="26">
        <f t="shared" ref="AB2341:AB2344" si="9523">AB2342</f>
        <v>0</v>
      </c>
      <c r="AC2341" s="26">
        <f t="shared" ref="AC2341:AC2344" si="9524">AC2342</f>
        <v>0</v>
      </c>
      <c r="AD2341" s="26">
        <f t="shared" si="9472"/>
        <v>4763</v>
      </c>
      <c r="AE2341" s="26">
        <f t="shared" si="9473"/>
        <v>4778.2</v>
      </c>
      <c r="AF2341" s="26">
        <f t="shared" si="9474"/>
        <v>4778.2</v>
      </c>
      <c r="AG2341" s="26">
        <f t="shared" ref="AG2341:AG2344" si="9525">AG2342</f>
        <v>0</v>
      </c>
      <c r="AH2341" s="26">
        <f t="shared" ref="AH2341:AH2344" si="9526">AH2342</f>
        <v>0</v>
      </c>
      <c r="AI2341" s="26">
        <f t="shared" ref="AI2341:AI2344" si="9527">AI2342</f>
        <v>0</v>
      </c>
      <c r="AJ2341" s="26">
        <f t="shared" si="9475"/>
        <v>4763</v>
      </c>
      <c r="AK2341" s="26">
        <f t="shared" si="9476"/>
        <v>4778.2</v>
      </c>
      <c r="AL2341" s="26">
        <f t="shared" si="9477"/>
        <v>4778.2</v>
      </c>
      <c r="AM2341" s="26">
        <f t="shared" ref="AM2341:AM2344" si="9528">AM2342</f>
        <v>0</v>
      </c>
      <c r="AN2341" s="26">
        <f t="shared" ref="AN2341:AN2344" si="9529">AN2342</f>
        <v>0</v>
      </c>
      <c r="AO2341" s="26">
        <f t="shared" ref="AO2341:AO2344" si="9530">AO2342</f>
        <v>0</v>
      </c>
      <c r="AP2341" s="26">
        <f t="shared" si="9478"/>
        <v>4763</v>
      </c>
      <c r="AQ2341" s="26">
        <f t="shared" si="9479"/>
        <v>4778.2</v>
      </c>
      <c r="AR2341" s="26">
        <f t="shared" si="9480"/>
        <v>4778.2</v>
      </c>
      <c r="AS2341" s="26">
        <f t="shared" ref="AS2341:AS2344" si="9531">AS2342</f>
        <v>0</v>
      </c>
      <c r="AT2341" s="26">
        <f t="shared" ref="AT2341:AT2344" si="9532">AT2342</f>
        <v>0</v>
      </c>
      <c r="AU2341" s="26">
        <f t="shared" ref="AU2341:AU2344" si="9533">AU2342</f>
        <v>0</v>
      </c>
      <c r="AV2341" s="26">
        <f t="shared" si="9481"/>
        <v>4763</v>
      </c>
      <c r="AW2341" s="26">
        <f t="shared" si="9482"/>
        <v>4778.2</v>
      </c>
      <c r="AX2341" s="26">
        <f t="shared" si="9483"/>
        <v>4778.2</v>
      </c>
      <c r="AY2341" s="26">
        <f t="shared" ref="AY2341:AY2344" si="9534">AY2342</f>
        <v>0</v>
      </c>
      <c r="AZ2341" s="26">
        <f t="shared" ref="AZ2341:AZ2344" si="9535">AZ2342</f>
        <v>0</v>
      </c>
      <c r="BA2341" s="26">
        <f t="shared" ref="BA2341:BA2344" si="9536">BA2342</f>
        <v>0</v>
      </c>
      <c r="BB2341" s="26">
        <f t="shared" si="9484"/>
        <v>4763</v>
      </c>
      <c r="BC2341" s="26">
        <f t="shared" si="9485"/>
        <v>4778.2</v>
      </c>
      <c r="BD2341" s="26">
        <f t="shared" si="9486"/>
        <v>4778.2</v>
      </c>
      <c r="BE2341" s="26">
        <f t="shared" ref="BE2341:BE2344" si="9537">BE2342</f>
        <v>0</v>
      </c>
      <c r="BF2341" s="26">
        <f t="shared" ref="BF2341:BF2344" si="9538">BF2342</f>
        <v>0</v>
      </c>
      <c r="BG2341" s="26">
        <f t="shared" ref="BG2341:BG2344" si="9539">BG2342</f>
        <v>0</v>
      </c>
      <c r="BH2341" s="26">
        <f t="shared" si="9487"/>
        <v>4763</v>
      </c>
      <c r="BI2341" s="26">
        <f t="shared" si="9488"/>
        <v>4778.2</v>
      </c>
      <c r="BJ2341" s="26">
        <f t="shared" si="9489"/>
        <v>4778.2</v>
      </c>
      <c r="BK2341" s="26">
        <f t="shared" ref="BK2341:BK2344" si="9540">BK2342</f>
        <v>0</v>
      </c>
      <c r="BL2341" s="26">
        <f t="shared" ref="BL2341:BL2344" si="9541">BL2342</f>
        <v>0</v>
      </c>
      <c r="BM2341" s="26">
        <f t="shared" ref="BM2341:BM2344" si="9542">BM2342</f>
        <v>0</v>
      </c>
      <c r="BN2341" s="26">
        <f t="shared" si="9490"/>
        <v>4763</v>
      </c>
      <c r="BO2341" s="26">
        <f t="shared" si="9491"/>
        <v>4778.2</v>
      </c>
      <c r="BP2341" s="26">
        <f t="shared" si="9492"/>
        <v>4778.2</v>
      </c>
      <c r="BQ2341" s="26">
        <f t="shared" ref="BQ2341:BQ2344" si="9543">BQ2342</f>
        <v>0</v>
      </c>
      <c r="BR2341" s="26">
        <f t="shared" ref="BR2341:BR2344" si="9544">BR2342</f>
        <v>0</v>
      </c>
      <c r="BS2341" s="26">
        <f t="shared" si="9493"/>
        <v>4763</v>
      </c>
      <c r="BT2341" s="26">
        <f t="shared" si="9494"/>
        <v>4778.2</v>
      </c>
      <c r="BU2341" s="26">
        <f t="shared" si="9495"/>
        <v>4778.2</v>
      </c>
      <c r="BV2341" s="26">
        <f t="shared" ref="BV2341:BV2344" si="9545">BV2342</f>
        <v>0</v>
      </c>
      <c r="BW2341" s="26">
        <f t="shared" ref="BW2341:BW2344" si="9546">BW2342</f>
        <v>0</v>
      </c>
      <c r="BX2341" s="26">
        <f t="shared" si="9496"/>
        <v>4763</v>
      </c>
      <c r="BY2341" s="26">
        <f t="shared" si="9497"/>
        <v>4778.2</v>
      </c>
      <c r="BZ2341" s="26">
        <f t="shared" si="9498"/>
        <v>4778.2</v>
      </c>
      <c r="CA2341" s="26">
        <f t="shared" ref="CA2341:CA2344" si="9547">CA2342</f>
        <v>0</v>
      </c>
      <c r="CB2341" s="26">
        <f t="shared" ref="CB2341:CB2344" si="9548">CB2342</f>
        <v>0</v>
      </c>
      <c r="CC2341" s="26">
        <f t="shared" ref="CC2341:CC2344" si="9549">CC2342</f>
        <v>0</v>
      </c>
      <c r="CD2341" s="26">
        <f t="shared" si="9358"/>
        <v>4763</v>
      </c>
      <c r="CE2341" s="26">
        <f t="shared" si="9359"/>
        <v>4778.2</v>
      </c>
      <c r="CF2341" s="26">
        <f t="shared" si="9360"/>
        <v>4778.2</v>
      </c>
      <c r="CG2341" s="26">
        <f t="shared" ref="CG2341:CG2344" si="9550">CG2342</f>
        <v>0</v>
      </c>
      <c r="CH2341" s="26">
        <f t="shared" ref="CH2341:CH2344" si="9551">CH2342</f>
        <v>0</v>
      </c>
      <c r="CI2341" s="26">
        <f t="shared" ref="CI2341:CI2344" si="9552">CI2342</f>
        <v>0</v>
      </c>
      <c r="CJ2341" s="26">
        <f t="shared" si="9361"/>
        <v>4763</v>
      </c>
      <c r="CK2341" s="26">
        <f t="shared" si="9362"/>
        <v>4778.2</v>
      </c>
      <c r="CL2341" s="26">
        <f t="shared" si="9363"/>
        <v>4778.2</v>
      </c>
      <c r="CM2341" s="26">
        <f t="shared" ref="CM2341:CM2344" si="9553">CM2342</f>
        <v>0</v>
      </c>
      <c r="CN2341" s="26">
        <f t="shared" ref="CN2341:CN2344" si="9554">CN2342</f>
        <v>0</v>
      </c>
      <c r="CO2341" s="26">
        <f t="shared" ref="CO2341:CO2344" si="9555">CO2342</f>
        <v>0</v>
      </c>
      <c r="CP2341" s="26">
        <f t="shared" si="9364"/>
        <v>4763</v>
      </c>
      <c r="CQ2341" s="26">
        <f t="shared" si="9365"/>
        <v>4778.2</v>
      </c>
      <c r="CR2341" s="26">
        <f t="shared" si="9366"/>
        <v>4778.2</v>
      </c>
      <c r="CS2341" s="26">
        <f t="shared" ref="CS2341:CS2344" si="9556">CS2342</f>
        <v>0</v>
      </c>
      <c r="CT2341" s="19"/>
      <c r="CU2341" s="35"/>
      <c r="CY2341" s="1" t="s">
        <v>27</v>
      </c>
    </row>
    <row r="2342" spans="1:105" ht="46.8" hidden="1" x14ac:dyDescent="0.3">
      <c r="A2342" s="16" t="s">
        <v>1349</v>
      </c>
      <c r="B2342" s="17">
        <v>240</v>
      </c>
      <c r="C2342" s="16"/>
      <c r="D2342" s="16"/>
      <c r="E2342" s="34" t="s">
        <v>39</v>
      </c>
      <c r="F2342" s="26">
        <f t="shared" si="9510"/>
        <v>4763</v>
      </c>
      <c r="G2342" s="26">
        <f t="shared" si="9511"/>
        <v>4778.2</v>
      </c>
      <c r="H2342" s="26">
        <f t="shared" si="9512"/>
        <v>4778.2</v>
      </c>
      <c r="I2342" s="26">
        <f t="shared" si="9513"/>
        <v>0</v>
      </c>
      <c r="J2342" s="26">
        <f t="shared" si="9514"/>
        <v>0</v>
      </c>
      <c r="K2342" s="26">
        <f t="shared" si="9515"/>
        <v>0</v>
      </c>
      <c r="L2342" s="26">
        <f t="shared" si="9463"/>
        <v>4763</v>
      </c>
      <c r="M2342" s="26">
        <f t="shared" si="9464"/>
        <v>4778.2</v>
      </c>
      <c r="N2342" s="26">
        <f t="shared" si="9465"/>
        <v>4778.2</v>
      </c>
      <c r="O2342" s="26">
        <f t="shared" si="9516"/>
        <v>0</v>
      </c>
      <c r="P2342" s="26">
        <f t="shared" si="9517"/>
        <v>0</v>
      </c>
      <c r="Q2342" s="26">
        <f t="shared" si="9518"/>
        <v>0</v>
      </c>
      <c r="R2342" s="26">
        <f t="shared" si="9466"/>
        <v>4763</v>
      </c>
      <c r="S2342" s="26">
        <f t="shared" si="9467"/>
        <v>4778.2</v>
      </c>
      <c r="T2342" s="26">
        <f t="shared" si="9468"/>
        <v>4778.2</v>
      </c>
      <c r="U2342" s="26">
        <f t="shared" si="9519"/>
        <v>0</v>
      </c>
      <c r="V2342" s="26">
        <f t="shared" si="9520"/>
        <v>0</v>
      </c>
      <c r="W2342" s="26">
        <f t="shared" si="9521"/>
        <v>0</v>
      </c>
      <c r="X2342" s="26">
        <f t="shared" si="9469"/>
        <v>4763</v>
      </c>
      <c r="Y2342" s="26">
        <f t="shared" si="9470"/>
        <v>4778.2</v>
      </c>
      <c r="Z2342" s="26">
        <f t="shared" si="9471"/>
        <v>4778.2</v>
      </c>
      <c r="AA2342" s="26">
        <f t="shared" si="9522"/>
        <v>0</v>
      </c>
      <c r="AB2342" s="26">
        <f t="shared" si="9523"/>
        <v>0</v>
      </c>
      <c r="AC2342" s="26">
        <f t="shared" si="9524"/>
        <v>0</v>
      </c>
      <c r="AD2342" s="26">
        <f t="shared" si="9472"/>
        <v>4763</v>
      </c>
      <c r="AE2342" s="26">
        <f t="shared" si="9473"/>
        <v>4778.2</v>
      </c>
      <c r="AF2342" s="26">
        <f t="shared" si="9474"/>
        <v>4778.2</v>
      </c>
      <c r="AG2342" s="26">
        <f t="shared" si="9525"/>
        <v>0</v>
      </c>
      <c r="AH2342" s="26">
        <f t="shared" si="9526"/>
        <v>0</v>
      </c>
      <c r="AI2342" s="26">
        <f t="shared" si="9527"/>
        <v>0</v>
      </c>
      <c r="AJ2342" s="26">
        <f t="shared" si="9475"/>
        <v>4763</v>
      </c>
      <c r="AK2342" s="26">
        <f t="shared" si="9476"/>
        <v>4778.2</v>
      </c>
      <c r="AL2342" s="26">
        <f t="shared" si="9477"/>
        <v>4778.2</v>
      </c>
      <c r="AM2342" s="26">
        <f t="shared" si="9528"/>
        <v>0</v>
      </c>
      <c r="AN2342" s="26">
        <f t="shared" si="9529"/>
        <v>0</v>
      </c>
      <c r="AO2342" s="26">
        <f t="shared" si="9530"/>
        <v>0</v>
      </c>
      <c r="AP2342" s="26">
        <f t="shared" si="9478"/>
        <v>4763</v>
      </c>
      <c r="AQ2342" s="26">
        <f t="shared" si="9479"/>
        <v>4778.2</v>
      </c>
      <c r="AR2342" s="26">
        <f t="shared" si="9480"/>
        <v>4778.2</v>
      </c>
      <c r="AS2342" s="26">
        <f t="shared" si="9531"/>
        <v>0</v>
      </c>
      <c r="AT2342" s="26">
        <f t="shared" si="9532"/>
        <v>0</v>
      </c>
      <c r="AU2342" s="26">
        <f t="shared" si="9533"/>
        <v>0</v>
      </c>
      <c r="AV2342" s="26">
        <f t="shared" si="9481"/>
        <v>4763</v>
      </c>
      <c r="AW2342" s="26">
        <f t="shared" si="9482"/>
        <v>4778.2</v>
      </c>
      <c r="AX2342" s="26">
        <f t="shared" si="9483"/>
        <v>4778.2</v>
      </c>
      <c r="AY2342" s="26">
        <f t="shared" si="9534"/>
        <v>0</v>
      </c>
      <c r="AZ2342" s="26">
        <f t="shared" si="9535"/>
        <v>0</v>
      </c>
      <c r="BA2342" s="26">
        <f t="shared" si="9536"/>
        <v>0</v>
      </c>
      <c r="BB2342" s="26">
        <f t="shared" si="9484"/>
        <v>4763</v>
      </c>
      <c r="BC2342" s="26">
        <f t="shared" si="9485"/>
        <v>4778.2</v>
      </c>
      <c r="BD2342" s="26">
        <f t="shared" si="9486"/>
        <v>4778.2</v>
      </c>
      <c r="BE2342" s="26">
        <f t="shared" si="9537"/>
        <v>0</v>
      </c>
      <c r="BF2342" s="26">
        <f t="shared" si="9538"/>
        <v>0</v>
      </c>
      <c r="BG2342" s="26">
        <f t="shared" si="9539"/>
        <v>0</v>
      </c>
      <c r="BH2342" s="26">
        <f t="shared" si="9487"/>
        <v>4763</v>
      </c>
      <c r="BI2342" s="26">
        <f t="shared" si="9488"/>
        <v>4778.2</v>
      </c>
      <c r="BJ2342" s="26">
        <f t="shared" si="9489"/>
        <v>4778.2</v>
      </c>
      <c r="BK2342" s="26">
        <f t="shared" si="9540"/>
        <v>0</v>
      </c>
      <c r="BL2342" s="26">
        <f t="shared" si="9541"/>
        <v>0</v>
      </c>
      <c r="BM2342" s="26">
        <f t="shared" si="9542"/>
        <v>0</v>
      </c>
      <c r="BN2342" s="26">
        <f t="shared" si="9490"/>
        <v>4763</v>
      </c>
      <c r="BO2342" s="26">
        <f t="shared" si="9491"/>
        <v>4778.2</v>
      </c>
      <c r="BP2342" s="26">
        <f t="shared" si="9492"/>
        <v>4778.2</v>
      </c>
      <c r="BQ2342" s="26">
        <f t="shared" si="9543"/>
        <v>0</v>
      </c>
      <c r="BR2342" s="26">
        <f t="shared" si="9544"/>
        <v>0</v>
      </c>
      <c r="BS2342" s="26">
        <f t="shared" si="9493"/>
        <v>4763</v>
      </c>
      <c r="BT2342" s="26">
        <f t="shared" si="9494"/>
        <v>4778.2</v>
      </c>
      <c r="BU2342" s="26">
        <f t="shared" si="9495"/>
        <v>4778.2</v>
      </c>
      <c r="BV2342" s="26">
        <f t="shared" si="9545"/>
        <v>0</v>
      </c>
      <c r="BW2342" s="26">
        <f t="shared" si="9546"/>
        <v>0</v>
      </c>
      <c r="BX2342" s="26">
        <f t="shared" si="9496"/>
        <v>4763</v>
      </c>
      <c r="BY2342" s="26">
        <f t="shared" si="9497"/>
        <v>4778.2</v>
      </c>
      <c r="BZ2342" s="26">
        <f t="shared" si="9498"/>
        <v>4778.2</v>
      </c>
      <c r="CA2342" s="26">
        <f t="shared" si="9547"/>
        <v>0</v>
      </c>
      <c r="CB2342" s="26">
        <f t="shared" si="9548"/>
        <v>0</v>
      </c>
      <c r="CC2342" s="26">
        <f t="shared" si="9549"/>
        <v>0</v>
      </c>
      <c r="CD2342" s="26">
        <f t="shared" si="9358"/>
        <v>4763</v>
      </c>
      <c r="CE2342" s="26">
        <f t="shared" si="9359"/>
        <v>4778.2</v>
      </c>
      <c r="CF2342" s="26">
        <f t="shared" si="9360"/>
        <v>4778.2</v>
      </c>
      <c r="CG2342" s="26">
        <f t="shared" si="9550"/>
        <v>0</v>
      </c>
      <c r="CH2342" s="26">
        <f t="shared" si="9551"/>
        <v>0</v>
      </c>
      <c r="CI2342" s="26">
        <f t="shared" si="9552"/>
        <v>0</v>
      </c>
      <c r="CJ2342" s="26">
        <f t="shared" si="9361"/>
        <v>4763</v>
      </c>
      <c r="CK2342" s="26">
        <f t="shared" si="9362"/>
        <v>4778.2</v>
      </c>
      <c r="CL2342" s="26">
        <f t="shared" si="9363"/>
        <v>4778.2</v>
      </c>
      <c r="CM2342" s="26">
        <f t="shared" si="9553"/>
        <v>0</v>
      </c>
      <c r="CN2342" s="26">
        <f t="shared" si="9554"/>
        <v>0</v>
      </c>
      <c r="CO2342" s="26">
        <f t="shared" si="9555"/>
        <v>0</v>
      </c>
      <c r="CP2342" s="26">
        <f t="shared" si="9364"/>
        <v>4763</v>
      </c>
      <c r="CQ2342" s="26">
        <f t="shared" si="9365"/>
        <v>4778.2</v>
      </c>
      <c r="CR2342" s="26">
        <f t="shared" si="9366"/>
        <v>4778.2</v>
      </c>
      <c r="CS2342" s="26">
        <f t="shared" si="9556"/>
        <v>0</v>
      </c>
      <c r="CT2342" s="19"/>
      <c r="CU2342" s="35"/>
      <c r="CZ2342" s="1" t="s">
        <v>28</v>
      </c>
    </row>
    <row r="2343" spans="1:105" hidden="1" x14ac:dyDescent="0.3">
      <c r="A2343" s="16" t="s">
        <v>1349</v>
      </c>
      <c r="B2343" s="17">
        <v>240</v>
      </c>
      <c r="C2343" s="16" t="s">
        <v>45</v>
      </c>
      <c r="D2343" s="16" t="s">
        <v>103</v>
      </c>
      <c r="E2343" s="34" t="s">
        <v>104</v>
      </c>
      <c r="F2343" s="26">
        <v>4763</v>
      </c>
      <c r="G2343" s="26">
        <v>4778.2</v>
      </c>
      <c r="H2343" s="26">
        <v>4778.2</v>
      </c>
      <c r="I2343" s="26"/>
      <c r="J2343" s="26"/>
      <c r="K2343" s="26"/>
      <c r="L2343" s="26">
        <f t="shared" si="9463"/>
        <v>4763</v>
      </c>
      <c r="M2343" s="26">
        <f t="shared" si="9464"/>
        <v>4778.2</v>
      </c>
      <c r="N2343" s="26">
        <f t="shared" si="9465"/>
        <v>4778.2</v>
      </c>
      <c r="O2343" s="26"/>
      <c r="P2343" s="26"/>
      <c r="Q2343" s="26"/>
      <c r="R2343" s="26">
        <f t="shared" si="9466"/>
        <v>4763</v>
      </c>
      <c r="S2343" s="26">
        <f t="shared" si="9467"/>
        <v>4778.2</v>
      </c>
      <c r="T2343" s="26">
        <f t="shared" si="9468"/>
        <v>4778.2</v>
      </c>
      <c r="U2343" s="26"/>
      <c r="V2343" s="26"/>
      <c r="W2343" s="26"/>
      <c r="X2343" s="26">
        <f t="shared" si="9469"/>
        <v>4763</v>
      </c>
      <c r="Y2343" s="26">
        <f t="shared" si="9470"/>
        <v>4778.2</v>
      </c>
      <c r="Z2343" s="26">
        <f t="shared" si="9471"/>
        <v>4778.2</v>
      </c>
      <c r="AA2343" s="26"/>
      <c r="AB2343" s="26"/>
      <c r="AC2343" s="26"/>
      <c r="AD2343" s="26">
        <f t="shared" si="9472"/>
        <v>4763</v>
      </c>
      <c r="AE2343" s="26">
        <f t="shared" si="9473"/>
        <v>4778.2</v>
      </c>
      <c r="AF2343" s="26">
        <f t="shared" si="9474"/>
        <v>4778.2</v>
      </c>
      <c r="AG2343" s="26"/>
      <c r="AH2343" s="26"/>
      <c r="AI2343" s="26"/>
      <c r="AJ2343" s="26">
        <f t="shared" si="9475"/>
        <v>4763</v>
      </c>
      <c r="AK2343" s="26">
        <f t="shared" si="9476"/>
        <v>4778.2</v>
      </c>
      <c r="AL2343" s="26">
        <f t="shared" si="9477"/>
        <v>4778.2</v>
      </c>
      <c r="AM2343" s="26"/>
      <c r="AN2343" s="26"/>
      <c r="AO2343" s="26"/>
      <c r="AP2343" s="26">
        <f t="shared" si="9478"/>
        <v>4763</v>
      </c>
      <c r="AQ2343" s="26">
        <f t="shared" si="9479"/>
        <v>4778.2</v>
      </c>
      <c r="AR2343" s="26">
        <f t="shared" si="9480"/>
        <v>4778.2</v>
      </c>
      <c r="AS2343" s="26"/>
      <c r="AT2343" s="26"/>
      <c r="AU2343" s="26"/>
      <c r="AV2343" s="26">
        <f t="shared" si="9481"/>
        <v>4763</v>
      </c>
      <c r="AW2343" s="26">
        <f t="shared" si="9482"/>
        <v>4778.2</v>
      </c>
      <c r="AX2343" s="26">
        <f t="shared" si="9483"/>
        <v>4778.2</v>
      </c>
      <c r="AY2343" s="26"/>
      <c r="AZ2343" s="26"/>
      <c r="BA2343" s="26"/>
      <c r="BB2343" s="26">
        <f t="shared" si="9484"/>
        <v>4763</v>
      </c>
      <c r="BC2343" s="26">
        <f t="shared" si="9485"/>
        <v>4778.2</v>
      </c>
      <c r="BD2343" s="26">
        <f t="shared" si="9486"/>
        <v>4778.2</v>
      </c>
      <c r="BE2343" s="26"/>
      <c r="BF2343" s="26"/>
      <c r="BG2343" s="26"/>
      <c r="BH2343" s="26">
        <f t="shared" si="9487"/>
        <v>4763</v>
      </c>
      <c r="BI2343" s="26">
        <f t="shared" si="9488"/>
        <v>4778.2</v>
      </c>
      <c r="BJ2343" s="26">
        <f t="shared" si="9489"/>
        <v>4778.2</v>
      </c>
      <c r="BK2343" s="26"/>
      <c r="BL2343" s="26"/>
      <c r="BM2343" s="26"/>
      <c r="BN2343" s="26">
        <f t="shared" si="9490"/>
        <v>4763</v>
      </c>
      <c r="BO2343" s="26">
        <f t="shared" si="9491"/>
        <v>4778.2</v>
      </c>
      <c r="BP2343" s="26">
        <f t="shared" si="9492"/>
        <v>4778.2</v>
      </c>
      <c r="BQ2343" s="26"/>
      <c r="BR2343" s="26"/>
      <c r="BS2343" s="26">
        <f t="shared" si="9493"/>
        <v>4763</v>
      </c>
      <c r="BT2343" s="26">
        <f t="shared" si="9494"/>
        <v>4778.2</v>
      </c>
      <c r="BU2343" s="26">
        <f t="shared" si="9495"/>
        <v>4778.2</v>
      </c>
      <c r="BV2343" s="26"/>
      <c r="BW2343" s="26"/>
      <c r="BX2343" s="26">
        <f t="shared" si="9496"/>
        <v>4763</v>
      </c>
      <c r="BY2343" s="26">
        <f t="shared" si="9497"/>
        <v>4778.2</v>
      </c>
      <c r="BZ2343" s="26">
        <f t="shared" si="9498"/>
        <v>4778.2</v>
      </c>
      <c r="CA2343" s="26"/>
      <c r="CB2343" s="26"/>
      <c r="CC2343" s="26"/>
      <c r="CD2343" s="26">
        <f t="shared" si="9358"/>
        <v>4763</v>
      </c>
      <c r="CE2343" s="26">
        <f t="shared" si="9359"/>
        <v>4778.2</v>
      </c>
      <c r="CF2343" s="26">
        <f t="shared" si="9360"/>
        <v>4778.2</v>
      </c>
      <c r="CG2343" s="26"/>
      <c r="CH2343" s="26"/>
      <c r="CI2343" s="26"/>
      <c r="CJ2343" s="26">
        <f t="shared" si="9361"/>
        <v>4763</v>
      </c>
      <c r="CK2343" s="26">
        <f t="shared" si="9362"/>
        <v>4778.2</v>
      </c>
      <c r="CL2343" s="26">
        <f t="shared" si="9363"/>
        <v>4778.2</v>
      </c>
      <c r="CM2343" s="26"/>
      <c r="CN2343" s="26"/>
      <c r="CO2343" s="26"/>
      <c r="CP2343" s="26">
        <f t="shared" si="9364"/>
        <v>4763</v>
      </c>
      <c r="CQ2343" s="26">
        <f t="shared" si="9365"/>
        <v>4778.2</v>
      </c>
      <c r="CR2343" s="26">
        <f t="shared" si="9366"/>
        <v>4778.2</v>
      </c>
      <c r="CS2343" s="26"/>
      <c r="CT2343" s="19"/>
      <c r="CU2343" s="35"/>
    </row>
    <row r="2344" spans="1:105" s="28" customFormat="1" ht="31.2" hidden="1" x14ac:dyDescent="0.3">
      <c r="A2344" s="29" t="s">
        <v>1350</v>
      </c>
      <c r="B2344" s="30"/>
      <c r="C2344" s="29"/>
      <c r="D2344" s="29"/>
      <c r="E2344" s="31" t="s">
        <v>1351</v>
      </c>
      <c r="F2344" s="32">
        <f t="shared" si="9510"/>
        <v>96993.8</v>
      </c>
      <c r="G2344" s="32">
        <f t="shared" si="9511"/>
        <v>100112.6</v>
      </c>
      <c r="H2344" s="32">
        <f t="shared" si="9512"/>
        <v>100112.6</v>
      </c>
      <c r="I2344" s="32">
        <f t="shared" si="9513"/>
        <v>0</v>
      </c>
      <c r="J2344" s="32">
        <f t="shared" si="9514"/>
        <v>0</v>
      </c>
      <c r="K2344" s="32">
        <f t="shared" si="9515"/>
        <v>0</v>
      </c>
      <c r="L2344" s="32">
        <f t="shared" si="9463"/>
        <v>96993.8</v>
      </c>
      <c r="M2344" s="32">
        <f t="shared" si="9464"/>
        <v>100112.6</v>
      </c>
      <c r="N2344" s="32">
        <f t="shared" si="9465"/>
        <v>100112.6</v>
      </c>
      <c r="O2344" s="32">
        <f t="shared" si="9516"/>
        <v>0</v>
      </c>
      <c r="P2344" s="32">
        <f t="shared" si="9517"/>
        <v>0</v>
      </c>
      <c r="Q2344" s="32">
        <f t="shared" si="9518"/>
        <v>0</v>
      </c>
      <c r="R2344" s="32">
        <f t="shared" si="9466"/>
        <v>96993.8</v>
      </c>
      <c r="S2344" s="32">
        <f t="shared" si="9467"/>
        <v>100112.6</v>
      </c>
      <c r="T2344" s="32">
        <f t="shared" si="9468"/>
        <v>100112.6</v>
      </c>
      <c r="U2344" s="32">
        <f t="shared" si="9519"/>
        <v>0</v>
      </c>
      <c r="V2344" s="32">
        <f t="shared" si="9520"/>
        <v>0</v>
      </c>
      <c r="W2344" s="32">
        <f t="shared" si="9521"/>
        <v>0</v>
      </c>
      <c r="X2344" s="32">
        <f t="shared" si="9469"/>
        <v>96993.8</v>
      </c>
      <c r="Y2344" s="32">
        <f t="shared" si="9470"/>
        <v>100112.6</v>
      </c>
      <c r="Z2344" s="32">
        <f t="shared" si="9471"/>
        <v>100112.6</v>
      </c>
      <c r="AA2344" s="32">
        <f t="shared" si="9522"/>
        <v>0</v>
      </c>
      <c r="AB2344" s="32">
        <f t="shared" si="9523"/>
        <v>0</v>
      </c>
      <c r="AC2344" s="32">
        <f t="shared" si="9524"/>
        <v>0</v>
      </c>
      <c r="AD2344" s="32">
        <f t="shared" si="9472"/>
        <v>96993.8</v>
      </c>
      <c r="AE2344" s="32">
        <f t="shared" si="9473"/>
        <v>100112.6</v>
      </c>
      <c r="AF2344" s="32">
        <f t="shared" si="9474"/>
        <v>100112.6</v>
      </c>
      <c r="AG2344" s="32">
        <f t="shared" si="9525"/>
        <v>0</v>
      </c>
      <c r="AH2344" s="32">
        <f t="shared" si="9526"/>
        <v>0</v>
      </c>
      <c r="AI2344" s="32">
        <f t="shared" si="9527"/>
        <v>0</v>
      </c>
      <c r="AJ2344" s="32">
        <f t="shared" si="9475"/>
        <v>96993.8</v>
      </c>
      <c r="AK2344" s="32">
        <f t="shared" si="9476"/>
        <v>100112.6</v>
      </c>
      <c r="AL2344" s="32">
        <f t="shared" si="9477"/>
        <v>100112.6</v>
      </c>
      <c r="AM2344" s="32">
        <f t="shared" si="9528"/>
        <v>0</v>
      </c>
      <c r="AN2344" s="32">
        <f t="shared" si="9529"/>
        <v>0</v>
      </c>
      <c r="AO2344" s="32">
        <f t="shared" si="9530"/>
        <v>0</v>
      </c>
      <c r="AP2344" s="32">
        <f t="shared" si="9478"/>
        <v>96993.8</v>
      </c>
      <c r="AQ2344" s="32">
        <f t="shared" si="9479"/>
        <v>100112.6</v>
      </c>
      <c r="AR2344" s="32">
        <f t="shared" si="9480"/>
        <v>100112.6</v>
      </c>
      <c r="AS2344" s="32">
        <f t="shared" si="9531"/>
        <v>0</v>
      </c>
      <c r="AT2344" s="32">
        <f t="shared" si="9532"/>
        <v>0</v>
      </c>
      <c r="AU2344" s="32">
        <f t="shared" si="9533"/>
        <v>0</v>
      </c>
      <c r="AV2344" s="32">
        <f t="shared" si="9481"/>
        <v>96993.8</v>
      </c>
      <c r="AW2344" s="32">
        <f t="shared" si="9482"/>
        <v>100112.6</v>
      </c>
      <c r="AX2344" s="32">
        <f t="shared" si="9483"/>
        <v>100112.6</v>
      </c>
      <c r="AY2344" s="32">
        <f t="shared" si="9534"/>
        <v>0</v>
      </c>
      <c r="AZ2344" s="32">
        <f t="shared" si="9535"/>
        <v>0</v>
      </c>
      <c r="BA2344" s="32">
        <f t="shared" si="9536"/>
        <v>0</v>
      </c>
      <c r="BB2344" s="32">
        <f t="shared" si="9484"/>
        <v>96993.8</v>
      </c>
      <c r="BC2344" s="32">
        <f t="shared" si="9485"/>
        <v>100112.6</v>
      </c>
      <c r="BD2344" s="32">
        <f t="shared" si="9486"/>
        <v>100112.6</v>
      </c>
      <c r="BE2344" s="32">
        <f t="shared" si="9537"/>
        <v>0</v>
      </c>
      <c r="BF2344" s="32">
        <f t="shared" si="9538"/>
        <v>0</v>
      </c>
      <c r="BG2344" s="32">
        <f t="shared" si="9539"/>
        <v>0</v>
      </c>
      <c r="BH2344" s="32">
        <f t="shared" si="9487"/>
        <v>96993.8</v>
      </c>
      <c r="BI2344" s="32">
        <f t="shared" si="9488"/>
        <v>100112.6</v>
      </c>
      <c r="BJ2344" s="32">
        <f t="shared" si="9489"/>
        <v>100112.6</v>
      </c>
      <c r="BK2344" s="32">
        <f t="shared" si="9540"/>
        <v>0</v>
      </c>
      <c r="BL2344" s="32">
        <f t="shared" si="9541"/>
        <v>0</v>
      </c>
      <c r="BM2344" s="32">
        <f t="shared" si="9542"/>
        <v>0</v>
      </c>
      <c r="BN2344" s="32">
        <f t="shared" si="9490"/>
        <v>96993.8</v>
      </c>
      <c r="BO2344" s="32">
        <f t="shared" si="9491"/>
        <v>100112.6</v>
      </c>
      <c r="BP2344" s="32">
        <f t="shared" si="9492"/>
        <v>100112.6</v>
      </c>
      <c r="BQ2344" s="32">
        <f t="shared" si="9543"/>
        <v>0</v>
      </c>
      <c r="BR2344" s="32">
        <f t="shared" si="9544"/>
        <v>0</v>
      </c>
      <c r="BS2344" s="26">
        <f t="shared" si="9493"/>
        <v>96993.8</v>
      </c>
      <c r="BT2344" s="26">
        <f t="shared" si="9494"/>
        <v>100112.6</v>
      </c>
      <c r="BU2344" s="26">
        <f t="shared" si="9495"/>
        <v>100112.6</v>
      </c>
      <c r="BV2344" s="32">
        <f t="shared" si="9545"/>
        <v>0</v>
      </c>
      <c r="BW2344" s="32">
        <f t="shared" si="9546"/>
        <v>0</v>
      </c>
      <c r="BX2344" s="32">
        <f t="shared" si="9496"/>
        <v>96993.8</v>
      </c>
      <c r="BY2344" s="32">
        <f t="shared" si="9497"/>
        <v>100112.6</v>
      </c>
      <c r="BZ2344" s="32">
        <f t="shared" si="9498"/>
        <v>100112.6</v>
      </c>
      <c r="CA2344" s="32">
        <f t="shared" si="9547"/>
        <v>0</v>
      </c>
      <c r="CB2344" s="32">
        <f t="shared" si="9548"/>
        <v>0</v>
      </c>
      <c r="CC2344" s="32">
        <f t="shared" si="9549"/>
        <v>0</v>
      </c>
      <c r="CD2344" s="32">
        <f t="shared" si="9358"/>
        <v>96993.8</v>
      </c>
      <c r="CE2344" s="32">
        <f t="shared" si="9359"/>
        <v>100112.6</v>
      </c>
      <c r="CF2344" s="32">
        <f t="shared" si="9360"/>
        <v>100112.6</v>
      </c>
      <c r="CG2344" s="32">
        <f t="shared" si="9550"/>
        <v>0</v>
      </c>
      <c r="CH2344" s="32">
        <f t="shared" si="9551"/>
        <v>0</v>
      </c>
      <c r="CI2344" s="32">
        <f t="shared" si="9552"/>
        <v>0</v>
      </c>
      <c r="CJ2344" s="32">
        <f t="shared" si="9361"/>
        <v>96993.8</v>
      </c>
      <c r="CK2344" s="32">
        <f t="shared" si="9362"/>
        <v>100112.6</v>
      </c>
      <c r="CL2344" s="32">
        <f t="shared" si="9363"/>
        <v>100112.6</v>
      </c>
      <c r="CM2344" s="32">
        <f t="shared" si="9553"/>
        <v>0</v>
      </c>
      <c r="CN2344" s="32">
        <f t="shared" si="9554"/>
        <v>0</v>
      </c>
      <c r="CO2344" s="32">
        <f t="shared" si="9555"/>
        <v>0</v>
      </c>
      <c r="CP2344" s="32">
        <f t="shared" si="9364"/>
        <v>96993.8</v>
      </c>
      <c r="CQ2344" s="32">
        <f t="shared" si="9365"/>
        <v>100112.6</v>
      </c>
      <c r="CR2344" s="32">
        <f t="shared" si="9366"/>
        <v>100112.6</v>
      </c>
      <c r="CS2344" s="32">
        <f t="shared" si="9556"/>
        <v>0</v>
      </c>
      <c r="CT2344" s="19"/>
      <c r="CU2344" s="33"/>
      <c r="CW2344" s="28" t="s">
        <v>25</v>
      </c>
    </row>
    <row r="2345" spans="1:105" ht="46.8" hidden="1" x14ac:dyDescent="0.3">
      <c r="A2345" s="16" t="s">
        <v>1352</v>
      </c>
      <c r="B2345" s="17"/>
      <c r="C2345" s="16"/>
      <c r="D2345" s="16"/>
      <c r="E2345" s="34" t="s">
        <v>128</v>
      </c>
      <c r="F2345" s="26">
        <f t="shared" ref="F2345:K2345" si="9557">F2346+F2349+F2352</f>
        <v>96993.8</v>
      </c>
      <c r="G2345" s="26">
        <f t="shared" si="9557"/>
        <v>100112.6</v>
      </c>
      <c r="H2345" s="26">
        <f t="shared" si="9557"/>
        <v>100112.6</v>
      </c>
      <c r="I2345" s="26">
        <f t="shared" si="9557"/>
        <v>0</v>
      </c>
      <c r="J2345" s="26">
        <f t="shared" si="9557"/>
        <v>0</v>
      </c>
      <c r="K2345" s="26">
        <f t="shared" si="9557"/>
        <v>0</v>
      </c>
      <c r="L2345" s="26">
        <f t="shared" si="9463"/>
        <v>96993.8</v>
      </c>
      <c r="M2345" s="26">
        <f t="shared" si="9464"/>
        <v>100112.6</v>
      </c>
      <c r="N2345" s="26">
        <f t="shared" si="9465"/>
        <v>100112.6</v>
      </c>
      <c r="O2345" s="26">
        <f>O2346+O2349+O2352</f>
        <v>0</v>
      </c>
      <c r="P2345" s="26">
        <f>P2346+P2349+P2352</f>
        <v>0</v>
      </c>
      <c r="Q2345" s="26">
        <f>Q2346+Q2349+Q2352</f>
        <v>0</v>
      </c>
      <c r="R2345" s="26">
        <f t="shared" si="9466"/>
        <v>96993.8</v>
      </c>
      <c r="S2345" s="26">
        <f t="shared" si="9467"/>
        <v>100112.6</v>
      </c>
      <c r="T2345" s="26">
        <f t="shared" si="9468"/>
        <v>100112.6</v>
      </c>
      <c r="U2345" s="26">
        <f>U2346+U2349+U2352</f>
        <v>0</v>
      </c>
      <c r="V2345" s="26">
        <f>V2346+V2349+V2352</f>
        <v>0</v>
      </c>
      <c r="W2345" s="26">
        <f>W2346+W2349+W2352</f>
        <v>0</v>
      </c>
      <c r="X2345" s="26">
        <f t="shared" si="9469"/>
        <v>96993.8</v>
      </c>
      <c r="Y2345" s="26">
        <f t="shared" si="9470"/>
        <v>100112.6</v>
      </c>
      <c r="Z2345" s="26">
        <f t="shared" si="9471"/>
        <v>100112.6</v>
      </c>
      <c r="AA2345" s="26">
        <f>AA2346+AA2349+AA2352</f>
        <v>0</v>
      </c>
      <c r="AB2345" s="26">
        <f>AB2346+AB2349+AB2352</f>
        <v>0</v>
      </c>
      <c r="AC2345" s="26">
        <f>AC2346+AC2349+AC2352</f>
        <v>0</v>
      </c>
      <c r="AD2345" s="26">
        <f t="shared" si="9472"/>
        <v>96993.8</v>
      </c>
      <c r="AE2345" s="26">
        <f t="shared" si="9473"/>
        <v>100112.6</v>
      </c>
      <c r="AF2345" s="26">
        <f t="shared" si="9474"/>
        <v>100112.6</v>
      </c>
      <c r="AG2345" s="26">
        <f>AG2346+AG2349+AG2352</f>
        <v>0</v>
      </c>
      <c r="AH2345" s="26">
        <f>AH2346+AH2349+AH2352</f>
        <v>0</v>
      </c>
      <c r="AI2345" s="26">
        <f>AI2346+AI2349+AI2352</f>
        <v>0</v>
      </c>
      <c r="AJ2345" s="26">
        <f t="shared" si="9475"/>
        <v>96993.8</v>
      </c>
      <c r="AK2345" s="26">
        <f t="shared" si="9476"/>
        <v>100112.6</v>
      </c>
      <c r="AL2345" s="26">
        <f t="shared" si="9477"/>
        <v>100112.6</v>
      </c>
      <c r="AM2345" s="26">
        <f>AM2346+AM2349+AM2352</f>
        <v>0</v>
      </c>
      <c r="AN2345" s="26">
        <f>AN2346+AN2349+AN2352</f>
        <v>0</v>
      </c>
      <c r="AO2345" s="26">
        <f>AO2346+AO2349+AO2352</f>
        <v>0</v>
      </c>
      <c r="AP2345" s="26">
        <f t="shared" si="9478"/>
        <v>96993.8</v>
      </c>
      <c r="AQ2345" s="26">
        <f t="shared" si="9479"/>
        <v>100112.6</v>
      </c>
      <c r="AR2345" s="26">
        <f t="shared" si="9480"/>
        <v>100112.6</v>
      </c>
      <c r="AS2345" s="26">
        <f>AS2346+AS2349+AS2352</f>
        <v>0</v>
      </c>
      <c r="AT2345" s="26">
        <f>AT2346+AT2349+AT2352</f>
        <v>0</v>
      </c>
      <c r="AU2345" s="26">
        <f>AU2346+AU2349+AU2352</f>
        <v>0</v>
      </c>
      <c r="AV2345" s="26">
        <f t="shared" si="9481"/>
        <v>96993.8</v>
      </c>
      <c r="AW2345" s="26">
        <f t="shared" si="9482"/>
        <v>100112.6</v>
      </c>
      <c r="AX2345" s="26">
        <f t="shared" si="9483"/>
        <v>100112.6</v>
      </c>
      <c r="AY2345" s="26">
        <f>AY2346+AY2349+AY2352</f>
        <v>0</v>
      </c>
      <c r="AZ2345" s="26">
        <f>AZ2346+AZ2349+AZ2352</f>
        <v>0</v>
      </c>
      <c r="BA2345" s="26">
        <f>BA2346+BA2349+BA2352</f>
        <v>0</v>
      </c>
      <c r="BB2345" s="26">
        <f t="shared" si="9484"/>
        <v>96993.8</v>
      </c>
      <c r="BC2345" s="26">
        <f t="shared" si="9485"/>
        <v>100112.6</v>
      </c>
      <c r="BD2345" s="26">
        <f t="shared" si="9486"/>
        <v>100112.6</v>
      </c>
      <c r="BE2345" s="26">
        <f>BE2346+BE2349+BE2352</f>
        <v>0</v>
      </c>
      <c r="BF2345" s="26">
        <f>BF2346+BF2349+BF2352</f>
        <v>0</v>
      </c>
      <c r="BG2345" s="26">
        <f>BG2346+BG2349+BG2352</f>
        <v>0</v>
      </c>
      <c r="BH2345" s="26">
        <f t="shared" si="9487"/>
        <v>96993.8</v>
      </c>
      <c r="BI2345" s="26">
        <f t="shared" si="9488"/>
        <v>100112.6</v>
      </c>
      <c r="BJ2345" s="26">
        <f t="shared" si="9489"/>
        <v>100112.6</v>
      </c>
      <c r="BK2345" s="26">
        <f>BK2346+BK2349+BK2352</f>
        <v>0</v>
      </c>
      <c r="BL2345" s="26">
        <f>BL2346+BL2349+BL2352</f>
        <v>0</v>
      </c>
      <c r="BM2345" s="26">
        <f>BM2346+BM2349+BM2352</f>
        <v>0</v>
      </c>
      <c r="BN2345" s="26">
        <f t="shared" si="9490"/>
        <v>96993.8</v>
      </c>
      <c r="BO2345" s="26">
        <f t="shared" si="9491"/>
        <v>100112.6</v>
      </c>
      <c r="BP2345" s="26">
        <f t="shared" si="9492"/>
        <v>100112.6</v>
      </c>
      <c r="BQ2345" s="26">
        <f>BQ2346+BQ2349+BQ2352</f>
        <v>0</v>
      </c>
      <c r="BR2345" s="26">
        <f>BR2346+BR2349+BR2352</f>
        <v>0</v>
      </c>
      <c r="BS2345" s="26">
        <f t="shared" si="9493"/>
        <v>96993.8</v>
      </c>
      <c r="BT2345" s="26">
        <f t="shared" si="9494"/>
        <v>100112.6</v>
      </c>
      <c r="BU2345" s="26">
        <f t="shared" si="9495"/>
        <v>100112.6</v>
      </c>
      <c r="BV2345" s="26">
        <f>BV2346+BV2349+BV2352</f>
        <v>0</v>
      </c>
      <c r="BW2345" s="26">
        <f>BW2346+BW2349+BW2352</f>
        <v>0</v>
      </c>
      <c r="BX2345" s="26">
        <f t="shared" si="9496"/>
        <v>96993.8</v>
      </c>
      <c r="BY2345" s="26">
        <f t="shared" si="9497"/>
        <v>100112.6</v>
      </c>
      <c r="BZ2345" s="26">
        <f t="shared" si="9498"/>
        <v>100112.6</v>
      </c>
      <c r="CA2345" s="26">
        <f>CA2346+CA2349+CA2352</f>
        <v>0</v>
      </c>
      <c r="CB2345" s="26">
        <f>CB2346+CB2349+CB2352</f>
        <v>0</v>
      </c>
      <c r="CC2345" s="26">
        <f>CC2346+CC2349+CC2352</f>
        <v>0</v>
      </c>
      <c r="CD2345" s="26">
        <f t="shared" si="9358"/>
        <v>96993.8</v>
      </c>
      <c r="CE2345" s="26">
        <f t="shared" si="9359"/>
        <v>100112.6</v>
      </c>
      <c r="CF2345" s="26">
        <f t="shared" si="9360"/>
        <v>100112.6</v>
      </c>
      <c r="CG2345" s="26">
        <f>CG2346+CG2349+CG2352</f>
        <v>0</v>
      </c>
      <c r="CH2345" s="26">
        <f>CH2346+CH2349+CH2352</f>
        <v>0</v>
      </c>
      <c r="CI2345" s="26">
        <f>CI2346+CI2349+CI2352</f>
        <v>0</v>
      </c>
      <c r="CJ2345" s="26">
        <f t="shared" si="9361"/>
        <v>96993.8</v>
      </c>
      <c r="CK2345" s="26">
        <f t="shared" si="9362"/>
        <v>100112.6</v>
      </c>
      <c r="CL2345" s="26">
        <f t="shared" si="9363"/>
        <v>100112.6</v>
      </c>
      <c r="CM2345" s="26">
        <f>CM2346+CM2349+CM2352</f>
        <v>0</v>
      </c>
      <c r="CN2345" s="26">
        <f>CN2346+CN2349+CN2352</f>
        <v>0</v>
      </c>
      <c r="CO2345" s="26">
        <f>CO2346+CO2349+CO2352</f>
        <v>0</v>
      </c>
      <c r="CP2345" s="26">
        <f t="shared" si="9364"/>
        <v>96993.8</v>
      </c>
      <c r="CQ2345" s="26">
        <f t="shared" si="9365"/>
        <v>100112.6</v>
      </c>
      <c r="CR2345" s="26">
        <f t="shared" si="9366"/>
        <v>100112.6</v>
      </c>
      <c r="CS2345" s="26">
        <f>CS2346+CS2349+CS2352</f>
        <v>0</v>
      </c>
      <c r="CT2345" s="19"/>
      <c r="CU2345" s="35"/>
      <c r="CX2345" s="1" t="s">
        <v>1346</v>
      </c>
      <c r="DA2345" s="1" t="s">
        <v>29</v>
      </c>
    </row>
    <row r="2346" spans="1:105" ht="93.6" hidden="1" x14ac:dyDescent="0.3">
      <c r="A2346" s="16" t="s">
        <v>1352</v>
      </c>
      <c r="B2346" s="17">
        <v>100</v>
      </c>
      <c r="C2346" s="16"/>
      <c r="D2346" s="16"/>
      <c r="E2346" s="34" t="s">
        <v>129</v>
      </c>
      <c r="F2346" s="26">
        <f t="shared" ref="F2346:F2347" si="9558">F2347</f>
        <v>85899.8</v>
      </c>
      <c r="G2346" s="26">
        <f t="shared" ref="G2346:G2347" si="9559">G2347</f>
        <v>89018.6</v>
      </c>
      <c r="H2346" s="26">
        <f t="shared" ref="H2346:H2347" si="9560">H2347</f>
        <v>89018.6</v>
      </c>
      <c r="I2346" s="26">
        <f t="shared" ref="I2346:I2353" si="9561">I2347</f>
        <v>0</v>
      </c>
      <c r="J2346" s="26">
        <f t="shared" ref="J2346:J2353" si="9562">J2347</f>
        <v>0</v>
      </c>
      <c r="K2346" s="26">
        <f t="shared" ref="K2346:K2353" si="9563">K2347</f>
        <v>0</v>
      </c>
      <c r="L2346" s="26">
        <f t="shared" si="9463"/>
        <v>85899.8</v>
      </c>
      <c r="M2346" s="26">
        <f t="shared" si="9464"/>
        <v>89018.6</v>
      </c>
      <c r="N2346" s="26">
        <f t="shared" si="9465"/>
        <v>89018.6</v>
      </c>
      <c r="O2346" s="26">
        <f t="shared" ref="O2346:O2353" si="9564">O2347</f>
        <v>0</v>
      </c>
      <c r="P2346" s="26">
        <f t="shared" ref="P2346:P2353" si="9565">P2347</f>
        <v>0</v>
      </c>
      <c r="Q2346" s="26">
        <f t="shared" ref="Q2346:Q2353" si="9566">Q2347</f>
        <v>0</v>
      </c>
      <c r="R2346" s="26">
        <f t="shared" si="9466"/>
        <v>85899.8</v>
      </c>
      <c r="S2346" s="26">
        <f t="shared" si="9467"/>
        <v>89018.6</v>
      </c>
      <c r="T2346" s="26">
        <f t="shared" si="9468"/>
        <v>89018.6</v>
      </c>
      <c r="U2346" s="26">
        <f t="shared" ref="U2346:U2353" si="9567">U2347</f>
        <v>0</v>
      </c>
      <c r="V2346" s="26">
        <f t="shared" ref="V2346:V2353" si="9568">V2347</f>
        <v>0</v>
      </c>
      <c r="W2346" s="26">
        <f t="shared" ref="W2346:W2353" si="9569">W2347</f>
        <v>0</v>
      </c>
      <c r="X2346" s="26">
        <f t="shared" si="9469"/>
        <v>85899.8</v>
      </c>
      <c r="Y2346" s="26">
        <f t="shared" si="9470"/>
        <v>89018.6</v>
      </c>
      <c r="Z2346" s="26">
        <f t="shared" si="9471"/>
        <v>89018.6</v>
      </c>
      <c r="AA2346" s="26">
        <f t="shared" ref="AA2346:AA2353" si="9570">AA2347</f>
        <v>0</v>
      </c>
      <c r="AB2346" s="26">
        <f t="shared" ref="AB2346:AB2353" si="9571">AB2347</f>
        <v>0</v>
      </c>
      <c r="AC2346" s="26">
        <f t="shared" ref="AC2346:AC2353" si="9572">AC2347</f>
        <v>0</v>
      </c>
      <c r="AD2346" s="26">
        <f t="shared" si="9472"/>
        <v>85899.8</v>
      </c>
      <c r="AE2346" s="26">
        <f t="shared" si="9473"/>
        <v>89018.6</v>
      </c>
      <c r="AF2346" s="26">
        <f t="shared" si="9474"/>
        <v>89018.6</v>
      </c>
      <c r="AG2346" s="26">
        <f t="shared" ref="AG2346:AG2353" si="9573">AG2347</f>
        <v>0</v>
      </c>
      <c r="AH2346" s="26">
        <f t="shared" ref="AH2346:AH2353" si="9574">AH2347</f>
        <v>0</v>
      </c>
      <c r="AI2346" s="26">
        <f t="shared" ref="AI2346:AI2353" si="9575">AI2347</f>
        <v>0</v>
      </c>
      <c r="AJ2346" s="26">
        <f t="shared" si="9475"/>
        <v>85899.8</v>
      </c>
      <c r="AK2346" s="26">
        <f t="shared" si="9476"/>
        <v>89018.6</v>
      </c>
      <c r="AL2346" s="26">
        <f t="shared" si="9477"/>
        <v>89018.6</v>
      </c>
      <c r="AM2346" s="26">
        <f t="shared" ref="AM2346:AM2353" si="9576">AM2347</f>
        <v>0</v>
      </c>
      <c r="AN2346" s="26">
        <f t="shared" ref="AN2346:AN2353" si="9577">AN2347</f>
        <v>0</v>
      </c>
      <c r="AO2346" s="26">
        <f t="shared" ref="AO2346:AO2353" si="9578">AO2347</f>
        <v>0</v>
      </c>
      <c r="AP2346" s="26">
        <f t="shared" si="9478"/>
        <v>85899.8</v>
      </c>
      <c r="AQ2346" s="26">
        <f t="shared" si="9479"/>
        <v>89018.6</v>
      </c>
      <c r="AR2346" s="26">
        <f t="shared" si="9480"/>
        <v>89018.6</v>
      </c>
      <c r="AS2346" s="26">
        <f t="shared" ref="AS2346:AS2353" si="9579">AS2347</f>
        <v>0</v>
      </c>
      <c r="AT2346" s="26">
        <f t="shared" ref="AT2346:AT2353" si="9580">AT2347</f>
        <v>0</v>
      </c>
      <c r="AU2346" s="26">
        <f t="shared" ref="AU2346:AU2353" si="9581">AU2347</f>
        <v>0</v>
      </c>
      <c r="AV2346" s="26">
        <f t="shared" si="9481"/>
        <v>85899.8</v>
      </c>
      <c r="AW2346" s="26">
        <f t="shared" si="9482"/>
        <v>89018.6</v>
      </c>
      <c r="AX2346" s="26">
        <f t="shared" si="9483"/>
        <v>89018.6</v>
      </c>
      <c r="AY2346" s="26">
        <f t="shared" ref="AY2346:AY2353" si="9582">AY2347</f>
        <v>0</v>
      </c>
      <c r="AZ2346" s="26">
        <f t="shared" ref="AZ2346:AZ2353" si="9583">AZ2347</f>
        <v>0</v>
      </c>
      <c r="BA2346" s="26">
        <f t="shared" ref="BA2346:BA2353" si="9584">BA2347</f>
        <v>0</v>
      </c>
      <c r="BB2346" s="26">
        <f t="shared" si="9484"/>
        <v>85899.8</v>
      </c>
      <c r="BC2346" s="26">
        <f t="shared" si="9485"/>
        <v>89018.6</v>
      </c>
      <c r="BD2346" s="26">
        <f t="shared" si="9486"/>
        <v>89018.6</v>
      </c>
      <c r="BE2346" s="26">
        <f t="shared" ref="BE2346:BE2353" si="9585">BE2347</f>
        <v>0</v>
      </c>
      <c r="BF2346" s="26">
        <f t="shared" ref="BF2346:BF2353" si="9586">BF2347</f>
        <v>0</v>
      </c>
      <c r="BG2346" s="26">
        <f t="shared" ref="BG2346:BG2353" si="9587">BG2347</f>
        <v>0</v>
      </c>
      <c r="BH2346" s="26">
        <f t="shared" si="9487"/>
        <v>85899.8</v>
      </c>
      <c r="BI2346" s="26">
        <f t="shared" si="9488"/>
        <v>89018.6</v>
      </c>
      <c r="BJ2346" s="26">
        <f t="shared" si="9489"/>
        <v>89018.6</v>
      </c>
      <c r="BK2346" s="26">
        <f t="shared" ref="BK2346:BK2353" si="9588">BK2347</f>
        <v>0</v>
      </c>
      <c r="BL2346" s="26">
        <f t="shared" ref="BL2346:BL2353" si="9589">BL2347</f>
        <v>0</v>
      </c>
      <c r="BM2346" s="26">
        <f t="shared" ref="BM2346:BM2353" si="9590">BM2347</f>
        <v>0</v>
      </c>
      <c r="BN2346" s="26">
        <f t="shared" si="9490"/>
        <v>85899.8</v>
      </c>
      <c r="BO2346" s="26">
        <f t="shared" si="9491"/>
        <v>89018.6</v>
      </c>
      <c r="BP2346" s="26">
        <f t="shared" si="9492"/>
        <v>89018.6</v>
      </c>
      <c r="BQ2346" s="26">
        <f t="shared" ref="BQ2346:BQ2353" si="9591">BQ2347</f>
        <v>0</v>
      </c>
      <c r="BR2346" s="26">
        <f t="shared" ref="BR2346:BR2353" si="9592">BR2347</f>
        <v>0</v>
      </c>
      <c r="BS2346" s="26">
        <f t="shared" si="9493"/>
        <v>85899.8</v>
      </c>
      <c r="BT2346" s="26">
        <f t="shared" si="9494"/>
        <v>89018.6</v>
      </c>
      <c r="BU2346" s="26">
        <f t="shared" si="9495"/>
        <v>89018.6</v>
      </c>
      <c r="BV2346" s="26">
        <f t="shared" ref="BV2346:BV2353" si="9593">BV2347</f>
        <v>0</v>
      </c>
      <c r="BW2346" s="26">
        <f t="shared" ref="BW2346:BW2353" si="9594">BW2347</f>
        <v>0</v>
      </c>
      <c r="BX2346" s="26">
        <f t="shared" si="9496"/>
        <v>85899.8</v>
      </c>
      <c r="BY2346" s="26">
        <f t="shared" si="9497"/>
        <v>89018.6</v>
      </c>
      <c r="BZ2346" s="26">
        <f t="shared" si="9498"/>
        <v>89018.6</v>
      </c>
      <c r="CA2346" s="26">
        <f t="shared" ref="CA2346:CA2353" si="9595">CA2347</f>
        <v>0</v>
      </c>
      <c r="CB2346" s="26">
        <f t="shared" ref="CB2346:CB2353" si="9596">CB2347</f>
        <v>0</v>
      </c>
      <c r="CC2346" s="26">
        <f t="shared" ref="CC2346:CC2353" si="9597">CC2347</f>
        <v>0</v>
      </c>
      <c r="CD2346" s="26">
        <f t="shared" si="9358"/>
        <v>85899.8</v>
      </c>
      <c r="CE2346" s="26">
        <f t="shared" si="9359"/>
        <v>89018.6</v>
      </c>
      <c r="CF2346" s="26">
        <f t="shared" si="9360"/>
        <v>89018.6</v>
      </c>
      <c r="CG2346" s="26">
        <f t="shared" ref="CG2346:CG2353" si="9598">CG2347</f>
        <v>0</v>
      </c>
      <c r="CH2346" s="26">
        <f t="shared" ref="CH2346:CH2353" si="9599">CH2347</f>
        <v>0</v>
      </c>
      <c r="CI2346" s="26">
        <f t="shared" ref="CI2346:CI2353" si="9600">CI2347</f>
        <v>0</v>
      </c>
      <c r="CJ2346" s="26">
        <f t="shared" si="9361"/>
        <v>85899.8</v>
      </c>
      <c r="CK2346" s="26">
        <f t="shared" si="9362"/>
        <v>89018.6</v>
      </c>
      <c r="CL2346" s="26">
        <f t="shared" si="9363"/>
        <v>89018.6</v>
      </c>
      <c r="CM2346" s="26">
        <f t="shared" ref="CM2346:CM2353" si="9601">CM2347</f>
        <v>0</v>
      </c>
      <c r="CN2346" s="26">
        <f t="shared" ref="CN2346:CN2353" si="9602">CN2347</f>
        <v>0</v>
      </c>
      <c r="CO2346" s="26">
        <f t="shared" ref="CO2346:CO2353" si="9603">CO2347</f>
        <v>0</v>
      </c>
      <c r="CP2346" s="26">
        <f t="shared" si="9364"/>
        <v>85899.8</v>
      </c>
      <c r="CQ2346" s="26">
        <f t="shared" si="9365"/>
        <v>89018.6</v>
      </c>
      <c r="CR2346" s="26">
        <f t="shared" si="9366"/>
        <v>89018.6</v>
      </c>
      <c r="CS2346" s="26">
        <f t="shared" ref="CS2346:CS2353" si="9604">CS2347</f>
        <v>0</v>
      </c>
      <c r="CT2346" s="19"/>
      <c r="CU2346" s="35"/>
      <c r="CY2346" s="1" t="s">
        <v>27</v>
      </c>
    </row>
    <row r="2347" spans="1:105" ht="31.2" hidden="1" x14ac:dyDescent="0.3">
      <c r="A2347" s="16" t="s">
        <v>1352</v>
      </c>
      <c r="B2347" s="17">
        <v>110</v>
      </c>
      <c r="C2347" s="16"/>
      <c r="D2347" s="16"/>
      <c r="E2347" s="34" t="s">
        <v>130</v>
      </c>
      <c r="F2347" s="26">
        <f t="shared" si="9558"/>
        <v>85899.8</v>
      </c>
      <c r="G2347" s="26">
        <f t="shared" si="9559"/>
        <v>89018.6</v>
      </c>
      <c r="H2347" s="26">
        <f t="shared" si="9560"/>
        <v>89018.6</v>
      </c>
      <c r="I2347" s="26">
        <f t="shared" si="9561"/>
        <v>0</v>
      </c>
      <c r="J2347" s="26">
        <f t="shared" si="9562"/>
        <v>0</v>
      </c>
      <c r="K2347" s="26">
        <f t="shared" si="9563"/>
        <v>0</v>
      </c>
      <c r="L2347" s="26">
        <f t="shared" si="9463"/>
        <v>85899.8</v>
      </c>
      <c r="M2347" s="26">
        <f t="shared" si="9464"/>
        <v>89018.6</v>
      </c>
      <c r="N2347" s="26">
        <f t="shared" si="9465"/>
        <v>89018.6</v>
      </c>
      <c r="O2347" s="26">
        <f t="shared" si="9564"/>
        <v>0</v>
      </c>
      <c r="P2347" s="26">
        <f t="shared" si="9565"/>
        <v>0</v>
      </c>
      <c r="Q2347" s="26">
        <f t="shared" si="9566"/>
        <v>0</v>
      </c>
      <c r="R2347" s="26">
        <f t="shared" si="9466"/>
        <v>85899.8</v>
      </c>
      <c r="S2347" s="26">
        <f t="shared" si="9467"/>
        <v>89018.6</v>
      </c>
      <c r="T2347" s="26">
        <f t="shared" si="9468"/>
        <v>89018.6</v>
      </c>
      <c r="U2347" s="26">
        <f t="shared" si="9567"/>
        <v>0</v>
      </c>
      <c r="V2347" s="26">
        <f t="shared" si="9568"/>
        <v>0</v>
      </c>
      <c r="W2347" s="26">
        <f t="shared" si="9569"/>
        <v>0</v>
      </c>
      <c r="X2347" s="26">
        <f t="shared" si="9469"/>
        <v>85899.8</v>
      </c>
      <c r="Y2347" s="26">
        <f t="shared" si="9470"/>
        <v>89018.6</v>
      </c>
      <c r="Z2347" s="26">
        <f t="shared" si="9471"/>
        <v>89018.6</v>
      </c>
      <c r="AA2347" s="26">
        <f t="shared" si="9570"/>
        <v>0</v>
      </c>
      <c r="AB2347" s="26">
        <f t="shared" si="9571"/>
        <v>0</v>
      </c>
      <c r="AC2347" s="26">
        <f t="shared" si="9572"/>
        <v>0</v>
      </c>
      <c r="AD2347" s="26">
        <f t="shared" si="9472"/>
        <v>85899.8</v>
      </c>
      <c r="AE2347" s="26">
        <f t="shared" si="9473"/>
        <v>89018.6</v>
      </c>
      <c r="AF2347" s="26">
        <f t="shared" si="9474"/>
        <v>89018.6</v>
      </c>
      <c r="AG2347" s="26">
        <f t="shared" si="9573"/>
        <v>0</v>
      </c>
      <c r="AH2347" s="26">
        <f t="shared" si="9574"/>
        <v>0</v>
      </c>
      <c r="AI2347" s="26">
        <f t="shared" si="9575"/>
        <v>0</v>
      </c>
      <c r="AJ2347" s="26">
        <f t="shared" si="9475"/>
        <v>85899.8</v>
      </c>
      <c r="AK2347" s="26">
        <f t="shared" si="9476"/>
        <v>89018.6</v>
      </c>
      <c r="AL2347" s="26">
        <f t="shared" si="9477"/>
        <v>89018.6</v>
      </c>
      <c r="AM2347" s="26">
        <f t="shared" si="9576"/>
        <v>0</v>
      </c>
      <c r="AN2347" s="26">
        <f t="shared" si="9577"/>
        <v>0</v>
      </c>
      <c r="AO2347" s="26">
        <f t="shared" si="9578"/>
        <v>0</v>
      </c>
      <c r="AP2347" s="26">
        <f t="shared" si="9478"/>
        <v>85899.8</v>
      </c>
      <c r="AQ2347" s="26">
        <f t="shared" si="9479"/>
        <v>89018.6</v>
      </c>
      <c r="AR2347" s="26">
        <f t="shared" si="9480"/>
        <v>89018.6</v>
      </c>
      <c r="AS2347" s="26">
        <f t="shared" si="9579"/>
        <v>0</v>
      </c>
      <c r="AT2347" s="26">
        <f t="shared" si="9580"/>
        <v>0</v>
      </c>
      <c r="AU2347" s="26">
        <f t="shared" si="9581"/>
        <v>0</v>
      </c>
      <c r="AV2347" s="26">
        <f t="shared" si="9481"/>
        <v>85899.8</v>
      </c>
      <c r="AW2347" s="26">
        <f t="shared" si="9482"/>
        <v>89018.6</v>
      </c>
      <c r="AX2347" s="26">
        <f t="shared" si="9483"/>
        <v>89018.6</v>
      </c>
      <c r="AY2347" s="26">
        <f t="shared" si="9582"/>
        <v>0</v>
      </c>
      <c r="AZ2347" s="26">
        <f t="shared" si="9583"/>
        <v>0</v>
      </c>
      <c r="BA2347" s="26">
        <f t="shared" si="9584"/>
        <v>0</v>
      </c>
      <c r="BB2347" s="26">
        <f t="shared" si="9484"/>
        <v>85899.8</v>
      </c>
      <c r="BC2347" s="26">
        <f t="shared" si="9485"/>
        <v>89018.6</v>
      </c>
      <c r="BD2347" s="26">
        <f t="shared" si="9486"/>
        <v>89018.6</v>
      </c>
      <c r="BE2347" s="26">
        <f t="shared" si="9585"/>
        <v>0</v>
      </c>
      <c r="BF2347" s="26">
        <f t="shared" si="9586"/>
        <v>0</v>
      </c>
      <c r="BG2347" s="26">
        <f t="shared" si="9587"/>
        <v>0</v>
      </c>
      <c r="BH2347" s="26">
        <f t="shared" si="9487"/>
        <v>85899.8</v>
      </c>
      <c r="BI2347" s="26">
        <f t="shared" si="9488"/>
        <v>89018.6</v>
      </c>
      <c r="BJ2347" s="26">
        <f t="shared" si="9489"/>
        <v>89018.6</v>
      </c>
      <c r="BK2347" s="26">
        <f t="shared" si="9588"/>
        <v>0</v>
      </c>
      <c r="BL2347" s="26">
        <f t="shared" si="9589"/>
        <v>0</v>
      </c>
      <c r="BM2347" s="26">
        <f t="shared" si="9590"/>
        <v>0</v>
      </c>
      <c r="BN2347" s="26">
        <f t="shared" si="9490"/>
        <v>85899.8</v>
      </c>
      <c r="BO2347" s="26">
        <f t="shared" si="9491"/>
        <v>89018.6</v>
      </c>
      <c r="BP2347" s="26">
        <f t="shared" si="9492"/>
        <v>89018.6</v>
      </c>
      <c r="BQ2347" s="26">
        <f t="shared" si="9591"/>
        <v>0</v>
      </c>
      <c r="BR2347" s="26">
        <f t="shared" si="9592"/>
        <v>0</v>
      </c>
      <c r="BS2347" s="26">
        <f t="shared" si="9493"/>
        <v>85899.8</v>
      </c>
      <c r="BT2347" s="26">
        <f t="shared" si="9494"/>
        <v>89018.6</v>
      </c>
      <c r="BU2347" s="26">
        <f t="shared" si="9495"/>
        <v>89018.6</v>
      </c>
      <c r="BV2347" s="26">
        <f t="shared" si="9593"/>
        <v>0</v>
      </c>
      <c r="BW2347" s="26">
        <f t="shared" si="9594"/>
        <v>0</v>
      </c>
      <c r="BX2347" s="26">
        <f t="shared" si="9496"/>
        <v>85899.8</v>
      </c>
      <c r="BY2347" s="26">
        <f t="shared" si="9497"/>
        <v>89018.6</v>
      </c>
      <c r="BZ2347" s="26">
        <f t="shared" si="9498"/>
        <v>89018.6</v>
      </c>
      <c r="CA2347" s="26">
        <f t="shared" si="9595"/>
        <v>0</v>
      </c>
      <c r="CB2347" s="26">
        <f t="shared" si="9596"/>
        <v>0</v>
      </c>
      <c r="CC2347" s="26">
        <f t="shared" si="9597"/>
        <v>0</v>
      </c>
      <c r="CD2347" s="26">
        <f t="shared" si="9358"/>
        <v>85899.8</v>
      </c>
      <c r="CE2347" s="26">
        <f t="shared" si="9359"/>
        <v>89018.6</v>
      </c>
      <c r="CF2347" s="26">
        <f t="shared" si="9360"/>
        <v>89018.6</v>
      </c>
      <c r="CG2347" s="26">
        <f t="shared" si="9598"/>
        <v>0</v>
      </c>
      <c r="CH2347" s="26">
        <f t="shared" si="9599"/>
        <v>0</v>
      </c>
      <c r="CI2347" s="26">
        <f t="shared" si="9600"/>
        <v>0</v>
      </c>
      <c r="CJ2347" s="26">
        <f t="shared" si="9361"/>
        <v>85899.8</v>
      </c>
      <c r="CK2347" s="26">
        <f t="shared" si="9362"/>
        <v>89018.6</v>
      </c>
      <c r="CL2347" s="26">
        <f t="shared" si="9363"/>
        <v>89018.6</v>
      </c>
      <c r="CM2347" s="26">
        <f t="shared" si="9601"/>
        <v>0</v>
      </c>
      <c r="CN2347" s="26">
        <f t="shared" si="9602"/>
        <v>0</v>
      </c>
      <c r="CO2347" s="26">
        <f t="shared" si="9603"/>
        <v>0</v>
      </c>
      <c r="CP2347" s="26">
        <f t="shared" si="9364"/>
        <v>85899.8</v>
      </c>
      <c r="CQ2347" s="26">
        <f t="shared" si="9365"/>
        <v>89018.6</v>
      </c>
      <c r="CR2347" s="26">
        <f t="shared" si="9366"/>
        <v>89018.6</v>
      </c>
      <c r="CS2347" s="26">
        <f t="shared" si="9604"/>
        <v>0</v>
      </c>
      <c r="CT2347" s="19"/>
      <c r="CU2347" s="35"/>
      <c r="CZ2347" s="1" t="s">
        <v>28</v>
      </c>
    </row>
    <row r="2348" spans="1:105" hidden="1" x14ac:dyDescent="0.3">
      <c r="A2348" s="16" t="s">
        <v>1352</v>
      </c>
      <c r="B2348" s="17">
        <v>110</v>
      </c>
      <c r="C2348" s="16" t="s">
        <v>40</v>
      </c>
      <c r="D2348" s="16" t="s">
        <v>41</v>
      </c>
      <c r="E2348" s="34" t="s">
        <v>42</v>
      </c>
      <c r="F2348" s="26">
        <f>89983.7-4083.9</f>
        <v>85899.8</v>
      </c>
      <c r="G2348" s="26">
        <f>93250.8-4232.2</f>
        <v>89018.6</v>
      </c>
      <c r="H2348" s="26">
        <f>93250.8-4232.2</f>
        <v>89018.6</v>
      </c>
      <c r="I2348" s="26"/>
      <c r="J2348" s="26"/>
      <c r="K2348" s="26"/>
      <c r="L2348" s="26">
        <f t="shared" si="9463"/>
        <v>85899.8</v>
      </c>
      <c r="M2348" s="26">
        <f t="shared" si="9464"/>
        <v>89018.6</v>
      </c>
      <c r="N2348" s="26">
        <f t="shared" si="9465"/>
        <v>89018.6</v>
      </c>
      <c r="O2348" s="26"/>
      <c r="P2348" s="26"/>
      <c r="Q2348" s="26"/>
      <c r="R2348" s="26">
        <f t="shared" si="9466"/>
        <v>85899.8</v>
      </c>
      <c r="S2348" s="26">
        <f t="shared" si="9467"/>
        <v>89018.6</v>
      </c>
      <c r="T2348" s="26">
        <f t="shared" si="9468"/>
        <v>89018.6</v>
      </c>
      <c r="U2348" s="26"/>
      <c r="V2348" s="26"/>
      <c r="W2348" s="26"/>
      <c r="X2348" s="26">
        <f t="shared" si="9469"/>
        <v>85899.8</v>
      </c>
      <c r="Y2348" s="26">
        <f t="shared" si="9470"/>
        <v>89018.6</v>
      </c>
      <c r="Z2348" s="26">
        <f t="shared" si="9471"/>
        <v>89018.6</v>
      </c>
      <c r="AA2348" s="26"/>
      <c r="AB2348" s="26"/>
      <c r="AC2348" s="26"/>
      <c r="AD2348" s="26">
        <f t="shared" si="9472"/>
        <v>85899.8</v>
      </c>
      <c r="AE2348" s="26">
        <f t="shared" si="9473"/>
        <v>89018.6</v>
      </c>
      <c r="AF2348" s="26">
        <f t="shared" si="9474"/>
        <v>89018.6</v>
      </c>
      <c r="AG2348" s="26"/>
      <c r="AH2348" s="26"/>
      <c r="AI2348" s="26"/>
      <c r="AJ2348" s="26">
        <f t="shared" si="9475"/>
        <v>85899.8</v>
      </c>
      <c r="AK2348" s="26">
        <f t="shared" si="9476"/>
        <v>89018.6</v>
      </c>
      <c r="AL2348" s="26">
        <f t="shared" si="9477"/>
        <v>89018.6</v>
      </c>
      <c r="AM2348" s="26"/>
      <c r="AN2348" s="26"/>
      <c r="AO2348" s="26"/>
      <c r="AP2348" s="26">
        <f t="shared" si="9478"/>
        <v>85899.8</v>
      </c>
      <c r="AQ2348" s="26">
        <f t="shared" si="9479"/>
        <v>89018.6</v>
      </c>
      <c r="AR2348" s="26">
        <f t="shared" si="9480"/>
        <v>89018.6</v>
      </c>
      <c r="AS2348" s="26"/>
      <c r="AT2348" s="26"/>
      <c r="AU2348" s="26"/>
      <c r="AV2348" s="26">
        <f t="shared" si="9481"/>
        <v>85899.8</v>
      </c>
      <c r="AW2348" s="26">
        <f t="shared" si="9482"/>
        <v>89018.6</v>
      </c>
      <c r="AX2348" s="26">
        <f t="shared" si="9483"/>
        <v>89018.6</v>
      </c>
      <c r="AY2348" s="26"/>
      <c r="AZ2348" s="26"/>
      <c r="BA2348" s="26"/>
      <c r="BB2348" s="26">
        <f t="shared" si="9484"/>
        <v>85899.8</v>
      </c>
      <c r="BC2348" s="26">
        <f t="shared" si="9485"/>
        <v>89018.6</v>
      </c>
      <c r="BD2348" s="26">
        <f t="shared" si="9486"/>
        <v>89018.6</v>
      </c>
      <c r="BE2348" s="26"/>
      <c r="BF2348" s="26"/>
      <c r="BG2348" s="26"/>
      <c r="BH2348" s="26">
        <f t="shared" si="9487"/>
        <v>85899.8</v>
      </c>
      <c r="BI2348" s="26">
        <f t="shared" si="9488"/>
        <v>89018.6</v>
      </c>
      <c r="BJ2348" s="26">
        <f t="shared" si="9489"/>
        <v>89018.6</v>
      </c>
      <c r="BK2348" s="26"/>
      <c r="BL2348" s="26"/>
      <c r="BM2348" s="26"/>
      <c r="BN2348" s="26">
        <f t="shared" si="9490"/>
        <v>85899.8</v>
      </c>
      <c r="BO2348" s="26">
        <f t="shared" si="9491"/>
        <v>89018.6</v>
      </c>
      <c r="BP2348" s="26">
        <f t="shared" si="9492"/>
        <v>89018.6</v>
      </c>
      <c r="BQ2348" s="26"/>
      <c r="BR2348" s="26"/>
      <c r="BS2348" s="26">
        <f t="shared" si="9493"/>
        <v>85899.8</v>
      </c>
      <c r="BT2348" s="26">
        <f t="shared" si="9494"/>
        <v>89018.6</v>
      </c>
      <c r="BU2348" s="26">
        <f t="shared" si="9495"/>
        <v>89018.6</v>
      </c>
      <c r="BV2348" s="26"/>
      <c r="BW2348" s="26"/>
      <c r="BX2348" s="26">
        <f t="shared" si="9496"/>
        <v>85899.8</v>
      </c>
      <c r="BY2348" s="26">
        <f t="shared" si="9497"/>
        <v>89018.6</v>
      </c>
      <c r="BZ2348" s="26">
        <f t="shared" si="9498"/>
        <v>89018.6</v>
      </c>
      <c r="CA2348" s="26"/>
      <c r="CB2348" s="26"/>
      <c r="CC2348" s="26"/>
      <c r="CD2348" s="26">
        <f t="shared" ref="CD2348:CD2411" si="9605">BX2348+CA2348</f>
        <v>85899.8</v>
      </c>
      <c r="CE2348" s="26">
        <f t="shared" ref="CE2348:CE2411" si="9606">BY2348+CB2348</f>
        <v>89018.6</v>
      </c>
      <c r="CF2348" s="26">
        <f t="shared" ref="CF2348:CF2411" si="9607">BZ2348+CC2348</f>
        <v>89018.6</v>
      </c>
      <c r="CG2348" s="26"/>
      <c r="CH2348" s="26"/>
      <c r="CI2348" s="26"/>
      <c r="CJ2348" s="26">
        <f t="shared" ref="CJ2348:CJ2411" si="9608">CD2348+CG2348</f>
        <v>85899.8</v>
      </c>
      <c r="CK2348" s="26">
        <f t="shared" ref="CK2348:CK2411" si="9609">CE2348+CH2348</f>
        <v>89018.6</v>
      </c>
      <c r="CL2348" s="26">
        <f t="shared" ref="CL2348:CL2411" si="9610">CF2348+CI2348</f>
        <v>89018.6</v>
      </c>
      <c r="CM2348" s="26"/>
      <c r="CN2348" s="26"/>
      <c r="CO2348" s="26"/>
      <c r="CP2348" s="26">
        <f t="shared" ref="CP2348:CP2411" si="9611">CJ2348+CM2348</f>
        <v>85899.8</v>
      </c>
      <c r="CQ2348" s="26">
        <f t="shared" ref="CQ2348:CQ2411" si="9612">CK2348+CN2348</f>
        <v>89018.6</v>
      </c>
      <c r="CR2348" s="26">
        <f t="shared" ref="CR2348:CR2411" si="9613">CL2348+CO2348</f>
        <v>89018.6</v>
      </c>
      <c r="CS2348" s="26"/>
      <c r="CT2348" s="19"/>
      <c r="CU2348" s="35"/>
    </row>
    <row r="2349" spans="1:105" ht="31.2" hidden="1" x14ac:dyDescent="0.3">
      <c r="A2349" s="16" t="s">
        <v>1352</v>
      </c>
      <c r="B2349" s="17">
        <v>200</v>
      </c>
      <c r="C2349" s="16"/>
      <c r="D2349" s="16"/>
      <c r="E2349" s="34" t="s">
        <v>38</v>
      </c>
      <c r="F2349" s="26">
        <f t="shared" ref="F2349:F2350" si="9614">F2350</f>
        <v>11072</v>
      </c>
      <c r="G2349" s="26">
        <f t="shared" ref="G2349:G2350" si="9615">G2350</f>
        <v>11072</v>
      </c>
      <c r="H2349" s="26">
        <f t="shared" ref="H2349:H2350" si="9616">H2350</f>
        <v>11072</v>
      </c>
      <c r="I2349" s="26">
        <f t="shared" si="9561"/>
        <v>0</v>
      </c>
      <c r="J2349" s="26">
        <f t="shared" si="9562"/>
        <v>0</v>
      </c>
      <c r="K2349" s="26">
        <f t="shared" si="9563"/>
        <v>0</v>
      </c>
      <c r="L2349" s="26">
        <f t="shared" si="9463"/>
        <v>11072</v>
      </c>
      <c r="M2349" s="26">
        <f t="shared" si="9464"/>
        <v>11072</v>
      </c>
      <c r="N2349" s="26">
        <f t="shared" si="9465"/>
        <v>11072</v>
      </c>
      <c r="O2349" s="26">
        <f t="shared" si="9564"/>
        <v>0</v>
      </c>
      <c r="P2349" s="26">
        <f t="shared" si="9565"/>
        <v>0</v>
      </c>
      <c r="Q2349" s="26">
        <f t="shared" si="9566"/>
        <v>0</v>
      </c>
      <c r="R2349" s="26">
        <f t="shared" si="9466"/>
        <v>11072</v>
      </c>
      <c r="S2349" s="26">
        <f t="shared" si="9467"/>
        <v>11072</v>
      </c>
      <c r="T2349" s="26">
        <f t="shared" si="9468"/>
        <v>11072</v>
      </c>
      <c r="U2349" s="26">
        <f t="shared" si="9567"/>
        <v>0</v>
      </c>
      <c r="V2349" s="26">
        <f t="shared" si="9568"/>
        <v>0</v>
      </c>
      <c r="W2349" s="26">
        <f t="shared" si="9569"/>
        <v>0</v>
      </c>
      <c r="X2349" s="26">
        <f t="shared" si="9469"/>
        <v>11072</v>
      </c>
      <c r="Y2349" s="26">
        <f t="shared" si="9470"/>
        <v>11072</v>
      </c>
      <c r="Z2349" s="26">
        <f t="shared" si="9471"/>
        <v>11072</v>
      </c>
      <c r="AA2349" s="26">
        <f t="shared" si="9570"/>
        <v>0</v>
      </c>
      <c r="AB2349" s="26">
        <f t="shared" si="9571"/>
        <v>0</v>
      </c>
      <c r="AC2349" s="26">
        <f t="shared" si="9572"/>
        <v>0</v>
      </c>
      <c r="AD2349" s="26">
        <f t="shared" si="9472"/>
        <v>11072</v>
      </c>
      <c r="AE2349" s="26">
        <f t="shared" si="9473"/>
        <v>11072</v>
      </c>
      <c r="AF2349" s="26">
        <f t="shared" si="9474"/>
        <v>11072</v>
      </c>
      <c r="AG2349" s="26">
        <f t="shared" si="9573"/>
        <v>0</v>
      </c>
      <c r="AH2349" s="26">
        <f t="shared" si="9574"/>
        <v>0</v>
      </c>
      <c r="AI2349" s="26">
        <f t="shared" si="9575"/>
        <v>0</v>
      </c>
      <c r="AJ2349" s="26">
        <f t="shared" si="9475"/>
        <v>11072</v>
      </c>
      <c r="AK2349" s="26">
        <f t="shared" si="9476"/>
        <v>11072</v>
      </c>
      <c r="AL2349" s="26">
        <f t="shared" si="9477"/>
        <v>11072</v>
      </c>
      <c r="AM2349" s="26">
        <f t="shared" si="9576"/>
        <v>0</v>
      </c>
      <c r="AN2349" s="26">
        <f t="shared" si="9577"/>
        <v>0</v>
      </c>
      <c r="AO2349" s="26">
        <f t="shared" si="9578"/>
        <v>0</v>
      </c>
      <c r="AP2349" s="26">
        <f t="shared" si="9478"/>
        <v>11072</v>
      </c>
      <c r="AQ2349" s="26">
        <f t="shared" si="9479"/>
        <v>11072</v>
      </c>
      <c r="AR2349" s="26">
        <f t="shared" si="9480"/>
        <v>11072</v>
      </c>
      <c r="AS2349" s="26">
        <f t="shared" si="9579"/>
        <v>0</v>
      </c>
      <c r="AT2349" s="26">
        <f t="shared" si="9580"/>
        <v>0</v>
      </c>
      <c r="AU2349" s="26">
        <f t="shared" si="9581"/>
        <v>0</v>
      </c>
      <c r="AV2349" s="26">
        <f t="shared" si="9481"/>
        <v>11072</v>
      </c>
      <c r="AW2349" s="26">
        <f t="shared" si="9482"/>
        <v>11072</v>
      </c>
      <c r="AX2349" s="26">
        <f t="shared" si="9483"/>
        <v>11072</v>
      </c>
      <c r="AY2349" s="26">
        <f t="shared" si="9582"/>
        <v>0</v>
      </c>
      <c r="AZ2349" s="26">
        <f t="shared" si="9583"/>
        <v>0</v>
      </c>
      <c r="BA2349" s="26">
        <f t="shared" si="9584"/>
        <v>0</v>
      </c>
      <c r="BB2349" s="26">
        <f t="shared" si="9484"/>
        <v>11072</v>
      </c>
      <c r="BC2349" s="26">
        <f t="shared" si="9485"/>
        <v>11072</v>
      </c>
      <c r="BD2349" s="26">
        <f t="shared" si="9486"/>
        <v>11072</v>
      </c>
      <c r="BE2349" s="26">
        <f t="shared" si="9585"/>
        <v>0</v>
      </c>
      <c r="BF2349" s="26">
        <f t="shared" si="9586"/>
        <v>0</v>
      </c>
      <c r="BG2349" s="26">
        <f t="shared" si="9587"/>
        <v>0</v>
      </c>
      <c r="BH2349" s="26">
        <f t="shared" si="9487"/>
        <v>11072</v>
      </c>
      <c r="BI2349" s="26">
        <f t="shared" si="9488"/>
        <v>11072</v>
      </c>
      <c r="BJ2349" s="26">
        <f t="shared" si="9489"/>
        <v>11072</v>
      </c>
      <c r="BK2349" s="26">
        <f t="shared" si="9588"/>
        <v>0</v>
      </c>
      <c r="BL2349" s="26">
        <f t="shared" si="9589"/>
        <v>0</v>
      </c>
      <c r="BM2349" s="26">
        <f t="shared" si="9590"/>
        <v>0</v>
      </c>
      <c r="BN2349" s="26">
        <f t="shared" si="9490"/>
        <v>11072</v>
      </c>
      <c r="BO2349" s="26">
        <f t="shared" si="9491"/>
        <v>11072</v>
      </c>
      <c r="BP2349" s="26">
        <f t="shared" si="9492"/>
        <v>11072</v>
      </c>
      <c r="BQ2349" s="26">
        <f t="shared" si="9591"/>
        <v>0</v>
      </c>
      <c r="BR2349" s="26">
        <f t="shared" si="9592"/>
        <v>0</v>
      </c>
      <c r="BS2349" s="26">
        <f t="shared" si="9493"/>
        <v>11072</v>
      </c>
      <c r="BT2349" s="26">
        <f t="shared" si="9494"/>
        <v>11072</v>
      </c>
      <c r="BU2349" s="26">
        <f t="shared" si="9495"/>
        <v>11072</v>
      </c>
      <c r="BV2349" s="26">
        <f t="shared" si="9593"/>
        <v>0</v>
      </c>
      <c r="BW2349" s="26">
        <f t="shared" si="9594"/>
        <v>0</v>
      </c>
      <c r="BX2349" s="26">
        <f t="shared" si="9496"/>
        <v>11072</v>
      </c>
      <c r="BY2349" s="26">
        <f t="shared" si="9497"/>
        <v>11072</v>
      </c>
      <c r="BZ2349" s="26">
        <f t="shared" si="9498"/>
        <v>11072</v>
      </c>
      <c r="CA2349" s="26">
        <f t="shared" si="9595"/>
        <v>0</v>
      </c>
      <c r="CB2349" s="26">
        <f t="shared" si="9596"/>
        <v>0</v>
      </c>
      <c r="CC2349" s="26">
        <f t="shared" si="9597"/>
        <v>0</v>
      </c>
      <c r="CD2349" s="26">
        <f t="shared" si="9605"/>
        <v>11072</v>
      </c>
      <c r="CE2349" s="26">
        <f t="shared" si="9606"/>
        <v>11072</v>
      </c>
      <c r="CF2349" s="26">
        <f t="shared" si="9607"/>
        <v>11072</v>
      </c>
      <c r="CG2349" s="26">
        <f t="shared" si="9598"/>
        <v>0</v>
      </c>
      <c r="CH2349" s="26">
        <f t="shared" si="9599"/>
        <v>0</v>
      </c>
      <c r="CI2349" s="26">
        <f t="shared" si="9600"/>
        <v>0</v>
      </c>
      <c r="CJ2349" s="26">
        <f t="shared" si="9608"/>
        <v>11072</v>
      </c>
      <c r="CK2349" s="26">
        <f t="shared" si="9609"/>
        <v>11072</v>
      </c>
      <c r="CL2349" s="26">
        <f t="shared" si="9610"/>
        <v>11072</v>
      </c>
      <c r="CM2349" s="26">
        <f t="shared" si="9601"/>
        <v>0</v>
      </c>
      <c r="CN2349" s="26">
        <f t="shared" si="9602"/>
        <v>0</v>
      </c>
      <c r="CO2349" s="26">
        <f t="shared" si="9603"/>
        <v>0</v>
      </c>
      <c r="CP2349" s="26">
        <f t="shared" si="9611"/>
        <v>11072</v>
      </c>
      <c r="CQ2349" s="26">
        <f t="shared" si="9612"/>
        <v>11072</v>
      </c>
      <c r="CR2349" s="26">
        <f t="shared" si="9613"/>
        <v>11072</v>
      </c>
      <c r="CS2349" s="26">
        <f t="shared" si="9604"/>
        <v>0</v>
      </c>
      <c r="CT2349" s="19"/>
      <c r="CU2349" s="35"/>
      <c r="CY2349" s="1" t="s">
        <v>27</v>
      </c>
    </row>
    <row r="2350" spans="1:105" ht="46.8" hidden="1" x14ac:dyDescent="0.3">
      <c r="A2350" s="16" t="s">
        <v>1352</v>
      </c>
      <c r="B2350" s="17">
        <v>240</v>
      </c>
      <c r="C2350" s="16"/>
      <c r="D2350" s="16"/>
      <c r="E2350" s="34" t="s">
        <v>39</v>
      </c>
      <c r="F2350" s="26">
        <f t="shared" si="9614"/>
        <v>11072</v>
      </c>
      <c r="G2350" s="26">
        <f t="shared" si="9615"/>
        <v>11072</v>
      </c>
      <c r="H2350" s="26">
        <f t="shared" si="9616"/>
        <v>11072</v>
      </c>
      <c r="I2350" s="26">
        <f t="shared" si="9561"/>
        <v>0</v>
      </c>
      <c r="J2350" s="26">
        <f t="shared" si="9562"/>
        <v>0</v>
      </c>
      <c r="K2350" s="26">
        <f t="shared" si="9563"/>
        <v>0</v>
      </c>
      <c r="L2350" s="26">
        <f t="shared" si="9463"/>
        <v>11072</v>
      </c>
      <c r="M2350" s="26">
        <f t="shared" si="9464"/>
        <v>11072</v>
      </c>
      <c r="N2350" s="26">
        <f t="shared" si="9465"/>
        <v>11072</v>
      </c>
      <c r="O2350" s="26">
        <f t="shared" si="9564"/>
        <v>0</v>
      </c>
      <c r="P2350" s="26">
        <f t="shared" si="9565"/>
        <v>0</v>
      </c>
      <c r="Q2350" s="26">
        <f t="shared" si="9566"/>
        <v>0</v>
      </c>
      <c r="R2350" s="26">
        <f t="shared" si="9466"/>
        <v>11072</v>
      </c>
      <c r="S2350" s="26">
        <f t="shared" si="9467"/>
        <v>11072</v>
      </c>
      <c r="T2350" s="26">
        <f t="shared" si="9468"/>
        <v>11072</v>
      </c>
      <c r="U2350" s="26">
        <f t="shared" si="9567"/>
        <v>0</v>
      </c>
      <c r="V2350" s="26">
        <f t="shared" si="9568"/>
        <v>0</v>
      </c>
      <c r="W2350" s="26">
        <f t="shared" si="9569"/>
        <v>0</v>
      </c>
      <c r="X2350" s="26">
        <f t="shared" si="9469"/>
        <v>11072</v>
      </c>
      <c r="Y2350" s="26">
        <f t="shared" si="9470"/>
        <v>11072</v>
      </c>
      <c r="Z2350" s="26">
        <f t="shared" si="9471"/>
        <v>11072</v>
      </c>
      <c r="AA2350" s="26">
        <f t="shared" si="9570"/>
        <v>0</v>
      </c>
      <c r="AB2350" s="26">
        <f t="shared" si="9571"/>
        <v>0</v>
      </c>
      <c r="AC2350" s="26">
        <f t="shared" si="9572"/>
        <v>0</v>
      </c>
      <c r="AD2350" s="26">
        <f t="shared" si="9472"/>
        <v>11072</v>
      </c>
      <c r="AE2350" s="26">
        <f t="shared" si="9473"/>
        <v>11072</v>
      </c>
      <c r="AF2350" s="26">
        <f t="shared" si="9474"/>
        <v>11072</v>
      </c>
      <c r="AG2350" s="26">
        <f t="shared" si="9573"/>
        <v>0</v>
      </c>
      <c r="AH2350" s="26">
        <f t="shared" si="9574"/>
        <v>0</v>
      </c>
      <c r="AI2350" s="26">
        <f t="shared" si="9575"/>
        <v>0</v>
      </c>
      <c r="AJ2350" s="26">
        <f t="shared" si="9475"/>
        <v>11072</v>
      </c>
      <c r="AK2350" s="26">
        <f t="shared" si="9476"/>
        <v>11072</v>
      </c>
      <c r="AL2350" s="26">
        <f t="shared" si="9477"/>
        <v>11072</v>
      </c>
      <c r="AM2350" s="26">
        <f t="shared" si="9576"/>
        <v>0</v>
      </c>
      <c r="AN2350" s="26">
        <f t="shared" si="9577"/>
        <v>0</v>
      </c>
      <c r="AO2350" s="26">
        <f t="shared" si="9578"/>
        <v>0</v>
      </c>
      <c r="AP2350" s="26">
        <f t="shared" si="9478"/>
        <v>11072</v>
      </c>
      <c r="AQ2350" s="26">
        <f t="shared" si="9479"/>
        <v>11072</v>
      </c>
      <c r="AR2350" s="26">
        <f t="shared" si="9480"/>
        <v>11072</v>
      </c>
      <c r="AS2350" s="26">
        <f t="shared" si="9579"/>
        <v>0</v>
      </c>
      <c r="AT2350" s="26">
        <f t="shared" si="9580"/>
        <v>0</v>
      </c>
      <c r="AU2350" s="26">
        <f t="shared" si="9581"/>
        <v>0</v>
      </c>
      <c r="AV2350" s="26">
        <f t="shared" si="9481"/>
        <v>11072</v>
      </c>
      <c r="AW2350" s="26">
        <f t="shared" si="9482"/>
        <v>11072</v>
      </c>
      <c r="AX2350" s="26">
        <f t="shared" si="9483"/>
        <v>11072</v>
      </c>
      <c r="AY2350" s="26">
        <f t="shared" si="9582"/>
        <v>0</v>
      </c>
      <c r="AZ2350" s="26">
        <f t="shared" si="9583"/>
        <v>0</v>
      </c>
      <c r="BA2350" s="26">
        <f t="shared" si="9584"/>
        <v>0</v>
      </c>
      <c r="BB2350" s="26">
        <f t="shared" si="9484"/>
        <v>11072</v>
      </c>
      <c r="BC2350" s="26">
        <f t="shared" si="9485"/>
        <v>11072</v>
      </c>
      <c r="BD2350" s="26">
        <f t="shared" si="9486"/>
        <v>11072</v>
      </c>
      <c r="BE2350" s="26">
        <f t="shared" si="9585"/>
        <v>0</v>
      </c>
      <c r="BF2350" s="26">
        <f t="shared" si="9586"/>
        <v>0</v>
      </c>
      <c r="BG2350" s="26">
        <f t="shared" si="9587"/>
        <v>0</v>
      </c>
      <c r="BH2350" s="26">
        <f t="shared" si="9487"/>
        <v>11072</v>
      </c>
      <c r="BI2350" s="26">
        <f t="shared" si="9488"/>
        <v>11072</v>
      </c>
      <c r="BJ2350" s="26">
        <f t="shared" si="9489"/>
        <v>11072</v>
      </c>
      <c r="BK2350" s="26">
        <f t="shared" si="9588"/>
        <v>0</v>
      </c>
      <c r="BL2350" s="26">
        <f t="shared" si="9589"/>
        <v>0</v>
      </c>
      <c r="BM2350" s="26">
        <f t="shared" si="9590"/>
        <v>0</v>
      </c>
      <c r="BN2350" s="26">
        <f t="shared" si="9490"/>
        <v>11072</v>
      </c>
      <c r="BO2350" s="26">
        <f t="shared" si="9491"/>
        <v>11072</v>
      </c>
      <c r="BP2350" s="26">
        <f t="shared" si="9492"/>
        <v>11072</v>
      </c>
      <c r="BQ2350" s="26">
        <f t="shared" si="9591"/>
        <v>0</v>
      </c>
      <c r="BR2350" s="26">
        <f t="shared" si="9592"/>
        <v>0</v>
      </c>
      <c r="BS2350" s="26">
        <f t="shared" si="9493"/>
        <v>11072</v>
      </c>
      <c r="BT2350" s="26">
        <f t="shared" si="9494"/>
        <v>11072</v>
      </c>
      <c r="BU2350" s="26">
        <f t="shared" si="9495"/>
        <v>11072</v>
      </c>
      <c r="BV2350" s="26">
        <f t="shared" si="9593"/>
        <v>0</v>
      </c>
      <c r="BW2350" s="26">
        <f t="shared" si="9594"/>
        <v>0</v>
      </c>
      <c r="BX2350" s="26">
        <f t="shared" si="9496"/>
        <v>11072</v>
      </c>
      <c r="BY2350" s="26">
        <f t="shared" si="9497"/>
        <v>11072</v>
      </c>
      <c r="BZ2350" s="26">
        <f t="shared" si="9498"/>
        <v>11072</v>
      </c>
      <c r="CA2350" s="26">
        <f t="shared" si="9595"/>
        <v>0</v>
      </c>
      <c r="CB2350" s="26">
        <f t="shared" si="9596"/>
        <v>0</v>
      </c>
      <c r="CC2350" s="26">
        <f t="shared" si="9597"/>
        <v>0</v>
      </c>
      <c r="CD2350" s="26">
        <f t="shared" si="9605"/>
        <v>11072</v>
      </c>
      <c r="CE2350" s="26">
        <f t="shared" si="9606"/>
        <v>11072</v>
      </c>
      <c r="CF2350" s="26">
        <f t="shared" si="9607"/>
        <v>11072</v>
      </c>
      <c r="CG2350" s="26">
        <f t="shared" si="9598"/>
        <v>0</v>
      </c>
      <c r="CH2350" s="26">
        <f t="shared" si="9599"/>
        <v>0</v>
      </c>
      <c r="CI2350" s="26">
        <f t="shared" si="9600"/>
        <v>0</v>
      </c>
      <c r="CJ2350" s="26">
        <f t="shared" si="9608"/>
        <v>11072</v>
      </c>
      <c r="CK2350" s="26">
        <f t="shared" si="9609"/>
        <v>11072</v>
      </c>
      <c r="CL2350" s="26">
        <f t="shared" si="9610"/>
        <v>11072</v>
      </c>
      <c r="CM2350" s="26">
        <f t="shared" si="9601"/>
        <v>0</v>
      </c>
      <c r="CN2350" s="26">
        <f t="shared" si="9602"/>
        <v>0</v>
      </c>
      <c r="CO2350" s="26">
        <f t="shared" si="9603"/>
        <v>0</v>
      </c>
      <c r="CP2350" s="26">
        <f t="shared" si="9611"/>
        <v>11072</v>
      </c>
      <c r="CQ2350" s="26">
        <f t="shared" si="9612"/>
        <v>11072</v>
      </c>
      <c r="CR2350" s="26">
        <f t="shared" si="9613"/>
        <v>11072</v>
      </c>
      <c r="CS2350" s="26">
        <f t="shared" si="9604"/>
        <v>0</v>
      </c>
      <c r="CT2350" s="19"/>
      <c r="CU2350" s="35"/>
      <c r="CZ2350" s="1" t="s">
        <v>28</v>
      </c>
    </row>
    <row r="2351" spans="1:105" hidden="1" x14ac:dyDescent="0.3">
      <c r="A2351" s="16" t="s">
        <v>1352</v>
      </c>
      <c r="B2351" s="17">
        <v>240</v>
      </c>
      <c r="C2351" s="16" t="s">
        <v>40</v>
      </c>
      <c r="D2351" s="16" t="s">
        <v>41</v>
      </c>
      <c r="E2351" s="34" t="s">
        <v>42</v>
      </c>
      <c r="F2351" s="26">
        <f>11289.5-217.5</f>
        <v>11072</v>
      </c>
      <c r="G2351" s="26">
        <f>11289.5-217.5</f>
        <v>11072</v>
      </c>
      <c r="H2351" s="26">
        <f>11289.5-217.5</f>
        <v>11072</v>
      </c>
      <c r="I2351" s="26"/>
      <c r="J2351" s="26"/>
      <c r="K2351" s="26"/>
      <c r="L2351" s="26">
        <f t="shared" si="9463"/>
        <v>11072</v>
      </c>
      <c r="M2351" s="26">
        <f t="shared" si="9464"/>
        <v>11072</v>
      </c>
      <c r="N2351" s="26">
        <f t="shared" si="9465"/>
        <v>11072</v>
      </c>
      <c r="O2351" s="26"/>
      <c r="P2351" s="26"/>
      <c r="Q2351" s="26"/>
      <c r="R2351" s="26">
        <f t="shared" si="9466"/>
        <v>11072</v>
      </c>
      <c r="S2351" s="26">
        <f t="shared" si="9467"/>
        <v>11072</v>
      </c>
      <c r="T2351" s="26">
        <f t="shared" si="9468"/>
        <v>11072</v>
      </c>
      <c r="U2351" s="26"/>
      <c r="V2351" s="26"/>
      <c r="W2351" s="26"/>
      <c r="X2351" s="26">
        <f t="shared" si="9469"/>
        <v>11072</v>
      </c>
      <c r="Y2351" s="26">
        <f t="shared" si="9470"/>
        <v>11072</v>
      </c>
      <c r="Z2351" s="26">
        <f t="shared" si="9471"/>
        <v>11072</v>
      </c>
      <c r="AA2351" s="26"/>
      <c r="AB2351" s="26"/>
      <c r="AC2351" s="26"/>
      <c r="AD2351" s="26">
        <f t="shared" si="9472"/>
        <v>11072</v>
      </c>
      <c r="AE2351" s="26">
        <f t="shared" si="9473"/>
        <v>11072</v>
      </c>
      <c r="AF2351" s="26">
        <f t="shared" si="9474"/>
        <v>11072</v>
      </c>
      <c r="AG2351" s="26"/>
      <c r="AH2351" s="26"/>
      <c r="AI2351" s="26"/>
      <c r="AJ2351" s="26">
        <f t="shared" si="9475"/>
        <v>11072</v>
      </c>
      <c r="AK2351" s="26">
        <f t="shared" si="9476"/>
        <v>11072</v>
      </c>
      <c r="AL2351" s="26">
        <f t="shared" si="9477"/>
        <v>11072</v>
      </c>
      <c r="AM2351" s="26"/>
      <c r="AN2351" s="26"/>
      <c r="AO2351" s="26"/>
      <c r="AP2351" s="26">
        <f t="shared" si="9478"/>
        <v>11072</v>
      </c>
      <c r="AQ2351" s="26">
        <f t="shared" si="9479"/>
        <v>11072</v>
      </c>
      <c r="AR2351" s="26">
        <f t="shared" si="9480"/>
        <v>11072</v>
      </c>
      <c r="AS2351" s="26"/>
      <c r="AT2351" s="26"/>
      <c r="AU2351" s="26"/>
      <c r="AV2351" s="26">
        <f t="shared" si="9481"/>
        <v>11072</v>
      </c>
      <c r="AW2351" s="26">
        <f t="shared" si="9482"/>
        <v>11072</v>
      </c>
      <c r="AX2351" s="26">
        <f t="shared" si="9483"/>
        <v>11072</v>
      </c>
      <c r="AY2351" s="26"/>
      <c r="AZ2351" s="26"/>
      <c r="BA2351" s="26"/>
      <c r="BB2351" s="26">
        <f t="shared" si="9484"/>
        <v>11072</v>
      </c>
      <c r="BC2351" s="26">
        <f t="shared" si="9485"/>
        <v>11072</v>
      </c>
      <c r="BD2351" s="26">
        <f t="shared" si="9486"/>
        <v>11072</v>
      </c>
      <c r="BE2351" s="26"/>
      <c r="BF2351" s="26"/>
      <c r="BG2351" s="26"/>
      <c r="BH2351" s="26">
        <f t="shared" si="9487"/>
        <v>11072</v>
      </c>
      <c r="BI2351" s="26">
        <f t="shared" si="9488"/>
        <v>11072</v>
      </c>
      <c r="BJ2351" s="26">
        <f t="shared" si="9489"/>
        <v>11072</v>
      </c>
      <c r="BK2351" s="26"/>
      <c r="BL2351" s="26"/>
      <c r="BM2351" s="26"/>
      <c r="BN2351" s="26">
        <f t="shared" si="9490"/>
        <v>11072</v>
      </c>
      <c r="BO2351" s="26">
        <f t="shared" si="9491"/>
        <v>11072</v>
      </c>
      <c r="BP2351" s="26">
        <f t="shared" si="9492"/>
        <v>11072</v>
      </c>
      <c r="BQ2351" s="26"/>
      <c r="BR2351" s="26"/>
      <c r="BS2351" s="26">
        <f t="shared" si="9493"/>
        <v>11072</v>
      </c>
      <c r="BT2351" s="26">
        <f t="shared" si="9494"/>
        <v>11072</v>
      </c>
      <c r="BU2351" s="26">
        <f t="shared" si="9495"/>
        <v>11072</v>
      </c>
      <c r="BV2351" s="26"/>
      <c r="BW2351" s="26"/>
      <c r="BX2351" s="26">
        <f t="shared" si="9496"/>
        <v>11072</v>
      </c>
      <c r="BY2351" s="26">
        <f t="shared" si="9497"/>
        <v>11072</v>
      </c>
      <c r="BZ2351" s="26">
        <f t="shared" si="9498"/>
        <v>11072</v>
      </c>
      <c r="CA2351" s="26"/>
      <c r="CB2351" s="26"/>
      <c r="CC2351" s="26"/>
      <c r="CD2351" s="26">
        <f t="shared" si="9605"/>
        <v>11072</v>
      </c>
      <c r="CE2351" s="26">
        <f t="shared" si="9606"/>
        <v>11072</v>
      </c>
      <c r="CF2351" s="26">
        <f t="shared" si="9607"/>
        <v>11072</v>
      </c>
      <c r="CG2351" s="26"/>
      <c r="CH2351" s="26"/>
      <c r="CI2351" s="26"/>
      <c r="CJ2351" s="26">
        <f t="shared" si="9608"/>
        <v>11072</v>
      </c>
      <c r="CK2351" s="26">
        <f t="shared" si="9609"/>
        <v>11072</v>
      </c>
      <c r="CL2351" s="26">
        <f t="shared" si="9610"/>
        <v>11072</v>
      </c>
      <c r="CM2351" s="26"/>
      <c r="CN2351" s="26"/>
      <c r="CO2351" s="26"/>
      <c r="CP2351" s="26">
        <f t="shared" si="9611"/>
        <v>11072</v>
      </c>
      <c r="CQ2351" s="26">
        <f t="shared" si="9612"/>
        <v>11072</v>
      </c>
      <c r="CR2351" s="26">
        <f t="shared" si="9613"/>
        <v>11072</v>
      </c>
      <c r="CS2351" s="26"/>
      <c r="CT2351" s="19"/>
      <c r="CU2351" s="35"/>
    </row>
    <row r="2352" spans="1:105" hidden="1" x14ac:dyDescent="0.3">
      <c r="A2352" s="16" t="s">
        <v>1352</v>
      </c>
      <c r="B2352" s="17">
        <v>800</v>
      </c>
      <c r="C2352" s="16"/>
      <c r="D2352" s="16"/>
      <c r="E2352" s="34" t="s">
        <v>52</v>
      </c>
      <c r="F2352" s="26">
        <f t="shared" ref="F2352:F2353" si="9617">F2353</f>
        <v>22</v>
      </c>
      <c r="G2352" s="26">
        <f t="shared" ref="G2352:G2353" si="9618">G2353</f>
        <v>22</v>
      </c>
      <c r="H2352" s="26">
        <f t="shared" ref="H2352:H2353" si="9619">H2353</f>
        <v>22</v>
      </c>
      <c r="I2352" s="26">
        <f t="shared" si="9561"/>
        <v>0</v>
      </c>
      <c r="J2352" s="26">
        <f t="shared" si="9562"/>
        <v>0</v>
      </c>
      <c r="K2352" s="26">
        <f t="shared" si="9563"/>
        <v>0</v>
      </c>
      <c r="L2352" s="26">
        <f t="shared" si="9463"/>
        <v>22</v>
      </c>
      <c r="M2352" s="26">
        <f t="shared" si="9464"/>
        <v>22</v>
      </c>
      <c r="N2352" s="26">
        <f t="shared" si="9465"/>
        <v>22</v>
      </c>
      <c r="O2352" s="26">
        <f t="shared" si="9564"/>
        <v>0</v>
      </c>
      <c r="P2352" s="26">
        <f t="shared" si="9565"/>
        <v>0</v>
      </c>
      <c r="Q2352" s="26">
        <f t="shared" si="9566"/>
        <v>0</v>
      </c>
      <c r="R2352" s="26">
        <f t="shared" si="9466"/>
        <v>22</v>
      </c>
      <c r="S2352" s="26">
        <f t="shared" si="9467"/>
        <v>22</v>
      </c>
      <c r="T2352" s="26">
        <f t="shared" si="9468"/>
        <v>22</v>
      </c>
      <c r="U2352" s="26">
        <f t="shared" si="9567"/>
        <v>0</v>
      </c>
      <c r="V2352" s="26">
        <f t="shared" si="9568"/>
        <v>0</v>
      </c>
      <c r="W2352" s="26">
        <f t="shared" si="9569"/>
        <v>0</v>
      </c>
      <c r="X2352" s="26">
        <f t="shared" si="9469"/>
        <v>22</v>
      </c>
      <c r="Y2352" s="26">
        <f t="shared" si="9470"/>
        <v>22</v>
      </c>
      <c r="Z2352" s="26">
        <f t="shared" si="9471"/>
        <v>22</v>
      </c>
      <c r="AA2352" s="26">
        <f t="shared" si="9570"/>
        <v>0</v>
      </c>
      <c r="AB2352" s="26">
        <f t="shared" si="9571"/>
        <v>0</v>
      </c>
      <c r="AC2352" s="26">
        <f t="shared" si="9572"/>
        <v>0</v>
      </c>
      <c r="AD2352" s="26">
        <f t="shared" si="9472"/>
        <v>22</v>
      </c>
      <c r="AE2352" s="26">
        <f t="shared" si="9473"/>
        <v>22</v>
      </c>
      <c r="AF2352" s="26">
        <f t="shared" si="9474"/>
        <v>22</v>
      </c>
      <c r="AG2352" s="26">
        <f t="shared" si="9573"/>
        <v>0</v>
      </c>
      <c r="AH2352" s="26">
        <f t="shared" si="9574"/>
        <v>0</v>
      </c>
      <c r="AI2352" s="26">
        <f t="shared" si="9575"/>
        <v>0</v>
      </c>
      <c r="AJ2352" s="26">
        <f t="shared" si="9475"/>
        <v>22</v>
      </c>
      <c r="AK2352" s="26">
        <f t="shared" si="9476"/>
        <v>22</v>
      </c>
      <c r="AL2352" s="26">
        <f t="shared" si="9477"/>
        <v>22</v>
      </c>
      <c r="AM2352" s="26">
        <f t="shared" si="9576"/>
        <v>0</v>
      </c>
      <c r="AN2352" s="26">
        <f t="shared" si="9577"/>
        <v>0</v>
      </c>
      <c r="AO2352" s="26">
        <f t="shared" si="9578"/>
        <v>0</v>
      </c>
      <c r="AP2352" s="26">
        <f t="shared" si="9478"/>
        <v>22</v>
      </c>
      <c r="AQ2352" s="26">
        <f t="shared" si="9479"/>
        <v>22</v>
      </c>
      <c r="AR2352" s="26">
        <f t="shared" si="9480"/>
        <v>22</v>
      </c>
      <c r="AS2352" s="26">
        <f t="shared" si="9579"/>
        <v>0</v>
      </c>
      <c r="AT2352" s="26">
        <f t="shared" si="9580"/>
        <v>0</v>
      </c>
      <c r="AU2352" s="26">
        <f t="shared" si="9581"/>
        <v>0</v>
      </c>
      <c r="AV2352" s="26">
        <f t="shared" si="9481"/>
        <v>22</v>
      </c>
      <c r="AW2352" s="26">
        <f t="shared" si="9482"/>
        <v>22</v>
      </c>
      <c r="AX2352" s="26">
        <f t="shared" si="9483"/>
        <v>22</v>
      </c>
      <c r="AY2352" s="26">
        <f t="shared" si="9582"/>
        <v>0</v>
      </c>
      <c r="AZ2352" s="26">
        <f t="shared" si="9583"/>
        <v>0</v>
      </c>
      <c r="BA2352" s="26">
        <f t="shared" si="9584"/>
        <v>0</v>
      </c>
      <c r="BB2352" s="26">
        <f t="shared" si="9484"/>
        <v>22</v>
      </c>
      <c r="BC2352" s="26">
        <f t="shared" si="9485"/>
        <v>22</v>
      </c>
      <c r="BD2352" s="26">
        <f t="shared" si="9486"/>
        <v>22</v>
      </c>
      <c r="BE2352" s="26">
        <f t="shared" si="9585"/>
        <v>0</v>
      </c>
      <c r="BF2352" s="26">
        <f t="shared" si="9586"/>
        <v>0</v>
      </c>
      <c r="BG2352" s="26">
        <f t="shared" si="9587"/>
        <v>0</v>
      </c>
      <c r="BH2352" s="26">
        <f t="shared" si="9487"/>
        <v>22</v>
      </c>
      <c r="BI2352" s="26">
        <f t="shared" si="9488"/>
        <v>22</v>
      </c>
      <c r="BJ2352" s="26">
        <f t="shared" si="9489"/>
        <v>22</v>
      </c>
      <c r="BK2352" s="26">
        <f t="shared" si="9588"/>
        <v>0</v>
      </c>
      <c r="BL2352" s="26">
        <f t="shared" si="9589"/>
        <v>0</v>
      </c>
      <c r="BM2352" s="26">
        <f t="shared" si="9590"/>
        <v>0</v>
      </c>
      <c r="BN2352" s="26">
        <f t="shared" si="9490"/>
        <v>22</v>
      </c>
      <c r="BO2352" s="26">
        <f t="shared" si="9491"/>
        <v>22</v>
      </c>
      <c r="BP2352" s="26">
        <f t="shared" si="9492"/>
        <v>22</v>
      </c>
      <c r="BQ2352" s="26">
        <f t="shared" si="9591"/>
        <v>0</v>
      </c>
      <c r="BR2352" s="26">
        <f t="shared" si="9592"/>
        <v>0</v>
      </c>
      <c r="BS2352" s="26">
        <f t="shared" si="9493"/>
        <v>22</v>
      </c>
      <c r="BT2352" s="26">
        <f t="shared" si="9494"/>
        <v>22</v>
      </c>
      <c r="BU2352" s="26">
        <f t="shared" si="9495"/>
        <v>22</v>
      </c>
      <c r="BV2352" s="26">
        <f t="shared" si="9593"/>
        <v>0</v>
      </c>
      <c r="BW2352" s="26">
        <f t="shared" si="9594"/>
        <v>0</v>
      </c>
      <c r="BX2352" s="26">
        <f t="shared" si="9496"/>
        <v>22</v>
      </c>
      <c r="BY2352" s="26">
        <f t="shared" si="9497"/>
        <v>22</v>
      </c>
      <c r="BZ2352" s="26">
        <f t="shared" si="9498"/>
        <v>22</v>
      </c>
      <c r="CA2352" s="26">
        <f t="shared" si="9595"/>
        <v>0</v>
      </c>
      <c r="CB2352" s="26">
        <f t="shared" si="9596"/>
        <v>0</v>
      </c>
      <c r="CC2352" s="26">
        <f t="shared" si="9597"/>
        <v>0</v>
      </c>
      <c r="CD2352" s="26">
        <f t="shared" si="9605"/>
        <v>22</v>
      </c>
      <c r="CE2352" s="26">
        <f t="shared" si="9606"/>
        <v>22</v>
      </c>
      <c r="CF2352" s="26">
        <f t="shared" si="9607"/>
        <v>22</v>
      </c>
      <c r="CG2352" s="26">
        <f t="shared" si="9598"/>
        <v>0</v>
      </c>
      <c r="CH2352" s="26">
        <f t="shared" si="9599"/>
        <v>0</v>
      </c>
      <c r="CI2352" s="26">
        <f t="shared" si="9600"/>
        <v>0</v>
      </c>
      <c r="CJ2352" s="26">
        <f t="shared" si="9608"/>
        <v>22</v>
      </c>
      <c r="CK2352" s="26">
        <f t="shared" si="9609"/>
        <v>22</v>
      </c>
      <c r="CL2352" s="26">
        <f t="shared" si="9610"/>
        <v>22</v>
      </c>
      <c r="CM2352" s="26">
        <f t="shared" si="9601"/>
        <v>0</v>
      </c>
      <c r="CN2352" s="26">
        <f t="shared" si="9602"/>
        <v>0</v>
      </c>
      <c r="CO2352" s="26">
        <f t="shared" si="9603"/>
        <v>0</v>
      </c>
      <c r="CP2352" s="26">
        <f t="shared" si="9611"/>
        <v>22</v>
      </c>
      <c r="CQ2352" s="26">
        <f t="shared" si="9612"/>
        <v>22</v>
      </c>
      <c r="CR2352" s="26">
        <f t="shared" si="9613"/>
        <v>22</v>
      </c>
      <c r="CS2352" s="26">
        <f t="shared" si="9604"/>
        <v>0</v>
      </c>
      <c r="CT2352" s="19"/>
      <c r="CU2352" s="35"/>
      <c r="CY2352" s="1" t="s">
        <v>27</v>
      </c>
    </row>
    <row r="2353" spans="1:105" hidden="1" x14ac:dyDescent="0.3">
      <c r="A2353" s="16" t="s">
        <v>1352</v>
      </c>
      <c r="B2353" s="17">
        <v>850</v>
      </c>
      <c r="C2353" s="16"/>
      <c r="D2353" s="16"/>
      <c r="E2353" s="34" t="s">
        <v>77</v>
      </c>
      <c r="F2353" s="26">
        <f t="shared" si="9617"/>
        <v>22</v>
      </c>
      <c r="G2353" s="26">
        <f t="shared" si="9618"/>
        <v>22</v>
      </c>
      <c r="H2353" s="26">
        <f t="shared" si="9619"/>
        <v>22</v>
      </c>
      <c r="I2353" s="26">
        <f t="shared" si="9561"/>
        <v>0</v>
      </c>
      <c r="J2353" s="26">
        <f t="shared" si="9562"/>
        <v>0</v>
      </c>
      <c r="K2353" s="26">
        <f t="shared" si="9563"/>
        <v>0</v>
      </c>
      <c r="L2353" s="26">
        <f t="shared" si="9463"/>
        <v>22</v>
      </c>
      <c r="M2353" s="26">
        <f t="shared" si="9464"/>
        <v>22</v>
      </c>
      <c r="N2353" s="26">
        <f t="shared" si="9465"/>
        <v>22</v>
      </c>
      <c r="O2353" s="26">
        <f t="shared" si="9564"/>
        <v>0</v>
      </c>
      <c r="P2353" s="26">
        <f t="shared" si="9565"/>
        <v>0</v>
      </c>
      <c r="Q2353" s="26">
        <f t="shared" si="9566"/>
        <v>0</v>
      </c>
      <c r="R2353" s="26">
        <f t="shared" si="9466"/>
        <v>22</v>
      </c>
      <c r="S2353" s="26">
        <f t="shared" si="9467"/>
        <v>22</v>
      </c>
      <c r="T2353" s="26">
        <f t="shared" si="9468"/>
        <v>22</v>
      </c>
      <c r="U2353" s="26">
        <f t="shared" si="9567"/>
        <v>0</v>
      </c>
      <c r="V2353" s="26">
        <f t="shared" si="9568"/>
        <v>0</v>
      </c>
      <c r="W2353" s="26">
        <f t="shared" si="9569"/>
        <v>0</v>
      </c>
      <c r="X2353" s="26">
        <f t="shared" si="9469"/>
        <v>22</v>
      </c>
      <c r="Y2353" s="26">
        <f t="shared" si="9470"/>
        <v>22</v>
      </c>
      <c r="Z2353" s="26">
        <f t="shared" si="9471"/>
        <v>22</v>
      </c>
      <c r="AA2353" s="26">
        <f t="shared" si="9570"/>
        <v>0</v>
      </c>
      <c r="AB2353" s="26">
        <f t="shared" si="9571"/>
        <v>0</v>
      </c>
      <c r="AC2353" s="26">
        <f t="shared" si="9572"/>
        <v>0</v>
      </c>
      <c r="AD2353" s="26">
        <f t="shared" si="9472"/>
        <v>22</v>
      </c>
      <c r="AE2353" s="26">
        <f t="shared" si="9473"/>
        <v>22</v>
      </c>
      <c r="AF2353" s="26">
        <f t="shared" si="9474"/>
        <v>22</v>
      </c>
      <c r="AG2353" s="26">
        <f t="shared" si="9573"/>
        <v>0</v>
      </c>
      <c r="AH2353" s="26">
        <f t="shared" si="9574"/>
        <v>0</v>
      </c>
      <c r="AI2353" s="26">
        <f t="shared" si="9575"/>
        <v>0</v>
      </c>
      <c r="AJ2353" s="26">
        <f t="shared" si="9475"/>
        <v>22</v>
      </c>
      <c r="AK2353" s="26">
        <f t="shared" si="9476"/>
        <v>22</v>
      </c>
      <c r="AL2353" s="26">
        <f t="shared" si="9477"/>
        <v>22</v>
      </c>
      <c r="AM2353" s="26">
        <f t="shared" si="9576"/>
        <v>0</v>
      </c>
      <c r="AN2353" s="26">
        <f t="shared" si="9577"/>
        <v>0</v>
      </c>
      <c r="AO2353" s="26">
        <f t="shared" si="9578"/>
        <v>0</v>
      </c>
      <c r="AP2353" s="26">
        <f t="shared" si="9478"/>
        <v>22</v>
      </c>
      <c r="AQ2353" s="26">
        <f t="shared" si="9479"/>
        <v>22</v>
      </c>
      <c r="AR2353" s="26">
        <f t="shared" si="9480"/>
        <v>22</v>
      </c>
      <c r="AS2353" s="26">
        <f t="shared" si="9579"/>
        <v>0</v>
      </c>
      <c r="AT2353" s="26">
        <f t="shared" si="9580"/>
        <v>0</v>
      </c>
      <c r="AU2353" s="26">
        <f t="shared" si="9581"/>
        <v>0</v>
      </c>
      <c r="AV2353" s="26">
        <f t="shared" si="9481"/>
        <v>22</v>
      </c>
      <c r="AW2353" s="26">
        <f t="shared" si="9482"/>
        <v>22</v>
      </c>
      <c r="AX2353" s="26">
        <f t="shared" si="9483"/>
        <v>22</v>
      </c>
      <c r="AY2353" s="26">
        <f t="shared" si="9582"/>
        <v>0</v>
      </c>
      <c r="AZ2353" s="26">
        <f t="shared" si="9583"/>
        <v>0</v>
      </c>
      <c r="BA2353" s="26">
        <f t="shared" si="9584"/>
        <v>0</v>
      </c>
      <c r="BB2353" s="26">
        <f t="shared" si="9484"/>
        <v>22</v>
      </c>
      <c r="BC2353" s="26">
        <f t="shared" si="9485"/>
        <v>22</v>
      </c>
      <c r="BD2353" s="26">
        <f t="shared" si="9486"/>
        <v>22</v>
      </c>
      <c r="BE2353" s="26">
        <f t="shared" si="9585"/>
        <v>0</v>
      </c>
      <c r="BF2353" s="26">
        <f t="shared" si="9586"/>
        <v>0</v>
      </c>
      <c r="BG2353" s="26">
        <f t="shared" si="9587"/>
        <v>0</v>
      </c>
      <c r="BH2353" s="26">
        <f t="shared" si="9487"/>
        <v>22</v>
      </c>
      <c r="BI2353" s="26">
        <f t="shared" si="9488"/>
        <v>22</v>
      </c>
      <c r="BJ2353" s="26">
        <f t="shared" si="9489"/>
        <v>22</v>
      </c>
      <c r="BK2353" s="26">
        <f t="shared" si="9588"/>
        <v>0</v>
      </c>
      <c r="BL2353" s="26">
        <f t="shared" si="9589"/>
        <v>0</v>
      </c>
      <c r="BM2353" s="26">
        <f t="shared" si="9590"/>
        <v>0</v>
      </c>
      <c r="BN2353" s="26">
        <f t="shared" si="9490"/>
        <v>22</v>
      </c>
      <c r="BO2353" s="26">
        <f t="shared" si="9491"/>
        <v>22</v>
      </c>
      <c r="BP2353" s="26">
        <f t="shared" si="9492"/>
        <v>22</v>
      </c>
      <c r="BQ2353" s="26">
        <f t="shared" si="9591"/>
        <v>0</v>
      </c>
      <c r="BR2353" s="26">
        <f t="shared" si="9592"/>
        <v>0</v>
      </c>
      <c r="BS2353" s="26">
        <f t="shared" si="9493"/>
        <v>22</v>
      </c>
      <c r="BT2353" s="26">
        <f t="shared" si="9494"/>
        <v>22</v>
      </c>
      <c r="BU2353" s="26">
        <f t="shared" si="9495"/>
        <v>22</v>
      </c>
      <c r="BV2353" s="26">
        <f t="shared" si="9593"/>
        <v>0</v>
      </c>
      <c r="BW2353" s="26">
        <f t="shared" si="9594"/>
        <v>0</v>
      </c>
      <c r="BX2353" s="26">
        <f t="shared" si="9496"/>
        <v>22</v>
      </c>
      <c r="BY2353" s="26">
        <f t="shared" si="9497"/>
        <v>22</v>
      </c>
      <c r="BZ2353" s="26">
        <f t="shared" si="9498"/>
        <v>22</v>
      </c>
      <c r="CA2353" s="26">
        <f t="shared" si="9595"/>
        <v>0</v>
      </c>
      <c r="CB2353" s="26">
        <f t="shared" si="9596"/>
        <v>0</v>
      </c>
      <c r="CC2353" s="26">
        <f t="shared" si="9597"/>
        <v>0</v>
      </c>
      <c r="CD2353" s="26">
        <f t="shared" si="9605"/>
        <v>22</v>
      </c>
      <c r="CE2353" s="26">
        <f t="shared" si="9606"/>
        <v>22</v>
      </c>
      <c r="CF2353" s="26">
        <f t="shared" si="9607"/>
        <v>22</v>
      </c>
      <c r="CG2353" s="26">
        <f t="shared" si="9598"/>
        <v>0</v>
      </c>
      <c r="CH2353" s="26">
        <f t="shared" si="9599"/>
        <v>0</v>
      </c>
      <c r="CI2353" s="26">
        <f t="shared" si="9600"/>
        <v>0</v>
      </c>
      <c r="CJ2353" s="26">
        <f t="shared" si="9608"/>
        <v>22</v>
      </c>
      <c r="CK2353" s="26">
        <f t="shared" si="9609"/>
        <v>22</v>
      </c>
      <c r="CL2353" s="26">
        <f t="shared" si="9610"/>
        <v>22</v>
      </c>
      <c r="CM2353" s="26">
        <f t="shared" si="9601"/>
        <v>0</v>
      </c>
      <c r="CN2353" s="26">
        <f t="shared" si="9602"/>
        <v>0</v>
      </c>
      <c r="CO2353" s="26">
        <f t="shared" si="9603"/>
        <v>0</v>
      </c>
      <c r="CP2353" s="26">
        <f t="shared" si="9611"/>
        <v>22</v>
      </c>
      <c r="CQ2353" s="26">
        <f t="shared" si="9612"/>
        <v>22</v>
      </c>
      <c r="CR2353" s="26">
        <f t="shared" si="9613"/>
        <v>22</v>
      </c>
      <c r="CS2353" s="26">
        <f t="shared" si="9604"/>
        <v>0</v>
      </c>
      <c r="CT2353" s="19"/>
      <c r="CU2353" s="35"/>
      <c r="CZ2353" s="1" t="s">
        <v>28</v>
      </c>
    </row>
    <row r="2354" spans="1:105" hidden="1" x14ac:dyDescent="0.3">
      <c r="A2354" s="16" t="s">
        <v>1352</v>
      </c>
      <c r="B2354" s="17">
        <v>850</v>
      </c>
      <c r="C2354" s="16" t="s">
        <v>40</v>
      </c>
      <c r="D2354" s="16" t="s">
        <v>41</v>
      </c>
      <c r="E2354" s="34" t="s">
        <v>42</v>
      </c>
      <c r="F2354" s="26">
        <v>22</v>
      </c>
      <c r="G2354" s="26">
        <v>22</v>
      </c>
      <c r="H2354" s="26">
        <v>22</v>
      </c>
      <c r="I2354" s="26"/>
      <c r="J2354" s="26"/>
      <c r="K2354" s="26"/>
      <c r="L2354" s="26">
        <f t="shared" si="9463"/>
        <v>22</v>
      </c>
      <c r="M2354" s="26">
        <f t="shared" si="9464"/>
        <v>22</v>
      </c>
      <c r="N2354" s="26">
        <f t="shared" si="9465"/>
        <v>22</v>
      </c>
      <c r="O2354" s="26"/>
      <c r="P2354" s="26"/>
      <c r="Q2354" s="26"/>
      <c r="R2354" s="26">
        <f t="shared" si="9466"/>
        <v>22</v>
      </c>
      <c r="S2354" s="26">
        <f t="shared" si="9467"/>
        <v>22</v>
      </c>
      <c r="T2354" s="26">
        <f t="shared" si="9468"/>
        <v>22</v>
      </c>
      <c r="U2354" s="26"/>
      <c r="V2354" s="26"/>
      <c r="W2354" s="26"/>
      <c r="X2354" s="26">
        <f t="shared" si="9469"/>
        <v>22</v>
      </c>
      <c r="Y2354" s="26">
        <f t="shared" si="9470"/>
        <v>22</v>
      </c>
      <c r="Z2354" s="26">
        <f t="shared" si="9471"/>
        <v>22</v>
      </c>
      <c r="AA2354" s="26"/>
      <c r="AB2354" s="26"/>
      <c r="AC2354" s="26"/>
      <c r="AD2354" s="26">
        <f t="shared" si="9472"/>
        <v>22</v>
      </c>
      <c r="AE2354" s="26">
        <f t="shared" si="9473"/>
        <v>22</v>
      </c>
      <c r="AF2354" s="26">
        <f t="shared" si="9474"/>
        <v>22</v>
      </c>
      <c r="AG2354" s="26"/>
      <c r="AH2354" s="26"/>
      <c r="AI2354" s="26"/>
      <c r="AJ2354" s="26">
        <f t="shared" si="9475"/>
        <v>22</v>
      </c>
      <c r="AK2354" s="26">
        <f t="shared" si="9476"/>
        <v>22</v>
      </c>
      <c r="AL2354" s="26">
        <f t="shared" si="9477"/>
        <v>22</v>
      </c>
      <c r="AM2354" s="26"/>
      <c r="AN2354" s="26"/>
      <c r="AO2354" s="26"/>
      <c r="AP2354" s="26">
        <f t="shared" si="9478"/>
        <v>22</v>
      </c>
      <c r="AQ2354" s="26">
        <f t="shared" si="9479"/>
        <v>22</v>
      </c>
      <c r="AR2354" s="26">
        <f t="shared" si="9480"/>
        <v>22</v>
      </c>
      <c r="AS2354" s="26"/>
      <c r="AT2354" s="26"/>
      <c r="AU2354" s="26"/>
      <c r="AV2354" s="26">
        <f t="shared" si="9481"/>
        <v>22</v>
      </c>
      <c r="AW2354" s="26">
        <f t="shared" si="9482"/>
        <v>22</v>
      </c>
      <c r="AX2354" s="26">
        <f t="shared" si="9483"/>
        <v>22</v>
      </c>
      <c r="AY2354" s="26"/>
      <c r="AZ2354" s="26"/>
      <c r="BA2354" s="26"/>
      <c r="BB2354" s="26">
        <f t="shared" si="9484"/>
        <v>22</v>
      </c>
      <c r="BC2354" s="26">
        <f t="shared" si="9485"/>
        <v>22</v>
      </c>
      <c r="BD2354" s="26">
        <f t="shared" si="9486"/>
        <v>22</v>
      </c>
      <c r="BE2354" s="26"/>
      <c r="BF2354" s="26"/>
      <c r="BG2354" s="26"/>
      <c r="BH2354" s="26">
        <f t="shared" si="9487"/>
        <v>22</v>
      </c>
      <c r="BI2354" s="26">
        <f t="shared" si="9488"/>
        <v>22</v>
      </c>
      <c r="BJ2354" s="26">
        <f t="shared" si="9489"/>
        <v>22</v>
      </c>
      <c r="BK2354" s="26"/>
      <c r="BL2354" s="26"/>
      <c r="BM2354" s="26"/>
      <c r="BN2354" s="26">
        <f t="shared" si="9490"/>
        <v>22</v>
      </c>
      <c r="BO2354" s="26">
        <f t="shared" si="9491"/>
        <v>22</v>
      </c>
      <c r="BP2354" s="26">
        <f t="shared" si="9492"/>
        <v>22</v>
      </c>
      <c r="BQ2354" s="26"/>
      <c r="BR2354" s="26"/>
      <c r="BS2354" s="26">
        <f t="shared" si="9493"/>
        <v>22</v>
      </c>
      <c r="BT2354" s="26">
        <f t="shared" si="9494"/>
        <v>22</v>
      </c>
      <c r="BU2354" s="26">
        <f t="shared" si="9495"/>
        <v>22</v>
      </c>
      <c r="BV2354" s="26"/>
      <c r="BW2354" s="26"/>
      <c r="BX2354" s="26">
        <f t="shared" si="9496"/>
        <v>22</v>
      </c>
      <c r="BY2354" s="26">
        <f t="shared" si="9497"/>
        <v>22</v>
      </c>
      <c r="BZ2354" s="26">
        <f t="shared" si="9498"/>
        <v>22</v>
      </c>
      <c r="CA2354" s="26"/>
      <c r="CB2354" s="26"/>
      <c r="CC2354" s="26"/>
      <c r="CD2354" s="26">
        <f t="shared" si="9605"/>
        <v>22</v>
      </c>
      <c r="CE2354" s="26">
        <f t="shared" si="9606"/>
        <v>22</v>
      </c>
      <c r="CF2354" s="26">
        <f t="shared" si="9607"/>
        <v>22</v>
      </c>
      <c r="CG2354" s="26"/>
      <c r="CH2354" s="26"/>
      <c r="CI2354" s="26"/>
      <c r="CJ2354" s="26">
        <f t="shared" si="9608"/>
        <v>22</v>
      </c>
      <c r="CK2354" s="26">
        <f t="shared" si="9609"/>
        <v>22</v>
      </c>
      <c r="CL2354" s="26">
        <f t="shared" si="9610"/>
        <v>22</v>
      </c>
      <c r="CM2354" s="26"/>
      <c r="CN2354" s="26"/>
      <c r="CO2354" s="26"/>
      <c r="CP2354" s="26">
        <f t="shared" si="9611"/>
        <v>22</v>
      </c>
      <c r="CQ2354" s="26">
        <f t="shared" si="9612"/>
        <v>22</v>
      </c>
      <c r="CR2354" s="26">
        <f t="shared" si="9613"/>
        <v>22</v>
      </c>
      <c r="CS2354" s="26"/>
      <c r="CT2354" s="19"/>
      <c r="CU2354" s="35"/>
    </row>
    <row r="2355" spans="1:105" s="28" customFormat="1" ht="62.4" hidden="1" x14ac:dyDescent="0.3">
      <c r="A2355" s="29" t="s">
        <v>1353</v>
      </c>
      <c r="B2355" s="30"/>
      <c r="C2355" s="29"/>
      <c r="D2355" s="29"/>
      <c r="E2355" s="31" t="s">
        <v>1354</v>
      </c>
      <c r="F2355" s="32">
        <f t="shared" ref="F2355:K2355" si="9620">F2356+F2366+F2373</f>
        <v>226593.3</v>
      </c>
      <c r="G2355" s="32">
        <f t="shared" si="9620"/>
        <v>186667.3</v>
      </c>
      <c r="H2355" s="32">
        <f t="shared" si="9620"/>
        <v>185767.40000000002</v>
      </c>
      <c r="I2355" s="32">
        <f t="shared" si="9620"/>
        <v>0</v>
      </c>
      <c r="J2355" s="32">
        <f t="shared" si="9620"/>
        <v>0</v>
      </c>
      <c r="K2355" s="32">
        <f t="shared" si="9620"/>
        <v>0</v>
      </c>
      <c r="L2355" s="32">
        <f t="shared" si="9463"/>
        <v>226593.3</v>
      </c>
      <c r="M2355" s="32">
        <f t="shared" si="9464"/>
        <v>186667.3</v>
      </c>
      <c r="N2355" s="32">
        <f t="shared" si="9465"/>
        <v>185767.40000000002</v>
      </c>
      <c r="O2355" s="32">
        <f>O2356+O2366+O2373</f>
        <v>19993.127</v>
      </c>
      <c r="P2355" s="32">
        <f>P2356+P2366+P2373</f>
        <v>0</v>
      </c>
      <c r="Q2355" s="32">
        <f>Q2356+Q2366+Q2373</f>
        <v>0</v>
      </c>
      <c r="R2355" s="32">
        <f t="shared" si="9466"/>
        <v>246586.427</v>
      </c>
      <c r="S2355" s="32">
        <f t="shared" si="9467"/>
        <v>186667.3</v>
      </c>
      <c r="T2355" s="32">
        <f t="shared" si="9468"/>
        <v>185767.40000000002</v>
      </c>
      <c r="U2355" s="32">
        <f>U2356+U2366+U2373</f>
        <v>0</v>
      </c>
      <c r="V2355" s="32">
        <f>V2356+V2366+V2373</f>
        <v>0</v>
      </c>
      <c r="W2355" s="32">
        <f>W2356+W2366+W2373</f>
        <v>0</v>
      </c>
      <c r="X2355" s="32">
        <f t="shared" si="9469"/>
        <v>246586.427</v>
      </c>
      <c r="Y2355" s="32">
        <f t="shared" si="9470"/>
        <v>186667.3</v>
      </c>
      <c r="Z2355" s="32">
        <f t="shared" si="9471"/>
        <v>185767.40000000002</v>
      </c>
      <c r="AA2355" s="32">
        <f>AA2356+AA2366+AA2373</f>
        <v>0</v>
      </c>
      <c r="AB2355" s="32">
        <f>AB2356+AB2366+AB2373</f>
        <v>0</v>
      </c>
      <c r="AC2355" s="32">
        <f>AC2356+AC2366+AC2373</f>
        <v>0</v>
      </c>
      <c r="AD2355" s="32">
        <f t="shared" si="9472"/>
        <v>246586.427</v>
      </c>
      <c r="AE2355" s="32">
        <f t="shared" si="9473"/>
        <v>186667.3</v>
      </c>
      <c r="AF2355" s="32">
        <f t="shared" si="9474"/>
        <v>185767.40000000002</v>
      </c>
      <c r="AG2355" s="32">
        <f>AG2356+AG2366+AG2373</f>
        <v>0</v>
      </c>
      <c r="AH2355" s="32">
        <f>AH2356+AH2366+AH2373</f>
        <v>0</v>
      </c>
      <c r="AI2355" s="32">
        <f>AI2356+AI2366+AI2373</f>
        <v>0</v>
      </c>
      <c r="AJ2355" s="32">
        <f t="shared" si="9475"/>
        <v>246586.427</v>
      </c>
      <c r="AK2355" s="32">
        <f t="shared" si="9476"/>
        <v>186667.3</v>
      </c>
      <c r="AL2355" s="32">
        <f t="shared" si="9477"/>
        <v>185767.40000000002</v>
      </c>
      <c r="AM2355" s="32">
        <f>AM2356+AM2366+AM2373</f>
        <v>0</v>
      </c>
      <c r="AN2355" s="32">
        <f>AN2356+AN2366+AN2373</f>
        <v>0</v>
      </c>
      <c r="AO2355" s="32">
        <f>AO2356+AO2366+AO2373</f>
        <v>0</v>
      </c>
      <c r="AP2355" s="32">
        <f t="shared" si="9478"/>
        <v>246586.427</v>
      </c>
      <c r="AQ2355" s="32">
        <f t="shared" si="9479"/>
        <v>186667.3</v>
      </c>
      <c r="AR2355" s="32">
        <f t="shared" si="9480"/>
        <v>185767.40000000002</v>
      </c>
      <c r="AS2355" s="32">
        <f>AS2356+AS2366+AS2373</f>
        <v>0</v>
      </c>
      <c r="AT2355" s="32">
        <f>AT2356+AT2366+AT2373</f>
        <v>0</v>
      </c>
      <c r="AU2355" s="32">
        <f>AU2356+AU2366+AU2373</f>
        <v>0</v>
      </c>
      <c r="AV2355" s="32">
        <f t="shared" si="9481"/>
        <v>246586.427</v>
      </c>
      <c r="AW2355" s="32">
        <f t="shared" si="9482"/>
        <v>186667.3</v>
      </c>
      <c r="AX2355" s="32">
        <f t="shared" si="9483"/>
        <v>185767.40000000002</v>
      </c>
      <c r="AY2355" s="32">
        <f>AY2356+AY2366+AY2373</f>
        <v>10219.909</v>
      </c>
      <c r="AZ2355" s="32">
        <f>AZ2356+AZ2366+AZ2373</f>
        <v>17815.599999999999</v>
      </c>
      <c r="BA2355" s="32">
        <f>BA2356+BA2366+BA2373</f>
        <v>17815.599999999999</v>
      </c>
      <c r="BB2355" s="32">
        <f t="shared" si="9484"/>
        <v>256806.33600000001</v>
      </c>
      <c r="BC2355" s="32">
        <f t="shared" si="9485"/>
        <v>204482.9</v>
      </c>
      <c r="BD2355" s="32">
        <f t="shared" si="9486"/>
        <v>203583.00000000003</v>
      </c>
      <c r="BE2355" s="32">
        <f>BE2356+BE2366+BE2373</f>
        <v>0</v>
      </c>
      <c r="BF2355" s="32">
        <f>BF2356+BF2366+BF2373</f>
        <v>0</v>
      </c>
      <c r="BG2355" s="32">
        <f>BG2356+BG2366+BG2373</f>
        <v>0</v>
      </c>
      <c r="BH2355" s="32">
        <f t="shared" si="9487"/>
        <v>256806.33600000001</v>
      </c>
      <c r="BI2355" s="32">
        <f t="shared" si="9488"/>
        <v>204482.9</v>
      </c>
      <c r="BJ2355" s="32">
        <f t="shared" si="9489"/>
        <v>203583.00000000003</v>
      </c>
      <c r="BK2355" s="32">
        <f>BK2356+BK2366+BK2373</f>
        <v>9619.6440000000002</v>
      </c>
      <c r="BL2355" s="32">
        <f>BL2356+BL2366+BL2373</f>
        <v>0</v>
      </c>
      <c r="BM2355" s="32">
        <f>BM2356+BM2366+BM2373</f>
        <v>0</v>
      </c>
      <c r="BN2355" s="32">
        <f t="shared" si="9490"/>
        <v>266425.98</v>
      </c>
      <c r="BO2355" s="32">
        <f t="shared" si="9491"/>
        <v>204482.9</v>
      </c>
      <c r="BP2355" s="32">
        <f t="shared" si="9492"/>
        <v>203583.00000000003</v>
      </c>
      <c r="BQ2355" s="32">
        <f>BQ2356+BQ2366+BQ2373</f>
        <v>0</v>
      </c>
      <c r="BR2355" s="32">
        <f>BR2356+BR2366+BR2373</f>
        <v>0</v>
      </c>
      <c r="BS2355" s="26">
        <f t="shared" si="9493"/>
        <v>266425.98</v>
      </c>
      <c r="BT2355" s="26">
        <f t="shared" si="9494"/>
        <v>204482.9</v>
      </c>
      <c r="BU2355" s="26">
        <f t="shared" si="9495"/>
        <v>203583.00000000003</v>
      </c>
      <c r="BV2355" s="32">
        <f>BV2356+BV2366+BV2373</f>
        <v>0</v>
      </c>
      <c r="BW2355" s="32">
        <f>BW2356+BW2366+BW2373</f>
        <v>0</v>
      </c>
      <c r="BX2355" s="32">
        <f t="shared" si="9496"/>
        <v>266425.98</v>
      </c>
      <c r="BY2355" s="32">
        <f t="shared" si="9497"/>
        <v>204482.9</v>
      </c>
      <c r="BZ2355" s="32">
        <f t="shared" si="9498"/>
        <v>203583.00000000003</v>
      </c>
      <c r="CA2355" s="32">
        <f>CA2356+CA2366+CA2373</f>
        <v>838.90800000000002</v>
      </c>
      <c r="CB2355" s="32">
        <f>CB2356+CB2366+CB2373</f>
        <v>0</v>
      </c>
      <c r="CC2355" s="32">
        <f>CC2356+CC2366+CC2373</f>
        <v>0</v>
      </c>
      <c r="CD2355" s="32">
        <f t="shared" si="9605"/>
        <v>267264.88799999998</v>
      </c>
      <c r="CE2355" s="32">
        <f t="shared" si="9606"/>
        <v>204482.9</v>
      </c>
      <c r="CF2355" s="32">
        <f t="shared" si="9607"/>
        <v>203583.00000000003</v>
      </c>
      <c r="CG2355" s="32">
        <f>CG2356+CG2366+CG2373</f>
        <v>0</v>
      </c>
      <c r="CH2355" s="32">
        <f>CH2356+CH2366+CH2373</f>
        <v>0</v>
      </c>
      <c r="CI2355" s="32">
        <f>CI2356+CI2366+CI2373</f>
        <v>0</v>
      </c>
      <c r="CJ2355" s="32">
        <f t="shared" si="9608"/>
        <v>267264.88799999998</v>
      </c>
      <c r="CK2355" s="32">
        <f t="shared" si="9609"/>
        <v>204482.9</v>
      </c>
      <c r="CL2355" s="32">
        <f t="shared" si="9610"/>
        <v>203583.00000000003</v>
      </c>
      <c r="CM2355" s="32">
        <f>CM2356+CM2366+CM2373</f>
        <v>0</v>
      </c>
      <c r="CN2355" s="32">
        <f>CN2356+CN2366+CN2373</f>
        <v>0</v>
      </c>
      <c r="CO2355" s="32">
        <f>CO2356+CO2366+CO2373</f>
        <v>0</v>
      </c>
      <c r="CP2355" s="32">
        <f t="shared" si="9611"/>
        <v>267264.88799999998</v>
      </c>
      <c r="CQ2355" s="32">
        <f t="shared" si="9612"/>
        <v>204482.9</v>
      </c>
      <c r="CR2355" s="32">
        <f t="shared" si="9613"/>
        <v>203583.00000000003</v>
      </c>
      <c r="CS2355" s="32">
        <f>CS2356+CS2366+CS2373</f>
        <v>0</v>
      </c>
      <c r="CT2355" s="19"/>
      <c r="CU2355" s="33"/>
      <c r="CW2355" s="28" t="s">
        <v>25</v>
      </c>
    </row>
    <row r="2356" spans="1:105" ht="46.8" hidden="1" x14ac:dyDescent="0.3">
      <c r="A2356" s="16" t="s">
        <v>1355</v>
      </c>
      <c r="B2356" s="17"/>
      <c r="C2356" s="16"/>
      <c r="D2356" s="16"/>
      <c r="E2356" s="34" t="s">
        <v>128</v>
      </c>
      <c r="F2356" s="26">
        <f t="shared" ref="F2356:K2356" si="9621">F2357+F2360+F2363</f>
        <v>87506.900000000009</v>
      </c>
      <c r="G2356" s="26">
        <f t="shared" si="9621"/>
        <v>90221.200000000012</v>
      </c>
      <c r="H2356" s="26">
        <f t="shared" si="9621"/>
        <v>84221.200000000012</v>
      </c>
      <c r="I2356" s="26">
        <f t="shared" si="9621"/>
        <v>0</v>
      </c>
      <c r="J2356" s="26">
        <f t="shared" si="9621"/>
        <v>0</v>
      </c>
      <c r="K2356" s="26">
        <f t="shared" si="9621"/>
        <v>0</v>
      </c>
      <c r="L2356" s="26">
        <f t="shared" si="9463"/>
        <v>87506.900000000009</v>
      </c>
      <c r="M2356" s="26">
        <f t="shared" si="9464"/>
        <v>90221.200000000012</v>
      </c>
      <c r="N2356" s="26">
        <f t="shared" si="9465"/>
        <v>84221.200000000012</v>
      </c>
      <c r="O2356" s="26">
        <f>O2357+O2360+O2363</f>
        <v>808.3</v>
      </c>
      <c r="P2356" s="26">
        <f>P2357+P2360+P2363</f>
        <v>0</v>
      </c>
      <c r="Q2356" s="26">
        <f>Q2357+Q2360+Q2363</f>
        <v>0</v>
      </c>
      <c r="R2356" s="26">
        <f t="shared" si="9466"/>
        <v>88315.200000000012</v>
      </c>
      <c r="S2356" s="26">
        <f t="shared" si="9467"/>
        <v>90221.200000000012</v>
      </c>
      <c r="T2356" s="26">
        <f t="shared" si="9468"/>
        <v>84221.200000000012</v>
      </c>
      <c r="U2356" s="26">
        <f>U2357+U2360+U2363</f>
        <v>0</v>
      </c>
      <c r="V2356" s="26">
        <f>V2357+V2360+V2363</f>
        <v>0</v>
      </c>
      <c r="W2356" s="26">
        <f>W2357+W2360+W2363</f>
        <v>0</v>
      </c>
      <c r="X2356" s="26">
        <f t="shared" si="9469"/>
        <v>88315.200000000012</v>
      </c>
      <c r="Y2356" s="26">
        <f t="shared" si="9470"/>
        <v>90221.200000000012</v>
      </c>
      <c r="Z2356" s="26">
        <f t="shared" si="9471"/>
        <v>84221.200000000012</v>
      </c>
      <c r="AA2356" s="26">
        <f>AA2357+AA2360+AA2363</f>
        <v>0</v>
      </c>
      <c r="AB2356" s="26">
        <f>AB2357+AB2360+AB2363</f>
        <v>0</v>
      </c>
      <c r="AC2356" s="26">
        <f>AC2357+AC2360+AC2363</f>
        <v>0</v>
      </c>
      <c r="AD2356" s="26">
        <f t="shared" si="9472"/>
        <v>88315.200000000012</v>
      </c>
      <c r="AE2356" s="26">
        <f t="shared" si="9473"/>
        <v>90221.200000000012</v>
      </c>
      <c r="AF2356" s="26">
        <f t="shared" si="9474"/>
        <v>84221.200000000012</v>
      </c>
      <c r="AG2356" s="26">
        <f>AG2357+AG2360+AG2363</f>
        <v>0</v>
      </c>
      <c r="AH2356" s="26">
        <f>AH2357+AH2360+AH2363</f>
        <v>0</v>
      </c>
      <c r="AI2356" s="26">
        <f>AI2357+AI2360+AI2363</f>
        <v>0</v>
      </c>
      <c r="AJ2356" s="26">
        <f t="shared" si="9475"/>
        <v>88315.200000000012</v>
      </c>
      <c r="AK2356" s="26">
        <f t="shared" si="9476"/>
        <v>90221.200000000012</v>
      </c>
      <c r="AL2356" s="26">
        <f t="shared" si="9477"/>
        <v>84221.200000000012</v>
      </c>
      <c r="AM2356" s="26">
        <f>AM2357+AM2360+AM2363</f>
        <v>0</v>
      </c>
      <c r="AN2356" s="26">
        <f>AN2357+AN2360+AN2363</f>
        <v>0</v>
      </c>
      <c r="AO2356" s="26">
        <f>AO2357+AO2360+AO2363</f>
        <v>0</v>
      </c>
      <c r="AP2356" s="26">
        <f t="shared" si="9478"/>
        <v>88315.200000000012</v>
      </c>
      <c r="AQ2356" s="26">
        <f t="shared" si="9479"/>
        <v>90221.200000000012</v>
      </c>
      <c r="AR2356" s="26">
        <f t="shared" si="9480"/>
        <v>84221.200000000012</v>
      </c>
      <c r="AS2356" s="26">
        <f>AS2357+AS2360+AS2363</f>
        <v>0</v>
      </c>
      <c r="AT2356" s="26">
        <f>AT2357+AT2360+AT2363</f>
        <v>0</v>
      </c>
      <c r="AU2356" s="26">
        <f>AU2357+AU2360+AU2363</f>
        <v>0</v>
      </c>
      <c r="AV2356" s="26">
        <f t="shared" si="9481"/>
        <v>88315.200000000012</v>
      </c>
      <c r="AW2356" s="26">
        <f t="shared" si="9482"/>
        <v>90221.200000000012</v>
      </c>
      <c r="AX2356" s="26">
        <f t="shared" si="9483"/>
        <v>84221.200000000012</v>
      </c>
      <c r="AY2356" s="26">
        <f>AY2357+AY2360+AY2363</f>
        <v>8702.6</v>
      </c>
      <c r="AZ2356" s="26">
        <f>AZ2357+AZ2360+AZ2363</f>
        <v>17815.599999999999</v>
      </c>
      <c r="BA2356" s="26">
        <f>BA2357+BA2360+BA2363</f>
        <v>17815.599999999999</v>
      </c>
      <c r="BB2356" s="26">
        <f t="shared" si="9484"/>
        <v>97017.800000000017</v>
      </c>
      <c r="BC2356" s="26">
        <f t="shared" si="9485"/>
        <v>108036.80000000002</v>
      </c>
      <c r="BD2356" s="26">
        <f t="shared" si="9486"/>
        <v>102036.80000000002</v>
      </c>
      <c r="BE2356" s="26">
        <f>BE2357+BE2360+BE2363</f>
        <v>0</v>
      </c>
      <c r="BF2356" s="26">
        <f>BF2357+BF2360+BF2363</f>
        <v>0</v>
      </c>
      <c r="BG2356" s="26">
        <f>BG2357+BG2360+BG2363</f>
        <v>0</v>
      </c>
      <c r="BH2356" s="26">
        <f t="shared" si="9487"/>
        <v>97017.800000000017</v>
      </c>
      <c r="BI2356" s="26">
        <f t="shared" si="9488"/>
        <v>108036.80000000002</v>
      </c>
      <c r="BJ2356" s="26">
        <f t="shared" si="9489"/>
        <v>102036.80000000002</v>
      </c>
      <c r="BK2356" s="26">
        <f>BK2357+BK2360+BK2363</f>
        <v>906.89</v>
      </c>
      <c r="BL2356" s="26">
        <f>BL2357+BL2360+BL2363</f>
        <v>0</v>
      </c>
      <c r="BM2356" s="26">
        <f>BM2357+BM2360+BM2363</f>
        <v>0</v>
      </c>
      <c r="BN2356" s="26">
        <f t="shared" si="9490"/>
        <v>97924.690000000017</v>
      </c>
      <c r="BO2356" s="26">
        <f t="shared" si="9491"/>
        <v>108036.80000000002</v>
      </c>
      <c r="BP2356" s="26">
        <f t="shared" si="9492"/>
        <v>102036.80000000002</v>
      </c>
      <c r="BQ2356" s="26">
        <f>BQ2357+BQ2360+BQ2363</f>
        <v>0</v>
      </c>
      <c r="BR2356" s="26">
        <f>BR2357+BR2360+BR2363</f>
        <v>0</v>
      </c>
      <c r="BS2356" s="26">
        <f t="shared" si="9493"/>
        <v>97924.690000000017</v>
      </c>
      <c r="BT2356" s="26">
        <f t="shared" si="9494"/>
        <v>108036.80000000002</v>
      </c>
      <c r="BU2356" s="26">
        <f t="shared" si="9495"/>
        <v>102036.80000000002</v>
      </c>
      <c r="BV2356" s="26">
        <f>BV2357+BV2360+BV2363</f>
        <v>0</v>
      </c>
      <c r="BW2356" s="26">
        <f>BW2357+BW2360+BW2363</f>
        <v>0</v>
      </c>
      <c r="BX2356" s="26">
        <f t="shared" si="9496"/>
        <v>97924.690000000017</v>
      </c>
      <c r="BY2356" s="26">
        <f t="shared" si="9497"/>
        <v>108036.80000000002</v>
      </c>
      <c r="BZ2356" s="26">
        <f t="shared" si="9498"/>
        <v>102036.80000000002</v>
      </c>
      <c r="CA2356" s="26">
        <f>CA2357+CA2360+CA2363</f>
        <v>838.90800000000002</v>
      </c>
      <c r="CB2356" s="26">
        <f>CB2357+CB2360+CB2363</f>
        <v>0</v>
      </c>
      <c r="CC2356" s="26">
        <f>CC2357+CC2360+CC2363</f>
        <v>0</v>
      </c>
      <c r="CD2356" s="26">
        <f t="shared" si="9605"/>
        <v>98763.598000000013</v>
      </c>
      <c r="CE2356" s="26">
        <f t="shared" si="9606"/>
        <v>108036.80000000002</v>
      </c>
      <c r="CF2356" s="26">
        <f t="shared" si="9607"/>
        <v>102036.80000000002</v>
      </c>
      <c r="CG2356" s="26">
        <f>CG2357+CG2360+CG2363</f>
        <v>0</v>
      </c>
      <c r="CH2356" s="26">
        <f>CH2357+CH2360+CH2363</f>
        <v>0</v>
      </c>
      <c r="CI2356" s="26">
        <f>CI2357+CI2360+CI2363</f>
        <v>0</v>
      </c>
      <c r="CJ2356" s="26">
        <f t="shared" si="9608"/>
        <v>98763.598000000013</v>
      </c>
      <c r="CK2356" s="26">
        <f t="shared" si="9609"/>
        <v>108036.80000000002</v>
      </c>
      <c r="CL2356" s="26">
        <f t="shared" si="9610"/>
        <v>102036.80000000002</v>
      </c>
      <c r="CM2356" s="26">
        <f>CM2357+CM2360+CM2363</f>
        <v>0</v>
      </c>
      <c r="CN2356" s="26">
        <f>CN2357+CN2360+CN2363</f>
        <v>0</v>
      </c>
      <c r="CO2356" s="26">
        <f>CO2357+CO2360+CO2363</f>
        <v>0</v>
      </c>
      <c r="CP2356" s="26">
        <f t="shared" si="9611"/>
        <v>98763.598000000013</v>
      </c>
      <c r="CQ2356" s="26">
        <f t="shared" si="9612"/>
        <v>108036.80000000002</v>
      </c>
      <c r="CR2356" s="26">
        <f t="shared" si="9613"/>
        <v>102036.80000000002</v>
      </c>
      <c r="CS2356" s="26">
        <f>CS2357+CS2360+CS2363</f>
        <v>0</v>
      </c>
      <c r="CT2356" s="19"/>
      <c r="CU2356" s="35"/>
      <c r="CX2356" s="1" t="s">
        <v>1346</v>
      </c>
      <c r="DA2356" s="1" t="s">
        <v>29</v>
      </c>
    </row>
    <row r="2357" spans="1:105" ht="93.6" hidden="1" x14ac:dyDescent="0.3">
      <c r="A2357" s="16" t="s">
        <v>1355</v>
      </c>
      <c r="B2357" s="17">
        <v>100</v>
      </c>
      <c r="C2357" s="16"/>
      <c r="D2357" s="16"/>
      <c r="E2357" s="34" t="s">
        <v>129</v>
      </c>
      <c r="F2357" s="26">
        <f t="shared" ref="F2357:F2364" si="9622">F2358</f>
        <v>74865.8</v>
      </c>
      <c r="G2357" s="26">
        <f t="shared" ref="G2357:G2364" si="9623">G2358</f>
        <v>77580.100000000006</v>
      </c>
      <c r="H2357" s="26">
        <f t="shared" ref="H2357:H2364" si="9624">H2358</f>
        <v>77580.100000000006</v>
      </c>
      <c r="I2357" s="26">
        <f t="shared" ref="I2357:I2364" si="9625">I2358</f>
        <v>0</v>
      </c>
      <c r="J2357" s="26">
        <f t="shared" ref="J2357:J2364" si="9626">J2358</f>
        <v>0</v>
      </c>
      <c r="K2357" s="26">
        <f t="shared" ref="K2357:K2364" si="9627">K2358</f>
        <v>0</v>
      </c>
      <c r="L2357" s="26">
        <f t="shared" si="9463"/>
        <v>74865.8</v>
      </c>
      <c r="M2357" s="26">
        <f t="shared" si="9464"/>
        <v>77580.100000000006</v>
      </c>
      <c r="N2357" s="26">
        <f t="shared" si="9465"/>
        <v>77580.100000000006</v>
      </c>
      <c r="O2357" s="26">
        <f t="shared" ref="O2357:O2364" si="9628">O2358</f>
        <v>808.3</v>
      </c>
      <c r="P2357" s="26">
        <f t="shared" ref="P2357:P2364" si="9629">P2358</f>
        <v>0</v>
      </c>
      <c r="Q2357" s="26">
        <f t="shared" ref="Q2357:Q2364" si="9630">Q2358</f>
        <v>0</v>
      </c>
      <c r="R2357" s="26">
        <f t="shared" si="9466"/>
        <v>75674.100000000006</v>
      </c>
      <c r="S2357" s="26">
        <f t="shared" si="9467"/>
        <v>77580.100000000006</v>
      </c>
      <c r="T2357" s="26">
        <f t="shared" si="9468"/>
        <v>77580.100000000006</v>
      </c>
      <c r="U2357" s="26">
        <f t="shared" ref="U2357:U2364" si="9631">U2358</f>
        <v>0</v>
      </c>
      <c r="V2357" s="26">
        <f t="shared" ref="V2357:V2364" si="9632">V2358</f>
        <v>0</v>
      </c>
      <c r="W2357" s="26">
        <f t="shared" ref="W2357:W2364" si="9633">W2358</f>
        <v>0</v>
      </c>
      <c r="X2357" s="26">
        <f t="shared" si="9469"/>
        <v>75674.100000000006</v>
      </c>
      <c r="Y2357" s="26">
        <f t="shared" si="9470"/>
        <v>77580.100000000006</v>
      </c>
      <c r="Z2357" s="26">
        <f t="shared" si="9471"/>
        <v>77580.100000000006</v>
      </c>
      <c r="AA2357" s="26">
        <f t="shared" ref="AA2357:AA2364" si="9634">AA2358</f>
        <v>0</v>
      </c>
      <c r="AB2357" s="26">
        <f t="shared" ref="AB2357:AB2364" si="9635">AB2358</f>
        <v>0</v>
      </c>
      <c r="AC2357" s="26">
        <f t="shared" ref="AC2357:AC2364" si="9636">AC2358</f>
        <v>0</v>
      </c>
      <c r="AD2357" s="26">
        <f t="shared" si="9472"/>
        <v>75674.100000000006</v>
      </c>
      <c r="AE2357" s="26">
        <f t="shared" si="9473"/>
        <v>77580.100000000006</v>
      </c>
      <c r="AF2357" s="26">
        <f t="shared" si="9474"/>
        <v>77580.100000000006</v>
      </c>
      <c r="AG2357" s="26">
        <f t="shared" ref="AG2357:AG2364" si="9637">AG2358</f>
        <v>0</v>
      </c>
      <c r="AH2357" s="26">
        <f t="shared" ref="AH2357:AH2364" si="9638">AH2358</f>
        <v>0</v>
      </c>
      <c r="AI2357" s="26">
        <f t="shared" ref="AI2357:AI2364" si="9639">AI2358</f>
        <v>0</v>
      </c>
      <c r="AJ2357" s="26">
        <f t="shared" si="9475"/>
        <v>75674.100000000006</v>
      </c>
      <c r="AK2357" s="26">
        <f t="shared" si="9476"/>
        <v>77580.100000000006</v>
      </c>
      <c r="AL2357" s="26">
        <f t="shared" si="9477"/>
        <v>77580.100000000006</v>
      </c>
      <c r="AM2357" s="26">
        <f t="shared" ref="AM2357:AM2364" si="9640">AM2358</f>
        <v>0</v>
      </c>
      <c r="AN2357" s="26">
        <f t="shared" ref="AN2357:AN2364" si="9641">AN2358</f>
        <v>0</v>
      </c>
      <c r="AO2357" s="26">
        <f t="shared" ref="AO2357:AO2364" si="9642">AO2358</f>
        <v>0</v>
      </c>
      <c r="AP2357" s="26">
        <f t="shared" si="9478"/>
        <v>75674.100000000006</v>
      </c>
      <c r="AQ2357" s="26">
        <f t="shared" si="9479"/>
        <v>77580.100000000006</v>
      </c>
      <c r="AR2357" s="26">
        <f t="shared" si="9480"/>
        <v>77580.100000000006</v>
      </c>
      <c r="AS2357" s="26">
        <f t="shared" ref="AS2357:AS2364" si="9643">AS2358</f>
        <v>0</v>
      </c>
      <c r="AT2357" s="26">
        <f t="shared" ref="AT2357:AT2364" si="9644">AT2358</f>
        <v>0</v>
      </c>
      <c r="AU2357" s="26">
        <f t="shared" ref="AU2357:AU2364" si="9645">AU2358</f>
        <v>0</v>
      </c>
      <c r="AV2357" s="26">
        <f t="shared" si="9481"/>
        <v>75674.100000000006</v>
      </c>
      <c r="AW2357" s="26">
        <f t="shared" si="9482"/>
        <v>77580.100000000006</v>
      </c>
      <c r="AX2357" s="26">
        <f t="shared" si="9483"/>
        <v>77580.100000000006</v>
      </c>
      <c r="AY2357" s="26">
        <f t="shared" ref="AY2357:AY2364" si="9646">AY2358</f>
        <v>8702.6</v>
      </c>
      <c r="AZ2357" s="26">
        <f t="shared" ref="AZ2357:AZ2364" si="9647">AZ2358</f>
        <v>17815.599999999999</v>
      </c>
      <c r="BA2357" s="26">
        <f t="shared" ref="BA2357:BA2364" si="9648">BA2358</f>
        <v>17815.599999999999</v>
      </c>
      <c r="BB2357" s="26">
        <f t="shared" si="9484"/>
        <v>84376.700000000012</v>
      </c>
      <c r="BC2357" s="26">
        <f t="shared" si="9485"/>
        <v>95395.700000000012</v>
      </c>
      <c r="BD2357" s="26">
        <f t="shared" si="9486"/>
        <v>95395.700000000012</v>
      </c>
      <c r="BE2357" s="26">
        <f t="shared" ref="BE2357:BE2364" si="9649">BE2358</f>
        <v>0</v>
      </c>
      <c r="BF2357" s="26">
        <f t="shared" ref="BF2357:BF2364" si="9650">BF2358</f>
        <v>0</v>
      </c>
      <c r="BG2357" s="26">
        <f t="shared" ref="BG2357:BG2364" si="9651">BG2358</f>
        <v>0</v>
      </c>
      <c r="BH2357" s="26">
        <f t="shared" si="9487"/>
        <v>84376.700000000012</v>
      </c>
      <c r="BI2357" s="26">
        <f t="shared" si="9488"/>
        <v>95395.700000000012</v>
      </c>
      <c r="BJ2357" s="26">
        <f t="shared" si="9489"/>
        <v>95395.700000000012</v>
      </c>
      <c r="BK2357" s="26">
        <f t="shared" ref="BK2357:BK2364" si="9652">BK2358</f>
        <v>0</v>
      </c>
      <c r="BL2357" s="26">
        <f t="shared" ref="BL2357:BL2364" si="9653">BL2358</f>
        <v>0</v>
      </c>
      <c r="BM2357" s="26">
        <f t="shared" ref="BM2357:BM2364" si="9654">BM2358</f>
        <v>0</v>
      </c>
      <c r="BN2357" s="26">
        <f t="shared" si="9490"/>
        <v>84376.700000000012</v>
      </c>
      <c r="BO2357" s="26">
        <f t="shared" si="9491"/>
        <v>95395.700000000012</v>
      </c>
      <c r="BP2357" s="26">
        <f t="shared" si="9492"/>
        <v>95395.700000000012</v>
      </c>
      <c r="BQ2357" s="26">
        <f t="shared" ref="BQ2357:BQ2364" si="9655">BQ2358</f>
        <v>0</v>
      </c>
      <c r="BR2357" s="26">
        <f t="shared" ref="BR2357:BR2364" si="9656">BR2358</f>
        <v>0</v>
      </c>
      <c r="BS2357" s="26">
        <f t="shared" si="9493"/>
        <v>84376.700000000012</v>
      </c>
      <c r="BT2357" s="26">
        <f t="shared" si="9494"/>
        <v>95395.700000000012</v>
      </c>
      <c r="BU2357" s="26">
        <f t="shared" si="9495"/>
        <v>95395.700000000012</v>
      </c>
      <c r="BV2357" s="26">
        <f t="shared" ref="BV2357:BV2364" si="9657">BV2358</f>
        <v>0</v>
      </c>
      <c r="BW2357" s="26">
        <f t="shared" ref="BW2357:BW2364" si="9658">BW2358</f>
        <v>0</v>
      </c>
      <c r="BX2357" s="26">
        <f t="shared" si="9496"/>
        <v>84376.700000000012</v>
      </c>
      <c r="BY2357" s="26">
        <f t="shared" si="9497"/>
        <v>95395.700000000012</v>
      </c>
      <c r="BZ2357" s="26">
        <f t="shared" si="9498"/>
        <v>95395.700000000012</v>
      </c>
      <c r="CA2357" s="26">
        <f t="shared" ref="CA2357:CA2364" si="9659">CA2358</f>
        <v>0</v>
      </c>
      <c r="CB2357" s="26">
        <f t="shared" ref="CB2357:CB2364" si="9660">CB2358</f>
        <v>0</v>
      </c>
      <c r="CC2357" s="26">
        <f t="shared" ref="CC2357:CC2364" si="9661">CC2358</f>
        <v>0</v>
      </c>
      <c r="CD2357" s="26">
        <f t="shared" si="9605"/>
        <v>84376.700000000012</v>
      </c>
      <c r="CE2357" s="26">
        <f t="shared" si="9606"/>
        <v>95395.700000000012</v>
      </c>
      <c r="CF2357" s="26">
        <f t="shared" si="9607"/>
        <v>95395.700000000012</v>
      </c>
      <c r="CG2357" s="26">
        <f t="shared" ref="CG2357:CG2364" si="9662">CG2358</f>
        <v>0</v>
      </c>
      <c r="CH2357" s="26">
        <f t="shared" ref="CH2357:CH2364" si="9663">CH2358</f>
        <v>0</v>
      </c>
      <c r="CI2357" s="26">
        <f t="shared" ref="CI2357:CI2364" si="9664">CI2358</f>
        <v>0</v>
      </c>
      <c r="CJ2357" s="26">
        <f t="shared" si="9608"/>
        <v>84376.700000000012</v>
      </c>
      <c r="CK2357" s="26">
        <f t="shared" si="9609"/>
        <v>95395.700000000012</v>
      </c>
      <c r="CL2357" s="26">
        <f t="shared" si="9610"/>
        <v>95395.700000000012</v>
      </c>
      <c r="CM2357" s="26">
        <f t="shared" ref="CM2357:CM2364" si="9665">CM2358</f>
        <v>0</v>
      </c>
      <c r="CN2357" s="26">
        <f t="shared" ref="CN2357:CN2364" si="9666">CN2358</f>
        <v>0</v>
      </c>
      <c r="CO2357" s="26">
        <f t="shared" ref="CO2357:CO2364" si="9667">CO2358</f>
        <v>0</v>
      </c>
      <c r="CP2357" s="26">
        <f t="shared" si="9611"/>
        <v>84376.700000000012</v>
      </c>
      <c r="CQ2357" s="26">
        <f t="shared" si="9612"/>
        <v>95395.700000000012</v>
      </c>
      <c r="CR2357" s="26">
        <f t="shared" si="9613"/>
        <v>95395.700000000012</v>
      </c>
      <c r="CS2357" s="26">
        <f t="shared" ref="CS2357:CS2364" si="9668">CS2358</f>
        <v>0</v>
      </c>
      <c r="CT2357" s="19"/>
      <c r="CU2357" s="35"/>
      <c r="CY2357" s="1" t="s">
        <v>27</v>
      </c>
    </row>
    <row r="2358" spans="1:105" ht="31.2" hidden="1" x14ac:dyDescent="0.3">
      <c r="A2358" s="16" t="s">
        <v>1355</v>
      </c>
      <c r="B2358" s="17">
        <v>110</v>
      </c>
      <c r="C2358" s="16"/>
      <c r="D2358" s="16"/>
      <c r="E2358" s="34" t="s">
        <v>130</v>
      </c>
      <c r="F2358" s="26">
        <f t="shared" si="9622"/>
        <v>74865.8</v>
      </c>
      <c r="G2358" s="26">
        <f t="shared" si="9623"/>
        <v>77580.100000000006</v>
      </c>
      <c r="H2358" s="26">
        <f t="shared" si="9624"/>
        <v>77580.100000000006</v>
      </c>
      <c r="I2358" s="26">
        <f t="shared" si="9625"/>
        <v>0</v>
      </c>
      <c r="J2358" s="26">
        <f t="shared" si="9626"/>
        <v>0</v>
      </c>
      <c r="K2358" s="26">
        <f t="shared" si="9627"/>
        <v>0</v>
      </c>
      <c r="L2358" s="26">
        <f t="shared" si="9463"/>
        <v>74865.8</v>
      </c>
      <c r="M2358" s="26">
        <f t="shared" si="9464"/>
        <v>77580.100000000006</v>
      </c>
      <c r="N2358" s="26">
        <f t="shared" si="9465"/>
        <v>77580.100000000006</v>
      </c>
      <c r="O2358" s="26">
        <f t="shared" si="9628"/>
        <v>808.3</v>
      </c>
      <c r="P2358" s="26">
        <f t="shared" si="9629"/>
        <v>0</v>
      </c>
      <c r="Q2358" s="26">
        <f t="shared" si="9630"/>
        <v>0</v>
      </c>
      <c r="R2358" s="26">
        <f t="shared" si="9466"/>
        <v>75674.100000000006</v>
      </c>
      <c r="S2358" s="26">
        <f t="shared" si="9467"/>
        <v>77580.100000000006</v>
      </c>
      <c r="T2358" s="26">
        <f t="shared" si="9468"/>
        <v>77580.100000000006</v>
      </c>
      <c r="U2358" s="26">
        <f t="shared" si="9631"/>
        <v>0</v>
      </c>
      <c r="V2358" s="26">
        <f t="shared" si="9632"/>
        <v>0</v>
      </c>
      <c r="W2358" s="26">
        <f t="shared" si="9633"/>
        <v>0</v>
      </c>
      <c r="X2358" s="26">
        <f t="shared" si="9469"/>
        <v>75674.100000000006</v>
      </c>
      <c r="Y2358" s="26">
        <f t="shared" si="9470"/>
        <v>77580.100000000006</v>
      </c>
      <c r="Z2358" s="26">
        <f t="shared" si="9471"/>
        <v>77580.100000000006</v>
      </c>
      <c r="AA2358" s="26">
        <f t="shared" si="9634"/>
        <v>0</v>
      </c>
      <c r="AB2358" s="26">
        <f t="shared" si="9635"/>
        <v>0</v>
      </c>
      <c r="AC2358" s="26">
        <f t="shared" si="9636"/>
        <v>0</v>
      </c>
      <c r="AD2358" s="26">
        <f t="shared" si="9472"/>
        <v>75674.100000000006</v>
      </c>
      <c r="AE2358" s="26">
        <f t="shared" si="9473"/>
        <v>77580.100000000006</v>
      </c>
      <c r="AF2358" s="26">
        <f t="shared" si="9474"/>
        <v>77580.100000000006</v>
      </c>
      <c r="AG2358" s="26">
        <f t="shared" si="9637"/>
        <v>0</v>
      </c>
      <c r="AH2358" s="26">
        <f t="shared" si="9638"/>
        <v>0</v>
      </c>
      <c r="AI2358" s="26">
        <f t="shared" si="9639"/>
        <v>0</v>
      </c>
      <c r="AJ2358" s="26">
        <f t="shared" si="9475"/>
        <v>75674.100000000006</v>
      </c>
      <c r="AK2358" s="26">
        <f t="shared" si="9476"/>
        <v>77580.100000000006</v>
      </c>
      <c r="AL2358" s="26">
        <f t="shared" si="9477"/>
        <v>77580.100000000006</v>
      </c>
      <c r="AM2358" s="26">
        <f t="shared" si="9640"/>
        <v>0</v>
      </c>
      <c r="AN2358" s="26">
        <f t="shared" si="9641"/>
        <v>0</v>
      </c>
      <c r="AO2358" s="26">
        <f t="shared" si="9642"/>
        <v>0</v>
      </c>
      <c r="AP2358" s="26">
        <f t="shared" si="9478"/>
        <v>75674.100000000006</v>
      </c>
      <c r="AQ2358" s="26">
        <f t="shared" si="9479"/>
        <v>77580.100000000006</v>
      </c>
      <c r="AR2358" s="26">
        <f t="shared" si="9480"/>
        <v>77580.100000000006</v>
      </c>
      <c r="AS2358" s="26">
        <f t="shared" si="9643"/>
        <v>0</v>
      </c>
      <c r="AT2358" s="26">
        <f t="shared" si="9644"/>
        <v>0</v>
      </c>
      <c r="AU2358" s="26">
        <f t="shared" si="9645"/>
        <v>0</v>
      </c>
      <c r="AV2358" s="26">
        <f t="shared" si="9481"/>
        <v>75674.100000000006</v>
      </c>
      <c r="AW2358" s="26">
        <f t="shared" si="9482"/>
        <v>77580.100000000006</v>
      </c>
      <c r="AX2358" s="26">
        <f t="shared" si="9483"/>
        <v>77580.100000000006</v>
      </c>
      <c r="AY2358" s="26">
        <f t="shared" si="9646"/>
        <v>8702.6</v>
      </c>
      <c r="AZ2358" s="26">
        <f t="shared" si="9647"/>
        <v>17815.599999999999</v>
      </c>
      <c r="BA2358" s="26">
        <f t="shared" si="9648"/>
        <v>17815.599999999999</v>
      </c>
      <c r="BB2358" s="26">
        <f t="shared" si="9484"/>
        <v>84376.700000000012</v>
      </c>
      <c r="BC2358" s="26">
        <f t="shared" si="9485"/>
        <v>95395.700000000012</v>
      </c>
      <c r="BD2358" s="26">
        <f t="shared" si="9486"/>
        <v>95395.700000000012</v>
      </c>
      <c r="BE2358" s="26">
        <f t="shared" si="9649"/>
        <v>0</v>
      </c>
      <c r="BF2358" s="26">
        <f t="shared" si="9650"/>
        <v>0</v>
      </c>
      <c r="BG2358" s="26">
        <f t="shared" si="9651"/>
        <v>0</v>
      </c>
      <c r="BH2358" s="26">
        <f t="shared" si="9487"/>
        <v>84376.700000000012</v>
      </c>
      <c r="BI2358" s="26">
        <f t="shared" si="9488"/>
        <v>95395.700000000012</v>
      </c>
      <c r="BJ2358" s="26">
        <f t="shared" si="9489"/>
        <v>95395.700000000012</v>
      </c>
      <c r="BK2358" s="26">
        <f t="shared" si="9652"/>
        <v>0</v>
      </c>
      <c r="BL2358" s="26">
        <f t="shared" si="9653"/>
        <v>0</v>
      </c>
      <c r="BM2358" s="26">
        <f t="shared" si="9654"/>
        <v>0</v>
      </c>
      <c r="BN2358" s="26">
        <f t="shared" si="9490"/>
        <v>84376.700000000012</v>
      </c>
      <c r="BO2358" s="26">
        <f t="shared" si="9491"/>
        <v>95395.700000000012</v>
      </c>
      <c r="BP2358" s="26">
        <f t="shared" si="9492"/>
        <v>95395.700000000012</v>
      </c>
      <c r="BQ2358" s="26">
        <f t="shared" si="9655"/>
        <v>0</v>
      </c>
      <c r="BR2358" s="26">
        <f t="shared" si="9656"/>
        <v>0</v>
      </c>
      <c r="BS2358" s="26">
        <f t="shared" si="9493"/>
        <v>84376.700000000012</v>
      </c>
      <c r="BT2358" s="26">
        <f t="shared" si="9494"/>
        <v>95395.700000000012</v>
      </c>
      <c r="BU2358" s="26">
        <f t="shared" si="9495"/>
        <v>95395.700000000012</v>
      </c>
      <c r="BV2358" s="26">
        <f t="shared" si="9657"/>
        <v>0</v>
      </c>
      <c r="BW2358" s="26">
        <f t="shared" si="9658"/>
        <v>0</v>
      </c>
      <c r="BX2358" s="26">
        <f t="shared" si="9496"/>
        <v>84376.700000000012</v>
      </c>
      <c r="BY2358" s="26">
        <f t="shared" si="9497"/>
        <v>95395.700000000012</v>
      </c>
      <c r="BZ2358" s="26">
        <f t="shared" si="9498"/>
        <v>95395.700000000012</v>
      </c>
      <c r="CA2358" s="26">
        <f t="shared" si="9659"/>
        <v>0</v>
      </c>
      <c r="CB2358" s="26">
        <f t="shared" si="9660"/>
        <v>0</v>
      </c>
      <c r="CC2358" s="26">
        <f t="shared" si="9661"/>
        <v>0</v>
      </c>
      <c r="CD2358" s="26">
        <f t="shared" si="9605"/>
        <v>84376.700000000012</v>
      </c>
      <c r="CE2358" s="26">
        <f t="shared" si="9606"/>
        <v>95395.700000000012</v>
      </c>
      <c r="CF2358" s="26">
        <f t="shared" si="9607"/>
        <v>95395.700000000012</v>
      </c>
      <c r="CG2358" s="26">
        <f t="shared" si="9662"/>
        <v>0</v>
      </c>
      <c r="CH2358" s="26">
        <f t="shared" si="9663"/>
        <v>0</v>
      </c>
      <c r="CI2358" s="26">
        <f t="shared" si="9664"/>
        <v>0</v>
      </c>
      <c r="CJ2358" s="26">
        <f t="shared" si="9608"/>
        <v>84376.700000000012</v>
      </c>
      <c r="CK2358" s="26">
        <f t="shared" si="9609"/>
        <v>95395.700000000012</v>
      </c>
      <c r="CL2358" s="26">
        <f t="shared" si="9610"/>
        <v>95395.700000000012</v>
      </c>
      <c r="CM2358" s="26">
        <f t="shared" si="9665"/>
        <v>0</v>
      </c>
      <c r="CN2358" s="26">
        <f t="shared" si="9666"/>
        <v>0</v>
      </c>
      <c r="CO2358" s="26">
        <f t="shared" si="9667"/>
        <v>0</v>
      </c>
      <c r="CP2358" s="26">
        <f t="shared" si="9611"/>
        <v>84376.700000000012</v>
      </c>
      <c r="CQ2358" s="26">
        <f t="shared" si="9612"/>
        <v>95395.700000000012</v>
      </c>
      <c r="CR2358" s="26">
        <f t="shared" si="9613"/>
        <v>95395.700000000012</v>
      </c>
      <c r="CS2358" s="26">
        <f t="shared" si="9668"/>
        <v>0</v>
      </c>
      <c r="CT2358" s="19"/>
      <c r="CU2358" s="35"/>
      <c r="CZ2358" s="1" t="s">
        <v>28</v>
      </c>
    </row>
    <row r="2359" spans="1:105" hidden="1" x14ac:dyDescent="0.3">
      <c r="A2359" s="16" t="s">
        <v>1355</v>
      </c>
      <c r="B2359" s="17">
        <v>110</v>
      </c>
      <c r="C2359" s="16" t="s">
        <v>40</v>
      </c>
      <c r="D2359" s="16" t="s">
        <v>41</v>
      </c>
      <c r="E2359" s="34" t="s">
        <v>42</v>
      </c>
      <c r="F2359" s="26">
        <v>74865.8</v>
      </c>
      <c r="G2359" s="26">
        <v>77580.100000000006</v>
      </c>
      <c r="H2359" s="26">
        <v>77580.100000000006</v>
      </c>
      <c r="I2359" s="26"/>
      <c r="J2359" s="26"/>
      <c r="K2359" s="26"/>
      <c r="L2359" s="26">
        <f t="shared" si="9463"/>
        <v>74865.8</v>
      </c>
      <c r="M2359" s="26">
        <f t="shared" si="9464"/>
        <v>77580.100000000006</v>
      </c>
      <c r="N2359" s="26">
        <f t="shared" si="9465"/>
        <v>77580.100000000006</v>
      </c>
      <c r="O2359" s="26">
        <v>808.3</v>
      </c>
      <c r="P2359" s="26"/>
      <c r="Q2359" s="26"/>
      <c r="R2359" s="26">
        <f t="shared" si="9466"/>
        <v>75674.100000000006</v>
      </c>
      <c r="S2359" s="26">
        <f t="shared" si="9467"/>
        <v>77580.100000000006</v>
      </c>
      <c r="T2359" s="26">
        <f t="shared" si="9468"/>
        <v>77580.100000000006</v>
      </c>
      <c r="U2359" s="26"/>
      <c r="V2359" s="26"/>
      <c r="W2359" s="26"/>
      <c r="X2359" s="26">
        <f t="shared" si="9469"/>
        <v>75674.100000000006</v>
      </c>
      <c r="Y2359" s="26">
        <f t="shared" si="9470"/>
        <v>77580.100000000006</v>
      </c>
      <c r="Z2359" s="26">
        <f t="shared" si="9471"/>
        <v>77580.100000000006</v>
      </c>
      <c r="AA2359" s="26"/>
      <c r="AB2359" s="26"/>
      <c r="AC2359" s="26"/>
      <c r="AD2359" s="26">
        <f t="shared" si="9472"/>
        <v>75674.100000000006</v>
      </c>
      <c r="AE2359" s="26">
        <f t="shared" si="9473"/>
        <v>77580.100000000006</v>
      </c>
      <c r="AF2359" s="26">
        <f t="shared" si="9474"/>
        <v>77580.100000000006</v>
      </c>
      <c r="AG2359" s="26"/>
      <c r="AH2359" s="26"/>
      <c r="AI2359" s="26"/>
      <c r="AJ2359" s="26">
        <f t="shared" si="9475"/>
        <v>75674.100000000006</v>
      </c>
      <c r="AK2359" s="26">
        <f t="shared" si="9476"/>
        <v>77580.100000000006</v>
      </c>
      <c r="AL2359" s="26">
        <f t="shared" si="9477"/>
        <v>77580.100000000006</v>
      </c>
      <c r="AM2359" s="26"/>
      <c r="AN2359" s="26"/>
      <c r="AO2359" s="26"/>
      <c r="AP2359" s="26">
        <f t="shared" si="9478"/>
        <v>75674.100000000006</v>
      </c>
      <c r="AQ2359" s="26">
        <f t="shared" si="9479"/>
        <v>77580.100000000006</v>
      </c>
      <c r="AR2359" s="26">
        <f t="shared" si="9480"/>
        <v>77580.100000000006</v>
      </c>
      <c r="AS2359" s="26"/>
      <c r="AT2359" s="26"/>
      <c r="AU2359" s="26"/>
      <c r="AV2359" s="26">
        <f t="shared" si="9481"/>
        <v>75674.100000000006</v>
      </c>
      <c r="AW2359" s="26">
        <f t="shared" si="9482"/>
        <v>77580.100000000006</v>
      </c>
      <c r="AX2359" s="26">
        <f t="shared" si="9483"/>
        <v>77580.100000000006</v>
      </c>
      <c r="AY2359" s="26">
        <v>8702.6</v>
      </c>
      <c r="AZ2359" s="26">
        <v>17815.599999999999</v>
      </c>
      <c r="BA2359" s="26">
        <v>17815.599999999999</v>
      </c>
      <c r="BB2359" s="26">
        <f t="shared" si="9484"/>
        <v>84376.700000000012</v>
      </c>
      <c r="BC2359" s="26">
        <f t="shared" si="9485"/>
        <v>95395.700000000012</v>
      </c>
      <c r="BD2359" s="26">
        <f t="shared" si="9486"/>
        <v>95395.700000000012</v>
      </c>
      <c r="BE2359" s="26"/>
      <c r="BF2359" s="26"/>
      <c r="BG2359" s="26"/>
      <c r="BH2359" s="26">
        <f t="shared" si="9487"/>
        <v>84376.700000000012</v>
      </c>
      <c r="BI2359" s="26">
        <f t="shared" si="9488"/>
        <v>95395.700000000012</v>
      </c>
      <c r="BJ2359" s="26">
        <f t="shared" si="9489"/>
        <v>95395.700000000012</v>
      </c>
      <c r="BK2359" s="26"/>
      <c r="BL2359" s="26"/>
      <c r="BM2359" s="26"/>
      <c r="BN2359" s="26">
        <f t="shared" si="9490"/>
        <v>84376.700000000012</v>
      </c>
      <c r="BO2359" s="26">
        <f t="shared" si="9491"/>
        <v>95395.700000000012</v>
      </c>
      <c r="BP2359" s="26">
        <f t="shared" si="9492"/>
        <v>95395.700000000012</v>
      </c>
      <c r="BQ2359" s="26"/>
      <c r="BR2359" s="26"/>
      <c r="BS2359" s="26">
        <f t="shared" si="9493"/>
        <v>84376.700000000012</v>
      </c>
      <c r="BT2359" s="26">
        <f t="shared" si="9494"/>
        <v>95395.700000000012</v>
      </c>
      <c r="BU2359" s="26">
        <f t="shared" si="9495"/>
        <v>95395.700000000012</v>
      </c>
      <c r="BV2359" s="26"/>
      <c r="BW2359" s="26"/>
      <c r="BX2359" s="26">
        <f t="shared" si="9496"/>
        <v>84376.700000000012</v>
      </c>
      <c r="BY2359" s="26">
        <f t="shared" si="9497"/>
        <v>95395.700000000012</v>
      </c>
      <c r="BZ2359" s="26">
        <f t="shared" si="9498"/>
        <v>95395.700000000012</v>
      </c>
      <c r="CA2359" s="26"/>
      <c r="CB2359" s="26"/>
      <c r="CC2359" s="26"/>
      <c r="CD2359" s="26">
        <f t="shared" si="9605"/>
        <v>84376.700000000012</v>
      </c>
      <c r="CE2359" s="26">
        <f t="shared" si="9606"/>
        <v>95395.700000000012</v>
      </c>
      <c r="CF2359" s="26">
        <f t="shared" si="9607"/>
        <v>95395.700000000012</v>
      </c>
      <c r="CG2359" s="26"/>
      <c r="CH2359" s="26"/>
      <c r="CI2359" s="26"/>
      <c r="CJ2359" s="26">
        <f t="shared" si="9608"/>
        <v>84376.700000000012</v>
      </c>
      <c r="CK2359" s="26">
        <f t="shared" si="9609"/>
        <v>95395.700000000012</v>
      </c>
      <c r="CL2359" s="26">
        <f t="shared" si="9610"/>
        <v>95395.700000000012</v>
      </c>
      <c r="CM2359" s="26"/>
      <c r="CN2359" s="26"/>
      <c r="CO2359" s="26"/>
      <c r="CP2359" s="26">
        <f t="shared" si="9611"/>
        <v>84376.700000000012</v>
      </c>
      <c r="CQ2359" s="26">
        <f t="shared" si="9612"/>
        <v>95395.700000000012</v>
      </c>
      <c r="CR2359" s="26">
        <f t="shared" si="9613"/>
        <v>95395.700000000012</v>
      </c>
      <c r="CS2359" s="26"/>
      <c r="CT2359" s="19"/>
      <c r="CU2359" s="35"/>
    </row>
    <row r="2360" spans="1:105" ht="31.2" hidden="1" x14ac:dyDescent="0.3">
      <c r="A2360" s="16" t="s">
        <v>1355</v>
      </c>
      <c r="B2360" s="17">
        <v>200</v>
      </c>
      <c r="C2360" s="16"/>
      <c r="D2360" s="16"/>
      <c r="E2360" s="34" t="s">
        <v>38</v>
      </c>
      <c r="F2360" s="26">
        <f t="shared" si="9622"/>
        <v>12530.1</v>
      </c>
      <c r="G2360" s="26">
        <f t="shared" si="9623"/>
        <v>12530.1</v>
      </c>
      <c r="H2360" s="26">
        <f t="shared" si="9624"/>
        <v>6530.1</v>
      </c>
      <c r="I2360" s="26">
        <f t="shared" si="9625"/>
        <v>0</v>
      </c>
      <c r="J2360" s="26">
        <f t="shared" si="9626"/>
        <v>0</v>
      </c>
      <c r="K2360" s="26">
        <f t="shared" si="9627"/>
        <v>0</v>
      </c>
      <c r="L2360" s="26">
        <f t="shared" si="9463"/>
        <v>12530.1</v>
      </c>
      <c r="M2360" s="26">
        <f t="shared" si="9464"/>
        <v>12530.1</v>
      </c>
      <c r="N2360" s="26">
        <f t="shared" si="9465"/>
        <v>6530.1</v>
      </c>
      <c r="O2360" s="26">
        <f t="shared" si="9628"/>
        <v>0</v>
      </c>
      <c r="P2360" s="26">
        <f t="shared" si="9629"/>
        <v>0</v>
      </c>
      <c r="Q2360" s="26">
        <f t="shared" si="9630"/>
        <v>0</v>
      </c>
      <c r="R2360" s="26">
        <f t="shared" si="9466"/>
        <v>12530.1</v>
      </c>
      <c r="S2360" s="26">
        <f t="shared" si="9467"/>
        <v>12530.1</v>
      </c>
      <c r="T2360" s="26">
        <f t="shared" si="9468"/>
        <v>6530.1</v>
      </c>
      <c r="U2360" s="26">
        <f t="shared" si="9631"/>
        <v>0</v>
      </c>
      <c r="V2360" s="26">
        <f t="shared" si="9632"/>
        <v>0</v>
      </c>
      <c r="W2360" s="26">
        <f t="shared" si="9633"/>
        <v>0</v>
      </c>
      <c r="X2360" s="26">
        <f t="shared" si="9469"/>
        <v>12530.1</v>
      </c>
      <c r="Y2360" s="26">
        <f t="shared" si="9470"/>
        <v>12530.1</v>
      </c>
      <c r="Z2360" s="26">
        <f t="shared" si="9471"/>
        <v>6530.1</v>
      </c>
      <c r="AA2360" s="26">
        <f t="shared" si="9634"/>
        <v>0</v>
      </c>
      <c r="AB2360" s="26">
        <f t="shared" si="9635"/>
        <v>0</v>
      </c>
      <c r="AC2360" s="26">
        <f t="shared" si="9636"/>
        <v>0</v>
      </c>
      <c r="AD2360" s="26">
        <f t="shared" si="9472"/>
        <v>12530.1</v>
      </c>
      <c r="AE2360" s="26">
        <f t="shared" si="9473"/>
        <v>12530.1</v>
      </c>
      <c r="AF2360" s="26">
        <f t="shared" si="9474"/>
        <v>6530.1</v>
      </c>
      <c r="AG2360" s="26">
        <f t="shared" si="9637"/>
        <v>0</v>
      </c>
      <c r="AH2360" s="26">
        <f t="shared" si="9638"/>
        <v>0</v>
      </c>
      <c r="AI2360" s="26">
        <f t="shared" si="9639"/>
        <v>0</v>
      </c>
      <c r="AJ2360" s="26">
        <f t="shared" si="9475"/>
        <v>12530.1</v>
      </c>
      <c r="AK2360" s="26">
        <f t="shared" si="9476"/>
        <v>12530.1</v>
      </c>
      <c r="AL2360" s="26">
        <f t="shared" si="9477"/>
        <v>6530.1</v>
      </c>
      <c r="AM2360" s="26">
        <f t="shared" si="9640"/>
        <v>0</v>
      </c>
      <c r="AN2360" s="26">
        <f t="shared" si="9641"/>
        <v>0</v>
      </c>
      <c r="AO2360" s="26">
        <f t="shared" si="9642"/>
        <v>0</v>
      </c>
      <c r="AP2360" s="26">
        <f t="shared" si="9478"/>
        <v>12530.1</v>
      </c>
      <c r="AQ2360" s="26">
        <f t="shared" si="9479"/>
        <v>12530.1</v>
      </c>
      <c r="AR2360" s="26">
        <f t="shared" si="9480"/>
        <v>6530.1</v>
      </c>
      <c r="AS2360" s="26">
        <f t="shared" si="9643"/>
        <v>0</v>
      </c>
      <c r="AT2360" s="26">
        <f t="shared" si="9644"/>
        <v>0</v>
      </c>
      <c r="AU2360" s="26">
        <f t="shared" si="9645"/>
        <v>0</v>
      </c>
      <c r="AV2360" s="26">
        <f t="shared" si="9481"/>
        <v>12530.1</v>
      </c>
      <c r="AW2360" s="26">
        <f t="shared" si="9482"/>
        <v>12530.1</v>
      </c>
      <c r="AX2360" s="26">
        <f t="shared" si="9483"/>
        <v>6530.1</v>
      </c>
      <c r="AY2360" s="26">
        <f t="shared" si="9646"/>
        <v>0</v>
      </c>
      <c r="AZ2360" s="26">
        <f t="shared" si="9647"/>
        <v>0</v>
      </c>
      <c r="BA2360" s="26">
        <f t="shared" si="9648"/>
        <v>0</v>
      </c>
      <c r="BB2360" s="26">
        <f t="shared" si="9484"/>
        <v>12530.1</v>
      </c>
      <c r="BC2360" s="26">
        <f t="shared" si="9485"/>
        <v>12530.1</v>
      </c>
      <c r="BD2360" s="26">
        <f t="shared" si="9486"/>
        <v>6530.1</v>
      </c>
      <c r="BE2360" s="26">
        <f t="shared" si="9649"/>
        <v>0</v>
      </c>
      <c r="BF2360" s="26">
        <f t="shared" si="9650"/>
        <v>0</v>
      </c>
      <c r="BG2360" s="26">
        <f t="shared" si="9651"/>
        <v>0</v>
      </c>
      <c r="BH2360" s="26">
        <f t="shared" si="9487"/>
        <v>12530.1</v>
      </c>
      <c r="BI2360" s="26">
        <f t="shared" si="9488"/>
        <v>12530.1</v>
      </c>
      <c r="BJ2360" s="26">
        <f t="shared" si="9489"/>
        <v>6530.1</v>
      </c>
      <c r="BK2360" s="26">
        <f t="shared" si="9652"/>
        <v>891.32799999999997</v>
      </c>
      <c r="BL2360" s="26">
        <f t="shared" si="9653"/>
        <v>0</v>
      </c>
      <c r="BM2360" s="26">
        <f t="shared" si="9654"/>
        <v>0</v>
      </c>
      <c r="BN2360" s="26">
        <f t="shared" si="9490"/>
        <v>13421.428</v>
      </c>
      <c r="BO2360" s="26">
        <f t="shared" si="9491"/>
        <v>12530.1</v>
      </c>
      <c r="BP2360" s="26">
        <f t="shared" si="9492"/>
        <v>6530.1</v>
      </c>
      <c r="BQ2360" s="26">
        <f t="shared" si="9655"/>
        <v>0</v>
      </c>
      <c r="BR2360" s="26">
        <f t="shared" si="9656"/>
        <v>0</v>
      </c>
      <c r="BS2360" s="26">
        <f t="shared" si="9493"/>
        <v>13421.428</v>
      </c>
      <c r="BT2360" s="26">
        <f t="shared" si="9494"/>
        <v>12530.1</v>
      </c>
      <c r="BU2360" s="26">
        <f t="shared" si="9495"/>
        <v>6530.1</v>
      </c>
      <c r="BV2360" s="26">
        <f t="shared" si="9657"/>
        <v>0</v>
      </c>
      <c r="BW2360" s="26">
        <f t="shared" si="9658"/>
        <v>0</v>
      </c>
      <c r="BX2360" s="26">
        <f t="shared" si="9496"/>
        <v>13421.428</v>
      </c>
      <c r="BY2360" s="26">
        <f t="shared" si="9497"/>
        <v>12530.1</v>
      </c>
      <c r="BZ2360" s="26">
        <f t="shared" si="9498"/>
        <v>6530.1</v>
      </c>
      <c r="CA2360" s="26">
        <f t="shared" si="9659"/>
        <v>838.90800000000002</v>
      </c>
      <c r="CB2360" s="26">
        <f t="shared" si="9660"/>
        <v>0</v>
      </c>
      <c r="CC2360" s="26">
        <f t="shared" si="9661"/>
        <v>0</v>
      </c>
      <c r="CD2360" s="26">
        <f t="shared" si="9605"/>
        <v>14260.335999999999</v>
      </c>
      <c r="CE2360" s="26">
        <f t="shared" si="9606"/>
        <v>12530.1</v>
      </c>
      <c r="CF2360" s="26">
        <f t="shared" si="9607"/>
        <v>6530.1</v>
      </c>
      <c r="CG2360" s="26">
        <f t="shared" si="9662"/>
        <v>0</v>
      </c>
      <c r="CH2360" s="26">
        <f t="shared" si="9663"/>
        <v>0</v>
      </c>
      <c r="CI2360" s="26">
        <f t="shared" si="9664"/>
        <v>0</v>
      </c>
      <c r="CJ2360" s="26">
        <f t="shared" si="9608"/>
        <v>14260.335999999999</v>
      </c>
      <c r="CK2360" s="26">
        <f t="shared" si="9609"/>
        <v>12530.1</v>
      </c>
      <c r="CL2360" s="26">
        <f t="shared" si="9610"/>
        <v>6530.1</v>
      </c>
      <c r="CM2360" s="26">
        <f t="shared" si="9665"/>
        <v>0</v>
      </c>
      <c r="CN2360" s="26">
        <f t="shared" si="9666"/>
        <v>0</v>
      </c>
      <c r="CO2360" s="26">
        <f t="shared" si="9667"/>
        <v>0</v>
      </c>
      <c r="CP2360" s="26">
        <f t="shared" si="9611"/>
        <v>14260.335999999999</v>
      </c>
      <c r="CQ2360" s="26">
        <f t="shared" si="9612"/>
        <v>12530.1</v>
      </c>
      <c r="CR2360" s="26">
        <f t="shared" si="9613"/>
        <v>6530.1</v>
      </c>
      <c r="CS2360" s="26">
        <f t="shared" si="9668"/>
        <v>0</v>
      </c>
      <c r="CT2360" s="19"/>
      <c r="CU2360" s="35"/>
      <c r="CY2360" s="1" t="s">
        <v>27</v>
      </c>
    </row>
    <row r="2361" spans="1:105" ht="46.8" hidden="1" x14ac:dyDescent="0.3">
      <c r="A2361" s="16" t="s">
        <v>1355</v>
      </c>
      <c r="B2361" s="17">
        <v>240</v>
      </c>
      <c r="C2361" s="16"/>
      <c r="D2361" s="16"/>
      <c r="E2361" s="34" t="s">
        <v>39</v>
      </c>
      <c r="F2361" s="26">
        <f t="shared" si="9622"/>
        <v>12530.1</v>
      </c>
      <c r="G2361" s="26">
        <f t="shared" si="9623"/>
        <v>12530.1</v>
      </c>
      <c r="H2361" s="26">
        <f t="shared" si="9624"/>
        <v>6530.1</v>
      </c>
      <c r="I2361" s="26">
        <f t="shared" si="9625"/>
        <v>0</v>
      </c>
      <c r="J2361" s="26">
        <f t="shared" si="9626"/>
        <v>0</v>
      </c>
      <c r="K2361" s="26">
        <f t="shared" si="9627"/>
        <v>0</v>
      </c>
      <c r="L2361" s="26">
        <f t="shared" si="9463"/>
        <v>12530.1</v>
      </c>
      <c r="M2361" s="26">
        <f t="shared" si="9464"/>
        <v>12530.1</v>
      </c>
      <c r="N2361" s="26">
        <f t="shared" si="9465"/>
        <v>6530.1</v>
      </c>
      <c r="O2361" s="26">
        <f t="shared" si="9628"/>
        <v>0</v>
      </c>
      <c r="P2361" s="26">
        <f t="shared" si="9629"/>
        <v>0</v>
      </c>
      <c r="Q2361" s="26">
        <f t="shared" si="9630"/>
        <v>0</v>
      </c>
      <c r="R2361" s="26">
        <f t="shared" si="9466"/>
        <v>12530.1</v>
      </c>
      <c r="S2361" s="26">
        <f t="shared" si="9467"/>
        <v>12530.1</v>
      </c>
      <c r="T2361" s="26">
        <f t="shared" si="9468"/>
        <v>6530.1</v>
      </c>
      <c r="U2361" s="26">
        <f t="shared" si="9631"/>
        <v>0</v>
      </c>
      <c r="V2361" s="26">
        <f t="shared" si="9632"/>
        <v>0</v>
      </c>
      <c r="W2361" s="26">
        <f t="shared" si="9633"/>
        <v>0</v>
      </c>
      <c r="X2361" s="26">
        <f t="shared" si="9469"/>
        <v>12530.1</v>
      </c>
      <c r="Y2361" s="26">
        <f t="shared" si="9470"/>
        <v>12530.1</v>
      </c>
      <c r="Z2361" s="26">
        <f t="shared" si="9471"/>
        <v>6530.1</v>
      </c>
      <c r="AA2361" s="26">
        <f t="shared" si="9634"/>
        <v>0</v>
      </c>
      <c r="AB2361" s="26">
        <f t="shared" si="9635"/>
        <v>0</v>
      </c>
      <c r="AC2361" s="26">
        <f t="shared" si="9636"/>
        <v>0</v>
      </c>
      <c r="AD2361" s="26">
        <f t="shared" si="9472"/>
        <v>12530.1</v>
      </c>
      <c r="AE2361" s="26">
        <f t="shared" si="9473"/>
        <v>12530.1</v>
      </c>
      <c r="AF2361" s="26">
        <f t="shared" si="9474"/>
        <v>6530.1</v>
      </c>
      <c r="AG2361" s="26">
        <f t="shared" si="9637"/>
        <v>0</v>
      </c>
      <c r="AH2361" s="26">
        <f t="shared" si="9638"/>
        <v>0</v>
      </c>
      <c r="AI2361" s="26">
        <f t="shared" si="9639"/>
        <v>0</v>
      </c>
      <c r="AJ2361" s="26">
        <f t="shared" si="9475"/>
        <v>12530.1</v>
      </c>
      <c r="AK2361" s="26">
        <f t="shared" si="9476"/>
        <v>12530.1</v>
      </c>
      <c r="AL2361" s="26">
        <f t="shared" si="9477"/>
        <v>6530.1</v>
      </c>
      <c r="AM2361" s="26">
        <f t="shared" si="9640"/>
        <v>0</v>
      </c>
      <c r="AN2361" s="26">
        <f t="shared" si="9641"/>
        <v>0</v>
      </c>
      <c r="AO2361" s="26">
        <f t="shared" si="9642"/>
        <v>0</v>
      </c>
      <c r="AP2361" s="26">
        <f t="shared" si="9478"/>
        <v>12530.1</v>
      </c>
      <c r="AQ2361" s="26">
        <f t="shared" si="9479"/>
        <v>12530.1</v>
      </c>
      <c r="AR2361" s="26">
        <f t="shared" si="9480"/>
        <v>6530.1</v>
      </c>
      <c r="AS2361" s="26">
        <f t="shared" si="9643"/>
        <v>0</v>
      </c>
      <c r="AT2361" s="26">
        <f t="shared" si="9644"/>
        <v>0</v>
      </c>
      <c r="AU2361" s="26">
        <f t="shared" si="9645"/>
        <v>0</v>
      </c>
      <c r="AV2361" s="26">
        <f t="shared" si="9481"/>
        <v>12530.1</v>
      </c>
      <c r="AW2361" s="26">
        <f t="shared" si="9482"/>
        <v>12530.1</v>
      </c>
      <c r="AX2361" s="26">
        <f t="shared" si="9483"/>
        <v>6530.1</v>
      </c>
      <c r="AY2361" s="26">
        <f t="shared" si="9646"/>
        <v>0</v>
      </c>
      <c r="AZ2361" s="26">
        <f t="shared" si="9647"/>
        <v>0</v>
      </c>
      <c r="BA2361" s="26">
        <f t="shared" si="9648"/>
        <v>0</v>
      </c>
      <c r="BB2361" s="26">
        <f t="shared" si="9484"/>
        <v>12530.1</v>
      </c>
      <c r="BC2361" s="26">
        <f t="shared" si="9485"/>
        <v>12530.1</v>
      </c>
      <c r="BD2361" s="26">
        <f t="shared" si="9486"/>
        <v>6530.1</v>
      </c>
      <c r="BE2361" s="26">
        <f t="shared" si="9649"/>
        <v>0</v>
      </c>
      <c r="BF2361" s="26">
        <f t="shared" si="9650"/>
        <v>0</v>
      </c>
      <c r="BG2361" s="26">
        <f t="shared" si="9651"/>
        <v>0</v>
      </c>
      <c r="BH2361" s="26">
        <f t="shared" si="9487"/>
        <v>12530.1</v>
      </c>
      <c r="BI2361" s="26">
        <f t="shared" si="9488"/>
        <v>12530.1</v>
      </c>
      <c r="BJ2361" s="26">
        <f t="shared" si="9489"/>
        <v>6530.1</v>
      </c>
      <c r="BK2361" s="26">
        <f t="shared" si="9652"/>
        <v>891.32799999999997</v>
      </c>
      <c r="BL2361" s="26">
        <f t="shared" si="9653"/>
        <v>0</v>
      </c>
      <c r="BM2361" s="26">
        <f t="shared" si="9654"/>
        <v>0</v>
      </c>
      <c r="BN2361" s="26">
        <f t="shared" si="9490"/>
        <v>13421.428</v>
      </c>
      <c r="BO2361" s="26">
        <f t="shared" si="9491"/>
        <v>12530.1</v>
      </c>
      <c r="BP2361" s="26">
        <f t="shared" si="9492"/>
        <v>6530.1</v>
      </c>
      <c r="BQ2361" s="26">
        <f t="shared" si="9655"/>
        <v>0</v>
      </c>
      <c r="BR2361" s="26">
        <f t="shared" si="9656"/>
        <v>0</v>
      </c>
      <c r="BS2361" s="26">
        <f t="shared" si="9493"/>
        <v>13421.428</v>
      </c>
      <c r="BT2361" s="26">
        <f t="shared" si="9494"/>
        <v>12530.1</v>
      </c>
      <c r="BU2361" s="26">
        <f t="shared" si="9495"/>
        <v>6530.1</v>
      </c>
      <c r="BV2361" s="26">
        <f t="shared" si="9657"/>
        <v>0</v>
      </c>
      <c r="BW2361" s="26">
        <f t="shared" si="9658"/>
        <v>0</v>
      </c>
      <c r="BX2361" s="26">
        <f t="shared" si="9496"/>
        <v>13421.428</v>
      </c>
      <c r="BY2361" s="26">
        <f t="shared" si="9497"/>
        <v>12530.1</v>
      </c>
      <c r="BZ2361" s="26">
        <f t="shared" si="9498"/>
        <v>6530.1</v>
      </c>
      <c r="CA2361" s="26">
        <f t="shared" si="9659"/>
        <v>838.90800000000002</v>
      </c>
      <c r="CB2361" s="26">
        <f t="shared" si="9660"/>
        <v>0</v>
      </c>
      <c r="CC2361" s="26">
        <f t="shared" si="9661"/>
        <v>0</v>
      </c>
      <c r="CD2361" s="26">
        <f t="shared" si="9605"/>
        <v>14260.335999999999</v>
      </c>
      <c r="CE2361" s="26">
        <f t="shared" si="9606"/>
        <v>12530.1</v>
      </c>
      <c r="CF2361" s="26">
        <f t="shared" si="9607"/>
        <v>6530.1</v>
      </c>
      <c r="CG2361" s="26">
        <f t="shared" si="9662"/>
        <v>0</v>
      </c>
      <c r="CH2361" s="26">
        <f t="shared" si="9663"/>
        <v>0</v>
      </c>
      <c r="CI2361" s="26">
        <f t="shared" si="9664"/>
        <v>0</v>
      </c>
      <c r="CJ2361" s="26">
        <f t="shared" si="9608"/>
        <v>14260.335999999999</v>
      </c>
      <c r="CK2361" s="26">
        <f t="shared" si="9609"/>
        <v>12530.1</v>
      </c>
      <c r="CL2361" s="26">
        <f t="shared" si="9610"/>
        <v>6530.1</v>
      </c>
      <c r="CM2361" s="26">
        <f t="shared" si="9665"/>
        <v>0</v>
      </c>
      <c r="CN2361" s="26">
        <f t="shared" si="9666"/>
        <v>0</v>
      </c>
      <c r="CO2361" s="26">
        <f t="shared" si="9667"/>
        <v>0</v>
      </c>
      <c r="CP2361" s="26">
        <f t="shared" si="9611"/>
        <v>14260.335999999999</v>
      </c>
      <c r="CQ2361" s="26">
        <f t="shared" si="9612"/>
        <v>12530.1</v>
      </c>
      <c r="CR2361" s="26">
        <f t="shared" si="9613"/>
        <v>6530.1</v>
      </c>
      <c r="CS2361" s="26">
        <f t="shared" si="9668"/>
        <v>0</v>
      </c>
      <c r="CT2361" s="19"/>
      <c r="CU2361" s="35"/>
      <c r="CZ2361" s="1" t="s">
        <v>28</v>
      </c>
    </row>
    <row r="2362" spans="1:105" hidden="1" x14ac:dyDescent="0.3">
      <c r="A2362" s="16" t="s">
        <v>1355</v>
      </c>
      <c r="B2362" s="17">
        <v>240</v>
      </c>
      <c r="C2362" s="16" t="s">
        <v>40</v>
      </c>
      <c r="D2362" s="16" t="s">
        <v>41</v>
      </c>
      <c r="E2362" s="34" t="s">
        <v>42</v>
      </c>
      <c r="F2362" s="26">
        <v>12530.1</v>
      </c>
      <c r="G2362" s="26">
        <v>12530.1</v>
      </c>
      <c r="H2362" s="26">
        <v>6530.1</v>
      </c>
      <c r="I2362" s="26"/>
      <c r="J2362" s="26"/>
      <c r="K2362" s="26"/>
      <c r="L2362" s="26">
        <f t="shared" si="9463"/>
        <v>12530.1</v>
      </c>
      <c r="M2362" s="26">
        <f t="shared" si="9464"/>
        <v>12530.1</v>
      </c>
      <c r="N2362" s="26">
        <f t="shared" si="9465"/>
        <v>6530.1</v>
      </c>
      <c r="O2362" s="26"/>
      <c r="P2362" s="26"/>
      <c r="Q2362" s="26"/>
      <c r="R2362" s="26">
        <f t="shared" si="9466"/>
        <v>12530.1</v>
      </c>
      <c r="S2362" s="26">
        <f t="shared" si="9467"/>
        <v>12530.1</v>
      </c>
      <c r="T2362" s="26">
        <f t="shared" si="9468"/>
        <v>6530.1</v>
      </c>
      <c r="U2362" s="26"/>
      <c r="V2362" s="26"/>
      <c r="W2362" s="26"/>
      <c r="X2362" s="26">
        <f t="shared" si="9469"/>
        <v>12530.1</v>
      </c>
      <c r="Y2362" s="26">
        <f t="shared" si="9470"/>
        <v>12530.1</v>
      </c>
      <c r="Z2362" s="26">
        <f t="shared" si="9471"/>
        <v>6530.1</v>
      </c>
      <c r="AA2362" s="26"/>
      <c r="AB2362" s="26"/>
      <c r="AC2362" s="26"/>
      <c r="AD2362" s="26">
        <f t="shared" si="9472"/>
        <v>12530.1</v>
      </c>
      <c r="AE2362" s="26">
        <f t="shared" si="9473"/>
        <v>12530.1</v>
      </c>
      <c r="AF2362" s="26">
        <f t="shared" si="9474"/>
        <v>6530.1</v>
      </c>
      <c r="AG2362" s="26"/>
      <c r="AH2362" s="26"/>
      <c r="AI2362" s="26"/>
      <c r="AJ2362" s="26">
        <f t="shared" si="9475"/>
        <v>12530.1</v>
      </c>
      <c r="AK2362" s="26">
        <f t="shared" si="9476"/>
        <v>12530.1</v>
      </c>
      <c r="AL2362" s="26">
        <f t="shared" si="9477"/>
        <v>6530.1</v>
      </c>
      <c r="AM2362" s="26"/>
      <c r="AN2362" s="26"/>
      <c r="AO2362" s="26"/>
      <c r="AP2362" s="26">
        <f t="shared" si="9478"/>
        <v>12530.1</v>
      </c>
      <c r="AQ2362" s="26">
        <f t="shared" si="9479"/>
        <v>12530.1</v>
      </c>
      <c r="AR2362" s="26">
        <f t="shared" si="9480"/>
        <v>6530.1</v>
      </c>
      <c r="AS2362" s="26"/>
      <c r="AT2362" s="26"/>
      <c r="AU2362" s="26"/>
      <c r="AV2362" s="26">
        <f t="shared" si="9481"/>
        <v>12530.1</v>
      </c>
      <c r="AW2362" s="26">
        <f t="shared" si="9482"/>
        <v>12530.1</v>
      </c>
      <c r="AX2362" s="26">
        <f t="shared" si="9483"/>
        <v>6530.1</v>
      </c>
      <c r="AY2362" s="26"/>
      <c r="AZ2362" s="26"/>
      <c r="BA2362" s="26"/>
      <c r="BB2362" s="26">
        <f t="shared" si="9484"/>
        <v>12530.1</v>
      </c>
      <c r="BC2362" s="26">
        <f t="shared" si="9485"/>
        <v>12530.1</v>
      </c>
      <c r="BD2362" s="26">
        <f t="shared" si="9486"/>
        <v>6530.1</v>
      </c>
      <c r="BE2362" s="26"/>
      <c r="BF2362" s="26"/>
      <c r="BG2362" s="26"/>
      <c r="BH2362" s="26">
        <f t="shared" si="9487"/>
        <v>12530.1</v>
      </c>
      <c r="BI2362" s="26">
        <f t="shared" si="9488"/>
        <v>12530.1</v>
      </c>
      <c r="BJ2362" s="26">
        <f t="shared" si="9489"/>
        <v>6530.1</v>
      </c>
      <c r="BK2362" s="26">
        <v>891.32799999999997</v>
      </c>
      <c r="BL2362" s="26"/>
      <c r="BM2362" s="26"/>
      <c r="BN2362" s="26">
        <f t="shared" si="9490"/>
        <v>13421.428</v>
      </c>
      <c r="BO2362" s="26">
        <f t="shared" si="9491"/>
        <v>12530.1</v>
      </c>
      <c r="BP2362" s="26">
        <f t="shared" si="9492"/>
        <v>6530.1</v>
      </c>
      <c r="BQ2362" s="26"/>
      <c r="BR2362" s="26"/>
      <c r="BS2362" s="26">
        <f t="shared" si="9493"/>
        <v>13421.428</v>
      </c>
      <c r="BT2362" s="26">
        <f t="shared" si="9494"/>
        <v>12530.1</v>
      </c>
      <c r="BU2362" s="26">
        <f t="shared" si="9495"/>
        <v>6530.1</v>
      </c>
      <c r="BV2362" s="26"/>
      <c r="BW2362" s="26"/>
      <c r="BX2362" s="26">
        <f t="shared" si="9496"/>
        <v>13421.428</v>
      </c>
      <c r="BY2362" s="26">
        <f t="shared" si="9497"/>
        <v>12530.1</v>
      </c>
      <c r="BZ2362" s="26">
        <f t="shared" si="9498"/>
        <v>6530.1</v>
      </c>
      <c r="CA2362" s="26">
        <v>838.90800000000002</v>
      </c>
      <c r="CB2362" s="26"/>
      <c r="CC2362" s="26"/>
      <c r="CD2362" s="26">
        <f t="shared" si="9605"/>
        <v>14260.335999999999</v>
      </c>
      <c r="CE2362" s="26">
        <f t="shared" si="9606"/>
        <v>12530.1</v>
      </c>
      <c r="CF2362" s="26">
        <f t="shared" si="9607"/>
        <v>6530.1</v>
      </c>
      <c r="CG2362" s="26"/>
      <c r="CH2362" s="26"/>
      <c r="CI2362" s="26"/>
      <c r="CJ2362" s="26">
        <f t="shared" si="9608"/>
        <v>14260.335999999999</v>
      </c>
      <c r="CK2362" s="26">
        <f t="shared" si="9609"/>
        <v>12530.1</v>
      </c>
      <c r="CL2362" s="26">
        <f t="shared" si="9610"/>
        <v>6530.1</v>
      </c>
      <c r="CM2362" s="26"/>
      <c r="CN2362" s="26"/>
      <c r="CO2362" s="26"/>
      <c r="CP2362" s="26">
        <f t="shared" si="9611"/>
        <v>14260.335999999999</v>
      </c>
      <c r="CQ2362" s="26">
        <f t="shared" si="9612"/>
        <v>12530.1</v>
      </c>
      <c r="CR2362" s="26">
        <f t="shared" si="9613"/>
        <v>6530.1</v>
      </c>
      <c r="CS2362" s="26"/>
      <c r="CT2362" s="19"/>
      <c r="CU2362" s="35"/>
    </row>
    <row r="2363" spans="1:105" hidden="1" x14ac:dyDescent="0.3">
      <c r="A2363" s="16" t="s">
        <v>1355</v>
      </c>
      <c r="B2363" s="17">
        <v>800</v>
      </c>
      <c r="C2363" s="16"/>
      <c r="D2363" s="16"/>
      <c r="E2363" s="34" t="s">
        <v>52</v>
      </c>
      <c r="F2363" s="26">
        <f t="shared" si="9622"/>
        <v>111</v>
      </c>
      <c r="G2363" s="26">
        <f t="shared" si="9623"/>
        <v>111</v>
      </c>
      <c r="H2363" s="26">
        <f t="shared" si="9624"/>
        <v>111</v>
      </c>
      <c r="I2363" s="26">
        <f t="shared" si="9625"/>
        <v>0</v>
      </c>
      <c r="J2363" s="26">
        <f t="shared" si="9626"/>
        <v>0</v>
      </c>
      <c r="K2363" s="26">
        <f t="shared" si="9627"/>
        <v>0</v>
      </c>
      <c r="L2363" s="26">
        <f t="shared" si="9463"/>
        <v>111</v>
      </c>
      <c r="M2363" s="26">
        <f t="shared" si="9464"/>
        <v>111</v>
      </c>
      <c r="N2363" s="26">
        <f t="shared" si="9465"/>
        <v>111</v>
      </c>
      <c r="O2363" s="26">
        <f t="shared" si="9628"/>
        <v>0</v>
      </c>
      <c r="P2363" s="26">
        <f t="shared" si="9629"/>
        <v>0</v>
      </c>
      <c r="Q2363" s="26">
        <f t="shared" si="9630"/>
        <v>0</v>
      </c>
      <c r="R2363" s="26">
        <f t="shared" si="9466"/>
        <v>111</v>
      </c>
      <c r="S2363" s="26">
        <f t="shared" si="9467"/>
        <v>111</v>
      </c>
      <c r="T2363" s="26">
        <f t="shared" si="9468"/>
        <v>111</v>
      </c>
      <c r="U2363" s="26">
        <f t="shared" si="9631"/>
        <v>0</v>
      </c>
      <c r="V2363" s="26">
        <f t="shared" si="9632"/>
        <v>0</v>
      </c>
      <c r="W2363" s="26">
        <f t="shared" si="9633"/>
        <v>0</v>
      </c>
      <c r="X2363" s="26">
        <f t="shared" si="9469"/>
        <v>111</v>
      </c>
      <c r="Y2363" s="26">
        <f t="shared" si="9470"/>
        <v>111</v>
      </c>
      <c r="Z2363" s="26">
        <f t="shared" si="9471"/>
        <v>111</v>
      </c>
      <c r="AA2363" s="26">
        <f t="shared" si="9634"/>
        <v>0</v>
      </c>
      <c r="AB2363" s="26">
        <f t="shared" si="9635"/>
        <v>0</v>
      </c>
      <c r="AC2363" s="26">
        <f t="shared" si="9636"/>
        <v>0</v>
      </c>
      <c r="AD2363" s="26">
        <f t="shared" si="9472"/>
        <v>111</v>
      </c>
      <c r="AE2363" s="26">
        <f t="shared" si="9473"/>
        <v>111</v>
      </c>
      <c r="AF2363" s="26">
        <f t="shared" si="9474"/>
        <v>111</v>
      </c>
      <c r="AG2363" s="26">
        <f t="shared" si="9637"/>
        <v>0</v>
      </c>
      <c r="AH2363" s="26">
        <f t="shared" si="9638"/>
        <v>0</v>
      </c>
      <c r="AI2363" s="26">
        <f t="shared" si="9639"/>
        <v>0</v>
      </c>
      <c r="AJ2363" s="26">
        <f t="shared" si="9475"/>
        <v>111</v>
      </c>
      <c r="AK2363" s="26">
        <f t="shared" si="9476"/>
        <v>111</v>
      </c>
      <c r="AL2363" s="26">
        <f t="shared" si="9477"/>
        <v>111</v>
      </c>
      <c r="AM2363" s="26">
        <f t="shared" si="9640"/>
        <v>0</v>
      </c>
      <c r="AN2363" s="26">
        <f t="shared" si="9641"/>
        <v>0</v>
      </c>
      <c r="AO2363" s="26">
        <f t="shared" si="9642"/>
        <v>0</v>
      </c>
      <c r="AP2363" s="26">
        <f t="shared" si="9478"/>
        <v>111</v>
      </c>
      <c r="AQ2363" s="26">
        <f t="shared" si="9479"/>
        <v>111</v>
      </c>
      <c r="AR2363" s="26">
        <f t="shared" si="9480"/>
        <v>111</v>
      </c>
      <c r="AS2363" s="26">
        <f t="shared" si="9643"/>
        <v>0</v>
      </c>
      <c r="AT2363" s="26">
        <f t="shared" si="9644"/>
        <v>0</v>
      </c>
      <c r="AU2363" s="26">
        <f t="shared" si="9645"/>
        <v>0</v>
      </c>
      <c r="AV2363" s="26">
        <f t="shared" si="9481"/>
        <v>111</v>
      </c>
      <c r="AW2363" s="26">
        <f t="shared" si="9482"/>
        <v>111</v>
      </c>
      <c r="AX2363" s="26">
        <f t="shared" si="9483"/>
        <v>111</v>
      </c>
      <c r="AY2363" s="26">
        <f t="shared" si="9646"/>
        <v>0</v>
      </c>
      <c r="AZ2363" s="26">
        <f t="shared" si="9647"/>
        <v>0</v>
      </c>
      <c r="BA2363" s="26">
        <f t="shared" si="9648"/>
        <v>0</v>
      </c>
      <c r="BB2363" s="26">
        <f t="shared" si="9484"/>
        <v>111</v>
      </c>
      <c r="BC2363" s="26">
        <f t="shared" si="9485"/>
        <v>111</v>
      </c>
      <c r="BD2363" s="26">
        <f t="shared" si="9486"/>
        <v>111</v>
      </c>
      <c r="BE2363" s="26">
        <f t="shared" si="9649"/>
        <v>0</v>
      </c>
      <c r="BF2363" s="26">
        <f t="shared" si="9650"/>
        <v>0</v>
      </c>
      <c r="BG2363" s="26">
        <f t="shared" si="9651"/>
        <v>0</v>
      </c>
      <c r="BH2363" s="26">
        <f t="shared" si="9487"/>
        <v>111</v>
      </c>
      <c r="BI2363" s="26">
        <f t="shared" si="9488"/>
        <v>111</v>
      </c>
      <c r="BJ2363" s="26">
        <f t="shared" si="9489"/>
        <v>111</v>
      </c>
      <c r="BK2363" s="26">
        <f t="shared" si="9652"/>
        <v>15.561999999999999</v>
      </c>
      <c r="BL2363" s="26">
        <f t="shared" si="9653"/>
        <v>0</v>
      </c>
      <c r="BM2363" s="26">
        <f t="shared" si="9654"/>
        <v>0</v>
      </c>
      <c r="BN2363" s="26">
        <f t="shared" si="9490"/>
        <v>126.562</v>
      </c>
      <c r="BO2363" s="26">
        <f t="shared" si="9491"/>
        <v>111</v>
      </c>
      <c r="BP2363" s="26">
        <f t="shared" si="9492"/>
        <v>111</v>
      </c>
      <c r="BQ2363" s="26">
        <f t="shared" si="9655"/>
        <v>0</v>
      </c>
      <c r="BR2363" s="26">
        <f t="shared" si="9656"/>
        <v>0</v>
      </c>
      <c r="BS2363" s="26">
        <f t="shared" si="9493"/>
        <v>126.562</v>
      </c>
      <c r="BT2363" s="26">
        <f t="shared" si="9494"/>
        <v>111</v>
      </c>
      <c r="BU2363" s="26">
        <f t="shared" si="9495"/>
        <v>111</v>
      </c>
      <c r="BV2363" s="26">
        <f t="shared" si="9657"/>
        <v>0</v>
      </c>
      <c r="BW2363" s="26">
        <f t="shared" si="9658"/>
        <v>0</v>
      </c>
      <c r="BX2363" s="26">
        <f t="shared" si="9496"/>
        <v>126.562</v>
      </c>
      <c r="BY2363" s="26">
        <f t="shared" si="9497"/>
        <v>111</v>
      </c>
      <c r="BZ2363" s="26">
        <f t="shared" si="9498"/>
        <v>111</v>
      </c>
      <c r="CA2363" s="26">
        <f t="shared" si="9659"/>
        <v>0</v>
      </c>
      <c r="CB2363" s="26">
        <f t="shared" si="9660"/>
        <v>0</v>
      </c>
      <c r="CC2363" s="26">
        <f t="shared" si="9661"/>
        <v>0</v>
      </c>
      <c r="CD2363" s="26">
        <f t="shared" si="9605"/>
        <v>126.562</v>
      </c>
      <c r="CE2363" s="26">
        <f t="shared" si="9606"/>
        <v>111</v>
      </c>
      <c r="CF2363" s="26">
        <f t="shared" si="9607"/>
        <v>111</v>
      </c>
      <c r="CG2363" s="26">
        <f t="shared" si="9662"/>
        <v>0</v>
      </c>
      <c r="CH2363" s="26">
        <f t="shared" si="9663"/>
        <v>0</v>
      </c>
      <c r="CI2363" s="26">
        <f t="shared" si="9664"/>
        <v>0</v>
      </c>
      <c r="CJ2363" s="26">
        <f t="shared" si="9608"/>
        <v>126.562</v>
      </c>
      <c r="CK2363" s="26">
        <f t="shared" si="9609"/>
        <v>111</v>
      </c>
      <c r="CL2363" s="26">
        <f t="shared" si="9610"/>
        <v>111</v>
      </c>
      <c r="CM2363" s="26">
        <f t="shared" si="9665"/>
        <v>0</v>
      </c>
      <c r="CN2363" s="26">
        <f t="shared" si="9666"/>
        <v>0</v>
      </c>
      <c r="CO2363" s="26">
        <f t="shared" si="9667"/>
        <v>0</v>
      </c>
      <c r="CP2363" s="26">
        <f t="shared" si="9611"/>
        <v>126.562</v>
      </c>
      <c r="CQ2363" s="26">
        <f t="shared" si="9612"/>
        <v>111</v>
      </c>
      <c r="CR2363" s="26">
        <f t="shared" si="9613"/>
        <v>111</v>
      </c>
      <c r="CS2363" s="26">
        <f t="shared" si="9668"/>
        <v>0</v>
      </c>
      <c r="CT2363" s="19"/>
      <c r="CU2363" s="35"/>
      <c r="CY2363" s="1" t="s">
        <v>27</v>
      </c>
    </row>
    <row r="2364" spans="1:105" hidden="1" x14ac:dyDescent="0.3">
      <c r="A2364" s="16" t="s">
        <v>1355</v>
      </c>
      <c r="B2364" s="17">
        <v>850</v>
      </c>
      <c r="C2364" s="16"/>
      <c r="D2364" s="16"/>
      <c r="E2364" s="34" t="s">
        <v>77</v>
      </c>
      <c r="F2364" s="26">
        <f t="shared" si="9622"/>
        <v>111</v>
      </c>
      <c r="G2364" s="26">
        <f t="shared" si="9623"/>
        <v>111</v>
      </c>
      <c r="H2364" s="26">
        <f t="shared" si="9624"/>
        <v>111</v>
      </c>
      <c r="I2364" s="26">
        <f t="shared" si="9625"/>
        <v>0</v>
      </c>
      <c r="J2364" s="26">
        <f t="shared" si="9626"/>
        <v>0</v>
      </c>
      <c r="K2364" s="26">
        <f t="shared" si="9627"/>
        <v>0</v>
      </c>
      <c r="L2364" s="26">
        <f t="shared" si="9463"/>
        <v>111</v>
      </c>
      <c r="M2364" s="26">
        <f t="shared" si="9464"/>
        <v>111</v>
      </c>
      <c r="N2364" s="26">
        <f t="shared" si="9465"/>
        <v>111</v>
      </c>
      <c r="O2364" s="26">
        <f t="shared" si="9628"/>
        <v>0</v>
      </c>
      <c r="P2364" s="26">
        <f t="shared" si="9629"/>
        <v>0</v>
      </c>
      <c r="Q2364" s="26">
        <f t="shared" si="9630"/>
        <v>0</v>
      </c>
      <c r="R2364" s="26">
        <f t="shared" si="9466"/>
        <v>111</v>
      </c>
      <c r="S2364" s="26">
        <f t="shared" si="9467"/>
        <v>111</v>
      </c>
      <c r="T2364" s="26">
        <f t="shared" si="9468"/>
        <v>111</v>
      </c>
      <c r="U2364" s="26">
        <f t="shared" si="9631"/>
        <v>0</v>
      </c>
      <c r="V2364" s="26">
        <f t="shared" si="9632"/>
        <v>0</v>
      </c>
      <c r="W2364" s="26">
        <f t="shared" si="9633"/>
        <v>0</v>
      </c>
      <c r="X2364" s="26">
        <f t="shared" si="9469"/>
        <v>111</v>
      </c>
      <c r="Y2364" s="26">
        <f t="shared" si="9470"/>
        <v>111</v>
      </c>
      <c r="Z2364" s="26">
        <f t="shared" si="9471"/>
        <v>111</v>
      </c>
      <c r="AA2364" s="26">
        <f t="shared" si="9634"/>
        <v>0</v>
      </c>
      <c r="AB2364" s="26">
        <f t="shared" si="9635"/>
        <v>0</v>
      </c>
      <c r="AC2364" s="26">
        <f t="shared" si="9636"/>
        <v>0</v>
      </c>
      <c r="AD2364" s="26">
        <f t="shared" si="9472"/>
        <v>111</v>
      </c>
      <c r="AE2364" s="26">
        <f t="shared" si="9473"/>
        <v>111</v>
      </c>
      <c r="AF2364" s="26">
        <f t="shared" si="9474"/>
        <v>111</v>
      </c>
      <c r="AG2364" s="26">
        <f t="shared" si="9637"/>
        <v>0</v>
      </c>
      <c r="AH2364" s="26">
        <f t="shared" si="9638"/>
        <v>0</v>
      </c>
      <c r="AI2364" s="26">
        <f t="shared" si="9639"/>
        <v>0</v>
      </c>
      <c r="AJ2364" s="26">
        <f t="shared" si="9475"/>
        <v>111</v>
      </c>
      <c r="AK2364" s="26">
        <f t="shared" si="9476"/>
        <v>111</v>
      </c>
      <c r="AL2364" s="26">
        <f t="shared" si="9477"/>
        <v>111</v>
      </c>
      <c r="AM2364" s="26">
        <f t="shared" si="9640"/>
        <v>0</v>
      </c>
      <c r="AN2364" s="26">
        <f t="shared" si="9641"/>
        <v>0</v>
      </c>
      <c r="AO2364" s="26">
        <f t="shared" si="9642"/>
        <v>0</v>
      </c>
      <c r="AP2364" s="26">
        <f t="shared" si="9478"/>
        <v>111</v>
      </c>
      <c r="AQ2364" s="26">
        <f t="shared" si="9479"/>
        <v>111</v>
      </c>
      <c r="AR2364" s="26">
        <f t="shared" si="9480"/>
        <v>111</v>
      </c>
      <c r="AS2364" s="26">
        <f t="shared" si="9643"/>
        <v>0</v>
      </c>
      <c r="AT2364" s="26">
        <f t="shared" si="9644"/>
        <v>0</v>
      </c>
      <c r="AU2364" s="26">
        <f t="shared" si="9645"/>
        <v>0</v>
      </c>
      <c r="AV2364" s="26">
        <f t="shared" si="9481"/>
        <v>111</v>
      </c>
      <c r="AW2364" s="26">
        <f t="shared" si="9482"/>
        <v>111</v>
      </c>
      <c r="AX2364" s="26">
        <f t="shared" si="9483"/>
        <v>111</v>
      </c>
      <c r="AY2364" s="26">
        <f t="shared" si="9646"/>
        <v>0</v>
      </c>
      <c r="AZ2364" s="26">
        <f t="shared" si="9647"/>
        <v>0</v>
      </c>
      <c r="BA2364" s="26">
        <f t="shared" si="9648"/>
        <v>0</v>
      </c>
      <c r="BB2364" s="26">
        <f t="shared" si="9484"/>
        <v>111</v>
      </c>
      <c r="BC2364" s="26">
        <f t="shared" si="9485"/>
        <v>111</v>
      </c>
      <c r="BD2364" s="26">
        <f t="shared" si="9486"/>
        <v>111</v>
      </c>
      <c r="BE2364" s="26">
        <f t="shared" si="9649"/>
        <v>0</v>
      </c>
      <c r="BF2364" s="26">
        <f t="shared" si="9650"/>
        <v>0</v>
      </c>
      <c r="BG2364" s="26">
        <f t="shared" si="9651"/>
        <v>0</v>
      </c>
      <c r="BH2364" s="26">
        <f t="shared" si="9487"/>
        <v>111</v>
      </c>
      <c r="BI2364" s="26">
        <f t="shared" si="9488"/>
        <v>111</v>
      </c>
      <c r="BJ2364" s="26">
        <f t="shared" si="9489"/>
        <v>111</v>
      </c>
      <c r="BK2364" s="26">
        <f t="shared" si="9652"/>
        <v>15.561999999999999</v>
      </c>
      <c r="BL2364" s="26">
        <f t="shared" si="9653"/>
        <v>0</v>
      </c>
      <c r="BM2364" s="26">
        <f t="shared" si="9654"/>
        <v>0</v>
      </c>
      <c r="BN2364" s="26">
        <f t="shared" si="9490"/>
        <v>126.562</v>
      </c>
      <c r="BO2364" s="26">
        <f t="shared" si="9491"/>
        <v>111</v>
      </c>
      <c r="BP2364" s="26">
        <f t="shared" si="9492"/>
        <v>111</v>
      </c>
      <c r="BQ2364" s="26">
        <f t="shared" si="9655"/>
        <v>0</v>
      </c>
      <c r="BR2364" s="26">
        <f t="shared" si="9656"/>
        <v>0</v>
      </c>
      <c r="BS2364" s="26">
        <f t="shared" si="9493"/>
        <v>126.562</v>
      </c>
      <c r="BT2364" s="26">
        <f t="shared" si="9494"/>
        <v>111</v>
      </c>
      <c r="BU2364" s="26">
        <f t="shared" si="9495"/>
        <v>111</v>
      </c>
      <c r="BV2364" s="26">
        <f t="shared" si="9657"/>
        <v>0</v>
      </c>
      <c r="BW2364" s="26">
        <f t="shared" si="9658"/>
        <v>0</v>
      </c>
      <c r="BX2364" s="26">
        <f t="shared" si="9496"/>
        <v>126.562</v>
      </c>
      <c r="BY2364" s="26">
        <f t="shared" si="9497"/>
        <v>111</v>
      </c>
      <c r="BZ2364" s="26">
        <f t="shared" si="9498"/>
        <v>111</v>
      </c>
      <c r="CA2364" s="26">
        <f t="shared" si="9659"/>
        <v>0</v>
      </c>
      <c r="CB2364" s="26">
        <f t="shared" si="9660"/>
        <v>0</v>
      </c>
      <c r="CC2364" s="26">
        <f t="shared" si="9661"/>
        <v>0</v>
      </c>
      <c r="CD2364" s="26">
        <f t="shared" si="9605"/>
        <v>126.562</v>
      </c>
      <c r="CE2364" s="26">
        <f t="shared" si="9606"/>
        <v>111</v>
      </c>
      <c r="CF2364" s="26">
        <f t="shared" si="9607"/>
        <v>111</v>
      </c>
      <c r="CG2364" s="26">
        <f t="shared" si="9662"/>
        <v>0</v>
      </c>
      <c r="CH2364" s="26">
        <f t="shared" si="9663"/>
        <v>0</v>
      </c>
      <c r="CI2364" s="26">
        <f t="shared" si="9664"/>
        <v>0</v>
      </c>
      <c r="CJ2364" s="26">
        <f t="shared" si="9608"/>
        <v>126.562</v>
      </c>
      <c r="CK2364" s="26">
        <f t="shared" si="9609"/>
        <v>111</v>
      </c>
      <c r="CL2364" s="26">
        <f t="shared" si="9610"/>
        <v>111</v>
      </c>
      <c r="CM2364" s="26">
        <f t="shared" si="9665"/>
        <v>0</v>
      </c>
      <c r="CN2364" s="26">
        <f t="shared" si="9666"/>
        <v>0</v>
      </c>
      <c r="CO2364" s="26">
        <f t="shared" si="9667"/>
        <v>0</v>
      </c>
      <c r="CP2364" s="26">
        <f t="shared" si="9611"/>
        <v>126.562</v>
      </c>
      <c r="CQ2364" s="26">
        <f t="shared" si="9612"/>
        <v>111</v>
      </c>
      <c r="CR2364" s="26">
        <f t="shared" si="9613"/>
        <v>111</v>
      </c>
      <c r="CS2364" s="26">
        <f t="shared" si="9668"/>
        <v>0</v>
      </c>
      <c r="CT2364" s="19"/>
      <c r="CU2364" s="35"/>
      <c r="CZ2364" s="1" t="s">
        <v>28</v>
      </c>
    </row>
    <row r="2365" spans="1:105" hidden="1" x14ac:dyDescent="0.3">
      <c r="A2365" s="16" t="s">
        <v>1355</v>
      </c>
      <c r="B2365" s="17">
        <v>850</v>
      </c>
      <c r="C2365" s="16" t="s">
        <v>40</v>
      </c>
      <c r="D2365" s="16" t="s">
        <v>41</v>
      </c>
      <c r="E2365" s="34" t="s">
        <v>42</v>
      </c>
      <c r="F2365" s="26">
        <v>111</v>
      </c>
      <c r="G2365" s="26">
        <v>111</v>
      </c>
      <c r="H2365" s="26">
        <v>111</v>
      </c>
      <c r="I2365" s="26"/>
      <c r="J2365" s="26"/>
      <c r="K2365" s="26"/>
      <c r="L2365" s="26">
        <f t="shared" si="9463"/>
        <v>111</v>
      </c>
      <c r="M2365" s="26">
        <f t="shared" si="9464"/>
        <v>111</v>
      </c>
      <c r="N2365" s="26">
        <f t="shared" si="9465"/>
        <v>111</v>
      </c>
      <c r="O2365" s="26"/>
      <c r="P2365" s="26"/>
      <c r="Q2365" s="26"/>
      <c r="R2365" s="26">
        <f t="shared" si="9466"/>
        <v>111</v>
      </c>
      <c r="S2365" s="26">
        <f t="shared" si="9467"/>
        <v>111</v>
      </c>
      <c r="T2365" s="26">
        <f t="shared" si="9468"/>
        <v>111</v>
      </c>
      <c r="U2365" s="26"/>
      <c r="V2365" s="26"/>
      <c r="W2365" s="26"/>
      <c r="X2365" s="26">
        <f t="shared" si="9469"/>
        <v>111</v>
      </c>
      <c r="Y2365" s="26">
        <f t="shared" si="9470"/>
        <v>111</v>
      </c>
      <c r="Z2365" s="26">
        <f t="shared" si="9471"/>
        <v>111</v>
      </c>
      <c r="AA2365" s="26"/>
      <c r="AB2365" s="26"/>
      <c r="AC2365" s="26"/>
      <c r="AD2365" s="26">
        <f t="shared" si="9472"/>
        <v>111</v>
      </c>
      <c r="AE2365" s="26">
        <f t="shared" si="9473"/>
        <v>111</v>
      </c>
      <c r="AF2365" s="26">
        <f t="shared" si="9474"/>
        <v>111</v>
      </c>
      <c r="AG2365" s="26"/>
      <c r="AH2365" s="26"/>
      <c r="AI2365" s="26"/>
      <c r="AJ2365" s="26">
        <f t="shared" si="9475"/>
        <v>111</v>
      </c>
      <c r="AK2365" s="26">
        <f t="shared" si="9476"/>
        <v>111</v>
      </c>
      <c r="AL2365" s="26">
        <f t="shared" si="9477"/>
        <v>111</v>
      </c>
      <c r="AM2365" s="26"/>
      <c r="AN2365" s="26"/>
      <c r="AO2365" s="26"/>
      <c r="AP2365" s="26">
        <f t="shared" si="9478"/>
        <v>111</v>
      </c>
      <c r="AQ2365" s="26">
        <f t="shared" si="9479"/>
        <v>111</v>
      </c>
      <c r="AR2365" s="26">
        <f t="shared" si="9480"/>
        <v>111</v>
      </c>
      <c r="AS2365" s="26"/>
      <c r="AT2365" s="26"/>
      <c r="AU2365" s="26"/>
      <c r="AV2365" s="26">
        <f t="shared" si="9481"/>
        <v>111</v>
      </c>
      <c r="AW2365" s="26">
        <f t="shared" si="9482"/>
        <v>111</v>
      </c>
      <c r="AX2365" s="26">
        <f t="shared" si="9483"/>
        <v>111</v>
      </c>
      <c r="AY2365" s="26"/>
      <c r="AZ2365" s="26"/>
      <c r="BA2365" s="26"/>
      <c r="BB2365" s="26">
        <f t="shared" si="9484"/>
        <v>111</v>
      </c>
      <c r="BC2365" s="26">
        <f t="shared" si="9485"/>
        <v>111</v>
      </c>
      <c r="BD2365" s="26">
        <f t="shared" si="9486"/>
        <v>111</v>
      </c>
      <c r="BE2365" s="26"/>
      <c r="BF2365" s="26"/>
      <c r="BG2365" s="26"/>
      <c r="BH2365" s="26">
        <f t="shared" si="9487"/>
        <v>111</v>
      </c>
      <c r="BI2365" s="26">
        <f t="shared" si="9488"/>
        <v>111</v>
      </c>
      <c r="BJ2365" s="26">
        <f t="shared" si="9489"/>
        <v>111</v>
      </c>
      <c r="BK2365" s="26">
        <v>15.561999999999999</v>
      </c>
      <c r="BL2365" s="26"/>
      <c r="BM2365" s="26"/>
      <c r="BN2365" s="26">
        <f t="shared" si="9490"/>
        <v>126.562</v>
      </c>
      <c r="BO2365" s="26">
        <f t="shared" si="9491"/>
        <v>111</v>
      </c>
      <c r="BP2365" s="26">
        <f t="shared" si="9492"/>
        <v>111</v>
      </c>
      <c r="BQ2365" s="26"/>
      <c r="BR2365" s="26"/>
      <c r="BS2365" s="26">
        <f t="shared" si="9493"/>
        <v>126.562</v>
      </c>
      <c r="BT2365" s="26">
        <f t="shared" si="9494"/>
        <v>111</v>
      </c>
      <c r="BU2365" s="26">
        <f t="shared" si="9495"/>
        <v>111</v>
      </c>
      <c r="BV2365" s="26"/>
      <c r="BW2365" s="26"/>
      <c r="BX2365" s="26">
        <f t="shared" si="9496"/>
        <v>126.562</v>
      </c>
      <c r="BY2365" s="26">
        <f t="shared" si="9497"/>
        <v>111</v>
      </c>
      <c r="BZ2365" s="26">
        <f t="shared" si="9498"/>
        <v>111</v>
      </c>
      <c r="CA2365" s="26"/>
      <c r="CB2365" s="26"/>
      <c r="CC2365" s="26"/>
      <c r="CD2365" s="26">
        <f t="shared" si="9605"/>
        <v>126.562</v>
      </c>
      <c r="CE2365" s="26">
        <f t="shared" si="9606"/>
        <v>111</v>
      </c>
      <c r="CF2365" s="26">
        <f t="shared" si="9607"/>
        <v>111</v>
      </c>
      <c r="CG2365" s="26"/>
      <c r="CH2365" s="26"/>
      <c r="CI2365" s="26"/>
      <c r="CJ2365" s="26">
        <f t="shared" si="9608"/>
        <v>126.562</v>
      </c>
      <c r="CK2365" s="26">
        <f t="shared" si="9609"/>
        <v>111</v>
      </c>
      <c r="CL2365" s="26">
        <f t="shared" si="9610"/>
        <v>111</v>
      </c>
      <c r="CM2365" s="26"/>
      <c r="CN2365" s="26"/>
      <c r="CO2365" s="26"/>
      <c r="CP2365" s="26">
        <f t="shared" si="9611"/>
        <v>126.562</v>
      </c>
      <c r="CQ2365" s="26">
        <f t="shared" si="9612"/>
        <v>111</v>
      </c>
      <c r="CR2365" s="26">
        <f t="shared" si="9613"/>
        <v>111</v>
      </c>
      <c r="CS2365" s="26"/>
      <c r="CT2365" s="19"/>
      <c r="CU2365" s="35"/>
    </row>
    <row r="2366" spans="1:105" ht="31.2" hidden="1" x14ac:dyDescent="0.3">
      <c r="A2366" s="16" t="s">
        <v>1356</v>
      </c>
      <c r="B2366" s="17"/>
      <c r="C2366" s="16"/>
      <c r="D2366" s="16"/>
      <c r="E2366" s="34" t="s">
        <v>1357</v>
      </c>
      <c r="F2366" s="26">
        <f t="shared" ref="F2366:K2366" si="9669">F2367+F2370</f>
        <v>123738.9</v>
      </c>
      <c r="G2366" s="26">
        <f t="shared" si="9669"/>
        <v>96446.099999999991</v>
      </c>
      <c r="H2366" s="26">
        <f t="shared" si="9669"/>
        <v>101546.20000000001</v>
      </c>
      <c r="I2366" s="26">
        <f t="shared" si="9669"/>
        <v>0</v>
      </c>
      <c r="J2366" s="26">
        <f t="shared" si="9669"/>
        <v>0</v>
      </c>
      <c r="K2366" s="26">
        <f t="shared" si="9669"/>
        <v>0</v>
      </c>
      <c r="L2366" s="26">
        <f t="shared" si="9463"/>
        <v>123738.9</v>
      </c>
      <c r="M2366" s="26">
        <f t="shared" si="9464"/>
        <v>96446.099999999991</v>
      </c>
      <c r="N2366" s="26">
        <f t="shared" si="9465"/>
        <v>101546.20000000001</v>
      </c>
      <c r="O2366" s="26">
        <f>O2367+O2370</f>
        <v>14852.513000000001</v>
      </c>
      <c r="P2366" s="26">
        <f>P2367+P2370</f>
        <v>0</v>
      </c>
      <c r="Q2366" s="26">
        <f>Q2367+Q2370</f>
        <v>0</v>
      </c>
      <c r="R2366" s="26">
        <f t="shared" si="9466"/>
        <v>138591.413</v>
      </c>
      <c r="S2366" s="26">
        <f t="shared" si="9467"/>
        <v>96446.099999999991</v>
      </c>
      <c r="T2366" s="26">
        <f t="shared" si="9468"/>
        <v>101546.20000000001</v>
      </c>
      <c r="U2366" s="26">
        <f>U2367+U2370</f>
        <v>0</v>
      </c>
      <c r="V2366" s="26">
        <f>V2367+V2370</f>
        <v>0</v>
      </c>
      <c r="W2366" s="26">
        <f>W2367+W2370</f>
        <v>0</v>
      </c>
      <c r="X2366" s="26">
        <f t="shared" si="9469"/>
        <v>138591.413</v>
      </c>
      <c r="Y2366" s="26">
        <f t="shared" si="9470"/>
        <v>96446.099999999991</v>
      </c>
      <c r="Z2366" s="26">
        <f t="shared" si="9471"/>
        <v>101546.20000000001</v>
      </c>
      <c r="AA2366" s="26">
        <f>AA2367+AA2370</f>
        <v>0</v>
      </c>
      <c r="AB2366" s="26">
        <f>AB2367+AB2370</f>
        <v>0</v>
      </c>
      <c r="AC2366" s="26">
        <f>AC2367+AC2370</f>
        <v>0</v>
      </c>
      <c r="AD2366" s="26">
        <f t="shared" si="9472"/>
        <v>138591.413</v>
      </c>
      <c r="AE2366" s="26">
        <f t="shared" si="9473"/>
        <v>96446.099999999991</v>
      </c>
      <c r="AF2366" s="26">
        <f t="shared" si="9474"/>
        <v>101546.20000000001</v>
      </c>
      <c r="AG2366" s="26">
        <f>AG2367+AG2370</f>
        <v>0</v>
      </c>
      <c r="AH2366" s="26">
        <f>AH2367+AH2370</f>
        <v>0</v>
      </c>
      <c r="AI2366" s="26">
        <f>AI2367+AI2370</f>
        <v>0</v>
      </c>
      <c r="AJ2366" s="26">
        <f t="shared" si="9475"/>
        <v>138591.413</v>
      </c>
      <c r="AK2366" s="26">
        <f t="shared" si="9476"/>
        <v>96446.099999999991</v>
      </c>
      <c r="AL2366" s="26">
        <f t="shared" si="9477"/>
        <v>101546.20000000001</v>
      </c>
      <c r="AM2366" s="26">
        <f>AM2367+AM2370</f>
        <v>0</v>
      </c>
      <c r="AN2366" s="26">
        <f>AN2367+AN2370</f>
        <v>0</v>
      </c>
      <c r="AO2366" s="26">
        <f>AO2367+AO2370</f>
        <v>0</v>
      </c>
      <c r="AP2366" s="26">
        <f t="shared" si="9478"/>
        <v>138591.413</v>
      </c>
      <c r="AQ2366" s="26">
        <f t="shared" si="9479"/>
        <v>96446.099999999991</v>
      </c>
      <c r="AR2366" s="26">
        <f t="shared" si="9480"/>
        <v>101546.20000000001</v>
      </c>
      <c r="AS2366" s="26">
        <f>AS2367+AS2370</f>
        <v>0</v>
      </c>
      <c r="AT2366" s="26">
        <f>AT2367+AT2370</f>
        <v>0</v>
      </c>
      <c r="AU2366" s="26">
        <f>AU2367+AU2370</f>
        <v>0</v>
      </c>
      <c r="AV2366" s="26">
        <f t="shared" si="9481"/>
        <v>138591.413</v>
      </c>
      <c r="AW2366" s="26">
        <f t="shared" si="9482"/>
        <v>96446.099999999991</v>
      </c>
      <c r="AX2366" s="26">
        <f t="shared" si="9483"/>
        <v>101546.20000000001</v>
      </c>
      <c r="AY2366" s="26">
        <f>AY2367+AY2370</f>
        <v>1517.309</v>
      </c>
      <c r="AZ2366" s="26">
        <f>AZ2367+AZ2370</f>
        <v>0</v>
      </c>
      <c r="BA2366" s="26">
        <f>BA2367+BA2370</f>
        <v>0</v>
      </c>
      <c r="BB2366" s="26">
        <f t="shared" si="9484"/>
        <v>140108.72200000001</v>
      </c>
      <c r="BC2366" s="26">
        <f t="shared" si="9485"/>
        <v>96446.099999999991</v>
      </c>
      <c r="BD2366" s="26">
        <f t="shared" si="9486"/>
        <v>101546.20000000001</v>
      </c>
      <c r="BE2366" s="26">
        <f>BE2367+BE2370</f>
        <v>0</v>
      </c>
      <c r="BF2366" s="26">
        <f>BF2367+BF2370</f>
        <v>0</v>
      </c>
      <c r="BG2366" s="26">
        <f>BG2367+BG2370</f>
        <v>0</v>
      </c>
      <c r="BH2366" s="26">
        <f t="shared" si="9487"/>
        <v>140108.72200000001</v>
      </c>
      <c r="BI2366" s="26">
        <f t="shared" si="9488"/>
        <v>96446.099999999991</v>
      </c>
      <c r="BJ2366" s="26">
        <f t="shared" si="9489"/>
        <v>101546.20000000001</v>
      </c>
      <c r="BK2366" s="26">
        <f>BK2367+BK2370</f>
        <v>13001.935000000001</v>
      </c>
      <c r="BL2366" s="26">
        <f>BL2367+BL2370</f>
        <v>0</v>
      </c>
      <c r="BM2366" s="26">
        <f>BM2367+BM2370</f>
        <v>0</v>
      </c>
      <c r="BN2366" s="26">
        <f t="shared" si="9490"/>
        <v>153110.65700000001</v>
      </c>
      <c r="BO2366" s="26">
        <f t="shared" si="9491"/>
        <v>96446.099999999991</v>
      </c>
      <c r="BP2366" s="26">
        <f t="shared" si="9492"/>
        <v>101546.20000000001</v>
      </c>
      <c r="BQ2366" s="26">
        <f>BQ2367+BQ2370</f>
        <v>0</v>
      </c>
      <c r="BR2366" s="26">
        <f>BR2367+BR2370</f>
        <v>0</v>
      </c>
      <c r="BS2366" s="26">
        <f t="shared" si="9493"/>
        <v>153110.65700000001</v>
      </c>
      <c r="BT2366" s="26">
        <f t="shared" si="9494"/>
        <v>96446.099999999991</v>
      </c>
      <c r="BU2366" s="26">
        <f t="shared" si="9495"/>
        <v>101546.20000000001</v>
      </c>
      <c r="BV2366" s="26">
        <f>BV2367+BV2370</f>
        <v>0</v>
      </c>
      <c r="BW2366" s="26">
        <f>BW2367+BW2370</f>
        <v>0</v>
      </c>
      <c r="BX2366" s="26">
        <f t="shared" si="9496"/>
        <v>153110.65700000001</v>
      </c>
      <c r="BY2366" s="26">
        <f t="shared" si="9497"/>
        <v>96446.099999999991</v>
      </c>
      <c r="BZ2366" s="26">
        <f t="shared" si="9498"/>
        <v>101546.20000000001</v>
      </c>
      <c r="CA2366" s="26">
        <f>CA2367+CA2370</f>
        <v>0</v>
      </c>
      <c r="CB2366" s="26">
        <f>CB2367+CB2370</f>
        <v>0</v>
      </c>
      <c r="CC2366" s="26">
        <f>CC2367+CC2370</f>
        <v>0</v>
      </c>
      <c r="CD2366" s="26">
        <f t="shared" si="9605"/>
        <v>153110.65700000001</v>
      </c>
      <c r="CE2366" s="26">
        <f t="shared" si="9606"/>
        <v>96446.099999999991</v>
      </c>
      <c r="CF2366" s="26">
        <f t="shared" si="9607"/>
        <v>101546.20000000001</v>
      </c>
      <c r="CG2366" s="26">
        <f>CG2367+CG2370</f>
        <v>0</v>
      </c>
      <c r="CH2366" s="26">
        <f>CH2367+CH2370</f>
        <v>0</v>
      </c>
      <c r="CI2366" s="26">
        <f>CI2367+CI2370</f>
        <v>0</v>
      </c>
      <c r="CJ2366" s="26">
        <f t="shared" si="9608"/>
        <v>153110.65700000001</v>
      </c>
      <c r="CK2366" s="26">
        <f t="shared" si="9609"/>
        <v>96446.099999999991</v>
      </c>
      <c r="CL2366" s="26">
        <f t="shared" si="9610"/>
        <v>101546.20000000001</v>
      </c>
      <c r="CM2366" s="26">
        <f>CM2367+CM2370</f>
        <v>0</v>
      </c>
      <c r="CN2366" s="26">
        <f>CN2367+CN2370</f>
        <v>0</v>
      </c>
      <c r="CO2366" s="26">
        <f>CO2367+CO2370</f>
        <v>0</v>
      </c>
      <c r="CP2366" s="26">
        <f t="shared" si="9611"/>
        <v>153110.65700000001</v>
      </c>
      <c r="CQ2366" s="26">
        <f t="shared" si="9612"/>
        <v>96446.099999999991</v>
      </c>
      <c r="CR2366" s="26">
        <f t="shared" si="9613"/>
        <v>101546.20000000001</v>
      </c>
      <c r="CS2366" s="26">
        <f>CS2367+CS2370</f>
        <v>0</v>
      </c>
      <c r="CT2366" s="19"/>
      <c r="CU2366" s="35"/>
      <c r="CX2366" s="1" t="s">
        <v>1346</v>
      </c>
      <c r="DA2366" s="1" t="s">
        <v>29</v>
      </c>
    </row>
    <row r="2367" spans="1:105" ht="31.2" hidden="1" x14ac:dyDescent="0.3">
      <c r="A2367" s="16" t="s">
        <v>1356</v>
      </c>
      <c r="B2367" s="17">
        <v>200</v>
      </c>
      <c r="C2367" s="16"/>
      <c r="D2367" s="16"/>
      <c r="E2367" s="34" t="s">
        <v>38</v>
      </c>
      <c r="F2367" s="26">
        <f t="shared" ref="F2367:F2368" si="9670">F2368</f>
        <v>118813.29999999999</v>
      </c>
      <c r="G2367" s="26">
        <f t="shared" ref="G2367:G2375" si="9671">G2368</f>
        <v>91611.199999999997</v>
      </c>
      <c r="H2367" s="26">
        <f t="shared" ref="H2367:H2375" si="9672">H2368</f>
        <v>96801.600000000006</v>
      </c>
      <c r="I2367" s="26">
        <f t="shared" ref="I2367:I2375" si="9673">I2368</f>
        <v>0</v>
      </c>
      <c r="J2367" s="26">
        <f t="shared" ref="J2367:J2375" si="9674">J2368</f>
        <v>0</v>
      </c>
      <c r="K2367" s="26">
        <f t="shared" ref="K2367:K2375" si="9675">K2368</f>
        <v>0</v>
      </c>
      <c r="L2367" s="26">
        <f t="shared" si="9463"/>
        <v>118813.29999999999</v>
      </c>
      <c r="M2367" s="26">
        <f t="shared" si="9464"/>
        <v>91611.199999999997</v>
      </c>
      <c r="N2367" s="26">
        <f t="shared" si="9465"/>
        <v>96801.600000000006</v>
      </c>
      <c r="O2367" s="26">
        <f t="shared" ref="O2367:O2375" si="9676">O2368</f>
        <v>14852.513000000001</v>
      </c>
      <c r="P2367" s="26">
        <f t="shared" ref="P2367:P2375" si="9677">P2368</f>
        <v>0</v>
      </c>
      <c r="Q2367" s="26">
        <f t="shared" ref="Q2367:Q2375" si="9678">Q2368</f>
        <v>0</v>
      </c>
      <c r="R2367" s="26">
        <f t="shared" si="9466"/>
        <v>133665.81299999999</v>
      </c>
      <c r="S2367" s="26">
        <f t="shared" si="9467"/>
        <v>91611.199999999997</v>
      </c>
      <c r="T2367" s="26">
        <f t="shared" si="9468"/>
        <v>96801.600000000006</v>
      </c>
      <c r="U2367" s="26">
        <f t="shared" ref="U2367:U2375" si="9679">U2368</f>
        <v>0</v>
      </c>
      <c r="V2367" s="26">
        <f t="shared" ref="V2367:V2375" si="9680">V2368</f>
        <v>0</v>
      </c>
      <c r="W2367" s="26">
        <f t="shared" ref="W2367:W2375" si="9681">W2368</f>
        <v>0</v>
      </c>
      <c r="X2367" s="26">
        <f t="shared" si="9469"/>
        <v>133665.81299999999</v>
      </c>
      <c r="Y2367" s="26">
        <f t="shared" si="9470"/>
        <v>91611.199999999997</v>
      </c>
      <c r="Z2367" s="26">
        <f t="shared" si="9471"/>
        <v>96801.600000000006</v>
      </c>
      <c r="AA2367" s="26">
        <f t="shared" ref="AA2367:AA2375" si="9682">AA2368</f>
        <v>0</v>
      </c>
      <c r="AB2367" s="26">
        <f t="shared" ref="AB2367:AB2375" si="9683">AB2368</f>
        <v>0</v>
      </c>
      <c r="AC2367" s="26">
        <f t="shared" ref="AC2367:AC2375" si="9684">AC2368</f>
        <v>0</v>
      </c>
      <c r="AD2367" s="26">
        <f t="shared" si="9472"/>
        <v>133665.81299999999</v>
      </c>
      <c r="AE2367" s="26">
        <f t="shared" si="9473"/>
        <v>91611.199999999997</v>
      </c>
      <c r="AF2367" s="26">
        <f t="shared" si="9474"/>
        <v>96801.600000000006</v>
      </c>
      <c r="AG2367" s="26">
        <f t="shared" ref="AG2367:AG2375" si="9685">AG2368</f>
        <v>0</v>
      </c>
      <c r="AH2367" s="26">
        <f t="shared" ref="AH2367:AH2375" si="9686">AH2368</f>
        <v>0</v>
      </c>
      <c r="AI2367" s="26">
        <f t="shared" ref="AI2367:AI2375" si="9687">AI2368</f>
        <v>0</v>
      </c>
      <c r="AJ2367" s="26">
        <f t="shared" si="9475"/>
        <v>133665.81299999999</v>
      </c>
      <c r="AK2367" s="26">
        <f t="shared" si="9476"/>
        <v>91611.199999999997</v>
      </c>
      <c r="AL2367" s="26">
        <f t="shared" si="9477"/>
        <v>96801.600000000006</v>
      </c>
      <c r="AM2367" s="26">
        <f t="shared" ref="AM2367:AM2375" si="9688">AM2368</f>
        <v>0</v>
      </c>
      <c r="AN2367" s="26">
        <f t="shared" ref="AN2367:AN2375" si="9689">AN2368</f>
        <v>0</v>
      </c>
      <c r="AO2367" s="26">
        <f t="shared" ref="AO2367:AO2375" si="9690">AO2368</f>
        <v>0</v>
      </c>
      <c r="AP2367" s="26">
        <f t="shared" si="9478"/>
        <v>133665.81299999999</v>
      </c>
      <c r="AQ2367" s="26">
        <f t="shared" si="9479"/>
        <v>91611.199999999997</v>
      </c>
      <c r="AR2367" s="26">
        <f t="shared" si="9480"/>
        <v>96801.600000000006</v>
      </c>
      <c r="AS2367" s="26">
        <f t="shared" ref="AS2367:AS2375" si="9691">AS2368</f>
        <v>0</v>
      </c>
      <c r="AT2367" s="26">
        <f t="shared" ref="AT2367:AT2375" si="9692">AT2368</f>
        <v>0</v>
      </c>
      <c r="AU2367" s="26">
        <f t="shared" ref="AU2367:AU2375" si="9693">AU2368</f>
        <v>0</v>
      </c>
      <c r="AV2367" s="26">
        <f t="shared" si="9481"/>
        <v>133665.81299999999</v>
      </c>
      <c r="AW2367" s="26">
        <f t="shared" si="9482"/>
        <v>91611.199999999997</v>
      </c>
      <c r="AX2367" s="26">
        <f t="shared" si="9483"/>
        <v>96801.600000000006</v>
      </c>
      <c r="AY2367" s="26">
        <f t="shared" ref="AY2367:AY2375" si="9694">AY2368</f>
        <v>1517.309</v>
      </c>
      <c r="AZ2367" s="26">
        <f t="shared" ref="AZ2367:AZ2375" si="9695">AZ2368</f>
        <v>0</v>
      </c>
      <c r="BA2367" s="26">
        <f t="shared" ref="BA2367:BA2375" si="9696">BA2368</f>
        <v>0</v>
      </c>
      <c r="BB2367" s="26">
        <f t="shared" si="9484"/>
        <v>135183.122</v>
      </c>
      <c r="BC2367" s="26">
        <f t="shared" si="9485"/>
        <v>91611.199999999997</v>
      </c>
      <c r="BD2367" s="26">
        <f t="shared" si="9486"/>
        <v>96801.600000000006</v>
      </c>
      <c r="BE2367" s="26">
        <f t="shared" ref="BE2367:BE2375" si="9697">BE2368</f>
        <v>0</v>
      </c>
      <c r="BF2367" s="26">
        <f t="shared" ref="BF2367:BF2375" si="9698">BF2368</f>
        <v>0</v>
      </c>
      <c r="BG2367" s="26">
        <f t="shared" ref="BG2367:BG2375" si="9699">BG2368</f>
        <v>0</v>
      </c>
      <c r="BH2367" s="26">
        <f t="shared" si="9487"/>
        <v>135183.122</v>
      </c>
      <c r="BI2367" s="26">
        <f t="shared" si="9488"/>
        <v>91611.199999999997</v>
      </c>
      <c r="BJ2367" s="26">
        <f t="shared" si="9489"/>
        <v>96801.600000000006</v>
      </c>
      <c r="BK2367" s="26">
        <f t="shared" ref="BK2367:BK2368" si="9700">BK2368</f>
        <v>13001.935000000001</v>
      </c>
      <c r="BL2367" s="26">
        <f t="shared" ref="BL2367:BL2375" si="9701">BL2368</f>
        <v>0</v>
      </c>
      <c r="BM2367" s="26">
        <f t="shared" ref="BM2367:BM2375" si="9702">BM2368</f>
        <v>0</v>
      </c>
      <c r="BN2367" s="26">
        <f t="shared" si="9490"/>
        <v>148185.057</v>
      </c>
      <c r="BO2367" s="26">
        <f t="shared" si="9491"/>
        <v>91611.199999999997</v>
      </c>
      <c r="BP2367" s="26">
        <f t="shared" si="9492"/>
        <v>96801.600000000006</v>
      </c>
      <c r="BQ2367" s="26">
        <f t="shared" ref="BQ2367:BQ2375" si="9703">BQ2368</f>
        <v>0</v>
      </c>
      <c r="BR2367" s="26">
        <f t="shared" ref="BR2367:BR2375" si="9704">BR2368</f>
        <v>0</v>
      </c>
      <c r="BS2367" s="26">
        <f t="shared" si="9493"/>
        <v>148185.057</v>
      </c>
      <c r="BT2367" s="26">
        <f t="shared" si="9494"/>
        <v>91611.199999999997</v>
      </c>
      <c r="BU2367" s="26">
        <f t="shared" si="9495"/>
        <v>96801.600000000006</v>
      </c>
      <c r="BV2367" s="26">
        <f t="shared" ref="BV2367:BV2375" si="9705">BV2368</f>
        <v>0</v>
      </c>
      <c r="BW2367" s="26">
        <f t="shared" ref="BW2367:BW2375" si="9706">BW2368</f>
        <v>0</v>
      </c>
      <c r="BX2367" s="26">
        <f t="shared" si="9496"/>
        <v>148185.057</v>
      </c>
      <c r="BY2367" s="26">
        <f t="shared" si="9497"/>
        <v>91611.199999999997</v>
      </c>
      <c r="BZ2367" s="26">
        <f t="shared" si="9498"/>
        <v>96801.600000000006</v>
      </c>
      <c r="CA2367" s="26">
        <f t="shared" ref="CA2367:CA2375" si="9707">CA2368</f>
        <v>0</v>
      </c>
      <c r="CB2367" s="26">
        <f t="shared" ref="CB2367:CB2375" si="9708">CB2368</f>
        <v>0</v>
      </c>
      <c r="CC2367" s="26">
        <f t="shared" ref="CC2367:CC2375" si="9709">CC2368</f>
        <v>0</v>
      </c>
      <c r="CD2367" s="26">
        <f t="shared" si="9605"/>
        <v>148185.057</v>
      </c>
      <c r="CE2367" s="26">
        <f t="shared" si="9606"/>
        <v>91611.199999999997</v>
      </c>
      <c r="CF2367" s="26">
        <f t="shared" si="9607"/>
        <v>96801.600000000006</v>
      </c>
      <c r="CG2367" s="26">
        <f t="shared" ref="CG2367:CG2375" si="9710">CG2368</f>
        <v>0</v>
      </c>
      <c r="CH2367" s="26">
        <f t="shared" ref="CH2367:CH2375" si="9711">CH2368</f>
        <v>0</v>
      </c>
      <c r="CI2367" s="26">
        <f t="shared" ref="CI2367:CI2375" si="9712">CI2368</f>
        <v>0</v>
      </c>
      <c r="CJ2367" s="26">
        <f t="shared" si="9608"/>
        <v>148185.057</v>
      </c>
      <c r="CK2367" s="26">
        <f t="shared" si="9609"/>
        <v>91611.199999999997</v>
      </c>
      <c r="CL2367" s="26">
        <f t="shared" si="9610"/>
        <v>96801.600000000006</v>
      </c>
      <c r="CM2367" s="26">
        <f t="shared" ref="CM2367:CM2375" si="9713">CM2368</f>
        <v>0</v>
      </c>
      <c r="CN2367" s="26">
        <f t="shared" ref="CN2367:CN2375" si="9714">CN2368</f>
        <v>0</v>
      </c>
      <c r="CO2367" s="26">
        <f t="shared" ref="CO2367:CO2375" si="9715">CO2368</f>
        <v>0</v>
      </c>
      <c r="CP2367" s="26">
        <f t="shared" si="9611"/>
        <v>148185.057</v>
      </c>
      <c r="CQ2367" s="26">
        <f t="shared" si="9612"/>
        <v>91611.199999999997</v>
      </c>
      <c r="CR2367" s="26">
        <f t="shared" si="9613"/>
        <v>96801.600000000006</v>
      </c>
      <c r="CS2367" s="26">
        <f t="shared" ref="CS2367:CS2375" si="9716">CS2368</f>
        <v>0</v>
      </c>
      <c r="CT2367" s="19"/>
      <c r="CU2367" s="35"/>
      <c r="CY2367" s="1" t="s">
        <v>27</v>
      </c>
    </row>
    <row r="2368" spans="1:105" ht="46.8" hidden="1" x14ac:dyDescent="0.3">
      <c r="A2368" s="16" t="s">
        <v>1356</v>
      </c>
      <c r="B2368" s="17">
        <v>240</v>
      </c>
      <c r="C2368" s="16"/>
      <c r="D2368" s="16"/>
      <c r="E2368" s="34" t="s">
        <v>39</v>
      </c>
      <c r="F2368" s="26">
        <f t="shared" si="9670"/>
        <v>118813.29999999999</v>
      </c>
      <c r="G2368" s="26">
        <f t="shared" si="9671"/>
        <v>91611.199999999997</v>
      </c>
      <c r="H2368" s="26">
        <f t="shared" si="9672"/>
        <v>96801.600000000006</v>
      </c>
      <c r="I2368" s="26">
        <f t="shared" si="9673"/>
        <v>0</v>
      </c>
      <c r="J2368" s="26">
        <f t="shared" si="9674"/>
        <v>0</v>
      </c>
      <c r="K2368" s="26">
        <f t="shared" si="9675"/>
        <v>0</v>
      </c>
      <c r="L2368" s="26">
        <f t="shared" si="9463"/>
        <v>118813.29999999999</v>
      </c>
      <c r="M2368" s="26">
        <f t="shared" si="9464"/>
        <v>91611.199999999997</v>
      </c>
      <c r="N2368" s="26">
        <f t="shared" si="9465"/>
        <v>96801.600000000006</v>
      </c>
      <c r="O2368" s="26">
        <f t="shared" si="9676"/>
        <v>14852.513000000001</v>
      </c>
      <c r="P2368" s="26">
        <f t="shared" si="9677"/>
        <v>0</v>
      </c>
      <c r="Q2368" s="26">
        <f t="shared" si="9678"/>
        <v>0</v>
      </c>
      <c r="R2368" s="26">
        <f t="shared" si="9466"/>
        <v>133665.81299999999</v>
      </c>
      <c r="S2368" s="26">
        <f t="shared" si="9467"/>
        <v>91611.199999999997</v>
      </c>
      <c r="T2368" s="26">
        <f t="shared" si="9468"/>
        <v>96801.600000000006</v>
      </c>
      <c r="U2368" s="26">
        <f t="shared" si="9679"/>
        <v>0</v>
      </c>
      <c r="V2368" s="26">
        <f t="shared" si="9680"/>
        <v>0</v>
      </c>
      <c r="W2368" s="26">
        <f t="shared" si="9681"/>
        <v>0</v>
      </c>
      <c r="X2368" s="26">
        <f t="shared" si="9469"/>
        <v>133665.81299999999</v>
      </c>
      <c r="Y2368" s="26">
        <f t="shared" si="9470"/>
        <v>91611.199999999997</v>
      </c>
      <c r="Z2368" s="26">
        <f t="shared" si="9471"/>
        <v>96801.600000000006</v>
      </c>
      <c r="AA2368" s="26">
        <f t="shared" si="9682"/>
        <v>0</v>
      </c>
      <c r="AB2368" s="26">
        <f t="shared" si="9683"/>
        <v>0</v>
      </c>
      <c r="AC2368" s="26">
        <f t="shared" si="9684"/>
        <v>0</v>
      </c>
      <c r="AD2368" s="26">
        <f t="shared" si="9472"/>
        <v>133665.81299999999</v>
      </c>
      <c r="AE2368" s="26">
        <f t="shared" si="9473"/>
        <v>91611.199999999997</v>
      </c>
      <c r="AF2368" s="26">
        <f t="shared" si="9474"/>
        <v>96801.600000000006</v>
      </c>
      <c r="AG2368" s="26">
        <f t="shared" si="9685"/>
        <v>0</v>
      </c>
      <c r="AH2368" s="26">
        <f t="shared" si="9686"/>
        <v>0</v>
      </c>
      <c r="AI2368" s="26">
        <f t="shared" si="9687"/>
        <v>0</v>
      </c>
      <c r="AJ2368" s="26">
        <f t="shared" si="9475"/>
        <v>133665.81299999999</v>
      </c>
      <c r="AK2368" s="26">
        <f t="shared" si="9476"/>
        <v>91611.199999999997</v>
      </c>
      <c r="AL2368" s="26">
        <f t="shared" si="9477"/>
        <v>96801.600000000006</v>
      </c>
      <c r="AM2368" s="26">
        <f t="shared" si="9688"/>
        <v>0</v>
      </c>
      <c r="AN2368" s="26">
        <f t="shared" si="9689"/>
        <v>0</v>
      </c>
      <c r="AO2368" s="26">
        <f t="shared" si="9690"/>
        <v>0</v>
      </c>
      <c r="AP2368" s="26">
        <f t="shared" si="9478"/>
        <v>133665.81299999999</v>
      </c>
      <c r="AQ2368" s="26">
        <f t="shared" si="9479"/>
        <v>91611.199999999997</v>
      </c>
      <c r="AR2368" s="26">
        <f t="shared" si="9480"/>
        <v>96801.600000000006</v>
      </c>
      <c r="AS2368" s="26">
        <f t="shared" si="9691"/>
        <v>0</v>
      </c>
      <c r="AT2368" s="26">
        <f t="shared" si="9692"/>
        <v>0</v>
      </c>
      <c r="AU2368" s="26">
        <f t="shared" si="9693"/>
        <v>0</v>
      </c>
      <c r="AV2368" s="26">
        <f t="shared" si="9481"/>
        <v>133665.81299999999</v>
      </c>
      <c r="AW2368" s="26">
        <f t="shared" si="9482"/>
        <v>91611.199999999997</v>
      </c>
      <c r="AX2368" s="26">
        <f t="shared" si="9483"/>
        <v>96801.600000000006</v>
      </c>
      <c r="AY2368" s="26">
        <f t="shared" si="9694"/>
        <v>1517.309</v>
      </c>
      <c r="AZ2368" s="26">
        <f t="shared" si="9695"/>
        <v>0</v>
      </c>
      <c r="BA2368" s="26">
        <f t="shared" si="9696"/>
        <v>0</v>
      </c>
      <c r="BB2368" s="26">
        <f t="shared" si="9484"/>
        <v>135183.122</v>
      </c>
      <c r="BC2368" s="26">
        <f t="shared" si="9485"/>
        <v>91611.199999999997</v>
      </c>
      <c r="BD2368" s="26">
        <f t="shared" si="9486"/>
        <v>96801.600000000006</v>
      </c>
      <c r="BE2368" s="26">
        <f t="shared" si="9697"/>
        <v>0</v>
      </c>
      <c r="BF2368" s="26">
        <f t="shared" si="9698"/>
        <v>0</v>
      </c>
      <c r="BG2368" s="26">
        <f t="shared" si="9699"/>
        <v>0</v>
      </c>
      <c r="BH2368" s="26">
        <f t="shared" si="9487"/>
        <v>135183.122</v>
      </c>
      <c r="BI2368" s="26">
        <f t="shared" si="9488"/>
        <v>91611.199999999997</v>
      </c>
      <c r="BJ2368" s="26">
        <f t="shared" si="9489"/>
        <v>96801.600000000006</v>
      </c>
      <c r="BK2368" s="26">
        <f t="shared" si="9700"/>
        <v>13001.935000000001</v>
      </c>
      <c r="BL2368" s="26">
        <f t="shared" si="9701"/>
        <v>0</v>
      </c>
      <c r="BM2368" s="26">
        <f t="shared" si="9702"/>
        <v>0</v>
      </c>
      <c r="BN2368" s="26">
        <f t="shared" si="9490"/>
        <v>148185.057</v>
      </c>
      <c r="BO2368" s="26">
        <f t="shared" si="9491"/>
        <v>91611.199999999997</v>
      </c>
      <c r="BP2368" s="26">
        <f t="shared" si="9492"/>
        <v>96801.600000000006</v>
      </c>
      <c r="BQ2368" s="26">
        <f t="shared" si="9703"/>
        <v>0</v>
      </c>
      <c r="BR2368" s="26">
        <f t="shared" si="9704"/>
        <v>0</v>
      </c>
      <c r="BS2368" s="26">
        <f t="shared" si="9493"/>
        <v>148185.057</v>
      </c>
      <c r="BT2368" s="26">
        <f t="shared" si="9494"/>
        <v>91611.199999999997</v>
      </c>
      <c r="BU2368" s="26">
        <f t="shared" si="9495"/>
        <v>96801.600000000006</v>
      </c>
      <c r="BV2368" s="26">
        <f t="shared" si="9705"/>
        <v>0</v>
      </c>
      <c r="BW2368" s="26">
        <f t="shared" si="9706"/>
        <v>0</v>
      </c>
      <c r="BX2368" s="26">
        <f t="shared" si="9496"/>
        <v>148185.057</v>
      </c>
      <c r="BY2368" s="26">
        <f t="shared" si="9497"/>
        <v>91611.199999999997</v>
      </c>
      <c r="BZ2368" s="26">
        <f t="shared" si="9498"/>
        <v>96801.600000000006</v>
      </c>
      <c r="CA2368" s="26">
        <f t="shared" si="9707"/>
        <v>0</v>
      </c>
      <c r="CB2368" s="26">
        <f t="shared" si="9708"/>
        <v>0</v>
      </c>
      <c r="CC2368" s="26">
        <f t="shared" si="9709"/>
        <v>0</v>
      </c>
      <c r="CD2368" s="26">
        <f t="shared" si="9605"/>
        <v>148185.057</v>
      </c>
      <c r="CE2368" s="26">
        <f t="shared" si="9606"/>
        <v>91611.199999999997</v>
      </c>
      <c r="CF2368" s="26">
        <f t="shared" si="9607"/>
        <v>96801.600000000006</v>
      </c>
      <c r="CG2368" s="26">
        <f t="shared" si="9710"/>
        <v>0</v>
      </c>
      <c r="CH2368" s="26">
        <f t="shared" si="9711"/>
        <v>0</v>
      </c>
      <c r="CI2368" s="26">
        <f t="shared" si="9712"/>
        <v>0</v>
      </c>
      <c r="CJ2368" s="26">
        <f t="shared" si="9608"/>
        <v>148185.057</v>
      </c>
      <c r="CK2368" s="26">
        <f t="shared" si="9609"/>
        <v>91611.199999999997</v>
      </c>
      <c r="CL2368" s="26">
        <f t="shared" si="9610"/>
        <v>96801.600000000006</v>
      </c>
      <c r="CM2368" s="26">
        <f t="shared" si="9713"/>
        <v>0</v>
      </c>
      <c r="CN2368" s="26">
        <f t="shared" si="9714"/>
        <v>0</v>
      </c>
      <c r="CO2368" s="26">
        <f t="shared" si="9715"/>
        <v>0</v>
      </c>
      <c r="CP2368" s="26">
        <f t="shared" si="9611"/>
        <v>148185.057</v>
      </c>
      <c r="CQ2368" s="26">
        <f t="shared" si="9612"/>
        <v>91611.199999999997</v>
      </c>
      <c r="CR2368" s="26">
        <f t="shared" si="9613"/>
        <v>96801.600000000006</v>
      </c>
      <c r="CS2368" s="26">
        <f t="shared" si="9716"/>
        <v>0</v>
      </c>
      <c r="CT2368" s="19"/>
      <c r="CU2368" s="35"/>
      <c r="CZ2368" s="1" t="s">
        <v>28</v>
      </c>
    </row>
    <row r="2369" spans="1:105" hidden="1" x14ac:dyDescent="0.3">
      <c r="A2369" s="16" t="s">
        <v>1356</v>
      </c>
      <c r="B2369" s="17">
        <v>240</v>
      </c>
      <c r="C2369" s="16" t="s">
        <v>40</v>
      </c>
      <c r="D2369" s="16" t="s">
        <v>41</v>
      </c>
      <c r="E2369" s="34" t="s">
        <v>42</v>
      </c>
      <c r="F2369" s="26">
        <f>118813.4-0.1</f>
        <v>118813.29999999999</v>
      </c>
      <c r="G2369" s="26">
        <v>91611.199999999997</v>
      </c>
      <c r="H2369" s="26">
        <v>96801.600000000006</v>
      </c>
      <c r="I2369" s="26"/>
      <c r="J2369" s="26"/>
      <c r="K2369" s="26"/>
      <c r="L2369" s="26">
        <f t="shared" si="9463"/>
        <v>118813.29999999999</v>
      </c>
      <c r="M2369" s="26">
        <f t="shared" si="9464"/>
        <v>91611.199999999997</v>
      </c>
      <c r="N2369" s="26">
        <f t="shared" si="9465"/>
        <v>96801.600000000006</v>
      </c>
      <c r="O2369" s="26">
        <v>14852.513000000001</v>
      </c>
      <c r="P2369" s="26"/>
      <c r="Q2369" s="26"/>
      <c r="R2369" s="26">
        <f t="shared" si="9466"/>
        <v>133665.81299999999</v>
      </c>
      <c r="S2369" s="26">
        <f t="shared" si="9467"/>
        <v>91611.199999999997</v>
      </c>
      <c r="T2369" s="26">
        <f t="shared" si="9468"/>
        <v>96801.600000000006</v>
      </c>
      <c r="U2369" s="26"/>
      <c r="V2369" s="26"/>
      <c r="W2369" s="26"/>
      <c r="X2369" s="26">
        <f t="shared" si="9469"/>
        <v>133665.81299999999</v>
      </c>
      <c r="Y2369" s="26">
        <f t="shared" si="9470"/>
        <v>91611.199999999997</v>
      </c>
      <c r="Z2369" s="26">
        <f t="shared" si="9471"/>
        <v>96801.600000000006</v>
      </c>
      <c r="AA2369" s="26"/>
      <c r="AB2369" s="26"/>
      <c r="AC2369" s="26"/>
      <c r="AD2369" s="26">
        <f t="shared" si="9472"/>
        <v>133665.81299999999</v>
      </c>
      <c r="AE2369" s="26">
        <f t="shared" si="9473"/>
        <v>91611.199999999997</v>
      </c>
      <c r="AF2369" s="26">
        <f t="shared" si="9474"/>
        <v>96801.600000000006</v>
      </c>
      <c r="AG2369" s="26"/>
      <c r="AH2369" s="26"/>
      <c r="AI2369" s="26"/>
      <c r="AJ2369" s="26">
        <f t="shared" si="9475"/>
        <v>133665.81299999999</v>
      </c>
      <c r="AK2369" s="26">
        <f t="shared" si="9476"/>
        <v>91611.199999999997</v>
      </c>
      <c r="AL2369" s="26">
        <f t="shared" si="9477"/>
        <v>96801.600000000006</v>
      </c>
      <c r="AM2369" s="26"/>
      <c r="AN2369" s="26"/>
      <c r="AO2369" s="26"/>
      <c r="AP2369" s="26">
        <f t="shared" si="9478"/>
        <v>133665.81299999999</v>
      </c>
      <c r="AQ2369" s="26">
        <f t="shared" si="9479"/>
        <v>91611.199999999997</v>
      </c>
      <c r="AR2369" s="26">
        <f t="shared" si="9480"/>
        <v>96801.600000000006</v>
      </c>
      <c r="AS2369" s="26"/>
      <c r="AT2369" s="26"/>
      <c r="AU2369" s="26"/>
      <c r="AV2369" s="26">
        <f t="shared" si="9481"/>
        <v>133665.81299999999</v>
      </c>
      <c r="AW2369" s="26">
        <f t="shared" si="9482"/>
        <v>91611.199999999997</v>
      </c>
      <c r="AX2369" s="26">
        <f t="shared" si="9483"/>
        <v>96801.600000000006</v>
      </c>
      <c r="AY2369" s="26">
        <v>1517.309</v>
      </c>
      <c r="AZ2369" s="26"/>
      <c r="BA2369" s="26"/>
      <c r="BB2369" s="26">
        <f t="shared" si="9484"/>
        <v>135183.122</v>
      </c>
      <c r="BC2369" s="26">
        <f t="shared" si="9485"/>
        <v>91611.199999999997</v>
      </c>
      <c r="BD2369" s="26">
        <f t="shared" si="9486"/>
        <v>96801.600000000006</v>
      </c>
      <c r="BE2369" s="26"/>
      <c r="BF2369" s="26"/>
      <c r="BG2369" s="26"/>
      <c r="BH2369" s="26">
        <f t="shared" si="9487"/>
        <v>135183.122</v>
      </c>
      <c r="BI2369" s="26">
        <f t="shared" si="9488"/>
        <v>91611.199999999997</v>
      </c>
      <c r="BJ2369" s="26">
        <f t="shared" si="9489"/>
        <v>96801.600000000006</v>
      </c>
      <c r="BK2369" s="26">
        <f>4289.181+1897.731+1316.796+1375.08+1043.142+3080.005</f>
        <v>13001.935000000001</v>
      </c>
      <c r="BL2369" s="26"/>
      <c r="BM2369" s="26"/>
      <c r="BN2369" s="26">
        <f t="shared" si="9490"/>
        <v>148185.057</v>
      </c>
      <c r="BO2369" s="26">
        <f t="shared" si="9491"/>
        <v>91611.199999999997</v>
      </c>
      <c r="BP2369" s="26">
        <f t="shared" si="9492"/>
        <v>96801.600000000006</v>
      </c>
      <c r="BQ2369" s="26"/>
      <c r="BR2369" s="26"/>
      <c r="BS2369" s="26">
        <f t="shared" si="9493"/>
        <v>148185.057</v>
      </c>
      <c r="BT2369" s="26">
        <f t="shared" si="9494"/>
        <v>91611.199999999997</v>
      </c>
      <c r="BU2369" s="26">
        <f t="shared" si="9495"/>
        <v>96801.600000000006</v>
      </c>
      <c r="BV2369" s="26"/>
      <c r="BW2369" s="26"/>
      <c r="BX2369" s="26">
        <f t="shared" si="9496"/>
        <v>148185.057</v>
      </c>
      <c r="BY2369" s="26">
        <f t="shared" si="9497"/>
        <v>91611.199999999997</v>
      </c>
      <c r="BZ2369" s="26">
        <f t="shared" si="9498"/>
        <v>96801.600000000006</v>
      </c>
      <c r="CA2369" s="26"/>
      <c r="CB2369" s="26"/>
      <c r="CC2369" s="26"/>
      <c r="CD2369" s="26">
        <f t="shared" si="9605"/>
        <v>148185.057</v>
      </c>
      <c r="CE2369" s="26">
        <f t="shared" si="9606"/>
        <v>91611.199999999997</v>
      </c>
      <c r="CF2369" s="26">
        <f t="shared" si="9607"/>
        <v>96801.600000000006</v>
      </c>
      <c r="CG2369" s="26"/>
      <c r="CH2369" s="26"/>
      <c r="CI2369" s="26"/>
      <c r="CJ2369" s="26">
        <f t="shared" si="9608"/>
        <v>148185.057</v>
      </c>
      <c r="CK2369" s="26">
        <f t="shared" si="9609"/>
        <v>91611.199999999997</v>
      </c>
      <c r="CL2369" s="26">
        <f t="shared" si="9610"/>
        <v>96801.600000000006</v>
      </c>
      <c r="CM2369" s="26"/>
      <c r="CN2369" s="26"/>
      <c r="CO2369" s="26"/>
      <c r="CP2369" s="26">
        <f t="shared" si="9611"/>
        <v>148185.057</v>
      </c>
      <c r="CQ2369" s="26">
        <f t="shared" si="9612"/>
        <v>91611.199999999997</v>
      </c>
      <c r="CR2369" s="26">
        <f t="shared" si="9613"/>
        <v>96801.600000000006</v>
      </c>
      <c r="CS2369" s="26"/>
      <c r="CT2369" s="19"/>
      <c r="CU2369" s="35"/>
    </row>
    <row r="2370" spans="1:105" hidden="1" x14ac:dyDescent="0.3">
      <c r="A2370" s="16" t="s">
        <v>1356</v>
      </c>
      <c r="B2370" s="17">
        <v>800</v>
      </c>
      <c r="C2370" s="16"/>
      <c r="D2370" s="16"/>
      <c r="E2370" s="34" t="s">
        <v>52</v>
      </c>
      <c r="F2370" s="26">
        <f t="shared" ref="F2370:F2375" si="9717">F2371</f>
        <v>4925.6000000000004</v>
      </c>
      <c r="G2370" s="26">
        <f t="shared" si="9671"/>
        <v>4834.8999999999996</v>
      </c>
      <c r="H2370" s="26">
        <f t="shared" si="9672"/>
        <v>4744.6000000000004</v>
      </c>
      <c r="I2370" s="26">
        <f t="shared" si="9673"/>
        <v>0</v>
      </c>
      <c r="J2370" s="26">
        <f t="shared" si="9674"/>
        <v>0</v>
      </c>
      <c r="K2370" s="26">
        <f t="shared" si="9675"/>
        <v>0</v>
      </c>
      <c r="L2370" s="26">
        <f t="shared" si="9463"/>
        <v>4925.6000000000004</v>
      </c>
      <c r="M2370" s="26">
        <f t="shared" si="9464"/>
        <v>4834.8999999999996</v>
      </c>
      <c r="N2370" s="26">
        <f t="shared" si="9465"/>
        <v>4744.6000000000004</v>
      </c>
      <c r="O2370" s="26">
        <f t="shared" si="9676"/>
        <v>0</v>
      </c>
      <c r="P2370" s="26">
        <f t="shared" si="9677"/>
        <v>0</v>
      </c>
      <c r="Q2370" s="26">
        <f t="shared" si="9678"/>
        <v>0</v>
      </c>
      <c r="R2370" s="26">
        <f t="shared" si="9466"/>
        <v>4925.6000000000004</v>
      </c>
      <c r="S2370" s="26">
        <f t="shared" si="9467"/>
        <v>4834.8999999999996</v>
      </c>
      <c r="T2370" s="26">
        <f t="shared" si="9468"/>
        <v>4744.6000000000004</v>
      </c>
      <c r="U2370" s="26">
        <f t="shared" si="9679"/>
        <v>0</v>
      </c>
      <c r="V2370" s="26">
        <f t="shared" si="9680"/>
        <v>0</v>
      </c>
      <c r="W2370" s="26">
        <f t="shared" si="9681"/>
        <v>0</v>
      </c>
      <c r="X2370" s="26">
        <f t="shared" si="9469"/>
        <v>4925.6000000000004</v>
      </c>
      <c r="Y2370" s="26">
        <f t="shared" si="9470"/>
        <v>4834.8999999999996</v>
      </c>
      <c r="Z2370" s="26">
        <f t="shared" si="9471"/>
        <v>4744.6000000000004</v>
      </c>
      <c r="AA2370" s="26">
        <f t="shared" si="9682"/>
        <v>0</v>
      </c>
      <c r="AB2370" s="26">
        <f t="shared" si="9683"/>
        <v>0</v>
      </c>
      <c r="AC2370" s="26">
        <f t="shared" si="9684"/>
        <v>0</v>
      </c>
      <c r="AD2370" s="26">
        <f t="shared" si="9472"/>
        <v>4925.6000000000004</v>
      </c>
      <c r="AE2370" s="26">
        <f t="shared" si="9473"/>
        <v>4834.8999999999996</v>
      </c>
      <c r="AF2370" s="26">
        <f t="shared" si="9474"/>
        <v>4744.6000000000004</v>
      </c>
      <c r="AG2370" s="26">
        <f t="shared" si="9685"/>
        <v>0</v>
      </c>
      <c r="AH2370" s="26">
        <f t="shared" si="9686"/>
        <v>0</v>
      </c>
      <c r="AI2370" s="26">
        <f t="shared" si="9687"/>
        <v>0</v>
      </c>
      <c r="AJ2370" s="26">
        <f t="shared" si="9475"/>
        <v>4925.6000000000004</v>
      </c>
      <c r="AK2370" s="26">
        <f t="shared" si="9476"/>
        <v>4834.8999999999996</v>
      </c>
      <c r="AL2370" s="26">
        <f t="shared" si="9477"/>
        <v>4744.6000000000004</v>
      </c>
      <c r="AM2370" s="26">
        <f t="shared" si="9688"/>
        <v>0</v>
      </c>
      <c r="AN2370" s="26">
        <f t="shared" si="9689"/>
        <v>0</v>
      </c>
      <c r="AO2370" s="26">
        <f t="shared" si="9690"/>
        <v>0</v>
      </c>
      <c r="AP2370" s="26">
        <f t="shared" si="9478"/>
        <v>4925.6000000000004</v>
      </c>
      <c r="AQ2370" s="26">
        <f t="shared" si="9479"/>
        <v>4834.8999999999996</v>
      </c>
      <c r="AR2370" s="26">
        <f t="shared" si="9480"/>
        <v>4744.6000000000004</v>
      </c>
      <c r="AS2370" s="26">
        <f t="shared" si="9691"/>
        <v>0</v>
      </c>
      <c r="AT2370" s="26">
        <f t="shared" si="9692"/>
        <v>0</v>
      </c>
      <c r="AU2370" s="26">
        <f t="shared" si="9693"/>
        <v>0</v>
      </c>
      <c r="AV2370" s="26">
        <f t="shared" si="9481"/>
        <v>4925.6000000000004</v>
      </c>
      <c r="AW2370" s="26">
        <f t="shared" si="9482"/>
        <v>4834.8999999999996</v>
      </c>
      <c r="AX2370" s="26">
        <f t="shared" si="9483"/>
        <v>4744.6000000000004</v>
      </c>
      <c r="AY2370" s="26">
        <f t="shared" si="9694"/>
        <v>0</v>
      </c>
      <c r="AZ2370" s="26">
        <f t="shared" si="9695"/>
        <v>0</v>
      </c>
      <c r="BA2370" s="26">
        <f t="shared" si="9696"/>
        <v>0</v>
      </c>
      <c r="BB2370" s="26">
        <f t="shared" si="9484"/>
        <v>4925.6000000000004</v>
      </c>
      <c r="BC2370" s="26">
        <f t="shared" si="9485"/>
        <v>4834.8999999999996</v>
      </c>
      <c r="BD2370" s="26">
        <f t="shared" si="9486"/>
        <v>4744.6000000000004</v>
      </c>
      <c r="BE2370" s="26">
        <f t="shared" si="9697"/>
        <v>0</v>
      </c>
      <c r="BF2370" s="26">
        <f t="shared" si="9698"/>
        <v>0</v>
      </c>
      <c r="BG2370" s="26">
        <f t="shared" si="9699"/>
        <v>0</v>
      </c>
      <c r="BH2370" s="26">
        <f t="shared" si="9487"/>
        <v>4925.6000000000004</v>
      </c>
      <c r="BI2370" s="26">
        <f t="shared" si="9488"/>
        <v>4834.8999999999996</v>
      </c>
      <c r="BJ2370" s="26">
        <f t="shared" si="9489"/>
        <v>4744.6000000000004</v>
      </c>
      <c r="BK2370" s="26">
        <f t="shared" ref="BK2370:BK2375" si="9718">BK2371</f>
        <v>0</v>
      </c>
      <c r="BL2370" s="26">
        <f t="shared" si="9701"/>
        <v>0</v>
      </c>
      <c r="BM2370" s="26">
        <f t="shared" si="9702"/>
        <v>0</v>
      </c>
      <c r="BN2370" s="26">
        <f t="shared" si="9490"/>
        <v>4925.6000000000004</v>
      </c>
      <c r="BO2370" s="26">
        <f t="shared" si="9491"/>
        <v>4834.8999999999996</v>
      </c>
      <c r="BP2370" s="26">
        <f t="shared" si="9492"/>
        <v>4744.6000000000004</v>
      </c>
      <c r="BQ2370" s="26">
        <f t="shared" si="9703"/>
        <v>0</v>
      </c>
      <c r="BR2370" s="26">
        <f t="shared" si="9704"/>
        <v>0</v>
      </c>
      <c r="BS2370" s="26">
        <f t="shared" si="9493"/>
        <v>4925.6000000000004</v>
      </c>
      <c r="BT2370" s="26">
        <f t="shared" si="9494"/>
        <v>4834.8999999999996</v>
      </c>
      <c r="BU2370" s="26">
        <f t="shared" si="9495"/>
        <v>4744.6000000000004</v>
      </c>
      <c r="BV2370" s="26">
        <f t="shared" si="9705"/>
        <v>0</v>
      </c>
      <c r="BW2370" s="26">
        <f t="shared" si="9706"/>
        <v>0</v>
      </c>
      <c r="BX2370" s="26">
        <f t="shared" si="9496"/>
        <v>4925.6000000000004</v>
      </c>
      <c r="BY2370" s="26">
        <f t="shared" si="9497"/>
        <v>4834.8999999999996</v>
      </c>
      <c r="BZ2370" s="26">
        <f t="shared" si="9498"/>
        <v>4744.6000000000004</v>
      </c>
      <c r="CA2370" s="26">
        <f t="shared" si="9707"/>
        <v>0</v>
      </c>
      <c r="CB2370" s="26">
        <f t="shared" si="9708"/>
        <v>0</v>
      </c>
      <c r="CC2370" s="26">
        <f t="shared" si="9709"/>
        <v>0</v>
      </c>
      <c r="CD2370" s="26">
        <f t="shared" si="9605"/>
        <v>4925.6000000000004</v>
      </c>
      <c r="CE2370" s="26">
        <f t="shared" si="9606"/>
        <v>4834.8999999999996</v>
      </c>
      <c r="CF2370" s="26">
        <f t="shared" si="9607"/>
        <v>4744.6000000000004</v>
      </c>
      <c r="CG2370" s="26">
        <f t="shared" si="9710"/>
        <v>0</v>
      </c>
      <c r="CH2370" s="26">
        <f t="shared" si="9711"/>
        <v>0</v>
      </c>
      <c r="CI2370" s="26">
        <f t="shared" si="9712"/>
        <v>0</v>
      </c>
      <c r="CJ2370" s="26">
        <f t="shared" si="9608"/>
        <v>4925.6000000000004</v>
      </c>
      <c r="CK2370" s="26">
        <f t="shared" si="9609"/>
        <v>4834.8999999999996</v>
      </c>
      <c r="CL2370" s="26">
        <f t="shared" si="9610"/>
        <v>4744.6000000000004</v>
      </c>
      <c r="CM2370" s="26">
        <f t="shared" si="9713"/>
        <v>0</v>
      </c>
      <c r="CN2370" s="26">
        <f t="shared" si="9714"/>
        <v>0</v>
      </c>
      <c r="CO2370" s="26">
        <f t="shared" si="9715"/>
        <v>0</v>
      </c>
      <c r="CP2370" s="26">
        <f t="shared" si="9611"/>
        <v>4925.6000000000004</v>
      </c>
      <c r="CQ2370" s="26">
        <f t="shared" si="9612"/>
        <v>4834.8999999999996</v>
      </c>
      <c r="CR2370" s="26">
        <f t="shared" si="9613"/>
        <v>4744.6000000000004</v>
      </c>
      <c r="CS2370" s="26">
        <f t="shared" si="9716"/>
        <v>0</v>
      </c>
      <c r="CT2370" s="19"/>
      <c r="CU2370" s="35"/>
      <c r="CY2370" s="1" t="s">
        <v>27</v>
      </c>
    </row>
    <row r="2371" spans="1:105" hidden="1" x14ac:dyDescent="0.3">
      <c r="A2371" s="16" t="s">
        <v>1356</v>
      </c>
      <c r="B2371" s="17">
        <v>850</v>
      </c>
      <c r="C2371" s="16"/>
      <c r="D2371" s="16"/>
      <c r="E2371" s="34" t="s">
        <v>77</v>
      </c>
      <c r="F2371" s="26">
        <f t="shared" si="9717"/>
        <v>4925.6000000000004</v>
      </c>
      <c r="G2371" s="26">
        <f t="shared" si="9671"/>
        <v>4834.8999999999996</v>
      </c>
      <c r="H2371" s="26">
        <f t="shared" si="9672"/>
        <v>4744.6000000000004</v>
      </c>
      <c r="I2371" s="26">
        <f t="shared" si="9673"/>
        <v>0</v>
      </c>
      <c r="J2371" s="26">
        <f t="shared" si="9674"/>
        <v>0</v>
      </c>
      <c r="K2371" s="26">
        <f t="shared" si="9675"/>
        <v>0</v>
      </c>
      <c r="L2371" s="26">
        <f t="shared" si="9463"/>
        <v>4925.6000000000004</v>
      </c>
      <c r="M2371" s="26">
        <f t="shared" si="9464"/>
        <v>4834.8999999999996</v>
      </c>
      <c r="N2371" s="26">
        <f t="shared" si="9465"/>
        <v>4744.6000000000004</v>
      </c>
      <c r="O2371" s="26">
        <f t="shared" si="9676"/>
        <v>0</v>
      </c>
      <c r="P2371" s="26">
        <f t="shared" si="9677"/>
        <v>0</v>
      </c>
      <c r="Q2371" s="26">
        <f t="shared" si="9678"/>
        <v>0</v>
      </c>
      <c r="R2371" s="26">
        <f t="shared" si="9466"/>
        <v>4925.6000000000004</v>
      </c>
      <c r="S2371" s="26">
        <f t="shared" si="9467"/>
        <v>4834.8999999999996</v>
      </c>
      <c r="T2371" s="26">
        <f t="shared" si="9468"/>
        <v>4744.6000000000004</v>
      </c>
      <c r="U2371" s="26">
        <f t="shared" si="9679"/>
        <v>0</v>
      </c>
      <c r="V2371" s="26">
        <f t="shared" si="9680"/>
        <v>0</v>
      </c>
      <c r="W2371" s="26">
        <f t="shared" si="9681"/>
        <v>0</v>
      </c>
      <c r="X2371" s="26">
        <f t="shared" si="9469"/>
        <v>4925.6000000000004</v>
      </c>
      <c r="Y2371" s="26">
        <f t="shared" si="9470"/>
        <v>4834.8999999999996</v>
      </c>
      <c r="Z2371" s="26">
        <f t="shared" si="9471"/>
        <v>4744.6000000000004</v>
      </c>
      <c r="AA2371" s="26">
        <f t="shared" si="9682"/>
        <v>0</v>
      </c>
      <c r="AB2371" s="26">
        <f t="shared" si="9683"/>
        <v>0</v>
      </c>
      <c r="AC2371" s="26">
        <f t="shared" si="9684"/>
        <v>0</v>
      </c>
      <c r="AD2371" s="26">
        <f t="shared" si="9472"/>
        <v>4925.6000000000004</v>
      </c>
      <c r="AE2371" s="26">
        <f t="shared" si="9473"/>
        <v>4834.8999999999996</v>
      </c>
      <c r="AF2371" s="26">
        <f t="shared" si="9474"/>
        <v>4744.6000000000004</v>
      </c>
      <c r="AG2371" s="26">
        <f t="shared" si="9685"/>
        <v>0</v>
      </c>
      <c r="AH2371" s="26">
        <f t="shared" si="9686"/>
        <v>0</v>
      </c>
      <c r="AI2371" s="26">
        <f t="shared" si="9687"/>
        <v>0</v>
      </c>
      <c r="AJ2371" s="26">
        <f t="shared" si="9475"/>
        <v>4925.6000000000004</v>
      </c>
      <c r="AK2371" s="26">
        <f t="shared" si="9476"/>
        <v>4834.8999999999996</v>
      </c>
      <c r="AL2371" s="26">
        <f t="shared" si="9477"/>
        <v>4744.6000000000004</v>
      </c>
      <c r="AM2371" s="26">
        <f t="shared" si="9688"/>
        <v>0</v>
      </c>
      <c r="AN2371" s="26">
        <f t="shared" si="9689"/>
        <v>0</v>
      </c>
      <c r="AO2371" s="26">
        <f t="shared" si="9690"/>
        <v>0</v>
      </c>
      <c r="AP2371" s="26">
        <f t="shared" si="9478"/>
        <v>4925.6000000000004</v>
      </c>
      <c r="AQ2371" s="26">
        <f t="shared" si="9479"/>
        <v>4834.8999999999996</v>
      </c>
      <c r="AR2371" s="26">
        <f t="shared" si="9480"/>
        <v>4744.6000000000004</v>
      </c>
      <c r="AS2371" s="26">
        <f t="shared" si="9691"/>
        <v>0</v>
      </c>
      <c r="AT2371" s="26">
        <f t="shared" si="9692"/>
        <v>0</v>
      </c>
      <c r="AU2371" s="26">
        <f t="shared" si="9693"/>
        <v>0</v>
      </c>
      <c r="AV2371" s="26">
        <f t="shared" si="9481"/>
        <v>4925.6000000000004</v>
      </c>
      <c r="AW2371" s="26">
        <f t="shared" si="9482"/>
        <v>4834.8999999999996</v>
      </c>
      <c r="AX2371" s="26">
        <f t="shared" si="9483"/>
        <v>4744.6000000000004</v>
      </c>
      <c r="AY2371" s="26">
        <f t="shared" si="9694"/>
        <v>0</v>
      </c>
      <c r="AZ2371" s="26">
        <f t="shared" si="9695"/>
        <v>0</v>
      </c>
      <c r="BA2371" s="26">
        <f t="shared" si="9696"/>
        <v>0</v>
      </c>
      <c r="BB2371" s="26">
        <f t="shared" si="9484"/>
        <v>4925.6000000000004</v>
      </c>
      <c r="BC2371" s="26">
        <f t="shared" si="9485"/>
        <v>4834.8999999999996</v>
      </c>
      <c r="BD2371" s="26">
        <f t="shared" si="9486"/>
        <v>4744.6000000000004</v>
      </c>
      <c r="BE2371" s="26">
        <f t="shared" si="9697"/>
        <v>0</v>
      </c>
      <c r="BF2371" s="26">
        <f t="shared" si="9698"/>
        <v>0</v>
      </c>
      <c r="BG2371" s="26">
        <f t="shared" si="9699"/>
        <v>0</v>
      </c>
      <c r="BH2371" s="26">
        <f t="shared" si="9487"/>
        <v>4925.6000000000004</v>
      </c>
      <c r="BI2371" s="26">
        <f t="shared" si="9488"/>
        <v>4834.8999999999996</v>
      </c>
      <c r="BJ2371" s="26">
        <f t="shared" si="9489"/>
        <v>4744.6000000000004</v>
      </c>
      <c r="BK2371" s="26">
        <f t="shared" si="9718"/>
        <v>0</v>
      </c>
      <c r="BL2371" s="26">
        <f t="shared" si="9701"/>
        <v>0</v>
      </c>
      <c r="BM2371" s="26">
        <f t="shared" si="9702"/>
        <v>0</v>
      </c>
      <c r="BN2371" s="26">
        <f t="shared" si="9490"/>
        <v>4925.6000000000004</v>
      </c>
      <c r="BO2371" s="26">
        <f t="shared" si="9491"/>
        <v>4834.8999999999996</v>
      </c>
      <c r="BP2371" s="26">
        <f t="shared" si="9492"/>
        <v>4744.6000000000004</v>
      </c>
      <c r="BQ2371" s="26">
        <f t="shared" si="9703"/>
        <v>0</v>
      </c>
      <c r="BR2371" s="26">
        <f t="shared" si="9704"/>
        <v>0</v>
      </c>
      <c r="BS2371" s="26">
        <f t="shared" si="9493"/>
        <v>4925.6000000000004</v>
      </c>
      <c r="BT2371" s="26">
        <f t="shared" si="9494"/>
        <v>4834.8999999999996</v>
      </c>
      <c r="BU2371" s="26">
        <f t="shared" si="9495"/>
        <v>4744.6000000000004</v>
      </c>
      <c r="BV2371" s="26">
        <f t="shared" si="9705"/>
        <v>0</v>
      </c>
      <c r="BW2371" s="26">
        <f t="shared" si="9706"/>
        <v>0</v>
      </c>
      <c r="BX2371" s="26">
        <f t="shared" si="9496"/>
        <v>4925.6000000000004</v>
      </c>
      <c r="BY2371" s="26">
        <f t="shared" si="9497"/>
        <v>4834.8999999999996</v>
      </c>
      <c r="BZ2371" s="26">
        <f t="shared" si="9498"/>
        <v>4744.6000000000004</v>
      </c>
      <c r="CA2371" s="26">
        <f t="shared" si="9707"/>
        <v>0</v>
      </c>
      <c r="CB2371" s="26">
        <f t="shared" si="9708"/>
        <v>0</v>
      </c>
      <c r="CC2371" s="26">
        <f t="shared" si="9709"/>
        <v>0</v>
      </c>
      <c r="CD2371" s="26">
        <f t="shared" si="9605"/>
        <v>4925.6000000000004</v>
      </c>
      <c r="CE2371" s="26">
        <f t="shared" si="9606"/>
        <v>4834.8999999999996</v>
      </c>
      <c r="CF2371" s="26">
        <f t="shared" si="9607"/>
        <v>4744.6000000000004</v>
      </c>
      <c r="CG2371" s="26">
        <f t="shared" si="9710"/>
        <v>0</v>
      </c>
      <c r="CH2371" s="26">
        <f t="shared" si="9711"/>
        <v>0</v>
      </c>
      <c r="CI2371" s="26">
        <f t="shared" si="9712"/>
        <v>0</v>
      </c>
      <c r="CJ2371" s="26">
        <f t="shared" si="9608"/>
        <v>4925.6000000000004</v>
      </c>
      <c r="CK2371" s="26">
        <f t="shared" si="9609"/>
        <v>4834.8999999999996</v>
      </c>
      <c r="CL2371" s="26">
        <f t="shared" si="9610"/>
        <v>4744.6000000000004</v>
      </c>
      <c r="CM2371" s="26">
        <f t="shared" si="9713"/>
        <v>0</v>
      </c>
      <c r="CN2371" s="26">
        <f t="shared" si="9714"/>
        <v>0</v>
      </c>
      <c r="CO2371" s="26">
        <f t="shared" si="9715"/>
        <v>0</v>
      </c>
      <c r="CP2371" s="26">
        <f t="shared" si="9611"/>
        <v>4925.6000000000004</v>
      </c>
      <c r="CQ2371" s="26">
        <f t="shared" si="9612"/>
        <v>4834.8999999999996</v>
      </c>
      <c r="CR2371" s="26">
        <f t="shared" si="9613"/>
        <v>4744.6000000000004</v>
      </c>
      <c r="CS2371" s="26">
        <f t="shared" si="9716"/>
        <v>0</v>
      </c>
      <c r="CT2371" s="19"/>
      <c r="CU2371" s="35"/>
      <c r="CZ2371" s="1" t="s">
        <v>28</v>
      </c>
    </row>
    <row r="2372" spans="1:105" hidden="1" x14ac:dyDescent="0.3">
      <c r="A2372" s="16" t="s">
        <v>1356</v>
      </c>
      <c r="B2372" s="17">
        <v>850</v>
      </c>
      <c r="C2372" s="16" t="s">
        <v>40</v>
      </c>
      <c r="D2372" s="16" t="s">
        <v>41</v>
      </c>
      <c r="E2372" s="34" t="s">
        <v>42</v>
      </c>
      <c r="F2372" s="26">
        <v>4925.6000000000004</v>
      </c>
      <c r="G2372" s="26">
        <v>4834.8999999999996</v>
      </c>
      <c r="H2372" s="26">
        <v>4744.6000000000004</v>
      </c>
      <c r="I2372" s="26"/>
      <c r="J2372" s="26"/>
      <c r="K2372" s="26"/>
      <c r="L2372" s="26">
        <f t="shared" si="9463"/>
        <v>4925.6000000000004</v>
      </c>
      <c r="M2372" s="26">
        <f t="shared" si="9464"/>
        <v>4834.8999999999996</v>
      </c>
      <c r="N2372" s="26">
        <f t="shared" si="9465"/>
        <v>4744.6000000000004</v>
      </c>
      <c r="O2372" s="26"/>
      <c r="P2372" s="26"/>
      <c r="Q2372" s="26"/>
      <c r="R2372" s="26">
        <f t="shared" si="9466"/>
        <v>4925.6000000000004</v>
      </c>
      <c r="S2372" s="26">
        <f t="shared" si="9467"/>
        <v>4834.8999999999996</v>
      </c>
      <c r="T2372" s="26">
        <f t="shared" si="9468"/>
        <v>4744.6000000000004</v>
      </c>
      <c r="U2372" s="26"/>
      <c r="V2372" s="26"/>
      <c r="W2372" s="26"/>
      <c r="X2372" s="26">
        <f t="shared" si="9469"/>
        <v>4925.6000000000004</v>
      </c>
      <c r="Y2372" s="26">
        <f t="shared" si="9470"/>
        <v>4834.8999999999996</v>
      </c>
      <c r="Z2372" s="26">
        <f t="shared" si="9471"/>
        <v>4744.6000000000004</v>
      </c>
      <c r="AA2372" s="26"/>
      <c r="AB2372" s="26"/>
      <c r="AC2372" s="26"/>
      <c r="AD2372" s="26">
        <f t="shared" si="9472"/>
        <v>4925.6000000000004</v>
      </c>
      <c r="AE2372" s="26">
        <f t="shared" si="9473"/>
        <v>4834.8999999999996</v>
      </c>
      <c r="AF2372" s="26">
        <f t="shared" si="9474"/>
        <v>4744.6000000000004</v>
      </c>
      <c r="AG2372" s="26"/>
      <c r="AH2372" s="26"/>
      <c r="AI2372" s="26"/>
      <c r="AJ2372" s="26">
        <f t="shared" si="9475"/>
        <v>4925.6000000000004</v>
      </c>
      <c r="AK2372" s="26">
        <f t="shared" si="9476"/>
        <v>4834.8999999999996</v>
      </c>
      <c r="AL2372" s="26">
        <f t="shared" si="9477"/>
        <v>4744.6000000000004</v>
      </c>
      <c r="AM2372" s="26"/>
      <c r="AN2372" s="26"/>
      <c r="AO2372" s="26"/>
      <c r="AP2372" s="26">
        <f t="shared" si="9478"/>
        <v>4925.6000000000004</v>
      </c>
      <c r="AQ2372" s="26">
        <f t="shared" si="9479"/>
        <v>4834.8999999999996</v>
      </c>
      <c r="AR2372" s="26">
        <f t="shared" si="9480"/>
        <v>4744.6000000000004</v>
      </c>
      <c r="AS2372" s="26"/>
      <c r="AT2372" s="26"/>
      <c r="AU2372" s="26"/>
      <c r="AV2372" s="26">
        <f t="shared" si="9481"/>
        <v>4925.6000000000004</v>
      </c>
      <c r="AW2372" s="26">
        <f t="shared" si="9482"/>
        <v>4834.8999999999996</v>
      </c>
      <c r="AX2372" s="26">
        <f t="shared" si="9483"/>
        <v>4744.6000000000004</v>
      </c>
      <c r="AY2372" s="26"/>
      <c r="AZ2372" s="26"/>
      <c r="BA2372" s="26"/>
      <c r="BB2372" s="26">
        <f t="shared" si="9484"/>
        <v>4925.6000000000004</v>
      </c>
      <c r="BC2372" s="26">
        <f t="shared" si="9485"/>
        <v>4834.8999999999996</v>
      </c>
      <c r="BD2372" s="26">
        <f t="shared" si="9486"/>
        <v>4744.6000000000004</v>
      </c>
      <c r="BE2372" s="26"/>
      <c r="BF2372" s="26"/>
      <c r="BG2372" s="26"/>
      <c r="BH2372" s="26">
        <f t="shared" si="9487"/>
        <v>4925.6000000000004</v>
      </c>
      <c r="BI2372" s="26">
        <f t="shared" si="9488"/>
        <v>4834.8999999999996</v>
      </c>
      <c r="BJ2372" s="26">
        <f t="shared" si="9489"/>
        <v>4744.6000000000004</v>
      </c>
      <c r="BK2372" s="26"/>
      <c r="BL2372" s="26"/>
      <c r="BM2372" s="26"/>
      <c r="BN2372" s="26">
        <f t="shared" si="9490"/>
        <v>4925.6000000000004</v>
      </c>
      <c r="BO2372" s="26">
        <f t="shared" si="9491"/>
        <v>4834.8999999999996</v>
      </c>
      <c r="BP2372" s="26">
        <f t="shared" si="9492"/>
        <v>4744.6000000000004</v>
      </c>
      <c r="BQ2372" s="26"/>
      <c r="BR2372" s="26"/>
      <c r="BS2372" s="26">
        <f t="shared" si="9493"/>
        <v>4925.6000000000004</v>
      </c>
      <c r="BT2372" s="26">
        <f t="shared" si="9494"/>
        <v>4834.8999999999996</v>
      </c>
      <c r="BU2372" s="26">
        <f t="shared" si="9495"/>
        <v>4744.6000000000004</v>
      </c>
      <c r="BV2372" s="26"/>
      <c r="BW2372" s="26"/>
      <c r="BX2372" s="26">
        <f t="shared" si="9496"/>
        <v>4925.6000000000004</v>
      </c>
      <c r="BY2372" s="26">
        <f t="shared" si="9497"/>
        <v>4834.8999999999996</v>
      </c>
      <c r="BZ2372" s="26">
        <f t="shared" si="9498"/>
        <v>4744.6000000000004</v>
      </c>
      <c r="CA2372" s="26"/>
      <c r="CB2372" s="26"/>
      <c r="CC2372" s="26"/>
      <c r="CD2372" s="26">
        <f t="shared" si="9605"/>
        <v>4925.6000000000004</v>
      </c>
      <c r="CE2372" s="26">
        <f t="shared" si="9606"/>
        <v>4834.8999999999996</v>
      </c>
      <c r="CF2372" s="26">
        <f t="shared" si="9607"/>
        <v>4744.6000000000004</v>
      </c>
      <c r="CG2372" s="26"/>
      <c r="CH2372" s="26"/>
      <c r="CI2372" s="26"/>
      <c r="CJ2372" s="26">
        <f t="shared" si="9608"/>
        <v>4925.6000000000004</v>
      </c>
      <c r="CK2372" s="26">
        <f t="shared" si="9609"/>
        <v>4834.8999999999996</v>
      </c>
      <c r="CL2372" s="26">
        <f t="shared" si="9610"/>
        <v>4744.6000000000004</v>
      </c>
      <c r="CM2372" s="26"/>
      <c r="CN2372" s="26"/>
      <c r="CO2372" s="26"/>
      <c r="CP2372" s="26">
        <f t="shared" si="9611"/>
        <v>4925.6000000000004</v>
      </c>
      <c r="CQ2372" s="26">
        <f t="shared" si="9612"/>
        <v>4834.8999999999996</v>
      </c>
      <c r="CR2372" s="26">
        <f t="shared" si="9613"/>
        <v>4744.6000000000004</v>
      </c>
      <c r="CS2372" s="26"/>
      <c r="CT2372" s="19"/>
      <c r="CU2372" s="35"/>
    </row>
    <row r="2373" spans="1:105" ht="31.2" hidden="1" x14ac:dyDescent="0.3">
      <c r="A2373" s="16" t="s">
        <v>1358</v>
      </c>
      <c r="B2373" s="17"/>
      <c r="C2373" s="16"/>
      <c r="D2373" s="16"/>
      <c r="E2373" s="34" t="s">
        <v>1359</v>
      </c>
      <c r="F2373" s="26">
        <f t="shared" si="9717"/>
        <v>15347.5</v>
      </c>
      <c r="G2373" s="26">
        <f t="shared" si="9671"/>
        <v>0</v>
      </c>
      <c r="H2373" s="26">
        <f t="shared" si="9672"/>
        <v>0</v>
      </c>
      <c r="I2373" s="26">
        <f t="shared" si="9673"/>
        <v>0</v>
      </c>
      <c r="J2373" s="26">
        <f t="shared" si="9674"/>
        <v>0</v>
      </c>
      <c r="K2373" s="26">
        <f t="shared" si="9675"/>
        <v>0</v>
      </c>
      <c r="L2373" s="26">
        <f t="shared" si="9463"/>
        <v>15347.5</v>
      </c>
      <c r="M2373" s="26">
        <f t="shared" si="9464"/>
        <v>0</v>
      </c>
      <c r="N2373" s="26">
        <f t="shared" si="9465"/>
        <v>0</v>
      </c>
      <c r="O2373" s="26">
        <f t="shared" si="9676"/>
        <v>4332.3140000000003</v>
      </c>
      <c r="P2373" s="26">
        <f t="shared" si="9677"/>
        <v>0</v>
      </c>
      <c r="Q2373" s="26">
        <f t="shared" si="9678"/>
        <v>0</v>
      </c>
      <c r="R2373" s="26">
        <f t="shared" si="9466"/>
        <v>19679.813999999998</v>
      </c>
      <c r="S2373" s="26">
        <f t="shared" si="9467"/>
        <v>0</v>
      </c>
      <c r="T2373" s="26">
        <f t="shared" si="9468"/>
        <v>0</v>
      </c>
      <c r="U2373" s="26">
        <f t="shared" si="9679"/>
        <v>0</v>
      </c>
      <c r="V2373" s="26">
        <f t="shared" si="9680"/>
        <v>0</v>
      </c>
      <c r="W2373" s="26">
        <f t="shared" si="9681"/>
        <v>0</v>
      </c>
      <c r="X2373" s="26">
        <f t="shared" si="9469"/>
        <v>19679.813999999998</v>
      </c>
      <c r="Y2373" s="26">
        <f t="shared" si="9470"/>
        <v>0</v>
      </c>
      <c r="Z2373" s="26">
        <f t="shared" si="9471"/>
        <v>0</v>
      </c>
      <c r="AA2373" s="26">
        <f t="shared" si="9682"/>
        <v>0</v>
      </c>
      <c r="AB2373" s="26">
        <f t="shared" si="9683"/>
        <v>0</v>
      </c>
      <c r="AC2373" s="26">
        <f t="shared" si="9684"/>
        <v>0</v>
      </c>
      <c r="AD2373" s="26">
        <f t="shared" si="9472"/>
        <v>19679.813999999998</v>
      </c>
      <c r="AE2373" s="26">
        <f t="shared" si="9473"/>
        <v>0</v>
      </c>
      <c r="AF2373" s="26">
        <f t="shared" si="9474"/>
        <v>0</v>
      </c>
      <c r="AG2373" s="26">
        <f t="shared" si="9685"/>
        <v>0</v>
      </c>
      <c r="AH2373" s="26">
        <f t="shared" si="9686"/>
        <v>0</v>
      </c>
      <c r="AI2373" s="26">
        <f t="shared" si="9687"/>
        <v>0</v>
      </c>
      <c r="AJ2373" s="26">
        <f t="shared" si="9475"/>
        <v>19679.813999999998</v>
      </c>
      <c r="AK2373" s="26">
        <f t="shared" si="9476"/>
        <v>0</v>
      </c>
      <c r="AL2373" s="26">
        <f t="shared" si="9477"/>
        <v>0</v>
      </c>
      <c r="AM2373" s="26">
        <f t="shared" si="9688"/>
        <v>0</v>
      </c>
      <c r="AN2373" s="26">
        <f t="shared" si="9689"/>
        <v>0</v>
      </c>
      <c r="AO2373" s="26">
        <f t="shared" si="9690"/>
        <v>0</v>
      </c>
      <c r="AP2373" s="26">
        <f t="shared" si="9478"/>
        <v>19679.813999999998</v>
      </c>
      <c r="AQ2373" s="26">
        <f t="shared" si="9479"/>
        <v>0</v>
      </c>
      <c r="AR2373" s="26">
        <f t="shared" si="9480"/>
        <v>0</v>
      </c>
      <c r="AS2373" s="26">
        <f t="shared" si="9691"/>
        <v>0</v>
      </c>
      <c r="AT2373" s="26">
        <f t="shared" si="9692"/>
        <v>0</v>
      </c>
      <c r="AU2373" s="26">
        <f t="shared" si="9693"/>
        <v>0</v>
      </c>
      <c r="AV2373" s="26">
        <f t="shared" si="9481"/>
        <v>19679.813999999998</v>
      </c>
      <c r="AW2373" s="26">
        <f t="shared" si="9482"/>
        <v>0</v>
      </c>
      <c r="AX2373" s="26">
        <f t="shared" si="9483"/>
        <v>0</v>
      </c>
      <c r="AY2373" s="26">
        <f t="shared" si="9694"/>
        <v>0</v>
      </c>
      <c r="AZ2373" s="26">
        <f t="shared" si="9695"/>
        <v>0</v>
      </c>
      <c r="BA2373" s="26">
        <f t="shared" si="9696"/>
        <v>0</v>
      </c>
      <c r="BB2373" s="26">
        <f t="shared" si="9484"/>
        <v>19679.813999999998</v>
      </c>
      <c r="BC2373" s="26">
        <f t="shared" si="9485"/>
        <v>0</v>
      </c>
      <c r="BD2373" s="26">
        <f t="shared" si="9486"/>
        <v>0</v>
      </c>
      <c r="BE2373" s="26">
        <f t="shared" si="9697"/>
        <v>0</v>
      </c>
      <c r="BF2373" s="26">
        <f t="shared" si="9698"/>
        <v>0</v>
      </c>
      <c r="BG2373" s="26">
        <f t="shared" si="9699"/>
        <v>0</v>
      </c>
      <c r="BH2373" s="26">
        <f t="shared" si="9487"/>
        <v>19679.813999999998</v>
      </c>
      <c r="BI2373" s="26">
        <f t="shared" si="9488"/>
        <v>0</v>
      </c>
      <c r="BJ2373" s="26">
        <f t="shared" si="9489"/>
        <v>0</v>
      </c>
      <c r="BK2373" s="26">
        <f t="shared" si="9718"/>
        <v>-4289.1809999999996</v>
      </c>
      <c r="BL2373" s="26">
        <f t="shared" si="9701"/>
        <v>0</v>
      </c>
      <c r="BM2373" s="26">
        <f t="shared" si="9702"/>
        <v>0</v>
      </c>
      <c r="BN2373" s="26">
        <f t="shared" si="9490"/>
        <v>15390.632999999998</v>
      </c>
      <c r="BO2373" s="26">
        <f t="shared" si="9491"/>
        <v>0</v>
      </c>
      <c r="BP2373" s="26">
        <f t="shared" si="9492"/>
        <v>0</v>
      </c>
      <c r="BQ2373" s="26">
        <f t="shared" si="9703"/>
        <v>0</v>
      </c>
      <c r="BR2373" s="26">
        <f t="shared" si="9704"/>
        <v>0</v>
      </c>
      <c r="BS2373" s="26">
        <f t="shared" si="9493"/>
        <v>15390.632999999998</v>
      </c>
      <c r="BT2373" s="26">
        <f t="shared" si="9494"/>
        <v>0</v>
      </c>
      <c r="BU2373" s="26">
        <f t="shared" si="9495"/>
        <v>0</v>
      </c>
      <c r="BV2373" s="26">
        <f t="shared" si="9705"/>
        <v>0</v>
      </c>
      <c r="BW2373" s="26">
        <f t="shared" si="9706"/>
        <v>0</v>
      </c>
      <c r="BX2373" s="26">
        <f t="shared" si="9496"/>
        <v>15390.632999999998</v>
      </c>
      <c r="BY2373" s="26">
        <f t="shared" si="9497"/>
        <v>0</v>
      </c>
      <c r="BZ2373" s="26">
        <f t="shared" si="9498"/>
        <v>0</v>
      </c>
      <c r="CA2373" s="26">
        <f t="shared" si="9707"/>
        <v>0</v>
      </c>
      <c r="CB2373" s="26">
        <f t="shared" si="9708"/>
        <v>0</v>
      </c>
      <c r="CC2373" s="26">
        <f t="shared" si="9709"/>
        <v>0</v>
      </c>
      <c r="CD2373" s="26">
        <f t="shared" si="9605"/>
        <v>15390.632999999998</v>
      </c>
      <c r="CE2373" s="26">
        <f t="shared" si="9606"/>
        <v>0</v>
      </c>
      <c r="CF2373" s="26">
        <f t="shared" si="9607"/>
        <v>0</v>
      </c>
      <c r="CG2373" s="26">
        <f t="shared" si="9710"/>
        <v>0</v>
      </c>
      <c r="CH2373" s="26">
        <f t="shared" si="9711"/>
        <v>0</v>
      </c>
      <c r="CI2373" s="26">
        <f t="shared" si="9712"/>
        <v>0</v>
      </c>
      <c r="CJ2373" s="26">
        <f t="shared" si="9608"/>
        <v>15390.632999999998</v>
      </c>
      <c r="CK2373" s="26">
        <f t="shared" si="9609"/>
        <v>0</v>
      </c>
      <c r="CL2373" s="26">
        <f t="shared" si="9610"/>
        <v>0</v>
      </c>
      <c r="CM2373" s="26">
        <f t="shared" si="9713"/>
        <v>0</v>
      </c>
      <c r="CN2373" s="26">
        <f t="shared" si="9714"/>
        <v>0</v>
      </c>
      <c r="CO2373" s="26">
        <f t="shared" si="9715"/>
        <v>0</v>
      </c>
      <c r="CP2373" s="26">
        <f t="shared" si="9611"/>
        <v>15390.632999999998</v>
      </c>
      <c r="CQ2373" s="26">
        <f t="shared" si="9612"/>
        <v>0</v>
      </c>
      <c r="CR2373" s="26">
        <f t="shared" si="9613"/>
        <v>0</v>
      </c>
      <c r="CS2373" s="26">
        <f t="shared" si="9716"/>
        <v>0</v>
      </c>
      <c r="CT2373" s="19"/>
      <c r="CU2373" s="35"/>
      <c r="CX2373" s="1" t="s">
        <v>1346</v>
      </c>
      <c r="DA2373" s="1" t="s">
        <v>29</v>
      </c>
    </row>
    <row r="2374" spans="1:105" ht="31.2" hidden="1" x14ac:dyDescent="0.3">
      <c r="A2374" s="16" t="s">
        <v>1358</v>
      </c>
      <c r="B2374" s="17">
        <v>200</v>
      </c>
      <c r="C2374" s="16"/>
      <c r="D2374" s="16"/>
      <c r="E2374" s="34" t="s">
        <v>38</v>
      </c>
      <c r="F2374" s="26">
        <f t="shared" si="9717"/>
        <v>15347.5</v>
      </c>
      <c r="G2374" s="26">
        <f t="shared" si="9671"/>
        <v>0</v>
      </c>
      <c r="H2374" s="26">
        <f t="shared" si="9672"/>
        <v>0</v>
      </c>
      <c r="I2374" s="26">
        <f t="shared" si="9673"/>
        <v>0</v>
      </c>
      <c r="J2374" s="26">
        <f t="shared" si="9674"/>
        <v>0</v>
      </c>
      <c r="K2374" s="26">
        <f t="shared" si="9675"/>
        <v>0</v>
      </c>
      <c r="L2374" s="26">
        <f t="shared" si="9463"/>
        <v>15347.5</v>
      </c>
      <c r="M2374" s="26">
        <f t="shared" si="9464"/>
        <v>0</v>
      </c>
      <c r="N2374" s="26">
        <f t="shared" si="9465"/>
        <v>0</v>
      </c>
      <c r="O2374" s="26">
        <f t="shared" si="9676"/>
        <v>4332.3140000000003</v>
      </c>
      <c r="P2374" s="26">
        <f t="shared" si="9677"/>
        <v>0</v>
      </c>
      <c r="Q2374" s="26">
        <f t="shared" si="9678"/>
        <v>0</v>
      </c>
      <c r="R2374" s="26">
        <f t="shared" si="9466"/>
        <v>19679.813999999998</v>
      </c>
      <c r="S2374" s="26">
        <f t="shared" si="9467"/>
        <v>0</v>
      </c>
      <c r="T2374" s="26">
        <f t="shared" si="9468"/>
        <v>0</v>
      </c>
      <c r="U2374" s="26">
        <f t="shared" si="9679"/>
        <v>0</v>
      </c>
      <c r="V2374" s="26">
        <f t="shared" si="9680"/>
        <v>0</v>
      </c>
      <c r="W2374" s="26">
        <f t="shared" si="9681"/>
        <v>0</v>
      </c>
      <c r="X2374" s="26">
        <f t="shared" si="9469"/>
        <v>19679.813999999998</v>
      </c>
      <c r="Y2374" s="26">
        <f t="shared" si="9470"/>
        <v>0</v>
      </c>
      <c r="Z2374" s="26">
        <f t="shared" si="9471"/>
        <v>0</v>
      </c>
      <c r="AA2374" s="26">
        <f t="shared" si="9682"/>
        <v>0</v>
      </c>
      <c r="AB2374" s="26">
        <f t="shared" si="9683"/>
        <v>0</v>
      </c>
      <c r="AC2374" s="26">
        <f t="shared" si="9684"/>
        <v>0</v>
      </c>
      <c r="AD2374" s="26">
        <f t="shared" si="9472"/>
        <v>19679.813999999998</v>
      </c>
      <c r="AE2374" s="26">
        <f t="shared" si="9473"/>
        <v>0</v>
      </c>
      <c r="AF2374" s="26">
        <f t="shared" si="9474"/>
        <v>0</v>
      </c>
      <c r="AG2374" s="26">
        <f t="shared" si="9685"/>
        <v>0</v>
      </c>
      <c r="AH2374" s="26">
        <f t="shared" si="9686"/>
        <v>0</v>
      </c>
      <c r="AI2374" s="26">
        <f t="shared" si="9687"/>
        <v>0</v>
      </c>
      <c r="AJ2374" s="26">
        <f t="shared" si="9475"/>
        <v>19679.813999999998</v>
      </c>
      <c r="AK2374" s="26">
        <f t="shared" si="9476"/>
        <v>0</v>
      </c>
      <c r="AL2374" s="26">
        <f t="shared" si="9477"/>
        <v>0</v>
      </c>
      <c r="AM2374" s="26">
        <f t="shared" si="9688"/>
        <v>0</v>
      </c>
      <c r="AN2374" s="26">
        <f t="shared" si="9689"/>
        <v>0</v>
      </c>
      <c r="AO2374" s="26">
        <f t="shared" si="9690"/>
        <v>0</v>
      </c>
      <c r="AP2374" s="26">
        <f t="shared" si="9478"/>
        <v>19679.813999999998</v>
      </c>
      <c r="AQ2374" s="26">
        <f t="shared" si="9479"/>
        <v>0</v>
      </c>
      <c r="AR2374" s="26">
        <f t="shared" si="9480"/>
        <v>0</v>
      </c>
      <c r="AS2374" s="26">
        <f t="shared" si="9691"/>
        <v>0</v>
      </c>
      <c r="AT2374" s="26">
        <f t="shared" si="9692"/>
        <v>0</v>
      </c>
      <c r="AU2374" s="26">
        <f t="shared" si="9693"/>
        <v>0</v>
      </c>
      <c r="AV2374" s="26">
        <f t="shared" si="9481"/>
        <v>19679.813999999998</v>
      </c>
      <c r="AW2374" s="26">
        <f t="shared" si="9482"/>
        <v>0</v>
      </c>
      <c r="AX2374" s="26">
        <f t="shared" si="9483"/>
        <v>0</v>
      </c>
      <c r="AY2374" s="26">
        <f t="shared" si="9694"/>
        <v>0</v>
      </c>
      <c r="AZ2374" s="26">
        <f t="shared" si="9695"/>
        <v>0</v>
      </c>
      <c r="BA2374" s="26">
        <f t="shared" si="9696"/>
        <v>0</v>
      </c>
      <c r="BB2374" s="26">
        <f t="shared" si="9484"/>
        <v>19679.813999999998</v>
      </c>
      <c r="BC2374" s="26">
        <f t="shared" si="9485"/>
        <v>0</v>
      </c>
      <c r="BD2374" s="26">
        <f t="shared" si="9486"/>
        <v>0</v>
      </c>
      <c r="BE2374" s="26">
        <f t="shared" si="9697"/>
        <v>0</v>
      </c>
      <c r="BF2374" s="26">
        <f t="shared" si="9698"/>
        <v>0</v>
      </c>
      <c r="BG2374" s="26">
        <f t="shared" si="9699"/>
        <v>0</v>
      </c>
      <c r="BH2374" s="26">
        <f t="shared" si="9487"/>
        <v>19679.813999999998</v>
      </c>
      <c r="BI2374" s="26">
        <f t="shared" si="9488"/>
        <v>0</v>
      </c>
      <c r="BJ2374" s="26">
        <f t="shared" si="9489"/>
        <v>0</v>
      </c>
      <c r="BK2374" s="26">
        <f t="shared" si="9718"/>
        <v>-4289.1809999999996</v>
      </c>
      <c r="BL2374" s="26">
        <f t="shared" si="9701"/>
        <v>0</v>
      </c>
      <c r="BM2374" s="26">
        <f t="shared" si="9702"/>
        <v>0</v>
      </c>
      <c r="BN2374" s="26">
        <f t="shared" si="9490"/>
        <v>15390.632999999998</v>
      </c>
      <c r="BO2374" s="26">
        <f t="shared" si="9491"/>
        <v>0</v>
      </c>
      <c r="BP2374" s="26">
        <f t="shared" si="9492"/>
        <v>0</v>
      </c>
      <c r="BQ2374" s="26">
        <f t="shared" si="9703"/>
        <v>0</v>
      </c>
      <c r="BR2374" s="26">
        <f t="shared" si="9704"/>
        <v>0</v>
      </c>
      <c r="BS2374" s="26">
        <f t="shared" si="9493"/>
        <v>15390.632999999998</v>
      </c>
      <c r="BT2374" s="26">
        <f t="shared" si="9494"/>
        <v>0</v>
      </c>
      <c r="BU2374" s="26">
        <f t="shared" si="9495"/>
        <v>0</v>
      </c>
      <c r="BV2374" s="26">
        <f t="shared" si="9705"/>
        <v>0</v>
      </c>
      <c r="BW2374" s="26">
        <f t="shared" si="9706"/>
        <v>0</v>
      </c>
      <c r="BX2374" s="26">
        <f t="shared" si="9496"/>
        <v>15390.632999999998</v>
      </c>
      <c r="BY2374" s="26">
        <f t="shared" si="9497"/>
        <v>0</v>
      </c>
      <c r="BZ2374" s="26">
        <f t="shared" si="9498"/>
        <v>0</v>
      </c>
      <c r="CA2374" s="26">
        <f t="shared" si="9707"/>
        <v>0</v>
      </c>
      <c r="CB2374" s="26">
        <f t="shared" si="9708"/>
        <v>0</v>
      </c>
      <c r="CC2374" s="26">
        <f t="shared" si="9709"/>
        <v>0</v>
      </c>
      <c r="CD2374" s="26">
        <f t="shared" si="9605"/>
        <v>15390.632999999998</v>
      </c>
      <c r="CE2374" s="26">
        <f t="shared" si="9606"/>
        <v>0</v>
      </c>
      <c r="CF2374" s="26">
        <f t="shared" si="9607"/>
        <v>0</v>
      </c>
      <c r="CG2374" s="26">
        <f t="shared" si="9710"/>
        <v>0</v>
      </c>
      <c r="CH2374" s="26">
        <f t="shared" si="9711"/>
        <v>0</v>
      </c>
      <c r="CI2374" s="26">
        <f t="shared" si="9712"/>
        <v>0</v>
      </c>
      <c r="CJ2374" s="26">
        <f t="shared" si="9608"/>
        <v>15390.632999999998</v>
      </c>
      <c r="CK2374" s="26">
        <f t="shared" si="9609"/>
        <v>0</v>
      </c>
      <c r="CL2374" s="26">
        <f t="shared" si="9610"/>
        <v>0</v>
      </c>
      <c r="CM2374" s="26">
        <f t="shared" si="9713"/>
        <v>0</v>
      </c>
      <c r="CN2374" s="26">
        <f t="shared" si="9714"/>
        <v>0</v>
      </c>
      <c r="CO2374" s="26">
        <f t="shared" si="9715"/>
        <v>0</v>
      </c>
      <c r="CP2374" s="26">
        <f t="shared" si="9611"/>
        <v>15390.632999999998</v>
      </c>
      <c r="CQ2374" s="26">
        <f t="shared" si="9612"/>
        <v>0</v>
      </c>
      <c r="CR2374" s="26">
        <f t="shared" si="9613"/>
        <v>0</v>
      </c>
      <c r="CS2374" s="26">
        <f t="shared" si="9716"/>
        <v>0</v>
      </c>
      <c r="CT2374" s="19"/>
      <c r="CU2374" s="35"/>
      <c r="CY2374" s="1" t="s">
        <v>27</v>
      </c>
    </row>
    <row r="2375" spans="1:105" ht="46.8" hidden="1" x14ac:dyDescent="0.3">
      <c r="A2375" s="16" t="s">
        <v>1358</v>
      </c>
      <c r="B2375" s="17">
        <v>240</v>
      </c>
      <c r="C2375" s="16"/>
      <c r="D2375" s="16"/>
      <c r="E2375" s="34" t="s">
        <v>39</v>
      </c>
      <c r="F2375" s="26">
        <f t="shared" si="9717"/>
        <v>15347.5</v>
      </c>
      <c r="G2375" s="26">
        <f t="shared" si="9671"/>
        <v>0</v>
      </c>
      <c r="H2375" s="26">
        <f t="shared" si="9672"/>
        <v>0</v>
      </c>
      <c r="I2375" s="26">
        <f t="shared" si="9673"/>
        <v>0</v>
      </c>
      <c r="J2375" s="26">
        <f t="shared" si="9674"/>
        <v>0</v>
      </c>
      <c r="K2375" s="26">
        <f t="shared" si="9675"/>
        <v>0</v>
      </c>
      <c r="L2375" s="26">
        <f t="shared" si="9463"/>
        <v>15347.5</v>
      </c>
      <c r="M2375" s="26">
        <f t="shared" si="9464"/>
        <v>0</v>
      </c>
      <c r="N2375" s="26">
        <f t="shared" si="9465"/>
        <v>0</v>
      </c>
      <c r="O2375" s="26">
        <f t="shared" si="9676"/>
        <v>4332.3140000000003</v>
      </c>
      <c r="P2375" s="26">
        <f t="shared" si="9677"/>
        <v>0</v>
      </c>
      <c r="Q2375" s="26">
        <f t="shared" si="9678"/>
        <v>0</v>
      </c>
      <c r="R2375" s="26">
        <f t="shared" si="9466"/>
        <v>19679.813999999998</v>
      </c>
      <c r="S2375" s="26">
        <f t="shared" si="9467"/>
        <v>0</v>
      </c>
      <c r="T2375" s="26">
        <f t="shared" si="9468"/>
        <v>0</v>
      </c>
      <c r="U2375" s="26">
        <f t="shared" si="9679"/>
        <v>0</v>
      </c>
      <c r="V2375" s="26">
        <f t="shared" si="9680"/>
        <v>0</v>
      </c>
      <c r="W2375" s="26">
        <f t="shared" si="9681"/>
        <v>0</v>
      </c>
      <c r="X2375" s="26">
        <f t="shared" si="9469"/>
        <v>19679.813999999998</v>
      </c>
      <c r="Y2375" s="26">
        <f t="shared" si="9470"/>
        <v>0</v>
      </c>
      <c r="Z2375" s="26">
        <f t="shared" si="9471"/>
        <v>0</v>
      </c>
      <c r="AA2375" s="26">
        <f t="shared" si="9682"/>
        <v>0</v>
      </c>
      <c r="AB2375" s="26">
        <f t="shared" si="9683"/>
        <v>0</v>
      </c>
      <c r="AC2375" s="26">
        <f t="shared" si="9684"/>
        <v>0</v>
      </c>
      <c r="AD2375" s="26">
        <f t="shared" si="9472"/>
        <v>19679.813999999998</v>
      </c>
      <c r="AE2375" s="26">
        <f t="shared" si="9473"/>
        <v>0</v>
      </c>
      <c r="AF2375" s="26">
        <f t="shared" si="9474"/>
        <v>0</v>
      </c>
      <c r="AG2375" s="26">
        <f t="shared" si="9685"/>
        <v>0</v>
      </c>
      <c r="AH2375" s="26">
        <f t="shared" si="9686"/>
        <v>0</v>
      </c>
      <c r="AI2375" s="26">
        <f t="shared" si="9687"/>
        <v>0</v>
      </c>
      <c r="AJ2375" s="26">
        <f t="shared" si="9475"/>
        <v>19679.813999999998</v>
      </c>
      <c r="AK2375" s="26">
        <f t="shared" si="9476"/>
        <v>0</v>
      </c>
      <c r="AL2375" s="26">
        <f t="shared" si="9477"/>
        <v>0</v>
      </c>
      <c r="AM2375" s="26">
        <f t="shared" si="9688"/>
        <v>0</v>
      </c>
      <c r="AN2375" s="26">
        <f t="shared" si="9689"/>
        <v>0</v>
      </c>
      <c r="AO2375" s="26">
        <f t="shared" si="9690"/>
        <v>0</v>
      </c>
      <c r="AP2375" s="26">
        <f t="shared" si="9478"/>
        <v>19679.813999999998</v>
      </c>
      <c r="AQ2375" s="26">
        <f t="shared" si="9479"/>
        <v>0</v>
      </c>
      <c r="AR2375" s="26">
        <f t="shared" si="9480"/>
        <v>0</v>
      </c>
      <c r="AS2375" s="26">
        <f t="shared" si="9691"/>
        <v>0</v>
      </c>
      <c r="AT2375" s="26">
        <f t="shared" si="9692"/>
        <v>0</v>
      </c>
      <c r="AU2375" s="26">
        <f t="shared" si="9693"/>
        <v>0</v>
      </c>
      <c r="AV2375" s="26">
        <f t="shared" si="9481"/>
        <v>19679.813999999998</v>
      </c>
      <c r="AW2375" s="26">
        <f t="shared" si="9482"/>
        <v>0</v>
      </c>
      <c r="AX2375" s="26">
        <f t="shared" si="9483"/>
        <v>0</v>
      </c>
      <c r="AY2375" s="26">
        <f t="shared" si="9694"/>
        <v>0</v>
      </c>
      <c r="AZ2375" s="26">
        <f t="shared" si="9695"/>
        <v>0</v>
      </c>
      <c r="BA2375" s="26">
        <f t="shared" si="9696"/>
        <v>0</v>
      </c>
      <c r="BB2375" s="26">
        <f t="shared" si="9484"/>
        <v>19679.813999999998</v>
      </c>
      <c r="BC2375" s="26">
        <f t="shared" si="9485"/>
        <v>0</v>
      </c>
      <c r="BD2375" s="26">
        <f t="shared" si="9486"/>
        <v>0</v>
      </c>
      <c r="BE2375" s="26">
        <f t="shared" si="9697"/>
        <v>0</v>
      </c>
      <c r="BF2375" s="26">
        <f t="shared" si="9698"/>
        <v>0</v>
      </c>
      <c r="BG2375" s="26">
        <f t="shared" si="9699"/>
        <v>0</v>
      </c>
      <c r="BH2375" s="26">
        <f t="shared" si="9487"/>
        <v>19679.813999999998</v>
      </c>
      <c r="BI2375" s="26">
        <f t="shared" si="9488"/>
        <v>0</v>
      </c>
      <c r="BJ2375" s="26">
        <f t="shared" si="9489"/>
        <v>0</v>
      </c>
      <c r="BK2375" s="26">
        <f t="shared" si="9718"/>
        <v>-4289.1809999999996</v>
      </c>
      <c r="BL2375" s="26">
        <f t="shared" si="9701"/>
        <v>0</v>
      </c>
      <c r="BM2375" s="26">
        <f t="shared" si="9702"/>
        <v>0</v>
      </c>
      <c r="BN2375" s="26">
        <f t="shared" si="9490"/>
        <v>15390.632999999998</v>
      </c>
      <c r="BO2375" s="26">
        <f t="shared" si="9491"/>
        <v>0</v>
      </c>
      <c r="BP2375" s="26">
        <f t="shared" si="9492"/>
        <v>0</v>
      </c>
      <c r="BQ2375" s="26">
        <f t="shared" si="9703"/>
        <v>0</v>
      </c>
      <c r="BR2375" s="26">
        <f t="shared" si="9704"/>
        <v>0</v>
      </c>
      <c r="BS2375" s="26">
        <f t="shared" si="9493"/>
        <v>15390.632999999998</v>
      </c>
      <c r="BT2375" s="26">
        <f t="shared" si="9494"/>
        <v>0</v>
      </c>
      <c r="BU2375" s="26">
        <f t="shared" si="9495"/>
        <v>0</v>
      </c>
      <c r="BV2375" s="26">
        <f t="shared" si="9705"/>
        <v>0</v>
      </c>
      <c r="BW2375" s="26">
        <f t="shared" si="9706"/>
        <v>0</v>
      </c>
      <c r="BX2375" s="26">
        <f t="shared" si="9496"/>
        <v>15390.632999999998</v>
      </c>
      <c r="BY2375" s="26">
        <f t="shared" si="9497"/>
        <v>0</v>
      </c>
      <c r="BZ2375" s="26">
        <f t="shared" si="9498"/>
        <v>0</v>
      </c>
      <c r="CA2375" s="26">
        <f t="shared" si="9707"/>
        <v>0</v>
      </c>
      <c r="CB2375" s="26">
        <f t="shared" si="9708"/>
        <v>0</v>
      </c>
      <c r="CC2375" s="26">
        <f t="shared" si="9709"/>
        <v>0</v>
      </c>
      <c r="CD2375" s="26">
        <f t="shared" si="9605"/>
        <v>15390.632999999998</v>
      </c>
      <c r="CE2375" s="26">
        <f t="shared" si="9606"/>
        <v>0</v>
      </c>
      <c r="CF2375" s="26">
        <f t="shared" si="9607"/>
        <v>0</v>
      </c>
      <c r="CG2375" s="26">
        <f t="shared" si="9710"/>
        <v>0</v>
      </c>
      <c r="CH2375" s="26">
        <f t="shared" si="9711"/>
        <v>0</v>
      </c>
      <c r="CI2375" s="26">
        <f t="shared" si="9712"/>
        <v>0</v>
      </c>
      <c r="CJ2375" s="26">
        <f t="shared" si="9608"/>
        <v>15390.632999999998</v>
      </c>
      <c r="CK2375" s="26">
        <f t="shared" si="9609"/>
        <v>0</v>
      </c>
      <c r="CL2375" s="26">
        <f t="shared" si="9610"/>
        <v>0</v>
      </c>
      <c r="CM2375" s="26">
        <f t="shared" si="9713"/>
        <v>0</v>
      </c>
      <c r="CN2375" s="26">
        <f t="shared" si="9714"/>
        <v>0</v>
      </c>
      <c r="CO2375" s="26">
        <f t="shared" si="9715"/>
        <v>0</v>
      </c>
      <c r="CP2375" s="26">
        <f t="shared" si="9611"/>
        <v>15390.632999999998</v>
      </c>
      <c r="CQ2375" s="26">
        <f t="shared" si="9612"/>
        <v>0</v>
      </c>
      <c r="CR2375" s="26">
        <f t="shared" si="9613"/>
        <v>0</v>
      </c>
      <c r="CS2375" s="26">
        <f t="shared" si="9716"/>
        <v>0</v>
      </c>
      <c r="CT2375" s="19"/>
      <c r="CU2375" s="35"/>
      <c r="CZ2375" s="1" t="s">
        <v>28</v>
      </c>
    </row>
    <row r="2376" spans="1:105" hidden="1" x14ac:dyDescent="0.3">
      <c r="A2376" s="16" t="s">
        <v>1358</v>
      </c>
      <c r="B2376" s="17">
        <v>240</v>
      </c>
      <c r="C2376" s="16" t="s">
        <v>40</v>
      </c>
      <c r="D2376" s="16" t="s">
        <v>41</v>
      </c>
      <c r="E2376" s="34" t="s">
        <v>42</v>
      </c>
      <c r="F2376" s="26">
        <f>15347.4+0.1</f>
        <v>15347.5</v>
      </c>
      <c r="G2376" s="26"/>
      <c r="H2376" s="26"/>
      <c r="I2376" s="26"/>
      <c r="J2376" s="26"/>
      <c r="K2376" s="26"/>
      <c r="L2376" s="26">
        <f t="shared" si="9463"/>
        <v>15347.5</v>
      </c>
      <c r="M2376" s="26">
        <f t="shared" si="9464"/>
        <v>0</v>
      </c>
      <c r="N2376" s="26">
        <f t="shared" si="9465"/>
        <v>0</v>
      </c>
      <c r="O2376" s="26">
        <v>4332.3140000000003</v>
      </c>
      <c r="P2376" s="26"/>
      <c r="Q2376" s="26"/>
      <c r="R2376" s="26">
        <f t="shared" si="9466"/>
        <v>19679.813999999998</v>
      </c>
      <c r="S2376" s="26">
        <f t="shared" si="9467"/>
        <v>0</v>
      </c>
      <c r="T2376" s="26">
        <f t="shared" si="9468"/>
        <v>0</v>
      </c>
      <c r="U2376" s="26"/>
      <c r="V2376" s="26"/>
      <c r="W2376" s="26"/>
      <c r="X2376" s="26">
        <f t="shared" si="9469"/>
        <v>19679.813999999998</v>
      </c>
      <c r="Y2376" s="26">
        <f t="shared" si="9470"/>
        <v>0</v>
      </c>
      <c r="Z2376" s="26">
        <f t="shared" si="9471"/>
        <v>0</v>
      </c>
      <c r="AA2376" s="26"/>
      <c r="AB2376" s="26"/>
      <c r="AC2376" s="26"/>
      <c r="AD2376" s="26">
        <f t="shared" si="9472"/>
        <v>19679.813999999998</v>
      </c>
      <c r="AE2376" s="26">
        <f t="shared" si="9473"/>
        <v>0</v>
      </c>
      <c r="AF2376" s="26">
        <f t="shared" si="9474"/>
        <v>0</v>
      </c>
      <c r="AG2376" s="26"/>
      <c r="AH2376" s="26"/>
      <c r="AI2376" s="26"/>
      <c r="AJ2376" s="26">
        <f t="shared" si="9475"/>
        <v>19679.813999999998</v>
      </c>
      <c r="AK2376" s="26">
        <f t="shared" si="9476"/>
        <v>0</v>
      </c>
      <c r="AL2376" s="26">
        <f t="shared" si="9477"/>
        <v>0</v>
      </c>
      <c r="AM2376" s="26"/>
      <c r="AN2376" s="26"/>
      <c r="AO2376" s="26"/>
      <c r="AP2376" s="26">
        <f t="shared" si="9478"/>
        <v>19679.813999999998</v>
      </c>
      <c r="AQ2376" s="26">
        <f t="shared" si="9479"/>
        <v>0</v>
      </c>
      <c r="AR2376" s="26">
        <f t="shared" si="9480"/>
        <v>0</v>
      </c>
      <c r="AS2376" s="26"/>
      <c r="AT2376" s="26"/>
      <c r="AU2376" s="26"/>
      <c r="AV2376" s="26">
        <f t="shared" si="9481"/>
        <v>19679.813999999998</v>
      </c>
      <c r="AW2376" s="26">
        <f t="shared" si="9482"/>
        <v>0</v>
      </c>
      <c r="AX2376" s="26">
        <f t="shared" si="9483"/>
        <v>0</v>
      </c>
      <c r="AY2376" s="26"/>
      <c r="AZ2376" s="26"/>
      <c r="BA2376" s="26"/>
      <c r="BB2376" s="26">
        <f t="shared" si="9484"/>
        <v>19679.813999999998</v>
      </c>
      <c r="BC2376" s="26">
        <f t="shared" si="9485"/>
        <v>0</v>
      </c>
      <c r="BD2376" s="26">
        <f t="shared" si="9486"/>
        <v>0</v>
      </c>
      <c r="BE2376" s="26"/>
      <c r="BF2376" s="26"/>
      <c r="BG2376" s="26"/>
      <c r="BH2376" s="26">
        <f t="shared" si="9487"/>
        <v>19679.813999999998</v>
      </c>
      <c r="BI2376" s="26">
        <f t="shared" si="9488"/>
        <v>0</v>
      </c>
      <c r="BJ2376" s="26">
        <f t="shared" si="9489"/>
        <v>0</v>
      </c>
      <c r="BK2376" s="26">
        <v>-4289.1809999999996</v>
      </c>
      <c r="BL2376" s="26"/>
      <c r="BM2376" s="26"/>
      <c r="BN2376" s="26">
        <f t="shared" si="9490"/>
        <v>15390.632999999998</v>
      </c>
      <c r="BO2376" s="26">
        <f t="shared" si="9491"/>
        <v>0</v>
      </c>
      <c r="BP2376" s="26">
        <f t="shared" si="9492"/>
        <v>0</v>
      </c>
      <c r="BQ2376" s="26"/>
      <c r="BR2376" s="26"/>
      <c r="BS2376" s="26">
        <f t="shared" si="9493"/>
        <v>15390.632999999998</v>
      </c>
      <c r="BT2376" s="26">
        <f t="shared" si="9494"/>
        <v>0</v>
      </c>
      <c r="BU2376" s="26">
        <f t="shared" si="9495"/>
        <v>0</v>
      </c>
      <c r="BV2376" s="26"/>
      <c r="BW2376" s="26"/>
      <c r="BX2376" s="26">
        <f t="shared" si="9496"/>
        <v>15390.632999999998</v>
      </c>
      <c r="BY2376" s="26">
        <f t="shared" si="9497"/>
        <v>0</v>
      </c>
      <c r="BZ2376" s="26">
        <f t="shared" si="9498"/>
        <v>0</v>
      </c>
      <c r="CA2376" s="26"/>
      <c r="CB2376" s="26"/>
      <c r="CC2376" s="26"/>
      <c r="CD2376" s="26">
        <f t="shared" si="9605"/>
        <v>15390.632999999998</v>
      </c>
      <c r="CE2376" s="26">
        <f t="shared" si="9606"/>
        <v>0</v>
      </c>
      <c r="CF2376" s="26">
        <f t="shared" si="9607"/>
        <v>0</v>
      </c>
      <c r="CG2376" s="26"/>
      <c r="CH2376" s="26"/>
      <c r="CI2376" s="26"/>
      <c r="CJ2376" s="26">
        <f t="shared" si="9608"/>
        <v>15390.632999999998</v>
      </c>
      <c r="CK2376" s="26">
        <f t="shared" si="9609"/>
        <v>0</v>
      </c>
      <c r="CL2376" s="26">
        <f t="shared" si="9610"/>
        <v>0</v>
      </c>
      <c r="CM2376" s="26"/>
      <c r="CN2376" s="26"/>
      <c r="CO2376" s="26"/>
      <c r="CP2376" s="26">
        <f t="shared" si="9611"/>
        <v>15390.632999999998</v>
      </c>
      <c r="CQ2376" s="26">
        <f t="shared" si="9612"/>
        <v>0</v>
      </c>
      <c r="CR2376" s="26">
        <f t="shared" si="9613"/>
        <v>0</v>
      </c>
      <c r="CS2376" s="26"/>
      <c r="CT2376" s="19"/>
      <c r="CU2376" s="35"/>
    </row>
    <row r="2377" spans="1:105" s="28" customFormat="1" hidden="1" x14ac:dyDescent="0.3">
      <c r="A2377" s="29" t="s">
        <v>1360</v>
      </c>
      <c r="B2377" s="30"/>
      <c r="C2377" s="29"/>
      <c r="D2377" s="29"/>
      <c r="E2377" s="31" t="s">
        <v>1361</v>
      </c>
      <c r="F2377" s="32">
        <f t="shared" ref="F2377:K2377" si="9719">F2378+F2382</f>
        <v>16715.3</v>
      </c>
      <c r="G2377" s="32">
        <f t="shared" si="9719"/>
        <v>17279.3</v>
      </c>
      <c r="H2377" s="32">
        <f t="shared" si="9719"/>
        <v>17279.3</v>
      </c>
      <c r="I2377" s="32">
        <f t="shared" si="9719"/>
        <v>0</v>
      </c>
      <c r="J2377" s="32">
        <f t="shared" si="9719"/>
        <v>0</v>
      </c>
      <c r="K2377" s="32">
        <f t="shared" si="9719"/>
        <v>0</v>
      </c>
      <c r="L2377" s="32">
        <f t="shared" si="9463"/>
        <v>16715.3</v>
      </c>
      <c r="M2377" s="32">
        <f t="shared" si="9464"/>
        <v>17279.3</v>
      </c>
      <c r="N2377" s="32">
        <f t="shared" si="9465"/>
        <v>17279.3</v>
      </c>
      <c r="O2377" s="32">
        <f>O2378+O2382</f>
        <v>0</v>
      </c>
      <c r="P2377" s="32">
        <f>P2378+P2382</f>
        <v>0</v>
      </c>
      <c r="Q2377" s="32">
        <f>Q2378+Q2382</f>
        <v>0</v>
      </c>
      <c r="R2377" s="32">
        <f t="shared" si="9466"/>
        <v>16715.3</v>
      </c>
      <c r="S2377" s="32">
        <f t="shared" si="9467"/>
        <v>17279.3</v>
      </c>
      <c r="T2377" s="32">
        <f t="shared" si="9468"/>
        <v>17279.3</v>
      </c>
      <c r="U2377" s="32">
        <f>U2378+U2382</f>
        <v>0</v>
      </c>
      <c r="V2377" s="32">
        <f>V2378+V2382</f>
        <v>0</v>
      </c>
      <c r="W2377" s="32">
        <f>W2378+W2382</f>
        <v>0</v>
      </c>
      <c r="X2377" s="32">
        <f t="shared" si="9469"/>
        <v>16715.3</v>
      </c>
      <c r="Y2377" s="32">
        <f t="shared" si="9470"/>
        <v>17279.3</v>
      </c>
      <c r="Z2377" s="32">
        <f t="shared" si="9471"/>
        <v>17279.3</v>
      </c>
      <c r="AA2377" s="32">
        <f>AA2378+AA2382</f>
        <v>0</v>
      </c>
      <c r="AB2377" s="32">
        <f>AB2378+AB2382</f>
        <v>0</v>
      </c>
      <c r="AC2377" s="32">
        <f>AC2378+AC2382</f>
        <v>0</v>
      </c>
      <c r="AD2377" s="32">
        <f t="shared" si="9472"/>
        <v>16715.3</v>
      </c>
      <c r="AE2377" s="32">
        <f t="shared" si="9473"/>
        <v>17279.3</v>
      </c>
      <c r="AF2377" s="32">
        <f t="shared" si="9474"/>
        <v>17279.3</v>
      </c>
      <c r="AG2377" s="32">
        <f>AG2378+AG2382</f>
        <v>0</v>
      </c>
      <c r="AH2377" s="32">
        <f>AH2378+AH2382</f>
        <v>0</v>
      </c>
      <c r="AI2377" s="32">
        <f>AI2378+AI2382</f>
        <v>0</v>
      </c>
      <c r="AJ2377" s="32">
        <f t="shared" si="9475"/>
        <v>16715.3</v>
      </c>
      <c r="AK2377" s="32">
        <f t="shared" si="9476"/>
        <v>17279.3</v>
      </c>
      <c r="AL2377" s="32">
        <f t="shared" si="9477"/>
        <v>17279.3</v>
      </c>
      <c r="AM2377" s="32">
        <f>AM2378+AM2382</f>
        <v>0</v>
      </c>
      <c r="AN2377" s="32">
        <f>AN2378+AN2382</f>
        <v>0</v>
      </c>
      <c r="AO2377" s="32">
        <f>AO2378+AO2382</f>
        <v>0</v>
      </c>
      <c r="AP2377" s="32">
        <f t="shared" si="9478"/>
        <v>16715.3</v>
      </c>
      <c r="AQ2377" s="32">
        <f t="shared" si="9479"/>
        <v>17279.3</v>
      </c>
      <c r="AR2377" s="32">
        <f t="shared" si="9480"/>
        <v>17279.3</v>
      </c>
      <c r="AS2377" s="32">
        <f>AS2378+AS2382</f>
        <v>0</v>
      </c>
      <c r="AT2377" s="32">
        <f>AT2378+AT2382</f>
        <v>0</v>
      </c>
      <c r="AU2377" s="32">
        <f>AU2378+AU2382</f>
        <v>0</v>
      </c>
      <c r="AV2377" s="32">
        <f t="shared" si="9481"/>
        <v>16715.3</v>
      </c>
      <c r="AW2377" s="32">
        <f t="shared" si="9482"/>
        <v>17279.3</v>
      </c>
      <c r="AX2377" s="32">
        <f t="shared" si="9483"/>
        <v>17279.3</v>
      </c>
      <c r="AY2377" s="32">
        <f>AY2378+AY2382</f>
        <v>0</v>
      </c>
      <c r="AZ2377" s="32">
        <f>AZ2378+AZ2382</f>
        <v>0</v>
      </c>
      <c r="BA2377" s="32">
        <f>BA2378+BA2382</f>
        <v>0</v>
      </c>
      <c r="BB2377" s="32">
        <f t="shared" si="9484"/>
        <v>16715.3</v>
      </c>
      <c r="BC2377" s="32">
        <f t="shared" si="9485"/>
        <v>17279.3</v>
      </c>
      <c r="BD2377" s="32">
        <f t="shared" si="9486"/>
        <v>17279.3</v>
      </c>
      <c r="BE2377" s="32">
        <f>BE2378+BE2382</f>
        <v>0</v>
      </c>
      <c r="BF2377" s="32">
        <f>BF2378+BF2382</f>
        <v>0</v>
      </c>
      <c r="BG2377" s="32">
        <f>BG2378+BG2382</f>
        <v>0</v>
      </c>
      <c r="BH2377" s="32">
        <f t="shared" si="9487"/>
        <v>16715.3</v>
      </c>
      <c r="BI2377" s="32">
        <f t="shared" si="9488"/>
        <v>17279.3</v>
      </c>
      <c r="BJ2377" s="32">
        <f t="shared" si="9489"/>
        <v>17279.3</v>
      </c>
      <c r="BK2377" s="32">
        <f>BK2378+BK2382</f>
        <v>0</v>
      </c>
      <c r="BL2377" s="32">
        <f>BL2378+BL2382</f>
        <v>0</v>
      </c>
      <c r="BM2377" s="32">
        <f>BM2378+BM2382</f>
        <v>0</v>
      </c>
      <c r="BN2377" s="32">
        <f t="shared" si="9490"/>
        <v>16715.3</v>
      </c>
      <c r="BO2377" s="32">
        <f t="shared" si="9491"/>
        <v>17279.3</v>
      </c>
      <c r="BP2377" s="32">
        <f t="shared" si="9492"/>
        <v>17279.3</v>
      </c>
      <c r="BQ2377" s="32">
        <f>BQ2378+BQ2382</f>
        <v>0</v>
      </c>
      <c r="BR2377" s="32">
        <f>BR2378+BR2382</f>
        <v>0</v>
      </c>
      <c r="BS2377" s="26">
        <f t="shared" si="9493"/>
        <v>16715.3</v>
      </c>
      <c r="BT2377" s="26">
        <f t="shared" si="9494"/>
        <v>17279.3</v>
      </c>
      <c r="BU2377" s="26">
        <f t="shared" si="9495"/>
        <v>17279.3</v>
      </c>
      <c r="BV2377" s="32">
        <f>BV2378+BV2382</f>
        <v>0</v>
      </c>
      <c r="BW2377" s="32">
        <f>BW2378+BW2382</f>
        <v>0</v>
      </c>
      <c r="BX2377" s="32">
        <f t="shared" si="9496"/>
        <v>16715.3</v>
      </c>
      <c r="BY2377" s="32">
        <f t="shared" si="9497"/>
        <v>17279.3</v>
      </c>
      <c r="BZ2377" s="32">
        <f t="shared" si="9498"/>
        <v>17279.3</v>
      </c>
      <c r="CA2377" s="32">
        <f>CA2378+CA2382</f>
        <v>0</v>
      </c>
      <c r="CB2377" s="32">
        <f>CB2378+CB2382</f>
        <v>0</v>
      </c>
      <c r="CC2377" s="32">
        <f>CC2378+CC2382</f>
        <v>0</v>
      </c>
      <c r="CD2377" s="32">
        <f t="shared" si="9605"/>
        <v>16715.3</v>
      </c>
      <c r="CE2377" s="32">
        <f t="shared" si="9606"/>
        <v>17279.3</v>
      </c>
      <c r="CF2377" s="32">
        <f t="shared" si="9607"/>
        <v>17279.3</v>
      </c>
      <c r="CG2377" s="32">
        <f>CG2378+CG2382</f>
        <v>0</v>
      </c>
      <c r="CH2377" s="32">
        <f>CH2378+CH2382</f>
        <v>0</v>
      </c>
      <c r="CI2377" s="32">
        <f>CI2378+CI2382</f>
        <v>0</v>
      </c>
      <c r="CJ2377" s="32">
        <f t="shared" si="9608"/>
        <v>16715.3</v>
      </c>
      <c r="CK2377" s="32">
        <f t="shared" si="9609"/>
        <v>17279.3</v>
      </c>
      <c r="CL2377" s="32">
        <f t="shared" si="9610"/>
        <v>17279.3</v>
      </c>
      <c r="CM2377" s="32">
        <f>CM2378+CM2382</f>
        <v>0</v>
      </c>
      <c r="CN2377" s="32">
        <f>CN2378+CN2382</f>
        <v>0</v>
      </c>
      <c r="CO2377" s="32">
        <f>CO2378+CO2382</f>
        <v>0</v>
      </c>
      <c r="CP2377" s="32">
        <f t="shared" si="9611"/>
        <v>16715.3</v>
      </c>
      <c r="CQ2377" s="32">
        <f t="shared" si="9612"/>
        <v>17279.3</v>
      </c>
      <c r="CR2377" s="32">
        <f t="shared" si="9613"/>
        <v>17279.3</v>
      </c>
      <c r="CS2377" s="32">
        <f>CS2378+CS2382</f>
        <v>0</v>
      </c>
      <c r="CT2377" s="19"/>
      <c r="CU2377" s="33"/>
      <c r="CW2377" s="28" t="s">
        <v>25</v>
      </c>
    </row>
    <row r="2378" spans="1:105" ht="46.8" hidden="1" x14ac:dyDescent="0.3">
      <c r="A2378" s="16" t="s">
        <v>1362</v>
      </c>
      <c r="B2378" s="17"/>
      <c r="C2378" s="16"/>
      <c r="D2378" s="16"/>
      <c r="E2378" s="34" t="s">
        <v>128</v>
      </c>
      <c r="F2378" s="26">
        <f t="shared" ref="F2378:F2384" si="9720">F2379</f>
        <v>16527.3</v>
      </c>
      <c r="G2378" s="26">
        <f t="shared" ref="G2378:G2384" si="9721">G2379</f>
        <v>17279.3</v>
      </c>
      <c r="H2378" s="26">
        <f t="shared" ref="H2378:H2384" si="9722">H2379</f>
        <v>17279.3</v>
      </c>
      <c r="I2378" s="26">
        <f t="shared" ref="I2378:I2384" si="9723">I2379</f>
        <v>0</v>
      </c>
      <c r="J2378" s="26">
        <f t="shared" ref="J2378:J2384" si="9724">J2379</f>
        <v>0</v>
      </c>
      <c r="K2378" s="26">
        <f t="shared" ref="K2378:K2384" si="9725">K2379</f>
        <v>0</v>
      </c>
      <c r="L2378" s="26">
        <f t="shared" si="9463"/>
        <v>16527.3</v>
      </c>
      <c r="M2378" s="26">
        <f t="shared" si="9464"/>
        <v>17279.3</v>
      </c>
      <c r="N2378" s="26">
        <f t="shared" si="9465"/>
        <v>17279.3</v>
      </c>
      <c r="O2378" s="26">
        <f t="shared" ref="O2378:O2384" si="9726">O2379</f>
        <v>0</v>
      </c>
      <c r="P2378" s="26">
        <f t="shared" ref="P2378:P2384" si="9727">P2379</f>
        <v>0</v>
      </c>
      <c r="Q2378" s="26">
        <f t="shared" ref="Q2378:Q2384" si="9728">Q2379</f>
        <v>0</v>
      </c>
      <c r="R2378" s="26">
        <f t="shared" si="9466"/>
        <v>16527.3</v>
      </c>
      <c r="S2378" s="26">
        <f t="shared" si="9467"/>
        <v>17279.3</v>
      </c>
      <c r="T2378" s="26">
        <f t="shared" si="9468"/>
        <v>17279.3</v>
      </c>
      <c r="U2378" s="26">
        <f t="shared" ref="U2378:U2384" si="9729">U2379</f>
        <v>0</v>
      </c>
      <c r="V2378" s="26">
        <f t="shared" ref="V2378:V2384" si="9730">V2379</f>
        <v>0</v>
      </c>
      <c r="W2378" s="26">
        <f t="shared" ref="W2378:W2384" si="9731">W2379</f>
        <v>0</v>
      </c>
      <c r="X2378" s="26">
        <f t="shared" si="9469"/>
        <v>16527.3</v>
      </c>
      <c r="Y2378" s="26">
        <f t="shared" si="9470"/>
        <v>17279.3</v>
      </c>
      <c r="Z2378" s="26">
        <f t="shared" si="9471"/>
        <v>17279.3</v>
      </c>
      <c r="AA2378" s="26">
        <f t="shared" ref="AA2378:AA2384" si="9732">AA2379</f>
        <v>0</v>
      </c>
      <c r="AB2378" s="26">
        <f t="shared" ref="AB2378:AB2384" si="9733">AB2379</f>
        <v>0</v>
      </c>
      <c r="AC2378" s="26">
        <f t="shared" ref="AC2378:AC2384" si="9734">AC2379</f>
        <v>0</v>
      </c>
      <c r="AD2378" s="26">
        <f t="shared" si="9472"/>
        <v>16527.3</v>
      </c>
      <c r="AE2378" s="26">
        <f t="shared" si="9473"/>
        <v>17279.3</v>
      </c>
      <c r="AF2378" s="26">
        <f t="shared" si="9474"/>
        <v>17279.3</v>
      </c>
      <c r="AG2378" s="26">
        <f t="shared" ref="AG2378:AG2384" si="9735">AG2379</f>
        <v>0</v>
      </c>
      <c r="AH2378" s="26">
        <f t="shared" ref="AH2378:AH2384" si="9736">AH2379</f>
        <v>0</v>
      </c>
      <c r="AI2378" s="26">
        <f t="shared" ref="AI2378:AI2384" si="9737">AI2379</f>
        <v>0</v>
      </c>
      <c r="AJ2378" s="26">
        <f t="shared" si="9475"/>
        <v>16527.3</v>
      </c>
      <c r="AK2378" s="26">
        <f t="shared" si="9476"/>
        <v>17279.3</v>
      </c>
      <c r="AL2378" s="26">
        <f t="shared" si="9477"/>
        <v>17279.3</v>
      </c>
      <c r="AM2378" s="26">
        <f t="shared" ref="AM2378:AM2384" si="9738">AM2379</f>
        <v>0</v>
      </c>
      <c r="AN2378" s="26">
        <f t="shared" ref="AN2378:AN2384" si="9739">AN2379</f>
        <v>0</v>
      </c>
      <c r="AO2378" s="26">
        <f t="shared" ref="AO2378:AO2384" si="9740">AO2379</f>
        <v>0</v>
      </c>
      <c r="AP2378" s="26">
        <f t="shared" si="9478"/>
        <v>16527.3</v>
      </c>
      <c r="AQ2378" s="26">
        <f t="shared" si="9479"/>
        <v>17279.3</v>
      </c>
      <c r="AR2378" s="26">
        <f t="shared" si="9480"/>
        <v>17279.3</v>
      </c>
      <c r="AS2378" s="26">
        <f t="shared" ref="AS2378:AS2384" si="9741">AS2379</f>
        <v>0</v>
      </c>
      <c r="AT2378" s="26">
        <f t="shared" ref="AT2378:AT2384" si="9742">AT2379</f>
        <v>0</v>
      </c>
      <c r="AU2378" s="26">
        <f t="shared" ref="AU2378:AU2384" si="9743">AU2379</f>
        <v>0</v>
      </c>
      <c r="AV2378" s="26">
        <f t="shared" si="9481"/>
        <v>16527.3</v>
      </c>
      <c r="AW2378" s="26">
        <f t="shared" si="9482"/>
        <v>17279.3</v>
      </c>
      <c r="AX2378" s="26">
        <f t="shared" si="9483"/>
        <v>17279.3</v>
      </c>
      <c r="AY2378" s="26">
        <f t="shared" ref="AY2378:AY2384" si="9744">AY2379</f>
        <v>0</v>
      </c>
      <c r="AZ2378" s="26">
        <f t="shared" ref="AZ2378:AZ2384" si="9745">AZ2379</f>
        <v>0</v>
      </c>
      <c r="BA2378" s="26">
        <f t="shared" ref="BA2378:BA2384" si="9746">BA2379</f>
        <v>0</v>
      </c>
      <c r="BB2378" s="26">
        <f t="shared" si="9484"/>
        <v>16527.3</v>
      </c>
      <c r="BC2378" s="26">
        <f t="shared" si="9485"/>
        <v>17279.3</v>
      </c>
      <c r="BD2378" s="26">
        <f t="shared" si="9486"/>
        <v>17279.3</v>
      </c>
      <c r="BE2378" s="26">
        <f t="shared" ref="BE2378:BE2384" si="9747">BE2379</f>
        <v>0</v>
      </c>
      <c r="BF2378" s="26">
        <f t="shared" ref="BF2378:BF2384" si="9748">BF2379</f>
        <v>0</v>
      </c>
      <c r="BG2378" s="26">
        <f t="shared" ref="BG2378:BG2384" si="9749">BG2379</f>
        <v>0</v>
      </c>
      <c r="BH2378" s="26">
        <f t="shared" si="9487"/>
        <v>16527.3</v>
      </c>
      <c r="BI2378" s="26">
        <f t="shared" si="9488"/>
        <v>17279.3</v>
      </c>
      <c r="BJ2378" s="26">
        <f t="shared" si="9489"/>
        <v>17279.3</v>
      </c>
      <c r="BK2378" s="26">
        <f t="shared" ref="BK2378:BK2384" si="9750">BK2379</f>
        <v>0</v>
      </c>
      <c r="BL2378" s="26">
        <f t="shared" ref="BL2378:BL2384" si="9751">BL2379</f>
        <v>0</v>
      </c>
      <c r="BM2378" s="26">
        <f t="shared" ref="BM2378:BM2384" si="9752">BM2379</f>
        <v>0</v>
      </c>
      <c r="BN2378" s="26">
        <f t="shared" si="9490"/>
        <v>16527.3</v>
      </c>
      <c r="BO2378" s="26">
        <f t="shared" si="9491"/>
        <v>17279.3</v>
      </c>
      <c r="BP2378" s="26">
        <f t="shared" si="9492"/>
        <v>17279.3</v>
      </c>
      <c r="BQ2378" s="26">
        <f t="shared" ref="BQ2378:BQ2384" si="9753">BQ2379</f>
        <v>0</v>
      </c>
      <c r="BR2378" s="26">
        <f t="shared" ref="BR2378:BR2384" si="9754">BR2379</f>
        <v>0</v>
      </c>
      <c r="BS2378" s="26">
        <f t="shared" si="9493"/>
        <v>16527.3</v>
      </c>
      <c r="BT2378" s="26">
        <f t="shared" si="9494"/>
        <v>17279.3</v>
      </c>
      <c r="BU2378" s="26">
        <f t="shared" si="9495"/>
        <v>17279.3</v>
      </c>
      <c r="BV2378" s="26">
        <f t="shared" ref="BV2378:BV2384" si="9755">BV2379</f>
        <v>0</v>
      </c>
      <c r="BW2378" s="26">
        <f t="shared" ref="BW2378:BW2384" si="9756">BW2379</f>
        <v>0</v>
      </c>
      <c r="BX2378" s="26">
        <f t="shared" si="9496"/>
        <v>16527.3</v>
      </c>
      <c r="BY2378" s="26">
        <f t="shared" si="9497"/>
        <v>17279.3</v>
      </c>
      <c r="BZ2378" s="26">
        <f t="shared" si="9498"/>
        <v>17279.3</v>
      </c>
      <c r="CA2378" s="26">
        <f t="shared" ref="CA2378:CA2384" si="9757">CA2379</f>
        <v>0</v>
      </c>
      <c r="CB2378" s="26">
        <f t="shared" ref="CB2378:CB2384" si="9758">CB2379</f>
        <v>0</v>
      </c>
      <c r="CC2378" s="26">
        <f t="shared" ref="CC2378:CC2384" si="9759">CC2379</f>
        <v>0</v>
      </c>
      <c r="CD2378" s="26">
        <f t="shared" si="9605"/>
        <v>16527.3</v>
      </c>
      <c r="CE2378" s="26">
        <f t="shared" si="9606"/>
        <v>17279.3</v>
      </c>
      <c r="CF2378" s="26">
        <f t="shared" si="9607"/>
        <v>17279.3</v>
      </c>
      <c r="CG2378" s="26">
        <f t="shared" ref="CG2378:CG2384" si="9760">CG2379</f>
        <v>0</v>
      </c>
      <c r="CH2378" s="26">
        <f t="shared" ref="CH2378:CH2384" si="9761">CH2379</f>
        <v>0</v>
      </c>
      <c r="CI2378" s="26">
        <f t="shared" ref="CI2378:CI2384" si="9762">CI2379</f>
        <v>0</v>
      </c>
      <c r="CJ2378" s="26">
        <f t="shared" si="9608"/>
        <v>16527.3</v>
      </c>
      <c r="CK2378" s="26">
        <f t="shared" si="9609"/>
        <v>17279.3</v>
      </c>
      <c r="CL2378" s="26">
        <f t="shared" si="9610"/>
        <v>17279.3</v>
      </c>
      <c r="CM2378" s="26">
        <f t="shared" ref="CM2378:CM2384" si="9763">CM2379</f>
        <v>0</v>
      </c>
      <c r="CN2378" s="26">
        <f t="shared" ref="CN2378:CN2384" si="9764">CN2379</f>
        <v>0</v>
      </c>
      <c r="CO2378" s="26">
        <f t="shared" ref="CO2378:CO2384" si="9765">CO2379</f>
        <v>0</v>
      </c>
      <c r="CP2378" s="26">
        <f t="shared" si="9611"/>
        <v>16527.3</v>
      </c>
      <c r="CQ2378" s="26">
        <f t="shared" si="9612"/>
        <v>17279.3</v>
      </c>
      <c r="CR2378" s="26">
        <f t="shared" si="9613"/>
        <v>17279.3</v>
      </c>
      <c r="CS2378" s="26">
        <f t="shared" ref="CS2378:CS2384" si="9766">CS2379</f>
        <v>0</v>
      </c>
      <c r="CT2378" s="19"/>
      <c r="CU2378" s="35"/>
      <c r="CX2378" s="1" t="s">
        <v>1346</v>
      </c>
      <c r="DA2378" s="1" t="s">
        <v>29</v>
      </c>
    </row>
    <row r="2379" spans="1:105" ht="46.8" hidden="1" x14ac:dyDescent="0.3">
      <c r="A2379" s="16" t="s">
        <v>1362</v>
      </c>
      <c r="B2379" s="17">
        <v>600</v>
      </c>
      <c r="C2379" s="16"/>
      <c r="D2379" s="16"/>
      <c r="E2379" s="34" t="s">
        <v>43</v>
      </c>
      <c r="F2379" s="26">
        <f t="shared" si="9720"/>
        <v>16527.3</v>
      </c>
      <c r="G2379" s="26">
        <f t="shared" si="9721"/>
        <v>17279.3</v>
      </c>
      <c r="H2379" s="26">
        <f t="shared" si="9722"/>
        <v>17279.3</v>
      </c>
      <c r="I2379" s="26">
        <f t="shared" si="9723"/>
        <v>0</v>
      </c>
      <c r="J2379" s="26">
        <f t="shared" si="9724"/>
        <v>0</v>
      </c>
      <c r="K2379" s="26">
        <f t="shared" si="9725"/>
        <v>0</v>
      </c>
      <c r="L2379" s="26">
        <f t="shared" ref="L2379:L2442" si="9767">F2379+I2379</f>
        <v>16527.3</v>
      </c>
      <c r="M2379" s="26">
        <f t="shared" ref="M2379:M2442" si="9768">G2379+J2379</f>
        <v>17279.3</v>
      </c>
      <c r="N2379" s="26">
        <f t="shared" ref="N2379:N2442" si="9769">H2379+K2379</f>
        <v>17279.3</v>
      </c>
      <c r="O2379" s="26">
        <f t="shared" si="9726"/>
        <v>0</v>
      </c>
      <c r="P2379" s="26">
        <f t="shared" si="9727"/>
        <v>0</v>
      </c>
      <c r="Q2379" s="26">
        <f t="shared" si="9728"/>
        <v>0</v>
      </c>
      <c r="R2379" s="26">
        <f t="shared" ref="R2379:R2442" si="9770">L2379+O2379</f>
        <v>16527.3</v>
      </c>
      <c r="S2379" s="26">
        <f t="shared" ref="S2379:S2442" si="9771">M2379+P2379</f>
        <v>17279.3</v>
      </c>
      <c r="T2379" s="26">
        <f t="shared" ref="T2379:T2442" si="9772">N2379+Q2379</f>
        <v>17279.3</v>
      </c>
      <c r="U2379" s="26">
        <f t="shared" si="9729"/>
        <v>0</v>
      </c>
      <c r="V2379" s="26">
        <f t="shared" si="9730"/>
        <v>0</v>
      </c>
      <c r="W2379" s="26">
        <f t="shared" si="9731"/>
        <v>0</v>
      </c>
      <c r="X2379" s="26">
        <f t="shared" ref="X2379:X2442" si="9773">R2379+U2379</f>
        <v>16527.3</v>
      </c>
      <c r="Y2379" s="26">
        <f t="shared" ref="Y2379:Y2442" si="9774">S2379+V2379</f>
        <v>17279.3</v>
      </c>
      <c r="Z2379" s="26">
        <f t="shared" ref="Z2379:Z2442" si="9775">T2379+W2379</f>
        <v>17279.3</v>
      </c>
      <c r="AA2379" s="26">
        <f t="shared" si="9732"/>
        <v>0</v>
      </c>
      <c r="AB2379" s="26">
        <f t="shared" si="9733"/>
        <v>0</v>
      </c>
      <c r="AC2379" s="26">
        <f t="shared" si="9734"/>
        <v>0</v>
      </c>
      <c r="AD2379" s="26">
        <f t="shared" ref="AD2379:AD2442" si="9776">X2379+AA2379</f>
        <v>16527.3</v>
      </c>
      <c r="AE2379" s="26">
        <f t="shared" ref="AE2379:AE2442" si="9777">Y2379+AB2379</f>
        <v>17279.3</v>
      </c>
      <c r="AF2379" s="26">
        <f t="shared" ref="AF2379:AF2442" si="9778">Z2379+AC2379</f>
        <v>17279.3</v>
      </c>
      <c r="AG2379" s="26">
        <f t="shared" si="9735"/>
        <v>0</v>
      </c>
      <c r="AH2379" s="26">
        <f t="shared" si="9736"/>
        <v>0</v>
      </c>
      <c r="AI2379" s="26">
        <f t="shared" si="9737"/>
        <v>0</v>
      </c>
      <c r="AJ2379" s="26">
        <f t="shared" ref="AJ2379:AJ2442" si="9779">AD2379+AG2379</f>
        <v>16527.3</v>
      </c>
      <c r="AK2379" s="26">
        <f t="shared" ref="AK2379:AK2442" si="9780">AE2379+AH2379</f>
        <v>17279.3</v>
      </c>
      <c r="AL2379" s="26">
        <f t="shared" ref="AL2379:AL2442" si="9781">AF2379+AI2379</f>
        <v>17279.3</v>
      </c>
      <c r="AM2379" s="26">
        <f t="shared" si="9738"/>
        <v>0</v>
      </c>
      <c r="AN2379" s="26">
        <f t="shared" si="9739"/>
        <v>0</v>
      </c>
      <c r="AO2379" s="26">
        <f t="shared" si="9740"/>
        <v>0</v>
      </c>
      <c r="AP2379" s="26">
        <f t="shared" ref="AP2379:AP2442" si="9782">AJ2379+AM2379</f>
        <v>16527.3</v>
      </c>
      <c r="AQ2379" s="26">
        <f t="shared" ref="AQ2379:AQ2442" si="9783">AK2379+AN2379</f>
        <v>17279.3</v>
      </c>
      <c r="AR2379" s="26">
        <f t="shared" ref="AR2379:AR2442" si="9784">AL2379+AO2379</f>
        <v>17279.3</v>
      </c>
      <c r="AS2379" s="26">
        <f t="shared" si="9741"/>
        <v>0</v>
      </c>
      <c r="AT2379" s="26">
        <f t="shared" si="9742"/>
        <v>0</v>
      </c>
      <c r="AU2379" s="26">
        <f t="shared" si="9743"/>
        <v>0</v>
      </c>
      <c r="AV2379" s="26">
        <f t="shared" ref="AV2379:AV2442" si="9785">AP2379+AS2379</f>
        <v>16527.3</v>
      </c>
      <c r="AW2379" s="26">
        <f t="shared" ref="AW2379:AW2442" si="9786">AQ2379+AT2379</f>
        <v>17279.3</v>
      </c>
      <c r="AX2379" s="26">
        <f t="shared" ref="AX2379:AX2442" si="9787">AR2379+AU2379</f>
        <v>17279.3</v>
      </c>
      <c r="AY2379" s="26">
        <f t="shared" si="9744"/>
        <v>0</v>
      </c>
      <c r="AZ2379" s="26">
        <f t="shared" si="9745"/>
        <v>0</v>
      </c>
      <c r="BA2379" s="26">
        <f t="shared" si="9746"/>
        <v>0</v>
      </c>
      <c r="BB2379" s="26">
        <f t="shared" ref="BB2379:BB2442" si="9788">AV2379+AY2379</f>
        <v>16527.3</v>
      </c>
      <c r="BC2379" s="26">
        <f t="shared" ref="BC2379:BC2442" si="9789">AW2379+AZ2379</f>
        <v>17279.3</v>
      </c>
      <c r="BD2379" s="26">
        <f t="shared" ref="BD2379:BD2442" si="9790">AX2379+BA2379</f>
        <v>17279.3</v>
      </c>
      <c r="BE2379" s="26">
        <f t="shared" si="9747"/>
        <v>0</v>
      </c>
      <c r="BF2379" s="26">
        <f t="shared" si="9748"/>
        <v>0</v>
      </c>
      <c r="BG2379" s="26">
        <f t="shared" si="9749"/>
        <v>0</v>
      </c>
      <c r="BH2379" s="26">
        <f t="shared" ref="BH2379:BH2442" si="9791">BB2379+BE2379</f>
        <v>16527.3</v>
      </c>
      <c r="BI2379" s="26">
        <f t="shared" ref="BI2379:BI2442" si="9792">BC2379+BF2379</f>
        <v>17279.3</v>
      </c>
      <c r="BJ2379" s="26">
        <f t="shared" ref="BJ2379:BJ2442" si="9793">BD2379+BG2379</f>
        <v>17279.3</v>
      </c>
      <c r="BK2379" s="26">
        <f t="shared" si="9750"/>
        <v>0</v>
      </c>
      <c r="BL2379" s="26">
        <f t="shared" si="9751"/>
        <v>0</v>
      </c>
      <c r="BM2379" s="26">
        <f t="shared" si="9752"/>
        <v>0</v>
      </c>
      <c r="BN2379" s="26">
        <f t="shared" ref="BN2379:BN2442" si="9794">BH2379+BK2379</f>
        <v>16527.3</v>
      </c>
      <c r="BO2379" s="26">
        <f t="shared" ref="BO2379:BO2442" si="9795">BI2379+BL2379</f>
        <v>17279.3</v>
      </c>
      <c r="BP2379" s="26">
        <f t="shared" ref="BP2379:BP2442" si="9796">BJ2379+BM2379</f>
        <v>17279.3</v>
      </c>
      <c r="BQ2379" s="26">
        <f t="shared" si="9753"/>
        <v>0</v>
      </c>
      <c r="BR2379" s="26">
        <f t="shared" si="9754"/>
        <v>0</v>
      </c>
      <c r="BS2379" s="26">
        <f t="shared" ref="BS2379:BS2442" si="9797">BQ2379+BN2379</f>
        <v>16527.3</v>
      </c>
      <c r="BT2379" s="26">
        <f t="shared" ref="BT2379:BT2442" si="9798">BR2379+BO2379</f>
        <v>17279.3</v>
      </c>
      <c r="BU2379" s="26">
        <f t="shared" ref="BU2379:BU2442" si="9799">BP2379</f>
        <v>17279.3</v>
      </c>
      <c r="BV2379" s="26">
        <f t="shared" si="9755"/>
        <v>0</v>
      </c>
      <c r="BW2379" s="26">
        <f t="shared" si="9756"/>
        <v>0</v>
      </c>
      <c r="BX2379" s="26">
        <f t="shared" ref="BX2379:BX2442" si="9800">BS2379</f>
        <v>16527.3</v>
      </c>
      <c r="BY2379" s="26">
        <f t="shared" ref="BY2379:BY2442" si="9801">BT2379+BV2379</f>
        <v>17279.3</v>
      </c>
      <c r="BZ2379" s="26">
        <f t="shared" ref="BZ2379:BZ2442" si="9802">BU2379+BW2379</f>
        <v>17279.3</v>
      </c>
      <c r="CA2379" s="26">
        <f t="shared" si="9757"/>
        <v>0</v>
      </c>
      <c r="CB2379" s="26">
        <f t="shared" si="9758"/>
        <v>0</v>
      </c>
      <c r="CC2379" s="26">
        <f t="shared" si="9759"/>
        <v>0</v>
      </c>
      <c r="CD2379" s="26">
        <f t="shared" si="9605"/>
        <v>16527.3</v>
      </c>
      <c r="CE2379" s="26">
        <f t="shared" si="9606"/>
        <v>17279.3</v>
      </c>
      <c r="CF2379" s="26">
        <f t="shared" si="9607"/>
        <v>17279.3</v>
      </c>
      <c r="CG2379" s="26">
        <f t="shared" si="9760"/>
        <v>0</v>
      </c>
      <c r="CH2379" s="26">
        <f t="shared" si="9761"/>
        <v>0</v>
      </c>
      <c r="CI2379" s="26">
        <f t="shared" si="9762"/>
        <v>0</v>
      </c>
      <c r="CJ2379" s="26">
        <f t="shared" si="9608"/>
        <v>16527.3</v>
      </c>
      <c r="CK2379" s="26">
        <f t="shared" si="9609"/>
        <v>17279.3</v>
      </c>
      <c r="CL2379" s="26">
        <f t="shared" si="9610"/>
        <v>17279.3</v>
      </c>
      <c r="CM2379" s="26">
        <f t="shared" si="9763"/>
        <v>0</v>
      </c>
      <c r="CN2379" s="26">
        <f t="shared" si="9764"/>
        <v>0</v>
      </c>
      <c r="CO2379" s="26">
        <f t="shared" si="9765"/>
        <v>0</v>
      </c>
      <c r="CP2379" s="26">
        <f t="shared" si="9611"/>
        <v>16527.3</v>
      </c>
      <c r="CQ2379" s="26">
        <f t="shared" si="9612"/>
        <v>17279.3</v>
      </c>
      <c r="CR2379" s="26">
        <f t="shared" si="9613"/>
        <v>17279.3</v>
      </c>
      <c r="CS2379" s="26">
        <f t="shared" si="9766"/>
        <v>0</v>
      </c>
      <c r="CT2379" s="19"/>
      <c r="CU2379" s="35"/>
      <c r="CY2379" s="1" t="s">
        <v>27</v>
      </c>
    </row>
    <row r="2380" spans="1:105" hidden="1" x14ac:dyDescent="0.3">
      <c r="A2380" s="16" t="s">
        <v>1362</v>
      </c>
      <c r="B2380" s="17">
        <v>610</v>
      </c>
      <c r="C2380" s="16"/>
      <c r="D2380" s="16"/>
      <c r="E2380" s="34" t="s">
        <v>102</v>
      </c>
      <c r="F2380" s="26">
        <f t="shared" si="9720"/>
        <v>16527.3</v>
      </c>
      <c r="G2380" s="26">
        <f t="shared" si="9721"/>
        <v>17279.3</v>
      </c>
      <c r="H2380" s="26">
        <f t="shared" si="9722"/>
        <v>17279.3</v>
      </c>
      <c r="I2380" s="26">
        <f t="shared" si="9723"/>
        <v>0</v>
      </c>
      <c r="J2380" s="26">
        <f t="shared" si="9724"/>
        <v>0</v>
      </c>
      <c r="K2380" s="26">
        <f t="shared" si="9725"/>
        <v>0</v>
      </c>
      <c r="L2380" s="26">
        <f t="shared" si="9767"/>
        <v>16527.3</v>
      </c>
      <c r="M2380" s="26">
        <f t="shared" si="9768"/>
        <v>17279.3</v>
      </c>
      <c r="N2380" s="26">
        <f t="shared" si="9769"/>
        <v>17279.3</v>
      </c>
      <c r="O2380" s="26">
        <f t="shared" si="9726"/>
        <v>0</v>
      </c>
      <c r="P2380" s="26">
        <f t="shared" si="9727"/>
        <v>0</v>
      </c>
      <c r="Q2380" s="26">
        <f t="shared" si="9728"/>
        <v>0</v>
      </c>
      <c r="R2380" s="26">
        <f t="shared" si="9770"/>
        <v>16527.3</v>
      </c>
      <c r="S2380" s="26">
        <f t="shared" si="9771"/>
        <v>17279.3</v>
      </c>
      <c r="T2380" s="26">
        <f t="shared" si="9772"/>
        <v>17279.3</v>
      </c>
      <c r="U2380" s="26">
        <f t="shared" si="9729"/>
        <v>0</v>
      </c>
      <c r="V2380" s="26">
        <f t="shared" si="9730"/>
        <v>0</v>
      </c>
      <c r="W2380" s="26">
        <f t="shared" si="9731"/>
        <v>0</v>
      </c>
      <c r="X2380" s="26">
        <f t="shared" si="9773"/>
        <v>16527.3</v>
      </c>
      <c r="Y2380" s="26">
        <f t="shared" si="9774"/>
        <v>17279.3</v>
      </c>
      <c r="Z2380" s="26">
        <f t="shared" si="9775"/>
        <v>17279.3</v>
      </c>
      <c r="AA2380" s="26">
        <f t="shared" si="9732"/>
        <v>0</v>
      </c>
      <c r="AB2380" s="26">
        <f t="shared" si="9733"/>
        <v>0</v>
      </c>
      <c r="AC2380" s="26">
        <f t="shared" si="9734"/>
        <v>0</v>
      </c>
      <c r="AD2380" s="26">
        <f t="shared" si="9776"/>
        <v>16527.3</v>
      </c>
      <c r="AE2380" s="26">
        <f t="shared" si="9777"/>
        <v>17279.3</v>
      </c>
      <c r="AF2380" s="26">
        <f t="shared" si="9778"/>
        <v>17279.3</v>
      </c>
      <c r="AG2380" s="26">
        <f t="shared" si="9735"/>
        <v>0</v>
      </c>
      <c r="AH2380" s="26">
        <f t="shared" si="9736"/>
        <v>0</v>
      </c>
      <c r="AI2380" s="26">
        <f t="shared" si="9737"/>
        <v>0</v>
      </c>
      <c r="AJ2380" s="26">
        <f t="shared" si="9779"/>
        <v>16527.3</v>
      </c>
      <c r="AK2380" s="26">
        <f t="shared" si="9780"/>
        <v>17279.3</v>
      </c>
      <c r="AL2380" s="26">
        <f t="shared" si="9781"/>
        <v>17279.3</v>
      </c>
      <c r="AM2380" s="26">
        <f t="shared" si="9738"/>
        <v>0</v>
      </c>
      <c r="AN2380" s="26">
        <f t="shared" si="9739"/>
        <v>0</v>
      </c>
      <c r="AO2380" s="26">
        <f t="shared" si="9740"/>
        <v>0</v>
      </c>
      <c r="AP2380" s="26">
        <f t="shared" si="9782"/>
        <v>16527.3</v>
      </c>
      <c r="AQ2380" s="26">
        <f t="shared" si="9783"/>
        <v>17279.3</v>
      </c>
      <c r="AR2380" s="26">
        <f t="shared" si="9784"/>
        <v>17279.3</v>
      </c>
      <c r="AS2380" s="26">
        <f t="shared" si="9741"/>
        <v>0</v>
      </c>
      <c r="AT2380" s="26">
        <f t="shared" si="9742"/>
        <v>0</v>
      </c>
      <c r="AU2380" s="26">
        <f t="shared" si="9743"/>
        <v>0</v>
      </c>
      <c r="AV2380" s="26">
        <f t="shared" si="9785"/>
        <v>16527.3</v>
      </c>
      <c r="AW2380" s="26">
        <f t="shared" si="9786"/>
        <v>17279.3</v>
      </c>
      <c r="AX2380" s="26">
        <f t="shared" si="9787"/>
        <v>17279.3</v>
      </c>
      <c r="AY2380" s="26">
        <f t="shared" si="9744"/>
        <v>0</v>
      </c>
      <c r="AZ2380" s="26">
        <f t="shared" si="9745"/>
        <v>0</v>
      </c>
      <c r="BA2380" s="26">
        <f t="shared" si="9746"/>
        <v>0</v>
      </c>
      <c r="BB2380" s="26">
        <f t="shared" si="9788"/>
        <v>16527.3</v>
      </c>
      <c r="BC2380" s="26">
        <f t="shared" si="9789"/>
        <v>17279.3</v>
      </c>
      <c r="BD2380" s="26">
        <f t="shared" si="9790"/>
        <v>17279.3</v>
      </c>
      <c r="BE2380" s="26">
        <f t="shared" si="9747"/>
        <v>0</v>
      </c>
      <c r="BF2380" s="26">
        <f t="shared" si="9748"/>
        <v>0</v>
      </c>
      <c r="BG2380" s="26">
        <f t="shared" si="9749"/>
        <v>0</v>
      </c>
      <c r="BH2380" s="26">
        <f t="shared" si="9791"/>
        <v>16527.3</v>
      </c>
      <c r="BI2380" s="26">
        <f t="shared" si="9792"/>
        <v>17279.3</v>
      </c>
      <c r="BJ2380" s="26">
        <f t="shared" si="9793"/>
        <v>17279.3</v>
      </c>
      <c r="BK2380" s="26">
        <f t="shared" si="9750"/>
        <v>0</v>
      </c>
      <c r="BL2380" s="26">
        <f t="shared" si="9751"/>
        <v>0</v>
      </c>
      <c r="BM2380" s="26">
        <f t="shared" si="9752"/>
        <v>0</v>
      </c>
      <c r="BN2380" s="26">
        <f t="shared" si="9794"/>
        <v>16527.3</v>
      </c>
      <c r="BO2380" s="26">
        <f t="shared" si="9795"/>
        <v>17279.3</v>
      </c>
      <c r="BP2380" s="26">
        <f t="shared" si="9796"/>
        <v>17279.3</v>
      </c>
      <c r="BQ2380" s="26">
        <f t="shared" si="9753"/>
        <v>0</v>
      </c>
      <c r="BR2380" s="26">
        <f t="shared" si="9754"/>
        <v>0</v>
      </c>
      <c r="BS2380" s="26">
        <f t="shared" si="9797"/>
        <v>16527.3</v>
      </c>
      <c r="BT2380" s="26">
        <f t="shared" si="9798"/>
        <v>17279.3</v>
      </c>
      <c r="BU2380" s="26">
        <f t="shared" si="9799"/>
        <v>17279.3</v>
      </c>
      <c r="BV2380" s="26">
        <f t="shared" si="9755"/>
        <v>0</v>
      </c>
      <c r="BW2380" s="26">
        <f t="shared" si="9756"/>
        <v>0</v>
      </c>
      <c r="BX2380" s="26">
        <f t="shared" si="9800"/>
        <v>16527.3</v>
      </c>
      <c r="BY2380" s="26">
        <f t="shared" si="9801"/>
        <v>17279.3</v>
      </c>
      <c r="BZ2380" s="26">
        <f t="shared" si="9802"/>
        <v>17279.3</v>
      </c>
      <c r="CA2380" s="26">
        <f t="shared" si="9757"/>
        <v>0</v>
      </c>
      <c r="CB2380" s="26">
        <f t="shared" si="9758"/>
        <v>0</v>
      </c>
      <c r="CC2380" s="26">
        <f t="shared" si="9759"/>
        <v>0</v>
      </c>
      <c r="CD2380" s="26">
        <f t="shared" si="9605"/>
        <v>16527.3</v>
      </c>
      <c r="CE2380" s="26">
        <f t="shared" si="9606"/>
        <v>17279.3</v>
      </c>
      <c r="CF2380" s="26">
        <f t="shared" si="9607"/>
        <v>17279.3</v>
      </c>
      <c r="CG2380" s="26">
        <f t="shared" si="9760"/>
        <v>0</v>
      </c>
      <c r="CH2380" s="26">
        <f t="shared" si="9761"/>
        <v>0</v>
      </c>
      <c r="CI2380" s="26">
        <f t="shared" si="9762"/>
        <v>0</v>
      </c>
      <c r="CJ2380" s="26">
        <f t="shared" si="9608"/>
        <v>16527.3</v>
      </c>
      <c r="CK2380" s="26">
        <f t="shared" si="9609"/>
        <v>17279.3</v>
      </c>
      <c r="CL2380" s="26">
        <f t="shared" si="9610"/>
        <v>17279.3</v>
      </c>
      <c r="CM2380" s="26">
        <f t="shared" si="9763"/>
        <v>0</v>
      </c>
      <c r="CN2380" s="26">
        <f t="shared" si="9764"/>
        <v>0</v>
      </c>
      <c r="CO2380" s="26">
        <f t="shared" si="9765"/>
        <v>0</v>
      </c>
      <c r="CP2380" s="26">
        <f t="shared" si="9611"/>
        <v>16527.3</v>
      </c>
      <c r="CQ2380" s="26">
        <f t="shared" si="9612"/>
        <v>17279.3</v>
      </c>
      <c r="CR2380" s="26">
        <f t="shared" si="9613"/>
        <v>17279.3</v>
      </c>
      <c r="CS2380" s="26">
        <f t="shared" si="9766"/>
        <v>0</v>
      </c>
      <c r="CT2380" s="19"/>
      <c r="CU2380" s="35"/>
      <c r="CZ2380" s="1" t="s">
        <v>28</v>
      </c>
    </row>
    <row r="2381" spans="1:105" hidden="1" x14ac:dyDescent="0.3">
      <c r="A2381" s="16" t="s">
        <v>1362</v>
      </c>
      <c r="B2381" s="17">
        <v>610</v>
      </c>
      <c r="C2381" s="16" t="s">
        <v>40</v>
      </c>
      <c r="D2381" s="16" t="s">
        <v>41</v>
      </c>
      <c r="E2381" s="34" t="s">
        <v>42</v>
      </c>
      <c r="F2381" s="26">
        <v>16527.3</v>
      </c>
      <c r="G2381" s="26">
        <v>17279.3</v>
      </c>
      <c r="H2381" s="26">
        <v>17279.3</v>
      </c>
      <c r="I2381" s="26"/>
      <c r="J2381" s="26"/>
      <c r="K2381" s="26"/>
      <c r="L2381" s="26">
        <f t="shared" si="9767"/>
        <v>16527.3</v>
      </c>
      <c r="M2381" s="26">
        <f t="shared" si="9768"/>
        <v>17279.3</v>
      </c>
      <c r="N2381" s="26">
        <f t="shared" si="9769"/>
        <v>17279.3</v>
      </c>
      <c r="O2381" s="26"/>
      <c r="P2381" s="26"/>
      <c r="Q2381" s="26"/>
      <c r="R2381" s="26">
        <f t="shared" si="9770"/>
        <v>16527.3</v>
      </c>
      <c r="S2381" s="26">
        <f t="shared" si="9771"/>
        <v>17279.3</v>
      </c>
      <c r="T2381" s="26">
        <f t="shared" si="9772"/>
        <v>17279.3</v>
      </c>
      <c r="U2381" s="26"/>
      <c r="V2381" s="26"/>
      <c r="W2381" s="26"/>
      <c r="X2381" s="26">
        <f t="shared" si="9773"/>
        <v>16527.3</v>
      </c>
      <c r="Y2381" s="26">
        <f t="shared" si="9774"/>
        <v>17279.3</v>
      </c>
      <c r="Z2381" s="26">
        <f t="shared" si="9775"/>
        <v>17279.3</v>
      </c>
      <c r="AA2381" s="26"/>
      <c r="AB2381" s="26"/>
      <c r="AC2381" s="26"/>
      <c r="AD2381" s="26">
        <f t="shared" si="9776"/>
        <v>16527.3</v>
      </c>
      <c r="AE2381" s="26">
        <f t="shared" si="9777"/>
        <v>17279.3</v>
      </c>
      <c r="AF2381" s="26">
        <f t="shared" si="9778"/>
        <v>17279.3</v>
      </c>
      <c r="AG2381" s="26"/>
      <c r="AH2381" s="26"/>
      <c r="AI2381" s="26"/>
      <c r="AJ2381" s="26">
        <f t="shared" si="9779"/>
        <v>16527.3</v>
      </c>
      <c r="AK2381" s="26">
        <f t="shared" si="9780"/>
        <v>17279.3</v>
      </c>
      <c r="AL2381" s="26">
        <f t="shared" si="9781"/>
        <v>17279.3</v>
      </c>
      <c r="AM2381" s="26"/>
      <c r="AN2381" s="26"/>
      <c r="AO2381" s="26"/>
      <c r="AP2381" s="26">
        <f t="shared" si="9782"/>
        <v>16527.3</v>
      </c>
      <c r="AQ2381" s="26">
        <f t="shared" si="9783"/>
        <v>17279.3</v>
      </c>
      <c r="AR2381" s="26">
        <f t="shared" si="9784"/>
        <v>17279.3</v>
      </c>
      <c r="AS2381" s="26"/>
      <c r="AT2381" s="26"/>
      <c r="AU2381" s="26"/>
      <c r="AV2381" s="26">
        <f t="shared" si="9785"/>
        <v>16527.3</v>
      </c>
      <c r="AW2381" s="26">
        <f t="shared" si="9786"/>
        <v>17279.3</v>
      </c>
      <c r="AX2381" s="26">
        <f t="shared" si="9787"/>
        <v>17279.3</v>
      </c>
      <c r="AY2381" s="26"/>
      <c r="AZ2381" s="26"/>
      <c r="BA2381" s="26"/>
      <c r="BB2381" s="26">
        <f t="shared" si="9788"/>
        <v>16527.3</v>
      </c>
      <c r="BC2381" s="26">
        <f t="shared" si="9789"/>
        <v>17279.3</v>
      </c>
      <c r="BD2381" s="26">
        <f t="shared" si="9790"/>
        <v>17279.3</v>
      </c>
      <c r="BE2381" s="26"/>
      <c r="BF2381" s="26"/>
      <c r="BG2381" s="26"/>
      <c r="BH2381" s="26">
        <f t="shared" si="9791"/>
        <v>16527.3</v>
      </c>
      <c r="BI2381" s="26">
        <f t="shared" si="9792"/>
        <v>17279.3</v>
      </c>
      <c r="BJ2381" s="26">
        <f t="shared" si="9793"/>
        <v>17279.3</v>
      </c>
      <c r="BK2381" s="26"/>
      <c r="BL2381" s="26"/>
      <c r="BM2381" s="26"/>
      <c r="BN2381" s="26">
        <f t="shared" si="9794"/>
        <v>16527.3</v>
      </c>
      <c r="BO2381" s="26">
        <f t="shared" si="9795"/>
        <v>17279.3</v>
      </c>
      <c r="BP2381" s="26">
        <f t="shared" si="9796"/>
        <v>17279.3</v>
      </c>
      <c r="BQ2381" s="26"/>
      <c r="BR2381" s="26"/>
      <c r="BS2381" s="26">
        <f t="shared" si="9797"/>
        <v>16527.3</v>
      </c>
      <c r="BT2381" s="26">
        <f t="shared" si="9798"/>
        <v>17279.3</v>
      </c>
      <c r="BU2381" s="26">
        <f t="shared" si="9799"/>
        <v>17279.3</v>
      </c>
      <c r="BV2381" s="26"/>
      <c r="BW2381" s="26"/>
      <c r="BX2381" s="26">
        <f t="shared" si="9800"/>
        <v>16527.3</v>
      </c>
      <c r="BY2381" s="26">
        <f t="shared" si="9801"/>
        <v>17279.3</v>
      </c>
      <c r="BZ2381" s="26">
        <f t="shared" si="9802"/>
        <v>17279.3</v>
      </c>
      <c r="CA2381" s="26"/>
      <c r="CB2381" s="26"/>
      <c r="CC2381" s="26"/>
      <c r="CD2381" s="26">
        <f t="shared" si="9605"/>
        <v>16527.3</v>
      </c>
      <c r="CE2381" s="26">
        <f t="shared" si="9606"/>
        <v>17279.3</v>
      </c>
      <c r="CF2381" s="26">
        <f t="shared" si="9607"/>
        <v>17279.3</v>
      </c>
      <c r="CG2381" s="26"/>
      <c r="CH2381" s="26"/>
      <c r="CI2381" s="26"/>
      <c r="CJ2381" s="26">
        <f t="shared" si="9608"/>
        <v>16527.3</v>
      </c>
      <c r="CK2381" s="26">
        <f t="shared" si="9609"/>
        <v>17279.3</v>
      </c>
      <c r="CL2381" s="26">
        <f t="shared" si="9610"/>
        <v>17279.3</v>
      </c>
      <c r="CM2381" s="26"/>
      <c r="CN2381" s="26"/>
      <c r="CO2381" s="26"/>
      <c r="CP2381" s="26">
        <f t="shared" si="9611"/>
        <v>16527.3</v>
      </c>
      <c r="CQ2381" s="26">
        <f t="shared" si="9612"/>
        <v>17279.3</v>
      </c>
      <c r="CR2381" s="26">
        <f t="shared" si="9613"/>
        <v>17279.3</v>
      </c>
      <c r="CS2381" s="26"/>
      <c r="CT2381" s="19"/>
      <c r="CU2381" s="35"/>
    </row>
    <row r="2382" spans="1:105" ht="31.2" hidden="1" x14ac:dyDescent="0.3">
      <c r="A2382" s="36" t="s">
        <v>1363</v>
      </c>
      <c r="B2382" s="17"/>
      <c r="C2382" s="16"/>
      <c r="D2382" s="16"/>
      <c r="E2382" s="34" t="s">
        <v>204</v>
      </c>
      <c r="F2382" s="26">
        <f t="shared" si="9720"/>
        <v>188</v>
      </c>
      <c r="G2382" s="26">
        <f t="shared" si="9721"/>
        <v>0</v>
      </c>
      <c r="H2382" s="26">
        <f t="shared" si="9722"/>
        <v>0</v>
      </c>
      <c r="I2382" s="26">
        <f t="shared" si="9723"/>
        <v>0</v>
      </c>
      <c r="J2382" s="26">
        <f t="shared" si="9724"/>
        <v>0</v>
      </c>
      <c r="K2382" s="26">
        <f t="shared" si="9725"/>
        <v>0</v>
      </c>
      <c r="L2382" s="26">
        <f t="shared" si="9767"/>
        <v>188</v>
      </c>
      <c r="M2382" s="26">
        <f t="shared" si="9768"/>
        <v>0</v>
      </c>
      <c r="N2382" s="26">
        <f t="shared" si="9769"/>
        <v>0</v>
      </c>
      <c r="O2382" s="26">
        <f t="shared" si="9726"/>
        <v>0</v>
      </c>
      <c r="P2382" s="26">
        <f t="shared" si="9727"/>
        <v>0</v>
      </c>
      <c r="Q2382" s="26">
        <f t="shared" si="9728"/>
        <v>0</v>
      </c>
      <c r="R2382" s="26">
        <f t="shared" si="9770"/>
        <v>188</v>
      </c>
      <c r="S2382" s="26">
        <f t="shared" si="9771"/>
        <v>0</v>
      </c>
      <c r="T2382" s="26">
        <f t="shared" si="9772"/>
        <v>0</v>
      </c>
      <c r="U2382" s="26">
        <f t="shared" si="9729"/>
        <v>0</v>
      </c>
      <c r="V2382" s="26">
        <f t="shared" si="9730"/>
        <v>0</v>
      </c>
      <c r="W2382" s="26">
        <f t="shared" si="9731"/>
        <v>0</v>
      </c>
      <c r="X2382" s="26">
        <f t="shared" si="9773"/>
        <v>188</v>
      </c>
      <c r="Y2382" s="26">
        <f t="shared" si="9774"/>
        <v>0</v>
      </c>
      <c r="Z2382" s="26">
        <f t="shared" si="9775"/>
        <v>0</v>
      </c>
      <c r="AA2382" s="26">
        <f t="shared" si="9732"/>
        <v>0</v>
      </c>
      <c r="AB2382" s="26">
        <f t="shared" si="9733"/>
        <v>0</v>
      </c>
      <c r="AC2382" s="26">
        <f t="shared" si="9734"/>
        <v>0</v>
      </c>
      <c r="AD2382" s="26">
        <f t="shared" si="9776"/>
        <v>188</v>
      </c>
      <c r="AE2382" s="26">
        <f t="shared" si="9777"/>
        <v>0</v>
      </c>
      <c r="AF2382" s="26">
        <f t="shared" si="9778"/>
        <v>0</v>
      </c>
      <c r="AG2382" s="26">
        <f t="shared" si="9735"/>
        <v>0</v>
      </c>
      <c r="AH2382" s="26">
        <f t="shared" si="9736"/>
        <v>0</v>
      </c>
      <c r="AI2382" s="26">
        <f t="shared" si="9737"/>
        <v>0</v>
      </c>
      <c r="AJ2382" s="26">
        <f t="shared" si="9779"/>
        <v>188</v>
      </c>
      <c r="AK2382" s="26">
        <f t="shared" si="9780"/>
        <v>0</v>
      </c>
      <c r="AL2382" s="26">
        <f t="shared" si="9781"/>
        <v>0</v>
      </c>
      <c r="AM2382" s="26">
        <f t="shared" si="9738"/>
        <v>0</v>
      </c>
      <c r="AN2382" s="26">
        <f t="shared" si="9739"/>
        <v>0</v>
      </c>
      <c r="AO2382" s="26">
        <f t="shared" si="9740"/>
        <v>0</v>
      </c>
      <c r="AP2382" s="26">
        <f t="shared" si="9782"/>
        <v>188</v>
      </c>
      <c r="AQ2382" s="26">
        <f t="shared" si="9783"/>
        <v>0</v>
      </c>
      <c r="AR2382" s="26">
        <f t="shared" si="9784"/>
        <v>0</v>
      </c>
      <c r="AS2382" s="26">
        <f t="shared" si="9741"/>
        <v>0</v>
      </c>
      <c r="AT2382" s="26">
        <f t="shared" si="9742"/>
        <v>0</v>
      </c>
      <c r="AU2382" s="26">
        <f t="shared" si="9743"/>
        <v>0</v>
      </c>
      <c r="AV2382" s="26">
        <f t="shared" si="9785"/>
        <v>188</v>
      </c>
      <c r="AW2382" s="26">
        <f t="shared" si="9786"/>
        <v>0</v>
      </c>
      <c r="AX2382" s="26">
        <f t="shared" si="9787"/>
        <v>0</v>
      </c>
      <c r="AY2382" s="26">
        <f t="shared" si="9744"/>
        <v>0</v>
      </c>
      <c r="AZ2382" s="26">
        <f t="shared" si="9745"/>
        <v>0</v>
      </c>
      <c r="BA2382" s="26">
        <f t="shared" si="9746"/>
        <v>0</v>
      </c>
      <c r="BB2382" s="26">
        <f t="shared" si="9788"/>
        <v>188</v>
      </c>
      <c r="BC2382" s="26">
        <f t="shared" si="9789"/>
        <v>0</v>
      </c>
      <c r="BD2382" s="26">
        <f t="shared" si="9790"/>
        <v>0</v>
      </c>
      <c r="BE2382" s="26">
        <f t="shared" si="9747"/>
        <v>0</v>
      </c>
      <c r="BF2382" s="26">
        <f t="shared" si="9748"/>
        <v>0</v>
      </c>
      <c r="BG2382" s="26">
        <f t="shared" si="9749"/>
        <v>0</v>
      </c>
      <c r="BH2382" s="26">
        <f t="shared" si="9791"/>
        <v>188</v>
      </c>
      <c r="BI2382" s="26">
        <f t="shared" si="9792"/>
        <v>0</v>
      </c>
      <c r="BJ2382" s="26">
        <f t="shared" si="9793"/>
        <v>0</v>
      </c>
      <c r="BK2382" s="26">
        <f t="shared" si="9750"/>
        <v>0</v>
      </c>
      <c r="BL2382" s="26">
        <f t="shared" si="9751"/>
        <v>0</v>
      </c>
      <c r="BM2382" s="26">
        <f t="shared" si="9752"/>
        <v>0</v>
      </c>
      <c r="BN2382" s="26">
        <f t="shared" si="9794"/>
        <v>188</v>
      </c>
      <c r="BO2382" s="26">
        <f t="shared" si="9795"/>
        <v>0</v>
      </c>
      <c r="BP2382" s="26">
        <f t="shared" si="9796"/>
        <v>0</v>
      </c>
      <c r="BQ2382" s="26">
        <f t="shared" si="9753"/>
        <v>0</v>
      </c>
      <c r="BR2382" s="26">
        <f t="shared" si="9754"/>
        <v>0</v>
      </c>
      <c r="BS2382" s="26">
        <f t="shared" si="9797"/>
        <v>188</v>
      </c>
      <c r="BT2382" s="26">
        <f t="shared" si="9798"/>
        <v>0</v>
      </c>
      <c r="BU2382" s="26">
        <f t="shared" si="9799"/>
        <v>0</v>
      </c>
      <c r="BV2382" s="26">
        <f t="shared" si="9755"/>
        <v>0</v>
      </c>
      <c r="BW2382" s="26">
        <f t="shared" si="9756"/>
        <v>0</v>
      </c>
      <c r="BX2382" s="26">
        <f t="shared" si="9800"/>
        <v>188</v>
      </c>
      <c r="BY2382" s="26">
        <f t="shared" si="9801"/>
        <v>0</v>
      </c>
      <c r="BZ2382" s="26">
        <f t="shared" si="9802"/>
        <v>0</v>
      </c>
      <c r="CA2382" s="26">
        <f t="shared" si="9757"/>
        <v>0</v>
      </c>
      <c r="CB2382" s="26">
        <f t="shared" si="9758"/>
        <v>0</v>
      </c>
      <c r="CC2382" s="26">
        <f t="shared" si="9759"/>
        <v>0</v>
      </c>
      <c r="CD2382" s="26">
        <f t="shared" si="9605"/>
        <v>188</v>
      </c>
      <c r="CE2382" s="26">
        <f t="shared" si="9606"/>
        <v>0</v>
      </c>
      <c r="CF2382" s="26">
        <f t="shared" si="9607"/>
        <v>0</v>
      </c>
      <c r="CG2382" s="26">
        <f t="shared" si="9760"/>
        <v>0</v>
      </c>
      <c r="CH2382" s="26">
        <f t="shared" si="9761"/>
        <v>0</v>
      </c>
      <c r="CI2382" s="26">
        <f t="shared" si="9762"/>
        <v>0</v>
      </c>
      <c r="CJ2382" s="26">
        <f t="shared" si="9608"/>
        <v>188</v>
      </c>
      <c r="CK2382" s="26">
        <f t="shared" si="9609"/>
        <v>0</v>
      </c>
      <c r="CL2382" s="26">
        <f t="shared" si="9610"/>
        <v>0</v>
      </c>
      <c r="CM2382" s="26">
        <f t="shared" si="9763"/>
        <v>0</v>
      </c>
      <c r="CN2382" s="26">
        <f t="shared" si="9764"/>
        <v>0</v>
      </c>
      <c r="CO2382" s="26">
        <f t="shared" si="9765"/>
        <v>0</v>
      </c>
      <c r="CP2382" s="26">
        <f t="shared" si="9611"/>
        <v>188</v>
      </c>
      <c r="CQ2382" s="26">
        <f t="shared" si="9612"/>
        <v>0</v>
      </c>
      <c r="CR2382" s="26">
        <f t="shared" si="9613"/>
        <v>0</v>
      </c>
      <c r="CS2382" s="26">
        <f t="shared" si="9766"/>
        <v>0</v>
      </c>
      <c r="CT2382" s="19"/>
      <c r="CU2382" s="35"/>
      <c r="CX2382" s="1" t="s">
        <v>1346</v>
      </c>
      <c r="DA2382" s="1" t="s">
        <v>29</v>
      </c>
    </row>
    <row r="2383" spans="1:105" ht="46.8" hidden="1" x14ac:dyDescent="0.3">
      <c r="A2383" s="36" t="s">
        <v>1363</v>
      </c>
      <c r="B2383" s="17">
        <v>600</v>
      </c>
      <c r="C2383" s="16"/>
      <c r="D2383" s="16"/>
      <c r="E2383" s="34" t="s">
        <v>43</v>
      </c>
      <c r="F2383" s="26">
        <f t="shared" si="9720"/>
        <v>188</v>
      </c>
      <c r="G2383" s="26">
        <f t="shared" si="9721"/>
        <v>0</v>
      </c>
      <c r="H2383" s="26">
        <f t="shared" si="9722"/>
        <v>0</v>
      </c>
      <c r="I2383" s="26">
        <f t="shared" si="9723"/>
        <v>0</v>
      </c>
      <c r="J2383" s="26">
        <f t="shared" si="9724"/>
        <v>0</v>
      </c>
      <c r="K2383" s="26">
        <f t="shared" si="9725"/>
        <v>0</v>
      </c>
      <c r="L2383" s="26">
        <f t="shared" si="9767"/>
        <v>188</v>
      </c>
      <c r="M2383" s="26">
        <f t="shared" si="9768"/>
        <v>0</v>
      </c>
      <c r="N2383" s="26">
        <f t="shared" si="9769"/>
        <v>0</v>
      </c>
      <c r="O2383" s="26">
        <f t="shared" si="9726"/>
        <v>0</v>
      </c>
      <c r="P2383" s="26">
        <f t="shared" si="9727"/>
        <v>0</v>
      </c>
      <c r="Q2383" s="26">
        <f t="shared" si="9728"/>
        <v>0</v>
      </c>
      <c r="R2383" s="26">
        <f t="shared" si="9770"/>
        <v>188</v>
      </c>
      <c r="S2383" s="26">
        <f t="shared" si="9771"/>
        <v>0</v>
      </c>
      <c r="T2383" s="26">
        <f t="shared" si="9772"/>
        <v>0</v>
      </c>
      <c r="U2383" s="26">
        <f t="shared" si="9729"/>
        <v>0</v>
      </c>
      <c r="V2383" s="26">
        <f t="shared" si="9730"/>
        <v>0</v>
      </c>
      <c r="W2383" s="26">
        <f t="shared" si="9731"/>
        <v>0</v>
      </c>
      <c r="X2383" s="26">
        <f t="shared" si="9773"/>
        <v>188</v>
      </c>
      <c r="Y2383" s="26">
        <f t="shared" si="9774"/>
        <v>0</v>
      </c>
      <c r="Z2383" s="26">
        <f t="shared" si="9775"/>
        <v>0</v>
      </c>
      <c r="AA2383" s="26">
        <f t="shared" si="9732"/>
        <v>0</v>
      </c>
      <c r="AB2383" s="26">
        <f t="shared" si="9733"/>
        <v>0</v>
      </c>
      <c r="AC2383" s="26">
        <f t="shared" si="9734"/>
        <v>0</v>
      </c>
      <c r="AD2383" s="26">
        <f t="shared" si="9776"/>
        <v>188</v>
      </c>
      <c r="AE2383" s="26">
        <f t="shared" si="9777"/>
        <v>0</v>
      </c>
      <c r="AF2383" s="26">
        <f t="shared" si="9778"/>
        <v>0</v>
      </c>
      <c r="AG2383" s="26">
        <f t="shared" si="9735"/>
        <v>0</v>
      </c>
      <c r="AH2383" s="26">
        <f t="shared" si="9736"/>
        <v>0</v>
      </c>
      <c r="AI2383" s="26">
        <f t="shared" si="9737"/>
        <v>0</v>
      </c>
      <c r="AJ2383" s="26">
        <f t="shared" si="9779"/>
        <v>188</v>
      </c>
      <c r="AK2383" s="26">
        <f t="shared" si="9780"/>
        <v>0</v>
      </c>
      <c r="AL2383" s="26">
        <f t="shared" si="9781"/>
        <v>0</v>
      </c>
      <c r="AM2383" s="26">
        <f t="shared" si="9738"/>
        <v>0</v>
      </c>
      <c r="AN2383" s="26">
        <f t="shared" si="9739"/>
        <v>0</v>
      </c>
      <c r="AO2383" s="26">
        <f t="shared" si="9740"/>
        <v>0</v>
      </c>
      <c r="AP2383" s="26">
        <f t="shared" si="9782"/>
        <v>188</v>
      </c>
      <c r="AQ2383" s="26">
        <f t="shared" si="9783"/>
        <v>0</v>
      </c>
      <c r="AR2383" s="26">
        <f t="shared" si="9784"/>
        <v>0</v>
      </c>
      <c r="AS2383" s="26">
        <f t="shared" si="9741"/>
        <v>0</v>
      </c>
      <c r="AT2383" s="26">
        <f t="shared" si="9742"/>
        <v>0</v>
      </c>
      <c r="AU2383" s="26">
        <f t="shared" si="9743"/>
        <v>0</v>
      </c>
      <c r="AV2383" s="26">
        <f t="shared" si="9785"/>
        <v>188</v>
      </c>
      <c r="AW2383" s="26">
        <f t="shared" si="9786"/>
        <v>0</v>
      </c>
      <c r="AX2383" s="26">
        <f t="shared" si="9787"/>
        <v>0</v>
      </c>
      <c r="AY2383" s="26">
        <f t="shared" si="9744"/>
        <v>0</v>
      </c>
      <c r="AZ2383" s="26">
        <f t="shared" si="9745"/>
        <v>0</v>
      </c>
      <c r="BA2383" s="26">
        <f t="shared" si="9746"/>
        <v>0</v>
      </c>
      <c r="BB2383" s="26">
        <f t="shared" si="9788"/>
        <v>188</v>
      </c>
      <c r="BC2383" s="26">
        <f t="shared" si="9789"/>
        <v>0</v>
      </c>
      <c r="BD2383" s="26">
        <f t="shared" si="9790"/>
        <v>0</v>
      </c>
      <c r="BE2383" s="26">
        <f t="shared" si="9747"/>
        <v>0</v>
      </c>
      <c r="BF2383" s="26">
        <f t="shared" si="9748"/>
        <v>0</v>
      </c>
      <c r="BG2383" s="26">
        <f t="shared" si="9749"/>
        <v>0</v>
      </c>
      <c r="BH2383" s="26">
        <f t="shared" si="9791"/>
        <v>188</v>
      </c>
      <c r="BI2383" s="26">
        <f t="shared" si="9792"/>
        <v>0</v>
      </c>
      <c r="BJ2383" s="26">
        <f t="shared" si="9793"/>
        <v>0</v>
      </c>
      <c r="BK2383" s="26">
        <f t="shared" si="9750"/>
        <v>0</v>
      </c>
      <c r="BL2383" s="26">
        <f t="shared" si="9751"/>
        <v>0</v>
      </c>
      <c r="BM2383" s="26">
        <f t="shared" si="9752"/>
        <v>0</v>
      </c>
      <c r="BN2383" s="26">
        <f t="shared" si="9794"/>
        <v>188</v>
      </c>
      <c r="BO2383" s="26">
        <f t="shared" si="9795"/>
        <v>0</v>
      </c>
      <c r="BP2383" s="26">
        <f t="shared" si="9796"/>
        <v>0</v>
      </c>
      <c r="BQ2383" s="26">
        <f t="shared" si="9753"/>
        <v>0</v>
      </c>
      <c r="BR2383" s="26">
        <f t="shared" si="9754"/>
        <v>0</v>
      </c>
      <c r="BS2383" s="26">
        <f t="shared" si="9797"/>
        <v>188</v>
      </c>
      <c r="BT2383" s="26">
        <f t="shared" si="9798"/>
        <v>0</v>
      </c>
      <c r="BU2383" s="26">
        <f t="shared" si="9799"/>
        <v>0</v>
      </c>
      <c r="BV2383" s="26">
        <f t="shared" si="9755"/>
        <v>0</v>
      </c>
      <c r="BW2383" s="26">
        <f t="shared" si="9756"/>
        <v>0</v>
      </c>
      <c r="BX2383" s="26">
        <f t="shared" si="9800"/>
        <v>188</v>
      </c>
      <c r="BY2383" s="26">
        <f t="shared" si="9801"/>
        <v>0</v>
      </c>
      <c r="BZ2383" s="26">
        <f t="shared" si="9802"/>
        <v>0</v>
      </c>
      <c r="CA2383" s="26">
        <f t="shared" si="9757"/>
        <v>0</v>
      </c>
      <c r="CB2383" s="26">
        <f t="shared" si="9758"/>
        <v>0</v>
      </c>
      <c r="CC2383" s="26">
        <f t="shared" si="9759"/>
        <v>0</v>
      </c>
      <c r="CD2383" s="26">
        <f t="shared" si="9605"/>
        <v>188</v>
      </c>
      <c r="CE2383" s="26">
        <f t="shared" si="9606"/>
        <v>0</v>
      </c>
      <c r="CF2383" s="26">
        <f t="shared" si="9607"/>
        <v>0</v>
      </c>
      <c r="CG2383" s="26">
        <f t="shared" si="9760"/>
        <v>0</v>
      </c>
      <c r="CH2383" s="26">
        <f t="shared" si="9761"/>
        <v>0</v>
      </c>
      <c r="CI2383" s="26">
        <f t="shared" si="9762"/>
        <v>0</v>
      </c>
      <c r="CJ2383" s="26">
        <f t="shared" si="9608"/>
        <v>188</v>
      </c>
      <c r="CK2383" s="26">
        <f t="shared" si="9609"/>
        <v>0</v>
      </c>
      <c r="CL2383" s="26">
        <f t="shared" si="9610"/>
        <v>0</v>
      </c>
      <c r="CM2383" s="26">
        <f t="shared" si="9763"/>
        <v>0</v>
      </c>
      <c r="CN2383" s="26">
        <f t="shared" si="9764"/>
        <v>0</v>
      </c>
      <c r="CO2383" s="26">
        <f t="shared" si="9765"/>
        <v>0</v>
      </c>
      <c r="CP2383" s="26">
        <f t="shared" si="9611"/>
        <v>188</v>
      </c>
      <c r="CQ2383" s="26">
        <f t="shared" si="9612"/>
        <v>0</v>
      </c>
      <c r="CR2383" s="26">
        <f t="shared" si="9613"/>
        <v>0</v>
      </c>
      <c r="CS2383" s="26">
        <f t="shared" si="9766"/>
        <v>0</v>
      </c>
      <c r="CT2383" s="19"/>
      <c r="CU2383" s="35"/>
      <c r="CY2383" s="1" t="s">
        <v>27</v>
      </c>
    </row>
    <row r="2384" spans="1:105" hidden="1" x14ac:dyDescent="0.3">
      <c r="A2384" s="36" t="s">
        <v>1363</v>
      </c>
      <c r="B2384" s="17">
        <v>610</v>
      </c>
      <c r="C2384" s="16"/>
      <c r="D2384" s="16"/>
      <c r="E2384" s="34" t="s">
        <v>102</v>
      </c>
      <c r="F2384" s="26">
        <f t="shared" si="9720"/>
        <v>188</v>
      </c>
      <c r="G2384" s="26">
        <f t="shared" si="9721"/>
        <v>0</v>
      </c>
      <c r="H2384" s="26">
        <f t="shared" si="9722"/>
        <v>0</v>
      </c>
      <c r="I2384" s="26">
        <f t="shared" si="9723"/>
        <v>0</v>
      </c>
      <c r="J2384" s="26">
        <f t="shared" si="9724"/>
        <v>0</v>
      </c>
      <c r="K2384" s="26">
        <f t="shared" si="9725"/>
        <v>0</v>
      </c>
      <c r="L2384" s="26">
        <f t="shared" si="9767"/>
        <v>188</v>
      </c>
      <c r="M2384" s="26">
        <f t="shared" si="9768"/>
        <v>0</v>
      </c>
      <c r="N2384" s="26">
        <f t="shared" si="9769"/>
        <v>0</v>
      </c>
      <c r="O2384" s="26">
        <f t="shared" si="9726"/>
        <v>0</v>
      </c>
      <c r="P2384" s="26">
        <f t="shared" si="9727"/>
        <v>0</v>
      </c>
      <c r="Q2384" s="26">
        <f t="shared" si="9728"/>
        <v>0</v>
      </c>
      <c r="R2384" s="26">
        <f t="shared" si="9770"/>
        <v>188</v>
      </c>
      <c r="S2384" s="26">
        <f t="shared" si="9771"/>
        <v>0</v>
      </c>
      <c r="T2384" s="26">
        <f t="shared" si="9772"/>
        <v>0</v>
      </c>
      <c r="U2384" s="26">
        <f t="shared" si="9729"/>
        <v>0</v>
      </c>
      <c r="V2384" s="26">
        <f t="shared" si="9730"/>
        <v>0</v>
      </c>
      <c r="W2384" s="26">
        <f t="shared" si="9731"/>
        <v>0</v>
      </c>
      <c r="X2384" s="26">
        <f t="shared" si="9773"/>
        <v>188</v>
      </c>
      <c r="Y2384" s="26">
        <f t="shared" si="9774"/>
        <v>0</v>
      </c>
      <c r="Z2384" s="26">
        <f t="shared" si="9775"/>
        <v>0</v>
      </c>
      <c r="AA2384" s="26">
        <f t="shared" si="9732"/>
        <v>0</v>
      </c>
      <c r="AB2384" s="26">
        <f t="shared" si="9733"/>
        <v>0</v>
      </c>
      <c r="AC2384" s="26">
        <f t="shared" si="9734"/>
        <v>0</v>
      </c>
      <c r="AD2384" s="26">
        <f t="shared" si="9776"/>
        <v>188</v>
      </c>
      <c r="AE2384" s="26">
        <f t="shared" si="9777"/>
        <v>0</v>
      </c>
      <c r="AF2384" s="26">
        <f t="shared" si="9778"/>
        <v>0</v>
      </c>
      <c r="AG2384" s="26">
        <f t="shared" si="9735"/>
        <v>0</v>
      </c>
      <c r="AH2384" s="26">
        <f t="shared" si="9736"/>
        <v>0</v>
      </c>
      <c r="AI2384" s="26">
        <f t="shared" si="9737"/>
        <v>0</v>
      </c>
      <c r="AJ2384" s="26">
        <f t="shared" si="9779"/>
        <v>188</v>
      </c>
      <c r="AK2384" s="26">
        <f t="shared" si="9780"/>
        <v>0</v>
      </c>
      <c r="AL2384" s="26">
        <f t="shared" si="9781"/>
        <v>0</v>
      </c>
      <c r="AM2384" s="26">
        <f t="shared" si="9738"/>
        <v>0</v>
      </c>
      <c r="AN2384" s="26">
        <f t="shared" si="9739"/>
        <v>0</v>
      </c>
      <c r="AO2384" s="26">
        <f t="shared" si="9740"/>
        <v>0</v>
      </c>
      <c r="AP2384" s="26">
        <f t="shared" si="9782"/>
        <v>188</v>
      </c>
      <c r="AQ2384" s="26">
        <f t="shared" si="9783"/>
        <v>0</v>
      </c>
      <c r="AR2384" s="26">
        <f t="shared" si="9784"/>
        <v>0</v>
      </c>
      <c r="AS2384" s="26">
        <f t="shared" si="9741"/>
        <v>0</v>
      </c>
      <c r="AT2384" s="26">
        <f t="shared" si="9742"/>
        <v>0</v>
      </c>
      <c r="AU2384" s="26">
        <f t="shared" si="9743"/>
        <v>0</v>
      </c>
      <c r="AV2384" s="26">
        <f t="shared" si="9785"/>
        <v>188</v>
      </c>
      <c r="AW2384" s="26">
        <f t="shared" si="9786"/>
        <v>0</v>
      </c>
      <c r="AX2384" s="26">
        <f t="shared" si="9787"/>
        <v>0</v>
      </c>
      <c r="AY2384" s="26">
        <f t="shared" si="9744"/>
        <v>0</v>
      </c>
      <c r="AZ2384" s="26">
        <f t="shared" si="9745"/>
        <v>0</v>
      </c>
      <c r="BA2384" s="26">
        <f t="shared" si="9746"/>
        <v>0</v>
      </c>
      <c r="BB2384" s="26">
        <f t="shared" si="9788"/>
        <v>188</v>
      </c>
      <c r="BC2384" s="26">
        <f t="shared" si="9789"/>
        <v>0</v>
      </c>
      <c r="BD2384" s="26">
        <f t="shared" si="9790"/>
        <v>0</v>
      </c>
      <c r="BE2384" s="26">
        <f t="shared" si="9747"/>
        <v>0</v>
      </c>
      <c r="BF2384" s="26">
        <f t="shared" si="9748"/>
        <v>0</v>
      </c>
      <c r="BG2384" s="26">
        <f t="shared" si="9749"/>
        <v>0</v>
      </c>
      <c r="BH2384" s="26">
        <f t="shared" si="9791"/>
        <v>188</v>
      </c>
      <c r="BI2384" s="26">
        <f t="shared" si="9792"/>
        <v>0</v>
      </c>
      <c r="BJ2384" s="26">
        <f t="shared" si="9793"/>
        <v>0</v>
      </c>
      <c r="BK2384" s="26">
        <f t="shared" si="9750"/>
        <v>0</v>
      </c>
      <c r="BL2384" s="26">
        <f t="shared" si="9751"/>
        <v>0</v>
      </c>
      <c r="BM2384" s="26">
        <f t="shared" si="9752"/>
        <v>0</v>
      </c>
      <c r="BN2384" s="26">
        <f t="shared" si="9794"/>
        <v>188</v>
      </c>
      <c r="BO2384" s="26">
        <f t="shared" si="9795"/>
        <v>0</v>
      </c>
      <c r="BP2384" s="26">
        <f t="shared" si="9796"/>
        <v>0</v>
      </c>
      <c r="BQ2384" s="26">
        <f t="shared" si="9753"/>
        <v>0</v>
      </c>
      <c r="BR2384" s="26">
        <f t="shared" si="9754"/>
        <v>0</v>
      </c>
      <c r="BS2384" s="26">
        <f t="shared" si="9797"/>
        <v>188</v>
      </c>
      <c r="BT2384" s="26">
        <f t="shared" si="9798"/>
        <v>0</v>
      </c>
      <c r="BU2384" s="26">
        <f t="shared" si="9799"/>
        <v>0</v>
      </c>
      <c r="BV2384" s="26">
        <f t="shared" si="9755"/>
        <v>0</v>
      </c>
      <c r="BW2384" s="26">
        <f t="shared" si="9756"/>
        <v>0</v>
      </c>
      <c r="BX2384" s="26">
        <f t="shared" si="9800"/>
        <v>188</v>
      </c>
      <c r="BY2384" s="26">
        <f t="shared" si="9801"/>
        <v>0</v>
      </c>
      <c r="BZ2384" s="26">
        <f t="shared" si="9802"/>
        <v>0</v>
      </c>
      <c r="CA2384" s="26">
        <f t="shared" si="9757"/>
        <v>0</v>
      </c>
      <c r="CB2384" s="26">
        <f t="shared" si="9758"/>
        <v>0</v>
      </c>
      <c r="CC2384" s="26">
        <f t="shared" si="9759"/>
        <v>0</v>
      </c>
      <c r="CD2384" s="26">
        <f t="shared" si="9605"/>
        <v>188</v>
      </c>
      <c r="CE2384" s="26">
        <f t="shared" si="9606"/>
        <v>0</v>
      </c>
      <c r="CF2384" s="26">
        <f t="shared" si="9607"/>
        <v>0</v>
      </c>
      <c r="CG2384" s="26">
        <f t="shared" si="9760"/>
        <v>0</v>
      </c>
      <c r="CH2384" s="26">
        <f t="shared" si="9761"/>
        <v>0</v>
      </c>
      <c r="CI2384" s="26">
        <f t="shared" si="9762"/>
        <v>0</v>
      </c>
      <c r="CJ2384" s="26">
        <f t="shared" si="9608"/>
        <v>188</v>
      </c>
      <c r="CK2384" s="26">
        <f t="shared" si="9609"/>
        <v>0</v>
      </c>
      <c r="CL2384" s="26">
        <f t="shared" si="9610"/>
        <v>0</v>
      </c>
      <c r="CM2384" s="26">
        <f t="shared" si="9763"/>
        <v>0</v>
      </c>
      <c r="CN2384" s="26">
        <f t="shared" si="9764"/>
        <v>0</v>
      </c>
      <c r="CO2384" s="26">
        <f t="shared" si="9765"/>
        <v>0</v>
      </c>
      <c r="CP2384" s="26">
        <f t="shared" si="9611"/>
        <v>188</v>
      </c>
      <c r="CQ2384" s="26">
        <f t="shared" si="9612"/>
        <v>0</v>
      </c>
      <c r="CR2384" s="26">
        <f t="shared" si="9613"/>
        <v>0</v>
      </c>
      <c r="CS2384" s="26">
        <f t="shared" si="9766"/>
        <v>0</v>
      </c>
      <c r="CT2384" s="19"/>
      <c r="CU2384" s="35"/>
      <c r="CZ2384" s="1" t="s">
        <v>28</v>
      </c>
    </row>
    <row r="2385" spans="1:105" hidden="1" x14ac:dyDescent="0.3">
      <c r="A2385" s="36" t="s">
        <v>1363</v>
      </c>
      <c r="B2385" s="17">
        <v>610</v>
      </c>
      <c r="C2385" s="16" t="s">
        <v>40</v>
      </c>
      <c r="D2385" s="16" t="s">
        <v>41</v>
      </c>
      <c r="E2385" s="34" t="s">
        <v>42</v>
      </c>
      <c r="F2385" s="26">
        <v>188</v>
      </c>
      <c r="G2385" s="26"/>
      <c r="H2385" s="26"/>
      <c r="I2385" s="26"/>
      <c r="J2385" s="26"/>
      <c r="K2385" s="26"/>
      <c r="L2385" s="26">
        <f t="shared" si="9767"/>
        <v>188</v>
      </c>
      <c r="M2385" s="26">
        <f t="shared" si="9768"/>
        <v>0</v>
      </c>
      <c r="N2385" s="26">
        <f t="shared" si="9769"/>
        <v>0</v>
      </c>
      <c r="O2385" s="26"/>
      <c r="P2385" s="26"/>
      <c r="Q2385" s="26"/>
      <c r="R2385" s="26">
        <f t="shared" si="9770"/>
        <v>188</v>
      </c>
      <c r="S2385" s="26">
        <f t="shared" si="9771"/>
        <v>0</v>
      </c>
      <c r="T2385" s="26">
        <f t="shared" si="9772"/>
        <v>0</v>
      </c>
      <c r="U2385" s="26"/>
      <c r="V2385" s="26"/>
      <c r="W2385" s="26"/>
      <c r="X2385" s="26">
        <f t="shared" si="9773"/>
        <v>188</v>
      </c>
      <c r="Y2385" s="26">
        <f t="shared" si="9774"/>
        <v>0</v>
      </c>
      <c r="Z2385" s="26">
        <f t="shared" si="9775"/>
        <v>0</v>
      </c>
      <c r="AA2385" s="26"/>
      <c r="AB2385" s="26"/>
      <c r="AC2385" s="26"/>
      <c r="AD2385" s="26">
        <f t="shared" si="9776"/>
        <v>188</v>
      </c>
      <c r="AE2385" s="26">
        <f t="shared" si="9777"/>
        <v>0</v>
      </c>
      <c r="AF2385" s="26">
        <f t="shared" si="9778"/>
        <v>0</v>
      </c>
      <c r="AG2385" s="26"/>
      <c r="AH2385" s="26"/>
      <c r="AI2385" s="26"/>
      <c r="AJ2385" s="26">
        <f t="shared" si="9779"/>
        <v>188</v>
      </c>
      <c r="AK2385" s="26">
        <f t="shared" si="9780"/>
        <v>0</v>
      </c>
      <c r="AL2385" s="26">
        <f t="shared" si="9781"/>
        <v>0</v>
      </c>
      <c r="AM2385" s="26"/>
      <c r="AN2385" s="26"/>
      <c r="AO2385" s="26"/>
      <c r="AP2385" s="26">
        <f t="shared" si="9782"/>
        <v>188</v>
      </c>
      <c r="AQ2385" s="26">
        <f t="shared" si="9783"/>
        <v>0</v>
      </c>
      <c r="AR2385" s="26">
        <f t="shared" si="9784"/>
        <v>0</v>
      </c>
      <c r="AS2385" s="26"/>
      <c r="AT2385" s="26"/>
      <c r="AU2385" s="26"/>
      <c r="AV2385" s="26">
        <f t="shared" si="9785"/>
        <v>188</v>
      </c>
      <c r="AW2385" s="26">
        <f t="shared" si="9786"/>
        <v>0</v>
      </c>
      <c r="AX2385" s="26">
        <f t="shared" si="9787"/>
        <v>0</v>
      </c>
      <c r="AY2385" s="26"/>
      <c r="AZ2385" s="26"/>
      <c r="BA2385" s="26"/>
      <c r="BB2385" s="26">
        <f t="shared" si="9788"/>
        <v>188</v>
      </c>
      <c r="BC2385" s="26">
        <f t="shared" si="9789"/>
        <v>0</v>
      </c>
      <c r="BD2385" s="26">
        <f t="shared" si="9790"/>
        <v>0</v>
      </c>
      <c r="BE2385" s="26"/>
      <c r="BF2385" s="26"/>
      <c r="BG2385" s="26"/>
      <c r="BH2385" s="26">
        <f t="shared" si="9791"/>
        <v>188</v>
      </c>
      <c r="BI2385" s="26">
        <f t="shared" si="9792"/>
        <v>0</v>
      </c>
      <c r="BJ2385" s="26">
        <f t="shared" si="9793"/>
        <v>0</v>
      </c>
      <c r="BK2385" s="26"/>
      <c r="BL2385" s="26"/>
      <c r="BM2385" s="26"/>
      <c r="BN2385" s="26">
        <f t="shared" si="9794"/>
        <v>188</v>
      </c>
      <c r="BO2385" s="26">
        <f t="shared" si="9795"/>
        <v>0</v>
      </c>
      <c r="BP2385" s="26">
        <f t="shared" si="9796"/>
        <v>0</v>
      </c>
      <c r="BQ2385" s="26"/>
      <c r="BR2385" s="26"/>
      <c r="BS2385" s="26">
        <f t="shared" si="9797"/>
        <v>188</v>
      </c>
      <c r="BT2385" s="26">
        <f t="shared" si="9798"/>
        <v>0</v>
      </c>
      <c r="BU2385" s="26">
        <f t="shared" si="9799"/>
        <v>0</v>
      </c>
      <c r="BV2385" s="26"/>
      <c r="BW2385" s="26"/>
      <c r="BX2385" s="26">
        <f t="shared" si="9800"/>
        <v>188</v>
      </c>
      <c r="BY2385" s="26">
        <f t="shared" si="9801"/>
        <v>0</v>
      </c>
      <c r="BZ2385" s="26">
        <f t="shared" si="9802"/>
        <v>0</v>
      </c>
      <c r="CA2385" s="26"/>
      <c r="CB2385" s="26"/>
      <c r="CC2385" s="26"/>
      <c r="CD2385" s="26">
        <f t="shared" si="9605"/>
        <v>188</v>
      </c>
      <c r="CE2385" s="26">
        <f t="shared" si="9606"/>
        <v>0</v>
      </c>
      <c r="CF2385" s="26">
        <f t="shared" si="9607"/>
        <v>0</v>
      </c>
      <c r="CG2385" s="26"/>
      <c r="CH2385" s="26"/>
      <c r="CI2385" s="26"/>
      <c r="CJ2385" s="26">
        <f t="shared" si="9608"/>
        <v>188</v>
      </c>
      <c r="CK2385" s="26">
        <f t="shared" si="9609"/>
        <v>0</v>
      </c>
      <c r="CL2385" s="26">
        <f t="shared" si="9610"/>
        <v>0</v>
      </c>
      <c r="CM2385" s="26"/>
      <c r="CN2385" s="26"/>
      <c r="CO2385" s="26"/>
      <c r="CP2385" s="26">
        <f t="shared" si="9611"/>
        <v>188</v>
      </c>
      <c r="CQ2385" s="26">
        <f t="shared" si="9612"/>
        <v>0</v>
      </c>
      <c r="CR2385" s="26">
        <f t="shared" si="9613"/>
        <v>0</v>
      </c>
      <c r="CS2385" s="26"/>
      <c r="CT2385" s="19"/>
      <c r="CU2385" s="35"/>
    </row>
    <row r="2386" spans="1:105" s="28" customFormat="1" ht="46.8" hidden="1" x14ac:dyDescent="0.3">
      <c r="A2386" s="29" t="s">
        <v>1364</v>
      </c>
      <c r="B2386" s="30"/>
      <c r="C2386" s="29"/>
      <c r="D2386" s="29"/>
      <c r="E2386" s="31" t="s">
        <v>1365</v>
      </c>
      <c r="F2386" s="32">
        <f t="shared" ref="F2386:K2386" si="9803">F2397+F2393</f>
        <v>141000</v>
      </c>
      <c r="G2386" s="32">
        <f t="shared" si="9803"/>
        <v>141000</v>
      </c>
      <c r="H2386" s="32">
        <f t="shared" si="9803"/>
        <v>141000</v>
      </c>
      <c r="I2386" s="32">
        <f t="shared" si="9803"/>
        <v>0</v>
      </c>
      <c r="J2386" s="32">
        <f t="shared" si="9803"/>
        <v>0</v>
      </c>
      <c r="K2386" s="32">
        <f t="shared" si="9803"/>
        <v>0</v>
      </c>
      <c r="L2386" s="32">
        <f t="shared" si="9767"/>
        <v>141000</v>
      </c>
      <c r="M2386" s="32">
        <f t="shared" si="9768"/>
        <v>141000</v>
      </c>
      <c r="N2386" s="32">
        <f t="shared" si="9769"/>
        <v>141000</v>
      </c>
      <c r="O2386" s="32">
        <f>O2397+O2393+O2387</f>
        <v>5961.18</v>
      </c>
      <c r="P2386" s="32">
        <f>P2397+P2393+P2387</f>
        <v>0</v>
      </c>
      <c r="Q2386" s="32">
        <f>Q2397+Q2393+Q2387</f>
        <v>0</v>
      </c>
      <c r="R2386" s="32">
        <f t="shared" si="9770"/>
        <v>146961.18</v>
      </c>
      <c r="S2386" s="32">
        <f t="shared" si="9771"/>
        <v>141000</v>
      </c>
      <c r="T2386" s="32">
        <f t="shared" si="9772"/>
        <v>141000</v>
      </c>
      <c r="U2386" s="32">
        <f>U2397+U2393+U2387</f>
        <v>0</v>
      </c>
      <c r="V2386" s="32">
        <f>V2397+V2393+V2387</f>
        <v>0</v>
      </c>
      <c r="W2386" s="32">
        <f>W2397+W2393+W2387</f>
        <v>0</v>
      </c>
      <c r="X2386" s="32">
        <f t="shared" si="9773"/>
        <v>146961.18</v>
      </c>
      <c r="Y2386" s="32">
        <f t="shared" si="9774"/>
        <v>141000</v>
      </c>
      <c r="Z2386" s="32">
        <f t="shared" si="9775"/>
        <v>141000</v>
      </c>
      <c r="AA2386" s="32">
        <f>AA2397+AA2393+AA2387</f>
        <v>0</v>
      </c>
      <c r="AB2386" s="32">
        <f>AB2397+AB2393+AB2387</f>
        <v>0</v>
      </c>
      <c r="AC2386" s="32">
        <f>AC2397+AC2393+AC2387</f>
        <v>0</v>
      </c>
      <c r="AD2386" s="32">
        <f t="shared" si="9776"/>
        <v>146961.18</v>
      </c>
      <c r="AE2386" s="32">
        <f t="shared" si="9777"/>
        <v>141000</v>
      </c>
      <c r="AF2386" s="32">
        <f t="shared" si="9778"/>
        <v>141000</v>
      </c>
      <c r="AG2386" s="32">
        <f>AG2397+AG2393+AG2387</f>
        <v>0</v>
      </c>
      <c r="AH2386" s="32">
        <f>AH2397+AH2393+AH2387</f>
        <v>0</v>
      </c>
      <c r="AI2386" s="32">
        <f>AI2397+AI2393+AI2387</f>
        <v>0</v>
      </c>
      <c r="AJ2386" s="32">
        <f t="shared" si="9779"/>
        <v>146961.18</v>
      </c>
      <c r="AK2386" s="32">
        <f t="shared" si="9780"/>
        <v>141000</v>
      </c>
      <c r="AL2386" s="32">
        <f t="shared" si="9781"/>
        <v>141000</v>
      </c>
      <c r="AM2386" s="32">
        <f>AM2397+AM2393+AM2387</f>
        <v>0</v>
      </c>
      <c r="AN2386" s="32">
        <f>AN2397+AN2393+AN2387</f>
        <v>0</v>
      </c>
      <c r="AO2386" s="32">
        <f>AO2397+AO2393+AO2387</f>
        <v>0</v>
      </c>
      <c r="AP2386" s="32">
        <f t="shared" si="9782"/>
        <v>146961.18</v>
      </c>
      <c r="AQ2386" s="32">
        <f t="shared" si="9783"/>
        <v>141000</v>
      </c>
      <c r="AR2386" s="32">
        <f t="shared" si="9784"/>
        <v>141000</v>
      </c>
      <c r="AS2386" s="32">
        <f>AS2397+AS2393+AS2387</f>
        <v>0</v>
      </c>
      <c r="AT2386" s="32">
        <f>AT2397+AT2393+AT2387</f>
        <v>0</v>
      </c>
      <c r="AU2386" s="32">
        <f>AU2397+AU2393+AU2387</f>
        <v>0</v>
      </c>
      <c r="AV2386" s="32">
        <f t="shared" si="9785"/>
        <v>146961.18</v>
      </c>
      <c r="AW2386" s="32">
        <f t="shared" si="9786"/>
        <v>141000</v>
      </c>
      <c r="AX2386" s="32">
        <f t="shared" si="9787"/>
        <v>141000</v>
      </c>
      <c r="AY2386" s="32">
        <f>AY2397+AY2393+AY2387</f>
        <v>0</v>
      </c>
      <c r="AZ2386" s="32">
        <f>AZ2397+AZ2393+AZ2387</f>
        <v>0</v>
      </c>
      <c r="BA2386" s="32">
        <f>BA2397+BA2393+BA2387</f>
        <v>0</v>
      </c>
      <c r="BB2386" s="32">
        <f t="shared" si="9788"/>
        <v>146961.18</v>
      </c>
      <c r="BC2386" s="32">
        <f t="shared" si="9789"/>
        <v>141000</v>
      </c>
      <c r="BD2386" s="32">
        <f t="shared" si="9790"/>
        <v>141000</v>
      </c>
      <c r="BE2386" s="32">
        <f>BE2397+BE2393+BE2387</f>
        <v>0</v>
      </c>
      <c r="BF2386" s="32">
        <f>BF2397+BF2393+BF2387</f>
        <v>0</v>
      </c>
      <c r="BG2386" s="32">
        <f>BG2397+BG2393+BG2387</f>
        <v>0</v>
      </c>
      <c r="BH2386" s="32">
        <f t="shared" si="9791"/>
        <v>146961.18</v>
      </c>
      <c r="BI2386" s="32">
        <f t="shared" si="9792"/>
        <v>141000</v>
      </c>
      <c r="BJ2386" s="32">
        <f t="shared" si="9793"/>
        <v>141000</v>
      </c>
      <c r="BK2386" s="32">
        <f>BK2397+BK2393+BK2387</f>
        <v>0</v>
      </c>
      <c r="BL2386" s="32">
        <f>BL2397+BL2393+BL2387</f>
        <v>0</v>
      </c>
      <c r="BM2386" s="32">
        <f>BM2397+BM2393+BM2387</f>
        <v>0</v>
      </c>
      <c r="BN2386" s="32">
        <f t="shared" si="9794"/>
        <v>146961.18</v>
      </c>
      <c r="BO2386" s="32">
        <f t="shared" si="9795"/>
        <v>141000</v>
      </c>
      <c r="BP2386" s="32">
        <f t="shared" si="9796"/>
        <v>141000</v>
      </c>
      <c r="BQ2386" s="32">
        <f>BQ2397+BQ2393+BQ2387</f>
        <v>0</v>
      </c>
      <c r="BR2386" s="32">
        <f>BR2397+BR2393+BR2387</f>
        <v>0</v>
      </c>
      <c r="BS2386" s="26">
        <f t="shared" si="9797"/>
        <v>146961.18</v>
      </c>
      <c r="BT2386" s="26">
        <f t="shared" si="9798"/>
        <v>141000</v>
      </c>
      <c r="BU2386" s="26">
        <f t="shared" si="9799"/>
        <v>141000</v>
      </c>
      <c r="BV2386" s="32">
        <f>BV2397+BV2393+BV2387</f>
        <v>0</v>
      </c>
      <c r="BW2386" s="32">
        <f>BW2397+BW2393+BW2387</f>
        <v>0</v>
      </c>
      <c r="BX2386" s="32">
        <f t="shared" si="9800"/>
        <v>146961.18</v>
      </c>
      <c r="BY2386" s="32">
        <f t="shared" si="9801"/>
        <v>141000</v>
      </c>
      <c r="BZ2386" s="32">
        <f t="shared" si="9802"/>
        <v>141000</v>
      </c>
      <c r="CA2386" s="32">
        <f>CA2397+CA2393+CA2387</f>
        <v>0</v>
      </c>
      <c r="CB2386" s="32">
        <f>CB2397+CB2393+CB2387</f>
        <v>0</v>
      </c>
      <c r="CC2386" s="32">
        <f>CC2397+CC2393+CC2387</f>
        <v>0</v>
      </c>
      <c r="CD2386" s="32">
        <f t="shared" si="9605"/>
        <v>146961.18</v>
      </c>
      <c r="CE2386" s="32">
        <f t="shared" si="9606"/>
        <v>141000</v>
      </c>
      <c r="CF2386" s="32">
        <f t="shared" si="9607"/>
        <v>141000</v>
      </c>
      <c r="CG2386" s="32">
        <f>CG2397+CG2393+CG2387</f>
        <v>0</v>
      </c>
      <c r="CH2386" s="32">
        <f>CH2397+CH2393+CH2387</f>
        <v>0</v>
      </c>
      <c r="CI2386" s="32">
        <f>CI2397+CI2393+CI2387</f>
        <v>0</v>
      </c>
      <c r="CJ2386" s="32">
        <f t="shared" si="9608"/>
        <v>146961.18</v>
      </c>
      <c r="CK2386" s="32">
        <f t="shared" si="9609"/>
        <v>141000</v>
      </c>
      <c r="CL2386" s="32">
        <f t="shared" si="9610"/>
        <v>141000</v>
      </c>
      <c r="CM2386" s="32">
        <f>CM2397+CM2393+CM2387</f>
        <v>0</v>
      </c>
      <c r="CN2386" s="32">
        <f>CN2397+CN2393+CN2387</f>
        <v>0</v>
      </c>
      <c r="CO2386" s="32">
        <f>CO2397+CO2393+CO2387</f>
        <v>0</v>
      </c>
      <c r="CP2386" s="32">
        <f t="shared" si="9611"/>
        <v>146961.18</v>
      </c>
      <c r="CQ2386" s="32">
        <f t="shared" si="9612"/>
        <v>141000</v>
      </c>
      <c r="CR2386" s="32">
        <f t="shared" si="9613"/>
        <v>141000</v>
      </c>
      <c r="CS2386" s="32">
        <f>CS2397+CS2393+CS2387</f>
        <v>0</v>
      </c>
      <c r="CT2386" s="19"/>
      <c r="CU2386" s="33"/>
      <c r="CW2386" s="28" t="s">
        <v>25</v>
      </c>
      <c r="CX2386" s="28" t="s">
        <v>1346</v>
      </c>
      <c r="DA2386" s="28" t="s">
        <v>29</v>
      </c>
    </row>
    <row r="2387" spans="1:105" ht="31.2" hidden="1" x14ac:dyDescent="0.3">
      <c r="A2387" s="16" t="s">
        <v>1364</v>
      </c>
      <c r="B2387" s="17">
        <v>200</v>
      </c>
      <c r="C2387" s="16"/>
      <c r="D2387" s="16"/>
      <c r="E2387" s="34" t="s">
        <v>38</v>
      </c>
      <c r="F2387" s="32"/>
      <c r="G2387" s="32"/>
      <c r="H2387" s="32"/>
      <c r="I2387" s="32"/>
      <c r="J2387" s="32"/>
      <c r="K2387" s="32"/>
      <c r="L2387" s="32"/>
      <c r="M2387" s="32"/>
      <c r="N2387" s="32"/>
      <c r="O2387" s="26">
        <f>O2388</f>
        <v>5220.6410000000005</v>
      </c>
      <c r="P2387" s="26">
        <f>P2388</f>
        <v>0</v>
      </c>
      <c r="Q2387" s="26">
        <f>Q2388</f>
        <v>0</v>
      </c>
      <c r="R2387" s="26">
        <f t="shared" si="9770"/>
        <v>5220.6410000000005</v>
      </c>
      <c r="S2387" s="26">
        <f t="shared" si="9771"/>
        <v>0</v>
      </c>
      <c r="T2387" s="26">
        <f t="shared" si="9772"/>
        <v>0</v>
      </c>
      <c r="U2387" s="26">
        <f>U2388</f>
        <v>0</v>
      </c>
      <c r="V2387" s="26">
        <f>V2388</f>
        <v>0</v>
      </c>
      <c r="W2387" s="26">
        <f>W2388</f>
        <v>0</v>
      </c>
      <c r="X2387" s="26">
        <f t="shared" si="9773"/>
        <v>5220.6410000000005</v>
      </c>
      <c r="Y2387" s="26">
        <f t="shared" si="9774"/>
        <v>0</v>
      </c>
      <c r="Z2387" s="26">
        <f t="shared" si="9775"/>
        <v>0</v>
      </c>
      <c r="AA2387" s="26">
        <f>AA2388</f>
        <v>0</v>
      </c>
      <c r="AB2387" s="26">
        <f>AB2388</f>
        <v>0</v>
      </c>
      <c r="AC2387" s="26">
        <f>AC2388</f>
        <v>0</v>
      </c>
      <c r="AD2387" s="26">
        <f t="shared" si="9776"/>
        <v>5220.6410000000005</v>
      </c>
      <c r="AE2387" s="26">
        <f t="shared" si="9777"/>
        <v>0</v>
      </c>
      <c r="AF2387" s="26">
        <f t="shared" si="9778"/>
        <v>0</v>
      </c>
      <c r="AG2387" s="26">
        <f>AG2388</f>
        <v>0</v>
      </c>
      <c r="AH2387" s="26">
        <f>AH2388</f>
        <v>0</v>
      </c>
      <c r="AI2387" s="26">
        <f>AI2388</f>
        <v>0</v>
      </c>
      <c r="AJ2387" s="26">
        <f t="shared" si="9779"/>
        <v>5220.6410000000005</v>
      </c>
      <c r="AK2387" s="26">
        <f t="shared" si="9780"/>
        <v>0</v>
      </c>
      <c r="AL2387" s="26">
        <f t="shared" si="9781"/>
        <v>0</v>
      </c>
      <c r="AM2387" s="26">
        <f>AM2388</f>
        <v>0</v>
      </c>
      <c r="AN2387" s="26">
        <f>AN2388</f>
        <v>0</v>
      </c>
      <c r="AO2387" s="26">
        <f>AO2388</f>
        <v>0</v>
      </c>
      <c r="AP2387" s="26">
        <f t="shared" si="9782"/>
        <v>5220.6410000000005</v>
      </c>
      <c r="AQ2387" s="26">
        <f t="shared" si="9783"/>
        <v>0</v>
      </c>
      <c r="AR2387" s="26">
        <f t="shared" si="9784"/>
        <v>0</v>
      </c>
      <c r="AS2387" s="26">
        <f>AS2388</f>
        <v>0</v>
      </c>
      <c r="AT2387" s="26">
        <f>AT2388</f>
        <v>0</v>
      </c>
      <c r="AU2387" s="26">
        <f>AU2388</f>
        <v>0</v>
      </c>
      <c r="AV2387" s="26">
        <f t="shared" si="9785"/>
        <v>5220.6410000000005</v>
      </c>
      <c r="AW2387" s="26">
        <f t="shared" si="9786"/>
        <v>0</v>
      </c>
      <c r="AX2387" s="26">
        <f t="shared" si="9787"/>
        <v>0</v>
      </c>
      <c r="AY2387" s="26">
        <f>AY2388</f>
        <v>0</v>
      </c>
      <c r="AZ2387" s="26">
        <f>AZ2388</f>
        <v>0</v>
      </c>
      <c r="BA2387" s="26">
        <f>BA2388</f>
        <v>0</v>
      </c>
      <c r="BB2387" s="26">
        <f t="shared" si="9788"/>
        <v>5220.6410000000005</v>
      </c>
      <c r="BC2387" s="26">
        <f t="shared" si="9789"/>
        <v>0</v>
      </c>
      <c r="BD2387" s="26">
        <f t="shared" si="9790"/>
        <v>0</v>
      </c>
      <c r="BE2387" s="26">
        <f>BE2388</f>
        <v>0</v>
      </c>
      <c r="BF2387" s="26">
        <f>BF2388</f>
        <v>0</v>
      </c>
      <c r="BG2387" s="26">
        <f>BG2388</f>
        <v>0</v>
      </c>
      <c r="BH2387" s="26">
        <f t="shared" si="9791"/>
        <v>5220.6410000000005</v>
      </c>
      <c r="BI2387" s="26">
        <f t="shared" si="9792"/>
        <v>0</v>
      </c>
      <c r="BJ2387" s="26">
        <f t="shared" si="9793"/>
        <v>0</v>
      </c>
      <c r="BK2387" s="26">
        <f>BK2388</f>
        <v>0</v>
      </c>
      <c r="BL2387" s="26">
        <f>BL2388</f>
        <v>0</v>
      </c>
      <c r="BM2387" s="26">
        <f>BM2388</f>
        <v>0</v>
      </c>
      <c r="BN2387" s="26">
        <f t="shared" si="9794"/>
        <v>5220.6410000000005</v>
      </c>
      <c r="BO2387" s="26">
        <f t="shared" si="9795"/>
        <v>0</v>
      </c>
      <c r="BP2387" s="26">
        <f t="shared" si="9796"/>
        <v>0</v>
      </c>
      <c r="BQ2387" s="26">
        <f>BQ2388</f>
        <v>0</v>
      </c>
      <c r="BR2387" s="26">
        <f>BR2388</f>
        <v>0</v>
      </c>
      <c r="BS2387" s="26">
        <f t="shared" si="9797"/>
        <v>5220.6410000000005</v>
      </c>
      <c r="BT2387" s="26">
        <f t="shared" si="9798"/>
        <v>0</v>
      </c>
      <c r="BU2387" s="26">
        <f t="shared" si="9799"/>
        <v>0</v>
      </c>
      <c r="BV2387" s="26">
        <f>BV2388</f>
        <v>0</v>
      </c>
      <c r="BW2387" s="26">
        <f>BW2388</f>
        <v>0</v>
      </c>
      <c r="BX2387" s="26">
        <f t="shared" si="9800"/>
        <v>5220.6410000000005</v>
      </c>
      <c r="BY2387" s="26">
        <f t="shared" si="9801"/>
        <v>0</v>
      </c>
      <c r="BZ2387" s="26">
        <f t="shared" si="9802"/>
        <v>0</v>
      </c>
      <c r="CA2387" s="26">
        <f>CA2388</f>
        <v>0</v>
      </c>
      <c r="CB2387" s="26">
        <f>CB2388</f>
        <v>0</v>
      </c>
      <c r="CC2387" s="26">
        <f>CC2388</f>
        <v>0</v>
      </c>
      <c r="CD2387" s="26">
        <f t="shared" si="9605"/>
        <v>5220.6410000000005</v>
      </c>
      <c r="CE2387" s="26">
        <f t="shared" si="9606"/>
        <v>0</v>
      </c>
      <c r="CF2387" s="26">
        <f t="shared" si="9607"/>
        <v>0</v>
      </c>
      <c r="CG2387" s="26">
        <f>CG2388</f>
        <v>0</v>
      </c>
      <c r="CH2387" s="26">
        <f>CH2388</f>
        <v>0</v>
      </c>
      <c r="CI2387" s="26">
        <f>CI2388</f>
        <v>0</v>
      </c>
      <c r="CJ2387" s="26">
        <f t="shared" si="9608"/>
        <v>5220.6410000000005</v>
      </c>
      <c r="CK2387" s="26">
        <f t="shared" si="9609"/>
        <v>0</v>
      </c>
      <c r="CL2387" s="26">
        <f t="shared" si="9610"/>
        <v>0</v>
      </c>
      <c r="CM2387" s="26">
        <f>CM2388</f>
        <v>0</v>
      </c>
      <c r="CN2387" s="26">
        <f>CN2388</f>
        <v>0</v>
      </c>
      <c r="CO2387" s="26">
        <f>CO2388</f>
        <v>0</v>
      </c>
      <c r="CP2387" s="26">
        <f t="shared" si="9611"/>
        <v>5220.6410000000005</v>
      </c>
      <c r="CQ2387" s="26">
        <f t="shared" si="9612"/>
        <v>0</v>
      </c>
      <c r="CR2387" s="26">
        <f t="shared" si="9613"/>
        <v>0</v>
      </c>
      <c r="CS2387" s="26">
        <f>CS2388</f>
        <v>0</v>
      </c>
      <c r="CT2387" s="19"/>
      <c r="CU2387" s="33"/>
      <c r="CV2387" s="28"/>
      <c r="CW2387" s="28"/>
      <c r="CX2387" s="28"/>
      <c r="CY2387" s="28"/>
      <c r="CZ2387" s="28"/>
      <c r="DA2387" s="28"/>
    </row>
    <row r="2388" spans="1:105" ht="46.8" hidden="1" x14ac:dyDescent="0.3">
      <c r="A2388" s="16" t="s">
        <v>1364</v>
      </c>
      <c r="B2388" s="17">
        <v>240</v>
      </c>
      <c r="C2388" s="16"/>
      <c r="D2388" s="16"/>
      <c r="E2388" s="34" t="s">
        <v>39</v>
      </c>
      <c r="F2388" s="32"/>
      <c r="G2388" s="32"/>
      <c r="H2388" s="32"/>
      <c r="I2388" s="32"/>
      <c r="J2388" s="32"/>
      <c r="K2388" s="32"/>
      <c r="L2388" s="32"/>
      <c r="M2388" s="32"/>
      <c r="N2388" s="32"/>
      <c r="O2388" s="26">
        <f>O2392+O2390+O2391+O2389</f>
        <v>5220.6410000000005</v>
      </c>
      <c r="P2388" s="26">
        <f>P2392+P2390+P2391+P2389</f>
        <v>0</v>
      </c>
      <c r="Q2388" s="26">
        <f>Q2392+Q2390+Q2391+Q2389</f>
        <v>0</v>
      </c>
      <c r="R2388" s="26">
        <f t="shared" si="9770"/>
        <v>5220.6410000000005</v>
      </c>
      <c r="S2388" s="26">
        <f t="shared" si="9771"/>
        <v>0</v>
      </c>
      <c r="T2388" s="26">
        <f t="shared" si="9772"/>
        <v>0</v>
      </c>
      <c r="U2388" s="26">
        <f>U2392+U2390+U2391+U2389</f>
        <v>0</v>
      </c>
      <c r="V2388" s="26">
        <f>V2392+V2390+V2391+V2389</f>
        <v>0</v>
      </c>
      <c r="W2388" s="26">
        <f>W2392+W2390+W2391+W2389</f>
        <v>0</v>
      </c>
      <c r="X2388" s="26">
        <f t="shared" si="9773"/>
        <v>5220.6410000000005</v>
      </c>
      <c r="Y2388" s="26">
        <f t="shared" si="9774"/>
        <v>0</v>
      </c>
      <c r="Z2388" s="26">
        <f t="shared" si="9775"/>
        <v>0</v>
      </c>
      <c r="AA2388" s="26">
        <f>AA2392+AA2390+AA2391+AA2389</f>
        <v>0</v>
      </c>
      <c r="AB2388" s="26">
        <f>AB2392+AB2390+AB2391+AB2389</f>
        <v>0</v>
      </c>
      <c r="AC2388" s="26">
        <f>AC2392+AC2390+AC2391+AC2389</f>
        <v>0</v>
      </c>
      <c r="AD2388" s="26">
        <f t="shared" si="9776"/>
        <v>5220.6410000000005</v>
      </c>
      <c r="AE2388" s="26">
        <f t="shared" si="9777"/>
        <v>0</v>
      </c>
      <c r="AF2388" s="26">
        <f t="shared" si="9778"/>
        <v>0</v>
      </c>
      <c r="AG2388" s="26">
        <f>AG2392+AG2390+AG2391+AG2389</f>
        <v>0</v>
      </c>
      <c r="AH2388" s="26">
        <f>AH2392+AH2390+AH2391+AH2389</f>
        <v>0</v>
      </c>
      <c r="AI2388" s="26">
        <f>AI2392+AI2390+AI2391+AI2389</f>
        <v>0</v>
      </c>
      <c r="AJ2388" s="26">
        <f t="shared" si="9779"/>
        <v>5220.6410000000005</v>
      </c>
      <c r="AK2388" s="26">
        <f t="shared" si="9780"/>
        <v>0</v>
      </c>
      <c r="AL2388" s="26">
        <f t="shared" si="9781"/>
        <v>0</v>
      </c>
      <c r="AM2388" s="26">
        <f>AM2392+AM2390+AM2391+AM2389</f>
        <v>0</v>
      </c>
      <c r="AN2388" s="26">
        <f>AN2392+AN2390+AN2391+AN2389</f>
        <v>0</v>
      </c>
      <c r="AO2388" s="26">
        <f>AO2392+AO2390+AO2391+AO2389</f>
        <v>0</v>
      </c>
      <c r="AP2388" s="26">
        <f t="shared" si="9782"/>
        <v>5220.6410000000005</v>
      </c>
      <c r="AQ2388" s="26">
        <f t="shared" si="9783"/>
        <v>0</v>
      </c>
      <c r="AR2388" s="26">
        <f t="shared" si="9784"/>
        <v>0</v>
      </c>
      <c r="AS2388" s="26">
        <f>AS2392+AS2390+AS2391+AS2389</f>
        <v>0</v>
      </c>
      <c r="AT2388" s="26">
        <f>AT2392+AT2390+AT2391+AT2389</f>
        <v>0</v>
      </c>
      <c r="AU2388" s="26">
        <f>AU2392+AU2390+AU2391+AU2389</f>
        <v>0</v>
      </c>
      <c r="AV2388" s="26">
        <f t="shared" si="9785"/>
        <v>5220.6410000000005</v>
      </c>
      <c r="AW2388" s="26">
        <f t="shared" si="9786"/>
        <v>0</v>
      </c>
      <c r="AX2388" s="26">
        <f t="shared" si="9787"/>
        <v>0</v>
      </c>
      <c r="AY2388" s="26">
        <f>AY2392+AY2390+AY2391+AY2389</f>
        <v>0</v>
      </c>
      <c r="AZ2388" s="26">
        <f>AZ2392+AZ2390+AZ2391+AZ2389</f>
        <v>0</v>
      </c>
      <c r="BA2388" s="26">
        <f>BA2392+BA2390+BA2391+BA2389</f>
        <v>0</v>
      </c>
      <c r="BB2388" s="26">
        <f t="shared" si="9788"/>
        <v>5220.6410000000005</v>
      </c>
      <c r="BC2388" s="26">
        <f t="shared" si="9789"/>
        <v>0</v>
      </c>
      <c r="BD2388" s="26">
        <f t="shared" si="9790"/>
        <v>0</v>
      </c>
      <c r="BE2388" s="26">
        <f>BE2392+BE2390+BE2391+BE2389</f>
        <v>0</v>
      </c>
      <c r="BF2388" s="26">
        <f>BF2392+BF2390+BF2391+BF2389</f>
        <v>0</v>
      </c>
      <c r="BG2388" s="26">
        <f>BG2392+BG2390+BG2391+BG2389</f>
        <v>0</v>
      </c>
      <c r="BH2388" s="26">
        <f t="shared" si="9791"/>
        <v>5220.6410000000005</v>
      </c>
      <c r="BI2388" s="26">
        <f t="shared" si="9792"/>
        <v>0</v>
      </c>
      <c r="BJ2388" s="26">
        <f t="shared" si="9793"/>
        <v>0</v>
      </c>
      <c r="BK2388" s="26">
        <f>BK2392+BK2390+BK2391+BK2389</f>
        <v>0</v>
      </c>
      <c r="BL2388" s="26">
        <f>BL2392+BL2390+BL2391+BL2389</f>
        <v>0</v>
      </c>
      <c r="BM2388" s="26">
        <f>BM2392+BM2390+BM2391+BM2389</f>
        <v>0</v>
      </c>
      <c r="BN2388" s="26">
        <f t="shared" si="9794"/>
        <v>5220.6410000000005</v>
      </c>
      <c r="BO2388" s="26">
        <f t="shared" si="9795"/>
        <v>0</v>
      </c>
      <c r="BP2388" s="26">
        <f t="shared" si="9796"/>
        <v>0</v>
      </c>
      <c r="BQ2388" s="26">
        <f>BQ2392+BQ2390+BQ2391+BQ2389</f>
        <v>0</v>
      </c>
      <c r="BR2388" s="26">
        <f>BR2392+BR2390+BR2391+BR2389</f>
        <v>0</v>
      </c>
      <c r="BS2388" s="26">
        <f t="shared" si="9797"/>
        <v>5220.6410000000005</v>
      </c>
      <c r="BT2388" s="26">
        <f t="shared" si="9798"/>
        <v>0</v>
      </c>
      <c r="BU2388" s="26">
        <f t="shared" si="9799"/>
        <v>0</v>
      </c>
      <c r="BV2388" s="26">
        <f>BV2392+BV2390+BV2391+BV2389</f>
        <v>0</v>
      </c>
      <c r="BW2388" s="26">
        <f>BW2392+BW2390+BW2391+BW2389</f>
        <v>0</v>
      </c>
      <c r="BX2388" s="26">
        <f t="shared" si="9800"/>
        <v>5220.6410000000005</v>
      </c>
      <c r="BY2388" s="26">
        <f t="shared" si="9801"/>
        <v>0</v>
      </c>
      <c r="BZ2388" s="26">
        <f t="shared" si="9802"/>
        <v>0</v>
      </c>
      <c r="CA2388" s="26">
        <f>CA2392+CA2390+CA2391+CA2389</f>
        <v>0</v>
      </c>
      <c r="CB2388" s="26">
        <f>CB2392+CB2390+CB2391+CB2389</f>
        <v>0</v>
      </c>
      <c r="CC2388" s="26">
        <f>CC2392+CC2390+CC2391+CC2389</f>
        <v>0</v>
      </c>
      <c r="CD2388" s="26">
        <f t="shared" si="9605"/>
        <v>5220.6410000000005</v>
      </c>
      <c r="CE2388" s="26">
        <f t="shared" si="9606"/>
        <v>0</v>
      </c>
      <c r="CF2388" s="26">
        <f t="shared" si="9607"/>
        <v>0</v>
      </c>
      <c r="CG2388" s="26">
        <f>CG2392+CG2390+CG2391+CG2389</f>
        <v>0</v>
      </c>
      <c r="CH2388" s="26">
        <f>CH2392+CH2390+CH2391+CH2389</f>
        <v>0</v>
      </c>
      <c r="CI2388" s="26">
        <f>CI2392+CI2390+CI2391+CI2389</f>
        <v>0</v>
      </c>
      <c r="CJ2388" s="26">
        <f t="shared" si="9608"/>
        <v>5220.6410000000005</v>
      </c>
      <c r="CK2388" s="26">
        <f t="shared" si="9609"/>
        <v>0</v>
      </c>
      <c r="CL2388" s="26">
        <f t="shared" si="9610"/>
        <v>0</v>
      </c>
      <c r="CM2388" s="26">
        <f>CM2392+CM2390+CM2391+CM2389</f>
        <v>0</v>
      </c>
      <c r="CN2388" s="26">
        <f>CN2392+CN2390+CN2391+CN2389</f>
        <v>0</v>
      </c>
      <c r="CO2388" s="26">
        <f>CO2392+CO2390+CO2391+CO2389</f>
        <v>0</v>
      </c>
      <c r="CP2388" s="26">
        <f t="shared" si="9611"/>
        <v>5220.6410000000005</v>
      </c>
      <c r="CQ2388" s="26">
        <f t="shared" si="9612"/>
        <v>0</v>
      </c>
      <c r="CR2388" s="26">
        <f t="shared" si="9613"/>
        <v>0</v>
      </c>
      <c r="CS2388" s="26">
        <f>CS2392+CS2390+CS2391+CS2389</f>
        <v>0</v>
      </c>
      <c r="CT2388" s="19"/>
      <c r="CU2388" s="33"/>
      <c r="CV2388" s="28"/>
      <c r="CW2388" s="28"/>
      <c r="CX2388" s="28"/>
      <c r="CY2388" s="28"/>
      <c r="CZ2388" s="28"/>
      <c r="DA2388" s="28"/>
    </row>
    <row r="2389" spans="1:105" hidden="1" x14ac:dyDescent="0.3">
      <c r="A2389" s="16" t="s">
        <v>1364</v>
      </c>
      <c r="B2389" s="17">
        <v>240</v>
      </c>
      <c r="C2389" s="16" t="s">
        <v>40</v>
      </c>
      <c r="D2389" s="16" t="s">
        <v>41</v>
      </c>
      <c r="E2389" s="34" t="s">
        <v>42</v>
      </c>
      <c r="F2389" s="32"/>
      <c r="G2389" s="32"/>
      <c r="H2389" s="32"/>
      <c r="I2389" s="32"/>
      <c r="J2389" s="32"/>
      <c r="K2389" s="32"/>
      <c r="L2389" s="32"/>
      <c r="M2389" s="32"/>
      <c r="N2389" s="32"/>
      <c r="O2389" s="26">
        <v>35.057000000000002</v>
      </c>
      <c r="P2389" s="26"/>
      <c r="Q2389" s="26"/>
      <c r="R2389" s="26">
        <f t="shared" si="9770"/>
        <v>35.057000000000002</v>
      </c>
      <c r="S2389" s="26">
        <f t="shared" si="9771"/>
        <v>0</v>
      </c>
      <c r="T2389" s="26">
        <f t="shared" si="9772"/>
        <v>0</v>
      </c>
      <c r="U2389" s="26"/>
      <c r="V2389" s="26"/>
      <c r="W2389" s="26"/>
      <c r="X2389" s="26">
        <f t="shared" si="9773"/>
        <v>35.057000000000002</v>
      </c>
      <c r="Y2389" s="26">
        <f t="shared" si="9774"/>
        <v>0</v>
      </c>
      <c r="Z2389" s="26">
        <f t="shared" si="9775"/>
        <v>0</v>
      </c>
      <c r="AA2389" s="26"/>
      <c r="AB2389" s="26"/>
      <c r="AC2389" s="26"/>
      <c r="AD2389" s="26">
        <f t="shared" si="9776"/>
        <v>35.057000000000002</v>
      </c>
      <c r="AE2389" s="26">
        <f t="shared" si="9777"/>
        <v>0</v>
      </c>
      <c r="AF2389" s="26">
        <f t="shared" si="9778"/>
        <v>0</v>
      </c>
      <c r="AG2389" s="26"/>
      <c r="AH2389" s="26"/>
      <c r="AI2389" s="26"/>
      <c r="AJ2389" s="26">
        <f t="shared" si="9779"/>
        <v>35.057000000000002</v>
      </c>
      <c r="AK2389" s="26">
        <f t="shared" si="9780"/>
        <v>0</v>
      </c>
      <c r="AL2389" s="26">
        <f t="shared" si="9781"/>
        <v>0</v>
      </c>
      <c r="AM2389" s="26"/>
      <c r="AN2389" s="26"/>
      <c r="AO2389" s="26"/>
      <c r="AP2389" s="26">
        <f t="shared" si="9782"/>
        <v>35.057000000000002</v>
      </c>
      <c r="AQ2389" s="26">
        <f t="shared" si="9783"/>
        <v>0</v>
      </c>
      <c r="AR2389" s="26">
        <f t="shared" si="9784"/>
        <v>0</v>
      </c>
      <c r="AS2389" s="26"/>
      <c r="AT2389" s="26"/>
      <c r="AU2389" s="26"/>
      <c r="AV2389" s="26">
        <f t="shared" si="9785"/>
        <v>35.057000000000002</v>
      </c>
      <c r="AW2389" s="26">
        <f t="shared" si="9786"/>
        <v>0</v>
      </c>
      <c r="AX2389" s="26">
        <f t="shared" si="9787"/>
        <v>0</v>
      </c>
      <c r="AY2389" s="26"/>
      <c r="AZ2389" s="26"/>
      <c r="BA2389" s="26"/>
      <c r="BB2389" s="26">
        <f t="shared" si="9788"/>
        <v>35.057000000000002</v>
      </c>
      <c r="BC2389" s="26">
        <f t="shared" si="9789"/>
        <v>0</v>
      </c>
      <c r="BD2389" s="26">
        <f t="shared" si="9790"/>
        <v>0</v>
      </c>
      <c r="BE2389" s="26"/>
      <c r="BF2389" s="26"/>
      <c r="BG2389" s="26"/>
      <c r="BH2389" s="26">
        <f t="shared" si="9791"/>
        <v>35.057000000000002</v>
      </c>
      <c r="BI2389" s="26">
        <f t="shared" si="9792"/>
        <v>0</v>
      </c>
      <c r="BJ2389" s="26">
        <f t="shared" si="9793"/>
        <v>0</v>
      </c>
      <c r="BK2389" s="26"/>
      <c r="BL2389" s="26"/>
      <c r="BM2389" s="26"/>
      <c r="BN2389" s="26">
        <f t="shared" si="9794"/>
        <v>35.057000000000002</v>
      </c>
      <c r="BO2389" s="26">
        <f t="shared" si="9795"/>
        <v>0</v>
      </c>
      <c r="BP2389" s="26">
        <f t="shared" si="9796"/>
        <v>0</v>
      </c>
      <c r="BQ2389" s="26"/>
      <c r="BR2389" s="26"/>
      <c r="BS2389" s="26">
        <f t="shared" si="9797"/>
        <v>35.057000000000002</v>
      </c>
      <c r="BT2389" s="26">
        <f t="shared" si="9798"/>
        <v>0</v>
      </c>
      <c r="BU2389" s="26">
        <f t="shared" si="9799"/>
        <v>0</v>
      </c>
      <c r="BV2389" s="26"/>
      <c r="BW2389" s="26"/>
      <c r="BX2389" s="26">
        <f t="shared" si="9800"/>
        <v>35.057000000000002</v>
      </c>
      <c r="BY2389" s="26">
        <f t="shared" si="9801"/>
        <v>0</v>
      </c>
      <c r="BZ2389" s="26">
        <f t="shared" si="9802"/>
        <v>0</v>
      </c>
      <c r="CA2389" s="26"/>
      <c r="CB2389" s="26"/>
      <c r="CC2389" s="26"/>
      <c r="CD2389" s="26">
        <f t="shared" si="9605"/>
        <v>35.057000000000002</v>
      </c>
      <c r="CE2389" s="26">
        <f t="shared" si="9606"/>
        <v>0</v>
      </c>
      <c r="CF2389" s="26">
        <f t="shared" si="9607"/>
        <v>0</v>
      </c>
      <c r="CG2389" s="26"/>
      <c r="CH2389" s="26"/>
      <c r="CI2389" s="26"/>
      <c r="CJ2389" s="26">
        <f t="shared" si="9608"/>
        <v>35.057000000000002</v>
      </c>
      <c r="CK2389" s="26">
        <f t="shared" si="9609"/>
        <v>0</v>
      </c>
      <c r="CL2389" s="26">
        <f t="shared" si="9610"/>
        <v>0</v>
      </c>
      <c r="CM2389" s="26"/>
      <c r="CN2389" s="26"/>
      <c r="CO2389" s="26"/>
      <c r="CP2389" s="26">
        <f t="shared" si="9611"/>
        <v>35.057000000000002</v>
      </c>
      <c r="CQ2389" s="26">
        <f t="shared" si="9612"/>
        <v>0</v>
      </c>
      <c r="CR2389" s="26">
        <f t="shared" si="9613"/>
        <v>0</v>
      </c>
      <c r="CS2389" s="26"/>
      <c r="CT2389" s="19"/>
      <c r="CU2389" s="33"/>
      <c r="CV2389" s="28"/>
      <c r="CW2389" s="28"/>
      <c r="CX2389" s="28"/>
      <c r="CY2389" s="28"/>
      <c r="CZ2389" s="28"/>
      <c r="DA2389" s="28"/>
    </row>
    <row r="2390" spans="1:105" hidden="1" x14ac:dyDescent="0.3">
      <c r="A2390" s="16" t="s">
        <v>1364</v>
      </c>
      <c r="B2390" s="17">
        <v>240</v>
      </c>
      <c r="C2390" s="16" t="s">
        <v>393</v>
      </c>
      <c r="D2390" s="16" t="s">
        <v>103</v>
      </c>
      <c r="E2390" s="34" t="s">
        <v>681</v>
      </c>
      <c r="F2390" s="32"/>
      <c r="G2390" s="32"/>
      <c r="H2390" s="32"/>
      <c r="I2390" s="32"/>
      <c r="J2390" s="32"/>
      <c r="K2390" s="32"/>
      <c r="L2390" s="32"/>
      <c r="M2390" s="32"/>
      <c r="N2390" s="32"/>
      <c r="O2390" s="26">
        <f>4995.801</f>
        <v>4995.8010000000004</v>
      </c>
      <c r="P2390" s="26"/>
      <c r="Q2390" s="26"/>
      <c r="R2390" s="26">
        <f t="shared" si="9770"/>
        <v>4995.8010000000004</v>
      </c>
      <c r="S2390" s="26">
        <f t="shared" si="9771"/>
        <v>0</v>
      </c>
      <c r="T2390" s="26">
        <f t="shared" si="9772"/>
        <v>0</v>
      </c>
      <c r="U2390" s="26"/>
      <c r="V2390" s="26"/>
      <c r="W2390" s="26"/>
      <c r="X2390" s="26">
        <f t="shared" si="9773"/>
        <v>4995.8010000000004</v>
      </c>
      <c r="Y2390" s="26">
        <f t="shared" si="9774"/>
        <v>0</v>
      </c>
      <c r="Z2390" s="26">
        <f t="shared" si="9775"/>
        <v>0</v>
      </c>
      <c r="AA2390" s="26"/>
      <c r="AB2390" s="26"/>
      <c r="AC2390" s="26"/>
      <c r="AD2390" s="26">
        <f t="shared" si="9776"/>
        <v>4995.8010000000004</v>
      </c>
      <c r="AE2390" s="26">
        <f t="shared" si="9777"/>
        <v>0</v>
      </c>
      <c r="AF2390" s="26">
        <f t="shared" si="9778"/>
        <v>0</v>
      </c>
      <c r="AG2390" s="26"/>
      <c r="AH2390" s="26"/>
      <c r="AI2390" s="26"/>
      <c r="AJ2390" s="26">
        <f t="shared" si="9779"/>
        <v>4995.8010000000004</v>
      </c>
      <c r="AK2390" s="26">
        <f t="shared" si="9780"/>
        <v>0</v>
      </c>
      <c r="AL2390" s="26">
        <f t="shared" si="9781"/>
        <v>0</v>
      </c>
      <c r="AM2390" s="26"/>
      <c r="AN2390" s="26"/>
      <c r="AO2390" s="26"/>
      <c r="AP2390" s="26">
        <f t="shared" si="9782"/>
        <v>4995.8010000000004</v>
      </c>
      <c r="AQ2390" s="26">
        <f t="shared" si="9783"/>
        <v>0</v>
      </c>
      <c r="AR2390" s="26">
        <f t="shared" si="9784"/>
        <v>0</v>
      </c>
      <c r="AS2390" s="26"/>
      <c r="AT2390" s="26"/>
      <c r="AU2390" s="26"/>
      <c r="AV2390" s="26">
        <f t="shared" si="9785"/>
        <v>4995.8010000000004</v>
      </c>
      <c r="AW2390" s="26">
        <f t="shared" si="9786"/>
        <v>0</v>
      </c>
      <c r="AX2390" s="26">
        <f t="shared" si="9787"/>
        <v>0</v>
      </c>
      <c r="AY2390" s="26"/>
      <c r="AZ2390" s="26"/>
      <c r="BA2390" s="26"/>
      <c r="BB2390" s="26">
        <f t="shared" si="9788"/>
        <v>4995.8010000000004</v>
      </c>
      <c r="BC2390" s="26">
        <f t="shared" si="9789"/>
        <v>0</v>
      </c>
      <c r="BD2390" s="26">
        <f t="shared" si="9790"/>
        <v>0</v>
      </c>
      <c r="BE2390" s="26"/>
      <c r="BF2390" s="26"/>
      <c r="BG2390" s="26"/>
      <c r="BH2390" s="26">
        <f t="shared" si="9791"/>
        <v>4995.8010000000004</v>
      </c>
      <c r="BI2390" s="26">
        <f t="shared" si="9792"/>
        <v>0</v>
      </c>
      <c r="BJ2390" s="26">
        <f t="shared" si="9793"/>
        <v>0</v>
      </c>
      <c r="BK2390" s="26"/>
      <c r="BL2390" s="26"/>
      <c r="BM2390" s="26"/>
      <c r="BN2390" s="26">
        <f t="shared" si="9794"/>
        <v>4995.8010000000004</v>
      </c>
      <c r="BO2390" s="26">
        <f t="shared" si="9795"/>
        <v>0</v>
      </c>
      <c r="BP2390" s="26">
        <f t="shared" si="9796"/>
        <v>0</v>
      </c>
      <c r="BQ2390" s="26"/>
      <c r="BR2390" s="26"/>
      <c r="BS2390" s="26">
        <f t="shared" si="9797"/>
        <v>4995.8010000000004</v>
      </c>
      <c r="BT2390" s="26">
        <f t="shared" si="9798"/>
        <v>0</v>
      </c>
      <c r="BU2390" s="26">
        <f t="shared" si="9799"/>
        <v>0</v>
      </c>
      <c r="BV2390" s="26"/>
      <c r="BW2390" s="26"/>
      <c r="BX2390" s="26">
        <f t="shared" si="9800"/>
        <v>4995.8010000000004</v>
      </c>
      <c r="BY2390" s="26">
        <f t="shared" si="9801"/>
        <v>0</v>
      </c>
      <c r="BZ2390" s="26">
        <f t="shared" si="9802"/>
        <v>0</v>
      </c>
      <c r="CA2390" s="26"/>
      <c r="CB2390" s="26"/>
      <c r="CC2390" s="26"/>
      <c r="CD2390" s="26">
        <f t="shared" si="9605"/>
        <v>4995.8010000000004</v>
      </c>
      <c r="CE2390" s="26">
        <f t="shared" si="9606"/>
        <v>0</v>
      </c>
      <c r="CF2390" s="26">
        <f t="shared" si="9607"/>
        <v>0</v>
      </c>
      <c r="CG2390" s="26"/>
      <c r="CH2390" s="26"/>
      <c r="CI2390" s="26"/>
      <c r="CJ2390" s="26">
        <f t="shared" si="9608"/>
        <v>4995.8010000000004</v>
      </c>
      <c r="CK2390" s="26">
        <f t="shared" si="9609"/>
        <v>0</v>
      </c>
      <c r="CL2390" s="26">
        <f t="shared" si="9610"/>
        <v>0</v>
      </c>
      <c r="CM2390" s="26"/>
      <c r="CN2390" s="26"/>
      <c r="CO2390" s="26"/>
      <c r="CP2390" s="26">
        <f t="shared" si="9611"/>
        <v>4995.8010000000004</v>
      </c>
      <c r="CQ2390" s="26">
        <f t="shared" si="9612"/>
        <v>0</v>
      </c>
      <c r="CR2390" s="26">
        <f t="shared" si="9613"/>
        <v>0</v>
      </c>
      <c r="CS2390" s="26"/>
      <c r="CT2390" s="19"/>
      <c r="CU2390" s="33"/>
      <c r="CV2390" s="28"/>
      <c r="CW2390" s="28"/>
      <c r="CX2390" s="28"/>
      <c r="CY2390" s="28"/>
      <c r="CZ2390" s="28"/>
      <c r="DA2390" s="28"/>
    </row>
    <row r="2391" spans="1:105" hidden="1" x14ac:dyDescent="0.3">
      <c r="A2391" s="16" t="s">
        <v>1364</v>
      </c>
      <c r="B2391" s="17">
        <v>240</v>
      </c>
      <c r="C2391" s="16" t="s">
        <v>64</v>
      </c>
      <c r="D2391" s="16" t="s">
        <v>65</v>
      </c>
      <c r="E2391" s="34" t="s">
        <v>66</v>
      </c>
      <c r="F2391" s="32"/>
      <c r="G2391" s="32"/>
      <c r="H2391" s="32"/>
      <c r="I2391" s="32"/>
      <c r="J2391" s="32"/>
      <c r="K2391" s="32"/>
      <c r="L2391" s="32"/>
      <c r="M2391" s="32"/>
      <c r="N2391" s="32"/>
      <c r="O2391" s="26">
        <f>0.932+1.157+184.493</f>
        <v>186.58199999999999</v>
      </c>
      <c r="P2391" s="26"/>
      <c r="Q2391" s="26"/>
      <c r="R2391" s="26">
        <f t="shared" si="9770"/>
        <v>186.58199999999999</v>
      </c>
      <c r="S2391" s="26">
        <f t="shared" si="9771"/>
        <v>0</v>
      </c>
      <c r="T2391" s="26">
        <f t="shared" si="9772"/>
        <v>0</v>
      </c>
      <c r="U2391" s="26"/>
      <c r="V2391" s="26"/>
      <c r="W2391" s="26"/>
      <c r="X2391" s="26">
        <f t="shared" si="9773"/>
        <v>186.58199999999999</v>
      </c>
      <c r="Y2391" s="26">
        <f t="shared" si="9774"/>
        <v>0</v>
      </c>
      <c r="Z2391" s="26">
        <f t="shared" si="9775"/>
        <v>0</v>
      </c>
      <c r="AA2391" s="26"/>
      <c r="AB2391" s="26"/>
      <c r="AC2391" s="26"/>
      <c r="AD2391" s="26">
        <f t="shared" si="9776"/>
        <v>186.58199999999999</v>
      </c>
      <c r="AE2391" s="26">
        <f t="shared" si="9777"/>
        <v>0</v>
      </c>
      <c r="AF2391" s="26">
        <f t="shared" si="9778"/>
        <v>0</v>
      </c>
      <c r="AG2391" s="26"/>
      <c r="AH2391" s="26"/>
      <c r="AI2391" s="26"/>
      <c r="AJ2391" s="26">
        <f t="shared" si="9779"/>
        <v>186.58199999999999</v>
      </c>
      <c r="AK2391" s="26">
        <f t="shared" si="9780"/>
        <v>0</v>
      </c>
      <c r="AL2391" s="26">
        <f t="shared" si="9781"/>
        <v>0</v>
      </c>
      <c r="AM2391" s="26"/>
      <c r="AN2391" s="26"/>
      <c r="AO2391" s="26"/>
      <c r="AP2391" s="26">
        <f t="shared" si="9782"/>
        <v>186.58199999999999</v>
      </c>
      <c r="AQ2391" s="26">
        <f t="shared" si="9783"/>
        <v>0</v>
      </c>
      <c r="AR2391" s="26">
        <f t="shared" si="9784"/>
        <v>0</v>
      </c>
      <c r="AS2391" s="26"/>
      <c r="AT2391" s="26"/>
      <c r="AU2391" s="26"/>
      <c r="AV2391" s="26">
        <f t="shared" si="9785"/>
        <v>186.58199999999999</v>
      </c>
      <c r="AW2391" s="26">
        <f t="shared" si="9786"/>
        <v>0</v>
      </c>
      <c r="AX2391" s="26">
        <f t="shared" si="9787"/>
        <v>0</v>
      </c>
      <c r="AY2391" s="26"/>
      <c r="AZ2391" s="26"/>
      <c r="BA2391" s="26"/>
      <c r="BB2391" s="26">
        <f t="shared" si="9788"/>
        <v>186.58199999999999</v>
      </c>
      <c r="BC2391" s="26">
        <f t="shared" si="9789"/>
        <v>0</v>
      </c>
      <c r="BD2391" s="26">
        <f t="shared" si="9790"/>
        <v>0</v>
      </c>
      <c r="BE2391" s="26"/>
      <c r="BF2391" s="26"/>
      <c r="BG2391" s="26"/>
      <c r="BH2391" s="26">
        <f t="shared" si="9791"/>
        <v>186.58199999999999</v>
      </c>
      <c r="BI2391" s="26">
        <f t="shared" si="9792"/>
        <v>0</v>
      </c>
      <c r="BJ2391" s="26">
        <f t="shared" si="9793"/>
        <v>0</v>
      </c>
      <c r="BK2391" s="26"/>
      <c r="BL2391" s="26"/>
      <c r="BM2391" s="26"/>
      <c r="BN2391" s="26">
        <f t="shared" si="9794"/>
        <v>186.58199999999999</v>
      </c>
      <c r="BO2391" s="26">
        <f t="shared" si="9795"/>
        <v>0</v>
      </c>
      <c r="BP2391" s="26">
        <f t="shared" si="9796"/>
        <v>0</v>
      </c>
      <c r="BQ2391" s="26"/>
      <c r="BR2391" s="26"/>
      <c r="BS2391" s="26">
        <f t="shared" si="9797"/>
        <v>186.58199999999999</v>
      </c>
      <c r="BT2391" s="26">
        <f t="shared" si="9798"/>
        <v>0</v>
      </c>
      <c r="BU2391" s="26">
        <f t="shared" si="9799"/>
        <v>0</v>
      </c>
      <c r="BV2391" s="26"/>
      <c r="BW2391" s="26"/>
      <c r="BX2391" s="26">
        <f t="shared" si="9800"/>
        <v>186.58199999999999</v>
      </c>
      <c r="BY2391" s="26">
        <f t="shared" si="9801"/>
        <v>0</v>
      </c>
      <c r="BZ2391" s="26">
        <f t="shared" si="9802"/>
        <v>0</v>
      </c>
      <c r="CA2391" s="26"/>
      <c r="CB2391" s="26"/>
      <c r="CC2391" s="26"/>
      <c r="CD2391" s="26">
        <f t="shared" si="9605"/>
        <v>186.58199999999999</v>
      </c>
      <c r="CE2391" s="26">
        <f t="shared" si="9606"/>
        <v>0</v>
      </c>
      <c r="CF2391" s="26">
        <f t="shared" si="9607"/>
        <v>0</v>
      </c>
      <c r="CG2391" s="26"/>
      <c r="CH2391" s="26"/>
      <c r="CI2391" s="26"/>
      <c r="CJ2391" s="26">
        <f t="shared" si="9608"/>
        <v>186.58199999999999</v>
      </c>
      <c r="CK2391" s="26">
        <f t="shared" si="9609"/>
        <v>0</v>
      </c>
      <c r="CL2391" s="26">
        <f t="shared" si="9610"/>
        <v>0</v>
      </c>
      <c r="CM2391" s="26"/>
      <c r="CN2391" s="26"/>
      <c r="CO2391" s="26"/>
      <c r="CP2391" s="26">
        <f t="shared" si="9611"/>
        <v>186.58199999999999</v>
      </c>
      <c r="CQ2391" s="26">
        <f t="shared" si="9612"/>
        <v>0</v>
      </c>
      <c r="CR2391" s="26">
        <f t="shared" si="9613"/>
        <v>0</v>
      </c>
      <c r="CS2391" s="26"/>
      <c r="CT2391" s="19"/>
      <c r="CU2391" s="33"/>
      <c r="CV2391" s="28"/>
      <c r="CW2391" s="28"/>
      <c r="CX2391" s="28"/>
      <c r="CY2391" s="28"/>
      <c r="CZ2391" s="28"/>
      <c r="DA2391" s="28"/>
    </row>
    <row r="2392" spans="1:105" hidden="1" x14ac:dyDescent="0.3">
      <c r="A2392" s="16" t="s">
        <v>1364</v>
      </c>
      <c r="B2392" s="17">
        <v>240</v>
      </c>
      <c r="C2392" s="16" t="s">
        <v>47</v>
      </c>
      <c r="D2392" s="16" t="s">
        <v>40</v>
      </c>
      <c r="E2392" s="34" t="s">
        <v>48</v>
      </c>
      <c r="F2392" s="32"/>
      <c r="G2392" s="32"/>
      <c r="H2392" s="32"/>
      <c r="I2392" s="32"/>
      <c r="J2392" s="32"/>
      <c r="K2392" s="32"/>
      <c r="L2392" s="32"/>
      <c r="M2392" s="32"/>
      <c r="N2392" s="32"/>
      <c r="O2392" s="26">
        <f>2.4+0.801</f>
        <v>3.2010000000000001</v>
      </c>
      <c r="P2392" s="26"/>
      <c r="Q2392" s="26"/>
      <c r="R2392" s="26">
        <f t="shared" si="9770"/>
        <v>3.2010000000000001</v>
      </c>
      <c r="S2392" s="26">
        <f t="shared" si="9771"/>
        <v>0</v>
      </c>
      <c r="T2392" s="26">
        <f t="shared" si="9772"/>
        <v>0</v>
      </c>
      <c r="U2392" s="26"/>
      <c r="V2392" s="26"/>
      <c r="W2392" s="26"/>
      <c r="X2392" s="26">
        <f t="shared" si="9773"/>
        <v>3.2010000000000001</v>
      </c>
      <c r="Y2392" s="26">
        <f t="shared" si="9774"/>
        <v>0</v>
      </c>
      <c r="Z2392" s="26">
        <f t="shared" si="9775"/>
        <v>0</v>
      </c>
      <c r="AA2392" s="26"/>
      <c r="AB2392" s="26"/>
      <c r="AC2392" s="26"/>
      <c r="AD2392" s="26">
        <f t="shared" si="9776"/>
        <v>3.2010000000000001</v>
      </c>
      <c r="AE2392" s="26">
        <f t="shared" si="9777"/>
        <v>0</v>
      </c>
      <c r="AF2392" s="26">
        <f t="shared" si="9778"/>
        <v>0</v>
      </c>
      <c r="AG2392" s="26"/>
      <c r="AH2392" s="26"/>
      <c r="AI2392" s="26"/>
      <c r="AJ2392" s="26">
        <f t="shared" si="9779"/>
        <v>3.2010000000000001</v>
      </c>
      <c r="AK2392" s="26">
        <f t="shared" si="9780"/>
        <v>0</v>
      </c>
      <c r="AL2392" s="26">
        <f t="shared" si="9781"/>
        <v>0</v>
      </c>
      <c r="AM2392" s="26"/>
      <c r="AN2392" s="26"/>
      <c r="AO2392" s="26"/>
      <c r="AP2392" s="26">
        <f t="shared" si="9782"/>
        <v>3.2010000000000001</v>
      </c>
      <c r="AQ2392" s="26">
        <f t="shared" si="9783"/>
        <v>0</v>
      </c>
      <c r="AR2392" s="26">
        <f t="shared" si="9784"/>
        <v>0</v>
      </c>
      <c r="AS2392" s="26"/>
      <c r="AT2392" s="26"/>
      <c r="AU2392" s="26"/>
      <c r="AV2392" s="26">
        <f t="shared" si="9785"/>
        <v>3.2010000000000001</v>
      </c>
      <c r="AW2392" s="26">
        <f t="shared" si="9786"/>
        <v>0</v>
      </c>
      <c r="AX2392" s="26">
        <f t="shared" si="9787"/>
        <v>0</v>
      </c>
      <c r="AY2392" s="26"/>
      <c r="AZ2392" s="26"/>
      <c r="BA2392" s="26"/>
      <c r="BB2392" s="26">
        <f t="shared" si="9788"/>
        <v>3.2010000000000001</v>
      </c>
      <c r="BC2392" s="26">
        <f t="shared" si="9789"/>
        <v>0</v>
      </c>
      <c r="BD2392" s="26">
        <f t="shared" si="9790"/>
        <v>0</v>
      </c>
      <c r="BE2392" s="26"/>
      <c r="BF2392" s="26"/>
      <c r="BG2392" s="26"/>
      <c r="BH2392" s="26">
        <f t="shared" si="9791"/>
        <v>3.2010000000000001</v>
      </c>
      <c r="BI2392" s="26">
        <f t="shared" si="9792"/>
        <v>0</v>
      </c>
      <c r="BJ2392" s="26">
        <f t="shared" si="9793"/>
        <v>0</v>
      </c>
      <c r="BK2392" s="26"/>
      <c r="BL2392" s="26"/>
      <c r="BM2392" s="26"/>
      <c r="BN2392" s="26">
        <f t="shared" si="9794"/>
        <v>3.2010000000000001</v>
      </c>
      <c r="BO2392" s="26">
        <f t="shared" si="9795"/>
        <v>0</v>
      </c>
      <c r="BP2392" s="26">
        <f t="shared" si="9796"/>
        <v>0</v>
      </c>
      <c r="BQ2392" s="26"/>
      <c r="BR2392" s="26"/>
      <c r="BS2392" s="26">
        <f t="shared" si="9797"/>
        <v>3.2010000000000001</v>
      </c>
      <c r="BT2392" s="26">
        <f t="shared" si="9798"/>
        <v>0</v>
      </c>
      <c r="BU2392" s="26">
        <f t="shared" si="9799"/>
        <v>0</v>
      </c>
      <c r="BV2392" s="26"/>
      <c r="BW2392" s="26"/>
      <c r="BX2392" s="26">
        <f t="shared" si="9800"/>
        <v>3.2010000000000001</v>
      </c>
      <c r="BY2392" s="26">
        <f t="shared" si="9801"/>
        <v>0</v>
      </c>
      <c r="BZ2392" s="26">
        <f t="shared" si="9802"/>
        <v>0</v>
      </c>
      <c r="CA2392" s="26"/>
      <c r="CB2392" s="26"/>
      <c r="CC2392" s="26"/>
      <c r="CD2392" s="26">
        <f t="shared" si="9605"/>
        <v>3.2010000000000001</v>
      </c>
      <c r="CE2392" s="26">
        <f t="shared" si="9606"/>
        <v>0</v>
      </c>
      <c r="CF2392" s="26">
        <f t="shared" si="9607"/>
        <v>0</v>
      </c>
      <c r="CG2392" s="26"/>
      <c r="CH2392" s="26"/>
      <c r="CI2392" s="26"/>
      <c r="CJ2392" s="26">
        <f t="shared" si="9608"/>
        <v>3.2010000000000001</v>
      </c>
      <c r="CK2392" s="26">
        <f t="shared" si="9609"/>
        <v>0</v>
      </c>
      <c r="CL2392" s="26">
        <f t="shared" si="9610"/>
        <v>0</v>
      </c>
      <c r="CM2392" s="26"/>
      <c r="CN2392" s="26"/>
      <c r="CO2392" s="26"/>
      <c r="CP2392" s="26">
        <f t="shared" si="9611"/>
        <v>3.2010000000000001</v>
      </c>
      <c r="CQ2392" s="26">
        <f t="shared" si="9612"/>
        <v>0</v>
      </c>
      <c r="CR2392" s="26">
        <f t="shared" si="9613"/>
        <v>0</v>
      </c>
      <c r="CS2392" s="26"/>
      <c r="CT2392" s="19"/>
      <c r="CU2392" s="33"/>
      <c r="CV2392" s="28"/>
      <c r="CW2392" s="28"/>
      <c r="CX2392" s="28"/>
      <c r="CY2392" s="28"/>
      <c r="CZ2392" s="28"/>
      <c r="DA2392" s="28"/>
    </row>
    <row r="2393" spans="1:105" ht="46.8" hidden="1" x14ac:dyDescent="0.3">
      <c r="A2393" s="16" t="s">
        <v>1364</v>
      </c>
      <c r="B2393" s="17">
        <v>600</v>
      </c>
      <c r="C2393" s="16"/>
      <c r="D2393" s="16"/>
      <c r="E2393" s="34" t="s">
        <v>43</v>
      </c>
      <c r="F2393" s="26">
        <f t="shared" ref="F2393:F2394" si="9804">F2394</f>
        <v>0</v>
      </c>
      <c r="G2393" s="26">
        <f t="shared" ref="G2393:G2394" si="9805">G2394</f>
        <v>0</v>
      </c>
      <c r="H2393" s="26">
        <f t="shared" ref="H2393:H2394" si="9806">H2394</f>
        <v>0</v>
      </c>
      <c r="I2393" s="26">
        <f t="shared" ref="I2393:I2394" si="9807">I2394</f>
        <v>0</v>
      </c>
      <c r="J2393" s="26">
        <f t="shared" ref="J2393:J2394" si="9808">J2394</f>
        <v>0</v>
      </c>
      <c r="K2393" s="26">
        <f t="shared" ref="K2393:K2394" si="9809">K2394</f>
        <v>0</v>
      </c>
      <c r="L2393" s="26">
        <f t="shared" si="9767"/>
        <v>0</v>
      </c>
      <c r="M2393" s="26">
        <f t="shared" si="9768"/>
        <v>0</v>
      </c>
      <c r="N2393" s="26">
        <f t="shared" si="9769"/>
        <v>0</v>
      </c>
      <c r="O2393" s="26">
        <f>O2394</f>
        <v>7.9980000000000002</v>
      </c>
      <c r="P2393" s="26">
        <f>P2394</f>
        <v>0</v>
      </c>
      <c r="Q2393" s="26">
        <f>Q2394</f>
        <v>0</v>
      </c>
      <c r="R2393" s="26">
        <f t="shared" si="9770"/>
        <v>7.9980000000000002</v>
      </c>
      <c r="S2393" s="26">
        <f t="shared" si="9771"/>
        <v>0</v>
      </c>
      <c r="T2393" s="26">
        <f t="shared" si="9772"/>
        <v>0</v>
      </c>
      <c r="U2393" s="26">
        <f>U2394</f>
        <v>0</v>
      </c>
      <c r="V2393" s="26">
        <f>V2394</f>
        <v>0</v>
      </c>
      <c r="W2393" s="26">
        <f>W2394</f>
        <v>0</v>
      </c>
      <c r="X2393" s="26">
        <f t="shared" si="9773"/>
        <v>7.9980000000000002</v>
      </c>
      <c r="Y2393" s="26">
        <f t="shared" si="9774"/>
        <v>0</v>
      </c>
      <c r="Z2393" s="26">
        <f t="shared" si="9775"/>
        <v>0</v>
      </c>
      <c r="AA2393" s="26">
        <f>AA2394</f>
        <v>0</v>
      </c>
      <c r="AB2393" s="26">
        <f>AB2394</f>
        <v>0</v>
      </c>
      <c r="AC2393" s="26">
        <f>AC2394</f>
        <v>0</v>
      </c>
      <c r="AD2393" s="26">
        <f t="shared" si="9776"/>
        <v>7.9980000000000002</v>
      </c>
      <c r="AE2393" s="26">
        <f t="shared" si="9777"/>
        <v>0</v>
      </c>
      <c r="AF2393" s="26">
        <f t="shared" si="9778"/>
        <v>0</v>
      </c>
      <c r="AG2393" s="26">
        <f>AG2394</f>
        <v>0</v>
      </c>
      <c r="AH2393" s="26">
        <f>AH2394</f>
        <v>0</v>
      </c>
      <c r="AI2393" s="26">
        <f>AI2394</f>
        <v>0</v>
      </c>
      <c r="AJ2393" s="26">
        <f t="shared" si="9779"/>
        <v>7.9980000000000002</v>
      </c>
      <c r="AK2393" s="26">
        <f t="shared" si="9780"/>
        <v>0</v>
      </c>
      <c r="AL2393" s="26">
        <f t="shared" si="9781"/>
        <v>0</v>
      </c>
      <c r="AM2393" s="26">
        <f>AM2394</f>
        <v>0</v>
      </c>
      <c r="AN2393" s="26">
        <f>AN2394</f>
        <v>0</v>
      </c>
      <c r="AO2393" s="26">
        <f>AO2394</f>
        <v>0</v>
      </c>
      <c r="AP2393" s="26">
        <f t="shared" si="9782"/>
        <v>7.9980000000000002</v>
      </c>
      <c r="AQ2393" s="26">
        <f t="shared" si="9783"/>
        <v>0</v>
      </c>
      <c r="AR2393" s="26">
        <f t="shared" si="9784"/>
        <v>0</v>
      </c>
      <c r="AS2393" s="26">
        <f>AS2394</f>
        <v>0</v>
      </c>
      <c r="AT2393" s="26">
        <f>AT2394</f>
        <v>0</v>
      </c>
      <c r="AU2393" s="26">
        <f>AU2394</f>
        <v>0</v>
      </c>
      <c r="AV2393" s="26">
        <f t="shared" si="9785"/>
        <v>7.9980000000000002</v>
      </c>
      <c r="AW2393" s="26">
        <f t="shared" si="9786"/>
        <v>0</v>
      </c>
      <c r="AX2393" s="26">
        <f t="shared" si="9787"/>
        <v>0</v>
      </c>
      <c r="AY2393" s="26">
        <f>AY2394</f>
        <v>0</v>
      </c>
      <c r="AZ2393" s="26">
        <f>AZ2394</f>
        <v>0</v>
      </c>
      <c r="BA2393" s="26">
        <f>BA2394</f>
        <v>0</v>
      </c>
      <c r="BB2393" s="26">
        <f t="shared" si="9788"/>
        <v>7.9980000000000002</v>
      </c>
      <c r="BC2393" s="26">
        <f t="shared" si="9789"/>
        <v>0</v>
      </c>
      <c r="BD2393" s="26">
        <f t="shared" si="9790"/>
        <v>0</v>
      </c>
      <c r="BE2393" s="26">
        <f>BE2394</f>
        <v>0</v>
      </c>
      <c r="BF2393" s="26">
        <f>BF2394</f>
        <v>0</v>
      </c>
      <c r="BG2393" s="26">
        <f>BG2394</f>
        <v>0</v>
      </c>
      <c r="BH2393" s="26">
        <f t="shared" si="9791"/>
        <v>7.9980000000000002</v>
      </c>
      <c r="BI2393" s="26">
        <f t="shared" si="9792"/>
        <v>0</v>
      </c>
      <c r="BJ2393" s="26">
        <f t="shared" si="9793"/>
        <v>0</v>
      </c>
      <c r="BK2393" s="26">
        <f>BK2394</f>
        <v>0</v>
      </c>
      <c r="BL2393" s="26">
        <f>BL2394</f>
        <v>0</v>
      </c>
      <c r="BM2393" s="26">
        <f>BM2394</f>
        <v>0</v>
      </c>
      <c r="BN2393" s="26">
        <f t="shared" si="9794"/>
        <v>7.9980000000000002</v>
      </c>
      <c r="BO2393" s="26">
        <f t="shared" si="9795"/>
        <v>0</v>
      </c>
      <c r="BP2393" s="26">
        <f t="shared" si="9796"/>
        <v>0</v>
      </c>
      <c r="BQ2393" s="26">
        <f>BQ2394</f>
        <v>0</v>
      </c>
      <c r="BR2393" s="26">
        <f>BR2394</f>
        <v>0</v>
      </c>
      <c r="BS2393" s="26">
        <f t="shared" si="9797"/>
        <v>7.9980000000000002</v>
      </c>
      <c r="BT2393" s="26">
        <f t="shared" si="9798"/>
        <v>0</v>
      </c>
      <c r="BU2393" s="26">
        <f t="shared" si="9799"/>
        <v>0</v>
      </c>
      <c r="BV2393" s="26">
        <f>BV2394</f>
        <v>0</v>
      </c>
      <c r="BW2393" s="26">
        <f>BW2394</f>
        <v>0</v>
      </c>
      <c r="BX2393" s="26">
        <f t="shared" si="9800"/>
        <v>7.9980000000000002</v>
      </c>
      <c r="BY2393" s="26">
        <f t="shared" si="9801"/>
        <v>0</v>
      </c>
      <c r="BZ2393" s="26">
        <f t="shared" si="9802"/>
        <v>0</v>
      </c>
      <c r="CA2393" s="26">
        <f>CA2394</f>
        <v>0</v>
      </c>
      <c r="CB2393" s="26">
        <f>CB2394</f>
        <v>0</v>
      </c>
      <c r="CC2393" s="26">
        <f>CC2394</f>
        <v>0</v>
      </c>
      <c r="CD2393" s="26">
        <f t="shared" si="9605"/>
        <v>7.9980000000000002</v>
      </c>
      <c r="CE2393" s="26">
        <f t="shared" si="9606"/>
        <v>0</v>
      </c>
      <c r="CF2393" s="26">
        <f t="shared" si="9607"/>
        <v>0</v>
      </c>
      <c r="CG2393" s="26">
        <f>CG2394</f>
        <v>0</v>
      </c>
      <c r="CH2393" s="26">
        <f>CH2394</f>
        <v>0</v>
      </c>
      <c r="CI2393" s="26">
        <f>CI2394</f>
        <v>0</v>
      </c>
      <c r="CJ2393" s="26">
        <f t="shared" si="9608"/>
        <v>7.9980000000000002</v>
      </c>
      <c r="CK2393" s="26">
        <f t="shared" si="9609"/>
        <v>0</v>
      </c>
      <c r="CL2393" s="26">
        <f t="shared" si="9610"/>
        <v>0</v>
      </c>
      <c r="CM2393" s="26">
        <f>CM2394</f>
        <v>0</v>
      </c>
      <c r="CN2393" s="26">
        <f>CN2394</f>
        <v>0</v>
      </c>
      <c r="CO2393" s="26">
        <f>CO2394</f>
        <v>0</v>
      </c>
      <c r="CP2393" s="26">
        <f t="shared" si="9611"/>
        <v>7.9980000000000002</v>
      </c>
      <c r="CQ2393" s="26">
        <f t="shared" si="9612"/>
        <v>0</v>
      </c>
      <c r="CR2393" s="26">
        <f t="shared" si="9613"/>
        <v>0</v>
      </c>
      <c r="CS2393" s="26">
        <f>CS2394</f>
        <v>0</v>
      </c>
      <c r="CT2393" s="19"/>
      <c r="CU2393" s="35"/>
      <c r="CY2393" s="1" t="s">
        <v>27</v>
      </c>
    </row>
    <row r="2394" spans="1:105" ht="78" hidden="1" x14ac:dyDescent="0.3">
      <c r="A2394" s="16" t="s">
        <v>1364</v>
      </c>
      <c r="B2394" s="17">
        <v>630</v>
      </c>
      <c r="C2394" s="16"/>
      <c r="D2394" s="16"/>
      <c r="E2394" s="34" t="s">
        <v>49</v>
      </c>
      <c r="F2394" s="26">
        <f t="shared" si="9804"/>
        <v>0</v>
      </c>
      <c r="G2394" s="26">
        <f t="shared" si="9805"/>
        <v>0</v>
      </c>
      <c r="H2394" s="26">
        <f t="shared" si="9806"/>
        <v>0</v>
      </c>
      <c r="I2394" s="26">
        <f t="shared" si="9807"/>
        <v>0</v>
      </c>
      <c r="J2394" s="26">
        <f t="shared" si="9808"/>
        <v>0</v>
      </c>
      <c r="K2394" s="26">
        <f t="shared" si="9809"/>
        <v>0</v>
      </c>
      <c r="L2394" s="26">
        <f t="shared" si="9767"/>
        <v>0</v>
      </c>
      <c r="M2394" s="26">
        <f t="shared" si="9768"/>
        <v>0</v>
      </c>
      <c r="N2394" s="26">
        <f t="shared" si="9769"/>
        <v>0</v>
      </c>
      <c r="O2394" s="26">
        <f>O2395+O2396</f>
        <v>7.9980000000000002</v>
      </c>
      <c r="P2394" s="26">
        <f>P2395+P2396</f>
        <v>0</v>
      </c>
      <c r="Q2394" s="26">
        <f>Q2395+Q2396</f>
        <v>0</v>
      </c>
      <c r="R2394" s="26">
        <f t="shared" si="9770"/>
        <v>7.9980000000000002</v>
      </c>
      <c r="S2394" s="26">
        <f t="shared" si="9771"/>
        <v>0</v>
      </c>
      <c r="T2394" s="26">
        <f t="shared" si="9772"/>
        <v>0</v>
      </c>
      <c r="U2394" s="26">
        <f>U2395+U2396</f>
        <v>0</v>
      </c>
      <c r="V2394" s="26">
        <f>V2395+V2396</f>
        <v>0</v>
      </c>
      <c r="W2394" s="26">
        <f>W2395+W2396</f>
        <v>0</v>
      </c>
      <c r="X2394" s="26">
        <f t="shared" si="9773"/>
        <v>7.9980000000000002</v>
      </c>
      <c r="Y2394" s="26">
        <f t="shared" si="9774"/>
        <v>0</v>
      </c>
      <c r="Z2394" s="26">
        <f t="shared" si="9775"/>
        <v>0</v>
      </c>
      <c r="AA2394" s="26">
        <f>AA2395+AA2396</f>
        <v>0</v>
      </c>
      <c r="AB2394" s="26">
        <f>AB2395+AB2396</f>
        <v>0</v>
      </c>
      <c r="AC2394" s="26">
        <f>AC2395+AC2396</f>
        <v>0</v>
      </c>
      <c r="AD2394" s="26">
        <f t="shared" si="9776"/>
        <v>7.9980000000000002</v>
      </c>
      <c r="AE2394" s="26">
        <f t="shared" si="9777"/>
        <v>0</v>
      </c>
      <c r="AF2394" s="26">
        <f t="shared" si="9778"/>
        <v>0</v>
      </c>
      <c r="AG2394" s="26">
        <f>AG2395+AG2396</f>
        <v>0</v>
      </c>
      <c r="AH2394" s="26">
        <f>AH2395+AH2396</f>
        <v>0</v>
      </c>
      <c r="AI2394" s="26">
        <f>AI2395+AI2396</f>
        <v>0</v>
      </c>
      <c r="AJ2394" s="26">
        <f t="shared" si="9779"/>
        <v>7.9980000000000002</v>
      </c>
      <c r="AK2394" s="26">
        <f t="shared" si="9780"/>
        <v>0</v>
      </c>
      <c r="AL2394" s="26">
        <f t="shared" si="9781"/>
        <v>0</v>
      </c>
      <c r="AM2394" s="26">
        <f>AM2395+AM2396</f>
        <v>0</v>
      </c>
      <c r="AN2394" s="26">
        <f>AN2395+AN2396</f>
        <v>0</v>
      </c>
      <c r="AO2394" s="26">
        <f>AO2395+AO2396</f>
        <v>0</v>
      </c>
      <c r="AP2394" s="26">
        <f t="shared" si="9782"/>
        <v>7.9980000000000002</v>
      </c>
      <c r="AQ2394" s="26">
        <f t="shared" si="9783"/>
        <v>0</v>
      </c>
      <c r="AR2394" s="26">
        <f t="shared" si="9784"/>
        <v>0</v>
      </c>
      <c r="AS2394" s="26">
        <f>AS2395+AS2396</f>
        <v>0</v>
      </c>
      <c r="AT2394" s="26">
        <f>AT2395+AT2396</f>
        <v>0</v>
      </c>
      <c r="AU2394" s="26">
        <f>AU2395+AU2396</f>
        <v>0</v>
      </c>
      <c r="AV2394" s="26">
        <f t="shared" si="9785"/>
        <v>7.9980000000000002</v>
      </c>
      <c r="AW2394" s="26">
        <f t="shared" si="9786"/>
        <v>0</v>
      </c>
      <c r="AX2394" s="26">
        <f t="shared" si="9787"/>
        <v>0</v>
      </c>
      <c r="AY2394" s="26">
        <f>AY2395+AY2396</f>
        <v>0</v>
      </c>
      <c r="AZ2394" s="26">
        <f>AZ2395+AZ2396</f>
        <v>0</v>
      </c>
      <c r="BA2394" s="26">
        <f>BA2395+BA2396</f>
        <v>0</v>
      </c>
      <c r="BB2394" s="26">
        <f t="shared" si="9788"/>
        <v>7.9980000000000002</v>
      </c>
      <c r="BC2394" s="26">
        <f t="shared" si="9789"/>
        <v>0</v>
      </c>
      <c r="BD2394" s="26">
        <f t="shared" si="9790"/>
        <v>0</v>
      </c>
      <c r="BE2394" s="26">
        <f>BE2395+BE2396</f>
        <v>0</v>
      </c>
      <c r="BF2394" s="26">
        <f>BF2395+BF2396</f>
        <v>0</v>
      </c>
      <c r="BG2394" s="26">
        <f>BG2395+BG2396</f>
        <v>0</v>
      </c>
      <c r="BH2394" s="26">
        <f t="shared" si="9791"/>
        <v>7.9980000000000002</v>
      </c>
      <c r="BI2394" s="26">
        <f t="shared" si="9792"/>
        <v>0</v>
      </c>
      <c r="BJ2394" s="26">
        <f t="shared" si="9793"/>
        <v>0</v>
      </c>
      <c r="BK2394" s="26">
        <f>BK2395+BK2396</f>
        <v>0</v>
      </c>
      <c r="BL2394" s="26">
        <f>BL2395+BL2396</f>
        <v>0</v>
      </c>
      <c r="BM2394" s="26">
        <f>BM2395+BM2396</f>
        <v>0</v>
      </c>
      <c r="BN2394" s="26">
        <f t="shared" si="9794"/>
        <v>7.9980000000000002</v>
      </c>
      <c r="BO2394" s="26">
        <f t="shared" si="9795"/>
        <v>0</v>
      </c>
      <c r="BP2394" s="26">
        <f t="shared" si="9796"/>
        <v>0</v>
      </c>
      <c r="BQ2394" s="26">
        <f>BQ2395+BQ2396</f>
        <v>0</v>
      </c>
      <c r="BR2394" s="26">
        <f>BR2395+BR2396</f>
        <v>0</v>
      </c>
      <c r="BS2394" s="26">
        <f t="shared" si="9797"/>
        <v>7.9980000000000002</v>
      </c>
      <c r="BT2394" s="26">
        <f t="shared" si="9798"/>
        <v>0</v>
      </c>
      <c r="BU2394" s="26">
        <f t="shared" si="9799"/>
        <v>0</v>
      </c>
      <c r="BV2394" s="26">
        <f>BV2395+BV2396</f>
        <v>0</v>
      </c>
      <c r="BW2394" s="26">
        <f>BW2395+BW2396</f>
        <v>0</v>
      </c>
      <c r="BX2394" s="26">
        <f t="shared" si="9800"/>
        <v>7.9980000000000002</v>
      </c>
      <c r="BY2394" s="26">
        <f t="shared" si="9801"/>
        <v>0</v>
      </c>
      <c r="BZ2394" s="26">
        <f t="shared" si="9802"/>
        <v>0</v>
      </c>
      <c r="CA2394" s="26">
        <f>CA2395+CA2396</f>
        <v>0</v>
      </c>
      <c r="CB2394" s="26">
        <f>CB2395+CB2396</f>
        <v>0</v>
      </c>
      <c r="CC2394" s="26">
        <f>CC2395+CC2396</f>
        <v>0</v>
      </c>
      <c r="CD2394" s="26">
        <f t="shared" si="9605"/>
        <v>7.9980000000000002</v>
      </c>
      <c r="CE2394" s="26">
        <f t="shared" si="9606"/>
        <v>0</v>
      </c>
      <c r="CF2394" s="26">
        <f t="shared" si="9607"/>
        <v>0</v>
      </c>
      <c r="CG2394" s="26">
        <f>CG2395+CG2396</f>
        <v>0</v>
      </c>
      <c r="CH2394" s="26">
        <f>CH2395+CH2396</f>
        <v>0</v>
      </c>
      <c r="CI2394" s="26">
        <f>CI2395+CI2396</f>
        <v>0</v>
      </c>
      <c r="CJ2394" s="26">
        <f t="shared" si="9608"/>
        <v>7.9980000000000002</v>
      </c>
      <c r="CK2394" s="26">
        <f t="shared" si="9609"/>
        <v>0</v>
      </c>
      <c r="CL2394" s="26">
        <f t="shared" si="9610"/>
        <v>0</v>
      </c>
      <c r="CM2394" s="26">
        <f>CM2395+CM2396</f>
        <v>0</v>
      </c>
      <c r="CN2394" s="26">
        <f>CN2395+CN2396</f>
        <v>0</v>
      </c>
      <c r="CO2394" s="26">
        <f>CO2395+CO2396</f>
        <v>0</v>
      </c>
      <c r="CP2394" s="26">
        <f t="shared" si="9611"/>
        <v>7.9980000000000002</v>
      </c>
      <c r="CQ2394" s="26">
        <f t="shared" si="9612"/>
        <v>0</v>
      </c>
      <c r="CR2394" s="26">
        <f t="shared" si="9613"/>
        <v>0</v>
      </c>
      <c r="CS2394" s="26">
        <f>CS2395+CS2396</f>
        <v>0</v>
      </c>
      <c r="CT2394" s="19"/>
      <c r="CU2394" s="35"/>
      <c r="CZ2394" s="1" t="s">
        <v>28</v>
      </c>
    </row>
    <row r="2395" spans="1:105" hidden="1" x14ac:dyDescent="0.3">
      <c r="A2395" s="16" t="s">
        <v>1364</v>
      </c>
      <c r="B2395" s="17">
        <v>630</v>
      </c>
      <c r="C2395" s="16" t="s">
        <v>393</v>
      </c>
      <c r="D2395" s="16" t="s">
        <v>103</v>
      </c>
      <c r="E2395" s="34" t="s">
        <v>681</v>
      </c>
      <c r="F2395" s="26"/>
      <c r="G2395" s="26"/>
      <c r="H2395" s="26"/>
      <c r="I2395" s="26"/>
      <c r="J2395" s="26"/>
      <c r="K2395" s="26"/>
      <c r="L2395" s="26">
        <f t="shared" si="9767"/>
        <v>0</v>
      </c>
      <c r="M2395" s="26">
        <f t="shared" si="9768"/>
        <v>0</v>
      </c>
      <c r="N2395" s="26">
        <f t="shared" si="9769"/>
        <v>0</v>
      </c>
      <c r="O2395" s="26"/>
      <c r="P2395" s="26"/>
      <c r="Q2395" s="26"/>
      <c r="R2395" s="26">
        <f t="shared" si="9770"/>
        <v>0</v>
      </c>
      <c r="S2395" s="26">
        <f t="shared" si="9771"/>
        <v>0</v>
      </c>
      <c r="T2395" s="26">
        <f t="shared" si="9772"/>
        <v>0</v>
      </c>
      <c r="U2395" s="26"/>
      <c r="V2395" s="26"/>
      <c r="W2395" s="26"/>
      <c r="X2395" s="26">
        <f t="shared" si="9773"/>
        <v>0</v>
      </c>
      <c r="Y2395" s="26">
        <f t="shared" si="9774"/>
        <v>0</v>
      </c>
      <c r="Z2395" s="26">
        <f t="shared" si="9775"/>
        <v>0</v>
      </c>
      <c r="AA2395" s="26"/>
      <c r="AB2395" s="26"/>
      <c r="AC2395" s="26"/>
      <c r="AD2395" s="26">
        <f t="shared" si="9776"/>
        <v>0</v>
      </c>
      <c r="AE2395" s="26">
        <f t="shared" si="9777"/>
        <v>0</v>
      </c>
      <c r="AF2395" s="26">
        <f t="shared" si="9778"/>
        <v>0</v>
      </c>
      <c r="AG2395" s="26"/>
      <c r="AH2395" s="26"/>
      <c r="AI2395" s="26"/>
      <c r="AJ2395" s="26">
        <f t="shared" si="9779"/>
        <v>0</v>
      </c>
      <c r="AK2395" s="26">
        <f t="shared" si="9780"/>
        <v>0</v>
      </c>
      <c r="AL2395" s="26">
        <f t="shared" si="9781"/>
        <v>0</v>
      </c>
      <c r="AM2395" s="26"/>
      <c r="AN2395" s="26"/>
      <c r="AO2395" s="26"/>
      <c r="AP2395" s="26">
        <f t="shared" si="9782"/>
        <v>0</v>
      </c>
      <c r="AQ2395" s="26">
        <f t="shared" si="9783"/>
        <v>0</v>
      </c>
      <c r="AR2395" s="26">
        <f t="shared" si="9784"/>
        <v>0</v>
      </c>
      <c r="AS2395" s="26"/>
      <c r="AT2395" s="26"/>
      <c r="AU2395" s="26"/>
      <c r="AV2395" s="26">
        <f t="shared" si="9785"/>
        <v>0</v>
      </c>
      <c r="AW2395" s="26">
        <f t="shared" si="9786"/>
        <v>0</v>
      </c>
      <c r="AX2395" s="26">
        <f t="shared" si="9787"/>
        <v>0</v>
      </c>
      <c r="AY2395" s="26"/>
      <c r="AZ2395" s="26"/>
      <c r="BA2395" s="26"/>
      <c r="BB2395" s="26">
        <f t="shared" si="9788"/>
        <v>0</v>
      </c>
      <c r="BC2395" s="26">
        <f t="shared" si="9789"/>
        <v>0</v>
      </c>
      <c r="BD2395" s="26">
        <f t="shared" si="9790"/>
        <v>0</v>
      </c>
      <c r="BE2395" s="26"/>
      <c r="BF2395" s="26"/>
      <c r="BG2395" s="26"/>
      <c r="BH2395" s="26">
        <f t="shared" si="9791"/>
        <v>0</v>
      </c>
      <c r="BI2395" s="26">
        <f t="shared" si="9792"/>
        <v>0</v>
      </c>
      <c r="BJ2395" s="26">
        <f t="shared" si="9793"/>
        <v>0</v>
      </c>
      <c r="BK2395" s="26"/>
      <c r="BL2395" s="26"/>
      <c r="BM2395" s="26"/>
      <c r="BN2395" s="26">
        <f t="shared" si="9794"/>
        <v>0</v>
      </c>
      <c r="BO2395" s="26">
        <f t="shared" si="9795"/>
        <v>0</v>
      </c>
      <c r="BP2395" s="26">
        <f t="shared" si="9796"/>
        <v>0</v>
      </c>
      <c r="BQ2395" s="26"/>
      <c r="BR2395" s="26"/>
      <c r="BS2395" s="26">
        <f t="shared" si="9797"/>
        <v>0</v>
      </c>
      <c r="BT2395" s="26">
        <f t="shared" si="9798"/>
        <v>0</v>
      </c>
      <c r="BU2395" s="26">
        <f t="shared" si="9799"/>
        <v>0</v>
      </c>
      <c r="BV2395" s="26"/>
      <c r="BW2395" s="26"/>
      <c r="BX2395" s="26">
        <f t="shared" si="9800"/>
        <v>0</v>
      </c>
      <c r="BY2395" s="26">
        <f t="shared" si="9801"/>
        <v>0</v>
      </c>
      <c r="BZ2395" s="26">
        <f t="shared" si="9802"/>
        <v>0</v>
      </c>
      <c r="CA2395" s="26"/>
      <c r="CB2395" s="26"/>
      <c r="CC2395" s="26"/>
      <c r="CD2395" s="26">
        <f t="shared" si="9605"/>
        <v>0</v>
      </c>
      <c r="CE2395" s="26">
        <f t="shared" si="9606"/>
        <v>0</v>
      </c>
      <c r="CF2395" s="26">
        <f t="shared" si="9607"/>
        <v>0</v>
      </c>
      <c r="CG2395" s="26"/>
      <c r="CH2395" s="26"/>
      <c r="CI2395" s="26"/>
      <c r="CJ2395" s="26">
        <f t="shared" si="9608"/>
        <v>0</v>
      </c>
      <c r="CK2395" s="26">
        <f t="shared" si="9609"/>
        <v>0</v>
      </c>
      <c r="CL2395" s="26">
        <f t="shared" si="9610"/>
        <v>0</v>
      </c>
      <c r="CM2395" s="26"/>
      <c r="CN2395" s="26"/>
      <c r="CO2395" s="26"/>
      <c r="CP2395" s="26">
        <f t="shared" si="9611"/>
        <v>0</v>
      </c>
      <c r="CQ2395" s="26">
        <f t="shared" si="9612"/>
        <v>0</v>
      </c>
      <c r="CR2395" s="26">
        <f t="shared" si="9613"/>
        <v>0</v>
      </c>
      <c r="CS2395" s="26"/>
      <c r="CT2395" s="19">
        <v>0</v>
      </c>
      <c r="CU2395" s="35"/>
    </row>
    <row r="2396" spans="1:105" hidden="1" x14ac:dyDescent="0.3">
      <c r="A2396" s="16" t="s">
        <v>1364</v>
      </c>
      <c r="B2396" s="17">
        <v>630</v>
      </c>
      <c r="C2396" s="16" t="s">
        <v>47</v>
      </c>
      <c r="D2396" s="16" t="s">
        <v>40</v>
      </c>
      <c r="E2396" s="34" t="s">
        <v>48</v>
      </c>
      <c r="F2396" s="26"/>
      <c r="G2396" s="26"/>
      <c r="H2396" s="26"/>
      <c r="I2396" s="26"/>
      <c r="J2396" s="26"/>
      <c r="K2396" s="26"/>
      <c r="L2396" s="26"/>
      <c r="M2396" s="26"/>
      <c r="N2396" s="26"/>
      <c r="O2396" s="26">
        <f>7.65+0.348</f>
        <v>7.9980000000000002</v>
      </c>
      <c r="P2396" s="26"/>
      <c r="Q2396" s="26"/>
      <c r="R2396" s="26">
        <f t="shared" si="9770"/>
        <v>7.9980000000000002</v>
      </c>
      <c r="S2396" s="26">
        <f t="shared" si="9771"/>
        <v>0</v>
      </c>
      <c r="T2396" s="26">
        <f t="shared" si="9772"/>
        <v>0</v>
      </c>
      <c r="U2396" s="26"/>
      <c r="V2396" s="26"/>
      <c r="W2396" s="26"/>
      <c r="X2396" s="26">
        <f t="shared" si="9773"/>
        <v>7.9980000000000002</v>
      </c>
      <c r="Y2396" s="26">
        <f t="shared" si="9774"/>
        <v>0</v>
      </c>
      <c r="Z2396" s="26">
        <f t="shared" si="9775"/>
        <v>0</v>
      </c>
      <c r="AA2396" s="26"/>
      <c r="AB2396" s="26"/>
      <c r="AC2396" s="26"/>
      <c r="AD2396" s="26">
        <f t="shared" si="9776"/>
        <v>7.9980000000000002</v>
      </c>
      <c r="AE2396" s="26">
        <f t="shared" si="9777"/>
        <v>0</v>
      </c>
      <c r="AF2396" s="26">
        <f t="shared" si="9778"/>
        <v>0</v>
      </c>
      <c r="AG2396" s="26"/>
      <c r="AH2396" s="26"/>
      <c r="AI2396" s="26"/>
      <c r="AJ2396" s="26">
        <f t="shared" si="9779"/>
        <v>7.9980000000000002</v>
      </c>
      <c r="AK2396" s="26">
        <f t="shared" si="9780"/>
        <v>0</v>
      </c>
      <c r="AL2396" s="26">
        <f t="shared" si="9781"/>
        <v>0</v>
      </c>
      <c r="AM2396" s="26"/>
      <c r="AN2396" s="26"/>
      <c r="AO2396" s="26"/>
      <c r="AP2396" s="26">
        <f t="shared" si="9782"/>
        <v>7.9980000000000002</v>
      </c>
      <c r="AQ2396" s="26">
        <f t="shared" si="9783"/>
        <v>0</v>
      </c>
      <c r="AR2396" s="26">
        <f t="shared" si="9784"/>
        <v>0</v>
      </c>
      <c r="AS2396" s="26"/>
      <c r="AT2396" s="26"/>
      <c r="AU2396" s="26"/>
      <c r="AV2396" s="26">
        <f t="shared" si="9785"/>
        <v>7.9980000000000002</v>
      </c>
      <c r="AW2396" s="26">
        <f t="shared" si="9786"/>
        <v>0</v>
      </c>
      <c r="AX2396" s="26">
        <f t="shared" si="9787"/>
        <v>0</v>
      </c>
      <c r="AY2396" s="26"/>
      <c r="AZ2396" s="26"/>
      <c r="BA2396" s="26"/>
      <c r="BB2396" s="26">
        <f t="shared" si="9788"/>
        <v>7.9980000000000002</v>
      </c>
      <c r="BC2396" s="26">
        <f t="shared" si="9789"/>
        <v>0</v>
      </c>
      <c r="BD2396" s="26">
        <f t="shared" si="9790"/>
        <v>0</v>
      </c>
      <c r="BE2396" s="26"/>
      <c r="BF2396" s="26"/>
      <c r="BG2396" s="26"/>
      <c r="BH2396" s="26">
        <f t="shared" si="9791"/>
        <v>7.9980000000000002</v>
      </c>
      <c r="BI2396" s="26">
        <f t="shared" si="9792"/>
        <v>0</v>
      </c>
      <c r="BJ2396" s="26">
        <f t="shared" si="9793"/>
        <v>0</v>
      </c>
      <c r="BK2396" s="26"/>
      <c r="BL2396" s="26"/>
      <c r="BM2396" s="26"/>
      <c r="BN2396" s="26">
        <f t="shared" si="9794"/>
        <v>7.9980000000000002</v>
      </c>
      <c r="BO2396" s="26">
        <f t="shared" si="9795"/>
        <v>0</v>
      </c>
      <c r="BP2396" s="26">
        <f t="shared" si="9796"/>
        <v>0</v>
      </c>
      <c r="BQ2396" s="26"/>
      <c r="BR2396" s="26"/>
      <c r="BS2396" s="26">
        <f t="shared" si="9797"/>
        <v>7.9980000000000002</v>
      </c>
      <c r="BT2396" s="26">
        <f t="shared" si="9798"/>
        <v>0</v>
      </c>
      <c r="BU2396" s="26">
        <f t="shared" si="9799"/>
        <v>0</v>
      </c>
      <c r="BV2396" s="26"/>
      <c r="BW2396" s="26"/>
      <c r="BX2396" s="26">
        <f t="shared" si="9800"/>
        <v>7.9980000000000002</v>
      </c>
      <c r="BY2396" s="26">
        <f t="shared" si="9801"/>
        <v>0</v>
      </c>
      <c r="BZ2396" s="26">
        <f t="shared" si="9802"/>
        <v>0</v>
      </c>
      <c r="CA2396" s="26"/>
      <c r="CB2396" s="26"/>
      <c r="CC2396" s="26"/>
      <c r="CD2396" s="26">
        <f t="shared" si="9605"/>
        <v>7.9980000000000002</v>
      </c>
      <c r="CE2396" s="26">
        <f t="shared" si="9606"/>
        <v>0</v>
      </c>
      <c r="CF2396" s="26">
        <f t="shared" si="9607"/>
        <v>0</v>
      </c>
      <c r="CG2396" s="26"/>
      <c r="CH2396" s="26"/>
      <c r="CI2396" s="26"/>
      <c r="CJ2396" s="26">
        <f t="shared" si="9608"/>
        <v>7.9980000000000002</v>
      </c>
      <c r="CK2396" s="26">
        <f t="shared" si="9609"/>
        <v>0</v>
      </c>
      <c r="CL2396" s="26">
        <f t="shared" si="9610"/>
        <v>0</v>
      </c>
      <c r="CM2396" s="26"/>
      <c r="CN2396" s="26"/>
      <c r="CO2396" s="26"/>
      <c r="CP2396" s="26">
        <f t="shared" si="9611"/>
        <v>7.9980000000000002</v>
      </c>
      <c r="CQ2396" s="26">
        <f t="shared" si="9612"/>
        <v>0</v>
      </c>
      <c r="CR2396" s="26">
        <f t="shared" si="9613"/>
        <v>0</v>
      </c>
      <c r="CS2396" s="26"/>
      <c r="CT2396" s="19"/>
      <c r="CU2396" s="35"/>
    </row>
    <row r="2397" spans="1:105" hidden="1" x14ac:dyDescent="0.3">
      <c r="A2397" s="16" t="s">
        <v>1364</v>
      </c>
      <c r="B2397" s="17">
        <v>800</v>
      </c>
      <c r="C2397" s="16"/>
      <c r="D2397" s="16"/>
      <c r="E2397" s="34" t="s">
        <v>52</v>
      </c>
      <c r="F2397" s="26">
        <f t="shared" ref="F2397:K2397" si="9810">F2401</f>
        <v>141000</v>
      </c>
      <c r="G2397" s="26">
        <f t="shared" si="9810"/>
        <v>141000</v>
      </c>
      <c r="H2397" s="26">
        <f t="shared" si="9810"/>
        <v>141000</v>
      </c>
      <c r="I2397" s="26">
        <f t="shared" si="9810"/>
        <v>0</v>
      </c>
      <c r="J2397" s="26">
        <f t="shared" si="9810"/>
        <v>0</v>
      </c>
      <c r="K2397" s="26">
        <f t="shared" si="9810"/>
        <v>0</v>
      </c>
      <c r="L2397" s="26">
        <f t="shared" si="9767"/>
        <v>141000</v>
      </c>
      <c r="M2397" s="26">
        <f t="shared" si="9768"/>
        <v>141000</v>
      </c>
      <c r="N2397" s="26">
        <f t="shared" si="9769"/>
        <v>141000</v>
      </c>
      <c r="O2397" s="26">
        <f>O2401+O2398</f>
        <v>732.54100000000005</v>
      </c>
      <c r="P2397" s="26">
        <f>P2401+P2398</f>
        <v>0</v>
      </c>
      <c r="Q2397" s="26">
        <f>Q2401+Q2398</f>
        <v>0</v>
      </c>
      <c r="R2397" s="26">
        <f t="shared" si="9770"/>
        <v>141732.541</v>
      </c>
      <c r="S2397" s="26">
        <f t="shared" si="9771"/>
        <v>141000</v>
      </c>
      <c r="T2397" s="26">
        <f t="shared" si="9772"/>
        <v>141000</v>
      </c>
      <c r="U2397" s="26">
        <f>U2401+U2398</f>
        <v>0</v>
      </c>
      <c r="V2397" s="26">
        <f>V2401+V2398</f>
        <v>0</v>
      </c>
      <c r="W2397" s="26">
        <f>W2401+W2398</f>
        <v>0</v>
      </c>
      <c r="X2397" s="26">
        <f t="shared" si="9773"/>
        <v>141732.541</v>
      </c>
      <c r="Y2397" s="26">
        <f t="shared" si="9774"/>
        <v>141000</v>
      </c>
      <c r="Z2397" s="26">
        <f t="shared" si="9775"/>
        <v>141000</v>
      </c>
      <c r="AA2397" s="26">
        <f>AA2401+AA2398</f>
        <v>0</v>
      </c>
      <c r="AB2397" s="26">
        <f>AB2401+AB2398</f>
        <v>0</v>
      </c>
      <c r="AC2397" s="26">
        <f>AC2401+AC2398</f>
        <v>0</v>
      </c>
      <c r="AD2397" s="26">
        <f t="shared" si="9776"/>
        <v>141732.541</v>
      </c>
      <c r="AE2397" s="26">
        <f t="shared" si="9777"/>
        <v>141000</v>
      </c>
      <c r="AF2397" s="26">
        <f t="shared" si="9778"/>
        <v>141000</v>
      </c>
      <c r="AG2397" s="26">
        <f>AG2401+AG2398</f>
        <v>0</v>
      </c>
      <c r="AH2397" s="26">
        <f>AH2401+AH2398</f>
        <v>0</v>
      </c>
      <c r="AI2397" s="26">
        <f>AI2401+AI2398</f>
        <v>0</v>
      </c>
      <c r="AJ2397" s="26">
        <f t="shared" si="9779"/>
        <v>141732.541</v>
      </c>
      <c r="AK2397" s="26">
        <f t="shared" si="9780"/>
        <v>141000</v>
      </c>
      <c r="AL2397" s="26">
        <f t="shared" si="9781"/>
        <v>141000</v>
      </c>
      <c r="AM2397" s="26">
        <f>AM2401+AM2398</f>
        <v>0</v>
      </c>
      <c r="AN2397" s="26">
        <f>AN2401+AN2398</f>
        <v>0</v>
      </c>
      <c r="AO2397" s="26">
        <f>AO2401+AO2398</f>
        <v>0</v>
      </c>
      <c r="AP2397" s="26">
        <f t="shared" si="9782"/>
        <v>141732.541</v>
      </c>
      <c r="AQ2397" s="26">
        <f t="shared" si="9783"/>
        <v>141000</v>
      </c>
      <c r="AR2397" s="26">
        <f t="shared" si="9784"/>
        <v>141000</v>
      </c>
      <c r="AS2397" s="26">
        <f>AS2401+AS2398</f>
        <v>0</v>
      </c>
      <c r="AT2397" s="26">
        <f>AT2401+AT2398</f>
        <v>0</v>
      </c>
      <c r="AU2397" s="26">
        <f>AU2401+AU2398</f>
        <v>0</v>
      </c>
      <c r="AV2397" s="26">
        <f t="shared" si="9785"/>
        <v>141732.541</v>
      </c>
      <c r="AW2397" s="26">
        <f t="shared" si="9786"/>
        <v>141000</v>
      </c>
      <c r="AX2397" s="26">
        <f t="shared" si="9787"/>
        <v>141000</v>
      </c>
      <c r="AY2397" s="26">
        <f>AY2401+AY2398</f>
        <v>0</v>
      </c>
      <c r="AZ2397" s="26">
        <f>AZ2401+AZ2398</f>
        <v>0</v>
      </c>
      <c r="BA2397" s="26">
        <f>BA2401+BA2398</f>
        <v>0</v>
      </c>
      <c r="BB2397" s="26">
        <f t="shared" si="9788"/>
        <v>141732.541</v>
      </c>
      <c r="BC2397" s="26">
        <f t="shared" si="9789"/>
        <v>141000</v>
      </c>
      <c r="BD2397" s="26">
        <f t="shared" si="9790"/>
        <v>141000</v>
      </c>
      <c r="BE2397" s="26">
        <f>BE2401+BE2398</f>
        <v>0</v>
      </c>
      <c r="BF2397" s="26">
        <f>BF2401+BF2398</f>
        <v>0</v>
      </c>
      <c r="BG2397" s="26">
        <f>BG2401+BG2398</f>
        <v>0</v>
      </c>
      <c r="BH2397" s="26">
        <f t="shared" si="9791"/>
        <v>141732.541</v>
      </c>
      <c r="BI2397" s="26">
        <f t="shared" si="9792"/>
        <v>141000</v>
      </c>
      <c r="BJ2397" s="26">
        <f t="shared" si="9793"/>
        <v>141000</v>
      </c>
      <c r="BK2397" s="26">
        <f>BK2401+BK2398</f>
        <v>0</v>
      </c>
      <c r="BL2397" s="26">
        <f>BL2401+BL2398</f>
        <v>0</v>
      </c>
      <c r="BM2397" s="26">
        <f>BM2401+BM2398</f>
        <v>0</v>
      </c>
      <c r="BN2397" s="26">
        <f t="shared" si="9794"/>
        <v>141732.541</v>
      </c>
      <c r="BO2397" s="26">
        <f t="shared" si="9795"/>
        <v>141000</v>
      </c>
      <c r="BP2397" s="26">
        <f t="shared" si="9796"/>
        <v>141000</v>
      </c>
      <c r="BQ2397" s="26">
        <f>BQ2401+BQ2398</f>
        <v>0</v>
      </c>
      <c r="BR2397" s="26">
        <f>BR2401+BR2398</f>
        <v>0</v>
      </c>
      <c r="BS2397" s="26">
        <f t="shared" si="9797"/>
        <v>141732.541</v>
      </c>
      <c r="BT2397" s="26">
        <f t="shared" si="9798"/>
        <v>141000</v>
      </c>
      <c r="BU2397" s="26">
        <f t="shared" si="9799"/>
        <v>141000</v>
      </c>
      <c r="BV2397" s="26">
        <f>BV2401+BV2398</f>
        <v>0</v>
      </c>
      <c r="BW2397" s="26">
        <f>BW2401+BW2398</f>
        <v>0</v>
      </c>
      <c r="BX2397" s="26">
        <f t="shared" si="9800"/>
        <v>141732.541</v>
      </c>
      <c r="BY2397" s="26">
        <f t="shared" si="9801"/>
        <v>141000</v>
      </c>
      <c r="BZ2397" s="26">
        <f t="shared" si="9802"/>
        <v>141000</v>
      </c>
      <c r="CA2397" s="26">
        <f>CA2401+CA2398</f>
        <v>0</v>
      </c>
      <c r="CB2397" s="26">
        <f>CB2401+CB2398</f>
        <v>0</v>
      </c>
      <c r="CC2397" s="26">
        <f>CC2401+CC2398</f>
        <v>0</v>
      </c>
      <c r="CD2397" s="26">
        <f t="shared" si="9605"/>
        <v>141732.541</v>
      </c>
      <c r="CE2397" s="26">
        <f t="shared" si="9606"/>
        <v>141000</v>
      </c>
      <c r="CF2397" s="26">
        <f t="shared" si="9607"/>
        <v>141000</v>
      </c>
      <c r="CG2397" s="26">
        <f>CG2401+CG2398</f>
        <v>0</v>
      </c>
      <c r="CH2397" s="26">
        <f>CH2401+CH2398</f>
        <v>0</v>
      </c>
      <c r="CI2397" s="26">
        <f>CI2401+CI2398</f>
        <v>0</v>
      </c>
      <c r="CJ2397" s="26">
        <f t="shared" si="9608"/>
        <v>141732.541</v>
      </c>
      <c r="CK2397" s="26">
        <f t="shared" si="9609"/>
        <v>141000</v>
      </c>
      <c r="CL2397" s="26">
        <f t="shared" si="9610"/>
        <v>141000</v>
      </c>
      <c r="CM2397" s="26">
        <f>CM2401+CM2398</f>
        <v>0</v>
      </c>
      <c r="CN2397" s="26">
        <f>CN2401+CN2398</f>
        <v>0</v>
      </c>
      <c r="CO2397" s="26">
        <f>CO2401+CO2398</f>
        <v>0</v>
      </c>
      <c r="CP2397" s="26">
        <f t="shared" si="9611"/>
        <v>141732.541</v>
      </c>
      <c r="CQ2397" s="26">
        <f t="shared" si="9612"/>
        <v>141000</v>
      </c>
      <c r="CR2397" s="26">
        <f t="shared" si="9613"/>
        <v>141000</v>
      </c>
      <c r="CS2397" s="26">
        <f>CS2401+CS2398</f>
        <v>0</v>
      </c>
      <c r="CT2397" s="19"/>
      <c r="CU2397" s="35"/>
      <c r="CY2397" s="1" t="s">
        <v>27</v>
      </c>
    </row>
    <row r="2398" spans="1:105" ht="78" hidden="1" x14ac:dyDescent="0.3">
      <c r="A2398" s="16" t="s">
        <v>1364</v>
      </c>
      <c r="B2398" s="17">
        <v>810</v>
      </c>
      <c r="C2398" s="16"/>
      <c r="D2398" s="16"/>
      <c r="E2398" s="34" t="s">
        <v>411</v>
      </c>
      <c r="F2398" s="26">
        <f t="shared" ref="F2398:K2398" si="9811">F2399+F2400</f>
        <v>0</v>
      </c>
      <c r="G2398" s="26">
        <f t="shared" si="9811"/>
        <v>0</v>
      </c>
      <c r="H2398" s="26">
        <f t="shared" si="9811"/>
        <v>0</v>
      </c>
      <c r="I2398" s="26">
        <f t="shared" si="9811"/>
        <v>0</v>
      </c>
      <c r="J2398" s="26">
        <f t="shared" si="9811"/>
        <v>0</v>
      </c>
      <c r="K2398" s="26">
        <f t="shared" si="9811"/>
        <v>0</v>
      </c>
      <c r="L2398" s="26">
        <f t="shared" si="9767"/>
        <v>0</v>
      </c>
      <c r="M2398" s="26">
        <f t="shared" si="9768"/>
        <v>0</v>
      </c>
      <c r="N2398" s="26">
        <f t="shared" si="9769"/>
        <v>0</v>
      </c>
      <c r="O2398" s="26">
        <f>O2399+O2400</f>
        <v>732.54100000000005</v>
      </c>
      <c r="P2398" s="26">
        <f>P2399+P2400</f>
        <v>0</v>
      </c>
      <c r="Q2398" s="26">
        <f>Q2399+Q2400</f>
        <v>0</v>
      </c>
      <c r="R2398" s="26">
        <f t="shared" si="9770"/>
        <v>732.54100000000005</v>
      </c>
      <c r="S2398" s="26">
        <f t="shared" si="9771"/>
        <v>0</v>
      </c>
      <c r="T2398" s="26">
        <f t="shared" si="9772"/>
        <v>0</v>
      </c>
      <c r="U2398" s="26">
        <f>U2399+U2400</f>
        <v>0</v>
      </c>
      <c r="V2398" s="26">
        <f>V2399+V2400</f>
        <v>0</v>
      </c>
      <c r="W2398" s="26">
        <f>W2399+W2400</f>
        <v>0</v>
      </c>
      <c r="X2398" s="26">
        <f t="shared" si="9773"/>
        <v>732.54100000000005</v>
      </c>
      <c r="Y2398" s="26">
        <f t="shared" si="9774"/>
        <v>0</v>
      </c>
      <c r="Z2398" s="26">
        <f t="shared" si="9775"/>
        <v>0</v>
      </c>
      <c r="AA2398" s="26">
        <f>AA2399+AA2400</f>
        <v>0</v>
      </c>
      <c r="AB2398" s="26">
        <f>AB2399+AB2400</f>
        <v>0</v>
      </c>
      <c r="AC2398" s="26">
        <f>AC2399+AC2400</f>
        <v>0</v>
      </c>
      <c r="AD2398" s="26">
        <f t="shared" si="9776"/>
        <v>732.54100000000005</v>
      </c>
      <c r="AE2398" s="26">
        <f t="shared" si="9777"/>
        <v>0</v>
      </c>
      <c r="AF2398" s="26">
        <f t="shared" si="9778"/>
        <v>0</v>
      </c>
      <c r="AG2398" s="26">
        <f>AG2399+AG2400</f>
        <v>0</v>
      </c>
      <c r="AH2398" s="26">
        <f>AH2399+AH2400</f>
        <v>0</v>
      </c>
      <c r="AI2398" s="26">
        <f>AI2399+AI2400</f>
        <v>0</v>
      </c>
      <c r="AJ2398" s="26">
        <f t="shared" si="9779"/>
        <v>732.54100000000005</v>
      </c>
      <c r="AK2398" s="26">
        <f t="shared" si="9780"/>
        <v>0</v>
      </c>
      <c r="AL2398" s="26">
        <f t="shared" si="9781"/>
        <v>0</v>
      </c>
      <c r="AM2398" s="26">
        <f>AM2399+AM2400</f>
        <v>0</v>
      </c>
      <c r="AN2398" s="26">
        <f>AN2399+AN2400</f>
        <v>0</v>
      </c>
      <c r="AO2398" s="26">
        <f>AO2399+AO2400</f>
        <v>0</v>
      </c>
      <c r="AP2398" s="26">
        <f t="shared" si="9782"/>
        <v>732.54100000000005</v>
      </c>
      <c r="AQ2398" s="26">
        <f t="shared" si="9783"/>
        <v>0</v>
      </c>
      <c r="AR2398" s="26">
        <f t="shared" si="9784"/>
        <v>0</v>
      </c>
      <c r="AS2398" s="26">
        <f>AS2399+AS2400</f>
        <v>0</v>
      </c>
      <c r="AT2398" s="26">
        <f>AT2399+AT2400</f>
        <v>0</v>
      </c>
      <c r="AU2398" s="26">
        <f>AU2399+AU2400</f>
        <v>0</v>
      </c>
      <c r="AV2398" s="26">
        <f t="shared" si="9785"/>
        <v>732.54100000000005</v>
      </c>
      <c r="AW2398" s="26">
        <f t="shared" si="9786"/>
        <v>0</v>
      </c>
      <c r="AX2398" s="26">
        <f t="shared" si="9787"/>
        <v>0</v>
      </c>
      <c r="AY2398" s="26">
        <f>AY2399+AY2400</f>
        <v>0</v>
      </c>
      <c r="AZ2398" s="26">
        <f>AZ2399+AZ2400</f>
        <v>0</v>
      </c>
      <c r="BA2398" s="26">
        <f>BA2399+BA2400</f>
        <v>0</v>
      </c>
      <c r="BB2398" s="26">
        <f t="shared" si="9788"/>
        <v>732.54100000000005</v>
      </c>
      <c r="BC2398" s="26">
        <f t="shared" si="9789"/>
        <v>0</v>
      </c>
      <c r="BD2398" s="26">
        <f t="shared" si="9790"/>
        <v>0</v>
      </c>
      <c r="BE2398" s="26">
        <f>BE2399+BE2400</f>
        <v>0</v>
      </c>
      <c r="BF2398" s="26">
        <f>BF2399+BF2400</f>
        <v>0</v>
      </c>
      <c r="BG2398" s="26">
        <f>BG2399+BG2400</f>
        <v>0</v>
      </c>
      <c r="BH2398" s="26">
        <f t="shared" si="9791"/>
        <v>732.54100000000005</v>
      </c>
      <c r="BI2398" s="26">
        <f t="shared" si="9792"/>
        <v>0</v>
      </c>
      <c r="BJ2398" s="26">
        <f t="shared" si="9793"/>
        <v>0</v>
      </c>
      <c r="BK2398" s="26">
        <f>BK2399+BK2400</f>
        <v>0</v>
      </c>
      <c r="BL2398" s="26">
        <f>BL2399+BL2400</f>
        <v>0</v>
      </c>
      <c r="BM2398" s="26">
        <f>BM2399+BM2400</f>
        <v>0</v>
      </c>
      <c r="BN2398" s="26">
        <f t="shared" si="9794"/>
        <v>732.54100000000005</v>
      </c>
      <c r="BO2398" s="26">
        <f t="shared" si="9795"/>
        <v>0</v>
      </c>
      <c r="BP2398" s="26">
        <f t="shared" si="9796"/>
        <v>0</v>
      </c>
      <c r="BQ2398" s="26">
        <f>BQ2399+BQ2400</f>
        <v>0</v>
      </c>
      <c r="BR2398" s="26">
        <f>BR2399+BR2400</f>
        <v>0</v>
      </c>
      <c r="BS2398" s="26">
        <f t="shared" si="9797"/>
        <v>732.54100000000005</v>
      </c>
      <c r="BT2398" s="26">
        <f t="shared" si="9798"/>
        <v>0</v>
      </c>
      <c r="BU2398" s="26">
        <f t="shared" si="9799"/>
        <v>0</v>
      </c>
      <c r="BV2398" s="26">
        <f>BV2399+BV2400</f>
        <v>0</v>
      </c>
      <c r="BW2398" s="26">
        <f>BW2399+BW2400</f>
        <v>0</v>
      </c>
      <c r="BX2398" s="26">
        <f t="shared" si="9800"/>
        <v>732.54100000000005</v>
      </c>
      <c r="BY2398" s="26">
        <f t="shared" si="9801"/>
        <v>0</v>
      </c>
      <c r="BZ2398" s="26">
        <f t="shared" si="9802"/>
        <v>0</v>
      </c>
      <c r="CA2398" s="26">
        <f>CA2399+CA2400</f>
        <v>0</v>
      </c>
      <c r="CB2398" s="26">
        <f>CB2399+CB2400</f>
        <v>0</v>
      </c>
      <c r="CC2398" s="26">
        <f>CC2399+CC2400</f>
        <v>0</v>
      </c>
      <c r="CD2398" s="26">
        <f t="shared" si="9605"/>
        <v>732.54100000000005</v>
      </c>
      <c r="CE2398" s="26">
        <f t="shared" si="9606"/>
        <v>0</v>
      </c>
      <c r="CF2398" s="26">
        <f t="shared" si="9607"/>
        <v>0</v>
      </c>
      <c r="CG2398" s="26">
        <f>CG2399+CG2400</f>
        <v>0</v>
      </c>
      <c r="CH2398" s="26">
        <f>CH2399+CH2400</f>
        <v>0</v>
      </c>
      <c r="CI2398" s="26">
        <f>CI2399+CI2400</f>
        <v>0</v>
      </c>
      <c r="CJ2398" s="26">
        <f t="shared" si="9608"/>
        <v>732.54100000000005</v>
      </c>
      <c r="CK2398" s="26">
        <f t="shared" si="9609"/>
        <v>0</v>
      </c>
      <c r="CL2398" s="26">
        <f t="shared" si="9610"/>
        <v>0</v>
      </c>
      <c r="CM2398" s="26">
        <f>CM2399+CM2400</f>
        <v>0</v>
      </c>
      <c r="CN2398" s="26">
        <f>CN2399+CN2400</f>
        <v>0</v>
      </c>
      <c r="CO2398" s="26">
        <f>CO2399+CO2400</f>
        <v>0</v>
      </c>
      <c r="CP2398" s="26">
        <f t="shared" si="9611"/>
        <v>732.54100000000005</v>
      </c>
      <c r="CQ2398" s="26">
        <f t="shared" si="9612"/>
        <v>0</v>
      </c>
      <c r="CR2398" s="26">
        <f t="shared" si="9613"/>
        <v>0</v>
      </c>
      <c r="CS2398" s="26">
        <f>CS2399+CS2400</f>
        <v>0</v>
      </c>
      <c r="CT2398" s="19"/>
      <c r="CU2398" s="35"/>
      <c r="CZ2398" s="1" t="s">
        <v>28</v>
      </c>
    </row>
    <row r="2399" spans="1:105" hidden="1" x14ac:dyDescent="0.3">
      <c r="A2399" s="16" t="s">
        <v>1364</v>
      </c>
      <c r="B2399" s="17">
        <v>810</v>
      </c>
      <c r="C2399" s="16" t="s">
        <v>393</v>
      </c>
      <c r="D2399" s="16" t="s">
        <v>103</v>
      </c>
      <c r="E2399" s="34" t="s">
        <v>681</v>
      </c>
      <c r="F2399" s="26"/>
      <c r="G2399" s="26"/>
      <c r="H2399" s="26"/>
      <c r="I2399" s="26"/>
      <c r="J2399" s="26"/>
      <c r="K2399" s="26"/>
      <c r="L2399" s="26">
        <f t="shared" si="9767"/>
        <v>0</v>
      </c>
      <c r="M2399" s="26">
        <f t="shared" si="9768"/>
        <v>0</v>
      </c>
      <c r="N2399" s="26">
        <f t="shared" si="9769"/>
        <v>0</v>
      </c>
      <c r="O2399" s="26">
        <f>430.194+257.603</f>
        <v>687.79700000000003</v>
      </c>
      <c r="P2399" s="26"/>
      <c r="Q2399" s="26"/>
      <c r="R2399" s="26">
        <f t="shared" si="9770"/>
        <v>687.79700000000003</v>
      </c>
      <c r="S2399" s="26">
        <f t="shared" si="9771"/>
        <v>0</v>
      </c>
      <c r="T2399" s="26">
        <f t="shared" si="9772"/>
        <v>0</v>
      </c>
      <c r="U2399" s="26"/>
      <c r="V2399" s="26"/>
      <c r="W2399" s="26"/>
      <c r="X2399" s="26">
        <f t="shared" si="9773"/>
        <v>687.79700000000003</v>
      </c>
      <c r="Y2399" s="26">
        <f t="shared" si="9774"/>
        <v>0</v>
      </c>
      <c r="Z2399" s="26">
        <f t="shared" si="9775"/>
        <v>0</v>
      </c>
      <c r="AA2399" s="26"/>
      <c r="AB2399" s="26"/>
      <c r="AC2399" s="26"/>
      <c r="AD2399" s="26">
        <f t="shared" si="9776"/>
        <v>687.79700000000003</v>
      </c>
      <c r="AE2399" s="26">
        <f t="shared" si="9777"/>
        <v>0</v>
      </c>
      <c r="AF2399" s="26">
        <f t="shared" si="9778"/>
        <v>0</v>
      </c>
      <c r="AG2399" s="26"/>
      <c r="AH2399" s="26"/>
      <c r="AI2399" s="26"/>
      <c r="AJ2399" s="26">
        <f t="shared" si="9779"/>
        <v>687.79700000000003</v>
      </c>
      <c r="AK2399" s="26">
        <f t="shared" si="9780"/>
        <v>0</v>
      </c>
      <c r="AL2399" s="26">
        <f t="shared" si="9781"/>
        <v>0</v>
      </c>
      <c r="AM2399" s="26"/>
      <c r="AN2399" s="26"/>
      <c r="AO2399" s="26"/>
      <c r="AP2399" s="26">
        <f t="shared" si="9782"/>
        <v>687.79700000000003</v>
      </c>
      <c r="AQ2399" s="26">
        <f t="shared" si="9783"/>
        <v>0</v>
      </c>
      <c r="AR2399" s="26">
        <f t="shared" si="9784"/>
        <v>0</v>
      </c>
      <c r="AS2399" s="26"/>
      <c r="AT2399" s="26"/>
      <c r="AU2399" s="26"/>
      <c r="AV2399" s="26">
        <f t="shared" si="9785"/>
        <v>687.79700000000003</v>
      </c>
      <c r="AW2399" s="26">
        <f t="shared" si="9786"/>
        <v>0</v>
      </c>
      <c r="AX2399" s="26">
        <f t="shared" si="9787"/>
        <v>0</v>
      </c>
      <c r="AY2399" s="26"/>
      <c r="AZ2399" s="26"/>
      <c r="BA2399" s="26"/>
      <c r="BB2399" s="26">
        <f t="shared" si="9788"/>
        <v>687.79700000000003</v>
      </c>
      <c r="BC2399" s="26">
        <f t="shared" si="9789"/>
        <v>0</v>
      </c>
      <c r="BD2399" s="26">
        <f t="shared" si="9790"/>
        <v>0</v>
      </c>
      <c r="BE2399" s="26"/>
      <c r="BF2399" s="26"/>
      <c r="BG2399" s="26"/>
      <c r="BH2399" s="26">
        <f t="shared" si="9791"/>
        <v>687.79700000000003</v>
      </c>
      <c r="BI2399" s="26">
        <f t="shared" si="9792"/>
        <v>0</v>
      </c>
      <c r="BJ2399" s="26">
        <f t="shared" si="9793"/>
        <v>0</v>
      </c>
      <c r="BK2399" s="26"/>
      <c r="BL2399" s="26"/>
      <c r="BM2399" s="26"/>
      <c r="BN2399" s="26">
        <f t="shared" si="9794"/>
        <v>687.79700000000003</v>
      </c>
      <c r="BO2399" s="26">
        <f t="shared" si="9795"/>
        <v>0</v>
      </c>
      <c r="BP2399" s="26">
        <f t="shared" si="9796"/>
        <v>0</v>
      </c>
      <c r="BQ2399" s="26"/>
      <c r="BR2399" s="26"/>
      <c r="BS2399" s="26">
        <f t="shared" si="9797"/>
        <v>687.79700000000003</v>
      </c>
      <c r="BT2399" s="26">
        <f t="shared" si="9798"/>
        <v>0</v>
      </c>
      <c r="BU2399" s="26">
        <f t="shared" si="9799"/>
        <v>0</v>
      </c>
      <c r="BV2399" s="26"/>
      <c r="BW2399" s="26"/>
      <c r="BX2399" s="26">
        <f t="shared" si="9800"/>
        <v>687.79700000000003</v>
      </c>
      <c r="BY2399" s="26">
        <f t="shared" si="9801"/>
        <v>0</v>
      </c>
      <c r="BZ2399" s="26">
        <f t="shared" si="9802"/>
        <v>0</v>
      </c>
      <c r="CA2399" s="26"/>
      <c r="CB2399" s="26"/>
      <c r="CC2399" s="26"/>
      <c r="CD2399" s="26">
        <f t="shared" si="9605"/>
        <v>687.79700000000003</v>
      </c>
      <c r="CE2399" s="26">
        <f t="shared" si="9606"/>
        <v>0</v>
      </c>
      <c r="CF2399" s="26">
        <f t="shared" si="9607"/>
        <v>0</v>
      </c>
      <c r="CG2399" s="26"/>
      <c r="CH2399" s="26"/>
      <c r="CI2399" s="26"/>
      <c r="CJ2399" s="26">
        <f t="shared" si="9608"/>
        <v>687.79700000000003</v>
      </c>
      <c r="CK2399" s="26">
        <f t="shared" si="9609"/>
        <v>0</v>
      </c>
      <c r="CL2399" s="26">
        <f t="shared" si="9610"/>
        <v>0</v>
      </c>
      <c r="CM2399" s="26"/>
      <c r="CN2399" s="26"/>
      <c r="CO2399" s="26"/>
      <c r="CP2399" s="26">
        <f t="shared" si="9611"/>
        <v>687.79700000000003</v>
      </c>
      <c r="CQ2399" s="26">
        <f t="shared" si="9612"/>
        <v>0</v>
      </c>
      <c r="CR2399" s="26">
        <f t="shared" si="9613"/>
        <v>0</v>
      </c>
      <c r="CS2399" s="26"/>
      <c r="CT2399" s="19"/>
      <c r="CU2399" s="35"/>
    </row>
    <row r="2400" spans="1:105" hidden="1" x14ac:dyDescent="0.3">
      <c r="A2400" s="16" t="s">
        <v>1364</v>
      </c>
      <c r="B2400" s="17">
        <v>810</v>
      </c>
      <c r="C2400" s="16" t="s">
        <v>64</v>
      </c>
      <c r="D2400" s="16" t="s">
        <v>65</v>
      </c>
      <c r="E2400" s="34" t="s">
        <v>66</v>
      </c>
      <c r="F2400" s="26"/>
      <c r="G2400" s="26"/>
      <c r="H2400" s="26"/>
      <c r="I2400" s="26"/>
      <c r="J2400" s="26"/>
      <c r="K2400" s="26"/>
      <c r="L2400" s="26">
        <f t="shared" si="9767"/>
        <v>0</v>
      </c>
      <c r="M2400" s="26">
        <f t="shared" si="9768"/>
        <v>0</v>
      </c>
      <c r="N2400" s="26">
        <f t="shared" si="9769"/>
        <v>0</v>
      </c>
      <c r="O2400" s="26">
        <f>44.744</f>
        <v>44.744</v>
      </c>
      <c r="P2400" s="26"/>
      <c r="Q2400" s="26"/>
      <c r="R2400" s="26">
        <f t="shared" si="9770"/>
        <v>44.744</v>
      </c>
      <c r="S2400" s="26">
        <f t="shared" si="9771"/>
        <v>0</v>
      </c>
      <c r="T2400" s="26">
        <f t="shared" si="9772"/>
        <v>0</v>
      </c>
      <c r="U2400" s="26"/>
      <c r="V2400" s="26"/>
      <c r="W2400" s="26"/>
      <c r="X2400" s="26">
        <f t="shared" si="9773"/>
        <v>44.744</v>
      </c>
      <c r="Y2400" s="26">
        <f t="shared" si="9774"/>
        <v>0</v>
      </c>
      <c r="Z2400" s="26">
        <f t="shared" si="9775"/>
        <v>0</v>
      </c>
      <c r="AA2400" s="26"/>
      <c r="AB2400" s="26"/>
      <c r="AC2400" s="26"/>
      <c r="AD2400" s="26">
        <f t="shared" si="9776"/>
        <v>44.744</v>
      </c>
      <c r="AE2400" s="26">
        <f t="shared" si="9777"/>
        <v>0</v>
      </c>
      <c r="AF2400" s="26">
        <f t="shared" si="9778"/>
        <v>0</v>
      </c>
      <c r="AG2400" s="26"/>
      <c r="AH2400" s="26"/>
      <c r="AI2400" s="26"/>
      <c r="AJ2400" s="26">
        <f t="shared" si="9779"/>
        <v>44.744</v>
      </c>
      <c r="AK2400" s="26">
        <f t="shared" si="9780"/>
        <v>0</v>
      </c>
      <c r="AL2400" s="26">
        <f t="shared" si="9781"/>
        <v>0</v>
      </c>
      <c r="AM2400" s="26"/>
      <c r="AN2400" s="26"/>
      <c r="AO2400" s="26"/>
      <c r="AP2400" s="26">
        <f t="shared" si="9782"/>
        <v>44.744</v>
      </c>
      <c r="AQ2400" s="26">
        <f t="shared" si="9783"/>
        <v>0</v>
      </c>
      <c r="AR2400" s="26">
        <f t="shared" si="9784"/>
        <v>0</v>
      </c>
      <c r="AS2400" s="26"/>
      <c r="AT2400" s="26"/>
      <c r="AU2400" s="26"/>
      <c r="AV2400" s="26">
        <f t="shared" si="9785"/>
        <v>44.744</v>
      </c>
      <c r="AW2400" s="26">
        <f t="shared" si="9786"/>
        <v>0</v>
      </c>
      <c r="AX2400" s="26">
        <f t="shared" si="9787"/>
        <v>0</v>
      </c>
      <c r="AY2400" s="26"/>
      <c r="AZ2400" s="26"/>
      <c r="BA2400" s="26"/>
      <c r="BB2400" s="26">
        <f t="shared" si="9788"/>
        <v>44.744</v>
      </c>
      <c r="BC2400" s="26">
        <f t="shared" si="9789"/>
        <v>0</v>
      </c>
      <c r="BD2400" s="26">
        <f t="shared" si="9790"/>
        <v>0</v>
      </c>
      <c r="BE2400" s="26"/>
      <c r="BF2400" s="26"/>
      <c r="BG2400" s="26"/>
      <c r="BH2400" s="26">
        <f t="shared" si="9791"/>
        <v>44.744</v>
      </c>
      <c r="BI2400" s="26">
        <f t="shared" si="9792"/>
        <v>0</v>
      </c>
      <c r="BJ2400" s="26">
        <f t="shared" si="9793"/>
        <v>0</v>
      </c>
      <c r="BK2400" s="26"/>
      <c r="BL2400" s="26"/>
      <c r="BM2400" s="26"/>
      <c r="BN2400" s="26">
        <f t="shared" si="9794"/>
        <v>44.744</v>
      </c>
      <c r="BO2400" s="26">
        <f t="shared" si="9795"/>
        <v>0</v>
      </c>
      <c r="BP2400" s="26">
        <f t="shared" si="9796"/>
        <v>0</v>
      </c>
      <c r="BQ2400" s="26"/>
      <c r="BR2400" s="26"/>
      <c r="BS2400" s="26">
        <f t="shared" si="9797"/>
        <v>44.744</v>
      </c>
      <c r="BT2400" s="26">
        <f t="shared" si="9798"/>
        <v>0</v>
      </c>
      <c r="BU2400" s="26">
        <f t="shared" si="9799"/>
        <v>0</v>
      </c>
      <c r="BV2400" s="26"/>
      <c r="BW2400" s="26"/>
      <c r="BX2400" s="26">
        <f t="shared" si="9800"/>
        <v>44.744</v>
      </c>
      <c r="BY2400" s="26">
        <f t="shared" si="9801"/>
        <v>0</v>
      </c>
      <c r="BZ2400" s="26">
        <f t="shared" si="9802"/>
        <v>0</v>
      </c>
      <c r="CA2400" s="26"/>
      <c r="CB2400" s="26"/>
      <c r="CC2400" s="26"/>
      <c r="CD2400" s="26">
        <f t="shared" si="9605"/>
        <v>44.744</v>
      </c>
      <c r="CE2400" s="26">
        <f t="shared" si="9606"/>
        <v>0</v>
      </c>
      <c r="CF2400" s="26">
        <f t="shared" si="9607"/>
        <v>0</v>
      </c>
      <c r="CG2400" s="26"/>
      <c r="CH2400" s="26"/>
      <c r="CI2400" s="26"/>
      <c r="CJ2400" s="26">
        <f t="shared" si="9608"/>
        <v>44.744</v>
      </c>
      <c r="CK2400" s="26">
        <f t="shared" si="9609"/>
        <v>0</v>
      </c>
      <c r="CL2400" s="26">
        <f t="shared" si="9610"/>
        <v>0</v>
      </c>
      <c r="CM2400" s="26"/>
      <c r="CN2400" s="26"/>
      <c r="CO2400" s="26"/>
      <c r="CP2400" s="26">
        <f t="shared" si="9611"/>
        <v>44.744</v>
      </c>
      <c r="CQ2400" s="26">
        <f t="shared" si="9612"/>
        <v>0</v>
      </c>
      <c r="CR2400" s="26">
        <f t="shared" si="9613"/>
        <v>0</v>
      </c>
      <c r="CS2400" s="26"/>
      <c r="CT2400" s="19"/>
      <c r="CU2400" s="35"/>
    </row>
    <row r="2401" spans="1:105" hidden="1" x14ac:dyDescent="0.3">
      <c r="A2401" s="16" t="s">
        <v>1364</v>
      </c>
      <c r="B2401" s="17">
        <v>870</v>
      </c>
      <c r="C2401" s="16"/>
      <c r="D2401" s="16"/>
      <c r="E2401" s="34" t="s">
        <v>53</v>
      </c>
      <c r="F2401" s="26">
        <f t="shared" ref="F2401:K2401" si="9812">F2402</f>
        <v>141000</v>
      </c>
      <c r="G2401" s="26">
        <f t="shared" si="9812"/>
        <v>141000</v>
      </c>
      <c r="H2401" s="26">
        <f t="shared" si="9812"/>
        <v>141000</v>
      </c>
      <c r="I2401" s="26">
        <f t="shared" si="9812"/>
        <v>0</v>
      </c>
      <c r="J2401" s="26">
        <f t="shared" si="9812"/>
        <v>0</v>
      </c>
      <c r="K2401" s="26">
        <f t="shared" si="9812"/>
        <v>0</v>
      </c>
      <c r="L2401" s="26">
        <f t="shared" si="9767"/>
        <v>141000</v>
      </c>
      <c r="M2401" s="26">
        <f t="shared" si="9768"/>
        <v>141000</v>
      </c>
      <c r="N2401" s="26">
        <f t="shared" si="9769"/>
        <v>141000</v>
      </c>
      <c r="O2401" s="26">
        <f>O2402</f>
        <v>0</v>
      </c>
      <c r="P2401" s="26">
        <f>P2402</f>
        <v>0</v>
      </c>
      <c r="Q2401" s="26">
        <f>Q2402</f>
        <v>0</v>
      </c>
      <c r="R2401" s="26">
        <f t="shared" si="9770"/>
        <v>141000</v>
      </c>
      <c r="S2401" s="26">
        <f t="shared" si="9771"/>
        <v>141000</v>
      </c>
      <c r="T2401" s="26">
        <f t="shared" si="9772"/>
        <v>141000</v>
      </c>
      <c r="U2401" s="26">
        <f>U2402</f>
        <v>0</v>
      </c>
      <c r="V2401" s="26">
        <f>V2402</f>
        <v>0</v>
      </c>
      <c r="W2401" s="26">
        <f>W2402</f>
        <v>0</v>
      </c>
      <c r="X2401" s="26">
        <f t="shared" si="9773"/>
        <v>141000</v>
      </c>
      <c r="Y2401" s="26">
        <f t="shared" si="9774"/>
        <v>141000</v>
      </c>
      <c r="Z2401" s="26">
        <f t="shared" si="9775"/>
        <v>141000</v>
      </c>
      <c r="AA2401" s="26">
        <f>AA2402</f>
        <v>0</v>
      </c>
      <c r="AB2401" s="26">
        <f>AB2402</f>
        <v>0</v>
      </c>
      <c r="AC2401" s="26">
        <f>AC2402</f>
        <v>0</v>
      </c>
      <c r="AD2401" s="26">
        <f t="shared" si="9776"/>
        <v>141000</v>
      </c>
      <c r="AE2401" s="26">
        <f t="shared" si="9777"/>
        <v>141000</v>
      </c>
      <c r="AF2401" s="26">
        <f t="shared" si="9778"/>
        <v>141000</v>
      </c>
      <c r="AG2401" s="26">
        <f>AG2402</f>
        <v>0</v>
      </c>
      <c r="AH2401" s="26">
        <f>AH2402</f>
        <v>0</v>
      </c>
      <c r="AI2401" s="26">
        <f>AI2402</f>
        <v>0</v>
      </c>
      <c r="AJ2401" s="26">
        <f t="shared" si="9779"/>
        <v>141000</v>
      </c>
      <c r="AK2401" s="26">
        <f t="shared" si="9780"/>
        <v>141000</v>
      </c>
      <c r="AL2401" s="26">
        <f t="shared" si="9781"/>
        <v>141000</v>
      </c>
      <c r="AM2401" s="26">
        <f>AM2402</f>
        <v>0</v>
      </c>
      <c r="AN2401" s="26">
        <f>AN2402</f>
        <v>0</v>
      </c>
      <c r="AO2401" s="26">
        <f>AO2402</f>
        <v>0</v>
      </c>
      <c r="AP2401" s="26">
        <f t="shared" si="9782"/>
        <v>141000</v>
      </c>
      <c r="AQ2401" s="26">
        <f t="shared" si="9783"/>
        <v>141000</v>
      </c>
      <c r="AR2401" s="26">
        <f t="shared" si="9784"/>
        <v>141000</v>
      </c>
      <c r="AS2401" s="26">
        <f>AS2402</f>
        <v>0</v>
      </c>
      <c r="AT2401" s="26">
        <f>AT2402</f>
        <v>0</v>
      </c>
      <c r="AU2401" s="26">
        <f>AU2402</f>
        <v>0</v>
      </c>
      <c r="AV2401" s="26">
        <f t="shared" si="9785"/>
        <v>141000</v>
      </c>
      <c r="AW2401" s="26">
        <f t="shared" si="9786"/>
        <v>141000</v>
      </c>
      <c r="AX2401" s="26">
        <f t="shared" si="9787"/>
        <v>141000</v>
      </c>
      <c r="AY2401" s="26">
        <f>AY2402</f>
        <v>0</v>
      </c>
      <c r="AZ2401" s="26">
        <f>AZ2402</f>
        <v>0</v>
      </c>
      <c r="BA2401" s="26">
        <f>BA2402</f>
        <v>0</v>
      </c>
      <c r="BB2401" s="26">
        <f t="shared" si="9788"/>
        <v>141000</v>
      </c>
      <c r="BC2401" s="26">
        <f t="shared" si="9789"/>
        <v>141000</v>
      </c>
      <c r="BD2401" s="26">
        <f t="shared" si="9790"/>
        <v>141000</v>
      </c>
      <c r="BE2401" s="26">
        <f>BE2402</f>
        <v>0</v>
      </c>
      <c r="BF2401" s="26">
        <f>BF2402</f>
        <v>0</v>
      </c>
      <c r="BG2401" s="26">
        <f>BG2402</f>
        <v>0</v>
      </c>
      <c r="BH2401" s="26">
        <f t="shared" si="9791"/>
        <v>141000</v>
      </c>
      <c r="BI2401" s="26">
        <f t="shared" si="9792"/>
        <v>141000</v>
      </c>
      <c r="BJ2401" s="26">
        <f t="shared" si="9793"/>
        <v>141000</v>
      </c>
      <c r="BK2401" s="26">
        <f>BK2402</f>
        <v>0</v>
      </c>
      <c r="BL2401" s="26">
        <f>BL2402</f>
        <v>0</v>
      </c>
      <c r="BM2401" s="26">
        <f>BM2402</f>
        <v>0</v>
      </c>
      <c r="BN2401" s="26">
        <f t="shared" si="9794"/>
        <v>141000</v>
      </c>
      <c r="BO2401" s="26">
        <f t="shared" si="9795"/>
        <v>141000</v>
      </c>
      <c r="BP2401" s="26">
        <f t="shared" si="9796"/>
        <v>141000</v>
      </c>
      <c r="BQ2401" s="26">
        <f>BQ2402</f>
        <v>0</v>
      </c>
      <c r="BR2401" s="26">
        <f>BR2402</f>
        <v>0</v>
      </c>
      <c r="BS2401" s="26">
        <f t="shared" si="9797"/>
        <v>141000</v>
      </c>
      <c r="BT2401" s="26">
        <f t="shared" si="9798"/>
        <v>141000</v>
      </c>
      <c r="BU2401" s="26">
        <f t="shared" si="9799"/>
        <v>141000</v>
      </c>
      <c r="BV2401" s="26">
        <f>BV2402</f>
        <v>0</v>
      </c>
      <c r="BW2401" s="26">
        <f>BW2402</f>
        <v>0</v>
      </c>
      <c r="BX2401" s="26">
        <f t="shared" si="9800"/>
        <v>141000</v>
      </c>
      <c r="BY2401" s="26">
        <f t="shared" si="9801"/>
        <v>141000</v>
      </c>
      <c r="BZ2401" s="26">
        <f t="shared" si="9802"/>
        <v>141000</v>
      </c>
      <c r="CA2401" s="26">
        <f>CA2402</f>
        <v>0</v>
      </c>
      <c r="CB2401" s="26">
        <f>CB2402</f>
        <v>0</v>
      </c>
      <c r="CC2401" s="26">
        <f>CC2402</f>
        <v>0</v>
      </c>
      <c r="CD2401" s="26">
        <f t="shared" si="9605"/>
        <v>141000</v>
      </c>
      <c r="CE2401" s="26">
        <f t="shared" si="9606"/>
        <v>141000</v>
      </c>
      <c r="CF2401" s="26">
        <f t="shared" si="9607"/>
        <v>141000</v>
      </c>
      <c r="CG2401" s="26">
        <f>CG2402</f>
        <v>0</v>
      </c>
      <c r="CH2401" s="26">
        <f>CH2402</f>
        <v>0</v>
      </c>
      <c r="CI2401" s="26">
        <f>CI2402</f>
        <v>0</v>
      </c>
      <c r="CJ2401" s="26">
        <f t="shared" si="9608"/>
        <v>141000</v>
      </c>
      <c r="CK2401" s="26">
        <f t="shared" si="9609"/>
        <v>141000</v>
      </c>
      <c r="CL2401" s="26">
        <f t="shared" si="9610"/>
        <v>141000</v>
      </c>
      <c r="CM2401" s="26">
        <f>CM2402</f>
        <v>0</v>
      </c>
      <c r="CN2401" s="26">
        <f>CN2402</f>
        <v>0</v>
      </c>
      <c r="CO2401" s="26">
        <f>CO2402</f>
        <v>0</v>
      </c>
      <c r="CP2401" s="26">
        <f t="shared" si="9611"/>
        <v>141000</v>
      </c>
      <c r="CQ2401" s="26">
        <f t="shared" si="9612"/>
        <v>141000</v>
      </c>
      <c r="CR2401" s="26">
        <f t="shared" si="9613"/>
        <v>141000</v>
      </c>
      <c r="CS2401" s="26">
        <f>CS2402</f>
        <v>0</v>
      </c>
      <c r="CT2401" s="19"/>
      <c r="CU2401" s="35"/>
      <c r="CZ2401" s="1" t="s">
        <v>28</v>
      </c>
    </row>
    <row r="2402" spans="1:105" hidden="1" x14ac:dyDescent="0.3">
      <c r="A2402" s="16" t="s">
        <v>1364</v>
      </c>
      <c r="B2402" s="17">
        <v>870</v>
      </c>
      <c r="C2402" s="16" t="s">
        <v>40</v>
      </c>
      <c r="D2402" s="16" t="s">
        <v>41</v>
      </c>
      <c r="E2402" s="34" t="s">
        <v>42</v>
      </c>
      <c r="F2402" s="26">
        <v>141000</v>
      </c>
      <c r="G2402" s="26">
        <v>141000</v>
      </c>
      <c r="H2402" s="26">
        <v>141000</v>
      </c>
      <c r="I2402" s="26"/>
      <c r="J2402" s="26"/>
      <c r="K2402" s="26"/>
      <c r="L2402" s="26">
        <f t="shared" si="9767"/>
        <v>141000</v>
      </c>
      <c r="M2402" s="26">
        <f t="shared" si="9768"/>
        <v>141000</v>
      </c>
      <c r="N2402" s="26">
        <f t="shared" si="9769"/>
        <v>141000</v>
      </c>
      <c r="O2402" s="26"/>
      <c r="P2402" s="26"/>
      <c r="Q2402" s="26"/>
      <c r="R2402" s="26">
        <f t="shared" si="9770"/>
        <v>141000</v>
      </c>
      <c r="S2402" s="26">
        <f t="shared" si="9771"/>
        <v>141000</v>
      </c>
      <c r="T2402" s="26">
        <f t="shared" si="9772"/>
        <v>141000</v>
      </c>
      <c r="U2402" s="26"/>
      <c r="V2402" s="26"/>
      <c r="W2402" s="26"/>
      <c r="X2402" s="26">
        <f t="shared" si="9773"/>
        <v>141000</v>
      </c>
      <c r="Y2402" s="26">
        <f t="shared" si="9774"/>
        <v>141000</v>
      </c>
      <c r="Z2402" s="26">
        <f t="shared" si="9775"/>
        <v>141000</v>
      </c>
      <c r="AA2402" s="26"/>
      <c r="AB2402" s="26"/>
      <c r="AC2402" s="26"/>
      <c r="AD2402" s="26">
        <f t="shared" si="9776"/>
        <v>141000</v>
      </c>
      <c r="AE2402" s="26">
        <f t="shared" si="9777"/>
        <v>141000</v>
      </c>
      <c r="AF2402" s="26">
        <f t="shared" si="9778"/>
        <v>141000</v>
      </c>
      <c r="AG2402" s="26"/>
      <c r="AH2402" s="26"/>
      <c r="AI2402" s="26"/>
      <c r="AJ2402" s="26">
        <f t="shared" si="9779"/>
        <v>141000</v>
      </c>
      <c r="AK2402" s="26">
        <f t="shared" si="9780"/>
        <v>141000</v>
      </c>
      <c r="AL2402" s="26">
        <f t="shared" si="9781"/>
        <v>141000</v>
      </c>
      <c r="AM2402" s="26"/>
      <c r="AN2402" s="26"/>
      <c r="AO2402" s="26"/>
      <c r="AP2402" s="26">
        <f t="shared" si="9782"/>
        <v>141000</v>
      </c>
      <c r="AQ2402" s="26">
        <f t="shared" si="9783"/>
        <v>141000</v>
      </c>
      <c r="AR2402" s="26">
        <f t="shared" si="9784"/>
        <v>141000</v>
      </c>
      <c r="AS2402" s="26"/>
      <c r="AT2402" s="26"/>
      <c r="AU2402" s="26"/>
      <c r="AV2402" s="26">
        <f t="shared" si="9785"/>
        <v>141000</v>
      </c>
      <c r="AW2402" s="26">
        <f t="shared" si="9786"/>
        <v>141000</v>
      </c>
      <c r="AX2402" s="26">
        <f t="shared" si="9787"/>
        <v>141000</v>
      </c>
      <c r="AY2402" s="26"/>
      <c r="AZ2402" s="26"/>
      <c r="BA2402" s="26"/>
      <c r="BB2402" s="26">
        <f t="shared" si="9788"/>
        <v>141000</v>
      </c>
      <c r="BC2402" s="26">
        <f t="shared" si="9789"/>
        <v>141000</v>
      </c>
      <c r="BD2402" s="26">
        <f t="shared" si="9790"/>
        <v>141000</v>
      </c>
      <c r="BE2402" s="26"/>
      <c r="BF2402" s="26"/>
      <c r="BG2402" s="26"/>
      <c r="BH2402" s="26">
        <f t="shared" si="9791"/>
        <v>141000</v>
      </c>
      <c r="BI2402" s="26">
        <f t="shared" si="9792"/>
        <v>141000</v>
      </c>
      <c r="BJ2402" s="26">
        <f t="shared" si="9793"/>
        <v>141000</v>
      </c>
      <c r="BK2402" s="26"/>
      <c r="BL2402" s="26"/>
      <c r="BM2402" s="26"/>
      <c r="BN2402" s="26">
        <f t="shared" si="9794"/>
        <v>141000</v>
      </c>
      <c r="BO2402" s="26">
        <f t="shared" si="9795"/>
        <v>141000</v>
      </c>
      <c r="BP2402" s="26">
        <f t="shared" si="9796"/>
        <v>141000</v>
      </c>
      <c r="BQ2402" s="26"/>
      <c r="BR2402" s="26"/>
      <c r="BS2402" s="26">
        <f t="shared" si="9797"/>
        <v>141000</v>
      </c>
      <c r="BT2402" s="26">
        <f t="shared" si="9798"/>
        <v>141000</v>
      </c>
      <c r="BU2402" s="26">
        <f t="shared" si="9799"/>
        <v>141000</v>
      </c>
      <c r="BV2402" s="26"/>
      <c r="BW2402" s="26"/>
      <c r="BX2402" s="26">
        <f t="shared" si="9800"/>
        <v>141000</v>
      </c>
      <c r="BY2402" s="26">
        <f t="shared" si="9801"/>
        <v>141000</v>
      </c>
      <c r="BZ2402" s="26">
        <f t="shared" si="9802"/>
        <v>141000</v>
      </c>
      <c r="CA2402" s="26"/>
      <c r="CB2402" s="26"/>
      <c r="CC2402" s="26"/>
      <c r="CD2402" s="26">
        <f t="shared" si="9605"/>
        <v>141000</v>
      </c>
      <c r="CE2402" s="26">
        <f t="shared" si="9606"/>
        <v>141000</v>
      </c>
      <c r="CF2402" s="26">
        <f t="shared" si="9607"/>
        <v>141000</v>
      </c>
      <c r="CG2402" s="26"/>
      <c r="CH2402" s="26"/>
      <c r="CI2402" s="26"/>
      <c r="CJ2402" s="26">
        <f t="shared" si="9608"/>
        <v>141000</v>
      </c>
      <c r="CK2402" s="26">
        <f t="shared" si="9609"/>
        <v>141000</v>
      </c>
      <c r="CL2402" s="26">
        <f t="shared" si="9610"/>
        <v>141000</v>
      </c>
      <c r="CM2402" s="26"/>
      <c r="CN2402" s="26"/>
      <c r="CO2402" s="26"/>
      <c r="CP2402" s="26">
        <f t="shared" si="9611"/>
        <v>141000</v>
      </c>
      <c r="CQ2402" s="26">
        <f t="shared" si="9612"/>
        <v>141000</v>
      </c>
      <c r="CR2402" s="26">
        <f t="shared" si="9613"/>
        <v>141000</v>
      </c>
      <c r="CS2402" s="26"/>
      <c r="CT2402" s="19"/>
      <c r="CU2402" s="35"/>
    </row>
    <row r="2403" spans="1:105" s="28" customFormat="1" hidden="1" x14ac:dyDescent="0.3">
      <c r="A2403" s="29" t="s">
        <v>1366</v>
      </c>
      <c r="B2403" s="30"/>
      <c r="C2403" s="29"/>
      <c r="D2403" s="29"/>
      <c r="E2403" s="31" t="s">
        <v>1367</v>
      </c>
      <c r="F2403" s="32">
        <f>F2412+F2419+F2423+F2431+F2435+F2439+F2451+F2455+F2459+F2465+F2477+F2493+F2497+F2506+F2515+F2489+F2540+F2548+F2552+F2556+F2526+F2530+F2481+F2544+F2427+F2469+F2404+F2519</f>
        <v>463521.4</v>
      </c>
      <c r="G2403" s="32">
        <f>G2412+G2419+G2423+G2431+G2435+G2439+G2451+G2455+G2459+G2465+G2477+G2493+G2497+G2506+G2515+G2489+G2540+G2548+G2552+G2556+G2526+G2530+G2481+G2544+G2427+G2469+G2404+G2519</f>
        <v>413612.20000000007</v>
      </c>
      <c r="H2403" s="32">
        <f>H2412+H2419+H2423+H2431+H2435+H2439+H2451+H2455+H2459+H2465+H2477+H2493+H2497+H2506+H2515+H2489+H2540+H2548+H2552+H2556+H2526+H2530+H2481+H2544+H2427+H2469+H2404+H2519</f>
        <v>514205.70000000007</v>
      </c>
      <c r="I2403" s="32">
        <f>I2412+I2419+I2423+I2431+I2435+I2439+I2451+I2455+I2459+I2465+I2477+I2493+I2497+I2506+I2515+I2489+I2540+I2548+I2552+I2556+I2526+I2530+I2481+I2544+I2427+I2469+I2404+I2519+I2408</f>
        <v>40.100000000000023</v>
      </c>
      <c r="J2403" s="32">
        <f>J2412+J2419+J2423+J2431+J2435+J2439+J2451+J2455+J2459+J2465+J2477+J2493+J2497+J2506+J2515+J2489+J2540+J2548+J2552+J2556+J2526+J2530+J2481+J2544+J2427+J2469+J2404+J2519+J2408</f>
        <v>-259.89999999999998</v>
      </c>
      <c r="K2403" s="32">
        <f>K2412+K2419+K2423+K2431+K2435+K2439+K2451+K2455+K2459+K2465+K2477+K2493+K2497+K2506+K2515+K2489+K2540+K2548+K2552+K2556+K2526+K2530+K2481+K2544+K2427+K2469+K2404+K2519+K2408</f>
        <v>-259.89999999999998</v>
      </c>
      <c r="L2403" s="32">
        <f t="shared" si="9767"/>
        <v>463561.5</v>
      </c>
      <c r="M2403" s="32">
        <f t="shared" si="9768"/>
        <v>413352.30000000005</v>
      </c>
      <c r="N2403" s="32">
        <f t="shared" si="9769"/>
        <v>513945.80000000005</v>
      </c>
      <c r="O2403" s="32">
        <f>O2412+O2419+O2423+O2431+O2435+O2439+O2451+O2455+O2459+O2465+O2477+O2493+O2497+O2506+O2515+O2489+O2540+O2548+O2552+O2556+O2526+O2530+O2481+O2544+O2427+O2469+O2404+O2519+O2408+O2473</f>
        <v>-24498.017999999996</v>
      </c>
      <c r="P2403" s="32">
        <f>P2412+P2419+P2423+P2431+P2435+P2439+P2451+P2455+P2459+P2465+P2477+P2493+P2497+P2506+P2515+P2489+P2540+P2548+P2552+P2556+P2526+P2530+P2481+P2544+P2427+P2469+P2404+P2519+P2408+P2473</f>
        <v>15532.4</v>
      </c>
      <c r="Q2403" s="32">
        <f>Q2412+Q2419+Q2423+Q2431+Q2435+Q2439+Q2451+Q2455+Q2459+Q2465+Q2477+Q2493+Q2497+Q2506+Q2515+Q2489+Q2540+Q2548+Q2552+Q2556+Q2526+Q2530+Q2481+Q2544+Q2427+Q2469+Q2404+Q2519+Q2408+Q2473</f>
        <v>15858.3</v>
      </c>
      <c r="R2403" s="32">
        <f t="shared" si="9770"/>
        <v>439063.48200000002</v>
      </c>
      <c r="S2403" s="32">
        <f t="shared" si="9771"/>
        <v>428884.70000000007</v>
      </c>
      <c r="T2403" s="32">
        <f t="shared" si="9772"/>
        <v>529804.10000000009</v>
      </c>
      <c r="U2403" s="32">
        <f>U2412+U2419+U2423+U2431+U2435+U2439+U2451+U2455+U2459+U2465+U2477+U2493+U2497+U2506+U2515+U2489+U2540+U2548+U2552+U2556+U2526+U2530+U2481+U2544+U2427+U2469+U2404+U2519+U2408+U2473</f>
        <v>-16614.650000000001</v>
      </c>
      <c r="V2403" s="32">
        <f>V2412+V2419+V2423+V2431+V2435+V2439+V2451+V2455+V2459+V2465+V2477+V2493+V2497+V2506+V2515+V2489+V2540+V2548+V2552+V2556+V2526+V2530+V2481+V2544+V2427+V2469+V2404+V2519+V2408+V2473</f>
        <v>-15000</v>
      </c>
      <c r="W2403" s="32">
        <f>W2412+W2419+W2423+W2431+W2435+W2439+W2451+W2455+W2459+W2465+W2477+W2493+W2497+W2506+W2515+W2489+W2540+W2548+W2552+W2556+W2526+W2530+W2481+W2544+W2427+W2469+W2404+W2519+W2408+W2473</f>
        <v>-15000</v>
      </c>
      <c r="X2403" s="32">
        <f t="shared" si="9773"/>
        <v>422448.83199999999</v>
      </c>
      <c r="Y2403" s="32">
        <f t="shared" si="9774"/>
        <v>413884.70000000007</v>
      </c>
      <c r="Z2403" s="32">
        <f t="shared" si="9775"/>
        <v>514804.10000000009</v>
      </c>
      <c r="AA2403" s="32">
        <f>AA2412+AA2419+AA2423+AA2431+AA2435+AA2439+AA2451+AA2455+AA2459+AA2465+AA2477+AA2493+AA2497+AA2506+AA2515+AA2489+AA2540+AA2548+AA2552+AA2556+AA2526+AA2530+AA2481+AA2544+AA2427+AA2469+AA2404+AA2519+AA2408+AA2473</f>
        <v>0</v>
      </c>
      <c r="AB2403" s="32">
        <f>AB2412+AB2419+AB2423+AB2431+AB2435+AB2439+AB2451+AB2455+AB2459+AB2465+AB2477+AB2493+AB2497+AB2506+AB2515+AB2489+AB2540+AB2548+AB2552+AB2556+AB2526+AB2530+AB2481+AB2544+AB2427+AB2469+AB2404+AB2519+AB2408+AB2473</f>
        <v>0</v>
      </c>
      <c r="AC2403" s="32">
        <f>AC2412+AC2419+AC2423+AC2431+AC2435+AC2439+AC2451+AC2455+AC2459+AC2465+AC2477+AC2493+AC2497+AC2506+AC2515+AC2489+AC2540+AC2548+AC2552+AC2556+AC2526+AC2530+AC2481+AC2544+AC2427+AC2469+AC2404+AC2519+AC2408+AC2473</f>
        <v>0</v>
      </c>
      <c r="AD2403" s="32">
        <f t="shared" si="9776"/>
        <v>422448.83199999999</v>
      </c>
      <c r="AE2403" s="32">
        <f t="shared" si="9777"/>
        <v>413884.70000000007</v>
      </c>
      <c r="AF2403" s="32">
        <f t="shared" si="9778"/>
        <v>514804.10000000009</v>
      </c>
      <c r="AG2403" s="32">
        <f>AG2412+AG2419+AG2423+AG2431+AG2435+AG2439+AG2451+AG2455+AG2459+AG2465+AG2477+AG2493+AG2497+AG2506+AG2515+AG2489+AG2540+AG2548+AG2552+AG2556+AG2526+AG2530+AG2481+AG2544+AG2427+AG2469+AG2404+AG2519+AG2408+AG2473</f>
        <v>0</v>
      </c>
      <c r="AH2403" s="32">
        <f>AH2412+AH2419+AH2423+AH2431+AH2435+AH2439+AH2451+AH2455+AH2459+AH2465+AH2477+AH2493+AH2497+AH2506+AH2515+AH2489+AH2540+AH2548+AH2552+AH2556+AH2526+AH2530+AH2481+AH2544+AH2427+AH2469+AH2404+AH2519+AH2408+AH2473</f>
        <v>0</v>
      </c>
      <c r="AI2403" s="32">
        <f>AI2412+AI2419+AI2423+AI2431+AI2435+AI2439+AI2451+AI2455+AI2459+AI2465+AI2477+AI2493+AI2497+AI2506+AI2515+AI2489+AI2540+AI2548+AI2552+AI2556+AI2526+AI2530+AI2481+AI2544+AI2427+AI2469+AI2404+AI2519+AI2408+AI2473</f>
        <v>0</v>
      </c>
      <c r="AJ2403" s="32">
        <f t="shared" si="9779"/>
        <v>422448.83199999999</v>
      </c>
      <c r="AK2403" s="32">
        <f t="shared" si="9780"/>
        <v>413884.70000000007</v>
      </c>
      <c r="AL2403" s="32">
        <f t="shared" si="9781"/>
        <v>514804.10000000009</v>
      </c>
      <c r="AM2403" s="32">
        <f>AM2412+AM2419+AM2423+AM2431+AM2435+AM2439+AM2451+AM2455+AM2459+AM2465+AM2477+AM2493+AM2497+AM2506+AM2515+AM2489+AM2540+AM2548+AM2552+AM2556+AM2526+AM2530+AM2481+AM2544+AM2427+AM2469+AM2404+AM2519+AM2408+AM2473</f>
        <v>1812.26</v>
      </c>
      <c r="AN2403" s="32">
        <f>AN2412+AN2419+AN2423+AN2431+AN2435+AN2439+AN2451+AN2455+AN2459+AN2465+AN2477+AN2493+AN2497+AN2506+AN2515+AN2489+AN2540+AN2548+AN2552+AN2556+AN2526+AN2530+AN2481+AN2544+AN2427+AN2469+AN2404+AN2519+AN2408+AN2473</f>
        <v>0</v>
      </c>
      <c r="AO2403" s="32">
        <f>AO2412+AO2419+AO2423+AO2431+AO2435+AO2439+AO2451+AO2455+AO2459+AO2465+AO2477+AO2493+AO2497+AO2506+AO2515+AO2489+AO2540+AO2548+AO2552+AO2556+AO2526+AO2530+AO2481+AO2544+AO2427+AO2469+AO2404+AO2519+AO2408+AO2473</f>
        <v>0</v>
      </c>
      <c r="AP2403" s="32">
        <f t="shared" si="9782"/>
        <v>424261.092</v>
      </c>
      <c r="AQ2403" s="32">
        <f t="shared" si="9783"/>
        <v>413884.70000000007</v>
      </c>
      <c r="AR2403" s="32">
        <f t="shared" si="9784"/>
        <v>514804.10000000009</v>
      </c>
      <c r="AS2403" s="32">
        <f>AS2412+AS2419+AS2423+AS2431+AS2435+AS2439+AS2451+AS2455+AS2459+AS2465+AS2477+AS2493+AS2497+AS2506+AS2515+AS2489+AS2540+AS2548+AS2552+AS2556+AS2526+AS2530+AS2481+AS2544+AS2427+AS2469+AS2404+AS2519+AS2408+AS2473</f>
        <v>0</v>
      </c>
      <c r="AT2403" s="32">
        <f>AT2412+AT2419+AT2423+AT2431+AT2435+AT2439+AT2451+AT2455+AT2459+AT2465+AT2477+AT2493+AT2497+AT2506+AT2515+AT2489+AT2540+AT2548+AT2552+AT2556+AT2526+AT2530+AT2481+AT2544+AT2427+AT2469+AT2404+AT2519+AT2408+AT2473</f>
        <v>0</v>
      </c>
      <c r="AU2403" s="32">
        <f>AU2412+AU2419+AU2423+AU2431+AU2435+AU2439+AU2451+AU2455+AU2459+AU2465+AU2477+AU2493+AU2497+AU2506+AU2515+AU2489+AU2540+AU2548+AU2552+AU2556+AU2526+AU2530+AU2481+AU2544+AU2427+AU2469+AU2404+AU2519+AU2408+AU2473</f>
        <v>0</v>
      </c>
      <c r="AV2403" s="32">
        <f t="shared" si="9785"/>
        <v>424261.092</v>
      </c>
      <c r="AW2403" s="32">
        <f t="shared" si="9786"/>
        <v>413884.70000000007</v>
      </c>
      <c r="AX2403" s="32">
        <f t="shared" si="9787"/>
        <v>514804.10000000009</v>
      </c>
      <c r="AY2403" s="32">
        <f>AY2412+AY2419+AY2423+AY2431+AY2435+AY2439+AY2451+AY2455+AY2459+AY2465+AY2477+AY2493+AY2497+AY2506+AY2515+AY2489+AY2540+AY2548+AY2552+AY2556+AY2526+AY2530+AY2481+AY2544+AY2427+AY2469+AY2404+AY2519+AY2408+AY2473</f>
        <v>-1642.2659999999998</v>
      </c>
      <c r="AZ2403" s="32">
        <f>AZ2412+AZ2419+AZ2423+AZ2431+AZ2435+AZ2439+AZ2451+AZ2455+AZ2459+AZ2465+AZ2477+AZ2493+AZ2497+AZ2506+AZ2515+AZ2489+AZ2540+AZ2548+AZ2552+AZ2556+AZ2526+AZ2530+AZ2481+AZ2544+AZ2427+AZ2469+AZ2404+AZ2519+AZ2408+AZ2473</f>
        <v>649.49699999999996</v>
      </c>
      <c r="BA2403" s="32">
        <f>BA2412+BA2419+BA2423+BA2431+BA2435+BA2439+BA2451+BA2455+BA2459+BA2465+BA2477+BA2493+BA2497+BA2506+BA2515+BA2489+BA2540+BA2548+BA2552+BA2556+BA2526+BA2530+BA2481+BA2544+BA2427+BA2469+BA2404+BA2519+BA2408+BA2473</f>
        <v>649.49699999999996</v>
      </c>
      <c r="BB2403" s="32">
        <f t="shared" si="9788"/>
        <v>422618.826</v>
      </c>
      <c r="BC2403" s="32">
        <f t="shared" si="9789"/>
        <v>414534.19700000004</v>
      </c>
      <c r="BD2403" s="32">
        <f t="shared" si="9790"/>
        <v>515453.59700000007</v>
      </c>
      <c r="BE2403" s="32">
        <f>BE2412+BE2419+BE2423+BE2431+BE2435+BE2439+BE2451+BE2455+BE2459+BE2465+BE2477+BE2493+BE2497+BE2506+BE2515+BE2489+BE2540+BE2548+BE2552+BE2556+BE2526+BE2530+BE2481+BE2544+BE2427+BE2469+BE2404+BE2519+BE2408+BE2473</f>
        <v>0</v>
      </c>
      <c r="BF2403" s="32">
        <f>BF2412+BF2419+BF2423+BF2431+BF2435+BF2439+BF2451+BF2455+BF2459+BF2465+BF2477+BF2493+BF2497+BF2506+BF2515+BF2489+BF2540+BF2548+BF2552+BF2556+BF2526+BF2530+BF2481+BF2544+BF2427+BF2469+BF2404+BF2519+BF2408+BF2473</f>
        <v>0</v>
      </c>
      <c r="BG2403" s="32">
        <f>BG2412+BG2419+BG2423+BG2431+BG2435+BG2439+BG2451+BG2455+BG2459+BG2465+BG2477+BG2493+BG2497+BG2506+BG2515+BG2489+BG2540+BG2548+BG2552+BG2556+BG2526+BG2530+BG2481+BG2544+BG2427+BG2469+BG2404+BG2519+BG2408+BG2473</f>
        <v>0</v>
      </c>
      <c r="BH2403" s="32">
        <f t="shared" si="9791"/>
        <v>422618.826</v>
      </c>
      <c r="BI2403" s="32">
        <f t="shared" si="9792"/>
        <v>414534.19700000004</v>
      </c>
      <c r="BJ2403" s="32">
        <f t="shared" si="9793"/>
        <v>515453.59700000007</v>
      </c>
      <c r="BK2403" s="32">
        <f>BK2412+BK2419+BK2423+BK2431+BK2435+BK2439+BK2451+BK2455+BK2459+BK2465+BK2477+BK2493+BK2497+BK2506+BK2515+BK2489+BK2540+BK2548+BK2552+BK2556+BK2526+BK2530+BK2481+BK2544+BK2427+BK2469+BK2404+BK2519+BK2408+BK2473+BK2485</f>
        <v>-4023.9529999999995</v>
      </c>
      <c r="BL2403" s="32">
        <f>BL2412+BL2419+BL2423+BL2431+BL2435+BL2439+BL2451+BL2455+BL2459+BL2465+BL2477+BL2493+BL2497+BL2506+BL2515+BL2489+BL2540+BL2548+BL2552+BL2556+BL2526+BL2530+BL2481+BL2544+BL2427+BL2469+BL2404+BL2519+BL2408+BL2473+BL2485</f>
        <v>208549.85</v>
      </c>
      <c r="BM2403" s="32">
        <f>BM2412+BM2419+BM2423+BM2431+BM2435+BM2439+BM2451+BM2455+BM2459+BM2465+BM2477+BM2493+BM2497+BM2506+BM2515+BM2489+BM2540+BM2548+BM2552+BM2556+BM2526+BM2530+BM2481+BM2544+BM2427+BM2469+BM2404+BM2519+BM2408+BM2473+BM2485</f>
        <v>0</v>
      </c>
      <c r="BN2403" s="32">
        <f t="shared" si="9794"/>
        <v>418594.87300000002</v>
      </c>
      <c r="BO2403" s="32">
        <f t="shared" si="9795"/>
        <v>623084.04700000002</v>
      </c>
      <c r="BP2403" s="32">
        <f t="shared" si="9796"/>
        <v>515453.59700000007</v>
      </c>
      <c r="BQ2403" s="32">
        <f>BQ2412+BQ2419+BQ2423+BQ2431+BQ2435+BQ2439+BQ2451+BQ2455+BQ2459+BQ2465+BQ2477+BQ2493+BQ2497+BQ2506+BQ2515+BQ2489+BQ2540+BQ2548+BQ2552+BQ2556+BQ2526+BQ2530+BQ2481+BQ2544+BQ2427+BQ2469+BQ2404+BQ2519+BQ2408+BQ2473+BQ2485</f>
        <v>0</v>
      </c>
      <c r="BR2403" s="32">
        <f>BR2412+BR2419+BR2423+BR2431+BR2435+BR2439+BR2451+BR2455+BR2459+BR2465+BR2477+BR2493+BR2497+BR2506+BR2515+BR2489+BR2540+BR2548+BR2552+BR2556+BR2526+BR2530+BR2481+BR2544+BR2427+BR2469+BR2404+BR2519+BR2408+BR2473+BR2485</f>
        <v>0</v>
      </c>
      <c r="BS2403" s="26">
        <f t="shared" si="9797"/>
        <v>418594.87300000002</v>
      </c>
      <c r="BT2403" s="26">
        <f t="shared" si="9798"/>
        <v>623084.04700000002</v>
      </c>
      <c r="BU2403" s="26">
        <f t="shared" si="9799"/>
        <v>515453.59700000007</v>
      </c>
      <c r="BV2403" s="32">
        <f>BV2412+BV2419+BV2423+BV2431+BV2435+BV2439+BV2451+BV2455+BV2459+BV2465+BV2477+BV2493+BV2497+BV2506+BV2515+BV2489+BV2540+BV2548+BV2552+BV2556+BV2526+BV2530+BV2481+BV2544+BV2427+BV2469+BV2404+BV2519+BV2408+BV2473+BV2485</f>
        <v>0</v>
      </c>
      <c r="BW2403" s="32">
        <f>BW2412+BW2419+BW2423+BW2431+BW2435+BW2439+BW2451+BW2455+BW2459+BW2465+BW2477+BW2493+BW2497+BW2506+BW2515+BW2489+BW2540+BW2548+BW2552+BW2556+BW2526+BW2530+BW2481+BW2544+BW2427+BW2469+BW2404+BW2519+BW2408+BW2473+BW2485</f>
        <v>0</v>
      </c>
      <c r="BX2403" s="32">
        <f t="shared" si="9800"/>
        <v>418594.87300000002</v>
      </c>
      <c r="BY2403" s="32">
        <f t="shared" si="9801"/>
        <v>623084.04700000002</v>
      </c>
      <c r="BZ2403" s="32">
        <f t="shared" si="9802"/>
        <v>515453.59700000007</v>
      </c>
      <c r="CA2403" s="32">
        <f>CA2412+CA2419+CA2423+CA2431+CA2435+CA2439+CA2451+CA2455+CA2459+CA2465+CA2477+CA2493+CA2497+CA2506+CA2515+CA2489+CA2540+CA2548+CA2552+CA2556+CA2526+CA2530+CA2481+CA2544+CA2427+CA2469+CA2404+CA2519+CA2408+CA2473+CA2485</f>
        <v>-628.20000000000005</v>
      </c>
      <c r="CB2403" s="32">
        <f>CB2412+CB2419+CB2423+CB2431+CB2435+CB2439+CB2451+CB2455+CB2459+CB2465+CB2477+CB2493+CB2497+CB2506+CB2515+CB2489+CB2540+CB2548+CB2552+CB2556+CB2526+CB2530+CB2481+CB2544+CB2427+CB2469+CB2404+CB2519+CB2408+CB2473+CB2485</f>
        <v>0</v>
      </c>
      <c r="CC2403" s="32">
        <f>CC2412+CC2419+CC2423+CC2431+CC2435+CC2439+CC2451+CC2455+CC2459+CC2465+CC2477+CC2493+CC2497+CC2506+CC2515+CC2489+CC2540+CC2548+CC2552+CC2556+CC2526+CC2530+CC2481+CC2544+CC2427+CC2469+CC2404+CC2519+CC2408+CC2473+CC2485</f>
        <v>0</v>
      </c>
      <c r="CD2403" s="32">
        <f t="shared" si="9605"/>
        <v>417966.67300000001</v>
      </c>
      <c r="CE2403" s="32">
        <f t="shared" si="9606"/>
        <v>623084.04700000002</v>
      </c>
      <c r="CF2403" s="32">
        <f t="shared" si="9607"/>
        <v>515453.59700000007</v>
      </c>
      <c r="CG2403" s="32">
        <f>CG2412+CG2419+CG2423+CG2431+CG2435+CG2439+CG2451+CG2455+CG2459+CG2465+CG2477+CG2493+CG2497+CG2506+CG2515+CG2489+CG2540+CG2548+CG2552+CG2556+CG2526+CG2530+CG2481+CG2544+CG2427+CG2469+CG2404+CG2519+CG2408+CG2473+CG2485</f>
        <v>0</v>
      </c>
      <c r="CH2403" s="32">
        <f>CH2412+CH2419+CH2423+CH2431+CH2435+CH2439+CH2451+CH2455+CH2459+CH2465+CH2477+CH2493+CH2497+CH2506+CH2515+CH2489+CH2540+CH2548+CH2552+CH2556+CH2526+CH2530+CH2481+CH2544+CH2427+CH2469+CH2404+CH2519+CH2408+CH2473+CH2485</f>
        <v>0</v>
      </c>
      <c r="CI2403" s="32">
        <f>CI2412+CI2419+CI2423+CI2431+CI2435+CI2439+CI2451+CI2455+CI2459+CI2465+CI2477+CI2493+CI2497+CI2506+CI2515+CI2489+CI2540+CI2548+CI2552+CI2556+CI2526+CI2530+CI2481+CI2544+CI2427+CI2469+CI2404+CI2519+CI2408+CI2473+CI2485</f>
        <v>0</v>
      </c>
      <c r="CJ2403" s="32">
        <f t="shared" si="9608"/>
        <v>417966.67300000001</v>
      </c>
      <c r="CK2403" s="32">
        <f t="shared" si="9609"/>
        <v>623084.04700000002</v>
      </c>
      <c r="CL2403" s="32">
        <f t="shared" si="9610"/>
        <v>515453.59700000007</v>
      </c>
      <c r="CM2403" s="32">
        <f>CM2412+CM2419+CM2423+CM2431+CM2435+CM2439+CM2451+CM2455+CM2459+CM2465+CM2477+CM2493+CM2497+CM2506+CM2515+CM2489+CM2540+CM2548+CM2552+CM2556+CM2526+CM2530+CM2481+CM2544+CM2427+CM2469+CM2404+CM2519+CM2408+CM2473+CM2485</f>
        <v>0</v>
      </c>
      <c r="CN2403" s="32">
        <f>CN2412+CN2419+CN2423+CN2431+CN2435+CN2439+CN2451+CN2455+CN2459+CN2465+CN2477+CN2493+CN2497+CN2506+CN2515+CN2489+CN2540+CN2548+CN2552+CN2556+CN2526+CN2530+CN2481+CN2544+CN2427+CN2469+CN2404+CN2519+CN2408+CN2473+CN2485</f>
        <v>0</v>
      </c>
      <c r="CO2403" s="32">
        <f>CO2412+CO2419+CO2423+CO2431+CO2435+CO2439+CO2451+CO2455+CO2459+CO2465+CO2477+CO2493+CO2497+CO2506+CO2515+CO2489+CO2540+CO2548+CO2552+CO2556+CO2526+CO2530+CO2481+CO2544+CO2427+CO2469+CO2404+CO2519+CO2408+CO2473+CO2485</f>
        <v>0</v>
      </c>
      <c r="CP2403" s="32">
        <f t="shared" si="9611"/>
        <v>417966.67300000001</v>
      </c>
      <c r="CQ2403" s="32">
        <f t="shared" si="9612"/>
        <v>623084.04700000002</v>
      </c>
      <c r="CR2403" s="32">
        <f t="shared" si="9613"/>
        <v>515453.59700000007</v>
      </c>
      <c r="CS2403" s="32">
        <f>CS2412+CS2419+CS2423+CS2431+CS2435+CS2439+CS2451+CS2455+CS2459+CS2465+CS2477+CS2493+CS2497+CS2506+CS2515+CS2489+CS2540+CS2548+CS2552+CS2556+CS2526+CS2530+CS2481+CS2544+CS2427+CS2469+CS2404+CS2519+CS2408+CS2473+CS2485</f>
        <v>0</v>
      </c>
      <c r="CT2403" s="19"/>
      <c r="CU2403" s="33"/>
      <c r="CW2403" s="28" t="s">
        <v>25</v>
      </c>
    </row>
    <row r="2404" spans="1:105" ht="31.2" hidden="1" x14ac:dyDescent="0.3">
      <c r="A2404" s="36" t="s">
        <v>1368</v>
      </c>
      <c r="B2404" s="17"/>
      <c r="C2404" s="16"/>
      <c r="D2404" s="16"/>
      <c r="E2404" s="34" t="s">
        <v>1369</v>
      </c>
      <c r="F2404" s="26">
        <f t="shared" ref="F2404:F2406" si="9813">F2405</f>
        <v>0</v>
      </c>
      <c r="G2404" s="26">
        <f t="shared" ref="G2404:G2406" si="9814">G2405</f>
        <v>0</v>
      </c>
      <c r="H2404" s="26">
        <f t="shared" ref="H2404:H2406" si="9815">H2405</f>
        <v>100787.8</v>
      </c>
      <c r="I2404" s="26">
        <f t="shared" ref="I2404:I2410" si="9816">I2405</f>
        <v>0</v>
      </c>
      <c r="J2404" s="26">
        <f t="shared" ref="J2404:J2410" si="9817">J2405</f>
        <v>0</v>
      </c>
      <c r="K2404" s="26">
        <f t="shared" ref="K2404:K2410" si="9818">K2405</f>
        <v>0</v>
      </c>
      <c r="L2404" s="26">
        <f t="shared" si="9767"/>
        <v>0</v>
      </c>
      <c r="M2404" s="26">
        <f t="shared" si="9768"/>
        <v>0</v>
      </c>
      <c r="N2404" s="26">
        <f t="shared" si="9769"/>
        <v>100787.8</v>
      </c>
      <c r="O2404" s="26">
        <f t="shared" ref="O2404:O2410" si="9819">O2405</f>
        <v>0</v>
      </c>
      <c r="P2404" s="26">
        <f t="shared" ref="P2404:P2410" si="9820">P2405</f>
        <v>0</v>
      </c>
      <c r="Q2404" s="26">
        <f t="shared" ref="Q2404:Q2410" si="9821">Q2405</f>
        <v>0</v>
      </c>
      <c r="R2404" s="26">
        <f t="shared" si="9770"/>
        <v>0</v>
      </c>
      <c r="S2404" s="26">
        <f t="shared" si="9771"/>
        <v>0</v>
      </c>
      <c r="T2404" s="26">
        <f t="shared" si="9772"/>
        <v>100787.8</v>
      </c>
      <c r="U2404" s="26">
        <f t="shared" ref="U2404:U2410" si="9822">U2405</f>
        <v>0</v>
      </c>
      <c r="V2404" s="26">
        <f t="shared" ref="V2404:V2410" si="9823">V2405</f>
        <v>0</v>
      </c>
      <c r="W2404" s="26">
        <f t="shared" ref="W2404:W2410" si="9824">W2405</f>
        <v>0</v>
      </c>
      <c r="X2404" s="26">
        <f t="shared" si="9773"/>
        <v>0</v>
      </c>
      <c r="Y2404" s="26">
        <f t="shared" si="9774"/>
        <v>0</v>
      </c>
      <c r="Z2404" s="26">
        <f t="shared" si="9775"/>
        <v>100787.8</v>
      </c>
      <c r="AA2404" s="26">
        <f t="shared" ref="AA2404:AA2410" si="9825">AA2405</f>
        <v>0</v>
      </c>
      <c r="AB2404" s="26">
        <f t="shared" ref="AB2404:AB2410" si="9826">AB2405</f>
        <v>0</v>
      </c>
      <c r="AC2404" s="26">
        <f t="shared" ref="AC2404:AC2410" si="9827">AC2405</f>
        <v>0</v>
      </c>
      <c r="AD2404" s="26">
        <f t="shared" si="9776"/>
        <v>0</v>
      </c>
      <c r="AE2404" s="26">
        <f t="shared" si="9777"/>
        <v>0</v>
      </c>
      <c r="AF2404" s="26">
        <f t="shared" si="9778"/>
        <v>100787.8</v>
      </c>
      <c r="AG2404" s="26">
        <f t="shared" ref="AG2404:AG2410" si="9828">AG2405</f>
        <v>0</v>
      </c>
      <c r="AH2404" s="26">
        <f t="shared" ref="AH2404:AH2410" si="9829">AH2405</f>
        <v>0</v>
      </c>
      <c r="AI2404" s="26">
        <f t="shared" ref="AI2404:AI2410" si="9830">AI2405</f>
        <v>0</v>
      </c>
      <c r="AJ2404" s="26">
        <f t="shared" si="9779"/>
        <v>0</v>
      </c>
      <c r="AK2404" s="26">
        <f t="shared" si="9780"/>
        <v>0</v>
      </c>
      <c r="AL2404" s="26">
        <f t="shared" si="9781"/>
        <v>100787.8</v>
      </c>
      <c r="AM2404" s="26">
        <f t="shared" ref="AM2404:AM2410" si="9831">AM2405</f>
        <v>0</v>
      </c>
      <c r="AN2404" s="26">
        <f t="shared" ref="AN2404:AN2410" si="9832">AN2405</f>
        <v>0</v>
      </c>
      <c r="AO2404" s="26">
        <f t="shared" ref="AO2404:AO2410" si="9833">AO2405</f>
        <v>0</v>
      </c>
      <c r="AP2404" s="26">
        <f t="shared" si="9782"/>
        <v>0</v>
      </c>
      <c r="AQ2404" s="26">
        <f t="shared" si="9783"/>
        <v>0</v>
      </c>
      <c r="AR2404" s="26">
        <f t="shared" si="9784"/>
        <v>100787.8</v>
      </c>
      <c r="AS2404" s="26">
        <f t="shared" ref="AS2404:AS2410" si="9834">AS2405</f>
        <v>0</v>
      </c>
      <c r="AT2404" s="26">
        <f t="shared" ref="AT2404:AT2410" si="9835">AT2405</f>
        <v>0</v>
      </c>
      <c r="AU2404" s="26">
        <f t="shared" ref="AU2404:AU2410" si="9836">AU2405</f>
        <v>0</v>
      </c>
      <c r="AV2404" s="26">
        <f t="shared" si="9785"/>
        <v>0</v>
      </c>
      <c r="AW2404" s="26">
        <f t="shared" si="9786"/>
        <v>0</v>
      </c>
      <c r="AX2404" s="26">
        <f t="shared" si="9787"/>
        <v>100787.8</v>
      </c>
      <c r="AY2404" s="26">
        <f t="shared" ref="AY2404:AY2410" si="9837">AY2405</f>
        <v>0</v>
      </c>
      <c r="AZ2404" s="26">
        <f t="shared" ref="AZ2404:AZ2410" si="9838">AZ2405</f>
        <v>0</v>
      </c>
      <c r="BA2404" s="26">
        <f t="shared" ref="BA2404:BA2410" si="9839">BA2405</f>
        <v>0</v>
      </c>
      <c r="BB2404" s="26">
        <f t="shared" si="9788"/>
        <v>0</v>
      </c>
      <c r="BC2404" s="26">
        <f t="shared" si="9789"/>
        <v>0</v>
      </c>
      <c r="BD2404" s="26">
        <f t="shared" si="9790"/>
        <v>100787.8</v>
      </c>
      <c r="BE2404" s="26">
        <f t="shared" ref="BE2404:BE2410" si="9840">BE2405</f>
        <v>0</v>
      </c>
      <c r="BF2404" s="26">
        <f t="shared" ref="BF2404:BF2410" si="9841">BF2405</f>
        <v>0</v>
      </c>
      <c r="BG2404" s="26">
        <f t="shared" ref="BG2404:BG2410" si="9842">BG2405</f>
        <v>0</v>
      </c>
      <c r="BH2404" s="26">
        <f t="shared" si="9791"/>
        <v>0</v>
      </c>
      <c r="BI2404" s="26">
        <f t="shared" si="9792"/>
        <v>0</v>
      </c>
      <c r="BJ2404" s="26">
        <f t="shared" si="9793"/>
        <v>100787.8</v>
      </c>
      <c r="BK2404" s="26">
        <f t="shared" ref="BK2404:BK2410" si="9843">BK2405</f>
        <v>0</v>
      </c>
      <c r="BL2404" s="26">
        <f t="shared" ref="BL2404:BL2410" si="9844">BL2405</f>
        <v>0</v>
      </c>
      <c r="BM2404" s="26">
        <f t="shared" ref="BM2404:BM2410" si="9845">BM2405</f>
        <v>0</v>
      </c>
      <c r="BN2404" s="26">
        <f t="shared" si="9794"/>
        <v>0</v>
      </c>
      <c r="BO2404" s="26">
        <f t="shared" si="9795"/>
        <v>0</v>
      </c>
      <c r="BP2404" s="26">
        <f t="shared" si="9796"/>
        <v>100787.8</v>
      </c>
      <c r="BQ2404" s="26">
        <f t="shared" ref="BQ2404:BQ2410" si="9846">BQ2405</f>
        <v>0</v>
      </c>
      <c r="BR2404" s="26">
        <f t="shared" ref="BR2404:BR2410" si="9847">BR2405</f>
        <v>0</v>
      </c>
      <c r="BS2404" s="26">
        <f t="shared" si="9797"/>
        <v>0</v>
      </c>
      <c r="BT2404" s="26">
        <f t="shared" si="9798"/>
        <v>0</v>
      </c>
      <c r="BU2404" s="26">
        <f t="shared" si="9799"/>
        <v>100787.8</v>
      </c>
      <c r="BV2404" s="26">
        <f t="shared" ref="BV2404:BV2410" si="9848">BV2405</f>
        <v>0</v>
      </c>
      <c r="BW2404" s="26">
        <f t="shared" ref="BW2404:BW2410" si="9849">BW2405</f>
        <v>0</v>
      </c>
      <c r="BX2404" s="26">
        <f t="shared" si="9800"/>
        <v>0</v>
      </c>
      <c r="BY2404" s="26">
        <f t="shared" si="9801"/>
        <v>0</v>
      </c>
      <c r="BZ2404" s="26">
        <f t="shared" si="9802"/>
        <v>100787.8</v>
      </c>
      <c r="CA2404" s="26">
        <f t="shared" ref="CA2404:CA2410" si="9850">CA2405</f>
        <v>0</v>
      </c>
      <c r="CB2404" s="26">
        <f t="shared" ref="CB2404:CB2410" si="9851">CB2405</f>
        <v>0</v>
      </c>
      <c r="CC2404" s="26">
        <f t="shared" ref="CC2404:CC2410" si="9852">CC2405</f>
        <v>0</v>
      </c>
      <c r="CD2404" s="26">
        <f t="shared" si="9605"/>
        <v>0</v>
      </c>
      <c r="CE2404" s="26">
        <f t="shared" si="9606"/>
        <v>0</v>
      </c>
      <c r="CF2404" s="26">
        <f t="shared" si="9607"/>
        <v>100787.8</v>
      </c>
      <c r="CG2404" s="26">
        <f t="shared" ref="CG2404:CG2410" si="9853">CG2405</f>
        <v>0</v>
      </c>
      <c r="CH2404" s="26">
        <f t="shared" ref="CH2404:CH2410" si="9854">CH2405</f>
        <v>0</v>
      </c>
      <c r="CI2404" s="26">
        <f t="shared" ref="CI2404:CI2410" si="9855">CI2405</f>
        <v>0</v>
      </c>
      <c r="CJ2404" s="26">
        <f t="shared" si="9608"/>
        <v>0</v>
      </c>
      <c r="CK2404" s="26">
        <f t="shared" si="9609"/>
        <v>0</v>
      </c>
      <c r="CL2404" s="26">
        <f t="shared" si="9610"/>
        <v>100787.8</v>
      </c>
      <c r="CM2404" s="26">
        <f t="shared" ref="CM2404:CM2410" si="9856">CM2405</f>
        <v>0</v>
      </c>
      <c r="CN2404" s="26">
        <f t="shared" ref="CN2404:CN2410" si="9857">CN2405</f>
        <v>0</v>
      </c>
      <c r="CO2404" s="26">
        <f t="shared" ref="CO2404:CO2410" si="9858">CO2405</f>
        <v>0</v>
      </c>
      <c r="CP2404" s="26">
        <f t="shared" si="9611"/>
        <v>0</v>
      </c>
      <c r="CQ2404" s="26">
        <f t="shared" si="9612"/>
        <v>0</v>
      </c>
      <c r="CR2404" s="26">
        <f t="shared" si="9613"/>
        <v>100787.8</v>
      </c>
      <c r="CS2404" s="26">
        <f t="shared" ref="CS2404:CS2410" si="9859">CS2405</f>
        <v>0</v>
      </c>
      <c r="CT2404" s="19"/>
      <c r="CU2404" s="35"/>
      <c r="CX2404" s="1" t="s">
        <v>1346</v>
      </c>
      <c r="DA2404" s="1" t="s">
        <v>29</v>
      </c>
    </row>
    <row r="2405" spans="1:105" hidden="1" x14ac:dyDescent="0.3">
      <c r="A2405" s="36" t="s">
        <v>1368</v>
      </c>
      <c r="B2405" s="17">
        <v>800</v>
      </c>
      <c r="C2405" s="16"/>
      <c r="D2405" s="16"/>
      <c r="E2405" s="34" t="s">
        <v>52</v>
      </c>
      <c r="F2405" s="26">
        <f t="shared" si="9813"/>
        <v>0</v>
      </c>
      <c r="G2405" s="26">
        <f t="shared" si="9814"/>
        <v>0</v>
      </c>
      <c r="H2405" s="26">
        <f t="shared" si="9815"/>
        <v>100787.8</v>
      </c>
      <c r="I2405" s="26">
        <f t="shared" si="9816"/>
        <v>0</v>
      </c>
      <c r="J2405" s="26">
        <f t="shared" si="9817"/>
        <v>0</v>
      </c>
      <c r="K2405" s="26">
        <f t="shared" si="9818"/>
        <v>0</v>
      </c>
      <c r="L2405" s="26">
        <f t="shared" si="9767"/>
        <v>0</v>
      </c>
      <c r="M2405" s="26">
        <f t="shared" si="9768"/>
        <v>0</v>
      </c>
      <c r="N2405" s="26">
        <f t="shared" si="9769"/>
        <v>100787.8</v>
      </c>
      <c r="O2405" s="26">
        <f t="shared" si="9819"/>
        <v>0</v>
      </c>
      <c r="P2405" s="26">
        <f t="shared" si="9820"/>
        <v>0</v>
      </c>
      <c r="Q2405" s="26">
        <f t="shared" si="9821"/>
        <v>0</v>
      </c>
      <c r="R2405" s="26">
        <f t="shared" si="9770"/>
        <v>0</v>
      </c>
      <c r="S2405" s="26">
        <f t="shared" si="9771"/>
        <v>0</v>
      </c>
      <c r="T2405" s="26">
        <f t="shared" si="9772"/>
        <v>100787.8</v>
      </c>
      <c r="U2405" s="26">
        <f t="shared" si="9822"/>
        <v>0</v>
      </c>
      <c r="V2405" s="26">
        <f t="shared" si="9823"/>
        <v>0</v>
      </c>
      <c r="W2405" s="26">
        <f t="shared" si="9824"/>
        <v>0</v>
      </c>
      <c r="X2405" s="26">
        <f t="shared" si="9773"/>
        <v>0</v>
      </c>
      <c r="Y2405" s="26">
        <f t="shared" si="9774"/>
        <v>0</v>
      </c>
      <c r="Z2405" s="26">
        <f t="shared" si="9775"/>
        <v>100787.8</v>
      </c>
      <c r="AA2405" s="26">
        <f t="shared" si="9825"/>
        <v>0</v>
      </c>
      <c r="AB2405" s="26">
        <f t="shared" si="9826"/>
        <v>0</v>
      </c>
      <c r="AC2405" s="26">
        <f t="shared" si="9827"/>
        <v>0</v>
      </c>
      <c r="AD2405" s="26">
        <f t="shared" si="9776"/>
        <v>0</v>
      </c>
      <c r="AE2405" s="26">
        <f t="shared" si="9777"/>
        <v>0</v>
      </c>
      <c r="AF2405" s="26">
        <f t="shared" si="9778"/>
        <v>100787.8</v>
      </c>
      <c r="AG2405" s="26">
        <f t="shared" si="9828"/>
        <v>0</v>
      </c>
      <c r="AH2405" s="26">
        <f t="shared" si="9829"/>
        <v>0</v>
      </c>
      <c r="AI2405" s="26">
        <f t="shared" si="9830"/>
        <v>0</v>
      </c>
      <c r="AJ2405" s="26">
        <f t="shared" si="9779"/>
        <v>0</v>
      </c>
      <c r="AK2405" s="26">
        <f t="shared" si="9780"/>
        <v>0</v>
      </c>
      <c r="AL2405" s="26">
        <f t="shared" si="9781"/>
        <v>100787.8</v>
      </c>
      <c r="AM2405" s="26">
        <f t="shared" si="9831"/>
        <v>0</v>
      </c>
      <c r="AN2405" s="26">
        <f t="shared" si="9832"/>
        <v>0</v>
      </c>
      <c r="AO2405" s="26">
        <f t="shared" si="9833"/>
        <v>0</v>
      </c>
      <c r="AP2405" s="26">
        <f t="shared" si="9782"/>
        <v>0</v>
      </c>
      <c r="AQ2405" s="26">
        <f t="shared" si="9783"/>
        <v>0</v>
      </c>
      <c r="AR2405" s="26">
        <f t="shared" si="9784"/>
        <v>100787.8</v>
      </c>
      <c r="AS2405" s="26">
        <f t="shared" si="9834"/>
        <v>0</v>
      </c>
      <c r="AT2405" s="26">
        <f t="shared" si="9835"/>
        <v>0</v>
      </c>
      <c r="AU2405" s="26">
        <f t="shared" si="9836"/>
        <v>0</v>
      </c>
      <c r="AV2405" s="26">
        <f t="shared" si="9785"/>
        <v>0</v>
      </c>
      <c r="AW2405" s="26">
        <f t="shared" si="9786"/>
        <v>0</v>
      </c>
      <c r="AX2405" s="26">
        <f t="shared" si="9787"/>
        <v>100787.8</v>
      </c>
      <c r="AY2405" s="26">
        <f t="shared" si="9837"/>
        <v>0</v>
      </c>
      <c r="AZ2405" s="26">
        <f t="shared" si="9838"/>
        <v>0</v>
      </c>
      <c r="BA2405" s="26">
        <f t="shared" si="9839"/>
        <v>0</v>
      </c>
      <c r="BB2405" s="26">
        <f t="shared" si="9788"/>
        <v>0</v>
      </c>
      <c r="BC2405" s="26">
        <f t="shared" si="9789"/>
        <v>0</v>
      </c>
      <c r="BD2405" s="26">
        <f t="shared" si="9790"/>
        <v>100787.8</v>
      </c>
      <c r="BE2405" s="26">
        <f t="shared" si="9840"/>
        <v>0</v>
      </c>
      <c r="BF2405" s="26">
        <f t="shared" si="9841"/>
        <v>0</v>
      </c>
      <c r="BG2405" s="26">
        <f t="shared" si="9842"/>
        <v>0</v>
      </c>
      <c r="BH2405" s="26">
        <f t="shared" si="9791"/>
        <v>0</v>
      </c>
      <c r="BI2405" s="26">
        <f t="shared" si="9792"/>
        <v>0</v>
      </c>
      <c r="BJ2405" s="26">
        <f t="shared" si="9793"/>
        <v>100787.8</v>
      </c>
      <c r="BK2405" s="26">
        <f t="shared" si="9843"/>
        <v>0</v>
      </c>
      <c r="BL2405" s="26">
        <f t="shared" si="9844"/>
        <v>0</v>
      </c>
      <c r="BM2405" s="26">
        <f t="shared" si="9845"/>
        <v>0</v>
      </c>
      <c r="BN2405" s="26">
        <f t="shared" si="9794"/>
        <v>0</v>
      </c>
      <c r="BO2405" s="26">
        <f t="shared" si="9795"/>
        <v>0</v>
      </c>
      <c r="BP2405" s="26">
        <f t="shared" si="9796"/>
        <v>100787.8</v>
      </c>
      <c r="BQ2405" s="26">
        <f t="shared" si="9846"/>
        <v>0</v>
      </c>
      <c r="BR2405" s="26">
        <f t="shared" si="9847"/>
        <v>0</v>
      </c>
      <c r="BS2405" s="26">
        <f t="shared" si="9797"/>
        <v>0</v>
      </c>
      <c r="BT2405" s="26">
        <f t="shared" si="9798"/>
        <v>0</v>
      </c>
      <c r="BU2405" s="26">
        <f t="shared" si="9799"/>
        <v>100787.8</v>
      </c>
      <c r="BV2405" s="26">
        <f t="shared" si="9848"/>
        <v>0</v>
      </c>
      <c r="BW2405" s="26">
        <f t="shared" si="9849"/>
        <v>0</v>
      </c>
      <c r="BX2405" s="26">
        <f t="shared" si="9800"/>
        <v>0</v>
      </c>
      <c r="BY2405" s="26">
        <f t="shared" si="9801"/>
        <v>0</v>
      </c>
      <c r="BZ2405" s="26">
        <f t="shared" si="9802"/>
        <v>100787.8</v>
      </c>
      <c r="CA2405" s="26">
        <f t="shared" si="9850"/>
        <v>0</v>
      </c>
      <c r="CB2405" s="26">
        <f t="shared" si="9851"/>
        <v>0</v>
      </c>
      <c r="CC2405" s="26">
        <f t="shared" si="9852"/>
        <v>0</v>
      </c>
      <c r="CD2405" s="26">
        <f t="shared" si="9605"/>
        <v>0</v>
      </c>
      <c r="CE2405" s="26">
        <f t="shared" si="9606"/>
        <v>0</v>
      </c>
      <c r="CF2405" s="26">
        <f t="shared" si="9607"/>
        <v>100787.8</v>
      </c>
      <c r="CG2405" s="26">
        <f t="shared" si="9853"/>
        <v>0</v>
      </c>
      <c r="CH2405" s="26">
        <f t="shared" si="9854"/>
        <v>0</v>
      </c>
      <c r="CI2405" s="26">
        <f t="shared" si="9855"/>
        <v>0</v>
      </c>
      <c r="CJ2405" s="26">
        <f t="shared" si="9608"/>
        <v>0</v>
      </c>
      <c r="CK2405" s="26">
        <f t="shared" si="9609"/>
        <v>0</v>
      </c>
      <c r="CL2405" s="26">
        <f t="shared" si="9610"/>
        <v>100787.8</v>
      </c>
      <c r="CM2405" s="26">
        <f t="shared" si="9856"/>
        <v>0</v>
      </c>
      <c r="CN2405" s="26">
        <f t="shared" si="9857"/>
        <v>0</v>
      </c>
      <c r="CO2405" s="26">
        <f t="shared" si="9858"/>
        <v>0</v>
      </c>
      <c r="CP2405" s="26">
        <f t="shared" si="9611"/>
        <v>0</v>
      </c>
      <c r="CQ2405" s="26">
        <f t="shared" si="9612"/>
        <v>0</v>
      </c>
      <c r="CR2405" s="26">
        <f t="shared" si="9613"/>
        <v>100787.8</v>
      </c>
      <c r="CS2405" s="26">
        <f t="shared" si="9859"/>
        <v>0</v>
      </c>
      <c r="CT2405" s="19"/>
      <c r="CU2405" s="35"/>
      <c r="CY2405" s="1" t="s">
        <v>27</v>
      </c>
    </row>
    <row r="2406" spans="1:105" hidden="1" x14ac:dyDescent="0.3">
      <c r="A2406" s="36" t="s">
        <v>1368</v>
      </c>
      <c r="B2406" s="17">
        <v>880</v>
      </c>
      <c r="C2406" s="16"/>
      <c r="D2406" s="16"/>
      <c r="E2406" s="34" t="s">
        <v>1370</v>
      </c>
      <c r="F2406" s="26">
        <f t="shared" si="9813"/>
        <v>0</v>
      </c>
      <c r="G2406" s="26">
        <f t="shared" si="9814"/>
        <v>0</v>
      </c>
      <c r="H2406" s="26">
        <f t="shared" si="9815"/>
        <v>100787.8</v>
      </c>
      <c r="I2406" s="26">
        <f t="shared" si="9816"/>
        <v>0</v>
      </c>
      <c r="J2406" s="26">
        <f t="shared" si="9817"/>
        <v>0</v>
      </c>
      <c r="K2406" s="26">
        <f t="shared" si="9818"/>
        <v>0</v>
      </c>
      <c r="L2406" s="26">
        <f t="shared" si="9767"/>
        <v>0</v>
      </c>
      <c r="M2406" s="26">
        <f t="shared" si="9768"/>
        <v>0</v>
      </c>
      <c r="N2406" s="26">
        <f t="shared" si="9769"/>
        <v>100787.8</v>
      </c>
      <c r="O2406" s="26">
        <f t="shared" si="9819"/>
        <v>0</v>
      </c>
      <c r="P2406" s="26">
        <f t="shared" si="9820"/>
        <v>0</v>
      </c>
      <c r="Q2406" s="26">
        <f t="shared" si="9821"/>
        <v>0</v>
      </c>
      <c r="R2406" s="26">
        <f t="shared" si="9770"/>
        <v>0</v>
      </c>
      <c r="S2406" s="26">
        <f t="shared" si="9771"/>
        <v>0</v>
      </c>
      <c r="T2406" s="26">
        <f t="shared" si="9772"/>
        <v>100787.8</v>
      </c>
      <c r="U2406" s="26">
        <f t="shared" si="9822"/>
        <v>0</v>
      </c>
      <c r="V2406" s="26">
        <f t="shared" si="9823"/>
        <v>0</v>
      </c>
      <c r="W2406" s="26">
        <f t="shared" si="9824"/>
        <v>0</v>
      </c>
      <c r="X2406" s="26">
        <f t="shared" si="9773"/>
        <v>0</v>
      </c>
      <c r="Y2406" s="26">
        <f t="shared" si="9774"/>
        <v>0</v>
      </c>
      <c r="Z2406" s="26">
        <f t="shared" si="9775"/>
        <v>100787.8</v>
      </c>
      <c r="AA2406" s="26">
        <f t="shared" si="9825"/>
        <v>0</v>
      </c>
      <c r="AB2406" s="26">
        <f t="shared" si="9826"/>
        <v>0</v>
      </c>
      <c r="AC2406" s="26">
        <f t="shared" si="9827"/>
        <v>0</v>
      </c>
      <c r="AD2406" s="26">
        <f t="shared" si="9776"/>
        <v>0</v>
      </c>
      <c r="AE2406" s="26">
        <f t="shared" si="9777"/>
        <v>0</v>
      </c>
      <c r="AF2406" s="26">
        <f t="shared" si="9778"/>
        <v>100787.8</v>
      </c>
      <c r="AG2406" s="26">
        <f t="shared" si="9828"/>
        <v>0</v>
      </c>
      <c r="AH2406" s="26">
        <f t="shared" si="9829"/>
        <v>0</v>
      </c>
      <c r="AI2406" s="26">
        <f t="shared" si="9830"/>
        <v>0</v>
      </c>
      <c r="AJ2406" s="26">
        <f t="shared" si="9779"/>
        <v>0</v>
      </c>
      <c r="AK2406" s="26">
        <f t="shared" si="9780"/>
        <v>0</v>
      </c>
      <c r="AL2406" s="26">
        <f t="shared" si="9781"/>
        <v>100787.8</v>
      </c>
      <c r="AM2406" s="26">
        <f t="shared" si="9831"/>
        <v>0</v>
      </c>
      <c r="AN2406" s="26">
        <f t="shared" si="9832"/>
        <v>0</v>
      </c>
      <c r="AO2406" s="26">
        <f t="shared" si="9833"/>
        <v>0</v>
      </c>
      <c r="AP2406" s="26">
        <f t="shared" si="9782"/>
        <v>0</v>
      </c>
      <c r="AQ2406" s="26">
        <f t="shared" si="9783"/>
        <v>0</v>
      </c>
      <c r="AR2406" s="26">
        <f t="shared" si="9784"/>
        <v>100787.8</v>
      </c>
      <c r="AS2406" s="26">
        <f t="shared" si="9834"/>
        <v>0</v>
      </c>
      <c r="AT2406" s="26">
        <f t="shared" si="9835"/>
        <v>0</v>
      </c>
      <c r="AU2406" s="26">
        <f t="shared" si="9836"/>
        <v>0</v>
      </c>
      <c r="AV2406" s="26">
        <f t="shared" si="9785"/>
        <v>0</v>
      </c>
      <c r="AW2406" s="26">
        <f t="shared" si="9786"/>
        <v>0</v>
      </c>
      <c r="AX2406" s="26">
        <f t="shared" si="9787"/>
        <v>100787.8</v>
      </c>
      <c r="AY2406" s="26">
        <f t="shared" si="9837"/>
        <v>0</v>
      </c>
      <c r="AZ2406" s="26">
        <f t="shared" si="9838"/>
        <v>0</v>
      </c>
      <c r="BA2406" s="26">
        <f t="shared" si="9839"/>
        <v>0</v>
      </c>
      <c r="BB2406" s="26">
        <f t="shared" si="9788"/>
        <v>0</v>
      </c>
      <c r="BC2406" s="26">
        <f t="shared" si="9789"/>
        <v>0</v>
      </c>
      <c r="BD2406" s="26">
        <f t="shared" si="9790"/>
        <v>100787.8</v>
      </c>
      <c r="BE2406" s="26">
        <f t="shared" si="9840"/>
        <v>0</v>
      </c>
      <c r="BF2406" s="26">
        <f t="shared" si="9841"/>
        <v>0</v>
      </c>
      <c r="BG2406" s="26">
        <f t="shared" si="9842"/>
        <v>0</v>
      </c>
      <c r="BH2406" s="26">
        <f t="shared" si="9791"/>
        <v>0</v>
      </c>
      <c r="BI2406" s="26">
        <f t="shared" si="9792"/>
        <v>0</v>
      </c>
      <c r="BJ2406" s="26">
        <f t="shared" si="9793"/>
        <v>100787.8</v>
      </c>
      <c r="BK2406" s="26">
        <f t="shared" si="9843"/>
        <v>0</v>
      </c>
      <c r="BL2406" s="26">
        <f t="shared" si="9844"/>
        <v>0</v>
      </c>
      <c r="BM2406" s="26">
        <f t="shared" si="9845"/>
        <v>0</v>
      </c>
      <c r="BN2406" s="26">
        <f t="shared" si="9794"/>
        <v>0</v>
      </c>
      <c r="BO2406" s="26">
        <f t="shared" si="9795"/>
        <v>0</v>
      </c>
      <c r="BP2406" s="26">
        <f t="shared" si="9796"/>
        <v>100787.8</v>
      </c>
      <c r="BQ2406" s="26">
        <f t="shared" si="9846"/>
        <v>0</v>
      </c>
      <c r="BR2406" s="26">
        <f t="shared" si="9847"/>
        <v>0</v>
      </c>
      <c r="BS2406" s="26">
        <f t="shared" si="9797"/>
        <v>0</v>
      </c>
      <c r="BT2406" s="26">
        <f t="shared" si="9798"/>
        <v>0</v>
      </c>
      <c r="BU2406" s="26">
        <f t="shared" si="9799"/>
        <v>100787.8</v>
      </c>
      <c r="BV2406" s="26">
        <f t="shared" si="9848"/>
        <v>0</v>
      </c>
      <c r="BW2406" s="26">
        <f t="shared" si="9849"/>
        <v>0</v>
      </c>
      <c r="BX2406" s="26">
        <f t="shared" si="9800"/>
        <v>0</v>
      </c>
      <c r="BY2406" s="26">
        <f t="shared" si="9801"/>
        <v>0</v>
      </c>
      <c r="BZ2406" s="26">
        <f t="shared" si="9802"/>
        <v>100787.8</v>
      </c>
      <c r="CA2406" s="26">
        <f t="shared" si="9850"/>
        <v>0</v>
      </c>
      <c r="CB2406" s="26">
        <f t="shared" si="9851"/>
        <v>0</v>
      </c>
      <c r="CC2406" s="26">
        <f t="shared" si="9852"/>
        <v>0</v>
      </c>
      <c r="CD2406" s="26">
        <f t="shared" si="9605"/>
        <v>0</v>
      </c>
      <c r="CE2406" s="26">
        <f t="shared" si="9606"/>
        <v>0</v>
      </c>
      <c r="CF2406" s="26">
        <f t="shared" si="9607"/>
        <v>100787.8</v>
      </c>
      <c r="CG2406" s="26">
        <f t="shared" si="9853"/>
        <v>0</v>
      </c>
      <c r="CH2406" s="26">
        <f t="shared" si="9854"/>
        <v>0</v>
      </c>
      <c r="CI2406" s="26">
        <f t="shared" si="9855"/>
        <v>0</v>
      </c>
      <c r="CJ2406" s="26">
        <f t="shared" si="9608"/>
        <v>0</v>
      </c>
      <c r="CK2406" s="26">
        <f t="shared" si="9609"/>
        <v>0</v>
      </c>
      <c r="CL2406" s="26">
        <f t="shared" si="9610"/>
        <v>100787.8</v>
      </c>
      <c r="CM2406" s="26">
        <f t="shared" si="9856"/>
        <v>0</v>
      </c>
      <c r="CN2406" s="26">
        <f t="shared" si="9857"/>
        <v>0</v>
      </c>
      <c r="CO2406" s="26">
        <f t="shared" si="9858"/>
        <v>0</v>
      </c>
      <c r="CP2406" s="26">
        <f t="shared" si="9611"/>
        <v>0</v>
      </c>
      <c r="CQ2406" s="26">
        <f t="shared" si="9612"/>
        <v>0</v>
      </c>
      <c r="CR2406" s="26">
        <f t="shared" si="9613"/>
        <v>100787.8</v>
      </c>
      <c r="CS2406" s="26">
        <f t="shared" si="9859"/>
        <v>0</v>
      </c>
      <c r="CT2406" s="19"/>
      <c r="CU2406" s="35"/>
      <c r="CZ2406" s="1" t="s">
        <v>28</v>
      </c>
    </row>
    <row r="2407" spans="1:105" ht="31.2" hidden="1" x14ac:dyDescent="0.3">
      <c r="A2407" s="36" t="s">
        <v>1368</v>
      </c>
      <c r="B2407" s="17">
        <v>880</v>
      </c>
      <c r="C2407" s="16" t="s">
        <v>40</v>
      </c>
      <c r="D2407" s="16" t="s">
        <v>45</v>
      </c>
      <c r="E2407" s="34" t="s">
        <v>1371</v>
      </c>
      <c r="F2407" s="26"/>
      <c r="G2407" s="26"/>
      <c r="H2407" s="26">
        <v>100787.8</v>
      </c>
      <c r="I2407" s="26"/>
      <c r="J2407" s="26"/>
      <c r="K2407" s="26"/>
      <c r="L2407" s="26">
        <f t="shared" si="9767"/>
        <v>0</v>
      </c>
      <c r="M2407" s="26">
        <f t="shared" si="9768"/>
        <v>0</v>
      </c>
      <c r="N2407" s="26">
        <f t="shared" si="9769"/>
        <v>100787.8</v>
      </c>
      <c r="O2407" s="26"/>
      <c r="P2407" s="26"/>
      <c r="Q2407" s="26"/>
      <c r="R2407" s="26">
        <f t="shared" si="9770"/>
        <v>0</v>
      </c>
      <c r="S2407" s="26">
        <f t="shared" si="9771"/>
        <v>0</v>
      </c>
      <c r="T2407" s="26">
        <f t="shared" si="9772"/>
        <v>100787.8</v>
      </c>
      <c r="U2407" s="26"/>
      <c r="V2407" s="26"/>
      <c r="W2407" s="26"/>
      <c r="X2407" s="26">
        <f t="shared" si="9773"/>
        <v>0</v>
      </c>
      <c r="Y2407" s="26">
        <f t="shared" si="9774"/>
        <v>0</v>
      </c>
      <c r="Z2407" s="26">
        <f t="shared" si="9775"/>
        <v>100787.8</v>
      </c>
      <c r="AA2407" s="26"/>
      <c r="AB2407" s="26"/>
      <c r="AC2407" s="26"/>
      <c r="AD2407" s="26">
        <f t="shared" si="9776"/>
        <v>0</v>
      </c>
      <c r="AE2407" s="26">
        <f t="shared" si="9777"/>
        <v>0</v>
      </c>
      <c r="AF2407" s="26">
        <f t="shared" si="9778"/>
        <v>100787.8</v>
      </c>
      <c r="AG2407" s="26"/>
      <c r="AH2407" s="26"/>
      <c r="AI2407" s="26"/>
      <c r="AJ2407" s="26">
        <f t="shared" si="9779"/>
        <v>0</v>
      </c>
      <c r="AK2407" s="26">
        <f t="shared" si="9780"/>
        <v>0</v>
      </c>
      <c r="AL2407" s="26">
        <f t="shared" si="9781"/>
        <v>100787.8</v>
      </c>
      <c r="AM2407" s="26"/>
      <c r="AN2407" s="26"/>
      <c r="AO2407" s="26"/>
      <c r="AP2407" s="26">
        <f t="shared" si="9782"/>
        <v>0</v>
      </c>
      <c r="AQ2407" s="26">
        <f t="shared" si="9783"/>
        <v>0</v>
      </c>
      <c r="AR2407" s="26">
        <f t="shared" si="9784"/>
        <v>100787.8</v>
      </c>
      <c r="AS2407" s="26"/>
      <c r="AT2407" s="26"/>
      <c r="AU2407" s="26"/>
      <c r="AV2407" s="26">
        <f t="shared" si="9785"/>
        <v>0</v>
      </c>
      <c r="AW2407" s="26">
        <f t="shared" si="9786"/>
        <v>0</v>
      </c>
      <c r="AX2407" s="26">
        <f t="shared" si="9787"/>
        <v>100787.8</v>
      </c>
      <c r="AY2407" s="26"/>
      <c r="AZ2407" s="26"/>
      <c r="BA2407" s="26"/>
      <c r="BB2407" s="26">
        <f t="shared" si="9788"/>
        <v>0</v>
      </c>
      <c r="BC2407" s="26">
        <f t="shared" si="9789"/>
        <v>0</v>
      </c>
      <c r="BD2407" s="26">
        <f t="shared" si="9790"/>
        <v>100787.8</v>
      </c>
      <c r="BE2407" s="26"/>
      <c r="BF2407" s="26"/>
      <c r="BG2407" s="26"/>
      <c r="BH2407" s="26">
        <f t="shared" si="9791"/>
        <v>0</v>
      </c>
      <c r="BI2407" s="26">
        <f t="shared" si="9792"/>
        <v>0</v>
      </c>
      <c r="BJ2407" s="26">
        <f t="shared" si="9793"/>
        <v>100787.8</v>
      </c>
      <c r="BK2407" s="26"/>
      <c r="BL2407" s="26"/>
      <c r="BM2407" s="26"/>
      <c r="BN2407" s="26">
        <f t="shared" si="9794"/>
        <v>0</v>
      </c>
      <c r="BO2407" s="26">
        <f t="shared" si="9795"/>
        <v>0</v>
      </c>
      <c r="BP2407" s="26">
        <f t="shared" si="9796"/>
        <v>100787.8</v>
      </c>
      <c r="BQ2407" s="26"/>
      <c r="BR2407" s="26"/>
      <c r="BS2407" s="26">
        <f t="shared" si="9797"/>
        <v>0</v>
      </c>
      <c r="BT2407" s="26">
        <f t="shared" si="9798"/>
        <v>0</v>
      </c>
      <c r="BU2407" s="26">
        <f t="shared" si="9799"/>
        <v>100787.8</v>
      </c>
      <c r="BV2407" s="26"/>
      <c r="BW2407" s="26"/>
      <c r="BX2407" s="26">
        <f t="shared" si="9800"/>
        <v>0</v>
      </c>
      <c r="BY2407" s="26">
        <f t="shared" si="9801"/>
        <v>0</v>
      </c>
      <c r="BZ2407" s="26">
        <f t="shared" si="9802"/>
        <v>100787.8</v>
      </c>
      <c r="CA2407" s="26"/>
      <c r="CB2407" s="26"/>
      <c r="CC2407" s="26"/>
      <c r="CD2407" s="26">
        <f t="shared" si="9605"/>
        <v>0</v>
      </c>
      <c r="CE2407" s="26">
        <f t="shared" si="9606"/>
        <v>0</v>
      </c>
      <c r="CF2407" s="26">
        <f t="shared" si="9607"/>
        <v>100787.8</v>
      </c>
      <c r="CG2407" s="26"/>
      <c r="CH2407" s="26"/>
      <c r="CI2407" s="26"/>
      <c r="CJ2407" s="26">
        <f t="shared" si="9608"/>
        <v>0</v>
      </c>
      <c r="CK2407" s="26">
        <f t="shared" si="9609"/>
        <v>0</v>
      </c>
      <c r="CL2407" s="26">
        <f t="shared" si="9610"/>
        <v>100787.8</v>
      </c>
      <c r="CM2407" s="26"/>
      <c r="CN2407" s="26"/>
      <c r="CO2407" s="26"/>
      <c r="CP2407" s="26">
        <f t="shared" si="9611"/>
        <v>0</v>
      </c>
      <c r="CQ2407" s="26">
        <f t="shared" si="9612"/>
        <v>0</v>
      </c>
      <c r="CR2407" s="26">
        <f t="shared" si="9613"/>
        <v>100787.8</v>
      </c>
      <c r="CS2407" s="26"/>
      <c r="CT2407" s="19"/>
      <c r="CU2407" s="35"/>
    </row>
    <row r="2408" spans="1:105" ht="109.2" hidden="1" x14ac:dyDescent="0.3">
      <c r="A2408" s="36" t="s">
        <v>1372</v>
      </c>
      <c r="B2408" s="17"/>
      <c r="C2408" s="16"/>
      <c r="D2408" s="16"/>
      <c r="E2408" s="34" t="s">
        <v>1373</v>
      </c>
      <c r="F2408" s="26"/>
      <c r="G2408" s="26"/>
      <c r="H2408" s="26"/>
      <c r="I2408" s="26">
        <f t="shared" si="9816"/>
        <v>300</v>
      </c>
      <c r="J2408" s="26">
        <f t="shared" si="9817"/>
        <v>0</v>
      </c>
      <c r="K2408" s="26">
        <f t="shared" si="9818"/>
        <v>0</v>
      </c>
      <c r="L2408" s="26">
        <f t="shared" si="9767"/>
        <v>300</v>
      </c>
      <c r="M2408" s="26">
        <f t="shared" si="9768"/>
        <v>0</v>
      </c>
      <c r="N2408" s="26">
        <f t="shared" si="9769"/>
        <v>0</v>
      </c>
      <c r="O2408" s="26">
        <f t="shared" si="9819"/>
        <v>0</v>
      </c>
      <c r="P2408" s="26">
        <f t="shared" si="9820"/>
        <v>0</v>
      </c>
      <c r="Q2408" s="26">
        <f t="shared" si="9821"/>
        <v>0</v>
      </c>
      <c r="R2408" s="26">
        <f t="shared" si="9770"/>
        <v>300</v>
      </c>
      <c r="S2408" s="26">
        <f t="shared" si="9771"/>
        <v>0</v>
      </c>
      <c r="T2408" s="26">
        <f t="shared" si="9772"/>
        <v>0</v>
      </c>
      <c r="U2408" s="26">
        <f t="shared" si="9822"/>
        <v>0</v>
      </c>
      <c r="V2408" s="26">
        <f t="shared" si="9823"/>
        <v>0</v>
      </c>
      <c r="W2408" s="26">
        <f t="shared" si="9824"/>
        <v>0</v>
      </c>
      <c r="X2408" s="26">
        <f t="shared" si="9773"/>
        <v>300</v>
      </c>
      <c r="Y2408" s="26">
        <f t="shared" si="9774"/>
        <v>0</v>
      </c>
      <c r="Z2408" s="26">
        <f t="shared" si="9775"/>
        <v>0</v>
      </c>
      <c r="AA2408" s="26">
        <f t="shared" si="9825"/>
        <v>0</v>
      </c>
      <c r="AB2408" s="26">
        <f t="shared" si="9826"/>
        <v>0</v>
      </c>
      <c r="AC2408" s="26">
        <f t="shared" si="9827"/>
        <v>0</v>
      </c>
      <c r="AD2408" s="26">
        <f t="shared" si="9776"/>
        <v>300</v>
      </c>
      <c r="AE2408" s="26">
        <f t="shared" si="9777"/>
        <v>0</v>
      </c>
      <c r="AF2408" s="26">
        <f t="shared" si="9778"/>
        <v>0</v>
      </c>
      <c r="AG2408" s="26">
        <f t="shared" si="9828"/>
        <v>0</v>
      </c>
      <c r="AH2408" s="26">
        <f t="shared" si="9829"/>
        <v>0</v>
      </c>
      <c r="AI2408" s="26">
        <f t="shared" si="9830"/>
        <v>0</v>
      </c>
      <c r="AJ2408" s="26">
        <f t="shared" si="9779"/>
        <v>300</v>
      </c>
      <c r="AK2408" s="26">
        <f t="shared" si="9780"/>
        <v>0</v>
      </c>
      <c r="AL2408" s="26">
        <f t="shared" si="9781"/>
        <v>0</v>
      </c>
      <c r="AM2408" s="26">
        <f t="shared" si="9831"/>
        <v>0</v>
      </c>
      <c r="AN2408" s="26">
        <f t="shared" si="9832"/>
        <v>0</v>
      </c>
      <c r="AO2408" s="26">
        <f t="shared" si="9833"/>
        <v>0</v>
      </c>
      <c r="AP2408" s="26">
        <f t="shared" si="9782"/>
        <v>300</v>
      </c>
      <c r="AQ2408" s="26">
        <f t="shared" si="9783"/>
        <v>0</v>
      </c>
      <c r="AR2408" s="26">
        <f t="shared" si="9784"/>
        <v>0</v>
      </c>
      <c r="AS2408" s="26">
        <f t="shared" si="9834"/>
        <v>0</v>
      </c>
      <c r="AT2408" s="26">
        <f t="shared" si="9835"/>
        <v>0</v>
      </c>
      <c r="AU2408" s="26">
        <f t="shared" si="9836"/>
        <v>0</v>
      </c>
      <c r="AV2408" s="26">
        <f t="shared" si="9785"/>
        <v>300</v>
      </c>
      <c r="AW2408" s="26">
        <f t="shared" si="9786"/>
        <v>0</v>
      </c>
      <c r="AX2408" s="26">
        <f t="shared" si="9787"/>
        <v>0</v>
      </c>
      <c r="AY2408" s="26">
        <f t="shared" si="9837"/>
        <v>0</v>
      </c>
      <c r="AZ2408" s="26">
        <f t="shared" si="9838"/>
        <v>0</v>
      </c>
      <c r="BA2408" s="26">
        <f t="shared" si="9839"/>
        <v>0</v>
      </c>
      <c r="BB2408" s="26">
        <f t="shared" si="9788"/>
        <v>300</v>
      </c>
      <c r="BC2408" s="26">
        <f t="shared" si="9789"/>
        <v>0</v>
      </c>
      <c r="BD2408" s="26">
        <f t="shared" si="9790"/>
        <v>0</v>
      </c>
      <c r="BE2408" s="26">
        <f t="shared" si="9840"/>
        <v>0</v>
      </c>
      <c r="BF2408" s="26">
        <f t="shared" si="9841"/>
        <v>0</v>
      </c>
      <c r="BG2408" s="26">
        <f t="shared" si="9842"/>
        <v>0</v>
      </c>
      <c r="BH2408" s="26">
        <f t="shared" si="9791"/>
        <v>300</v>
      </c>
      <c r="BI2408" s="26">
        <f t="shared" si="9792"/>
        <v>0</v>
      </c>
      <c r="BJ2408" s="26">
        <f t="shared" si="9793"/>
        <v>0</v>
      </c>
      <c r="BK2408" s="26">
        <f t="shared" si="9843"/>
        <v>0</v>
      </c>
      <c r="BL2408" s="26">
        <f t="shared" si="9844"/>
        <v>0</v>
      </c>
      <c r="BM2408" s="26">
        <f t="shared" si="9845"/>
        <v>0</v>
      </c>
      <c r="BN2408" s="26">
        <f t="shared" si="9794"/>
        <v>300</v>
      </c>
      <c r="BO2408" s="26">
        <f t="shared" si="9795"/>
        <v>0</v>
      </c>
      <c r="BP2408" s="26">
        <f t="shared" si="9796"/>
        <v>0</v>
      </c>
      <c r="BQ2408" s="26">
        <f t="shared" si="9846"/>
        <v>0</v>
      </c>
      <c r="BR2408" s="26">
        <f t="shared" si="9847"/>
        <v>0</v>
      </c>
      <c r="BS2408" s="26">
        <f t="shared" si="9797"/>
        <v>300</v>
      </c>
      <c r="BT2408" s="26">
        <f t="shared" si="9798"/>
        <v>0</v>
      </c>
      <c r="BU2408" s="26">
        <f t="shared" si="9799"/>
        <v>0</v>
      </c>
      <c r="BV2408" s="26">
        <f t="shared" si="9848"/>
        <v>0</v>
      </c>
      <c r="BW2408" s="26">
        <f t="shared" si="9849"/>
        <v>0</v>
      </c>
      <c r="BX2408" s="26">
        <f t="shared" si="9800"/>
        <v>300</v>
      </c>
      <c r="BY2408" s="26">
        <f t="shared" si="9801"/>
        <v>0</v>
      </c>
      <c r="BZ2408" s="26">
        <f t="shared" si="9802"/>
        <v>0</v>
      </c>
      <c r="CA2408" s="26">
        <f t="shared" si="9850"/>
        <v>-255</v>
      </c>
      <c r="CB2408" s="26">
        <f t="shared" si="9851"/>
        <v>0</v>
      </c>
      <c r="CC2408" s="26">
        <f t="shared" si="9852"/>
        <v>0</v>
      </c>
      <c r="CD2408" s="26">
        <f t="shared" si="9605"/>
        <v>45</v>
      </c>
      <c r="CE2408" s="26">
        <f t="shared" si="9606"/>
        <v>0</v>
      </c>
      <c r="CF2408" s="26">
        <f t="shared" si="9607"/>
        <v>0</v>
      </c>
      <c r="CG2408" s="26">
        <f t="shared" si="9853"/>
        <v>0</v>
      </c>
      <c r="CH2408" s="26">
        <f t="shared" si="9854"/>
        <v>0</v>
      </c>
      <c r="CI2408" s="26">
        <f t="shared" si="9855"/>
        <v>0</v>
      </c>
      <c r="CJ2408" s="26">
        <f t="shared" si="9608"/>
        <v>45</v>
      </c>
      <c r="CK2408" s="26">
        <f t="shared" si="9609"/>
        <v>0</v>
      </c>
      <c r="CL2408" s="26">
        <f t="shared" si="9610"/>
        <v>0</v>
      </c>
      <c r="CM2408" s="26">
        <f t="shared" si="9856"/>
        <v>0</v>
      </c>
      <c r="CN2408" s="26">
        <f t="shared" si="9857"/>
        <v>0</v>
      </c>
      <c r="CO2408" s="26">
        <f t="shared" si="9858"/>
        <v>0</v>
      </c>
      <c r="CP2408" s="26">
        <f t="shared" si="9611"/>
        <v>45</v>
      </c>
      <c r="CQ2408" s="26">
        <f t="shared" si="9612"/>
        <v>0</v>
      </c>
      <c r="CR2408" s="26">
        <f t="shared" si="9613"/>
        <v>0</v>
      </c>
      <c r="CS2408" s="26">
        <f t="shared" si="9859"/>
        <v>0</v>
      </c>
      <c r="CT2408" s="19"/>
      <c r="CU2408" s="35"/>
      <c r="CX2408" s="1" t="s">
        <v>1346</v>
      </c>
      <c r="DA2408" s="1" t="s">
        <v>29</v>
      </c>
    </row>
    <row r="2409" spans="1:105" ht="31.2" hidden="1" x14ac:dyDescent="0.3">
      <c r="A2409" s="36" t="s">
        <v>1372</v>
      </c>
      <c r="B2409" s="17">
        <v>300</v>
      </c>
      <c r="C2409" s="16"/>
      <c r="D2409" s="16"/>
      <c r="E2409" s="34" t="s">
        <v>192</v>
      </c>
      <c r="F2409" s="26"/>
      <c r="G2409" s="26"/>
      <c r="H2409" s="26"/>
      <c r="I2409" s="26">
        <f t="shared" si="9816"/>
        <v>300</v>
      </c>
      <c r="J2409" s="26">
        <f t="shared" si="9817"/>
        <v>0</v>
      </c>
      <c r="K2409" s="26">
        <f t="shared" si="9818"/>
        <v>0</v>
      </c>
      <c r="L2409" s="26">
        <f t="shared" si="9767"/>
        <v>300</v>
      </c>
      <c r="M2409" s="26">
        <f t="shared" si="9768"/>
        <v>0</v>
      </c>
      <c r="N2409" s="26">
        <f t="shared" si="9769"/>
        <v>0</v>
      </c>
      <c r="O2409" s="26">
        <f t="shared" si="9819"/>
        <v>0</v>
      </c>
      <c r="P2409" s="26">
        <f t="shared" si="9820"/>
        <v>0</v>
      </c>
      <c r="Q2409" s="26">
        <f t="shared" si="9821"/>
        <v>0</v>
      </c>
      <c r="R2409" s="26">
        <f t="shared" si="9770"/>
        <v>300</v>
      </c>
      <c r="S2409" s="26">
        <f t="shared" si="9771"/>
        <v>0</v>
      </c>
      <c r="T2409" s="26">
        <f t="shared" si="9772"/>
        <v>0</v>
      </c>
      <c r="U2409" s="26">
        <f t="shared" si="9822"/>
        <v>0</v>
      </c>
      <c r="V2409" s="26">
        <f t="shared" si="9823"/>
        <v>0</v>
      </c>
      <c r="W2409" s="26">
        <f t="shared" si="9824"/>
        <v>0</v>
      </c>
      <c r="X2409" s="26">
        <f t="shared" si="9773"/>
        <v>300</v>
      </c>
      <c r="Y2409" s="26">
        <f t="shared" si="9774"/>
        <v>0</v>
      </c>
      <c r="Z2409" s="26">
        <f t="shared" si="9775"/>
        <v>0</v>
      </c>
      <c r="AA2409" s="26">
        <f t="shared" si="9825"/>
        <v>0</v>
      </c>
      <c r="AB2409" s="26">
        <f t="shared" si="9826"/>
        <v>0</v>
      </c>
      <c r="AC2409" s="26">
        <f t="shared" si="9827"/>
        <v>0</v>
      </c>
      <c r="AD2409" s="26">
        <f t="shared" si="9776"/>
        <v>300</v>
      </c>
      <c r="AE2409" s="26">
        <f t="shared" si="9777"/>
        <v>0</v>
      </c>
      <c r="AF2409" s="26">
        <f t="shared" si="9778"/>
        <v>0</v>
      </c>
      <c r="AG2409" s="26">
        <f t="shared" si="9828"/>
        <v>0</v>
      </c>
      <c r="AH2409" s="26">
        <f t="shared" si="9829"/>
        <v>0</v>
      </c>
      <c r="AI2409" s="26">
        <f t="shared" si="9830"/>
        <v>0</v>
      </c>
      <c r="AJ2409" s="26">
        <f t="shared" si="9779"/>
        <v>300</v>
      </c>
      <c r="AK2409" s="26">
        <f t="shared" si="9780"/>
        <v>0</v>
      </c>
      <c r="AL2409" s="26">
        <f t="shared" si="9781"/>
        <v>0</v>
      </c>
      <c r="AM2409" s="26">
        <f t="shared" si="9831"/>
        <v>0</v>
      </c>
      <c r="AN2409" s="26">
        <f t="shared" si="9832"/>
        <v>0</v>
      </c>
      <c r="AO2409" s="26">
        <f t="shared" si="9833"/>
        <v>0</v>
      </c>
      <c r="AP2409" s="26">
        <f t="shared" si="9782"/>
        <v>300</v>
      </c>
      <c r="AQ2409" s="26">
        <f t="shared" si="9783"/>
        <v>0</v>
      </c>
      <c r="AR2409" s="26">
        <f t="shared" si="9784"/>
        <v>0</v>
      </c>
      <c r="AS2409" s="26">
        <f t="shared" si="9834"/>
        <v>0</v>
      </c>
      <c r="AT2409" s="26">
        <f t="shared" si="9835"/>
        <v>0</v>
      </c>
      <c r="AU2409" s="26">
        <f t="shared" si="9836"/>
        <v>0</v>
      </c>
      <c r="AV2409" s="26">
        <f t="shared" si="9785"/>
        <v>300</v>
      </c>
      <c r="AW2409" s="26">
        <f t="shared" si="9786"/>
        <v>0</v>
      </c>
      <c r="AX2409" s="26">
        <f t="shared" si="9787"/>
        <v>0</v>
      </c>
      <c r="AY2409" s="26">
        <f t="shared" si="9837"/>
        <v>0</v>
      </c>
      <c r="AZ2409" s="26">
        <f t="shared" si="9838"/>
        <v>0</v>
      </c>
      <c r="BA2409" s="26">
        <f t="shared" si="9839"/>
        <v>0</v>
      </c>
      <c r="BB2409" s="26">
        <f t="shared" si="9788"/>
        <v>300</v>
      </c>
      <c r="BC2409" s="26">
        <f t="shared" si="9789"/>
        <v>0</v>
      </c>
      <c r="BD2409" s="26">
        <f t="shared" si="9790"/>
        <v>0</v>
      </c>
      <c r="BE2409" s="26">
        <f t="shared" si="9840"/>
        <v>0</v>
      </c>
      <c r="BF2409" s="26">
        <f t="shared" si="9841"/>
        <v>0</v>
      </c>
      <c r="BG2409" s="26">
        <f t="shared" si="9842"/>
        <v>0</v>
      </c>
      <c r="BH2409" s="26">
        <f t="shared" si="9791"/>
        <v>300</v>
      </c>
      <c r="BI2409" s="26">
        <f t="shared" si="9792"/>
        <v>0</v>
      </c>
      <c r="BJ2409" s="26">
        <f t="shared" si="9793"/>
        <v>0</v>
      </c>
      <c r="BK2409" s="26">
        <f t="shared" si="9843"/>
        <v>0</v>
      </c>
      <c r="BL2409" s="26">
        <f t="shared" si="9844"/>
        <v>0</v>
      </c>
      <c r="BM2409" s="26">
        <f t="shared" si="9845"/>
        <v>0</v>
      </c>
      <c r="BN2409" s="26">
        <f t="shared" si="9794"/>
        <v>300</v>
      </c>
      <c r="BO2409" s="26">
        <f t="shared" si="9795"/>
        <v>0</v>
      </c>
      <c r="BP2409" s="26">
        <f t="shared" si="9796"/>
        <v>0</v>
      </c>
      <c r="BQ2409" s="26">
        <f t="shared" si="9846"/>
        <v>0</v>
      </c>
      <c r="BR2409" s="26">
        <f t="shared" si="9847"/>
        <v>0</v>
      </c>
      <c r="BS2409" s="26">
        <f t="shared" si="9797"/>
        <v>300</v>
      </c>
      <c r="BT2409" s="26">
        <f t="shared" si="9798"/>
        <v>0</v>
      </c>
      <c r="BU2409" s="26">
        <f t="shared" si="9799"/>
        <v>0</v>
      </c>
      <c r="BV2409" s="26">
        <f t="shared" si="9848"/>
        <v>0</v>
      </c>
      <c r="BW2409" s="26">
        <f t="shared" si="9849"/>
        <v>0</v>
      </c>
      <c r="BX2409" s="26">
        <f t="shared" si="9800"/>
        <v>300</v>
      </c>
      <c r="BY2409" s="26">
        <f t="shared" si="9801"/>
        <v>0</v>
      </c>
      <c r="BZ2409" s="26">
        <f t="shared" si="9802"/>
        <v>0</v>
      </c>
      <c r="CA2409" s="26">
        <f t="shared" si="9850"/>
        <v>-255</v>
      </c>
      <c r="CB2409" s="26">
        <f t="shared" si="9851"/>
        <v>0</v>
      </c>
      <c r="CC2409" s="26">
        <f t="shared" si="9852"/>
        <v>0</v>
      </c>
      <c r="CD2409" s="26">
        <f t="shared" si="9605"/>
        <v>45</v>
      </c>
      <c r="CE2409" s="26">
        <f t="shared" si="9606"/>
        <v>0</v>
      </c>
      <c r="CF2409" s="26">
        <f t="shared" si="9607"/>
        <v>0</v>
      </c>
      <c r="CG2409" s="26">
        <f t="shared" si="9853"/>
        <v>0</v>
      </c>
      <c r="CH2409" s="26">
        <f t="shared" si="9854"/>
        <v>0</v>
      </c>
      <c r="CI2409" s="26">
        <f t="shared" si="9855"/>
        <v>0</v>
      </c>
      <c r="CJ2409" s="26">
        <f t="shared" si="9608"/>
        <v>45</v>
      </c>
      <c r="CK2409" s="26">
        <f t="shared" si="9609"/>
        <v>0</v>
      </c>
      <c r="CL2409" s="26">
        <f t="shared" si="9610"/>
        <v>0</v>
      </c>
      <c r="CM2409" s="26">
        <f t="shared" si="9856"/>
        <v>0</v>
      </c>
      <c r="CN2409" s="26">
        <f t="shared" si="9857"/>
        <v>0</v>
      </c>
      <c r="CO2409" s="26">
        <f t="shared" si="9858"/>
        <v>0</v>
      </c>
      <c r="CP2409" s="26">
        <f t="shared" si="9611"/>
        <v>45</v>
      </c>
      <c r="CQ2409" s="26">
        <f t="shared" si="9612"/>
        <v>0</v>
      </c>
      <c r="CR2409" s="26">
        <f t="shared" si="9613"/>
        <v>0</v>
      </c>
      <c r="CS2409" s="26">
        <f t="shared" si="9859"/>
        <v>0</v>
      </c>
      <c r="CT2409" s="19"/>
      <c r="CU2409" s="35"/>
      <c r="CY2409" s="1" t="s">
        <v>27</v>
      </c>
    </row>
    <row r="2410" spans="1:105" hidden="1" x14ac:dyDescent="0.3">
      <c r="A2410" s="36" t="s">
        <v>1372</v>
      </c>
      <c r="B2410" s="17">
        <v>360</v>
      </c>
      <c r="C2410" s="16"/>
      <c r="D2410" s="16"/>
      <c r="E2410" s="34" t="s">
        <v>366</v>
      </c>
      <c r="F2410" s="26"/>
      <c r="G2410" s="26"/>
      <c r="H2410" s="26"/>
      <c r="I2410" s="26">
        <f t="shared" si="9816"/>
        <v>300</v>
      </c>
      <c r="J2410" s="26">
        <f t="shared" si="9817"/>
        <v>0</v>
      </c>
      <c r="K2410" s="26">
        <f t="shared" si="9818"/>
        <v>0</v>
      </c>
      <c r="L2410" s="26">
        <f t="shared" si="9767"/>
        <v>300</v>
      </c>
      <c r="M2410" s="26">
        <f t="shared" si="9768"/>
        <v>0</v>
      </c>
      <c r="N2410" s="26">
        <f t="shared" si="9769"/>
        <v>0</v>
      </c>
      <c r="O2410" s="26">
        <f t="shared" si="9819"/>
        <v>0</v>
      </c>
      <c r="P2410" s="26">
        <f t="shared" si="9820"/>
        <v>0</v>
      </c>
      <c r="Q2410" s="26">
        <f t="shared" si="9821"/>
        <v>0</v>
      </c>
      <c r="R2410" s="26">
        <f t="shared" si="9770"/>
        <v>300</v>
      </c>
      <c r="S2410" s="26">
        <f t="shared" si="9771"/>
        <v>0</v>
      </c>
      <c r="T2410" s="26">
        <f t="shared" si="9772"/>
        <v>0</v>
      </c>
      <c r="U2410" s="26">
        <f t="shared" si="9822"/>
        <v>0</v>
      </c>
      <c r="V2410" s="26">
        <f t="shared" si="9823"/>
        <v>0</v>
      </c>
      <c r="W2410" s="26">
        <f t="shared" si="9824"/>
        <v>0</v>
      </c>
      <c r="X2410" s="26">
        <f t="shared" si="9773"/>
        <v>300</v>
      </c>
      <c r="Y2410" s="26">
        <f t="shared" si="9774"/>
        <v>0</v>
      </c>
      <c r="Z2410" s="26">
        <f t="shared" si="9775"/>
        <v>0</v>
      </c>
      <c r="AA2410" s="26">
        <f t="shared" si="9825"/>
        <v>0</v>
      </c>
      <c r="AB2410" s="26">
        <f t="shared" si="9826"/>
        <v>0</v>
      </c>
      <c r="AC2410" s="26">
        <f t="shared" si="9827"/>
        <v>0</v>
      </c>
      <c r="AD2410" s="26">
        <f t="shared" si="9776"/>
        <v>300</v>
      </c>
      <c r="AE2410" s="26">
        <f t="shared" si="9777"/>
        <v>0</v>
      </c>
      <c r="AF2410" s="26">
        <f t="shared" si="9778"/>
        <v>0</v>
      </c>
      <c r="AG2410" s="26">
        <f t="shared" si="9828"/>
        <v>0</v>
      </c>
      <c r="AH2410" s="26">
        <f t="shared" si="9829"/>
        <v>0</v>
      </c>
      <c r="AI2410" s="26">
        <f t="shared" si="9830"/>
        <v>0</v>
      </c>
      <c r="AJ2410" s="26">
        <f t="shared" si="9779"/>
        <v>300</v>
      </c>
      <c r="AK2410" s="26">
        <f t="shared" si="9780"/>
        <v>0</v>
      </c>
      <c r="AL2410" s="26">
        <f t="shared" si="9781"/>
        <v>0</v>
      </c>
      <c r="AM2410" s="26">
        <f t="shared" si="9831"/>
        <v>0</v>
      </c>
      <c r="AN2410" s="26">
        <f t="shared" si="9832"/>
        <v>0</v>
      </c>
      <c r="AO2410" s="26">
        <f t="shared" si="9833"/>
        <v>0</v>
      </c>
      <c r="AP2410" s="26">
        <f t="shared" si="9782"/>
        <v>300</v>
      </c>
      <c r="AQ2410" s="26">
        <f t="shared" si="9783"/>
        <v>0</v>
      </c>
      <c r="AR2410" s="26">
        <f t="shared" si="9784"/>
        <v>0</v>
      </c>
      <c r="AS2410" s="26">
        <f t="shared" si="9834"/>
        <v>0</v>
      </c>
      <c r="AT2410" s="26">
        <f t="shared" si="9835"/>
        <v>0</v>
      </c>
      <c r="AU2410" s="26">
        <f t="shared" si="9836"/>
        <v>0</v>
      </c>
      <c r="AV2410" s="26">
        <f t="shared" si="9785"/>
        <v>300</v>
      </c>
      <c r="AW2410" s="26">
        <f t="shared" si="9786"/>
        <v>0</v>
      </c>
      <c r="AX2410" s="26">
        <f t="shared" si="9787"/>
        <v>0</v>
      </c>
      <c r="AY2410" s="26">
        <f t="shared" si="9837"/>
        <v>0</v>
      </c>
      <c r="AZ2410" s="26">
        <f t="shared" si="9838"/>
        <v>0</v>
      </c>
      <c r="BA2410" s="26">
        <f t="shared" si="9839"/>
        <v>0</v>
      </c>
      <c r="BB2410" s="26">
        <f t="shared" si="9788"/>
        <v>300</v>
      </c>
      <c r="BC2410" s="26">
        <f t="shared" si="9789"/>
        <v>0</v>
      </c>
      <c r="BD2410" s="26">
        <f t="shared" si="9790"/>
        <v>0</v>
      </c>
      <c r="BE2410" s="26">
        <f t="shared" si="9840"/>
        <v>0</v>
      </c>
      <c r="BF2410" s="26">
        <f t="shared" si="9841"/>
        <v>0</v>
      </c>
      <c r="BG2410" s="26">
        <f t="shared" si="9842"/>
        <v>0</v>
      </c>
      <c r="BH2410" s="26">
        <f t="shared" si="9791"/>
        <v>300</v>
      </c>
      <c r="BI2410" s="26">
        <f t="shared" si="9792"/>
        <v>0</v>
      </c>
      <c r="BJ2410" s="26">
        <f t="shared" si="9793"/>
        <v>0</v>
      </c>
      <c r="BK2410" s="26">
        <f t="shared" si="9843"/>
        <v>0</v>
      </c>
      <c r="BL2410" s="26">
        <f t="shared" si="9844"/>
        <v>0</v>
      </c>
      <c r="BM2410" s="26">
        <f t="shared" si="9845"/>
        <v>0</v>
      </c>
      <c r="BN2410" s="26">
        <f t="shared" si="9794"/>
        <v>300</v>
      </c>
      <c r="BO2410" s="26">
        <f t="shared" si="9795"/>
        <v>0</v>
      </c>
      <c r="BP2410" s="26">
        <f t="shared" si="9796"/>
        <v>0</v>
      </c>
      <c r="BQ2410" s="26">
        <f t="shared" si="9846"/>
        <v>0</v>
      </c>
      <c r="BR2410" s="26">
        <f t="shared" si="9847"/>
        <v>0</v>
      </c>
      <c r="BS2410" s="26">
        <f t="shared" si="9797"/>
        <v>300</v>
      </c>
      <c r="BT2410" s="26">
        <f t="shared" si="9798"/>
        <v>0</v>
      </c>
      <c r="BU2410" s="26">
        <f t="shared" si="9799"/>
        <v>0</v>
      </c>
      <c r="BV2410" s="26">
        <f t="shared" si="9848"/>
        <v>0</v>
      </c>
      <c r="BW2410" s="26">
        <f t="shared" si="9849"/>
        <v>0</v>
      </c>
      <c r="BX2410" s="26">
        <f t="shared" si="9800"/>
        <v>300</v>
      </c>
      <c r="BY2410" s="26">
        <f t="shared" si="9801"/>
        <v>0</v>
      </c>
      <c r="BZ2410" s="26">
        <f t="shared" si="9802"/>
        <v>0</v>
      </c>
      <c r="CA2410" s="26">
        <f t="shared" si="9850"/>
        <v>-255</v>
      </c>
      <c r="CB2410" s="26">
        <f t="shared" si="9851"/>
        <v>0</v>
      </c>
      <c r="CC2410" s="26">
        <f t="shared" si="9852"/>
        <v>0</v>
      </c>
      <c r="CD2410" s="26">
        <f t="shared" si="9605"/>
        <v>45</v>
      </c>
      <c r="CE2410" s="26">
        <f t="shared" si="9606"/>
        <v>0</v>
      </c>
      <c r="CF2410" s="26">
        <f t="shared" si="9607"/>
        <v>0</v>
      </c>
      <c r="CG2410" s="26">
        <f t="shared" si="9853"/>
        <v>0</v>
      </c>
      <c r="CH2410" s="26">
        <f t="shared" si="9854"/>
        <v>0</v>
      </c>
      <c r="CI2410" s="26">
        <f t="shared" si="9855"/>
        <v>0</v>
      </c>
      <c r="CJ2410" s="26">
        <f t="shared" si="9608"/>
        <v>45</v>
      </c>
      <c r="CK2410" s="26">
        <f t="shared" si="9609"/>
        <v>0</v>
      </c>
      <c r="CL2410" s="26">
        <f t="shared" si="9610"/>
        <v>0</v>
      </c>
      <c r="CM2410" s="26">
        <f t="shared" si="9856"/>
        <v>0</v>
      </c>
      <c r="CN2410" s="26">
        <f t="shared" si="9857"/>
        <v>0</v>
      </c>
      <c r="CO2410" s="26">
        <f t="shared" si="9858"/>
        <v>0</v>
      </c>
      <c r="CP2410" s="26">
        <f t="shared" si="9611"/>
        <v>45</v>
      </c>
      <c r="CQ2410" s="26">
        <f t="shared" si="9612"/>
        <v>0</v>
      </c>
      <c r="CR2410" s="26">
        <f t="shared" si="9613"/>
        <v>0</v>
      </c>
      <c r="CS2410" s="26">
        <f t="shared" si="9859"/>
        <v>0</v>
      </c>
      <c r="CT2410" s="19"/>
      <c r="CU2410" s="35"/>
      <c r="CZ2410" s="1" t="s">
        <v>28</v>
      </c>
    </row>
    <row r="2411" spans="1:105" ht="46.8" hidden="1" x14ac:dyDescent="0.3">
      <c r="A2411" s="36" t="s">
        <v>1372</v>
      </c>
      <c r="B2411" s="17">
        <v>360</v>
      </c>
      <c r="C2411" s="16" t="s">
        <v>65</v>
      </c>
      <c r="D2411" s="16" t="s">
        <v>113</v>
      </c>
      <c r="E2411" s="34" t="s">
        <v>114</v>
      </c>
      <c r="F2411" s="26"/>
      <c r="G2411" s="26"/>
      <c r="H2411" s="26"/>
      <c r="I2411" s="26">
        <v>300</v>
      </c>
      <c r="J2411" s="26"/>
      <c r="K2411" s="26"/>
      <c r="L2411" s="26">
        <f t="shared" si="9767"/>
        <v>300</v>
      </c>
      <c r="M2411" s="26">
        <f t="shared" si="9768"/>
        <v>0</v>
      </c>
      <c r="N2411" s="26">
        <f t="shared" si="9769"/>
        <v>0</v>
      </c>
      <c r="O2411" s="26"/>
      <c r="P2411" s="26"/>
      <c r="Q2411" s="26"/>
      <c r="R2411" s="26">
        <f t="shared" si="9770"/>
        <v>300</v>
      </c>
      <c r="S2411" s="26">
        <f t="shared" si="9771"/>
        <v>0</v>
      </c>
      <c r="T2411" s="26">
        <f t="shared" si="9772"/>
        <v>0</v>
      </c>
      <c r="U2411" s="26"/>
      <c r="V2411" s="26"/>
      <c r="W2411" s="26"/>
      <c r="X2411" s="26">
        <f t="shared" si="9773"/>
        <v>300</v>
      </c>
      <c r="Y2411" s="26">
        <f t="shared" si="9774"/>
        <v>0</v>
      </c>
      <c r="Z2411" s="26">
        <f t="shared" si="9775"/>
        <v>0</v>
      </c>
      <c r="AA2411" s="26"/>
      <c r="AB2411" s="26"/>
      <c r="AC2411" s="26"/>
      <c r="AD2411" s="26">
        <f t="shared" si="9776"/>
        <v>300</v>
      </c>
      <c r="AE2411" s="26">
        <f t="shared" si="9777"/>
        <v>0</v>
      </c>
      <c r="AF2411" s="26">
        <f t="shared" si="9778"/>
        <v>0</v>
      </c>
      <c r="AG2411" s="26"/>
      <c r="AH2411" s="26"/>
      <c r="AI2411" s="26"/>
      <c r="AJ2411" s="26">
        <f t="shared" si="9779"/>
        <v>300</v>
      </c>
      <c r="AK2411" s="26">
        <f t="shared" si="9780"/>
        <v>0</v>
      </c>
      <c r="AL2411" s="26">
        <f t="shared" si="9781"/>
        <v>0</v>
      </c>
      <c r="AM2411" s="26"/>
      <c r="AN2411" s="26"/>
      <c r="AO2411" s="26"/>
      <c r="AP2411" s="26">
        <f t="shared" si="9782"/>
        <v>300</v>
      </c>
      <c r="AQ2411" s="26">
        <f t="shared" si="9783"/>
        <v>0</v>
      </c>
      <c r="AR2411" s="26">
        <f t="shared" si="9784"/>
        <v>0</v>
      </c>
      <c r="AS2411" s="26"/>
      <c r="AT2411" s="26"/>
      <c r="AU2411" s="26"/>
      <c r="AV2411" s="26">
        <f t="shared" si="9785"/>
        <v>300</v>
      </c>
      <c r="AW2411" s="26">
        <f t="shared" si="9786"/>
        <v>0</v>
      </c>
      <c r="AX2411" s="26">
        <f t="shared" si="9787"/>
        <v>0</v>
      </c>
      <c r="AY2411" s="26"/>
      <c r="AZ2411" s="26"/>
      <c r="BA2411" s="26"/>
      <c r="BB2411" s="26">
        <f t="shared" si="9788"/>
        <v>300</v>
      </c>
      <c r="BC2411" s="26">
        <f t="shared" si="9789"/>
        <v>0</v>
      </c>
      <c r="BD2411" s="26">
        <f t="shared" si="9790"/>
        <v>0</v>
      </c>
      <c r="BE2411" s="26"/>
      <c r="BF2411" s="26"/>
      <c r="BG2411" s="26"/>
      <c r="BH2411" s="26">
        <f t="shared" si="9791"/>
        <v>300</v>
      </c>
      <c r="BI2411" s="26">
        <f t="shared" si="9792"/>
        <v>0</v>
      </c>
      <c r="BJ2411" s="26">
        <f t="shared" si="9793"/>
        <v>0</v>
      </c>
      <c r="BK2411" s="26"/>
      <c r="BL2411" s="26"/>
      <c r="BM2411" s="26"/>
      <c r="BN2411" s="26">
        <f t="shared" si="9794"/>
        <v>300</v>
      </c>
      <c r="BO2411" s="26">
        <f t="shared" si="9795"/>
        <v>0</v>
      </c>
      <c r="BP2411" s="26">
        <f t="shared" si="9796"/>
        <v>0</v>
      </c>
      <c r="BQ2411" s="26"/>
      <c r="BR2411" s="26"/>
      <c r="BS2411" s="26">
        <f t="shared" si="9797"/>
        <v>300</v>
      </c>
      <c r="BT2411" s="26">
        <f t="shared" si="9798"/>
        <v>0</v>
      </c>
      <c r="BU2411" s="26">
        <f t="shared" si="9799"/>
        <v>0</v>
      </c>
      <c r="BV2411" s="26"/>
      <c r="BW2411" s="26"/>
      <c r="BX2411" s="26">
        <f t="shared" si="9800"/>
        <v>300</v>
      </c>
      <c r="BY2411" s="26">
        <f t="shared" si="9801"/>
        <v>0</v>
      </c>
      <c r="BZ2411" s="26">
        <f t="shared" si="9802"/>
        <v>0</v>
      </c>
      <c r="CA2411" s="26">
        <v>-255</v>
      </c>
      <c r="CB2411" s="26"/>
      <c r="CC2411" s="26"/>
      <c r="CD2411" s="26">
        <f t="shared" si="9605"/>
        <v>45</v>
      </c>
      <c r="CE2411" s="26">
        <f t="shared" si="9606"/>
        <v>0</v>
      </c>
      <c r="CF2411" s="26">
        <f t="shared" si="9607"/>
        <v>0</v>
      </c>
      <c r="CG2411" s="26"/>
      <c r="CH2411" s="26"/>
      <c r="CI2411" s="26"/>
      <c r="CJ2411" s="26">
        <f t="shared" si="9608"/>
        <v>45</v>
      </c>
      <c r="CK2411" s="26">
        <f t="shared" si="9609"/>
        <v>0</v>
      </c>
      <c r="CL2411" s="26">
        <f t="shared" si="9610"/>
        <v>0</v>
      </c>
      <c r="CM2411" s="26"/>
      <c r="CN2411" s="26"/>
      <c r="CO2411" s="26"/>
      <c r="CP2411" s="26">
        <f t="shared" si="9611"/>
        <v>45</v>
      </c>
      <c r="CQ2411" s="26">
        <f t="shared" si="9612"/>
        <v>0</v>
      </c>
      <c r="CR2411" s="26">
        <f t="shared" si="9613"/>
        <v>0</v>
      </c>
      <c r="CS2411" s="26"/>
      <c r="CT2411" s="19"/>
      <c r="CU2411" s="35">
        <v>108</v>
      </c>
    </row>
    <row r="2412" spans="1:105" ht="31.2" hidden="1" x14ac:dyDescent="0.3">
      <c r="A2412" s="16" t="s">
        <v>1374</v>
      </c>
      <c r="B2412" s="17"/>
      <c r="C2412" s="16"/>
      <c r="D2412" s="16"/>
      <c r="E2412" s="34" t="s">
        <v>1375</v>
      </c>
      <c r="F2412" s="26">
        <f t="shared" ref="F2412:K2412" si="9860">F2416+F2413</f>
        <v>1372.4</v>
      </c>
      <c r="G2412" s="26">
        <f t="shared" si="9860"/>
        <v>889</v>
      </c>
      <c r="H2412" s="26">
        <f t="shared" si="9860"/>
        <v>576</v>
      </c>
      <c r="I2412" s="26">
        <f t="shared" si="9860"/>
        <v>0</v>
      </c>
      <c r="J2412" s="26">
        <f t="shared" si="9860"/>
        <v>0</v>
      </c>
      <c r="K2412" s="26">
        <f t="shared" si="9860"/>
        <v>0</v>
      </c>
      <c r="L2412" s="26">
        <f t="shared" si="9767"/>
        <v>1372.4</v>
      </c>
      <c r="M2412" s="26">
        <f t="shared" si="9768"/>
        <v>889</v>
      </c>
      <c r="N2412" s="26">
        <f t="shared" si="9769"/>
        <v>576</v>
      </c>
      <c r="O2412" s="26">
        <f>O2416+O2413</f>
        <v>0</v>
      </c>
      <c r="P2412" s="26">
        <f>P2416+P2413</f>
        <v>0</v>
      </c>
      <c r="Q2412" s="26">
        <f>Q2416+Q2413</f>
        <v>0</v>
      </c>
      <c r="R2412" s="26">
        <f t="shared" si="9770"/>
        <v>1372.4</v>
      </c>
      <c r="S2412" s="26">
        <f t="shared" si="9771"/>
        <v>889</v>
      </c>
      <c r="T2412" s="26">
        <f t="shared" si="9772"/>
        <v>576</v>
      </c>
      <c r="U2412" s="26">
        <f>U2416+U2413</f>
        <v>0</v>
      </c>
      <c r="V2412" s="26">
        <f>V2416+V2413</f>
        <v>0</v>
      </c>
      <c r="W2412" s="26">
        <f>W2416+W2413</f>
        <v>0</v>
      </c>
      <c r="X2412" s="26">
        <f t="shared" si="9773"/>
        <v>1372.4</v>
      </c>
      <c r="Y2412" s="26">
        <f t="shared" si="9774"/>
        <v>889</v>
      </c>
      <c r="Z2412" s="26">
        <f t="shared" si="9775"/>
        <v>576</v>
      </c>
      <c r="AA2412" s="26">
        <f>AA2416+AA2413</f>
        <v>0</v>
      </c>
      <c r="AB2412" s="26">
        <f>AB2416+AB2413</f>
        <v>0</v>
      </c>
      <c r="AC2412" s="26">
        <f>AC2416+AC2413</f>
        <v>0</v>
      </c>
      <c r="AD2412" s="26">
        <f t="shared" si="9776"/>
        <v>1372.4</v>
      </c>
      <c r="AE2412" s="26">
        <f t="shared" si="9777"/>
        <v>889</v>
      </c>
      <c r="AF2412" s="26">
        <f t="shared" si="9778"/>
        <v>576</v>
      </c>
      <c r="AG2412" s="26">
        <f>AG2416+AG2413</f>
        <v>0</v>
      </c>
      <c r="AH2412" s="26">
        <f>AH2416+AH2413</f>
        <v>0</v>
      </c>
      <c r="AI2412" s="26">
        <f>AI2416+AI2413</f>
        <v>0</v>
      </c>
      <c r="AJ2412" s="26">
        <f t="shared" si="9779"/>
        <v>1372.4</v>
      </c>
      <c r="AK2412" s="26">
        <f t="shared" si="9780"/>
        <v>889</v>
      </c>
      <c r="AL2412" s="26">
        <f t="shared" si="9781"/>
        <v>576</v>
      </c>
      <c r="AM2412" s="26">
        <f>AM2416+AM2413</f>
        <v>0</v>
      </c>
      <c r="AN2412" s="26">
        <f>AN2416+AN2413</f>
        <v>0</v>
      </c>
      <c r="AO2412" s="26">
        <f>AO2416+AO2413</f>
        <v>0</v>
      </c>
      <c r="AP2412" s="26">
        <f t="shared" si="9782"/>
        <v>1372.4</v>
      </c>
      <c r="AQ2412" s="26">
        <f t="shared" si="9783"/>
        <v>889</v>
      </c>
      <c r="AR2412" s="26">
        <f t="shared" si="9784"/>
        <v>576</v>
      </c>
      <c r="AS2412" s="26">
        <f>AS2416+AS2413</f>
        <v>0</v>
      </c>
      <c r="AT2412" s="26">
        <f>AT2416+AT2413</f>
        <v>0</v>
      </c>
      <c r="AU2412" s="26">
        <f>AU2416+AU2413</f>
        <v>0</v>
      </c>
      <c r="AV2412" s="26">
        <f t="shared" si="9785"/>
        <v>1372.4</v>
      </c>
      <c r="AW2412" s="26">
        <f t="shared" si="9786"/>
        <v>889</v>
      </c>
      <c r="AX2412" s="26">
        <f t="shared" si="9787"/>
        <v>576</v>
      </c>
      <c r="AY2412" s="26">
        <f>AY2416+AY2413</f>
        <v>0</v>
      </c>
      <c r="AZ2412" s="26">
        <f>AZ2416+AZ2413</f>
        <v>0</v>
      </c>
      <c r="BA2412" s="26">
        <f>BA2416+BA2413</f>
        <v>0</v>
      </c>
      <c r="BB2412" s="26">
        <f t="shared" si="9788"/>
        <v>1372.4</v>
      </c>
      <c r="BC2412" s="26">
        <f t="shared" si="9789"/>
        <v>889</v>
      </c>
      <c r="BD2412" s="26">
        <f t="shared" si="9790"/>
        <v>576</v>
      </c>
      <c r="BE2412" s="26">
        <f>BE2416+BE2413</f>
        <v>0</v>
      </c>
      <c r="BF2412" s="26">
        <f>BF2416+BF2413</f>
        <v>0</v>
      </c>
      <c r="BG2412" s="26">
        <f>BG2416+BG2413</f>
        <v>0</v>
      </c>
      <c r="BH2412" s="26">
        <f t="shared" si="9791"/>
        <v>1372.4</v>
      </c>
      <c r="BI2412" s="26">
        <f t="shared" si="9792"/>
        <v>889</v>
      </c>
      <c r="BJ2412" s="26">
        <f t="shared" si="9793"/>
        <v>576</v>
      </c>
      <c r="BK2412" s="26">
        <f>BK2416+BK2413</f>
        <v>0</v>
      </c>
      <c r="BL2412" s="26">
        <f>BL2416+BL2413</f>
        <v>0</v>
      </c>
      <c r="BM2412" s="26">
        <f>BM2416+BM2413</f>
        <v>0</v>
      </c>
      <c r="BN2412" s="26">
        <f t="shared" si="9794"/>
        <v>1372.4</v>
      </c>
      <c r="BO2412" s="26">
        <f t="shared" si="9795"/>
        <v>889</v>
      </c>
      <c r="BP2412" s="26">
        <f t="shared" si="9796"/>
        <v>576</v>
      </c>
      <c r="BQ2412" s="26">
        <f>BQ2416+BQ2413</f>
        <v>0</v>
      </c>
      <c r="BR2412" s="26">
        <f>BR2416+BR2413</f>
        <v>0</v>
      </c>
      <c r="BS2412" s="26">
        <f t="shared" si="9797"/>
        <v>1372.4</v>
      </c>
      <c r="BT2412" s="26">
        <f t="shared" si="9798"/>
        <v>889</v>
      </c>
      <c r="BU2412" s="26">
        <f t="shared" si="9799"/>
        <v>576</v>
      </c>
      <c r="BV2412" s="26">
        <f>BV2416+BV2413</f>
        <v>0</v>
      </c>
      <c r="BW2412" s="26">
        <f>BW2416+BW2413</f>
        <v>0</v>
      </c>
      <c r="BX2412" s="26">
        <f t="shared" si="9800"/>
        <v>1372.4</v>
      </c>
      <c r="BY2412" s="26">
        <f t="shared" si="9801"/>
        <v>889</v>
      </c>
      <c r="BZ2412" s="26">
        <f t="shared" si="9802"/>
        <v>576</v>
      </c>
      <c r="CA2412" s="26">
        <f>CA2416+CA2413</f>
        <v>-365.8</v>
      </c>
      <c r="CB2412" s="26">
        <f>CB2416+CB2413</f>
        <v>0</v>
      </c>
      <c r="CC2412" s="26">
        <f>CC2416+CC2413</f>
        <v>0</v>
      </c>
      <c r="CD2412" s="26">
        <f t="shared" ref="CD2412:CD2475" si="9861">BX2412+CA2412</f>
        <v>1006.6000000000001</v>
      </c>
      <c r="CE2412" s="26">
        <f t="shared" ref="CE2412:CE2475" si="9862">BY2412+CB2412</f>
        <v>889</v>
      </c>
      <c r="CF2412" s="26">
        <f t="shared" ref="CF2412:CF2475" si="9863">BZ2412+CC2412</f>
        <v>576</v>
      </c>
      <c r="CG2412" s="26">
        <f>CG2416+CG2413</f>
        <v>0</v>
      </c>
      <c r="CH2412" s="26">
        <f>CH2416+CH2413</f>
        <v>0</v>
      </c>
      <c r="CI2412" s="26">
        <f>CI2416+CI2413</f>
        <v>0</v>
      </c>
      <c r="CJ2412" s="26">
        <f t="shared" ref="CJ2412:CJ2475" si="9864">CD2412+CG2412</f>
        <v>1006.6000000000001</v>
      </c>
      <c r="CK2412" s="26">
        <f t="shared" ref="CK2412:CK2475" si="9865">CE2412+CH2412</f>
        <v>889</v>
      </c>
      <c r="CL2412" s="26">
        <f t="shared" ref="CL2412:CL2475" si="9866">CF2412+CI2412</f>
        <v>576</v>
      </c>
      <c r="CM2412" s="26">
        <f>CM2416+CM2413</f>
        <v>0</v>
      </c>
      <c r="CN2412" s="26">
        <f>CN2416+CN2413</f>
        <v>0</v>
      </c>
      <c r="CO2412" s="26">
        <f>CO2416+CO2413</f>
        <v>0</v>
      </c>
      <c r="CP2412" s="26">
        <f t="shared" ref="CP2412:CP2475" si="9867">CJ2412+CM2412</f>
        <v>1006.6000000000001</v>
      </c>
      <c r="CQ2412" s="26">
        <f t="shared" ref="CQ2412:CQ2475" si="9868">CK2412+CN2412</f>
        <v>889</v>
      </c>
      <c r="CR2412" s="26">
        <f t="shared" ref="CR2412:CR2475" si="9869">CL2412+CO2412</f>
        <v>576</v>
      </c>
      <c r="CS2412" s="26">
        <f>CS2416+CS2413</f>
        <v>0</v>
      </c>
      <c r="CT2412" s="19"/>
      <c r="CU2412" s="35"/>
      <c r="CX2412" s="1" t="s">
        <v>1346</v>
      </c>
      <c r="DA2412" s="1" t="s">
        <v>29</v>
      </c>
    </row>
    <row r="2413" spans="1:105" ht="31.2" hidden="1" x14ac:dyDescent="0.3">
      <c r="A2413" s="16" t="s">
        <v>1374</v>
      </c>
      <c r="B2413" s="17">
        <v>200</v>
      </c>
      <c r="C2413" s="16"/>
      <c r="D2413" s="16"/>
      <c r="E2413" s="34" t="s">
        <v>38</v>
      </c>
      <c r="F2413" s="26">
        <f t="shared" ref="F2413:F2421" si="9870">F2414</f>
        <v>0</v>
      </c>
      <c r="G2413" s="26">
        <f t="shared" ref="G2413:G2421" si="9871">G2414</f>
        <v>0</v>
      </c>
      <c r="H2413" s="26">
        <f t="shared" ref="H2413:H2421" si="9872">H2414</f>
        <v>0</v>
      </c>
      <c r="I2413" s="26">
        <f t="shared" ref="I2413:I2437" si="9873">I2414</f>
        <v>0</v>
      </c>
      <c r="J2413" s="26">
        <f t="shared" ref="J2413:J2437" si="9874">J2414</f>
        <v>0</v>
      </c>
      <c r="K2413" s="26">
        <f t="shared" ref="K2413:K2437" si="9875">K2414</f>
        <v>0</v>
      </c>
      <c r="L2413" s="26">
        <f t="shared" si="9767"/>
        <v>0</v>
      </c>
      <c r="M2413" s="26">
        <f t="shared" si="9768"/>
        <v>0</v>
      </c>
      <c r="N2413" s="26">
        <f t="shared" si="9769"/>
        <v>0</v>
      </c>
      <c r="O2413" s="26">
        <f t="shared" ref="O2413:O2437" si="9876">O2414</f>
        <v>0</v>
      </c>
      <c r="P2413" s="26">
        <f t="shared" ref="P2413:P2437" si="9877">P2414</f>
        <v>0</v>
      </c>
      <c r="Q2413" s="26">
        <f t="shared" ref="Q2413:Q2437" si="9878">Q2414</f>
        <v>0</v>
      </c>
      <c r="R2413" s="26">
        <f t="shared" si="9770"/>
        <v>0</v>
      </c>
      <c r="S2413" s="26">
        <f t="shared" si="9771"/>
        <v>0</v>
      </c>
      <c r="T2413" s="26">
        <f t="shared" si="9772"/>
        <v>0</v>
      </c>
      <c r="U2413" s="26">
        <f t="shared" ref="U2413:U2437" si="9879">U2414</f>
        <v>0</v>
      </c>
      <c r="V2413" s="26">
        <f t="shared" ref="V2413:V2437" si="9880">V2414</f>
        <v>0</v>
      </c>
      <c r="W2413" s="26">
        <f t="shared" ref="W2413:W2437" si="9881">W2414</f>
        <v>0</v>
      </c>
      <c r="X2413" s="26">
        <f t="shared" si="9773"/>
        <v>0</v>
      </c>
      <c r="Y2413" s="26">
        <f t="shared" si="9774"/>
        <v>0</v>
      </c>
      <c r="Z2413" s="26">
        <f t="shared" si="9775"/>
        <v>0</v>
      </c>
      <c r="AA2413" s="26">
        <f t="shared" ref="AA2413:AA2437" si="9882">AA2414</f>
        <v>0</v>
      </c>
      <c r="AB2413" s="26">
        <f t="shared" ref="AB2413:AB2437" si="9883">AB2414</f>
        <v>0</v>
      </c>
      <c r="AC2413" s="26">
        <f t="shared" ref="AC2413:AC2437" si="9884">AC2414</f>
        <v>0</v>
      </c>
      <c r="AD2413" s="26">
        <f t="shared" si="9776"/>
        <v>0</v>
      </c>
      <c r="AE2413" s="26">
        <f t="shared" si="9777"/>
        <v>0</v>
      </c>
      <c r="AF2413" s="26">
        <f t="shared" si="9778"/>
        <v>0</v>
      </c>
      <c r="AG2413" s="26">
        <f t="shared" ref="AG2413:AG2437" si="9885">AG2414</f>
        <v>0</v>
      </c>
      <c r="AH2413" s="26">
        <f t="shared" ref="AH2413:AH2437" si="9886">AH2414</f>
        <v>0</v>
      </c>
      <c r="AI2413" s="26">
        <f t="shared" ref="AI2413:AI2437" si="9887">AI2414</f>
        <v>0</v>
      </c>
      <c r="AJ2413" s="26">
        <f t="shared" si="9779"/>
        <v>0</v>
      </c>
      <c r="AK2413" s="26">
        <f t="shared" si="9780"/>
        <v>0</v>
      </c>
      <c r="AL2413" s="26">
        <f t="shared" si="9781"/>
        <v>0</v>
      </c>
      <c r="AM2413" s="26">
        <f t="shared" ref="AM2413:AM2437" si="9888">AM2414</f>
        <v>0</v>
      </c>
      <c r="AN2413" s="26">
        <f t="shared" ref="AN2413:AN2437" si="9889">AN2414</f>
        <v>0</v>
      </c>
      <c r="AO2413" s="26">
        <f t="shared" ref="AO2413:AO2437" si="9890">AO2414</f>
        <v>0</v>
      </c>
      <c r="AP2413" s="26">
        <f t="shared" si="9782"/>
        <v>0</v>
      </c>
      <c r="AQ2413" s="26">
        <f t="shared" si="9783"/>
        <v>0</v>
      </c>
      <c r="AR2413" s="26">
        <f t="shared" si="9784"/>
        <v>0</v>
      </c>
      <c r="AS2413" s="26">
        <f t="shared" ref="AS2413:AS2437" si="9891">AS2414</f>
        <v>0</v>
      </c>
      <c r="AT2413" s="26">
        <f t="shared" ref="AT2413:AT2437" si="9892">AT2414</f>
        <v>0</v>
      </c>
      <c r="AU2413" s="26">
        <f t="shared" ref="AU2413:AU2437" si="9893">AU2414</f>
        <v>0</v>
      </c>
      <c r="AV2413" s="26">
        <f t="shared" si="9785"/>
        <v>0</v>
      </c>
      <c r="AW2413" s="26">
        <f t="shared" si="9786"/>
        <v>0</v>
      </c>
      <c r="AX2413" s="26">
        <f t="shared" si="9787"/>
        <v>0</v>
      </c>
      <c r="AY2413" s="26">
        <f t="shared" ref="AY2413:AY2425" si="9894">AY2414</f>
        <v>0</v>
      </c>
      <c r="AZ2413" s="26">
        <f t="shared" ref="AZ2413:AZ2437" si="9895">AZ2414</f>
        <v>0</v>
      </c>
      <c r="BA2413" s="26">
        <f t="shared" ref="BA2413:BA2437" si="9896">BA2414</f>
        <v>0</v>
      </c>
      <c r="BB2413" s="26">
        <f t="shared" si="9788"/>
        <v>0</v>
      </c>
      <c r="BC2413" s="26">
        <f t="shared" si="9789"/>
        <v>0</v>
      </c>
      <c r="BD2413" s="26">
        <f t="shared" si="9790"/>
        <v>0</v>
      </c>
      <c r="BE2413" s="26">
        <f t="shared" ref="BE2413:BE2437" si="9897">BE2414</f>
        <v>0</v>
      </c>
      <c r="BF2413" s="26">
        <f t="shared" ref="BF2413:BF2437" si="9898">BF2414</f>
        <v>0</v>
      </c>
      <c r="BG2413" s="26">
        <f t="shared" ref="BG2413:BG2437" si="9899">BG2414</f>
        <v>0</v>
      </c>
      <c r="BH2413" s="26">
        <f t="shared" si="9791"/>
        <v>0</v>
      </c>
      <c r="BI2413" s="26">
        <f t="shared" si="9792"/>
        <v>0</v>
      </c>
      <c r="BJ2413" s="26">
        <f t="shared" si="9793"/>
        <v>0</v>
      </c>
      <c r="BK2413" s="26">
        <f t="shared" ref="BK2413:BK2437" si="9900">BK2414</f>
        <v>0</v>
      </c>
      <c r="BL2413" s="26">
        <f t="shared" ref="BL2413:BL2437" si="9901">BL2414</f>
        <v>0</v>
      </c>
      <c r="BM2413" s="26">
        <f t="shared" ref="BM2413:BM2437" si="9902">BM2414</f>
        <v>0</v>
      </c>
      <c r="BN2413" s="26">
        <f t="shared" si="9794"/>
        <v>0</v>
      </c>
      <c r="BO2413" s="26">
        <f t="shared" si="9795"/>
        <v>0</v>
      </c>
      <c r="BP2413" s="26">
        <f t="shared" si="9796"/>
        <v>0</v>
      </c>
      <c r="BQ2413" s="26">
        <f t="shared" ref="BQ2413:BQ2437" si="9903">BQ2414</f>
        <v>0</v>
      </c>
      <c r="BR2413" s="26">
        <f t="shared" ref="BR2413:BR2437" si="9904">BR2414</f>
        <v>0</v>
      </c>
      <c r="BS2413" s="26">
        <f t="shared" si="9797"/>
        <v>0</v>
      </c>
      <c r="BT2413" s="26">
        <f t="shared" si="9798"/>
        <v>0</v>
      </c>
      <c r="BU2413" s="26">
        <f t="shared" si="9799"/>
        <v>0</v>
      </c>
      <c r="BV2413" s="26">
        <f t="shared" ref="BV2413:BV2437" si="9905">BV2414</f>
        <v>0</v>
      </c>
      <c r="BW2413" s="26">
        <f t="shared" ref="BW2413:BW2437" si="9906">BW2414</f>
        <v>0</v>
      </c>
      <c r="BX2413" s="26">
        <f t="shared" si="9800"/>
        <v>0</v>
      </c>
      <c r="BY2413" s="26">
        <f t="shared" si="9801"/>
        <v>0</v>
      </c>
      <c r="BZ2413" s="26">
        <f t="shared" si="9802"/>
        <v>0</v>
      </c>
      <c r="CA2413" s="26">
        <f t="shared" ref="CA2413:CA2437" si="9907">CA2414</f>
        <v>0</v>
      </c>
      <c r="CB2413" s="26">
        <f t="shared" ref="CB2413:CB2437" si="9908">CB2414</f>
        <v>0</v>
      </c>
      <c r="CC2413" s="26">
        <f t="shared" ref="CC2413:CC2437" si="9909">CC2414</f>
        <v>0</v>
      </c>
      <c r="CD2413" s="26">
        <f t="shared" si="9861"/>
        <v>0</v>
      </c>
      <c r="CE2413" s="26">
        <f t="shared" si="9862"/>
        <v>0</v>
      </c>
      <c r="CF2413" s="26">
        <f t="shared" si="9863"/>
        <v>0</v>
      </c>
      <c r="CG2413" s="26">
        <f t="shared" ref="CG2413:CG2437" si="9910">CG2414</f>
        <v>0</v>
      </c>
      <c r="CH2413" s="26">
        <f t="shared" ref="CH2413:CH2437" si="9911">CH2414</f>
        <v>0</v>
      </c>
      <c r="CI2413" s="26">
        <f t="shared" ref="CI2413:CI2437" si="9912">CI2414</f>
        <v>0</v>
      </c>
      <c r="CJ2413" s="26">
        <f t="shared" si="9864"/>
        <v>0</v>
      </c>
      <c r="CK2413" s="26">
        <f t="shared" si="9865"/>
        <v>0</v>
      </c>
      <c r="CL2413" s="26">
        <f t="shared" si="9866"/>
        <v>0</v>
      </c>
      <c r="CM2413" s="26">
        <f t="shared" ref="CM2413:CM2437" si="9913">CM2414</f>
        <v>0</v>
      </c>
      <c r="CN2413" s="26">
        <f t="shared" ref="CN2413:CN2437" si="9914">CN2414</f>
        <v>0</v>
      </c>
      <c r="CO2413" s="26">
        <f t="shared" ref="CO2413:CO2437" si="9915">CO2414</f>
        <v>0</v>
      </c>
      <c r="CP2413" s="26">
        <f t="shared" si="9867"/>
        <v>0</v>
      </c>
      <c r="CQ2413" s="26">
        <f t="shared" si="9868"/>
        <v>0</v>
      </c>
      <c r="CR2413" s="26">
        <f t="shared" si="9869"/>
        <v>0</v>
      </c>
      <c r="CS2413" s="26">
        <f t="shared" ref="CS2413:CS2437" si="9916">CS2414</f>
        <v>0</v>
      </c>
      <c r="CT2413" s="19">
        <v>0</v>
      </c>
      <c r="CU2413" s="35"/>
      <c r="CY2413" s="1" t="s">
        <v>27</v>
      </c>
    </row>
    <row r="2414" spans="1:105" ht="46.8" hidden="1" x14ac:dyDescent="0.3">
      <c r="A2414" s="16" t="s">
        <v>1374</v>
      </c>
      <c r="B2414" s="17">
        <v>240</v>
      </c>
      <c r="C2414" s="16"/>
      <c r="D2414" s="16"/>
      <c r="E2414" s="34" t="s">
        <v>39</v>
      </c>
      <c r="F2414" s="26">
        <f t="shared" si="9870"/>
        <v>0</v>
      </c>
      <c r="G2414" s="26">
        <f t="shared" si="9871"/>
        <v>0</v>
      </c>
      <c r="H2414" s="26">
        <f t="shared" si="9872"/>
        <v>0</v>
      </c>
      <c r="I2414" s="26">
        <f t="shared" si="9873"/>
        <v>0</v>
      </c>
      <c r="J2414" s="26">
        <f t="shared" si="9874"/>
        <v>0</v>
      </c>
      <c r="K2414" s="26">
        <f t="shared" si="9875"/>
        <v>0</v>
      </c>
      <c r="L2414" s="26">
        <f t="shared" si="9767"/>
        <v>0</v>
      </c>
      <c r="M2414" s="26">
        <f t="shared" si="9768"/>
        <v>0</v>
      </c>
      <c r="N2414" s="26">
        <f t="shared" si="9769"/>
        <v>0</v>
      </c>
      <c r="O2414" s="26">
        <f t="shared" si="9876"/>
        <v>0</v>
      </c>
      <c r="P2414" s="26">
        <f t="shared" si="9877"/>
        <v>0</v>
      </c>
      <c r="Q2414" s="26">
        <f t="shared" si="9878"/>
        <v>0</v>
      </c>
      <c r="R2414" s="26">
        <f t="shared" si="9770"/>
        <v>0</v>
      </c>
      <c r="S2414" s="26">
        <f t="shared" si="9771"/>
        <v>0</v>
      </c>
      <c r="T2414" s="26">
        <f t="shared" si="9772"/>
        <v>0</v>
      </c>
      <c r="U2414" s="26">
        <f t="shared" si="9879"/>
        <v>0</v>
      </c>
      <c r="V2414" s="26">
        <f t="shared" si="9880"/>
        <v>0</v>
      </c>
      <c r="W2414" s="26">
        <f t="shared" si="9881"/>
        <v>0</v>
      </c>
      <c r="X2414" s="26">
        <f t="shared" si="9773"/>
        <v>0</v>
      </c>
      <c r="Y2414" s="26">
        <f t="shared" si="9774"/>
        <v>0</v>
      </c>
      <c r="Z2414" s="26">
        <f t="shared" si="9775"/>
        <v>0</v>
      </c>
      <c r="AA2414" s="26">
        <f t="shared" si="9882"/>
        <v>0</v>
      </c>
      <c r="AB2414" s="26">
        <f t="shared" si="9883"/>
        <v>0</v>
      </c>
      <c r="AC2414" s="26">
        <f t="shared" si="9884"/>
        <v>0</v>
      </c>
      <c r="AD2414" s="26">
        <f t="shared" si="9776"/>
        <v>0</v>
      </c>
      <c r="AE2414" s="26">
        <f t="shared" si="9777"/>
        <v>0</v>
      </c>
      <c r="AF2414" s="26">
        <f t="shared" si="9778"/>
        <v>0</v>
      </c>
      <c r="AG2414" s="26">
        <f t="shared" si="9885"/>
        <v>0</v>
      </c>
      <c r="AH2414" s="26">
        <f t="shared" si="9886"/>
        <v>0</v>
      </c>
      <c r="AI2414" s="26">
        <f t="shared" si="9887"/>
        <v>0</v>
      </c>
      <c r="AJ2414" s="26">
        <f t="shared" si="9779"/>
        <v>0</v>
      </c>
      <c r="AK2414" s="26">
        <f t="shared" si="9780"/>
        <v>0</v>
      </c>
      <c r="AL2414" s="26">
        <f t="shared" si="9781"/>
        <v>0</v>
      </c>
      <c r="AM2414" s="26">
        <f t="shared" si="9888"/>
        <v>0</v>
      </c>
      <c r="AN2414" s="26">
        <f t="shared" si="9889"/>
        <v>0</v>
      </c>
      <c r="AO2414" s="26">
        <f t="shared" si="9890"/>
        <v>0</v>
      </c>
      <c r="AP2414" s="26">
        <f t="shared" si="9782"/>
        <v>0</v>
      </c>
      <c r="AQ2414" s="26">
        <f t="shared" si="9783"/>
        <v>0</v>
      </c>
      <c r="AR2414" s="26">
        <f t="shared" si="9784"/>
        <v>0</v>
      </c>
      <c r="AS2414" s="26">
        <f t="shared" si="9891"/>
        <v>0</v>
      </c>
      <c r="AT2414" s="26">
        <f t="shared" si="9892"/>
        <v>0</v>
      </c>
      <c r="AU2414" s="26">
        <f t="shared" si="9893"/>
        <v>0</v>
      </c>
      <c r="AV2414" s="26">
        <f t="shared" si="9785"/>
        <v>0</v>
      </c>
      <c r="AW2414" s="26">
        <f t="shared" si="9786"/>
        <v>0</v>
      </c>
      <c r="AX2414" s="26">
        <f t="shared" si="9787"/>
        <v>0</v>
      </c>
      <c r="AY2414" s="26">
        <f t="shared" si="9894"/>
        <v>0</v>
      </c>
      <c r="AZ2414" s="26">
        <f t="shared" si="9895"/>
        <v>0</v>
      </c>
      <c r="BA2414" s="26">
        <f t="shared" si="9896"/>
        <v>0</v>
      </c>
      <c r="BB2414" s="26">
        <f t="shared" si="9788"/>
        <v>0</v>
      </c>
      <c r="BC2414" s="26">
        <f t="shared" si="9789"/>
        <v>0</v>
      </c>
      <c r="BD2414" s="26">
        <f t="shared" si="9790"/>
        <v>0</v>
      </c>
      <c r="BE2414" s="26">
        <f t="shared" si="9897"/>
        <v>0</v>
      </c>
      <c r="BF2414" s="26">
        <f t="shared" si="9898"/>
        <v>0</v>
      </c>
      <c r="BG2414" s="26">
        <f t="shared" si="9899"/>
        <v>0</v>
      </c>
      <c r="BH2414" s="26">
        <f t="shared" si="9791"/>
        <v>0</v>
      </c>
      <c r="BI2414" s="26">
        <f t="shared" si="9792"/>
        <v>0</v>
      </c>
      <c r="BJ2414" s="26">
        <f t="shared" si="9793"/>
        <v>0</v>
      </c>
      <c r="BK2414" s="26">
        <f t="shared" si="9900"/>
        <v>0</v>
      </c>
      <c r="BL2414" s="26">
        <f t="shared" si="9901"/>
        <v>0</v>
      </c>
      <c r="BM2414" s="26">
        <f t="shared" si="9902"/>
        <v>0</v>
      </c>
      <c r="BN2414" s="26">
        <f t="shared" si="9794"/>
        <v>0</v>
      </c>
      <c r="BO2414" s="26">
        <f t="shared" si="9795"/>
        <v>0</v>
      </c>
      <c r="BP2414" s="26">
        <f t="shared" si="9796"/>
        <v>0</v>
      </c>
      <c r="BQ2414" s="26">
        <f t="shared" si="9903"/>
        <v>0</v>
      </c>
      <c r="BR2414" s="26">
        <f t="shared" si="9904"/>
        <v>0</v>
      </c>
      <c r="BS2414" s="26">
        <f t="shared" si="9797"/>
        <v>0</v>
      </c>
      <c r="BT2414" s="26">
        <f t="shared" si="9798"/>
        <v>0</v>
      </c>
      <c r="BU2414" s="26">
        <f t="shared" si="9799"/>
        <v>0</v>
      </c>
      <c r="BV2414" s="26">
        <f t="shared" si="9905"/>
        <v>0</v>
      </c>
      <c r="BW2414" s="26">
        <f t="shared" si="9906"/>
        <v>0</v>
      </c>
      <c r="BX2414" s="26">
        <f t="shared" si="9800"/>
        <v>0</v>
      </c>
      <c r="BY2414" s="26">
        <f t="shared" si="9801"/>
        <v>0</v>
      </c>
      <c r="BZ2414" s="26">
        <f t="shared" si="9802"/>
        <v>0</v>
      </c>
      <c r="CA2414" s="26">
        <f t="shared" si="9907"/>
        <v>0</v>
      </c>
      <c r="CB2414" s="26">
        <f t="shared" si="9908"/>
        <v>0</v>
      </c>
      <c r="CC2414" s="26">
        <f t="shared" si="9909"/>
        <v>0</v>
      </c>
      <c r="CD2414" s="26">
        <f t="shared" si="9861"/>
        <v>0</v>
      </c>
      <c r="CE2414" s="26">
        <f t="shared" si="9862"/>
        <v>0</v>
      </c>
      <c r="CF2414" s="26">
        <f t="shared" si="9863"/>
        <v>0</v>
      </c>
      <c r="CG2414" s="26">
        <f t="shared" si="9910"/>
        <v>0</v>
      </c>
      <c r="CH2414" s="26">
        <f t="shared" si="9911"/>
        <v>0</v>
      </c>
      <c r="CI2414" s="26">
        <f t="shared" si="9912"/>
        <v>0</v>
      </c>
      <c r="CJ2414" s="26">
        <f t="shared" si="9864"/>
        <v>0</v>
      </c>
      <c r="CK2414" s="26">
        <f t="shared" si="9865"/>
        <v>0</v>
      </c>
      <c r="CL2414" s="26">
        <f t="shared" si="9866"/>
        <v>0</v>
      </c>
      <c r="CM2414" s="26">
        <f t="shared" si="9913"/>
        <v>0</v>
      </c>
      <c r="CN2414" s="26">
        <f t="shared" si="9914"/>
        <v>0</v>
      </c>
      <c r="CO2414" s="26">
        <f t="shared" si="9915"/>
        <v>0</v>
      </c>
      <c r="CP2414" s="26">
        <f t="shared" si="9867"/>
        <v>0</v>
      </c>
      <c r="CQ2414" s="26">
        <f t="shared" si="9868"/>
        <v>0</v>
      </c>
      <c r="CR2414" s="26">
        <f t="shared" si="9869"/>
        <v>0</v>
      </c>
      <c r="CS2414" s="26">
        <f t="shared" si="9916"/>
        <v>0</v>
      </c>
      <c r="CT2414" s="19">
        <v>0</v>
      </c>
      <c r="CU2414" s="35"/>
      <c r="CZ2414" s="1" t="s">
        <v>28</v>
      </c>
    </row>
    <row r="2415" spans="1:105" hidden="1" x14ac:dyDescent="0.3">
      <c r="A2415" s="16" t="s">
        <v>1374</v>
      </c>
      <c r="B2415" s="17">
        <v>240</v>
      </c>
      <c r="C2415" s="16" t="s">
        <v>40</v>
      </c>
      <c r="D2415" s="16" t="s">
        <v>64</v>
      </c>
      <c r="E2415" s="34" t="s">
        <v>1376</v>
      </c>
      <c r="F2415" s="26"/>
      <c r="G2415" s="26"/>
      <c r="H2415" s="26"/>
      <c r="I2415" s="26"/>
      <c r="J2415" s="26"/>
      <c r="K2415" s="26"/>
      <c r="L2415" s="26">
        <f t="shared" si="9767"/>
        <v>0</v>
      </c>
      <c r="M2415" s="26">
        <f t="shared" si="9768"/>
        <v>0</v>
      </c>
      <c r="N2415" s="26">
        <f t="shared" si="9769"/>
        <v>0</v>
      </c>
      <c r="O2415" s="26"/>
      <c r="P2415" s="26"/>
      <c r="Q2415" s="26"/>
      <c r="R2415" s="26">
        <f t="shared" si="9770"/>
        <v>0</v>
      </c>
      <c r="S2415" s="26">
        <f t="shared" si="9771"/>
        <v>0</v>
      </c>
      <c r="T2415" s="26">
        <f t="shared" si="9772"/>
        <v>0</v>
      </c>
      <c r="U2415" s="26"/>
      <c r="V2415" s="26"/>
      <c r="W2415" s="26"/>
      <c r="X2415" s="26">
        <f t="shared" si="9773"/>
        <v>0</v>
      </c>
      <c r="Y2415" s="26">
        <f t="shared" si="9774"/>
        <v>0</v>
      </c>
      <c r="Z2415" s="26">
        <f t="shared" si="9775"/>
        <v>0</v>
      </c>
      <c r="AA2415" s="26"/>
      <c r="AB2415" s="26"/>
      <c r="AC2415" s="26"/>
      <c r="AD2415" s="26">
        <f t="shared" si="9776"/>
        <v>0</v>
      </c>
      <c r="AE2415" s="26">
        <f t="shared" si="9777"/>
        <v>0</v>
      </c>
      <c r="AF2415" s="26">
        <f t="shared" si="9778"/>
        <v>0</v>
      </c>
      <c r="AG2415" s="26"/>
      <c r="AH2415" s="26"/>
      <c r="AI2415" s="26"/>
      <c r="AJ2415" s="26">
        <f t="shared" si="9779"/>
        <v>0</v>
      </c>
      <c r="AK2415" s="26">
        <f t="shared" si="9780"/>
        <v>0</v>
      </c>
      <c r="AL2415" s="26">
        <f t="shared" si="9781"/>
        <v>0</v>
      </c>
      <c r="AM2415" s="26"/>
      <c r="AN2415" s="26"/>
      <c r="AO2415" s="26"/>
      <c r="AP2415" s="26">
        <f t="shared" si="9782"/>
        <v>0</v>
      </c>
      <c r="AQ2415" s="26">
        <f t="shared" si="9783"/>
        <v>0</v>
      </c>
      <c r="AR2415" s="26">
        <f t="shared" si="9784"/>
        <v>0</v>
      </c>
      <c r="AS2415" s="26"/>
      <c r="AT2415" s="26"/>
      <c r="AU2415" s="26"/>
      <c r="AV2415" s="26">
        <f t="shared" si="9785"/>
        <v>0</v>
      </c>
      <c r="AW2415" s="26">
        <f t="shared" si="9786"/>
        <v>0</v>
      </c>
      <c r="AX2415" s="26">
        <f t="shared" si="9787"/>
        <v>0</v>
      </c>
      <c r="AY2415" s="26"/>
      <c r="AZ2415" s="26"/>
      <c r="BA2415" s="26"/>
      <c r="BB2415" s="26">
        <f t="shared" si="9788"/>
        <v>0</v>
      </c>
      <c r="BC2415" s="26">
        <f t="shared" si="9789"/>
        <v>0</v>
      </c>
      <c r="BD2415" s="26">
        <f t="shared" si="9790"/>
        <v>0</v>
      </c>
      <c r="BE2415" s="26"/>
      <c r="BF2415" s="26"/>
      <c r="BG2415" s="26"/>
      <c r="BH2415" s="26">
        <f t="shared" si="9791"/>
        <v>0</v>
      </c>
      <c r="BI2415" s="26">
        <f t="shared" si="9792"/>
        <v>0</v>
      </c>
      <c r="BJ2415" s="26">
        <f t="shared" si="9793"/>
        <v>0</v>
      </c>
      <c r="BK2415" s="26"/>
      <c r="BL2415" s="26"/>
      <c r="BM2415" s="26"/>
      <c r="BN2415" s="26">
        <f t="shared" si="9794"/>
        <v>0</v>
      </c>
      <c r="BO2415" s="26">
        <f t="shared" si="9795"/>
        <v>0</v>
      </c>
      <c r="BP2415" s="26">
        <f t="shared" si="9796"/>
        <v>0</v>
      </c>
      <c r="BQ2415" s="26"/>
      <c r="BR2415" s="26"/>
      <c r="BS2415" s="26">
        <f t="shared" si="9797"/>
        <v>0</v>
      </c>
      <c r="BT2415" s="26">
        <f t="shared" si="9798"/>
        <v>0</v>
      </c>
      <c r="BU2415" s="26">
        <f t="shared" si="9799"/>
        <v>0</v>
      </c>
      <c r="BV2415" s="26"/>
      <c r="BW2415" s="26"/>
      <c r="BX2415" s="26">
        <f t="shared" si="9800"/>
        <v>0</v>
      </c>
      <c r="BY2415" s="26">
        <f t="shared" si="9801"/>
        <v>0</v>
      </c>
      <c r="BZ2415" s="26">
        <f t="shared" si="9802"/>
        <v>0</v>
      </c>
      <c r="CA2415" s="26"/>
      <c r="CB2415" s="26"/>
      <c r="CC2415" s="26"/>
      <c r="CD2415" s="26">
        <f t="shared" si="9861"/>
        <v>0</v>
      </c>
      <c r="CE2415" s="26">
        <f t="shared" si="9862"/>
        <v>0</v>
      </c>
      <c r="CF2415" s="26">
        <f t="shared" si="9863"/>
        <v>0</v>
      </c>
      <c r="CG2415" s="26"/>
      <c r="CH2415" s="26"/>
      <c r="CI2415" s="26"/>
      <c r="CJ2415" s="26">
        <f t="shared" si="9864"/>
        <v>0</v>
      </c>
      <c r="CK2415" s="26">
        <f t="shared" si="9865"/>
        <v>0</v>
      </c>
      <c r="CL2415" s="26">
        <f t="shared" si="9866"/>
        <v>0</v>
      </c>
      <c r="CM2415" s="26"/>
      <c r="CN2415" s="26"/>
      <c r="CO2415" s="26"/>
      <c r="CP2415" s="26">
        <f t="shared" si="9867"/>
        <v>0</v>
      </c>
      <c r="CQ2415" s="26">
        <f t="shared" si="9868"/>
        <v>0</v>
      </c>
      <c r="CR2415" s="26">
        <f t="shared" si="9869"/>
        <v>0</v>
      </c>
      <c r="CS2415" s="26"/>
      <c r="CT2415" s="19">
        <v>0</v>
      </c>
      <c r="CU2415" s="35"/>
    </row>
    <row r="2416" spans="1:105" hidden="1" x14ac:dyDescent="0.3">
      <c r="A2416" s="16" t="s">
        <v>1374</v>
      </c>
      <c r="B2416" s="17">
        <v>800</v>
      </c>
      <c r="C2416" s="16"/>
      <c r="D2416" s="16"/>
      <c r="E2416" s="34" t="s">
        <v>52</v>
      </c>
      <c r="F2416" s="26">
        <f t="shared" si="9870"/>
        <v>1372.4</v>
      </c>
      <c r="G2416" s="26">
        <f t="shared" si="9871"/>
        <v>889</v>
      </c>
      <c r="H2416" s="26">
        <f t="shared" si="9872"/>
        <v>576</v>
      </c>
      <c r="I2416" s="26">
        <f t="shared" si="9873"/>
        <v>0</v>
      </c>
      <c r="J2416" s="26">
        <f t="shared" si="9874"/>
        <v>0</v>
      </c>
      <c r="K2416" s="26">
        <f t="shared" si="9875"/>
        <v>0</v>
      </c>
      <c r="L2416" s="26">
        <f t="shared" si="9767"/>
        <v>1372.4</v>
      </c>
      <c r="M2416" s="26">
        <f t="shared" si="9768"/>
        <v>889</v>
      </c>
      <c r="N2416" s="26">
        <f t="shared" si="9769"/>
        <v>576</v>
      </c>
      <c r="O2416" s="26">
        <f t="shared" si="9876"/>
        <v>0</v>
      </c>
      <c r="P2416" s="26">
        <f t="shared" si="9877"/>
        <v>0</v>
      </c>
      <c r="Q2416" s="26">
        <f t="shared" si="9878"/>
        <v>0</v>
      </c>
      <c r="R2416" s="26">
        <f t="shared" si="9770"/>
        <v>1372.4</v>
      </c>
      <c r="S2416" s="26">
        <f t="shared" si="9771"/>
        <v>889</v>
      </c>
      <c r="T2416" s="26">
        <f t="shared" si="9772"/>
        <v>576</v>
      </c>
      <c r="U2416" s="26">
        <f t="shared" si="9879"/>
        <v>0</v>
      </c>
      <c r="V2416" s="26">
        <f t="shared" si="9880"/>
        <v>0</v>
      </c>
      <c r="W2416" s="26">
        <f t="shared" si="9881"/>
        <v>0</v>
      </c>
      <c r="X2416" s="26">
        <f t="shared" si="9773"/>
        <v>1372.4</v>
      </c>
      <c r="Y2416" s="26">
        <f t="shared" si="9774"/>
        <v>889</v>
      </c>
      <c r="Z2416" s="26">
        <f t="shared" si="9775"/>
        <v>576</v>
      </c>
      <c r="AA2416" s="26">
        <f t="shared" si="9882"/>
        <v>0</v>
      </c>
      <c r="AB2416" s="26">
        <f t="shared" si="9883"/>
        <v>0</v>
      </c>
      <c r="AC2416" s="26">
        <f t="shared" si="9884"/>
        <v>0</v>
      </c>
      <c r="AD2416" s="26">
        <f t="shared" si="9776"/>
        <v>1372.4</v>
      </c>
      <c r="AE2416" s="26">
        <f t="shared" si="9777"/>
        <v>889</v>
      </c>
      <c r="AF2416" s="26">
        <f t="shared" si="9778"/>
        <v>576</v>
      </c>
      <c r="AG2416" s="26">
        <f t="shared" si="9885"/>
        <v>0</v>
      </c>
      <c r="AH2416" s="26">
        <f t="shared" si="9886"/>
        <v>0</v>
      </c>
      <c r="AI2416" s="26">
        <f t="shared" si="9887"/>
        <v>0</v>
      </c>
      <c r="AJ2416" s="26">
        <f t="shared" si="9779"/>
        <v>1372.4</v>
      </c>
      <c r="AK2416" s="26">
        <f t="shared" si="9780"/>
        <v>889</v>
      </c>
      <c r="AL2416" s="26">
        <f t="shared" si="9781"/>
        <v>576</v>
      </c>
      <c r="AM2416" s="26">
        <f t="shared" si="9888"/>
        <v>0</v>
      </c>
      <c r="AN2416" s="26">
        <f t="shared" si="9889"/>
        <v>0</v>
      </c>
      <c r="AO2416" s="26">
        <f t="shared" si="9890"/>
        <v>0</v>
      </c>
      <c r="AP2416" s="26">
        <f t="shared" si="9782"/>
        <v>1372.4</v>
      </c>
      <c r="AQ2416" s="26">
        <f t="shared" si="9783"/>
        <v>889</v>
      </c>
      <c r="AR2416" s="26">
        <f t="shared" si="9784"/>
        <v>576</v>
      </c>
      <c r="AS2416" s="26">
        <f t="shared" si="9891"/>
        <v>0</v>
      </c>
      <c r="AT2416" s="26">
        <f t="shared" si="9892"/>
        <v>0</v>
      </c>
      <c r="AU2416" s="26">
        <f t="shared" si="9893"/>
        <v>0</v>
      </c>
      <c r="AV2416" s="26">
        <f t="shared" si="9785"/>
        <v>1372.4</v>
      </c>
      <c r="AW2416" s="26">
        <f t="shared" si="9786"/>
        <v>889</v>
      </c>
      <c r="AX2416" s="26">
        <f t="shared" si="9787"/>
        <v>576</v>
      </c>
      <c r="AY2416" s="26">
        <f t="shared" si="9894"/>
        <v>0</v>
      </c>
      <c r="AZ2416" s="26">
        <f t="shared" si="9895"/>
        <v>0</v>
      </c>
      <c r="BA2416" s="26">
        <f t="shared" si="9896"/>
        <v>0</v>
      </c>
      <c r="BB2416" s="26">
        <f t="shared" si="9788"/>
        <v>1372.4</v>
      </c>
      <c r="BC2416" s="26">
        <f t="shared" si="9789"/>
        <v>889</v>
      </c>
      <c r="BD2416" s="26">
        <f t="shared" si="9790"/>
        <v>576</v>
      </c>
      <c r="BE2416" s="26">
        <f t="shared" si="9897"/>
        <v>0</v>
      </c>
      <c r="BF2416" s="26">
        <f t="shared" si="9898"/>
        <v>0</v>
      </c>
      <c r="BG2416" s="26">
        <f t="shared" si="9899"/>
        <v>0</v>
      </c>
      <c r="BH2416" s="26">
        <f t="shared" si="9791"/>
        <v>1372.4</v>
      </c>
      <c r="BI2416" s="26">
        <f t="shared" si="9792"/>
        <v>889</v>
      </c>
      <c r="BJ2416" s="26">
        <f t="shared" si="9793"/>
        <v>576</v>
      </c>
      <c r="BK2416" s="26">
        <f t="shared" si="9900"/>
        <v>0</v>
      </c>
      <c r="BL2416" s="26">
        <f t="shared" si="9901"/>
        <v>0</v>
      </c>
      <c r="BM2416" s="26">
        <f t="shared" si="9902"/>
        <v>0</v>
      </c>
      <c r="BN2416" s="26">
        <f t="shared" si="9794"/>
        <v>1372.4</v>
      </c>
      <c r="BO2416" s="26">
        <f t="shared" si="9795"/>
        <v>889</v>
      </c>
      <c r="BP2416" s="26">
        <f t="shared" si="9796"/>
        <v>576</v>
      </c>
      <c r="BQ2416" s="26">
        <f t="shared" si="9903"/>
        <v>0</v>
      </c>
      <c r="BR2416" s="26">
        <f t="shared" si="9904"/>
        <v>0</v>
      </c>
      <c r="BS2416" s="26">
        <f t="shared" si="9797"/>
        <v>1372.4</v>
      </c>
      <c r="BT2416" s="26">
        <f t="shared" si="9798"/>
        <v>889</v>
      </c>
      <c r="BU2416" s="26">
        <f t="shared" si="9799"/>
        <v>576</v>
      </c>
      <c r="BV2416" s="26">
        <f t="shared" si="9905"/>
        <v>0</v>
      </c>
      <c r="BW2416" s="26">
        <f t="shared" si="9906"/>
        <v>0</v>
      </c>
      <c r="BX2416" s="26">
        <f t="shared" si="9800"/>
        <v>1372.4</v>
      </c>
      <c r="BY2416" s="26">
        <f t="shared" si="9801"/>
        <v>889</v>
      </c>
      <c r="BZ2416" s="26">
        <f t="shared" si="9802"/>
        <v>576</v>
      </c>
      <c r="CA2416" s="26">
        <f t="shared" si="9907"/>
        <v>-365.8</v>
      </c>
      <c r="CB2416" s="26">
        <f t="shared" si="9908"/>
        <v>0</v>
      </c>
      <c r="CC2416" s="26">
        <f t="shared" si="9909"/>
        <v>0</v>
      </c>
      <c r="CD2416" s="26">
        <f t="shared" si="9861"/>
        <v>1006.6000000000001</v>
      </c>
      <c r="CE2416" s="26">
        <f t="shared" si="9862"/>
        <v>889</v>
      </c>
      <c r="CF2416" s="26">
        <f t="shared" si="9863"/>
        <v>576</v>
      </c>
      <c r="CG2416" s="26">
        <f t="shared" si="9910"/>
        <v>0</v>
      </c>
      <c r="CH2416" s="26">
        <f t="shared" si="9911"/>
        <v>0</v>
      </c>
      <c r="CI2416" s="26">
        <f t="shared" si="9912"/>
        <v>0</v>
      </c>
      <c r="CJ2416" s="26">
        <f t="shared" si="9864"/>
        <v>1006.6000000000001</v>
      </c>
      <c r="CK2416" s="26">
        <f t="shared" si="9865"/>
        <v>889</v>
      </c>
      <c r="CL2416" s="26">
        <f t="shared" si="9866"/>
        <v>576</v>
      </c>
      <c r="CM2416" s="26">
        <f t="shared" si="9913"/>
        <v>0</v>
      </c>
      <c r="CN2416" s="26">
        <f t="shared" si="9914"/>
        <v>0</v>
      </c>
      <c r="CO2416" s="26">
        <f t="shared" si="9915"/>
        <v>0</v>
      </c>
      <c r="CP2416" s="26">
        <f t="shared" si="9867"/>
        <v>1006.6000000000001</v>
      </c>
      <c r="CQ2416" s="26">
        <f t="shared" si="9868"/>
        <v>889</v>
      </c>
      <c r="CR2416" s="26">
        <f t="shared" si="9869"/>
        <v>576</v>
      </c>
      <c r="CS2416" s="26">
        <f t="shared" si="9916"/>
        <v>0</v>
      </c>
      <c r="CT2416" s="19"/>
      <c r="CU2416" s="35"/>
      <c r="CY2416" s="1" t="s">
        <v>27</v>
      </c>
    </row>
    <row r="2417" spans="1:105" hidden="1" x14ac:dyDescent="0.3">
      <c r="A2417" s="16" t="s">
        <v>1374</v>
      </c>
      <c r="B2417" s="17">
        <v>850</v>
      </c>
      <c r="C2417" s="16"/>
      <c r="D2417" s="16"/>
      <c r="E2417" s="34" t="s">
        <v>77</v>
      </c>
      <c r="F2417" s="26">
        <f t="shared" si="9870"/>
        <v>1372.4</v>
      </c>
      <c r="G2417" s="26">
        <f t="shared" si="9871"/>
        <v>889</v>
      </c>
      <c r="H2417" s="26">
        <f t="shared" si="9872"/>
        <v>576</v>
      </c>
      <c r="I2417" s="26">
        <f t="shared" si="9873"/>
        <v>0</v>
      </c>
      <c r="J2417" s="26">
        <f t="shared" si="9874"/>
        <v>0</v>
      </c>
      <c r="K2417" s="26">
        <f t="shared" si="9875"/>
        <v>0</v>
      </c>
      <c r="L2417" s="26">
        <f t="shared" si="9767"/>
        <v>1372.4</v>
      </c>
      <c r="M2417" s="26">
        <f t="shared" si="9768"/>
        <v>889</v>
      </c>
      <c r="N2417" s="26">
        <f t="shared" si="9769"/>
        <v>576</v>
      </c>
      <c r="O2417" s="26">
        <f t="shared" si="9876"/>
        <v>0</v>
      </c>
      <c r="P2417" s="26">
        <f t="shared" si="9877"/>
        <v>0</v>
      </c>
      <c r="Q2417" s="26">
        <f t="shared" si="9878"/>
        <v>0</v>
      </c>
      <c r="R2417" s="26">
        <f t="shared" si="9770"/>
        <v>1372.4</v>
      </c>
      <c r="S2417" s="26">
        <f t="shared" si="9771"/>
        <v>889</v>
      </c>
      <c r="T2417" s="26">
        <f t="shared" si="9772"/>
        <v>576</v>
      </c>
      <c r="U2417" s="26">
        <f t="shared" si="9879"/>
        <v>0</v>
      </c>
      <c r="V2417" s="26">
        <f t="shared" si="9880"/>
        <v>0</v>
      </c>
      <c r="W2417" s="26">
        <f t="shared" si="9881"/>
        <v>0</v>
      </c>
      <c r="X2417" s="26">
        <f t="shared" si="9773"/>
        <v>1372.4</v>
      </c>
      <c r="Y2417" s="26">
        <f t="shared" si="9774"/>
        <v>889</v>
      </c>
      <c r="Z2417" s="26">
        <f t="shared" si="9775"/>
        <v>576</v>
      </c>
      <c r="AA2417" s="26">
        <f t="shared" si="9882"/>
        <v>0</v>
      </c>
      <c r="AB2417" s="26">
        <f t="shared" si="9883"/>
        <v>0</v>
      </c>
      <c r="AC2417" s="26">
        <f t="shared" si="9884"/>
        <v>0</v>
      </c>
      <c r="AD2417" s="26">
        <f t="shared" si="9776"/>
        <v>1372.4</v>
      </c>
      <c r="AE2417" s="26">
        <f t="shared" si="9777"/>
        <v>889</v>
      </c>
      <c r="AF2417" s="26">
        <f t="shared" si="9778"/>
        <v>576</v>
      </c>
      <c r="AG2417" s="26">
        <f t="shared" si="9885"/>
        <v>0</v>
      </c>
      <c r="AH2417" s="26">
        <f t="shared" si="9886"/>
        <v>0</v>
      </c>
      <c r="AI2417" s="26">
        <f t="shared" si="9887"/>
        <v>0</v>
      </c>
      <c r="AJ2417" s="26">
        <f t="shared" si="9779"/>
        <v>1372.4</v>
      </c>
      <c r="AK2417" s="26">
        <f t="shared" si="9780"/>
        <v>889</v>
      </c>
      <c r="AL2417" s="26">
        <f t="shared" si="9781"/>
        <v>576</v>
      </c>
      <c r="AM2417" s="26">
        <f t="shared" si="9888"/>
        <v>0</v>
      </c>
      <c r="AN2417" s="26">
        <f t="shared" si="9889"/>
        <v>0</v>
      </c>
      <c r="AO2417" s="26">
        <f t="shared" si="9890"/>
        <v>0</v>
      </c>
      <c r="AP2417" s="26">
        <f t="shared" si="9782"/>
        <v>1372.4</v>
      </c>
      <c r="AQ2417" s="26">
        <f t="shared" si="9783"/>
        <v>889</v>
      </c>
      <c r="AR2417" s="26">
        <f t="shared" si="9784"/>
        <v>576</v>
      </c>
      <c r="AS2417" s="26">
        <f t="shared" si="9891"/>
        <v>0</v>
      </c>
      <c r="AT2417" s="26">
        <f t="shared" si="9892"/>
        <v>0</v>
      </c>
      <c r="AU2417" s="26">
        <f t="shared" si="9893"/>
        <v>0</v>
      </c>
      <c r="AV2417" s="26">
        <f t="shared" si="9785"/>
        <v>1372.4</v>
      </c>
      <c r="AW2417" s="26">
        <f t="shared" si="9786"/>
        <v>889</v>
      </c>
      <c r="AX2417" s="26">
        <f t="shared" si="9787"/>
        <v>576</v>
      </c>
      <c r="AY2417" s="26">
        <f t="shared" si="9894"/>
        <v>0</v>
      </c>
      <c r="AZ2417" s="26">
        <f t="shared" si="9895"/>
        <v>0</v>
      </c>
      <c r="BA2417" s="26">
        <f t="shared" si="9896"/>
        <v>0</v>
      </c>
      <c r="BB2417" s="26">
        <f t="shared" si="9788"/>
        <v>1372.4</v>
      </c>
      <c r="BC2417" s="26">
        <f t="shared" si="9789"/>
        <v>889</v>
      </c>
      <c r="BD2417" s="26">
        <f t="shared" si="9790"/>
        <v>576</v>
      </c>
      <c r="BE2417" s="26">
        <f t="shared" si="9897"/>
        <v>0</v>
      </c>
      <c r="BF2417" s="26">
        <f t="shared" si="9898"/>
        <v>0</v>
      </c>
      <c r="BG2417" s="26">
        <f t="shared" si="9899"/>
        <v>0</v>
      </c>
      <c r="BH2417" s="26">
        <f t="shared" si="9791"/>
        <v>1372.4</v>
      </c>
      <c r="BI2417" s="26">
        <f t="shared" si="9792"/>
        <v>889</v>
      </c>
      <c r="BJ2417" s="26">
        <f t="shared" si="9793"/>
        <v>576</v>
      </c>
      <c r="BK2417" s="26">
        <f t="shared" si="9900"/>
        <v>0</v>
      </c>
      <c r="BL2417" s="26">
        <f t="shared" si="9901"/>
        <v>0</v>
      </c>
      <c r="BM2417" s="26">
        <f t="shared" si="9902"/>
        <v>0</v>
      </c>
      <c r="BN2417" s="26">
        <f t="shared" si="9794"/>
        <v>1372.4</v>
      </c>
      <c r="BO2417" s="26">
        <f t="shared" si="9795"/>
        <v>889</v>
      </c>
      <c r="BP2417" s="26">
        <f t="shared" si="9796"/>
        <v>576</v>
      </c>
      <c r="BQ2417" s="26">
        <f t="shared" si="9903"/>
        <v>0</v>
      </c>
      <c r="BR2417" s="26">
        <f t="shared" si="9904"/>
        <v>0</v>
      </c>
      <c r="BS2417" s="26">
        <f t="shared" si="9797"/>
        <v>1372.4</v>
      </c>
      <c r="BT2417" s="26">
        <f t="shared" si="9798"/>
        <v>889</v>
      </c>
      <c r="BU2417" s="26">
        <f t="shared" si="9799"/>
        <v>576</v>
      </c>
      <c r="BV2417" s="26">
        <f t="shared" si="9905"/>
        <v>0</v>
      </c>
      <c r="BW2417" s="26">
        <f t="shared" si="9906"/>
        <v>0</v>
      </c>
      <c r="BX2417" s="26">
        <f t="shared" si="9800"/>
        <v>1372.4</v>
      </c>
      <c r="BY2417" s="26">
        <f t="shared" si="9801"/>
        <v>889</v>
      </c>
      <c r="BZ2417" s="26">
        <f t="shared" si="9802"/>
        <v>576</v>
      </c>
      <c r="CA2417" s="26">
        <f t="shared" si="9907"/>
        <v>-365.8</v>
      </c>
      <c r="CB2417" s="26">
        <f t="shared" si="9908"/>
        <v>0</v>
      </c>
      <c r="CC2417" s="26">
        <f t="shared" si="9909"/>
        <v>0</v>
      </c>
      <c r="CD2417" s="26">
        <f t="shared" si="9861"/>
        <v>1006.6000000000001</v>
      </c>
      <c r="CE2417" s="26">
        <f t="shared" si="9862"/>
        <v>889</v>
      </c>
      <c r="CF2417" s="26">
        <f t="shared" si="9863"/>
        <v>576</v>
      </c>
      <c r="CG2417" s="26">
        <f t="shared" si="9910"/>
        <v>0</v>
      </c>
      <c r="CH2417" s="26">
        <f t="shared" si="9911"/>
        <v>0</v>
      </c>
      <c r="CI2417" s="26">
        <f t="shared" si="9912"/>
        <v>0</v>
      </c>
      <c r="CJ2417" s="26">
        <f t="shared" si="9864"/>
        <v>1006.6000000000001</v>
      </c>
      <c r="CK2417" s="26">
        <f t="shared" si="9865"/>
        <v>889</v>
      </c>
      <c r="CL2417" s="26">
        <f t="shared" si="9866"/>
        <v>576</v>
      </c>
      <c r="CM2417" s="26">
        <f t="shared" si="9913"/>
        <v>0</v>
      </c>
      <c r="CN2417" s="26">
        <f t="shared" si="9914"/>
        <v>0</v>
      </c>
      <c r="CO2417" s="26">
        <f t="shared" si="9915"/>
        <v>0</v>
      </c>
      <c r="CP2417" s="26">
        <f t="shared" si="9867"/>
        <v>1006.6000000000001</v>
      </c>
      <c r="CQ2417" s="26">
        <f t="shared" si="9868"/>
        <v>889</v>
      </c>
      <c r="CR2417" s="26">
        <f t="shared" si="9869"/>
        <v>576</v>
      </c>
      <c r="CS2417" s="26">
        <f t="shared" si="9916"/>
        <v>0</v>
      </c>
      <c r="CT2417" s="19"/>
      <c r="CU2417" s="35"/>
      <c r="CZ2417" s="1" t="s">
        <v>28</v>
      </c>
    </row>
    <row r="2418" spans="1:105" hidden="1" x14ac:dyDescent="0.3">
      <c r="A2418" s="16" t="s">
        <v>1374</v>
      </c>
      <c r="B2418" s="17">
        <v>850</v>
      </c>
      <c r="C2418" s="16" t="s">
        <v>40</v>
      </c>
      <c r="D2418" s="16" t="s">
        <v>41</v>
      </c>
      <c r="E2418" s="34" t="s">
        <v>42</v>
      </c>
      <c r="F2418" s="26">
        <v>1372.4</v>
      </c>
      <c r="G2418" s="26">
        <v>889</v>
      </c>
      <c r="H2418" s="26">
        <v>576</v>
      </c>
      <c r="I2418" s="26"/>
      <c r="J2418" s="26"/>
      <c r="K2418" s="26"/>
      <c r="L2418" s="26">
        <f t="shared" si="9767"/>
        <v>1372.4</v>
      </c>
      <c r="M2418" s="26">
        <f t="shared" si="9768"/>
        <v>889</v>
      </c>
      <c r="N2418" s="26">
        <f t="shared" si="9769"/>
        <v>576</v>
      </c>
      <c r="O2418" s="26"/>
      <c r="P2418" s="26"/>
      <c r="Q2418" s="26"/>
      <c r="R2418" s="26">
        <f t="shared" si="9770"/>
        <v>1372.4</v>
      </c>
      <c r="S2418" s="26">
        <f t="shared" si="9771"/>
        <v>889</v>
      </c>
      <c r="T2418" s="26">
        <f t="shared" si="9772"/>
        <v>576</v>
      </c>
      <c r="U2418" s="26"/>
      <c r="V2418" s="26"/>
      <c r="W2418" s="26"/>
      <c r="X2418" s="26">
        <f t="shared" si="9773"/>
        <v>1372.4</v>
      </c>
      <c r="Y2418" s="26">
        <f t="shared" si="9774"/>
        <v>889</v>
      </c>
      <c r="Z2418" s="26">
        <f t="shared" si="9775"/>
        <v>576</v>
      </c>
      <c r="AA2418" s="26"/>
      <c r="AB2418" s="26"/>
      <c r="AC2418" s="26"/>
      <c r="AD2418" s="26">
        <f t="shared" si="9776"/>
        <v>1372.4</v>
      </c>
      <c r="AE2418" s="26">
        <f t="shared" si="9777"/>
        <v>889</v>
      </c>
      <c r="AF2418" s="26">
        <f t="shared" si="9778"/>
        <v>576</v>
      </c>
      <c r="AG2418" s="26"/>
      <c r="AH2418" s="26"/>
      <c r="AI2418" s="26"/>
      <c r="AJ2418" s="26">
        <f t="shared" si="9779"/>
        <v>1372.4</v>
      </c>
      <c r="AK2418" s="26">
        <f t="shared" si="9780"/>
        <v>889</v>
      </c>
      <c r="AL2418" s="26">
        <f t="shared" si="9781"/>
        <v>576</v>
      </c>
      <c r="AM2418" s="26"/>
      <c r="AN2418" s="26"/>
      <c r="AO2418" s="26"/>
      <c r="AP2418" s="26">
        <f t="shared" si="9782"/>
        <v>1372.4</v>
      </c>
      <c r="AQ2418" s="26">
        <f t="shared" si="9783"/>
        <v>889</v>
      </c>
      <c r="AR2418" s="26">
        <f t="shared" si="9784"/>
        <v>576</v>
      </c>
      <c r="AS2418" s="26"/>
      <c r="AT2418" s="26"/>
      <c r="AU2418" s="26"/>
      <c r="AV2418" s="26">
        <f t="shared" si="9785"/>
        <v>1372.4</v>
      </c>
      <c r="AW2418" s="26">
        <f t="shared" si="9786"/>
        <v>889</v>
      </c>
      <c r="AX2418" s="26">
        <f t="shared" si="9787"/>
        <v>576</v>
      </c>
      <c r="AY2418" s="26"/>
      <c r="AZ2418" s="26"/>
      <c r="BA2418" s="26"/>
      <c r="BB2418" s="26">
        <f t="shared" si="9788"/>
        <v>1372.4</v>
      </c>
      <c r="BC2418" s="26">
        <f t="shared" si="9789"/>
        <v>889</v>
      </c>
      <c r="BD2418" s="26">
        <f t="shared" si="9790"/>
        <v>576</v>
      </c>
      <c r="BE2418" s="26"/>
      <c r="BF2418" s="26"/>
      <c r="BG2418" s="26"/>
      <c r="BH2418" s="26">
        <f t="shared" si="9791"/>
        <v>1372.4</v>
      </c>
      <c r="BI2418" s="26">
        <f t="shared" si="9792"/>
        <v>889</v>
      </c>
      <c r="BJ2418" s="26">
        <f t="shared" si="9793"/>
        <v>576</v>
      </c>
      <c r="BK2418" s="26"/>
      <c r="BL2418" s="26"/>
      <c r="BM2418" s="26"/>
      <c r="BN2418" s="26">
        <f t="shared" si="9794"/>
        <v>1372.4</v>
      </c>
      <c r="BO2418" s="26">
        <f t="shared" si="9795"/>
        <v>889</v>
      </c>
      <c r="BP2418" s="26">
        <f t="shared" si="9796"/>
        <v>576</v>
      </c>
      <c r="BQ2418" s="26"/>
      <c r="BR2418" s="26"/>
      <c r="BS2418" s="26">
        <f t="shared" si="9797"/>
        <v>1372.4</v>
      </c>
      <c r="BT2418" s="26">
        <f t="shared" si="9798"/>
        <v>889</v>
      </c>
      <c r="BU2418" s="26">
        <f t="shared" si="9799"/>
        <v>576</v>
      </c>
      <c r="BV2418" s="26"/>
      <c r="BW2418" s="26"/>
      <c r="BX2418" s="26">
        <f t="shared" si="9800"/>
        <v>1372.4</v>
      </c>
      <c r="BY2418" s="26">
        <f t="shared" si="9801"/>
        <v>889</v>
      </c>
      <c r="BZ2418" s="26">
        <f t="shared" si="9802"/>
        <v>576</v>
      </c>
      <c r="CA2418" s="26">
        <v>-365.8</v>
      </c>
      <c r="CB2418" s="26"/>
      <c r="CC2418" s="26"/>
      <c r="CD2418" s="26">
        <f t="shared" si="9861"/>
        <v>1006.6000000000001</v>
      </c>
      <c r="CE2418" s="26">
        <f t="shared" si="9862"/>
        <v>889</v>
      </c>
      <c r="CF2418" s="26">
        <f t="shared" si="9863"/>
        <v>576</v>
      </c>
      <c r="CG2418" s="26"/>
      <c r="CH2418" s="26"/>
      <c r="CI2418" s="26"/>
      <c r="CJ2418" s="26">
        <f t="shared" si="9864"/>
        <v>1006.6000000000001</v>
      </c>
      <c r="CK2418" s="26">
        <f t="shared" si="9865"/>
        <v>889</v>
      </c>
      <c r="CL2418" s="26">
        <f t="shared" si="9866"/>
        <v>576</v>
      </c>
      <c r="CM2418" s="26"/>
      <c r="CN2418" s="26"/>
      <c r="CO2418" s="26"/>
      <c r="CP2418" s="26">
        <f t="shared" si="9867"/>
        <v>1006.6000000000001</v>
      </c>
      <c r="CQ2418" s="26">
        <f t="shared" si="9868"/>
        <v>889</v>
      </c>
      <c r="CR2418" s="26">
        <f t="shared" si="9869"/>
        <v>576</v>
      </c>
      <c r="CS2418" s="26"/>
      <c r="CT2418" s="19"/>
      <c r="CU2418" s="35"/>
    </row>
    <row r="2419" spans="1:105" ht="31.2" hidden="1" x14ac:dyDescent="0.3">
      <c r="A2419" s="16" t="s">
        <v>1377</v>
      </c>
      <c r="B2419" s="17"/>
      <c r="C2419" s="16"/>
      <c r="D2419" s="16"/>
      <c r="E2419" s="34" t="s">
        <v>1378</v>
      </c>
      <c r="F2419" s="26">
        <f t="shared" si="9870"/>
        <v>2347.6999999999998</v>
      </c>
      <c r="G2419" s="26">
        <f t="shared" si="9871"/>
        <v>2280.4</v>
      </c>
      <c r="H2419" s="26">
        <f t="shared" si="9872"/>
        <v>2280.4</v>
      </c>
      <c r="I2419" s="26">
        <f t="shared" si="9873"/>
        <v>0</v>
      </c>
      <c r="J2419" s="26">
        <f t="shared" si="9874"/>
        <v>0</v>
      </c>
      <c r="K2419" s="26">
        <f t="shared" si="9875"/>
        <v>0</v>
      </c>
      <c r="L2419" s="26">
        <f t="shared" si="9767"/>
        <v>2347.6999999999998</v>
      </c>
      <c r="M2419" s="26">
        <f t="shared" si="9768"/>
        <v>2280.4</v>
      </c>
      <c r="N2419" s="26">
        <f t="shared" si="9769"/>
        <v>2280.4</v>
      </c>
      <c r="O2419" s="26">
        <f t="shared" si="9876"/>
        <v>0</v>
      </c>
      <c r="P2419" s="26">
        <f t="shared" si="9877"/>
        <v>0</v>
      </c>
      <c r="Q2419" s="26">
        <f t="shared" si="9878"/>
        <v>0</v>
      </c>
      <c r="R2419" s="26">
        <f t="shared" si="9770"/>
        <v>2347.6999999999998</v>
      </c>
      <c r="S2419" s="26">
        <f t="shared" si="9771"/>
        <v>2280.4</v>
      </c>
      <c r="T2419" s="26">
        <f t="shared" si="9772"/>
        <v>2280.4</v>
      </c>
      <c r="U2419" s="26">
        <f t="shared" si="9879"/>
        <v>0</v>
      </c>
      <c r="V2419" s="26">
        <f t="shared" si="9880"/>
        <v>0</v>
      </c>
      <c r="W2419" s="26">
        <f t="shared" si="9881"/>
        <v>0</v>
      </c>
      <c r="X2419" s="26">
        <f t="shared" si="9773"/>
        <v>2347.6999999999998</v>
      </c>
      <c r="Y2419" s="26">
        <f t="shared" si="9774"/>
        <v>2280.4</v>
      </c>
      <c r="Z2419" s="26">
        <f t="shared" si="9775"/>
        <v>2280.4</v>
      </c>
      <c r="AA2419" s="26">
        <f t="shared" si="9882"/>
        <v>0</v>
      </c>
      <c r="AB2419" s="26">
        <f t="shared" si="9883"/>
        <v>0</v>
      </c>
      <c r="AC2419" s="26">
        <f t="shared" si="9884"/>
        <v>0</v>
      </c>
      <c r="AD2419" s="26">
        <f t="shared" si="9776"/>
        <v>2347.6999999999998</v>
      </c>
      <c r="AE2419" s="26">
        <f t="shared" si="9777"/>
        <v>2280.4</v>
      </c>
      <c r="AF2419" s="26">
        <f t="shared" si="9778"/>
        <v>2280.4</v>
      </c>
      <c r="AG2419" s="26">
        <f t="shared" si="9885"/>
        <v>0</v>
      </c>
      <c r="AH2419" s="26">
        <f t="shared" si="9886"/>
        <v>0</v>
      </c>
      <c r="AI2419" s="26">
        <f t="shared" si="9887"/>
        <v>0</v>
      </c>
      <c r="AJ2419" s="26">
        <f t="shared" si="9779"/>
        <v>2347.6999999999998</v>
      </c>
      <c r="AK2419" s="26">
        <f t="shared" si="9780"/>
        <v>2280.4</v>
      </c>
      <c r="AL2419" s="26">
        <f t="shared" si="9781"/>
        <v>2280.4</v>
      </c>
      <c r="AM2419" s="26">
        <f t="shared" si="9888"/>
        <v>0</v>
      </c>
      <c r="AN2419" s="26">
        <f t="shared" si="9889"/>
        <v>0</v>
      </c>
      <c r="AO2419" s="26">
        <f t="shared" si="9890"/>
        <v>0</v>
      </c>
      <c r="AP2419" s="26">
        <f t="shared" si="9782"/>
        <v>2347.6999999999998</v>
      </c>
      <c r="AQ2419" s="26">
        <f t="shared" si="9783"/>
        <v>2280.4</v>
      </c>
      <c r="AR2419" s="26">
        <f t="shared" si="9784"/>
        <v>2280.4</v>
      </c>
      <c r="AS2419" s="26">
        <f t="shared" si="9891"/>
        <v>0</v>
      </c>
      <c r="AT2419" s="26">
        <f t="shared" si="9892"/>
        <v>0</v>
      </c>
      <c r="AU2419" s="26">
        <f t="shared" si="9893"/>
        <v>0</v>
      </c>
      <c r="AV2419" s="26">
        <f t="shared" si="9785"/>
        <v>2347.6999999999998</v>
      </c>
      <c r="AW2419" s="26">
        <f t="shared" si="9786"/>
        <v>2280.4</v>
      </c>
      <c r="AX2419" s="26">
        <f t="shared" si="9787"/>
        <v>2280.4</v>
      </c>
      <c r="AY2419" s="26">
        <f t="shared" si="9894"/>
        <v>0</v>
      </c>
      <c r="AZ2419" s="26">
        <f t="shared" si="9895"/>
        <v>0</v>
      </c>
      <c r="BA2419" s="26">
        <f t="shared" si="9896"/>
        <v>0</v>
      </c>
      <c r="BB2419" s="26">
        <f t="shared" si="9788"/>
        <v>2347.6999999999998</v>
      </c>
      <c r="BC2419" s="26">
        <f t="shared" si="9789"/>
        <v>2280.4</v>
      </c>
      <c r="BD2419" s="26">
        <f t="shared" si="9790"/>
        <v>2280.4</v>
      </c>
      <c r="BE2419" s="26">
        <f t="shared" si="9897"/>
        <v>0</v>
      </c>
      <c r="BF2419" s="26">
        <f t="shared" si="9898"/>
        <v>0</v>
      </c>
      <c r="BG2419" s="26">
        <f t="shared" si="9899"/>
        <v>0</v>
      </c>
      <c r="BH2419" s="26">
        <f t="shared" si="9791"/>
        <v>2347.6999999999998</v>
      </c>
      <c r="BI2419" s="26">
        <f t="shared" si="9792"/>
        <v>2280.4</v>
      </c>
      <c r="BJ2419" s="26">
        <f t="shared" si="9793"/>
        <v>2280.4</v>
      </c>
      <c r="BK2419" s="26">
        <f t="shared" si="9900"/>
        <v>0</v>
      </c>
      <c r="BL2419" s="26">
        <f t="shared" si="9901"/>
        <v>0</v>
      </c>
      <c r="BM2419" s="26">
        <f t="shared" si="9902"/>
        <v>0</v>
      </c>
      <c r="BN2419" s="26">
        <f t="shared" si="9794"/>
        <v>2347.6999999999998</v>
      </c>
      <c r="BO2419" s="26">
        <f t="shared" si="9795"/>
        <v>2280.4</v>
      </c>
      <c r="BP2419" s="26">
        <f t="shared" si="9796"/>
        <v>2280.4</v>
      </c>
      <c r="BQ2419" s="26">
        <f t="shared" si="9903"/>
        <v>0</v>
      </c>
      <c r="BR2419" s="26">
        <f t="shared" si="9904"/>
        <v>0</v>
      </c>
      <c r="BS2419" s="26">
        <f t="shared" si="9797"/>
        <v>2347.6999999999998</v>
      </c>
      <c r="BT2419" s="26">
        <f t="shared" si="9798"/>
        <v>2280.4</v>
      </c>
      <c r="BU2419" s="26">
        <f t="shared" si="9799"/>
        <v>2280.4</v>
      </c>
      <c r="BV2419" s="26">
        <f t="shared" si="9905"/>
        <v>0</v>
      </c>
      <c r="BW2419" s="26">
        <f t="shared" si="9906"/>
        <v>0</v>
      </c>
      <c r="BX2419" s="26">
        <f t="shared" si="9800"/>
        <v>2347.6999999999998</v>
      </c>
      <c r="BY2419" s="26">
        <f t="shared" si="9801"/>
        <v>2280.4</v>
      </c>
      <c r="BZ2419" s="26">
        <f t="shared" si="9802"/>
        <v>2280.4</v>
      </c>
      <c r="CA2419" s="26">
        <f t="shared" si="9907"/>
        <v>0</v>
      </c>
      <c r="CB2419" s="26">
        <f t="shared" si="9908"/>
        <v>0</v>
      </c>
      <c r="CC2419" s="26">
        <f t="shared" si="9909"/>
        <v>0</v>
      </c>
      <c r="CD2419" s="26">
        <f t="shared" si="9861"/>
        <v>2347.6999999999998</v>
      </c>
      <c r="CE2419" s="26">
        <f t="shared" si="9862"/>
        <v>2280.4</v>
      </c>
      <c r="CF2419" s="26">
        <f t="shared" si="9863"/>
        <v>2280.4</v>
      </c>
      <c r="CG2419" s="26">
        <f t="shared" si="9910"/>
        <v>0</v>
      </c>
      <c r="CH2419" s="26">
        <f t="shared" si="9911"/>
        <v>0</v>
      </c>
      <c r="CI2419" s="26">
        <f t="shared" si="9912"/>
        <v>0</v>
      </c>
      <c r="CJ2419" s="26">
        <f t="shared" si="9864"/>
        <v>2347.6999999999998</v>
      </c>
      <c r="CK2419" s="26">
        <f t="shared" si="9865"/>
        <v>2280.4</v>
      </c>
      <c r="CL2419" s="26">
        <f t="shared" si="9866"/>
        <v>2280.4</v>
      </c>
      <c r="CM2419" s="26">
        <f t="shared" si="9913"/>
        <v>0</v>
      </c>
      <c r="CN2419" s="26">
        <f t="shared" si="9914"/>
        <v>0</v>
      </c>
      <c r="CO2419" s="26">
        <f t="shared" si="9915"/>
        <v>0</v>
      </c>
      <c r="CP2419" s="26">
        <f t="shared" si="9867"/>
        <v>2347.6999999999998</v>
      </c>
      <c r="CQ2419" s="26">
        <f t="shared" si="9868"/>
        <v>2280.4</v>
      </c>
      <c r="CR2419" s="26">
        <f t="shared" si="9869"/>
        <v>2280.4</v>
      </c>
      <c r="CS2419" s="26">
        <f t="shared" si="9916"/>
        <v>0</v>
      </c>
      <c r="CT2419" s="19"/>
      <c r="CU2419" s="35"/>
      <c r="CX2419" s="1" t="s">
        <v>1346</v>
      </c>
      <c r="DA2419" s="1" t="s">
        <v>29</v>
      </c>
    </row>
    <row r="2420" spans="1:105" ht="31.2" hidden="1" x14ac:dyDescent="0.3">
      <c r="A2420" s="16" t="s">
        <v>1377</v>
      </c>
      <c r="B2420" s="17">
        <v>200</v>
      </c>
      <c r="C2420" s="16"/>
      <c r="D2420" s="16"/>
      <c r="E2420" s="34" t="s">
        <v>38</v>
      </c>
      <c r="F2420" s="26">
        <f t="shared" si="9870"/>
        <v>2347.6999999999998</v>
      </c>
      <c r="G2420" s="26">
        <f t="shared" si="9871"/>
        <v>2280.4</v>
      </c>
      <c r="H2420" s="26">
        <f t="shared" si="9872"/>
        <v>2280.4</v>
      </c>
      <c r="I2420" s="26">
        <f t="shared" si="9873"/>
        <v>0</v>
      </c>
      <c r="J2420" s="26">
        <f t="shared" si="9874"/>
        <v>0</v>
      </c>
      <c r="K2420" s="26">
        <f t="shared" si="9875"/>
        <v>0</v>
      </c>
      <c r="L2420" s="26">
        <f t="shared" si="9767"/>
        <v>2347.6999999999998</v>
      </c>
      <c r="M2420" s="26">
        <f t="shared" si="9768"/>
        <v>2280.4</v>
      </c>
      <c r="N2420" s="26">
        <f t="shared" si="9769"/>
        <v>2280.4</v>
      </c>
      <c r="O2420" s="26">
        <f t="shared" si="9876"/>
        <v>0</v>
      </c>
      <c r="P2420" s="26">
        <f t="shared" si="9877"/>
        <v>0</v>
      </c>
      <c r="Q2420" s="26">
        <f t="shared" si="9878"/>
        <v>0</v>
      </c>
      <c r="R2420" s="26">
        <f t="shared" si="9770"/>
        <v>2347.6999999999998</v>
      </c>
      <c r="S2420" s="26">
        <f t="shared" si="9771"/>
        <v>2280.4</v>
      </c>
      <c r="T2420" s="26">
        <f t="shared" si="9772"/>
        <v>2280.4</v>
      </c>
      <c r="U2420" s="26">
        <f t="shared" si="9879"/>
        <v>0</v>
      </c>
      <c r="V2420" s="26">
        <f t="shared" si="9880"/>
        <v>0</v>
      </c>
      <c r="W2420" s="26">
        <f t="shared" si="9881"/>
        <v>0</v>
      </c>
      <c r="X2420" s="26">
        <f t="shared" si="9773"/>
        <v>2347.6999999999998</v>
      </c>
      <c r="Y2420" s="26">
        <f t="shared" si="9774"/>
        <v>2280.4</v>
      </c>
      <c r="Z2420" s="26">
        <f t="shared" si="9775"/>
        <v>2280.4</v>
      </c>
      <c r="AA2420" s="26">
        <f t="shared" si="9882"/>
        <v>0</v>
      </c>
      <c r="AB2420" s="26">
        <f t="shared" si="9883"/>
        <v>0</v>
      </c>
      <c r="AC2420" s="26">
        <f t="shared" si="9884"/>
        <v>0</v>
      </c>
      <c r="AD2420" s="26">
        <f t="shared" si="9776"/>
        <v>2347.6999999999998</v>
      </c>
      <c r="AE2420" s="26">
        <f t="shared" si="9777"/>
        <v>2280.4</v>
      </c>
      <c r="AF2420" s="26">
        <f t="shared" si="9778"/>
        <v>2280.4</v>
      </c>
      <c r="AG2420" s="26">
        <f t="shared" si="9885"/>
        <v>0</v>
      </c>
      <c r="AH2420" s="26">
        <f t="shared" si="9886"/>
        <v>0</v>
      </c>
      <c r="AI2420" s="26">
        <f t="shared" si="9887"/>
        <v>0</v>
      </c>
      <c r="AJ2420" s="26">
        <f t="shared" si="9779"/>
        <v>2347.6999999999998</v>
      </c>
      <c r="AK2420" s="26">
        <f t="shared" si="9780"/>
        <v>2280.4</v>
      </c>
      <c r="AL2420" s="26">
        <f t="shared" si="9781"/>
        <v>2280.4</v>
      </c>
      <c r="AM2420" s="26">
        <f t="shared" si="9888"/>
        <v>0</v>
      </c>
      <c r="AN2420" s="26">
        <f t="shared" si="9889"/>
        <v>0</v>
      </c>
      <c r="AO2420" s="26">
        <f t="shared" si="9890"/>
        <v>0</v>
      </c>
      <c r="AP2420" s="26">
        <f t="shared" si="9782"/>
        <v>2347.6999999999998</v>
      </c>
      <c r="AQ2420" s="26">
        <f t="shared" si="9783"/>
        <v>2280.4</v>
      </c>
      <c r="AR2420" s="26">
        <f t="shared" si="9784"/>
        <v>2280.4</v>
      </c>
      <c r="AS2420" s="26">
        <f t="shared" si="9891"/>
        <v>0</v>
      </c>
      <c r="AT2420" s="26">
        <f t="shared" si="9892"/>
        <v>0</v>
      </c>
      <c r="AU2420" s="26">
        <f t="shared" si="9893"/>
        <v>0</v>
      </c>
      <c r="AV2420" s="26">
        <f t="shared" si="9785"/>
        <v>2347.6999999999998</v>
      </c>
      <c r="AW2420" s="26">
        <f t="shared" si="9786"/>
        <v>2280.4</v>
      </c>
      <c r="AX2420" s="26">
        <f t="shared" si="9787"/>
        <v>2280.4</v>
      </c>
      <c r="AY2420" s="26">
        <f t="shared" si="9894"/>
        <v>0</v>
      </c>
      <c r="AZ2420" s="26">
        <f t="shared" si="9895"/>
        <v>0</v>
      </c>
      <c r="BA2420" s="26">
        <f t="shared" si="9896"/>
        <v>0</v>
      </c>
      <c r="BB2420" s="26">
        <f t="shared" si="9788"/>
        <v>2347.6999999999998</v>
      </c>
      <c r="BC2420" s="26">
        <f t="shared" si="9789"/>
        <v>2280.4</v>
      </c>
      <c r="BD2420" s="26">
        <f t="shared" si="9790"/>
        <v>2280.4</v>
      </c>
      <c r="BE2420" s="26">
        <f t="shared" si="9897"/>
        <v>0</v>
      </c>
      <c r="BF2420" s="26">
        <f t="shared" si="9898"/>
        <v>0</v>
      </c>
      <c r="BG2420" s="26">
        <f t="shared" si="9899"/>
        <v>0</v>
      </c>
      <c r="BH2420" s="26">
        <f t="shared" si="9791"/>
        <v>2347.6999999999998</v>
      </c>
      <c r="BI2420" s="26">
        <f t="shared" si="9792"/>
        <v>2280.4</v>
      </c>
      <c r="BJ2420" s="26">
        <f t="shared" si="9793"/>
        <v>2280.4</v>
      </c>
      <c r="BK2420" s="26">
        <f t="shared" si="9900"/>
        <v>0</v>
      </c>
      <c r="BL2420" s="26">
        <f t="shared" si="9901"/>
        <v>0</v>
      </c>
      <c r="BM2420" s="26">
        <f t="shared" si="9902"/>
        <v>0</v>
      </c>
      <c r="BN2420" s="26">
        <f t="shared" si="9794"/>
        <v>2347.6999999999998</v>
      </c>
      <c r="BO2420" s="26">
        <f t="shared" si="9795"/>
        <v>2280.4</v>
      </c>
      <c r="BP2420" s="26">
        <f t="shared" si="9796"/>
        <v>2280.4</v>
      </c>
      <c r="BQ2420" s="26">
        <f t="shared" si="9903"/>
        <v>0</v>
      </c>
      <c r="BR2420" s="26">
        <f t="shared" si="9904"/>
        <v>0</v>
      </c>
      <c r="BS2420" s="26">
        <f t="shared" si="9797"/>
        <v>2347.6999999999998</v>
      </c>
      <c r="BT2420" s="26">
        <f t="shared" si="9798"/>
        <v>2280.4</v>
      </c>
      <c r="BU2420" s="26">
        <f t="shared" si="9799"/>
        <v>2280.4</v>
      </c>
      <c r="BV2420" s="26">
        <f t="shared" si="9905"/>
        <v>0</v>
      </c>
      <c r="BW2420" s="26">
        <f t="shared" si="9906"/>
        <v>0</v>
      </c>
      <c r="BX2420" s="26">
        <f t="shared" si="9800"/>
        <v>2347.6999999999998</v>
      </c>
      <c r="BY2420" s="26">
        <f t="shared" si="9801"/>
        <v>2280.4</v>
      </c>
      <c r="BZ2420" s="26">
        <f t="shared" si="9802"/>
        <v>2280.4</v>
      </c>
      <c r="CA2420" s="26">
        <f t="shared" si="9907"/>
        <v>0</v>
      </c>
      <c r="CB2420" s="26">
        <f t="shared" si="9908"/>
        <v>0</v>
      </c>
      <c r="CC2420" s="26">
        <f t="shared" si="9909"/>
        <v>0</v>
      </c>
      <c r="CD2420" s="26">
        <f t="shared" si="9861"/>
        <v>2347.6999999999998</v>
      </c>
      <c r="CE2420" s="26">
        <f t="shared" si="9862"/>
        <v>2280.4</v>
      </c>
      <c r="CF2420" s="26">
        <f t="shared" si="9863"/>
        <v>2280.4</v>
      </c>
      <c r="CG2420" s="26">
        <f t="shared" si="9910"/>
        <v>0</v>
      </c>
      <c r="CH2420" s="26">
        <f t="shared" si="9911"/>
        <v>0</v>
      </c>
      <c r="CI2420" s="26">
        <f t="shared" si="9912"/>
        <v>0</v>
      </c>
      <c r="CJ2420" s="26">
        <f t="shared" si="9864"/>
        <v>2347.6999999999998</v>
      </c>
      <c r="CK2420" s="26">
        <f t="shared" si="9865"/>
        <v>2280.4</v>
      </c>
      <c r="CL2420" s="26">
        <f t="shared" si="9866"/>
        <v>2280.4</v>
      </c>
      <c r="CM2420" s="26">
        <f t="shared" si="9913"/>
        <v>0</v>
      </c>
      <c r="CN2420" s="26">
        <f t="shared" si="9914"/>
        <v>0</v>
      </c>
      <c r="CO2420" s="26">
        <f t="shared" si="9915"/>
        <v>0</v>
      </c>
      <c r="CP2420" s="26">
        <f t="shared" si="9867"/>
        <v>2347.6999999999998</v>
      </c>
      <c r="CQ2420" s="26">
        <f t="shared" si="9868"/>
        <v>2280.4</v>
      </c>
      <c r="CR2420" s="26">
        <f t="shared" si="9869"/>
        <v>2280.4</v>
      </c>
      <c r="CS2420" s="26">
        <f t="shared" si="9916"/>
        <v>0</v>
      </c>
      <c r="CT2420" s="19"/>
      <c r="CU2420" s="35"/>
      <c r="CY2420" s="1" t="s">
        <v>27</v>
      </c>
    </row>
    <row r="2421" spans="1:105" ht="46.8" hidden="1" x14ac:dyDescent="0.3">
      <c r="A2421" s="16" t="s">
        <v>1377</v>
      </c>
      <c r="B2421" s="17">
        <v>240</v>
      </c>
      <c r="C2421" s="16"/>
      <c r="D2421" s="16"/>
      <c r="E2421" s="34" t="s">
        <v>39</v>
      </c>
      <c r="F2421" s="26">
        <f t="shared" si="9870"/>
        <v>2347.6999999999998</v>
      </c>
      <c r="G2421" s="26">
        <f t="shared" si="9871"/>
        <v>2280.4</v>
      </c>
      <c r="H2421" s="26">
        <f t="shared" si="9872"/>
        <v>2280.4</v>
      </c>
      <c r="I2421" s="26">
        <f t="shared" si="9873"/>
        <v>0</v>
      </c>
      <c r="J2421" s="26">
        <f t="shared" si="9874"/>
        <v>0</v>
      </c>
      <c r="K2421" s="26">
        <f t="shared" si="9875"/>
        <v>0</v>
      </c>
      <c r="L2421" s="26">
        <f t="shared" si="9767"/>
        <v>2347.6999999999998</v>
      </c>
      <c r="M2421" s="26">
        <f t="shared" si="9768"/>
        <v>2280.4</v>
      </c>
      <c r="N2421" s="26">
        <f t="shared" si="9769"/>
        <v>2280.4</v>
      </c>
      <c r="O2421" s="26">
        <f t="shared" si="9876"/>
        <v>0</v>
      </c>
      <c r="P2421" s="26">
        <f t="shared" si="9877"/>
        <v>0</v>
      </c>
      <c r="Q2421" s="26">
        <f t="shared" si="9878"/>
        <v>0</v>
      </c>
      <c r="R2421" s="26">
        <f t="shared" si="9770"/>
        <v>2347.6999999999998</v>
      </c>
      <c r="S2421" s="26">
        <f t="shared" si="9771"/>
        <v>2280.4</v>
      </c>
      <c r="T2421" s="26">
        <f t="shared" si="9772"/>
        <v>2280.4</v>
      </c>
      <c r="U2421" s="26">
        <f t="shared" si="9879"/>
        <v>0</v>
      </c>
      <c r="V2421" s="26">
        <f t="shared" si="9880"/>
        <v>0</v>
      </c>
      <c r="W2421" s="26">
        <f t="shared" si="9881"/>
        <v>0</v>
      </c>
      <c r="X2421" s="26">
        <f t="shared" si="9773"/>
        <v>2347.6999999999998</v>
      </c>
      <c r="Y2421" s="26">
        <f t="shared" si="9774"/>
        <v>2280.4</v>
      </c>
      <c r="Z2421" s="26">
        <f t="shared" si="9775"/>
        <v>2280.4</v>
      </c>
      <c r="AA2421" s="26">
        <f t="shared" si="9882"/>
        <v>0</v>
      </c>
      <c r="AB2421" s="26">
        <f t="shared" si="9883"/>
        <v>0</v>
      </c>
      <c r="AC2421" s="26">
        <f t="shared" si="9884"/>
        <v>0</v>
      </c>
      <c r="AD2421" s="26">
        <f t="shared" si="9776"/>
        <v>2347.6999999999998</v>
      </c>
      <c r="AE2421" s="26">
        <f t="shared" si="9777"/>
        <v>2280.4</v>
      </c>
      <c r="AF2421" s="26">
        <f t="shared" si="9778"/>
        <v>2280.4</v>
      </c>
      <c r="AG2421" s="26">
        <f t="shared" si="9885"/>
        <v>0</v>
      </c>
      <c r="AH2421" s="26">
        <f t="shared" si="9886"/>
        <v>0</v>
      </c>
      <c r="AI2421" s="26">
        <f t="shared" si="9887"/>
        <v>0</v>
      </c>
      <c r="AJ2421" s="26">
        <f t="shared" si="9779"/>
        <v>2347.6999999999998</v>
      </c>
      <c r="AK2421" s="26">
        <f t="shared" si="9780"/>
        <v>2280.4</v>
      </c>
      <c r="AL2421" s="26">
        <f t="shared" si="9781"/>
        <v>2280.4</v>
      </c>
      <c r="AM2421" s="26">
        <f t="shared" si="9888"/>
        <v>0</v>
      </c>
      <c r="AN2421" s="26">
        <f t="shared" si="9889"/>
        <v>0</v>
      </c>
      <c r="AO2421" s="26">
        <f t="shared" si="9890"/>
        <v>0</v>
      </c>
      <c r="AP2421" s="26">
        <f t="shared" si="9782"/>
        <v>2347.6999999999998</v>
      </c>
      <c r="AQ2421" s="26">
        <f t="shared" si="9783"/>
        <v>2280.4</v>
      </c>
      <c r="AR2421" s="26">
        <f t="shared" si="9784"/>
        <v>2280.4</v>
      </c>
      <c r="AS2421" s="26">
        <f t="shared" si="9891"/>
        <v>0</v>
      </c>
      <c r="AT2421" s="26">
        <f t="shared" si="9892"/>
        <v>0</v>
      </c>
      <c r="AU2421" s="26">
        <f t="shared" si="9893"/>
        <v>0</v>
      </c>
      <c r="AV2421" s="26">
        <f t="shared" si="9785"/>
        <v>2347.6999999999998</v>
      </c>
      <c r="AW2421" s="26">
        <f t="shared" si="9786"/>
        <v>2280.4</v>
      </c>
      <c r="AX2421" s="26">
        <f t="shared" si="9787"/>
        <v>2280.4</v>
      </c>
      <c r="AY2421" s="26">
        <f t="shared" si="9894"/>
        <v>0</v>
      </c>
      <c r="AZ2421" s="26">
        <f t="shared" si="9895"/>
        <v>0</v>
      </c>
      <c r="BA2421" s="26">
        <f t="shared" si="9896"/>
        <v>0</v>
      </c>
      <c r="BB2421" s="26">
        <f t="shared" si="9788"/>
        <v>2347.6999999999998</v>
      </c>
      <c r="BC2421" s="26">
        <f t="shared" si="9789"/>
        <v>2280.4</v>
      </c>
      <c r="BD2421" s="26">
        <f t="shared" si="9790"/>
        <v>2280.4</v>
      </c>
      <c r="BE2421" s="26">
        <f t="shared" si="9897"/>
        <v>0</v>
      </c>
      <c r="BF2421" s="26">
        <f t="shared" si="9898"/>
        <v>0</v>
      </c>
      <c r="BG2421" s="26">
        <f t="shared" si="9899"/>
        <v>0</v>
      </c>
      <c r="BH2421" s="26">
        <f t="shared" si="9791"/>
        <v>2347.6999999999998</v>
      </c>
      <c r="BI2421" s="26">
        <f t="shared" si="9792"/>
        <v>2280.4</v>
      </c>
      <c r="BJ2421" s="26">
        <f t="shared" si="9793"/>
        <v>2280.4</v>
      </c>
      <c r="BK2421" s="26">
        <f t="shared" si="9900"/>
        <v>0</v>
      </c>
      <c r="BL2421" s="26">
        <f t="shared" si="9901"/>
        <v>0</v>
      </c>
      <c r="BM2421" s="26">
        <f t="shared" si="9902"/>
        <v>0</v>
      </c>
      <c r="BN2421" s="26">
        <f t="shared" si="9794"/>
        <v>2347.6999999999998</v>
      </c>
      <c r="BO2421" s="26">
        <f t="shared" si="9795"/>
        <v>2280.4</v>
      </c>
      <c r="BP2421" s="26">
        <f t="shared" si="9796"/>
        <v>2280.4</v>
      </c>
      <c r="BQ2421" s="26">
        <f t="shared" si="9903"/>
        <v>0</v>
      </c>
      <c r="BR2421" s="26">
        <f t="shared" si="9904"/>
        <v>0</v>
      </c>
      <c r="BS2421" s="26">
        <f t="shared" si="9797"/>
        <v>2347.6999999999998</v>
      </c>
      <c r="BT2421" s="26">
        <f t="shared" si="9798"/>
        <v>2280.4</v>
      </c>
      <c r="BU2421" s="26">
        <f t="shared" si="9799"/>
        <v>2280.4</v>
      </c>
      <c r="BV2421" s="26">
        <f t="shared" si="9905"/>
        <v>0</v>
      </c>
      <c r="BW2421" s="26">
        <f t="shared" si="9906"/>
        <v>0</v>
      </c>
      <c r="BX2421" s="26">
        <f t="shared" si="9800"/>
        <v>2347.6999999999998</v>
      </c>
      <c r="BY2421" s="26">
        <f t="shared" si="9801"/>
        <v>2280.4</v>
      </c>
      <c r="BZ2421" s="26">
        <f t="shared" si="9802"/>
        <v>2280.4</v>
      </c>
      <c r="CA2421" s="26">
        <f t="shared" si="9907"/>
        <v>0</v>
      </c>
      <c r="CB2421" s="26">
        <f t="shared" si="9908"/>
        <v>0</v>
      </c>
      <c r="CC2421" s="26">
        <f t="shared" si="9909"/>
        <v>0</v>
      </c>
      <c r="CD2421" s="26">
        <f t="shared" si="9861"/>
        <v>2347.6999999999998</v>
      </c>
      <c r="CE2421" s="26">
        <f t="shared" si="9862"/>
        <v>2280.4</v>
      </c>
      <c r="CF2421" s="26">
        <f t="shared" si="9863"/>
        <v>2280.4</v>
      </c>
      <c r="CG2421" s="26">
        <f t="shared" si="9910"/>
        <v>0</v>
      </c>
      <c r="CH2421" s="26">
        <f t="shared" si="9911"/>
        <v>0</v>
      </c>
      <c r="CI2421" s="26">
        <f t="shared" si="9912"/>
        <v>0</v>
      </c>
      <c r="CJ2421" s="26">
        <f t="shared" si="9864"/>
        <v>2347.6999999999998</v>
      </c>
      <c r="CK2421" s="26">
        <f t="shared" si="9865"/>
        <v>2280.4</v>
      </c>
      <c r="CL2421" s="26">
        <f t="shared" si="9866"/>
        <v>2280.4</v>
      </c>
      <c r="CM2421" s="26">
        <f t="shared" si="9913"/>
        <v>0</v>
      </c>
      <c r="CN2421" s="26">
        <f t="shared" si="9914"/>
        <v>0</v>
      </c>
      <c r="CO2421" s="26">
        <f t="shared" si="9915"/>
        <v>0</v>
      </c>
      <c r="CP2421" s="26">
        <f t="shared" si="9867"/>
        <v>2347.6999999999998</v>
      </c>
      <c r="CQ2421" s="26">
        <f t="shared" si="9868"/>
        <v>2280.4</v>
      </c>
      <c r="CR2421" s="26">
        <f t="shared" si="9869"/>
        <v>2280.4</v>
      </c>
      <c r="CS2421" s="26">
        <f t="shared" si="9916"/>
        <v>0</v>
      </c>
      <c r="CT2421" s="19"/>
      <c r="CU2421" s="35"/>
      <c r="CZ2421" s="1" t="s">
        <v>28</v>
      </c>
    </row>
    <row r="2422" spans="1:105" ht="31.2" hidden="1" x14ac:dyDescent="0.3">
      <c r="A2422" s="16" t="s">
        <v>1377</v>
      </c>
      <c r="B2422" s="17">
        <v>240</v>
      </c>
      <c r="C2422" s="16" t="s">
        <v>45</v>
      </c>
      <c r="D2422" s="16" t="s">
        <v>64</v>
      </c>
      <c r="E2422" s="34" t="s">
        <v>497</v>
      </c>
      <c r="F2422" s="26">
        <f>967.4+730.7+649.6</f>
        <v>2347.6999999999998</v>
      </c>
      <c r="G2422" s="26">
        <f>900.1+730.7+649.6</f>
        <v>2280.4</v>
      </c>
      <c r="H2422" s="26">
        <f>900.1+730.7+649.6</f>
        <v>2280.4</v>
      </c>
      <c r="I2422" s="26"/>
      <c r="J2422" s="26"/>
      <c r="K2422" s="26"/>
      <c r="L2422" s="26">
        <f t="shared" si="9767"/>
        <v>2347.6999999999998</v>
      </c>
      <c r="M2422" s="26">
        <f t="shared" si="9768"/>
        <v>2280.4</v>
      </c>
      <c r="N2422" s="26">
        <f t="shared" si="9769"/>
        <v>2280.4</v>
      </c>
      <c r="O2422" s="26"/>
      <c r="P2422" s="26"/>
      <c r="Q2422" s="26"/>
      <c r="R2422" s="26">
        <f t="shared" si="9770"/>
        <v>2347.6999999999998</v>
      </c>
      <c r="S2422" s="26">
        <f t="shared" si="9771"/>
        <v>2280.4</v>
      </c>
      <c r="T2422" s="26">
        <f t="shared" si="9772"/>
        <v>2280.4</v>
      </c>
      <c r="U2422" s="26"/>
      <c r="V2422" s="26"/>
      <c r="W2422" s="26"/>
      <c r="X2422" s="26">
        <f t="shared" si="9773"/>
        <v>2347.6999999999998</v>
      </c>
      <c r="Y2422" s="26">
        <f t="shared" si="9774"/>
        <v>2280.4</v>
      </c>
      <c r="Z2422" s="26">
        <f t="shared" si="9775"/>
        <v>2280.4</v>
      </c>
      <c r="AA2422" s="26"/>
      <c r="AB2422" s="26"/>
      <c r="AC2422" s="26"/>
      <c r="AD2422" s="26">
        <f t="shared" si="9776"/>
        <v>2347.6999999999998</v>
      </c>
      <c r="AE2422" s="26">
        <f t="shared" si="9777"/>
        <v>2280.4</v>
      </c>
      <c r="AF2422" s="26">
        <f t="shared" si="9778"/>
        <v>2280.4</v>
      </c>
      <c r="AG2422" s="26"/>
      <c r="AH2422" s="26"/>
      <c r="AI2422" s="26"/>
      <c r="AJ2422" s="26">
        <f t="shared" si="9779"/>
        <v>2347.6999999999998</v>
      </c>
      <c r="AK2422" s="26">
        <f t="shared" si="9780"/>
        <v>2280.4</v>
      </c>
      <c r="AL2422" s="26">
        <f t="shared" si="9781"/>
        <v>2280.4</v>
      </c>
      <c r="AM2422" s="26"/>
      <c r="AN2422" s="26"/>
      <c r="AO2422" s="26"/>
      <c r="AP2422" s="26">
        <f t="shared" si="9782"/>
        <v>2347.6999999999998</v>
      </c>
      <c r="AQ2422" s="26">
        <f t="shared" si="9783"/>
        <v>2280.4</v>
      </c>
      <c r="AR2422" s="26">
        <f t="shared" si="9784"/>
        <v>2280.4</v>
      </c>
      <c r="AS2422" s="26"/>
      <c r="AT2422" s="26"/>
      <c r="AU2422" s="26"/>
      <c r="AV2422" s="26">
        <f t="shared" si="9785"/>
        <v>2347.6999999999998</v>
      </c>
      <c r="AW2422" s="26">
        <f t="shared" si="9786"/>
        <v>2280.4</v>
      </c>
      <c r="AX2422" s="26">
        <f t="shared" si="9787"/>
        <v>2280.4</v>
      </c>
      <c r="AY2422" s="26"/>
      <c r="AZ2422" s="26"/>
      <c r="BA2422" s="26"/>
      <c r="BB2422" s="26">
        <f t="shared" si="9788"/>
        <v>2347.6999999999998</v>
      </c>
      <c r="BC2422" s="26">
        <f t="shared" si="9789"/>
        <v>2280.4</v>
      </c>
      <c r="BD2422" s="26">
        <f t="shared" si="9790"/>
        <v>2280.4</v>
      </c>
      <c r="BE2422" s="26"/>
      <c r="BF2422" s="26"/>
      <c r="BG2422" s="26"/>
      <c r="BH2422" s="26">
        <f t="shared" si="9791"/>
        <v>2347.6999999999998</v>
      </c>
      <c r="BI2422" s="26">
        <f t="shared" si="9792"/>
        <v>2280.4</v>
      </c>
      <c r="BJ2422" s="26">
        <f t="shared" si="9793"/>
        <v>2280.4</v>
      </c>
      <c r="BK2422" s="26"/>
      <c r="BL2422" s="26"/>
      <c r="BM2422" s="26"/>
      <c r="BN2422" s="26">
        <f t="shared" si="9794"/>
        <v>2347.6999999999998</v>
      </c>
      <c r="BO2422" s="26">
        <f t="shared" si="9795"/>
        <v>2280.4</v>
      </c>
      <c r="BP2422" s="26">
        <f t="shared" si="9796"/>
        <v>2280.4</v>
      </c>
      <c r="BQ2422" s="26"/>
      <c r="BR2422" s="26"/>
      <c r="BS2422" s="26">
        <f t="shared" si="9797"/>
        <v>2347.6999999999998</v>
      </c>
      <c r="BT2422" s="26">
        <f t="shared" si="9798"/>
        <v>2280.4</v>
      </c>
      <c r="BU2422" s="26">
        <f t="shared" si="9799"/>
        <v>2280.4</v>
      </c>
      <c r="BV2422" s="26"/>
      <c r="BW2422" s="26"/>
      <c r="BX2422" s="26">
        <f t="shared" si="9800"/>
        <v>2347.6999999999998</v>
      </c>
      <c r="BY2422" s="26">
        <f t="shared" si="9801"/>
        <v>2280.4</v>
      </c>
      <c r="BZ2422" s="26">
        <f t="shared" si="9802"/>
        <v>2280.4</v>
      </c>
      <c r="CA2422" s="26"/>
      <c r="CB2422" s="26"/>
      <c r="CC2422" s="26"/>
      <c r="CD2422" s="26">
        <f t="shared" si="9861"/>
        <v>2347.6999999999998</v>
      </c>
      <c r="CE2422" s="26">
        <f t="shared" si="9862"/>
        <v>2280.4</v>
      </c>
      <c r="CF2422" s="26">
        <f t="shared" si="9863"/>
        <v>2280.4</v>
      </c>
      <c r="CG2422" s="26"/>
      <c r="CH2422" s="26"/>
      <c r="CI2422" s="26"/>
      <c r="CJ2422" s="26">
        <f t="shared" si="9864"/>
        <v>2347.6999999999998</v>
      </c>
      <c r="CK2422" s="26">
        <f t="shared" si="9865"/>
        <v>2280.4</v>
      </c>
      <c r="CL2422" s="26">
        <f t="shared" si="9866"/>
        <v>2280.4</v>
      </c>
      <c r="CM2422" s="26"/>
      <c r="CN2422" s="26"/>
      <c r="CO2422" s="26"/>
      <c r="CP2422" s="26">
        <f t="shared" si="9867"/>
        <v>2347.6999999999998</v>
      </c>
      <c r="CQ2422" s="26">
        <f t="shared" si="9868"/>
        <v>2280.4</v>
      </c>
      <c r="CR2422" s="26">
        <f t="shared" si="9869"/>
        <v>2280.4</v>
      </c>
      <c r="CS2422" s="26"/>
      <c r="CT2422" s="19"/>
      <c r="CU2422" s="35"/>
    </row>
    <row r="2423" spans="1:105" ht="31.2" hidden="1" x14ac:dyDescent="0.3">
      <c r="A2423" s="16" t="s">
        <v>1379</v>
      </c>
      <c r="B2423" s="17"/>
      <c r="C2423" s="16"/>
      <c r="D2423" s="16"/>
      <c r="E2423" s="34" t="s">
        <v>1380</v>
      </c>
      <c r="F2423" s="26">
        <f t="shared" ref="F2423:F2425" si="9917">F2424</f>
        <v>50182.7</v>
      </c>
      <c r="G2423" s="26">
        <f t="shared" ref="G2423:G2425" si="9918">G2424</f>
        <v>34526.199999999997</v>
      </c>
      <c r="H2423" s="26">
        <f t="shared" ref="H2423:H2425" si="9919">H2424</f>
        <v>34526.199999999997</v>
      </c>
      <c r="I2423" s="26">
        <f t="shared" si="9873"/>
        <v>0</v>
      </c>
      <c r="J2423" s="26">
        <f t="shared" si="9874"/>
        <v>0</v>
      </c>
      <c r="K2423" s="26">
        <f t="shared" si="9875"/>
        <v>0</v>
      </c>
      <c r="L2423" s="26">
        <f t="shared" si="9767"/>
        <v>50182.7</v>
      </c>
      <c r="M2423" s="26">
        <f t="shared" si="9768"/>
        <v>34526.199999999997</v>
      </c>
      <c r="N2423" s="26">
        <f t="shared" si="9769"/>
        <v>34526.199999999997</v>
      </c>
      <c r="O2423" s="26">
        <f t="shared" si="9876"/>
        <v>0</v>
      </c>
      <c r="P2423" s="26">
        <f t="shared" si="9877"/>
        <v>0</v>
      </c>
      <c r="Q2423" s="26">
        <f t="shared" si="9878"/>
        <v>0</v>
      </c>
      <c r="R2423" s="26">
        <f t="shared" si="9770"/>
        <v>50182.7</v>
      </c>
      <c r="S2423" s="26">
        <f t="shared" si="9771"/>
        <v>34526.199999999997</v>
      </c>
      <c r="T2423" s="26">
        <f t="shared" si="9772"/>
        <v>34526.199999999997</v>
      </c>
      <c r="U2423" s="26">
        <f t="shared" si="9879"/>
        <v>0</v>
      </c>
      <c r="V2423" s="26">
        <f t="shared" si="9880"/>
        <v>0</v>
      </c>
      <c r="W2423" s="26">
        <f t="shared" si="9881"/>
        <v>0</v>
      </c>
      <c r="X2423" s="26">
        <f t="shared" si="9773"/>
        <v>50182.7</v>
      </c>
      <c r="Y2423" s="26">
        <f t="shared" si="9774"/>
        <v>34526.199999999997</v>
      </c>
      <c r="Z2423" s="26">
        <f t="shared" si="9775"/>
        <v>34526.199999999997</v>
      </c>
      <c r="AA2423" s="26">
        <f t="shared" si="9882"/>
        <v>0</v>
      </c>
      <c r="AB2423" s="26">
        <f t="shared" si="9883"/>
        <v>0</v>
      </c>
      <c r="AC2423" s="26">
        <f t="shared" si="9884"/>
        <v>0</v>
      </c>
      <c r="AD2423" s="26">
        <f t="shared" si="9776"/>
        <v>50182.7</v>
      </c>
      <c r="AE2423" s="26">
        <f t="shared" si="9777"/>
        <v>34526.199999999997</v>
      </c>
      <c r="AF2423" s="26">
        <f t="shared" si="9778"/>
        <v>34526.199999999997</v>
      </c>
      <c r="AG2423" s="26">
        <f t="shared" si="9885"/>
        <v>0</v>
      </c>
      <c r="AH2423" s="26">
        <f t="shared" si="9886"/>
        <v>0</v>
      </c>
      <c r="AI2423" s="26">
        <f t="shared" si="9887"/>
        <v>0</v>
      </c>
      <c r="AJ2423" s="26">
        <f t="shared" si="9779"/>
        <v>50182.7</v>
      </c>
      <c r="AK2423" s="26">
        <f t="shared" si="9780"/>
        <v>34526.199999999997</v>
      </c>
      <c r="AL2423" s="26">
        <f t="shared" si="9781"/>
        <v>34526.199999999997</v>
      </c>
      <c r="AM2423" s="26">
        <f t="shared" si="9888"/>
        <v>2319.5</v>
      </c>
      <c r="AN2423" s="26">
        <f t="shared" si="9889"/>
        <v>0</v>
      </c>
      <c r="AO2423" s="26">
        <f t="shared" si="9890"/>
        <v>0</v>
      </c>
      <c r="AP2423" s="26">
        <f t="shared" si="9782"/>
        <v>52502.2</v>
      </c>
      <c r="AQ2423" s="26">
        <f t="shared" si="9783"/>
        <v>34526.199999999997</v>
      </c>
      <c r="AR2423" s="26">
        <f t="shared" si="9784"/>
        <v>34526.199999999997</v>
      </c>
      <c r="AS2423" s="26">
        <f t="shared" si="9891"/>
        <v>0</v>
      </c>
      <c r="AT2423" s="26">
        <f t="shared" si="9892"/>
        <v>0</v>
      </c>
      <c r="AU2423" s="26">
        <f t="shared" si="9893"/>
        <v>0</v>
      </c>
      <c r="AV2423" s="26">
        <f t="shared" si="9785"/>
        <v>52502.2</v>
      </c>
      <c r="AW2423" s="26">
        <f t="shared" si="9786"/>
        <v>34526.199999999997</v>
      </c>
      <c r="AX2423" s="26">
        <f t="shared" si="9787"/>
        <v>34526.199999999997</v>
      </c>
      <c r="AY2423" s="26">
        <f t="shared" si="9894"/>
        <v>-1793.6</v>
      </c>
      <c r="AZ2423" s="26">
        <f t="shared" si="9895"/>
        <v>0</v>
      </c>
      <c r="BA2423" s="26">
        <f t="shared" si="9896"/>
        <v>0</v>
      </c>
      <c r="BB2423" s="26">
        <f t="shared" si="9788"/>
        <v>50708.6</v>
      </c>
      <c r="BC2423" s="26">
        <f t="shared" si="9789"/>
        <v>34526.199999999997</v>
      </c>
      <c r="BD2423" s="26">
        <f t="shared" si="9790"/>
        <v>34526.199999999997</v>
      </c>
      <c r="BE2423" s="26">
        <f t="shared" si="9897"/>
        <v>0</v>
      </c>
      <c r="BF2423" s="26">
        <f t="shared" si="9898"/>
        <v>0</v>
      </c>
      <c r="BG2423" s="26">
        <f t="shared" si="9899"/>
        <v>0</v>
      </c>
      <c r="BH2423" s="26">
        <f t="shared" si="9791"/>
        <v>50708.6</v>
      </c>
      <c r="BI2423" s="26">
        <f t="shared" si="9792"/>
        <v>34526.199999999997</v>
      </c>
      <c r="BJ2423" s="26">
        <f t="shared" si="9793"/>
        <v>34526.199999999997</v>
      </c>
      <c r="BK2423" s="26">
        <f t="shared" si="9900"/>
        <v>-3113.4259999999999</v>
      </c>
      <c r="BL2423" s="26">
        <f t="shared" si="9901"/>
        <v>0</v>
      </c>
      <c r="BM2423" s="26">
        <f t="shared" si="9902"/>
        <v>0</v>
      </c>
      <c r="BN2423" s="26">
        <f t="shared" si="9794"/>
        <v>47595.173999999999</v>
      </c>
      <c r="BO2423" s="26">
        <f t="shared" si="9795"/>
        <v>34526.199999999997</v>
      </c>
      <c r="BP2423" s="26">
        <f t="shared" si="9796"/>
        <v>34526.199999999997</v>
      </c>
      <c r="BQ2423" s="26">
        <f t="shared" si="9903"/>
        <v>0</v>
      </c>
      <c r="BR2423" s="26">
        <f t="shared" si="9904"/>
        <v>0</v>
      </c>
      <c r="BS2423" s="26">
        <f t="shared" si="9797"/>
        <v>47595.173999999999</v>
      </c>
      <c r="BT2423" s="26">
        <f t="shared" si="9798"/>
        <v>34526.199999999997</v>
      </c>
      <c r="BU2423" s="26">
        <f t="shared" si="9799"/>
        <v>34526.199999999997</v>
      </c>
      <c r="BV2423" s="26">
        <f t="shared" si="9905"/>
        <v>0</v>
      </c>
      <c r="BW2423" s="26">
        <f t="shared" si="9906"/>
        <v>0</v>
      </c>
      <c r="BX2423" s="26">
        <f t="shared" si="9800"/>
        <v>47595.173999999999</v>
      </c>
      <c r="BY2423" s="26">
        <f t="shared" si="9801"/>
        <v>34526.199999999997</v>
      </c>
      <c r="BZ2423" s="26">
        <f t="shared" si="9802"/>
        <v>34526.199999999997</v>
      </c>
      <c r="CA2423" s="26">
        <f t="shared" si="9907"/>
        <v>0</v>
      </c>
      <c r="CB2423" s="26">
        <f t="shared" si="9908"/>
        <v>0</v>
      </c>
      <c r="CC2423" s="26">
        <f t="shared" si="9909"/>
        <v>0</v>
      </c>
      <c r="CD2423" s="26">
        <f t="shared" si="9861"/>
        <v>47595.173999999999</v>
      </c>
      <c r="CE2423" s="26">
        <f t="shared" si="9862"/>
        <v>34526.199999999997</v>
      </c>
      <c r="CF2423" s="26">
        <f t="shared" si="9863"/>
        <v>34526.199999999997</v>
      </c>
      <c r="CG2423" s="26">
        <f t="shared" si="9910"/>
        <v>0</v>
      </c>
      <c r="CH2423" s="26">
        <f t="shared" si="9911"/>
        <v>0</v>
      </c>
      <c r="CI2423" s="26">
        <f t="shared" si="9912"/>
        <v>0</v>
      </c>
      <c r="CJ2423" s="26">
        <f t="shared" si="9864"/>
        <v>47595.173999999999</v>
      </c>
      <c r="CK2423" s="26">
        <f t="shared" si="9865"/>
        <v>34526.199999999997</v>
      </c>
      <c r="CL2423" s="26">
        <f t="shared" si="9866"/>
        <v>34526.199999999997</v>
      </c>
      <c r="CM2423" s="26">
        <f t="shared" si="9913"/>
        <v>0</v>
      </c>
      <c r="CN2423" s="26">
        <f t="shared" si="9914"/>
        <v>0</v>
      </c>
      <c r="CO2423" s="26">
        <f t="shared" si="9915"/>
        <v>0</v>
      </c>
      <c r="CP2423" s="26">
        <f t="shared" si="9867"/>
        <v>47595.173999999999</v>
      </c>
      <c r="CQ2423" s="26">
        <f t="shared" si="9868"/>
        <v>34526.199999999997</v>
      </c>
      <c r="CR2423" s="26">
        <f t="shared" si="9869"/>
        <v>34526.199999999997</v>
      </c>
      <c r="CS2423" s="26">
        <f t="shared" si="9916"/>
        <v>0</v>
      </c>
      <c r="CT2423" s="19"/>
      <c r="CU2423" s="35"/>
      <c r="CX2423" s="1" t="s">
        <v>1346</v>
      </c>
      <c r="DA2423" s="1" t="s">
        <v>29</v>
      </c>
    </row>
    <row r="2424" spans="1:105" ht="31.2" hidden="1" x14ac:dyDescent="0.3">
      <c r="A2424" s="16" t="s">
        <v>1379</v>
      </c>
      <c r="B2424" s="17">
        <v>200</v>
      </c>
      <c r="C2424" s="16"/>
      <c r="D2424" s="16"/>
      <c r="E2424" s="34" t="s">
        <v>38</v>
      </c>
      <c r="F2424" s="26">
        <f t="shared" si="9917"/>
        <v>50182.7</v>
      </c>
      <c r="G2424" s="26">
        <f t="shared" si="9918"/>
        <v>34526.199999999997</v>
      </c>
      <c r="H2424" s="26">
        <f t="shared" si="9919"/>
        <v>34526.199999999997</v>
      </c>
      <c r="I2424" s="26">
        <f t="shared" si="9873"/>
        <v>0</v>
      </c>
      <c r="J2424" s="26">
        <f t="shared" si="9874"/>
        <v>0</v>
      </c>
      <c r="K2424" s="26">
        <f t="shared" si="9875"/>
        <v>0</v>
      </c>
      <c r="L2424" s="26">
        <f t="shared" si="9767"/>
        <v>50182.7</v>
      </c>
      <c r="M2424" s="26">
        <f t="shared" si="9768"/>
        <v>34526.199999999997</v>
      </c>
      <c r="N2424" s="26">
        <f t="shared" si="9769"/>
        <v>34526.199999999997</v>
      </c>
      <c r="O2424" s="26">
        <f t="shared" si="9876"/>
        <v>0</v>
      </c>
      <c r="P2424" s="26">
        <f t="shared" si="9877"/>
        <v>0</v>
      </c>
      <c r="Q2424" s="26">
        <f t="shared" si="9878"/>
        <v>0</v>
      </c>
      <c r="R2424" s="26">
        <f t="shared" si="9770"/>
        <v>50182.7</v>
      </c>
      <c r="S2424" s="26">
        <f t="shared" si="9771"/>
        <v>34526.199999999997</v>
      </c>
      <c r="T2424" s="26">
        <f t="shared" si="9772"/>
        <v>34526.199999999997</v>
      </c>
      <c r="U2424" s="26">
        <f t="shared" si="9879"/>
        <v>0</v>
      </c>
      <c r="V2424" s="26">
        <f t="shared" si="9880"/>
        <v>0</v>
      </c>
      <c r="W2424" s="26">
        <f t="shared" si="9881"/>
        <v>0</v>
      </c>
      <c r="X2424" s="26">
        <f t="shared" si="9773"/>
        <v>50182.7</v>
      </c>
      <c r="Y2424" s="26">
        <f t="shared" si="9774"/>
        <v>34526.199999999997</v>
      </c>
      <c r="Z2424" s="26">
        <f t="shared" si="9775"/>
        <v>34526.199999999997</v>
      </c>
      <c r="AA2424" s="26">
        <f t="shared" si="9882"/>
        <v>0</v>
      </c>
      <c r="AB2424" s="26">
        <f t="shared" si="9883"/>
        <v>0</v>
      </c>
      <c r="AC2424" s="26">
        <f t="shared" si="9884"/>
        <v>0</v>
      </c>
      <c r="AD2424" s="26">
        <f t="shared" si="9776"/>
        <v>50182.7</v>
      </c>
      <c r="AE2424" s="26">
        <f t="shared" si="9777"/>
        <v>34526.199999999997</v>
      </c>
      <c r="AF2424" s="26">
        <f t="shared" si="9778"/>
        <v>34526.199999999997</v>
      </c>
      <c r="AG2424" s="26">
        <f t="shared" si="9885"/>
        <v>0</v>
      </c>
      <c r="AH2424" s="26">
        <f t="shared" si="9886"/>
        <v>0</v>
      </c>
      <c r="AI2424" s="26">
        <f t="shared" si="9887"/>
        <v>0</v>
      </c>
      <c r="AJ2424" s="26">
        <f t="shared" si="9779"/>
        <v>50182.7</v>
      </c>
      <c r="AK2424" s="26">
        <f t="shared" si="9780"/>
        <v>34526.199999999997</v>
      </c>
      <c r="AL2424" s="26">
        <f t="shared" si="9781"/>
        <v>34526.199999999997</v>
      </c>
      <c r="AM2424" s="26">
        <f t="shared" si="9888"/>
        <v>2319.5</v>
      </c>
      <c r="AN2424" s="26">
        <f t="shared" si="9889"/>
        <v>0</v>
      </c>
      <c r="AO2424" s="26">
        <f t="shared" si="9890"/>
        <v>0</v>
      </c>
      <c r="AP2424" s="26">
        <f t="shared" si="9782"/>
        <v>52502.2</v>
      </c>
      <c r="AQ2424" s="26">
        <f t="shared" si="9783"/>
        <v>34526.199999999997</v>
      </c>
      <c r="AR2424" s="26">
        <f t="shared" si="9784"/>
        <v>34526.199999999997</v>
      </c>
      <c r="AS2424" s="26">
        <f t="shared" si="9891"/>
        <v>0</v>
      </c>
      <c r="AT2424" s="26">
        <f t="shared" si="9892"/>
        <v>0</v>
      </c>
      <c r="AU2424" s="26">
        <f t="shared" si="9893"/>
        <v>0</v>
      </c>
      <c r="AV2424" s="26">
        <f t="shared" si="9785"/>
        <v>52502.2</v>
      </c>
      <c r="AW2424" s="26">
        <f t="shared" si="9786"/>
        <v>34526.199999999997</v>
      </c>
      <c r="AX2424" s="26">
        <f t="shared" si="9787"/>
        <v>34526.199999999997</v>
      </c>
      <c r="AY2424" s="26">
        <f t="shared" si="9894"/>
        <v>-1793.6</v>
      </c>
      <c r="AZ2424" s="26">
        <f t="shared" si="9895"/>
        <v>0</v>
      </c>
      <c r="BA2424" s="26">
        <f t="shared" si="9896"/>
        <v>0</v>
      </c>
      <c r="BB2424" s="26">
        <f t="shared" si="9788"/>
        <v>50708.6</v>
      </c>
      <c r="BC2424" s="26">
        <f t="shared" si="9789"/>
        <v>34526.199999999997</v>
      </c>
      <c r="BD2424" s="26">
        <f t="shared" si="9790"/>
        <v>34526.199999999997</v>
      </c>
      <c r="BE2424" s="26">
        <f t="shared" si="9897"/>
        <v>0</v>
      </c>
      <c r="BF2424" s="26">
        <f t="shared" si="9898"/>
        <v>0</v>
      </c>
      <c r="BG2424" s="26">
        <f t="shared" si="9899"/>
        <v>0</v>
      </c>
      <c r="BH2424" s="26">
        <f t="shared" si="9791"/>
        <v>50708.6</v>
      </c>
      <c r="BI2424" s="26">
        <f t="shared" si="9792"/>
        <v>34526.199999999997</v>
      </c>
      <c r="BJ2424" s="26">
        <f t="shared" si="9793"/>
        <v>34526.199999999997</v>
      </c>
      <c r="BK2424" s="26">
        <f t="shared" si="9900"/>
        <v>-3113.4259999999999</v>
      </c>
      <c r="BL2424" s="26">
        <f t="shared" si="9901"/>
        <v>0</v>
      </c>
      <c r="BM2424" s="26">
        <f t="shared" si="9902"/>
        <v>0</v>
      </c>
      <c r="BN2424" s="26">
        <f t="shared" si="9794"/>
        <v>47595.173999999999</v>
      </c>
      <c r="BO2424" s="26">
        <f t="shared" si="9795"/>
        <v>34526.199999999997</v>
      </c>
      <c r="BP2424" s="26">
        <f t="shared" si="9796"/>
        <v>34526.199999999997</v>
      </c>
      <c r="BQ2424" s="26">
        <f t="shared" si="9903"/>
        <v>0</v>
      </c>
      <c r="BR2424" s="26">
        <f t="shared" si="9904"/>
        <v>0</v>
      </c>
      <c r="BS2424" s="26">
        <f t="shared" si="9797"/>
        <v>47595.173999999999</v>
      </c>
      <c r="BT2424" s="26">
        <f t="shared" si="9798"/>
        <v>34526.199999999997</v>
      </c>
      <c r="BU2424" s="26">
        <f t="shared" si="9799"/>
        <v>34526.199999999997</v>
      </c>
      <c r="BV2424" s="26">
        <f t="shared" si="9905"/>
        <v>0</v>
      </c>
      <c r="BW2424" s="26">
        <f t="shared" si="9906"/>
        <v>0</v>
      </c>
      <c r="BX2424" s="26">
        <f t="shared" si="9800"/>
        <v>47595.173999999999</v>
      </c>
      <c r="BY2424" s="26">
        <f t="shared" si="9801"/>
        <v>34526.199999999997</v>
      </c>
      <c r="BZ2424" s="26">
        <f t="shared" si="9802"/>
        <v>34526.199999999997</v>
      </c>
      <c r="CA2424" s="26">
        <f t="shared" si="9907"/>
        <v>0</v>
      </c>
      <c r="CB2424" s="26">
        <f t="shared" si="9908"/>
        <v>0</v>
      </c>
      <c r="CC2424" s="26">
        <f t="shared" si="9909"/>
        <v>0</v>
      </c>
      <c r="CD2424" s="26">
        <f t="shared" si="9861"/>
        <v>47595.173999999999</v>
      </c>
      <c r="CE2424" s="26">
        <f t="shared" si="9862"/>
        <v>34526.199999999997</v>
      </c>
      <c r="CF2424" s="26">
        <f t="shared" si="9863"/>
        <v>34526.199999999997</v>
      </c>
      <c r="CG2424" s="26">
        <f t="shared" si="9910"/>
        <v>0</v>
      </c>
      <c r="CH2424" s="26">
        <f t="shared" si="9911"/>
        <v>0</v>
      </c>
      <c r="CI2424" s="26">
        <f t="shared" si="9912"/>
        <v>0</v>
      </c>
      <c r="CJ2424" s="26">
        <f t="shared" si="9864"/>
        <v>47595.173999999999</v>
      </c>
      <c r="CK2424" s="26">
        <f t="shared" si="9865"/>
        <v>34526.199999999997</v>
      </c>
      <c r="CL2424" s="26">
        <f t="shared" si="9866"/>
        <v>34526.199999999997</v>
      </c>
      <c r="CM2424" s="26">
        <f t="shared" si="9913"/>
        <v>0</v>
      </c>
      <c r="CN2424" s="26">
        <f t="shared" si="9914"/>
        <v>0</v>
      </c>
      <c r="CO2424" s="26">
        <f t="shared" si="9915"/>
        <v>0</v>
      </c>
      <c r="CP2424" s="26">
        <f t="shared" si="9867"/>
        <v>47595.173999999999</v>
      </c>
      <c r="CQ2424" s="26">
        <f t="shared" si="9868"/>
        <v>34526.199999999997</v>
      </c>
      <c r="CR2424" s="26">
        <f t="shared" si="9869"/>
        <v>34526.199999999997</v>
      </c>
      <c r="CS2424" s="26">
        <f t="shared" si="9916"/>
        <v>0</v>
      </c>
      <c r="CT2424" s="19"/>
      <c r="CU2424" s="35"/>
      <c r="CY2424" s="1" t="s">
        <v>27</v>
      </c>
    </row>
    <row r="2425" spans="1:105" ht="46.8" hidden="1" x14ac:dyDescent="0.3">
      <c r="A2425" s="16" t="s">
        <v>1379</v>
      </c>
      <c r="B2425" s="17">
        <v>240</v>
      </c>
      <c r="C2425" s="16"/>
      <c r="D2425" s="16"/>
      <c r="E2425" s="34" t="s">
        <v>39</v>
      </c>
      <c r="F2425" s="26">
        <f t="shared" si="9917"/>
        <v>50182.7</v>
      </c>
      <c r="G2425" s="26">
        <f t="shared" si="9918"/>
        <v>34526.199999999997</v>
      </c>
      <c r="H2425" s="26">
        <f t="shared" si="9919"/>
        <v>34526.199999999997</v>
      </c>
      <c r="I2425" s="26">
        <f t="shared" si="9873"/>
        <v>0</v>
      </c>
      <c r="J2425" s="26">
        <f t="shared" si="9874"/>
        <v>0</v>
      </c>
      <c r="K2425" s="26">
        <f t="shared" si="9875"/>
        <v>0</v>
      </c>
      <c r="L2425" s="26">
        <f t="shared" si="9767"/>
        <v>50182.7</v>
      </c>
      <c r="M2425" s="26">
        <f t="shared" si="9768"/>
        <v>34526.199999999997</v>
      </c>
      <c r="N2425" s="26">
        <f t="shared" si="9769"/>
        <v>34526.199999999997</v>
      </c>
      <c r="O2425" s="26">
        <f t="shared" si="9876"/>
        <v>0</v>
      </c>
      <c r="P2425" s="26">
        <f t="shared" si="9877"/>
        <v>0</v>
      </c>
      <c r="Q2425" s="26">
        <f t="shared" si="9878"/>
        <v>0</v>
      </c>
      <c r="R2425" s="26">
        <f t="shared" si="9770"/>
        <v>50182.7</v>
      </c>
      <c r="S2425" s="26">
        <f t="shared" si="9771"/>
        <v>34526.199999999997</v>
      </c>
      <c r="T2425" s="26">
        <f t="shared" si="9772"/>
        <v>34526.199999999997</v>
      </c>
      <c r="U2425" s="26">
        <f t="shared" si="9879"/>
        <v>0</v>
      </c>
      <c r="V2425" s="26">
        <f t="shared" si="9880"/>
        <v>0</v>
      </c>
      <c r="W2425" s="26">
        <f t="shared" si="9881"/>
        <v>0</v>
      </c>
      <c r="X2425" s="26">
        <f t="shared" si="9773"/>
        <v>50182.7</v>
      </c>
      <c r="Y2425" s="26">
        <f t="shared" si="9774"/>
        <v>34526.199999999997</v>
      </c>
      <c r="Z2425" s="26">
        <f t="shared" si="9775"/>
        <v>34526.199999999997</v>
      </c>
      <c r="AA2425" s="26">
        <f t="shared" si="9882"/>
        <v>0</v>
      </c>
      <c r="AB2425" s="26">
        <f t="shared" si="9883"/>
        <v>0</v>
      </c>
      <c r="AC2425" s="26">
        <f t="shared" si="9884"/>
        <v>0</v>
      </c>
      <c r="AD2425" s="26">
        <f t="shared" si="9776"/>
        <v>50182.7</v>
      </c>
      <c r="AE2425" s="26">
        <f t="shared" si="9777"/>
        <v>34526.199999999997</v>
      </c>
      <c r="AF2425" s="26">
        <f t="shared" si="9778"/>
        <v>34526.199999999997</v>
      </c>
      <c r="AG2425" s="26">
        <f t="shared" si="9885"/>
        <v>0</v>
      </c>
      <c r="AH2425" s="26">
        <f t="shared" si="9886"/>
        <v>0</v>
      </c>
      <c r="AI2425" s="26">
        <f t="shared" si="9887"/>
        <v>0</v>
      </c>
      <c r="AJ2425" s="26">
        <f t="shared" si="9779"/>
        <v>50182.7</v>
      </c>
      <c r="AK2425" s="26">
        <f t="shared" si="9780"/>
        <v>34526.199999999997</v>
      </c>
      <c r="AL2425" s="26">
        <f t="shared" si="9781"/>
        <v>34526.199999999997</v>
      </c>
      <c r="AM2425" s="26">
        <f t="shared" si="9888"/>
        <v>2319.5</v>
      </c>
      <c r="AN2425" s="26">
        <f t="shared" si="9889"/>
        <v>0</v>
      </c>
      <c r="AO2425" s="26">
        <f t="shared" si="9890"/>
        <v>0</v>
      </c>
      <c r="AP2425" s="26">
        <f t="shared" si="9782"/>
        <v>52502.2</v>
      </c>
      <c r="AQ2425" s="26">
        <f t="shared" si="9783"/>
        <v>34526.199999999997</v>
      </c>
      <c r="AR2425" s="26">
        <f t="shared" si="9784"/>
        <v>34526.199999999997</v>
      </c>
      <c r="AS2425" s="26">
        <f t="shared" si="9891"/>
        <v>0</v>
      </c>
      <c r="AT2425" s="26">
        <f t="shared" si="9892"/>
        <v>0</v>
      </c>
      <c r="AU2425" s="26">
        <f t="shared" si="9893"/>
        <v>0</v>
      </c>
      <c r="AV2425" s="26">
        <f t="shared" si="9785"/>
        <v>52502.2</v>
      </c>
      <c r="AW2425" s="26">
        <f t="shared" si="9786"/>
        <v>34526.199999999997</v>
      </c>
      <c r="AX2425" s="26">
        <f t="shared" si="9787"/>
        <v>34526.199999999997</v>
      </c>
      <c r="AY2425" s="26">
        <f t="shared" si="9894"/>
        <v>-1793.6</v>
      </c>
      <c r="AZ2425" s="26">
        <f t="shared" si="9895"/>
        <v>0</v>
      </c>
      <c r="BA2425" s="26">
        <f t="shared" si="9896"/>
        <v>0</v>
      </c>
      <c r="BB2425" s="26">
        <f t="shared" si="9788"/>
        <v>50708.6</v>
      </c>
      <c r="BC2425" s="26">
        <f t="shared" si="9789"/>
        <v>34526.199999999997</v>
      </c>
      <c r="BD2425" s="26">
        <f t="shared" si="9790"/>
        <v>34526.199999999997</v>
      </c>
      <c r="BE2425" s="26">
        <f t="shared" si="9897"/>
        <v>0</v>
      </c>
      <c r="BF2425" s="26">
        <f t="shared" si="9898"/>
        <v>0</v>
      </c>
      <c r="BG2425" s="26">
        <f t="shared" si="9899"/>
        <v>0</v>
      </c>
      <c r="BH2425" s="26">
        <f t="shared" si="9791"/>
        <v>50708.6</v>
      </c>
      <c r="BI2425" s="26">
        <f t="shared" si="9792"/>
        <v>34526.199999999997</v>
      </c>
      <c r="BJ2425" s="26">
        <f t="shared" si="9793"/>
        <v>34526.199999999997</v>
      </c>
      <c r="BK2425" s="26">
        <f t="shared" si="9900"/>
        <v>-3113.4259999999999</v>
      </c>
      <c r="BL2425" s="26">
        <f t="shared" si="9901"/>
        <v>0</v>
      </c>
      <c r="BM2425" s="26">
        <f t="shared" si="9902"/>
        <v>0</v>
      </c>
      <c r="BN2425" s="26">
        <f t="shared" si="9794"/>
        <v>47595.173999999999</v>
      </c>
      <c r="BO2425" s="26">
        <f t="shared" si="9795"/>
        <v>34526.199999999997</v>
      </c>
      <c r="BP2425" s="26">
        <f t="shared" si="9796"/>
        <v>34526.199999999997</v>
      </c>
      <c r="BQ2425" s="26">
        <f t="shared" si="9903"/>
        <v>0</v>
      </c>
      <c r="BR2425" s="26">
        <f t="shared" si="9904"/>
        <v>0</v>
      </c>
      <c r="BS2425" s="26">
        <f t="shared" si="9797"/>
        <v>47595.173999999999</v>
      </c>
      <c r="BT2425" s="26">
        <f t="shared" si="9798"/>
        <v>34526.199999999997</v>
      </c>
      <c r="BU2425" s="26">
        <f t="shared" si="9799"/>
        <v>34526.199999999997</v>
      </c>
      <c r="BV2425" s="26">
        <f t="shared" si="9905"/>
        <v>0</v>
      </c>
      <c r="BW2425" s="26">
        <f t="shared" si="9906"/>
        <v>0</v>
      </c>
      <c r="BX2425" s="26">
        <f t="shared" si="9800"/>
        <v>47595.173999999999</v>
      </c>
      <c r="BY2425" s="26">
        <f t="shared" si="9801"/>
        <v>34526.199999999997</v>
      </c>
      <c r="BZ2425" s="26">
        <f t="shared" si="9802"/>
        <v>34526.199999999997</v>
      </c>
      <c r="CA2425" s="26">
        <f t="shared" si="9907"/>
        <v>0</v>
      </c>
      <c r="CB2425" s="26">
        <f t="shared" si="9908"/>
        <v>0</v>
      </c>
      <c r="CC2425" s="26">
        <f t="shared" si="9909"/>
        <v>0</v>
      </c>
      <c r="CD2425" s="26">
        <f t="shared" si="9861"/>
        <v>47595.173999999999</v>
      </c>
      <c r="CE2425" s="26">
        <f t="shared" si="9862"/>
        <v>34526.199999999997</v>
      </c>
      <c r="CF2425" s="26">
        <f t="shared" si="9863"/>
        <v>34526.199999999997</v>
      </c>
      <c r="CG2425" s="26">
        <f t="shared" si="9910"/>
        <v>0</v>
      </c>
      <c r="CH2425" s="26">
        <f t="shared" si="9911"/>
        <v>0</v>
      </c>
      <c r="CI2425" s="26">
        <f t="shared" si="9912"/>
        <v>0</v>
      </c>
      <c r="CJ2425" s="26">
        <f t="shared" si="9864"/>
        <v>47595.173999999999</v>
      </c>
      <c r="CK2425" s="26">
        <f t="shared" si="9865"/>
        <v>34526.199999999997</v>
      </c>
      <c r="CL2425" s="26">
        <f t="shared" si="9866"/>
        <v>34526.199999999997</v>
      </c>
      <c r="CM2425" s="26">
        <f t="shared" si="9913"/>
        <v>0</v>
      </c>
      <c r="CN2425" s="26">
        <f t="shared" si="9914"/>
        <v>0</v>
      </c>
      <c r="CO2425" s="26">
        <f t="shared" si="9915"/>
        <v>0</v>
      </c>
      <c r="CP2425" s="26">
        <f t="shared" si="9867"/>
        <v>47595.173999999999</v>
      </c>
      <c r="CQ2425" s="26">
        <f t="shared" si="9868"/>
        <v>34526.199999999997</v>
      </c>
      <c r="CR2425" s="26">
        <f t="shared" si="9869"/>
        <v>34526.199999999997</v>
      </c>
      <c r="CS2425" s="26">
        <f t="shared" si="9916"/>
        <v>0</v>
      </c>
      <c r="CT2425" s="19"/>
      <c r="CU2425" s="35"/>
      <c r="CZ2425" s="1" t="s">
        <v>28</v>
      </c>
    </row>
    <row r="2426" spans="1:105" hidden="1" x14ac:dyDescent="0.3">
      <c r="A2426" s="16" t="s">
        <v>1379</v>
      </c>
      <c r="B2426" s="17">
        <v>240</v>
      </c>
      <c r="C2426" s="16" t="s">
        <v>40</v>
      </c>
      <c r="D2426" s="16" t="s">
        <v>41</v>
      </c>
      <c r="E2426" s="34" t="s">
        <v>42</v>
      </c>
      <c r="F2426" s="26">
        <f>47450.5+2732.2</f>
        <v>50182.7</v>
      </c>
      <c r="G2426" s="26">
        <f>31794+2732.2</f>
        <v>34526.199999999997</v>
      </c>
      <c r="H2426" s="26">
        <f>31794+2732.2</f>
        <v>34526.199999999997</v>
      </c>
      <c r="I2426" s="26"/>
      <c r="J2426" s="26"/>
      <c r="K2426" s="26"/>
      <c r="L2426" s="26">
        <f t="shared" si="9767"/>
        <v>50182.7</v>
      </c>
      <c r="M2426" s="26">
        <f t="shared" si="9768"/>
        <v>34526.199999999997</v>
      </c>
      <c r="N2426" s="26">
        <f t="shared" si="9769"/>
        <v>34526.199999999997</v>
      </c>
      <c r="O2426" s="26"/>
      <c r="P2426" s="26"/>
      <c r="Q2426" s="26"/>
      <c r="R2426" s="26">
        <f t="shared" si="9770"/>
        <v>50182.7</v>
      </c>
      <c r="S2426" s="26">
        <f t="shared" si="9771"/>
        <v>34526.199999999997</v>
      </c>
      <c r="T2426" s="26">
        <f t="shared" si="9772"/>
        <v>34526.199999999997</v>
      </c>
      <c r="U2426" s="26"/>
      <c r="V2426" s="26"/>
      <c r="W2426" s="26"/>
      <c r="X2426" s="26">
        <f t="shared" si="9773"/>
        <v>50182.7</v>
      </c>
      <c r="Y2426" s="26">
        <f t="shared" si="9774"/>
        <v>34526.199999999997</v>
      </c>
      <c r="Z2426" s="26">
        <f t="shared" si="9775"/>
        <v>34526.199999999997</v>
      </c>
      <c r="AA2426" s="26"/>
      <c r="AB2426" s="26"/>
      <c r="AC2426" s="26"/>
      <c r="AD2426" s="26">
        <f t="shared" si="9776"/>
        <v>50182.7</v>
      </c>
      <c r="AE2426" s="26">
        <f t="shared" si="9777"/>
        <v>34526.199999999997</v>
      </c>
      <c r="AF2426" s="26">
        <f t="shared" si="9778"/>
        <v>34526.199999999997</v>
      </c>
      <c r="AG2426" s="26"/>
      <c r="AH2426" s="26"/>
      <c r="AI2426" s="26"/>
      <c r="AJ2426" s="26">
        <f t="shared" si="9779"/>
        <v>50182.7</v>
      </c>
      <c r="AK2426" s="26">
        <f t="shared" si="9780"/>
        <v>34526.199999999997</v>
      </c>
      <c r="AL2426" s="26">
        <f t="shared" si="9781"/>
        <v>34526.199999999997</v>
      </c>
      <c r="AM2426" s="26">
        <v>2319.5</v>
      </c>
      <c r="AN2426" s="26"/>
      <c r="AO2426" s="26"/>
      <c r="AP2426" s="26">
        <f t="shared" si="9782"/>
        <v>52502.2</v>
      </c>
      <c r="AQ2426" s="26">
        <f t="shared" si="9783"/>
        <v>34526.199999999997</v>
      </c>
      <c r="AR2426" s="26">
        <f t="shared" si="9784"/>
        <v>34526.199999999997</v>
      </c>
      <c r="AS2426" s="26"/>
      <c r="AT2426" s="26"/>
      <c r="AU2426" s="26"/>
      <c r="AV2426" s="26">
        <f t="shared" si="9785"/>
        <v>52502.2</v>
      </c>
      <c r="AW2426" s="26">
        <f t="shared" si="9786"/>
        <v>34526.199999999997</v>
      </c>
      <c r="AX2426" s="26">
        <f t="shared" si="9787"/>
        <v>34526.199999999997</v>
      </c>
      <c r="AY2426" s="26">
        <f>-1790.6-3</f>
        <v>-1793.6</v>
      </c>
      <c r="AZ2426" s="26"/>
      <c r="BA2426" s="26"/>
      <c r="BB2426" s="26">
        <f t="shared" si="9788"/>
        <v>50708.6</v>
      </c>
      <c r="BC2426" s="26">
        <f t="shared" si="9789"/>
        <v>34526.199999999997</v>
      </c>
      <c r="BD2426" s="26">
        <f t="shared" si="9790"/>
        <v>34526.199999999997</v>
      </c>
      <c r="BE2426" s="26"/>
      <c r="BF2426" s="26"/>
      <c r="BG2426" s="26"/>
      <c r="BH2426" s="26">
        <f t="shared" si="9791"/>
        <v>50708.6</v>
      </c>
      <c r="BI2426" s="26">
        <f t="shared" si="9792"/>
        <v>34526.199999999997</v>
      </c>
      <c r="BJ2426" s="26">
        <f t="shared" si="9793"/>
        <v>34526.199999999997</v>
      </c>
      <c r="BK2426" s="26">
        <v>-3113.4259999999999</v>
      </c>
      <c r="BL2426" s="26"/>
      <c r="BM2426" s="26"/>
      <c r="BN2426" s="26">
        <f t="shared" si="9794"/>
        <v>47595.173999999999</v>
      </c>
      <c r="BO2426" s="26">
        <f t="shared" si="9795"/>
        <v>34526.199999999997</v>
      </c>
      <c r="BP2426" s="26">
        <f t="shared" si="9796"/>
        <v>34526.199999999997</v>
      </c>
      <c r="BQ2426" s="26"/>
      <c r="BR2426" s="26"/>
      <c r="BS2426" s="26">
        <f t="shared" si="9797"/>
        <v>47595.173999999999</v>
      </c>
      <c r="BT2426" s="26">
        <f t="shared" si="9798"/>
        <v>34526.199999999997</v>
      </c>
      <c r="BU2426" s="26">
        <f t="shared" si="9799"/>
        <v>34526.199999999997</v>
      </c>
      <c r="BV2426" s="26"/>
      <c r="BW2426" s="26"/>
      <c r="BX2426" s="26">
        <f t="shared" si="9800"/>
        <v>47595.173999999999</v>
      </c>
      <c r="BY2426" s="26">
        <f t="shared" si="9801"/>
        <v>34526.199999999997</v>
      </c>
      <c r="BZ2426" s="26">
        <f t="shared" si="9802"/>
        <v>34526.199999999997</v>
      </c>
      <c r="CA2426" s="26"/>
      <c r="CB2426" s="26"/>
      <c r="CC2426" s="26"/>
      <c r="CD2426" s="26">
        <f t="shared" si="9861"/>
        <v>47595.173999999999</v>
      </c>
      <c r="CE2426" s="26">
        <f t="shared" si="9862"/>
        <v>34526.199999999997</v>
      </c>
      <c r="CF2426" s="26">
        <f t="shared" si="9863"/>
        <v>34526.199999999997</v>
      </c>
      <c r="CG2426" s="26"/>
      <c r="CH2426" s="26"/>
      <c r="CI2426" s="26"/>
      <c r="CJ2426" s="26">
        <f t="shared" si="9864"/>
        <v>47595.173999999999</v>
      </c>
      <c r="CK2426" s="26">
        <f t="shared" si="9865"/>
        <v>34526.199999999997</v>
      </c>
      <c r="CL2426" s="26">
        <f t="shared" si="9866"/>
        <v>34526.199999999997</v>
      </c>
      <c r="CM2426" s="26"/>
      <c r="CN2426" s="26"/>
      <c r="CO2426" s="26"/>
      <c r="CP2426" s="26">
        <f t="shared" si="9867"/>
        <v>47595.173999999999</v>
      </c>
      <c r="CQ2426" s="26">
        <f t="shared" si="9868"/>
        <v>34526.199999999997</v>
      </c>
      <c r="CR2426" s="26">
        <f t="shared" si="9869"/>
        <v>34526.199999999997</v>
      </c>
      <c r="CS2426" s="26"/>
      <c r="CT2426" s="19"/>
      <c r="CU2426" s="35"/>
    </row>
    <row r="2427" spans="1:105" ht="46.8" hidden="1" x14ac:dyDescent="0.3">
      <c r="A2427" s="36" t="s">
        <v>1381</v>
      </c>
      <c r="B2427" s="17"/>
      <c r="C2427" s="16"/>
      <c r="D2427" s="16"/>
      <c r="E2427" s="34" t="s">
        <v>1382</v>
      </c>
      <c r="F2427" s="26">
        <f t="shared" ref="F2427:F2437" si="9920">F2428</f>
        <v>172.5</v>
      </c>
      <c r="G2427" s="26">
        <f t="shared" ref="G2427:G2437" si="9921">G2428</f>
        <v>172.5</v>
      </c>
      <c r="H2427" s="26">
        <f t="shared" ref="H2427:H2437" si="9922">H2428</f>
        <v>172.5</v>
      </c>
      <c r="I2427" s="26">
        <f t="shared" si="9873"/>
        <v>0</v>
      </c>
      <c r="J2427" s="26">
        <f t="shared" si="9874"/>
        <v>0</v>
      </c>
      <c r="K2427" s="26">
        <f t="shared" si="9875"/>
        <v>0</v>
      </c>
      <c r="L2427" s="26">
        <f t="shared" si="9767"/>
        <v>172.5</v>
      </c>
      <c r="M2427" s="26">
        <f t="shared" si="9768"/>
        <v>172.5</v>
      </c>
      <c r="N2427" s="26">
        <f t="shared" si="9769"/>
        <v>172.5</v>
      </c>
      <c r="O2427" s="26">
        <f t="shared" si="9876"/>
        <v>0</v>
      </c>
      <c r="P2427" s="26">
        <f t="shared" si="9877"/>
        <v>0</v>
      </c>
      <c r="Q2427" s="26">
        <f t="shared" si="9878"/>
        <v>0</v>
      </c>
      <c r="R2427" s="26">
        <f t="shared" si="9770"/>
        <v>172.5</v>
      </c>
      <c r="S2427" s="26">
        <f t="shared" si="9771"/>
        <v>172.5</v>
      </c>
      <c r="T2427" s="26">
        <f t="shared" si="9772"/>
        <v>172.5</v>
      </c>
      <c r="U2427" s="26">
        <f t="shared" si="9879"/>
        <v>0</v>
      </c>
      <c r="V2427" s="26">
        <f t="shared" si="9880"/>
        <v>0</v>
      </c>
      <c r="W2427" s="26">
        <f t="shared" si="9881"/>
        <v>0</v>
      </c>
      <c r="X2427" s="26">
        <f t="shared" si="9773"/>
        <v>172.5</v>
      </c>
      <c r="Y2427" s="26">
        <f t="shared" si="9774"/>
        <v>172.5</v>
      </c>
      <c r="Z2427" s="26">
        <f t="shared" si="9775"/>
        <v>172.5</v>
      </c>
      <c r="AA2427" s="26">
        <f t="shared" si="9882"/>
        <v>0</v>
      </c>
      <c r="AB2427" s="26">
        <f t="shared" si="9883"/>
        <v>0</v>
      </c>
      <c r="AC2427" s="26">
        <f t="shared" si="9884"/>
        <v>0</v>
      </c>
      <c r="AD2427" s="26">
        <f t="shared" si="9776"/>
        <v>172.5</v>
      </c>
      <c r="AE2427" s="26">
        <f t="shared" si="9777"/>
        <v>172.5</v>
      </c>
      <c r="AF2427" s="26">
        <f t="shared" si="9778"/>
        <v>172.5</v>
      </c>
      <c r="AG2427" s="26">
        <f t="shared" si="9885"/>
        <v>0</v>
      </c>
      <c r="AH2427" s="26">
        <f t="shared" si="9886"/>
        <v>0</v>
      </c>
      <c r="AI2427" s="26">
        <f t="shared" si="9887"/>
        <v>0</v>
      </c>
      <c r="AJ2427" s="26">
        <f t="shared" si="9779"/>
        <v>172.5</v>
      </c>
      <c r="AK2427" s="26">
        <f t="shared" si="9780"/>
        <v>172.5</v>
      </c>
      <c r="AL2427" s="26">
        <f t="shared" si="9781"/>
        <v>172.5</v>
      </c>
      <c r="AM2427" s="26">
        <f t="shared" si="9888"/>
        <v>0</v>
      </c>
      <c r="AN2427" s="26">
        <f t="shared" si="9889"/>
        <v>0</v>
      </c>
      <c r="AO2427" s="26">
        <f t="shared" si="9890"/>
        <v>0</v>
      </c>
      <c r="AP2427" s="26">
        <f t="shared" si="9782"/>
        <v>172.5</v>
      </c>
      <c r="AQ2427" s="26">
        <f t="shared" si="9783"/>
        <v>172.5</v>
      </c>
      <c r="AR2427" s="26">
        <f t="shared" si="9784"/>
        <v>172.5</v>
      </c>
      <c r="AS2427" s="26">
        <f t="shared" si="9891"/>
        <v>0</v>
      </c>
      <c r="AT2427" s="26">
        <f t="shared" si="9892"/>
        <v>0</v>
      </c>
      <c r="AU2427" s="26">
        <f t="shared" si="9893"/>
        <v>0</v>
      </c>
      <c r="AV2427" s="26">
        <f t="shared" si="9785"/>
        <v>172.5</v>
      </c>
      <c r="AW2427" s="26">
        <f t="shared" si="9786"/>
        <v>172.5</v>
      </c>
      <c r="AX2427" s="26">
        <f t="shared" si="9787"/>
        <v>172.5</v>
      </c>
      <c r="AY2427" s="26">
        <f t="shared" ref="AY2427:AY2437" si="9923">AY2428</f>
        <v>0</v>
      </c>
      <c r="AZ2427" s="26">
        <f t="shared" si="9895"/>
        <v>0</v>
      </c>
      <c r="BA2427" s="26">
        <f t="shared" si="9896"/>
        <v>0</v>
      </c>
      <c r="BB2427" s="26">
        <f t="shared" si="9788"/>
        <v>172.5</v>
      </c>
      <c r="BC2427" s="26">
        <f t="shared" si="9789"/>
        <v>172.5</v>
      </c>
      <c r="BD2427" s="26">
        <f t="shared" si="9790"/>
        <v>172.5</v>
      </c>
      <c r="BE2427" s="26">
        <f t="shared" si="9897"/>
        <v>0</v>
      </c>
      <c r="BF2427" s="26">
        <f t="shared" si="9898"/>
        <v>0</v>
      </c>
      <c r="BG2427" s="26">
        <f t="shared" si="9899"/>
        <v>0</v>
      </c>
      <c r="BH2427" s="26">
        <f t="shared" si="9791"/>
        <v>172.5</v>
      </c>
      <c r="BI2427" s="26">
        <f t="shared" si="9792"/>
        <v>172.5</v>
      </c>
      <c r="BJ2427" s="26">
        <f t="shared" si="9793"/>
        <v>172.5</v>
      </c>
      <c r="BK2427" s="26">
        <f t="shared" si="9900"/>
        <v>0</v>
      </c>
      <c r="BL2427" s="26">
        <f t="shared" si="9901"/>
        <v>0</v>
      </c>
      <c r="BM2427" s="26">
        <f t="shared" si="9902"/>
        <v>0</v>
      </c>
      <c r="BN2427" s="26">
        <f t="shared" si="9794"/>
        <v>172.5</v>
      </c>
      <c r="BO2427" s="26">
        <f t="shared" si="9795"/>
        <v>172.5</v>
      </c>
      <c r="BP2427" s="26">
        <f t="shared" si="9796"/>
        <v>172.5</v>
      </c>
      <c r="BQ2427" s="26">
        <f t="shared" si="9903"/>
        <v>0</v>
      </c>
      <c r="BR2427" s="26">
        <f t="shared" si="9904"/>
        <v>0</v>
      </c>
      <c r="BS2427" s="26">
        <f t="shared" si="9797"/>
        <v>172.5</v>
      </c>
      <c r="BT2427" s="26">
        <f t="shared" si="9798"/>
        <v>172.5</v>
      </c>
      <c r="BU2427" s="26">
        <f t="shared" si="9799"/>
        <v>172.5</v>
      </c>
      <c r="BV2427" s="26">
        <f t="shared" si="9905"/>
        <v>0</v>
      </c>
      <c r="BW2427" s="26">
        <f t="shared" si="9906"/>
        <v>0</v>
      </c>
      <c r="BX2427" s="26">
        <f t="shared" si="9800"/>
        <v>172.5</v>
      </c>
      <c r="BY2427" s="26">
        <f t="shared" si="9801"/>
        <v>172.5</v>
      </c>
      <c r="BZ2427" s="26">
        <f t="shared" si="9802"/>
        <v>172.5</v>
      </c>
      <c r="CA2427" s="26">
        <f t="shared" si="9907"/>
        <v>0</v>
      </c>
      <c r="CB2427" s="26">
        <f t="shared" si="9908"/>
        <v>0</v>
      </c>
      <c r="CC2427" s="26">
        <f t="shared" si="9909"/>
        <v>0</v>
      </c>
      <c r="CD2427" s="26">
        <f t="shared" si="9861"/>
        <v>172.5</v>
      </c>
      <c r="CE2427" s="26">
        <f t="shared" si="9862"/>
        <v>172.5</v>
      </c>
      <c r="CF2427" s="26">
        <f t="shared" si="9863"/>
        <v>172.5</v>
      </c>
      <c r="CG2427" s="26">
        <f t="shared" si="9910"/>
        <v>0</v>
      </c>
      <c r="CH2427" s="26">
        <f t="shared" si="9911"/>
        <v>0</v>
      </c>
      <c r="CI2427" s="26">
        <f t="shared" si="9912"/>
        <v>0</v>
      </c>
      <c r="CJ2427" s="26">
        <f t="shared" si="9864"/>
        <v>172.5</v>
      </c>
      <c r="CK2427" s="26">
        <f t="shared" si="9865"/>
        <v>172.5</v>
      </c>
      <c r="CL2427" s="26">
        <f t="shared" si="9866"/>
        <v>172.5</v>
      </c>
      <c r="CM2427" s="26">
        <f t="shared" si="9913"/>
        <v>0</v>
      </c>
      <c r="CN2427" s="26">
        <f t="shared" si="9914"/>
        <v>0</v>
      </c>
      <c r="CO2427" s="26">
        <f t="shared" si="9915"/>
        <v>0</v>
      </c>
      <c r="CP2427" s="26">
        <f t="shared" si="9867"/>
        <v>172.5</v>
      </c>
      <c r="CQ2427" s="26">
        <f t="shared" si="9868"/>
        <v>172.5</v>
      </c>
      <c r="CR2427" s="26">
        <f t="shared" si="9869"/>
        <v>172.5</v>
      </c>
      <c r="CS2427" s="26">
        <f t="shared" si="9916"/>
        <v>0</v>
      </c>
      <c r="CT2427" s="19"/>
      <c r="CU2427" s="35"/>
      <c r="CX2427" s="1" t="s">
        <v>1346</v>
      </c>
      <c r="DA2427" s="1" t="s">
        <v>29</v>
      </c>
    </row>
    <row r="2428" spans="1:105" ht="31.2" hidden="1" x14ac:dyDescent="0.3">
      <c r="A2428" s="36" t="s">
        <v>1381</v>
      </c>
      <c r="B2428" s="17">
        <v>300</v>
      </c>
      <c r="C2428" s="16"/>
      <c r="D2428" s="16"/>
      <c r="E2428" s="34" t="s">
        <v>192</v>
      </c>
      <c r="F2428" s="26">
        <f t="shared" si="9920"/>
        <v>172.5</v>
      </c>
      <c r="G2428" s="26">
        <f t="shared" si="9921"/>
        <v>172.5</v>
      </c>
      <c r="H2428" s="26">
        <f t="shared" si="9922"/>
        <v>172.5</v>
      </c>
      <c r="I2428" s="26">
        <f t="shared" si="9873"/>
        <v>0</v>
      </c>
      <c r="J2428" s="26">
        <f t="shared" si="9874"/>
        <v>0</v>
      </c>
      <c r="K2428" s="26">
        <f t="shared" si="9875"/>
        <v>0</v>
      </c>
      <c r="L2428" s="26">
        <f t="shared" si="9767"/>
        <v>172.5</v>
      </c>
      <c r="M2428" s="26">
        <f t="shared" si="9768"/>
        <v>172.5</v>
      </c>
      <c r="N2428" s="26">
        <f t="shared" si="9769"/>
        <v>172.5</v>
      </c>
      <c r="O2428" s="26">
        <f t="shared" si="9876"/>
        <v>0</v>
      </c>
      <c r="P2428" s="26">
        <f t="shared" si="9877"/>
        <v>0</v>
      </c>
      <c r="Q2428" s="26">
        <f t="shared" si="9878"/>
        <v>0</v>
      </c>
      <c r="R2428" s="26">
        <f t="shared" si="9770"/>
        <v>172.5</v>
      </c>
      <c r="S2428" s="26">
        <f t="shared" si="9771"/>
        <v>172.5</v>
      </c>
      <c r="T2428" s="26">
        <f t="shared" si="9772"/>
        <v>172.5</v>
      </c>
      <c r="U2428" s="26">
        <f t="shared" si="9879"/>
        <v>0</v>
      </c>
      <c r="V2428" s="26">
        <f t="shared" si="9880"/>
        <v>0</v>
      </c>
      <c r="W2428" s="26">
        <f t="shared" si="9881"/>
        <v>0</v>
      </c>
      <c r="X2428" s="26">
        <f t="shared" si="9773"/>
        <v>172.5</v>
      </c>
      <c r="Y2428" s="26">
        <f t="shared" si="9774"/>
        <v>172.5</v>
      </c>
      <c r="Z2428" s="26">
        <f t="shared" si="9775"/>
        <v>172.5</v>
      </c>
      <c r="AA2428" s="26">
        <f t="shared" si="9882"/>
        <v>0</v>
      </c>
      <c r="AB2428" s="26">
        <f t="shared" si="9883"/>
        <v>0</v>
      </c>
      <c r="AC2428" s="26">
        <f t="shared" si="9884"/>
        <v>0</v>
      </c>
      <c r="AD2428" s="26">
        <f t="shared" si="9776"/>
        <v>172.5</v>
      </c>
      <c r="AE2428" s="26">
        <f t="shared" si="9777"/>
        <v>172.5</v>
      </c>
      <c r="AF2428" s="26">
        <f t="shared" si="9778"/>
        <v>172.5</v>
      </c>
      <c r="AG2428" s="26">
        <f t="shared" si="9885"/>
        <v>0</v>
      </c>
      <c r="AH2428" s="26">
        <f t="shared" si="9886"/>
        <v>0</v>
      </c>
      <c r="AI2428" s="26">
        <f t="shared" si="9887"/>
        <v>0</v>
      </c>
      <c r="AJ2428" s="26">
        <f t="shared" si="9779"/>
        <v>172.5</v>
      </c>
      <c r="AK2428" s="26">
        <f t="shared" si="9780"/>
        <v>172.5</v>
      </c>
      <c r="AL2428" s="26">
        <f t="shared" si="9781"/>
        <v>172.5</v>
      </c>
      <c r="AM2428" s="26">
        <f t="shared" si="9888"/>
        <v>0</v>
      </c>
      <c r="AN2428" s="26">
        <f t="shared" si="9889"/>
        <v>0</v>
      </c>
      <c r="AO2428" s="26">
        <f t="shared" si="9890"/>
        <v>0</v>
      </c>
      <c r="AP2428" s="26">
        <f t="shared" si="9782"/>
        <v>172.5</v>
      </c>
      <c r="AQ2428" s="26">
        <f t="shared" si="9783"/>
        <v>172.5</v>
      </c>
      <c r="AR2428" s="26">
        <f t="shared" si="9784"/>
        <v>172.5</v>
      </c>
      <c r="AS2428" s="26">
        <f t="shared" si="9891"/>
        <v>0</v>
      </c>
      <c r="AT2428" s="26">
        <f t="shared" si="9892"/>
        <v>0</v>
      </c>
      <c r="AU2428" s="26">
        <f t="shared" si="9893"/>
        <v>0</v>
      </c>
      <c r="AV2428" s="26">
        <f t="shared" si="9785"/>
        <v>172.5</v>
      </c>
      <c r="AW2428" s="26">
        <f t="shared" si="9786"/>
        <v>172.5</v>
      </c>
      <c r="AX2428" s="26">
        <f t="shared" si="9787"/>
        <v>172.5</v>
      </c>
      <c r="AY2428" s="26">
        <f t="shared" si="9923"/>
        <v>0</v>
      </c>
      <c r="AZ2428" s="26">
        <f t="shared" si="9895"/>
        <v>0</v>
      </c>
      <c r="BA2428" s="26">
        <f t="shared" si="9896"/>
        <v>0</v>
      </c>
      <c r="BB2428" s="26">
        <f t="shared" si="9788"/>
        <v>172.5</v>
      </c>
      <c r="BC2428" s="26">
        <f t="shared" si="9789"/>
        <v>172.5</v>
      </c>
      <c r="BD2428" s="26">
        <f t="shared" si="9790"/>
        <v>172.5</v>
      </c>
      <c r="BE2428" s="26">
        <f t="shared" si="9897"/>
        <v>0</v>
      </c>
      <c r="BF2428" s="26">
        <f t="shared" si="9898"/>
        <v>0</v>
      </c>
      <c r="BG2428" s="26">
        <f t="shared" si="9899"/>
        <v>0</v>
      </c>
      <c r="BH2428" s="26">
        <f t="shared" si="9791"/>
        <v>172.5</v>
      </c>
      <c r="BI2428" s="26">
        <f t="shared" si="9792"/>
        <v>172.5</v>
      </c>
      <c r="BJ2428" s="26">
        <f t="shared" si="9793"/>
        <v>172.5</v>
      </c>
      <c r="BK2428" s="26">
        <f t="shared" si="9900"/>
        <v>0</v>
      </c>
      <c r="BL2428" s="26">
        <f t="shared" si="9901"/>
        <v>0</v>
      </c>
      <c r="BM2428" s="26">
        <f t="shared" si="9902"/>
        <v>0</v>
      </c>
      <c r="BN2428" s="26">
        <f t="shared" si="9794"/>
        <v>172.5</v>
      </c>
      <c r="BO2428" s="26">
        <f t="shared" si="9795"/>
        <v>172.5</v>
      </c>
      <c r="BP2428" s="26">
        <f t="shared" si="9796"/>
        <v>172.5</v>
      </c>
      <c r="BQ2428" s="26">
        <f t="shared" si="9903"/>
        <v>0</v>
      </c>
      <c r="BR2428" s="26">
        <f t="shared" si="9904"/>
        <v>0</v>
      </c>
      <c r="BS2428" s="26">
        <f t="shared" si="9797"/>
        <v>172.5</v>
      </c>
      <c r="BT2428" s="26">
        <f t="shared" si="9798"/>
        <v>172.5</v>
      </c>
      <c r="BU2428" s="26">
        <f t="shared" si="9799"/>
        <v>172.5</v>
      </c>
      <c r="BV2428" s="26">
        <f t="shared" si="9905"/>
        <v>0</v>
      </c>
      <c r="BW2428" s="26">
        <f t="shared" si="9906"/>
        <v>0</v>
      </c>
      <c r="BX2428" s="26">
        <f t="shared" si="9800"/>
        <v>172.5</v>
      </c>
      <c r="BY2428" s="26">
        <f t="shared" si="9801"/>
        <v>172.5</v>
      </c>
      <c r="BZ2428" s="26">
        <f t="shared" si="9802"/>
        <v>172.5</v>
      </c>
      <c r="CA2428" s="26">
        <f t="shared" si="9907"/>
        <v>0</v>
      </c>
      <c r="CB2428" s="26">
        <f t="shared" si="9908"/>
        <v>0</v>
      </c>
      <c r="CC2428" s="26">
        <f t="shared" si="9909"/>
        <v>0</v>
      </c>
      <c r="CD2428" s="26">
        <f t="shared" si="9861"/>
        <v>172.5</v>
      </c>
      <c r="CE2428" s="26">
        <f t="shared" si="9862"/>
        <v>172.5</v>
      </c>
      <c r="CF2428" s="26">
        <f t="shared" si="9863"/>
        <v>172.5</v>
      </c>
      <c r="CG2428" s="26">
        <f t="shared" si="9910"/>
        <v>0</v>
      </c>
      <c r="CH2428" s="26">
        <f t="shared" si="9911"/>
        <v>0</v>
      </c>
      <c r="CI2428" s="26">
        <f t="shared" si="9912"/>
        <v>0</v>
      </c>
      <c r="CJ2428" s="26">
        <f t="shared" si="9864"/>
        <v>172.5</v>
      </c>
      <c r="CK2428" s="26">
        <f t="shared" si="9865"/>
        <v>172.5</v>
      </c>
      <c r="CL2428" s="26">
        <f t="shared" si="9866"/>
        <v>172.5</v>
      </c>
      <c r="CM2428" s="26">
        <f t="shared" si="9913"/>
        <v>0</v>
      </c>
      <c r="CN2428" s="26">
        <f t="shared" si="9914"/>
        <v>0</v>
      </c>
      <c r="CO2428" s="26">
        <f t="shared" si="9915"/>
        <v>0</v>
      </c>
      <c r="CP2428" s="26">
        <f t="shared" si="9867"/>
        <v>172.5</v>
      </c>
      <c r="CQ2428" s="26">
        <f t="shared" si="9868"/>
        <v>172.5</v>
      </c>
      <c r="CR2428" s="26">
        <f t="shared" si="9869"/>
        <v>172.5</v>
      </c>
      <c r="CS2428" s="26">
        <f t="shared" si="9916"/>
        <v>0</v>
      </c>
      <c r="CT2428" s="19"/>
      <c r="CU2428" s="35"/>
      <c r="CY2428" s="1" t="s">
        <v>27</v>
      </c>
    </row>
    <row r="2429" spans="1:105" hidden="1" x14ac:dyDescent="0.3">
      <c r="A2429" s="36" t="s">
        <v>1381</v>
      </c>
      <c r="B2429" s="17">
        <v>360</v>
      </c>
      <c r="C2429" s="16"/>
      <c r="D2429" s="16"/>
      <c r="E2429" s="34" t="s">
        <v>366</v>
      </c>
      <c r="F2429" s="26">
        <f t="shared" si="9920"/>
        <v>172.5</v>
      </c>
      <c r="G2429" s="26">
        <f t="shared" si="9921"/>
        <v>172.5</v>
      </c>
      <c r="H2429" s="26">
        <f t="shared" si="9922"/>
        <v>172.5</v>
      </c>
      <c r="I2429" s="26">
        <f t="shared" si="9873"/>
        <v>0</v>
      </c>
      <c r="J2429" s="26">
        <f t="shared" si="9874"/>
        <v>0</v>
      </c>
      <c r="K2429" s="26">
        <f t="shared" si="9875"/>
        <v>0</v>
      </c>
      <c r="L2429" s="26">
        <f t="shared" si="9767"/>
        <v>172.5</v>
      </c>
      <c r="M2429" s="26">
        <f t="shared" si="9768"/>
        <v>172.5</v>
      </c>
      <c r="N2429" s="26">
        <f t="shared" si="9769"/>
        <v>172.5</v>
      </c>
      <c r="O2429" s="26">
        <f t="shared" si="9876"/>
        <v>0</v>
      </c>
      <c r="P2429" s="26">
        <f t="shared" si="9877"/>
        <v>0</v>
      </c>
      <c r="Q2429" s="26">
        <f t="shared" si="9878"/>
        <v>0</v>
      </c>
      <c r="R2429" s="26">
        <f t="shared" si="9770"/>
        <v>172.5</v>
      </c>
      <c r="S2429" s="26">
        <f t="shared" si="9771"/>
        <v>172.5</v>
      </c>
      <c r="T2429" s="26">
        <f t="shared" si="9772"/>
        <v>172.5</v>
      </c>
      <c r="U2429" s="26">
        <f t="shared" si="9879"/>
        <v>0</v>
      </c>
      <c r="V2429" s="26">
        <f t="shared" si="9880"/>
        <v>0</v>
      </c>
      <c r="W2429" s="26">
        <f t="shared" si="9881"/>
        <v>0</v>
      </c>
      <c r="X2429" s="26">
        <f t="shared" si="9773"/>
        <v>172.5</v>
      </c>
      <c r="Y2429" s="26">
        <f t="shared" si="9774"/>
        <v>172.5</v>
      </c>
      <c r="Z2429" s="26">
        <f t="shared" si="9775"/>
        <v>172.5</v>
      </c>
      <c r="AA2429" s="26">
        <f t="shared" si="9882"/>
        <v>0</v>
      </c>
      <c r="AB2429" s="26">
        <f t="shared" si="9883"/>
        <v>0</v>
      </c>
      <c r="AC2429" s="26">
        <f t="shared" si="9884"/>
        <v>0</v>
      </c>
      <c r="AD2429" s="26">
        <f t="shared" si="9776"/>
        <v>172.5</v>
      </c>
      <c r="AE2429" s="26">
        <f t="shared" si="9777"/>
        <v>172.5</v>
      </c>
      <c r="AF2429" s="26">
        <f t="shared" si="9778"/>
        <v>172.5</v>
      </c>
      <c r="AG2429" s="26">
        <f t="shared" si="9885"/>
        <v>0</v>
      </c>
      <c r="AH2429" s="26">
        <f t="shared" si="9886"/>
        <v>0</v>
      </c>
      <c r="AI2429" s="26">
        <f t="shared" si="9887"/>
        <v>0</v>
      </c>
      <c r="AJ2429" s="26">
        <f t="shared" si="9779"/>
        <v>172.5</v>
      </c>
      <c r="AK2429" s="26">
        <f t="shared" si="9780"/>
        <v>172.5</v>
      </c>
      <c r="AL2429" s="26">
        <f t="shared" si="9781"/>
        <v>172.5</v>
      </c>
      <c r="AM2429" s="26">
        <f t="shared" si="9888"/>
        <v>0</v>
      </c>
      <c r="AN2429" s="26">
        <f t="shared" si="9889"/>
        <v>0</v>
      </c>
      <c r="AO2429" s="26">
        <f t="shared" si="9890"/>
        <v>0</v>
      </c>
      <c r="AP2429" s="26">
        <f t="shared" si="9782"/>
        <v>172.5</v>
      </c>
      <c r="AQ2429" s="26">
        <f t="shared" si="9783"/>
        <v>172.5</v>
      </c>
      <c r="AR2429" s="26">
        <f t="shared" si="9784"/>
        <v>172.5</v>
      </c>
      <c r="AS2429" s="26">
        <f t="shared" si="9891"/>
        <v>0</v>
      </c>
      <c r="AT2429" s="26">
        <f t="shared" si="9892"/>
        <v>0</v>
      </c>
      <c r="AU2429" s="26">
        <f t="shared" si="9893"/>
        <v>0</v>
      </c>
      <c r="AV2429" s="26">
        <f t="shared" si="9785"/>
        <v>172.5</v>
      </c>
      <c r="AW2429" s="26">
        <f t="shared" si="9786"/>
        <v>172.5</v>
      </c>
      <c r="AX2429" s="26">
        <f t="shared" si="9787"/>
        <v>172.5</v>
      </c>
      <c r="AY2429" s="26">
        <f t="shared" si="9923"/>
        <v>0</v>
      </c>
      <c r="AZ2429" s="26">
        <f t="shared" si="9895"/>
        <v>0</v>
      </c>
      <c r="BA2429" s="26">
        <f t="shared" si="9896"/>
        <v>0</v>
      </c>
      <c r="BB2429" s="26">
        <f t="shared" si="9788"/>
        <v>172.5</v>
      </c>
      <c r="BC2429" s="26">
        <f t="shared" si="9789"/>
        <v>172.5</v>
      </c>
      <c r="BD2429" s="26">
        <f t="shared" si="9790"/>
        <v>172.5</v>
      </c>
      <c r="BE2429" s="26">
        <f t="shared" si="9897"/>
        <v>0</v>
      </c>
      <c r="BF2429" s="26">
        <f t="shared" si="9898"/>
        <v>0</v>
      </c>
      <c r="BG2429" s="26">
        <f t="shared" si="9899"/>
        <v>0</v>
      </c>
      <c r="BH2429" s="26">
        <f t="shared" si="9791"/>
        <v>172.5</v>
      </c>
      <c r="BI2429" s="26">
        <f t="shared" si="9792"/>
        <v>172.5</v>
      </c>
      <c r="BJ2429" s="26">
        <f t="shared" si="9793"/>
        <v>172.5</v>
      </c>
      <c r="BK2429" s="26">
        <f t="shared" si="9900"/>
        <v>0</v>
      </c>
      <c r="BL2429" s="26">
        <f t="shared" si="9901"/>
        <v>0</v>
      </c>
      <c r="BM2429" s="26">
        <f t="shared" si="9902"/>
        <v>0</v>
      </c>
      <c r="BN2429" s="26">
        <f t="shared" si="9794"/>
        <v>172.5</v>
      </c>
      <c r="BO2429" s="26">
        <f t="shared" si="9795"/>
        <v>172.5</v>
      </c>
      <c r="BP2429" s="26">
        <f t="shared" si="9796"/>
        <v>172.5</v>
      </c>
      <c r="BQ2429" s="26">
        <f t="shared" si="9903"/>
        <v>0</v>
      </c>
      <c r="BR2429" s="26">
        <f t="shared" si="9904"/>
        <v>0</v>
      </c>
      <c r="BS2429" s="26">
        <f t="shared" si="9797"/>
        <v>172.5</v>
      </c>
      <c r="BT2429" s="26">
        <f t="shared" si="9798"/>
        <v>172.5</v>
      </c>
      <c r="BU2429" s="26">
        <f t="shared" si="9799"/>
        <v>172.5</v>
      </c>
      <c r="BV2429" s="26">
        <f t="shared" si="9905"/>
        <v>0</v>
      </c>
      <c r="BW2429" s="26">
        <f t="shared" si="9906"/>
        <v>0</v>
      </c>
      <c r="BX2429" s="26">
        <f t="shared" si="9800"/>
        <v>172.5</v>
      </c>
      <c r="BY2429" s="26">
        <f t="shared" si="9801"/>
        <v>172.5</v>
      </c>
      <c r="BZ2429" s="26">
        <f t="shared" si="9802"/>
        <v>172.5</v>
      </c>
      <c r="CA2429" s="26">
        <f t="shared" si="9907"/>
        <v>0</v>
      </c>
      <c r="CB2429" s="26">
        <f t="shared" si="9908"/>
        <v>0</v>
      </c>
      <c r="CC2429" s="26">
        <f t="shared" si="9909"/>
        <v>0</v>
      </c>
      <c r="CD2429" s="26">
        <f t="shared" si="9861"/>
        <v>172.5</v>
      </c>
      <c r="CE2429" s="26">
        <f t="shared" si="9862"/>
        <v>172.5</v>
      </c>
      <c r="CF2429" s="26">
        <f t="shared" si="9863"/>
        <v>172.5</v>
      </c>
      <c r="CG2429" s="26">
        <f t="shared" si="9910"/>
        <v>0</v>
      </c>
      <c r="CH2429" s="26">
        <f t="shared" si="9911"/>
        <v>0</v>
      </c>
      <c r="CI2429" s="26">
        <f t="shared" si="9912"/>
        <v>0</v>
      </c>
      <c r="CJ2429" s="26">
        <f t="shared" si="9864"/>
        <v>172.5</v>
      </c>
      <c r="CK2429" s="26">
        <f t="shared" si="9865"/>
        <v>172.5</v>
      </c>
      <c r="CL2429" s="26">
        <f t="shared" si="9866"/>
        <v>172.5</v>
      </c>
      <c r="CM2429" s="26">
        <f t="shared" si="9913"/>
        <v>0</v>
      </c>
      <c r="CN2429" s="26">
        <f t="shared" si="9914"/>
        <v>0</v>
      </c>
      <c r="CO2429" s="26">
        <f t="shared" si="9915"/>
        <v>0</v>
      </c>
      <c r="CP2429" s="26">
        <f t="shared" si="9867"/>
        <v>172.5</v>
      </c>
      <c r="CQ2429" s="26">
        <f t="shared" si="9868"/>
        <v>172.5</v>
      </c>
      <c r="CR2429" s="26">
        <f t="shared" si="9869"/>
        <v>172.5</v>
      </c>
      <c r="CS2429" s="26">
        <f t="shared" si="9916"/>
        <v>0</v>
      </c>
      <c r="CT2429" s="19"/>
      <c r="CU2429" s="35"/>
      <c r="CZ2429" s="1" t="s">
        <v>28</v>
      </c>
    </row>
    <row r="2430" spans="1:105" hidden="1" x14ac:dyDescent="0.3">
      <c r="A2430" s="36" t="s">
        <v>1381</v>
      </c>
      <c r="B2430" s="17">
        <v>360</v>
      </c>
      <c r="C2430" s="16" t="s">
        <v>40</v>
      </c>
      <c r="D2430" s="16" t="s">
        <v>41</v>
      </c>
      <c r="E2430" s="34" t="s">
        <v>42</v>
      </c>
      <c r="F2430" s="26">
        <v>172.5</v>
      </c>
      <c r="G2430" s="26">
        <v>172.5</v>
      </c>
      <c r="H2430" s="26">
        <v>172.5</v>
      </c>
      <c r="I2430" s="26"/>
      <c r="J2430" s="26"/>
      <c r="K2430" s="26"/>
      <c r="L2430" s="26">
        <f t="shared" si="9767"/>
        <v>172.5</v>
      </c>
      <c r="M2430" s="26">
        <f t="shared" si="9768"/>
        <v>172.5</v>
      </c>
      <c r="N2430" s="26">
        <f t="shared" si="9769"/>
        <v>172.5</v>
      </c>
      <c r="O2430" s="26"/>
      <c r="P2430" s="26"/>
      <c r="Q2430" s="26"/>
      <c r="R2430" s="26">
        <f t="shared" si="9770"/>
        <v>172.5</v>
      </c>
      <c r="S2430" s="26">
        <f t="shared" si="9771"/>
        <v>172.5</v>
      </c>
      <c r="T2430" s="26">
        <f t="shared" si="9772"/>
        <v>172.5</v>
      </c>
      <c r="U2430" s="26"/>
      <c r="V2430" s="26"/>
      <c r="W2430" s="26"/>
      <c r="X2430" s="26">
        <f t="shared" si="9773"/>
        <v>172.5</v>
      </c>
      <c r="Y2430" s="26">
        <f t="shared" si="9774"/>
        <v>172.5</v>
      </c>
      <c r="Z2430" s="26">
        <f t="shared" si="9775"/>
        <v>172.5</v>
      </c>
      <c r="AA2430" s="26"/>
      <c r="AB2430" s="26"/>
      <c r="AC2430" s="26"/>
      <c r="AD2430" s="26">
        <f t="shared" si="9776"/>
        <v>172.5</v>
      </c>
      <c r="AE2430" s="26">
        <f t="shared" si="9777"/>
        <v>172.5</v>
      </c>
      <c r="AF2430" s="26">
        <f t="shared" si="9778"/>
        <v>172.5</v>
      </c>
      <c r="AG2430" s="26"/>
      <c r="AH2430" s="26"/>
      <c r="AI2430" s="26"/>
      <c r="AJ2430" s="26">
        <f t="shared" si="9779"/>
        <v>172.5</v>
      </c>
      <c r="AK2430" s="26">
        <f t="shared" si="9780"/>
        <v>172.5</v>
      </c>
      <c r="AL2430" s="26">
        <f t="shared" si="9781"/>
        <v>172.5</v>
      </c>
      <c r="AM2430" s="26"/>
      <c r="AN2430" s="26"/>
      <c r="AO2430" s="26"/>
      <c r="AP2430" s="26">
        <f t="shared" si="9782"/>
        <v>172.5</v>
      </c>
      <c r="AQ2430" s="26">
        <f t="shared" si="9783"/>
        <v>172.5</v>
      </c>
      <c r="AR2430" s="26">
        <f t="shared" si="9784"/>
        <v>172.5</v>
      </c>
      <c r="AS2430" s="26"/>
      <c r="AT2430" s="26"/>
      <c r="AU2430" s="26"/>
      <c r="AV2430" s="26">
        <f t="shared" si="9785"/>
        <v>172.5</v>
      </c>
      <c r="AW2430" s="26">
        <f t="shared" si="9786"/>
        <v>172.5</v>
      </c>
      <c r="AX2430" s="26">
        <f t="shared" si="9787"/>
        <v>172.5</v>
      </c>
      <c r="AY2430" s="26"/>
      <c r="AZ2430" s="26"/>
      <c r="BA2430" s="26"/>
      <c r="BB2430" s="26">
        <f t="shared" si="9788"/>
        <v>172.5</v>
      </c>
      <c r="BC2430" s="26">
        <f t="shared" si="9789"/>
        <v>172.5</v>
      </c>
      <c r="BD2430" s="26">
        <f t="shared" si="9790"/>
        <v>172.5</v>
      </c>
      <c r="BE2430" s="26"/>
      <c r="BF2430" s="26"/>
      <c r="BG2430" s="26"/>
      <c r="BH2430" s="26">
        <f t="shared" si="9791"/>
        <v>172.5</v>
      </c>
      <c r="BI2430" s="26">
        <f t="shared" si="9792"/>
        <v>172.5</v>
      </c>
      <c r="BJ2430" s="26">
        <f t="shared" si="9793"/>
        <v>172.5</v>
      </c>
      <c r="BK2430" s="26"/>
      <c r="BL2430" s="26"/>
      <c r="BM2430" s="26"/>
      <c r="BN2430" s="26">
        <f t="shared" si="9794"/>
        <v>172.5</v>
      </c>
      <c r="BO2430" s="26">
        <f t="shared" si="9795"/>
        <v>172.5</v>
      </c>
      <c r="BP2430" s="26">
        <f t="shared" si="9796"/>
        <v>172.5</v>
      </c>
      <c r="BQ2430" s="26"/>
      <c r="BR2430" s="26"/>
      <c r="BS2430" s="26">
        <f t="shared" si="9797"/>
        <v>172.5</v>
      </c>
      <c r="BT2430" s="26">
        <f t="shared" si="9798"/>
        <v>172.5</v>
      </c>
      <c r="BU2430" s="26">
        <f t="shared" si="9799"/>
        <v>172.5</v>
      </c>
      <c r="BV2430" s="26"/>
      <c r="BW2430" s="26"/>
      <c r="BX2430" s="26">
        <f t="shared" si="9800"/>
        <v>172.5</v>
      </c>
      <c r="BY2430" s="26">
        <f t="shared" si="9801"/>
        <v>172.5</v>
      </c>
      <c r="BZ2430" s="26">
        <f t="shared" si="9802"/>
        <v>172.5</v>
      </c>
      <c r="CA2430" s="26"/>
      <c r="CB2430" s="26"/>
      <c r="CC2430" s="26"/>
      <c r="CD2430" s="26">
        <f t="shared" si="9861"/>
        <v>172.5</v>
      </c>
      <c r="CE2430" s="26">
        <f t="shared" si="9862"/>
        <v>172.5</v>
      </c>
      <c r="CF2430" s="26">
        <f t="shared" si="9863"/>
        <v>172.5</v>
      </c>
      <c r="CG2430" s="26"/>
      <c r="CH2430" s="26"/>
      <c r="CI2430" s="26"/>
      <c r="CJ2430" s="26">
        <f t="shared" si="9864"/>
        <v>172.5</v>
      </c>
      <c r="CK2430" s="26">
        <f t="shared" si="9865"/>
        <v>172.5</v>
      </c>
      <c r="CL2430" s="26">
        <f t="shared" si="9866"/>
        <v>172.5</v>
      </c>
      <c r="CM2430" s="26"/>
      <c r="CN2430" s="26"/>
      <c r="CO2430" s="26"/>
      <c r="CP2430" s="26">
        <f t="shared" si="9867"/>
        <v>172.5</v>
      </c>
      <c r="CQ2430" s="26">
        <f t="shared" si="9868"/>
        <v>172.5</v>
      </c>
      <c r="CR2430" s="26">
        <f t="shared" si="9869"/>
        <v>172.5</v>
      </c>
      <c r="CS2430" s="26"/>
      <c r="CT2430" s="19"/>
      <c r="CU2430" s="35"/>
    </row>
    <row r="2431" spans="1:105" ht="46.8" hidden="1" x14ac:dyDescent="0.3">
      <c r="A2431" s="16" t="s">
        <v>1383</v>
      </c>
      <c r="B2431" s="17"/>
      <c r="C2431" s="16"/>
      <c r="D2431" s="16"/>
      <c r="E2431" s="34" t="s">
        <v>1384</v>
      </c>
      <c r="F2431" s="26">
        <f t="shared" si="9920"/>
        <v>46</v>
      </c>
      <c r="G2431" s="26">
        <f t="shared" si="9921"/>
        <v>46</v>
      </c>
      <c r="H2431" s="26">
        <f t="shared" si="9922"/>
        <v>46</v>
      </c>
      <c r="I2431" s="26">
        <f t="shared" si="9873"/>
        <v>0</v>
      </c>
      <c r="J2431" s="26">
        <f t="shared" si="9874"/>
        <v>0</v>
      </c>
      <c r="K2431" s="26">
        <f t="shared" si="9875"/>
        <v>0</v>
      </c>
      <c r="L2431" s="26">
        <f t="shared" si="9767"/>
        <v>46</v>
      </c>
      <c r="M2431" s="26">
        <f t="shared" si="9768"/>
        <v>46</v>
      </c>
      <c r="N2431" s="26">
        <f t="shared" si="9769"/>
        <v>46</v>
      </c>
      <c r="O2431" s="26">
        <f t="shared" si="9876"/>
        <v>0</v>
      </c>
      <c r="P2431" s="26">
        <f t="shared" si="9877"/>
        <v>0</v>
      </c>
      <c r="Q2431" s="26">
        <f t="shared" si="9878"/>
        <v>0</v>
      </c>
      <c r="R2431" s="26">
        <f t="shared" si="9770"/>
        <v>46</v>
      </c>
      <c r="S2431" s="26">
        <f t="shared" si="9771"/>
        <v>46</v>
      </c>
      <c r="T2431" s="26">
        <f t="shared" si="9772"/>
        <v>46</v>
      </c>
      <c r="U2431" s="26">
        <f t="shared" si="9879"/>
        <v>0</v>
      </c>
      <c r="V2431" s="26">
        <f t="shared" si="9880"/>
        <v>0</v>
      </c>
      <c r="W2431" s="26">
        <f t="shared" si="9881"/>
        <v>0</v>
      </c>
      <c r="X2431" s="26">
        <f t="shared" si="9773"/>
        <v>46</v>
      </c>
      <c r="Y2431" s="26">
        <f t="shared" si="9774"/>
        <v>46</v>
      </c>
      <c r="Z2431" s="26">
        <f t="shared" si="9775"/>
        <v>46</v>
      </c>
      <c r="AA2431" s="26">
        <f t="shared" si="9882"/>
        <v>0</v>
      </c>
      <c r="AB2431" s="26">
        <f t="shared" si="9883"/>
        <v>0</v>
      </c>
      <c r="AC2431" s="26">
        <f t="shared" si="9884"/>
        <v>0</v>
      </c>
      <c r="AD2431" s="26">
        <f t="shared" si="9776"/>
        <v>46</v>
      </c>
      <c r="AE2431" s="26">
        <f t="shared" si="9777"/>
        <v>46</v>
      </c>
      <c r="AF2431" s="26">
        <f t="shared" si="9778"/>
        <v>46</v>
      </c>
      <c r="AG2431" s="26">
        <f t="shared" si="9885"/>
        <v>0</v>
      </c>
      <c r="AH2431" s="26">
        <f t="shared" si="9886"/>
        <v>0</v>
      </c>
      <c r="AI2431" s="26">
        <f t="shared" si="9887"/>
        <v>0</v>
      </c>
      <c r="AJ2431" s="26">
        <f t="shared" si="9779"/>
        <v>46</v>
      </c>
      <c r="AK2431" s="26">
        <f t="shared" si="9780"/>
        <v>46</v>
      </c>
      <c r="AL2431" s="26">
        <f t="shared" si="9781"/>
        <v>46</v>
      </c>
      <c r="AM2431" s="26">
        <f t="shared" si="9888"/>
        <v>0</v>
      </c>
      <c r="AN2431" s="26">
        <f t="shared" si="9889"/>
        <v>0</v>
      </c>
      <c r="AO2431" s="26">
        <f t="shared" si="9890"/>
        <v>0</v>
      </c>
      <c r="AP2431" s="26">
        <f t="shared" si="9782"/>
        <v>46</v>
      </c>
      <c r="AQ2431" s="26">
        <f t="shared" si="9783"/>
        <v>46</v>
      </c>
      <c r="AR2431" s="26">
        <f t="shared" si="9784"/>
        <v>46</v>
      </c>
      <c r="AS2431" s="26">
        <f t="shared" si="9891"/>
        <v>0</v>
      </c>
      <c r="AT2431" s="26">
        <f t="shared" si="9892"/>
        <v>0</v>
      </c>
      <c r="AU2431" s="26">
        <f t="shared" si="9893"/>
        <v>0</v>
      </c>
      <c r="AV2431" s="26">
        <f t="shared" si="9785"/>
        <v>46</v>
      </c>
      <c r="AW2431" s="26">
        <f t="shared" si="9786"/>
        <v>46</v>
      </c>
      <c r="AX2431" s="26">
        <f t="shared" si="9787"/>
        <v>46</v>
      </c>
      <c r="AY2431" s="26">
        <f t="shared" si="9923"/>
        <v>0</v>
      </c>
      <c r="AZ2431" s="26">
        <f t="shared" si="9895"/>
        <v>0</v>
      </c>
      <c r="BA2431" s="26">
        <f t="shared" si="9896"/>
        <v>0</v>
      </c>
      <c r="BB2431" s="26">
        <f t="shared" si="9788"/>
        <v>46</v>
      </c>
      <c r="BC2431" s="26">
        <f t="shared" si="9789"/>
        <v>46</v>
      </c>
      <c r="BD2431" s="26">
        <f t="shared" si="9790"/>
        <v>46</v>
      </c>
      <c r="BE2431" s="26">
        <f t="shared" si="9897"/>
        <v>0</v>
      </c>
      <c r="BF2431" s="26">
        <f t="shared" si="9898"/>
        <v>0</v>
      </c>
      <c r="BG2431" s="26">
        <f t="shared" si="9899"/>
        <v>0</v>
      </c>
      <c r="BH2431" s="26">
        <f t="shared" si="9791"/>
        <v>46</v>
      </c>
      <c r="BI2431" s="26">
        <f t="shared" si="9792"/>
        <v>46</v>
      </c>
      <c r="BJ2431" s="26">
        <f t="shared" si="9793"/>
        <v>46</v>
      </c>
      <c r="BK2431" s="26">
        <f t="shared" si="9900"/>
        <v>0</v>
      </c>
      <c r="BL2431" s="26">
        <f t="shared" si="9901"/>
        <v>0</v>
      </c>
      <c r="BM2431" s="26">
        <f t="shared" si="9902"/>
        <v>0</v>
      </c>
      <c r="BN2431" s="26">
        <f t="shared" si="9794"/>
        <v>46</v>
      </c>
      <c r="BO2431" s="26">
        <f t="shared" si="9795"/>
        <v>46</v>
      </c>
      <c r="BP2431" s="26">
        <f t="shared" si="9796"/>
        <v>46</v>
      </c>
      <c r="BQ2431" s="26">
        <f t="shared" si="9903"/>
        <v>0</v>
      </c>
      <c r="BR2431" s="26">
        <f t="shared" si="9904"/>
        <v>0</v>
      </c>
      <c r="BS2431" s="26">
        <f t="shared" si="9797"/>
        <v>46</v>
      </c>
      <c r="BT2431" s="26">
        <f t="shared" si="9798"/>
        <v>46</v>
      </c>
      <c r="BU2431" s="26">
        <f t="shared" si="9799"/>
        <v>46</v>
      </c>
      <c r="BV2431" s="26">
        <f t="shared" si="9905"/>
        <v>0</v>
      </c>
      <c r="BW2431" s="26">
        <f t="shared" si="9906"/>
        <v>0</v>
      </c>
      <c r="BX2431" s="26">
        <f t="shared" si="9800"/>
        <v>46</v>
      </c>
      <c r="BY2431" s="26">
        <f t="shared" si="9801"/>
        <v>46</v>
      </c>
      <c r="BZ2431" s="26">
        <f t="shared" si="9802"/>
        <v>46</v>
      </c>
      <c r="CA2431" s="26">
        <f t="shared" si="9907"/>
        <v>0</v>
      </c>
      <c r="CB2431" s="26">
        <f t="shared" si="9908"/>
        <v>0</v>
      </c>
      <c r="CC2431" s="26">
        <f t="shared" si="9909"/>
        <v>0</v>
      </c>
      <c r="CD2431" s="26">
        <f t="shared" si="9861"/>
        <v>46</v>
      </c>
      <c r="CE2431" s="26">
        <f t="shared" si="9862"/>
        <v>46</v>
      </c>
      <c r="CF2431" s="26">
        <f t="shared" si="9863"/>
        <v>46</v>
      </c>
      <c r="CG2431" s="26">
        <f t="shared" si="9910"/>
        <v>0</v>
      </c>
      <c r="CH2431" s="26">
        <f t="shared" si="9911"/>
        <v>0</v>
      </c>
      <c r="CI2431" s="26">
        <f t="shared" si="9912"/>
        <v>0</v>
      </c>
      <c r="CJ2431" s="26">
        <f t="shared" si="9864"/>
        <v>46</v>
      </c>
      <c r="CK2431" s="26">
        <f t="shared" si="9865"/>
        <v>46</v>
      </c>
      <c r="CL2431" s="26">
        <f t="shared" si="9866"/>
        <v>46</v>
      </c>
      <c r="CM2431" s="26">
        <f t="shared" si="9913"/>
        <v>0</v>
      </c>
      <c r="CN2431" s="26">
        <f t="shared" si="9914"/>
        <v>0</v>
      </c>
      <c r="CO2431" s="26">
        <f t="shared" si="9915"/>
        <v>0</v>
      </c>
      <c r="CP2431" s="26">
        <f t="shared" si="9867"/>
        <v>46</v>
      </c>
      <c r="CQ2431" s="26">
        <f t="shared" si="9868"/>
        <v>46</v>
      </c>
      <c r="CR2431" s="26">
        <f t="shared" si="9869"/>
        <v>46</v>
      </c>
      <c r="CS2431" s="26">
        <f t="shared" si="9916"/>
        <v>0</v>
      </c>
      <c r="CT2431" s="19"/>
      <c r="CU2431" s="35"/>
      <c r="CX2431" s="1" t="s">
        <v>1346</v>
      </c>
      <c r="DA2431" s="1" t="s">
        <v>29</v>
      </c>
    </row>
    <row r="2432" spans="1:105" ht="31.2" hidden="1" x14ac:dyDescent="0.3">
      <c r="A2432" s="16" t="s">
        <v>1383</v>
      </c>
      <c r="B2432" s="17">
        <v>300</v>
      </c>
      <c r="C2432" s="16"/>
      <c r="D2432" s="16"/>
      <c r="E2432" s="34" t="s">
        <v>192</v>
      </c>
      <c r="F2432" s="26">
        <f t="shared" si="9920"/>
        <v>46</v>
      </c>
      <c r="G2432" s="26">
        <f t="shared" si="9921"/>
        <v>46</v>
      </c>
      <c r="H2432" s="26">
        <f t="shared" si="9922"/>
        <v>46</v>
      </c>
      <c r="I2432" s="26">
        <f t="shared" si="9873"/>
        <v>0</v>
      </c>
      <c r="J2432" s="26">
        <f t="shared" si="9874"/>
        <v>0</v>
      </c>
      <c r="K2432" s="26">
        <f t="shared" si="9875"/>
        <v>0</v>
      </c>
      <c r="L2432" s="26">
        <f t="shared" si="9767"/>
        <v>46</v>
      </c>
      <c r="M2432" s="26">
        <f t="shared" si="9768"/>
        <v>46</v>
      </c>
      <c r="N2432" s="26">
        <f t="shared" si="9769"/>
        <v>46</v>
      </c>
      <c r="O2432" s="26">
        <f t="shared" si="9876"/>
        <v>0</v>
      </c>
      <c r="P2432" s="26">
        <f t="shared" si="9877"/>
        <v>0</v>
      </c>
      <c r="Q2432" s="26">
        <f t="shared" si="9878"/>
        <v>0</v>
      </c>
      <c r="R2432" s="26">
        <f t="shared" si="9770"/>
        <v>46</v>
      </c>
      <c r="S2432" s="26">
        <f t="shared" si="9771"/>
        <v>46</v>
      </c>
      <c r="T2432" s="26">
        <f t="shared" si="9772"/>
        <v>46</v>
      </c>
      <c r="U2432" s="26">
        <f t="shared" si="9879"/>
        <v>0</v>
      </c>
      <c r="V2432" s="26">
        <f t="shared" si="9880"/>
        <v>0</v>
      </c>
      <c r="W2432" s="26">
        <f t="shared" si="9881"/>
        <v>0</v>
      </c>
      <c r="X2432" s="26">
        <f t="shared" si="9773"/>
        <v>46</v>
      </c>
      <c r="Y2432" s="26">
        <f t="shared" si="9774"/>
        <v>46</v>
      </c>
      <c r="Z2432" s="26">
        <f t="shared" si="9775"/>
        <v>46</v>
      </c>
      <c r="AA2432" s="26">
        <f t="shared" si="9882"/>
        <v>0</v>
      </c>
      <c r="AB2432" s="26">
        <f t="shared" si="9883"/>
        <v>0</v>
      </c>
      <c r="AC2432" s="26">
        <f t="shared" si="9884"/>
        <v>0</v>
      </c>
      <c r="AD2432" s="26">
        <f t="shared" si="9776"/>
        <v>46</v>
      </c>
      <c r="AE2432" s="26">
        <f t="shared" si="9777"/>
        <v>46</v>
      </c>
      <c r="AF2432" s="26">
        <f t="shared" si="9778"/>
        <v>46</v>
      </c>
      <c r="AG2432" s="26">
        <f t="shared" si="9885"/>
        <v>0</v>
      </c>
      <c r="AH2432" s="26">
        <f t="shared" si="9886"/>
        <v>0</v>
      </c>
      <c r="AI2432" s="26">
        <f t="shared" si="9887"/>
        <v>0</v>
      </c>
      <c r="AJ2432" s="26">
        <f t="shared" si="9779"/>
        <v>46</v>
      </c>
      <c r="AK2432" s="26">
        <f t="shared" si="9780"/>
        <v>46</v>
      </c>
      <c r="AL2432" s="26">
        <f t="shared" si="9781"/>
        <v>46</v>
      </c>
      <c r="AM2432" s="26">
        <f t="shared" si="9888"/>
        <v>0</v>
      </c>
      <c r="AN2432" s="26">
        <f t="shared" si="9889"/>
        <v>0</v>
      </c>
      <c r="AO2432" s="26">
        <f t="shared" si="9890"/>
        <v>0</v>
      </c>
      <c r="AP2432" s="26">
        <f t="shared" si="9782"/>
        <v>46</v>
      </c>
      <c r="AQ2432" s="26">
        <f t="shared" si="9783"/>
        <v>46</v>
      </c>
      <c r="AR2432" s="26">
        <f t="shared" si="9784"/>
        <v>46</v>
      </c>
      <c r="AS2432" s="26">
        <f t="shared" si="9891"/>
        <v>0</v>
      </c>
      <c r="AT2432" s="26">
        <f t="shared" si="9892"/>
        <v>0</v>
      </c>
      <c r="AU2432" s="26">
        <f t="shared" si="9893"/>
        <v>0</v>
      </c>
      <c r="AV2432" s="26">
        <f t="shared" si="9785"/>
        <v>46</v>
      </c>
      <c r="AW2432" s="26">
        <f t="shared" si="9786"/>
        <v>46</v>
      </c>
      <c r="AX2432" s="26">
        <f t="shared" si="9787"/>
        <v>46</v>
      </c>
      <c r="AY2432" s="26">
        <f t="shared" si="9923"/>
        <v>0</v>
      </c>
      <c r="AZ2432" s="26">
        <f t="shared" si="9895"/>
        <v>0</v>
      </c>
      <c r="BA2432" s="26">
        <f t="shared" si="9896"/>
        <v>0</v>
      </c>
      <c r="BB2432" s="26">
        <f t="shared" si="9788"/>
        <v>46</v>
      </c>
      <c r="BC2432" s="26">
        <f t="shared" si="9789"/>
        <v>46</v>
      </c>
      <c r="BD2432" s="26">
        <f t="shared" si="9790"/>
        <v>46</v>
      </c>
      <c r="BE2432" s="26">
        <f t="shared" si="9897"/>
        <v>0</v>
      </c>
      <c r="BF2432" s="26">
        <f t="shared" si="9898"/>
        <v>0</v>
      </c>
      <c r="BG2432" s="26">
        <f t="shared" si="9899"/>
        <v>0</v>
      </c>
      <c r="BH2432" s="26">
        <f t="shared" si="9791"/>
        <v>46</v>
      </c>
      <c r="BI2432" s="26">
        <f t="shared" si="9792"/>
        <v>46</v>
      </c>
      <c r="BJ2432" s="26">
        <f t="shared" si="9793"/>
        <v>46</v>
      </c>
      <c r="BK2432" s="26">
        <f t="shared" si="9900"/>
        <v>0</v>
      </c>
      <c r="BL2432" s="26">
        <f t="shared" si="9901"/>
        <v>0</v>
      </c>
      <c r="BM2432" s="26">
        <f t="shared" si="9902"/>
        <v>0</v>
      </c>
      <c r="BN2432" s="26">
        <f t="shared" si="9794"/>
        <v>46</v>
      </c>
      <c r="BO2432" s="26">
        <f t="shared" si="9795"/>
        <v>46</v>
      </c>
      <c r="BP2432" s="26">
        <f t="shared" si="9796"/>
        <v>46</v>
      </c>
      <c r="BQ2432" s="26">
        <f t="shared" si="9903"/>
        <v>0</v>
      </c>
      <c r="BR2432" s="26">
        <f t="shared" si="9904"/>
        <v>0</v>
      </c>
      <c r="BS2432" s="26">
        <f t="shared" si="9797"/>
        <v>46</v>
      </c>
      <c r="BT2432" s="26">
        <f t="shared" si="9798"/>
        <v>46</v>
      </c>
      <c r="BU2432" s="26">
        <f t="shared" si="9799"/>
        <v>46</v>
      </c>
      <c r="BV2432" s="26">
        <f t="shared" si="9905"/>
        <v>0</v>
      </c>
      <c r="BW2432" s="26">
        <f t="shared" si="9906"/>
        <v>0</v>
      </c>
      <c r="BX2432" s="26">
        <f t="shared" si="9800"/>
        <v>46</v>
      </c>
      <c r="BY2432" s="26">
        <f t="shared" si="9801"/>
        <v>46</v>
      </c>
      <c r="BZ2432" s="26">
        <f t="shared" si="9802"/>
        <v>46</v>
      </c>
      <c r="CA2432" s="26">
        <f t="shared" si="9907"/>
        <v>0</v>
      </c>
      <c r="CB2432" s="26">
        <f t="shared" si="9908"/>
        <v>0</v>
      </c>
      <c r="CC2432" s="26">
        <f t="shared" si="9909"/>
        <v>0</v>
      </c>
      <c r="CD2432" s="26">
        <f t="shared" si="9861"/>
        <v>46</v>
      </c>
      <c r="CE2432" s="26">
        <f t="shared" si="9862"/>
        <v>46</v>
      </c>
      <c r="CF2432" s="26">
        <f t="shared" si="9863"/>
        <v>46</v>
      </c>
      <c r="CG2432" s="26">
        <f t="shared" si="9910"/>
        <v>0</v>
      </c>
      <c r="CH2432" s="26">
        <f t="shared" si="9911"/>
        <v>0</v>
      </c>
      <c r="CI2432" s="26">
        <f t="shared" si="9912"/>
        <v>0</v>
      </c>
      <c r="CJ2432" s="26">
        <f t="shared" si="9864"/>
        <v>46</v>
      </c>
      <c r="CK2432" s="26">
        <f t="shared" si="9865"/>
        <v>46</v>
      </c>
      <c r="CL2432" s="26">
        <f t="shared" si="9866"/>
        <v>46</v>
      </c>
      <c r="CM2432" s="26">
        <f t="shared" si="9913"/>
        <v>0</v>
      </c>
      <c r="CN2432" s="26">
        <f t="shared" si="9914"/>
        <v>0</v>
      </c>
      <c r="CO2432" s="26">
        <f t="shared" si="9915"/>
        <v>0</v>
      </c>
      <c r="CP2432" s="26">
        <f t="shared" si="9867"/>
        <v>46</v>
      </c>
      <c r="CQ2432" s="26">
        <f t="shared" si="9868"/>
        <v>46</v>
      </c>
      <c r="CR2432" s="26">
        <f t="shared" si="9869"/>
        <v>46</v>
      </c>
      <c r="CS2432" s="26">
        <f t="shared" si="9916"/>
        <v>0</v>
      </c>
      <c r="CT2432" s="19"/>
      <c r="CU2432" s="35"/>
      <c r="CY2432" s="1" t="s">
        <v>27</v>
      </c>
    </row>
    <row r="2433" spans="1:105" hidden="1" x14ac:dyDescent="0.3">
      <c r="A2433" s="16" t="s">
        <v>1383</v>
      </c>
      <c r="B2433" s="17">
        <v>360</v>
      </c>
      <c r="C2433" s="16"/>
      <c r="D2433" s="16"/>
      <c r="E2433" s="34" t="s">
        <v>366</v>
      </c>
      <c r="F2433" s="26">
        <f t="shared" si="9920"/>
        <v>46</v>
      </c>
      <c r="G2433" s="26">
        <f t="shared" si="9921"/>
        <v>46</v>
      </c>
      <c r="H2433" s="26">
        <f t="shared" si="9922"/>
        <v>46</v>
      </c>
      <c r="I2433" s="26">
        <f t="shared" si="9873"/>
        <v>0</v>
      </c>
      <c r="J2433" s="26">
        <f t="shared" si="9874"/>
        <v>0</v>
      </c>
      <c r="K2433" s="26">
        <f t="shared" si="9875"/>
        <v>0</v>
      </c>
      <c r="L2433" s="26">
        <f t="shared" si="9767"/>
        <v>46</v>
      </c>
      <c r="M2433" s="26">
        <f t="shared" si="9768"/>
        <v>46</v>
      </c>
      <c r="N2433" s="26">
        <f t="shared" si="9769"/>
        <v>46</v>
      </c>
      <c r="O2433" s="26">
        <f t="shared" si="9876"/>
        <v>0</v>
      </c>
      <c r="P2433" s="26">
        <f t="shared" si="9877"/>
        <v>0</v>
      </c>
      <c r="Q2433" s="26">
        <f t="shared" si="9878"/>
        <v>0</v>
      </c>
      <c r="R2433" s="26">
        <f t="shared" si="9770"/>
        <v>46</v>
      </c>
      <c r="S2433" s="26">
        <f t="shared" si="9771"/>
        <v>46</v>
      </c>
      <c r="T2433" s="26">
        <f t="shared" si="9772"/>
        <v>46</v>
      </c>
      <c r="U2433" s="26">
        <f t="shared" si="9879"/>
        <v>0</v>
      </c>
      <c r="V2433" s="26">
        <f t="shared" si="9880"/>
        <v>0</v>
      </c>
      <c r="W2433" s="26">
        <f t="shared" si="9881"/>
        <v>0</v>
      </c>
      <c r="X2433" s="26">
        <f t="shared" si="9773"/>
        <v>46</v>
      </c>
      <c r="Y2433" s="26">
        <f t="shared" si="9774"/>
        <v>46</v>
      </c>
      <c r="Z2433" s="26">
        <f t="shared" si="9775"/>
        <v>46</v>
      </c>
      <c r="AA2433" s="26">
        <f t="shared" si="9882"/>
        <v>0</v>
      </c>
      <c r="AB2433" s="26">
        <f t="shared" si="9883"/>
        <v>0</v>
      </c>
      <c r="AC2433" s="26">
        <f t="shared" si="9884"/>
        <v>0</v>
      </c>
      <c r="AD2433" s="26">
        <f t="shared" si="9776"/>
        <v>46</v>
      </c>
      <c r="AE2433" s="26">
        <f t="shared" si="9777"/>
        <v>46</v>
      </c>
      <c r="AF2433" s="26">
        <f t="shared" si="9778"/>
        <v>46</v>
      </c>
      <c r="AG2433" s="26">
        <f t="shared" si="9885"/>
        <v>0</v>
      </c>
      <c r="AH2433" s="26">
        <f t="shared" si="9886"/>
        <v>0</v>
      </c>
      <c r="AI2433" s="26">
        <f t="shared" si="9887"/>
        <v>0</v>
      </c>
      <c r="AJ2433" s="26">
        <f t="shared" si="9779"/>
        <v>46</v>
      </c>
      <c r="AK2433" s="26">
        <f t="shared" si="9780"/>
        <v>46</v>
      </c>
      <c r="AL2433" s="26">
        <f t="shared" si="9781"/>
        <v>46</v>
      </c>
      <c r="AM2433" s="26">
        <f t="shared" si="9888"/>
        <v>0</v>
      </c>
      <c r="AN2433" s="26">
        <f t="shared" si="9889"/>
        <v>0</v>
      </c>
      <c r="AO2433" s="26">
        <f t="shared" si="9890"/>
        <v>0</v>
      </c>
      <c r="AP2433" s="26">
        <f t="shared" si="9782"/>
        <v>46</v>
      </c>
      <c r="AQ2433" s="26">
        <f t="shared" si="9783"/>
        <v>46</v>
      </c>
      <c r="AR2433" s="26">
        <f t="shared" si="9784"/>
        <v>46</v>
      </c>
      <c r="AS2433" s="26">
        <f t="shared" si="9891"/>
        <v>0</v>
      </c>
      <c r="AT2433" s="26">
        <f t="shared" si="9892"/>
        <v>0</v>
      </c>
      <c r="AU2433" s="26">
        <f t="shared" si="9893"/>
        <v>0</v>
      </c>
      <c r="AV2433" s="26">
        <f t="shared" si="9785"/>
        <v>46</v>
      </c>
      <c r="AW2433" s="26">
        <f t="shared" si="9786"/>
        <v>46</v>
      </c>
      <c r="AX2433" s="26">
        <f t="shared" si="9787"/>
        <v>46</v>
      </c>
      <c r="AY2433" s="26">
        <f t="shared" si="9923"/>
        <v>0</v>
      </c>
      <c r="AZ2433" s="26">
        <f t="shared" si="9895"/>
        <v>0</v>
      </c>
      <c r="BA2433" s="26">
        <f t="shared" si="9896"/>
        <v>0</v>
      </c>
      <c r="BB2433" s="26">
        <f t="shared" si="9788"/>
        <v>46</v>
      </c>
      <c r="BC2433" s="26">
        <f t="shared" si="9789"/>
        <v>46</v>
      </c>
      <c r="BD2433" s="26">
        <f t="shared" si="9790"/>
        <v>46</v>
      </c>
      <c r="BE2433" s="26">
        <f t="shared" si="9897"/>
        <v>0</v>
      </c>
      <c r="BF2433" s="26">
        <f t="shared" si="9898"/>
        <v>0</v>
      </c>
      <c r="BG2433" s="26">
        <f t="shared" si="9899"/>
        <v>0</v>
      </c>
      <c r="BH2433" s="26">
        <f t="shared" si="9791"/>
        <v>46</v>
      </c>
      <c r="BI2433" s="26">
        <f t="shared" si="9792"/>
        <v>46</v>
      </c>
      <c r="BJ2433" s="26">
        <f t="shared" si="9793"/>
        <v>46</v>
      </c>
      <c r="BK2433" s="26">
        <f t="shared" si="9900"/>
        <v>0</v>
      </c>
      <c r="BL2433" s="26">
        <f t="shared" si="9901"/>
        <v>0</v>
      </c>
      <c r="BM2433" s="26">
        <f t="shared" si="9902"/>
        <v>0</v>
      </c>
      <c r="BN2433" s="26">
        <f t="shared" si="9794"/>
        <v>46</v>
      </c>
      <c r="BO2433" s="26">
        <f t="shared" si="9795"/>
        <v>46</v>
      </c>
      <c r="BP2433" s="26">
        <f t="shared" si="9796"/>
        <v>46</v>
      </c>
      <c r="BQ2433" s="26">
        <f t="shared" si="9903"/>
        <v>0</v>
      </c>
      <c r="BR2433" s="26">
        <f t="shared" si="9904"/>
        <v>0</v>
      </c>
      <c r="BS2433" s="26">
        <f t="shared" si="9797"/>
        <v>46</v>
      </c>
      <c r="BT2433" s="26">
        <f t="shared" si="9798"/>
        <v>46</v>
      </c>
      <c r="BU2433" s="26">
        <f t="shared" si="9799"/>
        <v>46</v>
      </c>
      <c r="BV2433" s="26">
        <f t="shared" si="9905"/>
        <v>0</v>
      </c>
      <c r="BW2433" s="26">
        <f t="shared" si="9906"/>
        <v>0</v>
      </c>
      <c r="BX2433" s="26">
        <f t="shared" si="9800"/>
        <v>46</v>
      </c>
      <c r="BY2433" s="26">
        <f t="shared" si="9801"/>
        <v>46</v>
      </c>
      <c r="BZ2433" s="26">
        <f t="shared" si="9802"/>
        <v>46</v>
      </c>
      <c r="CA2433" s="26">
        <f t="shared" si="9907"/>
        <v>0</v>
      </c>
      <c r="CB2433" s="26">
        <f t="shared" si="9908"/>
        <v>0</v>
      </c>
      <c r="CC2433" s="26">
        <f t="shared" si="9909"/>
        <v>0</v>
      </c>
      <c r="CD2433" s="26">
        <f t="shared" si="9861"/>
        <v>46</v>
      </c>
      <c r="CE2433" s="26">
        <f t="shared" si="9862"/>
        <v>46</v>
      </c>
      <c r="CF2433" s="26">
        <f t="shared" si="9863"/>
        <v>46</v>
      </c>
      <c r="CG2433" s="26">
        <f t="shared" si="9910"/>
        <v>0</v>
      </c>
      <c r="CH2433" s="26">
        <f t="shared" si="9911"/>
        <v>0</v>
      </c>
      <c r="CI2433" s="26">
        <f t="shared" si="9912"/>
        <v>0</v>
      </c>
      <c r="CJ2433" s="26">
        <f t="shared" si="9864"/>
        <v>46</v>
      </c>
      <c r="CK2433" s="26">
        <f t="shared" si="9865"/>
        <v>46</v>
      </c>
      <c r="CL2433" s="26">
        <f t="shared" si="9866"/>
        <v>46</v>
      </c>
      <c r="CM2433" s="26">
        <f t="shared" si="9913"/>
        <v>0</v>
      </c>
      <c r="CN2433" s="26">
        <f t="shared" si="9914"/>
        <v>0</v>
      </c>
      <c r="CO2433" s="26">
        <f t="shared" si="9915"/>
        <v>0</v>
      </c>
      <c r="CP2433" s="26">
        <f t="shared" si="9867"/>
        <v>46</v>
      </c>
      <c r="CQ2433" s="26">
        <f t="shared" si="9868"/>
        <v>46</v>
      </c>
      <c r="CR2433" s="26">
        <f t="shared" si="9869"/>
        <v>46</v>
      </c>
      <c r="CS2433" s="26">
        <f t="shared" si="9916"/>
        <v>0</v>
      </c>
      <c r="CT2433" s="19"/>
      <c r="CU2433" s="35"/>
      <c r="CZ2433" s="1" t="s">
        <v>28</v>
      </c>
    </row>
    <row r="2434" spans="1:105" hidden="1" x14ac:dyDescent="0.3">
      <c r="A2434" s="16" t="s">
        <v>1383</v>
      </c>
      <c r="B2434" s="17">
        <v>360</v>
      </c>
      <c r="C2434" s="16" t="s">
        <v>40</v>
      </c>
      <c r="D2434" s="16" t="s">
        <v>41</v>
      </c>
      <c r="E2434" s="34" t="s">
        <v>42</v>
      </c>
      <c r="F2434" s="26">
        <v>46</v>
      </c>
      <c r="G2434" s="26">
        <v>46</v>
      </c>
      <c r="H2434" s="26">
        <v>46</v>
      </c>
      <c r="I2434" s="26"/>
      <c r="J2434" s="26"/>
      <c r="K2434" s="26"/>
      <c r="L2434" s="26">
        <f t="shared" si="9767"/>
        <v>46</v>
      </c>
      <c r="M2434" s="26">
        <f t="shared" si="9768"/>
        <v>46</v>
      </c>
      <c r="N2434" s="26">
        <f t="shared" si="9769"/>
        <v>46</v>
      </c>
      <c r="O2434" s="26"/>
      <c r="P2434" s="26"/>
      <c r="Q2434" s="26"/>
      <c r="R2434" s="26">
        <f t="shared" si="9770"/>
        <v>46</v>
      </c>
      <c r="S2434" s="26">
        <f t="shared" si="9771"/>
        <v>46</v>
      </c>
      <c r="T2434" s="26">
        <f t="shared" si="9772"/>
        <v>46</v>
      </c>
      <c r="U2434" s="26"/>
      <c r="V2434" s="26"/>
      <c r="W2434" s="26"/>
      <c r="X2434" s="26">
        <f t="shared" si="9773"/>
        <v>46</v>
      </c>
      <c r="Y2434" s="26">
        <f t="shared" si="9774"/>
        <v>46</v>
      </c>
      <c r="Z2434" s="26">
        <f t="shared" si="9775"/>
        <v>46</v>
      </c>
      <c r="AA2434" s="26"/>
      <c r="AB2434" s="26"/>
      <c r="AC2434" s="26"/>
      <c r="AD2434" s="26">
        <f t="shared" si="9776"/>
        <v>46</v>
      </c>
      <c r="AE2434" s="26">
        <f t="shared" si="9777"/>
        <v>46</v>
      </c>
      <c r="AF2434" s="26">
        <f t="shared" si="9778"/>
        <v>46</v>
      </c>
      <c r="AG2434" s="26"/>
      <c r="AH2434" s="26"/>
      <c r="AI2434" s="26"/>
      <c r="AJ2434" s="26">
        <f t="shared" si="9779"/>
        <v>46</v>
      </c>
      <c r="AK2434" s="26">
        <f t="shared" si="9780"/>
        <v>46</v>
      </c>
      <c r="AL2434" s="26">
        <f t="shared" si="9781"/>
        <v>46</v>
      </c>
      <c r="AM2434" s="26"/>
      <c r="AN2434" s="26"/>
      <c r="AO2434" s="26"/>
      <c r="AP2434" s="26">
        <f t="shared" si="9782"/>
        <v>46</v>
      </c>
      <c r="AQ2434" s="26">
        <f t="shared" si="9783"/>
        <v>46</v>
      </c>
      <c r="AR2434" s="26">
        <f t="shared" si="9784"/>
        <v>46</v>
      </c>
      <c r="AS2434" s="26"/>
      <c r="AT2434" s="26"/>
      <c r="AU2434" s="26"/>
      <c r="AV2434" s="26">
        <f t="shared" si="9785"/>
        <v>46</v>
      </c>
      <c r="AW2434" s="26">
        <f t="shared" si="9786"/>
        <v>46</v>
      </c>
      <c r="AX2434" s="26">
        <f t="shared" si="9787"/>
        <v>46</v>
      </c>
      <c r="AY2434" s="26"/>
      <c r="AZ2434" s="26"/>
      <c r="BA2434" s="26"/>
      <c r="BB2434" s="26">
        <f t="shared" si="9788"/>
        <v>46</v>
      </c>
      <c r="BC2434" s="26">
        <f t="shared" si="9789"/>
        <v>46</v>
      </c>
      <c r="BD2434" s="26">
        <f t="shared" si="9790"/>
        <v>46</v>
      </c>
      <c r="BE2434" s="26"/>
      <c r="BF2434" s="26"/>
      <c r="BG2434" s="26"/>
      <c r="BH2434" s="26">
        <f t="shared" si="9791"/>
        <v>46</v>
      </c>
      <c r="BI2434" s="26">
        <f t="shared" si="9792"/>
        <v>46</v>
      </c>
      <c r="BJ2434" s="26">
        <f t="shared" si="9793"/>
        <v>46</v>
      </c>
      <c r="BK2434" s="26"/>
      <c r="BL2434" s="26"/>
      <c r="BM2434" s="26"/>
      <c r="BN2434" s="26">
        <f t="shared" si="9794"/>
        <v>46</v>
      </c>
      <c r="BO2434" s="26">
        <f t="shared" si="9795"/>
        <v>46</v>
      </c>
      <c r="BP2434" s="26">
        <f t="shared" si="9796"/>
        <v>46</v>
      </c>
      <c r="BQ2434" s="26"/>
      <c r="BR2434" s="26"/>
      <c r="BS2434" s="26">
        <f t="shared" si="9797"/>
        <v>46</v>
      </c>
      <c r="BT2434" s="26">
        <f t="shared" si="9798"/>
        <v>46</v>
      </c>
      <c r="BU2434" s="26">
        <f t="shared" si="9799"/>
        <v>46</v>
      </c>
      <c r="BV2434" s="26"/>
      <c r="BW2434" s="26"/>
      <c r="BX2434" s="26">
        <f t="shared" si="9800"/>
        <v>46</v>
      </c>
      <c r="BY2434" s="26">
        <f t="shared" si="9801"/>
        <v>46</v>
      </c>
      <c r="BZ2434" s="26">
        <f t="shared" si="9802"/>
        <v>46</v>
      </c>
      <c r="CA2434" s="26"/>
      <c r="CB2434" s="26"/>
      <c r="CC2434" s="26"/>
      <c r="CD2434" s="26">
        <f t="shared" si="9861"/>
        <v>46</v>
      </c>
      <c r="CE2434" s="26">
        <f t="shared" si="9862"/>
        <v>46</v>
      </c>
      <c r="CF2434" s="26">
        <f t="shared" si="9863"/>
        <v>46</v>
      </c>
      <c r="CG2434" s="26"/>
      <c r="CH2434" s="26"/>
      <c r="CI2434" s="26"/>
      <c r="CJ2434" s="26">
        <f t="shared" si="9864"/>
        <v>46</v>
      </c>
      <c r="CK2434" s="26">
        <f t="shared" si="9865"/>
        <v>46</v>
      </c>
      <c r="CL2434" s="26">
        <f t="shared" si="9866"/>
        <v>46</v>
      </c>
      <c r="CM2434" s="26"/>
      <c r="CN2434" s="26"/>
      <c r="CO2434" s="26"/>
      <c r="CP2434" s="26">
        <f t="shared" si="9867"/>
        <v>46</v>
      </c>
      <c r="CQ2434" s="26">
        <f t="shared" si="9868"/>
        <v>46</v>
      </c>
      <c r="CR2434" s="26">
        <f t="shared" si="9869"/>
        <v>46</v>
      </c>
      <c r="CS2434" s="26"/>
      <c r="CT2434" s="19"/>
      <c r="CU2434" s="35"/>
    </row>
    <row r="2435" spans="1:105" ht="31.2" hidden="1" x14ac:dyDescent="0.3">
      <c r="A2435" s="16" t="s">
        <v>1385</v>
      </c>
      <c r="B2435" s="17"/>
      <c r="C2435" s="16"/>
      <c r="D2435" s="16"/>
      <c r="E2435" s="34" t="s">
        <v>1386</v>
      </c>
      <c r="F2435" s="26">
        <f t="shared" si="9920"/>
        <v>104982.29999999999</v>
      </c>
      <c r="G2435" s="26">
        <f t="shared" si="9921"/>
        <v>104252.9</v>
      </c>
      <c r="H2435" s="26">
        <f t="shared" si="9922"/>
        <v>104252.9</v>
      </c>
      <c r="I2435" s="26">
        <f t="shared" si="9873"/>
        <v>0</v>
      </c>
      <c r="J2435" s="26">
        <f t="shared" si="9874"/>
        <v>0</v>
      </c>
      <c r="K2435" s="26">
        <f t="shared" si="9875"/>
        <v>0</v>
      </c>
      <c r="L2435" s="26">
        <f t="shared" si="9767"/>
        <v>104982.29999999999</v>
      </c>
      <c r="M2435" s="26">
        <f t="shared" si="9768"/>
        <v>104252.9</v>
      </c>
      <c r="N2435" s="26">
        <f t="shared" si="9769"/>
        <v>104252.9</v>
      </c>
      <c r="O2435" s="26">
        <f t="shared" si="9876"/>
        <v>0</v>
      </c>
      <c r="P2435" s="26">
        <f t="shared" si="9877"/>
        <v>0</v>
      </c>
      <c r="Q2435" s="26">
        <f t="shared" si="9878"/>
        <v>0</v>
      </c>
      <c r="R2435" s="26">
        <f t="shared" si="9770"/>
        <v>104982.29999999999</v>
      </c>
      <c r="S2435" s="26">
        <f t="shared" si="9771"/>
        <v>104252.9</v>
      </c>
      <c r="T2435" s="26">
        <f t="shared" si="9772"/>
        <v>104252.9</v>
      </c>
      <c r="U2435" s="26">
        <f t="shared" si="9879"/>
        <v>0</v>
      </c>
      <c r="V2435" s="26">
        <f t="shared" si="9880"/>
        <v>0</v>
      </c>
      <c r="W2435" s="26">
        <f t="shared" si="9881"/>
        <v>0</v>
      </c>
      <c r="X2435" s="26">
        <f t="shared" si="9773"/>
        <v>104982.29999999999</v>
      </c>
      <c r="Y2435" s="26">
        <f t="shared" si="9774"/>
        <v>104252.9</v>
      </c>
      <c r="Z2435" s="26">
        <f t="shared" si="9775"/>
        <v>104252.9</v>
      </c>
      <c r="AA2435" s="26">
        <f t="shared" si="9882"/>
        <v>0</v>
      </c>
      <c r="AB2435" s="26">
        <f t="shared" si="9883"/>
        <v>0</v>
      </c>
      <c r="AC2435" s="26">
        <f t="shared" si="9884"/>
        <v>0</v>
      </c>
      <c r="AD2435" s="26">
        <f t="shared" si="9776"/>
        <v>104982.29999999999</v>
      </c>
      <c r="AE2435" s="26">
        <f t="shared" si="9777"/>
        <v>104252.9</v>
      </c>
      <c r="AF2435" s="26">
        <f t="shared" si="9778"/>
        <v>104252.9</v>
      </c>
      <c r="AG2435" s="26">
        <f t="shared" si="9885"/>
        <v>0</v>
      </c>
      <c r="AH2435" s="26">
        <f t="shared" si="9886"/>
        <v>0</v>
      </c>
      <c r="AI2435" s="26">
        <f t="shared" si="9887"/>
        <v>0</v>
      </c>
      <c r="AJ2435" s="26">
        <f t="shared" si="9779"/>
        <v>104982.29999999999</v>
      </c>
      <c r="AK2435" s="26">
        <f t="shared" si="9780"/>
        <v>104252.9</v>
      </c>
      <c r="AL2435" s="26">
        <f t="shared" si="9781"/>
        <v>104252.9</v>
      </c>
      <c r="AM2435" s="26">
        <f t="shared" si="9888"/>
        <v>0</v>
      </c>
      <c r="AN2435" s="26">
        <f t="shared" si="9889"/>
        <v>0</v>
      </c>
      <c r="AO2435" s="26">
        <f t="shared" si="9890"/>
        <v>0</v>
      </c>
      <c r="AP2435" s="26">
        <f t="shared" si="9782"/>
        <v>104982.29999999999</v>
      </c>
      <c r="AQ2435" s="26">
        <f t="shared" si="9783"/>
        <v>104252.9</v>
      </c>
      <c r="AR2435" s="26">
        <f t="shared" si="9784"/>
        <v>104252.9</v>
      </c>
      <c r="AS2435" s="26">
        <f t="shared" si="9891"/>
        <v>0</v>
      </c>
      <c r="AT2435" s="26">
        <f t="shared" si="9892"/>
        <v>0</v>
      </c>
      <c r="AU2435" s="26">
        <f t="shared" si="9893"/>
        <v>0</v>
      </c>
      <c r="AV2435" s="26">
        <f t="shared" si="9785"/>
        <v>104982.29999999999</v>
      </c>
      <c r="AW2435" s="26">
        <f t="shared" si="9786"/>
        <v>104252.9</v>
      </c>
      <c r="AX2435" s="26">
        <f t="shared" si="9787"/>
        <v>104252.9</v>
      </c>
      <c r="AY2435" s="26">
        <f t="shared" si="9923"/>
        <v>0</v>
      </c>
      <c r="AZ2435" s="26">
        <f t="shared" si="9895"/>
        <v>0</v>
      </c>
      <c r="BA2435" s="26">
        <f t="shared" si="9896"/>
        <v>0</v>
      </c>
      <c r="BB2435" s="26">
        <f t="shared" si="9788"/>
        <v>104982.29999999999</v>
      </c>
      <c r="BC2435" s="26">
        <f t="shared" si="9789"/>
        <v>104252.9</v>
      </c>
      <c r="BD2435" s="26">
        <f t="shared" si="9790"/>
        <v>104252.9</v>
      </c>
      <c r="BE2435" s="26">
        <f t="shared" si="9897"/>
        <v>0</v>
      </c>
      <c r="BF2435" s="26">
        <f t="shared" si="9898"/>
        <v>0</v>
      </c>
      <c r="BG2435" s="26">
        <f t="shared" si="9899"/>
        <v>0</v>
      </c>
      <c r="BH2435" s="26">
        <f t="shared" si="9791"/>
        <v>104982.29999999999</v>
      </c>
      <c r="BI2435" s="26">
        <f t="shared" si="9792"/>
        <v>104252.9</v>
      </c>
      <c r="BJ2435" s="26">
        <f t="shared" si="9793"/>
        <v>104252.9</v>
      </c>
      <c r="BK2435" s="26">
        <f t="shared" si="9900"/>
        <v>0</v>
      </c>
      <c r="BL2435" s="26">
        <f t="shared" si="9901"/>
        <v>0</v>
      </c>
      <c r="BM2435" s="26">
        <f t="shared" si="9902"/>
        <v>0</v>
      </c>
      <c r="BN2435" s="26">
        <f t="shared" si="9794"/>
        <v>104982.29999999999</v>
      </c>
      <c r="BO2435" s="26">
        <f t="shared" si="9795"/>
        <v>104252.9</v>
      </c>
      <c r="BP2435" s="26">
        <f t="shared" si="9796"/>
        <v>104252.9</v>
      </c>
      <c r="BQ2435" s="26">
        <f t="shared" si="9903"/>
        <v>0</v>
      </c>
      <c r="BR2435" s="26">
        <f t="shared" si="9904"/>
        <v>0</v>
      </c>
      <c r="BS2435" s="26">
        <f t="shared" si="9797"/>
        <v>104982.29999999999</v>
      </c>
      <c r="BT2435" s="26">
        <f t="shared" si="9798"/>
        <v>104252.9</v>
      </c>
      <c r="BU2435" s="26">
        <f t="shared" si="9799"/>
        <v>104252.9</v>
      </c>
      <c r="BV2435" s="26">
        <f t="shared" si="9905"/>
        <v>0</v>
      </c>
      <c r="BW2435" s="26">
        <f t="shared" si="9906"/>
        <v>0</v>
      </c>
      <c r="BX2435" s="26">
        <f t="shared" si="9800"/>
        <v>104982.29999999999</v>
      </c>
      <c r="BY2435" s="26">
        <f t="shared" si="9801"/>
        <v>104252.9</v>
      </c>
      <c r="BZ2435" s="26">
        <f t="shared" si="9802"/>
        <v>104252.9</v>
      </c>
      <c r="CA2435" s="26">
        <f t="shared" si="9907"/>
        <v>-7.4</v>
      </c>
      <c r="CB2435" s="26">
        <f t="shared" si="9908"/>
        <v>0</v>
      </c>
      <c r="CC2435" s="26">
        <f t="shared" si="9909"/>
        <v>0</v>
      </c>
      <c r="CD2435" s="26">
        <f t="shared" si="9861"/>
        <v>104974.9</v>
      </c>
      <c r="CE2435" s="26">
        <f t="shared" si="9862"/>
        <v>104252.9</v>
      </c>
      <c r="CF2435" s="26">
        <f t="shared" si="9863"/>
        <v>104252.9</v>
      </c>
      <c r="CG2435" s="26">
        <f t="shared" si="9910"/>
        <v>0</v>
      </c>
      <c r="CH2435" s="26">
        <f t="shared" si="9911"/>
        <v>0</v>
      </c>
      <c r="CI2435" s="26">
        <f t="shared" si="9912"/>
        <v>0</v>
      </c>
      <c r="CJ2435" s="26">
        <f t="shared" si="9864"/>
        <v>104974.9</v>
      </c>
      <c r="CK2435" s="26">
        <f t="shared" si="9865"/>
        <v>104252.9</v>
      </c>
      <c r="CL2435" s="26">
        <f t="shared" si="9866"/>
        <v>104252.9</v>
      </c>
      <c r="CM2435" s="26">
        <f t="shared" si="9913"/>
        <v>0</v>
      </c>
      <c r="CN2435" s="26">
        <f t="shared" si="9914"/>
        <v>0</v>
      </c>
      <c r="CO2435" s="26">
        <f t="shared" si="9915"/>
        <v>0</v>
      </c>
      <c r="CP2435" s="26">
        <f t="shared" si="9867"/>
        <v>104974.9</v>
      </c>
      <c r="CQ2435" s="26">
        <f t="shared" si="9868"/>
        <v>104252.9</v>
      </c>
      <c r="CR2435" s="26">
        <f t="shared" si="9869"/>
        <v>104252.9</v>
      </c>
      <c r="CS2435" s="26">
        <f t="shared" si="9916"/>
        <v>0</v>
      </c>
      <c r="CT2435" s="19"/>
      <c r="CU2435" s="35"/>
      <c r="CX2435" s="1" t="s">
        <v>1346</v>
      </c>
      <c r="DA2435" s="1" t="s">
        <v>29</v>
      </c>
    </row>
    <row r="2436" spans="1:105" ht="31.2" hidden="1" x14ac:dyDescent="0.3">
      <c r="A2436" s="16" t="s">
        <v>1385</v>
      </c>
      <c r="B2436" s="17">
        <v>200</v>
      </c>
      <c r="C2436" s="16"/>
      <c r="D2436" s="16"/>
      <c r="E2436" s="34" t="s">
        <v>38</v>
      </c>
      <c r="F2436" s="26">
        <f t="shared" si="9920"/>
        <v>104982.29999999999</v>
      </c>
      <c r="G2436" s="26">
        <f t="shared" si="9921"/>
        <v>104252.9</v>
      </c>
      <c r="H2436" s="26">
        <f t="shared" si="9922"/>
        <v>104252.9</v>
      </c>
      <c r="I2436" s="26">
        <f t="shared" si="9873"/>
        <v>0</v>
      </c>
      <c r="J2436" s="26">
        <f t="shared" si="9874"/>
        <v>0</v>
      </c>
      <c r="K2436" s="26">
        <f t="shared" si="9875"/>
        <v>0</v>
      </c>
      <c r="L2436" s="26">
        <f t="shared" si="9767"/>
        <v>104982.29999999999</v>
      </c>
      <c r="M2436" s="26">
        <f t="shared" si="9768"/>
        <v>104252.9</v>
      </c>
      <c r="N2436" s="26">
        <f t="shared" si="9769"/>
        <v>104252.9</v>
      </c>
      <c r="O2436" s="26">
        <f t="shared" si="9876"/>
        <v>0</v>
      </c>
      <c r="P2436" s="26">
        <f t="shared" si="9877"/>
        <v>0</v>
      </c>
      <c r="Q2436" s="26">
        <f t="shared" si="9878"/>
        <v>0</v>
      </c>
      <c r="R2436" s="26">
        <f t="shared" si="9770"/>
        <v>104982.29999999999</v>
      </c>
      <c r="S2436" s="26">
        <f t="shared" si="9771"/>
        <v>104252.9</v>
      </c>
      <c r="T2436" s="26">
        <f t="shared" si="9772"/>
        <v>104252.9</v>
      </c>
      <c r="U2436" s="26">
        <f t="shared" si="9879"/>
        <v>0</v>
      </c>
      <c r="V2436" s="26">
        <f t="shared" si="9880"/>
        <v>0</v>
      </c>
      <c r="W2436" s="26">
        <f t="shared" si="9881"/>
        <v>0</v>
      </c>
      <c r="X2436" s="26">
        <f t="shared" si="9773"/>
        <v>104982.29999999999</v>
      </c>
      <c r="Y2436" s="26">
        <f t="shared" si="9774"/>
        <v>104252.9</v>
      </c>
      <c r="Z2436" s="26">
        <f t="shared" si="9775"/>
        <v>104252.9</v>
      </c>
      <c r="AA2436" s="26">
        <f t="shared" si="9882"/>
        <v>0</v>
      </c>
      <c r="AB2436" s="26">
        <f t="shared" si="9883"/>
        <v>0</v>
      </c>
      <c r="AC2436" s="26">
        <f t="shared" si="9884"/>
        <v>0</v>
      </c>
      <c r="AD2436" s="26">
        <f t="shared" si="9776"/>
        <v>104982.29999999999</v>
      </c>
      <c r="AE2436" s="26">
        <f t="shared" si="9777"/>
        <v>104252.9</v>
      </c>
      <c r="AF2436" s="26">
        <f t="shared" si="9778"/>
        <v>104252.9</v>
      </c>
      <c r="AG2436" s="26">
        <f t="shared" si="9885"/>
        <v>0</v>
      </c>
      <c r="AH2436" s="26">
        <f t="shared" si="9886"/>
        <v>0</v>
      </c>
      <c r="AI2436" s="26">
        <f t="shared" si="9887"/>
        <v>0</v>
      </c>
      <c r="AJ2436" s="26">
        <f t="shared" si="9779"/>
        <v>104982.29999999999</v>
      </c>
      <c r="AK2436" s="26">
        <f t="shared" si="9780"/>
        <v>104252.9</v>
      </c>
      <c r="AL2436" s="26">
        <f t="shared" si="9781"/>
        <v>104252.9</v>
      </c>
      <c r="AM2436" s="26">
        <f t="shared" si="9888"/>
        <v>0</v>
      </c>
      <c r="AN2436" s="26">
        <f t="shared" si="9889"/>
        <v>0</v>
      </c>
      <c r="AO2436" s="26">
        <f t="shared" si="9890"/>
        <v>0</v>
      </c>
      <c r="AP2436" s="26">
        <f t="shared" si="9782"/>
        <v>104982.29999999999</v>
      </c>
      <c r="AQ2436" s="26">
        <f t="shared" si="9783"/>
        <v>104252.9</v>
      </c>
      <c r="AR2436" s="26">
        <f t="shared" si="9784"/>
        <v>104252.9</v>
      </c>
      <c r="AS2436" s="26">
        <f t="shared" si="9891"/>
        <v>0</v>
      </c>
      <c r="AT2436" s="26">
        <f t="shared" si="9892"/>
        <v>0</v>
      </c>
      <c r="AU2436" s="26">
        <f t="shared" si="9893"/>
        <v>0</v>
      </c>
      <c r="AV2436" s="26">
        <f t="shared" si="9785"/>
        <v>104982.29999999999</v>
      </c>
      <c r="AW2436" s="26">
        <f t="shared" si="9786"/>
        <v>104252.9</v>
      </c>
      <c r="AX2436" s="26">
        <f t="shared" si="9787"/>
        <v>104252.9</v>
      </c>
      <c r="AY2436" s="26">
        <f t="shared" si="9923"/>
        <v>0</v>
      </c>
      <c r="AZ2436" s="26">
        <f t="shared" si="9895"/>
        <v>0</v>
      </c>
      <c r="BA2436" s="26">
        <f t="shared" si="9896"/>
        <v>0</v>
      </c>
      <c r="BB2436" s="26">
        <f t="shared" si="9788"/>
        <v>104982.29999999999</v>
      </c>
      <c r="BC2436" s="26">
        <f t="shared" si="9789"/>
        <v>104252.9</v>
      </c>
      <c r="BD2436" s="26">
        <f t="shared" si="9790"/>
        <v>104252.9</v>
      </c>
      <c r="BE2436" s="26">
        <f t="shared" si="9897"/>
        <v>0</v>
      </c>
      <c r="BF2436" s="26">
        <f t="shared" si="9898"/>
        <v>0</v>
      </c>
      <c r="BG2436" s="26">
        <f t="shared" si="9899"/>
        <v>0</v>
      </c>
      <c r="BH2436" s="26">
        <f t="shared" si="9791"/>
        <v>104982.29999999999</v>
      </c>
      <c r="BI2436" s="26">
        <f t="shared" si="9792"/>
        <v>104252.9</v>
      </c>
      <c r="BJ2436" s="26">
        <f t="shared" si="9793"/>
        <v>104252.9</v>
      </c>
      <c r="BK2436" s="26">
        <f t="shared" si="9900"/>
        <v>0</v>
      </c>
      <c r="BL2436" s="26">
        <f t="shared" si="9901"/>
        <v>0</v>
      </c>
      <c r="BM2436" s="26">
        <f t="shared" si="9902"/>
        <v>0</v>
      </c>
      <c r="BN2436" s="26">
        <f t="shared" si="9794"/>
        <v>104982.29999999999</v>
      </c>
      <c r="BO2436" s="26">
        <f t="shared" si="9795"/>
        <v>104252.9</v>
      </c>
      <c r="BP2436" s="26">
        <f t="shared" si="9796"/>
        <v>104252.9</v>
      </c>
      <c r="BQ2436" s="26">
        <f t="shared" si="9903"/>
        <v>0</v>
      </c>
      <c r="BR2436" s="26">
        <f t="shared" si="9904"/>
        <v>0</v>
      </c>
      <c r="BS2436" s="26">
        <f t="shared" si="9797"/>
        <v>104982.29999999999</v>
      </c>
      <c r="BT2436" s="26">
        <f t="shared" si="9798"/>
        <v>104252.9</v>
      </c>
      <c r="BU2436" s="26">
        <f t="shared" si="9799"/>
        <v>104252.9</v>
      </c>
      <c r="BV2436" s="26">
        <f t="shared" si="9905"/>
        <v>0</v>
      </c>
      <c r="BW2436" s="26">
        <f t="shared" si="9906"/>
        <v>0</v>
      </c>
      <c r="BX2436" s="26">
        <f t="shared" si="9800"/>
        <v>104982.29999999999</v>
      </c>
      <c r="BY2436" s="26">
        <f t="shared" si="9801"/>
        <v>104252.9</v>
      </c>
      <c r="BZ2436" s="26">
        <f t="shared" si="9802"/>
        <v>104252.9</v>
      </c>
      <c r="CA2436" s="26">
        <f t="shared" si="9907"/>
        <v>-7.4</v>
      </c>
      <c r="CB2436" s="26">
        <f t="shared" si="9908"/>
        <v>0</v>
      </c>
      <c r="CC2436" s="26">
        <f t="shared" si="9909"/>
        <v>0</v>
      </c>
      <c r="CD2436" s="26">
        <f t="shared" si="9861"/>
        <v>104974.9</v>
      </c>
      <c r="CE2436" s="26">
        <f t="shared" si="9862"/>
        <v>104252.9</v>
      </c>
      <c r="CF2436" s="26">
        <f t="shared" si="9863"/>
        <v>104252.9</v>
      </c>
      <c r="CG2436" s="26">
        <f t="shared" si="9910"/>
        <v>0</v>
      </c>
      <c r="CH2436" s="26">
        <f t="shared" si="9911"/>
        <v>0</v>
      </c>
      <c r="CI2436" s="26">
        <f t="shared" si="9912"/>
        <v>0</v>
      </c>
      <c r="CJ2436" s="26">
        <f t="shared" si="9864"/>
        <v>104974.9</v>
      </c>
      <c r="CK2436" s="26">
        <f t="shared" si="9865"/>
        <v>104252.9</v>
      </c>
      <c r="CL2436" s="26">
        <f t="shared" si="9866"/>
        <v>104252.9</v>
      </c>
      <c r="CM2436" s="26">
        <f t="shared" si="9913"/>
        <v>0</v>
      </c>
      <c r="CN2436" s="26">
        <f t="shared" si="9914"/>
        <v>0</v>
      </c>
      <c r="CO2436" s="26">
        <f t="shared" si="9915"/>
        <v>0</v>
      </c>
      <c r="CP2436" s="26">
        <f t="shared" si="9867"/>
        <v>104974.9</v>
      </c>
      <c r="CQ2436" s="26">
        <f t="shared" si="9868"/>
        <v>104252.9</v>
      </c>
      <c r="CR2436" s="26">
        <f t="shared" si="9869"/>
        <v>104252.9</v>
      </c>
      <c r="CS2436" s="26">
        <f t="shared" si="9916"/>
        <v>0</v>
      </c>
      <c r="CT2436" s="19"/>
      <c r="CU2436" s="35"/>
      <c r="CY2436" s="1" t="s">
        <v>27</v>
      </c>
    </row>
    <row r="2437" spans="1:105" ht="46.8" hidden="1" x14ac:dyDescent="0.3">
      <c r="A2437" s="16" t="s">
        <v>1385</v>
      </c>
      <c r="B2437" s="17">
        <v>240</v>
      </c>
      <c r="C2437" s="16"/>
      <c r="D2437" s="16"/>
      <c r="E2437" s="34" t="s">
        <v>39</v>
      </c>
      <c r="F2437" s="26">
        <f t="shared" si="9920"/>
        <v>104982.29999999999</v>
      </c>
      <c r="G2437" s="26">
        <f t="shared" si="9921"/>
        <v>104252.9</v>
      </c>
      <c r="H2437" s="26">
        <f t="shared" si="9922"/>
        <v>104252.9</v>
      </c>
      <c r="I2437" s="26">
        <f t="shared" si="9873"/>
        <v>0</v>
      </c>
      <c r="J2437" s="26">
        <f t="shared" si="9874"/>
        <v>0</v>
      </c>
      <c r="K2437" s="26">
        <f t="shared" si="9875"/>
        <v>0</v>
      </c>
      <c r="L2437" s="26">
        <f t="shared" si="9767"/>
        <v>104982.29999999999</v>
      </c>
      <c r="M2437" s="26">
        <f t="shared" si="9768"/>
        <v>104252.9</v>
      </c>
      <c r="N2437" s="26">
        <f t="shared" si="9769"/>
        <v>104252.9</v>
      </c>
      <c r="O2437" s="26">
        <f t="shared" si="9876"/>
        <v>0</v>
      </c>
      <c r="P2437" s="26">
        <f t="shared" si="9877"/>
        <v>0</v>
      </c>
      <c r="Q2437" s="26">
        <f t="shared" si="9878"/>
        <v>0</v>
      </c>
      <c r="R2437" s="26">
        <f t="shared" si="9770"/>
        <v>104982.29999999999</v>
      </c>
      <c r="S2437" s="26">
        <f t="shared" si="9771"/>
        <v>104252.9</v>
      </c>
      <c r="T2437" s="26">
        <f t="shared" si="9772"/>
        <v>104252.9</v>
      </c>
      <c r="U2437" s="26">
        <f t="shared" si="9879"/>
        <v>0</v>
      </c>
      <c r="V2437" s="26">
        <f t="shared" si="9880"/>
        <v>0</v>
      </c>
      <c r="W2437" s="26">
        <f t="shared" si="9881"/>
        <v>0</v>
      </c>
      <c r="X2437" s="26">
        <f t="shared" si="9773"/>
        <v>104982.29999999999</v>
      </c>
      <c r="Y2437" s="26">
        <f t="shared" si="9774"/>
        <v>104252.9</v>
      </c>
      <c r="Z2437" s="26">
        <f t="shared" si="9775"/>
        <v>104252.9</v>
      </c>
      <c r="AA2437" s="26">
        <f t="shared" si="9882"/>
        <v>0</v>
      </c>
      <c r="AB2437" s="26">
        <f t="shared" si="9883"/>
        <v>0</v>
      </c>
      <c r="AC2437" s="26">
        <f t="shared" si="9884"/>
        <v>0</v>
      </c>
      <c r="AD2437" s="26">
        <f t="shared" si="9776"/>
        <v>104982.29999999999</v>
      </c>
      <c r="AE2437" s="26">
        <f t="shared" si="9777"/>
        <v>104252.9</v>
      </c>
      <c r="AF2437" s="26">
        <f t="shared" si="9778"/>
        <v>104252.9</v>
      </c>
      <c r="AG2437" s="26">
        <f t="shared" si="9885"/>
        <v>0</v>
      </c>
      <c r="AH2437" s="26">
        <f t="shared" si="9886"/>
        <v>0</v>
      </c>
      <c r="AI2437" s="26">
        <f t="shared" si="9887"/>
        <v>0</v>
      </c>
      <c r="AJ2437" s="26">
        <f t="shared" si="9779"/>
        <v>104982.29999999999</v>
      </c>
      <c r="AK2437" s="26">
        <f t="shared" si="9780"/>
        <v>104252.9</v>
      </c>
      <c r="AL2437" s="26">
        <f t="shared" si="9781"/>
        <v>104252.9</v>
      </c>
      <c r="AM2437" s="26">
        <f t="shared" si="9888"/>
        <v>0</v>
      </c>
      <c r="AN2437" s="26">
        <f t="shared" si="9889"/>
        <v>0</v>
      </c>
      <c r="AO2437" s="26">
        <f t="shared" si="9890"/>
        <v>0</v>
      </c>
      <c r="AP2437" s="26">
        <f t="shared" si="9782"/>
        <v>104982.29999999999</v>
      </c>
      <c r="AQ2437" s="26">
        <f t="shared" si="9783"/>
        <v>104252.9</v>
      </c>
      <c r="AR2437" s="26">
        <f t="shared" si="9784"/>
        <v>104252.9</v>
      </c>
      <c r="AS2437" s="26">
        <f t="shared" si="9891"/>
        <v>0</v>
      </c>
      <c r="AT2437" s="26">
        <f t="shared" si="9892"/>
        <v>0</v>
      </c>
      <c r="AU2437" s="26">
        <f t="shared" si="9893"/>
        <v>0</v>
      </c>
      <c r="AV2437" s="26">
        <f t="shared" si="9785"/>
        <v>104982.29999999999</v>
      </c>
      <c r="AW2437" s="26">
        <f t="shared" si="9786"/>
        <v>104252.9</v>
      </c>
      <c r="AX2437" s="26">
        <f t="shared" si="9787"/>
        <v>104252.9</v>
      </c>
      <c r="AY2437" s="26">
        <f t="shared" si="9923"/>
        <v>0</v>
      </c>
      <c r="AZ2437" s="26">
        <f t="shared" si="9895"/>
        <v>0</v>
      </c>
      <c r="BA2437" s="26">
        <f t="shared" si="9896"/>
        <v>0</v>
      </c>
      <c r="BB2437" s="26">
        <f t="shared" si="9788"/>
        <v>104982.29999999999</v>
      </c>
      <c r="BC2437" s="26">
        <f t="shared" si="9789"/>
        <v>104252.9</v>
      </c>
      <c r="BD2437" s="26">
        <f t="shared" si="9790"/>
        <v>104252.9</v>
      </c>
      <c r="BE2437" s="26">
        <f t="shared" si="9897"/>
        <v>0</v>
      </c>
      <c r="BF2437" s="26">
        <f t="shared" si="9898"/>
        <v>0</v>
      </c>
      <c r="BG2437" s="26">
        <f t="shared" si="9899"/>
        <v>0</v>
      </c>
      <c r="BH2437" s="26">
        <f t="shared" si="9791"/>
        <v>104982.29999999999</v>
      </c>
      <c r="BI2437" s="26">
        <f t="shared" si="9792"/>
        <v>104252.9</v>
      </c>
      <c r="BJ2437" s="26">
        <f t="shared" si="9793"/>
        <v>104252.9</v>
      </c>
      <c r="BK2437" s="26">
        <f t="shared" si="9900"/>
        <v>0</v>
      </c>
      <c r="BL2437" s="26">
        <f t="shared" si="9901"/>
        <v>0</v>
      </c>
      <c r="BM2437" s="26">
        <f t="shared" si="9902"/>
        <v>0</v>
      </c>
      <c r="BN2437" s="26">
        <f t="shared" si="9794"/>
        <v>104982.29999999999</v>
      </c>
      <c r="BO2437" s="26">
        <f t="shared" si="9795"/>
        <v>104252.9</v>
      </c>
      <c r="BP2437" s="26">
        <f t="shared" si="9796"/>
        <v>104252.9</v>
      </c>
      <c r="BQ2437" s="26">
        <f t="shared" si="9903"/>
        <v>0</v>
      </c>
      <c r="BR2437" s="26">
        <f t="shared" si="9904"/>
        <v>0</v>
      </c>
      <c r="BS2437" s="26">
        <f t="shared" si="9797"/>
        <v>104982.29999999999</v>
      </c>
      <c r="BT2437" s="26">
        <f t="shared" si="9798"/>
        <v>104252.9</v>
      </c>
      <c r="BU2437" s="26">
        <f t="shared" si="9799"/>
        <v>104252.9</v>
      </c>
      <c r="BV2437" s="26">
        <f t="shared" si="9905"/>
        <v>0</v>
      </c>
      <c r="BW2437" s="26">
        <f t="shared" si="9906"/>
        <v>0</v>
      </c>
      <c r="BX2437" s="26">
        <f t="shared" si="9800"/>
        <v>104982.29999999999</v>
      </c>
      <c r="BY2437" s="26">
        <f t="shared" si="9801"/>
        <v>104252.9</v>
      </c>
      <c r="BZ2437" s="26">
        <f t="shared" si="9802"/>
        <v>104252.9</v>
      </c>
      <c r="CA2437" s="26">
        <f t="shared" si="9907"/>
        <v>-7.4</v>
      </c>
      <c r="CB2437" s="26">
        <f t="shared" si="9908"/>
        <v>0</v>
      </c>
      <c r="CC2437" s="26">
        <f t="shared" si="9909"/>
        <v>0</v>
      </c>
      <c r="CD2437" s="26">
        <f t="shared" si="9861"/>
        <v>104974.9</v>
      </c>
      <c r="CE2437" s="26">
        <f t="shared" si="9862"/>
        <v>104252.9</v>
      </c>
      <c r="CF2437" s="26">
        <f t="shared" si="9863"/>
        <v>104252.9</v>
      </c>
      <c r="CG2437" s="26">
        <f t="shared" si="9910"/>
        <v>0</v>
      </c>
      <c r="CH2437" s="26">
        <f t="shared" si="9911"/>
        <v>0</v>
      </c>
      <c r="CI2437" s="26">
        <f t="shared" si="9912"/>
        <v>0</v>
      </c>
      <c r="CJ2437" s="26">
        <f t="shared" si="9864"/>
        <v>104974.9</v>
      </c>
      <c r="CK2437" s="26">
        <f t="shared" si="9865"/>
        <v>104252.9</v>
      </c>
      <c r="CL2437" s="26">
        <f t="shared" si="9866"/>
        <v>104252.9</v>
      </c>
      <c r="CM2437" s="26">
        <f t="shared" si="9913"/>
        <v>0</v>
      </c>
      <c r="CN2437" s="26">
        <f t="shared" si="9914"/>
        <v>0</v>
      </c>
      <c r="CO2437" s="26">
        <f t="shared" si="9915"/>
        <v>0</v>
      </c>
      <c r="CP2437" s="26">
        <f t="shared" si="9867"/>
        <v>104974.9</v>
      </c>
      <c r="CQ2437" s="26">
        <f t="shared" si="9868"/>
        <v>104252.9</v>
      </c>
      <c r="CR2437" s="26">
        <f t="shared" si="9869"/>
        <v>104252.9</v>
      </c>
      <c r="CS2437" s="26">
        <f t="shared" si="9916"/>
        <v>0</v>
      </c>
      <c r="CT2437" s="19"/>
      <c r="CU2437" s="35"/>
      <c r="CZ2437" s="1" t="s">
        <v>28</v>
      </c>
    </row>
    <row r="2438" spans="1:105" hidden="1" x14ac:dyDescent="0.3">
      <c r="A2438" s="16" t="s">
        <v>1385</v>
      </c>
      <c r="B2438" s="17">
        <v>240</v>
      </c>
      <c r="C2438" s="16" t="s">
        <v>40</v>
      </c>
      <c r="D2438" s="16" t="s">
        <v>41</v>
      </c>
      <c r="E2438" s="34" t="s">
        <v>42</v>
      </c>
      <c r="F2438" s="26">
        <f>102962.9+1290+329.5+384.9+15</f>
        <v>104982.29999999999</v>
      </c>
      <c r="G2438" s="26">
        <f>102962.9+1290</f>
        <v>104252.9</v>
      </c>
      <c r="H2438" s="26">
        <f>102962.9+1290</f>
        <v>104252.9</v>
      </c>
      <c r="I2438" s="26"/>
      <c r="J2438" s="26"/>
      <c r="K2438" s="26"/>
      <c r="L2438" s="26">
        <f t="shared" si="9767"/>
        <v>104982.29999999999</v>
      </c>
      <c r="M2438" s="26">
        <f t="shared" si="9768"/>
        <v>104252.9</v>
      </c>
      <c r="N2438" s="26">
        <f t="shared" si="9769"/>
        <v>104252.9</v>
      </c>
      <c r="O2438" s="26"/>
      <c r="P2438" s="26"/>
      <c r="Q2438" s="26"/>
      <c r="R2438" s="26">
        <f t="shared" si="9770"/>
        <v>104982.29999999999</v>
      </c>
      <c r="S2438" s="26">
        <f t="shared" si="9771"/>
        <v>104252.9</v>
      </c>
      <c r="T2438" s="26">
        <f t="shared" si="9772"/>
        <v>104252.9</v>
      </c>
      <c r="U2438" s="26"/>
      <c r="V2438" s="26"/>
      <c r="W2438" s="26"/>
      <c r="X2438" s="26">
        <f t="shared" si="9773"/>
        <v>104982.29999999999</v>
      </c>
      <c r="Y2438" s="26">
        <f t="shared" si="9774"/>
        <v>104252.9</v>
      </c>
      <c r="Z2438" s="26">
        <f t="shared" si="9775"/>
        <v>104252.9</v>
      </c>
      <c r="AA2438" s="26"/>
      <c r="AB2438" s="26"/>
      <c r="AC2438" s="26"/>
      <c r="AD2438" s="26">
        <f t="shared" si="9776"/>
        <v>104982.29999999999</v>
      </c>
      <c r="AE2438" s="26">
        <f t="shared" si="9777"/>
        <v>104252.9</v>
      </c>
      <c r="AF2438" s="26">
        <f t="shared" si="9778"/>
        <v>104252.9</v>
      </c>
      <c r="AG2438" s="26"/>
      <c r="AH2438" s="26"/>
      <c r="AI2438" s="26"/>
      <c r="AJ2438" s="26">
        <f t="shared" si="9779"/>
        <v>104982.29999999999</v>
      </c>
      <c r="AK2438" s="26">
        <f t="shared" si="9780"/>
        <v>104252.9</v>
      </c>
      <c r="AL2438" s="26">
        <f t="shared" si="9781"/>
        <v>104252.9</v>
      </c>
      <c r="AM2438" s="26"/>
      <c r="AN2438" s="26"/>
      <c r="AO2438" s="26"/>
      <c r="AP2438" s="26">
        <f t="shared" si="9782"/>
        <v>104982.29999999999</v>
      </c>
      <c r="AQ2438" s="26">
        <f t="shared" si="9783"/>
        <v>104252.9</v>
      </c>
      <c r="AR2438" s="26">
        <f t="shared" si="9784"/>
        <v>104252.9</v>
      </c>
      <c r="AS2438" s="26"/>
      <c r="AT2438" s="26"/>
      <c r="AU2438" s="26"/>
      <c r="AV2438" s="26">
        <f t="shared" si="9785"/>
        <v>104982.29999999999</v>
      </c>
      <c r="AW2438" s="26">
        <f t="shared" si="9786"/>
        <v>104252.9</v>
      </c>
      <c r="AX2438" s="26">
        <f t="shared" si="9787"/>
        <v>104252.9</v>
      </c>
      <c r="AY2438" s="26"/>
      <c r="AZ2438" s="26"/>
      <c r="BA2438" s="26"/>
      <c r="BB2438" s="26">
        <f t="shared" si="9788"/>
        <v>104982.29999999999</v>
      </c>
      <c r="BC2438" s="26">
        <f t="shared" si="9789"/>
        <v>104252.9</v>
      </c>
      <c r="BD2438" s="26">
        <f t="shared" si="9790"/>
        <v>104252.9</v>
      </c>
      <c r="BE2438" s="26"/>
      <c r="BF2438" s="26"/>
      <c r="BG2438" s="26"/>
      <c r="BH2438" s="26">
        <f t="shared" si="9791"/>
        <v>104982.29999999999</v>
      </c>
      <c r="BI2438" s="26">
        <f t="shared" si="9792"/>
        <v>104252.9</v>
      </c>
      <c r="BJ2438" s="26">
        <f t="shared" si="9793"/>
        <v>104252.9</v>
      </c>
      <c r="BK2438" s="26"/>
      <c r="BL2438" s="26"/>
      <c r="BM2438" s="26"/>
      <c r="BN2438" s="26">
        <f t="shared" si="9794"/>
        <v>104982.29999999999</v>
      </c>
      <c r="BO2438" s="26">
        <f t="shared" si="9795"/>
        <v>104252.9</v>
      </c>
      <c r="BP2438" s="26">
        <f t="shared" si="9796"/>
        <v>104252.9</v>
      </c>
      <c r="BQ2438" s="26"/>
      <c r="BR2438" s="26"/>
      <c r="BS2438" s="26">
        <f t="shared" si="9797"/>
        <v>104982.29999999999</v>
      </c>
      <c r="BT2438" s="26">
        <f t="shared" si="9798"/>
        <v>104252.9</v>
      </c>
      <c r="BU2438" s="26">
        <f t="shared" si="9799"/>
        <v>104252.9</v>
      </c>
      <c r="BV2438" s="26"/>
      <c r="BW2438" s="26"/>
      <c r="BX2438" s="26">
        <f t="shared" si="9800"/>
        <v>104982.29999999999</v>
      </c>
      <c r="BY2438" s="26">
        <f t="shared" si="9801"/>
        <v>104252.9</v>
      </c>
      <c r="BZ2438" s="26">
        <f t="shared" si="9802"/>
        <v>104252.9</v>
      </c>
      <c r="CA2438" s="26">
        <v>-7.4</v>
      </c>
      <c r="CB2438" s="26"/>
      <c r="CC2438" s="26"/>
      <c r="CD2438" s="26">
        <f t="shared" si="9861"/>
        <v>104974.9</v>
      </c>
      <c r="CE2438" s="26">
        <f t="shared" si="9862"/>
        <v>104252.9</v>
      </c>
      <c r="CF2438" s="26">
        <f t="shared" si="9863"/>
        <v>104252.9</v>
      </c>
      <c r="CG2438" s="26"/>
      <c r="CH2438" s="26"/>
      <c r="CI2438" s="26"/>
      <c r="CJ2438" s="26">
        <f t="shared" si="9864"/>
        <v>104974.9</v>
      </c>
      <c r="CK2438" s="26">
        <f t="shared" si="9865"/>
        <v>104252.9</v>
      </c>
      <c r="CL2438" s="26">
        <f t="shared" si="9866"/>
        <v>104252.9</v>
      </c>
      <c r="CM2438" s="26"/>
      <c r="CN2438" s="26"/>
      <c r="CO2438" s="26"/>
      <c r="CP2438" s="26">
        <f t="shared" si="9867"/>
        <v>104974.9</v>
      </c>
      <c r="CQ2438" s="26">
        <f t="shared" si="9868"/>
        <v>104252.9</v>
      </c>
      <c r="CR2438" s="26">
        <f t="shared" si="9869"/>
        <v>104252.9</v>
      </c>
      <c r="CS2438" s="26"/>
      <c r="CT2438" s="19"/>
      <c r="CU2438" s="35"/>
    </row>
    <row r="2439" spans="1:105" ht="62.4" hidden="1" x14ac:dyDescent="0.3">
      <c r="A2439" s="16" t="s">
        <v>1387</v>
      </c>
      <c r="B2439" s="17"/>
      <c r="C2439" s="16"/>
      <c r="D2439" s="16"/>
      <c r="E2439" s="34" t="s">
        <v>1388</v>
      </c>
      <c r="F2439" s="26">
        <f t="shared" ref="F2439:K2439" si="9924">F2440+F2443+F2447</f>
        <v>3046.9</v>
      </c>
      <c r="G2439" s="26">
        <f t="shared" si="9924"/>
        <v>3072.9</v>
      </c>
      <c r="H2439" s="26">
        <f t="shared" si="9924"/>
        <v>3072.9</v>
      </c>
      <c r="I2439" s="26">
        <f t="shared" si="9924"/>
        <v>-259.89999999999998</v>
      </c>
      <c r="J2439" s="26">
        <f t="shared" si="9924"/>
        <v>-259.89999999999998</v>
      </c>
      <c r="K2439" s="26">
        <f t="shared" si="9924"/>
        <v>-259.89999999999998</v>
      </c>
      <c r="L2439" s="26">
        <f t="shared" si="9767"/>
        <v>2787</v>
      </c>
      <c r="M2439" s="26">
        <f t="shared" si="9768"/>
        <v>2813</v>
      </c>
      <c r="N2439" s="26">
        <f t="shared" si="9769"/>
        <v>2813</v>
      </c>
      <c r="O2439" s="26">
        <f>O2440+O2443+O2447</f>
        <v>0</v>
      </c>
      <c r="P2439" s="26">
        <f>P2440+P2443+P2447</f>
        <v>0</v>
      </c>
      <c r="Q2439" s="26">
        <f>Q2440+Q2443+Q2447</f>
        <v>0</v>
      </c>
      <c r="R2439" s="26">
        <f t="shared" si="9770"/>
        <v>2787</v>
      </c>
      <c r="S2439" s="26">
        <f t="shared" si="9771"/>
        <v>2813</v>
      </c>
      <c r="T2439" s="26">
        <f t="shared" si="9772"/>
        <v>2813</v>
      </c>
      <c r="U2439" s="26">
        <f>U2440+U2443+U2447</f>
        <v>0</v>
      </c>
      <c r="V2439" s="26">
        <f>V2440+V2443+V2447</f>
        <v>0</v>
      </c>
      <c r="W2439" s="26">
        <f>W2440+W2443+W2447</f>
        <v>0</v>
      </c>
      <c r="X2439" s="26">
        <f t="shared" si="9773"/>
        <v>2787</v>
      </c>
      <c r="Y2439" s="26">
        <f t="shared" si="9774"/>
        <v>2813</v>
      </c>
      <c r="Z2439" s="26">
        <f t="shared" si="9775"/>
        <v>2813</v>
      </c>
      <c r="AA2439" s="26">
        <f>AA2440+AA2443+AA2447</f>
        <v>0</v>
      </c>
      <c r="AB2439" s="26">
        <f>AB2440+AB2443+AB2447</f>
        <v>0</v>
      </c>
      <c r="AC2439" s="26">
        <f>AC2440+AC2443+AC2447</f>
        <v>0</v>
      </c>
      <c r="AD2439" s="26">
        <f t="shared" si="9776"/>
        <v>2787</v>
      </c>
      <c r="AE2439" s="26">
        <f t="shared" si="9777"/>
        <v>2813</v>
      </c>
      <c r="AF2439" s="26">
        <f t="shared" si="9778"/>
        <v>2813</v>
      </c>
      <c r="AG2439" s="26">
        <f>AG2440+AG2443+AG2447</f>
        <v>0</v>
      </c>
      <c r="AH2439" s="26">
        <f>AH2440+AH2443+AH2447</f>
        <v>0</v>
      </c>
      <c r="AI2439" s="26">
        <f>AI2440+AI2443+AI2447</f>
        <v>0</v>
      </c>
      <c r="AJ2439" s="26">
        <f t="shared" si="9779"/>
        <v>2787</v>
      </c>
      <c r="AK2439" s="26">
        <f t="shared" si="9780"/>
        <v>2813</v>
      </c>
      <c r="AL2439" s="26">
        <f t="shared" si="9781"/>
        <v>2813</v>
      </c>
      <c r="AM2439" s="26">
        <f>AM2440+AM2443+AM2447</f>
        <v>0</v>
      </c>
      <c r="AN2439" s="26">
        <f>AN2440+AN2443+AN2447</f>
        <v>0</v>
      </c>
      <c r="AO2439" s="26">
        <f>AO2440+AO2443+AO2447</f>
        <v>0</v>
      </c>
      <c r="AP2439" s="26">
        <f t="shared" si="9782"/>
        <v>2787</v>
      </c>
      <c r="AQ2439" s="26">
        <f t="shared" si="9783"/>
        <v>2813</v>
      </c>
      <c r="AR2439" s="26">
        <f t="shared" si="9784"/>
        <v>2813</v>
      </c>
      <c r="AS2439" s="26">
        <f>AS2440+AS2443+AS2447</f>
        <v>0</v>
      </c>
      <c r="AT2439" s="26">
        <f>AT2440+AT2443+AT2447</f>
        <v>0</v>
      </c>
      <c r="AU2439" s="26">
        <f>AU2440+AU2443+AU2447</f>
        <v>0</v>
      </c>
      <c r="AV2439" s="26">
        <f t="shared" si="9785"/>
        <v>2787</v>
      </c>
      <c r="AW2439" s="26">
        <f t="shared" si="9786"/>
        <v>2813</v>
      </c>
      <c r="AX2439" s="26">
        <f t="shared" si="9787"/>
        <v>2813</v>
      </c>
      <c r="AY2439" s="26">
        <f>AY2440+AY2443+AY2447</f>
        <v>154.78700000000001</v>
      </c>
      <c r="AZ2439" s="26">
        <f>AZ2440+AZ2443+AZ2447</f>
        <v>649.49699999999996</v>
      </c>
      <c r="BA2439" s="26">
        <f>BA2440+BA2443+BA2447</f>
        <v>649.49699999999996</v>
      </c>
      <c r="BB2439" s="26">
        <f t="shared" si="9788"/>
        <v>2941.7869999999998</v>
      </c>
      <c r="BC2439" s="26">
        <f t="shared" si="9789"/>
        <v>3462.4969999999998</v>
      </c>
      <c r="BD2439" s="26">
        <f t="shared" si="9790"/>
        <v>3462.4969999999998</v>
      </c>
      <c r="BE2439" s="26">
        <f>BE2440+BE2443+BE2447</f>
        <v>0</v>
      </c>
      <c r="BF2439" s="26">
        <f>BF2440+BF2443+BF2447</f>
        <v>0</v>
      </c>
      <c r="BG2439" s="26">
        <f>BG2440+BG2443+BG2447</f>
        <v>0</v>
      </c>
      <c r="BH2439" s="26">
        <f t="shared" si="9791"/>
        <v>2941.7869999999998</v>
      </c>
      <c r="BI2439" s="26">
        <f t="shared" si="9792"/>
        <v>3462.4969999999998</v>
      </c>
      <c r="BJ2439" s="26">
        <f t="shared" si="9793"/>
        <v>3462.4969999999998</v>
      </c>
      <c r="BK2439" s="26">
        <f>BK2440+BK2443+BK2447</f>
        <v>0</v>
      </c>
      <c r="BL2439" s="26">
        <f>BL2440+BL2443+BL2447</f>
        <v>0</v>
      </c>
      <c r="BM2439" s="26">
        <f>BM2440+BM2443+BM2447</f>
        <v>0</v>
      </c>
      <c r="BN2439" s="26">
        <f t="shared" si="9794"/>
        <v>2941.7869999999998</v>
      </c>
      <c r="BO2439" s="26">
        <f t="shared" si="9795"/>
        <v>3462.4969999999998</v>
      </c>
      <c r="BP2439" s="26">
        <f t="shared" si="9796"/>
        <v>3462.4969999999998</v>
      </c>
      <c r="BQ2439" s="26">
        <f>BQ2440+BQ2443+BQ2447</f>
        <v>0</v>
      </c>
      <c r="BR2439" s="26">
        <f>BR2440+BR2443+BR2447</f>
        <v>0</v>
      </c>
      <c r="BS2439" s="26">
        <f t="shared" si="9797"/>
        <v>2941.7869999999998</v>
      </c>
      <c r="BT2439" s="26">
        <f t="shared" si="9798"/>
        <v>3462.4969999999998</v>
      </c>
      <c r="BU2439" s="26">
        <f t="shared" si="9799"/>
        <v>3462.4969999999998</v>
      </c>
      <c r="BV2439" s="26">
        <f>BV2440+BV2443+BV2447</f>
        <v>0</v>
      </c>
      <c r="BW2439" s="26">
        <f>BW2440+BW2443+BW2447</f>
        <v>0</v>
      </c>
      <c r="BX2439" s="26">
        <f t="shared" si="9800"/>
        <v>2941.7869999999998</v>
      </c>
      <c r="BY2439" s="26">
        <f t="shared" si="9801"/>
        <v>3462.4969999999998</v>
      </c>
      <c r="BZ2439" s="26">
        <f t="shared" si="9802"/>
        <v>3462.4969999999998</v>
      </c>
      <c r="CA2439" s="26">
        <f>CA2440+CA2443+CA2447</f>
        <v>0</v>
      </c>
      <c r="CB2439" s="26">
        <f>CB2440+CB2443+CB2447</f>
        <v>0</v>
      </c>
      <c r="CC2439" s="26">
        <f>CC2440+CC2443+CC2447</f>
        <v>0</v>
      </c>
      <c r="CD2439" s="26">
        <f t="shared" si="9861"/>
        <v>2941.7869999999998</v>
      </c>
      <c r="CE2439" s="26">
        <f t="shared" si="9862"/>
        <v>3462.4969999999998</v>
      </c>
      <c r="CF2439" s="26">
        <f t="shared" si="9863"/>
        <v>3462.4969999999998</v>
      </c>
      <c r="CG2439" s="26">
        <f>CG2440+CG2443+CG2447</f>
        <v>0</v>
      </c>
      <c r="CH2439" s="26">
        <f>CH2440+CH2443+CH2447</f>
        <v>0</v>
      </c>
      <c r="CI2439" s="26">
        <f>CI2440+CI2443+CI2447</f>
        <v>0</v>
      </c>
      <c r="CJ2439" s="26">
        <f t="shared" si="9864"/>
        <v>2941.7869999999998</v>
      </c>
      <c r="CK2439" s="26">
        <f t="shared" si="9865"/>
        <v>3462.4969999999998</v>
      </c>
      <c r="CL2439" s="26">
        <f t="shared" si="9866"/>
        <v>3462.4969999999998</v>
      </c>
      <c r="CM2439" s="26">
        <f>CM2440+CM2443+CM2447</f>
        <v>0</v>
      </c>
      <c r="CN2439" s="26">
        <f>CN2440+CN2443+CN2447</f>
        <v>0</v>
      </c>
      <c r="CO2439" s="26">
        <f>CO2440+CO2443+CO2447</f>
        <v>0</v>
      </c>
      <c r="CP2439" s="26">
        <f t="shared" si="9867"/>
        <v>2941.7869999999998</v>
      </c>
      <c r="CQ2439" s="26">
        <f t="shared" si="9868"/>
        <v>3462.4969999999998</v>
      </c>
      <c r="CR2439" s="26">
        <f t="shared" si="9869"/>
        <v>3462.4969999999998</v>
      </c>
      <c r="CS2439" s="26">
        <f>CS2440+CS2443+CS2447</f>
        <v>0</v>
      </c>
      <c r="CT2439" s="19"/>
      <c r="CU2439" s="35"/>
      <c r="CX2439" s="1" t="s">
        <v>1346</v>
      </c>
      <c r="DA2439" s="1" t="s">
        <v>29</v>
      </c>
    </row>
    <row r="2440" spans="1:105" ht="93.6" hidden="1" x14ac:dyDescent="0.3">
      <c r="A2440" s="16" t="s">
        <v>1387</v>
      </c>
      <c r="B2440" s="17">
        <v>100</v>
      </c>
      <c r="C2440" s="16"/>
      <c r="D2440" s="16"/>
      <c r="E2440" s="34" t="s">
        <v>129</v>
      </c>
      <c r="F2440" s="26">
        <f t="shared" ref="F2440:F2443" si="9925">F2441</f>
        <v>717.4</v>
      </c>
      <c r="G2440" s="26">
        <f t="shared" ref="G2440:G2443" si="9926">G2441</f>
        <v>743.4</v>
      </c>
      <c r="H2440" s="26">
        <f t="shared" ref="H2440:H2443" si="9927">H2441</f>
        <v>743.4</v>
      </c>
      <c r="I2440" s="26">
        <f t="shared" ref="I2440:I2443" si="9928">I2441</f>
        <v>0</v>
      </c>
      <c r="J2440" s="26">
        <f t="shared" ref="J2440:J2443" si="9929">J2441</f>
        <v>0</v>
      </c>
      <c r="K2440" s="26">
        <f t="shared" ref="K2440:K2443" si="9930">K2441</f>
        <v>0</v>
      </c>
      <c r="L2440" s="26">
        <f t="shared" si="9767"/>
        <v>717.4</v>
      </c>
      <c r="M2440" s="26">
        <f t="shared" si="9768"/>
        <v>743.4</v>
      </c>
      <c r="N2440" s="26">
        <f t="shared" si="9769"/>
        <v>743.4</v>
      </c>
      <c r="O2440" s="26">
        <f t="shared" ref="O2440:O2443" si="9931">O2441</f>
        <v>0</v>
      </c>
      <c r="P2440" s="26">
        <f t="shared" ref="P2440:P2443" si="9932">P2441</f>
        <v>0</v>
      </c>
      <c r="Q2440" s="26">
        <f t="shared" ref="Q2440:Q2443" si="9933">Q2441</f>
        <v>0</v>
      </c>
      <c r="R2440" s="26">
        <f t="shared" si="9770"/>
        <v>717.4</v>
      </c>
      <c r="S2440" s="26">
        <f t="shared" si="9771"/>
        <v>743.4</v>
      </c>
      <c r="T2440" s="26">
        <f t="shared" si="9772"/>
        <v>743.4</v>
      </c>
      <c r="U2440" s="26">
        <f t="shared" ref="U2440:U2443" si="9934">U2441</f>
        <v>0</v>
      </c>
      <c r="V2440" s="26">
        <f t="shared" ref="V2440:V2443" si="9935">V2441</f>
        <v>0</v>
      </c>
      <c r="W2440" s="26">
        <f t="shared" ref="W2440:W2443" si="9936">W2441</f>
        <v>0</v>
      </c>
      <c r="X2440" s="26">
        <f t="shared" si="9773"/>
        <v>717.4</v>
      </c>
      <c r="Y2440" s="26">
        <f t="shared" si="9774"/>
        <v>743.4</v>
      </c>
      <c r="Z2440" s="26">
        <f t="shared" si="9775"/>
        <v>743.4</v>
      </c>
      <c r="AA2440" s="26">
        <f t="shared" ref="AA2440:AA2443" si="9937">AA2441</f>
        <v>0</v>
      </c>
      <c r="AB2440" s="26">
        <f t="shared" ref="AB2440:AB2443" si="9938">AB2441</f>
        <v>0</v>
      </c>
      <c r="AC2440" s="26">
        <f t="shared" ref="AC2440:AC2443" si="9939">AC2441</f>
        <v>0</v>
      </c>
      <c r="AD2440" s="26">
        <f t="shared" si="9776"/>
        <v>717.4</v>
      </c>
      <c r="AE2440" s="26">
        <f t="shared" si="9777"/>
        <v>743.4</v>
      </c>
      <c r="AF2440" s="26">
        <f t="shared" si="9778"/>
        <v>743.4</v>
      </c>
      <c r="AG2440" s="26">
        <f t="shared" ref="AG2440:AG2443" si="9940">AG2441</f>
        <v>0</v>
      </c>
      <c r="AH2440" s="26">
        <f t="shared" ref="AH2440:AH2443" si="9941">AH2441</f>
        <v>0</v>
      </c>
      <c r="AI2440" s="26">
        <f t="shared" ref="AI2440:AI2443" si="9942">AI2441</f>
        <v>0</v>
      </c>
      <c r="AJ2440" s="26">
        <f t="shared" si="9779"/>
        <v>717.4</v>
      </c>
      <c r="AK2440" s="26">
        <f t="shared" si="9780"/>
        <v>743.4</v>
      </c>
      <c r="AL2440" s="26">
        <f t="shared" si="9781"/>
        <v>743.4</v>
      </c>
      <c r="AM2440" s="26">
        <f t="shared" ref="AM2440:AM2443" si="9943">AM2441</f>
        <v>0</v>
      </c>
      <c r="AN2440" s="26">
        <f t="shared" ref="AN2440:AN2443" si="9944">AN2441</f>
        <v>0</v>
      </c>
      <c r="AO2440" s="26">
        <f t="shared" ref="AO2440:AO2443" si="9945">AO2441</f>
        <v>0</v>
      </c>
      <c r="AP2440" s="26">
        <f t="shared" si="9782"/>
        <v>717.4</v>
      </c>
      <c r="AQ2440" s="26">
        <f t="shared" si="9783"/>
        <v>743.4</v>
      </c>
      <c r="AR2440" s="26">
        <f t="shared" si="9784"/>
        <v>743.4</v>
      </c>
      <c r="AS2440" s="26">
        <f t="shared" ref="AS2440:AS2443" si="9946">AS2441</f>
        <v>0</v>
      </c>
      <c r="AT2440" s="26">
        <f t="shared" ref="AT2440:AT2443" si="9947">AT2441</f>
        <v>0</v>
      </c>
      <c r="AU2440" s="26">
        <f t="shared" ref="AU2440:AU2443" si="9948">AU2441</f>
        <v>0</v>
      </c>
      <c r="AV2440" s="26">
        <f t="shared" si="9785"/>
        <v>717.4</v>
      </c>
      <c r="AW2440" s="26">
        <f t="shared" si="9786"/>
        <v>743.4</v>
      </c>
      <c r="AX2440" s="26">
        <f t="shared" si="9787"/>
        <v>743.4</v>
      </c>
      <c r="AY2440" s="26">
        <f t="shared" ref="AY2440:AY2443" si="9949">AY2441</f>
        <v>154.78700000000001</v>
      </c>
      <c r="AZ2440" s="26">
        <f t="shared" ref="AZ2440:AZ2443" si="9950">AZ2441</f>
        <v>649.49699999999996</v>
      </c>
      <c r="BA2440" s="26">
        <f t="shared" ref="BA2440:BA2443" si="9951">BA2441</f>
        <v>649.49699999999996</v>
      </c>
      <c r="BB2440" s="26">
        <f t="shared" si="9788"/>
        <v>872.18700000000001</v>
      </c>
      <c r="BC2440" s="26">
        <f t="shared" si="9789"/>
        <v>1392.8969999999999</v>
      </c>
      <c r="BD2440" s="26">
        <f t="shared" si="9790"/>
        <v>1392.8969999999999</v>
      </c>
      <c r="BE2440" s="26">
        <f t="shared" ref="BE2440:BE2443" si="9952">BE2441</f>
        <v>0</v>
      </c>
      <c r="BF2440" s="26">
        <f t="shared" ref="BF2440:BF2443" si="9953">BF2441</f>
        <v>0</v>
      </c>
      <c r="BG2440" s="26">
        <f t="shared" ref="BG2440:BG2443" si="9954">BG2441</f>
        <v>0</v>
      </c>
      <c r="BH2440" s="26">
        <f t="shared" si="9791"/>
        <v>872.18700000000001</v>
      </c>
      <c r="BI2440" s="26">
        <f t="shared" si="9792"/>
        <v>1392.8969999999999</v>
      </c>
      <c r="BJ2440" s="26">
        <f t="shared" si="9793"/>
        <v>1392.8969999999999</v>
      </c>
      <c r="BK2440" s="26">
        <f t="shared" ref="BK2440:BK2443" si="9955">BK2441</f>
        <v>0</v>
      </c>
      <c r="BL2440" s="26">
        <f t="shared" ref="BL2440:BL2443" si="9956">BL2441</f>
        <v>0</v>
      </c>
      <c r="BM2440" s="26">
        <f t="shared" ref="BM2440:BM2443" si="9957">BM2441</f>
        <v>0</v>
      </c>
      <c r="BN2440" s="26">
        <f t="shared" si="9794"/>
        <v>872.18700000000001</v>
      </c>
      <c r="BO2440" s="26">
        <f t="shared" si="9795"/>
        <v>1392.8969999999999</v>
      </c>
      <c r="BP2440" s="26">
        <f t="shared" si="9796"/>
        <v>1392.8969999999999</v>
      </c>
      <c r="BQ2440" s="26">
        <f t="shared" ref="BQ2440:BQ2443" si="9958">BQ2441</f>
        <v>0</v>
      </c>
      <c r="BR2440" s="26">
        <f t="shared" ref="BR2440:BR2443" si="9959">BR2441</f>
        <v>0</v>
      </c>
      <c r="BS2440" s="26">
        <f t="shared" si="9797"/>
        <v>872.18700000000001</v>
      </c>
      <c r="BT2440" s="26">
        <f t="shared" si="9798"/>
        <v>1392.8969999999999</v>
      </c>
      <c r="BU2440" s="26">
        <f t="shared" si="9799"/>
        <v>1392.8969999999999</v>
      </c>
      <c r="BV2440" s="26">
        <f t="shared" ref="BV2440:BV2443" si="9960">BV2441</f>
        <v>0</v>
      </c>
      <c r="BW2440" s="26">
        <f t="shared" ref="BW2440:BW2443" si="9961">BW2441</f>
        <v>0</v>
      </c>
      <c r="BX2440" s="26">
        <f t="shared" si="9800"/>
        <v>872.18700000000001</v>
      </c>
      <c r="BY2440" s="26">
        <f t="shared" si="9801"/>
        <v>1392.8969999999999</v>
      </c>
      <c r="BZ2440" s="26">
        <f t="shared" si="9802"/>
        <v>1392.8969999999999</v>
      </c>
      <c r="CA2440" s="26">
        <f t="shared" ref="CA2440:CA2443" si="9962">CA2441</f>
        <v>0</v>
      </c>
      <c r="CB2440" s="26">
        <f t="shared" ref="CB2440:CB2443" si="9963">CB2441</f>
        <v>0</v>
      </c>
      <c r="CC2440" s="26">
        <f t="shared" ref="CC2440:CC2443" si="9964">CC2441</f>
        <v>0</v>
      </c>
      <c r="CD2440" s="26">
        <f t="shared" si="9861"/>
        <v>872.18700000000001</v>
      </c>
      <c r="CE2440" s="26">
        <f t="shared" si="9862"/>
        <v>1392.8969999999999</v>
      </c>
      <c r="CF2440" s="26">
        <f t="shared" si="9863"/>
        <v>1392.8969999999999</v>
      </c>
      <c r="CG2440" s="26">
        <f t="shared" ref="CG2440:CG2443" si="9965">CG2441</f>
        <v>0</v>
      </c>
      <c r="CH2440" s="26">
        <f t="shared" ref="CH2440:CH2443" si="9966">CH2441</f>
        <v>0</v>
      </c>
      <c r="CI2440" s="26">
        <f t="shared" ref="CI2440:CI2443" si="9967">CI2441</f>
        <v>0</v>
      </c>
      <c r="CJ2440" s="26">
        <f t="shared" si="9864"/>
        <v>872.18700000000001</v>
      </c>
      <c r="CK2440" s="26">
        <f t="shared" si="9865"/>
        <v>1392.8969999999999</v>
      </c>
      <c r="CL2440" s="26">
        <f t="shared" si="9866"/>
        <v>1392.8969999999999</v>
      </c>
      <c r="CM2440" s="26">
        <f t="shared" ref="CM2440:CM2443" si="9968">CM2441</f>
        <v>0</v>
      </c>
      <c r="CN2440" s="26">
        <f t="shared" ref="CN2440:CN2443" si="9969">CN2441</f>
        <v>0</v>
      </c>
      <c r="CO2440" s="26">
        <f t="shared" ref="CO2440:CO2443" si="9970">CO2441</f>
        <v>0</v>
      </c>
      <c r="CP2440" s="26">
        <f t="shared" si="9867"/>
        <v>872.18700000000001</v>
      </c>
      <c r="CQ2440" s="26">
        <f t="shared" si="9868"/>
        <v>1392.8969999999999</v>
      </c>
      <c r="CR2440" s="26">
        <f t="shared" si="9869"/>
        <v>1392.8969999999999</v>
      </c>
      <c r="CS2440" s="26">
        <f t="shared" ref="CS2440:CS2443" si="9971">CS2441</f>
        <v>0</v>
      </c>
      <c r="CT2440" s="19"/>
      <c r="CU2440" s="35"/>
      <c r="CY2440" s="1" t="s">
        <v>27</v>
      </c>
    </row>
    <row r="2441" spans="1:105" ht="31.2" hidden="1" x14ac:dyDescent="0.3">
      <c r="A2441" s="16" t="s">
        <v>1387</v>
      </c>
      <c r="B2441" s="17">
        <v>110</v>
      </c>
      <c r="C2441" s="16"/>
      <c r="D2441" s="16"/>
      <c r="E2441" s="34" t="s">
        <v>130</v>
      </c>
      <c r="F2441" s="26">
        <f t="shared" si="9925"/>
        <v>717.4</v>
      </c>
      <c r="G2441" s="26">
        <f t="shared" si="9926"/>
        <v>743.4</v>
      </c>
      <c r="H2441" s="26">
        <f t="shared" si="9927"/>
        <v>743.4</v>
      </c>
      <c r="I2441" s="26">
        <f t="shared" si="9928"/>
        <v>0</v>
      </c>
      <c r="J2441" s="26">
        <f t="shared" si="9929"/>
        <v>0</v>
      </c>
      <c r="K2441" s="26">
        <f t="shared" si="9930"/>
        <v>0</v>
      </c>
      <c r="L2441" s="26">
        <f t="shared" si="9767"/>
        <v>717.4</v>
      </c>
      <c r="M2441" s="26">
        <f t="shared" si="9768"/>
        <v>743.4</v>
      </c>
      <c r="N2441" s="26">
        <f t="shared" si="9769"/>
        <v>743.4</v>
      </c>
      <c r="O2441" s="26">
        <f t="shared" si="9931"/>
        <v>0</v>
      </c>
      <c r="P2441" s="26">
        <f t="shared" si="9932"/>
        <v>0</v>
      </c>
      <c r="Q2441" s="26">
        <f t="shared" si="9933"/>
        <v>0</v>
      </c>
      <c r="R2441" s="26">
        <f t="shared" si="9770"/>
        <v>717.4</v>
      </c>
      <c r="S2441" s="26">
        <f t="shared" si="9771"/>
        <v>743.4</v>
      </c>
      <c r="T2441" s="26">
        <f t="shared" si="9772"/>
        <v>743.4</v>
      </c>
      <c r="U2441" s="26">
        <f t="shared" si="9934"/>
        <v>0</v>
      </c>
      <c r="V2441" s="26">
        <f t="shared" si="9935"/>
        <v>0</v>
      </c>
      <c r="W2441" s="26">
        <f t="shared" si="9936"/>
        <v>0</v>
      </c>
      <c r="X2441" s="26">
        <f t="shared" si="9773"/>
        <v>717.4</v>
      </c>
      <c r="Y2441" s="26">
        <f t="shared" si="9774"/>
        <v>743.4</v>
      </c>
      <c r="Z2441" s="26">
        <f t="shared" si="9775"/>
        <v>743.4</v>
      </c>
      <c r="AA2441" s="26">
        <f t="shared" si="9937"/>
        <v>0</v>
      </c>
      <c r="AB2441" s="26">
        <f t="shared" si="9938"/>
        <v>0</v>
      </c>
      <c r="AC2441" s="26">
        <f t="shared" si="9939"/>
        <v>0</v>
      </c>
      <c r="AD2441" s="26">
        <f t="shared" si="9776"/>
        <v>717.4</v>
      </c>
      <c r="AE2441" s="26">
        <f t="shared" si="9777"/>
        <v>743.4</v>
      </c>
      <c r="AF2441" s="26">
        <f t="shared" si="9778"/>
        <v>743.4</v>
      </c>
      <c r="AG2441" s="26">
        <f t="shared" si="9940"/>
        <v>0</v>
      </c>
      <c r="AH2441" s="26">
        <f t="shared" si="9941"/>
        <v>0</v>
      </c>
      <c r="AI2441" s="26">
        <f t="shared" si="9942"/>
        <v>0</v>
      </c>
      <c r="AJ2441" s="26">
        <f t="shared" si="9779"/>
        <v>717.4</v>
      </c>
      <c r="AK2441" s="26">
        <f t="shared" si="9780"/>
        <v>743.4</v>
      </c>
      <c r="AL2441" s="26">
        <f t="shared" si="9781"/>
        <v>743.4</v>
      </c>
      <c r="AM2441" s="26">
        <f t="shared" si="9943"/>
        <v>0</v>
      </c>
      <c r="AN2441" s="26">
        <f t="shared" si="9944"/>
        <v>0</v>
      </c>
      <c r="AO2441" s="26">
        <f t="shared" si="9945"/>
        <v>0</v>
      </c>
      <c r="AP2441" s="26">
        <f t="shared" si="9782"/>
        <v>717.4</v>
      </c>
      <c r="AQ2441" s="26">
        <f t="shared" si="9783"/>
        <v>743.4</v>
      </c>
      <c r="AR2441" s="26">
        <f t="shared" si="9784"/>
        <v>743.4</v>
      </c>
      <c r="AS2441" s="26">
        <f t="shared" si="9946"/>
        <v>0</v>
      </c>
      <c r="AT2441" s="26">
        <f t="shared" si="9947"/>
        <v>0</v>
      </c>
      <c r="AU2441" s="26">
        <f t="shared" si="9948"/>
        <v>0</v>
      </c>
      <c r="AV2441" s="26">
        <f t="shared" si="9785"/>
        <v>717.4</v>
      </c>
      <c r="AW2441" s="26">
        <f t="shared" si="9786"/>
        <v>743.4</v>
      </c>
      <c r="AX2441" s="26">
        <f t="shared" si="9787"/>
        <v>743.4</v>
      </c>
      <c r="AY2441" s="26">
        <f t="shared" si="9949"/>
        <v>154.78700000000001</v>
      </c>
      <c r="AZ2441" s="26">
        <f t="shared" si="9950"/>
        <v>649.49699999999996</v>
      </c>
      <c r="BA2441" s="26">
        <f t="shared" si="9951"/>
        <v>649.49699999999996</v>
      </c>
      <c r="BB2441" s="26">
        <f t="shared" si="9788"/>
        <v>872.18700000000001</v>
      </c>
      <c r="BC2441" s="26">
        <f t="shared" si="9789"/>
        <v>1392.8969999999999</v>
      </c>
      <c r="BD2441" s="26">
        <f t="shared" si="9790"/>
        <v>1392.8969999999999</v>
      </c>
      <c r="BE2441" s="26">
        <f t="shared" si="9952"/>
        <v>0</v>
      </c>
      <c r="BF2441" s="26">
        <f t="shared" si="9953"/>
        <v>0</v>
      </c>
      <c r="BG2441" s="26">
        <f t="shared" si="9954"/>
        <v>0</v>
      </c>
      <c r="BH2441" s="26">
        <f t="shared" si="9791"/>
        <v>872.18700000000001</v>
      </c>
      <c r="BI2441" s="26">
        <f t="shared" si="9792"/>
        <v>1392.8969999999999</v>
      </c>
      <c r="BJ2441" s="26">
        <f t="shared" si="9793"/>
        <v>1392.8969999999999</v>
      </c>
      <c r="BK2441" s="26">
        <f t="shared" si="9955"/>
        <v>0</v>
      </c>
      <c r="BL2441" s="26">
        <f t="shared" si="9956"/>
        <v>0</v>
      </c>
      <c r="BM2441" s="26">
        <f t="shared" si="9957"/>
        <v>0</v>
      </c>
      <c r="BN2441" s="26">
        <f t="shared" si="9794"/>
        <v>872.18700000000001</v>
      </c>
      <c r="BO2441" s="26">
        <f t="shared" si="9795"/>
        <v>1392.8969999999999</v>
      </c>
      <c r="BP2441" s="26">
        <f t="shared" si="9796"/>
        <v>1392.8969999999999</v>
      </c>
      <c r="BQ2441" s="26">
        <f t="shared" si="9958"/>
        <v>0</v>
      </c>
      <c r="BR2441" s="26">
        <f t="shared" si="9959"/>
        <v>0</v>
      </c>
      <c r="BS2441" s="26">
        <f t="shared" si="9797"/>
        <v>872.18700000000001</v>
      </c>
      <c r="BT2441" s="26">
        <f t="shared" si="9798"/>
        <v>1392.8969999999999</v>
      </c>
      <c r="BU2441" s="26">
        <f t="shared" si="9799"/>
        <v>1392.8969999999999</v>
      </c>
      <c r="BV2441" s="26">
        <f t="shared" si="9960"/>
        <v>0</v>
      </c>
      <c r="BW2441" s="26">
        <f t="shared" si="9961"/>
        <v>0</v>
      </c>
      <c r="BX2441" s="26">
        <f t="shared" si="9800"/>
        <v>872.18700000000001</v>
      </c>
      <c r="BY2441" s="26">
        <f t="shared" si="9801"/>
        <v>1392.8969999999999</v>
      </c>
      <c r="BZ2441" s="26">
        <f t="shared" si="9802"/>
        <v>1392.8969999999999</v>
      </c>
      <c r="CA2441" s="26">
        <f t="shared" si="9962"/>
        <v>0</v>
      </c>
      <c r="CB2441" s="26">
        <f t="shared" si="9963"/>
        <v>0</v>
      </c>
      <c r="CC2441" s="26">
        <f t="shared" si="9964"/>
        <v>0</v>
      </c>
      <c r="CD2441" s="26">
        <f t="shared" si="9861"/>
        <v>872.18700000000001</v>
      </c>
      <c r="CE2441" s="26">
        <f t="shared" si="9862"/>
        <v>1392.8969999999999</v>
      </c>
      <c r="CF2441" s="26">
        <f t="shared" si="9863"/>
        <v>1392.8969999999999</v>
      </c>
      <c r="CG2441" s="26">
        <f t="shared" si="9965"/>
        <v>0</v>
      </c>
      <c r="CH2441" s="26">
        <f t="shared" si="9966"/>
        <v>0</v>
      </c>
      <c r="CI2441" s="26">
        <f t="shared" si="9967"/>
        <v>0</v>
      </c>
      <c r="CJ2441" s="26">
        <f t="shared" si="9864"/>
        <v>872.18700000000001</v>
      </c>
      <c r="CK2441" s="26">
        <f t="shared" si="9865"/>
        <v>1392.8969999999999</v>
      </c>
      <c r="CL2441" s="26">
        <f t="shared" si="9866"/>
        <v>1392.8969999999999</v>
      </c>
      <c r="CM2441" s="26">
        <f t="shared" si="9968"/>
        <v>0</v>
      </c>
      <c r="CN2441" s="26">
        <f t="shared" si="9969"/>
        <v>0</v>
      </c>
      <c r="CO2441" s="26">
        <f t="shared" si="9970"/>
        <v>0</v>
      </c>
      <c r="CP2441" s="26">
        <f t="shared" si="9867"/>
        <v>872.18700000000001</v>
      </c>
      <c r="CQ2441" s="26">
        <f t="shared" si="9868"/>
        <v>1392.8969999999999</v>
      </c>
      <c r="CR2441" s="26">
        <f t="shared" si="9869"/>
        <v>1392.8969999999999</v>
      </c>
      <c r="CS2441" s="26">
        <f t="shared" si="9971"/>
        <v>0</v>
      </c>
      <c r="CT2441" s="19"/>
      <c r="CU2441" s="35"/>
      <c r="CZ2441" s="1" t="s">
        <v>28</v>
      </c>
    </row>
    <row r="2442" spans="1:105" ht="46.8" hidden="1" x14ac:dyDescent="0.3">
      <c r="A2442" s="16" t="s">
        <v>1387</v>
      </c>
      <c r="B2442" s="17">
        <v>110</v>
      </c>
      <c r="C2442" s="16" t="s">
        <v>65</v>
      </c>
      <c r="D2442" s="16" t="s">
        <v>113</v>
      </c>
      <c r="E2442" s="34" t="s">
        <v>114</v>
      </c>
      <c r="F2442" s="26">
        <v>717.4</v>
      </c>
      <c r="G2442" s="26">
        <v>743.4</v>
      </c>
      <c r="H2442" s="26">
        <v>743.4</v>
      </c>
      <c r="I2442" s="26"/>
      <c r="J2442" s="26"/>
      <c r="K2442" s="26"/>
      <c r="L2442" s="26">
        <f t="shared" si="9767"/>
        <v>717.4</v>
      </c>
      <c r="M2442" s="26">
        <f t="shared" si="9768"/>
        <v>743.4</v>
      </c>
      <c r="N2442" s="26">
        <f t="shared" si="9769"/>
        <v>743.4</v>
      </c>
      <c r="O2442" s="26"/>
      <c r="P2442" s="26"/>
      <c r="Q2442" s="26"/>
      <c r="R2442" s="26">
        <f t="shared" si="9770"/>
        <v>717.4</v>
      </c>
      <c r="S2442" s="26">
        <f t="shared" si="9771"/>
        <v>743.4</v>
      </c>
      <c r="T2442" s="26">
        <f t="shared" si="9772"/>
        <v>743.4</v>
      </c>
      <c r="U2442" s="26"/>
      <c r="V2442" s="26"/>
      <c r="W2442" s="26"/>
      <c r="X2442" s="26">
        <f t="shared" si="9773"/>
        <v>717.4</v>
      </c>
      <c r="Y2442" s="26">
        <f t="shared" si="9774"/>
        <v>743.4</v>
      </c>
      <c r="Z2442" s="26">
        <f t="shared" si="9775"/>
        <v>743.4</v>
      </c>
      <c r="AA2442" s="26"/>
      <c r="AB2442" s="26"/>
      <c r="AC2442" s="26"/>
      <c r="AD2442" s="26">
        <f t="shared" si="9776"/>
        <v>717.4</v>
      </c>
      <c r="AE2442" s="26">
        <f t="shared" si="9777"/>
        <v>743.4</v>
      </c>
      <c r="AF2442" s="26">
        <f t="shared" si="9778"/>
        <v>743.4</v>
      </c>
      <c r="AG2442" s="26"/>
      <c r="AH2442" s="26"/>
      <c r="AI2442" s="26"/>
      <c r="AJ2442" s="26">
        <f t="shared" si="9779"/>
        <v>717.4</v>
      </c>
      <c r="AK2442" s="26">
        <f t="shared" si="9780"/>
        <v>743.4</v>
      </c>
      <c r="AL2442" s="26">
        <f t="shared" si="9781"/>
        <v>743.4</v>
      </c>
      <c r="AM2442" s="26"/>
      <c r="AN2442" s="26"/>
      <c r="AO2442" s="26"/>
      <c r="AP2442" s="26">
        <f t="shared" si="9782"/>
        <v>717.4</v>
      </c>
      <c r="AQ2442" s="26">
        <f t="shared" si="9783"/>
        <v>743.4</v>
      </c>
      <c r="AR2442" s="26">
        <f t="shared" si="9784"/>
        <v>743.4</v>
      </c>
      <c r="AS2442" s="26"/>
      <c r="AT2442" s="26"/>
      <c r="AU2442" s="26"/>
      <c r="AV2442" s="26">
        <f t="shared" si="9785"/>
        <v>717.4</v>
      </c>
      <c r="AW2442" s="26">
        <f t="shared" si="9786"/>
        <v>743.4</v>
      </c>
      <c r="AX2442" s="26">
        <f t="shared" si="9787"/>
        <v>743.4</v>
      </c>
      <c r="AY2442" s="26">
        <v>154.78700000000001</v>
      </c>
      <c r="AZ2442" s="26">
        <v>649.49699999999996</v>
      </c>
      <c r="BA2442" s="26">
        <v>649.49699999999996</v>
      </c>
      <c r="BB2442" s="26">
        <f t="shared" si="9788"/>
        <v>872.18700000000001</v>
      </c>
      <c r="BC2442" s="26">
        <f t="shared" si="9789"/>
        <v>1392.8969999999999</v>
      </c>
      <c r="BD2442" s="26">
        <f t="shared" si="9790"/>
        <v>1392.8969999999999</v>
      </c>
      <c r="BE2442" s="26"/>
      <c r="BF2442" s="26"/>
      <c r="BG2442" s="26"/>
      <c r="BH2442" s="26">
        <f t="shared" si="9791"/>
        <v>872.18700000000001</v>
      </c>
      <c r="BI2442" s="26">
        <f t="shared" si="9792"/>
        <v>1392.8969999999999</v>
      </c>
      <c r="BJ2442" s="26">
        <f t="shared" si="9793"/>
        <v>1392.8969999999999</v>
      </c>
      <c r="BK2442" s="26"/>
      <c r="BL2442" s="26"/>
      <c r="BM2442" s="26"/>
      <c r="BN2442" s="26">
        <f t="shared" si="9794"/>
        <v>872.18700000000001</v>
      </c>
      <c r="BO2442" s="26">
        <f t="shared" si="9795"/>
        <v>1392.8969999999999</v>
      </c>
      <c r="BP2442" s="26">
        <f t="shared" si="9796"/>
        <v>1392.8969999999999</v>
      </c>
      <c r="BQ2442" s="26"/>
      <c r="BR2442" s="26"/>
      <c r="BS2442" s="26">
        <f t="shared" si="9797"/>
        <v>872.18700000000001</v>
      </c>
      <c r="BT2442" s="26">
        <f t="shared" si="9798"/>
        <v>1392.8969999999999</v>
      </c>
      <c r="BU2442" s="26">
        <f t="shared" si="9799"/>
        <v>1392.8969999999999</v>
      </c>
      <c r="BV2442" s="26"/>
      <c r="BW2442" s="26"/>
      <c r="BX2442" s="26">
        <f t="shared" si="9800"/>
        <v>872.18700000000001</v>
      </c>
      <c r="BY2442" s="26">
        <f t="shared" si="9801"/>
        <v>1392.8969999999999</v>
      </c>
      <c r="BZ2442" s="26">
        <f t="shared" si="9802"/>
        <v>1392.8969999999999</v>
      </c>
      <c r="CA2442" s="26"/>
      <c r="CB2442" s="26"/>
      <c r="CC2442" s="26"/>
      <c r="CD2442" s="26">
        <f t="shared" si="9861"/>
        <v>872.18700000000001</v>
      </c>
      <c r="CE2442" s="26">
        <f t="shared" si="9862"/>
        <v>1392.8969999999999</v>
      </c>
      <c r="CF2442" s="26">
        <f t="shared" si="9863"/>
        <v>1392.8969999999999</v>
      </c>
      <c r="CG2442" s="26"/>
      <c r="CH2442" s="26"/>
      <c r="CI2442" s="26"/>
      <c r="CJ2442" s="26">
        <f t="shared" si="9864"/>
        <v>872.18700000000001</v>
      </c>
      <c r="CK2442" s="26">
        <f t="shared" si="9865"/>
        <v>1392.8969999999999</v>
      </c>
      <c r="CL2442" s="26">
        <f t="shared" si="9866"/>
        <v>1392.8969999999999</v>
      </c>
      <c r="CM2442" s="26"/>
      <c r="CN2442" s="26"/>
      <c r="CO2442" s="26"/>
      <c r="CP2442" s="26">
        <f t="shared" si="9867"/>
        <v>872.18700000000001</v>
      </c>
      <c r="CQ2442" s="26">
        <f t="shared" si="9868"/>
        <v>1392.8969999999999</v>
      </c>
      <c r="CR2442" s="26">
        <f t="shared" si="9869"/>
        <v>1392.8969999999999</v>
      </c>
      <c r="CS2442" s="26"/>
      <c r="CT2442" s="19"/>
      <c r="CU2442" s="35"/>
    </row>
    <row r="2443" spans="1:105" ht="31.2" hidden="1" x14ac:dyDescent="0.3">
      <c r="A2443" s="16" t="s">
        <v>1387</v>
      </c>
      <c r="B2443" s="17">
        <v>200</v>
      </c>
      <c r="C2443" s="16"/>
      <c r="D2443" s="16"/>
      <c r="E2443" s="34" t="s">
        <v>38</v>
      </c>
      <c r="F2443" s="26">
        <f t="shared" si="9925"/>
        <v>2310.1</v>
      </c>
      <c r="G2443" s="26">
        <f t="shared" si="9926"/>
        <v>2310.1</v>
      </c>
      <c r="H2443" s="26">
        <f t="shared" si="9927"/>
        <v>2310.1</v>
      </c>
      <c r="I2443" s="26">
        <f t="shared" si="9928"/>
        <v>-259.89999999999998</v>
      </c>
      <c r="J2443" s="26">
        <f t="shared" si="9929"/>
        <v>-259.89999999999998</v>
      </c>
      <c r="K2443" s="26">
        <f t="shared" si="9930"/>
        <v>-259.89999999999998</v>
      </c>
      <c r="L2443" s="26">
        <f t="shared" ref="L2443:L2506" si="9972">F2443+I2443</f>
        <v>2050.1999999999998</v>
      </c>
      <c r="M2443" s="26">
        <f t="shared" ref="M2443:M2506" si="9973">G2443+J2443</f>
        <v>2050.1999999999998</v>
      </c>
      <c r="N2443" s="26">
        <f t="shared" ref="N2443:N2506" si="9974">H2443+K2443</f>
        <v>2050.1999999999998</v>
      </c>
      <c r="O2443" s="26">
        <f t="shared" si="9931"/>
        <v>0</v>
      </c>
      <c r="P2443" s="26">
        <f t="shared" si="9932"/>
        <v>0</v>
      </c>
      <c r="Q2443" s="26">
        <f t="shared" si="9933"/>
        <v>0</v>
      </c>
      <c r="R2443" s="26">
        <f t="shared" ref="R2443:R2506" si="9975">L2443+O2443</f>
        <v>2050.1999999999998</v>
      </c>
      <c r="S2443" s="26">
        <f t="shared" ref="S2443:S2506" si="9976">M2443+P2443</f>
        <v>2050.1999999999998</v>
      </c>
      <c r="T2443" s="26">
        <f t="shared" ref="T2443:T2506" si="9977">N2443+Q2443</f>
        <v>2050.1999999999998</v>
      </c>
      <c r="U2443" s="26">
        <f t="shared" si="9934"/>
        <v>0</v>
      </c>
      <c r="V2443" s="26">
        <f t="shared" si="9935"/>
        <v>0</v>
      </c>
      <c r="W2443" s="26">
        <f t="shared" si="9936"/>
        <v>0</v>
      </c>
      <c r="X2443" s="26">
        <f t="shared" ref="X2443:X2506" si="9978">R2443+U2443</f>
        <v>2050.1999999999998</v>
      </c>
      <c r="Y2443" s="26">
        <f t="shared" ref="Y2443:Y2506" si="9979">S2443+V2443</f>
        <v>2050.1999999999998</v>
      </c>
      <c r="Z2443" s="26">
        <f t="shared" ref="Z2443:Z2506" si="9980">T2443+W2443</f>
        <v>2050.1999999999998</v>
      </c>
      <c r="AA2443" s="26">
        <f t="shared" si="9937"/>
        <v>0</v>
      </c>
      <c r="AB2443" s="26">
        <f t="shared" si="9938"/>
        <v>0</v>
      </c>
      <c r="AC2443" s="26">
        <f t="shared" si="9939"/>
        <v>0</v>
      </c>
      <c r="AD2443" s="26">
        <f t="shared" ref="AD2443:AD2506" si="9981">X2443+AA2443</f>
        <v>2050.1999999999998</v>
      </c>
      <c r="AE2443" s="26">
        <f t="shared" ref="AE2443:AE2506" si="9982">Y2443+AB2443</f>
        <v>2050.1999999999998</v>
      </c>
      <c r="AF2443" s="26">
        <f t="shared" ref="AF2443:AF2506" si="9983">Z2443+AC2443</f>
        <v>2050.1999999999998</v>
      </c>
      <c r="AG2443" s="26">
        <f t="shared" si="9940"/>
        <v>0</v>
      </c>
      <c r="AH2443" s="26">
        <f t="shared" si="9941"/>
        <v>0</v>
      </c>
      <c r="AI2443" s="26">
        <f t="shared" si="9942"/>
        <v>0</v>
      </c>
      <c r="AJ2443" s="26">
        <f t="shared" ref="AJ2443:AJ2506" si="9984">AD2443+AG2443</f>
        <v>2050.1999999999998</v>
      </c>
      <c r="AK2443" s="26">
        <f t="shared" ref="AK2443:AK2506" si="9985">AE2443+AH2443</f>
        <v>2050.1999999999998</v>
      </c>
      <c r="AL2443" s="26">
        <f t="shared" ref="AL2443:AL2506" si="9986">AF2443+AI2443</f>
        <v>2050.1999999999998</v>
      </c>
      <c r="AM2443" s="26">
        <f t="shared" si="9943"/>
        <v>0</v>
      </c>
      <c r="AN2443" s="26">
        <f t="shared" si="9944"/>
        <v>0</v>
      </c>
      <c r="AO2443" s="26">
        <f t="shared" si="9945"/>
        <v>0</v>
      </c>
      <c r="AP2443" s="26">
        <f t="shared" ref="AP2443:AP2506" si="9987">AJ2443+AM2443</f>
        <v>2050.1999999999998</v>
      </c>
      <c r="AQ2443" s="26">
        <f t="shared" ref="AQ2443:AQ2506" si="9988">AK2443+AN2443</f>
        <v>2050.1999999999998</v>
      </c>
      <c r="AR2443" s="26">
        <f t="shared" ref="AR2443:AR2506" si="9989">AL2443+AO2443</f>
        <v>2050.1999999999998</v>
      </c>
      <c r="AS2443" s="26">
        <f t="shared" si="9946"/>
        <v>0</v>
      </c>
      <c r="AT2443" s="26">
        <f t="shared" si="9947"/>
        <v>0</v>
      </c>
      <c r="AU2443" s="26">
        <f t="shared" si="9948"/>
        <v>0</v>
      </c>
      <c r="AV2443" s="26">
        <f t="shared" ref="AV2443:AV2506" si="9990">AP2443+AS2443</f>
        <v>2050.1999999999998</v>
      </c>
      <c r="AW2443" s="26">
        <f t="shared" ref="AW2443:AW2506" si="9991">AQ2443+AT2443</f>
        <v>2050.1999999999998</v>
      </c>
      <c r="AX2443" s="26">
        <f t="shared" ref="AX2443:AX2506" si="9992">AR2443+AU2443</f>
        <v>2050.1999999999998</v>
      </c>
      <c r="AY2443" s="26">
        <f t="shared" si="9949"/>
        <v>0</v>
      </c>
      <c r="AZ2443" s="26">
        <f t="shared" si="9950"/>
        <v>0</v>
      </c>
      <c r="BA2443" s="26">
        <f t="shared" si="9951"/>
        <v>0</v>
      </c>
      <c r="BB2443" s="26">
        <f t="shared" ref="BB2443:BB2506" si="9993">AV2443+AY2443</f>
        <v>2050.1999999999998</v>
      </c>
      <c r="BC2443" s="26">
        <f t="shared" ref="BC2443:BC2506" si="9994">AW2443+AZ2443</f>
        <v>2050.1999999999998</v>
      </c>
      <c r="BD2443" s="26">
        <f t="shared" ref="BD2443:BD2506" si="9995">AX2443+BA2443</f>
        <v>2050.1999999999998</v>
      </c>
      <c r="BE2443" s="26">
        <f t="shared" si="9952"/>
        <v>0</v>
      </c>
      <c r="BF2443" s="26">
        <f t="shared" si="9953"/>
        <v>0</v>
      </c>
      <c r="BG2443" s="26">
        <f t="shared" si="9954"/>
        <v>0</v>
      </c>
      <c r="BH2443" s="26">
        <f t="shared" ref="BH2443:BH2506" si="9996">BB2443+BE2443</f>
        <v>2050.1999999999998</v>
      </c>
      <c r="BI2443" s="26">
        <f t="shared" ref="BI2443:BI2506" si="9997">BC2443+BF2443</f>
        <v>2050.1999999999998</v>
      </c>
      <c r="BJ2443" s="26">
        <f t="shared" ref="BJ2443:BJ2506" si="9998">BD2443+BG2443</f>
        <v>2050.1999999999998</v>
      </c>
      <c r="BK2443" s="26">
        <f t="shared" si="9955"/>
        <v>0</v>
      </c>
      <c r="BL2443" s="26">
        <f t="shared" si="9956"/>
        <v>0</v>
      </c>
      <c r="BM2443" s="26">
        <f t="shared" si="9957"/>
        <v>0</v>
      </c>
      <c r="BN2443" s="26">
        <f t="shared" ref="BN2443:BN2506" si="9999">BH2443+BK2443</f>
        <v>2050.1999999999998</v>
      </c>
      <c r="BO2443" s="26">
        <f t="shared" ref="BO2443:BO2506" si="10000">BI2443+BL2443</f>
        <v>2050.1999999999998</v>
      </c>
      <c r="BP2443" s="26">
        <f t="shared" ref="BP2443:BP2506" si="10001">BJ2443+BM2443</f>
        <v>2050.1999999999998</v>
      </c>
      <c r="BQ2443" s="26">
        <f t="shared" si="9958"/>
        <v>0</v>
      </c>
      <c r="BR2443" s="26">
        <f t="shared" si="9959"/>
        <v>0</v>
      </c>
      <c r="BS2443" s="26">
        <f t="shared" ref="BS2443:BS2506" si="10002">BQ2443+BN2443</f>
        <v>2050.1999999999998</v>
      </c>
      <c r="BT2443" s="26">
        <f t="shared" ref="BT2443:BT2506" si="10003">BR2443+BO2443</f>
        <v>2050.1999999999998</v>
      </c>
      <c r="BU2443" s="26">
        <f t="shared" ref="BU2443:BU2506" si="10004">BP2443</f>
        <v>2050.1999999999998</v>
      </c>
      <c r="BV2443" s="26">
        <f t="shared" si="9960"/>
        <v>0</v>
      </c>
      <c r="BW2443" s="26">
        <f t="shared" si="9961"/>
        <v>0</v>
      </c>
      <c r="BX2443" s="26">
        <f t="shared" ref="BX2443:BX2506" si="10005">BS2443</f>
        <v>2050.1999999999998</v>
      </c>
      <c r="BY2443" s="26">
        <f t="shared" ref="BY2443:BY2506" si="10006">BT2443+BV2443</f>
        <v>2050.1999999999998</v>
      </c>
      <c r="BZ2443" s="26">
        <f t="shared" ref="BZ2443:BZ2506" si="10007">BU2443+BW2443</f>
        <v>2050.1999999999998</v>
      </c>
      <c r="CA2443" s="26">
        <f t="shared" si="9962"/>
        <v>0</v>
      </c>
      <c r="CB2443" s="26">
        <f t="shared" si="9963"/>
        <v>0</v>
      </c>
      <c r="CC2443" s="26">
        <f t="shared" si="9964"/>
        <v>0</v>
      </c>
      <c r="CD2443" s="26">
        <f t="shared" si="9861"/>
        <v>2050.1999999999998</v>
      </c>
      <c r="CE2443" s="26">
        <f t="shared" si="9862"/>
        <v>2050.1999999999998</v>
      </c>
      <c r="CF2443" s="26">
        <f t="shared" si="9863"/>
        <v>2050.1999999999998</v>
      </c>
      <c r="CG2443" s="26">
        <f t="shared" si="9965"/>
        <v>0</v>
      </c>
      <c r="CH2443" s="26">
        <f t="shared" si="9966"/>
        <v>0</v>
      </c>
      <c r="CI2443" s="26">
        <f t="shared" si="9967"/>
        <v>0</v>
      </c>
      <c r="CJ2443" s="26">
        <f t="shared" si="9864"/>
        <v>2050.1999999999998</v>
      </c>
      <c r="CK2443" s="26">
        <f t="shared" si="9865"/>
        <v>2050.1999999999998</v>
      </c>
      <c r="CL2443" s="26">
        <f t="shared" si="9866"/>
        <v>2050.1999999999998</v>
      </c>
      <c r="CM2443" s="26">
        <f t="shared" si="9968"/>
        <v>0</v>
      </c>
      <c r="CN2443" s="26">
        <f t="shared" si="9969"/>
        <v>0</v>
      </c>
      <c r="CO2443" s="26">
        <f t="shared" si="9970"/>
        <v>0</v>
      </c>
      <c r="CP2443" s="26">
        <f t="shared" si="9867"/>
        <v>2050.1999999999998</v>
      </c>
      <c r="CQ2443" s="26">
        <f t="shared" si="9868"/>
        <v>2050.1999999999998</v>
      </c>
      <c r="CR2443" s="26">
        <f t="shared" si="9869"/>
        <v>2050.1999999999998</v>
      </c>
      <c r="CS2443" s="26">
        <f t="shared" si="9971"/>
        <v>0</v>
      </c>
      <c r="CT2443" s="19"/>
      <c r="CU2443" s="35"/>
      <c r="CY2443" s="1" t="s">
        <v>27</v>
      </c>
    </row>
    <row r="2444" spans="1:105" ht="46.8" hidden="1" x14ac:dyDescent="0.3">
      <c r="A2444" s="16" t="s">
        <v>1387</v>
      </c>
      <c r="B2444" s="17">
        <v>240</v>
      </c>
      <c r="C2444" s="16"/>
      <c r="D2444" s="16"/>
      <c r="E2444" s="34" t="s">
        <v>39</v>
      </c>
      <c r="F2444" s="26">
        <f t="shared" ref="F2444:K2444" si="10008">F2446+F2445</f>
        <v>2310.1</v>
      </c>
      <c r="G2444" s="26">
        <f t="shared" si="10008"/>
        <v>2310.1</v>
      </c>
      <c r="H2444" s="26">
        <f t="shared" si="10008"/>
        <v>2310.1</v>
      </c>
      <c r="I2444" s="26">
        <f t="shared" si="10008"/>
        <v>-259.89999999999998</v>
      </c>
      <c r="J2444" s="26">
        <f t="shared" si="10008"/>
        <v>-259.89999999999998</v>
      </c>
      <c r="K2444" s="26">
        <f t="shared" si="10008"/>
        <v>-259.89999999999998</v>
      </c>
      <c r="L2444" s="26">
        <f t="shared" si="9972"/>
        <v>2050.1999999999998</v>
      </c>
      <c r="M2444" s="26">
        <f t="shared" si="9973"/>
        <v>2050.1999999999998</v>
      </c>
      <c r="N2444" s="26">
        <f t="shared" si="9974"/>
        <v>2050.1999999999998</v>
      </c>
      <c r="O2444" s="26">
        <f>O2446+O2445</f>
        <v>0</v>
      </c>
      <c r="P2444" s="26">
        <f>P2446+P2445</f>
        <v>0</v>
      </c>
      <c r="Q2444" s="26">
        <f>Q2446+Q2445</f>
        <v>0</v>
      </c>
      <c r="R2444" s="26">
        <f t="shared" si="9975"/>
        <v>2050.1999999999998</v>
      </c>
      <c r="S2444" s="26">
        <f t="shared" si="9976"/>
        <v>2050.1999999999998</v>
      </c>
      <c r="T2444" s="26">
        <f t="shared" si="9977"/>
        <v>2050.1999999999998</v>
      </c>
      <c r="U2444" s="26">
        <f>U2446+U2445</f>
        <v>0</v>
      </c>
      <c r="V2444" s="26">
        <f>V2446+V2445</f>
        <v>0</v>
      </c>
      <c r="W2444" s="26">
        <f>W2446+W2445</f>
        <v>0</v>
      </c>
      <c r="X2444" s="26">
        <f t="shared" si="9978"/>
        <v>2050.1999999999998</v>
      </c>
      <c r="Y2444" s="26">
        <f t="shared" si="9979"/>
        <v>2050.1999999999998</v>
      </c>
      <c r="Z2444" s="26">
        <f t="shared" si="9980"/>
        <v>2050.1999999999998</v>
      </c>
      <c r="AA2444" s="26">
        <f>AA2446+AA2445</f>
        <v>0</v>
      </c>
      <c r="AB2444" s="26">
        <f>AB2446+AB2445</f>
        <v>0</v>
      </c>
      <c r="AC2444" s="26">
        <f>AC2446+AC2445</f>
        <v>0</v>
      </c>
      <c r="AD2444" s="26">
        <f t="shared" si="9981"/>
        <v>2050.1999999999998</v>
      </c>
      <c r="AE2444" s="26">
        <f t="shared" si="9982"/>
        <v>2050.1999999999998</v>
      </c>
      <c r="AF2444" s="26">
        <f t="shared" si="9983"/>
        <v>2050.1999999999998</v>
      </c>
      <c r="AG2444" s="26">
        <f>AG2446+AG2445</f>
        <v>0</v>
      </c>
      <c r="AH2444" s="26">
        <f>AH2446+AH2445</f>
        <v>0</v>
      </c>
      <c r="AI2444" s="26">
        <f>AI2446+AI2445</f>
        <v>0</v>
      </c>
      <c r="AJ2444" s="26">
        <f t="shared" si="9984"/>
        <v>2050.1999999999998</v>
      </c>
      <c r="AK2444" s="26">
        <f t="shared" si="9985"/>
        <v>2050.1999999999998</v>
      </c>
      <c r="AL2444" s="26">
        <f t="shared" si="9986"/>
        <v>2050.1999999999998</v>
      </c>
      <c r="AM2444" s="26">
        <f>AM2446+AM2445</f>
        <v>0</v>
      </c>
      <c r="AN2444" s="26">
        <f>AN2446+AN2445</f>
        <v>0</v>
      </c>
      <c r="AO2444" s="26">
        <f>AO2446+AO2445</f>
        <v>0</v>
      </c>
      <c r="AP2444" s="26">
        <f t="shared" si="9987"/>
        <v>2050.1999999999998</v>
      </c>
      <c r="AQ2444" s="26">
        <f t="shared" si="9988"/>
        <v>2050.1999999999998</v>
      </c>
      <c r="AR2444" s="26">
        <f t="shared" si="9989"/>
        <v>2050.1999999999998</v>
      </c>
      <c r="AS2444" s="26">
        <f>AS2446+AS2445</f>
        <v>0</v>
      </c>
      <c r="AT2444" s="26">
        <f>AT2446+AT2445</f>
        <v>0</v>
      </c>
      <c r="AU2444" s="26">
        <f>AU2446+AU2445</f>
        <v>0</v>
      </c>
      <c r="AV2444" s="26">
        <f t="shared" si="9990"/>
        <v>2050.1999999999998</v>
      </c>
      <c r="AW2444" s="26">
        <f t="shared" si="9991"/>
        <v>2050.1999999999998</v>
      </c>
      <c r="AX2444" s="26">
        <f t="shared" si="9992"/>
        <v>2050.1999999999998</v>
      </c>
      <c r="AY2444" s="26">
        <f>AY2446+AY2445</f>
        <v>0</v>
      </c>
      <c r="AZ2444" s="26">
        <f>AZ2446+AZ2445</f>
        <v>0</v>
      </c>
      <c r="BA2444" s="26">
        <f>BA2446+BA2445</f>
        <v>0</v>
      </c>
      <c r="BB2444" s="26">
        <f t="shared" si="9993"/>
        <v>2050.1999999999998</v>
      </c>
      <c r="BC2444" s="26">
        <f t="shared" si="9994"/>
        <v>2050.1999999999998</v>
      </c>
      <c r="BD2444" s="26">
        <f t="shared" si="9995"/>
        <v>2050.1999999999998</v>
      </c>
      <c r="BE2444" s="26">
        <f>BE2446+BE2445</f>
        <v>0</v>
      </c>
      <c r="BF2444" s="26">
        <f>BF2446+BF2445</f>
        <v>0</v>
      </c>
      <c r="BG2444" s="26">
        <f>BG2446+BG2445</f>
        <v>0</v>
      </c>
      <c r="BH2444" s="26">
        <f t="shared" si="9996"/>
        <v>2050.1999999999998</v>
      </c>
      <c r="BI2444" s="26">
        <f t="shared" si="9997"/>
        <v>2050.1999999999998</v>
      </c>
      <c r="BJ2444" s="26">
        <f t="shared" si="9998"/>
        <v>2050.1999999999998</v>
      </c>
      <c r="BK2444" s="26">
        <f>BK2446+BK2445</f>
        <v>0</v>
      </c>
      <c r="BL2444" s="26">
        <f>BL2446+BL2445</f>
        <v>0</v>
      </c>
      <c r="BM2444" s="26">
        <f>BM2446+BM2445</f>
        <v>0</v>
      </c>
      <c r="BN2444" s="26">
        <f t="shared" si="9999"/>
        <v>2050.1999999999998</v>
      </c>
      <c r="BO2444" s="26">
        <f t="shared" si="10000"/>
        <v>2050.1999999999998</v>
      </c>
      <c r="BP2444" s="26">
        <f t="shared" si="10001"/>
        <v>2050.1999999999998</v>
      </c>
      <c r="BQ2444" s="26">
        <f>BQ2446+BQ2445</f>
        <v>0</v>
      </c>
      <c r="BR2444" s="26">
        <f>BR2446+BR2445</f>
        <v>0</v>
      </c>
      <c r="BS2444" s="26">
        <f t="shared" si="10002"/>
        <v>2050.1999999999998</v>
      </c>
      <c r="BT2444" s="26">
        <f t="shared" si="10003"/>
        <v>2050.1999999999998</v>
      </c>
      <c r="BU2444" s="26">
        <f t="shared" si="10004"/>
        <v>2050.1999999999998</v>
      </c>
      <c r="BV2444" s="26">
        <f>BV2446+BV2445</f>
        <v>0</v>
      </c>
      <c r="BW2444" s="26">
        <f>BW2446+BW2445</f>
        <v>0</v>
      </c>
      <c r="BX2444" s="26">
        <f t="shared" si="10005"/>
        <v>2050.1999999999998</v>
      </c>
      <c r="BY2444" s="26">
        <f t="shared" si="10006"/>
        <v>2050.1999999999998</v>
      </c>
      <c r="BZ2444" s="26">
        <f t="shared" si="10007"/>
        <v>2050.1999999999998</v>
      </c>
      <c r="CA2444" s="26">
        <f>CA2446+CA2445</f>
        <v>0</v>
      </c>
      <c r="CB2444" s="26">
        <f>CB2446+CB2445</f>
        <v>0</v>
      </c>
      <c r="CC2444" s="26">
        <f>CC2446+CC2445</f>
        <v>0</v>
      </c>
      <c r="CD2444" s="26">
        <f t="shared" si="9861"/>
        <v>2050.1999999999998</v>
      </c>
      <c r="CE2444" s="26">
        <f t="shared" si="9862"/>
        <v>2050.1999999999998</v>
      </c>
      <c r="CF2444" s="26">
        <f t="shared" si="9863"/>
        <v>2050.1999999999998</v>
      </c>
      <c r="CG2444" s="26">
        <f>CG2446+CG2445</f>
        <v>0</v>
      </c>
      <c r="CH2444" s="26">
        <f>CH2446+CH2445</f>
        <v>0</v>
      </c>
      <c r="CI2444" s="26">
        <f>CI2446+CI2445</f>
        <v>0</v>
      </c>
      <c r="CJ2444" s="26">
        <f t="shared" si="9864"/>
        <v>2050.1999999999998</v>
      </c>
      <c r="CK2444" s="26">
        <f t="shared" si="9865"/>
        <v>2050.1999999999998</v>
      </c>
      <c r="CL2444" s="26">
        <f t="shared" si="9866"/>
        <v>2050.1999999999998</v>
      </c>
      <c r="CM2444" s="26">
        <f>CM2446+CM2445</f>
        <v>0</v>
      </c>
      <c r="CN2444" s="26">
        <f>CN2446+CN2445</f>
        <v>0</v>
      </c>
      <c r="CO2444" s="26">
        <f>CO2446+CO2445</f>
        <v>0</v>
      </c>
      <c r="CP2444" s="26">
        <f t="shared" si="9867"/>
        <v>2050.1999999999998</v>
      </c>
      <c r="CQ2444" s="26">
        <f t="shared" si="9868"/>
        <v>2050.1999999999998</v>
      </c>
      <c r="CR2444" s="26">
        <f t="shared" si="9869"/>
        <v>2050.1999999999998</v>
      </c>
      <c r="CS2444" s="26">
        <f>CS2446+CS2445</f>
        <v>0</v>
      </c>
      <c r="CT2444" s="19"/>
      <c r="CU2444" s="35"/>
      <c r="CZ2444" s="1" t="s">
        <v>28</v>
      </c>
    </row>
    <row r="2445" spans="1:105" ht="62.4" hidden="1" x14ac:dyDescent="0.3">
      <c r="A2445" s="16" t="s">
        <v>1387</v>
      </c>
      <c r="B2445" s="17">
        <v>240</v>
      </c>
      <c r="C2445" s="16" t="s">
        <v>40</v>
      </c>
      <c r="D2445" s="16" t="s">
        <v>393</v>
      </c>
      <c r="E2445" s="34" t="s">
        <v>394</v>
      </c>
      <c r="F2445" s="26"/>
      <c r="G2445" s="26"/>
      <c r="H2445" s="26"/>
      <c r="I2445" s="26"/>
      <c r="J2445" s="26"/>
      <c r="K2445" s="26"/>
      <c r="L2445" s="26">
        <f t="shared" si="9972"/>
        <v>0</v>
      </c>
      <c r="M2445" s="26">
        <f t="shared" si="9973"/>
        <v>0</v>
      </c>
      <c r="N2445" s="26">
        <f t="shared" si="9974"/>
        <v>0</v>
      </c>
      <c r="O2445" s="26"/>
      <c r="P2445" s="26"/>
      <c r="Q2445" s="26"/>
      <c r="R2445" s="26">
        <f t="shared" si="9975"/>
        <v>0</v>
      </c>
      <c r="S2445" s="26">
        <f t="shared" si="9976"/>
        <v>0</v>
      </c>
      <c r="T2445" s="26">
        <f t="shared" si="9977"/>
        <v>0</v>
      </c>
      <c r="U2445" s="26"/>
      <c r="V2445" s="26"/>
      <c r="W2445" s="26"/>
      <c r="X2445" s="26">
        <f t="shared" si="9978"/>
        <v>0</v>
      </c>
      <c r="Y2445" s="26">
        <f t="shared" si="9979"/>
        <v>0</v>
      </c>
      <c r="Z2445" s="26">
        <f t="shared" si="9980"/>
        <v>0</v>
      </c>
      <c r="AA2445" s="26"/>
      <c r="AB2445" s="26"/>
      <c r="AC2445" s="26"/>
      <c r="AD2445" s="26">
        <f t="shared" si="9981"/>
        <v>0</v>
      </c>
      <c r="AE2445" s="26">
        <f t="shared" si="9982"/>
        <v>0</v>
      </c>
      <c r="AF2445" s="26">
        <f t="shared" si="9983"/>
        <v>0</v>
      </c>
      <c r="AG2445" s="26"/>
      <c r="AH2445" s="26"/>
      <c r="AI2445" s="26"/>
      <c r="AJ2445" s="26">
        <f t="shared" si="9984"/>
        <v>0</v>
      </c>
      <c r="AK2445" s="26">
        <f t="shared" si="9985"/>
        <v>0</v>
      </c>
      <c r="AL2445" s="26">
        <f t="shared" si="9986"/>
        <v>0</v>
      </c>
      <c r="AM2445" s="26"/>
      <c r="AN2445" s="26"/>
      <c r="AO2445" s="26"/>
      <c r="AP2445" s="26">
        <f t="shared" si="9987"/>
        <v>0</v>
      </c>
      <c r="AQ2445" s="26">
        <f t="shared" si="9988"/>
        <v>0</v>
      </c>
      <c r="AR2445" s="26">
        <f t="shared" si="9989"/>
        <v>0</v>
      </c>
      <c r="AS2445" s="26"/>
      <c r="AT2445" s="26"/>
      <c r="AU2445" s="26"/>
      <c r="AV2445" s="26">
        <f t="shared" si="9990"/>
        <v>0</v>
      </c>
      <c r="AW2445" s="26">
        <f t="shared" si="9991"/>
        <v>0</v>
      </c>
      <c r="AX2445" s="26">
        <f t="shared" si="9992"/>
        <v>0</v>
      </c>
      <c r="AY2445" s="26"/>
      <c r="AZ2445" s="26"/>
      <c r="BA2445" s="26"/>
      <c r="BB2445" s="26">
        <f t="shared" si="9993"/>
        <v>0</v>
      </c>
      <c r="BC2445" s="26">
        <f t="shared" si="9994"/>
        <v>0</v>
      </c>
      <c r="BD2445" s="26">
        <f t="shared" si="9995"/>
        <v>0</v>
      </c>
      <c r="BE2445" s="26"/>
      <c r="BF2445" s="26"/>
      <c r="BG2445" s="26"/>
      <c r="BH2445" s="26">
        <f t="shared" si="9996"/>
        <v>0</v>
      </c>
      <c r="BI2445" s="26">
        <f t="shared" si="9997"/>
        <v>0</v>
      </c>
      <c r="BJ2445" s="26">
        <f t="shared" si="9998"/>
        <v>0</v>
      </c>
      <c r="BK2445" s="26"/>
      <c r="BL2445" s="26"/>
      <c r="BM2445" s="26"/>
      <c r="BN2445" s="26">
        <f t="shared" si="9999"/>
        <v>0</v>
      </c>
      <c r="BO2445" s="26">
        <f t="shared" si="10000"/>
        <v>0</v>
      </c>
      <c r="BP2445" s="26">
        <f t="shared" si="10001"/>
        <v>0</v>
      </c>
      <c r="BQ2445" s="26"/>
      <c r="BR2445" s="26"/>
      <c r="BS2445" s="26">
        <f t="shared" si="10002"/>
        <v>0</v>
      </c>
      <c r="BT2445" s="26">
        <f t="shared" si="10003"/>
        <v>0</v>
      </c>
      <c r="BU2445" s="26">
        <f t="shared" si="10004"/>
        <v>0</v>
      </c>
      <c r="BV2445" s="26"/>
      <c r="BW2445" s="26"/>
      <c r="BX2445" s="26">
        <f t="shared" si="10005"/>
        <v>0</v>
      </c>
      <c r="BY2445" s="26">
        <f t="shared" si="10006"/>
        <v>0</v>
      </c>
      <c r="BZ2445" s="26">
        <f t="shared" si="10007"/>
        <v>0</v>
      </c>
      <c r="CA2445" s="26"/>
      <c r="CB2445" s="26"/>
      <c r="CC2445" s="26"/>
      <c r="CD2445" s="26">
        <f t="shared" si="9861"/>
        <v>0</v>
      </c>
      <c r="CE2445" s="26">
        <f t="shared" si="9862"/>
        <v>0</v>
      </c>
      <c r="CF2445" s="26">
        <f t="shared" si="9863"/>
        <v>0</v>
      </c>
      <c r="CG2445" s="26"/>
      <c r="CH2445" s="26"/>
      <c r="CI2445" s="26"/>
      <c r="CJ2445" s="26">
        <f t="shared" si="9864"/>
        <v>0</v>
      </c>
      <c r="CK2445" s="26">
        <f t="shared" si="9865"/>
        <v>0</v>
      </c>
      <c r="CL2445" s="26">
        <f t="shared" si="9866"/>
        <v>0</v>
      </c>
      <c r="CM2445" s="26"/>
      <c r="CN2445" s="26"/>
      <c r="CO2445" s="26"/>
      <c r="CP2445" s="26">
        <f t="shared" si="9867"/>
        <v>0</v>
      </c>
      <c r="CQ2445" s="26">
        <f t="shared" si="9868"/>
        <v>0</v>
      </c>
      <c r="CR2445" s="26">
        <f t="shared" si="9869"/>
        <v>0</v>
      </c>
      <c r="CS2445" s="26"/>
      <c r="CT2445" s="19">
        <v>0</v>
      </c>
      <c r="CU2445" s="35"/>
    </row>
    <row r="2446" spans="1:105" ht="46.8" hidden="1" x14ac:dyDescent="0.3">
      <c r="A2446" s="16" t="s">
        <v>1387</v>
      </c>
      <c r="B2446" s="17">
        <v>240</v>
      </c>
      <c r="C2446" s="16" t="s">
        <v>65</v>
      </c>
      <c r="D2446" s="16" t="s">
        <v>113</v>
      </c>
      <c r="E2446" s="34" t="s">
        <v>114</v>
      </c>
      <c r="F2446" s="26">
        <v>2310.1</v>
      </c>
      <c r="G2446" s="26">
        <v>2310.1</v>
      </c>
      <c r="H2446" s="26">
        <v>2310.1</v>
      </c>
      <c r="I2446" s="26">
        <v>-259.89999999999998</v>
      </c>
      <c r="J2446" s="26">
        <v>-259.89999999999998</v>
      </c>
      <c r="K2446" s="26">
        <v>-259.89999999999998</v>
      </c>
      <c r="L2446" s="26">
        <f t="shared" si="9972"/>
        <v>2050.1999999999998</v>
      </c>
      <c r="M2446" s="26">
        <f t="shared" si="9973"/>
        <v>2050.1999999999998</v>
      </c>
      <c r="N2446" s="26">
        <f t="shared" si="9974"/>
        <v>2050.1999999999998</v>
      </c>
      <c r="O2446" s="26"/>
      <c r="P2446" s="26"/>
      <c r="Q2446" s="26"/>
      <c r="R2446" s="26">
        <f t="shared" si="9975"/>
        <v>2050.1999999999998</v>
      </c>
      <c r="S2446" s="26">
        <f t="shared" si="9976"/>
        <v>2050.1999999999998</v>
      </c>
      <c r="T2446" s="26">
        <f t="shared" si="9977"/>
        <v>2050.1999999999998</v>
      </c>
      <c r="U2446" s="26"/>
      <c r="V2446" s="26"/>
      <c r="W2446" s="26"/>
      <c r="X2446" s="26">
        <f t="shared" si="9978"/>
        <v>2050.1999999999998</v>
      </c>
      <c r="Y2446" s="26">
        <f t="shared" si="9979"/>
        <v>2050.1999999999998</v>
      </c>
      <c r="Z2446" s="26">
        <f t="shared" si="9980"/>
        <v>2050.1999999999998</v>
      </c>
      <c r="AA2446" s="26"/>
      <c r="AB2446" s="26"/>
      <c r="AC2446" s="26"/>
      <c r="AD2446" s="26">
        <f t="shared" si="9981"/>
        <v>2050.1999999999998</v>
      </c>
      <c r="AE2446" s="26">
        <f t="shared" si="9982"/>
        <v>2050.1999999999998</v>
      </c>
      <c r="AF2446" s="26">
        <f t="shared" si="9983"/>
        <v>2050.1999999999998</v>
      </c>
      <c r="AG2446" s="26"/>
      <c r="AH2446" s="26"/>
      <c r="AI2446" s="26"/>
      <c r="AJ2446" s="26">
        <f t="shared" si="9984"/>
        <v>2050.1999999999998</v>
      </c>
      <c r="AK2446" s="26">
        <f t="shared" si="9985"/>
        <v>2050.1999999999998</v>
      </c>
      <c r="AL2446" s="26">
        <f t="shared" si="9986"/>
        <v>2050.1999999999998</v>
      </c>
      <c r="AM2446" s="26"/>
      <c r="AN2446" s="26"/>
      <c r="AO2446" s="26"/>
      <c r="AP2446" s="26">
        <f t="shared" si="9987"/>
        <v>2050.1999999999998</v>
      </c>
      <c r="AQ2446" s="26">
        <f t="shared" si="9988"/>
        <v>2050.1999999999998</v>
      </c>
      <c r="AR2446" s="26">
        <f t="shared" si="9989"/>
        <v>2050.1999999999998</v>
      </c>
      <c r="AS2446" s="26"/>
      <c r="AT2446" s="26"/>
      <c r="AU2446" s="26"/>
      <c r="AV2446" s="26">
        <f t="shared" si="9990"/>
        <v>2050.1999999999998</v>
      </c>
      <c r="AW2446" s="26">
        <f t="shared" si="9991"/>
        <v>2050.1999999999998</v>
      </c>
      <c r="AX2446" s="26">
        <f t="shared" si="9992"/>
        <v>2050.1999999999998</v>
      </c>
      <c r="AY2446" s="26"/>
      <c r="AZ2446" s="26"/>
      <c r="BA2446" s="26"/>
      <c r="BB2446" s="26">
        <f t="shared" si="9993"/>
        <v>2050.1999999999998</v>
      </c>
      <c r="BC2446" s="26">
        <f t="shared" si="9994"/>
        <v>2050.1999999999998</v>
      </c>
      <c r="BD2446" s="26">
        <f t="shared" si="9995"/>
        <v>2050.1999999999998</v>
      </c>
      <c r="BE2446" s="26"/>
      <c r="BF2446" s="26"/>
      <c r="BG2446" s="26"/>
      <c r="BH2446" s="26">
        <f t="shared" si="9996"/>
        <v>2050.1999999999998</v>
      </c>
      <c r="BI2446" s="26">
        <f t="shared" si="9997"/>
        <v>2050.1999999999998</v>
      </c>
      <c r="BJ2446" s="26">
        <f t="shared" si="9998"/>
        <v>2050.1999999999998</v>
      </c>
      <c r="BK2446" s="26"/>
      <c r="BL2446" s="26"/>
      <c r="BM2446" s="26"/>
      <c r="BN2446" s="26">
        <f t="shared" si="9999"/>
        <v>2050.1999999999998</v>
      </c>
      <c r="BO2446" s="26">
        <f t="shared" si="10000"/>
        <v>2050.1999999999998</v>
      </c>
      <c r="BP2446" s="26">
        <f t="shared" si="10001"/>
        <v>2050.1999999999998</v>
      </c>
      <c r="BQ2446" s="26"/>
      <c r="BR2446" s="26"/>
      <c r="BS2446" s="26">
        <f t="shared" si="10002"/>
        <v>2050.1999999999998</v>
      </c>
      <c r="BT2446" s="26">
        <f t="shared" si="10003"/>
        <v>2050.1999999999998</v>
      </c>
      <c r="BU2446" s="26">
        <f t="shared" si="10004"/>
        <v>2050.1999999999998</v>
      </c>
      <c r="BV2446" s="26"/>
      <c r="BW2446" s="26"/>
      <c r="BX2446" s="26">
        <f t="shared" si="10005"/>
        <v>2050.1999999999998</v>
      </c>
      <c r="BY2446" s="26">
        <f t="shared" si="10006"/>
        <v>2050.1999999999998</v>
      </c>
      <c r="BZ2446" s="26">
        <f t="shared" si="10007"/>
        <v>2050.1999999999998</v>
      </c>
      <c r="CA2446" s="26"/>
      <c r="CB2446" s="26"/>
      <c r="CC2446" s="26"/>
      <c r="CD2446" s="26">
        <f t="shared" si="9861"/>
        <v>2050.1999999999998</v>
      </c>
      <c r="CE2446" s="26">
        <f t="shared" si="9862"/>
        <v>2050.1999999999998</v>
      </c>
      <c r="CF2446" s="26">
        <f t="shared" si="9863"/>
        <v>2050.1999999999998</v>
      </c>
      <c r="CG2446" s="26"/>
      <c r="CH2446" s="26"/>
      <c r="CI2446" s="26"/>
      <c r="CJ2446" s="26">
        <f t="shared" si="9864"/>
        <v>2050.1999999999998</v>
      </c>
      <c r="CK2446" s="26">
        <f t="shared" si="9865"/>
        <v>2050.1999999999998</v>
      </c>
      <c r="CL2446" s="26">
        <f t="shared" si="9866"/>
        <v>2050.1999999999998</v>
      </c>
      <c r="CM2446" s="26"/>
      <c r="CN2446" s="26"/>
      <c r="CO2446" s="26"/>
      <c r="CP2446" s="26">
        <f t="shared" si="9867"/>
        <v>2050.1999999999998</v>
      </c>
      <c r="CQ2446" s="26">
        <f t="shared" si="9868"/>
        <v>2050.1999999999998</v>
      </c>
      <c r="CR2446" s="26">
        <f t="shared" si="9869"/>
        <v>2050.1999999999998</v>
      </c>
      <c r="CS2446" s="26"/>
      <c r="CT2446" s="19"/>
      <c r="CU2446" s="35">
        <v>79</v>
      </c>
    </row>
    <row r="2447" spans="1:105" hidden="1" x14ac:dyDescent="0.3">
      <c r="A2447" s="16" t="s">
        <v>1387</v>
      </c>
      <c r="B2447" s="17">
        <v>800</v>
      </c>
      <c r="C2447" s="16"/>
      <c r="D2447" s="16"/>
      <c r="E2447" s="34" t="s">
        <v>52</v>
      </c>
      <c r="F2447" s="26">
        <f t="shared" ref="F2447:K2447" si="10009">F2448</f>
        <v>19.399999999999999</v>
      </c>
      <c r="G2447" s="26">
        <f t="shared" si="10009"/>
        <v>19.399999999999999</v>
      </c>
      <c r="H2447" s="26">
        <f t="shared" si="10009"/>
        <v>19.399999999999999</v>
      </c>
      <c r="I2447" s="26">
        <f t="shared" si="10009"/>
        <v>0</v>
      </c>
      <c r="J2447" s="26">
        <f t="shared" si="10009"/>
        <v>0</v>
      </c>
      <c r="K2447" s="26">
        <f t="shared" si="10009"/>
        <v>0</v>
      </c>
      <c r="L2447" s="26">
        <f t="shared" si="9972"/>
        <v>19.399999999999999</v>
      </c>
      <c r="M2447" s="26">
        <f t="shared" si="9973"/>
        <v>19.399999999999999</v>
      </c>
      <c r="N2447" s="26">
        <f t="shared" si="9974"/>
        <v>19.399999999999999</v>
      </c>
      <c r="O2447" s="26">
        <f>O2448</f>
        <v>0</v>
      </c>
      <c r="P2447" s="26">
        <f>P2448</f>
        <v>0</v>
      </c>
      <c r="Q2447" s="26">
        <f>Q2448</f>
        <v>0</v>
      </c>
      <c r="R2447" s="26">
        <f t="shared" si="9975"/>
        <v>19.399999999999999</v>
      </c>
      <c r="S2447" s="26">
        <f t="shared" si="9976"/>
        <v>19.399999999999999</v>
      </c>
      <c r="T2447" s="26">
        <f t="shared" si="9977"/>
        <v>19.399999999999999</v>
      </c>
      <c r="U2447" s="26">
        <f>U2448</f>
        <v>0</v>
      </c>
      <c r="V2447" s="26">
        <f>V2448</f>
        <v>0</v>
      </c>
      <c r="W2447" s="26">
        <f>W2448</f>
        <v>0</v>
      </c>
      <c r="X2447" s="26">
        <f t="shared" si="9978"/>
        <v>19.399999999999999</v>
      </c>
      <c r="Y2447" s="26">
        <f t="shared" si="9979"/>
        <v>19.399999999999999</v>
      </c>
      <c r="Z2447" s="26">
        <f t="shared" si="9980"/>
        <v>19.399999999999999</v>
      </c>
      <c r="AA2447" s="26">
        <f>AA2448</f>
        <v>0</v>
      </c>
      <c r="AB2447" s="26">
        <f>AB2448</f>
        <v>0</v>
      </c>
      <c r="AC2447" s="26">
        <f>AC2448</f>
        <v>0</v>
      </c>
      <c r="AD2447" s="26">
        <f t="shared" si="9981"/>
        <v>19.399999999999999</v>
      </c>
      <c r="AE2447" s="26">
        <f t="shared" si="9982"/>
        <v>19.399999999999999</v>
      </c>
      <c r="AF2447" s="26">
        <f t="shared" si="9983"/>
        <v>19.399999999999999</v>
      </c>
      <c r="AG2447" s="26">
        <f>AG2448</f>
        <v>0</v>
      </c>
      <c r="AH2447" s="26">
        <f>AH2448</f>
        <v>0</v>
      </c>
      <c r="AI2447" s="26">
        <f>AI2448</f>
        <v>0</v>
      </c>
      <c r="AJ2447" s="26">
        <f t="shared" si="9984"/>
        <v>19.399999999999999</v>
      </c>
      <c r="AK2447" s="26">
        <f t="shared" si="9985"/>
        <v>19.399999999999999</v>
      </c>
      <c r="AL2447" s="26">
        <f t="shared" si="9986"/>
        <v>19.399999999999999</v>
      </c>
      <c r="AM2447" s="26">
        <f>AM2448</f>
        <v>0</v>
      </c>
      <c r="AN2447" s="26">
        <f>AN2448</f>
        <v>0</v>
      </c>
      <c r="AO2447" s="26">
        <f>AO2448</f>
        <v>0</v>
      </c>
      <c r="AP2447" s="26">
        <f t="shared" si="9987"/>
        <v>19.399999999999999</v>
      </c>
      <c r="AQ2447" s="26">
        <f t="shared" si="9988"/>
        <v>19.399999999999999</v>
      </c>
      <c r="AR2447" s="26">
        <f t="shared" si="9989"/>
        <v>19.399999999999999</v>
      </c>
      <c r="AS2447" s="26">
        <f>AS2448</f>
        <v>0</v>
      </c>
      <c r="AT2447" s="26">
        <f>AT2448</f>
        <v>0</v>
      </c>
      <c r="AU2447" s="26">
        <f>AU2448</f>
        <v>0</v>
      </c>
      <c r="AV2447" s="26">
        <f t="shared" si="9990"/>
        <v>19.399999999999999</v>
      </c>
      <c r="AW2447" s="26">
        <f t="shared" si="9991"/>
        <v>19.399999999999999</v>
      </c>
      <c r="AX2447" s="26">
        <f t="shared" si="9992"/>
        <v>19.399999999999999</v>
      </c>
      <c r="AY2447" s="26">
        <f>AY2448</f>
        <v>0</v>
      </c>
      <c r="AZ2447" s="26">
        <f>AZ2448</f>
        <v>0</v>
      </c>
      <c r="BA2447" s="26">
        <f>BA2448</f>
        <v>0</v>
      </c>
      <c r="BB2447" s="26">
        <f t="shared" si="9993"/>
        <v>19.399999999999999</v>
      </c>
      <c r="BC2447" s="26">
        <f t="shared" si="9994"/>
        <v>19.399999999999999</v>
      </c>
      <c r="BD2447" s="26">
        <f t="shared" si="9995"/>
        <v>19.399999999999999</v>
      </c>
      <c r="BE2447" s="26">
        <f>BE2448</f>
        <v>0</v>
      </c>
      <c r="BF2447" s="26">
        <f>BF2448</f>
        <v>0</v>
      </c>
      <c r="BG2447" s="26">
        <f>BG2448</f>
        <v>0</v>
      </c>
      <c r="BH2447" s="26">
        <f t="shared" si="9996"/>
        <v>19.399999999999999</v>
      </c>
      <c r="BI2447" s="26">
        <f t="shared" si="9997"/>
        <v>19.399999999999999</v>
      </c>
      <c r="BJ2447" s="26">
        <f t="shared" si="9998"/>
        <v>19.399999999999999</v>
      </c>
      <c r="BK2447" s="26">
        <f>BK2448</f>
        <v>0</v>
      </c>
      <c r="BL2447" s="26">
        <f>BL2448</f>
        <v>0</v>
      </c>
      <c r="BM2447" s="26">
        <f>BM2448</f>
        <v>0</v>
      </c>
      <c r="BN2447" s="26">
        <f t="shared" si="9999"/>
        <v>19.399999999999999</v>
      </c>
      <c r="BO2447" s="26">
        <f t="shared" si="10000"/>
        <v>19.399999999999999</v>
      </c>
      <c r="BP2447" s="26">
        <f t="shared" si="10001"/>
        <v>19.399999999999999</v>
      </c>
      <c r="BQ2447" s="26">
        <f>BQ2448</f>
        <v>0</v>
      </c>
      <c r="BR2447" s="26">
        <f>BR2448</f>
        <v>0</v>
      </c>
      <c r="BS2447" s="26">
        <f t="shared" si="10002"/>
        <v>19.399999999999999</v>
      </c>
      <c r="BT2447" s="26">
        <f t="shared" si="10003"/>
        <v>19.399999999999999</v>
      </c>
      <c r="BU2447" s="26">
        <f t="shared" si="10004"/>
        <v>19.399999999999999</v>
      </c>
      <c r="BV2447" s="26">
        <f>BV2448</f>
        <v>0</v>
      </c>
      <c r="BW2447" s="26">
        <f>BW2448</f>
        <v>0</v>
      </c>
      <c r="BX2447" s="26">
        <f t="shared" si="10005"/>
        <v>19.399999999999999</v>
      </c>
      <c r="BY2447" s="26">
        <f t="shared" si="10006"/>
        <v>19.399999999999999</v>
      </c>
      <c r="BZ2447" s="26">
        <f t="shared" si="10007"/>
        <v>19.399999999999999</v>
      </c>
      <c r="CA2447" s="26">
        <f>CA2448</f>
        <v>0</v>
      </c>
      <c r="CB2447" s="26">
        <f>CB2448</f>
        <v>0</v>
      </c>
      <c r="CC2447" s="26">
        <f>CC2448</f>
        <v>0</v>
      </c>
      <c r="CD2447" s="26">
        <f t="shared" si="9861"/>
        <v>19.399999999999999</v>
      </c>
      <c r="CE2447" s="26">
        <f t="shared" si="9862"/>
        <v>19.399999999999999</v>
      </c>
      <c r="CF2447" s="26">
        <f t="shared" si="9863"/>
        <v>19.399999999999999</v>
      </c>
      <c r="CG2447" s="26">
        <f>CG2448</f>
        <v>0</v>
      </c>
      <c r="CH2447" s="26">
        <f>CH2448</f>
        <v>0</v>
      </c>
      <c r="CI2447" s="26">
        <f>CI2448</f>
        <v>0</v>
      </c>
      <c r="CJ2447" s="26">
        <f t="shared" si="9864"/>
        <v>19.399999999999999</v>
      </c>
      <c r="CK2447" s="26">
        <f t="shared" si="9865"/>
        <v>19.399999999999999</v>
      </c>
      <c r="CL2447" s="26">
        <f t="shared" si="9866"/>
        <v>19.399999999999999</v>
      </c>
      <c r="CM2447" s="26">
        <f>CM2448</f>
        <v>0</v>
      </c>
      <c r="CN2447" s="26">
        <f>CN2448</f>
        <v>0</v>
      </c>
      <c r="CO2447" s="26">
        <f>CO2448</f>
        <v>0</v>
      </c>
      <c r="CP2447" s="26">
        <f t="shared" si="9867"/>
        <v>19.399999999999999</v>
      </c>
      <c r="CQ2447" s="26">
        <f t="shared" si="9868"/>
        <v>19.399999999999999</v>
      </c>
      <c r="CR2447" s="26">
        <f t="shared" si="9869"/>
        <v>19.399999999999999</v>
      </c>
      <c r="CS2447" s="26">
        <f>CS2448</f>
        <v>0</v>
      </c>
      <c r="CT2447" s="19"/>
      <c r="CU2447" s="35"/>
      <c r="CY2447" s="1" t="s">
        <v>27</v>
      </c>
    </row>
    <row r="2448" spans="1:105" hidden="1" x14ac:dyDescent="0.3">
      <c r="A2448" s="16" t="s">
        <v>1387</v>
      </c>
      <c r="B2448" s="17">
        <v>850</v>
      </c>
      <c r="C2448" s="16"/>
      <c r="D2448" s="16"/>
      <c r="E2448" s="34" t="s">
        <v>77</v>
      </c>
      <c r="F2448" s="26">
        <f t="shared" ref="F2448:K2448" si="10010">F2450+F2449</f>
        <v>19.399999999999999</v>
      </c>
      <c r="G2448" s="26">
        <f t="shared" si="10010"/>
        <v>19.399999999999999</v>
      </c>
      <c r="H2448" s="26">
        <f t="shared" si="10010"/>
        <v>19.399999999999999</v>
      </c>
      <c r="I2448" s="26">
        <f t="shared" si="10010"/>
        <v>0</v>
      </c>
      <c r="J2448" s="26">
        <f t="shared" si="10010"/>
        <v>0</v>
      </c>
      <c r="K2448" s="26">
        <f t="shared" si="10010"/>
        <v>0</v>
      </c>
      <c r="L2448" s="26">
        <f t="shared" si="9972"/>
        <v>19.399999999999999</v>
      </c>
      <c r="M2448" s="26">
        <f t="shared" si="9973"/>
        <v>19.399999999999999</v>
      </c>
      <c r="N2448" s="26">
        <f t="shared" si="9974"/>
        <v>19.399999999999999</v>
      </c>
      <c r="O2448" s="26">
        <f>O2450+O2449</f>
        <v>0</v>
      </c>
      <c r="P2448" s="26">
        <f>P2450+P2449</f>
        <v>0</v>
      </c>
      <c r="Q2448" s="26">
        <f>Q2450+Q2449</f>
        <v>0</v>
      </c>
      <c r="R2448" s="26">
        <f t="shared" si="9975"/>
        <v>19.399999999999999</v>
      </c>
      <c r="S2448" s="26">
        <f t="shared" si="9976"/>
        <v>19.399999999999999</v>
      </c>
      <c r="T2448" s="26">
        <f t="shared" si="9977"/>
        <v>19.399999999999999</v>
      </c>
      <c r="U2448" s="26">
        <f>U2450+U2449</f>
        <v>0</v>
      </c>
      <c r="V2448" s="26">
        <f>V2450+V2449</f>
        <v>0</v>
      </c>
      <c r="W2448" s="26">
        <f>W2450+W2449</f>
        <v>0</v>
      </c>
      <c r="X2448" s="26">
        <f t="shared" si="9978"/>
        <v>19.399999999999999</v>
      </c>
      <c r="Y2448" s="26">
        <f t="shared" si="9979"/>
        <v>19.399999999999999</v>
      </c>
      <c r="Z2448" s="26">
        <f t="shared" si="9980"/>
        <v>19.399999999999999</v>
      </c>
      <c r="AA2448" s="26">
        <f>AA2450+AA2449</f>
        <v>0</v>
      </c>
      <c r="AB2448" s="26">
        <f>AB2450+AB2449</f>
        <v>0</v>
      </c>
      <c r="AC2448" s="26">
        <f>AC2450+AC2449</f>
        <v>0</v>
      </c>
      <c r="AD2448" s="26">
        <f t="shared" si="9981"/>
        <v>19.399999999999999</v>
      </c>
      <c r="AE2448" s="26">
        <f t="shared" si="9982"/>
        <v>19.399999999999999</v>
      </c>
      <c r="AF2448" s="26">
        <f t="shared" si="9983"/>
        <v>19.399999999999999</v>
      </c>
      <c r="AG2448" s="26">
        <f>AG2450+AG2449</f>
        <v>0</v>
      </c>
      <c r="AH2448" s="26">
        <f>AH2450+AH2449</f>
        <v>0</v>
      </c>
      <c r="AI2448" s="26">
        <f>AI2450+AI2449</f>
        <v>0</v>
      </c>
      <c r="AJ2448" s="26">
        <f t="shared" si="9984"/>
        <v>19.399999999999999</v>
      </c>
      <c r="AK2448" s="26">
        <f t="shared" si="9985"/>
        <v>19.399999999999999</v>
      </c>
      <c r="AL2448" s="26">
        <f t="shared" si="9986"/>
        <v>19.399999999999999</v>
      </c>
      <c r="AM2448" s="26">
        <f>AM2450+AM2449</f>
        <v>0</v>
      </c>
      <c r="AN2448" s="26">
        <f>AN2450+AN2449</f>
        <v>0</v>
      </c>
      <c r="AO2448" s="26">
        <f>AO2450+AO2449</f>
        <v>0</v>
      </c>
      <c r="AP2448" s="26">
        <f t="shared" si="9987"/>
        <v>19.399999999999999</v>
      </c>
      <c r="AQ2448" s="26">
        <f t="shared" si="9988"/>
        <v>19.399999999999999</v>
      </c>
      <c r="AR2448" s="26">
        <f t="shared" si="9989"/>
        <v>19.399999999999999</v>
      </c>
      <c r="AS2448" s="26">
        <f>AS2450+AS2449</f>
        <v>0</v>
      </c>
      <c r="AT2448" s="26">
        <f>AT2450+AT2449</f>
        <v>0</v>
      </c>
      <c r="AU2448" s="26">
        <f>AU2450+AU2449</f>
        <v>0</v>
      </c>
      <c r="AV2448" s="26">
        <f t="shared" si="9990"/>
        <v>19.399999999999999</v>
      </c>
      <c r="AW2448" s="26">
        <f t="shared" si="9991"/>
        <v>19.399999999999999</v>
      </c>
      <c r="AX2448" s="26">
        <f t="shared" si="9992"/>
        <v>19.399999999999999</v>
      </c>
      <c r="AY2448" s="26">
        <f>AY2450+AY2449</f>
        <v>0</v>
      </c>
      <c r="AZ2448" s="26">
        <f>AZ2450+AZ2449</f>
        <v>0</v>
      </c>
      <c r="BA2448" s="26">
        <f>BA2450+BA2449</f>
        <v>0</v>
      </c>
      <c r="BB2448" s="26">
        <f t="shared" si="9993"/>
        <v>19.399999999999999</v>
      </c>
      <c r="BC2448" s="26">
        <f t="shared" si="9994"/>
        <v>19.399999999999999</v>
      </c>
      <c r="BD2448" s="26">
        <f t="shared" si="9995"/>
        <v>19.399999999999999</v>
      </c>
      <c r="BE2448" s="26">
        <f>BE2450+BE2449</f>
        <v>0</v>
      </c>
      <c r="BF2448" s="26">
        <f>BF2450+BF2449</f>
        <v>0</v>
      </c>
      <c r="BG2448" s="26">
        <f>BG2450+BG2449</f>
        <v>0</v>
      </c>
      <c r="BH2448" s="26">
        <f t="shared" si="9996"/>
        <v>19.399999999999999</v>
      </c>
      <c r="BI2448" s="26">
        <f t="shared" si="9997"/>
        <v>19.399999999999999</v>
      </c>
      <c r="BJ2448" s="26">
        <f t="shared" si="9998"/>
        <v>19.399999999999999</v>
      </c>
      <c r="BK2448" s="26">
        <f>BK2450+BK2449</f>
        <v>0</v>
      </c>
      <c r="BL2448" s="26">
        <f>BL2450+BL2449</f>
        <v>0</v>
      </c>
      <c r="BM2448" s="26">
        <f>BM2450+BM2449</f>
        <v>0</v>
      </c>
      <c r="BN2448" s="26">
        <f t="shared" si="9999"/>
        <v>19.399999999999999</v>
      </c>
      <c r="BO2448" s="26">
        <f t="shared" si="10000"/>
        <v>19.399999999999999</v>
      </c>
      <c r="BP2448" s="26">
        <f t="shared" si="10001"/>
        <v>19.399999999999999</v>
      </c>
      <c r="BQ2448" s="26">
        <f>BQ2450+BQ2449</f>
        <v>0</v>
      </c>
      <c r="BR2448" s="26">
        <f>BR2450+BR2449</f>
        <v>0</v>
      </c>
      <c r="BS2448" s="26">
        <f t="shared" si="10002"/>
        <v>19.399999999999999</v>
      </c>
      <c r="BT2448" s="26">
        <f t="shared" si="10003"/>
        <v>19.399999999999999</v>
      </c>
      <c r="BU2448" s="26">
        <f t="shared" si="10004"/>
        <v>19.399999999999999</v>
      </c>
      <c r="BV2448" s="26">
        <f>BV2450+BV2449</f>
        <v>0</v>
      </c>
      <c r="BW2448" s="26">
        <f>BW2450+BW2449</f>
        <v>0</v>
      </c>
      <c r="BX2448" s="26">
        <f t="shared" si="10005"/>
        <v>19.399999999999999</v>
      </c>
      <c r="BY2448" s="26">
        <f t="shared" si="10006"/>
        <v>19.399999999999999</v>
      </c>
      <c r="BZ2448" s="26">
        <f t="shared" si="10007"/>
        <v>19.399999999999999</v>
      </c>
      <c r="CA2448" s="26">
        <f>CA2450+CA2449</f>
        <v>0</v>
      </c>
      <c r="CB2448" s="26">
        <f>CB2450+CB2449</f>
        <v>0</v>
      </c>
      <c r="CC2448" s="26">
        <f>CC2450+CC2449</f>
        <v>0</v>
      </c>
      <c r="CD2448" s="26">
        <f t="shared" si="9861"/>
        <v>19.399999999999999</v>
      </c>
      <c r="CE2448" s="26">
        <f t="shared" si="9862"/>
        <v>19.399999999999999</v>
      </c>
      <c r="CF2448" s="26">
        <f t="shared" si="9863"/>
        <v>19.399999999999999</v>
      </c>
      <c r="CG2448" s="26">
        <f>CG2450+CG2449</f>
        <v>0</v>
      </c>
      <c r="CH2448" s="26">
        <f>CH2450+CH2449</f>
        <v>0</v>
      </c>
      <c r="CI2448" s="26">
        <f>CI2450+CI2449</f>
        <v>0</v>
      </c>
      <c r="CJ2448" s="26">
        <f t="shared" si="9864"/>
        <v>19.399999999999999</v>
      </c>
      <c r="CK2448" s="26">
        <f t="shared" si="9865"/>
        <v>19.399999999999999</v>
      </c>
      <c r="CL2448" s="26">
        <f t="shared" si="9866"/>
        <v>19.399999999999999</v>
      </c>
      <c r="CM2448" s="26">
        <f>CM2450+CM2449</f>
        <v>0</v>
      </c>
      <c r="CN2448" s="26">
        <f>CN2450+CN2449</f>
        <v>0</v>
      </c>
      <c r="CO2448" s="26">
        <f>CO2450+CO2449</f>
        <v>0</v>
      </c>
      <c r="CP2448" s="26">
        <f t="shared" si="9867"/>
        <v>19.399999999999999</v>
      </c>
      <c r="CQ2448" s="26">
        <f t="shared" si="9868"/>
        <v>19.399999999999999</v>
      </c>
      <c r="CR2448" s="26">
        <f t="shared" si="9869"/>
        <v>19.399999999999999</v>
      </c>
      <c r="CS2448" s="26">
        <f>CS2450+CS2449</f>
        <v>0</v>
      </c>
      <c r="CT2448" s="19"/>
      <c r="CU2448" s="35"/>
      <c r="CZ2448" s="1" t="s">
        <v>28</v>
      </c>
    </row>
    <row r="2449" spans="1:105" ht="62.4" hidden="1" x14ac:dyDescent="0.3">
      <c r="A2449" s="16" t="s">
        <v>1387</v>
      </c>
      <c r="B2449" s="17">
        <v>850</v>
      </c>
      <c r="C2449" s="16" t="s">
        <v>40</v>
      </c>
      <c r="D2449" s="16" t="s">
        <v>393</v>
      </c>
      <c r="E2449" s="34" t="s">
        <v>394</v>
      </c>
      <c r="F2449" s="26"/>
      <c r="G2449" s="26"/>
      <c r="H2449" s="26"/>
      <c r="I2449" s="26"/>
      <c r="J2449" s="26"/>
      <c r="K2449" s="26"/>
      <c r="L2449" s="26">
        <f t="shared" si="9972"/>
        <v>0</v>
      </c>
      <c r="M2449" s="26">
        <f t="shared" si="9973"/>
        <v>0</v>
      </c>
      <c r="N2449" s="26">
        <f t="shared" si="9974"/>
        <v>0</v>
      </c>
      <c r="O2449" s="26"/>
      <c r="P2449" s="26"/>
      <c r="Q2449" s="26"/>
      <c r="R2449" s="26">
        <f t="shared" si="9975"/>
        <v>0</v>
      </c>
      <c r="S2449" s="26">
        <f t="shared" si="9976"/>
        <v>0</v>
      </c>
      <c r="T2449" s="26">
        <f t="shared" si="9977"/>
        <v>0</v>
      </c>
      <c r="U2449" s="26"/>
      <c r="V2449" s="26"/>
      <c r="W2449" s="26"/>
      <c r="X2449" s="26">
        <f t="shared" si="9978"/>
        <v>0</v>
      </c>
      <c r="Y2449" s="26">
        <f t="shared" si="9979"/>
        <v>0</v>
      </c>
      <c r="Z2449" s="26">
        <f t="shared" si="9980"/>
        <v>0</v>
      </c>
      <c r="AA2449" s="26"/>
      <c r="AB2449" s="26"/>
      <c r="AC2449" s="26"/>
      <c r="AD2449" s="26">
        <f t="shared" si="9981"/>
        <v>0</v>
      </c>
      <c r="AE2449" s="26">
        <f t="shared" si="9982"/>
        <v>0</v>
      </c>
      <c r="AF2449" s="26">
        <f t="shared" si="9983"/>
        <v>0</v>
      </c>
      <c r="AG2449" s="26"/>
      <c r="AH2449" s="26"/>
      <c r="AI2449" s="26"/>
      <c r="AJ2449" s="26">
        <f t="shared" si="9984"/>
        <v>0</v>
      </c>
      <c r="AK2449" s="26">
        <f t="shared" si="9985"/>
        <v>0</v>
      </c>
      <c r="AL2449" s="26">
        <f t="shared" si="9986"/>
        <v>0</v>
      </c>
      <c r="AM2449" s="26"/>
      <c r="AN2449" s="26"/>
      <c r="AO2449" s="26"/>
      <c r="AP2449" s="26">
        <f t="shared" si="9987"/>
        <v>0</v>
      </c>
      <c r="AQ2449" s="26">
        <f t="shared" si="9988"/>
        <v>0</v>
      </c>
      <c r="AR2449" s="26">
        <f t="shared" si="9989"/>
        <v>0</v>
      </c>
      <c r="AS2449" s="26"/>
      <c r="AT2449" s="26"/>
      <c r="AU2449" s="26"/>
      <c r="AV2449" s="26">
        <f t="shared" si="9990"/>
        <v>0</v>
      </c>
      <c r="AW2449" s="26">
        <f t="shared" si="9991"/>
        <v>0</v>
      </c>
      <c r="AX2449" s="26">
        <f t="shared" si="9992"/>
        <v>0</v>
      </c>
      <c r="AY2449" s="26"/>
      <c r="AZ2449" s="26"/>
      <c r="BA2449" s="26"/>
      <c r="BB2449" s="26">
        <f t="shared" si="9993"/>
        <v>0</v>
      </c>
      <c r="BC2449" s="26">
        <f t="shared" si="9994"/>
        <v>0</v>
      </c>
      <c r="BD2449" s="26">
        <f t="shared" si="9995"/>
        <v>0</v>
      </c>
      <c r="BE2449" s="26"/>
      <c r="BF2449" s="26"/>
      <c r="BG2449" s="26"/>
      <c r="BH2449" s="26">
        <f t="shared" si="9996"/>
        <v>0</v>
      </c>
      <c r="BI2449" s="26">
        <f t="shared" si="9997"/>
        <v>0</v>
      </c>
      <c r="BJ2449" s="26">
        <f t="shared" si="9998"/>
        <v>0</v>
      </c>
      <c r="BK2449" s="26"/>
      <c r="BL2449" s="26"/>
      <c r="BM2449" s="26"/>
      <c r="BN2449" s="26">
        <f t="shared" si="9999"/>
        <v>0</v>
      </c>
      <c r="BO2449" s="26">
        <f t="shared" si="10000"/>
        <v>0</v>
      </c>
      <c r="BP2449" s="26">
        <f t="shared" si="10001"/>
        <v>0</v>
      </c>
      <c r="BQ2449" s="26"/>
      <c r="BR2449" s="26"/>
      <c r="BS2449" s="26">
        <f t="shared" si="10002"/>
        <v>0</v>
      </c>
      <c r="BT2449" s="26">
        <f t="shared" si="10003"/>
        <v>0</v>
      </c>
      <c r="BU2449" s="26">
        <f t="shared" si="10004"/>
        <v>0</v>
      </c>
      <c r="BV2449" s="26"/>
      <c r="BW2449" s="26"/>
      <c r="BX2449" s="26">
        <f t="shared" si="10005"/>
        <v>0</v>
      </c>
      <c r="BY2449" s="26">
        <f t="shared" si="10006"/>
        <v>0</v>
      </c>
      <c r="BZ2449" s="26">
        <f t="shared" si="10007"/>
        <v>0</v>
      </c>
      <c r="CA2449" s="26"/>
      <c r="CB2449" s="26"/>
      <c r="CC2449" s="26"/>
      <c r="CD2449" s="26">
        <f t="shared" si="9861"/>
        <v>0</v>
      </c>
      <c r="CE2449" s="26">
        <f t="shared" si="9862"/>
        <v>0</v>
      </c>
      <c r="CF2449" s="26">
        <f t="shared" si="9863"/>
        <v>0</v>
      </c>
      <c r="CG2449" s="26"/>
      <c r="CH2449" s="26"/>
      <c r="CI2449" s="26"/>
      <c r="CJ2449" s="26">
        <f t="shared" si="9864"/>
        <v>0</v>
      </c>
      <c r="CK2449" s="26">
        <f t="shared" si="9865"/>
        <v>0</v>
      </c>
      <c r="CL2449" s="26">
        <f t="shared" si="9866"/>
        <v>0</v>
      </c>
      <c r="CM2449" s="26"/>
      <c r="CN2449" s="26"/>
      <c r="CO2449" s="26"/>
      <c r="CP2449" s="26">
        <f t="shared" si="9867"/>
        <v>0</v>
      </c>
      <c r="CQ2449" s="26">
        <f t="shared" si="9868"/>
        <v>0</v>
      </c>
      <c r="CR2449" s="26">
        <f t="shared" si="9869"/>
        <v>0</v>
      </c>
      <c r="CS2449" s="26"/>
      <c r="CT2449" s="19">
        <v>0</v>
      </c>
      <c r="CU2449" s="35"/>
    </row>
    <row r="2450" spans="1:105" ht="46.8" hidden="1" x14ac:dyDescent="0.3">
      <c r="A2450" s="16" t="s">
        <v>1387</v>
      </c>
      <c r="B2450" s="17">
        <v>850</v>
      </c>
      <c r="C2450" s="16" t="s">
        <v>65</v>
      </c>
      <c r="D2450" s="16" t="s">
        <v>113</v>
      </c>
      <c r="E2450" s="34" t="s">
        <v>114</v>
      </c>
      <c r="F2450" s="26">
        <v>19.399999999999999</v>
      </c>
      <c r="G2450" s="26">
        <v>19.399999999999999</v>
      </c>
      <c r="H2450" s="26">
        <v>19.399999999999999</v>
      </c>
      <c r="I2450" s="26"/>
      <c r="J2450" s="26"/>
      <c r="K2450" s="26"/>
      <c r="L2450" s="26">
        <f t="shared" si="9972"/>
        <v>19.399999999999999</v>
      </c>
      <c r="M2450" s="26">
        <f t="shared" si="9973"/>
        <v>19.399999999999999</v>
      </c>
      <c r="N2450" s="26">
        <f t="shared" si="9974"/>
        <v>19.399999999999999</v>
      </c>
      <c r="O2450" s="26"/>
      <c r="P2450" s="26"/>
      <c r="Q2450" s="26"/>
      <c r="R2450" s="26">
        <f t="shared" si="9975"/>
        <v>19.399999999999999</v>
      </c>
      <c r="S2450" s="26">
        <f t="shared" si="9976"/>
        <v>19.399999999999999</v>
      </c>
      <c r="T2450" s="26">
        <f t="shared" si="9977"/>
        <v>19.399999999999999</v>
      </c>
      <c r="U2450" s="26"/>
      <c r="V2450" s="26"/>
      <c r="W2450" s="26"/>
      <c r="X2450" s="26">
        <f t="shared" si="9978"/>
        <v>19.399999999999999</v>
      </c>
      <c r="Y2450" s="26">
        <f t="shared" si="9979"/>
        <v>19.399999999999999</v>
      </c>
      <c r="Z2450" s="26">
        <f t="shared" si="9980"/>
        <v>19.399999999999999</v>
      </c>
      <c r="AA2450" s="26"/>
      <c r="AB2450" s="26"/>
      <c r="AC2450" s="26"/>
      <c r="AD2450" s="26">
        <f t="shared" si="9981"/>
        <v>19.399999999999999</v>
      </c>
      <c r="AE2450" s="26">
        <f t="shared" si="9982"/>
        <v>19.399999999999999</v>
      </c>
      <c r="AF2450" s="26">
        <f t="shared" si="9983"/>
        <v>19.399999999999999</v>
      </c>
      <c r="AG2450" s="26"/>
      <c r="AH2450" s="26"/>
      <c r="AI2450" s="26"/>
      <c r="AJ2450" s="26">
        <f t="shared" si="9984"/>
        <v>19.399999999999999</v>
      </c>
      <c r="AK2450" s="26">
        <f t="shared" si="9985"/>
        <v>19.399999999999999</v>
      </c>
      <c r="AL2450" s="26">
        <f t="shared" si="9986"/>
        <v>19.399999999999999</v>
      </c>
      <c r="AM2450" s="26"/>
      <c r="AN2450" s="26"/>
      <c r="AO2450" s="26"/>
      <c r="AP2450" s="26">
        <f t="shared" si="9987"/>
        <v>19.399999999999999</v>
      </c>
      <c r="AQ2450" s="26">
        <f t="shared" si="9988"/>
        <v>19.399999999999999</v>
      </c>
      <c r="AR2450" s="26">
        <f t="shared" si="9989"/>
        <v>19.399999999999999</v>
      </c>
      <c r="AS2450" s="26"/>
      <c r="AT2450" s="26"/>
      <c r="AU2450" s="26"/>
      <c r="AV2450" s="26">
        <f t="shared" si="9990"/>
        <v>19.399999999999999</v>
      </c>
      <c r="AW2450" s="26">
        <f t="shared" si="9991"/>
        <v>19.399999999999999</v>
      </c>
      <c r="AX2450" s="26">
        <f t="shared" si="9992"/>
        <v>19.399999999999999</v>
      </c>
      <c r="AY2450" s="26"/>
      <c r="AZ2450" s="26"/>
      <c r="BA2450" s="26"/>
      <c r="BB2450" s="26">
        <f t="shared" si="9993"/>
        <v>19.399999999999999</v>
      </c>
      <c r="BC2450" s="26">
        <f t="shared" si="9994"/>
        <v>19.399999999999999</v>
      </c>
      <c r="BD2450" s="26">
        <f t="shared" si="9995"/>
        <v>19.399999999999999</v>
      </c>
      <c r="BE2450" s="26"/>
      <c r="BF2450" s="26"/>
      <c r="BG2450" s="26"/>
      <c r="BH2450" s="26">
        <f t="shared" si="9996"/>
        <v>19.399999999999999</v>
      </c>
      <c r="BI2450" s="26">
        <f t="shared" si="9997"/>
        <v>19.399999999999999</v>
      </c>
      <c r="BJ2450" s="26">
        <f t="shared" si="9998"/>
        <v>19.399999999999999</v>
      </c>
      <c r="BK2450" s="26"/>
      <c r="BL2450" s="26"/>
      <c r="BM2450" s="26"/>
      <c r="BN2450" s="26">
        <f t="shared" si="9999"/>
        <v>19.399999999999999</v>
      </c>
      <c r="BO2450" s="26">
        <f t="shared" si="10000"/>
        <v>19.399999999999999</v>
      </c>
      <c r="BP2450" s="26">
        <f t="shared" si="10001"/>
        <v>19.399999999999999</v>
      </c>
      <c r="BQ2450" s="26"/>
      <c r="BR2450" s="26"/>
      <c r="BS2450" s="26">
        <f t="shared" si="10002"/>
        <v>19.399999999999999</v>
      </c>
      <c r="BT2450" s="26">
        <f t="shared" si="10003"/>
        <v>19.399999999999999</v>
      </c>
      <c r="BU2450" s="26">
        <f t="shared" si="10004"/>
        <v>19.399999999999999</v>
      </c>
      <c r="BV2450" s="26"/>
      <c r="BW2450" s="26"/>
      <c r="BX2450" s="26">
        <f t="shared" si="10005"/>
        <v>19.399999999999999</v>
      </c>
      <c r="BY2450" s="26">
        <f t="shared" si="10006"/>
        <v>19.399999999999999</v>
      </c>
      <c r="BZ2450" s="26">
        <f t="shared" si="10007"/>
        <v>19.399999999999999</v>
      </c>
      <c r="CA2450" s="26"/>
      <c r="CB2450" s="26"/>
      <c r="CC2450" s="26"/>
      <c r="CD2450" s="26">
        <f t="shared" si="9861"/>
        <v>19.399999999999999</v>
      </c>
      <c r="CE2450" s="26">
        <f t="shared" si="9862"/>
        <v>19.399999999999999</v>
      </c>
      <c r="CF2450" s="26">
        <f t="shared" si="9863"/>
        <v>19.399999999999999</v>
      </c>
      <c r="CG2450" s="26"/>
      <c r="CH2450" s="26"/>
      <c r="CI2450" s="26"/>
      <c r="CJ2450" s="26">
        <f t="shared" si="9864"/>
        <v>19.399999999999999</v>
      </c>
      <c r="CK2450" s="26">
        <f t="shared" si="9865"/>
        <v>19.399999999999999</v>
      </c>
      <c r="CL2450" s="26">
        <f t="shared" si="9866"/>
        <v>19.399999999999999</v>
      </c>
      <c r="CM2450" s="26"/>
      <c r="CN2450" s="26"/>
      <c r="CO2450" s="26"/>
      <c r="CP2450" s="26">
        <f t="shared" si="9867"/>
        <v>19.399999999999999</v>
      </c>
      <c r="CQ2450" s="26">
        <f t="shared" si="9868"/>
        <v>19.399999999999999</v>
      </c>
      <c r="CR2450" s="26">
        <f t="shared" si="9869"/>
        <v>19.399999999999999</v>
      </c>
      <c r="CS2450" s="26"/>
      <c r="CT2450" s="19"/>
      <c r="CU2450" s="35"/>
    </row>
    <row r="2451" spans="1:105" ht="78" hidden="1" x14ac:dyDescent="0.3">
      <c r="A2451" s="16" t="s">
        <v>1389</v>
      </c>
      <c r="B2451" s="17"/>
      <c r="C2451" s="16"/>
      <c r="D2451" s="16"/>
      <c r="E2451" s="34" t="s">
        <v>1390</v>
      </c>
      <c r="F2451" s="26">
        <f t="shared" ref="F2451:F2459" si="10011">F2452</f>
        <v>2202.5</v>
      </c>
      <c r="G2451" s="26">
        <f t="shared" ref="G2451:G2459" si="10012">G2452</f>
        <v>2202.5</v>
      </c>
      <c r="H2451" s="26">
        <f t="shared" ref="H2451:H2459" si="10013">H2452</f>
        <v>2202.5</v>
      </c>
      <c r="I2451" s="26">
        <f t="shared" ref="I2451:I2459" si="10014">I2452</f>
        <v>0</v>
      </c>
      <c r="J2451" s="26">
        <f t="shared" ref="J2451:J2459" si="10015">J2452</f>
        <v>0</v>
      </c>
      <c r="K2451" s="26">
        <f t="shared" ref="K2451:K2459" si="10016">K2452</f>
        <v>0</v>
      </c>
      <c r="L2451" s="26">
        <f t="shared" si="9972"/>
        <v>2202.5</v>
      </c>
      <c r="M2451" s="26">
        <f t="shared" si="9973"/>
        <v>2202.5</v>
      </c>
      <c r="N2451" s="26">
        <f t="shared" si="9974"/>
        <v>2202.5</v>
      </c>
      <c r="O2451" s="26">
        <f t="shared" ref="O2451:O2459" si="10017">O2452</f>
        <v>0</v>
      </c>
      <c r="P2451" s="26">
        <f t="shared" ref="P2451:P2459" si="10018">P2452</f>
        <v>0</v>
      </c>
      <c r="Q2451" s="26">
        <f t="shared" ref="Q2451:Q2459" si="10019">Q2452</f>
        <v>0</v>
      </c>
      <c r="R2451" s="26">
        <f t="shared" si="9975"/>
        <v>2202.5</v>
      </c>
      <c r="S2451" s="26">
        <f t="shared" si="9976"/>
        <v>2202.5</v>
      </c>
      <c r="T2451" s="26">
        <f t="shared" si="9977"/>
        <v>2202.5</v>
      </c>
      <c r="U2451" s="26">
        <f t="shared" ref="U2451:U2459" si="10020">U2452</f>
        <v>0</v>
      </c>
      <c r="V2451" s="26">
        <f t="shared" ref="V2451:V2459" si="10021">V2452</f>
        <v>0</v>
      </c>
      <c r="W2451" s="26">
        <f t="shared" ref="W2451:W2459" si="10022">W2452</f>
        <v>0</v>
      </c>
      <c r="X2451" s="26">
        <f t="shared" si="9978"/>
        <v>2202.5</v>
      </c>
      <c r="Y2451" s="26">
        <f t="shared" si="9979"/>
        <v>2202.5</v>
      </c>
      <c r="Z2451" s="26">
        <f t="shared" si="9980"/>
        <v>2202.5</v>
      </c>
      <c r="AA2451" s="26">
        <f t="shared" ref="AA2451:AA2459" si="10023">AA2452</f>
        <v>0</v>
      </c>
      <c r="AB2451" s="26">
        <f t="shared" ref="AB2451:AB2459" si="10024">AB2452</f>
        <v>0</v>
      </c>
      <c r="AC2451" s="26">
        <f t="shared" ref="AC2451:AC2459" si="10025">AC2452</f>
        <v>0</v>
      </c>
      <c r="AD2451" s="26">
        <f t="shared" si="9981"/>
        <v>2202.5</v>
      </c>
      <c r="AE2451" s="26">
        <f t="shared" si="9982"/>
        <v>2202.5</v>
      </c>
      <c r="AF2451" s="26">
        <f t="shared" si="9983"/>
        <v>2202.5</v>
      </c>
      <c r="AG2451" s="26">
        <f t="shared" ref="AG2451:AG2459" si="10026">AG2452</f>
        <v>0</v>
      </c>
      <c r="AH2451" s="26">
        <f t="shared" ref="AH2451:AH2459" si="10027">AH2452</f>
        <v>0</v>
      </c>
      <c r="AI2451" s="26">
        <f t="shared" ref="AI2451:AI2459" si="10028">AI2452</f>
        <v>0</v>
      </c>
      <c r="AJ2451" s="26">
        <f t="shared" si="9984"/>
        <v>2202.5</v>
      </c>
      <c r="AK2451" s="26">
        <f t="shared" si="9985"/>
        <v>2202.5</v>
      </c>
      <c r="AL2451" s="26">
        <f t="shared" si="9986"/>
        <v>2202.5</v>
      </c>
      <c r="AM2451" s="26">
        <f t="shared" ref="AM2451:AM2459" si="10029">AM2452</f>
        <v>0</v>
      </c>
      <c r="AN2451" s="26">
        <f t="shared" ref="AN2451:AN2459" si="10030">AN2452</f>
        <v>0</v>
      </c>
      <c r="AO2451" s="26">
        <f t="shared" ref="AO2451:AO2459" si="10031">AO2452</f>
        <v>0</v>
      </c>
      <c r="AP2451" s="26">
        <f t="shared" si="9987"/>
        <v>2202.5</v>
      </c>
      <c r="AQ2451" s="26">
        <f t="shared" si="9988"/>
        <v>2202.5</v>
      </c>
      <c r="AR2451" s="26">
        <f t="shared" si="9989"/>
        <v>2202.5</v>
      </c>
      <c r="AS2451" s="26">
        <f t="shared" ref="AS2451:AS2459" si="10032">AS2452</f>
        <v>0</v>
      </c>
      <c r="AT2451" s="26">
        <f t="shared" ref="AT2451:AT2459" si="10033">AT2452</f>
        <v>0</v>
      </c>
      <c r="AU2451" s="26">
        <f t="shared" ref="AU2451:AU2459" si="10034">AU2452</f>
        <v>0</v>
      </c>
      <c r="AV2451" s="26">
        <f t="shared" si="9990"/>
        <v>2202.5</v>
      </c>
      <c r="AW2451" s="26">
        <f t="shared" si="9991"/>
        <v>2202.5</v>
      </c>
      <c r="AX2451" s="26">
        <f t="shared" si="9992"/>
        <v>2202.5</v>
      </c>
      <c r="AY2451" s="26">
        <f t="shared" ref="AY2451:AY2459" si="10035">AY2452</f>
        <v>0</v>
      </c>
      <c r="AZ2451" s="26">
        <f t="shared" ref="AZ2451:AZ2459" si="10036">AZ2452</f>
        <v>0</v>
      </c>
      <c r="BA2451" s="26">
        <f t="shared" ref="BA2451:BA2459" si="10037">BA2452</f>
        <v>0</v>
      </c>
      <c r="BB2451" s="26">
        <f t="shared" si="9993"/>
        <v>2202.5</v>
      </c>
      <c r="BC2451" s="26">
        <f t="shared" si="9994"/>
        <v>2202.5</v>
      </c>
      <c r="BD2451" s="26">
        <f t="shared" si="9995"/>
        <v>2202.5</v>
      </c>
      <c r="BE2451" s="26">
        <f t="shared" ref="BE2451:BE2459" si="10038">BE2452</f>
        <v>0</v>
      </c>
      <c r="BF2451" s="26">
        <f t="shared" ref="BF2451:BF2459" si="10039">BF2452</f>
        <v>0</v>
      </c>
      <c r="BG2451" s="26">
        <f t="shared" ref="BG2451:BG2459" si="10040">BG2452</f>
        <v>0</v>
      </c>
      <c r="BH2451" s="26">
        <f t="shared" si="9996"/>
        <v>2202.5</v>
      </c>
      <c r="BI2451" s="26">
        <f t="shared" si="9997"/>
        <v>2202.5</v>
      </c>
      <c r="BJ2451" s="26">
        <f t="shared" si="9998"/>
        <v>2202.5</v>
      </c>
      <c r="BK2451" s="26">
        <f t="shared" ref="BK2451:BK2459" si="10041">BK2452</f>
        <v>-1000</v>
      </c>
      <c r="BL2451" s="26">
        <f t="shared" ref="BL2451:BL2459" si="10042">BL2452</f>
        <v>1000</v>
      </c>
      <c r="BM2451" s="26">
        <f t="shared" ref="BM2451:BM2459" si="10043">BM2452</f>
        <v>0</v>
      </c>
      <c r="BN2451" s="26">
        <f t="shared" si="9999"/>
        <v>1202.5</v>
      </c>
      <c r="BO2451" s="26">
        <f t="shared" si="10000"/>
        <v>3202.5</v>
      </c>
      <c r="BP2451" s="26">
        <f t="shared" si="10001"/>
        <v>2202.5</v>
      </c>
      <c r="BQ2451" s="26">
        <f t="shared" ref="BQ2451:BQ2459" si="10044">BQ2452</f>
        <v>0</v>
      </c>
      <c r="BR2451" s="26">
        <f t="shared" ref="BR2451:BR2459" si="10045">BR2452</f>
        <v>0</v>
      </c>
      <c r="BS2451" s="26">
        <f t="shared" si="10002"/>
        <v>1202.5</v>
      </c>
      <c r="BT2451" s="26">
        <f t="shared" si="10003"/>
        <v>3202.5</v>
      </c>
      <c r="BU2451" s="26">
        <f t="shared" si="10004"/>
        <v>2202.5</v>
      </c>
      <c r="BV2451" s="26">
        <f t="shared" ref="BV2451:BV2459" si="10046">BV2452</f>
        <v>0</v>
      </c>
      <c r="BW2451" s="26">
        <f t="shared" ref="BW2451:BW2459" si="10047">BW2452</f>
        <v>0</v>
      </c>
      <c r="BX2451" s="26">
        <f t="shared" si="10005"/>
        <v>1202.5</v>
      </c>
      <c r="BY2451" s="26">
        <f t="shared" si="10006"/>
        <v>3202.5</v>
      </c>
      <c r="BZ2451" s="26">
        <f t="shared" si="10007"/>
        <v>2202.5</v>
      </c>
      <c r="CA2451" s="26">
        <f t="shared" ref="CA2451:CA2459" si="10048">CA2452</f>
        <v>0</v>
      </c>
      <c r="CB2451" s="26">
        <f t="shared" ref="CB2451:CB2459" si="10049">CB2452</f>
        <v>0</v>
      </c>
      <c r="CC2451" s="26">
        <f t="shared" ref="CC2451:CC2459" si="10050">CC2452</f>
        <v>0</v>
      </c>
      <c r="CD2451" s="26">
        <f t="shared" si="9861"/>
        <v>1202.5</v>
      </c>
      <c r="CE2451" s="26">
        <f t="shared" si="9862"/>
        <v>3202.5</v>
      </c>
      <c r="CF2451" s="26">
        <f t="shared" si="9863"/>
        <v>2202.5</v>
      </c>
      <c r="CG2451" s="26">
        <f t="shared" ref="CG2451:CG2459" si="10051">CG2452</f>
        <v>0</v>
      </c>
      <c r="CH2451" s="26">
        <f t="shared" ref="CH2451:CH2459" si="10052">CH2452</f>
        <v>0</v>
      </c>
      <c r="CI2451" s="26">
        <f t="shared" ref="CI2451:CI2459" si="10053">CI2452</f>
        <v>0</v>
      </c>
      <c r="CJ2451" s="26">
        <f t="shared" si="9864"/>
        <v>1202.5</v>
      </c>
      <c r="CK2451" s="26">
        <f t="shared" si="9865"/>
        <v>3202.5</v>
      </c>
      <c r="CL2451" s="26">
        <f t="shared" si="9866"/>
        <v>2202.5</v>
      </c>
      <c r="CM2451" s="26">
        <f t="shared" ref="CM2451:CM2459" si="10054">CM2452</f>
        <v>0</v>
      </c>
      <c r="CN2451" s="26">
        <f t="shared" ref="CN2451:CN2459" si="10055">CN2452</f>
        <v>0</v>
      </c>
      <c r="CO2451" s="26">
        <f t="shared" ref="CO2451:CO2459" si="10056">CO2452</f>
        <v>0</v>
      </c>
      <c r="CP2451" s="26">
        <f t="shared" si="9867"/>
        <v>1202.5</v>
      </c>
      <c r="CQ2451" s="26">
        <f t="shared" si="9868"/>
        <v>3202.5</v>
      </c>
      <c r="CR2451" s="26">
        <f t="shared" si="9869"/>
        <v>2202.5</v>
      </c>
      <c r="CS2451" s="26">
        <f t="shared" ref="CS2451:CS2459" si="10057">CS2452</f>
        <v>0</v>
      </c>
      <c r="CT2451" s="19"/>
      <c r="CU2451" s="35"/>
      <c r="CX2451" s="1" t="s">
        <v>1346</v>
      </c>
      <c r="DA2451" s="1" t="s">
        <v>29</v>
      </c>
    </row>
    <row r="2452" spans="1:105" ht="31.2" hidden="1" x14ac:dyDescent="0.3">
      <c r="A2452" s="16" t="s">
        <v>1389</v>
      </c>
      <c r="B2452" s="17">
        <v>200</v>
      </c>
      <c r="C2452" s="16"/>
      <c r="D2452" s="16"/>
      <c r="E2452" s="34" t="s">
        <v>38</v>
      </c>
      <c r="F2452" s="26">
        <f t="shared" si="10011"/>
        <v>2202.5</v>
      </c>
      <c r="G2452" s="26">
        <f t="shared" si="10012"/>
        <v>2202.5</v>
      </c>
      <c r="H2452" s="26">
        <f t="shared" si="10013"/>
        <v>2202.5</v>
      </c>
      <c r="I2452" s="26">
        <f t="shared" si="10014"/>
        <v>0</v>
      </c>
      <c r="J2452" s="26">
        <f t="shared" si="10015"/>
        <v>0</v>
      </c>
      <c r="K2452" s="26">
        <f t="shared" si="10016"/>
        <v>0</v>
      </c>
      <c r="L2452" s="26">
        <f t="shared" si="9972"/>
        <v>2202.5</v>
      </c>
      <c r="M2452" s="26">
        <f t="shared" si="9973"/>
        <v>2202.5</v>
      </c>
      <c r="N2452" s="26">
        <f t="shared" si="9974"/>
        <v>2202.5</v>
      </c>
      <c r="O2452" s="26">
        <f t="shared" si="10017"/>
        <v>0</v>
      </c>
      <c r="P2452" s="26">
        <f t="shared" si="10018"/>
        <v>0</v>
      </c>
      <c r="Q2452" s="26">
        <f t="shared" si="10019"/>
        <v>0</v>
      </c>
      <c r="R2452" s="26">
        <f t="shared" si="9975"/>
        <v>2202.5</v>
      </c>
      <c r="S2452" s="26">
        <f t="shared" si="9976"/>
        <v>2202.5</v>
      </c>
      <c r="T2452" s="26">
        <f t="shared" si="9977"/>
        <v>2202.5</v>
      </c>
      <c r="U2452" s="26">
        <f t="shared" si="10020"/>
        <v>0</v>
      </c>
      <c r="V2452" s="26">
        <f t="shared" si="10021"/>
        <v>0</v>
      </c>
      <c r="W2452" s="26">
        <f t="shared" si="10022"/>
        <v>0</v>
      </c>
      <c r="X2452" s="26">
        <f t="shared" si="9978"/>
        <v>2202.5</v>
      </c>
      <c r="Y2452" s="26">
        <f t="shared" si="9979"/>
        <v>2202.5</v>
      </c>
      <c r="Z2452" s="26">
        <f t="shared" si="9980"/>
        <v>2202.5</v>
      </c>
      <c r="AA2452" s="26">
        <f t="shared" si="10023"/>
        <v>0</v>
      </c>
      <c r="AB2452" s="26">
        <f t="shared" si="10024"/>
        <v>0</v>
      </c>
      <c r="AC2452" s="26">
        <f t="shared" si="10025"/>
        <v>0</v>
      </c>
      <c r="AD2452" s="26">
        <f t="shared" si="9981"/>
        <v>2202.5</v>
      </c>
      <c r="AE2452" s="26">
        <f t="shared" si="9982"/>
        <v>2202.5</v>
      </c>
      <c r="AF2452" s="26">
        <f t="shared" si="9983"/>
        <v>2202.5</v>
      </c>
      <c r="AG2452" s="26">
        <f t="shared" si="10026"/>
        <v>0</v>
      </c>
      <c r="AH2452" s="26">
        <f t="shared" si="10027"/>
        <v>0</v>
      </c>
      <c r="AI2452" s="26">
        <f t="shared" si="10028"/>
        <v>0</v>
      </c>
      <c r="AJ2452" s="26">
        <f t="shared" si="9984"/>
        <v>2202.5</v>
      </c>
      <c r="AK2452" s="26">
        <f t="shared" si="9985"/>
        <v>2202.5</v>
      </c>
      <c r="AL2452" s="26">
        <f t="shared" si="9986"/>
        <v>2202.5</v>
      </c>
      <c r="AM2452" s="26">
        <f t="shared" si="10029"/>
        <v>0</v>
      </c>
      <c r="AN2452" s="26">
        <f t="shared" si="10030"/>
        <v>0</v>
      </c>
      <c r="AO2452" s="26">
        <f t="shared" si="10031"/>
        <v>0</v>
      </c>
      <c r="AP2452" s="26">
        <f t="shared" si="9987"/>
        <v>2202.5</v>
      </c>
      <c r="AQ2452" s="26">
        <f t="shared" si="9988"/>
        <v>2202.5</v>
      </c>
      <c r="AR2452" s="26">
        <f t="shared" si="9989"/>
        <v>2202.5</v>
      </c>
      <c r="AS2452" s="26">
        <f t="shared" si="10032"/>
        <v>0</v>
      </c>
      <c r="AT2452" s="26">
        <f t="shared" si="10033"/>
        <v>0</v>
      </c>
      <c r="AU2452" s="26">
        <f t="shared" si="10034"/>
        <v>0</v>
      </c>
      <c r="AV2452" s="26">
        <f t="shared" si="9990"/>
        <v>2202.5</v>
      </c>
      <c r="AW2452" s="26">
        <f t="shared" si="9991"/>
        <v>2202.5</v>
      </c>
      <c r="AX2452" s="26">
        <f t="shared" si="9992"/>
        <v>2202.5</v>
      </c>
      <c r="AY2452" s="26">
        <f t="shared" si="10035"/>
        <v>0</v>
      </c>
      <c r="AZ2452" s="26">
        <f t="shared" si="10036"/>
        <v>0</v>
      </c>
      <c r="BA2452" s="26">
        <f t="shared" si="10037"/>
        <v>0</v>
      </c>
      <c r="BB2452" s="26">
        <f t="shared" si="9993"/>
        <v>2202.5</v>
      </c>
      <c r="BC2452" s="26">
        <f t="shared" si="9994"/>
        <v>2202.5</v>
      </c>
      <c r="BD2452" s="26">
        <f t="shared" si="9995"/>
        <v>2202.5</v>
      </c>
      <c r="BE2452" s="26">
        <f t="shared" si="10038"/>
        <v>0</v>
      </c>
      <c r="BF2452" s="26">
        <f t="shared" si="10039"/>
        <v>0</v>
      </c>
      <c r="BG2452" s="26">
        <f t="shared" si="10040"/>
        <v>0</v>
      </c>
      <c r="BH2452" s="26">
        <f t="shared" si="9996"/>
        <v>2202.5</v>
      </c>
      <c r="BI2452" s="26">
        <f t="shared" si="9997"/>
        <v>2202.5</v>
      </c>
      <c r="BJ2452" s="26">
        <f t="shared" si="9998"/>
        <v>2202.5</v>
      </c>
      <c r="BK2452" s="26">
        <f t="shared" si="10041"/>
        <v>-1000</v>
      </c>
      <c r="BL2452" s="26">
        <f t="shared" si="10042"/>
        <v>1000</v>
      </c>
      <c r="BM2452" s="26">
        <f t="shared" si="10043"/>
        <v>0</v>
      </c>
      <c r="BN2452" s="26">
        <f t="shared" si="9999"/>
        <v>1202.5</v>
      </c>
      <c r="BO2452" s="26">
        <f t="shared" si="10000"/>
        <v>3202.5</v>
      </c>
      <c r="BP2452" s="26">
        <f t="shared" si="10001"/>
        <v>2202.5</v>
      </c>
      <c r="BQ2452" s="26">
        <f t="shared" si="10044"/>
        <v>0</v>
      </c>
      <c r="BR2452" s="26">
        <f t="shared" si="10045"/>
        <v>0</v>
      </c>
      <c r="BS2452" s="26">
        <f t="shared" si="10002"/>
        <v>1202.5</v>
      </c>
      <c r="BT2452" s="26">
        <f t="shared" si="10003"/>
        <v>3202.5</v>
      </c>
      <c r="BU2452" s="26">
        <f t="shared" si="10004"/>
        <v>2202.5</v>
      </c>
      <c r="BV2452" s="26">
        <f t="shared" si="10046"/>
        <v>0</v>
      </c>
      <c r="BW2452" s="26">
        <f t="shared" si="10047"/>
        <v>0</v>
      </c>
      <c r="BX2452" s="26">
        <f t="shared" si="10005"/>
        <v>1202.5</v>
      </c>
      <c r="BY2452" s="26">
        <f t="shared" si="10006"/>
        <v>3202.5</v>
      </c>
      <c r="BZ2452" s="26">
        <f t="shared" si="10007"/>
        <v>2202.5</v>
      </c>
      <c r="CA2452" s="26">
        <f t="shared" si="10048"/>
        <v>0</v>
      </c>
      <c r="CB2452" s="26">
        <f t="shared" si="10049"/>
        <v>0</v>
      </c>
      <c r="CC2452" s="26">
        <f t="shared" si="10050"/>
        <v>0</v>
      </c>
      <c r="CD2452" s="26">
        <f t="shared" si="9861"/>
        <v>1202.5</v>
      </c>
      <c r="CE2452" s="26">
        <f t="shared" si="9862"/>
        <v>3202.5</v>
      </c>
      <c r="CF2452" s="26">
        <f t="shared" si="9863"/>
        <v>2202.5</v>
      </c>
      <c r="CG2452" s="26">
        <f t="shared" si="10051"/>
        <v>0</v>
      </c>
      <c r="CH2452" s="26">
        <f t="shared" si="10052"/>
        <v>0</v>
      </c>
      <c r="CI2452" s="26">
        <f t="shared" si="10053"/>
        <v>0</v>
      </c>
      <c r="CJ2452" s="26">
        <f t="shared" si="9864"/>
        <v>1202.5</v>
      </c>
      <c r="CK2452" s="26">
        <f t="shared" si="9865"/>
        <v>3202.5</v>
      </c>
      <c r="CL2452" s="26">
        <f t="shared" si="9866"/>
        <v>2202.5</v>
      </c>
      <c r="CM2452" s="26">
        <f t="shared" si="10054"/>
        <v>0</v>
      </c>
      <c r="CN2452" s="26">
        <f t="shared" si="10055"/>
        <v>0</v>
      </c>
      <c r="CO2452" s="26">
        <f t="shared" si="10056"/>
        <v>0</v>
      </c>
      <c r="CP2452" s="26">
        <f t="shared" si="9867"/>
        <v>1202.5</v>
      </c>
      <c r="CQ2452" s="26">
        <f t="shared" si="9868"/>
        <v>3202.5</v>
      </c>
      <c r="CR2452" s="26">
        <f t="shared" si="9869"/>
        <v>2202.5</v>
      </c>
      <c r="CS2452" s="26">
        <f t="shared" si="10057"/>
        <v>0</v>
      </c>
      <c r="CT2452" s="19"/>
      <c r="CU2452" s="35"/>
      <c r="CY2452" s="1" t="s">
        <v>27</v>
      </c>
    </row>
    <row r="2453" spans="1:105" ht="46.8" hidden="1" x14ac:dyDescent="0.3">
      <c r="A2453" s="16" t="s">
        <v>1389</v>
      </c>
      <c r="B2453" s="17">
        <v>240</v>
      </c>
      <c r="C2453" s="16"/>
      <c r="D2453" s="16"/>
      <c r="E2453" s="34" t="s">
        <v>39</v>
      </c>
      <c r="F2453" s="26">
        <f t="shared" si="10011"/>
        <v>2202.5</v>
      </c>
      <c r="G2453" s="26">
        <f t="shared" si="10012"/>
        <v>2202.5</v>
      </c>
      <c r="H2453" s="26">
        <f t="shared" si="10013"/>
        <v>2202.5</v>
      </c>
      <c r="I2453" s="26">
        <f t="shared" si="10014"/>
        <v>0</v>
      </c>
      <c r="J2453" s="26">
        <f t="shared" si="10015"/>
        <v>0</v>
      </c>
      <c r="K2453" s="26">
        <f t="shared" si="10016"/>
        <v>0</v>
      </c>
      <c r="L2453" s="26">
        <f t="shared" si="9972"/>
        <v>2202.5</v>
      </c>
      <c r="M2453" s="26">
        <f t="shared" si="9973"/>
        <v>2202.5</v>
      </c>
      <c r="N2453" s="26">
        <f t="shared" si="9974"/>
        <v>2202.5</v>
      </c>
      <c r="O2453" s="26">
        <f t="shared" si="10017"/>
        <v>0</v>
      </c>
      <c r="P2453" s="26">
        <f t="shared" si="10018"/>
        <v>0</v>
      </c>
      <c r="Q2453" s="26">
        <f t="shared" si="10019"/>
        <v>0</v>
      </c>
      <c r="R2453" s="26">
        <f t="shared" si="9975"/>
        <v>2202.5</v>
      </c>
      <c r="S2453" s="26">
        <f t="shared" si="9976"/>
        <v>2202.5</v>
      </c>
      <c r="T2453" s="26">
        <f t="shared" si="9977"/>
        <v>2202.5</v>
      </c>
      <c r="U2453" s="26">
        <f t="shared" si="10020"/>
        <v>0</v>
      </c>
      <c r="V2453" s="26">
        <f t="shared" si="10021"/>
        <v>0</v>
      </c>
      <c r="W2453" s="26">
        <f t="shared" si="10022"/>
        <v>0</v>
      </c>
      <c r="X2453" s="26">
        <f t="shared" si="9978"/>
        <v>2202.5</v>
      </c>
      <c r="Y2453" s="26">
        <f t="shared" si="9979"/>
        <v>2202.5</v>
      </c>
      <c r="Z2453" s="26">
        <f t="shared" si="9980"/>
        <v>2202.5</v>
      </c>
      <c r="AA2453" s="26">
        <f t="shared" si="10023"/>
        <v>0</v>
      </c>
      <c r="AB2453" s="26">
        <f t="shared" si="10024"/>
        <v>0</v>
      </c>
      <c r="AC2453" s="26">
        <f t="shared" si="10025"/>
        <v>0</v>
      </c>
      <c r="AD2453" s="26">
        <f t="shared" si="9981"/>
        <v>2202.5</v>
      </c>
      <c r="AE2453" s="26">
        <f t="shared" si="9982"/>
        <v>2202.5</v>
      </c>
      <c r="AF2453" s="26">
        <f t="shared" si="9983"/>
        <v>2202.5</v>
      </c>
      <c r="AG2453" s="26">
        <f t="shared" si="10026"/>
        <v>0</v>
      </c>
      <c r="AH2453" s="26">
        <f t="shared" si="10027"/>
        <v>0</v>
      </c>
      <c r="AI2453" s="26">
        <f t="shared" si="10028"/>
        <v>0</v>
      </c>
      <c r="AJ2453" s="26">
        <f t="shared" si="9984"/>
        <v>2202.5</v>
      </c>
      <c r="AK2453" s="26">
        <f t="shared" si="9985"/>
        <v>2202.5</v>
      </c>
      <c r="AL2453" s="26">
        <f t="shared" si="9986"/>
        <v>2202.5</v>
      </c>
      <c r="AM2453" s="26">
        <f t="shared" si="10029"/>
        <v>0</v>
      </c>
      <c r="AN2453" s="26">
        <f t="shared" si="10030"/>
        <v>0</v>
      </c>
      <c r="AO2453" s="26">
        <f t="shared" si="10031"/>
        <v>0</v>
      </c>
      <c r="AP2453" s="26">
        <f t="shared" si="9987"/>
        <v>2202.5</v>
      </c>
      <c r="AQ2453" s="26">
        <f t="shared" si="9988"/>
        <v>2202.5</v>
      </c>
      <c r="AR2453" s="26">
        <f t="shared" si="9989"/>
        <v>2202.5</v>
      </c>
      <c r="AS2453" s="26">
        <f t="shared" si="10032"/>
        <v>0</v>
      </c>
      <c r="AT2453" s="26">
        <f t="shared" si="10033"/>
        <v>0</v>
      </c>
      <c r="AU2453" s="26">
        <f t="shared" si="10034"/>
        <v>0</v>
      </c>
      <c r="AV2453" s="26">
        <f t="shared" si="9990"/>
        <v>2202.5</v>
      </c>
      <c r="AW2453" s="26">
        <f t="shared" si="9991"/>
        <v>2202.5</v>
      </c>
      <c r="AX2453" s="26">
        <f t="shared" si="9992"/>
        <v>2202.5</v>
      </c>
      <c r="AY2453" s="26">
        <f t="shared" si="10035"/>
        <v>0</v>
      </c>
      <c r="AZ2453" s="26">
        <f t="shared" si="10036"/>
        <v>0</v>
      </c>
      <c r="BA2453" s="26">
        <f t="shared" si="10037"/>
        <v>0</v>
      </c>
      <c r="BB2453" s="26">
        <f t="shared" si="9993"/>
        <v>2202.5</v>
      </c>
      <c r="BC2453" s="26">
        <f t="shared" si="9994"/>
        <v>2202.5</v>
      </c>
      <c r="BD2453" s="26">
        <f t="shared" si="9995"/>
        <v>2202.5</v>
      </c>
      <c r="BE2453" s="26">
        <f t="shared" si="10038"/>
        <v>0</v>
      </c>
      <c r="BF2453" s="26">
        <f t="shared" si="10039"/>
        <v>0</v>
      </c>
      <c r="BG2453" s="26">
        <f t="shared" si="10040"/>
        <v>0</v>
      </c>
      <c r="BH2453" s="26">
        <f t="shared" si="9996"/>
        <v>2202.5</v>
      </c>
      <c r="BI2453" s="26">
        <f t="shared" si="9997"/>
        <v>2202.5</v>
      </c>
      <c r="BJ2453" s="26">
        <f t="shared" si="9998"/>
        <v>2202.5</v>
      </c>
      <c r="BK2453" s="26">
        <f t="shared" si="10041"/>
        <v>-1000</v>
      </c>
      <c r="BL2453" s="26">
        <f t="shared" si="10042"/>
        <v>1000</v>
      </c>
      <c r="BM2453" s="26">
        <f t="shared" si="10043"/>
        <v>0</v>
      </c>
      <c r="BN2453" s="26">
        <f t="shared" si="9999"/>
        <v>1202.5</v>
      </c>
      <c r="BO2453" s="26">
        <f t="shared" si="10000"/>
        <v>3202.5</v>
      </c>
      <c r="BP2453" s="26">
        <f t="shared" si="10001"/>
        <v>2202.5</v>
      </c>
      <c r="BQ2453" s="26">
        <f t="shared" si="10044"/>
        <v>0</v>
      </c>
      <c r="BR2453" s="26">
        <f t="shared" si="10045"/>
        <v>0</v>
      </c>
      <c r="BS2453" s="26">
        <f t="shared" si="10002"/>
        <v>1202.5</v>
      </c>
      <c r="BT2453" s="26">
        <f t="shared" si="10003"/>
        <v>3202.5</v>
      </c>
      <c r="BU2453" s="26">
        <f t="shared" si="10004"/>
        <v>2202.5</v>
      </c>
      <c r="BV2453" s="26">
        <f t="shared" si="10046"/>
        <v>0</v>
      </c>
      <c r="BW2453" s="26">
        <f t="shared" si="10047"/>
        <v>0</v>
      </c>
      <c r="BX2453" s="26">
        <f t="shared" si="10005"/>
        <v>1202.5</v>
      </c>
      <c r="BY2453" s="26">
        <f t="shared" si="10006"/>
        <v>3202.5</v>
      </c>
      <c r="BZ2453" s="26">
        <f t="shared" si="10007"/>
        <v>2202.5</v>
      </c>
      <c r="CA2453" s="26">
        <f t="shared" si="10048"/>
        <v>0</v>
      </c>
      <c r="CB2453" s="26">
        <f t="shared" si="10049"/>
        <v>0</v>
      </c>
      <c r="CC2453" s="26">
        <f t="shared" si="10050"/>
        <v>0</v>
      </c>
      <c r="CD2453" s="26">
        <f t="shared" si="9861"/>
        <v>1202.5</v>
      </c>
      <c r="CE2453" s="26">
        <f t="shared" si="9862"/>
        <v>3202.5</v>
      </c>
      <c r="CF2453" s="26">
        <f t="shared" si="9863"/>
        <v>2202.5</v>
      </c>
      <c r="CG2453" s="26">
        <f t="shared" si="10051"/>
        <v>0</v>
      </c>
      <c r="CH2453" s="26">
        <f t="shared" si="10052"/>
        <v>0</v>
      </c>
      <c r="CI2453" s="26">
        <f t="shared" si="10053"/>
        <v>0</v>
      </c>
      <c r="CJ2453" s="26">
        <f t="shared" si="9864"/>
        <v>1202.5</v>
      </c>
      <c r="CK2453" s="26">
        <f t="shared" si="9865"/>
        <v>3202.5</v>
      </c>
      <c r="CL2453" s="26">
        <f t="shared" si="9866"/>
        <v>2202.5</v>
      </c>
      <c r="CM2453" s="26">
        <f t="shared" si="10054"/>
        <v>0</v>
      </c>
      <c r="CN2453" s="26">
        <f t="shared" si="10055"/>
        <v>0</v>
      </c>
      <c r="CO2453" s="26">
        <f t="shared" si="10056"/>
        <v>0</v>
      </c>
      <c r="CP2453" s="26">
        <f t="shared" si="9867"/>
        <v>1202.5</v>
      </c>
      <c r="CQ2453" s="26">
        <f t="shared" si="9868"/>
        <v>3202.5</v>
      </c>
      <c r="CR2453" s="26">
        <f t="shared" si="9869"/>
        <v>2202.5</v>
      </c>
      <c r="CS2453" s="26">
        <f t="shared" si="10057"/>
        <v>0</v>
      </c>
      <c r="CT2453" s="19"/>
      <c r="CU2453" s="35"/>
      <c r="CZ2453" s="1" t="s">
        <v>28</v>
      </c>
    </row>
    <row r="2454" spans="1:105" hidden="1" x14ac:dyDescent="0.3">
      <c r="A2454" s="16" t="s">
        <v>1389</v>
      </c>
      <c r="B2454" s="17">
        <v>240</v>
      </c>
      <c r="C2454" s="16" t="s">
        <v>40</v>
      </c>
      <c r="D2454" s="16" t="s">
        <v>41</v>
      </c>
      <c r="E2454" s="34" t="s">
        <v>42</v>
      </c>
      <c r="F2454" s="26">
        <v>2202.5</v>
      </c>
      <c r="G2454" s="26">
        <v>2202.5</v>
      </c>
      <c r="H2454" s="26">
        <v>2202.5</v>
      </c>
      <c r="I2454" s="26"/>
      <c r="J2454" s="26"/>
      <c r="K2454" s="26"/>
      <c r="L2454" s="26">
        <f t="shared" si="9972"/>
        <v>2202.5</v>
      </c>
      <c r="M2454" s="26">
        <f t="shared" si="9973"/>
        <v>2202.5</v>
      </c>
      <c r="N2454" s="26">
        <f t="shared" si="9974"/>
        <v>2202.5</v>
      </c>
      <c r="O2454" s="26"/>
      <c r="P2454" s="26"/>
      <c r="Q2454" s="26"/>
      <c r="R2454" s="26">
        <f t="shared" si="9975"/>
        <v>2202.5</v>
      </c>
      <c r="S2454" s="26">
        <f t="shared" si="9976"/>
        <v>2202.5</v>
      </c>
      <c r="T2454" s="26">
        <f t="shared" si="9977"/>
        <v>2202.5</v>
      </c>
      <c r="U2454" s="26"/>
      <c r="V2454" s="26"/>
      <c r="W2454" s="26"/>
      <c r="X2454" s="26">
        <f t="shared" si="9978"/>
        <v>2202.5</v>
      </c>
      <c r="Y2454" s="26">
        <f t="shared" si="9979"/>
        <v>2202.5</v>
      </c>
      <c r="Z2454" s="26">
        <f t="shared" si="9980"/>
        <v>2202.5</v>
      </c>
      <c r="AA2454" s="26"/>
      <c r="AB2454" s="26"/>
      <c r="AC2454" s="26"/>
      <c r="AD2454" s="26">
        <f t="shared" si="9981"/>
        <v>2202.5</v>
      </c>
      <c r="AE2454" s="26">
        <f t="shared" si="9982"/>
        <v>2202.5</v>
      </c>
      <c r="AF2454" s="26">
        <f t="shared" si="9983"/>
        <v>2202.5</v>
      </c>
      <c r="AG2454" s="26"/>
      <c r="AH2454" s="26"/>
      <c r="AI2454" s="26"/>
      <c r="AJ2454" s="26">
        <f t="shared" si="9984"/>
        <v>2202.5</v>
      </c>
      <c r="AK2454" s="26">
        <f t="shared" si="9985"/>
        <v>2202.5</v>
      </c>
      <c r="AL2454" s="26">
        <f t="shared" si="9986"/>
        <v>2202.5</v>
      </c>
      <c r="AM2454" s="26"/>
      <c r="AN2454" s="26"/>
      <c r="AO2454" s="26"/>
      <c r="AP2454" s="26">
        <f t="shared" si="9987"/>
        <v>2202.5</v>
      </c>
      <c r="AQ2454" s="26">
        <f t="shared" si="9988"/>
        <v>2202.5</v>
      </c>
      <c r="AR2454" s="26">
        <f t="shared" si="9989"/>
        <v>2202.5</v>
      </c>
      <c r="AS2454" s="26"/>
      <c r="AT2454" s="26"/>
      <c r="AU2454" s="26"/>
      <c r="AV2454" s="26">
        <f t="shared" si="9990"/>
        <v>2202.5</v>
      </c>
      <c r="AW2454" s="26">
        <f t="shared" si="9991"/>
        <v>2202.5</v>
      </c>
      <c r="AX2454" s="26">
        <f t="shared" si="9992"/>
        <v>2202.5</v>
      </c>
      <c r="AY2454" s="26"/>
      <c r="AZ2454" s="26"/>
      <c r="BA2454" s="26"/>
      <c r="BB2454" s="26">
        <f t="shared" si="9993"/>
        <v>2202.5</v>
      </c>
      <c r="BC2454" s="26">
        <f t="shared" si="9994"/>
        <v>2202.5</v>
      </c>
      <c r="BD2454" s="26">
        <f t="shared" si="9995"/>
        <v>2202.5</v>
      </c>
      <c r="BE2454" s="26"/>
      <c r="BF2454" s="26"/>
      <c r="BG2454" s="26"/>
      <c r="BH2454" s="26">
        <f t="shared" si="9996"/>
        <v>2202.5</v>
      </c>
      <c r="BI2454" s="26">
        <f t="shared" si="9997"/>
        <v>2202.5</v>
      </c>
      <c r="BJ2454" s="26">
        <f t="shared" si="9998"/>
        <v>2202.5</v>
      </c>
      <c r="BK2454" s="26">
        <v>-1000</v>
      </c>
      <c r="BL2454" s="26">
        <v>1000</v>
      </c>
      <c r="BM2454" s="26"/>
      <c r="BN2454" s="26">
        <f t="shared" si="9999"/>
        <v>1202.5</v>
      </c>
      <c r="BO2454" s="26">
        <f t="shared" si="10000"/>
        <v>3202.5</v>
      </c>
      <c r="BP2454" s="26">
        <f t="shared" si="10001"/>
        <v>2202.5</v>
      </c>
      <c r="BQ2454" s="26"/>
      <c r="BR2454" s="26"/>
      <c r="BS2454" s="26">
        <f t="shared" si="10002"/>
        <v>1202.5</v>
      </c>
      <c r="BT2454" s="26">
        <f t="shared" si="10003"/>
        <v>3202.5</v>
      </c>
      <c r="BU2454" s="26">
        <f t="shared" si="10004"/>
        <v>2202.5</v>
      </c>
      <c r="BV2454" s="26"/>
      <c r="BW2454" s="26"/>
      <c r="BX2454" s="26">
        <f t="shared" si="10005"/>
        <v>1202.5</v>
      </c>
      <c r="BY2454" s="26">
        <f t="shared" si="10006"/>
        <v>3202.5</v>
      </c>
      <c r="BZ2454" s="26">
        <f t="shared" si="10007"/>
        <v>2202.5</v>
      </c>
      <c r="CA2454" s="26"/>
      <c r="CB2454" s="26"/>
      <c r="CC2454" s="26"/>
      <c r="CD2454" s="26">
        <f t="shared" si="9861"/>
        <v>1202.5</v>
      </c>
      <c r="CE2454" s="26">
        <f t="shared" si="9862"/>
        <v>3202.5</v>
      </c>
      <c r="CF2454" s="26">
        <f t="shared" si="9863"/>
        <v>2202.5</v>
      </c>
      <c r="CG2454" s="26"/>
      <c r="CH2454" s="26"/>
      <c r="CI2454" s="26"/>
      <c r="CJ2454" s="26">
        <f t="shared" si="9864"/>
        <v>1202.5</v>
      </c>
      <c r="CK2454" s="26">
        <f t="shared" si="9865"/>
        <v>3202.5</v>
      </c>
      <c r="CL2454" s="26">
        <f t="shared" si="9866"/>
        <v>2202.5</v>
      </c>
      <c r="CM2454" s="26"/>
      <c r="CN2454" s="26"/>
      <c r="CO2454" s="26"/>
      <c r="CP2454" s="26">
        <f t="shared" si="9867"/>
        <v>1202.5</v>
      </c>
      <c r="CQ2454" s="26">
        <f t="shared" si="9868"/>
        <v>3202.5</v>
      </c>
      <c r="CR2454" s="26">
        <f t="shared" si="9869"/>
        <v>2202.5</v>
      </c>
      <c r="CS2454" s="26"/>
      <c r="CT2454" s="19"/>
      <c r="CU2454" s="35"/>
    </row>
    <row r="2455" spans="1:105" ht="46.8" hidden="1" x14ac:dyDescent="0.3">
      <c r="A2455" s="16" t="s">
        <v>1391</v>
      </c>
      <c r="B2455" s="17"/>
      <c r="C2455" s="16"/>
      <c r="D2455" s="16"/>
      <c r="E2455" s="34" t="s">
        <v>1392</v>
      </c>
      <c r="F2455" s="26">
        <f t="shared" si="10011"/>
        <v>9868.2000000000007</v>
      </c>
      <c r="G2455" s="26">
        <f t="shared" si="10012"/>
        <v>9868.2000000000007</v>
      </c>
      <c r="H2455" s="26">
        <f t="shared" si="10013"/>
        <v>9868.2000000000007</v>
      </c>
      <c r="I2455" s="26">
        <f t="shared" si="10014"/>
        <v>0</v>
      </c>
      <c r="J2455" s="26">
        <f t="shared" si="10015"/>
        <v>0</v>
      </c>
      <c r="K2455" s="26">
        <f t="shared" si="10016"/>
        <v>0</v>
      </c>
      <c r="L2455" s="26">
        <f t="shared" si="9972"/>
        <v>9868.2000000000007</v>
      </c>
      <c r="M2455" s="26">
        <f t="shared" si="9973"/>
        <v>9868.2000000000007</v>
      </c>
      <c r="N2455" s="26">
        <f t="shared" si="9974"/>
        <v>9868.2000000000007</v>
      </c>
      <c r="O2455" s="26">
        <f t="shared" si="10017"/>
        <v>0</v>
      </c>
      <c r="P2455" s="26">
        <f t="shared" si="10018"/>
        <v>0</v>
      </c>
      <c r="Q2455" s="26">
        <f t="shared" si="10019"/>
        <v>0</v>
      </c>
      <c r="R2455" s="26">
        <f t="shared" si="9975"/>
        <v>9868.2000000000007</v>
      </c>
      <c r="S2455" s="26">
        <f t="shared" si="9976"/>
        <v>9868.2000000000007</v>
      </c>
      <c r="T2455" s="26">
        <f t="shared" si="9977"/>
        <v>9868.2000000000007</v>
      </c>
      <c r="U2455" s="26">
        <f t="shared" si="10020"/>
        <v>0</v>
      </c>
      <c r="V2455" s="26">
        <f t="shared" si="10021"/>
        <v>0</v>
      </c>
      <c r="W2455" s="26">
        <f t="shared" si="10022"/>
        <v>0</v>
      </c>
      <c r="X2455" s="26">
        <f t="shared" si="9978"/>
        <v>9868.2000000000007</v>
      </c>
      <c r="Y2455" s="26">
        <f t="shared" si="9979"/>
        <v>9868.2000000000007</v>
      </c>
      <c r="Z2455" s="26">
        <f t="shared" si="9980"/>
        <v>9868.2000000000007</v>
      </c>
      <c r="AA2455" s="26">
        <f t="shared" si="10023"/>
        <v>0</v>
      </c>
      <c r="AB2455" s="26">
        <f t="shared" si="10024"/>
        <v>0</v>
      </c>
      <c r="AC2455" s="26">
        <f t="shared" si="10025"/>
        <v>0</v>
      </c>
      <c r="AD2455" s="26">
        <f t="shared" si="9981"/>
        <v>9868.2000000000007</v>
      </c>
      <c r="AE2455" s="26">
        <f t="shared" si="9982"/>
        <v>9868.2000000000007</v>
      </c>
      <c r="AF2455" s="26">
        <f t="shared" si="9983"/>
        <v>9868.2000000000007</v>
      </c>
      <c r="AG2455" s="26">
        <f t="shared" si="10026"/>
        <v>0</v>
      </c>
      <c r="AH2455" s="26">
        <f t="shared" si="10027"/>
        <v>0</v>
      </c>
      <c r="AI2455" s="26">
        <f t="shared" si="10028"/>
        <v>0</v>
      </c>
      <c r="AJ2455" s="26">
        <f t="shared" si="9984"/>
        <v>9868.2000000000007</v>
      </c>
      <c r="AK2455" s="26">
        <f t="shared" si="9985"/>
        <v>9868.2000000000007</v>
      </c>
      <c r="AL2455" s="26">
        <f t="shared" si="9986"/>
        <v>9868.2000000000007</v>
      </c>
      <c r="AM2455" s="26">
        <f t="shared" si="10029"/>
        <v>-507.24</v>
      </c>
      <c r="AN2455" s="26">
        <f t="shared" si="10030"/>
        <v>0</v>
      </c>
      <c r="AO2455" s="26">
        <f t="shared" si="10031"/>
        <v>0</v>
      </c>
      <c r="AP2455" s="26">
        <f t="shared" si="9987"/>
        <v>9360.9600000000009</v>
      </c>
      <c r="AQ2455" s="26">
        <f t="shared" si="9988"/>
        <v>9868.2000000000007</v>
      </c>
      <c r="AR2455" s="26">
        <f t="shared" si="9989"/>
        <v>9868.2000000000007</v>
      </c>
      <c r="AS2455" s="26">
        <f t="shared" si="10032"/>
        <v>0</v>
      </c>
      <c r="AT2455" s="26">
        <f t="shared" si="10033"/>
        <v>0</v>
      </c>
      <c r="AU2455" s="26">
        <f t="shared" si="10034"/>
        <v>0</v>
      </c>
      <c r="AV2455" s="26">
        <f t="shared" si="9990"/>
        <v>9360.9600000000009</v>
      </c>
      <c r="AW2455" s="26">
        <f t="shared" si="9991"/>
        <v>9868.2000000000007</v>
      </c>
      <c r="AX2455" s="26">
        <f t="shared" si="9992"/>
        <v>9868.2000000000007</v>
      </c>
      <c r="AY2455" s="26">
        <f t="shared" si="10035"/>
        <v>-3.4529999999999998</v>
      </c>
      <c r="AZ2455" s="26">
        <f t="shared" si="10036"/>
        <v>0</v>
      </c>
      <c r="BA2455" s="26">
        <f t="shared" si="10037"/>
        <v>0</v>
      </c>
      <c r="BB2455" s="26">
        <f t="shared" si="9993"/>
        <v>9357.5070000000014</v>
      </c>
      <c r="BC2455" s="26">
        <f t="shared" si="9994"/>
        <v>9868.2000000000007</v>
      </c>
      <c r="BD2455" s="26">
        <f t="shared" si="9995"/>
        <v>9868.2000000000007</v>
      </c>
      <c r="BE2455" s="26">
        <f t="shared" si="10038"/>
        <v>0</v>
      </c>
      <c r="BF2455" s="26">
        <f t="shared" si="10039"/>
        <v>0</v>
      </c>
      <c r="BG2455" s="26">
        <f t="shared" si="10040"/>
        <v>0</v>
      </c>
      <c r="BH2455" s="26">
        <f t="shared" si="9996"/>
        <v>9357.5070000000014</v>
      </c>
      <c r="BI2455" s="26">
        <f t="shared" si="9997"/>
        <v>9868.2000000000007</v>
      </c>
      <c r="BJ2455" s="26">
        <f t="shared" si="9998"/>
        <v>9868.2000000000007</v>
      </c>
      <c r="BK2455" s="26">
        <f t="shared" si="10041"/>
        <v>0</v>
      </c>
      <c r="BL2455" s="26">
        <f t="shared" si="10042"/>
        <v>6900</v>
      </c>
      <c r="BM2455" s="26">
        <f t="shared" si="10043"/>
        <v>0</v>
      </c>
      <c r="BN2455" s="26">
        <f t="shared" si="9999"/>
        <v>9357.5070000000014</v>
      </c>
      <c r="BO2455" s="26">
        <f t="shared" si="10000"/>
        <v>16768.2</v>
      </c>
      <c r="BP2455" s="26">
        <f t="shared" si="10001"/>
        <v>9868.2000000000007</v>
      </c>
      <c r="BQ2455" s="26">
        <f t="shared" si="10044"/>
        <v>0</v>
      </c>
      <c r="BR2455" s="26">
        <f t="shared" si="10045"/>
        <v>0</v>
      </c>
      <c r="BS2455" s="26">
        <f t="shared" si="10002"/>
        <v>9357.5070000000014</v>
      </c>
      <c r="BT2455" s="26">
        <f t="shared" si="10003"/>
        <v>16768.2</v>
      </c>
      <c r="BU2455" s="26">
        <f t="shared" si="10004"/>
        <v>9868.2000000000007</v>
      </c>
      <c r="BV2455" s="26">
        <f t="shared" si="10046"/>
        <v>0</v>
      </c>
      <c r="BW2455" s="26">
        <f t="shared" si="10047"/>
        <v>0</v>
      </c>
      <c r="BX2455" s="26">
        <f t="shared" si="10005"/>
        <v>9357.5070000000014</v>
      </c>
      <c r="BY2455" s="26">
        <f t="shared" si="10006"/>
        <v>16768.2</v>
      </c>
      <c r="BZ2455" s="26">
        <f t="shared" si="10007"/>
        <v>9868.2000000000007</v>
      </c>
      <c r="CA2455" s="26">
        <f t="shared" si="10048"/>
        <v>0</v>
      </c>
      <c r="CB2455" s="26">
        <f t="shared" si="10049"/>
        <v>0</v>
      </c>
      <c r="CC2455" s="26">
        <f t="shared" si="10050"/>
        <v>0</v>
      </c>
      <c r="CD2455" s="26">
        <f t="shared" si="9861"/>
        <v>9357.5070000000014</v>
      </c>
      <c r="CE2455" s="26">
        <f t="shared" si="9862"/>
        <v>16768.2</v>
      </c>
      <c r="CF2455" s="26">
        <f t="shared" si="9863"/>
        <v>9868.2000000000007</v>
      </c>
      <c r="CG2455" s="26">
        <f t="shared" si="10051"/>
        <v>0</v>
      </c>
      <c r="CH2455" s="26">
        <f t="shared" si="10052"/>
        <v>0</v>
      </c>
      <c r="CI2455" s="26">
        <f t="shared" si="10053"/>
        <v>0</v>
      </c>
      <c r="CJ2455" s="26">
        <f t="shared" si="9864"/>
        <v>9357.5070000000014</v>
      </c>
      <c r="CK2455" s="26">
        <f t="shared" si="9865"/>
        <v>16768.2</v>
      </c>
      <c r="CL2455" s="26">
        <f t="shared" si="9866"/>
        <v>9868.2000000000007</v>
      </c>
      <c r="CM2455" s="26">
        <f t="shared" si="10054"/>
        <v>0</v>
      </c>
      <c r="CN2455" s="26">
        <f t="shared" si="10055"/>
        <v>0</v>
      </c>
      <c r="CO2455" s="26">
        <f t="shared" si="10056"/>
        <v>0</v>
      </c>
      <c r="CP2455" s="26">
        <f t="shared" si="9867"/>
        <v>9357.5070000000014</v>
      </c>
      <c r="CQ2455" s="26">
        <f t="shared" si="9868"/>
        <v>16768.2</v>
      </c>
      <c r="CR2455" s="26">
        <f t="shared" si="9869"/>
        <v>9868.2000000000007</v>
      </c>
      <c r="CS2455" s="26">
        <f t="shared" si="10057"/>
        <v>0</v>
      </c>
      <c r="CT2455" s="19"/>
      <c r="CU2455" s="35"/>
      <c r="CX2455" s="1" t="s">
        <v>1346</v>
      </c>
      <c r="DA2455" s="1" t="s">
        <v>29</v>
      </c>
    </row>
    <row r="2456" spans="1:105" ht="31.2" hidden="1" x14ac:dyDescent="0.3">
      <c r="A2456" s="16" t="s">
        <v>1391</v>
      </c>
      <c r="B2456" s="17">
        <v>200</v>
      </c>
      <c r="C2456" s="16"/>
      <c r="D2456" s="16"/>
      <c r="E2456" s="34" t="s">
        <v>38</v>
      </c>
      <c r="F2456" s="26">
        <f t="shared" si="10011"/>
        <v>9868.2000000000007</v>
      </c>
      <c r="G2456" s="26">
        <f t="shared" si="10012"/>
        <v>9868.2000000000007</v>
      </c>
      <c r="H2456" s="26">
        <f t="shared" si="10013"/>
        <v>9868.2000000000007</v>
      </c>
      <c r="I2456" s="26">
        <f t="shared" si="10014"/>
        <v>0</v>
      </c>
      <c r="J2456" s="26">
        <f t="shared" si="10015"/>
        <v>0</v>
      </c>
      <c r="K2456" s="26">
        <f t="shared" si="10016"/>
        <v>0</v>
      </c>
      <c r="L2456" s="26">
        <f t="shared" si="9972"/>
        <v>9868.2000000000007</v>
      </c>
      <c r="M2456" s="26">
        <f t="shared" si="9973"/>
        <v>9868.2000000000007</v>
      </c>
      <c r="N2456" s="26">
        <f t="shared" si="9974"/>
        <v>9868.2000000000007</v>
      </c>
      <c r="O2456" s="26">
        <f t="shared" si="10017"/>
        <v>0</v>
      </c>
      <c r="P2456" s="26">
        <f t="shared" si="10018"/>
        <v>0</v>
      </c>
      <c r="Q2456" s="26">
        <f t="shared" si="10019"/>
        <v>0</v>
      </c>
      <c r="R2456" s="26">
        <f t="shared" si="9975"/>
        <v>9868.2000000000007</v>
      </c>
      <c r="S2456" s="26">
        <f t="shared" si="9976"/>
        <v>9868.2000000000007</v>
      </c>
      <c r="T2456" s="26">
        <f t="shared" si="9977"/>
        <v>9868.2000000000007</v>
      </c>
      <c r="U2456" s="26">
        <f t="shared" si="10020"/>
        <v>0</v>
      </c>
      <c r="V2456" s="26">
        <f t="shared" si="10021"/>
        <v>0</v>
      </c>
      <c r="W2456" s="26">
        <f t="shared" si="10022"/>
        <v>0</v>
      </c>
      <c r="X2456" s="26">
        <f t="shared" si="9978"/>
        <v>9868.2000000000007</v>
      </c>
      <c r="Y2456" s="26">
        <f t="shared" si="9979"/>
        <v>9868.2000000000007</v>
      </c>
      <c r="Z2456" s="26">
        <f t="shared" si="9980"/>
        <v>9868.2000000000007</v>
      </c>
      <c r="AA2456" s="26">
        <f t="shared" si="10023"/>
        <v>0</v>
      </c>
      <c r="AB2456" s="26">
        <f t="shared" si="10024"/>
        <v>0</v>
      </c>
      <c r="AC2456" s="26">
        <f t="shared" si="10025"/>
        <v>0</v>
      </c>
      <c r="AD2456" s="26">
        <f t="shared" si="9981"/>
        <v>9868.2000000000007</v>
      </c>
      <c r="AE2456" s="26">
        <f t="shared" si="9982"/>
        <v>9868.2000000000007</v>
      </c>
      <c r="AF2456" s="26">
        <f t="shared" si="9983"/>
        <v>9868.2000000000007</v>
      </c>
      <c r="AG2456" s="26">
        <f t="shared" si="10026"/>
        <v>0</v>
      </c>
      <c r="AH2456" s="26">
        <f t="shared" si="10027"/>
        <v>0</v>
      </c>
      <c r="AI2456" s="26">
        <f t="shared" si="10028"/>
        <v>0</v>
      </c>
      <c r="AJ2456" s="26">
        <f t="shared" si="9984"/>
        <v>9868.2000000000007</v>
      </c>
      <c r="AK2456" s="26">
        <f t="shared" si="9985"/>
        <v>9868.2000000000007</v>
      </c>
      <c r="AL2456" s="26">
        <f t="shared" si="9986"/>
        <v>9868.2000000000007</v>
      </c>
      <c r="AM2456" s="26">
        <f t="shared" si="10029"/>
        <v>-507.24</v>
      </c>
      <c r="AN2456" s="26">
        <f t="shared" si="10030"/>
        <v>0</v>
      </c>
      <c r="AO2456" s="26">
        <f t="shared" si="10031"/>
        <v>0</v>
      </c>
      <c r="AP2456" s="26">
        <f t="shared" si="9987"/>
        <v>9360.9600000000009</v>
      </c>
      <c r="AQ2456" s="26">
        <f t="shared" si="9988"/>
        <v>9868.2000000000007</v>
      </c>
      <c r="AR2456" s="26">
        <f t="shared" si="9989"/>
        <v>9868.2000000000007</v>
      </c>
      <c r="AS2456" s="26">
        <f t="shared" si="10032"/>
        <v>0</v>
      </c>
      <c r="AT2456" s="26">
        <f t="shared" si="10033"/>
        <v>0</v>
      </c>
      <c r="AU2456" s="26">
        <f t="shared" si="10034"/>
        <v>0</v>
      </c>
      <c r="AV2456" s="26">
        <f t="shared" si="9990"/>
        <v>9360.9600000000009</v>
      </c>
      <c r="AW2456" s="26">
        <f t="shared" si="9991"/>
        <v>9868.2000000000007</v>
      </c>
      <c r="AX2456" s="26">
        <f t="shared" si="9992"/>
        <v>9868.2000000000007</v>
      </c>
      <c r="AY2456" s="26">
        <f t="shared" si="10035"/>
        <v>-3.4529999999999998</v>
      </c>
      <c r="AZ2456" s="26">
        <f t="shared" si="10036"/>
        <v>0</v>
      </c>
      <c r="BA2456" s="26">
        <f t="shared" si="10037"/>
        <v>0</v>
      </c>
      <c r="BB2456" s="26">
        <f t="shared" si="9993"/>
        <v>9357.5070000000014</v>
      </c>
      <c r="BC2456" s="26">
        <f t="shared" si="9994"/>
        <v>9868.2000000000007</v>
      </c>
      <c r="BD2456" s="26">
        <f t="shared" si="9995"/>
        <v>9868.2000000000007</v>
      </c>
      <c r="BE2456" s="26">
        <f t="shared" si="10038"/>
        <v>0</v>
      </c>
      <c r="BF2456" s="26">
        <f t="shared" si="10039"/>
        <v>0</v>
      </c>
      <c r="BG2456" s="26">
        <f t="shared" si="10040"/>
        <v>0</v>
      </c>
      <c r="BH2456" s="26">
        <f t="shared" si="9996"/>
        <v>9357.5070000000014</v>
      </c>
      <c r="BI2456" s="26">
        <f t="shared" si="9997"/>
        <v>9868.2000000000007</v>
      </c>
      <c r="BJ2456" s="26">
        <f t="shared" si="9998"/>
        <v>9868.2000000000007</v>
      </c>
      <c r="BK2456" s="26">
        <f t="shared" si="10041"/>
        <v>0</v>
      </c>
      <c r="BL2456" s="26">
        <f t="shared" si="10042"/>
        <v>6900</v>
      </c>
      <c r="BM2456" s="26">
        <f t="shared" si="10043"/>
        <v>0</v>
      </c>
      <c r="BN2456" s="26">
        <f t="shared" si="9999"/>
        <v>9357.5070000000014</v>
      </c>
      <c r="BO2456" s="26">
        <f t="shared" si="10000"/>
        <v>16768.2</v>
      </c>
      <c r="BP2456" s="26">
        <f t="shared" si="10001"/>
        <v>9868.2000000000007</v>
      </c>
      <c r="BQ2456" s="26">
        <f t="shared" si="10044"/>
        <v>0</v>
      </c>
      <c r="BR2456" s="26">
        <f t="shared" si="10045"/>
        <v>0</v>
      </c>
      <c r="BS2456" s="26">
        <f t="shared" si="10002"/>
        <v>9357.5070000000014</v>
      </c>
      <c r="BT2456" s="26">
        <f t="shared" si="10003"/>
        <v>16768.2</v>
      </c>
      <c r="BU2456" s="26">
        <f t="shared" si="10004"/>
        <v>9868.2000000000007</v>
      </c>
      <c r="BV2456" s="26">
        <f t="shared" si="10046"/>
        <v>0</v>
      </c>
      <c r="BW2456" s="26">
        <f t="shared" si="10047"/>
        <v>0</v>
      </c>
      <c r="BX2456" s="26">
        <f t="shared" si="10005"/>
        <v>9357.5070000000014</v>
      </c>
      <c r="BY2456" s="26">
        <f t="shared" si="10006"/>
        <v>16768.2</v>
      </c>
      <c r="BZ2456" s="26">
        <f t="shared" si="10007"/>
        <v>9868.2000000000007</v>
      </c>
      <c r="CA2456" s="26">
        <f t="shared" si="10048"/>
        <v>0</v>
      </c>
      <c r="CB2456" s="26">
        <f t="shared" si="10049"/>
        <v>0</v>
      </c>
      <c r="CC2456" s="26">
        <f t="shared" si="10050"/>
        <v>0</v>
      </c>
      <c r="CD2456" s="26">
        <f t="shared" si="9861"/>
        <v>9357.5070000000014</v>
      </c>
      <c r="CE2456" s="26">
        <f t="shared" si="9862"/>
        <v>16768.2</v>
      </c>
      <c r="CF2456" s="26">
        <f t="shared" si="9863"/>
        <v>9868.2000000000007</v>
      </c>
      <c r="CG2456" s="26">
        <f t="shared" si="10051"/>
        <v>0</v>
      </c>
      <c r="CH2456" s="26">
        <f t="shared" si="10052"/>
        <v>0</v>
      </c>
      <c r="CI2456" s="26">
        <f t="shared" si="10053"/>
        <v>0</v>
      </c>
      <c r="CJ2456" s="26">
        <f t="shared" si="9864"/>
        <v>9357.5070000000014</v>
      </c>
      <c r="CK2456" s="26">
        <f t="shared" si="9865"/>
        <v>16768.2</v>
      </c>
      <c r="CL2456" s="26">
        <f t="shared" si="9866"/>
        <v>9868.2000000000007</v>
      </c>
      <c r="CM2456" s="26">
        <f t="shared" si="10054"/>
        <v>0</v>
      </c>
      <c r="CN2456" s="26">
        <f t="shared" si="10055"/>
        <v>0</v>
      </c>
      <c r="CO2456" s="26">
        <f t="shared" si="10056"/>
        <v>0</v>
      </c>
      <c r="CP2456" s="26">
        <f t="shared" si="9867"/>
        <v>9357.5070000000014</v>
      </c>
      <c r="CQ2456" s="26">
        <f t="shared" si="9868"/>
        <v>16768.2</v>
      </c>
      <c r="CR2456" s="26">
        <f t="shared" si="9869"/>
        <v>9868.2000000000007</v>
      </c>
      <c r="CS2456" s="26">
        <f t="shared" si="10057"/>
        <v>0</v>
      </c>
      <c r="CT2456" s="19"/>
      <c r="CU2456" s="35"/>
      <c r="CY2456" s="1" t="s">
        <v>27</v>
      </c>
    </row>
    <row r="2457" spans="1:105" ht="46.8" hidden="1" x14ac:dyDescent="0.3">
      <c r="A2457" s="16" t="s">
        <v>1391</v>
      </c>
      <c r="B2457" s="17">
        <v>240</v>
      </c>
      <c r="C2457" s="16"/>
      <c r="D2457" s="16"/>
      <c r="E2457" s="34" t="s">
        <v>39</v>
      </c>
      <c r="F2457" s="26">
        <f t="shared" si="10011"/>
        <v>9868.2000000000007</v>
      </c>
      <c r="G2457" s="26">
        <f t="shared" si="10012"/>
        <v>9868.2000000000007</v>
      </c>
      <c r="H2457" s="26">
        <f t="shared" si="10013"/>
        <v>9868.2000000000007</v>
      </c>
      <c r="I2457" s="26">
        <f t="shared" si="10014"/>
        <v>0</v>
      </c>
      <c r="J2457" s="26">
        <f t="shared" si="10015"/>
        <v>0</v>
      </c>
      <c r="K2457" s="26">
        <f t="shared" si="10016"/>
        <v>0</v>
      </c>
      <c r="L2457" s="26">
        <f t="shared" si="9972"/>
        <v>9868.2000000000007</v>
      </c>
      <c r="M2457" s="26">
        <f t="shared" si="9973"/>
        <v>9868.2000000000007</v>
      </c>
      <c r="N2457" s="26">
        <f t="shared" si="9974"/>
        <v>9868.2000000000007</v>
      </c>
      <c r="O2457" s="26">
        <f t="shared" si="10017"/>
        <v>0</v>
      </c>
      <c r="P2457" s="26">
        <f t="shared" si="10018"/>
        <v>0</v>
      </c>
      <c r="Q2457" s="26">
        <f t="shared" si="10019"/>
        <v>0</v>
      </c>
      <c r="R2457" s="26">
        <f t="shared" si="9975"/>
        <v>9868.2000000000007</v>
      </c>
      <c r="S2457" s="26">
        <f t="shared" si="9976"/>
        <v>9868.2000000000007</v>
      </c>
      <c r="T2457" s="26">
        <f t="shared" si="9977"/>
        <v>9868.2000000000007</v>
      </c>
      <c r="U2457" s="26">
        <f t="shared" si="10020"/>
        <v>0</v>
      </c>
      <c r="V2457" s="26">
        <f t="shared" si="10021"/>
        <v>0</v>
      </c>
      <c r="W2457" s="26">
        <f t="shared" si="10022"/>
        <v>0</v>
      </c>
      <c r="X2457" s="26">
        <f t="shared" si="9978"/>
        <v>9868.2000000000007</v>
      </c>
      <c r="Y2457" s="26">
        <f t="shared" si="9979"/>
        <v>9868.2000000000007</v>
      </c>
      <c r="Z2457" s="26">
        <f t="shared" si="9980"/>
        <v>9868.2000000000007</v>
      </c>
      <c r="AA2457" s="26">
        <f t="shared" si="10023"/>
        <v>0</v>
      </c>
      <c r="AB2457" s="26">
        <f t="shared" si="10024"/>
        <v>0</v>
      </c>
      <c r="AC2457" s="26">
        <f t="shared" si="10025"/>
        <v>0</v>
      </c>
      <c r="AD2457" s="26">
        <f t="shared" si="9981"/>
        <v>9868.2000000000007</v>
      </c>
      <c r="AE2457" s="26">
        <f t="shared" si="9982"/>
        <v>9868.2000000000007</v>
      </c>
      <c r="AF2457" s="26">
        <f t="shared" si="9983"/>
        <v>9868.2000000000007</v>
      </c>
      <c r="AG2457" s="26">
        <f t="shared" si="10026"/>
        <v>0</v>
      </c>
      <c r="AH2457" s="26">
        <f t="shared" si="10027"/>
        <v>0</v>
      </c>
      <c r="AI2457" s="26">
        <f t="shared" si="10028"/>
        <v>0</v>
      </c>
      <c r="AJ2457" s="26">
        <f t="shared" si="9984"/>
        <v>9868.2000000000007</v>
      </c>
      <c r="AK2457" s="26">
        <f t="shared" si="9985"/>
        <v>9868.2000000000007</v>
      </c>
      <c r="AL2457" s="26">
        <f t="shared" si="9986"/>
        <v>9868.2000000000007</v>
      </c>
      <c r="AM2457" s="26">
        <f t="shared" si="10029"/>
        <v>-507.24</v>
      </c>
      <c r="AN2457" s="26">
        <f t="shared" si="10030"/>
        <v>0</v>
      </c>
      <c r="AO2457" s="26">
        <f t="shared" si="10031"/>
        <v>0</v>
      </c>
      <c r="AP2457" s="26">
        <f t="shared" si="9987"/>
        <v>9360.9600000000009</v>
      </c>
      <c r="AQ2457" s="26">
        <f t="shared" si="9988"/>
        <v>9868.2000000000007</v>
      </c>
      <c r="AR2457" s="26">
        <f t="shared" si="9989"/>
        <v>9868.2000000000007</v>
      </c>
      <c r="AS2457" s="26">
        <f t="shared" si="10032"/>
        <v>0</v>
      </c>
      <c r="AT2457" s="26">
        <f t="shared" si="10033"/>
        <v>0</v>
      </c>
      <c r="AU2457" s="26">
        <f t="shared" si="10034"/>
        <v>0</v>
      </c>
      <c r="AV2457" s="26">
        <f t="shared" si="9990"/>
        <v>9360.9600000000009</v>
      </c>
      <c r="AW2457" s="26">
        <f t="shared" si="9991"/>
        <v>9868.2000000000007</v>
      </c>
      <c r="AX2457" s="26">
        <f t="shared" si="9992"/>
        <v>9868.2000000000007</v>
      </c>
      <c r="AY2457" s="26">
        <f t="shared" si="10035"/>
        <v>-3.4529999999999998</v>
      </c>
      <c r="AZ2457" s="26">
        <f t="shared" si="10036"/>
        <v>0</v>
      </c>
      <c r="BA2457" s="26">
        <f t="shared" si="10037"/>
        <v>0</v>
      </c>
      <c r="BB2457" s="26">
        <f t="shared" si="9993"/>
        <v>9357.5070000000014</v>
      </c>
      <c r="BC2457" s="26">
        <f t="shared" si="9994"/>
        <v>9868.2000000000007</v>
      </c>
      <c r="BD2457" s="26">
        <f t="shared" si="9995"/>
        <v>9868.2000000000007</v>
      </c>
      <c r="BE2457" s="26">
        <f t="shared" si="10038"/>
        <v>0</v>
      </c>
      <c r="BF2457" s="26">
        <f t="shared" si="10039"/>
        <v>0</v>
      </c>
      <c r="BG2457" s="26">
        <f t="shared" si="10040"/>
        <v>0</v>
      </c>
      <c r="BH2457" s="26">
        <f t="shared" si="9996"/>
        <v>9357.5070000000014</v>
      </c>
      <c r="BI2457" s="26">
        <f t="shared" si="9997"/>
        <v>9868.2000000000007</v>
      </c>
      <c r="BJ2457" s="26">
        <f t="shared" si="9998"/>
        <v>9868.2000000000007</v>
      </c>
      <c r="BK2457" s="26">
        <f t="shared" si="10041"/>
        <v>0</v>
      </c>
      <c r="BL2457" s="26">
        <f t="shared" si="10042"/>
        <v>6900</v>
      </c>
      <c r="BM2457" s="26">
        <f t="shared" si="10043"/>
        <v>0</v>
      </c>
      <c r="BN2457" s="26">
        <f t="shared" si="9999"/>
        <v>9357.5070000000014</v>
      </c>
      <c r="BO2457" s="26">
        <f t="shared" si="10000"/>
        <v>16768.2</v>
      </c>
      <c r="BP2457" s="26">
        <f t="shared" si="10001"/>
        <v>9868.2000000000007</v>
      </c>
      <c r="BQ2457" s="26">
        <f t="shared" si="10044"/>
        <v>0</v>
      </c>
      <c r="BR2457" s="26">
        <f t="shared" si="10045"/>
        <v>0</v>
      </c>
      <c r="BS2457" s="26">
        <f t="shared" si="10002"/>
        <v>9357.5070000000014</v>
      </c>
      <c r="BT2457" s="26">
        <f t="shared" si="10003"/>
        <v>16768.2</v>
      </c>
      <c r="BU2457" s="26">
        <f t="shared" si="10004"/>
        <v>9868.2000000000007</v>
      </c>
      <c r="BV2457" s="26">
        <f t="shared" si="10046"/>
        <v>0</v>
      </c>
      <c r="BW2457" s="26">
        <f t="shared" si="10047"/>
        <v>0</v>
      </c>
      <c r="BX2457" s="26">
        <f t="shared" si="10005"/>
        <v>9357.5070000000014</v>
      </c>
      <c r="BY2457" s="26">
        <f t="shared" si="10006"/>
        <v>16768.2</v>
      </c>
      <c r="BZ2457" s="26">
        <f t="shared" si="10007"/>
        <v>9868.2000000000007</v>
      </c>
      <c r="CA2457" s="26">
        <f t="shared" si="10048"/>
        <v>0</v>
      </c>
      <c r="CB2457" s="26">
        <f t="shared" si="10049"/>
        <v>0</v>
      </c>
      <c r="CC2457" s="26">
        <f t="shared" si="10050"/>
        <v>0</v>
      </c>
      <c r="CD2457" s="26">
        <f t="shared" si="9861"/>
        <v>9357.5070000000014</v>
      </c>
      <c r="CE2457" s="26">
        <f t="shared" si="9862"/>
        <v>16768.2</v>
      </c>
      <c r="CF2457" s="26">
        <f t="shared" si="9863"/>
        <v>9868.2000000000007</v>
      </c>
      <c r="CG2457" s="26">
        <f t="shared" si="10051"/>
        <v>0</v>
      </c>
      <c r="CH2457" s="26">
        <f t="shared" si="10052"/>
        <v>0</v>
      </c>
      <c r="CI2457" s="26">
        <f t="shared" si="10053"/>
        <v>0</v>
      </c>
      <c r="CJ2457" s="26">
        <f t="shared" si="9864"/>
        <v>9357.5070000000014</v>
      </c>
      <c r="CK2457" s="26">
        <f t="shared" si="9865"/>
        <v>16768.2</v>
      </c>
      <c r="CL2457" s="26">
        <f t="shared" si="9866"/>
        <v>9868.2000000000007</v>
      </c>
      <c r="CM2457" s="26">
        <f t="shared" si="10054"/>
        <v>0</v>
      </c>
      <c r="CN2457" s="26">
        <f t="shared" si="10055"/>
        <v>0</v>
      </c>
      <c r="CO2457" s="26">
        <f t="shared" si="10056"/>
        <v>0</v>
      </c>
      <c r="CP2457" s="26">
        <f t="shared" si="9867"/>
        <v>9357.5070000000014</v>
      </c>
      <c r="CQ2457" s="26">
        <f t="shared" si="9868"/>
        <v>16768.2</v>
      </c>
      <c r="CR2457" s="26">
        <f t="shared" si="9869"/>
        <v>9868.2000000000007</v>
      </c>
      <c r="CS2457" s="26">
        <f t="shared" si="10057"/>
        <v>0</v>
      </c>
      <c r="CT2457" s="19"/>
      <c r="CU2457" s="35"/>
      <c r="CZ2457" s="1" t="s">
        <v>28</v>
      </c>
    </row>
    <row r="2458" spans="1:105" hidden="1" x14ac:dyDescent="0.3">
      <c r="A2458" s="16" t="s">
        <v>1391</v>
      </c>
      <c r="B2458" s="17">
        <v>240</v>
      </c>
      <c r="C2458" s="16" t="s">
        <v>40</v>
      </c>
      <c r="D2458" s="16" t="s">
        <v>41</v>
      </c>
      <c r="E2458" s="34" t="s">
        <v>42</v>
      </c>
      <c r="F2458" s="26">
        <v>9868.2000000000007</v>
      </c>
      <c r="G2458" s="26">
        <v>9868.2000000000007</v>
      </c>
      <c r="H2458" s="26">
        <v>9868.2000000000007</v>
      </c>
      <c r="I2458" s="26"/>
      <c r="J2458" s="26"/>
      <c r="K2458" s="26"/>
      <c r="L2458" s="26">
        <f t="shared" si="9972"/>
        <v>9868.2000000000007</v>
      </c>
      <c r="M2458" s="26">
        <f t="shared" si="9973"/>
        <v>9868.2000000000007</v>
      </c>
      <c r="N2458" s="26">
        <f t="shared" si="9974"/>
        <v>9868.2000000000007</v>
      </c>
      <c r="O2458" s="26"/>
      <c r="P2458" s="26"/>
      <c r="Q2458" s="26"/>
      <c r="R2458" s="26">
        <f t="shared" si="9975"/>
        <v>9868.2000000000007</v>
      </c>
      <c r="S2458" s="26">
        <f t="shared" si="9976"/>
        <v>9868.2000000000007</v>
      </c>
      <c r="T2458" s="26">
        <f t="shared" si="9977"/>
        <v>9868.2000000000007</v>
      </c>
      <c r="U2458" s="26"/>
      <c r="V2458" s="26"/>
      <c r="W2458" s="26"/>
      <c r="X2458" s="26">
        <f t="shared" si="9978"/>
        <v>9868.2000000000007</v>
      </c>
      <c r="Y2458" s="26">
        <f t="shared" si="9979"/>
        <v>9868.2000000000007</v>
      </c>
      <c r="Z2458" s="26">
        <f t="shared" si="9980"/>
        <v>9868.2000000000007</v>
      </c>
      <c r="AA2458" s="26"/>
      <c r="AB2458" s="26"/>
      <c r="AC2458" s="26"/>
      <c r="AD2458" s="26">
        <f t="shared" si="9981"/>
        <v>9868.2000000000007</v>
      </c>
      <c r="AE2458" s="26">
        <f t="shared" si="9982"/>
        <v>9868.2000000000007</v>
      </c>
      <c r="AF2458" s="26">
        <f t="shared" si="9983"/>
        <v>9868.2000000000007</v>
      </c>
      <c r="AG2458" s="26"/>
      <c r="AH2458" s="26"/>
      <c r="AI2458" s="26"/>
      <c r="AJ2458" s="26">
        <f t="shared" si="9984"/>
        <v>9868.2000000000007</v>
      </c>
      <c r="AK2458" s="26">
        <f t="shared" si="9985"/>
        <v>9868.2000000000007</v>
      </c>
      <c r="AL2458" s="26">
        <f t="shared" si="9986"/>
        <v>9868.2000000000007</v>
      </c>
      <c r="AM2458" s="26">
        <v>-507.24</v>
      </c>
      <c r="AN2458" s="26"/>
      <c r="AO2458" s="26"/>
      <c r="AP2458" s="26">
        <f t="shared" si="9987"/>
        <v>9360.9600000000009</v>
      </c>
      <c r="AQ2458" s="26">
        <f t="shared" si="9988"/>
        <v>9868.2000000000007</v>
      </c>
      <c r="AR2458" s="26">
        <f t="shared" si="9989"/>
        <v>9868.2000000000007</v>
      </c>
      <c r="AS2458" s="26"/>
      <c r="AT2458" s="26"/>
      <c r="AU2458" s="26"/>
      <c r="AV2458" s="26">
        <f t="shared" si="9990"/>
        <v>9360.9600000000009</v>
      </c>
      <c r="AW2458" s="26">
        <f t="shared" si="9991"/>
        <v>9868.2000000000007</v>
      </c>
      <c r="AX2458" s="26">
        <f t="shared" si="9992"/>
        <v>9868.2000000000007</v>
      </c>
      <c r="AY2458" s="26">
        <v>-3.4529999999999998</v>
      </c>
      <c r="AZ2458" s="26"/>
      <c r="BA2458" s="26"/>
      <c r="BB2458" s="26">
        <f t="shared" si="9993"/>
        <v>9357.5070000000014</v>
      </c>
      <c r="BC2458" s="26">
        <f t="shared" si="9994"/>
        <v>9868.2000000000007</v>
      </c>
      <c r="BD2458" s="26">
        <f t="shared" si="9995"/>
        <v>9868.2000000000007</v>
      </c>
      <c r="BE2458" s="26"/>
      <c r="BF2458" s="26"/>
      <c r="BG2458" s="26"/>
      <c r="BH2458" s="26">
        <f t="shared" si="9996"/>
        <v>9357.5070000000014</v>
      </c>
      <c r="BI2458" s="26">
        <f t="shared" si="9997"/>
        <v>9868.2000000000007</v>
      </c>
      <c r="BJ2458" s="26">
        <f t="shared" si="9998"/>
        <v>9868.2000000000007</v>
      </c>
      <c r="BK2458" s="26"/>
      <c r="BL2458" s="26">
        <v>6900</v>
      </c>
      <c r="BM2458" s="26"/>
      <c r="BN2458" s="26">
        <f t="shared" si="9999"/>
        <v>9357.5070000000014</v>
      </c>
      <c r="BO2458" s="26">
        <f t="shared" si="10000"/>
        <v>16768.2</v>
      </c>
      <c r="BP2458" s="26">
        <f t="shared" si="10001"/>
        <v>9868.2000000000007</v>
      </c>
      <c r="BQ2458" s="26"/>
      <c r="BR2458" s="26"/>
      <c r="BS2458" s="26">
        <f t="shared" si="10002"/>
        <v>9357.5070000000014</v>
      </c>
      <c r="BT2458" s="26">
        <f t="shared" si="10003"/>
        <v>16768.2</v>
      </c>
      <c r="BU2458" s="26">
        <f t="shared" si="10004"/>
        <v>9868.2000000000007</v>
      </c>
      <c r="BV2458" s="26"/>
      <c r="BW2458" s="26"/>
      <c r="BX2458" s="26">
        <f t="shared" si="10005"/>
        <v>9357.5070000000014</v>
      </c>
      <c r="BY2458" s="26">
        <f t="shared" si="10006"/>
        <v>16768.2</v>
      </c>
      <c r="BZ2458" s="26">
        <f t="shared" si="10007"/>
        <v>9868.2000000000007</v>
      </c>
      <c r="CA2458" s="26"/>
      <c r="CB2458" s="26"/>
      <c r="CC2458" s="26"/>
      <c r="CD2458" s="26">
        <f t="shared" si="9861"/>
        <v>9357.5070000000014</v>
      </c>
      <c r="CE2458" s="26">
        <f t="shared" si="9862"/>
        <v>16768.2</v>
      </c>
      <c r="CF2458" s="26">
        <f t="shared" si="9863"/>
        <v>9868.2000000000007</v>
      </c>
      <c r="CG2458" s="26"/>
      <c r="CH2458" s="26"/>
      <c r="CI2458" s="26"/>
      <c r="CJ2458" s="26">
        <f t="shared" si="9864"/>
        <v>9357.5070000000014</v>
      </c>
      <c r="CK2458" s="26">
        <f t="shared" si="9865"/>
        <v>16768.2</v>
      </c>
      <c r="CL2458" s="26">
        <f t="shared" si="9866"/>
        <v>9868.2000000000007</v>
      </c>
      <c r="CM2458" s="26"/>
      <c r="CN2458" s="26"/>
      <c r="CO2458" s="26"/>
      <c r="CP2458" s="26">
        <f t="shared" si="9867"/>
        <v>9357.5070000000014</v>
      </c>
      <c r="CQ2458" s="26">
        <f t="shared" si="9868"/>
        <v>16768.2</v>
      </c>
      <c r="CR2458" s="26">
        <f t="shared" si="9869"/>
        <v>9868.2000000000007</v>
      </c>
      <c r="CS2458" s="26"/>
      <c r="CT2458" s="19"/>
      <c r="CU2458" s="35"/>
    </row>
    <row r="2459" spans="1:105" ht="31.2" hidden="1" x14ac:dyDescent="0.3">
      <c r="A2459" s="16" t="s">
        <v>1393</v>
      </c>
      <c r="B2459" s="17"/>
      <c r="C2459" s="16"/>
      <c r="D2459" s="16"/>
      <c r="E2459" s="34" t="s">
        <v>1394</v>
      </c>
      <c r="F2459" s="26">
        <f t="shared" si="10011"/>
        <v>3504</v>
      </c>
      <c r="G2459" s="26">
        <f t="shared" si="10012"/>
        <v>3504</v>
      </c>
      <c r="H2459" s="26">
        <f t="shared" si="10013"/>
        <v>3504</v>
      </c>
      <c r="I2459" s="26">
        <f t="shared" si="10014"/>
        <v>0</v>
      </c>
      <c r="J2459" s="26">
        <f t="shared" si="10015"/>
        <v>0</v>
      </c>
      <c r="K2459" s="26">
        <f t="shared" si="10016"/>
        <v>0</v>
      </c>
      <c r="L2459" s="26">
        <f t="shared" si="9972"/>
        <v>3504</v>
      </c>
      <c r="M2459" s="26">
        <f t="shared" si="9973"/>
        <v>3504</v>
      </c>
      <c r="N2459" s="26">
        <f t="shared" si="9974"/>
        <v>3504</v>
      </c>
      <c r="O2459" s="26">
        <f t="shared" si="10017"/>
        <v>0</v>
      </c>
      <c r="P2459" s="26">
        <f t="shared" si="10018"/>
        <v>0</v>
      </c>
      <c r="Q2459" s="26">
        <f t="shared" si="10019"/>
        <v>0</v>
      </c>
      <c r="R2459" s="26">
        <f t="shared" si="9975"/>
        <v>3504</v>
      </c>
      <c r="S2459" s="26">
        <f t="shared" si="9976"/>
        <v>3504</v>
      </c>
      <c r="T2459" s="26">
        <f t="shared" si="9977"/>
        <v>3504</v>
      </c>
      <c r="U2459" s="26">
        <f t="shared" si="10020"/>
        <v>0</v>
      </c>
      <c r="V2459" s="26">
        <f t="shared" si="10021"/>
        <v>0</v>
      </c>
      <c r="W2459" s="26">
        <f t="shared" si="10022"/>
        <v>0</v>
      </c>
      <c r="X2459" s="26">
        <f t="shared" si="9978"/>
        <v>3504</v>
      </c>
      <c r="Y2459" s="26">
        <f t="shared" si="9979"/>
        <v>3504</v>
      </c>
      <c r="Z2459" s="26">
        <f t="shared" si="9980"/>
        <v>3504</v>
      </c>
      <c r="AA2459" s="26">
        <f t="shared" si="10023"/>
        <v>0</v>
      </c>
      <c r="AB2459" s="26">
        <f t="shared" si="10024"/>
        <v>0</v>
      </c>
      <c r="AC2459" s="26">
        <f t="shared" si="10025"/>
        <v>0</v>
      </c>
      <c r="AD2459" s="26">
        <f t="shared" si="9981"/>
        <v>3504</v>
      </c>
      <c r="AE2459" s="26">
        <f t="shared" si="9982"/>
        <v>3504</v>
      </c>
      <c r="AF2459" s="26">
        <f t="shared" si="9983"/>
        <v>3504</v>
      </c>
      <c r="AG2459" s="26">
        <f t="shared" si="10026"/>
        <v>0</v>
      </c>
      <c r="AH2459" s="26">
        <f t="shared" si="10027"/>
        <v>0</v>
      </c>
      <c r="AI2459" s="26">
        <f t="shared" si="10028"/>
        <v>0</v>
      </c>
      <c r="AJ2459" s="26">
        <f t="shared" si="9984"/>
        <v>3504</v>
      </c>
      <c r="AK2459" s="26">
        <f t="shared" si="9985"/>
        <v>3504</v>
      </c>
      <c r="AL2459" s="26">
        <f t="shared" si="9986"/>
        <v>3504</v>
      </c>
      <c r="AM2459" s="26">
        <f t="shared" si="10029"/>
        <v>0</v>
      </c>
      <c r="AN2459" s="26">
        <f t="shared" si="10030"/>
        <v>0</v>
      </c>
      <c r="AO2459" s="26">
        <f t="shared" si="10031"/>
        <v>0</v>
      </c>
      <c r="AP2459" s="26">
        <f t="shared" si="9987"/>
        <v>3504</v>
      </c>
      <c r="AQ2459" s="26">
        <f t="shared" si="9988"/>
        <v>3504</v>
      </c>
      <c r="AR2459" s="26">
        <f t="shared" si="9989"/>
        <v>3504</v>
      </c>
      <c r="AS2459" s="26">
        <f t="shared" si="10032"/>
        <v>0</v>
      </c>
      <c r="AT2459" s="26">
        <f t="shared" si="10033"/>
        <v>0</v>
      </c>
      <c r="AU2459" s="26">
        <f t="shared" si="10034"/>
        <v>0</v>
      </c>
      <c r="AV2459" s="26">
        <f t="shared" si="9990"/>
        <v>3504</v>
      </c>
      <c r="AW2459" s="26">
        <f t="shared" si="9991"/>
        <v>3504</v>
      </c>
      <c r="AX2459" s="26">
        <f t="shared" si="9992"/>
        <v>3504</v>
      </c>
      <c r="AY2459" s="26">
        <f t="shared" si="10035"/>
        <v>0</v>
      </c>
      <c r="AZ2459" s="26">
        <f t="shared" si="10036"/>
        <v>0</v>
      </c>
      <c r="BA2459" s="26">
        <f t="shared" si="10037"/>
        <v>0</v>
      </c>
      <c r="BB2459" s="26">
        <f t="shared" si="9993"/>
        <v>3504</v>
      </c>
      <c r="BC2459" s="26">
        <f t="shared" si="9994"/>
        <v>3504</v>
      </c>
      <c r="BD2459" s="26">
        <f t="shared" si="9995"/>
        <v>3504</v>
      </c>
      <c r="BE2459" s="26">
        <f t="shared" si="10038"/>
        <v>0</v>
      </c>
      <c r="BF2459" s="26">
        <f t="shared" si="10039"/>
        <v>0</v>
      </c>
      <c r="BG2459" s="26">
        <f t="shared" si="10040"/>
        <v>0</v>
      </c>
      <c r="BH2459" s="26">
        <f t="shared" si="9996"/>
        <v>3504</v>
      </c>
      <c r="BI2459" s="26">
        <f t="shared" si="9997"/>
        <v>3504</v>
      </c>
      <c r="BJ2459" s="26">
        <f t="shared" si="9998"/>
        <v>3504</v>
      </c>
      <c r="BK2459" s="26">
        <f t="shared" si="10041"/>
        <v>89.472999999999999</v>
      </c>
      <c r="BL2459" s="26">
        <f t="shared" si="10042"/>
        <v>0</v>
      </c>
      <c r="BM2459" s="26">
        <f t="shared" si="10043"/>
        <v>0</v>
      </c>
      <c r="BN2459" s="26">
        <f t="shared" si="9999"/>
        <v>3593.473</v>
      </c>
      <c r="BO2459" s="26">
        <f t="shared" si="10000"/>
        <v>3504</v>
      </c>
      <c r="BP2459" s="26">
        <f t="shared" si="10001"/>
        <v>3504</v>
      </c>
      <c r="BQ2459" s="26">
        <f t="shared" si="10044"/>
        <v>0</v>
      </c>
      <c r="BR2459" s="26">
        <f t="shared" si="10045"/>
        <v>0</v>
      </c>
      <c r="BS2459" s="26">
        <f t="shared" si="10002"/>
        <v>3593.473</v>
      </c>
      <c r="BT2459" s="26">
        <f t="shared" si="10003"/>
        <v>3504</v>
      </c>
      <c r="BU2459" s="26">
        <f t="shared" si="10004"/>
        <v>3504</v>
      </c>
      <c r="BV2459" s="26">
        <f t="shared" si="10046"/>
        <v>0</v>
      </c>
      <c r="BW2459" s="26">
        <f t="shared" si="10047"/>
        <v>0</v>
      </c>
      <c r="BX2459" s="26">
        <f t="shared" si="10005"/>
        <v>3593.473</v>
      </c>
      <c r="BY2459" s="26">
        <f t="shared" si="10006"/>
        <v>3504</v>
      </c>
      <c r="BZ2459" s="26">
        <f t="shared" si="10007"/>
        <v>3504</v>
      </c>
      <c r="CA2459" s="26">
        <f t="shared" si="10048"/>
        <v>0</v>
      </c>
      <c r="CB2459" s="26">
        <f t="shared" si="10049"/>
        <v>0</v>
      </c>
      <c r="CC2459" s="26">
        <f t="shared" si="10050"/>
        <v>0</v>
      </c>
      <c r="CD2459" s="26">
        <f t="shared" si="9861"/>
        <v>3593.473</v>
      </c>
      <c r="CE2459" s="26">
        <f t="shared" si="9862"/>
        <v>3504</v>
      </c>
      <c r="CF2459" s="26">
        <f t="shared" si="9863"/>
        <v>3504</v>
      </c>
      <c r="CG2459" s="26">
        <f t="shared" si="10051"/>
        <v>0</v>
      </c>
      <c r="CH2459" s="26">
        <f t="shared" si="10052"/>
        <v>0</v>
      </c>
      <c r="CI2459" s="26">
        <f t="shared" si="10053"/>
        <v>0</v>
      </c>
      <c r="CJ2459" s="26">
        <f t="shared" si="9864"/>
        <v>3593.473</v>
      </c>
      <c r="CK2459" s="26">
        <f t="shared" si="9865"/>
        <v>3504</v>
      </c>
      <c r="CL2459" s="26">
        <f t="shared" si="9866"/>
        <v>3504</v>
      </c>
      <c r="CM2459" s="26">
        <f t="shared" si="10054"/>
        <v>0</v>
      </c>
      <c r="CN2459" s="26">
        <f t="shared" si="10055"/>
        <v>0</v>
      </c>
      <c r="CO2459" s="26">
        <f t="shared" si="10056"/>
        <v>0</v>
      </c>
      <c r="CP2459" s="26">
        <f t="shared" si="9867"/>
        <v>3593.473</v>
      </c>
      <c r="CQ2459" s="26">
        <f t="shared" si="9868"/>
        <v>3504</v>
      </c>
      <c r="CR2459" s="26">
        <f t="shared" si="9869"/>
        <v>3504</v>
      </c>
      <c r="CS2459" s="26">
        <f t="shared" si="10057"/>
        <v>0</v>
      </c>
      <c r="CT2459" s="19"/>
      <c r="CU2459" s="35"/>
      <c r="CX2459" s="1" t="s">
        <v>1346</v>
      </c>
      <c r="DA2459" s="1" t="s">
        <v>29</v>
      </c>
    </row>
    <row r="2460" spans="1:105" hidden="1" x14ac:dyDescent="0.3">
      <c r="A2460" s="16" t="s">
        <v>1393</v>
      </c>
      <c r="B2460" s="17">
        <v>800</v>
      </c>
      <c r="C2460" s="16"/>
      <c r="D2460" s="16"/>
      <c r="E2460" s="34" t="s">
        <v>52</v>
      </c>
      <c r="F2460" s="26">
        <f t="shared" ref="F2460:K2460" si="10058">F2461+F2463</f>
        <v>3504</v>
      </c>
      <c r="G2460" s="26">
        <f t="shared" si="10058"/>
        <v>3504</v>
      </c>
      <c r="H2460" s="26">
        <f t="shared" si="10058"/>
        <v>3504</v>
      </c>
      <c r="I2460" s="26">
        <f t="shared" si="10058"/>
        <v>0</v>
      </c>
      <c r="J2460" s="26">
        <f t="shared" si="10058"/>
        <v>0</v>
      </c>
      <c r="K2460" s="26">
        <f t="shared" si="10058"/>
        <v>0</v>
      </c>
      <c r="L2460" s="26">
        <f t="shared" si="9972"/>
        <v>3504</v>
      </c>
      <c r="M2460" s="26">
        <f t="shared" si="9973"/>
        <v>3504</v>
      </c>
      <c r="N2460" s="26">
        <f t="shared" si="9974"/>
        <v>3504</v>
      </c>
      <c r="O2460" s="26">
        <f>O2461+O2463</f>
        <v>0</v>
      </c>
      <c r="P2460" s="26">
        <f>P2461+P2463</f>
        <v>0</v>
      </c>
      <c r="Q2460" s="26">
        <f>Q2461+Q2463</f>
        <v>0</v>
      </c>
      <c r="R2460" s="26">
        <f t="shared" si="9975"/>
        <v>3504</v>
      </c>
      <c r="S2460" s="26">
        <f t="shared" si="9976"/>
        <v>3504</v>
      </c>
      <c r="T2460" s="26">
        <f t="shared" si="9977"/>
        <v>3504</v>
      </c>
      <c r="U2460" s="26">
        <f>U2461+U2463</f>
        <v>0</v>
      </c>
      <c r="V2460" s="26">
        <f>V2461+V2463</f>
        <v>0</v>
      </c>
      <c r="W2460" s="26">
        <f>W2461+W2463</f>
        <v>0</v>
      </c>
      <c r="X2460" s="26">
        <f t="shared" si="9978"/>
        <v>3504</v>
      </c>
      <c r="Y2460" s="26">
        <f t="shared" si="9979"/>
        <v>3504</v>
      </c>
      <c r="Z2460" s="26">
        <f t="shared" si="9980"/>
        <v>3504</v>
      </c>
      <c r="AA2460" s="26">
        <f>AA2461+AA2463</f>
        <v>0</v>
      </c>
      <c r="AB2460" s="26">
        <f>AB2461+AB2463</f>
        <v>0</v>
      </c>
      <c r="AC2460" s="26">
        <f>AC2461+AC2463</f>
        <v>0</v>
      </c>
      <c r="AD2460" s="26">
        <f t="shared" si="9981"/>
        <v>3504</v>
      </c>
      <c r="AE2460" s="26">
        <f t="shared" si="9982"/>
        <v>3504</v>
      </c>
      <c r="AF2460" s="26">
        <f t="shared" si="9983"/>
        <v>3504</v>
      </c>
      <c r="AG2460" s="26">
        <f>AG2461+AG2463</f>
        <v>0</v>
      </c>
      <c r="AH2460" s="26">
        <f>AH2461+AH2463</f>
        <v>0</v>
      </c>
      <c r="AI2460" s="26">
        <f>AI2461+AI2463</f>
        <v>0</v>
      </c>
      <c r="AJ2460" s="26">
        <f t="shared" si="9984"/>
        <v>3504</v>
      </c>
      <c r="AK2460" s="26">
        <f t="shared" si="9985"/>
        <v>3504</v>
      </c>
      <c r="AL2460" s="26">
        <f t="shared" si="9986"/>
        <v>3504</v>
      </c>
      <c r="AM2460" s="26">
        <f>AM2461+AM2463</f>
        <v>0</v>
      </c>
      <c r="AN2460" s="26">
        <f>AN2461+AN2463</f>
        <v>0</v>
      </c>
      <c r="AO2460" s="26">
        <f>AO2461+AO2463</f>
        <v>0</v>
      </c>
      <c r="AP2460" s="26">
        <f t="shared" si="9987"/>
        <v>3504</v>
      </c>
      <c r="AQ2460" s="26">
        <f t="shared" si="9988"/>
        <v>3504</v>
      </c>
      <c r="AR2460" s="26">
        <f t="shared" si="9989"/>
        <v>3504</v>
      </c>
      <c r="AS2460" s="26">
        <f>AS2461+AS2463</f>
        <v>0</v>
      </c>
      <c r="AT2460" s="26">
        <f>AT2461+AT2463</f>
        <v>0</v>
      </c>
      <c r="AU2460" s="26">
        <f>AU2461+AU2463</f>
        <v>0</v>
      </c>
      <c r="AV2460" s="26">
        <f t="shared" si="9990"/>
        <v>3504</v>
      </c>
      <c r="AW2460" s="26">
        <f t="shared" si="9991"/>
        <v>3504</v>
      </c>
      <c r="AX2460" s="26">
        <f t="shared" si="9992"/>
        <v>3504</v>
      </c>
      <c r="AY2460" s="26">
        <f>AY2461+AY2463</f>
        <v>0</v>
      </c>
      <c r="AZ2460" s="26">
        <f>AZ2461+AZ2463</f>
        <v>0</v>
      </c>
      <c r="BA2460" s="26">
        <f>BA2461+BA2463</f>
        <v>0</v>
      </c>
      <c r="BB2460" s="26">
        <f t="shared" si="9993"/>
        <v>3504</v>
      </c>
      <c r="BC2460" s="26">
        <f t="shared" si="9994"/>
        <v>3504</v>
      </c>
      <c r="BD2460" s="26">
        <f t="shared" si="9995"/>
        <v>3504</v>
      </c>
      <c r="BE2460" s="26">
        <f>BE2461+BE2463</f>
        <v>0</v>
      </c>
      <c r="BF2460" s="26">
        <f>BF2461+BF2463</f>
        <v>0</v>
      </c>
      <c r="BG2460" s="26">
        <f>BG2461+BG2463</f>
        <v>0</v>
      </c>
      <c r="BH2460" s="26">
        <f t="shared" si="9996"/>
        <v>3504</v>
      </c>
      <c r="BI2460" s="26">
        <f t="shared" si="9997"/>
        <v>3504</v>
      </c>
      <c r="BJ2460" s="26">
        <f t="shared" si="9998"/>
        <v>3504</v>
      </c>
      <c r="BK2460" s="26">
        <f>BK2461+BK2463</f>
        <v>89.472999999999999</v>
      </c>
      <c r="BL2460" s="26">
        <f>BL2461+BL2463</f>
        <v>0</v>
      </c>
      <c r="BM2460" s="26">
        <f>BM2461+BM2463</f>
        <v>0</v>
      </c>
      <c r="BN2460" s="26">
        <f t="shared" si="9999"/>
        <v>3593.473</v>
      </c>
      <c r="BO2460" s="26">
        <f t="shared" si="10000"/>
        <v>3504</v>
      </c>
      <c r="BP2460" s="26">
        <f t="shared" si="10001"/>
        <v>3504</v>
      </c>
      <c r="BQ2460" s="26">
        <f>BQ2461+BQ2463</f>
        <v>0</v>
      </c>
      <c r="BR2460" s="26">
        <f>BR2461+BR2463</f>
        <v>0</v>
      </c>
      <c r="BS2460" s="26">
        <f t="shared" si="10002"/>
        <v>3593.473</v>
      </c>
      <c r="BT2460" s="26">
        <f t="shared" si="10003"/>
        <v>3504</v>
      </c>
      <c r="BU2460" s="26">
        <f t="shared" si="10004"/>
        <v>3504</v>
      </c>
      <c r="BV2460" s="26">
        <f>BV2461+BV2463</f>
        <v>0</v>
      </c>
      <c r="BW2460" s="26">
        <f>BW2461+BW2463</f>
        <v>0</v>
      </c>
      <c r="BX2460" s="26">
        <f t="shared" si="10005"/>
        <v>3593.473</v>
      </c>
      <c r="BY2460" s="26">
        <f t="shared" si="10006"/>
        <v>3504</v>
      </c>
      <c r="BZ2460" s="26">
        <f t="shared" si="10007"/>
        <v>3504</v>
      </c>
      <c r="CA2460" s="26">
        <f>CA2461+CA2463</f>
        <v>0</v>
      </c>
      <c r="CB2460" s="26">
        <f>CB2461+CB2463</f>
        <v>0</v>
      </c>
      <c r="CC2460" s="26">
        <f>CC2461+CC2463</f>
        <v>0</v>
      </c>
      <c r="CD2460" s="26">
        <f t="shared" si="9861"/>
        <v>3593.473</v>
      </c>
      <c r="CE2460" s="26">
        <f t="shared" si="9862"/>
        <v>3504</v>
      </c>
      <c r="CF2460" s="26">
        <f t="shared" si="9863"/>
        <v>3504</v>
      </c>
      <c r="CG2460" s="26">
        <f>CG2461+CG2463</f>
        <v>0</v>
      </c>
      <c r="CH2460" s="26">
        <f>CH2461+CH2463</f>
        <v>0</v>
      </c>
      <c r="CI2460" s="26">
        <f>CI2461+CI2463</f>
        <v>0</v>
      </c>
      <c r="CJ2460" s="26">
        <f t="shared" si="9864"/>
        <v>3593.473</v>
      </c>
      <c r="CK2460" s="26">
        <f t="shared" si="9865"/>
        <v>3504</v>
      </c>
      <c r="CL2460" s="26">
        <f t="shared" si="9866"/>
        <v>3504</v>
      </c>
      <c r="CM2460" s="26">
        <f>CM2461+CM2463</f>
        <v>0</v>
      </c>
      <c r="CN2460" s="26">
        <f>CN2461+CN2463</f>
        <v>0</v>
      </c>
      <c r="CO2460" s="26">
        <f>CO2461+CO2463</f>
        <v>0</v>
      </c>
      <c r="CP2460" s="26">
        <f t="shared" si="9867"/>
        <v>3593.473</v>
      </c>
      <c r="CQ2460" s="26">
        <f t="shared" si="9868"/>
        <v>3504</v>
      </c>
      <c r="CR2460" s="26">
        <f t="shared" si="9869"/>
        <v>3504</v>
      </c>
      <c r="CS2460" s="26">
        <f>CS2461+CS2463</f>
        <v>0</v>
      </c>
      <c r="CT2460" s="19"/>
      <c r="CU2460" s="35"/>
      <c r="CY2460" s="1" t="s">
        <v>27</v>
      </c>
    </row>
    <row r="2461" spans="1:105" hidden="1" x14ac:dyDescent="0.3">
      <c r="A2461" s="16" t="s">
        <v>1393</v>
      </c>
      <c r="B2461" s="17">
        <v>850</v>
      </c>
      <c r="C2461" s="16"/>
      <c r="D2461" s="16"/>
      <c r="E2461" s="34" t="s">
        <v>77</v>
      </c>
      <c r="F2461" s="26">
        <f t="shared" ref="F2461:K2461" si="10059">F2462</f>
        <v>2524.9</v>
      </c>
      <c r="G2461" s="26">
        <f t="shared" si="10059"/>
        <v>2524.9</v>
      </c>
      <c r="H2461" s="26">
        <f t="shared" si="10059"/>
        <v>2524.9</v>
      </c>
      <c r="I2461" s="26">
        <f t="shared" si="10059"/>
        <v>0</v>
      </c>
      <c r="J2461" s="26">
        <f t="shared" si="10059"/>
        <v>0</v>
      </c>
      <c r="K2461" s="26">
        <f t="shared" si="10059"/>
        <v>0</v>
      </c>
      <c r="L2461" s="26">
        <f t="shared" si="9972"/>
        <v>2524.9</v>
      </c>
      <c r="M2461" s="26">
        <f t="shared" si="9973"/>
        <v>2524.9</v>
      </c>
      <c r="N2461" s="26">
        <f t="shared" si="9974"/>
        <v>2524.9</v>
      </c>
      <c r="O2461" s="26">
        <f>O2462</f>
        <v>0</v>
      </c>
      <c r="P2461" s="26">
        <f>P2462</f>
        <v>0</v>
      </c>
      <c r="Q2461" s="26">
        <f>Q2462</f>
        <v>0</v>
      </c>
      <c r="R2461" s="26">
        <f t="shared" si="9975"/>
        <v>2524.9</v>
      </c>
      <c r="S2461" s="26">
        <f t="shared" si="9976"/>
        <v>2524.9</v>
      </c>
      <c r="T2461" s="26">
        <f t="shared" si="9977"/>
        <v>2524.9</v>
      </c>
      <c r="U2461" s="26">
        <f>U2462</f>
        <v>0</v>
      </c>
      <c r="V2461" s="26">
        <f>V2462</f>
        <v>0</v>
      </c>
      <c r="W2461" s="26">
        <f>W2462</f>
        <v>0</v>
      </c>
      <c r="X2461" s="26">
        <f t="shared" si="9978"/>
        <v>2524.9</v>
      </c>
      <c r="Y2461" s="26">
        <f t="shared" si="9979"/>
        <v>2524.9</v>
      </c>
      <c r="Z2461" s="26">
        <f t="shared" si="9980"/>
        <v>2524.9</v>
      </c>
      <c r="AA2461" s="26">
        <f>AA2462</f>
        <v>0</v>
      </c>
      <c r="AB2461" s="26">
        <f>AB2462</f>
        <v>0</v>
      </c>
      <c r="AC2461" s="26">
        <f>AC2462</f>
        <v>0</v>
      </c>
      <c r="AD2461" s="26">
        <f t="shared" si="9981"/>
        <v>2524.9</v>
      </c>
      <c r="AE2461" s="26">
        <f t="shared" si="9982"/>
        <v>2524.9</v>
      </c>
      <c r="AF2461" s="26">
        <f t="shared" si="9983"/>
        <v>2524.9</v>
      </c>
      <c r="AG2461" s="26">
        <f>AG2462</f>
        <v>0</v>
      </c>
      <c r="AH2461" s="26">
        <f>AH2462</f>
        <v>0</v>
      </c>
      <c r="AI2461" s="26">
        <f>AI2462</f>
        <v>0</v>
      </c>
      <c r="AJ2461" s="26">
        <f t="shared" si="9984"/>
        <v>2524.9</v>
      </c>
      <c r="AK2461" s="26">
        <f t="shared" si="9985"/>
        <v>2524.9</v>
      </c>
      <c r="AL2461" s="26">
        <f t="shared" si="9986"/>
        <v>2524.9</v>
      </c>
      <c r="AM2461" s="26">
        <f>AM2462</f>
        <v>0</v>
      </c>
      <c r="AN2461" s="26">
        <f>AN2462</f>
        <v>0</v>
      </c>
      <c r="AO2461" s="26">
        <f>AO2462</f>
        <v>0</v>
      </c>
      <c r="AP2461" s="26">
        <f t="shared" si="9987"/>
        <v>2524.9</v>
      </c>
      <c r="AQ2461" s="26">
        <f t="shared" si="9988"/>
        <v>2524.9</v>
      </c>
      <c r="AR2461" s="26">
        <f t="shared" si="9989"/>
        <v>2524.9</v>
      </c>
      <c r="AS2461" s="26">
        <f>AS2462</f>
        <v>0</v>
      </c>
      <c r="AT2461" s="26">
        <f>AT2462</f>
        <v>0</v>
      </c>
      <c r="AU2461" s="26">
        <f>AU2462</f>
        <v>0</v>
      </c>
      <c r="AV2461" s="26">
        <f t="shared" si="9990"/>
        <v>2524.9</v>
      </c>
      <c r="AW2461" s="26">
        <f t="shared" si="9991"/>
        <v>2524.9</v>
      </c>
      <c r="AX2461" s="26">
        <f t="shared" si="9992"/>
        <v>2524.9</v>
      </c>
      <c r="AY2461" s="26">
        <f>AY2462</f>
        <v>0</v>
      </c>
      <c r="AZ2461" s="26">
        <f>AZ2462</f>
        <v>0</v>
      </c>
      <c r="BA2461" s="26">
        <f>BA2462</f>
        <v>0</v>
      </c>
      <c r="BB2461" s="26">
        <f t="shared" si="9993"/>
        <v>2524.9</v>
      </c>
      <c r="BC2461" s="26">
        <f t="shared" si="9994"/>
        <v>2524.9</v>
      </c>
      <c r="BD2461" s="26">
        <f t="shared" si="9995"/>
        <v>2524.9</v>
      </c>
      <c r="BE2461" s="26">
        <f>BE2462</f>
        <v>0</v>
      </c>
      <c r="BF2461" s="26">
        <f>BF2462</f>
        <v>0</v>
      </c>
      <c r="BG2461" s="26">
        <f>BG2462</f>
        <v>0</v>
      </c>
      <c r="BH2461" s="26">
        <f t="shared" si="9996"/>
        <v>2524.9</v>
      </c>
      <c r="BI2461" s="26">
        <f t="shared" si="9997"/>
        <v>2524.9</v>
      </c>
      <c r="BJ2461" s="26">
        <f t="shared" si="9998"/>
        <v>2524.9</v>
      </c>
      <c r="BK2461" s="26">
        <f>BK2462</f>
        <v>89.472999999999999</v>
      </c>
      <c r="BL2461" s="26">
        <f>BL2462</f>
        <v>0</v>
      </c>
      <c r="BM2461" s="26">
        <f>BM2462</f>
        <v>0</v>
      </c>
      <c r="BN2461" s="26">
        <f t="shared" si="9999"/>
        <v>2614.373</v>
      </c>
      <c r="BO2461" s="26">
        <f t="shared" si="10000"/>
        <v>2524.9</v>
      </c>
      <c r="BP2461" s="26">
        <f t="shared" si="10001"/>
        <v>2524.9</v>
      </c>
      <c r="BQ2461" s="26">
        <f>BQ2462</f>
        <v>0</v>
      </c>
      <c r="BR2461" s="26">
        <f>BR2462</f>
        <v>0</v>
      </c>
      <c r="BS2461" s="26">
        <f t="shared" si="10002"/>
        <v>2614.373</v>
      </c>
      <c r="BT2461" s="26">
        <f t="shared" si="10003"/>
        <v>2524.9</v>
      </c>
      <c r="BU2461" s="26">
        <f t="shared" si="10004"/>
        <v>2524.9</v>
      </c>
      <c r="BV2461" s="26">
        <f>BV2462</f>
        <v>0</v>
      </c>
      <c r="BW2461" s="26">
        <f>BW2462</f>
        <v>0</v>
      </c>
      <c r="BX2461" s="26">
        <f t="shared" si="10005"/>
        <v>2614.373</v>
      </c>
      <c r="BY2461" s="26">
        <f t="shared" si="10006"/>
        <v>2524.9</v>
      </c>
      <c r="BZ2461" s="26">
        <f t="shared" si="10007"/>
        <v>2524.9</v>
      </c>
      <c r="CA2461" s="26">
        <f>CA2462</f>
        <v>0</v>
      </c>
      <c r="CB2461" s="26">
        <f>CB2462</f>
        <v>0</v>
      </c>
      <c r="CC2461" s="26">
        <f>CC2462</f>
        <v>0</v>
      </c>
      <c r="CD2461" s="26">
        <f t="shared" si="9861"/>
        <v>2614.373</v>
      </c>
      <c r="CE2461" s="26">
        <f t="shared" si="9862"/>
        <v>2524.9</v>
      </c>
      <c r="CF2461" s="26">
        <f t="shared" si="9863"/>
        <v>2524.9</v>
      </c>
      <c r="CG2461" s="26">
        <f>CG2462</f>
        <v>0</v>
      </c>
      <c r="CH2461" s="26">
        <f>CH2462</f>
        <v>0</v>
      </c>
      <c r="CI2461" s="26">
        <f>CI2462</f>
        <v>0</v>
      </c>
      <c r="CJ2461" s="26">
        <f t="shared" si="9864"/>
        <v>2614.373</v>
      </c>
      <c r="CK2461" s="26">
        <f t="shared" si="9865"/>
        <v>2524.9</v>
      </c>
      <c r="CL2461" s="26">
        <f t="shared" si="9866"/>
        <v>2524.9</v>
      </c>
      <c r="CM2461" s="26">
        <f>CM2462</f>
        <v>0</v>
      </c>
      <c r="CN2461" s="26">
        <f>CN2462</f>
        <v>0</v>
      </c>
      <c r="CO2461" s="26">
        <f>CO2462</f>
        <v>0</v>
      </c>
      <c r="CP2461" s="26">
        <f t="shared" si="9867"/>
        <v>2614.373</v>
      </c>
      <c r="CQ2461" s="26">
        <f t="shared" si="9868"/>
        <v>2524.9</v>
      </c>
      <c r="CR2461" s="26">
        <f t="shared" si="9869"/>
        <v>2524.9</v>
      </c>
      <c r="CS2461" s="26">
        <f>CS2462</f>
        <v>0</v>
      </c>
      <c r="CT2461" s="19"/>
      <c r="CU2461" s="35"/>
      <c r="CZ2461" s="1" t="s">
        <v>28</v>
      </c>
    </row>
    <row r="2462" spans="1:105" hidden="1" x14ac:dyDescent="0.3">
      <c r="A2462" s="16" t="s">
        <v>1393</v>
      </c>
      <c r="B2462" s="17">
        <v>850</v>
      </c>
      <c r="C2462" s="16" t="s">
        <v>40</v>
      </c>
      <c r="D2462" s="16" t="s">
        <v>41</v>
      </c>
      <c r="E2462" s="34" t="s">
        <v>42</v>
      </c>
      <c r="F2462" s="26">
        <v>2524.9</v>
      </c>
      <c r="G2462" s="26">
        <v>2524.9</v>
      </c>
      <c r="H2462" s="26">
        <v>2524.9</v>
      </c>
      <c r="I2462" s="26"/>
      <c r="J2462" s="26"/>
      <c r="K2462" s="26"/>
      <c r="L2462" s="26">
        <f t="shared" si="9972"/>
        <v>2524.9</v>
      </c>
      <c r="M2462" s="26">
        <f t="shared" si="9973"/>
        <v>2524.9</v>
      </c>
      <c r="N2462" s="26">
        <f t="shared" si="9974"/>
        <v>2524.9</v>
      </c>
      <c r="O2462" s="26"/>
      <c r="P2462" s="26"/>
      <c r="Q2462" s="26"/>
      <c r="R2462" s="26">
        <f t="shared" si="9975"/>
        <v>2524.9</v>
      </c>
      <c r="S2462" s="26">
        <f t="shared" si="9976"/>
        <v>2524.9</v>
      </c>
      <c r="T2462" s="26">
        <f t="shared" si="9977"/>
        <v>2524.9</v>
      </c>
      <c r="U2462" s="26"/>
      <c r="V2462" s="26"/>
      <c r="W2462" s="26"/>
      <c r="X2462" s="26">
        <f t="shared" si="9978"/>
        <v>2524.9</v>
      </c>
      <c r="Y2462" s="26">
        <f t="shared" si="9979"/>
        <v>2524.9</v>
      </c>
      <c r="Z2462" s="26">
        <f t="shared" si="9980"/>
        <v>2524.9</v>
      </c>
      <c r="AA2462" s="26"/>
      <c r="AB2462" s="26"/>
      <c r="AC2462" s="26"/>
      <c r="AD2462" s="26">
        <f t="shared" si="9981"/>
        <v>2524.9</v>
      </c>
      <c r="AE2462" s="26">
        <f t="shared" si="9982"/>
        <v>2524.9</v>
      </c>
      <c r="AF2462" s="26">
        <f t="shared" si="9983"/>
        <v>2524.9</v>
      </c>
      <c r="AG2462" s="26"/>
      <c r="AH2462" s="26"/>
      <c r="AI2462" s="26"/>
      <c r="AJ2462" s="26">
        <f t="shared" si="9984"/>
        <v>2524.9</v>
      </c>
      <c r="AK2462" s="26">
        <f t="shared" si="9985"/>
        <v>2524.9</v>
      </c>
      <c r="AL2462" s="26">
        <f t="shared" si="9986"/>
        <v>2524.9</v>
      </c>
      <c r="AM2462" s="26"/>
      <c r="AN2462" s="26"/>
      <c r="AO2462" s="26"/>
      <c r="AP2462" s="26">
        <f t="shared" si="9987"/>
        <v>2524.9</v>
      </c>
      <c r="AQ2462" s="26">
        <f t="shared" si="9988"/>
        <v>2524.9</v>
      </c>
      <c r="AR2462" s="26">
        <f t="shared" si="9989"/>
        <v>2524.9</v>
      </c>
      <c r="AS2462" s="26"/>
      <c r="AT2462" s="26"/>
      <c r="AU2462" s="26"/>
      <c r="AV2462" s="26">
        <f t="shared" si="9990"/>
        <v>2524.9</v>
      </c>
      <c r="AW2462" s="26">
        <f t="shared" si="9991"/>
        <v>2524.9</v>
      </c>
      <c r="AX2462" s="26">
        <f t="shared" si="9992"/>
        <v>2524.9</v>
      </c>
      <c r="AY2462" s="26"/>
      <c r="AZ2462" s="26"/>
      <c r="BA2462" s="26"/>
      <c r="BB2462" s="26">
        <f t="shared" si="9993"/>
        <v>2524.9</v>
      </c>
      <c r="BC2462" s="26">
        <f t="shared" si="9994"/>
        <v>2524.9</v>
      </c>
      <c r="BD2462" s="26">
        <f t="shared" si="9995"/>
        <v>2524.9</v>
      </c>
      <c r="BE2462" s="26"/>
      <c r="BF2462" s="26"/>
      <c r="BG2462" s="26"/>
      <c r="BH2462" s="26">
        <f t="shared" si="9996"/>
        <v>2524.9</v>
      </c>
      <c r="BI2462" s="26">
        <f t="shared" si="9997"/>
        <v>2524.9</v>
      </c>
      <c r="BJ2462" s="26">
        <f t="shared" si="9998"/>
        <v>2524.9</v>
      </c>
      <c r="BK2462" s="26">
        <v>89.472999999999999</v>
      </c>
      <c r="BL2462" s="26"/>
      <c r="BM2462" s="26"/>
      <c r="BN2462" s="26">
        <f t="shared" si="9999"/>
        <v>2614.373</v>
      </c>
      <c r="BO2462" s="26">
        <f t="shared" si="10000"/>
        <v>2524.9</v>
      </c>
      <c r="BP2462" s="26">
        <f t="shared" si="10001"/>
        <v>2524.9</v>
      </c>
      <c r="BQ2462" s="26"/>
      <c r="BR2462" s="26"/>
      <c r="BS2462" s="26">
        <f t="shared" si="10002"/>
        <v>2614.373</v>
      </c>
      <c r="BT2462" s="26">
        <f t="shared" si="10003"/>
        <v>2524.9</v>
      </c>
      <c r="BU2462" s="26">
        <f t="shared" si="10004"/>
        <v>2524.9</v>
      </c>
      <c r="BV2462" s="26"/>
      <c r="BW2462" s="26"/>
      <c r="BX2462" s="26">
        <f t="shared" si="10005"/>
        <v>2614.373</v>
      </c>
      <c r="BY2462" s="26">
        <f t="shared" si="10006"/>
        <v>2524.9</v>
      </c>
      <c r="BZ2462" s="26">
        <f t="shared" si="10007"/>
        <v>2524.9</v>
      </c>
      <c r="CA2462" s="26"/>
      <c r="CB2462" s="26"/>
      <c r="CC2462" s="26"/>
      <c r="CD2462" s="26">
        <f t="shared" si="9861"/>
        <v>2614.373</v>
      </c>
      <c r="CE2462" s="26">
        <f t="shared" si="9862"/>
        <v>2524.9</v>
      </c>
      <c r="CF2462" s="26">
        <f t="shared" si="9863"/>
        <v>2524.9</v>
      </c>
      <c r="CG2462" s="26"/>
      <c r="CH2462" s="26"/>
      <c r="CI2462" s="26"/>
      <c r="CJ2462" s="26">
        <f t="shared" si="9864"/>
        <v>2614.373</v>
      </c>
      <c r="CK2462" s="26">
        <f t="shared" si="9865"/>
        <v>2524.9</v>
      </c>
      <c r="CL2462" s="26">
        <f t="shared" si="9866"/>
        <v>2524.9</v>
      </c>
      <c r="CM2462" s="26"/>
      <c r="CN2462" s="26"/>
      <c r="CO2462" s="26"/>
      <c r="CP2462" s="26">
        <f t="shared" si="9867"/>
        <v>2614.373</v>
      </c>
      <c r="CQ2462" s="26">
        <f t="shared" si="9868"/>
        <v>2524.9</v>
      </c>
      <c r="CR2462" s="26">
        <f t="shared" si="9869"/>
        <v>2524.9</v>
      </c>
      <c r="CS2462" s="26"/>
      <c r="CT2462" s="19"/>
      <c r="CU2462" s="35"/>
    </row>
    <row r="2463" spans="1:105" ht="46.8" hidden="1" x14ac:dyDescent="0.3">
      <c r="A2463" s="16" t="s">
        <v>1393</v>
      </c>
      <c r="B2463" s="17">
        <v>860</v>
      </c>
      <c r="C2463" s="16"/>
      <c r="D2463" s="16"/>
      <c r="E2463" s="34" t="s">
        <v>1395</v>
      </c>
      <c r="F2463" s="26">
        <f t="shared" ref="F2463:K2463" si="10060">F2464</f>
        <v>979.1</v>
      </c>
      <c r="G2463" s="26">
        <f t="shared" si="10060"/>
        <v>979.1</v>
      </c>
      <c r="H2463" s="26">
        <f t="shared" si="10060"/>
        <v>979.1</v>
      </c>
      <c r="I2463" s="26">
        <f t="shared" si="10060"/>
        <v>0</v>
      </c>
      <c r="J2463" s="26">
        <f t="shared" si="10060"/>
        <v>0</v>
      </c>
      <c r="K2463" s="26">
        <f t="shared" si="10060"/>
        <v>0</v>
      </c>
      <c r="L2463" s="26">
        <f t="shared" si="9972"/>
        <v>979.1</v>
      </c>
      <c r="M2463" s="26">
        <f t="shared" si="9973"/>
        <v>979.1</v>
      </c>
      <c r="N2463" s="26">
        <f t="shared" si="9974"/>
        <v>979.1</v>
      </c>
      <c r="O2463" s="26">
        <f>O2464</f>
        <v>0</v>
      </c>
      <c r="P2463" s="26">
        <f>P2464</f>
        <v>0</v>
      </c>
      <c r="Q2463" s="26">
        <f>Q2464</f>
        <v>0</v>
      </c>
      <c r="R2463" s="26">
        <f t="shared" si="9975"/>
        <v>979.1</v>
      </c>
      <c r="S2463" s="26">
        <f t="shared" si="9976"/>
        <v>979.1</v>
      </c>
      <c r="T2463" s="26">
        <f t="shared" si="9977"/>
        <v>979.1</v>
      </c>
      <c r="U2463" s="26">
        <f>U2464</f>
        <v>0</v>
      </c>
      <c r="V2463" s="26">
        <f>V2464</f>
        <v>0</v>
      </c>
      <c r="W2463" s="26">
        <f>W2464</f>
        <v>0</v>
      </c>
      <c r="X2463" s="26">
        <f t="shared" si="9978"/>
        <v>979.1</v>
      </c>
      <c r="Y2463" s="26">
        <f t="shared" si="9979"/>
        <v>979.1</v>
      </c>
      <c r="Z2463" s="26">
        <f t="shared" si="9980"/>
        <v>979.1</v>
      </c>
      <c r="AA2463" s="26">
        <f>AA2464</f>
        <v>0</v>
      </c>
      <c r="AB2463" s="26">
        <f>AB2464</f>
        <v>0</v>
      </c>
      <c r="AC2463" s="26">
        <f>AC2464</f>
        <v>0</v>
      </c>
      <c r="AD2463" s="26">
        <f t="shared" si="9981"/>
        <v>979.1</v>
      </c>
      <c r="AE2463" s="26">
        <f t="shared" si="9982"/>
        <v>979.1</v>
      </c>
      <c r="AF2463" s="26">
        <f t="shared" si="9983"/>
        <v>979.1</v>
      </c>
      <c r="AG2463" s="26">
        <f>AG2464</f>
        <v>0</v>
      </c>
      <c r="AH2463" s="26">
        <f>AH2464</f>
        <v>0</v>
      </c>
      <c r="AI2463" s="26">
        <f>AI2464</f>
        <v>0</v>
      </c>
      <c r="AJ2463" s="26">
        <f t="shared" si="9984"/>
        <v>979.1</v>
      </c>
      <c r="AK2463" s="26">
        <f t="shared" si="9985"/>
        <v>979.1</v>
      </c>
      <c r="AL2463" s="26">
        <f t="shared" si="9986"/>
        <v>979.1</v>
      </c>
      <c r="AM2463" s="26">
        <f>AM2464</f>
        <v>0</v>
      </c>
      <c r="AN2463" s="26">
        <f>AN2464</f>
        <v>0</v>
      </c>
      <c r="AO2463" s="26">
        <f>AO2464</f>
        <v>0</v>
      </c>
      <c r="AP2463" s="26">
        <f t="shared" si="9987"/>
        <v>979.1</v>
      </c>
      <c r="AQ2463" s="26">
        <f t="shared" si="9988"/>
        <v>979.1</v>
      </c>
      <c r="AR2463" s="26">
        <f t="shared" si="9989"/>
        <v>979.1</v>
      </c>
      <c r="AS2463" s="26">
        <f>AS2464</f>
        <v>0</v>
      </c>
      <c r="AT2463" s="26">
        <f>AT2464</f>
        <v>0</v>
      </c>
      <c r="AU2463" s="26">
        <f>AU2464</f>
        <v>0</v>
      </c>
      <c r="AV2463" s="26">
        <f t="shared" si="9990"/>
        <v>979.1</v>
      </c>
      <c r="AW2463" s="26">
        <f t="shared" si="9991"/>
        <v>979.1</v>
      </c>
      <c r="AX2463" s="26">
        <f t="shared" si="9992"/>
        <v>979.1</v>
      </c>
      <c r="AY2463" s="26">
        <f>AY2464</f>
        <v>0</v>
      </c>
      <c r="AZ2463" s="26">
        <f>AZ2464</f>
        <v>0</v>
      </c>
      <c r="BA2463" s="26">
        <f>BA2464</f>
        <v>0</v>
      </c>
      <c r="BB2463" s="26">
        <f t="shared" si="9993"/>
        <v>979.1</v>
      </c>
      <c r="BC2463" s="26">
        <f t="shared" si="9994"/>
        <v>979.1</v>
      </c>
      <c r="BD2463" s="26">
        <f t="shared" si="9995"/>
        <v>979.1</v>
      </c>
      <c r="BE2463" s="26">
        <f>BE2464</f>
        <v>0</v>
      </c>
      <c r="BF2463" s="26">
        <f>BF2464</f>
        <v>0</v>
      </c>
      <c r="BG2463" s="26">
        <f>BG2464</f>
        <v>0</v>
      </c>
      <c r="BH2463" s="26">
        <f t="shared" si="9996"/>
        <v>979.1</v>
      </c>
      <c r="BI2463" s="26">
        <f t="shared" si="9997"/>
        <v>979.1</v>
      </c>
      <c r="BJ2463" s="26">
        <f t="shared" si="9998"/>
        <v>979.1</v>
      </c>
      <c r="BK2463" s="26">
        <f>BK2464</f>
        <v>0</v>
      </c>
      <c r="BL2463" s="26">
        <f>BL2464</f>
        <v>0</v>
      </c>
      <c r="BM2463" s="26">
        <f>BM2464</f>
        <v>0</v>
      </c>
      <c r="BN2463" s="26">
        <f t="shared" si="9999"/>
        <v>979.1</v>
      </c>
      <c r="BO2463" s="26">
        <f t="shared" si="10000"/>
        <v>979.1</v>
      </c>
      <c r="BP2463" s="26">
        <f t="shared" si="10001"/>
        <v>979.1</v>
      </c>
      <c r="BQ2463" s="26">
        <f>BQ2464</f>
        <v>0</v>
      </c>
      <c r="BR2463" s="26">
        <f>BR2464</f>
        <v>0</v>
      </c>
      <c r="BS2463" s="26">
        <f t="shared" si="10002"/>
        <v>979.1</v>
      </c>
      <c r="BT2463" s="26">
        <f t="shared" si="10003"/>
        <v>979.1</v>
      </c>
      <c r="BU2463" s="26">
        <f t="shared" si="10004"/>
        <v>979.1</v>
      </c>
      <c r="BV2463" s="26">
        <f>BV2464</f>
        <v>0</v>
      </c>
      <c r="BW2463" s="26">
        <f>BW2464</f>
        <v>0</v>
      </c>
      <c r="BX2463" s="26">
        <f t="shared" si="10005"/>
        <v>979.1</v>
      </c>
      <c r="BY2463" s="26">
        <f t="shared" si="10006"/>
        <v>979.1</v>
      </c>
      <c r="BZ2463" s="26">
        <f t="shared" si="10007"/>
        <v>979.1</v>
      </c>
      <c r="CA2463" s="26">
        <f>CA2464</f>
        <v>0</v>
      </c>
      <c r="CB2463" s="26">
        <f>CB2464</f>
        <v>0</v>
      </c>
      <c r="CC2463" s="26">
        <f>CC2464</f>
        <v>0</v>
      </c>
      <c r="CD2463" s="26">
        <f t="shared" si="9861"/>
        <v>979.1</v>
      </c>
      <c r="CE2463" s="26">
        <f t="shared" si="9862"/>
        <v>979.1</v>
      </c>
      <c r="CF2463" s="26">
        <f t="shared" si="9863"/>
        <v>979.1</v>
      </c>
      <c r="CG2463" s="26">
        <f>CG2464</f>
        <v>0</v>
      </c>
      <c r="CH2463" s="26">
        <f>CH2464</f>
        <v>0</v>
      </c>
      <c r="CI2463" s="26">
        <f>CI2464</f>
        <v>0</v>
      </c>
      <c r="CJ2463" s="26">
        <f t="shared" si="9864"/>
        <v>979.1</v>
      </c>
      <c r="CK2463" s="26">
        <f t="shared" si="9865"/>
        <v>979.1</v>
      </c>
      <c r="CL2463" s="26">
        <f t="shared" si="9866"/>
        <v>979.1</v>
      </c>
      <c r="CM2463" s="26">
        <f>CM2464</f>
        <v>0</v>
      </c>
      <c r="CN2463" s="26">
        <f>CN2464</f>
        <v>0</v>
      </c>
      <c r="CO2463" s="26">
        <f>CO2464</f>
        <v>0</v>
      </c>
      <c r="CP2463" s="26">
        <f t="shared" si="9867"/>
        <v>979.1</v>
      </c>
      <c r="CQ2463" s="26">
        <f t="shared" si="9868"/>
        <v>979.1</v>
      </c>
      <c r="CR2463" s="26">
        <f t="shared" si="9869"/>
        <v>979.1</v>
      </c>
      <c r="CS2463" s="26">
        <f>CS2464</f>
        <v>0</v>
      </c>
      <c r="CT2463" s="19"/>
      <c r="CU2463" s="35"/>
      <c r="CZ2463" s="1" t="s">
        <v>28</v>
      </c>
    </row>
    <row r="2464" spans="1:105" hidden="1" x14ac:dyDescent="0.3">
      <c r="A2464" s="16" t="s">
        <v>1393</v>
      </c>
      <c r="B2464" s="17">
        <v>860</v>
      </c>
      <c r="C2464" s="16" t="s">
        <v>40</v>
      </c>
      <c r="D2464" s="16" t="s">
        <v>41</v>
      </c>
      <c r="E2464" s="34" t="s">
        <v>42</v>
      </c>
      <c r="F2464" s="26">
        <v>979.1</v>
      </c>
      <c r="G2464" s="26">
        <v>979.1</v>
      </c>
      <c r="H2464" s="26">
        <v>979.1</v>
      </c>
      <c r="I2464" s="26"/>
      <c r="J2464" s="26"/>
      <c r="K2464" s="26"/>
      <c r="L2464" s="26">
        <f t="shared" si="9972"/>
        <v>979.1</v>
      </c>
      <c r="M2464" s="26">
        <f t="shared" si="9973"/>
        <v>979.1</v>
      </c>
      <c r="N2464" s="26">
        <f t="shared" si="9974"/>
        <v>979.1</v>
      </c>
      <c r="O2464" s="26"/>
      <c r="P2464" s="26"/>
      <c r="Q2464" s="26"/>
      <c r="R2464" s="26">
        <f t="shared" si="9975"/>
        <v>979.1</v>
      </c>
      <c r="S2464" s="26">
        <f t="shared" si="9976"/>
        <v>979.1</v>
      </c>
      <c r="T2464" s="26">
        <f t="shared" si="9977"/>
        <v>979.1</v>
      </c>
      <c r="U2464" s="26"/>
      <c r="V2464" s="26"/>
      <c r="W2464" s="26"/>
      <c r="X2464" s="26">
        <f t="shared" si="9978"/>
        <v>979.1</v>
      </c>
      <c r="Y2464" s="26">
        <f t="shared" si="9979"/>
        <v>979.1</v>
      </c>
      <c r="Z2464" s="26">
        <f t="shared" si="9980"/>
        <v>979.1</v>
      </c>
      <c r="AA2464" s="26"/>
      <c r="AB2464" s="26"/>
      <c r="AC2464" s="26"/>
      <c r="AD2464" s="26">
        <f t="shared" si="9981"/>
        <v>979.1</v>
      </c>
      <c r="AE2464" s="26">
        <f t="shared" si="9982"/>
        <v>979.1</v>
      </c>
      <c r="AF2464" s="26">
        <f t="shared" si="9983"/>
        <v>979.1</v>
      </c>
      <c r="AG2464" s="26"/>
      <c r="AH2464" s="26"/>
      <c r="AI2464" s="26"/>
      <c r="AJ2464" s="26">
        <f t="shared" si="9984"/>
        <v>979.1</v>
      </c>
      <c r="AK2464" s="26">
        <f t="shared" si="9985"/>
        <v>979.1</v>
      </c>
      <c r="AL2464" s="26">
        <f t="shared" si="9986"/>
        <v>979.1</v>
      </c>
      <c r="AM2464" s="26"/>
      <c r="AN2464" s="26"/>
      <c r="AO2464" s="26"/>
      <c r="AP2464" s="26">
        <f t="shared" si="9987"/>
        <v>979.1</v>
      </c>
      <c r="AQ2464" s="26">
        <f t="shared" si="9988"/>
        <v>979.1</v>
      </c>
      <c r="AR2464" s="26">
        <f t="shared" si="9989"/>
        <v>979.1</v>
      </c>
      <c r="AS2464" s="26"/>
      <c r="AT2464" s="26"/>
      <c r="AU2464" s="26"/>
      <c r="AV2464" s="26">
        <f t="shared" si="9990"/>
        <v>979.1</v>
      </c>
      <c r="AW2464" s="26">
        <f t="shared" si="9991"/>
        <v>979.1</v>
      </c>
      <c r="AX2464" s="26">
        <f t="shared" si="9992"/>
        <v>979.1</v>
      </c>
      <c r="AY2464" s="26"/>
      <c r="AZ2464" s="26"/>
      <c r="BA2464" s="26"/>
      <c r="BB2464" s="26">
        <f t="shared" si="9993"/>
        <v>979.1</v>
      </c>
      <c r="BC2464" s="26">
        <f t="shared" si="9994"/>
        <v>979.1</v>
      </c>
      <c r="BD2464" s="26">
        <f t="shared" si="9995"/>
        <v>979.1</v>
      </c>
      <c r="BE2464" s="26"/>
      <c r="BF2464" s="26"/>
      <c r="BG2464" s="26"/>
      <c r="BH2464" s="26">
        <f t="shared" si="9996"/>
        <v>979.1</v>
      </c>
      <c r="BI2464" s="26">
        <f t="shared" si="9997"/>
        <v>979.1</v>
      </c>
      <c r="BJ2464" s="26">
        <f t="shared" si="9998"/>
        <v>979.1</v>
      </c>
      <c r="BK2464" s="26"/>
      <c r="BL2464" s="26"/>
      <c r="BM2464" s="26"/>
      <c r="BN2464" s="26">
        <f t="shared" si="9999"/>
        <v>979.1</v>
      </c>
      <c r="BO2464" s="26">
        <f t="shared" si="10000"/>
        <v>979.1</v>
      </c>
      <c r="BP2464" s="26">
        <f t="shared" si="10001"/>
        <v>979.1</v>
      </c>
      <c r="BQ2464" s="26"/>
      <c r="BR2464" s="26"/>
      <c r="BS2464" s="26">
        <f t="shared" si="10002"/>
        <v>979.1</v>
      </c>
      <c r="BT2464" s="26">
        <f t="shared" si="10003"/>
        <v>979.1</v>
      </c>
      <c r="BU2464" s="26">
        <f t="shared" si="10004"/>
        <v>979.1</v>
      </c>
      <c r="BV2464" s="26"/>
      <c r="BW2464" s="26"/>
      <c r="BX2464" s="26">
        <f t="shared" si="10005"/>
        <v>979.1</v>
      </c>
      <c r="BY2464" s="26">
        <f t="shared" si="10006"/>
        <v>979.1</v>
      </c>
      <c r="BZ2464" s="26">
        <f t="shared" si="10007"/>
        <v>979.1</v>
      </c>
      <c r="CA2464" s="26"/>
      <c r="CB2464" s="26"/>
      <c r="CC2464" s="26"/>
      <c r="CD2464" s="26">
        <f t="shared" si="9861"/>
        <v>979.1</v>
      </c>
      <c r="CE2464" s="26">
        <f t="shared" si="9862"/>
        <v>979.1</v>
      </c>
      <c r="CF2464" s="26">
        <f t="shared" si="9863"/>
        <v>979.1</v>
      </c>
      <c r="CG2464" s="26"/>
      <c r="CH2464" s="26"/>
      <c r="CI2464" s="26"/>
      <c r="CJ2464" s="26">
        <f t="shared" si="9864"/>
        <v>979.1</v>
      </c>
      <c r="CK2464" s="26">
        <f t="shared" si="9865"/>
        <v>979.1</v>
      </c>
      <c r="CL2464" s="26">
        <f t="shared" si="9866"/>
        <v>979.1</v>
      </c>
      <c r="CM2464" s="26"/>
      <c r="CN2464" s="26"/>
      <c r="CO2464" s="26"/>
      <c r="CP2464" s="26">
        <f t="shared" si="9867"/>
        <v>979.1</v>
      </c>
      <c r="CQ2464" s="26">
        <f t="shared" si="9868"/>
        <v>979.1</v>
      </c>
      <c r="CR2464" s="26">
        <f t="shared" si="9869"/>
        <v>979.1</v>
      </c>
      <c r="CS2464" s="26"/>
      <c r="CT2464" s="19"/>
      <c r="CU2464" s="35"/>
    </row>
    <row r="2465" spans="1:105" ht="46.8" hidden="1" x14ac:dyDescent="0.3">
      <c r="A2465" s="16" t="s">
        <v>1396</v>
      </c>
      <c r="B2465" s="17"/>
      <c r="C2465" s="16"/>
      <c r="D2465" s="16"/>
      <c r="E2465" s="34" t="s">
        <v>1397</v>
      </c>
      <c r="F2465" s="26">
        <f t="shared" ref="F2465:F2495" si="10061">F2466</f>
        <v>58.5</v>
      </c>
      <c r="G2465" s="26">
        <f t="shared" ref="G2465:G2479" si="10062">G2466</f>
        <v>58.5</v>
      </c>
      <c r="H2465" s="26">
        <f t="shared" ref="H2465:H2479" si="10063">H2466</f>
        <v>58.5</v>
      </c>
      <c r="I2465" s="26">
        <f t="shared" ref="I2465:I2495" si="10064">I2466</f>
        <v>0</v>
      </c>
      <c r="J2465" s="26">
        <f t="shared" ref="J2465:J2495" si="10065">J2466</f>
        <v>0</v>
      </c>
      <c r="K2465" s="26">
        <f t="shared" ref="K2465:K2495" si="10066">K2466</f>
        <v>0</v>
      </c>
      <c r="L2465" s="26">
        <f t="shared" si="9972"/>
        <v>58.5</v>
      </c>
      <c r="M2465" s="26">
        <f t="shared" si="9973"/>
        <v>58.5</v>
      </c>
      <c r="N2465" s="26">
        <f t="shared" si="9974"/>
        <v>58.5</v>
      </c>
      <c r="O2465" s="26">
        <f t="shared" ref="O2465:O2475" si="10067">O2466</f>
        <v>0</v>
      </c>
      <c r="P2465" s="26">
        <f t="shared" ref="P2465:P2495" si="10068">P2466</f>
        <v>0</v>
      </c>
      <c r="Q2465" s="26">
        <f t="shared" ref="Q2465:Q2495" si="10069">Q2466</f>
        <v>0</v>
      </c>
      <c r="R2465" s="26">
        <f t="shared" si="9975"/>
        <v>58.5</v>
      </c>
      <c r="S2465" s="26">
        <f t="shared" si="9976"/>
        <v>58.5</v>
      </c>
      <c r="T2465" s="26">
        <f t="shared" si="9977"/>
        <v>58.5</v>
      </c>
      <c r="U2465" s="26">
        <f t="shared" ref="U2465:U2495" si="10070">U2466</f>
        <v>0</v>
      </c>
      <c r="V2465" s="26">
        <f t="shared" ref="V2465:V2495" si="10071">V2466</f>
        <v>0</v>
      </c>
      <c r="W2465" s="26">
        <f t="shared" ref="W2465:W2495" si="10072">W2466</f>
        <v>0</v>
      </c>
      <c r="X2465" s="26">
        <f t="shared" si="9978"/>
        <v>58.5</v>
      </c>
      <c r="Y2465" s="26">
        <f t="shared" si="9979"/>
        <v>58.5</v>
      </c>
      <c r="Z2465" s="26">
        <f t="shared" si="9980"/>
        <v>58.5</v>
      </c>
      <c r="AA2465" s="26">
        <f t="shared" ref="AA2465:AA2495" si="10073">AA2466</f>
        <v>0</v>
      </c>
      <c r="AB2465" s="26">
        <f t="shared" ref="AB2465:AB2495" si="10074">AB2466</f>
        <v>0</v>
      </c>
      <c r="AC2465" s="26">
        <f t="shared" ref="AC2465:AC2495" si="10075">AC2466</f>
        <v>0</v>
      </c>
      <c r="AD2465" s="26">
        <f t="shared" si="9981"/>
        <v>58.5</v>
      </c>
      <c r="AE2465" s="26">
        <f t="shared" si="9982"/>
        <v>58.5</v>
      </c>
      <c r="AF2465" s="26">
        <f t="shared" si="9983"/>
        <v>58.5</v>
      </c>
      <c r="AG2465" s="26">
        <f t="shared" ref="AG2465:AG2495" si="10076">AG2466</f>
        <v>0</v>
      </c>
      <c r="AH2465" s="26">
        <f t="shared" ref="AH2465:AH2495" si="10077">AH2466</f>
        <v>0</v>
      </c>
      <c r="AI2465" s="26">
        <f t="shared" ref="AI2465:AI2495" si="10078">AI2466</f>
        <v>0</v>
      </c>
      <c r="AJ2465" s="26">
        <f t="shared" si="9984"/>
        <v>58.5</v>
      </c>
      <c r="AK2465" s="26">
        <f t="shared" si="9985"/>
        <v>58.5</v>
      </c>
      <c r="AL2465" s="26">
        <f t="shared" si="9986"/>
        <v>58.5</v>
      </c>
      <c r="AM2465" s="26">
        <f t="shared" ref="AM2465:AM2495" si="10079">AM2466</f>
        <v>0</v>
      </c>
      <c r="AN2465" s="26">
        <f t="shared" ref="AN2465:AN2495" si="10080">AN2466</f>
        <v>0</v>
      </c>
      <c r="AO2465" s="26">
        <f t="shared" ref="AO2465:AO2495" si="10081">AO2466</f>
        <v>0</v>
      </c>
      <c r="AP2465" s="26">
        <f t="shared" si="9987"/>
        <v>58.5</v>
      </c>
      <c r="AQ2465" s="26">
        <f t="shared" si="9988"/>
        <v>58.5</v>
      </c>
      <c r="AR2465" s="26">
        <f t="shared" si="9989"/>
        <v>58.5</v>
      </c>
      <c r="AS2465" s="26">
        <f t="shared" ref="AS2465:AS2495" si="10082">AS2466</f>
        <v>0</v>
      </c>
      <c r="AT2465" s="26">
        <f t="shared" ref="AT2465:AT2495" si="10083">AT2466</f>
        <v>0</v>
      </c>
      <c r="AU2465" s="26">
        <f t="shared" ref="AU2465:AU2495" si="10084">AU2466</f>
        <v>0</v>
      </c>
      <c r="AV2465" s="26">
        <f t="shared" si="9990"/>
        <v>58.5</v>
      </c>
      <c r="AW2465" s="26">
        <f t="shared" si="9991"/>
        <v>58.5</v>
      </c>
      <c r="AX2465" s="26">
        <f t="shared" si="9992"/>
        <v>58.5</v>
      </c>
      <c r="AY2465" s="26">
        <f t="shared" ref="AY2465:AY2495" si="10085">AY2466</f>
        <v>0</v>
      </c>
      <c r="AZ2465" s="26">
        <f t="shared" ref="AZ2465:AZ2495" si="10086">AZ2466</f>
        <v>0</v>
      </c>
      <c r="BA2465" s="26">
        <f t="shared" ref="BA2465:BA2495" si="10087">BA2466</f>
        <v>0</v>
      </c>
      <c r="BB2465" s="26">
        <f t="shared" si="9993"/>
        <v>58.5</v>
      </c>
      <c r="BC2465" s="26">
        <f t="shared" si="9994"/>
        <v>58.5</v>
      </c>
      <c r="BD2465" s="26">
        <f t="shared" si="9995"/>
        <v>58.5</v>
      </c>
      <c r="BE2465" s="26">
        <f t="shared" ref="BE2465:BE2495" si="10088">BE2466</f>
        <v>0</v>
      </c>
      <c r="BF2465" s="26">
        <f t="shared" ref="BF2465:BF2495" si="10089">BF2466</f>
        <v>0</v>
      </c>
      <c r="BG2465" s="26">
        <f t="shared" ref="BG2465:BG2495" si="10090">BG2466</f>
        <v>0</v>
      </c>
      <c r="BH2465" s="26">
        <f t="shared" si="9996"/>
        <v>58.5</v>
      </c>
      <c r="BI2465" s="26">
        <f t="shared" si="9997"/>
        <v>58.5</v>
      </c>
      <c r="BJ2465" s="26">
        <f t="shared" si="9998"/>
        <v>58.5</v>
      </c>
      <c r="BK2465" s="26">
        <f t="shared" ref="BK2465:BK2495" si="10091">BK2466</f>
        <v>0</v>
      </c>
      <c r="BL2465" s="26">
        <f t="shared" ref="BL2465:BL2495" si="10092">BL2466</f>
        <v>0</v>
      </c>
      <c r="BM2465" s="26">
        <f t="shared" ref="BM2465:BM2495" si="10093">BM2466</f>
        <v>0</v>
      </c>
      <c r="BN2465" s="26">
        <f t="shared" si="9999"/>
        <v>58.5</v>
      </c>
      <c r="BO2465" s="26">
        <f t="shared" si="10000"/>
        <v>58.5</v>
      </c>
      <c r="BP2465" s="26">
        <f t="shared" si="10001"/>
        <v>58.5</v>
      </c>
      <c r="BQ2465" s="26">
        <f t="shared" ref="BQ2465:BQ2495" si="10094">BQ2466</f>
        <v>0</v>
      </c>
      <c r="BR2465" s="26">
        <f t="shared" ref="BR2465:BR2495" si="10095">BR2466</f>
        <v>0</v>
      </c>
      <c r="BS2465" s="26">
        <f t="shared" si="10002"/>
        <v>58.5</v>
      </c>
      <c r="BT2465" s="26">
        <f t="shared" si="10003"/>
        <v>58.5</v>
      </c>
      <c r="BU2465" s="26">
        <f t="shared" si="10004"/>
        <v>58.5</v>
      </c>
      <c r="BV2465" s="26">
        <f t="shared" ref="BV2465:BV2495" si="10096">BV2466</f>
        <v>0</v>
      </c>
      <c r="BW2465" s="26">
        <f t="shared" ref="BW2465:BW2495" si="10097">BW2466</f>
        <v>0</v>
      </c>
      <c r="BX2465" s="26">
        <f t="shared" si="10005"/>
        <v>58.5</v>
      </c>
      <c r="BY2465" s="26">
        <f t="shared" si="10006"/>
        <v>58.5</v>
      </c>
      <c r="BZ2465" s="26">
        <f t="shared" si="10007"/>
        <v>58.5</v>
      </c>
      <c r="CA2465" s="26">
        <f t="shared" ref="CA2465:CA2495" si="10098">CA2466</f>
        <v>0</v>
      </c>
      <c r="CB2465" s="26">
        <f t="shared" ref="CB2465:CB2495" si="10099">CB2466</f>
        <v>0</v>
      </c>
      <c r="CC2465" s="26">
        <f t="shared" ref="CC2465:CC2495" si="10100">CC2466</f>
        <v>0</v>
      </c>
      <c r="CD2465" s="26">
        <f t="shared" si="9861"/>
        <v>58.5</v>
      </c>
      <c r="CE2465" s="26">
        <f t="shared" si="9862"/>
        <v>58.5</v>
      </c>
      <c r="CF2465" s="26">
        <f t="shared" si="9863"/>
        <v>58.5</v>
      </c>
      <c r="CG2465" s="26">
        <f t="shared" ref="CG2465:CG2495" si="10101">CG2466</f>
        <v>0</v>
      </c>
      <c r="CH2465" s="26">
        <f t="shared" ref="CH2465:CH2495" si="10102">CH2466</f>
        <v>0</v>
      </c>
      <c r="CI2465" s="26">
        <f t="shared" ref="CI2465:CI2495" si="10103">CI2466</f>
        <v>0</v>
      </c>
      <c r="CJ2465" s="26">
        <f t="shared" si="9864"/>
        <v>58.5</v>
      </c>
      <c r="CK2465" s="26">
        <f t="shared" si="9865"/>
        <v>58.5</v>
      </c>
      <c r="CL2465" s="26">
        <f t="shared" si="9866"/>
        <v>58.5</v>
      </c>
      <c r="CM2465" s="26">
        <f t="shared" ref="CM2465:CM2495" si="10104">CM2466</f>
        <v>0</v>
      </c>
      <c r="CN2465" s="26">
        <f t="shared" ref="CN2465:CN2495" si="10105">CN2466</f>
        <v>0</v>
      </c>
      <c r="CO2465" s="26">
        <f t="shared" ref="CO2465:CO2495" si="10106">CO2466</f>
        <v>0</v>
      </c>
      <c r="CP2465" s="26">
        <f t="shared" si="9867"/>
        <v>58.5</v>
      </c>
      <c r="CQ2465" s="26">
        <f t="shared" si="9868"/>
        <v>58.5</v>
      </c>
      <c r="CR2465" s="26">
        <f t="shared" si="9869"/>
        <v>58.5</v>
      </c>
      <c r="CS2465" s="26">
        <f t="shared" ref="CS2465:CS2495" si="10107">CS2466</f>
        <v>0</v>
      </c>
      <c r="CT2465" s="19"/>
      <c r="CU2465" s="35"/>
      <c r="CX2465" s="1" t="s">
        <v>1346</v>
      </c>
      <c r="DA2465" s="1" t="s">
        <v>29</v>
      </c>
    </row>
    <row r="2466" spans="1:105" ht="31.2" hidden="1" x14ac:dyDescent="0.3">
      <c r="A2466" s="16" t="s">
        <v>1396</v>
      </c>
      <c r="B2466" s="17">
        <v>200</v>
      </c>
      <c r="C2466" s="16"/>
      <c r="D2466" s="16"/>
      <c r="E2466" s="34" t="s">
        <v>38</v>
      </c>
      <c r="F2466" s="26">
        <f t="shared" si="10061"/>
        <v>58.5</v>
      </c>
      <c r="G2466" s="26">
        <f t="shared" si="10062"/>
        <v>58.5</v>
      </c>
      <c r="H2466" s="26">
        <f t="shared" si="10063"/>
        <v>58.5</v>
      </c>
      <c r="I2466" s="26">
        <f t="shared" si="10064"/>
        <v>0</v>
      </c>
      <c r="J2466" s="26">
        <f t="shared" si="10065"/>
        <v>0</v>
      </c>
      <c r="K2466" s="26">
        <f t="shared" si="10066"/>
        <v>0</v>
      </c>
      <c r="L2466" s="26">
        <f t="shared" si="9972"/>
        <v>58.5</v>
      </c>
      <c r="M2466" s="26">
        <f t="shared" si="9973"/>
        <v>58.5</v>
      </c>
      <c r="N2466" s="26">
        <f t="shared" si="9974"/>
        <v>58.5</v>
      </c>
      <c r="O2466" s="26">
        <f t="shared" si="10067"/>
        <v>0</v>
      </c>
      <c r="P2466" s="26">
        <f t="shared" si="10068"/>
        <v>0</v>
      </c>
      <c r="Q2466" s="26">
        <f t="shared" si="10069"/>
        <v>0</v>
      </c>
      <c r="R2466" s="26">
        <f t="shared" si="9975"/>
        <v>58.5</v>
      </c>
      <c r="S2466" s="26">
        <f t="shared" si="9976"/>
        <v>58.5</v>
      </c>
      <c r="T2466" s="26">
        <f t="shared" si="9977"/>
        <v>58.5</v>
      </c>
      <c r="U2466" s="26">
        <f t="shared" si="10070"/>
        <v>0</v>
      </c>
      <c r="V2466" s="26">
        <f t="shared" si="10071"/>
        <v>0</v>
      </c>
      <c r="W2466" s="26">
        <f t="shared" si="10072"/>
        <v>0</v>
      </c>
      <c r="X2466" s="26">
        <f t="shared" si="9978"/>
        <v>58.5</v>
      </c>
      <c r="Y2466" s="26">
        <f t="shared" si="9979"/>
        <v>58.5</v>
      </c>
      <c r="Z2466" s="26">
        <f t="shared" si="9980"/>
        <v>58.5</v>
      </c>
      <c r="AA2466" s="26">
        <f t="shared" si="10073"/>
        <v>0</v>
      </c>
      <c r="AB2466" s="26">
        <f t="shared" si="10074"/>
        <v>0</v>
      </c>
      <c r="AC2466" s="26">
        <f t="shared" si="10075"/>
        <v>0</v>
      </c>
      <c r="AD2466" s="26">
        <f t="shared" si="9981"/>
        <v>58.5</v>
      </c>
      <c r="AE2466" s="26">
        <f t="shared" si="9982"/>
        <v>58.5</v>
      </c>
      <c r="AF2466" s="26">
        <f t="shared" si="9983"/>
        <v>58.5</v>
      </c>
      <c r="AG2466" s="26">
        <f t="shared" si="10076"/>
        <v>0</v>
      </c>
      <c r="AH2466" s="26">
        <f t="shared" si="10077"/>
        <v>0</v>
      </c>
      <c r="AI2466" s="26">
        <f t="shared" si="10078"/>
        <v>0</v>
      </c>
      <c r="AJ2466" s="26">
        <f t="shared" si="9984"/>
        <v>58.5</v>
      </c>
      <c r="AK2466" s="26">
        <f t="shared" si="9985"/>
        <v>58.5</v>
      </c>
      <c r="AL2466" s="26">
        <f t="shared" si="9986"/>
        <v>58.5</v>
      </c>
      <c r="AM2466" s="26">
        <f t="shared" si="10079"/>
        <v>0</v>
      </c>
      <c r="AN2466" s="26">
        <f t="shared" si="10080"/>
        <v>0</v>
      </c>
      <c r="AO2466" s="26">
        <f t="shared" si="10081"/>
        <v>0</v>
      </c>
      <c r="AP2466" s="26">
        <f t="shared" si="9987"/>
        <v>58.5</v>
      </c>
      <c r="AQ2466" s="26">
        <f t="shared" si="9988"/>
        <v>58.5</v>
      </c>
      <c r="AR2466" s="26">
        <f t="shared" si="9989"/>
        <v>58.5</v>
      </c>
      <c r="AS2466" s="26">
        <f t="shared" si="10082"/>
        <v>0</v>
      </c>
      <c r="AT2466" s="26">
        <f t="shared" si="10083"/>
        <v>0</v>
      </c>
      <c r="AU2466" s="26">
        <f t="shared" si="10084"/>
        <v>0</v>
      </c>
      <c r="AV2466" s="26">
        <f t="shared" si="9990"/>
        <v>58.5</v>
      </c>
      <c r="AW2466" s="26">
        <f t="shared" si="9991"/>
        <v>58.5</v>
      </c>
      <c r="AX2466" s="26">
        <f t="shared" si="9992"/>
        <v>58.5</v>
      </c>
      <c r="AY2466" s="26">
        <f t="shared" si="10085"/>
        <v>0</v>
      </c>
      <c r="AZ2466" s="26">
        <f t="shared" si="10086"/>
        <v>0</v>
      </c>
      <c r="BA2466" s="26">
        <f t="shared" si="10087"/>
        <v>0</v>
      </c>
      <c r="BB2466" s="26">
        <f t="shared" si="9993"/>
        <v>58.5</v>
      </c>
      <c r="BC2466" s="26">
        <f t="shared" si="9994"/>
        <v>58.5</v>
      </c>
      <c r="BD2466" s="26">
        <f t="shared" si="9995"/>
        <v>58.5</v>
      </c>
      <c r="BE2466" s="26">
        <f t="shared" si="10088"/>
        <v>0</v>
      </c>
      <c r="BF2466" s="26">
        <f t="shared" si="10089"/>
        <v>0</v>
      </c>
      <c r="BG2466" s="26">
        <f t="shared" si="10090"/>
        <v>0</v>
      </c>
      <c r="BH2466" s="26">
        <f t="shared" si="9996"/>
        <v>58.5</v>
      </c>
      <c r="BI2466" s="26">
        <f t="shared" si="9997"/>
        <v>58.5</v>
      </c>
      <c r="BJ2466" s="26">
        <f t="shared" si="9998"/>
        <v>58.5</v>
      </c>
      <c r="BK2466" s="26">
        <f t="shared" si="10091"/>
        <v>0</v>
      </c>
      <c r="BL2466" s="26">
        <f t="shared" si="10092"/>
        <v>0</v>
      </c>
      <c r="BM2466" s="26">
        <f t="shared" si="10093"/>
        <v>0</v>
      </c>
      <c r="BN2466" s="26">
        <f t="shared" si="9999"/>
        <v>58.5</v>
      </c>
      <c r="BO2466" s="26">
        <f t="shared" si="10000"/>
        <v>58.5</v>
      </c>
      <c r="BP2466" s="26">
        <f t="shared" si="10001"/>
        <v>58.5</v>
      </c>
      <c r="BQ2466" s="26">
        <f t="shared" si="10094"/>
        <v>0</v>
      </c>
      <c r="BR2466" s="26">
        <f t="shared" si="10095"/>
        <v>0</v>
      </c>
      <c r="BS2466" s="26">
        <f t="shared" si="10002"/>
        <v>58.5</v>
      </c>
      <c r="BT2466" s="26">
        <f t="shared" si="10003"/>
        <v>58.5</v>
      </c>
      <c r="BU2466" s="26">
        <f t="shared" si="10004"/>
        <v>58.5</v>
      </c>
      <c r="BV2466" s="26">
        <f t="shared" si="10096"/>
        <v>0</v>
      </c>
      <c r="BW2466" s="26">
        <f t="shared" si="10097"/>
        <v>0</v>
      </c>
      <c r="BX2466" s="26">
        <f t="shared" si="10005"/>
        <v>58.5</v>
      </c>
      <c r="BY2466" s="26">
        <f t="shared" si="10006"/>
        <v>58.5</v>
      </c>
      <c r="BZ2466" s="26">
        <f t="shared" si="10007"/>
        <v>58.5</v>
      </c>
      <c r="CA2466" s="26">
        <f t="shared" si="10098"/>
        <v>0</v>
      </c>
      <c r="CB2466" s="26">
        <f t="shared" si="10099"/>
        <v>0</v>
      </c>
      <c r="CC2466" s="26">
        <f t="shared" si="10100"/>
        <v>0</v>
      </c>
      <c r="CD2466" s="26">
        <f t="shared" si="9861"/>
        <v>58.5</v>
      </c>
      <c r="CE2466" s="26">
        <f t="shared" si="9862"/>
        <v>58.5</v>
      </c>
      <c r="CF2466" s="26">
        <f t="shared" si="9863"/>
        <v>58.5</v>
      </c>
      <c r="CG2466" s="26">
        <f t="shared" si="10101"/>
        <v>0</v>
      </c>
      <c r="CH2466" s="26">
        <f t="shared" si="10102"/>
        <v>0</v>
      </c>
      <c r="CI2466" s="26">
        <f t="shared" si="10103"/>
        <v>0</v>
      </c>
      <c r="CJ2466" s="26">
        <f t="shared" si="9864"/>
        <v>58.5</v>
      </c>
      <c r="CK2466" s="26">
        <f t="shared" si="9865"/>
        <v>58.5</v>
      </c>
      <c r="CL2466" s="26">
        <f t="shared" si="9866"/>
        <v>58.5</v>
      </c>
      <c r="CM2466" s="26">
        <f t="shared" si="10104"/>
        <v>0</v>
      </c>
      <c r="CN2466" s="26">
        <f t="shared" si="10105"/>
        <v>0</v>
      </c>
      <c r="CO2466" s="26">
        <f t="shared" si="10106"/>
        <v>0</v>
      </c>
      <c r="CP2466" s="26">
        <f t="shared" si="9867"/>
        <v>58.5</v>
      </c>
      <c r="CQ2466" s="26">
        <f t="shared" si="9868"/>
        <v>58.5</v>
      </c>
      <c r="CR2466" s="26">
        <f t="shared" si="9869"/>
        <v>58.5</v>
      </c>
      <c r="CS2466" s="26">
        <f t="shared" si="10107"/>
        <v>0</v>
      </c>
      <c r="CT2466" s="19"/>
      <c r="CU2466" s="35"/>
      <c r="CY2466" s="1" t="s">
        <v>27</v>
      </c>
    </row>
    <row r="2467" spans="1:105" ht="46.8" hidden="1" x14ac:dyDescent="0.3">
      <c r="A2467" s="16" t="s">
        <v>1396</v>
      </c>
      <c r="B2467" s="17">
        <v>240</v>
      </c>
      <c r="C2467" s="16"/>
      <c r="D2467" s="16"/>
      <c r="E2467" s="34" t="s">
        <v>39</v>
      </c>
      <c r="F2467" s="26">
        <f t="shared" si="10061"/>
        <v>58.5</v>
      </c>
      <c r="G2467" s="26">
        <f t="shared" si="10062"/>
        <v>58.5</v>
      </c>
      <c r="H2467" s="26">
        <f t="shared" si="10063"/>
        <v>58.5</v>
      </c>
      <c r="I2467" s="26">
        <f t="shared" si="10064"/>
        <v>0</v>
      </c>
      <c r="J2467" s="26">
        <f t="shared" si="10065"/>
        <v>0</v>
      </c>
      <c r="K2467" s="26">
        <f t="shared" si="10066"/>
        <v>0</v>
      </c>
      <c r="L2467" s="26">
        <f t="shared" si="9972"/>
        <v>58.5</v>
      </c>
      <c r="M2467" s="26">
        <f t="shared" si="9973"/>
        <v>58.5</v>
      </c>
      <c r="N2467" s="26">
        <f t="shared" si="9974"/>
        <v>58.5</v>
      </c>
      <c r="O2467" s="26">
        <f t="shared" si="10067"/>
        <v>0</v>
      </c>
      <c r="P2467" s="26">
        <f t="shared" si="10068"/>
        <v>0</v>
      </c>
      <c r="Q2467" s="26">
        <f t="shared" si="10069"/>
        <v>0</v>
      </c>
      <c r="R2467" s="26">
        <f t="shared" si="9975"/>
        <v>58.5</v>
      </c>
      <c r="S2467" s="26">
        <f t="shared" si="9976"/>
        <v>58.5</v>
      </c>
      <c r="T2467" s="26">
        <f t="shared" si="9977"/>
        <v>58.5</v>
      </c>
      <c r="U2467" s="26">
        <f t="shared" si="10070"/>
        <v>0</v>
      </c>
      <c r="V2467" s="26">
        <f t="shared" si="10071"/>
        <v>0</v>
      </c>
      <c r="W2467" s="26">
        <f t="shared" si="10072"/>
        <v>0</v>
      </c>
      <c r="X2467" s="26">
        <f t="shared" si="9978"/>
        <v>58.5</v>
      </c>
      <c r="Y2467" s="26">
        <f t="shared" si="9979"/>
        <v>58.5</v>
      </c>
      <c r="Z2467" s="26">
        <f t="shared" si="9980"/>
        <v>58.5</v>
      </c>
      <c r="AA2467" s="26">
        <f t="shared" si="10073"/>
        <v>0</v>
      </c>
      <c r="AB2467" s="26">
        <f t="shared" si="10074"/>
        <v>0</v>
      </c>
      <c r="AC2467" s="26">
        <f t="shared" si="10075"/>
        <v>0</v>
      </c>
      <c r="AD2467" s="26">
        <f t="shared" si="9981"/>
        <v>58.5</v>
      </c>
      <c r="AE2467" s="26">
        <f t="shared" si="9982"/>
        <v>58.5</v>
      </c>
      <c r="AF2467" s="26">
        <f t="shared" si="9983"/>
        <v>58.5</v>
      </c>
      <c r="AG2467" s="26">
        <f t="shared" si="10076"/>
        <v>0</v>
      </c>
      <c r="AH2467" s="26">
        <f t="shared" si="10077"/>
        <v>0</v>
      </c>
      <c r="AI2467" s="26">
        <f t="shared" si="10078"/>
        <v>0</v>
      </c>
      <c r="AJ2467" s="26">
        <f t="shared" si="9984"/>
        <v>58.5</v>
      </c>
      <c r="AK2467" s="26">
        <f t="shared" si="9985"/>
        <v>58.5</v>
      </c>
      <c r="AL2467" s="26">
        <f t="shared" si="9986"/>
        <v>58.5</v>
      </c>
      <c r="AM2467" s="26">
        <f t="shared" si="10079"/>
        <v>0</v>
      </c>
      <c r="AN2467" s="26">
        <f t="shared" si="10080"/>
        <v>0</v>
      </c>
      <c r="AO2467" s="26">
        <f t="shared" si="10081"/>
        <v>0</v>
      </c>
      <c r="AP2467" s="26">
        <f t="shared" si="9987"/>
        <v>58.5</v>
      </c>
      <c r="AQ2467" s="26">
        <f t="shared" si="9988"/>
        <v>58.5</v>
      </c>
      <c r="AR2467" s="26">
        <f t="shared" si="9989"/>
        <v>58.5</v>
      </c>
      <c r="AS2467" s="26">
        <f t="shared" si="10082"/>
        <v>0</v>
      </c>
      <c r="AT2467" s="26">
        <f t="shared" si="10083"/>
        <v>0</v>
      </c>
      <c r="AU2467" s="26">
        <f t="shared" si="10084"/>
        <v>0</v>
      </c>
      <c r="AV2467" s="26">
        <f t="shared" si="9990"/>
        <v>58.5</v>
      </c>
      <c r="AW2467" s="26">
        <f t="shared" si="9991"/>
        <v>58.5</v>
      </c>
      <c r="AX2467" s="26">
        <f t="shared" si="9992"/>
        <v>58.5</v>
      </c>
      <c r="AY2467" s="26">
        <f t="shared" si="10085"/>
        <v>0</v>
      </c>
      <c r="AZ2467" s="26">
        <f t="shared" si="10086"/>
        <v>0</v>
      </c>
      <c r="BA2467" s="26">
        <f t="shared" si="10087"/>
        <v>0</v>
      </c>
      <c r="BB2467" s="26">
        <f t="shared" si="9993"/>
        <v>58.5</v>
      </c>
      <c r="BC2467" s="26">
        <f t="shared" si="9994"/>
        <v>58.5</v>
      </c>
      <c r="BD2467" s="26">
        <f t="shared" si="9995"/>
        <v>58.5</v>
      </c>
      <c r="BE2467" s="26">
        <f t="shared" si="10088"/>
        <v>0</v>
      </c>
      <c r="BF2467" s="26">
        <f t="shared" si="10089"/>
        <v>0</v>
      </c>
      <c r="BG2467" s="26">
        <f t="shared" si="10090"/>
        <v>0</v>
      </c>
      <c r="BH2467" s="26">
        <f t="shared" si="9996"/>
        <v>58.5</v>
      </c>
      <c r="BI2467" s="26">
        <f t="shared" si="9997"/>
        <v>58.5</v>
      </c>
      <c r="BJ2467" s="26">
        <f t="shared" si="9998"/>
        <v>58.5</v>
      </c>
      <c r="BK2467" s="26">
        <f t="shared" si="10091"/>
        <v>0</v>
      </c>
      <c r="BL2467" s="26">
        <f t="shared" si="10092"/>
        <v>0</v>
      </c>
      <c r="BM2467" s="26">
        <f t="shared" si="10093"/>
        <v>0</v>
      </c>
      <c r="BN2467" s="26">
        <f t="shared" si="9999"/>
        <v>58.5</v>
      </c>
      <c r="BO2467" s="26">
        <f t="shared" si="10000"/>
        <v>58.5</v>
      </c>
      <c r="BP2467" s="26">
        <f t="shared" si="10001"/>
        <v>58.5</v>
      </c>
      <c r="BQ2467" s="26">
        <f t="shared" si="10094"/>
        <v>0</v>
      </c>
      <c r="BR2467" s="26">
        <f t="shared" si="10095"/>
        <v>0</v>
      </c>
      <c r="BS2467" s="26">
        <f t="shared" si="10002"/>
        <v>58.5</v>
      </c>
      <c r="BT2467" s="26">
        <f t="shared" si="10003"/>
        <v>58.5</v>
      </c>
      <c r="BU2467" s="26">
        <f t="shared" si="10004"/>
        <v>58.5</v>
      </c>
      <c r="BV2467" s="26">
        <f t="shared" si="10096"/>
        <v>0</v>
      </c>
      <c r="BW2467" s="26">
        <f t="shared" si="10097"/>
        <v>0</v>
      </c>
      <c r="BX2467" s="26">
        <f t="shared" si="10005"/>
        <v>58.5</v>
      </c>
      <c r="BY2467" s="26">
        <f t="shared" si="10006"/>
        <v>58.5</v>
      </c>
      <c r="BZ2467" s="26">
        <f t="shared" si="10007"/>
        <v>58.5</v>
      </c>
      <c r="CA2467" s="26">
        <f t="shared" si="10098"/>
        <v>0</v>
      </c>
      <c r="CB2467" s="26">
        <f t="shared" si="10099"/>
        <v>0</v>
      </c>
      <c r="CC2467" s="26">
        <f t="shared" si="10100"/>
        <v>0</v>
      </c>
      <c r="CD2467" s="26">
        <f t="shared" si="9861"/>
        <v>58.5</v>
      </c>
      <c r="CE2467" s="26">
        <f t="shared" si="9862"/>
        <v>58.5</v>
      </c>
      <c r="CF2467" s="26">
        <f t="shared" si="9863"/>
        <v>58.5</v>
      </c>
      <c r="CG2467" s="26">
        <f t="shared" si="10101"/>
        <v>0</v>
      </c>
      <c r="CH2467" s="26">
        <f t="shared" si="10102"/>
        <v>0</v>
      </c>
      <c r="CI2467" s="26">
        <f t="shared" si="10103"/>
        <v>0</v>
      </c>
      <c r="CJ2467" s="26">
        <f t="shared" si="9864"/>
        <v>58.5</v>
      </c>
      <c r="CK2467" s="26">
        <f t="shared" si="9865"/>
        <v>58.5</v>
      </c>
      <c r="CL2467" s="26">
        <f t="shared" si="9866"/>
        <v>58.5</v>
      </c>
      <c r="CM2467" s="26">
        <f t="shared" si="10104"/>
        <v>0</v>
      </c>
      <c r="CN2467" s="26">
        <f t="shared" si="10105"/>
        <v>0</v>
      </c>
      <c r="CO2467" s="26">
        <f t="shared" si="10106"/>
        <v>0</v>
      </c>
      <c r="CP2467" s="26">
        <f t="shared" si="9867"/>
        <v>58.5</v>
      </c>
      <c r="CQ2467" s="26">
        <f t="shared" si="9868"/>
        <v>58.5</v>
      </c>
      <c r="CR2467" s="26">
        <f t="shared" si="9869"/>
        <v>58.5</v>
      </c>
      <c r="CS2467" s="26">
        <f t="shared" si="10107"/>
        <v>0</v>
      </c>
      <c r="CT2467" s="19"/>
      <c r="CU2467" s="35"/>
      <c r="CZ2467" s="1" t="s">
        <v>28</v>
      </c>
    </row>
    <row r="2468" spans="1:105" hidden="1" x14ac:dyDescent="0.3">
      <c r="A2468" s="16" t="s">
        <v>1396</v>
      </c>
      <c r="B2468" s="17">
        <v>240</v>
      </c>
      <c r="C2468" s="16" t="s">
        <v>40</v>
      </c>
      <c r="D2468" s="16" t="s">
        <v>41</v>
      </c>
      <c r="E2468" s="34" t="s">
        <v>42</v>
      </c>
      <c r="F2468" s="26">
        <v>58.5</v>
      </c>
      <c r="G2468" s="26">
        <v>58.5</v>
      </c>
      <c r="H2468" s="26">
        <v>58.5</v>
      </c>
      <c r="I2468" s="26"/>
      <c r="J2468" s="26"/>
      <c r="K2468" s="26"/>
      <c r="L2468" s="26">
        <f t="shared" si="9972"/>
        <v>58.5</v>
      </c>
      <c r="M2468" s="26">
        <f t="shared" si="9973"/>
        <v>58.5</v>
      </c>
      <c r="N2468" s="26">
        <f t="shared" si="9974"/>
        <v>58.5</v>
      </c>
      <c r="O2468" s="26"/>
      <c r="P2468" s="26"/>
      <c r="Q2468" s="26"/>
      <c r="R2468" s="26">
        <f t="shared" si="9975"/>
        <v>58.5</v>
      </c>
      <c r="S2468" s="26">
        <f t="shared" si="9976"/>
        <v>58.5</v>
      </c>
      <c r="T2468" s="26">
        <f t="shared" si="9977"/>
        <v>58.5</v>
      </c>
      <c r="U2468" s="26"/>
      <c r="V2468" s="26"/>
      <c r="W2468" s="26"/>
      <c r="X2468" s="26">
        <f t="shared" si="9978"/>
        <v>58.5</v>
      </c>
      <c r="Y2468" s="26">
        <f t="shared" si="9979"/>
        <v>58.5</v>
      </c>
      <c r="Z2468" s="26">
        <f t="shared" si="9980"/>
        <v>58.5</v>
      </c>
      <c r="AA2468" s="26"/>
      <c r="AB2468" s="26"/>
      <c r="AC2468" s="26"/>
      <c r="AD2468" s="26">
        <f t="shared" si="9981"/>
        <v>58.5</v>
      </c>
      <c r="AE2468" s="26">
        <f t="shared" si="9982"/>
        <v>58.5</v>
      </c>
      <c r="AF2468" s="26">
        <f t="shared" si="9983"/>
        <v>58.5</v>
      </c>
      <c r="AG2468" s="26"/>
      <c r="AH2468" s="26"/>
      <c r="AI2468" s="26"/>
      <c r="AJ2468" s="26">
        <f t="shared" si="9984"/>
        <v>58.5</v>
      </c>
      <c r="AK2468" s="26">
        <f t="shared" si="9985"/>
        <v>58.5</v>
      </c>
      <c r="AL2468" s="26">
        <f t="shared" si="9986"/>
        <v>58.5</v>
      </c>
      <c r="AM2468" s="26"/>
      <c r="AN2468" s="26"/>
      <c r="AO2468" s="26"/>
      <c r="AP2468" s="26">
        <f t="shared" si="9987"/>
        <v>58.5</v>
      </c>
      <c r="AQ2468" s="26">
        <f t="shared" si="9988"/>
        <v>58.5</v>
      </c>
      <c r="AR2468" s="26">
        <f t="shared" si="9989"/>
        <v>58.5</v>
      </c>
      <c r="AS2468" s="26"/>
      <c r="AT2468" s="26"/>
      <c r="AU2468" s="26"/>
      <c r="AV2468" s="26">
        <f t="shared" si="9990"/>
        <v>58.5</v>
      </c>
      <c r="AW2468" s="26">
        <f t="shared" si="9991"/>
        <v>58.5</v>
      </c>
      <c r="AX2468" s="26">
        <f t="shared" si="9992"/>
        <v>58.5</v>
      </c>
      <c r="AY2468" s="26"/>
      <c r="AZ2468" s="26"/>
      <c r="BA2468" s="26"/>
      <c r="BB2468" s="26">
        <f t="shared" si="9993"/>
        <v>58.5</v>
      </c>
      <c r="BC2468" s="26">
        <f t="shared" si="9994"/>
        <v>58.5</v>
      </c>
      <c r="BD2468" s="26">
        <f t="shared" si="9995"/>
        <v>58.5</v>
      </c>
      <c r="BE2468" s="26"/>
      <c r="BF2468" s="26"/>
      <c r="BG2468" s="26"/>
      <c r="BH2468" s="26">
        <f t="shared" si="9996"/>
        <v>58.5</v>
      </c>
      <c r="BI2468" s="26">
        <f t="shared" si="9997"/>
        <v>58.5</v>
      </c>
      <c r="BJ2468" s="26">
        <f t="shared" si="9998"/>
        <v>58.5</v>
      </c>
      <c r="BK2468" s="26"/>
      <c r="BL2468" s="26"/>
      <c r="BM2468" s="26"/>
      <c r="BN2468" s="26">
        <f t="shared" si="9999"/>
        <v>58.5</v>
      </c>
      <c r="BO2468" s="26">
        <f t="shared" si="10000"/>
        <v>58.5</v>
      </c>
      <c r="BP2468" s="26">
        <f t="shared" si="10001"/>
        <v>58.5</v>
      </c>
      <c r="BQ2468" s="26"/>
      <c r="BR2468" s="26"/>
      <c r="BS2468" s="26">
        <f t="shared" si="10002"/>
        <v>58.5</v>
      </c>
      <c r="BT2468" s="26">
        <f t="shared" si="10003"/>
        <v>58.5</v>
      </c>
      <c r="BU2468" s="26">
        <f t="shared" si="10004"/>
        <v>58.5</v>
      </c>
      <c r="BV2468" s="26"/>
      <c r="BW2468" s="26"/>
      <c r="BX2468" s="26">
        <f t="shared" si="10005"/>
        <v>58.5</v>
      </c>
      <c r="BY2468" s="26">
        <f t="shared" si="10006"/>
        <v>58.5</v>
      </c>
      <c r="BZ2468" s="26">
        <f t="shared" si="10007"/>
        <v>58.5</v>
      </c>
      <c r="CA2468" s="26"/>
      <c r="CB2468" s="26"/>
      <c r="CC2468" s="26"/>
      <c r="CD2468" s="26">
        <f t="shared" si="9861"/>
        <v>58.5</v>
      </c>
      <c r="CE2468" s="26">
        <f t="shared" si="9862"/>
        <v>58.5</v>
      </c>
      <c r="CF2468" s="26">
        <f t="shared" si="9863"/>
        <v>58.5</v>
      </c>
      <c r="CG2468" s="26"/>
      <c r="CH2468" s="26"/>
      <c r="CI2468" s="26"/>
      <c r="CJ2468" s="26">
        <f t="shared" si="9864"/>
        <v>58.5</v>
      </c>
      <c r="CK2468" s="26">
        <f t="shared" si="9865"/>
        <v>58.5</v>
      </c>
      <c r="CL2468" s="26">
        <f t="shared" si="9866"/>
        <v>58.5</v>
      </c>
      <c r="CM2468" s="26"/>
      <c r="CN2468" s="26"/>
      <c r="CO2468" s="26"/>
      <c r="CP2468" s="26">
        <f t="shared" si="9867"/>
        <v>58.5</v>
      </c>
      <c r="CQ2468" s="26">
        <f t="shared" si="9868"/>
        <v>58.5</v>
      </c>
      <c r="CR2468" s="26">
        <f t="shared" si="9869"/>
        <v>58.5</v>
      </c>
      <c r="CS2468" s="26"/>
      <c r="CT2468" s="19"/>
      <c r="CU2468" s="35"/>
    </row>
    <row r="2469" spans="1:105" ht="62.4" hidden="1" x14ac:dyDescent="0.3">
      <c r="A2469" s="36" t="s">
        <v>1398</v>
      </c>
      <c r="B2469" s="17"/>
      <c r="C2469" s="16"/>
      <c r="D2469" s="16"/>
      <c r="E2469" s="34" t="s">
        <v>1399</v>
      </c>
      <c r="F2469" s="26">
        <f t="shared" si="10061"/>
        <v>2139</v>
      </c>
      <c r="G2469" s="26">
        <f t="shared" si="10062"/>
        <v>2139</v>
      </c>
      <c r="H2469" s="26">
        <f t="shared" si="10063"/>
        <v>2139</v>
      </c>
      <c r="I2469" s="26">
        <f t="shared" si="10064"/>
        <v>0</v>
      </c>
      <c r="J2469" s="26">
        <f t="shared" si="10065"/>
        <v>0</v>
      </c>
      <c r="K2469" s="26">
        <f t="shared" si="10066"/>
        <v>0</v>
      </c>
      <c r="L2469" s="26">
        <f t="shared" si="9972"/>
        <v>2139</v>
      </c>
      <c r="M2469" s="26">
        <f t="shared" si="9973"/>
        <v>2139</v>
      </c>
      <c r="N2469" s="26">
        <f t="shared" si="9974"/>
        <v>2139</v>
      </c>
      <c r="O2469" s="26">
        <f t="shared" si="10067"/>
        <v>0</v>
      </c>
      <c r="P2469" s="26">
        <f t="shared" si="10068"/>
        <v>0</v>
      </c>
      <c r="Q2469" s="26">
        <f t="shared" si="10069"/>
        <v>0</v>
      </c>
      <c r="R2469" s="26">
        <f t="shared" si="9975"/>
        <v>2139</v>
      </c>
      <c r="S2469" s="26">
        <f t="shared" si="9976"/>
        <v>2139</v>
      </c>
      <c r="T2469" s="26">
        <f t="shared" si="9977"/>
        <v>2139</v>
      </c>
      <c r="U2469" s="26">
        <f t="shared" si="10070"/>
        <v>0</v>
      </c>
      <c r="V2469" s="26">
        <f t="shared" si="10071"/>
        <v>0</v>
      </c>
      <c r="W2469" s="26">
        <f t="shared" si="10072"/>
        <v>0</v>
      </c>
      <c r="X2469" s="26">
        <f t="shared" si="9978"/>
        <v>2139</v>
      </c>
      <c r="Y2469" s="26">
        <f t="shared" si="9979"/>
        <v>2139</v>
      </c>
      <c r="Z2469" s="26">
        <f t="shared" si="9980"/>
        <v>2139</v>
      </c>
      <c r="AA2469" s="26">
        <f t="shared" si="10073"/>
        <v>0</v>
      </c>
      <c r="AB2469" s="26">
        <f t="shared" si="10074"/>
        <v>0</v>
      </c>
      <c r="AC2469" s="26">
        <f t="shared" si="10075"/>
        <v>0</v>
      </c>
      <c r="AD2469" s="26">
        <f t="shared" si="9981"/>
        <v>2139</v>
      </c>
      <c r="AE2469" s="26">
        <f t="shared" si="9982"/>
        <v>2139</v>
      </c>
      <c r="AF2469" s="26">
        <f t="shared" si="9983"/>
        <v>2139</v>
      </c>
      <c r="AG2469" s="26">
        <f t="shared" si="10076"/>
        <v>0</v>
      </c>
      <c r="AH2469" s="26">
        <f t="shared" si="10077"/>
        <v>0</v>
      </c>
      <c r="AI2469" s="26">
        <f t="shared" si="10078"/>
        <v>0</v>
      </c>
      <c r="AJ2469" s="26">
        <f t="shared" si="9984"/>
        <v>2139</v>
      </c>
      <c r="AK2469" s="26">
        <f t="shared" si="9985"/>
        <v>2139</v>
      </c>
      <c r="AL2469" s="26">
        <f t="shared" si="9986"/>
        <v>2139</v>
      </c>
      <c r="AM2469" s="26">
        <f t="shared" si="10079"/>
        <v>0</v>
      </c>
      <c r="AN2469" s="26">
        <f t="shared" si="10080"/>
        <v>0</v>
      </c>
      <c r="AO2469" s="26">
        <f t="shared" si="10081"/>
        <v>0</v>
      </c>
      <c r="AP2469" s="26">
        <f t="shared" si="9987"/>
        <v>2139</v>
      </c>
      <c r="AQ2469" s="26">
        <f t="shared" si="9988"/>
        <v>2139</v>
      </c>
      <c r="AR2469" s="26">
        <f t="shared" si="9989"/>
        <v>2139</v>
      </c>
      <c r="AS2469" s="26">
        <f t="shared" si="10082"/>
        <v>0</v>
      </c>
      <c r="AT2469" s="26">
        <f t="shared" si="10083"/>
        <v>0</v>
      </c>
      <c r="AU2469" s="26">
        <f t="shared" si="10084"/>
        <v>0</v>
      </c>
      <c r="AV2469" s="26">
        <f t="shared" si="9990"/>
        <v>2139</v>
      </c>
      <c r="AW2469" s="26">
        <f t="shared" si="9991"/>
        <v>2139</v>
      </c>
      <c r="AX2469" s="26">
        <f t="shared" si="9992"/>
        <v>2139</v>
      </c>
      <c r="AY2469" s="26">
        <f t="shared" si="10085"/>
        <v>0</v>
      </c>
      <c r="AZ2469" s="26">
        <f t="shared" si="10086"/>
        <v>0</v>
      </c>
      <c r="BA2469" s="26">
        <f t="shared" si="10087"/>
        <v>0</v>
      </c>
      <c r="BB2469" s="26">
        <f t="shared" si="9993"/>
        <v>2139</v>
      </c>
      <c r="BC2469" s="26">
        <f t="shared" si="9994"/>
        <v>2139</v>
      </c>
      <c r="BD2469" s="26">
        <f t="shared" si="9995"/>
        <v>2139</v>
      </c>
      <c r="BE2469" s="26">
        <f t="shared" si="10088"/>
        <v>0</v>
      </c>
      <c r="BF2469" s="26">
        <f t="shared" si="10089"/>
        <v>0</v>
      </c>
      <c r="BG2469" s="26">
        <f t="shared" si="10090"/>
        <v>0</v>
      </c>
      <c r="BH2469" s="26">
        <f t="shared" si="9996"/>
        <v>2139</v>
      </c>
      <c r="BI2469" s="26">
        <f t="shared" si="9997"/>
        <v>2139</v>
      </c>
      <c r="BJ2469" s="26">
        <f t="shared" si="9998"/>
        <v>2139</v>
      </c>
      <c r="BK2469" s="26">
        <f t="shared" si="10091"/>
        <v>0</v>
      </c>
      <c r="BL2469" s="26">
        <f t="shared" si="10092"/>
        <v>0</v>
      </c>
      <c r="BM2469" s="26">
        <f t="shared" si="10093"/>
        <v>0</v>
      </c>
      <c r="BN2469" s="26">
        <f t="shared" si="9999"/>
        <v>2139</v>
      </c>
      <c r="BO2469" s="26">
        <f t="shared" si="10000"/>
        <v>2139</v>
      </c>
      <c r="BP2469" s="26">
        <f t="shared" si="10001"/>
        <v>2139</v>
      </c>
      <c r="BQ2469" s="26">
        <f t="shared" si="10094"/>
        <v>0</v>
      </c>
      <c r="BR2469" s="26">
        <f t="shared" si="10095"/>
        <v>0</v>
      </c>
      <c r="BS2469" s="26">
        <f t="shared" si="10002"/>
        <v>2139</v>
      </c>
      <c r="BT2469" s="26">
        <f t="shared" si="10003"/>
        <v>2139</v>
      </c>
      <c r="BU2469" s="26">
        <f t="shared" si="10004"/>
        <v>2139</v>
      </c>
      <c r="BV2469" s="26">
        <f t="shared" si="10096"/>
        <v>0</v>
      </c>
      <c r="BW2469" s="26">
        <f t="shared" si="10097"/>
        <v>0</v>
      </c>
      <c r="BX2469" s="26">
        <f t="shared" si="10005"/>
        <v>2139</v>
      </c>
      <c r="BY2469" s="26">
        <f t="shared" si="10006"/>
        <v>2139</v>
      </c>
      <c r="BZ2469" s="26">
        <f t="shared" si="10007"/>
        <v>2139</v>
      </c>
      <c r="CA2469" s="26">
        <f t="shared" si="10098"/>
        <v>0</v>
      </c>
      <c r="CB2469" s="26">
        <f t="shared" si="10099"/>
        <v>0</v>
      </c>
      <c r="CC2469" s="26">
        <f t="shared" si="10100"/>
        <v>0</v>
      </c>
      <c r="CD2469" s="26">
        <f t="shared" si="9861"/>
        <v>2139</v>
      </c>
      <c r="CE2469" s="26">
        <f t="shared" si="9862"/>
        <v>2139</v>
      </c>
      <c r="CF2469" s="26">
        <f t="shared" si="9863"/>
        <v>2139</v>
      </c>
      <c r="CG2469" s="26">
        <f t="shared" si="10101"/>
        <v>0</v>
      </c>
      <c r="CH2469" s="26">
        <f t="shared" si="10102"/>
        <v>0</v>
      </c>
      <c r="CI2469" s="26">
        <f t="shared" si="10103"/>
        <v>0</v>
      </c>
      <c r="CJ2469" s="26">
        <f t="shared" si="9864"/>
        <v>2139</v>
      </c>
      <c r="CK2469" s="26">
        <f t="shared" si="9865"/>
        <v>2139</v>
      </c>
      <c r="CL2469" s="26">
        <f t="shared" si="9866"/>
        <v>2139</v>
      </c>
      <c r="CM2469" s="26">
        <f t="shared" si="10104"/>
        <v>0</v>
      </c>
      <c r="CN2469" s="26">
        <f t="shared" si="10105"/>
        <v>0</v>
      </c>
      <c r="CO2469" s="26">
        <f t="shared" si="10106"/>
        <v>0</v>
      </c>
      <c r="CP2469" s="26">
        <f t="shared" si="9867"/>
        <v>2139</v>
      </c>
      <c r="CQ2469" s="26">
        <f t="shared" si="9868"/>
        <v>2139</v>
      </c>
      <c r="CR2469" s="26">
        <f t="shared" si="9869"/>
        <v>2139</v>
      </c>
      <c r="CS2469" s="26">
        <f t="shared" si="10107"/>
        <v>0</v>
      </c>
      <c r="CT2469" s="19"/>
      <c r="CU2469" s="35"/>
      <c r="CX2469" s="1" t="s">
        <v>1346</v>
      </c>
      <c r="DA2469" s="1" t="s">
        <v>29</v>
      </c>
    </row>
    <row r="2470" spans="1:105" ht="31.2" hidden="1" x14ac:dyDescent="0.3">
      <c r="A2470" s="36" t="s">
        <v>1398</v>
      </c>
      <c r="B2470" s="17">
        <v>200</v>
      </c>
      <c r="C2470" s="16"/>
      <c r="D2470" s="16"/>
      <c r="E2470" s="34" t="s">
        <v>38</v>
      </c>
      <c r="F2470" s="26">
        <f t="shared" si="10061"/>
        <v>2139</v>
      </c>
      <c r="G2470" s="26">
        <f t="shared" si="10062"/>
        <v>2139</v>
      </c>
      <c r="H2470" s="26">
        <f t="shared" si="10063"/>
        <v>2139</v>
      </c>
      <c r="I2470" s="26">
        <f t="shared" si="10064"/>
        <v>0</v>
      </c>
      <c r="J2470" s="26">
        <f t="shared" si="10065"/>
        <v>0</v>
      </c>
      <c r="K2470" s="26">
        <f t="shared" si="10066"/>
        <v>0</v>
      </c>
      <c r="L2470" s="26">
        <f t="shared" si="9972"/>
        <v>2139</v>
      </c>
      <c r="M2470" s="26">
        <f t="shared" si="9973"/>
        <v>2139</v>
      </c>
      <c r="N2470" s="26">
        <f t="shared" si="9974"/>
        <v>2139</v>
      </c>
      <c r="O2470" s="26">
        <f t="shared" si="10067"/>
        <v>0</v>
      </c>
      <c r="P2470" s="26">
        <f t="shared" si="10068"/>
        <v>0</v>
      </c>
      <c r="Q2470" s="26">
        <f t="shared" si="10069"/>
        <v>0</v>
      </c>
      <c r="R2470" s="26">
        <f t="shared" si="9975"/>
        <v>2139</v>
      </c>
      <c r="S2470" s="26">
        <f t="shared" si="9976"/>
        <v>2139</v>
      </c>
      <c r="T2470" s="26">
        <f t="shared" si="9977"/>
        <v>2139</v>
      </c>
      <c r="U2470" s="26">
        <f t="shared" si="10070"/>
        <v>0</v>
      </c>
      <c r="V2470" s="26">
        <f t="shared" si="10071"/>
        <v>0</v>
      </c>
      <c r="W2470" s="26">
        <f t="shared" si="10072"/>
        <v>0</v>
      </c>
      <c r="X2470" s="26">
        <f t="shared" si="9978"/>
        <v>2139</v>
      </c>
      <c r="Y2470" s="26">
        <f t="shared" si="9979"/>
        <v>2139</v>
      </c>
      <c r="Z2470" s="26">
        <f t="shared" si="9980"/>
        <v>2139</v>
      </c>
      <c r="AA2470" s="26">
        <f t="shared" si="10073"/>
        <v>0</v>
      </c>
      <c r="AB2470" s="26">
        <f t="shared" si="10074"/>
        <v>0</v>
      </c>
      <c r="AC2470" s="26">
        <f t="shared" si="10075"/>
        <v>0</v>
      </c>
      <c r="AD2470" s="26">
        <f t="shared" si="9981"/>
        <v>2139</v>
      </c>
      <c r="AE2470" s="26">
        <f t="shared" si="9982"/>
        <v>2139</v>
      </c>
      <c r="AF2470" s="26">
        <f t="shared" si="9983"/>
        <v>2139</v>
      </c>
      <c r="AG2470" s="26">
        <f t="shared" si="10076"/>
        <v>0</v>
      </c>
      <c r="AH2470" s="26">
        <f t="shared" si="10077"/>
        <v>0</v>
      </c>
      <c r="AI2470" s="26">
        <f t="shared" si="10078"/>
        <v>0</v>
      </c>
      <c r="AJ2470" s="26">
        <f t="shared" si="9984"/>
        <v>2139</v>
      </c>
      <c r="AK2470" s="26">
        <f t="shared" si="9985"/>
        <v>2139</v>
      </c>
      <c r="AL2470" s="26">
        <f t="shared" si="9986"/>
        <v>2139</v>
      </c>
      <c r="AM2470" s="26">
        <f t="shared" si="10079"/>
        <v>0</v>
      </c>
      <c r="AN2470" s="26">
        <f t="shared" si="10080"/>
        <v>0</v>
      </c>
      <c r="AO2470" s="26">
        <f t="shared" si="10081"/>
        <v>0</v>
      </c>
      <c r="AP2470" s="26">
        <f t="shared" si="9987"/>
        <v>2139</v>
      </c>
      <c r="AQ2470" s="26">
        <f t="shared" si="9988"/>
        <v>2139</v>
      </c>
      <c r="AR2470" s="26">
        <f t="shared" si="9989"/>
        <v>2139</v>
      </c>
      <c r="AS2470" s="26">
        <f t="shared" si="10082"/>
        <v>0</v>
      </c>
      <c r="AT2470" s="26">
        <f t="shared" si="10083"/>
        <v>0</v>
      </c>
      <c r="AU2470" s="26">
        <f t="shared" si="10084"/>
        <v>0</v>
      </c>
      <c r="AV2470" s="26">
        <f t="shared" si="9990"/>
        <v>2139</v>
      </c>
      <c r="AW2470" s="26">
        <f t="shared" si="9991"/>
        <v>2139</v>
      </c>
      <c r="AX2470" s="26">
        <f t="shared" si="9992"/>
        <v>2139</v>
      </c>
      <c r="AY2470" s="26">
        <f t="shared" si="10085"/>
        <v>0</v>
      </c>
      <c r="AZ2470" s="26">
        <f t="shared" si="10086"/>
        <v>0</v>
      </c>
      <c r="BA2470" s="26">
        <f t="shared" si="10087"/>
        <v>0</v>
      </c>
      <c r="BB2470" s="26">
        <f t="shared" si="9993"/>
        <v>2139</v>
      </c>
      <c r="BC2470" s="26">
        <f t="shared" si="9994"/>
        <v>2139</v>
      </c>
      <c r="BD2470" s="26">
        <f t="shared" si="9995"/>
        <v>2139</v>
      </c>
      <c r="BE2470" s="26">
        <f t="shared" si="10088"/>
        <v>0</v>
      </c>
      <c r="BF2470" s="26">
        <f t="shared" si="10089"/>
        <v>0</v>
      </c>
      <c r="BG2470" s="26">
        <f t="shared" si="10090"/>
        <v>0</v>
      </c>
      <c r="BH2470" s="26">
        <f t="shared" si="9996"/>
        <v>2139</v>
      </c>
      <c r="BI2470" s="26">
        <f t="shared" si="9997"/>
        <v>2139</v>
      </c>
      <c r="BJ2470" s="26">
        <f t="shared" si="9998"/>
        <v>2139</v>
      </c>
      <c r="BK2470" s="26">
        <f t="shared" si="10091"/>
        <v>0</v>
      </c>
      <c r="BL2470" s="26">
        <f t="shared" si="10092"/>
        <v>0</v>
      </c>
      <c r="BM2470" s="26">
        <f t="shared" si="10093"/>
        <v>0</v>
      </c>
      <c r="BN2470" s="26">
        <f t="shared" si="9999"/>
        <v>2139</v>
      </c>
      <c r="BO2470" s="26">
        <f t="shared" si="10000"/>
        <v>2139</v>
      </c>
      <c r="BP2470" s="26">
        <f t="shared" si="10001"/>
        <v>2139</v>
      </c>
      <c r="BQ2470" s="26">
        <f t="shared" si="10094"/>
        <v>0</v>
      </c>
      <c r="BR2470" s="26">
        <f t="shared" si="10095"/>
        <v>0</v>
      </c>
      <c r="BS2470" s="26">
        <f t="shared" si="10002"/>
        <v>2139</v>
      </c>
      <c r="BT2470" s="26">
        <f t="shared" si="10003"/>
        <v>2139</v>
      </c>
      <c r="BU2470" s="26">
        <f t="shared" si="10004"/>
        <v>2139</v>
      </c>
      <c r="BV2470" s="26">
        <f t="shared" si="10096"/>
        <v>0</v>
      </c>
      <c r="BW2470" s="26">
        <f t="shared" si="10097"/>
        <v>0</v>
      </c>
      <c r="BX2470" s="26">
        <f t="shared" si="10005"/>
        <v>2139</v>
      </c>
      <c r="BY2470" s="26">
        <f t="shared" si="10006"/>
        <v>2139</v>
      </c>
      <c r="BZ2470" s="26">
        <f t="shared" si="10007"/>
        <v>2139</v>
      </c>
      <c r="CA2470" s="26">
        <f t="shared" si="10098"/>
        <v>0</v>
      </c>
      <c r="CB2470" s="26">
        <f t="shared" si="10099"/>
        <v>0</v>
      </c>
      <c r="CC2470" s="26">
        <f t="shared" si="10100"/>
        <v>0</v>
      </c>
      <c r="CD2470" s="26">
        <f t="shared" si="9861"/>
        <v>2139</v>
      </c>
      <c r="CE2470" s="26">
        <f t="shared" si="9862"/>
        <v>2139</v>
      </c>
      <c r="CF2470" s="26">
        <f t="shared" si="9863"/>
        <v>2139</v>
      </c>
      <c r="CG2470" s="26">
        <f t="shared" si="10101"/>
        <v>0</v>
      </c>
      <c r="CH2470" s="26">
        <f t="shared" si="10102"/>
        <v>0</v>
      </c>
      <c r="CI2470" s="26">
        <f t="shared" si="10103"/>
        <v>0</v>
      </c>
      <c r="CJ2470" s="26">
        <f t="shared" si="9864"/>
        <v>2139</v>
      </c>
      <c r="CK2470" s="26">
        <f t="shared" si="9865"/>
        <v>2139</v>
      </c>
      <c r="CL2470" s="26">
        <f t="shared" si="9866"/>
        <v>2139</v>
      </c>
      <c r="CM2470" s="26">
        <f t="shared" si="10104"/>
        <v>0</v>
      </c>
      <c r="CN2470" s="26">
        <f t="shared" si="10105"/>
        <v>0</v>
      </c>
      <c r="CO2470" s="26">
        <f t="shared" si="10106"/>
        <v>0</v>
      </c>
      <c r="CP2470" s="26">
        <f t="shared" si="9867"/>
        <v>2139</v>
      </c>
      <c r="CQ2470" s="26">
        <f t="shared" si="9868"/>
        <v>2139</v>
      </c>
      <c r="CR2470" s="26">
        <f t="shared" si="9869"/>
        <v>2139</v>
      </c>
      <c r="CS2470" s="26">
        <f t="shared" si="10107"/>
        <v>0</v>
      </c>
      <c r="CT2470" s="19"/>
      <c r="CU2470" s="35"/>
      <c r="CY2470" s="1" t="s">
        <v>27</v>
      </c>
    </row>
    <row r="2471" spans="1:105" ht="46.8" hidden="1" x14ac:dyDescent="0.3">
      <c r="A2471" s="36" t="s">
        <v>1398</v>
      </c>
      <c r="B2471" s="17">
        <v>240</v>
      </c>
      <c r="C2471" s="16"/>
      <c r="D2471" s="16"/>
      <c r="E2471" s="34" t="s">
        <v>39</v>
      </c>
      <c r="F2471" s="26">
        <f t="shared" si="10061"/>
        <v>2139</v>
      </c>
      <c r="G2471" s="26">
        <f t="shared" si="10062"/>
        <v>2139</v>
      </c>
      <c r="H2471" s="26">
        <f t="shared" si="10063"/>
        <v>2139</v>
      </c>
      <c r="I2471" s="26">
        <f t="shared" si="10064"/>
        <v>0</v>
      </c>
      <c r="J2471" s="26">
        <f t="shared" si="10065"/>
        <v>0</v>
      </c>
      <c r="K2471" s="26">
        <f t="shared" si="10066"/>
        <v>0</v>
      </c>
      <c r="L2471" s="26">
        <f t="shared" si="9972"/>
        <v>2139</v>
      </c>
      <c r="M2471" s="26">
        <f t="shared" si="9973"/>
        <v>2139</v>
      </c>
      <c r="N2471" s="26">
        <f t="shared" si="9974"/>
        <v>2139</v>
      </c>
      <c r="O2471" s="26">
        <f t="shared" si="10067"/>
        <v>0</v>
      </c>
      <c r="P2471" s="26">
        <f t="shared" si="10068"/>
        <v>0</v>
      </c>
      <c r="Q2471" s="26">
        <f t="shared" si="10069"/>
        <v>0</v>
      </c>
      <c r="R2471" s="26">
        <f t="shared" si="9975"/>
        <v>2139</v>
      </c>
      <c r="S2471" s="26">
        <f t="shared" si="9976"/>
        <v>2139</v>
      </c>
      <c r="T2471" s="26">
        <f t="shared" si="9977"/>
        <v>2139</v>
      </c>
      <c r="U2471" s="26">
        <f t="shared" si="10070"/>
        <v>0</v>
      </c>
      <c r="V2471" s="26">
        <f t="shared" si="10071"/>
        <v>0</v>
      </c>
      <c r="W2471" s="26">
        <f t="shared" si="10072"/>
        <v>0</v>
      </c>
      <c r="X2471" s="26">
        <f t="shared" si="9978"/>
        <v>2139</v>
      </c>
      <c r="Y2471" s="26">
        <f t="shared" si="9979"/>
        <v>2139</v>
      </c>
      <c r="Z2471" s="26">
        <f t="shared" si="9980"/>
        <v>2139</v>
      </c>
      <c r="AA2471" s="26">
        <f t="shared" si="10073"/>
        <v>0</v>
      </c>
      <c r="AB2471" s="26">
        <f t="shared" si="10074"/>
        <v>0</v>
      </c>
      <c r="AC2471" s="26">
        <f t="shared" si="10075"/>
        <v>0</v>
      </c>
      <c r="AD2471" s="26">
        <f t="shared" si="9981"/>
        <v>2139</v>
      </c>
      <c r="AE2471" s="26">
        <f t="shared" si="9982"/>
        <v>2139</v>
      </c>
      <c r="AF2471" s="26">
        <f t="shared" si="9983"/>
        <v>2139</v>
      </c>
      <c r="AG2471" s="26">
        <f t="shared" si="10076"/>
        <v>0</v>
      </c>
      <c r="AH2471" s="26">
        <f t="shared" si="10077"/>
        <v>0</v>
      </c>
      <c r="AI2471" s="26">
        <f t="shared" si="10078"/>
        <v>0</v>
      </c>
      <c r="AJ2471" s="26">
        <f t="shared" si="9984"/>
        <v>2139</v>
      </c>
      <c r="AK2471" s="26">
        <f t="shared" si="9985"/>
        <v>2139</v>
      </c>
      <c r="AL2471" s="26">
        <f t="shared" si="9986"/>
        <v>2139</v>
      </c>
      <c r="AM2471" s="26">
        <f t="shared" si="10079"/>
        <v>0</v>
      </c>
      <c r="AN2471" s="26">
        <f t="shared" si="10080"/>
        <v>0</v>
      </c>
      <c r="AO2471" s="26">
        <f t="shared" si="10081"/>
        <v>0</v>
      </c>
      <c r="AP2471" s="26">
        <f t="shared" si="9987"/>
        <v>2139</v>
      </c>
      <c r="AQ2471" s="26">
        <f t="shared" si="9988"/>
        <v>2139</v>
      </c>
      <c r="AR2471" s="26">
        <f t="shared" si="9989"/>
        <v>2139</v>
      </c>
      <c r="AS2471" s="26">
        <f t="shared" si="10082"/>
        <v>0</v>
      </c>
      <c r="AT2471" s="26">
        <f t="shared" si="10083"/>
        <v>0</v>
      </c>
      <c r="AU2471" s="26">
        <f t="shared" si="10084"/>
        <v>0</v>
      </c>
      <c r="AV2471" s="26">
        <f t="shared" si="9990"/>
        <v>2139</v>
      </c>
      <c r="AW2471" s="26">
        <f t="shared" si="9991"/>
        <v>2139</v>
      </c>
      <c r="AX2471" s="26">
        <f t="shared" si="9992"/>
        <v>2139</v>
      </c>
      <c r="AY2471" s="26">
        <f t="shared" si="10085"/>
        <v>0</v>
      </c>
      <c r="AZ2471" s="26">
        <f t="shared" si="10086"/>
        <v>0</v>
      </c>
      <c r="BA2471" s="26">
        <f t="shared" si="10087"/>
        <v>0</v>
      </c>
      <c r="BB2471" s="26">
        <f t="shared" si="9993"/>
        <v>2139</v>
      </c>
      <c r="BC2471" s="26">
        <f t="shared" si="9994"/>
        <v>2139</v>
      </c>
      <c r="BD2471" s="26">
        <f t="shared" si="9995"/>
        <v>2139</v>
      </c>
      <c r="BE2471" s="26">
        <f t="shared" si="10088"/>
        <v>0</v>
      </c>
      <c r="BF2471" s="26">
        <f t="shared" si="10089"/>
        <v>0</v>
      </c>
      <c r="BG2471" s="26">
        <f t="shared" si="10090"/>
        <v>0</v>
      </c>
      <c r="BH2471" s="26">
        <f t="shared" si="9996"/>
        <v>2139</v>
      </c>
      <c r="BI2471" s="26">
        <f t="shared" si="9997"/>
        <v>2139</v>
      </c>
      <c r="BJ2471" s="26">
        <f t="shared" si="9998"/>
        <v>2139</v>
      </c>
      <c r="BK2471" s="26">
        <f t="shared" si="10091"/>
        <v>0</v>
      </c>
      <c r="BL2471" s="26">
        <f t="shared" si="10092"/>
        <v>0</v>
      </c>
      <c r="BM2471" s="26">
        <f t="shared" si="10093"/>
        <v>0</v>
      </c>
      <c r="BN2471" s="26">
        <f t="shared" si="9999"/>
        <v>2139</v>
      </c>
      <c r="BO2471" s="26">
        <f t="shared" si="10000"/>
        <v>2139</v>
      </c>
      <c r="BP2471" s="26">
        <f t="shared" si="10001"/>
        <v>2139</v>
      </c>
      <c r="BQ2471" s="26">
        <f t="shared" si="10094"/>
        <v>0</v>
      </c>
      <c r="BR2471" s="26">
        <f t="shared" si="10095"/>
        <v>0</v>
      </c>
      <c r="BS2471" s="26">
        <f t="shared" si="10002"/>
        <v>2139</v>
      </c>
      <c r="BT2471" s="26">
        <f t="shared" si="10003"/>
        <v>2139</v>
      </c>
      <c r="BU2471" s="26">
        <f t="shared" si="10004"/>
        <v>2139</v>
      </c>
      <c r="BV2471" s="26">
        <f t="shared" si="10096"/>
        <v>0</v>
      </c>
      <c r="BW2471" s="26">
        <f t="shared" si="10097"/>
        <v>0</v>
      </c>
      <c r="BX2471" s="26">
        <f t="shared" si="10005"/>
        <v>2139</v>
      </c>
      <c r="BY2471" s="26">
        <f t="shared" si="10006"/>
        <v>2139</v>
      </c>
      <c r="BZ2471" s="26">
        <f t="shared" si="10007"/>
        <v>2139</v>
      </c>
      <c r="CA2471" s="26">
        <f t="shared" si="10098"/>
        <v>0</v>
      </c>
      <c r="CB2471" s="26">
        <f t="shared" si="10099"/>
        <v>0</v>
      </c>
      <c r="CC2471" s="26">
        <f t="shared" si="10100"/>
        <v>0</v>
      </c>
      <c r="CD2471" s="26">
        <f t="shared" si="9861"/>
        <v>2139</v>
      </c>
      <c r="CE2471" s="26">
        <f t="shared" si="9862"/>
        <v>2139</v>
      </c>
      <c r="CF2471" s="26">
        <f t="shared" si="9863"/>
        <v>2139</v>
      </c>
      <c r="CG2471" s="26">
        <f t="shared" si="10101"/>
        <v>0</v>
      </c>
      <c r="CH2471" s="26">
        <f t="shared" si="10102"/>
        <v>0</v>
      </c>
      <c r="CI2471" s="26">
        <f t="shared" si="10103"/>
        <v>0</v>
      </c>
      <c r="CJ2471" s="26">
        <f t="shared" si="9864"/>
        <v>2139</v>
      </c>
      <c r="CK2471" s="26">
        <f t="shared" si="9865"/>
        <v>2139</v>
      </c>
      <c r="CL2471" s="26">
        <f t="shared" si="9866"/>
        <v>2139</v>
      </c>
      <c r="CM2471" s="26">
        <f t="shared" si="10104"/>
        <v>0</v>
      </c>
      <c r="CN2471" s="26">
        <f t="shared" si="10105"/>
        <v>0</v>
      </c>
      <c r="CO2471" s="26">
        <f t="shared" si="10106"/>
        <v>0</v>
      </c>
      <c r="CP2471" s="26">
        <f t="shared" si="9867"/>
        <v>2139</v>
      </c>
      <c r="CQ2471" s="26">
        <f t="shared" si="9868"/>
        <v>2139</v>
      </c>
      <c r="CR2471" s="26">
        <f t="shared" si="9869"/>
        <v>2139</v>
      </c>
      <c r="CS2471" s="26">
        <f t="shared" si="10107"/>
        <v>0</v>
      </c>
      <c r="CT2471" s="19"/>
      <c r="CU2471" s="35"/>
      <c r="CZ2471" s="1" t="s">
        <v>28</v>
      </c>
    </row>
    <row r="2472" spans="1:105" ht="46.8" hidden="1" x14ac:dyDescent="0.3">
      <c r="A2472" s="36" t="s">
        <v>1398</v>
      </c>
      <c r="B2472" s="17">
        <v>240</v>
      </c>
      <c r="C2472" s="16" t="s">
        <v>65</v>
      </c>
      <c r="D2472" s="16" t="s">
        <v>113</v>
      </c>
      <c r="E2472" s="34" t="s">
        <v>114</v>
      </c>
      <c r="F2472" s="26">
        <v>2139</v>
      </c>
      <c r="G2472" s="26">
        <v>2139</v>
      </c>
      <c r="H2472" s="26">
        <v>2139</v>
      </c>
      <c r="I2472" s="26"/>
      <c r="J2472" s="26"/>
      <c r="K2472" s="26"/>
      <c r="L2472" s="26">
        <f t="shared" si="9972"/>
        <v>2139</v>
      </c>
      <c r="M2472" s="26">
        <f t="shared" si="9973"/>
        <v>2139</v>
      </c>
      <c r="N2472" s="26">
        <f t="shared" si="9974"/>
        <v>2139</v>
      </c>
      <c r="O2472" s="26"/>
      <c r="P2472" s="26"/>
      <c r="Q2472" s="26"/>
      <c r="R2472" s="26">
        <f t="shared" si="9975"/>
        <v>2139</v>
      </c>
      <c r="S2472" s="26">
        <f t="shared" si="9976"/>
        <v>2139</v>
      </c>
      <c r="T2472" s="26">
        <f t="shared" si="9977"/>
        <v>2139</v>
      </c>
      <c r="U2472" s="26"/>
      <c r="V2472" s="26"/>
      <c r="W2472" s="26"/>
      <c r="X2472" s="26">
        <f t="shared" si="9978"/>
        <v>2139</v>
      </c>
      <c r="Y2472" s="26">
        <f t="shared" si="9979"/>
        <v>2139</v>
      </c>
      <c r="Z2472" s="26">
        <f t="shared" si="9980"/>
        <v>2139</v>
      </c>
      <c r="AA2472" s="26"/>
      <c r="AB2472" s="26"/>
      <c r="AC2472" s="26"/>
      <c r="AD2472" s="26">
        <f t="shared" si="9981"/>
        <v>2139</v>
      </c>
      <c r="AE2472" s="26">
        <f t="shared" si="9982"/>
        <v>2139</v>
      </c>
      <c r="AF2472" s="26">
        <f t="shared" si="9983"/>
        <v>2139</v>
      </c>
      <c r="AG2472" s="26"/>
      <c r="AH2472" s="26"/>
      <c r="AI2472" s="26"/>
      <c r="AJ2472" s="26">
        <f t="shared" si="9984"/>
        <v>2139</v>
      </c>
      <c r="AK2472" s="26">
        <f t="shared" si="9985"/>
        <v>2139</v>
      </c>
      <c r="AL2472" s="26">
        <f t="shared" si="9986"/>
        <v>2139</v>
      </c>
      <c r="AM2472" s="26"/>
      <c r="AN2472" s="26"/>
      <c r="AO2472" s="26"/>
      <c r="AP2472" s="26">
        <f t="shared" si="9987"/>
        <v>2139</v>
      </c>
      <c r="AQ2472" s="26">
        <f t="shared" si="9988"/>
        <v>2139</v>
      </c>
      <c r="AR2472" s="26">
        <f t="shared" si="9989"/>
        <v>2139</v>
      </c>
      <c r="AS2472" s="26"/>
      <c r="AT2472" s="26"/>
      <c r="AU2472" s="26"/>
      <c r="AV2472" s="26">
        <f t="shared" si="9990"/>
        <v>2139</v>
      </c>
      <c r="AW2472" s="26">
        <f t="shared" si="9991"/>
        <v>2139</v>
      </c>
      <c r="AX2472" s="26">
        <f t="shared" si="9992"/>
        <v>2139</v>
      </c>
      <c r="AY2472" s="26"/>
      <c r="AZ2472" s="26"/>
      <c r="BA2472" s="26"/>
      <c r="BB2472" s="26">
        <f t="shared" si="9993"/>
        <v>2139</v>
      </c>
      <c r="BC2472" s="26">
        <f t="shared" si="9994"/>
        <v>2139</v>
      </c>
      <c r="BD2472" s="26">
        <f t="shared" si="9995"/>
        <v>2139</v>
      </c>
      <c r="BE2472" s="26"/>
      <c r="BF2472" s="26"/>
      <c r="BG2472" s="26"/>
      <c r="BH2472" s="26">
        <f t="shared" si="9996"/>
        <v>2139</v>
      </c>
      <c r="BI2472" s="26">
        <f t="shared" si="9997"/>
        <v>2139</v>
      </c>
      <c r="BJ2472" s="26">
        <f t="shared" si="9998"/>
        <v>2139</v>
      </c>
      <c r="BK2472" s="26"/>
      <c r="BL2472" s="26"/>
      <c r="BM2472" s="26"/>
      <c r="BN2472" s="26">
        <f t="shared" si="9999"/>
        <v>2139</v>
      </c>
      <c r="BO2472" s="26">
        <f t="shared" si="10000"/>
        <v>2139</v>
      </c>
      <c r="BP2472" s="26">
        <f t="shared" si="10001"/>
        <v>2139</v>
      </c>
      <c r="BQ2472" s="26"/>
      <c r="BR2472" s="26"/>
      <c r="BS2472" s="26">
        <f t="shared" si="10002"/>
        <v>2139</v>
      </c>
      <c r="BT2472" s="26">
        <f t="shared" si="10003"/>
        <v>2139</v>
      </c>
      <c r="BU2472" s="26">
        <f t="shared" si="10004"/>
        <v>2139</v>
      </c>
      <c r="BV2472" s="26"/>
      <c r="BW2472" s="26"/>
      <c r="BX2472" s="26">
        <f t="shared" si="10005"/>
        <v>2139</v>
      </c>
      <c r="BY2472" s="26">
        <f t="shared" si="10006"/>
        <v>2139</v>
      </c>
      <c r="BZ2472" s="26">
        <f t="shared" si="10007"/>
        <v>2139</v>
      </c>
      <c r="CA2472" s="26"/>
      <c r="CB2472" s="26"/>
      <c r="CC2472" s="26"/>
      <c r="CD2472" s="26">
        <f t="shared" si="9861"/>
        <v>2139</v>
      </c>
      <c r="CE2472" s="26">
        <f t="shared" si="9862"/>
        <v>2139</v>
      </c>
      <c r="CF2472" s="26">
        <f t="shared" si="9863"/>
        <v>2139</v>
      </c>
      <c r="CG2472" s="26"/>
      <c r="CH2472" s="26"/>
      <c r="CI2472" s="26"/>
      <c r="CJ2472" s="26">
        <f t="shared" si="9864"/>
        <v>2139</v>
      </c>
      <c r="CK2472" s="26">
        <f t="shared" si="9865"/>
        <v>2139</v>
      </c>
      <c r="CL2472" s="26">
        <f t="shared" si="9866"/>
        <v>2139</v>
      </c>
      <c r="CM2472" s="26"/>
      <c r="CN2472" s="26"/>
      <c r="CO2472" s="26"/>
      <c r="CP2472" s="26">
        <f t="shared" si="9867"/>
        <v>2139</v>
      </c>
      <c r="CQ2472" s="26">
        <f t="shared" si="9868"/>
        <v>2139</v>
      </c>
      <c r="CR2472" s="26">
        <f t="shared" si="9869"/>
        <v>2139</v>
      </c>
      <c r="CS2472" s="26"/>
      <c r="CT2472" s="19"/>
      <c r="CU2472" s="35"/>
    </row>
    <row r="2473" spans="1:105" ht="31.2" hidden="1" x14ac:dyDescent="0.3">
      <c r="A2473" s="36" t="s">
        <v>1400</v>
      </c>
      <c r="B2473" s="17"/>
      <c r="C2473" s="16"/>
      <c r="D2473" s="16"/>
      <c r="E2473" s="34" t="s">
        <v>1401</v>
      </c>
      <c r="F2473" s="26"/>
      <c r="G2473" s="26"/>
      <c r="H2473" s="26"/>
      <c r="I2473" s="26"/>
      <c r="J2473" s="26"/>
      <c r="K2473" s="26"/>
      <c r="L2473" s="26"/>
      <c r="M2473" s="26"/>
      <c r="N2473" s="26"/>
      <c r="O2473" s="26">
        <f t="shared" si="10067"/>
        <v>16614.650000000001</v>
      </c>
      <c r="P2473" s="26">
        <f t="shared" si="10068"/>
        <v>15000</v>
      </c>
      <c r="Q2473" s="26">
        <f t="shared" si="10069"/>
        <v>15000</v>
      </c>
      <c r="R2473" s="26">
        <f t="shared" si="9975"/>
        <v>16614.650000000001</v>
      </c>
      <c r="S2473" s="26">
        <f t="shared" si="9976"/>
        <v>15000</v>
      </c>
      <c r="T2473" s="26">
        <f t="shared" si="9977"/>
        <v>15000</v>
      </c>
      <c r="U2473" s="26">
        <f t="shared" si="10070"/>
        <v>-16614.650000000001</v>
      </c>
      <c r="V2473" s="26">
        <f t="shared" si="10071"/>
        <v>-15000</v>
      </c>
      <c r="W2473" s="26">
        <f t="shared" si="10072"/>
        <v>-15000</v>
      </c>
      <c r="X2473" s="26">
        <f t="shared" si="9978"/>
        <v>0</v>
      </c>
      <c r="Y2473" s="26">
        <f t="shared" si="9979"/>
        <v>0</v>
      </c>
      <c r="Z2473" s="26">
        <f t="shared" si="9980"/>
        <v>0</v>
      </c>
      <c r="AA2473" s="26">
        <f t="shared" si="10073"/>
        <v>0</v>
      </c>
      <c r="AB2473" s="26">
        <f t="shared" si="10074"/>
        <v>0</v>
      </c>
      <c r="AC2473" s="26">
        <f t="shared" si="10075"/>
        <v>0</v>
      </c>
      <c r="AD2473" s="26">
        <f t="shared" si="9981"/>
        <v>0</v>
      </c>
      <c r="AE2473" s="26">
        <f t="shared" si="9982"/>
        <v>0</v>
      </c>
      <c r="AF2473" s="26">
        <f t="shared" si="9983"/>
        <v>0</v>
      </c>
      <c r="AG2473" s="26">
        <f t="shared" si="10076"/>
        <v>0</v>
      </c>
      <c r="AH2473" s="26">
        <f t="shared" si="10077"/>
        <v>0</v>
      </c>
      <c r="AI2473" s="26">
        <f t="shared" si="10078"/>
        <v>0</v>
      </c>
      <c r="AJ2473" s="26">
        <f t="shared" si="9984"/>
        <v>0</v>
      </c>
      <c r="AK2473" s="26">
        <f t="shared" si="9985"/>
        <v>0</v>
      </c>
      <c r="AL2473" s="26">
        <f t="shared" si="9986"/>
        <v>0</v>
      </c>
      <c r="AM2473" s="26">
        <f t="shared" si="10079"/>
        <v>0</v>
      </c>
      <c r="AN2473" s="26">
        <f t="shared" si="10080"/>
        <v>0</v>
      </c>
      <c r="AO2473" s="26">
        <f t="shared" si="10081"/>
        <v>0</v>
      </c>
      <c r="AP2473" s="26">
        <f t="shared" si="9987"/>
        <v>0</v>
      </c>
      <c r="AQ2473" s="26">
        <f t="shared" si="9988"/>
        <v>0</v>
      </c>
      <c r="AR2473" s="26">
        <f t="shared" si="9989"/>
        <v>0</v>
      </c>
      <c r="AS2473" s="26">
        <f t="shared" si="10082"/>
        <v>0</v>
      </c>
      <c r="AT2473" s="26">
        <f t="shared" si="10083"/>
        <v>0</v>
      </c>
      <c r="AU2473" s="26">
        <f t="shared" si="10084"/>
        <v>0</v>
      </c>
      <c r="AV2473" s="26">
        <f t="shared" si="9990"/>
        <v>0</v>
      </c>
      <c r="AW2473" s="26">
        <f t="shared" si="9991"/>
        <v>0</v>
      </c>
      <c r="AX2473" s="26">
        <f t="shared" si="9992"/>
        <v>0</v>
      </c>
      <c r="AY2473" s="26">
        <f t="shared" si="10085"/>
        <v>0</v>
      </c>
      <c r="AZ2473" s="26">
        <f t="shared" si="10086"/>
        <v>0</v>
      </c>
      <c r="BA2473" s="26">
        <f t="shared" si="10087"/>
        <v>0</v>
      </c>
      <c r="BB2473" s="26">
        <f t="shared" si="9993"/>
        <v>0</v>
      </c>
      <c r="BC2473" s="26">
        <f t="shared" si="9994"/>
        <v>0</v>
      </c>
      <c r="BD2473" s="26">
        <f t="shared" si="9995"/>
        <v>0</v>
      </c>
      <c r="BE2473" s="26">
        <f t="shared" si="10088"/>
        <v>0</v>
      </c>
      <c r="BF2473" s="26">
        <f t="shared" si="10089"/>
        <v>0</v>
      </c>
      <c r="BG2473" s="26">
        <f t="shared" si="10090"/>
        <v>0</v>
      </c>
      <c r="BH2473" s="26">
        <f t="shared" si="9996"/>
        <v>0</v>
      </c>
      <c r="BI2473" s="26">
        <f t="shared" si="9997"/>
        <v>0</v>
      </c>
      <c r="BJ2473" s="26">
        <f t="shared" si="9998"/>
        <v>0</v>
      </c>
      <c r="BK2473" s="26">
        <f t="shared" si="10091"/>
        <v>0</v>
      </c>
      <c r="BL2473" s="26">
        <f t="shared" si="10092"/>
        <v>0</v>
      </c>
      <c r="BM2473" s="26">
        <f t="shared" si="10093"/>
        <v>0</v>
      </c>
      <c r="BN2473" s="26">
        <f t="shared" si="9999"/>
        <v>0</v>
      </c>
      <c r="BO2473" s="26">
        <f t="shared" si="10000"/>
        <v>0</v>
      </c>
      <c r="BP2473" s="26">
        <f t="shared" si="10001"/>
        <v>0</v>
      </c>
      <c r="BQ2473" s="26">
        <f t="shared" si="10094"/>
        <v>0</v>
      </c>
      <c r="BR2473" s="26">
        <f t="shared" si="10095"/>
        <v>0</v>
      </c>
      <c r="BS2473" s="26">
        <f t="shared" si="10002"/>
        <v>0</v>
      </c>
      <c r="BT2473" s="26">
        <f t="shared" si="10003"/>
        <v>0</v>
      </c>
      <c r="BU2473" s="26">
        <f t="shared" si="10004"/>
        <v>0</v>
      </c>
      <c r="BV2473" s="26">
        <f t="shared" si="10096"/>
        <v>0</v>
      </c>
      <c r="BW2473" s="26">
        <f t="shared" si="10097"/>
        <v>0</v>
      </c>
      <c r="BX2473" s="26">
        <f t="shared" si="10005"/>
        <v>0</v>
      </c>
      <c r="BY2473" s="26">
        <f t="shared" si="10006"/>
        <v>0</v>
      </c>
      <c r="BZ2473" s="26">
        <f t="shared" si="10007"/>
        <v>0</v>
      </c>
      <c r="CA2473" s="26">
        <f t="shared" si="10098"/>
        <v>0</v>
      </c>
      <c r="CB2473" s="26">
        <f t="shared" si="10099"/>
        <v>0</v>
      </c>
      <c r="CC2473" s="26">
        <f t="shared" si="10100"/>
        <v>0</v>
      </c>
      <c r="CD2473" s="26">
        <f t="shared" si="9861"/>
        <v>0</v>
      </c>
      <c r="CE2473" s="26">
        <f t="shared" si="9862"/>
        <v>0</v>
      </c>
      <c r="CF2473" s="26">
        <f t="shared" si="9863"/>
        <v>0</v>
      </c>
      <c r="CG2473" s="26">
        <f t="shared" si="10101"/>
        <v>0</v>
      </c>
      <c r="CH2473" s="26">
        <f t="shared" si="10102"/>
        <v>0</v>
      </c>
      <c r="CI2473" s="26">
        <f t="shared" si="10103"/>
        <v>0</v>
      </c>
      <c r="CJ2473" s="26">
        <f t="shared" si="9864"/>
        <v>0</v>
      </c>
      <c r="CK2473" s="26">
        <f t="shared" si="9865"/>
        <v>0</v>
      </c>
      <c r="CL2473" s="26">
        <f t="shared" si="9866"/>
        <v>0</v>
      </c>
      <c r="CM2473" s="26">
        <f t="shared" si="10104"/>
        <v>0</v>
      </c>
      <c r="CN2473" s="26">
        <f t="shared" si="10105"/>
        <v>0</v>
      </c>
      <c r="CO2473" s="26">
        <f t="shared" si="10106"/>
        <v>0</v>
      </c>
      <c r="CP2473" s="26">
        <f t="shared" si="9867"/>
        <v>0</v>
      </c>
      <c r="CQ2473" s="26">
        <f t="shared" si="9868"/>
        <v>0</v>
      </c>
      <c r="CR2473" s="26">
        <f t="shared" si="9869"/>
        <v>0</v>
      </c>
      <c r="CS2473" s="26">
        <f t="shared" si="10107"/>
        <v>0</v>
      </c>
      <c r="CT2473" s="19">
        <v>0</v>
      </c>
      <c r="CU2473" s="35"/>
    </row>
    <row r="2474" spans="1:105" ht="31.2" hidden="1" x14ac:dyDescent="0.3">
      <c r="A2474" s="36" t="s">
        <v>1400</v>
      </c>
      <c r="B2474" s="17">
        <v>200</v>
      </c>
      <c r="C2474" s="16"/>
      <c r="D2474" s="16"/>
      <c r="E2474" s="34" t="s">
        <v>38</v>
      </c>
      <c r="F2474" s="26"/>
      <c r="G2474" s="26"/>
      <c r="H2474" s="26"/>
      <c r="I2474" s="26"/>
      <c r="J2474" s="26"/>
      <c r="K2474" s="26"/>
      <c r="L2474" s="26"/>
      <c r="M2474" s="26"/>
      <c r="N2474" s="26"/>
      <c r="O2474" s="26">
        <f t="shared" si="10067"/>
        <v>16614.650000000001</v>
      </c>
      <c r="P2474" s="26">
        <f t="shared" si="10068"/>
        <v>15000</v>
      </c>
      <c r="Q2474" s="26">
        <f t="shared" si="10069"/>
        <v>15000</v>
      </c>
      <c r="R2474" s="26">
        <f t="shared" si="9975"/>
        <v>16614.650000000001</v>
      </c>
      <c r="S2474" s="26">
        <f t="shared" si="9976"/>
        <v>15000</v>
      </c>
      <c r="T2474" s="26">
        <f t="shared" si="9977"/>
        <v>15000</v>
      </c>
      <c r="U2474" s="26">
        <f t="shared" si="10070"/>
        <v>-16614.650000000001</v>
      </c>
      <c r="V2474" s="26">
        <f t="shared" si="10071"/>
        <v>-15000</v>
      </c>
      <c r="W2474" s="26">
        <f t="shared" si="10072"/>
        <v>-15000</v>
      </c>
      <c r="X2474" s="26">
        <f t="shared" si="9978"/>
        <v>0</v>
      </c>
      <c r="Y2474" s="26">
        <f t="shared" si="9979"/>
        <v>0</v>
      </c>
      <c r="Z2474" s="26">
        <f t="shared" si="9980"/>
        <v>0</v>
      </c>
      <c r="AA2474" s="26">
        <f t="shared" si="10073"/>
        <v>0</v>
      </c>
      <c r="AB2474" s="26">
        <f t="shared" si="10074"/>
        <v>0</v>
      </c>
      <c r="AC2474" s="26">
        <f t="shared" si="10075"/>
        <v>0</v>
      </c>
      <c r="AD2474" s="26">
        <f t="shared" si="9981"/>
        <v>0</v>
      </c>
      <c r="AE2474" s="26">
        <f t="shared" si="9982"/>
        <v>0</v>
      </c>
      <c r="AF2474" s="26">
        <f t="shared" si="9983"/>
        <v>0</v>
      </c>
      <c r="AG2474" s="26">
        <f t="shared" si="10076"/>
        <v>0</v>
      </c>
      <c r="AH2474" s="26">
        <f t="shared" si="10077"/>
        <v>0</v>
      </c>
      <c r="AI2474" s="26">
        <f t="shared" si="10078"/>
        <v>0</v>
      </c>
      <c r="AJ2474" s="26">
        <f t="shared" si="9984"/>
        <v>0</v>
      </c>
      <c r="AK2474" s="26">
        <f t="shared" si="9985"/>
        <v>0</v>
      </c>
      <c r="AL2474" s="26">
        <f t="shared" si="9986"/>
        <v>0</v>
      </c>
      <c r="AM2474" s="26">
        <f t="shared" si="10079"/>
        <v>0</v>
      </c>
      <c r="AN2474" s="26">
        <f t="shared" si="10080"/>
        <v>0</v>
      </c>
      <c r="AO2474" s="26">
        <f t="shared" si="10081"/>
        <v>0</v>
      </c>
      <c r="AP2474" s="26">
        <f t="shared" si="9987"/>
        <v>0</v>
      </c>
      <c r="AQ2474" s="26">
        <f t="shared" si="9988"/>
        <v>0</v>
      </c>
      <c r="AR2474" s="26">
        <f t="shared" si="9989"/>
        <v>0</v>
      </c>
      <c r="AS2474" s="26">
        <f t="shared" si="10082"/>
        <v>0</v>
      </c>
      <c r="AT2474" s="26">
        <f t="shared" si="10083"/>
        <v>0</v>
      </c>
      <c r="AU2474" s="26">
        <f t="shared" si="10084"/>
        <v>0</v>
      </c>
      <c r="AV2474" s="26">
        <f t="shared" si="9990"/>
        <v>0</v>
      </c>
      <c r="AW2474" s="26">
        <f t="shared" si="9991"/>
        <v>0</v>
      </c>
      <c r="AX2474" s="26">
        <f t="shared" si="9992"/>
        <v>0</v>
      </c>
      <c r="AY2474" s="26">
        <f t="shared" si="10085"/>
        <v>0</v>
      </c>
      <c r="AZ2474" s="26">
        <f t="shared" si="10086"/>
        <v>0</v>
      </c>
      <c r="BA2474" s="26">
        <f t="shared" si="10087"/>
        <v>0</v>
      </c>
      <c r="BB2474" s="26">
        <f t="shared" si="9993"/>
        <v>0</v>
      </c>
      <c r="BC2474" s="26">
        <f t="shared" si="9994"/>
        <v>0</v>
      </c>
      <c r="BD2474" s="26">
        <f t="shared" si="9995"/>
        <v>0</v>
      </c>
      <c r="BE2474" s="26">
        <f t="shared" si="10088"/>
        <v>0</v>
      </c>
      <c r="BF2474" s="26">
        <f t="shared" si="10089"/>
        <v>0</v>
      </c>
      <c r="BG2474" s="26">
        <f t="shared" si="10090"/>
        <v>0</v>
      </c>
      <c r="BH2474" s="26">
        <f t="shared" si="9996"/>
        <v>0</v>
      </c>
      <c r="BI2474" s="26">
        <f t="shared" si="9997"/>
        <v>0</v>
      </c>
      <c r="BJ2474" s="26">
        <f t="shared" si="9998"/>
        <v>0</v>
      </c>
      <c r="BK2474" s="26">
        <f t="shared" si="10091"/>
        <v>0</v>
      </c>
      <c r="BL2474" s="26">
        <f t="shared" si="10092"/>
        <v>0</v>
      </c>
      <c r="BM2474" s="26">
        <f t="shared" si="10093"/>
        <v>0</v>
      </c>
      <c r="BN2474" s="26">
        <f t="shared" si="9999"/>
        <v>0</v>
      </c>
      <c r="BO2474" s="26">
        <f t="shared" si="10000"/>
        <v>0</v>
      </c>
      <c r="BP2474" s="26">
        <f t="shared" si="10001"/>
        <v>0</v>
      </c>
      <c r="BQ2474" s="26">
        <f t="shared" si="10094"/>
        <v>0</v>
      </c>
      <c r="BR2474" s="26">
        <f t="shared" si="10095"/>
        <v>0</v>
      </c>
      <c r="BS2474" s="26">
        <f t="shared" si="10002"/>
        <v>0</v>
      </c>
      <c r="BT2474" s="26">
        <f t="shared" si="10003"/>
        <v>0</v>
      </c>
      <c r="BU2474" s="26">
        <f t="shared" si="10004"/>
        <v>0</v>
      </c>
      <c r="BV2474" s="26">
        <f t="shared" si="10096"/>
        <v>0</v>
      </c>
      <c r="BW2474" s="26">
        <f t="shared" si="10097"/>
        <v>0</v>
      </c>
      <c r="BX2474" s="26">
        <f t="shared" si="10005"/>
        <v>0</v>
      </c>
      <c r="BY2474" s="26">
        <f t="shared" si="10006"/>
        <v>0</v>
      </c>
      <c r="BZ2474" s="26">
        <f t="shared" si="10007"/>
        <v>0</v>
      </c>
      <c r="CA2474" s="26">
        <f t="shared" si="10098"/>
        <v>0</v>
      </c>
      <c r="CB2474" s="26">
        <f t="shared" si="10099"/>
        <v>0</v>
      </c>
      <c r="CC2474" s="26">
        <f t="shared" si="10100"/>
        <v>0</v>
      </c>
      <c r="CD2474" s="26">
        <f t="shared" si="9861"/>
        <v>0</v>
      </c>
      <c r="CE2474" s="26">
        <f t="shared" si="9862"/>
        <v>0</v>
      </c>
      <c r="CF2474" s="26">
        <f t="shared" si="9863"/>
        <v>0</v>
      </c>
      <c r="CG2474" s="26">
        <f t="shared" si="10101"/>
        <v>0</v>
      </c>
      <c r="CH2474" s="26">
        <f t="shared" si="10102"/>
        <v>0</v>
      </c>
      <c r="CI2474" s="26">
        <f t="shared" si="10103"/>
        <v>0</v>
      </c>
      <c r="CJ2474" s="26">
        <f t="shared" si="9864"/>
        <v>0</v>
      </c>
      <c r="CK2474" s="26">
        <f t="shared" si="9865"/>
        <v>0</v>
      </c>
      <c r="CL2474" s="26">
        <f t="shared" si="9866"/>
        <v>0</v>
      </c>
      <c r="CM2474" s="26">
        <f t="shared" si="10104"/>
        <v>0</v>
      </c>
      <c r="CN2474" s="26">
        <f t="shared" si="10105"/>
        <v>0</v>
      </c>
      <c r="CO2474" s="26">
        <f t="shared" si="10106"/>
        <v>0</v>
      </c>
      <c r="CP2474" s="26">
        <f t="shared" si="9867"/>
        <v>0</v>
      </c>
      <c r="CQ2474" s="26">
        <f t="shared" si="9868"/>
        <v>0</v>
      </c>
      <c r="CR2474" s="26">
        <f t="shared" si="9869"/>
        <v>0</v>
      </c>
      <c r="CS2474" s="26">
        <f t="shared" si="10107"/>
        <v>0</v>
      </c>
      <c r="CT2474" s="19">
        <v>0</v>
      </c>
      <c r="CU2474" s="35"/>
    </row>
    <row r="2475" spans="1:105" ht="46.8" hidden="1" x14ac:dyDescent="0.3">
      <c r="A2475" s="36" t="s">
        <v>1400</v>
      </c>
      <c r="B2475" s="17">
        <v>240</v>
      </c>
      <c r="C2475" s="16"/>
      <c r="D2475" s="16"/>
      <c r="E2475" s="34" t="s">
        <v>39</v>
      </c>
      <c r="F2475" s="26"/>
      <c r="G2475" s="26"/>
      <c r="H2475" s="26"/>
      <c r="I2475" s="26"/>
      <c r="J2475" s="26"/>
      <c r="K2475" s="26"/>
      <c r="L2475" s="26"/>
      <c r="M2475" s="26"/>
      <c r="N2475" s="26"/>
      <c r="O2475" s="26">
        <f t="shared" si="10067"/>
        <v>16614.650000000001</v>
      </c>
      <c r="P2475" s="26">
        <f t="shared" si="10068"/>
        <v>15000</v>
      </c>
      <c r="Q2475" s="26">
        <f t="shared" si="10069"/>
        <v>15000</v>
      </c>
      <c r="R2475" s="26">
        <f t="shared" si="9975"/>
        <v>16614.650000000001</v>
      </c>
      <c r="S2475" s="26">
        <f t="shared" si="9976"/>
        <v>15000</v>
      </c>
      <c r="T2475" s="26">
        <f t="shared" si="9977"/>
        <v>15000</v>
      </c>
      <c r="U2475" s="26">
        <f t="shared" si="10070"/>
        <v>-16614.650000000001</v>
      </c>
      <c r="V2475" s="26">
        <f t="shared" si="10071"/>
        <v>-15000</v>
      </c>
      <c r="W2475" s="26">
        <f t="shared" si="10072"/>
        <v>-15000</v>
      </c>
      <c r="X2475" s="26">
        <f t="shared" si="9978"/>
        <v>0</v>
      </c>
      <c r="Y2475" s="26">
        <f t="shared" si="9979"/>
        <v>0</v>
      </c>
      <c r="Z2475" s="26">
        <f t="shared" si="9980"/>
        <v>0</v>
      </c>
      <c r="AA2475" s="26">
        <f t="shared" si="10073"/>
        <v>0</v>
      </c>
      <c r="AB2475" s="26">
        <f t="shared" si="10074"/>
        <v>0</v>
      </c>
      <c r="AC2475" s="26">
        <f t="shared" si="10075"/>
        <v>0</v>
      </c>
      <c r="AD2475" s="26">
        <f t="shared" si="9981"/>
        <v>0</v>
      </c>
      <c r="AE2475" s="26">
        <f t="shared" si="9982"/>
        <v>0</v>
      </c>
      <c r="AF2475" s="26">
        <f t="shared" si="9983"/>
        <v>0</v>
      </c>
      <c r="AG2475" s="26">
        <f t="shared" si="10076"/>
        <v>0</v>
      </c>
      <c r="AH2475" s="26">
        <f t="shared" si="10077"/>
        <v>0</v>
      </c>
      <c r="AI2475" s="26">
        <f t="shared" si="10078"/>
        <v>0</v>
      </c>
      <c r="AJ2475" s="26">
        <f t="shared" si="9984"/>
        <v>0</v>
      </c>
      <c r="AK2475" s="26">
        <f t="shared" si="9985"/>
        <v>0</v>
      </c>
      <c r="AL2475" s="26">
        <f t="shared" si="9986"/>
        <v>0</v>
      </c>
      <c r="AM2475" s="26">
        <f t="shared" si="10079"/>
        <v>0</v>
      </c>
      <c r="AN2475" s="26">
        <f t="shared" si="10080"/>
        <v>0</v>
      </c>
      <c r="AO2475" s="26">
        <f t="shared" si="10081"/>
        <v>0</v>
      </c>
      <c r="AP2475" s="26">
        <f t="shared" si="9987"/>
        <v>0</v>
      </c>
      <c r="AQ2475" s="26">
        <f t="shared" si="9988"/>
        <v>0</v>
      </c>
      <c r="AR2475" s="26">
        <f t="shared" si="9989"/>
        <v>0</v>
      </c>
      <c r="AS2475" s="26">
        <f t="shared" si="10082"/>
        <v>0</v>
      </c>
      <c r="AT2475" s="26">
        <f t="shared" si="10083"/>
        <v>0</v>
      </c>
      <c r="AU2475" s="26">
        <f t="shared" si="10084"/>
        <v>0</v>
      </c>
      <c r="AV2475" s="26">
        <f t="shared" si="9990"/>
        <v>0</v>
      </c>
      <c r="AW2475" s="26">
        <f t="shared" si="9991"/>
        <v>0</v>
      </c>
      <c r="AX2475" s="26">
        <f t="shared" si="9992"/>
        <v>0</v>
      </c>
      <c r="AY2475" s="26">
        <f t="shared" si="10085"/>
        <v>0</v>
      </c>
      <c r="AZ2475" s="26">
        <f t="shared" si="10086"/>
        <v>0</v>
      </c>
      <c r="BA2475" s="26">
        <f t="shared" si="10087"/>
        <v>0</v>
      </c>
      <c r="BB2475" s="26">
        <f t="shared" si="9993"/>
        <v>0</v>
      </c>
      <c r="BC2475" s="26">
        <f t="shared" si="9994"/>
        <v>0</v>
      </c>
      <c r="BD2475" s="26">
        <f t="shared" si="9995"/>
        <v>0</v>
      </c>
      <c r="BE2475" s="26">
        <f t="shared" si="10088"/>
        <v>0</v>
      </c>
      <c r="BF2475" s="26">
        <f t="shared" si="10089"/>
        <v>0</v>
      </c>
      <c r="BG2475" s="26">
        <f t="shared" si="10090"/>
        <v>0</v>
      </c>
      <c r="BH2475" s="26">
        <f t="shared" si="9996"/>
        <v>0</v>
      </c>
      <c r="BI2475" s="26">
        <f t="shared" si="9997"/>
        <v>0</v>
      </c>
      <c r="BJ2475" s="26">
        <f t="shared" si="9998"/>
        <v>0</v>
      </c>
      <c r="BK2475" s="26">
        <f t="shared" si="10091"/>
        <v>0</v>
      </c>
      <c r="BL2475" s="26">
        <f t="shared" si="10092"/>
        <v>0</v>
      </c>
      <c r="BM2475" s="26">
        <f t="shared" si="10093"/>
        <v>0</v>
      </c>
      <c r="BN2475" s="26">
        <f t="shared" si="9999"/>
        <v>0</v>
      </c>
      <c r="BO2475" s="26">
        <f t="shared" si="10000"/>
        <v>0</v>
      </c>
      <c r="BP2475" s="26">
        <f t="shared" si="10001"/>
        <v>0</v>
      </c>
      <c r="BQ2475" s="26">
        <f t="shared" si="10094"/>
        <v>0</v>
      </c>
      <c r="BR2475" s="26">
        <f t="shared" si="10095"/>
        <v>0</v>
      </c>
      <c r="BS2475" s="26">
        <f t="shared" si="10002"/>
        <v>0</v>
      </c>
      <c r="BT2475" s="26">
        <f t="shared" si="10003"/>
        <v>0</v>
      </c>
      <c r="BU2475" s="26">
        <f t="shared" si="10004"/>
        <v>0</v>
      </c>
      <c r="BV2475" s="26">
        <f t="shared" si="10096"/>
        <v>0</v>
      </c>
      <c r="BW2475" s="26">
        <f t="shared" si="10097"/>
        <v>0</v>
      </c>
      <c r="BX2475" s="26">
        <f t="shared" si="10005"/>
        <v>0</v>
      </c>
      <c r="BY2475" s="26">
        <f t="shared" si="10006"/>
        <v>0</v>
      </c>
      <c r="BZ2475" s="26">
        <f t="shared" si="10007"/>
        <v>0</v>
      </c>
      <c r="CA2475" s="26">
        <f t="shared" si="10098"/>
        <v>0</v>
      </c>
      <c r="CB2475" s="26">
        <f t="shared" si="10099"/>
        <v>0</v>
      </c>
      <c r="CC2475" s="26">
        <f t="shared" si="10100"/>
        <v>0</v>
      </c>
      <c r="CD2475" s="26">
        <f t="shared" si="9861"/>
        <v>0</v>
      </c>
      <c r="CE2475" s="26">
        <f t="shared" si="9862"/>
        <v>0</v>
      </c>
      <c r="CF2475" s="26">
        <f t="shared" si="9863"/>
        <v>0</v>
      </c>
      <c r="CG2475" s="26">
        <f t="shared" si="10101"/>
        <v>0</v>
      </c>
      <c r="CH2475" s="26">
        <f t="shared" si="10102"/>
        <v>0</v>
      </c>
      <c r="CI2475" s="26">
        <f t="shared" si="10103"/>
        <v>0</v>
      </c>
      <c r="CJ2475" s="26">
        <f t="shared" si="9864"/>
        <v>0</v>
      </c>
      <c r="CK2475" s="26">
        <f t="shared" si="9865"/>
        <v>0</v>
      </c>
      <c r="CL2475" s="26">
        <f t="shared" si="9866"/>
        <v>0</v>
      </c>
      <c r="CM2475" s="26">
        <f t="shared" si="10104"/>
        <v>0</v>
      </c>
      <c r="CN2475" s="26">
        <f t="shared" si="10105"/>
        <v>0</v>
      </c>
      <c r="CO2475" s="26">
        <f t="shared" si="10106"/>
        <v>0</v>
      </c>
      <c r="CP2475" s="26">
        <f t="shared" si="9867"/>
        <v>0</v>
      </c>
      <c r="CQ2475" s="26">
        <f t="shared" si="9868"/>
        <v>0</v>
      </c>
      <c r="CR2475" s="26">
        <f t="shared" si="9869"/>
        <v>0</v>
      </c>
      <c r="CS2475" s="26">
        <f t="shared" si="10107"/>
        <v>0</v>
      </c>
      <c r="CT2475" s="19">
        <v>0</v>
      </c>
      <c r="CU2475" s="35"/>
    </row>
    <row r="2476" spans="1:105" ht="31.2" hidden="1" x14ac:dyDescent="0.3">
      <c r="A2476" s="36" t="s">
        <v>1400</v>
      </c>
      <c r="B2476" s="17">
        <v>240</v>
      </c>
      <c r="C2476" s="16" t="s">
        <v>64</v>
      </c>
      <c r="D2476" s="16" t="s">
        <v>64</v>
      </c>
      <c r="E2476" s="34" t="s">
        <v>728</v>
      </c>
      <c r="F2476" s="26"/>
      <c r="G2476" s="26"/>
      <c r="H2476" s="26"/>
      <c r="I2476" s="26"/>
      <c r="J2476" s="26"/>
      <c r="K2476" s="26"/>
      <c r="L2476" s="26"/>
      <c r="M2476" s="26"/>
      <c r="N2476" s="26"/>
      <c r="O2476" s="26">
        <f>894+1976.8+604.4+1157.8+805.8+780.6+10000+395.25</f>
        <v>16614.650000000001</v>
      </c>
      <c r="P2476" s="26">
        <v>15000</v>
      </c>
      <c r="Q2476" s="26">
        <v>15000</v>
      </c>
      <c r="R2476" s="26">
        <f t="shared" si="9975"/>
        <v>16614.650000000001</v>
      </c>
      <c r="S2476" s="26">
        <f t="shared" si="9976"/>
        <v>15000</v>
      </c>
      <c r="T2476" s="26">
        <f t="shared" si="9977"/>
        <v>15000</v>
      </c>
      <c r="U2476" s="26">
        <v>-16614.650000000001</v>
      </c>
      <c r="V2476" s="26">
        <v>-15000</v>
      </c>
      <c r="W2476" s="26">
        <v>-15000</v>
      </c>
      <c r="X2476" s="26">
        <f t="shared" si="9978"/>
        <v>0</v>
      </c>
      <c r="Y2476" s="26">
        <f t="shared" si="9979"/>
        <v>0</v>
      </c>
      <c r="Z2476" s="26">
        <f t="shared" si="9980"/>
        <v>0</v>
      </c>
      <c r="AA2476" s="26"/>
      <c r="AB2476" s="26"/>
      <c r="AC2476" s="26"/>
      <c r="AD2476" s="26">
        <f t="shared" si="9981"/>
        <v>0</v>
      </c>
      <c r="AE2476" s="26">
        <f t="shared" si="9982"/>
        <v>0</v>
      </c>
      <c r="AF2476" s="26">
        <f t="shared" si="9983"/>
        <v>0</v>
      </c>
      <c r="AG2476" s="26"/>
      <c r="AH2476" s="26"/>
      <c r="AI2476" s="26"/>
      <c r="AJ2476" s="26">
        <f t="shared" si="9984"/>
        <v>0</v>
      </c>
      <c r="AK2476" s="26">
        <f t="shared" si="9985"/>
        <v>0</v>
      </c>
      <c r="AL2476" s="26">
        <f t="shared" si="9986"/>
        <v>0</v>
      </c>
      <c r="AM2476" s="26"/>
      <c r="AN2476" s="26"/>
      <c r="AO2476" s="26"/>
      <c r="AP2476" s="26">
        <f t="shared" si="9987"/>
        <v>0</v>
      </c>
      <c r="AQ2476" s="26">
        <f t="shared" si="9988"/>
        <v>0</v>
      </c>
      <c r="AR2476" s="26">
        <f t="shared" si="9989"/>
        <v>0</v>
      </c>
      <c r="AS2476" s="26"/>
      <c r="AT2476" s="26"/>
      <c r="AU2476" s="26"/>
      <c r="AV2476" s="26">
        <f t="shared" si="9990"/>
        <v>0</v>
      </c>
      <c r="AW2476" s="26">
        <f t="shared" si="9991"/>
        <v>0</v>
      </c>
      <c r="AX2476" s="26">
        <f t="shared" si="9992"/>
        <v>0</v>
      </c>
      <c r="AY2476" s="26"/>
      <c r="AZ2476" s="26"/>
      <c r="BA2476" s="26"/>
      <c r="BB2476" s="26">
        <f t="shared" si="9993"/>
        <v>0</v>
      </c>
      <c r="BC2476" s="26">
        <f t="shared" si="9994"/>
        <v>0</v>
      </c>
      <c r="BD2476" s="26">
        <f t="shared" si="9995"/>
        <v>0</v>
      </c>
      <c r="BE2476" s="26"/>
      <c r="BF2476" s="26"/>
      <c r="BG2476" s="26"/>
      <c r="BH2476" s="26">
        <f t="shared" si="9996"/>
        <v>0</v>
      </c>
      <c r="BI2476" s="26">
        <f t="shared" si="9997"/>
        <v>0</v>
      </c>
      <c r="BJ2476" s="26">
        <f t="shared" si="9998"/>
        <v>0</v>
      </c>
      <c r="BK2476" s="26"/>
      <c r="BL2476" s="26"/>
      <c r="BM2476" s="26"/>
      <c r="BN2476" s="26">
        <f t="shared" si="9999"/>
        <v>0</v>
      </c>
      <c r="BO2476" s="26">
        <f t="shared" si="10000"/>
        <v>0</v>
      </c>
      <c r="BP2476" s="26">
        <f t="shared" si="10001"/>
        <v>0</v>
      </c>
      <c r="BQ2476" s="26"/>
      <c r="BR2476" s="26"/>
      <c r="BS2476" s="26">
        <f t="shared" si="10002"/>
        <v>0</v>
      </c>
      <c r="BT2476" s="26">
        <f t="shared" si="10003"/>
        <v>0</v>
      </c>
      <c r="BU2476" s="26">
        <f t="shared" si="10004"/>
        <v>0</v>
      </c>
      <c r="BV2476" s="26"/>
      <c r="BW2476" s="26"/>
      <c r="BX2476" s="26">
        <f t="shared" si="10005"/>
        <v>0</v>
      </c>
      <c r="BY2476" s="26">
        <f t="shared" si="10006"/>
        <v>0</v>
      </c>
      <c r="BZ2476" s="26">
        <f t="shared" si="10007"/>
        <v>0</v>
      </c>
      <c r="CA2476" s="26"/>
      <c r="CB2476" s="26"/>
      <c r="CC2476" s="26"/>
      <c r="CD2476" s="26">
        <f t="shared" ref="CD2476:CD2539" si="10108">BX2476+CA2476</f>
        <v>0</v>
      </c>
      <c r="CE2476" s="26">
        <f t="shared" ref="CE2476:CE2539" si="10109">BY2476+CB2476</f>
        <v>0</v>
      </c>
      <c r="CF2476" s="26">
        <f t="shared" ref="CF2476:CF2539" si="10110">BZ2476+CC2476</f>
        <v>0</v>
      </c>
      <c r="CG2476" s="26"/>
      <c r="CH2476" s="26"/>
      <c r="CI2476" s="26"/>
      <c r="CJ2476" s="26">
        <f t="shared" ref="CJ2476:CJ2539" si="10111">CD2476+CG2476</f>
        <v>0</v>
      </c>
      <c r="CK2476" s="26">
        <f t="shared" ref="CK2476:CK2539" si="10112">CE2476+CH2476</f>
        <v>0</v>
      </c>
      <c r="CL2476" s="26">
        <f t="shared" ref="CL2476:CL2539" si="10113">CF2476+CI2476</f>
        <v>0</v>
      </c>
      <c r="CM2476" s="26"/>
      <c r="CN2476" s="26"/>
      <c r="CO2476" s="26"/>
      <c r="CP2476" s="26">
        <f t="shared" ref="CP2476:CP2539" si="10114">CJ2476+CM2476</f>
        <v>0</v>
      </c>
      <c r="CQ2476" s="26">
        <f t="shared" ref="CQ2476:CQ2539" si="10115">CK2476+CN2476</f>
        <v>0</v>
      </c>
      <c r="CR2476" s="26">
        <f t="shared" ref="CR2476:CR2539" si="10116">CL2476+CO2476</f>
        <v>0</v>
      </c>
      <c r="CS2476" s="26"/>
      <c r="CT2476" s="19">
        <v>0</v>
      </c>
      <c r="CU2476" s="35"/>
    </row>
    <row r="2477" spans="1:105" ht="31.2" hidden="1" x14ac:dyDescent="0.3">
      <c r="A2477" s="16" t="s">
        <v>1402</v>
      </c>
      <c r="B2477" s="17"/>
      <c r="C2477" s="16"/>
      <c r="D2477" s="16"/>
      <c r="E2477" s="34" t="s">
        <v>1403</v>
      </c>
      <c r="F2477" s="26">
        <f t="shared" si="10061"/>
        <v>44017.1</v>
      </c>
      <c r="G2477" s="26">
        <f t="shared" si="10062"/>
        <v>2227.0999999999985</v>
      </c>
      <c r="H2477" s="26">
        <f t="shared" si="10063"/>
        <v>1660</v>
      </c>
      <c r="I2477" s="26">
        <f t="shared" si="10064"/>
        <v>0</v>
      </c>
      <c r="J2477" s="26">
        <f t="shared" si="10065"/>
        <v>0</v>
      </c>
      <c r="K2477" s="26">
        <f t="shared" si="10066"/>
        <v>0</v>
      </c>
      <c r="L2477" s="26">
        <f t="shared" si="9972"/>
        <v>44017.1</v>
      </c>
      <c r="M2477" s="26">
        <f t="shared" si="9973"/>
        <v>2227.0999999999985</v>
      </c>
      <c r="N2477" s="26">
        <f t="shared" si="9974"/>
        <v>1660</v>
      </c>
      <c r="O2477" s="26">
        <f t="shared" ref="O2477:O2495" si="10117">O2478</f>
        <v>-41112.667999999998</v>
      </c>
      <c r="P2477" s="26">
        <f t="shared" si="10068"/>
        <v>532.4</v>
      </c>
      <c r="Q2477" s="26">
        <f t="shared" si="10069"/>
        <v>858.3</v>
      </c>
      <c r="R2477" s="26">
        <f t="shared" si="9975"/>
        <v>2904.4320000000007</v>
      </c>
      <c r="S2477" s="26">
        <f t="shared" si="9976"/>
        <v>2759.4999999999986</v>
      </c>
      <c r="T2477" s="26">
        <f t="shared" si="9977"/>
        <v>2518.3000000000002</v>
      </c>
      <c r="U2477" s="26">
        <f t="shared" si="10070"/>
        <v>0</v>
      </c>
      <c r="V2477" s="26">
        <f t="shared" si="10071"/>
        <v>0</v>
      </c>
      <c r="W2477" s="26">
        <f t="shared" si="10072"/>
        <v>0</v>
      </c>
      <c r="X2477" s="26">
        <f t="shared" si="9978"/>
        <v>2904.4320000000007</v>
      </c>
      <c r="Y2477" s="26">
        <f t="shared" si="9979"/>
        <v>2759.4999999999986</v>
      </c>
      <c r="Z2477" s="26">
        <f t="shared" si="9980"/>
        <v>2518.3000000000002</v>
      </c>
      <c r="AA2477" s="26">
        <f t="shared" si="10073"/>
        <v>0</v>
      </c>
      <c r="AB2477" s="26">
        <f t="shared" si="10074"/>
        <v>0</v>
      </c>
      <c r="AC2477" s="26">
        <f t="shared" si="10075"/>
        <v>0</v>
      </c>
      <c r="AD2477" s="26">
        <f t="shared" si="9981"/>
        <v>2904.4320000000007</v>
      </c>
      <c r="AE2477" s="26">
        <f t="shared" si="9982"/>
        <v>2759.4999999999986</v>
      </c>
      <c r="AF2477" s="26">
        <f t="shared" si="9983"/>
        <v>2518.3000000000002</v>
      </c>
      <c r="AG2477" s="26">
        <f t="shared" si="10076"/>
        <v>0</v>
      </c>
      <c r="AH2477" s="26">
        <f t="shared" si="10077"/>
        <v>0</v>
      </c>
      <c r="AI2477" s="26">
        <f t="shared" si="10078"/>
        <v>0</v>
      </c>
      <c r="AJ2477" s="26">
        <f t="shared" si="9984"/>
        <v>2904.4320000000007</v>
      </c>
      <c r="AK2477" s="26">
        <f t="shared" si="9985"/>
        <v>2759.4999999999986</v>
      </c>
      <c r="AL2477" s="26">
        <f t="shared" si="9986"/>
        <v>2518.3000000000002</v>
      </c>
      <c r="AM2477" s="26">
        <f t="shared" si="10079"/>
        <v>0</v>
      </c>
      <c r="AN2477" s="26">
        <f t="shared" si="10080"/>
        <v>0</v>
      </c>
      <c r="AO2477" s="26">
        <f t="shared" si="10081"/>
        <v>0</v>
      </c>
      <c r="AP2477" s="26">
        <f t="shared" si="9987"/>
        <v>2904.4320000000007</v>
      </c>
      <c r="AQ2477" s="26">
        <f t="shared" si="9988"/>
        <v>2759.4999999999986</v>
      </c>
      <c r="AR2477" s="26">
        <f t="shared" si="9989"/>
        <v>2518.3000000000002</v>
      </c>
      <c r="AS2477" s="26">
        <f t="shared" si="10082"/>
        <v>0</v>
      </c>
      <c r="AT2477" s="26">
        <f t="shared" si="10083"/>
        <v>0</v>
      </c>
      <c r="AU2477" s="26">
        <f t="shared" si="10084"/>
        <v>0</v>
      </c>
      <c r="AV2477" s="26">
        <f t="shared" si="9990"/>
        <v>2904.4320000000007</v>
      </c>
      <c r="AW2477" s="26">
        <f t="shared" si="9991"/>
        <v>2759.4999999999986</v>
      </c>
      <c r="AX2477" s="26">
        <f t="shared" si="9992"/>
        <v>2518.3000000000002</v>
      </c>
      <c r="AY2477" s="26">
        <f t="shared" si="10085"/>
        <v>0</v>
      </c>
      <c r="AZ2477" s="26">
        <f t="shared" si="10086"/>
        <v>0</v>
      </c>
      <c r="BA2477" s="26">
        <f t="shared" si="10087"/>
        <v>0</v>
      </c>
      <c r="BB2477" s="26">
        <f t="shared" si="9993"/>
        <v>2904.4320000000007</v>
      </c>
      <c r="BC2477" s="26">
        <f t="shared" si="9994"/>
        <v>2759.4999999999986</v>
      </c>
      <c r="BD2477" s="26">
        <f t="shared" si="9995"/>
        <v>2518.3000000000002</v>
      </c>
      <c r="BE2477" s="26">
        <f t="shared" si="10088"/>
        <v>0</v>
      </c>
      <c r="BF2477" s="26">
        <f t="shared" si="10089"/>
        <v>0</v>
      </c>
      <c r="BG2477" s="26">
        <f t="shared" si="10090"/>
        <v>0</v>
      </c>
      <c r="BH2477" s="26">
        <f t="shared" si="9996"/>
        <v>2904.4320000000007</v>
      </c>
      <c r="BI2477" s="26">
        <f t="shared" si="9997"/>
        <v>2759.4999999999986</v>
      </c>
      <c r="BJ2477" s="26">
        <f t="shared" si="9998"/>
        <v>2518.3000000000002</v>
      </c>
      <c r="BK2477" s="26">
        <f t="shared" si="10091"/>
        <v>0</v>
      </c>
      <c r="BL2477" s="26">
        <f t="shared" si="10092"/>
        <v>0</v>
      </c>
      <c r="BM2477" s="26">
        <f t="shared" si="10093"/>
        <v>0</v>
      </c>
      <c r="BN2477" s="26">
        <f t="shared" si="9999"/>
        <v>2904.4320000000007</v>
      </c>
      <c r="BO2477" s="26">
        <f t="shared" si="10000"/>
        <v>2759.4999999999986</v>
      </c>
      <c r="BP2477" s="26">
        <f t="shared" si="10001"/>
        <v>2518.3000000000002</v>
      </c>
      <c r="BQ2477" s="26">
        <f t="shared" si="10094"/>
        <v>0</v>
      </c>
      <c r="BR2477" s="26">
        <f t="shared" si="10095"/>
        <v>0</v>
      </c>
      <c r="BS2477" s="26">
        <f t="shared" si="10002"/>
        <v>2904.4320000000007</v>
      </c>
      <c r="BT2477" s="26">
        <f t="shared" si="10003"/>
        <v>2759.4999999999986</v>
      </c>
      <c r="BU2477" s="26">
        <f t="shared" si="10004"/>
        <v>2518.3000000000002</v>
      </c>
      <c r="BV2477" s="26">
        <f t="shared" si="10096"/>
        <v>0</v>
      </c>
      <c r="BW2477" s="26">
        <f t="shared" si="10097"/>
        <v>0</v>
      </c>
      <c r="BX2477" s="26">
        <f t="shared" si="10005"/>
        <v>2904.4320000000007</v>
      </c>
      <c r="BY2477" s="26">
        <f t="shared" si="10006"/>
        <v>2759.4999999999986</v>
      </c>
      <c r="BZ2477" s="26">
        <f t="shared" si="10007"/>
        <v>2518.3000000000002</v>
      </c>
      <c r="CA2477" s="26">
        <f t="shared" si="10098"/>
        <v>0</v>
      </c>
      <c r="CB2477" s="26">
        <f t="shared" si="10099"/>
        <v>0</v>
      </c>
      <c r="CC2477" s="26">
        <f t="shared" si="10100"/>
        <v>0</v>
      </c>
      <c r="CD2477" s="26">
        <f t="shared" si="10108"/>
        <v>2904.4320000000007</v>
      </c>
      <c r="CE2477" s="26">
        <f t="shared" si="10109"/>
        <v>2759.4999999999986</v>
      </c>
      <c r="CF2477" s="26">
        <f t="shared" si="10110"/>
        <v>2518.3000000000002</v>
      </c>
      <c r="CG2477" s="26">
        <f t="shared" si="10101"/>
        <v>0</v>
      </c>
      <c r="CH2477" s="26">
        <f t="shared" si="10102"/>
        <v>0</v>
      </c>
      <c r="CI2477" s="26">
        <f t="shared" si="10103"/>
        <v>0</v>
      </c>
      <c r="CJ2477" s="26">
        <f t="shared" si="10111"/>
        <v>2904.4320000000007</v>
      </c>
      <c r="CK2477" s="26">
        <f t="shared" si="10112"/>
        <v>2759.4999999999986</v>
      </c>
      <c r="CL2477" s="26">
        <f t="shared" si="10113"/>
        <v>2518.3000000000002</v>
      </c>
      <c r="CM2477" s="26">
        <f t="shared" si="10104"/>
        <v>0</v>
      </c>
      <c r="CN2477" s="26">
        <f t="shared" si="10105"/>
        <v>0</v>
      </c>
      <c r="CO2477" s="26">
        <f t="shared" si="10106"/>
        <v>0</v>
      </c>
      <c r="CP2477" s="26">
        <f t="shared" si="10114"/>
        <v>2904.4320000000007</v>
      </c>
      <c r="CQ2477" s="26">
        <f t="shared" si="10115"/>
        <v>2759.4999999999986</v>
      </c>
      <c r="CR2477" s="26">
        <f t="shared" si="10116"/>
        <v>2518.3000000000002</v>
      </c>
      <c r="CS2477" s="26">
        <f t="shared" si="10107"/>
        <v>0</v>
      </c>
      <c r="CT2477" s="19"/>
      <c r="CU2477" s="35"/>
      <c r="CX2477" s="1" t="s">
        <v>1346</v>
      </c>
      <c r="DA2477" s="1" t="s">
        <v>29</v>
      </c>
    </row>
    <row r="2478" spans="1:105" ht="31.2" hidden="1" x14ac:dyDescent="0.3">
      <c r="A2478" s="16" t="s">
        <v>1402</v>
      </c>
      <c r="B2478" s="17">
        <v>700</v>
      </c>
      <c r="C2478" s="16"/>
      <c r="D2478" s="16"/>
      <c r="E2478" s="34" t="s">
        <v>1404</v>
      </c>
      <c r="F2478" s="26">
        <f t="shared" si="10061"/>
        <v>44017.1</v>
      </c>
      <c r="G2478" s="26">
        <f t="shared" si="10062"/>
        <v>2227.0999999999985</v>
      </c>
      <c r="H2478" s="26">
        <f t="shared" si="10063"/>
        <v>1660</v>
      </c>
      <c r="I2478" s="26">
        <f t="shared" si="10064"/>
        <v>0</v>
      </c>
      <c r="J2478" s="26">
        <f t="shared" si="10065"/>
        <v>0</v>
      </c>
      <c r="K2478" s="26">
        <f t="shared" si="10066"/>
        <v>0</v>
      </c>
      <c r="L2478" s="26">
        <f t="shared" si="9972"/>
        <v>44017.1</v>
      </c>
      <c r="M2478" s="26">
        <f t="shared" si="9973"/>
        <v>2227.0999999999985</v>
      </c>
      <c r="N2478" s="26">
        <f t="shared" si="9974"/>
        <v>1660</v>
      </c>
      <c r="O2478" s="26">
        <f t="shared" si="10117"/>
        <v>-41112.667999999998</v>
      </c>
      <c r="P2478" s="26">
        <f t="shared" si="10068"/>
        <v>532.4</v>
      </c>
      <c r="Q2478" s="26">
        <f t="shared" si="10069"/>
        <v>858.3</v>
      </c>
      <c r="R2478" s="26">
        <f t="shared" si="9975"/>
        <v>2904.4320000000007</v>
      </c>
      <c r="S2478" s="26">
        <f t="shared" si="9976"/>
        <v>2759.4999999999986</v>
      </c>
      <c r="T2478" s="26">
        <f t="shared" si="9977"/>
        <v>2518.3000000000002</v>
      </c>
      <c r="U2478" s="26">
        <f t="shared" si="10070"/>
        <v>0</v>
      </c>
      <c r="V2478" s="26">
        <f t="shared" si="10071"/>
        <v>0</v>
      </c>
      <c r="W2478" s="26">
        <f t="shared" si="10072"/>
        <v>0</v>
      </c>
      <c r="X2478" s="26">
        <f t="shared" si="9978"/>
        <v>2904.4320000000007</v>
      </c>
      <c r="Y2478" s="26">
        <f t="shared" si="9979"/>
        <v>2759.4999999999986</v>
      </c>
      <c r="Z2478" s="26">
        <f t="shared" si="9980"/>
        <v>2518.3000000000002</v>
      </c>
      <c r="AA2478" s="26">
        <f t="shared" si="10073"/>
        <v>0</v>
      </c>
      <c r="AB2478" s="26">
        <f t="shared" si="10074"/>
        <v>0</v>
      </c>
      <c r="AC2478" s="26">
        <f t="shared" si="10075"/>
        <v>0</v>
      </c>
      <c r="AD2478" s="26">
        <f t="shared" si="9981"/>
        <v>2904.4320000000007</v>
      </c>
      <c r="AE2478" s="26">
        <f t="shared" si="9982"/>
        <v>2759.4999999999986</v>
      </c>
      <c r="AF2478" s="26">
        <f t="shared" si="9983"/>
        <v>2518.3000000000002</v>
      </c>
      <c r="AG2478" s="26">
        <f t="shared" si="10076"/>
        <v>0</v>
      </c>
      <c r="AH2478" s="26">
        <f t="shared" si="10077"/>
        <v>0</v>
      </c>
      <c r="AI2478" s="26">
        <f t="shared" si="10078"/>
        <v>0</v>
      </c>
      <c r="AJ2478" s="26">
        <f t="shared" si="9984"/>
        <v>2904.4320000000007</v>
      </c>
      <c r="AK2478" s="26">
        <f t="shared" si="9985"/>
        <v>2759.4999999999986</v>
      </c>
      <c r="AL2478" s="26">
        <f t="shared" si="9986"/>
        <v>2518.3000000000002</v>
      </c>
      <c r="AM2478" s="26">
        <f t="shared" si="10079"/>
        <v>0</v>
      </c>
      <c r="AN2478" s="26">
        <f t="shared" si="10080"/>
        <v>0</v>
      </c>
      <c r="AO2478" s="26">
        <f t="shared" si="10081"/>
        <v>0</v>
      </c>
      <c r="AP2478" s="26">
        <f t="shared" si="9987"/>
        <v>2904.4320000000007</v>
      </c>
      <c r="AQ2478" s="26">
        <f t="shared" si="9988"/>
        <v>2759.4999999999986</v>
      </c>
      <c r="AR2478" s="26">
        <f t="shared" si="9989"/>
        <v>2518.3000000000002</v>
      </c>
      <c r="AS2478" s="26">
        <f t="shared" si="10082"/>
        <v>0</v>
      </c>
      <c r="AT2478" s="26">
        <f t="shared" si="10083"/>
        <v>0</v>
      </c>
      <c r="AU2478" s="26">
        <f t="shared" si="10084"/>
        <v>0</v>
      </c>
      <c r="AV2478" s="26">
        <f t="shared" si="9990"/>
        <v>2904.4320000000007</v>
      </c>
      <c r="AW2478" s="26">
        <f t="shared" si="9991"/>
        <v>2759.4999999999986</v>
      </c>
      <c r="AX2478" s="26">
        <f t="shared" si="9992"/>
        <v>2518.3000000000002</v>
      </c>
      <c r="AY2478" s="26">
        <f t="shared" si="10085"/>
        <v>0</v>
      </c>
      <c r="AZ2478" s="26">
        <f t="shared" si="10086"/>
        <v>0</v>
      </c>
      <c r="BA2478" s="26">
        <f t="shared" si="10087"/>
        <v>0</v>
      </c>
      <c r="BB2478" s="26">
        <f t="shared" si="9993"/>
        <v>2904.4320000000007</v>
      </c>
      <c r="BC2478" s="26">
        <f t="shared" si="9994"/>
        <v>2759.4999999999986</v>
      </c>
      <c r="BD2478" s="26">
        <f t="shared" si="9995"/>
        <v>2518.3000000000002</v>
      </c>
      <c r="BE2478" s="26">
        <f t="shared" si="10088"/>
        <v>0</v>
      </c>
      <c r="BF2478" s="26">
        <f t="shared" si="10089"/>
        <v>0</v>
      </c>
      <c r="BG2478" s="26">
        <f t="shared" si="10090"/>
        <v>0</v>
      </c>
      <c r="BH2478" s="26">
        <f t="shared" si="9996"/>
        <v>2904.4320000000007</v>
      </c>
      <c r="BI2478" s="26">
        <f t="shared" si="9997"/>
        <v>2759.4999999999986</v>
      </c>
      <c r="BJ2478" s="26">
        <f t="shared" si="9998"/>
        <v>2518.3000000000002</v>
      </c>
      <c r="BK2478" s="26">
        <f t="shared" si="10091"/>
        <v>0</v>
      </c>
      <c r="BL2478" s="26">
        <f t="shared" si="10092"/>
        <v>0</v>
      </c>
      <c r="BM2478" s="26">
        <f t="shared" si="10093"/>
        <v>0</v>
      </c>
      <c r="BN2478" s="26">
        <f t="shared" si="9999"/>
        <v>2904.4320000000007</v>
      </c>
      <c r="BO2478" s="26">
        <f t="shared" si="10000"/>
        <v>2759.4999999999986</v>
      </c>
      <c r="BP2478" s="26">
        <f t="shared" si="10001"/>
        <v>2518.3000000000002</v>
      </c>
      <c r="BQ2478" s="26">
        <f t="shared" si="10094"/>
        <v>0</v>
      </c>
      <c r="BR2478" s="26">
        <f t="shared" si="10095"/>
        <v>0</v>
      </c>
      <c r="BS2478" s="26">
        <f t="shared" si="10002"/>
        <v>2904.4320000000007</v>
      </c>
      <c r="BT2478" s="26">
        <f t="shared" si="10003"/>
        <v>2759.4999999999986</v>
      </c>
      <c r="BU2478" s="26">
        <f t="shared" si="10004"/>
        <v>2518.3000000000002</v>
      </c>
      <c r="BV2478" s="26">
        <f t="shared" si="10096"/>
        <v>0</v>
      </c>
      <c r="BW2478" s="26">
        <f t="shared" si="10097"/>
        <v>0</v>
      </c>
      <c r="BX2478" s="26">
        <f t="shared" si="10005"/>
        <v>2904.4320000000007</v>
      </c>
      <c r="BY2478" s="26">
        <f t="shared" si="10006"/>
        <v>2759.4999999999986</v>
      </c>
      <c r="BZ2478" s="26">
        <f t="shared" si="10007"/>
        <v>2518.3000000000002</v>
      </c>
      <c r="CA2478" s="26">
        <f t="shared" si="10098"/>
        <v>0</v>
      </c>
      <c r="CB2478" s="26">
        <f t="shared" si="10099"/>
        <v>0</v>
      </c>
      <c r="CC2478" s="26">
        <f t="shared" si="10100"/>
        <v>0</v>
      </c>
      <c r="CD2478" s="26">
        <f t="shared" si="10108"/>
        <v>2904.4320000000007</v>
      </c>
      <c r="CE2478" s="26">
        <f t="shared" si="10109"/>
        <v>2759.4999999999986</v>
      </c>
      <c r="CF2478" s="26">
        <f t="shared" si="10110"/>
        <v>2518.3000000000002</v>
      </c>
      <c r="CG2478" s="26">
        <f t="shared" si="10101"/>
        <v>0</v>
      </c>
      <c r="CH2478" s="26">
        <f t="shared" si="10102"/>
        <v>0</v>
      </c>
      <c r="CI2478" s="26">
        <f t="shared" si="10103"/>
        <v>0</v>
      </c>
      <c r="CJ2478" s="26">
        <f t="shared" si="10111"/>
        <v>2904.4320000000007</v>
      </c>
      <c r="CK2478" s="26">
        <f t="shared" si="10112"/>
        <v>2759.4999999999986</v>
      </c>
      <c r="CL2478" s="26">
        <f t="shared" si="10113"/>
        <v>2518.3000000000002</v>
      </c>
      <c r="CM2478" s="26">
        <f t="shared" si="10104"/>
        <v>0</v>
      </c>
      <c r="CN2478" s="26">
        <f t="shared" si="10105"/>
        <v>0</v>
      </c>
      <c r="CO2478" s="26">
        <f t="shared" si="10106"/>
        <v>0</v>
      </c>
      <c r="CP2478" s="26">
        <f t="shared" si="10114"/>
        <v>2904.4320000000007</v>
      </c>
      <c r="CQ2478" s="26">
        <f t="shared" si="10115"/>
        <v>2759.4999999999986</v>
      </c>
      <c r="CR2478" s="26">
        <f t="shared" si="10116"/>
        <v>2518.3000000000002</v>
      </c>
      <c r="CS2478" s="26">
        <f t="shared" si="10107"/>
        <v>0</v>
      </c>
      <c r="CT2478" s="19"/>
      <c r="CU2478" s="35"/>
      <c r="CY2478" s="1" t="s">
        <v>27</v>
      </c>
    </row>
    <row r="2479" spans="1:105" hidden="1" x14ac:dyDescent="0.3">
      <c r="A2479" s="16" t="s">
        <v>1402</v>
      </c>
      <c r="B2479" s="17">
        <v>730</v>
      </c>
      <c r="C2479" s="16"/>
      <c r="D2479" s="16"/>
      <c r="E2479" s="34" t="s">
        <v>1405</v>
      </c>
      <c r="F2479" s="26">
        <f t="shared" si="10061"/>
        <v>44017.1</v>
      </c>
      <c r="G2479" s="26">
        <f t="shared" si="10062"/>
        <v>2227.0999999999985</v>
      </c>
      <c r="H2479" s="26">
        <f t="shared" si="10063"/>
        <v>1660</v>
      </c>
      <c r="I2479" s="26">
        <f t="shared" si="10064"/>
        <v>0</v>
      </c>
      <c r="J2479" s="26">
        <f t="shared" si="10065"/>
        <v>0</v>
      </c>
      <c r="K2479" s="26">
        <f t="shared" si="10066"/>
        <v>0</v>
      </c>
      <c r="L2479" s="26">
        <f t="shared" si="9972"/>
        <v>44017.1</v>
      </c>
      <c r="M2479" s="26">
        <f t="shared" si="9973"/>
        <v>2227.0999999999985</v>
      </c>
      <c r="N2479" s="26">
        <f t="shared" si="9974"/>
        <v>1660</v>
      </c>
      <c r="O2479" s="26">
        <f t="shared" si="10117"/>
        <v>-41112.667999999998</v>
      </c>
      <c r="P2479" s="26">
        <f t="shared" si="10068"/>
        <v>532.4</v>
      </c>
      <c r="Q2479" s="26">
        <f t="shared" si="10069"/>
        <v>858.3</v>
      </c>
      <c r="R2479" s="26">
        <f t="shared" si="9975"/>
        <v>2904.4320000000007</v>
      </c>
      <c r="S2479" s="26">
        <f t="shared" si="9976"/>
        <v>2759.4999999999986</v>
      </c>
      <c r="T2479" s="26">
        <f t="shared" si="9977"/>
        <v>2518.3000000000002</v>
      </c>
      <c r="U2479" s="26">
        <f t="shared" si="10070"/>
        <v>0</v>
      </c>
      <c r="V2479" s="26">
        <f t="shared" si="10071"/>
        <v>0</v>
      </c>
      <c r="W2479" s="26">
        <f t="shared" si="10072"/>
        <v>0</v>
      </c>
      <c r="X2479" s="26">
        <f t="shared" si="9978"/>
        <v>2904.4320000000007</v>
      </c>
      <c r="Y2479" s="26">
        <f t="shared" si="9979"/>
        <v>2759.4999999999986</v>
      </c>
      <c r="Z2479" s="26">
        <f t="shared" si="9980"/>
        <v>2518.3000000000002</v>
      </c>
      <c r="AA2479" s="26">
        <f t="shared" si="10073"/>
        <v>0</v>
      </c>
      <c r="AB2479" s="26">
        <f t="shared" si="10074"/>
        <v>0</v>
      </c>
      <c r="AC2479" s="26">
        <f t="shared" si="10075"/>
        <v>0</v>
      </c>
      <c r="AD2479" s="26">
        <f t="shared" si="9981"/>
        <v>2904.4320000000007</v>
      </c>
      <c r="AE2479" s="26">
        <f t="shared" si="9982"/>
        <v>2759.4999999999986</v>
      </c>
      <c r="AF2479" s="26">
        <f t="shared" si="9983"/>
        <v>2518.3000000000002</v>
      </c>
      <c r="AG2479" s="26">
        <f t="shared" si="10076"/>
        <v>0</v>
      </c>
      <c r="AH2479" s="26">
        <f t="shared" si="10077"/>
        <v>0</v>
      </c>
      <c r="AI2479" s="26">
        <f t="shared" si="10078"/>
        <v>0</v>
      </c>
      <c r="AJ2479" s="26">
        <f t="shared" si="9984"/>
        <v>2904.4320000000007</v>
      </c>
      <c r="AK2479" s="26">
        <f t="shared" si="9985"/>
        <v>2759.4999999999986</v>
      </c>
      <c r="AL2479" s="26">
        <f t="shared" si="9986"/>
        <v>2518.3000000000002</v>
      </c>
      <c r="AM2479" s="26">
        <f t="shared" si="10079"/>
        <v>0</v>
      </c>
      <c r="AN2479" s="26">
        <f t="shared" si="10080"/>
        <v>0</v>
      </c>
      <c r="AO2479" s="26">
        <f t="shared" si="10081"/>
        <v>0</v>
      </c>
      <c r="AP2479" s="26">
        <f t="shared" si="9987"/>
        <v>2904.4320000000007</v>
      </c>
      <c r="AQ2479" s="26">
        <f t="shared" si="9988"/>
        <v>2759.4999999999986</v>
      </c>
      <c r="AR2479" s="26">
        <f t="shared" si="9989"/>
        <v>2518.3000000000002</v>
      </c>
      <c r="AS2479" s="26">
        <f t="shared" si="10082"/>
        <v>0</v>
      </c>
      <c r="AT2479" s="26">
        <f t="shared" si="10083"/>
        <v>0</v>
      </c>
      <c r="AU2479" s="26">
        <f t="shared" si="10084"/>
        <v>0</v>
      </c>
      <c r="AV2479" s="26">
        <f t="shared" si="9990"/>
        <v>2904.4320000000007</v>
      </c>
      <c r="AW2479" s="26">
        <f t="shared" si="9991"/>
        <v>2759.4999999999986</v>
      </c>
      <c r="AX2479" s="26">
        <f t="shared" si="9992"/>
        <v>2518.3000000000002</v>
      </c>
      <c r="AY2479" s="26">
        <f t="shared" si="10085"/>
        <v>0</v>
      </c>
      <c r="AZ2479" s="26">
        <f t="shared" si="10086"/>
        <v>0</v>
      </c>
      <c r="BA2479" s="26">
        <f t="shared" si="10087"/>
        <v>0</v>
      </c>
      <c r="BB2479" s="26">
        <f t="shared" si="9993"/>
        <v>2904.4320000000007</v>
      </c>
      <c r="BC2479" s="26">
        <f t="shared" si="9994"/>
        <v>2759.4999999999986</v>
      </c>
      <c r="BD2479" s="26">
        <f t="shared" si="9995"/>
        <v>2518.3000000000002</v>
      </c>
      <c r="BE2479" s="26">
        <f t="shared" si="10088"/>
        <v>0</v>
      </c>
      <c r="BF2479" s="26">
        <f t="shared" si="10089"/>
        <v>0</v>
      </c>
      <c r="BG2479" s="26">
        <f t="shared" si="10090"/>
        <v>0</v>
      </c>
      <c r="BH2479" s="26">
        <f t="shared" si="9996"/>
        <v>2904.4320000000007</v>
      </c>
      <c r="BI2479" s="26">
        <f t="shared" si="9997"/>
        <v>2759.4999999999986</v>
      </c>
      <c r="BJ2479" s="26">
        <f t="shared" si="9998"/>
        <v>2518.3000000000002</v>
      </c>
      <c r="BK2479" s="26">
        <f t="shared" si="10091"/>
        <v>0</v>
      </c>
      <c r="BL2479" s="26">
        <f t="shared" si="10092"/>
        <v>0</v>
      </c>
      <c r="BM2479" s="26">
        <f t="shared" si="10093"/>
        <v>0</v>
      </c>
      <c r="BN2479" s="26">
        <f t="shared" si="9999"/>
        <v>2904.4320000000007</v>
      </c>
      <c r="BO2479" s="26">
        <f t="shared" si="10000"/>
        <v>2759.4999999999986</v>
      </c>
      <c r="BP2479" s="26">
        <f t="shared" si="10001"/>
        <v>2518.3000000000002</v>
      </c>
      <c r="BQ2479" s="26">
        <f t="shared" si="10094"/>
        <v>0</v>
      </c>
      <c r="BR2479" s="26">
        <f t="shared" si="10095"/>
        <v>0</v>
      </c>
      <c r="BS2479" s="26">
        <f t="shared" si="10002"/>
        <v>2904.4320000000007</v>
      </c>
      <c r="BT2479" s="26">
        <f t="shared" si="10003"/>
        <v>2759.4999999999986</v>
      </c>
      <c r="BU2479" s="26">
        <f t="shared" si="10004"/>
        <v>2518.3000000000002</v>
      </c>
      <c r="BV2479" s="26">
        <f t="shared" si="10096"/>
        <v>0</v>
      </c>
      <c r="BW2479" s="26">
        <f t="shared" si="10097"/>
        <v>0</v>
      </c>
      <c r="BX2479" s="26">
        <f t="shared" si="10005"/>
        <v>2904.4320000000007</v>
      </c>
      <c r="BY2479" s="26">
        <f t="shared" si="10006"/>
        <v>2759.4999999999986</v>
      </c>
      <c r="BZ2479" s="26">
        <f t="shared" si="10007"/>
        <v>2518.3000000000002</v>
      </c>
      <c r="CA2479" s="26">
        <f t="shared" si="10098"/>
        <v>0</v>
      </c>
      <c r="CB2479" s="26">
        <f t="shared" si="10099"/>
        <v>0</v>
      </c>
      <c r="CC2479" s="26">
        <f t="shared" si="10100"/>
        <v>0</v>
      </c>
      <c r="CD2479" s="26">
        <f t="shared" si="10108"/>
        <v>2904.4320000000007</v>
      </c>
      <c r="CE2479" s="26">
        <f t="shared" si="10109"/>
        <v>2759.4999999999986</v>
      </c>
      <c r="CF2479" s="26">
        <f t="shared" si="10110"/>
        <v>2518.3000000000002</v>
      </c>
      <c r="CG2479" s="26">
        <f t="shared" si="10101"/>
        <v>0</v>
      </c>
      <c r="CH2479" s="26">
        <f t="shared" si="10102"/>
        <v>0</v>
      </c>
      <c r="CI2479" s="26">
        <f t="shared" si="10103"/>
        <v>0</v>
      </c>
      <c r="CJ2479" s="26">
        <f t="shared" si="10111"/>
        <v>2904.4320000000007</v>
      </c>
      <c r="CK2479" s="26">
        <f t="shared" si="10112"/>
        <v>2759.4999999999986</v>
      </c>
      <c r="CL2479" s="26">
        <f t="shared" si="10113"/>
        <v>2518.3000000000002</v>
      </c>
      <c r="CM2479" s="26">
        <f t="shared" si="10104"/>
        <v>0</v>
      </c>
      <c r="CN2479" s="26">
        <f t="shared" si="10105"/>
        <v>0</v>
      </c>
      <c r="CO2479" s="26">
        <f t="shared" si="10106"/>
        <v>0</v>
      </c>
      <c r="CP2479" s="26">
        <f t="shared" si="10114"/>
        <v>2904.4320000000007</v>
      </c>
      <c r="CQ2479" s="26">
        <f t="shared" si="10115"/>
        <v>2759.4999999999986</v>
      </c>
      <c r="CR2479" s="26">
        <f t="shared" si="10116"/>
        <v>2518.3000000000002</v>
      </c>
      <c r="CS2479" s="26">
        <f t="shared" si="10107"/>
        <v>0</v>
      </c>
      <c r="CT2479" s="19"/>
      <c r="CU2479" s="35"/>
      <c r="CZ2479" s="1" t="s">
        <v>28</v>
      </c>
    </row>
    <row r="2480" spans="1:105" ht="31.2" hidden="1" x14ac:dyDescent="0.3">
      <c r="A2480" s="16" t="s">
        <v>1402</v>
      </c>
      <c r="B2480" s="17">
        <v>730</v>
      </c>
      <c r="C2480" s="16" t="s">
        <v>41</v>
      </c>
      <c r="D2480" s="16" t="s">
        <v>40</v>
      </c>
      <c r="E2480" s="34" t="s">
        <v>1406</v>
      </c>
      <c r="F2480" s="26">
        <v>44017.1</v>
      </c>
      <c r="G2480" s="26">
        <f>43432.9-41205.8</f>
        <v>2227.0999999999985</v>
      </c>
      <c r="H2480" s="26">
        <f>42896-41236</f>
        <v>1660</v>
      </c>
      <c r="I2480" s="26"/>
      <c r="J2480" s="26"/>
      <c r="K2480" s="26"/>
      <c r="L2480" s="26">
        <f t="shared" si="9972"/>
        <v>44017.1</v>
      </c>
      <c r="M2480" s="26">
        <f t="shared" si="9973"/>
        <v>2227.0999999999985</v>
      </c>
      <c r="N2480" s="26">
        <f t="shared" si="9974"/>
        <v>1660</v>
      </c>
      <c r="O2480" s="26">
        <v>-41112.667999999998</v>
      </c>
      <c r="P2480" s="26">
        <v>532.4</v>
      </c>
      <c r="Q2480" s="26">
        <v>858.3</v>
      </c>
      <c r="R2480" s="26">
        <f t="shared" si="9975"/>
        <v>2904.4320000000007</v>
      </c>
      <c r="S2480" s="26">
        <f t="shared" si="9976"/>
        <v>2759.4999999999986</v>
      </c>
      <c r="T2480" s="26">
        <f t="shared" si="9977"/>
        <v>2518.3000000000002</v>
      </c>
      <c r="U2480" s="26"/>
      <c r="V2480" s="26"/>
      <c r="W2480" s="26"/>
      <c r="X2480" s="26">
        <f t="shared" si="9978"/>
        <v>2904.4320000000007</v>
      </c>
      <c r="Y2480" s="26">
        <f t="shared" si="9979"/>
        <v>2759.4999999999986</v>
      </c>
      <c r="Z2480" s="26">
        <f t="shared" si="9980"/>
        <v>2518.3000000000002</v>
      </c>
      <c r="AA2480" s="26"/>
      <c r="AB2480" s="26"/>
      <c r="AC2480" s="26"/>
      <c r="AD2480" s="26">
        <f t="shared" si="9981"/>
        <v>2904.4320000000007</v>
      </c>
      <c r="AE2480" s="26">
        <f t="shared" si="9982"/>
        <v>2759.4999999999986</v>
      </c>
      <c r="AF2480" s="26">
        <f t="shared" si="9983"/>
        <v>2518.3000000000002</v>
      </c>
      <c r="AG2480" s="26"/>
      <c r="AH2480" s="26"/>
      <c r="AI2480" s="26"/>
      <c r="AJ2480" s="26">
        <f t="shared" si="9984"/>
        <v>2904.4320000000007</v>
      </c>
      <c r="AK2480" s="26">
        <f t="shared" si="9985"/>
        <v>2759.4999999999986</v>
      </c>
      <c r="AL2480" s="26">
        <f t="shared" si="9986"/>
        <v>2518.3000000000002</v>
      </c>
      <c r="AM2480" s="26"/>
      <c r="AN2480" s="26"/>
      <c r="AO2480" s="26"/>
      <c r="AP2480" s="26">
        <f t="shared" si="9987"/>
        <v>2904.4320000000007</v>
      </c>
      <c r="AQ2480" s="26">
        <f t="shared" si="9988"/>
        <v>2759.4999999999986</v>
      </c>
      <c r="AR2480" s="26">
        <f t="shared" si="9989"/>
        <v>2518.3000000000002</v>
      </c>
      <c r="AS2480" s="26"/>
      <c r="AT2480" s="26"/>
      <c r="AU2480" s="26"/>
      <c r="AV2480" s="26">
        <f t="shared" si="9990"/>
        <v>2904.4320000000007</v>
      </c>
      <c r="AW2480" s="26">
        <f t="shared" si="9991"/>
        <v>2759.4999999999986</v>
      </c>
      <c r="AX2480" s="26">
        <f t="shared" si="9992"/>
        <v>2518.3000000000002</v>
      </c>
      <c r="AY2480" s="26"/>
      <c r="AZ2480" s="26"/>
      <c r="BA2480" s="26"/>
      <c r="BB2480" s="26">
        <f t="shared" si="9993"/>
        <v>2904.4320000000007</v>
      </c>
      <c r="BC2480" s="26">
        <f t="shared" si="9994"/>
        <v>2759.4999999999986</v>
      </c>
      <c r="BD2480" s="26">
        <f t="shared" si="9995"/>
        <v>2518.3000000000002</v>
      </c>
      <c r="BE2480" s="26"/>
      <c r="BF2480" s="26"/>
      <c r="BG2480" s="26"/>
      <c r="BH2480" s="26">
        <f t="shared" si="9996"/>
        <v>2904.4320000000007</v>
      </c>
      <c r="BI2480" s="26">
        <f t="shared" si="9997"/>
        <v>2759.4999999999986</v>
      </c>
      <c r="BJ2480" s="26">
        <f t="shared" si="9998"/>
        <v>2518.3000000000002</v>
      </c>
      <c r="BK2480" s="26"/>
      <c r="BL2480" s="26"/>
      <c r="BM2480" s="26"/>
      <c r="BN2480" s="26">
        <f t="shared" si="9999"/>
        <v>2904.4320000000007</v>
      </c>
      <c r="BO2480" s="26">
        <f t="shared" si="10000"/>
        <v>2759.4999999999986</v>
      </c>
      <c r="BP2480" s="26">
        <f t="shared" si="10001"/>
        <v>2518.3000000000002</v>
      </c>
      <c r="BQ2480" s="26"/>
      <c r="BR2480" s="26"/>
      <c r="BS2480" s="26">
        <f t="shared" si="10002"/>
        <v>2904.4320000000007</v>
      </c>
      <c r="BT2480" s="26">
        <f t="shared" si="10003"/>
        <v>2759.4999999999986</v>
      </c>
      <c r="BU2480" s="26">
        <f t="shared" si="10004"/>
        <v>2518.3000000000002</v>
      </c>
      <c r="BV2480" s="26"/>
      <c r="BW2480" s="26"/>
      <c r="BX2480" s="26">
        <f t="shared" si="10005"/>
        <v>2904.4320000000007</v>
      </c>
      <c r="BY2480" s="26">
        <f t="shared" si="10006"/>
        <v>2759.4999999999986</v>
      </c>
      <c r="BZ2480" s="26">
        <f t="shared" si="10007"/>
        <v>2518.3000000000002</v>
      </c>
      <c r="CA2480" s="26"/>
      <c r="CB2480" s="26"/>
      <c r="CC2480" s="26"/>
      <c r="CD2480" s="26">
        <f t="shared" si="10108"/>
        <v>2904.4320000000007</v>
      </c>
      <c r="CE2480" s="26">
        <f t="shared" si="10109"/>
        <v>2759.4999999999986</v>
      </c>
      <c r="CF2480" s="26">
        <f t="shared" si="10110"/>
        <v>2518.3000000000002</v>
      </c>
      <c r="CG2480" s="26"/>
      <c r="CH2480" s="26"/>
      <c r="CI2480" s="26"/>
      <c r="CJ2480" s="26">
        <f t="shared" si="10111"/>
        <v>2904.4320000000007</v>
      </c>
      <c r="CK2480" s="26">
        <f t="shared" si="10112"/>
        <v>2759.4999999999986</v>
      </c>
      <c r="CL2480" s="26">
        <f t="shared" si="10113"/>
        <v>2518.3000000000002</v>
      </c>
      <c r="CM2480" s="26"/>
      <c r="CN2480" s="26"/>
      <c r="CO2480" s="26"/>
      <c r="CP2480" s="26">
        <f t="shared" si="10114"/>
        <v>2904.4320000000007</v>
      </c>
      <c r="CQ2480" s="26">
        <f t="shared" si="10115"/>
        <v>2759.4999999999986</v>
      </c>
      <c r="CR2480" s="26">
        <f t="shared" si="10116"/>
        <v>2518.3000000000002</v>
      </c>
      <c r="CS2480" s="26"/>
      <c r="CT2480" s="19"/>
      <c r="CU2480" s="35"/>
    </row>
    <row r="2481" spans="1:105" ht="46.8" hidden="1" x14ac:dyDescent="0.3">
      <c r="A2481" s="16" t="s">
        <v>1407</v>
      </c>
      <c r="B2481" s="17"/>
      <c r="C2481" s="16"/>
      <c r="D2481" s="16"/>
      <c r="E2481" s="34" t="s">
        <v>1408</v>
      </c>
      <c r="F2481" s="26">
        <f t="shared" si="10061"/>
        <v>3.4</v>
      </c>
      <c r="G2481" s="26">
        <f t="shared" ref="G2481:G2495" si="10118">G2482</f>
        <v>1.7</v>
      </c>
      <c r="H2481" s="26">
        <f t="shared" ref="H2481:H2495" si="10119">H2482</f>
        <v>19.7</v>
      </c>
      <c r="I2481" s="26">
        <f t="shared" si="10064"/>
        <v>0</v>
      </c>
      <c r="J2481" s="26">
        <f t="shared" si="10065"/>
        <v>0</v>
      </c>
      <c r="K2481" s="26">
        <f t="shared" si="10066"/>
        <v>0</v>
      </c>
      <c r="L2481" s="26">
        <f t="shared" si="9972"/>
        <v>3.4</v>
      </c>
      <c r="M2481" s="26">
        <f t="shared" si="9973"/>
        <v>1.7</v>
      </c>
      <c r="N2481" s="26">
        <f t="shared" si="9974"/>
        <v>19.7</v>
      </c>
      <c r="O2481" s="26">
        <f t="shared" si="10117"/>
        <v>0</v>
      </c>
      <c r="P2481" s="26">
        <f t="shared" si="10068"/>
        <v>0</v>
      </c>
      <c r="Q2481" s="26">
        <f t="shared" si="10069"/>
        <v>0</v>
      </c>
      <c r="R2481" s="26">
        <f t="shared" si="9975"/>
        <v>3.4</v>
      </c>
      <c r="S2481" s="26">
        <f t="shared" si="9976"/>
        <v>1.7</v>
      </c>
      <c r="T2481" s="26">
        <f t="shared" si="9977"/>
        <v>19.7</v>
      </c>
      <c r="U2481" s="26">
        <f t="shared" si="10070"/>
        <v>0</v>
      </c>
      <c r="V2481" s="26">
        <f t="shared" si="10071"/>
        <v>0</v>
      </c>
      <c r="W2481" s="26">
        <f t="shared" si="10072"/>
        <v>0</v>
      </c>
      <c r="X2481" s="26">
        <f t="shared" si="9978"/>
        <v>3.4</v>
      </c>
      <c r="Y2481" s="26">
        <f t="shared" si="9979"/>
        <v>1.7</v>
      </c>
      <c r="Z2481" s="26">
        <f t="shared" si="9980"/>
        <v>19.7</v>
      </c>
      <c r="AA2481" s="26">
        <f t="shared" si="10073"/>
        <v>0</v>
      </c>
      <c r="AB2481" s="26">
        <f t="shared" si="10074"/>
        <v>0</v>
      </c>
      <c r="AC2481" s="26">
        <f t="shared" si="10075"/>
        <v>0</v>
      </c>
      <c r="AD2481" s="26">
        <f t="shared" si="9981"/>
        <v>3.4</v>
      </c>
      <c r="AE2481" s="26">
        <f t="shared" si="9982"/>
        <v>1.7</v>
      </c>
      <c r="AF2481" s="26">
        <f t="shared" si="9983"/>
        <v>19.7</v>
      </c>
      <c r="AG2481" s="26">
        <f t="shared" si="10076"/>
        <v>0</v>
      </c>
      <c r="AH2481" s="26">
        <f t="shared" si="10077"/>
        <v>0</v>
      </c>
      <c r="AI2481" s="26">
        <f t="shared" si="10078"/>
        <v>0</v>
      </c>
      <c r="AJ2481" s="26">
        <f t="shared" si="9984"/>
        <v>3.4</v>
      </c>
      <c r="AK2481" s="26">
        <f t="shared" si="9985"/>
        <v>1.7</v>
      </c>
      <c r="AL2481" s="26">
        <f t="shared" si="9986"/>
        <v>19.7</v>
      </c>
      <c r="AM2481" s="26">
        <f t="shared" si="10079"/>
        <v>0</v>
      </c>
      <c r="AN2481" s="26">
        <f t="shared" si="10080"/>
        <v>0</v>
      </c>
      <c r="AO2481" s="26">
        <f t="shared" si="10081"/>
        <v>0</v>
      </c>
      <c r="AP2481" s="26">
        <f t="shared" si="9987"/>
        <v>3.4</v>
      </c>
      <c r="AQ2481" s="26">
        <f t="shared" si="9988"/>
        <v>1.7</v>
      </c>
      <c r="AR2481" s="26">
        <f t="shared" si="9989"/>
        <v>19.7</v>
      </c>
      <c r="AS2481" s="26">
        <f t="shared" si="10082"/>
        <v>0</v>
      </c>
      <c r="AT2481" s="26">
        <f t="shared" si="10083"/>
        <v>0</v>
      </c>
      <c r="AU2481" s="26">
        <f t="shared" si="10084"/>
        <v>0</v>
      </c>
      <c r="AV2481" s="26">
        <f t="shared" si="9990"/>
        <v>3.4</v>
      </c>
      <c r="AW2481" s="26">
        <f t="shared" si="9991"/>
        <v>1.7</v>
      </c>
      <c r="AX2481" s="26">
        <f t="shared" si="9992"/>
        <v>19.7</v>
      </c>
      <c r="AY2481" s="26">
        <f t="shared" si="10085"/>
        <v>0</v>
      </c>
      <c r="AZ2481" s="26">
        <f t="shared" si="10086"/>
        <v>0</v>
      </c>
      <c r="BA2481" s="26">
        <f t="shared" si="10087"/>
        <v>0</v>
      </c>
      <c r="BB2481" s="26">
        <f t="shared" si="9993"/>
        <v>3.4</v>
      </c>
      <c r="BC2481" s="26">
        <f t="shared" si="9994"/>
        <v>1.7</v>
      </c>
      <c r="BD2481" s="26">
        <f t="shared" si="9995"/>
        <v>19.7</v>
      </c>
      <c r="BE2481" s="26">
        <f t="shared" si="10088"/>
        <v>0</v>
      </c>
      <c r="BF2481" s="26">
        <f t="shared" si="10089"/>
        <v>0</v>
      </c>
      <c r="BG2481" s="26">
        <f t="shared" si="10090"/>
        <v>0</v>
      </c>
      <c r="BH2481" s="26">
        <f t="shared" si="9996"/>
        <v>3.4</v>
      </c>
      <c r="BI2481" s="26">
        <f t="shared" si="9997"/>
        <v>1.7</v>
      </c>
      <c r="BJ2481" s="26">
        <f t="shared" si="9998"/>
        <v>19.7</v>
      </c>
      <c r="BK2481" s="26">
        <f t="shared" si="10091"/>
        <v>0</v>
      </c>
      <c r="BL2481" s="26">
        <f t="shared" si="10092"/>
        <v>0</v>
      </c>
      <c r="BM2481" s="26">
        <f t="shared" si="10093"/>
        <v>0</v>
      </c>
      <c r="BN2481" s="26">
        <f t="shared" si="9999"/>
        <v>3.4</v>
      </c>
      <c r="BO2481" s="26">
        <f t="shared" si="10000"/>
        <v>1.7</v>
      </c>
      <c r="BP2481" s="26">
        <f t="shared" si="10001"/>
        <v>19.7</v>
      </c>
      <c r="BQ2481" s="26">
        <f t="shared" si="10094"/>
        <v>0</v>
      </c>
      <c r="BR2481" s="26">
        <f t="shared" si="10095"/>
        <v>0</v>
      </c>
      <c r="BS2481" s="26">
        <f t="shared" si="10002"/>
        <v>3.4</v>
      </c>
      <c r="BT2481" s="26">
        <f t="shared" si="10003"/>
        <v>1.7</v>
      </c>
      <c r="BU2481" s="26">
        <f t="shared" si="10004"/>
        <v>19.7</v>
      </c>
      <c r="BV2481" s="26">
        <f t="shared" si="10096"/>
        <v>0</v>
      </c>
      <c r="BW2481" s="26">
        <f t="shared" si="10097"/>
        <v>0</v>
      </c>
      <c r="BX2481" s="26">
        <f t="shared" si="10005"/>
        <v>3.4</v>
      </c>
      <c r="BY2481" s="26">
        <f t="shared" si="10006"/>
        <v>1.7</v>
      </c>
      <c r="BZ2481" s="26">
        <f t="shared" si="10007"/>
        <v>19.7</v>
      </c>
      <c r="CA2481" s="26">
        <f t="shared" si="10098"/>
        <v>0</v>
      </c>
      <c r="CB2481" s="26">
        <f t="shared" si="10099"/>
        <v>0</v>
      </c>
      <c r="CC2481" s="26">
        <f t="shared" si="10100"/>
        <v>0</v>
      </c>
      <c r="CD2481" s="26">
        <f t="shared" si="10108"/>
        <v>3.4</v>
      </c>
      <c r="CE2481" s="26">
        <f t="shared" si="10109"/>
        <v>1.7</v>
      </c>
      <c r="CF2481" s="26">
        <f t="shared" si="10110"/>
        <v>19.7</v>
      </c>
      <c r="CG2481" s="26">
        <f t="shared" si="10101"/>
        <v>0</v>
      </c>
      <c r="CH2481" s="26">
        <f t="shared" si="10102"/>
        <v>0</v>
      </c>
      <c r="CI2481" s="26">
        <f t="shared" si="10103"/>
        <v>0</v>
      </c>
      <c r="CJ2481" s="26">
        <f t="shared" si="10111"/>
        <v>3.4</v>
      </c>
      <c r="CK2481" s="26">
        <f t="shared" si="10112"/>
        <v>1.7</v>
      </c>
      <c r="CL2481" s="26">
        <f t="shared" si="10113"/>
        <v>19.7</v>
      </c>
      <c r="CM2481" s="26">
        <f t="shared" si="10104"/>
        <v>0</v>
      </c>
      <c r="CN2481" s="26">
        <f t="shared" si="10105"/>
        <v>0</v>
      </c>
      <c r="CO2481" s="26">
        <f t="shared" si="10106"/>
        <v>0</v>
      </c>
      <c r="CP2481" s="26">
        <f t="shared" si="10114"/>
        <v>3.4</v>
      </c>
      <c r="CQ2481" s="26">
        <f t="shared" si="10115"/>
        <v>1.7</v>
      </c>
      <c r="CR2481" s="26">
        <f t="shared" si="10116"/>
        <v>19.7</v>
      </c>
      <c r="CS2481" s="26">
        <f t="shared" si="10107"/>
        <v>0</v>
      </c>
      <c r="CT2481" s="19"/>
      <c r="CU2481" s="35"/>
      <c r="CX2481" s="1" t="s">
        <v>1346</v>
      </c>
      <c r="DA2481" s="1" t="s">
        <v>29</v>
      </c>
    </row>
    <row r="2482" spans="1:105" ht="31.2" hidden="1" x14ac:dyDescent="0.3">
      <c r="A2482" s="16" t="s">
        <v>1407</v>
      </c>
      <c r="B2482" s="17">
        <v>200</v>
      </c>
      <c r="C2482" s="16"/>
      <c r="D2482" s="16"/>
      <c r="E2482" s="34" t="s">
        <v>38</v>
      </c>
      <c r="F2482" s="26">
        <f t="shared" si="10061"/>
        <v>3.4</v>
      </c>
      <c r="G2482" s="26">
        <f t="shared" si="10118"/>
        <v>1.7</v>
      </c>
      <c r="H2482" s="26">
        <f t="shared" si="10119"/>
        <v>19.7</v>
      </c>
      <c r="I2482" s="26">
        <f t="shared" si="10064"/>
        <v>0</v>
      </c>
      <c r="J2482" s="26">
        <f t="shared" si="10065"/>
        <v>0</v>
      </c>
      <c r="K2482" s="26">
        <f t="shared" si="10066"/>
        <v>0</v>
      </c>
      <c r="L2482" s="26">
        <f t="shared" si="9972"/>
        <v>3.4</v>
      </c>
      <c r="M2482" s="26">
        <f t="shared" si="9973"/>
        <v>1.7</v>
      </c>
      <c r="N2482" s="26">
        <f t="shared" si="9974"/>
        <v>19.7</v>
      </c>
      <c r="O2482" s="26">
        <f t="shared" si="10117"/>
        <v>0</v>
      </c>
      <c r="P2482" s="26">
        <f t="shared" si="10068"/>
        <v>0</v>
      </c>
      <c r="Q2482" s="26">
        <f t="shared" si="10069"/>
        <v>0</v>
      </c>
      <c r="R2482" s="26">
        <f t="shared" si="9975"/>
        <v>3.4</v>
      </c>
      <c r="S2482" s="26">
        <f t="shared" si="9976"/>
        <v>1.7</v>
      </c>
      <c r="T2482" s="26">
        <f t="shared" si="9977"/>
        <v>19.7</v>
      </c>
      <c r="U2482" s="26">
        <f t="shared" si="10070"/>
        <v>0</v>
      </c>
      <c r="V2482" s="26">
        <f t="shared" si="10071"/>
        <v>0</v>
      </c>
      <c r="W2482" s="26">
        <f t="shared" si="10072"/>
        <v>0</v>
      </c>
      <c r="X2482" s="26">
        <f t="shared" si="9978"/>
        <v>3.4</v>
      </c>
      <c r="Y2482" s="26">
        <f t="shared" si="9979"/>
        <v>1.7</v>
      </c>
      <c r="Z2482" s="26">
        <f t="shared" si="9980"/>
        <v>19.7</v>
      </c>
      <c r="AA2482" s="26">
        <f t="shared" si="10073"/>
        <v>0</v>
      </c>
      <c r="AB2482" s="26">
        <f t="shared" si="10074"/>
        <v>0</v>
      </c>
      <c r="AC2482" s="26">
        <f t="shared" si="10075"/>
        <v>0</v>
      </c>
      <c r="AD2482" s="26">
        <f t="shared" si="9981"/>
        <v>3.4</v>
      </c>
      <c r="AE2482" s="26">
        <f t="shared" si="9982"/>
        <v>1.7</v>
      </c>
      <c r="AF2482" s="26">
        <f t="shared" si="9983"/>
        <v>19.7</v>
      </c>
      <c r="AG2482" s="26">
        <f t="shared" si="10076"/>
        <v>0</v>
      </c>
      <c r="AH2482" s="26">
        <f t="shared" si="10077"/>
        <v>0</v>
      </c>
      <c r="AI2482" s="26">
        <f t="shared" si="10078"/>
        <v>0</v>
      </c>
      <c r="AJ2482" s="26">
        <f t="shared" si="9984"/>
        <v>3.4</v>
      </c>
      <c r="AK2482" s="26">
        <f t="shared" si="9985"/>
        <v>1.7</v>
      </c>
      <c r="AL2482" s="26">
        <f t="shared" si="9986"/>
        <v>19.7</v>
      </c>
      <c r="AM2482" s="26">
        <f t="shared" si="10079"/>
        <v>0</v>
      </c>
      <c r="AN2482" s="26">
        <f t="shared" si="10080"/>
        <v>0</v>
      </c>
      <c r="AO2482" s="26">
        <f t="shared" si="10081"/>
        <v>0</v>
      </c>
      <c r="AP2482" s="26">
        <f t="shared" si="9987"/>
        <v>3.4</v>
      </c>
      <c r="AQ2482" s="26">
        <f t="shared" si="9988"/>
        <v>1.7</v>
      </c>
      <c r="AR2482" s="26">
        <f t="shared" si="9989"/>
        <v>19.7</v>
      </c>
      <c r="AS2482" s="26">
        <f t="shared" si="10082"/>
        <v>0</v>
      </c>
      <c r="AT2482" s="26">
        <f t="shared" si="10083"/>
        <v>0</v>
      </c>
      <c r="AU2482" s="26">
        <f t="shared" si="10084"/>
        <v>0</v>
      </c>
      <c r="AV2482" s="26">
        <f t="shared" si="9990"/>
        <v>3.4</v>
      </c>
      <c r="AW2482" s="26">
        <f t="shared" si="9991"/>
        <v>1.7</v>
      </c>
      <c r="AX2482" s="26">
        <f t="shared" si="9992"/>
        <v>19.7</v>
      </c>
      <c r="AY2482" s="26">
        <f t="shared" si="10085"/>
        <v>0</v>
      </c>
      <c r="AZ2482" s="26">
        <f t="shared" si="10086"/>
        <v>0</v>
      </c>
      <c r="BA2482" s="26">
        <f t="shared" si="10087"/>
        <v>0</v>
      </c>
      <c r="BB2482" s="26">
        <f t="shared" si="9993"/>
        <v>3.4</v>
      </c>
      <c r="BC2482" s="26">
        <f t="shared" si="9994"/>
        <v>1.7</v>
      </c>
      <c r="BD2482" s="26">
        <f t="shared" si="9995"/>
        <v>19.7</v>
      </c>
      <c r="BE2482" s="26">
        <f t="shared" si="10088"/>
        <v>0</v>
      </c>
      <c r="BF2482" s="26">
        <f t="shared" si="10089"/>
        <v>0</v>
      </c>
      <c r="BG2482" s="26">
        <f t="shared" si="10090"/>
        <v>0</v>
      </c>
      <c r="BH2482" s="26">
        <f t="shared" si="9996"/>
        <v>3.4</v>
      </c>
      <c r="BI2482" s="26">
        <f t="shared" si="9997"/>
        <v>1.7</v>
      </c>
      <c r="BJ2482" s="26">
        <f t="shared" si="9998"/>
        <v>19.7</v>
      </c>
      <c r="BK2482" s="26">
        <f t="shared" si="10091"/>
        <v>0</v>
      </c>
      <c r="BL2482" s="26">
        <f t="shared" si="10092"/>
        <v>0</v>
      </c>
      <c r="BM2482" s="26">
        <f t="shared" si="10093"/>
        <v>0</v>
      </c>
      <c r="BN2482" s="26">
        <f t="shared" si="9999"/>
        <v>3.4</v>
      </c>
      <c r="BO2482" s="26">
        <f t="shared" si="10000"/>
        <v>1.7</v>
      </c>
      <c r="BP2482" s="26">
        <f t="shared" si="10001"/>
        <v>19.7</v>
      </c>
      <c r="BQ2482" s="26">
        <f t="shared" si="10094"/>
        <v>0</v>
      </c>
      <c r="BR2482" s="26">
        <f t="shared" si="10095"/>
        <v>0</v>
      </c>
      <c r="BS2482" s="26">
        <f t="shared" si="10002"/>
        <v>3.4</v>
      </c>
      <c r="BT2482" s="26">
        <f t="shared" si="10003"/>
        <v>1.7</v>
      </c>
      <c r="BU2482" s="26">
        <f t="shared" si="10004"/>
        <v>19.7</v>
      </c>
      <c r="BV2482" s="26">
        <f t="shared" si="10096"/>
        <v>0</v>
      </c>
      <c r="BW2482" s="26">
        <f t="shared" si="10097"/>
        <v>0</v>
      </c>
      <c r="BX2482" s="26">
        <f t="shared" si="10005"/>
        <v>3.4</v>
      </c>
      <c r="BY2482" s="26">
        <f t="shared" si="10006"/>
        <v>1.7</v>
      </c>
      <c r="BZ2482" s="26">
        <f t="shared" si="10007"/>
        <v>19.7</v>
      </c>
      <c r="CA2482" s="26">
        <f t="shared" si="10098"/>
        <v>0</v>
      </c>
      <c r="CB2482" s="26">
        <f t="shared" si="10099"/>
        <v>0</v>
      </c>
      <c r="CC2482" s="26">
        <f t="shared" si="10100"/>
        <v>0</v>
      </c>
      <c r="CD2482" s="26">
        <f t="shared" si="10108"/>
        <v>3.4</v>
      </c>
      <c r="CE2482" s="26">
        <f t="shared" si="10109"/>
        <v>1.7</v>
      </c>
      <c r="CF2482" s="26">
        <f t="shared" si="10110"/>
        <v>19.7</v>
      </c>
      <c r="CG2482" s="26">
        <f t="shared" si="10101"/>
        <v>0</v>
      </c>
      <c r="CH2482" s="26">
        <f t="shared" si="10102"/>
        <v>0</v>
      </c>
      <c r="CI2482" s="26">
        <f t="shared" si="10103"/>
        <v>0</v>
      </c>
      <c r="CJ2482" s="26">
        <f t="shared" si="10111"/>
        <v>3.4</v>
      </c>
      <c r="CK2482" s="26">
        <f t="shared" si="10112"/>
        <v>1.7</v>
      </c>
      <c r="CL2482" s="26">
        <f t="shared" si="10113"/>
        <v>19.7</v>
      </c>
      <c r="CM2482" s="26">
        <f t="shared" si="10104"/>
        <v>0</v>
      </c>
      <c r="CN2482" s="26">
        <f t="shared" si="10105"/>
        <v>0</v>
      </c>
      <c r="CO2482" s="26">
        <f t="shared" si="10106"/>
        <v>0</v>
      </c>
      <c r="CP2482" s="26">
        <f t="shared" si="10114"/>
        <v>3.4</v>
      </c>
      <c r="CQ2482" s="26">
        <f t="shared" si="10115"/>
        <v>1.7</v>
      </c>
      <c r="CR2482" s="26">
        <f t="shared" si="10116"/>
        <v>19.7</v>
      </c>
      <c r="CS2482" s="26">
        <f t="shared" si="10107"/>
        <v>0</v>
      </c>
      <c r="CT2482" s="19"/>
      <c r="CU2482" s="35"/>
      <c r="CY2482" s="1" t="s">
        <v>27</v>
      </c>
    </row>
    <row r="2483" spans="1:105" ht="46.8" hidden="1" x14ac:dyDescent="0.3">
      <c r="A2483" s="16" t="s">
        <v>1407</v>
      </c>
      <c r="B2483" s="17">
        <v>240</v>
      </c>
      <c r="C2483" s="16"/>
      <c r="D2483" s="16"/>
      <c r="E2483" s="34" t="s">
        <v>39</v>
      </c>
      <c r="F2483" s="26">
        <f t="shared" si="10061"/>
        <v>3.4</v>
      </c>
      <c r="G2483" s="26">
        <f t="shared" si="10118"/>
        <v>1.7</v>
      </c>
      <c r="H2483" s="26">
        <f t="shared" si="10119"/>
        <v>19.7</v>
      </c>
      <c r="I2483" s="26">
        <f t="shared" si="10064"/>
        <v>0</v>
      </c>
      <c r="J2483" s="26">
        <f t="shared" si="10065"/>
        <v>0</v>
      </c>
      <c r="K2483" s="26">
        <f t="shared" si="10066"/>
        <v>0</v>
      </c>
      <c r="L2483" s="26">
        <f t="shared" si="9972"/>
        <v>3.4</v>
      </c>
      <c r="M2483" s="26">
        <f t="shared" si="9973"/>
        <v>1.7</v>
      </c>
      <c r="N2483" s="26">
        <f t="shared" si="9974"/>
        <v>19.7</v>
      </c>
      <c r="O2483" s="26">
        <f t="shared" si="10117"/>
        <v>0</v>
      </c>
      <c r="P2483" s="26">
        <f t="shared" si="10068"/>
        <v>0</v>
      </c>
      <c r="Q2483" s="26">
        <f t="shared" si="10069"/>
        <v>0</v>
      </c>
      <c r="R2483" s="26">
        <f t="shared" si="9975"/>
        <v>3.4</v>
      </c>
      <c r="S2483" s="26">
        <f t="shared" si="9976"/>
        <v>1.7</v>
      </c>
      <c r="T2483" s="26">
        <f t="shared" si="9977"/>
        <v>19.7</v>
      </c>
      <c r="U2483" s="26">
        <f t="shared" si="10070"/>
        <v>0</v>
      </c>
      <c r="V2483" s="26">
        <f t="shared" si="10071"/>
        <v>0</v>
      </c>
      <c r="W2483" s="26">
        <f t="shared" si="10072"/>
        <v>0</v>
      </c>
      <c r="X2483" s="26">
        <f t="shared" si="9978"/>
        <v>3.4</v>
      </c>
      <c r="Y2483" s="26">
        <f t="shared" si="9979"/>
        <v>1.7</v>
      </c>
      <c r="Z2483" s="26">
        <f t="shared" si="9980"/>
        <v>19.7</v>
      </c>
      <c r="AA2483" s="26">
        <f t="shared" si="10073"/>
        <v>0</v>
      </c>
      <c r="AB2483" s="26">
        <f t="shared" si="10074"/>
        <v>0</v>
      </c>
      <c r="AC2483" s="26">
        <f t="shared" si="10075"/>
        <v>0</v>
      </c>
      <c r="AD2483" s="26">
        <f t="shared" si="9981"/>
        <v>3.4</v>
      </c>
      <c r="AE2483" s="26">
        <f t="shared" si="9982"/>
        <v>1.7</v>
      </c>
      <c r="AF2483" s="26">
        <f t="shared" si="9983"/>
        <v>19.7</v>
      </c>
      <c r="AG2483" s="26">
        <f t="shared" si="10076"/>
        <v>0</v>
      </c>
      <c r="AH2483" s="26">
        <f t="shared" si="10077"/>
        <v>0</v>
      </c>
      <c r="AI2483" s="26">
        <f t="shared" si="10078"/>
        <v>0</v>
      </c>
      <c r="AJ2483" s="26">
        <f t="shared" si="9984"/>
        <v>3.4</v>
      </c>
      <c r="AK2483" s="26">
        <f t="shared" si="9985"/>
        <v>1.7</v>
      </c>
      <c r="AL2483" s="26">
        <f t="shared" si="9986"/>
        <v>19.7</v>
      </c>
      <c r="AM2483" s="26">
        <f t="shared" si="10079"/>
        <v>0</v>
      </c>
      <c r="AN2483" s="26">
        <f t="shared" si="10080"/>
        <v>0</v>
      </c>
      <c r="AO2483" s="26">
        <f t="shared" si="10081"/>
        <v>0</v>
      </c>
      <c r="AP2483" s="26">
        <f t="shared" si="9987"/>
        <v>3.4</v>
      </c>
      <c r="AQ2483" s="26">
        <f t="shared" si="9988"/>
        <v>1.7</v>
      </c>
      <c r="AR2483" s="26">
        <f t="shared" si="9989"/>
        <v>19.7</v>
      </c>
      <c r="AS2483" s="26">
        <f t="shared" si="10082"/>
        <v>0</v>
      </c>
      <c r="AT2483" s="26">
        <f t="shared" si="10083"/>
        <v>0</v>
      </c>
      <c r="AU2483" s="26">
        <f t="shared" si="10084"/>
        <v>0</v>
      </c>
      <c r="AV2483" s="26">
        <f t="shared" si="9990"/>
        <v>3.4</v>
      </c>
      <c r="AW2483" s="26">
        <f t="shared" si="9991"/>
        <v>1.7</v>
      </c>
      <c r="AX2483" s="26">
        <f t="shared" si="9992"/>
        <v>19.7</v>
      </c>
      <c r="AY2483" s="26">
        <f t="shared" si="10085"/>
        <v>0</v>
      </c>
      <c r="AZ2483" s="26">
        <f t="shared" si="10086"/>
        <v>0</v>
      </c>
      <c r="BA2483" s="26">
        <f t="shared" si="10087"/>
        <v>0</v>
      </c>
      <c r="BB2483" s="26">
        <f t="shared" si="9993"/>
        <v>3.4</v>
      </c>
      <c r="BC2483" s="26">
        <f t="shared" si="9994"/>
        <v>1.7</v>
      </c>
      <c r="BD2483" s="26">
        <f t="shared" si="9995"/>
        <v>19.7</v>
      </c>
      <c r="BE2483" s="26">
        <f t="shared" si="10088"/>
        <v>0</v>
      </c>
      <c r="BF2483" s="26">
        <f t="shared" si="10089"/>
        <v>0</v>
      </c>
      <c r="BG2483" s="26">
        <f t="shared" si="10090"/>
        <v>0</v>
      </c>
      <c r="BH2483" s="26">
        <f t="shared" si="9996"/>
        <v>3.4</v>
      </c>
      <c r="BI2483" s="26">
        <f t="shared" si="9997"/>
        <v>1.7</v>
      </c>
      <c r="BJ2483" s="26">
        <f t="shared" si="9998"/>
        <v>19.7</v>
      </c>
      <c r="BK2483" s="26">
        <f t="shared" si="10091"/>
        <v>0</v>
      </c>
      <c r="BL2483" s="26">
        <f t="shared" si="10092"/>
        <v>0</v>
      </c>
      <c r="BM2483" s="26">
        <f t="shared" si="10093"/>
        <v>0</v>
      </c>
      <c r="BN2483" s="26">
        <f t="shared" si="9999"/>
        <v>3.4</v>
      </c>
      <c r="BO2483" s="26">
        <f t="shared" si="10000"/>
        <v>1.7</v>
      </c>
      <c r="BP2483" s="26">
        <f t="shared" si="10001"/>
        <v>19.7</v>
      </c>
      <c r="BQ2483" s="26">
        <f t="shared" si="10094"/>
        <v>0</v>
      </c>
      <c r="BR2483" s="26">
        <f t="shared" si="10095"/>
        <v>0</v>
      </c>
      <c r="BS2483" s="26">
        <f t="shared" si="10002"/>
        <v>3.4</v>
      </c>
      <c r="BT2483" s="26">
        <f t="shared" si="10003"/>
        <v>1.7</v>
      </c>
      <c r="BU2483" s="26">
        <f t="shared" si="10004"/>
        <v>19.7</v>
      </c>
      <c r="BV2483" s="26">
        <f t="shared" si="10096"/>
        <v>0</v>
      </c>
      <c r="BW2483" s="26">
        <f t="shared" si="10097"/>
        <v>0</v>
      </c>
      <c r="BX2483" s="26">
        <f t="shared" si="10005"/>
        <v>3.4</v>
      </c>
      <c r="BY2483" s="26">
        <f t="shared" si="10006"/>
        <v>1.7</v>
      </c>
      <c r="BZ2483" s="26">
        <f t="shared" si="10007"/>
        <v>19.7</v>
      </c>
      <c r="CA2483" s="26">
        <f t="shared" si="10098"/>
        <v>0</v>
      </c>
      <c r="CB2483" s="26">
        <f t="shared" si="10099"/>
        <v>0</v>
      </c>
      <c r="CC2483" s="26">
        <f t="shared" si="10100"/>
        <v>0</v>
      </c>
      <c r="CD2483" s="26">
        <f t="shared" si="10108"/>
        <v>3.4</v>
      </c>
      <c r="CE2483" s="26">
        <f t="shared" si="10109"/>
        <v>1.7</v>
      </c>
      <c r="CF2483" s="26">
        <f t="shared" si="10110"/>
        <v>19.7</v>
      </c>
      <c r="CG2483" s="26">
        <f t="shared" si="10101"/>
        <v>0</v>
      </c>
      <c r="CH2483" s="26">
        <f t="shared" si="10102"/>
        <v>0</v>
      </c>
      <c r="CI2483" s="26">
        <f t="shared" si="10103"/>
        <v>0</v>
      </c>
      <c r="CJ2483" s="26">
        <f t="shared" si="10111"/>
        <v>3.4</v>
      </c>
      <c r="CK2483" s="26">
        <f t="shared" si="10112"/>
        <v>1.7</v>
      </c>
      <c r="CL2483" s="26">
        <f t="shared" si="10113"/>
        <v>19.7</v>
      </c>
      <c r="CM2483" s="26">
        <f t="shared" si="10104"/>
        <v>0</v>
      </c>
      <c r="CN2483" s="26">
        <f t="shared" si="10105"/>
        <v>0</v>
      </c>
      <c r="CO2483" s="26">
        <f t="shared" si="10106"/>
        <v>0</v>
      </c>
      <c r="CP2483" s="26">
        <f t="shared" si="10114"/>
        <v>3.4</v>
      </c>
      <c r="CQ2483" s="26">
        <f t="shared" si="10115"/>
        <v>1.7</v>
      </c>
      <c r="CR2483" s="26">
        <f t="shared" si="10116"/>
        <v>19.7</v>
      </c>
      <c r="CS2483" s="26">
        <f t="shared" si="10107"/>
        <v>0</v>
      </c>
      <c r="CT2483" s="19"/>
      <c r="CU2483" s="35"/>
      <c r="CZ2483" s="1" t="s">
        <v>28</v>
      </c>
    </row>
    <row r="2484" spans="1:105" hidden="1" x14ac:dyDescent="0.3">
      <c r="A2484" s="16" t="s">
        <v>1407</v>
      </c>
      <c r="B2484" s="17">
        <v>240</v>
      </c>
      <c r="C2484" s="16" t="s">
        <v>40</v>
      </c>
      <c r="D2484" s="16" t="s">
        <v>41</v>
      </c>
      <c r="E2484" s="34" t="s">
        <v>42</v>
      </c>
      <c r="F2484" s="26">
        <v>3.4</v>
      </c>
      <c r="G2484" s="26">
        <v>1.7</v>
      </c>
      <c r="H2484" s="26">
        <v>19.7</v>
      </c>
      <c r="I2484" s="26"/>
      <c r="J2484" s="26"/>
      <c r="K2484" s="26"/>
      <c r="L2484" s="26">
        <f t="shared" si="9972"/>
        <v>3.4</v>
      </c>
      <c r="M2484" s="26">
        <f t="shared" si="9973"/>
        <v>1.7</v>
      </c>
      <c r="N2484" s="26">
        <f t="shared" si="9974"/>
        <v>19.7</v>
      </c>
      <c r="O2484" s="26"/>
      <c r="P2484" s="26"/>
      <c r="Q2484" s="26"/>
      <c r="R2484" s="26">
        <f t="shared" si="9975"/>
        <v>3.4</v>
      </c>
      <c r="S2484" s="26">
        <f t="shared" si="9976"/>
        <v>1.7</v>
      </c>
      <c r="T2484" s="26">
        <f t="shared" si="9977"/>
        <v>19.7</v>
      </c>
      <c r="U2484" s="26"/>
      <c r="V2484" s="26"/>
      <c r="W2484" s="26"/>
      <c r="X2484" s="26">
        <f t="shared" si="9978"/>
        <v>3.4</v>
      </c>
      <c r="Y2484" s="26">
        <f t="shared" si="9979"/>
        <v>1.7</v>
      </c>
      <c r="Z2484" s="26">
        <f t="shared" si="9980"/>
        <v>19.7</v>
      </c>
      <c r="AA2484" s="26"/>
      <c r="AB2484" s="26"/>
      <c r="AC2484" s="26"/>
      <c r="AD2484" s="26">
        <f t="shared" si="9981"/>
        <v>3.4</v>
      </c>
      <c r="AE2484" s="26">
        <f t="shared" si="9982"/>
        <v>1.7</v>
      </c>
      <c r="AF2484" s="26">
        <f t="shared" si="9983"/>
        <v>19.7</v>
      </c>
      <c r="AG2484" s="26"/>
      <c r="AH2484" s="26"/>
      <c r="AI2484" s="26"/>
      <c r="AJ2484" s="26">
        <f t="shared" si="9984"/>
        <v>3.4</v>
      </c>
      <c r="AK2484" s="26">
        <f t="shared" si="9985"/>
        <v>1.7</v>
      </c>
      <c r="AL2484" s="26">
        <f t="shared" si="9986"/>
        <v>19.7</v>
      </c>
      <c r="AM2484" s="26"/>
      <c r="AN2484" s="26"/>
      <c r="AO2484" s="26"/>
      <c r="AP2484" s="26">
        <f t="shared" si="9987"/>
        <v>3.4</v>
      </c>
      <c r="AQ2484" s="26">
        <f t="shared" si="9988"/>
        <v>1.7</v>
      </c>
      <c r="AR2484" s="26">
        <f t="shared" si="9989"/>
        <v>19.7</v>
      </c>
      <c r="AS2484" s="26"/>
      <c r="AT2484" s="26"/>
      <c r="AU2484" s="26"/>
      <c r="AV2484" s="26">
        <f t="shared" si="9990"/>
        <v>3.4</v>
      </c>
      <c r="AW2484" s="26">
        <f t="shared" si="9991"/>
        <v>1.7</v>
      </c>
      <c r="AX2484" s="26">
        <f t="shared" si="9992"/>
        <v>19.7</v>
      </c>
      <c r="AY2484" s="26"/>
      <c r="AZ2484" s="26"/>
      <c r="BA2484" s="26"/>
      <c r="BB2484" s="26">
        <f t="shared" si="9993"/>
        <v>3.4</v>
      </c>
      <c r="BC2484" s="26">
        <f t="shared" si="9994"/>
        <v>1.7</v>
      </c>
      <c r="BD2484" s="26">
        <f t="shared" si="9995"/>
        <v>19.7</v>
      </c>
      <c r="BE2484" s="26"/>
      <c r="BF2484" s="26"/>
      <c r="BG2484" s="26"/>
      <c r="BH2484" s="26">
        <f t="shared" si="9996"/>
        <v>3.4</v>
      </c>
      <c r="BI2484" s="26">
        <f t="shared" si="9997"/>
        <v>1.7</v>
      </c>
      <c r="BJ2484" s="26">
        <f t="shared" si="9998"/>
        <v>19.7</v>
      </c>
      <c r="BK2484" s="26"/>
      <c r="BL2484" s="26"/>
      <c r="BM2484" s="26"/>
      <c r="BN2484" s="26">
        <f t="shared" si="9999"/>
        <v>3.4</v>
      </c>
      <c r="BO2484" s="26">
        <f t="shared" si="10000"/>
        <v>1.7</v>
      </c>
      <c r="BP2484" s="26">
        <f t="shared" si="10001"/>
        <v>19.7</v>
      </c>
      <c r="BQ2484" s="26"/>
      <c r="BR2484" s="26"/>
      <c r="BS2484" s="26">
        <f t="shared" si="10002"/>
        <v>3.4</v>
      </c>
      <c r="BT2484" s="26">
        <f t="shared" si="10003"/>
        <v>1.7</v>
      </c>
      <c r="BU2484" s="26">
        <f t="shared" si="10004"/>
        <v>19.7</v>
      </c>
      <c r="BV2484" s="26"/>
      <c r="BW2484" s="26"/>
      <c r="BX2484" s="26">
        <f t="shared" si="10005"/>
        <v>3.4</v>
      </c>
      <c r="BY2484" s="26">
        <f t="shared" si="10006"/>
        <v>1.7</v>
      </c>
      <c r="BZ2484" s="26">
        <f t="shared" si="10007"/>
        <v>19.7</v>
      </c>
      <c r="CA2484" s="26"/>
      <c r="CB2484" s="26"/>
      <c r="CC2484" s="26"/>
      <c r="CD2484" s="26">
        <f t="shared" si="10108"/>
        <v>3.4</v>
      </c>
      <c r="CE2484" s="26">
        <f t="shared" si="10109"/>
        <v>1.7</v>
      </c>
      <c r="CF2484" s="26">
        <f t="shared" si="10110"/>
        <v>19.7</v>
      </c>
      <c r="CG2484" s="26"/>
      <c r="CH2484" s="26"/>
      <c r="CI2484" s="26"/>
      <c r="CJ2484" s="26">
        <f t="shared" si="10111"/>
        <v>3.4</v>
      </c>
      <c r="CK2484" s="26">
        <f t="shared" si="10112"/>
        <v>1.7</v>
      </c>
      <c r="CL2484" s="26">
        <f t="shared" si="10113"/>
        <v>19.7</v>
      </c>
      <c r="CM2484" s="26"/>
      <c r="CN2484" s="26"/>
      <c r="CO2484" s="26"/>
      <c r="CP2484" s="26">
        <f t="shared" si="10114"/>
        <v>3.4</v>
      </c>
      <c r="CQ2484" s="26">
        <f t="shared" si="10115"/>
        <v>1.7</v>
      </c>
      <c r="CR2484" s="26">
        <f t="shared" si="10116"/>
        <v>19.7</v>
      </c>
      <c r="CS2484" s="26"/>
      <c r="CT2484" s="19"/>
      <c r="CU2484" s="35"/>
    </row>
    <row r="2485" spans="1:105" ht="46.8" hidden="1" x14ac:dyDescent="0.3">
      <c r="A2485" s="16" t="s">
        <v>1409</v>
      </c>
      <c r="B2485" s="17"/>
      <c r="C2485" s="16"/>
      <c r="D2485" s="16"/>
      <c r="E2485" s="34" t="s">
        <v>1410</v>
      </c>
      <c r="F2485" s="26"/>
      <c r="G2485" s="26"/>
      <c r="H2485" s="26"/>
      <c r="I2485" s="26"/>
      <c r="J2485" s="26"/>
      <c r="K2485" s="26"/>
      <c r="L2485" s="26"/>
      <c r="M2485" s="26"/>
      <c r="N2485" s="26"/>
      <c r="O2485" s="26"/>
      <c r="P2485" s="26"/>
      <c r="Q2485" s="26"/>
      <c r="R2485" s="26"/>
      <c r="S2485" s="26"/>
      <c r="T2485" s="26"/>
      <c r="U2485" s="26"/>
      <c r="V2485" s="26"/>
      <c r="W2485" s="26"/>
      <c r="X2485" s="26"/>
      <c r="Y2485" s="26"/>
      <c r="Z2485" s="26"/>
      <c r="AA2485" s="26"/>
      <c r="AB2485" s="26"/>
      <c r="AC2485" s="26"/>
      <c r="AD2485" s="26"/>
      <c r="AE2485" s="26"/>
      <c r="AF2485" s="26"/>
      <c r="AG2485" s="26"/>
      <c r="AH2485" s="26"/>
      <c r="AI2485" s="26"/>
      <c r="AJ2485" s="26"/>
      <c r="AK2485" s="26"/>
      <c r="AL2485" s="26"/>
      <c r="AM2485" s="26"/>
      <c r="AN2485" s="26"/>
      <c r="AO2485" s="26"/>
      <c r="AP2485" s="26"/>
      <c r="AQ2485" s="26"/>
      <c r="AR2485" s="26"/>
      <c r="AS2485" s="26"/>
      <c r="AT2485" s="26"/>
      <c r="AU2485" s="26"/>
      <c r="AV2485" s="26"/>
      <c r="AW2485" s="26"/>
      <c r="AX2485" s="26"/>
      <c r="AY2485" s="26"/>
      <c r="AZ2485" s="26"/>
      <c r="BA2485" s="26"/>
      <c r="BB2485" s="26"/>
      <c r="BC2485" s="26"/>
      <c r="BD2485" s="26"/>
      <c r="BE2485" s="26"/>
      <c r="BF2485" s="26"/>
      <c r="BG2485" s="26"/>
      <c r="BH2485" s="26"/>
      <c r="BI2485" s="26"/>
      <c r="BJ2485" s="26"/>
      <c r="BK2485" s="26">
        <f t="shared" si="10091"/>
        <v>0</v>
      </c>
      <c r="BL2485" s="26">
        <f t="shared" si="10092"/>
        <v>200649.85</v>
      </c>
      <c r="BM2485" s="26">
        <f t="shared" si="10093"/>
        <v>0</v>
      </c>
      <c r="BN2485" s="26">
        <f t="shared" si="9999"/>
        <v>0</v>
      </c>
      <c r="BO2485" s="26">
        <f t="shared" si="10000"/>
        <v>200649.85</v>
      </c>
      <c r="BP2485" s="26">
        <f t="shared" si="10001"/>
        <v>0</v>
      </c>
      <c r="BQ2485" s="26">
        <f t="shared" si="10094"/>
        <v>0</v>
      </c>
      <c r="BR2485" s="26">
        <f t="shared" si="10095"/>
        <v>0</v>
      </c>
      <c r="BS2485" s="26">
        <f t="shared" si="10002"/>
        <v>0</v>
      </c>
      <c r="BT2485" s="26">
        <f t="shared" si="10003"/>
        <v>200649.85</v>
      </c>
      <c r="BU2485" s="26">
        <f t="shared" si="10004"/>
        <v>0</v>
      </c>
      <c r="BV2485" s="26">
        <f t="shared" si="10096"/>
        <v>0</v>
      </c>
      <c r="BW2485" s="26">
        <f t="shared" si="10097"/>
        <v>0</v>
      </c>
      <c r="BX2485" s="26">
        <f t="shared" si="10005"/>
        <v>0</v>
      </c>
      <c r="BY2485" s="26">
        <f t="shared" si="10006"/>
        <v>200649.85</v>
      </c>
      <c r="BZ2485" s="26">
        <f t="shared" si="10007"/>
        <v>0</v>
      </c>
      <c r="CA2485" s="26">
        <f t="shared" si="10098"/>
        <v>0</v>
      </c>
      <c r="CB2485" s="26">
        <f t="shared" si="10099"/>
        <v>0</v>
      </c>
      <c r="CC2485" s="26">
        <f t="shared" si="10100"/>
        <v>0</v>
      </c>
      <c r="CD2485" s="26">
        <f t="shared" si="10108"/>
        <v>0</v>
      </c>
      <c r="CE2485" s="26">
        <f t="shared" si="10109"/>
        <v>200649.85</v>
      </c>
      <c r="CF2485" s="26">
        <f t="shared" si="10110"/>
        <v>0</v>
      </c>
      <c r="CG2485" s="26">
        <f t="shared" si="10101"/>
        <v>0</v>
      </c>
      <c r="CH2485" s="26">
        <f t="shared" si="10102"/>
        <v>0</v>
      </c>
      <c r="CI2485" s="26">
        <f t="shared" si="10103"/>
        <v>0</v>
      </c>
      <c r="CJ2485" s="26">
        <f t="shared" si="10111"/>
        <v>0</v>
      </c>
      <c r="CK2485" s="26">
        <f t="shared" si="10112"/>
        <v>200649.85</v>
      </c>
      <c r="CL2485" s="26">
        <f t="shared" si="10113"/>
        <v>0</v>
      </c>
      <c r="CM2485" s="26">
        <f t="shared" si="10104"/>
        <v>0</v>
      </c>
      <c r="CN2485" s="26">
        <f t="shared" si="10105"/>
        <v>0</v>
      </c>
      <c r="CO2485" s="26">
        <f t="shared" si="10106"/>
        <v>0</v>
      </c>
      <c r="CP2485" s="26">
        <f t="shared" si="10114"/>
        <v>0</v>
      </c>
      <c r="CQ2485" s="26">
        <f t="shared" si="10115"/>
        <v>200649.85</v>
      </c>
      <c r="CR2485" s="26">
        <f t="shared" si="10116"/>
        <v>0</v>
      </c>
      <c r="CS2485" s="26">
        <f t="shared" si="10107"/>
        <v>0</v>
      </c>
      <c r="CT2485" s="19"/>
      <c r="CU2485" s="35"/>
    </row>
    <row r="2486" spans="1:105" ht="31.2" hidden="1" x14ac:dyDescent="0.3">
      <c r="A2486" s="16" t="s">
        <v>1409</v>
      </c>
      <c r="B2486" s="17">
        <v>200</v>
      </c>
      <c r="C2486" s="42"/>
      <c r="D2486" s="16"/>
      <c r="E2486" s="4" t="s">
        <v>38</v>
      </c>
      <c r="F2486" s="26"/>
      <c r="G2486" s="26"/>
      <c r="H2486" s="26"/>
      <c r="I2486" s="26"/>
      <c r="J2486" s="26"/>
      <c r="K2486" s="26"/>
      <c r="L2486" s="26"/>
      <c r="M2486" s="26"/>
      <c r="N2486" s="26"/>
      <c r="O2486" s="26"/>
      <c r="P2486" s="26"/>
      <c r="Q2486" s="26"/>
      <c r="R2486" s="26"/>
      <c r="S2486" s="26"/>
      <c r="T2486" s="26"/>
      <c r="U2486" s="26"/>
      <c r="V2486" s="26"/>
      <c r="W2486" s="26"/>
      <c r="X2486" s="26"/>
      <c r="Y2486" s="26"/>
      <c r="Z2486" s="26"/>
      <c r="AA2486" s="26"/>
      <c r="AB2486" s="26"/>
      <c r="AC2486" s="26"/>
      <c r="AD2486" s="26"/>
      <c r="AE2486" s="26"/>
      <c r="AF2486" s="26"/>
      <c r="AG2486" s="26"/>
      <c r="AH2486" s="26"/>
      <c r="AI2486" s="26"/>
      <c r="AJ2486" s="26"/>
      <c r="AK2486" s="26"/>
      <c r="AL2486" s="26"/>
      <c r="AM2486" s="26"/>
      <c r="AN2486" s="26"/>
      <c r="AO2486" s="26"/>
      <c r="AP2486" s="26"/>
      <c r="AQ2486" s="26"/>
      <c r="AR2486" s="26"/>
      <c r="AS2486" s="26"/>
      <c r="AT2486" s="26"/>
      <c r="AU2486" s="26"/>
      <c r="AV2486" s="26"/>
      <c r="AW2486" s="26"/>
      <c r="AX2486" s="26"/>
      <c r="AY2486" s="26"/>
      <c r="AZ2486" s="26"/>
      <c r="BA2486" s="26"/>
      <c r="BB2486" s="26"/>
      <c r="BC2486" s="26"/>
      <c r="BD2486" s="26"/>
      <c r="BE2486" s="26"/>
      <c r="BF2486" s="26"/>
      <c r="BG2486" s="26"/>
      <c r="BH2486" s="26"/>
      <c r="BI2486" s="26"/>
      <c r="BJ2486" s="26"/>
      <c r="BK2486" s="26">
        <f t="shared" si="10091"/>
        <v>0</v>
      </c>
      <c r="BL2486" s="26">
        <f t="shared" si="10092"/>
        <v>200649.85</v>
      </c>
      <c r="BM2486" s="26">
        <f t="shared" si="10093"/>
        <v>0</v>
      </c>
      <c r="BN2486" s="26">
        <f t="shared" si="9999"/>
        <v>0</v>
      </c>
      <c r="BO2486" s="26">
        <f t="shared" si="10000"/>
        <v>200649.85</v>
      </c>
      <c r="BP2486" s="26">
        <f t="shared" si="10001"/>
        <v>0</v>
      </c>
      <c r="BQ2486" s="26">
        <f t="shared" si="10094"/>
        <v>0</v>
      </c>
      <c r="BR2486" s="26">
        <f t="shared" si="10095"/>
        <v>0</v>
      </c>
      <c r="BS2486" s="26">
        <f t="shared" si="10002"/>
        <v>0</v>
      </c>
      <c r="BT2486" s="26">
        <f t="shared" si="10003"/>
        <v>200649.85</v>
      </c>
      <c r="BU2486" s="26">
        <f t="shared" si="10004"/>
        <v>0</v>
      </c>
      <c r="BV2486" s="26">
        <f t="shared" si="10096"/>
        <v>0</v>
      </c>
      <c r="BW2486" s="26">
        <f t="shared" si="10097"/>
        <v>0</v>
      </c>
      <c r="BX2486" s="26">
        <f t="shared" si="10005"/>
        <v>0</v>
      </c>
      <c r="BY2486" s="26">
        <f t="shared" si="10006"/>
        <v>200649.85</v>
      </c>
      <c r="BZ2486" s="26">
        <f t="shared" si="10007"/>
        <v>0</v>
      </c>
      <c r="CA2486" s="26">
        <f t="shared" si="10098"/>
        <v>0</v>
      </c>
      <c r="CB2486" s="26">
        <f t="shared" si="10099"/>
        <v>0</v>
      </c>
      <c r="CC2486" s="26">
        <f t="shared" si="10100"/>
        <v>0</v>
      </c>
      <c r="CD2486" s="26">
        <f t="shared" si="10108"/>
        <v>0</v>
      </c>
      <c r="CE2486" s="26">
        <f t="shared" si="10109"/>
        <v>200649.85</v>
      </c>
      <c r="CF2486" s="26">
        <f t="shared" si="10110"/>
        <v>0</v>
      </c>
      <c r="CG2486" s="26">
        <f t="shared" si="10101"/>
        <v>0</v>
      </c>
      <c r="CH2486" s="26">
        <f t="shared" si="10102"/>
        <v>0</v>
      </c>
      <c r="CI2486" s="26">
        <f t="shared" si="10103"/>
        <v>0</v>
      </c>
      <c r="CJ2486" s="26">
        <f t="shared" si="10111"/>
        <v>0</v>
      </c>
      <c r="CK2486" s="26">
        <f t="shared" si="10112"/>
        <v>200649.85</v>
      </c>
      <c r="CL2486" s="26">
        <f t="shared" si="10113"/>
        <v>0</v>
      </c>
      <c r="CM2486" s="26">
        <f t="shared" si="10104"/>
        <v>0</v>
      </c>
      <c r="CN2486" s="26">
        <f t="shared" si="10105"/>
        <v>0</v>
      </c>
      <c r="CO2486" s="26">
        <f t="shared" si="10106"/>
        <v>0</v>
      </c>
      <c r="CP2486" s="26">
        <f t="shared" si="10114"/>
        <v>0</v>
      </c>
      <c r="CQ2486" s="26">
        <f t="shared" si="10115"/>
        <v>200649.85</v>
      </c>
      <c r="CR2486" s="26">
        <f t="shared" si="10116"/>
        <v>0</v>
      </c>
      <c r="CS2486" s="26">
        <f t="shared" si="10107"/>
        <v>0</v>
      </c>
      <c r="CT2486" s="19"/>
      <c r="CU2486" s="35"/>
    </row>
    <row r="2487" spans="1:105" ht="46.8" hidden="1" x14ac:dyDescent="0.3">
      <c r="A2487" s="16" t="s">
        <v>1409</v>
      </c>
      <c r="B2487" s="17">
        <v>240</v>
      </c>
      <c r="C2487" s="16"/>
      <c r="D2487" s="42"/>
      <c r="E2487" s="34" t="s">
        <v>39</v>
      </c>
      <c r="F2487" s="26"/>
      <c r="G2487" s="26"/>
      <c r="H2487" s="26"/>
      <c r="I2487" s="26"/>
      <c r="J2487" s="26"/>
      <c r="K2487" s="26"/>
      <c r="L2487" s="26"/>
      <c r="M2487" s="26"/>
      <c r="N2487" s="26"/>
      <c r="O2487" s="26"/>
      <c r="P2487" s="26"/>
      <c r="Q2487" s="26"/>
      <c r="R2487" s="26"/>
      <c r="S2487" s="26"/>
      <c r="T2487" s="26"/>
      <c r="U2487" s="26"/>
      <c r="V2487" s="26"/>
      <c r="W2487" s="26"/>
      <c r="X2487" s="26"/>
      <c r="Y2487" s="26"/>
      <c r="Z2487" s="26"/>
      <c r="AA2487" s="26"/>
      <c r="AB2487" s="26"/>
      <c r="AC2487" s="26"/>
      <c r="AD2487" s="26"/>
      <c r="AE2487" s="26"/>
      <c r="AF2487" s="26"/>
      <c r="AG2487" s="26"/>
      <c r="AH2487" s="26"/>
      <c r="AI2487" s="26"/>
      <c r="AJ2487" s="26"/>
      <c r="AK2487" s="26"/>
      <c r="AL2487" s="26"/>
      <c r="AM2487" s="26"/>
      <c r="AN2487" s="26"/>
      <c r="AO2487" s="26"/>
      <c r="AP2487" s="26"/>
      <c r="AQ2487" s="26"/>
      <c r="AR2487" s="26"/>
      <c r="AS2487" s="26"/>
      <c r="AT2487" s="26"/>
      <c r="AU2487" s="26"/>
      <c r="AV2487" s="26"/>
      <c r="AW2487" s="26"/>
      <c r="AX2487" s="26"/>
      <c r="AY2487" s="26"/>
      <c r="AZ2487" s="26"/>
      <c r="BA2487" s="26"/>
      <c r="BB2487" s="26"/>
      <c r="BC2487" s="26"/>
      <c r="BD2487" s="26"/>
      <c r="BE2487" s="26"/>
      <c r="BF2487" s="26"/>
      <c r="BG2487" s="26"/>
      <c r="BH2487" s="26"/>
      <c r="BI2487" s="26"/>
      <c r="BJ2487" s="26"/>
      <c r="BK2487" s="26">
        <f t="shared" si="10091"/>
        <v>0</v>
      </c>
      <c r="BL2487" s="26">
        <f t="shared" si="10092"/>
        <v>200649.85</v>
      </c>
      <c r="BM2487" s="26">
        <f t="shared" si="10093"/>
        <v>0</v>
      </c>
      <c r="BN2487" s="26">
        <f t="shared" si="9999"/>
        <v>0</v>
      </c>
      <c r="BO2487" s="26">
        <f t="shared" si="10000"/>
        <v>200649.85</v>
      </c>
      <c r="BP2487" s="26">
        <f t="shared" si="10001"/>
        <v>0</v>
      </c>
      <c r="BQ2487" s="26">
        <f t="shared" si="10094"/>
        <v>0</v>
      </c>
      <c r="BR2487" s="26">
        <f t="shared" si="10095"/>
        <v>0</v>
      </c>
      <c r="BS2487" s="26">
        <f t="shared" si="10002"/>
        <v>0</v>
      </c>
      <c r="BT2487" s="26">
        <f t="shared" si="10003"/>
        <v>200649.85</v>
      </c>
      <c r="BU2487" s="26">
        <f t="shared" si="10004"/>
        <v>0</v>
      </c>
      <c r="BV2487" s="26">
        <f t="shared" si="10096"/>
        <v>0</v>
      </c>
      <c r="BW2487" s="26">
        <f t="shared" si="10097"/>
        <v>0</v>
      </c>
      <c r="BX2487" s="26">
        <f t="shared" si="10005"/>
        <v>0</v>
      </c>
      <c r="BY2487" s="26">
        <f t="shared" si="10006"/>
        <v>200649.85</v>
      </c>
      <c r="BZ2487" s="26">
        <f t="shared" si="10007"/>
        <v>0</v>
      </c>
      <c r="CA2487" s="26">
        <f t="shared" si="10098"/>
        <v>0</v>
      </c>
      <c r="CB2487" s="26">
        <f t="shared" si="10099"/>
        <v>0</v>
      </c>
      <c r="CC2487" s="26">
        <f t="shared" si="10100"/>
        <v>0</v>
      </c>
      <c r="CD2487" s="26">
        <f t="shared" si="10108"/>
        <v>0</v>
      </c>
      <c r="CE2487" s="26">
        <f t="shared" si="10109"/>
        <v>200649.85</v>
      </c>
      <c r="CF2487" s="26">
        <f t="shared" si="10110"/>
        <v>0</v>
      </c>
      <c r="CG2487" s="26">
        <f t="shared" si="10101"/>
        <v>0</v>
      </c>
      <c r="CH2487" s="26">
        <f t="shared" si="10102"/>
        <v>0</v>
      </c>
      <c r="CI2487" s="26">
        <f t="shared" si="10103"/>
        <v>0</v>
      </c>
      <c r="CJ2487" s="26">
        <f t="shared" si="10111"/>
        <v>0</v>
      </c>
      <c r="CK2487" s="26">
        <f t="shared" si="10112"/>
        <v>200649.85</v>
      </c>
      <c r="CL2487" s="26">
        <f t="shared" si="10113"/>
        <v>0</v>
      </c>
      <c r="CM2487" s="26">
        <f t="shared" si="10104"/>
        <v>0</v>
      </c>
      <c r="CN2487" s="26">
        <f t="shared" si="10105"/>
        <v>0</v>
      </c>
      <c r="CO2487" s="26">
        <f t="shared" si="10106"/>
        <v>0</v>
      </c>
      <c r="CP2487" s="26">
        <f t="shared" si="10114"/>
        <v>0</v>
      </c>
      <c r="CQ2487" s="26">
        <f t="shared" si="10115"/>
        <v>200649.85</v>
      </c>
      <c r="CR2487" s="26">
        <f t="shared" si="10116"/>
        <v>0</v>
      </c>
      <c r="CS2487" s="26">
        <f t="shared" si="10107"/>
        <v>0</v>
      </c>
      <c r="CT2487" s="19"/>
      <c r="CU2487" s="35"/>
    </row>
    <row r="2488" spans="1:105" hidden="1" x14ac:dyDescent="0.3">
      <c r="A2488" s="16" t="s">
        <v>1409</v>
      </c>
      <c r="B2488" s="17">
        <v>240</v>
      </c>
      <c r="C2488" s="42" t="s">
        <v>40</v>
      </c>
      <c r="D2488" s="16" t="s">
        <v>41</v>
      </c>
      <c r="E2488" s="4" t="s">
        <v>42</v>
      </c>
      <c r="F2488" s="26"/>
      <c r="G2488" s="26"/>
      <c r="H2488" s="26"/>
      <c r="I2488" s="26"/>
      <c r="J2488" s="26"/>
      <c r="K2488" s="26"/>
      <c r="L2488" s="26"/>
      <c r="M2488" s="26"/>
      <c r="N2488" s="26"/>
      <c r="O2488" s="26"/>
      <c r="P2488" s="26"/>
      <c r="Q2488" s="26"/>
      <c r="R2488" s="26"/>
      <c r="S2488" s="26"/>
      <c r="T2488" s="26"/>
      <c r="U2488" s="26"/>
      <c r="V2488" s="26"/>
      <c r="W2488" s="26"/>
      <c r="X2488" s="26"/>
      <c r="Y2488" s="26"/>
      <c r="Z2488" s="26"/>
      <c r="AA2488" s="26"/>
      <c r="AB2488" s="26"/>
      <c r="AC2488" s="26"/>
      <c r="AD2488" s="26"/>
      <c r="AE2488" s="26"/>
      <c r="AF2488" s="26"/>
      <c r="AG2488" s="26"/>
      <c r="AH2488" s="26"/>
      <c r="AI2488" s="26"/>
      <c r="AJ2488" s="26"/>
      <c r="AK2488" s="26"/>
      <c r="AL2488" s="26"/>
      <c r="AM2488" s="26"/>
      <c r="AN2488" s="26"/>
      <c r="AO2488" s="26"/>
      <c r="AP2488" s="26"/>
      <c r="AQ2488" s="26"/>
      <c r="AR2488" s="26"/>
      <c r="AS2488" s="26"/>
      <c r="AT2488" s="26"/>
      <c r="AU2488" s="26"/>
      <c r="AV2488" s="26"/>
      <c r="AW2488" s="26"/>
      <c r="AX2488" s="26"/>
      <c r="AY2488" s="26"/>
      <c r="AZ2488" s="26"/>
      <c r="BA2488" s="26"/>
      <c r="BB2488" s="26"/>
      <c r="BC2488" s="26"/>
      <c r="BD2488" s="26"/>
      <c r="BE2488" s="26"/>
      <c r="BF2488" s="26"/>
      <c r="BG2488" s="26"/>
      <c r="BH2488" s="26"/>
      <c r="BI2488" s="26"/>
      <c r="BJ2488" s="26"/>
      <c r="BK2488" s="26"/>
      <c r="BL2488" s="26">
        <v>200649.85</v>
      </c>
      <c r="BM2488" s="26"/>
      <c r="BN2488" s="26">
        <f t="shared" si="9999"/>
        <v>0</v>
      </c>
      <c r="BO2488" s="26">
        <f t="shared" si="10000"/>
        <v>200649.85</v>
      </c>
      <c r="BP2488" s="26">
        <f t="shared" si="10001"/>
        <v>0</v>
      </c>
      <c r="BQ2488" s="26"/>
      <c r="BR2488" s="26"/>
      <c r="BS2488" s="26">
        <f t="shared" si="10002"/>
        <v>0</v>
      </c>
      <c r="BT2488" s="26">
        <f t="shared" si="10003"/>
        <v>200649.85</v>
      </c>
      <c r="BU2488" s="26">
        <f t="shared" si="10004"/>
        <v>0</v>
      </c>
      <c r="BV2488" s="26"/>
      <c r="BW2488" s="26"/>
      <c r="BX2488" s="26">
        <f t="shared" si="10005"/>
        <v>0</v>
      </c>
      <c r="BY2488" s="26">
        <f t="shared" si="10006"/>
        <v>200649.85</v>
      </c>
      <c r="BZ2488" s="26">
        <f t="shared" si="10007"/>
        <v>0</v>
      </c>
      <c r="CA2488" s="26"/>
      <c r="CB2488" s="26"/>
      <c r="CC2488" s="26"/>
      <c r="CD2488" s="26">
        <f t="shared" si="10108"/>
        <v>0</v>
      </c>
      <c r="CE2488" s="26">
        <f t="shared" si="10109"/>
        <v>200649.85</v>
      </c>
      <c r="CF2488" s="26">
        <f t="shared" si="10110"/>
        <v>0</v>
      </c>
      <c r="CG2488" s="26"/>
      <c r="CH2488" s="26"/>
      <c r="CI2488" s="26"/>
      <c r="CJ2488" s="26">
        <f t="shared" si="10111"/>
        <v>0</v>
      </c>
      <c r="CK2488" s="26">
        <f t="shared" si="10112"/>
        <v>200649.85</v>
      </c>
      <c r="CL2488" s="26">
        <f t="shared" si="10113"/>
        <v>0</v>
      </c>
      <c r="CM2488" s="26"/>
      <c r="CN2488" s="26"/>
      <c r="CO2488" s="26"/>
      <c r="CP2488" s="26">
        <f t="shared" si="10114"/>
        <v>0</v>
      </c>
      <c r="CQ2488" s="26">
        <f t="shared" si="10115"/>
        <v>200649.85</v>
      </c>
      <c r="CR2488" s="26">
        <f t="shared" si="10116"/>
        <v>0</v>
      </c>
      <c r="CS2488" s="26"/>
      <c r="CT2488" s="19"/>
      <c r="CU2488" s="35"/>
    </row>
    <row r="2489" spans="1:105" ht="78" hidden="1" x14ac:dyDescent="0.3">
      <c r="A2489" s="16" t="s">
        <v>1411</v>
      </c>
      <c r="B2489" s="17"/>
      <c r="C2489" s="16"/>
      <c r="D2489" s="16"/>
      <c r="E2489" s="34" t="s">
        <v>1412</v>
      </c>
      <c r="F2489" s="26">
        <f t="shared" si="10061"/>
        <v>49.2</v>
      </c>
      <c r="G2489" s="26">
        <f t="shared" si="10118"/>
        <v>51.2</v>
      </c>
      <c r="H2489" s="26">
        <f t="shared" si="10119"/>
        <v>51.2</v>
      </c>
      <c r="I2489" s="26">
        <f t="shared" si="10064"/>
        <v>0</v>
      </c>
      <c r="J2489" s="26">
        <f t="shared" si="10065"/>
        <v>0</v>
      </c>
      <c r="K2489" s="26">
        <f t="shared" si="10066"/>
        <v>0</v>
      </c>
      <c r="L2489" s="26">
        <f t="shared" si="9972"/>
        <v>49.2</v>
      </c>
      <c r="M2489" s="26">
        <f t="shared" si="9973"/>
        <v>51.2</v>
      </c>
      <c r="N2489" s="26">
        <f t="shared" si="9974"/>
        <v>51.2</v>
      </c>
      <c r="O2489" s="26">
        <f t="shared" si="10117"/>
        <v>0</v>
      </c>
      <c r="P2489" s="26">
        <f t="shared" si="10068"/>
        <v>0</v>
      </c>
      <c r="Q2489" s="26">
        <f t="shared" si="10069"/>
        <v>0</v>
      </c>
      <c r="R2489" s="26">
        <f t="shared" si="9975"/>
        <v>49.2</v>
      </c>
      <c r="S2489" s="26">
        <f t="shared" si="9976"/>
        <v>51.2</v>
      </c>
      <c r="T2489" s="26">
        <f t="shared" si="9977"/>
        <v>51.2</v>
      </c>
      <c r="U2489" s="26">
        <f t="shared" si="10070"/>
        <v>0</v>
      </c>
      <c r="V2489" s="26">
        <f t="shared" si="10071"/>
        <v>0</v>
      </c>
      <c r="W2489" s="26">
        <f t="shared" si="10072"/>
        <v>0</v>
      </c>
      <c r="X2489" s="26">
        <f t="shared" si="9978"/>
        <v>49.2</v>
      </c>
      <c r="Y2489" s="26">
        <f t="shared" si="9979"/>
        <v>51.2</v>
      </c>
      <c r="Z2489" s="26">
        <f t="shared" si="9980"/>
        <v>51.2</v>
      </c>
      <c r="AA2489" s="26">
        <f t="shared" si="10073"/>
        <v>0</v>
      </c>
      <c r="AB2489" s="26">
        <f t="shared" si="10074"/>
        <v>0</v>
      </c>
      <c r="AC2489" s="26">
        <f t="shared" si="10075"/>
        <v>0</v>
      </c>
      <c r="AD2489" s="26">
        <f t="shared" si="9981"/>
        <v>49.2</v>
      </c>
      <c r="AE2489" s="26">
        <f t="shared" si="9982"/>
        <v>51.2</v>
      </c>
      <c r="AF2489" s="26">
        <f t="shared" si="9983"/>
        <v>51.2</v>
      </c>
      <c r="AG2489" s="26">
        <f t="shared" si="10076"/>
        <v>0</v>
      </c>
      <c r="AH2489" s="26">
        <f t="shared" si="10077"/>
        <v>0</v>
      </c>
      <c r="AI2489" s="26">
        <f t="shared" si="10078"/>
        <v>0</v>
      </c>
      <c r="AJ2489" s="26">
        <f t="shared" si="9984"/>
        <v>49.2</v>
      </c>
      <c r="AK2489" s="26">
        <f t="shared" si="9985"/>
        <v>51.2</v>
      </c>
      <c r="AL2489" s="26">
        <f t="shared" si="9986"/>
        <v>51.2</v>
      </c>
      <c r="AM2489" s="26">
        <f t="shared" si="10079"/>
        <v>0</v>
      </c>
      <c r="AN2489" s="26">
        <f t="shared" si="10080"/>
        <v>0</v>
      </c>
      <c r="AO2489" s="26">
        <f t="shared" si="10081"/>
        <v>0</v>
      </c>
      <c r="AP2489" s="26">
        <f t="shared" si="9987"/>
        <v>49.2</v>
      </c>
      <c r="AQ2489" s="26">
        <f t="shared" si="9988"/>
        <v>51.2</v>
      </c>
      <c r="AR2489" s="26">
        <f t="shared" si="9989"/>
        <v>51.2</v>
      </c>
      <c r="AS2489" s="26">
        <f t="shared" si="10082"/>
        <v>0</v>
      </c>
      <c r="AT2489" s="26">
        <f t="shared" si="10083"/>
        <v>0</v>
      </c>
      <c r="AU2489" s="26">
        <f t="shared" si="10084"/>
        <v>0</v>
      </c>
      <c r="AV2489" s="26">
        <f t="shared" si="9990"/>
        <v>49.2</v>
      </c>
      <c r="AW2489" s="26">
        <f t="shared" si="9991"/>
        <v>51.2</v>
      </c>
      <c r="AX2489" s="26">
        <f t="shared" si="9992"/>
        <v>51.2</v>
      </c>
      <c r="AY2489" s="26">
        <f t="shared" si="10085"/>
        <v>0</v>
      </c>
      <c r="AZ2489" s="26">
        <f t="shared" si="10086"/>
        <v>0</v>
      </c>
      <c r="BA2489" s="26">
        <f t="shared" si="10087"/>
        <v>0</v>
      </c>
      <c r="BB2489" s="26">
        <f t="shared" si="9993"/>
        <v>49.2</v>
      </c>
      <c r="BC2489" s="26">
        <f t="shared" si="9994"/>
        <v>51.2</v>
      </c>
      <c r="BD2489" s="26">
        <f t="shared" si="9995"/>
        <v>51.2</v>
      </c>
      <c r="BE2489" s="26">
        <f t="shared" si="10088"/>
        <v>0</v>
      </c>
      <c r="BF2489" s="26">
        <f t="shared" si="10089"/>
        <v>0</v>
      </c>
      <c r="BG2489" s="26">
        <f t="shared" si="10090"/>
        <v>0</v>
      </c>
      <c r="BH2489" s="26">
        <f t="shared" si="9996"/>
        <v>49.2</v>
      </c>
      <c r="BI2489" s="26">
        <f t="shared" si="9997"/>
        <v>51.2</v>
      </c>
      <c r="BJ2489" s="26">
        <f t="shared" si="9998"/>
        <v>51.2</v>
      </c>
      <c r="BK2489" s="26">
        <f t="shared" si="10091"/>
        <v>0</v>
      </c>
      <c r="BL2489" s="26">
        <f t="shared" si="10092"/>
        <v>0</v>
      </c>
      <c r="BM2489" s="26">
        <f t="shared" si="10093"/>
        <v>0</v>
      </c>
      <c r="BN2489" s="26">
        <f t="shared" si="9999"/>
        <v>49.2</v>
      </c>
      <c r="BO2489" s="26">
        <f t="shared" si="10000"/>
        <v>51.2</v>
      </c>
      <c r="BP2489" s="26">
        <f t="shared" si="10001"/>
        <v>51.2</v>
      </c>
      <c r="BQ2489" s="26">
        <f t="shared" si="10094"/>
        <v>0</v>
      </c>
      <c r="BR2489" s="26">
        <f t="shared" si="10095"/>
        <v>0</v>
      </c>
      <c r="BS2489" s="26">
        <f t="shared" si="10002"/>
        <v>49.2</v>
      </c>
      <c r="BT2489" s="26">
        <f t="shared" si="10003"/>
        <v>51.2</v>
      </c>
      <c r="BU2489" s="26">
        <f t="shared" si="10004"/>
        <v>51.2</v>
      </c>
      <c r="BV2489" s="26">
        <f t="shared" si="10096"/>
        <v>0</v>
      </c>
      <c r="BW2489" s="26">
        <f t="shared" si="10097"/>
        <v>0</v>
      </c>
      <c r="BX2489" s="26">
        <f t="shared" si="10005"/>
        <v>49.2</v>
      </c>
      <c r="BY2489" s="26">
        <f t="shared" si="10006"/>
        <v>51.2</v>
      </c>
      <c r="BZ2489" s="26">
        <f t="shared" si="10007"/>
        <v>51.2</v>
      </c>
      <c r="CA2489" s="26">
        <f t="shared" si="10098"/>
        <v>0</v>
      </c>
      <c r="CB2489" s="26">
        <f t="shared" si="10099"/>
        <v>0</v>
      </c>
      <c r="CC2489" s="26">
        <f t="shared" si="10100"/>
        <v>0</v>
      </c>
      <c r="CD2489" s="26">
        <f t="shared" si="10108"/>
        <v>49.2</v>
      </c>
      <c r="CE2489" s="26">
        <f t="shared" si="10109"/>
        <v>51.2</v>
      </c>
      <c r="CF2489" s="26">
        <f t="shared" si="10110"/>
        <v>51.2</v>
      </c>
      <c r="CG2489" s="26">
        <f t="shared" si="10101"/>
        <v>0</v>
      </c>
      <c r="CH2489" s="26">
        <f t="shared" si="10102"/>
        <v>0</v>
      </c>
      <c r="CI2489" s="26">
        <f t="shared" si="10103"/>
        <v>0</v>
      </c>
      <c r="CJ2489" s="26">
        <f t="shared" si="10111"/>
        <v>49.2</v>
      </c>
      <c r="CK2489" s="26">
        <f t="shared" si="10112"/>
        <v>51.2</v>
      </c>
      <c r="CL2489" s="26">
        <f t="shared" si="10113"/>
        <v>51.2</v>
      </c>
      <c r="CM2489" s="26">
        <f t="shared" si="10104"/>
        <v>0</v>
      </c>
      <c r="CN2489" s="26">
        <f t="shared" si="10105"/>
        <v>0</v>
      </c>
      <c r="CO2489" s="26">
        <f t="shared" si="10106"/>
        <v>0</v>
      </c>
      <c r="CP2489" s="26">
        <f t="shared" si="10114"/>
        <v>49.2</v>
      </c>
      <c r="CQ2489" s="26">
        <f t="shared" si="10115"/>
        <v>51.2</v>
      </c>
      <c r="CR2489" s="26">
        <f t="shared" si="10116"/>
        <v>51.2</v>
      </c>
      <c r="CS2489" s="26">
        <f t="shared" si="10107"/>
        <v>0</v>
      </c>
      <c r="CT2489" s="19"/>
      <c r="CU2489" s="35"/>
      <c r="CX2489" s="1" t="s">
        <v>1346</v>
      </c>
      <c r="DA2489" s="1" t="s">
        <v>29</v>
      </c>
    </row>
    <row r="2490" spans="1:105" ht="93.6" hidden="1" x14ac:dyDescent="0.3">
      <c r="A2490" s="16" t="s">
        <v>1411</v>
      </c>
      <c r="B2490" s="17">
        <v>100</v>
      </c>
      <c r="C2490" s="16"/>
      <c r="D2490" s="16"/>
      <c r="E2490" s="34" t="s">
        <v>129</v>
      </c>
      <c r="F2490" s="26">
        <f t="shared" si="10061"/>
        <v>49.2</v>
      </c>
      <c r="G2490" s="26">
        <f t="shared" si="10118"/>
        <v>51.2</v>
      </c>
      <c r="H2490" s="26">
        <f t="shared" si="10119"/>
        <v>51.2</v>
      </c>
      <c r="I2490" s="26">
        <f t="shared" si="10064"/>
        <v>0</v>
      </c>
      <c r="J2490" s="26">
        <f t="shared" si="10065"/>
        <v>0</v>
      </c>
      <c r="K2490" s="26">
        <f t="shared" si="10066"/>
        <v>0</v>
      </c>
      <c r="L2490" s="26">
        <f t="shared" si="9972"/>
        <v>49.2</v>
      </c>
      <c r="M2490" s="26">
        <f t="shared" si="9973"/>
        <v>51.2</v>
      </c>
      <c r="N2490" s="26">
        <f t="shared" si="9974"/>
        <v>51.2</v>
      </c>
      <c r="O2490" s="26">
        <f t="shared" si="10117"/>
        <v>0</v>
      </c>
      <c r="P2490" s="26">
        <f t="shared" si="10068"/>
        <v>0</v>
      </c>
      <c r="Q2490" s="26">
        <f t="shared" si="10069"/>
        <v>0</v>
      </c>
      <c r="R2490" s="26">
        <f t="shared" si="9975"/>
        <v>49.2</v>
      </c>
      <c r="S2490" s="26">
        <f t="shared" si="9976"/>
        <v>51.2</v>
      </c>
      <c r="T2490" s="26">
        <f t="shared" si="9977"/>
        <v>51.2</v>
      </c>
      <c r="U2490" s="26">
        <f t="shared" si="10070"/>
        <v>0</v>
      </c>
      <c r="V2490" s="26">
        <f t="shared" si="10071"/>
        <v>0</v>
      </c>
      <c r="W2490" s="26">
        <f t="shared" si="10072"/>
        <v>0</v>
      </c>
      <c r="X2490" s="26">
        <f t="shared" si="9978"/>
        <v>49.2</v>
      </c>
      <c r="Y2490" s="26">
        <f t="shared" si="9979"/>
        <v>51.2</v>
      </c>
      <c r="Z2490" s="26">
        <f t="shared" si="9980"/>
        <v>51.2</v>
      </c>
      <c r="AA2490" s="26">
        <f t="shared" si="10073"/>
        <v>0</v>
      </c>
      <c r="AB2490" s="26">
        <f t="shared" si="10074"/>
        <v>0</v>
      </c>
      <c r="AC2490" s="26">
        <f t="shared" si="10075"/>
        <v>0</v>
      </c>
      <c r="AD2490" s="26">
        <f t="shared" si="9981"/>
        <v>49.2</v>
      </c>
      <c r="AE2490" s="26">
        <f t="shared" si="9982"/>
        <v>51.2</v>
      </c>
      <c r="AF2490" s="26">
        <f t="shared" si="9983"/>
        <v>51.2</v>
      </c>
      <c r="AG2490" s="26">
        <f t="shared" si="10076"/>
        <v>0</v>
      </c>
      <c r="AH2490" s="26">
        <f t="shared" si="10077"/>
        <v>0</v>
      </c>
      <c r="AI2490" s="26">
        <f t="shared" si="10078"/>
        <v>0</v>
      </c>
      <c r="AJ2490" s="26">
        <f t="shared" si="9984"/>
        <v>49.2</v>
      </c>
      <c r="AK2490" s="26">
        <f t="shared" si="9985"/>
        <v>51.2</v>
      </c>
      <c r="AL2490" s="26">
        <f t="shared" si="9986"/>
        <v>51.2</v>
      </c>
      <c r="AM2490" s="26">
        <f t="shared" si="10079"/>
        <v>0</v>
      </c>
      <c r="AN2490" s="26">
        <f t="shared" si="10080"/>
        <v>0</v>
      </c>
      <c r="AO2490" s="26">
        <f t="shared" si="10081"/>
        <v>0</v>
      </c>
      <c r="AP2490" s="26">
        <f t="shared" si="9987"/>
        <v>49.2</v>
      </c>
      <c r="AQ2490" s="26">
        <f t="shared" si="9988"/>
        <v>51.2</v>
      </c>
      <c r="AR2490" s="26">
        <f t="shared" si="9989"/>
        <v>51.2</v>
      </c>
      <c r="AS2490" s="26">
        <f t="shared" si="10082"/>
        <v>0</v>
      </c>
      <c r="AT2490" s="26">
        <f t="shared" si="10083"/>
        <v>0</v>
      </c>
      <c r="AU2490" s="26">
        <f t="shared" si="10084"/>
        <v>0</v>
      </c>
      <c r="AV2490" s="26">
        <f t="shared" si="9990"/>
        <v>49.2</v>
      </c>
      <c r="AW2490" s="26">
        <f t="shared" si="9991"/>
        <v>51.2</v>
      </c>
      <c r="AX2490" s="26">
        <f t="shared" si="9992"/>
        <v>51.2</v>
      </c>
      <c r="AY2490" s="26">
        <f t="shared" si="10085"/>
        <v>0</v>
      </c>
      <c r="AZ2490" s="26">
        <f t="shared" si="10086"/>
        <v>0</v>
      </c>
      <c r="BA2490" s="26">
        <f t="shared" si="10087"/>
        <v>0</v>
      </c>
      <c r="BB2490" s="26">
        <f t="shared" si="9993"/>
        <v>49.2</v>
      </c>
      <c r="BC2490" s="26">
        <f t="shared" si="9994"/>
        <v>51.2</v>
      </c>
      <c r="BD2490" s="26">
        <f t="shared" si="9995"/>
        <v>51.2</v>
      </c>
      <c r="BE2490" s="26">
        <f t="shared" si="10088"/>
        <v>0</v>
      </c>
      <c r="BF2490" s="26">
        <f t="shared" si="10089"/>
        <v>0</v>
      </c>
      <c r="BG2490" s="26">
        <f t="shared" si="10090"/>
        <v>0</v>
      </c>
      <c r="BH2490" s="26">
        <f t="shared" si="9996"/>
        <v>49.2</v>
      </c>
      <c r="BI2490" s="26">
        <f t="shared" si="9997"/>
        <v>51.2</v>
      </c>
      <c r="BJ2490" s="26">
        <f t="shared" si="9998"/>
        <v>51.2</v>
      </c>
      <c r="BK2490" s="26">
        <f t="shared" si="10091"/>
        <v>0</v>
      </c>
      <c r="BL2490" s="26">
        <f t="shared" si="10092"/>
        <v>0</v>
      </c>
      <c r="BM2490" s="26">
        <f t="shared" si="10093"/>
        <v>0</v>
      </c>
      <c r="BN2490" s="26">
        <f t="shared" si="9999"/>
        <v>49.2</v>
      </c>
      <c r="BO2490" s="26">
        <f t="shared" si="10000"/>
        <v>51.2</v>
      </c>
      <c r="BP2490" s="26">
        <f t="shared" si="10001"/>
        <v>51.2</v>
      </c>
      <c r="BQ2490" s="26">
        <f t="shared" si="10094"/>
        <v>0</v>
      </c>
      <c r="BR2490" s="26">
        <f t="shared" si="10095"/>
        <v>0</v>
      </c>
      <c r="BS2490" s="26">
        <f t="shared" si="10002"/>
        <v>49.2</v>
      </c>
      <c r="BT2490" s="26">
        <f t="shared" si="10003"/>
        <v>51.2</v>
      </c>
      <c r="BU2490" s="26">
        <f t="shared" si="10004"/>
        <v>51.2</v>
      </c>
      <c r="BV2490" s="26">
        <f t="shared" si="10096"/>
        <v>0</v>
      </c>
      <c r="BW2490" s="26">
        <f t="shared" si="10097"/>
        <v>0</v>
      </c>
      <c r="BX2490" s="26">
        <f t="shared" si="10005"/>
        <v>49.2</v>
      </c>
      <c r="BY2490" s="26">
        <f t="shared" si="10006"/>
        <v>51.2</v>
      </c>
      <c r="BZ2490" s="26">
        <f t="shared" si="10007"/>
        <v>51.2</v>
      </c>
      <c r="CA2490" s="26">
        <f t="shared" si="10098"/>
        <v>0</v>
      </c>
      <c r="CB2490" s="26">
        <f t="shared" si="10099"/>
        <v>0</v>
      </c>
      <c r="CC2490" s="26">
        <f t="shared" si="10100"/>
        <v>0</v>
      </c>
      <c r="CD2490" s="26">
        <f t="shared" si="10108"/>
        <v>49.2</v>
      </c>
      <c r="CE2490" s="26">
        <f t="shared" si="10109"/>
        <v>51.2</v>
      </c>
      <c r="CF2490" s="26">
        <f t="shared" si="10110"/>
        <v>51.2</v>
      </c>
      <c r="CG2490" s="26">
        <f t="shared" si="10101"/>
        <v>0</v>
      </c>
      <c r="CH2490" s="26">
        <f t="shared" si="10102"/>
        <v>0</v>
      </c>
      <c r="CI2490" s="26">
        <f t="shared" si="10103"/>
        <v>0</v>
      </c>
      <c r="CJ2490" s="26">
        <f t="shared" si="10111"/>
        <v>49.2</v>
      </c>
      <c r="CK2490" s="26">
        <f t="shared" si="10112"/>
        <v>51.2</v>
      </c>
      <c r="CL2490" s="26">
        <f t="shared" si="10113"/>
        <v>51.2</v>
      </c>
      <c r="CM2490" s="26">
        <f t="shared" si="10104"/>
        <v>0</v>
      </c>
      <c r="CN2490" s="26">
        <f t="shared" si="10105"/>
        <v>0</v>
      </c>
      <c r="CO2490" s="26">
        <f t="shared" si="10106"/>
        <v>0</v>
      </c>
      <c r="CP2490" s="26">
        <f t="shared" si="10114"/>
        <v>49.2</v>
      </c>
      <c r="CQ2490" s="26">
        <f t="shared" si="10115"/>
        <v>51.2</v>
      </c>
      <c r="CR2490" s="26">
        <f t="shared" si="10116"/>
        <v>51.2</v>
      </c>
      <c r="CS2490" s="26">
        <f t="shared" si="10107"/>
        <v>0</v>
      </c>
      <c r="CT2490" s="19"/>
      <c r="CU2490" s="35"/>
      <c r="CY2490" s="1" t="s">
        <v>27</v>
      </c>
    </row>
    <row r="2491" spans="1:105" ht="31.2" hidden="1" x14ac:dyDescent="0.3">
      <c r="A2491" s="16" t="s">
        <v>1411</v>
      </c>
      <c r="B2491" s="17">
        <v>120</v>
      </c>
      <c r="C2491" s="16"/>
      <c r="D2491" s="16"/>
      <c r="E2491" s="34" t="s">
        <v>392</v>
      </c>
      <c r="F2491" s="26">
        <f t="shared" si="10061"/>
        <v>49.2</v>
      </c>
      <c r="G2491" s="26">
        <f t="shared" si="10118"/>
        <v>51.2</v>
      </c>
      <c r="H2491" s="26">
        <f t="shared" si="10119"/>
        <v>51.2</v>
      </c>
      <c r="I2491" s="26">
        <f t="shared" si="10064"/>
        <v>0</v>
      </c>
      <c r="J2491" s="26">
        <f t="shared" si="10065"/>
        <v>0</v>
      </c>
      <c r="K2491" s="26">
        <f t="shared" si="10066"/>
        <v>0</v>
      </c>
      <c r="L2491" s="26">
        <f t="shared" si="9972"/>
        <v>49.2</v>
      </c>
      <c r="M2491" s="26">
        <f t="shared" si="9973"/>
        <v>51.2</v>
      </c>
      <c r="N2491" s="26">
        <f t="shared" si="9974"/>
        <v>51.2</v>
      </c>
      <c r="O2491" s="26">
        <f t="shared" si="10117"/>
        <v>0</v>
      </c>
      <c r="P2491" s="26">
        <f t="shared" si="10068"/>
        <v>0</v>
      </c>
      <c r="Q2491" s="26">
        <f t="shared" si="10069"/>
        <v>0</v>
      </c>
      <c r="R2491" s="26">
        <f t="shared" si="9975"/>
        <v>49.2</v>
      </c>
      <c r="S2491" s="26">
        <f t="shared" si="9976"/>
        <v>51.2</v>
      </c>
      <c r="T2491" s="26">
        <f t="shared" si="9977"/>
        <v>51.2</v>
      </c>
      <c r="U2491" s="26">
        <f t="shared" si="10070"/>
        <v>0</v>
      </c>
      <c r="V2491" s="26">
        <f t="shared" si="10071"/>
        <v>0</v>
      </c>
      <c r="W2491" s="26">
        <f t="shared" si="10072"/>
        <v>0</v>
      </c>
      <c r="X2491" s="26">
        <f t="shared" si="9978"/>
        <v>49.2</v>
      </c>
      <c r="Y2491" s="26">
        <f t="shared" si="9979"/>
        <v>51.2</v>
      </c>
      <c r="Z2491" s="26">
        <f t="shared" si="9980"/>
        <v>51.2</v>
      </c>
      <c r="AA2491" s="26">
        <f t="shared" si="10073"/>
        <v>0</v>
      </c>
      <c r="AB2491" s="26">
        <f t="shared" si="10074"/>
        <v>0</v>
      </c>
      <c r="AC2491" s="26">
        <f t="shared" si="10075"/>
        <v>0</v>
      </c>
      <c r="AD2491" s="26">
        <f t="shared" si="9981"/>
        <v>49.2</v>
      </c>
      <c r="AE2491" s="26">
        <f t="shared" si="9982"/>
        <v>51.2</v>
      </c>
      <c r="AF2491" s="26">
        <f t="shared" si="9983"/>
        <v>51.2</v>
      </c>
      <c r="AG2491" s="26">
        <f t="shared" si="10076"/>
        <v>0</v>
      </c>
      <c r="AH2491" s="26">
        <f t="shared" si="10077"/>
        <v>0</v>
      </c>
      <c r="AI2491" s="26">
        <f t="shared" si="10078"/>
        <v>0</v>
      </c>
      <c r="AJ2491" s="26">
        <f t="shared" si="9984"/>
        <v>49.2</v>
      </c>
      <c r="AK2491" s="26">
        <f t="shared" si="9985"/>
        <v>51.2</v>
      </c>
      <c r="AL2491" s="26">
        <f t="shared" si="9986"/>
        <v>51.2</v>
      </c>
      <c r="AM2491" s="26">
        <f t="shared" si="10079"/>
        <v>0</v>
      </c>
      <c r="AN2491" s="26">
        <f t="shared" si="10080"/>
        <v>0</v>
      </c>
      <c r="AO2491" s="26">
        <f t="shared" si="10081"/>
        <v>0</v>
      </c>
      <c r="AP2491" s="26">
        <f t="shared" si="9987"/>
        <v>49.2</v>
      </c>
      <c r="AQ2491" s="26">
        <f t="shared" si="9988"/>
        <v>51.2</v>
      </c>
      <c r="AR2491" s="26">
        <f t="shared" si="9989"/>
        <v>51.2</v>
      </c>
      <c r="AS2491" s="26">
        <f t="shared" si="10082"/>
        <v>0</v>
      </c>
      <c r="AT2491" s="26">
        <f t="shared" si="10083"/>
        <v>0</v>
      </c>
      <c r="AU2491" s="26">
        <f t="shared" si="10084"/>
        <v>0</v>
      </c>
      <c r="AV2491" s="26">
        <f t="shared" si="9990"/>
        <v>49.2</v>
      </c>
      <c r="AW2491" s="26">
        <f t="shared" si="9991"/>
        <v>51.2</v>
      </c>
      <c r="AX2491" s="26">
        <f t="shared" si="9992"/>
        <v>51.2</v>
      </c>
      <c r="AY2491" s="26">
        <f t="shared" si="10085"/>
        <v>0</v>
      </c>
      <c r="AZ2491" s="26">
        <f t="shared" si="10086"/>
        <v>0</v>
      </c>
      <c r="BA2491" s="26">
        <f t="shared" si="10087"/>
        <v>0</v>
      </c>
      <c r="BB2491" s="26">
        <f t="shared" si="9993"/>
        <v>49.2</v>
      </c>
      <c r="BC2491" s="26">
        <f t="shared" si="9994"/>
        <v>51.2</v>
      </c>
      <c r="BD2491" s="26">
        <f t="shared" si="9995"/>
        <v>51.2</v>
      </c>
      <c r="BE2491" s="26">
        <f t="shared" si="10088"/>
        <v>0</v>
      </c>
      <c r="BF2491" s="26">
        <f t="shared" si="10089"/>
        <v>0</v>
      </c>
      <c r="BG2491" s="26">
        <f t="shared" si="10090"/>
        <v>0</v>
      </c>
      <c r="BH2491" s="26">
        <f t="shared" si="9996"/>
        <v>49.2</v>
      </c>
      <c r="BI2491" s="26">
        <f t="shared" si="9997"/>
        <v>51.2</v>
      </c>
      <c r="BJ2491" s="26">
        <f t="shared" si="9998"/>
        <v>51.2</v>
      </c>
      <c r="BK2491" s="26">
        <f t="shared" si="10091"/>
        <v>0</v>
      </c>
      <c r="BL2491" s="26">
        <f t="shared" si="10092"/>
        <v>0</v>
      </c>
      <c r="BM2491" s="26">
        <f t="shared" si="10093"/>
        <v>0</v>
      </c>
      <c r="BN2491" s="26">
        <f t="shared" si="9999"/>
        <v>49.2</v>
      </c>
      <c r="BO2491" s="26">
        <f t="shared" si="10000"/>
        <v>51.2</v>
      </c>
      <c r="BP2491" s="26">
        <f t="shared" si="10001"/>
        <v>51.2</v>
      </c>
      <c r="BQ2491" s="26">
        <f t="shared" si="10094"/>
        <v>0</v>
      </c>
      <c r="BR2491" s="26">
        <f t="shared" si="10095"/>
        <v>0</v>
      </c>
      <c r="BS2491" s="26">
        <f t="shared" si="10002"/>
        <v>49.2</v>
      </c>
      <c r="BT2491" s="26">
        <f t="shared" si="10003"/>
        <v>51.2</v>
      </c>
      <c r="BU2491" s="26">
        <f t="shared" si="10004"/>
        <v>51.2</v>
      </c>
      <c r="BV2491" s="26">
        <f t="shared" si="10096"/>
        <v>0</v>
      </c>
      <c r="BW2491" s="26">
        <f t="shared" si="10097"/>
        <v>0</v>
      </c>
      <c r="BX2491" s="26">
        <f t="shared" si="10005"/>
        <v>49.2</v>
      </c>
      <c r="BY2491" s="26">
        <f t="shared" si="10006"/>
        <v>51.2</v>
      </c>
      <c r="BZ2491" s="26">
        <f t="shared" si="10007"/>
        <v>51.2</v>
      </c>
      <c r="CA2491" s="26">
        <f t="shared" si="10098"/>
        <v>0</v>
      </c>
      <c r="CB2491" s="26">
        <f t="shared" si="10099"/>
        <v>0</v>
      </c>
      <c r="CC2491" s="26">
        <f t="shared" si="10100"/>
        <v>0</v>
      </c>
      <c r="CD2491" s="26">
        <f t="shared" si="10108"/>
        <v>49.2</v>
      </c>
      <c r="CE2491" s="26">
        <f t="shared" si="10109"/>
        <v>51.2</v>
      </c>
      <c r="CF2491" s="26">
        <f t="shared" si="10110"/>
        <v>51.2</v>
      </c>
      <c r="CG2491" s="26">
        <f t="shared" si="10101"/>
        <v>0</v>
      </c>
      <c r="CH2491" s="26">
        <f t="shared" si="10102"/>
        <v>0</v>
      </c>
      <c r="CI2491" s="26">
        <f t="shared" si="10103"/>
        <v>0</v>
      </c>
      <c r="CJ2491" s="26">
        <f t="shared" si="10111"/>
        <v>49.2</v>
      </c>
      <c r="CK2491" s="26">
        <f t="shared" si="10112"/>
        <v>51.2</v>
      </c>
      <c r="CL2491" s="26">
        <f t="shared" si="10113"/>
        <v>51.2</v>
      </c>
      <c r="CM2491" s="26">
        <f t="shared" si="10104"/>
        <v>0</v>
      </c>
      <c r="CN2491" s="26">
        <f t="shared" si="10105"/>
        <v>0</v>
      </c>
      <c r="CO2491" s="26">
        <f t="shared" si="10106"/>
        <v>0</v>
      </c>
      <c r="CP2491" s="26">
        <f t="shared" si="10114"/>
        <v>49.2</v>
      </c>
      <c r="CQ2491" s="26">
        <f t="shared" si="10115"/>
        <v>51.2</v>
      </c>
      <c r="CR2491" s="26">
        <f t="shared" si="10116"/>
        <v>51.2</v>
      </c>
      <c r="CS2491" s="26">
        <f t="shared" si="10107"/>
        <v>0</v>
      </c>
      <c r="CT2491" s="19"/>
      <c r="CU2491" s="35"/>
      <c r="CZ2491" s="1" t="s">
        <v>28</v>
      </c>
    </row>
    <row r="2492" spans="1:105" hidden="1" x14ac:dyDescent="0.3">
      <c r="A2492" s="16" t="s">
        <v>1411</v>
      </c>
      <c r="B2492" s="17">
        <v>120</v>
      </c>
      <c r="C2492" s="16" t="s">
        <v>393</v>
      </c>
      <c r="D2492" s="16" t="s">
        <v>47</v>
      </c>
      <c r="E2492" s="34" t="s">
        <v>851</v>
      </c>
      <c r="F2492" s="26">
        <v>49.2</v>
      </c>
      <c r="G2492" s="26">
        <v>51.2</v>
      </c>
      <c r="H2492" s="26">
        <v>51.2</v>
      </c>
      <c r="I2492" s="26"/>
      <c r="J2492" s="26"/>
      <c r="K2492" s="26"/>
      <c r="L2492" s="26">
        <f t="shared" si="9972"/>
        <v>49.2</v>
      </c>
      <c r="M2492" s="26">
        <f t="shared" si="9973"/>
        <v>51.2</v>
      </c>
      <c r="N2492" s="26">
        <f t="shared" si="9974"/>
        <v>51.2</v>
      </c>
      <c r="O2492" s="26"/>
      <c r="P2492" s="26"/>
      <c r="Q2492" s="26"/>
      <c r="R2492" s="26">
        <f t="shared" si="9975"/>
        <v>49.2</v>
      </c>
      <c r="S2492" s="26">
        <f t="shared" si="9976"/>
        <v>51.2</v>
      </c>
      <c r="T2492" s="26">
        <f t="shared" si="9977"/>
        <v>51.2</v>
      </c>
      <c r="U2492" s="26"/>
      <c r="V2492" s="26"/>
      <c r="W2492" s="26"/>
      <c r="X2492" s="26">
        <f t="shared" si="9978"/>
        <v>49.2</v>
      </c>
      <c r="Y2492" s="26">
        <f t="shared" si="9979"/>
        <v>51.2</v>
      </c>
      <c r="Z2492" s="26">
        <f t="shared" si="9980"/>
        <v>51.2</v>
      </c>
      <c r="AA2492" s="26"/>
      <c r="AB2492" s="26"/>
      <c r="AC2492" s="26"/>
      <c r="AD2492" s="26">
        <f t="shared" si="9981"/>
        <v>49.2</v>
      </c>
      <c r="AE2492" s="26">
        <f t="shared" si="9982"/>
        <v>51.2</v>
      </c>
      <c r="AF2492" s="26">
        <f t="shared" si="9983"/>
        <v>51.2</v>
      </c>
      <c r="AG2492" s="26"/>
      <c r="AH2492" s="26"/>
      <c r="AI2492" s="26"/>
      <c r="AJ2492" s="26">
        <f t="shared" si="9984"/>
        <v>49.2</v>
      </c>
      <c r="AK2492" s="26">
        <f t="shared" si="9985"/>
        <v>51.2</v>
      </c>
      <c r="AL2492" s="26">
        <f t="shared" si="9986"/>
        <v>51.2</v>
      </c>
      <c r="AM2492" s="26"/>
      <c r="AN2492" s="26"/>
      <c r="AO2492" s="26"/>
      <c r="AP2492" s="26">
        <f t="shared" si="9987"/>
        <v>49.2</v>
      </c>
      <c r="AQ2492" s="26">
        <f t="shared" si="9988"/>
        <v>51.2</v>
      </c>
      <c r="AR2492" s="26">
        <f t="shared" si="9989"/>
        <v>51.2</v>
      </c>
      <c r="AS2492" s="26"/>
      <c r="AT2492" s="26"/>
      <c r="AU2492" s="26"/>
      <c r="AV2492" s="26">
        <f t="shared" si="9990"/>
        <v>49.2</v>
      </c>
      <c r="AW2492" s="26">
        <f t="shared" si="9991"/>
        <v>51.2</v>
      </c>
      <c r="AX2492" s="26">
        <f t="shared" si="9992"/>
        <v>51.2</v>
      </c>
      <c r="AY2492" s="26"/>
      <c r="AZ2492" s="26"/>
      <c r="BA2492" s="26"/>
      <c r="BB2492" s="26">
        <f t="shared" si="9993"/>
        <v>49.2</v>
      </c>
      <c r="BC2492" s="26">
        <f t="shared" si="9994"/>
        <v>51.2</v>
      </c>
      <c r="BD2492" s="26">
        <f t="shared" si="9995"/>
        <v>51.2</v>
      </c>
      <c r="BE2492" s="26"/>
      <c r="BF2492" s="26"/>
      <c r="BG2492" s="26"/>
      <c r="BH2492" s="26">
        <f t="shared" si="9996"/>
        <v>49.2</v>
      </c>
      <c r="BI2492" s="26">
        <f t="shared" si="9997"/>
        <v>51.2</v>
      </c>
      <c r="BJ2492" s="26">
        <f t="shared" si="9998"/>
        <v>51.2</v>
      </c>
      <c r="BK2492" s="26"/>
      <c r="BL2492" s="26"/>
      <c r="BM2492" s="26"/>
      <c r="BN2492" s="26">
        <f t="shared" si="9999"/>
        <v>49.2</v>
      </c>
      <c r="BO2492" s="26">
        <f t="shared" si="10000"/>
        <v>51.2</v>
      </c>
      <c r="BP2492" s="26">
        <f t="shared" si="10001"/>
        <v>51.2</v>
      </c>
      <c r="BQ2492" s="26"/>
      <c r="BR2492" s="26"/>
      <c r="BS2492" s="26">
        <f t="shared" si="10002"/>
        <v>49.2</v>
      </c>
      <c r="BT2492" s="26">
        <f t="shared" si="10003"/>
        <v>51.2</v>
      </c>
      <c r="BU2492" s="26">
        <f t="shared" si="10004"/>
        <v>51.2</v>
      </c>
      <c r="BV2492" s="26"/>
      <c r="BW2492" s="26"/>
      <c r="BX2492" s="26">
        <f t="shared" si="10005"/>
        <v>49.2</v>
      </c>
      <c r="BY2492" s="26">
        <f t="shared" si="10006"/>
        <v>51.2</v>
      </c>
      <c r="BZ2492" s="26">
        <f t="shared" si="10007"/>
        <v>51.2</v>
      </c>
      <c r="CA2492" s="26"/>
      <c r="CB2492" s="26"/>
      <c r="CC2492" s="26"/>
      <c r="CD2492" s="26">
        <f t="shared" si="10108"/>
        <v>49.2</v>
      </c>
      <c r="CE2492" s="26">
        <f t="shared" si="10109"/>
        <v>51.2</v>
      </c>
      <c r="CF2492" s="26">
        <f t="shared" si="10110"/>
        <v>51.2</v>
      </c>
      <c r="CG2492" s="26"/>
      <c r="CH2492" s="26"/>
      <c r="CI2492" s="26"/>
      <c r="CJ2492" s="26">
        <f t="shared" si="10111"/>
        <v>49.2</v>
      </c>
      <c r="CK2492" s="26">
        <f t="shared" si="10112"/>
        <v>51.2</v>
      </c>
      <c r="CL2492" s="26">
        <f t="shared" si="10113"/>
        <v>51.2</v>
      </c>
      <c r="CM2492" s="26"/>
      <c r="CN2492" s="26"/>
      <c r="CO2492" s="26"/>
      <c r="CP2492" s="26">
        <f t="shared" si="10114"/>
        <v>49.2</v>
      </c>
      <c r="CQ2492" s="26">
        <f t="shared" si="10115"/>
        <v>51.2</v>
      </c>
      <c r="CR2492" s="26">
        <f t="shared" si="10116"/>
        <v>51.2</v>
      </c>
      <c r="CS2492" s="26"/>
      <c r="CT2492" s="19"/>
      <c r="CU2492" s="35"/>
    </row>
    <row r="2493" spans="1:105" ht="31.2" hidden="1" x14ac:dyDescent="0.3">
      <c r="A2493" s="16" t="s">
        <v>1413</v>
      </c>
      <c r="B2493" s="17"/>
      <c r="C2493" s="16"/>
      <c r="D2493" s="16"/>
      <c r="E2493" s="34" t="s">
        <v>1414</v>
      </c>
      <c r="F2493" s="26">
        <f t="shared" si="10061"/>
        <v>3324.6</v>
      </c>
      <c r="G2493" s="26">
        <f t="shared" si="10118"/>
        <v>3324.6</v>
      </c>
      <c r="H2493" s="26">
        <f t="shared" si="10119"/>
        <v>3324.6</v>
      </c>
      <c r="I2493" s="26">
        <f t="shared" si="10064"/>
        <v>0</v>
      </c>
      <c r="J2493" s="26">
        <f t="shared" si="10065"/>
        <v>0</v>
      </c>
      <c r="K2493" s="26">
        <f t="shared" si="10066"/>
        <v>0</v>
      </c>
      <c r="L2493" s="26">
        <f t="shared" si="9972"/>
        <v>3324.6</v>
      </c>
      <c r="M2493" s="26">
        <f t="shared" si="9973"/>
        <v>3324.6</v>
      </c>
      <c r="N2493" s="26">
        <f t="shared" si="9974"/>
        <v>3324.6</v>
      </c>
      <c r="O2493" s="26">
        <f t="shared" si="10117"/>
        <v>0</v>
      </c>
      <c r="P2493" s="26">
        <f t="shared" si="10068"/>
        <v>0</v>
      </c>
      <c r="Q2493" s="26">
        <f t="shared" si="10069"/>
        <v>0</v>
      </c>
      <c r="R2493" s="26">
        <f t="shared" si="9975"/>
        <v>3324.6</v>
      </c>
      <c r="S2493" s="26">
        <f t="shared" si="9976"/>
        <v>3324.6</v>
      </c>
      <c r="T2493" s="26">
        <f t="shared" si="9977"/>
        <v>3324.6</v>
      </c>
      <c r="U2493" s="26">
        <f t="shared" si="10070"/>
        <v>0</v>
      </c>
      <c r="V2493" s="26">
        <f t="shared" si="10071"/>
        <v>0</v>
      </c>
      <c r="W2493" s="26">
        <f t="shared" si="10072"/>
        <v>0</v>
      </c>
      <c r="X2493" s="26">
        <f t="shared" si="9978"/>
        <v>3324.6</v>
      </c>
      <c r="Y2493" s="26">
        <f t="shared" si="9979"/>
        <v>3324.6</v>
      </c>
      <c r="Z2493" s="26">
        <f t="shared" si="9980"/>
        <v>3324.6</v>
      </c>
      <c r="AA2493" s="26">
        <f t="shared" si="10073"/>
        <v>0</v>
      </c>
      <c r="AB2493" s="26">
        <f t="shared" si="10074"/>
        <v>0</v>
      </c>
      <c r="AC2493" s="26">
        <f t="shared" si="10075"/>
        <v>0</v>
      </c>
      <c r="AD2493" s="26">
        <f t="shared" si="9981"/>
        <v>3324.6</v>
      </c>
      <c r="AE2493" s="26">
        <f t="shared" si="9982"/>
        <v>3324.6</v>
      </c>
      <c r="AF2493" s="26">
        <f t="shared" si="9983"/>
        <v>3324.6</v>
      </c>
      <c r="AG2493" s="26">
        <f t="shared" si="10076"/>
        <v>0</v>
      </c>
      <c r="AH2493" s="26">
        <f t="shared" si="10077"/>
        <v>0</v>
      </c>
      <c r="AI2493" s="26">
        <f t="shared" si="10078"/>
        <v>0</v>
      </c>
      <c r="AJ2493" s="26">
        <f t="shared" si="9984"/>
        <v>3324.6</v>
      </c>
      <c r="AK2493" s="26">
        <f t="shared" si="9985"/>
        <v>3324.6</v>
      </c>
      <c r="AL2493" s="26">
        <f t="shared" si="9986"/>
        <v>3324.6</v>
      </c>
      <c r="AM2493" s="26">
        <f t="shared" si="10079"/>
        <v>0</v>
      </c>
      <c r="AN2493" s="26">
        <f t="shared" si="10080"/>
        <v>0</v>
      </c>
      <c r="AO2493" s="26">
        <f t="shared" si="10081"/>
        <v>0</v>
      </c>
      <c r="AP2493" s="26">
        <f t="shared" si="9987"/>
        <v>3324.6</v>
      </c>
      <c r="AQ2493" s="26">
        <f t="shared" si="9988"/>
        <v>3324.6</v>
      </c>
      <c r="AR2493" s="26">
        <f t="shared" si="9989"/>
        <v>3324.6</v>
      </c>
      <c r="AS2493" s="26">
        <f t="shared" si="10082"/>
        <v>0</v>
      </c>
      <c r="AT2493" s="26">
        <f t="shared" si="10083"/>
        <v>0</v>
      </c>
      <c r="AU2493" s="26">
        <f t="shared" si="10084"/>
        <v>0</v>
      </c>
      <c r="AV2493" s="26">
        <f t="shared" si="9990"/>
        <v>3324.6</v>
      </c>
      <c r="AW2493" s="26">
        <f t="shared" si="9991"/>
        <v>3324.6</v>
      </c>
      <c r="AX2493" s="26">
        <f t="shared" si="9992"/>
        <v>3324.6</v>
      </c>
      <c r="AY2493" s="26">
        <f t="shared" si="10085"/>
        <v>0</v>
      </c>
      <c r="AZ2493" s="26">
        <f t="shared" si="10086"/>
        <v>0</v>
      </c>
      <c r="BA2493" s="26">
        <f t="shared" si="10087"/>
        <v>0</v>
      </c>
      <c r="BB2493" s="26">
        <f t="shared" si="9993"/>
        <v>3324.6</v>
      </c>
      <c r="BC2493" s="26">
        <f t="shared" si="9994"/>
        <v>3324.6</v>
      </c>
      <c r="BD2493" s="26">
        <f t="shared" si="9995"/>
        <v>3324.6</v>
      </c>
      <c r="BE2493" s="26">
        <f t="shared" si="10088"/>
        <v>0</v>
      </c>
      <c r="BF2493" s="26">
        <f t="shared" si="10089"/>
        <v>0</v>
      </c>
      <c r="BG2493" s="26">
        <f t="shared" si="10090"/>
        <v>0</v>
      </c>
      <c r="BH2493" s="26">
        <f t="shared" si="9996"/>
        <v>3324.6</v>
      </c>
      <c r="BI2493" s="26">
        <f t="shared" si="9997"/>
        <v>3324.6</v>
      </c>
      <c r="BJ2493" s="26">
        <f t="shared" si="9998"/>
        <v>3324.6</v>
      </c>
      <c r="BK2493" s="26">
        <f t="shared" si="10091"/>
        <v>0</v>
      </c>
      <c r="BL2493" s="26">
        <f t="shared" si="10092"/>
        <v>0</v>
      </c>
      <c r="BM2493" s="26">
        <f t="shared" si="10093"/>
        <v>0</v>
      </c>
      <c r="BN2493" s="26">
        <f t="shared" si="9999"/>
        <v>3324.6</v>
      </c>
      <c r="BO2493" s="26">
        <f t="shared" si="10000"/>
        <v>3324.6</v>
      </c>
      <c r="BP2493" s="26">
        <f t="shared" si="10001"/>
        <v>3324.6</v>
      </c>
      <c r="BQ2493" s="26">
        <f t="shared" si="10094"/>
        <v>0</v>
      </c>
      <c r="BR2493" s="26">
        <f t="shared" si="10095"/>
        <v>0</v>
      </c>
      <c r="BS2493" s="26">
        <f t="shared" si="10002"/>
        <v>3324.6</v>
      </c>
      <c r="BT2493" s="26">
        <f t="shared" si="10003"/>
        <v>3324.6</v>
      </c>
      <c r="BU2493" s="26">
        <f t="shared" si="10004"/>
        <v>3324.6</v>
      </c>
      <c r="BV2493" s="26">
        <f t="shared" si="10096"/>
        <v>0</v>
      </c>
      <c r="BW2493" s="26">
        <f t="shared" si="10097"/>
        <v>0</v>
      </c>
      <c r="BX2493" s="26">
        <f t="shared" si="10005"/>
        <v>3324.6</v>
      </c>
      <c r="BY2493" s="26">
        <f t="shared" si="10006"/>
        <v>3324.6</v>
      </c>
      <c r="BZ2493" s="26">
        <f t="shared" si="10007"/>
        <v>3324.6</v>
      </c>
      <c r="CA2493" s="26">
        <f t="shared" si="10098"/>
        <v>0</v>
      </c>
      <c r="CB2493" s="26">
        <f t="shared" si="10099"/>
        <v>0</v>
      </c>
      <c r="CC2493" s="26">
        <f t="shared" si="10100"/>
        <v>0</v>
      </c>
      <c r="CD2493" s="26">
        <f t="shared" si="10108"/>
        <v>3324.6</v>
      </c>
      <c r="CE2493" s="26">
        <f t="shared" si="10109"/>
        <v>3324.6</v>
      </c>
      <c r="CF2493" s="26">
        <f t="shared" si="10110"/>
        <v>3324.6</v>
      </c>
      <c r="CG2493" s="26">
        <f t="shared" si="10101"/>
        <v>0</v>
      </c>
      <c r="CH2493" s="26">
        <f t="shared" si="10102"/>
        <v>0</v>
      </c>
      <c r="CI2493" s="26">
        <f t="shared" si="10103"/>
        <v>0</v>
      </c>
      <c r="CJ2493" s="26">
        <f t="shared" si="10111"/>
        <v>3324.6</v>
      </c>
      <c r="CK2493" s="26">
        <f t="shared" si="10112"/>
        <v>3324.6</v>
      </c>
      <c r="CL2493" s="26">
        <f t="shared" si="10113"/>
        <v>3324.6</v>
      </c>
      <c r="CM2493" s="26">
        <f t="shared" si="10104"/>
        <v>0</v>
      </c>
      <c r="CN2493" s="26">
        <f t="shared" si="10105"/>
        <v>0</v>
      </c>
      <c r="CO2493" s="26">
        <f t="shared" si="10106"/>
        <v>0</v>
      </c>
      <c r="CP2493" s="26">
        <f t="shared" si="10114"/>
        <v>3324.6</v>
      </c>
      <c r="CQ2493" s="26">
        <f t="shared" si="10115"/>
        <v>3324.6</v>
      </c>
      <c r="CR2493" s="26">
        <f t="shared" si="10116"/>
        <v>3324.6</v>
      </c>
      <c r="CS2493" s="26">
        <f t="shared" si="10107"/>
        <v>0</v>
      </c>
      <c r="CT2493" s="19"/>
      <c r="CU2493" s="35"/>
      <c r="CX2493" s="1" t="s">
        <v>1346</v>
      </c>
      <c r="DA2493" s="1" t="s">
        <v>29</v>
      </c>
    </row>
    <row r="2494" spans="1:105" ht="31.2" hidden="1" x14ac:dyDescent="0.3">
      <c r="A2494" s="16" t="s">
        <v>1413</v>
      </c>
      <c r="B2494" s="17">
        <v>200</v>
      </c>
      <c r="C2494" s="16"/>
      <c r="D2494" s="16"/>
      <c r="E2494" s="34" t="s">
        <v>38</v>
      </c>
      <c r="F2494" s="26">
        <f t="shared" si="10061"/>
        <v>3324.6</v>
      </c>
      <c r="G2494" s="26">
        <f t="shared" si="10118"/>
        <v>3324.6</v>
      </c>
      <c r="H2494" s="26">
        <f t="shared" si="10119"/>
        <v>3324.6</v>
      </c>
      <c r="I2494" s="26">
        <f t="shared" si="10064"/>
        <v>0</v>
      </c>
      <c r="J2494" s="26">
        <f t="shared" si="10065"/>
        <v>0</v>
      </c>
      <c r="K2494" s="26">
        <f t="shared" si="10066"/>
        <v>0</v>
      </c>
      <c r="L2494" s="26">
        <f t="shared" si="9972"/>
        <v>3324.6</v>
      </c>
      <c r="M2494" s="26">
        <f t="shared" si="9973"/>
        <v>3324.6</v>
      </c>
      <c r="N2494" s="26">
        <f t="shared" si="9974"/>
        <v>3324.6</v>
      </c>
      <c r="O2494" s="26">
        <f t="shared" si="10117"/>
        <v>0</v>
      </c>
      <c r="P2494" s="26">
        <f t="shared" si="10068"/>
        <v>0</v>
      </c>
      <c r="Q2494" s="26">
        <f t="shared" si="10069"/>
        <v>0</v>
      </c>
      <c r="R2494" s="26">
        <f t="shared" si="9975"/>
        <v>3324.6</v>
      </c>
      <c r="S2494" s="26">
        <f t="shared" si="9976"/>
        <v>3324.6</v>
      </c>
      <c r="T2494" s="26">
        <f t="shared" si="9977"/>
        <v>3324.6</v>
      </c>
      <c r="U2494" s="26">
        <f t="shared" si="10070"/>
        <v>0</v>
      </c>
      <c r="V2494" s="26">
        <f t="shared" si="10071"/>
        <v>0</v>
      </c>
      <c r="W2494" s="26">
        <f t="shared" si="10072"/>
        <v>0</v>
      </c>
      <c r="X2494" s="26">
        <f t="shared" si="9978"/>
        <v>3324.6</v>
      </c>
      <c r="Y2494" s="26">
        <f t="shared" si="9979"/>
        <v>3324.6</v>
      </c>
      <c r="Z2494" s="26">
        <f t="shared" si="9980"/>
        <v>3324.6</v>
      </c>
      <c r="AA2494" s="26">
        <f t="shared" si="10073"/>
        <v>0</v>
      </c>
      <c r="AB2494" s="26">
        <f t="shared" si="10074"/>
        <v>0</v>
      </c>
      <c r="AC2494" s="26">
        <f t="shared" si="10075"/>
        <v>0</v>
      </c>
      <c r="AD2494" s="26">
        <f t="shared" si="9981"/>
        <v>3324.6</v>
      </c>
      <c r="AE2494" s="26">
        <f t="shared" si="9982"/>
        <v>3324.6</v>
      </c>
      <c r="AF2494" s="26">
        <f t="shared" si="9983"/>
        <v>3324.6</v>
      </c>
      <c r="AG2494" s="26">
        <f t="shared" si="10076"/>
        <v>0</v>
      </c>
      <c r="AH2494" s="26">
        <f t="shared" si="10077"/>
        <v>0</v>
      </c>
      <c r="AI2494" s="26">
        <f t="shared" si="10078"/>
        <v>0</v>
      </c>
      <c r="AJ2494" s="26">
        <f t="shared" si="9984"/>
        <v>3324.6</v>
      </c>
      <c r="AK2494" s="26">
        <f t="shared" si="9985"/>
        <v>3324.6</v>
      </c>
      <c r="AL2494" s="26">
        <f t="shared" si="9986"/>
        <v>3324.6</v>
      </c>
      <c r="AM2494" s="26">
        <f t="shared" si="10079"/>
        <v>0</v>
      </c>
      <c r="AN2494" s="26">
        <f t="shared" si="10080"/>
        <v>0</v>
      </c>
      <c r="AO2494" s="26">
        <f t="shared" si="10081"/>
        <v>0</v>
      </c>
      <c r="AP2494" s="26">
        <f t="shared" si="9987"/>
        <v>3324.6</v>
      </c>
      <c r="AQ2494" s="26">
        <f t="shared" si="9988"/>
        <v>3324.6</v>
      </c>
      <c r="AR2494" s="26">
        <f t="shared" si="9989"/>
        <v>3324.6</v>
      </c>
      <c r="AS2494" s="26">
        <f t="shared" si="10082"/>
        <v>0</v>
      </c>
      <c r="AT2494" s="26">
        <f t="shared" si="10083"/>
        <v>0</v>
      </c>
      <c r="AU2494" s="26">
        <f t="shared" si="10084"/>
        <v>0</v>
      </c>
      <c r="AV2494" s="26">
        <f t="shared" si="9990"/>
        <v>3324.6</v>
      </c>
      <c r="AW2494" s="26">
        <f t="shared" si="9991"/>
        <v>3324.6</v>
      </c>
      <c r="AX2494" s="26">
        <f t="shared" si="9992"/>
        <v>3324.6</v>
      </c>
      <c r="AY2494" s="26">
        <f t="shared" si="10085"/>
        <v>0</v>
      </c>
      <c r="AZ2494" s="26">
        <f t="shared" si="10086"/>
        <v>0</v>
      </c>
      <c r="BA2494" s="26">
        <f t="shared" si="10087"/>
        <v>0</v>
      </c>
      <c r="BB2494" s="26">
        <f t="shared" si="9993"/>
        <v>3324.6</v>
      </c>
      <c r="BC2494" s="26">
        <f t="shared" si="9994"/>
        <v>3324.6</v>
      </c>
      <c r="BD2494" s="26">
        <f t="shared" si="9995"/>
        <v>3324.6</v>
      </c>
      <c r="BE2494" s="26">
        <f t="shared" si="10088"/>
        <v>0</v>
      </c>
      <c r="BF2494" s="26">
        <f t="shared" si="10089"/>
        <v>0</v>
      </c>
      <c r="BG2494" s="26">
        <f t="shared" si="10090"/>
        <v>0</v>
      </c>
      <c r="BH2494" s="26">
        <f t="shared" si="9996"/>
        <v>3324.6</v>
      </c>
      <c r="BI2494" s="26">
        <f t="shared" si="9997"/>
        <v>3324.6</v>
      </c>
      <c r="BJ2494" s="26">
        <f t="shared" si="9998"/>
        <v>3324.6</v>
      </c>
      <c r="BK2494" s="26">
        <f t="shared" si="10091"/>
        <v>0</v>
      </c>
      <c r="BL2494" s="26">
        <f t="shared" si="10092"/>
        <v>0</v>
      </c>
      <c r="BM2494" s="26">
        <f t="shared" si="10093"/>
        <v>0</v>
      </c>
      <c r="BN2494" s="26">
        <f t="shared" si="9999"/>
        <v>3324.6</v>
      </c>
      <c r="BO2494" s="26">
        <f t="shared" si="10000"/>
        <v>3324.6</v>
      </c>
      <c r="BP2494" s="26">
        <f t="shared" si="10001"/>
        <v>3324.6</v>
      </c>
      <c r="BQ2494" s="26">
        <f t="shared" si="10094"/>
        <v>0</v>
      </c>
      <c r="BR2494" s="26">
        <f t="shared" si="10095"/>
        <v>0</v>
      </c>
      <c r="BS2494" s="26">
        <f t="shared" si="10002"/>
        <v>3324.6</v>
      </c>
      <c r="BT2494" s="26">
        <f t="shared" si="10003"/>
        <v>3324.6</v>
      </c>
      <c r="BU2494" s="26">
        <f t="shared" si="10004"/>
        <v>3324.6</v>
      </c>
      <c r="BV2494" s="26">
        <f t="shared" si="10096"/>
        <v>0</v>
      </c>
      <c r="BW2494" s="26">
        <f t="shared" si="10097"/>
        <v>0</v>
      </c>
      <c r="BX2494" s="26">
        <f t="shared" si="10005"/>
        <v>3324.6</v>
      </c>
      <c r="BY2494" s="26">
        <f t="shared" si="10006"/>
        <v>3324.6</v>
      </c>
      <c r="BZ2494" s="26">
        <f t="shared" si="10007"/>
        <v>3324.6</v>
      </c>
      <c r="CA2494" s="26">
        <f t="shared" si="10098"/>
        <v>0</v>
      </c>
      <c r="CB2494" s="26">
        <f t="shared" si="10099"/>
        <v>0</v>
      </c>
      <c r="CC2494" s="26">
        <f t="shared" si="10100"/>
        <v>0</v>
      </c>
      <c r="CD2494" s="26">
        <f t="shared" si="10108"/>
        <v>3324.6</v>
      </c>
      <c r="CE2494" s="26">
        <f t="shared" si="10109"/>
        <v>3324.6</v>
      </c>
      <c r="CF2494" s="26">
        <f t="shared" si="10110"/>
        <v>3324.6</v>
      </c>
      <c r="CG2494" s="26">
        <f t="shared" si="10101"/>
        <v>0</v>
      </c>
      <c r="CH2494" s="26">
        <f t="shared" si="10102"/>
        <v>0</v>
      </c>
      <c r="CI2494" s="26">
        <f t="shared" si="10103"/>
        <v>0</v>
      </c>
      <c r="CJ2494" s="26">
        <f t="shared" si="10111"/>
        <v>3324.6</v>
      </c>
      <c r="CK2494" s="26">
        <f t="shared" si="10112"/>
        <v>3324.6</v>
      </c>
      <c r="CL2494" s="26">
        <f t="shared" si="10113"/>
        <v>3324.6</v>
      </c>
      <c r="CM2494" s="26">
        <f t="shared" si="10104"/>
        <v>0</v>
      </c>
      <c r="CN2494" s="26">
        <f t="shared" si="10105"/>
        <v>0</v>
      </c>
      <c r="CO2494" s="26">
        <f t="shared" si="10106"/>
        <v>0</v>
      </c>
      <c r="CP2494" s="26">
        <f t="shared" si="10114"/>
        <v>3324.6</v>
      </c>
      <c r="CQ2494" s="26">
        <f t="shared" si="10115"/>
        <v>3324.6</v>
      </c>
      <c r="CR2494" s="26">
        <f t="shared" si="10116"/>
        <v>3324.6</v>
      </c>
      <c r="CS2494" s="26">
        <f t="shared" si="10107"/>
        <v>0</v>
      </c>
      <c r="CT2494" s="19"/>
      <c r="CU2494" s="35"/>
      <c r="CY2494" s="1" t="s">
        <v>27</v>
      </c>
    </row>
    <row r="2495" spans="1:105" ht="46.8" hidden="1" x14ac:dyDescent="0.3">
      <c r="A2495" s="16" t="s">
        <v>1413</v>
      </c>
      <c r="B2495" s="17">
        <v>240</v>
      </c>
      <c r="C2495" s="16"/>
      <c r="D2495" s="16"/>
      <c r="E2495" s="34" t="s">
        <v>39</v>
      </c>
      <c r="F2495" s="26">
        <f t="shared" si="10061"/>
        <v>3324.6</v>
      </c>
      <c r="G2495" s="26">
        <f t="shared" si="10118"/>
        <v>3324.6</v>
      </c>
      <c r="H2495" s="26">
        <f t="shared" si="10119"/>
        <v>3324.6</v>
      </c>
      <c r="I2495" s="26">
        <f t="shared" si="10064"/>
        <v>0</v>
      </c>
      <c r="J2495" s="26">
        <f t="shared" si="10065"/>
        <v>0</v>
      </c>
      <c r="K2495" s="26">
        <f t="shared" si="10066"/>
        <v>0</v>
      </c>
      <c r="L2495" s="26">
        <f t="shared" si="9972"/>
        <v>3324.6</v>
      </c>
      <c r="M2495" s="26">
        <f t="shared" si="9973"/>
        <v>3324.6</v>
      </c>
      <c r="N2495" s="26">
        <f t="shared" si="9974"/>
        <v>3324.6</v>
      </c>
      <c r="O2495" s="26">
        <f t="shared" si="10117"/>
        <v>0</v>
      </c>
      <c r="P2495" s="26">
        <f t="shared" si="10068"/>
        <v>0</v>
      </c>
      <c r="Q2495" s="26">
        <f t="shared" si="10069"/>
        <v>0</v>
      </c>
      <c r="R2495" s="26">
        <f t="shared" si="9975"/>
        <v>3324.6</v>
      </c>
      <c r="S2495" s="26">
        <f t="shared" si="9976"/>
        <v>3324.6</v>
      </c>
      <c r="T2495" s="26">
        <f t="shared" si="9977"/>
        <v>3324.6</v>
      </c>
      <c r="U2495" s="26">
        <f t="shared" si="10070"/>
        <v>0</v>
      </c>
      <c r="V2495" s="26">
        <f t="shared" si="10071"/>
        <v>0</v>
      </c>
      <c r="W2495" s="26">
        <f t="shared" si="10072"/>
        <v>0</v>
      </c>
      <c r="X2495" s="26">
        <f t="shared" si="9978"/>
        <v>3324.6</v>
      </c>
      <c r="Y2495" s="26">
        <f t="shared" si="9979"/>
        <v>3324.6</v>
      </c>
      <c r="Z2495" s="26">
        <f t="shared" si="9980"/>
        <v>3324.6</v>
      </c>
      <c r="AA2495" s="26">
        <f t="shared" si="10073"/>
        <v>0</v>
      </c>
      <c r="AB2495" s="26">
        <f t="shared" si="10074"/>
        <v>0</v>
      </c>
      <c r="AC2495" s="26">
        <f t="shared" si="10075"/>
        <v>0</v>
      </c>
      <c r="AD2495" s="26">
        <f t="shared" si="9981"/>
        <v>3324.6</v>
      </c>
      <c r="AE2495" s="26">
        <f t="shared" si="9982"/>
        <v>3324.6</v>
      </c>
      <c r="AF2495" s="26">
        <f t="shared" si="9983"/>
        <v>3324.6</v>
      </c>
      <c r="AG2495" s="26">
        <f t="shared" si="10076"/>
        <v>0</v>
      </c>
      <c r="AH2495" s="26">
        <f t="shared" si="10077"/>
        <v>0</v>
      </c>
      <c r="AI2495" s="26">
        <f t="shared" si="10078"/>
        <v>0</v>
      </c>
      <c r="AJ2495" s="26">
        <f t="shared" si="9984"/>
        <v>3324.6</v>
      </c>
      <c r="AK2495" s="26">
        <f t="shared" si="9985"/>
        <v>3324.6</v>
      </c>
      <c r="AL2495" s="26">
        <f t="shared" si="9986"/>
        <v>3324.6</v>
      </c>
      <c r="AM2495" s="26">
        <f t="shared" si="10079"/>
        <v>0</v>
      </c>
      <c r="AN2495" s="26">
        <f t="shared" si="10080"/>
        <v>0</v>
      </c>
      <c r="AO2495" s="26">
        <f t="shared" si="10081"/>
        <v>0</v>
      </c>
      <c r="AP2495" s="26">
        <f t="shared" si="9987"/>
        <v>3324.6</v>
      </c>
      <c r="AQ2495" s="26">
        <f t="shared" si="9988"/>
        <v>3324.6</v>
      </c>
      <c r="AR2495" s="26">
        <f t="shared" si="9989"/>
        <v>3324.6</v>
      </c>
      <c r="AS2495" s="26">
        <f t="shared" si="10082"/>
        <v>0</v>
      </c>
      <c r="AT2495" s="26">
        <f t="shared" si="10083"/>
        <v>0</v>
      </c>
      <c r="AU2495" s="26">
        <f t="shared" si="10084"/>
        <v>0</v>
      </c>
      <c r="AV2495" s="26">
        <f t="shared" si="9990"/>
        <v>3324.6</v>
      </c>
      <c r="AW2495" s="26">
        <f t="shared" si="9991"/>
        <v>3324.6</v>
      </c>
      <c r="AX2495" s="26">
        <f t="shared" si="9992"/>
        <v>3324.6</v>
      </c>
      <c r="AY2495" s="26">
        <f t="shared" si="10085"/>
        <v>0</v>
      </c>
      <c r="AZ2495" s="26">
        <f t="shared" si="10086"/>
        <v>0</v>
      </c>
      <c r="BA2495" s="26">
        <f t="shared" si="10087"/>
        <v>0</v>
      </c>
      <c r="BB2495" s="26">
        <f t="shared" si="9993"/>
        <v>3324.6</v>
      </c>
      <c r="BC2495" s="26">
        <f t="shared" si="9994"/>
        <v>3324.6</v>
      </c>
      <c r="BD2495" s="26">
        <f t="shared" si="9995"/>
        <v>3324.6</v>
      </c>
      <c r="BE2495" s="26">
        <f t="shared" si="10088"/>
        <v>0</v>
      </c>
      <c r="BF2495" s="26">
        <f t="shared" si="10089"/>
        <v>0</v>
      </c>
      <c r="BG2495" s="26">
        <f t="shared" si="10090"/>
        <v>0</v>
      </c>
      <c r="BH2495" s="26">
        <f t="shared" si="9996"/>
        <v>3324.6</v>
      </c>
      <c r="BI2495" s="26">
        <f t="shared" si="9997"/>
        <v>3324.6</v>
      </c>
      <c r="BJ2495" s="26">
        <f t="shared" si="9998"/>
        <v>3324.6</v>
      </c>
      <c r="BK2495" s="26">
        <f t="shared" si="10091"/>
        <v>0</v>
      </c>
      <c r="BL2495" s="26">
        <f t="shared" si="10092"/>
        <v>0</v>
      </c>
      <c r="BM2495" s="26">
        <f t="shared" si="10093"/>
        <v>0</v>
      </c>
      <c r="BN2495" s="26">
        <f t="shared" si="9999"/>
        <v>3324.6</v>
      </c>
      <c r="BO2495" s="26">
        <f t="shared" si="10000"/>
        <v>3324.6</v>
      </c>
      <c r="BP2495" s="26">
        <f t="shared" si="10001"/>
        <v>3324.6</v>
      </c>
      <c r="BQ2495" s="26">
        <f t="shared" si="10094"/>
        <v>0</v>
      </c>
      <c r="BR2495" s="26">
        <f t="shared" si="10095"/>
        <v>0</v>
      </c>
      <c r="BS2495" s="26">
        <f t="shared" si="10002"/>
        <v>3324.6</v>
      </c>
      <c r="BT2495" s="26">
        <f t="shared" si="10003"/>
        <v>3324.6</v>
      </c>
      <c r="BU2495" s="26">
        <f t="shared" si="10004"/>
        <v>3324.6</v>
      </c>
      <c r="BV2495" s="26">
        <f t="shared" si="10096"/>
        <v>0</v>
      </c>
      <c r="BW2495" s="26">
        <f t="shared" si="10097"/>
        <v>0</v>
      </c>
      <c r="BX2495" s="26">
        <f t="shared" si="10005"/>
        <v>3324.6</v>
      </c>
      <c r="BY2495" s="26">
        <f t="shared" si="10006"/>
        <v>3324.6</v>
      </c>
      <c r="BZ2495" s="26">
        <f t="shared" si="10007"/>
        <v>3324.6</v>
      </c>
      <c r="CA2495" s="26">
        <f t="shared" si="10098"/>
        <v>0</v>
      </c>
      <c r="CB2495" s="26">
        <f t="shared" si="10099"/>
        <v>0</v>
      </c>
      <c r="CC2495" s="26">
        <f t="shared" si="10100"/>
        <v>0</v>
      </c>
      <c r="CD2495" s="26">
        <f t="shared" si="10108"/>
        <v>3324.6</v>
      </c>
      <c r="CE2495" s="26">
        <f t="shared" si="10109"/>
        <v>3324.6</v>
      </c>
      <c r="CF2495" s="26">
        <f t="shared" si="10110"/>
        <v>3324.6</v>
      </c>
      <c r="CG2495" s="26">
        <f t="shared" si="10101"/>
        <v>0</v>
      </c>
      <c r="CH2495" s="26">
        <f t="shared" si="10102"/>
        <v>0</v>
      </c>
      <c r="CI2495" s="26">
        <f t="shared" si="10103"/>
        <v>0</v>
      </c>
      <c r="CJ2495" s="26">
        <f t="shared" si="10111"/>
        <v>3324.6</v>
      </c>
      <c r="CK2495" s="26">
        <f t="shared" si="10112"/>
        <v>3324.6</v>
      </c>
      <c r="CL2495" s="26">
        <f t="shared" si="10113"/>
        <v>3324.6</v>
      </c>
      <c r="CM2495" s="26">
        <f t="shared" si="10104"/>
        <v>0</v>
      </c>
      <c r="CN2495" s="26">
        <f t="shared" si="10105"/>
        <v>0</v>
      </c>
      <c r="CO2495" s="26">
        <f t="shared" si="10106"/>
        <v>0</v>
      </c>
      <c r="CP2495" s="26">
        <f t="shared" si="10114"/>
        <v>3324.6</v>
      </c>
      <c r="CQ2495" s="26">
        <f t="shared" si="10115"/>
        <v>3324.6</v>
      </c>
      <c r="CR2495" s="26">
        <f t="shared" si="10116"/>
        <v>3324.6</v>
      </c>
      <c r="CS2495" s="26">
        <f t="shared" si="10107"/>
        <v>0</v>
      </c>
      <c r="CT2495" s="19"/>
      <c r="CU2495" s="35"/>
      <c r="CZ2495" s="1" t="s">
        <v>28</v>
      </c>
    </row>
    <row r="2496" spans="1:105" ht="46.8" hidden="1" x14ac:dyDescent="0.3">
      <c r="A2496" s="16" t="s">
        <v>1413</v>
      </c>
      <c r="B2496" s="17">
        <v>240</v>
      </c>
      <c r="C2496" s="16" t="s">
        <v>65</v>
      </c>
      <c r="D2496" s="16" t="s">
        <v>113</v>
      </c>
      <c r="E2496" s="34" t="s">
        <v>114</v>
      </c>
      <c r="F2496" s="26">
        <v>3324.6</v>
      </c>
      <c r="G2496" s="26">
        <v>3324.6</v>
      </c>
      <c r="H2496" s="26">
        <v>3324.6</v>
      </c>
      <c r="I2496" s="26"/>
      <c r="J2496" s="26"/>
      <c r="K2496" s="26"/>
      <c r="L2496" s="26">
        <f t="shared" si="9972"/>
        <v>3324.6</v>
      </c>
      <c r="M2496" s="26">
        <f t="shared" si="9973"/>
        <v>3324.6</v>
      </c>
      <c r="N2496" s="26">
        <f t="shared" si="9974"/>
        <v>3324.6</v>
      </c>
      <c r="O2496" s="26"/>
      <c r="P2496" s="26"/>
      <c r="Q2496" s="26"/>
      <c r="R2496" s="26">
        <f t="shared" si="9975"/>
        <v>3324.6</v>
      </c>
      <c r="S2496" s="26">
        <f t="shared" si="9976"/>
        <v>3324.6</v>
      </c>
      <c r="T2496" s="26">
        <f t="shared" si="9977"/>
        <v>3324.6</v>
      </c>
      <c r="U2496" s="26"/>
      <c r="V2496" s="26"/>
      <c r="W2496" s="26"/>
      <c r="X2496" s="26">
        <f t="shared" si="9978"/>
        <v>3324.6</v>
      </c>
      <c r="Y2496" s="26">
        <f t="shared" si="9979"/>
        <v>3324.6</v>
      </c>
      <c r="Z2496" s="26">
        <f t="shared" si="9980"/>
        <v>3324.6</v>
      </c>
      <c r="AA2496" s="26"/>
      <c r="AB2496" s="26"/>
      <c r="AC2496" s="26"/>
      <c r="AD2496" s="26">
        <f t="shared" si="9981"/>
        <v>3324.6</v>
      </c>
      <c r="AE2496" s="26">
        <f t="shared" si="9982"/>
        <v>3324.6</v>
      </c>
      <c r="AF2496" s="26">
        <f t="shared" si="9983"/>
        <v>3324.6</v>
      </c>
      <c r="AG2496" s="26"/>
      <c r="AH2496" s="26"/>
      <c r="AI2496" s="26"/>
      <c r="AJ2496" s="26">
        <f t="shared" si="9984"/>
        <v>3324.6</v>
      </c>
      <c r="AK2496" s="26">
        <f t="shared" si="9985"/>
        <v>3324.6</v>
      </c>
      <c r="AL2496" s="26">
        <f t="shared" si="9986"/>
        <v>3324.6</v>
      </c>
      <c r="AM2496" s="26"/>
      <c r="AN2496" s="26"/>
      <c r="AO2496" s="26"/>
      <c r="AP2496" s="26">
        <f t="shared" si="9987"/>
        <v>3324.6</v>
      </c>
      <c r="AQ2496" s="26">
        <f t="shared" si="9988"/>
        <v>3324.6</v>
      </c>
      <c r="AR2496" s="26">
        <f t="shared" si="9989"/>
        <v>3324.6</v>
      </c>
      <c r="AS2496" s="26"/>
      <c r="AT2496" s="26"/>
      <c r="AU2496" s="26"/>
      <c r="AV2496" s="26">
        <f t="shared" si="9990"/>
        <v>3324.6</v>
      </c>
      <c r="AW2496" s="26">
        <f t="shared" si="9991"/>
        <v>3324.6</v>
      </c>
      <c r="AX2496" s="26">
        <f t="shared" si="9992"/>
        <v>3324.6</v>
      </c>
      <c r="AY2496" s="26"/>
      <c r="AZ2496" s="26"/>
      <c r="BA2496" s="26"/>
      <c r="BB2496" s="26">
        <f t="shared" si="9993"/>
        <v>3324.6</v>
      </c>
      <c r="BC2496" s="26">
        <f t="shared" si="9994"/>
        <v>3324.6</v>
      </c>
      <c r="BD2496" s="26">
        <f t="shared" si="9995"/>
        <v>3324.6</v>
      </c>
      <c r="BE2496" s="26"/>
      <c r="BF2496" s="26"/>
      <c r="BG2496" s="26"/>
      <c r="BH2496" s="26">
        <f t="shared" si="9996"/>
        <v>3324.6</v>
      </c>
      <c r="BI2496" s="26">
        <f t="shared" si="9997"/>
        <v>3324.6</v>
      </c>
      <c r="BJ2496" s="26">
        <f t="shared" si="9998"/>
        <v>3324.6</v>
      </c>
      <c r="BK2496" s="26"/>
      <c r="BL2496" s="26"/>
      <c r="BM2496" s="26"/>
      <c r="BN2496" s="26">
        <f t="shared" si="9999"/>
        <v>3324.6</v>
      </c>
      <c r="BO2496" s="26">
        <f t="shared" si="10000"/>
        <v>3324.6</v>
      </c>
      <c r="BP2496" s="26">
        <f t="shared" si="10001"/>
        <v>3324.6</v>
      </c>
      <c r="BQ2496" s="26"/>
      <c r="BR2496" s="26"/>
      <c r="BS2496" s="26">
        <f t="shared" si="10002"/>
        <v>3324.6</v>
      </c>
      <c r="BT2496" s="26">
        <f t="shared" si="10003"/>
        <v>3324.6</v>
      </c>
      <c r="BU2496" s="26">
        <f t="shared" si="10004"/>
        <v>3324.6</v>
      </c>
      <c r="BV2496" s="26"/>
      <c r="BW2496" s="26"/>
      <c r="BX2496" s="26">
        <f t="shared" si="10005"/>
        <v>3324.6</v>
      </c>
      <c r="BY2496" s="26">
        <f t="shared" si="10006"/>
        <v>3324.6</v>
      </c>
      <c r="BZ2496" s="26">
        <f t="shared" si="10007"/>
        <v>3324.6</v>
      </c>
      <c r="CA2496" s="26"/>
      <c r="CB2496" s="26"/>
      <c r="CC2496" s="26"/>
      <c r="CD2496" s="26">
        <f t="shared" si="10108"/>
        <v>3324.6</v>
      </c>
      <c r="CE2496" s="26">
        <f t="shared" si="10109"/>
        <v>3324.6</v>
      </c>
      <c r="CF2496" s="26">
        <f t="shared" si="10110"/>
        <v>3324.6</v>
      </c>
      <c r="CG2496" s="26"/>
      <c r="CH2496" s="26"/>
      <c r="CI2496" s="26"/>
      <c r="CJ2496" s="26">
        <f t="shared" si="10111"/>
        <v>3324.6</v>
      </c>
      <c r="CK2496" s="26">
        <f t="shared" si="10112"/>
        <v>3324.6</v>
      </c>
      <c r="CL2496" s="26">
        <f t="shared" si="10113"/>
        <v>3324.6</v>
      </c>
      <c r="CM2496" s="26"/>
      <c r="CN2496" s="26"/>
      <c r="CO2496" s="26"/>
      <c r="CP2496" s="26">
        <f t="shared" si="10114"/>
        <v>3324.6</v>
      </c>
      <c r="CQ2496" s="26">
        <f t="shared" si="10115"/>
        <v>3324.6</v>
      </c>
      <c r="CR2496" s="26">
        <f t="shared" si="10116"/>
        <v>3324.6</v>
      </c>
      <c r="CS2496" s="26"/>
      <c r="CT2496" s="19"/>
      <c r="CU2496" s="35"/>
    </row>
    <row r="2497" spans="1:105" ht="46.8" hidden="1" x14ac:dyDescent="0.3">
      <c r="A2497" s="16" t="s">
        <v>1415</v>
      </c>
      <c r="B2497" s="17"/>
      <c r="C2497" s="16"/>
      <c r="D2497" s="16"/>
      <c r="E2497" s="34" t="s">
        <v>1416</v>
      </c>
      <c r="F2497" s="26">
        <f t="shared" ref="F2497:K2497" si="10120">F2503+F2498</f>
        <v>16751.800000000003</v>
      </c>
      <c r="G2497" s="26">
        <f t="shared" si="10120"/>
        <v>17336.400000000001</v>
      </c>
      <c r="H2497" s="26">
        <f t="shared" si="10120"/>
        <v>17336.400000000001</v>
      </c>
      <c r="I2497" s="26">
        <f t="shared" si="10120"/>
        <v>0</v>
      </c>
      <c r="J2497" s="26">
        <f t="shared" si="10120"/>
        <v>0</v>
      </c>
      <c r="K2497" s="26">
        <f t="shared" si="10120"/>
        <v>0</v>
      </c>
      <c r="L2497" s="26">
        <f t="shared" si="9972"/>
        <v>16751.800000000003</v>
      </c>
      <c r="M2497" s="26">
        <f t="shared" si="9973"/>
        <v>17336.400000000001</v>
      </c>
      <c r="N2497" s="26">
        <f t="shared" si="9974"/>
        <v>17336.400000000001</v>
      </c>
      <c r="O2497" s="26">
        <f>O2503+O2498</f>
        <v>0</v>
      </c>
      <c r="P2497" s="26">
        <f>P2503+P2498</f>
        <v>0</v>
      </c>
      <c r="Q2497" s="26">
        <f>Q2503+Q2498</f>
        <v>0</v>
      </c>
      <c r="R2497" s="26">
        <f t="shared" si="9975"/>
        <v>16751.800000000003</v>
      </c>
      <c r="S2497" s="26">
        <f t="shared" si="9976"/>
        <v>17336.400000000001</v>
      </c>
      <c r="T2497" s="26">
        <f t="shared" si="9977"/>
        <v>17336.400000000001</v>
      </c>
      <c r="U2497" s="26">
        <f>U2503+U2498</f>
        <v>0</v>
      </c>
      <c r="V2497" s="26">
        <f>V2503+V2498</f>
        <v>0</v>
      </c>
      <c r="W2497" s="26">
        <f>W2503+W2498</f>
        <v>0</v>
      </c>
      <c r="X2497" s="26">
        <f t="shared" si="9978"/>
        <v>16751.800000000003</v>
      </c>
      <c r="Y2497" s="26">
        <f t="shared" si="9979"/>
        <v>17336.400000000001</v>
      </c>
      <c r="Z2497" s="26">
        <f t="shared" si="9980"/>
        <v>17336.400000000001</v>
      </c>
      <c r="AA2497" s="26">
        <f>AA2503+AA2498</f>
        <v>0</v>
      </c>
      <c r="AB2497" s="26">
        <f>AB2503+AB2498</f>
        <v>0</v>
      </c>
      <c r="AC2497" s="26">
        <f>AC2503+AC2498</f>
        <v>0</v>
      </c>
      <c r="AD2497" s="26">
        <f t="shared" si="9981"/>
        <v>16751.800000000003</v>
      </c>
      <c r="AE2497" s="26">
        <f t="shared" si="9982"/>
        <v>17336.400000000001</v>
      </c>
      <c r="AF2497" s="26">
        <f t="shared" si="9983"/>
        <v>17336.400000000001</v>
      </c>
      <c r="AG2497" s="26">
        <f>AG2503+AG2498</f>
        <v>0</v>
      </c>
      <c r="AH2497" s="26">
        <f>AH2503+AH2498</f>
        <v>0</v>
      </c>
      <c r="AI2497" s="26">
        <f>AI2503+AI2498</f>
        <v>0</v>
      </c>
      <c r="AJ2497" s="26">
        <f t="shared" si="9984"/>
        <v>16751.800000000003</v>
      </c>
      <c r="AK2497" s="26">
        <f t="shared" si="9985"/>
        <v>17336.400000000001</v>
      </c>
      <c r="AL2497" s="26">
        <f t="shared" si="9986"/>
        <v>17336.400000000001</v>
      </c>
      <c r="AM2497" s="26">
        <f>AM2503+AM2498</f>
        <v>0</v>
      </c>
      <c r="AN2497" s="26">
        <f>AN2503+AN2498</f>
        <v>0</v>
      </c>
      <c r="AO2497" s="26">
        <f>AO2503+AO2498</f>
        <v>0</v>
      </c>
      <c r="AP2497" s="26">
        <f t="shared" si="9987"/>
        <v>16751.800000000003</v>
      </c>
      <c r="AQ2497" s="26">
        <f t="shared" si="9988"/>
        <v>17336.400000000001</v>
      </c>
      <c r="AR2497" s="26">
        <f t="shared" si="9989"/>
        <v>17336.400000000001</v>
      </c>
      <c r="AS2497" s="26">
        <f>AS2503+AS2498</f>
        <v>0</v>
      </c>
      <c r="AT2497" s="26">
        <f>AT2503+AT2498</f>
        <v>0</v>
      </c>
      <c r="AU2497" s="26">
        <f>AU2503+AU2498</f>
        <v>0</v>
      </c>
      <c r="AV2497" s="26">
        <f t="shared" si="9990"/>
        <v>16751.800000000003</v>
      </c>
      <c r="AW2497" s="26">
        <f t="shared" si="9991"/>
        <v>17336.400000000001</v>
      </c>
      <c r="AX2497" s="26">
        <f t="shared" si="9992"/>
        <v>17336.400000000001</v>
      </c>
      <c r="AY2497" s="26">
        <f>AY2503+AY2498</f>
        <v>0</v>
      </c>
      <c r="AZ2497" s="26">
        <f>AZ2503+AZ2498</f>
        <v>0</v>
      </c>
      <c r="BA2497" s="26">
        <f>BA2503+BA2498</f>
        <v>0</v>
      </c>
      <c r="BB2497" s="26">
        <f t="shared" si="9993"/>
        <v>16751.800000000003</v>
      </c>
      <c r="BC2497" s="26">
        <f t="shared" si="9994"/>
        <v>17336.400000000001</v>
      </c>
      <c r="BD2497" s="26">
        <f t="shared" si="9995"/>
        <v>17336.400000000001</v>
      </c>
      <c r="BE2497" s="26">
        <f>BE2503+BE2498</f>
        <v>0</v>
      </c>
      <c r="BF2497" s="26">
        <f>BF2503+BF2498</f>
        <v>0</v>
      </c>
      <c r="BG2497" s="26">
        <f>BG2503+BG2498</f>
        <v>0</v>
      </c>
      <c r="BH2497" s="26">
        <f t="shared" si="9996"/>
        <v>16751.800000000003</v>
      </c>
      <c r="BI2497" s="26">
        <f t="shared" si="9997"/>
        <v>17336.400000000001</v>
      </c>
      <c r="BJ2497" s="26">
        <f t="shared" si="9998"/>
        <v>17336.400000000001</v>
      </c>
      <c r="BK2497" s="26">
        <f>BK2503+BK2498</f>
        <v>0</v>
      </c>
      <c r="BL2497" s="26">
        <f>BL2503+BL2498</f>
        <v>0</v>
      </c>
      <c r="BM2497" s="26">
        <f>BM2503+BM2498</f>
        <v>0</v>
      </c>
      <c r="BN2497" s="26">
        <f t="shared" si="9999"/>
        <v>16751.800000000003</v>
      </c>
      <c r="BO2497" s="26">
        <f t="shared" si="10000"/>
        <v>17336.400000000001</v>
      </c>
      <c r="BP2497" s="26">
        <f t="shared" si="10001"/>
        <v>17336.400000000001</v>
      </c>
      <c r="BQ2497" s="26">
        <f>BQ2503+BQ2498</f>
        <v>0</v>
      </c>
      <c r="BR2497" s="26">
        <f>BR2503+BR2498</f>
        <v>0</v>
      </c>
      <c r="BS2497" s="26">
        <f t="shared" si="10002"/>
        <v>16751.800000000003</v>
      </c>
      <c r="BT2497" s="26">
        <f t="shared" si="10003"/>
        <v>17336.400000000001</v>
      </c>
      <c r="BU2497" s="26">
        <f t="shared" si="10004"/>
        <v>17336.400000000001</v>
      </c>
      <c r="BV2497" s="26">
        <f>BV2503+BV2498</f>
        <v>0</v>
      </c>
      <c r="BW2497" s="26">
        <f>BW2503+BW2498</f>
        <v>0</v>
      </c>
      <c r="BX2497" s="26">
        <f t="shared" si="10005"/>
        <v>16751.800000000003</v>
      </c>
      <c r="BY2497" s="26">
        <f t="shared" si="10006"/>
        <v>17336.400000000001</v>
      </c>
      <c r="BZ2497" s="26">
        <f t="shared" si="10007"/>
        <v>17336.400000000001</v>
      </c>
      <c r="CA2497" s="26">
        <f>CA2503+CA2498</f>
        <v>0</v>
      </c>
      <c r="CB2497" s="26">
        <f>CB2503+CB2498</f>
        <v>0</v>
      </c>
      <c r="CC2497" s="26">
        <f>CC2503+CC2498</f>
        <v>0</v>
      </c>
      <c r="CD2497" s="26">
        <f t="shared" si="10108"/>
        <v>16751.800000000003</v>
      </c>
      <c r="CE2497" s="26">
        <f t="shared" si="10109"/>
        <v>17336.400000000001</v>
      </c>
      <c r="CF2497" s="26">
        <f t="shared" si="10110"/>
        <v>17336.400000000001</v>
      </c>
      <c r="CG2497" s="26">
        <f>CG2503+CG2498</f>
        <v>0</v>
      </c>
      <c r="CH2497" s="26">
        <f>CH2503+CH2498</f>
        <v>0</v>
      </c>
      <c r="CI2497" s="26">
        <f>CI2503+CI2498</f>
        <v>0</v>
      </c>
      <c r="CJ2497" s="26">
        <f t="shared" si="10111"/>
        <v>16751.800000000003</v>
      </c>
      <c r="CK2497" s="26">
        <f t="shared" si="10112"/>
        <v>17336.400000000001</v>
      </c>
      <c r="CL2497" s="26">
        <f t="shared" si="10113"/>
        <v>17336.400000000001</v>
      </c>
      <c r="CM2497" s="26">
        <f>CM2503+CM2498</f>
        <v>0</v>
      </c>
      <c r="CN2497" s="26">
        <f>CN2503+CN2498</f>
        <v>0</v>
      </c>
      <c r="CO2497" s="26">
        <f>CO2503+CO2498</f>
        <v>0</v>
      </c>
      <c r="CP2497" s="26">
        <f t="shared" si="10114"/>
        <v>16751.800000000003</v>
      </c>
      <c r="CQ2497" s="26">
        <f t="shared" si="10115"/>
        <v>17336.400000000001</v>
      </c>
      <c r="CR2497" s="26">
        <f t="shared" si="10116"/>
        <v>17336.400000000001</v>
      </c>
      <c r="CS2497" s="26">
        <f>CS2503+CS2498</f>
        <v>0</v>
      </c>
      <c r="CT2497" s="19"/>
      <c r="CU2497" s="35"/>
      <c r="CX2497" s="1" t="s">
        <v>1346</v>
      </c>
      <c r="DA2497" s="1" t="s">
        <v>29</v>
      </c>
    </row>
    <row r="2498" spans="1:105" ht="93.6" hidden="1" x14ac:dyDescent="0.3">
      <c r="A2498" s="16" t="s">
        <v>1415</v>
      </c>
      <c r="B2498" s="17">
        <v>100</v>
      </c>
      <c r="C2498" s="16"/>
      <c r="D2498" s="16"/>
      <c r="E2498" s="34" t="s">
        <v>129</v>
      </c>
      <c r="F2498" s="26">
        <f t="shared" ref="F2498:K2498" si="10121">F2499+F2501</f>
        <v>5642.6</v>
      </c>
      <c r="G2498" s="26">
        <f t="shared" si="10121"/>
        <v>5847.5</v>
      </c>
      <c r="H2498" s="26">
        <f t="shared" si="10121"/>
        <v>5847.5</v>
      </c>
      <c r="I2498" s="26">
        <f t="shared" si="10121"/>
        <v>0</v>
      </c>
      <c r="J2498" s="26">
        <f t="shared" si="10121"/>
        <v>0</v>
      </c>
      <c r="K2498" s="26">
        <f t="shared" si="10121"/>
        <v>0</v>
      </c>
      <c r="L2498" s="26">
        <f t="shared" si="9972"/>
        <v>5642.6</v>
      </c>
      <c r="M2498" s="26">
        <f t="shared" si="9973"/>
        <v>5847.5</v>
      </c>
      <c r="N2498" s="26">
        <f t="shared" si="9974"/>
        <v>5847.5</v>
      </c>
      <c r="O2498" s="26">
        <f>O2499+O2501</f>
        <v>0</v>
      </c>
      <c r="P2498" s="26">
        <f>P2499+P2501</f>
        <v>0</v>
      </c>
      <c r="Q2498" s="26">
        <f>Q2499+Q2501</f>
        <v>0</v>
      </c>
      <c r="R2498" s="26">
        <f t="shared" si="9975"/>
        <v>5642.6</v>
      </c>
      <c r="S2498" s="26">
        <f t="shared" si="9976"/>
        <v>5847.5</v>
      </c>
      <c r="T2498" s="26">
        <f t="shared" si="9977"/>
        <v>5847.5</v>
      </c>
      <c r="U2498" s="26">
        <f>U2499+U2501</f>
        <v>0</v>
      </c>
      <c r="V2498" s="26">
        <f>V2499+V2501</f>
        <v>0</v>
      </c>
      <c r="W2498" s="26">
        <f>W2499+W2501</f>
        <v>0</v>
      </c>
      <c r="X2498" s="26">
        <f t="shared" si="9978"/>
        <v>5642.6</v>
      </c>
      <c r="Y2498" s="26">
        <f t="shared" si="9979"/>
        <v>5847.5</v>
      </c>
      <c r="Z2498" s="26">
        <f t="shared" si="9980"/>
        <v>5847.5</v>
      </c>
      <c r="AA2498" s="26">
        <f>AA2499+AA2501</f>
        <v>0</v>
      </c>
      <c r="AB2498" s="26">
        <f>AB2499+AB2501</f>
        <v>0</v>
      </c>
      <c r="AC2498" s="26">
        <f>AC2499+AC2501</f>
        <v>0</v>
      </c>
      <c r="AD2498" s="26">
        <f t="shared" si="9981"/>
        <v>5642.6</v>
      </c>
      <c r="AE2498" s="26">
        <f t="shared" si="9982"/>
        <v>5847.5</v>
      </c>
      <c r="AF2498" s="26">
        <f t="shared" si="9983"/>
        <v>5847.5</v>
      </c>
      <c r="AG2498" s="26">
        <f>AG2499+AG2501</f>
        <v>0</v>
      </c>
      <c r="AH2498" s="26">
        <f>AH2499+AH2501</f>
        <v>0</v>
      </c>
      <c r="AI2498" s="26">
        <f>AI2499+AI2501</f>
        <v>0</v>
      </c>
      <c r="AJ2498" s="26">
        <f t="shared" si="9984"/>
        <v>5642.6</v>
      </c>
      <c r="AK2498" s="26">
        <f t="shared" si="9985"/>
        <v>5847.5</v>
      </c>
      <c r="AL2498" s="26">
        <f t="shared" si="9986"/>
        <v>5847.5</v>
      </c>
      <c r="AM2498" s="26">
        <f>AM2499+AM2501</f>
        <v>0</v>
      </c>
      <c r="AN2498" s="26">
        <f>AN2499+AN2501</f>
        <v>0</v>
      </c>
      <c r="AO2498" s="26">
        <f>AO2499+AO2501</f>
        <v>0</v>
      </c>
      <c r="AP2498" s="26">
        <f t="shared" si="9987"/>
        <v>5642.6</v>
      </c>
      <c r="AQ2498" s="26">
        <f t="shared" si="9988"/>
        <v>5847.5</v>
      </c>
      <c r="AR2498" s="26">
        <f t="shared" si="9989"/>
        <v>5847.5</v>
      </c>
      <c r="AS2498" s="26">
        <f>AS2499+AS2501</f>
        <v>0</v>
      </c>
      <c r="AT2498" s="26">
        <f>AT2499+AT2501</f>
        <v>0</v>
      </c>
      <c r="AU2498" s="26">
        <f>AU2499+AU2501</f>
        <v>0</v>
      </c>
      <c r="AV2498" s="26">
        <f t="shared" si="9990"/>
        <v>5642.6</v>
      </c>
      <c r="AW2498" s="26">
        <f t="shared" si="9991"/>
        <v>5847.5</v>
      </c>
      <c r="AX2498" s="26">
        <f t="shared" si="9992"/>
        <v>5847.5</v>
      </c>
      <c r="AY2498" s="26">
        <f>AY2499+AY2501</f>
        <v>0</v>
      </c>
      <c r="AZ2498" s="26">
        <f>AZ2499+AZ2501</f>
        <v>0</v>
      </c>
      <c r="BA2498" s="26">
        <f>BA2499+BA2501</f>
        <v>0</v>
      </c>
      <c r="BB2498" s="26">
        <f t="shared" si="9993"/>
        <v>5642.6</v>
      </c>
      <c r="BC2498" s="26">
        <f t="shared" si="9994"/>
        <v>5847.5</v>
      </c>
      <c r="BD2498" s="26">
        <f t="shared" si="9995"/>
        <v>5847.5</v>
      </c>
      <c r="BE2498" s="26">
        <f>BE2499+BE2501</f>
        <v>0</v>
      </c>
      <c r="BF2498" s="26">
        <f>BF2499+BF2501</f>
        <v>0</v>
      </c>
      <c r="BG2498" s="26">
        <f>BG2499+BG2501</f>
        <v>0</v>
      </c>
      <c r="BH2498" s="26">
        <f t="shared" si="9996"/>
        <v>5642.6</v>
      </c>
      <c r="BI2498" s="26">
        <f t="shared" si="9997"/>
        <v>5847.5</v>
      </c>
      <c r="BJ2498" s="26">
        <f t="shared" si="9998"/>
        <v>5847.5</v>
      </c>
      <c r="BK2498" s="26">
        <f>BK2499+BK2501</f>
        <v>0</v>
      </c>
      <c r="BL2498" s="26">
        <f>BL2499+BL2501</f>
        <v>0</v>
      </c>
      <c r="BM2498" s="26">
        <f>BM2499+BM2501</f>
        <v>0</v>
      </c>
      <c r="BN2498" s="26">
        <f t="shared" si="9999"/>
        <v>5642.6</v>
      </c>
      <c r="BO2498" s="26">
        <f t="shared" si="10000"/>
        <v>5847.5</v>
      </c>
      <c r="BP2498" s="26">
        <f t="shared" si="10001"/>
        <v>5847.5</v>
      </c>
      <c r="BQ2498" s="26">
        <f>BQ2499+BQ2501</f>
        <v>0</v>
      </c>
      <c r="BR2498" s="26">
        <f>BR2499+BR2501</f>
        <v>0</v>
      </c>
      <c r="BS2498" s="26">
        <f t="shared" si="10002"/>
        <v>5642.6</v>
      </c>
      <c r="BT2498" s="26">
        <f t="shared" si="10003"/>
        <v>5847.5</v>
      </c>
      <c r="BU2498" s="26">
        <f t="shared" si="10004"/>
        <v>5847.5</v>
      </c>
      <c r="BV2498" s="26">
        <f>BV2499+BV2501</f>
        <v>0</v>
      </c>
      <c r="BW2498" s="26">
        <f>BW2499+BW2501</f>
        <v>0</v>
      </c>
      <c r="BX2498" s="26">
        <f t="shared" si="10005"/>
        <v>5642.6</v>
      </c>
      <c r="BY2498" s="26">
        <f t="shared" si="10006"/>
        <v>5847.5</v>
      </c>
      <c r="BZ2498" s="26">
        <f t="shared" si="10007"/>
        <v>5847.5</v>
      </c>
      <c r="CA2498" s="26">
        <f>CA2499+CA2501</f>
        <v>0</v>
      </c>
      <c r="CB2498" s="26">
        <f>CB2499+CB2501</f>
        <v>0</v>
      </c>
      <c r="CC2498" s="26">
        <f>CC2499+CC2501</f>
        <v>0</v>
      </c>
      <c r="CD2498" s="26">
        <f t="shared" si="10108"/>
        <v>5642.6</v>
      </c>
      <c r="CE2498" s="26">
        <f t="shared" si="10109"/>
        <v>5847.5</v>
      </c>
      <c r="CF2498" s="26">
        <f t="shared" si="10110"/>
        <v>5847.5</v>
      </c>
      <c r="CG2498" s="26">
        <f>CG2499+CG2501</f>
        <v>0</v>
      </c>
      <c r="CH2498" s="26">
        <f>CH2499+CH2501</f>
        <v>0</v>
      </c>
      <c r="CI2498" s="26">
        <f>CI2499+CI2501</f>
        <v>0</v>
      </c>
      <c r="CJ2498" s="26">
        <f t="shared" si="10111"/>
        <v>5642.6</v>
      </c>
      <c r="CK2498" s="26">
        <f t="shared" si="10112"/>
        <v>5847.5</v>
      </c>
      <c r="CL2498" s="26">
        <f t="shared" si="10113"/>
        <v>5847.5</v>
      </c>
      <c r="CM2498" s="26">
        <f>CM2499+CM2501</f>
        <v>0</v>
      </c>
      <c r="CN2498" s="26">
        <f>CN2499+CN2501</f>
        <v>0</v>
      </c>
      <c r="CO2498" s="26">
        <f>CO2499+CO2501</f>
        <v>0</v>
      </c>
      <c r="CP2498" s="26">
        <f t="shared" si="10114"/>
        <v>5642.6</v>
      </c>
      <c r="CQ2498" s="26">
        <f t="shared" si="10115"/>
        <v>5847.5</v>
      </c>
      <c r="CR2498" s="26">
        <f t="shared" si="10116"/>
        <v>5847.5</v>
      </c>
      <c r="CS2498" s="26">
        <f>CS2499+CS2501</f>
        <v>0</v>
      </c>
      <c r="CT2498" s="19"/>
      <c r="CU2498" s="35"/>
      <c r="CY2498" s="1" t="s">
        <v>27</v>
      </c>
    </row>
    <row r="2499" spans="1:105" ht="31.2" hidden="1" x14ac:dyDescent="0.3">
      <c r="A2499" s="16" t="s">
        <v>1415</v>
      </c>
      <c r="B2499" s="17">
        <v>110</v>
      </c>
      <c r="C2499" s="16"/>
      <c r="D2499" s="16"/>
      <c r="E2499" s="34" t="s">
        <v>130</v>
      </c>
      <c r="F2499" s="26">
        <f t="shared" ref="F2499:K2499" si="10122">F2500</f>
        <v>752.8</v>
      </c>
      <c r="G2499" s="26">
        <f t="shared" si="10122"/>
        <v>780.2</v>
      </c>
      <c r="H2499" s="26">
        <f t="shared" si="10122"/>
        <v>780.2</v>
      </c>
      <c r="I2499" s="26">
        <f t="shared" si="10122"/>
        <v>0</v>
      </c>
      <c r="J2499" s="26">
        <f t="shared" si="10122"/>
        <v>0</v>
      </c>
      <c r="K2499" s="26">
        <f t="shared" si="10122"/>
        <v>0</v>
      </c>
      <c r="L2499" s="26">
        <f t="shared" si="9972"/>
        <v>752.8</v>
      </c>
      <c r="M2499" s="26">
        <f t="shared" si="9973"/>
        <v>780.2</v>
      </c>
      <c r="N2499" s="26">
        <f t="shared" si="9974"/>
        <v>780.2</v>
      </c>
      <c r="O2499" s="26">
        <f>O2500</f>
        <v>0</v>
      </c>
      <c r="P2499" s="26">
        <f>P2500</f>
        <v>0</v>
      </c>
      <c r="Q2499" s="26">
        <f>Q2500</f>
        <v>0</v>
      </c>
      <c r="R2499" s="26">
        <f t="shared" si="9975"/>
        <v>752.8</v>
      </c>
      <c r="S2499" s="26">
        <f t="shared" si="9976"/>
        <v>780.2</v>
      </c>
      <c r="T2499" s="26">
        <f t="shared" si="9977"/>
        <v>780.2</v>
      </c>
      <c r="U2499" s="26">
        <f>U2500</f>
        <v>0</v>
      </c>
      <c r="V2499" s="26">
        <f>V2500</f>
        <v>0</v>
      </c>
      <c r="W2499" s="26">
        <f>W2500</f>
        <v>0</v>
      </c>
      <c r="X2499" s="26">
        <f t="shared" si="9978"/>
        <v>752.8</v>
      </c>
      <c r="Y2499" s="26">
        <f t="shared" si="9979"/>
        <v>780.2</v>
      </c>
      <c r="Z2499" s="26">
        <f t="shared" si="9980"/>
        <v>780.2</v>
      </c>
      <c r="AA2499" s="26">
        <f>AA2500</f>
        <v>0</v>
      </c>
      <c r="AB2499" s="26">
        <f>AB2500</f>
        <v>0</v>
      </c>
      <c r="AC2499" s="26">
        <f>AC2500</f>
        <v>0</v>
      </c>
      <c r="AD2499" s="26">
        <f t="shared" si="9981"/>
        <v>752.8</v>
      </c>
      <c r="AE2499" s="26">
        <f t="shared" si="9982"/>
        <v>780.2</v>
      </c>
      <c r="AF2499" s="26">
        <f t="shared" si="9983"/>
        <v>780.2</v>
      </c>
      <c r="AG2499" s="26">
        <f>AG2500</f>
        <v>0</v>
      </c>
      <c r="AH2499" s="26">
        <f>AH2500</f>
        <v>0</v>
      </c>
      <c r="AI2499" s="26">
        <f>AI2500</f>
        <v>0</v>
      </c>
      <c r="AJ2499" s="26">
        <f t="shared" si="9984"/>
        <v>752.8</v>
      </c>
      <c r="AK2499" s="26">
        <f t="shared" si="9985"/>
        <v>780.2</v>
      </c>
      <c r="AL2499" s="26">
        <f t="shared" si="9986"/>
        <v>780.2</v>
      </c>
      <c r="AM2499" s="26">
        <f>AM2500</f>
        <v>0</v>
      </c>
      <c r="AN2499" s="26">
        <f>AN2500</f>
        <v>0</v>
      </c>
      <c r="AO2499" s="26">
        <f>AO2500</f>
        <v>0</v>
      </c>
      <c r="AP2499" s="26">
        <f t="shared" si="9987"/>
        <v>752.8</v>
      </c>
      <c r="AQ2499" s="26">
        <f t="shared" si="9988"/>
        <v>780.2</v>
      </c>
      <c r="AR2499" s="26">
        <f t="shared" si="9989"/>
        <v>780.2</v>
      </c>
      <c r="AS2499" s="26">
        <f>AS2500</f>
        <v>0</v>
      </c>
      <c r="AT2499" s="26">
        <f>AT2500</f>
        <v>0</v>
      </c>
      <c r="AU2499" s="26">
        <f>AU2500</f>
        <v>0</v>
      </c>
      <c r="AV2499" s="26">
        <f t="shared" si="9990"/>
        <v>752.8</v>
      </c>
      <c r="AW2499" s="26">
        <f t="shared" si="9991"/>
        <v>780.2</v>
      </c>
      <c r="AX2499" s="26">
        <f t="shared" si="9992"/>
        <v>780.2</v>
      </c>
      <c r="AY2499" s="26">
        <f>AY2500</f>
        <v>0</v>
      </c>
      <c r="AZ2499" s="26">
        <f>AZ2500</f>
        <v>0</v>
      </c>
      <c r="BA2499" s="26">
        <f>BA2500</f>
        <v>0</v>
      </c>
      <c r="BB2499" s="26">
        <f t="shared" si="9993"/>
        <v>752.8</v>
      </c>
      <c r="BC2499" s="26">
        <f t="shared" si="9994"/>
        <v>780.2</v>
      </c>
      <c r="BD2499" s="26">
        <f t="shared" si="9995"/>
        <v>780.2</v>
      </c>
      <c r="BE2499" s="26">
        <f>BE2500</f>
        <v>0</v>
      </c>
      <c r="BF2499" s="26">
        <f>BF2500</f>
        <v>0</v>
      </c>
      <c r="BG2499" s="26">
        <f>BG2500</f>
        <v>0</v>
      </c>
      <c r="BH2499" s="26">
        <f t="shared" si="9996"/>
        <v>752.8</v>
      </c>
      <c r="BI2499" s="26">
        <f t="shared" si="9997"/>
        <v>780.2</v>
      </c>
      <c r="BJ2499" s="26">
        <f t="shared" si="9998"/>
        <v>780.2</v>
      </c>
      <c r="BK2499" s="26">
        <f>BK2500</f>
        <v>0</v>
      </c>
      <c r="BL2499" s="26">
        <f>BL2500</f>
        <v>0</v>
      </c>
      <c r="BM2499" s="26">
        <f>BM2500</f>
        <v>0</v>
      </c>
      <c r="BN2499" s="26">
        <f t="shared" si="9999"/>
        <v>752.8</v>
      </c>
      <c r="BO2499" s="26">
        <f t="shared" si="10000"/>
        <v>780.2</v>
      </c>
      <c r="BP2499" s="26">
        <f t="shared" si="10001"/>
        <v>780.2</v>
      </c>
      <c r="BQ2499" s="26">
        <f>BQ2500</f>
        <v>0</v>
      </c>
      <c r="BR2499" s="26">
        <f>BR2500</f>
        <v>0</v>
      </c>
      <c r="BS2499" s="26">
        <f t="shared" si="10002"/>
        <v>752.8</v>
      </c>
      <c r="BT2499" s="26">
        <f t="shared" si="10003"/>
        <v>780.2</v>
      </c>
      <c r="BU2499" s="26">
        <f t="shared" si="10004"/>
        <v>780.2</v>
      </c>
      <c r="BV2499" s="26">
        <f>BV2500</f>
        <v>0</v>
      </c>
      <c r="BW2499" s="26">
        <f>BW2500</f>
        <v>0</v>
      </c>
      <c r="BX2499" s="26">
        <f t="shared" si="10005"/>
        <v>752.8</v>
      </c>
      <c r="BY2499" s="26">
        <f t="shared" si="10006"/>
        <v>780.2</v>
      </c>
      <c r="BZ2499" s="26">
        <f t="shared" si="10007"/>
        <v>780.2</v>
      </c>
      <c r="CA2499" s="26">
        <f>CA2500</f>
        <v>0</v>
      </c>
      <c r="CB2499" s="26">
        <f>CB2500</f>
        <v>0</v>
      </c>
      <c r="CC2499" s="26">
        <f>CC2500</f>
        <v>0</v>
      </c>
      <c r="CD2499" s="26">
        <f t="shared" si="10108"/>
        <v>752.8</v>
      </c>
      <c r="CE2499" s="26">
        <f t="shared" si="10109"/>
        <v>780.2</v>
      </c>
      <c r="CF2499" s="26">
        <f t="shared" si="10110"/>
        <v>780.2</v>
      </c>
      <c r="CG2499" s="26">
        <f>CG2500</f>
        <v>0</v>
      </c>
      <c r="CH2499" s="26">
        <f>CH2500</f>
        <v>0</v>
      </c>
      <c r="CI2499" s="26">
        <f>CI2500</f>
        <v>0</v>
      </c>
      <c r="CJ2499" s="26">
        <f t="shared" si="10111"/>
        <v>752.8</v>
      </c>
      <c r="CK2499" s="26">
        <f t="shared" si="10112"/>
        <v>780.2</v>
      </c>
      <c r="CL2499" s="26">
        <f t="shared" si="10113"/>
        <v>780.2</v>
      </c>
      <c r="CM2499" s="26">
        <f>CM2500</f>
        <v>0</v>
      </c>
      <c r="CN2499" s="26">
        <f>CN2500</f>
        <v>0</v>
      </c>
      <c r="CO2499" s="26">
        <f>CO2500</f>
        <v>0</v>
      </c>
      <c r="CP2499" s="26">
        <f t="shared" si="10114"/>
        <v>752.8</v>
      </c>
      <c r="CQ2499" s="26">
        <f t="shared" si="10115"/>
        <v>780.2</v>
      </c>
      <c r="CR2499" s="26">
        <f t="shared" si="10116"/>
        <v>780.2</v>
      </c>
      <c r="CS2499" s="26">
        <f>CS2500</f>
        <v>0</v>
      </c>
      <c r="CT2499" s="19"/>
      <c r="CU2499" s="35"/>
      <c r="CZ2499" s="1" t="s">
        <v>28</v>
      </c>
    </row>
    <row r="2500" spans="1:105" ht="46.8" hidden="1" x14ac:dyDescent="0.3">
      <c r="A2500" s="16" t="s">
        <v>1415</v>
      </c>
      <c r="B2500" s="17">
        <v>110</v>
      </c>
      <c r="C2500" s="16" t="s">
        <v>65</v>
      </c>
      <c r="D2500" s="16" t="s">
        <v>113</v>
      </c>
      <c r="E2500" s="34" t="s">
        <v>114</v>
      </c>
      <c r="F2500" s="26">
        <v>752.8</v>
      </c>
      <c r="G2500" s="26">
        <v>780.2</v>
      </c>
      <c r="H2500" s="26">
        <v>780.2</v>
      </c>
      <c r="I2500" s="26"/>
      <c r="J2500" s="26"/>
      <c r="K2500" s="26"/>
      <c r="L2500" s="26">
        <f t="shared" si="9972"/>
        <v>752.8</v>
      </c>
      <c r="M2500" s="26">
        <f t="shared" si="9973"/>
        <v>780.2</v>
      </c>
      <c r="N2500" s="26">
        <f t="shared" si="9974"/>
        <v>780.2</v>
      </c>
      <c r="O2500" s="26"/>
      <c r="P2500" s="26"/>
      <c r="Q2500" s="26"/>
      <c r="R2500" s="26">
        <f t="shared" si="9975"/>
        <v>752.8</v>
      </c>
      <c r="S2500" s="26">
        <f t="shared" si="9976"/>
        <v>780.2</v>
      </c>
      <c r="T2500" s="26">
        <f t="shared" si="9977"/>
        <v>780.2</v>
      </c>
      <c r="U2500" s="26"/>
      <c r="V2500" s="26"/>
      <c r="W2500" s="26"/>
      <c r="X2500" s="26">
        <f t="shared" si="9978"/>
        <v>752.8</v>
      </c>
      <c r="Y2500" s="26">
        <f t="shared" si="9979"/>
        <v>780.2</v>
      </c>
      <c r="Z2500" s="26">
        <f t="shared" si="9980"/>
        <v>780.2</v>
      </c>
      <c r="AA2500" s="26"/>
      <c r="AB2500" s="26"/>
      <c r="AC2500" s="26"/>
      <c r="AD2500" s="26">
        <f t="shared" si="9981"/>
        <v>752.8</v>
      </c>
      <c r="AE2500" s="26">
        <f t="shared" si="9982"/>
        <v>780.2</v>
      </c>
      <c r="AF2500" s="26">
        <f t="shared" si="9983"/>
        <v>780.2</v>
      </c>
      <c r="AG2500" s="26"/>
      <c r="AH2500" s="26"/>
      <c r="AI2500" s="26"/>
      <c r="AJ2500" s="26">
        <f t="shared" si="9984"/>
        <v>752.8</v>
      </c>
      <c r="AK2500" s="26">
        <f t="shared" si="9985"/>
        <v>780.2</v>
      </c>
      <c r="AL2500" s="26">
        <f t="shared" si="9986"/>
        <v>780.2</v>
      </c>
      <c r="AM2500" s="26"/>
      <c r="AN2500" s="26"/>
      <c r="AO2500" s="26"/>
      <c r="AP2500" s="26">
        <f t="shared" si="9987"/>
        <v>752.8</v>
      </c>
      <c r="AQ2500" s="26">
        <f t="shared" si="9988"/>
        <v>780.2</v>
      </c>
      <c r="AR2500" s="26">
        <f t="shared" si="9989"/>
        <v>780.2</v>
      </c>
      <c r="AS2500" s="26"/>
      <c r="AT2500" s="26"/>
      <c r="AU2500" s="26"/>
      <c r="AV2500" s="26">
        <f t="shared" si="9990"/>
        <v>752.8</v>
      </c>
      <c r="AW2500" s="26">
        <f t="shared" si="9991"/>
        <v>780.2</v>
      </c>
      <c r="AX2500" s="26">
        <f t="shared" si="9992"/>
        <v>780.2</v>
      </c>
      <c r="AY2500" s="26"/>
      <c r="AZ2500" s="26"/>
      <c r="BA2500" s="26"/>
      <c r="BB2500" s="26">
        <f t="shared" si="9993"/>
        <v>752.8</v>
      </c>
      <c r="BC2500" s="26">
        <f t="shared" si="9994"/>
        <v>780.2</v>
      </c>
      <c r="BD2500" s="26">
        <f t="shared" si="9995"/>
        <v>780.2</v>
      </c>
      <c r="BE2500" s="26"/>
      <c r="BF2500" s="26"/>
      <c r="BG2500" s="26"/>
      <c r="BH2500" s="26">
        <f t="shared" si="9996"/>
        <v>752.8</v>
      </c>
      <c r="BI2500" s="26">
        <f t="shared" si="9997"/>
        <v>780.2</v>
      </c>
      <c r="BJ2500" s="26">
        <f t="shared" si="9998"/>
        <v>780.2</v>
      </c>
      <c r="BK2500" s="26"/>
      <c r="BL2500" s="26"/>
      <c r="BM2500" s="26"/>
      <c r="BN2500" s="26">
        <f t="shared" si="9999"/>
        <v>752.8</v>
      </c>
      <c r="BO2500" s="26">
        <f t="shared" si="10000"/>
        <v>780.2</v>
      </c>
      <c r="BP2500" s="26">
        <f t="shared" si="10001"/>
        <v>780.2</v>
      </c>
      <c r="BQ2500" s="26"/>
      <c r="BR2500" s="26"/>
      <c r="BS2500" s="26">
        <f t="shared" si="10002"/>
        <v>752.8</v>
      </c>
      <c r="BT2500" s="26">
        <f t="shared" si="10003"/>
        <v>780.2</v>
      </c>
      <c r="BU2500" s="26">
        <f t="shared" si="10004"/>
        <v>780.2</v>
      </c>
      <c r="BV2500" s="26"/>
      <c r="BW2500" s="26"/>
      <c r="BX2500" s="26">
        <f t="shared" si="10005"/>
        <v>752.8</v>
      </c>
      <c r="BY2500" s="26">
        <f t="shared" si="10006"/>
        <v>780.2</v>
      </c>
      <c r="BZ2500" s="26">
        <f t="shared" si="10007"/>
        <v>780.2</v>
      </c>
      <c r="CA2500" s="26"/>
      <c r="CB2500" s="26"/>
      <c r="CC2500" s="26"/>
      <c r="CD2500" s="26">
        <f t="shared" si="10108"/>
        <v>752.8</v>
      </c>
      <c r="CE2500" s="26">
        <f t="shared" si="10109"/>
        <v>780.2</v>
      </c>
      <c r="CF2500" s="26">
        <f t="shared" si="10110"/>
        <v>780.2</v>
      </c>
      <c r="CG2500" s="26"/>
      <c r="CH2500" s="26"/>
      <c r="CI2500" s="26"/>
      <c r="CJ2500" s="26">
        <f t="shared" si="10111"/>
        <v>752.8</v>
      </c>
      <c r="CK2500" s="26">
        <f t="shared" si="10112"/>
        <v>780.2</v>
      </c>
      <c r="CL2500" s="26">
        <f t="shared" si="10113"/>
        <v>780.2</v>
      </c>
      <c r="CM2500" s="26"/>
      <c r="CN2500" s="26"/>
      <c r="CO2500" s="26"/>
      <c r="CP2500" s="26">
        <f t="shared" si="10114"/>
        <v>752.8</v>
      </c>
      <c r="CQ2500" s="26">
        <f t="shared" si="10115"/>
        <v>780.2</v>
      </c>
      <c r="CR2500" s="26">
        <f t="shared" si="10116"/>
        <v>780.2</v>
      </c>
      <c r="CS2500" s="26"/>
      <c r="CT2500" s="19"/>
      <c r="CU2500" s="35"/>
    </row>
    <row r="2501" spans="1:105" ht="31.2" hidden="1" x14ac:dyDescent="0.3">
      <c r="A2501" s="16" t="s">
        <v>1415</v>
      </c>
      <c r="B2501" s="17">
        <v>120</v>
      </c>
      <c r="C2501" s="16"/>
      <c r="D2501" s="16"/>
      <c r="E2501" s="34" t="s">
        <v>392</v>
      </c>
      <c r="F2501" s="26">
        <f t="shared" ref="F2501:K2501" si="10123">F2502</f>
        <v>4889.8</v>
      </c>
      <c r="G2501" s="26">
        <f t="shared" si="10123"/>
        <v>5067.3</v>
      </c>
      <c r="H2501" s="26">
        <f t="shared" si="10123"/>
        <v>5067.3</v>
      </c>
      <c r="I2501" s="26">
        <f t="shared" si="10123"/>
        <v>0</v>
      </c>
      <c r="J2501" s="26">
        <f t="shared" si="10123"/>
        <v>0</v>
      </c>
      <c r="K2501" s="26">
        <f t="shared" si="10123"/>
        <v>0</v>
      </c>
      <c r="L2501" s="26">
        <f t="shared" si="9972"/>
        <v>4889.8</v>
      </c>
      <c r="M2501" s="26">
        <f t="shared" si="9973"/>
        <v>5067.3</v>
      </c>
      <c r="N2501" s="26">
        <f t="shared" si="9974"/>
        <v>5067.3</v>
      </c>
      <c r="O2501" s="26">
        <f>O2502</f>
        <v>0</v>
      </c>
      <c r="P2501" s="26">
        <f>P2502</f>
        <v>0</v>
      </c>
      <c r="Q2501" s="26">
        <f>Q2502</f>
        <v>0</v>
      </c>
      <c r="R2501" s="26">
        <f t="shared" si="9975"/>
        <v>4889.8</v>
      </c>
      <c r="S2501" s="26">
        <f t="shared" si="9976"/>
        <v>5067.3</v>
      </c>
      <c r="T2501" s="26">
        <f t="shared" si="9977"/>
        <v>5067.3</v>
      </c>
      <c r="U2501" s="26">
        <f>U2502</f>
        <v>0</v>
      </c>
      <c r="V2501" s="26">
        <f>V2502</f>
        <v>0</v>
      </c>
      <c r="W2501" s="26">
        <f>W2502</f>
        <v>0</v>
      </c>
      <c r="X2501" s="26">
        <f t="shared" si="9978"/>
        <v>4889.8</v>
      </c>
      <c r="Y2501" s="26">
        <f t="shared" si="9979"/>
        <v>5067.3</v>
      </c>
      <c r="Z2501" s="26">
        <f t="shared" si="9980"/>
        <v>5067.3</v>
      </c>
      <c r="AA2501" s="26">
        <f>AA2502</f>
        <v>0</v>
      </c>
      <c r="AB2501" s="26">
        <f>AB2502</f>
        <v>0</v>
      </c>
      <c r="AC2501" s="26">
        <f>AC2502</f>
        <v>0</v>
      </c>
      <c r="AD2501" s="26">
        <f t="shared" si="9981"/>
        <v>4889.8</v>
      </c>
      <c r="AE2501" s="26">
        <f t="shared" si="9982"/>
        <v>5067.3</v>
      </c>
      <c r="AF2501" s="26">
        <f t="shared" si="9983"/>
        <v>5067.3</v>
      </c>
      <c r="AG2501" s="26">
        <f>AG2502</f>
        <v>0</v>
      </c>
      <c r="AH2501" s="26">
        <f>AH2502</f>
        <v>0</v>
      </c>
      <c r="AI2501" s="26">
        <f>AI2502</f>
        <v>0</v>
      </c>
      <c r="AJ2501" s="26">
        <f t="shared" si="9984"/>
        <v>4889.8</v>
      </c>
      <c r="AK2501" s="26">
        <f t="shared" si="9985"/>
        <v>5067.3</v>
      </c>
      <c r="AL2501" s="26">
        <f t="shared" si="9986"/>
        <v>5067.3</v>
      </c>
      <c r="AM2501" s="26">
        <f>AM2502</f>
        <v>0</v>
      </c>
      <c r="AN2501" s="26">
        <f>AN2502</f>
        <v>0</v>
      </c>
      <c r="AO2501" s="26">
        <f>AO2502</f>
        <v>0</v>
      </c>
      <c r="AP2501" s="26">
        <f t="shared" si="9987"/>
        <v>4889.8</v>
      </c>
      <c r="AQ2501" s="26">
        <f t="shared" si="9988"/>
        <v>5067.3</v>
      </c>
      <c r="AR2501" s="26">
        <f t="shared" si="9989"/>
        <v>5067.3</v>
      </c>
      <c r="AS2501" s="26">
        <f>AS2502</f>
        <v>0</v>
      </c>
      <c r="AT2501" s="26">
        <f>AT2502</f>
        <v>0</v>
      </c>
      <c r="AU2501" s="26">
        <f>AU2502</f>
        <v>0</v>
      </c>
      <c r="AV2501" s="26">
        <f t="shared" si="9990"/>
        <v>4889.8</v>
      </c>
      <c r="AW2501" s="26">
        <f t="shared" si="9991"/>
        <v>5067.3</v>
      </c>
      <c r="AX2501" s="26">
        <f t="shared" si="9992"/>
        <v>5067.3</v>
      </c>
      <c r="AY2501" s="26">
        <f>AY2502</f>
        <v>0</v>
      </c>
      <c r="AZ2501" s="26">
        <f>AZ2502</f>
        <v>0</v>
      </c>
      <c r="BA2501" s="26">
        <f>BA2502</f>
        <v>0</v>
      </c>
      <c r="BB2501" s="26">
        <f t="shared" si="9993"/>
        <v>4889.8</v>
      </c>
      <c r="BC2501" s="26">
        <f t="shared" si="9994"/>
        <v>5067.3</v>
      </c>
      <c r="BD2501" s="26">
        <f t="shared" si="9995"/>
        <v>5067.3</v>
      </c>
      <c r="BE2501" s="26">
        <f>BE2502</f>
        <v>0</v>
      </c>
      <c r="BF2501" s="26">
        <f>BF2502</f>
        <v>0</v>
      </c>
      <c r="BG2501" s="26">
        <f>BG2502</f>
        <v>0</v>
      </c>
      <c r="BH2501" s="26">
        <f t="shared" si="9996"/>
        <v>4889.8</v>
      </c>
      <c r="BI2501" s="26">
        <f t="shared" si="9997"/>
        <v>5067.3</v>
      </c>
      <c r="BJ2501" s="26">
        <f t="shared" si="9998"/>
        <v>5067.3</v>
      </c>
      <c r="BK2501" s="26">
        <f>BK2502</f>
        <v>0</v>
      </c>
      <c r="BL2501" s="26">
        <f>BL2502</f>
        <v>0</v>
      </c>
      <c r="BM2501" s="26">
        <f>BM2502</f>
        <v>0</v>
      </c>
      <c r="BN2501" s="26">
        <f t="shared" si="9999"/>
        <v>4889.8</v>
      </c>
      <c r="BO2501" s="26">
        <f t="shared" si="10000"/>
        <v>5067.3</v>
      </c>
      <c r="BP2501" s="26">
        <f t="shared" si="10001"/>
        <v>5067.3</v>
      </c>
      <c r="BQ2501" s="26">
        <f>BQ2502</f>
        <v>0</v>
      </c>
      <c r="BR2501" s="26">
        <f>BR2502</f>
        <v>0</v>
      </c>
      <c r="BS2501" s="26">
        <f t="shared" si="10002"/>
        <v>4889.8</v>
      </c>
      <c r="BT2501" s="26">
        <f t="shared" si="10003"/>
        <v>5067.3</v>
      </c>
      <c r="BU2501" s="26">
        <f t="shared" si="10004"/>
        <v>5067.3</v>
      </c>
      <c r="BV2501" s="26">
        <f>BV2502</f>
        <v>0</v>
      </c>
      <c r="BW2501" s="26">
        <f>BW2502</f>
        <v>0</v>
      </c>
      <c r="BX2501" s="26">
        <f t="shared" si="10005"/>
        <v>4889.8</v>
      </c>
      <c r="BY2501" s="26">
        <f t="shared" si="10006"/>
        <v>5067.3</v>
      </c>
      <c r="BZ2501" s="26">
        <f t="shared" si="10007"/>
        <v>5067.3</v>
      </c>
      <c r="CA2501" s="26">
        <f>CA2502</f>
        <v>0</v>
      </c>
      <c r="CB2501" s="26">
        <f>CB2502</f>
        <v>0</v>
      </c>
      <c r="CC2501" s="26">
        <f>CC2502</f>
        <v>0</v>
      </c>
      <c r="CD2501" s="26">
        <f t="shared" si="10108"/>
        <v>4889.8</v>
      </c>
      <c r="CE2501" s="26">
        <f t="shared" si="10109"/>
        <v>5067.3</v>
      </c>
      <c r="CF2501" s="26">
        <f t="shared" si="10110"/>
        <v>5067.3</v>
      </c>
      <c r="CG2501" s="26">
        <f>CG2502</f>
        <v>0</v>
      </c>
      <c r="CH2501" s="26">
        <f>CH2502</f>
        <v>0</v>
      </c>
      <c r="CI2501" s="26">
        <f>CI2502</f>
        <v>0</v>
      </c>
      <c r="CJ2501" s="26">
        <f t="shared" si="10111"/>
        <v>4889.8</v>
      </c>
      <c r="CK2501" s="26">
        <f t="shared" si="10112"/>
        <v>5067.3</v>
      </c>
      <c r="CL2501" s="26">
        <f t="shared" si="10113"/>
        <v>5067.3</v>
      </c>
      <c r="CM2501" s="26">
        <f>CM2502</f>
        <v>0</v>
      </c>
      <c r="CN2501" s="26">
        <f>CN2502</f>
        <v>0</v>
      </c>
      <c r="CO2501" s="26">
        <f>CO2502</f>
        <v>0</v>
      </c>
      <c r="CP2501" s="26">
        <f t="shared" si="10114"/>
        <v>4889.8</v>
      </c>
      <c r="CQ2501" s="26">
        <f t="shared" si="10115"/>
        <v>5067.3</v>
      </c>
      <c r="CR2501" s="26">
        <f t="shared" si="10116"/>
        <v>5067.3</v>
      </c>
      <c r="CS2501" s="26">
        <f>CS2502</f>
        <v>0</v>
      </c>
      <c r="CT2501" s="19"/>
      <c r="CU2501" s="35"/>
      <c r="CZ2501" s="1" t="s">
        <v>28</v>
      </c>
    </row>
    <row r="2502" spans="1:105" ht="46.8" hidden="1" x14ac:dyDescent="0.3">
      <c r="A2502" s="16" t="s">
        <v>1415</v>
      </c>
      <c r="B2502" s="17">
        <v>120</v>
      </c>
      <c r="C2502" s="16" t="s">
        <v>65</v>
      </c>
      <c r="D2502" s="16" t="s">
        <v>113</v>
      </c>
      <c r="E2502" s="34" t="s">
        <v>114</v>
      </c>
      <c r="F2502" s="26">
        <v>4889.8</v>
      </c>
      <c r="G2502" s="26">
        <v>5067.3</v>
      </c>
      <c r="H2502" s="26">
        <v>5067.3</v>
      </c>
      <c r="I2502" s="26"/>
      <c r="J2502" s="26"/>
      <c r="K2502" s="26"/>
      <c r="L2502" s="26">
        <f t="shared" si="9972"/>
        <v>4889.8</v>
      </c>
      <c r="M2502" s="26">
        <f t="shared" si="9973"/>
        <v>5067.3</v>
      </c>
      <c r="N2502" s="26">
        <f t="shared" si="9974"/>
        <v>5067.3</v>
      </c>
      <c r="O2502" s="26"/>
      <c r="P2502" s="26"/>
      <c r="Q2502" s="26"/>
      <c r="R2502" s="26">
        <f t="shared" si="9975"/>
        <v>4889.8</v>
      </c>
      <c r="S2502" s="26">
        <f t="shared" si="9976"/>
        <v>5067.3</v>
      </c>
      <c r="T2502" s="26">
        <f t="shared" si="9977"/>
        <v>5067.3</v>
      </c>
      <c r="U2502" s="26"/>
      <c r="V2502" s="26"/>
      <c r="W2502" s="26"/>
      <c r="X2502" s="26">
        <f t="shared" si="9978"/>
        <v>4889.8</v>
      </c>
      <c r="Y2502" s="26">
        <f t="shared" si="9979"/>
        <v>5067.3</v>
      </c>
      <c r="Z2502" s="26">
        <f t="shared" si="9980"/>
        <v>5067.3</v>
      </c>
      <c r="AA2502" s="26"/>
      <c r="AB2502" s="26"/>
      <c r="AC2502" s="26"/>
      <c r="AD2502" s="26">
        <f t="shared" si="9981"/>
        <v>4889.8</v>
      </c>
      <c r="AE2502" s="26">
        <f t="shared" si="9982"/>
        <v>5067.3</v>
      </c>
      <c r="AF2502" s="26">
        <f t="shared" si="9983"/>
        <v>5067.3</v>
      </c>
      <c r="AG2502" s="26"/>
      <c r="AH2502" s="26"/>
      <c r="AI2502" s="26"/>
      <c r="AJ2502" s="26">
        <f t="shared" si="9984"/>
        <v>4889.8</v>
      </c>
      <c r="AK2502" s="26">
        <f t="shared" si="9985"/>
        <v>5067.3</v>
      </c>
      <c r="AL2502" s="26">
        <f t="shared" si="9986"/>
        <v>5067.3</v>
      </c>
      <c r="AM2502" s="26"/>
      <c r="AN2502" s="26"/>
      <c r="AO2502" s="26"/>
      <c r="AP2502" s="26">
        <f t="shared" si="9987"/>
        <v>4889.8</v>
      </c>
      <c r="AQ2502" s="26">
        <f t="shared" si="9988"/>
        <v>5067.3</v>
      </c>
      <c r="AR2502" s="26">
        <f t="shared" si="9989"/>
        <v>5067.3</v>
      </c>
      <c r="AS2502" s="26"/>
      <c r="AT2502" s="26"/>
      <c r="AU2502" s="26"/>
      <c r="AV2502" s="26">
        <f t="shared" si="9990"/>
        <v>4889.8</v>
      </c>
      <c r="AW2502" s="26">
        <f t="shared" si="9991"/>
        <v>5067.3</v>
      </c>
      <c r="AX2502" s="26">
        <f t="shared" si="9992"/>
        <v>5067.3</v>
      </c>
      <c r="AY2502" s="26"/>
      <c r="AZ2502" s="26"/>
      <c r="BA2502" s="26"/>
      <c r="BB2502" s="26">
        <f t="shared" si="9993"/>
        <v>4889.8</v>
      </c>
      <c r="BC2502" s="26">
        <f t="shared" si="9994"/>
        <v>5067.3</v>
      </c>
      <c r="BD2502" s="26">
        <f t="shared" si="9995"/>
        <v>5067.3</v>
      </c>
      <c r="BE2502" s="26"/>
      <c r="BF2502" s="26"/>
      <c r="BG2502" s="26"/>
      <c r="BH2502" s="26">
        <f t="shared" si="9996"/>
        <v>4889.8</v>
      </c>
      <c r="BI2502" s="26">
        <f t="shared" si="9997"/>
        <v>5067.3</v>
      </c>
      <c r="BJ2502" s="26">
        <f t="shared" si="9998"/>
        <v>5067.3</v>
      </c>
      <c r="BK2502" s="26"/>
      <c r="BL2502" s="26"/>
      <c r="BM2502" s="26"/>
      <c r="BN2502" s="26">
        <f t="shared" si="9999"/>
        <v>4889.8</v>
      </c>
      <c r="BO2502" s="26">
        <f t="shared" si="10000"/>
        <v>5067.3</v>
      </c>
      <c r="BP2502" s="26">
        <f t="shared" si="10001"/>
        <v>5067.3</v>
      </c>
      <c r="BQ2502" s="26"/>
      <c r="BR2502" s="26"/>
      <c r="BS2502" s="26">
        <f t="shared" si="10002"/>
        <v>4889.8</v>
      </c>
      <c r="BT2502" s="26">
        <f t="shared" si="10003"/>
        <v>5067.3</v>
      </c>
      <c r="BU2502" s="26">
        <f t="shared" si="10004"/>
        <v>5067.3</v>
      </c>
      <c r="BV2502" s="26"/>
      <c r="BW2502" s="26"/>
      <c r="BX2502" s="26">
        <f t="shared" si="10005"/>
        <v>4889.8</v>
      </c>
      <c r="BY2502" s="26">
        <f t="shared" si="10006"/>
        <v>5067.3</v>
      </c>
      <c r="BZ2502" s="26">
        <f t="shared" si="10007"/>
        <v>5067.3</v>
      </c>
      <c r="CA2502" s="26"/>
      <c r="CB2502" s="26"/>
      <c r="CC2502" s="26"/>
      <c r="CD2502" s="26">
        <f t="shared" si="10108"/>
        <v>4889.8</v>
      </c>
      <c r="CE2502" s="26">
        <f t="shared" si="10109"/>
        <v>5067.3</v>
      </c>
      <c r="CF2502" s="26">
        <f t="shared" si="10110"/>
        <v>5067.3</v>
      </c>
      <c r="CG2502" s="26"/>
      <c r="CH2502" s="26"/>
      <c r="CI2502" s="26"/>
      <c r="CJ2502" s="26">
        <f t="shared" si="10111"/>
        <v>4889.8</v>
      </c>
      <c r="CK2502" s="26">
        <f t="shared" si="10112"/>
        <v>5067.3</v>
      </c>
      <c r="CL2502" s="26">
        <f t="shared" si="10113"/>
        <v>5067.3</v>
      </c>
      <c r="CM2502" s="26"/>
      <c r="CN2502" s="26"/>
      <c r="CO2502" s="26"/>
      <c r="CP2502" s="26">
        <f t="shared" si="10114"/>
        <v>4889.8</v>
      </c>
      <c r="CQ2502" s="26">
        <f t="shared" si="10115"/>
        <v>5067.3</v>
      </c>
      <c r="CR2502" s="26">
        <f t="shared" si="10116"/>
        <v>5067.3</v>
      </c>
      <c r="CS2502" s="26"/>
      <c r="CT2502" s="19"/>
      <c r="CU2502" s="35"/>
    </row>
    <row r="2503" spans="1:105" ht="31.2" hidden="1" x14ac:dyDescent="0.3">
      <c r="A2503" s="16" t="s">
        <v>1415</v>
      </c>
      <c r="B2503" s="17">
        <v>200</v>
      </c>
      <c r="C2503" s="16"/>
      <c r="D2503" s="16"/>
      <c r="E2503" s="34" t="s">
        <v>38</v>
      </c>
      <c r="F2503" s="26">
        <f t="shared" ref="F2503:F2504" si="10124">F2504</f>
        <v>11109.2</v>
      </c>
      <c r="G2503" s="26">
        <f t="shared" ref="G2503:G2504" si="10125">G2504</f>
        <v>11488.9</v>
      </c>
      <c r="H2503" s="26">
        <f t="shared" ref="H2503:H2504" si="10126">H2504</f>
        <v>11488.9</v>
      </c>
      <c r="I2503" s="26">
        <f t="shared" ref="I2503:I2504" si="10127">I2504</f>
        <v>0</v>
      </c>
      <c r="J2503" s="26">
        <f t="shared" ref="J2503:J2504" si="10128">J2504</f>
        <v>0</v>
      </c>
      <c r="K2503" s="26">
        <f t="shared" ref="K2503:K2504" si="10129">K2504</f>
        <v>0</v>
      </c>
      <c r="L2503" s="26">
        <f t="shared" si="9972"/>
        <v>11109.2</v>
      </c>
      <c r="M2503" s="26">
        <f t="shared" si="9973"/>
        <v>11488.9</v>
      </c>
      <c r="N2503" s="26">
        <f t="shared" si="9974"/>
        <v>11488.9</v>
      </c>
      <c r="O2503" s="26">
        <f t="shared" ref="O2503:O2504" si="10130">O2504</f>
        <v>0</v>
      </c>
      <c r="P2503" s="26">
        <f t="shared" ref="P2503:P2504" si="10131">P2504</f>
        <v>0</v>
      </c>
      <c r="Q2503" s="26">
        <f t="shared" ref="Q2503:Q2504" si="10132">Q2504</f>
        <v>0</v>
      </c>
      <c r="R2503" s="26">
        <f t="shared" si="9975"/>
        <v>11109.2</v>
      </c>
      <c r="S2503" s="26">
        <f t="shared" si="9976"/>
        <v>11488.9</v>
      </c>
      <c r="T2503" s="26">
        <f t="shared" si="9977"/>
        <v>11488.9</v>
      </c>
      <c r="U2503" s="26">
        <f t="shared" ref="U2503:U2504" si="10133">U2504</f>
        <v>0</v>
      </c>
      <c r="V2503" s="26">
        <f t="shared" ref="V2503:V2504" si="10134">V2504</f>
        <v>0</v>
      </c>
      <c r="W2503" s="26">
        <f t="shared" ref="W2503:W2504" si="10135">W2504</f>
        <v>0</v>
      </c>
      <c r="X2503" s="26">
        <f t="shared" si="9978"/>
        <v>11109.2</v>
      </c>
      <c r="Y2503" s="26">
        <f t="shared" si="9979"/>
        <v>11488.9</v>
      </c>
      <c r="Z2503" s="26">
        <f t="shared" si="9980"/>
        <v>11488.9</v>
      </c>
      <c r="AA2503" s="26">
        <f t="shared" ref="AA2503:AA2504" si="10136">AA2504</f>
        <v>0</v>
      </c>
      <c r="AB2503" s="26">
        <f t="shared" ref="AB2503:AB2504" si="10137">AB2504</f>
        <v>0</v>
      </c>
      <c r="AC2503" s="26">
        <f t="shared" ref="AC2503:AC2504" si="10138">AC2504</f>
        <v>0</v>
      </c>
      <c r="AD2503" s="26">
        <f t="shared" si="9981"/>
        <v>11109.2</v>
      </c>
      <c r="AE2503" s="26">
        <f t="shared" si="9982"/>
        <v>11488.9</v>
      </c>
      <c r="AF2503" s="26">
        <f t="shared" si="9983"/>
        <v>11488.9</v>
      </c>
      <c r="AG2503" s="26">
        <f t="shared" ref="AG2503:AG2504" si="10139">AG2504</f>
        <v>0</v>
      </c>
      <c r="AH2503" s="26">
        <f t="shared" ref="AH2503:AH2504" si="10140">AH2504</f>
        <v>0</v>
      </c>
      <c r="AI2503" s="26">
        <f t="shared" ref="AI2503:AI2504" si="10141">AI2504</f>
        <v>0</v>
      </c>
      <c r="AJ2503" s="26">
        <f t="shared" si="9984"/>
        <v>11109.2</v>
      </c>
      <c r="AK2503" s="26">
        <f t="shared" si="9985"/>
        <v>11488.9</v>
      </c>
      <c r="AL2503" s="26">
        <f t="shared" si="9986"/>
        <v>11488.9</v>
      </c>
      <c r="AM2503" s="26">
        <f t="shared" ref="AM2503:AM2504" si="10142">AM2504</f>
        <v>0</v>
      </c>
      <c r="AN2503" s="26">
        <f t="shared" ref="AN2503:AN2504" si="10143">AN2504</f>
        <v>0</v>
      </c>
      <c r="AO2503" s="26">
        <f t="shared" ref="AO2503:AO2504" si="10144">AO2504</f>
        <v>0</v>
      </c>
      <c r="AP2503" s="26">
        <f t="shared" si="9987"/>
        <v>11109.2</v>
      </c>
      <c r="AQ2503" s="26">
        <f t="shared" si="9988"/>
        <v>11488.9</v>
      </c>
      <c r="AR2503" s="26">
        <f t="shared" si="9989"/>
        <v>11488.9</v>
      </c>
      <c r="AS2503" s="26">
        <f t="shared" ref="AS2503:AS2504" si="10145">AS2504</f>
        <v>0</v>
      </c>
      <c r="AT2503" s="26">
        <f t="shared" ref="AT2503:AT2504" si="10146">AT2504</f>
        <v>0</v>
      </c>
      <c r="AU2503" s="26">
        <f t="shared" ref="AU2503:AU2504" si="10147">AU2504</f>
        <v>0</v>
      </c>
      <c r="AV2503" s="26">
        <f t="shared" si="9990"/>
        <v>11109.2</v>
      </c>
      <c r="AW2503" s="26">
        <f t="shared" si="9991"/>
        <v>11488.9</v>
      </c>
      <c r="AX2503" s="26">
        <f t="shared" si="9992"/>
        <v>11488.9</v>
      </c>
      <c r="AY2503" s="26">
        <f t="shared" ref="AY2503:AY2504" si="10148">AY2504</f>
        <v>0</v>
      </c>
      <c r="AZ2503" s="26">
        <f t="shared" ref="AZ2503:AZ2504" si="10149">AZ2504</f>
        <v>0</v>
      </c>
      <c r="BA2503" s="26">
        <f t="shared" ref="BA2503:BA2504" si="10150">BA2504</f>
        <v>0</v>
      </c>
      <c r="BB2503" s="26">
        <f t="shared" si="9993"/>
        <v>11109.2</v>
      </c>
      <c r="BC2503" s="26">
        <f t="shared" si="9994"/>
        <v>11488.9</v>
      </c>
      <c r="BD2503" s="26">
        <f t="shared" si="9995"/>
        <v>11488.9</v>
      </c>
      <c r="BE2503" s="26">
        <f t="shared" ref="BE2503:BE2504" si="10151">BE2504</f>
        <v>0</v>
      </c>
      <c r="BF2503" s="26">
        <f t="shared" ref="BF2503:BF2504" si="10152">BF2504</f>
        <v>0</v>
      </c>
      <c r="BG2503" s="26">
        <f t="shared" ref="BG2503:BG2504" si="10153">BG2504</f>
        <v>0</v>
      </c>
      <c r="BH2503" s="26">
        <f t="shared" si="9996"/>
        <v>11109.2</v>
      </c>
      <c r="BI2503" s="26">
        <f t="shared" si="9997"/>
        <v>11488.9</v>
      </c>
      <c r="BJ2503" s="26">
        <f t="shared" si="9998"/>
        <v>11488.9</v>
      </c>
      <c r="BK2503" s="26">
        <f t="shared" ref="BK2503:BK2504" si="10154">BK2504</f>
        <v>0</v>
      </c>
      <c r="BL2503" s="26">
        <f t="shared" ref="BL2503:BL2504" si="10155">BL2504</f>
        <v>0</v>
      </c>
      <c r="BM2503" s="26">
        <f t="shared" ref="BM2503:BM2504" si="10156">BM2504</f>
        <v>0</v>
      </c>
      <c r="BN2503" s="26">
        <f t="shared" si="9999"/>
        <v>11109.2</v>
      </c>
      <c r="BO2503" s="26">
        <f t="shared" si="10000"/>
        <v>11488.9</v>
      </c>
      <c r="BP2503" s="26">
        <f t="shared" si="10001"/>
        <v>11488.9</v>
      </c>
      <c r="BQ2503" s="26">
        <f t="shared" ref="BQ2503:BQ2504" si="10157">BQ2504</f>
        <v>0</v>
      </c>
      <c r="BR2503" s="26">
        <f t="shared" ref="BR2503:BR2504" si="10158">BR2504</f>
        <v>0</v>
      </c>
      <c r="BS2503" s="26">
        <f t="shared" si="10002"/>
        <v>11109.2</v>
      </c>
      <c r="BT2503" s="26">
        <f t="shared" si="10003"/>
        <v>11488.9</v>
      </c>
      <c r="BU2503" s="26">
        <f t="shared" si="10004"/>
        <v>11488.9</v>
      </c>
      <c r="BV2503" s="26">
        <f t="shared" ref="BV2503:BV2504" si="10159">BV2504</f>
        <v>0</v>
      </c>
      <c r="BW2503" s="26">
        <f t="shared" ref="BW2503:BW2504" si="10160">BW2504</f>
        <v>0</v>
      </c>
      <c r="BX2503" s="26">
        <f t="shared" si="10005"/>
        <v>11109.2</v>
      </c>
      <c r="BY2503" s="26">
        <f t="shared" si="10006"/>
        <v>11488.9</v>
      </c>
      <c r="BZ2503" s="26">
        <f t="shared" si="10007"/>
        <v>11488.9</v>
      </c>
      <c r="CA2503" s="26">
        <f t="shared" ref="CA2503:CA2504" si="10161">CA2504</f>
        <v>0</v>
      </c>
      <c r="CB2503" s="26">
        <f t="shared" ref="CB2503:CB2504" si="10162">CB2504</f>
        <v>0</v>
      </c>
      <c r="CC2503" s="26">
        <f t="shared" ref="CC2503:CC2504" si="10163">CC2504</f>
        <v>0</v>
      </c>
      <c r="CD2503" s="26">
        <f t="shared" si="10108"/>
        <v>11109.2</v>
      </c>
      <c r="CE2503" s="26">
        <f t="shared" si="10109"/>
        <v>11488.9</v>
      </c>
      <c r="CF2503" s="26">
        <f t="shared" si="10110"/>
        <v>11488.9</v>
      </c>
      <c r="CG2503" s="26">
        <f t="shared" ref="CG2503:CG2504" si="10164">CG2504</f>
        <v>0</v>
      </c>
      <c r="CH2503" s="26">
        <f t="shared" ref="CH2503:CH2504" si="10165">CH2504</f>
        <v>0</v>
      </c>
      <c r="CI2503" s="26">
        <f t="shared" ref="CI2503:CI2504" si="10166">CI2504</f>
        <v>0</v>
      </c>
      <c r="CJ2503" s="26">
        <f t="shared" si="10111"/>
        <v>11109.2</v>
      </c>
      <c r="CK2503" s="26">
        <f t="shared" si="10112"/>
        <v>11488.9</v>
      </c>
      <c r="CL2503" s="26">
        <f t="shared" si="10113"/>
        <v>11488.9</v>
      </c>
      <c r="CM2503" s="26">
        <f t="shared" ref="CM2503:CM2504" si="10167">CM2504</f>
        <v>0</v>
      </c>
      <c r="CN2503" s="26">
        <f t="shared" ref="CN2503:CN2504" si="10168">CN2504</f>
        <v>0</v>
      </c>
      <c r="CO2503" s="26">
        <f t="shared" ref="CO2503:CO2504" si="10169">CO2504</f>
        <v>0</v>
      </c>
      <c r="CP2503" s="26">
        <f t="shared" si="10114"/>
        <v>11109.2</v>
      </c>
      <c r="CQ2503" s="26">
        <f t="shared" si="10115"/>
        <v>11488.9</v>
      </c>
      <c r="CR2503" s="26">
        <f t="shared" si="10116"/>
        <v>11488.9</v>
      </c>
      <c r="CS2503" s="26">
        <f t="shared" ref="CS2503:CS2504" si="10170">CS2504</f>
        <v>0</v>
      </c>
      <c r="CT2503" s="19"/>
      <c r="CU2503" s="35"/>
      <c r="CY2503" s="1" t="s">
        <v>27</v>
      </c>
    </row>
    <row r="2504" spans="1:105" ht="46.8" hidden="1" x14ac:dyDescent="0.3">
      <c r="A2504" s="16" t="s">
        <v>1415</v>
      </c>
      <c r="B2504" s="17">
        <v>240</v>
      </c>
      <c r="C2504" s="16"/>
      <c r="D2504" s="16"/>
      <c r="E2504" s="34" t="s">
        <v>39</v>
      </c>
      <c r="F2504" s="26">
        <f t="shared" si="10124"/>
        <v>11109.2</v>
      </c>
      <c r="G2504" s="26">
        <f t="shared" si="10125"/>
        <v>11488.9</v>
      </c>
      <c r="H2504" s="26">
        <f t="shared" si="10126"/>
        <v>11488.9</v>
      </c>
      <c r="I2504" s="26">
        <f t="shared" si="10127"/>
        <v>0</v>
      </c>
      <c r="J2504" s="26">
        <f t="shared" si="10128"/>
        <v>0</v>
      </c>
      <c r="K2504" s="26">
        <f t="shared" si="10129"/>
        <v>0</v>
      </c>
      <c r="L2504" s="26">
        <f t="shared" si="9972"/>
        <v>11109.2</v>
      </c>
      <c r="M2504" s="26">
        <f t="shared" si="9973"/>
        <v>11488.9</v>
      </c>
      <c r="N2504" s="26">
        <f t="shared" si="9974"/>
        <v>11488.9</v>
      </c>
      <c r="O2504" s="26">
        <f t="shared" si="10130"/>
        <v>0</v>
      </c>
      <c r="P2504" s="26">
        <f t="shared" si="10131"/>
        <v>0</v>
      </c>
      <c r="Q2504" s="26">
        <f t="shared" si="10132"/>
        <v>0</v>
      </c>
      <c r="R2504" s="26">
        <f t="shared" si="9975"/>
        <v>11109.2</v>
      </c>
      <c r="S2504" s="26">
        <f t="shared" si="9976"/>
        <v>11488.9</v>
      </c>
      <c r="T2504" s="26">
        <f t="shared" si="9977"/>
        <v>11488.9</v>
      </c>
      <c r="U2504" s="26">
        <f t="shared" si="10133"/>
        <v>0</v>
      </c>
      <c r="V2504" s="26">
        <f t="shared" si="10134"/>
        <v>0</v>
      </c>
      <c r="W2504" s="26">
        <f t="shared" si="10135"/>
        <v>0</v>
      </c>
      <c r="X2504" s="26">
        <f t="shared" si="9978"/>
        <v>11109.2</v>
      </c>
      <c r="Y2504" s="26">
        <f t="shared" si="9979"/>
        <v>11488.9</v>
      </c>
      <c r="Z2504" s="26">
        <f t="shared" si="9980"/>
        <v>11488.9</v>
      </c>
      <c r="AA2504" s="26">
        <f t="shared" si="10136"/>
        <v>0</v>
      </c>
      <c r="AB2504" s="26">
        <f t="shared" si="10137"/>
        <v>0</v>
      </c>
      <c r="AC2504" s="26">
        <f t="shared" si="10138"/>
        <v>0</v>
      </c>
      <c r="AD2504" s="26">
        <f t="shared" si="9981"/>
        <v>11109.2</v>
      </c>
      <c r="AE2504" s="26">
        <f t="shared" si="9982"/>
        <v>11488.9</v>
      </c>
      <c r="AF2504" s="26">
        <f t="shared" si="9983"/>
        <v>11488.9</v>
      </c>
      <c r="AG2504" s="26">
        <f t="shared" si="10139"/>
        <v>0</v>
      </c>
      <c r="AH2504" s="26">
        <f t="shared" si="10140"/>
        <v>0</v>
      </c>
      <c r="AI2504" s="26">
        <f t="shared" si="10141"/>
        <v>0</v>
      </c>
      <c r="AJ2504" s="26">
        <f t="shared" si="9984"/>
        <v>11109.2</v>
      </c>
      <c r="AK2504" s="26">
        <f t="shared" si="9985"/>
        <v>11488.9</v>
      </c>
      <c r="AL2504" s="26">
        <f t="shared" si="9986"/>
        <v>11488.9</v>
      </c>
      <c r="AM2504" s="26">
        <f t="shared" si="10142"/>
        <v>0</v>
      </c>
      <c r="AN2504" s="26">
        <f t="shared" si="10143"/>
        <v>0</v>
      </c>
      <c r="AO2504" s="26">
        <f t="shared" si="10144"/>
        <v>0</v>
      </c>
      <c r="AP2504" s="26">
        <f t="shared" si="9987"/>
        <v>11109.2</v>
      </c>
      <c r="AQ2504" s="26">
        <f t="shared" si="9988"/>
        <v>11488.9</v>
      </c>
      <c r="AR2504" s="26">
        <f t="shared" si="9989"/>
        <v>11488.9</v>
      </c>
      <c r="AS2504" s="26">
        <f t="shared" si="10145"/>
        <v>0</v>
      </c>
      <c r="AT2504" s="26">
        <f t="shared" si="10146"/>
        <v>0</v>
      </c>
      <c r="AU2504" s="26">
        <f t="shared" si="10147"/>
        <v>0</v>
      </c>
      <c r="AV2504" s="26">
        <f t="shared" si="9990"/>
        <v>11109.2</v>
      </c>
      <c r="AW2504" s="26">
        <f t="shared" si="9991"/>
        <v>11488.9</v>
      </c>
      <c r="AX2504" s="26">
        <f t="shared" si="9992"/>
        <v>11488.9</v>
      </c>
      <c r="AY2504" s="26">
        <f t="shared" si="10148"/>
        <v>0</v>
      </c>
      <c r="AZ2504" s="26">
        <f t="shared" si="10149"/>
        <v>0</v>
      </c>
      <c r="BA2504" s="26">
        <f t="shared" si="10150"/>
        <v>0</v>
      </c>
      <c r="BB2504" s="26">
        <f t="shared" si="9993"/>
        <v>11109.2</v>
      </c>
      <c r="BC2504" s="26">
        <f t="shared" si="9994"/>
        <v>11488.9</v>
      </c>
      <c r="BD2504" s="26">
        <f t="shared" si="9995"/>
        <v>11488.9</v>
      </c>
      <c r="BE2504" s="26">
        <f t="shared" si="10151"/>
        <v>0</v>
      </c>
      <c r="BF2504" s="26">
        <f t="shared" si="10152"/>
        <v>0</v>
      </c>
      <c r="BG2504" s="26">
        <f t="shared" si="10153"/>
        <v>0</v>
      </c>
      <c r="BH2504" s="26">
        <f t="shared" si="9996"/>
        <v>11109.2</v>
      </c>
      <c r="BI2504" s="26">
        <f t="shared" si="9997"/>
        <v>11488.9</v>
      </c>
      <c r="BJ2504" s="26">
        <f t="shared" si="9998"/>
        <v>11488.9</v>
      </c>
      <c r="BK2504" s="26">
        <f t="shared" si="10154"/>
        <v>0</v>
      </c>
      <c r="BL2504" s="26">
        <f t="shared" si="10155"/>
        <v>0</v>
      </c>
      <c r="BM2504" s="26">
        <f t="shared" si="10156"/>
        <v>0</v>
      </c>
      <c r="BN2504" s="26">
        <f t="shared" si="9999"/>
        <v>11109.2</v>
      </c>
      <c r="BO2504" s="26">
        <f t="shared" si="10000"/>
        <v>11488.9</v>
      </c>
      <c r="BP2504" s="26">
        <f t="shared" si="10001"/>
        <v>11488.9</v>
      </c>
      <c r="BQ2504" s="26">
        <f t="shared" si="10157"/>
        <v>0</v>
      </c>
      <c r="BR2504" s="26">
        <f t="shared" si="10158"/>
        <v>0</v>
      </c>
      <c r="BS2504" s="26">
        <f t="shared" si="10002"/>
        <v>11109.2</v>
      </c>
      <c r="BT2504" s="26">
        <f t="shared" si="10003"/>
        <v>11488.9</v>
      </c>
      <c r="BU2504" s="26">
        <f t="shared" si="10004"/>
        <v>11488.9</v>
      </c>
      <c r="BV2504" s="26">
        <f t="shared" si="10159"/>
        <v>0</v>
      </c>
      <c r="BW2504" s="26">
        <f t="shared" si="10160"/>
        <v>0</v>
      </c>
      <c r="BX2504" s="26">
        <f t="shared" si="10005"/>
        <v>11109.2</v>
      </c>
      <c r="BY2504" s="26">
        <f t="shared" si="10006"/>
        <v>11488.9</v>
      </c>
      <c r="BZ2504" s="26">
        <f t="shared" si="10007"/>
        <v>11488.9</v>
      </c>
      <c r="CA2504" s="26">
        <f t="shared" si="10161"/>
        <v>0</v>
      </c>
      <c r="CB2504" s="26">
        <f t="shared" si="10162"/>
        <v>0</v>
      </c>
      <c r="CC2504" s="26">
        <f t="shared" si="10163"/>
        <v>0</v>
      </c>
      <c r="CD2504" s="26">
        <f t="shared" si="10108"/>
        <v>11109.2</v>
      </c>
      <c r="CE2504" s="26">
        <f t="shared" si="10109"/>
        <v>11488.9</v>
      </c>
      <c r="CF2504" s="26">
        <f t="shared" si="10110"/>
        <v>11488.9</v>
      </c>
      <c r="CG2504" s="26">
        <f t="shared" si="10164"/>
        <v>0</v>
      </c>
      <c r="CH2504" s="26">
        <f t="shared" si="10165"/>
        <v>0</v>
      </c>
      <c r="CI2504" s="26">
        <f t="shared" si="10166"/>
        <v>0</v>
      </c>
      <c r="CJ2504" s="26">
        <f t="shared" si="10111"/>
        <v>11109.2</v>
      </c>
      <c r="CK2504" s="26">
        <f t="shared" si="10112"/>
        <v>11488.9</v>
      </c>
      <c r="CL2504" s="26">
        <f t="shared" si="10113"/>
        <v>11488.9</v>
      </c>
      <c r="CM2504" s="26">
        <f t="shared" si="10167"/>
        <v>0</v>
      </c>
      <c r="CN2504" s="26">
        <f t="shared" si="10168"/>
        <v>0</v>
      </c>
      <c r="CO2504" s="26">
        <f t="shared" si="10169"/>
        <v>0</v>
      </c>
      <c r="CP2504" s="26">
        <f t="shared" si="10114"/>
        <v>11109.2</v>
      </c>
      <c r="CQ2504" s="26">
        <f t="shared" si="10115"/>
        <v>11488.9</v>
      </c>
      <c r="CR2504" s="26">
        <f t="shared" si="10116"/>
        <v>11488.9</v>
      </c>
      <c r="CS2504" s="26">
        <f t="shared" si="10170"/>
        <v>0</v>
      </c>
      <c r="CT2504" s="19"/>
      <c r="CU2504" s="35"/>
      <c r="CZ2504" s="1" t="s">
        <v>28</v>
      </c>
    </row>
    <row r="2505" spans="1:105" ht="46.8" hidden="1" x14ac:dyDescent="0.3">
      <c r="A2505" s="16" t="s">
        <v>1415</v>
      </c>
      <c r="B2505" s="17">
        <v>240</v>
      </c>
      <c r="C2505" s="16" t="s">
        <v>65</v>
      </c>
      <c r="D2505" s="16" t="s">
        <v>113</v>
      </c>
      <c r="E2505" s="34" t="s">
        <v>114</v>
      </c>
      <c r="F2505" s="26">
        <v>11109.2</v>
      </c>
      <c r="G2505" s="26">
        <v>11488.9</v>
      </c>
      <c r="H2505" s="26">
        <v>11488.9</v>
      </c>
      <c r="I2505" s="26"/>
      <c r="J2505" s="26"/>
      <c r="K2505" s="26"/>
      <c r="L2505" s="26">
        <f t="shared" si="9972"/>
        <v>11109.2</v>
      </c>
      <c r="M2505" s="26">
        <f t="shared" si="9973"/>
        <v>11488.9</v>
      </c>
      <c r="N2505" s="26">
        <f t="shared" si="9974"/>
        <v>11488.9</v>
      </c>
      <c r="O2505" s="26"/>
      <c r="P2505" s="26"/>
      <c r="Q2505" s="26"/>
      <c r="R2505" s="26">
        <f t="shared" si="9975"/>
        <v>11109.2</v>
      </c>
      <c r="S2505" s="26">
        <f t="shared" si="9976"/>
        <v>11488.9</v>
      </c>
      <c r="T2505" s="26">
        <f t="shared" si="9977"/>
        <v>11488.9</v>
      </c>
      <c r="U2505" s="26"/>
      <c r="V2505" s="26"/>
      <c r="W2505" s="26"/>
      <c r="X2505" s="26">
        <f t="shared" si="9978"/>
        <v>11109.2</v>
      </c>
      <c r="Y2505" s="26">
        <f t="shared" si="9979"/>
        <v>11488.9</v>
      </c>
      <c r="Z2505" s="26">
        <f t="shared" si="9980"/>
        <v>11488.9</v>
      </c>
      <c r="AA2505" s="26"/>
      <c r="AB2505" s="26"/>
      <c r="AC2505" s="26"/>
      <c r="AD2505" s="26">
        <f t="shared" si="9981"/>
        <v>11109.2</v>
      </c>
      <c r="AE2505" s="26">
        <f t="shared" si="9982"/>
        <v>11488.9</v>
      </c>
      <c r="AF2505" s="26">
        <f t="shared" si="9983"/>
        <v>11488.9</v>
      </c>
      <c r="AG2505" s="26"/>
      <c r="AH2505" s="26"/>
      <c r="AI2505" s="26"/>
      <c r="AJ2505" s="26">
        <f t="shared" si="9984"/>
        <v>11109.2</v>
      </c>
      <c r="AK2505" s="26">
        <f t="shared" si="9985"/>
        <v>11488.9</v>
      </c>
      <c r="AL2505" s="26">
        <f t="shared" si="9986"/>
        <v>11488.9</v>
      </c>
      <c r="AM2505" s="26"/>
      <c r="AN2505" s="26"/>
      <c r="AO2505" s="26"/>
      <c r="AP2505" s="26">
        <f t="shared" si="9987"/>
        <v>11109.2</v>
      </c>
      <c r="AQ2505" s="26">
        <f t="shared" si="9988"/>
        <v>11488.9</v>
      </c>
      <c r="AR2505" s="26">
        <f t="shared" si="9989"/>
        <v>11488.9</v>
      </c>
      <c r="AS2505" s="26"/>
      <c r="AT2505" s="26"/>
      <c r="AU2505" s="26"/>
      <c r="AV2505" s="26">
        <f t="shared" si="9990"/>
        <v>11109.2</v>
      </c>
      <c r="AW2505" s="26">
        <f t="shared" si="9991"/>
        <v>11488.9</v>
      </c>
      <c r="AX2505" s="26">
        <f t="shared" si="9992"/>
        <v>11488.9</v>
      </c>
      <c r="AY2505" s="26"/>
      <c r="AZ2505" s="26"/>
      <c r="BA2505" s="26"/>
      <c r="BB2505" s="26">
        <f t="shared" si="9993"/>
        <v>11109.2</v>
      </c>
      <c r="BC2505" s="26">
        <f t="shared" si="9994"/>
        <v>11488.9</v>
      </c>
      <c r="BD2505" s="26">
        <f t="shared" si="9995"/>
        <v>11488.9</v>
      </c>
      <c r="BE2505" s="26"/>
      <c r="BF2505" s="26"/>
      <c r="BG2505" s="26"/>
      <c r="BH2505" s="26">
        <f t="shared" si="9996"/>
        <v>11109.2</v>
      </c>
      <c r="BI2505" s="26">
        <f t="shared" si="9997"/>
        <v>11488.9</v>
      </c>
      <c r="BJ2505" s="26">
        <f t="shared" si="9998"/>
        <v>11488.9</v>
      </c>
      <c r="BK2505" s="26"/>
      <c r="BL2505" s="26"/>
      <c r="BM2505" s="26"/>
      <c r="BN2505" s="26">
        <f t="shared" si="9999"/>
        <v>11109.2</v>
      </c>
      <c r="BO2505" s="26">
        <f t="shared" si="10000"/>
        <v>11488.9</v>
      </c>
      <c r="BP2505" s="26">
        <f t="shared" si="10001"/>
        <v>11488.9</v>
      </c>
      <c r="BQ2505" s="26"/>
      <c r="BR2505" s="26"/>
      <c r="BS2505" s="26">
        <f t="shared" si="10002"/>
        <v>11109.2</v>
      </c>
      <c r="BT2505" s="26">
        <f t="shared" si="10003"/>
        <v>11488.9</v>
      </c>
      <c r="BU2505" s="26">
        <f t="shared" si="10004"/>
        <v>11488.9</v>
      </c>
      <c r="BV2505" s="26"/>
      <c r="BW2505" s="26"/>
      <c r="BX2505" s="26">
        <f t="shared" si="10005"/>
        <v>11109.2</v>
      </c>
      <c r="BY2505" s="26">
        <f t="shared" si="10006"/>
        <v>11488.9</v>
      </c>
      <c r="BZ2505" s="26">
        <f t="shared" si="10007"/>
        <v>11488.9</v>
      </c>
      <c r="CA2505" s="26"/>
      <c r="CB2505" s="26"/>
      <c r="CC2505" s="26"/>
      <c r="CD2505" s="26">
        <f t="shared" si="10108"/>
        <v>11109.2</v>
      </c>
      <c r="CE2505" s="26">
        <f t="shared" si="10109"/>
        <v>11488.9</v>
      </c>
      <c r="CF2505" s="26">
        <f t="shared" si="10110"/>
        <v>11488.9</v>
      </c>
      <c r="CG2505" s="26"/>
      <c r="CH2505" s="26"/>
      <c r="CI2505" s="26"/>
      <c r="CJ2505" s="26">
        <f t="shared" si="10111"/>
        <v>11109.2</v>
      </c>
      <c r="CK2505" s="26">
        <f t="shared" si="10112"/>
        <v>11488.9</v>
      </c>
      <c r="CL2505" s="26">
        <f t="shared" si="10113"/>
        <v>11488.9</v>
      </c>
      <c r="CM2505" s="26"/>
      <c r="CN2505" s="26"/>
      <c r="CO2505" s="26"/>
      <c r="CP2505" s="26">
        <f t="shared" si="10114"/>
        <v>11109.2</v>
      </c>
      <c r="CQ2505" s="26">
        <f t="shared" si="10115"/>
        <v>11488.9</v>
      </c>
      <c r="CR2505" s="26">
        <f t="shared" si="10116"/>
        <v>11488.9</v>
      </c>
      <c r="CS2505" s="26"/>
      <c r="CT2505" s="19"/>
      <c r="CU2505" s="35"/>
    </row>
    <row r="2506" spans="1:105" ht="93.6" hidden="1" x14ac:dyDescent="0.3">
      <c r="A2506" s="16" t="s">
        <v>1417</v>
      </c>
      <c r="B2506" s="17"/>
      <c r="C2506" s="16"/>
      <c r="D2506" s="16"/>
      <c r="E2506" s="34" t="s">
        <v>1418</v>
      </c>
      <c r="F2506" s="26">
        <f t="shared" ref="F2506:K2506" si="10171">F2507+F2512</f>
        <v>3224.5</v>
      </c>
      <c r="G2506" s="26">
        <f t="shared" si="10171"/>
        <v>3337.7999999999997</v>
      </c>
      <c r="H2506" s="26">
        <f t="shared" si="10171"/>
        <v>3337.7999999999997</v>
      </c>
      <c r="I2506" s="26">
        <f t="shared" si="10171"/>
        <v>0</v>
      </c>
      <c r="J2506" s="26">
        <f t="shared" si="10171"/>
        <v>0</v>
      </c>
      <c r="K2506" s="26">
        <f t="shared" si="10171"/>
        <v>0</v>
      </c>
      <c r="L2506" s="26">
        <f t="shared" si="9972"/>
        <v>3224.5</v>
      </c>
      <c r="M2506" s="26">
        <f t="shared" si="9973"/>
        <v>3337.7999999999997</v>
      </c>
      <c r="N2506" s="26">
        <f t="shared" si="9974"/>
        <v>3337.7999999999997</v>
      </c>
      <c r="O2506" s="26">
        <f>O2507+O2512</f>
        <v>0</v>
      </c>
      <c r="P2506" s="26">
        <f>P2507+P2512</f>
        <v>0</v>
      </c>
      <c r="Q2506" s="26">
        <f>Q2507+Q2512</f>
        <v>0</v>
      </c>
      <c r="R2506" s="26">
        <f t="shared" si="9975"/>
        <v>3224.5</v>
      </c>
      <c r="S2506" s="26">
        <f t="shared" si="9976"/>
        <v>3337.7999999999997</v>
      </c>
      <c r="T2506" s="26">
        <f t="shared" si="9977"/>
        <v>3337.7999999999997</v>
      </c>
      <c r="U2506" s="26">
        <f>U2507+U2512</f>
        <v>0</v>
      </c>
      <c r="V2506" s="26">
        <f>V2507+V2512</f>
        <v>0</v>
      </c>
      <c r="W2506" s="26">
        <f>W2507+W2512</f>
        <v>0</v>
      </c>
      <c r="X2506" s="26">
        <f t="shared" si="9978"/>
        <v>3224.5</v>
      </c>
      <c r="Y2506" s="26">
        <f t="shared" si="9979"/>
        <v>3337.7999999999997</v>
      </c>
      <c r="Z2506" s="26">
        <f t="shared" si="9980"/>
        <v>3337.7999999999997</v>
      </c>
      <c r="AA2506" s="26">
        <f>AA2507+AA2512</f>
        <v>0</v>
      </c>
      <c r="AB2506" s="26">
        <f>AB2507+AB2512</f>
        <v>0</v>
      </c>
      <c r="AC2506" s="26">
        <f>AC2507+AC2512</f>
        <v>0</v>
      </c>
      <c r="AD2506" s="26">
        <f t="shared" si="9981"/>
        <v>3224.5</v>
      </c>
      <c r="AE2506" s="26">
        <f t="shared" si="9982"/>
        <v>3337.7999999999997</v>
      </c>
      <c r="AF2506" s="26">
        <f t="shared" si="9983"/>
        <v>3337.7999999999997</v>
      </c>
      <c r="AG2506" s="26">
        <f>AG2507+AG2512</f>
        <v>0</v>
      </c>
      <c r="AH2506" s="26">
        <f>AH2507+AH2512</f>
        <v>0</v>
      </c>
      <c r="AI2506" s="26">
        <f>AI2507+AI2512</f>
        <v>0</v>
      </c>
      <c r="AJ2506" s="26">
        <f t="shared" si="9984"/>
        <v>3224.5</v>
      </c>
      <c r="AK2506" s="26">
        <f t="shared" si="9985"/>
        <v>3337.7999999999997</v>
      </c>
      <c r="AL2506" s="26">
        <f t="shared" si="9986"/>
        <v>3337.7999999999997</v>
      </c>
      <c r="AM2506" s="26">
        <f>AM2507+AM2512</f>
        <v>0</v>
      </c>
      <c r="AN2506" s="26">
        <f>AN2507+AN2512</f>
        <v>0</v>
      </c>
      <c r="AO2506" s="26">
        <f>AO2507+AO2512</f>
        <v>0</v>
      </c>
      <c r="AP2506" s="26">
        <f t="shared" si="9987"/>
        <v>3224.5</v>
      </c>
      <c r="AQ2506" s="26">
        <f t="shared" si="9988"/>
        <v>3337.7999999999997</v>
      </c>
      <c r="AR2506" s="26">
        <f t="shared" si="9989"/>
        <v>3337.7999999999997</v>
      </c>
      <c r="AS2506" s="26">
        <f>AS2507+AS2512</f>
        <v>0</v>
      </c>
      <c r="AT2506" s="26">
        <f>AT2507+AT2512</f>
        <v>0</v>
      </c>
      <c r="AU2506" s="26">
        <f>AU2507+AU2512</f>
        <v>0</v>
      </c>
      <c r="AV2506" s="26">
        <f t="shared" si="9990"/>
        <v>3224.5</v>
      </c>
      <c r="AW2506" s="26">
        <f t="shared" si="9991"/>
        <v>3337.7999999999997</v>
      </c>
      <c r="AX2506" s="26">
        <f t="shared" si="9992"/>
        <v>3337.7999999999997</v>
      </c>
      <c r="AY2506" s="26">
        <f>AY2507+AY2512</f>
        <v>0</v>
      </c>
      <c r="AZ2506" s="26">
        <f>AZ2507+AZ2512</f>
        <v>0</v>
      </c>
      <c r="BA2506" s="26">
        <f>BA2507+BA2512</f>
        <v>0</v>
      </c>
      <c r="BB2506" s="26">
        <f t="shared" si="9993"/>
        <v>3224.5</v>
      </c>
      <c r="BC2506" s="26">
        <f t="shared" si="9994"/>
        <v>3337.7999999999997</v>
      </c>
      <c r="BD2506" s="26">
        <f t="shared" si="9995"/>
        <v>3337.7999999999997</v>
      </c>
      <c r="BE2506" s="26">
        <f>BE2507+BE2512</f>
        <v>0</v>
      </c>
      <c r="BF2506" s="26">
        <f>BF2507+BF2512</f>
        <v>0</v>
      </c>
      <c r="BG2506" s="26">
        <f>BG2507+BG2512</f>
        <v>0</v>
      </c>
      <c r="BH2506" s="26">
        <f t="shared" si="9996"/>
        <v>3224.5</v>
      </c>
      <c r="BI2506" s="26">
        <f t="shared" si="9997"/>
        <v>3337.7999999999997</v>
      </c>
      <c r="BJ2506" s="26">
        <f t="shared" si="9998"/>
        <v>3337.7999999999997</v>
      </c>
      <c r="BK2506" s="26">
        <f>BK2507+BK2512</f>
        <v>0</v>
      </c>
      <c r="BL2506" s="26">
        <f>BL2507+BL2512</f>
        <v>0</v>
      </c>
      <c r="BM2506" s="26">
        <f>BM2507+BM2512</f>
        <v>0</v>
      </c>
      <c r="BN2506" s="26">
        <f t="shared" si="9999"/>
        <v>3224.5</v>
      </c>
      <c r="BO2506" s="26">
        <f t="shared" si="10000"/>
        <v>3337.7999999999997</v>
      </c>
      <c r="BP2506" s="26">
        <f t="shared" si="10001"/>
        <v>3337.7999999999997</v>
      </c>
      <c r="BQ2506" s="26">
        <f>BQ2507+BQ2512</f>
        <v>0</v>
      </c>
      <c r="BR2506" s="26">
        <f>BR2507+BR2512</f>
        <v>0</v>
      </c>
      <c r="BS2506" s="26">
        <f t="shared" si="10002"/>
        <v>3224.5</v>
      </c>
      <c r="BT2506" s="26">
        <f t="shared" si="10003"/>
        <v>3337.7999999999997</v>
      </c>
      <c r="BU2506" s="26">
        <f t="shared" si="10004"/>
        <v>3337.7999999999997</v>
      </c>
      <c r="BV2506" s="26">
        <f>BV2507+BV2512</f>
        <v>0</v>
      </c>
      <c r="BW2506" s="26">
        <f>BW2507+BW2512</f>
        <v>0</v>
      </c>
      <c r="BX2506" s="26">
        <f t="shared" si="10005"/>
        <v>3224.5</v>
      </c>
      <c r="BY2506" s="26">
        <f t="shared" si="10006"/>
        <v>3337.7999999999997</v>
      </c>
      <c r="BZ2506" s="26">
        <f t="shared" si="10007"/>
        <v>3337.7999999999997</v>
      </c>
      <c r="CA2506" s="26">
        <f>CA2507+CA2512</f>
        <v>0</v>
      </c>
      <c r="CB2506" s="26">
        <f>CB2507+CB2512</f>
        <v>0</v>
      </c>
      <c r="CC2506" s="26">
        <f>CC2507+CC2512</f>
        <v>0</v>
      </c>
      <c r="CD2506" s="26">
        <f t="shared" si="10108"/>
        <v>3224.5</v>
      </c>
      <c r="CE2506" s="26">
        <f t="shared" si="10109"/>
        <v>3337.7999999999997</v>
      </c>
      <c r="CF2506" s="26">
        <f t="shared" si="10110"/>
        <v>3337.7999999999997</v>
      </c>
      <c r="CG2506" s="26">
        <f>CG2507+CG2512</f>
        <v>0</v>
      </c>
      <c r="CH2506" s="26">
        <f>CH2507+CH2512</f>
        <v>0</v>
      </c>
      <c r="CI2506" s="26">
        <f>CI2507+CI2512</f>
        <v>0</v>
      </c>
      <c r="CJ2506" s="26">
        <f t="shared" si="10111"/>
        <v>3224.5</v>
      </c>
      <c r="CK2506" s="26">
        <f t="shared" si="10112"/>
        <v>3337.7999999999997</v>
      </c>
      <c r="CL2506" s="26">
        <f t="shared" si="10113"/>
        <v>3337.7999999999997</v>
      </c>
      <c r="CM2506" s="26">
        <f>CM2507+CM2512</f>
        <v>0</v>
      </c>
      <c r="CN2506" s="26">
        <f>CN2507+CN2512</f>
        <v>0</v>
      </c>
      <c r="CO2506" s="26">
        <f>CO2507+CO2512</f>
        <v>0</v>
      </c>
      <c r="CP2506" s="26">
        <f t="shared" si="10114"/>
        <v>3224.5</v>
      </c>
      <c r="CQ2506" s="26">
        <f t="shared" si="10115"/>
        <v>3337.7999999999997</v>
      </c>
      <c r="CR2506" s="26">
        <f t="shared" si="10116"/>
        <v>3337.7999999999997</v>
      </c>
      <c r="CS2506" s="26">
        <f>CS2507+CS2512</f>
        <v>0</v>
      </c>
      <c r="CT2506" s="19"/>
      <c r="CU2506" s="35"/>
      <c r="CX2506" s="1" t="s">
        <v>1346</v>
      </c>
      <c r="DA2506" s="1" t="s">
        <v>29</v>
      </c>
    </row>
    <row r="2507" spans="1:105" ht="93.6" hidden="1" x14ac:dyDescent="0.3">
      <c r="A2507" s="16" t="s">
        <v>1417</v>
      </c>
      <c r="B2507" s="17">
        <v>100</v>
      </c>
      <c r="C2507" s="16"/>
      <c r="D2507" s="16"/>
      <c r="E2507" s="34" t="s">
        <v>129</v>
      </c>
      <c r="F2507" s="26">
        <f t="shared" ref="F2507:K2507" si="10172">F2508+F2510</f>
        <v>3118.8</v>
      </c>
      <c r="G2507" s="26">
        <f t="shared" si="10172"/>
        <v>3232.1</v>
      </c>
      <c r="H2507" s="26">
        <f t="shared" si="10172"/>
        <v>3232.1</v>
      </c>
      <c r="I2507" s="26">
        <f t="shared" si="10172"/>
        <v>0</v>
      </c>
      <c r="J2507" s="26">
        <f t="shared" si="10172"/>
        <v>0</v>
      </c>
      <c r="K2507" s="26">
        <f t="shared" si="10172"/>
        <v>0</v>
      </c>
      <c r="L2507" s="26">
        <f t="shared" ref="L2507:L2570" si="10173">F2507+I2507</f>
        <v>3118.8</v>
      </c>
      <c r="M2507" s="26">
        <f t="shared" ref="M2507:M2570" si="10174">G2507+J2507</f>
        <v>3232.1</v>
      </c>
      <c r="N2507" s="26">
        <f t="shared" ref="N2507:N2570" si="10175">H2507+K2507</f>
        <v>3232.1</v>
      </c>
      <c r="O2507" s="26">
        <f>O2508+O2510</f>
        <v>0</v>
      </c>
      <c r="P2507" s="26">
        <f>P2508+P2510</f>
        <v>0</v>
      </c>
      <c r="Q2507" s="26">
        <f>Q2508+Q2510</f>
        <v>0</v>
      </c>
      <c r="R2507" s="26">
        <f t="shared" ref="R2507:R2570" si="10176">L2507+O2507</f>
        <v>3118.8</v>
      </c>
      <c r="S2507" s="26">
        <f t="shared" ref="S2507:S2570" si="10177">M2507+P2507</f>
        <v>3232.1</v>
      </c>
      <c r="T2507" s="26">
        <f t="shared" ref="T2507:T2570" si="10178">N2507+Q2507</f>
        <v>3232.1</v>
      </c>
      <c r="U2507" s="26">
        <f>U2508+U2510</f>
        <v>0</v>
      </c>
      <c r="V2507" s="26">
        <f>V2508+V2510</f>
        <v>0</v>
      </c>
      <c r="W2507" s="26">
        <f>W2508+W2510</f>
        <v>0</v>
      </c>
      <c r="X2507" s="26">
        <f t="shared" ref="X2507:X2570" si="10179">R2507+U2507</f>
        <v>3118.8</v>
      </c>
      <c r="Y2507" s="26">
        <f t="shared" ref="Y2507:Y2570" si="10180">S2507+V2507</f>
        <v>3232.1</v>
      </c>
      <c r="Z2507" s="26">
        <f t="shared" ref="Z2507:Z2570" si="10181">T2507+W2507</f>
        <v>3232.1</v>
      </c>
      <c r="AA2507" s="26">
        <f>AA2508+AA2510</f>
        <v>0</v>
      </c>
      <c r="AB2507" s="26">
        <f>AB2508+AB2510</f>
        <v>0</v>
      </c>
      <c r="AC2507" s="26">
        <f>AC2508+AC2510</f>
        <v>0</v>
      </c>
      <c r="AD2507" s="26">
        <f t="shared" ref="AD2507:AD2570" si="10182">X2507+AA2507</f>
        <v>3118.8</v>
      </c>
      <c r="AE2507" s="26">
        <f t="shared" ref="AE2507:AE2570" si="10183">Y2507+AB2507</f>
        <v>3232.1</v>
      </c>
      <c r="AF2507" s="26">
        <f t="shared" ref="AF2507:AF2570" si="10184">Z2507+AC2507</f>
        <v>3232.1</v>
      </c>
      <c r="AG2507" s="26">
        <f>AG2508+AG2510</f>
        <v>0</v>
      </c>
      <c r="AH2507" s="26">
        <f>AH2508+AH2510</f>
        <v>0</v>
      </c>
      <c r="AI2507" s="26">
        <f>AI2508+AI2510</f>
        <v>0</v>
      </c>
      <c r="AJ2507" s="26">
        <f t="shared" ref="AJ2507:AJ2570" si="10185">AD2507+AG2507</f>
        <v>3118.8</v>
      </c>
      <c r="AK2507" s="26">
        <f t="shared" ref="AK2507:AK2570" si="10186">AE2507+AH2507</f>
        <v>3232.1</v>
      </c>
      <c r="AL2507" s="26">
        <f t="shared" ref="AL2507:AL2570" si="10187">AF2507+AI2507</f>
        <v>3232.1</v>
      </c>
      <c r="AM2507" s="26">
        <f>AM2508+AM2510</f>
        <v>0</v>
      </c>
      <c r="AN2507" s="26">
        <f>AN2508+AN2510</f>
        <v>0</v>
      </c>
      <c r="AO2507" s="26">
        <f>AO2508+AO2510</f>
        <v>0</v>
      </c>
      <c r="AP2507" s="26">
        <f t="shared" ref="AP2507:AP2570" si="10188">AJ2507+AM2507</f>
        <v>3118.8</v>
      </c>
      <c r="AQ2507" s="26">
        <f t="shared" ref="AQ2507:AQ2570" si="10189">AK2507+AN2507</f>
        <v>3232.1</v>
      </c>
      <c r="AR2507" s="26">
        <f t="shared" ref="AR2507:AR2570" si="10190">AL2507+AO2507</f>
        <v>3232.1</v>
      </c>
      <c r="AS2507" s="26">
        <f>AS2508+AS2510</f>
        <v>0</v>
      </c>
      <c r="AT2507" s="26">
        <f>AT2508+AT2510</f>
        <v>0</v>
      </c>
      <c r="AU2507" s="26">
        <f>AU2508+AU2510</f>
        <v>0</v>
      </c>
      <c r="AV2507" s="26">
        <f t="shared" ref="AV2507:AV2570" si="10191">AP2507+AS2507</f>
        <v>3118.8</v>
      </c>
      <c r="AW2507" s="26">
        <f t="shared" ref="AW2507:AW2570" si="10192">AQ2507+AT2507</f>
        <v>3232.1</v>
      </c>
      <c r="AX2507" s="26">
        <f t="shared" ref="AX2507:AX2570" si="10193">AR2507+AU2507</f>
        <v>3232.1</v>
      </c>
      <c r="AY2507" s="26">
        <f>AY2508+AY2510</f>
        <v>0</v>
      </c>
      <c r="AZ2507" s="26">
        <f>AZ2508+AZ2510</f>
        <v>0</v>
      </c>
      <c r="BA2507" s="26">
        <f>BA2508+BA2510</f>
        <v>0</v>
      </c>
      <c r="BB2507" s="26">
        <f t="shared" ref="BB2507:BB2570" si="10194">AV2507+AY2507</f>
        <v>3118.8</v>
      </c>
      <c r="BC2507" s="26">
        <f t="shared" ref="BC2507:BC2570" si="10195">AW2507+AZ2507</f>
        <v>3232.1</v>
      </c>
      <c r="BD2507" s="26">
        <f t="shared" ref="BD2507:BD2570" si="10196">AX2507+BA2507</f>
        <v>3232.1</v>
      </c>
      <c r="BE2507" s="26">
        <f>BE2508+BE2510</f>
        <v>0</v>
      </c>
      <c r="BF2507" s="26">
        <f>BF2508+BF2510</f>
        <v>0</v>
      </c>
      <c r="BG2507" s="26">
        <f>BG2508+BG2510</f>
        <v>0</v>
      </c>
      <c r="BH2507" s="26">
        <f t="shared" ref="BH2507:BH2570" si="10197">BB2507+BE2507</f>
        <v>3118.8</v>
      </c>
      <c r="BI2507" s="26">
        <f t="shared" ref="BI2507:BI2570" si="10198">BC2507+BF2507</f>
        <v>3232.1</v>
      </c>
      <c r="BJ2507" s="26">
        <f t="shared" ref="BJ2507:BJ2570" si="10199">BD2507+BG2507</f>
        <v>3232.1</v>
      </c>
      <c r="BK2507" s="26">
        <f>BK2508+BK2510</f>
        <v>0</v>
      </c>
      <c r="BL2507" s="26">
        <f>BL2508+BL2510</f>
        <v>0</v>
      </c>
      <c r="BM2507" s="26">
        <f>BM2508+BM2510</f>
        <v>0</v>
      </c>
      <c r="BN2507" s="26">
        <f t="shared" ref="BN2507:BN2570" si="10200">BH2507+BK2507</f>
        <v>3118.8</v>
      </c>
      <c r="BO2507" s="26">
        <f t="shared" ref="BO2507:BO2570" si="10201">BI2507+BL2507</f>
        <v>3232.1</v>
      </c>
      <c r="BP2507" s="26">
        <f t="shared" ref="BP2507:BP2570" si="10202">BJ2507+BM2507</f>
        <v>3232.1</v>
      </c>
      <c r="BQ2507" s="26">
        <f>BQ2508+BQ2510</f>
        <v>0</v>
      </c>
      <c r="BR2507" s="26">
        <f>BR2508+BR2510</f>
        <v>0</v>
      </c>
      <c r="BS2507" s="26">
        <f t="shared" ref="BS2507:BS2570" si="10203">BQ2507+BN2507</f>
        <v>3118.8</v>
      </c>
      <c r="BT2507" s="26">
        <f t="shared" ref="BT2507:BT2570" si="10204">BR2507+BO2507</f>
        <v>3232.1</v>
      </c>
      <c r="BU2507" s="26">
        <f t="shared" ref="BU2507:BU2570" si="10205">BP2507</f>
        <v>3232.1</v>
      </c>
      <c r="BV2507" s="26">
        <f>BV2508+BV2510</f>
        <v>0</v>
      </c>
      <c r="BW2507" s="26">
        <f>BW2508+BW2510</f>
        <v>0</v>
      </c>
      <c r="BX2507" s="26">
        <f t="shared" ref="BX2507:BX2570" si="10206">BS2507</f>
        <v>3118.8</v>
      </c>
      <c r="BY2507" s="26">
        <f t="shared" ref="BY2507:BY2570" si="10207">BT2507+BV2507</f>
        <v>3232.1</v>
      </c>
      <c r="BZ2507" s="26">
        <f t="shared" ref="BZ2507:BZ2570" si="10208">BU2507+BW2507</f>
        <v>3232.1</v>
      </c>
      <c r="CA2507" s="26">
        <f>CA2508+CA2510</f>
        <v>0</v>
      </c>
      <c r="CB2507" s="26">
        <f>CB2508+CB2510</f>
        <v>0</v>
      </c>
      <c r="CC2507" s="26">
        <f>CC2508+CC2510</f>
        <v>0</v>
      </c>
      <c r="CD2507" s="26">
        <f t="shared" si="10108"/>
        <v>3118.8</v>
      </c>
      <c r="CE2507" s="26">
        <f t="shared" si="10109"/>
        <v>3232.1</v>
      </c>
      <c r="CF2507" s="26">
        <f t="shared" si="10110"/>
        <v>3232.1</v>
      </c>
      <c r="CG2507" s="26">
        <f>CG2508+CG2510</f>
        <v>0</v>
      </c>
      <c r="CH2507" s="26">
        <f>CH2508+CH2510</f>
        <v>0</v>
      </c>
      <c r="CI2507" s="26">
        <f>CI2508+CI2510</f>
        <v>0</v>
      </c>
      <c r="CJ2507" s="26">
        <f t="shared" si="10111"/>
        <v>3118.8</v>
      </c>
      <c r="CK2507" s="26">
        <f t="shared" si="10112"/>
        <v>3232.1</v>
      </c>
      <c r="CL2507" s="26">
        <f t="shared" si="10113"/>
        <v>3232.1</v>
      </c>
      <c r="CM2507" s="26">
        <f>CM2508+CM2510</f>
        <v>0</v>
      </c>
      <c r="CN2507" s="26">
        <f>CN2508+CN2510</f>
        <v>0</v>
      </c>
      <c r="CO2507" s="26">
        <f>CO2508+CO2510</f>
        <v>0</v>
      </c>
      <c r="CP2507" s="26">
        <f t="shared" si="10114"/>
        <v>3118.8</v>
      </c>
      <c r="CQ2507" s="26">
        <f t="shared" si="10115"/>
        <v>3232.1</v>
      </c>
      <c r="CR2507" s="26">
        <f t="shared" si="10116"/>
        <v>3232.1</v>
      </c>
      <c r="CS2507" s="26">
        <f>CS2508+CS2510</f>
        <v>0</v>
      </c>
      <c r="CT2507" s="19"/>
      <c r="CU2507" s="35"/>
      <c r="CY2507" s="1" t="s">
        <v>27</v>
      </c>
    </row>
    <row r="2508" spans="1:105" ht="31.2" hidden="1" x14ac:dyDescent="0.3">
      <c r="A2508" s="16" t="s">
        <v>1417</v>
      </c>
      <c r="B2508" s="17">
        <v>110</v>
      </c>
      <c r="C2508" s="16"/>
      <c r="D2508" s="16"/>
      <c r="E2508" s="34" t="s">
        <v>130</v>
      </c>
      <c r="F2508" s="26">
        <f t="shared" ref="F2508:K2508" si="10209">F2509</f>
        <v>646.29999999999995</v>
      </c>
      <c r="G2508" s="26">
        <f t="shared" si="10209"/>
        <v>737.1</v>
      </c>
      <c r="H2508" s="26">
        <f t="shared" si="10209"/>
        <v>737.1</v>
      </c>
      <c r="I2508" s="26">
        <f t="shared" si="10209"/>
        <v>0</v>
      </c>
      <c r="J2508" s="26">
        <f t="shared" si="10209"/>
        <v>0</v>
      </c>
      <c r="K2508" s="26">
        <f t="shared" si="10209"/>
        <v>0</v>
      </c>
      <c r="L2508" s="26">
        <f t="shared" si="10173"/>
        <v>646.29999999999995</v>
      </c>
      <c r="M2508" s="26">
        <f t="shared" si="10174"/>
        <v>737.1</v>
      </c>
      <c r="N2508" s="26">
        <f t="shared" si="10175"/>
        <v>737.1</v>
      </c>
      <c r="O2508" s="26">
        <f>O2509</f>
        <v>0</v>
      </c>
      <c r="P2508" s="26">
        <f>P2509</f>
        <v>0</v>
      </c>
      <c r="Q2508" s="26">
        <f>Q2509</f>
        <v>0</v>
      </c>
      <c r="R2508" s="26">
        <f t="shared" si="10176"/>
        <v>646.29999999999995</v>
      </c>
      <c r="S2508" s="26">
        <f t="shared" si="10177"/>
        <v>737.1</v>
      </c>
      <c r="T2508" s="26">
        <f t="shared" si="10178"/>
        <v>737.1</v>
      </c>
      <c r="U2508" s="26">
        <f>U2509</f>
        <v>0</v>
      </c>
      <c r="V2508" s="26">
        <f>V2509</f>
        <v>0</v>
      </c>
      <c r="W2508" s="26">
        <f>W2509</f>
        <v>0</v>
      </c>
      <c r="X2508" s="26">
        <f t="shared" si="10179"/>
        <v>646.29999999999995</v>
      </c>
      <c r="Y2508" s="26">
        <f t="shared" si="10180"/>
        <v>737.1</v>
      </c>
      <c r="Z2508" s="26">
        <f t="shared" si="10181"/>
        <v>737.1</v>
      </c>
      <c r="AA2508" s="26">
        <f>AA2509</f>
        <v>0</v>
      </c>
      <c r="AB2508" s="26">
        <f>AB2509</f>
        <v>0</v>
      </c>
      <c r="AC2508" s="26">
        <f>AC2509</f>
        <v>0</v>
      </c>
      <c r="AD2508" s="26">
        <f t="shared" si="10182"/>
        <v>646.29999999999995</v>
      </c>
      <c r="AE2508" s="26">
        <f t="shared" si="10183"/>
        <v>737.1</v>
      </c>
      <c r="AF2508" s="26">
        <f t="shared" si="10184"/>
        <v>737.1</v>
      </c>
      <c r="AG2508" s="26">
        <f>AG2509</f>
        <v>0</v>
      </c>
      <c r="AH2508" s="26">
        <f>AH2509</f>
        <v>0</v>
      </c>
      <c r="AI2508" s="26">
        <f>AI2509</f>
        <v>0</v>
      </c>
      <c r="AJ2508" s="26">
        <f t="shared" si="10185"/>
        <v>646.29999999999995</v>
      </c>
      <c r="AK2508" s="26">
        <f t="shared" si="10186"/>
        <v>737.1</v>
      </c>
      <c r="AL2508" s="26">
        <f t="shared" si="10187"/>
        <v>737.1</v>
      </c>
      <c r="AM2508" s="26">
        <f>AM2509</f>
        <v>0</v>
      </c>
      <c r="AN2508" s="26">
        <f>AN2509</f>
        <v>0</v>
      </c>
      <c r="AO2508" s="26">
        <f>AO2509</f>
        <v>0</v>
      </c>
      <c r="AP2508" s="26">
        <f t="shared" si="10188"/>
        <v>646.29999999999995</v>
      </c>
      <c r="AQ2508" s="26">
        <f t="shared" si="10189"/>
        <v>737.1</v>
      </c>
      <c r="AR2508" s="26">
        <f t="shared" si="10190"/>
        <v>737.1</v>
      </c>
      <c r="AS2508" s="26">
        <f>AS2509</f>
        <v>0</v>
      </c>
      <c r="AT2508" s="26">
        <f>AT2509</f>
        <v>0</v>
      </c>
      <c r="AU2508" s="26">
        <f>AU2509</f>
        <v>0</v>
      </c>
      <c r="AV2508" s="26">
        <f t="shared" si="10191"/>
        <v>646.29999999999995</v>
      </c>
      <c r="AW2508" s="26">
        <f t="shared" si="10192"/>
        <v>737.1</v>
      </c>
      <c r="AX2508" s="26">
        <f t="shared" si="10193"/>
        <v>737.1</v>
      </c>
      <c r="AY2508" s="26">
        <f>AY2509</f>
        <v>0</v>
      </c>
      <c r="AZ2508" s="26">
        <f>AZ2509</f>
        <v>0</v>
      </c>
      <c r="BA2508" s="26">
        <f>BA2509</f>
        <v>0</v>
      </c>
      <c r="BB2508" s="26">
        <f t="shared" si="10194"/>
        <v>646.29999999999995</v>
      </c>
      <c r="BC2508" s="26">
        <f t="shared" si="10195"/>
        <v>737.1</v>
      </c>
      <c r="BD2508" s="26">
        <f t="shared" si="10196"/>
        <v>737.1</v>
      </c>
      <c r="BE2508" s="26">
        <f>BE2509</f>
        <v>0</v>
      </c>
      <c r="BF2508" s="26">
        <f>BF2509</f>
        <v>0</v>
      </c>
      <c r="BG2508" s="26">
        <f>BG2509</f>
        <v>0</v>
      </c>
      <c r="BH2508" s="26">
        <f t="shared" si="10197"/>
        <v>646.29999999999995</v>
      </c>
      <c r="BI2508" s="26">
        <f t="shared" si="10198"/>
        <v>737.1</v>
      </c>
      <c r="BJ2508" s="26">
        <f t="shared" si="10199"/>
        <v>737.1</v>
      </c>
      <c r="BK2508" s="26">
        <f>BK2509</f>
        <v>0</v>
      </c>
      <c r="BL2508" s="26">
        <f>BL2509</f>
        <v>0</v>
      </c>
      <c r="BM2508" s="26">
        <f>BM2509</f>
        <v>0</v>
      </c>
      <c r="BN2508" s="26">
        <f t="shared" si="10200"/>
        <v>646.29999999999995</v>
      </c>
      <c r="BO2508" s="26">
        <f t="shared" si="10201"/>
        <v>737.1</v>
      </c>
      <c r="BP2508" s="26">
        <f t="shared" si="10202"/>
        <v>737.1</v>
      </c>
      <c r="BQ2508" s="26">
        <f>BQ2509</f>
        <v>0</v>
      </c>
      <c r="BR2508" s="26">
        <f>BR2509</f>
        <v>0</v>
      </c>
      <c r="BS2508" s="26">
        <f t="shared" si="10203"/>
        <v>646.29999999999995</v>
      </c>
      <c r="BT2508" s="26">
        <f t="shared" si="10204"/>
        <v>737.1</v>
      </c>
      <c r="BU2508" s="26">
        <f t="shared" si="10205"/>
        <v>737.1</v>
      </c>
      <c r="BV2508" s="26">
        <f>BV2509</f>
        <v>0</v>
      </c>
      <c r="BW2508" s="26">
        <f>BW2509</f>
        <v>0</v>
      </c>
      <c r="BX2508" s="26">
        <f t="shared" si="10206"/>
        <v>646.29999999999995</v>
      </c>
      <c r="BY2508" s="26">
        <f t="shared" si="10207"/>
        <v>737.1</v>
      </c>
      <c r="BZ2508" s="26">
        <f t="shared" si="10208"/>
        <v>737.1</v>
      </c>
      <c r="CA2508" s="26">
        <f>CA2509</f>
        <v>0</v>
      </c>
      <c r="CB2508" s="26">
        <f>CB2509</f>
        <v>0</v>
      </c>
      <c r="CC2508" s="26">
        <f>CC2509</f>
        <v>0</v>
      </c>
      <c r="CD2508" s="26">
        <f t="shared" si="10108"/>
        <v>646.29999999999995</v>
      </c>
      <c r="CE2508" s="26">
        <f t="shared" si="10109"/>
        <v>737.1</v>
      </c>
      <c r="CF2508" s="26">
        <f t="shared" si="10110"/>
        <v>737.1</v>
      </c>
      <c r="CG2508" s="26">
        <f>CG2509</f>
        <v>0</v>
      </c>
      <c r="CH2508" s="26">
        <f>CH2509</f>
        <v>0</v>
      </c>
      <c r="CI2508" s="26">
        <f>CI2509</f>
        <v>0</v>
      </c>
      <c r="CJ2508" s="26">
        <f t="shared" si="10111"/>
        <v>646.29999999999995</v>
      </c>
      <c r="CK2508" s="26">
        <f t="shared" si="10112"/>
        <v>737.1</v>
      </c>
      <c r="CL2508" s="26">
        <f t="shared" si="10113"/>
        <v>737.1</v>
      </c>
      <c r="CM2508" s="26">
        <f>CM2509</f>
        <v>0</v>
      </c>
      <c r="CN2508" s="26">
        <f>CN2509</f>
        <v>0</v>
      </c>
      <c r="CO2508" s="26">
        <f>CO2509</f>
        <v>0</v>
      </c>
      <c r="CP2508" s="26">
        <f t="shared" si="10114"/>
        <v>646.29999999999995</v>
      </c>
      <c r="CQ2508" s="26">
        <f t="shared" si="10115"/>
        <v>737.1</v>
      </c>
      <c r="CR2508" s="26">
        <f t="shared" si="10116"/>
        <v>737.1</v>
      </c>
      <c r="CS2508" s="26">
        <f>CS2509</f>
        <v>0</v>
      </c>
      <c r="CT2508" s="19"/>
      <c r="CU2508" s="35"/>
      <c r="CZ2508" s="1" t="s">
        <v>28</v>
      </c>
    </row>
    <row r="2509" spans="1:105" hidden="1" x14ac:dyDescent="0.3">
      <c r="A2509" s="16" t="s">
        <v>1417</v>
      </c>
      <c r="B2509" s="17">
        <v>110</v>
      </c>
      <c r="C2509" s="16" t="s">
        <v>132</v>
      </c>
      <c r="D2509" s="16" t="s">
        <v>352</v>
      </c>
      <c r="E2509" s="34" t="s">
        <v>353</v>
      </c>
      <c r="F2509" s="26">
        <v>646.29999999999995</v>
      </c>
      <c r="G2509" s="26">
        <v>737.1</v>
      </c>
      <c r="H2509" s="26">
        <v>737.1</v>
      </c>
      <c r="I2509" s="26"/>
      <c r="J2509" s="26"/>
      <c r="K2509" s="26"/>
      <c r="L2509" s="26">
        <f t="shared" si="10173"/>
        <v>646.29999999999995</v>
      </c>
      <c r="M2509" s="26">
        <f t="shared" si="10174"/>
        <v>737.1</v>
      </c>
      <c r="N2509" s="26">
        <f t="shared" si="10175"/>
        <v>737.1</v>
      </c>
      <c r="O2509" s="26"/>
      <c r="P2509" s="26"/>
      <c r="Q2509" s="26"/>
      <c r="R2509" s="26">
        <f t="shared" si="10176"/>
        <v>646.29999999999995</v>
      </c>
      <c r="S2509" s="26">
        <f t="shared" si="10177"/>
        <v>737.1</v>
      </c>
      <c r="T2509" s="26">
        <f t="shared" si="10178"/>
        <v>737.1</v>
      </c>
      <c r="U2509" s="26"/>
      <c r="V2509" s="26"/>
      <c r="W2509" s="26"/>
      <c r="X2509" s="26">
        <f t="shared" si="10179"/>
        <v>646.29999999999995</v>
      </c>
      <c r="Y2509" s="26">
        <f t="shared" si="10180"/>
        <v>737.1</v>
      </c>
      <c r="Z2509" s="26">
        <f t="shared" si="10181"/>
        <v>737.1</v>
      </c>
      <c r="AA2509" s="26"/>
      <c r="AB2509" s="26"/>
      <c r="AC2509" s="26"/>
      <c r="AD2509" s="26">
        <f t="shared" si="10182"/>
        <v>646.29999999999995</v>
      </c>
      <c r="AE2509" s="26">
        <f t="shared" si="10183"/>
        <v>737.1</v>
      </c>
      <c r="AF2509" s="26">
        <f t="shared" si="10184"/>
        <v>737.1</v>
      </c>
      <c r="AG2509" s="26"/>
      <c r="AH2509" s="26"/>
      <c r="AI2509" s="26"/>
      <c r="AJ2509" s="26">
        <f t="shared" si="10185"/>
        <v>646.29999999999995</v>
      </c>
      <c r="AK2509" s="26">
        <f t="shared" si="10186"/>
        <v>737.1</v>
      </c>
      <c r="AL2509" s="26">
        <f t="shared" si="10187"/>
        <v>737.1</v>
      </c>
      <c r="AM2509" s="26"/>
      <c r="AN2509" s="26"/>
      <c r="AO2509" s="26"/>
      <c r="AP2509" s="26">
        <f t="shared" si="10188"/>
        <v>646.29999999999995</v>
      </c>
      <c r="AQ2509" s="26">
        <f t="shared" si="10189"/>
        <v>737.1</v>
      </c>
      <c r="AR2509" s="26">
        <f t="shared" si="10190"/>
        <v>737.1</v>
      </c>
      <c r="AS2509" s="26"/>
      <c r="AT2509" s="26"/>
      <c r="AU2509" s="26"/>
      <c r="AV2509" s="26">
        <f t="shared" si="10191"/>
        <v>646.29999999999995</v>
      </c>
      <c r="AW2509" s="26">
        <f t="shared" si="10192"/>
        <v>737.1</v>
      </c>
      <c r="AX2509" s="26">
        <f t="shared" si="10193"/>
        <v>737.1</v>
      </c>
      <c r="AY2509" s="26"/>
      <c r="AZ2509" s="26"/>
      <c r="BA2509" s="26"/>
      <c r="BB2509" s="26">
        <f t="shared" si="10194"/>
        <v>646.29999999999995</v>
      </c>
      <c r="BC2509" s="26">
        <f t="shared" si="10195"/>
        <v>737.1</v>
      </c>
      <c r="BD2509" s="26">
        <f t="shared" si="10196"/>
        <v>737.1</v>
      </c>
      <c r="BE2509" s="26"/>
      <c r="BF2509" s="26"/>
      <c r="BG2509" s="26"/>
      <c r="BH2509" s="26">
        <f t="shared" si="10197"/>
        <v>646.29999999999995</v>
      </c>
      <c r="BI2509" s="26">
        <f t="shared" si="10198"/>
        <v>737.1</v>
      </c>
      <c r="BJ2509" s="26">
        <f t="shared" si="10199"/>
        <v>737.1</v>
      </c>
      <c r="BK2509" s="26"/>
      <c r="BL2509" s="26"/>
      <c r="BM2509" s="26"/>
      <c r="BN2509" s="26">
        <f t="shared" si="10200"/>
        <v>646.29999999999995</v>
      </c>
      <c r="BO2509" s="26">
        <f t="shared" si="10201"/>
        <v>737.1</v>
      </c>
      <c r="BP2509" s="26">
        <f t="shared" si="10202"/>
        <v>737.1</v>
      </c>
      <c r="BQ2509" s="26"/>
      <c r="BR2509" s="26"/>
      <c r="BS2509" s="26">
        <f t="shared" si="10203"/>
        <v>646.29999999999995</v>
      </c>
      <c r="BT2509" s="26">
        <f t="shared" si="10204"/>
        <v>737.1</v>
      </c>
      <c r="BU2509" s="26">
        <f t="shared" si="10205"/>
        <v>737.1</v>
      </c>
      <c r="BV2509" s="26"/>
      <c r="BW2509" s="26"/>
      <c r="BX2509" s="26">
        <f t="shared" si="10206"/>
        <v>646.29999999999995</v>
      </c>
      <c r="BY2509" s="26">
        <f t="shared" si="10207"/>
        <v>737.1</v>
      </c>
      <c r="BZ2509" s="26">
        <f t="shared" si="10208"/>
        <v>737.1</v>
      </c>
      <c r="CA2509" s="26"/>
      <c r="CB2509" s="26"/>
      <c r="CC2509" s="26"/>
      <c r="CD2509" s="26">
        <f t="shared" si="10108"/>
        <v>646.29999999999995</v>
      </c>
      <c r="CE2509" s="26">
        <f t="shared" si="10109"/>
        <v>737.1</v>
      </c>
      <c r="CF2509" s="26">
        <f t="shared" si="10110"/>
        <v>737.1</v>
      </c>
      <c r="CG2509" s="26"/>
      <c r="CH2509" s="26"/>
      <c r="CI2509" s="26"/>
      <c r="CJ2509" s="26">
        <f t="shared" si="10111"/>
        <v>646.29999999999995</v>
      </c>
      <c r="CK2509" s="26">
        <f t="shared" si="10112"/>
        <v>737.1</v>
      </c>
      <c r="CL2509" s="26">
        <f t="shared" si="10113"/>
        <v>737.1</v>
      </c>
      <c r="CM2509" s="26"/>
      <c r="CN2509" s="26"/>
      <c r="CO2509" s="26"/>
      <c r="CP2509" s="26">
        <f t="shared" si="10114"/>
        <v>646.29999999999995</v>
      </c>
      <c r="CQ2509" s="26">
        <f t="shared" si="10115"/>
        <v>737.1</v>
      </c>
      <c r="CR2509" s="26">
        <f t="shared" si="10116"/>
        <v>737.1</v>
      </c>
      <c r="CS2509" s="26"/>
      <c r="CT2509" s="19"/>
      <c r="CU2509" s="35"/>
    </row>
    <row r="2510" spans="1:105" ht="31.2" hidden="1" x14ac:dyDescent="0.3">
      <c r="A2510" s="16" t="s">
        <v>1417</v>
      </c>
      <c r="B2510" s="17">
        <v>120</v>
      </c>
      <c r="C2510" s="16"/>
      <c r="D2510" s="16"/>
      <c r="E2510" s="34" t="s">
        <v>392</v>
      </c>
      <c r="F2510" s="26">
        <f t="shared" ref="F2510:K2510" si="10210">F2511</f>
        <v>2472.5</v>
      </c>
      <c r="G2510" s="26">
        <f t="shared" si="10210"/>
        <v>2495</v>
      </c>
      <c r="H2510" s="26">
        <f t="shared" si="10210"/>
        <v>2495</v>
      </c>
      <c r="I2510" s="26">
        <f t="shared" si="10210"/>
        <v>0</v>
      </c>
      <c r="J2510" s="26">
        <f t="shared" si="10210"/>
        <v>0</v>
      </c>
      <c r="K2510" s="26">
        <f t="shared" si="10210"/>
        <v>0</v>
      </c>
      <c r="L2510" s="26">
        <f t="shared" si="10173"/>
        <v>2472.5</v>
      </c>
      <c r="M2510" s="26">
        <f t="shared" si="10174"/>
        <v>2495</v>
      </c>
      <c r="N2510" s="26">
        <f t="shared" si="10175"/>
        <v>2495</v>
      </c>
      <c r="O2510" s="26">
        <f>O2511</f>
        <v>0</v>
      </c>
      <c r="P2510" s="26">
        <f>P2511</f>
        <v>0</v>
      </c>
      <c r="Q2510" s="26">
        <f>Q2511</f>
        <v>0</v>
      </c>
      <c r="R2510" s="26">
        <f t="shared" si="10176"/>
        <v>2472.5</v>
      </c>
      <c r="S2510" s="26">
        <f t="shared" si="10177"/>
        <v>2495</v>
      </c>
      <c r="T2510" s="26">
        <f t="shared" si="10178"/>
        <v>2495</v>
      </c>
      <c r="U2510" s="26">
        <f>U2511</f>
        <v>0</v>
      </c>
      <c r="V2510" s="26">
        <f>V2511</f>
        <v>0</v>
      </c>
      <c r="W2510" s="26">
        <f>W2511</f>
        <v>0</v>
      </c>
      <c r="X2510" s="26">
        <f t="shared" si="10179"/>
        <v>2472.5</v>
      </c>
      <c r="Y2510" s="26">
        <f t="shared" si="10180"/>
        <v>2495</v>
      </c>
      <c r="Z2510" s="26">
        <f t="shared" si="10181"/>
        <v>2495</v>
      </c>
      <c r="AA2510" s="26">
        <f>AA2511</f>
        <v>0</v>
      </c>
      <c r="AB2510" s="26">
        <f>AB2511</f>
        <v>0</v>
      </c>
      <c r="AC2510" s="26">
        <f>AC2511</f>
        <v>0</v>
      </c>
      <c r="AD2510" s="26">
        <f t="shared" si="10182"/>
        <v>2472.5</v>
      </c>
      <c r="AE2510" s="26">
        <f t="shared" si="10183"/>
        <v>2495</v>
      </c>
      <c r="AF2510" s="26">
        <f t="shared" si="10184"/>
        <v>2495</v>
      </c>
      <c r="AG2510" s="26">
        <f>AG2511</f>
        <v>0</v>
      </c>
      <c r="AH2510" s="26">
        <f>AH2511</f>
        <v>0</v>
      </c>
      <c r="AI2510" s="26">
        <f>AI2511</f>
        <v>0</v>
      </c>
      <c r="AJ2510" s="26">
        <f t="shared" si="10185"/>
        <v>2472.5</v>
      </c>
      <c r="AK2510" s="26">
        <f t="shared" si="10186"/>
        <v>2495</v>
      </c>
      <c r="AL2510" s="26">
        <f t="shared" si="10187"/>
        <v>2495</v>
      </c>
      <c r="AM2510" s="26">
        <f>AM2511</f>
        <v>0</v>
      </c>
      <c r="AN2510" s="26">
        <f>AN2511</f>
        <v>0</v>
      </c>
      <c r="AO2510" s="26">
        <f>AO2511</f>
        <v>0</v>
      </c>
      <c r="AP2510" s="26">
        <f t="shared" si="10188"/>
        <v>2472.5</v>
      </c>
      <c r="AQ2510" s="26">
        <f t="shared" si="10189"/>
        <v>2495</v>
      </c>
      <c r="AR2510" s="26">
        <f t="shared" si="10190"/>
        <v>2495</v>
      </c>
      <c r="AS2510" s="26">
        <f>AS2511</f>
        <v>0</v>
      </c>
      <c r="AT2510" s="26">
        <f>AT2511</f>
        <v>0</v>
      </c>
      <c r="AU2510" s="26">
        <f>AU2511</f>
        <v>0</v>
      </c>
      <c r="AV2510" s="26">
        <f t="shared" si="10191"/>
        <v>2472.5</v>
      </c>
      <c r="AW2510" s="26">
        <f t="shared" si="10192"/>
        <v>2495</v>
      </c>
      <c r="AX2510" s="26">
        <f t="shared" si="10193"/>
        <v>2495</v>
      </c>
      <c r="AY2510" s="26">
        <f>AY2511</f>
        <v>0</v>
      </c>
      <c r="AZ2510" s="26">
        <f>AZ2511</f>
        <v>0</v>
      </c>
      <c r="BA2510" s="26">
        <f>BA2511</f>
        <v>0</v>
      </c>
      <c r="BB2510" s="26">
        <f t="shared" si="10194"/>
        <v>2472.5</v>
      </c>
      <c r="BC2510" s="26">
        <f t="shared" si="10195"/>
        <v>2495</v>
      </c>
      <c r="BD2510" s="26">
        <f t="shared" si="10196"/>
        <v>2495</v>
      </c>
      <c r="BE2510" s="26">
        <f>BE2511</f>
        <v>0</v>
      </c>
      <c r="BF2510" s="26">
        <f>BF2511</f>
        <v>0</v>
      </c>
      <c r="BG2510" s="26">
        <f>BG2511</f>
        <v>0</v>
      </c>
      <c r="BH2510" s="26">
        <f t="shared" si="10197"/>
        <v>2472.5</v>
      </c>
      <c r="BI2510" s="26">
        <f t="shared" si="10198"/>
        <v>2495</v>
      </c>
      <c r="BJ2510" s="26">
        <f t="shared" si="10199"/>
        <v>2495</v>
      </c>
      <c r="BK2510" s="26">
        <f>BK2511</f>
        <v>0</v>
      </c>
      <c r="BL2510" s="26">
        <f>BL2511</f>
        <v>0</v>
      </c>
      <c r="BM2510" s="26">
        <f>BM2511</f>
        <v>0</v>
      </c>
      <c r="BN2510" s="26">
        <f t="shared" si="10200"/>
        <v>2472.5</v>
      </c>
      <c r="BO2510" s="26">
        <f t="shared" si="10201"/>
        <v>2495</v>
      </c>
      <c r="BP2510" s="26">
        <f t="shared" si="10202"/>
        <v>2495</v>
      </c>
      <c r="BQ2510" s="26">
        <f>BQ2511</f>
        <v>0</v>
      </c>
      <c r="BR2510" s="26">
        <f>BR2511</f>
        <v>0</v>
      </c>
      <c r="BS2510" s="26">
        <f t="shared" si="10203"/>
        <v>2472.5</v>
      </c>
      <c r="BT2510" s="26">
        <f t="shared" si="10204"/>
        <v>2495</v>
      </c>
      <c r="BU2510" s="26">
        <f t="shared" si="10205"/>
        <v>2495</v>
      </c>
      <c r="BV2510" s="26">
        <f>BV2511</f>
        <v>0</v>
      </c>
      <c r="BW2510" s="26">
        <f>BW2511</f>
        <v>0</v>
      </c>
      <c r="BX2510" s="26">
        <f t="shared" si="10206"/>
        <v>2472.5</v>
      </c>
      <c r="BY2510" s="26">
        <f t="shared" si="10207"/>
        <v>2495</v>
      </c>
      <c r="BZ2510" s="26">
        <f t="shared" si="10208"/>
        <v>2495</v>
      </c>
      <c r="CA2510" s="26">
        <f>CA2511</f>
        <v>0</v>
      </c>
      <c r="CB2510" s="26">
        <f>CB2511</f>
        <v>0</v>
      </c>
      <c r="CC2510" s="26">
        <f>CC2511</f>
        <v>0</v>
      </c>
      <c r="CD2510" s="26">
        <f t="shared" si="10108"/>
        <v>2472.5</v>
      </c>
      <c r="CE2510" s="26">
        <f t="shared" si="10109"/>
        <v>2495</v>
      </c>
      <c r="CF2510" s="26">
        <f t="shared" si="10110"/>
        <v>2495</v>
      </c>
      <c r="CG2510" s="26">
        <f>CG2511</f>
        <v>0</v>
      </c>
      <c r="CH2510" s="26">
        <f>CH2511</f>
        <v>0</v>
      </c>
      <c r="CI2510" s="26">
        <f>CI2511</f>
        <v>0</v>
      </c>
      <c r="CJ2510" s="26">
        <f t="shared" si="10111"/>
        <v>2472.5</v>
      </c>
      <c r="CK2510" s="26">
        <f t="shared" si="10112"/>
        <v>2495</v>
      </c>
      <c r="CL2510" s="26">
        <f t="shared" si="10113"/>
        <v>2495</v>
      </c>
      <c r="CM2510" s="26">
        <f>CM2511</f>
        <v>0</v>
      </c>
      <c r="CN2510" s="26">
        <f>CN2511</f>
        <v>0</v>
      </c>
      <c r="CO2510" s="26">
        <f>CO2511</f>
        <v>0</v>
      </c>
      <c r="CP2510" s="26">
        <f t="shared" si="10114"/>
        <v>2472.5</v>
      </c>
      <c r="CQ2510" s="26">
        <f t="shared" si="10115"/>
        <v>2495</v>
      </c>
      <c r="CR2510" s="26">
        <f t="shared" si="10116"/>
        <v>2495</v>
      </c>
      <c r="CS2510" s="26">
        <f>CS2511</f>
        <v>0</v>
      </c>
      <c r="CT2510" s="19"/>
      <c r="CU2510" s="35"/>
      <c r="CZ2510" s="1" t="s">
        <v>28</v>
      </c>
    </row>
    <row r="2511" spans="1:105" hidden="1" x14ac:dyDescent="0.3">
      <c r="A2511" s="16" t="s">
        <v>1417</v>
      </c>
      <c r="B2511" s="17">
        <v>120</v>
      </c>
      <c r="C2511" s="16" t="s">
        <v>132</v>
      </c>
      <c r="D2511" s="16" t="s">
        <v>352</v>
      </c>
      <c r="E2511" s="34" t="s">
        <v>353</v>
      </c>
      <c r="F2511" s="26">
        <v>2472.5</v>
      </c>
      <c r="G2511" s="26">
        <v>2495</v>
      </c>
      <c r="H2511" s="26">
        <v>2495</v>
      </c>
      <c r="I2511" s="26"/>
      <c r="J2511" s="26"/>
      <c r="K2511" s="26"/>
      <c r="L2511" s="26">
        <f t="shared" si="10173"/>
        <v>2472.5</v>
      </c>
      <c r="M2511" s="26">
        <f t="shared" si="10174"/>
        <v>2495</v>
      </c>
      <c r="N2511" s="26">
        <f t="shared" si="10175"/>
        <v>2495</v>
      </c>
      <c r="O2511" s="26"/>
      <c r="P2511" s="26"/>
      <c r="Q2511" s="26"/>
      <c r="R2511" s="26">
        <f t="shared" si="10176"/>
        <v>2472.5</v>
      </c>
      <c r="S2511" s="26">
        <f t="shared" si="10177"/>
        <v>2495</v>
      </c>
      <c r="T2511" s="26">
        <f t="shared" si="10178"/>
        <v>2495</v>
      </c>
      <c r="U2511" s="26"/>
      <c r="V2511" s="26"/>
      <c r="W2511" s="26"/>
      <c r="X2511" s="26">
        <f t="shared" si="10179"/>
        <v>2472.5</v>
      </c>
      <c r="Y2511" s="26">
        <f t="shared" si="10180"/>
        <v>2495</v>
      </c>
      <c r="Z2511" s="26">
        <f t="shared" si="10181"/>
        <v>2495</v>
      </c>
      <c r="AA2511" s="26"/>
      <c r="AB2511" s="26"/>
      <c r="AC2511" s="26"/>
      <c r="AD2511" s="26">
        <f t="shared" si="10182"/>
        <v>2472.5</v>
      </c>
      <c r="AE2511" s="26">
        <f t="shared" si="10183"/>
        <v>2495</v>
      </c>
      <c r="AF2511" s="26">
        <f t="shared" si="10184"/>
        <v>2495</v>
      </c>
      <c r="AG2511" s="26"/>
      <c r="AH2511" s="26"/>
      <c r="AI2511" s="26"/>
      <c r="AJ2511" s="26">
        <f t="shared" si="10185"/>
        <v>2472.5</v>
      </c>
      <c r="AK2511" s="26">
        <f t="shared" si="10186"/>
        <v>2495</v>
      </c>
      <c r="AL2511" s="26">
        <f t="shared" si="10187"/>
        <v>2495</v>
      </c>
      <c r="AM2511" s="26"/>
      <c r="AN2511" s="26"/>
      <c r="AO2511" s="26"/>
      <c r="AP2511" s="26">
        <f t="shared" si="10188"/>
        <v>2472.5</v>
      </c>
      <c r="AQ2511" s="26">
        <f t="shared" si="10189"/>
        <v>2495</v>
      </c>
      <c r="AR2511" s="26">
        <f t="shared" si="10190"/>
        <v>2495</v>
      </c>
      <c r="AS2511" s="26"/>
      <c r="AT2511" s="26"/>
      <c r="AU2511" s="26"/>
      <c r="AV2511" s="26">
        <f t="shared" si="10191"/>
        <v>2472.5</v>
      </c>
      <c r="AW2511" s="26">
        <f t="shared" si="10192"/>
        <v>2495</v>
      </c>
      <c r="AX2511" s="26">
        <f t="shared" si="10193"/>
        <v>2495</v>
      </c>
      <c r="AY2511" s="26"/>
      <c r="AZ2511" s="26"/>
      <c r="BA2511" s="26"/>
      <c r="BB2511" s="26">
        <f t="shared" si="10194"/>
        <v>2472.5</v>
      </c>
      <c r="BC2511" s="26">
        <f t="shared" si="10195"/>
        <v>2495</v>
      </c>
      <c r="BD2511" s="26">
        <f t="shared" si="10196"/>
        <v>2495</v>
      </c>
      <c r="BE2511" s="26"/>
      <c r="BF2511" s="26"/>
      <c r="BG2511" s="26"/>
      <c r="BH2511" s="26">
        <f t="shared" si="10197"/>
        <v>2472.5</v>
      </c>
      <c r="BI2511" s="26">
        <f t="shared" si="10198"/>
        <v>2495</v>
      </c>
      <c r="BJ2511" s="26">
        <f t="shared" si="10199"/>
        <v>2495</v>
      </c>
      <c r="BK2511" s="26"/>
      <c r="BL2511" s="26"/>
      <c r="BM2511" s="26"/>
      <c r="BN2511" s="26">
        <f t="shared" si="10200"/>
        <v>2472.5</v>
      </c>
      <c r="BO2511" s="26">
        <f t="shared" si="10201"/>
        <v>2495</v>
      </c>
      <c r="BP2511" s="26">
        <f t="shared" si="10202"/>
        <v>2495</v>
      </c>
      <c r="BQ2511" s="26"/>
      <c r="BR2511" s="26"/>
      <c r="BS2511" s="26">
        <f t="shared" si="10203"/>
        <v>2472.5</v>
      </c>
      <c r="BT2511" s="26">
        <f t="shared" si="10204"/>
        <v>2495</v>
      </c>
      <c r="BU2511" s="26">
        <f t="shared" si="10205"/>
        <v>2495</v>
      </c>
      <c r="BV2511" s="26"/>
      <c r="BW2511" s="26"/>
      <c r="BX2511" s="26">
        <f t="shared" si="10206"/>
        <v>2472.5</v>
      </c>
      <c r="BY2511" s="26">
        <f t="shared" si="10207"/>
        <v>2495</v>
      </c>
      <c r="BZ2511" s="26">
        <f t="shared" si="10208"/>
        <v>2495</v>
      </c>
      <c r="CA2511" s="26"/>
      <c r="CB2511" s="26"/>
      <c r="CC2511" s="26"/>
      <c r="CD2511" s="26">
        <f t="shared" si="10108"/>
        <v>2472.5</v>
      </c>
      <c r="CE2511" s="26">
        <f t="shared" si="10109"/>
        <v>2495</v>
      </c>
      <c r="CF2511" s="26">
        <f t="shared" si="10110"/>
        <v>2495</v>
      </c>
      <c r="CG2511" s="26"/>
      <c r="CH2511" s="26"/>
      <c r="CI2511" s="26"/>
      <c r="CJ2511" s="26">
        <f t="shared" si="10111"/>
        <v>2472.5</v>
      </c>
      <c r="CK2511" s="26">
        <f t="shared" si="10112"/>
        <v>2495</v>
      </c>
      <c r="CL2511" s="26">
        <f t="shared" si="10113"/>
        <v>2495</v>
      </c>
      <c r="CM2511" s="26"/>
      <c r="CN2511" s="26"/>
      <c r="CO2511" s="26"/>
      <c r="CP2511" s="26">
        <f t="shared" si="10114"/>
        <v>2472.5</v>
      </c>
      <c r="CQ2511" s="26">
        <f t="shared" si="10115"/>
        <v>2495</v>
      </c>
      <c r="CR2511" s="26">
        <f t="shared" si="10116"/>
        <v>2495</v>
      </c>
      <c r="CS2511" s="26"/>
      <c r="CT2511" s="19"/>
      <c r="CU2511" s="35"/>
    </row>
    <row r="2512" spans="1:105" ht="31.2" hidden="1" x14ac:dyDescent="0.3">
      <c r="A2512" s="16" t="s">
        <v>1417</v>
      </c>
      <c r="B2512" s="17">
        <v>200</v>
      </c>
      <c r="C2512" s="16"/>
      <c r="D2512" s="16"/>
      <c r="E2512" s="34" t="s">
        <v>38</v>
      </c>
      <c r="F2512" s="26">
        <f t="shared" ref="F2512:F2513" si="10211">F2513</f>
        <v>105.7</v>
      </c>
      <c r="G2512" s="26">
        <f t="shared" ref="G2512:G2513" si="10212">G2513</f>
        <v>105.7</v>
      </c>
      <c r="H2512" s="26">
        <f t="shared" ref="H2512:H2513" si="10213">H2513</f>
        <v>105.7</v>
      </c>
      <c r="I2512" s="26">
        <f t="shared" ref="I2512:I2517" si="10214">I2513</f>
        <v>0</v>
      </c>
      <c r="J2512" s="26">
        <f t="shared" ref="J2512:J2517" si="10215">J2513</f>
        <v>0</v>
      </c>
      <c r="K2512" s="26">
        <f t="shared" ref="K2512:K2517" si="10216">K2513</f>
        <v>0</v>
      </c>
      <c r="L2512" s="26">
        <f t="shared" si="10173"/>
        <v>105.7</v>
      </c>
      <c r="M2512" s="26">
        <f t="shared" si="10174"/>
        <v>105.7</v>
      </c>
      <c r="N2512" s="26">
        <f t="shared" si="10175"/>
        <v>105.7</v>
      </c>
      <c r="O2512" s="26">
        <f t="shared" ref="O2512:O2517" si="10217">O2513</f>
        <v>0</v>
      </c>
      <c r="P2512" s="26">
        <f t="shared" ref="P2512:P2517" si="10218">P2513</f>
        <v>0</v>
      </c>
      <c r="Q2512" s="26">
        <f t="shared" ref="Q2512:Q2517" si="10219">Q2513</f>
        <v>0</v>
      </c>
      <c r="R2512" s="26">
        <f t="shared" si="10176"/>
        <v>105.7</v>
      </c>
      <c r="S2512" s="26">
        <f t="shared" si="10177"/>
        <v>105.7</v>
      </c>
      <c r="T2512" s="26">
        <f t="shared" si="10178"/>
        <v>105.7</v>
      </c>
      <c r="U2512" s="26">
        <f t="shared" ref="U2512:U2517" si="10220">U2513</f>
        <v>0</v>
      </c>
      <c r="V2512" s="26">
        <f t="shared" ref="V2512:V2517" si="10221">V2513</f>
        <v>0</v>
      </c>
      <c r="W2512" s="26">
        <f t="shared" ref="W2512:W2517" si="10222">W2513</f>
        <v>0</v>
      </c>
      <c r="X2512" s="26">
        <f t="shared" si="10179"/>
        <v>105.7</v>
      </c>
      <c r="Y2512" s="26">
        <f t="shared" si="10180"/>
        <v>105.7</v>
      </c>
      <c r="Z2512" s="26">
        <f t="shared" si="10181"/>
        <v>105.7</v>
      </c>
      <c r="AA2512" s="26">
        <f t="shared" ref="AA2512:AA2517" si="10223">AA2513</f>
        <v>0</v>
      </c>
      <c r="AB2512" s="26">
        <f t="shared" ref="AB2512:AB2517" si="10224">AB2513</f>
        <v>0</v>
      </c>
      <c r="AC2512" s="26">
        <f t="shared" ref="AC2512:AC2517" si="10225">AC2513</f>
        <v>0</v>
      </c>
      <c r="AD2512" s="26">
        <f t="shared" si="10182"/>
        <v>105.7</v>
      </c>
      <c r="AE2512" s="26">
        <f t="shared" si="10183"/>
        <v>105.7</v>
      </c>
      <c r="AF2512" s="26">
        <f t="shared" si="10184"/>
        <v>105.7</v>
      </c>
      <c r="AG2512" s="26">
        <f t="shared" ref="AG2512:AG2517" si="10226">AG2513</f>
        <v>0</v>
      </c>
      <c r="AH2512" s="26">
        <f t="shared" ref="AH2512:AH2517" si="10227">AH2513</f>
        <v>0</v>
      </c>
      <c r="AI2512" s="26">
        <f t="shared" ref="AI2512:AI2517" si="10228">AI2513</f>
        <v>0</v>
      </c>
      <c r="AJ2512" s="26">
        <f t="shared" si="10185"/>
        <v>105.7</v>
      </c>
      <c r="AK2512" s="26">
        <f t="shared" si="10186"/>
        <v>105.7</v>
      </c>
      <c r="AL2512" s="26">
        <f t="shared" si="10187"/>
        <v>105.7</v>
      </c>
      <c r="AM2512" s="26">
        <f t="shared" ref="AM2512:AM2517" si="10229">AM2513</f>
        <v>0</v>
      </c>
      <c r="AN2512" s="26">
        <f t="shared" ref="AN2512:AN2517" si="10230">AN2513</f>
        <v>0</v>
      </c>
      <c r="AO2512" s="26">
        <f t="shared" ref="AO2512:AO2517" si="10231">AO2513</f>
        <v>0</v>
      </c>
      <c r="AP2512" s="26">
        <f t="shared" si="10188"/>
        <v>105.7</v>
      </c>
      <c r="AQ2512" s="26">
        <f t="shared" si="10189"/>
        <v>105.7</v>
      </c>
      <c r="AR2512" s="26">
        <f t="shared" si="10190"/>
        <v>105.7</v>
      </c>
      <c r="AS2512" s="26">
        <f t="shared" ref="AS2512:AS2517" si="10232">AS2513</f>
        <v>0</v>
      </c>
      <c r="AT2512" s="26">
        <f t="shared" ref="AT2512:AT2517" si="10233">AT2513</f>
        <v>0</v>
      </c>
      <c r="AU2512" s="26">
        <f t="shared" ref="AU2512:AU2517" si="10234">AU2513</f>
        <v>0</v>
      </c>
      <c r="AV2512" s="26">
        <f t="shared" si="10191"/>
        <v>105.7</v>
      </c>
      <c r="AW2512" s="26">
        <f t="shared" si="10192"/>
        <v>105.7</v>
      </c>
      <c r="AX2512" s="26">
        <f t="shared" si="10193"/>
        <v>105.7</v>
      </c>
      <c r="AY2512" s="26">
        <f t="shared" ref="AY2512:AY2517" si="10235">AY2513</f>
        <v>0</v>
      </c>
      <c r="AZ2512" s="26">
        <f t="shared" ref="AZ2512:AZ2517" si="10236">AZ2513</f>
        <v>0</v>
      </c>
      <c r="BA2512" s="26">
        <f t="shared" ref="BA2512:BA2517" si="10237">BA2513</f>
        <v>0</v>
      </c>
      <c r="BB2512" s="26">
        <f t="shared" si="10194"/>
        <v>105.7</v>
      </c>
      <c r="BC2512" s="26">
        <f t="shared" si="10195"/>
        <v>105.7</v>
      </c>
      <c r="BD2512" s="26">
        <f t="shared" si="10196"/>
        <v>105.7</v>
      </c>
      <c r="BE2512" s="26">
        <f t="shared" ref="BE2512:BE2517" si="10238">BE2513</f>
        <v>0</v>
      </c>
      <c r="BF2512" s="26">
        <f t="shared" ref="BF2512:BF2517" si="10239">BF2513</f>
        <v>0</v>
      </c>
      <c r="BG2512" s="26">
        <f t="shared" ref="BG2512:BG2517" si="10240">BG2513</f>
        <v>0</v>
      </c>
      <c r="BH2512" s="26">
        <f t="shared" si="10197"/>
        <v>105.7</v>
      </c>
      <c r="BI2512" s="26">
        <f t="shared" si="10198"/>
        <v>105.7</v>
      </c>
      <c r="BJ2512" s="26">
        <f t="shared" si="10199"/>
        <v>105.7</v>
      </c>
      <c r="BK2512" s="26">
        <f t="shared" ref="BK2512:BK2517" si="10241">BK2513</f>
        <v>0</v>
      </c>
      <c r="BL2512" s="26">
        <f t="shared" ref="BL2512:BL2517" si="10242">BL2513</f>
        <v>0</v>
      </c>
      <c r="BM2512" s="26">
        <f t="shared" ref="BM2512:BM2517" si="10243">BM2513</f>
        <v>0</v>
      </c>
      <c r="BN2512" s="26">
        <f t="shared" si="10200"/>
        <v>105.7</v>
      </c>
      <c r="BO2512" s="26">
        <f t="shared" si="10201"/>
        <v>105.7</v>
      </c>
      <c r="BP2512" s="26">
        <f t="shared" si="10202"/>
        <v>105.7</v>
      </c>
      <c r="BQ2512" s="26">
        <f t="shared" ref="BQ2512:BQ2517" si="10244">BQ2513</f>
        <v>0</v>
      </c>
      <c r="BR2512" s="26">
        <f t="shared" ref="BR2512:BR2517" si="10245">BR2513</f>
        <v>0</v>
      </c>
      <c r="BS2512" s="26">
        <f t="shared" si="10203"/>
        <v>105.7</v>
      </c>
      <c r="BT2512" s="26">
        <f t="shared" si="10204"/>
        <v>105.7</v>
      </c>
      <c r="BU2512" s="26">
        <f t="shared" si="10205"/>
        <v>105.7</v>
      </c>
      <c r="BV2512" s="26">
        <f t="shared" ref="BV2512:BV2517" si="10246">BV2513</f>
        <v>0</v>
      </c>
      <c r="BW2512" s="26">
        <f t="shared" ref="BW2512:BW2517" si="10247">BW2513</f>
        <v>0</v>
      </c>
      <c r="BX2512" s="26">
        <f t="shared" si="10206"/>
        <v>105.7</v>
      </c>
      <c r="BY2512" s="26">
        <f t="shared" si="10207"/>
        <v>105.7</v>
      </c>
      <c r="BZ2512" s="26">
        <f t="shared" si="10208"/>
        <v>105.7</v>
      </c>
      <c r="CA2512" s="26">
        <f t="shared" ref="CA2512:CA2517" si="10248">CA2513</f>
        <v>0</v>
      </c>
      <c r="CB2512" s="26">
        <f t="shared" ref="CB2512:CB2517" si="10249">CB2513</f>
        <v>0</v>
      </c>
      <c r="CC2512" s="26">
        <f t="shared" ref="CC2512:CC2517" si="10250">CC2513</f>
        <v>0</v>
      </c>
      <c r="CD2512" s="26">
        <f t="shared" si="10108"/>
        <v>105.7</v>
      </c>
      <c r="CE2512" s="26">
        <f t="shared" si="10109"/>
        <v>105.7</v>
      </c>
      <c r="CF2512" s="26">
        <f t="shared" si="10110"/>
        <v>105.7</v>
      </c>
      <c r="CG2512" s="26">
        <f t="shared" ref="CG2512:CG2517" si="10251">CG2513</f>
        <v>0</v>
      </c>
      <c r="CH2512" s="26">
        <f t="shared" ref="CH2512:CH2517" si="10252">CH2513</f>
        <v>0</v>
      </c>
      <c r="CI2512" s="26">
        <f t="shared" ref="CI2512:CI2517" si="10253">CI2513</f>
        <v>0</v>
      </c>
      <c r="CJ2512" s="26">
        <f t="shared" si="10111"/>
        <v>105.7</v>
      </c>
      <c r="CK2512" s="26">
        <f t="shared" si="10112"/>
        <v>105.7</v>
      </c>
      <c r="CL2512" s="26">
        <f t="shared" si="10113"/>
        <v>105.7</v>
      </c>
      <c r="CM2512" s="26">
        <f t="shared" ref="CM2512:CM2517" si="10254">CM2513</f>
        <v>0</v>
      </c>
      <c r="CN2512" s="26">
        <f t="shared" ref="CN2512:CN2517" si="10255">CN2513</f>
        <v>0</v>
      </c>
      <c r="CO2512" s="26">
        <f t="shared" ref="CO2512:CO2517" si="10256">CO2513</f>
        <v>0</v>
      </c>
      <c r="CP2512" s="26">
        <f t="shared" si="10114"/>
        <v>105.7</v>
      </c>
      <c r="CQ2512" s="26">
        <f t="shared" si="10115"/>
        <v>105.7</v>
      </c>
      <c r="CR2512" s="26">
        <f t="shared" si="10116"/>
        <v>105.7</v>
      </c>
      <c r="CS2512" s="26">
        <f t="shared" ref="CS2512:CS2517" si="10257">CS2513</f>
        <v>0</v>
      </c>
      <c r="CT2512" s="19"/>
      <c r="CU2512" s="35"/>
      <c r="CY2512" s="1" t="s">
        <v>27</v>
      </c>
    </row>
    <row r="2513" spans="1:105" ht="46.8" hidden="1" x14ac:dyDescent="0.3">
      <c r="A2513" s="16" t="s">
        <v>1417</v>
      </c>
      <c r="B2513" s="17">
        <v>240</v>
      </c>
      <c r="C2513" s="16"/>
      <c r="D2513" s="16"/>
      <c r="E2513" s="34" t="s">
        <v>39</v>
      </c>
      <c r="F2513" s="26">
        <f t="shared" si="10211"/>
        <v>105.7</v>
      </c>
      <c r="G2513" s="26">
        <f t="shared" si="10212"/>
        <v>105.7</v>
      </c>
      <c r="H2513" s="26">
        <f t="shared" si="10213"/>
        <v>105.7</v>
      </c>
      <c r="I2513" s="26">
        <f t="shared" si="10214"/>
        <v>0</v>
      </c>
      <c r="J2513" s="26">
        <f t="shared" si="10215"/>
        <v>0</v>
      </c>
      <c r="K2513" s="26">
        <f t="shared" si="10216"/>
        <v>0</v>
      </c>
      <c r="L2513" s="26">
        <f t="shared" si="10173"/>
        <v>105.7</v>
      </c>
      <c r="M2513" s="26">
        <f t="shared" si="10174"/>
        <v>105.7</v>
      </c>
      <c r="N2513" s="26">
        <f t="shared" si="10175"/>
        <v>105.7</v>
      </c>
      <c r="O2513" s="26">
        <f t="shared" si="10217"/>
        <v>0</v>
      </c>
      <c r="P2513" s="26">
        <f t="shared" si="10218"/>
        <v>0</v>
      </c>
      <c r="Q2513" s="26">
        <f t="shared" si="10219"/>
        <v>0</v>
      </c>
      <c r="R2513" s="26">
        <f t="shared" si="10176"/>
        <v>105.7</v>
      </c>
      <c r="S2513" s="26">
        <f t="shared" si="10177"/>
        <v>105.7</v>
      </c>
      <c r="T2513" s="26">
        <f t="shared" si="10178"/>
        <v>105.7</v>
      </c>
      <c r="U2513" s="26">
        <f t="shared" si="10220"/>
        <v>0</v>
      </c>
      <c r="V2513" s="26">
        <f t="shared" si="10221"/>
        <v>0</v>
      </c>
      <c r="W2513" s="26">
        <f t="shared" si="10222"/>
        <v>0</v>
      </c>
      <c r="X2513" s="26">
        <f t="shared" si="10179"/>
        <v>105.7</v>
      </c>
      <c r="Y2513" s="26">
        <f t="shared" si="10180"/>
        <v>105.7</v>
      </c>
      <c r="Z2513" s="26">
        <f t="shared" si="10181"/>
        <v>105.7</v>
      </c>
      <c r="AA2513" s="26">
        <f t="shared" si="10223"/>
        <v>0</v>
      </c>
      <c r="AB2513" s="26">
        <f t="shared" si="10224"/>
        <v>0</v>
      </c>
      <c r="AC2513" s="26">
        <f t="shared" si="10225"/>
        <v>0</v>
      </c>
      <c r="AD2513" s="26">
        <f t="shared" si="10182"/>
        <v>105.7</v>
      </c>
      <c r="AE2513" s="26">
        <f t="shared" si="10183"/>
        <v>105.7</v>
      </c>
      <c r="AF2513" s="26">
        <f t="shared" si="10184"/>
        <v>105.7</v>
      </c>
      <c r="AG2513" s="26">
        <f t="shared" si="10226"/>
        <v>0</v>
      </c>
      <c r="AH2513" s="26">
        <f t="shared" si="10227"/>
        <v>0</v>
      </c>
      <c r="AI2513" s="26">
        <f t="shared" si="10228"/>
        <v>0</v>
      </c>
      <c r="AJ2513" s="26">
        <f t="shared" si="10185"/>
        <v>105.7</v>
      </c>
      <c r="AK2513" s="26">
        <f t="shared" si="10186"/>
        <v>105.7</v>
      </c>
      <c r="AL2513" s="26">
        <f t="shared" si="10187"/>
        <v>105.7</v>
      </c>
      <c r="AM2513" s="26">
        <f t="shared" si="10229"/>
        <v>0</v>
      </c>
      <c r="AN2513" s="26">
        <f t="shared" si="10230"/>
        <v>0</v>
      </c>
      <c r="AO2513" s="26">
        <f t="shared" si="10231"/>
        <v>0</v>
      </c>
      <c r="AP2513" s="26">
        <f t="shared" si="10188"/>
        <v>105.7</v>
      </c>
      <c r="AQ2513" s="26">
        <f t="shared" si="10189"/>
        <v>105.7</v>
      </c>
      <c r="AR2513" s="26">
        <f t="shared" si="10190"/>
        <v>105.7</v>
      </c>
      <c r="AS2513" s="26">
        <f t="shared" si="10232"/>
        <v>0</v>
      </c>
      <c r="AT2513" s="26">
        <f t="shared" si="10233"/>
        <v>0</v>
      </c>
      <c r="AU2513" s="26">
        <f t="shared" si="10234"/>
        <v>0</v>
      </c>
      <c r="AV2513" s="26">
        <f t="shared" si="10191"/>
        <v>105.7</v>
      </c>
      <c r="AW2513" s="26">
        <f t="shared" si="10192"/>
        <v>105.7</v>
      </c>
      <c r="AX2513" s="26">
        <f t="shared" si="10193"/>
        <v>105.7</v>
      </c>
      <c r="AY2513" s="26">
        <f t="shared" si="10235"/>
        <v>0</v>
      </c>
      <c r="AZ2513" s="26">
        <f t="shared" si="10236"/>
        <v>0</v>
      </c>
      <c r="BA2513" s="26">
        <f t="shared" si="10237"/>
        <v>0</v>
      </c>
      <c r="BB2513" s="26">
        <f t="shared" si="10194"/>
        <v>105.7</v>
      </c>
      <c r="BC2513" s="26">
        <f t="shared" si="10195"/>
        <v>105.7</v>
      </c>
      <c r="BD2513" s="26">
        <f t="shared" si="10196"/>
        <v>105.7</v>
      </c>
      <c r="BE2513" s="26">
        <f t="shared" si="10238"/>
        <v>0</v>
      </c>
      <c r="BF2513" s="26">
        <f t="shared" si="10239"/>
        <v>0</v>
      </c>
      <c r="BG2513" s="26">
        <f t="shared" si="10240"/>
        <v>0</v>
      </c>
      <c r="BH2513" s="26">
        <f t="shared" si="10197"/>
        <v>105.7</v>
      </c>
      <c r="BI2513" s="26">
        <f t="shared" si="10198"/>
        <v>105.7</v>
      </c>
      <c r="BJ2513" s="26">
        <f t="shared" si="10199"/>
        <v>105.7</v>
      </c>
      <c r="BK2513" s="26">
        <f t="shared" si="10241"/>
        <v>0</v>
      </c>
      <c r="BL2513" s="26">
        <f t="shared" si="10242"/>
        <v>0</v>
      </c>
      <c r="BM2513" s="26">
        <f t="shared" si="10243"/>
        <v>0</v>
      </c>
      <c r="BN2513" s="26">
        <f t="shared" si="10200"/>
        <v>105.7</v>
      </c>
      <c r="BO2513" s="26">
        <f t="shared" si="10201"/>
        <v>105.7</v>
      </c>
      <c r="BP2513" s="26">
        <f t="shared" si="10202"/>
        <v>105.7</v>
      </c>
      <c r="BQ2513" s="26">
        <f t="shared" si="10244"/>
        <v>0</v>
      </c>
      <c r="BR2513" s="26">
        <f t="shared" si="10245"/>
        <v>0</v>
      </c>
      <c r="BS2513" s="26">
        <f t="shared" si="10203"/>
        <v>105.7</v>
      </c>
      <c r="BT2513" s="26">
        <f t="shared" si="10204"/>
        <v>105.7</v>
      </c>
      <c r="BU2513" s="26">
        <f t="shared" si="10205"/>
        <v>105.7</v>
      </c>
      <c r="BV2513" s="26">
        <f t="shared" si="10246"/>
        <v>0</v>
      </c>
      <c r="BW2513" s="26">
        <f t="shared" si="10247"/>
        <v>0</v>
      </c>
      <c r="BX2513" s="26">
        <f t="shared" si="10206"/>
        <v>105.7</v>
      </c>
      <c r="BY2513" s="26">
        <f t="shared" si="10207"/>
        <v>105.7</v>
      </c>
      <c r="BZ2513" s="26">
        <f t="shared" si="10208"/>
        <v>105.7</v>
      </c>
      <c r="CA2513" s="26">
        <f t="shared" si="10248"/>
        <v>0</v>
      </c>
      <c r="CB2513" s="26">
        <f t="shared" si="10249"/>
        <v>0</v>
      </c>
      <c r="CC2513" s="26">
        <f t="shared" si="10250"/>
        <v>0</v>
      </c>
      <c r="CD2513" s="26">
        <f t="shared" si="10108"/>
        <v>105.7</v>
      </c>
      <c r="CE2513" s="26">
        <f t="shared" si="10109"/>
        <v>105.7</v>
      </c>
      <c r="CF2513" s="26">
        <f t="shared" si="10110"/>
        <v>105.7</v>
      </c>
      <c r="CG2513" s="26">
        <f t="shared" si="10251"/>
        <v>0</v>
      </c>
      <c r="CH2513" s="26">
        <f t="shared" si="10252"/>
        <v>0</v>
      </c>
      <c r="CI2513" s="26">
        <f t="shared" si="10253"/>
        <v>0</v>
      </c>
      <c r="CJ2513" s="26">
        <f t="shared" si="10111"/>
        <v>105.7</v>
      </c>
      <c r="CK2513" s="26">
        <f t="shared" si="10112"/>
        <v>105.7</v>
      </c>
      <c r="CL2513" s="26">
        <f t="shared" si="10113"/>
        <v>105.7</v>
      </c>
      <c r="CM2513" s="26">
        <f t="shared" si="10254"/>
        <v>0</v>
      </c>
      <c r="CN2513" s="26">
        <f t="shared" si="10255"/>
        <v>0</v>
      </c>
      <c r="CO2513" s="26">
        <f t="shared" si="10256"/>
        <v>0</v>
      </c>
      <c r="CP2513" s="26">
        <f t="shared" si="10114"/>
        <v>105.7</v>
      </c>
      <c r="CQ2513" s="26">
        <f t="shared" si="10115"/>
        <v>105.7</v>
      </c>
      <c r="CR2513" s="26">
        <f t="shared" si="10116"/>
        <v>105.7</v>
      </c>
      <c r="CS2513" s="26">
        <f t="shared" si="10257"/>
        <v>0</v>
      </c>
      <c r="CT2513" s="19"/>
      <c r="CU2513" s="35"/>
      <c r="CZ2513" s="1" t="s">
        <v>28</v>
      </c>
    </row>
    <row r="2514" spans="1:105" hidden="1" x14ac:dyDescent="0.3">
      <c r="A2514" s="16" t="s">
        <v>1417</v>
      </c>
      <c r="B2514" s="17">
        <v>240</v>
      </c>
      <c r="C2514" s="16" t="s">
        <v>132</v>
      </c>
      <c r="D2514" s="16" t="s">
        <v>352</v>
      </c>
      <c r="E2514" s="34" t="s">
        <v>353</v>
      </c>
      <c r="F2514" s="26">
        <f>41+64.7</f>
        <v>105.7</v>
      </c>
      <c r="G2514" s="26">
        <f>41+64.7</f>
        <v>105.7</v>
      </c>
      <c r="H2514" s="26">
        <f>41+64.7</f>
        <v>105.7</v>
      </c>
      <c r="I2514" s="26"/>
      <c r="J2514" s="26"/>
      <c r="K2514" s="26"/>
      <c r="L2514" s="26">
        <f t="shared" si="10173"/>
        <v>105.7</v>
      </c>
      <c r="M2514" s="26">
        <f t="shared" si="10174"/>
        <v>105.7</v>
      </c>
      <c r="N2514" s="26">
        <f t="shared" si="10175"/>
        <v>105.7</v>
      </c>
      <c r="O2514" s="26"/>
      <c r="P2514" s="26"/>
      <c r="Q2514" s="26"/>
      <c r="R2514" s="26">
        <f t="shared" si="10176"/>
        <v>105.7</v>
      </c>
      <c r="S2514" s="26">
        <f t="shared" si="10177"/>
        <v>105.7</v>
      </c>
      <c r="T2514" s="26">
        <f t="shared" si="10178"/>
        <v>105.7</v>
      </c>
      <c r="U2514" s="26"/>
      <c r="V2514" s="26"/>
      <c r="W2514" s="26"/>
      <c r="X2514" s="26">
        <f t="shared" si="10179"/>
        <v>105.7</v>
      </c>
      <c r="Y2514" s="26">
        <f t="shared" si="10180"/>
        <v>105.7</v>
      </c>
      <c r="Z2514" s="26">
        <f t="shared" si="10181"/>
        <v>105.7</v>
      </c>
      <c r="AA2514" s="26"/>
      <c r="AB2514" s="26"/>
      <c r="AC2514" s="26"/>
      <c r="AD2514" s="26">
        <f t="shared" si="10182"/>
        <v>105.7</v>
      </c>
      <c r="AE2514" s="26">
        <f t="shared" si="10183"/>
        <v>105.7</v>
      </c>
      <c r="AF2514" s="26">
        <f t="shared" si="10184"/>
        <v>105.7</v>
      </c>
      <c r="AG2514" s="26"/>
      <c r="AH2514" s="26"/>
      <c r="AI2514" s="26"/>
      <c r="AJ2514" s="26">
        <f t="shared" si="10185"/>
        <v>105.7</v>
      </c>
      <c r="AK2514" s="26">
        <f t="shared" si="10186"/>
        <v>105.7</v>
      </c>
      <c r="AL2514" s="26">
        <f t="shared" si="10187"/>
        <v>105.7</v>
      </c>
      <c r="AM2514" s="26"/>
      <c r="AN2514" s="26"/>
      <c r="AO2514" s="26"/>
      <c r="AP2514" s="26">
        <f t="shared" si="10188"/>
        <v>105.7</v>
      </c>
      <c r="AQ2514" s="26">
        <f t="shared" si="10189"/>
        <v>105.7</v>
      </c>
      <c r="AR2514" s="26">
        <f t="shared" si="10190"/>
        <v>105.7</v>
      </c>
      <c r="AS2514" s="26"/>
      <c r="AT2514" s="26"/>
      <c r="AU2514" s="26"/>
      <c r="AV2514" s="26">
        <f t="shared" si="10191"/>
        <v>105.7</v>
      </c>
      <c r="AW2514" s="26">
        <f t="shared" si="10192"/>
        <v>105.7</v>
      </c>
      <c r="AX2514" s="26">
        <f t="shared" si="10193"/>
        <v>105.7</v>
      </c>
      <c r="AY2514" s="26"/>
      <c r="AZ2514" s="26"/>
      <c r="BA2514" s="26"/>
      <c r="BB2514" s="26">
        <f t="shared" si="10194"/>
        <v>105.7</v>
      </c>
      <c r="BC2514" s="26">
        <f t="shared" si="10195"/>
        <v>105.7</v>
      </c>
      <c r="BD2514" s="26">
        <f t="shared" si="10196"/>
        <v>105.7</v>
      </c>
      <c r="BE2514" s="26"/>
      <c r="BF2514" s="26"/>
      <c r="BG2514" s="26"/>
      <c r="BH2514" s="26">
        <f t="shared" si="10197"/>
        <v>105.7</v>
      </c>
      <c r="BI2514" s="26">
        <f t="shared" si="10198"/>
        <v>105.7</v>
      </c>
      <c r="BJ2514" s="26">
        <f t="shared" si="10199"/>
        <v>105.7</v>
      </c>
      <c r="BK2514" s="26"/>
      <c r="BL2514" s="26"/>
      <c r="BM2514" s="26"/>
      <c r="BN2514" s="26">
        <f t="shared" si="10200"/>
        <v>105.7</v>
      </c>
      <c r="BO2514" s="26">
        <f t="shared" si="10201"/>
        <v>105.7</v>
      </c>
      <c r="BP2514" s="26">
        <f t="shared" si="10202"/>
        <v>105.7</v>
      </c>
      <c r="BQ2514" s="26"/>
      <c r="BR2514" s="26"/>
      <c r="BS2514" s="26">
        <f t="shared" si="10203"/>
        <v>105.7</v>
      </c>
      <c r="BT2514" s="26">
        <f t="shared" si="10204"/>
        <v>105.7</v>
      </c>
      <c r="BU2514" s="26">
        <f t="shared" si="10205"/>
        <v>105.7</v>
      </c>
      <c r="BV2514" s="26"/>
      <c r="BW2514" s="26"/>
      <c r="BX2514" s="26">
        <f t="shared" si="10206"/>
        <v>105.7</v>
      </c>
      <c r="BY2514" s="26">
        <f t="shared" si="10207"/>
        <v>105.7</v>
      </c>
      <c r="BZ2514" s="26">
        <f t="shared" si="10208"/>
        <v>105.7</v>
      </c>
      <c r="CA2514" s="26"/>
      <c r="CB2514" s="26"/>
      <c r="CC2514" s="26"/>
      <c r="CD2514" s="26">
        <f t="shared" si="10108"/>
        <v>105.7</v>
      </c>
      <c r="CE2514" s="26">
        <f t="shared" si="10109"/>
        <v>105.7</v>
      </c>
      <c r="CF2514" s="26">
        <f t="shared" si="10110"/>
        <v>105.7</v>
      </c>
      <c r="CG2514" s="26"/>
      <c r="CH2514" s="26"/>
      <c r="CI2514" s="26"/>
      <c r="CJ2514" s="26">
        <f t="shared" si="10111"/>
        <v>105.7</v>
      </c>
      <c r="CK2514" s="26">
        <f t="shared" si="10112"/>
        <v>105.7</v>
      </c>
      <c r="CL2514" s="26">
        <f t="shared" si="10113"/>
        <v>105.7</v>
      </c>
      <c r="CM2514" s="26"/>
      <c r="CN2514" s="26"/>
      <c r="CO2514" s="26"/>
      <c r="CP2514" s="26">
        <f t="shared" si="10114"/>
        <v>105.7</v>
      </c>
      <c r="CQ2514" s="26">
        <f t="shared" si="10115"/>
        <v>105.7</v>
      </c>
      <c r="CR2514" s="26">
        <f t="shared" si="10116"/>
        <v>105.7</v>
      </c>
      <c r="CS2514" s="26"/>
      <c r="CT2514" s="19"/>
      <c r="CU2514" s="35"/>
    </row>
    <row r="2515" spans="1:105" ht="78" hidden="1" x14ac:dyDescent="0.3">
      <c r="A2515" s="16" t="s">
        <v>1419</v>
      </c>
      <c r="B2515" s="17"/>
      <c r="C2515" s="16"/>
      <c r="D2515" s="16"/>
      <c r="E2515" s="34" t="s">
        <v>1420</v>
      </c>
      <c r="F2515" s="26">
        <f t="shared" ref="F2515:F2517" si="10258">F2516</f>
        <v>5.5</v>
      </c>
      <c r="G2515" s="26">
        <f t="shared" ref="G2515:G2517" si="10259">G2516</f>
        <v>5.7</v>
      </c>
      <c r="H2515" s="26">
        <f t="shared" ref="H2515:H2517" si="10260">H2516</f>
        <v>5.7</v>
      </c>
      <c r="I2515" s="26">
        <f t="shared" si="10214"/>
        <v>0</v>
      </c>
      <c r="J2515" s="26">
        <f t="shared" si="10215"/>
        <v>0</v>
      </c>
      <c r="K2515" s="26">
        <f t="shared" si="10216"/>
        <v>0</v>
      </c>
      <c r="L2515" s="26">
        <f t="shared" si="10173"/>
        <v>5.5</v>
      </c>
      <c r="M2515" s="26">
        <f t="shared" si="10174"/>
        <v>5.7</v>
      </c>
      <c r="N2515" s="26">
        <f t="shared" si="10175"/>
        <v>5.7</v>
      </c>
      <c r="O2515" s="26">
        <f t="shared" si="10217"/>
        <v>0</v>
      </c>
      <c r="P2515" s="26">
        <f t="shared" si="10218"/>
        <v>0</v>
      </c>
      <c r="Q2515" s="26">
        <f t="shared" si="10219"/>
        <v>0</v>
      </c>
      <c r="R2515" s="26">
        <f t="shared" si="10176"/>
        <v>5.5</v>
      </c>
      <c r="S2515" s="26">
        <f t="shared" si="10177"/>
        <v>5.7</v>
      </c>
      <c r="T2515" s="26">
        <f t="shared" si="10178"/>
        <v>5.7</v>
      </c>
      <c r="U2515" s="26">
        <f t="shared" si="10220"/>
        <v>0</v>
      </c>
      <c r="V2515" s="26">
        <f t="shared" si="10221"/>
        <v>0</v>
      </c>
      <c r="W2515" s="26">
        <f t="shared" si="10222"/>
        <v>0</v>
      </c>
      <c r="X2515" s="26">
        <f t="shared" si="10179"/>
        <v>5.5</v>
      </c>
      <c r="Y2515" s="26">
        <f t="shared" si="10180"/>
        <v>5.7</v>
      </c>
      <c r="Z2515" s="26">
        <f t="shared" si="10181"/>
        <v>5.7</v>
      </c>
      <c r="AA2515" s="26">
        <f t="shared" si="10223"/>
        <v>0</v>
      </c>
      <c r="AB2515" s="26">
        <f t="shared" si="10224"/>
        <v>0</v>
      </c>
      <c r="AC2515" s="26">
        <f t="shared" si="10225"/>
        <v>0</v>
      </c>
      <c r="AD2515" s="26">
        <f t="shared" si="10182"/>
        <v>5.5</v>
      </c>
      <c r="AE2515" s="26">
        <f t="shared" si="10183"/>
        <v>5.7</v>
      </c>
      <c r="AF2515" s="26">
        <f t="shared" si="10184"/>
        <v>5.7</v>
      </c>
      <c r="AG2515" s="26">
        <f t="shared" si="10226"/>
        <v>0</v>
      </c>
      <c r="AH2515" s="26">
        <f t="shared" si="10227"/>
        <v>0</v>
      </c>
      <c r="AI2515" s="26">
        <f t="shared" si="10228"/>
        <v>0</v>
      </c>
      <c r="AJ2515" s="26">
        <f t="shared" si="10185"/>
        <v>5.5</v>
      </c>
      <c r="AK2515" s="26">
        <f t="shared" si="10186"/>
        <v>5.7</v>
      </c>
      <c r="AL2515" s="26">
        <f t="shared" si="10187"/>
        <v>5.7</v>
      </c>
      <c r="AM2515" s="26">
        <f t="shared" si="10229"/>
        <v>0</v>
      </c>
      <c r="AN2515" s="26">
        <f t="shared" si="10230"/>
        <v>0</v>
      </c>
      <c r="AO2515" s="26">
        <f t="shared" si="10231"/>
        <v>0</v>
      </c>
      <c r="AP2515" s="26">
        <f t="shared" si="10188"/>
        <v>5.5</v>
      </c>
      <c r="AQ2515" s="26">
        <f t="shared" si="10189"/>
        <v>5.7</v>
      </c>
      <c r="AR2515" s="26">
        <f t="shared" si="10190"/>
        <v>5.7</v>
      </c>
      <c r="AS2515" s="26">
        <f t="shared" si="10232"/>
        <v>0</v>
      </c>
      <c r="AT2515" s="26">
        <f t="shared" si="10233"/>
        <v>0</v>
      </c>
      <c r="AU2515" s="26">
        <f t="shared" si="10234"/>
        <v>0</v>
      </c>
      <c r="AV2515" s="26">
        <f t="shared" si="10191"/>
        <v>5.5</v>
      </c>
      <c r="AW2515" s="26">
        <f t="shared" si="10192"/>
        <v>5.7</v>
      </c>
      <c r="AX2515" s="26">
        <f t="shared" si="10193"/>
        <v>5.7</v>
      </c>
      <c r="AY2515" s="26">
        <f t="shared" si="10235"/>
        <v>0</v>
      </c>
      <c r="AZ2515" s="26">
        <f t="shared" si="10236"/>
        <v>0</v>
      </c>
      <c r="BA2515" s="26">
        <f t="shared" si="10237"/>
        <v>0</v>
      </c>
      <c r="BB2515" s="26">
        <f t="shared" si="10194"/>
        <v>5.5</v>
      </c>
      <c r="BC2515" s="26">
        <f t="shared" si="10195"/>
        <v>5.7</v>
      </c>
      <c r="BD2515" s="26">
        <f t="shared" si="10196"/>
        <v>5.7</v>
      </c>
      <c r="BE2515" s="26">
        <f t="shared" si="10238"/>
        <v>0</v>
      </c>
      <c r="BF2515" s="26">
        <f t="shared" si="10239"/>
        <v>0</v>
      </c>
      <c r="BG2515" s="26">
        <f t="shared" si="10240"/>
        <v>0</v>
      </c>
      <c r="BH2515" s="26">
        <f t="shared" si="10197"/>
        <v>5.5</v>
      </c>
      <c r="BI2515" s="26">
        <f t="shared" si="10198"/>
        <v>5.7</v>
      </c>
      <c r="BJ2515" s="26">
        <f t="shared" si="10199"/>
        <v>5.7</v>
      </c>
      <c r="BK2515" s="26">
        <f t="shared" si="10241"/>
        <v>0</v>
      </c>
      <c r="BL2515" s="26">
        <f t="shared" si="10242"/>
        <v>0</v>
      </c>
      <c r="BM2515" s="26">
        <f t="shared" si="10243"/>
        <v>0</v>
      </c>
      <c r="BN2515" s="26">
        <f t="shared" si="10200"/>
        <v>5.5</v>
      </c>
      <c r="BO2515" s="26">
        <f t="shared" si="10201"/>
        <v>5.7</v>
      </c>
      <c r="BP2515" s="26">
        <f t="shared" si="10202"/>
        <v>5.7</v>
      </c>
      <c r="BQ2515" s="26">
        <f t="shared" si="10244"/>
        <v>0</v>
      </c>
      <c r="BR2515" s="26">
        <f t="shared" si="10245"/>
        <v>0</v>
      </c>
      <c r="BS2515" s="26">
        <f t="shared" si="10203"/>
        <v>5.5</v>
      </c>
      <c r="BT2515" s="26">
        <f t="shared" si="10204"/>
        <v>5.7</v>
      </c>
      <c r="BU2515" s="26">
        <f t="shared" si="10205"/>
        <v>5.7</v>
      </c>
      <c r="BV2515" s="26">
        <f t="shared" si="10246"/>
        <v>0</v>
      </c>
      <c r="BW2515" s="26">
        <f t="shared" si="10247"/>
        <v>0</v>
      </c>
      <c r="BX2515" s="26">
        <f t="shared" si="10206"/>
        <v>5.5</v>
      </c>
      <c r="BY2515" s="26">
        <f t="shared" si="10207"/>
        <v>5.7</v>
      </c>
      <c r="BZ2515" s="26">
        <f t="shared" si="10208"/>
        <v>5.7</v>
      </c>
      <c r="CA2515" s="26">
        <f t="shared" si="10248"/>
        <v>0</v>
      </c>
      <c r="CB2515" s="26">
        <f t="shared" si="10249"/>
        <v>0</v>
      </c>
      <c r="CC2515" s="26">
        <f t="shared" si="10250"/>
        <v>0</v>
      </c>
      <c r="CD2515" s="26">
        <f t="shared" si="10108"/>
        <v>5.5</v>
      </c>
      <c r="CE2515" s="26">
        <f t="shared" si="10109"/>
        <v>5.7</v>
      </c>
      <c r="CF2515" s="26">
        <f t="shared" si="10110"/>
        <v>5.7</v>
      </c>
      <c r="CG2515" s="26">
        <f t="shared" si="10251"/>
        <v>0</v>
      </c>
      <c r="CH2515" s="26">
        <f t="shared" si="10252"/>
        <v>0</v>
      </c>
      <c r="CI2515" s="26">
        <f t="shared" si="10253"/>
        <v>0</v>
      </c>
      <c r="CJ2515" s="26">
        <f t="shared" si="10111"/>
        <v>5.5</v>
      </c>
      <c r="CK2515" s="26">
        <f t="shared" si="10112"/>
        <v>5.7</v>
      </c>
      <c r="CL2515" s="26">
        <f t="shared" si="10113"/>
        <v>5.7</v>
      </c>
      <c r="CM2515" s="26">
        <f t="shared" si="10254"/>
        <v>0</v>
      </c>
      <c r="CN2515" s="26">
        <f t="shared" si="10255"/>
        <v>0</v>
      </c>
      <c r="CO2515" s="26">
        <f t="shared" si="10256"/>
        <v>0</v>
      </c>
      <c r="CP2515" s="26">
        <f t="shared" si="10114"/>
        <v>5.5</v>
      </c>
      <c r="CQ2515" s="26">
        <f t="shared" si="10115"/>
        <v>5.7</v>
      </c>
      <c r="CR2515" s="26">
        <f t="shared" si="10116"/>
        <v>5.7</v>
      </c>
      <c r="CS2515" s="26">
        <f t="shared" si="10257"/>
        <v>0</v>
      </c>
      <c r="CT2515" s="19"/>
      <c r="CU2515" s="35"/>
      <c r="CX2515" s="1" t="s">
        <v>1346</v>
      </c>
      <c r="DA2515" s="1" t="s">
        <v>29</v>
      </c>
    </row>
    <row r="2516" spans="1:105" ht="31.2" hidden="1" x14ac:dyDescent="0.3">
      <c r="A2516" s="16" t="s">
        <v>1419</v>
      </c>
      <c r="B2516" s="17">
        <v>200</v>
      </c>
      <c r="C2516" s="16"/>
      <c r="D2516" s="16"/>
      <c r="E2516" s="34" t="s">
        <v>38</v>
      </c>
      <c r="F2516" s="26">
        <f t="shared" si="10258"/>
        <v>5.5</v>
      </c>
      <c r="G2516" s="26">
        <f t="shared" si="10259"/>
        <v>5.7</v>
      </c>
      <c r="H2516" s="26">
        <f t="shared" si="10260"/>
        <v>5.7</v>
      </c>
      <c r="I2516" s="26">
        <f t="shared" si="10214"/>
        <v>0</v>
      </c>
      <c r="J2516" s="26">
        <f t="shared" si="10215"/>
        <v>0</v>
      </c>
      <c r="K2516" s="26">
        <f t="shared" si="10216"/>
        <v>0</v>
      </c>
      <c r="L2516" s="26">
        <f t="shared" si="10173"/>
        <v>5.5</v>
      </c>
      <c r="M2516" s="26">
        <f t="shared" si="10174"/>
        <v>5.7</v>
      </c>
      <c r="N2516" s="26">
        <f t="shared" si="10175"/>
        <v>5.7</v>
      </c>
      <c r="O2516" s="26">
        <f t="shared" si="10217"/>
        <v>0</v>
      </c>
      <c r="P2516" s="26">
        <f t="shared" si="10218"/>
        <v>0</v>
      </c>
      <c r="Q2516" s="26">
        <f t="shared" si="10219"/>
        <v>0</v>
      </c>
      <c r="R2516" s="26">
        <f t="shared" si="10176"/>
        <v>5.5</v>
      </c>
      <c r="S2516" s="26">
        <f t="shared" si="10177"/>
        <v>5.7</v>
      </c>
      <c r="T2516" s="26">
        <f t="shared" si="10178"/>
        <v>5.7</v>
      </c>
      <c r="U2516" s="26">
        <f t="shared" si="10220"/>
        <v>0</v>
      </c>
      <c r="V2516" s="26">
        <f t="shared" si="10221"/>
        <v>0</v>
      </c>
      <c r="W2516" s="26">
        <f t="shared" si="10222"/>
        <v>0</v>
      </c>
      <c r="X2516" s="26">
        <f t="shared" si="10179"/>
        <v>5.5</v>
      </c>
      <c r="Y2516" s="26">
        <f t="shared" si="10180"/>
        <v>5.7</v>
      </c>
      <c r="Z2516" s="26">
        <f t="shared" si="10181"/>
        <v>5.7</v>
      </c>
      <c r="AA2516" s="26">
        <f t="shared" si="10223"/>
        <v>0</v>
      </c>
      <c r="AB2516" s="26">
        <f t="shared" si="10224"/>
        <v>0</v>
      </c>
      <c r="AC2516" s="26">
        <f t="shared" si="10225"/>
        <v>0</v>
      </c>
      <c r="AD2516" s="26">
        <f t="shared" si="10182"/>
        <v>5.5</v>
      </c>
      <c r="AE2516" s="26">
        <f t="shared" si="10183"/>
        <v>5.7</v>
      </c>
      <c r="AF2516" s="26">
        <f t="shared" si="10184"/>
        <v>5.7</v>
      </c>
      <c r="AG2516" s="26">
        <f t="shared" si="10226"/>
        <v>0</v>
      </c>
      <c r="AH2516" s="26">
        <f t="shared" si="10227"/>
        <v>0</v>
      </c>
      <c r="AI2516" s="26">
        <f t="shared" si="10228"/>
        <v>0</v>
      </c>
      <c r="AJ2516" s="26">
        <f t="shared" si="10185"/>
        <v>5.5</v>
      </c>
      <c r="AK2516" s="26">
        <f t="shared" si="10186"/>
        <v>5.7</v>
      </c>
      <c r="AL2516" s="26">
        <f t="shared" si="10187"/>
        <v>5.7</v>
      </c>
      <c r="AM2516" s="26">
        <f t="shared" si="10229"/>
        <v>0</v>
      </c>
      <c r="AN2516" s="26">
        <f t="shared" si="10230"/>
        <v>0</v>
      </c>
      <c r="AO2516" s="26">
        <f t="shared" si="10231"/>
        <v>0</v>
      </c>
      <c r="AP2516" s="26">
        <f t="shared" si="10188"/>
        <v>5.5</v>
      </c>
      <c r="AQ2516" s="26">
        <f t="shared" si="10189"/>
        <v>5.7</v>
      </c>
      <c r="AR2516" s="26">
        <f t="shared" si="10190"/>
        <v>5.7</v>
      </c>
      <c r="AS2516" s="26">
        <f t="shared" si="10232"/>
        <v>0</v>
      </c>
      <c r="AT2516" s="26">
        <f t="shared" si="10233"/>
        <v>0</v>
      </c>
      <c r="AU2516" s="26">
        <f t="shared" si="10234"/>
        <v>0</v>
      </c>
      <c r="AV2516" s="26">
        <f t="shared" si="10191"/>
        <v>5.5</v>
      </c>
      <c r="AW2516" s="26">
        <f t="shared" si="10192"/>
        <v>5.7</v>
      </c>
      <c r="AX2516" s="26">
        <f t="shared" si="10193"/>
        <v>5.7</v>
      </c>
      <c r="AY2516" s="26">
        <f t="shared" si="10235"/>
        <v>0</v>
      </c>
      <c r="AZ2516" s="26">
        <f t="shared" si="10236"/>
        <v>0</v>
      </c>
      <c r="BA2516" s="26">
        <f t="shared" si="10237"/>
        <v>0</v>
      </c>
      <c r="BB2516" s="26">
        <f t="shared" si="10194"/>
        <v>5.5</v>
      </c>
      <c r="BC2516" s="26">
        <f t="shared" si="10195"/>
        <v>5.7</v>
      </c>
      <c r="BD2516" s="26">
        <f t="shared" si="10196"/>
        <v>5.7</v>
      </c>
      <c r="BE2516" s="26">
        <f t="shared" si="10238"/>
        <v>0</v>
      </c>
      <c r="BF2516" s="26">
        <f t="shared" si="10239"/>
        <v>0</v>
      </c>
      <c r="BG2516" s="26">
        <f t="shared" si="10240"/>
        <v>0</v>
      </c>
      <c r="BH2516" s="26">
        <f t="shared" si="10197"/>
        <v>5.5</v>
      </c>
      <c r="BI2516" s="26">
        <f t="shared" si="10198"/>
        <v>5.7</v>
      </c>
      <c r="BJ2516" s="26">
        <f t="shared" si="10199"/>
        <v>5.7</v>
      </c>
      <c r="BK2516" s="26">
        <f t="shared" si="10241"/>
        <v>0</v>
      </c>
      <c r="BL2516" s="26">
        <f t="shared" si="10242"/>
        <v>0</v>
      </c>
      <c r="BM2516" s="26">
        <f t="shared" si="10243"/>
        <v>0</v>
      </c>
      <c r="BN2516" s="26">
        <f t="shared" si="10200"/>
        <v>5.5</v>
      </c>
      <c r="BO2516" s="26">
        <f t="shared" si="10201"/>
        <v>5.7</v>
      </c>
      <c r="BP2516" s="26">
        <f t="shared" si="10202"/>
        <v>5.7</v>
      </c>
      <c r="BQ2516" s="26">
        <f t="shared" si="10244"/>
        <v>0</v>
      </c>
      <c r="BR2516" s="26">
        <f t="shared" si="10245"/>
        <v>0</v>
      </c>
      <c r="BS2516" s="26">
        <f t="shared" si="10203"/>
        <v>5.5</v>
      </c>
      <c r="BT2516" s="26">
        <f t="shared" si="10204"/>
        <v>5.7</v>
      </c>
      <c r="BU2516" s="26">
        <f t="shared" si="10205"/>
        <v>5.7</v>
      </c>
      <c r="BV2516" s="26">
        <f t="shared" si="10246"/>
        <v>0</v>
      </c>
      <c r="BW2516" s="26">
        <f t="shared" si="10247"/>
        <v>0</v>
      </c>
      <c r="BX2516" s="26">
        <f t="shared" si="10206"/>
        <v>5.5</v>
      </c>
      <c r="BY2516" s="26">
        <f t="shared" si="10207"/>
        <v>5.7</v>
      </c>
      <c r="BZ2516" s="26">
        <f t="shared" si="10208"/>
        <v>5.7</v>
      </c>
      <c r="CA2516" s="26">
        <f t="shared" si="10248"/>
        <v>0</v>
      </c>
      <c r="CB2516" s="26">
        <f t="shared" si="10249"/>
        <v>0</v>
      </c>
      <c r="CC2516" s="26">
        <f t="shared" si="10250"/>
        <v>0</v>
      </c>
      <c r="CD2516" s="26">
        <f t="shared" si="10108"/>
        <v>5.5</v>
      </c>
      <c r="CE2516" s="26">
        <f t="shared" si="10109"/>
        <v>5.7</v>
      </c>
      <c r="CF2516" s="26">
        <f t="shared" si="10110"/>
        <v>5.7</v>
      </c>
      <c r="CG2516" s="26">
        <f t="shared" si="10251"/>
        <v>0</v>
      </c>
      <c r="CH2516" s="26">
        <f t="shared" si="10252"/>
        <v>0</v>
      </c>
      <c r="CI2516" s="26">
        <f t="shared" si="10253"/>
        <v>0</v>
      </c>
      <c r="CJ2516" s="26">
        <f t="shared" si="10111"/>
        <v>5.5</v>
      </c>
      <c r="CK2516" s="26">
        <f t="shared" si="10112"/>
        <v>5.7</v>
      </c>
      <c r="CL2516" s="26">
        <f t="shared" si="10113"/>
        <v>5.7</v>
      </c>
      <c r="CM2516" s="26">
        <f t="shared" si="10254"/>
        <v>0</v>
      </c>
      <c r="CN2516" s="26">
        <f t="shared" si="10255"/>
        <v>0</v>
      </c>
      <c r="CO2516" s="26">
        <f t="shared" si="10256"/>
        <v>0</v>
      </c>
      <c r="CP2516" s="26">
        <f t="shared" si="10114"/>
        <v>5.5</v>
      </c>
      <c r="CQ2516" s="26">
        <f t="shared" si="10115"/>
        <v>5.7</v>
      </c>
      <c r="CR2516" s="26">
        <f t="shared" si="10116"/>
        <v>5.7</v>
      </c>
      <c r="CS2516" s="26">
        <f t="shared" si="10257"/>
        <v>0</v>
      </c>
      <c r="CT2516" s="19"/>
      <c r="CU2516" s="35"/>
      <c r="CY2516" s="1" t="s">
        <v>27</v>
      </c>
    </row>
    <row r="2517" spans="1:105" ht="46.8" hidden="1" x14ac:dyDescent="0.3">
      <c r="A2517" s="16" t="s">
        <v>1419</v>
      </c>
      <c r="B2517" s="17">
        <v>240</v>
      </c>
      <c r="C2517" s="16"/>
      <c r="D2517" s="16"/>
      <c r="E2517" s="34" t="s">
        <v>39</v>
      </c>
      <c r="F2517" s="26">
        <f t="shared" si="10258"/>
        <v>5.5</v>
      </c>
      <c r="G2517" s="26">
        <f t="shared" si="10259"/>
        <v>5.7</v>
      </c>
      <c r="H2517" s="26">
        <f t="shared" si="10260"/>
        <v>5.7</v>
      </c>
      <c r="I2517" s="26">
        <f t="shared" si="10214"/>
        <v>0</v>
      </c>
      <c r="J2517" s="26">
        <f t="shared" si="10215"/>
        <v>0</v>
      </c>
      <c r="K2517" s="26">
        <f t="shared" si="10216"/>
        <v>0</v>
      </c>
      <c r="L2517" s="26">
        <f t="shared" si="10173"/>
        <v>5.5</v>
      </c>
      <c r="M2517" s="26">
        <f t="shared" si="10174"/>
        <v>5.7</v>
      </c>
      <c r="N2517" s="26">
        <f t="shared" si="10175"/>
        <v>5.7</v>
      </c>
      <c r="O2517" s="26">
        <f t="shared" si="10217"/>
        <v>0</v>
      </c>
      <c r="P2517" s="26">
        <f t="shared" si="10218"/>
        <v>0</v>
      </c>
      <c r="Q2517" s="26">
        <f t="shared" si="10219"/>
        <v>0</v>
      </c>
      <c r="R2517" s="26">
        <f t="shared" si="10176"/>
        <v>5.5</v>
      </c>
      <c r="S2517" s="26">
        <f t="shared" si="10177"/>
        <v>5.7</v>
      </c>
      <c r="T2517" s="26">
        <f t="shared" si="10178"/>
        <v>5.7</v>
      </c>
      <c r="U2517" s="26">
        <f t="shared" si="10220"/>
        <v>0</v>
      </c>
      <c r="V2517" s="26">
        <f t="shared" si="10221"/>
        <v>0</v>
      </c>
      <c r="W2517" s="26">
        <f t="shared" si="10222"/>
        <v>0</v>
      </c>
      <c r="X2517" s="26">
        <f t="shared" si="10179"/>
        <v>5.5</v>
      </c>
      <c r="Y2517" s="26">
        <f t="shared" si="10180"/>
        <v>5.7</v>
      </c>
      <c r="Z2517" s="26">
        <f t="shared" si="10181"/>
        <v>5.7</v>
      </c>
      <c r="AA2517" s="26">
        <f t="shared" si="10223"/>
        <v>0</v>
      </c>
      <c r="AB2517" s="26">
        <f t="shared" si="10224"/>
        <v>0</v>
      </c>
      <c r="AC2517" s="26">
        <f t="shared" si="10225"/>
        <v>0</v>
      </c>
      <c r="AD2517" s="26">
        <f t="shared" si="10182"/>
        <v>5.5</v>
      </c>
      <c r="AE2517" s="26">
        <f t="shared" si="10183"/>
        <v>5.7</v>
      </c>
      <c r="AF2517" s="26">
        <f t="shared" si="10184"/>
        <v>5.7</v>
      </c>
      <c r="AG2517" s="26">
        <f t="shared" si="10226"/>
        <v>0</v>
      </c>
      <c r="AH2517" s="26">
        <f t="shared" si="10227"/>
        <v>0</v>
      </c>
      <c r="AI2517" s="26">
        <f t="shared" si="10228"/>
        <v>0</v>
      </c>
      <c r="AJ2517" s="26">
        <f t="shared" si="10185"/>
        <v>5.5</v>
      </c>
      <c r="AK2517" s="26">
        <f t="shared" si="10186"/>
        <v>5.7</v>
      </c>
      <c r="AL2517" s="26">
        <f t="shared" si="10187"/>
        <v>5.7</v>
      </c>
      <c r="AM2517" s="26">
        <f t="shared" si="10229"/>
        <v>0</v>
      </c>
      <c r="AN2517" s="26">
        <f t="shared" si="10230"/>
        <v>0</v>
      </c>
      <c r="AO2517" s="26">
        <f t="shared" si="10231"/>
        <v>0</v>
      </c>
      <c r="AP2517" s="26">
        <f t="shared" si="10188"/>
        <v>5.5</v>
      </c>
      <c r="AQ2517" s="26">
        <f t="shared" si="10189"/>
        <v>5.7</v>
      </c>
      <c r="AR2517" s="26">
        <f t="shared" si="10190"/>
        <v>5.7</v>
      </c>
      <c r="AS2517" s="26">
        <f t="shared" si="10232"/>
        <v>0</v>
      </c>
      <c r="AT2517" s="26">
        <f t="shared" si="10233"/>
        <v>0</v>
      </c>
      <c r="AU2517" s="26">
        <f t="shared" si="10234"/>
        <v>0</v>
      </c>
      <c r="AV2517" s="26">
        <f t="shared" si="10191"/>
        <v>5.5</v>
      </c>
      <c r="AW2517" s="26">
        <f t="shared" si="10192"/>
        <v>5.7</v>
      </c>
      <c r="AX2517" s="26">
        <f t="shared" si="10193"/>
        <v>5.7</v>
      </c>
      <c r="AY2517" s="26">
        <f t="shared" si="10235"/>
        <v>0</v>
      </c>
      <c r="AZ2517" s="26">
        <f t="shared" si="10236"/>
        <v>0</v>
      </c>
      <c r="BA2517" s="26">
        <f t="shared" si="10237"/>
        <v>0</v>
      </c>
      <c r="BB2517" s="26">
        <f t="shared" si="10194"/>
        <v>5.5</v>
      </c>
      <c r="BC2517" s="26">
        <f t="shared" si="10195"/>
        <v>5.7</v>
      </c>
      <c r="BD2517" s="26">
        <f t="shared" si="10196"/>
        <v>5.7</v>
      </c>
      <c r="BE2517" s="26">
        <f t="shared" si="10238"/>
        <v>0</v>
      </c>
      <c r="BF2517" s="26">
        <f t="shared" si="10239"/>
        <v>0</v>
      </c>
      <c r="BG2517" s="26">
        <f t="shared" si="10240"/>
        <v>0</v>
      </c>
      <c r="BH2517" s="26">
        <f t="shared" si="10197"/>
        <v>5.5</v>
      </c>
      <c r="BI2517" s="26">
        <f t="shared" si="10198"/>
        <v>5.7</v>
      </c>
      <c r="BJ2517" s="26">
        <f t="shared" si="10199"/>
        <v>5.7</v>
      </c>
      <c r="BK2517" s="26">
        <f t="shared" si="10241"/>
        <v>0</v>
      </c>
      <c r="BL2517" s="26">
        <f t="shared" si="10242"/>
        <v>0</v>
      </c>
      <c r="BM2517" s="26">
        <f t="shared" si="10243"/>
        <v>0</v>
      </c>
      <c r="BN2517" s="26">
        <f t="shared" si="10200"/>
        <v>5.5</v>
      </c>
      <c r="BO2517" s="26">
        <f t="shared" si="10201"/>
        <v>5.7</v>
      </c>
      <c r="BP2517" s="26">
        <f t="shared" si="10202"/>
        <v>5.7</v>
      </c>
      <c r="BQ2517" s="26">
        <f t="shared" si="10244"/>
        <v>0</v>
      </c>
      <c r="BR2517" s="26">
        <f t="shared" si="10245"/>
        <v>0</v>
      </c>
      <c r="BS2517" s="26">
        <f t="shared" si="10203"/>
        <v>5.5</v>
      </c>
      <c r="BT2517" s="26">
        <f t="shared" si="10204"/>
        <v>5.7</v>
      </c>
      <c r="BU2517" s="26">
        <f t="shared" si="10205"/>
        <v>5.7</v>
      </c>
      <c r="BV2517" s="26">
        <f t="shared" si="10246"/>
        <v>0</v>
      </c>
      <c r="BW2517" s="26">
        <f t="shared" si="10247"/>
        <v>0</v>
      </c>
      <c r="BX2517" s="26">
        <f t="shared" si="10206"/>
        <v>5.5</v>
      </c>
      <c r="BY2517" s="26">
        <f t="shared" si="10207"/>
        <v>5.7</v>
      </c>
      <c r="BZ2517" s="26">
        <f t="shared" si="10208"/>
        <v>5.7</v>
      </c>
      <c r="CA2517" s="26">
        <f t="shared" si="10248"/>
        <v>0</v>
      </c>
      <c r="CB2517" s="26">
        <f t="shared" si="10249"/>
        <v>0</v>
      </c>
      <c r="CC2517" s="26">
        <f t="shared" si="10250"/>
        <v>0</v>
      </c>
      <c r="CD2517" s="26">
        <f t="shared" si="10108"/>
        <v>5.5</v>
      </c>
      <c r="CE2517" s="26">
        <f t="shared" si="10109"/>
        <v>5.7</v>
      </c>
      <c r="CF2517" s="26">
        <f t="shared" si="10110"/>
        <v>5.7</v>
      </c>
      <c r="CG2517" s="26">
        <f t="shared" si="10251"/>
        <v>0</v>
      </c>
      <c r="CH2517" s="26">
        <f t="shared" si="10252"/>
        <v>0</v>
      </c>
      <c r="CI2517" s="26">
        <f t="shared" si="10253"/>
        <v>0</v>
      </c>
      <c r="CJ2517" s="26">
        <f t="shared" si="10111"/>
        <v>5.5</v>
      </c>
      <c r="CK2517" s="26">
        <f t="shared" si="10112"/>
        <v>5.7</v>
      </c>
      <c r="CL2517" s="26">
        <f t="shared" si="10113"/>
        <v>5.7</v>
      </c>
      <c r="CM2517" s="26">
        <f t="shared" si="10254"/>
        <v>0</v>
      </c>
      <c r="CN2517" s="26">
        <f t="shared" si="10255"/>
        <v>0</v>
      </c>
      <c r="CO2517" s="26">
        <f t="shared" si="10256"/>
        <v>0</v>
      </c>
      <c r="CP2517" s="26">
        <f t="shared" si="10114"/>
        <v>5.5</v>
      </c>
      <c r="CQ2517" s="26">
        <f t="shared" si="10115"/>
        <v>5.7</v>
      </c>
      <c r="CR2517" s="26">
        <f t="shared" si="10116"/>
        <v>5.7</v>
      </c>
      <c r="CS2517" s="26">
        <f t="shared" si="10257"/>
        <v>0</v>
      </c>
      <c r="CT2517" s="19"/>
      <c r="CU2517" s="35"/>
      <c r="CZ2517" s="1" t="s">
        <v>28</v>
      </c>
    </row>
    <row r="2518" spans="1:105" hidden="1" x14ac:dyDescent="0.3">
      <c r="A2518" s="16" t="s">
        <v>1419</v>
      </c>
      <c r="B2518" s="17">
        <v>240</v>
      </c>
      <c r="C2518" s="16" t="s">
        <v>40</v>
      </c>
      <c r="D2518" s="16" t="s">
        <v>41</v>
      </c>
      <c r="E2518" s="34" t="s">
        <v>42</v>
      </c>
      <c r="F2518" s="26">
        <v>5.5</v>
      </c>
      <c r="G2518" s="26">
        <v>5.7</v>
      </c>
      <c r="H2518" s="26">
        <v>5.7</v>
      </c>
      <c r="I2518" s="26"/>
      <c r="J2518" s="26"/>
      <c r="K2518" s="26"/>
      <c r="L2518" s="26">
        <f t="shared" si="10173"/>
        <v>5.5</v>
      </c>
      <c r="M2518" s="26">
        <f t="shared" si="10174"/>
        <v>5.7</v>
      </c>
      <c r="N2518" s="26">
        <f t="shared" si="10175"/>
        <v>5.7</v>
      </c>
      <c r="O2518" s="26"/>
      <c r="P2518" s="26"/>
      <c r="Q2518" s="26"/>
      <c r="R2518" s="26">
        <f t="shared" si="10176"/>
        <v>5.5</v>
      </c>
      <c r="S2518" s="26">
        <f t="shared" si="10177"/>
        <v>5.7</v>
      </c>
      <c r="T2518" s="26">
        <f t="shared" si="10178"/>
        <v>5.7</v>
      </c>
      <c r="U2518" s="26"/>
      <c r="V2518" s="26"/>
      <c r="W2518" s="26"/>
      <c r="X2518" s="26">
        <f t="shared" si="10179"/>
        <v>5.5</v>
      </c>
      <c r="Y2518" s="26">
        <f t="shared" si="10180"/>
        <v>5.7</v>
      </c>
      <c r="Z2518" s="26">
        <f t="shared" si="10181"/>
        <v>5.7</v>
      </c>
      <c r="AA2518" s="26"/>
      <c r="AB2518" s="26"/>
      <c r="AC2518" s="26"/>
      <c r="AD2518" s="26">
        <f t="shared" si="10182"/>
        <v>5.5</v>
      </c>
      <c r="AE2518" s="26">
        <f t="shared" si="10183"/>
        <v>5.7</v>
      </c>
      <c r="AF2518" s="26">
        <f t="shared" si="10184"/>
        <v>5.7</v>
      </c>
      <c r="AG2518" s="26"/>
      <c r="AH2518" s="26"/>
      <c r="AI2518" s="26"/>
      <c r="AJ2518" s="26">
        <f t="shared" si="10185"/>
        <v>5.5</v>
      </c>
      <c r="AK2518" s="26">
        <f t="shared" si="10186"/>
        <v>5.7</v>
      </c>
      <c r="AL2518" s="26">
        <f t="shared" si="10187"/>
        <v>5.7</v>
      </c>
      <c r="AM2518" s="26"/>
      <c r="AN2518" s="26"/>
      <c r="AO2518" s="26"/>
      <c r="AP2518" s="26">
        <f t="shared" si="10188"/>
        <v>5.5</v>
      </c>
      <c r="AQ2518" s="26">
        <f t="shared" si="10189"/>
        <v>5.7</v>
      </c>
      <c r="AR2518" s="26">
        <f t="shared" si="10190"/>
        <v>5.7</v>
      </c>
      <c r="AS2518" s="26"/>
      <c r="AT2518" s="26"/>
      <c r="AU2518" s="26"/>
      <c r="AV2518" s="26">
        <f t="shared" si="10191"/>
        <v>5.5</v>
      </c>
      <c r="AW2518" s="26">
        <f t="shared" si="10192"/>
        <v>5.7</v>
      </c>
      <c r="AX2518" s="26">
        <f t="shared" si="10193"/>
        <v>5.7</v>
      </c>
      <c r="AY2518" s="26"/>
      <c r="AZ2518" s="26"/>
      <c r="BA2518" s="26"/>
      <c r="BB2518" s="26">
        <f t="shared" si="10194"/>
        <v>5.5</v>
      </c>
      <c r="BC2518" s="26">
        <f t="shared" si="10195"/>
        <v>5.7</v>
      </c>
      <c r="BD2518" s="26">
        <f t="shared" si="10196"/>
        <v>5.7</v>
      </c>
      <c r="BE2518" s="26"/>
      <c r="BF2518" s="26"/>
      <c r="BG2518" s="26"/>
      <c r="BH2518" s="26">
        <f t="shared" si="10197"/>
        <v>5.5</v>
      </c>
      <c r="BI2518" s="26">
        <f t="shared" si="10198"/>
        <v>5.7</v>
      </c>
      <c r="BJ2518" s="26">
        <f t="shared" si="10199"/>
        <v>5.7</v>
      </c>
      <c r="BK2518" s="26"/>
      <c r="BL2518" s="26"/>
      <c r="BM2518" s="26"/>
      <c r="BN2518" s="26">
        <f t="shared" si="10200"/>
        <v>5.5</v>
      </c>
      <c r="BO2518" s="26">
        <f t="shared" si="10201"/>
        <v>5.7</v>
      </c>
      <c r="BP2518" s="26">
        <f t="shared" si="10202"/>
        <v>5.7</v>
      </c>
      <c r="BQ2518" s="26"/>
      <c r="BR2518" s="26"/>
      <c r="BS2518" s="26">
        <f t="shared" si="10203"/>
        <v>5.5</v>
      </c>
      <c r="BT2518" s="26">
        <f t="shared" si="10204"/>
        <v>5.7</v>
      </c>
      <c r="BU2518" s="26">
        <f t="shared" si="10205"/>
        <v>5.7</v>
      </c>
      <c r="BV2518" s="26"/>
      <c r="BW2518" s="26"/>
      <c r="BX2518" s="26">
        <f t="shared" si="10206"/>
        <v>5.5</v>
      </c>
      <c r="BY2518" s="26">
        <f t="shared" si="10207"/>
        <v>5.7</v>
      </c>
      <c r="BZ2518" s="26">
        <f t="shared" si="10208"/>
        <v>5.7</v>
      </c>
      <c r="CA2518" s="26"/>
      <c r="CB2518" s="26"/>
      <c r="CC2518" s="26"/>
      <c r="CD2518" s="26">
        <f t="shared" si="10108"/>
        <v>5.5</v>
      </c>
      <c r="CE2518" s="26">
        <f t="shared" si="10109"/>
        <v>5.7</v>
      </c>
      <c r="CF2518" s="26">
        <f t="shared" si="10110"/>
        <v>5.7</v>
      </c>
      <c r="CG2518" s="26"/>
      <c r="CH2518" s="26"/>
      <c r="CI2518" s="26"/>
      <c r="CJ2518" s="26">
        <f t="shared" si="10111"/>
        <v>5.5</v>
      </c>
      <c r="CK2518" s="26">
        <f t="shared" si="10112"/>
        <v>5.7</v>
      </c>
      <c r="CL2518" s="26">
        <f t="shared" si="10113"/>
        <v>5.7</v>
      </c>
      <c r="CM2518" s="26"/>
      <c r="CN2518" s="26"/>
      <c r="CO2518" s="26"/>
      <c r="CP2518" s="26">
        <f t="shared" si="10114"/>
        <v>5.5</v>
      </c>
      <c r="CQ2518" s="26">
        <f t="shared" si="10115"/>
        <v>5.7</v>
      </c>
      <c r="CR2518" s="26">
        <f t="shared" si="10116"/>
        <v>5.7</v>
      </c>
      <c r="CS2518" s="26"/>
      <c r="CT2518" s="19"/>
      <c r="CU2518" s="35"/>
    </row>
    <row r="2519" spans="1:105" ht="62.4" hidden="1" x14ac:dyDescent="0.3">
      <c r="A2519" s="16" t="s">
        <v>1421</v>
      </c>
      <c r="B2519" s="17"/>
      <c r="C2519" s="16"/>
      <c r="D2519" s="16"/>
      <c r="E2519" s="34" t="s">
        <v>1422</v>
      </c>
      <c r="F2519" s="26">
        <f t="shared" ref="F2519:K2519" si="10261">F2520+F2523</f>
        <v>954.3</v>
      </c>
      <c r="G2519" s="26">
        <f t="shared" si="10261"/>
        <v>988.2</v>
      </c>
      <c r="H2519" s="26">
        <f t="shared" si="10261"/>
        <v>988.2</v>
      </c>
      <c r="I2519" s="26">
        <f t="shared" si="10261"/>
        <v>0</v>
      </c>
      <c r="J2519" s="26">
        <f t="shared" si="10261"/>
        <v>0</v>
      </c>
      <c r="K2519" s="26">
        <f t="shared" si="10261"/>
        <v>0</v>
      </c>
      <c r="L2519" s="26">
        <f t="shared" si="10173"/>
        <v>954.3</v>
      </c>
      <c r="M2519" s="26">
        <f t="shared" si="10174"/>
        <v>988.2</v>
      </c>
      <c r="N2519" s="26">
        <f t="shared" si="10175"/>
        <v>988.2</v>
      </c>
      <c r="O2519" s="26">
        <f>O2520+O2523</f>
        <v>0</v>
      </c>
      <c r="P2519" s="26">
        <f>P2520+P2523</f>
        <v>0</v>
      </c>
      <c r="Q2519" s="26">
        <f>Q2520+Q2523</f>
        <v>0</v>
      </c>
      <c r="R2519" s="26">
        <f t="shared" si="10176"/>
        <v>954.3</v>
      </c>
      <c r="S2519" s="26">
        <f t="shared" si="10177"/>
        <v>988.2</v>
      </c>
      <c r="T2519" s="26">
        <f t="shared" si="10178"/>
        <v>988.2</v>
      </c>
      <c r="U2519" s="26">
        <f>U2520+U2523</f>
        <v>0</v>
      </c>
      <c r="V2519" s="26">
        <f>V2520+V2523</f>
        <v>0</v>
      </c>
      <c r="W2519" s="26">
        <f>W2520+W2523</f>
        <v>0</v>
      </c>
      <c r="X2519" s="26">
        <f t="shared" si="10179"/>
        <v>954.3</v>
      </c>
      <c r="Y2519" s="26">
        <f t="shared" si="10180"/>
        <v>988.2</v>
      </c>
      <c r="Z2519" s="26">
        <f t="shared" si="10181"/>
        <v>988.2</v>
      </c>
      <c r="AA2519" s="26">
        <f>AA2520+AA2523</f>
        <v>0</v>
      </c>
      <c r="AB2519" s="26">
        <f>AB2520+AB2523</f>
        <v>0</v>
      </c>
      <c r="AC2519" s="26">
        <f>AC2520+AC2523</f>
        <v>0</v>
      </c>
      <c r="AD2519" s="26">
        <f t="shared" si="10182"/>
        <v>954.3</v>
      </c>
      <c r="AE2519" s="26">
        <f t="shared" si="10183"/>
        <v>988.2</v>
      </c>
      <c r="AF2519" s="26">
        <f t="shared" si="10184"/>
        <v>988.2</v>
      </c>
      <c r="AG2519" s="26">
        <f>AG2520+AG2523</f>
        <v>0</v>
      </c>
      <c r="AH2519" s="26">
        <f>AH2520+AH2523</f>
        <v>0</v>
      </c>
      <c r="AI2519" s="26">
        <f>AI2520+AI2523</f>
        <v>0</v>
      </c>
      <c r="AJ2519" s="26">
        <f t="shared" si="10185"/>
        <v>954.3</v>
      </c>
      <c r="AK2519" s="26">
        <f t="shared" si="10186"/>
        <v>988.2</v>
      </c>
      <c r="AL2519" s="26">
        <f t="shared" si="10187"/>
        <v>988.2</v>
      </c>
      <c r="AM2519" s="26">
        <f>AM2520+AM2523</f>
        <v>0</v>
      </c>
      <c r="AN2519" s="26">
        <f>AN2520+AN2523</f>
        <v>0</v>
      </c>
      <c r="AO2519" s="26">
        <f>AO2520+AO2523</f>
        <v>0</v>
      </c>
      <c r="AP2519" s="26">
        <f t="shared" si="10188"/>
        <v>954.3</v>
      </c>
      <c r="AQ2519" s="26">
        <f t="shared" si="10189"/>
        <v>988.2</v>
      </c>
      <c r="AR2519" s="26">
        <f t="shared" si="10190"/>
        <v>988.2</v>
      </c>
      <c r="AS2519" s="26">
        <f>AS2520+AS2523</f>
        <v>0</v>
      </c>
      <c r="AT2519" s="26">
        <f>AT2520+AT2523</f>
        <v>0</v>
      </c>
      <c r="AU2519" s="26">
        <f>AU2520+AU2523</f>
        <v>0</v>
      </c>
      <c r="AV2519" s="26">
        <f t="shared" si="10191"/>
        <v>954.3</v>
      </c>
      <c r="AW2519" s="26">
        <f t="shared" si="10192"/>
        <v>988.2</v>
      </c>
      <c r="AX2519" s="26">
        <f t="shared" si="10193"/>
        <v>988.2</v>
      </c>
      <c r="AY2519" s="26">
        <f>AY2520+AY2523</f>
        <v>0</v>
      </c>
      <c r="AZ2519" s="26">
        <f>AZ2520+AZ2523</f>
        <v>0</v>
      </c>
      <c r="BA2519" s="26">
        <f>BA2520+BA2523</f>
        <v>0</v>
      </c>
      <c r="BB2519" s="26">
        <f t="shared" si="10194"/>
        <v>954.3</v>
      </c>
      <c r="BC2519" s="26">
        <f t="shared" si="10195"/>
        <v>988.2</v>
      </c>
      <c r="BD2519" s="26">
        <f t="shared" si="10196"/>
        <v>988.2</v>
      </c>
      <c r="BE2519" s="26">
        <f>BE2520+BE2523</f>
        <v>0</v>
      </c>
      <c r="BF2519" s="26">
        <f>BF2520+BF2523</f>
        <v>0</v>
      </c>
      <c r="BG2519" s="26">
        <f>BG2520+BG2523</f>
        <v>0</v>
      </c>
      <c r="BH2519" s="26">
        <f t="shared" si="10197"/>
        <v>954.3</v>
      </c>
      <c r="BI2519" s="26">
        <f t="shared" si="10198"/>
        <v>988.2</v>
      </c>
      <c r="BJ2519" s="26">
        <f t="shared" si="10199"/>
        <v>988.2</v>
      </c>
      <c r="BK2519" s="26">
        <f>BK2520+BK2523</f>
        <v>0</v>
      </c>
      <c r="BL2519" s="26">
        <f>BL2520+BL2523</f>
        <v>0</v>
      </c>
      <c r="BM2519" s="26">
        <f>BM2520+BM2523</f>
        <v>0</v>
      </c>
      <c r="BN2519" s="26">
        <f t="shared" si="10200"/>
        <v>954.3</v>
      </c>
      <c r="BO2519" s="26">
        <f t="shared" si="10201"/>
        <v>988.2</v>
      </c>
      <c r="BP2519" s="26">
        <f t="shared" si="10202"/>
        <v>988.2</v>
      </c>
      <c r="BQ2519" s="26">
        <f>BQ2520+BQ2523</f>
        <v>0</v>
      </c>
      <c r="BR2519" s="26">
        <f>BR2520+BR2523</f>
        <v>0</v>
      </c>
      <c r="BS2519" s="26">
        <f t="shared" si="10203"/>
        <v>954.3</v>
      </c>
      <c r="BT2519" s="26">
        <f t="shared" si="10204"/>
        <v>988.2</v>
      </c>
      <c r="BU2519" s="26">
        <f t="shared" si="10205"/>
        <v>988.2</v>
      </c>
      <c r="BV2519" s="26">
        <f>BV2520+BV2523</f>
        <v>0</v>
      </c>
      <c r="BW2519" s="26">
        <f>BW2520+BW2523</f>
        <v>0</v>
      </c>
      <c r="BX2519" s="26">
        <f t="shared" si="10206"/>
        <v>954.3</v>
      </c>
      <c r="BY2519" s="26">
        <f t="shared" si="10207"/>
        <v>988.2</v>
      </c>
      <c r="BZ2519" s="26">
        <f t="shared" si="10208"/>
        <v>988.2</v>
      </c>
      <c r="CA2519" s="26">
        <f>CA2520+CA2523</f>
        <v>0</v>
      </c>
      <c r="CB2519" s="26">
        <f>CB2520+CB2523</f>
        <v>0</v>
      </c>
      <c r="CC2519" s="26">
        <f>CC2520+CC2523</f>
        <v>0</v>
      </c>
      <c r="CD2519" s="26">
        <f t="shared" si="10108"/>
        <v>954.3</v>
      </c>
      <c r="CE2519" s="26">
        <f t="shared" si="10109"/>
        <v>988.2</v>
      </c>
      <c r="CF2519" s="26">
        <f t="shared" si="10110"/>
        <v>988.2</v>
      </c>
      <c r="CG2519" s="26">
        <f>CG2520+CG2523</f>
        <v>0</v>
      </c>
      <c r="CH2519" s="26">
        <f>CH2520+CH2523</f>
        <v>0</v>
      </c>
      <c r="CI2519" s="26">
        <f>CI2520+CI2523</f>
        <v>0</v>
      </c>
      <c r="CJ2519" s="26">
        <f t="shared" si="10111"/>
        <v>954.3</v>
      </c>
      <c r="CK2519" s="26">
        <f t="shared" si="10112"/>
        <v>988.2</v>
      </c>
      <c r="CL2519" s="26">
        <f t="shared" si="10113"/>
        <v>988.2</v>
      </c>
      <c r="CM2519" s="26">
        <f>CM2520+CM2523</f>
        <v>0</v>
      </c>
      <c r="CN2519" s="26">
        <f>CN2520+CN2523</f>
        <v>0</v>
      </c>
      <c r="CO2519" s="26">
        <f>CO2520+CO2523</f>
        <v>0</v>
      </c>
      <c r="CP2519" s="26">
        <f t="shared" si="10114"/>
        <v>954.3</v>
      </c>
      <c r="CQ2519" s="26">
        <f t="shared" si="10115"/>
        <v>988.2</v>
      </c>
      <c r="CR2519" s="26">
        <f t="shared" si="10116"/>
        <v>988.2</v>
      </c>
      <c r="CS2519" s="26">
        <f>CS2520+CS2523</f>
        <v>0</v>
      </c>
      <c r="CT2519" s="19"/>
      <c r="CU2519" s="35"/>
      <c r="CX2519" s="1" t="s">
        <v>1346</v>
      </c>
      <c r="DA2519" s="1" t="s">
        <v>29</v>
      </c>
    </row>
    <row r="2520" spans="1:105" ht="93.6" hidden="1" x14ac:dyDescent="0.3">
      <c r="A2520" s="16" t="s">
        <v>1421</v>
      </c>
      <c r="B2520" s="17">
        <v>100</v>
      </c>
      <c r="C2520" s="16"/>
      <c r="D2520" s="16"/>
      <c r="E2520" s="34" t="s">
        <v>129</v>
      </c>
      <c r="F2520" s="26">
        <f t="shared" ref="F2520:F2528" si="10262">F2521</f>
        <v>919</v>
      </c>
      <c r="G2520" s="26">
        <f t="shared" ref="G2520:G2528" si="10263">G2521</f>
        <v>951.5</v>
      </c>
      <c r="H2520" s="26">
        <f t="shared" ref="H2520:H2528" si="10264">H2521</f>
        <v>951.5</v>
      </c>
      <c r="I2520" s="26">
        <f t="shared" ref="I2520:I2528" si="10265">I2521</f>
        <v>0</v>
      </c>
      <c r="J2520" s="26">
        <f t="shared" ref="J2520:J2528" si="10266">J2521</f>
        <v>0</v>
      </c>
      <c r="K2520" s="26">
        <f t="shared" ref="K2520:K2528" si="10267">K2521</f>
        <v>0</v>
      </c>
      <c r="L2520" s="26">
        <f t="shared" si="10173"/>
        <v>919</v>
      </c>
      <c r="M2520" s="26">
        <f t="shared" si="10174"/>
        <v>951.5</v>
      </c>
      <c r="N2520" s="26">
        <f t="shared" si="10175"/>
        <v>951.5</v>
      </c>
      <c r="O2520" s="26">
        <f t="shared" ref="O2520:O2528" si="10268">O2521</f>
        <v>0</v>
      </c>
      <c r="P2520" s="26">
        <f t="shared" ref="P2520:P2528" si="10269">P2521</f>
        <v>0</v>
      </c>
      <c r="Q2520" s="26">
        <f t="shared" ref="Q2520:Q2528" si="10270">Q2521</f>
        <v>0</v>
      </c>
      <c r="R2520" s="26">
        <f t="shared" si="10176"/>
        <v>919</v>
      </c>
      <c r="S2520" s="26">
        <f t="shared" si="10177"/>
        <v>951.5</v>
      </c>
      <c r="T2520" s="26">
        <f t="shared" si="10178"/>
        <v>951.5</v>
      </c>
      <c r="U2520" s="26">
        <f t="shared" ref="U2520:U2528" si="10271">U2521</f>
        <v>0</v>
      </c>
      <c r="V2520" s="26">
        <f t="shared" ref="V2520:V2528" si="10272">V2521</f>
        <v>0</v>
      </c>
      <c r="W2520" s="26">
        <f t="shared" ref="W2520:W2528" si="10273">W2521</f>
        <v>0</v>
      </c>
      <c r="X2520" s="26">
        <f t="shared" si="10179"/>
        <v>919</v>
      </c>
      <c r="Y2520" s="26">
        <f t="shared" si="10180"/>
        <v>951.5</v>
      </c>
      <c r="Z2520" s="26">
        <f t="shared" si="10181"/>
        <v>951.5</v>
      </c>
      <c r="AA2520" s="26">
        <f t="shared" ref="AA2520:AA2528" si="10274">AA2521</f>
        <v>0</v>
      </c>
      <c r="AB2520" s="26">
        <f t="shared" ref="AB2520:AB2528" si="10275">AB2521</f>
        <v>0</v>
      </c>
      <c r="AC2520" s="26">
        <f t="shared" ref="AC2520:AC2528" si="10276">AC2521</f>
        <v>0</v>
      </c>
      <c r="AD2520" s="26">
        <f t="shared" si="10182"/>
        <v>919</v>
      </c>
      <c r="AE2520" s="26">
        <f t="shared" si="10183"/>
        <v>951.5</v>
      </c>
      <c r="AF2520" s="26">
        <f t="shared" si="10184"/>
        <v>951.5</v>
      </c>
      <c r="AG2520" s="26">
        <f t="shared" ref="AG2520:AG2528" si="10277">AG2521</f>
        <v>0</v>
      </c>
      <c r="AH2520" s="26">
        <f t="shared" ref="AH2520:AH2528" si="10278">AH2521</f>
        <v>0</v>
      </c>
      <c r="AI2520" s="26">
        <f t="shared" ref="AI2520:AI2528" si="10279">AI2521</f>
        <v>0</v>
      </c>
      <c r="AJ2520" s="26">
        <f t="shared" si="10185"/>
        <v>919</v>
      </c>
      <c r="AK2520" s="26">
        <f t="shared" si="10186"/>
        <v>951.5</v>
      </c>
      <c r="AL2520" s="26">
        <f t="shared" si="10187"/>
        <v>951.5</v>
      </c>
      <c r="AM2520" s="26">
        <f t="shared" ref="AM2520:AM2528" si="10280">AM2521</f>
        <v>0</v>
      </c>
      <c r="AN2520" s="26">
        <f t="shared" ref="AN2520:AN2528" si="10281">AN2521</f>
        <v>0</v>
      </c>
      <c r="AO2520" s="26">
        <f t="shared" ref="AO2520:AO2528" si="10282">AO2521</f>
        <v>0</v>
      </c>
      <c r="AP2520" s="26">
        <f t="shared" si="10188"/>
        <v>919</v>
      </c>
      <c r="AQ2520" s="26">
        <f t="shared" si="10189"/>
        <v>951.5</v>
      </c>
      <c r="AR2520" s="26">
        <f t="shared" si="10190"/>
        <v>951.5</v>
      </c>
      <c r="AS2520" s="26">
        <f t="shared" ref="AS2520:AS2528" si="10283">AS2521</f>
        <v>0</v>
      </c>
      <c r="AT2520" s="26">
        <f t="shared" ref="AT2520:AT2528" si="10284">AT2521</f>
        <v>0</v>
      </c>
      <c r="AU2520" s="26">
        <f t="shared" ref="AU2520:AU2528" si="10285">AU2521</f>
        <v>0</v>
      </c>
      <c r="AV2520" s="26">
        <f t="shared" si="10191"/>
        <v>919</v>
      </c>
      <c r="AW2520" s="26">
        <f t="shared" si="10192"/>
        <v>951.5</v>
      </c>
      <c r="AX2520" s="26">
        <f t="shared" si="10193"/>
        <v>951.5</v>
      </c>
      <c r="AY2520" s="26">
        <f t="shared" ref="AY2520:AY2528" si="10286">AY2521</f>
        <v>0</v>
      </c>
      <c r="AZ2520" s="26">
        <f t="shared" ref="AZ2520:AZ2528" si="10287">AZ2521</f>
        <v>0</v>
      </c>
      <c r="BA2520" s="26">
        <f t="shared" ref="BA2520:BA2528" si="10288">BA2521</f>
        <v>0</v>
      </c>
      <c r="BB2520" s="26">
        <f t="shared" si="10194"/>
        <v>919</v>
      </c>
      <c r="BC2520" s="26">
        <f t="shared" si="10195"/>
        <v>951.5</v>
      </c>
      <c r="BD2520" s="26">
        <f t="shared" si="10196"/>
        <v>951.5</v>
      </c>
      <c r="BE2520" s="26">
        <f t="shared" ref="BE2520:BE2528" si="10289">BE2521</f>
        <v>0</v>
      </c>
      <c r="BF2520" s="26">
        <f t="shared" ref="BF2520:BF2528" si="10290">BF2521</f>
        <v>0</v>
      </c>
      <c r="BG2520" s="26">
        <f t="shared" ref="BG2520:BG2528" si="10291">BG2521</f>
        <v>0</v>
      </c>
      <c r="BH2520" s="26">
        <f t="shared" si="10197"/>
        <v>919</v>
      </c>
      <c r="BI2520" s="26">
        <f t="shared" si="10198"/>
        <v>951.5</v>
      </c>
      <c r="BJ2520" s="26">
        <f t="shared" si="10199"/>
        <v>951.5</v>
      </c>
      <c r="BK2520" s="26">
        <f t="shared" ref="BK2520:BK2528" si="10292">BK2521</f>
        <v>0</v>
      </c>
      <c r="BL2520" s="26">
        <f t="shared" ref="BL2520:BL2528" si="10293">BL2521</f>
        <v>0</v>
      </c>
      <c r="BM2520" s="26">
        <f t="shared" ref="BM2520:BM2528" si="10294">BM2521</f>
        <v>0</v>
      </c>
      <c r="BN2520" s="26">
        <f t="shared" si="10200"/>
        <v>919</v>
      </c>
      <c r="BO2520" s="26">
        <f t="shared" si="10201"/>
        <v>951.5</v>
      </c>
      <c r="BP2520" s="26">
        <f t="shared" si="10202"/>
        <v>951.5</v>
      </c>
      <c r="BQ2520" s="26">
        <f t="shared" ref="BQ2520:BQ2528" si="10295">BQ2521</f>
        <v>0</v>
      </c>
      <c r="BR2520" s="26">
        <f t="shared" ref="BR2520:BR2528" si="10296">BR2521</f>
        <v>0</v>
      </c>
      <c r="BS2520" s="26">
        <f t="shared" si="10203"/>
        <v>919</v>
      </c>
      <c r="BT2520" s="26">
        <f t="shared" si="10204"/>
        <v>951.5</v>
      </c>
      <c r="BU2520" s="26">
        <f t="shared" si="10205"/>
        <v>951.5</v>
      </c>
      <c r="BV2520" s="26">
        <f t="shared" ref="BV2520:BV2528" si="10297">BV2521</f>
        <v>0</v>
      </c>
      <c r="BW2520" s="26">
        <f t="shared" ref="BW2520:BW2528" si="10298">BW2521</f>
        <v>0</v>
      </c>
      <c r="BX2520" s="26">
        <f t="shared" si="10206"/>
        <v>919</v>
      </c>
      <c r="BY2520" s="26">
        <f t="shared" si="10207"/>
        <v>951.5</v>
      </c>
      <c r="BZ2520" s="26">
        <f t="shared" si="10208"/>
        <v>951.5</v>
      </c>
      <c r="CA2520" s="26">
        <f t="shared" ref="CA2520:CA2528" si="10299">CA2521</f>
        <v>0</v>
      </c>
      <c r="CB2520" s="26">
        <f t="shared" ref="CB2520:CB2528" si="10300">CB2521</f>
        <v>0</v>
      </c>
      <c r="CC2520" s="26">
        <f t="shared" ref="CC2520:CC2528" si="10301">CC2521</f>
        <v>0</v>
      </c>
      <c r="CD2520" s="26">
        <f t="shared" si="10108"/>
        <v>919</v>
      </c>
      <c r="CE2520" s="26">
        <f t="shared" si="10109"/>
        <v>951.5</v>
      </c>
      <c r="CF2520" s="26">
        <f t="shared" si="10110"/>
        <v>951.5</v>
      </c>
      <c r="CG2520" s="26">
        <f t="shared" ref="CG2520:CG2528" si="10302">CG2521</f>
        <v>0</v>
      </c>
      <c r="CH2520" s="26">
        <f t="shared" ref="CH2520:CH2528" si="10303">CH2521</f>
        <v>0</v>
      </c>
      <c r="CI2520" s="26">
        <f t="shared" ref="CI2520:CI2528" si="10304">CI2521</f>
        <v>0</v>
      </c>
      <c r="CJ2520" s="26">
        <f t="shared" si="10111"/>
        <v>919</v>
      </c>
      <c r="CK2520" s="26">
        <f t="shared" si="10112"/>
        <v>951.5</v>
      </c>
      <c r="CL2520" s="26">
        <f t="shared" si="10113"/>
        <v>951.5</v>
      </c>
      <c r="CM2520" s="26">
        <f t="shared" ref="CM2520:CM2528" si="10305">CM2521</f>
        <v>0</v>
      </c>
      <c r="CN2520" s="26">
        <f t="shared" ref="CN2520:CN2528" si="10306">CN2521</f>
        <v>0</v>
      </c>
      <c r="CO2520" s="26">
        <f t="shared" ref="CO2520:CO2528" si="10307">CO2521</f>
        <v>0</v>
      </c>
      <c r="CP2520" s="26">
        <f t="shared" si="10114"/>
        <v>919</v>
      </c>
      <c r="CQ2520" s="26">
        <f t="shared" si="10115"/>
        <v>951.5</v>
      </c>
      <c r="CR2520" s="26">
        <f t="shared" si="10116"/>
        <v>951.5</v>
      </c>
      <c r="CS2520" s="26">
        <f t="shared" ref="CS2520:CS2528" si="10308">CS2521</f>
        <v>0</v>
      </c>
      <c r="CT2520" s="19"/>
      <c r="CU2520" s="35"/>
      <c r="CY2520" s="1" t="s">
        <v>27</v>
      </c>
    </row>
    <row r="2521" spans="1:105" ht="31.2" hidden="1" x14ac:dyDescent="0.3">
      <c r="A2521" s="16" t="s">
        <v>1421</v>
      </c>
      <c r="B2521" s="17">
        <v>120</v>
      </c>
      <c r="C2521" s="16"/>
      <c r="D2521" s="16"/>
      <c r="E2521" s="34" t="s">
        <v>392</v>
      </c>
      <c r="F2521" s="26">
        <f t="shared" si="10262"/>
        <v>919</v>
      </c>
      <c r="G2521" s="26">
        <f t="shared" si="10263"/>
        <v>951.5</v>
      </c>
      <c r="H2521" s="26">
        <f t="shared" si="10264"/>
        <v>951.5</v>
      </c>
      <c r="I2521" s="26">
        <f t="shared" si="10265"/>
        <v>0</v>
      </c>
      <c r="J2521" s="26">
        <f t="shared" si="10266"/>
        <v>0</v>
      </c>
      <c r="K2521" s="26">
        <f t="shared" si="10267"/>
        <v>0</v>
      </c>
      <c r="L2521" s="26">
        <f t="shared" si="10173"/>
        <v>919</v>
      </c>
      <c r="M2521" s="26">
        <f t="shared" si="10174"/>
        <v>951.5</v>
      </c>
      <c r="N2521" s="26">
        <f t="shared" si="10175"/>
        <v>951.5</v>
      </c>
      <c r="O2521" s="26">
        <f t="shared" si="10268"/>
        <v>0</v>
      </c>
      <c r="P2521" s="26">
        <f t="shared" si="10269"/>
        <v>0</v>
      </c>
      <c r="Q2521" s="26">
        <f t="shared" si="10270"/>
        <v>0</v>
      </c>
      <c r="R2521" s="26">
        <f t="shared" si="10176"/>
        <v>919</v>
      </c>
      <c r="S2521" s="26">
        <f t="shared" si="10177"/>
        <v>951.5</v>
      </c>
      <c r="T2521" s="26">
        <f t="shared" si="10178"/>
        <v>951.5</v>
      </c>
      <c r="U2521" s="26">
        <f t="shared" si="10271"/>
        <v>0</v>
      </c>
      <c r="V2521" s="26">
        <f t="shared" si="10272"/>
        <v>0</v>
      </c>
      <c r="W2521" s="26">
        <f t="shared" si="10273"/>
        <v>0</v>
      </c>
      <c r="X2521" s="26">
        <f t="shared" si="10179"/>
        <v>919</v>
      </c>
      <c r="Y2521" s="26">
        <f t="shared" si="10180"/>
        <v>951.5</v>
      </c>
      <c r="Z2521" s="26">
        <f t="shared" si="10181"/>
        <v>951.5</v>
      </c>
      <c r="AA2521" s="26">
        <f t="shared" si="10274"/>
        <v>0</v>
      </c>
      <c r="AB2521" s="26">
        <f t="shared" si="10275"/>
        <v>0</v>
      </c>
      <c r="AC2521" s="26">
        <f t="shared" si="10276"/>
        <v>0</v>
      </c>
      <c r="AD2521" s="26">
        <f t="shared" si="10182"/>
        <v>919</v>
      </c>
      <c r="AE2521" s="26">
        <f t="shared" si="10183"/>
        <v>951.5</v>
      </c>
      <c r="AF2521" s="26">
        <f t="shared" si="10184"/>
        <v>951.5</v>
      </c>
      <c r="AG2521" s="26">
        <f t="shared" si="10277"/>
        <v>0</v>
      </c>
      <c r="AH2521" s="26">
        <f t="shared" si="10278"/>
        <v>0</v>
      </c>
      <c r="AI2521" s="26">
        <f t="shared" si="10279"/>
        <v>0</v>
      </c>
      <c r="AJ2521" s="26">
        <f t="shared" si="10185"/>
        <v>919</v>
      </c>
      <c r="AK2521" s="26">
        <f t="shared" si="10186"/>
        <v>951.5</v>
      </c>
      <c r="AL2521" s="26">
        <f t="shared" si="10187"/>
        <v>951.5</v>
      </c>
      <c r="AM2521" s="26">
        <f t="shared" si="10280"/>
        <v>0</v>
      </c>
      <c r="AN2521" s="26">
        <f t="shared" si="10281"/>
        <v>0</v>
      </c>
      <c r="AO2521" s="26">
        <f t="shared" si="10282"/>
        <v>0</v>
      </c>
      <c r="AP2521" s="26">
        <f t="shared" si="10188"/>
        <v>919</v>
      </c>
      <c r="AQ2521" s="26">
        <f t="shared" si="10189"/>
        <v>951.5</v>
      </c>
      <c r="AR2521" s="26">
        <f t="shared" si="10190"/>
        <v>951.5</v>
      </c>
      <c r="AS2521" s="26">
        <f t="shared" si="10283"/>
        <v>0</v>
      </c>
      <c r="AT2521" s="26">
        <f t="shared" si="10284"/>
        <v>0</v>
      </c>
      <c r="AU2521" s="26">
        <f t="shared" si="10285"/>
        <v>0</v>
      </c>
      <c r="AV2521" s="26">
        <f t="shared" si="10191"/>
        <v>919</v>
      </c>
      <c r="AW2521" s="26">
        <f t="shared" si="10192"/>
        <v>951.5</v>
      </c>
      <c r="AX2521" s="26">
        <f t="shared" si="10193"/>
        <v>951.5</v>
      </c>
      <c r="AY2521" s="26">
        <f t="shared" si="10286"/>
        <v>0</v>
      </c>
      <c r="AZ2521" s="26">
        <f t="shared" si="10287"/>
        <v>0</v>
      </c>
      <c r="BA2521" s="26">
        <f t="shared" si="10288"/>
        <v>0</v>
      </c>
      <c r="BB2521" s="26">
        <f t="shared" si="10194"/>
        <v>919</v>
      </c>
      <c r="BC2521" s="26">
        <f t="shared" si="10195"/>
        <v>951.5</v>
      </c>
      <c r="BD2521" s="26">
        <f t="shared" si="10196"/>
        <v>951.5</v>
      </c>
      <c r="BE2521" s="26">
        <f t="shared" si="10289"/>
        <v>0</v>
      </c>
      <c r="BF2521" s="26">
        <f t="shared" si="10290"/>
        <v>0</v>
      </c>
      <c r="BG2521" s="26">
        <f t="shared" si="10291"/>
        <v>0</v>
      </c>
      <c r="BH2521" s="26">
        <f t="shared" si="10197"/>
        <v>919</v>
      </c>
      <c r="BI2521" s="26">
        <f t="shared" si="10198"/>
        <v>951.5</v>
      </c>
      <c r="BJ2521" s="26">
        <f t="shared" si="10199"/>
        <v>951.5</v>
      </c>
      <c r="BK2521" s="26">
        <f t="shared" si="10292"/>
        <v>0</v>
      </c>
      <c r="BL2521" s="26">
        <f t="shared" si="10293"/>
        <v>0</v>
      </c>
      <c r="BM2521" s="26">
        <f t="shared" si="10294"/>
        <v>0</v>
      </c>
      <c r="BN2521" s="26">
        <f t="shared" si="10200"/>
        <v>919</v>
      </c>
      <c r="BO2521" s="26">
        <f t="shared" si="10201"/>
        <v>951.5</v>
      </c>
      <c r="BP2521" s="26">
        <f t="shared" si="10202"/>
        <v>951.5</v>
      </c>
      <c r="BQ2521" s="26">
        <f t="shared" si="10295"/>
        <v>0</v>
      </c>
      <c r="BR2521" s="26">
        <f t="shared" si="10296"/>
        <v>0</v>
      </c>
      <c r="BS2521" s="26">
        <f t="shared" si="10203"/>
        <v>919</v>
      </c>
      <c r="BT2521" s="26">
        <f t="shared" si="10204"/>
        <v>951.5</v>
      </c>
      <c r="BU2521" s="26">
        <f t="shared" si="10205"/>
        <v>951.5</v>
      </c>
      <c r="BV2521" s="26">
        <f t="shared" si="10297"/>
        <v>0</v>
      </c>
      <c r="BW2521" s="26">
        <f t="shared" si="10298"/>
        <v>0</v>
      </c>
      <c r="BX2521" s="26">
        <f t="shared" si="10206"/>
        <v>919</v>
      </c>
      <c r="BY2521" s="26">
        <f t="shared" si="10207"/>
        <v>951.5</v>
      </c>
      <c r="BZ2521" s="26">
        <f t="shared" si="10208"/>
        <v>951.5</v>
      </c>
      <c r="CA2521" s="26">
        <f t="shared" si="10299"/>
        <v>0</v>
      </c>
      <c r="CB2521" s="26">
        <f t="shared" si="10300"/>
        <v>0</v>
      </c>
      <c r="CC2521" s="26">
        <f t="shared" si="10301"/>
        <v>0</v>
      </c>
      <c r="CD2521" s="26">
        <f t="shared" si="10108"/>
        <v>919</v>
      </c>
      <c r="CE2521" s="26">
        <f t="shared" si="10109"/>
        <v>951.5</v>
      </c>
      <c r="CF2521" s="26">
        <f t="shared" si="10110"/>
        <v>951.5</v>
      </c>
      <c r="CG2521" s="26">
        <f t="shared" si="10302"/>
        <v>0</v>
      </c>
      <c r="CH2521" s="26">
        <f t="shared" si="10303"/>
        <v>0</v>
      </c>
      <c r="CI2521" s="26">
        <f t="shared" si="10304"/>
        <v>0</v>
      </c>
      <c r="CJ2521" s="26">
        <f t="shared" si="10111"/>
        <v>919</v>
      </c>
      <c r="CK2521" s="26">
        <f t="shared" si="10112"/>
        <v>951.5</v>
      </c>
      <c r="CL2521" s="26">
        <f t="shared" si="10113"/>
        <v>951.5</v>
      </c>
      <c r="CM2521" s="26">
        <f t="shared" si="10305"/>
        <v>0</v>
      </c>
      <c r="CN2521" s="26">
        <f t="shared" si="10306"/>
        <v>0</v>
      </c>
      <c r="CO2521" s="26">
        <f t="shared" si="10307"/>
        <v>0</v>
      </c>
      <c r="CP2521" s="26">
        <f t="shared" si="10114"/>
        <v>919</v>
      </c>
      <c r="CQ2521" s="26">
        <f t="shared" si="10115"/>
        <v>951.5</v>
      </c>
      <c r="CR2521" s="26">
        <f t="shared" si="10116"/>
        <v>951.5</v>
      </c>
      <c r="CS2521" s="26">
        <f t="shared" si="10308"/>
        <v>0</v>
      </c>
      <c r="CT2521" s="19"/>
      <c r="CU2521" s="35"/>
      <c r="CZ2521" s="1" t="s">
        <v>28</v>
      </c>
    </row>
    <row r="2522" spans="1:105" ht="31.2" hidden="1" x14ac:dyDescent="0.3">
      <c r="A2522" s="16" t="s">
        <v>1421</v>
      </c>
      <c r="B2522" s="17">
        <v>120</v>
      </c>
      <c r="C2522" s="16" t="s">
        <v>352</v>
      </c>
      <c r="D2522" s="16" t="s">
        <v>64</v>
      </c>
      <c r="E2522" s="34" t="s">
        <v>1423</v>
      </c>
      <c r="F2522" s="26">
        <v>919</v>
      </c>
      <c r="G2522" s="26">
        <v>951.5</v>
      </c>
      <c r="H2522" s="26">
        <v>951.5</v>
      </c>
      <c r="I2522" s="26"/>
      <c r="J2522" s="26"/>
      <c r="K2522" s="26"/>
      <c r="L2522" s="26">
        <f t="shared" si="10173"/>
        <v>919</v>
      </c>
      <c r="M2522" s="26">
        <f t="shared" si="10174"/>
        <v>951.5</v>
      </c>
      <c r="N2522" s="26">
        <f t="shared" si="10175"/>
        <v>951.5</v>
      </c>
      <c r="O2522" s="26"/>
      <c r="P2522" s="26"/>
      <c r="Q2522" s="26"/>
      <c r="R2522" s="26">
        <f t="shared" si="10176"/>
        <v>919</v>
      </c>
      <c r="S2522" s="26">
        <f t="shared" si="10177"/>
        <v>951.5</v>
      </c>
      <c r="T2522" s="26">
        <f t="shared" si="10178"/>
        <v>951.5</v>
      </c>
      <c r="U2522" s="26"/>
      <c r="V2522" s="26"/>
      <c r="W2522" s="26"/>
      <c r="X2522" s="26">
        <f t="shared" si="10179"/>
        <v>919</v>
      </c>
      <c r="Y2522" s="26">
        <f t="shared" si="10180"/>
        <v>951.5</v>
      </c>
      <c r="Z2522" s="26">
        <f t="shared" si="10181"/>
        <v>951.5</v>
      </c>
      <c r="AA2522" s="26"/>
      <c r="AB2522" s="26"/>
      <c r="AC2522" s="26"/>
      <c r="AD2522" s="26">
        <f t="shared" si="10182"/>
        <v>919</v>
      </c>
      <c r="AE2522" s="26">
        <f t="shared" si="10183"/>
        <v>951.5</v>
      </c>
      <c r="AF2522" s="26">
        <f t="shared" si="10184"/>
        <v>951.5</v>
      </c>
      <c r="AG2522" s="26"/>
      <c r="AH2522" s="26"/>
      <c r="AI2522" s="26"/>
      <c r="AJ2522" s="26">
        <f t="shared" si="10185"/>
        <v>919</v>
      </c>
      <c r="AK2522" s="26">
        <f t="shared" si="10186"/>
        <v>951.5</v>
      </c>
      <c r="AL2522" s="26">
        <f t="shared" si="10187"/>
        <v>951.5</v>
      </c>
      <c r="AM2522" s="26"/>
      <c r="AN2522" s="26"/>
      <c r="AO2522" s="26"/>
      <c r="AP2522" s="26">
        <f t="shared" si="10188"/>
        <v>919</v>
      </c>
      <c r="AQ2522" s="26">
        <f t="shared" si="10189"/>
        <v>951.5</v>
      </c>
      <c r="AR2522" s="26">
        <f t="shared" si="10190"/>
        <v>951.5</v>
      </c>
      <c r="AS2522" s="26"/>
      <c r="AT2522" s="26"/>
      <c r="AU2522" s="26"/>
      <c r="AV2522" s="26">
        <f t="shared" si="10191"/>
        <v>919</v>
      </c>
      <c r="AW2522" s="26">
        <f t="shared" si="10192"/>
        <v>951.5</v>
      </c>
      <c r="AX2522" s="26">
        <f t="shared" si="10193"/>
        <v>951.5</v>
      </c>
      <c r="AY2522" s="26"/>
      <c r="AZ2522" s="26"/>
      <c r="BA2522" s="26"/>
      <c r="BB2522" s="26">
        <f t="shared" si="10194"/>
        <v>919</v>
      </c>
      <c r="BC2522" s="26">
        <f t="shared" si="10195"/>
        <v>951.5</v>
      </c>
      <c r="BD2522" s="26">
        <f t="shared" si="10196"/>
        <v>951.5</v>
      </c>
      <c r="BE2522" s="26"/>
      <c r="BF2522" s="26"/>
      <c r="BG2522" s="26"/>
      <c r="BH2522" s="26">
        <f t="shared" si="10197"/>
        <v>919</v>
      </c>
      <c r="BI2522" s="26">
        <f t="shared" si="10198"/>
        <v>951.5</v>
      </c>
      <c r="BJ2522" s="26">
        <f t="shared" si="10199"/>
        <v>951.5</v>
      </c>
      <c r="BK2522" s="26"/>
      <c r="BL2522" s="26"/>
      <c r="BM2522" s="26"/>
      <c r="BN2522" s="26">
        <f t="shared" si="10200"/>
        <v>919</v>
      </c>
      <c r="BO2522" s="26">
        <f t="shared" si="10201"/>
        <v>951.5</v>
      </c>
      <c r="BP2522" s="26">
        <f t="shared" si="10202"/>
        <v>951.5</v>
      </c>
      <c r="BQ2522" s="26"/>
      <c r="BR2522" s="26"/>
      <c r="BS2522" s="26">
        <f t="shared" si="10203"/>
        <v>919</v>
      </c>
      <c r="BT2522" s="26">
        <f t="shared" si="10204"/>
        <v>951.5</v>
      </c>
      <c r="BU2522" s="26">
        <f t="shared" si="10205"/>
        <v>951.5</v>
      </c>
      <c r="BV2522" s="26"/>
      <c r="BW2522" s="26"/>
      <c r="BX2522" s="26">
        <f t="shared" si="10206"/>
        <v>919</v>
      </c>
      <c r="BY2522" s="26">
        <f t="shared" si="10207"/>
        <v>951.5</v>
      </c>
      <c r="BZ2522" s="26">
        <f t="shared" si="10208"/>
        <v>951.5</v>
      </c>
      <c r="CA2522" s="26"/>
      <c r="CB2522" s="26"/>
      <c r="CC2522" s="26"/>
      <c r="CD2522" s="26">
        <f t="shared" si="10108"/>
        <v>919</v>
      </c>
      <c r="CE2522" s="26">
        <f t="shared" si="10109"/>
        <v>951.5</v>
      </c>
      <c r="CF2522" s="26">
        <f t="shared" si="10110"/>
        <v>951.5</v>
      </c>
      <c r="CG2522" s="26"/>
      <c r="CH2522" s="26"/>
      <c r="CI2522" s="26"/>
      <c r="CJ2522" s="26">
        <f t="shared" si="10111"/>
        <v>919</v>
      </c>
      <c r="CK2522" s="26">
        <f t="shared" si="10112"/>
        <v>951.5</v>
      </c>
      <c r="CL2522" s="26">
        <f t="shared" si="10113"/>
        <v>951.5</v>
      </c>
      <c r="CM2522" s="26"/>
      <c r="CN2522" s="26"/>
      <c r="CO2522" s="26"/>
      <c r="CP2522" s="26">
        <f t="shared" si="10114"/>
        <v>919</v>
      </c>
      <c r="CQ2522" s="26">
        <f t="shared" si="10115"/>
        <v>951.5</v>
      </c>
      <c r="CR2522" s="26">
        <f t="shared" si="10116"/>
        <v>951.5</v>
      </c>
      <c r="CS2522" s="26"/>
      <c r="CT2522" s="19"/>
      <c r="CU2522" s="35"/>
    </row>
    <row r="2523" spans="1:105" ht="31.2" hidden="1" x14ac:dyDescent="0.3">
      <c r="A2523" s="16" t="s">
        <v>1421</v>
      </c>
      <c r="B2523" s="17">
        <v>200</v>
      </c>
      <c r="C2523" s="16"/>
      <c r="D2523" s="16"/>
      <c r="E2523" s="34" t="s">
        <v>38</v>
      </c>
      <c r="F2523" s="26">
        <f t="shared" si="10262"/>
        <v>35.299999999999997</v>
      </c>
      <c r="G2523" s="26">
        <f t="shared" si="10263"/>
        <v>36.700000000000003</v>
      </c>
      <c r="H2523" s="26">
        <f t="shared" si="10264"/>
        <v>36.700000000000003</v>
      </c>
      <c r="I2523" s="26">
        <f t="shared" si="10265"/>
        <v>0</v>
      </c>
      <c r="J2523" s="26">
        <f t="shared" si="10266"/>
        <v>0</v>
      </c>
      <c r="K2523" s="26">
        <f t="shared" si="10267"/>
        <v>0</v>
      </c>
      <c r="L2523" s="26">
        <f t="shared" si="10173"/>
        <v>35.299999999999997</v>
      </c>
      <c r="M2523" s="26">
        <f t="shared" si="10174"/>
        <v>36.700000000000003</v>
      </c>
      <c r="N2523" s="26">
        <f t="shared" si="10175"/>
        <v>36.700000000000003</v>
      </c>
      <c r="O2523" s="26">
        <f t="shared" si="10268"/>
        <v>0</v>
      </c>
      <c r="P2523" s="26">
        <f t="shared" si="10269"/>
        <v>0</v>
      </c>
      <c r="Q2523" s="26">
        <f t="shared" si="10270"/>
        <v>0</v>
      </c>
      <c r="R2523" s="26">
        <f t="shared" si="10176"/>
        <v>35.299999999999997</v>
      </c>
      <c r="S2523" s="26">
        <f t="shared" si="10177"/>
        <v>36.700000000000003</v>
      </c>
      <c r="T2523" s="26">
        <f t="shared" si="10178"/>
        <v>36.700000000000003</v>
      </c>
      <c r="U2523" s="26">
        <f t="shared" si="10271"/>
        <v>0</v>
      </c>
      <c r="V2523" s="26">
        <f t="shared" si="10272"/>
        <v>0</v>
      </c>
      <c r="W2523" s="26">
        <f t="shared" si="10273"/>
        <v>0</v>
      </c>
      <c r="X2523" s="26">
        <f t="shared" si="10179"/>
        <v>35.299999999999997</v>
      </c>
      <c r="Y2523" s="26">
        <f t="shared" si="10180"/>
        <v>36.700000000000003</v>
      </c>
      <c r="Z2523" s="26">
        <f t="shared" si="10181"/>
        <v>36.700000000000003</v>
      </c>
      <c r="AA2523" s="26">
        <f t="shared" si="10274"/>
        <v>0</v>
      </c>
      <c r="AB2523" s="26">
        <f t="shared" si="10275"/>
        <v>0</v>
      </c>
      <c r="AC2523" s="26">
        <f t="shared" si="10276"/>
        <v>0</v>
      </c>
      <c r="AD2523" s="26">
        <f t="shared" si="10182"/>
        <v>35.299999999999997</v>
      </c>
      <c r="AE2523" s="26">
        <f t="shared" si="10183"/>
        <v>36.700000000000003</v>
      </c>
      <c r="AF2523" s="26">
        <f t="shared" si="10184"/>
        <v>36.700000000000003</v>
      </c>
      <c r="AG2523" s="26">
        <f t="shared" si="10277"/>
        <v>0</v>
      </c>
      <c r="AH2523" s="26">
        <f t="shared" si="10278"/>
        <v>0</v>
      </c>
      <c r="AI2523" s="26">
        <f t="shared" si="10279"/>
        <v>0</v>
      </c>
      <c r="AJ2523" s="26">
        <f t="shared" si="10185"/>
        <v>35.299999999999997</v>
      </c>
      <c r="AK2523" s="26">
        <f t="shared" si="10186"/>
        <v>36.700000000000003</v>
      </c>
      <c r="AL2523" s="26">
        <f t="shared" si="10187"/>
        <v>36.700000000000003</v>
      </c>
      <c r="AM2523" s="26">
        <f t="shared" si="10280"/>
        <v>0</v>
      </c>
      <c r="AN2523" s="26">
        <f t="shared" si="10281"/>
        <v>0</v>
      </c>
      <c r="AO2523" s="26">
        <f t="shared" si="10282"/>
        <v>0</v>
      </c>
      <c r="AP2523" s="26">
        <f t="shared" si="10188"/>
        <v>35.299999999999997</v>
      </c>
      <c r="AQ2523" s="26">
        <f t="shared" si="10189"/>
        <v>36.700000000000003</v>
      </c>
      <c r="AR2523" s="26">
        <f t="shared" si="10190"/>
        <v>36.700000000000003</v>
      </c>
      <c r="AS2523" s="26">
        <f t="shared" si="10283"/>
        <v>0</v>
      </c>
      <c r="AT2523" s="26">
        <f t="shared" si="10284"/>
        <v>0</v>
      </c>
      <c r="AU2523" s="26">
        <f t="shared" si="10285"/>
        <v>0</v>
      </c>
      <c r="AV2523" s="26">
        <f t="shared" si="10191"/>
        <v>35.299999999999997</v>
      </c>
      <c r="AW2523" s="26">
        <f t="shared" si="10192"/>
        <v>36.700000000000003</v>
      </c>
      <c r="AX2523" s="26">
        <f t="shared" si="10193"/>
        <v>36.700000000000003</v>
      </c>
      <c r="AY2523" s="26">
        <f t="shared" si="10286"/>
        <v>0</v>
      </c>
      <c r="AZ2523" s="26">
        <f t="shared" si="10287"/>
        <v>0</v>
      </c>
      <c r="BA2523" s="26">
        <f t="shared" si="10288"/>
        <v>0</v>
      </c>
      <c r="BB2523" s="26">
        <f t="shared" si="10194"/>
        <v>35.299999999999997</v>
      </c>
      <c r="BC2523" s="26">
        <f t="shared" si="10195"/>
        <v>36.700000000000003</v>
      </c>
      <c r="BD2523" s="26">
        <f t="shared" si="10196"/>
        <v>36.700000000000003</v>
      </c>
      <c r="BE2523" s="26">
        <f t="shared" si="10289"/>
        <v>0</v>
      </c>
      <c r="BF2523" s="26">
        <f t="shared" si="10290"/>
        <v>0</v>
      </c>
      <c r="BG2523" s="26">
        <f t="shared" si="10291"/>
        <v>0</v>
      </c>
      <c r="BH2523" s="26">
        <f t="shared" si="10197"/>
        <v>35.299999999999997</v>
      </c>
      <c r="BI2523" s="26">
        <f t="shared" si="10198"/>
        <v>36.700000000000003</v>
      </c>
      <c r="BJ2523" s="26">
        <f t="shared" si="10199"/>
        <v>36.700000000000003</v>
      </c>
      <c r="BK2523" s="26">
        <f t="shared" si="10292"/>
        <v>0</v>
      </c>
      <c r="BL2523" s="26">
        <f t="shared" si="10293"/>
        <v>0</v>
      </c>
      <c r="BM2523" s="26">
        <f t="shared" si="10294"/>
        <v>0</v>
      </c>
      <c r="BN2523" s="26">
        <f t="shared" si="10200"/>
        <v>35.299999999999997</v>
      </c>
      <c r="BO2523" s="26">
        <f t="shared" si="10201"/>
        <v>36.700000000000003</v>
      </c>
      <c r="BP2523" s="26">
        <f t="shared" si="10202"/>
        <v>36.700000000000003</v>
      </c>
      <c r="BQ2523" s="26">
        <f t="shared" si="10295"/>
        <v>0</v>
      </c>
      <c r="BR2523" s="26">
        <f t="shared" si="10296"/>
        <v>0</v>
      </c>
      <c r="BS2523" s="26">
        <f t="shared" si="10203"/>
        <v>35.299999999999997</v>
      </c>
      <c r="BT2523" s="26">
        <f t="shared" si="10204"/>
        <v>36.700000000000003</v>
      </c>
      <c r="BU2523" s="26">
        <f t="shared" si="10205"/>
        <v>36.700000000000003</v>
      </c>
      <c r="BV2523" s="26">
        <f t="shared" si="10297"/>
        <v>0</v>
      </c>
      <c r="BW2523" s="26">
        <f t="shared" si="10298"/>
        <v>0</v>
      </c>
      <c r="BX2523" s="26">
        <f t="shared" si="10206"/>
        <v>35.299999999999997</v>
      </c>
      <c r="BY2523" s="26">
        <f t="shared" si="10207"/>
        <v>36.700000000000003</v>
      </c>
      <c r="BZ2523" s="26">
        <f t="shared" si="10208"/>
        <v>36.700000000000003</v>
      </c>
      <c r="CA2523" s="26">
        <f t="shared" si="10299"/>
        <v>0</v>
      </c>
      <c r="CB2523" s="26">
        <f t="shared" si="10300"/>
        <v>0</v>
      </c>
      <c r="CC2523" s="26">
        <f t="shared" si="10301"/>
        <v>0</v>
      </c>
      <c r="CD2523" s="26">
        <f t="shared" si="10108"/>
        <v>35.299999999999997</v>
      </c>
      <c r="CE2523" s="26">
        <f t="shared" si="10109"/>
        <v>36.700000000000003</v>
      </c>
      <c r="CF2523" s="26">
        <f t="shared" si="10110"/>
        <v>36.700000000000003</v>
      </c>
      <c r="CG2523" s="26">
        <f t="shared" si="10302"/>
        <v>0</v>
      </c>
      <c r="CH2523" s="26">
        <f t="shared" si="10303"/>
        <v>0</v>
      </c>
      <c r="CI2523" s="26">
        <f t="shared" si="10304"/>
        <v>0</v>
      </c>
      <c r="CJ2523" s="26">
        <f t="shared" si="10111"/>
        <v>35.299999999999997</v>
      </c>
      <c r="CK2523" s="26">
        <f t="shared" si="10112"/>
        <v>36.700000000000003</v>
      </c>
      <c r="CL2523" s="26">
        <f t="shared" si="10113"/>
        <v>36.700000000000003</v>
      </c>
      <c r="CM2523" s="26">
        <f t="shared" si="10305"/>
        <v>0</v>
      </c>
      <c r="CN2523" s="26">
        <f t="shared" si="10306"/>
        <v>0</v>
      </c>
      <c r="CO2523" s="26">
        <f t="shared" si="10307"/>
        <v>0</v>
      </c>
      <c r="CP2523" s="26">
        <f t="shared" si="10114"/>
        <v>35.299999999999997</v>
      </c>
      <c r="CQ2523" s="26">
        <f t="shared" si="10115"/>
        <v>36.700000000000003</v>
      </c>
      <c r="CR2523" s="26">
        <f t="shared" si="10116"/>
        <v>36.700000000000003</v>
      </c>
      <c r="CS2523" s="26">
        <f t="shared" si="10308"/>
        <v>0</v>
      </c>
      <c r="CT2523" s="19"/>
      <c r="CU2523" s="35"/>
      <c r="CY2523" s="1" t="s">
        <v>27</v>
      </c>
    </row>
    <row r="2524" spans="1:105" ht="46.8" hidden="1" x14ac:dyDescent="0.3">
      <c r="A2524" s="16" t="s">
        <v>1421</v>
      </c>
      <c r="B2524" s="17">
        <v>240</v>
      </c>
      <c r="C2524" s="16"/>
      <c r="D2524" s="16"/>
      <c r="E2524" s="34" t="s">
        <v>39</v>
      </c>
      <c r="F2524" s="26">
        <f t="shared" si="10262"/>
        <v>35.299999999999997</v>
      </c>
      <c r="G2524" s="26">
        <f t="shared" si="10263"/>
        <v>36.700000000000003</v>
      </c>
      <c r="H2524" s="26">
        <f t="shared" si="10264"/>
        <v>36.700000000000003</v>
      </c>
      <c r="I2524" s="26">
        <f t="shared" si="10265"/>
        <v>0</v>
      </c>
      <c r="J2524" s="26">
        <f t="shared" si="10266"/>
        <v>0</v>
      </c>
      <c r="K2524" s="26">
        <f t="shared" si="10267"/>
        <v>0</v>
      </c>
      <c r="L2524" s="26">
        <f t="shared" si="10173"/>
        <v>35.299999999999997</v>
      </c>
      <c r="M2524" s="26">
        <f t="shared" si="10174"/>
        <v>36.700000000000003</v>
      </c>
      <c r="N2524" s="26">
        <f t="shared" si="10175"/>
        <v>36.700000000000003</v>
      </c>
      <c r="O2524" s="26">
        <f t="shared" si="10268"/>
        <v>0</v>
      </c>
      <c r="P2524" s="26">
        <f t="shared" si="10269"/>
        <v>0</v>
      </c>
      <c r="Q2524" s="26">
        <f t="shared" si="10270"/>
        <v>0</v>
      </c>
      <c r="R2524" s="26">
        <f t="shared" si="10176"/>
        <v>35.299999999999997</v>
      </c>
      <c r="S2524" s="26">
        <f t="shared" si="10177"/>
        <v>36.700000000000003</v>
      </c>
      <c r="T2524" s="26">
        <f t="shared" si="10178"/>
        <v>36.700000000000003</v>
      </c>
      <c r="U2524" s="26">
        <f t="shared" si="10271"/>
        <v>0</v>
      </c>
      <c r="V2524" s="26">
        <f t="shared" si="10272"/>
        <v>0</v>
      </c>
      <c r="W2524" s="26">
        <f t="shared" si="10273"/>
        <v>0</v>
      </c>
      <c r="X2524" s="26">
        <f t="shared" si="10179"/>
        <v>35.299999999999997</v>
      </c>
      <c r="Y2524" s="26">
        <f t="shared" si="10180"/>
        <v>36.700000000000003</v>
      </c>
      <c r="Z2524" s="26">
        <f t="shared" si="10181"/>
        <v>36.700000000000003</v>
      </c>
      <c r="AA2524" s="26">
        <f t="shared" si="10274"/>
        <v>0</v>
      </c>
      <c r="AB2524" s="26">
        <f t="shared" si="10275"/>
        <v>0</v>
      </c>
      <c r="AC2524" s="26">
        <f t="shared" si="10276"/>
        <v>0</v>
      </c>
      <c r="AD2524" s="26">
        <f t="shared" si="10182"/>
        <v>35.299999999999997</v>
      </c>
      <c r="AE2524" s="26">
        <f t="shared" si="10183"/>
        <v>36.700000000000003</v>
      </c>
      <c r="AF2524" s="26">
        <f t="shared" si="10184"/>
        <v>36.700000000000003</v>
      </c>
      <c r="AG2524" s="26">
        <f t="shared" si="10277"/>
        <v>0</v>
      </c>
      <c r="AH2524" s="26">
        <f t="shared" si="10278"/>
        <v>0</v>
      </c>
      <c r="AI2524" s="26">
        <f t="shared" si="10279"/>
        <v>0</v>
      </c>
      <c r="AJ2524" s="26">
        <f t="shared" si="10185"/>
        <v>35.299999999999997</v>
      </c>
      <c r="AK2524" s="26">
        <f t="shared" si="10186"/>
        <v>36.700000000000003</v>
      </c>
      <c r="AL2524" s="26">
        <f t="shared" si="10187"/>
        <v>36.700000000000003</v>
      </c>
      <c r="AM2524" s="26">
        <f t="shared" si="10280"/>
        <v>0</v>
      </c>
      <c r="AN2524" s="26">
        <f t="shared" si="10281"/>
        <v>0</v>
      </c>
      <c r="AO2524" s="26">
        <f t="shared" si="10282"/>
        <v>0</v>
      </c>
      <c r="AP2524" s="26">
        <f t="shared" si="10188"/>
        <v>35.299999999999997</v>
      </c>
      <c r="AQ2524" s="26">
        <f t="shared" si="10189"/>
        <v>36.700000000000003</v>
      </c>
      <c r="AR2524" s="26">
        <f t="shared" si="10190"/>
        <v>36.700000000000003</v>
      </c>
      <c r="AS2524" s="26">
        <f t="shared" si="10283"/>
        <v>0</v>
      </c>
      <c r="AT2524" s="26">
        <f t="shared" si="10284"/>
        <v>0</v>
      </c>
      <c r="AU2524" s="26">
        <f t="shared" si="10285"/>
        <v>0</v>
      </c>
      <c r="AV2524" s="26">
        <f t="shared" si="10191"/>
        <v>35.299999999999997</v>
      </c>
      <c r="AW2524" s="26">
        <f t="shared" si="10192"/>
        <v>36.700000000000003</v>
      </c>
      <c r="AX2524" s="26">
        <f t="shared" si="10193"/>
        <v>36.700000000000003</v>
      </c>
      <c r="AY2524" s="26">
        <f t="shared" si="10286"/>
        <v>0</v>
      </c>
      <c r="AZ2524" s="26">
        <f t="shared" si="10287"/>
        <v>0</v>
      </c>
      <c r="BA2524" s="26">
        <f t="shared" si="10288"/>
        <v>0</v>
      </c>
      <c r="BB2524" s="26">
        <f t="shared" si="10194"/>
        <v>35.299999999999997</v>
      </c>
      <c r="BC2524" s="26">
        <f t="shared" si="10195"/>
        <v>36.700000000000003</v>
      </c>
      <c r="BD2524" s="26">
        <f t="shared" si="10196"/>
        <v>36.700000000000003</v>
      </c>
      <c r="BE2524" s="26">
        <f t="shared" si="10289"/>
        <v>0</v>
      </c>
      <c r="BF2524" s="26">
        <f t="shared" si="10290"/>
        <v>0</v>
      </c>
      <c r="BG2524" s="26">
        <f t="shared" si="10291"/>
        <v>0</v>
      </c>
      <c r="BH2524" s="26">
        <f t="shared" si="10197"/>
        <v>35.299999999999997</v>
      </c>
      <c r="BI2524" s="26">
        <f t="shared" si="10198"/>
        <v>36.700000000000003</v>
      </c>
      <c r="BJ2524" s="26">
        <f t="shared" si="10199"/>
        <v>36.700000000000003</v>
      </c>
      <c r="BK2524" s="26">
        <f t="shared" si="10292"/>
        <v>0</v>
      </c>
      <c r="BL2524" s="26">
        <f t="shared" si="10293"/>
        <v>0</v>
      </c>
      <c r="BM2524" s="26">
        <f t="shared" si="10294"/>
        <v>0</v>
      </c>
      <c r="BN2524" s="26">
        <f t="shared" si="10200"/>
        <v>35.299999999999997</v>
      </c>
      <c r="BO2524" s="26">
        <f t="shared" si="10201"/>
        <v>36.700000000000003</v>
      </c>
      <c r="BP2524" s="26">
        <f t="shared" si="10202"/>
        <v>36.700000000000003</v>
      </c>
      <c r="BQ2524" s="26">
        <f t="shared" si="10295"/>
        <v>0</v>
      </c>
      <c r="BR2524" s="26">
        <f t="shared" si="10296"/>
        <v>0</v>
      </c>
      <c r="BS2524" s="26">
        <f t="shared" si="10203"/>
        <v>35.299999999999997</v>
      </c>
      <c r="BT2524" s="26">
        <f t="shared" si="10204"/>
        <v>36.700000000000003</v>
      </c>
      <c r="BU2524" s="26">
        <f t="shared" si="10205"/>
        <v>36.700000000000003</v>
      </c>
      <c r="BV2524" s="26">
        <f t="shared" si="10297"/>
        <v>0</v>
      </c>
      <c r="BW2524" s="26">
        <f t="shared" si="10298"/>
        <v>0</v>
      </c>
      <c r="BX2524" s="26">
        <f t="shared" si="10206"/>
        <v>35.299999999999997</v>
      </c>
      <c r="BY2524" s="26">
        <f t="shared" si="10207"/>
        <v>36.700000000000003</v>
      </c>
      <c r="BZ2524" s="26">
        <f t="shared" si="10208"/>
        <v>36.700000000000003</v>
      </c>
      <c r="CA2524" s="26">
        <f t="shared" si="10299"/>
        <v>0</v>
      </c>
      <c r="CB2524" s="26">
        <f t="shared" si="10300"/>
        <v>0</v>
      </c>
      <c r="CC2524" s="26">
        <f t="shared" si="10301"/>
        <v>0</v>
      </c>
      <c r="CD2524" s="26">
        <f t="shared" si="10108"/>
        <v>35.299999999999997</v>
      </c>
      <c r="CE2524" s="26">
        <f t="shared" si="10109"/>
        <v>36.700000000000003</v>
      </c>
      <c r="CF2524" s="26">
        <f t="shared" si="10110"/>
        <v>36.700000000000003</v>
      </c>
      <c r="CG2524" s="26">
        <f t="shared" si="10302"/>
        <v>0</v>
      </c>
      <c r="CH2524" s="26">
        <f t="shared" si="10303"/>
        <v>0</v>
      </c>
      <c r="CI2524" s="26">
        <f t="shared" si="10304"/>
        <v>0</v>
      </c>
      <c r="CJ2524" s="26">
        <f t="shared" si="10111"/>
        <v>35.299999999999997</v>
      </c>
      <c r="CK2524" s="26">
        <f t="shared" si="10112"/>
        <v>36.700000000000003</v>
      </c>
      <c r="CL2524" s="26">
        <f t="shared" si="10113"/>
        <v>36.700000000000003</v>
      </c>
      <c r="CM2524" s="26">
        <f t="shared" si="10305"/>
        <v>0</v>
      </c>
      <c r="CN2524" s="26">
        <f t="shared" si="10306"/>
        <v>0</v>
      </c>
      <c r="CO2524" s="26">
        <f t="shared" si="10307"/>
        <v>0</v>
      </c>
      <c r="CP2524" s="26">
        <f t="shared" si="10114"/>
        <v>35.299999999999997</v>
      </c>
      <c r="CQ2524" s="26">
        <f t="shared" si="10115"/>
        <v>36.700000000000003</v>
      </c>
      <c r="CR2524" s="26">
        <f t="shared" si="10116"/>
        <v>36.700000000000003</v>
      </c>
      <c r="CS2524" s="26">
        <f t="shared" si="10308"/>
        <v>0</v>
      </c>
      <c r="CT2524" s="19"/>
      <c r="CU2524" s="35"/>
      <c r="CZ2524" s="1" t="s">
        <v>28</v>
      </c>
    </row>
    <row r="2525" spans="1:105" ht="31.2" hidden="1" x14ac:dyDescent="0.3">
      <c r="A2525" s="16" t="s">
        <v>1421</v>
      </c>
      <c r="B2525" s="17">
        <v>240</v>
      </c>
      <c r="C2525" s="16" t="s">
        <v>352</v>
      </c>
      <c r="D2525" s="16" t="s">
        <v>64</v>
      </c>
      <c r="E2525" s="34" t="s">
        <v>1423</v>
      </c>
      <c r="F2525" s="26">
        <v>35.299999999999997</v>
      </c>
      <c r="G2525" s="26">
        <v>36.700000000000003</v>
      </c>
      <c r="H2525" s="26">
        <v>36.700000000000003</v>
      </c>
      <c r="I2525" s="26"/>
      <c r="J2525" s="26"/>
      <c r="K2525" s="26"/>
      <c r="L2525" s="26">
        <f t="shared" si="10173"/>
        <v>35.299999999999997</v>
      </c>
      <c r="M2525" s="26">
        <f t="shared" si="10174"/>
        <v>36.700000000000003</v>
      </c>
      <c r="N2525" s="26">
        <f t="shared" si="10175"/>
        <v>36.700000000000003</v>
      </c>
      <c r="O2525" s="26"/>
      <c r="P2525" s="26"/>
      <c r="Q2525" s="26"/>
      <c r="R2525" s="26">
        <f t="shared" si="10176"/>
        <v>35.299999999999997</v>
      </c>
      <c r="S2525" s="26">
        <f t="shared" si="10177"/>
        <v>36.700000000000003</v>
      </c>
      <c r="T2525" s="26">
        <f t="shared" si="10178"/>
        <v>36.700000000000003</v>
      </c>
      <c r="U2525" s="26"/>
      <c r="V2525" s="26"/>
      <c r="W2525" s="26"/>
      <c r="X2525" s="26">
        <f t="shared" si="10179"/>
        <v>35.299999999999997</v>
      </c>
      <c r="Y2525" s="26">
        <f t="shared" si="10180"/>
        <v>36.700000000000003</v>
      </c>
      <c r="Z2525" s="26">
        <f t="shared" si="10181"/>
        <v>36.700000000000003</v>
      </c>
      <c r="AA2525" s="26"/>
      <c r="AB2525" s="26"/>
      <c r="AC2525" s="26"/>
      <c r="AD2525" s="26">
        <f t="shared" si="10182"/>
        <v>35.299999999999997</v>
      </c>
      <c r="AE2525" s="26">
        <f t="shared" si="10183"/>
        <v>36.700000000000003</v>
      </c>
      <c r="AF2525" s="26">
        <f t="shared" si="10184"/>
        <v>36.700000000000003</v>
      </c>
      <c r="AG2525" s="26"/>
      <c r="AH2525" s="26"/>
      <c r="AI2525" s="26"/>
      <c r="AJ2525" s="26">
        <f t="shared" si="10185"/>
        <v>35.299999999999997</v>
      </c>
      <c r="AK2525" s="26">
        <f t="shared" si="10186"/>
        <v>36.700000000000003</v>
      </c>
      <c r="AL2525" s="26">
        <f t="shared" si="10187"/>
        <v>36.700000000000003</v>
      </c>
      <c r="AM2525" s="26"/>
      <c r="AN2525" s="26"/>
      <c r="AO2525" s="26"/>
      <c r="AP2525" s="26">
        <f t="shared" si="10188"/>
        <v>35.299999999999997</v>
      </c>
      <c r="AQ2525" s="26">
        <f t="shared" si="10189"/>
        <v>36.700000000000003</v>
      </c>
      <c r="AR2525" s="26">
        <f t="shared" si="10190"/>
        <v>36.700000000000003</v>
      </c>
      <c r="AS2525" s="26"/>
      <c r="AT2525" s="26"/>
      <c r="AU2525" s="26"/>
      <c r="AV2525" s="26">
        <f t="shared" si="10191"/>
        <v>35.299999999999997</v>
      </c>
      <c r="AW2525" s="26">
        <f t="shared" si="10192"/>
        <v>36.700000000000003</v>
      </c>
      <c r="AX2525" s="26">
        <f t="shared" si="10193"/>
        <v>36.700000000000003</v>
      </c>
      <c r="AY2525" s="26"/>
      <c r="AZ2525" s="26"/>
      <c r="BA2525" s="26"/>
      <c r="BB2525" s="26">
        <f t="shared" si="10194"/>
        <v>35.299999999999997</v>
      </c>
      <c r="BC2525" s="26">
        <f t="shared" si="10195"/>
        <v>36.700000000000003</v>
      </c>
      <c r="BD2525" s="26">
        <f t="shared" si="10196"/>
        <v>36.700000000000003</v>
      </c>
      <c r="BE2525" s="26"/>
      <c r="BF2525" s="26"/>
      <c r="BG2525" s="26"/>
      <c r="BH2525" s="26">
        <f t="shared" si="10197"/>
        <v>35.299999999999997</v>
      </c>
      <c r="BI2525" s="26">
        <f t="shared" si="10198"/>
        <v>36.700000000000003</v>
      </c>
      <c r="BJ2525" s="26">
        <f t="shared" si="10199"/>
        <v>36.700000000000003</v>
      </c>
      <c r="BK2525" s="26"/>
      <c r="BL2525" s="26"/>
      <c r="BM2525" s="26"/>
      <c r="BN2525" s="26">
        <f t="shared" si="10200"/>
        <v>35.299999999999997</v>
      </c>
      <c r="BO2525" s="26">
        <f t="shared" si="10201"/>
        <v>36.700000000000003</v>
      </c>
      <c r="BP2525" s="26">
        <f t="shared" si="10202"/>
        <v>36.700000000000003</v>
      </c>
      <c r="BQ2525" s="26"/>
      <c r="BR2525" s="26"/>
      <c r="BS2525" s="26">
        <f t="shared" si="10203"/>
        <v>35.299999999999997</v>
      </c>
      <c r="BT2525" s="26">
        <f t="shared" si="10204"/>
        <v>36.700000000000003</v>
      </c>
      <c r="BU2525" s="26">
        <f t="shared" si="10205"/>
        <v>36.700000000000003</v>
      </c>
      <c r="BV2525" s="26"/>
      <c r="BW2525" s="26"/>
      <c r="BX2525" s="26">
        <f t="shared" si="10206"/>
        <v>35.299999999999997</v>
      </c>
      <c r="BY2525" s="26">
        <f t="shared" si="10207"/>
        <v>36.700000000000003</v>
      </c>
      <c r="BZ2525" s="26">
        <f t="shared" si="10208"/>
        <v>36.700000000000003</v>
      </c>
      <c r="CA2525" s="26"/>
      <c r="CB2525" s="26"/>
      <c r="CC2525" s="26"/>
      <c r="CD2525" s="26">
        <f t="shared" si="10108"/>
        <v>35.299999999999997</v>
      </c>
      <c r="CE2525" s="26">
        <f t="shared" si="10109"/>
        <v>36.700000000000003</v>
      </c>
      <c r="CF2525" s="26">
        <f t="shared" si="10110"/>
        <v>36.700000000000003</v>
      </c>
      <c r="CG2525" s="26"/>
      <c r="CH2525" s="26"/>
      <c r="CI2525" s="26"/>
      <c r="CJ2525" s="26">
        <f t="shared" si="10111"/>
        <v>35.299999999999997</v>
      </c>
      <c r="CK2525" s="26">
        <f t="shared" si="10112"/>
        <v>36.700000000000003</v>
      </c>
      <c r="CL2525" s="26">
        <f t="shared" si="10113"/>
        <v>36.700000000000003</v>
      </c>
      <c r="CM2525" s="26"/>
      <c r="CN2525" s="26"/>
      <c r="CO2525" s="26"/>
      <c r="CP2525" s="26">
        <f t="shared" si="10114"/>
        <v>35.299999999999997</v>
      </c>
      <c r="CQ2525" s="26">
        <f t="shared" si="10115"/>
        <v>36.700000000000003</v>
      </c>
      <c r="CR2525" s="26">
        <f t="shared" si="10116"/>
        <v>36.700000000000003</v>
      </c>
      <c r="CS2525" s="26"/>
      <c r="CT2525" s="19"/>
      <c r="CU2525" s="35"/>
    </row>
    <row r="2526" spans="1:105" ht="62.4" hidden="1" x14ac:dyDescent="0.3">
      <c r="A2526" s="16" t="s">
        <v>1424</v>
      </c>
      <c r="B2526" s="17"/>
      <c r="C2526" s="16"/>
      <c r="D2526" s="16"/>
      <c r="E2526" s="34" t="s">
        <v>1425</v>
      </c>
      <c r="F2526" s="26">
        <f t="shared" si="10262"/>
        <v>57.8</v>
      </c>
      <c r="G2526" s="26">
        <f t="shared" si="10263"/>
        <v>51.7</v>
      </c>
      <c r="H2526" s="26">
        <f t="shared" si="10264"/>
        <v>51.7</v>
      </c>
      <c r="I2526" s="26">
        <f t="shared" si="10265"/>
        <v>0</v>
      </c>
      <c r="J2526" s="26">
        <f t="shared" si="10266"/>
        <v>0</v>
      </c>
      <c r="K2526" s="26">
        <f t="shared" si="10267"/>
        <v>0</v>
      </c>
      <c r="L2526" s="26">
        <f t="shared" si="10173"/>
        <v>57.8</v>
      </c>
      <c r="M2526" s="26">
        <f t="shared" si="10174"/>
        <v>51.7</v>
      </c>
      <c r="N2526" s="26">
        <f t="shared" si="10175"/>
        <v>51.7</v>
      </c>
      <c r="O2526" s="26">
        <f t="shared" si="10268"/>
        <v>0</v>
      </c>
      <c r="P2526" s="26">
        <f t="shared" si="10269"/>
        <v>0</v>
      </c>
      <c r="Q2526" s="26">
        <f t="shared" si="10270"/>
        <v>0</v>
      </c>
      <c r="R2526" s="26">
        <f t="shared" si="10176"/>
        <v>57.8</v>
      </c>
      <c r="S2526" s="26">
        <f t="shared" si="10177"/>
        <v>51.7</v>
      </c>
      <c r="T2526" s="26">
        <f t="shared" si="10178"/>
        <v>51.7</v>
      </c>
      <c r="U2526" s="26">
        <f t="shared" si="10271"/>
        <v>0</v>
      </c>
      <c r="V2526" s="26">
        <f t="shared" si="10272"/>
        <v>0</v>
      </c>
      <c r="W2526" s="26">
        <f t="shared" si="10273"/>
        <v>0</v>
      </c>
      <c r="X2526" s="26">
        <f t="shared" si="10179"/>
        <v>57.8</v>
      </c>
      <c r="Y2526" s="26">
        <f t="shared" si="10180"/>
        <v>51.7</v>
      </c>
      <c r="Z2526" s="26">
        <f t="shared" si="10181"/>
        <v>51.7</v>
      </c>
      <c r="AA2526" s="26">
        <f t="shared" si="10274"/>
        <v>0</v>
      </c>
      <c r="AB2526" s="26">
        <f t="shared" si="10275"/>
        <v>0</v>
      </c>
      <c r="AC2526" s="26">
        <f t="shared" si="10276"/>
        <v>0</v>
      </c>
      <c r="AD2526" s="26">
        <f t="shared" si="10182"/>
        <v>57.8</v>
      </c>
      <c r="AE2526" s="26">
        <f t="shared" si="10183"/>
        <v>51.7</v>
      </c>
      <c r="AF2526" s="26">
        <f t="shared" si="10184"/>
        <v>51.7</v>
      </c>
      <c r="AG2526" s="26">
        <f t="shared" si="10277"/>
        <v>0</v>
      </c>
      <c r="AH2526" s="26">
        <f t="shared" si="10278"/>
        <v>0</v>
      </c>
      <c r="AI2526" s="26">
        <f t="shared" si="10279"/>
        <v>0</v>
      </c>
      <c r="AJ2526" s="26">
        <f t="shared" si="10185"/>
        <v>57.8</v>
      </c>
      <c r="AK2526" s="26">
        <f t="shared" si="10186"/>
        <v>51.7</v>
      </c>
      <c r="AL2526" s="26">
        <f t="shared" si="10187"/>
        <v>51.7</v>
      </c>
      <c r="AM2526" s="26">
        <f t="shared" si="10280"/>
        <v>0</v>
      </c>
      <c r="AN2526" s="26">
        <f t="shared" si="10281"/>
        <v>0</v>
      </c>
      <c r="AO2526" s="26">
        <f t="shared" si="10282"/>
        <v>0</v>
      </c>
      <c r="AP2526" s="26">
        <f t="shared" si="10188"/>
        <v>57.8</v>
      </c>
      <c r="AQ2526" s="26">
        <f t="shared" si="10189"/>
        <v>51.7</v>
      </c>
      <c r="AR2526" s="26">
        <f t="shared" si="10190"/>
        <v>51.7</v>
      </c>
      <c r="AS2526" s="26">
        <f t="shared" si="10283"/>
        <v>0</v>
      </c>
      <c r="AT2526" s="26">
        <f t="shared" si="10284"/>
        <v>0</v>
      </c>
      <c r="AU2526" s="26">
        <f t="shared" si="10285"/>
        <v>0</v>
      </c>
      <c r="AV2526" s="26">
        <f t="shared" si="10191"/>
        <v>57.8</v>
      </c>
      <c r="AW2526" s="26">
        <f t="shared" si="10192"/>
        <v>51.7</v>
      </c>
      <c r="AX2526" s="26">
        <f t="shared" si="10193"/>
        <v>51.7</v>
      </c>
      <c r="AY2526" s="26">
        <f t="shared" si="10286"/>
        <v>0</v>
      </c>
      <c r="AZ2526" s="26">
        <f t="shared" si="10287"/>
        <v>0</v>
      </c>
      <c r="BA2526" s="26">
        <f t="shared" si="10288"/>
        <v>0</v>
      </c>
      <c r="BB2526" s="26">
        <f t="shared" si="10194"/>
        <v>57.8</v>
      </c>
      <c r="BC2526" s="26">
        <f t="shared" si="10195"/>
        <v>51.7</v>
      </c>
      <c r="BD2526" s="26">
        <f t="shared" si="10196"/>
        <v>51.7</v>
      </c>
      <c r="BE2526" s="26">
        <f t="shared" si="10289"/>
        <v>0</v>
      </c>
      <c r="BF2526" s="26">
        <f t="shared" si="10290"/>
        <v>0</v>
      </c>
      <c r="BG2526" s="26">
        <f t="shared" si="10291"/>
        <v>0</v>
      </c>
      <c r="BH2526" s="26">
        <f t="shared" si="10197"/>
        <v>57.8</v>
      </c>
      <c r="BI2526" s="26">
        <f t="shared" si="10198"/>
        <v>51.7</v>
      </c>
      <c r="BJ2526" s="26">
        <f t="shared" si="10199"/>
        <v>51.7</v>
      </c>
      <c r="BK2526" s="26">
        <f t="shared" si="10292"/>
        <v>0</v>
      </c>
      <c r="BL2526" s="26">
        <f t="shared" si="10293"/>
        <v>0</v>
      </c>
      <c r="BM2526" s="26">
        <f t="shared" si="10294"/>
        <v>0</v>
      </c>
      <c r="BN2526" s="26">
        <f t="shared" si="10200"/>
        <v>57.8</v>
      </c>
      <c r="BO2526" s="26">
        <f t="shared" si="10201"/>
        <v>51.7</v>
      </c>
      <c r="BP2526" s="26">
        <f t="shared" si="10202"/>
        <v>51.7</v>
      </c>
      <c r="BQ2526" s="26">
        <f t="shared" si="10295"/>
        <v>0</v>
      </c>
      <c r="BR2526" s="26">
        <f t="shared" si="10296"/>
        <v>0</v>
      </c>
      <c r="BS2526" s="26">
        <f t="shared" si="10203"/>
        <v>57.8</v>
      </c>
      <c r="BT2526" s="26">
        <f t="shared" si="10204"/>
        <v>51.7</v>
      </c>
      <c r="BU2526" s="26">
        <f t="shared" si="10205"/>
        <v>51.7</v>
      </c>
      <c r="BV2526" s="26">
        <f t="shared" si="10297"/>
        <v>0</v>
      </c>
      <c r="BW2526" s="26">
        <f t="shared" si="10298"/>
        <v>0</v>
      </c>
      <c r="BX2526" s="26">
        <f t="shared" si="10206"/>
        <v>57.8</v>
      </c>
      <c r="BY2526" s="26">
        <f t="shared" si="10207"/>
        <v>51.7</v>
      </c>
      <c r="BZ2526" s="26">
        <f t="shared" si="10208"/>
        <v>51.7</v>
      </c>
      <c r="CA2526" s="26">
        <f t="shared" si="10299"/>
        <v>0</v>
      </c>
      <c r="CB2526" s="26">
        <f t="shared" si="10300"/>
        <v>0</v>
      </c>
      <c r="CC2526" s="26">
        <f t="shared" si="10301"/>
        <v>0</v>
      </c>
      <c r="CD2526" s="26">
        <f t="shared" si="10108"/>
        <v>57.8</v>
      </c>
      <c r="CE2526" s="26">
        <f t="shared" si="10109"/>
        <v>51.7</v>
      </c>
      <c r="CF2526" s="26">
        <f t="shared" si="10110"/>
        <v>51.7</v>
      </c>
      <c r="CG2526" s="26">
        <f t="shared" si="10302"/>
        <v>0</v>
      </c>
      <c r="CH2526" s="26">
        <f t="shared" si="10303"/>
        <v>0</v>
      </c>
      <c r="CI2526" s="26">
        <f t="shared" si="10304"/>
        <v>0</v>
      </c>
      <c r="CJ2526" s="26">
        <f t="shared" si="10111"/>
        <v>57.8</v>
      </c>
      <c r="CK2526" s="26">
        <f t="shared" si="10112"/>
        <v>51.7</v>
      </c>
      <c r="CL2526" s="26">
        <f t="shared" si="10113"/>
        <v>51.7</v>
      </c>
      <c r="CM2526" s="26">
        <f t="shared" si="10305"/>
        <v>0</v>
      </c>
      <c r="CN2526" s="26">
        <f t="shared" si="10306"/>
        <v>0</v>
      </c>
      <c r="CO2526" s="26">
        <f t="shared" si="10307"/>
        <v>0</v>
      </c>
      <c r="CP2526" s="26">
        <f t="shared" si="10114"/>
        <v>57.8</v>
      </c>
      <c r="CQ2526" s="26">
        <f t="shared" si="10115"/>
        <v>51.7</v>
      </c>
      <c r="CR2526" s="26">
        <f t="shared" si="10116"/>
        <v>51.7</v>
      </c>
      <c r="CS2526" s="26">
        <f t="shared" si="10308"/>
        <v>0</v>
      </c>
      <c r="CT2526" s="19"/>
      <c r="CU2526" s="35"/>
      <c r="CX2526" s="1" t="s">
        <v>1346</v>
      </c>
      <c r="DA2526" s="1" t="s">
        <v>29</v>
      </c>
    </row>
    <row r="2527" spans="1:105" ht="31.2" hidden="1" x14ac:dyDescent="0.3">
      <c r="A2527" s="16" t="s">
        <v>1424</v>
      </c>
      <c r="B2527" s="17">
        <v>200</v>
      </c>
      <c r="C2527" s="16"/>
      <c r="D2527" s="16"/>
      <c r="E2527" s="34" t="s">
        <v>38</v>
      </c>
      <c r="F2527" s="26">
        <f t="shared" si="10262"/>
        <v>57.8</v>
      </c>
      <c r="G2527" s="26">
        <f t="shared" si="10263"/>
        <v>51.7</v>
      </c>
      <c r="H2527" s="26">
        <f t="shared" si="10264"/>
        <v>51.7</v>
      </c>
      <c r="I2527" s="26">
        <f t="shared" si="10265"/>
        <v>0</v>
      </c>
      <c r="J2527" s="26">
        <f t="shared" si="10266"/>
        <v>0</v>
      </c>
      <c r="K2527" s="26">
        <f t="shared" si="10267"/>
        <v>0</v>
      </c>
      <c r="L2527" s="26">
        <f t="shared" si="10173"/>
        <v>57.8</v>
      </c>
      <c r="M2527" s="26">
        <f t="shared" si="10174"/>
        <v>51.7</v>
      </c>
      <c r="N2527" s="26">
        <f t="shared" si="10175"/>
        <v>51.7</v>
      </c>
      <c r="O2527" s="26">
        <f t="shared" si="10268"/>
        <v>0</v>
      </c>
      <c r="P2527" s="26">
        <f t="shared" si="10269"/>
        <v>0</v>
      </c>
      <c r="Q2527" s="26">
        <f t="shared" si="10270"/>
        <v>0</v>
      </c>
      <c r="R2527" s="26">
        <f t="shared" si="10176"/>
        <v>57.8</v>
      </c>
      <c r="S2527" s="26">
        <f t="shared" si="10177"/>
        <v>51.7</v>
      </c>
      <c r="T2527" s="26">
        <f t="shared" si="10178"/>
        <v>51.7</v>
      </c>
      <c r="U2527" s="26">
        <f t="shared" si="10271"/>
        <v>0</v>
      </c>
      <c r="V2527" s="26">
        <f t="shared" si="10272"/>
        <v>0</v>
      </c>
      <c r="W2527" s="26">
        <f t="shared" si="10273"/>
        <v>0</v>
      </c>
      <c r="X2527" s="26">
        <f t="shared" si="10179"/>
        <v>57.8</v>
      </c>
      <c r="Y2527" s="26">
        <f t="shared" si="10180"/>
        <v>51.7</v>
      </c>
      <c r="Z2527" s="26">
        <f t="shared" si="10181"/>
        <v>51.7</v>
      </c>
      <c r="AA2527" s="26">
        <f t="shared" si="10274"/>
        <v>0</v>
      </c>
      <c r="AB2527" s="26">
        <f t="shared" si="10275"/>
        <v>0</v>
      </c>
      <c r="AC2527" s="26">
        <f t="shared" si="10276"/>
        <v>0</v>
      </c>
      <c r="AD2527" s="26">
        <f t="shared" si="10182"/>
        <v>57.8</v>
      </c>
      <c r="AE2527" s="26">
        <f t="shared" si="10183"/>
        <v>51.7</v>
      </c>
      <c r="AF2527" s="26">
        <f t="shared" si="10184"/>
        <v>51.7</v>
      </c>
      <c r="AG2527" s="26">
        <f t="shared" si="10277"/>
        <v>0</v>
      </c>
      <c r="AH2527" s="26">
        <f t="shared" si="10278"/>
        <v>0</v>
      </c>
      <c r="AI2527" s="26">
        <f t="shared" si="10279"/>
        <v>0</v>
      </c>
      <c r="AJ2527" s="26">
        <f t="shared" si="10185"/>
        <v>57.8</v>
      </c>
      <c r="AK2527" s="26">
        <f t="shared" si="10186"/>
        <v>51.7</v>
      </c>
      <c r="AL2527" s="26">
        <f t="shared" si="10187"/>
        <v>51.7</v>
      </c>
      <c r="AM2527" s="26">
        <f t="shared" si="10280"/>
        <v>0</v>
      </c>
      <c r="AN2527" s="26">
        <f t="shared" si="10281"/>
        <v>0</v>
      </c>
      <c r="AO2527" s="26">
        <f t="shared" si="10282"/>
        <v>0</v>
      </c>
      <c r="AP2527" s="26">
        <f t="shared" si="10188"/>
        <v>57.8</v>
      </c>
      <c r="AQ2527" s="26">
        <f t="shared" si="10189"/>
        <v>51.7</v>
      </c>
      <c r="AR2527" s="26">
        <f t="shared" si="10190"/>
        <v>51.7</v>
      </c>
      <c r="AS2527" s="26">
        <f t="shared" si="10283"/>
        <v>0</v>
      </c>
      <c r="AT2527" s="26">
        <f t="shared" si="10284"/>
        <v>0</v>
      </c>
      <c r="AU2527" s="26">
        <f t="shared" si="10285"/>
        <v>0</v>
      </c>
      <c r="AV2527" s="26">
        <f t="shared" si="10191"/>
        <v>57.8</v>
      </c>
      <c r="AW2527" s="26">
        <f t="shared" si="10192"/>
        <v>51.7</v>
      </c>
      <c r="AX2527" s="26">
        <f t="shared" si="10193"/>
        <v>51.7</v>
      </c>
      <c r="AY2527" s="26">
        <f t="shared" si="10286"/>
        <v>0</v>
      </c>
      <c r="AZ2527" s="26">
        <f t="shared" si="10287"/>
        <v>0</v>
      </c>
      <c r="BA2527" s="26">
        <f t="shared" si="10288"/>
        <v>0</v>
      </c>
      <c r="BB2527" s="26">
        <f t="shared" si="10194"/>
        <v>57.8</v>
      </c>
      <c r="BC2527" s="26">
        <f t="shared" si="10195"/>
        <v>51.7</v>
      </c>
      <c r="BD2527" s="26">
        <f t="shared" si="10196"/>
        <v>51.7</v>
      </c>
      <c r="BE2527" s="26">
        <f t="shared" si="10289"/>
        <v>0</v>
      </c>
      <c r="BF2527" s="26">
        <f t="shared" si="10290"/>
        <v>0</v>
      </c>
      <c r="BG2527" s="26">
        <f t="shared" si="10291"/>
        <v>0</v>
      </c>
      <c r="BH2527" s="26">
        <f t="shared" si="10197"/>
        <v>57.8</v>
      </c>
      <c r="BI2527" s="26">
        <f t="shared" si="10198"/>
        <v>51.7</v>
      </c>
      <c r="BJ2527" s="26">
        <f t="shared" si="10199"/>
        <v>51.7</v>
      </c>
      <c r="BK2527" s="26">
        <f t="shared" si="10292"/>
        <v>0</v>
      </c>
      <c r="BL2527" s="26">
        <f t="shared" si="10293"/>
        <v>0</v>
      </c>
      <c r="BM2527" s="26">
        <f t="shared" si="10294"/>
        <v>0</v>
      </c>
      <c r="BN2527" s="26">
        <f t="shared" si="10200"/>
        <v>57.8</v>
      </c>
      <c r="BO2527" s="26">
        <f t="shared" si="10201"/>
        <v>51.7</v>
      </c>
      <c r="BP2527" s="26">
        <f t="shared" si="10202"/>
        <v>51.7</v>
      </c>
      <c r="BQ2527" s="26">
        <f t="shared" si="10295"/>
        <v>0</v>
      </c>
      <c r="BR2527" s="26">
        <f t="shared" si="10296"/>
        <v>0</v>
      </c>
      <c r="BS2527" s="26">
        <f t="shared" si="10203"/>
        <v>57.8</v>
      </c>
      <c r="BT2527" s="26">
        <f t="shared" si="10204"/>
        <v>51.7</v>
      </c>
      <c r="BU2527" s="26">
        <f t="shared" si="10205"/>
        <v>51.7</v>
      </c>
      <c r="BV2527" s="26">
        <f t="shared" si="10297"/>
        <v>0</v>
      </c>
      <c r="BW2527" s="26">
        <f t="shared" si="10298"/>
        <v>0</v>
      </c>
      <c r="BX2527" s="26">
        <f t="shared" si="10206"/>
        <v>57.8</v>
      </c>
      <c r="BY2527" s="26">
        <f t="shared" si="10207"/>
        <v>51.7</v>
      </c>
      <c r="BZ2527" s="26">
        <f t="shared" si="10208"/>
        <v>51.7</v>
      </c>
      <c r="CA2527" s="26">
        <f t="shared" si="10299"/>
        <v>0</v>
      </c>
      <c r="CB2527" s="26">
        <f t="shared" si="10300"/>
        <v>0</v>
      </c>
      <c r="CC2527" s="26">
        <f t="shared" si="10301"/>
        <v>0</v>
      </c>
      <c r="CD2527" s="26">
        <f t="shared" si="10108"/>
        <v>57.8</v>
      </c>
      <c r="CE2527" s="26">
        <f t="shared" si="10109"/>
        <v>51.7</v>
      </c>
      <c r="CF2527" s="26">
        <f t="shared" si="10110"/>
        <v>51.7</v>
      </c>
      <c r="CG2527" s="26">
        <f t="shared" si="10302"/>
        <v>0</v>
      </c>
      <c r="CH2527" s="26">
        <f t="shared" si="10303"/>
        <v>0</v>
      </c>
      <c r="CI2527" s="26">
        <f t="shared" si="10304"/>
        <v>0</v>
      </c>
      <c r="CJ2527" s="26">
        <f t="shared" si="10111"/>
        <v>57.8</v>
      </c>
      <c r="CK2527" s="26">
        <f t="shared" si="10112"/>
        <v>51.7</v>
      </c>
      <c r="CL2527" s="26">
        <f t="shared" si="10113"/>
        <v>51.7</v>
      </c>
      <c r="CM2527" s="26">
        <f t="shared" si="10305"/>
        <v>0</v>
      </c>
      <c r="CN2527" s="26">
        <f t="shared" si="10306"/>
        <v>0</v>
      </c>
      <c r="CO2527" s="26">
        <f t="shared" si="10307"/>
        <v>0</v>
      </c>
      <c r="CP2527" s="26">
        <f t="shared" si="10114"/>
        <v>57.8</v>
      </c>
      <c r="CQ2527" s="26">
        <f t="shared" si="10115"/>
        <v>51.7</v>
      </c>
      <c r="CR2527" s="26">
        <f t="shared" si="10116"/>
        <v>51.7</v>
      </c>
      <c r="CS2527" s="26">
        <f t="shared" si="10308"/>
        <v>0</v>
      </c>
      <c r="CT2527" s="19"/>
      <c r="CU2527" s="35"/>
      <c r="CY2527" s="1" t="s">
        <v>27</v>
      </c>
    </row>
    <row r="2528" spans="1:105" ht="46.8" hidden="1" x14ac:dyDescent="0.3">
      <c r="A2528" s="16" t="s">
        <v>1424</v>
      </c>
      <c r="B2528" s="17">
        <v>240</v>
      </c>
      <c r="C2528" s="16"/>
      <c r="D2528" s="16"/>
      <c r="E2528" s="34" t="s">
        <v>39</v>
      </c>
      <c r="F2528" s="26">
        <f t="shared" si="10262"/>
        <v>57.8</v>
      </c>
      <c r="G2528" s="26">
        <f t="shared" si="10263"/>
        <v>51.7</v>
      </c>
      <c r="H2528" s="26">
        <f t="shared" si="10264"/>
        <v>51.7</v>
      </c>
      <c r="I2528" s="26">
        <f t="shared" si="10265"/>
        <v>0</v>
      </c>
      <c r="J2528" s="26">
        <f t="shared" si="10266"/>
        <v>0</v>
      </c>
      <c r="K2528" s="26">
        <f t="shared" si="10267"/>
        <v>0</v>
      </c>
      <c r="L2528" s="26">
        <f t="shared" si="10173"/>
        <v>57.8</v>
      </c>
      <c r="M2528" s="26">
        <f t="shared" si="10174"/>
        <v>51.7</v>
      </c>
      <c r="N2528" s="26">
        <f t="shared" si="10175"/>
        <v>51.7</v>
      </c>
      <c r="O2528" s="26">
        <f t="shared" si="10268"/>
        <v>0</v>
      </c>
      <c r="P2528" s="26">
        <f t="shared" si="10269"/>
        <v>0</v>
      </c>
      <c r="Q2528" s="26">
        <f t="shared" si="10270"/>
        <v>0</v>
      </c>
      <c r="R2528" s="26">
        <f t="shared" si="10176"/>
        <v>57.8</v>
      </c>
      <c r="S2528" s="26">
        <f t="shared" si="10177"/>
        <v>51.7</v>
      </c>
      <c r="T2528" s="26">
        <f t="shared" si="10178"/>
        <v>51.7</v>
      </c>
      <c r="U2528" s="26">
        <f t="shared" si="10271"/>
        <v>0</v>
      </c>
      <c r="V2528" s="26">
        <f t="shared" si="10272"/>
        <v>0</v>
      </c>
      <c r="W2528" s="26">
        <f t="shared" si="10273"/>
        <v>0</v>
      </c>
      <c r="X2528" s="26">
        <f t="shared" si="10179"/>
        <v>57.8</v>
      </c>
      <c r="Y2528" s="26">
        <f t="shared" si="10180"/>
        <v>51.7</v>
      </c>
      <c r="Z2528" s="26">
        <f t="shared" si="10181"/>
        <v>51.7</v>
      </c>
      <c r="AA2528" s="26">
        <f t="shared" si="10274"/>
        <v>0</v>
      </c>
      <c r="AB2528" s="26">
        <f t="shared" si="10275"/>
        <v>0</v>
      </c>
      <c r="AC2528" s="26">
        <f t="shared" si="10276"/>
        <v>0</v>
      </c>
      <c r="AD2528" s="26">
        <f t="shared" si="10182"/>
        <v>57.8</v>
      </c>
      <c r="AE2528" s="26">
        <f t="shared" si="10183"/>
        <v>51.7</v>
      </c>
      <c r="AF2528" s="26">
        <f t="shared" si="10184"/>
        <v>51.7</v>
      </c>
      <c r="AG2528" s="26">
        <f t="shared" si="10277"/>
        <v>0</v>
      </c>
      <c r="AH2528" s="26">
        <f t="shared" si="10278"/>
        <v>0</v>
      </c>
      <c r="AI2528" s="26">
        <f t="shared" si="10279"/>
        <v>0</v>
      </c>
      <c r="AJ2528" s="26">
        <f t="shared" si="10185"/>
        <v>57.8</v>
      </c>
      <c r="AK2528" s="26">
        <f t="shared" si="10186"/>
        <v>51.7</v>
      </c>
      <c r="AL2528" s="26">
        <f t="shared" si="10187"/>
        <v>51.7</v>
      </c>
      <c r="AM2528" s="26">
        <f t="shared" si="10280"/>
        <v>0</v>
      </c>
      <c r="AN2528" s="26">
        <f t="shared" si="10281"/>
        <v>0</v>
      </c>
      <c r="AO2528" s="26">
        <f t="shared" si="10282"/>
        <v>0</v>
      </c>
      <c r="AP2528" s="26">
        <f t="shared" si="10188"/>
        <v>57.8</v>
      </c>
      <c r="AQ2528" s="26">
        <f t="shared" si="10189"/>
        <v>51.7</v>
      </c>
      <c r="AR2528" s="26">
        <f t="shared" si="10190"/>
        <v>51.7</v>
      </c>
      <c r="AS2528" s="26">
        <f t="shared" si="10283"/>
        <v>0</v>
      </c>
      <c r="AT2528" s="26">
        <f t="shared" si="10284"/>
        <v>0</v>
      </c>
      <c r="AU2528" s="26">
        <f t="shared" si="10285"/>
        <v>0</v>
      </c>
      <c r="AV2528" s="26">
        <f t="shared" si="10191"/>
        <v>57.8</v>
      </c>
      <c r="AW2528" s="26">
        <f t="shared" si="10192"/>
        <v>51.7</v>
      </c>
      <c r="AX2528" s="26">
        <f t="shared" si="10193"/>
        <v>51.7</v>
      </c>
      <c r="AY2528" s="26">
        <f t="shared" si="10286"/>
        <v>0</v>
      </c>
      <c r="AZ2528" s="26">
        <f t="shared" si="10287"/>
        <v>0</v>
      </c>
      <c r="BA2528" s="26">
        <f t="shared" si="10288"/>
        <v>0</v>
      </c>
      <c r="BB2528" s="26">
        <f t="shared" si="10194"/>
        <v>57.8</v>
      </c>
      <c r="BC2528" s="26">
        <f t="shared" si="10195"/>
        <v>51.7</v>
      </c>
      <c r="BD2528" s="26">
        <f t="shared" si="10196"/>
        <v>51.7</v>
      </c>
      <c r="BE2528" s="26">
        <f t="shared" si="10289"/>
        <v>0</v>
      </c>
      <c r="BF2528" s="26">
        <f t="shared" si="10290"/>
        <v>0</v>
      </c>
      <c r="BG2528" s="26">
        <f t="shared" si="10291"/>
        <v>0</v>
      </c>
      <c r="BH2528" s="26">
        <f t="shared" si="10197"/>
        <v>57.8</v>
      </c>
      <c r="BI2528" s="26">
        <f t="shared" si="10198"/>
        <v>51.7</v>
      </c>
      <c r="BJ2528" s="26">
        <f t="shared" si="10199"/>
        <v>51.7</v>
      </c>
      <c r="BK2528" s="26">
        <f t="shared" si="10292"/>
        <v>0</v>
      </c>
      <c r="BL2528" s="26">
        <f t="shared" si="10293"/>
        <v>0</v>
      </c>
      <c r="BM2528" s="26">
        <f t="shared" si="10294"/>
        <v>0</v>
      </c>
      <c r="BN2528" s="26">
        <f t="shared" si="10200"/>
        <v>57.8</v>
      </c>
      <c r="BO2528" s="26">
        <f t="shared" si="10201"/>
        <v>51.7</v>
      </c>
      <c r="BP2528" s="26">
        <f t="shared" si="10202"/>
        <v>51.7</v>
      </c>
      <c r="BQ2528" s="26">
        <f t="shared" si="10295"/>
        <v>0</v>
      </c>
      <c r="BR2528" s="26">
        <f t="shared" si="10296"/>
        <v>0</v>
      </c>
      <c r="BS2528" s="26">
        <f t="shared" si="10203"/>
        <v>57.8</v>
      </c>
      <c r="BT2528" s="26">
        <f t="shared" si="10204"/>
        <v>51.7</v>
      </c>
      <c r="BU2528" s="26">
        <f t="shared" si="10205"/>
        <v>51.7</v>
      </c>
      <c r="BV2528" s="26">
        <f t="shared" si="10297"/>
        <v>0</v>
      </c>
      <c r="BW2528" s="26">
        <f t="shared" si="10298"/>
        <v>0</v>
      </c>
      <c r="BX2528" s="26">
        <f t="shared" si="10206"/>
        <v>57.8</v>
      </c>
      <c r="BY2528" s="26">
        <f t="shared" si="10207"/>
        <v>51.7</v>
      </c>
      <c r="BZ2528" s="26">
        <f t="shared" si="10208"/>
        <v>51.7</v>
      </c>
      <c r="CA2528" s="26">
        <f t="shared" si="10299"/>
        <v>0</v>
      </c>
      <c r="CB2528" s="26">
        <f t="shared" si="10300"/>
        <v>0</v>
      </c>
      <c r="CC2528" s="26">
        <f t="shared" si="10301"/>
        <v>0</v>
      </c>
      <c r="CD2528" s="26">
        <f t="shared" si="10108"/>
        <v>57.8</v>
      </c>
      <c r="CE2528" s="26">
        <f t="shared" si="10109"/>
        <v>51.7</v>
      </c>
      <c r="CF2528" s="26">
        <f t="shared" si="10110"/>
        <v>51.7</v>
      </c>
      <c r="CG2528" s="26">
        <f t="shared" si="10302"/>
        <v>0</v>
      </c>
      <c r="CH2528" s="26">
        <f t="shared" si="10303"/>
        <v>0</v>
      </c>
      <c r="CI2528" s="26">
        <f t="shared" si="10304"/>
        <v>0</v>
      </c>
      <c r="CJ2528" s="26">
        <f t="shared" si="10111"/>
        <v>57.8</v>
      </c>
      <c r="CK2528" s="26">
        <f t="shared" si="10112"/>
        <v>51.7</v>
      </c>
      <c r="CL2528" s="26">
        <f t="shared" si="10113"/>
        <v>51.7</v>
      </c>
      <c r="CM2528" s="26">
        <f t="shared" si="10305"/>
        <v>0</v>
      </c>
      <c r="CN2528" s="26">
        <f t="shared" si="10306"/>
        <v>0</v>
      </c>
      <c r="CO2528" s="26">
        <f t="shared" si="10307"/>
        <v>0</v>
      </c>
      <c r="CP2528" s="26">
        <f t="shared" si="10114"/>
        <v>57.8</v>
      </c>
      <c r="CQ2528" s="26">
        <f t="shared" si="10115"/>
        <v>51.7</v>
      </c>
      <c r="CR2528" s="26">
        <f t="shared" si="10116"/>
        <v>51.7</v>
      </c>
      <c r="CS2528" s="26">
        <f t="shared" si="10308"/>
        <v>0</v>
      </c>
      <c r="CT2528" s="19"/>
      <c r="CU2528" s="35"/>
      <c r="CZ2528" s="1" t="s">
        <v>28</v>
      </c>
    </row>
    <row r="2529" spans="1:105" hidden="1" x14ac:dyDescent="0.3">
      <c r="A2529" s="16" t="s">
        <v>1424</v>
      </c>
      <c r="B2529" s="17">
        <v>240</v>
      </c>
      <c r="C2529" s="16" t="s">
        <v>40</v>
      </c>
      <c r="D2529" s="16" t="s">
        <v>64</v>
      </c>
      <c r="E2529" s="34" t="s">
        <v>1376</v>
      </c>
      <c r="F2529" s="26">
        <v>57.8</v>
      </c>
      <c r="G2529" s="26">
        <v>51.7</v>
      </c>
      <c r="H2529" s="26">
        <v>51.7</v>
      </c>
      <c r="I2529" s="26"/>
      <c r="J2529" s="26"/>
      <c r="K2529" s="26"/>
      <c r="L2529" s="26">
        <f t="shared" si="10173"/>
        <v>57.8</v>
      </c>
      <c r="M2529" s="26">
        <f t="shared" si="10174"/>
        <v>51.7</v>
      </c>
      <c r="N2529" s="26">
        <f t="shared" si="10175"/>
        <v>51.7</v>
      </c>
      <c r="O2529" s="26"/>
      <c r="P2529" s="26"/>
      <c r="Q2529" s="26"/>
      <c r="R2529" s="26">
        <f t="shared" si="10176"/>
        <v>57.8</v>
      </c>
      <c r="S2529" s="26">
        <f t="shared" si="10177"/>
        <v>51.7</v>
      </c>
      <c r="T2529" s="26">
        <f t="shared" si="10178"/>
        <v>51.7</v>
      </c>
      <c r="U2529" s="26"/>
      <c r="V2529" s="26"/>
      <c r="W2529" s="26"/>
      <c r="X2529" s="26">
        <f t="shared" si="10179"/>
        <v>57.8</v>
      </c>
      <c r="Y2529" s="26">
        <f t="shared" si="10180"/>
        <v>51.7</v>
      </c>
      <c r="Z2529" s="26">
        <f t="shared" si="10181"/>
        <v>51.7</v>
      </c>
      <c r="AA2529" s="26"/>
      <c r="AB2529" s="26"/>
      <c r="AC2529" s="26"/>
      <c r="AD2529" s="26">
        <f t="shared" si="10182"/>
        <v>57.8</v>
      </c>
      <c r="AE2529" s="26">
        <f t="shared" si="10183"/>
        <v>51.7</v>
      </c>
      <c r="AF2529" s="26">
        <f t="shared" si="10184"/>
        <v>51.7</v>
      </c>
      <c r="AG2529" s="26"/>
      <c r="AH2529" s="26"/>
      <c r="AI2529" s="26"/>
      <c r="AJ2529" s="26">
        <f t="shared" si="10185"/>
        <v>57.8</v>
      </c>
      <c r="AK2529" s="26">
        <f t="shared" si="10186"/>
        <v>51.7</v>
      </c>
      <c r="AL2529" s="26">
        <f t="shared" si="10187"/>
        <v>51.7</v>
      </c>
      <c r="AM2529" s="26"/>
      <c r="AN2529" s="26"/>
      <c r="AO2529" s="26"/>
      <c r="AP2529" s="26">
        <f t="shared" si="10188"/>
        <v>57.8</v>
      </c>
      <c r="AQ2529" s="26">
        <f t="shared" si="10189"/>
        <v>51.7</v>
      </c>
      <c r="AR2529" s="26">
        <f t="shared" si="10190"/>
        <v>51.7</v>
      </c>
      <c r="AS2529" s="26"/>
      <c r="AT2529" s="26"/>
      <c r="AU2529" s="26"/>
      <c r="AV2529" s="26">
        <f t="shared" si="10191"/>
        <v>57.8</v>
      </c>
      <c r="AW2529" s="26">
        <f t="shared" si="10192"/>
        <v>51.7</v>
      </c>
      <c r="AX2529" s="26">
        <f t="shared" si="10193"/>
        <v>51.7</v>
      </c>
      <c r="AY2529" s="26"/>
      <c r="AZ2529" s="26"/>
      <c r="BA2529" s="26"/>
      <c r="BB2529" s="26">
        <f t="shared" si="10194"/>
        <v>57.8</v>
      </c>
      <c r="BC2529" s="26">
        <f t="shared" si="10195"/>
        <v>51.7</v>
      </c>
      <c r="BD2529" s="26">
        <f t="shared" si="10196"/>
        <v>51.7</v>
      </c>
      <c r="BE2529" s="26"/>
      <c r="BF2529" s="26"/>
      <c r="BG2529" s="26"/>
      <c r="BH2529" s="26">
        <f t="shared" si="10197"/>
        <v>57.8</v>
      </c>
      <c r="BI2529" s="26">
        <f t="shared" si="10198"/>
        <v>51.7</v>
      </c>
      <c r="BJ2529" s="26">
        <f t="shared" si="10199"/>
        <v>51.7</v>
      </c>
      <c r="BK2529" s="26"/>
      <c r="BL2529" s="26"/>
      <c r="BM2529" s="26"/>
      <c r="BN2529" s="26">
        <f t="shared" si="10200"/>
        <v>57.8</v>
      </c>
      <c r="BO2529" s="26">
        <f t="shared" si="10201"/>
        <v>51.7</v>
      </c>
      <c r="BP2529" s="26">
        <f t="shared" si="10202"/>
        <v>51.7</v>
      </c>
      <c r="BQ2529" s="26"/>
      <c r="BR2529" s="26"/>
      <c r="BS2529" s="26">
        <f t="shared" si="10203"/>
        <v>57.8</v>
      </c>
      <c r="BT2529" s="26">
        <f t="shared" si="10204"/>
        <v>51.7</v>
      </c>
      <c r="BU2529" s="26">
        <f t="shared" si="10205"/>
        <v>51.7</v>
      </c>
      <c r="BV2529" s="26"/>
      <c r="BW2529" s="26"/>
      <c r="BX2529" s="26">
        <f t="shared" si="10206"/>
        <v>57.8</v>
      </c>
      <c r="BY2529" s="26">
        <f t="shared" si="10207"/>
        <v>51.7</v>
      </c>
      <c r="BZ2529" s="26">
        <f t="shared" si="10208"/>
        <v>51.7</v>
      </c>
      <c r="CA2529" s="26"/>
      <c r="CB2529" s="26"/>
      <c r="CC2529" s="26"/>
      <c r="CD2529" s="26">
        <f t="shared" si="10108"/>
        <v>57.8</v>
      </c>
      <c r="CE2529" s="26">
        <f t="shared" si="10109"/>
        <v>51.7</v>
      </c>
      <c r="CF2529" s="26">
        <f t="shared" si="10110"/>
        <v>51.7</v>
      </c>
      <c r="CG2529" s="26"/>
      <c r="CH2529" s="26"/>
      <c r="CI2529" s="26"/>
      <c r="CJ2529" s="26">
        <f t="shared" si="10111"/>
        <v>57.8</v>
      </c>
      <c r="CK2529" s="26">
        <f t="shared" si="10112"/>
        <v>51.7</v>
      </c>
      <c r="CL2529" s="26">
        <f t="shared" si="10113"/>
        <v>51.7</v>
      </c>
      <c r="CM2529" s="26"/>
      <c r="CN2529" s="26"/>
      <c r="CO2529" s="26"/>
      <c r="CP2529" s="26">
        <f t="shared" si="10114"/>
        <v>57.8</v>
      </c>
      <c r="CQ2529" s="26">
        <f t="shared" si="10115"/>
        <v>51.7</v>
      </c>
      <c r="CR2529" s="26">
        <f t="shared" si="10116"/>
        <v>51.7</v>
      </c>
      <c r="CS2529" s="26"/>
      <c r="CT2529" s="19"/>
      <c r="CU2529" s="35"/>
    </row>
    <row r="2530" spans="1:105" ht="31.2" hidden="1" x14ac:dyDescent="0.3">
      <c r="A2530" s="16" t="s">
        <v>1426</v>
      </c>
      <c r="B2530" s="17"/>
      <c r="C2530" s="16"/>
      <c r="D2530" s="16"/>
      <c r="E2530" s="34" t="s">
        <v>1427</v>
      </c>
      <c r="F2530" s="26">
        <f t="shared" ref="F2530:K2530" si="10309">F2531+F2534+F2537</f>
        <v>62746.8</v>
      </c>
      <c r="G2530" s="26">
        <f t="shared" si="10309"/>
        <v>65024.9</v>
      </c>
      <c r="H2530" s="26">
        <f t="shared" si="10309"/>
        <v>65024.9</v>
      </c>
      <c r="I2530" s="26">
        <f t="shared" si="10309"/>
        <v>0</v>
      </c>
      <c r="J2530" s="26">
        <f t="shared" si="10309"/>
        <v>0</v>
      </c>
      <c r="K2530" s="26">
        <f t="shared" si="10309"/>
        <v>0</v>
      </c>
      <c r="L2530" s="26">
        <f t="shared" si="10173"/>
        <v>62746.8</v>
      </c>
      <c r="M2530" s="26">
        <f t="shared" si="10174"/>
        <v>65024.9</v>
      </c>
      <c r="N2530" s="26">
        <f t="shared" si="10175"/>
        <v>65024.9</v>
      </c>
      <c r="O2530" s="26">
        <f>O2531+O2534+O2537</f>
        <v>0</v>
      </c>
      <c r="P2530" s="26">
        <f>P2531+P2534+P2537</f>
        <v>0</v>
      </c>
      <c r="Q2530" s="26">
        <f>Q2531+Q2534+Q2537</f>
        <v>0</v>
      </c>
      <c r="R2530" s="26">
        <f t="shared" si="10176"/>
        <v>62746.8</v>
      </c>
      <c r="S2530" s="26">
        <f t="shared" si="10177"/>
        <v>65024.9</v>
      </c>
      <c r="T2530" s="26">
        <f t="shared" si="10178"/>
        <v>65024.9</v>
      </c>
      <c r="U2530" s="26">
        <f>U2531+U2534+U2537</f>
        <v>0</v>
      </c>
      <c r="V2530" s="26">
        <f>V2531+V2534+V2537</f>
        <v>0</v>
      </c>
      <c r="W2530" s="26">
        <f>W2531+W2534+W2537</f>
        <v>0</v>
      </c>
      <c r="X2530" s="26">
        <f t="shared" si="10179"/>
        <v>62746.8</v>
      </c>
      <c r="Y2530" s="26">
        <f t="shared" si="10180"/>
        <v>65024.9</v>
      </c>
      <c r="Z2530" s="26">
        <f t="shared" si="10181"/>
        <v>65024.9</v>
      </c>
      <c r="AA2530" s="26">
        <f>AA2531+AA2534+AA2537</f>
        <v>0</v>
      </c>
      <c r="AB2530" s="26">
        <f>AB2531+AB2534+AB2537</f>
        <v>0</v>
      </c>
      <c r="AC2530" s="26">
        <f>AC2531+AC2534+AC2537</f>
        <v>0</v>
      </c>
      <c r="AD2530" s="26">
        <f t="shared" si="10182"/>
        <v>62746.8</v>
      </c>
      <c r="AE2530" s="26">
        <f t="shared" si="10183"/>
        <v>65024.9</v>
      </c>
      <c r="AF2530" s="26">
        <f t="shared" si="10184"/>
        <v>65024.9</v>
      </c>
      <c r="AG2530" s="26">
        <f>AG2531+AG2534+AG2537</f>
        <v>0</v>
      </c>
      <c r="AH2530" s="26">
        <f>AH2531+AH2534+AH2537</f>
        <v>0</v>
      </c>
      <c r="AI2530" s="26">
        <f>AI2531+AI2534+AI2537</f>
        <v>0</v>
      </c>
      <c r="AJ2530" s="26">
        <f t="shared" si="10185"/>
        <v>62746.8</v>
      </c>
      <c r="AK2530" s="26">
        <f t="shared" si="10186"/>
        <v>65024.9</v>
      </c>
      <c r="AL2530" s="26">
        <f t="shared" si="10187"/>
        <v>65024.9</v>
      </c>
      <c r="AM2530" s="26">
        <f>AM2531+AM2534+AM2537</f>
        <v>0</v>
      </c>
      <c r="AN2530" s="26">
        <f>AN2531+AN2534+AN2537</f>
        <v>0</v>
      </c>
      <c r="AO2530" s="26">
        <f>AO2531+AO2534+AO2537</f>
        <v>0</v>
      </c>
      <c r="AP2530" s="26">
        <f t="shared" si="10188"/>
        <v>62746.8</v>
      </c>
      <c r="AQ2530" s="26">
        <f t="shared" si="10189"/>
        <v>65024.9</v>
      </c>
      <c r="AR2530" s="26">
        <f t="shared" si="10190"/>
        <v>65024.9</v>
      </c>
      <c r="AS2530" s="26">
        <f>AS2531+AS2534+AS2537</f>
        <v>0</v>
      </c>
      <c r="AT2530" s="26">
        <f>AT2531+AT2534+AT2537</f>
        <v>0</v>
      </c>
      <c r="AU2530" s="26">
        <f>AU2531+AU2534+AU2537</f>
        <v>0</v>
      </c>
      <c r="AV2530" s="26">
        <f t="shared" si="10191"/>
        <v>62746.8</v>
      </c>
      <c r="AW2530" s="26">
        <f t="shared" si="10192"/>
        <v>65024.9</v>
      </c>
      <c r="AX2530" s="26">
        <f t="shared" si="10193"/>
        <v>65024.9</v>
      </c>
      <c r="AY2530" s="26">
        <f>AY2531+AY2534+AY2537</f>
        <v>0</v>
      </c>
      <c r="AZ2530" s="26">
        <f>AZ2531+AZ2534+AZ2537</f>
        <v>0</v>
      </c>
      <c r="BA2530" s="26">
        <f>BA2531+BA2534+BA2537</f>
        <v>0</v>
      </c>
      <c r="BB2530" s="26">
        <f t="shared" si="10194"/>
        <v>62746.8</v>
      </c>
      <c r="BC2530" s="26">
        <f t="shared" si="10195"/>
        <v>65024.9</v>
      </c>
      <c r="BD2530" s="26">
        <f t="shared" si="10196"/>
        <v>65024.9</v>
      </c>
      <c r="BE2530" s="26">
        <f>BE2531+BE2534+BE2537</f>
        <v>0</v>
      </c>
      <c r="BF2530" s="26">
        <f>BF2531+BF2534+BF2537</f>
        <v>0</v>
      </c>
      <c r="BG2530" s="26">
        <f>BG2531+BG2534+BG2537</f>
        <v>0</v>
      </c>
      <c r="BH2530" s="26">
        <f t="shared" si="10197"/>
        <v>62746.8</v>
      </c>
      <c r="BI2530" s="26">
        <f t="shared" si="10198"/>
        <v>65024.9</v>
      </c>
      <c r="BJ2530" s="26">
        <f t="shared" si="10199"/>
        <v>65024.9</v>
      </c>
      <c r="BK2530" s="26">
        <f>BK2531+BK2534+BK2537</f>
        <v>0</v>
      </c>
      <c r="BL2530" s="26">
        <f>BL2531+BL2534+BL2537</f>
        <v>0</v>
      </c>
      <c r="BM2530" s="26">
        <f>BM2531+BM2534+BM2537</f>
        <v>0</v>
      </c>
      <c r="BN2530" s="26">
        <f t="shared" si="10200"/>
        <v>62746.8</v>
      </c>
      <c r="BO2530" s="26">
        <f t="shared" si="10201"/>
        <v>65024.9</v>
      </c>
      <c r="BP2530" s="26">
        <f t="shared" si="10202"/>
        <v>65024.9</v>
      </c>
      <c r="BQ2530" s="26">
        <f>BQ2531+BQ2534+BQ2537</f>
        <v>0</v>
      </c>
      <c r="BR2530" s="26">
        <f>BR2531+BR2534+BR2537</f>
        <v>0</v>
      </c>
      <c r="BS2530" s="26">
        <f t="shared" si="10203"/>
        <v>62746.8</v>
      </c>
      <c r="BT2530" s="26">
        <f t="shared" si="10204"/>
        <v>65024.9</v>
      </c>
      <c r="BU2530" s="26">
        <f t="shared" si="10205"/>
        <v>65024.9</v>
      </c>
      <c r="BV2530" s="26">
        <f>BV2531+BV2534+BV2537</f>
        <v>0</v>
      </c>
      <c r="BW2530" s="26">
        <f>BW2531+BW2534+BW2537</f>
        <v>0</v>
      </c>
      <c r="BX2530" s="26">
        <f t="shared" si="10206"/>
        <v>62746.8</v>
      </c>
      <c r="BY2530" s="26">
        <f t="shared" si="10207"/>
        <v>65024.9</v>
      </c>
      <c r="BZ2530" s="26">
        <f t="shared" si="10208"/>
        <v>65024.9</v>
      </c>
      <c r="CA2530" s="26">
        <f>CA2531+CA2534+CA2537</f>
        <v>0</v>
      </c>
      <c r="CB2530" s="26">
        <f>CB2531+CB2534+CB2537</f>
        <v>0</v>
      </c>
      <c r="CC2530" s="26">
        <f>CC2531+CC2534+CC2537</f>
        <v>0</v>
      </c>
      <c r="CD2530" s="26">
        <f t="shared" si="10108"/>
        <v>62746.8</v>
      </c>
      <c r="CE2530" s="26">
        <f t="shared" si="10109"/>
        <v>65024.9</v>
      </c>
      <c r="CF2530" s="26">
        <f t="shared" si="10110"/>
        <v>65024.9</v>
      </c>
      <c r="CG2530" s="26">
        <f>CG2531+CG2534+CG2537</f>
        <v>0</v>
      </c>
      <c r="CH2530" s="26">
        <f>CH2531+CH2534+CH2537</f>
        <v>0</v>
      </c>
      <c r="CI2530" s="26">
        <f>CI2531+CI2534+CI2537</f>
        <v>0</v>
      </c>
      <c r="CJ2530" s="26">
        <f t="shared" si="10111"/>
        <v>62746.8</v>
      </c>
      <c r="CK2530" s="26">
        <f t="shared" si="10112"/>
        <v>65024.9</v>
      </c>
      <c r="CL2530" s="26">
        <f t="shared" si="10113"/>
        <v>65024.9</v>
      </c>
      <c r="CM2530" s="26">
        <f>CM2531+CM2534+CM2537</f>
        <v>0</v>
      </c>
      <c r="CN2530" s="26">
        <f>CN2531+CN2534+CN2537</f>
        <v>0</v>
      </c>
      <c r="CO2530" s="26">
        <f>CO2531+CO2534+CO2537</f>
        <v>0</v>
      </c>
      <c r="CP2530" s="26">
        <f t="shared" si="10114"/>
        <v>62746.8</v>
      </c>
      <c r="CQ2530" s="26">
        <f t="shared" si="10115"/>
        <v>65024.9</v>
      </c>
      <c r="CR2530" s="26">
        <f t="shared" si="10116"/>
        <v>65024.9</v>
      </c>
      <c r="CS2530" s="26">
        <f>CS2531+CS2534+CS2537</f>
        <v>0</v>
      </c>
      <c r="CT2530" s="19"/>
      <c r="CU2530" s="35"/>
      <c r="CX2530" s="1" t="s">
        <v>1346</v>
      </c>
      <c r="DA2530" s="1" t="s">
        <v>29</v>
      </c>
    </row>
    <row r="2531" spans="1:105" ht="93.6" hidden="1" x14ac:dyDescent="0.3">
      <c r="A2531" s="16" t="s">
        <v>1426</v>
      </c>
      <c r="B2531" s="17">
        <v>100</v>
      </c>
      <c r="C2531" s="16"/>
      <c r="D2531" s="16"/>
      <c r="E2531" s="34" t="s">
        <v>129</v>
      </c>
      <c r="F2531" s="26">
        <f t="shared" ref="F2531:F2554" si="10310">F2532</f>
        <v>54388</v>
      </c>
      <c r="G2531" s="26">
        <f t="shared" ref="G2531:G2554" si="10311">G2532</f>
        <v>53864.9</v>
      </c>
      <c r="H2531" s="26">
        <f t="shared" ref="H2531:H2554" si="10312">H2532</f>
        <v>52784.9</v>
      </c>
      <c r="I2531" s="26">
        <f t="shared" ref="I2531:I2554" si="10313">I2532</f>
        <v>0</v>
      </c>
      <c r="J2531" s="26">
        <f t="shared" ref="J2531:J2554" si="10314">J2532</f>
        <v>0</v>
      </c>
      <c r="K2531" s="26">
        <f t="shared" ref="K2531:K2554" si="10315">K2532</f>
        <v>0</v>
      </c>
      <c r="L2531" s="26">
        <f t="shared" si="10173"/>
        <v>54388</v>
      </c>
      <c r="M2531" s="26">
        <f t="shared" si="10174"/>
        <v>53864.9</v>
      </c>
      <c r="N2531" s="26">
        <f t="shared" si="10175"/>
        <v>52784.9</v>
      </c>
      <c r="O2531" s="26">
        <f t="shared" ref="O2531:O2554" si="10316">O2532</f>
        <v>0</v>
      </c>
      <c r="P2531" s="26">
        <f t="shared" ref="P2531:P2554" si="10317">P2532</f>
        <v>0</v>
      </c>
      <c r="Q2531" s="26">
        <f t="shared" ref="Q2531:Q2554" si="10318">Q2532</f>
        <v>0</v>
      </c>
      <c r="R2531" s="26">
        <f t="shared" si="10176"/>
        <v>54388</v>
      </c>
      <c r="S2531" s="26">
        <f t="shared" si="10177"/>
        <v>53864.9</v>
      </c>
      <c r="T2531" s="26">
        <f t="shared" si="10178"/>
        <v>52784.9</v>
      </c>
      <c r="U2531" s="26">
        <f t="shared" ref="U2531:U2554" si="10319">U2532</f>
        <v>0</v>
      </c>
      <c r="V2531" s="26">
        <f t="shared" ref="V2531:V2554" si="10320">V2532</f>
        <v>0</v>
      </c>
      <c r="W2531" s="26">
        <f t="shared" ref="W2531:W2554" si="10321">W2532</f>
        <v>0</v>
      </c>
      <c r="X2531" s="26">
        <f t="shared" si="10179"/>
        <v>54388</v>
      </c>
      <c r="Y2531" s="26">
        <f t="shared" si="10180"/>
        <v>53864.9</v>
      </c>
      <c r="Z2531" s="26">
        <f t="shared" si="10181"/>
        <v>52784.9</v>
      </c>
      <c r="AA2531" s="26">
        <f t="shared" ref="AA2531:AA2554" si="10322">AA2532</f>
        <v>0</v>
      </c>
      <c r="AB2531" s="26">
        <f t="shared" ref="AB2531:AB2554" si="10323">AB2532</f>
        <v>0</v>
      </c>
      <c r="AC2531" s="26">
        <f t="shared" ref="AC2531:AC2554" si="10324">AC2532</f>
        <v>0</v>
      </c>
      <c r="AD2531" s="26">
        <f t="shared" si="10182"/>
        <v>54388</v>
      </c>
      <c r="AE2531" s="26">
        <f t="shared" si="10183"/>
        <v>53864.9</v>
      </c>
      <c r="AF2531" s="26">
        <f t="shared" si="10184"/>
        <v>52784.9</v>
      </c>
      <c r="AG2531" s="26">
        <f t="shared" ref="AG2531:AG2554" si="10325">AG2532</f>
        <v>0</v>
      </c>
      <c r="AH2531" s="26">
        <f t="shared" ref="AH2531:AH2554" si="10326">AH2532</f>
        <v>0</v>
      </c>
      <c r="AI2531" s="26">
        <f t="shared" ref="AI2531:AI2554" si="10327">AI2532</f>
        <v>0</v>
      </c>
      <c r="AJ2531" s="26">
        <f t="shared" si="10185"/>
        <v>54388</v>
      </c>
      <c r="AK2531" s="26">
        <f t="shared" si="10186"/>
        <v>53864.9</v>
      </c>
      <c r="AL2531" s="26">
        <f t="shared" si="10187"/>
        <v>52784.9</v>
      </c>
      <c r="AM2531" s="26">
        <f t="shared" ref="AM2531:AM2554" si="10328">AM2532</f>
        <v>0</v>
      </c>
      <c r="AN2531" s="26">
        <f t="shared" ref="AN2531:AN2554" si="10329">AN2532</f>
        <v>0</v>
      </c>
      <c r="AO2531" s="26">
        <f t="shared" ref="AO2531:AO2554" si="10330">AO2532</f>
        <v>0</v>
      </c>
      <c r="AP2531" s="26">
        <f t="shared" si="10188"/>
        <v>54388</v>
      </c>
      <c r="AQ2531" s="26">
        <f t="shared" si="10189"/>
        <v>53864.9</v>
      </c>
      <c r="AR2531" s="26">
        <f t="shared" si="10190"/>
        <v>52784.9</v>
      </c>
      <c r="AS2531" s="26">
        <f t="shared" ref="AS2531:AS2554" si="10331">AS2532</f>
        <v>0</v>
      </c>
      <c r="AT2531" s="26">
        <f t="shared" ref="AT2531:AT2554" si="10332">AT2532</f>
        <v>0</v>
      </c>
      <c r="AU2531" s="26">
        <f t="shared" ref="AU2531:AU2554" si="10333">AU2532</f>
        <v>0</v>
      </c>
      <c r="AV2531" s="26">
        <f t="shared" si="10191"/>
        <v>54388</v>
      </c>
      <c r="AW2531" s="26">
        <f t="shared" si="10192"/>
        <v>53864.9</v>
      </c>
      <c r="AX2531" s="26">
        <f t="shared" si="10193"/>
        <v>52784.9</v>
      </c>
      <c r="AY2531" s="26">
        <f t="shared" ref="AY2531:AY2554" si="10334">AY2532</f>
        <v>0</v>
      </c>
      <c r="AZ2531" s="26">
        <f t="shared" ref="AZ2531:AZ2554" si="10335">AZ2532</f>
        <v>0</v>
      </c>
      <c r="BA2531" s="26">
        <f t="shared" ref="BA2531:BA2554" si="10336">BA2532</f>
        <v>0</v>
      </c>
      <c r="BB2531" s="26">
        <f t="shared" si="10194"/>
        <v>54388</v>
      </c>
      <c r="BC2531" s="26">
        <f t="shared" si="10195"/>
        <v>53864.9</v>
      </c>
      <c r="BD2531" s="26">
        <f t="shared" si="10196"/>
        <v>52784.9</v>
      </c>
      <c r="BE2531" s="26">
        <f t="shared" ref="BE2531:BE2554" si="10337">BE2532</f>
        <v>0</v>
      </c>
      <c r="BF2531" s="26">
        <f t="shared" ref="BF2531:BF2554" si="10338">BF2532</f>
        <v>0</v>
      </c>
      <c r="BG2531" s="26">
        <f t="shared" ref="BG2531:BG2554" si="10339">BG2532</f>
        <v>0</v>
      </c>
      <c r="BH2531" s="26">
        <f t="shared" si="10197"/>
        <v>54388</v>
      </c>
      <c r="BI2531" s="26">
        <f t="shared" si="10198"/>
        <v>53864.9</v>
      </c>
      <c r="BJ2531" s="26">
        <f t="shared" si="10199"/>
        <v>52784.9</v>
      </c>
      <c r="BK2531" s="26">
        <f t="shared" ref="BK2531:BK2554" si="10340">BK2532</f>
        <v>0</v>
      </c>
      <c r="BL2531" s="26">
        <f t="shared" ref="BL2531:BL2554" si="10341">BL2532</f>
        <v>0</v>
      </c>
      <c r="BM2531" s="26">
        <f t="shared" ref="BM2531:BM2554" si="10342">BM2532</f>
        <v>0</v>
      </c>
      <c r="BN2531" s="26">
        <f t="shared" si="10200"/>
        <v>54388</v>
      </c>
      <c r="BO2531" s="26">
        <f t="shared" si="10201"/>
        <v>53864.9</v>
      </c>
      <c r="BP2531" s="26">
        <f t="shared" si="10202"/>
        <v>52784.9</v>
      </c>
      <c r="BQ2531" s="26">
        <f t="shared" ref="BQ2531:BQ2554" si="10343">BQ2532</f>
        <v>0</v>
      </c>
      <c r="BR2531" s="26">
        <f t="shared" ref="BR2531:BR2554" si="10344">BR2532</f>
        <v>0</v>
      </c>
      <c r="BS2531" s="26">
        <f t="shared" si="10203"/>
        <v>54388</v>
      </c>
      <c r="BT2531" s="26">
        <f t="shared" si="10204"/>
        <v>53864.9</v>
      </c>
      <c r="BU2531" s="26">
        <f t="shared" si="10205"/>
        <v>52784.9</v>
      </c>
      <c r="BV2531" s="26">
        <f t="shared" ref="BV2531:BV2554" si="10345">BV2532</f>
        <v>0</v>
      </c>
      <c r="BW2531" s="26">
        <f t="shared" ref="BW2531:BW2554" si="10346">BW2532</f>
        <v>0</v>
      </c>
      <c r="BX2531" s="26">
        <f t="shared" si="10206"/>
        <v>54388</v>
      </c>
      <c r="BY2531" s="26">
        <f t="shared" si="10207"/>
        <v>53864.9</v>
      </c>
      <c r="BZ2531" s="26">
        <f t="shared" si="10208"/>
        <v>52784.9</v>
      </c>
      <c r="CA2531" s="26">
        <f t="shared" ref="CA2531:CA2554" si="10347">CA2532</f>
        <v>0</v>
      </c>
      <c r="CB2531" s="26">
        <f t="shared" ref="CB2531:CB2554" si="10348">CB2532</f>
        <v>0</v>
      </c>
      <c r="CC2531" s="26">
        <f t="shared" ref="CC2531:CC2554" si="10349">CC2532</f>
        <v>0</v>
      </c>
      <c r="CD2531" s="26">
        <f t="shared" si="10108"/>
        <v>54388</v>
      </c>
      <c r="CE2531" s="26">
        <f t="shared" si="10109"/>
        <v>53864.9</v>
      </c>
      <c r="CF2531" s="26">
        <f t="shared" si="10110"/>
        <v>52784.9</v>
      </c>
      <c r="CG2531" s="26">
        <f t="shared" ref="CG2531:CG2554" si="10350">CG2532</f>
        <v>0</v>
      </c>
      <c r="CH2531" s="26">
        <f t="shared" ref="CH2531:CH2554" si="10351">CH2532</f>
        <v>0</v>
      </c>
      <c r="CI2531" s="26">
        <f t="shared" ref="CI2531:CI2554" si="10352">CI2532</f>
        <v>0</v>
      </c>
      <c r="CJ2531" s="26">
        <f t="shared" si="10111"/>
        <v>54388</v>
      </c>
      <c r="CK2531" s="26">
        <f t="shared" si="10112"/>
        <v>53864.9</v>
      </c>
      <c r="CL2531" s="26">
        <f t="shared" si="10113"/>
        <v>52784.9</v>
      </c>
      <c r="CM2531" s="26">
        <f t="shared" ref="CM2531:CM2554" si="10353">CM2532</f>
        <v>0</v>
      </c>
      <c r="CN2531" s="26">
        <f t="shared" ref="CN2531:CN2554" si="10354">CN2532</f>
        <v>0</v>
      </c>
      <c r="CO2531" s="26">
        <f t="shared" ref="CO2531:CO2554" si="10355">CO2532</f>
        <v>0</v>
      </c>
      <c r="CP2531" s="26">
        <f t="shared" si="10114"/>
        <v>54388</v>
      </c>
      <c r="CQ2531" s="26">
        <f t="shared" si="10115"/>
        <v>53864.9</v>
      </c>
      <c r="CR2531" s="26">
        <f t="shared" si="10116"/>
        <v>52784.9</v>
      </c>
      <c r="CS2531" s="26">
        <f t="shared" ref="CS2531:CS2554" si="10356">CS2532</f>
        <v>0</v>
      </c>
      <c r="CT2531" s="19"/>
      <c r="CU2531" s="35"/>
      <c r="CY2531" s="1" t="s">
        <v>27</v>
      </c>
    </row>
    <row r="2532" spans="1:105" ht="31.2" hidden="1" x14ac:dyDescent="0.3">
      <c r="A2532" s="16" t="s">
        <v>1426</v>
      </c>
      <c r="B2532" s="17">
        <v>120</v>
      </c>
      <c r="C2532" s="16"/>
      <c r="D2532" s="16"/>
      <c r="E2532" s="34" t="s">
        <v>392</v>
      </c>
      <c r="F2532" s="26">
        <f t="shared" si="10310"/>
        <v>54388</v>
      </c>
      <c r="G2532" s="26">
        <f t="shared" si="10311"/>
        <v>53864.9</v>
      </c>
      <c r="H2532" s="26">
        <f t="shared" si="10312"/>
        <v>52784.9</v>
      </c>
      <c r="I2532" s="26">
        <f t="shared" si="10313"/>
        <v>0</v>
      </c>
      <c r="J2532" s="26">
        <f t="shared" si="10314"/>
        <v>0</v>
      </c>
      <c r="K2532" s="26">
        <f t="shared" si="10315"/>
        <v>0</v>
      </c>
      <c r="L2532" s="26">
        <f t="shared" si="10173"/>
        <v>54388</v>
      </c>
      <c r="M2532" s="26">
        <f t="shared" si="10174"/>
        <v>53864.9</v>
      </c>
      <c r="N2532" s="26">
        <f t="shared" si="10175"/>
        <v>52784.9</v>
      </c>
      <c r="O2532" s="26">
        <f t="shared" si="10316"/>
        <v>0</v>
      </c>
      <c r="P2532" s="26">
        <f t="shared" si="10317"/>
        <v>0</v>
      </c>
      <c r="Q2532" s="26">
        <f t="shared" si="10318"/>
        <v>0</v>
      </c>
      <c r="R2532" s="26">
        <f t="shared" si="10176"/>
        <v>54388</v>
      </c>
      <c r="S2532" s="26">
        <f t="shared" si="10177"/>
        <v>53864.9</v>
      </c>
      <c r="T2532" s="26">
        <f t="shared" si="10178"/>
        <v>52784.9</v>
      </c>
      <c r="U2532" s="26">
        <f t="shared" si="10319"/>
        <v>0</v>
      </c>
      <c r="V2532" s="26">
        <f t="shared" si="10320"/>
        <v>0</v>
      </c>
      <c r="W2532" s="26">
        <f t="shared" si="10321"/>
        <v>0</v>
      </c>
      <c r="X2532" s="26">
        <f t="shared" si="10179"/>
        <v>54388</v>
      </c>
      <c r="Y2532" s="26">
        <f t="shared" si="10180"/>
        <v>53864.9</v>
      </c>
      <c r="Z2532" s="26">
        <f t="shared" si="10181"/>
        <v>52784.9</v>
      </c>
      <c r="AA2532" s="26">
        <f t="shared" si="10322"/>
        <v>0</v>
      </c>
      <c r="AB2532" s="26">
        <f t="shared" si="10323"/>
        <v>0</v>
      </c>
      <c r="AC2532" s="26">
        <f t="shared" si="10324"/>
        <v>0</v>
      </c>
      <c r="AD2532" s="26">
        <f t="shared" si="10182"/>
        <v>54388</v>
      </c>
      <c r="AE2532" s="26">
        <f t="shared" si="10183"/>
        <v>53864.9</v>
      </c>
      <c r="AF2532" s="26">
        <f t="shared" si="10184"/>
        <v>52784.9</v>
      </c>
      <c r="AG2532" s="26">
        <f t="shared" si="10325"/>
        <v>0</v>
      </c>
      <c r="AH2532" s="26">
        <f t="shared" si="10326"/>
        <v>0</v>
      </c>
      <c r="AI2532" s="26">
        <f t="shared" si="10327"/>
        <v>0</v>
      </c>
      <c r="AJ2532" s="26">
        <f t="shared" si="10185"/>
        <v>54388</v>
      </c>
      <c r="AK2532" s="26">
        <f t="shared" si="10186"/>
        <v>53864.9</v>
      </c>
      <c r="AL2532" s="26">
        <f t="shared" si="10187"/>
        <v>52784.9</v>
      </c>
      <c r="AM2532" s="26">
        <f t="shared" si="10328"/>
        <v>0</v>
      </c>
      <c r="AN2532" s="26">
        <f t="shared" si="10329"/>
        <v>0</v>
      </c>
      <c r="AO2532" s="26">
        <f t="shared" si="10330"/>
        <v>0</v>
      </c>
      <c r="AP2532" s="26">
        <f t="shared" si="10188"/>
        <v>54388</v>
      </c>
      <c r="AQ2532" s="26">
        <f t="shared" si="10189"/>
        <v>53864.9</v>
      </c>
      <c r="AR2532" s="26">
        <f t="shared" si="10190"/>
        <v>52784.9</v>
      </c>
      <c r="AS2532" s="26">
        <f t="shared" si="10331"/>
        <v>0</v>
      </c>
      <c r="AT2532" s="26">
        <f t="shared" si="10332"/>
        <v>0</v>
      </c>
      <c r="AU2532" s="26">
        <f t="shared" si="10333"/>
        <v>0</v>
      </c>
      <c r="AV2532" s="26">
        <f t="shared" si="10191"/>
        <v>54388</v>
      </c>
      <c r="AW2532" s="26">
        <f t="shared" si="10192"/>
        <v>53864.9</v>
      </c>
      <c r="AX2532" s="26">
        <f t="shared" si="10193"/>
        <v>52784.9</v>
      </c>
      <c r="AY2532" s="26">
        <f t="shared" si="10334"/>
        <v>0</v>
      </c>
      <c r="AZ2532" s="26">
        <f t="shared" si="10335"/>
        <v>0</v>
      </c>
      <c r="BA2532" s="26">
        <f t="shared" si="10336"/>
        <v>0</v>
      </c>
      <c r="BB2532" s="26">
        <f t="shared" si="10194"/>
        <v>54388</v>
      </c>
      <c r="BC2532" s="26">
        <f t="shared" si="10195"/>
        <v>53864.9</v>
      </c>
      <c r="BD2532" s="26">
        <f t="shared" si="10196"/>
        <v>52784.9</v>
      </c>
      <c r="BE2532" s="26">
        <f t="shared" si="10337"/>
        <v>0</v>
      </c>
      <c r="BF2532" s="26">
        <f t="shared" si="10338"/>
        <v>0</v>
      </c>
      <c r="BG2532" s="26">
        <f t="shared" si="10339"/>
        <v>0</v>
      </c>
      <c r="BH2532" s="26">
        <f t="shared" si="10197"/>
        <v>54388</v>
      </c>
      <c r="BI2532" s="26">
        <f t="shared" si="10198"/>
        <v>53864.9</v>
      </c>
      <c r="BJ2532" s="26">
        <f t="shared" si="10199"/>
        <v>52784.9</v>
      </c>
      <c r="BK2532" s="26">
        <f t="shared" si="10340"/>
        <v>0</v>
      </c>
      <c r="BL2532" s="26">
        <f t="shared" si="10341"/>
        <v>0</v>
      </c>
      <c r="BM2532" s="26">
        <f t="shared" si="10342"/>
        <v>0</v>
      </c>
      <c r="BN2532" s="26">
        <f t="shared" si="10200"/>
        <v>54388</v>
      </c>
      <c r="BO2532" s="26">
        <f t="shared" si="10201"/>
        <v>53864.9</v>
      </c>
      <c r="BP2532" s="26">
        <f t="shared" si="10202"/>
        <v>52784.9</v>
      </c>
      <c r="BQ2532" s="26">
        <f t="shared" si="10343"/>
        <v>0</v>
      </c>
      <c r="BR2532" s="26">
        <f t="shared" si="10344"/>
        <v>0</v>
      </c>
      <c r="BS2532" s="26">
        <f t="shared" si="10203"/>
        <v>54388</v>
      </c>
      <c r="BT2532" s="26">
        <f t="shared" si="10204"/>
        <v>53864.9</v>
      </c>
      <c r="BU2532" s="26">
        <f t="shared" si="10205"/>
        <v>52784.9</v>
      </c>
      <c r="BV2532" s="26">
        <f t="shared" si="10345"/>
        <v>0</v>
      </c>
      <c r="BW2532" s="26">
        <f t="shared" si="10346"/>
        <v>0</v>
      </c>
      <c r="BX2532" s="26">
        <f t="shared" si="10206"/>
        <v>54388</v>
      </c>
      <c r="BY2532" s="26">
        <f t="shared" si="10207"/>
        <v>53864.9</v>
      </c>
      <c r="BZ2532" s="26">
        <f t="shared" si="10208"/>
        <v>52784.9</v>
      </c>
      <c r="CA2532" s="26">
        <f t="shared" si="10347"/>
        <v>0</v>
      </c>
      <c r="CB2532" s="26">
        <f t="shared" si="10348"/>
        <v>0</v>
      </c>
      <c r="CC2532" s="26">
        <f t="shared" si="10349"/>
        <v>0</v>
      </c>
      <c r="CD2532" s="26">
        <f t="shared" si="10108"/>
        <v>54388</v>
      </c>
      <c r="CE2532" s="26">
        <f t="shared" si="10109"/>
        <v>53864.9</v>
      </c>
      <c r="CF2532" s="26">
        <f t="shared" si="10110"/>
        <v>52784.9</v>
      </c>
      <c r="CG2532" s="26">
        <f t="shared" si="10350"/>
        <v>0</v>
      </c>
      <c r="CH2532" s="26">
        <f t="shared" si="10351"/>
        <v>0</v>
      </c>
      <c r="CI2532" s="26">
        <f t="shared" si="10352"/>
        <v>0</v>
      </c>
      <c r="CJ2532" s="26">
        <f t="shared" si="10111"/>
        <v>54388</v>
      </c>
      <c r="CK2532" s="26">
        <f t="shared" si="10112"/>
        <v>53864.9</v>
      </c>
      <c r="CL2532" s="26">
        <f t="shared" si="10113"/>
        <v>52784.9</v>
      </c>
      <c r="CM2532" s="26">
        <f t="shared" si="10353"/>
        <v>0</v>
      </c>
      <c r="CN2532" s="26">
        <f t="shared" si="10354"/>
        <v>0</v>
      </c>
      <c r="CO2532" s="26">
        <f t="shared" si="10355"/>
        <v>0</v>
      </c>
      <c r="CP2532" s="26">
        <f t="shared" si="10114"/>
        <v>54388</v>
      </c>
      <c r="CQ2532" s="26">
        <f t="shared" si="10115"/>
        <v>53864.9</v>
      </c>
      <c r="CR2532" s="26">
        <f t="shared" si="10116"/>
        <v>52784.9</v>
      </c>
      <c r="CS2532" s="26">
        <f t="shared" si="10356"/>
        <v>0</v>
      </c>
      <c r="CT2532" s="19"/>
      <c r="CU2532" s="35"/>
      <c r="CZ2532" s="1" t="s">
        <v>28</v>
      </c>
    </row>
    <row r="2533" spans="1:105" hidden="1" x14ac:dyDescent="0.3">
      <c r="A2533" s="16" t="s">
        <v>1426</v>
      </c>
      <c r="B2533" s="17">
        <v>120</v>
      </c>
      <c r="C2533" s="16" t="s">
        <v>40</v>
      </c>
      <c r="D2533" s="16" t="s">
        <v>41</v>
      </c>
      <c r="E2533" s="34" t="s">
        <v>42</v>
      </c>
      <c r="F2533" s="26">
        <v>54388</v>
      </c>
      <c r="G2533" s="26">
        <v>53864.9</v>
      </c>
      <c r="H2533" s="26">
        <v>52784.9</v>
      </c>
      <c r="I2533" s="26"/>
      <c r="J2533" s="26"/>
      <c r="K2533" s="26"/>
      <c r="L2533" s="26">
        <f t="shared" si="10173"/>
        <v>54388</v>
      </c>
      <c r="M2533" s="26">
        <f t="shared" si="10174"/>
        <v>53864.9</v>
      </c>
      <c r="N2533" s="26">
        <f t="shared" si="10175"/>
        <v>52784.9</v>
      </c>
      <c r="O2533" s="26"/>
      <c r="P2533" s="26"/>
      <c r="Q2533" s="26"/>
      <c r="R2533" s="26">
        <f t="shared" si="10176"/>
        <v>54388</v>
      </c>
      <c r="S2533" s="26">
        <f t="shared" si="10177"/>
        <v>53864.9</v>
      </c>
      <c r="T2533" s="26">
        <f t="shared" si="10178"/>
        <v>52784.9</v>
      </c>
      <c r="U2533" s="26"/>
      <c r="V2533" s="26"/>
      <c r="W2533" s="26"/>
      <c r="X2533" s="26">
        <f t="shared" si="10179"/>
        <v>54388</v>
      </c>
      <c r="Y2533" s="26">
        <f t="shared" si="10180"/>
        <v>53864.9</v>
      </c>
      <c r="Z2533" s="26">
        <f t="shared" si="10181"/>
        <v>52784.9</v>
      </c>
      <c r="AA2533" s="26"/>
      <c r="AB2533" s="26"/>
      <c r="AC2533" s="26"/>
      <c r="AD2533" s="26">
        <f t="shared" si="10182"/>
        <v>54388</v>
      </c>
      <c r="AE2533" s="26">
        <f t="shared" si="10183"/>
        <v>53864.9</v>
      </c>
      <c r="AF2533" s="26">
        <f t="shared" si="10184"/>
        <v>52784.9</v>
      </c>
      <c r="AG2533" s="26"/>
      <c r="AH2533" s="26"/>
      <c r="AI2533" s="26"/>
      <c r="AJ2533" s="26">
        <f t="shared" si="10185"/>
        <v>54388</v>
      </c>
      <c r="AK2533" s="26">
        <f t="shared" si="10186"/>
        <v>53864.9</v>
      </c>
      <c r="AL2533" s="26">
        <f t="shared" si="10187"/>
        <v>52784.9</v>
      </c>
      <c r="AM2533" s="26"/>
      <c r="AN2533" s="26"/>
      <c r="AO2533" s="26"/>
      <c r="AP2533" s="26">
        <f t="shared" si="10188"/>
        <v>54388</v>
      </c>
      <c r="AQ2533" s="26">
        <f t="shared" si="10189"/>
        <v>53864.9</v>
      </c>
      <c r="AR2533" s="26">
        <f t="shared" si="10190"/>
        <v>52784.9</v>
      </c>
      <c r="AS2533" s="26"/>
      <c r="AT2533" s="26"/>
      <c r="AU2533" s="26"/>
      <c r="AV2533" s="26">
        <f t="shared" si="10191"/>
        <v>54388</v>
      </c>
      <c r="AW2533" s="26">
        <f t="shared" si="10192"/>
        <v>53864.9</v>
      </c>
      <c r="AX2533" s="26">
        <f t="shared" si="10193"/>
        <v>52784.9</v>
      </c>
      <c r="AY2533" s="26"/>
      <c r="AZ2533" s="26"/>
      <c r="BA2533" s="26"/>
      <c r="BB2533" s="26">
        <f t="shared" si="10194"/>
        <v>54388</v>
      </c>
      <c r="BC2533" s="26">
        <f t="shared" si="10195"/>
        <v>53864.9</v>
      </c>
      <c r="BD2533" s="26">
        <f t="shared" si="10196"/>
        <v>52784.9</v>
      </c>
      <c r="BE2533" s="26"/>
      <c r="BF2533" s="26"/>
      <c r="BG2533" s="26"/>
      <c r="BH2533" s="26">
        <f t="shared" si="10197"/>
        <v>54388</v>
      </c>
      <c r="BI2533" s="26">
        <f t="shared" si="10198"/>
        <v>53864.9</v>
      </c>
      <c r="BJ2533" s="26">
        <f t="shared" si="10199"/>
        <v>52784.9</v>
      </c>
      <c r="BK2533" s="26"/>
      <c r="BL2533" s="26"/>
      <c r="BM2533" s="26"/>
      <c r="BN2533" s="26">
        <f t="shared" si="10200"/>
        <v>54388</v>
      </c>
      <c r="BO2533" s="26">
        <f t="shared" si="10201"/>
        <v>53864.9</v>
      </c>
      <c r="BP2533" s="26">
        <f t="shared" si="10202"/>
        <v>52784.9</v>
      </c>
      <c r="BQ2533" s="26"/>
      <c r="BR2533" s="26"/>
      <c r="BS2533" s="26">
        <f t="shared" si="10203"/>
        <v>54388</v>
      </c>
      <c r="BT2533" s="26">
        <f t="shared" si="10204"/>
        <v>53864.9</v>
      </c>
      <c r="BU2533" s="26">
        <f t="shared" si="10205"/>
        <v>52784.9</v>
      </c>
      <c r="BV2533" s="26"/>
      <c r="BW2533" s="26"/>
      <c r="BX2533" s="26">
        <f t="shared" si="10206"/>
        <v>54388</v>
      </c>
      <c r="BY2533" s="26">
        <f t="shared" si="10207"/>
        <v>53864.9</v>
      </c>
      <c r="BZ2533" s="26">
        <f t="shared" si="10208"/>
        <v>52784.9</v>
      </c>
      <c r="CA2533" s="26"/>
      <c r="CB2533" s="26"/>
      <c r="CC2533" s="26"/>
      <c r="CD2533" s="26">
        <f t="shared" si="10108"/>
        <v>54388</v>
      </c>
      <c r="CE2533" s="26">
        <f t="shared" si="10109"/>
        <v>53864.9</v>
      </c>
      <c r="CF2533" s="26">
        <f t="shared" si="10110"/>
        <v>52784.9</v>
      </c>
      <c r="CG2533" s="26"/>
      <c r="CH2533" s="26"/>
      <c r="CI2533" s="26"/>
      <c r="CJ2533" s="26">
        <f t="shared" si="10111"/>
        <v>54388</v>
      </c>
      <c r="CK2533" s="26">
        <f t="shared" si="10112"/>
        <v>53864.9</v>
      </c>
      <c r="CL2533" s="26">
        <f t="shared" si="10113"/>
        <v>52784.9</v>
      </c>
      <c r="CM2533" s="26"/>
      <c r="CN2533" s="26"/>
      <c r="CO2533" s="26"/>
      <c r="CP2533" s="26">
        <f t="shared" si="10114"/>
        <v>54388</v>
      </c>
      <c r="CQ2533" s="26">
        <f t="shared" si="10115"/>
        <v>53864.9</v>
      </c>
      <c r="CR2533" s="26">
        <f t="shared" si="10116"/>
        <v>52784.9</v>
      </c>
      <c r="CS2533" s="26"/>
      <c r="CT2533" s="19"/>
      <c r="CU2533" s="35"/>
    </row>
    <row r="2534" spans="1:105" ht="31.2" hidden="1" x14ac:dyDescent="0.3">
      <c r="A2534" s="16" t="s">
        <v>1426</v>
      </c>
      <c r="B2534" s="17">
        <v>200</v>
      </c>
      <c r="C2534" s="16"/>
      <c r="D2534" s="16"/>
      <c r="E2534" s="34" t="s">
        <v>38</v>
      </c>
      <c r="F2534" s="26">
        <f t="shared" si="10310"/>
        <v>8008.8</v>
      </c>
      <c r="G2534" s="26">
        <f t="shared" si="10311"/>
        <v>10810</v>
      </c>
      <c r="H2534" s="26">
        <f t="shared" si="10312"/>
        <v>11890</v>
      </c>
      <c r="I2534" s="26">
        <f t="shared" si="10313"/>
        <v>0</v>
      </c>
      <c r="J2534" s="26">
        <f t="shared" si="10314"/>
        <v>0</v>
      </c>
      <c r="K2534" s="26">
        <f t="shared" si="10315"/>
        <v>0</v>
      </c>
      <c r="L2534" s="26">
        <f t="shared" si="10173"/>
        <v>8008.8</v>
      </c>
      <c r="M2534" s="26">
        <f t="shared" si="10174"/>
        <v>10810</v>
      </c>
      <c r="N2534" s="26">
        <f t="shared" si="10175"/>
        <v>11890</v>
      </c>
      <c r="O2534" s="26">
        <f t="shared" si="10316"/>
        <v>0</v>
      </c>
      <c r="P2534" s="26">
        <f t="shared" si="10317"/>
        <v>0</v>
      </c>
      <c r="Q2534" s="26">
        <f t="shared" si="10318"/>
        <v>0</v>
      </c>
      <c r="R2534" s="26">
        <f t="shared" si="10176"/>
        <v>8008.8</v>
      </c>
      <c r="S2534" s="26">
        <f t="shared" si="10177"/>
        <v>10810</v>
      </c>
      <c r="T2534" s="26">
        <f t="shared" si="10178"/>
        <v>11890</v>
      </c>
      <c r="U2534" s="26">
        <f t="shared" si="10319"/>
        <v>0</v>
      </c>
      <c r="V2534" s="26">
        <f t="shared" si="10320"/>
        <v>0</v>
      </c>
      <c r="W2534" s="26">
        <f t="shared" si="10321"/>
        <v>0</v>
      </c>
      <c r="X2534" s="26">
        <f t="shared" si="10179"/>
        <v>8008.8</v>
      </c>
      <c r="Y2534" s="26">
        <f t="shared" si="10180"/>
        <v>10810</v>
      </c>
      <c r="Z2534" s="26">
        <f t="shared" si="10181"/>
        <v>11890</v>
      </c>
      <c r="AA2534" s="26">
        <f t="shared" si="10322"/>
        <v>0</v>
      </c>
      <c r="AB2534" s="26">
        <f t="shared" si="10323"/>
        <v>0</v>
      </c>
      <c r="AC2534" s="26">
        <f t="shared" si="10324"/>
        <v>0</v>
      </c>
      <c r="AD2534" s="26">
        <f t="shared" si="10182"/>
        <v>8008.8</v>
      </c>
      <c r="AE2534" s="26">
        <f t="shared" si="10183"/>
        <v>10810</v>
      </c>
      <c r="AF2534" s="26">
        <f t="shared" si="10184"/>
        <v>11890</v>
      </c>
      <c r="AG2534" s="26">
        <f t="shared" si="10325"/>
        <v>0</v>
      </c>
      <c r="AH2534" s="26">
        <f t="shared" si="10326"/>
        <v>0</v>
      </c>
      <c r="AI2534" s="26">
        <f t="shared" si="10327"/>
        <v>0</v>
      </c>
      <c r="AJ2534" s="26">
        <f t="shared" si="10185"/>
        <v>8008.8</v>
      </c>
      <c r="AK2534" s="26">
        <f t="shared" si="10186"/>
        <v>10810</v>
      </c>
      <c r="AL2534" s="26">
        <f t="shared" si="10187"/>
        <v>11890</v>
      </c>
      <c r="AM2534" s="26">
        <f t="shared" si="10328"/>
        <v>0</v>
      </c>
      <c r="AN2534" s="26">
        <f t="shared" si="10329"/>
        <v>0</v>
      </c>
      <c r="AO2534" s="26">
        <f t="shared" si="10330"/>
        <v>0</v>
      </c>
      <c r="AP2534" s="26">
        <f t="shared" si="10188"/>
        <v>8008.8</v>
      </c>
      <c r="AQ2534" s="26">
        <f t="shared" si="10189"/>
        <v>10810</v>
      </c>
      <c r="AR2534" s="26">
        <f t="shared" si="10190"/>
        <v>11890</v>
      </c>
      <c r="AS2534" s="26">
        <f t="shared" si="10331"/>
        <v>0</v>
      </c>
      <c r="AT2534" s="26">
        <f t="shared" si="10332"/>
        <v>0</v>
      </c>
      <c r="AU2534" s="26">
        <f t="shared" si="10333"/>
        <v>0</v>
      </c>
      <c r="AV2534" s="26">
        <f t="shared" si="10191"/>
        <v>8008.8</v>
      </c>
      <c r="AW2534" s="26">
        <f t="shared" si="10192"/>
        <v>10810</v>
      </c>
      <c r="AX2534" s="26">
        <f t="shared" si="10193"/>
        <v>11890</v>
      </c>
      <c r="AY2534" s="26">
        <f t="shared" si="10334"/>
        <v>0</v>
      </c>
      <c r="AZ2534" s="26">
        <f t="shared" si="10335"/>
        <v>0</v>
      </c>
      <c r="BA2534" s="26">
        <f t="shared" si="10336"/>
        <v>0</v>
      </c>
      <c r="BB2534" s="26">
        <f t="shared" si="10194"/>
        <v>8008.8</v>
      </c>
      <c r="BC2534" s="26">
        <f t="shared" si="10195"/>
        <v>10810</v>
      </c>
      <c r="BD2534" s="26">
        <f t="shared" si="10196"/>
        <v>11890</v>
      </c>
      <c r="BE2534" s="26">
        <f t="shared" si="10337"/>
        <v>0</v>
      </c>
      <c r="BF2534" s="26">
        <f t="shared" si="10338"/>
        <v>0</v>
      </c>
      <c r="BG2534" s="26">
        <f t="shared" si="10339"/>
        <v>0</v>
      </c>
      <c r="BH2534" s="26">
        <f t="shared" si="10197"/>
        <v>8008.8</v>
      </c>
      <c r="BI2534" s="26">
        <f t="shared" si="10198"/>
        <v>10810</v>
      </c>
      <c r="BJ2534" s="26">
        <f t="shared" si="10199"/>
        <v>11890</v>
      </c>
      <c r="BK2534" s="26">
        <f t="shared" si="10340"/>
        <v>0</v>
      </c>
      <c r="BL2534" s="26">
        <f t="shared" si="10341"/>
        <v>0</v>
      </c>
      <c r="BM2534" s="26">
        <f t="shared" si="10342"/>
        <v>0</v>
      </c>
      <c r="BN2534" s="26">
        <f t="shared" si="10200"/>
        <v>8008.8</v>
      </c>
      <c r="BO2534" s="26">
        <f t="shared" si="10201"/>
        <v>10810</v>
      </c>
      <c r="BP2534" s="26">
        <f t="shared" si="10202"/>
        <v>11890</v>
      </c>
      <c r="BQ2534" s="26">
        <f t="shared" si="10343"/>
        <v>0</v>
      </c>
      <c r="BR2534" s="26">
        <f t="shared" si="10344"/>
        <v>0</v>
      </c>
      <c r="BS2534" s="26">
        <f t="shared" si="10203"/>
        <v>8008.8</v>
      </c>
      <c r="BT2534" s="26">
        <f t="shared" si="10204"/>
        <v>10810</v>
      </c>
      <c r="BU2534" s="26">
        <f t="shared" si="10205"/>
        <v>11890</v>
      </c>
      <c r="BV2534" s="26">
        <f t="shared" si="10345"/>
        <v>0</v>
      </c>
      <c r="BW2534" s="26">
        <f t="shared" si="10346"/>
        <v>0</v>
      </c>
      <c r="BX2534" s="26">
        <f t="shared" si="10206"/>
        <v>8008.8</v>
      </c>
      <c r="BY2534" s="26">
        <f t="shared" si="10207"/>
        <v>10810</v>
      </c>
      <c r="BZ2534" s="26">
        <f t="shared" si="10208"/>
        <v>11890</v>
      </c>
      <c r="CA2534" s="26">
        <f t="shared" si="10347"/>
        <v>0</v>
      </c>
      <c r="CB2534" s="26">
        <f t="shared" si="10348"/>
        <v>0</v>
      </c>
      <c r="CC2534" s="26">
        <f t="shared" si="10349"/>
        <v>0</v>
      </c>
      <c r="CD2534" s="26">
        <f t="shared" si="10108"/>
        <v>8008.8</v>
      </c>
      <c r="CE2534" s="26">
        <f t="shared" si="10109"/>
        <v>10810</v>
      </c>
      <c r="CF2534" s="26">
        <f t="shared" si="10110"/>
        <v>11890</v>
      </c>
      <c r="CG2534" s="26">
        <f t="shared" si="10350"/>
        <v>0</v>
      </c>
      <c r="CH2534" s="26">
        <f t="shared" si="10351"/>
        <v>0</v>
      </c>
      <c r="CI2534" s="26">
        <f t="shared" si="10352"/>
        <v>0</v>
      </c>
      <c r="CJ2534" s="26">
        <f t="shared" si="10111"/>
        <v>8008.8</v>
      </c>
      <c r="CK2534" s="26">
        <f t="shared" si="10112"/>
        <v>10810</v>
      </c>
      <c r="CL2534" s="26">
        <f t="shared" si="10113"/>
        <v>11890</v>
      </c>
      <c r="CM2534" s="26">
        <f t="shared" si="10353"/>
        <v>0</v>
      </c>
      <c r="CN2534" s="26">
        <f t="shared" si="10354"/>
        <v>0</v>
      </c>
      <c r="CO2534" s="26">
        <f t="shared" si="10355"/>
        <v>0</v>
      </c>
      <c r="CP2534" s="26">
        <f t="shared" si="10114"/>
        <v>8008.8</v>
      </c>
      <c r="CQ2534" s="26">
        <f t="shared" si="10115"/>
        <v>10810</v>
      </c>
      <c r="CR2534" s="26">
        <f t="shared" si="10116"/>
        <v>11890</v>
      </c>
      <c r="CS2534" s="26">
        <f t="shared" si="10356"/>
        <v>0</v>
      </c>
      <c r="CT2534" s="19"/>
      <c r="CU2534" s="35"/>
      <c r="CY2534" s="1" t="s">
        <v>27</v>
      </c>
    </row>
    <row r="2535" spans="1:105" ht="46.8" hidden="1" x14ac:dyDescent="0.3">
      <c r="A2535" s="16" t="s">
        <v>1426</v>
      </c>
      <c r="B2535" s="17">
        <v>240</v>
      </c>
      <c r="C2535" s="16"/>
      <c r="D2535" s="16"/>
      <c r="E2535" s="34" t="s">
        <v>39</v>
      </c>
      <c r="F2535" s="26">
        <f t="shared" si="10310"/>
        <v>8008.8</v>
      </c>
      <c r="G2535" s="26">
        <f t="shared" si="10311"/>
        <v>10810</v>
      </c>
      <c r="H2535" s="26">
        <f t="shared" si="10312"/>
        <v>11890</v>
      </c>
      <c r="I2535" s="26">
        <f t="shared" si="10313"/>
        <v>0</v>
      </c>
      <c r="J2535" s="26">
        <f t="shared" si="10314"/>
        <v>0</v>
      </c>
      <c r="K2535" s="26">
        <f t="shared" si="10315"/>
        <v>0</v>
      </c>
      <c r="L2535" s="26">
        <f t="shared" si="10173"/>
        <v>8008.8</v>
      </c>
      <c r="M2535" s="26">
        <f t="shared" si="10174"/>
        <v>10810</v>
      </c>
      <c r="N2535" s="26">
        <f t="shared" si="10175"/>
        <v>11890</v>
      </c>
      <c r="O2535" s="26">
        <f t="shared" si="10316"/>
        <v>0</v>
      </c>
      <c r="P2535" s="26">
        <f t="shared" si="10317"/>
        <v>0</v>
      </c>
      <c r="Q2535" s="26">
        <f t="shared" si="10318"/>
        <v>0</v>
      </c>
      <c r="R2535" s="26">
        <f t="shared" si="10176"/>
        <v>8008.8</v>
      </c>
      <c r="S2535" s="26">
        <f t="shared" si="10177"/>
        <v>10810</v>
      </c>
      <c r="T2535" s="26">
        <f t="shared" si="10178"/>
        <v>11890</v>
      </c>
      <c r="U2535" s="26">
        <f t="shared" si="10319"/>
        <v>0</v>
      </c>
      <c r="V2535" s="26">
        <f t="shared" si="10320"/>
        <v>0</v>
      </c>
      <c r="W2535" s="26">
        <f t="shared" si="10321"/>
        <v>0</v>
      </c>
      <c r="X2535" s="26">
        <f t="shared" si="10179"/>
        <v>8008.8</v>
      </c>
      <c r="Y2535" s="26">
        <f t="shared" si="10180"/>
        <v>10810</v>
      </c>
      <c r="Z2535" s="26">
        <f t="shared" si="10181"/>
        <v>11890</v>
      </c>
      <c r="AA2535" s="26">
        <f t="shared" si="10322"/>
        <v>0</v>
      </c>
      <c r="AB2535" s="26">
        <f t="shared" si="10323"/>
        <v>0</v>
      </c>
      <c r="AC2535" s="26">
        <f t="shared" si="10324"/>
        <v>0</v>
      </c>
      <c r="AD2535" s="26">
        <f t="shared" si="10182"/>
        <v>8008.8</v>
      </c>
      <c r="AE2535" s="26">
        <f t="shared" si="10183"/>
        <v>10810</v>
      </c>
      <c r="AF2535" s="26">
        <f t="shared" si="10184"/>
        <v>11890</v>
      </c>
      <c r="AG2535" s="26">
        <f t="shared" si="10325"/>
        <v>0</v>
      </c>
      <c r="AH2535" s="26">
        <f t="shared" si="10326"/>
        <v>0</v>
      </c>
      <c r="AI2535" s="26">
        <f t="shared" si="10327"/>
        <v>0</v>
      </c>
      <c r="AJ2535" s="26">
        <f t="shared" si="10185"/>
        <v>8008.8</v>
      </c>
      <c r="AK2535" s="26">
        <f t="shared" si="10186"/>
        <v>10810</v>
      </c>
      <c r="AL2535" s="26">
        <f t="shared" si="10187"/>
        <v>11890</v>
      </c>
      <c r="AM2535" s="26">
        <f t="shared" si="10328"/>
        <v>0</v>
      </c>
      <c r="AN2535" s="26">
        <f t="shared" si="10329"/>
        <v>0</v>
      </c>
      <c r="AO2535" s="26">
        <f t="shared" si="10330"/>
        <v>0</v>
      </c>
      <c r="AP2535" s="26">
        <f t="shared" si="10188"/>
        <v>8008.8</v>
      </c>
      <c r="AQ2535" s="26">
        <f t="shared" si="10189"/>
        <v>10810</v>
      </c>
      <c r="AR2535" s="26">
        <f t="shared" si="10190"/>
        <v>11890</v>
      </c>
      <c r="AS2535" s="26">
        <f t="shared" si="10331"/>
        <v>0</v>
      </c>
      <c r="AT2535" s="26">
        <f t="shared" si="10332"/>
        <v>0</v>
      </c>
      <c r="AU2535" s="26">
        <f t="shared" si="10333"/>
        <v>0</v>
      </c>
      <c r="AV2535" s="26">
        <f t="shared" si="10191"/>
        <v>8008.8</v>
      </c>
      <c r="AW2535" s="26">
        <f t="shared" si="10192"/>
        <v>10810</v>
      </c>
      <c r="AX2535" s="26">
        <f t="shared" si="10193"/>
        <v>11890</v>
      </c>
      <c r="AY2535" s="26">
        <f t="shared" si="10334"/>
        <v>0</v>
      </c>
      <c r="AZ2535" s="26">
        <f t="shared" si="10335"/>
        <v>0</v>
      </c>
      <c r="BA2535" s="26">
        <f t="shared" si="10336"/>
        <v>0</v>
      </c>
      <c r="BB2535" s="26">
        <f t="shared" si="10194"/>
        <v>8008.8</v>
      </c>
      <c r="BC2535" s="26">
        <f t="shared" si="10195"/>
        <v>10810</v>
      </c>
      <c r="BD2535" s="26">
        <f t="shared" si="10196"/>
        <v>11890</v>
      </c>
      <c r="BE2535" s="26">
        <f t="shared" si="10337"/>
        <v>0</v>
      </c>
      <c r="BF2535" s="26">
        <f t="shared" si="10338"/>
        <v>0</v>
      </c>
      <c r="BG2535" s="26">
        <f t="shared" si="10339"/>
        <v>0</v>
      </c>
      <c r="BH2535" s="26">
        <f t="shared" si="10197"/>
        <v>8008.8</v>
      </c>
      <c r="BI2535" s="26">
        <f t="shared" si="10198"/>
        <v>10810</v>
      </c>
      <c r="BJ2535" s="26">
        <f t="shared" si="10199"/>
        <v>11890</v>
      </c>
      <c r="BK2535" s="26">
        <f t="shared" si="10340"/>
        <v>0</v>
      </c>
      <c r="BL2535" s="26">
        <f t="shared" si="10341"/>
        <v>0</v>
      </c>
      <c r="BM2535" s="26">
        <f t="shared" si="10342"/>
        <v>0</v>
      </c>
      <c r="BN2535" s="26">
        <f t="shared" si="10200"/>
        <v>8008.8</v>
      </c>
      <c r="BO2535" s="26">
        <f t="shared" si="10201"/>
        <v>10810</v>
      </c>
      <c r="BP2535" s="26">
        <f t="shared" si="10202"/>
        <v>11890</v>
      </c>
      <c r="BQ2535" s="26">
        <f t="shared" si="10343"/>
        <v>0</v>
      </c>
      <c r="BR2535" s="26">
        <f t="shared" si="10344"/>
        <v>0</v>
      </c>
      <c r="BS2535" s="26">
        <f t="shared" si="10203"/>
        <v>8008.8</v>
      </c>
      <c r="BT2535" s="26">
        <f t="shared" si="10204"/>
        <v>10810</v>
      </c>
      <c r="BU2535" s="26">
        <f t="shared" si="10205"/>
        <v>11890</v>
      </c>
      <c r="BV2535" s="26">
        <f t="shared" si="10345"/>
        <v>0</v>
      </c>
      <c r="BW2535" s="26">
        <f t="shared" si="10346"/>
        <v>0</v>
      </c>
      <c r="BX2535" s="26">
        <f t="shared" si="10206"/>
        <v>8008.8</v>
      </c>
      <c r="BY2535" s="26">
        <f t="shared" si="10207"/>
        <v>10810</v>
      </c>
      <c r="BZ2535" s="26">
        <f t="shared" si="10208"/>
        <v>11890</v>
      </c>
      <c r="CA2535" s="26">
        <f t="shared" si="10347"/>
        <v>0</v>
      </c>
      <c r="CB2535" s="26">
        <f t="shared" si="10348"/>
        <v>0</v>
      </c>
      <c r="CC2535" s="26">
        <f t="shared" si="10349"/>
        <v>0</v>
      </c>
      <c r="CD2535" s="26">
        <f t="shared" si="10108"/>
        <v>8008.8</v>
      </c>
      <c r="CE2535" s="26">
        <f t="shared" si="10109"/>
        <v>10810</v>
      </c>
      <c r="CF2535" s="26">
        <f t="shared" si="10110"/>
        <v>11890</v>
      </c>
      <c r="CG2535" s="26">
        <f t="shared" si="10350"/>
        <v>0</v>
      </c>
      <c r="CH2535" s="26">
        <f t="shared" si="10351"/>
        <v>0</v>
      </c>
      <c r="CI2535" s="26">
        <f t="shared" si="10352"/>
        <v>0</v>
      </c>
      <c r="CJ2535" s="26">
        <f t="shared" si="10111"/>
        <v>8008.8</v>
      </c>
      <c r="CK2535" s="26">
        <f t="shared" si="10112"/>
        <v>10810</v>
      </c>
      <c r="CL2535" s="26">
        <f t="shared" si="10113"/>
        <v>11890</v>
      </c>
      <c r="CM2535" s="26">
        <f t="shared" si="10353"/>
        <v>0</v>
      </c>
      <c r="CN2535" s="26">
        <f t="shared" si="10354"/>
        <v>0</v>
      </c>
      <c r="CO2535" s="26">
        <f t="shared" si="10355"/>
        <v>0</v>
      </c>
      <c r="CP2535" s="26">
        <f t="shared" si="10114"/>
        <v>8008.8</v>
      </c>
      <c r="CQ2535" s="26">
        <f t="shared" si="10115"/>
        <v>10810</v>
      </c>
      <c r="CR2535" s="26">
        <f t="shared" si="10116"/>
        <v>11890</v>
      </c>
      <c r="CS2535" s="26">
        <f t="shared" si="10356"/>
        <v>0</v>
      </c>
      <c r="CT2535" s="19"/>
      <c r="CU2535" s="35"/>
      <c r="CZ2535" s="1" t="s">
        <v>28</v>
      </c>
    </row>
    <row r="2536" spans="1:105" hidden="1" x14ac:dyDescent="0.3">
      <c r="A2536" s="16" t="s">
        <v>1426</v>
      </c>
      <c r="B2536" s="17">
        <v>240</v>
      </c>
      <c r="C2536" s="16" t="s">
        <v>40</v>
      </c>
      <c r="D2536" s="16" t="s">
        <v>41</v>
      </c>
      <c r="E2536" s="34" t="s">
        <v>42</v>
      </c>
      <c r="F2536" s="26">
        <v>8008.8</v>
      </c>
      <c r="G2536" s="26">
        <v>10810</v>
      </c>
      <c r="H2536" s="26">
        <v>11890</v>
      </c>
      <c r="I2536" s="26"/>
      <c r="J2536" s="26"/>
      <c r="K2536" s="26"/>
      <c r="L2536" s="26">
        <f t="shared" si="10173"/>
        <v>8008.8</v>
      </c>
      <c r="M2536" s="26">
        <f t="shared" si="10174"/>
        <v>10810</v>
      </c>
      <c r="N2536" s="26">
        <f t="shared" si="10175"/>
        <v>11890</v>
      </c>
      <c r="O2536" s="26"/>
      <c r="P2536" s="26"/>
      <c r="Q2536" s="26"/>
      <c r="R2536" s="26">
        <f t="shared" si="10176"/>
        <v>8008.8</v>
      </c>
      <c r="S2536" s="26">
        <f t="shared" si="10177"/>
        <v>10810</v>
      </c>
      <c r="T2536" s="26">
        <f t="shared" si="10178"/>
        <v>11890</v>
      </c>
      <c r="U2536" s="26"/>
      <c r="V2536" s="26"/>
      <c r="W2536" s="26"/>
      <c r="X2536" s="26">
        <f t="shared" si="10179"/>
        <v>8008.8</v>
      </c>
      <c r="Y2536" s="26">
        <f t="shared" si="10180"/>
        <v>10810</v>
      </c>
      <c r="Z2536" s="26">
        <f t="shared" si="10181"/>
        <v>11890</v>
      </c>
      <c r="AA2536" s="26"/>
      <c r="AB2536" s="26"/>
      <c r="AC2536" s="26"/>
      <c r="AD2536" s="26">
        <f t="shared" si="10182"/>
        <v>8008.8</v>
      </c>
      <c r="AE2536" s="26">
        <f t="shared" si="10183"/>
        <v>10810</v>
      </c>
      <c r="AF2536" s="26">
        <f t="shared" si="10184"/>
        <v>11890</v>
      </c>
      <c r="AG2536" s="26"/>
      <c r="AH2536" s="26"/>
      <c r="AI2536" s="26"/>
      <c r="AJ2536" s="26">
        <f t="shared" si="10185"/>
        <v>8008.8</v>
      </c>
      <c r="AK2536" s="26">
        <f t="shared" si="10186"/>
        <v>10810</v>
      </c>
      <c r="AL2536" s="26">
        <f t="shared" si="10187"/>
        <v>11890</v>
      </c>
      <c r="AM2536" s="26"/>
      <c r="AN2536" s="26"/>
      <c r="AO2536" s="26"/>
      <c r="AP2536" s="26">
        <f t="shared" si="10188"/>
        <v>8008.8</v>
      </c>
      <c r="AQ2536" s="26">
        <f t="shared" si="10189"/>
        <v>10810</v>
      </c>
      <c r="AR2536" s="26">
        <f t="shared" si="10190"/>
        <v>11890</v>
      </c>
      <c r="AS2536" s="26"/>
      <c r="AT2536" s="26"/>
      <c r="AU2536" s="26"/>
      <c r="AV2536" s="26">
        <f t="shared" si="10191"/>
        <v>8008.8</v>
      </c>
      <c r="AW2536" s="26">
        <f t="shared" si="10192"/>
        <v>10810</v>
      </c>
      <c r="AX2536" s="26">
        <f t="shared" si="10193"/>
        <v>11890</v>
      </c>
      <c r="AY2536" s="26"/>
      <c r="AZ2536" s="26"/>
      <c r="BA2536" s="26"/>
      <c r="BB2536" s="26">
        <f t="shared" si="10194"/>
        <v>8008.8</v>
      </c>
      <c r="BC2536" s="26">
        <f t="shared" si="10195"/>
        <v>10810</v>
      </c>
      <c r="BD2536" s="26">
        <f t="shared" si="10196"/>
        <v>11890</v>
      </c>
      <c r="BE2536" s="26"/>
      <c r="BF2536" s="26"/>
      <c r="BG2536" s="26"/>
      <c r="BH2536" s="26">
        <f t="shared" si="10197"/>
        <v>8008.8</v>
      </c>
      <c r="BI2536" s="26">
        <f t="shared" si="10198"/>
        <v>10810</v>
      </c>
      <c r="BJ2536" s="26">
        <f t="shared" si="10199"/>
        <v>11890</v>
      </c>
      <c r="BK2536" s="26"/>
      <c r="BL2536" s="26"/>
      <c r="BM2536" s="26"/>
      <c r="BN2536" s="26">
        <f t="shared" si="10200"/>
        <v>8008.8</v>
      </c>
      <c r="BO2536" s="26">
        <f t="shared" si="10201"/>
        <v>10810</v>
      </c>
      <c r="BP2536" s="26">
        <f t="shared" si="10202"/>
        <v>11890</v>
      </c>
      <c r="BQ2536" s="26"/>
      <c r="BR2536" s="26"/>
      <c r="BS2536" s="26">
        <f t="shared" si="10203"/>
        <v>8008.8</v>
      </c>
      <c r="BT2536" s="26">
        <f t="shared" si="10204"/>
        <v>10810</v>
      </c>
      <c r="BU2536" s="26">
        <f t="shared" si="10205"/>
        <v>11890</v>
      </c>
      <c r="BV2536" s="26"/>
      <c r="BW2536" s="26"/>
      <c r="BX2536" s="26">
        <f t="shared" si="10206"/>
        <v>8008.8</v>
      </c>
      <c r="BY2536" s="26">
        <f t="shared" si="10207"/>
        <v>10810</v>
      </c>
      <c r="BZ2536" s="26">
        <f t="shared" si="10208"/>
        <v>11890</v>
      </c>
      <c r="CA2536" s="26"/>
      <c r="CB2536" s="26"/>
      <c r="CC2536" s="26"/>
      <c r="CD2536" s="26">
        <f t="shared" si="10108"/>
        <v>8008.8</v>
      </c>
      <c r="CE2536" s="26">
        <f t="shared" si="10109"/>
        <v>10810</v>
      </c>
      <c r="CF2536" s="26">
        <f t="shared" si="10110"/>
        <v>11890</v>
      </c>
      <c r="CG2536" s="26"/>
      <c r="CH2536" s="26"/>
      <c r="CI2536" s="26"/>
      <c r="CJ2536" s="26">
        <f t="shared" si="10111"/>
        <v>8008.8</v>
      </c>
      <c r="CK2536" s="26">
        <f t="shared" si="10112"/>
        <v>10810</v>
      </c>
      <c r="CL2536" s="26">
        <f t="shared" si="10113"/>
        <v>11890</v>
      </c>
      <c r="CM2536" s="26"/>
      <c r="CN2536" s="26"/>
      <c r="CO2536" s="26"/>
      <c r="CP2536" s="26">
        <f t="shared" si="10114"/>
        <v>8008.8</v>
      </c>
      <c r="CQ2536" s="26">
        <f t="shared" si="10115"/>
        <v>10810</v>
      </c>
      <c r="CR2536" s="26">
        <f t="shared" si="10116"/>
        <v>11890</v>
      </c>
      <c r="CS2536" s="26"/>
      <c r="CT2536" s="19"/>
      <c r="CU2536" s="35"/>
    </row>
    <row r="2537" spans="1:105" hidden="1" x14ac:dyDescent="0.3">
      <c r="A2537" s="16" t="s">
        <v>1426</v>
      </c>
      <c r="B2537" s="17">
        <v>800</v>
      </c>
      <c r="C2537" s="16"/>
      <c r="D2537" s="16"/>
      <c r="E2537" s="34" t="s">
        <v>52</v>
      </c>
      <c r="F2537" s="26">
        <f t="shared" si="10310"/>
        <v>350</v>
      </c>
      <c r="G2537" s="26">
        <f t="shared" si="10311"/>
        <v>350</v>
      </c>
      <c r="H2537" s="26">
        <f t="shared" si="10312"/>
        <v>350</v>
      </c>
      <c r="I2537" s="26">
        <f t="shared" si="10313"/>
        <v>0</v>
      </c>
      <c r="J2537" s="26">
        <f t="shared" si="10314"/>
        <v>0</v>
      </c>
      <c r="K2537" s="26">
        <f t="shared" si="10315"/>
        <v>0</v>
      </c>
      <c r="L2537" s="26">
        <f t="shared" si="10173"/>
        <v>350</v>
      </c>
      <c r="M2537" s="26">
        <f t="shared" si="10174"/>
        <v>350</v>
      </c>
      <c r="N2537" s="26">
        <f t="shared" si="10175"/>
        <v>350</v>
      </c>
      <c r="O2537" s="26">
        <f t="shared" si="10316"/>
        <v>0</v>
      </c>
      <c r="P2537" s="26">
        <f t="shared" si="10317"/>
        <v>0</v>
      </c>
      <c r="Q2537" s="26">
        <f t="shared" si="10318"/>
        <v>0</v>
      </c>
      <c r="R2537" s="26">
        <f t="shared" si="10176"/>
        <v>350</v>
      </c>
      <c r="S2537" s="26">
        <f t="shared" si="10177"/>
        <v>350</v>
      </c>
      <c r="T2537" s="26">
        <f t="shared" si="10178"/>
        <v>350</v>
      </c>
      <c r="U2537" s="26">
        <f t="shared" si="10319"/>
        <v>0</v>
      </c>
      <c r="V2537" s="26">
        <f t="shared" si="10320"/>
        <v>0</v>
      </c>
      <c r="W2537" s="26">
        <f t="shared" si="10321"/>
        <v>0</v>
      </c>
      <c r="X2537" s="26">
        <f t="shared" si="10179"/>
        <v>350</v>
      </c>
      <c r="Y2537" s="26">
        <f t="shared" si="10180"/>
        <v>350</v>
      </c>
      <c r="Z2537" s="26">
        <f t="shared" si="10181"/>
        <v>350</v>
      </c>
      <c r="AA2537" s="26">
        <f t="shared" si="10322"/>
        <v>0</v>
      </c>
      <c r="AB2537" s="26">
        <f t="shared" si="10323"/>
        <v>0</v>
      </c>
      <c r="AC2537" s="26">
        <f t="shared" si="10324"/>
        <v>0</v>
      </c>
      <c r="AD2537" s="26">
        <f t="shared" si="10182"/>
        <v>350</v>
      </c>
      <c r="AE2537" s="26">
        <f t="shared" si="10183"/>
        <v>350</v>
      </c>
      <c r="AF2537" s="26">
        <f t="shared" si="10184"/>
        <v>350</v>
      </c>
      <c r="AG2537" s="26">
        <f t="shared" si="10325"/>
        <v>0</v>
      </c>
      <c r="AH2537" s="26">
        <f t="shared" si="10326"/>
        <v>0</v>
      </c>
      <c r="AI2537" s="26">
        <f t="shared" si="10327"/>
        <v>0</v>
      </c>
      <c r="AJ2537" s="26">
        <f t="shared" si="10185"/>
        <v>350</v>
      </c>
      <c r="AK2537" s="26">
        <f t="shared" si="10186"/>
        <v>350</v>
      </c>
      <c r="AL2537" s="26">
        <f t="shared" si="10187"/>
        <v>350</v>
      </c>
      <c r="AM2537" s="26">
        <f t="shared" si="10328"/>
        <v>0</v>
      </c>
      <c r="AN2537" s="26">
        <f t="shared" si="10329"/>
        <v>0</v>
      </c>
      <c r="AO2537" s="26">
        <f t="shared" si="10330"/>
        <v>0</v>
      </c>
      <c r="AP2537" s="26">
        <f t="shared" si="10188"/>
        <v>350</v>
      </c>
      <c r="AQ2537" s="26">
        <f t="shared" si="10189"/>
        <v>350</v>
      </c>
      <c r="AR2537" s="26">
        <f t="shared" si="10190"/>
        <v>350</v>
      </c>
      <c r="AS2537" s="26">
        <f t="shared" si="10331"/>
        <v>0</v>
      </c>
      <c r="AT2537" s="26">
        <f t="shared" si="10332"/>
        <v>0</v>
      </c>
      <c r="AU2537" s="26">
        <f t="shared" si="10333"/>
        <v>0</v>
      </c>
      <c r="AV2537" s="26">
        <f t="shared" si="10191"/>
        <v>350</v>
      </c>
      <c r="AW2537" s="26">
        <f t="shared" si="10192"/>
        <v>350</v>
      </c>
      <c r="AX2537" s="26">
        <f t="shared" si="10193"/>
        <v>350</v>
      </c>
      <c r="AY2537" s="26">
        <f t="shared" si="10334"/>
        <v>0</v>
      </c>
      <c r="AZ2537" s="26">
        <f t="shared" si="10335"/>
        <v>0</v>
      </c>
      <c r="BA2537" s="26">
        <f t="shared" si="10336"/>
        <v>0</v>
      </c>
      <c r="BB2537" s="26">
        <f t="shared" si="10194"/>
        <v>350</v>
      </c>
      <c r="BC2537" s="26">
        <f t="shared" si="10195"/>
        <v>350</v>
      </c>
      <c r="BD2537" s="26">
        <f t="shared" si="10196"/>
        <v>350</v>
      </c>
      <c r="BE2537" s="26">
        <f t="shared" si="10337"/>
        <v>0</v>
      </c>
      <c r="BF2537" s="26">
        <f t="shared" si="10338"/>
        <v>0</v>
      </c>
      <c r="BG2537" s="26">
        <f t="shared" si="10339"/>
        <v>0</v>
      </c>
      <c r="BH2537" s="26">
        <f t="shared" si="10197"/>
        <v>350</v>
      </c>
      <c r="BI2537" s="26">
        <f t="shared" si="10198"/>
        <v>350</v>
      </c>
      <c r="BJ2537" s="26">
        <f t="shared" si="10199"/>
        <v>350</v>
      </c>
      <c r="BK2537" s="26">
        <f t="shared" si="10340"/>
        <v>0</v>
      </c>
      <c r="BL2537" s="26">
        <f t="shared" si="10341"/>
        <v>0</v>
      </c>
      <c r="BM2537" s="26">
        <f t="shared" si="10342"/>
        <v>0</v>
      </c>
      <c r="BN2537" s="26">
        <f t="shared" si="10200"/>
        <v>350</v>
      </c>
      <c r="BO2537" s="26">
        <f t="shared" si="10201"/>
        <v>350</v>
      </c>
      <c r="BP2537" s="26">
        <f t="shared" si="10202"/>
        <v>350</v>
      </c>
      <c r="BQ2537" s="26">
        <f t="shared" si="10343"/>
        <v>0</v>
      </c>
      <c r="BR2537" s="26">
        <f t="shared" si="10344"/>
        <v>0</v>
      </c>
      <c r="BS2537" s="26">
        <f t="shared" si="10203"/>
        <v>350</v>
      </c>
      <c r="BT2537" s="26">
        <f t="shared" si="10204"/>
        <v>350</v>
      </c>
      <c r="BU2537" s="26">
        <f t="shared" si="10205"/>
        <v>350</v>
      </c>
      <c r="BV2537" s="26">
        <f t="shared" si="10345"/>
        <v>0</v>
      </c>
      <c r="BW2537" s="26">
        <f t="shared" si="10346"/>
        <v>0</v>
      </c>
      <c r="BX2537" s="26">
        <f t="shared" si="10206"/>
        <v>350</v>
      </c>
      <c r="BY2537" s="26">
        <f t="shared" si="10207"/>
        <v>350</v>
      </c>
      <c r="BZ2537" s="26">
        <f t="shared" si="10208"/>
        <v>350</v>
      </c>
      <c r="CA2537" s="26">
        <f t="shared" si="10347"/>
        <v>0</v>
      </c>
      <c r="CB2537" s="26">
        <f t="shared" si="10348"/>
        <v>0</v>
      </c>
      <c r="CC2537" s="26">
        <f t="shared" si="10349"/>
        <v>0</v>
      </c>
      <c r="CD2537" s="26">
        <f t="shared" si="10108"/>
        <v>350</v>
      </c>
      <c r="CE2537" s="26">
        <f t="shared" si="10109"/>
        <v>350</v>
      </c>
      <c r="CF2537" s="26">
        <f t="shared" si="10110"/>
        <v>350</v>
      </c>
      <c r="CG2537" s="26">
        <f t="shared" si="10350"/>
        <v>0</v>
      </c>
      <c r="CH2537" s="26">
        <f t="shared" si="10351"/>
        <v>0</v>
      </c>
      <c r="CI2537" s="26">
        <f t="shared" si="10352"/>
        <v>0</v>
      </c>
      <c r="CJ2537" s="26">
        <f t="shared" si="10111"/>
        <v>350</v>
      </c>
      <c r="CK2537" s="26">
        <f t="shared" si="10112"/>
        <v>350</v>
      </c>
      <c r="CL2537" s="26">
        <f t="shared" si="10113"/>
        <v>350</v>
      </c>
      <c r="CM2537" s="26">
        <f t="shared" si="10353"/>
        <v>0</v>
      </c>
      <c r="CN2537" s="26">
        <f t="shared" si="10354"/>
        <v>0</v>
      </c>
      <c r="CO2537" s="26">
        <f t="shared" si="10355"/>
        <v>0</v>
      </c>
      <c r="CP2537" s="26">
        <f t="shared" si="10114"/>
        <v>350</v>
      </c>
      <c r="CQ2537" s="26">
        <f t="shared" si="10115"/>
        <v>350</v>
      </c>
      <c r="CR2537" s="26">
        <f t="shared" si="10116"/>
        <v>350</v>
      </c>
      <c r="CS2537" s="26">
        <f t="shared" si="10356"/>
        <v>0</v>
      </c>
      <c r="CT2537" s="19"/>
      <c r="CU2537" s="35"/>
      <c r="CY2537" s="1" t="s">
        <v>27</v>
      </c>
    </row>
    <row r="2538" spans="1:105" hidden="1" x14ac:dyDescent="0.3">
      <c r="A2538" s="16" t="s">
        <v>1426</v>
      </c>
      <c r="B2538" s="17">
        <v>850</v>
      </c>
      <c r="C2538" s="16"/>
      <c r="D2538" s="16"/>
      <c r="E2538" s="34" t="s">
        <v>77</v>
      </c>
      <c r="F2538" s="26">
        <f t="shared" si="10310"/>
        <v>350</v>
      </c>
      <c r="G2538" s="26">
        <f t="shared" si="10311"/>
        <v>350</v>
      </c>
      <c r="H2538" s="26">
        <f t="shared" si="10312"/>
        <v>350</v>
      </c>
      <c r="I2538" s="26">
        <f t="shared" si="10313"/>
        <v>0</v>
      </c>
      <c r="J2538" s="26">
        <f t="shared" si="10314"/>
        <v>0</v>
      </c>
      <c r="K2538" s="26">
        <f t="shared" si="10315"/>
        <v>0</v>
      </c>
      <c r="L2538" s="26">
        <f t="shared" si="10173"/>
        <v>350</v>
      </c>
      <c r="M2538" s="26">
        <f t="shared" si="10174"/>
        <v>350</v>
      </c>
      <c r="N2538" s="26">
        <f t="shared" si="10175"/>
        <v>350</v>
      </c>
      <c r="O2538" s="26">
        <f t="shared" si="10316"/>
        <v>0</v>
      </c>
      <c r="P2538" s="26">
        <f t="shared" si="10317"/>
        <v>0</v>
      </c>
      <c r="Q2538" s="26">
        <f t="shared" si="10318"/>
        <v>0</v>
      </c>
      <c r="R2538" s="26">
        <f t="shared" si="10176"/>
        <v>350</v>
      </c>
      <c r="S2538" s="26">
        <f t="shared" si="10177"/>
        <v>350</v>
      </c>
      <c r="T2538" s="26">
        <f t="shared" si="10178"/>
        <v>350</v>
      </c>
      <c r="U2538" s="26">
        <f t="shared" si="10319"/>
        <v>0</v>
      </c>
      <c r="V2538" s="26">
        <f t="shared" si="10320"/>
        <v>0</v>
      </c>
      <c r="W2538" s="26">
        <f t="shared" si="10321"/>
        <v>0</v>
      </c>
      <c r="X2538" s="26">
        <f t="shared" si="10179"/>
        <v>350</v>
      </c>
      <c r="Y2538" s="26">
        <f t="shared" si="10180"/>
        <v>350</v>
      </c>
      <c r="Z2538" s="26">
        <f t="shared" si="10181"/>
        <v>350</v>
      </c>
      <c r="AA2538" s="26">
        <f t="shared" si="10322"/>
        <v>0</v>
      </c>
      <c r="AB2538" s="26">
        <f t="shared" si="10323"/>
        <v>0</v>
      </c>
      <c r="AC2538" s="26">
        <f t="shared" si="10324"/>
        <v>0</v>
      </c>
      <c r="AD2538" s="26">
        <f t="shared" si="10182"/>
        <v>350</v>
      </c>
      <c r="AE2538" s="26">
        <f t="shared" si="10183"/>
        <v>350</v>
      </c>
      <c r="AF2538" s="26">
        <f t="shared" si="10184"/>
        <v>350</v>
      </c>
      <c r="AG2538" s="26">
        <f t="shared" si="10325"/>
        <v>0</v>
      </c>
      <c r="AH2538" s="26">
        <f t="shared" si="10326"/>
        <v>0</v>
      </c>
      <c r="AI2538" s="26">
        <f t="shared" si="10327"/>
        <v>0</v>
      </c>
      <c r="AJ2538" s="26">
        <f t="shared" si="10185"/>
        <v>350</v>
      </c>
      <c r="AK2538" s="26">
        <f t="shared" si="10186"/>
        <v>350</v>
      </c>
      <c r="AL2538" s="26">
        <f t="shared" si="10187"/>
        <v>350</v>
      </c>
      <c r="AM2538" s="26">
        <f t="shared" si="10328"/>
        <v>0</v>
      </c>
      <c r="AN2538" s="26">
        <f t="shared" si="10329"/>
        <v>0</v>
      </c>
      <c r="AO2538" s="26">
        <f t="shared" si="10330"/>
        <v>0</v>
      </c>
      <c r="AP2538" s="26">
        <f t="shared" si="10188"/>
        <v>350</v>
      </c>
      <c r="AQ2538" s="26">
        <f t="shared" si="10189"/>
        <v>350</v>
      </c>
      <c r="AR2538" s="26">
        <f t="shared" si="10190"/>
        <v>350</v>
      </c>
      <c r="AS2538" s="26">
        <f t="shared" si="10331"/>
        <v>0</v>
      </c>
      <c r="AT2538" s="26">
        <f t="shared" si="10332"/>
        <v>0</v>
      </c>
      <c r="AU2538" s="26">
        <f t="shared" si="10333"/>
        <v>0</v>
      </c>
      <c r="AV2538" s="26">
        <f t="shared" si="10191"/>
        <v>350</v>
      </c>
      <c r="AW2538" s="26">
        <f t="shared" si="10192"/>
        <v>350</v>
      </c>
      <c r="AX2538" s="26">
        <f t="shared" si="10193"/>
        <v>350</v>
      </c>
      <c r="AY2538" s="26">
        <f t="shared" si="10334"/>
        <v>0</v>
      </c>
      <c r="AZ2538" s="26">
        <f t="shared" si="10335"/>
        <v>0</v>
      </c>
      <c r="BA2538" s="26">
        <f t="shared" si="10336"/>
        <v>0</v>
      </c>
      <c r="BB2538" s="26">
        <f t="shared" si="10194"/>
        <v>350</v>
      </c>
      <c r="BC2538" s="26">
        <f t="shared" si="10195"/>
        <v>350</v>
      </c>
      <c r="BD2538" s="26">
        <f t="shared" si="10196"/>
        <v>350</v>
      </c>
      <c r="BE2538" s="26">
        <f t="shared" si="10337"/>
        <v>0</v>
      </c>
      <c r="BF2538" s="26">
        <f t="shared" si="10338"/>
        <v>0</v>
      </c>
      <c r="BG2538" s="26">
        <f t="shared" si="10339"/>
        <v>0</v>
      </c>
      <c r="BH2538" s="26">
        <f t="shared" si="10197"/>
        <v>350</v>
      </c>
      <c r="BI2538" s="26">
        <f t="shared" si="10198"/>
        <v>350</v>
      </c>
      <c r="BJ2538" s="26">
        <f t="shared" si="10199"/>
        <v>350</v>
      </c>
      <c r="BK2538" s="26">
        <f t="shared" si="10340"/>
        <v>0</v>
      </c>
      <c r="BL2538" s="26">
        <f t="shared" si="10341"/>
        <v>0</v>
      </c>
      <c r="BM2538" s="26">
        <f t="shared" si="10342"/>
        <v>0</v>
      </c>
      <c r="BN2538" s="26">
        <f t="shared" si="10200"/>
        <v>350</v>
      </c>
      <c r="BO2538" s="26">
        <f t="shared" si="10201"/>
        <v>350</v>
      </c>
      <c r="BP2538" s="26">
        <f t="shared" si="10202"/>
        <v>350</v>
      </c>
      <c r="BQ2538" s="26">
        <f t="shared" si="10343"/>
        <v>0</v>
      </c>
      <c r="BR2538" s="26">
        <f t="shared" si="10344"/>
        <v>0</v>
      </c>
      <c r="BS2538" s="26">
        <f t="shared" si="10203"/>
        <v>350</v>
      </c>
      <c r="BT2538" s="26">
        <f t="shared" si="10204"/>
        <v>350</v>
      </c>
      <c r="BU2538" s="26">
        <f t="shared" si="10205"/>
        <v>350</v>
      </c>
      <c r="BV2538" s="26">
        <f t="shared" si="10345"/>
        <v>0</v>
      </c>
      <c r="BW2538" s="26">
        <f t="shared" si="10346"/>
        <v>0</v>
      </c>
      <c r="BX2538" s="26">
        <f t="shared" si="10206"/>
        <v>350</v>
      </c>
      <c r="BY2538" s="26">
        <f t="shared" si="10207"/>
        <v>350</v>
      </c>
      <c r="BZ2538" s="26">
        <f t="shared" si="10208"/>
        <v>350</v>
      </c>
      <c r="CA2538" s="26">
        <f t="shared" si="10347"/>
        <v>0</v>
      </c>
      <c r="CB2538" s="26">
        <f t="shared" si="10348"/>
        <v>0</v>
      </c>
      <c r="CC2538" s="26">
        <f t="shared" si="10349"/>
        <v>0</v>
      </c>
      <c r="CD2538" s="26">
        <f t="shared" si="10108"/>
        <v>350</v>
      </c>
      <c r="CE2538" s="26">
        <f t="shared" si="10109"/>
        <v>350</v>
      </c>
      <c r="CF2538" s="26">
        <f t="shared" si="10110"/>
        <v>350</v>
      </c>
      <c r="CG2538" s="26">
        <f t="shared" si="10350"/>
        <v>0</v>
      </c>
      <c r="CH2538" s="26">
        <f t="shared" si="10351"/>
        <v>0</v>
      </c>
      <c r="CI2538" s="26">
        <f t="shared" si="10352"/>
        <v>0</v>
      </c>
      <c r="CJ2538" s="26">
        <f t="shared" si="10111"/>
        <v>350</v>
      </c>
      <c r="CK2538" s="26">
        <f t="shared" si="10112"/>
        <v>350</v>
      </c>
      <c r="CL2538" s="26">
        <f t="shared" si="10113"/>
        <v>350</v>
      </c>
      <c r="CM2538" s="26">
        <f t="shared" si="10353"/>
        <v>0</v>
      </c>
      <c r="CN2538" s="26">
        <f t="shared" si="10354"/>
        <v>0</v>
      </c>
      <c r="CO2538" s="26">
        <f t="shared" si="10355"/>
        <v>0</v>
      </c>
      <c r="CP2538" s="26">
        <f t="shared" si="10114"/>
        <v>350</v>
      </c>
      <c r="CQ2538" s="26">
        <f t="shared" si="10115"/>
        <v>350</v>
      </c>
      <c r="CR2538" s="26">
        <f t="shared" si="10116"/>
        <v>350</v>
      </c>
      <c r="CS2538" s="26">
        <f t="shared" si="10356"/>
        <v>0</v>
      </c>
      <c r="CT2538" s="19"/>
      <c r="CU2538" s="35"/>
      <c r="CZ2538" s="1" t="s">
        <v>28</v>
      </c>
    </row>
    <row r="2539" spans="1:105" hidden="1" x14ac:dyDescent="0.3">
      <c r="A2539" s="16" t="s">
        <v>1426</v>
      </c>
      <c r="B2539" s="17">
        <v>850</v>
      </c>
      <c r="C2539" s="16" t="s">
        <v>40</v>
      </c>
      <c r="D2539" s="16" t="s">
        <v>41</v>
      </c>
      <c r="E2539" s="34" t="s">
        <v>42</v>
      </c>
      <c r="F2539" s="26">
        <v>350</v>
      </c>
      <c r="G2539" s="26">
        <v>350</v>
      </c>
      <c r="H2539" s="26">
        <v>350</v>
      </c>
      <c r="I2539" s="26"/>
      <c r="J2539" s="26"/>
      <c r="K2539" s="26"/>
      <c r="L2539" s="26">
        <f t="shared" si="10173"/>
        <v>350</v>
      </c>
      <c r="M2539" s="26">
        <f t="shared" si="10174"/>
        <v>350</v>
      </c>
      <c r="N2539" s="26">
        <f t="shared" si="10175"/>
        <v>350</v>
      </c>
      <c r="O2539" s="26"/>
      <c r="P2539" s="26"/>
      <c r="Q2539" s="26"/>
      <c r="R2539" s="26">
        <f t="shared" si="10176"/>
        <v>350</v>
      </c>
      <c r="S2539" s="26">
        <f t="shared" si="10177"/>
        <v>350</v>
      </c>
      <c r="T2539" s="26">
        <f t="shared" si="10178"/>
        <v>350</v>
      </c>
      <c r="U2539" s="26"/>
      <c r="V2539" s="26"/>
      <c r="W2539" s="26"/>
      <c r="X2539" s="26">
        <f t="shared" si="10179"/>
        <v>350</v>
      </c>
      <c r="Y2539" s="26">
        <f t="shared" si="10180"/>
        <v>350</v>
      </c>
      <c r="Z2539" s="26">
        <f t="shared" si="10181"/>
        <v>350</v>
      </c>
      <c r="AA2539" s="26"/>
      <c r="AB2539" s="26"/>
      <c r="AC2539" s="26"/>
      <c r="AD2539" s="26">
        <f t="shared" si="10182"/>
        <v>350</v>
      </c>
      <c r="AE2539" s="26">
        <f t="shared" si="10183"/>
        <v>350</v>
      </c>
      <c r="AF2539" s="26">
        <f t="shared" si="10184"/>
        <v>350</v>
      </c>
      <c r="AG2539" s="26"/>
      <c r="AH2539" s="26"/>
      <c r="AI2539" s="26"/>
      <c r="AJ2539" s="26">
        <f t="shared" si="10185"/>
        <v>350</v>
      </c>
      <c r="AK2539" s="26">
        <f t="shared" si="10186"/>
        <v>350</v>
      </c>
      <c r="AL2539" s="26">
        <f t="shared" si="10187"/>
        <v>350</v>
      </c>
      <c r="AM2539" s="26"/>
      <c r="AN2539" s="26"/>
      <c r="AO2539" s="26"/>
      <c r="AP2539" s="26">
        <f t="shared" si="10188"/>
        <v>350</v>
      </c>
      <c r="AQ2539" s="26">
        <f t="shared" si="10189"/>
        <v>350</v>
      </c>
      <c r="AR2539" s="26">
        <f t="shared" si="10190"/>
        <v>350</v>
      </c>
      <c r="AS2539" s="26"/>
      <c r="AT2539" s="26"/>
      <c r="AU2539" s="26"/>
      <c r="AV2539" s="26">
        <f t="shared" si="10191"/>
        <v>350</v>
      </c>
      <c r="AW2539" s="26">
        <f t="shared" si="10192"/>
        <v>350</v>
      </c>
      <c r="AX2539" s="26">
        <f t="shared" si="10193"/>
        <v>350</v>
      </c>
      <c r="AY2539" s="26"/>
      <c r="AZ2539" s="26"/>
      <c r="BA2539" s="26"/>
      <c r="BB2539" s="26">
        <f t="shared" si="10194"/>
        <v>350</v>
      </c>
      <c r="BC2539" s="26">
        <f t="shared" si="10195"/>
        <v>350</v>
      </c>
      <c r="BD2539" s="26">
        <f t="shared" si="10196"/>
        <v>350</v>
      </c>
      <c r="BE2539" s="26"/>
      <c r="BF2539" s="26"/>
      <c r="BG2539" s="26"/>
      <c r="BH2539" s="26">
        <f t="shared" si="10197"/>
        <v>350</v>
      </c>
      <c r="BI2539" s="26">
        <f t="shared" si="10198"/>
        <v>350</v>
      </c>
      <c r="BJ2539" s="26">
        <f t="shared" si="10199"/>
        <v>350</v>
      </c>
      <c r="BK2539" s="26"/>
      <c r="BL2539" s="26"/>
      <c r="BM2539" s="26"/>
      <c r="BN2539" s="26">
        <f t="shared" si="10200"/>
        <v>350</v>
      </c>
      <c r="BO2539" s="26">
        <f t="shared" si="10201"/>
        <v>350</v>
      </c>
      <c r="BP2539" s="26">
        <f t="shared" si="10202"/>
        <v>350</v>
      </c>
      <c r="BQ2539" s="26"/>
      <c r="BR2539" s="26"/>
      <c r="BS2539" s="26">
        <f t="shared" si="10203"/>
        <v>350</v>
      </c>
      <c r="BT2539" s="26">
        <f t="shared" si="10204"/>
        <v>350</v>
      </c>
      <c r="BU2539" s="26">
        <f t="shared" si="10205"/>
        <v>350</v>
      </c>
      <c r="BV2539" s="26"/>
      <c r="BW2539" s="26"/>
      <c r="BX2539" s="26">
        <f t="shared" si="10206"/>
        <v>350</v>
      </c>
      <c r="BY2539" s="26">
        <f t="shared" si="10207"/>
        <v>350</v>
      </c>
      <c r="BZ2539" s="26">
        <f t="shared" si="10208"/>
        <v>350</v>
      </c>
      <c r="CA2539" s="26"/>
      <c r="CB2539" s="26"/>
      <c r="CC2539" s="26"/>
      <c r="CD2539" s="26">
        <f t="shared" si="10108"/>
        <v>350</v>
      </c>
      <c r="CE2539" s="26">
        <f t="shared" si="10109"/>
        <v>350</v>
      </c>
      <c r="CF2539" s="26">
        <f t="shared" si="10110"/>
        <v>350</v>
      </c>
      <c r="CG2539" s="26"/>
      <c r="CH2539" s="26"/>
      <c r="CI2539" s="26"/>
      <c r="CJ2539" s="26">
        <f t="shared" si="10111"/>
        <v>350</v>
      </c>
      <c r="CK2539" s="26">
        <f t="shared" si="10112"/>
        <v>350</v>
      </c>
      <c r="CL2539" s="26">
        <f t="shared" si="10113"/>
        <v>350</v>
      </c>
      <c r="CM2539" s="26"/>
      <c r="CN2539" s="26"/>
      <c r="CO2539" s="26"/>
      <c r="CP2539" s="26">
        <f t="shared" si="10114"/>
        <v>350</v>
      </c>
      <c r="CQ2539" s="26">
        <f t="shared" si="10115"/>
        <v>350</v>
      </c>
      <c r="CR2539" s="26">
        <f t="shared" si="10116"/>
        <v>350</v>
      </c>
      <c r="CS2539" s="26"/>
      <c r="CT2539" s="19"/>
      <c r="CU2539" s="35"/>
    </row>
    <row r="2540" spans="1:105" ht="46.8" hidden="1" x14ac:dyDescent="0.3">
      <c r="A2540" s="16" t="s">
        <v>1428</v>
      </c>
      <c r="B2540" s="17"/>
      <c r="C2540" s="16"/>
      <c r="D2540" s="16"/>
      <c r="E2540" s="34" t="s">
        <v>1429</v>
      </c>
      <c r="F2540" s="26">
        <f t="shared" si="10310"/>
        <v>9425.5</v>
      </c>
      <c r="G2540" s="26">
        <f t="shared" si="10311"/>
        <v>10093.4</v>
      </c>
      <c r="H2540" s="26">
        <f t="shared" si="10312"/>
        <v>10761.2</v>
      </c>
      <c r="I2540" s="26">
        <f t="shared" si="10313"/>
        <v>0</v>
      </c>
      <c r="J2540" s="26">
        <f t="shared" si="10314"/>
        <v>0</v>
      </c>
      <c r="K2540" s="26">
        <f t="shared" si="10315"/>
        <v>0</v>
      </c>
      <c r="L2540" s="26">
        <f t="shared" si="10173"/>
        <v>9425.5</v>
      </c>
      <c r="M2540" s="26">
        <f t="shared" si="10174"/>
        <v>10093.4</v>
      </c>
      <c r="N2540" s="26">
        <f t="shared" si="10175"/>
        <v>10761.2</v>
      </c>
      <c r="O2540" s="26">
        <f t="shared" si="10316"/>
        <v>0</v>
      </c>
      <c r="P2540" s="26">
        <f t="shared" si="10317"/>
        <v>0</v>
      </c>
      <c r="Q2540" s="26">
        <f t="shared" si="10318"/>
        <v>0</v>
      </c>
      <c r="R2540" s="26">
        <f t="shared" si="10176"/>
        <v>9425.5</v>
      </c>
      <c r="S2540" s="26">
        <f t="shared" si="10177"/>
        <v>10093.4</v>
      </c>
      <c r="T2540" s="26">
        <f t="shared" si="10178"/>
        <v>10761.2</v>
      </c>
      <c r="U2540" s="26">
        <f t="shared" si="10319"/>
        <v>0</v>
      </c>
      <c r="V2540" s="26">
        <f t="shared" si="10320"/>
        <v>0</v>
      </c>
      <c r="W2540" s="26">
        <f t="shared" si="10321"/>
        <v>0</v>
      </c>
      <c r="X2540" s="26">
        <f t="shared" si="10179"/>
        <v>9425.5</v>
      </c>
      <c r="Y2540" s="26">
        <f t="shared" si="10180"/>
        <v>10093.4</v>
      </c>
      <c r="Z2540" s="26">
        <f t="shared" si="10181"/>
        <v>10761.2</v>
      </c>
      <c r="AA2540" s="26">
        <f t="shared" si="10322"/>
        <v>0</v>
      </c>
      <c r="AB2540" s="26">
        <f t="shared" si="10323"/>
        <v>0</v>
      </c>
      <c r="AC2540" s="26">
        <f t="shared" si="10324"/>
        <v>0</v>
      </c>
      <c r="AD2540" s="26">
        <f t="shared" si="10182"/>
        <v>9425.5</v>
      </c>
      <c r="AE2540" s="26">
        <f t="shared" si="10183"/>
        <v>10093.4</v>
      </c>
      <c r="AF2540" s="26">
        <f t="shared" si="10184"/>
        <v>10761.2</v>
      </c>
      <c r="AG2540" s="26">
        <f t="shared" si="10325"/>
        <v>0</v>
      </c>
      <c r="AH2540" s="26">
        <f t="shared" si="10326"/>
        <v>0</v>
      </c>
      <c r="AI2540" s="26">
        <f t="shared" si="10327"/>
        <v>0</v>
      </c>
      <c r="AJ2540" s="26">
        <f t="shared" si="10185"/>
        <v>9425.5</v>
      </c>
      <c r="AK2540" s="26">
        <f t="shared" si="10186"/>
        <v>10093.4</v>
      </c>
      <c r="AL2540" s="26">
        <f t="shared" si="10187"/>
        <v>10761.2</v>
      </c>
      <c r="AM2540" s="26">
        <f t="shared" si="10328"/>
        <v>0</v>
      </c>
      <c r="AN2540" s="26">
        <f t="shared" si="10329"/>
        <v>0</v>
      </c>
      <c r="AO2540" s="26">
        <f t="shared" si="10330"/>
        <v>0</v>
      </c>
      <c r="AP2540" s="26">
        <f t="shared" si="10188"/>
        <v>9425.5</v>
      </c>
      <c r="AQ2540" s="26">
        <f t="shared" si="10189"/>
        <v>10093.4</v>
      </c>
      <c r="AR2540" s="26">
        <f t="shared" si="10190"/>
        <v>10761.2</v>
      </c>
      <c r="AS2540" s="26">
        <f t="shared" si="10331"/>
        <v>0</v>
      </c>
      <c r="AT2540" s="26">
        <f t="shared" si="10332"/>
        <v>0</v>
      </c>
      <c r="AU2540" s="26">
        <f t="shared" si="10333"/>
        <v>0</v>
      </c>
      <c r="AV2540" s="26">
        <f t="shared" si="10191"/>
        <v>9425.5</v>
      </c>
      <c r="AW2540" s="26">
        <f t="shared" si="10192"/>
        <v>10093.4</v>
      </c>
      <c r="AX2540" s="26">
        <f t="shared" si="10193"/>
        <v>10761.2</v>
      </c>
      <c r="AY2540" s="26">
        <f t="shared" si="10334"/>
        <v>0</v>
      </c>
      <c r="AZ2540" s="26">
        <f t="shared" si="10335"/>
        <v>0</v>
      </c>
      <c r="BA2540" s="26">
        <f t="shared" si="10336"/>
        <v>0</v>
      </c>
      <c r="BB2540" s="26">
        <f t="shared" si="10194"/>
        <v>9425.5</v>
      </c>
      <c r="BC2540" s="26">
        <f t="shared" si="10195"/>
        <v>10093.4</v>
      </c>
      <c r="BD2540" s="26">
        <f t="shared" si="10196"/>
        <v>10761.2</v>
      </c>
      <c r="BE2540" s="26">
        <f t="shared" si="10337"/>
        <v>0</v>
      </c>
      <c r="BF2540" s="26">
        <f t="shared" si="10338"/>
        <v>0</v>
      </c>
      <c r="BG2540" s="26">
        <f t="shared" si="10339"/>
        <v>0</v>
      </c>
      <c r="BH2540" s="26">
        <f t="shared" si="10197"/>
        <v>9425.5</v>
      </c>
      <c r="BI2540" s="26">
        <f t="shared" si="10198"/>
        <v>10093.4</v>
      </c>
      <c r="BJ2540" s="26">
        <f t="shared" si="10199"/>
        <v>10761.2</v>
      </c>
      <c r="BK2540" s="26">
        <f t="shared" si="10340"/>
        <v>0</v>
      </c>
      <c r="BL2540" s="26">
        <f t="shared" si="10341"/>
        <v>0</v>
      </c>
      <c r="BM2540" s="26">
        <f t="shared" si="10342"/>
        <v>0</v>
      </c>
      <c r="BN2540" s="26">
        <f t="shared" si="10200"/>
        <v>9425.5</v>
      </c>
      <c r="BO2540" s="26">
        <f t="shared" si="10201"/>
        <v>10093.4</v>
      </c>
      <c r="BP2540" s="26">
        <f t="shared" si="10202"/>
        <v>10761.2</v>
      </c>
      <c r="BQ2540" s="26">
        <f t="shared" si="10343"/>
        <v>0</v>
      </c>
      <c r="BR2540" s="26">
        <f t="shared" si="10344"/>
        <v>0</v>
      </c>
      <c r="BS2540" s="26">
        <f t="shared" si="10203"/>
        <v>9425.5</v>
      </c>
      <c r="BT2540" s="26">
        <f t="shared" si="10204"/>
        <v>10093.4</v>
      </c>
      <c r="BU2540" s="26">
        <f t="shared" si="10205"/>
        <v>10761.2</v>
      </c>
      <c r="BV2540" s="26">
        <f t="shared" si="10345"/>
        <v>0</v>
      </c>
      <c r="BW2540" s="26">
        <f t="shared" si="10346"/>
        <v>0</v>
      </c>
      <c r="BX2540" s="26">
        <f t="shared" si="10206"/>
        <v>9425.5</v>
      </c>
      <c r="BY2540" s="26">
        <f t="shared" si="10207"/>
        <v>10093.4</v>
      </c>
      <c r="BZ2540" s="26">
        <f t="shared" si="10208"/>
        <v>10761.2</v>
      </c>
      <c r="CA2540" s="26">
        <f t="shared" si="10347"/>
        <v>0</v>
      </c>
      <c r="CB2540" s="26">
        <f t="shared" si="10348"/>
        <v>0</v>
      </c>
      <c r="CC2540" s="26">
        <f t="shared" si="10349"/>
        <v>0</v>
      </c>
      <c r="CD2540" s="26">
        <f t="shared" ref="CD2540:CD2603" si="10357">BX2540+CA2540</f>
        <v>9425.5</v>
      </c>
      <c r="CE2540" s="26">
        <f t="shared" ref="CE2540:CE2603" si="10358">BY2540+CB2540</f>
        <v>10093.4</v>
      </c>
      <c r="CF2540" s="26">
        <f t="shared" ref="CF2540:CF2603" si="10359">BZ2540+CC2540</f>
        <v>10761.2</v>
      </c>
      <c r="CG2540" s="26">
        <f t="shared" si="10350"/>
        <v>0</v>
      </c>
      <c r="CH2540" s="26">
        <f t="shared" si="10351"/>
        <v>0</v>
      </c>
      <c r="CI2540" s="26">
        <f t="shared" si="10352"/>
        <v>0</v>
      </c>
      <c r="CJ2540" s="26">
        <f t="shared" ref="CJ2540:CJ2603" si="10360">CD2540+CG2540</f>
        <v>9425.5</v>
      </c>
      <c r="CK2540" s="26">
        <f t="shared" ref="CK2540:CK2603" si="10361">CE2540+CH2540</f>
        <v>10093.4</v>
      </c>
      <c r="CL2540" s="26">
        <f t="shared" ref="CL2540:CL2603" si="10362">CF2540+CI2540</f>
        <v>10761.2</v>
      </c>
      <c r="CM2540" s="26">
        <f t="shared" si="10353"/>
        <v>0</v>
      </c>
      <c r="CN2540" s="26">
        <f t="shared" si="10354"/>
        <v>0</v>
      </c>
      <c r="CO2540" s="26">
        <f t="shared" si="10355"/>
        <v>0</v>
      </c>
      <c r="CP2540" s="26">
        <f t="shared" ref="CP2540:CP2603" si="10363">CJ2540+CM2540</f>
        <v>9425.5</v>
      </c>
      <c r="CQ2540" s="26">
        <f t="shared" ref="CQ2540:CQ2603" si="10364">CK2540+CN2540</f>
        <v>10093.4</v>
      </c>
      <c r="CR2540" s="26">
        <f t="shared" ref="CR2540:CR2603" si="10365">CL2540+CO2540</f>
        <v>10761.2</v>
      </c>
      <c r="CS2540" s="26">
        <f t="shared" si="10356"/>
        <v>0</v>
      </c>
      <c r="CT2540" s="19"/>
      <c r="CU2540" s="35"/>
      <c r="CX2540" s="1" t="s">
        <v>1346</v>
      </c>
      <c r="DA2540" s="1" t="s">
        <v>29</v>
      </c>
    </row>
    <row r="2541" spans="1:105" ht="31.2" hidden="1" x14ac:dyDescent="0.3">
      <c r="A2541" s="16" t="s">
        <v>1428</v>
      </c>
      <c r="B2541" s="17">
        <v>300</v>
      </c>
      <c r="C2541" s="16"/>
      <c r="D2541" s="16"/>
      <c r="E2541" s="34" t="s">
        <v>192</v>
      </c>
      <c r="F2541" s="26">
        <f t="shared" si="10310"/>
        <v>9425.5</v>
      </c>
      <c r="G2541" s="26">
        <f t="shared" si="10311"/>
        <v>10093.4</v>
      </c>
      <c r="H2541" s="26">
        <f t="shared" si="10312"/>
        <v>10761.2</v>
      </c>
      <c r="I2541" s="26">
        <f t="shared" si="10313"/>
        <v>0</v>
      </c>
      <c r="J2541" s="26">
        <f t="shared" si="10314"/>
        <v>0</v>
      </c>
      <c r="K2541" s="26">
        <f t="shared" si="10315"/>
        <v>0</v>
      </c>
      <c r="L2541" s="26">
        <f t="shared" si="10173"/>
        <v>9425.5</v>
      </c>
      <c r="M2541" s="26">
        <f t="shared" si="10174"/>
        <v>10093.4</v>
      </c>
      <c r="N2541" s="26">
        <f t="shared" si="10175"/>
        <v>10761.2</v>
      </c>
      <c r="O2541" s="26">
        <f t="shared" si="10316"/>
        <v>0</v>
      </c>
      <c r="P2541" s="26">
        <f t="shared" si="10317"/>
        <v>0</v>
      </c>
      <c r="Q2541" s="26">
        <f t="shared" si="10318"/>
        <v>0</v>
      </c>
      <c r="R2541" s="26">
        <f t="shared" si="10176"/>
        <v>9425.5</v>
      </c>
      <c r="S2541" s="26">
        <f t="shared" si="10177"/>
        <v>10093.4</v>
      </c>
      <c r="T2541" s="26">
        <f t="shared" si="10178"/>
        <v>10761.2</v>
      </c>
      <c r="U2541" s="26">
        <f t="shared" si="10319"/>
        <v>0</v>
      </c>
      <c r="V2541" s="26">
        <f t="shared" si="10320"/>
        <v>0</v>
      </c>
      <c r="W2541" s="26">
        <f t="shared" si="10321"/>
        <v>0</v>
      </c>
      <c r="X2541" s="26">
        <f t="shared" si="10179"/>
        <v>9425.5</v>
      </c>
      <c r="Y2541" s="26">
        <f t="shared" si="10180"/>
        <v>10093.4</v>
      </c>
      <c r="Z2541" s="26">
        <f t="shared" si="10181"/>
        <v>10761.2</v>
      </c>
      <c r="AA2541" s="26">
        <f t="shared" si="10322"/>
        <v>0</v>
      </c>
      <c r="AB2541" s="26">
        <f t="shared" si="10323"/>
        <v>0</v>
      </c>
      <c r="AC2541" s="26">
        <f t="shared" si="10324"/>
        <v>0</v>
      </c>
      <c r="AD2541" s="26">
        <f t="shared" si="10182"/>
        <v>9425.5</v>
      </c>
      <c r="AE2541" s="26">
        <f t="shared" si="10183"/>
        <v>10093.4</v>
      </c>
      <c r="AF2541" s="26">
        <f t="shared" si="10184"/>
        <v>10761.2</v>
      </c>
      <c r="AG2541" s="26">
        <f t="shared" si="10325"/>
        <v>0</v>
      </c>
      <c r="AH2541" s="26">
        <f t="shared" si="10326"/>
        <v>0</v>
      </c>
      <c r="AI2541" s="26">
        <f t="shared" si="10327"/>
        <v>0</v>
      </c>
      <c r="AJ2541" s="26">
        <f t="shared" si="10185"/>
        <v>9425.5</v>
      </c>
      <c r="AK2541" s="26">
        <f t="shared" si="10186"/>
        <v>10093.4</v>
      </c>
      <c r="AL2541" s="26">
        <f t="shared" si="10187"/>
        <v>10761.2</v>
      </c>
      <c r="AM2541" s="26">
        <f t="shared" si="10328"/>
        <v>0</v>
      </c>
      <c r="AN2541" s="26">
        <f t="shared" si="10329"/>
        <v>0</v>
      </c>
      <c r="AO2541" s="26">
        <f t="shared" si="10330"/>
        <v>0</v>
      </c>
      <c r="AP2541" s="26">
        <f t="shared" si="10188"/>
        <v>9425.5</v>
      </c>
      <c r="AQ2541" s="26">
        <f t="shared" si="10189"/>
        <v>10093.4</v>
      </c>
      <c r="AR2541" s="26">
        <f t="shared" si="10190"/>
        <v>10761.2</v>
      </c>
      <c r="AS2541" s="26">
        <f t="shared" si="10331"/>
        <v>0</v>
      </c>
      <c r="AT2541" s="26">
        <f t="shared" si="10332"/>
        <v>0</v>
      </c>
      <c r="AU2541" s="26">
        <f t="shared" si="10333"/>
        <v>0</v>
      </c>
      <c r="AV2541" s="26">
        <f t="shared" si="10191"/>
        <v>9425.5</v>
      </c>
      <c r="AW2541" s="26">
        <f t="shared" si="10192"/>
        <v>10093.4</v>
      </c>
      <c r="AX2541" s="26">
        <f t="shared" si="10193"/>
        <v>10761.2</v>
      </c>
      <c r="AY2541" s="26">
        <f t="shared" si="10334"/>
        <v>0</v>
      </c>
      <c r="AZ2541" s="26">
        <f t="shared" si="10335"/>
        <v>0</v>
      </c>
      <c r="BA2541" s="26">
        <f t="shared" si="10336"/>
        <v>0</v>
      </c>
      <c r="BB2541" s="26">
        <f t="shared" si="10194"/>
        <v>9425.5</v>
      </c>
      <c r="BC2541" s="26">
        <f t="shared" si="10195"/>
        <v>10093.4</v>
      </c>
      <c r="BD2541" s="26">
        <f t="shared" si="10196"/>
        <v>10761.2</v>
      </c>
      <c r="BE2541" s="26">
        <f t="shared" si="10337"/>
        <v>0</v>
      </c>
      <c r="BF2541" s="26">
        <f t="shared" si="10338"/>
        <v>0</v>
      </c>
      <c r="BG2541" s="26">
        <f t="shared" si="10339"/>
        <v>0</v>
      </c>
      <c r="BH2541" s="26">
        <f t="shared" si="10197"/>
        <v>9425.5</v>
      </c>
      <c r="BI2541" s="26">
        <f t="shared" si="10198"/>
        <v>10093.4</v>
      </c>
      <c r="BJ2541" s="26">
        <f t="shared" si="10199"/>
        <v>10761.2</v>
      </c>
      <c r="BK2541" s="26">
        <f t="shared" si="10340"/>
        <v>0</v>
      </c>
      <c r="BL2541" s="26">
        <f t="shared" si="10341"/>
        <v>0</v>
      </c>
      <c r="BM2541" s="26">
        <f t="shared" si="10342"/>
        <v>0</v>
      </c>
      <c r="BN2541" s="26">
        <f t="shared" si="10200"/>
        <v>9425.5</v>
      </c>
      <c r="BO2541" s="26">
        <f t="shared" si="10201"/>
        <v>10093.4</v>
      </c>
      <c r="BP2541" s="26">
        <f t="shared" si="10202"/>
        <v>10761.2</v>
      </c>
      <c r="BQ2541" s="26">
        <f t="shared" si="10343"/>
        <v>0</v>
      </c>
      <c r="BR2541" s="26">
        <f t="shared" si="10344"/>
        <v>0</v>
      </c>
      <c r="BS2541" s="26">
        <f t="shared" si="10203"/>
        <v>9425.5</v>
      </c>
      <c r="BT2541" s="26">
        <f t="shared" si="10204"/>
        <v>10093.4</v>
      </c>
      <c r="BU2541" s="26">
        <f t="shared" si="10205"/>
        <v>10761.2</v>
      </c>
      <c r="BV2541" s="26">
        <f t="shared" si="10345"/>
        <v>0</v>
      </c>
      <c r="BW2541" s="26">
        <f t="shared" si="10346"/>
        <v>0</v>
      </c>
      <c r="BX2541" s="26">
        <f t="shared" si="10206"/>
        <v>9425.5</v>
      </c>
      <c r="BY2541" s="26">
        <f t="shared" si="10207"/>
        <v>10093.4</v>
      </c>
      <c r="BZ2541" s="26">
        <f t="shared" si="10208"/>
        <v>10761.2</v>
      </c>
      <c r="CA2541" s="26">
        <f t="shared" si="10347"/>
        <v>0</v>
      </c>
      <c r="CB2541" s="26">
        <f t="shared" si="10348"/>
        <v>0</v>
      </c>
      <c r="CC2541" s="26">
        <f t="shared" si="10349"/>
        <v>0</v>
      </c>
      <c r="CD2541" s="26">
        <f t="shared" si="10357"/>
        <v>9425.5</v>
      </c>
      <c r="CE2541" s="26">
        <f t="shared" si="10358"/>
        <v>10093.4</v>
      </c>
      <c r="CF2541" s="26">
        <f t="shared" si="10359"/>
        <v>10761.2</v>
      </c>
      <c r="CG2541" s="26">
        <f t="shared" si="10350"/>
        <v>0</v>
      </c>
      <c r="CH2541" s="26">
        <f t="shared" si="10351"/>
        <v>0</v>
      </c>
      <c r="CI2541" s="26">
        <f t="shared" si="10352"/>
        <v>0</v>
      </c>
      <c r="CJ2541" s="26">
        <f t="shared" si="10360"/>
        <v>9425.5</v>
      </c>
      <c r="CK2541" s="26">
        <f t="shared" si="10361"/>
        <v>10093.4</v>
      </c>
      <c r="CL2541" s="26">
        <f t="shared" si="10362"/>
        <v>10761.2</v>
      </c>
      <c r="CM2541" s="26">
        <f t="shared" si="10353"/>
        <v>0</v>
      </c>
      <c r="CN2541" s="26">
        <f t="shared" si="10354"/>
        <v>0</v>
      </c>
      <c r="CO2541" s="26">
        <f t="shared" si="10355"/>
        <v>0</v>
      </c>
      <c r="CP2541" s="26">
        <f t="shared" si="10363"/>
        <v>9425.5</v>
      </c>
      <c r="CQ2541" s="26">
        <f t="shared" si="10364"/>
        <v>10093.4</v>
      </c>
      <c r="CR2541" s="26">
        <f t="shared" si="10365"/>
        <v>10761.2</v>
      </c>
      <c r="CS2541" s="26">
        <f t="shared" si="10356"/>
        <v>0</v>
      </c>
      <c r="CT2541" s="19"/>
      <c r="CU2541" s="35"/>
      <c r="CY2541" s="1" t="s">
        <v>27</v>
      </c>
    </row>
    <row r="2542" spans="1:105" ht="31.2" hidden="1" x14ac:dyDescent="0.3">
      <c r="A2542" s="16" t="s">
        <v>1428</v>
      </c>
      <c r="B2542" s="17">
        <v>320</v>
      </c>
      <c r="C2542" s="16"/>
      <c r="D2542" s="16"/>
      <c r="E2542" s="34" t="s">
        <v>363</v>
      </c>
      <c r="F2542" s="26">
        <f t="shared" si="10310"/>
        <v>9425.5</v>
      </c>
      <c r="G2542" s="26">
        <f t="shared" si="10311"/>
        <v>10093.4</v>
      </c>
      <c r="H2542" s="26">
        <f t="shared" si="10312"/>
        <v>10761.2</v>
      </c>
      <c r="I2542" s="26">
        <f t="shared" si="10313"/>
        <v>0</v>
      </c>
      <c r="J2542" s="26">
        <f t="shared" si="10314"/>
        <v>0</v>
      </c>
      <c r="K2542" s="26">
        <f t="shared" si="10315"/>
        <v>0</v>
      </c>
      <c r="L2542" s="26">
        <f t="shared" si="10173"/>
        <v>9425.5</v>
      </c>
      <c r="M2542" s="26">
        <f t="shared" si="10174"/>
        <v>10093.4</v>
      </c>
      <c r="N2542" s="26">
        <f t="shared" si="10175"/>
        <v>10761.2</v>
      </c>
      <c r="O2542" s="26">
        <f t="shared" si="10316"/>
        <v>0</v>
      </c>
      <c r="P2542" s="26">
        <f t="shared" si="10317"/>
        <v>0</v>
      </c>
      <c r="Q2542" s="26">
        <f t="shared" si="10318"/>
        <v>0</v>
      </c>
      <c r="R2542" s="26">
        <f t="shared" si="10176"/>
        <v>9425.5</v>
      </c>
      <c r="S2542" s="26">
        <f t="shared" si="10177"/>
        <v>10093.4</v>
      </c>
      <c r="T2542" s="26">
        <f t="shared" si="10178"/>
        <v>10761.2</v>
      </c>
      <c r="U2542" s="26">
        <f t="shared" si="10319"/>
        <v>0</v>
      </c>
      <c r="V2542" s="26">
        <f t="shared" si="10320"/>
        <v>0</v>
      </c>
      <c r="W2542" s="26">
        <f t="shared" si="10321"/>
        <v>0</v>
      </c>
      <c r="X2542" s="26">
        <f t="shared" si="10179"/>
        <v>9425.5</v>
      </c>
      <c r="Y2542" s="26">
        <f t="shared" si="10180"/>
        <v>10093.4</v>
      </c>
      <c r="Z2542" s="26">
        <f t="shared" si="10181"/>
        <v>10761.2</v>
      </c>
      <c r="AA2542" s="26">
        <f t="shared" si="10322"/>
        <v>0</v>
      </c>
      <c r="AB2542" s="26">
        <f t="shared" si="10323"/>
        <v>0</v>
      </c>
      <c r="AC2542" s="26">
        <f t="shared" si="10324"/>
        <v>0</v>
      </c>
      <c r="AD2542" s="26">
        <f t="shared" si="10182"/>
        <v>9425.5</v>
      </c>
      <c r="AE2542" s="26">
        <f t="shared" si="10183"/>
        <v>10093.4</v>
      </c>
      <c r="AF2542" s="26">
        <f t="shared" si="10184"/>
        <v>10761.2</v>
      </c>
      <c r="AG2542" s="26">
        <f t="shared" si="10325"/>
        <v>0</v>
      </c>
      <c r="AH2542" s="26">
        <f t="shared" si="10326"/>
        <v>0</v>
      </c>
      <c r="AI2542" s="26">
        <f t="shared" si="10327"/>
        <v>0</v>
      </c>
      <c r="AJ2542" s="26">
        <f t="shared" si="10185"/>
        <v>9425.5</v>
      </c>
      <c r="AK2542" s="26">
        <f t="shared" si="10186"/>
        <v>10093.4</v>
      </c>
      <c r="AL2542" s="26">
        <f t="shared" si="10187"/>
        <v>10761.2</v>
      </c>
      <c r="AM2542" s="26">
        <f t="shared" si="10328"/>
        <v>0</v>
      </c>
      <c r="AN2542" s="26">
        <f t="shared" si="10329"/>
        <v>0</v>
      </c>
      <c r="AO2542" s="26">
        <f t="shared" si="10330"/>
        <v>0</v>
      </c>
      <c r="AP2542" s="26">
        <f t="shared" si="10188"/>
        <v>9425.5</v>
      </c>
      <c r="AQ2542" s="26">
        <f t="shared" si="10189"/>
        <v>10093.4</v>
      </c>
      <c r="AR2542" s="26">
        <f t="shared" si="10190"/>
        <v>10761.2</v>
      </c>
      <c r="AS2542" s="26">
        <f t="shared" si="10331"/>
        <v>0</v>
      </c>
      <c r="AT2542" s="26">
        <f t="shared" si="10332"/>
        <v>0</v>
      </c>
      <c r="AU2542" s="26">
        <f t="shared" si="10333"/>
        <v>0</v>
      </c>
      <c r="AV2542" s="26">
        <f t="shared" si="10191"/>
        <v>9425.5</v>
      </c>
      <c r="AW2542" s="26">
        <f t="shared" si="10192"/>
        <v>10093.4</v>
      </c>
      <c r="AX2542" s="26">
        <f t="shared" si="10193"/>
        <v>10761.2</v>
      </c>
      <c r="AY2542" s="26">
        <f t="shared" si="10334"/>
        <v>0</v>
      </c>
      <c r="AZ2542" s="26">
        <f t="shared" si="10335"/>
        <v>0</v>
      </c>
      <c r="BA2542" s="26">
        <f t="shared" si="10336"/>
        <v>0</v>
      </c>
      <c r="BB2542" s="26">
        <f t="shared" si="10194"/>
        <v>9425.5</v>
      </c>
      <c r="BC2542" s="26">
        <f t="shared" si="10195"/>
        <v>10093.4</v>
      </c>
      <c r="BD2542" s="26">
        <f t="shared" si="10196"/>
        <v>10761.2</v>
      </c>
      <c r="BE2542" s="26">
        <f t="shared" si="10337"/>
        <v>0</v>
      </c>
      <c r="BF2542" s="26">
        <f t="shared" si="10338"/>
        <v>0</v>
      </c>
      <c r="BG2542" s="26">
        <f t="shared" si="10339"/>
        <v>0</v>
      </c>
      <c r="BH2542" s="26">
        <f t="shared" si="10197"/>
        <v>9425.5</v>
      </c>
      <c r="BI2542" s="26">
        <f t="shared" si="10198"/>
        <v>10093.4</v>
      </c>
      <c r="BJ2542" s="26">
        <f t="shared" si="10199"/>
        <v>10761.2</v>
      </c>
      <c r="BK2542" s="26">
        <f t="shared" si="10340"/>
        <v>0</v>
      </c>
      <c r="BL2542" s="26">
        <f t="shared" si="10341"/>
        <v>0</v>
      </c>
      <c r="BM2542" s="26">
        <f t="shared" si="10342"/>
        <v>0</v>
      </c>
      <c r="BN2542" s="26">
        <f t="shared" si="10200"/>
        <v>9425.5</v>
      </c>
      <c r="BO2542" s="26">
        <f t="shared" si="10201"/>
        <v>10093.4</v>
      </c>
      <c r="BP2542" s="26">
        <f t="shared" si="10202"/>
        <v>10761.2</v>
      </c>
      <c r="BQ2542" s="26">
        <f t="shared" si="10343"/>
        <v>0</v>
      </c>
      <c r="BR2542" s="26">
        <f t="shared" si="10344"/>
        <v>0</v>
      </c>
      <c r="BS2542" s="26">
        <f t="shared" si="10203"/>
        <v>9425.5</v>
      </c>
      <c r="BT2542" s="26">
        <f t="shared" si="10204"/>
        <v>10093.4</v>
      </c>
      <c r="BU2542" s="26">
        <f t="shared" si="10205"/>
        <v>10761.2</v>
      </c>
      <c r="BV2542" s="26">
        <f t="shared" si="10345"/>
        <v>0</v>
      </c>
      <c r="BW2542" s="26">
        <f t="shared" si="10346"/>
        <v>0</v>
      </c>
      <c r="BX2542" s="26">
        <f t="shared" si="10206"/>
        <v>9425.5</v>
      </c>
      <c r="BY2542" s="26">
        <f t="shared" si="10207"/>
        <v>10093.4</v>
      </c>
      <c r="BZ2542" s="26">
        <f t="shared" si="10208"/>
        <v>10761.2</v>
      </c>
      <c r="CA2542" s="26">
        <f t="shared" si="10347"/>
        <v>0</v>
      </c>
      <c r="CB2542" s="26">
        <f t="shared" si="10348"/>
        <v>0</v>
      </c>
      <c r="CC2542" s="26">
        <f t="shared" si="10349"/>
        <v>0</v>
      </c>
      <c r="CD2542" s="26">
        <f t="shared" si="10357"/>
        <v>9425.5</v>
      </c>
      <c r="CE2542" s="26">
        <f t="shared" si="10358"/>
        <v>10093.4</v>
      </c>
      <c r="CF2542" s="26">
        <f t="shared" si="10359"/>
        <v>10761.2</v>
      </c>
      <c r="CG2542" s="26">
        <f t="shared" si="10350"/>
        <v>0</v>
      </c>
      <c r="CH2542" s="26">
        <f t="shared" si="10351"/>
        <v>0</v>
      </c>
      <c r="CI2542" s="26">
        <f t="shared" si="10352"/>
        <v>0</v>
      </c>
      <c r="CJ2542" s="26">
        <f t="shared" si="10360"/>
        <v>9425.5</v>
      </c>
      <c r="CK2542" s="26">
        <f t="shared" si="10361"/>
        <v>10093.4</v>
      </c>
      <c r="CL2542" s="26">
        <f t="shared" si="10362"/>
        <v>10761.2</v>
      </c>
      <c r="CM2542" s="26">
        <f t="shared" si="10353"/>
        <v>0</v>
      </c>
      <c r="CN2542" s="26">
        <f t="shared" si="10354"/>
        <v>0</v>
      </c>
      <c r="CO2542" s="26">
        <f t="shared" si="10355"/>
        <v>0</v>
      </c>
      <c r="CP2542" s="26">
        <f t="shared" si="10363"/>
        <v>9425.5</v>
      </c>
      <c r="CQ2542" s="26">
        <f t="shared" si="10364"/>
        <v>10093.4</v>
      </c>
      <c r="CR2542" s="26">
        <f t="shared" si="10365"/>
        <v>10761.2</v>
      </c>
      <c r="CS2542" s="26">
        <f t="shared" si="10356"/>
        <v>0</v>
      </c>
      <c r="CT2542" s="19"/>
      <c r="CU2542" s="35"/>
      <c r="CZ2542" s="1" t="s">
        <v>28</v>
      </c>
    </row>
    <row r="2543" spans="1:105" hidden="1" x14ac:dyDescent="0.3">
      <c r="A2543" s="16" t="s">
        <v>1428</v>
      </c>
      <c r="B2543" s="17">
        <v>320</v>
      </c>
      <c r="C2543" s="16" t="s">
        <v>132</v>
      </c>
      <c r="D2543" s="16" t="s">
        <v>65</v>
      </c>
      <c r="E2543" s="34" t="s">
        <v>234</v>
      </c>
      <c r="F2543" s="26">
        <v>9425.5</v>
      </c>
      <c r="G2543" s="26">
        <v>10093.4</v>
      </c>
      <c r="H2543" s="26">
        <v>10761.2</v>
      </c>
      <c r="I2543" s="26"/>
      <c r="J2543" s="26"/>
      <c r="K2543" s="26"/>
      <c r="L2543" s="26">
        <f t="shared" si="10173"/>
        <v>9425.5</v>
      </c>
      <c r="M2543" s="26">
        <f t="shared" si="10174"/>
        <v>10093.4</v>
      </c>
      <c r="N2543" s="26">
        <f t="shared" si="10175"/>
        <v>10761.2</v>
      </c>
      <c r="O2543" s="26"/>
      <c r="P2543" s="26"/>
      <c r="Q2543" s="26"/>
      <c r="R2543" s="26">
        <f t="shared" si="10176"/>
        <v>9425.5</v>
      </c>
      <c r="S2543" s="26">
        <f t="shared" si="10177"/>
        <v>10093.4</v>
      </c>
      <c r="T2543" s="26">
        <f t="shared" si="10178"/>
        <v>10761.2</v>
      </c>
      <c r="U2543" s="26"/>
      <c r="V2543" s="26"/>
      <c r="W2543" s="26"/>
      <c r="X2543" s="26">
        <f t="shared" si="10179"/>
        <v>9425.5</v>
      </c>
      <c r="Y2543" s="26">
        <f t="shared" si="10180"/>
        <v>10093.4</v>
      </c>
      <c r="Z2543" s="26">
        <f t="shared" si="10181"/>
        <v>10761.2</v>
      </c>
      <c r="AA2543" s="26"/>
      <c r="AB2543" s="26"/>
      <c r="AC2543" s="26"/>
      <c r="AD2543" s="26">
        <f t="shared" si="10182"/>
        <v>9425.5</v>
      </c>
      <c r="AE2543" s="26">
        <f t="shared" si="10183"/>
        <v>10093.4</v>
      </c>
      <c r="AF2543" s="26">
        <f t="shared" si="10184"/>
        <v>10761.2</v>
      </c>
      <c r="AG2543" s="26"/>
      <c r="AH2543" s="26"/>
      <c r="AI2543" s="26"/>
      <c r="AJ2543" s="26">
        <f t="shared" si="10185"/>
        <v>9425.5</v>
      </c>
      <c r="AK2543" s="26">
        <f t="shared" si="10186"/>
        <v>10093.4</v>
      </c>
      <c r="AL2543" s="26">
        <f t="shared" si="10187"/>
        <v>10761.2</v>
      </c>
      <c r="AM2543" s="26"/>
      <c r="AN2543" s="26"/>
      <c r="AO2543" s="26"/>
      <c r="AP2543" s="26">
        <f t="shared" si="10188"/>
        <v>9425.5</v>
      </c>
      <c r="AQ2543" s="26">
        <f t="shared" si="10189"/>
        <v>10093.4</v>
      </c>
      <c r="AR2543" s="26">
        <f t="shared" si="10190"/>
        <v>10761.2</v>
      </c>
      <c r="AS2543" s="26"/>
      <c r="AT2543" s="26"/>
      <c r="AU2543" s="26"/>
      <c r="AV2543" s="26">
        <f t="shared" si="10191"/>
        <v>9425.5</v>
      </c>
      <c r="AW2543" s="26">
        <f t="shared" si="10192"/>
        <v>10093.4</v>
      </c>
      <c r="AX2543" s="26">
        <f t="shared" si="10193"/>
        <v>10761.2</v>
      </c>
      <c r="AY2543" s="26"/>
      <c r="AZ2543" s="26"/>
      <c r="BA2543" s="26"/>
      <c r="BB2543" s="26">
        <f t="shared" si="10194"/>
        <v>9425.5</v>
      </c>
      <c r="BC2543" s="26">
        <f t="shared" si="10195"/>
        <v>10093.4</v>
      </c>
      <c r="BD2543" s="26">
        <f t="shared" si="10196"/>
        <v>10761.2</v>
      </c>
      <c r="BE2543" s="26"/>
      <c r="BF2543" s="26"/>
      <c r="BG2543" s="26"/>
      <c r="BH2543" s="26">
        <f t="shared" si="10197"/>
        <v>9425.5</v>
      </c>
      <c r="BI2543" s="26">
        <f t="shared" si="10198"/>
        <v>10093.4</v>
      </c>
      <c r="BJ2543" s="26">
        <f t="shared" si="10199"/>
        <v>10761.2</v>
      </c>
      <c r="BK2543" s="26"/>
      <c r="BL2543" s="26"/>
      <c r="BM2543" s="26"/>
      <c r="BN2543" s="26">
        <f t="shared" si="10200"/>
        <v>9425.5</v>
      </c>
      <c r="BO2543" s="26">
        <f t="shared" si="10201"/>
        <v>10093.4</v>
      </c>
      <c r="BP2543" s="26">
        <f t="shared" si="10202"/>
        <v>10761.2</v>
      </c>
      <c r="BQ2543" s="26"/>
      <c r="BR2543" s="26"/>
      <c r="BS2543" s="26">
        <f t="shared" si="10203"/>
        <v>9425.5</v>
      </c>
      <c r="BT2543" s="26">
        <f t="shared" si="10204"/>
        <v>10093.4</v>
      </c>
      <c r="BU2543" s="26">
        <f t="shared" si="10205"/>
        <v>10761.2</v>
      </c>
      <c r="BV2543" s="26"/>
      <c r="BW2543" s="26"/>
      <c r="BX2543" s="26">
        <f t="shared" si="10206"/>
        <v>9425.5</v>
      </c>
      <c r="BY2543" s="26">
        <f t="shared" si="10207"/>
        <v>10093.4</v>
      </c>
      <c r="BZ2543" s="26">
        <f t="shared" si="10208"/>
        <v>10761.2</v>
      </c>
      <c r="CA2543" s="26"/>
      <c r="CB2543" s="26"/>
      <c r="CC2543" s="26"/>
      <c r="CD2543" s="26">
        <f t="shared" si="10357"/>
        <v>9425.5</v>
      </c>
      <c r="CE2543" s="26">
        <f t="shared" si="10358"/>
        <v>10093.4</v>
      </c>
      <c r="CF2543" s="26">
        <f t="shared" si="10359"/>
        <v>10761.2</v>
      </c>
      <c r="CG2543" s="26"/>
      <c r="CH2543" s="26"/>
      <c r="CI2543" s="26"/>
      <c r="CJ2543" s="26">
        <f t="shared" si="10360"/>
        <v>9425.5</v>
      </c>
      <c r="CK2543" s="26">
        <f t="shared" si="10361"/>
        <v>10093.4</v>
      </c>
      <c r="CL2543" s="26">
        <f t="shared" si="10362"/>
        <v>10761.2</v>
      </c>
      <c r="CM2543" s="26"/>
      <c r="CN2543" s="26"/>
      <c r="CO2543" s="26"/>
      <c r="CP2543" s="26">
        <f t="shared" si="10363"/>
        <v>9425.5</v>
      </c>
      <c r="CQ2543" s="26">
        <f t="shared" si="10364"/>
        <v>10093.4</v>
      </c>
      <c r="CR2543" s="26">
        <f t="shared" si="10365"/>
        <v>10761.2</v>
      </c>
      <c r="CS2543" s="26"/>
      <c r="CT2543" s="19"/>
      <c r="CU2543" s="35"/>
    </row>
    <row r="2544" spans="1:105" ht="62.4" hidden="1" x14ac:dyDescent="0.3">
      <c r="A2544" s="16" t="s">
        <v>1430</v>
      </c>
      <c r="B2544" s="17"/>
      <c r="C2544" s="16"/>
      <c r="D2544" s="16"/>
      <c r="E2544" s="34" t="s">
        <v>1431</v>
      </c>
      <c r="F2544" s="26">
        <f t="shared" si="10310"/>
        <v>115</v>
      </c>
      <c r="G2544" s="26">
        <f t="shared" si="10311"/>
        <v>57.5</v>
      </c>
      <c r="H2544" s="26">
        <f t="shared" si="10312"/>
        <v>57.5</v>
      </c>
      <c r="I2544" s="26">
        <f t="shared" si="10313"/>
        <v>0</v>
      </c>
      <c r="J2544" s="26">
        <f t="shared" si="10314"/>
        <v>0</v>
      </c>
      <c r="K2544" s="26">
        <f t="shared" si="10315"/>
        <v>0</v>
      </c>
      <c r="L2544" s="26">
        <f t="shared" si="10173"/>
        <v>115</v>
      </c>
      <c r="M2544" s="26">
        <f t="shared" si="10174"/>
        <v>57.5</v>
      </c>
      <c r="N2544" s="26">
        <f t="shared" si="10175"/>
        <v>57.5</v>
      </c>
      <c r="O2544" s="26">
        <f t="shared" si="10316"/>
        <v>0</v>
      </c>
      <c r="P2544" s="26">
        <f t="shared" si="10317"/>
        <v>0</v>
      </c>
      <c r="Q2544" s="26">
        <f t="shared" si="10318"/>
        <v>0</v>
      </c>
      <c r="R2544" s="26">
        <f t="shared" si="10176"/>
        <v>115</v>
      </c>
      <c r="S2544" s="26">
        <f t="shared" si="10177"/>
        <v>57.5</v>
      </c>
      <c r="T2544" s="26">
        <f t="shared" si="10178"/>
        <v>57.5</v>
      </c>
      <c r="U2544" s="26">
        <f t="shared" si="10319"/>
        <v>0</v>
      </c>
      <c r="V2544" s="26">
        <f t="shared" si="10320"/>
        <v>0</v>
      </c>
      <c r="W2544" s="26">
        <f t="shared" si="10321"/>
        <v>0</v>
      </c>
      <c r="X2544" s="26">
        <f t="shared" si="10179"/>
        <v>115</v>
      </c>
      <c r="Y2544" s="26">
        <f t="shared" si="10180"/>
        <v>57.5</v>
      </c>
      <c r="Z2544" s="26">
        <f t="shared" si="10181"/>
        <v>57.5</v>
      </c>
      <c r="AA2544" s="26">
        <f t="shared" si="10322"/>
        <v>0</v>
      </c>
      <c r="AB2544" s="26">
        <f t="shared" si="10323"/>
        <v>0</v>
      </c>
      <c r="AC2544" s="26">
        <f t="shared" si="10324"/>
        <v>0</v>
      </c>
      <c r="AD2544" s="26">
        <f t="shared" si="10182"/>
        <v>115</v>
      </c>
      <c r="AE2544" s="26">
        <f t="shared" si="10183"/>
        <v>57.5</v>
      </c>
      <c r="AF2544" s="26">
        <f t="shared" si="10184"/>
        <v>57.5</v>
      </c>
      <c r="AG2544" s="26">
        <f t="shared" si="10325"/>
        <v>0</v>
      </c>
      <c r="AH2544" s="26">
        <f t="shared" si="10326"/>
        <v>0</v>
      </c>
      <c r="AI2544" s="26">
        <f t="shared" si="10327"/>
        <v>0</v>
      </c>
      <c r="AJ2544" s="26">
        <f t="shared" si="10185"/>
        <v>115</v>
      </c>
      <c r="AK2544" s="26">
        <f t="shared" si="10186"/>
        <v>57.5</v>
      </c>
      <c r="AL2544" s="26">
        <f t="shared" si="10187"/>
        <v>57.5</v>
      </c>
      <c r="AM2544" s="26">
        <f t="shared" si="10328"/>
        <v>0</v>
      </c>
      <c r="AN2544" s="26">
        <f t="shared" si="10329"/>
        <v>0</v>
      </c>
      <c r="AO2544" s="26">
        <f t="shared" si="10330"/>
        <v>0</v>
      </c>
      <c r="AP2544" s="26">
        <f t="shared" si="10188"/>
        <v>115</v>
      </c>
      <c r="AQ2544" s="26">
        <f t="shared" si="10189"/>
        <v>57.5</v>
      </c>
      <c r="AR2544" s="26">
        <f t="shared" si="10190"/>
        <v>57.5</v>
      </c>
      <c r="AS2544" s="26">
        <f t="shared" si="10331"/>
        <v>0</v>
      </c>
      <c r="AT2544" s="26">
        <f t="shared" si="10332"/>
        <v>0</v>
      </c>
      <c r="AU2544" s="26">
        <f t="shared" si="10333"/>
        <v>0</v>
      </c>
      <c r="AV2544" s="26">
        <f t="shared" si="10191"/>
        <v>115</v>
      </c>
      <c r="AW2544" s="26">
        <f t="shared" si="10192"/>
        <v>57.5</v>
      </c>
      <c r="AX2544" s="26">
        <f t="shared" si="10193"/>
        <v>57.5</v>
      </c>
      <c r="AY2544" s="26">
        <f t="shared" si="10334"/>
        <v>0</v>
      </c>
      <c r="AZ2544" s="26">
        <f t="shared" si="10335"/>
        <v>0</v>
      </c>
      <c r="BA2544" s="26">
        <f t="shared" si="10336"/>
        <v>0</v>
      </c>
      <c r="BB2544" s="26">
        <f t="shared" si="10194"/>
        <v>115</v>
      </c>
      <c r="BC2544" s="26">
        <f t="shared" si="10195"/>
        <v>57.5</v>
      </c>
      <c r="BD2544" s="26">
        <f t="shared" si="10196"/>
        <v>57.5</v>
      </c>
      <c r="BE2544" s="26">
        <f t="shared" si="10337"/>
        <v>0</v>
      </c>
      <c r="BF2544" s="26">
        <f t="shared" si="10338"/>
        <v>0</v>
      </c>
      <c r="BG2544" s="26">
        <f t="shared" si="10339"/>
        <v>0</v>
      </c>
      <c r="BH2544" s="26">
        <f t="shared" si="10197"/>
        <v>115</v>
      </c>
      <c r="BI2544" s="26">
        <f t="shared" si="10198"/>
        <v>57.5</v>
      </c>
      <c r="BJ2544" s="26">
        <f t="shared" si="10199"/>
        <v>57.5</v>
      </c>
      <c r="BK2544" s="26">
        <f t="shared" si="10340"/>
        <v>0</v>
      </c>
      <c r="BL2544" s="26">
        <f t="shared" si="10341"/>
        <v>0</v>
      </c>
      <c r="BM2544" s="26">
        <f t="shared" si="10342"/>
        <v>0</v>
      </c>
      <c r="BN2544" s="26">
        <f t="shared" si="10200"/>
        <v>115</v>
      </c>
      <c r="BO2544" s="26">
        <f t="shared" si="10201"/>
        <v>57.5</v>
      </c>
      <c r="BP2544" s="26">
        <f t="shared" si="10202"/>
        <v>57.5</v>
      </c>
      <c r="BQ2544" s="26">
        <f t="shared" si="10343"/>
        <v>0</v>
      </c>
      <c r="BR2544" s="26">
        <f t="shared" si="10344"/>
        <v>0</v>
      </c>
      <c r="BS2544" s="26">
        <f t="shared" si="10203"/>
        <v>115</v>
      </c>
      <c r="BT2544" s="26">
        <f t="shared" si="10204"/>
        <v>57.5</v>
      </c>
      <c r="BU2544" s="26">
        <f t="shared" si="10205"/>
        <v>57.5</v>
      </c>
      <c r="BV2544" s="26">
        <f t="shared" si="10345"/>
        <v>0</v>
      </c>
      <c r="BW2544" s="26">
        <f t="shared" si="10346"/>
        <v>0</v>
      </c>
      <c r="BX2544" s="26">
        <f t="shared" si="10206"/>
        <v>115</v>
      </c>
      <c r="BY2544" s="26">
        <f t="shared" si="10207"/>
        <v>57.5</v>
      </c>
      <c r="BZ2544" s="26">
        <f t="shared" si="10208"/>
        <v>57.5</v>
      </c>
      <c r="CA2544" s="26">
        <f t="shared" si="10347"/>
        <v>0</v>
      </c>
      <c r="CB2544" s="26">
        <f t="shared" si="10348"/>
        <v>0</v>
      </c>
      <c r="CC2544" s="26">
        <f t="shared" si="10349"/>
        <v>0</v>
      </c>
      <c r="CD2544" s="26">
        <f t="shared" si="10357"/>
        <v>115</v>
      </c>
      <c r="CE2544" s="26">
        <f t="shared" si="10358"/>
        <v>57.5</v>
      </c>
      <c r="CF2544" s="26">
        <f t="shared" si="10359"/>
        <v>57.5</v>
      </c>
      <c r="CG2544" s="26">
        <f t="shared" si="10350"/>
        <v>0</v>
      </c>
      <c r="CH2544" s="26">
        <f t="shared" si="10351"/>
        <v>0</v>
      </c>
      <c r="CI2544" s="26">
        <f t="shared" si="10352"/>
        <v>0</v>
      </c>
      <c r="CJ2544" s="26">
        <f t="shared" si="10360"/>
        <v>115</v>
      </c>
      <c r="CK2544" s="26">
        <f t="shared" si="10361"/>
        <v>57.5</v>
      </c>
      <c r="CL2544" s="26">
        <f t="shared" si="10362"/>
        <v>57.5</v>
      </c>
      <c r="CM2544" s="26">
        <f t="shared" si="10353"/>
        <v>0</v>
      </c>
      <c r="CN2544" s="26">
        <f t="shared" si="10354"/>
        <v>0</v>
      </c>
      <c r="CO2544" s="26">
        <f t="shared" si="10355"/>
        <v>0</v>
      </c>
      <c r="CP2544" s="26">
        <f t="shared" si="10363"/>
        <v>115</v>
      </c>
      <c r="CQ2544" s="26">
        <f t="shared" si="10364"/>
        <v>57.5</v>
      </c>
      <c r="CR2544" s="26">
        <f t="shared" si="10365"/>
        <v>57.5</v>
      </c>
      <c r="CS2544" s="26">
        <f t="shared" si="10356"/>
        <v>0</v>
      </c>
      <c r="CT2544" s="19"/>
      <c r="CU2544" s="35"/>
      <c r="CX2544" s="1" t="s">
        <v>1346</v>
      </c>
      <c r="DA2544" s="1" t="s">
        <v>29</v>
      </c>
    </row>
    <row r="2545" spans="1:105" ht="31.2" hidden="1" x14ac:dyDescent="0.3">
      <c r="A2545" s="16" t="s">
        <v>1430</v>
      </c>
      <c r="B2545" s="17">
        <v>300</v>
      </c>
      <c r="C2545" s="16"/>
      <c r="D2545" s="16"/>
      <c r="E2545" s="34" t="s">
        <v>192</v>
      </c>
      <c r="F2545" s="26">
        <f t="shared" si="10310"/>
        <v>115</v>
      </c>
      <c r="G2545" s="26">
        <f t="shared" si="10311"/>
        <v>57.5</v>
      </c>
      <c r="H2545" s="26">
        <f t="shared" si="10312"/>
        <v>57.5</v>
      </c>
      <c r="I2545" s="26">
        <f t="shared" si="10313"/>
        <v>0</v>
      </c>
      <c r="J2545" s="26">
        <f t="shared" si="10314"/>
        <v>0</v>
      </c>
      <c r="K2545" s="26">
        <f t="shared" si="10315"/>
        <v>0</v>
      </c>
      <c r="L2545" s="26">
        <f t="shared" si="10173"/>
        <v>115</v>
      </c>
      <c r="M2545" s="26">
        <f t="shared" si="10174"/>
        <v>57.5</v>
      </c>
      <c r="N2545" s="26">
        <f t="shared" si="10175"/>
        <v>57.5</v>
      </c>
      <c r="O2545" s="26">
        <f t="shared" si="10316"/>
        <v>0</v>
      </c>
      <c r="P2545" s="26">
        <f t="shared" si="10317"/>
        <v>0</v>
      </c>
      <c r="Q2545" s="26">
        <f t="shared" si="10318"/>
        <v>0</v>
      </c>
      <c r="R2545" s="26">
        <f t="shared" si="10176"/>
        <v>115</v>
      </c>
      <c r="S2545" s="26">
        <f t="shared" si="10177"/>
        <v>57.5</v>
      </c>
      <c r="T2545" s="26">
        <f t="shared" si="10178"/>
        <v>57.5</v>
      </c>
      <c r="U2545" s="26">
        <f t="shared" si="10319"/>
        <v>0</v>
      </c>
      <c r="V2545" s="26">
        <f t="shared" si="10320"/>
        <v>0</v>
      </c>
      <c r="W2545" s="26">
        <f t="shared" si="10321"/>
        <v>0</v>
      </c>
      <c r="X2545" s="26">
        <f t="shared" si="10179"/>
        <v>115</v>
      </c>
      <c r="Y2545" s="26">
        <f t="shared" si="10180"/>
        <v>57.5</v>
      </c>
      <c r="Z2545" s="26">
        <f t="shared" si="10181"/>
        <v>57.5</v>
      </c>
      <c r="AA2545" s="26">
        <f t="shared" si="10322"/>
        <v>0</v>
      </c>
      <c r="AB2545" s="26">
        <f t="shared" si="10323"/>
        <v>0</v>
      </c>
      <c r="AC2545" s="26">
        <f t="shared" si="10324"/>
        <v>0</v>
      </c>
      <c r="AD2545" s="26">
        <f t="shared" si="10182"/>
        <v>115</v>
      </c>
      <c r="AE2545" s="26">
        <f t="shared" si="10183"/>
        <v>57.5</v>
      </c>
      <c r="AF2545" s="26">
        <f t="shared" si="10184"/>
        <v>57.5</v>
      </c>
      <c r="AG2545" s="26">
        <f t="shared" si="10325"/>
        <v>0</v>
      </c>
      <c r="AH2545" s="26">
        <f t="shared" si="10326"/>
        <v>0</v>
      </c>
      <c r="AI2545" s="26">
        <f t="shared" si="10327"/>
        <v>0</v>
      </c>
      <c r="AJ2545" s="26">
        <f t="shared" si="10185"/>
        <v>115</v>
      </c>
      <c r="AK2545" s="26">
        <f t="shared" si="10186"/>
        <v>57.5</v>
      </c>
      <c r="AL2545" s="26">
        <f t="shared" si="10187"/>
        <v>57.5</v>
      </c>
      <c r="AM2545" s="26">
        <f t="shared" si="10328"/>
        <v>0</v>
      </c>
      <c r="AN2545" s="26">
        <f t="shared" si="10329"/>
        <v>0</v>
      </c>
      <c r="AO2545" s="26">
        <f t="shared" si="10330"/>
        <v>0</v>
      </c>
      <c r="AP2545" s="26">
        <f t="shared" si="10188"/>
        <v>115</v>
      </c>
      <c r="AQ2545" s="26">
        <f t="shared" si="10189"/>
        <v>57.5</v>
      </c>
      <c r="AR2545" s="26">
        <f t="shared" si="10190"/>
        <v>57.5</v>
      </c>
      <c r="AS2545" s="26">
        <f t="shared" si="10331"/>
        <v>0</v>
      </c>
      <c r="AT2545" s="26">
        <f t="shared" si="10332"/>
        <v>0</v>
      </c>
      <c r="AU2545" s="26">
        <f t="shared" si="10333"/>
        <v>0</v>
      </c>
      <c r="AV2545" s="26">
        <f t="shared" si="10191"/>
        <v>115</v>
      </c>
      <c r="AW2545" s="26">
        <f t="shared" si="10192"/>
        <v>57.5</v>
      </c>
      <c r="AX2545" s="26">
        <f t="shared" si="10193"/>
        <v>57.5</v>
      </c>
      <c r="AY2545" s="26">
        <f t="shared" si="10334"/>
        <v>0</v>
      </c>
      <c r="AZ2545" s="26">
        <f t="shared" si="10335"/>
        <v>0</v>
      </c>
      <c r="BA2545" s="26">
        <f t="shared" si="10336"/>
        <v>0</v>
      </c>
      <c r="BB2545" s="26">
        <f t="shared" si="10194"/>
        <v>115</v>
      </c>
      <c r="BC2545" s="26">
        <f t="shared" si="10195"/>
        <v>57.5</v>
      </c>
      <c r="BD2545" s="26">
        <f t="shared" si="10196"/>
        <v>57.5</v>
      </c>
      <c r="BE2545" s="26">
        <f t="shared" si="10337"/>
        <v>0</v>
      </c>
      <c r="BF2545" s="26">
        <f t="shared" si="10338"/>
        <v>0</v>
      </c>
      <c r="BG2545" s="26">
        <f t="shared" si="10339"/>
        <v>0</v>
      </c>
      <c r="BH2545" s="26">
        <f t="shared" si="10197"/>
        <v>115</v>
      </c>
      <c r="BI2545" s="26">
        <f t="shared" si="10198"/>
        <v>57.5</v>
      </c>
      <c r="BJ2545" s="26">
        <f t="shared" si="10199"/>
        <v>57.5</v>
      </c>
      <c r="BK2545" s="26">
        <f t="shared" si="10340"/>
        <v>0</v>
      </c>
      <c r="BL2545" s="26">
        <f t="shared" si="10341"/>
        <v>0</v>
      </c>
      <c r="BM2545" s="26">
        <f t="shared" si="10342"/>
        <v>0</v>
      </c>
      <c r="BN2545" s="26">
        <f t="shared" si="10200"/>
        <v>115</v>
      </c>
      <c r="BO2545" s="26">
        <f t="shared" si="10201"/>
        <v>57.5</v>
      </c>
      <c r="BP2545" s="26">
        <f t="shared" si="10202"/>
        <v>57.5</v>
      </c>
      <c r="BQ2545" s="26">
        <f t="shared" si="10343"/>
        <v>0</v>
      </c>
      <c r="BR2545" s="26">
        <f t="shared" si="10344"/>
        <v>0</v>
      </c>
      <c r="BS2545" s="26">
        <f t="shared" si="10203"/>
        <v>115</v>
      </c>
      <c r="BT2545" s="26">
        <f t="shared" si="10204"/>
        <v>57.5</v>
      </c>
      <c r="BU2545" s="26">
        <f t="shared" si="10205"/>
        <v>57.5</v>
      </c>
      <c r="BV2545" s="26">
        <f t="shared" si="10345"/>
        <v>0</v>
      </c>
      <c r="BW2545" s="26">
        <f t="shared" si="10346"/>
        <v>0</v>
      </c>
      <c r="BX2545" s="26">
        <f t="shared" si="10206"/>
        <v>115</v>
      </c>
      <c r="BY2545" s="26">
        <f t="shared" si="10207"/>
        <v>57.5</v>
      </c>
      <c r="BZ2545" s="26">
        <f t="shared" si="10208"/>
        <v>57.5</v>
      </c>
      <c r="CA2545" s="26">
        <f t="shared" si="10347"/>
        <v>0</v>
      </c>
      <c r="CB2545" s="26">
        <f t="shared" si="10348"/>
        <v>0</v>
      </c>
      <c r="CC2545" s="26">
        <f t="shared" si="10349"/>
        <v>0</v>
      </c>
      <c r="CD2545" s="26">
        <f t="shared" si="10357"/>
        <v>115</v>
      </c>
      <c r="CE2545" s="26">
        <f t="shared" si="10358"/>
        <v>57.5</v>
      </c>
      <c r="CF2545" s="26">
        <f t="shared" si="10359"/>
        <v>57.5</v>
      </c>
      <c r="CG2545" s="26">
        <f t="shared" si="10350"/>
        <v>0</v>
      </c>
      <c r="CH2545" s="26">
        <f t="shared" si="10351"/>
        <v>0</v>
      </c>
      <c r="CI2545" s="26">
        <f t="shared" si="10352"/>
        <v>0</v>
      </c>
      <c r="CJ2545" s="26">
        <f t="shared" si="10360"/>
        <v>115</v>
      </c>
      <c r="CK2545" s="26">
        <f t="shared" si="10361"/>
        <v>57.5</v>
      </c>
      <c r="CL2545" s="26">
        <f t="shared" si="10362"/>
        <v>57.5</v>
      </c>
      <c r="CM2545" s="26">
        <f t="shared" si="10353"/>
        <v>0</v>
      </c>
      <c r="CN2545" s="26">
        <f t="shared" si="10354"/>
        <v>0</v>
      </c>
      <c r="CO2545" s="26">
        <f t="shared" si="10355"/>
        <v>0</v>
      </c>
      <c r="CP2545" s="26">
        <f t="shared" si="10363"/>
        <v>115</v>
      </c>
      <c r="CQ2545" s="26">
        <f t="shared" si="10364"/>
        <v>57.5</v>
      </c>
      <c r="CR2545" s="26">
        <f t="shared" si="10365"/>
        <v>57.5</v>
      </c>
      <c r="CS2545" s="26">
        <f t="shared" si="10356"/>
        <v>0</v>
      </c>
      <c r="CT2545" s="19"/>
      <c r="CU2545" s="35"/>
      <c r="CY2545" s="1" t="s">
        <v>27</v>
      </c>
    </row>
    <row r="2546" spans="1:105" hidden="1" x14ac:dyDescent="0.3">
      <c r="A2546" s="16" t="s">
        <v>1430</v>
      </c>
      <c r="B2546" s="17">
        <v>360</v>
      </c>
      <c r="C2546" s="16"/>
      <c r="D2546" s="16"/>
      <c r="E2546" s="34" t="s">
        <v>366</v>
      </c>
      <c r="F2546" s="26">
        <f t="shared" si="10310"/>
        <v>115</v>
      </c>
      <c r="G2546" s="26">
        <f t="shared" si="10311"/>
        <v>57.5</v>
      </c>
      <c r="H2546" s="26">
        <f t="shared" si="10312"/>
        <v>57.5</v>
      </c>
      <c r="I2546" s="26">
        <f t="shared" si="10313"/>
        <v>0</v>
      </c>
      <c r="J2546" s="26">
        <f t="shared" si="10314"/>
        <v>0</v>
      </c>
      <c r="K2546" s="26">
        <f t="shared" si="10315"/>
        <v>0</v>
      </c>
      <c r="L2546" s="26">
        <f t="shared" si="10173"/>
        <v>115</v>
      </c>
      <c r="M2546" s="26">
        <f t="shared" si="10174"/>
        <v>57.5</v>
      </c>
      <c r="N2546" s="26">
        <f t="shared" si="10175"/>
        <v>57.5</v>
      </c>
      <c r="O2546" s="26">
        <f t="shared" si="10316"/>
        <v>0</v>
      </c>
      <c r="P2546" s="26">
        <f t="shared" si="10317"/>
        <v>0</v>
      </c>
      <c r="Q2546" s="26">
        <f t="shared" si="10318"/>
        <v>0</v>
      </c>
      <c r="R2546" s="26">
        <f t="shared" si="10176"/>
        <v>115</v>
      </c>
      <c r="S2546" s="26">
        <f t="shared" si="10177"/>
        <v>57.5</v>
      </c>
      <c r="T2546" s="26">
        <f t="shared" si="10178"/>
        <v>57.5</v>
      </c>
      <c r="U2546" s="26">
        <f t="shared" si="10319"/>
        <v>0</v>
      </c>
      <c r="V2546" s="26">
        <f t="shared" si="10320"/>
        <v>0</v>
      </c>
      <c r="W2546" s="26">
        <f t="shared" si="10321"/>
        <v>0</v>
      </c>
      <c r="X2546" s="26">
        <f t="shared" si="10179"/>
        <v>115</v>
      </c>
      <c r="Y2546" s="26">
        <f t="shared" si="10180"/>
        <v>57.5</v>
      </c>
      <c r="Z2546" s="26">
        <f t="shared" si="10181"/>
        <v>57.5</v>
      </c>
      <c r="AA2546" s="26">
        <f t="shared" si="10322"/>
        <v>0</v>
      </c>
      <c r="AB2546" s="26">
        <f t="shared" si="10323"/>
        <v>0</v>
      </c>
      <c r="AC2546" s="26">
        <f t="shared" si="10324"/>
        <v>0</v>
      </c>
      <c r="AD2546" s="26">
        <f t="shared" si="10182"/>
        <v>115</v>
      </c>
      <c r="AE2546" s="26">
        <f t="shared" si="10183"/>
        <v>57.5</v>
      </c>
      <c r="AF2546" s="26">
        <f t="shared" si="10184"/>
        <v>57.5</v>
      </c>
      <c r="AG2546" s="26">
        <f t="shared" si="10325"/>
        <v>0</v>
      </c>
      <c r="AH2546" s="26">
        <f t="shared" si="10326"/>
        <v>0</v>
      </c>
      <c r="AI2546" s="26">
        <f t="shared" si="10327"/>
        <v>0</v>
      </c>
      <c r="AJ2546" s="26">
        <f t="shared" si="10185"/>
        <v>115</v>
      </c>
      <c r="AK2546" s="26">
        <f t="shared" si="10186"/>
        <v>57.5</v>
      </c>
      <c r="AL2546" s="26">
        <f t="shared" si="10187"/>
        <v>57.5</v>
      </c>
      <c r="AM2546" s="26">
        <f t="shared" si="10328"/>
        <v>0</v>
      </c>
      <c r="AN2546" s="26">
        <f t="shared" si="10329"/>
        <v>0</v>
      </c>
      <c r="AO2546" s="26">
        <f t="shared" si="10330"/>
        <v>0</v>
      </c>
      <c r="AP2546" s="26">
        <f t="shared" si="10188"/>
        <v>115</v>
      </c>
      <c r="AQ2546" s="26">
        <f t="shared" si="10189"/>
        <v>57.5</v>
      </c>
      <c r="AR2546" s="26">
        <f t="shared" si="10190"/>
        <v>57.5</v>
      </c>
      <c r="AS2546" s="26">
        <f t="shared" si="10331"/>
        <v>0</v>
      </c>
      <c r="AT2546" s="26">
        <f t="shared" si="10332"/>
        <v>0</v>
      </c>
      <c r="AU2546" s="26">
        <f t="shared" si="10333"/>
        <v>0</v>
      </c>
      <c r="AV2546" s="26">
        <f t="shared" si="10191"/>
        <v>115</v>
      </c>
      <c r="AW2546" s="26">
        <f t="shared" si="10192"/>
        <v>57.5</v>
      </c>
      <c r="AX2546" s="26">
        <f t="shared" si="10193"/>
        <v>57.5</v>
      </c>
      <c r="AY2546" s="26">
        <f t="shared" si="10334"/>
        <v>0</v>
      </c>
      <c r="AZ2546" s="26">
        <f t="shared" si="10335"/>
        <v>0</v>
      </c>
      <c r="BA2546" s="26">
        <f t="shared" si="10336"/>
        <v>0</v>
      </c>
      <c r="BB2546" s="26">
        <f t="shared" si="10194"/>
        <v>115</v>
      </c>
      <c r="BC2546" s="26">
        <f t="shared" si="10195"/>
        <v>57.5</v>
      </c>
      <c r="BD2546" s="26">
        <f t="shared" si="10196"/>
        <v>57.5</v>
      </c>
      <c r="BE2546" s="26">
        <f t="shared" si="10337"/>
        <v>0</v>
      </c>
      <c r="BF2546" s="26">
        <f t="shared" si="10338"/>
        <v>0</v>
      </c>
      <c r="BG2546" s="26">
        <f t="shared" si="10339"/>
        <v>0</v>
      </c>
      <c r="BH2546" s="26">
        <f t="shared" si="10197"/>
        <v>115</v>
      </c>
      <c r="BI2546" s="26">
        <f t="shared" si="10198"/>
        <v>57.5</v>
      </c>
      <c r="BJ2546" s="26">
        <f t="shared" si="10199"/>
        <v>57.5</v>
      </c>
      <c r="BK2546" s="26">
        <f t="shared" si="10340"/>
        <v>0</v>
      </c>
      <c r="BL2546" s="26">
        <f t="shared" si="10341"/>
        <v>0</v>
      </c>
      <c r="BM2546" s="26">
        <f t="shared" si="10342"/>
        <v>0</v>
      </c>
      <c r="BN2546" s="26">
        <f t="shared" si="10200"/>
        <v>115</v>
      </c>
      <c r="BO2546" s="26">
        <f t="shared" si="10201"/>
        <v>57.5</v>
      </c>
      <c r="BP2546" s="26">
        <f t="shared" si="10202"/>
        <v>57.5</v>
      </c>
      <c r="BQ2546" s="26">
        <f t="shared" si="10343"/>
        <v>0</v>
      </c>
      <c r="BR2546" s="26">
        <f t="shared" si="10344"/>
        <v>0</v>
      </c>
      <c r="BS2546" s="26">
        <f t="shared" si="10203"/>
        <v>115</v>
      </c>
      <c r="BT2546" s="26">
        <f t="shared" si="10204"/>
        <v>57.5</v>
      </c>
      <c r="BU2546" s="26">
        <f t="shared" si="10205"/>
        <v>57.5</v>
      </c>
      <c r="BV2546" s="26">
        <f t="shared" si="10345"/>
        <v>0</v>
      </c>
      <c r="BW2546" s="26">
        <f t="shared" si="10346"/>
        <v>0</v>
      </c>
      <c r="BX2546" s="26">
        <f t="shared" si="10206"/>
        <v>115</v>
      </c>
      <c r="BY2546" s="26">
        <f t="shared" si="10207"/>
        <v>57.5</v>
      </c>
      <c r="BZ2546" s="26">
        <f t="shared" si="10208"/>
        <v>57.5</v>
      </c>
      <c r="CA2546" s="26">
        <f t="shared" si="10347"/>
        <v>0</v>
      </c>
      <c r="CB2546" s="26">
        <f t="shared" si="10348"/>
        <v>0</v>
      </c>
      <c r="CC2546" s="26">
        <f t="shared" si="10349"/>
        <v>0</v>
      </c>
      <c r="CD2546" s="26">
        <f t="shared" si="10357"/>
        <v>115</v>
      </c>
      <c r="CE2546" s="26">
        <f t="shared" si="10358"/>
        <v>57.5</v>
      </c>
      <c r="CF2546" s="26">
        <f t="shared" si="10359"/>
        <v>57.5</v>
      </c>
      <c r="CG2546" s="26">
        <f t="shared" si="10350"/>
        <v>0</v>
      </c>
      <c r="CH2546" s="26">
        <f t="shared" si="10351"/>
        <v>0</v>
      </c>
      <c r="CI2546" s="26">
        <f t="shared" si="10352"/>
        <v>0</v>
      </c>
      <c r="CJ2546" s="26">
        <f t="shared" si="10360"/>
        <v>115</v>
      </c>
      <c r="CK2546" s="26">
        <f t="shared" si="10361"/>
        <v>57.5</v>
      </c>
      <c r="CL2546" s="26">
        <f t="shared" si="10362"/>
        <v>57.5</v>
      </c>
      <c r="CM2546" s="26">
        <f t="shared" si="10353"/>
        <v>0</v>
      </c>
      <c r="CN2546" s="26">
        <f t="shared" si="10354"/>
        <v>0</v>
      </c>
      <c r="CO2546" s="26">
        <f t="shared" si="10355"/>
        <v>0</v>
      </c>
      <c r="CP2546" s="26">
        <f t="shared" si="10363"/>
        <v>115</v>
      </c>
      <c r="CQ2546" s="26">
        <f t="shared" si="10364"/>
        <v>57.5</v>
      </c>
      <c r="CR2546" s="26">
        <f t="shared" si="10365"/>
        <v>57.5</v>
      </c>
      <c r="CS2546" s="26">
        <f t="shared" si="10356"/>
        <v>0</v>
      </c>
      <c r="CT2546" s="19"/>
      <c r="CU2546" s="35"/>
      <c r="CZ2546" s="1" t="s">
        <v>28</v>
      </c>
    </row>
    <row r="2547" spans="1:105" hidden="1" x14ac:dyDescent="0.3">
      <c r="A2547" s="16" t="s">
        <v>1430</v>
      </c>
      <c r="B2547" s="17">
        <v>360</v>
      </c>
      <c r="C2547" s="16" t="s">
        <v>40</v>
      </c>
      <c r="D2547" s="16" t="s">
        <v>41</v>
      </c>
      <c r="E2547" s="34" t="s">
        <v>42</v>
      </c>
      <c r="F2547" s="26">
        <v>115</v>
      </c>
      <c r="G2547" s="26">
        <v>57.5</v>
      </c>
      <c r="H2547" s="26">
        <v>57.5</v>
      </c>
      <c r="I2547" s="26"/>
      <c r="J2547" s="26"/>
      <c r="K2547" s="26"/>
      <c r="L2547" s="26">
        <f t="shared" si="10173"/>
        <v>115</v>
      </c>
      <c r="M2547" s="26">
        <f t="shared" si="10174"/>
        <v>57.5</v>
      </c>
      <c r="N2547" s="26">
        <f t="shared" si="10175"/>
        <v>57.5</v>
      </c>
      <c r="O2547" s="26"/>
      <c r="P2547" s="26"/>
      <c r="Q2547" s="26"/>
      <c r="R2547" s="26">
        <f t="shared" si="10176"/>
        <v>115</v>
      </c>
      <c r="S2547" s="26">
        <f t="shared" si="10177"/>
        <v>57.5</v>
      </c>
      <c r="T2547" s="26">
        <f t="shared" si="10178"/>
        <v>57.5</v>
      </c>
      <c r="U2547" s="26"/>
      <c r="V2547" s="26"/>
      <c r="W2547" s="26"/>
      <c r="X2547" s="26">
        <f t="shared" si="10179"/>
        <v>115</v>
      </c>
      <c r="Y2547" s="26">
        <f t="shared" si="10180"/>
        <v>57.5</v>
      </c>
      <c r="Z2547" s="26">
        <f t="shared" si="10181"/>
        <v>57.5</v>
      </c>
      <c r="AA2547" s="26"/>
      <c r="AB2547" s="26"/>
      <c r="AC2547" s="26"/>
      <c r="AD2547" s="26">
        <f t="shared" si="10182"/>
        <v>115</v>
      </c>
      <c r="AE2547" s="26">
        <f t="shared" si="10183"/>
        <v>57.5</v>
      </c>
      <c r="AF2547" s="26">
        <f t="shared" si="10184"/>
        <v>57.5</v>
      </c>
      <c r="AG2547" s="26"/>
      <c r="AH2547" s="26"/>
      <c r="AI2547" s="26"/>
      <c r="AJ2547" s="26">
        <f t="shared" si="10185"/>
        <v>115</v>
      </c>
      <c r="AK2547" s="26">
        <f t="shared" si="10186"/>
        <v>57.5</v>
      </c>
      <c r="AL2547" s="26">
        <f t="shared" si="10187"/>
        <v>57.5</v>
      </c>
      <c r="AM2547" s="26"/>
      <c r="AN2547" s="26"/>
      <c r="AO2547" s="26"/>
      <c r="AP2547" s="26">
        <f t="shared" si="10188"/>
        <v>115</v>
      </c>
      <c r="AQ2547" s="26">
        <f t="shared" si="10189"/>
        <v>57.5</v>
      </c>
      <c r="AR2547" s="26">
        <f t="shared" si="10190"/>
        <v>57.5</v>
      </c>
      <c r="AS2547" s="26"/>
      <c r="AT2547" s="26"/>
      <c r="AU2547" s="26"/>
      <c r="AV2547" s="26">
        <f t="shared" si="10191"/>
        <v>115</v>
      </c>
      <c r="AW2547" s="26">
        <f t="shared" si="10192"/>
        <v>57.5</v>
      </c>
      <c r="AX2547" s="26">
        <f t="shared" si="10193"/>
        <v>57.5</v>
      </c>
      <c r="AY2547" s="26"/>
      <c r="AZ2547" s="26"/>
      <c r="BA2547" s="26"/>
      <c r="BB2547" s="26">
        <f t="shared" si="10194"/>
        <v>115</v>
      </c>
      <c r="BC2547" s="26">
        <f t="shared" si="10195"/>
        <v>57.5</v>
      </c>
      <c r="BD2547" s="26">
        <f t="shared" si="10196"/>
        <v>57.5</v>
      </c>
      <c r="BE2547" s="26"/>
      <c r="BF2547" s="26"/>
      <c r="BG2547" s="26"/>
      <c r="BH2547" s="26">
        <f t="shared" si="10197"/>
        <v>115</v>
      </c>
      <c r="BI2547" s="26">
        <f t="shared" si="10198"/>
        <v>57.5</v>
      </c>
      <c r="BJ2547" s="26">
        <f t="shared" si="10199"/>
        <v>57.5</v>
      </c>
      <c r="BK2547" s="26"/>
      <c r="BL2547" s="26"/>
      <c r="BM2547" s="26"/>
      <c r="BN2547" s="26">
        <f t="shared" si="10200"/>
        <v>115</v>
      </c>
      <c r="BO2547" s="26">
        <f t="shared" si="10201"/>
        <v>57.5</v>
      </c>
      <c r="BP2547" s="26">
        <f t="shared" si="10202"/>
        <v>57.5</v>
      </c>
      <c r="BQ2547" s="26"/>
      <c r="BR2547" s="26"/>
      <c r="BS2547" s="26">
        <f t="shared" si="10203"/>
        <v>115</v>
      </c>
      <c r="BT2547" s="26">
        <f t="shared" si="10204"/>
        <v>57.5</v>
      </c>
      <c r="BU2547" s="26">
        <f t="shared" si="10205"/>
        <v>57.5</v>
      </c>
      <c r="BV2547" s="26"/>
      <c r="BW2547" s="26"/>
      <c r="BX2547" s="26">
        <f t="shared" si="10206"/>
        <v>115</v>
      </c>
      <c r="BY2547" s="26">
        <f t="shared" si="10207"/>
        <v>57.5</v>
      </c>
      <c r="BZ2547" s="26">
        <f t="shared" si="10208"/>
        <v>57.5</v>
      </c>
      <c r="CA2547" s="26"/>
      <c r="CB2547" s="26"/>
      <c r="CC2547" s="26"/>
      <c r="CD2547" s="26">
        <f t="shared" si="10357"/>
        <v>115</v>
      </c>
      <c r="CE2547" s="26">
        <f t="shared" si="10358"/>
        <v>57.5</v>
      </c>
      <c r="CF2547" s="26">
        <f t="shared" si="10359"/>
        <v>57.5</v>
      </c>
      <c r="CG2547" s="26"/>
      <c r="CH2547" s="26"/>
      <c r="CI2547" s="26"/>
      <c r="CJ2547" s="26">
        <f t="shared" si="10360"/>
        <v>115</v>
      </c>
      <c r="CK2547" s="26">
        <f t="shared" si="10361"/>
        <v>57.5</v>
      </c>
      <c r="CL2547" s="26">
        <f t="shared" si="10362"/>
        <v>57.5</v>
      </c>
      <c r="CM2547" s="26"/>
      <c r="CN2547" s="26"/>
      <c r="CO2547" s="26"/>
      <c r="CP2547" s="26">
        <f t="shared" si="10363"/>
        <v>115</v>
      </c>
      <c r="CQ2547" s="26">
        <f t="shared" si="10364"/>
        <v>57.5</v>
      </c>
      <c r="CR2547" s="26">
        <f t="shared" si="10365"/>
        <v>57.5</v>
      </c>
      <c r="CS2547" s="26"/>
      <c r="CT2547" s="19"/>
      <c r="CU2547" s="35"/>
    </row>
    <row r="2548" spans="1:105" ht="46.8" hidden="1" x14ac:dyDescent="0.3">
      <c r="A2548" s="16" t="s">
        <v>1432</v>
      </c>
      <c r="B2548" s="17"/>
      <c r="C2548" s="16"/>
      <c r="D2548" s="16"/>
      <c r="E2548" s="34" t="s">
        <v>1433</v>
      </c>
      <c r="F2548" s="26">
        <f t="shared" si="10310"/>
        <v>57.5</v>
      </c>
      <c r="G2548" s="26">
        <f t="shared" si="10311"/>
        <v>57.5</v>
      </c>
      <c r="H2548" s="26">
        <f t="shared" si="10312"/>
        <v>57.5</v>
      </c>
      <c r="I2548" s="26">
        <f t="shared" si="10313"/>
        <v>0</v>
      </c>
      <c r="J2548" s="26">
        <f t="shared" si="10314"/>
        <v>0</v>
      </c>
      <c r="K2548" s="26">
        <f t="shared" si="10315"/>
        <v>0</v>
      </c>
      <c r="L2548" s="26">
        <f t="shared" si="10173"/>
        <v>57.5</v>
      </c>
      <c r="M2548" s="26">
        <f t="shared" si="10174"/>
        <v>57.5</v>
      </c>
      <c r="N2548" s="26">
        <f t="shared" si="10175"/>
        <v>57.5</v>
      </c>
      <c r="O2548" s="26">
        <f t="shared" si="10316"/>
        <v>0</v>
      </c>
      <c r="P2548" s="26">
        <f t="shared" si="10317"/>
        <v>0</v>
      </c>
      <c r="Q2548" s="26">
        <f t="shared" si="10318"/>
        <v>0</v>
      </c>
      <c r="R2548" s="26">
        <f t="shared" si="10176"/>
        <v>57.5</v>
      </c>
      <c r="S2548" s="26">
        <f t="shared" si="10177"/>
        <v>57.5</v>
      </c>
      <c r="T2548" s="26">
        <f t="shared" si="10178"/>
        <v>57.5</v>
      </c>
      <c r="U2548" s="26">
        <f t="shared" si="10319"/>
        <v>0</v>
      </c>
      <c r="V2548" s="26">
        <f t="shared" si="10320"/>
        <v>0</v>
      </c>
      <c r="W2548" s="26">
        <f t="shared" si="10321"/>
        <v>0</v>
      </c>
      <c r="X2548" s="26">
        <f t="shared" si="10179"/>
        <v>57.5</v>
      </c>
      <c r="Y2548" s="26">
        <f t="shared" si="10180"/>
        <v>57.5</v>
      </c>
      <c r="Z2548" s="26">
        <f t="shared" si="10181"/>
        <v>57.5</v>
      </c>
      <c r="AA2548" s="26">
        <f t="shared" si="10322"/>
        <v>0</v>
      </c>
      <c r="AB2548" s="26">
        <f t="shared" si="10323"/>
        <v>0</v>
      </c>
      <c r="AC2548" s="26">
        <f t="shared" si="10324"/>
        <v>0</v>
      </c>
      <c r="AD2548" s="26">
        <f t="shared" si="10182"/>
        <v>57.5</v>
      </c>
      <c r="AE2548" s="26">
        <f t="shared" si="10183"/>
        <v>57.5</v>
      </c>
      <c r="AF2548" s="26">
        <f t="shared" si="10184"/>
        <v>57.5</v>
      </c>
      <c r="AG2548" s="26">
        <f t="shared" si="10325"/>
        <v>0</v>
      </c>
      <c r="AH2548" s="26">
        <f t="shared" si="10326"/>
        <v>0</v>
      </c>
      <c r="AI2548" s="26">
        <f t="shared" si="10327"/>
        <v>0</v>
      </c>
      <c r="AJ2548" s="26">
        <f t="shared" si="10185"/>
        <v>57.5</v>
      </c>
      <c r="AK2548" s="26">
        <f t="shared" si="10186"/>
        <v>57.5</v>
      </c>
      <c r="AL2548" s="26">
        <f t="shared" si="10187"/>
        <v>57.5</v>
      </c>
      <c r="AM2548" s="26">
        <f t="shared" si="10328"/>
        <v>0</v>
      </c>
      <c r="AN2548" s="26">
        <f t="shared" si="10329"/>
        <v>0</v>
      </c>
      <c r="AO2548" s="26">
        <f t="shared" si="10330"/>
        <v>0</v>
      </c>
      <c r="AP2548" s="26">
        <f t="shared" si="10188"/>
        <v>57.5</v>
      </c>
      <c r="AQ2548" s="26">
        <f t="shared" si="10189"/>
        <v>57.5</v>
      </c>
      <c r="AR2548" s="26">
        <f t="shared" si="10190"/>
        <v>57.5</v>
      </c>
      <c r="AS2548" s="26">
        <f t="shared" si="10331"/>
        <v>0</v>
      </c>
      <c r="AT2548" s="26">
        <f t="shared" si="10332"/>
        <v>0</v>
      </c>
      <c r="AU2548" s="26">
        <f t="shared" si="10333"/>
        <v>0</v>
      </c>
      <c r="AV2548" s="26">
        <f t="shared" si="10191"/>
        <v>57.5</v>
      </c>
      <c r="AW2548" s="26">
        <f t="shared" si="10192"/>
        <v>57.5</v>
      </c>
      <c r="AX2548" s="26">
        <f t="shared" si="10193"/>
        <v>57.5</v>
      </c>
      <c r="AY2548" s="26">
        <f t="shared" si="10334"/>
        <v>0</v>
      </c>
      <c r="AZ2548" s="26">
        <f t="shared" si="10335"/>
        <v>0</v>
      </c>
      <c r="BA2548" s="26">
        <f t="shared" si="10336"/>
        <v>0</v>
      </c>
      <c r="BB2548" s="26">
        <f t="shared" si="10194"/>
        <v>57.5</v>
      </c>
      <c r="BC2548" s="26">
        <f t="shared" si="10195"/>
        <v>57.5</v>
      </c>
      <c r="BD2548" s="26">
        <f t="shared" si="10196"/>
        <v>57.5</v>
      </c>
      <c r="BE2548" s="26">
        <f t="shared" si="10337"/>
        <v>0</v>
      </c>
      <c r="BF2548" s="26">
        <f t="shared" si="10338"/>
        <v>0</v>
      </c>
      <c r="BG2548" s="26">
        <f t="shared" si="10339"/>
        <v>0</v>
      </c>
      <c r="BH2548" s="26">
        <f t="shared" si="10197"/>
        <v>57.5</v>
      </c>
      <c r="BI2548" s="26">
        <f t="shared" si="10198"/>
        <v>57.5</v>
      </c>
      <c r="BJ2548" s="26">
        <f t="shared" si="10199"/>
        <v>57.5</v>
      </c>
      <c r="BK2548" s="26">
        <f t="shared" si="10340"/>
        <v>0</v>
      </c>
      <c r="BL2548" s="26">
        <f t="shared" si="10341"/>
        <v>0</v>
      </c>
      <c r="BM2548" s="26">
        <f t="shared" si="10342"/>
        <v>0</v>
      </c>
      <c r="BN2548" s="26">
        <f t="shared" si="10200"/>
        <v>57.5</v>
      </c>
      <c r="BO2548" s="26">
        <f t="shared" si="10201"/>
        <v>57.5</v>
      </c>
      <c r="BP2548" s="26">
        <f t="shared" si="10202"/>
        <v>57.5</v>
      </c>
      <c r="BQ2548" s="26">
        <f t="shared" si="10343"/>
        <v>0</v>
      </c>
      <c r="BR2548" s="26">
        <f t="shared" si="10344"/>
        <v>0</v>
      </c>
      <c r="BS2548" s="26">
        <f t="shared" si="10203"/>
        <v>57.5</v>
      </c>
      <c r="BT2548" s="26">
        <f t="shared" si="10204"/>
        <v>57.5</v>
      </c>
      <c r="BU2548" s="26">
        <f t="shared" si="10205"/>
        <v>57.5</v>
      </c>
      <c r="BV2548" s="26">
        <f t="shared" si="10345"/>
        <v>0</v>
      </c>
      <c r="BW2548" s="26">
        <f t="shared" si="10346"/>
        <v>0</v>
      </c>
      <c r="BX2548" s="26">
        <f t="shared" si="10206"/>
        <v>57.5</v>
      </c>
      <c r="BY2548" s="26">
        <f t="shared" si="10207"/>
        <v>57.5</v>
      </c>
      <c r="BZ2548" s="26">
        <f t="shared" si="10208"/>
        <v>57.5</v>
      </c>
      <c r="CA2548" s="26">
        <f t="shared" si="10347"/>
        <v>0</v>
      </c>
      <c r="CB2548" s="26">
        <f t="shared" si="10348"/>
        <v>0</v>
      </c>
      <c r="CC2548" s="26">
        <f t="shared" si="10349"/>
        <v>0</v>
      </c>
      <c r="CD2548" s="26">
        <f t="shared" si="10357"/>
        <v>57.5</v>
      </c>
      <c r="CE2548" s="26">
        <f t="shared" si="10358"/>
        <v>57.5</v>
      </c>
      <c r="CF2548" s="26">
        <f t="shared" si="10359"/>
        <v>57.5</v>
      </c>
      <c r="CG2548" s="26">
        <f t="shared" si="10350"/>
        <v>0</v>
      </c>
      <c r="CH2548" s="26">
        <f t="shared" si="10351"/>
        <v>0</v>
      </c>
      <c r="CI2548" s="26">
        <f t="shared" si="10352"/>
        <v>0</v>
      </c>
      <c r="CJ2548" s="26">
        <f t="shared" si="10360"/>
        <v>57.5</v>
      </c>
      <c r="CK2548" s="26">
        <f t="shared" si="10361"/>
        <v>57.5</v>
      </c>
      <c r="CL2548" s="26">
        <f t="shared" si="10362"/>
        <v>57.5</v>
      </c>
      <c r="CM2548" s="26">
        <f t="shared" si="10353"/>
        <v>0</v>
      </c>
      <c r="CN2548" s="26">
        <f t="shared" si="10354"/>
        <v>0</v>
      </c>
      <c r="CO2548" s="26">
        <f t="shared" si="10355"/>
        <v>0</v>
      </c>
      <c r="CP2548" s="26">
        <f t="shared" si="10363"/>
        <v>57.5</v>
      </c>
      <c r="CQ2548" s="26">
        <f t="shared" si="10364"/>
        <v>57.5</v>
      </c>
      <c r="CR2548" s="26">
        <f t="shared" si="10365"/>
        <v>57.5</v>
      </c>
      <c r="CS2548" s="26">
        <f t="shared" si="10356"/>
        <v>0</v>
      </c>
      <c r="CT2548" s="19"/>
      <c r="CU2548" s="35"/>
      <c r="CX2548" s="1" t="s">
        <v>1346</v>
      </c>
      <c r="DA2548" s="1" t="s">
        <v>29</v>
      </c>
    </row>
    <row r="2549" spans="1:105" ht="31.2" hidden="1" x14ac:dyDescent="0.3">
      <c r="A2549" s="16" t="s">
        <v>1432</v>
      </c>
      <c r="B2549" s="17">
        <v>300</v>
      </c>
      <c r="C2549" s="16"/>
      <c r="D2549" s="16"/>
      <c r="E2549" s="34" t="s">
        <v>192</v>
      </c>
      <c r="F2549" s="26">
        <f t="shared" si="10310"/>
        <v>57.5</v>
      </c>
      <c r="G2549" s="26">
        <f t="shared" si="10311"/>
        <v>57.5</v>
      </c>
      <c r="H2549" s="26">
        <f t="shared" si="10312"/>
        <v>57.5</v>
      </c>
      <c r="I2549" s="26">
        <f t="shared" si="10313"/>
        <v>0</v>
      </c>
      <c r="J2549" s="26">
        <f t="shared" si="10314"/>
        <v>0</v>
      </c>
      <c r="K2549" s="26">
        <f t="shared" si="10315"/>
        <v>0</v>
      </c>
      <c r="L2549" s="26">
        <f t="shared" si="10173"/>
        <v>57.5</v>
      </c>
      <c r="M2549" s="26">
        <f t="shared" si="10174"/>
        <v>57.5</v>
      </c>
      <c r="N2549" s="26">
        <f t="shared" si="10175"/>
        <v>57.5</v>
      </c>
      <c r="O2549" s="26">
        <f t="shared" si="10316"/>
        <v>0</v>
      </c>
      <c r="P2549" s="26">
        <f t="shared" si="10317"/>
        <v>0</v>
      </c>
      <c r="Q2549" s="26">
        <f t="shared" si="10318"/>
        <v>0</v>
      </c>
      <c r="R2549" s="26">
        <f t="shared" si="10176"/>
        <v>57.5</v>
      </c>
      <c r="S2549" s="26">
        <f t="shared" si="10177"/>
        <v>57.5</v>
      </c>
      <c r="T2549" s="26">
        <f t="shared" si="10178"/>
        <v>57.5</v>
      </c>
      <c r="U2549" s="26">
        <f t="shared" si="10319"/>
        <v>0</v>
      </c>
      <c r="V2549" s="26">
        <f t="shared" si="10320"/>
        <v>0</v>
      </c>
      <c r="W2549" s="26">
        <f t="shared" si="10321"/>
        <v>0</v>
      </c>
      <c r="X2549" s="26">
        <f t="shared" si="10179"/>
        <v>57.5</v>
      </c>
      <c r="Y2549" s="26">
        <f t="shared" si="10180"/>
        <v>57.5</v>
      </c>
      <c r="Z2549" s="26">
        <f t="shared" si="10181"/>
        <v>57.5</v>
      </c>
      <c r="AA2549" s="26">
        <f t="shared" si="10322"/>
        <v>0</v>
      </c>
      <c r="AB2549" s="26">
        <f t="shared" si="10323"/>
        <v>0</v>
      </c>
      <c r="AC2549" s="26">
        <f t="shared" si="10324"/>
        <v>0</v>
      </c>
      <c r="AD2549" s="26">
        <f t="shared" si="10182"/>
        <v>57.5</v>
      </c>
      <c r="AE2549" s="26">
        <f t="shared" si="10183"/>
        <v>57.5</v>
      </c>
      <c r="AF2549" s="26">
        <f t="shared" si="10184"/>
        <v>57.5</v>
      </c>
      <c r="AG2549" s="26">
        <f t="shared" si="10325"/>
        <v>0</v>
      </c>
      <c r="AH2549" s="26">
        <f t="shared" si="10326"/>
        <v>0</v>
      </c>
      <c r="AI2549" s="26">
        <f t="shared" si="10327"/>
        <v>0</v>
      </c>
      <c r="AJ2549" s="26">
        <f t="shared" si="10185"/>
        <v>57.5</v>
      </c>
      <c r="AK2549" s="26">
        <f t="shared" si="10186"/>
        <v>57.5</v>
      </c>
      <c r="AL2549" s="26">
        <f t="shared" si="10187"/>
        <v>57.5</v>
      </c>
      <c r="AM2549" s="26">
        <f t="shared" si="10328"/>
        <v>0</v>
      </c>
      <c r="AN2549" s="26">
        <f t="shared" si="10329"/>
        <v>0</v>
      </c>
      <c r="AO2549" s="26">
        <f t="shared" si="10330"/>
        <v>0</v>
      </c>
      <c r="AP2549" s="26">
        <f t="shared" si="10188"/>
        <v>57.5</v>
      </c>
      <c r="AQ2549" s="26">
        <f t="shared" si="10189"/>
        <v>57.5</v>
      </c>
      <c r="AR2549" s="26">
        <f t="shared" si="10190"/>
        <v>57.5</v>
      </c>
      <c r="AS2549" s="26">
        <f t="shared" si="10331"/>
        <v>0</v>
      </c>
      <c r="AT2549" s="26">
        <f t="shared" si="10332"/>
        <v>0</v>
      </c>
      <c r="AU2549" s="26">
        <f t="shared" si="10333"/>
        <v>0</v>
      </c>
      <c r="AV2549" s="26">
        <f t="shared" si="10191"/>
        <v>57.5</v>
      </c>
      <c r="AW2549" s="26">
        <f t="shared" si="10192"/>
        <v>57.5</v>
      </c>
      <c r="AX2549" s="26">
        <f t="shared" si="10193"/>
        <v>57.5</v>
      </c>
      <c r="AY2549" s="26">
        <f t="shared" si="10334"/>
        <v>0</v>
      </c>
      <c r="AZ2549" s="26">
        <f t="shared" si="10335"/>
        <v>0</v>
      </c>
      <c r="BA2549" s="26">
        <f t="shared" si="10336"/>
        <v>0</v>
      </c>
      <c r="BB2549" s="26">
        <f t="shared" si="10194"/>
        <v>57.5</v>
      </c>
      <c r="BC2549" s="26">
        <f t="shared" si="10195"/>
        <v>57.5</v>
      </c>
      <c r="BD2549" s="26">
        <f t="shared" si="10196"/>
        <v>57.5</v>
      </c>
      <c r="BE2549" s="26">
        <f t="shared" si="10337"/>
        <v>0</v>
      </c>
      <c r="BF2549" s="26">
        <f t="shared" si="10338"/>
        <v>0</v>
      </c>
      <c r="BG2549" s="26">
        <f t="shared" si="10339"/>
        <v>0</v>
      </c>
      <c r="BH2549" s="26">
        <f t="shared" si="10197"/>
        <v>57.5</v>
      </c>
      <c r="BI2549" s="26">
        <f t="shared" si="10198"/>
        <v>57.5</v>
      </c>
      <c r="BJ2549" s="26">
        <f t="shared" si="10199"/>
        <v>57.5</v>
      </c>
      <c r="BK2549" s="26">
        <f t="shared" si="10340"/>
        <v>0</v>
      </c>
      <c r="BL2549" s="26">
        <f t="shared" si="10341"/>
        <v>0</v>
      </c>
      <c r="BM2549" s="26">
        <f t="shared" si="10342"/>
        <v>0</v>
      </c>
      <c r="BN2549" s="26">
        <f t="shared" si="10200"/>
        <v>57.5</v>
      </c>
      <c r="BO2549" s="26">
        <f t="shared" si="10201"/>
        <v>57.5</v>
      </c>
      <c r="BP2549" s="26">
        <f t="shared" si="10202"/>
        <v>57.5</v>
      </c>
      <c r="BQ2549" s="26">
        <f t="shared" si="10343"/>
        <v>0</v>
      </c>
      <c r="BR2549" s="26">
        <f t="shared" si="10344"/>
        <v>0</v>
      </c>
      <c r="BS2549" s="26">
        <f t="shared" si="10203"/>
        <v>57.5</v>
      </c>
      <c r="BT2549" s="26">
        <f t="shared" si="10204"/>
        <v>57.5</v>
      </c>
      <c r="BU2549" s="26">
        <f t="shared" si="10205"/>
        <v>57.5</v>
      </c>
      <c r="BV2549" s="26">
        <f t="shared" si="10345"/>
        <v>0</v>
      </c>
      <c r="BW2549" s="26">
        <f t="shared" si="10346"/>
        <v>0</v>
      </c>
      <c r="BX2549" s="26">
        <f t="shared" si="10206"/>
        <v>57.5</v>
      </c>
      <c r="BY2549" s="26">
        <f t="shared" si="10207"/>
        <v>57.5</v>
      </c>
      <c r="BZ2549" s="26">
        <f t="shared" si="10208"/>
        <v>57.5</v>
      </c>
      <c r="CA2549" s="26">
        <f t="shared" si="10347"/>
        <v>0</v>
      </c>
      <c r="CB2549" s="26">
        <f t="shared" si="10348"/>
        <v>0</v>
      </c>
      <c r="CC2549" s="26">
        <f t="shared" si="10349"/>
        <v>0</v>
      </c>
      <c r="CD2549" s="26">
        <f t="shared" si="10357"/>
        <v>57.5</v>
      </c>
      <c r="CE2549" s="26">
        <f t="shared" si="10358"/>
        <v>57.5</v>
      </c>
      <c r="CF2549" s="26">
        <f t="shared" si="10359"/>
        <v>57.5</v>
      </c>
      <c r="CG2549" s="26">
        <f t="shared" si="10350"/>
        <v>0</v>
      </c>
      <c r="CH2549" s="26">
        <f t="shared" si="10351"/>
        <v>0</v>
      </c>
      <c r="CI2549" s="26">
        <f t="shared" si="10352"/>
        <v>0</v>
      </c>
      <c r="CJ2549" s="26">
        <f t="shared" si="10360"/>
        <v>57.5</v>
      </c>
      <c r="CK2549" s="26">
        <f t="shared" si="10361"/>
        <v>57.5</v>
      </c>
      <c r="CL2549" s="26">
        <f t="shared" si="10362"/>
        <v>57.5</v>
      </c>
      <c r="CM2549" s="26">
        <f t="shared" si="10353"/>
        <v>0</v>
      </c>
      <c r="CN2549" s="26">
        <f t="shared" si="10354"/>
        <v>0</v>
      </c>
      <c r="CO2549" s="26">
        <f t="shared" si="10355"/>
        <v>0</v>
      </c>
      <c r="CP2549" s="26">
        <f t="shared" si="10363"/>
        <v>57.5</v>
      </c>
      <c r="CQ2549" s="26">
        <f t="shared" si="10364"/>
        <v>57.5</v>
      </c>
      <c r="CR2549" s="26">
        <f t="shared" si="10365"/>
        <v>57.5</v>
      </c>
      <c r="CS2549" s="26">
        <f t="shared" si="10356"/>
        <v>0</v>
      </c>
      <c r="CT2549" s="19"/>
      <c r="CU2549" s="35"/>
      <c r="CY2549" s="1" t="s">
        <v>27</v>
      </c>
    </row>
    <row r="2550" spans="1:105" hidden="1" x14ac:dyDescent="0.3">
      <c r="A2550" s="16" t="s">
        <v>1432</v>
      </c>
      <c r="B2550" s="17">
        <v>360</v>
      </c>
      <c r="C2550" s="16"/>
      <c r="D2550" s="16"/>
      <c r="E2550" s="34" t="s">
        <v>366</v>
      </c>
      <c r="F2550" s="26">
        <f t="shared" si="10310"/>
        <v>57.5</v>
      </c>
      <c r="G2550" s="26">
        <f t="shared" si="10311"/>
        <v>57.5</v>
      </c>
      <c r="H2550" s="26">
        <f t="shared" si="10312"/>
        <v>57.5</v>
      </c>
      <c r="I2550" s="26">
        <f t="shared" si="10313"/>
        <v>0</v>
      </c>
      <c r="J2550" s="26">
        <f t="shared" si="10314"/>
        <v>0</v>
      </c>
      <c r="K2550" s="26">
        <f t="shared" si="10315"/>
        <v>0</v>
      </c>
      <c r="L2550" s="26">
        <f t="shared" si="10173"/>
        <v>57.5</v>
      </c>
      <c r="M2550" s="26">
        <f t="shared" si="10174"/>
        <v>57.5</v>
      </c>
      <c r="N2550" s="26">
        <f t="shared" si="10175"/>
        <v>57.5</v>
      </c>
      <c r="O2550" s="26">
        <f t="shared" si="10316"/>
        <v>0</v>
      </c>
      <c r="P2550" s="26">
        <f t="shared" si="10317"/>
        <v>0</v>
      </c>
      <c r="Q2550" s="26">
        <f t="shared" si="10318"/>
        <v>0</v>
      </c>
      <c r="R2550" s="26">
        <f t="shared" si="10176"/>
        <v>57.5</v>
      </c>
      <c r="S2550" s="26">
        <f t="shared" si="10177"/>
        <v>57.5</v>
      </c>
      <c r="T2550" s="26">
        <f t="shared" si="10178"/>
        <v>57.5</v>
      </c>
      <c r="U2550" s="26">
        <f t="shared" si="10319"/>
        <v>0</v>
      </c>
      <c r="V2550" s="26">
        <f t="shared" si="10320"/>
        <v>0</v>
      </c>
      <c r="W2550" s="26">
        <f t="shared" si="10321"/>
        <v>0</v>
      </c>
      <c r="X2550" s="26">
        <f t="shared" si="10179"/>
        <v>57.5</v>
      </c>
      <c r="Y2550" s="26">
        <f t="shared" si="10180"/>
        <v>57.5</v>
      </c>
      <c r="Z2550" s="26">
        <f t="shared" si="10181"/>
        <v>57.5</v>
      </c>
      <c r="AA2550" s="26">
        <f t="shared" si="10322"/>
        <v>0</v>
      </c>
      <c r="AB2550" s="26">
        <f t="shared" si="10323"/>
        <v>0</v>
      </c>
      <c r="AC2550" s="26">
        <f t="shared" si="10324"/>
        <v>0</v>
      </c>
      <c r="AD2550" s="26">
        <f t="shared" si="10182"/>
        <v>57.5</v>
      </c>
      <c r="AE2550" s="26">
        <f t="shared" si="10183"/>
        <v>57.5</v>
      </c>
      <c r="AF2550" s="26">
        <f t="shared" si="10184"/>
        <v>57.5</v>
      </c>
      <c r="AG2550" s="26">
        <f t="shared" si="10325"/>
        <v>0</v>
      </c>
      <c r="AH2550" s="26">
        <f t="shared" si="10326"/>
        <v>0</v>
      </c>
      <c r="AI2550" s="26">
        <f t="shared" si="10327"/>
        <v>0</v>
      </c>
      <c r="AJ2550" s="26">
        <f t="shared" si="10185"/>
        <v>57.5</v>
      </c>
      <c r="AK2550" s="26">
        <f t="shared" si="10186"/>
        <v>57.5</v>
      </c>
      <c r="AL2550" s="26">
        <f t="shared" si="10187"/>
        <v>57.5</v>
      </c>
      <c r="AM2550" s="26">
        <f t="shared" si="10328"/>
        <v>0</v>
      </c>
      <c r="AN2550" s="26">
        <f t="shared" si="10329"/>
        <v>0</v>
      </c>
      <c r="AO2550" s="26">
        <f t="shared" si="10330"/>
        <v>0</v>
      </c>
      <c r="AP2550" s="26">
        <f t="shared" si="10188"/>
        <v>57.5</v>
      </c>
      <c r="AQ2550" s="26">
        <f t="shared" si="10189"/>
        <v>57.5</v>
      </c>
      <c r="AR2550" s="26">
        <f t="shared" si="10190"/>
        <v>57.5</v>
      </c>
      <c r="AS2550" s="26">
        <f t="shared" si="10331"/>
        <v>0</v>
      </c>
      <c r="AT2550" s="26">
        <f t="shared" si="10332"/>
        <v>0</v>
      </c>
      <c r="AU2550" s="26">
        <f t="shared" si="10333"/>
        <v>0</v>
      </c>
      <c r="AV2550" s="26">
        <f t="shared" si="10191"/>
        <v>57.5</v>
      </c>
      <c r="AW2550" s="26">
        <f t="shared" si="10192"/>
        <v>57.5</v>
      </c>
      <c r="AX2550" s="26">
        <f t="shared" si="10193"/>
        <v>57.5</v>
      </c>
      <c r="AY2550" s="26">
        <f t="shared" si="10334"/>
        <v>0</v>
      </c>
      <c r="AZ2550" s="26">
        <f t="shared" si="10335"/>
        <v>0</v>
      </c>
      <c r="BA2550" s="26">
        <f t="shared" si="10336"/>
        <v>0</v>
      </c>
      <c r="BB2550" s="26">
        <f t="shared" si="10194"/>
        <v>57.5</v>
      </c>
      <c r="BC2550" s="26">
        <f t="shared" si="10195"/>
        <v>57.5</v>
      </c>
      <c r="BD2550" s="26">
        <f t="shared" si="10196"/>
        <v>57.5</v>
      </c>
      <c r="BE2550" s="26">
        <f t="shared" si="10337"/>
        <v>0</v>
      </c>
      <c r="BF2550" s="26">
        <f t="shared" si="10338"/>
        <v>0</v>
      </c>
      <c r="BG2550" s="26">
        <f t="shared" si="10339"/>
        <v>0</v>
      </c>
      <c r="BH2550" s="26">
        <f t="shared" si="10197"/>
        <v>57.5</v>
      </c>
      <c r="BI2550" s="26">
        <f t="shared" si="10198"/>
        <v>57.5</v>
      </c>
      <c r="BJ2550" s="26">
        <f t="shared" si="10199"/>
        <v>57.5</v>
      </c>
      <c r="BK2550" s="26">
        <f t="shared" si="10340"/>
        <v>0</v>
      </c>
      <c r="BL2550" s="26">
        <f t="shared" si="10341"/>
        <v>0</v>
      </c>
      <c r="BM2550" s="26">
        <f t="shared" si="10342"/>
        <v>0</v>
      </c>
      <c r="BN2550" s="26">
        <f t="shared" si="10200"/>
        <v>57.5</v>
      </c>
      <c r="BO2550" s="26">
        <f t="shared" si="10201"/>
        <v>57.5</v>
      </c>
      <c r="BP2550" s="26">
        <f t="shared" si="10202"/>
        <v>57.5</v>
      </c>
      <c r="BQ2550" s="26">
        <f t="shared" si="10343"/>
        <v>0</v>
      </c>
      <c r="BR2550" s="26">
        <f t="shared" si="10344"/>
        <v>0</v>
      </c>
      <c r="BS2550" s="26">
        <f t="shared" si="10203"/>
        <v>57.5</v>
      </c>
      <c r="BT2550" s="26">
        <f t="shared" si="10204"/>
        <v>57.5</v>
      </c>
      <c r="BU2550" s="26">
        <f t="shared" si="10205"/>
        <v>57.5</v>
      </c>
      <c r="BV2550" s="26">
        <f t="shared" si="10345"/>
        <v>0</v>
      </c>
      <c r="BW2550" s="26">
        <f t="shared" si="10346"/>
        <v>0</v>
      </c>
      <c r="BX2550" s="26">
        <f t="shared" si="10206"/>
        <v>57.5</v>
      </c>
      <c r="BY2550" s="26">
        <f t="shared" si="10207"/>
        <v>57.5</v>
      </c>
      <c r="BZ2550" s="26">
        <f t="shared" si="10208"/>
        <v>57.5</v>
      </c>
      <c r="CA2550" s="26">
        <f t="shared" si="10347"/>
        <v>0</v>
      </c>
      <c r="CB2550" s="26">
        <f t="shared" si="10348"/>
        <v>0</v>
      </c>
      <c r="CC2550" s="26">
        <f t="shared" si="10349"/>
        <v>0</v>
      </c>
      <c r="CD2550" s="26">
        <f t="shared" si="10357"/>
        <v>57.5</v>
      </c>
      <c r="CE2550" s="26">
        <f t="shared" si="10358"/>
        <v>57.5</v>
      </c>
      <c r="CF2550" s="26">
        <f t="shared" si="10359"/>
        <v>57.5</v>
      </c>
      <c r="CG2550" s="26">
        <f t="shared" si="10350"/>
        <v>0</v>
      </c>
      <c r="CH2550" s="26">
        <f t="shared" si="10351"/>
        <v>0</v>
      </c>
      <c r="CI2550" s="26">
        <f t="shared" si="10352"/>
        <v>0</v>
      </c>
      <c r="CJ2550" s="26">
        <f t="shared" si="10360"/>
        <v>57.5</v>
      </c>
      <c r="CK2550" s="26">
        <f t="shared" si="10361"/>
        <v>57.5</v>
      </c>
      <c r="CL2550" s="26">
        <f t="shared" si="10362"/>
        <v>57.5</v>
      </c>
      <c r="CM2550" s="26">
        <f t="shared" si="10353"/>
        <v>0</v>
      </c>
      <c r="CN2550" s="26">
        <f t="shared" si="10354"/>
        <v>0</v>
      </c>
      <c r="CO2550" s="26">
        <f t="shared" si="10355"/>
        <v>0</v>
      </c>
      <c r="CP2550" s="26">
        <f t="shared" si="10363"/>
        <v>57.5</v>
      </c>
      <c r="CQ2550" s="26">
        <f t="shared" si="10364"/>
        <v>57.5</v>
      </c>
      <c r="CR2550" s="26">
        <f t="shared" si="10365"/>
        <v>57.5</v>
      </c>
      <c r="CS2550" s="26">
        <f t="shared" si="10356"/>
        <v>0</v>
      </c>
      <c r="CT2550" s="19"/>
      <c r="CU2550" s="35"/>
      <c r="CZ2550" s="1" t="s">
        <v>28</v>
      </c>
    </row>
    <row r="2551" spans="1:105" hidden="1" x14ac:dyDescent="0.3">
      <c r="A2551" s="16" t="s">
        <v>1432</v>
      </c>
      <c r="B2551" s="17">
        <v>360</v>
      </c>
      <c r="C2551" s="16" t="s">
        <v>40</v>
      </c>
      <c r="D2551" s="16" t="s">
        <v>41</v>
      </c>
      <c r="E2551" s="34" t="s">
        <v>42</v>
      </c>
      <c r="F2551" s="26">
        <v>57.5</v>
      </c>
      <c r="G2551" s="26">
        <v>57.5</v>
      </c>
      <c r="H2551" s="26">
        <v>57.5</v>
      </c>
      <c r="I2551" s="26"/>
      <c r="J2551" s="26"/>
      <c r="K2551" s="26"/>
      <c r="L2551" s="26">
        <f t="shared" si="10173"/>
        <v>57.5</v>
      </c>
      <c r="M2551" s="26">
        <f t="shared" si="10174"/>
        <v>57.5</v>
      </c>
      <c r="N2551" s="26">
        <f t="shared" si="10175"/>
        <v>57.5</v>
      </c>
      <c r="O2551" s="26"/>
      <c r="P2551" s="26"/>
      <c r="Q2551" s="26"/>
      <c r="R2551" s="26">
        <f t="shared" si="10176"/>
        <v>57.5</v>
      </c>
      <c r="S2551" s="26">
        <f t="shared" si="10177"/>
        <v>57.5</v>
      </c>
      <c r="T2551" s="26">
        <f t="shared" si="10178"/>
        <v>57.5</v>
      </c>
      <c r="U2551" s="26"/>
      <c r="V2551" s="26"/>
      <c r="W2551" s="26"/>
      <c r="X2551" s="26">
        <f t="shared" si="10179"/>
        <v>57.5</v>
      </c>
      <c r="Y2551" s="26">
        <f t="shared" si="10180"/>
        <v>57.5</v>
      </c>
      <c r="Z2551" s="26">
        <f t="shared" si="10181"/>
        <v>57.5</v>
      </c>
      <c r="AA2551" s="26"/>
      <c r="AB2551" s="26"/>
      <c r="AC2551" s="26"/>
      <c r="AD2551" s="26">
        <f t="shared" si="10182"/>
        <v>57.5</v>
      </c>
      <c r="AE2551" s="26">
        <f t="shared" si="10183"/>
        <v>57.5</v>
      </c>
      <c r="AF2551" s="26">
        <f t="shared" si="10184"/>
        <v>57.5</v>
      </c>
      <c r="AG2551" s="26"/>
      <c r="AH2551" s="26"/>
      <c r="AI2551" s="26"/>
      <c r="AJ2551" s="26">
        <f t="shared" si="10185"/>
        <v>57.5</v>
      </c>
      <c r="AK2551" s="26">
        <f t="shared" si="10186"/>
        <v>57.5</v>
      </c>
      <c r="AL2551" s="26">
        <f t="shared" si="10187"/>
        <v>57.5</v>
      </c>
      <c r="AM2551" s="26"/>
      <c r="AN2551" s="26"/>
      <c r="AO2551" s="26"/>
      <c r="AP2551" s="26">
        <f t="shared" si="10188"/>
        <v>57.5</v>
      </c>
      <c r="AQ2551" s="26">
        <f t="shared" si="10189"/>
        <v>57.5</v>
      </c>
      <c r="AR2551" s="26">
        <f t="shared" si="10190"/>
        <v>57.5</v>
      </c>
      <c r="AS2551" s="26"/>
      <c r="AT2551" s="26"/>
      <c r="AU2551" s="26"/>
      <c r="AV2551" s="26">
        <f t="shared" si="10191"/>
        <v>57.5</v>
      </c>
      <c r="AW2551" s="26">
        <f t="shared" si="10192"/>
        <v>57.5</v>
      </c>
      <c r="AX2551" s="26">
        <f t="shared" si="10193"/>
        <v>57.5</v>
      </c>
      <c r="AY2551" s="26"/>
      <c r="AZ2551" s="26"/>
      <c r="BA2551" s="26"/>
      <c r="BB2551" s="26">
        <f t="shared" si="10194"/>
        <v>57.5</v>
      </c>
      <c r="BC2551" s="26">
        <f t="shared" si="10195"/>
        <v>57.5</v>
      </c>
      <c r="BD2551" s="26">
        <f t="shared" si="10196"/>
        <v>57.5</v>
      </c>
      <c r="BE2551" s="26"/>
      <c r="BF2551" s="26"/>
      <c r="BG2551" s="26"/>
      <c r="BH2551" s="26">
        <f t="shared" si="10197"/>
        <v>57.5</v>
      </c>
      <c r="BI2551" s="26">
        <f t="shared" si="10198"/>
        <v>57.5</v>
      </c>
      <c r="BJ2551" s="26">
        <f t="shared" si="10199"/>
        <v>57.5</v>
      </c>
      <c r="BK2551" s="26"/>
      <c r="BL2551" s="26"/>
      <c r="BM2551" s="26"/>
      <c r="BN2551" s="26">
        <f t="shared" si="10200"/>
        <v>57.5</v>
      </c>
      <c r="BO2551" s="26">
        <f t="shared" si="10201"/>
        <v>57.5</v>
      </c>
      <c r="BP2551" s="26">
        <f t="shared" si="10202"/>
        <v>57.5</v>
      </c>
      <c r="BQ2551" s="26"/>
      <c r="BR2551" s="26"/>
      <c r="BS2551" s="26">
        <f t="shared" si="10203"/>
        <v>57.5</v>
      </c>
      <c r="BT2551" s="26">
        <f t="shared" si="10204"/>
        <v>57.5</v>
      </c>
      <c r="BU2551" s="26">
        <f t="shared" si="10205"/>
        <v>57.5</v>
      </c>
      <c r="BV2551" s="26"/>
      <c r="BW2551" s="26"/>
      <c r="BX2551" s="26">
        <f t="shared" si="10206"/>
        <v>57.5</v>
      </c>
      <c r="BY2551" s="26">
        <f t="shared" si="10207"/>
        <v>57.5</v>
      </c>
      <c r="BZ2551" s="26">
        <f t="shared" si="10208"/>
        <v>57.5</v>
      </c>
      <c r="CA2551" s="26"/>
      <c r="CB2551" s="26"/>
      <c r="CC2551" s="26"/>
      <c r="CD2551" s="26">
        <f t="shared" si="10357"/>
        <v>57.5</v>
      </c>
      <c r="CE2551" s="26">
        <f t="shared" si="10358"/>
        <v>57.5</v>
      </c>
      <c r="CF2551" s="26">
        <f t="shared" si="10359"/>
        <v>57.5</v>
      </c>
      <c r="CG2551" s="26"/>
      <c r="CH2551" s="26"/>
      <c r="CI2551" s="26"/>
      <c r="CJ2551" s="26">
        <f t="shared" si="10360"/>
        <v>57.5</v>
      </c>
      <c r="CK2551" s="26">
        <f t="shared" si="10361"/>
        <v>57.5</v>
      </c>
      <c r="CL2551" s="26">
        <f t="shared" si="10362"/>
        <v>57.5</v>
      </c>
      <c r="CM2551" s="26"/>
      <c r="CN2551" s="26"/>
      <c r="CO2551" s="26"/>
      <c r="CP2551" s="26">
        <f t="shared" si="10363"/>
        <v>57.5</v>
      </c>
      <c r="CQ2551" s="26">
        <f t="shared" si="10364"/>
        <v>57.5</v>
      </c>
      <c r="CR2551" s="26">
        <f t="shared" si="10365"/>
        <v>57.5</v>
      </c>
      <c r="CS2551" s="26"/>
      <c r="CT2551" s="19"/>
      <c r="CU2551" s="35"/>
    </row>
    <row r="2552" spans="1:105" ht="46.8" hidden="1" x14ac:dyDescent="0.3">
      <c r="A2552" s="16" t="s">
        <v>1434</v>
      </c>
      <c r="B2552" s="17"/>
      <c r="C2552" s="16"/>
      <c r="D2552" s="16"/>
      <c r="E2552" s="34" t="s">
        <v>1435</v>
      </c>
      <c r="F2552" s="26">
        <f t="shared" si="10310"/>
        <v>276</v>
      </c>
      <c r="G2552" s="26">
        <f t="shared" si="10311"/>
        <v>276</v>
      </c>
      <c r="H2552" s="26">
        <f t="shared" si="10312"/>
        <v>276</v>
      </c>
      <c r="I2552" s="26">
        <f t="shared" si="10313"/>
        <v>0</v>
      </c>
      <c r="J2552" s="26">
        <f t="shared" si="10314"/>
        <v>0</v>
      </c>
      <c r="K2552" s="26">
        <f t="shared" si="10315"/>
        <v>0</v>
      </c>
      <c r="L2552" s="26">
        <f t="shared" si="10173"/>
        <v>276</v>
      </c>
      <c r="M2552" s="26">
        <f t="shared" si="10174"/>
        <v>276</v>
      </c>
      <c r="N2552" s="26">
        <f t="shared" si="10175"/>
        <v>276</v>
      </c>
      <c r="O2552" s="26">
        <f t="shared" si="10316"/>
        <v>0</v>
      </c>
      <c r="P2552" s="26">
        <f t="shared" si="10317"/>
        <v>0</v>
      </c>
      <c r="Q2552" s="26">
        <f t="shared" si="10318"/>
        <v>0</v>
      </c>
      <c r="R2552" s="26">
        <f t="shared" si="10176"/>
        <v>276</v>
      </c>
      <c r="S2552" s="26">
        <f t="shared" si="10177"/>
        <v>276</v>
      </c>
      <c r="T2552" s="26">
        <f t="shared" si="10178"/>
        <v>276</v>
      </c>
      <c r="U2552" s="26">
        <f t="shared" si="10319"/>
        <v>0</v>
      </c>
      <c r="V2552" s="26">
        <f t="shared" si="10320"/>
        <v>0</v>
      </c>
      <c r="W2552" s="26">
        <f t="shared" si="10321"/>
        <v>0</v>
      </c>
      <c r="X2552" s="26">
        <f t="shared" si="10179"/>
        <v>276</v>
      </c>
      <c r="Y2552" s="26">
        <f t="shared" si="10180"/>
        <v>276</v>
      </c>
      <c r="Z2552" s="26">
        <f t="shared" si="10181"/>
        <v>276</v>
      </c>
      <c r="AA2552" s="26">
        <f t="shared" si="10322"/>
        <v>0</v>
      </c>
      <c r="AB2552" s="26">
        <f t="shared" si="10323"/>
        <v>0</v>
      </c>
      <c r="AC2552" s="26">
        <f t="shared" si="10324"/>
        <v>0</v>
      </c>
      <c r="AD2552" s="26">
        <f t="shared" si="10182"/>
        <v>276</v>
      </c>
      <c r="AE2552" s="26">
        <f t="shared" si="10183"/>
        <v>276</v>
      </c>
      <c r="AF2552" s="26">
        <f t="shared" si="10184"/>
        <v>276</v>
      </c>
      <c r="AG2552" s="26">
        <f t="shared" si="10325"/>
        <v>0</v>
      </c>
      <c r="AH2552" s="26">
        <f t="shared" si="10326"/>
        <v>0</v>
      </c>
      <c r="AI2552" s="26">
        <f t="shared" si="10327"/>
        <v>0</v>
      </c>
      <c r="AJ2552" s="26">
        <f t="shared" si="10185"/>
        <v>276</v>
      </c>
      <c r="AK2552" s="26">
        <f t="shared" si="10186"/>
        <v>276</v>
      </c>
      <c r="AL2552" s="26">
        <f t="shared" si="10187"/>
        <v>276</v>
      </c>
      <c r="AM2552" s="26">
        <f t="shared" si="10328"/>
        <v>0</v>
      </c>
      <c r="AN2552" s="26">
        <f t="shared" si="10329"/>
        <v>0</v>
      </c>
      <c r="AO2552" s="26">
        <f t="shared" si="10330"/>
        <v>0</v>
      </c>
      <c r="AP2552" s="26">
        <f t="shared" si="10188"/>
        <v>276</v>
      </c>
      <c r="AQ2552" s="26">
        <f t="shared" si="10189"/>
        <v>276</v>
      </c>
      <c r="AR2552" s="26">
        <f t="shared" si="10190"/>
        <v>276</v>
      </c>
      <c r="AS2552" s="26">
        <f t="shared" si="10331"/>
        <v>0</v>
      </c>
      <c r="AT2552" s="26">
        <f t="shared" si="10332"/>
        <v>0</v>
      </c>
      <c r="AU2552" s="26">
        <f t="shared" si="10333"/>
        <v>0</v>
      </c>
      <c r="AV2552" s="26">
        <f t="shared" si="10191"/>
        <v>276</v>
      </c>
      <c r="AW2552" s="26">
        <f t="shared" si="10192"/>
        <v>276</v>
      </c>
      <c r="AX2552" s="26">
        <f t="shared" si="10193"/>
        <v>276</v>
      </c>
      <c r="AY2552" s="26">
        <f t="shared" si="10334"/>
        <v>0</v>
      </c>
      <c r="AZ2552" s="26">
        <f t="shared" si="10335"/>
        <v>0</v>
      </c>
      <c r="BA2552" s="26">
        <f t="shared" si="10336"/>
        <v>0</v>
      </c>
      <c r="BB2552" s="26">
        <f t="shared" si="10194"/>
        <v>276</v>
      </c>
      <c r="BC2552" s="26">
        <f t="shared" si="10195"/>
        <v>276</v>
      </c>
      <c r="BD2552" s="26">
        <f t="shared" si="10196"/>
        <v>276</v>
      </c>
      <c r="BE2552" s="26">
        <f t="shared" si="10337"/>
        <v>0</v>
      </c>
      <c r="BF2552" s="26">
        <f t="shared" si="10338"/>
        <v>0</v>
      </c>
      <c r="BG2552" s="26">
        <f t="shared" si="10339"/>
        <v>0</v>
      </c>
      <c r="BH2552" s="26">
        <f t="shared" si="10197"/>
        <v>276</v>
      </c>
      <c r="BI2552" s="26">
        <f t="shared" si="10198"/>
        <v>276</v>
      </c>
      <c r="BJ2552" s="26">
        <f t="shared" si="10199"/>
        <v>276</v>
      </c>
      <c r="BK2552" s="26">
        <f t="shared" si="10340"/>
        <v>0</v>
      </c>
      <c r="BL2552" s="26">
        <f t="shared" si="10341"/>
        <v>0</v>
      </c>
      <c r="BM2552" s="26">
        <f t="shared" si="10342"/>
        <v>0</v>
      </c>
      <c r="BN2552" s="26">
        <f t="shared" si="10200"/>
        <v>276</v>
      </c>
      <c r="BO2552" s="26">
        <f t="shared" si="10201"/>
        <v>276</v>
      </c>
      <c r="BP2552" s="26">
        <f t="shared" si="10202"/>
        <v>276</v>
      </c>
      <c r="BQ2552" s="26">
        <f t="shared" si="10343"/>
        <v>0</v>
      </c>
      <c r="BR2552" s="26">
        <f t="shared" si="10344"/>
        <v>0</v>
      </c>
      <c r="BS2552" s="26">
        <f t="shared" si="10203"/>
        <v>276</v>
      </c>
      <c r="BT2552" s="26">
        <f t="shared" si="10204"/>
        <v>276</v>
      </c>
      <c r="BU2552" s="26">
        <f t="shared" si="10205"/>
        <v>276</v>
      </c>
      <c r="BV2552" s="26">
        <f t="shared" si="10345"/>
        <v>0</v>
      </c>
      <c r="BW2552" s="26">
        <f t="shared" si="10346"/>
        <v>0</v>
      </c>
      <c r="BX2552" s="26">
        <f t="shared" si="10206"/>
        <v>276</v>
      </c>
      <c r="BY2552" s="26">
        <f t="shared" si="10207"/>
        <v>276</v>
      </c>
      <c r="BZ2552" s="26">
        <f t="shared" si="10208"/>
        <v>276</v>
      </c>
      <c r="CA2552" s="26">
        <f t="shared" si="10347"/>
        <v>0</v>
      </c>
      <c r="CB2552" s="26">
        <f t="shared" si="10348"/>
        <v>0</v>
      </c>
      <c r="CC2552" s="26">
        <f t="shared" si="10349"/>
        <v>0</v>
      </c>
      <c r="CD2552" s="26">
        <f t="shared" si="10357"/>
        <v>276</v>
      </c>
      <c r="CE2552" s="26">
        <f t="shared" si="10358"/>
        <v>276</v>
      </c>
      <c r="CF2552" s="26">
        <f t="shared" si="10359"/>
        <v>276</v>
      </c>
      <c r="CG2552" s="26">
        <f t="shared" si="10350"/>
        <v>0</v>
      </c>
      <c r="CH2552" s="26">
        <f t="shared" si="10351"/>
        <v>0</v>
      </c>
      <c r="CI2552" s="26">
        <f t="shared" si="10352"/>
        <v>0</v>
      </c>
      <c r="CJ2552" s="26">
        <f t="shared" si="10360"/>
        <v>276</v>
      </c>
      <c r="CK2552" s="26">
        <f t="shared" si="10361"/>
        <v>276</v>
      </c>
      <c r="CL2552" s="26">
        <f t="shared" si="10362"/>
        <v>276</v>
      </c>
      <c r="CM2552" s="26">
        <f t="shared" si="10353"/>
        <v>0</v>
      </c>
      <c r="CN2552" s="26">
        <f t="shared" si="10354"/>
        <v>0</v>
      </c>
      <c r="CO2552" s="26">
        <f t="shared" si="10355"/>
        <v>0</v>
      </c>
      <c r="CP2552" s="26">
        <f t="shared" si="10363"/>
        <v>276</v>
      </c>
      <c r="CQ2552" s="26">
        <f t="shared" si="10364"/>
        <v>276</v>
      </c>
      <c r="CR2552" s="26">
        <f t="shared" si="10365"/>
        <v>276</v>
      </c>
      <c r="CS2552" s="26">
        <f t="shared" si="10356"/>
        <v>0</v>
      </c>
      <c r="CT2552" s="19"/>
      <c r="CU2552" s="35"/>
      <c r="CX2552" s="1" t="s">
        <v>1346</v>
      </c>
      <c r="DA2552" s="1" t="s">
        <v>29</v>
      </c>
    </row>
    <row r="2553" spans="1:105" ht="31.2" hidden="1" x14ac:dyDescent="0.3">
      <c r="A2553" s="16" t="s">
        <v>1434</v>
      </c>
      <c r="B2553" s="17">
        <v>300</v>
      </c>
      <c r="C2553" s="16"/>
      <c r="D2553" s="16"/>
      <c r="E2553" s="34" t="s">
        <v>192</v>
      </c>
      <c r="F2553" s="26">
        <f t="shared" si="10310"/>
        <v>276</v>
      </c>
      <c r="G2553" s="26">
        <f t="shared" si="10311"/>
        <v>276</v>
      </c>
      <c r="H2553" s="26">
        <f t="shared" si="10312"/>
        <v>276</v>
      </c>
      <c r="I2553" s="26">
        <f t="shared" si="10313"/>
        <v>0</v>
      </c>
      <c r="J2553" s="26">
        <f t="shared" si="10314"/>
        <v>0</v>
      </c>
      <c r="K2553" s="26">
        <f t="shared" si="10315"/>
        <v>0</v>
      </c>
      <c r="L2553" s="26">
        <f t="shared" si="10173"/>
        <v>276</v>
      </c>
      <c r="M2553" s="26">
        <f t="shared" si="10174"/>
        <v>276</v>
      </c>
      <c r="N2553" s="26">
        <f t="shared" si="10175"/>
        <v>276</v>
      </c>
      <c r="O2553" s="26">
        <f t="shared" si="10316"/>
        <v>0</v>
      </c>
      <c r="P2553" s="26">
        <f t="shared" si="10317"/>
        <v>0</v>
      </c>
      <c r="Q2553" s="26">
        <f t="shared" si="10318"/>
        <v>0</v>
      </c>
      <c r="R2553" s="26">
        <f t="shared" si="10176"/>
        <v>276</v>
      </c>
      <c r="S2553" s="26">
        <f t="shared" si="10177"/>
        <v>276</v>
      </c>
      <c r="T2553" s="26">
        <f t="shared" si="10178"/>
        <v>276</v>
      </c>
      <c r="U2553" s="26">
        <f t="shared" si="10319"/>
        <v>0</v>
      </c>
      <c r="V2553" s="26">
        <f t="shared" si="10320"/>
        <v>0</v>
      </c>
      <c r="W2553" s="26">
        <f t="shared" si="10321"/>
        <v>0</v>
      </c>
      <c r="X2553" s="26">
        <f t="shared" si="10179"/>
        <v>276</v>
      </c>
      <c r="Y2553" s="26">
        <f t="shared" si="10180"/>
        <v>276</v>
      </c>
      <c r="Z2553" s="26">
        <f t="shared" si="10181"/>
        <v>276</v>
      </c>
      <c r="AA2553" s="26">
        <f t="shared" si="10322"/>
        <v>0</v>
      </c>
      <c r="AB2553" s="26">
        <f t="shared" si="10323"/>
        <v>0</v>
      </c>
      <c r="AC2553" s="26">
        <f t="shared" si="10324"/>
        <v>0</v>
      </c>
      <c r="AD2553" s="26">
        <f t="shared" si="10182"/>
        <v>276</v>
      </c>
      <c r="AE2553" s="26">
        <f t="shared" si="10183"/>
        <v>276</v>
      </c>
      <c r="AF2553" s="26">
        <f t="shared" si="10184"/>
        <v>276</v>
      </c>
      <c r="AG2553" s="26">
        <f t="shared" si="10325"/>
        <v>0</v>
      </c>
      <c r="AH2553" s="26">
        <f t="shared" si="10326"/>
        <v>0</v>
      </c>
      <c r="AI2553" s="26">
        <f t="shared" si="10327"/>
        <v>0</v>
      </c>
      <c r="AJ2553" s="26">
        <f t="shared" si="10185"/>
        <v>276</v>
      </c>
      <c r="AK2553" s="26">
        <f t="shared" si="10186"/>
        <v>276</v>
      </c>
      <c r="AL2553" s="26">
        <f t="shared" si="10187"/>
        <v>276</v>
      </c>
      <c r="AM2553" s="26">
        <f t="shared" si="10328"/>
        <v>0</v>
      </c>
      <c r="AN2553" s="26">
        <f t="shared" si="10329"/>
        <v>0</v>
      </c>
      <c r="AO2553" s="26">
        <f t="shared" si="10330"/>
        <v>0</v>
      </c>
      <c r="AP2553" s="26">
        <f t="shared" si="10188"/>
        <v>276</v>
      </c>
      <c r="AQ2553" s="26">
        <f t="shared" si="10189"/>
        <v>276</v>
      </c>
      <c r="AR2553" s="26">
        <f t="shared" si="10190"/>
        <v>276</v>
      </c>
      <c r="AS2553" s="26">
        <f t="shared" si="10331"/>
        <v>0</v>
      </c>
      <c r="AT2553" s="26">
        <f t="shared" si="10332"/>
        <v>0</v>
      </c>
      <c r="AU2553" s="26">
        <f t="shared" si="10333"/>
        <v>0</v>
      </c>
      <c r="AV2553" s="26">
        <f t="shared" si="10191"/>
        <v>276</v>
      </c>
      <c r="AW2553" s="26">
        <f t="shared" si="10192"/>
        <v>276</v>
      </c>
      <c r="AX2553" s="26">
        <f t="shared" si="10193"/>
        <v>276</v>
      </c>
      <c r="AY2553" s="26">
        <f t="shared" si="10334"/>
        <v>0</v>
      </c>
      <c r="AZ2553" s="26">
        <f t="shared" si="10335"/>
        <v>0</v>
      </c>
      <c r="BA2553" s="26">
        <f t="shared" si="10336"/>
        <v>0</v>
      </c>
      <c r="BB2553" s="26">
        <f t="shared" si="10194"/>
        <v>276</v>
      </c>
      <c r="BC2553" s="26">
        <f t="shared" si="10195"/>
        <v>276</v>
      </c>
      <c r="BD2553" s="26">
        <f t="shared" si="10196"/>
        <v>276</v>
      </c>
      <c r="BE2553" s="26">
        <f t="shared" si="10337"/>
        <v>0</v>
      </c>
      <c r="BF2553" s="26">
        <f t="shared" si="10338"/>
        <v>0</v>
      </c>
      <c r="BG2553" s="26">
        <f t="shared" si="10339"/>
        <v>0</v>
      </c>
      <c r="BH2553" s="26">
        <f t="shared" si="10197"/>
        <v>276</v>
      </c>
      <c r="BI2553" s="26">
        <f t="shared" si="10198"/>
        <v>276</v>
      </c>
      <c r="BJ2553" s="26">
        <f t="shared" si="10199"/>
        <v>276</v>
      </c>
      <c r="BK2553" s="26">
        <f t="shared" si="10340"/>
        <v>0</v>
      </c>
      <c r="BL2553" s="26">
        <f t="shared" si="10341"/>
        <v>0</v>
      </c>
      <c r="BM2553" s="26">
        <f t="shared" si="10342"/>
        <v>0</v>
      </c>
      <c r="BN2553" s="26">
        <f t="shared" si="10200"/>
        <v>276</v>
      </c>
      <c r="BO2553" s="26">
        <f t="shared" si="10201"/>
        <v>276</v>
      </c>
      <c r="BP2553" s="26">
        <f t="shared" si="10202"/>
        <v>276</v>
      </c>
      <c r="BQ2553" s="26">
        <f t="shared" si="10343"/>
        <v>0</v>
      </c>
      <c r="BR2553" s="26">
        <f t="shared" si="10344"/>
        <v>0</v>
      </c>
      <c r="BS2553" s="26">
        <f t="shared" si="10203"/>
        <v>276</v>
      </c>
      <c r="BT2553" s="26">
        <f t="shared" si="10204"/>
        <v>276</v>
      </c>
      <c r="BU2553" s="26">
        <f t="shared" si="10205"/>
        <v>276</v>
      </c>
      <c r="BV2553" s="26">
        <f t="shared" si="10345"/>
        <v>0</v>
      </c>
      <c r="BW2553" s="26">
        <f t="shared" si="10346"/>
        <v>0</v>
      </c>
      <c r="BX2553" s="26">
        <f t="shared" si="10206"/>
        <v>276</v>
      </c>
      <c r="BY2553" s="26">
        <f t="shared" si="10207"/>
        <v>276</v>
      </c>
      <c r="BZ2553" s="26">
        <f t="shared" si="10208"/>
        <v>276</v>
      </c>
      <c r="CA2553" s="26">
        <f t="shared" si="10347"/>
        <v>0</v>
      </c>
      <c r="CB2553" s="26">
        <f t="shared" si="10348"/>
        <v>0</v>
      </c>
      <c r="CC2553" s="26">
        <f t="shared" si="10349"/>
        <v>0</v>
      </c>
      <c r="CD2553" s="26">
        <f t="shared" si="10357"/>
        <v>276</v>
      </c>
      <c r="CE2553" s="26">
        <f t="shared" si="10358"/>
        <v>276</v>
      </c>
      <c r="CF2553" s="26">
        <f t="shared" si="10359"/>
        <v>276</v>
      </c>
      <c r="CG2553" s="26">
        <f t="shared" si="10350"/>
        <v>0</v>
      </c>
      <c r="CH2553" s="26">
        <f t="shared" si="10351"/>
        <v>0</v>
      </c>
      <c r="CI2553" s="26">
        <f t="shared" si="10352"/>
        <v>0</v>
      </c>
      <c r="CJ2553" s="26">
        <f t="shared" si="10360"/>
        <v>276</v>
      </c>
      <c r="CK2553" s="26">
        <f t="shared" si="10361"/>
        <v>276</v>
      </c>
      <c r="CL2553" s="26">
        <f t="shared" si="10362"/>
        <v>276</v>
      </c>
      <c r="CM2553" s="26">
        <f t="shared" si="10353"/>
        <v>0</v>
      </c>
      <c r="CN2553" s="26">
        <f t="shared" si="10354"/>
        <v>0</v>
      </c>
      <c r="CO2553" s="26">
        <f t="shared" si="10355"/>
        <v>0</v>
      </c>
      <c r="CP2553" s="26">
        <f t="shared" si="10363"/>
        <v>276</v>
      </c>
      <c r="CQ2553" s="26">
        <f t="shared" si="10364"/>
        <v>276</v>
      </c>
      <c r="CR2553" s="26">
        <f t="shared" si="10365"/>
        <v>276</v>
      </c>
      <c r="CS2553" s="26">
        <f t="shared" si="10356"/>
        <v>0</v>
      </c>
      <c r="CT2553" s="19"/>
      <c r="CU2553" s="35"/>
      <c r="CY2553" s="1" t="s">
        <v>27</v>
      </c>
    </row>
    <row r="2554" spans="1:105" hidden="1" x14ac:dyDescent="0.3">
      <c r="A2554" s="16" t="s">
        <v>1434</v>
      </c>
      <c r="B2554" s="17">
        <v>360</v>
      </c>
      <c r="C2554" s="16"/>
      <c r="D2554" s="16"/>
      <c r="E2554" s="34" t="s">
        <v>366</v>
      </c>
      <c r="F2554" s="26">
        <f t="shared" si="10310"/>
        <v>276</v>
      </c>
      <c r="G2554" s="26">
        <f t="shared" si="10311"/>
        <v>276</v>
      </c>
      <c r="H2554" s="26">
        <f t="shared" si="10312"/>
        <v>276</v>
      </c>
      <c r="I2554" s="26">
        <f t="shared" si="10313"/>
        <v>0</v>
      </c>
      <c r="J2554" s="26">
        <f t="shared" si="10314"/>
        <v>0</v>
      </c>
      <c r="K2554" s="26">
        <f t="shared" si="10315"/>
        <v>0</v>
      </c>
      <c r="L2554" s="26">
        <f t="shared" si="10173"/>
        <v>276</v>
      </c>
      <c r="M2554" s="26">
        <f t="shared" si="10174"/>
        <v>276</v>
      </c>
      <c r="N2554" s="26">
        <f t="shared" si="10175"/>
        <v>276</v>
      </c>
      <c r="O2554" s="26">
        <f t="shared" si="10316"/>
        <v>0</v>
      </c>
      <c r="P2554" s="26">
        <f t="shared" si="10317"/>
        <v>0</v>
      </c>
      <c r="Q2554" s="26">
        <f t="shared" si="10318"/>
        <v>0</v>
      </c>
      <c r="R2554" s="26">
        <f t="shared" si="10176"/>
        <v>276</v>
      </c>
      <c r="S2554" s="26">
        <f t="shared" si="10177"/>
        <v>276</v>
      </c>
      <c r="T2554" s="26">
        <f t="shared" si="10178"/>
        <v>276</v>
      </c>
      <c r="U2554" s="26">
        <f t="shared" si="10319"/>
        <v>0</v>
      </c>
      <c r="V2554" s="26">
        <f t="shared" si="10320"/>
        <v>0</v>
      </c>
      <c r="W2554" s="26">
        <f t="shared" si="10321"/>
        <v>0</v>
      </c>
      <c r="X2554" s="26">
        <f t="shared" si="10179"/>
        <v>276</v>
      </c>
      <c r="Y2554" s="26">
        <f t="shared" si="10180"/>
        <v>276</v>
      </c>
      <c r="Z2554" s="26">
        <f t="shared" si="10181"/>
        <v>276</v>
      </c>
      <c r="AA2554" s="26">
        <f t="shared" si="10322"/>
        <v>0</v>
      </c>
      <c r="AB2554" s="26">
        <f t="shared" si="10323"/>
        <v>0</v>
      </c>
      <c r="AC2554" s="26">
        <f t="shared" si="10324"/>
        <v>0</v>
      </c>
      <c r="AD2554" s="26">
        <f t="shared" si="10182"/>
        <v>276</v>
      </c>
      <c r="AE2554" s="26">
        <f t="shared" si="10183"/>
        <v>276</v>
      </c>
      <c r="AF2554" s="26">
        <f t="shared" si="10184"/>
        <v>276</v>
      </c>
      <c r="AG2554" s="26">
        <f t="shared" si="10325"/>
        <v>0</v>
      </c>
      <c r="AH2554" s="26">
        <f t="shared" si="10326"/>
        <v>0</v>
      </c>
      <c r="AI2554" s="26">
        <f t="shared" si="10327"/>
        <v>0</v>
      </c>
      <c r="AJ2554" s="26">
        <f t="shared" si="10185"/>
        <v>276</v>
      </c>
      <c r="AK2554" s="26">
        <f t="shared" si="10186"/>
        <v>276</v>
      </c>
      <c r="AL2554" s="26">
        <f t="shared" si="10187"/>
        <v>276</v>
      </c>
      <c r="AM2554" s="26">
        <f t="shared" si="10328"/>
        <v>0</v>
      </c>
      <c r="AN2554" s="26">
        <f t="shared" si="10329"/>
        <v>0</v>
      </c>
      <c r="AO2554" s="26">
        <f t="shared" si="10330"/>
        <v>0</v>
      </c>
      <c r="AP2554" s="26">
        <f t="shared" si="10188"/>
        <v>276</v>
      </c>
      <c r="AQ2554" s="26">
        <f t="shared" si="10189"/>
        <v>276</v>
      </c>
      <c r="AR2554" s="26">
        <f t="shared" si="10190"/>
        <v>276</v>
      </c>
      <c r="AS2554" s="26">
        <f t="shared" si="10331"/>
        <v>0</v>
      </c>
      <c r="AT2554" s="26">
        <f t="shared" si="10332"/>
        <v>0</v>
      </c>
      <c r="AU2554" s="26">
        <f t="shared" si="10333"/>
        <v>0</v>
      </c>
      <c r="AV2554" s="26">
        <f t="shared" si="10191"/>
        <v>276</v>
      </c>
      <c r="AW2554" s="26">
        <f t="shared" si="10192"/>
        <v>276</v>
      </c>
      <c r="AX2554" s="26">
        <f t="shared" si="10193"/>
        <v>276</v>
      </c>
      <c r="AY2554" s="26">
        <f t="shared" si="10334"/>
        <v>0</v>
      </c>
      <c r="AZ2554" s="26">
        <f t="shared" si="10335"/>
        <v>0</v>
      </c>
      <c r="BA2554" s="26">
        <f t="shared" si="10336"/>
        <v>0</v>
      </c>
      <c r="BB2554" s="26">
        <f t="shared" si="10194"/>
        <v>276</v>
      </c>
      <c r="BC2554" s="26">
        <f t="shared" si="10195"/>
        <v>276</v>
      </c>
      <c r="BD2554" s="26">
        <f t="shared" si="10196"/>
        <v>276</v>
      </c>
      <c r="BE2554" s="26">
        <f t="shared" si="10337"/>
        <v>0</v>
      </c>
      <c r="BF2554" s="26">
        <f t="shared" si="10338"/>
        <v>0</v>
      </c>
      <c r="BG2554" s="26">
        <f t="shared" si="10339"/>
        <v>0</v>
      </c>
      <c r="BH2554" s="26">
        <f t="shared" si="10197"/>
        <v>276</v>
      </c>
      <c r="BI2554" s="26">
        <f t="shared" si="10198"/>
        <v>276</v>
      </c>
      <c r="BJ2554" s="26">
        <f t="shared" si="10199"/>
        <v>276</v>
      </c>
      <c r="BK2554" s="26">
        <f t="shared" si="10340"/>
        <v>0</v>
      </c>
      <c r="BL2554" s="26">
        <f t="shared" si="10341"/>
        <v>0</v>
      </c>
      <c r="BM2554" s="26">
        <f t="shared" si="10342"/>
        <v>0</v>
      </c>
      <c r="BN2554" s="26">
        <f t="shared" si="10200"/>
        <v>276</v>
      </c>
      <c r="BO2554" s="26">
        <f t="shared" si="10201"/>
        <v>276</v>
      </c>
      <c r="BP2554" s="26">
        <f t="shared" si="10202"/>
        <v>276</v>
      </c>
      <c r="BQ2554" s="26">
        <f t="shared" si="10343"/>
        <v>0</v>
      </c>
      <c r="BR2554" s="26">
        <f t="shared" si="10344"/>
        <v>0</v>
      </c>
      <c r="BS2554" s="26">
        <f t="shared" si="10203"/>
        <v>276</v>
      </c>
      <c r="BT2554" s="26">
        <f t="shared" si="10204"/>
        <v>276</v>
      </c>
      <c r="BU2554" s="26">
        <f t="shared" si="10205"/>
        <v>276</v>
      </c>
      <c r="BV2554" s="26">
        <f t="shared" si="10345"/>
        <v>0</v>
      </c>
      <c r="BW2554" s="26">
        <f t="shared" si="10346"/>
        <v>0</v>
      </c>
      <c r="BX2554" s="26">
        <f t="shared" si="10206"/>
        <v>276</v>
      </c>
      <c r="BY2554" s="26">
        <f t="shared" si="10207"/>
        <v>276</v>
      </c>
      <c r="BZ2554" s="26">
        <f t="shared" si="10208"/>
        <v>276</v>
      </c>
      <c r="CA2554" s="26">
        <f t="shared" si="10347"/>
        <v>0</v>
      </c>
      <c r="CB2554" s="26">
        <f t="shared" si="10348"/>
        <v>0</v>
      </c>
      <c r="CC2554" s="26">
        <f t="shared" si="10349"/>
        <v>0</v>
      </c>
      <c r="CD2554" s="26">
        <f t="shared" si="10357"/>
        <v>276</v>
      </c>
      <c r="CE2554" s="26">
        <f t="shared" si="10358"/>
        <v>276</v>
      </c>
      <c r="CF2554" s="26">
        <f t="shared" si="10359"/>
        <v>276</v>
      </c>
      <c r="CG2554" s="26">
        <f t="shared" si="10350"/>
        <v>0</v>
      </c>
      <c r="CH2554" s="26">
        <f t="shared" si="10351"/>
        <v>0</v>
      </c>
      <c r="CI2554" s="26">
        <f t="shared" si="10352"/>
        <v>0</v>
      </c>
      <c r="CJ2554" s="26">
        <f t="shared" si="10360"/>
        <v>276</v>
      </c>
      <c r="CK2554" s="26">
        <f t="shared" si="10361"/>
        <v>276</v>
      </c>
      <c r="CL2554" s="26">
        <f t="shared" si="10362"/>
        <v>276</v>
      </c>
      <c r="CM2554" s="26">
        <f t="shared" si="10353"/>
        <v>0</v>
      </c>
      <c r="CN2554" s="26">
        <f t="shared" si="10354"/>
        <v>0</v>
      </c>
      <c r="CO2554" s="26">
        <f t="shared" si="10355"/>
        <v>0</v>
      </c>
      <c r="CP2554" s="26">
        <f t="shared" si="10363"/>
        <v>276</v>
      </c>
      <c r="CQ2554" s="26">
        <f t="shared" si="10364"/>
        <v>276</v>
      </c>
      <c r="CR2554" s="26">
        <f t="shared" si="10365"/>
        <v>276</v>
      </c>
      <c r="CS2554" s="26">
        <f t="shared" si="10356"/>
        <v>0</v>
      </c>
      <c r="CT2554" s="19"/>
      <c r="CU2554" s="35"/>
      <c r="CZ2554" s="1" t="s">
        <v>28</v>
      </c>
    </row>
    <row r="2555" spans="1:105" hidden="1" x14ac:dyDescent="0.3">
      <c r="A2555" s="16" t="s">
        <v>1434</v>
      </c>
      <c r="B2555" s="17">
        <v>360</v>
      </c>
      <c r="C2555" s="16" t="s">
        <v>40</v>
      </c>
      <c r="D2555" s="16" t="s">
        <v>41</v>
      </c>
      <c r="E2555" s="34" t="s">
        <v>42</v>
      </c>
      <c r="F2555" s="26">
        <v>276</v>
      </c>
      <c r="G2555" s="26">
        <v>276</v>
      </c>
      <c r="H2555" s="26">
        <v>276</v>
      </c>
      <c r="I2555" s="26"/>
      <c r="J2555" s="26"/>
      <c r="K2555" s="26"/>
      <c r="L2555" s="26">
        <f t="shared" si="10173"/>
        <v>276</v>
      </c>
      <c r="M2555" s="26">
        <f t="shared" si="10174"/>
        <v>276</v>
      </c>
      <c r="N2555" s="26">
        <f t="shared" si="10175"/>
        <v>276</v>
      </c>
      <c r="O2555" s="26"/>
      <c r="P2555" s="26"/>
      <c r="Q2555" s="26"/>
      <c r="R2555" s="26">
        <f t="shared" si="10176"/>
        <v>276</v>
      </c>
      <c r="S2555" s="26">
        <f t="shared" si="10177"/>
        <v>276</v>
      </c>
      <c r="T2555" s="26">
        <f t="shared" si="10178"/>
        <v>276</v>
      </c>
      <c r="U2555" s="26"/>
      <c r="V2555" s="26"/>
      <c r="W2555" s="26"/>
      <c r="X2555" s="26">
        <f t="shared" si="10179"/>
        <v>276</v>
      </c>
      <c r="Y2555" s="26">
        <f t="shared" si="10180"/>
        <v>276</v>
      </c>
      <c r="Z2555" s="26">
        <f t="shared" si="10181"/>
        <v>276</v>
      </c>
      <c r="AA2555" s="26"/>
      <c r="AB2555" s="26"/>
      <c r="AC2555" s="26"/>
      <c r="AD2555" s="26">
        <f t="shared" si="10182"/>
        <v>276</v>
      </c>
      <c r="AE2555" s="26">
        <f t="shared" si="10183"/>
        <v>276</v>
      </c>
      <c r="AF2555" s="26">
        <f t="shared" si="10184"/>
        <v>276</v>
      </c>
      <c r="AG2555" s="26"/>
      <c r="AH2555" s="26"/>
      <c r="AI2555" s="26"/>
      <c r="AJ2555" s="26">
        <f t="shared" si="10185"/>
        <v>276</v>
      </c>
      <c r="AK2555" s="26">
        <f t="shared" si="10186"/>
        <v>276</v>
      </c>
      <c r="AL2555" s="26">
        <f t="shared" si="10187"/>
        <v>276</v>
      </c>
      <c r="AM2555" s="26"/>
      <c r="AN2555" s="26"/>
      <c r="AO2555" s="26"/>
      <c r="AP2555" s="26">
        <f t="shared" si="10188"/>
        <v>276</v>
      </c>
      <c r="AQ2555" s="26">
        <f t="shared" si="10189"/>
        <v>276</v>
      </c>
      <c r="AR2555" s="26">
        <f t="shared" si="10190"/>
        <v>276</v>
      </c>
      <c r="AS2555" s="26"/>
      <c r="AT2555" s="26"/>
      <c r="AU2555" s="26"/>
      <c r="AV2555" s="26">
        <f t="shared" si="10191"/>
        <v>276</v>
      </c>
      <c r="AW2555" s="26">
        <f t="shared" si="10192"/>
        <v>276</v>
      </c>
      <c r="AX2555" s="26">
        <f t="shared" si="10193"/>
        <v>276</v>
      </c>
      <c r="AY2555" s="26"/>
      <c r="AZ2555" s="26"/>
      <c r="BA2555" s="26"/>
      <c r="BB2555" s="26">
        <f t="shared" si="10194"/>
        <v>276</v>
      </c>
      <c r="BC2555" s="26">
        <f t="shared" si="10195"/>
        <v>276</v>
      </c>
      <c r="BD2555" s="26">
        <f t="shared" si="10196"/>
        <v>276</v>
      </c>
      <c r="BE2555" s="26"/>
      <c r="BF2555" s="26"/>
      <c r="BG2555" s="26"/>
      <c r="BH2555" s="26">
        <f t="shared" si="10197"/>
        <v>276</v>
      </c>
      <c r="BI2555" s="26">
        <f t="shared" si="10198"/>
        <v>276</v>
      </c>
      <c r="BJ2555" s="26">
        <f t="shared" si="10199"/>
        <v>276</v>
      </c>
      <c r="BK2555" s="26"/>
      <c r="BL2555" s="26"/>
      <c r="BM2555" s="26"/>
      <c r="BN2555" s="26">
        <f t="shared" si="10200"/>
        <v>276</v>
      </c>
      <c r="BO2555" s="26">
        <f t="shared" si="10201"/>
        <v>276</v>
      </c>
      <c r="BP2555" s="26">
        <f t="shared" si="10202"/>
        <v>276</v>
      </c>
      <c r="BQ2555" s="26"/>
      <c r="BR2555" s="26"/>
      <c r="BS2555" s="26">
        <f t="shared" si="10203"/>
        <v>276</v>
      </c>
      <c r="BT2555" s="26">
        <f t="shared" si="10204"/>
        <v>276</v>
      </c>
      <c r="BU2555" s="26">
        <f t="shared" si="10205"/>
        <v>276</v>
      </c>
      <c r="BV2555" s="26"/>
      <c r="BW2555" s="26"/>
      <c r="BX2555" s="26">
        <f t="shared" si="10206"/>
        <v>276</v>
      </c>
      <c r="BY2555" s="26">
        <f t="shared" si="10207"/>
        <v>276</v>
      </c>
      <c r="BZ2555" s="26">
        <f t="shared" si="10208"/>
        <v>276</v>
      </c>
      <c r="CA2555" s="26"/>
      <c r="CB2555" s="26"/>
      <c r="CC2555" s="26"/>
      <c r="CD2555" s="26">
        <f t="shared" si="10357"/>
        <v>276</v>
      </c>
      <c r="CE2555" s="26">
        <f t="shared" si="10358"/>
        <v>276</v>
      </c>
      <c r="CF2555" s="26">
        <f t="shared" si="10359"/>
        <v>276</v>
      </c>
      <c r="CG2555" s="26"/>
      <c r="CH2555" s="26"/>
      <c r="CI2555" s="26"/>
      <c r="CJ2555" s="26">
        <f t="shared" si="10360"/>
        <v>276</v>
      </c>
      <c r="CK2555" s="26">
        <f t="shared" si="10361"/>
        <v>276</v>
      </c>
      <c r="CL2555" s="26">
        <f t="shared" si="10362"/>
        <v>276</v>
      </c>
      <c r="CM2555" s="26"/>
      <c r="CN2555" s="26"/>
      <c r="CO2555" s="26"/>
      <c r="CP2555" s="26">
        <f t="shared" si="10363"/>
        <v>276</v>
      </c>
      <c r="CQ2555" s="26">
        <f t="shared" si="10364"/>
        <v>276</v>
      </c>
      <c r="CR2555" s="26">
        <f t="shared" si="10365"/>
        <v>276</v>
      </c>
      <c r="CS2555" s="26"/>
      <c r="CT2555" s="19"/>
      <c r="CU2555" s="35"/>
    </row>
    <row r="2556" spans="1:105" ht="78" hidden="1" x14ac:dyDescent="0.3">
      <c r="A2556" s="16" t="s">
        <v>1436</v>
      </c>
      <c r="B2556" s="17"/>
      <c r="C2556" s="16"/>
      <c r="D2556" s="16"/>
      <c r="E2556" s="34" t="s">
        <v>1437</v>
      </c>
      <c r="F2556" s="26">
        <f t="shared" ref="F2556:K2556" si="10366">F2557+F2560</f>
        <v>142589.70000000001</v>
      </c>
      <c r="G2556" s="26">
        <f t="shared" si="10366"/>
        <v>147766.39999999999</v>
      </c>
      <c r="H2556" s="26">
        <f t="shared" si="10366"/>
        <v>147766.39999999999</v>
      </c>
      <c r="I2556" s="26">
        <f t="shared" si="10366"/>
        <v>0</v>
      </c>
      <c r="J2556" s="26">
        <f t="shared" si="10366"/>
        <v>0</v>
      </c>
      <c r="K2556" s="26">
        <f t="shared" si="10366"/>
        <v>0</v>
      </c>
      <c r="L2556" s="26">
        <f t="shared" si="10173"/>
        <v>142589.70000000001</v>
      </c>
      <c r="M2556" s="26">
        <f t="shared" si="10174"/>
        <v>147766.39999999999</v>
      </c>
      <c r="N2556" s="26">
        <f t="shared" si="10175"/>
        <v>147766.39999999999</v>
      </c>
      <c r="O2556" s="26">
        <f>O2557+O2560</f>
        <v>0</v>
      </c>
      <c r="P2556" s="26">
        <f>P2557+P2560</f>
        <v>0</v>
      </c>
      <c r="Q2556" s="26">
        <f>Q2557+Q2560</f>
        <v>0</v>
      </c>
      <c r="R2556" s="26">
        <f t="shared" si="10176"/>
        <v>142589.70000000001</v>
      </c>
      <c r="S2556" s="26">
        <f t="shared" si="10177"/>
        <v>147766.39999999999</v>
      </c>
      <c r="T2556" s="26">
        <f t="shared" si="10178"/>
        <v>147766.39999999999</v>
      </c>
      <c r="U2556" s="26">
        <f>U2557+U2560</f>
        <v>0</v>
      </c>
      <c r="V2556" s="26">
        <f>V2557+V2560</f>
        <v>0</v>
      </c>
      <c r="W2556" s="26">
        <f>W2557+W2560</f>
        <v>0</v>
      </c>
      <c r="X2556" s="26">
        <f t="shared" si="10179"/>
        <v>142589.70000000001</v>
      </c>
      <c r="Y2556" s="26">
        <f t="shared" si="10180"/>
        <v>147766.39999999999</v>
      </c>
      <c r="Z2556" s="26">
        <f t="shared" si="10181"/>
        <v>147766.39999999999</v>
      </c>
      <c r="AA2556" s="26">
        <f>AA2557+AA2560</f>
        <v>0</v>
      </c>
      <c r="AB2556" s="26">
        <f>AB2557+AB2560</f>
        <v>0</v>
      </c>
      <c r="AC2556" s="26">
        <f>AC2557+AC2560</f>
        <v>0</v>
      </c>
      <c r="AD2556" s="26">
        <f t="shared" si="10182"/>
        <v>142589.70000000001</v>
      </c>
      <c r="AE2556" s="26">
        <f t="shared" si="10183"/>
        <v>147766.39999999999</v>
      </c>
      <c r="AF2556" s="26">
        <f t="shared" si="10184"/>
        <v>147766.39999999999</v>
      </c>
      <c r="AG2556" s="26">
        <f>AG2557+AG2560</f>
        <v>0</v>
      </c>
      <c r="AH2556" s="26">
        <f>AH2557+AH2560</f>
        <v>0</v>
      </c>
      <c r="AI2556" s="26">
        <f>AI2557+AI2560</f>
        <v>0</v>
      </c>
      <c r="AJ2556" s="26">
        <f t="shared" si="10185"/>
        <v>142589.70000000001</v>
      </c>
      <c r="AK2556" s="26">
        <f t="shared" si="10186"/>
        <v>147766.39999999999</v>
      </c>
      <c r="AL2556" s="26">
        <f t="shared" si="10187"/>
        <v>147766.39999999999</v>
      </c>
      <c r="AM2556" s="26">
        <f>AM2557+AM2560</f>
        <v>0</v>
      </c>
      <c r="AN2556" s="26">
        <f>AN2557+AN2560</f>
        <v>0</v>
      </c>
      <c r="AO2556" s="26">
        <f>AO2557+AO2560</f>
        <v>0</v>
      </c>
      <c r="AP2556" s="26">
        <f t="shared" si="10188"/>
        <v>142589.70000000001</v>
      </c>
      <c r="AQ2556" s="26">
        <f t="shared" si="10189"/>
        <v>147766.39999999999</v>
      </c>
      <c r="AR2556" s="26">
        <f t="shared" si="10190"/>
        <v>147766.39999999999</v>
      </c>
      <c r="AS2556" s="26">
        <f>AS2557+AS2560</f>
        <v>0</v>
      </c>
      <c r="AT2556" s="26">
        <f>AT2557+AT2560</f>
        <v>0</v>
      </c>
      <c r="AU2556" s="26">
        <f>AU2557+AU2560</f>
        <v>0</v>
      </c>
      <c r="AV2556" s="26">
        <f t="shared" si="10191"/>
        <v>142589.70000000001</v>
      </c>
      <c r="AW2556" s="26">
        <f t="shared" si="10192"/>
        <v>147766.39999999999</v>
      </c>
      <c r="AX2556" s="26">
        <f t="shared" si="10193"/>
        <v>147766.39999999999</v>
      </c>
      <c r="AY2556" s="26">
        <f>AY2557+AY2560</f>
        <v>0</v>
      </c>
      <c r="AZ2556" s="26">
        <f>AZ2557+AZ2560</f>
        <v>0</v>
      </c>
      <c r="BA2556" s="26">
        <f>BA2557+BA2560</f>
        <v>0</v>
      </c>
      <c r="BB2556" s="26">
        <f t="shared" si="10194"/>
        <v>142589.70000000001</v>
      </c>
      <c r="BC2556" s="26">
        <f t="shared" si="10195"/>
        <v>147766.39999999999</v>
      </c>
      <c r="BD2556" s="26">
        <f t="shared" si="10196"/>
        <v>147766.39999999999</v>
      </c>
      <c r="BE2556" s="26">
        <f>BE2557+BE2560</f>
        <v>0</v>
      </c>
      <c r="BF2556" s="26">
        <f>BF2557+BF2560</f>
        <v>0</v>
      </c>
      <c r="BG2556" s="26">
        <f>BG2557+BG2560</f>
        <v>0</v>
      </c>
      <c r="BH2556" s="26">
        <f t="shared" si="10197"/>
        <v>142589.70000000001</v>
      </c>
      <c r="BI2556" s="26">
        <f t="shared" si="10198"/>
        <v>147766.39999999999</v>
      </c>
      <c r="BJ2556" s="26">
        <f t="shared" si="10199"/>
        <v>147766.39999999999</v>
      </c>
      <c r="BK2556" s="26">
        <f>BK2557+BK2560</f>
        <v>0</v>
      </c>
      <c r="BL2556" s="26">
        <f>BL2557+BL2560</f>
        <v>0</v>
      </c>
      <c r="BM2556" s="26">
        <f>BM2557+BM2560</f>
        <v>0</v>
      </c>
      <c r="BN2556" s="26">
        <f t="shared" si="10200"/>
        <v>142589.70000000001</v>
      </c>
      <c r="BO2556" s="26">
        <f t="shared" si="10201"/>
        <v>147766.39999999999</v>
      </c>
      <c r="BP2556" s="26">
        <f t="shared" si="10202"/>
        <v>147766.39999999999</v>
      </c>
      <c r="BQ2556" s="26">
        <f>BQ2557+BQ2560</f>
        <v>0</v>
      </c>
      <c r="BR2556" s="26">
        <f>BR2557+BR2560</f>
        <v>0</v>
      </c>
      <c r="BS2556" s="26">
        <f t="shared" si="10203"/>
        <v>142589.70000000001</v>
      </c>
      <c r="BT2556" s="26">
        <f t="shared" si="10204"/>
        <v>147766.39999999999</v>
      </c>
      <c r="BU2556" s="26">
        <f t="shared" si="10205"/>
        <v>147766.39999999999</v>
      </c>
      <c r="BV2556" s="26">
        <f>BV2557+BV2560</f>
        <v>0</v>
      </c>
      <c r="BW2556" s="26">
        <f>BW2557+BW2560</f>
        <v>0</v>
      </c>
      <c r="BX2556" s="26">
        <f t="shared" si="10206"/>
        <v>142589.70000000001</v>
      </c>
      <c r="BY2556" s="26">
        <f t="shared" si="10207"/>
        <v>147766.39999999999</v>
      </c>
      <c r="BZ2556" s="26">
        <f t="shared" si="10208"/>
        <v>147766.39999999999</v>
      </c>
      <c r="CA2556" s="26">
        <f>CA2557+CA2560</f>
        <v>0</v>
      </c>
      <c r="CB2556" s="26">
        <f>CB2557+CB2560</f>
        <v>0</v>
      </c>
      <c r="CC2556" s="26">
        <f>CC2557+CC2560</f>
        <v>0</v>
      </c>
      <c r="CD2556" s="26">
        <f t="shared" si="10357"/>
        <v>142589.70000000001</v>
      </c>
      <c r="CE2556" s="26">
        <f t="shared" si="10358"/>
        <v>147766.39999999999</v>
      </c>
      <c r="CF2556" s="26">
        <f t="shared" si="10359"/>
        <v>147766.39999999999</v>
      </c>
      <c r="CG2556" s="26">
        <f>CG2557+CG2560</f>
        <v>0</v>
      </c>
      <c r="CH2556" s="26">
        <f>CH2557+CH2560</f>
        <v>0</v>
      </c>
      <c r="CI2556" s="26">
        <f>CI2557+CI2560</f>
        <v>0</v>
      </c>
      <c r="CJ2556" s="26">
        <f t="shared" si="10360"/>
        <v>142589.70000000001</v>
      </c>
      <c r="CK2556" s="26">
        <f t="shared" si="10361"/>
        <v>147766.39999999999</v>
      </c>
      <c r="CL2556" s="26">
        <f t="shared" si="10362"/>
        <v>147766.39999999999</v>
      </c>
      <c r="CM2556" s="26">
        <f>CM2557+CM2560</f>
        <v>0</v>
      </c>
      <c r="CN2556" s="26">
        <f>CN2557+CN2560</f>
        <v>0</v>
      </c>
      <c r="CO2556" s="26">
        <f>CO2557+CO2560</f>
        <v>0</v>
      </c>
      <c r="CP2556" s="26">
        <f t="shared" si="10363"/>
        <v>142589.70000000001</v>
      </c>
      <c r="CQ2556" s="26">
        <f t="shared" si="10364"/>
        <v>147766.39999999999</v>
      </c>
      <c r="CR2556" s="26">
        <f t="shared" si="10365"/>
        <v>147766.39999999999</v>
      </c>
      <c r="CS2556" s="26">
        <f>CS2557+CS2560</f>
        <v>0</v>
      </c>
      <c r="CT2556" s="19"/>
      <c r="CU2556" s="35"/>
      <c r="CX2556" s="1" t="s">
        <v>1346</v>
      </c>
      <c r="DA2556" s="1" t="s">
        <v>29</v>
      </c>
    </row>
    <row r="2557" spans="1:105" ht="31.2" hidden="1" x14ac:dyDescent="0.3">
      <c r="A2557" s="16" t="s">
        <v>1436</v>
      </c>
      <c r="B2557" s="17">
        <v>200</v>
      </c>
      <c r="C2557" s="16"/>
      <c r="D2557" s="16"/>
      <c r="E2557" s="34" t="s">
        <v>38</v>
      </c>
      <c r="F2557" s="26">
        <f t="shared" ref="F2557:F2561" si="10367">F2558</f>
        <v>426.5</v>
      </c>
      <c r="G2557" s="26">
        <f t="shared" ref="G2557:G2561" si="10368">G2558</f>
        <v>442</v>
      </c>
      <c r="H2557" s="26">
        <f t="shared" ref="H2557:H2561" si="10369">H2558</f>
        <v>442</v>
      </c>
      <c r="I2557" s="26">
        <f t="shared" ref="I2557:I2561" si="10370">I2558</f>
        <v>0</v>
      </c>
      <c r="J2557" s="26">
        <f t="shared" ref="J2557:J2561" si="10371">J2558</f>
        <v>0</v>
      </c>
      <c r="K2557" s="26">
        <f t="shared" ref="K2557:K2561" si="10372">K2558</f>
        <v>0</v>
      </c>
      <c r="L2557" s="26">
        <f t="shared" si="10173"/>
        <v>426.5</v>
      </c>
      <c r="M2557" s="26">
        <f t="shared" si="10174"/>
        <v>442</v>
      </c>
      <c r="N2557" s="26">
        <f t="shared" si="10175"/>
        <v>442</v>
      </c>
      <c r="O2557" s="26">
        <f t="shared" ref="O2557:O2561" si="10373">O2558</f>
        <v>0</v>
      </c>
      <c r="P2557" s="26">
        <f t="shared" ref="P2557:P2561" si="10374">P2558</f>
        <v>0</v>
      </c>
      <c r="Q2557" s="26">
        <f t="shared" ref="Q2557:Q2561" si="10375">Q2558</f>
        <v>0</v>
      </c>
      <c r="R2557" s="26">
        <f t="shared" si="10176"/>
        <v>426.5</v>
      </c>
      <c r="S2557" s="26">
        <f t="shared" si="10177"/>
        <v>442</v>
      </c>
      <c r="T2557" s="26">
        <f t="shared" si="10178"/>
        <v>442</v>
      </c>
      <c r="U2557" s="26">
        <f t="shared" ref="U2557:U2561" si="10376">U2558</f>
        <v>0</v>
      </c>
      <c r="V2557" s="26">
        <f t="shared" ref="V2557:V2561" si="10377">V2558</f>
        <v>0</v>
      </c>
      <c r="W2557" s="26">
        <f t="shared" ref="W2557:W2561" si="10378">W2558</f>
        <v>0</v>
      </c>
      <c r="X2557" s="26">
        <f t="shared" si="10179"/>
        <v>426.5</v>
      </c>
      <c r="Y2557" s="26">
        <f t="shared" si="10180"/>
        <v>442</v>
      </c>
      <c r="Z2557" s="26">
        <f t="shared" si="10181"/>
        <v>442</v>
      </c>
      <c r="AA2557" s="26">
        <f t="shared" ref="AA2557:AA2561" si="10379">AA2558</f>
        <v>0</v>
      </c>
      <c r="AB2557" s="26">
        <f t="shared" ref="AB2557:AB2561" si="10380">AB2558</f>
        <v>0</v>
      </c>
      <c r="AC2557" s="26">
        <f t="shared" ref="AC2557:AC2561" si="10381">AC2558</f>
        <v>0</v>
      </c>
      <c r="AD2557" s="26">
        <f t="shared" si="10182"/>
        <v>426.5</v>
      </c>
      <c r="AE2557" s="26">
        <f t="shared" si="10183"/>
        <v>442</v>
      </c>
      <c r="AF2557" s="26">
        <f t="shared" si="10184"/>
        <v>442</v>
      </c>
      <c r="AG2557" s="26">
        <f t="shared" ref="AG2557:AG2561" si="10382">AG2558</f>
        <v>0</v>
      </c>
      <c r="AH2557" s="26">
        <f t="shared" ref="AH2557:AH2561" si="10383">AH2558</f>
        <v>0</v>
      </c>
      <c r="AI2557" s="26">
        <f t="shared" ref="AI2557:AI2561" si="10384">AI2558</f>
        <v>0</v>
      </c>
      <c r="AJ2557" s="26">
        <f t="shared" si="10185"/>
        <v>426.5</v>
      </c>
      <c r="AK2557" s="26">
        <f t="shared" si="10186"/>
        <v>442</v>
      </c>
      <c r="AL2557" s="26">
        <f t="shared" si="10187"/>
        <v>442</v>
      </c>
      <c r="AM2557" s="26">
        <f t="shared" ref="AM2557:AM2561" si="10385">AM2558</f>
        <v>0</v>
      </c>
      <c r="AN2557" s="26">
        <f t="shared" ref="AN2557:AN2561" si="10386">AN2558</f>
        <v>0</v>
      </c>
      <c r="AO2557" s="26">
        <f t="shared" ref="AO2557:AO2561" si="10387">AO2558</f>
        <v>0</v>
      </c>
      <c r="AP2557" s="26">
        <f t="shared" si="10188"/>
        <v>426.5</v>
      </c>
      <c r="AQ2557" s="26">
        <f t="shared" si="10189"/>
        <v>442</v>
      </c>
      <c r="AR2557" s="26">
        <f t="shared" si="10190"/>
        <v>442</v>
      </c>
      <c r="AS2557" s="26">
        <f t="shared" ref="AS2557:AS2561" si="10388">AS2558</f>
        <v>0</v>
      </c>
      <c r="AT2557" s="26">
        <f t="shared" ref="AT2557:AT2561" si="10389">AT2558</f>
        <v>0</v>
      </c>
      <c r="AU2557" s="26">
        <f t="shared" ref="AU2557:AU2561" si="10390">AU2558</f>
        <v>0</v>
      </c>
      <c r="AV2557" s="26">
        <f t="shared" si="10191"/>
        <v>426.5</v>
      </c>
      <c r="AW2557" s="26">
        <f t="shared" si="10192"/>
        <v>442</v>
      </c>
      <c r="AX2557" s="26">
        <f t="shared" si="10193"/>
        <v>442</v>
      </c>
      <c r="AY2557" s="26">
        <f t="shared" ref="AY2557:AY2561" si="10391">AY2558</f>
        <v>0</v>
      </c>
      <c r="AZ2557" s="26">
        <f t="shared" ref="AZ2557:AZ2561" si="10392">AZ2558</f>
        <v>0</v>
      </c>
      <c r="BA2557" s="26">
        <f t="shared" ref="BA2557:BA2561" si="10393">BA2558</f>
        <v>0</v>
      </c>
      <c r="BB2557" s="26">
        <f t="shared" si="10194"/>
        <v>426.5</v>
      </c>
      <c r="BC2557" s="26">
        <f t="shared" si="10195"/>
        <v>442</v>
      </c>
      <c r="BD2557" s="26">
        <f t="shared" si="10196"/>
        <v>442</v>
      </c>
      <c r="BE2557" s="26">
        <f t="shared" ref="BE2557:BE2561" si="10394">BE2558</f>
        <v>0</v>
      </c>
      <c r="BF2557" s="26">
        <f t="shared" ref="BF2557:BF2561" si="10395">BF2558</f>
        <v>0</v>
      </c>
      <c r="BG2557" s="26">
        <f t="shared" ref="BG2557:BG2561" si="10396">BG2558</f>
        <v>0</v>
      </c>
      <c r="BH2557" s="26">
        <f t="shared" si="10197"/>
        <v>426.5</v>
      </c>
      <c r="BI2557" s="26">
        <f t="shared" si="10198"/>
        <v>442</v>
      </c>
      <c r="BJ2557" s="26">
        <f t="shared" si="10199"/>
        <v>442</v>
      </c>
      <c r="BK2557" s="26">
        <f t="shared" ref="BK2557:BK2561" si="10397">BK2558</f>
        <v>0</v>
      </c>
      <c r="BL2557" s="26">
        <f t="shared" ref="BL2557:BL2561" si="10398">BL2558</f>
        <v>0</v>
      </c>
      <c r="BM2557" s="26">
        <f t="shared" ref="BM2557:BM2561" si="10399">BM2558</f>
        <v>0</v>
      </c>
      <c r="BN2557" s="26">
        <f t="shared" si="10200"/>
        <v>426.5</v>
      </c>
      <c r="BO2557" s="26">
        <f t="shared" si="10201"/>
        <v>442</v>
      </c>
      <c r="BP2557" s="26">
        <f t="shared" si="10202"/>
        <v>442</v>
      </c>
      <c r="BQ2557" s="26">
        <f t="shared" ref="BQ2557:BQ2561" si="10400">BQ2558</f>
        <v>0</v>
      </c>
      <c r="BR2557" s="26">
        <f t="shared" ref="BR2557:BR2561" si="10401">BR2558</f>
        <v>0</v>
      </c>
      <c r="BS2557" s="26">
        <f t="shared" si="10203"/>
        <v>426.5</v>
      </c>
      <c r="BT2557" s="26">
        <f t="shared" si="10204"/>
        <v>442</v>
      </c>
      <c r="BU2557" s="26">
        <f t="shared" si="10205"/>
        <v>442</v>
      </c>
      <c r="BV2557" s="26">
        <f t="shared" ref="BV2557:BV2561" si="10402">BV2558</f>
        <v>0</v>
      </c>
      <c r="BW2557" s="26">
        <f t="shared" ref="BW2557:BW2561" si="10403">BW2558</f>
        <v>0</v>
      </c>
      <c r="BX2557" s="26">
        <f t="shared" si="10206"/>
        <v>426.5</v>
      </c>
      <c r="BY2557" s="26">
        <f t="shared" si="10207"/>
        <v>442</v>
      </c>
      <c r="BZ2557" s="26">
        <f t="shared" si="10208"/>
        <v>442</v>
      </c>
      <c r="CA2557" s="26">
        <f t="shared" ref="CA2557:CA2561" si="10404">CA2558</f>
        <v>0</v>
      </c>
      <c r="CB2557" s="26">
        <f t="shared" ref="CB2557:CB2561" si="10405">CB2558</f>
        <v>0</v>
      </c>
      <c r="CC2557" s="26">
        <f t="shared" ref="CC2557:CC2561" si="10406">CC2558</f>
        <v>0</v>
      </c>
      <c r="CD2557" s="26">
        <f t="shared" si="10357"/>
        <v>426.5</v>
      </c>
      <c r="CE2557" s="26">
        <f t="shared" si="10358"/>
        <v>442</v>
      </c>
      <c r="CF2557" s="26">
        <f t="shared" si="10359"/>
        <v>442</v>
      </c>
      <c r="CG2557" s="26">
        <f t="shared" ref="CG2557:CG2561" si="10407">CG2558</f>
        <v>0</v>
      </c>
      <c r="CH2557" s="26">
        <f t="shared" ref="CH2557:CH2561" si="10408">CH2558</f>
        <v>0</v>
      </c>
      <c r="CI2557" s="26">
        <f t="shared" ref="CI2557:CI2561" si="10409">CI2558</f>
        <v>0</v>
      </c>
      <c r="CJ2557" s="26">
        <f t="shared" si="10360"/>
        <v>426.5</v>
      </c>
      <c r="CK2557" s="26">
        <f t="shared" si="10361"/>
        <v>442</v>
      </c>
      <c r="CL2557" s="26">
        <f t="shared" si="10362"/>
        <v>442</v>
      </c>
      <c r="CM2557" s="26">
        <f t="shared" ref="CM2557:CM2561" si="10410">CM2558</f>
        <v>0</v>
      </c>
      <c r="CN2557" s="26">
        <f t="shared" ref="CN2557:CN2561" si="10411">CN2558</f>
        <v>0</v>
      </c>
      <c r="CO2557" s="26">
        <f t="shared" ref="CO2557:CO2561" si="10412">CO2558</f>
        <v>0</v>
      </c>
      <c r="CP2557" s="26">
        <f t="shared" si="10363"/>
        <v>426.5</v>
      </c>
      <c r="CQ2557" s="26">
        <f t="shared" si="10364"/>
        <v>442</v>
      </c>
      <c r="CR2557" s="26">
        <f t="shared" si="10365"/>
        <v>442</v>
      </c>
      <c r="CS2557" s="26">
        <f t="shared" ref="CS2557:CS2561" si="10413">CS2558</f>
        <v>0</v>
      </c>
      <c r="CT2557" s="19"/>
      <c r="CU2557" s="35"/>
      <c r="CY2557" s="1" t="s">
        <v>27</v>
      </c>
    </row>
    <row r="2558" spans="1:105" ht="46.8" hidden="1" x14ac:dyDescent="0.3">
      <c r="A2558" s="16" t="s">
        <v>1436</v>
      </c>
      <c r="B2558" s="17">
        <v>240</v>
      </c>
      <c r="C2558" s="16"/>
      <c r="D2558" s="16"/>
      <c r="E2558" s="34" t="s">
        <v>39</v>
      </c>
      <c r="F2558" s="26">
        <f t="shared" si="10367"/>
        <v>426.5</v>
      </c>
      <c r="G2558" s="26">
        <f t="shared" si="10368"/>
        <v>442</v>
      </c>
      <c r="H2558" s="26">
        <f t="shared" si="10369"/>
        <v>442</v>
      </c>
      <c r="I2558" s="26">
        <f t="shared" si="10370"/>
        <v>0</v>
      </c>
      <c r="J2558" s="26">
        <f t="shared" si="10371"/>
        <v>0</v>
      </c>
      <c r="K2558" s="26">
        <f t="shared" si="10372"/>
        <v>0</v>
      </c>
      <c r="L2558" s="26">
        <f t="shared" si="10173"/>
        <v>426.5</v>
      </c>
      <c r="M2558" s="26">
        <f t="shared" si="10174"/>
        <v>442</v>
      </c>
      <c r="N2558" s="26">
        <f t="shared" si="10175"/>
        <v>442</v>
      </c>
      <c r="O2558" s="26">
        <f t="shared" si="10373"/>
        <v>0</v>
      </c>
      <c r="P2558" s="26">
        <f t="shared" si="10374"/>
        <v>0</v>
      </c>
      <c r="Q2558" s="26">
        <f t="shared" si="10375"/>
        <v>0</v>
      </c>
      <c r="R2558" s="26">
        <f t="shared" si="10176"/>
        <v>426.5</v>
      </c>
      <c r="S2558" s="26">
        <f t="shared" si="10177"/>
        <v>442</v>
      </c>
      <c r="T2558" s="26">
        <f t="shared" si="10178"/>
        <v>442</v>
      </c>
      <c r="U2558" s="26">
        <f t="shared" si="10376"/>
        <v>0</v>
      </c>
      <c r="V2558" s="26">
        <f t="shared" si="10377"/>
        <v>0</v>
      </c>
      <c r="W2558" s="26">
        <f t="shared" si="10378"/>
        <v>0</v>
      </c>
      <c r="X2558" s="26">
        <f t="shared" si="10179"/>
        <v>426.5</v>
      </c>
      <c r="Y2558" s="26">
        <f t="shared" si="10180"/>
        <v>442</v>
      </c>
      <c r="Z2558" s="26">
        <f t="shared" si="10181"/>
        <v>442</v>
      </c>
      <c r="AA2558" s="26">
        <f t="shared" si="10379"/>
        <v>0</v>
      </c>
      <c r="AB2558" s="26">
        <f t="shared" si="10380"/>
        <v>0</v>
      </c>
      <c r="AC2558" s="26">
        <f t="shared" si="10381"/>
        <v>0</v>
      </c>
      <c r="AD2558" s="26">
        <f t="shared" si="10182"/>
        <v>426.5</v>
      </c>
      <c r="AE2558" s="26">
        <f t="shared" si="10183"/>
        <v>442</v>
      </c>
      <c r="AF2558" s="26">
        <f t="shared" si="10184"/>
        <v>442</v>
      </c>
      <c r="AG2558" s="26">
        <f t="shared" si="10382"/>
        <v>0</v>
      </c>
      <c r="AH2558" s="26">
        <f t="shared" si="10383"/>
        <v>0</v>
      </c>
      <c r="AI2558" s="26">
        <f t="shared" si="10384"/>
        <v>0</v>
      </c>
      <c r="AJ2558" s="26">
        <f t="shared" si="10185"/>
        <v>426.5</v>
      </c>
      <c r="AK2558" s="26">
        <f t="shared" si="10186"/>
        <v>442</v>
      </c>
      <c r="AL2558" s="26">
        <f t="shared" si="10187"/>
        <v>442</v>
      </c>
      <c r="AM2558" s="26">
        <f t="shared" si="10385"/>
        <v>0</v>
      </c>
      <c r="AN2558" s="26">
        <f t="shared" si="10386"/>
        <v>0</v>
      </c>
      <c r="AO2558" s="26">
        <f t="shared" si="10387"/>
        <v>0</v>
      </c>
      <c r="AP2558" s="26">
        <f t="shared" si="10188"/>
        <v>426.5</v>
      </c>
      <c r="AQ2558" s="26">
        <f t="shared" si="10189"/>
        <v>442</v>
      </c>
      <c r="AR2558" s="26">
        <f t="shared" si="10190"/>
        <v>442</v>
      </c>
      <c r="AS2558" s="26">
        <f t="shared" si="10388"/>
        <v>0</v>
      </c>
      <c r="AT2558" s="26">
        <f t="shared" si="10389"/>
        <v>0</v>
      </c>
      <c r="AU2558" s="26">
        <f t="shared" si="10390"/>
        <v>0</v>
      </c>
      <c r="AV2558" s="26">
        <f t="shared" si="10191"/>
        <v>426.5</v>
      </c>
      <c r="AW2558" s="26">
        <f t="shared" si="10192"/>
        <v>442</v>
      </c>
      <c r="AX2558" s="26">
        <f t="shared" si="10193"/>
        <v>442</v>
      </c>
      <c r="AY2558" s="26">
        <f t="shared" si="10391"/>
        <v>0</v>
      </c>
      <c r="AZ2558" s="26">
        <f t="shared" si="10392"/>
        <v>0</v>
      </c>
      <c r="BA2558" s="26">
        <f t="shared" si="10393"/>
        <v>0</v>
      </c>
      <c r="BB2558" s="26">
        <f t="shared" si="10194"/>
        <v>426.5</v>
      </c>
      <c r="BC2558" s="26">
        <f t="shared" si="10195"/>
        <v>442</v>
      </c>
      <c r="BD2558" s="26">
        <f t="shared" si="10196"/>
        <v>442</v>
      </c>
      <c r="BE2558" s="26">
        <f t="shared" si="10394"/>
        <v>0</v>
      </c>
      <c r="BF2558" s="26">
        <f t="shared" si="10395"/>
        <v>0</v>
      </c>
      <c r="BG2558" s="26">
        <f t="shared" si="10396"/>
        <v>0</v>
      </c>
      <c r="BH2558" s="26">
        <f t="shared" si="10197"/>
        <v>426.5</v>
      </c>
      <c r="BI2558" s="26">
        <f t="shared" si="10198"/>
        <v>442</v>
      </c>
      <c r="BJ2558" s="26">
        <f t="shared" si="10199"/>
        <v>442</v>
      </c>
      <c r="BK2558" s="26">
        <f t="shared" si="10397"/>
        <v>0</v>
      </c>
      <c r="BL2558" s="26">
        <f t="shared" si="10398"/>
        <v>0</v>
      </c>
      <c r="BM2558" s="26">
        <f t="shared" si="10399"/>
        <v>0</v>
      </c>
      <c r="BN2558" s="26">
        <f t="shared" si="10200"/>
        <v>426.5</v>
      </c>
      <c r="BO2558" s="26">
        <f t="shared" si="10201"/>
        <v>442</v>
      </c>
      <c r="BP2558" s="26">
        <f t="shared" si="10202"/>
        <v>442</v>
      </c>
      <c r="BQ2558" s="26">
        <f t="shared" si="10400"/>
        <v>0</v>
      </c>
      <c r="BR2558" s="26">
        <f t="shared" si="10401"/>
        <v>0</v>
      </c>
      <c r="BS2558" s="26">
        <f t="shared" si="10203"/>
        <v>426.5</v>
      </c>
      <c r="BT2558" s="26">
        <f t="shared" si="10204"/>
        <v>442</v>
      </c>
      <c r="BU2558" s="26">
        <f t="shared" si="10205"/>
        <v>442</v>
      </c>
      <c r="BV2558" s="26">
        <f t="shared" si="10402"/>
        <v>0</v>
      </c>
      <c r="BW2558" s="26">
        <f t="shared" si="10403"/>
        <v>0</v>
      </c>
      <c r="BX2558" s="26">
        <f t="shared" si="10206"/>
        <v>426.5</v>
      </c>
      <c r="BY2558" s="26">
        <f t="shared" si="10207"/>
        <v>442</v>
      </c>
      <c r="BZ2558" s="26">
        <f t="shared" si="10208"/>
        <v>442</v>
      </c>
      <c r="CA2558" s="26">
        <f t="shared" si="10404"/>
        <v>0</v>
      </c>
      <c r="CB2558" s="26">
        <f t="shared" si="10405"/>
        <v>0</v>
      </c>
      <c r="CC2558" s="26">
        <f t="shared" si="10406"/>
        <v>0</v>
      </c>
      <c r="CD2558" s="26">
        <f t="shared" si="10357"/>
        <v>426.5</v>
      </c>
      <c r="CE2558" s="26">
        <f t="shared" si="10358"/>
        <v>442</v>
      </c>
      <c r="CF2558" s="26">
        <f t="shared" si="10359"/>
        <v>442</v>
      </c>
      <c r="CG2558" s="26">
        <f t="shared" si="10407"/>
        <v>0</v>
      </c>
      <c r="CH2558" s="26">
        <f t="shared" si="10408"/>
        <v>0</v>
      </c>
      <c r="CI2558" s="26">
        <f t="shared" si="10409"/>
        <v>0</v>
      </c>
      <c r="CJ2558" s="26">
        <f t="shared" si="10360"/>
        <v>426.5</v>
      </c>
      <c r="CK2558" s="26">
        <f t="shared" si="10361"/>
        <v>442</v>
      </c>
      <c r="CL2558" s="26">
        <f t="shared" si="10362"/>
        <v>442</v>
      </c>
      <c r="CM2558" s="26">
        <f t="shared" si="10410"/>
        <v>0</v>
      </c>
      <c r="CN2558" s="26">
        <f t="shared" si="10411"/>
        <v>0</v>
      </c>
      <c r="CO2558" s="26">
        <f t="shared" si="10412"/>
        <v>0</v>
      </c>
      <c r="CP2558" s="26">
        <f t="shared" si="10363"/>
        <v>426.5</v>
      </c>
      <c r="CQ2558" s="26">
        <f t="shared" si="10364"/>
        <v>442</v>
      </c>
      <c r="CR2558" s="26">
        <f t="shared" si="10365"/>
        <v>442</v>
      </c>
      <c r="CS2558" s="26">
        <f t="shared" si="10413"/>
        <v>0</v>
      </c>
      <c r="CT2558" s="19"/>
      <c r="CU2558" s="35"/>
      <c r="CZ2558" s="1" t="s">
        <v>28</v>
      </c>
    </row>
    <row r="2559" spans="1:105" hidden="1" x14ac:dyDescent="0.3">
      <c r="A2559" s="16" t="s">
        <v>1436</v>
      </c>
      <c r="B2559" s="17">
        <v>240</v>
      </c>
      <c r="C2559" s="16" t="s">
        <v>132</v>
      </c>
      <c r="D2559" s="16" t="s">
        <v>40</v>
      </c>
      <c r="E2559" s="34" t="s">
        <v>1438</v>
      </c>
      <c r="F2559" s="26">
        <v>426.5</v>
      </c>
      <c r="G2559" s="26">
        <v>442</v>
      </c>
      <c r="H2559" s="26">
        <v>442</v>
      </c>
      <c r="I2559" s="26"/>
      <c r="J2559" s="26"/>
      <c r="K2559" s="26"/>
      <c r="L2559" s="26">
        <f t="shared" si="10173"/>
        <v>426.5</v>
      </c>
      <c r="M2559" s="26">
        <f t="shared" si="10174"/>
        <v>442</v>
      </c>
      <c r="N2559" s="26">
        <f t="shared" si="10175"/>
        <v>442</v>
      </c>
      <c r="O2559" s="26"/>
      <c r="P2559" s="26"/>
      <c r="Q2559" s="26"/>
      <c r="R2559" s="26">
        <f t="shared" si="10176"/>
        <v>426.5</v>
      </c>
      <c r="S2559" s="26">
        <f t="shared" si="10177"/>
        <v>442</v>
      </c>
      <c r="T2559" s="26">
        <f t="shared" si="10178"/>
        <v>442</v>
      </c>
      <c r="U2559" s="26"/>
      <c r="V2559" s="26"/>
      <c r="W2559" s="26"/>
      <c r="X2559" s="26">
        <f t="shared" si="10179"/>
        <v>426.5</v>
      </c>
      <c r="Y2559" s="26">
        <f t="shared" si="10180"/>
        <v>442</v>
      </c>
      <c r="Z2559" s="26">
        <f t="shared" si="10181"/>
        <v>442</v>
      </c>
      <c r="AA2559" s="26"/>
      <c r="AB2559" s="26"/>
      <c r="AC2559" s="26"/>
      <c r="AD2559" s="26">
        <f t="shared" si="10182"/>
        <v>426.5</v>
      </c>
      <c r="AE2559" s="26">
        <f t="shared" si="10183"/>
        <v>442</v>
      </c>
      <c r="AF2559" s="26">
        <f t="shared" si="10184"/>
        <v>442</v>
      </c>
      <c r="AG2559" s="26"/>
      <c r="AH2559" s="26"/>
      <c r="AI2559" s="26"/>
      <c r="AJ2559" s="26">
        <f t="shared" si="10185"/>
        <v>426.5</v>
      </c>
      <c r="AK2559" s="26">
        <f t="shared" si="10186"/>
        <v>442</v>
      </c>
      <c r="AL2559" s="26">
        <f t="shared" si="10187"/>
        <v>442</v>
      </c>
      <c r="AM2559" s="26"/>
      <c r="AN2559" s="26"/>
      <c r="AO2559" s="26"/>
      <c r="AP2559" s="26">
        <f t="shared" si="10188"/>
        <v>426.5</v>
      </c>
      <c r="AQ2559" s="26">
        <f t="shared" si="10189"/>
        <v>442</v>
      </c>
      <c r="AR2559" s="26">
        <f t="shared" si="10190"/>
        <v>442</v>
      </c>
      <c r="AS2559" s="26"/>
      <c r="AT2559" s="26"/>
      <c r="AU2559" s="26"/>
      <c r="AV2559" s="26">
        <f t="shared" si="10191"/>
        <v>426.5</v>
      </c>
      <c r="AW2559" s="26">
        <f t="shared" si="10192"/>
        <v>442</v>
      </c>
      <c r="AX2559" s="26">
        <f t="shared" si="10193"/>
        <v>442</v>
      </c>
      <c r="AY2559" s="26"/>
      <c r="AZ2559" s="26"/>
      <c r="BA2559" s="26"/>
      <c r="BB2559" s="26">
        <f t="shared" si="10194"/>
        <v>426.5</v>
      </c>
      <c r="BC2559" s="26">
        <f t="shared" si="10195"/>
        <v>442</v>
      </c>
      <c r="BD2559" s="26">
        <f t="shared" si="10196"/>
        <v>442</v>
      </c>
      <c r="BE2559" s="26"/>
      <c r="BF2559" s="26"/>
      <c r="BG2559" s="26"/>
      <c r="BH2559" s="26">
        <f t="shared" si="10197"/>
        <v>426.5</v>
      </c>
      <c r="BI2559" s="26">
        <f t="shared" si="10198"/>
        <v>442</v>
      </c>
      <c r="BJ2559" s="26">
        <f t="shared" si="10199"/>
        <v>442</v>
      </c>
      <c r="BK2559" s="26"/>
      <c r="BL2559" s="26"/>
      <c r="BM2559" s="26"/>
      <c r="BN2559" s="26">
        <f t="shared" si="10200"/>
        <v>426.5</v>
      </c>
      <c r="BO2559" s="26">
        <f t="shared" si="10201"/>
        <v>442</v>
      </c>
      <c r="BP2559" s="26">
        <f t="shared" si="10202"/>
        <v>442</v>
      </c>
      <c r="BQ2559" s="26"/>
      <c r="BR2559" s="26"/>
      <c r="BS2559" s="26">
        <f t="shared" si="10203"/>
        <v>426.5</v>
      </c>
      <c r="BT2559" s="26">
        <f t="shared" si="10204"/>
        <v>442</v>
      </c>
      <c r="BU2559" s="26">
        <f t="shared" si="10205"/>
        <v>442</v>
      </c>
      <c r="BV2559" s="26"/>
      <c r="BW2559" s="26"/>
      <c r="BX2559" s="26">
        <f t="shared" si="10206"/>
        <v>426.5</v>
      </c>
      <c r="BY2559" s="26">
        <f t="shared" si="10207"/>
        <v>442</v>
      </c>
      <c r="BZ2559" s="26">
        <f t="shared" si="10208"/>
        <v>442</v>
      </c>
      <c r="CA2559" s="26"/>
      <c r="CB2559" s="26"/>
      <c r="CC2559" s="26"/>
      <c r="CD2559" s="26">
        <f t="shared" si="10357"/>
        <v>426.5</v>
      </c>
      <c r="CE2559" s="26">
        <f t="shared" si="10358"/>
        <v>442</v>
      </c>
      <c r="CF2559" s="26">
        <f t="shared" si="10359"/>
        <v>442</v>
      </c>
      <c r="CG2559" s="26"/>
      <c r="CH2559" s="26"/>
      <c r="CI2559" s="26"/>
      <c r="CJ2559" s="26">
        <f t="shared" si="10360"/>
        <v>426.5</v>
      </c>
      <c r="CK2559" s="26">
        <f t="shared" si="10361"/>
        <v>442</v>
      </c>
      <c r="CL2559" s="26">
        <f t="shared" si="10362"/>
        <v>442</v>
      </c>
      <c r="CM2559" s="26"/>
      <c r="CN2559" s="26"/>
      <c r="CO2559" s="26"/>
      <c r="CP2559" s="26">
        <f t="shared" si="10363"/>
        <v>426.5</v>
      </c>
      <c r="CQ2559" s="26">
        <f t="shared" si="10364"/>
        <v>442</v>
      </c>
      <c r="CR2559" s="26">
        <f t="shared" si="10365"/>
        <v>442</v>
      </c>
      <c r="CS2559" s="26"/>
      <c r="CT2559" s="19"/>
      <c r="CU2559" s="35"/>
    </row>
    <row r="2560" spans="1:105" ht="31.2" hidden="1" x14ac:dyDescent="0.3">
      <c r="A2560" s="16" t="s">
        <v>1436</v>
      </c>
      <c r="B2560" s="17">
        <v>300</v>
      </c>
      <c r="C2560" s="16"/>
      <c r="D2560" s="16"/>
      <c r="E2560" s="34" t="s">
        <v>192</v>
      </c>
      <c r="F2560" s="26">
        <f t="shared" si="10367"/>
        <v>142163.20000000001</v>
      </c>
      <c r="G2560" s="26">
        <f t="shared" si="10368"/>
        <v>147324.4</v>
      </c>
      <c r="H2560" s="26">
        <f t="shared" si="10369"/>
        <v>147324.4</v>
      </c>
      <c r="I2560" s="26">
        <f t="shared" si="10370"/>
        <v>0</v>
      </c>
      <c r="J2560" s="26">
        <f t="shared" si="10371"/>
        <v>0</v>
      </c>
      <c r="K2560" s="26">
        <f t="shared" si="10372"/>
        <v>0</v>
      </c>
      <c r="L2560" s="26">
        <f t="shared" si="10173"/>
        <v>142163.20000000001</v>
      </c>
      <c r="M2560" s="26">
        <f t="shared" si="10174"/>
        <v>147324.4</v>
      </c>
      <c r="N2560" s="26">
        <f t="shared" si="10175"/>
        <v>147324.4</v>
      </c>
      <c r="O2560" s="26">
        <f t="shared" si="10373"/>
        <v>0</v>
      </c>
      <c r="P2560" s="26">
        <f t="shared" si="10374"/>
        <v>0</v>
      </c>
      <c r="Q2560" s="26">
        <f t="shared" si="10375"/>
        <v>0</v>
      </c>
      <c r="R2560" s="26">
        <f t="shared" si="10176"/>
        <v>142163.20000000001</v>
      </c>
      <c r="S2560" s="26">
        <f t="shared" si="10177"/>
        <v>147324.4</v>
      </c>
      <c r="T2560" s="26">
        <f t="shared" si="10178"/>
        <v>147324.4</v>
      </c>
      <c r="U2560" s="26">
        <f t="shared" si="10376"/>
        <v>0</v>
      </c>
      <c r="V2560" s="26">
        <f t="shared" si="10377"/>
        <v>0</v>
      </c>
      <c r="W2560" s="26">
        <f t="shared" si="10378"/>
        <v>0</v>
      </c>
      <c r="X2560" s="26">
        <f t="shared" si="10179"/>
        <v>142163.20000000001</v>
      </c>
      <c r="Y2560" s="26">
        <f t="shared" si="10180"/>
        <v>147324.4</v>
      </c>
      <c r="Z2560" s="26">
        <f t="shared" si="10181"/>
        <v>147324.4</v>
      </c>
      <c r="AA2560" s="26">
        <f t="shared" si="10379"/>
        <v>0</v>
      </c>
      <c r="AB2560" s="26">
        <f t="shared" si="10380"/>
        <v>0</v>
      </c>
      <c r="AC2560" s="26">
        <f t="shared" si="10381"/>
        <v>0</v>
      </c>
      <c r="AD2560" s="26">
        <f t="shared" si="10182"/>
        <v>142163.20000000001</v>
      </c>
      <c r="AE2560" s="26">
        <f t="shared" si="10183"/>
        <v>147324.4</v>
      </c>
      <c r="AF2560" s="26">
        <f t="shared" si="10184"/>
        <v>147324.4</v>
      </c>
      <c r="AG2560" s="26">
        <f t="shared" si="10382"/>
        <v>0</v>
      </c>
      <c r="AH2560" s="26">
        <f t="shared" si="10383"/>
        <v>0</v>
      </c>
      <c r="AI2560" s="26">
        <f t="shared" si="10384"/>
        <v>0</v>
      </c>
      <c r="AJ2560" s="26">
        <f t="shared" si="10185"/>
        <v>142163.20000000001</v>
      </c>
      <c r="AK2560" s="26">
        <f t="shared" si="10186"/>
        <v>147324.4</v>
      </c>
      <c r="AL2560" s="26">
        <f t="shared" si="10187"/>
        <v>147324.4</v>
      </c>
      <c r="AM2560" s="26">
        <f t="shared" si="10385"/>
        <v>0</v>
      </c>
      <c r="AN2560" s="26">
        <f t="shared" si="10386"/>
        <v>0</v>
      </c>
      <c r="AO2560" s="26">
        <f t="shared" si="10387"/>
        <v>0</v>
      </c>
      <c r="AP2560" s="26">
        <f t="shared" si="10188"/>
        <v>142163.20000000001</v>
      </c>
      <c r="AQ2560" s="26">
        <f t="shared" si="10189"/>
        <v>147324.4</v>
      </c>
      <c r="AR2560" s="26">
        <f t="shared" si="10190"/>
        <v>147324.4</v>
      </c>
      <c r="AS2560" s="26">
        <f t="shared" si="10388"/>
        <v>0</v>
      </c>
      <c r="AT2560" s="26">
        <f t="shared" si="10389"/>
        <v>0</v>
      </c>
      <c r="AU2560" s="26">
        <f t="shared" si="10390"/>
        <v>0</v>
      </c>
      <c r="AV2560" s="26">
        <f t="shared" si="10191"/>
        <v>142163.20000000001</v>
      </c>
      <c r="AW2560" s="26">
        <f t="shared" si="10192"/>
        <v>147324.4</v>
      </c>
      <c r="AX2560" s="26">
        <f t="shared" si="10193"/>
        <v>147324.4</v>
      </c>
      <c r="AY2560" s="26">
        <f t="shared" si="10391"/>
        <v>0</v>
      </c>
      <c r="AZ2560" s="26">
        <f t="shared" si="10392"/>
        <v>0</v>
      </c>
      <c r="BA2560" s="26">
        <f t="shared" si="10393"/>
        <v>0</v>
      </c>
      <c r="BB2560" s="26">
        <f t="shared" si="10194"/>
        <v>142163.20000000001</v>
      </c>
      <c r="BC2560" s="26">
        <f t="shared" si="10195"/>
        <v>147324.4</v>
      </c>
      <c r="BD2560" s="26">
        <f t="shared" si="10196"/>
        <v>147324.4</v>
      </c>
      <c r="BE2560" s="26">
        <f t="shared" si="10394"/>
        <v>0</v>
      </c>
      <c r="BF2560" s="26">
        <f t="shared" si="10395"/>
        <v>0</v>
      </c>
      <c r="BG2560" s="26">
        <f t="shared" si="10396"/>
        <v>0</v>
      </c>
      <c r="BH2560" s="26">
        <f t="shared" si="10197"/>
        <v>142163.20000000001</v>
      </c>
      <c r="BI2560" s="26">
        <f t="shared" si="10198"/>
        <v>147324.4</v>
      </c>
      <c r="BJ2560" s="26">
        <f t="shared" si="10199"/>
        <v>147324.4</v>
      </c>
      <c r="BK2560" s="26">
        <f t="shared" si="10397"/>
        <v>0</v>
      </c>
      <c r="BL2560" s="26">
        <f t="shared" si="10398"/>
        <v>0</v>
      </c>
      <c r="BM2560" s="26">
        <f t="shared" si="10399"/>
        <v>0</v>
      </c>
      <c r="BN2560" s="26">
        <f t="shared" si="10200"/>
        <v>142163.20000000001</v>
      </c>
      <c r="BO2560" s="26">
        <f t="shared" si="10201"/>
        <v>147324.4</v>
      </c>
      <c r="BP2560" s="26">
        <f t="shared" si="10202"/>
        <v>147324.4</v>
      </c>
      <c r="BQ2560" s="26">
        <f t="shared" si="10400"/>
        <v>0</v>
      </c>
      <c r="BR2560" s="26">
        <f t="shared" si="10401"/>
        <v>0</v>
      </c>
      <c r="BS2560" s="26">
        <f t="shared" si="10203"/>
        <v>142163.20000000001</v>
      </c>
      <c r="BT2560" s="26">
        <f t="shared" si="10204"/>
        <v>147324.4</v>
      </c>
      <c r="BU2560" s="26">
        <f t="shared" si="10205"/>
        <v>147324.4</v>
      </c>
      <c r="BV2560" s="26">
        <f t="shared" si="10402"/>
        <v>0</v>
      </c>
      <c r="BW2560" s="26">
        <f t="shared" si="10403"/>
        <v>0</v>
      </c>
      <c r="BX2560" s="26">
        <f t="shared" si="10206"/>
        <v>142163.20000000001</v>
      </c>
      <c r="BY2560" s="26">
        <f t="shared" si="10207"/>
        <v>147324.4</v>
      </c>
      <c r="BZ2560" s="26">
        <f t="shared" si="10208"/>
        <v>147324.4</v>
      </c>
      <c r="CA2560" s="26">
        <f t="shared" si="10404"/>
        <v>0</v>
      </c>
      <c r="CB2560" s="26">
        <f t="shared" si="10405"/>
        <v>0</v>
      </c>
      <c r="CC2560" s="26">
        <f t="shared" si="10406"/>
        <v>0</v>
      </c>
      <c r="CD2560" s="26">
        <f t="shared" si="10357"/>
        <v>142163.20000000001</v>
      </c>
      <c r="CE2560" s="26">
        <f t="shared" si="10358"/>
        <v>147324.4</v>
      </c>
      <c r="CF2560" s="26">
        <f t="shared" si="10359"/>
        <v>147324.4</v>
      </c>
      <c r="CG2560" s="26">
        <f t="shared" si="10407"/>
        <v>0</v>
      </c>
      <c r="CH2560" s="26">
        <f t="shared" si="10408"/>
        <v>0</v>
      </c>
      <c r="CI2560" s="26">
        <f t="shared" si="10409"/>
        <v>0</v>
      </c>
      <c r="CJ2560" s="26">
        <f t="shared" si="10360"/>
        <v>142163.20000000001</v>
      </c>
      <c r="CK2560" s="26">
        <f t="shared" si="10361"/>
        <v>147324.4</v>
      </c>
      <c r="CL2560" s="26">
        <f t="shared" si="10362"/>
        <v>147324.4</v>
      </c>
      <c r="CM2560" s="26">
        <f t="shared" si="10410"/>
        <v>0</v>
      </c>
      <c r="CN2560" s="26">
        <f t="shared" si="10411"/>
        <v>0</v>
      </c>
      <c r="CO2560" s="26">
        <f t="shared" si="10412"/>
        <v>0</v>
      </c>
      <c r="CP2560" s="26">
        <f t="shared" si="10363"/>
        <v>142163.20000000001</v>
      </c>
      <c r="CQ2560" s="26">
        <f t="shared" si="10364"/>
        <v>147324.4</v>
      </c>
      <c r="CR2560" s="26">
        <f t="shared" si="10365"/>
        <v>147324.4</v>
      </c>
      <c r="CS2560" s="26">
        <f t="shared" si="10413"/>
        <v>0</v>
      </c>
      <c r="CT2560" s="19"/>
      <c r="CU2560" s="35"/>
      <c r="CY2560" s="1" t="s">
        <v>27</v>
      </c>
    </row>
    <row r="2561" spans="1:105" ht="31.2" hidden="1" x14ac:dyDescent="0.3">
      <c r="A2561" s="16" t="s">
        <v>1436</v>
      </c>
      <c r="B2561" s="17">
        <v>310</v>
      </c>
      <c r="C2561" s="34"/>
      <c r="D2561" s="16"/>
      <c r="E2561" s="34" t="s">
        <v>358</v>
      </c>
      <c r="F2561" s="26">
        <f t="shared" si="10367"/>
        <v>142163.20000000001</v>
      </c>
      <c r="G2561" s="26">
        <f t="shared" si="10368"/>
        <v>147324.4</v>
      </c>
      <c r="H2561" s="26">
        <f t="shared" si="10369"/>
        <v>147324.4</v>
      </c>
      <c r="I2561" s="26">
        <f t="shared" si="10370"/>
        <v>0</v>
      </c>
      <c r="J2561" s="26">
        <f t="shared" si="10371"/>
        <v>0</v>
      </c>
      <c r="K2561" s="26">
        <f t="shared" si="10372"/>
        <v>0</v>
      </c>
      <c r="L2561" s="26">
        <f t="shared" si="10173"/>
        <v>142163.20000000001</v>
      </c>
      <c r="M2561" s="26">
        <f t="shared" si="10174"/>
        <v>147324.4</v>
      </c>
      <c r="N2561" s="26">
        <f t="shared" si="10175"/>
        <v>147324.4</v>
      </c>
      <c r="O2561" s="26">
        <f t="shared" si="10373"/>
        <v>0</v>
      </c>
      <c r="P2561" s="26">
        <f t="shared" si="10374"/>
        <v>0</v>
      </c>
      <c r="Q2561" s="26">
        <f t="shared" si="10375"/>
        <v>0</v>
      </c>
      <c r="R2561" s="26">
        <f t="shared" si="10176"/>
        <v>142163.20000000001</v>
      </c>
      <c r="S2561" s="26">
        <f t="shared" si="10177"/>
        <v>147324.4</v>
      </c>
      <c r="T2561" s="26">
        <f t="shared" si="10178"/>
        <v>147324.4</v>
      </c>
      <c r="U2561" s="26">
        <f t="shared" si="10376"/>
        <v>0</v>
      </c>
      <c r="V2561" s="26">
        <f t="shared" si="10377"/>
        <v>0</v>
      </c>
      <c r="W2561" s="26">
        <f t="shared" si="10378"/>
        <v>0</v>
      </c>
      <c r="X2561" s="26">
        <f t="shared" si="10179"/>
        <v>142163.20000000001</v>
      </c>
      <c r="Y2561" s="26">
        <f t="shared" si="10180"/>
        <v>147324.4</v>
      </c>
      <c r="Z2561" s="26">
        <f t="shared" si="10181"/>
        <v>147324.4</v>
      </c>
      <c r="AA2561" s="26">
        <f t="shared" si="10379"/>
        <v>0</v>
      </c>
      <c r="AB2561" s="26">
        <f t="shared" si="10380"/>
        <v>0</v>
      </c>
      <c r="AC2561" s="26">
        <f t="shared" si="10381"/>
        <v>0</v>
      </c>
      <c r="AD2561" s="26">
        <f t="shared" si="10182"/>
        <v>142163.20000000001</v>
      </c>
      <c r="AE2561" s="26">
        <f t="shared" si="10183"/>
        <v>147324.4</v>
      </c>
      <c r="AF2561" s="26">
        <f t="shared" si="10184"/>
        <v>147324.4</v>
      </c>
      <c r="AG2561" s="26">
        <f t="shared" si="10382"/>
        <v>0</v>
      </c>
      <c r="AH2561" s="26">
        <f t="shared" si="10383"/>
        <v>0</v>
      </c>
      <c r="AI2561" s="26">
        <f t="shared" si="10384"/>
        <v>0</v>
      </c>
      <c r="AJ2561" s="26">
        <f t="shared" si="10185"/>
        <v>142163.20000000001</v>
      </c>
      <c r="AK2561" s="26">
        <f t="shared" si="10186"/>
        <v>147324.4</v>
      </c>
      <c r="AL2561" s="26">
        <f t="shared" si="10187"/>
        <v>147324.4</v>
      </c>
      <c r="AM2561" s="26">
        <f t="shared" si="10385"/>
        <v>0</v>
      </c>
      <c r="AN2561" s="26">
        <f t="shared" si="10386"/>
        <v>0</v>
      </c>
      <c r="AO2561" s="26">
        <f t="shared" si="10387"/>
        <v>0</v>
      </c>
      <c r="AP2561" s="26">
        <f t="shared" si="10188"/>
        <v>142163.20000000001</v>
      </c>
      <c r="AQ2561" s="26">
        <f t="shared" si="10189"/>
        <v>147324.4</v>
      </c>
      <c r="AR2561" s="26">
        <f t="shared" si="10190"/>
        <v>147324.4</v>
      </c>
      <c r="AS2561" s="26">
        <f t="shared" si="10388"/>
        <v>0</v>
      </c>
      <c r="AT2561" s="26">
        <f t="shared" si="10389"/>
        <v>0</v>
      </c>
      <c r="AU2561" s="26">
        <f t="shared" si="10390"/>
        <v>0</v>
      </c>
      <c r="AV2561" s="26">
        <f t="shared" si="10191"/>
        <v>142163.20000000001</v>
      </c>
      <c r="AW2561" s="26">
        <f t="shared" si="10192"/>
        <v>147324.4</v>
      </c>
      <c r="AX2561" s="26">
        <f t="shared" si="10193"/>
        <v>147324.4</v>
      </c>
      <c r="AY2561" s="26">
        <f t="shared" si="10391"/>
        <v>0</v>
      </c>
      <c r="AZ2561" s="26">
        <f t="shared" si="10392"/>
        <v>0</v>
      </c>
      <c r="BA2561" s="26">
        <f t="shared" si="10393"/>
        <v>0</v>
      </c>
      <c r="BB2561" s="26">
        <f t="shared" si="10194"/>
        <v>142163.20000000001</v>
      </c>
      <c r="BC2561" s="26">
        <f t="shared" si="10195"/>
        <v>147324.4</v>
      </c>
      <c r="BD2561" s="26">
        <f t="shared" si="10196"/>
        <v>147324.4</v>
      </c>
      <c r="BE2561" s="26">
        <f t="shared" si="10394"/>
        <v>0</v>
      </c>
      <c r="BF2561" s="26">
        <f t="shared" si="10395"/>
        <v>0</v>
      </c>
      <c r="BG2561" s="26">
        <f t="shared" si="10396"/>
        <v>0</v>
      </c>
      <c r="BH2561" s="26">
        <f t="shared" si="10197"/>
        <v>142163.20000000001</v>
      </c>
      <c r="BI2561" s="26">
        <f t="shared" si="10198"/>
        <v>147324.4</v>
      </c>
      <c r="BJ2561" s="26">
        <f t="shared" si="10199"/>
        <v>147324.4</v>
      </c>
      <c r="BK2561" s="26">
        <f t="shared" si="10397"/>
        <v>0</v>
      </c>
      <c r="BL2561" s="26">
        <f t="shared" si="10398"/>
        <v>0</v>
      </c>
      <c r="BM2561" s="26">
        <f t="shared" si="10399"/>
        <v>0</v>
      </c>
      <c r="BN2561" s="26">
        <f t="shared" si="10200"/>
        <v>142163.20000000001</v>
      </c>
      <c r="BO2561" s="26">
        <f t="shared" si="10201"/>
        <v>147324.4</v>
      </c>
      <c r="BP2561" s="26">
        <f t="shared" si="10202"/>
        <v>147324.4</v>
      </c>
      <c r="BQ2561" s="26">
        <f t="shared" si="10400"/>
        <v>0</v>
      </c>
      <c r="BR2561" s="26">
        <f t="shared" si="10401"/>
        <v>0</v>
      </c>
      <c r="BS2561" s="26">
        <f t="shared" si="10203"/>
        <v>142163.20000000001</v>
      </c>
      <c r="BT2561" s="26">
        <f t="shared" si="10204"/>
        <v>147324.4</v>
      </c>
      <c r="BU2561" s="26">
        <f t="shared" si="10205"/>
        <v>147324.4</v>
      </c>
      <c r="BV2561" s="26">
        <f t="shared" si="10402"/>
        <v>0</v>
      </c>
      <c r="BW2561" s="26">
        <f t="shared" si="10403"/>
        <v>0</v>
      </c>
      <c r="BX2561" s="26">
        <f t="shared" si="10206"/>
        <v>142163.20000000001</v>
      </c>
      <c r="BY2561" s="26">
        <f t="shared" si="10207"/>
        <v>147324.4</v>
      </c>
      <c r="BZ2561" s="26">
        <f t="shared" si="10208"/>
        <v>147324.4</v>
      </c>
      <c r="CA2561" s="26">
        <f t="shared" si="10404"/>
        <v>0</v>
      </c>
      <c r="CB2561" s="26">
        <f t="shared" si="10405"/>
        <v>0</v>
      </c>
      <c r="CC2561" s="26">
        <f t="shared" si="10406"/>
        <v>0</v>
      </c>
      <c r="CD2561" s="26">
        <f t="shared" si="10357"/>
        <v>142163.20000000001</v>
      </c>
      <c r="CE2561" s="26">
        <f t="shared" si="10358"/>
        <v>147324.4</v>
      </c>
      <c r="CF2561" s="26">
        <f t="shared" si="10359"/>
        <v>147324.4</v>
      </c>
      <c r="CG2561" s="26">
        <f t="shared" si="10407"/>
        <v>0</v>
      </c>
      <c r="CH2561" s="26">
        <f t="shared" si="10408"/>
        <v>0</v>
      </c>
      <c r="CI2561" s="26">
        <f t="shared" si="10409"/>
        <v>0</v>
      </c>
      <c r="CJ2561" s="26">
        <f t="shared" si="10360"/>
        <v>142163.20000000001</v>
      </c>
      <c r="CK2561" s="26">
        <f t="shared" si="10361"/>
        <v>147324.4</v>
      </c>
      <c r="CL2561" s="26">
        <f t="shared" si="10362"/>
        <v>147324.4</v>
      </c>
      <c r="CM2561" s="26">
        <f t="shared" si="10410"/>
        <v>0</v>
      </c>
      <c r="CN2561" s="26">
        <f t="shared" si="10411"/>
        <v>0</v>
      </c>
      <c r="CO2561" s="26">
        <f t="shared" si="10412"/>
        <v>0</v>
      </c>
      <c r="CP2561" s="26">
        <f t="shared" si="10363"/>
        <v>142163.20000000001</v>
      </c>
      <c r="CQ2561" s="26">
        <f t="shared" si="10364"/>
        <v>147324.4</v>
      </c>
      <c r="CR2561" s="26">
        <f t="shared" si="10365"/>
        <v>147324.4</v>
      </c>
      <c r="CS2561" s="26">
        <f t="shared" si="10413"/>
        <v>0</v>
      </c>
      <c r="CT2561" s="19"/>
      <c r="CU2561" s="35"/>
      <c r="CZ2561" s="1" t="s">
        <v>28</v>
      </c>
    </row>
    <row r="2562" spans="1:105" hidden="1" x14ac:dyDescent="0.3">
      <c r="A2562" s="16" t="s">
        <v>1436</v>
      </c>
      <c r="B2562" s="17">
        <v>310</v>
      </c>
      <c r="C2562" s="16" t="s">
        <v>132</v>
      </c>
      <c r="D2562" s="16" t="s">
        <v>40</v>
      </c>
      <c r="E2562" s="34" t="s">
        <v>1438</v>
      </c>
      <c r="F2562" s="26">
        <v>142163.20000000001</v>
      </c>
      <c r="G2562" s="26">
        <v>147324.4</v>
      </c>
      <c r="H2562" s="26">
        <v>147324.4</v>
      </c>
      <c r="I2562" s="26"/>
      <c r="J2562" s="26"/>
      <c r="K2562" s="26"/>
      <c r="L2562" s="26">
        <f t="shared" si="10173"/>
        <v>142163.20000000001</v>
      </c>
      <c r="M2562" s="26">
        <f t="shared" si="10174"/>
        <v>147324.4</v>
      </c>
      <c r="N2562" s="26">
        <f t="shared" si="10175"/>
        <v>147324.4</v>
      </c>
      <c r="O2562" s="26"/>
      <c r="P2562" s="26"/>
      <c r="Q2562" s="26"/>
      <c r="R2562" s="26">
        <f t="shared" si="10176"/>
        <v>142163.20000000001</v>
      </c>
      <c r="S2562" s="26">
        <f t="shared" si="10177"/>
        <v>147324.4</v>
      </c>
      <c r="T2562" s="26">
        <f t="shared" si="10178"/>
        <v>147324.4</v>
      </c>
      <c r="U2562" s="26"/>
      <c r="V2562" s="26"/>
      <c r="W2562" s="26"/>
      <c r="X2562" s="26">
        <f t="shared" si="10179"/>
        <v>142163.20000000001</v>
      </c>
      <c r="Y2562" s="26">
        <f t="shared" si="10180"/>
        <v>147324.4</v>
      </c>
      <c r="Z2562" s="26">
        <f t="shared" si="10181"/>
        <v>147324.4</v>
      </c>
      <c r="AA2562" s="26"/>
      <c r="AB2562" s="26"/>
      <c r="AC2562" s="26"/>
      <c r="AD2562" s="26">
        <f t="shared" si="10182"/>
        <v>142163.20000000001</v>
      </c>
      <c r="AE2562" s="26">
        <f t="shared" si="10183"/>
        <v>147324.4</v>
      </c>
      <c r="AF2562" s="26">
        <f t="shared" si="10184"/>
        <v>147324.4</v>
      </c>
      <c r="AG2562" s="26"/>
      <c r="AH2562" s="26"/>
      <c r="AI2562" s="26"/>
      <c r="AJ2562" s="26">
        <f t="shared" si="10185"/>
        <v>142163.20000000001</v>
      </c>
      <c r="AK2562" s="26">
        <f t="shared" si="10186"/>
        <v>147324.4</v>
      </c>
      <c r="AL2562" s="26">
        <f t="shared" si="10187"/>
        <v>147324.4</v>
      </c>
      <c r="AM2562" s="26"/>
      <c r="AN2562" s="26"/>
      <c r="AO2562" s="26"/>
      <c r="AP2562" s="26">
        <f t="shared" si="10188"/>
        <v>142163.20000000001</v>
      </c>
      <c r="AQ2562" s="26">
        <f t="shared" si="10189"/>
        <v>147324.4</v>
      </c>
      <c r="AR2562" s="26">
        <f t="shared" si="10190"/>
        <v>147324.4</v>
      </c>
      <c r="AS2562" s="26"/>
      <c r="AT2562" s="26"/>
      <c r="AU2562" s="26"/>
      <c r="AV2562" s="26">
        <f t="shared" si="10191"/>
        <v>142163.20000000001</v>
      </c>
      <c r="AW2562" s="26">
        <f t="shared" si="10192"/>
        <v>147324.4</v>
      </c>
      <c r="AX2562" s="26">
        <f t="shared" si="10193"/>
        <v>147324.4</v>
      </c>
      <c r="AY2562" s="26"/>
      <c r="AZ2562" s="26"/>
      <c r="BA2562" s="26"/>
      <c r="BB2562" s="26">
        <f t="shared" si="10194"/>
        <v>142163.20000000001</v>
      </c>
      <c r="BC2562" s="26">
        <f t="shared" si="10195"/>
        <v>147324.4</v>
      </c>
      <c r="BD2562" s="26">
        <f t="shared" si="10196"/>
        <v>147324.4</v>
      </c>
      <c r="BE2562" s="26"/>
      <c r="BF2562" s="26"/>
      <c r="BG2562" s="26"/>
      <c r="BH2562" s="26">
        <f t="shared" si="10197"/>
        <v>142163.20000000001</v>
      </c>
      <c r="BI2562" s="26">
        <f t="shared" si="10198"/>
        <v>147324.4</v>
      </c>
      <c r="BJ2562" s="26">
        <f t="shared" si="10199"/>
        <v>147324.4</v>
      </c>
      <c r="BK2562" s="26"/>
      <c r="BL2562" s="26"/>
      <c r="BM2562" s="26"/>
      <c r="BN2562" s="26">
        <f t="shared" si="10200"/>
        <v>142163.20000000001</v>
      </c>
      <c r="BO2562" s="26">
        <f t="shared" si="10201"/>
        <v>147324.4</v>
      </c>
      <c r="BP2562" s="26">
        <f t="shared" si="10202"/>
        <v>147324.4</v>
      </c>
      <c r="BQ2562" s="26"/>
      <c r="BR2562" s="26"/>
      <c r="BS2562" s="26">
        <f t="shared" si="10203"/>
        <v>142163.20000000001</v>
      </c>
      <c r="BT2562" s="26">
        <f t="shared" si="10204"/>
        <v>147324.4</v>
      </c>
      <c r="BU2562" s="26">
        <f t="shared" si="10205"/>
        <v>147324.4</v>
      </c>
      <c r="BV2562" s="26"/>
      <c r="BW2562" s="26"/>
      <c r="BX2562" s="26">
        <f t="shared" si="10206"/>
        <v>142163.20000000001</v>
      </c>
      <c r="BY2562" s="26">
        <f t="shared" si="10207"/>
        <v>147324.4</v>
      </c>
      <c r="BZ2562" s="26">
        <f t="shared" si="10208"/>
        <v>147324.4</v>
      </c>
      <c r="CA2562" s="26"/>
      <c r="CB2562" s="26"/>
      <c r="CC2562" s="26"/>
      <c r="CD2562" s="26">
        <f t="shared" si="10357"/>
        <v>142163.20000000001</v>
      </c>
      <c r="CE2562" s="26">
        <f t="shared" si="10358"/>
        <v>147324.4</v>
      </c>
      <c r="CF2562" s="26">
        <f t="shared" si="10359"/>
        <v>147324.4</v>
      </c>
      <c r="CG2562" s="26"/>
      <c r="CH2562" s="26"/>
      <c r="CI2562" s="26"/>
      <c r="CJ2562" s="26">
        <f t="shared" si="10360"/>
        <v>142163.20000000001</v>
      </c>
      <c r="CK2562" s="26">
        <f t="shared" si="10361"/>
        <v>147324.4</v>
      </c>
      <c r="CL2562" s="26">
        <f t="shared" si="10362"/>
        <v>147324.4</v>
      </c>
      <c r="CM2562" s="26"/>
      <c r="CN2562" s="26"/>
      <c r="CO2562" s="26"/>
      <c r="CP2562" s="26">
        <f t="shared" si="10363"/>
        <v>142163.20000000001</v>
      </c>
      <c r="CQ2562" s="26">
        <f t="shared" si="10364"/>
        <v>147324.4</v>
      </c>
      <c r="CR2562" s="26">
        <f t="shared" si="10365"/>
        <v>147324.4</v>
      </c>
      <c r="CS2562" s="26"/>
      <c r="CT2562" s="19"/>
      <c r="CU2562" s="35"/>
    </row>
    <row r="2563" spans="1:105" s="21" customFormat="1" ht="31.2" hidden="1" x14ac:dyDescent="0.3">
      <c r="A2563" s="22" t="s">
        <v>1439</v>
      </c>
      <c r="B2563" s="23"/>
      <c r="C2563" s="22"/>
      <c r="D2563" s="22"/>
      <c r="E2563" s="24" t="s">
        <v>1440</v>
      </c>
      <c r="F2563" s="25">
        <f t="shared" ref="F2563:K2563" si="10414">F2564+F2573</f>
        <v>197409.09999999998</v>
      </c>
      <c r="G2563" s="25">
        <f t="shared" si="10414"/>
        <v>182286.8</v>
      </c>
      <c r="H2563" s="25">
        <f t="shared" si="10414"/>
        <v>182268.79999999999</v>
      </c>
      <c r="I2563" s="25">
        <f t="shared" si="10414"/>
        <v>13891.5</v>
      </c>
      <c r="J2563" s="25">
        <f t="shared" si="10414"/>
        <v>13971.5</v>
      </c>
      <c r="K2563" s="25">
        <f t="shared" si="10414"/>
        <v>13971.5</v>
      </c>
      <c r="L2563" s="25">
        <f t="shared" si="10173"/>
        <v>211300.59999999998</v>
      </c>
      <c r="M2563" s="25">
        <f t="shared" si="10174"/>
        <v>196258.3</v>
      </c>
      <c r="N2563" s="25">
        <f t="shared" si="10175"/>
        <v>196240.3</v>
      </c>
      <c r="O2563" s="25">
        <f>O2564+O2573</f>
        <v>0</v>
      </c>
      <c r="P2563" s="25">
        <f>P2564+P2573</f>
        <v>0</v>
      </c>
      <c r="Q2563" s="25">
        <f>Q2564+Q2573</f>
        <v>0</v>
      </c>
      <c r="R2563" s="25">
        <f t="shared" si="10176"/>
        <v>211300.59999999998</v>
      </c>
      <c r="S2563" s="25">
        <f t="shared" si="10177"/>
        <v>196258.3</v>
      </c>
      <c r="T2563" s="25">
        <f t="shared" si="10178"/>
        <v>196240.3</v>
      </c>
      <c r="U2563" s="25">
        <f>U2564+U2573</f>
        <v>0</v>
      </c>
      <c r="V2563" s="25">
        <f>V2564+V2573</f>
        <v>0</v>
      </c>
      <c r="W2563" s="25">
        <f>W2564+W2573</f>
        <v>0</v>
      </c>
      <c r="X2563" s="25">
        <f t="shared" si="10179"/>
        <v>211300.59999999998</v>
      </c>
      <c r="Y2563" s="25">
        <f t="shared" si="10180"/>
        <v>196258.3</v>
      </c>
      <c r="Z2563" s="25">
        <f t="shared" si="10181"/>
        <v>196240.3</v>
      </c>
      <c r="AA2563" s="25">
        <f>AA2564+AA2573</f>
        <v>0</v>
      </c>
      <c r="AB2563" s="25">
        <f>AB2564+AB2573</f>
        <v>0</v>
      </c>
      <c r="AC2563" s="25">
        <f>AC2564+AC2573</f>
        <v>0</v>
      </c>
      <c r="AD2563" s="25">
        <f t="shared" si="10182"/>
        <v>211300.59999999998</v>
      </c>
      <c r="AE2563" s="25">
        <f t="shared" si="10183"/>
        <v>196258.3</v>
      </c>
      <c r="AF2563" s="25">
        <f t="shared" si="10184"/>
        <v>196240.3</v>
      </c>
      <c r="AG2563" s="25">
        <f>AG2564+AG2573</f>
        <v>0</v>
      </c>
      <c r="AH2563" s="25">
        <f>AH2564+AH2573</f>
        <v>0</v>
      </c>
      <c r="AI2563" s="25">
        <f>AI2564+AI2573</f>
        <v>0</v>
      </c>
      <c r="AJ2563" s="25">
        <f t="shared" si="10185"/>
        <v>211300.59999999998</v>
      </c>
      <c r="AK2563" s="25">
        <f t="shared" si="10186"/>
        <v>196258.3</v>
      </c>
      <c r="AL2563" s="25">
        <f t="shared" si="10187"/>
        <v>196240.3</v>
      </c>
      <c r="AM2563" s="25">
        <f>AM2564+AM2573</f>
        <v>0</v>
      </c>
      <c r="AN2563" s="25">
        <f>AN2564+AN2573</f>
        <v>0</v>
      </c>
      <c r="AO2563" s="25">
        <f>AO2564+AO2573</f>
        <v>0</v>
      </c>
      <c r="AP2563" s="25">
        <f t="shared" si="10188"/>
        <v>211300.59999999998</v>
      </c>
      <c r="AQ2563" s="25">
        <f t="shared" si="10189"/>
        <v>196258.3</v>
      </c>
      <c r="AR2563" s="25">
        <f t="shared" si="10190"/>
        <v>196240.3</v>
      </c>
      <c r="AS2563" s="25">
        <f>AS2564+AS2573</f>
        <v>0</v>
      </c>
      <c r="AT2563" s="25">
        <f>AT2564+AT2573</f>
        <v>0</v>
      </c>
      <c r="AU2563" s="25">
        <f>AU2564+AU2573</f>
        <v>0</v>
      </c>
      <c r="AV2563" s="25">
        <f t="shared" si="10191"/>
        <v>211300.59999999998</v>
      </c>
      <c r="AW2563" s="25">
        <f t="shared" si="10192"/>
        <v>196258.3</v>
      </c>
      <c r="AX2563" s="25">
        <f t="shared" si="10193"/>
        <v>196240.3</v>
      </c>
      <c r="AY2563" s="25">
        <f>AY2564+AY2573</f>
        <v>3970.1</v>
      </c>
      <c r="AZ2563" s="25">
        <f>AZ2564+AZ2573</f>
        <v>7750.3</v>
      </c>
      <c r="BA2563" s="25">
        <f>BA2564+BA2573</f>
        <v>7750.3</v>
      </c>
      <c r="BB2563" s="25">
        <f t="shared" si="10194"/>
        <v>215270.69999999998</v>
      </c>
      <c r="BC2563" s="25">
        <f t="shared" si="10195"/>
        <v>204008.59999999998</v>
      </c>
      <c r="BD2563" s="25">
        <f t="shared" si="10196"/>
        <v>203990.59999999998</v>
      </c>
      <c r="BE2563" s="25">
        <f>BE2564+BE2573</f>
        <v>0</v>
      </c>
      <c r="BF2563" s="25">
        <f>BF2564+BF2573</f>
        <v>0</v>
      </c>
      <c r="BG2563" s="25">
        <f>BG2564+BG2573</f>
        <v>0</v>
      </c>
      <c r="BH2563" s="25">
        <f t="shared" si="10197"/>
        <v>215270.69999999998</v>
      </c>
      <c r="BI2563" s="25">
        <f t="shared" si="10198"/>
        <v>204008.59999999998</v>
      </c>
      <c r="BJ2563" s="25">
        <f t="shared" si="10199"/>
        <v>203990.59999999998</v>
      </c>
      <c r="BK2563" s="25">
        <f>BK2564+BK2573</f>
        <v>0</v>
      </c>
      <c r="BL2563" s="25">
        <f>BL2564+BL2573</f>
        <v>0</v>
      </c>
      <c r="BM2563" s="25">
        <f>BM2564+BM2573</f>
        <v>0</v>
      </c>
      <c r="BN2563" s="25">
        <f t="shared" si="10200"/>
        <v>215270.69999999998</v>
      </c>
      <c r="BO2563" s="25">
        <f t="shared" si="10201"/>
        <v>204008.59999999998</v>
      </c>
      <c r="BP2563" s="25">
        <f t="shared" si="10202"/>
        <v>203990.59999999998</v>
      </c>
      <c r="BQ2563" s="25">
        <f>BQ2564+BQ2573</f>
        <v>0</v>
      </c>
      <c r="BR2563" s="25">
        <f>BR2564+BR2573</f>
        <v>0</v>
      </c>
      <c r="BS2563" s="26">
        <f t="shared" si="10203"/>
        <v>215270.69999999998</v>
      </c>
      <c r="BT2563" s="26">
        <f t="shared" si="10204"/>
        <v>204008.59999999998</v>
      </c>
      <c r="BU2563" s="26">
        <f t="shared" si="10205"/>
        <v>203990.59999999998</v>
      </c>
      <c r="BV2563" s="25">
        <f>BV2564+BV2573</f>
        <v>0</v>
      </c>
      <c r="BW2563" s="25">
        <f>BW2564+BW2573</f>
        <v>0</v>
      </c>
      <c r="BX2563" s="25">
        <f t="shared" si="10206"/>
        <v>215270.69999999998</v>
      </c>
      <c r="BY2563" s="25">
        <f t="shared" si="10207"/>
        <v>204008.59999999998</v>
      </c>
      <c r="BZ2563" s="25">
        <f t="shared" si="10208"/>
        <v>203990.59999999998</v>
      </c>
      <c r="CA2563" s="25">
        <f>CA2564+CA2573</f>
        <v>0</v>
      </c>
      <c r="CB2563" s="25">
        <f>CB2564+CB2573</f>
        <v>0</v>
      </c>
      <c r="CC2563" s="25">
        <f>CC2564+CC2573</f>
        <v>0</v>
      </c>
      <c r="CD2563" s="25">
        <f t="shared" si="10357"/>
        <v>215270.69999999998</v>
      </c>
      <c r="CE2563" s="25">
        <f t="shared" si="10358"/>
        <v>204008.59999999998</v>
      </c>
      <c r="CF2563" s="25">
        <f t="shared" si="10359"/>
        <v>203990.59999999998</v>
      </c>
      <c r="CG2563" s="25">
        <f>CG2564+CG2573</f>
        <v>0</v>
      </c>
      <c r="CH2563" s="25">
        <f>CH2564+CH2573</f>
        <v>0</v>
      </c>
      <c r="CI2563" s="25">
        <f>CI2564+CI2573</f>
        <v>0</v>
      </c>
      <c r="CJ2563" s="25">
        <f t="shared" si="10360"/>
        <v>215270.69999999998</v>
      </c>
      <c r="CK2563" s="25">
        <f t="shared" si="10361"/>
        <v>204008.59999999998</v>
      </c>
      <c r="CL2563" s="25">
        <f t="shared" si="10362"/>
        <v>203990.59999999998</v>
      </c>
      <c r="CM2563" s="25">
        <f>CM2564+CM2573</f>
        <v>0</v>
      </c>
      <c r="CN2563" s="25">
        <f>CN2564+CN2573</f>
        <v>0</v>
      </c>
      <c r="CO2563" s="25">
        <f>CO2564+CO2573</f>
        <v>0</v>
      </c>
      <c r="CP2563" s="25">
        <f t="shared" si="10363"/>
        <v>215270.69999999998</v>
      </c>
      <c r="CQ2563" s="25">
        <f t="shared" si="10364"/>
        <v>204008.59999999998</v>
      </c>
      <c r="CR2563" s="25">
        <f t="shared" si="10365"/>
        <v>203990.59999999998</v>
      </c>
      <c r="CS2563" s="25">
        <f>CS2564+CS2573</f>
        <v>0</v>
      </c>
      <c r="CT2563" s="19"/>
      <c r="CU2563" s="27"/>
      <c r="CV2563" s="21" t="s">
        <v>24</v>
      </c>
    </row>
    <row r="2564" spans="1:105" s="28" customFormat="1" ht="31.2" hidden="1" x14ac:dyDescent="0.3">
      <c r="A2564" s="29" t="s">
        <v>1441</v>
      </c>
      <c r="B2564" s="30"/>
      <c r="C2564" s="29"/>
      <c r="D2564" s="29"/>
      <c r="E2564" s="31" t="s">
        <v>1442</v>
      </c>
      <c r="F2564" s="32">
        <f t="shared" ref="F2564:K2564" si="10415">F2565+F2569</f>
        <v>68193.899999999994</v>
      </c>
      <c r="G2564" s="32">
        <f t="shared" si="10415"/>
        <v>62073.600000000006</v>
      </c>
      <c r="H2564" s="32">
        <f t="shared" si="10415"/>
        <v>62073.600000000006</v>
      </c>
      <c r="I2564" s="32">
        <f t="shared" si="10415"/>
        <v>0</v>
      </c>
      <c r="J2564" s="32">
        <f t="shared" si="10415"/>
        <v>5294.9</v>
      </c>
      <c r="K2564" s="32">
        <f t="shared" si="10415"/>
        <v>5294.9</v>
      </c>
      <c r="L2564" s="32">
        <f t="shared" si="10173"/>
        <v>68193.899999999994</v>
      </c>
      <c r="M2564" s="32">
        <f t="shared" si="10174"/>
        <v>67368.5</v>
      </c>
      <c r="N2564" s="32">
        <f t="shared" si="10175"/>
        <v>67368.5</v>
      </c>
      <c r="O2564" s="32">
        <f>O2565+O2569</f>
        <v>0</v>
      </c>
      <c r="P2564" s="32">
        <f>P2565+P2569</f>
        <v>0</v>
      </c>
      <c r="Q2564" s="32">
        <f>Q2565+Q2569</f>
        <v>0</v>
      </c>
      <c r="R2564" s="32">
        <f t="shared" si="10176"/>
        <v>68193.899999999994</v>
      </c>
      <c r="S2564" s="32">
        <f t="shared" si="10177"/>
        <v>67368.5</v>
      </c>
      <c r="T2564" s="32">
        <f t="shared" si="10178"/>
        <v>67368.5</v>
      </c>
      <c r="U2564" s="32">
        <f>U2565+U2569</f>
        <v>0</v>
      </c>
      <c r="V2564" s="32">
        <f>V2565+V2569</f>
        <v>0</v>
      </c>
      <c r="W2564" s="32">
        <f>W2565+W2569</f>
        <v>0</v>
      </c>
      <c r="X2564" s="32">
        <f t="shared" si="10179"/>
        <v>68193.899999999994</v>
      </c>
      <c r="Y2564" s="32">
        <f t="shared" si="10180"/>
        <v>67368.5</v>
      </c>
      <c r="Z2564" s="32">
        <f t="shared" si="10181"/>
        <v>67368.5</v>
      </c>
      <c r="AA2564" s="32">
        <f>AA2565+AA2569</f>
        <v>0</v>
      </c>
      <c r="AB2564" s="32">
        <f>AB2565+AB2569</f>
        <v>0</v>
      </c>
      <c r="AC2564" s="32">
        <f>AC2565+AC2569</f>
        <v>0</v>
      </c>
      <c r="AD2564" s="32">
        <f t="shared" si="10182"/>
        <v>68193.899999999994</v>
      </c>
      <c r="AE2564" s="32">
        <f t="shared" si="10183"/>
        <v>67368.5</v>
      </c>
      <c r="AF2564" s="32">
        <f t="shared" si="10184"/>
        <v>67368.5</v>
      </c>
      <c r="AG2564" s="32">
        <f>AG2565+AG2569</f>
        <v>0</v>
      </c>
      <c r="AH2564" s="32">
        <f>AH2565+AH2569</f>
        <v>0</v>
      </c>
      <c r="AI2564" s="32">
        <f>AI2565+AI2569</f>
        <v>0</v>
      </c>
      <c r="AJ2564" s="32">
        <f t="shared" si="10185"/>
        <v>68193.899999999994</v>
      </c>
      <c r="AK2564" s="32">
        <f t="shared" si="10186"/>
        <v>67368.5</v>
      </c>
      <c r="AL2564" s="32">
        <f t="shared" si="10187"/>
        <v>67368.5</v>
      </c>
      <c r="AM2564" s="32">
        <f>AM2565+AM2569</f>
        <v>0</v>
      </c>
      <c r="AN2564" s="32">
        <f>AN2565+AN2569</f>
        <v>0</v>
      </c>
      <c r="AO2564" s="32">
        <f>AO2565+AO2569</f>
        <v>0</v>
      </c>
      <c r="AP2564" s="32">
        <f t="shared" si="10188"/>
        <v>68193.899999999994</v>
      </c>
      <c r="AQ2564" s="32">
        <f t="shared" si="10189"/>
        <v>67368.5</v>
      </c>
      <c r="AR2564" s="32">
        <f t="shared" si="10190"/>
        <v>67368.5</v>
      </c>
      <c r="AS2564" s="32">
        <f>AS2565+AS2569</f>
        <v>0</v>
      </c>
      <c r="AT2564" s="32">
        <f>AT2565+AT2569</f>
        <v>0</v>
      </c>
      <c r="AU2564" s="32">
        <f>AU2565+AU2569</f>
        <v>0</v>
      </c>
      <c r="AV2564" s="32">
        <f t="shared" si="10191"/>
        <v>68193.899999999994</v>
      </c>
      <c r="AW2564" s="32">
        <f t="shared" si="10192"/>
        <v>67368.5</v>
      </c>
      <c r="AX2564" s="32">
        <f t="shared" si="10193"/>
        <v>67368.5</v>
      </c>
      <c r="AY2564" s="32">
        <f>AY2565+AY2569</f>
        <v>0</v>
      </c>
      <c r="AZ2564" s="32">
        <f>AZ2565+AZ2569</f>
        <v>0</v>
      </c>
      <c r="BA2564" s="32">
        <f>BA2565+BA2569</f>
        <v>0</v>
      </c>
      <c r="BB2564" s="32">
        <f t="shared" si="10194"/>
        <v>68193.899999999994</v>
      </c>
      <c r="BC2564" s="32">
        <f t="shared" si="10195"/>
        <v>67368.5</v>
      </c>
      <c r="BD2564" s="32">
        <f t="shared" si="10196"/>
        <v>67368.5</v>
      </c>
      <c r="BE2564" s="32">
        <f>BE2565+BE2569</f>
        <v>0</v>
      </c>
      <c r="BF2564" s="32">
        <f>BF2565+BF2569</f>
        <v>0</v>
      </c>
      <c r="BG2564" s="32">
        <f>BG2565+BG2569</f>
        <v>0</v>
      </c>
      <c r="BH2564" s="32">
        <f t="shared" si="10197"/>
        <v>68193.899999999994</v>
      </c>
      <c r="BI2564" s="32">
        <f t="shared" si="10198"/>
        <v>67368.5</v>
      </c>
      <c r="BJ2564" s="32">
        <f t="shared" si="10199"/>
        <v>67368.5</v>
      </c>
      <c r="BK2564" s="32">
        <f>BK2565+BK2569</f>
        <v>0</v>
      </c>
      <c r="BL2564" s="32">
        <f>BL2565+BL2569</f>
        <v>0</v>
      </c>
      <c r="BM2564" s="32">
        <f>BM2565+BM2569</f>
        <v>0</v>
      </c>
      <c r="BN2564" s="32">
        <f t="shared" si="10200"/>
        <v>68193.899999999994</v>
      </c>
      <c r="BO2564" s="32">
        <f t="shared" si="10201"/>
        <v>67368.5</v>
      </c>
      <c r="BP2564" s="32">
        <f t="shared" si="10202"/>
        <v>67368.5</v>
      </c>
      <c r="BQ2564" s="32">
        <f>BQ2565+BQ2569</f>
        <v>0</v>
      </c>
      <c r="BR2564" s="32">
        <f>BR2565+BR2569</f>
        <v>0</v>
      </c>
      <c r="BS2564" s="26">
        <f t="shared" si="10203"/>
        <v>68193.899999999994</v>
      </c>
      <c r="BT2564" s="26">
        <f t="shared" si="10204"/>
        <v>67368.5</v>
      </c>
      <c r="BU2564" s="26">
        <f t="shared" si="10205"/>
        <v>67368.5</v>
      </c>
      <c r="BV2564" s="32">
        <f>BV2565+BV2569</f>
        <v>0</v>
      </c>
      <c r="BW2564" s="32">
        <f>BW2565+BW2569</f>
        <v>0</v>
      </c>
      <c r="BX2564" s="32">
        <f t="shared" si="10206"/>
        <v>68193.899999999994</v>
      </c>
      <c r="BY2564" s="32">
        <f t="shared" si="10207"/>
        <v>67368.5</v>
      </c>
      <c r="BZ2564" s="32">
        <f t="shared" si="10208"/>
        <v>67368.5</v>
      </c>
      <c r="CA2564" s="32">
        <f>CA2565+CA2569</f>
        <v>0</v>
      </c>
      <c r="CB2564" s="32">
        <f>CB2565+CB2569</f>
        <v>0</v>
      </c>
      <c r="CC2564" s="32">
        <f>CC2565+CC2569</f>
        <v>0</v>
      </c>
      <c r="CD2564" s="32">
        <f t="shared" si="10357"/>
        <v>68193.899999999994</v>
      </c>
      <c r="CE2564" s="32">
        <f t="shared" si="10358"/>
        <v>67368.5</v>
      </c>
      <c r="CF2564" s="32">
        <f t="shared" si="10359"/>
        <v>67368.5</v>
      </c>
      <c r="CG2564" s="32">
        <f>CG2565+CG2569</f>
        <v>0</v>
      </c>
      <c r="CH2564" s="32">
        <f>CH2565+CH2569</f>
        <v>0</v>
      </c>
      <c r="CI2564" s="32">
        <f>CI2565+CI2569</f>
        <v>0</v>
      </c>
      <c r="CJ2564" s="32">
        <f t="shared" si="10360"/>
        <v>68193.899999999994</v>
      </c>
      <c r="CK2564" s="32">
        <f t="shared" si="10361"/>
        <v>67368.5</v>
      </c>
      <c r="CL2564" s="32">
        <f t="shared" si="10362"/>
        <v>67368.5</v>
      </c>
      <c r="CM2564" s="32">
        <f>CM2565+CM2569</f>
        <v>0</v>
      </c>
      <c r="CN2564" s="32">
        <f>CN2565+CN2569</f>
        <v>0</v>
      </c>
      <c r="CO2564" s="32">
        <f>CO2565+CO2569</f>
        <v>0</v>
      </c>
      <c r="CP2564" s="32">
        <f t="shared" si="10363"/>
        <v>68193.899999999994</v>
      </c>
      <c r="CQ2564" s="32">
        <f t="shared" si="10364"/>
        <v>67368.5</v>
      </c>
      <c r="CR2564" s="32">
        <f t="shared" si="10365"/>
        <v>67368.5</v>
      </c>
      <c r="CS2564" s="32">
        <f>CS2565+CS2569</f>
        <v>0</v>
      </c>
      <c r="CT2564" s="19"/>
      <c r="CU2564" s="33"/>
      <c r="CW2564" s="28" t="s">
        <v>25</v>
      </c>
    </row>
    <row r="2565" spans="1:105" ht="31.2" hidden="1" x14ac:dyDescent="0.3">
      <c r="A2565" s="16" t="s">
        <v>1443</v>
      </c>
      <c r="B2565" s="17"/>
      <c r="C2565" s="16"/>
      <c r="D2565" s="16"/>
      <c r="E2565" s="34" t="s">
        <v>1444</v>
      </c>
      <c r="F2565" s="26">
        <f t="shared" ref="F2565:F2571" si="10416">F2566</f>
        <v>62715.9</v>
      </c>
      <c r="G2565" s="26">
        <f t="shared" ref="G2565:G2571" si="10417">G2566</f>
        <v>57087.3</v>
      </c>
      <c r="H2565" s="26">
        <f t="shared" ref="H2565:H2571" si="10418">H2566</f>
        <v>57087.3</v>
      </c>
      <c r="I2565" s="26">
        <f t="shared" ref="I2565:I2571" si="10419">I2566</f>
        <v>0</v>
      </c>
      <c r="J2565" s="26">
        <f t="shared" ref="J2565:J2571" si="10420">J2566</f>
        <v>4869.5</v>
      </c>
      <c r="K2565" s="26">
        <f t="shared" ref="K2565:K2571" si="10421">K2566</f>
        <v>4869.5</v>
      </c>
      <c r="L2565" s="26">
        <f t="shared" si="10173"/>
        <v>62715.9</v>
      </c>
      <c r="M2565" s="26">
        <f t="shared" si="10174"/>
        <v>61956.800000000003</v>
      </c>
      <c r="N2565" s="26">
        <f t="shared" si="10175"/>
        <v>61956.800000000003</v>
      </c>
      <c r="O2565" s="26">
        <f t="shared" ref="O2565:O2571" si="10422">O2566</f>
        <v>0</v>
      </c>
      <c r="P2565" s="26">
        <f t="shared" ref="P2565:P2571" si="10423">P2566</f>
        <v>0</v>
      </c>
      <c r="Q2565" s="26">
        <f t="shared" ref="Q2565:Q2571" si="10424">Q2566</f>
        <v>0</v>
      </c>
      <c r="R2565" s="26">
        <f t="shared" si="10176"/>
        <v>62715.9</v>
      </c>
      <c r="S2565" s="26">
        <f t="shared" si="10177"/>
        <v>61956.800000000003</v>
      </c>
      <c r="T2565" s="26">
        <f t="shared" si="10178"/>
        <v>61956.800000000003</v>
      </c>
      <c r="U2565" s="26">
        <f t="shared" ref="U2565:U2571" si="10425">U2566</f>
        <v>0</v>
      </c>
      <c r="V2565" s="26">
        <f t="shared" ref="V2565:V2571" si="10426">V2566</f>
        <v>0</v>
      </c>
      <c r="W2565" s="26">
        <f t="shared" ref="W2565:W2571" si="10427">W2566</f>
        <v>0</v>
      </c>
      <c r="X2565" s="26">
        <f t="shared" si="10179"/>
        <v>62715.9</v>
      </c>
      <c r="Y2565" s="26">
        <f t="shared" si="10180"/>
        <v>61956.800000000003</v>
      </c>
      <c r="Z2565" s="26">
        <f t="shared" si="10181"/>
        <v>61956.800000000003</v>
      </c>
      <c r="AA2565" s="26">
        <f t="shared" ref="AA2565:AA2571" si="10428">AA2566</f>
        <v>0</v>
      </c>
      <c r="AB2565" s="26">
        <f t="shared" ref="AB2565:AB2571" si="10429">AB2566</f>
        <v>0</v>
      </c>
      <c r="AC2565" s="26">
        <f t="shared" ref="AC2565:AC2571" si="10430">AC2566</f>
        <v>0</v>
      </c>
      <c r="AD2565" s="26">
        <f t="shared" si="10182"/>
        <v>62715.9</v>
      </c>
      <c r="AE2565" s="26">
        <f t="shared" si="10183"/>
        <v>61956.800000000003</v>
      </c>
      <c r="AF2565" s="26">
        <f t="shared" si="10184"/>
        <v>61956.800000000003</v>
      </c>
      <c r="AG2565" s="26">
        <f t="shared" ref="AG2565:AG2571" si="10431">AG2566</f>
        <v>0</v>
      </c>
      <c r="AH2565" s="26">
        <f t="shared" ref="AH2565:AH2571" si="10432">AH2566</f>
        <v>0</v>
      </c>
      <c r="AI2565" s="26">
        <f t="shared" ref="AI2565:AI2571" si="10433">AI2566</f>
        <v>0</v>
      </c>
      <c r="AJ2565" s="26">
        <f t="shared" si="10185"/>
        <v>62715.9</v>
      </c>
      <c r="AK2565" s="26">
        <f t="shared" si="10186"/>
        <v>61956.800000000003</v>
      </c>
      <c r="AL2565" s="26">
        <f t="shared" si="10187"/>
        <v>61956.800000000003</v>
      </c>
      <c r="AM2565" s="26">
        <f t="shared" ref="AM2565:AM2571" si="10434">AM2566</f>
        <v>0</v>
      </c>
      <c r="AN2565" s="26">
        <f t="shared" ref="AN2565:AN2571" si="10435">AN2566</f>
        <v>0</v>
      </c>
      <c r="AO2565" s="26">
        <f t="shared" ref="AO2565:AO2571" si="10436">AO2566</f>
        <v>0</v>
      </c>
      <c r="AP2565" s="26">
        <f t="shared" si="10188"/>
        <v>62715.9</v>
      </c>
      <c r="AQ2565" s="26">
        <f t="shared" si="10189"/>
        <v>61956.800000000003</v>
      </c>
      <c r="AR2565" s="26">
        <f t="shared" si="10190"/>
        <v>61956.800000000003</v>
      </c>
      <c r="AS2565" s="26">
        <f t="shared" ref="AS2565:AS2571" si="10437">AS2566</f>
        <v>0</v>
      </c>
      <c r="AT2565" s="26">
        <f t="shared" ref="AT2565:AT2571" si="10438">AT2566</f>
        <v>0</v>
      </c>
      <c r="AU2565" s="26">
        <f t="shared" ref="AU2565:AU2571" si="10439">AU2566</f>
        <v>0</v>
      </c>
      <c r="AV2565" s="26">
        <f t="shared" si="10191"/>
        <v>62715.9</v>
      </c>
      <c r="AW2565" s="26">
        <f t="shared" si="10192"/>
        <v>61956.800000000003</v>
      </c>
      <c r="AX2565" s="26">
        <f t="shared" si="10193"/>
        <v>61956.800000000003</v>
      </c>
      <c r="AY2565" s="26">
        <f t="shared" ref="AY2565:AY2571" si="10440">AY2566</f>
        <v>0</v>
      </c>
      <c r="AZ2565" s="26">
        <f t="shared" ref="AZ2565:AZ2571" si="10441">AZ2566</f>
        <v>0</v>
      </c>
      <c r="BA2565" s="26">
        <f t="shared" ref="BA2565:BA2571" si="10442">BA2566</f>
        <v>0</v>
      </c>
      <c r="BB2565" s="26">
        <f t="shared" si="10194"/>
        <v>62715.9</v>
      </c>
      <c r="BC2565" s="26">
        <f t="shared" si="10195"/>
        <v>61956.800000000003</v>
      </c>
      <c r="BD2565" s="26">
        <f t="shared" si="10196"/>
        <v>61956.800000000003</v>
      </c>
      <c r="BE2565" s="26">
        <f t="shared" ref="BE2565:BE2571" si="10443">BE2566</f>
        <v>0</v>
      </c>
      <c r="BF2565" s="26">
        <f t="shared" ref="BF2565:BF2571" si="10444">BF2566</f>
        <v>0</v>
      </c>
      <c r="BG2565" s="26">
        <f t="shared" ref="BG2565:BG2571" si="10445">BG2566</f>
        <v>0</v>
      </c>
      <c r="BH2565" s="26">
        <f t="shared" si="10197"/>
        <v>62715.9</v>
      </c>
      <c r="BI2565" s="26">
        <f t="shared" si="10198"/>
        <v>61956.800000000003</v>
      </c>
      <c r="BJ2565" s="26">
        <f t="shared" si="10199"/>
        <v>61956.800000000003</v>
      </c>
      <c r="BK2565" s="26">
        <f t="shared" ref="BK2565:BK2571" si="10446">BK2566</f>
        <v>0</v>
      </c>
      <c r="BL2565" s="26">
        <f t="shared" ref="BL2565:BL2571" si="10447">BL2566</f>
        <v>0</v>
      </c>
      <c r="BM2565" s="26">
        <f t="shared" ref="BM2565:BM2571" si="10448">BM2566</f>
        <v>0</v>
      </c>
      <c r="BN2565" s="26">
        <f t="shared" si="10200"/>
        <v>62715.9</v>
      </c>
      <c r="BO2565" s="26">
        <f t="shared" si="10201"/>
        <v>61956.800000000003</v>
      </c>
      <c r="BP2565" s="26">
        <f t="shared" si="10202"/>
        <v>61956.800000000003</v>
      </c>
      <c r="BQ2565" s="26">
        <f t="shared" ref="BQ2565:BQ2571" si="10449">BQ2566</f>
        <v>0</v>
      </c>
      <c r="BR2565" s="26">
        <f t="shared" ref="BR2565:BR2571" si="10450">BR2566</f>
        <v>0</v>
      </c>
      <c r="BS2565" s="26">
        <f t="shared" si="10203"/>
        <v>62715.9</v>
      </c>
      <c r="BT2565" s="26">
        <f t="shared" si="10204"/>
        <v>61956.800000000003</v>
      </c>
      <c r="BU2565" s="26">
        <f t="shared" si="10205"/>
        <v>61956.800000000003</v>
      </c>
      <c r="BV2565" s="26">
        <f t="shared" ref="BV2565:BV2571" si="10451">BV2566</f>
        <v>0</v>
      </c>
      <c r="BW2565" s="26">
        <f t="shared" ref="BW2565:BW2571" si="10452">BW2566</f>
        <v>0</v>
      </c>
      <c r="BX2565" s="26">
        <f t="shared" si="10206"/>
        <v>62715.9</v>
      </c>
      <c r="BY2565" s="26">
        <f t="shared" si="10207"/>
        <v>61956.800000000003</v>
      </c>
      <c r="BZ2565" s="26">
        <f t="shared" si="10208"/>
        <v>61956.800000000003</v>
      </c>
      <c r="CA2565" s="26">
        <f t="shared" ref="CA2565:CA2571" si="10453">CA2566</f>
        <v>0</v>
      </c>
      <c r="CB2565" s="26">
        <f t="shared" ref="CB2565:CB2571" si="10454">CB2566</f>
        <v>0</v>
      </c>
      <c r="CC2565" s="26">
        <f t="shared" ref="CC2565:CC2571" si="10455">CC2566</f>
        <v>0</v>
      </c>
      <c r="CD2565" s="26">
        <f t="shared" si="10357"/>
        <v>62715.9</v>
      </c>
      <c r="CE2565" s="26">
        <f t="shared" si="10358"/>
        <v>61956.800000000003</v>
      </c>
      <c r="CF2565" s="26">
        <f t="shared" si="10359"/>
        <v>61956.800000000003</v>
      </c>
      <c r="CG2565" s="26">
        <f t="shared" ref="CG2565:CG2571" si="10456">CG2566</f>
        <v>0</v>
      </c>
      <c r="CH2565" s="26">
        <f t="shared" ref="CH2565:CH2571" si="10457">CH2566</f>
        <v>0</v>
      </c>
      <c r="CI2565" s="26">
        <f t="shared" ref="CI2565:CI2571" si="10458">CI2566</f>
        <v>0</v>
      </c>
      <c r="CJ2565" s="26">
        <f t="shared" si="10360"/>
        <v>62715.9</v>
      </c>
      <c r="CK2565" s="26">
        <f t="shared" si="10361"/>
        <v>61956.800000000003</v>
      </c>
      <c r="CL2565" s="26">
        <f t="shared" si="10362"/>
        <v>61956.800000000003</v>
      </c>
      <c r="CM2565" s="26">
        <f t="shared" ref="CM2565:CM2571" si="10459">CM2566</f>
        <v>0</v>
      </c>
      <c r="CN2565" s="26">
        <f t="shared" ref="CN2565:CN2571" si="10460">CN2566</f>
        <v>0</v>
      </c>
      <c r="CO2565" s="26">
        <f t="shared" ref="CO2565:CO2571" si="10461">CO2566</f>
        <v>0</v>
      </c>
      <c r="CP2565" s="26">
        <f t="shared" si="10363"/>
        <v>62715.9</v>
      </c>
      <c r="CQ2565" s="26">
        <f t="shared" si="10364"/>
        <v>61956.800000000003</v>
      </c>
      <c r="CR2565" s="26">
        <f t="shared" si="10365"/>
        <v>61956.800000000003</v>
      </c>
      <c r="CS2565" s="26">
        <f t="shared" ref="CS2565:CS2571" si="10462">CS2566</f>
        <v>0</v>
      </c>
      <c r="CT2565" s="19"/>
      <c r="CU2565" s="35"/>
      <c r="CX2565" s="1" t="s">
        <v>1346</v>
      </c>
      <c r="DA2565" s="1" t="s">
        <v>29</v>
      </c>
    </row>
    <row r="2566" spans="1:105" ht="93.6" hidden="1" x14ac:dyDescent="0.3">
      <c r="A2566" s="16" t="s">
        <v>1443</v>
      </c>
      <c r="B2566" s="17">
        <v>100</v>
      </c>
      <c r="C2566" s="16"/>
      <c r="D2566" s="16"/>
      <c r="E2566" s="34" t="s">
        <v>129</v>
      </c>
      <c r="F2566" s="26">
        <f t="shared" si="10416"/>
        <v>62715.9</v>
      </c>
      <c r="G2566" s="26">
        <f t="shared" si="10417"/>
        <v>57087.3</v>
      </c>
      <c r="H2566" s="26">
        <f t="shared" si="10418"/>
        <v>57087.3</v>
      </c>
      <c r="I2566" s="26">
        <f t="shared" si="10419"/>
        <v>0</v>
      </c>
      <c r="J2566" s="26">
        <f t="shared" si="10420"/>
        <v>4869.5</v>
      </c>
      <c r="K2566" s="26">
        <f t="shared" si="10421"/>
        <v>4869.5</v>
      </c>
      <c r="L2566" s="26">
        <f t="shared" si="10173"/>
        <v>62715.9</v>
      </c>
      <c r="M2566" s="26">
        <f t="shared" si="10174"/>
        <v>61956.800000000003</v>
      </c>
      <c r="N2566" s="26">
        <f t="shared" si="10175"/>
        <v>61956.800000000003</v>
      </c>
      <c r="O2566" s="26">
        <f t="shared" si="10422"/>
        <v>0</v>
      </c>
      <c r="P2566" s="26">
        <f t="shared" si="10423"/>
        <v>0</v>
      </c>
      <c r="Q2566" s="26">
        <f t="shared" si="10424"/>
        <v>0</v>
      </c>
      <c r="R2566" s="26">
        <f t="shared" si="10176"/>
        <v>62715.9</v>
      </c>
      <c r="S2566" s="26">
        <f t="shared" si="10177"/>
        <v>61956.800000000003</v>
      </c>
      <c r="T2566" s="26">
        <f t="shared" si="10178"/>
        <v>61956.800000000003</v>
      </c>
      <c r="U2566" s="26">
        <f t="shared" si="10425"/>
        <v>0</v>
      </c>
      <c r="V2566" s="26">
        <f t="shared" si="10426"/>
        <v>0</v>
      </c>
      <c r="W2566" s="26">
        <f t="shared" si="10427"/>
        <v>0</v>
      </c>
      <c r="X2566" s="26">
        <f t="shared" si="10179"/>
        <v>62715.9</v>
      </c>
      <c r="Y2566" s="26">
        <f t="shared" si="10180"/>
        <v>61956.800000000003</v>
      </c>
      <c r="Z2566" s="26">
        <f t="shared" si="10181"/>
        <v>61956.800000000003</v>
      </c>
      <c r="AA2566" s="26">
        <f t="shared" si="10428"/>
        <v>0</v>
      </c>
      <c r="AB2566" s="26">
        <f t="shared" si="10429"/>
        <v>0</v>
      </c>
      <c r="AC2566" s="26">
        <f t="shared" si="10430"/>
        <v>0</v>
      </c>
      <c r="AD2566" s="26">
        <f t="shared" si="10182"/>
        <v>62715.9</v>
      </c>
      <c r="AE2566" s="26">
        <f t="shared" si="10183"/>
        <v>61956.800000000003</v>
      </c>
      <c r="AF2566" s="26">
        <f t="shared" si="10184"/>
        <v>61956.800000000003</v>
      </c>
      <c r="AG2566" s="26">
        <f t="shared" si="10431"/>
        <v>0</v>
      </c>
      <c r="AH2566" s="26">
        <f t="shared" si="10432"/>
        <v>0</v>
      </c>
      <c r="AI2566" s="26">
        <f t="shared" si="10433"/>
        <v>0</v>
      </c>
      <c r="AJ2566" s="26">
        <f t="shared" si="10185"/>
        <v>62715.9</v>
      </c>
      <c r="AK2566" s="26">
        <f t="shared" si="10186"/>
        <v>61956.800000000003</v>
      </c>
      <c r="AL2566" s="26">
        <f t="shared" si="10187"/>
        <v>61956.800000000003</v>
      </c>
      <c r="AM2566" s="26">
        <f t="shared" si="10434"/>
        <v>0</v>
      </c>
      <c r="AN2566" s="26">
        <f t="shared" si="10435"/>
        <v>0</v>
      </c>
      <c r="AO2566" s="26">
        <f t="shared" si="10436"/>
        <v>0</v>
      </c>
      <c r="AP2566" s="26">
        <f t="shared" si="10188"/>
        <v>62715.9</v>
      </c>
      <c r="AQ2566" s="26">
        <f t="shared" si="10189"/>
        <v>61956.800000000003</v>
      </c>
      <c r="AR2566" s="26">
        <f t="shared" si="10190"/>
        <v>61956.800000000003</v>
      </c>
      <c r="AS2566" s="26">
        <f t="shared" si="10437"/>
        <v>0</v>
      </c>
      <c r="AT2566" s="26">
        <f t="shared" si="10438"/>
        <v>0</v>
      </c>
      <c r="AU2566" s="26">
        <f t="shared" si="10439"/>
        <v>0</v>
      </c>
      <c r="AV2566" s="26">
        <f t="shared" si="10191"/>
        <v>62715.9</v>
      </c>
      <c r="AW2566" s="26">
        <f t="shared" si="10192"/>
        <v>61956.800000000003</v>
      </c>
      <c r="AX2566" s="26">
        <f t="shared" si="10193"/>
        <v>61956.800000000003</v>
      </c>
      <c r="AY2566" s="26">
        <f t="shared" si="10440"/>
        <v>0</v>
      </c>
      <c r="AZ2566" s="26">
        <f t="shared" si="10441"/>
        <v>0</v>
      </c>
      <c r="BA2566" s="26">
        <f t="shared" si="10442"/>
        <v>0</v>
      </c>
      <c r="BB2566" s="26">
        <f t="shared" si="10194"/>
        <v>62715.9</v>
      </c>
      <c r="BC2566" s="26">
        <f t="shared" si="10195"/>
        <v>61956.800000000003</v>
      </c>
      <c r="BD2566" s="26">
        <f t="shared" si="10196"/>
        <v>61956.800000000003</v>
      </c>
      <c r="BE2566" s="26">
        <f t="shared" si="10443"/>
        <v>0</v>
      </c>
      <c r="BF2566" s="26">
        <f t="shared" si="10444"/>
        <v>0</v>
      </c>
      <c r="BG2566" s="26">
        <f t="shared" si="10445"/>
        <v>0</v>
      </c>
      <c r="BH2566" s="26">
        <f t="shared" si="10197"/>
        <v>62715.9</v>
      </c>
      <c r="BI2566" s="26">
        <f t="shared" si="10198"/>
        <v>61956.800000000003</v>
      </c>
      <c r="BJ2566" s="26">
        <f t="shared" si="10199"/>
        <v>61956.800000000003</v>
      </c>
      <c r="BK2566" s="26">
        <f t="shared" si="10446"/>
        <v>0</v>
      </c>
      <c r="BL2566" s="26">
        <f t="shared" si="10447"/>
        <v>0</v>
      </c>
      <c r="BM2566" s="26">
        <f t="shared" si="10448"/>
        <v>0</v>
      </c>
      <c r="BN2566" s="26">
        <f t="shared" si="10200"/>
        <v>62715.9</v>
      </c>
      <c r="BO2566" s="26">
        <f t="shared" si="10201"/>
        <v>61956.800000000003</v>
      </c>
      <c r="BP2566" s="26">
        <f t="shared" si="10202"/>
        <v>61956.800000000003</v>
      </c>
      <c r="BQ2566" s="26">
        <f t="shared" si="10449"/>
        <v>0</v>
      </c>
      <c r="BR2566" s="26">
        <f t="shared" si="10450"/>
        <v>0</v>
      </c>
      <c r="BS2566" s="26">
        <f t="shared" si="10203"/>
        <v>62715.9</v>
      </c>
      <c r="BT2566" s="26">
        <f t="shared" si="10204"/>
        <v>61956.800000000003</v>
      </c>
      <c r="BU2566" s="26">
        <f t="shared" si="10205"/>
        <v>61956.800000000003</v>
      </c>
      <c r="BV2566" s="26">
        <f t="shared" si="10451"/>
        <v>0</v>
      </c>
      <c r="BW2566" s="26">
        <f t="shared" si="10452"/>
        <v>0</v>
      </c>
      <c r="BX2566" s="26">
        <f t="shared" si="10206"/>
        <v>62715.9</v>
      </c>
      <c r="BY2566" s="26">
        <f t="shared" si="10207"/>
        <v>61956.800000000003</v>
      </c>
      <c r="BZ2566" s="26">
        <f t="shared" si="10208"/>
        <v>61956.800000000003</v>
      </c>
      <c r="CA2566" s="26">
        <f t="shared" si="10453"/>
        <v>0</v>
      </c>
      <c r="CB2566" s="26">
        <f t="shared" si="10454"/>
        <v>0</v>
      </c>
      <c r="CC2566" s="26">
        <f t="shared" si="10455"/>
        <v>0</v>
      </c>
      <c r="CD2566" s="26">
        <f t="shared" si="10357"/>
        <v>62715.9</v>
      </c>
      <c r="CE2566" s="26">
        <f t="shared" si="10358"/>
        <v>61956.800000000003</v>
      </c>
      <c r="CF2566" s="26">
        <f t="shared" si="10359"/>
        <v>61956.800000000003</v>
      </c>
      <c r="CG2566" s="26">
        <f t="shared" si="10456"/>
        <v>0</v>
      </c>
      <c r="CH2566" s="26">
        <f t="shared" si="10457"/>
        <v>0</v>
      </c>
      <c r="CI2566" s="26">
        <f t="shared" si="10458"/>
        <v>0</v>
      </c>
      <c r="CJ2566" s="26">
        <f t="shared" si="10360"/>
        <v>62715.9</v>
      </c>
      <c r="CK2566" s="26">
        <f t="shared" si="10361"/>
        <v>61956.800000000003</v>
      </c>
      <c r="CL2566" s="26">
        <f t="shared" si="10362"/>
        <v>61956.800000000003</v>
      </c>
      <c r="CM2566" s="26">
        <f t="shared" si="10459"/>
        <v>0</v>
      </c>
      <c r="CN2566" s="26">
        <f t="shared" si="10460"/>
        <v>0</v>
      </c>
      <c r="CO2566" s="26">
        <f t="shared" si="10461"/>
        <v>0</v>
      </c>
      <c r="CP2566" s="26">
        <f t="shared" si="10363"/>
        <v>62715.9</v>
      </c>
      <c r="CQ2566" s="26">
        <f t="shared" si="10364"/>
        <v>61956.800000000003</v>
      </c>
      <c r="CR2566" s="26">
        <f t="shared" si="10365"/>
        <v>61956.800000000003</v>
      </c>
      <c r="CS2566" s="26">
        <f t="shared" si="10462"/>
        <v>0</v>
      </c>
      <c r="CT2566" s="19"/>
      <c r="CU2566" s="35"/>
      <c r="CY2566" s="1" t="s">
        <v>27</v>
      </c>
    </row>
    <row r="2567" spans="1:105" ht="31.2" hidden="1" x14ac:dyDescent="0.3">
      <c r="A2567" s="16" t="s">
        <v>1443</v>
      </c>
      <c r="B2567" s="17">
        <v>120</v>
      </c>
      <c r="C2567" s="16"/>
      <c r="D2567" s="16"/>
      <c r="E2567" s="34" t="s">
        <v>392</v>
      </c>
      <c r="F2567" s="26">
        <f t="shared" si="10416"/>
        <v>62715.9</v>
      </c>
      <c r="G2567" s="26">
        <f t="shared" si="10417"/>
        <v>57087.3</v>
      </c>
      <c r="H2567" s="26">
        <f t="shared" si="10418"/>
        <v>57087.3</v>
      </c>
      <c r="I2567" s="26">
        <f t="shared" si="10419"/>
        <v>0</v>
      </c>
      <c r="J2567" s="26">
        <f t="shared" si="10420"/>
        <v>4869.5</v>
      </c>
      <c r="K2567" s="26">
        <f t="shared" si="10421"/>
        <v>4869.5</v>
      </c>
      <c r="L2567" s="26">
        <f t="shared" si="10173"/>
        <v>62715.9</v>
      </c>
      <c r="M2567" s="26">
        <f t="shared" si="10174"/>
        <v>61956.800000000003</v>
      </c>
      <c r="N2567" s="26">
        <f t="shared" si="10175"/>
        <v>61956.800000000003</v>
      </c>
      <c r="O2567" s="26">
        <f t="shared" si="10422"/>
        <v>0</v>
      </c>
      <c r="P2567" s="26">
        <f t="shared" si="10423"/>
        <v>0</v>
      </c>
      <c r="Q2567" s="26">
        <f t="shared" si="10424"/>
        <v>0</v>
      </c>
      <c r="R2567" s="26">
        <f t="shared" si="10176"/>
        <v>62715.9</v>
      </c>
      <c r="S2567" s="26">
        <f t="shared" si="10177"/>
        <v>61956.800000000003</v>
      </c>
      <c r="T2567" s="26">
        <f t="shared" si="10178"/>
        <v>61956.800000000003</v>
      </c>
      <c r="U2567" s="26">
        <f t="shared" si="10425"/>
        <v>0</v>
      </c>
      <c r="V2567" s="26">
        <f t="shared" si="10426"/>
        <v>0</v>
      </c>
      <c r="W2567" s="26">
        <f t="shared" si="10427"/>
        <v>0</v>
      </c>
      <c r="X2567" s="26">
        <f t="shared" si="10179"/>
        <v>62715.9</v>
      </c>
      <c r="Y2567" s="26">
        <f t="shared" si="10180"/>
        <v>61956.800000000003</v>
      </c>
      <c r="Z2567" s="26">
        <f t="shared" si="10181"/>
        <v>61956.800000000003</v>
      </c>
      <c r="AA2567" s="26">
        <f t="shared" si="10428"/>
        <v>0</v>
      </c>
      <c r="AB2567" s="26">
        <f t="shared" si="10429"/>
        <v>0</v>
      </c>
      <c r="AC2567" s="26">
        <f t="shared" si="10430"/>
        <v>0</v>
      </c>
      <c r="AD2567" s="26">
        <f t="shared" si="10182"/>
        <v>62715.9</v>
      </c>
      <c r="AE2567" s="26">
        <f t="shared" si="10183"/>
        <v>61956.800000000003</v>
      </c>
      <c r="AF2567" s="26">
        <f t="shared" si="10184"/>
        <v>61956.800000000003</v>
      </c>
      <c r="AG2567" s="26">
        <f t="shared" si="10431"/>
        <v>0</v>
      </c>
      <c r="AH2567" s="26">
        <f t="shared" si="10432"/>
        <v>0</v>
      </c>
      <c r="AI2567" s="26">
        <f t="shared" si="10433"/>
        <v>0</v>
      </c>
      <c r="AJ2567" s="26">
        <f t="shared" si="10185"/>
        <v>62715.9</v>
      </c>
      <c r="AK2567" s="26">
        <f t="shared" si="10186"/>
        <v>61956.800000000003</v>
      </c>
      <c r="AL2567" s="26">
        <f t="shared" si="10187"/>
        <v>61956.800000000003</v>
      </c>
      <c r="AM2567" s="26">
        <f t="shared" si="10434"/>
        <v>0</v>
      </c>
      <c r="AN2567" s="26">
        <f t="shared" si="10435"/>
        <v>0</v>
      </c>
      <c r="AO2567" s="26">
        <f t="shared" si="10436"/>
        <v>0</v>
      </c>
      <c r="AP2567" s="26">
        <f t="shared" si="10188"/>
        <v>62715.9</v>
      </c>
      <c r="AQ2567" s="26">
        <f t="shared" si="10189"/>
        <v>61956.800000000003</v>
      </c>
      <c r="AR2567" s="26">
        <f t="shared" si="10190"/>
        <v>61956.800000000003</v>
      </c>
      <c r="AS2567" s="26">
        <f t="shared" si="10437"/>
        <v>0</v>
      </c>
      <c r="AT2567" s="26">
        <f t="shared" si="10438"/>
        <v>0</v>
      </c>
      <c r="AU2567" s="26">
        <f t="shared" si="10439"/>
        <v>0</v>
      </c>
      <c r="AV2567" s="26">
        <f t="shared" si="10191"/>
        <v>62715.9</v>
      </c>
      <c r="AW2567" s="26">
        <f t="shared" si="10192"/>
        <v>61956.800000000003</v>
      </c>
      <c r="AX2567" s="26">
        <f t="shared" si="10193"/>
        <v>61956.800000000003</v>
      </c>
      <c r="AY2567" s="26">
        <f t="shared" si="10440"/>
        <v>0</v>
      </c>
      <c r="AZ2567" s="26">
        <f t="shared" si="10441"/>
        <v>0</v>
      </c>
      <c r="BA2567" s="26">
        <f t="shared" si="10442"/>
        <v>0</v>
      </c>
      <c r="BB2567" s="26">
        <f t="shared" si="10194"/>
        <v>62715.9</v>
      </c>
      <c r="BC2567" s="26">
        <f t="shared" si="10195"/>
        <v>61956.800000000003</v>
      </c>
      <c r="BD2567" s="26">
        <f t="shared" si="10196"/>
        <v>61956.800000000003</v>
      </c>
      <c r="BE2567" s="26">
        <f t="shared" si="10443"/>
        <v>0</v>
      </c>
      <c r="BF2567" s="26">
        <f t="shared" si="10444"/>
        <v>0</v>
      </c>
      <c r="BG2567" s="26">
        <f t="shared" si="10445"/>
        <v>0</v>
      </c>
      <c r="BH2567" s="26">
        <f t="shared" si="10197"/>
        <v>62715.9</v>
      </c>
      <c r="BI2567" s="26">
        <f t="shared" si="10198"/>
        <v>61956.800000000003</v>
      </c>
      <c r="BJ2567" s="26">
        <f t="shared" si="10199"/>
        <v>61956.800000000003</v>
      </c>
      <c r="BK2567" s="26">
        <f t="shared" si="10446"/>
        <v>0</v>
      </c>
      <c r="BL2567" s="26">
        <f t="shared" si="10447"/>
        <v>0</v>
      </c>
      <c r="BM2567" s="26">
        <f t="shared" si="10448"/>
        <v>0</v>
      </c>
      <c r="BN2567" s="26">
        <f t="shared" si="10200"/>
        <v>62715.9</v>
      </c>
      <c r="BO2567" s="26">
        <f t="shared" si="10201"/>
        <v>61956.800000000003</v>
      </c>
      <c r="BP2567" s="26">
        <f t="shared" si="10202"/>
        <v>61956.800000000003</v>
      </c>
      <c r="BQ2567" s="26">
        <f t="shared" si="10449"/>
        <v>0</v>
      </c>
      <c r="BR2567" s="26">
        <f t="shared" si="10450"/>
        <v>0</v>
      </c>
      <c r="BS2567" s="26">
        <f t="shared" si="10203"/>
        <v>62715.9</v>
      </c>
      <c r="BT2567" s="26">
        <f t="shared" si="10204"/>
        <v>61956.800000000003</v>
      </c>
      <c r="BU2567" s="26">
        <f t="shared" si="10205"/>
        <v>61956.800000000003</v>
      </c>
      <c r="BV2567" s="26">
        <f t="shared" si="10451"/>
        <v>0</v>
      </c>
      <c r="BW2567" s="26">
        <f t="shared" si="10452"/>
        <v>0</v>
      </c>
      <c r="BX2567" s="26">
        <f t="shared" si="10206"/>
        <v>62715.9</v>
      </c>
      <c r="BY2567" s="26">
        <f t="shared" si="10207"/>
        <v>61956.800000000003</v>
      </c>
      <c r="BZ2567" s="26">
        <f t="shared" si="10208"/>
        <v>61956.800000000003</v>
      </c>
      <c r="CA2567" s="26">
        <f t="shared" si="10453"/>
        <v>0</v>
      </c>
      <c r="CB2567" s="26">
        <f t="shared" si="10454"/>
        <v>0</v>
      </c>
      <c r="CC2567" s="26">
        <f t="shared" si="10455"/>
        <v>0</v>
      </c>
      <c r="CD2567" s="26">
        <f t="shared" si="10357"/>
        <v>62715.9</v>
      </c>
      <c r="CE2567" s="26">
        <f t="shared" si="10358"/>
        <v>61956.800000000003</v>
      </c>
      <c r="CF2567" s="26">
        <f t="shared" si="10359"/>
        <v>61956.800000000003</v>
      </c>
      <c r="CG2567" s="26">
        <f t="shared" si="10456"/>
        <v>0</v>
      </c>
      <c r="CH2567" s="26">
        <f t="shared" si="10457"/>
        <v>0</v>
      </c>
      <c r="CI2567" s="26">
        <f t="shared" si="10458"/>
        <v>0</v>
      </c>
      <c r="CJ2567" s="26">
        <f t="shared" si="10360"/>
        <v>62715.9</v>
      </c>
      <c r="CK2567" s="26">
        <f t="shared" si="10361"/>
        <v>61956.800000000003</v>
      </c>
      <c r="CL2567" s="26">
        <f t="shared" si="10362"/>
        <v>61956.800000000003</v>
      </c>
      <c r="CM2567" s="26">
        <f t="shared" si="10459"/>
        <v>0</v>
      </c>
      <c r="CN2567" s="26">
        <f t="shared" si="10460"/>
        <v>0</v>
      </c>
      <c r="CO2567" s="26">
        <f t="shared" si="10461"/>
        <v>0</v>
      </c>
      <c r="CP2567" s="26">
        <f t="shared" si="10363"/>
        <v>62715.9</v>
      </c>
      <c r="CQ2567" s="26">
        <f t="shared" si="10364"/>
        <v>61956.800000000003</v>
      </c>
      <c r="CR2567" s="26">
        <f t="shared" si="10365"/>
        <v>61956.800000000003</v>
      </c>
      <c r="CS2567" s="26">
        <f t="shared" si="10462"/>
        <v>0</v>
      </c>
      <c r="CT2567" s="19"/>
      <c r="CU2567" s="35"/>
      <c r="CZ2567" s="1" t="s">
        <v>28</v>
      </c>
    </row>
    <row r="2568" spans="1:105" ht="62.4" hidden="1" x14ac:dyDescent="0.3">
      <c r="A2568" s="16" t="s">
        <v>1443</v>
      </c>
      <c r="B2568" s="17">
        <v>120</v>
      </c>
      <c r="C2568" s="16" t="s">
        <v>40</v>
      </c>
      <c r="D2568" s="16" t="s">
        <v>65</v>
      </c>
      <c r="E2568" s="34" t="s">
        <v>1445</v>
      </c>
      <c r="F2568" s="26">
        <v>62715.9</v>
      </c>
      <c r="G2568" s="26">
        <v>57087.3</v>
      </c>
      <c r="H2568" s="26">
        <v>57087.3</v>
      </c>
      <c r="I2568" s="26"/>
      <c r="J2568" s="26">
        <v>4869.5</v>
      </c>
      <c r="K2568" s="26">
        <v>4869.5</v>
      </c>
      <c r="L2568" s="26">
        <f t="shared" si="10173"/>
        <v>62715.9</v>
      </c>
      <c r="M2568" s="26">
        <f t="shared" si="10174"/>
        <v>61956.800000000003</v>
      </c>
      <c r="N2568" s="26">
        <f t="shared" si="10175"/>
        <v>61956.800000000003</v>
      </c>
      <c r="O2568" s="26"/>
      <c r="P2568" s="26"/>
      <c r="Q2568" s="26"/>
      <c r="R2568" s="26">
        <f t="shared" si="10176"/>
        <v>62715.9</v>
      </c>
      <c r="S2568" s="26">
        <f t="shared" si="10177"/>
        <v>61956.800000000003</v>
      </c>
      <c r="T2568" s="26">
        <f t="shared" si="10178"/>
        <v>61956.800000000003</v>
      </c>
      <c r="U2568" s="26"/>
      <c r="V2568" s="26"/>
      <c r="W2568" s="26"/>
      <c r="X2568" s="26">
        <f t="shared" si="10179"/>
        <v>62715.9</v>
      </c>
      <c r="Y2568" s="26">
        <f t="shared" si="10180"/>
        <v>61956.800000000003</v>
      </c>
      <c r="Z2568" s="26">
        <f t="shared" si="10181"/>
        <v>61956.800000000003</v>
      </c>
      <c r="AA2568" s="26"/>
      <c r="AB2568" s="26"/>
      <c r="AC2568" s="26"/>
      <c r="AD2568" s="26">
        <f t="shared" si="10182"/>
        <v>62715.9</v>
      </c>
      <c r="AE2568" s="26">
        <f t="shared" si="10183"/>
        <v>61956.800000000003</v>
      </c>
      <c r="AF2568" s="26">
        <f t="shared" si="10184"/>
        <v>61956.800000000003</v>
      </c>
      <c r="AG2568" s="26"/>
      <c r="AH2568" s="26"/>
      <c r="AI2568" s="26"/>
      <c r="AJ2568" s="26">
        <f t="shared" si="10185"/>
        <v>62715.9</v>
      </c>
      <c r="AK2568" s="26">
        <f t="shared" si="10186"/>
        <v>61956.800000000003</v>
      </c>
      <c r="AL2568" s="26">
        <f t="shared" si="10187"/>
        <v>61956.800000000003</v>
      </c>
      <c r="AM2568" s="26"/>
      <c r="AN2568" s="26"/>
      <c r="AO2568" s="26"/>
      <c r="AP2568" s="26">
        <f t="shared" si="10188"/>
        <v>62715.9</v>
      </c>
      <c r="AQ2568" s="26">
        <f t="shared" si="10189"/>
        <v>61956.800000000003</v>
      </c>
      <c r="AR2568" s="26">
        <f t="shared" si="10190"/>
        <v>61956.800000000003</v>
      </c>
      <c r="AS2568" s="26"/>
      <c r="AT2568" s="26"/>
      <c r="AU2568" s="26"/>
      <c r="AV2568" s="26">
        <f t="shared" si="10191"/>
        <v>62715.9</v>
      </c>
      <c r="AW2568" s="26">
        <f t="shared" si="10192"/>
        <v>61956.800000000003</v>
      </c>
      <c r="AX2568" s="26">
        <f t="shared" si="10193"/>
        <v>61956.800000000003</v>
      </c>
      <c r="AY2568" s="26"/>
      <c r="AZ2568" s="26"/>
      <c r="BA2568" s="26"/>
      <c r="BB2568" s="26">
        <f t="shared" si="10194"/>
        <v>62715.9</v>
      </c>
      <c r="BC2568" s="26">
        <f t="shared" si="10195"/>
        <v>61956.800000000003</v>
      </c>
      <c r="BD2568" s="26">
        <f t="shared" si="10196"/>
        <v>61956.800000000003</v>
      </c>
      <c r="BE2568" s="26"/>
      <c r="BF2568" s="26"/>
      <c r="BG2568" s="26"/>
      <c r="BH2568" s="26">
        <f t="shared" si="10197"/>
        <v>62715.9</v>
      </c>
      <c r="BI2568" s="26">
        <f t="shared" si="10198"/>
        <v>61956.800000000003</v>
      </c>
      <c r="BJ2568" s="26">
        <f t="shared" si="10199"/>
        <v>61956.800000000003</v>
      </c>
      <c r="BK2568" s="26"/>
      <c r="BL2568" s="26"/>
      <c r="BM2568" s="26"/>
      <c r="BN2568" s="26">
        <f t="shared" si="10200"/>
        <v>62715.9</v>
      </c>
      <c r="BO2568" s="26">
        <f t="shared" si="10201"/>
        <v>61956.800000000003</v>
      </c>
      <c r="BP2568" s="26">
        <f t="shared" si="10202"/>
        <v>61956.800000000003</v>
      </c>
      <c r="BQ2568" s="26"/>
      <c r="BR2568" s="26"/>
      <c r="BS2568" s="26">
        <f t="shared" si="10203"/>
        <v>62715.9</v>
      </c>
      <c r="BT2568" s="26">
        <f t="shared" si="10204"/>
        <v>61956.800000000003</v>
      </c>
      <c r="BU2568" s="26">
        <f t="shared" si="10205"/>
        <v>61956.800000000003</v>
      </c>
      <c r="BV2568" s="26"/>
      <c r="BW2568" s="26"/>
      <c r="BX2568" s="26">
        <f t="shared" si="10206"/>
        <v>62715.9</v>
      </c>
      <c r="BY2568" s="26">
        <f t="shared" si="10207"/>
        <v>61956.800000000003</v>
      </c>
      <c r="BZ2568" s="26">
        <f t="shared" si="10208"/>
        <v>61956.800000000003</v>
      </c>
      <c r="CA2568" s="26"/>
      <c r="CB2568" s="26"/>
      <c r="CC2568" s="26"/>
      <c r="CD2568" s="26">
        <f t="shared" si="10357"/>
        <v>62715.9</v>
      </c>
      <c r="CE2568" s="26">
        <f t="shared" si="10358"/>
        <v>61956.800000000003</v>
      </c>
      <c r="CF2568" s="26">
        <f t="shared" si="10359"/>
        <v>61956.800000000003</v>
      </c>
      <c r="CG2568" s="26"/>
      <c r="CH2568" s="26"/>
      <c r="CI2568" s="26"/>
      <c r="CJ2568" s="26">
        <f t="shared" si="10360"/>
        <v>62715.9</v>
      </c>
      <c r="CK2568" s="26">
        <f t="shared" si="10361"/>
        <v>61956.800000000003</v>
      </c>
      <c r="CL2568" s="26">
        <f t="shared" si="10362"/>
        <v>61956.800000000003</v>
      </c>
      <c r="CM2568" s="26"/>
      <c r="CN2568" s="26"/>
      <c r="CO2568" s="26"/>
      <c r="CP2568" s="26">
        <f t="shared" si="10363"/>
        <v>62715.9</v>
      </c>
      <c r="CQ2568" s="26">
        <f t="shared" si="10364"/>
        <v>61956.800000000003</v>
      </c>
      <c r="CR2568" s="26">
        <f t="shared" si="10365"/>
        <v>61956.800000000003</v>
      </c>
      <c r="CS2568" s="26"/>
      <c r="CT2568" s="19"/>
      <c r="CU2568" s="35">
        <v>149</v>
      </c>
    </row>
    <row r="2569" spans="1:105" ht="31.2" hidden="1" x14ac:dyDescent="0.3">
      <c r="A2569" s="16" t="s">
        <v>1446</v>
      </c>
      <c r="B2569" s="17"/>
      <c r="C2569" s="16"/>
      <c r="D2569" s="16"/>
      <c r="E2569" s="34" t="s">
        <v>1447</v>
      </c>
      <c r="F2569" s="26">
        <f t="shared" si="10416"/>
        <v>5478</v>
      </c>
      <c r="G2569" s="26">
        <f t="shared" si="10417"/>
        <v>4986.3</v>
      </c>
      <c r="H2569" s="26">
        <f t="shared" si="10418"/>
        <v>4986.3</v>
      </c>
      <c r="I2569" s="26">
        <f t="shared" si="10419"/>
        <v>0</v>
      </c>
      <c r="J2569" s="26">
        <f t="shared" si="10420"/>
        <v>425.4</v>
      </c>
      <c r="K2569" s="26">
        <f t="shared" si="10421"/>
        <v>425.4</v>
      </c>
      <c r="L2569" s="26">
        <f t="shared" si="10173"/>
        <v>5478</v>
      </c>
      <c r="M2569" s="26">
        <f t="shared" si="10174"/>
        <v>5411.7</v>
      </c>
      <c r="N2569" s="26">
        <f t="shared" si="10175"/>
        <v>5411.7</v>
      </c>
      <c r="O2569" s="26">
        <f t="shared" si="10422"/>
        <v>0</v>
      </c>
      <c r="P2569" s="26">
        <f t="shared" si="10423"/>
        <v>0</v>
      </c>
      <c r="Q2569" s="26">
        <f t="shared" si="10424"/>
        <v>0</v>
      </c>
      <c r="R2569" s="26">
        <f t="shared" si="10176"/>
        <v>5478</v>
      </c>
      <c r="S2569" s="26">
        <f t="shared" si="10177"/>
        <v>5411.7</v>
      </c>
      <c r="T2569" s="26">
        <f t="shared" si="10178"/>
        <v>5411.7</v>
      </c>
      <c r="U2569" s="26">
        <f t="shared" si="10425"/>
        <v>0</v>
      </c>
      <c r="V2569" s="26">
        <f t="shared" si="10426"/>
        <v>0</v>
      </c>
      <c r="W2569" s="26">
        <f t="shared" si="10427"/>
        <v>0</v>
      </c>
      <c r="X2569" s="26">
        <f t="shared" si="10179"/>
        <v>5478</v>
      </c>
      <c r="Y2569" s="26">
        <f t="shared" si="10180"/>
        <v>5411.7</v>
      </c>
      <c r="Z2569" s="26">
        <f t="shared" si="10181"/>
        <v>5411.7</v>
      </c>
      <c r="AA2569" s="26">
        <f t="shared" si="10428"/>
        <v>0</v>
      </c>
      <c r="AB2569" s="26">
        <f t="shared" si="10429"/>
        <v>0</v>
      </c>
      <c r="AC2569" s="26">
        <f t="shared" si="10430"/>
        <v>0</v>
      </c>
      <c r="AD2569" s="26">
        <f t="shared" si="10182"/>
        <v>5478</v>
      </c>
      <c r="AE2569" s="26">
        <f t="shared" si="10183"/>
        <v>5411.7</v>
      </c>
      <c r="AF2569" s="26">
        <f t="shared" si="10184"/>
        <v>5411.7</v>
      </c>
      <c r="AG2569" s="26">
        <f t="shared" si="10431"/>
        <v>0</v>
      </c>
      <c r="AH2569" s="26">
        <f t="shared" si="10432"/>
        <v>0</v>
      </c>
      <c r="AI2569" s="26">
        <f t="shared" si="10433"/>
        <v>0</v>
      </c>
      <c r="AJ2569" s="26">
        <f t="shared" si="10185"/>
        <v>5478</v>
      </c>
      <c r="AK2569" s="26">
        <f t="shared" si="10186"/>
        <v>5411.7</v>
      </c>
      <c r="AL2569" s="26">
        <f t="shared" si="10187"/>
        <v>5411.7</v>
      </c>
      <c r="AM2569" s="26">
        <f t="shared" si="10434"/>
        <v>0</v>
      </c>
      <c r="AN2569" s="26">
        <f t="shared" si="10435"/>
        <v>0</v>
      </c>
      <c r="AO2569" s="26">
        <f t="shared" si="10436"/>
        <v>0</v>
      </c>
      <c r="AP2569" s="26">
        <f t="shared" si="10188"/>
        <v>5478</v>
      </c>
      <c r="AQ2569" s="26">
        <f t="shared" si="10189"/>
        <v>5411.7</v>
      </c>
      <c r="AR2569" s="26">
        <f t="shared" si="10190"/>
        <v>5411.7</v>
      </c>
      <c r="AS2569" s="26">
        <f t="shared" si="10437"/>
        <v>0</v>
      </c>
      <c r="AT2569" s="26">
        <f t="shared" si="10438"/>
        <v>0</v>
      </c>
      <c r="AU2569" s="26">
        <f t="shared" si="10439"/>
        <v>0</v>
      </c>
      <c r="AV2569" s="26">
        <f t="shared" si="10191"/>
        <v>5478</v>
      </c>
      <c r="AW2569" s="26">
        <f t="shared" si="10192"/>
        <v>5411.7</v>
      </c>
      <c r="AX2569" s="26">
        <f t="shared" si="10193"/>
        <v>5411.7</v>
      </c>
      <c r="AY2569" s="26">
        <f t="shared" si="10440"/>
        <v>0</v>
      </c>
      <c r="AZ2569" s="26">
        <f t="shared" si="10441"/>
        <v>0</v>
      </c>
      <c r="BA2569" s="26">
        <f t="shared" si="10442"/>
        <v>0</v>
      </c>
      <c r="BB2569" s="26">
        <f t="shared" si="10194"/>
        <v>5478</v>
      </c>
      <c r="BC2569" s="26">
        <f t="shared" si="10195"/>
        <v>5411.7</v>
      </c>
      <c r="BD2569" s="26">
        <f t="shared" si="10196"/>
        <v>5411.7</v>
      </c>
      <c r="BE2569" s="26">
        <f t="shared" si="10443"/>
        <v>0</v>
      </c>
      <c r="BF2569" s="26">
        <f t="shared" si="10444"/>
        <v>0</v>
      </c>
      <c r="BG2569" s="26">
        <f t="shared" si="10445"/>
        <v>0</v>
      </c>
      <c r="BH2569" s="26">
        <f t="shared" si="10197"/>
        <v>5478</v>
      </c>
      <c r="BI2569" s="26">
        <f t="shared" si="10198"/>
        <v>5411.7</v>
      </c>
      <c r="BJ2569" s="26">
        <f t="shared" si="10199"/>
        <v>5411.7</v>
      </c>
      <c r="BK2569" s="26">
        <f t="shared" si="10446"/>
        <v>0</v>
      </c>
      <c r="BL2569" s="26">
        <f t="shared" si="10447"/>
        <v>0</v>
      </c>
      <c r="BM2569" s="26">
        <f t="shared" si="10448"/>
        <v>0</v>
      </c>
      <c r="BN2569" s="26">
        <f t="shared" si="10200"/>
        <v>5478</v>
      </c>
      <c r="BO2569" s="26">
        <f t="shared" si="10201"/>
        <v>5411.7</v>
      </c>
      <c r="BP2569" s="26">
        <f t="shared" si="10202"/>
        <v>5411.7</v>
      </c>
      <c r="BQ2569" s="26">
        <f t="shared" si="10449"/>
        <v>0</v>
      </c>
      <c r="BR2569" s="26">
        <f t="shared" si="10450"/>
        <v>0</v>
      </c>
      <c r="BS2569" s="26">
        <f t="shared" si="10203"/>
        <v>5478</v>
      </c>
      <c r="BT2569" s="26">
        <f t="shared" si="10204"/>
        <v>5411.7</v>
      </c>
      <c r="BU2569" s="26">
        <f t="shared" si="10205"/>
        <v>5411.7</v>
      </c>
      <c r="BV2569" s="26">
        <f t="shared" si="10451"/>
        <v>0</v>
      </c>
      <c r="BW2569" s="26">
        <f t="shared" si="10452"/>
        <v>0</v>
      </c>
      <c r="BX2569" s="26">
        <f t="shared" si="10206"/>
        <v>5478</v>
      </c>
      <c r="BY2569" s="26">
        <f t="shared" si="10207"/>
        <v>5411.7</v>
      </c>
      <c r="BZ2569" s="26">
        <f t="shared" si="10208"/>
        <v>5411.7</v>
      </c>
      <c r="CA2569" s="26">
        <f t="shared" si="10453"/>
        <v>0</v>
      </c>
      <c r="CB2569" s="26">
        <f t="shared" si="10454"/>
        <v>0</v>
      </c>
      <c r="CC2569" s="26">
        <f t="shared" si="10455"/>
        <v>0</v>
      </c>
      <c r="CD2569" s="26">
        <f t="shared" si="10357"/>
        <v>5478</v>
      </c>
      <c r="CE2569" s="26">
        <f t="shared" si="10358"/>
        <v>5411.7</v>
      </c>
      <c r="CF2569" s="26">
        <f t="shared" si="10359"/>
        <v>5411.7</v>
      </c>
      <c r="CG2569" s="26">
        <f t="shared" si="10456"/>
        <v>0</v>
      </c>
      <c r="CH2569" s="26">
        <f t="shared" si="10457"/>
        <v>0</v>
      </c>
      <c r="CI2569" s="26">
        <f t="shared" si="10458"/>
        <v>0</v>
      </c>
      <c r="CJ2569" s="26">
        <f t="shared" si="10360"/>
        <v>5478</v>
      </c>
      <c r="CK2569" s="26">
        <f t="shared" si="10361"/>
        <v>5411.7</v>
      </c>
      <c r="CL2569" s="26">
        <f t="shared" si="10362"/>
        <v>5411.7</v>
      </c>
      <c r="CM2569" s="26">
        <f t="shared" si="10459"/>
        <v>0</v>
      </c>
      <c r="CN2569" s="26">
        <f t="shared" si="10460"/>
        <v>0</v>
      </c>
      <c r="CO2569" s="26">
        <f t="shared" si="10461"/>
        <v>0</v>
      </c>
      <c r="CP2569" s="26">
        <f t="shared" si="10363"/>
        <v>5478</v>
      </c>
      <c r="CQ2569" s="26">
        <f t="shared" si="10364"/>
        <v>5411.7</v>
      </c>
      <c r="CR2569" s="26">
        <f t="shared" si="10365"/>
        <v>5411.7</v>
      </c>
      <c r="CS2569" s="26">
        <f t="shared" si="10462"/>
        <v>0</v>
      </c>
      <c r="CT2569" s="19"/>
      <c r="CU2569" s="35"/>
      <c r="CX2569" s="1" t="s">
        <v>1346</v>
      </c>
      <c r="DA2569" s="1" t="s">
        <v>29</v>
      </c>
    </row>
    <row r="2570" spans="1:105" ht="93.6" hidden="1" x14ac:dyDescent="0.3">
      <c r="A2570" s="16" t="s">
        <v>1446</v>
      </c>
      <c r="B2570" s="17">
        <v>100</v>
      </c>
      <c r="C2570" s="16"/>
      <c r="D2570" s="16"/>
      <c r="E2570" s="34" t="s">
        <v>129</v>
      </c>
      <c r="F2570" s="26">
        <f t="shared" si="10416"/>
        <v>5478</v>
      </c>
      <c r="G2570" s="26">
        <f t="shared" si="10417"/>
        <v>4986.3</v>
      </c>
      <c r="H2570" s="26">
        <f t="shared" si="10418"/>
        <v>4986.3</v>
      </c>
      <c r="I2570" s="26">
        <f t="shared" si="10419"/>
        <v>0</v>
      </c>
      <c r="J2570" s="26">
        <f t="shared" si="10420"/>
        <v>425.4</v>
      </c>
      <c r="K2570" s="26">
        <f t="shared" si="10421"/>
        <v>425.4</v>
      </c>
      <c r="L2570" s="26">
        <f t="shared" si="10173"/>
        <v>5478</v>
      </c>
      <c r="M2570" s="26">
        <f t="shared" si="10174"/>
        <v>5411.7</v>
      </c>
      <c r="N2570" s="26">
        <f t="shared" si="10175"/>
        <v>5411.7</v>
      </c>
      <c r="O2570" s="26">
        <f t="shared" si="10422"/>
        <v>0</v>
      </c>
      <c r="P2570" s="26">
        <f t="shared" si="10423"/>
        <v>0</v>
      </c>
      <c r="Q2570" s="26">
        <f t="shared" si="10424"/>
        <v>0</v>
      </c>
      <c r="R2570" s="26">
        <f t="shared" si="10176"/>
        <v>5478</v>
      </c>
      <c r="S2570" s="26">
        <f t="shared" si="10177"/>
        <v>5411.7</v>
      </c>
      <c r="T2570" s="26">
        <f t="shared" si="10178"/>
        <v>5411.7</v>
      </c>
      <c r="U2570" s="26">
        <f t="shared" si="10425"/>
        <v>0</v>
      </c>
      <c r="V2570" s="26">
        <f t="shared" si="10426"/>
        <v>0</v>
      </c>
      <c r="W2570" s="26">
        <f t="shared" si="10427"/>
        <v>0</v>
      </c>
      <c r="X2570" s="26">
        <f t="shared" si="10179"/>
        <v>5478</v>
      </c>
      <c r="Y2570" s="26">
        <f t="shared" si="10180"/>
        <v>5411.7</v>
      </c>
      <c r="Z2570" s="26">
        <f t="shared" si="10181"/>
        <v>5411.7</v>
      </c>
      <c r="AA2570" s="26">
        <f t="shared" si="10428"/>
        <v>0</v>
      </c>
      <c r="AB2570" s="26">
        <f t="shared" si="10429"/>
        <v>0</v>
      </c>
      <c r="AC2570" s="26">
        <f t="shared" si="10430"/>
        <v>0</v>
      </c>
      <c r="AD2570" s="26">
        <f t="shared" si="10182"/>
        <v>5478</v>
      </c>
      <c r="AE2570" s="26">
        <f t="shared" si="10183"/>
        <v>5411.7</v>
      </c>
      <c r="AF2570" s="26">
        <f t="shared" si="10184"/>
        <v>5411.7</v>
      </c>
      <c r="AG2570" s="26">
        <f t="shared" si="10431"/>
        <v>0</v>
      </c>
      <c r="AH2570" s="26">
        <f t="shared" si="10432"/>
        <v>0</v>
      </c>
      <c r="AI2570" s="26">
        <f t="shared" si="10433"/>
        <v>0</v>
      </c>
      <c r="AJ2570" s="26">
        <f t="shared" si="10185"/>
        <v>5478</v>
      </c>
      <c r="AK2570" s="26">
        <f t="shared" si="10186"/>
        <v>5411.7</v>
      </c>
      <c r="AL2570" s="26">
        <f t="shared" si="10187"/>
        <v>5411.7</v>
      </c>
      <c r="AM2570" s="26">
        <f t="shared" si="10434"/>
        <v>0</v>
      </c>
      <c r="AN2570" s="26">
        <f t="shared" si="10435"/>
        <v>0</v>
      </c>
      <c r="AO2570" s="26">
        <f t="shared" si="10436"/>
        <v>0</v>
      </c>
      <c r="AP2570" s="26">
        <f t="shared" si="10188"/>
        <v>5478</v>
      </c>
      <c r="AQ2570" s="26">
        <f t="shared" si="10189"/>
        <v>5411.7</v>
      </c>
      <c r="AR2570" s="26">
        <f t="shared" si="10190"/>
        <v>5411.7</v>
      </c>
      <c r="AS2570" s="26">
        <f t="shared" si="10437"/>
        <v>0</v>
      </c>
      <c r="AT2570" s="26">
        <f t="shared" si="10438"/>
        <v>0</v>
      </c>
      <c r="AU2570" s="26">
        <f t="shared" si="10439"/>
        <v>0</v>
      </c>
      <c r="AV2570" s="26">
        <f t="shared" si="10191"/>
        <v>5478</v>
      </c>
      <c r="AW2570" s="26">
        <f t="shared" si="10192"/>
        <v>5411.7</v>
      </c>
      <c r="AX2570" s="26">
        <f t="shared" si="10193"/>
        <v>5411.7</v>
      </c>
      <c r="AY2570" s="26">
        <f t="shared" si="10440"/>
        <v>0</v>
      </c>
      <c r="AZ2570" s="26">
        <f t="shared" si="10441"/>
        <v>0</v>
      </c>
      <c r="BA2570" s="26">
        <f t="shared" si="10442"/>
        <v>0</v>
      </c>
      <c r="BB2570" s="26">
        <f t="shared" si="10194"/>
        <v>5478</v>
      </c>
      <c r="BC2570" s="26">
        <f t="shared" si="10195"/>
        <v>5411.7</v>
      </c>
      <c r="BD2570" s="26">
        <f t="shared" si="10196"/>
        <v>5411.7</v>
      </c>
      <c r="BE2570" s="26">
        <f t="shared" si="10443"/>
        <v>0</v>
      </c>
      <c r="BF2570" s="26">
        <f t="shared" si="10444"/>
        <v>0</v>
      </c>
      <c r="BG2570" s="26">
        <f t="shared" si="10445"/>
        <v>0</v>
      </c>
      <c r="BH2570" s="26">
        <f t="shared" si="10197"/>
        <v>5478</v>
      </c>
      <c r="BI2570" s="26">
        <f t="shared" si="10198"/>
        <v>5411.7</v>
      </c>
      <c r="BJ2570" s="26">
        <f t="shared" si="10199"/>
        <v>5411.7</v>
      </c>
      <c r="BK2570" s="26">
        <f t="shared" si="10446"/>
        <v>0</v>
      </c>
      <c r="BL2570" s="26">
        <f t="shared" si="10447"/>
        <v>0</v>
      </c>
      <c r="BM2570" s="26">
        <f t="shared" si="10448"/>
        <v>0</v>
      </c>
      <c r="BN2570" s="26">
        <f t="shared" si="10200"/>
        <v>5478</v>
      </c>
      <c r="BO2570" s="26">
        <f t="shared" si="10201"/>
        <v>5411.7</v>
      </c>
      <c r="BP2570" s="26">
        <f t="shared" si="10202"/>
        <v>5411.7</v>
      </c>
      <c r="BQ2570" s="26">
        <f t="shared" si="10449"/>
        <v>0</v>
      </c>
      <c r="BR2570" s="26">
        <f t="shared" si="10450"/>
        <v>0</v>
      </c>
      <c r="BS2570" s="26">
        <f t="shared" si="10203"/>
        <v>5478</v>
      </c>
      <c r="BT2570" s="26">
        <f t="shared" si="10204"/>
        <v>5411.7</v>
      </c>
      <c r="BU2570" s="26">
        <f t="shared" si="10205"/>
        <v>5411.7</v>
      </c>
      <c r="BV2570" s="26">
        <f t="shared" si="10451"/>
        <v>0</v>
      </c>
      <c r="BW2570" s="26">
        <f t="shared" si="10452"/>
        <v>0</v>
      </c>
      <c r="BX2570" s="26">
        <f t="shared" si="10206"/>
        <v>5478</v>
      </c>
      <c r="BY2570" s="26">
        <f t="shared" si="10207"/>
        <v>5411.7</v>
      </c>
      <c r="BZ2570" s="26">
        <f t="shared" si="10208"/>
        <v>5411.7</v>
      </c>
      <c r="CA2570" s="26">
        <f t="shared" si="10453"/>
        <v>0</v>
      </c>
      <c r="CB2570" s="26">
        <f t="shared" si="10454"/>
        <v>0</v>
      </c>
      <c r="CC2570" s="26">
        <f t="shared" si="10455"/>
        <v>0</v>
      </c>
      <c r="CD2570" s="26">
        <f t="shared" si="10357"/>
        <v>5478</v>
      </c>
      <c r="CE2570" s="26">
        <f t="shared" si="10358"/>
        <v>5411.7</v>
      </c>
      <c r="CF2570" s="26">
        <f t="shared" si="10359"/>
        <v>5411.7</v>
      </c>
      <c r="CG2570" s="26">
        <f t="shared" si="10456"/>
        <v>0</v>
      </c>
      <c r="CH2570" s="26">
        <f t="shared" si="10457"/>
        <v>0</v>
      </c>
      <c r="CI2570" s="26">
        <f t="shared" si="10458"/>
        <v>0</v>
      </c>
      <c r="CJ2570" s="26">
        <f t="shared" si="10360"/>
        <v>5478</v>
      </c>
      <c r="CK2570" s="26">
        <f t="shared" si="10361"/>
        <v>5411.7</v>
      </c>
      <c r="CL2570" s="26">
        <f t="shared" si="10362"/>
        <v>5411.7</v>
      </c>
      <c r="CM2570" s="26">
        <f t="shared" si="10459"/>
        <v>0</v>
      </c>
      <c r="CN2570" s="26">
        <f t="shared" si="10460"/>
        <v>0</v>
      </c>
      <c r="CO2570" s="26">
        <f t="shared" si="10461"/>
        <v>0</v>
      </c>
      <c r="CP2570" s="26">
        <f t="shared" si="10363"/>
        <v>5478</v>
      </c>
      <c r="CQ2570" s="26">
        <f t="shared" si="10364"/>
        <v>5411.7</v>
      </c>
      <c r="CR2570" s="26">
        <f t="shared" si="10365"/>
        <v>5411.7</v>
      </c>
      <c r="CS2570" s="26">
        <f t="shared" si="10462"/>
        <v>0</v>
      </c>
      <c r="CT2570" s="19"/>
      <c r="CU2570" s="35"/>
      <c r="CY2570" s="1" t="s">
        <v>27</v>
      </c>
    </row>
    <row r="2571" spans="1:105" ht="31.2" hidden="1" x14ac:dyDescent="0.3">
      <c r="A2571" s="16" t="s">
        <v>1446</v>
      </c>
      <c r="B2571" s="17">
        <v>120</v>
      </c>
      <c r="C2571" s="16"/>
      <c r="D2571" s="16"/>
      <c r="E2571" s="34" t="s">
        <v>392</v>
      </c>
      <c r="F2571" s="26">
        <f t="shared" si="10416"/>
        <v>5478</v>
      </c>
      <c r="G2571" s="26">
        <f t="shared" si="10417"/>
        <v>4986.3</v>
      </c>
      <c r="H2571" s="26">
        <f t="shared" si="10418"/>
        <v>4986.3</v>
      </c>
      <c r="I2571" s="26">
        <f t="shared" si="10419"/>
        <v>0</v>
      </c>
      <c r="J2571" s="26">
        <f t="shared" si="10420"/>
        <v>425.4</v>
      </c>
      <c r="K2571" s="26">
        <f t="shared" si="10421"/>
        <v>425.4</v>
      </c>
      <c r="L2571" s="26">
        <f t="shared" ref="L2571:L2634" si="10463">F2571+I2571</f>
        <v>5478</v>
      </c>
      <c r="M2571" s="26">
        <f t="shared" ref="M2571:M2634" si="10464">G2571+J2571</f>
        <v>5411.7</v>
      </c>
      <c r="N2571" s="26">
        <f t="shared" ref="N2571:N2634" si="10465">H2571+K2571</f>
        <v>5411.7</v>
      </c>
      <c r="O2571" s="26">
        <f t="shared" si="10422"/>
        <v>0</v>
      </c>
      <c r="P2571" s="26">
        <f t="shared" si="10423"/>
        <v>0</v>
      </c>
      <c r="Q2571" s="26">
        <f t="shared" si="10424"/>
        <v>0</v>
      </c>
      <c r="R2571" s="26">
        <f t="shared" ref="R2571:R2634" si="10466">L2571+O2571</f>
        <v>5478</v>
      </c>
      <c r="S2571" s="26">
        <f t="shared" ref="S2571:S2634" si="10467">M2571+P2571</f>
        <v>5411.7</v>
      </c>
      <c r="T2571" s="26">
        <f t="shared" ref="T2571:T2634" si="10468">N2571+Q2571</f>
        <v>5411.7</v>
      </c>
      <c r="U2571" s="26">
        <f t="shared" si="10425"/>
        <v>0</v>
      </c>
      <c r="V2571" s="26">
        <f t="shared" si="10426"/>
        <v>0</v>
      </c>
      <c r="W2571" s="26">
        <f t="shared" si="10427"/>
        <v>0</v>
      </c>
      <c r="X2571" s="26">
        <f t="shared" ref="X2571:X2634" si="10469">R2571+U2571</f>
        <v>5478</v>
      </c>
      <c r="Y2571" s="26">
        <f t="shared" ref="Y2571:Y2634" si="10470">S2571+V2571</f>
        <v>5411.7</v>
      </c>
      <c r="Z2571" s="26">
        <f t="shared" ref="Z2571:Z2634" si="10471">T2571+W2571</f>
        <v>5411.7</v>
      </c>
      <c r="AA2571" s="26">
        <f t="shared" si="10428"/>
        <v>0</v>
      </c>
      <c r="AB2571" s="26">
        <f t="shared" si="10429"/>
        <v>0</v>
      </c>
      <c r="AC2571" s="26">
        <f t="shared" si="10430"/>
        <v>0</v>
      </c>
      <c r="AD2571" s="26">
        <f t="shared" ref="AD2571:AD2634" si="10472">X2571+AA2571</f>
        <v>5478</v>
      </c>
      <c r="AE2571" s="26">
        <f t="shared" ref="AE2571:AE2634" si="10473">Y2571+AB2571</f>
        <v>5411.7</v>
      </c>
      <c r="AF2571" s="26">
        <f t="shared" ref="AF2571:AF2634" si="10474">Z2571+AC2571</f>
        <v>5411.7</v>
      </c>
      <c r="AG2571" s="26">
        <f t="shared" si="10431"/>
        <v>0</v>
      </c>
      <c r="AH2571" s="26">
        <f t="shared" si="10432"/>
        <v>0</v>
      </c>
      <c r="AI2571" s="26">
        <f t="shared" si="10433"/>
        <v>0</v>
      </c>
      <c r="AJ2571" s="26">
        <f t="shared" ref="AJ2571:AJ2634" si="10475">AD2571+AG2571</f>
        <v>5478</v>
      </c>
      <c r="AK2571" s="26">
        <f t="shared" ref="AK2571:AK2634" si="10476">AE2571+AH2571</f>
        <v>5411.7</v>
      </c>
      <c r="AL2571" s="26">
        <f t="shared" ref="AL2571:AL2634" si="10477">AF2571+AI2571</f>
        <v>5411.7</v>
      </c>
      <c r="AM2571" s="26">
        <f t="shared" si="10434"/>
        <v>0</v>
      </c>
      <c r="AN2571" s="26">
        <f t="shared" si="10435"/>
        <v>0</v>
      </c>
      <c r="AO2571" s="26">
        <f t="shared" si="10436"/>
        <v>0</v>
      </c>
      <c r="AP2571" s="26">
        <f t="shared" ref="AP2571:AP2634" si="10478">AJ2571+AM2571</f>
        <v>5478</v>
      </c>
      <c r="AQ2571" s="26">
        <f t="shared" ref="AQ2571:AQ2634" si="10479">AK2571+AN2571</f>
        <v>5411.7</v>
      </c>
      <c r="AR2571" s="26">
        <f t="shared" ref="AR2571:AR2634" si="10480">AL2571+AO2571</f>
        <v>5411.7</v>
      </c>
      <c r="AS2571" s="26">
        <f t="shared" si="10437"/>
        <v>0</v>
      </c>
      <c r="AT2571" s="26">
        <f t="shared" si="10438"/>
        <v>0</v>
      </c>
      <c r="AU2571" s="26">
        <f t="shared" si="10439"/>
        <v>0</v>
      </c>
      <c r="AV2571" s="26">
        <f t="shared" ref="AV2571:AV2634" si="10481">AP2571+AS2571</f>
        <v>5478</v>
      </c>
      <c r="AW2571" s="26">
        <f t="shared" ref="AW2571:AW2634" si="10482">AQ2571+AT2571</f>
        <v>5411.7</v>
      </c>
      <c r="AX2571" s="26">
        <f t="shared" ref="AX2571:AX2634" si="10483">AR2571+AU2571</f>
        <v>5411.7</v>
      </c>
      <c r="AY2571" s="26">
        <f t="shared" si="10440"/>
        <v>0</v>
      </c>
      <c r="AZ2571" s="26">
        <f t="shared" si="10441"/>
        <v>0</v>
      </c>
      <c r="BA2571" s="26">
        <f t="shared" si="10442"/>
        <v>0</v>
      </c>
      <c r="BB2571" s="26">
        <f t="shared" ref="BB2571:BB2634" si="10484">AV2571+AY2571</f>
        <v>5478</v>
      </c>
      <c r="BC2571" s="26">
        <f t="shared" ref="BC2571:BC2634" si="10485">AW2571+AZ2571</f>
        <v>5411.7</v>
      </c>
      <c r="BD2571" s="26">
        <f t="shared" ref="BD2571:BD2634" si="10486">AX2571+BA2571</f>
        <v>5411.7</v>
      </c>
      <c r="BE2571" s="26">
        <f t="shared" si="10443"/>
        <v>0</v>
      </c>
      <c r="BF2571" s="26">
        <f t="shared" si="10444"/>
        <v>0</v>
      </c>
      <c r="BG2571" s="26">
        <f t="shared" si="10445"/>
        <v>0</v>
      </c>
      <c r="BH2571" s="26">
        <f t="shared" ref="BH2571:BH2634" si="10487">BB2571+BE2571</f>
        <v>5478</v>
      </c>
      <c r="BI2571" s="26">
        <f t="shared" ref="BI2571:BI2634" si="10488">BC2571+BF2571</f>
        <v>5411.7</v>
      </c>
      <c r="BJ2571" s="26">
        <f t="shared" ref="BJ2571:BJ2634" si="10489">BD2571+BG2571</f>
        <v>5411.7</v>
      </c>
      <c r="BK2571" s="26">
        <f t="shared" si="10446"/>
        <v>0</v>
      </c>
      <c r="BL2571" s="26">
        <f t="shared" si="10447"/>
        <v>0</v>
      </c>
      <c r="BM2571" s="26">
        <f t="shared" si="10448"/>
        <v>0</v>
      </c>
      <c r="BN2571" s="26">
        <f t="shared" ref="BN2571:BN2634" si="10490">BH2571+BK2571</f>
        <v>5478</v>
      </c>
      <c r="BO2571" s="26">
        <f t="shared" ref="BO2571:BO2634" si="10491">BI2571+BL2571</f>
        <v>5411.7</v>
      </c>
      <c r="BP2571" s="26">
        <f t="shared" ref="BP2571:BP2634" si="10492">BJ2571+BM2571</f>
        <v>5411.7</v>
      </c>
      <c r="BQ2571" s="26">
        <f t="shared" si="10449"/>
        <v>0</v>
      </c>
      <c r="BR2571" s="26">
        <f t="shared" si="10450"/>
        <v>0</v>
      </c>
      <c r="BS2571" s="26">
        <f t="shared" ref="BS2571:BS2634" si="10493">BQ2571+BN2571</f>
        <v>5478</v>
      </c>
      <c r="BT2571" s="26">
        <f t="shared" ref="BT2571:BT2634" si="10494">BR2571+BO2571</f>
        <v>5411.7</v>
      </c>
      <c r="BU2571" s="26">
        <f t="shared" ref="BU2571:BU2634" si="10495">BP2571</f>
        <v>5411.7</v>
      </c>
      <c r="BV2571" s="26">
        <f t="shared" si="10451"/>
        <v>0</v>
      </c>
      <c r="BW2571" s="26">
        <f t="shared" si="10452"/>
        <v>0</v>
      </c>
      <c r="BX2571" s="26">
        <f t="shared" ref="BX2571:BX2634" si="10496">BS2571</f>
        <v>5478</v>
      </c>
      <c r="BY2571" s="26">
        <f t="shared" ref="BY2571:BY2634" si="10497">BT2571+BV2571</f>
        <v>5411.7</v>
      </c>
      <c r="BZ2571" s="26">
        <f t="shared" ref="BZ2571:BZ2634" si="10498">BU2571+BW2571</f>
        <v>5411.7</v>
      </c>
      <c r="CA2571" s="26">
        <f t="shared" si="10453"/>
        <v>0</v>
      </c>
      <c r="CB2571" s="26">
        <f t="shared" si="10454"/>
        <v>0</v>
      </c>
      <c r="CC2571" s="26">
        <f t="shared" si="10455"/>
        <v>0</v>
      </c>
      <c r="CD2571" s="26">
        <f t="shared" si="10357"/>
        <v>5478</v>
      </c>
      <c r="CE2571" s="26">
        <f t="shared" si="10358"/>
        <v>5411.7</v>
      </c>
      <c r="CF2571" s="26">
        <f t="shared" si="10359"/>
        <v>5411.7</v>
      </c>
      <c r="CG2571" s="26">
        <f t="shared" si="10456"/>
        <v>0</v>
      </c>
      <c r="CH2571" s="26">
        <f t="shared" si="10457"/>
        <v>0</v>
      </c>
      <c r="CI2571" s="26">
        <f t="shared" si="10458"/>
        <v>0</v>
      </c>
      <c r="CJ2571" s="26">
        <f t="shared" si="10360"/>
        <v>5478</v>
      </c>
      <c r="CK2571" s="26">
        <f t="shared" si="10361"/>
        <v>5411.7</v>
      </c>
      <c r="CL2571" s="26">
        <f t="shared" si="10362"/>
        <v>5411.7</v>
      </c>
      <c r="CM2571" s="26">
        <f t="shared" si="10459"/>
        <v>0</v>
      </c>
      <c r="CN2571" s="26">
        <f t="shared" si="10460"/>
        <v>0</v>
      </c>
      <c r="CO2571" s="26">
        <f t="shared" si="10461"/>
        <v>0</v>
      </c>
      <c r="CP2571" s="26">
        <f t="shared" si="10363"/>
        <v>5478</v>
      </c>
      <c r="CQ2571" s="26">
        <f t="shared" si="10364"/>
        <v>5411.7</v>
      </c>
      <c r="CR2571" s="26">
        <f t="shared" si="10365"/>
        <v>5411.7</v>
      </c>
      <c r="CS2571" s="26">
        <f t="shared" si="10462"/>
        <v>0</v>
      </c>
      <c r="CT2571" s="19"/>
      <c r="CU2571" s="35"/>
      <c r="CZ2571" s="1" t="s">
        <v>28</v>
      </c>
    </row>
    <row r="2572" spans="1:105" ht="62.4" hidden="1" x14ac:dyDescent="0.3">
      <c r="A2572" s="16" t="s">
        <v>1446</v>
      </c>
      <c r="B2572" s="17">
        <v>120</v>
      </c>
      <c r="C2572" s="16" t="s">
        <v>40</v>
      </c>
      <c r="D2572" s="16" t="s">
        <v>65</v>
      </c>
      <c r="E2572" s="34" t="s">
        <v>1445</v>
      </c>
      <c r="F2572" s="26">
        <v>5478</v>
      </c>
      <c r="G2572" s="26">
        <v>4986.3</v>
      </c>
      <c r="H2572" s="26">
        <v>4986.3</v>
      </c>
      <c r="I2572" s="26"/>
      <c r="J2572" s="26">
        <v>425.4</v>
      </c>
      <c r="K2572" s="26">
        <v>425.4</v>
      </c>
      <c r="L2572" s="26">
        <f t="shared" si="10463"/>
        <v>5478</v>
      </c>
      <c r="M2572" s="26">
        <f t="shared" si="10464"/>
        <v>5411.7</v>
      </c>
      <c r="N2572" s="26">
        <f t="shared" si="10465"/>
        <v>5411.7</v>
      </c>
      <c r="O2572" s="26"/>
      <c r="P2572" s="26"/>
      <c r="Q2572" s="26"/>
      <c r="R2572" s="26">
        <f t="shared" si="10466"/>
        <v>5478</v>
      </c>
      <c r="S2572" s="26">
        <f t="shared" si="10467"/>
        <v>5411.7</v>
      </c>
      <c r="T2572" s="26">
        <f t="shared" si="10468"/>
        <v>5411.7</v>
      </c>
      <c r="U2572" s="26"/>
      <c r="V2572" s="26"/>
      <c r="W2572" s="26"/>
      <c r="X2572" s="26">
        <f t="shared" si="10469"/>
        <v>5478</v>
      </c>
      <c r="Y2572" s="26">
        <f t="shared" si="10470"/>
        <v>5411.7</v>
      </c>
      <c r="Z2572" s="26">
        <f t="shared" si="10471"/>
        <v>5411.7</v>
      </c>
      <c r="AA2572" s="26"/>
      <c r="AB2572" s="26"/>
      <c r="AC2572" s="26"/>
      <c r="AD2572" s="26">
        <f t="shared" si="10472"/>
        <v>5478</v>
      </c>
      <c r="AE2572" s="26">
        <f t="shared" si="10473"/>
        <v>5411.7</v>
      </c>
      <c r="AF2572" s="26">
        <f t="shared" si="10474"/>
        <v>5411.7</v>
      </c>
      <c r="AG2572" s="26"/>
      <c r="AH2572" s="26"/>
      <c r="AI2572" s="26"/>
      <c r="AJ2572" s="26">
        <f t="shared" si="10475"/>
        <v>5478</v>
      </c>
      <c r="AK2572" s="26">
        <f t="shared" si="10476"/>
        <v>5411.7</v>
      </c>
      <c r="AL2572" s="26">
        <f t="shared" si="10477"/>
        <v>5411.7</v>
      </c>
      <c r="AM2572" s="26"/>
      <c r="AN2572" s="26"/>
      <c r="AO2572" s="26"/>
      <c r="AP2572" s="26">
        <f t="shared" si="10478"/>
        <v>5478</v>
      </c>
      <c r="AQ2572" s="26">
        <f t="shared" si="10479"/>
        <v>5411.7</v>
      </c>
      <c r="AR2572" s="26">
        <f t="shared" si="10480"/>
        <v>5411.7</v>
      </c>
      <c r="AS2572" s="26"/>
      <c r="AT2572" s="26"/>
      <c r="AU2572" s="26"/>
      <c r="AV2572" s="26">
        <f t="shared" si="10481"/>
        <v>5478</v>
      </c>
      <c r="AW2572" s="26">
        <f t="shared" si="10482"/>
        <v>5411.7</v>
      </c>
      <c r="AX2572" s="26">
        <f t="shared" si="10483"/>
        <v>5411.7</v>
      </c>
      <c r="AY2572" s="26"/>
      <c r="AZ2572" s="26"/>
      <c r="BA2572" s="26"/>
      <c r="BB2572" s="26">
        <f t="shared" si="10484"/>
        <v>5478</v>
      </c>
      <c r="BC2572" s="26">
        <f t="shared" si="10485"/>
        <v>5411.7</v>
      </c>
      <c r="BD2572" s="26">
        <f t="shared" si="10486"/>
        <v>5411.7</v>
      </c>
      <c r="BE2572" s="26"/>
      <c r="BF2572" s="26"/>
      <c r="BG2572" s="26"/>
      <c r="BH2572" s="26">
        <f t="shared" si="10487"/>
        <v>5478</v>
      </c>
      <c r="BI2572" s="26">
        <f t="shared" si="10488"/>
        <v>5411.7</v>
      </c>
      <c r="BJ2572" s="26">
        <f t="shared" si="10489"/>
        <v>5411.7</v>
      </c>
      <c r="BK2572" s="26"/>
      <c r="BL2572" s="26"/>
      <c r="BM2572" s="26"/>
      <c r="BN2572" s="26">
        <f t="shared" si="10490"/>
        <v>5478</v>
      </c>
      <c r="BO2572" s="26">
        <f t="shared" si="10491"/>
        <v>5411.7</v>
      </c>
      <c r="BP2572" s="26">
        <f t="shared" si="10492"/>
        <v>5411.7</v>
      </c>
      <c r="BQ2572" s="26"/>
      <c r="BR2572" s="26"/>
      <c r="BS2572" s="26">
        <f t="shared" si="10493"/>
        <v>5478</v>
      </c>
      <c r="BT2572" s="26">
        <f t="shared" si="10494"/>
        <v>5411.7</v>
      </c>
      <c r="BU2572" s="26">
        <f t="shared" si="10495"/>
        <v>5411.7</v>
      </c>
      <c r="BV2572" s="26"/>
      <c r="BW2572" s="26"/>
      <c r="BX2572" s="26">
        <f t="shared" si="10496"/>
        <v>5478</v>
      </c>
      <c r="BY2572" s="26">
        <f t="shared" si="10497"/>
        <v>5411.7</v>
      </c>
      <c r="BZ2572" s="26">
        <f t="shared" si="10498"/>
        <v>5411.7</v>
      </c>
      <c r="CA2572" s="26"/>
      <c r="CB2572" s="26"/>
      <c r="CC2572" s="26"/>
      <c r="CD2572" s="26">
        <f t="shared" si="10357"/>
        <v>5478</v>
      </c>
      <c r="CE2572" s="26">
        <f t="shared" si="10358"/>
        <v>5411.7</v>
      </c>
      <c r="CF2572" s="26">
        <f t="shared" si="10359"/>
        <v>5411.7</v>
      </c>
      <c r="CG2572" s="26"/>
      <c r="CH2572" s="26"/>
      <c r="CI2572" s="26"/>
      <c r="CJ2572" s="26">
        <f t="shared" si="10360"/>
        <v>5478</v>
      </c>
      <c r="CK2572" s="26">
        <f t="shared" si="10361"/>
        <v>5411.7</v>
      </c>
      <c r="CL2572" s="26">
        <f t="shared" si="10362"/>
        <v>5411.7</v>
      </c>
      <c r="CM2572" s="26"/>
      <c r="CN2572" s="26"/>
      <c r="CO2572" s="26"/>
      <c r="CP2572" s="26">
        <f t="shared" si="10363"/>
        <v>5478</v>
      </c>
      <c r="CQ2572" s="26">
        <f t="shared" si="10364"/>
        <v>5411.7</v>
      </c>
      <c r="CR2572" s="26">
        <f t="shared" si="10365"/>
        <v>5411.7</v>
      </c>
      <c r="CS2572" s="26"/>
      <c r="CT2572" s="19"/>
      <c r="CU2572" s="35">
        <v>150</v>
      </c>
    </row>
    <row r="2573" spans="1:105" s="28" customFormat="1" hidden="1" x14ac:dyDescent="0.3">
      <c r="A2573" s="29" t="s">
        <v>1448</v>
      </c>
      <c r="B2573" s="30"/>
      <c r="C2573" s="29"/>
      <c r="D2573" s="29"/>
      <c r="E2573" s="31" t="s">
        <v>1449</v>
      </c>
      <c r="F2573" s="32">
        <f t="shared" ref="F2573:K2573" si="10499">F2574+F2578</f>
        <v>129215.2</v>
      </c>
      <c r="G2573" s="32">
        <f t="shared" si="10499"/>
        <v>120213.2</v>
      </c>
      <c r="H2573" s="32">
        <f t="shared" si="10499"/>
        <v>120195.2</v>
      </c>
      <c r="I2573" s="32">
        <f t="shared" si="10499"/>
        <v>13891.5</v>
      </c>
      <c r="J2573" s="32">
        <f t="shared" si="10499"/>
        <v>8676.6</v>
      </c>
      <c r="K2573" s="32">
        <f t="shared" si="10499"/>
        <v>8676.6</v>
      </c>
      <c r="L2573" s="32">
        <f t="shared" si="10463"/>
        <v>143106.70000000001</v>
      </c>
      <c r="M2573" s="32">
        <f t="shared" si="10464"/>
        <v>128889.8</v>
      </c>
      <c r="N2573" s="32">
        <f t="shared" si="10465"/>
        <v>128871.8</v>
      </c>
      <c r="O2573" s="32">
        <f>O2574+O2578</f>
        <v>0</v>
      </c>
      <c r="P2573" s="32">
        <f>P2574+P2578</f>
        <v>0</v>
      </c>
      <c r="Q2573" s="32">
        <f>Q2574+Q2578</f>
        <v>0</v>
      </c>
      <c r="R2573" s="32">
        <f t="shared" si="10466"/>
        <v>143106.70000000001</v>
      </c>
      <c r="S2573" s="32">
        <f t="shared" si="10467"/>
        <v>128889.8</v>
      </c>
      <c r="T2573" s="32">
        <f t="shared" si="10468"/>
        <v>128871.8</v>
      </c>
      <c r="U2573" s="32">
        <f>U2574+U2578</f>
        <v>0</v>
      </c>
      <c r="V2573" s="32">
        <f>V2574+V2578</f>
        <v>0</v>
      </c>
      <c r="W2573" s="32">
        <f>W2574+W2578</f>
        <v>0</v>
      </c>
      <c r="X2573" s="32">
        <f t="shared" si="10469"/>
        <v>143106.70000000001</v>
      </c>
      <c r="Y2573" s="32">
        <f t="shared" si="10470"/>
        <v>128889.8</v>
      </c>
      <c r="Z2573" s="32">
        <f t="shared" si="10471"/>
        <v>128871.8</v>
      </c>
      <c r="AA2573" s="32">
        <f>AA2574+AA2578</f>
        <v>0</v>
      </c>
      <c r="AB2573" s="32">
        <f>AB2574+AB2578</f>
        <v>0</v>
      </c>
      <c r="AC2573" s="32">
        <f>AC2574+AC2578</f>
        <v>0</v>
      </c>
      <c r="AD2573" s="32">
        <f t="shared" si="10472"/>
        <v>143106.70000000001</v>
      </c>
      <c r="AE2573" s="32">
        <f t="shared" si="10473"/>
        <v>128889.8</v>
      </c>
      <c r="AF2573" s="32">
        <f t="shared" si="10474"/>
        <v>128871.8</v>
      </c>
      <c r="AG2573" s="32">
        <f>AG2574+AG2578</f>
        <v>0</v>
      </c>
      <c r="AH2573" s="32">
        <f>AH2574+AH2578</f>
        <v>0</v>
      </c>
      <c r="AI2573" s="32">
        <f>AI2574+AI2578</f>
        <v>0</v>
      </c>
      <c r="AJ2573" s="32">
        <f t="shared" si="10475"/>
        <v>143106.70000000001</v>
      </c>
      <c r="AK2573" s="32">
        <f t="shared" si="10476"/>
        <v>128889.8</v>
      </c>
      <c r="AL2573" s="32">
        <f t="shared" si="10477"/>
        <v>128871.8</v>
      </c>
      <c r="AM2573" s="32">
        <f>AM2574+AM2578</f>
        <v>0</v>
      </c>
      <c r="AN2573" s="32">
        <f>AN2574+AN2578</f>
        <v>0</v>
      </c>
      <c r="AO2573" s="32">
        <f>AO2574+AO2578</f>
        <v>0</v>
      </c>
      <c r="AP2573" s="32">
        <f t="shared" si="10478"/>
        <v>143106.70000000001</v>
      </c>
      <c r="AQ2573" s="32">
        <f t="shared" si="10479"/>
        <v>128889.8</v>
      </c>
      <c r="AR2573" s="32">
        <f t="shared" si="10480"/>
        <v>128871.8</v>
      </c>
      <c r="AS2573" s="32">
        <f>AS2574+AS2578</f>
        <v>0</v>
      </c>
      <c r="AT2573" s="32">
        <f>AT2574+AT2578</f>
        <v>0</v>
      </c>
      <c r="AU2573" s="32">
        <f>AU2574+AU2578</f>
        <v>0</v>
      </c>
      <c r="AV2573" s="32">
        <f t="shared" si="10481"/>
        <v>143106.70000000001</v>
      </c>
      <c r="AW2573" s="32">
        <f t="shared" si="10482"/>
        <v>128889.8</v>
      </c>
      <c r="AX2573" s="32">
        <f t="shared" si="10483"/>
        <v>128871.8</v>
      </c>
      <c r="AY2573" s="32">
        <f>AY2574+AY2578</f>
        <v>3970.1</v>
      </c>
      <c r="AZ2573" s="32">
        <f>AZ2574+AZ2578</f>
        <v>7750.3</v>
      </c>
      <c r="BA2573" s="32">
        <f>BA2574+BA2578</f>
        <v>7750.3</v>
      </c>
      <c r="BB2573" s="32">
        <f t="shared" si="10484"/>
        <v>147076.80000000002</v>
      </c>
      <c r="BC2573" s="32">
        <f t="shared" si="10485"/>
        <v>136640.1</v>
      </c>
      <c r="BD2573" s="32">
        <f t="shared" si="10486"/>
        <v>136622.1</v>
      </c>
      <c r="BE2573" s="32">
        <f>BE2574+BE2578</f>
        <v>0</v>
      </c>
      <c r="BF2573" s="32">
        <f>BF2574+BF2578</f>
        <v>0</v>
      </c>
      <c r="BG2573" s="32">
        <f>BG2574+BG2578</f>
        <v>0</v>
      </c>
      <c r="BH2573" s="32">
        <f t="shared" si="10487"/>
        <v>147076.80000000002</v>
      </c>
      <c r="BI2573" s="32">
        <f t="shared" si="10488"/>
        <v>136640.1</v>
      </c>
      <c r="BJ2573" s="32">
        <f t="shared" si="10489"/>
        <v>136622.1</v>
      </c>
      <c r="BK2573" s="32">
        <f>BK2574+BK2578</f>
        <v>0</v>
      </c>
      <c r="BL2573" s="32">
        <f>BL2574+BL2578</f>
        <v>0</v>
      </c>
      <c r="BM2573" s="32">
        <f>BM2574+BM2578</f>
        <v>0</v>
      </c>
      <c r="BN2573" s="32">
        <f t="shared" si="10490"/>
        <v>147076.80000000002</v>
      </c>
      <c r="BO2573" s="32">
        <f t="shared" si="10491"/>
        <v>136640.1</v>
      </c>
      <c r="BP2573" s="32">
        <f t="shared" si="10492"/>
        <v>136622.1</v>
      </c>
      <c r="BQ2573" s="32">
        <f>BQ2574+BQ2578</f>
        <v>0</v>
      </c>
      <c r="BR2573" s="32">
        <f>BR2574+BR2578</f>
        <v>0</v>
      </c>
      <c r="BS2573" s="26">
        <f t="shared" si="10493"/>
        <v>147076.80000000002</v>
      </c>
      <c r="BT2573" s="26">
        <f t="shared" si="10494"/>
        <v>136640.1</v>
      </c>
      <c r="BU2573" s="26">
        <f t="shared" si="10495"/>
        <v>136622.1</v>
      </c>
      <c r="BV2573" s="32">
        <f>BV2574+BV2578</f>
        <v>0</v>
      </c>
      <c r="BW2573" s="32">
        <f>BW2574+BW2578</f>
        <v>0</v>
      </c>
      <c r="BX2573" s="32">
        <f t="shared" si="10496"/>
        <v>147076.80000000002</v>
      </c>
      <c r="BY2573" s="32">
        <f t="shared" si="10497"/>
        <v>136640.1</v>
      </c>
      <c r="BZ2573" s="32">
        <f t="shared" si="10498"/>
        <v>136622.1</v>
      </c>
      <c r="CA2573" s="32">
        <f>CA2574+CA2578</f>
        <v>0</v>
      </c>
      <c r="CB2573" s="32">
        <f>CB2574+CB2578</f>
        <v>0</v>
      </c>
      <c r="CC2573" s="32">
        <f>CC2574+CC2578</f>
        <v>0</v>
      </c>
      <c r="CD2573" s="32">
        <f t="shared" si="10357"/>
        <v>147076.80000000002</v>
      </c>
      <c r="CE2573" s="32">
        <f t="shared" si="10358"/>
        <v>136640.1</v>
      </c>
      <c r="CF2573" s="32">
        <f t="shared" si="10359"/>
        <v>136622.1</v>
      </c>
      <c r="CG2573" s="32">
        <f>CG2574+CG2578</f>
        <v>0</v>
      </c>
      <c r="CH2573" s="32">
        <f>CH2574+CH2578</f>
        <v>0</v>
      </c>
      <c r="CI2573" s="32">
        <f>CI2574+CI2578</f>
        <v>0</v>
      </c>
      <c r="CJ2573" s="32">
        <f t="shared" si="10360"/>
        <v>147076.80000000002</v>
      </c>
      <c r="CK2573" s="32">
        <f t="shared" si="10361"/>
        <v>136640.1</v>
      </c>
      <c r="CL2573" s="32">
        <f t="shared" si="10362"/>
        <v>136622.1</v>
      </c>
      <c r="CM2573" s="32">
        <f>CM2574+CM2578</f>
        <v>0</v>
      </c>
      <c r="CN2573" s="32">
        <f>CN2574+CN2578</f>
        <v>0</v>
      </c>
      <c r="CO2573" s="32">
        <f>CO2574+CO2578</f>
        <v>0</v>
      </c>
      <c r="CP2573" s="32">
        <f t="shared" si="10363"/>
        <v>147076.80000000002</v>
      </c>
      <c r="CQ2573" s="32">
        <f t="shared" si="10364"/>
        <v>136640.1</v>
      </c>
      <c r="CR2573" s="32">
        <f t="shared" si="10365"/>
        <v>136622.1</v>
      </c>
      <c r="CS2573" s="32">
        <f>CS2574+CS2578</f>
        <v>0</v>
      </c>
      <c r="CT2573" s="19"/>
      <c r="CU2573" s="33"/>
      <c r="CW2573" s="28" t="s">
        <v>25</v>
      </c>
    </row>
    <row r="2574" spans="1:105" ht="31.2" hidden="1" x14ac:dyDescent="0.3">
      <c r="A2574" s="16" t="s">
        <v>1450</v>
      </c>
      <c r="B2574" s="17"/>
      <c r="C2574" s="16"/>
      <c r="D2574" s="16"/>
      <c r="E2574" s="34" t="s">
        <v>1444</v>
      </c>
      <c r="F2574" s="26">
        <f t="shared" ref="F2574:F2576" si="10500">F2575</f>
        <v>101656.8</v>
      </c>
      <c r="G2574" s="26">
        <f t="shared" ref="G2574:G2576" si="10501">G2575</f>
        <v>92595.5</v>
      </c>
      <c r="H2574" s="26">
        <f t="shared" ref="H2574:H2576" si="10502">H2575</f>
        <v>92595.5</v>
      </c>
      <c r="I2574" s="26">
        <f t="shared" ref="I2574:I2576" si="10503">I2575</f>
        <v>0</v>
      </c>
      <c r="J2574" s="26">
        <f t="shared" ref="J2574:J2576" si="10504">J2575</f>
        <v>7831.4</v>
      </c>
      <c r="K2574" s="26">
        <f t="shared" ref="K2574:K2576" si="10505">K2575</f>
        <v>7831.4</v>
      </c>
      <c r="L2574" s="26">
        <f t="shared" si="10463"/>
        <v>101656.8</v>
      </c>
      <c r="M2574" s="26">
        <f t="shared" si="10464"/>
        <v>100426.9</v>
      </c>
      <c r="N2574" s="26">
        <f t="shared" si="10465"/>
        <v>100426.9</v>
      </c>
      <c r="O2574" s="26">
        <f t="shared" ref="O2574:O2576" si="10506">O2575</f>
        <v>0</v>
      </c>
      <c r="P2574" s="26">
        <f t="shared" ref="P2574:P2576" si="10507">P2575</f>
        <v>0</v>
      </c>
      <c r="Q2574" s="26">
        <f t="shared" ref="Q2574:Q2576" si="10508">Q2575</f>
        <v>0</v>
      </c>
      <c r="R2574" s="26">
        <f t="shared" si="10466"/>
        <v>101656.8</v>
      </c>
      <c r="S2574" s="26">
        <f t="shared" si="10467"/>
        <v>100426.9</v>
      </c>
      <c r="T2574" s="26">
        <f t="shared" si="10468"/>
        <v>100426.9</v>
      </c>
      <c r="U2574" s="26">
        <f t="shared" ref="U2574:U2576" si="10509">U2575</f>
        <v>0</v>
      </c>
      <c r="V2574" s="26">
        <f t="shared" ref="V2574:V2576" si="10510">V2575</f>
        <v>0</v>
      </c>
      <c r="W2574" s="26">
        <f t="shared" ref="W2574:W2576" si="10511">W2575</f>
        <v>0</v>
      </c>
      <c r="X2574" s="26">
        <f t="shared" si="10469"/>
        <v>101656.8</v>
      </c>
      <c r="Y2574" s="26">
        <f t="shared" si="10470"/>
        <v>100426.9</v>
      </c>
      <c r="Z2574" s="26">
        <f t="shared" si="10471"/>
        <v>100426.9</v>
      </c>
      <c r="AA2574" s="26">
        <f t="shared" ref="AA2574:AA2576" si="10512">AA2575</f>
        <v>0</v>
      </c>
      <c r="AB2574" s="26">
        <f t="shared" ref="AB2574:AB2576" si="10513">AB2575</f>
        <v>0</v>
      </c>
      <c r="AC2574" s="26">
        <f t="shared" ref="AC2574:AC2576" si="10514">AC2575</f>
        <v>0</v>
      </c>
      <c r="AD2574" s="26">
        <f t="shared" si="10472"/>
        <v>101656.8</v>
      </c>
      <c r="AE2574" s="26">
        <f t="shared" si="10473"/>
        <v>100426.9</v>
      </c>
      <c r="AF2574" s="26">
        <f t="shared" si="10474"/>
        <v>100426.9</v>
      </c>
      <c r="AG2574" s="26">
        <f t="shared" ref="AG2574:AG2576" si="10515">AG2575</f>
        <v>0</v>
      </c>
      <c r="AH2574" s="26">
        <f t="shared" ref="AH2574:AH2576" si="10516">AH2575</f>
        <v>0</v>
      </c>
      <c r="AI2574" s="26">
        <f t="shared" ref="AI2574:AI2576" si="10517">AI2575</f>
        <v>0</v>
      </c>
      <c r="AJ2574" s="26">
        <f t="shared" si="10475"/>
        <v>101656.8</v>
      </c>
      <c r="AK2574" s="26">
        <f t="shared" si="10476"/>
        <v>100426.9</v>
      </c>
      <c r="AL2574" s="26">
        <f t="shared" si="10477"/>
        <v>100426.9</v>
      </c>
      <c r="AM2574" s="26">
        <f t="shared" ref="AM2574:AM2576" si="10518">AM2575</f>
        <v>0</v>
      </c>
      <c r="AN2574" s="26">
        <f t="shared" ref="AN2574:AN2576" si="10519">AN2575</f>
        <v>0</v>
      </c>
      <c r="AO2574" s="26">
        <f t="shared" ref="AO2574:AO2576" si="10520">AO2575</f>
        <v>0</v>
      </c>
      <c r="AP2574" s="26">
        <f t="shared" si="10478"/>
        <v>101656.8</v>
      </c>
      <c r="AQ2574" s="26">
        <f t="shared" si="10479"/>
        <v>100426.9</v>
      </c>
      <c r="AR2574" s="26">
        <f t="shared" si="10480"/>
        <v>100426.9</v>
      </c>
      <c r="AS2574" s="26">
        <f t="shared" ref="AS2574:AS2576" si="10521">AS2575</f>
        <v>0</v>
      </c>
      <c r="AT2574" s="26">
        <f t="shared" ref="AT2574:AT2576" si="10522">AT2575</f>
        <v>0</v>
      </c>
      <c r="AU2574" s="26">
        <f t="shared" ref="AU2574:AU2576" si="10523">AU2575</f>
        <v>0</v>
      </c>
      <c r="AV2574" s="26">
        <f t="shared" si="10481"/>
        <v>101656.8</v>
      </c>
      <c r="AW2574" s="26">
        <f t="shared" si="10482"/>
        <v>100426.9</v>
      </c>
      <c r="AX2574" s="26">
        <f t="shared" si="10483"/>
        <v>100426.9</v>
      </c>
      <c r="AY2574" s="26">
        <f t="shared" ref="AY2574:AY2576" si="10524">AY2575</f>
        <v>3970.1</v>
      </c>
      <c r="AZ2574" s="26">
        <f t="shared" ref="AZ2574:AZ2576" si="10525">AZ2575</f>
        <v>7750.3</v>
      </c>
      <c r="BA2574" s="26">
        <f t="shared" ref="BA2574:BA2576" si="10526">BA2575</f>
        <v>7750.3</v>
      </c>
      <c r="BB2574" s="26">
        <f t="shared" si="10484"/>
        <v>105626.90000000001</v>
      </c>
      <c r="BC2574" s="26">
        <f t="shared" si="10485"/>
        <v>108177.2</v>
      </c>
      <c r="BD2574" s="26">
        <f t="shared" si="10486"/>
        <v>108177.2</v>
      </c>
      <c r="BE2574" s="26">
        <f t="shared" ref="BE2574:BE2576" si="10527">BE2575</f>
        <v>0</v>
      </c>
      <c r="BF2574" s="26">
        <f t="shared" ref="BF2574:BF2576" si="10528">BF2575</f>
        <v>0</v>
      </c>
      <c r="BG2574" s="26">
        <f t="shared" ref="BG2574:BG2576" si="10529">BG2575</f>
        <v>0</v>
      </c>
      <c r="BH2574" s="26">
        <f t="shared" si="10487"/>
        <v>105626.90000000001</v>
      </c>
      <c r="BI2574" s="26">
        <f t="shared" si="10488"/>
        <v>108177.2</v>
      </c>
      <c r="BJ2574" s="26">
        <f t="shared" si="10489"/>
        <v>108177.2</v>
      </c>
      <c r="BK2574" s="26">
        <f t="shared" ref="BK2574:BK2576" si="10530">BK2575</f>
        <v>0</v>
      </c>
      <c r="BL2574" s="26">
        <f t="shared" ref="BL2574:BL2576" si="10531">BL2575</f>
        <v>0</v>
      </c>
      <c r="BM2574" s="26">
        <f t="shared" ref="BM2574:BM2576" si="10532">BM2575</f>
        <v>0</v>
      </c>
      <c r="BN2574" s="26">
        <f t="shared" si="10490"/>
        <v>105626.90000000001</v>
      </c>
      <c r="BO2574" s="26">
        <f t="shared" si="10491"/>
        <v>108177.2</v>
      </c>
      <c r="BP2574" s="26">
        <f t="shared" si="10492"/>
        <v>108177.2</v>
      </c>
      <c r="BQ2574" s="26">
        <f t="shared" ref="BQ2574:BQ2576" si="10533">BQ2575</f>
        <v>0</v>
      </c>
      <c r="BR2574" s="26">
        <f t="shared" ref="BR2574:BR2576" si="10534">BR2575</f>
        <v>0</v>
      </c>
      <c r="BS2574" s="26">
        <f t="shared" si="10493"/>
        <v>105626.90000000001</v>
      </c>
      <c r="BT2574" s="26">
        <f t="shared" si="10494"/>
        <v>108177.2</v>
      </c>
      <c r="BU2574" s="26">
        <f t="shared" si="10495"/>
        <v>108177.2</v>
      </c>
      <c r="BV2574" s="26">
        <f t="shared" ref="BV2574:BV2576" si="10535">BV2575</f>
        <v>0</v>
      </c>
      <c r="BW2574" s="26">
        <f t="shared" ref="BW2574:BW2576" si="10536">BW2575</f>
        <v>0</v>
      </c>
      <c r="BX2574" s="26">
        <f t="shared" si="10496"/>
        <v>105626.90000000001</v>
      </c>
      <c r="BY2574" s="26">
        <f t="shared" si="10497"/>
        <v>108177.2</v>
      </c>
      <c r="BZ2574" s="26">
        <f t="shared" si="10498"/>
        <v>108177.2</v>
      </c>
      <c r="CA2574" s="26">
        <f t="shared" ref="CA2574:CA2576" si="10537">CA2575</f>
        <v>0</v>
      </c>
      <c r="CB2574" s="26">
        <f t="shared" ref="CB2574:CB2576" si="10538">CB2575</f>
        <v>0</v>
      </c>
      <c r="CC2574" s="26">
        <f t="shared" ref="CC2574:CC2576" si="10539">CC2575</f>
        <v>0</v>
      </c>
      <c r="CD2574" s="26">
        <f t="shared" si="10357"/>
        <v>105626.90000000001</v>
      </c>
      <c r="CE2574" s="26">
        <f t="shared" si="10358"/>
        <v>108177.2</v>
      </c>
      <c r="CF2574" s="26">
        <f t="shared" si="10359"/>
        <v>108177.2</v>
      </c>
      <c r="CG2574" s="26">
        <f t="shared" ref="CG2574:CG2576" si="10540">CG2575</f>
        <v>0</v>
      </c>
      <c r="CH2574" s="26">
        <f t="shared" ref="CH2574:CH2576" si="10541">CH2575</f>
        <v>0</v>
      </c>
      <c r="CI2574" s="26">
        <f t="shared" ref="CI2574:CI2576" si="10542">CI2575</f>
        <v>0</v>
      </c>
      <c r="CJ2574" s="26">
        <f t="shared" si="10360"/>
        <v>105626.90000000001</v>
      </c>
      <c r="CK2574" s="26">
        <f t="shared" si="10361"/>
        <v>108177.2</v>
      </c>
      <c r="CL2574" s="26">
        <f t="shared" si="10362"/>
        <v>108177.2</v>
      </c>
      <c r="CM2574" s="26">
        <f t="shared" ref="CM2574:CM2576" si="10543">CM2575</f>
        <v>0</v>
      </c>
      <c r="CN2574" s="26">
        <f t="shared" ref="CN2574:CN2576" si="10544">CN2575</f>
        <v>0</v>
      </c>
      <c r="CO2574" s="26">
        <f t="shared" ref="CO2574:CO2576" si="10545">CO2575</f>
        <v>0</v>
      </c>
      <c r="CP2574" s="26">
        <f t="shared" si="10363"/>
        <v>105626.90000000001</v>
      </c>
      <c r="CQ2574" s="26">
        <f t="shared" si="10364"/>
        <v>108177.2</v>
      </c>
      <c r="CR2574" s="26">
        <f t="shared" si="10365"/>
        <v>108177.2</v>
      </c>
      <c r="CS2574" s="26">
        <f t="shared" ref="CS2574:CS2576" si="10546">CS2575</f>
        <v>0</v>
      </c>
      <c r="CT2574" s="19"/>
      <c r="CU2574" s="35"/>
      <c r="CX2574" s="1" t="s">
        <v>1346</v>
      </c>
      <c r="DA2574" s="1" t="s">
        <v>29</v>
      </c>
    </row>
    <row r="2575" spans="1:105" ht="93.6" hidden="1" x14ac:dyDescent="0.3">
      <c r="A2575" s="16" t="s">
        <v>1450</v>
      </c>
      <c r="B2575" s="17">
        <v>100</v>
      </c>
      <c r="C2575" s="16"/>
      <c r="D2575" s="16"/>
      <c r="E2575" s="34" t="s">
        <v>129</v>
      </c>
      <c r="F2575" s="26">
        <f t="shared" si="10500"/>
        <v>101656.8</v>
      </c>
      <c r="G2575" s="26">
        <f t="shared" si="10501"/>
        <v>92595.5</v>
      </c>
      <c r="H2575" s="26">
        <f t="shared" si="10502"/>
        <v>92595.5</v>
      </c>
      <c r="I2575" s="26">
        <f t="shared" si="10503"/>
        <v>0</v>
      </c>
      <c r="J2575" s="26">
        <f t="shared" si="10504"/>
        <v>7831.4</v>
      </c>
      <c r="K2575" s="26">
        <f t="shared" si="10505"/>
        <v>7831.4</v>
      </c>
      <c r="L2575" s="26">
        <f t="shared" si="10463"/>
        <v>101656.8</v>
      </c>
      <c r="M2575" s="26">
        <f t="shared" si="10464"/>
        <v>100426.9</v>
      </c>
      <c r="N2575" s="26">
        <f t="shared" si="10465"/>
        <v>100426.9</v>
      </c>
      <c r="O2575" s="26">
        <f t="shared" si="10506"/>
        <v>0</v>
      </c>
      <c r="P2575" s="26">
        <f t="shared" si="10507"/>
        <v>0</v>
      </c>
      <c r="Q2575" s="26">
        <f t="shared" si="10508"/>
        <v>0</v>
      </c>
      <c r="R2575" s="26">
        <f t="shared" si="10466"/>
        <v>101656.8</v>
      </c>
      <c r="S2575" s="26">
        <f t="shared" si="10467"/>
        <v>100426.9</v>
      </c>
      <c r="T2575" s="26">
        <f t="shared" si="10468"/>
        <v>100426.9</v>
      </c>
      <c r="U2575" s="26">
        <f t="shared" si="10509"/>
        <v>0</v>
      </c>
      <c r="V2575" s="26">
        <f t="shared" si="10510"/>
        <v>0</v>
      </c>
      <c r="W2575" s="26">
        <f t="shared" si="10511"/>
        <v>0</v>
      </c>
      <c r="X2575" s="26">
        <f t="shared" si="10469"/>
        <v>101656.8</v>
      </c>
      <c r="Y2575" s="26">
        <f t="shared" si="10470"/>
        <v>100426.9</v>
      </c>
      <c r="Z2575" s="26">
        <f t="shared" si="10471"/>
        <v>100426.9</v>
      </c>
      <c r="AA2575" s="26">
        <f t="shared" si="10512"/>
        <v>0</v>
      </c>
      <c r="AB2575" s="26">
        <f t="shared" si="10513"/>
        <v>0</v>
      </c>
      <c r="AC2575" s="26">
        <f t="shared" si="10514"/>
        <v>0</v>
      </c>
      <c r="AD2575" s="26">
        <f t="shared" si="10472"/>
        <v>101656.8</v>
      </c>
      <c r="AE2575" s="26">
        <f t="shared" si="10473"/>
        <v>100426.9</v>
      </c>
      <c r="AF2575" s="26">
        <f t="shared" si="10474"/>
        <v>100426.9</v>
      </c>
      <c r="AG2575" s="26">
        <f t="shared" si="10515"/>
        <v>0</v>
      </c>
      <c r="AH2575" s="26">
        <f t="shared" si="10516"/>
        <v>0</v>
      </c>
      <c r="AI2575" s="26">
        <f t="shared" si="10517"/>
        <v>0</v>
      </c>
      <c r="AJ2575" s="26">
        <f t="shared" si="10475"/>
        <v>101656.8</v>
      </c>
      <c r="AK2575" s="26">
        <f t="shared" si="10476"/>
        <v>100426.9</v>
      </c>
      <c r="AL2575" s="26">
        <f t="shared" si="10477"/>
        <v>100426.9</v>
      </c>
      <c r="AM2575" s="26">
        <f t="shared" si="10518"/>
        <v>0</v>
      </c>
      <c r="AN2575" s="26">
        <f t="shared" si="10519"/>
        <v>0</v>
      </c>
      <c r="AO2575" s="26">
        <f t="shared" si="10520"/>
        <v>0</v>
      </c>
      <c r="AP2575" s="26">
        <f t="shared" si="10478"/>
        <v>101656.8</v>
      </c>
      <c r="AQ2575" s="26">
        <f t="shared" si="10479"/>
        <v>100426.9</v>
      </c>
      <c r="AR2575" s="26">
        <f t="shared" si="10480"/>
        <v>100426.9</v>
      </c>
      <c r="AS2575" s="26">
        <f t="shared" si="10521"/>
        <v>0</v>
      </c>
      <c r="AT2575" s="26">
        <f t="shared" si="10522"/>
        <v>0</v>
      </c>
      <c r="AU2575" s="26">
        <f t="shared" si="10523"/>
        <v>0</v>
      </c>
      <c r="AV2575" s="26">
        <f t="shared" si="10481"/>
        <v>101656.8</v>
      </c>
      <c r="AW2575" s="26">
        <f t="shared" si="10482"/>
        <v>100426.9</v>
      </c>
      <c r="AX2575" s="26">
        <f t="shared" si="10483"/>
        <v>100426.9</v>
      </c>
      <c r="AY2575" s="26">
        <f t="shared" si="10524"/>
        <v>3970.1</v>
      </c>
      <c r="AZ2575" s="26">
        <f t="shared" si="10525"/>
        <v>7750.3</v>
      </c>
      <c r="BA2575" s="26">
        <f t="shared" si="10526"/>
        <v>7750.3</v>
      </c>
      <c r="BB2575" s="26">
        <f t="shared" si="10484"/>
        <v>105626.90000000001</v>
      </c>
      <c r="BC2575" s="26">
        <f t="shared" si="10485"/>
        <v>108177.2</v>
      </c>
      <c r="BD2575" s="26">
        <f t="shared" si="10486"/>
        <v>108177.2</v>
      </c>
      <c r="BE2575" s="26">
        <f t="shared" si="10527"/>
        <v>0</v>
      </c>
      <c r="BF2575" s="26">
        <f t="shared" si="10528"/>
        <v>0</v>
      </c>
      <c r="BG2575" s="26">
        <f t="shared" si="10529"/>
        <v>0</v>
      </c>
      <c r="BH2575" s="26">
        <f t="shared" si="10487"/>
        <v>105626.90000000001</v>
      </c>
      <c r="BI2575" s="26">
        <f t="shared" si="10488"/>
        <v>108177.2</v>
      </c>
      <c r="BJ2575" s="26">
        <f t="shared" si="10489"/>
        <v>108177.2</v>
      </c>
      <c r="BK2575" s="26">
        <f t="shared" si="10530"/>
        <v>0</v>
      </c>
      <c r="BL2575" s="26">
        <f t="shared" si="10531"/>
        <v>0</v>
      </c>
      <c r="BM2575" s="26">
        <f t="shared" si="10532"/>
        <v>0</v>
      </c>
      <c r="BN2575" s="26">
        <f t="shared" si="10490"/>
        <v>105626.90000000001</v>
      </c>
      <c r="BO2575" s="26">
        <f t="shared" si="10491"/>
        <v>108177.2</v>
      </c>
      <c r="BP2575" s="26">
        <f t="shared" si="10492"/>
        <v>108177.2</v>
      </c>
      <c r="BQ2575" s="26">
        <f t="shared" si="10533"/>
        <v>0</v>
      </c>
      <c r="BR2575" s="26">
        <f t="shared" si="10534"/>
        <v>0</v>
      </c>
      <c r="BS2575" s="26">
        <f t="shared" si="10493"/>
        <v>105626.90000000001</v>
      </c>
      <c r="BT2575" s="26">
        <f t="shared" si="10494"/>
        <v>108177.2</v>
      </c>
      <c r="BU2575" s="26">
        <f t="shared" si="10495"/>
        <v>108177.2</v>
      </c>
      <c r="BV2575" s="26">
        <f t="shared" si="10535"/>
        <v>0</v>
      </c>
      <c r="BW2575" s="26">
        <f t="shared" si="10536"/>
        <v>0</v>
      </c>
      <c r="BX2575" s="26">
        <f t="shared" si="10496"/>
        <v>105626.90000000001</v>
      </c>
      <c r="BY2575" s="26">
        <f t="shared" si="10497"/>
        <v>108177.2</v>
      </c>
      <c r="BZ2575" s="26">
        <f t="shared" si="10498"/>
        <v>108177.2</v>
      </c>
      <c r="CA2575" s="26">
        <f t="shared" si="10537"/>
        <v>0</v>
      </c>
      <c r="CB2575" s="26">
        <f t="shared" si="10538"/>
        <v>0</v>
      </c>
      <c r="CC2575" s="26">
        <f t="shared" si="10539"/>
        <v>0</v>
      </c>
      <c r="CD2575" s="26">
        <f t="shared" si="10357"/>
        <v>105626.90000000001</v>
      </c>
      <c r="CE2575" s="26">
        <f t="shared" si="10358"/>
        <v>108177.2</v>
      </c>
      <c r="CF2575" s="26">
        <f t="shared" si="10359"/>
        <v>108177.2</v>
      </c>
      <c r="CG2575" s="26">
        <f t="shared" si="10540"/>
        <v>0</v>
      </c>
      <c r="CH2575" s="26">
        <f t="shared" si="10541"/>
        <v>0</v>
      </c>
      <c r="CI2575" s="26">
        <f t="shared" si="10542"/>
        <v>0</v>
      </c>
      <c r="CJ2575" s="26">
        <f t="shared" si="10360"/>
        <v>105626.90000000001</v>
      </c>
      <c r="CK2575" s="26">
        <f t="shared" si="10361"/>
        <v>108177.2</v>
      </c>
      <c r="CL2575" s="26">
        <f t="shared" si="10362"/>
        <v>108177.2</v>
      </c>
      <c r="CM2575" s="26">
        <f t="shared" si="10543"/>
        <v>0</v>
      </c>
      <c r="CN2575" s="26">
        <f t="shared" si="10544"/>
        <v>0</v>
      </c>
      <c r="CO2575" s="26">
        <f t="shared" si="10545"/>
        <v>0</v>
      </c>
      <c r="CP2575" s="26">
        <f t="shared" si="10363"/>
        <v>105626.90000000001</v>
      </c>
      <c r="CQ2575" s="26">
        <f t="shared" si="10364"/>
        <v>108177.2</v>
      </c>
      <c r="CR2575" s="26">
        <f t="shared" si="10365"/>
        <v>108177.2</v>
      </c>
      <c r="CS2575" s="26">
        <f t="shared" si="10546"/>
        <v>0</v>
      </c>
      <c r="CT2575" s="19"/>
      <c r="CU2575" s="35"/>
      <c r="CY2575" s="1" t="s">
        <v>27</v>
      </c>
    </row>
    <row r="2576" spans="1:105" ht="31.2" hidden="1" x14ac:dyDescent="0.3">
      <c r="A2576" s="16" t="s">
        <v>1450</v>
      </c>
      <c r="B2576" s="17">
        <v>120</v>
      </c>
      <c r="C2576" s="16"/>
      <c r="D2576" s="16"/>
      <c r="E2576" s="34" t="s">
        <v>392</v>
      </c>
      <c r="F2576" s="26">
        <f t="shared" si="10500"/>
        <v>101656.8</v>
      </c>
      <c r="G2576" s="26">
        <f t="shared" si="10501"/>
        <v>92595.5</v>
      </c>
      <c r="H2576" s="26">
        <f t="shared" si="10502"/>
        <v>92595.5</v>
      </c>
      <c r="I2576" s="26">
        <f t="shared" si="10503"/>
        <v>0</v>
      </c>
      <c r="J2576" s="26">
        <f t="shared" si="10504"/>
        <v>7831.4</v>
      </c>
      <c r="K2576" s="26">
        <f t="shared" si="10505"/>
        <v>7831.4</v>
      </c>
      <c r="L2576" s="26">
        <f t="shared" si="10463"/>
        <v>101656.8</v>
      </c>
      <c r="M2576" s="26">
        <f t="shared" si="10464"/>
        <v>100426.9</v>
      </c>
      <c r="N2576" s="26">
        <f t="shared" si="10465"/>
        <v>100426.9</v>
      </c>
      <c r="O2576" s="26">
        <f t="shared" si="10506"/>
        <v>0</v>
      </c>
      <c r="P2576" s="26">
        <f t="shared" si="10507"/>
        <v>0</v>
      </c>
      <c r="Q2576" s="26">
        <f t="shared" si="10508"/>
        <v>0</v>
      </c>
      <c r="R2576" s="26">
        <f t="shared" si="10466"/>
        <v>101656.8</v>
      </c>
      <c r="S2576" s="26">
        <f t="shared" si="10467"/>
        <v>100426.9</v>
      </c>
      <c r="T2576" s="26">
        <f t="shared" si="10468"/>
        <v>100426.9</v>
      </c>
      <c r="U2576" s="26">
        <f t="shared" si="10509"/>
        <v>0</v>
      </c>
      <c r="V2576" s="26">
        <f t="shared" si="10510"/>
        <v>0</v>
      </c>
      <c r="W2576" s="26">
        <f t="shared" si="10511"/>
        <v>0</v>
      </c>
      <c r="X2576" s="26">
        <f t="shared" si="10469"/>
        <v>101656.8</v>
      </c>
      <c r="Y2576" s="26">
        <f t="shared" si="10470"/>
        <v>100426.9</v>
      </c>
      <c r="Z2576" s="26">
        <f t="shared" si="10471"/>
        <v>100426.9</v>
      </c>
      <c r="AA2576" s="26">
        <f t="shared" si="10512"/>
        <v>0</v>
      </c>
      <c r="AB2576" s="26">
        <f t="shared" si="10513"/>
        <v>0</v>
      </c>
      <c r="AC2576" s="26">
        <f t="shared" si="10514"/>
        <v>0</v>
      </c>
      <c r="AD2576" s="26">
        <f t="shared" si="10472"/>
        <v>101656.8</v>
      </c>
      <c r="AE2576" s="26">
        <f t="shared" si="10473"/>
        <v>100426.9</v>
      </c>
      <c r="AF2576" s="26">
        <f t="shared" si="10474"/>
        <v>100426.9</v>
      </c>
      <c r="AG2576" s="26">
        <f t="shared" si="10515"/>
        <v>0</v>
      </c>
      <c r="AH2576" s="26">
        <f t="shared" si="10516"/>
        <v>0</v>
      </c>
      <c r="AI2576" s="26">
        <f t="shared" si="10517"/>
        <v>0</v>
      </c>
      <c r="AJ2576" s="26">
        <f t="shared" si="10475"/>
        <v>101656.8</v>
      </c>
      <c r="AK2576" s="26">
        <f t="shared" si="10476"/>
        <v>100426.9</v>
      </c>
      <c r="AL2576" s="26">
        <f t="shared" si="10477"/>
        <v>100426.9</v>
      </c>
      <c r="AM2576" s="26">
        <f t="shared" si="10518"/>
        <v>0</v>
      </c>
      <c r="AN2576" s="26">
        <f t="shared" si="10519"/>
        <v>0</v>
      </c>
      <c r="AO2576" s="26">
        <f t="shared" si="10520"/>
        <v>0</v>
      </c>
      <c r="AP2576" s="26">
        <f t="shared" si="10478"/>
        <v>101656.8</v>
      </c>
      <c r="AQ2576" s="26">
        <f t="shared" si="10479"/>
        <v>100426.9</v>
      </c>
      <c r="AR2576" s="26">
        <f t="shared" si="10480"/>
        <v>100426.9</v>
      </c>
      <c r="AS2576" s="26">
        <f t="shared" si="10521"/>
        <v>0</v>
      </c>
      <c r="AT2576" s="26">
        <f t="shared" si="10522"/>
        <v>0</v>
      </c>
      <c r="AU2576" s="26">
        <f t="shared" si="10523"/>
        <v>0</v>
      </c>
      <c r="AV2576" s="26">
        <f t="shared" si="10481"/>
        <v>101656.8</v>
      </c>
      <c r="AW2576" s="26">
        <f t="shared" si="10482"/>
        <v>100426.9</v>
      </c>
      <c r="AX2576" s="26">
        <f t="shared" si="10483"/>
        <v>100426.9</v>
      </c>
      <c r="AY2576" s="26">
        <f t="shared" si="10524"/>
        <v>3970.1</v>
      </c>
      <c r="AZ2576" s="26">
        <f t="shared" si="10525"/>
        <v>7750.3</v>
      </c>
      <c r="BA2576" s="26">
        <f t="shared" si="10526"/>
        <v>7750.3</v>
      </c>
      <c r="BB2576" s="26">
        <f t="shared" si="10484"/>
        <v>105626.90000000001</v>
      </c>
      <c r="BC2576" s="26">
        <f t="shared" si="10485"/>
        <v>108177.2</v>
      </c>
      <c r="BD2576" s="26">
        <f t="shared" si="10486"/>
        <v>108177.2</v>
      </c>
      <c r="BE2576" s="26">
        <f t="shared" si="10527"/>
        <v>0</v>
      </c>
      <c r="BF2576" s="26">
        <f t="shared" si="10528"/>
        <v>0</v>
      </c>
      <c r="BG2576" s="26">
        <f t="shared" si="10529"/>
        <v>0</v>
      </c>
      <c r="BH2576" s="26">
        <f t="shared" si="10487"/>
        <v>105626.90000000001</v>
      </c>
      <c r="BI2576" s="26">
        <f t="shared" si="10488"/>
        <v>108177.2</v>
      </c>
      <c r="BJ2576" s="26">
        <f t="shared" si="10489"/>
        <v>108177.2</v>
      </c>
      <c r="BK2576" s="26">
        <f t="shared" si="10530"/>
        <v>0</v>
      </c>
      <c r="BL2576" s="26">
        <f t="shared" si="10531"/>
        <v>0</v>
      </c>
      <c r="BM2576" s="26">
        <f t="shared" si="10532"/>
        <v>0</v>
      </c>
      <c r="BN2576" s="26">
        <f t="shared" si="10490"/>
        <v>105626.90000000001</v>
      </c>
      <c r="BO2576" s="26">
        <f t="shared" si="10491"/>
        <v>108177.2</v>
      </c>
      <c r="BP2576" s="26">
        <f t="shared" si="10492"/>
        <v>108177.2</v>
      </c>
      <c r="BQ2576" s="26">
        <f t="shared" si="10533"/>
        <v>0</v>
      </c>
      <c r="BR2576" s="26">
        <f t="shared" si="10534"/>
        <v>0</v>
      </c>
      <c r="BS2576" s="26">
        <f t="shared" si="10493"/>
        <v>105626.90000000001</v>
      </c>
      <c r="BT2576" s="26">
        <f t="shared" si="10494"/>
        <v>108177.2</v>
      </c>
      <c r="BU2576" s="26">
        <f t="shared" si="10495"/>
        <v>108177.2</v>
      </c>
      <c r="BV2576" s="26">
        <f t="shared" si="10535"/>
        <v>0</v>
      </c>
      <c r="BW2576" s="26">
        <f t="shared" si="10536"/>
        <v>0</v>
      </c>
      <c r="BX2576" s="26">
        <f t="shared" si="10496"/>
        <v>105626.90000000001</v>
      </c>
      <c r="BY2576" s="26">
        <f t="shared" si="10497"/>
        <v>108177.2</v>
      </c>
      <c r="BZ2576" s="26">
        <f t="shared" si="10498"/>
        <v>108177.2</v>
      </c>
      <c r="CA2576" s="26">
        <f t="shared" si="10537"/>
        <v>0</v>
      </c>
      <c r="CB2576" s="26">
        <f t="shared" si="10538"/>
        <v>0</v>
      </c>
      <c r="CC2576" s="26">
        <f t="shared" si="10539"/>
        <v>0</v>
      </c>
      <c r="CD2576" s="26">
        <f t="shared" si="10357"/>
        <v>105626.90000000001</v>
      </c>
      <c r="CE2576" s="26">
        <f t="shared" si="10358"/>
        <v>108177.2</v>
      </c>
      <c r="CF2576" s="26">
        <f t="shared" si="10359"/>
        <v>108177.2</v>
      </c>
      <c r="CG2576" s="26">
        <f t="shared" si="10540"/>
        <v>0</v>
      </c>
      <c r="CH2576" s="26">
        <f t="shared" si="10541"/>
        <v>0</v>
      </c>
      <c r="CI2576" s="26">
        <f t="shared" si="10542"/>
        <v>0</v>
      </c>
      <c r="CJ2576" s="26">
        <f t="shared" si="10360"/>
        <v>105626.90000000001</v>
      </c>
      <c r="CK2576" s="26">
        <f t="shared" si="10361"/>
        <v>108177.2</v>
      </c>
      <c r="CL2576" s="26">
        <f t="shared" si="10362"/>
        <v>108177.2</v>
      </c>
      <c r="CM2576" s="26">
        <f t="shared" si="10543"/>
        <v>0</v>
      </c>
      <c r="CN2576" s="26">
        <f t="shared" si="10544"/>
        <v>0</v>
      </c>
      <c r="CO2576" s="26">
        <f t="shared" si="10545"/>
        <v>0</v>
      </c>
      <c r="CP2576" s="26">
        <f t="shared" si="10363"/>
        <v>105626.90000000001</v>
      </c>
      <c r="CQ2576" s="26">
        <f t="shared" si="10364"/>
        <v>108177.2</v>
      </c>
      <c r="CR2576" s="26">
        <f t="shared" si="10365"/>
        <v>108177.2</v>
      </c>
      <c r="CS2576" s="26">
        <f t="shared" si="10546"/>
        <v>0</v>
      </c>
      <c r="CT2576" s="19"/>
      <c r="CU2576" s="35"/>
      <c r="CZ2576" s="1" t="s">
        <v>28</v>
      </c>
    </row>
    <row r="2577" spans="1:105" ht="62.4" hidden="1" x14ac:dyDescent="0.3">
      <c r="A2577" s="16" t="s">
        <v>1450</v>
      </c>
      <c r="B2577" s="17">
        <v>120</v>
      </c>
      <c r="C2577" s="16" t="s">
        <v>40</v>
      </c>
      <c r="D2577" s="16" t="s">
        <v>65</v>
      </c>
      <c r="E2577" s="34" t="s">
        <v>1445</v>
      </c>
      <c r="F2577" s="26">
        <v>101656.8</v>
      </c>
      <c r="G2577" s="26">
        <v>92595.5</v>
      </c>
      <c r="H2577" s="26">
        <v>92595.5</v>
      </c>
      <c r="I2577" s="26"/>
      <c r="J2577" s="26">
        <v>7831.4</v>
      </c>
      <c r="K2577" s="26">
        <v>7831.4</v>
      </c>
      <c r="L2577" s="26">
        <f t="shared" si="10463"/>
        <v>101656.8</v>
      </c>
      <c r="M2577" s="26">
        <f t="shared" si="10464"/>
        <v>100426.9</v>
      </c>
      <c r="N2577" s="26">
        <f t="shared" si="10465"/>
        <v>100426.9</v>
      </c>
      <c r="O2577" s="26"/>
      <c r="P2577" s="26"/>
      <c r="Q2577" s="26"/>
      <c r="R2577" s="26">
        <f t="shared" si="10466"/>
        <v>101656.8</v>
      </c>
      <c r="S2577" s="26">
        <f t="shared" si="10467"/>
        <v>100426.9</v>
      </c>
      <c r="T2577" s="26">
        <f t="shared" si="10468"/>
        <v>100426.9</v>
      </c>
      <c r="U2577" s="26"/>
      <c r="V2577" s="26"/>
      <c r="W2577" s="26"/>
      <c r="X2577" s="26">
        <f t="shared" si="10469"/>
        <v>101656.8</v>
      </c>
      <c r="Y2577" s="26">
        <f t="shared" si="10470"/>
        <v>100426.9</v>
      </c>
      <c r="Z2577" s="26">
        <f t="shared" si="10471"/>
        <v>100426.9</v>
      </c>
      <c r="AA2577" s="26"/>
      <c r="AB2577" s="26"/>
      <c r="AC2577" s="26"/>
      <c r="AD2577" s="26">
        <f t="shared" si="10472"/>
        <v>101656.8</v>
      </c>
      <c r="AE2577" s="26">
        <f t="shared" si="10473"/>
        <v>100426.9</v>
      </c>
      <c r="AF2577" s="26">
        <f t="shared" si="10474"/>
        <v>100426.9</v>
      </c>
      <c r="AG2577" s="26"/>
      <c r="AH2577" s="26"/>
      <c r="AI2577" s="26"/>
      <c r="AJ2577" s="26">
        <f t="shared" si="10475"/>
        <v>101656.8</v>
      </c>
      <c r="AK2577" s="26">
        <f t="shared" si="10476"/>
        <v>100426.9</v>
      </c>
      <c r="AL2577" s="26">
        <f t="shared" si="10477"/>
        <v>100426.9</v>
      </c>
      <c r="AM2577" s="26"/>
      <c r="AN2577" s="26"/>
      <c r="AO2577" s="26"/>
      <c r="AP2577" s="26">
        <f t="shared" si="10478"/>
        <v>101656.8</v>
      </c>
      <c r="AQ2577" s="26">
        <f t="shared" si="10479"/>
        <v>100426.9</v>
      </c>
      <c r="AR2577" s="26">
        <f t="shared" si="10480"/>
        <v>100426.9</v>
      </c>
      <c r="AS2577" s="26"/>
      <c r="AT2577" s="26"/>
      <c r="AU2577" s="26"/>
      <c r="AV2577" s="26">
        <f t="shared" si="10481"/>
        <v>101656.8</v>
      </c>
      <c r="AW2577" s="26">
        <f t="shared" si="10482"/>
        <v>100426.9</v>
      </c>
      <c r="AX2577" s="26">
        <f t="shared" si="10483"/>
        <v>100426.9</v>
      </c>
      <c r="AY2577" s="26">
        <v>3970.1</v>
      </c>
      <c r="AZ2577" s="26">
        <v>7750.3</v>
      </c>
      <c r="BA2577" s="26">
        <v>7750.3</v>
      </c>
      <c r="BB2577" s="26">
        <f t="shared" si="10484"/>
        <v>105626.90000000001</v>
      </c>
      <c r="BC2577" s="26">
        <f t="shared" si="10485"/>
        <v>108177.2</v>
      </c>
      <c r="BD2577" s="26">
        <f t="shared" si="10486"/>
        <v>108177.2</v>
      </c>
      <c r="BE2577" s="26"/>
      <c r="BF2577" s="26"/>
      <c r="BG2577" s="26"/>
      <c r="BH2577" s="26">
        <f t="shared" si="10487"/>
        <v>105626.90000000001</v>
      </c>
      <c r="BI2577" s="26">
        <f t="shared" si="10488"/>
        <v>108177.2</v>
      </c>
      <c r="BJ2577" s="26">
        <f t="shared" si="10489"/>
        <v>108177.2</v>
      </c>
      <c r="BK2577" s="26"/>
      <c r="BL2577" s="26"/>
      <c r="BM2577" s="26"/>
      <c r="BN2577" s="26">
        <f t="shared" si="10490"/>
        <v>105626.90000000001</v>
      </c>
      <c r="BO2577" s="26">
        <f t="shared" si="10491"/>
        <v>108177.2</v>
      </c>
      <c r="BP2577" s="26">
        <f t="shared" si="10492"/>
        <v>108177.2</v>
      </c>
      <c r="BQ2577" s="26"/>
      <c r="BR2577" s="26"/>
      <c r="BS2577" s="26">
        <f t="shared" si="10493"/>
        <v>105626.90000000001</v>
      </c>
      <c r="BT2577" s="26">
        <f t="shared" si="10494"/>
        <v>108177.2</v>
      </c>
      <c r="BU2577" s="26">
        <f t="shared" si="10495"/>
        <v>108177.2</v>
      </c>
      <c r="BV2577" s="26"/>
      <c r="BW2577" s="26"/>
      <c r="BX2577" s="26">
        <f t="shared" si="10496"/>
        <v>105626.90000000001</v>
      </c>
      <c r="BY2577" s="26">
        <f t="shared" si="10497"/>
        <v>108177.2</v>
      </c>
      <c r="BZ2577" s="26">
        <f t="shared" si="10498"/>
        <v>108177.2</v>
      </c>
      <c r="CA2577" s="26"/>
      <c r="CB2577" s="26"/>
      <c r="CC2577" s="26"/>
      <c r="CD2577" s="26">
        <f t="shared" si="10357"/>
        <v>105626.90000000001</v>
      </c>
      <c r="CE2577" s="26">
        <f t="shared" si="10358"/>
        <v>108177.2</v>
      </c>
      <c r="CF2577" s="26">
        <f t="shared" si="10359"/>
        <v>108177.2</v>
      </c>
      <c r="CG2577" s="26"/>
      <c r="CH2577" s="26"/>
      <c r="CI2577" s="26"/>
      <c r="CJ2577" s="26">
        <f t="shared" si="10360"/>
        <v>105626.90000000001</v>
      </c>
      <c r="CK2577" s="26">
        <f t="shared" si="10361"/>
        <v>108177.2</v>
      </c>
      <c r="CL2577" s="26">
        <f t="shared" si="10362"/>
        <v>108177.2</v>
      </c>
      <c r="CM2577" s="26"/>
      <c r="CN2577" s="26"/>
      <c r="CO2577" s="26"/>
      <c r="CP2577" s="26">
        <f t="shared" si="10363"/>
        <v>105626.90000000001</v>
      </c>
      <c r="CQ2577" s="26">
        <f t="shared" si="10364"/>
        <v>108177.2</v>
      </c>
      <c r="CR2577" s="26">
        <f t="shared" si="10365"/>
        <v>108177.2</v>
      </c>
      <c r="CS2577" s="26"/>
      <c r="CT2577" s="19"/>
      <c r="CU2577" s="35">
        <v>151</v>
      </c>
    </row>
    <row r="2578" spans="1:105" ht="31.2" hidden="1" x14ac:dyDescent="0.3">
      <c r="A2578" s="16" t="s">
        <v>1451</v>
      </c>
      <c r="B2578" s="17"/>
      <c r="C2578" s="16"/>
      <c r="D2578" s="16"/>
      <c r="E2578" s="34" t="s">
        <v>1447</v>
      </c>
      <c r="F2578" s="26">
        <f t="shared" ref="F2578:K2578" si="10547">F2579+F2582</f>
        <v>27558.399999999998</v>
      </c>
      <c r="G2578" s="26">
        <f t="shared" si="10547"/>
        <v>27617.7</v>
      </c>
      <c r="H2578" s="26">
        <f t="shared" si="10547"/>
        <v>27599.7</v>
      </c>
      <c r="I2578" s="26">
        <f t="shared" si="10547"/>
        <v>13891.5</v>
      </c>
      <c r="J2578" s="26">
        <f t="shared" si="10547"/>
        <v>845.2</v>
      </c>
      <c r="K2578" s="26">
        <f t="shared" si="10547"/>
        <v>845.2</v>
      </c>
      <c r="L2578" s="26">
        <f t="shared" si="10463"/>
        <v>41449.899999999994</v>
      </c>
      <c r="M2578" s="26">
        <f t="shared" si="10464"/>
        <v>28462.9</v>
      </c>
      <c r="N2578" s="26">
        <f t="shared" si="10465"/>
        <v>28444.9</v>
      </c>
      <c r="O2578" s="26">
        <f>O2579+O2582</f>
        <v>0</v>
      </c>
      <c r="P2578" s="26">
        <f>P2579+P2582</f>
        <v>0</v>
      </c>
      <c r="Q2578" s="26">
        <f>Q2579+Q2582</f>
        <v>0</v>
      </c>
      <c r="R2578" s="26">
        <f t="shared" si="10466"/>
        <v>41449.899999999994</v>
      </c>
      <c r="S2578" s="26">
        <f t="shared" si="10467"/>
        <v>28462.9</v>
      </c>
      <c r="T2578" s="26">
        <f t="shared" si="10468"/>
        <v>28444.9</v>
      </c>
      <c r="U2578" s="26">
        <f>U2579+U2582</f>
        <v>0</v>
      </c>
      <c r="V2578" s="26">
        <f>V2579+V2582</f>
        <v>0</v>
      </c>
      <c r="W2578" s="26">
        <f>W2579+W2582</f>
        <v>0</v>
      </c>
      <c r="X2578" s="26">
        <f t="shared" si="10469"/>
        <v>41449.899999999994</v>
      </c>
      <c r="Y2578" s="26">
        <f t="shared" si="10470"/>
        <v>28462.9</v>
      </c>
      <c r="Z2578" s="26">
        <f t="shared" si="10471"/>
        <v>28444.9</v>
      </c>
      <c r="AA2578" s="26">
        <f>AA2579+AA2582</f>
        <v>0</v>
      </c>
      <c r="AB2578" s="26">
        <f>AB2579+AB2582</f>
        <v>0</v>
      </c>
      <c r="AC2578" s="26">
        <f>AC2579+AC2582</f>
        <v>0</v>
      </c>
      <c r="AD2578" s="26">
        <f t="shared" si="10472"/>
        <v>41449.899999999994</v>
      </c>
      <c r="AE2578" s="26">
        <f t="shared" si="10473"/>
        <v>28462.9</v>
      </c>
      <c r="AF2578" s="26">
        <f t="shared" si="10474"/>
        <v>28444.9</v>
      </c>
      <c r="AG2578" s="26">
        <f>AG2579+AG2582</f>
        <v>0</v>
      </c>
      <c r="AH2578" s="26">
        <f>AH2579+AH2582</f>
        <v>0</v>
      </c>
      <c r="AI2578" s="26">
        <f>AI2579+AI2582</f>
        <v>0</v>
      </c>
      <c r="AJ2578" s="26">
        <f t="shared" si="10475"/>
        <v>41449.899999999994</v>
      </c>
      <c r="AK2578" s="26">
        <f t="shared" si="10476"/>
        <v>28462.9</v>
      </c>
      <c r="AL2578" s="26">
        <f t="shared" si="10477"/>
        <v>28444.9</v>
      </c>
      <c r="AM2578" s="26">
        <f>AM2579+AM2582</f>
        <v>0</v>
      </c>
      <c r="AN2578" s="26">
        <f>AN2579+AN2582</f>
        <v>0</v>
      </c>
      <c r="AO2578" s="26">
        <f>AO2579+AO2582</f>
        <v>0</v>
      </c>
      <c r="AP2578" s="26">
        <f t="shared" si="10478"/>
        <v>41449.899999999994</v>
      </c>
      <c r="AQ2578" s="26">
        <f t="shared" si="10479"/>
        <v>28462.9</v>
      </c>
      <c r="AR2578" s="26">
        <f t="shared" si="10480"/>
        <v>28444.9</v>
      </c>
      <c r="AS2578" s="26">
        <f>AS2579+AS2582</f>
        <v>0</v>
      </c>
      <c r="AT2578" s="26">
        <f>AT2579+AT2582</f>
        <v>0</v>
      </c>
      <c r="AU2578" s="26">
        <f>AU2579+AU2582</f>
        <v>0</v>
      </c>
      <c r="AV2578" s="26">
        <f t="shared" si="10481"/>
        <v>41449.899999999994</v>
      </c>
      <c r="AW2578" s="26">
        <f t="shared" si="10482"/>
        <v>28462.9</v>
      </c>
      <c r="AX2578" s="26">
        <f t="shared" si="10483"/>
        <v>28444.9</v>
      </c>
      <c r="AY2578" s="26">
        <f>AY2579+AY2582</f>
        <v>0</v>
      </c>
      <c r="AZ2578" s="26">
        <f>AZ2579+AZ2582</f>
        <v>0</v>
      </c>
      <c r="BA2578" s="26">
        <f>BA2579+BA2582</f>
        <v>0</v>
      </c>
      <c r="BB2578" s="26">
        <f t="shared" si="10484"/>
        <v>41449.899999999994</v>
      </c>
      <c r="BC2578" s="26">
        <f t="shared" si="10485"/>
        <v>28462.9</v>
      </c>
      <c r="BD2578" s="26">
        <f t="shared" si="10486"/>
        <v>28444.9</v>
      </c>
      <c r="BE2578" s="26">
        <f>BE2579+BE2582</f>
        <v>0</v>
      </c>
      <c r="BF2578" s="26">
        <f>BF2579+BF2582</f>
        <v>0</v>
      </c>
      <c r="BG2578" s="26">
        <f>BG2579+BG2582</f>
        <v>0</v>
      </c>
      <c r="BH2578" s="26">
        <f t="shared" si="10487"/>
        <v>41449.899999999994</v>
      </c>
      <c r="BI2578" s="26">
        <f t="shared" si="10488"/>
        <v>28462.9</v>
      </c>
      <c r="BJ2578" s="26">
        <f t="shared" si="10489"/>
        <v>28444.9</v>
      </c>
      <c r="BK2578" s="26">
        <f>BK2579+BK2582</f>
        <v>0</v>
      </c>
      <c r="BL2578" s="26">
        <f>BL2579+BL2582</f>
        <v>0</v>
      </c>
      <c r="BM2578" s="26">
        <f>BM2579+BM2582</f>
        <v>0</v>
      </c>
      <c r="BN2578" s="26">
        <f t="shared" si="10490"/>
        <v>41449.899999999994</v>
      </c>
      <c r="BO2578" s="26">
        <f t="shared" si="10491"/>
        <v>28462.9</v>
      </c>
      <c r="BP2578" s="26">
        <f t="shared" si="10492"/>
        <v>28444.9</v>
      </c>
      <c r="BQ2578" s="26">
        <f>BQ2579+BQ2582</f>
        <v>0</v>
      </c>
      <c r="BR2578" s="26">
        <f>BR2579+BR2582</f>
        <v>0</v>
      </c>
      <c r="BS2578" s="26">
        <f t="shared" si="10493"/>
        <v>41449.899999999994</v>
      </c>
      <c r="BT2578" s="26">
        <f t="shared" si="10494"/>
        <v>28462.9</v>
      </c>
      <c r="BU2578" s="26">
        <f t="shared" si="10495"/>
        <v>28444.9</v>
      </c>
      <c r="BV2578" s="26">
        <f>BV2579+BV2582</f>
        <v>0</v>
      </c>
      <c r="BW2578" s="26">
        <f>BW2579+BW2582</f>
        <v>0</v>
      </c>
      <c r="BX2578" s="26">
        <f t="shared" si="10496"/>
        <v>41449.899999999994</v>
      </c>
      <c r="BY2578" s="26">
        <f t="shared" si="10497"/>
        <v>28462.9</v>
      </c>
      <c r="BZ2578" s="26">
        <f t="shared" si="10498"/>
        <v>28444.9</v>
      </c>
      <c r="CA2578" s="26">
        <f>CA2579+CA2582</f>
        <v>0</v>
      </c>
      <c r="CB2578" s="26">
        <f>CB2579+CB2582</f>
        <v>0</v>
      </c>
      <c r="CC2578" s="26">
        <f>CC2579+CC2582</f>
        <v>0</v>
      </c>
      <c r="CD2578" s="26">
        <f t="shared" si="10357"/>
        <v>41449.899999999994</v>
      </c>
      <c r="CE2578" s="26">
        <f t="shared" si="10358"/>
        <v>28462.9</v>
      </c>
      <c r="CF2578" s="26">
        <f t="shared" si="10359"/>
        <v>28444.9</v>
      </c>
      <c r="CG2578" s="26">
        <f>CG2579+CG2582</f>
        <v>0</v>
      </c>
      <c r="CH2578" s="26">
        <f>CH2579+CH2582</f>
        <v>0</v>
      </c>
      <c r="CI2578" s="26">
        <f>CI2579+CI2582</f>
        <v>0</v>
      </c>
      <c r="CJ2578" s="26">
        <f t="shared" si="10360"/>
        <v>41449.899999999994</v>
      </c>
      <c r="CK2578" s="26">
        <f t="shared" si="10361"/>
        <v>28462.9</v>
      </c>
      <c r="CL2578" s="26">
        <f t="shared" si="10362"/>
        <v>28444.9</v>
      </c>
      <c r="CM2578" s="26">
        <f>CM2579+CM2582</f>
        <v>0</v>
      </c>
      <c r="CN2578" s="26">
        <f>CN2579+CN2582</f>
        <v>0</v>
      </c>
      <c r="CO2578" s="26">
        <f>CO2579+CO2582</f>
        <v>0</v>
      </c>
      <c r="CP2578" s="26">
        <f t="shared" si="10363"/>
        <v>41449.899999999994</v>
      </c>
      <c r="CQ2578" s="26">
        <f t="shared" si="10364"/>
        <v>28462.9</v>
      </c>
      <c r="CR2578" s="26">
        <f t="shared" si="10365"/>
        <v>28444.9</v>
      </c>
      <c r="CS2578" s="26">
        <f>CS2579+CS2582</f>
        <v>0</v>
      </c>
      <c r="CT2578" s="19"/>
      <c r="CU2578" s="35"/>
      <c r="CX2578" s="1" t="s">
        <v>1346</v>
      </c>
      <c r="DA2578" s="1" t="s">
        <v>29</v>
      </c>
    </row>
    <row r="2579" spans="1:105" ht="93.6" hidden="1" x14ac:dyDescent="0.3">
      <c r="A2579" s="16" t="s">
        <v>1451</v>
      </c>
      <c r="B2579" s="17">
        <v>100</v>
      </c>
      <c r="C2579" s="16"/>
      <c r="D2579" s="16"/>
      <c r="E2579" s="34" t="s">
        <v>129</v>
      </c>
      <c r="F2579" s="26">
        <f t="shared" ref="F2579:F2583" si="10548">F2580</f>
        <v>874.1</v>
      </c>
      <c r="G2579" s="26">
        <f t="shared" ref="G2579:G2583" si="10549">G2580</f>
        <v>933.3</v>
      </c>
      <c r="H2579" s="26">
        <f t="shared" ref="H2579:H2583" si="10550">H2580</f>
        <v>933.3</v>
      </c>
      <c r="I2579" s="26">
        <f t="shared" ref="I2579:I2583" si="10551">I2580</f>
        <v>0</v>
      </c>
      <c r="J2579" s="26">
        <f t="shared" ref="J2579:J2583" si="10552">J2580</f>
        <v>0</v>
      </c>
      <c r="K2579" s="26">
        <f t="shared" ref="K2579:K2583" si="10553">K2580</f>
        <v>0</v>
      </c>
      <c r="L2579" s="26">
        <f t="shared" si="10463"/>
        <v>874.1</v>
      </c>
      <c r="M2579" s="26">
        <f t="shared" si="10464"/>
        <v>933.3</v>
      </c>
      <c r="N2579" s="26">
        <f t="shared" si="10465"/>
        <v>933.3</v>
      </c>
      <c r="O2579" s="26">
        <f t="shared" ref="O2579:O2583" si="10554">O2580</f>
        <v>0</v>
      </c>
      <c r="P2579" s="26">
        <f t="shared" ref="P2579:P2583" si="10555">P2580</f>
        <v>0</v>
      </c>
      <c r="Q2579" s="26">
        <f t="shared" ref="Q2579:Q2583" si="10556">Q2580</f>
        <v>0</v>
      </c>
      <c r="R2579" s="26">
        <f t="shared" si="10466"/>
        <v>874.1</v>
      </c>
      <c r="S2579" s="26">
        <f t="shared" si="10467"/>
        <v>933.3</v>
      </c>
      <c r="T2579" s="26">
        <f t="shared" si="10468"/>
        <v>933.3</v>
      </c>
      <c r="U2579" s="26">
        <f t="shared" ref="U2579:U2583" si="10557">U2580</f>
        <v>0</v>
      </c>
      <c r="V2579" s="26">
        <f t="shared" ref="V2579:V2583" si="10558">V2580</f>
        <v>0</v>
      </c>
      <c r="W2579" s="26">
        <f t="shared" ref="W2579:W2583" si="10559">W2580</f>
        <v>0</v>
      </c>
      <c r="X2579" s="26">
        <f t="shared" si="10469"/>
        <v>874.1</v>
      </c>
      <c r="Y2579" s="26">
        <f t="shared" si="10470"/>
        <v>933.3</v>
      </c>
      <c r="Z2579" s="26">
        <f t="shared" si="10471"/>
        <v>933.3</v>
      </c>
      <c r="AA2579" s="26">
        <f t="shared" ref="AA2579:AA2583" si="10560">AA2580</f>
        <v>0</v>
      </c>
      <c r="AB2579" s="26">
        <f t="shared" ref="AB2579:AB2583" si="10561">AB2580</f>
        <v>0</v>
      </c>
      <c r="AC2579" s="26">
        <f t="shared" ref="AC2579:AC2583" si="10562">AC2580</f>
        <v>0</v>
      </c>
      <c r="AD2579" s="26">
        <f t="shared" si="10472"/>
        <v>874.1</v>
      </c>
      <c r="AE2579" s="26">
        <f t="shared" si="10473"/>
        <v>933.3</v>
      </c>
      <c r="AF2579" s="26">
        <f t="shared" si="10474"/>
        <v>933.3</v>
      </c>
      <c r="AG2579" s="26">
        <f t="shared" ref="AG2579:AG2583" si="10563">AG2580</f>
        <v>0</v>
      </c>
      <c r="AH2579" s="26">
        <f t="shared" ref="AH2579:AH2583" si="10564">AH2580</f>
        <v>0</v>
      </c>
      <c r="AI2579" s="26">
        <f t="shared" ref="AI2579:AI2583" si="10565">AI2580</f>
        <v>0</v>
      </c>
      <c r="AJ2579" s="26">
        <f t="shared" si="10475"/>
        <v>874.1</v>
      </c>
      <c r="AK2579" s="26">
        <f t="shared" si="10476"/>
        <v>933.3</v>
      </c>
      <c r="AL2579" s="26">
        <f t="shared" si="10477"/>
        <v>933.3</v>
      </c>
      <c r="AM2579" s="26">
        <f t="shared" ref="AM2579:AM2583" si="10566">AM2580</f>
        <v>0</v>
      </c>
      <c r="AN2579" s="26">
        <f t="shared" ref="AN2579:AN2583" si="10567">AN2580</f>
        <v>0</v>
      </c>
      <c r="AO2579" s="26">
        <f t="shared" ref="AO2579:AO2583" si="10568">AO2580</f>
        <v>0</v>
      </c>
      <c r="AP2579" s="26">
        <f t="shared" si="10478"/>
        <v>874.1</v>
      </c>
      <c r="AQ2579" s="26">
        <f t="shared" si="10479"/>
        <v>933.3</v>
      </c>
      <c r="AR2579" s="26">
        <f t="shared" si="10480"/>
        <v>933.3</v>
      </c>
      <c r="AS2579" s="26">
        <f t="shared" ref="AS2579:AS2583" si="10569">AS2580</f>
        <v>0</v>
      </c>
      <c r="AT2579" s="26">
        <f t="shared" ref="AT2579:AT2583" si="10570">AT2580</f>
        <v>0</v>
      </c>
      <c r="AU2579" s="26">
        <f t="shared" ref="AU2579:AU2583" si="10571">AU2580</f>
        <v>0</v>
      </c>
      <c r="AV2579" s="26">
        <f t="shared" si="10481"/>
        <v>874.1</v>
      </c>
      <c r="AW2579" s="26">
        <f t="shared" si="10482"/>
        <v>933.3</v>
      </c>
      <c r="AX2579" s="26">
        <f t="shared" si="10483"/>
        <v>933.3</v>
      </c>
      <c r="AY2579" s="26">
        <f t="shared" ref="AY2579:AY2583" si="10572">AY2580</f>
        <v>0</v>
      </c>
      <c r="AZ2579" s="26">
        <f t="shared" ref="AZ2579:AZ2583" si="10573">AZ2580</f>
        <v>0</v>
      </c>
      <c r="BA2579" s="26">
        <f t="shared" ref="BA2579:BA2583" si="10574">BA2580</f>
        <v>0</v>
      </c>
      <c r="BB2579" s="26">
        <f t="shared" si="10484"/>
        <v>874.1</v>
      </c>
      <c r="BC2579" s="26">
        <f t="shared" si="10485"/>
        <v>933.3</v>
      </c>
      <c r="BD2579" s="26">
        <f t="shared" si="10486"/>
        <v>933.3</v>
      </c>
      <c r="BE2579" s="26">
        <f t="shared" ref="BE2579:BE2583" si="10575">BE2580</f>
        <v>0</v>
      </c>
      <c r="BF2579" s="26">
        <f t="shared" ref="BF2579:BF2583" si="10576">BF2580</f>
        <v>0</v>
      </c>
      <c r="BG2579" s="26">
        <f t="shared" ref="BG2579:BG2583" si="10577">BG2580</f>
        <v>0</v>
      </c>
      <c r="BH2579" s="26">
        <f t="shared" si="10487"/>
        <v>874.1</v>
      </c>
      <c r="BI2579" s="26">
        <f t="shared" si="10488"/>
        <v>933.3</v>
      </c>
      <c r="BJ2579" s="26">
        <f t="shared" si="10489"/>
        <v>933.3</v>
      </c>
      <c r="BK2579" s="26">
        <f t="shared" ref="BK2579:BK2583" si="10578">BK2580</f>
        <v>0</v>
      </c>
      <c r="BL2579" s="26">
        <f t="shared" ref="BL2579:BL2583" si="10579">BL2580</f>
        <v>0</v>
      </c>
      <c r="BM2579" s="26">
        <f t="shared" ref="BM2579:BM2583" si="10580">BM2580</f>
        <v>0</v>
      </c>
      <c r="BN2579" s="26">
        <f t="shared" si="10490"/>
        <v>874.1</v>
      </c>
      <c r="BO2579" s="26">
        <f t="shared" si="10491"/>
        <v>933.3</v>
      </c>
      <c r="BP2579" s="26">
        <f t="shared" si="10492"/>
        <v>933.3</v>
      </c>
      <c r="BQ2579" s="26">
        <f t="shared" ref="BQ2579:BQ2583" si="10581">BQ2580</f>
        <v>0</v>
      </c>
      <c r="BR2579" s="26">
        <f t="shared" ref="BR2579:BR2583" si="10582">BR2580</f>
        <v>0</v>
      </c>
      <c r="BS2579" s="26">
        <f t="shared" si="10493"/>
        <v>874.1</v>
      </c>
      <c r="BT2579" s="26">
        <f t="shared" si="10494"/>
        <v>933.3</v>
      </c>
      <c r="BU2579" s="26">
        <f t="shared" si="10495"/>
        <v>933.3</v>
      </c>
      <c r="BV2579" s="26">
        <f t="shared" ref="BV2579:BV2583" si="10583">BV2580</f>
        <v>0</v>
      </c>
      <c r="BW2579" s="26">
        <f t="shared" ref="BW2579:BW2583" si="10584">BW2580</f>
        <v>0</v>
      </c>
      <c r="BX2579" s="26">
        <f t="shared" si="10496"/>
        <v>874.1</v>
      </c>
      <c r="BY2579" s="26">
        <f t="shared" si="10497"/>
        <v>933.3</v>
      </c>
      <c r="BZ2579" s="26">
        <f t="shared" si="10498"/>
        <v>933.3</v>
      </c>
      <c r="CA2579" s="26">
        <f t="shared" ref="CA2579:CA2583" si="10585">CA2580</f>
        <v>0</v>
      </c>
      <c r="CB2579" s="26">
        <f t="shared" ref="CB2579:CB2583" si="10586">CB2580</f>
        <v>0</v>
      </c>
      <c r="CC2579" s="26">
        <f t="shared" ref="CC2579:CC2583" si="10587">CC2580</f>
        <v>0</v>
      </c>
      <c r="CD2579" s="26">
        <f t="shared" si="10357"/>
        <v>874.1</v>
      </c>
      <c r="CE2579" s="26">
        <f t="shared" si="10358"/>
        <v>933.3</v>
      </c>
      <c r="CF2579" s="26">
        <f t="shared" si="10359"/>
        <v>933.3</v>
      </c>
      <c r="CG2579" s="26">
        <f t="shared" ref="CG2579:CG2583" si="10588">CG2580</f>
        <v>0</v>
      </c>
      <c r="CH2579" s="26">
        <f t="shared" ref="CH2579:CH2583" si="10589">CH2580</f>
        <v>0</v>
      </c>
      <c r="CI2579" s="26">
        <f t="shared" ref="CI2579:CI2583" si="10590">CI2580</f>
        <v>0</v>
      </c>
      <c r="CJ2579" s="26">
        <f t="shared" si="10360"/>
        <v>874.1</v>
      </c>
      <c r="CK2579" s="26">
        <f t="shared" si="10361"/>
        <v>933.3</v>
      </c>
      <c r="CL2579" s="26">
        <f t="shared" si="10362"/>
        <v>933.3</v>
      </c>
      <c r="CM2579" s="26">
        <f t="shared" ref="CM2579:CM2583" si="10591">CM2580</f>
        <v>0</v>
      </c>
      <c r="CN2579" s="26">
        <f t="shared" ref="CN2579:CN2583" si="10592">CN2580</f>
        <v>0</v>
      </c>
      <c r="CO2579" s="26">
        <f t="shared" ref="CO2579:CO2583" si="10593">CO2580</f>
        <v>0</v>
      </c>
      <c r="CP2579" s="26">
        <f t="shared" si="10363"/>
        <v>874.1</v>
      </c>
      <c r="CQ2579" s="26">
        <f t="shared" si="10364"/>
        <v>933.3</v>
      </c>
      <c r="CR2579" s="26">
        <f t="shared" si="10365"/>
        <v>933.3</v>
      </c>
      <c r="CS2579" s="26">
        <f t="shared" ref="CS2579:CS2583" si="10594">CS2580</f>
        <v>0</v>
      </c>
      <c r="CT2579" s="19"/>
      <c r="CU2579" s="35"/>
      <c r="CY2579" s="1" t="s">
        <v>27</v>
      </c>
    </row>
    <row r="2580" spans="1:105" ht="31.2" hidden="1" x14ac:dyDescent="0.3">
      <c r="A2580" s="16" t="s">
        <v>1451</v>
      </c>
      <c r="B2580" s="17">
        <v>120</v>
      </c>
      <c r="C2580" s="16"/>
      <c r="D2580" s="16"/>
      <c r="E2580" s="34" t="s">
        <v>392</v>
      </c>
      <c r="F2580" s="26">
        <f t="shared" si="10548"/>
        <v>874.1</v>
      </c>
      <c r="G2580" s="26">
        <f t="shared" si="10549"/>
        <v>933.3</v>
      </c>
      <c r="H2580" s="26">
        <f t="shared" si="10550"/>
        <v>933.3</v>
      </c>
      <c r="I2580" s="26">
        <f t="shared" si="10551"/>
        <v>0</v>
      </c>
      <c r="J2580" s="26">
        <f t="shared" si="10552"/>
        <v>0</v>
      </c>
      <c r="K2580" s="26">
        <f t="shared" si="10553"/>
        <v>0</v>
      </c>
      <c r="L2580" s="26">
        <f t="shared" si="10463"/>
        <v>874.1</v>
      </c>
      <c r="M2580" s="26">
        <f t="shared" si="10464"/>
        <v>933.3</v>
      </c>
      <c r="N2580" s="26">
        <f t="shared" si="10465"/>
        <v>933.3</v>
      </c>
      <c r="O2580" s="26">
        <f t="shared" si="10554"/>
        <v>0</v>
      </c>
      <c r="P2580" s="26">
        <f t="shared" si="10555"/>
        <v>0</v>
      </c>
      <c r="Q2580" s="26">
        <f t="shared" si="10556"/>
        <v>0</v>
      </c>
      <c r="R2580" s="26">
        <f t="shared" si="10466"/>
        <v>874.1</v>
      </c>
      <c r="S2580" s="26">
        <f t="shared" si="10467"/>
        <v>933.3</v>
      </c>
      <c r="T2580" s="26">
        <f t="shared" si="10468"/>
        <v>933.3</v>
      </c>
      <c r="U2580" s="26">
        <f t="shared" si="10557"/>
        <v>0</v>
      </c>
      <c r="V2580" s="26">
        <f t="shared" si="10558"/>
        <v>0</v>
      </c>
      <c r="W2580" s="26">
        <f t="shared" si="10559"/>
        <v>0</v>
      </c>
      <c r="X2580" s="26">
        <f t="shared" si="10469"/>
        <v>874.1</v>
      </c>
      <c r="Y2580" s="26">
        <f t="shared" si="10470"/>
        <v>933.3</v>
      </c>
      <c r="Z2580" s="26">
        <f t="shared" si="10471"/>
        <v>933.3</v>
      </c>
      <c r="AA2580" s="26">
        <f t="shared" si="10560"/>
        <v>0</v>
      </c>
      <c r="AB2580" s="26">
        <f t="shared" si="10561"/>
        <v>0</v>
      </c>
      <c r="AC2580" s="26">
        <f t="shared" si="10562"/>
        <v>0</v>
      </c>
      <c r="AD2580" s="26">
        <f t="shared" si="10472"/>
        <v>874.1</v>
      </c>
      <c r="AE2580" s="26">
        <f t="shared" si="10473"/>
        <v>933.3</v>
      </c>
      <c r="AF2580" s="26">
        <f t="shared" si="10474"/>
        <v>933.3</v>
      </c>
      <c r="AG2580" s="26">
        <f t="shared" si="10563"/>
        <v>0</v>
      </c>
      <c r="AH2580" s="26">
        <f t="shared" si="10564"/>
        <v>0</v>
      </c>
      <c r="AI2580" s="26">
        <f t="shared" si="10565"/>
        <v>0</v>
      </c>
      <c r="AJ2580" s="26">
        <f t="shared" si="10475"/>
        <v>874.1</v>
      </c>
      <c r="AK2580" s="26">
        <f t="shared" si="10476"/>
        <v>933.3</v>
      </c>
      <c r="AL2580" s="26">
        <f t="shared" si="10477"/>
        <v>933.3</v>
      </c>
      <c r="AM2580" s="26">
        <f t="shared" si="10566"/>
        <v>0</v>
      </c>
      <c r="AN2580" s="26">
        <f t="shared" si="10567"/>
        <v>0</v>
      </c>
      <c r="AO2580" s="26">
        <f t="shared" si="10568"/>
        <v>0</v>
      </c>
      <c r="AP2580" s="26">
        <f t="shared" si="10478"/>
        <v>874.1</v>
      </c>
      <c r="AQ2580" s="26">
        <f t="shared" si="10479"/>
        <v>933.3</v>
      </c>
      <c r="AR2580" s="26">
        <f t="shared" si="10480"/>
        <v>933.3</v>
      </c>
      <c r="AS2580" s="26">
        <f t="shared" si="10569"/>
        <v>0</v>
      </c>
      <c r="AT2580" s="26">
        <f t="shared" si="10570"/>
        <v>0</v>
      </c>
      <c r="AU2580" s="26">
        <f t="shared" si="10571"/>
        <v>0</v>
      </c>
      <c r="AV2580" s="26">
        <f t="shared" si="10481"/>
        <v>874.1</v>
      </c>
      <c r="AW2580" s="26">
        <f t="shared" si="10482"/>
        <v>933.3</v>
      </c>
      <c r="AX2580" s="26">
        <f t="shared" si="10483"/>
        <v>933.3</v>
      </c>
      <c r="AY2580" s="26">
        <f t="shared" si="10572"/>
        <v>0</v>
      </c>
      <c r="AZ2580" s="26">
        <f t="shared" si="10573"/>
        <v>0</v>
      </c>
      <c r="BA2580" s="26">
        <f t="shared" si="10574"/>
        <v>0</v>
      </c>
      <c r="BB2580" s="26">
        <f t="shared" si="10484"/>
        <v>874.1</v>
      </c>
      <c r="BC2580" s="26">
        <f t="shared" si="10485"/>
        <v>933.3</v>
      </c>
      <c r="BD2580" s="26">
        <f t="shared" si="10486"/>
        <v>933.3</v>
      </c>
      <c r="BE2580" s="26">
        <f t="shared" si="10575"/>
        <v>0</v>
      </c>
      <c r="BF2580" s="26">
        <f t="shared" si="10576"/>
        <v>0</v>
      </c>
      <c r="BG2580" s="26">
        <f t="shared" si="10577"/>
        <v>0</v>
      </c>
      <c r="BH2580" s="26">
        <f t="shared" si="10487"/>
        <v>874.1</v>
      </c>
      <c r="BI2580" s="26">
        <f t="shared" si="10488"/>
        <v>933.3</v>
      </c>
      <c r="BJ2580" s="26">
        <f t="shared" si="10489"/>
        <v>933.3</v>
      </c>
      <c r="BK2580" s="26">
        <f t="shared" si="10578"/>
        <v>0</v>
      </c>
      <c r="BL2580" s="26">
        <f t="shared" si="10579"/>
        <v>0</v>
      </c>
      <c r="BM2580" s="26">
        <f t="shared" si="10580"/>
        <v>0</v>
      </c>
      <c r="BN2580" s="26">
        <f t="shared" si="10490"/>
        <v>874.1</v>
      </c>
      <c r="BO2580" s="26">
        <f t="shared" si="10491"/>
        <v>933.3</v>
      </c>
      <c r="BP2580" s="26">
        <f t="shared" si="10492"/>
        <v>933.3</v>
      </c>
      <c r="BQ2580" s="26">
        <f t="shared" si="10581"/>
        <v>0</v>
      </c>
      <c r="BR2580" s="26">
        <f t="shared" si="10582"/>
        <v>0</v>
      </c>
      <c r="BS2580" s="26">
        <f t="shared" si="10493"/>
        <v>874.1</v>
      </c>
      <c r="BT2580" s="26">
        <f t="shared" si="10494"/>
        <v>933.3</v>
      </c>
      <c r="BU2580" s="26">
        <f t="shared" si="10495"/>
        <v>933.3</v>
      </c>
      <c r="BV2580" s="26">
        <f t="shared" si="10583"/>
        <v>0</v>
      </c>
      <c r="BW2580" s="26">
        <f t="shared" si="10584"/>
        <v>0</v>
      </c>
      <c r="BX2580" s="26">
        <f t="shared" si="10496"/>
        <v>874.1</v>
      </c>
      <c r="BY2580" s="26">
        <f t="shared" si="10497"/>
        <v>933.3</v>
      </c>
      <c r="BZ2580" s="26">
        <f t="shared" si="10498"/>
        <v>933.3</v>
      </c>
      <c r="CA2580" s="26">
        <f t="shared" si="10585"/>
        <v>0</v>
      </c>
      <c r="CB2580" s="26">
        <f t="shared" si="10586"/>
        <v>0</v>
      </c>
      <c r="CC2580" s="26">
        <f t="shared" si="10587"/>
        <v>0</v>
      </c>
      <c r="CD2580" s="26">
        <f t="shared" si="10357"/>
        <v>874.1</v>
      </c>
      <c r="CE2580" s="26">
        <f t="shared" si="10358"/>
        <v>933.3</v>
      </c>
      <c r="CF2580" s="26">
        <f t="shared" si="10359"/>
        <v>933.3</v>
      </c>
      <c r="CG2580" s="26">
        <f t="shared" si="10588"/>
        <v>0</v>
      </c>
      <c r="CH2580" s="26">
        <f t="shared" si="10589"/>
        <v>0</v>
      </c>
      <c r="CI2580" s="26">
        <f t="shared" si="10590"/>
        <v>0</v>
      </c>
      <c r="CJ2580" s="26">
        <f t="shared" si="10360"/>
        <v>874.1</v>
      </c>
      <c r="CK2580" s="26">
        <f t="shared" si="10361"/>
        <v>933.3</v>
      </c>
      <c r="CL2580" s="26">
        <f t="shared" si="10362"/>
        <v>933.3</v>
      </c>
      <c r="CM2580" s="26">
        <f t="shared" si="10591"/>
        <v>0</v>
      </c>
      <c r="CN2580" s="26">
        <f t="shared" si="10592"/>
        <v>0</v>
      </c>
      <c r="CO2580" s="26">
        <f t="shared" si="10593"/>
        <v>0</v>
      </c>
      <c r="CP2580" s="26">
        <f t="shared" si="10363"/>
        <v>874.1</v>
      </c>
      <c r="CQ2580" s="26">
        <f t="shared" si="10364"/>
        <v>933.3</v>
      </c>
      <c r="CR2580" s="26">
        <f t="shared" si="10365"/>
        <v>933.3</v>
      </c>
      <c r="CS2580" s="26">
        <f t="shared" si="10594"/>
        <v>0</v>
      </c>
      <c r="CT2580" s="19"/>
      <c r="CU2580" s="35"/>
      <c r="CZ2580" s="1" t="s">
        <v>28</v>
      </c>
    </row>
    <row r="2581" spans="1:105" ht="62.4" hidden="1" x14ac:dyDescent="0.3">
      <c r="A2581" s="16" t="s">
        <v>1451</v>
      </c>
      <c r="B2581" s="17">
        <v>120</v>
      </c>
      <c r="C2581" s="16" t="s">
        <v>40</v>
      </c>
      <c r="D2581" s="16" t="s">
        <v>65</v>
      </c>
      <c r="E2581" s="34" t="s">
        <v>1445</v>
      </c>
      <c r="F2581" s="26">
        <v>874.1</v>
      </c>
      <c r="G2581" s="26">
        <v>933.3</v>
      </c>
      <c r="H2581" s="26">
        <v>933.3</v>
      </c>
      <c r="I2581" s="26"/>
      <c r="J2581" s="26"/>
      <c r="K2581" s="26"/>
      <c r="L2581" s="26">
        <f t="shared" si="10463"/>
        <v>874.1</v>
      </c>
      <c r="M2581" s="26">
        <f t="shared" si="10464"/>
        <v>933.3</v>
      </c>
      <c r="N2581" s="26">
        <f t="shared" si="10465"/>
        <v>933.3</v>
      </c>
      <c r="O2581" s="26"/>
      <c r="P2581" s="26"/>
      <c r="Q2581" s="26"/>
      <c r="R2581" s="26">
        <f t="shared" si="10466"/>
        <v>874.1</v>
      </c>
      <c r="S2581" s="26">
        <f t="shared" si="10467"/>
        <v>933.3</v>
      </c>
      <c r="T2581" s="26">
        <f t="shared" si="10468"/>
        <v>933.3</v>
      </c>
      <c r="U2581" s="26"/>
      <c r="V2581" s="26"/>
      <c r="W2581" s="26"/>
      <c r="X2581" s="26">
        <f t="shared" si="10469"/>
        <v>874.1</v>
      </c>
      <c r="Y2581" s="26">
        <f t="shared" si="10470"/>
        <v>933.3</v>
      </c>
      <c r="Z2581" s="26">
        <f t="shared" si="10471"/>
        <v>933.3</v>
      </c>
      <c r="AA2581" s="26"/>
      <c r="AB2581" s="26"/>
      <c r="AC2581" s="26"/>
      <c r="AD2581" s="26">
        <f t="shared" si="10472"/>
        <v>874.1</v>
      </c>
      <c r="AE2581" s="26">
        <f t="shared" si="10473"/>
        <v>933.3</v>
      </c>
      <c r="AF2581" s="26">
        <f t="shared" si="10474"/>
        <v>933.3</v>
      </c>
      <c r="AG2581" s="26"/>
      <c r="AH2581" s="26"/>
      <c r="AI2581" s="26"/>
      <c r="AJ2581" s="26">
        <f t="shared" si="10475"/>
        <v>874.1</v>
      </c>
      <c r="AK2581" s="26">
        <f t="shared" si="10476"/>
        <v>933.3</v>
      </c>
      <c r="AL2581" s="26">
        <f t="shared" si="10477"/>
        <v>933.3</v>
      </c>
      <c r="AM2581" s="26"/>
      <c r="AN2581" s="26"/>
      <c r="AO2581" s="26"/>
      <c r="AP2581" s="26">
        <f t="shared" si="10478"/>
        <v>874.1</v>
      </c>
      <c r="AQ2581" s="26">
        <f t="shared" si="10479"/>
        <v>933.3</v>
      </c>
      <c r="AR2581" s="26">
        <f t="shared" si="10480"/>
        <v>933.3</v>
      </c>
      <c r="AS2581" s="26"/>
      <c r="AT2581" s="26"/>
      <c r="AU2581" s="26"/>
      <c r="AV2581" s="26">
        <f t="shared" si="10481"/>
        <v>874.1</v>
      </c>
      <c r="AW2581" s="26">
        <f t="shared" si="10482"/>
        <v>933.3</v>
      </c>
      <c r="AX2581" s="26">
        <f t="shared" si="10483"/>
        <v>933.3</v>
      </c>
      <c r="AY2581" s="26"/>
      <c r="AZ2581" s="26"/>
      <c r="BA2581" s="26"/>
      <c r="BB2581" s="26">
        <f t="shared" si="10484"/>
        <v>874.1</v>
      </c>
      <c r="BC2581" s="26">
        <f t="shared" si="10485"/>
        <v>933.3</v>
      </c>
      <c r="BD2581" s="26">
        <f t="shared" si="10486"/>
        <v>933.3</v>
      </c>
      <c r="BE2581" s="26"/>
      <c r="BF2581" s="26"/>
      <c r="BG2581" s="26"/>
      <c r="BH2581" s="26">
        <f t="shared" si="10487"/>
        <v>874.1</v>
      </c>
      <c r="BI2581" s="26">
        <f t="shared" si="10488"/>
        <v>933.3</v>
      </c>
      <c r="BJ2581" s="26">
        <f t="shared" si="10489"/>
        <v>933.3</v>
      </c>
      <c r="BK2581" s="26"/>
      <c r="BL2581" s="26"/>
      <c r="BM2581" s="26"/>
      <c r="BN2581" s="26">
        <f t="shared" si="10490"/>
        <v>874.1</v>
      </c>
      <c r="BO2581" s="26">
        <f t="shared" si="10491"/>
        <v>933.3</v>
      </c>
      <c r="BP2581" s="26">
        <f t="shared" si="10492"/>
        <v>933.3</v>
      </c>
      <c r="BQ2581" s="26"/>
      <c r="BR2581" s="26"/>
      <c r="BS2581" s="26">
        <f t="shared" si="10493"/>
        <v>874.1</v>
      </c>
      <c r="BT2581" s="26">
        <f t="shared" si="10494"/>
        <v>933.3</v>
      </c>
      <c r="BU2581" s="26">
        <f t="shared" si="10495"/>
        <v>933.3</v>
      </c>
      <c r="BV2581" s="26"/>
      <c r="BW2581" s="26"/>
      <c r="BX2581" s="26">
        <f t="shared" si="10496"/>
        <v>874.1</v>
      </c>
      <c r="BY2581" s="26">
        <f t="shared" si="10497"/>
        <v>933.3</v>
      </c>
      <c r="BZ2581" s="26">
        <f t="shared" si="10498"/>
        <v>933.3</v>
      </c>
      <c r="CA2581" s="26"/>
      <c r="CB2581" s="26"/>
      <c r="CC2581" s="26"/>
      <c r="CD2581" s="26">
        <f t="shared" si="10357"/>
        <v>874.1</v>
      </c>
      <c r="CE2581" s="26">
        <f t="shared" si="10358"/>
        <v>933.3</v>
      </c>
      <c r="CF2581" s="26">
        <f t="shared" si="10359"/>
        <v>933.3</v>
      </c>
      <c r="CG2581" s="26"/>
      <c r="CH2581" s="26"/>
      <c r="CI2581" s="26"/>
      <c r="CJ2581" s="26">
        <f t="shared" si="10360"/>
        <v>874.1</v>
      </c>
      <c r="CK2581" s="26">
        <f t="shared" si="10361"/>
        <v>933.3</v>
      </c>
      <c r="CL2581" s="26">
        <f t="shared" si="10362"/>
        <v>933.3</v>
      </c>
      <c r="CM2581" s="26"/>
      <c r="CN2581" s="26"/>
      <c r="CO2581" s="26"/>
      <c r="CP2581" s="26">
        <f t="shared" si="10363"/>
        <v>874.1</v>
      </c>
      <c r="CQ2581" s="26">
        <f t="shared" si="10364"/>
        <v>933.3</v>
      </c>
      <c r="CR2581" s="26">
        <f t="shared" si="10365"/>
        <v>933.3</v>
      </c>
      <c r="CS2581" s="26"/>
      <c r="CT2581" s="19"/>
      <c r="CU2581" s="35"/>
    </row>
    <row r="2582" spans="1:105" ht="31.2" hidden="1" x14ac:dyDescent="0.3">
      <c r="A2582" s="16" t="s">
        <v>1451</v>
      </c>
      <c r="B2582" s="17">
        <v>200</v>
      </c>
      <c r="C2582" s="16"/>
      <c r="D2582" s="16"/>
      <c r="E2582" s="34" t="s">
        <v>38</v>
      </c>
      <c r="F2582" s="26">
        <f t="shared" si="10548"/>
        <v>26684.3</v>
      </c>
      <c r="G2582" s="26">
        <f t="shared" si="10549"/>
        <v>26684.400000000001</v>
      </c>
      <c r="H2582" s="26">
        <f t="shared" si="10550"/>
        <v>26666.400000000001</v>
      </c>
      <c r="I2582" s="26">
        <f t="shared" si="10551"/>
        <v>13891.5</v>
      </c>
      <c r="J2582" s="26">
        <f t="shared" si="10552"/>
        <v>845.2</v>
      </c>
      <c r="K2582" s="26">
        <f t="shared" si="10553"/>
        <v>845.2</v>
      </c>
      <c r="L2582" s="26">
        <f t="shared" si="10463"/>
        <v>40575.800000000003</v>
      </c>
      <c r="M2582" s="26">
        <f t="shared" si="10464"/>
        <v>27529.600000000002</v>
      </c>
      <c r="N2582" s="26">
        <f t="shared" si="10465"/>
        <v>27511.600000000002</v>
      </c>
      <c r="O2582" s="26">
        <f t="shared" si="10554"/>
        <v>0</v>
      </c>
      <c r="P2582" s="26">
        <f t="shared" si="10555"/>
        <v>0</v>
      </c>
      <c r="Q2582" s="26">
        <f t="shared" si="10556"/>
        <v>0</v>
      </c>
      <c r="R2582" s="26">
        <f t="shared" si="10466"/>
        <v>40575.800000000003</v>
      </c>
      <c r="S2582" s="26">
        <f t="shared" si="10467"/>
        <v>27529.600000000002</v>
      </c>
      <c r="T2582" s="26">
        <f t="shared" si="10468"/>
        <v>27511.600000000002</v>
      </c>
      <c r="U2582" s="26">
        <f t="shared" si="10557"/>
        <v>0</v>
      </c>
      <c r="V2582" s="26">
        <f t="shared" si="10558"/>
        <v>0</v>
      </c>
      <c r="W2582" s="26">
        <f t="shared" si="10559"/>
        <v>0</v>
      </c>
      <c r="X2582" s="26">
        <f t="shared" si="10469"/>
        <v>40575.800000000003</v>
      </c>
      <c r="Y2582" s="26">
        <f t="shared" si="10470"/>
        <v>27529.600000000002</v>
      </c>
      <c r="Z2582" s="26">
        <f t="shared" si="10471"/>
        <v>27511.600000000002</v>
      </c>
      <c r="AA2582" s="26">
        <f t="shared" si="10560"/>
        <v>0</v>
      </c>
      <c r="AB2582" s="26">
        <f t="shared" si="10561"/>
        <v>0</v>
      </c>
      <c r="AC2582" s="26">
        <f t="shared" si="10562"/>
        <v>0</v>
      </c>
      <c r="AD2582" s="26">
        <f t="shared" si="10472"/>
        <v>40575.800000000003</v>
      </c>
      <c r="AE2582" s="26">
        <f t="shared" si="10473"/>
        <v>27529.600000000002</v>
      </c>
      <c r="AF2582" s="26">
        <f t="shared" si="10474"/>
        <v>27511.600000000002</v>
      </c>
      <c r="AG2582" s="26">
        <f t="shared" si="10563"/>
        <v>0</v>
      </c>
      <c r="AH2582" s="26">
        <f t="shared" si="10564"/>
        <v>0</v>
      </c>
      <c r="AI2582" s="26">
        <f t="shared" si="10565"/>
        <v>0</v>
      </c>
      <c r="AJ2582" s="26">
        <f t="shared" si="10475"/>
        <v>40575.800000000003</v>
      </c>
      <c r="AK2582" s="26">
        <f t="shared" si="10476"/>
        <v>27529.600000000002</v>
      </c>
      <c r="AL2582" s="26">
        <f t="shared" si="10477"/>
        <v>27511.600000000002</v>
      </c>
      <c r="AM2582" s="26">
        <f t="shared" si="10566"/>
        <v>0</v>
      </c>
      <c r="AN2582" s="26">
        <f t="shared" si="10567"/>
        <v>0</v>
      </c>
      <c r="AO2582" s="26">
        <f t="shared" si="10568"/>
        <v>0</v>
      </c>
      <c r="AP2582" s="26">
        <f t="shared" si="10478"/>
        <v>40575.800000000003</v>
      </c>
      <c r="AQ2582" s="26">
        <f t="shared" si="10479"/>
        <v>27529.600000000002</v>
      </c>
      <c r="AR2582" s="26">
        <f t="shared" si="10480"/>
        <v>27511.600000000002</v>
      </c>
      <c r="AS2582" s="26">
        <f t="shared" si="10569"/>
        <v>0</v>
      </c>
      <c r="AT2582" s="26">
        <f t="shared" si="10570"/>
        <v>0</v>
      </c>
      <c r="AU2582" s="26">
        <f t="shared" si="10571"/>
        <v>0</v>
      </c>
      <c r="AV2582" s="26">
        <f t="shared" si="10481"/>
        <v>40575.800000000003</v>
      </c>
      <c r="AW2582" s="26">
        <f t="shared" si="10482"/>
        <v>27529.600000000002</v>
      </c>
      <c r="AX2582" s="26">
        <f t="shared" si="10483"/>
        <v>27511.600000000002</v>
      </c>
      <c r="AY2582" s="26">
        <f t="shared" si="10572"/>
        <v>0</v>
      </c>
      <c r="AZ2582" s="26">
        <f t="shared" si="10573"/>
        <v>0</v>
      </c>
      <c r="BA2582" s="26">
        <f t="shared" si="10574"/>
        <v>0</v>
      </c>
      <c r="BB2582" s="26">
        <f t="shared" si="10484"/>
        <v>40575.800000000003</v>
      </c>
      <c r="BC2582" s="26">
        <f t="shared" si="10485"/>
        <v>27529.600000000002</v>
      </c>
      <c r="BD2582" s="26">
        <f t="shared" si="10486"/>
        <v>27511.600000000002</v>
      </c>
      <c r="BE2582" s="26">
        <f t="shared" si="10575"/>
        <v>0</v>
      </c>
      <c r="BF2582" s="26">
        <f t="shared" si="10576"/>
        <v>0</v>
      </c>
      <c r="BG2582" s="26">
        <f t="shared" si="10577"/>
        <v>0</v>
      </c>
      <c r="BH2582" s="26">
        <f t="shared" si="10487"/>
        <v>40575.800000000003</v>
      </c>
      <c r="BI2582" s="26">
        <f t="shared" si="10488"/>
        <v>27529.600000000002</v>
      </c>
      <c r="BJ2582" s="26">
        <f t="shared" si="10489"/>
        <v>27511.600000000002</v>
      </c>
      <c r="BK2582" s="26">
        <f t="shared" si="10578"/>
        <v>0</v>
      </c>
      <c r="BL2582" s="26">
        <f t="shared" si="10579"/>
        <v>0</v>
      </c>
      <c r="BM2582" s="26">
        <f t="shared" si="10580"/>
        <v>0</v>
      </c>
      <c r="BN2582" s="26">
        <f t="shared" si="10490"/>
        <v>40575.800000000003</v>
      </c>
      <c r="BO2582" s="26">
        <f t="shared" si="10491"/>
        <v>27529.600000000002</v>
      </c>
      <c r="BP2582" s="26">
        <f t="shared" si="10492"/>
        <v>27511.600000000002</v>
      </c>
      <c r="BQ2582" s="26">
        <f t="shared" si="10581"/>
        <v>0</v>
      </c>
      <c r="BR2582" s="26">
        <f t="shared" si="10582"/>
        <v>0</v>
      </c>
      <c r="BS2582" s="26">
        <f t="shared" si="10493"/>
        <v>40575.800000000003</v>
      </c>
      <c r="BT2582" s="26">
        <f t="shared" si="10494"/>
        <v>27529.600000000002</v>
      </c>
      <c r="BU2582" s="26">
        <f t="shared" si="10495"/>
        <v>27511.600000000002</v>
      </c>
      <c r="BV2582" s="26">
        <f t="shared" si="10583"/>
        <v>0</v>
      </c>
      <c r="BW2582" s="26">
        <f t="shared" si="10584"/>
        <v>0</v>
      </c>
      <c r="BX2582" s="26">
        <f t="shared" si="10496"/>
        <v>40575.800000000003</v>
      </c>
      <c r="BY2582" s="26">
        <f t="shared" si="10497"/>
        <v>27529.600000000002</v>
      </c>
      <c r="BZ2582" s="26">
        <f t="shared" si="10498"/>
        <v>27511.600000000002</v>
      </c>
      <c r="CA2582" s="26">
        <f t="shared" si="10585"/>
        <v>0</v>
      </c>
      <c r="CB2582" s="26">
        <f t="shared" si="10586"/>
        <v>0</v>
      </c>
      <c r="CC2582" s="26">
        <f t="shared" si="10587"/>
        <v>0</v>
      </c>
      <c r="CD2582" s="26">
        <f t="shared" si="10357"/>
        <v>40575.800000000003</v>
      </c>
      <c r="CE2582" s="26">
        <f t="shared" si="10358"/>
        <v>27529.600000000002</v>
      </c>
      <c r="CF2582" s="26">
        <f t="shared" si="10359"/>
        <v>27511.600000000002</v>
      </c>
      <c r="CG2582" s="26">
        <f t="shared" si="10588"/>
        <v>0</v>
      </c>
      <c r="CH2582" s="26">
        <f t="shared" si="10589"/>
        <v>0</v>
      </c>
      <c r="CI2582" s="26">
        <f t="shared" si="10590"/>
        <v>0</v>
      </c>
      <c r="CJ2582" s="26">
        <f t="shared" si="10360"/>
        <v>40575.800000000003</v>
      </c>
      <c r="CK2582" s="26">
        <f t="shared" si="10361"/>
        <v>27529.600000000002</v>
      </c>
      <c r="CL2582" s="26">
        <f t="shared" si="10362"/>
        <v>27511.600000000002</v>
      </c>
      <c r="CM2582" s="26">
        <f t="shared" si="10591"/>
        <v>0</v>
      </c>
      <c r="CN2582" s="26">
        <f t="shared" si="10592"/>
        <v>0</v>
      </c>
      <c r="CO2582" s="26">
        <f t="shared" si="10593"/>
        <v>0</v>
      </c>
      <c r="CP2582" s="26">
        <f t="shared" si="10363"/>
        <v>40575.800000000003</v>
      </c>
      <c r="CQ2582" s="26">
        <f t="shared" si="10364"/>
        <v>27529.600000000002</v>
      </c>
      <c r="CR2582" s="26">
        <f t="shared" si="10365"/>
        <v>27511.600000000002</v>
      </c>
      <c r="CS2582" s="26">
        <f t="shared" si="10594"/>
        <v>0</v>
      </c>
      <c r="CT2582" s="19"/>
      <c r="CU2582" s="35"/>
      <c r="CY2582" s="1" t="s">
        <v>27</v>
      </c>
    </row>
    <row r="2583" spans="1:105" ht="46.8" hidden="1" x14ac:dyDescent="0.3">
      <c r="A2583" s="16" t="s">
        <v>1451</v>
      </c>
      <c r="B2583" s="17">
        <v>240</v>
      </c>
      <c r="C2583" s="16"/>
      <c r="D2583" s="16"/>
      <c r="E2583" s="34" t="s">
        <v>39</v>
      </c>
      <c r="F2583" s="26">
        <f t="shared" si="10548"/>
        <v>26684.3</v>
      </c>
      <c r="G2583" s="26">
        <f t="shared" si="10549"/>
        <v>26684.400000000001</v>
      </c>
      <c r="H2583" s="26">
        <f t="shared" si="10550"/>
        <v>26666.400000000001</v>
      </c>
      <c r="I2583" s="26">
        <f t="shared" si="10551"/>
        <v>13891.5</v>
      </c>
      <c r="J2583" s="26">
        <f t="shared" si="10552"/>
        <v>845.2</v>
      </c>
      <c r="K2583" s="26">
        <f t="shared" si="10553"/>
        <v>845.2</v>
      </c>
      <c r="L2583" s="26">
        <f t="shared" si="10463"/>
        <v>40575.800000000003</v>
      </c>
      <c r="M2583" s="26">
        <f t="shared" si="10464"/>
        <v>27529.600000000002</v>
      </c>
      <c r="N2583" s="26">
        <f t="shared" si="10465"/>
        <v>27511.600000000002</v>
      </c>
      <c r="O2583" s="26">
        <f t="shared" si="10554"/>
        <v>0</v>
      </c>
      <c r="P2583" s="26">
        <f t="shared" si="10555"/>
        <v>0</v>
      </c>
      <c r="Q2583" s="26">
        <f t="shared" si="10556"/>
        <v>0</v>
      </c>
      <c r="R2583" s="26">
        <f t="shared" si="10466"/>
        <v>40575.800000000003</v>
      </c>
      <c r="S2583" s="26">
        <f t="shared" si="10467"/>
        <v>27529.600000000002</v>
      </c>
      <c r="T2583" s="26">
        <f t="shared" si="10468"/>
        <v>27511.600000000002</v>
      </c>
      <c r="U2583" s="26">
        <f t="shared" si="10557"/>
        <v>0</v>
      </c>
      <c r="V2583" s="26">
        <f t="shared" si="10558"/>
        <v>0</v>
      </c>
      <c r="W2583" s="26">
        <f t="shared" si="10559"/>
        <v>0</v>
      </c>
      <c r="X2583" s="26">
        <f t="shared" si="10469"/>
        <v>40575.800000000003</v>
      </c>
      <c r="Y2583" s="26">
        <f t="shared" si="10470"/>
        <v>27529.600000000002</v>
      </c>
      <c r="Z2583" s="26">
        <f t="shared" si="10471"/>
        <v>27511.600000000002</v>
      </c>
      <c r="AA2583" s="26">
        <f t="shared" si="10560"/>
        <v>0</v>
      </c>
      <c r="AB2583" s="26">
        <f t="shared" si="10561"/>
        <v>0</v>
      </c>
      <c r="AC2583" s="26">
        <f t="shared" si="10562"/>
        <v>0</v>
      </c>
      <c r="AD2583" s="26">
        <f t="shared" si="10472"/>
        <v>40575.800000000003</v>
      </c>
      <c r="AE2583" s="26">
        <f t="shared" si="10473"/>
        <v>27529.600000000002</v>
      </c>
      <c r="AF2583" s="26">
        <f t="shared" si="10474"/>
        <v>27511.600000000002</v>
      </c>
      <c r="AG2583" s="26">
        <f t="shared" si="10563"/>
        <v>0</v>
      </c>
      <c r="AH2583" s="26">
        <f t="shared" si="10564"/>
        <v>0</v>
      </c>
      <c r="AI2583" s="26">
        <f t="shared" si="10565"/>
        <v>0</v>
      </c>
      <c r="AJ2583" s="26">
        <f t="shared" si="10475"/>
        <v>40575.800000000003</v>
      </c>
      <c r="AK2583" s="26">
        <f t="shared" si="10476"/>
        <v>27529.600000000002</v>
      </c>
      <c r="AL2583" s="26">
        <f t="shared" si="10477"/>
        <v>27511.600000000002</v>
      </c>
      <c r="AM2583" s="26">
        <f t="shared" si="10566"/>
        <v>0</v>
      </c>
      <c r="AN2583" s="26">
        <f t="shared" si="10567"/>
        <v>0</v>
      </c>
      <c r="AO2583" s="26">
        <f t="shared" si="10568"/>
        <v>0</v>
      </c>
      <c r="AP2583" s="26">
        <f t="shared" si="10478"/>
        <v>40575.800000000003</v>
      </c>
      <c r="AQ2583" s="26">
        <f t="shared" si="10479"/>
        <v>27529.600000000002</v>
      </c>
      <c r="AR2583" s="26">
        <f t="shared" si="10480"/>
        <v>27511.600000000002</v>
      </c>
      <c r="AS2583" s="26">
        <f t="shared" si="10569"/>
        <v>0</v>
      </c>
      <c r="AT2583" s="26">
        <f t="shared" si="10570"/>
        <v>0</v>
      </c>
      <c r="AU2583" s="26">
        <f t="shared" si="10571"/>
        <v>0</v>
      </c>
      <c r="AV2583" s="26">
        <f t="shared" si="10481"/>
        <v>40575.800000000003</v>
      </c>
      <c r="AW2583" s="26">
        <f t="shared" si="10482"/>
        <v>27529.600000000002</v>
      </c>
      <c r="AX2583" s="26">
        <f t="shared" si="10483"/>
        <v>27511.600000000002</v>
      </c>
      <c r="AY2583" s="26">
        <f t="shared" si="10572"/>
        <v>0</v>
      </c>
      <c r="AZ2583" s="26">
        <f t="shared" si="10573"/>
        <v>0</v>
      </c>
      <c r="BA2583" s="26">
        <f t="shared" si="10574"/>
        <v>0</v>
      </c>
      <c r="BB2583" s="26">
        <f t="shared" si="10484"/>
        <v>40575.800000000003</v>
      </c>
      <c r="BC2583" s="26">
        <f t="shared" si="10485"/>
        <v>27529.600000000002</v>
      </c>
      <c r="BD2583" s="26">
        <f t="shared" si="10486"/>
        <v>27511.600000000002</v>
      </c>
      <c r="BE2583" s="26">
        <f t="shared" si="10575"/>
        <v>0</v>
      </c>
      <c r="BF2583" s="26">
        <f t="shared" si="10576"/>
        <v>0</v>
      </c>
      <c r="BG2583" s="26">
        <f t="shared" si="10577"/>
        <v>0</v>
      </c>
      <c r="BH2583" s="26">
        <f t="shared" si="10487"/>
        <v>40575.800000000003</v>
      </c>
      <c r="BI2583" s="26">
        <f t="shared" si="10488"/>
        <v>27529.600000000002</v>
      </c>
      <c r="BJ2583" s="26">
        <f t="shared" si="10489"/>
        <v>27511.600000000002</v>
      </c>
      <c r="BK2583" s="26">
        <f t="shared" si="10578"/>
        <v>0</v>
      </c>
      <c r="BL2583" s="26">
        <f t="shared" si="10579"/>
        <v>0</v>
      </c>
      <c r="BM2583" s="26">
        <f t="shared" si="10580"/>
        <v>0</v>
      </c>
      <c r="BN2583" s="26">
        <f t="shared" si="10490"/>
        <v>40575.800000000003</v>
      </c>
      <c r="BO2583" s="26">
        <f t="shared" si="10491"/>
        <v>27529.600000000002</v>
      </c>
      <c r="BP2583" s="26">
        <f t="shared" si="10492"/>
        <v>27511.600000000002</v>
      </c>
      <c r="BQ2583" s="26">
        <f t="shared" si="10581"/>
        <v>0</v>
      </c>
      <c r="BR2583" s="26">
        <f t="shared" si="10582"/>
        <v>0</v>
      </c>
      <c r="BS2583" s="26">
        <f t="shared" si="10493"/>
        <v>40575.800000000003</v>
      </c>
      <c r="BT2583" s="26">
        <f t="shared" si="10494"/>
        <v>27529.600000000002</v>
      </c>
      <c r="BU2583" s="26">
        <f t="shared" si="10495"/>
        <v>27511.600000000002</v>
      </c>
      <c r="BV2583" s="26">
        <f t="shared" si="10583"/>
        <v>0</v>
      </c>
      <c r="BW2583" s="26">
        <f t="shared" si="10584"/>
        <v>0</v>
      </c>
      <c r="BX2583" s="26">
        <f t="shared" si="10496"/>
        <v>40575.800000000003</v>
      </c>
      <c r="BY2583" s="26">
        <f t="shared" si="10497"/>
        <v>27529.600000000002</v>
      </c>
      <c r="BZ2583" s="26">
        <f t="shared" si="10498"/>
        <v>27511.600000000002</v>
      </c>
      <c r="CA2583" s="26">
        <f t="shared" si="10585"/>
        <v>0</v>
      </c>
      <c r="CB2583" s="26">
        <f t="shared" si="10586"/>
        <v>0</v>
      </c>
      <c r="CC2583" s="26">
        <f t="shared" si="10587"/>
        <v>0</v>
      </c>
      <c r="CD2583" s="26">
        <f t="shared" si="10357"/>
        <v>40575.800000000003</v>
      </c>
      <c r="CE2583" s="26">
        <f t="shared" si="10358"/>
        <v>27529.600000000002</v>
      </c>
      <c r="CF2583" s="26">
        <f t="shared" si="10359"/>
        <v>27511.600000000002</v>
      </c>
      <c r="CG2583" s="26">
        <f t="shared" si="10588"/>
        <v>0</v>
      </c>
      <c r="CH2583" s="26">
        <f t="shared" si="10589"/>
        <v>0</v>
      </c>
      <c r="CI2583" s="26">
        <f t="shared" si="10590"/>
        <v>0</v>
      </c>
      <c r="CJ2583" s="26">
        <f t="shared" si="10360"/>
        <v>40575.800000000003</v>
      </c>
      <c r="CK2583" s="26">
        <f t="shared" si="10361"/>
        <v>27529.600000000002</v>
      </c>
      <c r="CL2583" s="26">
        <f t="shared" si="10362"/>
        <v>27511.600000000002</v>
      </c>
      <c r="CM2583" s="26">
        <f t="shared" si="10591"/>
        <v>0</v>
      </c>
      <c r="CN2583" s="26">
        <f t="shared" si="10592"/>
        <v>0</v>
      </c>
      <c r="CO2583" s="26">
        <f t="shared" si="10593"/>
        <v>0</v>
      </c>
      <c r="CP2583" s="26">
        <f t="shared" si="10363"/>
        <v>40575.800000000003</v>
      </c>
      <c r="CQ2583" s="26">
        <f t="shared" si="10364"/>
        <v>27529.600000000002</v>
      </c>
      <c r="CR2583" s="26">
        <f t="shared" si="10365"/>
        <v>27511.600000000002</v>
      </c>
      <c r="CS2583" s="26">
        <f t="shared" si="10594"/>
        <v>0</v>
      </c>
      <c r="CT2583" s="19"/>
      <c r="CU2583" s="35"/>
      <c r="CZ2583" s="1" t="s">
        <v>28</v>
      </c>
    </row>
    <row r="2584" spans="1:105" ht="62.4" hidden="1" x14ac:dyDescent="0.3">
      <c r="A2584" s="16" t="s">
        <v>1451</v>
      </c>
      <c r="B2584" s="17">
        <v>240</v>
      </c>
      <c r="C2584" s="16" t="s">
        <v>40</v>
      </c>
      <c r="D2584" s="16" t="s">
        <v>65</v>
      </c>
      <c r="E2584" s="34" t="s">
        <v>1445</v>
      </c>
      <c r="F2584" s="26">
        <v>26684.3</v>
      </c>
      <c r="G2584" s="26">
        <v>26684.400000000001</v>
      </c>
      <c r="H2584" s="26">
        <v>26666.400000000001</v>
      </c>
      <c r="I2584" s="26">
        <v>13891.5</v>
      </c>
      <c r="J2584" s="26">
        <v>845.2</v>
      </c>
      <c r="K2584" s="26">
        <v>845.2</v>
      </c>
      <c r="L2584" s="26">
        <f t="shared" si="10463"/>
        <v>40575.800000000003</v>
      </c>
      <c r="M2584" s="26">
        <f t="shared" si="10464"/>
        <v>27529.600000000002</v>
      </c>
      <c r="N2584" s="26">
        <f t="shared" si="10465"/>
        <v>27511.600000000002</v>
      </c>
      <c r="O2584" s="26"/>
      <c r="P2584" s="26"/>
      <c r="Q2584" s="26"/>
      <c r="R2584" s="26">
        <f t="shared" si="10466"/>
        <v>40575.800000000003</v>
      </c>
      <c r="S2584" s="26">
        <f t="shared" si="10467"/>
        <v>27529.600000000002</v>
      </c>
      <c r="T2584" s="26">
        <f t="shared" si="10468"/>
        <v>27511.600000000002</v>
      </c>
      <c r="U2584" s="26"/>
      <c r="V2584" s="26"/>
      <c r="W2584" s="26"/>
      <c r="X2584" s="26">
        <f t="shared" si="10469"/>
        <v>40575.800000000003</v>
      </c>
      <c r="Y2584" s="26">
        <f t="shared" si="10470"/>
        <v>27529.600000000002</v>
      </c>
      <c r="Z2584" s="26">
        <f t="shared" si="10471"/>
        <v>27511.600000000002</v>
      </c>
      <c r="AA2584" s="26"/>
      <c r="AB2584" s="26"/>
      <c r="AC2584" s="26"/>
      <c r="AD2584" s="26">
        <f t="shared" si="10472"/>
        <v>40575.800000000003</v>
      </c>
      <c r="AE2584" s="26">
        <f t="shared" si="10473"/>
        <v>27529.600000000002</v>
      </c>
      <c r="AF2584" s="26">
        <f t="shared" si="10474"/>
        <v>27511.600000000002</v>
      </c>
      <c r="AG2584" s="26"/>
      <c r="AH2584" s="26"/>
      <c r="AI2584" s="26"/>
      <c r="AJ2584" s="26">
        <f t="shared" si="10475"/>
        <v>40575.800000000003</v>
      </c>
      <c r="AK2584" s="26">
        <f t="shared" si="10476"/>
        <v>27529.600000000002</v>
      </c>
      <c r="AL2584" s="26">
        <f t="shared" si="10477"/>
        <v>27511.600000000002</v>
      </c>
      <c r="AM2584" s="26"/>
      <c r="AN2584" s="26"/>
      <c r="AO2584" s="26"/>
      <c r="AP2584" s="26">
        <f t="shared" si="10478"/>
        <v>40575.800000000003</v>
      </c>
      <c r="AQ2584" s="26">
        <f t="shared" si="10479"/>
        <v>27529.600000000002</v>
      </c>
      <c r="AR2584" s="26">
        <f t="shared" si="10480"/>
        <v>27511.600000000002</v>
      </c>
      <c r="AS2584" s="26"/>
      <c r="AT2584" s="26"/>
      <c r="AU2584" s="26"/>
      <c r="AV2584" s="26">
        <f t="shared" si="10481"/>
        <v>40575.800000000003</v>
      </c>
      <c r="AW2584" s="26">
        <f t="shared" si="10482"/>
        <v>27529.600000000002</v>
      </c>
      <c r="AX2584" s="26">
        <f t="shared" si="10483"/>
        <v>27511.600000000002</v>
      </c>
      <c r="AY2584" s="26"/>
      <c r="AZ2584" s="26"/>
      <c r="BA2584" s="26"/>
      <c r="BB2584" s="26">
        <f t="shared" si="10484"/>
        <v>40575.800000000003</v>
      </c>
      <c r="BC2584" s="26">
        <f t="shared" si="10485"/>
        <v>27529.600000000002</v>
      </c>
      <c r="BD2584" s="26">
        <f t="shared" si="10486"/>
        <v>27511.600000000002</v>
      </c>
      <c r="BE2584" s="26"/>
      <c r="BF2584" s="26"/>
      <c r="BG2584" s="26"/>
      <c r="BH2584" s="26">
        <f t="shared" si="10487"/>
        <v>40575.800000000003</v>
      </c>
      <c r="BI2584" s="26">
        <f t="shared" si="10488"/>
        <v>27529.600000000002</v>
      </c>
      <c r="BJ2584" s="26">
        <f t="shared" si="10489"/>
        <v>27511.600000000002</v>
      </c>
      <c r="BK2584" s="26"/>
      <c r="BL2584" s="26"/>
      <c r="BM2584" s="26"/>
      <c r="BN2584" s="26">
        <f t="shared" si="10490"/>
        <v>40575.800000000003</v>
      </c>
      <c r="BO2584" s="26">
        <f t="shared" si="10491"/>
        <v>27529.600000000002</v>
      </c>
      <c r="BP2584" s="26">
        <f t="shared" si="10492"/>
        <v>27511.600000000002</v>
      </c>
      <c r="BQ2584" s="26"/>
      <c r="BR2584" s="26"/>
      <c r="BS2584" s="26">
        <f t="shared" si="10493"/>
        <v>40575.800000000003</v>
      </c>
      <c r="BT2584" s="26">
        <f t="shared" si="10494"/>
        <v>27529.600000000002</v>
      </c>
      <c r="BU2584" s="26">
        <f t="shared" si="10495"/>
        <v>27511.600000000002</v>
      </c>
      <c r="BV2584" s="26"/>
      <c r="BW2584" s="26"/>
      <c r="BX2584" s="26">
        <f t="shared" si="10496"/>
        <v>40575.800000000003</v>
      </c>
      <c r="BY2584" s="26">
        <f t="shared" si="10497"/>
        <v>27529.600000000002</v>
      </c>
      <c r="BZ2584" s="26">
        <f t="shared" si="10498"/>
        <v>27511.600000000002</v>
      </c>
      <c r="CA2584" s="26"/>
      <c r="CB2584" s="26"/>
      <c r="CC2584" s="26"/>
      <c r="CD2584" s="26">
        <f t="shared" si="10357"/>
        <v>40575.800000000003</v>
      </c>
      <c r="CE2584" s="26">
        <f t="shared" si="10358"/>
        <v>27529.600000000002</v>
      </c>
      <c r="CF2584" s="26">
        <f t="shared" si="10359"/>
        <v>27511.600000000002</v>
      </c>
      <c r="CG2584" s="26"/>
      <c r="CH2584" s="26"/>
      <c r="CI2584" s="26"/>
      <c r="CJ2584" s="26">
        <f t="shared" si="10360"/>
        <v>40575.800000000003</v>
      </c>
      <c r="CK2584" s="26">
        <f t="shared" si="10361"/>
        <v>27529.600000000002</v>
      </c>
      <c r="CL2584" s="26">
        <f t="shared" si="10362"/>
        <v>27511.600000000002</v>
      </c>
      <c r="CM2584" s="26"/>
      <c r="CN2584" s="26"/>
      <c r="CO2584" s="26"/>
      <c r="CP2584" s="26">
        <f t="shared" si="10363"/>
        <v>40575.800000000003</v>
      </c>
      <c r="CQ2584" s="26">
        <f t="shared" si="10364"/>
        <v>27529.600000000002</v>
      </c>
      <c r="CR2584" s="26">
        <f t="shared" si="10365"/>
        <v>27511.600000000002</v>
      </c>
      <c r="CS2584" s="26"/>
      <c r="CT2584" s="19"/>
      <c r="CU2584" s="35">
        <v>156</v>
      </c>
    </row>
    <row r="2585" spans="1:105" s="21" customFormat="1" ht="46.8" hidden="1" x14ac:dyDescent="0.3">
      <c r="A2585" s="22" t="s">
        <v>1452</v>
      </c>
      <c r="B2585" s="23"/>
      <c r="C2585" s="22"/>
      <c r="D2585" s="22"/>
      <c r="E2585" s="24" t="s">
        <v>1453</v>
      </c>
      <c r="F2585" s="25">
        <f t="shared" ref="F2585:K2585" si="10595">F2586+F2591</f>
        <v>57702.2</v>
      </c>
      <c r="G2585" s="25">
        <f t="shared" si="10595"/>
        <v>53148.5</v>
      </c>
      <c r="H2585" s="25">
        <f t="shared" si="10595"/>
        <v>53148.5</v>
      </c>
      <c r="I2585" s="25">
        <f t="shared" si="10595"/>
        <v>0</v>
      </c>
      <c r="J2585" s="25">
        <f t="shared" si="10595"/>
        <v>3939.8999999999996</v>
      </c>
      <c r="K2585" s="25">
        <f t="shared" si="10595"/>
        <v>3939.8999999999996</v>
      </c>
      <c r="L2585" s="25">
        <f t="shared" si="10463"/>
        <v>57702.2</v>
      </c>
      <c r="M2585" s="25">
        <f t="shared" si="10464"/>
        <v>57088.4</v>
      </c>
      <c r="N2585" s="25">
        <f t="shared" si="10465"/>
        <v>57088.4</v>
      </c>
      <c r="O2585" s="25">
        <f>O2586+O2591</f>
        <v>0</v>
      </c>
      <c r="P2585" s="25">
        <f>P2586+P2591</f>
        <v>0</v>
      </c>
      <c r="Q2585" s="25">
        <f>Q2586+Q2591</f>
        <v>0</v>
      </c>
      <c r="R2585" s="25">
        <f t="shared" si="10466"/>
        <v>57702.2</v>
      </c>
      <c r="S2585" s="25">
        <f t="shared" si="10467"/>
        <v>57088.4</v>
      </c>
      <c r="T2585" s="25">
        <f t="shared" si="10468"/>
        <v>57088.4</v>
      </c>
      <c r="U2585" s="25">
        <f>U2586+U2591</f>
        <v>0</v>
      </c>
      <c r="V2585" s="25">
        <f>V2586+V2591</f>
        <v>0</v>
      </c>
      <c r="W2585" s="25">
        <f>W2586+W2591</f>
        <v>0</v>
      </c>
      <c r="X2585" s="25">
        <f t="shared" si="10469"/>
        <v>57702.2</v>
      </c>
      <c r="Y2585" s="25">
        <f t="shared" si="10470"/>
        <v>57088.4</v>
      </c>
      <c r="Z2585" s="25">
        <f t="shared" si="10471"/>
        <v>57088.4</v>
      </c>
      <c r="AA2585" s="25">
        <f>AA2586+AA2591</f>
        <v>0</v>
      </c>
      <c r="AB2585" s="25">
        <f>AB2586+AB2591</f>
        <v>0</v>
      </c>
      <c r="AC2585" s="25">
        <f>AC2586+AC2591</f>
        <v>0</v>
      </c>
      <c r="AD2585" s="25">
        <f t="shared" si="10472"/>
        <v>57702.2</v>
      </c>
      <c r="AE2585" s="25">
        <f t="shared" si="10473"/>
        <v>57088.4</v>
      </c>
      <c r="AF2585" s="25">
        <f t="shared" si="10474"/>
        <v>57088.4</v>
      </c>
      <c r="AG2585" s="25">
        <f>AG2586+AG2591</f>
        <v>0</v>
      </c>
      <c r="AH2585" s="25">
        <f>AH2586+AH2591</f>
        <v>0</v>
      </c>
      <c r="AI2585" s="25">
        <f>AI2586+AI2591</f>
        <v>0</v>
      </c>
      <c r="AJ2585" s="25">
        <f t="shared" si="10475"/>
        <v>57702.2</v>
      </c>
      <c r="AK2585" s="25">
        <f t="shared" si="10476"/>
        <v>57088.4</v>
      </c>
      <c r="AL2585" s="25">
        <f t="shared" si="10477"/>
        <v>57088.4</v>
      </c>
      <c r="AM2585" s="25">
        <f>AM2586+AM2591</f>
        <v>0</v>
      </c>
      <c r="AN2585" s="25">
        <f>AN2586+AN2591</f>
        <v>0</v>
      </c>
      <c r="AO2585" s="25">
        <f>AO2586+AO2591</f>
        <v>0</v>
      </c>
      <c r="AP2585" s="25">
        <f t="shared" si="10478"/>
        <v>57702.2</v>
      </c>
      <c r="AQ2585" s="25">
        <f t="shared" si="10479"/>
        <v>57088.4</v>
      </c>
      <c r="AR2585" s="25">
        <f t="shared" si="10480"/>
        <v>57088.4</v>
      </c>
      <c r="AS2585" s="25">
        <f>AS2586+AS2591</f>
        <v>0</v>
      </c>
      <c r="AT2585" s="25">
        <f>AT2586+AT2591</f>
        <v>0</v>
      </c>
      <c r="AU2585" s="25">
        <f>AU2586+AU2591</f>
        <v>0</v>
      </c>
      <c r="AV2585" s="25">
        <f t="shared" si="10481"/>
        <v>57702.2</v>
      </c>
      <c r="AW2585" s="25">
        <f t="shared" si="10482"/>
        <v>57088.4</v>
      </c>
      <c r="AX2585" s="25">
        <f t="shared" si="10483"/>
        <v>57088.4</v>
      </c>
      <c r="AY2585" s="25">
        <f>AY2586+AY2591</f>
        <v>2387.3999999999996</v>
      </c>
      <c r="AZ2585" s="25">
        <f>AZ2586+AZ2591</f>
        <v>4660.6000000000004</v>
      </c>
      <c r="BA2585" s="25">
        <f>BA2586+BA2591</f>
        <v>4660.6000000000004</v>
      </c>
      <c r="BB2585" s="25">
        <f t="shared" si="10484"/>
        <v>60089.599999999999</v>
      </c>
      <c r="BC2585" s="25">
        <f t="shared" si="10485"/>
        <v>61749</v>
      </c>
      <c r="BD2585" s="25">
        <f t="shared" si="10486"/>
        <v>61749</v>
      </c>
      <c r="BE2585" s="25">
        <f>BE2586+BE2591</f>
        <v>0</v>
      </c>
      <c r="BF2585" s="25">
        <f>BF2586+BF2591</f>
        <v>0</v>
      </c>
      <c r="BG2585" s="25">
        <f>BG2586+BG2591</f>
        <v>0</v>
      </c>
      <c r="BH2585" s="25">
        <f t="shared" si="10487"/>
        <v>60089.599999999999</v>
      </c>
      <c r="BI2585" s="25">
        <f t="shared" si="10488"/>
        <v>61749</v>
      </c>
      <c r="BJ2585" s="25">
        <f t="shared" si="10489"/>
        <v>61749</v>
      </c>
      <c r="BK2585" s="25">
        <f>BK2586+BK2591</f>
        <v>0</v>
      </c>
      <c r="BL2585" s="25">
        <f>BL2586+BL2591</f>
        <v>0</v>
      </c>
      <c r="BM2585" s="25">
        <f>BM2586+BM2591</f>
        <v>0</v>
      </c>
      <c r="BN2585" s="25">
        <f t="shared" si="10490"/>
        <v>60089.599999999999</v>
      </c>
      <c r="BO2585" s="25">
        <f t="shared" si="10491"/>
        <v>61749</v>
      </c>
      <c r="BP2585" s="25">
        <f t="shared" si="10492"/>
        <v>61749</v>
      </c>
      <c r="BQ2585" s="25">
        <f>BQ2586+BQ2591</f>
        <v>0</v>
      </c>
      <c r="BR2585" s="25">
        <f>BR2586+BR2591</f>
        <v>0</v>
      </c>
      <c r="BS2585" s="26">
        <f t="shared" si="10493"/>
        <v>60089.599999999999</v>
      </c>
      <c r="BT2585" s="26">
        <f t="shared" si="10494"/>
        <v>61749</v>
      </c>
      <c r="BU2585" s="26">
        <f t="shared" si="10495"/>
        <v>61749</v>
      </c>
      <c r="BV2585" s="25">
        <f>BV2586+BV2591</f>
        <v>0</v>
      </c>
      <c r="BW2585" s="25">
        <f>BW2586+BW2591</f>
        <v>0</v>
      </c>
      <c r="BX2585" s="25">
        <f t="shared" si="10496"/>
        <v>60089.599999999999</v>
      </c>
      <c r="BY2585" s="25">
        <f t="shared" si="10497"/>
        <v>61749</v>
      </c>
      <c r="BZ2585" s="25">
        <f t="shared" si="10498"/>
        <v>61749</v>
      </c>
      <c r="CA2585" s="25">
        <f>CA2586+CA2591</f>
        <v>0</v>
      </c>
      <c r="CB2585" s="25">
        <f>CB2586+CB2591</f>
        <v>0</v>
      </c>
      <c r="CC2585" s="25">
        <f>CC2586+CC2591</f>
        <v>0</v>
      </c>
      <c r="CD2585" s="25">
        <f t="shared" si="10357"/>
        <v>60089.599999999999</v>
      </c>
      <c r="CE2585" s="25">
        <f t="shared" si="10358"/>
        <v>61749</v>
      </c>
      <c r="CF2585" s="25">
        <f t="shared" si="10359"/>
        <v>61749</v>
      </c>
      <c r="CG2585" s="25">
        <f>CG2586+CG2591</f>
        <v>0</v>
      </c>
      <c r="CH2585" s="25">
        <f>CH2586+CH2591</f>
        <v>0</v>
      </c>
      <c r="CI2585" s="25">
        <f>CI2586+CI2591</f>
        <v>0</v>
      </c>
      <c r="CJ2585" s="25">
        <f t="shared" si="10360"/>
        <v>60089.599999999999</v>
      </c>
      <c r="CK2585" s="25">
        <f t="shared" si="10361"/>
        <v>61749</v>
      </c>
      <c r="CL2585" s="25">
        <f t="shared" si="10362"/>
        <v>61749</v>
      </c>
      <c r="CM2585" s="25">
        <f>CM2586+CM2591</f>
        <v>0</v>
      </c>
      <c r="CN2585" s="25">
        <f>CN2586+CN2591</f>
        <v>0</v>
      </c>
      <c r="CO2585" s="25">
        <f>CO2586+CO2591</f>
        <v>0</v>
      </c>
      <c r="CP2585" s="25">
        <f t="shared" si="10363"/>
        <v>60089.599999999999</v>
      </c>
      <c r="CQ2585" s="25">
        <f t="shared" si="10364"/>
        <v>61749</v>
      </c>
      <c r="CR2585" s="25">
        <f t="shared" si="10365"/>
        <v>61749</v>
      </c>
      <c r="CS2585" s="25">
        <f>CS2586+CS2591</f>
        <v>0</v>
      </c>
      <c r="CT2585" s="19"/>
      <c r="CU2585" s="35"/>
      <c r="CV2585" s="21" t="s">
        <v>24</v>
      </c>
    </row>
    <row r="2586" spans="1:105" s="28" customFormat="1" ht="46.8" hidden="1" x14ac:dyDescent="0.3">
      <c r="A2586" s="29" t="s">
        <v>1454</v>
      </c>
      <c r="B2586" s="30"/>
      <c r="C2586" s="29"/>
      <c r="D2586" s="29"/>
      <c r="E2586" s="31" t="s">
        <v>1455</v>
      </c>
      <c r="F2586" s="32">
        <f t="shared" ref="F2586:F2589" si="10596">F2587</f>
        <v>23346.3</v>
      </c>
      <c r="G2586" s="32">
        <f t="shared" ref="G2586:G2589" si="10597">G2587</f>
        <v>21251.5</v>
      </c>
      <c r="H2586" s="32">
        <f t="shared" ref="H2586:H2589" si="10598">H2587</f>
        <v>21251.1</v>
      </c>
      <c r="I2586" s="32">
        <f t="shared" ref="I2586:I2589" si="10599">I2587</f>
        <v>0</v>
      </c>
      <c r="J2586" s="32">
        <f t="shared" ref="J2586:J2589" si="10600">J2587</f>
        <v>1812.8</v>
      </c>
      <c r="K2586" s="32">
        <f t="shared" ref="K2586:K2589" si="10601">K2587</f>
        <v>1812.8</v>
      </c>
      <c r="L2586" s="32">
        <f t="shared" si="10463"/>
        <v>23346.3</v>
      </c>
      <c r="M2586" s="32">
        <f t="shared" si="10464"/>
        <v>23064.3</v>
      </c>
      <c r="N2586" s="32">
        <f t="shared" si="10465"/>
        <v>23063.899999999998</v>
      </c>
      <c r="O2586" s="32">
        <f t="shared" ref="O2586:O2589" si="10602">O2587</f>
        <v>0</v>
      </c>
      <c r="P2586" s="32">
        <f t="shared" ref="P2586:P2589" si="10603">P2587</f>
        <v>0</v>
      </c>
      <c r="Q2586" s="32">
        <f t="shared" ref="Q2586:Q2589" si="10604">Q2587</f>
        <v>0</v>
      </c>
      <c r="R2586" s="32">
        <f t="shared" si="10466"/>
        <v>23346.3</v>
      </c>
      <c r="S2586" s="32">
        <f t="shared" si="10467"/>
        <v>23064.3</v>
      </c>
      <c r="T2586" s="32">
        <f t="shared" si="10468"/>
        <v>23063.899999999998</v>
      </c>
      <c r="U2586" s="32">
        <f t="shared" ref="U2586:U2589" si="10605">U2587</f>
        <v>0</v>
      </c>
      <c r="V2586" s="32">
        <f t="shared" ref="V2586:V2589" si="10606">V2587</f>
        <v>0</v>
      </c>
      <c r="W2586" s="32">
        <f t="shared" ref="W2586:W2589" si="10607">W2587</f>
        <v>0</v>
      </c>
      <c r="X2586" s="32">
        <f t="shared" si="10469"/>
        <v>23346.3</v>
      </c>
      <c r="Y2586" s="32">
        <f t="shared" si="10470"/>
        <v>23064.3</v>
      </c>
      <c r="Z2586" s="32">
        <f t="shared" si="10471"/>
        <v>23063.899999999998</v>
      </c>
      <c r="AA2586" s="32">
        <f t="shared" ref="AA2586:AA2589" si="10608">AA2587</f>
        <v>0</v>
      </c>
      <c r="AB2586" s="32">
        <f t="shared" ref="AB2586:AB2589" si="10609">AB2587</f>
        <v>0</v>
      </c>
      <c r="AC2586" s="32">
        <f t="shared" ref="AC2586:AC2589" si="10610">AC2587</f>
        <v>0</v>
      </c>
      <c r="AD2586" s="32">
        <f t="shared" si="10472"/>
        <v>23346.3</v>
      </c>
      <c r="AE2586" s="32">
        <f t="shared" si="10473"/>
        <v>23064.3</v>
      </c>
      <c r="AF2586" s="32">
        <f t="shared" si="10474"/>
        <v>23063.899999999998</v>
      </c>
      <c r="AG2586" s="32">
        <f t="shared" ref="AG2586:AG2589" si="10611">AG2587</f>
        <v>0</v>
      </c>
      <c r="AH2586" s="32">
        <f t="shared" ref="AH2586:AH2589" si="10612">AH2587</f>
        <v>0</v>
      </c>
      <c r="AI2586" s="32">
        <f t="shared" ref="AI2586:AI2589" si="10613">AI2587</f>
        <v>0</v>
      </c>
      <c r="AJ2586" s="32">
        <f t="shared" si="10475"/>
        <v>23346.3</v>
      </c>
      <c r="AK2586" s="32">
        <f t="shared" si="10476"/>
        <v>23064.3</v>
      </c>
      <c r="AL2586" s="32">
        <f t="shared" si="10477"/>
        <v>23063.899999999998</v>
      </c>
      <c r="AM2586" s="32">
        <f t="shared" ref="AM2586:AM2589" si="10614">AM2587</f>
        <v>0</v>
      </c>
      <c r="AN2586" s="32">
        <f t="shared" ref="AN2586:AN2589" si="10615">AN2587</f>
        <v>0</v>
      </c>
      <c r="AO2586" s="32">
        <f t="shared" ref="AO2586:AO2589" si="10616">AO2587</f>
        <v>0</v>
      </c>
      <c r="AP2586" s="32">
        <f t="shared" si="10478"/>
        <v>23346.3</v>
      </c>
      <c r="AQ2586" s="32">
        <f t="shared" si="10479"/>
        <v>23064.3</v>
      </c>
      <c r="AR2586" s="32">
        <f t="shared" si="10480"/>
        <v>23063.899999999998</v>
      </c>
      <c r="AS2586" s="32">
        <f t="shared" ref="AS2586:AS2589" si="10617">AS2587</f>
        <v>0</v>
      </c>
      <c r="AT2586" s="32">
        <f t="shared" ref="AT2586:AT2589" si="10618">AT2587</f>
        <v>0</v>
      </c>
      <c r="AU2586" s="32">
        <f t="shared" ref="AU2586:AU2589" si="10619">AU2587</f>
        <v>0</v>
      </c>
      <c r="AV2586" s="32">
        <f t="shared" si="10481"/>
        <v>23346.3</v>
      </c>
      <c r="AW2586" s="32">
        <f t="shared" si="10482"/>
        <v>23064.3</v>
      </c>
      <c r="AX2586" s="32">
        <f t="shared" si="10483"/>
        <v>23063.899999999998</v>
      </c>
      <c r="AY2586" s="32">
        <f t="shared" ref="AY2586:AY2589" si="10620">AY2587</f>
        <v>1584.6</v>
      </c>
      <c r="AZ2586" s="32">
        <f t="shared" ref="AZ2586:AZ2589" si="10621">AZ2587</f>
        <v>3092.8</v>
      </c>
      <c r="BA2586" s="32">
        <f t="shared" ref="BA2586:BA2589" si="10622">BA2587</f>
        <v>3092.8</v>
      </c>
      <c r="BB2586" s="32">
        <f t="shared" si="10484"/>
        <v>24930.899999999998</v>
      </c>
      <c r="BC2586" s="32">
        <f t="shared" si="10485"/>
        <v>26157.1</v>
      </c>
      <c r="BD2586" s="32">
        <f t="shared" si="10486"/>
        <v>26156.699999999997</v>
      </c>
      <c r="BE2586" s="32">
        <f t="shared" ref="BE2586:BE2589" si="10623">BE2587</f>
        <v>0</v>
      </c>
      <c r="BF2586" s="32">
        <f t="shared" ref="BF2586:BF2589" si="10624">BF2587</f>
        <v>0</v>
      </c>
      <c r="BG2586" s="32">
        <f t="shared" ref="BG2586:BG2589" si="10625">BG2587</f>
        <v>0</v>
      </c>
      <c r="BH2586" s="32">
        <f t="shared" si="10487"/>
        <v>24930.899999999998</v>
      </c>
      <c r="BI2586" s="32">
        <f t="shared" si="10488"/>
        <v>26157.1</v>
      </c>
      <c r="BJ2586" s="32">
        <f t="shared" si="10489"/>
        <v>26156.699999999997</v>
      </c>
      <c r="BK2586" s="32">
        <f t="shared" ref="BK2586:BK2589" si="10626">BK2587</f>
        <v>0</v>
      </c>
      <c r="BL2586" s="32">
        <f t="shared" ref="BL2586:BL2589" si="10627">BL2587</f>
        <v>0</v>
      </c>
      <c r="BM2586" s="32">
        <f t="shared" ref="BM2586:BM2589" si="10628">BM2587</f>
        <v>0</v>
      </c>
      <c r="BN2586" s="32">
        <f t="shared" si="10490"/>
        <v>24930.899999999998</v>
      </c>
      <c r="BO2586" s="32">
        <f t="shared" si="10491"/>
        <v>26157.1</v>
      </c>
      <c r="BP2586" s="32">
        <f t="shared" si="10492"/>
        <v>26156.699999999997</v>
      </c>
      <c r="BQ2586" s="32">
        <f t="shared" ref="BQ2586:BQ2589" si="10629">BQ2587</f>
        <v>0</v>
      </c>
      <c r="BR2586" s="32">
        <f t="shared" ref="BR2586:BR2589" si="10630">BR2587</f>
        <v>0</v>
      </c>
      <c r="BS2586" s="26">
        <f t="shared" si="10493"/>
        <v>24930.899999999998</v>
      </c>
      <c r="BT2586" s="26">
        <f t="shared" si="10494"/>
        <v>26157.1</v>
      </c>
      <c r="BU2586" s="26">
        <f t="shared" si="10495"/>
        <v>26156.699999999997</v>
      </c>
      <c r="BV2586" s="32">
        <f t="shared" ref="BV2586:BV2589" si="10631">BV2587</f>
        <v>0</v>
      </c>
      <c r="BW2586" s="32">
        <f t="shared" ref="BW2586:BW2589" si="10632">BW2587</f>
        <v>0</v>
      </c>
      <c r="BX2586" s="32">
        <f t="shared" si="10496"/>
        <v>24930.899999999998</v>
      </c>
      <c r="BY2586" s="32">
        <f t="shared" si="10497"/>
        <v>26157.1</v>
      </c>
      <c r="BZ2586" s="32">
        <f t="shared" si="10498"/>
        <v>26156.699999999997</v>
      </c>
      <c r="CA2586" s="32">
        <f t="shared" ref="CA2586:CA2589" si="10633">CA2587</f>
        <v>0</v>
      </c>
      <c r="CB2586" s="32">
        <f t="shared" ref="CB2586:CB2589" si="10634">CB2587</f>
        <v>0</v>
      </c>
      <c r="CC2586" s="32">
        <f t="shared" ref="CC2586:CC2589" si="10635">CC2587</f>
        <v>0</v>
      </c>
      <c r="CD2586" s="32">
        <f t="shared" si="10357"/>
        <v>24930.899999999998</v>
      </c>
      <c r="CE2586" s="32">
        <f t="shared" si="10358"/>
        <v>26157.1</v>
      </c>
      <c r="CF2586" s="32">
        <f t="shared" si="10359"/>
        <v>26156.699999999997</v>
      </c>
      <c r="CG2586" s="32">
        <f t="shared" ref="CG2586:CG2589" si="10636">CG2587</f>
        <v>0</v>
      </c>
      <c r="CH2586" s="32">
        <f t="shared" ref="CH2586:CH2589" si="10637">CH2587</f>
        <v>0</v>
      </c>
      <c r="CI2586" s="32">
        <f t="shared" ref="CI2586:CI2589" si="10638">CI2587</f>
        <v>0</v>
      </c>
      <c r="CJ2586" s="32">
        <f t="shared" si="10360"/>
        <v>24930.899999999998</v>
      </c>
      <c r="CK2586" s="32">
        <f t="shared" si="10361"/>
        <v>26157.1</v>
      </c>
      <c r="CL2586" s="32">
        <f t="shared" si="10362"/>
        <v>26156.699999999997</v>
      </c>
      <c r="CM2586" s="32">
        <f t="shared" ref="CM2586:CM2589" si="10639">CM2587</f>
        <v>0</v>
      </c>
      <c r="CN2586" s="32">
        <f t="shared" ref="CN2586:CN2589" si="10640">CN2587</f>
        <v>0</v>
      </c>
      <c r="CO2586" s="32">
        <f t="shared" ref="CO2586:CO2589" si="10641">CO2587</f>
        <v>0</v>
      </c>
      <c r="CP2586" s="32">
        <f t="shared" si="10363"/>
        <v>24930.899999999998</v>
      </c>
      <c r="CQ2586" s="32">
        <f t="shared" si="10364"/>
        <v>26157.1</v>
      </c>
      <c r="CR2586" s="32">
        <f t="shared" si="10365"/>
        <v>26156.699999999997</v>
      </c>
      <c r="CS2586" s="32">
        <f t="shared" ref="CS2586:CS2589" si="10642">CS2587</f>
        <v>0</v>
      </c>
      <c r="CT2586" s="19"/>
      <c r="CU2586" s="33"/>
      <c r="CW2586" s="28" t="s">
        <v>25</v>
      </c>
    </row>
    <row r="2587" spans="1:105" ht="31.2" hidden="1" x14ac:dyDescent="0.3">
      <c r="A2587" s="16" t="s">
        <v>1456</v>
      </c>
      <c r="B2587" s="17"/>
      <c r="C2587" s="16"/>
      <c r="D2587" s="16"/>
      <c r="E2587" s="34" t="s">
        <v>1444</v>
      </c>
      <c r="F2587" s="26">
        <f t="shared" si="10596"/>
        <v>23346.3</v>
      </c>
      <c r="G2587" s="26">
        <f t="shared" si="10597"/>
        <v>21251.5</v>
      </c>
      <c r="H2587" s="26">
        <f t="shared" si="10598"/>
        <v>21251.1</v>
      </c>
      <c r="I2587" s="26">
        <f t="shared" si="10599"/>
        <v>0</v>
      </c>
      <c r="J2587" s="26">
        <f t="shared" si="10600"/>
        <v>1812.8</v>
      </c>
      <c r="K2587" s="26">
        <f t="shared" si="10601"/>
        <v>1812.8</v>
      </c>
      <c r="L2587" s="26">
        <f t="shared" si="10463"/>
        <v>23346.3</v>
      </c>
      <c r="M2587" s="26">
        <f t="shared" si="10464"/>
        <v>23064.3</v>
      </c>
      <c r="N2587" s="26">
        <f t="shared" si="10465"/>
        <v>23063.899999999998</v>
      </c>
      <c r="O2587" s="26">
        <f t="shared" si="10602"/>
        <v>0</v>
      </c>
      <c r="P2587" s="26">
        <f t="shared" si="10603"/>
        <v>0</v>
      </c>
      <c r="Q2587" s="26">
        <f t="shared" si="10604"/>
        <v>0</v>
      </c>
      <c r="R2587" s="26">
        <f t="shared" si="10466"/>
        <v>23346.3</v>
      </c>
      <c r="S2587" s="26">
        <f t="shared" si="10467"/>
        <v>23064.3</v>
      </c>
      <c r="T2587" s="26">
        <f t="shared" si="10468"/>
        <v>23063.899999999998</v>
      </c>
      <c r="U2587" s="26">
        <f t="shared" si="10605"/>
        <v>0</v>
      </c>
      <c r="V2587" s="26">
        <f t="shared" si="10606"/>
        <v>0</v>
      </c>
      <c r="W2587" s="26">
        <f t="shared" si="10607"/>
        <v>0</v>
      </c>
      <c r="X2587" s="26">
        <f t="shared" si="10469"/>
        <v>23346.3</v>
      </c>
      <c r="Y2587" s="26">
        <f t="shared" si="10470"/>
        <v>23064.3</v>
      </c>
      <c r="Z2587" s="26">
        <f t="shared" si="10471"/>
        <v>23063.899999999998</v>
      </c>
      <c r="AA2587" s="26">
        <f t="shared" si="10608"/>
        <v>0</v>
      </c>
      <c r="AB2587" s="26">
        <f t="shared" si="10609"/>
        <v>0</v>
      </c>
      <c r="AC2587" s="26">
        <f t="shared" si="10610"/>
        <v>0</v>
      </c>
      <c r="AD2587" s="26">
        <f t="shared" si="10472"/>
        <v>23346.3</v>
      </c>
      <c r="AE2587" s="26">
        <f t="shared" si="10473"/>
        <v>23064.3</v>
      </c>
      <c r="AF2587" s="26">
        <f t="shared" si="10474"/>
        <v>23063.899999999998</v>
      </c>
      <c r="AG2587" s="26">
        <f t="shared" si="10611"/>
        <v>0</v>
      </c>
      <c r="AH2587" s="26">
        <f t="shared" si="10612"/>
        <v>0</v>
      </c>
      <c r="AI2587" s="26">
        <f t="shared" si="10613"/>
        <v>0</v>
      </c>
      <c r="AJ2587" s="26">
        <f t="shared" si="10475"/>
        <v>23346.3</v>
      </c>
      <c r="AK2587" s="26">
        <f t="shared" si="10476"/>
        <v>23064.3</v>
      </c>
      <c r="AL2587" s="26">
        <f t="shared" si="10477"/>
        <v>23063.899999999998</v>
      </c>
      <c r="AM2587" s="26">
        <f t="shared" si="10614"/>
        <v>0</v>
      </c>
      <c r="AN2587" s="26">
        <f t="shared" si="10615"/>
        <v>0</v>
      </c>
      <c r="AO2587" s="26">
        <f t="shared" si="10616"/>
        <v>0</v>
      </c>
      <c r="AP2587" s="26">
        <f t="shared" si="10478"/>
        <v>23346.3</v>
      </c>
      <c r="AQ2587" s="26">
        <f t="shared" si="10479"/>
        <v>23064.3</v>
      </c>
      <c r="AR2587" s="26">
        <f t="shared" si="10480"/>
        <v>23063.899999999998</v>
      </c>
      <c r="AS2587" s="26">
        <f t="shared" si="10617"/>
        <v>0</v>
      </c>
      <c r="AT2587" s="26">
        <f t="shared" si="10618"/>
        <v>0</v>
      </c>
      <c r="AU2587" s="26">
        <f t="shared" si="10619"/>
        <v>0</v>
      </c>
      <c r="AV2587" s="26">
        <f t="shared" si="10481"/>
        <v>23346.3</v>
      </c>
      <c r="AW2587" s="26">
        <f t="shared" si="10482"/>
        <v>23064.3</v>
      </c>
      <c r="AX2587" s="26">
        <f t="shared" si="10483"/>
        <v>23063.899999999998</v>
      </c>
      <c r="AY2587" s="26">
        <f t="shared" si="10620"/>
        <v>1584.6</v>
      </c>
      <c r="AZ2587" s="26">
        <f t="shared" si="10621"/>
        <v>3092.8</v>
      </c>
      <c r="BA2587" s="26">
        <f t="shared" si="10622"/>
        <v>3092.8</v>
      </c>
      <c r="BB2587" s="26">
        <f t="shared" si="10484"/>
        <v>24930.899999999998</v>
      </c>
      <c r="BC2587" s="26">
        <f t="shared" si="10485"/>
        <v>26157.1</v>
      </c>
      <c r="BD2587" s="26">
        <f t="shared" si="10486"/>
        <v>26156.699999999997</v>
      </c>
      <c r="BE2587" s="26">
        <f t="shared" si="10623"/>
        <v>0</v>
      </c>
      <c r="BF2587" s="26">
        <f t="shared" si="10624"/>
        <v>0</v>
      </c>
      <c r="BG2587" s="26">
        <f t="shared" si="10625"/>
        <v>0</v>
      </c>
      <c r="BH2587" s="26">
        <f t="shared" si="10487"/>
        <v>24930.899999999998</v>
      </c>
      <c r="BI2587" s="26">
        <f t="shared" si="10488"/>
        <v>26157.1</v>
      </c>
      <c r="BJ2587" s="26">
        <f t="shared" si="10489"/>
        <v>26156.699999999997</v>
      </c>
      <c r="BK2587" s="26">
        <f t="shared" si="10626"/>
        <v>0</v>
      </c>
      <c r="BL2587" s="26">
        <f t="shared" si="10627"/>
        <v>0</v>
      </c>
      <c r="BM2587" s="26">
        <f t="shared" si="10628"/>
        <v>0</v>
      </c>
      <c r="BN2587" s="26">
        <f t="shared" si="10490"/>
        <v>24930.899999999998</v>
      </c>
      <c r="BO2587" s="26">
        <f t="shared" si="10491"/>
        <v>26157.1</v>
      </c>
      <c r="BP2587" s="26">
        <f t="shared" si="10492"/>
        <v>26156.699999999997</v>
      </c>
      <c r="BQ2587" s="26">
        <f t="shared" si="10629"/>
        <v>0</v>
      </c>
      <c r="BR2587" s="26">
        <f t="shared" si="10630"/>
        <v>0</v>
      </c>
      <c r="BS2587" s="26">
        <f t="shared" si="10493"/>
        <v>24930.899999999998</v>
      </c>
      <c r="BT2587" s="26">
        <f t="shared" si="10494"/>
        <v>26157.1</v>
      </c>
      <c r="BU2587" s="26">
        <f t="shared" si="10495"/>
        <v>26156.699999999997</v>
      </c>
      <c r="BV2587" s="26">
        <f t="shared" si="10631"/>
        <v>0</v>
      </c>
      <c r="BW2587" s="26">
        <f t="shared" si="10632"/>
        <v>0</v>
      </c>
      <c r="BX2587" s="26">
        <f t="shared" si="10496"/>
        <v>24930.899999999998</v>
      </c>
      <c r="BY2587" s="26">
        <f t="shared" si="10497"/>
        <v>26157.1</v>
      </c>
      <c r="BZ2587" s="26">
        <f t="shared" si="10498"/>
        <v>26156.699999999997</v>
      </c>
      <c r="CA2587" s="26">
        <f t="shared" si="10633"/>
        <v>0</v>
      </c>
      <c r="CB2587" s="26">
        <f t="shared" si="10634"/>
        <v>0</v>
      </c>
      <c r="CC2587" s="26">
        <f t="shared" si="10635"/>
        <v>0</v>
      </c>
      <c r="CD2587" s="26">
        <f t="shared" si="10357"/>
        <v>24930.899999999998</v>
      </c>
      <c r="CE2587" s="26">
        <f t="shared" si="10358"/>
        <v>26157.1</v>
      </c>
      <c r="CF2587" s="26">
        <f t="shared" si="10359"/>
        <v>26156.699999999997</v>
      </c>
      <c r="CG2587" s="26">
        <f t="shared" si="10636"/>
        <v>0</v>
      </c>
      <c r="CH2587" s="26">
        <f t="shared" si="10637"/>
        <v>0</v>
      </c>
      <c r="CI2587" s="26">
        <f t="shared" si="10638"/>
        <v>0</v>
      </c>
      <c r="CJ2587" s="26">
        <f t="shared" si="10360"/>
        <v>24930.899999999998</v>
      </c>
      <c r="CK2587" s="26">
        <f t="shared" si="10361"/>
        <v>26157.1</v>
      </c>
      <c r="CL2587" s="26">
        <f t="shared" si="10362"/>
        <v>26156.699999999997</v>
      </c>
      <c r="CM2587" s="26">
        <f t="shared" si="10639"/>
        <v>0</v>
      </c>
      <c r="CN2587" s="26">
        <f t="shared" si="10640"/>
        <v>0</v>
      </c>
      <c r="CO2587" s="26">
        <f t="shared" si="10641"/>
        <v>0</v>
      </c>
      <c r="CP2587" s="26">
        <f t="shared" si="10363"/>
        <v>24930.899999999998</v>
      </c>
      <c r="CQ2587" s="26">
        <f t="shared" si="10364"/>
        <v>26157.1</v>
      </c>
      <c r="CR2587" s="26">
        <f t="shared" si="10365"/>
        <v>26156.699999999997</v>
      </c>
      <c r="CS2587" s="26">
        <f t="shared" si="10642"/>
        <v>0</v>
      </c>
      <c r="CT2587" s="19"/>
      <c r="CU2587" s="35"/>
      <c r="CX2587" s="1" t="s">
        <v>1346</v>
      </c>
      <c r="DA2587" s="1" t="s">
        <v>29</v>
      </c>
    </row>
    <row r="2588" spans="1:105" ht="93.6" hidden="1" x14ac:dyDescent="0.3">
      <c r="A2588" s="16" t="s">
        <v>1456</v>
      </c>
      <c r="B2588" s="17">
        <v>100</v>
      </c>
      <c r="C2588" s="16"/>
      <c r="D2588" s="16"/>
      <c r="E2588" s="34" t="s">
        <v>129</v>
      </c>
      <c r="F2588" s="26">
        <f t="shared" si="10596"/>
        <v>23346.3</v>
      </c>
      <c r="G2588" s="26">
        <f t="shared" si="10597"/>
        <v>21251.5</v>
      </c>
      <c r="H2588" s="26">
        <f t="shared" si="10598"/>
        <v>21251.1</v>
      </c>
      <c r="I2588" s="26">
        <f t="shared" si="10599"/>
        <v>0</v>
      </c>
      <c r="J2588" s="26">
        <f t="shared" si="10600"/>
        <v>1812.8</v>
      </c>
      <c r="K2588" s="26">
        <f t="shared" si="10601"/>
        <v>1812.8</v>
      </c>
      <c r="L2588" s="26">
        <f t="shared" si="10463"/>
        <v>23346.3</v>
      </c>
      <c r="M2588" s="26">
        <f t="shared" si="10464"/>
        <v>23064.3</v>
      </c>
      <c r="N2588" s="26">
        <f t="shared" si="10465"/>
        <v>23063.899999999998</v>
      </c>
      <c r="O2588" s="26">
        <f t="shared" si="10602"/>
        <v>0</v>
      </c>
      <c r="P2588" s="26">
        <f t="shared" si="10603"/>
        <v>0</v>
      </c>
      <c r="Q2588" s="26">
        <f t="shared" si="10604"/>
        <v>0</v>
      </c>
      <c r="R2588" s="26">
        <f t="shared" si="10466"/>
        <v>23346.3</v>
      </c>
      <c r="S2588" s="26">
        <f t="shared" si="10467"/>
        <v>23064.3</v>
      </c>
      <c r="T2588" s="26">
        <f t="shared" si="10468"/>
        <v>23063.899999999998</v>
      </c>
      <c r="U2588" s="26">
        <f t="shared" si="10605"/>
        <v>0</v>
      </c>
      <c r="V2588" s="26">
        <f t="shared" si="10606"/>
        <v>0</v>
      </c>
      <c r="W2588" s="26">
        <f t="shared" si="10607"/>
        <v>0</v>
      </c>
      <c r="X2588" s="26">
        <f t="shared" si="10469"/>
        <v>23346.3</v>
      </c>
      <c r="Y2588" s="26">
        <f t="shared" si="10470"/>
        <v>23064.3</v>
      </c>
      <c r="Z2588" s="26">
        <f t="shared" si="10471"/>
        <v>23063.899999999998</v>
      </c>
      <c r="AA2588" s="26">
        <f t="shared" si="10608"/>
        <v>0</v>
      </c>
      <c r="AB2588" s="26">
        <f t="shared" si="10609"/>
        <v>0</v>
      </c>
      <c r="AC2588" s="26">
        <f t="shared" si="10610"/>
        <v>0</v>
      </c>
      <c r="AD2588" s="26">
        <f t="shared" si="10472"/>
        <v>23346.3</v>
      </c>
      <c r="AE2588" s="26">
        <f t="shared" si="10473"/>
        <v>23064.3</v>
      </c>
      <c r="AF2588" s="26">
        <f t="shared" si="10474"/>
        <v>23063.899999999998</v>
      </c>
      <c r="AG2588" s="26">
        <f t="shared" si="10611"/>
        <v>0</v>
      </c>
      <c r="AH2588" s="26">
        <f t="shared" si="10612"/>
        <v>0</v>
      </c>
      <c r="AI2588" s="26">
        <f t="shared" si="10613"/>
        <v>0</v>
      </c>
      <c r="AJ2588" s="26">
        <f t="shared" si="10475"/>
        <v>23346.3</v>
      </c>
      <c r="AK2588" s="26">
        <f t="shared" si="10476"/>
        <v>23064.3</v>
      </c>
      <c r="AL2588" s="26">
        <f t="shared" si="10477"/>
        <v>23063.899999999998</v>
      </c>
      <c r="AM2588" s="26">
        <f t="shared" si="10614"/>
        <v>0</v>
      </c>
      <c r="AN2588" s="26">
        <f t="shared" si="10615"/>
        <v>0</v>
      </c>
      <c r="AO2588" s="26">
        <f t="shared" si="10616"/>
        <v>0</v>
      </c>
      <c r="AP2588" s="26">
        <f t="shared" si="10478"/>
        <v>23346.3</v>
      </c>
      <c r="AQ2588" s="26">
        <f t="shared" si="10479"/>
        <v>23064.3</v>
      </c>
      <c r="AR2588" s="26">
        <f t="shared" si="10480"/>
        <v>23063.899999999998</v>
      </c>
      <c r="AS2588" s="26">
        <f t="shared" si="10617"/>
        <v>0</v>
      </c>
      <c r="AT2588" s="26">
        <f t="shared" si="10618"/>
        <v>0</v>
      </c>
      <c r="AU2588" s="26">
        <f t="shared" si="10619"/>
        <v>0</v>
      </c>
      <c r="AV2588" s="26">
        <f t="shared" si="10481"/>
        <v>23346.3</v>
      </c>
      <c r="AW2588" s="26">
        <f t="shared" si="10482"/>
        <v>23064.3</v>
      </c>
      <c r="AX2588" s="26">
        <f t="shared" si="10483"/>
        <v>23063.899999999998</v>
      </c>
      <c r="AY2588" s="26">
        <f t="shared" si="10620"/>
        <v>1584.6</v>
      </c>
      <c r="AZ2588" s="26">
        <f t="shared" si="10621"/>
        <v>3092.8</v>
      </c>
      <c r="BA2588" s="26">
        <f t="shared" si="10622"/>
        <v>3092.8</v>
      </c>
      <c r="BB2588" s="26">
        <f t="shared" si="10484"/>
        <v>24930.899999999998</v>
      </c>
      <c r="BC2588" s="26">
        <f t="shared" si="10485"/>
        <v>26157.1</v>
      </c>
      <c r="BD2588" s="26">
        <f t="shared" si="10486"/>
        <v>26156.699999999997</v>
      </c>
      <c r="BE2588" s="26">
        <f t="shared" si="10623"/>
        <v>0</v>
      </c>
      <c r="BF2588" s="26">
        <f t="shared" si="10624"/>
        <v>0</v>
      </c>
      <c r="BG2588" s="26">
        <f t="shared" si="10625"/>
        <v>0</v>
      </c>
      <c r="BH2588" s="26">
        <f t="shared" si="10487"/>
        <v>24930.899999999998</v>
      </c>
      <c r="BI2588" s="26">
        <f t="shared" si="10488"/>
        <v>26157.1</v>
      </c>
      <c r="BJ2588" s="26">
        <f t="shared" si="10489"/>
        <v>26156.699999999997</v>
      </c>
      <c r="BK2588" s="26">
        <f t="shared" si="10626"/>
        <v>0</v>
      </c>
      <c r="BL2588" s="26">
        <f t="shared" si="10627"/>
        <v>0</v>
      </c>
      <c r="BM2588" s="26">
        <f t="shared" si="10628"/>
        <v>0</v>
      </c>
      <c r="BN2588" s="26">
        <f t="shared" si="10490"/>
        <v>24930.899999999998</v>
      </c>
      <c r="BO2588" s="26">
        <f t="shared" si="10491"/>
        <v>26157.1</v>
      </c>
      <c r="BP2588" s="26">
        <f t="shared" si="10492"/>
        <v>26156.699999999997</v>
      </c>
      <c r="BQ2588" s="26">
        <f t="shared" si="10629"/>
        <v>0</v>
      </c>
      <c r="BR2588" s="26">
        <f t="shared" si="10630"/>
        <v>0</v>
      </c>
      <c r="BS2588" s="26">
        <f t="shared" si="10493"/>
        <v>24930.899999999998</v>
      </c>
      <c r="BT2588" s="26">
        <f t="shared" si="10494"/>
        <v>26157.1</v>
      </c>
      <c r="BU2588" s="26">
        <f t="shared" si="10495"/>
        <v>26156.699999999997</v>
      </c>
      <c r="BV2588" s="26">
        <f t="shared" si="10631"/>
        <v>0</v>
      </c>
      <c r="BW2588" s="26">
        <f t="shared" si="10632"/>
        <v>0</v>
      </c>
      <c r="BX2588" s="26">
        <f t="shared" si="10496"/>
        <v>24930.899999999998</v>
      </c>
      <c r="BY2588" s="26">
        <f t="shared" si="10497"/>
        <v>26157.1</v>
      </c>
      <c r="BZ2588" s="26">
        <f t="shared" si="10498"/>
        <v>26156.699999999997</v>
      </c>
      <c r="CA2588" s="26">
        <f t="shared" si="10633"/>
        <v>0</v>
      </c>
      <c r="CB2588" s="26">
        <f t="shared" si="10634"/>
        <v>0</v>
      </c>
      <c r="CC2588" s="26">
        <f t="shared" si="10635"/>
        <v>0</v>
      </c>
      <c r="CD2588" s="26">
        <f t="shared" si="10357"/>
        <v>24930.899999999998</v>
      </c>
      <c r="CE2588" s="26">
        <f t="shared" si="10358"/>
        <v>26157.1</v>
      </c>
      <c r="CF2588" s="26">
        <f t="shared" si="10359"/>
        <v>26156.699999999997</v>
      </c>
      <c r="CG2588" s="26">
        <f t="shared" si="10636"/>
        <v>0</v>
      </c>
      <c r="CH2588" s="26">
        <f t="shared" si="10637"/>
        <v>0</v>
      </c>
      <c r="CI2588" s="26">
        <f t="shared" si="10638"/>
        <v>0</v>
      </c>
      <c r="CJ2588" s="26">
        <f t="shared" si="10360"/>
        <v>24930.899999999998</v>
      </c>
      <c r="CK2588" s="26">
        <f t="shared" si="10361"/>
        <v>26157.1</v>
      </c>
      <c r="CL2588" s="26">
        <f t="shared" si="10362"/>
        <v>26156.699999999997</v>
      </c>
      <c r="CM2588" s="26">
        <f t="shared" si="10639"/>
        <v>0</v>
      </c>
      <c r="CN2588" s="26">
        <f t="shared" si="10640"/>
        <v>0</v>
      </c>
      <c r="CO2588" s="26">
        <f t="shared" si="10641"/>
        <v>0</v>
      </c>
      <c r="CP2588" s="26">
        <f t="shared" si="10363"/>
        <v>24930.899999999998</v>
      </c>
      <c r="CQ2588" s="26">
        <f t="shared" si="10364"/>
        <v>26157.1</v>
      </c>
      <c r="CR2588" s="26">
        <f t="shared" si="10365"/>
        <v>26156.699999999997</v>
      </c>
      <c r="CS2588" s="26">
        <f t="shared" si="10642"/>
        <v>0</v>
      </c>
      <c r="CT2588" s="19"/>
      <c r="CU2588" s="35"/>
      <c r="CY2588" s="1" t="s">
        <v>27</v>
      </c>
    </row>
    <row r="2589" spans="1:105" ht="31.2" hidden="1" x14ac:dyDescent="0.3">
      <c r="A2589" s="16" t="s">
        <v>1456</v>
      </c>
      <c r="B2589" s="17">
        <v>120</v>
      </c>
      <c r="C2589" s="16"/>
      <c r="D2589" s="16"/>
      <c r="E2589" s="34" t="s">
        <v>392</v>
      </c>
      <c r="F2589" s="26">
        <f t="shared" si="10596"/>
        <v>23346.3</v>
      </c>
      <c r="G2589" s="26">
        <f t="shared" si="10597"/>
        <v>21251.5</v>
      </c>
      <c r="H2589" s="26">
        <f t="shared" si="10598"/>
        <v>21251.1</v>
      </c>
      <c r="I2589" s="26">
        <f t="shared" si="10599"/>
        <v>0</v>
      </c>
      <c r="J2589" s="26">
        <f t="shared" si="10600"/>
        <v>1812.8</v>
      </c>
      <c r="K2589" s="26">
        <f t="shared" si="10601"/>
        <v>1812.8</v>
      </c>
      <c r="L2589" s="26">
        <f t="shared" si="10463"/>
        <v>23346.3</v>
      </c>
      <c r="M2589" s="26">
        <f t="shared" si="10464"/>
        <v>23064.3</v>
      </c>
      <c r="N2589" s="26">
        <f t="shared" si="10465"/>
        <v>23063.899999999998</v>
      </c>
      <c r="O2589" s="26">
        <f t="shared" si="10602"/>
        <v>0</v>
      </c>
      <c r="P2589" s="26">
        <f t="shared" si="10603"/>
        <v>0</v>
      </c>
      <c r="Q2589" s="26">
        <f t="shared" si="10604"/>
        <v>0</v>
      </c>
      <c r="R2589" s="26">
        <f t="shared" si="10466"/>
        <v>23346.3</v>
      </c>
      <c r="S2589" s="26">
        <f t="shared" si="10467"/>
        <v>23064.3</v>
      </c>
      <c r="T2589" s="26">
        <f t="shared" si="10468"/>
        <v>23063.899999999998</v>
      </c>
      <c r="U2589" s="26">
        <f t="shared" si="10605"/>
        <v>0</v>
      </c>
      <c r="V2589" s="26">
        <f t="shared" si="10606"/>
        <v>0</v>
      </c>
      <c r="W2589" s="26">
        <f t="shared" si="10607"/>
        <v>0</v>
      </c>
      <c r="X2589" s="26">
        <f t="shared" si="10469"/>
        <v>23346.3</v>
      </c>
      <c r="Y2589" s="26">
        <f t="shared" si="10470"/>
        <v>23064.3</v>
      </c>
      <c r="Z2589" s="26">
        <f t="shared" si="10471"/>
        <v>23063.899999999998</v>
      </c>
      <c r="AA2589" s="26">
        <f t="shared" si="10608"/>
        <v>0</v>
      </c>
      <c r="AB2589" s="26">
        <f t="shared" si="10609"/>
        <v>0</v>
      </c>
      <c r="AC2589" s="26">
        <f t="shared" si="10610"/>
        <v>0</v>
      </c>
      <c r="AD2589" s="26">
        <f t="shared" si="10472"/>
        <v>23346.3</v>
      </c>
      <c r="AE2589" s="26">
        <f t="shared" si="10473"/>
        <v>23064.3</v>
      </c>
      <c r="AF2589" s="26">
        <f t="shared" si="10474"/>
        <v>23063.899999999998</v>
      </c>
      <c r="AG2589" s="26">
        <f t="shared" si="10611"/>
        <v>0</v>
      </c>
      <c r="AH2589" s="26">
        <f t="shared" si="10612"/>
        <v>0</v>
      </c>
      <c r="AI2589" s="26">
        <f t="shared" si="10613"/>
        <v>0</v>
      </c>
      <c r="AJ2589" s="26">
        <f t="shared" si="10475"/>
        <v>23346.3</v>
      </c>
      <c r="AK2589" s="26">
        <f t="shared" si="10476"/>
        <v>23064.3</v>
      </c>
      <c r="AL2589" s="26">
        <f t="shared" si="10477"/>
        <v>23063.899999999998</v>
      </c>
      <c r="AM2589" s="26">
        <f t="shared" si="10614"/>
        <v>0</v>
      </c>
      <c r="AN2589" s="26">
        <f t="shared" si="10615"/>
        <v>0</v>
      </c>
      <c r="AO2589" s="26">
        <f t="shared" si="10616"/>
        <v>0</v>
      </c>
      <c r="AP2589" s="26">
        <f t="shared" si="10478"/>
        <v>23346.3</v>
      </c>
      <c r="AQ2589" s="26">
        <f t="shared" si="10479"/>
        <v>23064.3</v>
      </c>
      <c r="AR2589" s="26">
        <f t="shared" si="10480"/>
        <v>23063.899999999998</v>
      </c>
      <c r="AS2589" s="26">
        <f t="shared" si="10617"/>
        <v>0</v>
      </c>
      <c r="AT2589" s="26">
        <f t="shared" si="10618"/>
        <v>0</v>
      </c>
      <c r="AU2589" s="26">
        <f t="shared" si="10619"/>
        <v>0</v>
      </c>
      <c r="AV2589" s="26">
        <f t="shared" si="10481"/>
        <v>23346.3</v>
      </c>
      <c r="AW2589" s="26">
        <f t="shared" si="10482"/>
        <v>23064.3</v>
      </c>
      <c r="AX2589" s="26">
        <f t="shared" si="10483"/>
        <v>23063.899999999998</v>
      </c>
      <c r="AY2589" s="26">
        <f t="shared" si="10620"/>
        <v>1584.6</v>
      </c>
      <c r="AZ2589" s="26">
        <f t="shared" si="10621"/>
        <v>3092.8</v>
      </c>
      <c r="BA2589" s="26">
        <f t="shared" si="10622"/>
        <v>3092.8</v>
      </c>
      <c r="BB2589" s="26">
        <f t="shared" si="10484"/>
        <v>24930.899999999998</v>
      </c>
      <c r="BC2589" s="26">
        <f t="shared" si="10485"/>
        <v>26157.1</v>
      </c>
      <c r="BD2589" s="26">
        <f t="shared" si="10486"/>
        <v>26156.699999999997</v>
      </c>
      <c r="BE2589" s="26">
        <f t="shared" si="10623"/>
        <v>0</v>
      </c>
      <c r="BF2589" s="26">
        <f t="shared" si="10624"/>
        <v>0</v>
      </c>
      <c r="BG2589" s="26">
        <f t="shared" si="10625"/>
        <v>0</v>
      </c>
      <c r="BH2589" s="26">
        <f t="shared" si="10487"/>
        <v>24930.899999999998</v>
      </c>
      <c r="BI2589" s="26">
        <f t="shared" si="10488"/>
        <v>26157.1</v>
      </c>
      <c r="BJ2589" s="26">
        <f t="shared" si="10489"/>
        <v>26156.699999999997</v>
      </c>
      <c r="BK2589" s="26">
        <f t="shared" si="10626"/>
        <v>0</v>
      </c>
      <c r="BL2589" s="26">
        <f t="shared" si="10627"/>
        <v>0</v>
      </c>
      <c r="BM2589" s="26">
        <f t="shared" si="10628"/>
        <v>0</v>
      </c>
      <c r="BN2589" s="26">
        <f t="shared" si="10490"/>
        <v>24930.899999999998</v>
      </c>
      <c r="BO2589" s="26">
        <f t="shared" si="10491"/>
        <v>26157.1</v>
      </c>
      <c r="BP2589" s="26">
        <f t="shared" si="10492"/>
        <v>26156.699999999997</v>
      </c>
      <c r="BQ2589" s="26">
        <f t="shared" si="10629"/>
        <v>0</v>
      </c>
      <c r="BR2589" s="26">
        <f t="shared" si="10630"/>
        <v>0</v>
      </c>
      <c r="BS2589" s="26">
        <f t="shared" si="10493"/>
        <v>24930.899999999998</v>
      </c>
      <c r="BT2589" s="26">
        <f t="shared" si="10494"/>
        <v>26157.1</v>
      </c>
      <c r="BU2589" s="26">
        <f t="shared" si="10495"/>
        <v>26156.699999999997</v>
      </c>
      <c r="BV2589" s="26">
        <f t="shared" si="10631"/>
        <v>0</v>
      </c>
      <c r="BW2589" s="26">
        <f t="shared" si="10632"/>
        <v>0</v>
      </c>
      <c r="BX2589" s="26">
        <f t="shared" si="10496"/>
        <v>24930.899999999998</v>
      </c>
      <c r="BY2589" s="26">
        <f t="shared" si="10497"/>
        <v>26157.1</v>
      </c>
      <c r="BZ2589" s="26">
        <f t="shared" si="10498"/>
        <v>26156.699999999997</v>
      </c>
      <c r="CA2589" s="26">
        <f t="shared" si="10633"/>
        <v>0</v>
      </c>
      <c r="CB2589" s="26">
        <f t="shared" si="10634"/>
        <v>0</v>
      </c>
      <c r="CC2589" s="26">
        <f t="shared" si="10635"/>
        <v>0</v>
      </c>
      <c r="CD2589" s="26">
        <f t="shared" si="10357"/>
        <v>24930.899999999998</v>
      </c>
      <c r="CE2589" s="26">
        <f t="shared" si="10358"/>
        <v>26157.1</v>
      </c>
      <c r="CF2589" s="26">
        <f t="shared" si="10359"/>
        <v>26156.699999999997</v>
      </c>
      <c r="CG2589" s="26">
        <f t="shared" si="10636"/>
        <v>0</v>
      </c>
      <c r="CH2589" s="26">
        <f t="shared" si="10637"/>
        <v>0</v>
      </c>
      <c r="CI2589" s="26">
        <f t="shared" si="10638"/>
        <v>0</v>
      </c>
      <c r="CJ2589" s="26">
        <f t="shared" si="10360"/>
        <v>24930.899999999998</v>
      </c>
      <c r="CK2589" s="26">
        <f t="shared" si="10361"/>
        <v>26157.1</v>
      </c>
      <c r="CL2589" s="26">
        <f t="shared" si="10362"/>
        <v>26156.699999999997</v>
      </c>
      <c r="CM2589" s="26">
        <f t="shared" si="10639"/>
        <v>0</v>
      </c>
      <c r="CN2589" s="26">
        <f t="shared" si="10640"/>
        <v>0</v>
      </c>
      <c r="CO2589" s="26">
        <f t="shared" si="10641"/>
        <v>0</v>
      </c>
      <c r="CP2589" s="26">
        <f t="shared" si="10363"/>
        <v>24930.899999999998</v>
      </c>
      <c r="CQ2589" s="26">
        <f t="shared" si="10364"/>
        <v>26157.1</v>
      </c>
      <c r="CR2589" s="26">
        <f t="shared" si="10365"/>
        <v>26156.699999999997</v>
      </c>
      <c r="CS2589" s="26">
        <f t="shared" si="10642"/>
        <v>0</v>
      </c>
      <c r="CT2589" s="19"/>
      <c r="CU2589" s="35"/>
      <c r="CZ2589" s="1" t="s">
        <v>28</v>
      </c>
    </row>
    <row r="2590" spans="1:105" ht="46.8" hidden="1" x14ac:dyDescent="0.3">
      <c r="A2590" s="16" t="s">
        <v>1456</v>
      </c>
      <c r="B2590" s="17">
        <v>120</v>
      </c>
      <c r="C2590" s="16" t="s">
        <v>40</v>
      </c>
      <c r="D2590" s="16" t="s">
        <v>352</v>
      </c>
      <c r="E2590" s="34" t="s">
        <v>1457</v>
      </c>
      <c r="F2590" s="26">
        <v>23346.3</v>
      </c>
      <c r="G2590" s="26">
        <v>21251.5</v>
      </c>
      <c r="H2590" s="26">
        <v>21251.1</v>
      </c>
      <c r="I2590" s="26"/>
      <c r="J2590" s="26">
        <v>1812.8</v>
      </c>
      <c r="K2590" s="26">
        <v>1812.8</v>
      </c>
      <c r="L2590" s="26">
        <f t="shared" si="10463"/>
        <v>23346.3</v>
      </c>
      <c r="M2590" s="26">
        <f t="shared" si="10464"/>
        <v>23064.3</v>
      </c>
      <c r="N2590" s="26">
        <f t="shared" si="10465"/>
        <v>23063.899999999998</v>
      </c>
      <c r="O2590" s="26"/>
      <c r="P2590" s="26"/>
      <c r="Q2590" s="26"/>
      <c r="R2590" s="26">
        <f t="shared" si="10466"/>
        <v>23346.3</v>
      </c>
      <c r="S2590" s="26">
        <f t="shared" si="10467"/>
        <v>23064.3</v>
      </c>
      <c r="T2590" s="26">
        <f t="shared" si="10468"/>
        <v>23063.899999999998</v>
      </c>
      <c r="U2590" s="26"/>
      <c r="V2590" s="26"/>
      <c r="W2590" s="26"/>
      <c r="X2590" s="26">
        <f t="shared" si="10469"/>
        <v>23346.3</v>
      </c>
      <c r="Y2590" s="26">
        <f t="shared" si="10470"/>
        <v>23064.3</v>
      </c>
      <c r="Z2590" s="26">
        <f t="shared" si="10471"/>
        <v>23063.899999999998</v>
      </c>
      <c r="AA2590" s="26"/>
      <c r="AB2590" s="26"/>
      <c r="AC2590" s="26"/>
      <c r="AD2590" s="26">
        <f t="shared" si="10472"/>
        <v>23346.3</v>
      </c>
      <c r="AE2590" s="26">
        <f t="shared" si="10473"/>
        <v>23064.3</v>
      </c>
      <c r="AF2590" s="26">
        <f t="shared" si="10474"/>
        <v>23063.899999999998</v>
      </c>
      <c r="AG2590" s="26"/>
      <c r="AH2590" s="26"/>
      <c r="AI2590" s="26"/>
      <c r="AJ2590" s="26">
        <f t="shared" si="10475"/>
        <v>23346.3</v>
      </c>
      <c r="AK2590" s="26">
        <f t="shared" si="10476"/>
        <v>23064.3</v>
      </c>
      <c r="AL2590" s="26">
        <f t="shared" si="10477"/>
        <v>23063.899999999998</v>
      </c>
      <c r="AM2590" s="26"/>
      <c r="AN2590" s="26"/>
      <c r="AO2590" s="26"/>
      <c r="AP2590" s="26">
        <f t="shared" si="10478"/>
        <v>23346.3</v>
      </c>
      <c r="AQ2590" s="26">
        <f t="shared" si="10479"/>
        <v>23064.3</v>
      </c>
      <c r="AR2590" s="26">
        <f t="shared" si="10480"/>
        <v>23063.899999999998</v>
      </c>
      <c r="AS2590" s="26"/>
      <c r="AT2590" s="26"/>
      <c r="AU2590" s="26"/>
      <c r="AV2590" s="26">
        <f t="shared" si="10481"/>
        <v>23346.3</v>
      </c>
      <c r="AW2590" s="26">
        <f t="shared" si="10482"/>
        <v>23064.3</v>
      </c>
      <c r="AX2590" s="26">
        <f t="shared" si="10483"/>
        <v>23063.899999999998</v>
      </c>
      <c r="AY2590" s="26">
        <v>1584.6</v>
      </c>
      <c r="AZ2590" s="26">
        <v>3092.8</v>
      </c>
      <c r="BA2590" s="26">
        <v>3092.8</v>
      </c>
      <c r="BB2590" s="26">
        <f t="shared" si="10484"/>
        <v>24930.899999999998</v>
      </c>
      <c r="BC2590" s="26">
        <f t="shared" si="10485"/>
        <v>26157.1</v>
      </c>
      <c r="BD2590" s="26">
        <f t="shared" si="10486"/>
        <v>26156.699999999997</v>
      </c>
      <c r="BE2590" s="26"/>
      <c r="BF2590" s="26"/>
      <c r="BG2590" s="26"/>
      <c r="BH2590" s="26">
        <f t="shared" si="10487"/>
        <v>24930.899999999998</v>
      </c>
      <c r="BI2590" s="26">
        <f t="shared" si="10488"/>
        <v>26157.1</v>
      </c>
      <c r="BJ2590" s="26">
        <f t="shared" si="10489"/>
        <v>26156.699999999997</v>
      </c>
      <c r="BK2590" s="26"/>
      <c r="BL2590" s="26"/>
      <c r="BM2590" s="26"/>
      <c r="BN2590" s="26">
        <f t="shared" si="10490"/>
        <v>24930.899999999998</v>
      </c>
      <c r="BO2590" s="26">
        <f t="shared" si="10491"/>
        <v>26157.1</v>
      </c>
      <c r="BP2590" s="26">
        <f t="shared" si="10492"/>
        <v>26156.699999999997</v>
      </c>
      <c r="BQ2590" s="26"/>
      <c r="BR2590" s="26"/>
      <c r="BS2590" s="26">
        <f t="shared" si="10493"/>
        <v>24930.899999999998</v>
      </c>
      <c r="BT2590" s="26">
        <f t="shared" si="10494"/>
        <v>26157.1</v>
      </c>
      <c r="BU2590" s="26">
        <f t="shared" si="10495"/>
        <v>26156.699999999997</v>
      </c>
      <c r="BV2590" s="26"/>
      <c r="BW2590" s="26"/>
      <c r="BX2590" s="26">
        <f t="shared" si="10496"/>
        <v>24930.899999999998</v>
      </c>
      <c r="BY2590" s="26">
        <f t="shared" si="10497"/>
        <v>26157.1</v>
      </c>
      <c r="BZ2590" s="26">
        <f t="shared" si="10498"/>
        <v>26156.699999999997</v>
      </c>
      <c r="CA2590" s="26"/>
      <c r="CB2590" s="26"/>
      <c r="CC2590" s="26"/>
      <c r="CD2590" s="26">
        <f t="shared" si="10357"/>
        <v>24930.899999999998</v>
      </c>
      <c r="CE2590" s="26">
        <f t="shared" si="10358"/>
        <v>26157.1</v>
      </c>
      <c r="CF2590" s="26">
        <f t="shared" si="10359"/>
        <v>26156.699999999997</v>
      </c>
      <c r="CG2590" s="26"/>
      <c r="CH2590" s="26"/>
      <c r="CI2590" s="26"/>
      <c r="CJ2590" s="26">
        <f t="shared" si="10360"/>
        <v>24930.899999999998</v>
      </c>
      <c r="CK2590" s="26">
        <f t="shared" si="10361"/>
        <v>26157.1</v>
      </c>
      <c r="CL2590" s="26">
        <f t="shared" si="10362"/>
        <v>26156.699999999997</v>
      </c>
      <c r="CM2590" s="26"/>
      <c r="CN2590" s="26"/>
      <c r="CO2590" s="26"/>
      <c r="CP2590" s="26">
        <f t="shared" si="10363"/>
        <v>24930.899999999998</v>
      </c>
      <c r="CQ2590" s="26">
        <f t="shared" si="10364"/>
        <v>26157.1</v>
      </c>
      <c r="CR2590" s="26">
        <f t="shared" si="10365"/>
        <v>26156.699999999997</v>
      </c>
      <c r="CS2590" s="26"/>
      <c r="CT2590" s="19"/>
      <c r="CU2590" s="35">
        <v>147</v>
      </c>
    </row>
    <row r="2591" spans="1:105" s="28" customFormat="1" hidden="1" x14ac:dyDescent="0.3">
      <c r="A2591" s="29" t="s">
        <v>1458</v>
      </c>
      <c r="B2591" s="30"/>
      <c r="C2591" s="29"/>
      <c r="D2591" s="29"/>
      <c r="E2591" s="31" t="s">
        <v>1449</v>
      </c>
      <c r="F2591" s="32">
        <f t="shared" ref="F2591:K2591" si="10643">F2592+F2596</f>
        <v>34355.9</v>
      </c>
      <c r="G2591" s="32">
        <f t="shared" si="10643"/>
        <v>31897</v>
      </c>
      <c r="H2591" s="32">
        <f t="shared" si="10643"/>
        <v>31897.4</v>
      </c>
      <c r="I2591" s="32">
        <f t="shared" si="10643"/>
        <v>0</v>
      </c>
      <c r="J2591" s="32">
        <f t="shared" si="10643"/>
        <v>2127.1</v>
      </c>
      <c r="K2591" s="32">
        <f t="shared" si="10643"/>
        <v>2127.1</v>
      </c>
      <c r="L2591" s="32">
        <f t="shared" si="10463"/>
        <v>34355.9</v>
      </c>
      <c r="M2591" s="32">
        <f t="shared" si="10464"/>
        <v>34024.1</v>
      </c>
      <c r="N2591" s="32">
        <f t="shared" si="10465"/>
        <v>34024.5</v>
      </c>
      <c r="O2591" s="32">
        <f>O2592+O2596</f>
        <v>0</v>
      </c>
      <c r="P2591" s="32">
        <f>P2592+P2596</f>
        <v>0</v>
      </c>
      <c r="Q2591" s="32">
        <f>Q2592+Q2596</f>
        <v>0</v>
      </c>
      <c r="R2591" s="32">
        <f t="shared" si="10466"/>
        <v>34355.9</v>
      </c>
      <c r="S2591" s="32">
        <f t="shared" si="10467"/>
        <v>34024.1</v>
      </c>
      <c r="T2591" s="32">
        <f t="shared" si="10468"/>
        <v>34024.5</v>
      </c>
      <c r="U2591" s="32">
        <f>U2592+U2596</f>
        <v>0</v>
      </c>
      <c r="V2591" s="32">
        <f>V2592+V2596</f>
        <v>0</v>
      </c>
      <c r="W2591" s="32">
        <f>W2592+W2596</f>
        <v>0</v>
      </c>
      <c r="X2591" s="32">
        <f t="shared" si="10469"/>
        <v>34355.9</v>
      </c>
      <c r="Y2591" s="32">
        <f t="shared" si="10470"/>
        <v>34024.1</v>
      </c>
      <c r="Z2591" s="32">
        <f t="shared" si="10471"/>
        <v>34024.5</v>
      </c>
      <c r="AA2591" s="32">
        <f>AA2592+AA2596</f>
        <v>0</v>
      </c>
      <c r="AB2591" s="32">
        <f>AB2592+AB2596</f>
        <v>0</v>
      </c>
      <c r="AC2591" s="32">
        <f>AC2592+AC2596</f>
        <v>0</v>
      </c>
      <c r="AD2591" s="32">
        <f t="shared" si="10472"/>
        <v>34355.9</v>
      </c>
      <c r="AE2591" s="32">
        <f t="shared" si="10473"/>
        <v>34024.1</v>
      </c>
      <c r="AF2591" s="32">
        <f t="shared" si="10474"/>
        <v>34024.5</v>
      </c>
      <c r="AG2591" s="32">
        <f>AG2592+AG2596</f>
        <v>0</v>
      </c>
      <c r="AH2591" s="32">
        <f>AH2592+AH2596</f>
        <v>0</v>
      </c>
      <c r="AI2591" s="32">
        <f>AI2592+AI2596</f>
        <v>0</v>
      </c>
      <c r="AJ2591" s="32">
        <f t="shared" si="10475"/>
        <v>34355.9</v>
      </c>
      <c r="AK2591" s="32">
        <f t="shared" si="10476"/>
        <v>34024.1</v>
      </c>
      <c r="AL2591" s="32">
        <f t="shared" si="10477"/>
        <v>34024.5</v>
      </c>
      <c r="AM2591" s="32">
        <f>AM2592+AM2596</f>
        <v>0</v>
      </c>
      <c r="AN2591" s="32">
        <f>AN2592+AN2596</f>
        <v>0</v>
      </c>
      <c r="AO2591" s="32">
        <f>AO2592+AO2596</f>
        <v>0</v>
      </c>
      <c r="AP2591" s="32">
        <f t="shared" si="10478"/>
        <v>34355.9</v>
      </c>
      <c r="AQ2591" s="32">
        <f t="shared" si="10479"/>
        <v>34024.1</v>
      </c>
      <c r="AR2591" s="32">
        <f t="shared" si="10480"/>
        <v>34024.5</v>
      </c>
      <c r="AS2591" s="32">
        <f>AS2592+AS2596</f>
        <v>0</v>
      </c>
      <c r="AT2591" s="32">
        <f>AT2592+AT2596</f>
        <v>0</v>
      </c>
      <c r="AU2591" s="32">
        <f>AU2592+AU2596</f>
        <v>0</v>
      </c>
      <c r="AV2591" s="32">
        <f t="shared" si="10481"/>
        <v>34355.9</v>
      </c>
      <c r="AW2591" s="32">
        <f t="shared" si="10482"/>
        <v>34024.1</v>
      </c>
      <c r="AX2591" s="32">
        <f t="shared" si="10483"/>
        <v>34024.5</v>
      </c>
      <c r="AY2591" s="32">
        <f>AY2592+AY2596</f>
        <v>802.8</v>
      </c>
      <c r="AZ2591" s="32">
        <f>AZ2592+AZ2596</f>
        <v>1567.8</v>
      </c>
      <c r="BA2591" s="32">
        <f>BA2592+BA2596</f>
        <v>1567.8</v>
      </c>
      <c r="BB2591" s="32">
        <f t="shared" si="10484"/>
        <v>35158.700000000004</v>
      </c>
      <c r="BC2591" s="32">
        <f t="shared" si="10485"/>
        <v>35591.9</v>
      </c>
      <c r="BD2591" s="32">
        <f t="shared" si="10486"/>
        <v>35592.300000000003</v>
      </c>
      <c r="BE2591" s="32">
        <f>BE2592+BE2596</f>
        <v>0</v>
      </c>
      <c r="BF2591" s="32">
        <f>BF2592+BF2596</f>
        <v>0</v>
      </c>
      <c r="BG2591" s="32">
        <f>BG2592+BG2596</f>
        <v>0</v>
      </c>
      <c r="BH2591" s="32">
        <f t="shared" si="10487"/>
        <v>35158.700000000004</v>
      </c>
      <c r="BI2591" s="32">
        <f t="shared" si="10488"/>
        <v>35591.9</v>
      </c>
      <c r="BJ2591" s="32">
        <f t="shared" si="10489"/>
        <v>35592.300000000003</v>
      </c>
      <c r="BK2591" s="32">
        <f>BK2592+BK2596</f>
        <v>0</v>
      </c>
      <c r="BL2591" s="32">
        <f>BL2592+BL2596</f>
        <v>0</v>
      </c>
      <c r="BM2591" s="32">
        <f>BM2592+BM2596</f>
        <v>0</v>
      </c>
      <c r="BN2591" s="32">
        <f t="shared" si="10490"/>
        <v>35158.700000000004</v>
      </c>
      <c r="BO2591" s="32">
        <f t="shared" si="10491"/>
        <v>35591.9</v>
      </c>
      <c r="BP2591" s="32">
        <f t="shared" si="10492"/>
        <v>35592.300000000003</v>
      </c>
      <c r="BQ2591" s="32">
        <f>BQ2592+BQ2596</f>
        <v>0</v>
      </c>
      <c r="BR2591" s="32">
        <f>BR2592+BR2596</f>
        <v>0</v>
      </c>
      <c r="BS2591" s="26">
        <f t="shared" si="10493"/>
        <v>35158.700000000004</v>
      </c>
      <c r="BT2591" s="26">
        <f t="shared" si="10494"/>
        <v>35591.9</v>
      </c>
      <c r="BU2591" s="26">
        <f t="shared" si="10495"/>
        <v>35592.300000000003</v>
      </c>
      <c r="BV2591" s="32">
        <f>BV2592+BV2596</f>
        <v>0</v>
      </c>
      <c r="BW2591" s="32">
        <f>BW2592+BW2596</f>
        <v>0</v>
      </c>
      <c r="BX2591" s="32">
        <f t="shared" si="10496"/>
        <v>35158.700000000004</v>
      </c>
      <c r="BY2591" s="32">
        <f t="shared" si="10497"/>
        <v>35591.9</v>
      </c>
      <c r="BZ2591" s="32">
        <f t="shared" si="10498"/>
        <v>35592.300000000003</v>
      </c>
      <c r="CA2591" s="32">
        <f>CA2592+CA2596</f>
        <v>0</v>
      </c>
      <c r="CB2591" s="32">
        <f>CB2592+CB2596</f>
        <v>0</v>
      </c>
      <c r="CC2591" s="32">
        <f>CC2592+CC2596</f>
        <v>0</v>
      </c>
      <c r="CD2591" s="32">
        <f t="shared" si="10357"/>
        <v>35158.700000000004</v>
      </c>
      <c r="CE2591" s="32">
        <f t="shared" si="10358"/>
        <v>35591.9</v>
      </c>
      <c r="CF2591" s="32">
        <f t="shared" si="10359"/>
        <v>35592.300000000003</v>
      </c>
      <c r="CG2591" s="32">
        <f>CG2592+CG2596</f>
        <v>0</v>
      </c>
      <c r="CH2591" s="32">
        <f>CH2592+CH2596</f>
        <v>0</v>
      </c>
      <c r="CI2591" s="32">
        <f>CI2592+CI2596</f>
        <v>0</v>
      </c>
      <c r="CJ2591" s="32">
        <f t="shared" si="10360"/>
        <v>35158.700000000004</v>
      </c>
      <c r="CK2591" s="32">
        <f t="shared" si="10361"/>
        <v>35591.9</v>
      </c>
      <c r="CL2591" s="32">
        <f t="shared" si="10362"/>
        <v>35592.300000000003</v>
      </c>
      <c r="CM2591" s="32">
        <f>CM2592+CM2596</f>
        <v>0</v>
      </c>
      <c r="CN2591" s="32">
        <f>CN2592+CN2596</f>
        <v>0</v>
      </c>
      <c r="CO2591" s="32">
        <f>CO2592+CO2596</f>
        <v>0</v>
      </c>
      <c r="CP2591" s="32">
        <f t="shared" si="10363"/>
        <v>35158.700000000004</v>
      </c>
      <c r="CQ2591" s="32">
        <f t="shared" si="10364"/>
        <v>35591.9</v>
      </c>
      <c r="CR2591" s="32">
        <f t="shared" si="10365"/>
        <v>35592.300000000003</v>
      </c>
      <c r="CS2591" s="32">
        <f>CS2592+CS2596</f>
        <v>0</v>
      </c>
      <c r="CT2591" s="19"/>
      <c r="CU2591" s="33"/>
      <c r="CW2591" s="28" t="s">
        <v>25</v>
      </c>
    </row>
    <row r="2592" spans="1:105" ht="31.2" hidden="1" x14ac:dyDescent="0.3">
      <c r="A2592" s="16" t="s">
        <v>1459</v>
      </c>
      <c r="B2592" s="17"/>
      <c r="C2592" s="16"/>
      <c r="D2592" s="16"/>
      <c r="E2592" s="34" t="s">
        <v>1444</v>
      </c>
      <c r="F2592" s="26">
        <f t="shared" ref="F2592:F2594" si="10644">F2593</f>
        <v>27388.3</v>
      </c>
      <c r="G2592" s="26">
        <f t="shared" ref="G2592:G2594" si="10645">G2593</f>
        <v>24929.4</v>
      </c>
      <c r="H2592" s="26">
        <f t="shared" ref="H2592:H2594" si="10646">H2593</f>
        <v>24929.8</v>
      </c>
      <c r="I2592" s="26">
        <f t="shared" ref="I2592:I2594" si="10647">I2593</f>
        <v>0</v>
      </c>
      <c r="J2592" s="26">
        <f t="shared" ref="J2592:J2594" si="10648">J2593</f>
        <v>2127.1</v>
      </c>
      <c r="K2592" s="26">
        <f t="shared" ref="K2592:K2594" si="10649">K2593</f>
        <v>2127.1</v>
      </c>
      <c r="L2592" s="26">
        <f t="shared" si="10463"/>
        <v>27388.3</v>
      </c>
      <c r="M2592" s="26">
        <f t="shared" si="10464"/>
        <v>27056.5</v>
      </c>
      <c r="N2592" s="26">
        <f t="shared" si="10465"/>
        <v>27056.899999999998</v>
      </c>
      <c r="O2592" s="26">
        <f t="shared" ref="O2592:O2594" si="10650">O2593</f>
        <v>0</v>
      </c>
      <c r="P2592" s="26">
        <f t="shared" ref="P2592:P2594" si="10651">P2593</f>
        <v>0</v>
      </c>
      <c r="Q2592" s="26">
        <f t="shared" ref="Q2592:Q2594" si="10652">Q2593</f>
        <v>0</v>
      </c>
      <c r="R2592" s="26">
        <f t="shared" si="10466"/>
        <v>27388.3</v>
      </c>
      <c r="S2592" s="26">
        <f t="shared" si="10467"/>
        <v>27056.5</v>
      </c>
      <c r="T2592" s="26">
        <f t="shared" si="10468"/>
        <v>27056.899999999998</v>
      </c>
      <c r="U2592" s="26">
        <f t="shared" ref="U2592:U2594" si="10653">U2593</f>
        <v>0</v>
      </c>
      <c r="V2592" s="26">
        <f t="shared" ref="V2592:V2594" si="10654">V2593</f>
        <v>0</v>
      </c>
      <c r="W2592" s="26">
        <f t="shared" ref="W2592:W2594" si="10655">W2593</f>
        <v>0</v>
      </c>
      <c r="X2592" s="26">
        <f t="shared" si="10469"/>
        <v>27388.3</v>
      </c>
      <c r="Y2592" s="26">
        <f t="shared" si="10470"/>
        <v>27056.5</v>
      </c>
      <c r="Z2592" s="26">
        <f t="shared" si="10471"/>
        <v>27056.899999999998</v>
      </c>
      <c r="AA2592" s="26">
        <f t="shared" ref="AA2592:AA2594" si="10656">AA2593</f>
        <v>0</v>
      </c>
      <c r="AB2592" s="26">
        <f t="shared" ref="AB2592:AB2594" si="10657">AB2593</f>
        <v>0</v>
      </c>
      <c r="AC2592" s="26">
        <f t="shared" ref="AC2592:AC2594" si="10658">AC2593</f>
        <v>0</v>
      </c>
      <c r="AD2592" s="26">
        <f t="shared" si="10472"/>
        <v>27388.3</v>
      </c>
      <c r="AE2592" s="26">
        <f t="shared" si="10473"/>
        <v>27056.5</v>
      </c>
      <c r="AF2592" s="26">
        <f t="shared" si="10474"/>
        <v>27056.899999999998</v>
      </c>
      <c r="AG2592" s="26">
        <f t="shared" ref="AG2592:AG2594" si="10659">AG2593</f>
        <v>0</v>
      </c>
      <c r="AH2592" s="26">
        <f t="shared" ref="AH2592:AH2594" si="10660">AH2593</f>
        <v>0</v>
      </c>
      <c r="AI2592" s="26">
        <f t="shared" ref="AI2592:AI2594" si="10661">AI2593</f>
        <v>0</v>
      </c>
      <c r="AJ2592" s="26">
        <f t="shared" si="10475"/>
        <v>27388.3</v>
      </c>
      <c r="AK2592" s="26">
        <f t="shared" si="10476"/>
        <v>27056.5</v>
      </c>
      <c r="AL2592" s="26">
        <f t="shared" si="10477"/>
        <v>27056.899999999998</v>
      </c>
      <c r="AM2592" s="26">
        <f t="shared" ref="AM2592:AM2594" si="10662">AM2593</f>
        <v>0</v>
      </c>
      <c r="AN2592" s="26">
        <f t="shared" ref="AN2592:AN2594" si="10663">AN2593</f>
        <v>0</v>
      </c>
      <c r="AO2592" s="26">
        <f t="shared" ref="AO2592:AO2594" si="10664">AO2593</f>
        <v>0</v>
      </c>
      <c r="AP2592" s="26">
        <f t="shared" si="10478"/>
        <v>27388.3</v>
      </c>
      <c r="AQ2592" s="26">
        <f t="shared" si="10479"/>
        <v>27056.5</v>
      </c>
      <c r="AR2592" s="26">
        <f t="shared" si="10480"/>
        <v>27056.899999999998</v>
      </c>
      <c r="AS2592" s="26">
        <f t="shared" ref="AS2592:AS2594" si="10665">AS2593</f>
        <v>0</v>
      </c>
      <c r="AT2592" s="26">
        <f t="shared" ref="AT2592:AT2594" si="10666">AT2593</f>
        <v>0</v>
      </c>
      <c r="AU2592" s="26">
        <f t="shared" ref="AU2592:AU2594" si="10667">AU2593</f>
        <v>0</v>
      </c>
      <c r="AV2592" s="26">
        <f t="shared" si="10481"/>
        <v>27388.3</v>
      </c>
      <c r="AW2592" s="26">
        <f t="shared" si="10482"/>
        <v>27056.5</v>
      </c>
      <c r="AX2592" s="26">
        <f t="shared" si="10483"/>
        <v>27056.899999999998</v>
      </c>
      <c r="AY2592" s="26">
        <f t="shared" ref="AY2592:AY2594" si="10668">AY2593</f>
        <v>802.8</v>
      </c>
      <c r="AZ2592" s="26">
        <f t="shared" ref="AZ2592:AZ2594" si="10669">AZ2593</f>
        <v>1567.8</v>
      </c>
      <c r="BA2592" s="26">
        <f t="shared" ref="BA2592:BA2594" si="10670">BA2593</f>
        <v>1567.8</v>
      </c>
      <c r="BB2592" s="26">
        <f t="shared" si="10484"/>
        <v>28191.1</v>
      </c>
      <c r="BC2592" s="26">
        <f t="shared" si="10485"/>
        <v>28624.3</v>
      </c>
      <c r="BD2592" s="26">
        <f t="shared" si="10486"/>
        <v>28624.699999999997</v>
      </c>
      <c r="BE2592" s="26">
        <f t="shared" ref="BE2592:BE2594" si="10671">BE2593</f>
        <v>0</v>
      </c>
      <c r="BF2592" s="26">
        <f t="shared" ref="BF2592:BF2594" si="10672">BF2593</f>
        <v>0</v>
      </c>
      <c r="BG2592" s="26">
        <f t="shared" ref="BG2592:BG2594" si="10673">BG2593</f>
        <v>0</v>
      </c>
      <c r="BH2592" s="26">
        <f t="shared" si="10487"/>
        <v>28191.1</v>
      </c>
      <c r="BI2592" s="26">
        <f t="shared" si="10488"/>
        <v>28624.3</v>
      </c>
      <c r="BJ2592" s="26">
        <f t="shared" si="10489"/>
        <v>28624.699999999997</v>
      </c>
      <c r="BK2592" s="26">
        <f t="shared" ref="BK2592:BK2594" si="10674">BK2593</f>
        <v>0</v>
      </c>
      <c r="BL2592" s="26">
        <f t="shared" ref="BL2592:BL2594" si="10675">BL2593</f>
        <v>0</v>
      </c>
      <c r="BM2592" s="26">
        <f t="shared" ref="BM2592:BM2594" si="10676">BM2593</f>
        <v>0</v>
      </c>
      <c r="BN2592" s="26">
        <f t="shared" si="10490"/>
        <v>28191.1</v>
      </c>
      <c r="BO2592" s="26">
        <f t="shared" si="10491"/>
        <v>28624.3</v>
      </c>
      <c r="BP2592" s="26">
        <f t="shared" si="10492"/>
        <v>28624.699999999997</v>
      </c>
      <c r="BQ2592" s="26">
        <f t="shared" ref="BQ2592:BQ2594" si="10677">BQ2593</f>
        <v>0</v>
      </c>
      <c r="BR2592" s="26">
        <f t="shared" ref="BR2592:BR2594" si="10678">BR2593</f>
        <v>0</v>
      </c>
      <c r="BS2592" s="26">
        <f t="shared" si="10493"/>
        <v>28191.1</v>
      </c>
      <c r="BT2592" s="26">
        <f t="shared" si="10494"/>
        <v>28624.3</v>
      </c>
      <c r="BU2592" s="26">
        <f t="shared" si="10495"/>
        <v>28624.699999999997</v>
      </c>
      <c r="BV2592" s="26">
        <f t="shared" ref="BV2592:BV2594" si="10679">BV2593</f>
        <v>0</v>
      </c>
      <c r="BW2592" s="26">
        <f t="shared" ref="BW2592:BW2594" si="10680">BW2593</f>
        <v>0</v>
      </c>
      <c r="BX2592" s="26">
        <f t="shared" si="10496"/>
        <v>28191.1</v>
      </c>
      <c r="BY2592" s="26">
        <f t="shared" si="10497"/>
        <v>28624.3</v>
      </c>
      <c r="BZ2592" s="26">
        <f t="shared" si="10498"/>
        <v>28624.699999999997</v>
      </c>
      <c r="CA2592" s="26">
        <f t="shared" ref="CA2592:CA2594" si="10681">CA2593</f>
        <v>0</v>
      </c>
      <c r="CB2592" s="26">
        <f t="shared" ref="CB2592:CB2594" si="10682">CB2593</f>
        <v>0</v>
      </c>
      <c r="CC2592" s="26">
        <f t="shared" ref="CC2592:CC2594" si="10683">CC2593</f>
        <v>0</v>
      </c>
      <c r="CD2592" s="26">
        <f t="shared" si="10357"/>
        <v>28191.1</v>
      </c>
      <c r="CE2592" s="26">
        <f t="shared" si="10358"/>
        <v>28624.3</v>
      </c>
      <c r="CF2592" s="26">
        <f t="shared" si="10359"/>
        <v>28624.699999999997</v>
      </c>
      <c r="CG2592" s="26">
        <f t="shared" ref="CG2592:CG2594" si="10684">CG2593</f>
        <v>0</v>
      </c>
      <c r="CH2592" s="26">
        <f t="shared" ref="CH2592:CH2594" si="10685">CH2593</f>
        <v>0</v>
      </c>
      <c r="CI2592" s="26">
        <f t="shared" ref="CI2592:CI2594" si="10686">CI2593</f>
        <v>0</v>
      </c>
      <c r="CJ2592" s="26">
        <f t="shared" si="10360"/>
        <v>28191.1</v>
      </c>
      <c r="CK2592" s="26">
        <f t="shared" si="10361"/>
        <v>28624.3</v>
      </c>
      <c r="CL2592" s="26">
        <f t="shared" si="10362"/>
        <v>28624.699999999997</v>
      </c>
      <c r="CM2592" s="26">
        <f t="shared" ref="CM2592:CM2594" si="10687">CM2593</f>
        <v>0</v>
      </c>
      <c r="CN2592" s="26">
        <f t="shared" ref="CN2592:CN2594" si="10688">CN2593</f>
        <v>0</v>
      </c>
      <c r="CO2592" s="26">
        <f t="shared" ref="CO2592:CO2594" si="10689">CO2593</f>
        <v>0</v>
      </c>
      <c r="CP2592" s="26">
        <f t="shared" si="10363"/>
        <v>28191.1</v>
      </c>
      <c r="CQ2592" s="26">
        <f t="shared" si="10364"/>
        <v>28624.3</v>
      </c>
      <c r="CR2592" s="26">
        <f t="shared" si="10365"/>
        <v>28624.699999999997</v>
      </c>
      <c r="CS2592" s="26">
        <f t="shared" ref="CS2592:CS2594" si="10690">CS2593</f>
        <v>0</v>
      </c>
      <c r="CT2592" s="19"/>
      <c r="CU2592" s="35"/>
      <c r="CX2592" s="1" t="s">
        <v>1346</v>
      </c>
      <c r="DA2592" s="1" t="s">
        <v>29</v>
      </c>
    </row>
    <row r="2593" spans="1:105" ht="93.6" hidden="1" x14ac:dyDescent="0.3">
      <c r="A2593" s="16" t="s">
        <v>1459</v>
      </c>
      <c r="B2593" s="17">
        <v>100</v>
      </c>
      <c r="C2593" s="16"/>
      <c r="D2593" s="16"/>
      <c r="E2593" s="34" t="s">
        <v>129</v>
      </c>
      <c r="F2593" s="26">
        <f t="shared" si="10644"/>
        <v>27388.3</v>
      </c>
      <c r="G2593" s="26">
        <f t="shared" si="10645"/>
        <v>24929.4</v>
      </c>
      <c r="H2593" s="26">
        <f t="shared" si="10646"/>
        <v>24929.8</v>
      </c>
      <c r="I2593" s="26">
        <f t="shared" si="10647"/>
        <v>0</v>
      </c>
      <c r="J2593" s="26">
        <f t="shared" si="10648"/>
        <v>2127.1</v>
      </c>
      <c r="K2593" s="26">
        <f t="shared" si="10649"/>
        <v>2127.1</v>
      </c>
      <c r="L2593" s="26">
        <f t="shared" si="10463"/>
        <v>27388.3</v>
      </c>
      <c r="M2593" s="26">
        <f t="shared" si="10464"/>
        <v>27056.5</v>
      </c>
      <c r="N2593" s="26">
        <f t="shared" si="10465"/>
        <v>27056.899999999998</v>
      </c>
      <c r="O2593" s="26">
        <f t="shared" si="10650"/>
        <v>0</v>
      </c>
      <c r="P2593" s="26">
        <f t="shared" si="10651"/>
        <v>0</v>
      </c>
      <c r="Q2593" s="26">
        <f t="shared" si="10652"/>
        <v>0</v>
      </c>
      <c r="R2593" s="26">
        <f t="shared" si="10466"/>
        <v>27388.3</v>
      </c>
      <c r="S2593" s="26">
        <f t="shared" si="10467"/>
        <v>27056.5</v>
      </c>
      <c r="T2593" s="26">
        <f t="shared" si="10468"/>
        <v>27056.899999999998</v>
      </c>
      <c r="U2593" s="26">
        <f t="shared" si="10653"/>
        <v>0</v>
      </c>
      <c r="V2593" s="26">
        <f t="shared" si="10654"/>
        <v>0</v>
      </c>
      <c r="W2593" s="26">
        <f t="shared" si="10655"/>
        <v>0</v>
      </c>
      <c r="X2593" s="26">
        <f t="shared" si="10469"/>
        <v>27388.3</v>
      </c>
      <c r="Y2593" s="26">
        <f t="shared" si="10470"/>
        <v>27056.5</v>
      </c>
      <c r="Z2593" s="26">
        <f t="shared" si="10471"/>
        <v>27056.899999999998</v>
      </c>
      <c r="AA2593" s="26">
        <f t="shared" si="10656"/>
        <v>0</v>
      </c>
      <c r="AB2593" s="26">
        <f t="shared" si="10657"/>
        <v>0</v>
      </c>
      <c r="AC2593" s="26">
        <f t="shared" si="10658"/>
        <v>0</v>
      </c>
      <c r="AD2593" s="26">
        <f t="shared" si="10472"/>
        <v>27388.3</v>
      </c>
      <c r="AE2593" s="26">
        <f t="shared" si="10473"/>
        <v>27056.5</v>
      </c>
      <c r="AF2593" s="26">
        <f t="shared" si="10474"/>
        <v>27056.899999999998</v>
      </c>
      <c r="AG2593" s="26">
        <f t="shared" si="10659"/>
        <v>0</v>
      </c>
      <c r="AH2593" s="26">
        <f t="shared" si="10660"/>
        <v>0</v>
      </c>
      <c r="AI2593" s="26">
        <f t="shared" si="10661"/>
        <v>0</v>
      </c>
      <c r="AJ2593" s="26">
        <f t="shared" si="10475"/>
        <v>27388.3</v>
      </c>
      <c r="AK2593" s="26">
        <f t="shared" si="10476"/>
        <v>27056.5</v>
      </c>
      <c r="AL2593" s="26">
        <f t="shared" si="10477"/>
        <v>27056.899999999998</v>
      </c>
      <c r="AM2593" s="26">
        <f t="shared" si="10662"/>
        <v>0</v>
      </c>
      <c r="AN2593" s="26">
        <f t="shared" si="10663"/>
        <v>0</v>
      </c>
      <c r="AO2593" s="26">
        <f t="shared" si="10664"/>
        <v>0</v>
      </c>
      <c r="AP2593" s="26">
        <f t="shared" si="10478"/>
        <v>27388.3</v>
      </c>
      <c r="AQ2593" s="26">
        <f t="shared" si="10479"/>
        <v>27056.5</v>
      </c>
      <c r="AR2593" s="26">
        <f t="shared" si="10480"/>
        <v>27056.899999999998</v>
      </c>
      <c r="AS2593" s="26">
        <f t="shared" si="10665"/>
        <v>0</v>
      </c>
      <c r="AT2593" s="26">
        <f t="shared" si="10666"/>
        <v>0</v>
      </c>
      <c r="AU2593" s="26">
        <f t="shared" si="10667"/>
        <v>0</v>
      </c>
      <c r="AV2593" s="26">
        <f t="shared" si="10481"/>
        <v>27388.3</v>
      </c>
      <c r="AW2593" s="26">
        <f t="shared" si="10482"/>
        <v>27056.5</v>
      </c>
      <c r="AX2593" s="26">
        <f t="shared" si="10483"/>
        <v>27056.899999999998</v>
      </c>
      <c r="AY2593" s="26">
        <f t="shared" si="10668"/>
        <v>802.8</v>
      </c>
      <c r="AZ2593" s="26">
        <f t="shared" si="10669"/>
        <v>1567.8</v>
      </c>
      <c r="BA2593" s="26">
        <f t="shared" si="10670"/>
        <v>1567.8</v>
      </c>
      <c r="BB2593" s="26">
        <f t="shared" si="10484"/>
        <v>28191.1</v>
      </c>
      <c r="BC2593" s="26">
        <f t="shared" si="10485"/>
        <v>28624.3</v>
      </c>
      <c r="BD2593" s="26">
        <f t="shared" si="10486"/>
        <v>28624.699999999997</v>
      </c>
      <c r="BE2593" s="26">
        <f t="shared" si="10671"/>
        <v>0</v>
      </c>
      <c r="BF2593" s="26">
        <f t="shared" si="10672"/>
        <v>0</v>
      </c>
      <c r="BG2593" s="26">
        <f t="shared" si="10673"/>
        <v>0</v>
      </c>
      <c r="BH2593" s="26">
        <f t="shared" si="10487"/>
        <v>28191.1</v>
      </c>
      <c r="BI2593" s="26">
        <f t="shared" si="10488"/>
        <v>28624.3</v>
      </c>
      <c r="BJ2593" s="26">
        <f t="shared" si="10489"/>
        <v>28624.699999999997</v>
      </c>
      <c r="BK2593" s="26">
        <f t="shared" si="10674"/>
        <v>0</v>
      </c>
      <c r="BL2593" s="26">
        <f t="shared" si="10675"/>
        <v>0</v>
      </c>
      <c r="BM2593" s="26">
        <f t="shared" si="10676"/>
        <v>0</v>
      </c>
      <c r="BN2593" s="26">
        <f t="shared" si="10490"/>
        <v>28191.1</v>
      </c>
      <c r="BO2593" s="26">
        <f t="shared" si="10491"/>
        <v>28624.3</v>
      </c>
      <c r="BP2593" s="26">
        <f t="shared" si="10492"/>
        <v>28624.699999999997</v>
      </c>
      <c r="BQ2593" s="26">
        <f t="shared" si="10677"/>
        <v>0</v>
      </c>
      <c r="BR2593" s="26">
        <f t="shared" si="10678"/>
        <v>0</v>
      </c>
      <c r="BS2593" s="26">
        <f t="shared" si="10493"/>
        <v>28191.1</v>
      </c>
      <c r="BT2593" s="26">
        <f t="shared" si="10494"/>
        <v>28624.3</v>
      </c>
      <c r="BU2593" s="26">
        <f t="shared" si="10495"/>
        <v>28624.699999999997</v>
      </c>
      <c r="BV2593" s="26">
        <f t="shared" si="10679"/>
        <v>0</v>
      </c>
      <c r="BW2593" s="26">
        <f t="shared" si="10680"/>
        <v>0</v>
      </c>
      <c r="BX2593" s="26">
        <f t="shared" si="10496"/>
        <v>28191.1</v>
      </c>
      <c r="BY2593" s="26">
        <f t="shared" si="10497"/>
        <v>28624.3</v>
      </c>
      <c r="BZ2593" s="26">
        <f t="shared" si="10498"/>
        <v>28624.699999999997</v>
      </c>
      <c r="CA2593" s="26">
        <f t="shared" si="10681"/>
        <v>0</v>
      </c>
      <c r="CB2593" s="26">
        <f t="shared" si="10682"/>
        <v>0</v>
      </c>
      <c r="CC2593" s="26">
        <f t="shared" si="10683"/>
        <v>0</v>
      </c>
      <c r="CD2593" s="26">
        <f t="shared" si="10357"/>
        <v>28191.1</v>
      </c>
      <c r="CE2593" s="26">
        <f t="shared" si="10358"/>
        <v>28624.3</v>
      </c>
      <c r="CF2593" s="26">
        <f t="shared" si="10359"/>
        <v>28624.699999999997</v>
      </c>
      <c r="CG2593" s="26">
        <f t="shared" si="10684"/>
        <v>0</v>
      </c>
      <c r="CH2593" s="26">
        <f t="shared" si="10685"/>
        <v>0</v>
      </c>
      <c r="CI2593" s="26">
        <f t="shared" si="10686"/>
        <v>0</v>
      </c>
      <c r="CJ2593" s="26">
        <f t="shared" si="10360"/>
        <v>28191.1</v>
      </c>
      <c r="CK2593" s="26">
        <f t="shared" si="10361"/>
        <v>28624.3</v>
      </c>
      <c r="CL2593" s="26">
        <f t="shared" si="10362"/>
        <v>28624.699999999997</v>
      </c>
      <c r="CM2593" s="26">
        <f t="shared" si="10687"/>
        <v>0</v>
      </c>
      <c r="CN2593" s="26">
        <f t="shared" si="10688"/>
        <v>0</v>
      </c>
      <c r="CO2593" s="26">
        <f t="shared" si="10689"/>
        <v>0</v>
      </c>
      <c r="CP2593" s="26">
        <f t="shared" si="10363"/>
        <v>28191.1</v>
      </c>
      <c r="CQ2593" s="26">
        <f t="shared" si="10364"/>
        <v>28624.3</v>
      </c>
      <c r="CR2593" s="26">
        <f t="shared" si="10365"/>
        <v>28624.699999999997</v>
      </c>
      <c r="CS2593" s="26">
        <f t="shared" si="10690"/>
        <v>0</v>
      </c>
      <c r="CT2593" s="19"/>
      <c r="CU2593" s="35"/>
      <c r="CY2593" s="1" t="s">
        <v>27</v>
      </c>
    </row>
    <row r="2594" spans="1:105" ht="31.2" hidden="1" x14ac:dyDescent="0.3">
      <c r="A2594" s="16" t="s">
        <v>1459</v>
      </c>
      <c r="B2594" s="17">
        <v>120</v>
      </c>
      <c r="C2594" s="16"/>
      <c r="D2594" s="16"/>
      <c r="E2594" s="34" t="s">
        <v>392</v>
      </c>
      <c r="F2594" s="26">
        <f t="shared" si="10644"/>
        <v>27388.3</v>
      </c>
      <c r="G2594" s="26">
        <f t="shared" si="10645"/>
        <v>24929.4</v>
      </c>
      <c r="H2594" s="26">
        <f t="shared" si="10646"/>
        <v>24929.8</v>
      </c>
      <c r="I2594" s="26">
        <f t="shared" si="10647"/>
        <v>0</v>
      </c>
      <c r="J2594" s="26">
        <f t="shared" si="10648"/>
        <v>2127.1</v>
      </c>
      <c r="K2594" s="26">
        <f t="shared" si="10649"/>
        <v>2127.1</v>
      </c>
      <c r="L2594" s="26">
        <f t="shared" si="10463"/>
        <v>27388.3</v>
      </c>
      <c r="M2594" s="26">
        <f t="shared" si="10464"/>
        <v>27056.5</v>
      </c>
      <c r="N2594" s="26">
        <f t="shared" si="10465"/>
        <v>27056.899999999998</v>
      </c>
      <c r="O2594" s="26">
        <f t="shared" si="10650"/>
        <v>0</v>
      </c>
      <c r="P2594" s="26">
        <f t="shared" si="10651"/>
        <v>0</v>
      </c>
      <c r="Q2594" s="26">
        <f t="shared" si="10652"/>
        <v>0</v>
      </c>
      <c r="R2594" s="26">
        <f t="shared" si="10466"/>
        <v>27388.3</v>
      </c>
      <c r="S2594" s="26">
        <f t="shared" si="10467"/>
        <v>27056.5</v>
      </c>
      <c r="T2594" s="26">
        <f t="shared" si="10468"/>
        <v>27056.899999999998</v>
      </c>
      <c r="U2594" s="26">
        <f t="shared" si="10653"/>
        <v>0</v>
      </c>
      <c r="V2594" s="26">
        <f t="shared" si="10654"/>
        <v>0</v>
      </c>
      <c r="W2594" s="26">
        <f t="shared" si="10655"/>
        <v>0</v>
      </c>
      <c r="X2594" s="26">
        <f t="shared" si="10469"/>
        <v>27388.3</v>
      </c>
      <c r="Y2594" s="26">
        <f t="shared" si="10470"/>
        <v>27056.5</v>
      </c>
      <c r="Z2594" s="26">
        <f t="shared" si="10471"/>
        <v>27056.899999999998</v>
      </c>
      <c r="AA2594" s="26">
        <f t="shared" si="10656"/>
        <v>0</v>
      </c>
      <c r="AB2594" s="26">
        <f t="shared" si="10657"/>
        <v>0</v>
      </c>
      <c r="AC2594" s="26">
        <f t="shared" si="10658"/>
        <v>0</v>
      </c>
      <c r="AD2594" s="26">
        <f t="shared" si="10472"/>
        <v>27388.3</v>
      </c>
      <c r="AE2594" s="26">
        <f t="shared" si="10473"/>
        <v>27056.5</v>
      </c>
      <c r="AF2594" s="26">
        <f t="shared" si="10474"/>
        <v>27056.899999999998</v>
      </c>
      <c r="AG2594" s="26">
        <f t="shared" si="10659"/>
        <v>0</v>
      </c>
      <c r="AH2594" s="26">
        <f t="shared" si="10660"/>
        <v>0</v>
      </c>
      <c r="AI2594" s="26">
        <f t="shared" si="10661"/>
        <v>0</v>
      </c>
      <c r="AJ2594" s="26">
        <f t="shared" si="10475"/>
        <v>27388.3</v>
      </c>
      <c r="AK2594" s="26">
        <f t="shared" si="10476"/>
        <v>27056.5</v>
      </c>
      <c r="AL2594" s="26">
        <f t="shared" si="10477"/>
        <v>27056.899999999998</v>
      </c>
      <c r="AM2594" s="26">
        <f t="shared" si="10662"/>
        <v>0</v>
      </c>
      <c r="AN2594" s="26">
        <f t="shared" si="10663"/>
        <v>0</v>
      </c>
      <c r="AO2594" s="26">
        <f t="shared" si="10664"/>
        <v>0</v>
      </c>
      <c r="AP2594" s="26">
        <f t="shared" si="10478"/>
        <v>27388.3</v>
      </c>
      <c r="AQ2594" s="26">
        <f t="shared" si="10479"/>
        <v>27056.5</v>
      </c>
      <c r="AR2594" s="26">
        <f t="shared" si="10480"/>
        <v>27056.899999999998</v>
      </c>
      <c r="AS2594" s="26">
        <f t="shared" si="10665"/>
        <v>0</v>
      </c>
      <c r="AT2594" s="26">
        <f t="shared" si="10666"/>
        <v>0</v>
      </c>
      <c r="AU2594" s="26">
        <f t="shared" si="10667"/>
        <v>0</v>
      </c>
      <c r="AV2594" s="26">
        <f t="shared" si="10481"/>
        <v>27388.3</v>
      </c>
      <c r="AW2594" s="26">
        <f t="shared" si="10482"/>
        <v>27056.5</v>
      </c>
      <c r="AX2594" s="26">
        <f t="shared" si="10483"/>
        <v>27056.899999999998</v>
      </c>
      <c r="AY2594" s="26">
        <f t="shared" si="10668"/>
        <v>802.8</v>
      </c>
      <c r="AZ2594" s="26">
        <f t="shared" si="10669"/>
        <v>1567.8</v>
      </c>
      <c r="BA2594" s="26">
        <f t="shared" si="10670"/>
        <v>1567.8</v>
      </c>
      <c r="BB2594" s="26">
        <f t="shared" si="10484"/>
        <v>28191.1</v>
      </c>
      <c r="BC2594" s="26">
        <f t="shared" si="10485"/>
        <v>28624.3</v>
      </c>
      <c r="BD2594" s="26">
        <f t="shared" si="10486"/>
        <v>28624.699999999997</v>
      </c>
      <c r="BE2594" s="26">
        <f t="shared" si="10671"/>
        <v>0</v>
      </c>
      <c r="BF2594" s="26">
        <f t="shared" si="10672"/>
        <v>0</v>
      </c>
      <c r="BG2594" s="26">
        <f t="shared" si="10673"/>
        <v>0</v>
      </c>
      <c r="BH2594" s="26">
        <f t="shared" si="10487"/>
        <v>28191.1</v>
      </c>
      <c r="BI2594" s="26">
        <f t="shared" si="10488"/>
        <v>28624.3</v>
      </c>
      <c r="BJ2594" s="26">
        <f t="shared" si="10489"/>
        <v>28624.699999999997</v>
      </c>
      <c r="BK2594" s="26">
        <f t="shared" si="10674"/>
        <v>0</v>
      </c>
      <c r="BL2594" s="26">
        <f t="shared" si="10675"/>
        <v>0</v>
      </c>
      <c r="BM2594" s="26">
        <f t="shared" si="10676"/>
        <v>0</v>
      </c>
      <c r="BN2594" s="26">
        <f t="shared" si="10490"/>
        <v>28191.1</v>
      </c>
      <c r="BO2594" s="26">
        <f t="shared" si="10491"/>
        <v>28624.3</v>
      </c>
      <c r="BP2594" s="26">
        <f t="shared" si="10492"/>
        <v>28624.699999999997</v>
      </c>
      <c r="BQ2594" s="26">
        <f t="shared" si="10677"/>
        <v>0</v>
      </c>
      <c r="BR2594" s="26">
        <f t="shared" si="10678"/>
        <v>0</v>
      </c>
      <c r="BS2594" s="26">
        <f t="shared" si="10493"/>
        <v>28191.1</v>
      </c>
      <c r="BT2594" s="26">
        <f t="shared" si="10494"/>
        <v>28624.3</v>
      </c>
      <c r="BU2594" s="26">
        <f t="shared" si="10495"/>
        <v>28624.699999999997</v>
      </c>
      <c r="BV2594" s="26">
        <f t="shared" si="10679"/>
        <v>0</v>
      </c>
      <c r="BW2594" s="26">
        <f t="shared" si="10680"/>
        <v>0</v>
      </c>
      <c r="BX2594" s="26">
        <f t="shared" si="10496"/>
        <v>28191.1</v>
      </c>
      <c r="BY2594" s="26">
        <f t="shared" si="10497"/>
        <v>28624.3</v>
      </c>
      <c r="BZ2594" s="26">
        <f t="shared" si="10498"/>
        <v>28624.699999999997</v>
      </c>
      <c r="CA2594" s="26">
        <f t="shared" si="10681"/>
        <v>0</v>
      </c>
      <c r="CB2594" s="26">
        <f t="shared" si="10682"/>
        <v>0</v>
      </c>
      <c r="CC2594" s="26">
        <f t="shared" si="10683"/>
        <v>0</v>
      </c>
      <c r="CD2594" s="26">
        <f t="shared" si="10357"/>
        <v>28191.1</v>
      </c>
      <c r="CE2594" s="26">
        <f t="shared" si="10358"/>
        <v>28624.3</v>
      </c>
      <c r="CF2594" s="26">
        <f t="shared" si="10359"/>
        <v>28624.699999999997</v>
      </c>
      <c r="CG2594" s="26">
        <f t="shared" si="10684"/>
        <v>0</v>
      </c>
      <c r="CH2594" s="26">
        <f t="shared" si="10685"/>
        <v>0</v>
      </c>
      <c r="CI2594" s="26">
        <f t="shared" si="10686"/>
        <v>0</v>
      </c>
      <c r="CJ2594" s="26">
        <f t="shared" si="10360"/>
        <v>28191.1</v>
      </c>
      <c r="CK2594" s="26">
        <f t="shared" si="10361"/>
        <v>28624.3</v>
      </c>
      <c r="CL2594" s="26">
        <f t="shared" si="10362"/>
        <v>28624.699999999997</v>
      </c>
      <c r="CM2594" s="26">
        <f t="shared" si="10687"/>
        <v>0</v>
      </c>
      <c r="CN2594" s="26">
        <f t="shared" si="10688"/>
        <v>0</v>
      </c>
      <c r="CO2594" s="26">
        <f t="shared" si="10689"/>
        <v>0</v>
      </c>
      <c r="CP2594" s="26">
        <f t="shared" si="10363"/>
        <v>28191.1</v>
      </c>
      <c r="CQ2594" s="26">
        <f t="shared" si="10364"/>
        <v>28624.3</v>
      </c>
      <c r="CR2594" s="26">
        <f t="shared" si="10365"/>
        <v>28624.699999999997</v>
      </c>
      <c r="CS2594" s="26">
        <f t="shared" si="10690"/>
        <v>0</v>
      </c>
      <c r="CT2594" s="19"/>
      <c r="CU2594" s="35"/>
      <c r="CZ2594" s="1" t="s">
        <v>28</v>
      </c>
    </row>
    <row r="2595" spans="1:105" ht="46.8" hidden="1" x14ac:dyDescent="0.3">
      <c r="A2595" s="16" t="s">
        <v>1459</v>
      </c>
      <c r="B2595" s="17">
        <v>120</v>
      </c>
      <c r="C2595" s="16" t="s">
        <v>40</v>
      </c>
      <c r="D2595" s="16" t="s">
        <v>352</v>
      </c>
      <c r="E2595" s="34" t="s">
        <v>1457</v>
      </c>
      <c r="F2595" s="26">
        <v>27388.3</v>
      </c>
      <c r="G2595" s="26">
        <v>24929.4</v>
      </c>
      <c r="H2595" s="26">
        <v>24929.8</v>
      </c>
      <c r="I2595" s="26"/>
      <c r="J2595" s="26">
        <v>2127.1</v>
      </c>
      <c r="K2595" s="26">
        <v>2127.1</v>
      </c>
      <c r="L2595" s="26">
        <f t="shared" si="10463"/>
        <v>27388.3</v>
      </c>
      <c r="M2595" s="26">
        <f t="shared" si="10464"/>
        <v>27056.5</v>
      </c>
      <c r="N2595" s="26">
        <f t="shared" si="10465"/>
        <v>27056.899999999998</v>
      </c>
      <c r="O2595" s="26"/>
      <c r="P2595" s="26"/>
      <c r="Q2595" s="26"/>
      <c r="R2595" s="26">
        <f t="shared" si="10466"/>
        <v>27388.3</v>
      </c>
      <c r="S2595" s="26">
        <f t="shared" si="10467"/>
        <v>27056.5</v>
      </c>
      <c r="T2595" s="26">
        <f t="shared" si="10468"/>
        <v>27056.899999999998</v>
      </c>
      <c r="U2595" s="26"/>
      <c r="V2595" s="26"/>
      <c r="W2595" s="26"/>
      <c r="X2595" s="26">
        <f t="shared" si="10469"/>
        <v>27388.3</v>
      </c>
      <c r="Y2595" s="26">
        <f t="shared" si="10470"/>
        <v>27056.5</v>
      </c>
      <c r="Z2595" s="26">
        <f t="shared" si="10471"/>
        <v>27056.899999999998</v>
      </c>
      <c r="AA2595" s="26"/>
      <c r="AB2595" s="26"/>
      <c r="AC2595" s="26"/>
      <c r="AD2595" s="26">
        <f t="shared" si="10472"/>
        <v>27388.3</v>
      </c>
      <c r="AE2595" s="26">
        <f t="shared" si="10473"/>
        <v>27056.5</v>
      </c>
      <c r="AF2595" s="26">
        <f t="shared" si="10474"/>
        <v>27056.899999999998</v>
      </c>
      <c r="AG2595" s="26"/>
      <c r="AH2595" s="26"/>
      <c r="AI2595" s="26"/>
      <c r="AJ2595" s="26">
        <f t="shared" si="10475"/>
        <v>27388.3</v>
      </c>
      <c r="AK2595" s="26">
        <f t="shared" si="10476"/>
        <v>27056.5</v>
      </c>
      <c r="AL2595" s="26">
        <f t="shared" si="10477"/>
        <v>27056.899999999998</v>
      </c>
      <c r="AM2595" s="26"/>
      <c r="AN2595" s="26"/>
      <c r="AO2595" s="26"/>
      <c r="AP2595" s="26">
        <f t="shared" si="10478"/>
        <v>27388.3</v>
      </c>
      <c r="AQ2595" s="26">
        <f t="shared" si="10479"/>
        <v>27056.5</v>
      </c>
      <c r="AR2595" s="26">
        <f t="shared" si="10480"/>
        <v>27056.899999999998</v>
      </c>
      <c r="AS2595" s="26"/>
      <c r="AT2595" s="26"/>
      <c r="AU2595" s="26"/>
      <c r="AV2595" s="26">
        <f t="shared" si="10481"/>
        <v>27388.3</v>
      </c>
      <c r="AW2595" s="26">
        <f t="shared" si="10482"/>
        <v>27056.5</v>
      </c>
      <c r="AX2595" s="26">
        <f t="shared" si="10483"/>
        <v>27056.899999999998</v>
      </c>
      <c r="AY2595" s="26">
        <v>802.8</v>
      </c>
      <c r="AZ2595" s="26">
        <v>1567.8</v>
      </c>
      <c r="BA2595" s="26">
        <v>1567.8</v>
      </c>
      <c r="BB2595" s="26">
        <f t="shared" si="10484"/>
        <v>28191.1</v>
      </c>
      <c r="BC2595" s="26">
        <f t="shared" si="10485"/>
        <v>28624.3</v>
      </c>
      <c r="BD2595" s="26">
        <f t="shared" si="10486"/>
        <v>28624.699999999997</v>
      </c>
      <c r="BE2595" s="26"/>
      <c r="BF2595" s="26"/>
      <c r="BG2595" s="26"/>
      <c r="BH2595" s="26">
        <f t="shared" si="10487"/>
        <v>28191.1</v>
      </c>
      <c r="BI2595" s="26">
        <f t="shared" si="10488"/>
        <v>28624.3</v>
      </c>
      <c r="BJ2595" s="26">
        <f t="shared" si="10489"/>
        <v>28624.699999999997</v>
      </c>
      <c r="BK2595" s="26"/>
      <c r="BL2595" s="26"/>
      <c r="BM2595" s="26"/>
      <c r="BN2595" s="26">
        <f t="shared" si="10490"/>
        <v>28191.1</v>
      </c>
      <c r="BO2595" s="26">
        <f t="shared" si="10491"/>
        <v>28624.3</v>
      </c>
      <c r="BP2595" s="26">
        <f t="shared" si="10492"/>
        <v>28624.699999999997</v>
      </c>
      <c r="BQ2595" s="26"/>
      <c r="BR2595" s="26"/>
      <c r="BS2595" s="26">
        <f t="shared" si="10493"/>
        <v>28191.1</v>
      </c>
      <c r="BT2595" s="26">
        <f t="shared" si="10494"/>
        <v>28624.3</v>
      </c>
      <c r="BU2595" s="26">
        <f t="shared" si="10495"/>
        <v>28624.699999999997</v>
      </c>
      <c r="BV2595" s="26"/>
      <c r="BW2595" s="26"/>
      <c r="BX2595" s="26">
        <f t="shared" si="10496"/>
        <v>28191.1</v>
      </c>
      <c r="BY2595" s="26">
        <f t="shared" si="10497"/>
        <v>28624.3</v>
      </c>
      <c r="BZ2595" s="26">
        <f t="shared" si="10498"/>
        <v>28624.699999999997</v>
      </c>
      <c r="CA2595" s="26"/>
      <c r="CB2595" s="26"/>
      <c r="CC2595" s="26"/>
      <c r="CD2595" s="26">
        <f t="shared" si="10357"/>
        <v>28191.1</v>
      </c>
      <c r="CE2595" s="26">
        <f t="shared" si="10358"/>
        <v>28624.3</v>
      </c>
      <c r="CF2595" s="26">
        <f t="shared" si="10359"/>
        <v>28624.699999999997</v>
      </c>
      <c r="CG2595" s="26"/>
      <c r="CH2595" s="26"/>
      <c r="CI2595" s="26"/>
      <c r="CJ2595" s="26">
        <f t="shared" si="10360"/>
        <v>28191.1</v>
      </c>
      <c r="CK2595" s="26">
        <f t="shared" si="10361"/>
        <v>28624.3</v>
      </c>
      <c r="CL2595" s="26">
        <f t="shared" si="10362"/>
        <v>28624.699999999997</v>
      </c>
      <c r="CM2595" s="26"/>
      <c r="CN2595" s="26"/>
      <c r="CO2595" s="26"/>
      <c r="CP2595" s="26">
        <f t="shared" si="10363"/>
        <v>28191.1</v>
      </c>
      <c r="CQ2595" s="26">
        <f t="shared" si="10364"/>
        <v>28624.3</v>
      </c>
      <c r="CR2595" s="26">
        <f t="shared" si="10365"/>
        <v>28624.699999999997</v>
      </c>
      <c r="CS2595" s="26"/>
      <c r="CT2595" s="19"/>
      <c r="CU2595" s="35">
        <v>148</v>
      </c>
    </row>
    <row r="2596" spans="1:105" ht="31.2" hidden="1" x14ac:dyDescent="0.3">
      <c r="A2596" s="16" t="s">
        <v>1460</v>
      </c>
      <c r="B2596" s="17"/>
      <c r="C2596" s="16"/>
      <c r="D2596" s="16"/>
      <c r="E2596" s="34" t="s">
        <v>1447</v>
      </c>
      <c r="F2596" s="26">
        <f t="shared" ref="F2596:K2596" si="10691">F2597+F2600+F2603</f>
        <v>6967.6</v>
      </c>
      <c r="G2596" s="26">
        <f t="shared" si="10691"/>
        <v>6967.6</v>
      </c>
      <c r="H2596" s="26">
        <f t="shared" si="10691"/>
        <v>6967.6</v>
      </c>
      <c r="I2596" s="26">
        <f t="shared" si="10691"/>
        <v>0</v>
      </c>
      <c r="J2596" s="26">
        <f t="shared" si="10691"/>
        <v>0</v>
      </c>
      <c r="K2596" s="26">
        <f t="shared" si="10691"/>
        <v>0</v>
      </c>
      <c r="L2596" s="26">
        <f t="shared" si="10463"/>
        <v>6967.6</v>
      </c>
      <c r="M2596" s="26">
        <f t="shared" si="10464"/>
        <v>6967.6</v>
      </c>
      <c r="N2596" s="26">
        <f t="shared" si="10465"/>
        <v>6967.6</v>
      </c>
      <c r="O2596" s="26">
        <f>O2597+O2600+O2603</f>
        <v>0</v>
      </c>
      <c r="P2596" s="26">
        <f>P2597+P2600+P2603</f>
        <v>0</v>
      </c>
      <c r="Q2596" s="26">
        <f>Q2597+Q2600+Q2603</f>
        <v>0</v>
      </c>
      <c r="R2596" s="26">
        <f t="shared" si="10466"/>
        <v>6967.6</v>
      </c>
      <c r="S2596" s="26">
        <f t="shared" si="10467"/>
        <v>6967.6</v>
      </c>
      <c r="T2596" s="26">
        <f t="shared" si="10468"/>
        <v>6967.6</v>
      </c>
      <c r="U2596" s="26">
        <f>U2597+U2600+U2603</f>
        <v>0</v>
      </c>
      <c r="V2596" s="26">
        <f>V2597+V2600+V2603</f>
        <v>0</v>
      </c>
      <c r="W2596" s="26">
        <f>W2597+W2600+W2603</f>
        <v>0</v>
      </c>
      <c r="X2596" s="26">
        <f t="shared" si="10469"/>
        <v>6967.6</v>
      </c>
      <c r="Y2596" s="26">
        <f t="shared" si="10470"/>
        <v>6967.6</v>
      </c>
      <c r="Z2596" s="26">
        <f t="shared" si="10471"/>
        <v>6967.6</v>
      </c>
      <c r="AA2596" s="26">
        <f>AA2597+AA2600+AA2603</f>
        <v>0</v>
      </c>
      <c r="AB2596" s="26">
        <f>AB2597+AB2600+AB2603</f>
        <v>0</v>
      </c>
      <c r="AC2596" s="26">
        <f>AC2597+AC2600+AC2603</f>
        <v>0</v>
      </c>
      <c r="AD2596" s="26">
        <f t="shared" si="10472"/>
        <v>6967.6</v>
      </c>
      <c r="AE2596" s="26">
        <f t="shared" si="10473"/>
        <v>6967.6</v>
      </c>
      <c r="AF2596" s="26">
        <f t="shared" si="10474"/>
        <v>6967.6</v>
      </c>
      <c r="AG2596" s="26">
        <f>AG2597+AG2600+AG2603</f>
        <v>0</v>
      </c>
      <c r="AH2596" s="26">
        <f>AH2597+AH2600+AH2603</f>
        <v>0</v>
      </c>
      <c r="AI2596" s="26">
        <f>AI2597+AI2600+AI2603</f>
        <v>0</v>
      </c>
      <c r="AJ2596" s="26">
        <f t="shared" si="10475"/>
        <v>6967.6</v>
      </c>
      <c r="AK2596" s="26">
        <f t="shared" si="10476"/>
        <v>6967.6</v>
      </c>
      <c r="AL2596" s="26">
        <f t="shared" si="10477"/>
        <v>6967.6</v>
      </c>
      <c r="AM2596" s="26">
        <f>AM2597+AM2600+AM2603</f>
        <v>0</v>
      </c>
      <c r="AN2596" s="26">
        <f>AN2597+AN2600+AN2603</f>
        <v>0</v>
      </c>
      <c r="AO2596" s="26">
        <f>AO2597+AO2600+AO2603</f>
        <v>0</v>
      </c>
      <c r="AP2596" s="26">
        <f t="shared" si="10478"/>
        <v>6967.6</v>
      </c>
      <c r="AQ2596" s="26">
        <f t="shared" si="10479"/>
        <v>6967.6</v>
      </c>
      <c r="AR2596" s="26">
        <f t="shared" si="10480"/>
        <v>6967.6</v>
      </c>
      <c r="AS2596" s="26">
        <f>AS2597+AS2600+AS2603</f>
        <v>0</v>
      </c>
      <c r="AT2596" s="26">
        <f>AT2597+AT2600+AT2603</f>
        <v>0</v>
      </c>
      <c r="AU2596" s="26">
        <f>AU2597+AU2600+AU2603</f>
        <v>0</v>
      </c>
      <c r="AV2596" s="26">
        <f t="shared" si="10481"/>
        <v>6967.6</v>
      </c>
      <c r="AW2596" s="26">
        <f t="shared" si="10482"/>
        <v>6967.6</v>
      </c>
      <c r="AX2596" s="26">
        <f t="shared" si="10483"/>
        <v>6967.6</v>
      </c>
      <c r="AY2596" s="26">
        <f>AY2597+AY2600+AY2603</f>
        <v>0</v>
      </c>
      <c r="AZ2596" s="26">
        <f>AZ2597+AZ2600+AZ2603</f>
        <v>0</v>
      </c>
      <c r="BA2596" s="26">
        <f>BA2597+BA2600+BA2603</f>
        <v>0</v>
      </c>
      <c r="BB2596" s="26">
        <f t="shared" si="10484"/>
        <v>6967.6</v>
      </c>
      <c r="BC2596" s="26">
        <f t="shared" si="10485"/>
        <v>6967.6</v>
      </c>
      <c r="BD2596" s="26">
        <f t="shared" si="10486"/>
        <v>6967.6</v>
      </c>
      <c r="BE2596" s="26">
        <f>BE2597+BE2600+BE2603</f>
        <v>0</v>
      </c>
      <c r="BF2596" s="26">
        <f>BF2597+BF2600+BF2603</f>
        <v>0</v>
      </c>
      <c r="BG2596" s="26">
        <f>BG2597+BG2600+BG2603</f>
        <v>0</v>
      </c>
      <c r="BH2596" s="26">
        <f t="shared" si="10487"/>
        <v>6967.6</v>
      </c>
      <c r="BI2596" s="26">
        <f t="shared" si="10488"/>
        <v>6967.6</v>
      </c>
      <c r="BJ2596" s="26">
        <f t="shared" si="10489"/>
        <v>6967.6</v>
      </c>
      <c r="BK2596" s="26">
        <f>BK2597+BK2600+BK2603</f>
        <v>0</v>
      </c>
      <c r="BL2596" s="26">
        <f>BL2597+BL2600+BL2603</f>
        <v>0</v>
      </c>
      <c r="BM2596" s="26">
        <f>BM2597+BM2600+BM2603</f>
        <v>0</v>
      </c>
      <c r="BN2596" s="26">
        <f t="shared" si="10490"/>
        <v>6967.6</v>
      </c>
      <c r="BO2596" s="26">
        <f t="shared" si="10491"/>
        <v>6967.6</v>
      </c>
      <c r="BP2596" s="26">
        <f t="shared" si="10492"/>
        <v>6967.6</v>
      </c>
      <c r="BQ2596" s="26">
        <f>BQ2597+BQ2600+BQ2603</f>
        <v>0</v>
      </c>
      <c r="BR2596" s="26">
        <f>BR2597+BR2600+BR2603</f>
        <v>0</v>
      </c>
      <c r="BS2596" s="26">
        <f t="shared" si="10493"/>
        <v>6967.6</v>
      </c>
      <c r="BT2596" s="26">
        <f t="shared" si="10494"/>
        <v>6967.6</v>
      </c>
      <c r="BU2596" s="26">
        <f t="shared" si="10495"/>
        <v>6967.6</v>
      </c>
      <c r="BV2596" s="26">
        <f>BV2597+BV2600+BV2603</f>
        <v>0</v>
      </c>
      <c r="BW2596" s="26">
        <f>BW2597+BW2600+BW2603</f>
        <v>0</v>
      </c>
      <c r="BX2596" s="26">
        <f t="shared" si="10496"/>
        <v>6967.6</v>
      </c>
      <c r="BY2596" s="26">
        <f t="shared" si="10497"/>
        <v>6967.6</v>
      </c>
      <c r="BZ2596" s="26">
        <f t="shared" si="10498"/>
        <v>6967.6</v>
      </c>
      <c r="CA2596" s="26">
        <f>CA2597+CA2600+CA2603</f>
        <v>0</v>
      </c>
      <c r="CB2596" s="26">
        <f>CB2597+CB2600+CB2603</f>
        <v>0</v>
      </c>
      <c r="CC2596" s="26">
        <f>CC2597+CC2600+CC2603</f>
        <v>0</v>
      </c>
      <c r="CD2596" s="26">
        <f t="shared" si="10357"/>
        <v>6967.6</v>
      </c>
      <c r="CE2596" s="26">
        <f t="shared" si="10358"/>
        <v>6967.6</v>
      </c>
      <c r="CF2596" s="26">
        <f t="shared" si="10359"/>
        <v>6967.6</v>
      </c>
      <c r="CG2596" s="26">
        <f>CG2597+CG2600+CG2603</f>
        <v>0</v>
      </c>
      <c r="CH2596" s="26">
        <f>CH2597+CH2600+CH2603</f>
        <v>0</v>
      </c>
      <c r="CI2596" s="26">
        <f>CI2597+CI2600+CI2603</f>
        <v>0</v>
      </c>
      <c r="CJ2596" s="26">
        <f t="shared" si="10360"/>
        <v>6967.6</v>
      </c>
      <c r="CK2596" s="26">
        <f t="shared" si="10361"/>
        <v>6967.6</v>
      </c>
      <c r="CL2596" s="26">
        <f t="shared" si="10362"/>
        <v>6967.6</v>
      </c>
      <c r="CM2596" s="26">
        <f>CM2597+CM2600+CM2603</f>
        <v>0</v>
      </c>
      <c r="CN2596" s="26">
        <f>CN2597+CN2600+CN2603</f>
        <v>0</v>
      </c>
      <c r="CO2596" s="26">
        <f>CO2597+CO2600+CO2603</f>
        <v>0</v>
      </c>
      <c r="CP2596" s="26">
        <f t="shared" si="10363"/>
        <v>6967.6</v>
      </c>
      <c r="CQ2596" s="26">
        <f t="shared" si="10364"/>
        <v>6967.6</v>
      </c>
      <c r="CR2596" s="26">
        <f t="shared" si="10365"/>
        <v>6967.6</v>
      </c>
      <c r="CS2596" s="26">
        <f>CS2597+CS2600+CS2603</f>
        <v>0</v>
      </c>
      <c r="CT2596" s="19"/>
      <c r="CU2596" s="35"/>
      <c r="CX2596" s="1" t="s">
        <v>1346</v>
      </c>
      <c r="DA2596" s="1" t="s">
        <v>29</v>
      </c>
    </row>
    <row r="2597" spans="1:105" ht="93.6" hidden="1" x14ac:dyDescent="0.3">
      <c r="A2597" s="16" t="s">
        <v>1460</v>
      </c>
      <c r="B2597" s="17">
        <v>100</v>
      </c>
      <c r="C2597" s="16"/>
      <c r="D2597" s="16"/>
      <c r="E2597" s="34" t="s">
        <v>129</v>
      </c>
      <c r="F2597" s="26">
        <f t="shared" ref="F2597:F2604" si="10692">F2598</f>
        <v>487</v>
      </c>
      <c r="G2597" s="26">
        <f t="shared" ref="G2597:G2604" si="10693">G2598</f>
        <v>487</v>
      </c>
      <c r="H2597" s="26">
        <f t="shared" ref="H2597:H2604" si="10694">H2598</f>
        <v>487</v>
      </c>
      <c r="I2597" s="26">
        <f t="shared" ref="I2597:I2604" si="10695">I2598</f>
        <v>0</v>
      </c>
      <c r="J2597" s="26">
        <f t="shared" ref="J2597:J2604" si="10696">J2598</f>
        <v>0</v>
      </c>
      <c r="K2597" s="26">
        <f t="shared" ref="K2597:K2604" si="10697">K2598</f>
        <v>0</v>
      </c>
      <c r="L2597" s="26">
        <f t="shared" si="10463"/>
        <v>487</v>
      </c>
      <c r="M2597" s="26">
        <f t="shared" si="10464"/>
        <v>487</v>
      </c>
      <c r="N2597" s="26">
        <f t="shared" si="10465"/>
        <v>487</v>
      </c>
      <c r="O2597" s="26">
        <f t="shared" ref="O2597:O2604" si="10698">O2598</f>
        <v>0</v>
      </c>
      <c r="P2597" s="26">
        <f t="shared" ref="P2597:P2604" si="10699">P2598</f>
        <v>0</v>
      </c>
      <c r="Q2597" s="26">
        <f t="shared" ref="Q2597:Q2604" si="10700">Q2598</f>
        <v>0</v>
      </c>
      <c r="R2597" s="26">
        <f t="shared" si="10466"/>
        <v>487</v>
      </c>
      <c r="S2597" s="26">
        <f t="shared" si="10467"/>
        <v>487</v>
      </c>
      <c r="T2597" s="26">
        <f t="shared" si="10468"/>
        <v>487</v>
      </c>
      <c r="U2597" s="26">
        <f t="shared" ref="U2597:U2604" si="10701">U2598</f>
        <v>0</v>
      </c>
      <c r="V2597" s="26">
        <f t="shared" ref="V2597:V2604" si="10702">V2598</f>
        <v>0</v>
      </c>
      <c r="W2597" s="26">
        <f t="shared" ref="W2597:W2604" si="10703">W2598</f>
        <v>0</v>
      </c>
      <c r="X2597" s="26">
        <f t="shared" si="10469"/>
        <v>487</v>
      </c>
      <c r="Y2597" s="26">
        <f t="shared" si="10470"/>
        <v>487</v>
      </c>
      <c r="Z2597" s="26">
        <f t="shared" si="10471"/>
        <v>487</v>
      </c>
      <c r="AA2597" s="26">
        <f t="shared" ref="AA2597:AA2604" si="10704">AA2598</f>
        <v>0</v>
      </c>
      <c r="AB2597" s="26">
        <f t="shared" ref="AB2597:AB2604" si="10705">AB2598</f>
        <v>0</v>
      </c>
      <c r="AC2597" s="26">
        <f t="shared" ref="AC2597:AC2604" si="10706">AC2598</f>
        <v>0</v>
      </c>
      <c r="AD2597" s="26">
        <f t="shared" si="10472"/>
        <v>487</v>
      </c>
      <c r="AE2597" s="26">
        <f t="shared" si="10473"/>
        <v>487</v>
      </c>
      <c r="AF2597" s="26">
        <f t="shared" si="10474"/>
        <v>487</v>
      </c>
      <c r="AG2597" s="26">
        <f t="shared" ref="AG2597:AG2604" si="10707">AG2598</f>
        <v>0</v>
      </c>
      <c r="AH2597" s="26">
        <f t="shared" ref="AH2597:AH2604" si="10708">AH2598</f>
        <v>0</v>
      </c>
      <c r="AI2597" s="26">
        <f t="shared" ref="AI2597:AI2604" si="10709">AI2598</f>
        <v>0</v>
      </c>
      <c r="AJ2597" s="26">
        <f t="shared" si="10475"/>
        <v>487</v>
      </c>
      <c r="AK2597" s="26">
        <f t="shared" si="10476"/>
        <v>487</v>
      </c>
      <c r="AL2597" s="26">
        <f t="shared" si="10477"/>
        <v>487</v>
      </c>
      <c r="AM2597" s="26">
        <f t="shared" ref="AM2597:AM2604" si="10710">AM2598</f>
        <v>0</v>
      </c>
      <c r="AN2597" s="26">
        <f t="shared" ref="AN2597:AN2604" si="10711">AN2598</f>
        <v>0</v>
      </c>
      <c r="AO2597" s="26">
        <f t="shared" ref="AO2597:AO2604" si="10712">AO2598</f>
        <v>0</v>
      </c>
      <c r="AP2597" s="26">
        <f t="shared" si="10478"/>
        <v>487</v>
      </c>
      <c r="AQ2597" s="26">
        <f t="shared" si="10479"/>
        <v>487</v>
      </c>
      <c r="AR2597" s="26">
        <f t="shared" si="10480"/>
        <v>487</v>
      </c>
      <c r="AS2597" s="26">
        <f t="shared" ref="AS2597:AS2604" si="10713">AS2598</f>
        <v>0</v>
      </c>
      <c r="AT2597" s="26">
        <f t="shared" ref="AT2597:AT2604" si="10714">AT2598</f>
        <v>0</v>
      </c>
      <c r="AU2597" s="26">
        <f t="shared" ref="AU2597:AU2604" si="10715">AU2598</f>
        <v>0</v>
      </c>
      <c r="AV2597" s="26">
        <f t="shared" si="10481"/>
        <v>487</v>
      </c>
      <c r="AW2597" s="26">
        <f t="shared" si="10482"/>
        <v>487</v>
      </c>
      <c r="AX2597" s="26">
        <f t="shared" si="10483"/>
        <v>487</v>
      </c>
      <c r="AY2597" s="26">
        <f t="shared" ref="AY2597:AY2604" si="10716">AY2598</f>
        <v>0</v>
      </c>
      <c r="AZ2597" s="26">
        <f t="shared" ref="AZ2597:AZ2604" si="10717">AZ2598</f>
        <v>0</v>
      </c>
      <c r="BA2597" s="26">
        <f t="shared" ref="BA2597:BA2604" si="10718">BA2598</f>
        <v>0</v>
      </c>
      <c r="BB2597" s="26">
        <f t="shared" si="10484"/>
        <v>487</v>
      </c>
      <c r="BC2597" s="26">
        <f t="shared" si="10485"/>
        <v>487</v>
      </c>
      <c r="BD2597" s="26">
        <f t="shared" si="10486"/>
        <v>487</v>
      </c>
      <c r="BE2597" s="26">
        <f t="shared" ref="BE2597:BE2604" si="10719">BE2598</f>
        <v>0</v>
      </c>
      <c r="BF2597" s="26">
        <f t="shared" ref="BF2597:BF2604" si="10720">BF2598</f>
        <v>0</v>
      </c>
      <c r="BG2597" s="26">
        <f t="shared" ref="BG2597:BG2604" si="10721">BG2598</f>
        <v>0</v>
      </c>
      <c r="BH2597" s="26">
        <f t="shared" si="10487"/>
        <v>487</v>
      </c>
      <c r="BI2597" s="26">
        <f t="shared" si="10488"/>
        <v>487</v>
      </c>
      <c r="BJ2597" s="26">
        <f t="shared" si="10489"/>
        <v>487</v>
      </c>
      <c r="BK2597" s="26">
        <f t="shared" ref="BK2597:BK2604" si="10722">BK2598</f>
        <v>0</v>
      </c>
      <c r="BL2597" s="26">
        <f t="shared" ref="BL2597:BL2604" si="10723">BL2598</f>
        <v>0</v>
      </c>
      <c r="BM2597" s="26">
        <f t="shared" ref="BM2597:BM2604" si="10724">BM2598</f>
        <v>0</v>
      </c>
      <c r="BN2597" s="26">
        <f t="shared" si="10490"/>
        <v>487</v>
      </c>
      <c r="BO2597" s="26">
        <f t="shared" si="10491"/>
        <v>487</v>
      </c>
      <c r="BP2597" s="26">
        <f t="shared" si="10492"/>
        <v>487</v>
      </c>
      <c r="BQ2597" s="26">
        <f t="shared" ref="BQ2597:BQ2604" si="10725">BQ2598</f>
        <v>0</v>
      </c>
      <c r="BR2597" s="26">
        <f t="shared" ref="BR2597:BR2604" si="10726">BR2598</f>
        <v>0</v>
      </c>
      <c r="BS2597" s="26">
        <f t="shared" si="10493"/>
        <v>487</v>
      </c>
      <c r="BT2597" s="26">
        <f t="shared" si="10494"/>
        <v>487</v>
      </c>
      <c r="BU2597" s="26">
        <f t="shared" si="10495"/>
        <v>487</v>
      </c>
      <c r="BV2597" s="26">
        <f t="shared" ref="BV2597:BV2604" si="10727">BV2598</f>
        <v>0</v>
      </c>
      <c r="BW2597" s="26">
        <f t="shared" ref="BW2597:BW2604" si="10728">BW2598</f>
        <v>0</v>
      </c>
      <c r="BX2597" s="26">
        <f t="shared" si="10496"/>
        <v>487</v>
      </c>
      <c r="BY2597" s="26">
        <f t="shared" si="10497"/>
        <v>487</v>
      </c>
      <c r="BZ2597" s="26">
        <f t="shared" si="10498"/>
        <v>487</v>
      </c>
      <c r="CA2597" s="26">
        <f t="shared" ref="CA2597:CA2604" si="10729">CA2598</f>
        <v>0</v>
      </c>
      <c r="CB2597" s="26">
        <f t="shared" ref="CB2597:CB2604" si="10730">CB2598</f>
        <v>0</v>
      </c>
      <c r="CC2597" s="26">
        <f t="shared" ref="CC2597:CC2604" si="10731">CC2598</f>
        <v>0</v>
      </c>
      <c r="CD2597" s="26">
        <f t="shared" si="10357"/>
        <v>487</v>
      </c>
      <c r="CE2597" s="26">
        <f t="shared" si="10358"/>
        <v>487</v>
      </c>
      <c r="CF2597" s="26">
        <f t="shared" si="10359"/>
        <v>487</v>
      </c>
      <c r="CG2597" s="26">
        <f t="shared" ref="CG2597:CG2604" si="10732">CG2598</f>
        <v>0</v>
      </c>
      <c r="CH2597" s="26">
        <f t="shared" ref="CH2597:CH2604" si="10733">CH2598</f>
        <v>0</v>
      </c>
      <c r="CI2597" s="26">
        <f t="shared" ref="CI2597:CI2604" si="10734">CI2598</f>
        <v>0</v>
      </c>
      <c r="CJ2597" s="26">
        <f t="shared" si="10360"/>
        <v>487</v>
      </c>
      <c r="CK2597" s="26">
        <f t="shared" si="10361"/>
        <v>487</v>
      </c>
      <c r="CL2597" s="26">
        <f t="shared" si="10362"/>
        <v>487</v>
      </c>
      <c r="CM2597" s="26">
        <f t="shared" ref="CM2597:CM2604" si="10735">CM2598</f>
        <v>0</v>
      </c>
      <c r="CN2597" s="26">
        <f t="shared" ref="CN2597:CN2604" si="10736">CN2598</f>
        <v>0</v>
      </c>
      <c r="CO2597" s="26">
        <f t="shared" ref="CO2597:CO2604" si="10737">CO2598</f>
        <v>0</v>
      </c>
      <c r="CP2597" s="26">
        <f t="shared" si="10363"/>
        <v>487</v>
      </c>
      <c r="CQ2597" s="26">
        <f t="shared" si="10364"/>
        <v>487</v>
      </c>
      <c r="CR2597" s="26">
        <f t="shared" si="10365"/>
        <v>487</v>
      </c>
      <c r="CS2597" s="26">
        <f t="shared" ref="CS2597:CS2604" si="10738">CS2598</f>
        <v>0</v>
      </c>
      <c r="CT2597" s="19"/>
      <c r="CU2597" s="35"/>
      <c r="CY2597" s="1" t="s">
        <v>27</v>
      </c>
    </row>
    <row r="2598" spans="1:105" ht="31.2" hidden="1" x14ac:dyDescent="0.3">
      <c r="A2598" s="16" t="s">
        <v>1460</v>
      </c>
      <c r="B2598" s="17">
        <v>120</v>
      </c>
      <c r="C2598" s="16"/>
      <c r="D2598" s="16"/>
      <c r="E2598" s="34" t="s">
        <v>392</v>
      </c>
      <c r="F2598" s="26">
        <f t="shared" si="10692"/>
        <v>487</v>
      </c>
      <c r="G2598" s="26">
        <f t="shared" si="10693"/>
        <v>487</v>
      </c>
      <c r="H2598" s="26">
        <f t="shared" si="10694"/>
        <v>487</v>
      </c>
      <c r="I2598" s="26">
        <f t="shared" si="10695"/>
        <v>0</v>
      </c>
      <c r="J2598" s="26">
        <f t="shared" si="10696"/>
        <v>0</v>
      </c>
      <c r="K2598" s="26">
        <f t="shared" si="10697"/>
        <v>0</v>
      </c>
      <c r="L2598" s="26">
        <f t="shared" si="10463"/>
        <v>487</v>
      </c>
      <c r="M2598" s="26">
        <f t="shared" si="10464"/>
        <v>487</v>
      </c>
      <c r="N2598" s="26">
        <f t="shared" si="10465"/>
        <v>487</v>
      </c>
      <c r="O2598" s="26">
        <f t="shared" si="10698"/>
        <v>0</v>
      </c>
      <c r="P2598" s="26">
        <f t="shared" si="10699"/>
        <v>0</v>
      </c>
      <c r="Q2598" s="26">
        <f t="shared" si="10700"/>
        <v>0</v>
      </c>
      <c r="R2598" s="26">
        <f t="shared" si="10466"/>
        <v>487</v>
      </c>
      <c r="S2598" s="26">
        <f t="shared" si="10467"/>
        <v>487</v>
      </c>
      <c r="T2598" s="26">
        <f t="shared" si="10468"/>
        <v>487</v>
      </c>
      <c r="U2598" s="26">
        <f t="shared" si="10701"/>
        <v>0</v>
      </c>
      <c r="V2598" s="26">
        <f t="shared" si="10702"/>
        <v>0</v>
      </c>
      <c r="W2598" s="26">
        <f t="shared" si="10703"/>
        <v>0</v>
      </c>
      <c r="X2598" s="26">
        <f t="shared" si="10469"/>
        <v>487</v>
      </c>
      <c r="Y2598" s="26">
        <f t="shared" si="10470"/>
        <v>487</v>
      </c>
      <c r="Z2598" s="26">
        <f t="shared" si="10471"/>
        <v>487</v>
      </c>
      <c r="AA2598" s="26">
        <f t="shared" si="10704"/>
        <v>0</v>
      </c>
      <c r="AB2598" s="26">
        <f t="shared" si="10705"/>
        <v>0</v>
      </c>
      <c r="AC2598" s="26">
        <f t="shared" si="10706"/>
        <v>0</v>
      </c>
      <c r="AD2598" s="26">
        <f t="shared" si="10472"/>
        <v>487</v>
      </c>
      <c r="AE2598" s="26">
        <f t="shared" si="10473"/>
        <v>487</v>
      </c>
      <c r="AF2598" s="26">
        <f t="shared" si="10474"/>
        <v>487</v>
      </c>
      <c r="AG2598" s="26">
        <f t="shared" si="10707"/>
        <v>0</v>
      </c>
      <c r="AH2598" s="26">
        <f t="shared" si="10708"/>
        <v>0</v>
      </c>
      <c r="AI2598" s="26">
        <f t="shared" si="10709"/>
        <v>0</v>
      </c>
      <c r="AJ2598" s="26">
        <f t="shared" si="10475"/>
        <v>487</v>
      </c>
      <c r="AK2598" s="26">
        <f t="shared" si="10476"/>
        <v>487</v>
      </c>
      <c r="AL2598" s="26">
        <f t="shared" si="10477"/>
        <v>487</v>
      </c>
      <c r="AM2598" s="26">
        <f t="shared" si="10710"/>
        <v>0</v>
      </c>
      <c r="AN2598" s="26">
        <f t="shared" si="10711"/>
        <v>0</v>
      </c>
      <c r="AO2598" s="26">
        <f t="shared" si="10712"/>
        <v>0</v>
      </c>
      <c r="AP2598" s="26">
        <f t="shared" si="10478"/>
        <v>487</v>
      </c>
      <c r="AQ2598" s="26">
        <f t="shared" si="10479"/>
        <v>487</v>
      </c>
      <c r="AR2598" s="26">
        <f t="shared" si="10480"/>
        <v>487</v>
      </c>
      <c r="AS2598" s="26">
        <f t="shared" si="10713"/>
        <v>0</v>
      </c>
      <c r="AT2598" s="26">
        <f t="shared" si="10714"/>
        <v>0</v>
      </c>
      <c r="AU2598" s="26">
        <f t="shared" si="10715"/>
        <v>0</v>
      </c>
      <c r="AV2598" s="26">
        <f t="shared" si="10481"/>
        <v>487</v>
      </c>
      <c r="AW2598" s="26">
        <f t="shared" si="10482"/>
        <v>487</v>
      </c>
      <c r="AX2598" s="26">
        <f t="shared" si="10483"/>
        <v>487</v>
      </c>
      <c r="AY2598" s="26">
        <f t="shared" si="10716"/>
        <v>0</v>
      </c>
      <c r="AZ2598" s="26">
        <f t="shared" si="10717"/>
        <v>0</v>
      </c>
      <c r="BA2598" s="26">
        <f t="shared" si="10718"/>
        <v>0</v>
      </c>
      <c r="BB2598" s="26">
        <f t="shared" si="10484"/>
        <v>487</v>
      </c>
      <c r="BC2598" s="26">
        <f t="shared" si="10485"/>
        <v>487</v>
      </c>
      <c r="BD2598" s="26">
        <f t="shared" si="10486"/>
        <v>487</v>
      </c>
      <c r="BE2598" s="26">
        <f t="shared" si="10719"/>
        <v>0</v>
      </c>
      <c r="BF2598" s="26">
        <f t="shared" si="10720"/>
        <v>0</v>
      </c>
      <c r="BG2598" s="26">
        <f t="shared" si="10721"/>
        <v>0</v>
      </c>
      <c r="BH2598" s="26">
        <f t="shared" si="10487"/>
        <v>487</v>
      </c>
      <c r="BI2598" s="26">
        <f t="shared" si="10488"/>
        <v>487</v>
      </c>
      <c r="BJ2598" s="26">
        <f t="shared" si="10489"/>
        <v>487</v>
      </c>
      <c r="BK2598" s="26">
        <f t="shared" si="10722"/>
        <v>0</v>
      </c>
      <c r="BL2598" s="26">
        <f t="shared" si="10723"/>
        <v>0</v>
      </c>
      <c r="BM2598" s="26">
        <f t="shared" si="10724"/>
        <v>0</v>
      </c>
      <c r="BN2598" s="26">
        <f t="shared" si="10490"/>
        <v>487</v>
      </c>
      <c r="BO2598" s="26">
        <f t="shared" si="10491"/>
        <v>487</v>
      </c>
      <c r="BP2598" s="26">
        <f t="shared" si="10492"/>
        <v>487</v>
      </c>
      <c r="BQ2598" s="26">
        <f t="shared" si="10725"/>
        <v>0</v>
      </c>
      <c r="BR2598" s="26">
        <f t="shared" si="10726"/>
        <v>0</v>
      </c>
      <c r="BS2598" s="26">
        <f t="shared" si="10493"/>
        <v>487</v>
      </c>
      <c r="BT2598" s="26">
        <f t="shared" si="10494"/>
        <v>487</v>
      </c>
      <c r="BU2598" s="26">
        <f t="shared" si="10495"/>
        <v>487</v>
      </c>
      <c r="BV2598" s="26">
        <f t="shared" si="10727"/>
        <v>0</v>
      </c>
      <c r="BW2598" s="26">
        <f t="shared" si="10728"/>
        <v>0</v>
      </c>
      <c r="BX2598" s="26">
        <f t="shared" si="10496"/>
        <v>487</v>
      </c>
      <c r="BY2598" s="26">
        <f t="shared" si="10497"/>
        <v>487</v>
      </c>
      <c r="BZ2598" s="26">
        <f t="shared" si="10498"/>
        <v>487</v>
      </c>
      <c r="CA2598" s="26">
        <f t="shared" si="10729"/>
        <v>0</v>
      </c>
      <c r="CB2598" s="26">
        <f t="shared" si="10730"/>
        <v>0</v>
      </c>
      <c r="CC2598" s="26">
        <f t="shared" si="10731"/>
        <v>0</v>
      </c>
      <c r="CD2598" s="26">
        <f t="shared" si="10357"/>
        <v>487</v>
      </c>
      <c r="CE2598" s="26">
        <f t="shared" si="10358"/>
        <v>487</v>
      </c>
      <c r="CF2598" s="26">
        <f t="shared" si="10359"/>
        <v>487</v>
      </c>
      <c r="CG2598" s="26">
        <f t="shared" si="10732"/>
        <v>0</v>
      </c>
      <c r="CH2598" s="26">
        <f t="shared" si="10733"/>
        <v>0</v>
      </c>
      <c r="CI2598" s="26">
        <f t="shared" si="10734"/>
        <v>0</v>
      </c>
      <c r="CJ2598" s="26">
        <f t="shared" si="10360"/>
        <v>487</v>
      </c>
      <c r="CK2598" s="26">
        <f t="shared" si="10361"/>
        <v>487</v>
      </c>
      <c r="CL2598" s="26">
        <f t="shared" si="10362"/>
        <v>487</v>
      </c>
      <c r="CM2598" s="26">
        <f t="shared" si="10735"/>
        <v>0</v>
      </c>
      <c r="CN2598" s="26">
        <f t="shared" si="10736"/>
        <v>0</v>
      </c>
      <c r="CO2598" s="26">
        <f t="shared" si="10737"/>
        <v>0</v>
      </c>
      <c r="CP2598" s="26">
        <f t="shared" si="10363"/>
        <v>487</v>
      </c>
      <c r="CQ2598" s="26">
        <f t="shared" si="10364"/>
        <v>487</v>
      </c>
      <c r="CR2598" s="26">
        <f t="shared" si="10365"/>
        <v>487</v>
      </c>
      <c r="CS2598" s="26">
        <f t="shared" si="10738"/>
        <v>0</v>
      </c>
      <c r="CT2598" s="19"/>
      <c r="CU2598" s="35"/>
      <c r="CZ2598" s="1" t="s">
        <v>28</v>
      </c>
    </row>
    <row r="2599" spans="1:105" ht="46.8" hidden="1" x14ac:dyDescent="0.3">
      <c r="A2599" s="16" t="s">
        <v>1460</v>
      </c>
      <c r="B2599" s="17">
        <v>120</v>
      </c>
      <c r="C2599" s="16" t="s">
        <v>40</v>
      </c>
      <c r="D2599" s="16" t="s">
        <v>352</v>
      </c>
      <c r="E2599" s="34" t="s">
        <v>1457</v>
      </c>
      <c r="F2599" s="26">
        <v>487</v>
      </c>
      <c r="G2599" s="26">
        <v>487</v>
      </c>
      <c r="H2599" s="26">
        <v>487</v>
      </c>
      <c r="I2599" s="26"/>
      <c r="J2599" s="26"/>
      <c r="K2599" s="26"/>
      <c r="L2599" s="26">
        <f t="shared" si="10463"/>
        <v>487</v>
      </c>
      <c r="M2599" s="26">
        <f t="shared" si="10464"/>
        <v>487</v>
      </c>
      <c r="N2599" s="26">
        <f t="shared" si="10465"/>
        <v>487</v>
      </c>
      <c r="O2599" s="26"/>
      <c r="P2599" s="26"/>
      <c r="Q2599" s="26"/>
      <c r="R2599" s="26">
        <f t="shared" si="10466"/>
        <v>487</v>
      </c>
      <c r="S2599" s="26">
        <f t="shared" si="10467"/>
        <v>487</v>
      </c>
      <c r="T2599" s="26">
        <f t="shared" si="10468"/>
        <v>487</v>
      </c>
      <c r="U2599" s="26"/>
      <c r="V2599" s="26"/>
      <c r="W2599" s="26"/>
      <c r="X2599" s="26">
        <f t="shared" si="10469"/>
        <v>487</v>
      </c>
      <c r="Y2599" s="26">
        <f t="shared" si="10470"/>
        <v>487</v>
      </c>
      <c r="Z2599" s="26">
        <f t="shared" si="10471"/>
        <v>487</v>
      </c>
      <c r="AA2599" s="26"/>
      <c r="AB2599" s="26"/>
      <c r="AC2599" s="26"/>
      <c r="AD2599" s="26">
        <f t="shared" si="10472"/>
        <v>487</v>
      </c>
      <c r="AE2599" s="26">
        <f t="shared" si="10473"/>
        <v>487</v>
      </c>
      <c r="AF2599" s="26">
        <f t="shared" si="10474"/>
        <v>487</v>
      </c>
      <c r="AG2599" s="26"/>
      <c r="AH2599" s="26"/>
      <c r="AI2599" s="26"/>
      <c r="AJ2599" s="26">
        <f t="shared" si="10475"/>
        <v>487</v>
      </c>
      <c r="AK2599" s="26">
        <f t="shared" si="10476"/>
        <v>487</v>
      </c>
      <c r="AL2599" s="26">
        <f t="shared" si="10477"/>
        <v>487</v>
      </c>
      <c r="AM2599" s="26"/>
      <c r="AN2599" s="26"/>
      <c r="AO2599" s="26"/>
      <c r="AP2599" s="26">
        <f t="shared" si="10478"/>
        <v>487</v>
      </c>
      <c r="AQ2599" s="26">
        <f t="shared" si="10479"/>
        <v>487</v>
      </c>
      <c r="AR2599" s="26">
        <f t="shared" si="10480"/>
        <v>487</v>
      </c>
      <c r="AS2599" s="26"/>
      <c r="AT2599" s="26"/>
      <c r="AU2599" s="26"/>
      <c r="AV2599" s="26">
        <f t="shared" si="10481"/>
        <v>487</v>
      </c>
      <c r="AW2599" s="26">
        <f t="shared" si="10482"/>
        <v>487</v>
      </c>
      <c r="AX2599" s="26">
        <f t="shared" si="10483"/>
        <v>487</v>
      </c>
      <c r="AY2599" s="26"/>
      <c r="AZ2599" s="26"/>
      <c r="BA2599" s="26"/>
      <c r="BB2599" s="26">
        <f t="shared" si="10484"/>
        <v>487</v>
      </c>
      <c r="BC2599" s="26">
        <f t="shared" si="10485"/>
        <v>487</v>
      </c>
      <c r="BD2599" s="26">
        <f t="shared" si="10486"/>
        <v>487</v>
      </c>
      <c r="BE2599" s="26"/>
      <c r="BF2599" s="26"/>
      <c r="BG2599" s="26"/>
      <c r="BH2599" s="26">
        <f t="shared" si="10487"/>
        <v>487</v>
      </c>
      <c r="BI2599" s="26">
        <f t="shared" si="10488"/>
        <v>487</v>
      </c>
      <c r="BJ2599" s="26">
        <f t="shared" si="10489"/>
        <v>487</v>
      </c>
      <c r="BK2599" s="26"/>
      <c r="BL2599" s="26"/>
      <c r="BM2599" s="26"/>
      <c r="BN2599" s="26">
        <f t="shared" si="10490"/>
        <v>487</v>
      </c>
      <c r="BO2599" s="26">
        <f t="shared" si="10491"/>
        <v>487</v>
      </c>
      <c r="BP2599" s="26">
        <f t="shared" si="10492"/>
        <v>487</v>
      </c>
      <c r="BQ2599" s="26"/>
      <c r="BR2599" s="26"/>
      <c r="BS2599" s="26">
        <f t="shared" si="10493"/>
        <v>487</v>
      </c>
      <c r="BT2599" s="26">
        <f t="shared" si="10494"/>
        <v>487</v>
      </c>
      <c r="BU2599" s="26">
        <f t="shared" si="10495"/>
        <v>487</v>
      </c>
      <c r="BV2599" s="26"/>
      <c r="BW2599" s="26"/>
      <c r="BX2599" s="26">
        <f t="shared" si="10496"/>
        <v>487</v>
      </c>
      <c r="BY2599" s="26">
        <f t="shared" si="10497"/>
        <v>487</v>
      </c>
      <c r="BZ2599" s="26">
        <f t="shared" si="10498"/>
        <v>487</v>
      </c>
      <c r="CA2599" s="26"/>
      <c r="CB2599" s="26"/>
      <c r="CC2599" s="26"/>
      <c r="CD2599" s="26">
        <f t="shared" si="10357"/>
        <v>487</v>
      </c>
      <c r="CE2599" s="26">
        <f t="shared" si="10358"/>
        <v>487</v>
      </c>
      <c r="CF2599" s="26">
        <f t="shared" si="10359"/>
        <v>487</v>
      </c>
      <c r="CG2599" s="26"/>
      <c r="CH2599" s="26"/>
      <c r="CI2599" s="26"/>
      <c r="CJ2599" s="26">
        <f t="shared" si="10360"/>
        <v>487</v>
      </c>
      <c r="CK2599" s="26">
        <f t="shared" si="10361"/>
        <v>487</v>
      </c>
      <c r="CL2599" s="26">
        <f t="shared" si="10362"/>
        <v>487</v>
      </c>
      <c r="CM2599" s="26"/>
      <c r="CN2599" s="26"/>
      <c r="CO2599" s="26"/>
      <c r="CP2599" s="26">
        <f t="shared" si="10363"/>
        <v>487</v>
      </c>
      <c r="CQ2599" s="26">
        <f t="shared" si="10364"/>
        <v>487</v>
      </c>
      <c r="CR2599" s="26">
        <f t="shared" si="10365"/>
        <v>487</v>
      </c>
      <c r="CS2599" s="26"/>
      <c r="CT2599" s="19"/>
      <c r="CU2599" s="35"/>
    </row>
    <row r="2600" spans="1:105" ht="31.2" hidden="1" x14ac:dyDescent="0.3">
      <c r="A2600" s="16" t="s">
        <v>1460</v>
      </c>
      <c r="B2600" s="17">
        <v>200</v>
      </c>
      <c r="C2600" s="16"/>
      <c r="D2600" s="16"/>
      <c r="E2600" s="34" t="s">
        <v>38</v>
      </c>
      <c r="F2600" s="26">
        <f t="shared" si="10692"/>
        <v>6417.6</v>
      </c>
      <c r="G2600" s="26">
        <f t="shared" si="10693"/>
        <v>6425.6</v>
      </c>
      <c r="H2600" s="26">
        <f t="shared" si="10694"/>
        <v>6425.6</v>
      </c>
      <c r="I2600" s="26">
        <f t="shared" si="10695"/>
        <v>0</v>
      </c>
      <c r="J2600" s="26">
        <f t="shared" si="10696"/>
        <v>0</v>
      </c>
      <c r="K2600" s="26">
        <f t="shared" si="10697"/>
        <v>0</v>
      </c>
      <c r="L2600" s="26">
        <f t="shared" si="10463"/>
        <v>6417.6</v>
      </c>
      <c r="M2600" s="26">
        <f t="shared" si="10464"/>
        <v>6425.6</v>
      </c>
      <c r="N2600" s="26">
        <f t="shared" si="10465"/>
        <v>6425.6</v>
      </c>
      <c r="O2600" s="26">
        <f t="shared" si="10698"/>
        <v>0</v>
      </c>
      <c r="P2600" s="26">
        <f t="shared" si="10699"/>
        <v>0</v>
      </c>
      <c r="Q2600" s="26">
        <f t="shared" si="10700"/>
        <v>0</v>
      </c>
      <c r="R2600" s="26">
        <f t="shared" si="10466"/>
        <v>6417.6</v>
      </c>
      <c r="S2600" s="26">
        <f t="shared" si="10467"/>
        <v>6425.6</v>
      </c>
      <c r="T2600" s="26">
        <f t="shared" si="10468"/>
        <v>6425.6</v>
      </c>
      <c r="U2600" s="26">
        <f t="shared" si="10701"/>
        <v>0</v>
      </c>
      <c r="V2600" s="26">
        <f t="shared" si="10702"/>
        <v>0</v>
      </c>
      <c r="W2600" s="26">
        <f t="shared" si="10703"/>
        <v>0</v>
      </c>
      <c r="X2600" s="26">
        <f t="shared" si="10469"/>
        <v>6417.6</v>
      </c>
      <c r="Y2600" s="26">
        <f t="shared" si="10470"/>
        <v>6425.6</v>
      </c>
      <c r="Z2600" s="26">
        <f t="shared" si="10471"/>
        <v>6425.6</v>
      </c>
      <c r="AA2600" s="26">
        <f t="shared" si="10704"/>
        <v>0</v>
      </c>
      <c r="AB2600" s="26">
        <f t="shared" si="10705"/>
        <v>0</v>
      </c>
      <c r="AC2600" s="26">
        <f t="shared" si="10706"/>
        <v>0</v>
      </c>
      <c r="AD2600" s="26">
        <f t="shared" si="10472"/>
        <v>6417.6</v>
      </c>
      <c r="AE2600" s="26">
        <f t="shared" si="10473"/>
        <v>6425.6</v>
      </c>
      <c r="AF2600" s="26">
        <f t="shared" si="10474"/>
        <v>6425.6</v>
      </c>
      <c r="AG2600" s="26">
        <f t="shared" si="10707"/>
        <v>0</v>
      </c>
      <c r="AH2600" s="26">
        <f t="shared" si="10708"/>
        <v>0</v>
      </c>
      <c r="AI2600" s="26">
        <f t="shared" si="10709"/>
        <v>0</v>
      </c>
      <c r="AJ2600" s="26">
        <f t="shared" si="10475"/>
        <v>6417.6</v>
      </c>
      <c r="AK2600" s="26">
        <f t="shared" si="10476"/>
        <v>6425.6</v>
      </c>
      <c r="AL2600" s="26">
        <f t="shared" si="10477"/>
        <v>6425.6</v>
      </c>
      <c r="AM2600" s="26">
        <f t="shared" si="10710"/>
        <v>0</v>
      </c>
      <c r="AN2600" s="26">
        <f t="shared" si="10711"/>
        <v>0</v>
      </c>
      <c r="AO2600" s="26">
        <f t="shared" si="10712"/>
        <v>0</v>
      </c>
      <c r="AP2600" s="26">
        <f t="shared" si="10478"/>
        <v>6417.6</v>
      </c>
      <c r="AQ2600" s="26">
        <f t="shared" si="10479"/>
        <v>6425.6</v>
      </c>
      <c r="AR2600" s="26">
        <f t="shared" si="10480"/>
        <v>6425.6</v>
      </c>
      <c r="AS2600" s="26">
        <f t="shared" si="10713"/>
        <v>0</v>
      </c>
      <c r="AT2600" s="26">
        <f t="shared" si="10714"/>
        <v>0</v>
      </c>
      <c r="AU2600" s="26">
        <f t="shared" si="10715"/>
        <v>0</v>
      </c>
      <c r="AV2600" s="26">
        <f t="shared" si="10481"/>
        <v>6417.6</v>
      </c>
      <c r="AW2600" s="26">
        <f t="shared" si="10482"/>
        <v>6425.6</v>
      </c>
      <c r="AX2600" s="26">
        <f t="shared" si="10483"/>
        <v>6425.6</v>
      </c>
      <c r="AY2600" s="26">
        <f t="shared" si="10716"/>
        <v>0</v>
      </c>
      <c r="AZ2600" s="26">
        <f t="shared" si="10717"/>
        <v>0</v>
      </c>
      <c r="BA2600" s="26">
        <f t="shared" si="10718"/>
        <v>0</v>
      </c>
      <c r="BB2600" s="26">
        <f t="shared" si="10484"/>
        <v>6417.6</v>
      </c>
      <c r="BC2600" s="26">
        <f t="shared" si="10485"/>
        <v>6425.6</v>
      </c>
      <c r="BD2600" s="26">
        <f t="shared" si="10486"/>
        <v>6425.6</v>
      </c>
      <c r="BE2600" s="26">
        <f t="shared" si="10719"/>
        <v>0</v>
      </c>
      <c r="BF2600" s="26">
        <f t="shared" si="10720"/>
        <v>0</v>
      </c>
      <c r="BG2600" s="26">
        <f t="shared" si="10721"/>
        <v>0</v>
      </c>
      <c r="BH2600" s="26">
        <f t="shared" si="10487"/>
        <v>6417.6</v>
      </c>
      <c r="BI2600" s="26">
        <f t="shared" si="10488"/>
        <v>6425.6</v>
      </c>
      <c r="BJ2600" s="26">
        <f t="shared" si="10489"/>
        <v>6425.6</v>
      </c>
      <c r="BK2600" s="26">
        <f t="shared" si="10722"/>
        <v>0</v>
      </c>
      <c r="BL2600" s="26">
        <f t="shared" si="10723"/>
        <v>0</v>
      </c>
      <c r="BM2600" s="26">
        <f t="shared" si="10724"/>
        <v>0</v>
      </c>
      <c r="BN2600" s="26">
        <f t="shared" si="10490"/>
        <v>6417.6</v>
      </c>
      <c r="BO2600" s="26">
        <f t="shared" si="10491"/>
        <v>6425.6</v>
      </c>
      <c r="BP2600" s="26">
        <f t="shared" si="10492"/>
        <v>6425.6</v>
      </c>
      <c r="BQ2600" s="26">
        <f t="shared" si="10725"/>
        <v>0</v>
      </c>
      <c r="BR2600" s="26">
        <f t="shared" si="10726"/>
        <v>0</v>
      </c>
      <c r="BS2600" s="26">
        <f t="shared" si="10493"/>
        <v>6417.6</v>
      </c>
      <c r="BT2600" s="26">
        <f t="shared" si="10494"/>
        <v>6425.6</v>
      </c>
      <c r="BU2600" s="26">
        <f t="shared" si="10495"/>
        <v>6425.6</v>
      </c>
      <c r="BV2600" s="26">
        <f t="shared" si="10727"/>
        <v>0</v>
      </c>
      <c r="BW2600" s="26">
        <f t="shared" si="10728"/>
        <v>0</v>
      </c>
      <c r="BX2600" s="26">
        <f t="shared" si="10496"/>
        <v>6417.6</v>
      </c>
      <c r="BY2600" s="26">
        <f t="shared" si="10497"/>
        <v>6425.6</v>
      </c>
      <c r="BZ2600" s="26">
        <f t="shared" si="10498"/>
        <v>6425.6</v>
      </c>
      <c r="CA2600" s="26">
        <f t="shared" si="10729"/>
        <v>0</v>
      </c>
      <c r="CB2600" s="26">
        <f t="shared" si="10730"/>
        <v>0</v>
      </c>
      <c r="CC2600" s="26">
        <f t="shared" si="10731"/>
        <v>0</v>
      </c>
      <c r="CD2600" s="26">
        <f t="shared" si="10357"/>
        <v>6417.6</v>
      </c>
      <c r="CE2600" s="26">
        <f t="shared" si="10358"/>
        <v>6425.6</v>
      </c>
      <c r="CF2600" s="26">
        <f t="shared" si="10359"/>
        <v>6425.6</v>
      </c>
      <c r="CG2600" s="26">
        <f t="shared" si="10732"/>
        <v>0</v>
      </c>
      <c r="CH2600" s="26">
        <f t="shared" si="10733"/>
        <v>0</v>
      </c>
      <c r="CI2600" s="26">
        <f t="shared" si="10734"/>
        <v>0</v>
      </c>
      <c r="CJ2600" s="26">
        <f t="shared" si="10360"/>
        <v>6417.6</v>
      </c>
      <c r="CK2600" s="26">
        <f t="shared" si="10361"/>
        <v>6425.6</v>
      </c>
      <c r="CL2600" s="26">
        <f t="shared" si="10362"/>
        <v>6425.6</v>
      </c>
      <c r="CM2600" s="26">
        <f t="shared" si="10735"/>
        <v>0</v>
      </c>
      <c r="CN2600" s="26">
        <f t="shared" si="10736"/>
        <v>0</v>
      </c>
      <c r="CO2600" s="26">
        <f t="shared" si="10737"/>
        <v>0</v>
      </c>
      <c r="CP2600" s="26">
        <f t="shared" si="10363"/>
        <v>6417.6</v>
      </c>
      <c r="CQ2600" s="26">
        <f t="shared" si="10364"/>
        <v>6425.6</v>
      </c>
      <c r="CR2600" s="26">
        <f t="shared" si="10365"/>
        <v>6425.6</v>
      </c>
      <c r="CS2600" s="26">
        <f t="shared" si="10738"/>
        <v>0</v>
      </c>
      <c r="CT2600" s="19"/>
      <c r="CU2600" s="35"/>
      <c r="CY2600" s="1" t="s">
        <v>27</v>
      </c>
    </row>
    <row r="2601" spans="1:105" ht="46.8" hidden="1" x14ac:dyDescent="0.3">
      <c r="A2601" s="16" t="s">
        <v>1460</v>
      </c>
      <c r="B2601" s="17">
        <v>240</v>
      </c>
      <c r="C2601" s="16"/>
      <c r="D2601" s="16"/>
      <c r="E2601" s="34" t="s">
        <v>39</v>
      </c>
      <c r="F2601" s="26">
        <f t="shared" si="10692"/>
        <v>6417.6</v>
      </c>
      <c r="G2601" s="26">
        <f t="shared" si="10693"/>
        <v>6425.6</v>
      </c>
      <c r="H2601" s="26">
        <f t="shared" si="10694"/>
        <v>6425.6</v>
      </c>
      <c r="I2601" s="26">
        <f t="shared" si="10695"/>
        <v>0</v>
      </c>
      <c r="J2601" s="26">
        <f t="shared" si="10696"/>
        <v>0</v>
      </c>
      <c r="K2601" s="26">
        <f t="shared" si="10697"/>
        <v>0</v>
      </c>
      <c r="L2601" s="26">
        <f t="shared" si="10463"/>
        <v>6417.6</v>
      </c>
      <c r="M2601" s="26">
        <f t="shared" si="10464"/>
        <v>6425.6</v>
      </c>
      <c r="N2601" s="26">
        <f t="shared" si="10465"/>
        <v>6425.6</v>
      </c>
      <c r="O2601" s="26">
        <f t="shared" si="10698"/>
        <v>0</v>
      </c>
      <c r="P2601" s="26">
        <f t="shared" si="10699"/>
        <v>0</v>
      </c>
      <c r="Q2601" s="26">
        <f t="shared" si="10700"/>
        <v>0</v>
      </c>
      <c r="R2601" s="26">
        <f t="shared" si="10466"/>
        <v>6417.6</v>
      </c>
      <c r="S2601" s="26">
        <f t="shared" si="10467"/>
        <v>6425.6</v>
      </c>
      <c r="T2601" s="26">
        <f t="shared" si="10468"/>
        <v>6425.6</v>
      </c>
      <c r="U2601" s="26">
        <f t="shared" si="10701"/>
        <v>0</v>
      </c>
      <c r="V2601" s="26">
        <f t="shared" si="10702"/>
        <v>0</v>
      </c>
      <c r="W2601" s="26">
        <f t="shared" si="10703"/>
        <v>0</v>
      </c>
      <c r="X2601" s="26">
        <f t="shared" si="10469"/>
        <v>6417.6</v>
      </c>
      <c r="Y2601" s="26">
        <f t="shared" si="10470"/>
        <v>6425.6</v>
      </c>
      <c r="Z2601" s="26">
        <f t="shared" si="10471"/>
        <v>6425.6</v>
      </c>
      <c r="AA2601" s="26">
        <f t="shared" si="10704"/>
        <v>0</v>
      </c>
      <c r="AB2601" s="26">
        <f t="shared" si="10705"/>
        <v>0</v>
      </c>
      <c r="AC2601" s="26">
        <f t="shared" si="10706"/>
        <v>0</v>
      </c>
      <c r="AD2601" s="26">
        <f t="shared" si="10472"/>
        <v>6417.6</v>
      </c>
      <c r="AE2601" s="26">
        <f t="shared" si="10473"/>
        <v>6425.6</v>
      </c>
      <c r="AF2601" s="26">
        <f t="shared" si="10474"/>
        <v>6425.6</v>
      </c>
      <c r="AG2601" s="26">
        <f t="shared" si="10707"/>
        <v>0</v>
      </c>
      <c r="AH2601" s="26">
        <f t="shared" si="10708"/>
        <v>0</v>
      </c>
      <c r="AI2601" s="26">
        <f t="shared" si="10709"/>
        <v>0</v>
      </c>
      <c r="AJ2601" s="26">
        <f t="shared" si="10475"/>
        <v>6417.6</v>
      </c>
      <c r="AK2601" s="26">
        <f t="shared" si="10476"/>
        <v>6425.6</v>
      </c>
      <c r="AL2601" s="26">
        <f t="shared" si="10477"/>
        <v>6425.6</v>
      </c>
      <c r="AM2601" s="26">
        <f t="shared" si="10710"/>
        <v>0</v>
      </c>
      <c r="AN2601" s="26">
        <f t="shared" si="10711"/>
        <v>0</v>
      </c>
      <c r="AO2601" s="26">
        <f t="shared" si="10712"/>
        <v>0</v>
      </c>
      <c r="AP2601" s="26">
        <f t="shared" si="10478"/>
        <v>6417.6</v>
      </c>
      <c r="AQ2601" s="26">
        <f t="shared" si="10479"/>
        <v>6425.6</v>
      </c>
      <c r="AR2601" s="26">
        <f t="shared" si="10480"/>
        <v>6425.6</v>
      </c>
      <c r="AS2601" s="26">
        <f t="shared" si="10713"/>
        <v>0</v>
      </c>
      <c r="AT2601" s="26">
        <f t="shared" si="10714"/>
        <v>0</v>
      </c>
      <c r="AU2601" s="26">
        <f t="shared" si="10715"/>
        <v>0</v>
      </c>
      <c r="AV2601" s="26">
        <f t="shared" si="10481"/>
        <v>6417.6</v>
      </c>
      <c r="AW2601" s="26">
        <f t="shared" si="10482"/>
        <v>6425.6</v>
      </c>
      <c r="AX2601" s="26">
        <f t="shared" si="10483"/>
        <v>6425.6</v>
      </c>
      <c r="AY2601" s="26">
        <f t="shared" si="10716"/>
        <v>0</v>
      </c>
      <c r="AZ2601" s="26">
        <f t="shared" si="10717"/>
        <v>0</v>
      </c>
      <c r="BA2601" s="26">
        <f t="shared" si="10718"/>
        <v>0</v>
      </c>
      <c r="BB2601" s="26">
        <f t="shared" si="10484"/>
        <v>6417.6</v>
      </c>
      <c r="BC2601" s="26">
        <f t="shared" si="10485"/>
        <v>6425.6</v>
      </c>
      <c r="BD2601" s="26">
        <f t="shared" si="10486"/>
        <v>6425.6</v>
      </c>
      <c r="BE2601" s="26">
        <f t="shared" si="10719"/>
        <v>0</v>
      </c>
      <c r="BF2601" s="26">
        <f t="shared" si="10720"/>
        <v>0</v>
      </c>
      <c r="BG2601" s="26">
        <f t="shared" si="10721"/>
        <v>0</v>
      </c>
      <c r="BH2601" s="26">
        <f t="shared" si="10487"/>
        <v>6417.6</v>
      </c>
      <c r="BI2601" s="26">
        <f t="shared" si="10488"/>
        <v>6425.6</v>
      </c>
      <c r="BJ2601" s="26">
        <f t="shared" si="10489"/>
        <v>6425.6</v>
      </c>
      <c r="BK2601" s="26">
        <f t="shared" si="10722"/>
        <v>0</v>
      </c>
      <c r="BL2601" s="26">
        <f t="shared" si="10723"/>
        <v>0</v>
      </c>
      <c r="BM2601" s="26">
        <f t="shared" si="10724"/>
        <v>0</v>
      </c>
      <c r="BN2601" s="26">
        <f t="shared" si="10490"/>
        <v>6417.6</v>
      </c>
      <c r="BO2601" s="26">
        <f t="shared" si="10491"/>
        <v>6425.6</v>
      </c>
      <c r="BP2601" s="26">
        <f t="shared" si="10492"/>
        <v>6425.6</v>
      </c>
      <c r="BQ2601" s="26">
        <f t="shared" si="10725"/>
        <v>0</v>
      </c>
      <c r="BR2601" s="26">
        <f t="shared" si="10726"/>
        <v>0</v>
      </c>
      <c r="BS2601" s="26">
        <f t="shared" si="10493"/>
        <v>6417.6</v>
      </c>
      <c r="BT2601" s="26">
        <f t="shared" si="10494"/>
        <v>6425.6</v>
      </c>
      <c r="BU2601" s="26">
        <f t="shared" si="10495"/>
        <v>6425.6</v>
      </c>
      <c r="BV2601" s="26">
        <f t="shared" si="10727"/>
        <v>0</v>
      </c>
      <c r="BW2601" s="26">
        <f t="shared" si="10728"/>
        <v>0</v>
      </c>
      <c r="BX2601" s="26">
        <f t="shared" si="10496"/>
        <v>6417.6</v>
      </c>
      <c r="BY2601" s="26">
        <f t="shared" si="10497"/>
        <v>6425.6</v>
      </c>
      <c r="BZ2601" s="26">
        <f t="shared" si="10498"/>
        <v>6425.6</v>
      </c>
      <c r="CA2601" s="26">
        <f t="shared" si="10729"/>
        <v>0</v>
      </c>
      <c r="CB2601" s="26">
        <f t="shared" si="10730"/>
        <v>0</v>
      </c>
      <c r="CC2601" s="26">
        <f t="shared" si="10731"/>
        <v>0</v>
      </c>
      <c r="CD2601" s="26">
        <f t="shared" si="10357"/>
        <v>6417.6</v>
      </c>
      <c r="CE2601" s="26">
        <f t="shared" si="10358"/>
        <v>6425.6</v>
      </c>
      <c r="CF2601" s="26">
        <f t="shared" si="10359"/>
        <v>6425.6</v>
      </c>
      <c r="CG2601" s="26">
        <f t="shared" si="10732"/>
        <v>0</v>
      </c>
      <c r="CH2601" s="26">
        <f t="shared" si="10733"/>
        <v>0</v>
      </c>
      <c r="CI2601" s="26">
        <f t="shared" si="10734"/>
        <v>0</v>
      </c>
      <c r="CJ2601" s="26">
        <f t="shared" si="10360"/>
        <v>6417.6</v>
      </c>
      <c r="CK2601" s="26">
        <f t="shared" si="10361"/>
        <v>6425.6</v>
      </c>
      <c r="CL2601" s="26">
        <f t="shared" si="10362"/>
        <v>6425.6</v>
      </c>
      <c r="CM2601" s="26">
        <f t="shared" si="10735"/>
        <v>0</v>
      </c>
      <c r="CN2601" s="26">
        <f t="shared" si="10736"/>
        <v>0</v>
      </c>
      <c r="CO2601" s="26">
        <f t="shared" si="10737"/>
        <v>0</v>
      </c>
      <c r="CP2601" s="26">
        <f t="shared" si="10363"/>
        <v>6417.6</v>
      </c>
      <c r="CQ2601" s="26">
        <f t="shared" si="10364"/>
        <v>6425.6</v>
      </c>
      <c r="CR2601" s="26">
        <f t="shared" si="10365"/>
        <v>6425.6</v>
      </c>
      <c r="CS2601" s="26">
        <f t="shared" si="10738"/>
        <v>0</v>
      </c>
      <c r="CT2601" s="19"/>
      <c r="CU2601" s="35"/>
      <c r="CZ2601" s="1" t="s">
        <v>28</v>
      </c>
    </row>
    <row r="2602" spans="1:105" ht="46.8" hidden="1" x14ac:dyDescent="0.3">
      <c r="A2602" s="16" t="s">
        <v>1460</v>
      </c>
      <c r="B2602" s="17">
        <v>240</v>
      </c>
      <c r="C2602" s="16" t="s">
        <v>40</v>
      </c>
      <c r="D2602" s="16" t="s">
        <v>352</v>
      </c>
      <c r="E2602" s="34" t="s">
        <v>1457</v>
      </c>
      <c r="F2602" s="26">
        <v>6417.6</v>
      </c>
      <c r="G2602" s="26">
        <v>6425.6</v>
      </c>
      <c r="H2602" s="26">
        <v>6425.6</v>
      </c>
      <c r="I2602" s="26"/>
      <c r="J2602" s="26"/>
      <c r="K2602" s="26"/>
      <c r="L2602" s="26">
        <f t="shared" si="10463"/>
        <v>6417.6</v>
      </c>
      <c r="M2602" s="26">
        <f t="shared" si="10464"/>
        <v>6425.6</v>
      </c>
      <c r="N2602" s="26">
        <f t="shared" si="10465"/>
        <v>6425.6</v>
      </c>
      <c r="O2602" s="26"/>
      <c r="P2602" s="26"/>
      <c r="Q2602" s="26"/>
      <c r="R2602" s="26">
        <f t="shared" si="10466"/>
        <v>6417.6</v>
      </c>
      <c r="S2602" s="26">
        <f t="shared" si="10467"/>
        <v>6425.6</v>
      </c>
      <c r="T2602" s="26">
        <f t="shared" si="10468"/>
        <v>6425.6</v>
      </c>
      <c r="U2602" s="26"/>
      <c r="V2602" s="26"/>
      <c r="W2602" s="26"/>
      <c r="X2602" s="26">
        <f t="shared" si="10469"/>
        <v>6417.6</v>
      </c>
      <c r="Y2602" s="26">
        <f t="shared" si="10470"/>
        <v>6425.6</v>
      </c>
      <c r="Z2602" s="26">
        <f t="shared" si="10471"/>
        <v>6425.6</v>
      </c>
      <c r="AA2602" s="26"/>
      <c r="AB2602" s="26"/>
      <c r="AC2602" s="26"/>
      <c r="AD2602" s="26">
        <f t="shared" si="10472"/>
        <v>6417.6</v>
      </c>
      <c r="AE2602" s="26">
        <f t="shared" si="10473"/>
        <v>6425.6</v>
      </c>
      <c r="AF2602" s="26">
        <f t="shared" si="10474"/>
        <v>6425.6</v>
      </c>
      <c r="AG2602" s="26"/>
      <c r="AH2602" s="26"/>
      <c r="AI2602" s="26"/>
      <c r="AJ2602" s="26">
        <f t="shared" si="10475"/>
        <v>6417.6</v>
      </c>
      <c r="AK2602" s="26">
        <f t="shared" si="10476"/>
        <v>6425.6</v>
      </c>
      <c r="AL2602" s="26">
        <f t="shared" si="10477"/>
        <v>6425.6</v>
      </c>
      <c r="AM2602" s="26"/>
      <c r="AN2602" s="26"/>
      <c r="AO2602" s="26"/>
      <c r="AP2602" s="26">
        <f t="shared" si="10478"/>
        <v>6417.6</v>
      </c>
      <c r="AQ2602" s="26">
        <f t="shared" si="10479"/>
        <v>6425.6</v>
      </c>
      <c r="AR2602" s="26">
        <f t="shared" si="10480"/>
        <v>6425.6</v>
      </c>
      <c r="AS2602" s="26"/>
      <c r="AT2602" s="26"/>
      <c r="AU2602" s="26"/>
      <c r="AV2602" s="26">
        <f t="shared" si="10481"/>
        <v>6417.6</v>
      </c>
      <c r="AW2602" s="26">
        <f t="shared" si="10482"/>
        <v>6425.6</v>
      </c>
      <c r="AX2602" s="26">
        <f t="shared" si="10483"/>
        <v>6425.6</v>
      </c>
      <c r="AY2602" s="26"/>
      <c r="AZ2602" s="26"/>
      <c r="BA2602" s="26"/>
      <c r="BB2602" s="26">
        <f t="shared" si="10484"/>
        <v>6417.6</v>
      </c>
      <c r="BC2602" s="26">
        <f t="shared" si="10485"/>
        <v>6425.6</v>
      </c>
      <c r="BD2602" s="26">
        <f t="shared" si="10486"/>
        <v>6425.6</v>
      </c>
      <c r="BE2602" s="26"/>
      <c r="BF2602" s="26"/>
      <c r="BG2602" s="26"/>
      <c r="BH2602" s="26">
        <f t="shared" si="10487"/>
        <v>6417.6</v>
      </c>
      <c r="BI2602" s="26">
        <f t="shared" si="10488"/>
        <v>6425.6</v>
      </c>
      <c r="BJ2602" s="26">
        <f t="shared" si="10489"/>
        <v>6425.6</v>
      </c>
      <c r="BK2602" s="26"/>
      <c r="BL2602" s="26"/>
      <c r="BM2602" s="26"/>
      <c r="BN2602" s="26">
        <f t="shared" si="10490"/>
        <v>6417.6</v>
      </c>
      <c r="BO2602" s="26">
        <f t="shared" si="10491"/>
        <v>6425.6</v>
      </c>
      <c r="BP2602" s="26">
        <f t="shared" si="10492"/>
        <v>6425.6</v>
      </c>
      <c r="BQ2602" s="26"/>
      <c r="BR2602" s="26"/>
      <c r="BS2602" s="26">
        <f t="shared" si="10493"/>
        <v>6417.6</v>
      </c>
      <c r="BT2602" s="26">
        <f t="shared" si="10494"/>
        <v>6425.6</v>
      </c>
      <c r="BU2602" s="26">
        <f t="shared" si="10495"/>
        <v>6425.6</v>
      </c>
      <c r="BV2602" s="26"/>
      <c r="BW2602" s="26"/>
      <c r="BX2602" s="26">
        <f t="shared" si="10496"/>
        <v>6417.6</v>
      </c>
      <c r="BY2602" s="26">
        <f t="shared" si="10497"/>
        <v>6425.6</v>
      </c>
      <c r="BZ2602" s="26">
        <f t="shared" si="10498"/>
        <v>6425.6</v>
      </c>
      <c r="CA2602" s="26"/>
      <c r="CB2602" s="26"/>
      <c r="CC2602" s="26"/>
      <c r="CD2602" s="26">
        <f t="shared" si="10357"/>
        <v>6417.6</v>
      </c>
      <c r="CE2602" s="26">
        <f t="shared" si="10358"/>
        <v>6425.6</v>
      </c>
      <c r="CF2602" s="26">
        <f t="shared" si="10359"/>
        <v>6425.6</v>
      </c>
      <c r="CG2602" s="26"/>
      <c r="CH2602" s="26"/>
      <c r="CI2602" s="26"/>
      <c r="CJ2602" s="26">
        <f t="shared" si="10360"/>
        <v>6417.6</v>
      </c>
      <c r="CK2602" s="26">
        <f t="shared" si="10361"/>
        <v>6425.6</v>
      </c>
      <c r="CL2602" s="26">
        <f t="shared" si="10362"/>
        <v>6425.6</v>
      </c>
      <c r="CM2602" s="26"/>
      <c r="CN2602" s="26"/>
      <c r="CO2602" s="26"/>
      <c r="CP2602" s="26">
        <f t="shared" si="10363"/>
        <v>6417.6</v>
      </c>
      <c r="CQ2602" s="26">
        <f t="shared" si="10364"/>
        <v>6425.6</v>
      </c>
      <c r="CR2602" s="26">
        <f t="shared" si="10365"/>
        <v>6425.6</v>
      </c>
      <c r="CS2602" s="26"/>
      <c r="CT2602" s="19"/>
      <c r="CU2602" s="35"/>
    </row>
    <row r="2603" spans="1:105" hidden="1" x14ac:dyDescent="0.3">
      <c r="A2603" s="16" t="s">
        <v>1460</v>
      </c>
      <c r="B2603" s="17">
        <v>800</v>
      </c>
      <c r="C2603" s="16"/>
      <c r="D2603" s="16"/>
      <c r="E2603" s="34" t="s">
        <v>52</v>
      </c>
      <c r="F2603" s="26">
        <f t="shared" si="10692"/>
        <v>63</v>
      </c>
      <c r="G2603" s="26">
        <f t="shared" si="10693"/>
        <v>55</v>
      </c>
      <c r="H2603" s="26">
        <f t="shared" si="10694"/>
        <v>55</v>
      </c>
      <c r="I2603" s="26">
        <f t="shared" si="10695"/>
        <v>0</v>
      </c>
      <c r="J2603" s="26">
        <f t="shared" si="10696"/>
        <v>0</v>
      </c>
      <c r="K2603" s="26">
        <f t="shared" si="10697"/>
        <v>0</v>
      </c>
      <c r="L2603" s="26">
        <f t="shared" si="10463"/>
        <v>63</v>
      </c>
      <c r="M2603" s="26">
        <f t="shared" si="10464"/>
        <v>55</v>
      </c>
      <c r="N2603" s="26">
        <f t="shared" si="10465"/>
        <v>55</v>
      </c>
      <c r="O2603" s="26">
        <f t="shared" si="10698"/>
        <v>0</v>
      </c>
      <c r="P2603" s="26">
        <f t="shared" si="10699"/>
        <v>0</v>
      </c>
      <c r="Q2603" s="26">
        <f t="shared" si="10700"/>
        <v>0</v>
      </c>
      <c r="R2603" s="26">
        <f t="shared" si="10466"/>
        <v>63</v>
      </c>
      <c r="S2603" s="26">
        <f t="shared" si="10467"/>
        <v>55</v>
      </c>
      <c r="T2603" s="26">
        <f t="shared" si="10468"/>
        <v>55</v>
      </c>
      <c r="U2603" s="26">
        <f t="shared" si="10701"/>
        <v>0</v>
      </c>
      <c r="V2603" s="26">
        <f t="shared" si="10702"/>
        <v>0</v>
      </c>
      <c r="W2603" s="26">
        <f t="shared" si="10703"/>
        <v>0</v>
      </c>
      <c r="X2603" s="26">
        <f t="shared" si="10469"/>
        <v>63</v>
      </c>
      <c r="Y2603" s="26">
        <f t="shared" si="10470"/>
        <v>55</v>
      </c>
      <c r="Z2603" s="26">
        <f t="shared" si="10471"/>
        <v>55</v>
      </c>
      <c r="AA2603" s="26">
        <f t="shared" si="10704"/>
        <v>0</v>
      </c>
      <c r="AB2603" s="26">
        <f t="shared" si="10705"/>
        <v>0</v>
      </c>
      <c r="AC2603" s="26">
        <f t="shared" si="10706"/>
        <v>0</v>
      </c>
      <c r="AD2603" s="26">
        <f t="shared" si="10472"/>
        <v>63</v>
      </c>
      <c r="AE2603" s="26">
        <f t="shared" si="10473"/>
        <v>55</v>
      </c>
      <c r="AF2603" s="26">
        <f t="shared" si="10474"/>
        <v>55</v>
      </c>
      <c r="AG2603" s="26">
        <f t="shared" si="10707"/>
        <v>0</v>
      </c>
      <c r="AH2603" s="26">
        <f t="shared" si="10708"/>
        <v>0</v>
      </c>
      <c r="AI2603" s="26">
        <f t="shared" si="10709"/>
        <v>0</v>
      </c>
      <c r="AJ2603" s="26">
        <f t="shared" si="10475"/>
        <v>63</v>
      </c>
      <c r="AK2603" s="26">
        <f t="shared" si="10476"/>
        <v>55</v>
      </c>
      <c r="AL2603" s="26">
        <f t="shared" si="10477"/>
        <v>55</v>
      </c>
      <c r="AM2603" s="26">
        <f t="shared" si="10710"/>
        <v>0</v>
      </c>
      <c r="AN2603" s="26">
        <f t="shared" si="10711"/>
        <v>0</v>
      </c>
      <c r="AO2603" s="26">
        <f t="shared" si="10712"/>
        <v>0</v>
      </c>
      <c r="AP2603" s="26">
        <f t="shared" si="10478"/>
        <v>63</v>
      </c>
      <c r="AQ2603" s="26">
        <f t="shared" si="10479"/>
        <v>55</v>
      </c>
      <c r="AR2603" s="26">
        <f t="shared" si="10480"/>
        <v>55</v>
      </c>
      <c r="AS2603" s="26">
        <f t="shared" si="10713"/>
        <v>0</v>
      </c>
      <c r="AT2603" s="26">
        <f t="shared" si="10714"/>
        <v>0</v>
      </c>
      <c r="AU2603" s="26">
        <f t="shared" si="10715"/>
        <v>0</v>
      </c>
      <c r="AV2603" s="26">
        <f t="shared" si="10481"/>
        <v>63</v>
      </c>
      <c r="AW2603" s="26">
        <f t="shared" si="10482"/>
        <v>55</v>
      </c>
      <c r="AX2603" s="26">
        <f t="shared" si="10483"/>
        <v>55</v>
      </c>
      <c r="AY2603" s="26">
        <f t="shared" si="10716"/>
        <v>0</v>
      </c>
      <c r="AZ2603" s="26">
        <f t="shared" si="10717"/>
        <v>0</v>
      </c>
      <c r="BA2603" s="26">
        <f t="shared" si="10718"/>
        <v>0</v>
      </c>
      <c r="BB2603" s="26">
        <f t="shared" si="10484"/>
        <v>63</v>
      </c>
      <c r="BC2603" s="26">
        <f t="shared" si="10485"/>
        <v>55</v>
      </c>
      <c r="BD2603" s="26">
        <f t="shared" si="10486"/>
        <v>55</v>
      </c>
      <c r="BE2603" s="26">
        <f t="shared" si="10719"/>
        <v>0</v>
      </c>
      <c r="BF2603" s="26">
        <f t="shared" si="10720"/>
        <v>0</v>
      </c>
      <c r="BG2603" s="26">
        <f t="shared" si="10721"/>
        <v>0</v>
      </c>
      <c r="BH2603" s="26">
        <f t="shared" si="10487"/>
        <v>63</v>
      </c>
      <c r="BI2603" s="26">
        <f t="shared" si="10488"/>
        <v>55</v>
      </c>
      <c r="BJ2603" s="26">
        <f t="shared" si="10489"/>
        <v>55</v>
      </c>
      <c r="BK2603" s="26">
        <f t="shared" si="10722"/>
        <v>0</v>
      </c>
      <c r="BL2603" s="26">
        <f t="shared" si="10723"/>
        <v>0</v>
      </c>
      <c r="BM2603" s="26">
        <f t="shared" si="10724"/>
        <v>0</v>
      </c>
      <c r="BN2603" s="26">
        <f t="shared" si="10490"/>
        <v>63</v>
      </c>
      <c r="BO2603" s="26">
        <f t="shared" si="10491"/>
        <v>55</v>
      </c>
      <c r="BP2603" s="26">
        <f t="shared" si="10492"/>
        <v>55</v>
      </c>
      <c r="BQ2603" s="26">
        <f t="shared" si="10725"/>
        <v>0</v>
      </c>
      <c r="BR2603" s="26">
        <f t="shared" si="10726"/>
        <v>0</v>
      </c>
      <c r="BS2603" s="26">
        <f t="shared" si="10493"/>
        <v>63</v>
      </c>
      <c r="BT2603" s="26">
        <f t="shared" si="10494"/>
        <v>55</v>
      </c>
      <c r="BU2603" s="26">
        <f t="shared" si="10495"/>
        <v>55</v>
      </c>
      <c r="BV2603" s="26">
        <f t="shared" si="10727"/>
        <v>0</v>
      </c>
      <c r="BW2603" s="26">
        <f t="shared" si="10728"/>
        <v>0</v>
      </c>
      <c r="BX2603" s="26">
        <f t="shared" si="10496"/>
        <v>63</v>
      </c>
      <c r="BY2603" s="26">
        <f t="shared" si="10497"/>
        <v>55</v>
      </c>
      <c r="BZ2603" s="26">
        <f t="shared" si="10498"/>
        <v>55</v>
      </c>
      <c r="CA2603" s="26">
        <f t="shared" si="10729"/>
        <v>0</v>
      </c>
      <c r="CB2603" s="26">
        <f t="shared" si="10730"/>
        <v>0</v>
      </c>
      <c r="CC2603" s="26">
        <f t="shared" si="10731"/>
        <v>0</v>
      </c>
      <c r="CD2603" s="26">
        <f t="shared" si="10357"/>
        <v>63</v>
      </c>
      <c r="CE2603" s="26">
        <f t="shared" si="10358"/>
        <v>55</v>
      </c>
      <c r="CF2603" s="26">
        <f t="shared" si="10359"/>
        <v>55</v>
      </c>
      <c r="CG2603" s="26">
        <f t="shared" si="10732"/>
        <v>0</v>
      </c>
      <c r="CH2603" s="26">
        <f t="shared" si="10733"/>
        <v>0</v>
      </c>
      <c r="CI2603" s="26">
        <f t="shared" si="10734"/>
        <v>0</v>
      </c>
      <c r="CJ2603" s="26">
        <f t="shared" si="10360"/>
        <v>63</v>
      </c>
      <c r="CK2603" s="26">
        <f t="shared" si="10361"/>
        <v>55</v>
      </c>
      <c r="CL2603" s="26">
        <f t="shared" si="10362"/>
        <v>55</v>
      </c>
      <c r="CM2603" s="26">
        <f t="shared" si="10735"/>
        <v>0</v>
      </c>
      <c r="CN2603" s="26">
        <f t="shared" si="10736"/>
        <v>0</v>
      </c>
      <c r="CO2603" s="26">
        <f t="shared" si="10737"/>
        <v>0</v>
      </c>
      <c r="CP2603" s="26">
        <f t="shared" si="10363"/>
        <v>63</v>
      </c>
      <c r="CQ2603" s="26">
        <f t="shared" si="10364"/>
        <v>55</v>
      </c>
      <c r="CR2603" s="26">
        <f t="shared" si="10365"/>
        <v>55</v>
      </c>
      <c r="CS2603" s="26">
        <f t="shared" si="10738"/>
        <v>0</v>
      </c>
      <c r="CT2603" s="19"/>
      <c r="CU2603" s="35"/>
      <c r="CY2603" s="1" t="s">
        <v>27</v>
      </c>
    </row>
    <row r="2604" spans="1:105" hidden="1" x14ac:dyDescent="0.3">
      <c r="A2604" s="16" t="s">
        <v>1460</v>
      </c>
      <c r="B2604" s="17">
        <v>850</v>
      </c>
      <c r="C2604" s="16"/>
      <c r="D2604" s="16"/>
      <c r="E2604" s="34" t="s">
        <v>77</v>
      </c>
      <c r="F2604" s="26">
        <f t="shared" si="10692"/>
        <v>63</v>
      </c>
      <c r="G2604" s="26">
        <f t="shared" si="10693"/>
        <v>55</v>
      </c>
      <c r="H2604" s="26">
        <f t="shared" si="10694"/>
        <v>55</v>
      </c>
      <c r="I2604" s="26">
        <f t="shared" si="10695"/>
        <v>0</v>
      </c>
      <c r="J2604" s="26">
        <f t="shared" si="10696"/>
        <v>0</v>
      </c>
      <c r="K2604" s="26">
        <f t="shared" si="10697"/>
        <v>0</v>
      </c>
      <c r="L2604" s="26">
        <f t="shared" si="10463"/>
        <v>63</v>
      </c>
      <c r="M2604" s="26">
        <f t="shared" si="10464"/>
        <v>55</v>
      </c>
      <c r="N2604" s="26">
        <f t="shared" si="10465"/>
        <v>55</v>
      </c>
      <c r="O2604" s="26">
        <f t="shared" si="10698"/>
        <v>0</v>
      </c>
      <c r="P2604" s="26">
        <f t="shared" si="10699"/>
        <v>0</v>
      </c>
      <c r="Q2604" s="26">
        <f t="shared" si="10700"/>
        <v>0</v>
      </c>
      <c r="R2604" s="26">
        <f t="shared" si="10466"/>
        <v>63</v>
      </c>
      <c r="S2604" s="26">
        <f t="shared" si="10467"/>
        <v>55</v>
      </c>
      <c r="T2604" s="26">
        <f t="shared" si="10468"/>
        <v>55</v>
      </c>
      <c r="U2604" s="26">
        <f t="shared" si="10701"/>
        <v>0</v>
      </c>
      <c r="V2604" s="26">
        <f t="shared" si="10702"/>
        <v>0</v>
      </c>
      <c r="W2604" s="26">
        <f t="shared" si="10703"/>
        <v>0</v>
      </c>
      <c r="X2604" s="26">
        <f t="shared" si="10469"/>
        <v>63</v>
      </c>
      <c r="Y2604" s="26">
        <f t="shared" si="10470"/>
        <v>55</v>
      </c>
      <c r="Z2604" s="26">
        <f t="shared" si="10471"/>
        <v>55</v>
      </c>
      <c r="AA2604" s="26">
        <f t="shared" si="10704"/>
        <v>0</v>
      </c>
      <c r="AB2604" s="26">
        <f t="shared" si="10705"/>
        <v>0</v>
      </c>
      <c r="AC2604" s="26">
        <f t="shared" si="10706"/>
        <v>0</v>
      </c>
      <c r="AD2604" s="26">
        <f t="shared" si="10472"/>
        <v>63</v>
      </c>
      <c r="AE2604" s="26">
        <f t="shared" si="10473"/>
        <v>55</v>
      </c>
      <c r="AF2604" s="26">
        <f t="shared" si="10474"/>
        <v>55</v>
      </c>
      <c r="AG2604" s="26">
        <f t="shared" si="10707"/>
        <v>0</v>
      </c>
      <c r="AH2604" s="26">
        <f t="shared" si="10708"/>
        <v>0</v>
      </c>
      <c r="AI2604" s="26">
        <f t="shared" si="10709"/>
        <v>0</v>
      </c>
      <c r="AJ2604" s="26">
        <f t="shared" si="10475"/>
        <v>63</v>
      </c>
      <c r="AK2604" s="26">
        <f t="shared" si="10476"/>
        <v>55</v>
      </c>
      <c r="AL2604" s="26">
        <f t="shared" si="10477"/>
        <v>55</v>
      </c>
      <c r="AM2604" s="26">
        <f t="shared" si="10710"/>
        <v>0</v>
      </c>
      <c r="AN2604" s="26">
        <f t="shared" si="10711"/>
        <v>0</v>
      </c>
      <c r="AO2604" s="26">
        <f t="shared" si="10712"/>
        <v>0</v>
      </c>
      <c r="AP2604" s="26">
        <f t="shared" si="10478"/>
        <v>63</v>
      </c>
      <c r="AQ2604" s="26">
        <f t="shared" si="10479"/>
        <v>55</v>
      </c>
      <c r="AR2604" s="26">
        <f t="shared" si="10480"/>
        <v>55</v>
      </c>
      <c r="AS2604" s="26">
        <f t="shared" si="10713"/>
        <v>0</v>
      </c>
      <c r="AT2604" s="26">
        <f t="shared" si="10714"/>
        <v>0</v>
      </c>
      <c r="AU2604" s="26">
        <f t="shared" si="10715"/>
        <v>0</v>
      </c>
      <c r="AV2604" s="26">
        <f t="shared" si="10481"/>
        <v>63</v>
      </c>
      <c r="AW2604" s="26">
        <f t="shared" si="10482"/>
        <v>55</v>
      </c>
      <c r="AX2604" s="26">
        <f t="shared" si="10483"/>
        <v>55</v>
      </c>
      <c r="AY2604" s="26">
        <f t="shared" si="10716"/>
        <v>0</v>
      </c>
      <c r="AZ2604" s="26">
        <f t="shared" si="10717"/>
        <v>0</v>
      </c>
      <c r="BA2604" s="26">
        <f t="shared" si="10718"/>
        <v>0</v>
      </c>
      <c r="BB2604" s="26">
        <f t="shared" si="10484"/>
        <v>63</v>
      </c>
      <c r="BC2604" s="26">
        <f t="shared" si="10485"/>
        <v>55</v>
      </c>
      <c r="BD2604" s="26">
        <f t="shared" si="10486"/>
        <v>55</v>
      </c>
      <c r="BE2604" s="26">
        <f t="shared" si="10719"/>
        <v>0</v>
      </c>
      <c r="BF2604" s="26">
        <f t="shared" si="10720"/>
        <v>0</v>
      </c>
      <c r="BG2604" s="26">
        <f t="shared" si="10721"/>
        <v>0</v>
      </c>
      <c r="BH2604" s="26">
        <f t="shared" si="10487"/>
        <v>63</v>
      </c>
      <c r="BI2604" s="26">
        <f t="shared" si="10488"/>
        <v>55</v>
      </c>
      <c r="BJ2604" s="26">
        <f t="shared" si="10489"/>
        <v>55</v>
      </c>
      <c r="BK2604" s="26">
        <f t="shared" si="10722"/>
        <v>0</v>
      </c>
      <c r="BL2604" s="26">
        <f t="shared" si="10723"/>
        <v>0</v>
      </c>
      <c r="BM2604" s="26">
        <f t="shared" si="10724"/>
        <v>0</v>
      </c>
      <c r="BN2604" s="26">
        <f t="shared" si="10490"/>
        <v>63</v>
      </c>
      <c r="BO2604" s="26">
        <f t="shared" si="10491"/>
        <v>55</v>
      </c>
      <c r="BP2604" s="26">
        <f t="shared" si="10492"/>
        <v>55</v>
      </c>
      <c r="BQ2604" s="26">
        <f t="shared" si="10725"/>
        <v>0</v>
      </c>
      <c r="BR2604" s="26">
        <f t="shared" si="10726"/>
        <v>0</v>
      </c>
      <c r="BS2604" s="26">
        <f t="shared" si="10493"/>
        <v>63</v>
      </c>
      <c r="BT2604" s="26">
        <f t="shared" si="10494"/>
        <v>55</v>
      </c>
      <c r="BU2604" s="26">
        <f t="shared" si="10495"/>
        <v>55</v>
      </c>
      <c r="BV2604" s="26">
        <f t="shared" si="10727"/>
        <v>0</v>
      </c>
      <c r="BW2604" s="26">
        <f t="shared" si="10728"/>
        <v>0</v>
      </c>
      <c r="BX2604" s="26">
        <f t="shared" si="10496"/>
        <v>63</v>
      </c>
      <c r="BY2604" s="26">
        <f t="shared" si="10497"/>
        <v>55</v>
      </c>
      <c r="BZ2604" s="26">
        <f t="shared" si="10498"/>
        <v>55</v>
      </c>
      <c r="CA2604" s="26">
        <f t="shared" si="10729"/>
        <v>0</v>
      </c>
      <c r="CB2604" s="26">
        <f t="shared" si="10730"/>
        <v>0</v>
      </c>
      <c r="CC2604" s="26">
        <f t="shared" si="10731"/>
        <v>0</v>
      </c>
      <c r="CD2604" s="26">
        <f t="shared" ref="CD2604:CD2667" si="10739">BX2604+CA2604</f>
        <v>63</v>
      </c>
      <c r="CE2604" s="26">
        <f t="shared" ref="CE2604:CE2667" si="10740">BY2604+CB2604</f>
        <v>55</v>
      </c>
      <c r="CF2604" s="26">
        <f t="shared" ref="CF2604:CF2667" si="10741">BZ2604+CC2604</f>
        <v>55</v>
      </c>
      <c r="CG2604" s="26">
        <f t="shared" si="10732"/>
        <v>0</v>
      </c>
      <c r="CH2604" s="26">
        <f t="shared" si="10733"/>
        <v>0</v>
      </c>
      <c r="CI2604" s="26">
        <f t="shared" si="10734"/>
        <v>0</v>
      </c>
      <c r="CJ2604" s="26">
        <f t="shared" ref="CJ2604:CJ2667" si="10742">CD2604+CG2604</f>
        <v>63</v>
      </c>
      <c r="CK2604" s="26">
        <f t="shared" ref="CK2604:CK2667" si="10743">CE2604+CH2604</f>
        <v>55</v>
      </c>
      <c r="CL2604" s="26">
        <f t="shared" ref="CL2604:CL2667" si="10744">CF2604+CI2604</f>
        <v>55</v>
      </c>
      <c r="CM2604" s="26">
        <f t="shared" si="10735"/>
        <v>0</v>
      </c>
      <c r="CN2604" s="26">
        <f t="shared" si="10736"/>
        <v>0</v>
      </c>
      <c r="CO2604" s="26">
        <f t="shared" si="10737"/>
        <v>0</v>
      </c>
      <c r="CP2604" s="26">
        <f t="shared" ref="CP2604:CP2667" si="10745">CJ2604+CM2604</f>
        <v>63</v>
      </c>
      <c r="CQ2604" s="26">
        <f t="shared" ref="CQ2604:CQ2667" si="10746">CK2604+CN2604</f>
        <v>55</v>
      </c>
      <c r="CR2604" s="26">
        <f t="shared" ref="CR2604:CR2667" si="10747">CL2604+CO2604</f>
        <v>55</v>
      </c>
      <c r="CS2604" s="26">
        <f t="shared" si="10738"/>
        <v>0</v>
      </c>
      <c r="CT2604" s="19"/>
      <c r="CU2604" s="35"/>
      <c r="CZ2604" s="1" t="s">
        <v>28</v>
      </c>
    </row>
    <row r="2605" spans="1:105" ht="46.8" hidden="1" x14ac:dyDescent="0.3">
      <c r="A2605" s="16" t="s">
        <v>1460</v>
      </c>
      <c r="B2605" s="17">
        <v>850</v>
      </c>
      <c r="C2605" s="16" t="s">
        <v>40</v>
      </c>
      <c r="D2605" s="16" t="s">
        <v>352</v>
      </c>
      <c r="E2605" s="34" t="s">
        <v>1457</v>
      </c>
      <c r="F2605" s="26">
        <v>63</v>
      </c>
      <c r="G2605" s="26">
        <v>55</v>
      </c>
      <c r="H2605" s="26">
        <v>55</v>
      </c>
      <c r="I2605" s="26"/>
      <c r="J2605" s="26"/>
      <c r="K2605" s="26"/>
      <c r="L2605" s="26">
        <f t="shared" si="10463"/>
        <v>63</v>
      </c>
      <c r="M2605" s="26">
        <f t="shared" si="10464"/>
        <v>55</v>
      </c>
      <c r="N2605" s="26">
        <f t="shared" si="10465"/>
        <v>55</v>
      </c>
      <c r="O2605" s="26"/>
      <c r="P2605" s="26"/>
      <c r="Q2605" s="26"/>
      <c r="R2605" s="26">
        <f t="shared" si="10466"/>
        <v>63</v>
      </c>
      <c r="S2605" s="26">
        <f t="shared" si="10467"/>
        <v>55</v>
      </c>
      <c r="T2605" s="26">
        <f t="shared" si="10468"/>
        <v>55</v>
      </c>
      <c r="U2605" s="26"/>
      <c r="V2605" s="26"/>
      <c r="W2605" s="26"/>
      <c r="X2605" s="26">
        <f t="shared" si="10469"/>
        <v>63</v>
      </c>
      <c r="Y2605" s="26">
        <f t="shared" si="10470"/>
        <v>55</v>
      </c>
      <c r="Z2605" s="26">
        <f t="shared" si="10471"/>
        <v>55</v>
      </c>
      <c r="AA2605" s="26"/>
      <c r="AB2605" s="26"/>
      <c r="AC2605" s="26"/>
      <c r="AD2605" s="26">
        <f t="shared" si="10472"/>
        <v>63</v>
      </c>
      <c r="AE2605" s="26">
        <f t="shared" si="10473"/>
        <v>55</v>
      </c>
      <c r="AF2605" s="26">
        <f t="shared" si="10474"/>
        <v>55</v>
      </c>
      <c r="AG2605" s="26"/>
      <c r="AH2605" s="26"/>
      <c r="AI2605" s="26"/>
      <c r="AJ2605" s="26">
        <f t="shared" si="10475"/>
        <v>63</v>
      </c>
      <c r="AK2605" s="26">
        <f t="shared" si="10476"/>
        <v>55</v>
      </c>
      <c r="AL2605" s="26">
        <f t="shared" si="10477"/>
        <v>55</v>
      </c>
      <c r="AM2605" s="26"/>
      <c r="AN2605" s="26"/>
      <c r="AO2605" s="26"/>
      <c r="AP2605" s="26">
        <f t="shared" si="10478"/>
        <v>63</v>
      </c>
      <c r="AQ2605" s="26">
        <f t="shared" si="10479"/>
        <v>55</v>
      </c>
      <c r="AR2605" s="26">
        <f t="shared" si="10480"/>
        <v>55</v>
      </c>
      <c r="AS2605" s="26"/>
      <c r="AT2605" s="26"/>
      <c r="AU2605" s="26"/>
      <c r="AV2605" s="26">
        <f t="shared" si="10481"/>
        <v>63</v>
      </c>
      <c r="AW2605" s="26">
        <f t="shared" si="10482"/>
        <v>55</v>
      </c>
      <c r="AX2605" s="26">
        <f t="shared" si="10483"/>
        <v>55</v>
      </c>
      <c r="AY2605" s="26"/>
      <c r="AZ2605" s="26"/>
      <c r="BA2605" s="26"/>
      <c r="BB2605" s="26">
        <f t="shared" si="10484"/>
        <v>63</v>
      </c>
      <c r="BC2605" s="26">
        <f t="shared" si="10485"/>
        <v>55</v>
      </c>
      <c r="BD2605" s="26">
        <f t="shared" si="10486"/>
        <v>55</v>
      </c>
      <c r="BE2605" s="26"/>
      <c r="BF2605" s="26"/>
      <c r="BG2605" s="26"/>
      <c r="BH2605" s="26">
        <f t="shared" si="10487"/>
        <v>63</v>
      </c>
      <c r="BI2605" s="26">
        <f t="shared" si="10488"/>
        <v>55</v>
      </c>
      <c r="BJ2605" s="26">
        <f t="shared" si="10489"/>
        <v>55</v>
      </c>
      <c r="BK2605" s="26"/>
      <c r="BL2605" s="26"/>
      <c r="BM2605" s="26"/>
      <c r="BN2605" s="26">
        <f t="shared" si="10490"/>
        <v>63</v>
      </c>
      <c r="BO2605" s="26">
        <f t="shared" si="10491"/>
        <v>55</v>
      </c>
      <c r="BP2605" s="26">
        <f t="shared" si="10492"/>
        <v>55</v>
      </c>
      <c r="BQ2605" s="26"/>
      <c r="BR2605" s="26"/>
      <c r="BS2605" s="26">
        <f t="shared" si="10493"/>
        <v>63</v>
      </c>
      <c r="BT2605" s="26">
        <f t="shared" si="10494"/>
        <v>55</v>
      </c>
      <c r="BU2605" s="26">
        <f t="shared" si="10495"/>
        <v>55</v>
      </c>
      <c r="BV2605" s="26"/>
      <c r="BW2605" s="26"/>
      <c r="BX2605" s="26">
        <f t="shared" si="10496"/>
        <v>63</v>
      </c>
      <c r="BY2605" s="26">
        <f t="shared" si="10497"/>
        <v>55</v>
      </c>
      <c r="BZ2605" s="26">
        <f t="shared" si="10498"/>
        <v>55</v>
      </c>
      <c r="CA2605" s="26"/>
      <c r="CB2605" s="26"/>
      <c r="CC2605" s="26"/>
      <c r="CD2605" s="26">
        <f t="shared" si="10739"/>
        <v>63</v>
      </c>
      <c r="CE2605" s="26">
        <f t="shared" si="10740"/>
        <v>55</v>
      </c>
      <c r="CF2605" s="26">
        <f t="shared" si="10741"/>
        <v>55</v>
      </c>
      <c r="CG2605" s="26"/>
      <c r="CH2605" s="26"/>
      <c r="CI2605" s="26"/>
      <c r="CJ2605" s="26">
        <f t="shared" si="10742"/>
        <v>63</v>
      </c>
      <c r="CK2605" s="26">
        <f t="shared" si="10743"/>
        <v>55</v>
      </c>
      <c r="CL2605" s="26">
        <f t="shared" si="10744"/>
        <v>55</v>
      </c>
      <c r="CM2605" s="26"/>
      <c r="CN2605" s="26"/>
      <c r="CO2605" s="26"/>
      <c r="CP2605" s="26">
        <f t="shared" si="10745"/>
        <v>63</v>
      </c>
      <c r="CQ2605" s="26">
        <f t="shared" si="10746"/>
        <v>55</v>
      </c>
      <c r="CR2605" s="26">
        <f t="shared" si="10747"/>
        <v>55</v>
      </c>
      <c r="CS2605" s="26"/>
      <c r="CT2605" s="19"/>
      <c r="CU2605" s="35"/>
    </row>
    <row r="2606" spans="1:105" s="21" customFormat="1" ht="31.2" hidden="1" x14ac:dyDescent="0.3">
      <c r="A2606" s="22" t="s">
        <v>1461</v>
      </c>
      <c r="B2606" s="23"/>
      <c r="C2606" s="22"/>
      <c r="D2606" s="22"/>
      <c r="E2606" s="24" t="s">
        <v>1462</v>
      </c>
      <c r="F2606" s="25">
        <f t="shared" ref="F2606:K2606" si="10748">F2607+F2612+F2624+F2665</f>
        <v>1767137.9</v>
      </c>
      <c r="G2606" s="25">
        <f t="shared" si="10748"/>
        <v>1747062.5999999999</v>
      </c>
      <c r="H2606" s="25">
        <f t="shared" si="10748"/>
        <v>1746394.7999999998</v>
      </c>
      <c r="I2606" s="25">
        <f t="shared" si="10748"/>
        <v>0</v>
      </c>
      <c r="J2606" s="25">
        <f t="shared" si="10748"/>
        <v>0</v>
      </c>
      <c r="K2606" s="25">
        <f t="shared" si="10748"/>
        <v>0</v>
      </c>
      <c r="L2606" s="25">
        <f t="shared" si="10463"/>
        <v>1767137.9</v>
      </c>
      <c r="M2606" s="25">
        <f t="shared" si="10464"/>
        <v>1747062.5999999999</v>
      </c>
      <c r="N2606" s="25">
        <f t="shared" si="10465"/>
        <v>1746394.7999999998</v>
      </c>
      <c r="O2606" s="25">
        <f>O2607+O2612+O2624+O2665</f>
        <v>0</v>
      </c>
      <c r="P2606" s="25">
        <f>P2607+P2612+P2624+P2665</f>
        <v>0</v>
      </c>
      <c r="Q2606" s="25">
        <f>Q2607+Q2612+Q2624+Q2665</f>
        <v>0</v>
      </c>
      <c r="R2606" s="25">
        <f t="shared" si="10466"/>
        <v>1767137.9</v>
      </c>
      <c r="S2606" s="25">
        <f t="shared" si="10467"/>
        <v>1747062.5999999999</v>
      </c>
      <c r="T2606" s="25">
        <f t="shared" si="10468"/>
        <v>1746394.7999999998</v>
      </c>
      <c r="U2606" s="25">
        <f>U2607+U2612+U2624+U2665</f>
        <v>0</v>
      </c>
      <c r="V2606" s="25">
        <f>V2607+V2612+V2624+V2665</f>
        <v>0</v>
      </c>
      <c r="W2606" s="25">
        <f>W2607+W2612+W2624+W2665</f>
        <v>0</v>
      </c>
      <c r="X2606" s="25">
        <f t="shared" si="10469"/>
        <v>1767137.9</v>
      </c>
      <c r="Y2606" s="25">
        <f t="shared" si="10470"/>
        <v>1747062.5999999999</v>
      </c>
      <c r="Z2606" s="25">
        <f t="shared" si="10471"/>
        <v>1746394.7999999998</v>
      </c>
      <c r="AA2606" s="25">
        <f>AA2607+AA2612+AA2624+AA2665</f>
        <v>0</v>
      </c>
      <c r="AB2606" s="25">
        <f>AB2607+AB2612+AB2624+AB2665</f>
        <v>0</v>
      </c>
      <c r="AC2606" s="25">
        <f>AC2607+AC2612+AC2624+AC2665</f>
        <v>0</v>
      </c>
      <c r="AD2606" s="25">
        <f t="shared" si="10472"/>
        <v>1767137.9</v>
      </c>
      <c r="AE2606" s="25">
        <f t="shared" si="10473"/>
        <v>1747062.5999999999</v>
      </c>
      <c r="AF2606" s="25">
        <f t="shared" si="10474"/>
        <v>1746394.7999999998</v>
      </c>
      <c r="AG2606" s="25">
        <f>AG2607+AG2612+AG2624+AG2665</f>
        <v>0</v>
      </c>
      <c r="AH2606" s="25">
        <f>AH2607+AH2612+AH2624+AH2665</f>
        <v>0</v>
      </c>
      <c r="AI2606" s="25">
        <f>AI2607+AI2612+AI2624+AI2665</f>
        <v>0</v>
      </c>
      <c r="AJ2606" s="25">
        <f t="shared" si="10475"/>
        <v>1767137.9</v>
      </c>
      <c r="AK2606" s="25">
        <f t="shared" si="10476"/>
        <v>1747062.5999999999</v>
      </c>
      <c r="AL2606" s="25">
        <f t="shared" si="10477"/>
        <v>1746394.7999999998</v>
      </c>
      <c r="AM2606" s="25">
        <f>AM2607+AM2612+AM2624+AM2665</f>
        <v>0</v>
      </c>
      <c r="AN2606" s="25">
        <f>AN2607+AN2612+AN2624+AN2665</f>
        <v>0</v>
      </c>
      <c r="AO2606" s="25">
        <f>AO2607+AO2612+AO2624+AO2665</f>
        <v>0</v>
      </c>
      <c r="AP2606" s="25">
        <f t="shared" si="10478"/>
        <v>1767137.9</v>
      </c>
      <c r="AQ2606" s="25">
        <f t="shared" si="10479"/>
        <v>1747062.5999999999</v>
      </c>
      <c r="AR2606" s="25">
        <f t="shared" si="10480"/>
        <v>1746394.7999999998</v>
      </c>
      <c r="AS2606" s="25">
        <f>AS2607+AS2612+AS2624+AS2665</f>
        <v>0</v>
      </c>
      <c r="AT2606" s="25">
        <f>AT2607+AT2612+AT2624+AT2665</f>
        <v>0</v>
      </c>
      <c r="AU2606" s="25">
        <f>AU2607+AU2612+AU2624+AU2665</f>
        <v>0</v>
      </c>
      <c r="AV2606" s="25">
        <f t="shared" si="10481"/>
        <v>1767137.9</v>
      </c>
      <c r="AW2606" s="25">
        <f t="shared" si="10482"/>
        <v>1747062.5999999999</v>
      </c>
      <c r="AX2606" s="25">
        <f t="shared" si="10483"/>
        <v>1746394.7999999998</v>
      </c>
      <c r="AY2606" s="25">
        <f>AY2607+AY2612+AY2624+AY2665</f>
        <v>28745.600000000002</v>
      </c>
      <c r="AZ2606" s="25">
        <f>AZ2607+AZ2612+AZ2624+AZ2665</f>
        <v>52619.7</v>
      </c>
      <c r="BA2606" s="25">
        <f>BA2607+BA2612+BA2624+BA2665</f>
        <v>52619.7</v>
      </c>
      <c r="BB2606" s="25">
        <f t="shared" si="10484"/>
        <v>1795883.5</v>
      </c>
      <c r="BC2606" s="25">
        <f t="shared" si="10485"/>
        <v>1799682.2999999998</v>
      </c>
      <c r="BD2606" s="25">
        <f t="shared" si="10486"/>
        <v>1799014.4999999998</v>
      </c>
      <c r="BE2606" s="25">
        <f>BE2607+BE2612+BE2624+BE2665</f>
        <v>0</v>
      </c>
      <c r="BF2606" s="25">
        <f>BF2607+BF2612+BF2624+BF2665</f>
        <v>0</v>
      </c>
      <c r="BG2606" s="25">
        <f>BG2607+BG2612+BG2624+BG2665</f>
        <v>0</v>
      </c>
      <c r="BH2606" s="25">
        <f t="shared" si="10487"/>
        <v>1795883.5</v>
      </c>
      <c r="BI2606" s="25">
        <f t="shared" si="10488"/>
        <v>1799682.2999999998</v>
      </c>
      <c r="BJ2606" s="25">
        <f t="shared" si="10489"/>
        <v>1799014.4999999998</v>
      </c>
      <c r="BK2606" s="25">
        <f>BK2607+BK2612+BK2624+BK2665</f>
        <v>0</v>
      </c>
      <c r="BL2606" s="25">
        <f>BL2607+BL2612+BL2624+BL2665</f>
        <v>0</v>
      </c>
      <c r="BM2606" s="25">
        <f>BM2607+BM2612+BM2624+BM2665</f>
        <v>0</v>
      </c>
      <c r="BN2606" s="25">
        <f t="shared" si="10490"/>
        <v>1795883.5</v>
      </c>
      <c r="BO2606" s="25">
        <f t="shared" si="10491"/>
        <v>1799682.2999999998</v>
      </c>
      <c r="BP2606" s="25">
        <f t="shared" si="10492"/>
        <v>1799014.4999999998</v>
      </c>
      <c r="BQ2606" s="25">
        <f>BQ2607+BQ2612+BQ2624+BQ2665</f>
        <v>0</v>
      </c>
      <c r="BR2606" s="25">
        <f>BR2607+BR2612+BR2624+BR2665</f>
        <v>0</v>
      </c>
      <c r="BS2606" s="26">
        <f t="shared" si="10493"/>
        <v>1795883.5</v>
      </c>
      <c r="BT2606" s="26">
        <f t="shared" si="10494"/>
        <v>1799682.2999999998</v>
      </c>
      <c r="BU2606" s="26">
        <f t="shared" si="10495"/>
        <v>1799014.4999999998</v>
      </c>
      <c r="BV2606" s="25">
        <f>BV2607+BV2612+BV2624+BV2665</f>
        <v>0</v>
      </c>
      <c r="BW2606" s="25">
        <f>BW2607+BW2612+BW2624+BW2665</f>
        <v>0</v>
      </c>
      <c r="BX2606" s="25">
        <f t="shared" si="10496"/>
        <v>1795883.5</v>
      </c>
      <c r="BY2606" s="25">
        <f t="shared" si="10497"/>
        <v>1799682.2999999998</v>
      </c>
      <c r="BZ2606" s="25">
        <f t="shared" si="10498"/>
        <v>1799014.4999999998</v>
      </c>
      <c r="CA2606" s="25">
        <f>CA2607+CA2612+CA2624+CA2665</f>
        <v>194.185</v>
      </c>
      <c r="CB2606" s="25">
        <f>CB2607+CB2612+CB2624+CB2665</f>
        <v>0</v>
      </c>
      <c r="CC2606" s="25">
        <f>CC2607+CC2612+CC2624+CC2665</f>
        <v>0</v>
      </c>
      <c r="CD2606" s="25">
        <f t="shared" si="10739"/>
        <v>1796077.6850000001</v>
      </c>
      <c r="CE2606" s="25">
        <f t="shared" si="10740"/>
        <v>1799682.2999999998</v>
      </c>
      <c r="CF2606" s="25">
        <f t="shared" si="10741"/>
        <v>1799014.4999999998</v>
      </c>
      <c r="CG2606" s="25">
        <f>CG2607+CG2612+CG2624+CG2665</f>
        <v>0</v>
      </c>
      <c r="CH2606" s="25">
        <f>CH2607+CH2612+CH2624+CH2665</f>
        <v>0</v>
      </c>
      <c r="CI2606" s="25">
        <f>CI2607+CI2612+CI2624+CI2665</f>
        <v>0</v>
      </c>
      <c r="CJ2606" s="25">
        <f t="shared" si="10742"/>
        <v>1796077.6850000001</v>
      </c>
      <c r="CK2606" s="25">
        <f t="shared" si="10743"/>
        <v>1799682.2999999998</v>
      </c>
      <c r="CL2606" s="25">
        <f t="shared" si="10744"/>
        <v>1799014.4999999998</v>
      </c>
      <c r="CM2606" s="25">
        <f>CM2607+CM2612+CM2624+CM2665</f>
        <v>0</v>
      </c>
      <c r="CN2606" s="25">
        <f>CN2607+CN2612+CN2624+CN2665</f>
        <v>0</v>
      </c>
      <c r="CO2606" s="25">
        <f>CO2607+CO2612+CO2624+CO2665</f>
        <v>0</v>
      </c>
      <c r="CP2606" s="25">
        <f t="shared" si="10745"/>
        <v>1796077.6850000001</v>
      </c>
      <c r="CQ2606" s="25">
        <f t="shared" si="10746"/>
        <v>1799682.2999999998</v>
      </c>
      <c r="CR2606" s="25">
        <f t="shared" si="10747"/>
        <v>1799014.4999999998</v>
      </c>
      <c r="CS2606" s="25">
        <f>CS2607+CS2612+CS2624+CS2665</f>
        <v>0</v>
      </c>
      <c r="CT2606" s="19"/>
      <c r="CU2606" s="35"/>
      <c r="CV2606" s="21" t="s">
        <v>24</v>
      </c>
    </row>
    <row r="2607" spans="1:105" s="28" customFormat="1" hidden="1" x14ac:dyDescent="0.3">
      <c r="A2607" s="29" t="s">
        <v>1463</v>
      </c>
      <c r="B2607" s="30"/>
      <c r="C2607" s="29"/>
      <c r="D2607" s="29"/>
      <c r="E2607" s="31" t="s">
        <v>1464</v>
      </c>
      <c r="F2607" s="32">
        <f t="shared" ref="F2607:F2610" si="10749">F2608</f>
        <v>6267.3</v>
      </c>
      <c r="G2607" s="32">
        <f t="shared" ref="G2607:G2610" si="10750">G2608</f>
        <v>6191.6</v>
      </c>
      <c r="H2607" s="32">
        <f t="shared" ref="H2607:H2610" si="10751">H2608</f>
        <v>6191.6</v>
      </c>
      <c r="I2607" s="32">
        <f t="shared" ref="I2607:I2610" si="10752">I2608</f>
        <v>0</v>
      </c>
      <c r="J2607" s="32">
        <f t="shared" ref="J2607:J2610" si="10753">J2608</f>
        <v>0</v>
      </c>
      <c r="K2607" s="32">
        <f t="shared" ref="K2607:K2610" si="10754">K2608</f>
        <v>0</v>
      </c>
      <c r="L2607" s="32">
        <f t="shared" si="10463"/>
        <v>6267.3</v>
      </c>
      <c r="M2607" s="32">
        <f t="shared" si="10464"/>
        <v>6191.6</v>
      </c>
      <c r="N2607" s="32">
        <f t="shared" si="10465"/>
        <v>6191.6</v>
      </c>
      <c r="O2607" s="32">
        <f t="shared" ref="O2607:O2610" si="10755">O2608</f>
        <v>0</v>
      </c>
      <c r="P2607" s="32">
        <f t="shared" ref="P2607:P2610" si="10756">P2608</f>
        <v>0</v>
      </c>
      <c r="Q2607" s="32">
        <f t="shared" ref="Q2607:Q2610" si="10757">Q2608</f>
        <v>0</v>
      </c>
      <c r="R2607" s="32">
        <f t="shared" si="10466"/>
        <v>6267.3</v>
      </c>
      <c r="S2607" s="32">
        <f t="shared" si="10467"/>
        <v>6191.6</v>
      </c>
      <c r="T2607" s="32">
        <f t="shared" si="10468"/>
        <v>6191.6</v>
      </c>
      <c r="U2607" s="32">
        <f t="shared" ref="U2607:U2610" si="10758">U2608</f>
        <v>0</v>
      </c>
      <c r="V2607" s="32">
        <f t="shared" ref="V2607:V2610" si="10759">V2608</f>
        <v>0</v>
      </c>
      <c r="W2607" s="32">
        <f t="shared" ref="W2607:W2610" si="10760">W2608</f>
        <v>0</v>
      </c>
      <c r="X2607" s="32">
        <f t="shared" si="10469"/>
        <v>6267.3</v>
      </c>
      <c r="Y2607" s="32">
        <f t="shared" si="10470"/>
        <v>6191.6</v>
      </c>
      <c r="Z2607" s="32">
        <f t="shared" si="10471"/>
        <v>6191.6</v>
      </c>
      <c r="AA2607" s="32">
        <f t="shared" ref="AA2607:AA2610" si="10761">AA2608</f>
        <v>0</v>
      </c>
      <c r="AB2607" s="32">
        <f t="shared" ref="AB2607:AB2610" si="10762">AB2608</f>
        <v>0</v>
      </c>
      <c r="AC2607" s="32">
        <f t="shared" ref="AC2607:AC2610" si="10763">AC2608</f>
        <v>0</v>
      </c>
      <c r="AD2607" s="32">
        <f t="shared" si="10472"/>
        <v>6267.3</v>
      </c>
      <c r="AE2607" s="32">
        <f t="shared" si="10473"/>
        <v>6191.6</v>
      </c>
      <c r="AF2607" s="32">
        <f t="shared" si="10474"/>
        <v>6191.6</v>
      </c>
      <c r="AG2607" s="32">
        <f t="shared" ref="AG2607:AG2610" si="10764">AG2608</f>
        <v>0</v>
      </c>
      <c r="AH2607" s="32">
        <f t="shared" ref="AH2607:AH2610" si="10765">AH2608</f>
        <v>0</v>
      </c>
      <c r="AI2607" s="32">
        <f t="shared" ref="AI2607:AI2610" si="10766">AI2608</f>
        <v>0</v>
      </c>
      <c r="AJ2607" s="32">
        <f t="shared" si="10475"/>
        <v>6267.3</v>
      </c>
      <c r="AK2607" s="32">
        <f t="shared" si="10476"/>
        <v>6191.6</v>
      </c>
      <c r="AL2607" s="32">
        <f t="shared" si="10477"/>
        <v>6191.6</v>
      </c>
      <c r="AM2607" s="32">
        <f t="shared" ref="AM2607:AM2610" si="10767">AM2608</f>
        <v>0</v>
      </c>
      <c r="AN2607" s="32">
        <f t="shared" ref="AN2607:AN2610" si="10768">AN2608</f>
        <v>0</v>
      </c>
      <c r="AO2607" s="32">
        <f t="shared" ref="AO2607:AO2610" si="10769">AO2608</f>
        <v>0</v>
      </c>
      <c r="AP2607" s="32">
        <f t="shared" si="10478"/>
        <v>6267.3</v>
      </c>
      <c r="AQ2607" s="32">
        <f t="shared" si="10479"/>
        <v>6191.6</v>
      </c>
      <c r="AR2607" s="32">
        <f t="shared" si="10480"/>
        <v>6191.6</v>
      </c>
      <c r="AS2607" s="32">
        <f t="shared" ref="AS2607:AS2610" si="10770">AS2608</f>
        <v>0</v>
      </c>
      <c r="AT2607" s="32">
        <f t="shared" ref="AT2607:AT2610" si="10771">AT2608</f>
        <v>0</v>
      </c>
      <c r="AU2607" s="32">
        <f t="shared" ref="AU2607:AU2610" si="10772">AU2608</f>
        <v>0</v>
      </c>
      <c r="AV2607" s="32">
        <f t="shared" si="10481"/>
        <v>6267.3</v>
      </c>
      <c r="AW2607" s="32">
        <f t="shared" si="10482"/>
        <v>6191.6</v>
      </c>
      <c r="AX2607" s="32">
        <f t="shared" si="10483"/>
        <v>6191.6</v>
      </c>
      <c r="AY2607" s="32">
        <f t="shared" ref="AY2607:AY2610" si="10773">AY2608</f>
        <v>0</v>
      </c>
      <c r="AZ2607" s="32">
        <f t="shared" ref="AZ2607:AZ2610" si="10774">AZ2608</f>
        <v>0</v>
      </c>
      <c r="BA2607" s="32">
        <f t="shared" ref="BA2607:BA2610" si="10775">BA2608</f>
        <v>0</v>
      </c>
      <c r="BB2607" s="32">
        <f t="shared" si="10484"/>
        <v>6267.3</v>
      </c>
      <c r="BC2607" s="32">
        <f t="shared" si="10485"/>
        <v>6191.6</v>
      </c>
      <c r="BD2607" s="32">
        <f t="shared" si="10486"/>
        <v>6191.6</v>
      </c>
      <c r="BE2607" s="32">
        <f t="shared" ref="BE2607:BE2610" si="10776">BE2608</f>
        <v>0</v>
      </c>
      <c r="BF2607" s="32">
        <f t="shared" ref="BF2607:BF2610" si="10777">BF2608</f>
        <v>0</v>
      </c>
      <c r="BG2607" s="32">
        <f t="shared" ref="BG2607:BG2610" si="10778">BG2608</f>
        <v>0</v>
      </c>
      <c r="BH2607" s="32">
        <f t="shared" si="10487"/>
        <v>6267.3</v>
      </c>
      <c r="BI2607" s="32">
        <f t="shared" si="10488"/>
        <v>6191.6</v>
      </c>
      <c r="BJ2607" s="32">
        <f t="shared" si="10489"/>
        <v>6191.6</v>
      </c>
      <c r="BK2607" s="32">
        <f t="shared" ref="BK2607:BK2610" si="10779">BK2608</f>
        <v>0</v>
      </c>
      <c r="BL2607" s="32">
        <f t="shared" ref="BL2607:BL2610" si="10780">BL2608</f>
        <v>0</v>
      </c>
      <c r="BM2607" s="32">
        <f t="shared" ref="BM2607:BM2610" si="10781">BM2608</f>
        <v>0</v>
      </c>
      <c r="BN2607" s="32">
        <f t="shared" si="10490"/>
        <v>6267.3</v>
      </c>
      <c r="BO2607" s="32">
        <f t="shared" si="10491"/>
        <v>6191.6</v>
      </c>
      <c r="BP2607" s="32">
        <f t="shared" si="10492"/>
        <v>6191.6</v>
      </c>
      <c r="BQ2607" s="32">
        <f t="shared" ref="BQ2607:BQ2610" si="10782">BQ2608</f>
        <v>0</v>
      </c>
      <c r="BR2607" s="32">
        <f t="shared" ref="BR2607:BR2610" si="10783">BR2608</f>
        <v>0</v>
      </c>
      <c r="BS2607" s="26">
        <f t="shared" si="10493"/>
        <v>6267.3</v>
      </c>
      <c r="BT2607" s="26">
        <f t="shared" si="10494"/>
        <v>6191.6</v>
      </c>
      <c r="BU2607" s="26">
        <f t="shared" si="10495"/>
        <v>6191.6</v>
      </c>
      <c r="BV2607" s="32">
        <f t="shared" ref="BV2607:BV2610" si="10784">BV2608</f>
        <v>0</v>
      </c>
      <c r="BW2607" s="32">
        <f t="shared" ref="BW2607:BW2610" si="10785">BW2608</f>
        <v>0</v>
      </c>
      <c r="BX2607" s="32">
        <f t="shared" si="10496"/>
        <v>6267.3</v>
      </c>
      <c r="BY2607" s="32">
        <f t="shared" si="10497"/>
        <v>6191.6</v>
      </c>
      <c r="BZ2607" s="32">
        <f t="shared" si="10498"/>
        <v>6191.6</v>
      </c>
      <c r="CA2607" s="32">
        <f t="shared" ref="CA2607:CA2610" si="10786">CA2608</f>
        <v>0</v>
      </c>
      <c r="CB2607" s="32">
        <f t="shared" ref="CB2607:CB2610" si="10787">CB2608</f>
        <v>0</v>
      </c>
      <c r="CC2607" s="32">
        <f t="shared" ref="CC2607:CC2610" si="10788">CC2608</f>
        <v>0</v>
      </c>
      <c r="CD2607" s="32">
        <f t="shared" si="10739"/>
        <v>6267.3</v>
      </c>
      <c r="CE2607" s="32">
        <f t="shared" si="10740"/>
        <v>6191.6</v>
      </c>
      <c r="CF2607" s="32">
        <f t="shared" si="10741"/>
        <v>6191.6</v>
      </c>
      <c r="CG2607" s="32">
        <f t="shared" ref="CG2607:CG2610" si="10789">CG2608</f>
        <v>0</v>
      </c>
      <c r="CH2607" s="32">
        <f t="shared" ref="CH2607:CH2610" si="10790">CH2608</f>
        <v>0</v>
      </c>
      <c r="CI2607" s="32">
        <f t="shared" ref="CI2607:CI2610" si="10791">CI2608</f>
        <v>0</v>
      </c>
      <c r="CJ2607" s="32">
        <f t="shared" si="10742"/>
        <v>6267.3</v>
      </c>
      <c r="CK2607" s="32">
        <f t="shared" si="10743"/>
        <v>6191.6</v>
      </c>
      <c r="CL2607" s="32">
        <f t="shared" si="10744"/>
        <v>6191.6</v>
      </c>
      <c r="CM2607" s="32">
        <f t="shared" ref="CM2607:CM2610" si="10792">CM2608</f>
        <v>0</v>
      </c>
      <c r="CN2607" s="32">
        <f t="shared" ref="CN2607:CN2610" si="10793">CN2608</f>
        <v>0</v>
      </c>
      <c r="CO2607" s="32">
        <f t="shared" ref="CO2607:CO2610" si="10794">CO2608</f>
        <v>0</v>
      </c>
      <c r="CP2607" s="32">
        <f t="shared" si="10745"/>
        <v>6267.3</v>
      </c>
      <c r="CQ2607" s="32">
        <f t="shared" si="10746"/>
        <v>6191.6</v>
      </c>
      <c r="CR2607" s="32">
        <f t="shared" si="10747"/>
        <v>6191.6</v>
      </c>
      <c r="CS2607" s="32">
        <f t="shared" ref="CS2607:CS2610" si="10795">CS2608</f>
        <v>0</v>
      </c>
      <c r="CT2607" s="19"/>
      <c r="CU2607" s="33"/>
      <c r="CW2607" s="28" t="s">
        <v>25</v>
      </c>
    </row>
    <row r="2608" spans="1:105" ht="31.2" hidden="1" x14ac:dyDescent="0.3">
      <c r="A2608" s="16" t="s">
        <v>1465</v>
      </c>
      <c r="B2608" s="17"/>
      <c r="C2608" s="16"/>
      <c r="D2608" s="16"/>
      <c r="E2608" s="34" t="s">
        <v>1444</v>
      </c>
      <c r="F2608" s="26">
        <f t="shared" si="10749"/>
        <v>6267.3</v>
      </c>
      <c r="G2608" s="26">
        <f t="shared" si="10750"/>
        <v>6191.6</v>
      </c>
      <c r="H2608" s="26">
        <f t="shared" si="10751"/>
        <v>6191.6</v>
      </c>
      <c r="I2608" s="26">
        <f t="shared" si="10752"/>
        <v>0</v>
      </c>
      <c r="J2608" s="26">
        <f t="shared" si="10753"/>
        <v>0</v>
      </c>
      <c r="K2608" s="26">
        <f t="shared" si="10754"/>
        <v>0</v>
      </c>
      <c r="L2608" s="26">
        <f t="shared" si="10463"/>
        <v>6267.3</v>
      </c>
      <c r="M2608" s="26">
        <f t="shared" si="10464"/>
        <v>6191.6</v>
      </c>
      <c r="N2608" s="26">
        <f t="shared" si="10465"/>
        <v>6191.6</v>
      </c>
      <c r="O2608" s="26">
        <f t="shared" si="10755"/>
        <v>0</v>
      </c>
      <c r="P2608" s="26">
        <f t="shared" si="10756"/>
        <v>0</v>
      </c>
      <c r="Q2608" s="26">
        <f t="shared" si="10757"/>
        <v>0</v>
      </c>
      <c r="R2608" s="26">
        <f t="shared" si="10466"/>
        <v>6267.3</v>
      </c>
      <c r="S2608" s="26">
        <f t="shared" si="10467"/>
        <v>6191.6</v>
      </c>
      <c r="T2608" s="26">
        <f t="shared" si="10468"/>
        <v>6191.6</v>
      </c>
      <c r="U2608" s="26">
        <f t="shared" si="10758"/>
        <v>0</v>
      </c>
      <c r="V2608" s="26">
        <f t="shared" si="10759"/>
        <v>0</v>
      </c>
      <c r="W2608" s="26">
        <f t="shared" si="10760"/>
        <v>0</v>
      </c>
      <c r="X2608" s="26">
        <f t="shared" si="10469"/>
        <v>6267.3</v>
      </c>
      <c r="Y2608" s="26">
        <f t="shared" si="10470"/>
        <v>6191.6</v>
      </c>
      <c r="Z2608" s="26">
        <f t="shared" si="10471"/>
        <v>6191.6</v>
      </c>
      <c r="AA2608" s="26">
        <f t="shared" si="10761"/>
        <v>0</v>
      </c>
      <c r="AB2608" s="26">
        <f t="shared" si="10762"/>
        <v>0</v>
      </c>
      <c r="AC2608" s="26">
        <f t="shared" si="10763"/>
        <v>0</v>
      </c>
      <c r="AD2608" s="26">
        <f t="shared" si="10472"/>
        <v>6267.3</v>
      </c>
      <c r="AE2608" s="26">
        <f t="shared" si="10473"/>
        <v>6191.6</v>
      </c>
      <c r="AF2608" s="26">
        <f t="shared" si="10474"/>
        <v>6191.6</v>
      </c>
      <c r="AG2608" s="26">
        <f t="shared" si="10764"/>
        <v>0</v>
      </c>
      <c r="AH2608" s="26">
        <f t="shared" si="10765"/>
        <v>0</v>
      </c>
      <c r="AI2608" s="26">
        <f t="shared" si="10766"/>
        <v>0</v>
      </c>
      <c r="AJ2608" s="26">
        <f t="shared" si="10475"/>
        <v>6267.3</v>
      </c>
      <c r="AK2608" s="26">
        <f t="shared" si="10476"/>
        <v>6191.6</v>
      </c>
      <c r="AL2608" s="26">
        <f t="shared" si="10477"/>
        <v>6191.6</v>
      </c>
      <c r="AM2608" s="26">
        <f t="shared" si="10767"/>
        <v>0</v>
      </c>
      <c r="AN2608" s="26">
        <f t="shared" si="10768"/>
        <v>0</v>
      </c>
      <c r="AO2608" s="26">
        <f t="shared" si="10769"/>
        <v>0</v>
      </c>
      <c r="AP2608" s="26">
        <f t="shared" si="10478"/>
        <v>6267.3</v>
      </c>
      <c r="AQ2608" s="26">
        <f t="shared" si="10479"/>
        <v>6191.6</v>
      </c>
      <c r="AR2608" s="26">
        <f t="shared" si="10480"/>
        <v>6191.6</v>
      </c>
      <c r="AS2608" s="26">
        <f t="shared" si="10770"/>
        <v>0</v>
      </c>
      <c r="AT2608" s="26">
        <f t="shared" si="10771"/>
        <v>0</v>
      </c>
      <c r="AU2608" s="26">
        <f t="shared" si="10772"/>
        <v>0</v>
      </c>
      <c r="AV2608" s="26">
        <f t="shared" si="10481"/>
        <v>6267.3</v>
      </c>
      <c r="AW2608" s="26">
        <f t="shared" si="10482"/>
        <v>6191.6</v>
      </c>
      <c r="AX2608" s="26">
        <f t="shared" si="10483"/>
        <v>6191.6</v>
      </c>
      <c r="AY2608" s="26">
        <f t="shared" si="10773"/>
        <v>0</v>
      </c>
      <c r="AZ2608" s="26">
        <f t="shared" si="10774"/>
        <v>0</v>
      </c>
      <c r="BA2608" s="26">
        <f t="shared" si="10775"/>
        <v>0</v>
      </c>
      <c r="BB2608" s="26">
        <f t="shared" si="10484"/>
        <v>6267.3</v>
      </c>
      <c r="BC2608" s="26">
        <f t="shared" si="10485"/>
        <v>6191.6</v>
      </c>
      <c r="BD2608" s="26">
        <f t="shared" si="10486"/>
        <v>6191.6</v>
      </c>
      <c r="BE2608" s="26">
        <f t="shared" si="10776"/>
        <v>0</v>
      </c>
      <c r="BF2608" s="26">
        <f t="shared" si="10777"/>
        <v>0</v>
      </c>
      <c r="BG2608" s="26">
        <f t="shared" si="10778"/>
        <v>0</v>
      </c>
      <c r="BH2608" s="26">
        <f t="shared" si="10487"/>
        <v>6267.3</v>
      </c>
      <c r="BI2608" s="26">
        <f t="shared" si="10488"/>
        <v>6191.6</v>
      </c>
      <c r="BJ2608" s="26">
        <f t="shared" si="10489"/>
        <v>6191.6</v>
      </c>
      <c r="BK2608" s="26">
        <f t="shared" si="10779"/>
        <v>0</v>
      </c>
      <c r="BL2608" s="26">
        <f t="shared" si="10780"/>
        <v>0</v>
      </c>
      <c r="BM2608" s="26">
        <f t="shared" si="10781"/>
        <v>0</v>
      </c>
      <c r="BN2608" s="26">
        <f t="shared" si="10490"/>
        <v>6267.3</v>
      </c>
      <c r="BO2608" s="26">
        <f t="shared" si="10491"/>
        <v>6191.6</v>
      </c>
      <c r="BP2608" s="26">
        <f t="shared" si="10492"/>
        <v>6191.6</v>
      </c>
      <c r="BQ2608" s="26">
        <f t="shared" si="10782"/>
        <v>0</v>
      </c>
      <c r="BR2608" s="26">
        <f t="shared" si="10783"/>
        <v>0</v>
      </c>
      <c r="BS2608" s="26">
        <f t="shared" si="10493"/>
        <v>6267.3</v>
      </c>
      <c r="BT2608" s="26">
        <f t="shared" si="10494"/>
        <v>6191.6</v>
      </c>
      <c r="BU2608" s="26">
        <f t="shared" si="10495"/>
        <v>6191.6</v>
      </c>
      <c r="BV2608" s="26">
        <f t="shared" si="10784"/>
        <v>0</v>
      </c>
      <c r="BW2608" s="26">
        <f t="shared" si="10785"/>
        <v>0</v>
      </c>
      <c r="BX2608" s="26">
        <f t="shared" si="10496"/>
        <v>6267.3</v>
      </c>
      <c r="BY2608" s="26">
        <f t="shared" si="10497"/>
        <v>6191.6</v>
      </c>
      <c r="BZ2608" s="26">
        <f t="shared" si="10498"/>
        <v>6191.6</v>
      </c>
      <c r="CA2608" s="26">
        <f t="shared" si="10786"/>
        <v>0</v>
      </c>
      <c r="CB2608" s="26">
        <f t="shared" si="10787"/>
        <v>0</v>
      </c>
      <c r="CC2608" s="26">
        <f t="shared" si="10788"/>
        <v>0</v>
      </c>
      <c r="CD2608" s="26">
        <f t="shared" si="10739"/>
        <v>6267.3</v>
      </c>
      <c r="CE2608" s="26">
        <f t="shared" si="10740"/>
        <v>6191.6</v>
      </c>
      <c r="CF2608" s="26">
        <f t="shared" si="10741"/>
        <v>6191.6</v>
      </c>
      <c r="CG2608" s="26">
        <f t="shared" si="10789"/>
        <v>0</v>
      </c>
      <c r="CH2608" s="26">
        <f t="shared" si="10790"/>
        <v>0</v>
      </c>
      <c r="CI2608" s="26">
        <f t="shared" si="10791"/>
        <v>0</v>
      </c>
      <c r="CJ2608" s="26">
        <f t="shared" si="10742"/>
        <v>6267.3</v>
      </c>
      <c r="CK2608" s="26">
        <f t="shared" si="10743"/>
        <v>6191.6</v>
      </c>
      <c r="CL2608" s="26">
        <f t="shared" si="10744"/>
        <v>6191.6</v>
      </c>
      <c r="CM2608" s="26">
        <f t="shared" si="10792"/>
        <v>0</v>
      </c>
      <c r="CN2608" s="26">
        <f t="shared" si="10793"/>
        <v>0</v>
      </c>
      <c r="CO2608" s="26">
        <f t="shared" si="10794"/>
        <v>0</v>
      </c>
      <c r="CP2608" s="26">
        <f t="shared" si="10745"/>
        <v>6267.3</v>
      </c>
      <c r="CQ2608" s="26">
        <f t="shared" si="10746"/>
        <v>6191.6</v>
      </c>
      <c r="CR2608" s="26">
        <f t="shared" si="10747"/>
        <v>6191.6</v>
      </c>
      <c r="CS2608" s="26">
        <f t="shared" si="10795"/>
        <v>0</v>
      </c>
      <c r="CT2608" s="19"/>
      <c r="CU2608" s="35"/>
      <c r="CX2608" s="1" t="s">
        <v>1346</v>
      </c>
      <c r="DA2608" s="1" t="s">
        <v>29</v>
      </c>
    </row>
    <row r="2609" spans="1:105" ht="93.6" hidden="1" x14ac:dyDescent="0.3">
      <c r="A2609" s="16" t="s">
        <v>1465</v>
      </c>
      <c r="B2609" s="17">
        <v>100</v>
      </c>
      <c r="C2609" s="16"/>
      <c r="D2609" s="16"/>
      <c r="E2609" s="34" t="s">
        <v>129</v>
      </c>
      <c r="F2609" s="26">
        <f t="shared" si="10749"/>
        <v>6267.3</v>
      </c>
      <c r="G2609" s="26">
        <f t="shared" si="10750"/>
        <v>6191.6</v>
      </c>
      <c r="H2609" s="26">
        <f t="shared" si="10751"/>
        <v>6191.6</v>
      </c>
      <c r="I2609" s="26">
        <f t="shared" si="10752"/>
        <v>0</v>
      </c>
      <c r="J2609" s="26">
        <f t="shared" si="10753"/>
        <v>0</v>
      </c>
      <c r="K2609" s="26">
        <f t="shared" si="10754"/>
        <v>0</v>
      </c>
      <c r="L2609" s="26">
        <f t="shared" si="10463"/>
        <v>6267.3</v>
      </c>
      <c r="M2609" s="26">
        <f t="shared" si="10464"/>
        <v>6191.6</v>
      </c>
      <c r="N2609" s="26">
        <f t="shared" si="10465"/>
        <v>6191.6</v>
      </c>
      <c r="O2609" s="26">
        <f t="shared" si="10755"/>
        <v>0</v>
      </c>
      <c r="P2609" s="26">
        <f t="shared" si="10756"/>
        <v>0</v>
      </c>
      <c r="Q2609" s="26">
        <f t="shared" si="10757"/>
        <v>0</v>
      </c>
      <c r="R2609" s="26">
        <f t="shared" si="10466"/>
        <v>6267.3</v>
      </c>
      <c r="S2609" s="26">
        <f t="shared" si="10467"/>
        <v>6191.6</v>
      </c>
      <c r="T2609" s="26">
        <f t="shared" si="10468"/>
        <v>6191.6</v>
      </c>
      <c r="U2609" s="26">
        <f t="shared" si="10758"/>
        <v>0</v>
      </c>
      <c r="V2609" s="26">
        <f t="shared" si="10759"/>
        <v>0</v>
      </c>
      <c r="W2609" s="26">
        <f t="shared" si="10760"/>
        <v>0</v>
      </c>
      <c r="X2609" s="26">
        <f t="shared" si="10469"/>
        <v>6267.3</v>
      </c>
      <c r="Y2609" s="26">
        <f t="shared" si="10470"/>
        <v>6191.6</v>
      </c>
      <c r="Z2609" s="26">
        <f t="shared" si="10471"/>
        <v>6191.6</v>
      </c>
      <c r="AA2609" s="26">
        <f t="shared" si="10761"/>
        <v>0</v>
      </c>
      <c r="AB2609" s="26">
        <f t="shared" si="10762"/>
        <v>0</v>
      </c>
      <c r="AC2609" s="26">
        <f t="shared" si="10763"/>
        <v>0</v>
      </c>
      <c r="AD2609" s="26">
        <f t="shared" si="10472"/>
        <v>6267.3</v>
      </c>
      <c r="AE2609" s="26">
        <f t="shared" si="10473"/>
        <v>6191.6</v>
      </c>
      <c r="AF2609" s="26">
        <f t="shared" si="10474"/>
        <v>6191.6</v>
      </c>
      <c r="AG2609" s="26">
        <f t="shared" si="10764"/>
        <v>0</v>
      </c>
      <c r="AH2609" s="26">
        <f t="shared" si="10765"/>
        <v>0</v>
      </c>
      <c r="AI2609" s="26">
        <f t="shared" si="10766"/>
        <v>0</v>
      </c>
      <c r="AJ2609" s="26">
        <f t="shared" si="10475"/>
        <v>6267.3</v>
      </c>
      <c r="AK2609" s="26">
        <f t="shared" si="10476"/>
        <v>6191.6</v>
      </c>
      <c r="AL2609" s="26">
        <f t="shared" si="10477"/>
        <v>6191.6</v>
      </c>
      <c r="AM2609" s="26">
        <f t="shared" si="10767"/>
        <v>0</v>
      </c>
      <c r="AN2609" s="26">
        <f t="shared" si="10768"/>
        <v>0</v>
      </c>
      <c r="AO2609" s="26">
        <f t="shared" si="10769"/>
        <v>0</v>
      </c>
      <c r="AP2609" s="26">
        <f t="shared" si="10478"/>
        <v>6267.3</v>
      </c>
      <c r="AQ2609" s="26">
        <f t="shared" si="10479"/>
        <v>6191.6</v>
      </c>
      <c r="AR2609" s="26">
        <f t="shared" si="10480"/>
        <v>6191.6</v>
      </c>
      <c r="AS2609" s="26">
        <f t="shared" si="10770"/>
        <v>0</v>
      </c>
      <c r="AT2609" s="26">
        <f t="shared" si="10771"/>
        <v>0</v>
      </c>
      <c r="AU2609" s="26">
        <f t="shared" si="10772"/>
        <v>0</v>
      </c>
      <c r="AV2609" s="26">
        <f t="shared" si="10481"/>
        <v>6267.3</v>
      </c>
      <c r="AW2609" s="26">
        <f t="shared" si="10482"/>
        <v>6191.6</v>
      </c>
      <c r="AX2609" s="26">
        <f t="shared" si="10483"/>
        <v>6191.6</v>
      </c>
      <c r="AY2609" s="26">
        <f t="shared" si="10773"/>
        <v>0</v>
      </c>
      <c r="AZ2609" s="26">
        <f t="shared" si="10774"/>
        <v>0</v>
      </c>
      <c r="BA2609" s="26">
        <f t="shared" si="10775"/>
        <v>0</v>
      </c>
      <c r="BB2609" s="26">
        <f t="shared" si="10484"/>
        <v>6267.3</v>
      </c>
      <c r="BC2609" s="26">
        <f t="shared" si="10485"/>
        <v>6191.6</v>
      </c>
      <c r="BD2609" s="26">
        <f t="shared" si="10486"/>
        <v>6191.6</v>
      </c>
      <c r="BE2609" s="26">
        <f t="shared" si="10776"/>
        <v>0</v>
      </c>
      <c r="BF2609" s="26">
        <f t="shared" si="10777"/>
        <v>0</v>
      </c>
      <c r="BG2609" s="26">
        <f t="shared" si="10778"/>
        <v>0</v>
      </c>
      <c r="BH2609" s="26">
        <f t="shared" si="10487"/>
        <v>6267.3</v>
      </c>
      <c r="BI2609" s="26">
        <f t="shared" si="10488"/>
        <v>6191.6</v>
      </c>
      <c r="BJ2609" s="26">
        <f t="shared" si="10489"/>
        <v>6191.6</v>
      </c>
      <c r="BK2609" s="26">
        <f t="shared" si="10779"/>
        <v>0</v>
      </c>
      <c r="BL2609" s="26">
        <f t="shared" si="10780"/>
        <v>0</v>
      </c>
      <c r="BM2609" s="26">
        <f t="shared" si="10781"/>
        <v>0</v>
      </c>
      <c r="BN2609" s="26">
        <f t="shared" si="10490"/>
        <v>6267.3</v>
      </c>
      <c r="BO2609" s="26">
        <f t="shared" si="10491"/>
        <v>6191.6</v>
      </c>
      <c r="BP2609" s="26">
        <f t="shared" si="10492"/>
        <v>6191.6</v>
      </c>
      <c r="BQ2609" s="26">
        <f t="shared" si="10782"/>
        <v>0</v>
      </c>
      <c r="BR2609" s="26">
        <f t="shared" si="10783"/>
        <v>0</v>
      </c>
      <c r="BS2609" s="26">
        <f t="shared" si="10493"/>
        <v>6267.3</v>
      </c>
      <c r="BT2609" s="26">
        <f t="shared" si="10494"/>
        <v>6191.6</v>
      </c>
      <c r="BU2609" s="26">
        <f t="shared" si="10495"/>
        <v>6191.6</v>
      </c>
      <c r="BV2609" s="26">
        <f t="shared" si="10784"/>
        <v>0</v>
      </c>
      <c r="BW2609" s="26">
        <f t="shared" si="10785"/>
        <v>0</v>
      </c>
      <c r="BX2609" s="26">
        <f t="shared" si="10496"/>
        <v>6267.3</v>
      </c>
      <c r="BY2609" s="26">
        <f t="shared" si="10497"/>
        <v>6191.6</v>
      </c>
      <c r="BZ2609" s="26">
        <f t="shared" si="10498"/>
        <v>6191.6</v>
      </c>
      <c r="CA2609" s="26">
        <f t="shared" si="10786"/>
        <v>0</v>
      </c>
      <c r="CB2609" s="26">
        <f t="shared" si="10787"/>
        <v>0</v>
      </c>
      <c r="CC2609" s="26">
        <f t="shared" si="10788"/>
        <v>0</v>
      </c>
      <c r="CD2609" s="26">
        <f t="shared" si="10739"/>
        <v>6267.3</v>
      </c>
      <c r="CE2609" s="26">
        <f t="shared" si="10740"/>
        <v>6191.6</v>
      </c>
      <c r="CF2609" s="26">
        <f t="shared" si="10741"/>
        <v>6191.6</v>
      </c>
      <c r="CG2609" s="26">
        <f t="shared" si="10789"/>
        <v>0</v>
      </c>
      <c r="CH2609" s="26">
        <f t="shared" si="10790"/>
        <v>0</v>
      </c>
      <c r="CI2609" s="26">
        <f t="shared" si="10791"/>
        <v>0</v>
      </c>
      <c r="CJ2609" s="26">
        <f t="shared" si="10742"/>
        <v>6267.3</v>
      </c>
      <c r="CK2609" s="26">
        <f t="shared" si="10743"/>
        <v>6191.6</v>
      </c>
      <c r="CL2609" s="26">
        <f t="shared" si="10744"/>
        <v>6191.6</v>
      </c>
      <c r="CM2609" s="26">
        <f t="shared" si="10792"/>
        <v>0</v>
      </c>
      <c r="CN2609" s="26">
        <f t="shared" si="10793"/>
        <v>0</v>
      </c>
      <c r="CO2609" s="26">
        <f t="shared" si="10794"/>
        <v>0</v>
      </c>
      <c r="CP2609" s="26">
        <f t="shared" si="10745"/>
        <v>6267.3</v>
      </c>
      <c r="CQ2609" s="26">
        <f t="shared" si="10746"/>
        <v>6191.6</v>
      </c>
      <c r="CR2609" s="26">
        <f t="shared" si="10747"/>
        <v>6191.6</v>
      </c>
      <c r="CS2609" s="26">
        <f t="shared" si="10795"/>
        <v>0</v>
      </c>
      <c r="CT2609" s="19"/>
      <c r="CU2609" s="35"/>
      <c r="CY2609" s="1" t="s">
        <v>27</v>
      </c>
    </row>
    <row r="2610" spans="1:105" ht="31.2" hidden="1" x14ac:dyDescent="0.3">
      <c r="A2610" s="16" t="s">
        <v>1465</v>
      </c>
      <c r="B2610" s="17">
        <v>120</v>
      </c>
      <c r="C2610" s="16"/>
      <c r="D2610" s="16"/>
      <c r="E2610" s="34" t="s">
        <v>392</v>
      </c>
      <c r="F2610" s="26">
        <f t="shared" si="10749"/>
        <v>6267.3</v>
      </c>
      <c r="G2610" s="26">
        <f t="shared" si="10750"/>
        <v>6191.6</v>
      </c>
      <c r="H2610" s="26">
        <f t="shared" si="10751"/>
        <v>6191.6</v>
      </c>
      <c r="I2610" s="26">
        <f t="shared" si="10752"/>
        <v>0</v>
      </c>
      <c r="J2610" s="26">
        <f t="shared" si="10753"/>
        <v>0</v>
      </c>
      <c r="K2610" s="26">
        <f t="shared" si="10754"/>
        <v>0</v>
      </c>
      <c r="L2610" s="26">
        <f t="shared" si="10463"/>
        <v>6267.3</v>
      </c>
      <c r="M2610" s="26">
        <f t="shared" si="10464"/>
        <v>6191.6</v>
      </c>
      <c r="N2610" s="26">
        <f t="shared" si="10465"/>
        <v>6191.6</v>
      </c>
      <c r="O2610" s="26">
        <f t="shared" si="10755"/>
        <v>0</v>
      </c>
      <c r="P2610" s="26">
        <f t="shared" si="10756"/>
        <v>0</v>
      </c>
      <c r="Q2610" s="26">
        <f t="shared" si="10757"/>
        <v>0</v>
      </c>
      <c r="R2610" s="26">
        <f t="shared" si="10466"/>
        <v>6267.3</v>
      </c>
      <c r="S2610" s="26">
        <f t="shared" si="10467"/>
        <v>6191.6</v>
      </c>
      <c r="T2610" s="26">
        <f t="shared" si="10468"/>
        <v>6191.6</v>
      </c>
      <c r="U2610" s="26">
        <f t="shared" si="10758"/>
        <v>0</v>
      </c>
      <c r="V2610" s="26">
        <f t="shared" si="10759"/>
        <v>0</v>
      </c>
      <c r="W2610" s="26">
        <f t="shared" si="10760"/>
        <v>0</v>
      </c>
      <c r="X2610" s="26">
        <f t="shared" si="10469"/>
        <v>6267.3</v>
      </c>
      <c r="Y2610" s="26">
        <f t="shared" si="10470"/>
        <v>6191.6</v>
      </c>
      <c r="Z2610" s="26">
        <f t="shared" si="10471"/>
        <v>6191.6</v>
      </c>
      <c r="AA2610" s="26">
        <f t="shared" si="10761"/>
        <v>0</v>
      </c>
      <c r="AB2610" s="26">
        <f t="shared" si="10762"/>
        <v>0</v>
      </c>
      <c r="AC2610" s="26">
        <f t="shared" si="10763"/>
        <v>0</v>
      </c>
      <c r="AD2610" s="26">
        <f t="shared" si="10472"/>
        <v>6267.3</v>
      </c>
      <c r="AE2610" s="26">
        <f t="shared" si="10473"/>
        <v>6191.6</v>
      </c>
      <c r="AF2610" s="26">
        <f t="shared" si="10474"/>
        <v>6191.6</v>
      </c>
      <c r="AG2610" s="26">
        <f t="shared" si="10764"/>
        <v>0</v>
      </c>
      <c r="AH2610" s="26">
        <f t="shared" si="10765"/>
        <v>0</v>
      </c>
      <c r="AI2610" s="26">
        <f t="shared" si="10766"/>
        <v>0</v>
      </c>
      <c r="AJ2610" s="26">
        <f t="shared" si="10475"/>
        <v>6267.3</v>
      </c>
      <c r="AK2610" s="26">
        <f t="shared" si="10476"/>
        <v>6191.6</v>
      </c>
      <c r="AL2610" s="26">
        <f t="shared" si="10477"/>
        <v>6191.6</v>
      </c>
      <c r="AM2610" s="26">
        <f t="shared" si="10767"/>
        <v>0</v>
      </c>
      <c r="AN2610" s="26">
        <f t="shared" si="10768"/>
        <v>0</v>
      </c>
      <c r="AO2610" s="26">
        <f t="shared" si="10769"/>
        <v>0</v>
      </c>
      <c r="AP2610" s="26">
        <f t="shared" si="10478"/>
        <v>6267.3</v>
      </c>
      <c r="AQ2610" s="26">
        <f t="shared" si="10479"/>
        <v>6191.6</v>
      </c>
      <c r="AR2610" s="26">
        <f t="shared" si="10480"/>
        <v>6191.6</v>
      </c>
      <c r="AS2610" s="26">
        <f t="shared" si="10770"/>
        <v>0</v>
      </c>
      <c r="AT2610" s="26">
        <f t="shared" si="10771"/>
        <v>0</v>
      </c>
      <c r="AU2610" s="26">
        <f t="shared" si="10772"/>
        <v>0</v>
      </c>
      <c r="AV2610" s="26">
        <f t="shared" si="10481"/>
        <v>6267.3</v>
      </c>
      <c r="AW2610" s="26">
        <f t="shared" si="10482"/>
        <v>6191.6</v>
      </c>
      <c r="AX2610" s="26">
        <f t="shared" si="10483"/>
        <v>6191.6</v>
      </c>
      <c r="AY2610" s="26">
        <f t="shared" si="10773"/>
        <v>0</v>
      </c>
      <c r="AZ2610" s="26">
        <f t="shared" si="10774"/>
        <v>0</v>
      </c>
      <c r="BA2610" s="26">
        <f t="shared" si="10775"/>
        <v>0</v>
      </c>
      <c r="BB2610" s="26">
        <f t="shared" si="10484"/>
        <v>6267.3</v>
      </c>
      <c r="BC2610" s="26">
        <f t="shared" si="10485"/>
        <v>6191.6</v>
      </c>
      <c r="BD2610" s="26">
        <f t="shared" si="10486"/>
        <v>6191.6</v>
      </c>
      <c r="BE2610" s="26">
        <f t="shared" si="10776"/>
        <v>0</v>
      </c>
      <c r="BF2610" s="26">
        <f t="shared" si="10777"/>
        <v>0</v>
      </c>
      <c r="BG2610" s="26">
        <f t="shared" si="10778"/>
        <v>0</v>
      </c>
      <c r="BH2610" s="26">
        <f t="shared" si="10487"/>
        <v>6267.3</v>
      </c>
      <c r="BI2610" s="26">
        <f t="shared" si="10488"/>
        <v>6191.6</v>
      </c>
      <c r="BJ2610" s="26">
        <f t="shared" si="10489"/>
        <v>6191.6</v>
      </c>
      <c r="BK2610" s="26">
        <f t="shared" si="10779"/>
        <v>0</v>
      </c>
      <c r="BL2610" s="26">
        <f t="shared" si="10780"/>
        <v>0</v>
      </c>
      <c r="BM2610" s="26">
        <f t="shared" si="10781"/>
        <v>0</v>
      </c>
      <c r="BN2610" s="26">
        <f t="shared" si="10490"/>
        <v>6267.3</v>
      </c>
      <c r="BO2610" s="26">
        <f t="shared" si="10491"/>
        <v>6191.6</v>
      </c>
      <c r="BP2610" s="26">
        <f t="shared" si="10492"/>
        <v>6191.6</v>
      </c>
      <c r="BQ2610" s="26">
        <f t="shared" si="10782"/>
        <v>0</v>
      </c>
      <c r="BR2610" s="26">
        <f t="shared" si="10783"/>
        <v>0</v>
      </c>
      <c r="BS2610" s="26">
        <f t="shared" si="10493"/>
        <v>6267.3</v>
      </c>
      <c r="BT2610" s="26">
        <f t="shared" si="10494"/>
        <v>6191.6</v>
      </c>
      <c r="BU2610" s="26">
        <f t="shared" si="10495"/>
        <v>6191.6</v>
      </c>
      <c r="BV2610" s="26">
        <f t="shared" si="10784"/>
        <v>0</v>
      </c>
      <c r="BW2610" s="26">
        <f t="shared" si="10785"/>
        <v>0</v>
      </c>
      <c r="BX2610" s="26">
        <f t="shared" si="10496"/>
        <v>6267.3</v>
      </c>
      <c r="BY2610" s="26">
        <f t="shared" si="10497"/>
        <v>6191.6</v>
      </c>
      <c r="BZ2610" s="26">
        <f t="shared" si="10498"/>
        <v>6191.6</v>
      </c>
      <c r="CA2610" s="26">
        <f t="shared" si="10786"/>
        <v>0</v>
      </c>
      <c r="CB2610" s="26">
        <f t="shared" si="10787"/>
        <v>0</v>
      </c>
      <c r="CC2610" s="26">
        <f t="shared" si="10788"/>
        <v>0</v>
      </c>
      <c r="CD2610" s="26">
        <f t="shared" si="10739"/>
        <v>6267.3</v>
      </c>
      <c r="CE2610" s="26">
        <f t="shared" si="10740"/>
        <v>6191.6</v>
      </c>
      <c r="CF2610" s="26">
        <f t="shared" si="10741"/>
        <v>6191.6</v>
      </c>
      <c r="CG2610" s="26">
        <f t="shared" si="10789"/>
        <v>0</v>
      </c>
      <c r="CH2610" s="26">
        <f t="shared" si="10790"/>
        <v>0</v>
      </c>
      <c r="CI2610" s="26">
        <f t="shared" si="10791"/>
        <v>0</v>
      </c>
      <c r="CJ2610" s="26">
        <f t="shared" si="10742"/>
        <v>6267.3</v>
      </c>
      <c r="CK2610" s="26">
        <f t="shared" si="10743"/>
        <v>6191.6</v>
      </c>
      <c r="CL2610" s="26">
        <f t="shared" si="10744"/>
        <v>6191.6</v>
      </c>
      <c r="CM2610" s="26">
        <f t="shared" si="10792"/>
        <v>0</v>
      </c>
      <c r="CN2610" s="26">
        <f t="shared" si="10793"/>
        <v>0</v>
      </c>
      <c r="CO2610" s="26">
        <f t="shared" si="10794"/>
        <v>0</v>
      </c>
      <c r="CP2610" s="26">
        <f t="shared" si="10745"/>
        <v>6267.3</v>
      </c>
      <c r="CQ2610" s="26">
        <f t="shared" si="10746"/>
        <v>6191.6</v>
      </c>
      <c r="CR2610" s="26">
        <f t="shared" si="10747"/>
        <v>6191.6</v>
      </c>
      <c r="CS2610" s="26">
        <f t="shared" si="10795"/>
        <v>0</v>
      </c>
      <c r="CT2610" s="19"/>
      <c r="CU2610" s="35"/>
      <c r="CZ2610" s="1" t="s">
        <v>28</v>
      </c>
    </row>
    <row r="2611" spans="1:105" ht="46.8" hidden="1" x14ac:dyDescent="0.3">
      <c r="A2611" s="16" t="s">
        <v>1465</v>
      </c>
      <c r="B2611" s="17">
        <v>120</v>
      </c>
      <c r="C2611" s="16" t="s">
        <v>40</v>
      </c>
      <c r="D2611" s="16" t="s">
        <v>311</v>
      </c>
      <c r="E2611" s="34" t="s">
        <v>1466</v>
      </c>
      <c r="F2611" s="26">
        <v>6267.3</v>
      </c>
      <c r="G2611" s="26">
        <v>6191.6</v>
      </c>
      <c r="H2611" s="26">
        <v>6191.6</v>
      </c>
      <c r="I2611" s="26"/>
      <c r="J2611" s="26"/>
      <c r="K2611" s="26"/>
      <c r="L2611" s="26">
        <f t="shared" si="10463"/>
        <v>6267.3</v>
      </c>
      <c r="M2611" s="26">
        <f t="shared" si="10464"/>
        <v>6191.6</v>
      </c>
      <c r="N2611" s="26">
        <f t="shared" si="10465"/>
        <v>6191.6</v>
      </c>
      <c r="O2611" s="26"/>
      <c r="P2611" s="26"/>
      <c r="Q2611" s="26"/>
      <c r="R2611" s="26">
        <f t="shared" si="10466"/>
        <v>6267.3</v>
      </c>
      <c r="S2611" s="26">
        <f t="shared" si="10467"/>
        <v>6191.6</v>
      </c>
      <c r="T2611" s="26">
        <f t="shared" si="10468"/>
        <v>6191.6</v>
      </c>
      <c r="U2611" s="26"/>
      <c r="V2611" s="26"/>
      <c r="W2611" s="26"/>
      <c r="X2611" s="26">
        <f t="shared" si="10469"/>
        <v>6267.3</v>
      </c>
      <c r="Y2611" s="26">
        <f t="shared" si="10470"/>
        <v>6191.6</v>
      </c>
      <c r="Z2611" s="26">
        <f t="shared" si="10471"/>
        <v>6191.6</v>
      </c>
      <c r="AA2611" s="26"/>
      <c r="AB2611" s="26"/>
      <c r="AC2611" s="26"/>
      <c r="AD2611" s="26">
        <f t="shared" si="10472"/>
        <v>6267.3</v>
      </c>
      <c r="AE2611" s="26">
        <f t="shared" si="10473"/>
        <v>6191.6</v>
      </c>
      <c r="AF2611" s="26">
        <f t="shared" si="10474"/>
        <v>6191.6</v>
      </c>
      <c r="AG2611" s="26"/>
      <c r="AH2611" s="26"/>
      <c r="AI2611" s="26"/>
      <c r="AJ2611" s="26">
        <f t="shared" si="10475"/>
        <v>6267.3</v>
      </c>
      <c r="AK2611" s="26">
        <f t="shared" si="10476"/>
        <v>6191.6</v>
      </c>
      <c r="AL2611" s="26">
        <f t="shared" si="10477"/>
        <v>6191.6</v>
      </c>
      <c r="AM2611" s="26"/>
      <c r="AN2611" s="26"/>
      <c r="AO2611" s="26"/>
      <c r="AP2611" s="26">
        <f t="shared" si="10478"/>
        <v>6267.3</v>
      </c>
      <c r="AQ2611" s="26">
        <f t="shared" si="10479"/>
        <v>6191.6</v>
      </c>
      <c r="AR2611" s="26">
        <f t="shared" si="10480"/>
        <v>6191.6</v>
      </c>
      <c r="AS2611" s="26"/>
      <c r="AT2611" s="26"/>
      <c r="AU2611" s="26"/>
      <c r="AV2611" s="26">
        <f t="shared" si="10481"/>
        <v>6267.3</v>
      </c>
      <c r="AW2611" s="26">
        <f t="shared" si="10482"/>
        <v>6191.6</v>
      </c>
      <c r="AX2611" s="26">
        <f t="shared" si="10483"/>
        <v>6191.6</v>
      </c>
      <c r="AY2611" s="26"/>
      <c r="AZ2611" s="26"/>
      <c r="BA2611" s="26"/>
      <c r="BB2611" s="26">
        <f t="shared" si="10484"/>
        <v>6267.3</v>
      </c>
      <c r="BC2611" s="26">
        <f t="shared" si="10485"/>
        <v>6191.6</v>
      </c>
      <c r="BD2611" s="26">
        <f t="shared" si="10486"/>
        <v>6191.6</v>
      </c>
      <c r="BE2611" s="26"/>
      <c r="BF2611" s="26"/>
      <c r="BG2611" s="26"/>
      <c r="BH2611" s="26">
        <f t="shared" si="10487"/>
        <v>6267.3</v>
      </c>
      <c r="BI2611" s="26">
        <f t="shared" si="10488"/>
        <v>6191.6</v>
      </c>
      <c r="BJ2611" s="26">
        <f t="shared" si="10489"/>
        <v>6191.6</v>
      </c>
      <c r="BK2611" s="26"/>
      <c r="BL2611" s="26"/>
      <c r="BM2611" s="26"/>
      <c r="BN2611" s="26">
        <f t="shared" si="10490"/>
        <v>6267.3</v>
      </c>
      <c r="BO2611" s="26">
        <f t="shared" si="10491"/>
        <v>6191.6</v>
      </c>
      <c r="BP2611" s="26">
        <f t="shared" si="10492"/>
        <v>6191.6</v>
      </c>
      <c r="BQ2611" s="26"/>
      <c r="BR2611" s="26"/>
      <c r="BS2611" s="26">
        <f t="shared" si="10493"/>
        <v>6267.3</v>
      </c>
      <c r="BT2611" s="26">
        <f t="shared" si="10494"/>
        <v>6191.6</v>
      </c>
      <c r="BU2611" s="26">
        <f t="shared" si="10495"/>
        <v>6191.6</v>
      </c>
      <c r="BV2611" s="26"/>
      <c r="BW2611" s="26"/>
      <c r="BX2611" s="26">
        <f t="shared" si="10496"/>
        <v>6267.3</v>
      </c>
      <c r="BY2611" s="26">
        <f t="shared" si="10497"/>
        <v>6191.6</v>
      </c>
      <c r="BZ2611" s="26">
        <f t="shared" si="10498"/>
        <v>6191.6</v>
      </c>
      <c r="CA2611" s="26"/>
      <c r="CB2611" s="26"/>
      <c r="CC2611" s="26"/>
      <c r="CD2611" s="26">
        <f t="shared" si="10739"/>
        <v>6267.3</v>
      </c>
      <c r="CE2611" s="26">
        <f t="shared" si="10740"/>
        <v>6191.6</v>
      </c>
      <c r="CF2611" s="26">
        <f t="shared" si="10741"/>
        <v>6191.6</v>
      </c>
      <c r="CG2611" s="26"/>
      <c r="CH2611" s="26"/>
      <c r="CI2611" s="26"/>
      <c r="CJ2611" s="26">
        <f t="shared" si="10742"/>
        <v>6267.3</v>
      </c>
      <c r="CK2611" s="26">
        <f t="shared" si="10743"/>
        <v>6191.6</v>
      </c>
      <c r="CL2611" s="26">
        <f t="shared" si="10744"/>
        <v>6191.6</v>
      </c>
      <c r="CM2611" s="26"/>
      <c r="CN2611" s="26"/>
      <c r="CO2611" s="26"/>
      <c r="CP2611" s="26">
        <f t="shared" si="10745"/>
        <v>6267.3</v>
      </c>
      <c r="CQ2611" s="26">
        <f t="shared" si="10746"/>
        <v>6191.6</v>
      </c>
      <c r="CR2611" s="26">
        <f t="shared" si="10747"/>
        <v>6191.6</v>
      </c>
      <c r="CS2611" s="26"/>
      <c r="CT2611" s="19"/>
      <c r="CU2611" s="35"/>
    </row>
    <row r="2612" spans="1:105" s="28" customFormat="1" ht="31.2" hidden="1" x14ac:dyDescent="0.3">
      <c r="A2612" s="29" t="s">
        <v>1467</v>
      </c>
      <c r="B2612" s="30"/>
      <c r="C2612" s="29"/>
      <c r="D2612" s="29"/>
      <c r="E2612" s="31" t="s">
        <v>1468</v>
      </c>
      <c r="F2612" s="32">
        <f t="shared" ref="F2612:K2612" si="10796">F2613+F2617</f>
        <v>414220</v>
      </c>
      <c r="G2612" s="32">
        <f t="shared" si="10796"/>
        <v>409579.6</v>
      </c>
      <c r="H2612" s="32">
        <f t="shared" si="10796"/>
        <v>409579.6</v>
      </c>
      <c r="I2612" s="32">
        <f t="shared" si="10796"/>
        <v>0</v>
      </c>
      <c r="J2612" s="32">
        <f t="shared" si="10796"/>
        <v>0</v>
      </c>
      <c r="K2612" s="32">
        <f t="shared" si="10796"/>
        <v>0</v>
      </c>
      <c r="L2612" s="32">
        <f t="shared" si="10463"/>
        <v>414220</v>
      </c>
      <c r="M2612" s="32">
        <f t="shared" si="10464"/>
        <v>409579.6</v>
      </c>
      <c r="N2612" s="32">
        <f t="shared" si="10465"/>
        <v>409579.6</v>
      </c>
      <c r="O2612" s="32">
        <f>O2613+O2617</f>
        <v>0</v>
      </c>
      <c r="P2612" s="32">
        <f>P2613+P2617</f>
        <v>0</v>
      </c>
      <c r="Q2612" s="32">
        <f>Q2613+Q2617</f>
        <v>0</v>
      </c>
      <c r="R2612" s="32">
        <f t="shared" si="10466"/>
        <v>414220</v>
      </c>
      <c r="S2612" s="32">
        <f t="shared" si="10467"/>
        <v>409579.6</v>
      </c>
      <c r="T2612" s="32">
        <f t="shared" si="10468"/>
        <v>409579.6</v>
      </c>
      <c r="U2612" s="32">
        <f>U2613+U2617</f>
        <v>0</v>
      </c>
      <c r="V2612" s="32">
        <f>V2613+V2617</f>
        <v>0</v>
      </c>
      <c r="W2612" s="32">
        <f>W2613+W2617</f>
        <v>0</v>
      </c>
      <c r="X2612" s="32">
        <f t="shared" si="10469"/>
        <v>414220</v>
      </c>
      <c r="Y2612" s="32">
        <f t="shared" si="10470"/>
        <v>409579.6</v>
      </c>
      <c r="Z2612" s="32">
        <f t="shared" si="10471"/>
        <v>409579.6</v>
      </c>
      <c r="AA2612" s="32">
        <f>AA2613+AA2617</f>
        <v>0</v>
      </c>
      <c r="AB2612" s="32">
        <f>AB2613+AB2617</f>
        <v>0</v>
      </c>
      <c r="AC2612" s="32">
        <f>AC2613+AC2617</f>
        <v>0</v>
      </c>
      <c r="AD2612" s="32">
        <f t="shared" si="10472"/>
        <v>414220</v>
      </c>
      <c r="AE2612" s="32">
        <f t="shared" si="10473"/>
        <v>409579.6</v>
      </c>
      <c r="AF2612" s="32">
        <f t="shared" si="10474"/>
        <v>409579.6</v>
      </c>
      <c r="AG2612" s="32">
        <f>AG2613+AG2617</f>
        <v>0</v>
      </c>
      <c r="AH2612" s="32">
        <f>AH2613+AH2617</f>
        <v>0</v>
      </c>
      <c r="AI2612" s="32">
        <f>AI2613+AI2617</f>
        <v>0</v>
      </c>
      <c r="AJ2612" s="32">
        <f t="shared" si="10475"/>
        <v>414220</v>
      </c>
      <c r="AK2612" s="32">
        <f t="shared" si="10476"/>
        <v>409579.6</v>
      </c>
      <c r="AL2612" s="32">
        <f t="shared" si="10477"/>
        <v>409579.6</v>
      </c>
      <c r="AM2612" s="32">
        <f>AM2613+AM2617</f>
        <v>0</v>
      </c>
      <c r="AN2612" s="32">
        <f>AN2613+AN2617</f>
        <v>0</v>
      </c>
      <c r="AO2612" s="32">
        <f>AO2613+AO2617</f>
        <v>0</v>
      </c>
      <c r="AP2612" s="32">
        <f t="shared" si="10478"/>
        <v>414220</v>
      </c>
      <c r="AQ2612" s="32">
        <f t="shared" si="10479"/>
        <v>409579.6</v>
      </c>
      <c r="AR2612" s="32">
        <f t="shared" si="10480"/>
        <v>409579.6</v>
      </c>
      <c r="AS2612" s="32">
        <f>AS2613+AS2617</f>
        <v>0</v>
      </c>
      <c r="AT2612" s="32">
        <f>AT2613+AT2617</f>
        <v>0</v>
      </c>
      <c r="AU2612" s="32">
        <f>AU2613+AU2617</f>
        <v>0</v>
      </c>
      <c r="AV2612" s="32">
        <f t="shared" si="10481"/>
        <v>414220</v>
      </c>
      <c r="AW2612" s="32">
        <f t="shared" si="10482"/>
        <v>409579.6</v>
      </c>
      <c r="AX2612" s="32">
        <f t="shared" si="10483"/>
        <v>409579.6</v>
      </c>
      <c r="AY2612" s="32">
        <f>AY2613+AY2617</f>
        <v>5720.1</v>
      </c>
      <c r="AZ2612" s="32">
        <f>AZ2613+AZ2617</f>
        <v>11166.3</v>
      </c>
      <c r="BA2612" s="32">
        <f>BA2613+BA2617</f>
        <v>11166.3</v>
      </c>
      <c r="BB2612" s="32">
        <f t="shared" si="10484"/>
        <v>419940.1</v>
      </c>
      <c r="BC2612" s="32">
        <f t="shared" si="10485"/>
        <v>420745.89999999997</v>
      </c>
      <c r="BD2612" s="32">
        <f t="shared" si="10486"/>
        <v>420745.89999999997</v>
      </c>
      <c r="BE2612" s="32">
        <f>BE2613+BE2617</f>
        <v>0</v>
      </c>
      <c r="BF2612" s="32">
        <f>BF2613+BF2617</f>
        <v>0</v>
      </c>
      <c r="BG2612" s="32">
        <f>BG2613+BG2617</f>
        <v>0</v>
      </c>
      <c r="BH2612" s="32">
        <f t="shared" si="10487"/>
        <v>419940.1</v>
      </c>
      <c r="BI2612" s="32">
        <f t="shared" si="10488"/>
        <v>420745.89999999997</v>
      </c>
      <c r="BJ2612" s="32">
        <f t="shared" si="10489"/>
        <v>420745.89999999997</v>
      </c>
      <c r="BK2612" s="32">
        <f>BK2613+BK2617</f>
        <v>0</v>
      </c>
      <c r="BL2612" s="32">
        <f>BL2613+BL2617</f>
        <v>0</v>
      </c>
      <c r="BM2612" s="32">
        <f>BM2613+BM2617</f>
        <v>0</v>
      </c>
      <c r="BN2612" s="32">
        <f t="shared" si="10490"/>
        <v>419940.1</v>
      </c>
      <c r="BO2612" s="32">
        <f t="shared" si="10491"/>
        <v>420745.89999999997</v>
      </c>
      <c r="BP2612" s="32">
        <f t="shared" si="10492"/>
        <v>420745.89999999997</v>
      </c>
      <c r="BQ2612" s="32">
        <f>BQ2613+BQ2617</f>
        <v>0</v>
      </c>
      <c r="BR2612" s="32">
        <f>BR2613+BR2617</f>
        <v>0</v>
      </c>
      <c r="BS2612" s="26">
        <f t="shared" si="10493"/>
        <v>419940.1</v>
      </c>
      <c r="BT2612" s="26">
        <f t="shared" si="10494"/>
        <v>420745.89999999997</v>
      </c>
      <c r="BU2612" s="26">
        <f t="shared" si="10495"/>
        <v>420745.89999999997</v>
      </c>
      <c r="BV2612" s="32">
        <f>BV2613+BV2617</f>
        <v>0</v>
      </c>
      <c r="BW2612" s="32">
        <f>BW2613+BW2617</f>
        <v>0</v>
      </c>
      <c r="BX2612" s="32">
        <f t="shared" si="10496"/>
        <v>419940.1</v>
      </c>
      <c r="BY2612" s="32">
        <f t="shared" si="10497"/>
        <v>420745.89999999997</v>
      </c>
      <c r="BZ2612" s="32">
        <f t="shared" si="10498"/>
        <v>420745.89999999997</v>
      </c>
      <c r="CA2612" s="32">
        <f>CA2613+CA2617</f>
        <v>0</v>
      </c>
      <c r="CB2612" s="32">
        <f>CB2613+CB2617</f>
        <v>0</v>
      </c>
      <c r="CC2612" s="32">
        <f>CC2613+CC2617</f>
        <v>0</v>
      </c>
      <c r="CD2612" s="32">
        <f t="shared" si="10739"/>
        <v>419940.1</v>
      </c>
      <c r="CE2612" s="32">
        <f t="shared" si="10740"/>
        <v>420745.89999999997</v>
      </c>
      <c r="CF2612" s="32">
        <f t="shared" si="10741"/>
        <v>420745.89999999997</v>
      </c>
      <c r="CG2612" s="32">
        <f>CG2613+CG2617</f>
        <v>0</v>
      </c>
      <c r="CH2612" s="32">
        <f>CH2613+CH2617</f>
        <v>0</v>
      </c>
      <c r="CI2612" s="32">
        <f>CI2613+CI2617</f>
        <v>0</v>
      </c>
      <c r="CJ2612" s="32">
        <f t="shared" si="10742"/>
        <v>419940.1</v>
      </c>
      <c r="CK2612" s="32">
        <f t="shared" si="10743"/>
        <v>420745.89999999997</v>
      </c>
      <c r="CL2612" s="32">
        <f t="shared" si="10744"/>
        <v>420745.89999999997</v>
      </c>
      <c r="CM2612" s="32">
        <f>CM2613+CM2617</f>
        <v>0</v>
      </c>
      <c r="CN2612" s="32">
        <f>CN2613+CN2617</f>
        <v>0</v>
      </c>
      <c r="CO2612" s="32">
        <f>CO2613+CO2617</f>
        <v>0</v>
      </c>
      <c r="CP2612" s="32">
        <f t="shared" si="10745"/>
        <v>419940.1</v>
      </c>
      <c r="CQ2612" s="32">
        <f t="shared" si="10746"/>
        <v>420745.89999999997</v>
      </c>
      <c r="CR2612" s="32">
        <f t="shared" si="10747"/>
        <v>420745.89999999997</v>
      </c>
      <c r="CS2612" s="32">
        <f>CS2613+CS2617</f>
        <v>0</v>
      </c>
      <c r="CT2612" s="19"/>
      <c r="CU2612" s="33"/>
      <c r="CW2612" s="28" t="s">
        <v>25</v>
      </c>
    </row>
    <row r="2613" spans="1:105" ht="31.2" hidden="1" x14ac:dyDescent="0.3">
      <c r="A2613" s="16" t="s">
        <v>1469</v>
      </c>
      <c r="B2613" s="17"/>
      <c r="C2613" s="16"/>
      <c r="D2613" s="16"/>
      <c r="E2613" s="34" t="s">
        <v>1444</v>
      </c>
      <c r="F2613" s="26">
        <f t="shared" ref="F2613:F2615" si="10797">F2614</f>
        <v>383574.7</v>
      </c>
      <c r="G2613" s="26">
        <f t="shared" ref="G2613:G2615" si="10798">G2614</f>
        <v>378934.3</v>
      </c>
      <c r="H2613" s="26">
        <f t="shared" ref="H2613:H2615" si="10799">H2614</f>
        <v>378934.3</v>
      </c>
      <c r="I2613" s="26">
        <f t="shared" ref="I2613:I2615" si="10800">I2614</f>
        <v>0</v>
      </c>
      <c r="J2613" s="26">
        <f t="shared" ref="J2613:J2615" si="10801">J2614</f>
        <v>0</v>
      </c>
      <c r="K2613" s="26">
        <f t="shared" ref="K2613:K2615" si="10802">K2614</f>
        <v>0</v>
      </c>
      <c r="L2613" s="26">
        <f t="shared" si="10463"/>
        <v>383574.7</v>
      </c>
      <c r="M2613" s="26">
        <f t="shared" si="10464"/>
        <v>378934.3</v>
      </c>
      <c r="N2613" s="26">
        <f t="shared" si="10465"/>
        <v>378934.3</v>
      </c>
      <c r="O2613" s="26">
        <f t="shared" ref="O2613:O2615" si="10803">O2614</f>
        <v>0</v>
      </c>
      <c r="P2613" s="26">
        <f t="shared" ref="P2613:P2615" si="10804">P2614</f>
        <v>0</v>
      </c>
      <c r="Q2613" s="26">
        <f t="shared" ref="Q2613:Q2615" si="10805">Q2614</f>
        <v>0</v>
      </c>
      <c r="R2613" s="26">
        <f t="shared" si="10466"/>
        <v>383574.7</v>
      </c>
      <c r="S2613" s="26">
        <f t="shared" si="10467"/>
        <v>378934.3</v>
      </c>
      <c r="T2613" s="26">
        <f t="shared" si="10468"/>
        <v>378934.3</v>
      </c>
      <c r="U2613" s="26">
        <f t="shared" ref="U2613:U2615" si="10806">U2614</f>
        <v>0</v>
      </c>
      <c r="V2613" s="26">
        <f t="shared" ref="V2613:V2615" si="10807">V2614</f>
        <v>0</v>
      </c>
      <c r="W2613" s="26">
        <f t="shared" ref="W2613:W2615" si="10808">W2614</f>
        <v>0</v>
      </c>
      <c r="X2613" s="26">
        <f t="shared" si="10469"/>
        <v>383574.7</v>
      </c>
      <c r="Y2613" s="26">
        <f t="shared" si="10470"/>
        <v>378934.3</v>
      </c>
      <c r="Z2613" s="26">
        <f t="shared" si="10471"/>
        <v>378934.3</v>
      </c>
      <c r="AA2613" s="26">
        <f t="shared" ref="AA2613:AA2615" si="10809">AA2614</f>
        <v>0</v>
      </c>
      <c r="AB2613" s="26">
        <f t="shared" ref="AB2613:AB2615" si="10810">AB2614</f>
        <v>0</v>
      </c>
      <c r="AC2613" s="26">
        <f t="shared" ref="AC2613:AC2615" si="10811">AC2614</f>
        <v>0</v>
      </c>
      <c r="AD2613" s="26">
        <f t="shared" si="10472"/>
        <v>383574.7</v>
      </c>
      <c r="AE2613" s="26">
        <f t="shared" si="10473"/>
        <v>378934.3</v>
      </c>
      <c r="AF2613" s="26">
        <f t="shared" si="10474"/>
        <v>378934.3</v>
      </c>
      <c r="AG2613" s="26">
        <f t="shared" ref="AG2613:AG2615" si="10812">AG2614</f>
        <v>0</v>
      </c>
      <c r="AH2613" s="26">
        <f t="shared" ref="AH2613:AH2615" si="10813">AH2614</f>
        <v>0</v>
      </c>
      <c r="AI2613" s="26">
        <f t="shared" ref="AI2613:AI2615" si="10814">AI2614</f>
        <v>0</v>
      </c>
      <c r="AJ2613" s="26">
        <f t="shared" si="10475"/>
        <v>383574.7</v>
      </c>
      <c r="AK2613" s="26">
        <f t="shared" si="10476"/>
        <v>378934.3</v>
      </c>
      <c r="AL2613" s="26">
        <f t="shared" si="10477"/>
        <v>378934.3</v>
      </c>
      <c r="AM2613" s="26">
        <f t="shared" ref="AM2613:AM2615" si="10815">AM2614</f>
        <v>0</v>
      </c>
      <c r="AN2613" s="26">
        <f t="shared" ref="AN2613:AN2615" si="10816">AN2614</f>
        <v>0</v>
      </c>
      <c r="AO2613" s="26">
        <f t="shared" ref="AO2613:AO2615" si="10817">AO2614</f>
        <v>0</v>
      </c>
      <c r="AP2613" s="26">
        <f t="shared" si="10478"/>
        <v>383574.7</v>
      </c>
      <c r="AQ2613" s="26">
        <f t="shared" si="10479"/>
        <v>378934.3</v>
      </c>
      <c r="AR2613" s="26">
        <f t="shared" si="10480"/>
        <v>378934.3</v>
      </c>
      <c r="AS2613" s="26">
        <f t="shared" ref="AS2613:AS2615" si="10818">AS2614</f>
        <v>0</v>
      </c>
      <c r="AT2613" s="26">
        <f t="shared" ref="AT2613:AT2615" si="10819">AT2614</f>
        <v>0</v>
      </c>
      <c r="AU2613" s="26">
        <f t="shared" ref="AU2613:AU2615" si="10820">AU2614</f>
        <v>0</v>
      </c>
      <c r="AV2613" s="26">
        <f t="shared" si="10481"/>
        <v>383574.7</v>
      </c>
      <c r="AW2613" s="26">
        <f t="shared" si="10482"/>
        <v>378934.3</v>
      </c>
      <c r="AX2613" s="26">
        <f t="shared" si="10483"/>
        <v>378934.3</v>
      </c>
      <c r="AY2613" s="26">
        <f t="shared" ref="AY2613:AY2615" si="10821">AY2614</f>
        <v>5720.1</v>
      </c>
      <c r="AZ2613" s="26">
        <f t="shared" ref="AZ2613:AZ2615" si="10822">AZ2614</f>
        <v>11166.3</v>
      </c>
      <c r="BA2613" s="26">
        <f t="shared" ref="BA2613:BA2615" si="10823">BA2614</f>
        <v>11166.3</v>
      </c>
      <c r="BB2613" s="26">
        <f t="shared" si="10484"/>
        <v>389294.8</v>
      </c>
      <c r="BC2613" s="26">
        <f t="shared" si="10485"/>
        <v>390100.6</v>
      </c>
      <c r="BD2613" s="26">
        <f t="shared" si="10486"/>
        <v>390100.6</v>
      </c>
      <c r="BE2613" s="26">
        <f t="shared" ref="BE2613:BE2615" si="10824">BE2614</f>
        <v>0</v>
      </c>
      <c r="BF2613" s="26">
        <f t="shared" ref="BF2613:BF2615" si="10825">BF2614</f>
        <v>0</v>
      </c>
      <c r="BG2613" s="26">
        <f t="shared" ref="BG2613:BG2615" si="10826">BG2614</f>
        <v>0</v>
      </c>
      <c r="BH2613" s="26">
        <f t="shared" si="10487"/>
        <v>389294.8</v>
      </c>
      <c r="BI2613" s="26">
        <f t="shared" si="10488"/>
        <v>390100.6</v>
      </c>
      <c r="BJ2613" s="26">
        <f t="shared" si="10489"/>
        <v>390100.6</v>
      </c>
      <c r="BK2613" s="26">
        <f t="shared" ref="BK2613:BK2615" si="10827">BK2614</f>
        <v>0</v>
      </c>
      <c r="BL2613" s="26">
        <f t="shared" ref="BL2613:BL2615" si="10828">BL2614</f>
        <v>0</v>
      </c>
      <c r="BM2613" s="26">
        <f t="shared" ref="BM2613:BM2615" si="10829">BM2614</f>
        <v>0</v>
      </c>
      <c r="BN2613" s="26">
        <f t="shared" si="10490"/>
        <v>389294.8</v>
      </c>
      <c r="BO2613" s="26">
        <f t="shared" si="10491"/>
        <v>390100.6</v>
      </c>
      <c r="BP2613" s="26">
        <f t="shared" si="10492"/>
        <v>390100.6</v>
      </c>
      <c r="BQ2613" s="26">
        <f t="shared" ref="BQ2613:BQ2615" si="10830">BQ2614</f>
        <v>0</v>
      </c>
      <c r="BR2613" s="26">
        <f t="shared" ref="BR2613:BR2615" si="10831">BR2614</f>
        <v>0</v>
      </c>
      <c r="BS2613" s="26">
        <f t="shared" si="10493"/>
        <v>389294.8</v>
      </c>
      <c r="BT2613" s="26">
        <f t="shared" si="10494"/>
        <v>390100.6</v>
      </c>
      <c r="BU2613" s="26">
        <f t="shared" si="10495"/>
        <v>390100.6</v>
      </c>
      <c r="BV2613" s="26">
        <f t="shared" ref="BV2613:BV2615" si="10832">BV2614</f>
        <v>0</v>
      </c>
      <c r="BW2613" s="26">
        <f t="shared" ref="BW2613:BW2615" si="10833">BW2614</f>
        <v>0</v>
      </c>
      <c r="BX2613" s="26">
        <f t="shared" si="10496"/>
        <v>389294.8</v>
      </c>
      <c r="BY2613" s="26">
        <f t="shared" si="10497"/>
        <v>390100.6</v>
      </c>
      <c r="BZ2613" s="26">
        <f t="shared" si="10498"/>
        <v>390100.6</v>
      </c>
      <c r="CA2613" s="26">
        <f t="shared" ref="CA2613:CA2615" si="10834">CA2614</f>
        <v>0</v>
      </c>
      <c r="CB2613" s="26">
        <f t="shared" ref="CB2613:CB2615" si="10835">CB2614</f>
        <v>0</v>
      </c>
      <c r="CC2613" s="26">
        <f t="shared" ref="CC2613:CC2615" si="10836">CC2614</f>
        <v>0</v>
      </c>
      <c r="CD2613" s="26">
        <f t="shared" si="10739"/>
        <v>389294.8</v>
      </c>
      <c r="CE2613" s="26">
        <f t="shared" si="10740"/>
        <v>390100.6</v>
      </c>
      <c r="CF2613" s="26">
        <f t="shared" si="10741"/>
        <v>390100.6</v>
      </c>
      <c r="CG2613" s="26">
        <f t="shared" ref="CG2613:CG2615" si="10837">CG2614</f>
        <v>0</v>
      </c>
      <c r="CH2613" s="26">
        <f t="shared" ref="CH2613:CH2615" si="10838">CH2614</f>
        <v>0</v>
      </c>
      <c r="CI2613" s="26">
        <f t="shared" ref="CI2613:CI2615" si="10839">CI2614</f>
        <v>0</v>
      </c>
      <c r="CJ2613" s="26">
        <f t="shared" si="10742"/>
        <v>389294.8</v>
      </c>
      <c r="CK2613" s="26">
        <f t="shared" si="10743"/>
        <v>390100.6</v>
      </c>
      <c r="CL2613" s="26">
        <f t="shared" si="10744"/>
        <v>390100.6</v>
      </c>
      <c r="CM2613" s="26">
        <f t="shared" ref="CM2613:CM2615" si="10840">CM2614</f>
        <v>0</v>
      </c>
      <c r="CN2613" s="26">
        <f t="shared" ref="CN2613:CN2615" si="10841">CN2614</f>
        <v>0</v>
      </c>
      <c r="CO2613" s="26">
        <f t="shared" ref="CO2613:CO2615" si="10842">CO2614</f>
        <v>0</v>
      </c>
      <c r="CP2613" s="26">
        <f t="shared" si="10745"/>
        <v>389294.8</v>
      </c>
      <c r="CQ2613" s="26">
        <f t="shared" si="10746"/>
        <v>390100.6</v>
      </c>
      <c r="CR2613" s="26">
        <f t="shared" si="10747"/>
        <v>390100.6</v>
      </c>
      <c r="CS2613" s="26">
        <f t="shared" ref="CS2613:CS2615" si="10843">CS2614</f>
        <v>0</v>
      </c>
      <c r="CT2613" s="19"/>
      <c r="CU2613" s="35"/>
      <c r="CX2613" s="1" t="s">
        <v>1346</v>
      </c>
      <c r="DA2613" s="1" t="s">
        <v>29</v>
      </c>
    </row>
    <row r="2614" spans="1:105" ht="93.6" hidden="1" x14ac:dyDescent="0.3">
      <c r="A2614" s="16" t="s">
        <v>1469</v>
      </c>
      <c r="B2614" s="17">
        <v>100</v>
      </c>
      <c r="C2614" s="16"/>
      <c r="D2614" s="16"/>
      <c r="E2614" s="34" t="s">
        <v>129</v>
      </c>
      <c r="F2614" s="26">
        <f t="shared" si="10797"/>
        <v>383574.7</v>
      </c>
      <c r="G2614" s="26">
        <f t="shared" si="10798"/>
        <v>378934.3</v>
      </c>
      <c r="H2614" s="26">
        <f t="shared" si="10799"/>
        <v>378934.3</v>
      </c>
      <c r="I2614" s="26">
        <f t="shared" si="10800"/>
        <v>0</v>
      </c>
      <c r="J2614" s="26">
        <f t="shared" si="10801"/>
        <v>0</v>
      </c>
      <c r="K2614" s="26">
        <f t="shared" si="10802"/>
        <v>0</v>
      </c>
      <c r="L2614" s="26">
        <f t="shared" si="10463"/>
        <v>383574.7</v>
      </c>
      <c r="M2614" s="26">
        <f t="shared" si="10464"/>
        <v>378934.3</v>
      </c>
      <c r="N2614" s="26">
        <f t="shared" si="10465"/>
        <v>378934.3</v>
      </c>
      <c r="O2614" s="26">
        <f t="shared" si="10803"/>
        <v>0</v>
      </c>
      <c r="P2614" s="26">
        <f t="shared" si="10804"/>
        <v>0</v>
      </c>
      <c r="Q2614" s="26">
        <f t="shared" si="10805"/>
        <v>0</v>
      </c>
      <c r="R2614" s="26">
        <f t="shared" si="10466"/>
        <v>383574.7</v>
      </c>
      <c r="S2614" s="26">
        <f t="shared" si="10467"/>
        <v>378934.3</v>
      </c>
      <c r="T2614" s="26">
        <f t="shared" si="10468"/>
        <v>378934.3</v>
      </c>
      <c r="U2614" s="26">
        <f t="shared" si="10806"/>
        <v>0</v>
      </c>
      <c r="V2614" s="26">
        <f t="shared" si="10807"/>
        <v>0</v>
      </c>
      <c r="W2614" s="26">
        <f t="shared" si="10808"/>
        <v>0</v>
      </c>
      <c r="X2614" s="26">
        <f t="shared" si="10469"/>
        <v>383574.7</v>
      </c>
      <c r="Y2614" s="26">
        <f t="shared" si="10470"/>
        <v>378934.3</v>
      </c>
      <c r="Z2614" s="26">
        <f t="shared" si="10471"/>
        <v>378934.3</v>
      </c>
      <c r="AA2614" s="26">
        <f t="shared" si="10809"/>
        <v>0</v>
      </c>
      <c r="AB2614" s="26">
        <f t="shared" si="10810"/>
        <v>0</v>
      </c>
      <c r="AC2614" s="26">
        <f t="shared" si="10811"/>
        <v>0</v>
      </c>
      <c r="AD2614" s="26">
        <f t="shared" si="10472"/>
        <v>383574.7</v>
      </c>
      <c r="AE2614" s="26">
        <f t="shared" si="10473"/>
        <v>378934.3</v>
      </c>
      <c r="AF2614" s="26">
        <f t="shared" si="10474"/>
        <v>378934.3</v>
      </c>
      <c r="AG2614" s="26">
        <f t="shared" si="10812"/>
        <v>0</v>
      </c>
      <c r="AH2614" s="26">
        <f t="shared" si="10813"/>
        <v>0</v>
      </c>
      <c r="AI2614" s="26">
        <f t="shared" si="10814"/>
        <v>0</v>
      </c>
      <c r="AJ2614" s="26">
        <f t="shared" si="10475"/>
        <v>383574.7</v>
      </c>
      <c r="AK2614" s="26">
        <f t="shared" si="10476"/>
        <v>378934.3</v>
      </c>
      <c r="AL2614" s="26">
        <f t="shared" si="10477"/>
        <v>378934.3</v>
      </c>
      <c r="AM2614" s="26">
        <f t="shared" si="10815"/>
        <v>0</v>
      </c>
      <c r="AN2614" s="26">
        <f t="shared" si="10816"/>
        <v>0</v>
      </c>
      <c r="AO2614" s="26">
        <f t="shared" si="10817"/>
        <v>0</v>
      </c>
      <c r="AP2614" s="26">
        <f t="shared" si="10478"/>
        <v>383574.7</v>
      </c>
      <c r="AQ2614" s="26">
        <f t="shared" si="10479"/>
        <v>378934.3</v>
      </c>
      <c r="AR2614" s="26">
        <f t="shared" si="10480"/>
        <v>378934.3</v>
      </c>
      <c r="AS2614" s="26">
        <f t="shared" si="10818"/>
        <v>0</v>
      </c>
      <c r="AT2614" s="26">
        <f t="shared" si="10819"/>
        <v>0</v>
      </c>
      <c r="AU2614" s="26">
        <f t="shared" si="10820"/>
        <v>0</v>
      </c>
      <c r="AV2614" s="26">
        <f t="shared" si="10481"/>
        <v>383574.7</v>
      </c>
      <c r="AW2614" s="26">
        <f t="shared" si="10482"/>
        <v>378934.3</v>
      </c>
      <c r="AX2614" s="26">
        <f t="shared" si="10483"/>
        <v>378934.3</v>
      </c>
      <c r="AY2614" s="26">
        <f t="shared" si="10821"/>
        <v>5720.1</v>
      </c>
      <c r="AZ2614" s="26">
        <f t="shared" si="10822"/>
        <v>11166.3</v>
      </c>
      <c r="BA2614" s="26">
        <f t="shared" si="10823"/>
        <v>11166.3</v>
      </c>
      <c r="BB2614" s="26">
        <f t="shared" si="10484"/>
        <v>389294.8</v>
      </c>
      <c r="BC2614" s="26">
        <f t="shared" si="10485"/>
        <v>390100.6</v>
      </c>
      <c r="BD2614" s="26">
        <f t="shared" si="10486"/>
        <v>390100.6</v>
      </c>
      <c r="BE2614" s="26">
        <f t="shared" si="10824"/>
        <v>0</v>
      </c>
      <c r="BF2614" s="26">
        <f t="shared" si="10825"/>
        <v>0</v>
      </c>
      <c r="BG2614" s="26">
        <f t="shared" si="10826"/>
        <v>0</v>
      </c>
      <c r="BH2614" s="26">
        <f t="shared" si="10487"/>
        <v>389294.8</v>
      </c>
      <c r="BI2614" s="26">
        <f t="shared" si="10488"/>
        <v>390100.6</v>
      </c>
      <c r="BJ2614" s="26">
        <f t="shared" si="10489"/>
        <v>390100.6</v>
      </c>
      <c r="BK2614" s="26">
        <f t="shared" si="10827"/>
        <v>0</v>
      </c>
      <c r="BL2614" s="26">
        <f t="shared" si="10828"/>
        <v>0</v>
      </c>
      <c r="BM2614" s="26">
        <f t="shared" si="10829"/>
        <v>0</v>
      </c>
      <c r="BN2614" s="26">
        <f t="shared" si="10490"/>
        <v>389294.8</v>
      </c>
      <c r="BO2614" s="26">
        <f t="shared" si="10491"/>
        <v>390100.6</v>
      </c>
      <c r="BP2614" s="26">
        <f t="shared" si="10492"/>
        <v>390100.6</v>
      </c>
      <c r="BQ2614" s="26">
        <f t="shared" si="10830"/>
        <v>0</v>
      </c>
      <c r="BR2614" s="26">
        <f t="shared" si="10831"/>
        <v>0</v>
      </c>
      <c r="BS2614" s="26">
        <f t="shared" si="10493"/>
        <v>389294.8</v>
      </c>
      <c r="BT2614" s="26">
        <f t="shared" si="10494"/>
        <v>390100.6</v>
      </c>
      <c r="BU2614" s="26">
        <f t="shared" si="10495"/>
        <v>390100.6</v>
      </c>
      <c r="BV2614" s="26">
        <f t="shared" si="10832"/>
        <v>0</v>
      </c>
      <c r="BW2614" s="26">
        <f t="shared" si="10833"/>
        <v>0</v>
      </c>
      <c r="BX2614" s="26">
        <f t="shared" si="10496"/>
        <v>389294.8</v>
      </c>
      <c r="BY2614" s="26">
        <f t="shared" si="10497"/>
        <v>390100.6</v>
      </c>
      <c r="BZ2614" s="26">
        <f t="shared" si="10498"/>
        <v>390100.6</v>
      </c>
      <c r="CA2614" s="26">
        <f t="shared" si="10834"/>
        <v>0</v>
      </c>
      <c r="CB2614" s="26">
        <f t="shared" si="10835"/>
        <v>0</v>
      </c>
      <c r="CC2614" s="26">
        <f t="shared" si="10836"/>
        <v>0</v>
      </c>
      <c r="CD2614" s="26">
        <f t="shared" si="10739"/>
        <v>389294.8</v>
      </c>
      <c r="CE2614" s="26">
        <f t="shared" si="10740"/>
        <v>390100.6</v>
      </c>
      <c r="CF2614" s="26">
        <f t="shared" si="10741"/>
        <v>390100.6</v>
      </c>
      <c r="CG2614" s="26">
        <f t="shared" si="10837"/>
        <v>0</v>
      </c>
      <c r="CH2614" s="26">
        <f t="shared" si="10838"/>
        <v>0</v>
      </c>
      <c r="CI2614" s="26">
        <f t="shared" si="10839"/>
        <v>0</v>
      </c>
      <c r="CJ2614" s="26">
        <f t="shared" si="10742"/>
        <v>389294.8</v>
      </c>
      <c r="CK2614" s="26">
        <f t="shared" si="10743"/>
        <v>390100.6</v>
      </c>
      <c r="CL2614" s="26">
        <f t="shared" si="10744"/>
        <v>390100.6</v>
      </c>
      <c r="CM2614" s="26">
        <f t="shared" si="10840"/>
        <v>0</v>
      </c>
      <c r="CN2614" s="26">
        <f t="shared" si="10841"/>
        <v>0</v>
      </c>
      <c r="CO2614" s="26">
        <f t="shared" si="10842"/>
        <v>0</v>
      </c>
      <c r="CP2614" s="26">
        <f t="shared" si="10745"/>
        <v>389294.8</v>
      </c>
      <c r="CQ2614" s="26">
        <f t="shared" si="10746"/>
        <v>390100.6</v>
      </c>
      <c r="CR2614" s="26">
        <f t="shared" si="10747"/>
        <v>390100.6</v>
      </c>
      <c r="CS2614" s="26">
        <f t="shared" si="10843"/>
        <v>0</v>
      </c>
      <c r="CT2614" s="19"/>
      <c r="CU2614" s="35"/>
      <c r="CY2614" s="1" t="s">
        <v>27</v>
      </c>
    </row>
    <row r="2615" spans="1:105" ht="31.2" hidden="1" x14ac:dyDescent="0.3">
      <c r="A2615" s="16" t="s">
        <v>1469</v>
      </c>
      <c r="B2615" s="17">
        <v>120</v>
      </c>
      <c r="C2615" s="16"/>
      <c r="D2615" s="16"/>
      <c r="E2615" s="34" t="s">
        <v>392</v>
      </c>
      <c r="F2615" s="26">
        <f t="shared" si="10797"/>
        <v>383574.7</v>
      </c>
      <c r="G2615" s="26">
        <f t="shared" si="10798"/>
        <v>378934.3</v>
      </c>
      <c r="H2615" s="26">
        <f t="shared" si="10799"/>
        <v>378934.3</v>
      </c>
      <c r="I2615" s="26">
        <f t="shared" si="10800"/>
        <v>0</v>
      </c>
      <c r="J2615" s="26">
        <f t="shared" si="10801"/>
        <v>0</v>
      </c>
      <c r="K2615" s="26">
        <f t="shared" si="10802"/>
        <v>0</v>
      </c>
      <c r="L2615" s="26">
        <f t="shared" si="10463"/>
        <v>383574.7</v>
      </c>
      <c r="M2615" s="26">
        <f t="shared" si="10464"/>
        <v>378934.3</v>
      </c>
      <c r="N2615" s="26">
        <f t="shared" si="10465"/>
        <v>378934.3</v>
      </c>
      <c r="O2615" s="26">
        <f t="shared" si="10803"/>
        <v>0</v>
      </c>
      <c r="P2615" s="26">
        <f t="shared" si="10804"/>
        <v>0</v>
      </c>
      <c r="Q2615" s="26">
        <f t="shared" si="10805"/>
        <v>0</v>
      </c>
      <c r="R2615" s="26">
        <f t="shared" si="10466"/>
        <v>383574.7</v>
      </c>
      <c r="S2615" s="26">
        <f t="shared" si="10467"/>
        <v>378934.3</v>
      </c>
      <c r="T2615" s="26">
        <f t="shared" si="10468"/>
        <v>378934.3</v>
      </c>
      <c r="U2615" s="26">
        <f t="shared" si="10806"/>
        <v>0</v>
      </c>
      <c r="V2615" s="26">
        <f t="shared" si="10807"/>
        <v>0</v>
      </c>
      <c r="W2615" s="26">
        <f t="shared" si="10808"/>
        <v>0</v>
      </c>
      <c r="X2615" s="26">
        <f t="shared" si="10469"/>
        <v>383574.7</v>
      </c>
      <c r="Y2615" s="26">
        <f t="shared" si="10470"/>
        <v>378934.3</v>
      </c>
      <c r="Z2615" s="26">
        <f t="shared" si="10471"/>
        <v>378934.3</v>
      </c>
      <c r="AA2615" s="26">
        <f t="shared" si="10809"/>
        <v>0</v>
      </c>
      <c r="AB2615" s="26">
        <f t="shared" si="10810"/>
        <v>0</v>
      </c>
      <c r="AC2615" s="26">
        <f t="shared" si="10811"/>
        <v>0</v>
      </c>
      <c r="AD2615" s="26">
        <f t="shared" si="10472"/>
        <v>383574.7</v>
      </c>
      <c r="AE2615" s="26">
        <f t="shared" si="10473"/>
        <v>378934.3</v>
      </c>
      <c r="AF2615" s="26">
        <f t="shared" si="10474"/>
        <v>378934.3</v>
      </c>
      <c r="AG2615" s="26">
        <f t="shared" si="10812"/>
        <v>0</v>
      </c>
      <c r="AH2615" s="26">
        <f t="shared" si="10813"/>
        <v>0</v>
      </c>
      <c r="AI2615" s="26">
        <f t="shared" si="10814"/>
        <v>0</v>
      </c>
      <c r="AJ2615" s="26">
        <f t="shared" si="10475"/>
        <v>383574.7</v>
      </c>
      <c r="AK2615" s="26">
        <f t="shared" si="10476"/>
        <v>378934.3</v>
      </c>
      <c r="AL2615" s="26">
        <f t="shared" si="10477"/>
        <v>378934.3</v>
      </c>
      <c r="AM2615" s="26">
        <f t="shared" si="10815"/>
        <v>0</v>
      </c>
      <c r="AN2615" s="26">
        <f t="shared" si="10816"/>
        <v>0</v>
      </c>
      <c r="AO2615" s="26">
        <f t="shared" si="10817"/>
        <v>0</v>
      </c>
      <c r="AP2615" s="26">
        <f t="shared" si="10478"/>
        <v>383574.7</v>
      </c>
      <c r="AQ2615" s="26">
        <f t="shared" si="10479"/>
        <v>378934.3</v>
      </c>
      <c r="AR2615" s="26">
        <f t="shared" si="10480"/>
        <v>378934.3</v>
      </c>
      <c r="AS2615" s="26">
        <f t="shared" si="10818"/>
        <v>0</v>
      </c>
      <c r="AT2615" s="26">
        <f t="shared" si="10819"/>
        <v>0</v>
      </c>
      <c r="AU2615" s="26">
        <f t="shared" si="10820"/>
        <v>0</v>
      </c>
      <c r="AV2615" s="26">
        <f t="shared" si="10481"/>
        <v>383574.7</v>
      </c>
      <c r="AW2615" s="26">
        <f t="shared" si="10482"/>
        <v>378934.3</v>
      </c>
      <c r="AX2615" s="26">
        <f t="shared" si="10483"/>
        <v>378934.3</v>
      </c>
      <c r="AY2615" s="26">
        <f t="shared" si="10821"/>
        <v>5720.1</v>
      </c>
      <c r="AZ2615" s="26">
        <f t="shared" si="10822"/>
        <v>11166.3</v>
      </c>
      <c r="BA2615" s="26">
        <f t="shared" si="10823"/>
        <v>11166.3</v>
      </c>
      <c r="BB2615" s="26">
        <f t="shared" si="10484"/>
        <v>389294.8</v>
      </c>
      <c r="BC2615" s="26">
        <f t="shared" si="10485"/>
        <v>390100.6</v>
      </c>
      <c r="BD2615" s="26">
        <f t="shared" si="10486"/>
        <v>390100.6</v>
      </c>
      <c r="BE2615" s="26">
        <f t="shared" si="10824"/>
        <v>0</v>
      </c>
      <c r="BF2615" s="26">
        <f t="shared" si="10825"/>
        <v>0</v>
      </c>
      <c r="BG2615" s="26">
        <f t="shared" si="10826"/>
        <v>0</v>
      </c>
      <c r="BH2615" s="26">
        <f t="shared" si="10487"/>
        <v>389294.8</v>
      </c>
      <c r="BI2615" s="26">
        <f t="shared" si="10488"/>
        <v>390100.6</v>
      </c>
      <c r="BJ2615" s="26">
        <f t="shared" si="10489"/>
        <v>390100.6</v>
      </c>
      <c r="BK2615" s="26">
        <f t="shared" si="10827"/>
        <v>0</v>
      </c>
      <c r="BL2615" s="26">
        <f t="shared" si="10828"/>
        <v>0</v>
      </c>
      <c r="BM2615" s="26">
        <f t="shared" si="10829"/>
        <v>0</v>
      </c>
      <c r="BN2615" s="26">
        <f t="shared" si="10490"/>
        <v>389294.8</v>
      </c>
      <c r="BO2615" s="26">
        <f t="shared" si="10491"/>
        <v>390100.6</v>
      </c>
      <c r="BP2615" s="26">
        <f t="shared" si="10492"/>
        <v>390100.6</v>
      </c>
      <c r="BQ2615" s="26">
        <f t="shared" si="10830"/>
        <v>0</v>
      </c>
      <c r="BR2615" s="26">
        <f t="shared" si="10831"/>
        <v>0</v>
      </c>
      <c r="BS2615" s="26">
        <f t="shared" si="10493"/>
        <v>389294.8</v>
      </c>
      <c r="BT2615" s="26">
        <f t="shared" si="10494"/>
        <v>390100.6</v>
      </c>
      <c r="BU2615" s="26">
        <f t="shared" si="10495"/>
        <v>390100.6</v>
      </c>
      <c r="BV2615" s="26">
        <f t="shared" si="10832"/>
        <v>0</v>
      </c>
      <c r="BW2615" s="26">
        <f t="shared" si="10833"/>
        <v>0</v>
      </c>
      <c r="BX2615" s="26">
        <f t="shared" si="10496"/>
        <v>389294.8</v>
      </c>
      <c r="BY2615" s="26">
        <f t="shared" si="10497"/>
        <v>390100.6</v>
      </c>
      <c r="BZ2615" s="26">
        <f t="shared" si="10498"/>
        <v>390100.6</v>
      </c>
      <c r="CA2615" s="26">
        <f t="shared" si="10834"/>
        <v>0</v>
      </c>
      <c r="CB2615" s="26">
        <f t="shared" si="10835"/>
        <v>0</v>
      </c>
      <c r="CC2615" s="26">
        <f t="shared" si="10836"/>
        <v>0</v>
      </c>
      <c r="CD2615" s="26">
        <f t="shared" si="10739"/>
        <v>389294.8</v>
      </c>
      <c r="CE2615" s="26">
        <f t="shared" si="10740"/>
        <v>390100.6</v>
      </c>
      <c r="CF2615" s="26">
        <f t="shared" si="10741"/>
        <v>390100.6</v>
      </c>
      <c r="CG2615" s="26">
        <f t="shared" si="10837"/>
        <v>0</v>
      </c>
      <c r="CH2615" s="26">
        <f t="shared" si="10838"/>
        <v>0</v>
      </c>
      <c r="CI2615" s="26">
        <f t="shared" si="10839"/>
        <v>0</v>
      </c>
      <c r="CJ2615" s="26">
        <f t="shared" si="10742"/>
        <v>389294.8</v>
      </c>
      <c r="CK2615" s="26">
        <f t="shared" si="10743"/>
        <v>390100.6</v>
      </c>
      <c r="CL2615" s="26">
        <f t="shared" si="10744"/>
        <v>390100.6</v>
      </c>
      <c r="CM2615" s="26">
        <f t="shared" si="10840"/>
        <v>0</v>
      </c>
      <c r="CN2615" s="26">
        <f t="shared" si="10841"/>
        <v>0</v>
      </c>
      <c r="CO2615" s="26">
        <f t="shared" si="10842"/>
        <v>0</v>
      </c>
      <c r="CP2615" s="26">
        <f t="shared" si="10745"/>
        <v>389294.8</v>
      </c>
      <c r="CQ2615" s="26">
        <f t="shared" si="10746"/>
        <v>390100.6</v>
      </c>
      <c r="CR2615" s="26">
        <f t="shared" si="10747"/>
        <v>390100.6</v>
      </c>
      <c r="CS2615" s="26">
        <f t="shared" si="10843"/>
        <v>0</v>
      </c>
      <c r="CT2615" s="19"/>
      <c r="CU2615" s="35"/>
      <c r="CZ2615" s="1" t="s">
        <v>28</v>
      </c>
    </row>
    <row r="2616" spans="1:105" ht="62.4" hidden="1" x14ac:dyDescent="0.3">
      <c r="A2616" s="16" t="s">
        <v>1469</v>
      </c>
      <c r="B2616" s="17">
        <v>120</v>
      </c>
      <c r="C2616" s="16" t="s">
        <v>40</v>
      </c>
      <c r="D2616" s="16" t="s">
        <v>393</v>
      </c>
      <c r="E2616" s="34" t="s">
        <v>394</v>
      </c>
      <c r="F2616" s="26">
        <v>383574.7</v>
      </c>
      <c r="G2616" s="26">
        <v>378934.3</v>
      </c>
      <c r="H2616" s="26">
        <v>378934.3</v>
      </c>
      <c r="I2616" s="26"/>
      <c r="J2616" s="26"/>
      <c r="K2616" s="26"/>
      <c r="L2616" s="26">
        <f t="shared" si="10463"/>
        <v>383574.7</v>
      </c>
      <c r="M2616" s="26">
        <f t="shared" si="10464"/>
        <v>378934.3</v>
      </c>
      <c r="N2616" s="26">
        <f t="shared" si="10465"/>
        <v>378934.3</v>
      </c>
      <c r="O2616" s="26"/>
      <c r="P2616" s="26"/>
      <c r="Q2616" s="26"/>
      <c r="R2616" s="26">
        <f t="shared" si="10466"/>
        <v>383574.7</v>
      </c>
      <c r="S2616" s="26">
        <f t="shared" si="10467"/>
        <v>378934.3</v>
      </c>
      <c r="T2616" s="26">
        <f t="shared" si="10468"/>
        <v>378934.3</v>
      </c>
      <c r="U2616" s="26"/>
      <c r="V2616" s="26"/>
      <c r="W2616" s="26"/>
      <c r="X2616" s="26">
        <f t="shared" si="10469"/>
        <v>383574.7</v>
      </c>
      <c r="Y2616" s="26">
        <f t="shared" si="10470"/>
        <v>378934.3</v>
      </c>
      <c r="Z2616" s="26">
        <f t="shared" si="10471"/>
        <v>378934.3</v>
      </c>
      <c r="AA2616" s="26"/>
      <c r="AB2616" s="26"/>
      <c r="AC2616" s="26"/>
      <c r="AD2616" s="26">
        <f t="shared" si="10472"/>
        <v>383574.7</v>
      </c>
      <c r="AE2616" s="26">
        <f t="shared" si="10473"/>
        <v>378934.3</v>
      </c>
      <c r="AF2616" s="26">
        <f t="shared" si="10474"/>
        <v>378934.3</v>
      </c>
      <c r="AG2616" s="26"/>
      <c r="AH2616" s="26"/>
      <c r="AI2616" s="26"/>
      <c r="AJ2616" s="26">
        <f t="shared" si="10475"/>
        <v>383574.7</v>
      </c>
      <c r="AK2616" s="26">
        <f t="shared" si="10476"/>
        <v>378934.3</v>
      </c>
      <c r="AL2616" s="26">
        <f t="shared" si="10477"/>
        <v>378934.3</v>
      </c>
      <c r="AM2616" s="26"/>
      <c r="AN2616" s="26"/>
      <c r="AO2616" s="26"/>
      <c r="AP2616" s="26">
        <f t="shared" si="10478"/>
        <v>383574.7</v>
      </c>
      <c r="AQ2616" s="26">
        <f t="shared" si="10479"/>
        <v>378934.3</v>
      </c>
      <c r="AR2616" s="26">
        <f t="shared" si="10480"/>
        <v>378934.3</v>
      </c>
      <c r="AS2616" s="26"/>
      <c r="AT2616" s="26"/>
      <c r="AU2616" s="26"/>
      <c r="AV2616" s="26">
        <f t="shared" si="10481"/>
        <v>383574.7</v>
      </c>
      <c r="AW2616" s="26">
        <f t="shared" si="10482"/>
        <v>378934.3</v>
      </c>
      <c r="AX2616" s="26">
        <f t="shared" si="10483"/>
        <v>378934.3</v>
      </c>
      <c r="AY2616" s="26">
        <v>5720.1</v>
      </c>
      <c r="AZ2616" s="26">
        <v>11166.3</v>
      </c>
      <c r="BA2616" s="26">
        <v>11166.3</v>
      </c>
      <c r="BB2616" s="26">
        <f t="shared" si="10484"/>
        <v>389294.8</v>
      </c>
      <c r="BC2616" s="26">
        <f t="shared" si="10485"/>
        <v>390100.6</v>
      </c>
      <c r="BD2616" s="26">
        <f t="shared" si="10486"/>
        <v>390100.6</v>
      </c>
      <c r="BE2616" s="26"/>
      <c r="BF2616" s="26"/>
      <c r="BG2616" s="26"/>
      <c r="BH2616" s="26">
        <f t="shared" si="10487"/>
        <v>389294.8</v>
      </c>
      <c r="BI2616" s="26">
        <f t="shared" si="10488"/>
        <v>390100.6</v>
      </c>
      <c r="BJ2616" s="26">
        <f t="shared" si="10489"/>
        <v>390100.6</v>
      </c>
      <c r="BK2616" s="26"/>
      <c r="BL2616" s="26"/>
      <c r="BM2616" s="26"/>
      <c r="BN2616" s="26">
        <f t="shared" si="10490"/>
        <v>389294.8</v>
      </c>
      <c r="BO2616" s="26">
        <f t="shared" si="10491"/>
        <v>390100.6</v>
      </c>
      <c r="BP2616" s="26">
        <f t="shared" si="10492"/>
        <v>390100.6</v>
      </c>
      <c r="BQ2616" s="26"/>
      <c r="BR2616" s="26"/>
      <c r="BS2616" s="26">
        <f t="shared" si="10493"/>
        <v>389294.8</v>
      </c>
      <c r="BT2616" s="26">
        <f t="shared" si="10494"/>
        <v>390100.6</v>
      </c>
      <c r="BU2616" s="26">
        <f t="shared" si="10495"/>
        <v>390100.6</v>
      </c>
      <c r="BV2616" s="26"/>
      <c r="BW2616" s="26"/>
      <c r="BX2616" s="26">
        <f t="shared" si="10496"/>
        <v>389294.8</v>
      </c>
      <c r="BY2616" s="26">
        <f t="shared" si="10497"/>
        <v>390100.6</v>
      </c>
      <c r="BZ2616" s="26">
        <f t="shared" si="10498"/>
        <v>390100.6</v>
      </c>
      <c r="CA2616" s="26"/>
      <c r="CB2616" s="26"/>
      <c r="CC2616" s="26"/>
      <c r="CD2616" s="26">
        <f t="shared" si="10739"/>
        <v>389294.8</v>
      </c>
      <c r="CE2616" s="26">
        <f t="shared" si="10740"/>
        <v>390100.6</v>
      </c>
      <c r="CF2616" s="26">
        <f t="shared" si="10741"/>
        <v>390100.6</v>
      </c>
      <c r="CG2616" s="26"/>
      <c r="CH2616" s="26"/>
      <c r="CI2616" s="26"/>
      <c r="CJ2616" s="26">
        <f t="shared" si="10742"/>
        <v>389294.8</v>
      </c>
      <c r="CK2616" s="26">
        <f t="shared" si="10743"/>
        <v>390100.6</v>
      </c>
      <c r="CL2616" s="26">
        <f t="shared" si="10744"/>
        <v>390100.6</v>
      </c>
      <c r="CM2616" s="26"/>
      <c r="CN2616" s="26"/>
      <c r="CO2616" s="26"/>
      <c r="CP2616" s="26">
        <f t="shared" si="10745"/>
        <v>389294.8</v>
      </c>
      <c r="CQ2616" s="26">
        <f t="shared" si="10746"/>
        <v>390100.6</v>
      </c>
      <c r="CR2616" s="26">
        <f t="shared" si="10747"/>
        <v>390100.6</v>
      </c>
      <c r="CS2616" s="26"/>
      <c r="CT2616" s="19"/>
      <c r="CU2616" s="35"/>
    </row>
    <row r="2617" spans="1:105" ht="31.2" hidden="1" x14ac:dyDescent="0.3">
      <c r="A2617" s="16" t="s">
        <v>1470</v>
      </c>
      <c r="B2617" s="17"/>
      <c r="C2617" s="16"/>
      <c r="D2617" s="16"/>
      <c r="E2617" s="34" t="s">
        <v>1447</v>
      </c>
      <c r="F2617" s="26">
        <f t="shared" ref="F2617:K2617" si="10844">F2618+F2621</f>
        <v>30645.300000000003</v>
      </c>
      <c r="G2617" s="26">
        <f t="shared" si="10844"/>
        <v>30645.300000000003</v>
      </c>
      <c r="H2617" s="26">
        <f t="shared" si="10844"/>
        <v>30645.300000000003</v>
      </c>
      <c r="I2617" s="26">
        <f t="shared" si="10844"/>
        <v>0</v>
      </c>
      <c r="J2617" s="26">
        <f t="shared" si="10844"/>
        <v>0</v>
      </c>
      <c r="K2617" s="26">
        <f t="shared" si="10844"/>
        <v>0</v>
      </c>
      <c r="L2617" s="26">
        <f t="shared" si="10463"/>
        <v>30645.300000000003</v>
      </c>
      <c r="M2617" s="26">
        <f t="shared" si="10464"/>
        <v>30645.300000000003</v>
      </c>
      <c r="N2617" s="26">
        <f t="shared" si="10465"/>
        <v>30645.300000000003</v>
      </c>
      <c r="O2617" s="26">
        <f>O2618+O2621</f>
        <v>0</v>
      </c>
      <c r="P2617" s="26">
        <f>P2618+P2621</f>
        <v>0</v>
      </c>
      <c r="Q2617" s="26">
        <f>Q2618+Q2621</f>
        <v>0</v>
      </c>
      <c r="R2617" s="26">
        <f t="shared" si="10466"/>
        <v>30645.300000000003</v>
      </c>
      <c r="S2617" s="26">
        <f t="shared" si="10467"/>
        <v>30645.300000000003</v>
      </c>
      <c r="T2617" s="26">
        <f t="shared" si="10468"/>
        <v>30645.300000000003</v>
      </c>
      <c r="U2617" s="26">
        <f>U2618+U2621</f>
        <v>0</v>
      </c>
      <c r="V2617" s="26">
        <f>V2618+V2621</f>
        <v>0</v>
      </c>
      <c r="W2617" s="26">
        <f>W2618+W2621</f>
        <v>0</v>
      </c>
      <c r="X2617" s="26">
        <f t="shared" si="10469"/>
        <v>30645.300000000003</v>
      </c>
      <c r="Y2617" s="26">
        <f t="shared" si="10470"/>
        <v>30645.300000000003</v>
      </c>
      <c r="Z2617" s="26">
        <f t="shared" si="10471"/>
        <v>30645.300000000003</v>
      </c>
      <c r="AA2617" s="26">
        <f>AA2618+AA2621</f>
        <v>0</v>
      </c>
      <c r="AB2617" s="26">
        <f>AB2618+AB2621</f>
        <v>0</v>
      </c>
      <c r="AC2617" s="26">
        <f>AC2618+AC2621</f>
        <v>0</v>
      </c>
      <c r="AD2617" s="26">
        <f t="shared" si="10472"/>
        <v>30645.300000000003</v>
      </c>
      <c r="AE2617" s="26">
        <f t="shared" si="10473"/>
        <v>30645.300000000003</v>
      </c>
      <c r="AF2617" s="26">
        <f t="shared" si="10474"/>
        <v>30645.300000000003</v>
      </c>
      <c r="AG2617" s="26">
        <f>AG2618+AG2621</f>
        <v>0</v>
      </c>
      <c r="AH2617" s="26">
        <f>AH2618+AH2621</f>
        <v>0</v>
      </c>
      <c r="AI2617" s="26">
        <f>AI2618+AI2621</f>
        <v>0</v>
      </c>
      <c r="AJ2617" s="26">
        <f t="shared" si="10475"/>
        <v>30645.300000000003</v>
      </c>
      <c r="AK2617" s="26">
        <f t="shared" si="10476"/>
        <v>30645.300000000003</v>
      </c>
      <c r="AL2617" s="26">
        <f t="shared" si="10477"/>
        <v>30645.300000000003</v>
      </c>
      <c r="AM2617" s="26">
        <f>AM2618+AM2621</f>
        <v>0</v>
      </c>
      <c r="AN2617" s="26">
        <f>AN2618+AN2621</f>
        <v>0</v>
      </c>
      <c r="AO2617" s="26">
        <f>AO2618+AO2621</f>
        <v>0</v>
      </c>
      <c r="AP2617" s="26">
        <f t="shared" si="10478"/>
        <v>30645.300000000003</v>
      </c>
      <c r="AQ2617" s="26">
        <f t="shared" si="10479"/>
        <v>30645.300000000003</v>
      </c>
      <c r="AR2617" s="26">
        <f t="shared" si="10480"/>
        <v>30645.300000000003</v>
      </c>
      <c r="AS2617" s="26">
        <f>AS2618+AS2621</f>
        <v>0</v>
      </c>
      <c r="AT2617" s="26">
        <f>AT2618+AT2621</f>
        <v>0</v>
      </c>
      <c r="AU2617" s="26">
        <f>AU2618+AU2621</f>
        <v>0</v>
      </c>
      <c r="AV2617" s="26">
        <f t="shared" si="10481"/>
        <v>30645.300000000003</v>
      </c>
      <c r="AW2617" s="26">
        <f t="shared" si="10482"/>
        <v>30645.300000000003</v>
      </c>
      <c r="AX2617" s="26">
        <f t="shared" si="10483"/>
        <v>30645.300000000003</v>
      </c>
      <c r="AY2617" s="26">
        <f>AY2618+AY2621</f>
        <v>0</v>
      </c>
      <c r="AZ2617" s="26">
        <f>AZ2618+AZ2621</f>
        <v>0</v>
      </c>
      <c r="BA2617" s="26">
        <f>BA2618+BA2621</f>
        <v>0</v>
      </c>
      <c r="BB2617" s="26">
        <f t="shared" si="10484"/>
        <v>30645.300000000003</v>
      </c>
      <c r="BC2617" s="26">
        <f t="shared" si="10485"/>
        <v>30645.300000000003</v>
      </c>
      <c r="BD2617" s="26">
        <f t="shared" si="10486"/>
        <v>30645.300000000003</v>
      </c>
      <c r="BE2617" s="26">
        <f>BE2618+BE2621</f>
        <v>0</v>
      </c>
      <c r="BF2617" s="26">
        <f>BF2618+BF2621</f>
        <v>0</v>
      </c>
      <c r="BG2617" s="26">
        <f>BG2618+BG2621</f>
        <v>0</v>
      </c>
      <c r="BH2617" s="26">
        <f t="shared" si="10487"/>
        <v>30645.300000000003</v>
      </c>
      <c r="BI2617" s="26">
        <f t="shared" si="10488"/>
        <v>30645.300000000003</v>
      </c>
      <c r="BJ2617" s="26">
        <f t="shared" si="10489"/>
        <v>30645.300000000003</v>
      </c>
      <c r="BK2617" s="26">
        <f>BK2618+BK2621</f>
        <v>0</v>
      </c>
      <c r="BL2617" s="26">
        <f>BL2618+BL2621</f>
        <v>0</v>
      </c>
      <c r="BM2617" s="26">
        <f>BM2618+BM2621</f>
        <v>0</v>
      </c>
      <c r="BN2617" s="26">
        <f t="shared" si="10490"/>
        <v>30645.300000000003</v>
      </c>
      <c r="BO2617" s="26">
        <f t="shared" si="10491"/>
        <v>30645.300000000003</v>
      </c>
      <c r="BP2617" s="26">
        <f t="shared" si="10492"/>
        <v>30645.300000000003</v>
      </c>
      <c r="BQ2617" s="26">
        <f>BQ2618+BQ2621</f>
        <v>0</v>
      </c>
      <c r="BR2617" s="26">
        <f>BR2618+BR2621</f>
        <v>0</v>
      </c>
      <c r="BS2617" s="26">
        <f t="shared" si="10493"/>
        <v>30645.300000000003</v>
      </c>
      <c r="BT2617" s="26">
        <f t="shared" si="10494"/>
        <v>30645.300000000003</v>
      </c>
      <c r="BU2617" s="26">
        <f t="shared" si="10495"/>
        <v>30645.300000000003</v>
      </c>
      <c r="BV2617" s="26">
        <f>BV2618+BV2621</f>
        <v>0</v>
      </c>
      <c r="BW2617" s="26">
        <f>BW2618+BW2621</f>
        <v>0</v>
      </c>
      <c r="BX2617" s="26">
        <f t="shared" si="10496"/>
        <v>30645.300000000003</v>
      </c>
      <c r="BY2617" s="26">
        <f t="shared" si="10497"/>
        <v>30645.300000000003</v>
      </c>
      <c r="BZ2617" s="26">
        <f t="shared" si="10498"/>
        <v>30645.300000000003</v>
      </c>
      <c r="CA2617" s="26">
        <f>CA2618+CA2621</f>
        <v>0</v>
      </c>
      <c r="CB2617" s="26">
        <f>CB2618+CB2621</f>
        <v>0</v>
      </c>
      <c r="CC2617" s="26">
        <f>CC2618+CC2621</f>
        <v>0</v>
      </c>
      <c r="CD2617" s="26">
        <f t="shared" si="10739"/>
        <v>30645.300000000003</v>
      </c>
      <c r="CE2617" s="26">
        <f t="shared" si="10740"/>
        <v>30645.300000000003</v>
      </c>
      <c r="CF2617" s="26">
        <f t="shared" si="10741"/>
        <v>30645.300000000003</v>
      </c>
      <c r="CG2617" s="26">
        <f>CG2618+CG2621</f>
        <v>0</v>
      </c>
      <c r="CH2617" s="26">
        <f>CH2618+CH2621</f>
        <v>0</v>
      </c>
      <c r="CI2617" s="26">
        <f>CI2618+CI2621</f>
        <v>0</v>
      </c>
      <c r="CJ2617" s="26">
        <f t="shared" si="10742"/>
        <v>30645.300000000003</v>
      </c>
      <c r="CK2617" s="26">
        <f t="shared" si="10743"/>
        <v>30645.300000000003</v>
      </c>
      <c r="CL2617" s="26">
        <f t="shared" si="10744"/>
        <v>30645.300000000003</v>
      </c>
      <c r="CM2617" s="26">
        <f>CM2618+CM2621</f>
        <v>0</v>
      </c>
      <c r="CN2617" s="26">
        <f>CN2618+CN2621</f>
        <v>0</v>
      </c>
      <c r="CO2617" s="26">
        <f>CO2618+CO2621</f>
        <v>0</v>
      </c>
      <c r="CP2617" s="26">
        <f t="shared" si="10745"/>
        <v>30645.300000000003</v>
      </c>
      <c r="CQ2617" s="26">
        <f t="shared" si="10746"/>
        <v>30645.300000000003</v>
      </c>
      <c r="CR2617" s="26">
        <f t="shared" si="10747"/>
        <v>30645.300000000003</v>
      </c>
      <c r="CS2617" s="26">
        <f>CS2618+CS2621</f>
        <v>0</v>
      </c>
      <c r="CT2617" s="19"/>
      <c r="CU2617" s="35"/>
      <c r="CX2617" s="1" t="s">
        <v>1346</v>
      </c>
      <c r="DA2617" s="1" t="s">
        <v>29</v>
      </c>
    </row>
    <row r="2618" spans="1:105" ht="31.2" hidden="1" x14ac:dyDescent="0.3">
      <c r="A2618" s="16" t="s">
        <v>1470</v>
      </c>
      <c r="B2618" s="17">
        <v>200</v>
      </c>
      <c r="C2618" s="16"/>
      <c r="D2618" s="16"/>
      <c r="E2618" s="34" t="s">
        <v>38</v>
      </c>
      <c r="F2618" s="26">
        <f t="shared" ref="F2618:F2622" si="10845">F2619</f>
        <v>30364.9</v>
      </c>
      <c r="G2618" s="26">
        <f t="shared" ref="G2618:G2622" si="10846">G2619</f>
        <v>30364.9</v>
      </c>
      <c r="H2618" s="26">
        <f t="shared" ref="H2618:H2622" si="10847">H2619</f>
        <v>30364.9</v>
      </c>
      <c r="I2618" s="26">
        <f t="shared" ref="I2618:I2622" si="10848">I2619</f>
        <v>0</v>
      </c>
      <c r="J2618" s="26">
        <f t="shared" ref="J2618:J2622" si="10849">J2619</f>
        <v>0</v>
      </c>
      <c r="K2618" s="26">
        <f t="shared" ref="K2618:K2622" si="10850">K2619</f>
        <v>0</v>
      </c>
      <c r="L2618" s="26">
        <f t="shared" si="10463"/>
        <v>30364.9</v>
      </c>
      <c r="M2618" s="26">
        <f t="shared" si="10464"/>
        <v>30364.9</v>
      </c>
      <c r="N2618" s="26">
        <f t="shared" si="10465"/>
        <v>30364.9</v>
      </c>
      <c r="O2618" s="26">
        <f t="shared" ref="O2618:O2622" si="10851">O2619</f>
        <v>0</v>
      </c>
      <c r="P2618" s="26">
        <f t="shared" ref="P2618:P2622" si="10852">P2619</f>
        <v>0</v>
      </c>
      <c r="Q2618" s="26">
        <f t="shared" ref="Q2618:Q2622" si="10853">Q2619</f>
        <v>0</v>
      </c>
      <c r="R2618" s="26">
        <f t="shared" si="10466"/>
        <v>30364.9</v>
      </c>
      <c r="S2618" s="26">
        <f t="shared" si="10467"/>
        <v>30364.9</v>
      </c>
      <c r="T2618" s="26">
        <f t="shared" si="10468"/>
        <v>30364.9</v>
      </c>
      <c r="U2618" s="26">
        <f t="shared" ref="U2618:U2622" si="10854">U2619</f>
        <v>0</v>
      </c>
      <c r="V2618" s="26">
        <f t="shared" ref="V2618:V2622" si="10855">V2619</f>
        <v>0</v>
      </c>
      <c r="W2618" s="26">
        <f t="shared" ref="W2618:W2622" si="10856">W2619</f>
        <v>0</v>
      </c>
      <c r="X2618" s="26">
        <f t="shared" si="10469"/>
        <v>30364.9</v>
      </c>
      <c r="Y2618" s="26">
        <f t="shared" si="10470"/>
        <v>30364.9</v>
      </c>
      <c r="Z2618" s="26">
        <f t="shared" si="10471"/>
        <v>30364.9</v>
      </c>
      <c r="AA2618" s="26">
        <f t="shared" ref="AA2618:AA2622" si="10857">AA2619</f>
        <v>0</v>
      </c>
      <c r="AB2618" s="26">
        <f t="shared" ref="AB2618:AB2622" si="10858">AB2619</f>
        <v>0</v>
      </c>
      <c r="AC2618" s="26">
        <f t="shared" ref="AC2618:AC2622" si="10859">AC2619</f>
        <v>0</v>
      </c>
      <c r="AD2618" s="26">
        <f t="shared" si="10472"/>
        <v>30364.9</v>
      </c>
      <c r="AE2618" s="26">
        <f t="shared" si="10473"/>
        <v>30364.9</v>
      </c>
      <c r="AF2618" s="26">
        <f t="shared" si="10474"/>
        <v>30364.9</v>
      </c>
      <c r="AG2618" s="26">
        <f t="shared" ref="AG2618:AG2622" si="10860">AG2619</f>
        <v>0</v>
      </c>
      <c r="AH2618" s="26">
        <f t="shared" ref="AH2618:AH2622" si="10861">AH2619</f>
        <v>0</v>
      </c>
      <c r="AI2618" s="26">
        <f t="shared" ref="AI2618:AI2622" si="10862">AI2619</f>
        <v>0</v>
      </c>
      <c r="AJ2618" s="26">
        <f t="shared" si="10475"/>
        <v>30364.9</v>
      </c>
      <c r="AK2618" s="26">
        <f t="shared" si="10476"/>
        <v>30364.9</v>
      </c>
      <c r="AL2618" s="26">
        <f t="shared" si="10477"/>
        <v>30364.9</v>
      </c>
      <c r="AM2618" s="26">
        <f t="shared" ref="AM2618:AM2622" si="10863">AM2619</f>
        <v>0</v>
      </c>
      <c r="AN2618" s="26">
        <f t="shared" ref="AN2618:AN2622" si="10864">AN2619</f>
        <v>0</v>
      </c>
      <c r="AO2618" s="26">
        <f t="shared" ref="AO2618:AO2622" si="10865">AO2619</f>
        <v>0</v>
      </c>
      <c r="AP2618" s="26">
        <f t="shared" si="10478"/>
        <v>30364.9</v>
      </c>
      <c r="AQ2618" s="26">
        <f t="shared" si="10479"/>
        <v>30364.9</v>
      </c>
      <c r="AR2618" s="26">
        <f t="shared" si="10480"/>
        <v>30364.9</v>
      </c>
      <c r="AS2618" s="26">
        <f t="shared" ref="AS2618:AS2622" si="10866">AS2619</f>
        <v>0</v>
      </c>
      <c r="AT2618" s="26">
        <f t="shared" ref="AT2618:AT2622" si="10867">AT2619</f>
        <v>0</v>
      </c>
      <c r="AU2618" s="26">
        <f t="shared" ref="AU2618:AU2622" si="10868">AU2619</f>
        <v>0</v>
      </c>
      <c r="AV2618" s="26">
        <f t="shared" si="10481"/>
        <v>30364.9</v>
      </c>
      <c r="AW2618" s="26">
        <f t="shared" si="10482"/>
        <v>30364.9</v>
      </c>
      <c r="AX2618" s="26">
        <f t="shared" si="10483"/>
        <v>30364.9</v>
      </c>
      <c r="AY2618" s="26">
        <f t="shared" ref="AY2618:AY2622" si="10869">AY2619</f>
        <v>0</v>
      </c>
      <c r="AZ2618" s="26">
        <f t="shared" ref="AZ2618:AZ2622" si="10870">AZ2619</f>
        <v>0</v>
      </c>
      <c r="BA2618" s="26">
        <f t="shared" ref="BA2618:BA2622" si="10871">BA2619</f>
        <v>0</v>
      </c>
      <c r="BB2618" s="26">
        <f t="shared" si="10484"/>
        <v>30364.9</v>
      </c>
      <c r="BC2618" s="26">
        <f t="shared" si="10485"/>
        <v>30364.9</v>
      </c>
      <c r="BD2618" s="26">
        <f t="shared" si="10486"/>
        <v>30364.9</v>
      </c>
      <c r="BE2618" s="26">
        <f t="shared" ref="BE2618:BE2622" si="10872">BE2619</f>
        <v>0</v>
      </c>
      <c r="BF2618" s="26">
        <f t="shared" ref="BF2618:BF2622" si="10873">BF2619</f>
        <v>0</v>
      </c>
      <c r="BG2618" s="26">
        <f t="shared" ref="BG2618:BG2622" si="10874">BG2619</f>
        <v>0</v>
      </c>
      <c r="BH2618" s="26">
        <f t="shared" si="10487"/>
        <v>30364.9</v>
      </c>
      <c r="BI2618" s="26">
        <f t="shared" si="10488"/>
        <v>30364.9</v>
      </c>
      <c r="BJ2618" s="26">
        <f t="shared" si="10489"/>
        <v>30364.9</v>
      </c>
      <c r="BK2618" s="26">
        <f t="shared" ref="BK2618:BK2622" si="10875">BK2619</f>
        <v>0</v>
      </c>
      <c r="BL2618" s="26">
        <f t="shared" ref="BL2618:BL2622" si="10876">BL2619</f>
        <v>0</v>
      </c>
      <c r="BM2618" s="26">
        <f t="shared" ref="BM2618:BM2622" si="10877">BM2619</f>
        <v>0</v>
      </c>
      <c r="BN2618" s="26">
        <f t="shared" si="10490"/>
        <v>30364.9</v>
      </c>
      <c r="BO2618" s="26">
        <f t="shared" si="10491"/>
        <v>30364.9</v>
      </c>
      <c r="BP2618" s="26">
        <f t="shared" si="10492"/>
        <v>30364.9</v>
      </c>
      <c r="BQ2618" s="26">
        <f t="shared" ref="BQ2618:BQ2622" si="10878">BQ2619</f>
        <v>0</v>
      </c>
      <c r="BR2618" s="26">
        <f t="shared" ref="BR2618:BR2622" si="10879">BR2619</f>
        <v>0</v>
      </c>
      <c r="BS2618" s="26">
        <f t="shared" si="10493"/>
        <v>30364.9</v>
      </c>
      <c r="BT2618" s="26">
        <f t="shared" si="10494"/>
        <v>30364.9</v>
      </c>
      <c r="BU2618" s="26">
        <f t="shared" si="10495"/>
        <v>30364.9</v>
      </c>
      <c r="BV2618" s="26">
        <f t="shared" ref="BV2618:BV2622" si="10880">BV2619</f>
        <v>0</v>
      </c>
      <c r="BW2618" s="26">
        <f t="shared" ref="BW2618:BW2622" si="10881">BW2619</f>
        <v>0</v>
      </c>
      <c r="BX2618" s="26">
        <f t="shared" si="10496"/>
        <v>30364.9</v>
      </c>
      <c r="BY2618" s="26">
        <f t="shared" si="10497"/>
        <v>30364.9</v>
      </c>
      <c r="BZ2618" s="26">
        <f t="shared" si="10498"/>
        <v>30364.9</v>
      </c>
      <c r="CA2618" s="26">
        <f t="shared" ref="CA2618:CA2622" si="10882">CA2619</f>
        <v>0</v>
      </c>
      <c r="CB2618" s="26">
        <f t="shared" ref="CB2618:CB2622" si="10883">CB2619</f>
        <v>0</v>
      </c>
      <c r="CC2618" s="26">
        <f t="shared" ref="CC2618:CC2622" si="10884">CC2619</f>
        <v>0</v>
      </c>
      <c r="CD2618" s="26">
        <f t="shared" si="10739"/>
        <v>30364.9</v>
      </c>
      <c r="CE2618" s="26">
        <f t="shared" si="10740"/>
        <v>30364.9</v>
      </c>
      <c r="CF2618" s="26">
        <f t="shared" si="10741"/>
        <v>30364.9</v>
      </c>
      <c r="CG2618" s="26">
        <f t="shared" ref="CG2618:CG2622" si="10885">CG2619</f>
        <v>0</v>
      </c>
      <c r="CH2618" s="26">
        <f t="shared" ref="CH2618:CH2622" si="10886">CH2619</f>
        <v>0</v>
      </c>
      <c r="CI2618" s="26">
        <f t="shared" ref="CI2618:CI2622" si="10887">CI2619</f>
        <v>0</v>
      </c>
      <c r="CJ2618" s="26">
        <f t="shared" si="10742"/>
        <v>30364.9</v>
      </c>
      <c r="CK2618" s="26">
        <f t="shared" si="10743"/>
        <v>30364.9</v>
      </c>
      <c r="CL2618" s="26">
        <f t="shared" si="10744"/>
        <v>30364.9</v>
      </c>
      <c r="CM2618" s="26">
        <f t="shared" ref="CM2618:CM2622" si="10888">CM2619</f>
        <v>0</v>
      </c>
      <c r="CN2618" s="26">
        <f t="shared" ref="CN2618:CN2622" si="10889">CN2619</f>
        <v>0</v>
      </c>
      <c r="CO2618" s="26">
        <f t="shared" ref="CO2618:CO2622" si="10890">CO2619</f>
        <v>0</v>
      </c>
      <c r="CP2618" s="26">
        <f t="shared" si="10745"/>
        <v>30364.9</v>
      </c>
      <c r="CQ2618" s="26">
        <f t="shared" si="10746"/>
        <v>30364.9</v>
      </c>
      <c r="CR2618" s="26">
        <f t="shared" si="10747"/>
        <v>30364.9</v>
      </c>
      <c r="CS2618" s="26">
        <f t="shared" ref="CS2618:CS2622" si="10891">CS2619</f>
        <v>0</v>
      </c>
      <c r="CT2618" s="19"/>
      <c r="CU2618" s="35"/>
      <c r="CY2618" s="1" t="s">
        <v>27</v>
      </c>
    </row>
    <row r="2619" spans="1:105" ht="46.8" hidden="1" x14ac:dyDescent="0.3">
      <c r="A2619" s="16" t="s">
        <v>1470</v>
      </c>
      <c r="B2619" s="17">
        <v>240</v>
      </c>
      <c r="C2619" s="16"/>
      <c r="D2619" s="16"/>
      <c r="E2619" s="34" t="s">
        <v>39</v>
      </c>
      <c r="F2619" s="26">
        <f t="shared" si="10845"/>
        <v>30364.9</v>
      </c>
      <c r="G2619" s="26">
        <f t="shared" si="10846"/>
        <v>30364.9</v>
      </c>
      <c r="H2619" s="26">
        <f t="shared" si="10847"/>
        <v>30364.9</v>
      </c>
      <c r="I2619" s="26">
        <f t="shared" si="10848"/>
        <v>0</v>
      </c>
      <c r="J2619" s="26">
        <f t="shared" si="10849"/>
        <v>0</v>
      </c>
      <c r="K2619" s="26">
        <f t="shared" si="10850"/>
        <v>0</v>
      </c>
      <c r="L2619" s="26">
        <f t="shared" si="10463"/>
        <v>30364.9</v>
      </c>
      <c r="M2619" s="26">
        <f t="shared" si="10464"/>
        <v>30364.9</v>
      </c>
      <c r="N2619" s="26">
        <f t="shared" si="10465"/>
        <v>30364.9</v>
      </c>
      <c r="O2619" s="26">
        <f t="shared" si="10851"/>
        <v>0</v>
      </c>
      <c r="P2619" s="26">
        <f t="shared" si="10852"/>
        <v>0</v>
      </c>
      <c r="Q2619" s="26">
        <f t="shared" si="10853"/>
        <v>0</v>
      </c>
      <c r="R2619" s="26">
        <f t="shared" si="10466"/>
        <v>30364.9</v>
      </c>
      <c r="S2619" s="26">
        <f t="shared" si="10467"/>
        <v>30364.9</v>
      </c>
      <c r="T2619" s="26">
        <f t="shared" si="10468"/>
        <v>30364.9</v>
      </c>
      <c r="U2619" s="26">
        <f t="shared" si="10854"/>
        <v>0</v>
      </c>
      <c r="V2619" s="26">
        <f t="shared" si="10855"/>
        <v>0</v>
      </c>
      <c r="W2619" s="26">
        <f t="shared" si="10856"/>
        <v>0</v>
      </c>
      <c r="X2619" s="26">
        <f t="shared" si="10469"/>
        <v>30364.9</v>
      </c>
      <c r="Y2619" s="26">
        <f t="shared" si="10470"/>
        <v>30364.9</v>
      </c>
      <c r="Z2619" s="26">
        <f t="shared" si="10471"/>
        <v>30364.9</v>
      </c>
      <c r="AA2619" s="26">
        <f t="shared" si="10857"/>
        <v>0</v>
      </c>
      <c r="AB2619" s="26">
        <f t="shared" si="10858"/>
        <v>0</v>
      </c>
      <c r="AC2619" s="26">
        <f t="shared" si="10859"/>
        <v>0</v>
      </c>
      <c r="AD2619" s="26">
        <f t="shared" si="10472"/>
        <v>30364.9</v>
      </c>
      <c r="AE2619" s="26">
        <f t="shared" si="10473"/>
        <v>30364.9</v>
      </c>
      <c r="AF2619" s="26">
        <f t="shared" si="10474"/>
        <v>30364.9</v>
      </c>
      <c r="AG2619" s="26">
        <f t="shared" si="10860"/>
        <v>0</v>
      </c>
      <c r="AH2619" s="26">
        <f t="shared" si="10861"/>
        <v>0</v>
      </c>
      <c r="AI2619" s="26">
        <f t="shared" si="10862"/>
        <v>0</v>
      </c>
      <c r="AJ2619" s="26">
        <f t="shared" si="10475"/>
        <v>30364.9</v>
      </c>
      <c r="AK2619" s="26">
        <f t="shared" si="10476"/>
        <v>30364.9</v>
      </c>
      <c r="AL2619" s="26">
        <f t="shared" si="10477"/>
        <v>30364.9</v>
      </c>
      <c r="AM2619" s="26">
        <f t="shared" si="10863"/>
        <v>0</v>
      </c>
      <c r="AN2619" s="26">
        <f t="shared" si="10864"/>
        <v>0</v>
      </c>
      <c r="AO2619" s="26">
        <f t="shared" si="10865"/>
        <v>0</v>
      </c>
      <c r="AP2619" s="26">
        <f t="shared" si="10478"/>
        <v>30364.9</v>
      </c>
      <c r="AQ2619" s="26">
        <f t="shared" si="10479"/>
        <v>30364.9</v>
      </c>
      <c r="AR2619" s="26">
        <f t="shared" si="10480"/>
        <v>30364.9</v>
      </c>
      <c r="AS2619" s="26">
        <f t="shared" si="10866"/>
        <v>0</v>
      </c>
      <c r="AT2619" s="26">
        <f t="shared" si="10867"/>
        <v>0</v>
      </c>
      <c r="AU2619" s="26">
        <f t="shared" si="10868"/>
        <v>0</v>
      </c>
      <c r="AV2619" s="26">
        <f t="shared" si="10481"/>
        <v>30364.9</v>
      </c>
      <c r="AW2619" s="26">
        <f t="shared" si="10482"/>
        <v>30364.9</v>
      </c>
      <c r="AX2619" s="26">
        <f t="shared" si="10483"/>
        <v>30364.9</v>
      </c>
      <c r="AY2619" s="26">
        <f t="shared" si="10869"/>
        <v>0</v>
      </c>
      <c r="AZ2619" s="26">
        <f t="shared" si="10870"/>
        <v>0</v>
      </c>
      <c r="BA2619" s="26">
        <f t="shared" si="10871"/>
        <v>0</v>
      </c>
      <c r="BB2619" s="26">
        <f t="shared" si="10484"/>
        <v>30364.9</v>
      </c>
      <c r="BC2619" s="26">
        <f t="shared" si="10485"/>
        <v>30364.9</v>
      </c>
      <c r="BD2619" s="26">
        <f t="shared" si="10486"/>
        <v>30364.9</v>
      </c>
      <c r="BE2619" s="26">
        <f t="shared" si="10872"/>
        <v>0</v>
      </c>
      <c r="BF2619" s="26">
        <f t="shared" si="10873"/>
        <v>0</v>
      </c>
      <c r="BG2619" s="26">
        <f t="shared" si="10874"/>
        <v>0</v>
      </c>
      <c r="BH2619" s="26">
        <f t="shared" si="10487"/>
        <v>30364.9</v>
      </c>
      <c r="BI2619" s="26">
        <f t="shared" si="10488"/>
        <v>30364.9</v>
      </c>
      <c r="BJ2619" s="26">
        <f t="shared" si="10489"/>
        <v>30364.9</v>
      </c>
      <c r="BK2619" s="26">
        <f t="shared" si="10875"/>
        <v>0</v>
      </c>
      <c r="BL2619" s="26">
        <f t="shared" si="10876"/>
        <v>0</v>
      </c>
      <c r="BM2619" s="26">
        <f t="shared" si="10877"/>
        <v>0</v>
      </c>
      <c r="BN2619" s="26">
        <f t="shared" si="10490"/>
        <v>30364.9</v>
      </c>
      <c r="BO2619" s="26">
        <f t="shared" si="10491"/>
        <v>30364.9</v>
      </c>
      <c r="BP2619" s="26">
        <f t="shared" si="10492"/>
        <v>30364.9</v>
      </c>
      <c r="BQ2619" s="26">
        <f t="shared" si="10878"/>
        <v>0</v>
      </c>
      <c r="BR2619" s="26">
        <f t="shared" si="10879"/>
        <v>0</v>
      </c>
      <c r="BS2619" s="26">
        <f t="shared" si="10493"/>
        <v>30364.9</v>
      </c>
      <c r="BT2619" s="26">
        <f t="shared" si="10494"/>
        <v>30364.9</v>
      </c>
      <c r="BU2619" s="26">
        <f t="shared" si="10495"/>
        <v>30364.9</v>
      </c>
      <c r="BV2619" s="26">
        <f t="shared" si="10880"/>
        <v>0</v>
      </c>
      <c r="BW2619" s="26">
        <f t="shared" si="10881"/>
        <v>0</v>
      </c>
      <c r="BX2619" s="26">
        <f t="shared" si="10496"/>
        <v>30364.9</v>
      </c>
      <c r="BY2619" s="26">
        <f t="shared" si="10497"/>
        <v>30364.9</v>
      </c>
      <c r="BZ2619" s="26">
        <f t="shared" si="10498"/>
        <v>30364.9</v>
      </c>
      <c r="CA2619" s="26">
        <f t="shared" si="10882"/>
        <v>0</v>
      </c>
      <c r="CB2619" s="26">
        <f t="shared" si="10883"/>
        <v>0</v>
      </c>
      <c r="CC2619" s="26">
        <f t="shared" si="10884"/>
        <v>0</v>
      </c>
      <c r="CD2619" s="26">
        <f t="shared" si="10739"/>
        <v>30364.9</v>
      </c>
      <c r="CE2619" s="26">
        <f t="shared" si="10740"/>
        <v>30364.9</v>
      </c>
      <c r="CF2619" s="26">
        <f t="shared" si="10741"/>
        <v>30364.9</v>
      </c>
      <c r="CG2619" s="26">
        <f t="shared" si="10885"/>
        <v>0</v>
      </c>
      <c r="CH2619" s="26">
        <f t="shared" si="10886"/>
        <v>0</v>
      </c>
      <c r="CI2619" s="26">
        <f t="shared" si="10887"/>
        <v>0</v>
      </c>
      <c r="CJ2619" s="26">
        <f t="shared" si="10742"/>
        <v>30364.9</v>
      </c>
      <c r="CK2619" s="26">
        <f t="shared" si="10743"/>
        <v>30364.9</v>
      </c>
      <c r="CL2619" s="26">
        <f t="shared" si="10744"/>
        <v>30364.9</v>
      </c>
      <c r="CM2619" s="26">
        <f t="shared" si="10888"/>
        <v>0</v>
      </c>
      <c r="CN2619" s="26">
        <f t="shared" si="10889"/>
        <v>0</v>
      </c>
      <c r="CO2619" s="26">
        <f t="shared" si="10890"/>
        <v>0</v>
      </c>
      <c r="CP2619" s="26">
        <f t="shared" si="10745"/>
        <v>30364.9</v>
      </c>
      <c r="CQ2619" s="26">
        <f t="shared" si="10746"/>
        <v>30364.9</v>
      </c>
      <c r="CR2619" s="26">
        <f t="shared" si="10747"/>
        <v>30364.9</v>
      </c>
      <c r="CS2619" s="26">
        <f t="shared" si="10891"/>
        <v>0</v>
      </c>
      <c r="CT2619" s="19"/>
      <c r="CU2619" s="35"/>
      <c r="CZ2619" s="1" t="s">
        <v>28</v>
      </c>
    </row>
    <row r="2620" spans="1:105" ht="62.4" hidden="1" x14ac:dyDescent="0.3">
      <c r="A2620" s="16" t="s">
        <v>1470</v>
      </c>
      <c r="B2620" s="17">
        <v>240</v>
      </c>
      <c r="C2620" s="16" t="s">
        <v>40</v>
      </c>
      <c r="D2620" s="16" t="s">
        <v>393</v>
      </c>
      <c r="E2620" s="34" t="s">
        <v>394</v>
      </c>
      <c r="F2620" s="26">
        <v>30364.9</v>
      </c>
      <c r="G2620" s="26">
        <v>30364.9</v>
      </c>
      <c r="H2620" s="26">
        <v>30364.9</v>
      </c>
      <c r="I2620" s="26"/>
      <c r="J2620" s="26"/>
      <c r="K2620" s="26"/>
      <c r="L2620" s="26">
        <f t="shared" si="10463"/>
        <v>30364.9</v>
      </c>
      <c r="M2620" s="26">
        <f t="shared" si="10464"/>
        <v>30364.9</v>
      </c>
      <c r="N2620" s="26">
        <f t="shared" si="10465"/>
        <v>30364.9</v>
      </c>
      <c r="O2620" s="26"/>
      <c r="P2620" s="26"/>
      <c r="Q2620" s="26"/>
      <c r="R2620" s="26">
        <f t="shared" si="10466"/>
        <v>30364.9</v>
      </c>
      <c r="S2620" s="26">
        <f t="shared" si="10467"/>
        <v>30364.9</v>
      </c>
      <c r="T2620" s="26">
        <f t="shared" si="10468"/>
        <v>30364.9</v>
      </c>
      <c r="U2620" s="26"/>
      <c r="V2620" s="26"/>
      <c r="W2620" s="26"/>
      <c r="X2620" s="26">
        <f t="shared" si="10469"/>
        <v>30364.9</v>
      </c>
      <c r="Y2620" s="26">
        <f t="shared" si="10470"/>
        <v>30364.9</v>
      </c>
      <c r="Z2620" s="26">
        <f t="shared" si="10471"/>
        <v>30364.9</v>
      </c>
      <c r="AA2620" s="26"/>
      <c r="AB2620" s="26"/>
      <c r="AC2620" s="26"/>
      <c r="AD2620" s="26">
        <f t="shared" si="10472"/>
        <v>30364.9</v>
      </c>
      <c r="AE2620" s="26">
        <f t="shared" si="10473"/>
        <v>30364.9</v>
      </c>
      <c r="AF2620" s="26">
        <f t="shared" si="10474"/>
        <v>30364.9</v>
      </c>
      <c r="AG2620" s="26"/>
      <c r="AH2620" s="26"/>
      <c r="AI2620" s="26"/>
      <c r="AJ2620" s="26">
        <f t="shared" si="10475"/>
        <v>30364.9</v>
      </c>
      <c r="AK2620" s="26">
        <f t="shared" si="10476"/>
        <v>30364.9</v>
      </c>
      <c r="AL2620" s="26">
        <f t="shared" si="10477"/>
        <v>30364.9</v>
      </c>
      <c r="AM2620" s="26"/>
      <c r="AN2620" s="26"/>
      <c r="AO2620" s="26"/>
      <c r="AP2620" s="26">
        <f t="shared" si="10478"/>
        <v>30364.9</v>
      </c>
      <c r="AQ2620" s="26">
        <f t="shared" si="10479"/>
        <v>30364.9</v>
      </c>
      <c r="AR2620" s="26">
        <f t="shared" si="10480"/>
        <v>30364.9</v>
      </c>
      <c r="AS2620" s="26"/>
      <c r="AT2620" s="26"/>
      <c r="AU2620" s="26"/>
      <c r="AV2620" s="26">
        <f t="shared" si="10481"/>
        <v>30364.9</v>
      </c>
      <c r="AW2620" s="26">
        <f t="shared" si="10482"/>
        <v>30364.9</v>
      </c>
      <c r="AX2620" s="26">
        <f t="shared" si="10483"/>
        <v>30364.9</v>
      </c>
      <c r="AY2620" s="26"/>
      <c r="AZ2620" s="26"/>
      <c r="BA2620" s="26"/>
      <c r="BB2620" s="26">
        <f t="shared" si="10484"/>
        <v>30364.9</v>
      </c>
      <c r="BC2620" s="26">
        <f t="shared" si="10485"/>
        <v>30364.9</v>
      </c>
      <c r="BD2620" s="26">
        <f t="shared" si="10486"/>
        <v>30364.9</v>
      </c>
      <c r="BE2620" s="26"/>
      <c r="BF2620" s="26"/>
      <c r="BG2620" s="26"/>
      <c r="BH2620" s="26">
        <f t="shared" si="10487"/>
        <v>30364.9</v>
      </c>
      <c r="BI2620" s="26">
        <f t="shared" si="10488"/>
        <v>30364.9</v>
      </c>
      <c r="BJ2620" s="26">
        <f t="shared" si="10489"/>
        <v>30364.9</v>
      </c>
      <c r="BK2620" s="26"/>
      <c r="BL2620" s="26"/>
      <c r="BM2620" s="26"/>
      <c r="BN2620" s="26">
        <f t="shared" si="10490"/>
        <v>30364.9</v>
      </c>
      <c r="BO2620" s="26">
        <f t="shared" si="10491"/>
        <v>30364.9</v>
      </c>
      <c r="BP2620" s="26">
        <f t="shared" si="10492"/>
        <v>30364.9</v>
      </c>
      <c r="BQ2620" s="26"/>
      <c r="BR2620" s="26"/>
      <c r="BS2620" s="26">
        <f t="shared" si="10493"/>
        <v>30364.9</v>
      </c>
      <c r="BT2620" s="26">
        <f t="shared" si="10494"/>
        <v>30364.9</v>
      </c>
      <c r="BU2620" s="26">
        <f t="shared" si="10495"/>
        <v>30364.9</v>
      </c>
      <c r="BV2620" s="26"/>
      <c r="BW2620" s="26"/>
      <c r="BX2620" s="26">
        <f t="shared" si="10496"/>
        <v>30364.9</v>
      </c>
      <c r="BY2620" s="26">
        <f t="shared" si="10497"/>
        <v>30364.9</v>
      </c>
      <c r="BZ2620" s="26">
        <f t="shared" si="10498"/>
        <v>30364.9</v>
      </c>
      <c r="CA2620" s="26"/>
      <c r="CB2620" s="26"/>
      <c r="CC2620" s="26"/>
      <c r="CD2620" s="26">
        <f t="shared" si="10739"/>
        <v>30364.9</v>
      </c>
      <c r="CE2620" s="26">
        <f t="shared" si="10740"/>
        <v>30364.9</v>
      </c>
      <c r="CF2620" s="26">
        <f t="shared" si="10741"/>
        <v>30364.9</v>
      </c>
      <c r="CG2620" s="26"/>
      <c r="CH2620" s="26"/>
      <c r="CI2620" s="26"/>
      <c r="CJ2620" s="26">
        <f t="shared" si="10742"/>
        <v>30364.9</v>
      </c>
      <c r="CK2620" s="26">
        <f t="shared" si="10743"/>
        <v>30364.9</v>
      </c>
      <c r="CL2620" s="26">
        <f t="shared" si="10744"/>
        <v>30364.9</v>
      </c>
      <c r="CM2620" s="26"/>
      <c r="CN2620" s="26"/>
      <c r="CO2620" s="26"/>
      <c r="CP2620" s="26">
        <f t="shared" si="10745"/>
        <v>30364.9</v>
      </c>
      <c r="CQ2620" s="26">
        <f t="shared" si="10746"/>
        <v>30364.9</v>
      </c>
      <c r="CR2620" s="26">
        <f t="shared" si="10747"/>
        <v>30364.9</v>
      </c>
      <c r="CS2620" s="26"/>
      <c r="CT2620" s="19"/>
      <c r="CU2620" s="35"/>
    </row>
    <row r="2621" spans="1:105" hidden="1" x14ac:dyDescent="0.3">
      <c r="A2621" s="16" t="s">
        <v>1470</v>
      </c>
      <c r="B2621" s="17">
        <v>800</v>
      </c>
      <c r="C2621" s="16"/>
      <c r="D2621" s="16"/>
      <c r="E2621" s="34" t="s">
        <v>52</v>
      </c>
      <c r="F2621" s="26">
        <f t="shared" si="10845"/>
        <v>280.39999999999998</v>
      </c>
      <c r="G2621" s="26">
        <f t="shared" si="10846"/>
        <v>280.39999999999998</v>
      </c>
      <c r="H2621" s="26">
        <f t="shared" si="10847"/>
        <v>280.39999999999998</v>
      </c>
      <c r="I2621" s="26">
        <f t="shared" si="10848"/>
        <v>0</v>
      </c>
      <c r="J2621" s="26">
        <f t="shared" si="10849"/>
        <v>0</v>
      </c>
      <c r="K2621" s="26">
        <f t="shared" si="10850"/>
        <v>0</v>
      </c>
      <c r="L2621" s="26">
        <f t="shared" si="10463"/>
        <v>280.39999999999998</v>
      </c>
      <c r="M2621" s="26">
        <f t="shared" si="10464"/>
        <v>280.39999999999998</v>
      </c>
      <c r="N2621" s="26">
        <f t="shared" si="10465"/>
        <v>280.39999999999998</v>
      </c>
      <c r="O2621" s="26">
        <f t="shared" si="10851"/>
        <v>0</v>
      </c>
      <c r="P2621" s="26">
        <f t="shared" si="10852"/>
        <v>0</v>
      </c>
      <c r="Q2621" s="26">
        <f t="shared" si="10853"/>
        <v>0</v>
      </c>
      <c r="R2621" s="26">
        <f t="shared" si="10466"/>
        <v>280.39999999999998</v>
      </c>
      <c r="S2621" s="26">
        <f t="shared" si="10467"/>
        <v>280.39999999999998</v>
      </c>
      <c r="T2621" s="26">
        <f t="shared" si="10468"/>
        <v>280.39999999999998</v>
      </c>
      <c r="U2621" s="26">
        <f t="shared" si="10854"/>
        <v>0</v>
      </c>
      <c r="V2621" s="26">
        <f t="shared" si="10855"/>
        <v>0</v>
      </c>
      <c r="W2621" s="26">
        <f t="shared" si="10856"/>
        <v>0</v>
      </c>
      <c r="X2621" s="26">
        <f t="shared" si="10469"/>
        <v>280.39999999999998</v>
      </c>
      <c r="Y2621" s="26">
        <f t="shared" si="10470"/>
        <v>280.39999999999998</v>
      </c>
      <c r="Z2621" s="26">
        <f t="shared" si="10471"/>
        <v>280.39999999999998</v>
      </c>
      <c r="AA2621" s="26">
        <f t="shared" si="10857"/>
        <v>0</v>
      </c>
      <c r="AB2621" s="26">
        <f t="shared" si="10858"/>
        <v>0</v>
      </c>
      <c r="AC2621" s="26">
        <f t="shared" si="10859"/>
        <v>0</v>
      </c>
      <c r="AD2621" s="26">
        <f t="shared" si="10472"/>
        <v>280.39999999999998</v>
      </c>
      <c r="AE2621" s="26">
        <f t="shared" si="10473"/>
        <v>280.39999999999998</v>
      </c>
      <c r="AF2621" s="26">
        <f t="shared" si="10474"/>
        <v>280.39999999999998</v>
      </c>
      <c r="AG2621" s="26">
        <f t="shared" si="10860"/>
        <v>0</v>
      </c>
      <c r="AH2621" s="26">
        <f t="shared" si="10861"/>
        <v>0</v>
      </c>
      <c r="AI2621" s="26">
        <f t="shared" si="10862"/>
        <v>0</v>
      </c>
      <c r="AJ2621" s="26">
        <f t="shared" si="10475"/>
        <v>280.39999999999998</v>
      </c>
      <c r="AK2621" s="26">
        <f t="shared" si="10476"/>
        <v>280.39999999999998</v>
      </c>
      <c r="AL2621" s="26">
        <f t="shared" si="10477"/>
        <v>280.39999999999998</v>
      </c>
      <c r="AM2621" s="26">
        <f t="shared" si="10863"/>
        <v>0</v>
      </c>
      <c r="AN2621" s="26">
        <f t="shared" si="10864"/>
        <v>0</v>
      </c>
      <c r="AO2621" s="26">
        <f t="shared" si="10865"/>
        <v>0</v>
      </c>
      <c r="AP2621" s="26">
        <f t="shared" si="10478"/>
        <v>280.39999999999998</v>
      </c>
      <c r="AQ2621" s="26">
        <f t="shared" si="10479"/>
        <v>280.39999999999998</v>
      </c>
      <c r="AR2621" s="26">
        <f t="shared" si="10480"/>
        <v>280.39999999999998</v>
      </c>
      <c r="AS2621" s="26">
        <f t="shared" si="10866"/>
        <v>0</v>
      </c>
      <c r="AT2621" s="26">
        <f t="shared" si="10867"/>
        <v>0</v>
      </c>
      <c r="AU2621" s="26">
        <f t="shared" si="10868"/>
        <v>0</v>
      </c>
      <c r="AV2621" s="26">
        <f t="shared" si="10481"/>
        <v>280.39999999999998</v>
      </c>
      <c r="AW2621" s="26">
        <f t="shared" si="10482"/>
        <v>280.39999999999998</v>
      </c>
      <c r="AX2621" s="26">
        <f t="shared" si="10483"/>
        <v>280.39999999999998</v>
      </c>
      <c r="AY2621" s="26">
        <f t="shared" si="10869"/>
        <v>0</v>
      </c>
      <c r="AZ2621" s="26">
        <f t="shared" si="10870"/>
        <v>0</v>
      </c>
      <c r="BA2621" s="26">
        <f t="shared" si="10871"/>
        <v>0</v>
      </c>
      <c r="BB2621" s="26">
        <f t="shared" si="10484"/>
        <v>280.39999999999998</v>
      </c>
      <c r="BC2621" s="26">
        <f t="shared" si="10485"/>
        <v>280.39999999999998</v>
      </c>
      <c r="BD2621" s="26">
        <f t="shared" si="10486"/>
        <v>280.39999999999998</v>
      </c>
      <c r="BE2621" s="26">
        <f t="shared" si="10872"/>
        <v>0</v>
      </c>
      <c r="BF2621" s="26">
        <f t="shared" si="10873"/>
        <v>0</v>
      </c>
      <c r="BG2621" s="26">
        <f t="shared" si="10874"/>
        <v>0</v>
      </c>
      <c r="BH2621" s="26">
        <f t="shared" si="10487"/>
        <v>280.39999999999998</v>
      </c>
      <c r="BI2621" s="26">
        <f t="shared" si="10488"/>
        <v>280.39999999999998</v>
      </c>
      <c r="BJ2621" s="26">
        <f t="shared" si="10489"/>
        <v>280.39999999999998</v>
      </c>
      <c r="BK2621" s="26">
        <f t="shared" si="10875"/>
        <v>0</v>
      </c>
      <c r="BL2621" s="26">
        <f t="shared" si="10876"/>
        <v>0</v>
      </c>
      <c r="BM2621" s="26">
        <f t="shared" si="10877"/>
        <v>0</v>
      </c>
      <c r="BN2621" s="26">
        <f t="shared" si="10490"/>
        <v>280.39999999999998</v>
      </c>
      <c r="BO2621" s="26">
        <f t="shared" si="10491"/>
        <v>280.39999999999998</v>
      </c>
      <c r="BP2621" s="26">
        <f t="shared" si="10492"/>
        <v>280.39999999999998</v>
      </c>
      <c r="BQ2621" s="26">
        <f t="shared" si="10878"/>
        <v>0</v>
      </c>
      <c r="BR2621" s="26">
        <f t="shared" si="10879"/>
        <v>0</v>
      </c>
      <c r="BS2621" s="26">
        <f t="shared" si="10493"/>
        <v>280.39999999999998</v>
      </c>
      <c r="BT2621" s="26">
        <f t="shared" si="10494"/>
        <v>280.39999999999998</v>
      </c>
      <c r="BU2621" s="26">
        <f t="shared" si="10495"/>
        <v>280.39999999999998</v>
      </c>
      <c r="BV2621" s="26">
        <f t="shared" si="10880"/>
        <v>0</v>
      </c>
      <c r="BW2621" s="26">
        <f t="shared" si="10881"/>
        <v>0</v>
      </c>
      <c r="BX2621" s="26">
        <f t="shared" si="10496"/>
        <v>280.39999999999998</v>
      </c>
      <c r="BY2621" s="26">
        <f t="shared" si="10497"/>
        <v>280.39999999999998</v>
      </c>
      <c r="BZ2621" s="26">
        <f t="shared" si="10498"/>
        <v>280.39999999999998</v>
      </c>
      <c r="CA2621" s="26">
        <f t="shared" si="10882"/>
        <v>0</v>
      </c>
      <c r="CB2621" s="26">
        <f t="shared" si="10883"/>
        <v>0</v>
      </c>
      <c r="CC2621" s="26">
        <f t="shared" si="10884"/>
        <v>0</v>
      </c>
      <c r="CD2621" s="26">
        <f t="shared" si="10739"/>
        <v>280.39999999999998</v>
      </c>
      <c r="CE2621" s="26">
        <f t="shared" si="10740"/>
        <v>280.39999999999998</v>
      </c>
      <c r="CF2621" s="26">
        <f t="shared" si="10741"/>
        <v>280.39999999999998</v>
      </c>
      <c r="CG2621" s="26">
        <f t="shared" si="10885"/>
        <v>0</v>
      </c>
      <c r="CH2621" s="26">
        <f t="shared" si="10886"/>
        <v>0</v>
      </c>
      <c r="CI2621" s="26">
        <f t="shared" si="10887"/>
        <v>0</v>
      </c>
      <c r="CJ2621" s="26">
        <f t="shared" si="10742"/>
        <v>280.39999999999998</v>
      </c>
      <c r="CK2621" s="26">
        <f t="shared" si="10743"/>
        <v>280.39999999999998</v>
      </c>
      <c r="CL2621" s="26">
        <f t="shared" si="10744"/>
        <v>280.39999999999998</v>
      </c>
      <c r="CM2621" s="26">
        <f t="shared" si="10888"/>
        <v>0</v>
      </c>
      <c r="CN2621" s="26">
        <f t="shared" si="10889"/>
        <v>0</v>
      </c>
      <c r="CO2621" s="26">
        <f t="shared" si="10890"/>
        <v>0</v>
      </c>
      <c r="CP2621" s="26">
        <f t="shared" si="10745"/>
        <v>280.39999999999998</v>
      </c>
      <c r="CQ2621" s="26">
        <f t="shared" si="10746"/>
        <v>280.39999999999998</v>
      </c>
      <c r="CR2621" s="26">
        <f t="shared" si="10747"/>
        <v>280.39999999999998</v>
      </c>
      <c r="CS2621" s="26">
        <f t="shared" si="10891"/>
        <v>0</v>
      </c>
      <c r="CT2621" s="19"/>
      <c r="CU2621" s="35"/>
      <c r="CY2621" s="1" t="s">
        <v>27</v>
      </c>
    </row>
    <row r="2622" spans="1:105" hidden="1" x14ac:dyDescent="0.3">
      <c r="A2622" s="16" t="s">
        <v>1470</v>
      </c>
      <c r="B2622" s="17">
        <v>850</v>
      </c>
      <c r="C2622" s="16"/>
      <c r="D2622" s="16"/>
      <c r="E2622" s="34" t="s">
        <v>77</v>
      </c>
      <c r="F2622" s="26">
        <f t="shared" si="10845"/>
        <v>280.39999999999998</v>
      </c>
      <c r="G2622" s="26">
        <f t="shared" si="10846"/>
        <v>280.39999999999998</v>
      </c>
      <c r="H2622" s="26">
        <f t="shared" si="10847"/>
        <v>280.39999999999998</v>
      </c>
      <c r="I2622" s="26">
        <f t="shared" si="10848"/>
        <v>0</v>
      </c>
      <c r="J2622" s="26">
        <f t="shared" si="10849"/>
        <v>0</v>
      </c>
      <c r="K2622" s="26">
        <f t="shared" si="10850"/>
        <v>0</v>
      </c>
      <c r="L2622" s="26">
        <f t="shared" si="10463"/>
        <v>280.39999999999998</v>
      </c>
      <c r="M2622" s="26">
        <f t="shared" si="10464"/>
        <v>280.39999999999998</v>
      </c>
      <c r="N2622" s="26">
        <f t="shared" si="10465"/>
        <v>280.39999999999998</v>
      </c>
      <c r="O2622" s="26">
        <f t="shared" si="10851"/>
        <v>0</v>
      </c>
      <c r="P2622" s="26">
        <f t="shared" si="10852"/>
        <v>0</v>
      </c>
      <c r="Q2622" s="26">
        <f t="shared" si="10853"/>
        <v>0</v>
      </c>
      <c r="R2622" s="26">
        <f t="shared" si="10466"/>
        <v>280.39999999999998</v>
      </c>
      <c r="S2622" s="26">
        <f t="shared" si="10467"/>
        <v>280.39999999999998</v>
      </c>
      <c r="T2622" s="26">
        <f t="shared" si="10468"/>
        <v>280.39999999999998</v>
      </c>
      <c r="U2622" s="26">
        <f t="shared" si="10854"/>
        <v>0</v>
      </c>
      <c r="V2622" s="26">
        <f t="shared" si="10855"/>
        <v>0</v>
      </c>
      <c r="W2622" s="26">
        <f t="shared" si="10856"/>
        <v>0</v>
      </c>
      <c r="X2622" s="26">
        <f t="shared" si="10469"/>
        <v>280.39999999999998</v>
      </c>
      <c r="Y2622" s="26">
        <f t="shared" si="10470"/>
        <v>280.39999999999998</v>
      </c>
      <c r="Z2622" s="26">
        <f t="shared" si="10471"/>
        <v>280.39999999999998</v>
      </c>
      <c r="AA2622" s="26">
        <f t="shared" si="10857"/>
        <v>0</v>
      </c>
      <c r="AB2622" s="26">
        <f t="shared" si="10858"/>
        <v>0</v>
      </c>
      <c r="AC2622" s="26">
        <f t="shared" si="10859"/>
        <v>0</v>
      </c>
      <c r="AD2622" s="26">
        <f t="shared" si="10472"/>
        <v>280.39999999999998</v>
      </c>
      <c r="AE2622" s="26">
        <f t="shared" si="10473"/>
        <v>280.39999999999998</v>
      </c>
      <c r="AF2622" s="26">
        <f t="shared" si="10474"/>
        <v>280.39999999999998</v>
      </c>
      <c r="AG2622" s="26">
        <f t="shared" si="10860"/>
        <v>0</v>
      </c>
      <c r="AH2622" s="26">
        <f t="shared" si="10861"/>
        <v>0</v>
      </c>
      <c r="AI2622" s="26">
        <f t="shared" si="10862"/>
        <v>0</v>
      </c>
      <c r="AJ2622" s="26">
        <f t="shared" si="10475"/>
        <v>280.39999999999998</v>
      </c>
      <c r="AK2622" s="26">
        <f t="shared" si="10476"/>
        <v>280.39999999999998</v>
      </c>
      <c r="AL2622" s="26">
        <f t="shared" si="10477"/>
        <v>280.39999999999998</v>
      </c>
      <c r="AM2622" s="26">
        <f t="shared" si="10863"/>
        <v>0</v>
      </c>
      <c r="AN2622" s="26">
        <f t="shared" si="10864"/>
        <v>0</v>
      </c>
      <c r="AO2622" s="26">
        <f t="shared" si="10865"/>
        <v>0</v>
      </c>
      <c r="AP2622" s="26">
        <f t="shared" si="10478"/>
        <v>280.39999999999998</v>
      </c>
      <c r="AQ2622" s="26">
        <f t="shared" si="10479"/>
        <v>280.39999999999998</v>
      </c>
      <c r="AR2622" s="26">
        <f t="shared" si="10480"/>
        <v>280.39999999999998</v>
      </c>
      <c r="AS2622" s="26">
        <f t="shared" si="10866"/>
        <v>0</v>
      </c>
      <c r="AT2622" s="26">
        <f t="shared" si="10867"/>
        <v>0</v>
      </c>
      <c r="AU2622" s="26">
        <f t="shared" si="10868"/>
        <v>0</v>
      </c>
      <c r="AV2622" s="26">
        <f t="shared" si="10481"/>
        <v>280.39999999999998</v>
      </c>
      <c r="AW2622" s="26">
        <f t="shared" si="10482"/>
        <v>280.39999999999998</v>
      </c>
      <c r="AX2622" s="26">
        <f t="shared" si="10483"/>
        <v>280.39999999999998</v>
      </c>
      <c r="AY2622" s="26">
        <f t="shared" si="10869"/>
        <v>0</v>
      </c>
      <c r="AZ2622" s="26">
        <f t="shared" si="10870"/>
        <v>0</v>
      </c>
      <c r="BA2622" s="26">
        <f t="shared" si="10871"/>
        <v>0</v>
      </c>
      <c r="BB2622" s="26">
        <f t="shared" si="10484"/>
        <v>280.39999999999998</v>
      </c>
      <c r="BC2622" s="26">
        <f t="shared" si="10485"/>
        <v>280.39999999999998</v>
      </c>
      <c r="BD2622" s="26">
        <f t="shared" si="10486"/>
        <v>280.39999999999998</v>
      </c>
      <c r="BE2622" s="26">
        <f t="shared" si="10872"/>
        <v>0</v>
      </c>
      <c r="BF2622" s="26">
        <f t="shared" si="10873"/>
        <v>0</v>
      </c>
      <c r="BG2622" s="26">
        <f t="shared" si="10874"/>
        <v>0</v>
      </c>
      <c r="BH2622" s="26">
        <f t="shared" si="10487"/>
        <v>280.39999999999998</v>
      </c>
      <c r="BI2622" s="26">
        <f t="shared" si="10488"/>
        <v>280.39999999999998</v>
      </c>
      <c r="BJ2622" s="26">
        <f t="shared" si="10489"/>
        <v>280.39999999999998</v>
      </c>
      <c r="BK2622" s="26">
        <f t="shared" si="10875"/>
        <v>0</v>
      </c>
      <c r="BL2622" s="26">
        <f t="shared" si="10876"/>
        <v>0</v>
      </c>
      <c r="BM2622" s="26">
        <f t="shared" si="10877"/>
        <v>0</v>
      </c>
      <c r="BN2622" s="26">
        <f t="shared" si="10490"/>
        <v>280.39999999999998</v>
      </c>
      <c r="BO2622" s="26">
        <f t="shared" si="10491"/>
        <v>280.39999999999998</v>
      </c>
      <c r="BP2622" s="26">
        <f t="shared" si="10492"/>
        <v>280.39999999999998</v>
      </c>
      <c r="BQ2622" s="26">
        <f t="shared" si="10878"/>
        <v>0</v>
      </c>
      <c r="BR2622" s="26">
        <f t="shared" si="10879"/>
        <v>0</v>
      </c>
      <c r="BS2622" s="26">
        <f t="shared" si="10493"/>
        <v>280.39999999999998</v>
      </c>
      <c r="BT2622" s="26">
        <f t="shared" si="10494"/>
        <v>280.39999999999998</v>
      </c>
      <c r="BU2622" s="26">
        <f t="shared" si="10495"/>
        <v>280.39999999999998</v>
      </c>
      <c r="BV2622" s="26">
        <f t="shared" si="10880"/>
        <v>0</v>
      </c>
      <c r="BW2622" s="26">
        <f t="shared" si="10881"/>
        <v>0</v>
      </c>
      <c r="BX2622" s="26">
        <f t="shared" si="10496"/>
        <v>280.39999999999998</v>
      </c>
      <c r="BY2622" s="26">
        <f t="shared" si="10497"/>
        <v>280.39999999999998</v>
      </c>
      <c r="BZ2622" s="26">
        <f t="shared" si="10498"/>
        <v>280.39999999999998</v>
      </c>
      <c r="CA2622" s="26">
        <f t="shared" si="10882"/>
        <v>0</v>
      </c>
      <c r="CB2622" s="26">
        <f t="shared" si="10883"/>
        <v>0</v>
      </c>
      <c r="CC2622" s="26">
        <f t="shared" si="10884"/>
        <v>0</v>
      </c>
      <c r="CD2622" s="26">
        <f t="shared" si="10739"/>
        <v>280.39999999999998</v>
      </c>
      <c r="CE2622" s="26">
        <f t="shared" si="10740"/>
        <v>280.39999999999998</v>
      </c>
      <c r="CF2622" s="26">
        <f t="shared" si="10741"/>
        <v>280.39999999999998</v>
      </c>
      <c r="CG2622" s="26">
        <f t="shared" si="10885"/>
        <v>0</v>
      </c>
      <c r="CH2622" s="26">
        <f t="shared" si="10886"/>
        <v>0</v>
      </c>
      <c r="CI2622" s="26">
        <f t="shared" si="10887"/>
        <v>0</v>
      </c>
      <c r="CJ2622" s="26">
        <f t="shared" si="10742"/>
        <v>280.39999999999998</v>
      </c>
      <c r="CK2622" s="26">
        <f t="shared" si="10743"/>
        <v>280.39999999999998</v>
      </c>
      <c r="CL2622" s="26">
        <f t="shared" si="10744"/>
        <v>280.39999999999998</v>
      </c>
      <c r="CM2622" s="26">
        <f t="shared" si="10888"/>
        <v>0</v>
      </c>
      <c r="CN2622" s="26">
        <f t="shared" si="10889"/>
        <v>0</v>
      </c>
      <c r="CO2622" s="26">
        <f t="shared" si="10890"/>
        <v>0</v>
      </c>
      <c r="CP2622" s="26">
        <f t="shared" si="10745"/>
        <v>280.39999999999998</v>
      </c>
      <c r="CQ2622" s="26">
        <f t="shared" si="10746"/>
        <v>280.39999999999998</v>
      </c>
      <c r="CR2622" s="26">
        <f t="shared" si="10747"/>
        <v>280.39999999999998</v>
      </c>
      <c r="CS2622" s="26">
        <f t="shared" si="10891"/>
        <v>0</v>
      </c>
      <c r="CT2622" s="19"/>
      <c r="CU2622" s="35"/>
      <c r="CZ2622" s="1" t="s">
        <v>28</v>
      </c>
    </row>
    <row r="2623" spans="1:105" ht="62.4" hidden="1" x14ac:dyDescent="0.3">
      <c r="A2623" s="16" t="s">
        <v>1470</v>
      </c>
      <c r="B2623" s="17">
        <v>850</v>
      </c>
      <c r="C2623" s="16" t="s">
        <v>40</v>
      </c>
      <c r="D2623" s="16" t="s">
        <v>393</v>
      </c>
      <c r="E2623" s="34" t="s">
        <v>394</v>
      </c>
      <c r="F2623" s="26">
        <v>280.39999999999998</v>
      </c>
      <c r="G2623" s="26">
        <v>280.39999999999998</v>
      </c>
      <c r="H2623" s="26">
        <v>280.39999999999998</v>
      </c>
      <c r="I2623" s="26"/>
      <c r="J2623" s="26"/>
      <c r="K2623" s="26"/>
      <c r="L2623" s="26">
        <f t="shared" si="10463"/>
        <v>280.39999999999998</v>
      </c>
      <c r="M2623" s="26">
        <f t="shared" si="10464"/>
        <v>280.39999999999998</v>
      </c>
      <c r="N2623" s="26">
        <f t="shared" si="10465"/>
        <v>280.39999999999998</v>
      </c>
      <c r="O2623" s="26"/>
      <c r="P2623" s="26"/>
      <c r="Q2623" s="26"/>
      <c r="R2623" s="26">
        <f t="shared" si="10466"/>
        <v>280.39999999999998</v>
      </c>
      <c r="S2623" s="26">
        <f t="shared" si="10467"/>
        <v>280.39999999999998</v>
      </c>
      <c r="T2623" s="26">
        <f t="shared" si="10468"/>
        <v>280.39999999999998</v>
      </c>
      <c r="U2623" s="26"/>
      <c r="V2623" s="26"/>
      <c r="W2623" s="26"/>
      <c r="X2623" s="26">
        <f t="shared" si="10469"/>
        <v>280.39999999999998</v>
      </c>
      <c r="Y2623" s="26">
        <f t="shared" si="10470"/>
        <v>280.39999999999998</v>
      </c>
      <c r="Z2623" s="26">
        <f t="shared" si="10471"/>
        <v>280.39999999999998</v>
      </c>
      <c r="AA2623" s="26"/>
      <c r="AB2623" s="26"/>
      <c r="AC2623" s="26"/>
      <c r="AD2623" s="26">
        <f t="shared" si="10472"/>
        <v>280.39999999999998</v>
      </c>
      <c r="AE2623" s="26">
        <f t="shared" si="10473"/>
        <v>280.39999999999998</v>
      </c>
      <c r="AF2623" s="26">
        <f t="shared" si="10474"/>
        <v>280.39999999999998</v>
      </c>
      <c r="AG2623" s="26"/>
      <c r="AH2623" s="26"/>
      <c r="AI2623" s="26"/>
      <c r="AJ2623" s="26">
        <f t="shared" si="10475"/>
        <v>280.39999999999998</v>
      </c>
      <c r="AK2623" s="26">
        <f t="shared" si="10476"/>
        <v>280.39999999999998</v>
      </c>
      <c r="AL2623" s="26">
        <f t="shared" si="10477"/>
        <v>280.39999999999998</v>
      </c>
      <c r="AM2623" s="26"/>
      <c r="AN2623" s="26"/>
      <c r="AO2623" s="26"/>
      <c r="AP2623" s="26">
        <f t="shared" si="10478"/>
        <v>280.39999999999998</v>
      </c>
      <c r="AQ2623" s="26">
        <f t="shared" si="10479"/>
        <v>280.39999999999998</v>
      </c>
      <c r="AR2623" s="26">
        <f t="shared" si="10480"/>
        <v>280.39999999999998</v>
      </c>
      <c r="AS2623" s="26"/>
      <c r="AT2623" s="26"/>
      <c r="AU2623" s="26"/>
      <c r="AV2623" s="26">
        <f t="shared" si="10481"/>
        <v>280.39999999999998</v>
      </c>
      <c r="AW2623" s="26">
        <f t="shared" si="10482"/>
        <v>280.39999999999998</v>
      </c>
      <c r="AX2623" s="26">
        <f t="shared" si="10483"/>
        <v>280.39999999999998</v>
      </c>
      <c r="AY2623" s="26"/>
      <c r="AZ2623" s="26"/>
      <c r="BA2623" s="26"/>
      <c r="BB2623" s="26">
        <f t="shared" si="10484"/>
        <v>280.39999999999998</v>
      </c>
      <c r="BC2623" s="26">
        <f t="shared" si="10485"/>
        <v>280.39999999999998</v>
      </c>
      <c r="BD2623" s="26">
        <f t="shared" si="10486"/>
        <v>280.39999999999998</v>
      </c>
      <c r="BE2623" s="26"/>
      <c r="BF2623" s="26"/>
      <c r="BG2623" s="26"/>
      <c r="BH2623" s="26">
        <f t="shared" si="10487"/>
        <v>280.39999999999998</v>
      </c>
      <c r="BI2623" s="26">
        <f t="shared" si="10488"/>
        <v>280.39999999999998</v>
      </c>
      <c r="BJ2623" s="26">
        <f t="shared" si="10489"/>
        <v>280.39999999999998</v>
      </c>
      <c r="BK2623" s="26"/>
      <c r="BL2623" s="26"/>
      <c r="BM2623" s="26"/>
      <c r="BN2623" s="26">
        <f t="shared" si="10490"/>
        <v>280.39999999999998</v>
      </c>
      <c r="BO2623" s="26">
        <f t="shared" si="10491"/>
        <v>280.39999999999998</v>
      </c>
      <c r="BP2623" s="26">
        <f t="shared" si="10492"/>
        <v>280.39999999999998</v>
      </c>
      <c r="BQ2623" s="26"/>
      <c r="BR2623" s="26"/>
      <c r="BS2623" s="26">
        <f t="shared" si="10493"/>
        <v>280.39999999999998</v>
      </c>
      <c r="BT2623" s="26">
        <f t="shared" si="10494"/>
        <v>280.39999999999998</v>
      </c>
      <c r="BU2623" s="26">
        <f t="shared" si="10495"/>
        <v>280.39999999999998</v>
      </c>
      <c r="BV2623" s="26"/>
      <c r="BW2623" s="26"/>
      <c r="BX2623" s="26">
        <f t="shared" si="10496"/>
        <v>280.39999999999998</v>
      </c>
      <c r="BY2623" s="26">
        <f t="shared" si="10497"/>
        <v>280.39999999999998</v>
      </c>
      <c r="BZ2623" s="26">
        <f t="shared" si="10498"/>
        <v>280.39999999999998</v>
      </c>
      <c r="CA2623" s="26"/>
      <c r="CB2623" s="26"/>
      <c r="CC2623" s="26"/>
      <c r="CD2623" s="26">
        <f t="shared" si="10739"/>
        <v>280.39999999999998</v>
      </c>
      <c r="CE2623" s="26">
        <f t="shared" si="10740"/>
        <v>280.39999999999998</v>
      </c>
      <c r="CF2623" s="26">
        <f t="shared" si="10741"/>
        <v>280.39999999999998</v>
      </c>
      <c r="CG2623" s="26"/>
      <c r="CH2623" s="26"/>
      <c r="CI2623" s="26"/>
      <c r="CJ2623" s="26">
        <f t="shared" si="10742"/>
        <v>280.39999999999998</v>
      </c>
      <c r="CK2623" s="26">
        <f t="shared" si="10743"/>
        <v>280.39999999999998</v>
      </c>
      <c r="CL2623" s="26">
        <f t="shared" si="10744"/>
        <v>280.39999999999998</v>
      </c>
      <c r="CM2623" s="26"/>
      <c r="CN2623" s="26"/>
      <c r="CO2623" s="26"/>
      <c r="CP2623" s="26">
        <f t="shared" si="10745"/>
        <v>280.39999999999998</v>
      </c>
      <c r="CQ2623" s="26">
        <f t="shared" si="10746"/>
        <v>280.39999999999998</v>
      </c>
      <c r="CR2623" s="26">
        <f t="shared" si="10747"/>
        <v>280.39999999999998</v>
      </c>
      <c r="CS2623" s="26"/>
      <c r="CT2623" s="19"/>
      <c r="CU2623" s="35"/>
    </row>
    <row r="2624" spans="1:105" s="28" customFormat="1" ht="31.2" hidden="1" x14ac:dyDescent="0.3">
      <c r="A2624" s="29" t="s">
        <v>1471</v>
      </c>
      <c r="B2624" s="30"/>
      <c r="C2624" s="29"/>
      <c r="D2624" s="29"/>
      <c r="E2624" s="31" t="s">
        <v>1472</v>
      </c>
      <c r="F2624" s="32">
        <f t="shared" ref="F2624:K2624" si="10892">F2625+F2638</f>
        <v>941089.9</v>
      </c>
      <c r="G2624" s="32">
        <f t="shared" si="10892"/>
        <v>930305.39999999991</v>
      </c>
      <c r="H2624" s="32">
        <f t="shared" si="10892"/>
        <v>930305.39999999991</v>
      </c>
      <c r="I2624" s="32">
        <f t="shared" si="10892"/>
        <v>0</v>
      </c>
      <c r="J2624" s="32">
        <f t="shared" si="10892"/>
        <v>0</v>
      </c>
      <c r="K2624" s="32">
        <f t="shared" si="10892"/>
        <v>0</v>
      </c>
      <c r="L2624" s="32">
        <f t="shared" si="10463"/>
        <v>941089.9</v>
      </c>
      <c r="M2624" s="32">
        <f t="shared" si="10464"/>
        <v>930305.39999999991</v>
      </c>
      <c r="N2624" s="32">
        <f t="shared" si="10465"/>
        <v>930305.39999999991</v>
      </c>
      <c r="O2624" s="32">
        <f>O2625+O2638</f>
        <v>0</v>
      </c>
      <c r="P2624" s="32">
        <f>P2625+P2638</f>
        <v>0</v>
      </c>
      <c r="Q2624" s="32">
        <f>Q2625+Q2638</f>
        <v>0</v>
      </c>
      <c r="R2624" s="32">
        <f t="shared" si="10466"/>
        <v>941089.9</v>
      </c>
      <c r="S2624" s="32">
        <f t="shared" si="10467"/>
        <v>930305.39999999991</v>
      </c>
      <c r="T2624" s="32">
        <f t="shared" si="10468"/>
        <v>930305.39999999991</v>
      </c>
      <c r="U2624" s="32">
        <f>U2625+U2638</f>
        <v>0</v>
      </c>
      <c r="V2624" s="32">
        <f>V2625+V2638</f>
        <v>0</v>
      </c>
      <c r="W2624" s="32">
        <f>W2625+W2638</f>
        <v>0</v>
      </c>
      <c r="X2624" s="32">
        <f t="shared" si="10469"/>
        <v>941089.9</v>
      </c>
      <c r="Y2624" s="32">
        <f t="shared" si="10470"/>
        <v>930305.39999999991</v>
      </c>
      <c r="Z2624" s="32">
        <f t="shared" si="10471"/>
        <v>930305.39999999991</v>
      </c>
      <c r="AA2624" s="32">
        <f>AA2625+AA2638</f>
        <v>0</v>
      </c>
      <c r="AB2624" s="32">
        <f>AB2625+AB2638</f>
        <v>0</v>
      </c>
      <c r="AC2624" s="32">
        <f>AC2625+AC2638</f>
        <v>0</v>
      </c>
      <c r="AD2624" s="32">
        <f t="shared" si="10472"/>
        <v>941089.9</v>
      </c>
      <c r="AE2624" s="32">
        <f t="shared" si="10473"/>
        <v>930305.39999999991</v>
      </c>
      <c r="AF2624" s="32">
        <f t="shared" si="10474"/>
        <v>930305.39999999991</v>
      </c>
      <c r="AG2624" s="32">
        <f>AG2625+AG2638</f>
        <v>0</v>
      </c>
      <c r="AH2624" s="32">
        <f>AH2625+AH2638</f>
        <v>0</v>
      </c>
      <c r="AI2624" s="32">
        <f>AI2625+AI2638</f>
        <v>0</v>
      </c>
      <c r="AJ2624" s="32">
        <f t="shared" si="10475"/>
        <v>941089.9</v>
      </c>
      <c r="AK2624" s="32">
        <f t="shared" si="10476"/>
        <v>930305.39999999991</v>
      </c>
      <c r="AL2624" s="32">
        <f t="shared" si="10477"/>
        <v>930305.39999999991</v>
      </c>
      <c r="AM2624" s="32">
        <f>AM2625+AM2638</f>
        <v>0</v>
      </c>
      <c r="AN2624" s="32">
        <f>AN2625+AN2638</f>
        <v>0</v>
      </c>
      <c r="AO2624" s="32">
        <f>AO2625+AO2638</f>
        <v>0</v>
      </c>
      <c r="AP2624" s="32">
        <f t="shared" si="10478"/>
        <v>941089.9</v>
      </c>
      <c r="AQ2624" s="32">
        <f t="shared" si="10479"/>
        <v>930305.39999999991</v>
      </c>
      <c r="AR2624" s="32">
        <f t="shared" si="10480"/>
        <v>930305.39999999991</v>
      </c>
      <c r="AS2624" s="32">
        <f>AS2625+AS2638</f>
        <v>0</v>
      </c>
      <c r="AT2624" s="32">
        <f>AT2625+AT2638</f>
        <v>0</v>
      </c>
      <c r="AU2624" s="32">
        <f>AU2625+AU2638</f>
        <v>0</v>
      </c>
      <c r="AV2624" s="32">
        <f t="shared" si="10481"/>
        <v>941089.9</v>
      </c>
      <c r="AW2624" s="32">
        <f t="shared" si="10482"/>
        <v>930305.39999999991</v>
      </c>
      <c r="AX2624" s="32">
        <f t="shared" si="10483"/>
        <v>930305.39999999991</v>
      </c>
      <c r="AY2624" s="32">
        <f>AY2625+AY2638</f>
        <v>20459.300000000003</v>
      </c>
      <c r="AZ2624" s="32">
        <f>AZ2625+AZ2638</f>
        <v>39939.599999999999</v>
      </c>
      <c r="BA2624" s="32">
        <f>BA2625+BA2638</f>
        <v>39939.599999999999</v>
      </c>
      <c r="BB2624" s="32">
        <f t="shared" si="10484"/>
        <v>961549.20000000007</v>
      </c>
      <c r="BC2624" s="32">
        <f t="shared" si="10485"/>
        <v>970244.99999999988</v>
      </c>
      <c r="BD2624" s="32">
        <f t="shared" si="10486"/>
        <v>970244.99999999988</v>
      </c>
      <c r="BE2624" s="32">
        <f>BE2625+BE2638</f>
        <v>0</v>
      </c>
      <c r="BF2624" s="32">
        <f>BF2625+BF2638</f>
        <v>0</v>
      </c>
      <c r="BG2624" s="32">
        <f>BG2625+BG2638</f>
        <v>0</v>
      </c>
      <c r="BH2624" s="32">
        <f t="shared" si="10487"/>
        <v>961549.20000000007</v>
      </c>
      <c r="BI2624" s="32">
        <f t="shared" si="10488"/>
        <v>970244.99999999988</v>
      </c>
      <c r="BJ2624" s="32">
        <f t="shared" si="10489"/>
        <v>970244.99999999988</v>
      </c>
      <c r="BK2624" s="32">
        <f>BK2625+BK2638</f>
        <v>0</v>
      </c>
      <c r="BL2624" s="32">
        <f>BL2625+BL2638</f>
        <v>0</v>
      </c>
      <c r="BM2624" s="32">
        <f>BM2625+BM2638</f>
        <v>0</v>
      </c>
      <c r="BN2624" s="32">
        <f t="shared" si="10490"/>
        <v>961549.20000000007</v>
      </c>
      <c r="BO2624" s="32">
        <f t="shared" si="10491"/>
        <v>970244.99999999988</v>
      </c>
      <c r="BP2624" s="32">
        <f t="shared" si="10492"/>
        <v>970244.99999999988</v>
      </c>
      <c r="BQ2624" s="32">
        <f>BQ2625+BQ2638</f>
        <v>0</v>
      </c>
      <c r="BR2624" s="32">
        <f>BR2625+BR2638</f>
        <v>0</v>
      </c>
      <c r="BS2624" s="26">
        <f t="shared" si="10493"/>
        <v>961549.20000000007</v>
      </c>
      <c r="BT2624" s="26">
        <f t="shared" si="10494"/>
        <v>970244.99999999988</v>
      </c>
      <c r="BU2624" s="26">
        <f t="shared" si="10495"/>
        <v>970244.99999999988</v>
      </c>
      <c r="BV2624" s="32">
        <f>BV2625+BV2638</f>
        <v>0</v>
      </c>
      <c r="BW2624" s="32">
        <f>BW2625+BW2638</f>
        <v>0</v>
      </c>
      <c r="BX2624" s="32">
        <f t="shared" si="10496"/>
        <v>961549.20000000007</v>
      </c>
      <c r="BY2624" s="32">
        <f t="shared" si="10497"/>
        <v>970244.99999999988</v>
      </c>
      <c r="BZ2624" s="32">
        <f t="shared" si="10498"/>
        <v>970244.99999999988</v>
      </c>
      <c r="CA2624" s="32">
        <f>CA2625+CA2638</f>
        <v>194.185</v>
      </c>
      <c r="CB2624" s="32">
        <f>CB2625+CB2638</f>
        <v>0</v>
      </c>
      <c r="CC2624" s="32">
        <f>CC2625+CC2638</f>
        <v>0</v>
      </c>
      <c r="CD2624" s="32">
        <f t="shared" si="10739"/>
        <v>961743.38500000013</v>
      </c>
      <c r="CE2624" s="32">
        <f t="shared" si="10740"/>
        <v>970244.99999999988</v>
      </c>
      <c r="CF2624" s="32">
        <f t="shared" si="10741"/>
        <v>970244.99999999988</v>
      </c>
      <c r="CG2624" s="32">
        <f>CG2625+CG2638</f>
        <v>0</v>
      </c>
      <c r="CH2624" s="32">
        <f>CH2625+CH2638</f>
        <v>0</v>
      </c>
      <c r="CI2624" s="32">
        <f>CI2625+CI2638</f>
        <v>0</v>
      </c>
      <c r="CJ2624" s="32">
        <f t="shared" si="10742"/>
        <v>961743.38500000013</v>
      </c>
      <c r="CK2624" s="32">
        <f t="shared" si="10743"/>
        <v>970244.99999999988</v>
      </c>
      <c r="CL2624" s="32">
        <f t="shared" si="10744"/>
        <v>970244.99999999988</v>
      </c>
      <c r="CM2624" s="32">
        <f>CM2625+CM2638</f>
        <v>0</v>
      </c>
      <c r="CN2624" s="32">
        <f>CN2625+CN2638</f>
        <v>0</v>
      </c>
      <c r="CO2624" s="32">
        <f>CO2625+CO2638</f>
        <v>0</v>
      </c>
      <c r="CP2624" s="32">
        <f t="shared" si="10745"/>
        <v>961743.38500000013</v>
      </c>
      <c r="CQ2624" s="32">
        <f t="shared" si="10746"/>
        <v>970244.99999999988</v>
      </c>
      <c r="CR2624" s="32">
        <f t="shared" si="10747"/>
        <v>970244.99999999988</v>
      </c>
      <c r="CS2624" s="32">
        <f>CS2625+CS2638</f>
        <v>0</v>
      </c>
      <c r="CT2624" s="19"/>
      <c r="CU2624" s="33"/>
      <c r="CW2624" s="28" t="s">
        <v>25</v>
      </c>
    </row>
    <row r="2625" spans="1:105" ht="31.2" hidden="1" x14ac:dyDescent="0.3">
      <c r="A2625" s="16" t="s">
        <v>1473</v>
      </c>
      <c r="B2625" s="17"/>
      <c r="C2625" s="16"/>
      <c r="D2625" s="16"/>
      <c r="E2625" s="34" t="s">
        <v>1444</v>
      </c>
      <c r="F2625" s="26">
        <f t="shared" ref="F2625:F2626" si="10893">F2626</f>
        <v>891430.70000000007</v>
      </c>
      <c r="G2625" s="26">
        <f t="shared" ref="G2625:G2626" si="10894">G2626</f>
        <v>880646.2</v>
      </c>
      <c r="H2625" s="26">
        <f t="shared" ref="H2625:H2626" si="10895">H2626</f>
        <v>880646.2</v>
      </c>
      <c r="I2625" s="26">
        <f t="shared" ref="I2625:I2626" si="10896">I2626</f>
        <v>0</v>
      </c>
      <c r="J2625" s="26">
        <f t="shared" ref="J2625:J2626" si="10897">J2626</f>
        <v>0</v>
      </c>
      <c r="K2625" s="26">
        <f t="shared" ref="K2625:K2626" si="10898">K2626</f>
        <v>0</v>
      </c>
      <c r="L2625" s="26">
        <f t="shared" si="10463"/>
        <v>891430.70000000007</v>
      </c>
      <c r="M2625" s="26">
        <f t="shared" si="10464"/>
        <v>880646.2</v>
      </c>
      <c r="N2625" s="26">
        <f t="shared" si="10465"/>
        <v>880646.2</v>
      </c>
      <c r="O2625" s="26">
        <f t="shared" ref="O2625:O2626" si="10899">O2626</f>
        <v>0</v>
      </c>
      <c r="P2625" s="26">
        <f t="shared" ref="P2625:P2626" si="10900">P2626</f>
        <v>0</v>
      </c>
      <c r="Q2625" s="26">
        <f t="shared" ref="Q2625:Q2626" si="10901">Q2626</f>
        <v>0</v>
      </c>
      <c r="R2625" s="26">
        <f t="shared" si="10466"/>
        <v>891430.70000000007</v>
      </c>
      <c r="S2625" s="26">
        <f t="shared" si="10467"/>
        <v>880646.2</v>
      </c>
      <c r="T2625" s="26">
        <f t="shared" si="10468"/>
        <v>880646.2</v>
      </c>
      <c r="U2625" s="26">
        <f t="shared" ref="U2625:U2626" si="10902">U2626</f>
        <v>0</v>
      </c>
      <c r="V2625" s="26">
        <f t="shared" ref="V2625:V2626" si="10903">V2626</f>
        <v>0</v>
      </c>
      <c r="W2625" s="26">
        <f t="shared" ref="W2625:W2626" si="10904">W2626</f>
        <v>0</v>
      </c>
      <c r="X2625" s="26">
        <f t="shared" si="10469"/>
        <v>891430.70000000007</v>
      </c>
      <c r="Y2625" s="26">
        <f t="shared" si="10470"/>
        <v>880646.2</v>
      </c>
      <c r="Z2625" s="26">
        <f t="shared" si="10471"/>
        <v>880646.2</v>
      </c>
      <c r="AA2625" s="26">
        <f t="shared" ref="AA2625:AA2626" si="10905">AA2626</f>
        <v>0</v>
      </c>
      <c r="AB2625" s="26">
        <f t="shared" ref="AB2625:AB2626" si="10906">AB2626</f>
        <v>0</v>
      </c>
      <c r="AC2625" s="26">
        <f t="shared" ref="AC2625:AC2626" si="10907">AC2626</f>
        <v>0</v>
      </c>
      <c r="AD2625" s="26">
        <f t="shared" si="10472"/>
        <v>891430.70000000007</v>
      </c>
      <c r="AE2625" s="26">
        <f t="shared" si="10473"/>
        <v>880646.2</v>
      </c>
      <c r="AF2625" s="26">
        <f t="shared" si="10474"/>
        <v>880646.2</v>
      </c>
      <c r="AG2625" s="26">
        <f t="shared" ref="AG2625:AG2626" si="10908">AG2626</f>
        <v>0</v>
      </c>
      <c r="AH2625" s="26">
        <f t="shared" ref="AH2625:AH2626" si="10909">AH2626</f>
        <v>0</v>
      </c>
      <c r="AI2625" s="26">
        <f t="shared" ref="AI2625:AI2626" si="10910">AI2626</f>
        <v>0</v>
      </c>
      <c r="AJ2625" s="26">
        <f t="shared" si="10475"/>
        <v>891430.70000000007</v>
      </c>
      <c r="AK2625" s="26">
        <f t="shared" si="10476"/>
        <v>880646.2</v>
      </c>
      <c r="AL2625" s="26">
        <f t="shared" si="10477"/>
        <v>880646.2</v>
      </c>
      <c r="AM2625" s="26">
        <f t="shared" ref="AM2625:AM2626" si="10911">AM2626</f>
        <v>0</v>
      </c>
      <c r="AN2625" s="26">
        <f t="shared" ref="AN2625:AN2626" si="10912">AN2626</f>
        <v>0</v>
      </c>
      <c r="AO2625" s="26">
        <f t="shared" ref="AO2625:AO2626" si="10913">AO2626</f>
        <v>0</v>
      </c>
      <c r="AP2625" s="26">
        <f t="shared" si="10478"/>
        <v>891430.70000000007</v>
      </c>
      <c r="AQ2625" s="26">
        <f t="shared" si="10479"/>
        <v>880646.2</v>
      </c>
      <c r="AR2625" s="26">
        <f t="shared" si="10480"/>
        <v>880646.2</v>
      </c>
      <c r="AS2625" s="26">
        <f t="shared" ref="AS2625:AS2626" si="10914">AS2626</f>
        <v>0</v>
      </c>
      <c r="AT2625" s="26">
        <f t="shared" ref="AT2625:AT2626" si="10915">AT2626</f>
        <v>0</v>
      </c>
      <c r="AU2625" s="26">
        <f t="shared" ref="AU2625:AU2626" si="10916">AU2626</f>
        <v>0</v>
      </c>
      <c r="AV2625" s="26">
        <f t="shared" si="10481"/>
        <v>891430.70000000007</v>
      </c>
      <c r="AW2625" s="26">
        <f t="shared" si="10482"/>
        <v>880646.2</v>
      </c>
      <c r="AX2625" s="26">
        <f t="shared" si="10483"/>
        <v>880646.2</v>
      </c>
      <c r="AY2625" s="26">
        <f t="shared" ref="AY2625:AY2626" si="10917">AY2626</f>
        <v>20459.300000000003</v>
      </c>
      <c r="AZ2625" s="26">
        <f t="shared" ref="AZ2625:AZ2626" si="10918">AZ2626</f>
        <v>39939.599999999999</v>
      </c>
      <c r="BA2625" s="26">
        <f t="shared" ref="BA2625:BA2626" si="10919">BA2626</f>
        <v>39939.599999999999</v>
      </c>
      <c r="BB2625" s="26">
        <f t="shared" si="10484"/>
        <v>911890.00000000012</v>
      </c>
      <c r="BC2625" s="26">
        <f t="shared" si="10485"/>
        <v>920585.79999999993</v>
      </c>
      <c r="BD2625" s="26">
        <f t="shared" si="10486"/>
        <v>920585.79999999993</v>
      </c>
      <c r="BE2625" s="26">
        <f t="shared" ref="BE2625:BE2626" si="10920">BE2626</f>
        <v>0</v>
      </c>
      <c r="BF2625" s="26">
        <f t="shared" ref="BF2625:BF2626" si="10921">BF2626</f>
        <v>0</v>
      </c>
      <c r="BG2625" s="26">
        <f t="shared" ref="BG2625:BG2626" si="10922">BG2626</f>
        <v>0</v>
      </c>
      <c r="BH2625" s="26">
        <f t="shared" si="10487"/>
        <v>911890.00000000012</v>
      </c>
      <c r="BI2625" s="26">
        <f t="shared" si="10488"/>
        <v>920585.79999999993</v>
      </c>
      <c r="BJ2625" s="26">
        <f t="shared" si="10489"/>
        <v>920585.79999999993</v>
      </c>
      <c r="BK2625" s="26">
        <f t="shared" ref="BK2625:BK2626" si="10923">BK2626</f>
        <v>0</v>
      </c>
      <c r="BL2625" s="26">
        <f t="shared" ref="BL2625:BL2626" si="10924">BL2626</f>
        <v>0</v>
      </c>
      <c r="BM2625" s="26">
        <f t="shared" ref="BM2625:BM2626" si="10925">BM2626</f>
        <v>0</v>
      </c>
      <c r="BN2625" s="26">
        <f t="shared" si="10490"/>
        <v>911890.00000000012</v>
      </c>
      <c r="BO2625" s="26">
        <f t="shared" si="10491"/>
        <v>920585.79999999993</v>
      </c>
      <c r="BP2625" s="26">
        <f t="shared" si="10492"/>
        <v>920585.79999999993</v>
      </c>
      <c r="BQ2625" s="26">
        <f t="shared" ref="BQ2625:BQ2626" si="10926">BQ2626</f>
        <v>0</v>
      </c>
      <c r="BR2625" s="26">
        <f t="shared" ref="BR2625:BR2626" si="10927">BR2626</f>
        <v>0</v>
      </c>
      <c r="BS2625" s="26">
        <f t="shared" si="10493"/>
        <v>911890.00000000012</v>
      </c>
      <c r="BT2625" s="26">
        <f t="shared" si="10494"/>
        <v>920585.79999999993</v>
      </c>
      <c r="BU2625" s="26">
        <f t="shared" si="10495"/>
        <v>920585.79999999993</v>
      </c>
      <c r="BV2625" s="26">
        <f t="shared" ref="BV2625:BV2626" si="10928">BV2626</f>
        <v>0</v>
      </c>
      <c r="BW2625" s="26">
        <f t="shared" ref="BW2625:BW2626" si="10929">BW2626</f>
        <v>0</v>
      </c>
      <c r="BX2625" s="26">
        <f t="shared" si="10496"/>
        <v>911890.00000000012</v>
      </c>
      <c r="BY2625" s="26">
        <f t="shared" si="10497"/>
        <v>920585.79999999993</v>
      </c>
      <c r="BZ2625" s="26">
        <f t="shared" si="10498"/>
        <v>920585.79999999993</v>
      </c>
      <c r="CA2625" s="26">
        <f t="shared" ref="CA2625:CA2626" si="10930">CA2626</f>
        <v>0</v>
      </c>
      <c r="CB2625" s="26">
        <f t="shared" ref="CB2625:CB2626" si="10931">CB2626</f>
        <v>0</v>
      </c>
      <c r="CC2625" s="26">
        <f t="shared" ref="CC2625:CC2626" si="10932">CC2626</f>
        <v>0</v>
      </c>
      <c r="CD2625" s="26">
        <f t="shared" si="10739"/>
        <v>911890.00000000012</v>
      </c>
      <c r="CE2625" s="26">
        <f t="shared" si="10740"/>
        <v>920585.79999999993</v>
      </c>
      <c r="CF2625" s="26">
        <f t="shared" si="10741"/>
        <v>920585.79999999993</v>
      </c>
      <c r="CG2625" s="26">
        <f t="shared" ref="CG2625:CG2626" si="10933">CG2626</f>
        <v>0</v>
      </c>
      <c r="CH2625" s="26">
        <f t="shared" ref="CH2625:CH2626" si="10934">CH2626</f>
        <v>0</v>
      </c>
      <c r="CI2625" s="26">
        <f t="shared" ref="CI2625:CI2626" si="10935">CI2626</f>
        <v>0</v>
      </c>
      <c r="CJ2625" s="26">
        <f t="shared" si="10742"/>
        <v>911890.00000000012</v>
      </c>
      <c r="CK2625" s="26">
        <f t="shared" si="10743"/>
        <v>920585.79999999993</v>
      </c>
      <c r="CL2625" s="26">
        <f t="shared" si="10744"/>
        <v>920585.79999999993</v>
      </c>
      <c r="CM2625" s="26">
        <f t="shared" ref="CM2625:CM2626" si="10936">CM2626</f>
        <v>0</v>
      </c>
      <c r="CN2625" s="26">
        <f t="shared" ref="CN2625:CN2626" si="10937">CN2626</f>
        <v>0</v>
      </c>
      <c r="CO2625" s="26">
        <f t="shared" ref="CO2625:CO2626" si="10938">CO2626</f>
        <v>0</v>
      </c>
      <c r="CP2625" s="26">
        <f t="shared" si="10745"/>
        <v>911890.00000000012</v>
      </c>
      <c r="CQ2625" s="26">
        <f t="shared" si="10746"/>
        <v>920585.79999999993</v>
      </c>
      <c r="CR2625" s="26">
        <f t="shared" si="10747"/>
        <v>920585.79999999993</v>
      </c>
      <c r="CS2625" s="26">
        <f t="shared" ref="CS2625:CS2626" si="10939">CS2626</f>
        <v>0</v>
      </c>
      <c r="CT2625" s="19"/>
      <c r="CU2625" s="35"/>
      <c r="CX2625" s="1" t="s">
        <v>1346</v>
      </c>
      <c r="DA2625" s="1" t="s">
        <v>29</v>
      </c>
    </row>
    <row r="2626" spans="1:105" ht="93.6" hidden="1" x14ac:dyDescent="0.3">
      <c r="A2626" s="16" t="s">
        <v>1473</v>
      </c>
      <c r="B2626" s="17">
        <v>100</v>
      </c>
      <c r="C2626" s="16"/>
      <c r="D2626" s="16"/>
      <c r="E2626" s="34" t="s">
        <v>129</v>
      </c>
      <c r="F2626" s="26">
        <f t="shared" si="10893"/>
        <v>891430.70000000007</v>
      </c>
      <c r="G2626" s="26">
        <f t="shared" si="10894"/>
        <v>880646.2</v>
      </c>
      <c r="H2626" s="26">
        <f t="shared" si="10895"/>
        <v>880646.2</v>
      </c>
      <c r="I2626" s="26">
        <f t="shared" si="10896"/>
        <v>0</v>
      </c>
      <c r="J2626" s="26">
        <f t="shared" si="10897"/>
        <v>0</v>
      </c>
      <c r="K2626" s="26">
        <f t="shared" si="10898"/>
        <v>0</v>
      </c>
      <c r="L2626" s="26">
        <f t="shared" si="10463"/>
        <v>891430.70000000007</v>
      </c>
      <c r="M2626" s="26">
        <f t="shared" si="10464"/>
        <v>880646.2</v>
      </c>
      <c r="N2626" s="26">
        <f t="shared" si="10465"/>
        <v>880646.2</v>
      </c>
      <c r="O2626" s="26">
        <f t="shared" si="10899"/>
        <v>0</v>
      </c>
      <c r="P2626" s="26">
        <f t="shared" si="10900"/>
        <v>0</v>
      </c>
      <c r="Q2626" s="26">
        <f t="shared" si="10901"/>
        <v>0</v>
      </c>
      <c r="R2626" s="26">
        <f t="shared" si="10466"/>
        <v>891430.70000000007</v>
      </c>
      <c r="S2626" s="26">
        <f t="shared" si="10467"/>
        <v>880646.2</v>
      </c>
      <c r="T2626" s="26">
        <f t="shared" si="10468"/>
        <v>880646.2</v>
      </c>
      <c r="U2626" s="26">
        <f t="shared" si="10902"/>
        <v>0</v>
      </c>
      <c r="V2626" s="26">
        <f t="shared" si="10903"/>
        <v>0</v>
      </c>
      <c r="W2626" s="26">
        <f t="shared" si="10904"/>
        <v>0</v>
      </c>
      <c r="X2626" s="26">
        <f t="shared" si="10469"/>
        <v>891430.70000000007</v>
      </c>
      <c r="Y2626" s="26">
        <f t="shared" si="10470"/>
        <v>880646.2</v>
      </c>
      <c r="Z2626" s="26">
        <f t="shared" si="10471"/>
        <v>880646.2</v>
      </c>
      <c r="AA2626" s="26">
        <f t="shared" si="10905"/>
        <v>0</v>
      </c>
      <c r="AB2626" s="26">
        <f t="shared" si="10906"/>
        <v>0</v>
      </c>
      <c r="AC2626" s="26">
        <f t="shared" si="10907"/>
        <v>0</v>
      </c>
      <c r="AD2626" s="26">
        <f t="shared" si="10472"/>
        <v>891430.70000000007</v>
      </c>
      <c r="AE2626" s="26">
        <f t="shared" si="10473"/>
        <v>880646.2</v>
      </c>
      <c r="AF2626" s="26">
        <f t="shared" si="10474"/>
        <v>880646.2</v>
      </c>
      <c r="AG2626" s="26">
        <f t="shared" si="10908"/>
        <v>0</v>
      </c>
      <c r="AH2626" s="26">
        <f t="shared" si="10909"/>
        <v>0</v>
      </c>
      <c r="AI2626" s="26">
        <f t="shared" si="10910"/>
        <v>0</v>
      </c>
      <c r="AJ2626" s="26">
        <f t="shared" si="10475"/>
        <v>891430.70000000007</v>
      </c>
      <c r="AK2626" s="26">
        <f t="shared" si="10476"/>
        <v>880646.2</v>
      </c>
      <c r="AL2626" s="26">
        <f t="shared" si="10477"/>
        <v>880646.2</v>
      </c>
      <c r="AM2626" s="26">
        <f t="shared" si="10911"/>
        <v>0</v>
      </c>
      <c r="AN2626" s="26">
        <f t="shared" si="10912"/>
        <v>0</v>
      </c>
      <c r="AO2626" s="26">
        <f t="shared" si="10913"/>
        <v>0</v>
      </c>
      <c r="AP2626" s="26">
        <f t="shared" si="10478"/>
        <v>891430.70000000007</v>
      </c>
      <c r="AQ2626" s="26">
        <f t="shared" si="10479"/>
        <v>880646.2</v>
      </c>
      <c r="AR2626" s="26">
        <f t="shared" si="10480"/>
        <v>880646.2</v>
      </c>
      <c r="AS2626" s="26">
        <f t="shared" si="10914"/>
        <v>0</v>
      </c>
      <c r="AT2626" s="26">
        <f t="shared" si="10915"/>
        <v>0</v>
      </c>
      <c r="AU2626" s="26">
        <f t="shared" si="10916"/>
        <v>0</v>
      </c>
      <c r="AV2626" s="26">
        <f t="shared" si="10481"/>
        <v>891430.70000000007</v>
      </c>
      <c r="AW2626" s="26">
        <f t="shared" si="10482"/>
        <v>880646.2</v>
      </c>
      <c r="AX2626" s="26">
        <f t="shared" si="10483"/>
        <v>880646.2</v>
      </c>
      <c r="AY2626" s="26">
        <f t="shared" si="10917"/>
        <v>20459.300000000003</v>
      </c>
      <c r="AZ2626" s="26">
        <f t="shared" si="10918"/>
        <v>39939.599999999999</v>
      </c>
      <c r="BA2626" s="26">
        <f t="shared" si="10919"/>
        <v>39939.599999999999</v>
      </c>
      <c r="BB2626" s="26">
        <f t="shared" si="10484"/>
        <v>911890.00000000012</v>
      </c>
      <c r="BC2626" s="26">
        <f t="shared" si="10485"/>
        <v>920585.79999999993</v>
      </c>
      <c r="BD2626" s="26">
        <f t="shared" si="10486"/>
        <v>920585.79999999993</v>
      </c>
      <c r="BE2626" s="26">
        <f t="shared" si="10920"/>
        <v>0</v>
      </c>
      <c r="BF2626" s="26">
        <f t="shared" si="10921"/>
        <v>0</v>
      </c>
      <c r="BG2626" s="26">
        <f t="shared" si="10922"/>
        <v>0</v>
      </c>
      <c r="BH2626" s="26">
        <f t="shared" si="10487"/>
        <v>911890.00000000012</v>
      </c>
      <c r="BI2626" s="26">
        <f t="shared" si="10488"/>
        <v>920585.79999999993</v>
      </c>
      <c r="BJ2626" s="26">
        <f t="shared" si="10489"/>
        <v>920585.79999999993</v>
      </c>
      <c r="BK2626" s="26">
        <f t="shared" si="10923"/>
        <v>0</v>
      </c>
      <c r="BL2626" s="26">
        <f t="shared" si="10924"/>
        <v>0</v>
      </c>
      <c r="BM2626" s="26">
        <f t="shared" si="10925"/>
        <v>0</v>
      </c>
      <c r="BN2626" s="26">
        <f t="shared" si="10490"/>
        <v>911890.00000000012</v>
      </c>
      <c r="BO2626" s="26">
        <f t="shared" si="10491"/>
        <v>920585.79999999993</v>
      </c>
      <c r="BP2626" s="26">
        <f t="shared" si="10492"/>
        <v>920585.79999999993</v>
      </c>
      <c r="BQ2626" s="26">
        <f t="shared" si="10926"/>
        <v>0</v>
      </c>
      <c r="BR2626" s="26">
        <f t="shared" si="10927"/>
        <v>0</v>
      </c>
      <c r="BS2626" s="26">
        <f t="shared" si="10493"/>
        <v>911890.00000000012</v>
      </c>
      <c r="BT2626" s="26">
        <f t="shared" si="10494"/>
        <v>920585.79999999993</v>
      </c>
      <c r="BU2626" s="26">
        <f t="shared" si="10495"/>
        <v>920585.79999999993</v>
      </c>
      <c r="BV2626" s="26">
        <f t="shared" si="10928"/>
        <v>0</v>
      </c>
      <c r="BW2626" s="26">
        <f t="shared" si="10929"/>
        <v>0</v>
      </c>
      <c r="BX2626" s="26">
        <f t="shared" si="10496"/>
        <v>911890.00000000012</v>
      </c>
      <c r="BY2626" s="26">
        <f t="shared" si="10497"/>
        <v>920585.79999999993</v>
      </c>
      <c r="BZ2626" s="26">
        <f t="shared" si="10498"/>
        <v>920585.79999999993</v>
      </c>
      <c r="CA2626" s="26">
        <f t="shared" si="10930"/>
        <v>0</v>
      </c>
      <c r="CB2626" s="26">
        <f t="shared" si="10931"/>
        <v>0</v>
      </c>
      <c r="CC2626" s="26">
        <f t="shared" si="10932"/>
        <v>0</v>
      </c>
      <c r="CD2626" s="26">
        <f t="shared" si="10739"/>
        <v>911890.00000000012</v>
      </c>
      <c r="CE2626" s="26">
        <f t="shared" si="10740"/>
        <v>920585.79999999993</v>
      </c>
      <c r="CF2626" s="26">
        <f t="shared" si="10741"/>
        <v>920585.79999999993</v>
      </c>
      <c r="CG2626" s="26">
        <f t="shared" si="10933"/>
        <v>0</v>
      </c>
      <c r="CH2626" s="26">
        <f t="shared" si="10934"/>
        <v>0</v>
      </c>
      <c r="CI2626" s="26">
        <f t="shared" si="10935"/>
        <v>0</v>
      </c>
      <c r="CJ2626" s="26">
        <f t="shared" si="10742"/>
        <v>911890.00000000012</v>
      </c>
      <c r="CK2626" s="26">
        <f t="shared" si="10743"/>
        <v>920585.79999999993</v>
      </c>
      <c r="CL2626" s="26">
        <f t="shared" si="10744"/>
        <v>920585.79999999993</v>
      </c>
      <c r="CM2626" s="26">
        <f t="shared" si="10936"/>
        <v>0</v>
      </c>
      <c r="CN2626" s="26">
        <f t="shared" si="10937"/>
        <v>0</v>
      </c>
      <c r="CO2626" s="26">
        <f t="shared" si="10938"/>
        <v>0</v>
      </c>
      <c r="CP2626" s="26">
        <f t="shared" si="10745"/>
        <v>911890.00000000012</v>
      </c>
      <c r="CQ2626" s="26">
        <f t="shared" si="10746"/>
        <v>920585.79999999993</v>
      </c>
      <c r="CR2626" s="26">
        <f t="shared" si="10747"/>
        <v>920585.79999999993</v>
      </c>
      <c r="CS2626" s="26">
        <f t="shared" si="10939"/>
        <v>0</v>
      </c>
      <c r="CT2626" s="19"/>
      <c r="CU2626" s="35"/>
      <c r="CY2626" s="1" t="s">
        <v>27</v>
      </c>
    </row>
    <row r="2627" spans="1:105" ht="31.2" hidden="1" x14ac:dyDescent="0.3">
      <c r="A2627" s="16" t="s">
        <v>1473</v>
      </c>
      <c r="B2627" s="17">
        <v>120</v>
      </c>
      <c r="C2627" s="16"/>
      <c r="D2627" s="16"/>
      <c r="E2627" s="34" t="s">
        <v>392</v>
      </c>
      <c r="F2627" s="26">
        <f t="shared" ref="F2627:K2627" si="10940">F2628+F2629+F2630+F2631+F2632+F2633+F2634+F2635+F2636+F2637</f>
        <v>891430.70000000007</v>
      </c>
      <c r="G2627" s="26">
        <f t="shared" si="10940"/>
        <v>880646.2</v>
      </c>
      <c r="H2627" s="26">
        <f t="shared" si="10940"/>
        <v>880646.2</v>
      </c>
      <c r="I2627" s="26">
        <f t="shared" si="10940"/>
        <v>0</v>
      </c>
      <c r="J2627" s="26">
        <f t="shared" si="10940"/>
        <v>0</v>
      </c>
      <c r="K2627" s="26">
        <f t="shared" si="10940"/>
        <v>0</v>
      </c>
      <c r="L2627" s="26">
        <f t="shared" si="10463"/>
        <v>891430.70000000007</v>
      </c>
      <c r="M2627" s="26">
        <f t="shared" si="10464"/>
        <v>880646.2</v>
      </c>
      <c r="N2627" s="26">
        <f t="shared" si="10465"/>
        <v>880646.2</v>
      </c>
      <c r="O2627" s="26">
        <f>O2628+O2629+O2630+O2631+O2632+O2633+O2634+O2635+O2636+O2637</f>
        <v>0</v>
      </c>
      <c r="P2627" s="26">
        <f>P2628+P2629+P2630+P2631+P2632+P2633+P2634+P2635+P2636+P2637</f>
        <v>0</v>
      </c>
      <c r="Q2627" s="26">
        <f>Q2628+Q2629+Q2630+Q2631+Q2632+Q2633+Q2634+Q2635+Q2636+Q2637</f>
        <v>0</v>
      </c>
      <c r="R2627" s="26">
        <f t="shared" si="10466"/>
        <v>891430.70000000007</v>
      </c>
      <c r="S2627" s="26">
        <f t="shared" si="10467"/>
        <v>880646.2</v>
      </c>
      <c r="T2627" s="26">
        <f t="shared" si="10468"/>
        <v>880646.2</v>
      </c>
      <c r="U2627" s="26">
        <f>U2628+U2629+U2630+U2631+U2632+U2633+U2634+U2635+U2636+U2637</f>
        <v>0</v>
      </c>
      <c r="V2627" s="26">
        <f>V2628+V2629+V2630+V2631+V2632+V2633+V2634+V2635+V2636+V2637</f>
        <v>0</v>
      </c>
      <c r="W2627" s="26">
        <f>W2628+W2629+W2630+W2631+W2632+W2633+W2634+W2635+W2636+W2637</f>
        <v>0</v>
      </c>
      <c r="X2627" s="26">
        <f t="shared" si="10469"/>
        <v>891430.70000000007</v>
      </c>
      <c r="Y2627" s="26">
        <f t="shared" si="10470"/>
        <v>880646.2</v>
      </c>
      <c r="Z2627" s="26">
        <f t="shared" si="10471"/>
        <v>880646.2</v>
      </c>
      <c r="AA2627" s="26">
        <f>AA2628+AA2629+AA2630+AA2631+AA2632+AA2633+AA2634+AA2635+AA2636+AA2637</f>
        <v>0</v>
      </c>
      <c r="AB2627" s="26">
        <f>AB2628+AB2629+AB2630+AB2631+AB2632+AB2633+AB2634+AB2635+AB2636+AB2637</f>
        <v>0</v>
      </c>
      <c r="AC2627" s="26">
        <f>AC2628+AC2629+AC2630+AC2631+AC2632+AC2633+AC2634+AC2635+AC2636+AC2637</f>
        <v>0</v>
      </c>
      <c r="AD2627" s="26">
        <f t="shared" si="10472"/>
        <v>891430.70000000007</v>
      </c>
      <c r="AE2627" s="26">
        <f t="shared" si="10473"/>
        <v>880646.2</v>
      </c>
      <c r="AF2627" s="26">
        <f t="shared" si="10474"/>
        <v>880646.2</v>
      </c>
      <c r="AG2627" s="26">
        <f>AG2628+AG2629+AG2630+AG2631+AG2632+AG2633+AG2634+AG2635+AG2636+AG2637</f>
        <v>0</v>
      </c>
      <c r="AH2627" s="26">
        <f>AH2628+AH2629+AH2630+AH2631+AH2632+AH2633+AH2634+AH2635+AH2636+AH2637</f>
        <v>0</v>
      </c>
      <c r="AI2627" s="26">
        <f>AI2628+AI2629+AI2630+AI2631+AI2632+AI2633+AI2634+AI2635+AI2636+AI2637</f>
        <v>0</v>
      </c>
      <c r="AJ2627" s="26">
        <f t="shared" si="10475"/>
        <v>891430.70000000007</v>
      </c>
      <c r="AK2627" s="26">
        <f t="shared" si="10476"/>
        <v>880646.2</v>
      </c>
      <c r="AL2627" s="26">
        <f t="shared" si="10477"/>
        <v>880646.2</v>
      </c>
      <c r="AM2627" s="26">
        <f>AM2628+AM2629+AM2630+AM2631+AM2632+AM2633+AM2634+AM2635+AM2636+AM2637</f>
        <v>0</v>
      </c>
      <c r="AN2627" s="26">
        <f>AN2628+AN2629+AN2630+AN2631+AN2632+AN2633+AN2634+AN2635+AN2636+AN2637</f>
        <v>0</v>
      </c>
      <c r="AO2627" s="26">
        <f>AO2628+AO2629+AO2630+AO2631+AO2632+AO2633+AO2634+AO2635+AO2636+AO2637</f>
        <v>0</v>
      </c>
      <c r="AP2627" s="26">
        <f t="shared" si="10478"/>
        <v>891430.70000000007</v>
      </c>
      <c r="AQ2627" s="26">
        <f t="shared" si="10479"/>
        <v>880646.2</v>
      </c>
      <c r="AR2627" s="26">
        <f t="shared" si="10480"/>
        <v>880646.2</v>
      </c>
      <c r="AS2627" s="26">
        <f>AS2628+AS2629+AS2630+AS2631+AS2632+AS2633+AS2634+AS2635+AS2636+AS2637</f>
        <v>0</v>
      </c>
      <c r="AT2627" s="26">
        <f>AT2628+AT2629+AT2630+AT2631+AT2632+AT2633+AT2634+AT2635+AT2636+AT2637</f>
        <v>0</v>
      </c>
      <c r="AU2627" s="26">
        <f>AU2628+AU2629+AU2630+AU2631+AU2632+AU2633+AU2634+AU2635+AU2636+AU2637</f>
        <v>0</v>
      </c>
      <c r="AV2627" s="26">
        <f t="shared" si="10481"/>
        <v>891430.70000000007</v>
      </c>
      <c r="AW2627" s="26">
        <f t="shared" si="10482"/>
        <v>880646.2</v>
      </c>
      <c r="AX2627" s="26">
        <f t="shared" si="10483"/>
        <v>880646.2</v>
      </c>
      <c r="AY2627" s="26">
        <f>AY2628+AY2629+AY2630+AY2631+AY2632+AY2633+AY2634+AY2635+AY2636+AY2637</f>
        <v>20459.300000000003</v>
      </c>
      <c r="AZ2627" s="26">
        <f>AZ2628+AZ2629+AZ2630+AZ2631+AZ2632+AZ2633+AZ2634+AZ2635+AZ2636+AZ2637</f>
        <v>39939.599999999999</v>
      </c>
      <c r="BA2627" s="26">
        <f>BA2628+BA2629+BA2630+BA2631+BA2632+BA2633+BA2634+BA2635+BA2636+BA2637</f>
        <v>39939.599999999999</v>
      </c>
      <c r="BB2627" s="26">
        <f t="shared" si="10484"/>
        <v>911890.00000000012</v>
      </c>
      <c r="BC2627" s="26">
        <f t="shared" si="10485"/>
        <v>920585.79999999993</v>
      </c>
      <c r="BD2627" s="26">
        <f t="shared" si="10486"/>
        <v>920585.79999999993</v>
      </c>
      <c r="BE2627" s="26">
        <f>BE2628+BE2629+BE2630+BE2631+BE2632+BE2633+BE2634+BE2635+BE2636+BE2637</f>
        <v>0</v>
      </c>
      <c r="BF2627" s="26">
        <f>BF2628+BF2629+BF2630+BF2631+BF2632+BF2633+BF2634+BF2635+BF2636+BF2637</f>
        <v>0</v>
      </c>
      <c r="BG2627" s="26">
        <f>BG2628+BG2629+BG2630+BG2631+BG2632+BG2633+BG2634+BG2635+BG2636+BG2637</f>
        <v>0</v>
      </c>
      <c r="BH2627" s="26">
        <f t="shared" si="10487"/>
        <v>911890.00000000012</v>
      </c>
      <c r="BI2627" s="26">
        <f t="shared" si="10488"/>
        <v>920585.79999999993</v>
      </c>
      <c r="BJ2627" s="26">
        <f t="shared" si="10489"/>
        <v>920585.79999999993</v>
      </c>
      <c r="BK2627" s="26">
        <f>BK2628+BK2629+BK2630+BK2631+BK2632+BK2633+BK2634+BK2635+BK2636+BK2637</f>
        <v>0</v>
      </c>
      <c r="BL2627" s="26">
        <f>BL2628+BL2629+BL2630+BL2631+BL2632+BL2633+BL2634+BL2635+BL2636+BL2637</f>
        <v>0</v>
      </c>
      <c r="BM2627" s="26">
        <f>BM2628+BM2629+BM2630+BM2631+BM2632+BM2633+BM2634+BM2635+BM2636+BM2637</f>
        <v>0</v>
      </c>
      <c r="BN2627" s="26">
        <f t="shared" si="10490"/>
        <v>911890.00000000012</v>
      </c>
      <c r="BO2627" s="26">
        <f t="shared" si="10491"/>
        <v>920585.79999999993</v>
      </c>
      <c r="BP2627" s="26">
        <f t="shared" si="10492"/>
        <v>920585.79999999993</v>
      </c>
      <c r="BQ2627" s="26">
        <f>BQ2628+BQ2629+BQ2630+BQ2631+BQ2632+BQ2633+BQ2634+BQ2635+BQ2636+BQ2637</f>
        <v>0</v>
      </c>
      <c r="BR2627" s="26">
        <f>BR2628+BR2629+BR2630+BR2631+BR2632+BR2633+BR2634+BR2635+BR2636+BR2637</f>
        <v>0</v>
      </c>
      <c r="BS2627" s="26">
        <f t="shared" si="10493"/>
        <v>911890.00000000012</v>
      </c>
      <c r="BT2627" s="26">
        <f t="shared" si="10494"/>
        <v>920585.79999999993</v>
      </c>
      <c r="BU2627" s="26">
        <f t="shared" si="10495"/>
        <v>920585.79999999993</v>
      </c>
      <c r="BV2627" s="26">
        <f>BV2628+BV2629+BV2630+BV2631+BV2632+BV2633+BV2634+BV2635+BV2636+BV2637</f>
        <v>0</v>
      </c>
      <c r="BW2627" s="26">
        <f>BW2628+BW2629+BW2630+BW2631+BW2632+BW2633+BW2634+BW2635+BW2636+BW2637</f>
        <v>0</v>
      </c>
      <c r="BX2627" s="26">
        <f t="shared" si="10496"/>
        <v>911890.00000000012</v>
      </c>
      <c r="BY2627" s="26">
        <f t="shared" si="10497"/>
        <v>920585.79999999993</v>
      </c>
      <c r="BZ2627" s="26">
        <f t="shared" si="10498"/>
        <v>920585.79999999993</v>
      </c>
      <c r="CA2627" s="26">
        <f>CA2628+CA2629+CA2630+CA2631+CA2632+CA2633+CA2634+CA2635+CA2636+CA2637</f>
        <v>0</v>
      </c>
      <c r="CB2627" s="26">
        <f>CB2628+CB2629+CB2630+CB2631+CB2632+CB2633+CB2634+CB2635+CB2636+CB2637</f>
        <v>0</v>
      </c>
      <c r="CC2627" s="26">
        <f>CC2628+CC2629+CC2630+CC2631+CC2632+CC2633+CC2634+CC2635+CC2636+CC2637</f>
        <v>0</v>
      </c>
      <c r="CD2627" s="26">
        <f t="shared" si="10739"/>
        <v>911890.00000000012</v>
      </c>
      <c r="CE2627" s="26">
        <f t="shared" si="10740"/>
        <v>920585.79999999993</v>
      </c>
      <c r="CF2627" s="26">
        <f t="shared" si="10741"/>
        <v>920585.79999999993</v>
      </c>
      <c r="CG2627" s="26">
        <f>CG2628+CG2629+CG2630+CG2631+CG2632+CG2633+CG2634+CG2635+CG2636+CG2637</f>
        <v>0</v>
      </c>
      <c r="CH2627" s="26">
        <f>CH2628+CH2629+CH2630+CH2631+CH2632+CH2633+CH2634+CH2635+CH2636+CH2637</f>
        <v>0</v>
      </c>
      <c r="CI2627" s="26">
        <f>CI2628+CI2629+CI2630+CI2631+CI2632+CI2633+CI2634+CI2635+CI2636+CI2637</f>
        <v>0</v>
      </c>
      <c r="CJ2627" s="26">
        <f t="shared" si="10742"/>
        <v>911890.00000000012</v>
      </c>
      <c r="CK2627" s="26">
        <f t="shared" si="10743"/>
        <v>920585.79999999993</v>
      </c>
      <c r="CL2627" s="26">
        <f t="shared" si="10744"/>
        <v>920585.79999999993</v>
      </c>
      <c r="CM2627" s="26">
        <f>CM2628+CM2629+CM2630+CM2631+CM2632+CM2633+CM2634+CM2635+CM2636+CM2637</f>
        <v>0</v>
      </c>
      <c r="CN2627" s="26">
        <f>CN2628+CN2629+CN2630+CN2631+CN2632+CN2633+CN2634+CN2635+CN2636+CN2637</f>
        <v>0</v>
      </c>
      <c r="CO2627" s="26">
        <f>CO2628+CO2629+CO2630+CO2631+CO2632+CO2633+CO2634+CO2635+CO2636+CO2637</f>
        <v>0</v>
      </c>
      <c r="CP2627" s="26">
        <f t="shared" si="10745"/>
        <v>911890.00000000012</v>
      </c>
      <c r="CQ2627" s="26">
        <f t="shared" si="10746"/>
        <v>920585.79999999993</v>
      </c>
      <c r="CR2627" s="26">
        <f t="shared" si="10747"/>
        <v>920585.79999999993</v>
      </c>
      <c r="CS2627" s="26">
        <f>CS2628+CS2629+CS2630+CS2631+CS2632+CS2633+CS2634+CS2635+CS2636+CS2637</f>
        <v>0</v>
      </c>
      <c r="CT2627" s="19"/>
      <c r="CU2627" s="35"/>
      <c r="CZ2627" s="1" t="s">
        <v>28</v>
      </c>
    </row>
    <row r="2628" spans="1:105" ht="46.8" hidden="1" x14ac:dyDescent="0.3">
      <c r="A2628" s="16" t="s">
        <v>1473</v>
      </c>
      <c r="B2628" s="17">
        <v>120</v>
      </c>
      <c r="C2628" s="16" t="s">
        <v>40</v>
      </c>
      <c r="D2628" s="16" t="s">
        <v>352</v>
      </c>
      <c r="E2628" s="34" t="s">
        <v>1457</v>
      </c>
      <c r="F2628" s="26">
        <v>141819.6</v>
      </c>
      <c r="G2628" s="26">
        <v>140103.9</v>
      </c>
      <c r="H2628" s="26">
        <v>140103.9</v>
      </c>
      <c r="I2628" s="26"/>
      <c r="J2628" s="26"/>
      <c r="K2628" s="26"/>
      <c r="L2628" s="26">
        <f t="shared" si="10463"/>
        <v>141819.6</v>
      </c>
      <c r="M2628" s="26">
        <f t="shared" si="10464"/>
        <v>140103.9</v>
      </c>
      <c r="N2628" s="26">
        <f t="shared" si="10465"/>
        <v>140103.9</v>
      </c>
      <c r="O2628" s="26"/>
      <c r="P2628" s="26"/>
      <c r="Q2628" s="26"/>
      <c r="R2628" s="26">
        <f t="shared" si="10466"/>
        <v>141819.6</v>
      </c>
      <c r="S2628" s="26">
        <f t="shared" si="10467"/>
        <v>140103.9</v>
      </c>
      <c r="T2628" s="26">
        <f t="shared" si="10468"/>
        <v>140103.9</v>
      </c>
      <c r="U2628" s="26"/>
      <c r="V2628" s="26"/>
      <c r="W2628" s="26"/>
      <c r="X2628" s="26">
        <f t="shared" si="10469"/>
        <v>141819.6</v>
      </c>
      <c r="Y2628" s="26">
        <f t="shared" si="10470"/>
        <v>140103.9</v>
      </c>
      <c r="Z2628" s="26">
        <f t="shared" si="10471"/>
        <v>140103.9</v>
      </c>
      <c r="AA2628" s="26"/>
      <c r="AB2628" s="26"/>
      <c r="AC2628" s="26"/>
      <c r="AD2628" s="26">
        <f t="shared" si="10472"/>
        <v>141819.6</v>
      </c>
      <c r="AE2628" s="26">
        <f t="shared" si="10473"/>
        <v>140103.9</v>
      </c>
      <c r="AF2628" s="26">
        <f t="shared" si="10474"/>
        <v>140103.9</v>
      </c>
      <c r="AG2628" s="26"/>
      <c r="AH2628" s="26"/>
      <c r="AI2628" s="26"/>
      <c r="AJ2628" s="26">
        <f t="shared" si="10475"/>
        <v>141819.6</v>
      </c>
      <c r="AK2628" s="26">
        <f t="shared" si="10476"/>
        <v>140103.9</v>
      </c>
      <c r="AL2628" s="26">
        <f t="shared" si="10477"/>
        <v>140103.9</v>
      </c>
      <c r="AM2628" s="26"/>
      <c r="AN2628" s="26"/>
      <c r="AO2628" s="26"/>
      <c r="AP2628" s="26">
        <f t="shared" si="10478"/>
        <v>141819.6</v>
      </c>
      <c r="AQ2628" s="26">
        <f t="shared" si="10479"/>
        <v>140103.9</v>
      </c>
      <c r="AR2628" s="26">
        <f t="shared" si="10480"/>
        <v>140103.9</v>
      </c>
      <c r="AS2628" s="26"/>
      <c r="AT2628" s="26"/>
      <c r="AU2628" s="26"/>
      <c r="AV2628" s="26">
        <f t="shared" si="10481"/>
        <v>141819.6</v>
      </c>
      <c r="AW2628" s="26">
        <f t="shared" si="10482"/>
        <v>140103.9</v>
      </c>
      <c r="AX2628" s="26">
        <f t="shared" si="10483"/>
        <v>140103.9</v>
      </c>
      <c r="AY2628" s="26">
        <v>553.4</v>
      </c>
      <c r="AZ2628" s="26">
        <v>1080.2</v>
      </c>
      <c r="BA2628" s="26">
        <v>1080.2</v>
      </c>
      <c r="BB2628" s="26">
        <f t="shared" si="10484"/>
        <v>142373</v>
      </c>
      <c r="BC2628" s="26">
        <f t="shared" si="10485"/>
        <v>141184.1</v>
      </c>
      <c r="BD2628" s="26">
        <f t="shared" si="10486"/>
        <v>141184.1</v>
      </c>
      <c r="BE2628" s="26"/>
      <c r="BF2628" s="26"/>
      <c r="BG2628" s="26"/>
      <c r="BH2628" s="26">
        <f t="shared" si="10487"/>
        <v>142373</v>
      </c>
      <c r="BI2628" s="26">
        <f t="shared" si="10488"/>
        <v>141184.1</v>
      </c>
      <c r="BJ2628" s="26">
        <f t="shared" si="10489"/>
        <v>141184.1</v>
      </c>
      <c r="BK2628" s="26"/>
      <c r="BL2628" s="26"/>
      <c r="BM2628" s="26"/>
      <c r="BN2628" s="26">
        <f t="shared" si="10490"/>
        <v>142373</v>
      </c>
      <c r="BO2628" s="26">
        <f t="shared" si="10491"/>
        <v>141184.1</v>
      </c>
      <c r="BP2628" s="26">
        <f t="shared" si="10492"/>
        <v>141184.1</v>
      </c>
      <c r="BQ2628" s="26"/>
      <c r="BR2628" s="26"/>
      <c r="BS2628" s="26">
        <f t="shared" si="10493"/>
        <v>142373</v>
      </c>
      <c r="BT2628" s="26">
        <f t="shared" si="10494"/>
        <v>141184.1</v>
      </c>
      <c r="BU2628" s="26">
        <f t="shared" si="10495"/>
        <v>141184.1</v>
      </c>
      <c r="BV2628" s="26"/>
      <c r="BW2628" s="26"/>
      <c r="BX2628" s="26">
        <f t="shared" si="10496"/>
        <v>142373</v>
      </c>
      <c r="BY2628" s="26">
        <f t="shared" si="10497"/>
        <v>141184.1</v>
      </c>
      <c r="BZ2628" s="26">
        <f t="shared" si="10498"/>
        <v>141184.1</v>
      </c>
      <c r="CA2628" s="26"/>
      <c r="CB2628" s="26"/>
      <c r="CC2628" s="26"/>
      <c r="CD2628" s="26">
        <f t="shared" si="10739"/>
        <v>142373</v>
      </c>
      <c r="CE2628" s="26">
        <f t="shared" si="10740"/>
        <v>141184.1</v>
      </c>
      <c r="CF2628" s="26">
        <f t="shared" si="10741"/>
        <v>141184.1</v>
      </c>
      <c r="CG2628" s="26"/>
      <c r="CH2628" s="26"/>
      <c r="CI2628" s="26"/>
      <c r="CJ2628" s="26">
        <f t="shared" si="10742"/>
        <v>142373</v>
      </c>
      <c r="CK2628" s="26">
        <f t="shared" si="10743"/>
        <v>141184.1</v>
      </c>
      <c r="CL2628" s="26">
        <f t="shared" si="10744"/>
        <v>141184.1</v>
      </c>
      <c r="CM2628" s="26"/>
      <c r="CN2628" s="26"/>
      <c r="CO2628" s="26"/>
      <c r="CP2628" s="26">
        <f t="shared" si="10745"/>
        <v>142373</v>
      </c>
      <c r="CQ2628" s="26">
        <f t="shared" si="10746"/>
        <v>141184.1</v>
      </c>
      <c r="CR2628" s="26">
        <f t="shared" si="10747"/>
        <v>141184.1</v>
      </c>
      <c r="CS2628" s="26"/>
      <c r="CT2628" s="19"/>
      <c r="CU2628" s="35"/>
    </row>
    <row r="2629" spans="1:105" hidden="1" x14ac:dyDescent="0.3">
      <c r="A2629" s="16" t="s">
        <v>1473</v>
      </c>
      <c r="B2629" s="17">
        <v>120</v>
      </c>
      <c r="C2629" s="16" t="s">
        <v>40</v>
      </c>
      <c r="D2629" s="16" t="s">
        <v>41</v>
      </c>
      <c r="E2629" s="34" t="s">
        <v>42</v>
      </c>
      <c r="F2629" s="26">
        <v>405689.4</v>
      </c>
      <c r="G2629" s="26">
        <v>400781.6</v>
      </c>
      <c r="H2629" s="26">
        <v>400781.6</v>
      </c>
      <c r="I2629" s="26"/>
      <c r="J2629" s="26"/>
      <c r="K2629" s="26"/>
      <c r="L2629" s="26">
        <f t="shared" si="10463"/>
        <v>405689.4</v>
      </c>
      <c r="M2629" s="26">
        <f t="shared" si="10464"/>
        <v>400781.6</v>
      </c>
      <c r="N2629" s="26">
        <f t="shared" si="10465"/>
        <v>400781.6</v>
      </c>
      <c r="O2629" s="26"/>
      <c r="P2629" s="26"/>
      <c r="Q2629" s="26"/>
      <c r="R2629" s="26">
        <f t="shared" si="10466"/>
        <v>405689.4</v>
      </c>
      <c r="S2629" s="26">
        <f t="shared" si="10467"/>
        <v>400781.6</v>
      </c>
      <c r="T2629" s="26">
        <f t="shared" si="10468"/>
        <v>400781.6</v>
      </c>
      <c r="U2629" s="26"/>
      <c r="V2629" s="26"/>
      <c r="W2629" s="26"/>
      <c r="X2629" s="26">
        <f t="shared" si="10469"/>
        <v>405689.4</v>
      </c>
      <c r="Y2629" s="26">
        <f t="shared" si="10470"/>
        <v>400781.6</v>
      </c>
      <c r="Z2629" s="26">
        <f t="shared" si="10471"/>
        <v>400781.6</v>
      </c>
      <c r="AA2629" s="26"/>
      <c r="AB2629" s="26"/>
      <c r="AC2629" s="26"/>
      <c r="AD2629" s="26">
        <f t="shared" si="10472"/>
        <v>405689.4</v>
      </c>
      <c r="AE2629" s="26">
        <f t="shared" si="10473"/>
        <v>400781.6</v>
      </c>
      <c r="AF2629" s="26">
        <f t="shared" si="10474"/>
        <v>400781.6</v>
      </c>
      <c r="AG2629" s="26"/>
      <c r="AH2629" s="26"/>
      <c r="AI2629" s="26"/>
      <c r="AJ2629" s="26">
        <f t="shared" si="10475"/>
        <v>405689.4</v>
      </c>
      <c r="AK2629" s="26">
        <f t="shared" si="10476"/>
        <v>400781.6</v>
      </c>
      <c r="AL2629" s="26">
        <f t="shared" si="10477"/>
        <v>400781.6</v>
      </c>
      <c r="AM2629" s="26"/>
      <c r="AN2629" s="26"/>
      <c r="AO2629" s="26"/>
      <c r="AP2629" s="26">
        <f t="shared" si="10478"/>
        <v>405689.4</v>
      </c>
      <c r="AQ2629" s="26">
        <f t="shared" si="10479"/>
        <v>400781.6</v>
      </c>
      <c r="AR2629" s="26">
        <f t="shared" si="10480"/>
        <v>400781.6</v>
      </c>
      <c r="AS2629" s="26"/>
      <c r="AT2629" s="26"/>
      <c r="AU2629" s="26"/>
      <c r="AV2629" s="26">
        <f t="shared" si="10481"/>
        <v>405689.4</v>
      </c>
      <c r="AW2629" s="26">
        <f t="shared" si="10482"/>
        <v>400781.6</v>
      </c>
      <c r="AX2629" s="26">
        <f t="shared" si="10483"/>
        <v>400781.6</v>
      </c>
      <c r="AY2629" s="26">
        <f>2468.5+1645.8+611.3+2529.9+3672.4</f>
        <v>10927.9</v>
      </c>
      <c r="AZ2629" s="26">
        <f>4819.1+3212.7+1193.3+4938.7+7169</f>
        <v>21332.799999999999</v>
      </c>
      <c r="BA2629" s="26">
        <f>4819.1+3212.7+1193.3+4938.7+7169</f>
        <v>21332.799999999999</v>
      </c>
      <c r="BB2629" s="26">
        <f t="shared" si="10484"/>
        <v>416617.30000000005</v>
      </c>
      <c r="BC2629" s="26">
        <f t="shared" si="10485"/>
        <v>422114.39999999997</v>
      </c>
      <c r="BD2629" s="26">
        <f t="shared" si="10486"/>
        <v>422114.39999999997</v>
      </c>
      <c r="BE2629" s="26"/>
      <c r="BF2629" s="26"/>
      <c r="BG2629" s="26"/>
      <c r="BH2629" s="26">
        <f t="shared" si="10487"/>
        <v>416617.30000000005</v>
      </c>
      <c r="BI2629" s="26">
        <f t="shared" si="10488"/>
        <v>422114.39999999997</v>
      </c>
      <c r="BJ2629" s="26">
        <f t="shared" si="10489"/>
        <v>422114.39999999997</v>
      </c>
      <c r="BK2629" s="26"/>
      <c r="BL2629" s="26"/>
      <c r="BM2629" s="26"/>
      <c r="BN2629" s="26">
        <f t="shared" si="10490"/>
        <v>416617.30000000005</v>
      </c>
      <c r="BO2629" s="26">
        <f t="shared" si="10491"/>
        <v>422114.39999999997</v>
      </c>
      <c r="BP2629" s="26">
        <f t="shared" si="10492"/>
        <v>422114.39999999997</v>
      </c>
      <c r="BQ2629" s="26"/>
      <c r="BR2629" s="26"/>
      <c r="BS2629" s="26">
        <f t="shared" si="10493"/>
        <v>416617.30000000005</v>
      </c>
      <c r="BT2629" s="26">
        <f t="shared" si="10494"/>
        <v>422114.39999999997</v>
      </c>
      <c r="BU2629" s="26">
        <f t="shared" si="10495"/>
        <v>422114.39999999997</v>
      </c>
      <c r="BV2629" s="26"/>
      <c r="BW2629" s="26"/>
      <c r="BX2629" s="26">
        <f t="shared" si="10496"/>
        <v>416617.30000000005</v>
      </c>
      <c r="BY2629" s="26">
        <f t="shared" si="10497"/>
        <v>422114.39999999997</v>
      </c>
      <c r="BZ2629" s="26">
        <f t="shared" si="10498"/>
        <v>422114.39999999997</v>
      </c>
      <c r="CA2629" s="26"/>
      <c r="CB2629" s="26"/>
      <c r="CC2629" s="26"/>
      <c r="CD2629" s="26">
        <f t="shared" si="10739"/>
        <v>416617.30000000005</v>
      </c>
      <c r="CE2629" s="26">
        <f t="shared" si="10740"/>
        <v>422114.39999999997</v>
      </c>
      <c r="CF2629" s="26">
        <f t="shared" si="10741"/>
        <v>422114.39999999997</v>
      </c>
      <c r="CG2629" s="26"/>
      <c r="CH2629" s="26"/>
      <c r="CI2629" s="26"/>
      <c r="CJ2629" s="26">
        <f t="shared" si="10742"/>
        <v>416617.30000000005</v>
      </c>
      <c r="CK2629" s="26">
        <f t="shared" si="10743"/>
        <v>422114.39999999997</v>
      </c>
      <c r="CL2629" s="26">
        <f t="shared" si="10744"/>
        <v>422114.39999999997</v>
      </c>
      <c r="CM2629" s="26"/>
      <c r="CN2629" s="26"/>
      <c r="CO2629" s="26"/>
      <c r="CP2629" s="26">
        <f t="shared" si="10745"/>
        <v>416617.30000000005</v>
      </c>
      <c r="CQ2629" s="26">
        <f t="shared" si="10746"/>
        <v>422114.39999999997</v>
      </c>
      <c r="CR2629" s="26">
        <f t="shared" si="10747"/>
        <v>422114.39999999997</v>
      </c>
      <c r="CS2629" s="26"/>
      <c r="CT2629" s="19"/>
      <c r="CU2629" s="35"/>
    </row>
    <row r="2630" spans="1:105" ht="46.8" hidden="1" x14ac:dyDescent="0.3">
      <c r="A2630" s="16" t="s">
        <v>1473</v>
      </c>
      <c r="B2630" s="17">
        <v>120</v>
      </c>
      <c r="C2630" s="16" t="s">
        <v>65</v>
      </c>
      <c r="D2630" s="16" t="s">
        <v>113</v>
      </c>
      <c r="E2630" s="34" t="s">
        <v>114</v>
      </c>
      <c r="F2630" s="26">
        <v>15369.8</v>
      </c>
      <c r="G2630" s="26">
        <v>15183.9</v>
      </c>
      <c r="H2630" s="26">
        <v>15183.9</v>
      </c>
      <c r="I2630" s="26"/>
      <c r="J2630" s="26"/>
      <c r="K2630" s="26"/>
      <c r="L2630" s="26">
        <f t="shared" si="10463"/>
        <v>15369.8</v>
      </c>
      <c r="M2630" s="26">
        <f t="shared" si="10464"/>
        <v>15183.9</v>
      </c>
      <c r="N2630" s="26">
        <f t="shared" si="10465"/>
        <v>15183.9</v>
      </c>
      <c r="O2630" s="26"/>
      <c r="P2630" s="26"/>
      <c r="Q2630" s="26"/>
      <c r="R2630" s="26">
        <f t="shared" si="10466"/>
        <v>15369.8</v>
      </c>
      <c r="S2630" s="26">
        <f t="shared" si="10467"/>
        <v>15183.9</v>
      </c>
      <c r="T2630" s="26">
        <f t="shared" si="10468"/>
        <v>15183.9</v>
      </c>
      <c r="U2630" s="26"/>
      <c r="V2630" s="26"/>
      <c r="W2630" s="26"/>
      <c r="X2630" s="26">
        <f t="shared" si="10469"/>
        <v>15369.8</v>
      </c>
      <c r="Y2630" s="26">
        <f t="shared" si="10470"/>
        <v>15183.9</v>
      </c>
      <c r="Z2630" s="26">
        <f t="shared" si="10471"/>
        <v>15183.9</v>
      </c>
      <c r="AA2630" s="26"/>
      <c r="AB2630" s="26"/>
      <c r="AC2630" s="26"/>
      <c r="AD2630" s="26">
        <f t="shared" si="10472"/>
        <v>15369.8</v>
      </c>
      <c r="AE2630" s="26">
        <f t="shared" si="10473"/>
        <v>15183.9</v>
      </c>
      <c r="AF2630" s="26">
        <f t="shared" si="10474"/>
        <v>15183.9</v>
      </c>
      <c r="AG2630" s="26"/>
      <c r="AH2630" s="26"/>
      <c r="AI2630" s="26"/>
      <c r="AJ2630" s="26">
        <f t="shared" si="10475"/>
        <v>15369.8</v>
      </c>
      <c r="AK2630" s="26">
        <f t="shared" si="10476"/>
        <v>15183.9</v>
      </c>
      <c r="AL2630" s="26">
        <f t="shared" si="10477"/>
        <v>15183.9</v>
      </c>
      <c r="AM2630" s="26"/>
      <c r="AN2630" s="26"/>
      <c r="AO2630" s="26"/>
      <c r="AP2630" s="26">
        <f t="shared" si="10478"/>
        <v>15369.8</v>
      </c>
      <c r="AQ2630" s="26">
        <f t="shared" si="10479"/>
        <v>15183.9</v>
      </c>
      <c r="AR2630" s="26">
        <f t="shared" si="10480"/>
        <v>15183.9</v>
      </c>
      <c r="AS2630" s="26"/>
      <c r="AT2630" s="26"/>
      <c r="AU2630" s="26"/>
      <c r="AV2630" s="26">
        <f t="shared" si="10481"/>
        <v>15369.8</v>
      </c>
      <c r="AW2630" s="26">
        <f t="shared" si="10482"/>
        <v>15183.9</v>
      </c>
      <c r="AX2630" s="26">
        <f t="shared" si="10483"/>
        <v>15183.9</v>
      </c>
      <c r="AY2630" s="26"/>
      <c r="AZ2630" s="26"/>
      <c r="BA2630" s="26"/>
      <c r="BB2630" s="26">
        <f t="shared" si="10484"/>
        <v>15369.8</v>
      </c>
      <c r="BC2630" s="26">
        <f t="shared" si="10485"/>
        <v>15183.9</v>
      </c>
      <c r="BD2630" s="26">
        <f t="shared" si="10486"/>
        <v>15183.9</v>
      </c>
      <c r="BE2630" s="26"/>
      <c r="BF2630" s="26"/>
      <c r="BG2630" s="26"/>
      <c r="BH2630" s="26">
        <f t="shared" si="10487"/>
        <v>15369.8</v>
      </c>
      <c r="BI2630" s="26">
        <f t="shared" si="10488"/>
        <v>15183.9</v>
      </c>
      <c r="BJ2630" s="26">
        <f t="shared" si="10489"/>
        <v>15183.9</v>
      </c>
      <c r="BK2630" s="26"/>
      <c r="BL2630" s="26"/>
      <c r="BM2630" s="26"/>
      <c r="BN2630" s="26">
        <f t="shared" si="10490"/>
        <v>15369.8</v>
      </c>
      <c r="BO2630" s="26">
        <f t="shared" si="10491"/>
        <v>15183.9</v>
      </c>
      <c r="BP2630" s="26">
        <f t="shared" si="10492"/>
        <v>15183.9</v>
      </c>
      <c r="BQ2630" s="26"/>
      <c r="BR2630" s="26"/>
      <c r="BS2630" s="26">
        <f t="shared" si="10493"/>
        <v>15369.8</v>
      </c>
      <c r="BT2630" s="26">
        <f t="shared" si="10494"/>
        <v>15183.9</v>
      </c>
      <c r="BU2630" s="26">
        <f t="shared" si="10495"/>
        <v>15183.9</v>
      </c>
      <c r="BV2630" s="26"/>
      <c r="BW2630" s="26"/>
      <c r="BX2630" s="26">
        <f t="shared" si="10496"/>
        <v>15369.8</v>
      </c>
      <c r="BY2630" s="26">
        <f t="shared" si="10497"/>
        <v>15183.9</v>
      </c>
      <c r="BZ2630" s="26">
        <f t="shared" si="10498"/>
        <v>15183.9</v>
      </c>
      <c r="CA2630" s="26"/>
      <c r="CB2630" s="26"/>
      <c r="CC2630" s="26"/>
      <c r="CD2630" s="26">
        <f t="shared" si="10739"/>
        <v>15369.8</v>
      </c>
      <c r="CE2630" s="26">
        <f t="shared" si="10740"/>
        <v>15183.9</v>
      </c>
      <c r="CF2630" s="26">
        <f t="shared" si="10741"/>
        <v>15183.9</v>
      </c>
      <c r="CG2630" s="26"/>
      <c r="CH2630" s="26"/>
      <c r="CI2630" s="26"/>
      <c r="CJ2630" s="26">
        <f t="shared" si="10742"/>
        <v>15369.8</v>
      </c>
      <c r="CK2630" s="26">
        <f t="shared" si="10743"/>
        <v>15183.9</v>
      </c>
      <c r="CL2630" s="26">
        <f t="shared" si="10744"/>
        <v>15183.9</v>
      </c>
      <c r="CM2630" s="26"/>
      <c r="CN2630" s="26"/>
      <c r="CO2630" s="26"/>
      <c r="CP2630" s="26">
        <f t="shared" si="10745"/>
        <v>15369.8</v>
      </c>
      <c r="CQ2630" s="26">
        <f t="shared" si="10746"/>
        <v>15183.9</v>
      </c>
      <c r="CR2630" s="26">
        <f t="shared" si="10747"/>
        <v>15183.9</v>
      </c>
      <c r="CS2630" s="26"/>
      <c r="CT2630" s="19"/>
      <c r="CU2630" s="35"/>
    </row>
    <row r="2631" spans="1:105" hidden="1" x14ac:dyDescent="0.3">
      <c r="A2631" s="16" t="s">
        <v>1473</v>
      </c>
      <c r="B2631" s="17">
        <v>120</v>
      </c>
      <c r="C2631" s="16" t="s">
        <v>393</v>
      </c>
      <c r="D2631" s="16" t="s">
        <v>47</v>
      </c>
      <c r="E2631" s="34" t="s">
        <v>851</v>
      </c>
      <c r="F2631" s="26">
        <v>20902.400000000001</v>
      </c>
      <c r="G2631" s="26">
        <v>20649.5</v>
      </c>
      <c r="H2631" s="26">
        <v>20649.5</v>
      </c>
      <c r="I2631" s="26"/>
      <c r="J2631" s="26"/>
      <c r="K2631" s="26"/>
      <c r="L2631" s="26">
        <f t="shared" si="10463"/>
        <v>20902.400000000001</v>
      </c>
      <c r="M2631" s="26">
        <f t="shared" si="10464"/>
        <v>20649.5</v>
      </c>
      <c r="N2631" s="26">
        <f t="shared" si="10465"/>
        <v>20649.5</v>
      </c>
      <c r="O2631" s="26"/>
      <c r="P2631" s="26"/>
      <c r="Q2631" s="26"/>
      <c r="R2631" s="26">
        <f t="shared" si="10466"/>
        <v>20902.400000000001</v>
      </c>
      <c r="S2631" s="26">
        <f t="shared" si="10467"/>
        <v>20649.5</v>
      </c>
      <c r="T2631" s="26">
        <f t="shared" si="10468"/>
        <v>20649.5</v>
      </c>
      <c r="U2631" s="26"/>
      <c r="V2631" s="26"/>
      <c r="W2631" s="26"/>
      <c r="X2631" s="26">
        <f t="shared" si="10469"/>
        <v>20902.400000000001</v>
      </c>
      <c r="Y2631" s="26">
        <f t="shared" si="10470"/>
        <v>20649.5</v>
      </c>
      <c r="Z2631" s="26">
        <f t="shared" si="10471"/>
        <v>20649.5</v>
      </c>
      <c r="AA2631" s="26"/>
      <c r="AB2631" s="26"/>
      <c r="AC2631" s="26"/>
      <c r="AD2631" s="26">
        <f t="shared" si="10472"/>
        <v>20902.400000000001</v>
      </c>
      <c r="AE2631" s="26">
        <f t="shared" si="10473"/>
        <v>20649.5</v>
      </c>
      <c r="AF2631" s="26">
        <f t="shared" si="10474"/>
        <v>20649.5</v>
      </c>
      <c r="AG2631" s="26"/>
      <c r="AH2631" s="26"/>
      <c r="AI2631" s="26"/>
      <c r="AJ2631" s="26">
        <f t="shared" si="10475"/>
        <v>20902.400000000001</v>
      </c>
      <c r="AK2631" s="26">
        <f t="shared" si="10476"/>
        <v>20649.5</v>
      </c>
      <c r="AL2631" s="26">
        <f t="shared" si="10477"/>
        <v>20649.5</v>
      </c>
      <c r="AM2631" s="26"/>
      <c r="AN2631" s="26"/>
      <c r="AO2631" s="26"/>
      <c r="AP2631" s="26">
        <f t="shared" si="10478"/>
        <v>20902.400000000001</v>
      </c>
      <c r="AQ2631" s="26">
        <f t="shared" si="10479"/>
        <v>20649.5</v>
      </c>
      <c r="AR2631" s="26">
        <f t="shared" si="10480"/>
        <v>20649.5</v>
      </c>
      <c r="AS2631" s="26"/>
      <c r="AT2631" s="26"/>
      <c r="AU2631" s="26"/>
      <c r="AV2631" s="26">
        <f t="shared" si="10481"/>
        <v>20902.400000000001</v>
      </c>
      <c r="AW2631" s="26">
        <f t="shared" si="10482"/>
        <v>20649.5</v>
      </c>
      <c r="AX2631" s="26">
        <f t="shared" si="10483"/>
        <v>20649.5</v>
      </c>
      <c r="AY2631" s="26"/>
      <c r="AZ2631" s="26"/>
      <c r="BA2631" s="26"/>
      <c r="BB2631" s="26">
        <f t="shared" si="10484"/>
        <v>20902.400000000001</v>
      </c>
      <c r="BC2631" s="26">
        <f t="shared" si="10485"/>
        <v>20649.5</v>
      </c>
      <c r="BD2631" s="26">
        <f t="shared" si="10486"/>
        <v>20649.5</v>
      </c>
      <c r="BE2631" s="26"/>
      <c r="BF2631" s="26"/>
      <c r="BG2631" s="26"/>
      <c r="BH2631" s="26">
        <f t="shared" si="10487"/>
        <v>20902.400000000001</v>
      </c>
      <c r="BI2631" s="26">
        <f t="shared" si="10488"/>
        <v>20649.5</v>
      </c>
      <c r="BJ2631" s="26">
        <f t="shared" si="10489"/>
        <v>20649.5</v>
      </c>
      <c r="BK2631" s="26"/>
      <c r="BL2631" s="26"/>
      <c r="BM2631" s="26"/>
      <c r="BN2631" s="26">
        <f t="shared" si="10490"/>
        <v>20902.400000000001</v>
      </c>
      <c r="BO2631" s="26">
        <f t="shared" si="10491"/>
        <v>20649.5</v>
      </c>
      <c r="BP2631" s="26">
        <f t="shared" si="10492"/>
        <v>20649.5</v>
      </c>
      <c r="BQ2631" s="26"/>
      <c r="BR2631" s="26"/>
      <c r="BS2631" s="26">
        <f t="shared" si="10493"/>
        <v>20902.400000000001</v>
      </c>
      <c r="BT2631" s="26">
        <f t="shared" si="10494"/>
        <v>20649.5</v>
      </c>
      <c r="BU2631" s="26">
        <f t="shared" si="10495"/>
        <v>20649.5</v>
      </c>
      <c r="BV2631" s="26"/>
      <c r="BW2631" s="26"/>
      <c r="BX2631" s="26">
        <f t="shared" si="10496"/>
        <v>20902.400000000001</v>
      </c>
      <c r="BY2631" s="26">
        <f t="shared" si="10497"/>
        <v>20649.5</v>
      </c>
      <c r="BZ2631" s="26">
        <f t="shared" si="10498"/>
        <v>20649.5</v>
      </c>
      <c r="CA2631" s="26"/>
      <c r="CB2631" s="26"/>
      <c r="CC2631" s="26"/>
      <c r="CD2631" s="26">
        <f t="shared" si="10739"/>
        <v>20902.400000000001</v>
      </c>
      <c r="CE2631" s="26">
        <f t="shared" si="10740"/>
        <v>20649.5</v>
      </c>
      <c r="CF2631" s="26">
        <f t="shared" si="10741"/>
        <v>20649.5</v>
      </c>
      <c r="CG2631" s="26"/>
      <c r="CH2631" s="26"/>
      <c r="CI2631" s="26"/>
      <c r="CJ2631" s="26">
        <f t="shared" si="10742"/>
        <v>20902.400000000001</v>
      </c>
      <c r="CK2631" s="26">
        <f t="shared" si="10743"/>
        <v>20649.5</v>
      </c>
      <c r="CL2631" s="26">
        <f t="shared" si="10744"/>
        <v>20649.5</v>
      </c>
      <c r="CM2631" s="26"/>
      <c r="CN2631" s="26"/>
      <c r="CO2631" s="26"/>
      <c r="CP2631" s="26">
        <f t="shared" si="10745"/>
        <v>20902.400000000001</v>
      </c>
      <c r="CQ2631" s="26">
        <f t="shared" si="10746"/>
        <v>20649.5</v>
      </c>
      <c r="CR2631" s="26">
        <f t="shared" si="10747"/>
        <v>20649.5</v>
      </c>
      <c r="CS2631" s="26"/>
      <c r="CT2631" s="19"/>
      <c r="CU2631" s="35"/>
    </row>
    <row r="2632" spans="1:105" ht="31.2" hidden="1" x14ac:dyDescent="0.3">
      <c r="A2632" s="16" t="s">
        <v>1473</v>
      </c>
      <c r="B2632" s="17">
        <v>120</v>
      </c>
      <c r="C2632" s="16" t="s">
        <v>64</v>
      </c>
      <c r="D2632" s="16" t="s">
        <v>64</v>
      </c>
      <c r="E2632" s="34" t="s">
        <v>728</v>
      </c>
      <c r="F2632" s="26">
        <v>123725</v>
      </c>
      <c r="G2632" s="26">
        <v>122227.9</v>
      </c>
      <c r="H2632" s="26">
        <v>122227.9</v>
      </c>
      <c r="I2632" s="26"/>
      <c r="J2632" s="26"/>
      <c r="K2632" s="26"/>
      <c r="L2632" s="26">
        <f t="shared" si="10463"/>
        <v>123725</v>
      </c>
      <c r="M2632" s="26">
        <f t="shared" si="10464"/>
        <v>122227.9</v>
      </c>
      <c r="N2632" s="26">
        <f t="shared" si="10465"/>
        <v>122227.9</v>
      </c>
      <c r="O2632" s="26"/>
      <c r="P2632" s="26"/>
      <c r="Q2632" s="26"/>
      <c r="R2632" s="26">
        <f t="shared" si="10466"/>
        <v>123725</v>
      </c>
      <c r="S2632" s="26">
        <f t="shared" si="10467"/>
        <v>122227.9</v>
      </c>
      <c r="T2632" s="26">
        <f t="shared" si="10468"/>
        <v>122227.9</v>
      </c>
      <c r="U2632" s="26"/>
      <c r="V2632" s="26"/>
      <c r="W2632" s="26"/>
      <c r="X2632" s="26">
        <f t="shared" si="10469"/>
        <v>123725</v>
      </c>
      <c r="Y2632" s="26">
        <f t="shared" si="10470"/>
        <v>122227.9</v>
      </c>
      <c r="Z2632" s="26">
        <f t="shared" si="10471"/>
        <v>122227.9</v>
      </c>
      <c r="AA2632" s="26"/>
      <c r="AB2632" s="26"/>
      <c r="AC2632" s="26"/>
      <c r="AD2632" s="26">
        <f t="shared" si="10472"/>
        <v>123725</v>
      </c>
      <c r="AE2632" s="26">
        <f t="shared" si="10473"/>
        <v>122227.9</v>
      </c>
      <c r="AF2632" s="26">
        <f t="shared" si="10474"/>
        <v>122227.9</v>
      </c>
      <c r="AG2632" s="26"/>
      <c r="AH2632" s="26"/>
      <c r="AI2632" s="26"/>
      <c r="AJ2632" s="26">
        <f t="shared" si="10475"/>
        <v>123725</v>
      </c>
      <c r="AK2632" s="26">
        <f t="shared" si="10476"/>
        <v>122227.9</v>
      </c>
      <c r="AL2632" s="26">
        <f t="shared" si="10477"/>
        <v>122227.9</v>
      </c>
      <c r="AM2632" s="26"/>
      <c r="AN2632" s="26"/>
      <c r="AO2632" s="26"/>
      <c r="AP2632" s="26">
        <f t="shared" si="10478"/>
        <v>123725</v>
      </c>
      <c r="AQ2632" s="26">
        <f t="shared" si="10479"/>
        <v>122227.9</v>
      </c>
      <c r="AR2632" s="26">
        <f t="shared" si="10480"/>
        <v>122227.9</v>
      </c>
      <c r="AS2632" s="26"/>
      <c r="AT2632" s="26"/>
      <c r="AU2632" s="26"/>
      <c r="AV2632" s="26">
        <f t="shared" si="10481"/>
        <v>123725</v>
      </c>
      <c r="AW2632" s="26">
        <f t="shared" si="10482"/>
        <v>122227.9</v>
      </c>
      <c r="AX2632" s="26">
        <f t="shared" si="10483"/>
        <v>122227.9</v>
      </c>
      <c r="AY2632" s="26">
        <v>587.70000000000005</v>
      </c>
      <c r="AZ2632" s="26">
        <v>1147.4000000000001</v>
      </c>
      <c r="BA2632" s="26">
        <v>1147.4000000000001</v>
      </c>
      <c r="BB2632" s="26">
        <f t="shared" si="10484"/>
        <v>124312.7</v>
      </c>
      <c r="BC2632" s="26">
        <f t="shared" si="10485"/>
        <v>123375.29999999999</v>
      </c>
      <c r="BD2632" s="26">
        <f t="shared" si="10486"/>
        <v>123375.29999999999</v>
      </c>
      <c r="BE2632" s="26"/>
      <c r="BF2632" s="26"/>
      <c r="BG2632" s="26"/>
      <c r="BH2632" s="26">
        <f t="shared" si="10487"/>
        <v>124312.7</v>
      </c>
      <c r="BI2632" s="26">
        <f t="shared" si="10488"/>
        <v>123375.29999999999</v>
      </c>
      <c r="BJ2632" s="26">
        <f t="shared" si="10489"/>
        <v>123375.29999999999</v>
      </c>
      <c r="BK2632" s="26"/>
      <c r="BL2632" s="26"/>
      <c r="BM2632" s="26"/>
      <c r="BN2632" s="26">
        <f t="shared" si="10490"/>
        <v>124312.7</v>
      </c>
      <c r="BO2632" s="26">
        <f t="shared" si="10491"/>
        <v>123375.29999999999</v>
      </c>
      <c r="BP2632" s="26">
        <f t="shared" si="10492"/>
        <v>123375.29999999999</v>
      </c>
      <c r="BQ2632" s="26"/>
      <c r="BR2632" s="26"/>
      <c r="BS2632" s="26">
        <f t="shared" si="10493"/>
        <v>124312.7</v>
      </c>
      <c r="BT2632" s="26">
        <f t="shared" si="10494"/>
        <v>123375.29999999999</v>
      </c>
      <c r="BU2632" s="26">
        <f t="shared" si="10495"/>
        <v>123375.29999999999</v>
      </c>
      <c r="BV2632" s="26"/>
      <c r="BW2632" s="26"/>
      <c r="BX2632" s="26">
        <f t="shared" si="10496"/>
        <v>124312.7</v>
      </c>
      <c r="BY2632" s="26">
        <f t="shared" si="10497"/>
        <v>123375.29999999999</v>
      </c>
      <c r="BZ2632" s="26">
        <f t="shared" si="10498"/>
        <v>123375.29999999999</v>
      </c>
      <c r="CA2632" s="26"/>
      <c r="CB2632" s="26"/>
      <c r="CC2632" s="26"/>
      <c r="CD2632" s="26">
        <f t="shared" si="10739"/>
        <v>124312.7</v>
      </c>
      <c r="CE2632" s="26">
        <f t="shared" si="10740"/>
        <v>123375.29999999999</v>
      </c>
      <c r="CF2632" s="26">
        <f t="shared" si="10741"/>
        <v>123375.29999999999</v>
      </c>
      <c r="CG2632" s="26"/>
      <c r="CH2632" s="26"/>
      <c r="CI2632" s="26"/>
      <c r="CJ2632" s="26">
        <f t="shared" si="10742"/>
        <v>124312.7</v>
      </c>
      <c r="CK2632" s="26">
        <f t="shared" si="10743"/>
        <v>123375.29999999999</v>
      </c>
      <c r="CL2632" s="26">
        <f t="shared" si="10744"/>
        <v>123375.29999999999</v>
      </c>
      <c r="CM2632" s="26"/>
      <c r="CN2632" s="26"/>
      <c r="CO2632" s="26"/>
      <c r="CP2632" s="26">
        <f t="shared" si="10745"/>
        <v>124312.7</v>
      </c>
      <c r="CQ2632" s="26">
        <f t="shared" si="10746"/>
        <v>123375.29999999999</v>
      </c>
      <c r="CR2632" s="26">
        <f t="shared" si="10747"/>
        <v>123375.29999999999</v>
      </c>
      <c r="CS2632" s="26"/>
      <c r="CT2632" s="19"/>
      <c r="CU2632" s="35"/>
    </row>
    <row r="2633" spans="1:105" ht="31.2" hidden="1" x14ac:dyDescent="0.3">
      <c r="A2633" s="16" t="s">
        <v>1473</v>
      </c>
      <c r="B2633" s="17">
        <v>120</v>
      </c>
      <c r="C2633" s="16" t="s">
        <v>352</v>
      </c>
      <c r="D2633" s="16" t="s">
        <v>64</v>
      </c>
      <c r="E2633" s="34" t="s">
        <v>1423</v>
      </c>
      <c r="F2633" s="26">
        <v>28463.9</v>
      </c>
      <c r="G2633" s="26">
        <v>28119.5</v>
      </c>
      <c r="H2633" s="26">
        <v>28119.5</v>
      </c>
      <c r="I2633" s="26"/>
      <c r="J2633" s="26"/>
      <c r="K2633" s="26"/>
      <c r="L2633" s="26">
        <f t="shared" si="10463"/>
        <v>28463.9</v>
      </c>
      <c r="M2633" s="26">
        <f t="shared" si="10464"/>
        <v>28119.5</v>
      </c>
      <c r="N2633" s="26">
        <f t="shared" si="10465"/>
        <v>28119.5</v>
      </c>
      <c r="O2633" s="26"/>
      <c r="P2633" s="26"/>
      <c r="Q2633" s="26"/>
      <c r="R2633" s="26">
        <f t="shared" si="10466"/>
        <v>28463.9</v>
      </c>
      <c r="S2633" s="26">
        <f t="shared" si="10467"/>
        <v>28119.5</v>
      </c>
      <c r="T2633" s="26">
        <f t="shared" si="10468"/>
        <v>28119.5</v>
      </c>
      <c r="U2633" s="26"/>
      <c r="V2633" s="26"/>
      <c r="W2633" s="26"/>
      <c r="X2633" s="26">
        <f t="shared" si="10469"/>
        <v>28463.9</v>
      </c>
      <c r="Y2633" s="26">
        <f t="shared" si="10470"/>
        <v>28119.5</v>
      </c>
      <c r="Z2633" s="26">
        <f t="shared" si="10471"/>
        <v>28119.5</v>
      </c>
      <c r="AA2633" s="26"/>
      <c r="AB2633" s="26"/>
      <c r="AC2633" s="26"/>
      <c r="AD2633" s="26">
        <f t="shared" si="10472"/>
        <v>28463.9</v>
      </c>
      <c r="AE2633" s="26">
        <f t="shared" si="10473"/>
        <v>28119.5</v>
      </c>
      <c r="AF2633" s="26">
        <f t="shared" si="10474"/>
        <v>28119.5</v>
      </c>
      <c r="AG2633" s="26"/>
      <c r="AH2633" s="26"/>
      <c r="AI2633" s="26"/>
      <c r="AJ2633" s="26">
        <f t="shared" si="10475"/>
        <v>28463.9</v>
      </c>
      <c r="AK2633" s="26">
        <f t="shared" si="10476"/>
        <v>28119.5</v>
      </c>
      <c r="AL2633" s="26">
        <f t="shared" si="10477"/>
        <v>28119.5</v>
      </c>
      <c r="AM2633" s="26"/>
      <c r="AN2633" s="26"/>
      <c r="AO2633" s="26"/>
      <c r="AP2633" s="26">
        <f t="shared" si="10478"/>
        <v>28463.9</v>
      </c>
      <c r="AQ2633" s="26">
        <f t="shared" si="10479"/>
        <v>28119.5</v>
      </c>
      <c r="AR2633" s="26">
        <f t="shared" si="10480"/>
        <v>28119.5</v>
      </c>
      <c r="AS2633" s="26"/>
      <c r="AT2633" s="26"/>
      <c r="AU2633" s="26"/>
      <c r="AV2633" s="26">
        <f t="shared" si="10481"/>
        <v>28463.9</v>
      </c>
      <c r="AW2633" s="26">
        <f t="shared" si="10482"/>
        <v>28119.5</v>
      </c>
      <c r="AX2633" s="26">
        <f t="shared" si="10483"/>
        <v>28119.5</v>
      </c>
      <c r="AY2633" s="26">
        <v>349.6</v>
      </c>
      <c r="AZ2633" s="26">
        <v>682.5</v>
      </c>
      <c r="BA2633" s="26">
        <v>682.5</v>
      </c>
      <c r="BB2633" s="26">
        <f t="shared" si="10484"/>
        <v>28813.5</v>
      </c>
      <c r="BC2633" s="26">
        <f t="shared" si="10485"/>
        <v>28802</v>
      </c>
      <c r="BD2633" s="26">
        <f t="shared" si="10486"/>
        <v>28802</v>
      </c>
      <c r="BE2633" s="26"/>
      <c r="BF2633" s="26"/>
      <c r="BG2633" s="26"/>
      <c r="BH2633" s="26">
        <f t="shared" si="10487"/>
        <v>28813.5</v>
      </c>
      <c r="BI2633" s="26">
        <f t="shared" si="10488"/>
        <v>28802</v>
      </c>
      <c r="BJ2633" s="26">
        <f t="shared" si="10489"/>
        <v>28802</v>
      </c>
      <c r="BK2633" s="26"/>
      <c r="BL2633" s="26"/>
      <c r="BM2633" s="26"/>
      <c r="BN2633" s="26">
        <f t="shared" si="10490"/>
        <v>28813.5</v>
      </c>
      <c r="BO2633" s="26">
        <f t="shared" si="10491"/>
        <v>28802</v>
      </c>
      <c r="BP2633" s="26">
        <f t="shared" si="10492"/>
        <v>28802</v>
      </c>
      <c r="BQ2633" s="26"/>
      <c r="BR2633" s="26"/>
      <c r="BS2633" s="26">
        <f t="shared" si="10493"/>
        <v>28813.5</v>
      </c>
      <c r="BT2633" s="26">
        <f t="shared" si="10494"/>
        <v>28802</v>
      </c>
      <c r="BU2633" s="26">
        <f t="shared" si="10495"/>
        <v>28802</v>
      </c>
      <c r="BV2633" s="26"/>
      <c r="BW2633" s="26"/>
      <c r="BX2633" s="26">
        <f t="shared" si="10496"/>
        <v>28813.5</v>
      </c>
      <c r="BY2633" s="26">
        <f t="shared" si="10497"/>
        <v>28802</v>
      </c>
      <c r="BZ2633" s="26">
        <f t="shared" si="10498"/>
        <v>28802</v>
      </c>
      <c r="CA2633" s="26"/>
      <c r="CB2633" s="26"/>
      <c r="CC2633" s="26"/>
      <c r="CD2633" s="26">
        <f t="shared" si="10739"/>
        <v>28813.5</v>
      </c>
      <c r="CE2633" s="26">
        <f t="shared" si="10740"/>
        <v>28802</v>
      </c>
      <c r="CF2633" s="26">
        <f t="shared" si="10741"/>
        <v>28802</v>
      </c>
      <c r="CG2633" s="26"/>
      <c r="CH2633" s="26"/>
      <c r="CI2633" s="26"/>
      <c r="CJ2633" s="26">
        <f t="shared" si="10742"/>
        <v>28813.5</v>
      </c>
      <c r="CK2633" s="26">
        <f t="shared" si="10743"/>
        <v>28802</v>
      </c>
      <c r="CL2633" s="26">
        <f t="shared" si="10744"/>
        <v>28802</v>
      </c>
      <c r="CM2633" s="26"/>
      <c r="CN2633" s="26"/>
      <c r="CO2633" s="26"/>
      <c r="CP2633" s="26">
        <f t="shared" si="10745"/>
        <v>28813.5</v>
      </c>
      <c r="CQ2633" s="26">
        <f t="shared" si="10746"/>
        <v>28802</v>
      </c>
      <c r="CR2633" s="26">
        <f t="shared" si="10747"/>
        <v>28802</v>
      </c>
      <c r="CS2633" s="26"/>
      <c r="CT2633" s="19"/>
      <c r="CU2633" s="35"/>
    </row>
    <row r="2634" spans="1:105" hidden="1" x14ac:dyDescent="0.3">
      <c r="A2634" s="16" t="s">
        <v>1473</v>
      </c>
      <c r="B2634" s="17">
        <v>120</v>
      </c>
      <c r="C2634" s="16" t="s">
        <v>45</v>
      </c>
      <c r="D2634" s="16" t="s">
        <v>103</v>
      </c>
      <c r="E2634" s="34" t="s">
        <v>104</v>
      </c>
      <c r="F2634" s="26">
        <v>81271.3</v>
      </c>
      <c r="G2634" s="26">
        <v>80288</v>
      </c>
      <c r="H2634" s="26">
        <v>80288</v>
      </c>
      <c r="I2634" s="26"/>
      <c r="J2634" s="26"/>
      <c r="K2634" s="26"/>
      <c r="L2634" s="26">
        <f t="shared" si="10463"/>
        <v>81271.3</v>
      </c>
      <c r="M2634" s="26">
        <f t="shared" si="10464"/>
        <v>80288</v>
      </c>
      <c r="N2634" s="26">
        <f t="shared" si="10465"/>
        <v>80288</v>
      </c>
      <c r="O2634" s="26"/>
      <c r="P2634" s="26"/>
      <c r="Q2634" s="26"/>
      <c r="R2634" s="26">
        <f t="shared" si="10466"/>
        <v>81271.3</v>
      </c>
      <c r="S2634" s="26">
        <f t="shared" si="10467"/>
        <v>80288</v>
      </c>
      <c r="T2634" s="26">
        <f t="shared" si="10468"/>
        <v>80288</v>
      </c>
      <c r="U2634" s="26"/>
      <c r="V2634" s="26"/>
      <c r="W2634" s="26"/>
      <c r="X2634" s="26">
        <f t="shared" si="10469"/>
        <v>81271.3</v>
      </c>
      <c r="Y2634" s="26">
        <f t="shared" si="10470"/>
        <v>80288</v>
      </c>
      <c r="Z2634" s="26">
        <f t="shared" si="10471"/>
        <v>80288</v>
      </c>
      <c r="AA2634" s="26"/>
      <c r="AB2634" s="26"/>
      <c r="AC2634" s="26"/>
      <c r="AD2634" s="26">
        <f t="shared" si="10472"/>
        <v>81271.3</v>
      </c>
      <c r="AE2634" s="26">
        <f t="shared" si="10473"/>
        <v>80288</v>
      </c>
      <c r="AF2634" s="26">
        <f t="shared" si="10474"/>
        <v>80288</v>
      </c>
      <c r="AG2634" s="26"/>
      <c r="AH2634" s="26"/>
      <c r="AI2634" s="26"/>
      <c r="AJ2634" s="26">
        <f t="shared" si="10475"/>
        <v>81271.3</v>
      </c>
      <c r="AK2634" s="26">
        <f t="shared" si="10476"/>
        <v>80288</v>
      </c>
      <c r="AL2634" s="26">
        <f t="shared" si="10477"/>
        <v>80288</v>
      </c>
      <c r="AM2634" s="26"/>
      <c r="AN2634" s="26"/>
      <c r="AO2634" s="26"/>
      <c r="AP2634" s="26">
        <f t="shared" si="10478"/>
        <v>81271.3</v>
      </c>
      <c r="AQ2634" s="26">
        <f t="shared" si="10479"/>
        <v>80288</v>
      </c>
      <c r="AR2634" s="26">
        <f t="shared" si="10480"/>
        <v>80288</v>
      </c>
      <c r="AS2634" s="26"/>
      <c r="AT2634" s="26"/>
      <c r="AU2634" s="26"/>
      <c r="AV2634" s="26">
        <f t="shared" si="10481"/>
        <v>81271.3</v>
      </c>
      <c r="AW2634" s="26">
        <f t="shared" si="10482"/>
        <v>80288</v>
      </c>
      <c r="AX2634" s="26">
        <f t="shared" si="10483"/>
        <v>80288</v>
      </c>
      <c r="AY2634" s="26">
        <v>5388.6</v>
      </c>
      <c r="AZ2634" s="26">
        <v>10519.6</v>
      </c>
      <c r="BA2634" s="26">
        <v>10519.6</v>
      </c>
      <c r="BB2634" s="26">
        <f t="shared" si="10484"/>
        <v>86659.900000000009</v>
      </c>
      <c r="BC2634" s="26">
        <f t="shared" si="10485"/>
        <v>90807.6</v>
      </c>
      <c r="BD2634" s="26">
        <f t="shared" si="10486"/>
        <v>90807.6</v>
      </c>
      <c r="BE2634" s="26"/>
      <c r="BF2634" s="26"/>
      <c r="BG2634" s="26"/>
      <c r="BH2634" s="26">
        <f t="shared" si="10487"/>
        <v>86659.900000000009</v>
      </c>
      <c r="BI2634" s="26">
        <f t="shared" si="10488"/>
        <v>90807.6</v>
      </c>
      <c r="BJ2634" s="26">
        <f t="shared" si="10489"/>
        <v>90807.6</v>
      </c>
      <c r="BK2634" s="26"/>
      <c r="BL2634" s="26"/>
      <c r="BM2634" s="26"/>
      <c r="BN2634" s="26">
        <f t="shared" si="10490"/>
        <v>86659.900000000009</v>
      </c>
      <c r="BO2634" s="26">
        <f t="shared" si="10491"/>
        <v>90807.6</v>
      </c>
      <c r="BP2634" s="26">
        <f t="shared" si="10492"/>
        <v>90807.6</v>
      </c>
      <c r="BQ2634" s="26"/>
      <c r="BR2634" s="26"/>
      <c r="BS2634" s="26">
        <f t="shared" si="10493"/>
        <v>86659.900000000009</v>
      </c>
      <c r="BT2634" s="26">
        <f t="shared" si="10494"/>
        <v>90807.6</v>
      </c>
      <c r="BU2634" s="26">
        <f t="shared" si="10495"/>
        <v>90807.6</v>
      </c>
      <c r="BV2634" s="26"/>
      <c r="BW2634" s="26"/>
      <c r="BX2634" s="26">
        <f t="shared" si="10496"/>
        <v>86659.900000000009</v>
      </c>
      <c r="BY2634" s="26">
        <f t="shared" si="10497"/>
        <v>90807.6</v>
      </c>
      <c r="BZ2634" s="26">
        <f t="shared" si="10498"/>
        <v>90807.6</v>
      </c>
      <c r="CA2634" s="26"/>
      <c r="CB2634" s="26"/>
      <c r="CC2634" s="26"/>
      <c r="CD2634" s="26">
        <f t="shared" si="10739"/>
        <v>86659.900000000009</v>
      </c>
      <c r="CE2634" s="26">
        <f t="shared" si="10740"/>
        <v>90807.6</v>
      </c>
      <c r="CF2634" s="26">
        <f t="shared" si="10741"/>
        <v>90807.6</v>
      </c>
      <c r="CG2634" s="26"/>
      <c r="CH2634" s="26"/>
      <c r="CI2634" s="26"/>
      <c r="CJ2634" s="26">
        <f t="shared" si="10742"/>
        <v>86659.900000000009</v>
      </c>
      <c r="CK2634" s="26">
        <f t="shared" si="10743"/>
        <v>90807.6</v>
      </c>
      <c r="CL2634" s="26">
        <f t="shared" si="10744"/>
        <v>90807.6</v>
      </c>
      <c r="CM2634" s="26"/>
      <c r="CN2634" s="26"/>
      <c r="CO2634" s="26"/>
      <c r="CP2634" s="26">
        <f t="shared" si="10745"/>
        <v>86659.900000000009</v>
      </c>
      <c r="CQ2634" s="26">
        <f t="shared" si="10746"/>
        <v>90807.6</v>
      </c>
      <c r="CR2634" s="26">
        <f t="shared" si="10747"/>
        <v>90807.6</v>
      </c>
      <c r="CS2634" s="26"/>
      <c r="CT2634" s="19"/>
      <c r="CU2634" s="35"/>
    </row>
    <row r="2635" spans="1:105" ht="31.2" hidden="1" x14ac:dyDescent="0.3">
      <c r="A2635" s="16" t="s">
        <v>1473</v>
      </c>
      <c r="B2635" s="17">
        <v>120</v>
      </c>
      <c r="C2635" s="16" t="s">
        <v>47</v>
      </c>
      <c r="D2635" s="16" t="s">
        <v>393</v>
      </c>
      <c r="E2635" s="34" t="s">
        <v>1347</v>
      </c>
      <c r="F2635" s="26">
        <v>27217.200000000001</v>
      </c>
      <c r="G2635" s="26">
        <v>26888</v>
      </c>
      <c r="H2635" s="26">
        <v>26888</v>
      </c>
      <c r="I2635" s="26"/>
      <c r="J2635" s="26"/>
      <c r="K2635" s="26"/>
      <c r="L2635" s="26">
        <f t="shared" ref="L2635:L2698" si="10941">F2635+I2635</f>
        <v>27217.200000000001</v>
      </c>
      <c r="M2635" s="26">
        <f t="shared" ref="M2635:M2698" si="10942">G2635+J2635</f>
        <v>26888</v>
      </c>
      <c r="N2635" s="26">
        <f t="shared" ref="N2635:N2698" si="10943">H2635+K2635</f>
        <v>26888</v>
      </c>
      <c r="O2635" s="26"/>
      <c r="P2635" s="26"/>
      <c r="Q2635" s="26"/>
      <c r="R2635" s="26">
        <f t="shared" ref="R2635:R2698" si="10944">L2635+O2635</f>
        <v>27217.200000000001</v>
      </c>
      <c r="S2635" s="26">
        <f t="shared" ref="S2635:S2698" si="10945">M2635+P2635</f>
        <v>26888</v>
      </c>
      <c r="T2635" s="26">
        <f t="shared" ref="T2635:T2698" si="10946">N2635+Q2635</f>
        <v>26888</v>
      </c>
      <c r="U2635" s="26"/>
      <c r="V2635" s="26"/>
      <c r="W2635" s="26"/>
      <c r="X2635" s="26">
        <f t="shared" ref="X2635:X2698" si="10947">R2635+U2635</f>
        <v>27217.200000000001</v>
      </c>
      <c r="Y2635" s="26">
        <f t="shared" ref="Y2635:Y2698" si="10948">S2635+V2635</f>
        <v>26888</v>
      </c>
      <c r="Z2635" s="26">
        <f t="shared" ref="Z2635:Z2698" si="10949">T2635+W2635</f>
        <v>26888</v>
      </c>
      <c r="AA2635" s="26"/>
      <c r="AB2635" s="26"/>
      <c r="AC2635" s="26"/>
      <c r="AD2635" s="26">
        <f t="shared" ref="AD2635:AD2698" si="10950">X2635+AA2635</f>
        <v>27217.200000000001</v>
      </c>
      <c r="AE2635" s="26">
        <f t="shared" ref="AE2635:AE2698" si="10951">Y2635+AB2635</f>
        <v>26888</v>
      </c>
      <c r="AF2635" s="26">
        <f t="shared" ref="AF2635:AF2698" si="10952">Z2635+AC2635</f>
        <v>26888</v>
      </c>
      <c r="AG2635" s="26"/>
      <c r="AH2635" s="26"/>
      <c r="AI2635" s="26"/>
      <c r="AJ2635" s="26">
        <f t="shared" ref="AJ2635:AJ2698" si="10953">AD2635+AG2635</f>
        <v>27217.200000000001</v>
      </c>
      <c r="AK2635" s="26">
        <f t="shared" ref="AK2635:AK2698" si="10954">AE2635+AH2635</f>
        <v>26888</v>
      </c>
      <c r="AL2635" s="26">
        <f t="shared" ref="AL2635:AL2698" si="10955">AF2635+AI2635</f>
        <v>26888</v>
      </c>
      <c r="AM2635" s="26"/>
      <c r="AN2635" s="26"/>
      <c r="AO2635" s="26"/>
      <c r="AP2635" s="26">
        <f t="shared" ref="AP2635:AP2698" si="10956">AJ2635+AM2635</f>
        <v>27217.200000000001</v>
      </c>
      <c r="AQ2635" s="26">
        <f t="shared" ref="AQ2635:AQ2698" si="10957">AK2635+AN2635</f>
        <v>26888</v>
      </c>
      <c r="AR2635" s="26">
        <f t="shared" ref="AR2635:AR2698" si="10958">AL2635+AO2635</f>
        <v>26888</v>
      </c>
      <c r="AS2635" s="26"/>
      <c r="AT2635" s="26"/>
      <c r="AU2635" s="26"/>
      <c r="AV2635" s="26">
        <f t="shared" ref="AV2635:AV2698" si="10959">AP2635+AS2635</f>
        <v>27217.200000000001</v>
      </c>
      <c r="AW2635" s="26">
        <f t="shared" ref="AW2635:AW2698" si="10960">AQ2635+AT2635</f>
        <v>26888</v>
      </c>
      <c r="AX2635" s="26">
        <f t="shared" ref="AX2635:AX2698" si="10961">AR2635+AU2635</f>
        <v>26888</v>
      </c>
      <c r="AY2635" s="26">
        <v>1016.7</v>
      </c>
      <c r="AZ2635" s="26">
        <v>1984.7</v>
      </c>
      <c r="BA2635" s="26">
        <v>1984.7</v>
      </c>
      <c r="BB2635" s="26">
        <f t="shared" ref="BB2635:BB2698" si="10962">AV2635+AY2635</f>
        <v>28233.9</v>
      </c>
      <c r="BC2635" s="26">
        <f t="shared" ref="BC2635:BC2698" si="10963">AW2635+AZ2635</f>
        <v>28872.7</v>
      </c>
      <c r="BD2635" s="26">
        <f t="shared" ref="BD2635:BD2698" si="10964">AX2635+BA2635</f>
        <v>28872.7</v>
      </c>
      <c r="BE2635" s="26"/>
      <c r="BF2635" s="26"/>
      <c r="BG2635" s="26"/>
      <c r="BH2635" s="26">
        <f t="shared" ref="BH2635:BH2698" si="10965">BB2635+BE2635</f>
        <v>28233.9</v>
      </c>
      <c r="BI2635" s="26">
        <f t="shared" ref="BI2635:BI2698" si="10966">BC2635+BF2635</f>
        <v>28872.7</v>
      </c>
      <c r="BJ2635" s="26">
        <f t="shared" ref="BJ2635:BJ2698" si="10967">BD2635+BG2635</f>
        <v>28872.7</v>
      </c>
      <c r="BK2635" s="26"/>
      <c r="BL2635" s="26"/>
      <c r="BM2635" s="26"/>
      <c r="BN2635" s="26">
        <f t="shared" ref="BN2635:BN2698" si="10968">BH2635+BK2635</f>
        <v>28233.9</v>
      </c>
      <c r="BO2635" s="26">
        <f t="shared" ref="BO2635:BO2698" si="10969">BI2635+BL2635</f>
        <v>28872.7</v>
      </c>
      <c r="BP2635" s="26">
        <f t="shared" ref="BP2635:BP2698" si="10970">BJ2635+BM2635</f>
        <v>28872.7</v>
      </c>
      <c r="BQ2635" s="26"/>
      <c r="BR2635" s="26"/>
      <c r="BS2635" s="26">
        <f t="shared" ref="BS2635:BS2698" si="10971">BQ2635+BN2635</f>
        <v>28233.9</v>
      </c>
      <c r="BT2635" s="26">
        <f t="shared" ref="BT2635:BT2698" si="10972">BR2635+BO2635</f>
        <v>28872.7</v>
      </c>
      <c r="BU2635" s="26">
        <f t="shared" ref="BU2635:BU2698" si="10973">BP2635</f>
        <v>28872.7</v>
      </c>
      <c r="BV2635" s="26"/>
      <c r="BW2635" s="26"/>
      <c r="BX2635" s="26">
        <f t="shared" ref="BX2635:BX2698" si="10974">BS2635</f>
        <v>28233.9</v>
      </c>
      <c r="BY2635" s="26">
        <f t="shared" ref="BY2635:BY2698" si="10975">BT2635+BV2635</f>
        <v>28872.7</v>
      </c>
      <c r="BZ2635" s="26">
        <f t="shared" ref="BZ2635:BZ2698" si="10976">BU2635+BW2635</f>
        <v>28872.7</v>
      </c>
      <c r="CA2635" s="26"/>
      <c r="CB2635" s="26"/>
      <c r="CC2635" s="26"/>
      <c r="CD2635" s="26">
        <f t="shared" si="10739"/>
        <v>28233.9</v>
      </c>
      <c r="CE2635" s="26">
        <f t="shared" si="10740"/>
        <v>28872.7</v>
      </c>
      <c r="CF2635" s="26">
        <f t="shared" si="10741"/>
        <v>28872.7</v>
      </c>
      <c r="CG2635" s="26"/>
      <c r="CH2635" s="26"/>
      <c r="CI2635" s="26"/>
      <c r="CJ2635" s="26">
        <f t="shared" si="10742"/>
        <v>28233.9</v>
      </c>
      <c r="CK2635" s="26">
        <f t="shared" si="10743"/>
        <v>28872.7</v>
      </c>
      <c r="CL2635" s="26">
        <f t="shared" si="10744"/>
        <v>28872.7</v>
      </c>
      <c r="CM2635" s="26"/>
      <c r="CN2635" s="26"/>
      <c r="CO2635" s="26"/>
      <c r="CP2635" s="26">
        <f t="shared" si="10745"/>
        <v>28233.9</v>
      </c>
      <c r="CQ2635" s="26">
        <f t="shared" si="10746"/>
        <v>28872.7</v>
      </c>
      <c r="CR2635" s="26">
        <f t="shared" si="10747"/>
        <v>28872.7</v>
      </c>
      <c r="CS2635" s="26"/>
      <c r="CT2635" s="19"/>
      <c r="CU2635" s="35"/>
    </row>
    <row r="2636" spans="1:105" hidden="1" x14ac:dyDescent="0.3">
      <c r="A2636" s="16" t="s">
        <v>1473</v>
      </c>
      <c r="B2636" s="17">
        <v>120</v>
      </c>
      <c r="C2636" s="16" t="s">
        <v>132</v>
      </c>
      <c r="D2636" s="16" t="s">
        <v>352</v>
      </c>
      <c r="E2636" s="34" t="s">
        <v>353</v>
      </c>
      <c r="F2636" s="26">
        <v>33286.400000000001</v>
      </c>
      <c r="G2636" s="26">
        <v>32883.699999999997</v>
      </c>
      <c r="H2636" s="26">
        <v>32883.699999999997</v>
      </c>
      <c r="I2636" s="26"/>
      <c r="J2636" s="26"/>
      <c r="K2636" s="26"/>
      <c r="L2636" s="26">
        <f t="shared" si="10941"/>
        <v>33286.400000000001</v>
      </c>
      <c r="M2636" s="26">
        <f t="shared" si="10942"/>
        <v>32883.699999999997</v>
      </c>
      <c r="N2636" s="26">
        <f t="shared" si="10943"/>
        <v>32883.699999999997</v>
      </c>
      <c r="O2636" s="26"/>
      <c r="P2636" s="26"/>
      <c r="Q2636" s="26"/>
      <c r="R2636" s="26">
        <f t="shared" si="10944"/>
        <v>33286.400000000001</v>
      </c>
      <c r="S2636" s="26">
        <f t="shared" si="10945"/>
        <v>32883.699999999997</v>
      </c>
      <c r="T2636" s="26">
        <f t="shared" si="10946"/>
        <v>32883.699999999997</v>
      </c>
      <c r="U2636" s="26"/>
      <c r="V2636" s="26"/>
      <c r="W2636" s="26"/>
      <c r="X2636" s="26">
        <f t="shared" si="10947"/>
        <v>33286.400000000001</v>
      </c>
      <c r="Y2636" s="26">
        <f t="shared" si="10948"/>
        <v>32883.699999999997</v>
      </c>
      <c r="Z2636" s="26">
        <f t="shared" si="10949"/>
        <v>32883.699999999997</v>
      </c>
      <c r="AA2636" s="26"/>
      <c r="AB2636" s="26"/>
      <c r="AC2636" s="26"/>
      <c r="AD2636" s="26">
        <f t="shared" si="10950"/>
        <v>33286.400000000001</v>
      </c>
      <c r="AE2636" s="26">
        <f t="shared" si="10951"/>
        <v>32883.699999999997</v>
      </c>
      <c r="AF2636" s="26">
        <f t="shared" si="10952"/>
        <v>32883.699999999997</v>
      </c>
      <c r="AG2636" s="26"/>
      <c r="AH2636" s="26"/>
      <c r="AI2636" s="26"/>
      <c r="AJ2636" s="26">
        <f t="shared" si="10953"/>
        <v>33286.400000000001</v>
      </c>
      <c r="AK2636" s="26">
        <f t="shared" si="10954"/>
        <v>32883.699999999997</v>
      </c>
      <c r="AL2636" s="26">
        <f t="shared" si="10955"/>
        <v>32883.699999999997</v>
      </c>
      <c r="AM2636" s="26"/>
      <c r="AN2636" s="26"/>
      <c r="AO2636" s="26"/>
      <c r="AP2636" s="26">
        <f t="shared" si="10956"/>
        <v>33286.400000000001</v>
      </c>
      <c r="AQ2636" s="26">
        <f t="shared" si="10957"/>
        <v>32883.699999999997</v>
      </c>
      <c r="AR2636" s="26">
        <f t="shared" si="10958"/>
        <v>32883.699999999997</v>
      </c>
      <c r="AS2636" s="26"/>
      <c r="AT2636" s="26"/>
      <c r="AU2636" s="26"/>
      <c r="AV2636" s="26">
        <f t="shared" si="10959"/>
        <v>33286.400000000001</v>
      </c>
      <c r="AW2636" s="26">
        <f t="shared" si="10960"/>
        <v>32883.699999999997</v>
      </c>
      <c r="AX2636" s="26">
        <f t="shared" si="10961"/>
        <v>32883.699999999997</v>
      </c>
      <c r="AY2636" s="26">
        <v>959.2</v>
      </c>
      <c r="AZ2636" s="26">
        <v>1872.4</v>
      </c>
      <c r="BA2636" s="26">
        <v>1872.4</v>
      </c>
      <c r="BB2636" s="26">
        <f t="shared" si="10962"/>
        <v>34245.599999999999</v>
      </c>
      <c r="BC2636" s="26">
        <f t="shared" si="10963"/>
        <v>34756.1</v>
      </c>
      <c r="BD2636" s="26">
        <f t="shared" si="10964"/>
        <v>34756.1</v>
      </c>
      <c r="BE2636" s="26"/>
      <c r="BF2636" s="26"/>
      <c r="BG2636" s="26"/>
      <c r="BH2636" s="26">
        <f t="shared" si="10965"/>
        <v>34245.599999999999</v>
      </c>
      <c r="BI2636" s="26">
        <f t="shared" si="10966"/>
        <v>34756.1</v>
      </c>
      <c r="BJ2636" s="26">
        <f t="shared" si="10967"/>
        <v>34756.1</v>
      </c>
      <c r="BK2636" s="26"/>
      <c r="BL2636" s="26"/>
      <c r="BM2636" s="26"/>
      <c r="BN2636" s="26">
        <f t="shared" si="10968"/>
        <v>34245.599999999999</v>
      </c>
      <c r="BO2636" s="26">
        <f t="shared" si="10969"/>
        <v>34756.1</v>
      </c>
      <c r="BP2636" s="26">
        <f t="shared" si="10970"/>
        <v>34756.1</v>
      </c>
      <c r="BQ2636" s="26"/>
      <c r="BR2636" s="26"/>
      <c r="BS2636" s="26">
        <f t="shared" si="10971"/>
        <v>34245.599999999999</v>
      </c>
      <c r="BT2636" s="26">
        <f t="shared" si="10972"/>
        <v>34756.1</v>
      </c>
      <c r="BU2636" s="26">
        <f t="shared" si="10973"/>
        <v>34756.1</v>
      </c>
      <c r="BV2636" s="26"/>
      <c r="BW2636" s="26"/>
      <c r="BX2636" s="26">
        <f t="shared" si="10974"/>
        <v>34245.599999999999</v>
      </c>
      <c r="BY2636" s="26">
        <f t="shared" si="10975"/>
        <v>34756.1</v>
      </c>
      <c r="BZ2636" s="26">
        <f t="shared" si="10976"/>
        <v>34756.1</v>
      </c>
      <c r="CA2636" s="26"/>
      <c r="CB2636" s="26"/>
      <c r="CC2636" s="26"/>
      <c r="CD2636" s="26">
        <f t="shared" si="10739"/>
        <v>34245.599999999999</v>
      </c>
      <c r="CE2636" s="26">
        <f t="shared" si="10740"/>
        <v>34756.1</v>
      </c>
      <c r="CF2636" s="26">
        <f t="shared" si="10741"/>
        <v>34756.1</v>
      </c>
      <c r="CG2636" s="26"/>
      <c r="CH2636" s="26"/>
      <c r="CI2636" s="26"/>
      <c r="CJ2636" s="26">
        <f t="shared" si="10742"/>
        <v>34245.599999999999</v>
      </c>
      <c r="CK2636" s="26">
        <f t="shared" si="10743"/>
        <v>34756.1</v>
      </c>
      <c r="CL2636" s="26">
        <f t="shared" si="10744"/>
        <v>34756.1</v>
      </c>
      <c r="CM2636" s="26"/>
      <c r="CN2636" s="26"/>
      <c r="CO2636" s="26"/>
      <c r="CP2636" s="26">
        <f t="shared" si="10745"/>
        <v>34245.599999999999</v>
      </c>
      <c r="CQ2636" s="26">
        <f t="shared" si="10746"/>
        <v>34756.1</v>
      </c>
      <c r="CR2636" s="26">
        <f t="shared" si="10747"/>
        <v>34756.1</v>
      </c>
      <c r="CS2636" s="26"/>
      <c r="CT2636" s="19"/>
      <c r="CU2636" s="35"/>
    </row>
    <row r="2637" spans="1:105" ht="31.2" hidden="1" x14ac:dyDescent="0.3">
      <c r="A2637" s="16" t="s">
        <v>1473</v>
      </c>
      <c r="B2637" s="17">
        <v>120</v>
      </c>
      <c r="C2637" s="16" t="s">
        <v>276</v>
      </c>
      <c r="D2637" s="16" t="s">
        <v>64</v>
      </c>
      <c r="E2637" s="34" t="s">
        <v>1348</v>
      </c>
      <c r="F2637" s="26">
        <v>13685.7</v>
      </c>
      <c r="G2637" s="26">
        <v>13520.2</v>
      </c>
      <c r="H2637" s="26">
        <v>13520.2</v>
      </c>
      <c r="I2637" s="26"/>
      <c r="J2637" s="26"/>
      <c r="K2637" s="26"/>
      <c r="L2637" s="26">
        <f t="shared" si="10941"/>
        <v>13685.7</v>
      </c>
      <c r="M2637" s="26">
        <f t="shared" si="10942"/>
        <v>13520.2</v>
      </c>
      <c r="N2637" s="26">
        <f t="shared" si="10943"/>
        <v>13520.2</v>
      </c>
      <c r="O2637" s="26"/>
      <c r="P2637" s="26"/>
      <c r="Q2637" s="26"/>
      <c r="R2637" s="26">
        <f t="shared" si="10944"/>
        <v>13685.7</v>
      </c>
      <c r="S2637" s="26">
        <f t="shared" si="10945"/>
        <v>13520.2</v>
      </c>
      <c r="T2637" s="26">
        <f t="shared" si="10946"/>
        <v>13520.2</v>
      </c>
      <c r="U2637" s="26"/>
      <c r="V2637" s="26"/>
      <c r="W2637" s="26"/>
      <c r="X2637" s="26">
        <f t="shared" si="10947"/>
        <v>13685.7</v>
      </c>
      <c r="Y2637" s="26">
        <f t="shared" si="10948"/>
        <v>13520.2</v>
      </c>
      <c r="Z2637" s="26">
        <f t="shared" si="10949"/>
        <v>13520.2</v>
      </c>
      <c r="AA2637" s="26"/>
      <c r="AB2637" s="26"/>
      <c r="AC2637" s="26"/>
      <c r="AD2637" s="26">
        <f t="shared" si="10950"/>
        <v>13685.7</v>
      </c>
      <c r="AE2637" s="26">
        <f t="shared" si="10951"/>
        <v>13520.2</v>
      </c>
      <c r="AF2637" s="26">
        <f t="shared" si="10952"/>
        <v>13520.2</v>
      </c>
      <c r="AG2637" s="26"/>
      <c r="AH2637" s="26"/>
      <c r="AI2637" s="26"/>
      <c r="AJ2637" s="26">
        <f t="shared" si="10953"/>
        <v>13685.7</v>
      </c>
      <c r="AK2637" s="26">
        <f t="shared" si="10954"/>
        <v>13520.2</v>
      </c>
      <c r="AL2637" s="26">
        <f t="shared" si="10955"/>
        <v>13520.2</v>
      </c>
      <c r="AM2637" s="26"/>
      <c r="AN2637" s="26"/>
      <c r="AO2637" s="26"/>
      <c r="AP2637" s="26">
        <f t="shared" si="10956"/>
        <v>13685.7</v>
      </c>
      <c r="AQ2637" s="26">
        <f t="shared" si="10957"/>
        <v>13520.2</v>
      </c>
      <c r="AR2637" s="26">
        <f t="shared" si="10958"/>
        <v>13520.2</v>
      </c>
      <c r="AS2637" s="26"/>
      <c r="AT2637" s="26"/>
      <c r="AU2637" s="26"/>
      <c r="AV2637" s="26">
        <f t="shared" si="10959"/>
        <v>13685.7</v>
      </c>
      <c r="AW2637" s="26">
        <f t="shared" si="10960"/>
        <v>13520.2</v>
      </c>
      <c r="AX2637" s="26">
        <f t="shared" si="10961"/>
        <v>13520.2</v>
      </c>
      <c r="AY2637" s="26">
        <v>676.2</v>
      </c>
      <c r="AZ2637" s="26">
        <v>1320</v>
      </c>
      <c r="BA2637" s="26">
        <v>1320</v>
      </c>
      <c r="BB2637" s="26">
        <f t="shared" si="10962"/>
        <v>14361.900000000001</v>
      </c>
      <c r="BC2637" s="26">
        <f t="shared" si="10963"/>
        <v>14840.2</v>
      </c>
      <c r="BD2637" s="26">
        <f t="shared" si="10964"/>
        <v>14840.2</v>
      </c>
      <c r="BE2637" s="26"/>
      <c r="BF2637" s="26"/>
      <c r="BG2637" s="26"/>
      <c r="BH2637" s="26">
        <f t="shared" si="10965"/>
        <v>14361.900000000001</v>
      </c>
      <c r="BI2637" s="26">
        <f t="shared" si="10966"/>
        <v>14840.2</v>
      </c>
      <c r="BJ2637" s="26">
        <f t="shared" si="10967"/>
        <v>14840.2</v>
      </c>
      <c r="BK2637" s="26"/>
      <c r="BL2637" s="26"/>
      <c r="BM2637" s="26"/>
      <c r="BN2637" s="26">
        <f t="shared" si="10968"/>
        <v>14361.900000000001</v>
      </c>
      <c r="BO2637" s="26">
        <f t="shared" si="10969"/>
        <v>14840.2</v>
      </c>
      <c r="BP2637" s="26">
        <f t="shared" si="10970"/>
        <v>14840.2</v>
      </c>
      <c r="BQ2637" s="26"/>
      <c r="BR2637" s="26"/>
      <c r="BS2637" s="26">
        <f t="shared" si="10971"/>
        <v>14361.900000000001</v>
      </c>
      <c r="BT2637" s="26">
        <f t="shared" si="10972"/>
        <v>14840.2</v>
      </c>
      <c r="BU2637" s="26">
        <f t="shared" si="10973"/>
        <v>14840.2</v>
      </c>
      <c r="BV2637" s="26"/>
      <c r="BW2637" s="26"/>
      <c r="BX2637" s="26">
        <f t="shared" si="10974"/>
        <v>14361.900000000001</v>
      </c>
      <c r="BY2637" s="26">
        <f t="shared" si="10975"/>
        <v>14840.2</v>
      </c>
      <c r="BZ2637" s="26">
        <f t="shared" si="10976"/>
        <v>14840.2</v>
      </c>
      <c r="CA2637" s="26"/>
      <c r="CB2637" s="26"/>
      <c r="CC2637" s="26"/>
      <c r="CD2637" s="26">
        <f t="shared" si="10739"/>
        <v>14361.900000000001</v>
      </c>
      <c r="CE2637" s="26">
        <f t="shared" si="10740"/>
        <v>14840.2</v>
      </c>
      <c r="CF2637" s="26">
        <f t="shared" si="10741"/>
        <v>14840.2</v>
      </c>
      <c r="CG2637" s="26"/>
      <c r="CH2637" s="26"/>
      <c r="CI2637" s="26"/>
      <c r="CJ2637" s="26">
        <f t="shared" si="10742"/>
        <v>14361.900000000001</v>
      </c>
      <c r="CK2637" s="26">
        <f t="shared" si="10743"/>
        <v>14840.2</v>
      </c>
      <c r="CL2637" s="26">
        <f t="shared" si="10744"/>
        <v>14840.2</v>
      </c>
      <c r="CM2637" s="26"/>
      <c r="CN2637" s="26"/>
      <c r="CO2637" s="26"/>
      <c r="CP2637" s="26">
        <f t="shared" si="10745"/>
        <v>14361.900000000001</v>
      </c>
      <c r="CQ2637" s="26">
        <f t="shared" si="10746"/>
        <v>14840.2</v>
      </c>
      <c r="CR2637" s="26">
        <f t="shared" si="10747"/>
        <v>14840.2</v>
      </c>
      <c r="CS2637" s="26"/>
      <c r="CT2637" s="19"/>
      <c r="CU2637" s="35"/>
    </row>
    <row r="2638" spans="1:105" ht="31.2" hidden="1" x14ac:dyDescent="0.3">
      <c r="A2638" s="16" t="s">
        <v>1474</v>
      </c>
      <c r="B2638" s="17"/>
      <c r="C2638" s="16"/>
      <c r="D2638" s="16"/>
      <c r="E2638" s="34" t="s">
        <v>1447</v>
      </c>
      <c r="F2638" s="26">
        <f t="shared" ref="F2638:K2638" si="10977">F2639+F2649+F2661</f>
        <v>49659.199999999997</v>
      </c>
      <c r="G2638" s="26">
        <f t="shared" si="10977"/>
        <v>49659.199999999997</v>
      </c>
      <c r="H2638" s="26">
        <f t="shared" si="10977"/>
        <v>49659.199999999997</v>
      </c>
      <c r="I2638" s="26">
        <f t="shared" si="10977"/>
        <v>0</v>
      </c>
      <c r="J2638" s="26">
        <f t="shared" si="10977"/>
        <v>0</v>
      </c>
      <c r="K2638" s="26">
        <f t="shared" si="10977"/>
        <v>0</v>
      </c>
      <c r="L2638" s="26">
        <f t="shared" si="10941"/>
        <v>49659.199999999997</v>
      </c>
      <c r="M2638" s="26">
        <f t="shared" si="10942"/>
        <v>49659.199999999997</v>
      </c>
      <c r="N2638" s="26">
        <f t="shared" si="10943"/>
        <v>49659.199999999997</v>
      </c>
      <c r="O2638" s="26">
        <f>O2639+O2649+O2661</f>
        <v>0</v>
      </c>
      <c r="P2638" s="26">
        <f>P2639+P2649+P2661</f>
        <v>0</v>
      </c>
      <c r="Q2638" s="26">
        <f>Q2639+Q2649+Q2661</f>
        <v>0</v>
      </c>
      <c r="R2638" s="26">
        <f t="shared" si="10944"/>
        <v>49659.199999999997</v>
      </c>
      <c r="S2638" s="26">
        <f t="shared" si="10945"/>
        <v>49659.199999999997</v>
      </c>
      <c r="T2638" s="26">
        <f t="shared" si="10946"/>
        <v>49659.199999999997</v>
      </c>
      <c r="U2638" s="26">
        <f>U2639+U2649+U2661</f>
        <v>0</v>
      </c>
      <c r="V2638" s="26">
        <f>V2639+V2649+V2661</f>
        <v>0</v>
      </c>
      <c r="W2638" s="26">
        <f>W2639+W2649+W2661</f>
        <v>0</v>
      </c>
      <c r="X2638" s="26">
        <f t="shared" si="10947"/>
        <v>49659.199999999997</v>
      </c>
      <c r="Y2638" s="26">
        <f t="shared" si="10948"/>
        <v>49659.199999999997</v>
      </c>
      <c r="Z2638" s="26">
        <f t="shared" si="10949"/>
        <v>49659.199999999997</v>
      </c>
      <c r="AA2638" s="26">
        <f>AA2639+AA2649+AA2661</f>
        <v>0</v>
      </c>
      <c r="AB2638" s="26">
        <f>AB2639+AB2649+AB2661</f>
        <v>0</v>
      </c>
      <c r="AC2638" s="26">
        <f>AC2639+AC2649+AC2661</f>
        <v>0</v>
      </c>
      <c r="AD2638" s="26">
        <f t="shared" si="10950"/>
        <v>49659.199999999997</v>
      </c>
      <c r="AE2638" s="26">
        <f t="shared" si="10951"/>
        <v>49659.199999999997</v>
      </c>
      <c r="AF2638" s="26">
        <f t="shared" si="10952"/>
        <v>49659.199999999997</v>
      </c>
      <c r="AG2638" s="26">
        <f>AG2639+AG2649+AG2661</f>
        <v>0</v>
      </c>
      <c r="AH2638" s="26">
        <f>AH2639+AH2649+AH2661</f>
        <v>0</v>
      </c>
      <c r="AI2638" s="26">
        <f>AI2639+AI2649+AI2661</f>
        <v>0</v>
      </c>
      <c r="AJ2638" s="26">
        <f t="shared" si="10953"/>
        <v>49659.199999999997</v>
      </c>
      <c r="AK2638" s="26">
        <f t="shared" si="10954"/>
        <v>49659.199999999997</v>
      </c>
      <c r="AL2638" s="26">
        <f t="shared" si="10955"/>
        <v>49659.199999999997</v>
      </c>
      <c r="AM2638" s="26">
        <f>AM2639+AM2649+AM2661</f>
        <v>0</v>
      </c>
      <c r="AN2638" s="26">
        <f>AN2639+AN2649+AN2661</f>
        <v>0</v>
      </c>
      <c r="AO2638" s="26">
        <f>AO2639+AO2649+AO2661</f>
        <v>0</v>
      </c>
      <c r="AP2638" s="26">
        <f t="shared" si="10956"/>
        <v>49659.199999999997</v>
      </c>
      <c r="AQ2638" s="26">
        <f t="shared" si="10957"/>
        <v>49659.199999999997</v>
      </c>
      <c r="AR2638" s="26">
        <f t="shared" si="10958"/>
        <v>49659.199999999997</v>
      </c>
      <c r="AS2638" s="26">
        <f>AS2639+AS2649+AS2661</f>
        <v>0</v>
      </c>
      <c r="AT2638" s="26">
        <f>AT2639+AT2649+AT2661</f>
        <v>0</v>
      </c>
      <c r="AU2638" s="26">
        <f>AU2639+AU2649+AU2661</f>
        <v>0</v>
      </c>
      <c r="AV2638" s="26">
        <f t="shared" si="10959"/>
        <v>49659.199999999997</v>
      </c>
      <c r="AW2638" s="26">
        <f t="shared" si="10960"/>
        <v>49659.199999999997</v>
      </c>
      <c r="AX2638" s="26">
        <f t="shared" si="10961"/>
        <v>49659.199999999997</v>
      </c>
      <c r="AY2638" s="26">
        <f>AY2639+AY2649+AY2661</f>
        <v>0</v>
      </c>
      <c r="AZ2638" s="26">
        <f>AZ2639+AZ2649+AZ2661</f>
        <v>0</v>
      </c>
      <c r="BA2638" s="26">
        <f>BA2639+BA2649+BA2661</f>
        <v>0</v>
      </c>
      <c r="BB2638" s="26">
        <f t="shared" si="10962"/>
        <v>49659.199999999997</v>
      </c>
      <c r="BC2638" s="26">
        <f t="shared" si="10963"/>
        <v>49659.199999999997</v>
      </c>
      <c r="BD2638" s="26">
        <f t="shared" si="10964"/>
        <v>49659.199999999997</v>
      </c>
      <c r="BE2638" s="26">
        <f>BE2639+BE2649+BE2661</f>
        <v>0</v>
      </c>
      <c r="BF2638" s="26">
        <f>BF2639+BF2649+BF2661</f>
        <v>0</v>
      </c>
      <c r="BG2638" s="26">
        <f>BG2639+BG2649+BG2661</f>
        <v>0</v>
      </c>
      <c r="BH2638" s="26">
        <f t="shared" si="10965"/>
        <v>49659.199999999997</v>
      </c>
      <c r="BI2638" s="26">
        <f t="shared" si="10966"/>
        <v>49659.199999999997</v>
      </c>
      <c r="BJ2638" s="26">
        <f t="shared" si="10967"/>
        <v>49659.199999999997</v>
      </c>
      <c r="BK2638" s="26">
        <f>BK2639+BK2649+BK2661</f>
        <v>0</v>
      </c>
      <c r="BL2638" s="26">
        <f>BL2639+BL2649+BL2661</f>
        <v>0</v>
      </c>
      <c r="BM2638" s="26">
        <f>BM2639+BM2649+BM2661</f>
        <v>0</v>
      </c>
      <c r="BN2638" s="26">
        <f t="shared" si="10968"/>
        <v>49659.199999999997</v>
      </c>
      <c r="BO2638" s="26">
        <f t="shared" si="10969"/>
        <v>49659.199999999997</v>
      </c>
      <c r="BP2638" s="26">
        <f t="shared" si="10970"/>
        <v>49659.199999999997</v>
      </c>
      <c r="BQ2638" s="26">
        <f>BQ2639+BQ2649+BQ2661</f>
        <v>0</v>
      </c>
      <c r="BR2638" s="26">
        <f>BR2639+BR2649+BR2661</f>
        <v>0</v>
      </c>
      <c r="BS2638" s="26">
        <f t="shared" si="10971"/>
        <v>49659.199999999997</v>
      </c>
      <c r="BT2638" s="26">
        <f t="shared" si="10972"/>
        <v>49659.199999999997</v>
      </c>
      <c r="BU2638" s="26">
        <f t="shared" si="10973"/>
        <v>49659.199999999997</v>
      </c>
      <c r="BV2638" s="26">
        <f>BV2639+BV2649+BV2661</f>
        <v>0</v>
      </c>
      <c r="BW2638" s="26">
        <f>BW2639+BW2649+BW2661</f>
        <v>0</v>
      </c>
      <c r="BX2638" s="26">
        <f t="shared" si="10974"/>
        <v>49659.199999999997</v>
      </c>
      <c r="BY2638" s="26">
        <f t="shared" si="10975"/>
        <v>49659.199999999997</v>
      </c>
      <c r="BZ2638" s="26">
        <f t="shared" si="10976"/>
        <v>49659.199999999997</v>
      </c>
      <c r="CA2638" s="26">
        <f>CA2639+CA2649+CA2661</f>
        <v>194.185</v>
      </c>
      <c r="CB2638" s="26">
        <f>CB2639+CB2649+CB2661</f>
        <v>0</v>
      </c>
      <c r="CC2638" s="26">
        <f>CC2639+CC2649+CC2661</f>
        <v>0</v>
      </c>
      <c r="CD2638" s="26">
        <f t="shared" si="10739"/>
        <v>49853.384999999995</v>
      </c>
      <c r="CE2638" s="26">
        <f t="shared" si="10740"/>
        <v>49659.199999999997</v>
      </c>
      <c r="CF2638" s="26">
        <f t="shared" si="10741"/>
        <v>49659.199999999997</v>
      </c>
      <c r="CG2638" s="26">
        <f>CG2639+CG2649+CG2661</f>
        <v>0</v>
      </c>
      <c r="CH2638" s="26">
        <f>CH2639+CH2649+CH2661</f>
        <v>0</v>
      </c>
      <c r="CI2638" s="26">
        <f>CI2639+CI2649+CI2661</f>
        <v>0</v>
      </c>
      <c r="CJ2638" s="26">
        <f t="shared" si="10742"/>
        <v>49853.384999999995</v>
      </c>
      <c r="CK2638" s="26">
        <f t="shared" si="10743"/>
        <v>49659.199999999997</v>
      </c>
      <c r="CL2638" s="26">
        <f t="shared" si="10744"/>
        <v>49659.199999999997</v>
      </c>
      <c r="CM2638" s="26">
        <f>CM2639+CM2649+CM2661</f>
        <v>0</v>
      </c>
      <c r="CN2638" s="26">
        <f>CN2639+CN2649+CN2661</f>
        <v>0</v>
      </c>
      <c r="CO2638" s="26">
        <f>CO2639+CO2649+CO2661</f>
        <v>0</v>
      </c>
      <c r="CP2638" s="26">
        <f t="shared" si="10745"/>
        <v>49853.384999999995</v>
      </c>
      <c r="CQ2638" s="26">
        <f t="shared" si="10746"/>
        <v>49659.199999999997</v>
      </c>
      <c r="CR2638" s="26">
        <f t="shared" si="10747"/>
        <v>49659.199999999997</v>
      </c>
      <c r="CS2638" s="26">
        <f>CS2639+CS2649+CS2661</f>
        <v>0</v>
      </c>
      <c r="CT2638" s="19"/>
      <c r="CU2638" s="35"/>
      <c r="CX2638" s="1" t="s">
        <v>1346</v>
      </c>
      <c r="DA2638" s="1" t="s">
        <v>29</v>
      </c>
    </row>
    <row r="2639" spans="1:105" ht="93.6" hidden="1" x14ac:dyDescent="0.3">
      <c r="A2639" s="16" t="s">
        <v>1474</v>
      </c>
      <c r="B2639" s="17">
        <v>100</v>
      </c>
      <c r="C2639" s="16"/>
      <c r="D2639" s="16"/>
      <c r="E2639" s="34" t="s">
        <v>129</v>
      </c>
      <c r="F2639" s="26">
        <f t="shared" ref="F2639:K2639" si="10978">F2640</f>
        <v>2133.5</v>
      </c>
      <c r="G2639" s="26">
        <f t="shared" si="10978"/>
        <v>2133.5</v>
      </c>
      <c r="H2639" s="26">
        <f t="shared" si="10978"/>
        <v>2133.5</v>
      </c>
      <c r="I2639" s="26">
        <f t="shared" si="10978"/>
        <v>0</v>
      </c>
      <c r="J2639" s="26">
        <f t="shared" si="10978"/>
        <v>0</v>
      </c>
      <c r="K2639" s="26">
        <f t="shared" si="10978"/>
        <v>0</v>
      </c>
      <c r="L2639" s="26">
        <f t="shared" si="10941"/>
        <v>2133.5</v>
      </c>
      <c r="M2639" s="26">
        <f t="shared" si="10942"/>
        <v>2133.5</v>
      </c>
      <c r="N2639" s="26">
        <f t="shared" si="10943"/>
        <v>2133.5</v>
      </c>
      <c r="O2639" s="26">
        <f>O2640</f>
        <v>0</v>
      </c>
      <c r="P2639" s="26">
        <f>P2640</f>
        <v>0</v>
      </c>
      <c r="Q2639" s="26">
        <f>Q2640</f>
        <v>0</v>
      </c>
      <c r="R2639" s="26">
        <f t="shared" si="10944"/>
        <v>2133.5</v>
      </c>
      <c r="S2639" s="26">
        <f t="shared" si="10945"/>
        <v>2133.5</v>
      </c>
      <c r="T2639" s="26">
        <f t="shared" si="10946"/>
        <v>2133.5</v>
      </c>
      <c r="U2639" s="26">
        <f>U2640</f>
        <v>0</v>
      </c>
      <c r="V2639" s="26">
        <f>V2640</f>
        <v>0</v>
      </c>
      <c r="W2639" s="26">
        <f>W2640</f>
        <v>0</v>
      </c>
      <c r="X2639" s="26">
        <f t="shared" si="10947"/>
        <v>2133.5</v>
      </c>
      <c r="Y2639" s="26">
        <f t="shared" si="10948"/>
        <v>2133.5</v>
      </c>
      <c r="Z2639" s="26">
        <f t="shared" si="10949"/>
        <v>2133.5</v>
      </c>
      <c r="AA2639" s="26">
        <f>AA2640</f>
        <v>0</v>
      </c>
      <c r="AB2639" s="26">
        <f>AB2640</f>
        <v>0</v>
      </c>
      <c r="AC2639" s="26">
        <f>AC2640</f>
        <v>0</v>
      </c>
      <c r="AD2639" s="26">
        <f t="shared" si="10950"/>
        <v>2133.5</v>
      </c>
      <c r="AE2639" s="26">
        <f t="shared" si="10951"/>
        <v>2133.5</v>
      </c>
      <c r="AF2639" s="26">
        <f t="shared" si="10952"/>
        <v>2133.5</v>
      </c>
      <c r="AG2639" s="26">
        <f>AG2640</f>
        <v>0</v>
      </c>
      <c r="AH2639" s="26">
        <f>AH2640</f>
        <v>0</v>
      </c>
      <c r="AI2639" s="26">
        <f>AI2640</f>
        <v>0</v>
      </c>
      <c r="AJ2639" s="26">
        <f t="shared" si="10953"/>
        <v>2133.5</v>
      </c>
      <c r="AK2639" s="26">
        <f t="shared" si="10954"/>
        <v>2133.5</v>
      </c>
      <c r="AL2639" s="26">
        <f t="shared" si="10955"/>
        <v>2133.5</v>
      </c>
      <c r="AM2639" s="26">
        <f>AM2640</f>
        <v>0</v>
      </c>
      <c r="AN2639" s="26">
        <f>AN2640</f>
        <v>0</v>
      </c>
      <c r="AO2639" s="26">
        <f>AO2640</f>
        <v>0</v>
      </c>
      <c r="AP2639" s="26">
        <f t="shared" si="10956"/>
        <v>2133.5</v>
      </c>
      <c r="AQ2639" s="26">
        <f t="shared" si="10957"/>
        <v>2133.5</v>
      </c>
      <c r="AR2639" s="26">
        <f t="shared" si="10958"/>
        <v>2133.5</v>
      </c>
      <c r="AS2639" s="26">
        <f>AS2640</f>
        <v>0</v>
      </c>
      <c r="AT2639" s="26">
        <f>AT2640</f>
        <v>0</v>
      </c>
      <c r="AU2639" s="26">
        <f>AU2640</f>
        <v>0</v>
      </c>
      <c r="AV2639" s="26">
        <f t="shared" si="10959"/>
        <v>2133.5</v>
      </c>
      <c r="AW2639" s="26">
        <f t="shared" si="10960"/>
        <v>2133.5</v>
      </c>
      <c r="AX2639" s="26">
        <f t="shared" si="10961"/>
        <v>2133.5</v>
      </c>
      <c r="AY2639" s="26">
        <f>AY2640</f>
        <v>0</v>
      </c>
      <c r="AZ2639" s="26">
        <f>AZ2640</f>
        <v>0</v>
      </c>
      <c r="BA2639" s="26">
        <f>BA2640</f>
        <v>0</v>
      </c>
      <c r="BB2639" s="26">
        <f t="shared" si="10962"/>
        <v>2133.5</v>
      </c>
      <c r="BC2639" s="26">
        <f t="shared" si="10963"/>
        <v>2133.5</v>
      </c>
      <c r="BD2639" s="26">
        <f t="shared" si="10964"/>
        <v>2133.5</v>
      </c>
      <c r="BE2639" s="26">
        <f>BE2640</f>
        <v>0</v>
      </c>
      <c r="BF2639" s="26">
        <f>BF2640</f>
        <v>0</v>
      </c>
      <c r="BG2639" s="26">
        <f>BG2640</f>
        <v>0</v>
      </c>
      <c r="BH2639" s="26">
        <f t="shared" si="10965"/>
        <v>2133.5</v>
      </c>
      <c r="BI2639" s="26">
        <f t="shared" si="10966"/>
        <v>2133.5</v>
      </c>
      <c r="BJ2639" s="26">
        <f t="shared" si="10967"/>
        <v>2133.5</v>
      </c>
      <c r="BK2639" s="26">
        <f>BK2640</f>
        <v>0</v>
      </c>
      <c r="BL2639" s="26">
        <f>BL2640</f>
        <v>0</v>
      </c>
      <c r="BM2639" s="26">
        <f>BM2640</f>
        <v>0</v>
      </c>
      <c r="BN2639" s="26">
        <f t="shared" si="10968"/>
        <v>2133.5</v>
      </c>
      <c r="BO2639" s="26">
        <f t="shared" si="10969"/>
        <v>2133.5</v>
      </c>
      <c r="BP2639" s="26">
        <f t="shared" si="10970"/>
        <v>2133.5</v>
      </c>
      <c r="BQ2639" s="26">
        <f>BQ2640</f>
        <v>0</v>
      </c>
      <c r="BR2639" s="26">
        <f>BR2640</f>
        <v>0</v>
      </c>
      <c r="BS2639" s="26">
        <f t="shared" si="10971"/>
        <v>2133.5</v>
      </c>
      <c r="BT2639" s="26">
        <f t="shared" si="10972"/>
        <v>2133.5</v>
      </c>
      <c r="BU2639" s="26">
        <f t="shared" si="10973"/>
        <v>2133.5</v>
      </c>
      <c r="BV2639" s="26">
        <f>BV2640</f>
        <v>0</v>
      </c>
      <c r="BW2639" s="26">
        <f>BW2640</f>
        <v>0</v>
      </c>
      <c r="BX2639" s="26">
        <f t="shared" si="10974"/>
        <v>2133.5</v>
      </c>
      <c r="BY2639" s="26">
        <f t="shared" si="10975"/>
        <v>2133.5</v>
      </c>
      <c r="BZ2639" s="26">
        <f t="shared" si="10976"/>
        <v>2133.5</v>
      </c>
      <c r="CA2639" s="26">
        <f>CA2640</f>
        <v>194.185</v>
      </c>
      <c r="CB2639" s="26">
        <f>CB2640</f>
        <v>0</v>
      </c>
      <c r="CC2639" s="26">
        <f>CC2640</f>
        <v>0</v>
      </c>
      <c r="CD2639" s="26">
        <f t="shared" si="10739"/>
        <v>2327.6849999999999</v>
      </c>
      <c r="CE2639" s="26">
        <f t="shared" si="10740"/>
        <v>2133.5</v>
      </c>
      <c r="CF2639" s="26">
        <f t="shared" si="10741"/>
        <v>2133.5</v>
      </c>
      <c r="CG2639" s="26">
        <f>CG2640</f>
        <v>0</v>
      </c>
      <c r="CH2639" s="26">
        <f>CH2640</f>
        <v>0</v>
      </c>
      <c r="CI2639" s="26">
        <f>CI2640</f>
        <v>0</v>
      </c>
      <c r="CJ2639" s="26">
        <f t="shared" si="10742"/>
        <v>2327.6849999999999</v>
      </c>
      <c r="CK2639" s="26">
        <f t="shared" si="10743"/>
        <v>2133.5</v>
      </c>
      <c r="CL2639" s="26">
        <f t="shared" si="10744"/>
        <v>2133.5</v>
      </c>
      <c r="CM2639" s="26">
        <f>CM2640</f>
        <v>0</v>
      </c>
      <c r="CN2639" s="26">
        <f>CN2640</f>
        <v>0</v>
      </c>
      <c r="CO2639" s="26">
        <f>CO2640</f>
        <v>0</v>
      </c>
      <c r="CP2639" s="26">
        <f t="shared" si="10745"/>
        <v>2327.6849999999999</v>
      </c>
      <c r="CQ2639" s="26">
        <f t="shared" si="10746"/>
        <v>2133.5</v>
      </c>
      <c r="CR2639" s="26">
        <f t="shared" si="10747"/>
        <v>2133.5</v>
      </c>
      <c r="CS2639" s="26">
        <f>CS2640</f>
        <v>0</v>
      </c>
      <c r="CT2639" s="19"/>
      <c r="CU2639" s="35"/>
      <c r="CY2639" s="1" t="s">
        <v>27</v>
      </c>
    </row>
    <row r="2640" spans="1:105" ht="31.2" hidden="1" x14ac:dyDescent="0.3">
      <c r="A2640" s="16" t="s">
        <v>1474</v>
      </c>
      <c r="B2640" s="17">
        <v>120</v>
      </c>
      <c r="C2640" s="16"/>
      <c r="D2640" s="16"/>
      <c r="E2640" s="34" t="s">
        <v>392</v>
      </c>
      <c r="F2640" s="26">
        <f t="shared" ref="F2640:K2640" si="10979">F2641+F2642+F2643+F2644+F2645+F2646+F2647+F2648</f>
        <v>2133.5</v>
      </c>
      <c r="G2640" s="26">
        <f t="shared" si="10979"/>
        <v>2133.5</v>
      </c>
      <c r="H2640" s="26">
        <f t="shared" si="10979"/>
        <v>2133.5</v>
      </c>
      <c r="I2640" s="26">
        <f t="shared" si="10979"/>
        <v>0</v>
      </c>
      <c r="J2640" s="26">
        <f t="shared" si="10979"/>
        <v>0</v>
      </c>
      <c r="K2640" s="26">
        <f t="shared" si="10979"/>
        <v>0</v>
      </c>
      <c r="L2640" s="26">
        <f t="shared" si="10941"/>
        <v>2133.5</v>
      </c>
      <c r="M2640" s="26">
        <f t="shared" si="10942"/>
        <v>2133.5</v>
      </c>
      <c r="N2640" s="26">
        <f t="shared" si="10943"/>
        <v>2133.5</v>
      </c>
      <c r="O2640" s="26">
        <f>O2641+O2642+O2643+O2644+O2645+O2646+O2647+O2648</f>
        <v>0</v>
      </c>
      <c r="P2640" s="26">
        <f>P2641+P2642+P2643+P2644+P2645+P2646+P2647+P2648</f>
        <v>0</v>
      </c>
      <c r="Q2640" s="26">
        <f>Q2641+Q2642+Q2643+Q2644+Q2645+Q2646+Q2647+Q2648</f>
        <v>0</v>
      </c>
      <c r="R2640" s="26">
        <f t="shared" si="10944"/>
        <v>2133.5</v>
      </c>
      <c r="S2640" s="26">
        <f t="shared" si="10945"/>
        <v>2133.5</v>
      </c>
      <c r="T2640" s="26">
        <f t="shared" si="10946"/>
        <v>2133.5</v>
      </c>
      <c r="U2640" s="26">
        <f>U2641+U2642+U2643+U2644+U2645+U2646+U2647+U2648</f>
        <v>0</v>
      </c>
      <c r="V2640" s="26">
        <f>V2641+V2642+V2643+V2644+V2645+V2646+V2647+V2648</f>
        <v>0</v>
      </c>
      <c r="W2640" s="26">
        <f>W2641+W2642+W2643+W2644+W2645+W2646+W2647+W2648</f>
        <v>0</v>
      </c>
      <c r="X2640" s="26">
        <f t="shared" si="10947"/>
        <v>2133.5</v>
      </c>
      <c r="Y2640" s="26">
        <f t="shared" si="10948"/>
        <v>2133.5</v>
      </c>
      <c r="Z2640" s="26">
        <f t="shared" si="10949"/>
        <v>2133.5</v>
      </c>
      <c r="AA2640" s="26">
        <f>AA2641+AA2642+AA2643+AA2644+AA2645+AA2646+AA2647+AA2648</f>
        <v>0</v>
      </c>
      <c r="AB2640" s="26">
        <f>AB2641+AB2642+AB2643+AB2644+AB2645+AB2646+AB2647+AB2648</f>
        <v>0</v>
      </c>
      <c r="AC2640" s="26">
        <f>AC2641+AC2642+AC2643+AC2644+AC2645+AC2646+AC2647+AC2648</f>
        <v>0</v>
      </c>
      <c r="AD2640" s="26">
        <f t="shared" si="10950"/>
        <v>2133.5</v>
      </c>
      <c r="AE2640" s="26">
        <f t="shared" si="10951"/>
        <v>2133.5</v>
      </c>
      <c r="AF2640" s="26">
        <f t="shared" si="10952"/>
        <v>2133.5</v>
      </c>
      <c r="AG2640" s="26">
        <f>AG2641+AG2642+AG2643+AG2644+AG2645+AG2646+AG2647+AG2648</f>
        <v>0</v>
      </c>
      <c r="AH2640" s="26">
        <f>AH2641+AH2642+AH2643+AH2644+AH2645+AH2646+AH2647+AH2648</f>
        <v>0</v>
      </c>
      <c r="AI2640" s="26">
        <f>AI2641+AI2642+AI2643+AI2644+AI2645+AI2646+AI2647+AI2648</f>
        <v>0</v>
      </c>
      <c r="AJ2640" s="26">
        <f t="shared" si="10953"/>
        <v>2133.5</v>
      </c>
      <c r="AK2640" s="26">
        <f t="shared" si="10954"/>
        <v>2133.5</v>
      </c>
      <c r="AL2640" s="26">
        <f t="shared" si="10955"/>
        <v>2133.5</v>
      </c>
      <c r="AM2640" s="26">
        <f>AM2641+AM2642+AM2643+AM2644+AM2645+AM2646+AM2647+AM2648</f>
        <v>0</v>
      </c>
      <c r="AN2640" s="26">
        <f>AN2641+AN2642+AN2643+AN2644+AN2645+AN2646+AN2647+AN2648</f>
        <v>0</v>
      </c>
      <c r="AO2640" s="26">
        <f>AO2641+AO2642+AO2643+AO2644+AO2645+AO2646+AO2647+AO2648</f>
        <v>0</v>
      </c>
      <c r="AP2640" s="26">
        <f t="shared" si="10956"/>
        <v>2133.5</v>
      </c>
      <c r="AQ2640" s="26">
        <f t="shared" si="10957"/>
        <v>2133.5</v>
      </c>
      <c r="AR2640" s="26">
        <f t="shared" si="10958"/>
        <v>2133.5</v>
      </c>
      <c r="AS2640" s="26">
        <f>AS2641+AS2642+AS2643+AS2644+AS2645+AS2646+AS2647+AS2648</f>
        <v>0</v>
      </c>
      <c r="AT2640" s="26">
        <f>AT2641+AT2642+AT2643+AT2644+AT2645+AT2646+AT2647+AT2648</f>
        <v>0</v>
      </c>
      <c r="AU2640" s="26">
        <f>AU2641+AU2642+AU2643+AU2644+AU2645+AU2646+AU2647+AU2648</f>
        <v>0</v>
      </c>
      <c r="AV2640" s="26">
        <f t="shared" si="10959"/>
        <v>2133.5</v>
      </c>
      <c r="AW2640" s="26">
        <f t="shared" si="10960"/>
        <v>2133.5</v>
      </c>
      <c r="AX2640" s="26">
        <f t="shared" si="10961"/>
        <v>2133.5</v>
      </c>
      <c r="AY2640" s="26">
        <f>AY2641+AY2642+AY2643+AY2644+AY2645+AY2646+AY2647+AY2648</f>
        <v>0</v>
      </c>
      <c r="AZ2640" s="26">
        <f>AZ2641+AZ2642+AZ2643+AZ2644+AZ2645+AZ2646+AZ2647+AZ2648</f>
        <v>0</v>
      </c>
      <c r="BA2640" s="26">
        <f>BA2641+BA2642+BA2643+BA2644+BA2645+BA2646+BA2647+BA2648</f>
        <v>0</v>
      </c>
      <c r="BB2640" s="26">
        <f t="shared" si="10962"/>
        <v>2133.5</v>
      </c>
      <c r="BC2640" s="26">
        <f t="shared" si="10963"/>
        <v>2133.5</v>
      </c>
      <c r="BD2640" s="26">
        <f t="shared" si="10964"/>
        <v>2133.5</v>
      </c>
      <c r="BE2640" s="26">
        <f>BE2641+BE2642+BE2643+BE2644+BE2645+BE2646+BE2647+BE2648</f>
        <v>0</v>
      </c>
      <c r="BF2640" s="26">
        <f>BF2641+BF2642+BF2643+BF2644+BF2645+BF2646+BF2647+BF2648</f>
        <v>0</v>
      </c>
      <c r="BG2640" s="26">
        <f>BG2641+BG2642+BG2643+BG2644+BG2645+BG2646+BG2647+BG2648</f>
        <v>0</v>
      </c>
      <c r="BH2640" s="26">
        <f t="shared" si="10965"/>
        <v>2133.5</v>
      </c>
      <c r="BI2640" s="26">
        <f t="shared" si="10966"/>
        <v>2133.5</v>
      </c>
      <c r="BJ2640" s="26">
        <f t="shared" si="10967"/>
        <v>2133.5</v>
      </c>
      <c r="BK2640" s="26">
        <f>BK2641+BK2642+BK2643+BK2644+BK2645+BK2646+BK2647+BK2648</f>
        <v>0</v>
      </c>
      <c r="BL2640" s="26">
        <f>BL2641+BL2642+BL2643+BL2644+BL2645+BL2646+BL2647+BL2648</f>
        <v>0</v>
      </c>
      <c r="BM2640" s="26">
        <f>BM2641+BM2642+BM2643+BM2644+BM2645+BM2646+BM2647+BM2648</f>
        <v>0</v>
      </c>
      <c r="BN2640" s="26">
        <f t="shared" si="10968"/>
        <v>2133.5</v>
      </c>
      <c r="BO2640" s="26">
        <f t="shared" si="10969"/>
        <v>2133.5</v>
      </c>
      <c r="BP2640" s="26">
        <f t="shared" si="10970"/>
        <v>2133.5</v>
      </c>
      <c r="BQ2640" s="26">
        <f>BQ2641+BQ2642+BQ2643+BQ2644+BQ2645+BQ2646+BQ2647+BQ2648</f>
        <v>0</v>
      </c>
      <c r="BR2640" s="26">
        <f>BR2641+BR2642+BR2643+BR2644+BR2645+BR2646+BR2647+BR2648</f>
        <v>0</v>
      </c>
      <c r="BS2640" s="26">
        <f t="shared" si="10971"/>
        <v>2133.5</v>
      </c>
      <c r="BT2640" s="26">
        <f t="shared" si="10972"/>
        <v>2133.5</v>
      </c>
      <c r="BU2640" s="26">
        <f t="shared" si="10973"/>
        <v>2133.5</v>
      </c>
      <c r="BV2640" s="26">
        <f>BV2641+BV2642+BV2643+BV2644+BV2645+BV2646+BV2647+BV2648</f>
        <v>0</v>
      </c>
      <c r="BW2640" s="26">
        <f>BW2641+BW2642+BW2643+BW2644+BW2645+BW2646+BW2647+BW2648</f>
        <v>0</v>
      </c>
      <c r="BX2640" s="26">
        <f t="shared" si="10974"/>
        <v>2133.5</v>
      </c>
      <c r="BY2640" s="26">
        <f t="shared" si="10975"/>
        <v>2133.5</v>
      </c>
      <c r="BZ2640" s="26">
        <f t="shared" si="10976"/>
        <v>2133.5</v>
      </c>
      <c r="CA2640" s="26">
        <f>CA2641+CA2642+CA2643+CA2644+CA2645+CA2646+CA2647+CA2648</f>
        <v>194.185</v>
      </c>
      <c r="CB2640" s="26">
        <f>CB2641+CB2642+CB2643+CB2644+CB2645+CB2646+CB2647+CB2648</f>
        <v>0</v>
      </c>
      <c r="CC2640" s="26">
        <f>CC2641+CC2642+CC2643+CC2644+CC2645+CC2646+CC2647+CC2648</f>
        <v>0</v>
      </c>
      <c r="CD2640" s="26">
        <f t="shared" si="10739"/>
        <v>2327.6849999999999</v>
      </c>
      <c r="CE2640" s="26">
        <f t="shared" si="10740"/>
        <v>2133.5</v>
      </c>
      <c r="CF2640" s="26">
        <f t="shared" si="10741"/>
        <v>2133.5</v>
      </c>
      <c r="CG2640" s="26">
        <f>CG2641+CG2642+CG2643+CG2644+CG2645+CG2646+CG2647+CG2648</f>
        <v>0</v>
      </c>
      <c r="CH2640" s="26">
        <f>CH2641+CH2642+CH2643+CH2644+CH2645+CH2646+CH2647+CH2648</f>
        <v>0</v>
      </c>
      <c r="CI2640" s="26">
        <f>CI2641+CI2642+CI2643+CI2644+CI2645+CI2646+CI2647+CI2648</f>
        <v>0</v>
      </c>
      <c r="CJ2640" s="26">
        <f t="shared" si="10742"/>
        <v>2327.6849999999999</v>
      </c>
      <c r="CK2640" s="26">
        <f t="shared" si="10743"/>
        <v>2133.5</v>
      </c>
      <c r="CL2640" s="26">
        <f t="shared" si="10744"/>
        <v>2133.5</v>
      </c>
      <c r="CM2640" s="26">
        <f>CM2641+CM2642+CM2643+CM2644+CM2645+CM2646+CM2647+CM2648</f>
        <v>0</v>
      </c>
      <c r="CN2640" s="26">
        <f>CN2641+CN2642+CN2643+CN2644+CN2645+CN2646+CN2647+CN2648</f>
        <v>0</v>
      </c>
      <c r="CO2640" s="26">
        <f>CO2641+CO2642+CO2643+CO2644+CO2645+CO2646+CO2647+CO2648</f>
        <v>0</v>
      </c>
      <c r="CP2640" s="26">
        <f t="shared" si="10745"/>
        <v>2327.6849999999999</v>
      </c>
      <c r="CQ2640" s="26">
        <f t="shared" si="10746"/>
        <v>2133.5</v>
      </c>
      <c r="CR2640" s="26">
        <f t="shared" si="10747"/>
        <v>2133.5</v>
      </c>
      <c r="CS2640" s="26">
        <f>CS2641+CS2642+CS2643+CS2644+CS2645+CS2646+CS2647+CS2648</f>
        <v>0</v>
      </c>
      <c r="CT2640" s="19"/>
      <c r="CU2640" s="35"/>
      <c r="CZ2640" s="1" t="s">
        <v>28</v>
      </c>
    </row>
    <row r="2641" spans="1:104" ht="46.8" hidden="1" x14ac:dyDescent="0.3">
      <c r="A2641" s="16" t="s">
        <v>1474</v>
      </c>
      <c r="B2641" s="17">
        <v>120</v>
      </c>
      <c r="C2641" s="16" t="s">
        <v>40</v>
      </c>
      <c r="D2641" s="16" t="s">
        <v>352</v>
      </c>
      <c r="E2641" s="34" t="s">
        <v>1457</v>
      </c>
      <c r="F2641" s="26">
        <v>174</v>
      </c>
      <c r="G2641" s="26">
        <v>174</v>
      </c>
      <c r="H2641" s="26">
        <v>174</v>
      </c>
      <c r="I2641" s="26"/>
      <c r="J2641" s="26"/>
      <c r="K2641" s="26"/>
      <c r="L2641" s="26">
        <f t="shared" si="10941"/>
        <v>174</v>
      </c>
      <c r="M2641" s="26">
        <f t="shared" si="10942"/>
        <v>174</v>
      </c>
      <c r="N2641" s="26">
        <f t="shared" si="10943"/>
        <v>174</v>
      </c>
      <c r="O2641" s="26"/>
      <c r="P2641" s="26"/>
      <c r="Q2641" s="26"/>
      <c r="R2641" s="26">
        <f t="shared" si="10944"/>
        <v>174</v>
      </c>
      <c r="S2641" s="26">
        <f t="shared" si="10945"/>
        <v>174</v>
      </c>
      <c r="T2641" s="26">
        <f t="shared" si="10946"/>
        <v>174</v>
      </c>
      <c r="U2641" s="26"/>
      <c r="V2641" s="26"/>
      <c r="W2641" s="26"/>
      <c r="X2641" s="26">
        <f t="shared" si="10947"/>
        <v>174</v>
      </c>
      <c r="Y2641" s="26">
        <f t="shared" si="10948"/>
        <v>174</v>
      </c>
      <c r="Z2641" s="26">
        <f t="shared" si="10949"/>
        <v>174</v>
      </c>
      <c r="AA2641" s="26"/>
      <c r="AB2641" s="26"/>
      <c r="AC2641" s="26"/>
      <c r="AD2641" s="26">
        <f t="shared" si="10950"/>
        <v>174</v>
      </c>
      <c r="AE2641" s="26">
        <f t="shared" si="10951"/>
        <v>174</v>
      </c>
      <c r="AF2641" s="26">
        <f t="shared" si="10952"/>
        <v>174</v>
      </c>
      <c r="AG2641" s="26"/>
      <c r="AH2641" s="26"/>
      <c r="AI2641" s="26"/>
      <c r="AJ2641" s="26">
        <f t="shared" si="10953"/>
        <v>174</v>
      </c>
      <c r="AK2641" s="26">
        <f t="shared" si="10954"/>
        <v>174</v>
      </c>
      <c r="AL2641" s="26">
        <f t="shared" si="10955"/>
        <v>174</v>
      </c>
      <c r="AM2641" s="26"/>
      <c r="AN2641" s="26"/>
      <c r="AO2641" s="26"/>
      <c r="AP2641" s="26">
        <f t="shared" si="10956"/>
        <v>174</v>
      </c>
      <c r="AQ2641" s="26">
        <f t="shared" si="10957"/>
        <v>174</v>
      </c>
      <c r="AR2641" s="26">
        <f t="shared" si="10958"/>
        <v>174</v>
      </c>
      <c r="AS2641" s="26"/>
      <c r="AT2641" s="26"/>
      <c r="AU2641" s="26"/>
      <c r="AV2641" s="26">
        <f t="shared" si="10959"/>
        <v>174</v>
      </c>
      <c r="AW2641" s="26">
        <f t="shared" si="10960"/>
        <v>174</v>
      </c>
      <c r="AX2641" s="26">
        <f t="shared" si="10961"/>
        <v>174</v>
      </c>
      <c r="AY2641" s="26"/>
      <c r="AZ2641" s="26"/>
      <c r="BA2641" s="26"/>
      <c r="BB2641" s="26">
        <f t="shared" si="10962"/>
        <v>174</v>
      </c>
      <c r="BC2641" s="26">
        <f t="shared" si="10963"/>
        <v>174</v>
      </c>
      <c r="BD2641" s="26">
        <f t="shared" si="10964"/>
        <v>174</v>
      </c>
      <c r="BE2641" s="26"/>
      <c r="BF2641" s="26"/>
      <c r="BG2641" s="26"/>
      <c r="BH2641" s="26">
        <f t="shared" si="10965"/>
        <v>174</v>
      </c>
      <c r="BI2641" s="26">
        <f t="shared" si="10966"/>
        <v>174</v>
      </c>
      <c r="BJ2641" s="26">
        <f t="shared" si="10967"/>
        <v>174</v>
      </c>
      <c r="BK2641" s="26"/>
      <c r="BL2641" s="26"/>
      <c r="BM2641" s="26"/>
      <c r="BN2641" s="26">
        <f t="shared" si="10968"/>
        <v>174</v>
      </c>
      <c r="BO2641" s="26">
        <f t="shared" si="10969"/>
        <v>174</v>
      </c>
      <c r="BP2641" s="26">
        <f t="shared" si="10970"/>
        <v>174</v>
      </c>
      <c r="BQ2641" s="26"/>
      <c r="BR2641" s="26"/>
      <c r="BS2641" s="26">
        <f t="shared" si="10971"/>
        <v>174</v>
      </c>
      <c r="BT2641" s="26">
        <f t="shared" si="10972"/>
        <v>174</v>
      </c>
      <c r="BU2641" s="26">
        <f t="shared" si="10973"/>
        <v>174</v>
      </c>
      <c r="BV2641" s="26"/>
      <c r="BW2641" s="26"/>
      <c r="BX2641" s="26">
        <f t="shared" si="10974"/>
        <v>174</v>
      </c>
      <c r="BY2641" s="26">
        <f t="shared" si="10975"/>
        <v>174</v>
      </c>
      <c r="BZ2641" s="26">
        <f t="shared" si="10976"/>
        <v>174</v>
      </c>
      <c r="CA2641" s="26"/>
      <c r="CB2641" s="26"/>
      <c r="CC2641" s="26"/>
      <c r="CD2641" s="26">
        <f t="shared" si="10739"/>
        <v>174</v>
      </c>
      <c r="CE2641" s="26">
        <f t="shared" si="10740"/>
        <v>174</v>
      </c>
      <c r="CF2641" s="26">
        <f t="shared" si="10741"/>
        <v>174</v>
      </c>
      <c r="CG2641" s="26"/>
      <c r="CH2641" s="26"/>
      <c r="CI2641" s="26"/>
      <c r="CJ2641" s="26">
        <f t="shared" si="10742"/>
        <v>174</v>
      </c>
      <c r="CK2641" s="26">
        <f t="shared" si="10743"/>
        <v>174</v>
      </c>
      <c r="CL2641" s="26">
        <f t="shared" si="10744"/>
        <v>174</v>
      </c>
      <c r="CM2641" s="26"/>
      <c r="CN2641" s="26"/>
      <c r="CO2641" s="26"/>
      <c r="CP2641" s="26">
        <f t="shared" si="10745"/>
        <v>174</v>
      </c>
      <c r="CQ2641" s="26">
        <f t="shared" si="10746"/>
        <v>174</v>
      </c>
      <c r="CR2641" s="26">
        <f t="shared" si="10747"/>
        <v>174</v>
      </c>
      <c r="CS2641" s="26"/>
      <c r="CT2641" s="19"/>
      <c r="CU2641" s="35"/>
    </row>
    <row r="2642" spans="1:104" hidden="1" x14ac:dyDescent="0.3">
      <c r="A2642" s="16" t="s">
        <v>1474</v>
      </c>
      <c r="B2642" s="17">
        <v>120</v>
      </c>
      <c r="C2642" s="16" t="s">
        <v>40</v>
      </c>
      <c r="D2642" s="16" t="s">
        <v>41</v>
      </c>
      <c r="E2642" s="34" t="s">
        <v>42</v>
      </c>
      <c r="F2642" s="26">
        <v>851.1</v>
      </c>
      <c r="G2642" s="26">
        <v>851.1</v>
      </c>
      <c r="H2642" s="26">
        <v>851.1</v>
      </c>
      <c r="I2642" s="26"/>
      <c r="J2642" s="26"/>
      <c r="K2642" s="26"/>
      <c r="L2642" s="26">
        <f t="shared" si="10941"/>
        <v>851.1</v>
      </c>
      <c r="M2642" s="26">
        <f t="shared" si="10942"/>
        <v>851.1</v>
      </c>
      <c r="N2642" s="26">
        <f t="shared" si="10943"/>
        <v>851.1</v>
      </c>
      <c r="O2642" s="26"/>
      <c r="P2642" s="26"/>
      <c r="Q2642" s="26"/>
      <c r="R2642" s="26">
        <f t="shared" si="10944"/>
        <v>851.1</v>
      </c>
      <c r="S2642" s="26">
        <f t="shared" si="10945"/>
        <v>851.1</v>
      </c>
      <c r="T2642" s="26">
        <f t="shared" si="10946"/>
        <v>851.1</v>
      </c>
      <c r="U2642" s="26"/>
      <c r="V2642" s="26"/>
      <c r="W2642" s="26"/>
      <c r="X2642" s="26">
        <f t="shared" si="10947"/>
        <v>851.1</v>
      </c>
      <c r="Y2642" s="26">
        <f t="shared" si="10948"/>
        <v>851.1</v>
      </c>
      <c r="Z2642" s="26">
        <f t="shared" si="10949"/>
        <v>851.1</v>
      </c>
      <c r="AA2642" s="26"/>
      <c r="AB2642" s="26"/>
      <c r="AC2642" s="26"/>
      <c r="AD2642" s="26">
        <f t="shared" si="10950"/>
        <v>851.1</v>
      </c>
      <c r="AE2642" s="26">
        <f t="shared" si="10951"/>
        <v>851.1</v>
      </c>
      <c r="AF2642" s="26">
        <f t="shared" si="10952"/>
        <v>851.1</v>
      </c>
      <c r="AG2642" s="26"/>
      <c r="AH2642" s="26"/>
      <c r="AI2642" s="26"/>
      <c r="AJ2642" s="26">
        <f t="shared" si="10953"/>
        <v>851.1</v>
      </c>
      <c r="AK2642" s="26">
        <f t="shared" si="10954"/>
        <v>851.1</v>
      </c>
      <c r="AL2642" s="26">
        <f t="shared" si="10955"/>
        <v>851.1</v>
      </c>
      <c r="AM2642" s="26"/>
      <c r="AN2642" s="26"/>
      <c r="AO2642" s="26"/>
      <c r="AP2642" s="26">
        <f t="shared" si="10956"/>
        <v>851.1</v>
      </c>
      <c r="AQ2642" s="26">
        <f t="shared" si="10957"/>
        <v>851.1</v>
      </c>
      <c r="AR2642" s="26">
        <f t="shared" si="10958"/>
        <v>851.1</v>
      </c>
      <c r="AS2642" s="26"/>
      <c r="AT2642" s="26"/>
      <c r="AU2642" s="26"/>
      <c r="AV2642" s="26">
        <f t="shared" si="10959"/>
        <v>851.1</v>
      </c>
      <c r="AW2642" s="26">
        <f t="shared" si="10960"/>
        <v>851.1</v>
      </c>
      <c r="AX2642" s="26">
        <f t="shared" si="10961"/>
        <v>851.1</v>
      </c>
      <c r="AY2642" s="26"/>
      <c r="AZ2642" s="26"/>
      <c r="BA2642" s="26"/>
      <c r="BB2642" s="26">
        <f t="shared" si="10962"/>
        <v>851.1</v>
      </c>
      <c r="BC2642" s="26">
        <f t="shared" si="10963"/>
        <v>851.1</v>
      </c>
      <c r="BD2642" s="26">
        <f t="shared" si="10964"/>
        <v>851.1</v>
      </c>
      <c r="BE2642" s="26"/>
      <c r="BF2642" s="26"/>
      <c r="BG2642" s="26"/>
      <c r="BH2642" s="26">
        <f t="shared" si="10965"/>
        <v>851.1</v>
      </c>
      <c r="BI2642" s="26">
        <f t="shared" si="10966"/>
        <v>851.1</v>
      </c>
      <c r="BJ2642" s="26">
        <f t="shared" si="10967"/>
        <v>851.1</v>
      </c>
      <c r="BK2642" s="26"/>
      <c r="BL2642" s="26"/>
      <c r="BM2642" s="26"/>
      <c r="BN2642" s="26">
        <f t="shared" si="10968"/>
        <v>851.1</v>
      </c>
      <c r="BO2642" s="26">
        <f t="shared" si="10969"/>
        <v>851.1</v>
      </c>
      <c r="BP2642" s="26">
        <f t="shared" si="10970"/>
        <v>851.1</v>
      </c>
      <c r="BQ2642" s="26"/>
      <c r="BR2642" s="26"/>
      <c r="BS2642" s="26">
        <f t="shared" si="10971"/>
        <v>851.1</v>
      </c>
      <c r="BT2642" s="26">
        <f t="shared" si="10972"/>
        <v>851.1</v>
      </c>
      <c r="BU2642" s="26">
        <f t="shared" si="10973"/>
        <v>851.1</v>
      </c>
      <c r="BV2642" s="26"/>
      <c r="BW2642" s="26"/>
      <c r="BX2642" s="26">
        <f t="shared" si="10974"/>
        <v>851.1</v>
      </c>
      <c r="BY2642" s="26">
        <f t="shared" si="10975"/>
        <v>851.1</v>
      </c>
      <c r="BZ2642" s="26">
        <f t="shared" si="10976"/>
        <v>851.1</v>
      </c>
      <c r="CA2642" s="26">
        <v>194.185</v>
      </c>
      <c r="CB2642" s="26"/>
      <c r="CC2642" s="26"/>
      <c r="CD2642" s="26">
        <f t="shared" si="10739"/>
        <v>1045.2850000000001</v>
      </c>
      <c r="CE2642" s="26">
        <f t="shared" si="10740"/>
        <v>851.1</v>
      </c>
      <c r="CF2642" s="26">
        <f t="shared" si="10741"/>
        <v>851.1</v>
      </c>
      <c r="CG2642" s="26"/>
      <c r="CH2642" s="26"/>
      <c r="CI2642" s="26"/>
      <c r="CJ2642" s="26">
        <f t="shared" si="10742"/>
        <v>1045.2850000000001</v>
      </c>
      <c r="CK2642" s="26">
        <f t="shared" si="10743"/>
        <v>851.1</v>
      </c>
      <c r="CL2642" s="26">
        <f t="shared" si="10744"/>
        <v>851.1</v>
      </c>
      <c r="CM2642" s="26"/>
      <c r="CN2642" s="26"/>
      <c r="CO2642" s="26"/>
      <c r="CP2642" s="26">
        <f t="shared" si="10745"/>
        <v>1045.2850000000001</v>
      </c>
      <c r="CQ2642" s="26">
        <f t="shared" si="10746"/>
        <v>851.1</v>
      </c>
      <c r="CR2642" s="26">
        <f t="shared" si="10747"/>
        <v>851.1</v>
      </c>
      <c r="CS2642" s="26"/>
      <c r="CT2642" s="19"/>
      <c r="CU2642" s="35"/>
    </row>
    <row r="2643" spans="1:104" hidden="1" x14ac:dyDescent="0.3">
      <c r="A2643" s="16" t="s">
        <v>1474</v>
      </c>
      <c r="B2643" s="17">
        <v>120</v>
      </c>
      <c r="C2643" s="16" t="s">
        <v>393</v>
      </c>
      <c r="D2643" s="16" t="s">
        <v>47</v>
      </c>
      <c r="E2643" s="34" t="s">
        <v>851</v>
      </c>
      <c r="F2643" s="26">
        <v>162</v>
      </c>
      <c r="G2643" s="26">
        <v>162</v>
      </c>
      <c r="H2643" s="26">
        <v>162</v>
      </c>
      <c r="I2643" s="26"/>
      <c r="J2643" s="26"/>
      <c r="K2643" s="26"/>
      <c r="L2643" s="26">
        <f t="shared" si="10941"/>
        <v>162</v>
      </c>
      <c r="M2643" s="26">
        <f t="shared" si="10942"/>
        <v>162</v>
      </c>
      <c r="N2643" s="26">
        <f t="shared" si="10943"/>
        <v>162</v>
      </c>
      <c r="O2643" s="26"/>
      <c r="P2643" s="26"/>
      <c r="Q2643" s="26"/>
      <c r="R2643" s="26">
        <f t="shared" si="10944"/>
        <v>162</v>
      </c>
      <c r="S2643" s="26">
        <f t="shared" si="10945"/>
        <v>162</v>
      </c>
      <c r="T2643" s="26">
        <f t="shared" si="10946"/>
        <v>162</v>
      </c>
      <c r="U2643" s="26"/>
      <c r="V2643" s="26"/>
      <c r="W2643" s="26"/>
      <c r="X2643" s="26">
        <f t="shared" si="10947"/>
        <v>162</v>
      </c>
      <c r="Y2643" s="26">
        <f t="shared" si="10948"/>
        <v>162</v>
      </c>
      <c r="Z2643" s="26">
        <f t="shared" si="10949"/>
        <v>162</v>
      </c>
      <c r="AA2643" s="26"/>
      <c r="AB2643" s="26"/>
      <c r="AC2643" s="26"/>
      <c r="AD2643" s="26">
        <f t="shared" si="10950"/>
        <v>162</v>
      </c>
      <c r="AE2643" s="26">
        <f t="shared" si="10951"/>
        <v>162</v>
      </c>
      <c r="AF2643" s="26">
        <f t="shared" si="10952"/>
        <v>162</v>
      </c>
      <c r="AG2643" s="26"/>
      <c r="AH2643" s="26"/>
      <c r="AI2643" s="26"/>
      <c r="AJ2643" s="26">
        <f t="shared" si="10953"/>
        <v>162</v>
      </c>
      <c r="AK2643" s="26">
        <f t="shared" si="10954"/>
        <v>162</v>
      </c>
      <c r="AL2643" s="26">
        <f t="shared" si="10955"/>
        <v>162</v>
      </c>
      <c r="AM2643" s="26"/>
      <c r="AN2643" s="26"/>
      <c r="AO2643" s="26"/>
      <c r="AP2643" s="26">
        <f t="shared" si="10956"/>
        <v>162</v>
      </c>
      <c r="AQ2643" s="26">
        <f t="shared" si="10957"/>
        <v>162</v>
      </c>
      <c r="AR2643" s="26">
        <f t="shared" si="10958"/>
        <v>162</v>
      </c>
      <c r="AS2643" s="26"/>
      <c r="AT2643" s="26"/>
      <c r="AU2643" s="26"/>
      <c r="AV2643" s="26">
        <f t="shared" si="10959"/>
        <v>162</v>
      </c>
      <c r="AW2643" s="26">
        <f t="shared" si="10960"/>
        <v>162</v>
      </c>
      <c r="AX2643" s="26">
        <f t="shared" si="10961"/>
        <v>162</v>
      </c>
      <c r="AY2643" s="26"/>
      <c r="AZ2643" s="26"/>
      <c r="BA2643" s="26"/>
      <c r="BB2643" s="26">
        <f t="shared" si="10962"/>
        <v>162</v>
      </c>
      <c r="BC2643" s="26">
        <f t="shared" si="10963"/>
        <v>162</v>
      </c>
      <c r="BD2643" s="26">
        <f t="shared" si="10964"/>
        <v>162</v>
      </c>
      <c r="BE2643" s="26"/>
      <c r="BF2643" s="26"/>
      <c r="BG2643" s="26"/>
      <c r="BH2643" s="26">
        <f t="shared" si="10965"/>
        <v>162</v>
      </c>
      <c r="BI2643" s="26">
        <f t="shared" si="10966"/>
        <v>162</v>
      </c>
      <c r="BJ2643" s="26">
        <f t="shared" si="10967"/>
        <v>162</v>
      </c>
      <c r="BK2643" s="26"/>
      <c r="BL2643" s="26"/>
      <c r="BM2643" s="26"/>
      <c r="BN2643" s="26">
        <f t="shared" si="10968"/>
        <v>162</v>
      </c>
      <c r="BO2643" s="26">
        <f t="shared" si="10969"/>
        <v>162</v>
      </c>
      <c r="BP2643" s="26">
        <f t="shared" si="10970"/>
        <v>162</v>
      </c>
      <c r="BQ2643" s="26"/>
      <c r="BR2643" s="26"/>
      <c r="BS2643" s="26">
        <f t="shared" si="10971"/>
        <v>162</v>
      </c>
      <c r="BT2643" s="26">
        <f t="shared" si="10972"/>
        <v>162</v>
      </c>
      <c r="BU2643" s="26">
        <f t="shared" si="10973"/>
        <v>162</v>
      </c>
      <c r="BV2643" s="26"/>
      <c r="BW2643" s="26"/>
      <c r="BX2643" s="26">
        <f t="shared" si="10974"/>
        <v>162</v>
      </c>
      <c r="BY2643" s="26">
        <f t="shared" si="10975"/>
        <v>162</v>
      </c>
      <c r="BZ2643" s="26">
        <f t="shared" si="10976"/>
        <v>162</v>
      </c>
      <c r="CA2643" s="26"/>
      <c r="CB2643" s="26"/>
      <c r="CC2643" s="26"/>
      <c r="CD2643" s="26">
        <f t="shared" si="10739"/>
        <v>162</v>
      </c>
      <c r="CE2643" s="26">
        <f t="shared" si="10740"/>
        <v>162</v>
      </c>
      <c r="CF2643" s="26">
        <f t="shared" si="10741"/>
        <v>162</v>
      </c>
      <c r="CG2643" s="26"/>
      <c r="CH2643" s="26"/>
      <c r="CI2643" s="26"/>
      <c r="CJ2643" s="26">
        <f t="shared" si="10742"/>
        <v>162</v>
      </c>
      <c r="CK2643" s="26">
        <f t="shared" si="10743"/>
        <v>162</v>
      </c>
      <c r="CL2643" s="26">
        <f t="shared" si="10744"/>
        <v>162</v>
      </c>
      <c r="CM2643" s="26"/>
      <c r="CN2643" s="26"/>
      <c r="CO2643" s="26"/>
      <c r="CP2643" s="26">
        <f t="shared" si="10745"/>
        <v>162</v>
      </c>
      <c r="CQ2643" s="26">
        <f t="shared" si="10746"/>
        <v>162</v>
      </c>
      <c r="CR2643" s="26">
        <f t="shared" si="10747"/>
        <v>162</v>
      </c>
      <c r="CS2643" s="26"/>
      <c r="CT2643" s="19"/>
      <c r="CU2643" s="35"/>
    </row>
    <row r="2644" spans="1:104" ht="31.2" hidden="1" x14ac:dyDescent="0.3">
      <c r="A2644" s="16" t="s">
        <v>1474</v>
      </c>
      <c r="B2644" s="17">
        <v>120</v>
      </c>
      <c r="C2644" s="16" t="s">
        <v>64</v>
      </c>
      <c r="D2644" s="16" t="s">
        <v>64</v>
      </c>
      <c r="E2644" s="34" t="s">
        <v>728</v>
      </c>
      <c r="F2644" s="26">
        <v>35.200000000000003</v>
      </c>
      <c r="G2644" s="26">
        <v>35.200000000000003</v>
      </c>
      <c r="H2644" s="26">
        <v>35.200000000000003</v>
      </c>
      <c r="I2644" s="26"/>
      <c r="J2644" s="26"/>
      <c r="K2644" s="26"/>
      <c r="L2644" s="26">
        <f t="shared" si="10941"/>
        <v>35.200000000000003</v>
      </c>
      <c r="M2644" s="26">
        <f t="shared" si="10942"/>
        <v>35.200000000000003</v>
      </c>
      <c r="N2644" s="26">
        <f t="shared" si="10943"/>
        <v>35.200000000000003</v>
      </c>
      <c r="O2644" s="26"/>
      <c r="P2644" s="26"/>
      <c r="Q2644" s="26"/>
      <c r="R2644" s="26">
        <f t="shared" si="10944"/>
        <v>35.200000000000003</v>
      </c>
      <c r="S2644" s="26">
        <f t="shared" si="10945"/>
        <v>35.200000000000003</v>
      </c>
      <c r="T2644" s="26">
        <f t="shared" si="10946"/>
        <v>35.200000000000003</v>
      </c>
      <c r="U2644" s="26"/>
      <c r="V2644" s="26"/>
      <c r="W2644" s="26"/>
      <c r="X2644" s="26">
        <f t="shared" si="10947"/>
        <v>35.200000000000003</v>
      </c>
      <c r="Y2644" s="26">
        <f t="shared" si="10948"/>
        <v>35.200000000000003</v>
      </c>
      <c r="Z2644" s="26">
        <f t="shared" si="10949"/>
        <v>35.200000000000003</v>
      </c>
      <c r="AA2644" s="26"/>
      <c r="AB2644" s="26"/>
      <c r="AC2644" s="26"/>
      <c r="AD2644" s="26">
        <f t="shared" si="10950"/>
        <v>35.200000000000003</v>
      </c>
      <c r="AE2644" s="26">
        <f t="shared" si="10951"/>
        <v>35.200000000000003</v>
      </c>
      <c r="AF2644" s="26">
        <f t="shared" si="10952"/>
        <v>35.200000000000003</v>
      </c>
      <c r="AG2644" s="26"/>
      <c r="AH2644" s="26"/>
      <c r="AI2644" s="26"/>
      <c r="AJ2644" s="26">
        <f t="shared" si="10953"/>
        <v>35.200000000000003</v>
      </c>
      <c r="AK2644" s="26">
        <f t="shared" si="10954"/>
        <v>35.200000000000003</v>
      </c>
      <c r="AL2644" s="26">
        <f t="shared" si="10955"/>
        <v>35.200000000000003</v>
      </c>
      <c r="AM2644" s="26"/>
      <c r="AN2644" s="26"/>
      <c r="AO2644" s="26"/>
      <c r="AP2644" s="26">
        <f t="shared" si="10956"/>
        <v>35.200000000000003</v>
      </c>
      <c r="AQ2644" s="26">
        <f t="shared" si="10957"/>
        <v>35.200000000000003</v>
      </c>
      <c r="AR2644" s="26">
        <f t="shared" si="10958"/>
        <v>35.200000000000003</v>
      </c>
      <c r="AS2644" s="26"/>
      <c r="AT2644" s="26"/>
      <c r="AU2644" s="26"/>
      <c r="AV2644" s="26">
        <f t="shared" si="10959"/>
        <v>35.200000000000003</v>
      </c>
      <c r="AW2644" s="26">
        <f t="shared" si="10960"/>
        <v>35.200000000000003</v>
      </c>
      <c r="AX2644" s="26">
        <f t="shared" si="10961"/>
        <v>35.200000000000003</v>
      </c>
      <c r="AY2644" s="26"/>
      <c r="AZ2644" s="26"/>
      <c r="BA2644" s="26"/>
      <c r="BB2644" s="26">
        <f t="shared" si="10962"/>
        <v>35.200000000000003</v>
      </c>
      <c r="BC2644" s="26">
        <f t="shared" si="10963"/>
        <v>35.200000000000003</v>
      </c>
      <c r="BD2644" s="26">
        <f t="shared" si="10964"/>
        <v>35.200000000000003</v>
      </c>
      <c r="BE2644" s="26"/>
      <c r="BF2644" s="26"/>
      <c r="BG2644" s="26"/>
      <c r="BH2644" s="26">
        <f t="shared" si="10965"/>
        <v>35.200000000000003</v>
      </c>
      <c r="BI2644" s="26">
        <f t="shared" si="10966"/>
        <v>35.200000000000003</v>
      </c>
      <c r="BJ2644" s="26">
        <f t="shared" si="10967"/>
        <v>35.200000000000003</v>
      </c>
      <c r="BK2644" s="26"/>
      <c r="BL2644" s="26"/>
      <c r="BM2644" s="26"/>
      <c r="BN2644" s="26">
        <f t="shared" si="10968"/>
        <v>35.200000000000003</v>
      </c>
      <c r="BO2644" s="26">
        <f t="shared" si="10969"/>
        <v>35.200000000000003</v>
      </c>
      <c r="BP2644" s="26">
        <f t="shared" si="10970"/>
        <v>35.200000000000003</v>
      </c>
      <c r="BQ2644" s="26"/>
      <c r="BR2644" s="26"/>
      <c r="BS2644" s="26">
        <f t="shared" si="10971"/>
        <v>35.200000000000003</v>
      </c>
      <c r="BT2644" s="26">
        <f t="shared" si="10972"/>
        <v>35.200000000000003</v>
      </c>
      <c r="BU2644" s="26">
        <f t="shared" si="10973"/>
        <v>35.200000000000003</v>
      </c>
      <c r="BV2644" s="26"/>
      <c r="BW2644" s="26"/>
      <c r="BX2644" s="26">
        <f t="shared" si="10974"/>
        <v>35.200000000000003</v>
      </c>
      <c r="BY2644" s="26">
        <f t="shared" si="10975"/>
        <v>35.200000000000003</v>
      </c>
      <c r="BZ2644" s="26">
        <f t="shared" si="10976"/>
        <v>35.200000000000003</v>
      </c>
      <c r="CA2644" s="26"/>
      <c r="CB2644" s="26"/>
      <c r="CC2644" s="26"/>
      <c r="CD2644" s="26">
        <f t="shared" si="10739"/>
        <v>35.200000000000003</v>
      </c>
      <c r="CE2644" s="26">
        <f t="shared" si="10740"/>
        <v>35.200000000000003</v>
      </c>
      <c r="CF2644" s="26">
        <f t="shared" si="10741"/>
        <v>35.200000000000003</v>
      </c>
      <c r="CG2644" s="26"/>
      <c r="CH2644" s="26"/>
      <c r="CI2644" s="26"/>
      <c r="CJ2644" s="26">
        <f t="shared" si="10742"/>
        <v>35.200000000000003</v>
      </c>
      <c r="CK2644" s="26">
        <f t="shared" si="10743"/>
        <v>35.200000000000003</v>
      </c>
      <c r="CL2644" s="26">
        <f t="shared" si="10744"/>
        <v>35.200000000000003</v>
      </c>
      <c r="CM2644" s="26"/>
      <c r="CN2644" s="26"/>
      <c r="CO2644" s="26"/>
      <c r="CP2644" s="26">
        <f t="shared" si="10745"/>
        <v>35.200000000000003</v>
      </c>
      <c r="CQ2644" s="26">
        <f t="shared" si="10746"/>
        <v>35.200000000000003</v>
      </c>
      <c r="CR2644" s="26">
        <f t="shared" si="10747"/>
        <v>35.200000000000003</v>
      </c>
      <c r="CS2644" s="26"/>
      <c r="CT2644" s="19"/>
      <c r="CU2644" s="35"/>
    </row>
    <row r="2645" spans="1:104" ht="31.2" hidden="1" x14ac:dyDescent="0.3">
      <c r="A2645" s="16" t="s">
        <v>1474</v>
      </c>
      <c r="B2645" s="17">
        <v>120</v>
      </c>
      <c r="C2645" s="16" t="s">
        <v>352</v>
      </c>
      <c r="D2645" s="16" t="s">
        <v>64</v>
      </c>
      <c r="E2645" s="34" t="s">
        <v>1423</v>
      </c>
      <c r="F2645" s="26">
        <v>120</v>
      </c>
      <c r="G2645" s="26">
        <v>120</v>
      </c>
      <c r="H2645" s="26">
        <v>120</v>
      </c>
      <c r="I2645" s="26"/>
      <c r="J2645" s="26"/>
      <c r="K2645" s="26"/>
      <c r="L2645" s="26">
        <f t="shared" si="10941"/>
        <v>120</v>
      </c>
      <c r="M2645" s="26">
        <f t="shared" si="10942"/>
        <v>120</v>
      </c>
      <c r="N2645" s="26">
        <f t="shared" si="10943"/>
        <v>120</v>
      </c>
      <c r="O2645" s="26"/>
      <c r="P2645" s="26"/>
      <c r="Q2645" s="26"/>
      <c r="R2645" s="26">
        <f t="shared" si="10944"/>
        <v>120</v>
      </c>
      <c r="S2645" s="26">
        <f t="shared" si="10945"/>
        <v>120</v>
      </c>
      <c r="T2645" s="26">
        <f t="shared" si="10946"/>
        <v>120</v>
      </c>
      <c r="U2645" s="26"/>
      <c r="V2645" s="26"/>
      <c r="W2645" s="26"/>
      <c r="X2645" s="26">
        <f t="shared" si="10947"/>
        <v>120</v>
      </c>
      <c r="Y2645" s="26">
        <f t="shared" si="10948"/>
        <v>120</v>
      </c>
      <c r="Z2645" s="26">
        <f t="shared" si="10949"/>
        <v>120</v>
      </c>
      <c r="AA2645" s="26"/>
      <c r="AB2645" s="26"/>
      <c r="AC2645" s="26"/>
      <c r="AD2645" s="26">
        <f t="shared" si="10950"/>
        <v>120</v>
      </c>
      <c r="AE2645" s="26">
        <f t="shared" si="10951"/>
        <v>120</v>
      </c>
      <c r="AF2645" s="26">
        <f t="shared" si="10952"/>
        <v>120</v>
      </c>
      <c r="AG2645" s="26"/>
      <c r="AH2645" s="26"/>
      <c r="AI2645" s="26"/>
      <c r="AJ2645" s="26">
        <f t="shared" si="10953"/>
        <v>120</v>
      </c>
      <c r="AK2645" s="26">
        <f t="shared" si="10954"/>
        <v>120</v>
      </c>
      <c r="AL2645" s="26">
        <f t="shared" si="10955"/>
        <v>120</v>
      </c>
      <c r="AM2645" s="26"/>
      <c r="AN2645" s="26"/>
      <c r="AO2645" s="26"/>
      <c r="AP2645" s="26">
        <f t="shared" si="10956"/>
        <v>120</v>
      </c>
      <c r="AQ2645" s="26">
        <f t="shared" si="10957"/>
        <v>120</v>
      </c>
      <c r="AR2645" s="26">
        <f t="shared" si="10958"/>
        <v>120</v>
      </c>
      <c r="AS2645" s="26"/>
      <c r="AT2645" s="26"/>
      <c r="AU2645" s="26"/>
      <c r="AV2645" s="26">
        <f t="shared" si="10959"/>
        <v>120</v>
      </c>
      <c r="AW2645" s="26">
        <f t="shared" si="10960"/>
        <v>120</v>
      </c>
      <c r="AX2645" s="26">
        <f t="shared" si="10961"/>
        <v>120</v>
      </c>
      <c r="AY2645" s="26"/>
      <c r="AZ2645" s="26"/>
      <c r="BA2645" s="26"/>
      <c r="BB2645" s="26">
        <f t="shared" si="10962"/>
        <v>120</v>
      </c>
      <c r="BC2645" s="26">
        <f t="shared" si="10963"/>
        <v>120</v>
      </c>
      <c r="BD2645" s="26">
        <f t="shared" si="10964"/>
        <v>120</v>
      </c>
      <c r="BE2645" s="26"/>
      <c r="BF2645" s="26"/>
      <c r="BG2645" s="26"/>
      <c r="BH2645" s="26">
        <f t="shared" si="10965"/>
        <v>120</v>
      </c>
      <c r="BI2645" s="26">
        <f t="shared" si="10966"/>
        <v>120</v>
      </c>
      <c r="BJ2645" s="26">
        <f t="shared" si="10967"/>
        <v>120</v>
      </c>
      <c r="BK2645" s="26"/>
      <c r="BL2645" s="26"/>
      <c r="BM2645" s="26"/>
      <c r="BN2645" s="26">
        <f t="shared" si="10968"/>
        <v>120</v>
      </c>
      <c r="BO2645" s="26">
        <f t="shared" si="10969"/>
        <v>120</v>
      </c>
      <c r="BP2645" s="26">
        <f t="shared" si="10970"/>
        <v>120</v>
      </c>
      <c r="BQ2645" s="26"/>
      <c r="BR2645" s="26"/>
      <c r="BS2645" s="26">
        <f t="shared" si="10971"/>
        <v>120</v>
      </c>
      <c r="BT2645" s="26">
        <f t="shared" si="10972"/>
        <v>120</v>
      </c>
      <c r="BU2645" s="26">
        <f t="shared" si="10973"/>
        <v>120</v>
      </c>
      <c r="BV2645" s="26"/>
      <c r="BW2645" s="26"/>
      <c r="BX2645" s="26">
        <f t="shared" si="10974"/>
        <v>120</v>
      </c>
      <c r="BY2645" s="26">
        <f t="shared" si="10975"/>
        <v>120</v>
      </c>
      <c r="BZ2645" s="26">
        <f t="shared" si="10976"/>
        <v>120</v>
      </c>
      <c r="CA2645" s="26"/>
      <c r="CB2645" s="26"/>
      <c r="CC2645" s="26"/>
      <c r="CD2645" s="26">
        <f t="shared" si="10739"/>
        <v>120</v>
      </c>
      <c r="CE2645" s="26">
        <f t="shared" si="10740"/>
        <v>120</v>
      </c>
      <c r="CF2645" s="26">
        <f t="shared" si="10741"/>
        <v>120</v>
      </c>
      <c r="CG2645" s="26"/>
      <c r="CH2645" s="26"/>
      <c r="CI2645" s="26"/>
      <c r="CJ2645" s="26">
        <f t="shared" si="10742"/>
        <v>120</v>
      </c>
      <c r="CK2645" s="26">
        <f t="shared" si="10743"/>
        <v>120</v>
      </c>
      <c r="CL2645" s="26">
        <f t="shared" si="10744"/>
        <v>120</v>
      </c>
      <c r="CM2645" s="26"/>
      <c r="CN2645" s="26"/>
      <c r="CO2645" s="26"/>
      <c r="CP2645" s="26">
        <f t="shared" si="10745"/>
        <v>120</v>
      </c>
      <c r="CQ2645" s="26">
        <f t="shared" si="10746"/>
        <v>120</v>
      </c>
      <c r="CR2645" s="26">
        <f t="shared" si="10747"/>
        <v>120</v>
      </c>
      <c r="CS2645" s="26"/>
      <c r="CT2645" s="19"/>
      <c r="CU2645" s="35"/>
    </row>
    <row r="2646" spans="1:104" hidden="1" x14ac:dyDescent="0.3">
      <c r="A2646" s="16" t="s">
        <v>1474</v>
      </c>
      <c r="B2646" s="17">
        <v>120</v>
      </c>
      <c r="C2646" s="16" t="s">
        <v>45</v>
      </c>
      <c r="D2646" s="16" t="s">
        <v>103</v>
      </c>
      <c r="E2646" s="34" t="s">
        <v>104</v>
      </c>
      <c r="F2646" s="26">
        <v>300</v>
      </c>
      <c r="G2646" s="26">
        <v>300</v>
      </c>
      <c r="H2646" s="26">
        <v>300</v>
      </c>
      <c r="I2646" s="26"/>
      <c r="J2646" s="26"/>
      <c r="K2646" s="26"/>
      <c r="L2646" s="26">
        <f t="shared" si="10941"/>
        <v>300</v>
      </c>
      <c r="M2646" s="26">
        <f t="shared" si="10942"/>
        <v>300</v>
      </c>
      <c r="N2646" s="26">
        <f t="shared" si="10943"/>
        <v>300</v>
      </c>
      <c r="O2646" s="26"/>
      <c r="P2646" s="26"/>
      <c r="Q2646" s="26"/>
      <c r="R2646" s="26">
        <f t="shared" si="10944"/>
        <v>300</v>
      </c>
      <c r="S2646" s="26">
        <f t="shared" si="10945"/>
        <v>300</v>
      </c>
      <c r="T2646" s="26">
        <f t="shared" si="10946"/>
        <v>300</v>
      </c>
      <c r="U2646" s="26"/>
      <c r="V2646" s="26"/>
      <c r="W2646" s="26"/>
      <c r="X2646" s="26">
        <f t="shared" si="10947"/>
        <v>300</v>
      </c>
      <c r="Y2646" s="26">
        <f t="shared" si="10948"/>
        <v>300</v>
      </c>
      <c r="Z2646" s="26">
        <f t="shared" si="10949"/>
        <v>300</v>
      </c>
      <c r="AA2646" s="26"/>
      <c r="AB2646" s="26"/>
      <c r="AC2646" s="26"/>
      <c r="AD2646" s="26">
        <f t="shared" si="10950"/>
        <v>300</v>
      </c>
      <c r="AE2646" s="26">
        <f t="shared" si="10951"/>
        <v>300</v>
      </c>
      <c r="AF2646" s="26">
        <f t="shared" si="10952"/>
        <v>300</v>
      </c>
      <c r="AG2646" s="26"/>
      <c r="AH2646" s="26"/>
      <c r="AI2646" s="26"/>
      <c r="AJ2646" s="26">
        <f t="shared" si="10953"/>
        <v>300</v>
      </c>
      <c r="AK2646" s="26">
        <f t="shared" si="10954"/>
        <v>300</v>
      </c>
      <c r="AL2646" s="26">
        <f t="shared" si="10955"/>
        <v>300</v>
      </c>
      <c r="AM2646" s="26"/>
      <c r="AN2646" s="26"/>
      <c r="AO2646" s="26"/>
      <c r="AP2646" s="26">
        <f t="shared" si="10956"/>
        <v>300</v>
      </c>
      <c r="AQ2646" s="26">
        <f t="shared" si="10957"/>
        <v>300</v>
      </c>
      <c r="AR2646" s="26">
        <f t="shared" si="10958"/>
        <v>300</v>
      </c>
      <c r="AS2646" s="26"/>
      <c r="AT2646" s="26"/>
      <c r="AU2646" s="26"/>
      <c r="AV2646" s="26">
        <f t="shared" si="10959"/>
        <v>300</v>
      </c>
      <c r="AW2646" s="26">
        <f t="shared" si="10960"/>
        <v>300</v>
      </c>
      <c r="AX2646" s="26">
        <f t="shared" si="10961"/>
        <v>300</v>
      </c>
      <c r="AY2646" s="26"/>
      <c r="AZ2646" s="26"/>
      <c r="BA2646" s="26"/>
      <c r="BB2646" s="26">
        <f t="shared" si="10962"/>
        <v>300</v>
      </c>
      <c r="BC2646" s="26">
        <f t="shared" si="10963"/>
        <v>300</v>
      </c>
      <c r="BD2646" s="26">
        <f t="shared" si="10964"/>
        <v>300</v>
      </c>
      <c r="BE2646" s="26"/>
      <c r="BF2646" s="26"/>
      <c r="BG2646" s="26"/>
      <c r="BH2646" s="26">
        <f t="shared" si="10965"/>
        <v>300</v>
      </c>
      <c r="BI2646" s="26">
        <f t="shared" si="10966"/>
        <v>300</v>
      </c>
      <c r="BJ2646" s="26">
        <f t="shared" si="10967"/>
        <v>300</v>
      </c>
      <c r="BK2646" s="26"/>
      <c r="BL2646" s="26"/>
      <c r="BM2646" s="26"/>
      <c r="BN2646" s="26">
        <f t="shared" si="10968"/>
        <v>300</v>
      </c>
      <c r="BO2646" s="26">
        <f t="shared" si="10969"/>
        <v>300</v>
      </c>
      <c r="BP2646" s="26">
        <f t="shared" si="10970"/>
        <v>300</v>
      </c>
      <c r="BQ2646" s="26"/>
      <c r="BR2646" s="26"/>
      <c r="BS2646" s="26">
        <f t="shared" si="10971"/>
        <v>300</v>
      </c>
      <c r="BT2646" s="26">
        <f t="shared" si="10972"/>
        <v>300</v>
      </c>
      <c r="BU2646" s="26">
        <f t="shared" si="10973"/>
        <v>300</v>
      </c>
      <c r="BV2646" s="26"/>
      <c r="BW2646" s="26"/>
      <c r="BX2646" s="26">
        <f t="shared" si="10974"/>
        <v>300</v>
      </c>
      <c r="BY2646" s="26">
        <f t="shared" si="10975"/>
        <v>300</v>
      </c>
      <c r="BZ2646" s="26">
        <f t="shared" si="10976"/>
        <v>300</v>
      </c>
      <c r="CA2646" s="26"/>
      <c r="CB2646" s="26"/>
      <c r="CC2646" s="26"/>
      <c r="CD2646" s="26">
        <f t="shared" si="10739"/>
        <v>300</v>
      </c>
      <c r="CE2646" s="26">
        <f t="shared" si="10740"/>
        <v>300</v>
      </c>
      <c r="CF2646" s="26">
        <f t="shared" si="10741"/>
        <v>300</v>
      </c>
      <c r="CG2646" s="26"/>
      <c r="CH2646" s="26"/>
      <c r="CI2646" s="26"/>
      <c r="CJ2646" s="26">
        <f t="shared" si="10742"/>
        <v>300</v>
      </c>
      <c r="CK2646" s="26">
        <f t="shared" si="10743"/>
        <v>300</v>
      </c>
      <c r="CL2646" s="26">
        <f t="shared" si="10744"/>
        <v>300</v>
      </c>
      <c r="CM2646" s="26"/>
      <c r="CN2646" s="26"/>
      <c r="CO2646" s="26"/>
      <c r="CP2646" s="26">
        <f t="shared" si="10745"/>
        <v>300</v>
      </c>
      <c r="CQ2646" s="26">
        <f t="shared" si="10746"/>
        <v>300</v>
      </c>
      <c r="CR2646" s="26">
        <f t="shared" si="10747"/>
        <v>300</v>
      </c>
      <c r="CS2646" s="26"/>
      <c r="CT2646" s="19"/>
      <c r="CU2646" s="35"/>
    </row>
    <row r="2647" spans="1:104" ht="31.2" hidden="1" x14ac:dyDescent="0.3">
      <c r="A2647" s="16" t="s">
        <v>1474</v>
      </c>
      <c r="B2647" s="17">
        <v>120</v>
      </c>
      <c r="C2647" s="16" t="s">
        <v>47</v>
      </c>
      <c r="D2647" s="16" t="s">
        <v>393</v>
      </c>
      <c r="E2647" s="34" t="s">
        <v>1347</v>
      </c>
      <c r="F2647" s="26">
        <v>291.7</v>
      </c>
      <c r="G2647" s="26">
        <v>291.7</v>
      </c>
      <c r="H2647" s="26">
        <v>291.7</v>
      </c>
      <c r="I2647" s="26"/>
      <c r="J2647" s="26"/>
      <c r="K2647" s="26"/>
      <c r="L2647" s="26">
        <f t="shared" si="10941"/>
        <v>291.7</v>
      </c>
      <c r="M2647" s="26">
        <f t="shared" si="10942"/>
        <v>291.7</v>
      </c>
      <c r="N2647" s="26">
        <f t="shared" si="10943"/>
        <v>291.7</v>
      </c>
      <c r="O2647" s="26"/>
      <c r="P2647" s="26"/>
      <c r="Q2647" s="26"/>
      <c r="R2647" s="26">
        <f t="shared" si="10944"/>
        <v>291.7</v>
      </c>
      <c r="S2647" s="26">
        <f t="shared" si="10945"/>
        <v>291.7</v>
      </c>
      <c r="T2647" s="26">
        <f t="shared" si="10946"/>
        <v>291.7</v>
      </c>
      <c r="U2647" s="26"/>
      <c r="V2647" s="26"/>
      <c r="W2647" s="26"/>
      <c r="X2647" s="26">
        <f t="shared" si="10947"/>
        <v>291.7</v>
      </c>
      <c r="Y2647" s="26">
        <f t="shared" si="10948"/>
        <v>291.7</v>
      </c>
      <c r="Z2647" s="26">
        <f t="shared" si="10949"/>
        <v>291.7</v>
      </c>
      <c r="AA2647" s="26"/>
      <c r="AB2647" s="26"/>
      <c r="AC2647" s="26"/>
      <c r="AD2647" s="26">
        <f t="shared" si="10950"/>
        <v>291.7</v>
      </c>
      <c r="AE2647" s="26">
        <f t="shared" si="10951"/>
        <v>291.7</v>
      </c>
      <c r="AF2647" s="26">
        <f t="shared" si="10952"/>
        <v>291.7</v>
      </c>
      <c r="AG2647" s="26"/>
      <c r="AH2647" s="26"/>
      <c r="AI2647" s="26"/>
      <c r="AJ2647" s="26">
        <f t="shared" si="10953"/>
        <v>291.7</v>
      </c>
      <c r="AK2647" s="26">
        <f t="shared" si="10954"/>
        <v>291.7</v>
      </c>
      <c r="AL2647" s="26">
        <f t="shared" si="10955"/>
        <v>291.7</v>
      </c>
      <c r="AM2647" s="26"/>
      <c r="AN2647" s="26"/>
      <c r="AO2647" s="26"/>
      <c r="AP2647" s="26">
        <f t="shared" si="10956"/>
        <v>291.7</v>
      </c>
      <c r="AQ2647" s="26">
        <f t="shared" si="10957"/>
        <v>291.7</v>
      </c>
      <c r="AR2647" s="26">
        <f t="shared" si="10958"/>
        <v>291.7</v>
      </c>
      <c r="AS2647" s="26"/>
      <c r="AT2647" s="26"/>
      <c r="AU2647" s="26"/>
      <c r="AV2647" s="26">
        <f t="shared" si="10959"/>
        <v>291.7</v>
      </c>
      <c r="AW2647" s="26">
        <f t="shared" si="10960"/>
        <v>291.7</v>
      </c>
      <c r="AX2647" s="26">
        <f t="shared" si="10961"/>
        <v>291.7</v>
      </c>
      <c r="AY2647" s="26"/>
      <c r="AZ2647" s="26"/>
      <c r="BA2647" s="26"/>
      <c r="BB2647" s="26">
        <f t="shared" si="10962"/>
        <v>291.7</v>
      </c>
      <c r="BC2647" s="26">
        <f t="shared" si="10963"/>
        <v>291.7</v>
      </c>
      <c r="BD2647" s="26">
        <f t="shared" si="10964"/>
        <v>291.7</v>
      </c>
      <c r="BE2647" s="26"/>
      <c r="BF2647" s="26"/>
      <c r="BG2647" s="26"/>
      <c r="BH2647" s="26">
        <f t="shared" si="10965"/>
        <v>291.7</v>
      </c>
      <c r="BI2647" s="26">
        <f t="shared" si="10966"/>
        <v>291.7</v>
      </c>
      <c r="BJ2647" s="26">
        <f t="shared" si="10967"/>
        <v>291.7</v>
      </c>
      <c r="BK2647" s="26"/>
      <c r="BL2647" s="26"/>
      <c r="BM2647" s="26"/>
      <c r="BN2647" s="26">
        <f t="shared" si="10968"/>
        <v>291.7</v>
      </c>
      <c r="BO2647" s="26">
        <f t="shared" si="10969"/>
        <v>291.7</v>
      </c>
      <c r="BP2647" s="26">
        <f t="shared" si="10970"/>
        <v>291.7</v>
      </c>
      <c r="BQ2647" s="26"/>
      <c r="BR2647" s="26"/>
      <c r="BS2647" s="26">
        <f t="shared" si="10971"/>
        <v>291.7</v>
      </c>
      <c r="BT2647" s="26">
        <f t="shared" si="10972"/>
        <v>291.7</v>
      </c>
      <c r="BU2647" s="26">
        <f t="shared" si="10973"/>
        <v>291.7</v>
      </c>
      <c r="BV2647" s="26"/>
      <c r="BW2647" s="26"/>
      <c r="BX2647" s="26">
        <f t="shared" si="10974"/>
        <v>291.7</v>
      </c>
      <c r="BY2647" s="26">
        <f t="shared" si="10975"/>
        <v>291.7</v>
      </c>
      <c r="BZ2647" s="26">
        <f t="shared" si="10976"/>
        <v>291.7</v>
      </c>
      <c r="CA2647" s="26"/>
      <c r="CB2647" s="26"/>
      <c r="CC2647" s="26"/>
      <c r="CD2647" s="26">
        <f t="shared" si="10739"/>
        <v>291.7</v>
      </c>
      <c r="CE2647" s="26">
        <f t="shared" si="10740"/>
        <v>291.7</v>
      </c>
      <c r="CF2647" s="26">
        <f t="shared" si="10741"/>
        <v>291.7</v>
      </c>
      <c r="CG2647" s="26"/>
      <c r="CH2647" s="26"/>
      <c r="CI2647" s="26"/>
      <c r="CJ2647" s="26">
        <f t="shared" si="10742"/>
        <v>291.7</v>
      </c>
      <c r="CK2647" s="26">
        <f t="shared" si="10743"/>
        <v>291.7</v>
      </c>
      <c r="CL2647" s="26">
        <f t="shared" si="10744"/>
        <v>291.7</v>
      </c>
      <c r="CM2647" s="26"/>
      <c r="CN2647" s="26"/>
      <c r="CO2647" s="26"/>
      <c r="CP2647" s="26">
        <f t="shared" si="10745"/>
        <v>291.7</v>
      </c>
      <c r="CQ2647" s="26">
        <f t="shared" si="10746"/>
        <v>291.7</v>
      </c>
      <c r="CR2647" s="26">
        <f t="shared" si="10747"/>
        <v>291.7</v>
      </c>
      <c r="CS2647" s="26"/>
      <c r="CT2647" s="19"/>
      <c r="CU2647" s="35"/>
    </row>
    <row r="2648" spans="1:104" ht="31.2" hidden="1" x14ac:dyDescent="0.3">
      <c r="A2648" s="16" t="s">
        <v>1474</v>
      </c>
      <c r="B2648" s="17">
        <v>120</v>
      </c>
      <c r="C2648" s="16" t="s">
        <v>276</v>
      </c>
      <c r="D2648" s="16" t="s">
        <v>64</v>
      </c>
      <c r="E2648" s="34" t="s">
        <v>1348</v>
      </c>
      <c r="F2648" s="26">
        <v>199.5</v>
      </c>
      <c r="G2648" s="26">
        <v>199.5</v>
      </c>
      <c r="H2648" s="26">
        <v>199.5</v>
      </c>
      <c r="I2648" s="26"/>
      <c r="J2648" s="26"/>
      <c r="K2648" s="26"/>
      <c r="L2648" s="26">
        <f t="shared" si="10941"/>
        <v>199.5</v>
      </c>
      <c r="M2648" s="26">
        <f t="shared" si="10942"/>
        <v>199.5</v>
      </c>
      <c r="N2648" s="26">
        <f t="shared" si="10943"/>
        <v>199.5</v>
      </c>
      <c r="O2648" s="26"/>
      <c r="P2648" s="26"/>
      <c r="Q2648" s="26"/>
      <c r="R2648" s="26">
        <f t="shared" si="10944"/>
        <v>199.5</v>
      </c>
      <c r="S2648" s="26">
        <f t="shared" si="10945"/>
        <v>199.5</v>
      </c>
      <c r="T2648" s="26">
        <f t="shared" si="10946"/>
        <v>199.5</v>
      </c>
      <c r="U2648" s="26"/>
      <c r="V2648" s="26"/>
      <c r="W2648" s="26"/>
      <c r="X2648" s="26">
        <f t="shared" si="10947"/>
        <v>199.5</v>
      </c>
      <c r="Y2648" s="26">
        <f t="shared" si="10948"/>
        <v>199.5</v>
      </c>
      <c r="Z2648" s="26">
        <f t="shared" si="10949"/>
        <v>199.5</v>
      </c>
      <c r="AA2648" s="26"/>
      <c r="AB2648" s="26"/>
      <c r="AC2648" s="26"/>
      <c r="AD2648" s="26">
        <f t="shared" si="10950"/>
        <v>199.5</v>
      </c>
      <c r="AE2648" s="26">
        <f t="shared" si="10951"/>
        <v>199.5</v>
      </c>
      <c r="AF2648" s="26">
        <f t="shared" si="10952"/>
        <v>199.5</v>
      </c>
      <c r="AG2648" s="26"/>
      <c r="AH2648" s="26"/>
      <c r="AI2648" s="26"/>
      <c r="AJ2648" s="26">
        <f t="shared" si="10953"/>
        <v>199.5</v>
      </c>
      <c r="AK2648" s="26">
        <f t="shared" si="10954"/>
        <v>199.5</v>
      </c>
      <c r="AL2648" s="26">
        <f t="shared" si="10955"/>
        <v>199.5</v>
      </c>
      <c r="AM2648" s="26"/>
      <c r="AN2648" s="26"/>
      <c r="AO2648" s="26"/>
      <c r="AP2648" s="26">
        <f t="shared" si="10956"/>
        <v>199.5</v>
      </c>
      <c r="AQ2648" s="26">
        <f t="shared" si="10957"/>
        <v>199.5</v>
      </c>
      <c r="AR2648" s="26">
        <f t="shared" si="10958"/>
        <v>199.5</v>
      </c>
      <c r="AS2648" s="26"/>
      <c r="AT2648" s="26"/>
      <c r="AU2648" s="26"/>
      <c r="AV2648" s="26">
        <f t="shared" si="10959"/>
        <v>199.5</v>
      </c>
      <c r="AW2648" s="26">
        <f t="shared" si="10960"/>
        <v>199.5</v>
      </c>
      <c r="AX2648" s="26">
        <f t="shared" si="10961"/>
        <v>199.5</v>
      </c>
      <c r="AY2648" s="26"/>
      <c r="AZ2648" s="26"/>
      <c r="BA2648" s="26"/>
      <c r="BB2648" s="26">
        <f t="shared" si="10962"/>
        <v>199.5</v>
      </c>
      <c r="BC2648" s="26">
        <f t="shared" si="10963"/>
        <v>199.5</v>
      </c>
      <c r="BD2648" s="26">
        <f t="shared" si="10964"/>
        <v>199.5</v>
      </c>
      <c r="BE2648" s="26"/>
      <c r="BF2648" s="26"/>
      <c r="BG2648" s="26"/>
      <c r="BH2648" s="26">
        <f t="shared" si="10965"/>
        <v>199.5</v>
      </c>
      <c r="BI2648" s="26">
        <f t="shared" si="10966"/>
        <v>199.5</v>
      </c>
      <c r="BJ2648" s="26">
        <f t="shared" si="10967"/>
        <v>199.5</v>
      </c>
      <c r="BK2648" s="26"/>
      <c r="BL2648" s="26"/>
      <c r="BM2648" s="26"/>
      <c r="BN2648" s="26">
        <f t="shared" si="10968"/>
        <v>199.5</v>
      </c>
      <c r="BO2648" s="26">
        <f t="shared" si="10969"/>
        <v>199.5</v>
      </c>
      <c r="BP2648" s="26">
        <f t="shared" si="10970"/>
        <v>199.5</v>
      </c>
      <c r="BQ2648" s="26"/>
      <c r="BR2648" s="26"/>
      <c r="BS2648" s="26">
        <f t="shared" si="10971"/>
        <v>199.5</v>
      </c>
      <c r="BT2648" s="26">
        <f t="shared" si="10972"/>
        <v>199.5</v>
      </c>
      <c r="BU2648" s="26">
        <f t="shared" si="10973"/>
        <v>199.5</v>
      </c>
      <c r="BV2648" s="26"/>
      <c r="BW2648" s="26"/>
      <c r="BX2648" s="26">
        <f t="shared" si="10974"/>
        <v>199.5</v>
      </c>
      <c r="BY2648" s="26">
        <f t="shared" si="10975"/>
        <v>199.5</v>
      </c>
      <c r="BZ2648" s="26">
        <f t="shared" si="10976"/>
        <v>199.5</v>
      </c>
      <c r="CA2648" s="26"/>
      <c r="CB2648" s="26"/>
      <c r="CC2648" s="26"/>
      <c r="CD2648" s="26">
        <f t="shared" si="10739"/>
        <v>199.5</v>
      </c>
      <c r="CE2648" s="26">
        <f t="shared" si="10740"/>
        <v>199.5</v>
      </c>
      <c r="CF2648" s="26">
        <f t="shared" si="10741"/>
        <v>199.5</v>
      </c>
      <c r="CG2648" s="26"/>
      <c r="CH2648" s="26"/>
      <c r="CI2648" s="26"/>
      <c r="CJ2648" s="26">
        <f t="shared" si="10742"/>
        <v>199.5</v>
      </c>
      <c r="CK2648" s="26">
        <f t="shared" si="10743"/>
        <v>199.5</v>
      </c>
      <c r="CL2648" s="26">
        <f t="shared" si="10744"/>
        <v>199.5</v>
      </c>
      <c r="CM2648" s="26"/>
      <c r="CN2648" s="26"/>
      <c r="CO2648" s="26"/>
      <c r="CP2648" s="26">
        <f t="shared" si="10745"/>
        <v>199.5</v>
      </c>
      <c r="CQ2648" s="26">
        <f t="shared" si="10746"/>
        <v>199.5</v>
      </c>
      <c r="CR2648" s="26">
        <f t="shared" si="10747"/>
        <v>199.5</v>
      </c>
      <c r="CS2648" s="26"/>
      <c r="CT2648" s="19"/>
      <c r="CU2648" s="35"/>
    </row>
    <row r="2649" spans="1:104" ht="31.2" hidden="1" x14ac:dyDescent="0.3">
      <c r="A2649" s="16" t="s">
        <v>1474</v>
      </c>
      <c r="B2649" s="17">
        <v>200</v>
      </c>
      <c r="C2649" s="16"/>
      <c r="D2649" s="16"/>
      <c r="E2649" s="34" t="s">
        <v>38</v>
      </c>
      <c r="F2649" s="26">
        <f t="shared" ref="F2649:K2649" si="10980">F2650</f>
        <v>47475.7</v>
      </c>
      <c r="G2649" s="26">
        <f t="shared" si="10980"/>
        <v>47475.7</v>
      </c>
      <c r="H2649" s="26">
        <f t="shared" si="10980"/>
        <v>47475.7</v>
      </c>
      <c r="I2649" s="26">
        <f t="shared" si="10980"/>
        <v>0</v>
      </c>
      <c r="J2649" s="26">
        <f t="shared" si="10980"/>
        <v>0</v>
      </c>
      <c r="K2649" s="26">
        <f t="shared" si="10980"/>
        <v>0</v>
      </c>
      <c r="L2649" s="26">
        <f t="shared" si="10941"/>
        <v>47475.7</v>
      </c>
      <c r="M2649" s="26">
        <f t="shared" si="10942"/>
        <v>47475.7</v>
      </c>
      <c r="N2649" s="26">
        <f t="shared" si="10943"/>
        <v>47475.7</v>
      </c>
      <c r="O2649" s="26">
        <f>O2650</f>
        <v>0</v>
      </c>
      <c r="P2649" s="26">
        <f>P2650</f>
        <v>0</v>
      </c>
      <c r="Q2649" s="26">
        <f>Q2650</f>
        <v>0</v>
      </c>
      <c r="R2649" s="26">
        <f t="shared" si="10944"/>
        <v>47475.7</v>
      </c>
      <c r="S2649" s="26">
        <f t="shared" si="10945"/>
        <v>47475.7</v>
      </c>
      <c r="T2649" s="26">
        <f t="shared" si="10946"/>
        <v>47475.7</v>
      </c>
      <c r="U2649" s="26">
        <f>U2650</f>
        <v>0</v>
      </c>
      <c r="V2649" s="26">
        <f>V2650</f>
        <v>0</v>
      </c>
      <c r="W2649" s="26">
        <f>W2650</f>
        <v>0</v>
      </c>
      <c r="X2649" s="26">
        <f t="shared" si="10947"/>
        <v>47475.7</v>
      </c>
      <c r="Y2649" s="26">
        <f t="shared" si="10948"/>
        <v>47475.7</v>
      </c>
      <c r="Z2649" s="26">
        <f t="shared" si="10949"/>
        <v>47475.7</v>
      </c>
      <c r="AA2649" s="26">
        <f>AA2650</f>
        <v>0</v>
      </c>
      <c r="AB2649" s="26">
        <f>AB2650</f>
        <v>0</v>
      </c>
      <c r="AC2649" s="26">
        <f>AC2650</f>
        <v>0</v>
      </c>
      <c r="AD2649" s="26">
        <f t="shared" si="10950"/>
        <v>47475.7</v>
      </c>
      <c r="AE2649" s="26">
        <f t="shared" si="10951"/>
        <v>47475.7</v>
      </c>
      <c r="AF2649" s="26">
        <f t="shared" si="10952"/>
        <v>47475.7</v>
      </c>
      <c r="AG2649" s="26">
        <f>AG2650</f>
        <v>0</v>
      </c>
      <c r="AH2649" s="26">
        <f>AH2650</f>
        <v>0</v>
      </c>
      <c r="AI2649" s="26">
        <f>AI2650</f>
        <v>0</v>
      </c>
      <c r="AJ2649" s="26">
        <f t="shared" si="10953"/>
        <v>47475.7</v>
      </c>
      <c r="AK2649" s="26">
        <f t="shared" si="10954"/>
        <v>47475.7</v>
      </c>
      <c r="AL2649" s="26">
        <f t="shared" si="10955"/>
        <v>47475.7</v>
      </c>
      <c r="AM2649" s="26">
        <f>AM2650</f>
        <v>0</v>
      </c>
      <c r="AN2649" s="26">
        <f>AN2650</f>
        <v>0</v>
      </c>
      <c r="AO2649" s="26">
        <f>AO2650</f>
        <v>0</v>
      </c>
      <c r="AP2649" s="26">
        <f t="shared" si="10956"/>
        <v>47475.7</v>
      </c>
      <c r="AQ2649" s="26">
        <f t="shared" si="10957"/>
        <v>47475.7</v>
      </c>
      <c r="AR2649" s="26">
        <f t="shared" si="10958"/>
        <v>47475.7</v>
      </c>
      <c r="AS2649" s="26">
        <f>AS2650</f>
        <v>0</v>
      </c>
      <c r="AT2649" s="26">
        <f>AT2650</f>
        <v>0</v>
      </c>
      <c r="AU2649" s="26">
        <f>AU2650</f>
        <v>0</v>
      </c>
      <c r="AV2649" s="26">
        <f t="shared" si="10959"/>
        <v>47475.7</v>
      </c>
      <c r="AW2649" s="26">
        <f t="shared" si="10960"/>
        <v>47475.7</v>
      </c>
      <c r="AX2649" s="26">
        <f t="shared" si="10961"/>
        <v>47475.7</v>
      </c>
      <c r="AY2649" s="26">
        <f>AY2650</f>
        <v>0</v>
      </c>
      <c r="AZ2649" s="26">
        <f>AZ2650</f>
        <v>0</v>
      </c>
      <c r="BA2649" s="26">
        <f>BA2650</f>
        <v>0</v>
      </c>
      <c r="BB2649" s="26">
        <f t="shared" si="10962"/>
        <v>47475.7</v>
      </c>
      <c r="BC2649" s="26">
        <f t="shared" si="10963"/>
        <v>47475.7</v>
      </c>
      <c r="BD2649" s="26">
        <f t="shared" si="10964"/>
        <v>47475.7</v>
      </c>
      <c r="BE2649" s="26">
        <f>BE2650</f>
        <v>0</v>
      </c>
      <c r="BF2649" s="26">
        <f>BF2650</f>
        <v>0</v>
      </c>
      <c r="BG2649" s="26">
        <f>BG2650</f>
        <v>0</v>
      </c>
      <c r="BH2649" s="26">
        <f t="shared" si="10965"/>
        <v>47475.7</v>
      </c>
      <c r="BI2649" s="26">
        <f t="shared" si="10966"/>
        <v>47475.7</v>
      </c>
      <c r="BJ2649" s="26">
        <f t="shared" si="10967"/>
        <v>47475.7</v>
      </c>
      <c r="BK2649" s="26">
        <f>BK2650</f>
        <v>0</v>
      </c>
      <c r="BL2649" s="26">
        <f>BL2650</f>
        <v>0</v>
      </c>
      <c r="BM2649" s="26">
        <f>BM2650</f>
        <v>0</v>
      </c>
      <c r="BN2649" s="26">
        <f t="shared" si="10968"/>
        <v>47475.7</v>
      </c>
      <c r="BO2649" s="26">
        <f t="shared" si="10969"/>
        <v>47475.7</v>
      </c>
      <c r="BP2649" s="26">
        <f t="shared" si="10970"/>
        <v>47475.7</v>
      </c>
      <c r="BQ2649" s="26">
        <f>BQ2650</f>
        <v>0</v>
      </c>
      <c r="BR2649" s="26">
        <f>BR2650</f>
        <v>0</v>
      </c>
      <c r="BS2649" s="26">
        <f t="shared" si="10971"/>
        <v>47475.7</v>
      </c>
      <c r="BT2649" s="26">
        <f t="shared" si="10972"/>
        <v>47475.7</v>
      </c>
      <c r="BU2649" s="26">
        <f t="shared" si="10973"/>
        <v>47475.7</v>
      </c>
      <c r="BV2649" s="26">
        <f>BV2650</f>
        <v>0</v>
      </c>
      <c r="BW2649" s="26">
        <f>BW2650</f>
        <v>0</v>
      </c>
      <c r="BX2649" s="26">
        <f t="shared" si="10974"/>
        <v>47475.7</v>
      </c>
      <c r="BY2649" s="26">
        <f t="shared" si="10975"/>
        <v>47475.7</v>
      </c>
      <c r="BZ2649" s="26">
        <f t="shared" si="10976"/>
        <v>47475.7</v>
      </c>
      <c r="CA2649" s="26">
        <f>CA2650</f>
        <v>0</v>
      </c>
      <c r="CB2649" s="26">
        <f>CB2650</f>
        <v>0</v>
      </c>
      <c r="CC2649" s="26">
        <f>CC2650</f>
        <v>0</v>
      </c>
      <c r="CD2649" s="26">
        <f t="shared" si="10739"/>
        <v>47475.7</v>
      </c>
      <c r="CE2649" s="26">
        <f t="shared" si="10740"/>
        <v>47475.7</v>
      </c>
      <c r="CF2649" s="26">
        <f t="shared" si="10741"/>
        <v>47475.7</v>
      </c>
      <c r="CG2649" s="26">
        <f>CG2650</f>
        <v>0</v>
      </c>
      <c r="CH2649" s="26">
        <f>CH2650</f>
        <v>0</v>
      </c>
      <c r="CI2649" s="26">
        <f>CI2650</f>
        <v>0</v>
      </c>
      <c r="CJ2649" s="26">
        <f t="shared" si="10742"/>
        <v>47475.7</v>
      </c>
      <c r="CK2649" s="26">
        <f t="shared" si="10743"/>
        <v>47475.7</v>
      </c>
      <c r="CL2649" s="26">
        <f t="shared" si="10744"/>
        <v>47475.7</v>
      </c>
      <c r="CM2649" s="26">
        <f>CM2650</f>
        <v>0</v>
      </c>
      <c r="CN2649" s="26">
        <f>CN2650</f>
        <v>0</v>
      </c>
      <c r="CO2649" s="26">
        <f>CO2650</f>
        <v>0</v>
      </c>
      <c r="CP2649" s="26">
        <f t="shared" si="10745"/>
        <v>47475.7</v>
      </c>
      <c r="CQ2649" s="26">
        <f t="shared" si="10746"/>
        <v>47475.7</v>
      </c>
      <c r="CR2649" s="26">
        <f t="shared" si="10747"/>
        <v>47475.7</v>
      </c>
      <c r="CS2649" s="26">
        <f>CS2650</f>
        <v>0</v>
      </c>
      <c r="CT2649" s="19"/>
      <c r="CU2649" s="35"/>
      <c r="CY2649" s="1" t="s">
        <v>27</v>
      </c>
    </row>
    <row r="2650" spans="1:104" ht="46.8" hidden="1" x14ac:dyDescent="0.3">
      <c r="A2650" s="16" t="s">
        <v>1474</v>
      </c>
      <c r="B2650" s="17">
        <v>240</v>
      </c>
      <c r="C2650" s="16"/>
      <c r="D2650" s="16"/>
      <c r="E2650" s="34" t="s">
        <v>39</v>
      </c>
      <c r="F2650" s="26">
        <f t="shared" ref="F2650:K2650" si="10981">F2651+F2652+F2653+F2654+F2655+F2656+F2657+F2658+F2659+F2660</f>
        <v>47475.7</v>
      </c>
      <c r="G2650" s="26">
        <f t="shared" si="10981"/>
        <v>47475.7</v>
      </c>
      <c r="H2650" s="26">
        <f t="shared" si="10981"/>
        <v>47475.7</v>
      </c>
      <c r="I2650" s="26">
        <f t="shared" si="10981"/>
        <v>0</v>
      </c>
      <c r="J2650" s="26">
        <f t="shared" si="10981"/>
        <v>0</v>
      </c>
      <c r="K2650" s="26">
        <f t="shared" si="10981"/>
        <v>0</v>
      </c>
      <c r="L2650" s="26">
        <f t="shared" si="10941"/>
        <v>47475.7</v>
      </c>
      <c r="M2650" s="26">
        <f t="shared" si="10942"/>
        <v>47475.7</v>
      </c>
      <c r="N2650" s="26">
        <f t="shared" si="10943"/>
        <v>47475.7</v>
      </c>
      <c r="O2650" s="26">
        <f>O2651+O2652+O2653+O2654+O2655+O2656+O2657+O2658+O2659+O2660</f>
        <v>0</v>
      </c>
      <c r="P2650" s="26">
        <f>P2651+P2652+P2653+P2654+P2655+P2656+P2657+P2658+P2659+P2660</f>
        <v>0</v>
      </c>
      <c r="Q2650" s="26">
        <f>Q2651+Q2652+Q2653+Q2654+Q2655+Q2656+Q2657+Q2658+Q2659+Q2660</f>
        <v>0</v>
      </c>
      <c r="R2650" s="26">
        <f t="shared" si="10944"/>
        <v>47475.7</v>
      </c>
      <c r="S2650" s="26">
        <f t="shared" si="10945"/>
        <v>47475.7</v>
      </c>
      <c r="T2650" s="26">
        <f t="shared" si="10946"/>
        <v>47475.7</v>
      </c>
      <c r="U2650" s="26">
        <f>U2651+U2652+U2653+U2654+U2655+U2656+U2657+U2658+U2659+U2660</f>
        <v>0</v>
      </c>
      <c r="V2650" s="26">
        <f>V2651+V2652+V2653+V2654+V2655+V2656+V2657+V2658+V2659+V2660</f>
        <v>0</v>
      </c>
      <c r="W2650" s="26">
        <f>W2651+W2652+W2653+W2654+W2655+W2656+W2657+W2658+W2659+W2660</f>
        <v>0</v>
      </c>
      <c r="X2650" s="26">
        <f t="shared" si="10947"/>
        <v>47475.7</v>
      </c>
      <c r="Y2650" s="26">
        <f t="shared" si="10948"/>
        <v>47475.7</v>
      </c>
      <c r="Z2650" s="26">
        <f t="shared" si="10949"/>
        <v>47475.7</v>
      </c>
      <c r="AA2650" s="26">
        <f>AA2651+AA2652+AA2653+AA2654+AA2655+AA2656+AA2657+AA2658+AA2659+AA2660</f>
        <v>0</v>
      </c>
      <c r="AB2650" s="26">
        <f>AB2651+AB2652+AB2653+AB2654+AB2655+AB2656+AB2657+AB2658+AB2659+AB2660</f>
        <v>0</v>
      </c>
      <c r="AC2650" s="26">
        <f>AC2651+AC2652+AC2653+AC2654+AC2655+AC2656+AC2657+AC2658+AC2659+AC2660</f>
        <v>0</v>
      </c>
      <c r="AD2650" s="26">
        <f t="shared" si="10950"/>
        <v>47475.7</v>
      </c>
      <c r="AE2650" s="26">
        <f t="shared" si="10951"/>
        <v>47475.7</v>
      </c>
      <c r="AF2650" s="26">
        <f t="shared" si="10952"/>
        <v>47475.7</v>
      </c>
      <c r="AG2650" s="26">
        <f>AG2651+AG2652+AG2653+AG2654+AG2655+AG2656+AG2657+AG2658+AG2659+AG2660</f>
        <v>0</v>
      </c>
      <c r="AH2650" s="26">
        <f>AH2651+AH2652+AH2653+AH2654+AH2655+AH2656+AH2657+AH2658+AH2659+AH2660</f>
        <v>0</v>
      </c>
      <c r="AI2650" s="26">
        <f>AI2651+AI2652+AI2653+AI2654+AI2655+AI2656+AI2657+AI2658+AI2659+AI2660</f>
        <v>0</v>
      </c>
      <c r="AJ2650" s="26">
        <f t="shared" si="10953"/>
        <v>47475.7</v>
      </c>
      <c r="AK2650" s="26">
        <f t="shared" si="10954"/>
        <v>47475.7</v>
      </c>
      <c r="AL2650" s="26">
        <f t="shared" si="10955"/>
        <v>47475.7</v>
      </c>
      <c r="AM2650" s="26">
        <f>AM2651+AM2652+AM2653+AM2654+AM2655+AM2656+AM2657+AM2658+AM2659+AM2660</f>
        <v>0</v>
      </c>
      <c r="AN2650" s="26">
        <f>AN2651+AN2652+AN2653+AN2654+AN2655+AN2656+AN2657+AN2658+AN2659+AN2660</f>
        <v>0</v>
      </c>
      <c r="AO2650" s="26">
        <f>AO2651+AO2652+AO2653+AO2654+AO2655+AO2656+AO2657+AO2658+AO2659+AO2660</f>
        <v>0</v>
      </c>
      <c r="AP2650" s="26">
        <f t="shared" si="10956"/>
        <v>47475.7</v>
      </c>
      <c r="AQ2650" s="26">
        <f t="shared" si="10957"/>
        <v>47475.7</v>
      </c>
      <c r="AR2650" s="26">
        <f t="shared" si="10958"/>
        <v>47475.7</v>
      </c>
      <c r="AS2650" s="26">
        <f>AS2651+AS2652+AS2653+AS2654+AS2655+AS2656+AS2657+AS2658+AS2659+AS2660</f>
        <v>0</v>
      </c>
      <c r="AT2650" s="26">
        <f>AT2651+AT2652+AT2653+AT2654+AT2655+AT2656+AT2657+AT2658+AT2659+AT2660</f>
        <v>0</v>
      </c>
      <c r="AU2650" s="26">
        <f>AU2651+AU2652+AU2653+AU2654+AU2655+AU2656+AU2657+AU2658+AU2659+AU2660</f>
        <v>0</v>
      </c>
      <c r="AV2650" s="26">
        <f t="shared" si="10959"/>
        <v>47475.7</v>
      </c>
      <c r="AW2650" s="26">
        <f t="shared" si="10960"/>
        <v>47475.7</v>
      </c>
      <c r="AX2650" s="26">
        <f t="shared" si="10961"/>
        <v>47475.7</v>
      </c>
      <c r="AY2650" s="26">
        <f>AY2651+AY2652+AY2653+AY2654+AY2655+AY2656+AY2657+AY2658+AY2659+AY2660</f>
        <v>0</v>
      </c>
      <c r="AZ2650" s="26">
        <f>AZ2651+AZ2652+AZ2653+AZ2654+AZ2655+AZ2656+AZ2657+AZ2658+AZ2659+AZ2660</f>
        <v>0</v>
      </c>
      <c r="BA2650" s="26">
        <f>BA2651+BA2652+BA2653+BA2654+BA2655+BA2656+BA2657+BA2658+BA2659+BA2660</f>
        <v>0</v>
      </c>
      <c r="BB2650" s="26">
        <f t="shared" si="10962"/>
        <v>47475.7</v>
      </c>
      <c r="BC2650" s="26">
        <f t="shared" si="10963"/>
        <v>47475.7</v>
      </c>
      <c r="BD2650" s="26">
        <f t="shared" si="10964"/>
        <v>47475.7</v>
      </c>
      <c r="BE2650" s="26">
        <f>BE2651+BE2652+BE2653+BE2654+BE2655+BE2656+BE2657+BE2658+BE2659+BE2660</f>
        <v>0</v>
      </c>
      <c r="BF2650" s="26">
        <f>BF2651+BF2652+BF2653+BF2654+BF2655+BF2656+BF2657+BF2658+BF2659+BF2660</f>
        <v>0</v>
      </c>
      <c r="BG2650" s="26">
        <f>BG2651+BG2652+BG2653+BG2654+BG2655+BG2656+BG2657+BG2658+BG2659+BG2660</f>
        <v>0</v>
      </c>
      <c r="BH2650" s="26">
        <f t="shared" si="10965"/>
        <v>47475.7</v>
      </c>
      <c r="BI2650" s="26">
        <f t="shared" si="10966"/>
        <v>47475.7</v>
      </c>
      <c r="BJ2650" s="26">
        <f t="shared" si="10967"/>
        <v>47475.7</v>
      </c>
      <c r="BK2650" s="26">
        <f>BK2651+BK2652+BK2653+BK2654+BK2655+BK2656+BK2657+BK2658+BK2659+BK2660</f>
        <v>0</v>
      </c>
      <c r="BL2650" s="26">
        <f>BL2651+BL2652+BL2653+BL2654+BL2655+BL2656+BL2657+BL2658+BL2659+BL2660</f>
        <v>0</v>
      </c>
      <c r="BM2650" s="26">
        <f>BM2651+BM2652+BM2653+BM2654+BM2655+BM2656+BM2657+BM2658+BM2659+BM2660</f>
        <v>0</v>
      </c>
      <c r="BN2650" s="26">
        <f t="shared" si="10968"/>
        <v>47475.7</v>
      </c>
      <c r="BO2650" s="26">
        <f t="shared" si="10969"/>
        <v>47475.7</v>
      </c>
      <c r="BP2650" s="26">
        <f t="shared" si="10970"/>
        <v>47475.7</v>
      </c>
      <c r="BQ2650" s="26">
        <f>BQ2651+BQ2652+BQ2653+BQ2654+BQ2655+BQ2656+BQ2657+BQ2658+BQ2659+BQ2660</f>
        <v>0</v>
      </c>
      <c r="BR2650" s="26">
        <f>BR2651+BR2652+BR2653+BR2654+BR2655+BR2656+BR2657+BR2658+BR2659+BR2660</f>
        <v>0</v>
      </c>
      <c r="BS2650" s="26">
        <f t="shared" si="10971"/>
        <v>47475.7</v>
      </c>
      <c r="BT2650" s="26">
        <f t="shared" si="10972"/>
        <v>47475.7</v>
      </c>
      <c r="BU2650" s="26">
        <f t="shared" si="10973"/>
        <v>47475.7</v>
      </c>
      <c r="BV2650" s="26">
        <f>BV2651+BV2652+BV2653+BV2654+BV2655+BV2656+BV2657+BV2658+BV2659+BV2660</f>
        <v>0</v>
      </c>
      <c r="BW2650" s="26">
        <f>BW2651+BW2652+BW2653+BW2654+BW2655+BW2656+BW2657+BW2658+BW2659+BW2660</f>
        <v>0</v>
      </c>
      <c r="BX2650" s="26">
        <f t="shared" si="10974"/>
        <v>47475.7</v>
      </c>
      <c r="BY2650" s="26">
        <f t="shared" si="10975"/>
        <v>47475.7</v>
      </c>
      <c r="BZ2650" s="26">
        <f t="shared" si="10976"/>
        <v>47475.7</v>
      </c>
      <c r="CA2650" s="26">
        <f>CA2651+CA2652+CA2653+CA2654+CA2655+CA2656+CA2657+CA2658+CA2659+CA2660</f>
        <v>0</v>
      </c>
      <c r="CB2650" s="26">
        <f>CB2651+CB2652+CB2653+CB2654+CB2655+CB2656+CB2657+CB2658+CB2659+CB2660</f>
        <v>0</v>
      </c>
      <c r="CC2650" s="26">
        <f>CC2651+CC2652+CC2653+CC2654+CC2655+CC2656+CC2657+CC2658+CC2659+CC2660</f>
        <v>0</v>
      </c>
      <c r="CD2650" s="26">
        <f t="shared" si="10739"/>
        <v>47475.7</v>
      </c>
      <c r="CE2650" s="26">
        <f t="shared" si="10740"/>
        <v>47475.7</v>
      </c>
      <c r="CF2650" s="26">
        <f t="shared" si="10741"/>
        <v>47475.7</v>
      </c>
      <c r="CG2650" s="26">
        <f>CG2651+CG2652+CG2653+CG2654+CG2655+CG2656+CG2657+CG2658+CG2659+CG2660</f>
        <v>0</v>
      </c>
      <c r="CH2650" s="26">
        <f>CH2651+CH2652+CH2653+CH2654+CH2655+CH2656+CH2657+CH2658+CH2659+CH2660</f>
        <v>0</v>
      </c>
      <c r="CI2650" s="26">
        <f>CI2651+CI2652+CI2653+CI2654+CI2655+CI2656+CI2657+CI2658+CI2659+CI2660</f>
        <v>0</v>
      </c>
      <c r="CJ2650" s="26">
        <f t="shared" si="10742"/>
        <v>47475.7</v>
      </c>
      <c r="CK2650" s="26">
        <f t="shared" si="10743"/>
        <v>47475.7</v>
      </c>
      <c r="CL2650" s="26">
        <f t="shared" si="10744"/>
        <v>47475.7</v>
      </c>
      <c r="CM2650" s="26">
        <f>CM2651+CM2652+CM2653+CM2654+CM2655+CM2656+CM2657+CM2658+CM2659+CM2660</f>
        <v>0</v>
      </c>
      <c r="CN2650" s="26">
        <f>CN2651+CN2652+CN2653+CN2654+CN2655+CN2656+CN2657+CN2658+CN2659+CN2660</f>
        <v>0</v>
      </c>
      <c r="CO2650" s="26">
        <f>CO2651+CO2652+CO2653+CO2654+CO2655+CO2656+CO2657+CO2658+CO2659+CO2660</f>
        <v>0</v>
      </c>
      <c r="CP2650" s="26">
        <f t="shared" si="10745"/>
        <v>47475.7</v>
      </c>
      <c r="CQ2650" s="26">
        <f t="shared" si="10746"/>
        <v>47475.7</v>
      </c>
      <c r="CR2650" s="26">
        <f t="shared" si="10747"/>
        <v>47475.7</v>
      </c>
      <c r="CS2650" s="26">
        <f>CS2651+CS2652+CS2653+CS2654+CS2655+CS2656+CS2657+CS2658+CS2659+CS2660</f>
        <v>0</v>
      </c>
      <c r="CT2650" s="19"/>
      <c r="CU2650" s="35"/>
      <c r="CZ2650" s="1" t="s">
        <v>28</v>
      </c>
    </row>
    <row r="2651" spans="1:104" ht="46.8" hidden="1" x14ac:dyDescent="0.3">
      <c r="A2651" s="16" t="s">
        <v>1474</v>
      </c>
      <c r="B2651" s="17">
        <v>240</v>
      </c>
      <c r="C2651" s="16" t="s">
        <v>40</v>
      </c>
      <c r="D2651" s="16" t="s">
        <v>352</v>
      </c>
      <c r="E2651" s="34" t="s">
        <v>1457</v>
      </c>
      <c r="F2651" s="26">
        <v>6010.5</v>
      </c>
      <c r="G2651" s="26">
        <v>6010.5</v>
      </c>
      <c r="H2651" s="26">
        <v>6010.5</v>
      </c>
      <c r="I2651" s="26"/>
      <c r="J2651" s="26"/>
      <c r="K2651" s="26"/>
      <c r="L2651" s="26">
        <f t="shared" si="10941"/>
        <v>6010.5</v>
      </c>
      <c r="M2651" s="26">
        <f t="shared" si="10942"/>
        <v>6010.5</v>
      </c>
      <c r="N2651" s="26">
        <f t="shared" si="10943"/>
        <v>6010.5</v>
      </c>
      <c r="O2651" s="26"/>
      <c r="P2651" s="26"/>
      <c r="Q2651" s="26"/>
      <c r="R2651" s="26">
        <f t="shared" si="10944"/>
        <v>6010.5</v>
      </c>
      <c r="S2651" s="26">
        <f t="shared" si="10945"/>
        <v>6010.5</v>
      </c>
      <c r="T2651" s="26">
        <f t="shared" si="10946"/>
        <v>6010.5</v>
      </c>
      <c r="U2651" s="26"/>
      <c r="V2651" s="26"/>
      <c r="W2651" s="26"/>
      <c r="X2651" s="26">
        <f t="shared" si="10947"/>
        <v>6010.5</v>
      </c>
      <c r="Y2651" s="26">
        <f t="shared" si="10948"/>
        <v>6010.5</v>
      </c>
      <c r="Z2651" s="26">
        <f t="shared" si="10949"/>
        <v>6010.5</v>
      </c>
      <c r="AA2651" s="26"/>
      <c r="AB2651" s="26"/>
      <c r="AC2651" s="26"/>
      <c r="AD2651" s="26">
        <f t="shared" si="10950"/>
        <v>6010.5</v>
      </c>
      <c r="AE2651" s="26">
        <f t="shared" si="10951"/>
        <v>6010.5</v>
      </c>
      <c r="AF2651" s="26">
        <f t="shared" si="10952"/>
        <v>6010.5</v>
      </c>
      <c r="AG2651" s="26"/>
      <c r="AH2651" s="26"/>
      <c r="AI2651" s="26"/>
      <c r="AJ2651" s="26">
        <f t="shared" si="10953"/>
        <v>6010.5</v>
      </c>
      <c r="AK2651" s="26">
        <f t="shared" si="10954"/>
        <v>6010.5</v>
      </c>
      <c r="AL2651" s="26">
        <f t="shared" si="10955"/>
        <v>6010.5</v>
      </c>
      <c r="AM2651" s="26"/>
      <c r="AN2651" s="26"/>
      <c r="AO2651" s="26"/>
      <c r="AP2651" s="26">
        <f t="shared" si="10956"/>
        <v>6010.5</v>
      </c>
      <c r="AQ2651" s="26">
        <f t="shared" si="10957"/>
        <v>6010.5</v>
      </c>
      <c r="AR2651" s="26">
        <f t="shared" si="10958"/>
        <v>6010.5</v>
      </c>
      <c r="AS2651" s="26"/>
      <c r="AT2651" s="26"/>
      <c r="AU2651" s="26"/>
      <c r="AV2651" s="26">
        <f t="shared" si="10959"/>
        <v>6010.5</v>
      </c>
      <c r="AW2651" s="26">
        <f t="shared" si="10960"/>
        <v>6010.5</v>
      </c>
      <c r="AX2651" s="26">
        <f t="shared" si="10961"/>
        <v>6010.5</v>
      </c>
      <c r="AY2651" s="26"/>
      <c r="AZ2651" s="26"/>
      <c r="BA2651" s="26"/>
      <c r="BB2651" s="26">
        <f t="shared" si="10962"/>
        <v>6010.5</v>
      </c>
      <c r="BC2651" s="26">
        <f t="shared" si="10963"/>
        <v>6010.5</v>
      </c>
      <c r="BD2651" s="26">
        <f t="shared" si="10964"/>
        <v>6010.5</v>
      </c>
      <c r="BE2651" s="26"/>
      <c r="BF2651" s="26"/>
      <c r="BG2651" s="26"/>
      <c r="BH2651" s="26">
        <f t="shared" si="10965"/>
        <v>6010.5</v>
      </c>
      <c r="BI2651" s="26">
        <f t="shared" si="10966"/>
        <v>6010.5</v>
      </c>
      <c r="BJ2651" s="26">
        <f t="shared" si="10967"/>
        <v>6010.5</v>
      </c>
      <c r="BK2651" s="26"/>
      <c r="BL2651" s="26"/>
      <c r="BM2651" s="26"/>
      <c r="BN2651" s="26">
        <f t="shared" si="10968"/>
        <v>6010.5</v>
      </c>
      <c r="BO2651" s="26">
        <f t="shared" si="10969"/>
        <v>6010.5</v>
      </c>
      <c r="BP2651" s="26">
        <f t="shared" si="10970"/>
        <v>6010.5</v>
      </c>
      <c r="BQ2651" s="26"/>
      <c r="BR2651" s="26"/>
      <c r="BS2651" s="26">
        <f t="shared" si="10971"/>
        <v>6010.5</v>
      </c>
      <c r="BT2651" s="26">
        <f t="shared" si="10972"/>
        <v>6010.5</v>
      </c>
      <c r="BU2651" s="26">
        <f t="shared" si="10973"/>
        <v>6010.5</v>
      </c>
      <c r="BV2651" s="26"/>
      <c r="BW2651" s="26"/>
      <c r="BX2651" s="26">
        <f t="shared" si="10974"/>
        <v>6010.5</v>
      </c>
      <c r="BY2651" s="26">
        <f t="shared" si="10975"/>
        <v>6010.5</v>
      </c>
      <c r="BZ2651" s="26">
        <f t="shared" si="10976"/>
        <v>6010.5</v>
      </c>
      <c r="CA2651" s="26"/>
      <c r="CB2651" s="26"/>
      <c r="CC2651" s="26"/>
      <c r="CD2651" s="26">
        <f t="shared" si="10739"/>
        <v>6010.5</v>
      </c>
      <c r="CE2651" s="26">
        <f t="shared" si="10740"/>
        <v>6010.5</v>
      </c>
      <c r="CF2651" s="26">
        <f t="shared" si="10741"/>
        <v>6010.5</v>
      </c>
      <c r="CG2651" s="26"/>
      <c r="CH2651" s="26"/>
      <c r="CI2651" s="26"/>
      <c r="CJ2651" s="26">
        <f t="shared" si="10742"/>
        <v>6010.5</v>
      </c>
      <c r="CK2651" s="26">
        <f t="shared" si="10743"/>
        <v>6010.5</v>
      </c>
      <c r="CL2651" s="26">
        <f t="shared" si="10744"/>
        <v>6010.5</v>
      </c>
      <c r="CM2651" s="26"/>
      <c r="CN2651" s="26"/>
      <c r="CO2651" s="26"/>
      <c r="CP2651" s="26">
        <f t="shared" si="10745"/>
        <v>6010.5</v>
      </c>
      <c r="CQ2651" s="26">
        <f t="shared" si="10746"/>
        <v>6010.5</v>
      </c>
      <c r="CR2651" s="26">
        <f t="shared" si="10747"/>
        <v>6010.5</v>
      </c>
      <c r="CS2651" s="26"/>
      <c r="CT2651" s="19"/>
      <c r="CU2651" s="35"/>
    </row>
    <row r="2652" spans="1:104" hidden="1" x14ac:dyDescent="0.3">
      <c r="A2652" s="16" t="s">
        <v>1474</v>
      </c>
      <c r="B2652" s="17">
        <v>240</v>
      </c>
      <c r="C2652" s="16" t="s">
        <v>40</v>
      </c>
      <c r="D2652" s="16" t="s">
        <v>41</v>
      </c>
      <c r="E2652" s="34" t="s">
        <v>42</v>
      </c>
      <c r="F2652" s="26">
        <v>23020.799999999999</v>
      </c>
      <c r="G2652" s="26">
        <v>23020.799999999999</v>
      </c>
      <c r="H2652" s="26">
        <v>23020.799999999999</v>
      </c>
      <c r="I2652" s="26"/>
      <c r="J2652" s="26"/>
      <c r="K2652" s="26"/>
      <c r="L2652" s="26">
        <f t="shared" si="10941"/>
        <v>23020.799999999999</v>
      </c>
      <c r="M2652" s="26">
        <f t="shared" si="10942"/>
        <v>23020.799999999999</v>
      </c>
      <c r="N2652" s="26">
        <f t="shared" si="10943"/>
        <v>23020.799999999999</v>
      </c>
      <c r="O2652" s="26"/>
      <c r="P2652" s="26"/>
      <c r="Q2652" s="26"/>
      <c r="R2652" s="26">
        <f t="shared" si="10944"/>
        <v>23020.799999999999</v>
      </c>
      <c r="S2652" s="26">
        <f t="shared" si="10945"/>
        <v>23020.799999999999</v>
      </c>
      <c r="T2652" s="26">
        <f t="shared" si="10946"/>
        <v>23020.799999999999</v>
      </c>
      <c r="U2652" s="26"/>
      <c r="V2652" s="26"/>
      <c r="W2652" s="26"/>
      <c r="X2652" s="26">
        <f t="shared" si="10947"/>
        <v>23020.799999999999</v>
      </c>
      <c r="Y2652" s="26">
        <f t="shared" si="10948"/>
        <v>23020.799999999999</v>
      </c>
      <c r="Z2652" s="26">
        <f t="shared" si="10949"/>
        <v>23020.799999999999</v>
      </c>
      <c r="AA2652" s="26"/>
      <c r="AB2652" s="26"/>
      <c r="AC2652" s="26"/>
      <c r="AD2652" s="26">
        <f t="shared" si="10950"/>
        <v>23020.799999999999</v>
      </c>
      <c r="AE2652" s="26">
        <f t="shared" si="10951"/>
        <v>23020.799999999999</v>
      </c>
      <c r="AF2652" s="26">
        <f t="shared" si="10952"/>
        <v>23020.799999999999</v>
      </c>
      <c r="AG2652" s="26"/>
      <c r="AH2652" s="26"/>
      <c r="AI2652" s="26"/>
      <c r="AJ2652" s="26">
        <f t="shared" si="10953"/>
        <v>23020.799999999999</v>
      </c>
      <c r="AK2652" s="26">
        <f t="shared" si="10954"/>
        <v>23020.799999999999</v>
      </c>
      <c r="AL2652" s="26">
        <f t="shared" si="10955"/>
        <v>23020.799999999999</v>
      </c>
      <c r="AM2652" s="26"/>
      <c r="AN2652" s="26"/>
      <c r="AO2652" s="26"/>
      <c r="AP2652" s="26">
        <f t="shared" si="10956"/>
        <v>23020.799999999999</v>
      </c>
      <c r="AQ2652" s="26">
        <f t="shared" si="10957"/>
        <v>23020.799999999999</v>
      </c>
      <c r="AR2652" s="26">
        <f t="shared" si="10958"/>
        <v>23020.799999999999</v>
      </c>
      <c r="AS2652" s="26"/>
      <c r="AT2652" s="26"/>
      <c r="AU2652" s="26"/>
      <c r="AV2652" s="26">
        <f t="shared" si="10959"/>
        <v>23020.799999999999</v>
      </c>
      <c r="AW2652" s="26">
        <f t="shared" si="10960"/>
        <v>23020.799999999999</v>
      </c>
      <c r="AX2652" s="26">
        <f t="shared" si="10961"/>
        <v>23020.799999999999</v>
      </c>
      <c r="AY2652" s="26"/>
      <c r="AZ2652" s="26"/>
      <c r="BA2652" s="26"/>
      <c r="BB2652" s="26">
        <f t="shared" si="10962"/>
        <v>23020.799999999999</v>
      </c>
      <c r="BC2652" s="26">
        <f t="shared" si="10963"/>
        <v>23020.799999999999</v>
      </c>
      <c r="BD2652" s="26">
        <f t="shared" si="10964"/>
        <v>23020.799999999999</v>
      </c>
      <c r="BE2652" s="26"/>
      <c r="BF2652" s="26"/>
      <c r="BG2652" s="26"/>
      <c r="BH2652" s="26">
        <f t="shared" si="10965"/>
        <v>23020.799999999999</v>
      </c>
      <c r="BI2652" s="26">
        <f t="shared" si="10966"/>
        <v>23020.799999999999</v>
      </c>
      <c r="BJ2652" s="26">
        <f t="shared" si="10967"/>
        <v>23020.799999999999</v>
      </c>
      <c r="BK2652" s="26"/>
      <c r="BL2652" s="26"/>
      <c r="BM2652" s="26"/>
      <c r="BN2652" s="26">
        <f t="shared" si="10968"/>
        <v>23020.799999999999</v>
      </c>
      <c r="BO2652" s="26">
        <f t="shared" si="10969"/>
        <v>23020.799999999999</v>
      </c>
      <c r="BP2652" s="26">
        <f t="shared" si="10970"/>
        <v>23020.799999999999</v>
      </c>
      <c r="BQ2652" s="26"/>
      <c r="BR2652" s="26"/>
      <c r="BS2652" s="26">
        <f t="shared" si="10971"/>
        <v>23020.799999999999</v>
      </c>
      <c r="BT2652" s="26">
        <f t="shared" si="10972"/>
        <v>23020.799999999999</v>
      </c>
      <c r="BU2652" s="26">
        <f t="shared" si="10973"/>
        <v>23020.799999999999</v>
      </c>
      <c r="BV2652" s="26"/>
      <c r="BW2652" s="26"/>
      <c r="BX2652" s="26">
        <f t="shared" si="10974"/>
        <v>23020.799999999999</v>
      </c>
      <c r="BY2652" s="26">
        <f t="shared" si="10975"/>
        <v>23020.799999999999</v>
      </c>
      <c r="BZ2652" s="26">
        <f t="shared" si="10976"/>
        <v>23020.799999999999</v>
      </c>
      <c r="CA2652" s="26"/>
      <c r="CB2652" s="26"/>
      <c r="CC2652" s="26"/>
      <c r="CD2652" s="26">
        <f t="shared" si="10739"/>
        <v>23020.799999999999</v>
      </c>
      <c r="CE2652" s="26">
        <f t="shared" si="10740"/>
        <v>23020.799999999999</v>
      </c>
      <c r="CF2652" s="26">
        <f t="shared" si="10741"/>
        <v>23020.799999999999</v>
      </c>
      <c r="CG2652" s="26"/>
      <c r="CH2652" s="26"/>
      <c r="CI2652" s="26"/>
      <c r="CJ2652" s="26">
        <f t="shared" si="10742"/>
        <v>23020.799999999999</v>
      </c>
      <c r="CK2652" s="26">
        <f t="shared" si="10743"/>
        <v>23020.799999999999</v>
      </c>
      <c r="CL2652" s="26">
        <f t="shared" si="10744"/>
        <v>23020.799999999999</v>
      </c>
      <c r="CM2652" s="26"/>
      <c r="CN2652" s="26"/>
      <c r="CO2652" s="26"/>
      <c r="CP2652" s="26">
        <f t="shared" si="10745"/>
        <v>23020.799999999999</v>
      </c>
      <c r="CQ2652" s="26">
        <f t="shared" si="10746"/>
        <v>23020.799999999999</v>
      </c>
      <c r="CR2652" s="26">
        <f t="shared" si="10747"/>
        <v>23020.799999999999</v>
      </c>
      <c r="CS2652" s="26"/>
      <c r="CT2652" s="19"/>
      <c r="CU2652" s="35"/>
    </row>
    <row r="2653" spans="1:104" ht="46.8" hidden="1" x14ac:dyDescent="0.3">
      <c r="A2653" s="16" t="s">
        <v>1474</v>
      </c>
      <c r="B2653" s="17">
        <v>240</v>
      </c>
      <c r="C2653" s="16" t="s">
        <v>65</v>
      </c>
      <c r="D2653" s="16" t="s">
        <v>113</v>
      </c>
      <c r="E2653" s="34" t="s">
        <v>114</v>
      </c>
      <c r="F2653" s="26">
        <v>1014.5</v>
      </c>
      <c r="G2653" s="26">
        <v>1014.5</v>
      </c>
      <c r="H2653" s="26">
        <v>1014.5</v>
      </c>
      <c r="I2653" s="26"/>
      <c r="J2653" s="26"/>
      <c r="K2653" s="26"/>
      <c r="L2653" s="26">
        <f t="shared" si="10941"/>
        <v>1014.5</v>
      </c>
      <c r="M2653" s="26">
        <f t="shared" si="10942"/>
        <v>1014.5</v>
      </c>
      <c r="N2653" s="26">
        <f t="shared" si="10943"/>
        <v>1014.5</v>
      </c>
      <c r="O2653" s="26"/>
      <c r="P2653" s="26"/>
      <c r="Q2653" s="26"/>
      <c r="R2653" s="26">
        <f t="shared" si="10944"/>
        <v>1014.5</v>
      </c>
      <c r="S2653" s="26">
        <f t="shared" si="10945"/>
        <v>1014.5</v>
      </c>
      <c r="T2653" s="26">
        <f t="shared" si="10946"/>
        <v>1014.5</v>
      </c>
      <c r="U2653" s="26"/>
      <c r="V2653" s="26"/>
      <c r="W2653" s="26"/>
      <c r="X2653" s="26">
        <f t="shared" si="10947"/>
        <v>1014.5</v>
      </c>
      <c r="Y2653" s="26">
        <f t="shared" si="10948"/>
        <v>1014.5</v>
      </c>
      <c r="Z2653" s="26">
        <f t="shared" si="10949"/>
        <v>1014.5</v>
      </c>
      <c r="AA2653" s="26"/>
      <c r="AB2653" s="26"/>
      <c r="AC2653" s="26"/>
      <c r="AD2653" s="26">
        <f t="shared" si="10950"/>
        <v>1014.5</v>
      </c>
      <c r="AE2653" s="26">
        <f t="shared" si="10951"/>
        <v>1014.5</v>
      </c>
      <c r="AF2653" s="26">
        <f t="shared" si="10952"/>
        <v>1014.5</v>
      </c>
      <c r="AG2653" s="26"/>
      <c r="AH2653" s="26"/>
      <c r="AI2653" s="26"/>
      <c r="AJ2653" s="26">
        <f t="shared" si="10953"/>
        <v>1014.5</v>
      </c>
      <c r="AK2653" s="26">
        <f t="shared" si="10954"/>
        <v>1014.5</v>
      </c>
      <c r="AL2653" s="26">
        <f t="shared" si="10955"/>
        <v>1014.5</v>
      </c>
      <c r="AM2653" s="26"/>
      <c r="AN2653" s="26"/>
      <c r="AO2653" s="26"/>
      <c r="AP2653" s="26">
        <f t="shared" si="10956"/>
        <v>1014.5</v>
      </c>
      <c r="AQ2653" s="26">
        <f t="shared" si="10957"/>
        <v>1014.5</v>
      </c>
      <c r="AR2653" s="26">
        <f t="shared" si="10958"/>
        <v>1014.5</v>
      </c>
      <c r="AS2653" s="26"/>
      <c r="AT2653" s="26"/>
      <c r="AU2653" s="26"/>
      <c r="AV2653" s="26">
        <f t="shared" si="10959"/>
        <v>1014.5</v>
      </c>
      <c r="AW2653" s="26">
        <f t="shared" si="10960"/>
        <v>1014.5</v>
      </c>
      <c r="AX2653" s="26">
        <f t="shared" si="10961"/>
        <v>1014.5</v>
      </c>
      <c r="AY2653" s="26"/>
      <c r="AZ2653" s="26"/>
      <c r="BA2653" s="26"/>
      <c r="BB2653" s="26">
        <f t="shared" si="10962"/>
        <v>1014.5</v>
      </c>
      <c r="BC2653" s="26">
        <f t="shared" si="10963"/>
        <v>1014.5</v>
      </c>
      <c r="BD2653" s="26">
        <f t="shared" si="10964"/>
        <v>1014.5</v>
      </c>
      <c r="BE2653" s="26"/>
      <c r="BF2653" s="26"/>
      <c r="BG2653" s="26"/>
      <c r="BH2653" s="26">
        <f t="shared" si="10965"/>
        <v>1014.5</v>
      </c>
      <c r="BI2653" s="26">
        <f t="shared" si="10966"/>
        <v>1014.5</v>
      </c>
      <c r="BJ2653" s="26">
        <f t="shared" si="10967"/>
        <v>1014.5</v>
      </c>
      <c r="BK2653" s="26"/>
      <c r="BL2653" s="26"/>
      <c r="BM2653" s="26"/>
      <c r="BN2653" s="26">
        <f t="shared" si="10968"/>
        <v>1014.5</v>
      </c>
      <c r="BO2653" s="26">
        <f t="shared" si="10969"/>
        <v>1014.5</v>
      </c>
      <c r="BP2653" s="26">
        <f t="shared" si="10970"/>
        <v>1014.5</v>
      </c>
      <c r="BQ2653" s="26"/>
      <c r="BR2653" s="26"/>
      <c r="BS2653" s="26">
        <f t="shared" si="10971"/>
        <v>1014.5</v>
      </c>
      <c r="BT2653" s="26">
        <f t="shared" si="10972"/>
        <v>1014.5</v>
      </c>
      <c r="BU2653" s="26">
        <f t="shared" si="10973"/>
        <v>1014.5</v>
      </c>
      <c r="BV2653" s="26"/>
      <c r="BW2653" s="26"/>
      <c r="BX2653" s="26">
        <f t="shared" si="10974"/>
        <v>1014.5</v>
      </c>
      <c r="BY2653" s="26">
        <f t="shared" si="10975"/>
        <v>1014.5</v>
      </c>
      <c r="BZ2653" s="26">
        <f t="shared" si="10976"/>
        <v>1014.5</v>
      </c>
      <c r="CA2653" s="26"/>
      <c r="CB2653" s="26"/>
      <c r="CC2653" s="26"/>
      <c r="CD2653" s="26">
        <f t="shared" si="10739"/>
        <v>1014.5</v>
      </c>
      <c r="CE2653" s="26">
        <f t="shared" si="10740"/>
        <v>1014.5</v>
      </c>
      <c r="CF2653" s="26">
        <f t="shared" si="10741"/>
        <v>1014.5</v>
      </c>
      <c r="CG2653" s="26"/>
      <c r="CH2653" s="26"/>
      <c r="CI2653" s="26"/>
      <c r="CJ2653" s="26">
        <f t="shared" si="10742"/>
        <v>1014.5</v>
      </c>
      <c r="CK2653" s="26">
        <f t="shared" si="10743"/>
        <v>1014.5</v>
      </c>
      <c r="CL2653" s="26">
        <f t="shared" si="10744"/>
        <v>1014.5</v>
      </c>
      <c r="CM2653" s="26"/>
      <c r="CN2653" s="26"/>
      <c r="CO2653" s="26"/>
      <c r="CP2653" s="26">
        <f t="shared" si="10745"/>
        <v>1014.5</v>
      </c>
      <c r="CQ2653" s="26">
        <f t="shared" si="10746"/>
        <v>1014.5</v>
      </c>
      <c r="CR2653" s="26">
        <f t="shared" si="10747"/>
        <v>1014.5</v>
      </c>
      <c r="CS2653" s="26"/>
      <c r="CT2653" s="19"/>
      <c r="CU2653" s="35"/>
    </row>
    <row r="2654" spans="1:104" hidden="1" x14ac:dyDescent="0.3">
      <c r="A2654" s="16" t="s">
        <v>1474</v>
      </c>
      <c r="B2654" s="17">
        <v>240</v>
      </c>
      <c r="C2654" s="16" t="s">
        <v>393</v>
      </c>
      <c r="D2654" s="16" t="s">
        <v>47</v>
      </c>
      <c r="E2654" s="34" t="s">
        <v>851</v>
      </c>
      <c r="F2654" s="26">
        <v>2040.1</v>
      </c>
      <c r="G2654" s="26">
        <v>2040.1</v>
      </c>
      <c r="H2654" s="26">
        <v>2040.1</v>
      </c>
      <c r="I2654" s="26"/>
      <c r="J2654" s="26"/>
      <c r="K2654" s="26"/>
      <c r="L2654" s="26">
        <f t="shared" si="10941"/>
        <v>2040.1</v>
      </c>
      <c r="M2654" s="26">
        <f t="shared" si="10942"/>
        <v>2040.1</v>
      </c>
      <c r="N2654" s="26">
        <f t="shared" si="10943"/>
        <v>2040.1</v>
      </c>
      <c r="O2654" s="26"/>
      <c r="P2654" s="26"/>
      <c r="Q2654" s="26"/>
      <c r="R2654" s="26">
        <f t="shared" si="10944"/>
        <v>2040.1</v>
      </c>
      <c r="S2654" s="26">
        <f t="shared" si="10945"/>
        <v>2040.1</v>
      </c>
      <c r="T2654" s="26">
        <f t="shared" si="10946"/>
        <v>2040.1</v>
      </c>
      <c r="U2654" s="26"/>
      <c r="V2654" s="26"/>
      <c r="W2654" s="26"/>
      <c r="X2654" s="26">
        <f t="shared" si="10947"/>
        <v>2040.1</v>
      </c>
      <c r="Y2654" s="26">
        <f t="shared" si="10948"/>
        <v>2040.1</v>
      </c>
      <c r="Z2654" s="26">
        <f t="shared" si="10949"/>
        <v>2040.1</v>
      </c>
      <c r="AA2654" s="26"/>
      <c r="AB2654" s="26"/>
      <c r="AC2654" s="26"/>
      <c r="AD2654" s="26">
        <f t="shared" si="10950"/>
        <v>2040.1</v>
      </c>
      <c r="AE2654" s="26">
        <f t="shared" si="10951"/>
        <v>2040.1</v>
      </c>
      <c r="AF2654" s="26">
        <f t="shared" si="10952"/>
        <v>2040.1</v>
      </c>
      <c r="AG2654" s="26"/>
      <c r="AH2654" s="26"/>
      <c r="AI2654" s="26"/>
      <c r="AJ2654" s="26">
        <f t="shared" si="10953"/>
        <v>2040.1</v>
      </c>
      <c r="AK2654" s="26">
        <f t="shared" si="10954"/>
        <v>2040.1</v>
      </c>
      <c r="AL2654" s="26">
        <f t="shared" si="10955"/>
        <v>2040.1</v>
      </c>
      <c r="AM2654" s="26"/>
      <c r="AN2654" s="26"/>
      <c r="AO2654" s="26"/>
      <c r="AP2654" s="26">
        <f t="shared" si="10956"/>
        <v>2040.1</v>
      </c>
      <c r="AQ2654" s="26">
        <f t="shared" si="10957"/>
        <v>2040.1</v>
      </c>
      <c r="AR2654" s="26">
        <f t="shared" si="10958"/>
        <v>2040.1</v>
      </c>
      <c r="AS2654" s="26"/>
      <c r="AT2654" s="26"/>
      <c r="AU2654" s="26"/>
      <c r="AV2654" s="26">
        <f t="shared" si="10959"/>
        <v>2040.1</v>
      </c>
      <c r="AW2654" s="26">
        <f t="shared" si="10960"/>
        <v>2040.1</v>
      </c>
      <c r="AX2654" s="26">
        <f t="shared" si="10961"/>
        <v>2040.1</v>
      </c>
      <c r="AY2654" s="26"/>
      <c r="AZ2654" s="26"/>
      <c r="BA2654" s="26"/>
      <c r="BB2654" s="26">
        <f t="shared" si="10962"/>
        <v>2040.1</v>
      </c>
      <c r="BC2654" s="26">
        <f t="shared" si="10963"/>
        <v>2040.1</v>
      </c>
      <c r="BD2654" s="26">
        <f t="shared" si="10964"/>
        <v>2040.1</v>
      </c>
      <c r="BE2654" s="26"/>
      <c r="BF2654" s="26"/>
      <c r="BG2654" s="26"/>
      <c r="BH2654" s="26">
        <f t="shared" si="10965"/>
        <v>2040.1</v>
      </c>
      <c r="BI2654" s="26">
        <f t="shared" si="10966"/>
        <v>2040.1</v>
      </c>
      <c r="BJ2654" s="26">
        <f t="shared" si="10967"/>
        <v>2040.1</v>
      </c>
      <c r="BK2654" s="26"/>
      <c r="BL2654" s="26"/>
      <c r="BM2654" s="26"/>
      <c r="BN2654" s="26">
        <f t="shared" si="10968"/>
        <v>2040.1</v>
      </c>
      <c r="BO2654" s="26">
        <f t="shared" si="10969"/>
        <v>2040.1</v>
      </c>
      <c r="BP2654" s="26">
        <f t="shared" si="10970"/>
        <v>2040.1</v>
      </c>
      <c r="BQ2654" s="26"/>
      <c r="BR2654" s="26"/>
      <c r="BS2654" s="26">
        <f t="shared" si="10971"/>
        <v>2040.1</v>
      </c>
      <c r="BT2654" s="26">
        <f t="shared" si="10972"/>
        <v>2040.1</v>
      </c>
      <c r="BU2654" s="26">
        <f t="shared" si="10973"/>
        <v>2040.1</v>
      </c>
      <c r="BV2654" s="26"/>
      <c r="BW2654" s="26"/>
      <c r="BX2654" s="26">
        <f t="shared" si="10974"/>
        <v>2040.1</v>
      </c>
      <c r="BY2654" s="26">
        <f t="shared" si="10975"/>
        <v>2040.1</v>
      </c>
      <c r="BZ2654" s="26">
        <f t="shared" si="10976"/>
        <v>2040.1</v>
      </c>
      <c r="CA2654" s="26"/>
      <c r="CB2654" s="26"/>
      <c r="CC2654" s="26"/>
      <c r="CD2654" s="26">
        <f t="shared" si="10739"/>
        <v>2040.1</v>
      </c>
      <c r="CE2654" s="26">
        <f t="shared" si="10740"/>
        <v>2040.1</v>
      </c>
      <c r="CF2654" s="26">
        <f t="shared" si="10741"/>
        <v>2040.1</v>
      </c>
      <c r="CG2654" s="26"/>
      <c r="CH2654" s="26"/>
      <c r="CI2654" s="26"/>
      <c r="CJ2654" s="26">
        <f t="shared" si="10742"/>
        <v>2040.1</v>
      </c>
      <c r="CK2654" s="26">
        <f t="shared" si="10743"/>
        <v>2040.1</v>
      </c>
      <c r="CL2654" s="26">
        <f t="shared" si="10744"/>
        <v>2040.1</v>
      </c>
      <c r="CM2654" s="26"/>
      <c r="CN2654" s="26"/>
      <c r="CO2654" s="26"/>
      <c r="CP2654" s="26">
        <f t="shared" si="10745"/>
        <v>2040.1</v>
      </c>
      <c r="CQ2654" s="26">
        <f t="shared" si="10746"/>
        <v>2040.1</v>
      </c>
      <c r="CR2654" s="26">
        <f t="shared" si="10747"/>
        <v>2040.1</v>
      </c>
      <c r="CS2654" s="26"/>
      <c r="CT2654" s="19"/>
      <c r="CU2654" s="35"/>
    </row>
    <row r="2655" spans="1:104" ht="31.2" hidden="1" x14ac:dyDescent="0.3">
      <c r="A2655" s="16" t="s">
        <v>1474</v>
      </c>
      <c r="B2655" s="17">
        <v>240</v>
      </c>
      <c r="C2655" s="16" t="s">
        <v>64</v>
      </c>
      <c r="D2655" s="16" t="s">
        <v>64</v>
      </c>
      <c r="E2655" s="34" t="s">
        <v>728</v>
      </c>
      <c r="F2655" s="26">
        <v>5734.8</v>
      </c>
      <c r="G2655" s="26">
        <v>5734.8</v>
      </c>
      <c r="H2655" s="26">
        <v>5734.8</v>
      </c>
      <c r="I2655" s="26"/>
      <c r="J2655" s="26"/>
      <c r="K2655" s="26"/>
      <c r="L2655" s="26">
        <f t="shared" si="10941"/>
        <v>5734.8</v>
      </c>
      <c r="M2655" s="26">
        <f t="shared" si="10942"/>
        <v>5734.8</v>
      </c>
      <c r="N2655" s="26">
        <f t="shared" si="10943"/>
        <v>5734.8</v>
      </c>
      <c r="O2655" s="26"/>
      <c r="P2655" s="26"/>
      <c r="Q2655" s="26"/>
      <c r="R2655" s="26">
        <f t="shared" si="10944"/>
        <v>5734.8</v>
      </c>
      <c r="S2655" s="26">
        <f t="shared" si="10945"/>
        <v>5734.8</v>
      </c>
      <c r="T2655" s="26">
        <f t="shared" si="10946"/>
        <v>5734.8</v>
      </c>
      <c r="U2655" s="26"/>
      <c r="V2655" s="26"/>
      <c r="W2655" s="26"/>
      <c r="X2655" s="26">
        <f t="shared" si="10947"/>
        <v>5734.8</v>
      </c>
      <c r="Y2655" s="26">
        <f t="shared" si="10948"/>
        <v>5734.8</v>
      </c>
      <c r="Z2655" s="26">
        <f t="shared" si="10949"/>
        <v>5734.8</v>
      </c>
      <c r="AA2655" s="26"/>
      <c r="AB2655" s="26"/>
      <c r="AC2655" s="26"/>
      <c r="AD2655" s="26">
        <f t="shared" si="10950"/>
        <v>5734.8</v>
      </c>
      <c r="AE2655" s="26">
        <f t="shared" si="10951"/>
        <v>5734.8</v>
      </c>
      <c r="AF2655" s="26">
        <f t="shared" si="10952"/>
        <v>5734.8</v>
      </c>
      <c r="AG2655" s="26"/>
      <c r="AH2655" s="26"/>
      <c r="AI2655" s="26"/>
      <c r="AJ2655" s="26">
        <f t="shared" si="10953"/>
        <v>5734.8</v>
      </c>
      <c r="AK2655" s="26">
        <f t="shared" si="10954"/>
        <v>5734.8</v>
      </c>
      <c r="AL2655" s="26">
        <f t="shared" si="10955"/>
        <v>5734.8</v>
      </c>
      <c r="AM2655" s="26"/>
      <c r="AN2655" s="26"/>
      <c r="AO2655" s="26"/>
      <c r="AP2655" s="26">
        <f t="shared" si="10956"/>
        <v>5734.8</v>
      </c>
      <c r="AQ2655" s="26">
        <f t="shared" si="10957"/>
        <v>5734.8</v>
      </c>
      <c r="AR2655" s="26">
        <f t="shared" si="10958"/>
        <v>5734.8</v>
      </c>
      <c r="AS2655" s="26"/>
      <c r="AT2655" s="26"/>
      <c r="AU2655" s="26"/>
      <c r="AV2655" s="26">
        <f t="shared" si="10959"/>
        <v>5734.8</v>
      </c>
      <c r="AW2655" s="26">
        <f t="shared" si="10960"/>
        <v>5734.8</v>
      </c>
      <c r="AX2655" s="26">
        <f t="shared" si="10961"/>
        <v>5734.8</v>
      </c>
      <c r="AY2655" s="26"/>
      <c r="AZ2655" s="26"/>
      <c r="BA2655" s="26"/>
      <c r="BB2655" s="26">
        <f t="shared" si="10962"/>
        <v>5734.8</v>
      </c>
      <c r="BC2655" s="26">
        <f t="shared" si="10963"/>
        <v>5734.8</v>
      </c>
      <c r="BD2655" s="26">
        <f t="shared" si="10964"/>
        <v>5734.8</v>
      </c>
      <c r="BE2655" s="26"/>
      <c r="BF2655" s="26"/>
      <c r="BG2655" s="26"/>
      <c r="BH2655" s="26">
        <f t="shared" si="10965"/>
        <v>5734.8</v>
      </c>
      <c r="BI2655" s="26">
        <f t="shared" si="10966"/>
        <v>5734.8</v>
      </c>
      <c r="BJ2655" s="26">
        <f t="shared" si="10967"/>
        <v>5734.8</v>
      </c>
      <c r="BK2655" s="26"/>
      <c r="BL2655" s="26"/>
      <c r="BM2655" s="26"/>
      <c r="BN2655" s="26">
        <f t="shared" si="10968"/>
        <v>5734.8</v>
      </c>
      <c r="BO2655" s="26">
        <f t="shared" si="10969"/>
        <v>5734.8</v>
      </c>
      <c r="BP2655" s="26">
        <f t="shared" si="10970"/>
        <v>5734.8</v>
      </c>
      <c r="BQ2655" s="26"/>
      <c r="BR2655" s="26"/>
      <c r="BS2655" s="26">
        <f t="shared" si="10971"/>
        <v>5734.8</v>
      </c>
      <c r="BT2655" s="26">
        <f t="shared" si="10972"/>
        <v>5734.8</v>
      </c>
      <c r="BU2655" s="26">
        <f t="shared" si="10973"/>
        <v>5734.8</v>
      </c>
      <c r="BV2655" s="26"/>
      <c r="BW2655" s="26"/>
      <c r="BX2655" s="26">
        <f t="shared" si="10974"/>
        <v>5734.8</v>
      </c>
      <c r="BY2655" s="26">
        <f t="shared" si="10975"/>
        <v>5734.8</v>
      </c>
      <c r="BZ2655" s="26">
        <f t="shared" si="10976"/>
        <v>5734.8</v>
      </c>
      <c r="CA2655" s="26"/>
      <c r="CB2655" s="26"/>
      <c r="CC2655" s="26"/>
      <c r="CD2655" s="26">
        <f t="shared" si="10739"/>
        <v>5734.8</v>
      </c>
      <c r="CE2655" s="26">
        <f t="shared" si="10740"/>
        <v>5734.8</v>
      </c>
      <c r="CF2655" s="26">
        <f t="shared" si="10741"/>
        <v>5734.8</v>
      </c>
      <c r="CG2655" s="26"/>
      <c r="CH2655" s="26"/>
      <c r="CI2655" s="26"/>
      <c r="CJ2655" s="26">
        <f t="shared" si="10742"/>
        <v>5734.8</v>
      </c>
      <c r="CK2655" s="26">
        <f t="shared" si="10743"/>
        <v>5734.8</v>
      </c>
      <c r="CL2655" s="26">
        <f t="shared" si="10744"/>
        <v>5734.8</v>
      </c>
      <c r="CM2655" s="26"/>
      <c r="CN2655" s="26"/>
      <c r="CO2655" s="26"/>
      <c r="CP2655" s="26">
        <f t="shared" si="10745"/>
        <v>5734.8</v>
      </c>
      <c r="CQ2655" s="26">
        <f t="shared" si="10746"/>
        <v>5734.8</v>
      </c>
      <c r="CR2655" s="26">
        <f t="shared" si="10747"/>
        <v>5734.8</v>
      </c>
      <c r="CS2655" s="26"/>
      <c r="CT2655" s="19"/>
      <c r="CU2655" s="35"/>
    </row>
    <row r="2656" spans="1:104" ht="31.2" hidden="1" x14ac:dyDescent="0.3">
      <c r="A2656" s="16" t="s">
        <v>1474</v>
      </c>
      <c r="B2656" s="17">
        <v>240</v>
      </c>
      <c r="C2656" s="16" t="s">
        <v>352</v>
      </c>
      <c r="D2656" s="16" t="s">
        <v>64</v>
      </c>
      <c r="E2656" s="34" t="s">
        <v>1423</v>
      </c>
      <c r="F2656" s="26">
        <v>1416.5</v>
      </c>
      <c r="G2656" s="26">
        <v>1416.5</v>
      </c>
      <c r="H2656" s="26">
        <v>1416.5</v>
      </c>
      <c r="I2656" s="26"/>
      <c r="J2656" s="26"/>
      <c r="K2656" s="26"/>
      <c r="L2656" s="26">
        <f t="shared" si="10941"/>
        <v>1416.5</v>
      </c>
      <c r="M2656" s="26">
        <f t="shared" si="10942"/>
        <v>1416.5</v>
      </c>
      <c r="N2656" s="26">
        <f t="shared" si="10943"/>
        <v>1416.5</v>
      </c>
      <c r="O2656" s="26"/>
      <c r="P2656" s="26"/>
      <c r="Q2656" s="26"/>
      <c r="R2656" s="26">
        <f t="shared" si="10944"/>
        <v>1416.5</v>
      </c>
      <c r="S2656" s="26">
        <f t="shared" si="10945"/>
        <v>1416.5</v>
      </c>
      <c r="T2656" s="26">
        <f t="shared" si="10946"/>
        <v>1416.5</v>
      </c>
      <c r="U2656" s="26"/>
      <c r="V2656" s="26"/>
      <c r="W2656" s="26"/>
      <c r="X2656" s="26">
        <f t="shared" si="10947"/>
        <v>1416.5</v>
      </c>
      <c r="Y2656" s="26">
        <f t="shared" si="10948"/>
        <v>1416.5</v>
      </c>
      <c r="Z2656" s="26">
        <f t="shared" si="10949"/>
        <v>1416.5</v>
      </c>
      <c r="AA2656" s="26"/>
      <c r="AB2656" s="26"/>
      <c r="AC2656" s="26"/>
      <c r="AD2656" s="26">
        <f t="shared" si="10950"/>
        <v>1416.5</v>
      </c>
      <c r="AE2656" s="26">
        <f t="shared" si="10951"/>
        <v>1416.5</v>
      </c>
      <c r="AF2656" s="26">
        <f t="shared" si="10952"/>
        <v>1416.5</v>
      </c>
      <c r="AG2656" s="26"/>
      <c r="AH2656" s="26"/>
      <c r="AI2656" s="26"/>
      <c r="AJ2656" s="26">
        <f t="shared" si="10953"/>
        <v>1416.5</v>
      </c>
      <c r="AK2656" s="26">
        <f t="shared" si="10954"/>
        <v>1416.5</v>
      </c>
      <c r="AL2656" s="26">
        <f t="shared" si="10955"/>
        <v>1416.5</v>
      </c>
      <c r="AM2656" s="26"/>
      <c r="AN2656" s="26"/>
      <c r="AO2656" s="26"/>
      <c r="AP2656" s="26">
        <f t="shared" si="10956"/>
        <v>1416.5</v>
      </c>
      <c r="AQ2656" s="26">
        <f t="shared" si="10957"/>
        <v>1416.5</v>
      </c>
      <c r="AR2656" s="26">
        <f t="shared" si="10958"/>
        <v>1416.5</v>
      </c>
      <c r="AS2656" s="26"/>
      <c r="AT2656" s="26"/>
      <c r="AU2656" s="26"/>
      <c r="AV2656" s="26">
        <f t="shared" si="10959"/>
        <v>1416.5</v>
      </c>
      <c r="AW2656" s="26">
        <f t="shared" si="10960"/>
        <v>1416.5</v>
      </c>
      <c r="AX2656" s="26">
        <f t="shared" si="10961"/>
        <v>1416.5</v>
      </c>
      <c r="AY2656" s="26"/>
      <c r="AZ2656" s="26"/>
      <c r="BA2656" s="26"/>
      <c r="BB2656" s="26">
        <f t="shared" si="10962"/>
        <v>1416.5</v>
      </c>
      <c r="BC2656" s="26">
        <f t="shared" si="10963"/>
        <v>1416.5</v>
      </c>
      <c r="BD2656" s="26">
        <f t="shared" si="10964"/>
        <v>1416.5</v>
      </c>
      <c r="BE2656" s="26"/>
      <c r="BF2656" s="26"/>
      <c r="BG2656" s="26"/>
      <c r="BH2656" s="26">
        <f t="shared" si="10965"/>
        <v>1416.5</v>
      </c>
      <c r="BI2656" s="26">
        <f t="shared" si="10966"/>
        <v>1416.5</v>
      </c>
      <c r="BJ2656" s="26">
        <f t="shared" si="10967"/>
        <v>1416.5</v>
      </c>
      <c r="BK2656" s="26"/>
      <c r="BL2656" s="26"/>
      <c r="BM2656" s="26"/>
      <c r="BN2656" s="26">
        <f t="shared" si="10968"/>
        <v>1416.5</v>
      </c>
      <c r="BO2656" s="26">
        <f t="shared" si="10969"/>
        <v>1416.5</v>
      </c>
      <c r="BP2656" s="26">
        <f t="shared" si="10970"/>
        <v>1416.5</v>
      </c>
      <c r="BQ2656" s="26"/>
      <c r="BR2656" s="26"/>
      <c r="BS2656" s="26">
        <f t="shared" si="10971"/>
        <v>1416.5</v>
      </c>
      <c r="BT2656" s="26">
        <f t="shared" si="10972"/>
        <v>1416.5</v>
      </c>
      <c r="BU2656" s="26">
        <f t="shared" si="10973"/>
        <v>1416.5</v>
      </c>
      <c r="BV2656" s="26"/>
      <c r="BW2656" s="26"/>
      <c r="BX2656" s="26">
        <f t="shared" si="10974"/>
        <v>1416.5</v>
      </c>
      <c r="BY2656" s="26">
        <f t="shared" si="10975"/>
        <v>1416.5</v>
      </c>
      <c r="BZ2656" s="26">
        <f t="shared" si="10976"/>
        <v>1416.5</v>
      </c>
      <c r="CA2656" s="26"/>
      <c r="CB2656" s="26"/>
      <c r="CC2656" s="26"/>
      <c r="CD2656" s="26">
        <f t="shared" si="10739"/>
        <v>1416.5</v>
      </c>
      <c r="CE2656" s="26">
        <f t="shared" si="10740"/>
        <v>1416.5</v>
      </c>
      <c r="CF2656" s="26">
        <f t="shared" si="10741"/>
        <v>1416.5</v>
      </c>
      <c r="CG2656" s="26"/>
      <c r="CH2656" s="26"/>
      <c r="CI2656" s="26"/>
      <c r="CJ2656" s="26">
        <f t="shared" si="10742"/>
        <v>1416.5</v>
      </c>
      <c r="CK2656" s="26">
        <f t="shared" si="10743"/>
        <v>1416.5</v>
      </c>
      <c r="CL2656" s="26">
        <f t="shared" si="10744"/>
        <v>1416.5</v>
      </c>
      <c r="CM2656" s="26"/>
      <c r="CN2656" s="26"/>
      <c r="CO2656" s="26"/>
      <c r="CP2656" s="26">
        <f t="shared" si="10745"/>
        <v>1416.5</v>
      </c>
      <c r="CQ2656" s="26">
        <f t="shared" si="10746"/>
        <v>1416.5</v>
      </c>
      <c r="CR2656" s="26">
        <f t="shared" si="10747"/>
        <v>1416.5</v>
      </c>
      <c r="CS2656" s="26"/>
      <c r="CT2656" s="19"/>
      <c r="CU2656" s="35"/>
    </row>
    <row r="2657" spans="1:105" hidden="1" x14ac:dyDescent="0.3">
      <c r="A2657" s="16" t="s">
        <v>1474</v>
      </c>
      <c r="B2657" s="17">
        <v>240</v>
      </c>
      <c r="C2657" s="16" t="s">
        <v>45</v>
      </c>
      <c r="D2657" s="16" t="s">
        <v>103</v>
      </c>
      <c r="E2657" s="34" t="s">
        <v>104</v>
      </c>
      <c r="F2657" s="26">
        <v>3803</v>
      </c>
      <c r="G2657" s="26">
        <v>3803</v>
      </c>
      <c r="H2657" s="26">
        <v>3803</v>
      </c>
      <c r="I2657" s="26"/>
      <c r="J2657" s="26"/>
      <c r="K2657" s="26"/>
      <c r="L2657" s="26">
        <f t="shared" si="10941"/>
        <v>3803</v>
      </c>
      <c r="M2657" s="26">
        <f t="shared" si="10942"/>
        <v>3803</v>
      </c>
      <c r="N2657" s="26">
        <f t="shared" si="10943"/>
        <v>3803</v>
      </c>
      <c r="O2657" s="26"/>
      <c r="P2657" s="26"/>
      <c r="Q2657" s="26"/>
      <c r="R2657" s="26">
        <f t="shared" si="10944"/>
        <v>3803</v>
      </c>
      <c r="S2657" s="26">
        <f t="shared" si="10945"/>
        <v>3803</v>
      </c>
      <c r="T2657" s="26">
        <f t="shared" si="10946"/>
        <v>3803</v>
      </c>
      <c r="U2657" s="26"/>
      <c r="V2657" s="26"/>
      <c r="W2657" s="26"/>
      <c r="X2657" s="26">
        <f t="shared" si="10947"/>
        <v>3803</v>
      </c>
      <c r="Y2657" s="26">
        <f t="shared" si="10948"/>
        <v>3803</v>
      </c>
      <c r="Z2657" s="26">
        <f t="shared" si="10949"/>
        <v>3803</v>
      </c>
      <c r="AA2657" s="26"/>
      <c r="AB2657" s="26"/>
      <c r="AC2657" s="26"/>
      <c r="AD2657" s="26">
        <f t="shared" si="10950"/>
        <v>3803</v>
      </c>
      <c r="AE2657" s="26">
        <f t="shared" si="10951"/>
        <v>3803</v>
      </c>
      <c r="AF2657" s="26">
        <f t="shared" si="10952"/>
        <v>3803</v>
      </c>
      <c r="AG2657" s="26"/>
      <c r="AH2657" s="26"/>
      <c r="AI2657" s="26"/>
      <c r="AJ2657" s="26">
        <f t="shared" si="10953"/>
        <v>3803</v>
      </c>
      <c r="AK2657" s="26">
        <f t="shared" si="10954"/>
        <v>3803</v>
      </c>
      <c r="AL2657" s="26">
        <f t="shared" si="10955"/>
        <v>3803</v>
      </c>
      <c r="AM2657" s="26"/>
      <c r="AN2657" s="26"/>
      <c r="AO2657" s="26"/>
      <c r="AP2657" s="26">
        <f t="shared" si="10956"/>
        <v>3803</v>
      </c>
      <c r="AQ2657" s="26">
        <f t="shared" si="10957"/>
        <v>3803</v>
      </c>
      <c r="AR2657" s="26">
        <f t="shared" si="10958"/>
        <v>3803</v>
      </c>
      <c r="AS2657" s="26"/>
      <c r="AT2657" s="26"/>
      <c r="AU2657" s="26"/>
      <c r="AV2657" s="26">
        <f t="shared" si="10959"/>
        <v>3803</v>
      </c>
      <c r="AW2657" s="26">
        <f t="shared" si="10960"/>
        <v>3803</v>
      </c>
      <c r="AX2657" s="26">
        <f t="shared" si="10961"/>
        <v>3803</v>
      </c>
      <c r="AY2657" s="26"/>
      <c r="AZ2657" s="26"/>
      <c r="BA2657" s="26"/>
      <c r="BB2657" s="26">
        <f t="shared" si="10962"/>
        <v>3803</v>
      </c>
      <c r="BC2657" s="26">
        <f t="shared" si="10963"/>
        <v>3803</v>
      </c>
      <c r="BD2657" s="26">
        <f t="shared" si="10964"/>
        <v>3803</v>
      </c>
      <c r="BE2657" s="26"/>
      <c r="BF2657" s="26"/>
      <c r="BG2657" s="26"/>
      <c r="BH2657" s="26">
        <f t="shared" si="10965"/>
        <v>3803</v>
      </c>
      <c r="BI2657" s="26">
        <f t="shared" si="10966"/>
        <v>3803</v>
      </c>
      <c r="BJ2657" s="26">
        <f t="shared" si="10967"/>
        <v>3803</v>
      </c>
      <c r="BK2657" s="26"/>
      <c r="BL2657" s="26"/>
      <c r="BM2657" s="26"/>
      <c r="BN2657" s="26">
        <f t="shared" si="10968"/>
        <v>3803</v>
      </c>
      <c r="BO2657" s="26">
        <f t="shared" si="10969"/>
        <v>3803</v>
      </c>
      <c r="BP2657" s="26">
        <f t="shared" si="10970"/>
        <v>3803</v>
      </c>
      <c r="BQ2657" s="26"/>
      <c r="BR2657" s="26"/>
      <c r="BS2657" s="26">
        <f t="shared" si="10971"/>
        <v>3803</v>
      </c>
      <c r="BT2657" s="26">
        <f t="shared" si="10972"/>
        <v>3803</v>
      </c>
      <c r="BU2657" s="26">
        <f t="shared" si="10973"/>
        <v>3803</v>
      </c>
      <c r="BV2657" s="26"/>
      <c r="BW2657" s="26"/>
      <c r="BX2657" s="26">
        <f t="shared" si="10974"/>
        <v>3803</v>
      </c>
      <c r="BY2657" s="26">
        <f t="shared" si="10975"/>
        <v>3803</v>
      </c>
      <c r="BZ2657" s="26">
        <f t="shared" si="10976"/>
        <v>3803</v>
      </c>
      <c r="CA2657" s="26"/>
      <c r="CB2657" s="26"/>
      <c r="CC2657" s="26"/>
      <c r="CD2657" s="26">
        <f t="shared" si="10739"/>
        <v>3803</v>
      </c>
      <c r="CE2657" s="26">
        <f t="shared" si="10740"/>
        <v>3803</v>
      </c>
      <c r="CF2657" s="26">
        <f t="shared" si="10741"/>
        <v>3803</v>
      </c>
      <c r="CG2657" s="26"/>
      <c r="CH2657" s="26"/>
      <c r="CI2657" s="26"/>
      <c r="CJ2657" s="26">
        <f t="shared" si="10742"/>
        <v>3803</v>
      </c>
      <c r="CK2657" s="26">
        <f t="shared" si="10743"/>
        <v>3803</v>
      </c>
      <c r="CL2657" s="26">
        <f t="shared" si="10744"/>
        <v>3803</v>
      </c>
      <c r="CM2657" s="26"/>
      <c r="CN2657" s="26"/>
      <c r="CO2657" s="26"/>
      <c r="CP2657" s="26">
        <f t="shared" si="10745"/>
        <v>3803</v>
      </c>
      <c r="CQ2657" s="26">
        <f t="shared" si="10746"/>
        <v>3803</v>
      </c>
      <c r="CR2657" s="26">
        <f t="shared" si="10747"/>
        <v>3803</v>
      </c>
      <c r="CS2657" s="26"/>
      <c r="CT2657" s="19"/>
      <c r="CU2657" s="35"/>
    </row>
    <row r="2658" spans="1:105" ht="31.2" hidden="1" x14ac:dyDescent="0.3">
      <c r="A2658" s="16" t="s">
        <v>1474</v>
      </c>
      <c r="B2658" s="17">
        <v>240</v>
      </c>
      <c r="C2658" s="16" t="s">
        <v>47</v>
      </c>
      <c r="D2658" s="16" t="s">
        <v>393</v>
      </c>
      <c r="E2658" s="34" t="s">
        <v>1347</v>
      </c>
      <c r="F2658" s="26">
        <v>1623.5</v>
      </c>
      <c r="G2658" s="26">
        <v>1623.5</v>
      </c>
      <c r="H2658" s="26">
        <v>1623.5</v>
      </c>
      <c r="I2658" s="26"/>
      <c r="J2658" s="26"/>
      <c r="K2658" s="26"/>
      <c r="L2658" s="26">
        <f t="shared" si="10941"/>
        <v>1623.5</v>
      </c>
      <c r="M2658" s="26">
        <f t="shared" si="10942"/>
        <v>1623.5</v>
      </c>
      <c r="N2658" s="26">
        <f t="shared" si="10943"/>
        <v>1623.5</v>
      </c>
      <c r="O2658" s="26"/>
      <c r="P2658" s="26"/>
      <c r="Q2658" s="26"/>
      <c r="R2658" s="26">
        <f t="shared" si="10944"/>
        <v>1623.5</v>
      </c>
      <c r="S2658" s="26">
        <f t="shared" si="10945"/>
        <v>1623.5</v>
      </c>
      <c r="T2658" s="26">
        <f t="shared" si="10946"/>
        <v>1623.5</v>
      </c>
      <c r="U2658" s="26"/>
      <c r="V2658" s="26"/>
      <c r="W2658" s="26"/>
      <c r="X2658" s="26">
        <f t="shared" si="10947"/>
        <v>1623.5</v>
      </c>
      <c r="Y2658" s="26">
        <f t="shared" si="10948"/>
        <v>1623.5</v>
      </c>
      <c r="Z2658" s="26">
        <f t="shared" si="10949"/>
        <v>1623.5</v>
      </c>
      <c r="AA2658" s="26"/>
      <c r="AB2658" s="26"/>
      <c r="AC2658" s="26"/>
      <c r="AD2658" s="26">
        <f t="shared" si="10950"/>
        <v>1623.5</v>
      </c>
      <c r="AE2658" s="26">
        <f t="shared" si="10951"/>
        <v>1623.5</v>
      </c>
      <c r="AF2658" s="26">
        <f t="shared" si="10952"/>
        <v>1623.5</v>
      </c>
      <c r="AG2658" s="26"/>
      <c r="AH2658" s="26"/>
      <c r="AI2658" s="26"/>
      <c r="AJ2658" s="26">
        <f t="shared" si="10953"/>
        <v>1623.5</v>
      </c>
      <c r="AK2658" s="26">
        <f t="shared" si="10954"/>
        <v>1623.5</v>
      </c>
      <c r="AL2658" s="26">
        <f t="shared" si="10955"/>
        <v>1623.5</v>
      </c>
      <c r="AM2658" s="26"/>
      <c r="AN2658" s="26"/>
      <c r="AO2658" s="26"/>
      <c r="AP2658" s="26">
        <f t="shared" si="10956"/>
        <v>1623.5</v>
      </c>
      <c r="AQ2658" s="26">
        <f t="shared" si="10957"/>
        <v>1623.5</v>
      </c>
      <c r="AR2658" s="26">
        <f t="shared" si="10958"/>
        <v>1623.5</v>
      </c>
      <c r="AS2658" s="26"/>
      <c r="AT2658" s="26"/>
      <c r="AU2658" s="26"/>
      <c r="AV2658" s="26">
        <f t="shared" si="10959"/>
        <v>1623.5</v>
      </c>
      <c r="AW2658" s="26">
        <f t="shared" si="10960"/>
        <v>1623.5</v>
      </c>
      <c r="AX2658" s="26">
        <f t="shared" si="10961"/>
        <v>1623.5</v>
      </c>
      <c r="AY2658" s="26"/>
      <c r="AZ2658" s="26"/>
      <c r="BA2658" s="26"/>
      <c r="BB2658" s="26">
        <f t="shared" si="10962"/>
        <v>1623.5</v>
      </c>
      <c r="BC2658" s="26">
        <f t="shared" si="10963"/>
        <v>1623.5</v>
      </c>
      <c r="BD2658" s="26">
        <f t="shared" si="10964"/>
        <v>1623.5</v>
      </c>
      <c r="BE2658" s="26"/>
      <c r="BF2658" s="26"/>
      <c r="BG2658" s="26"/>
      <c r="BH2658" s="26">
        <f t="shared" si="10965"/>
        <v>1623.5</v>
      </c>
      <c r="BI2658" s="26">
        <f t="shared" si="10966"/>
        <v>1623.5</v>
      </c>
      <c r="BJ2658" s="26">
        <f t="shared" si="10967"/>
        <v>1623.5</v>
      </c>
      <c r="BK2658" s="26"/>
      <c r="BL2658" s="26"/>
      <c r="BM2658" s="26"/>
      <c r="BN2658" s="26">
        <f t="shared" si="10968"/>
        <v>1623.5</v>
      </c>
      <c r="BO2658" s="26">
        <f t="shared" si="10969"/>
        <v>1623.5</v>
      </c>
      <c r="BP2658" s="26">
        <f t="shared" si="10970"/>
        <v>1623.5</v>
      </c>
      <c r="BQ2658" s="26"/>
      <c r="BR2658" s="26"/>
      <c r="BS2658" s="26">
        <f t="shared" si="10971"/>
        <v>1623.5</v>
      </c>
      <c r="BT2658" s="26">
        <f t="shared" si="10972"/>
        <v>1623.5</v>
      </c>
      <c r="BU2658" s="26">
        <f t="shared" si="10973"/>
        <v>1623.5</v>
      </c>
      <c r="BV2658" s="26"/>
      <c r="BW2658" s="26"/>
      <c r="BX2658" s="26">
        <f t="shared" si="10974"/>
        <v>1623.5</v>
      </c>
      <c r="BY2658" s="26">
        <f t="shared" si="10975"/>
        <v>1623.5</v>
      </c>
      <c r="BZ2658" s="26">
        <f t="shared" si="10976"/>
        <v>1623.5</v>
      </c>
      <c r="CA2658" s="26"/>
      <c r="CB2658" s="26"/>
      <c r="CC2658" s="26"/>
      <c r="CD2658" s="26">
        <f t="shared" si="10739"/>
        <v>1623.5</v>
      </c>
      <c r="CE2658" s="26">
        <f t="shared" si="10740"/>
        <v>1623.5</v>
      </c>
      <c r="CF2658" s="26">
        <f t="shared" si="10741"/>
        <v>1623.5</v>
      </c>
      <c r="CG2658" s="26"/>
      <c r="CH2658" s="26"/>
      <c r="CI2658" s="26"/>
      <c r="CJ2658" s="26">
        <f t="shared" si="10742"/>
        <v>1623.5</v>
      </c>
      <c r="CK2658" s="26">
        <f t="shared" si="10743"/>
        <v>1623.5</v>
      </c>
      <c r="CL2658" s="26">
        <f t="shared" si="10744"/>
        <v>1623.5</v>
      </c>
      <c r="CM2658" s="26"/>
      <c r="CN2658" s="26"/>
      <c r="CO2658" s="26"/>
      <c r="CP2658" s="26">
        <f t="shared" si="10745"/>
        <v>1623.5</v>
      </c>
      <c r="CQ2658" s="26">
        <f t="shared" si="10746"/>
        <v>1623.5</v>
      </c>
      <c r="CR2658" s="26">
        <f t="shared" si="10747"/>
        <v>1623.5</v>
      </c>
      <c r="CS2658" s="26"/>
      <c r="CT2658" s="19"/>
      <c r="CU2658" s="35"/>
    </row>
    <row r="2659" spans="1:105" hidden="1" x14ac:dyDescent="0.3">
      <c r="A2659" s="16" t="s">
        <v>1474</v>
      </c>
      <c r="B2659" s="17">
        <v>240</v>
      </c>
      <c r="C2659" s="16" t="s">
        <v>132</v>
      </c>
      <c r="D2659" s="16" t="s">
        <v>352</v>
      </c>
      <c r="E2659" s="34" t="s">
        <v>353</v>
      </c>
      <c r="F2659" s="26">
        <v>1797.5</v>
      </c>
      <c r="G2659" s="26">
        <v>1797.5</v>
      </c>
      <c r="H2659" s="26">
        <v>1797.5</v>
      </c>
      <c r="I2659" s="26"/>
      <c r="J2659" s="26"/>
      <c r="K2659" s="26"/>
      <c r="L2659" s="26">
        <f t="shared" si="10941"/>
        <v>1797.5</v>
      </c>
      <c r="M2659" s="26">
        <f t="shared" si="10942"/>
        <v>1797.5</v>
      </c>
      <c r="N2659" s="26">
        <f t="shared" si="10943"/>
        <v>1797.5</v>
      </c>
      <c r="O2659" s="26"/>
      <c r="P2659" s="26"/>
      <c r="Q2659" s="26"/>
      <c r="R2659" s="26">
        <f t="shared" si="10944"/>
        <v>1797.5</v>
      </c>
      <c r="S2659" s="26">
        <f t="shared" si="10945"/>
        <v>1797.5</v>
      </c>
      <c r="T2659" s="26">
        <f t="shared" si="10946"/>
        <v>1797.5</v>
      </c>
      <c r="U2659" s="26"/>
      <c r="V2659" s="26"/>
      <c r="W2659" s="26"/>
      <c r="X2659" s="26">
        <f t="shared" si="10947"/>
        <v>1797.5</v>
      </c>
      <c r="Y2659" s="26">
        <f t="shared" si="10948"/>
        <v>1797.5</v>
      </c>
      <c r="Z2659" s="26">
        <f t="shared" si="10949"/>
        <v>1797.5</v>
      </c>
      <c r="AA2659" s="26"/>
      <c r="AB2659" s="26"/>
      <c r="AC2659" s="26"/>
      <c r="AD2659" s="26">
        <f t="shared" si="10950"/>
        <v>1797.5</v>
      </c>
      <c r="AE2659" s="26">
        <f t="shared" si="10951"/>
        <v>1797.5</v>
      </c>
      <c r="AF2659" s="26">
        <f t="shared" si="10952"/>
        <v>1797.5</v>
      </c>
      <c r="AG2659" s="26"/>
      <c r="AH2659" s="26"/>
      <c r="AI2659" s="26"/>
      <c r="AJ2659" s="26">
        <f t="shared" si="10953"/>
        <v>1797.5</v>
      </c>
      <c r="AK2659" s="26">
        <f t="shared" si="10954"/>
        <v>1797.5</v>
      </c>
      <c r="AL2659" s="26">
        <f t="shared" si="10955"/>
        <v>1797.5</v>
      </c>
      <c r="AM2659" s="26"/>
      <c r="AN2659" s="26"/>
      <c r="AO2659" s="26"/>
      <c r="AP2659" s="26">
        <f t="shared" si="10956"/>
        <v>1797.5</v>
      </c>
      <c r="AQ2659" s="26">
        <f t="shared" si="10957"/>
        <v>1797.5</v>
      </c>
      <c r="AR2659" s="26">
        <f t="shared" si="10958"/>
        <v>1797.5</v>
      </c>
      <c r="AS2659" s="26"/>
      <c r="AT2659" s="26"/>
      <c r="AU2659" s="26"/>
      <c r="AV2659" s="26">
        <f t="shared" si="10959"/>
        <v>1797.5</v>
      </c>
      <c r="AW2659" s="26">
        <f t="shared" si="10960"/>
        <v>1797.5</v>
      </c>
      <c r="AX2659" s="26">
        <f t="shared" si="10961"/>
        <v>1797.5</v>
      </c>
      <c r="AY2659" s="26"/>
      <c r="AZ2659" s="26"/>
      <c r="BA2659" s="26"/>
      <c r="BB2659" s="26">
        <f t="shared" si="10962"/>
        <v>1797.5</v>
      </c>
      <c r="BC2659" s="26">
        <f t="shared" si="10963"/>
        <v>1797.5</v>
      </c>
      <c r="BD2659" s="26">
        <f t="shared" si="10964"/>
        <v>1797.5</v>
      </c>
      <c r="BE2659" s="26"/>
      <c r="BF2659" s="26"/>
      <c r="BG2659" s="26"/>
      <c r="BH2659" s="26">
        <f t="shared" si="10965"/>
        <v>1797.5</v>
      </c>
      <c r="BI2659" s="26">
        <f t="shared" si="10966"/>
        <v>1797.5</v>
      </c>
      <c r="BJ2659" s="26">
        <f t="shared" si="10967"/>
        <v>1797.5</v>
      </c>
      <c r="BK2659" s="26"/>
      <c r="BL2659" s="26"/>
      <c r="BM2659" s="26"/>
      <c r="BN2659" s="26">
        <f t="shared" si="10968"/>
        <v>1797.5</v>
      </c>
      <c r="BO2659" s="26">
        <f t="shared" si="10969"/>
        <v>1797.5</v>
      </c>
      <c r="BP2659" s="26">
        <f t="shared" si="10970"/>
        <v>1797.5</v>
      </c>
      <c r="BQ2659" s="26"/>
      <c r="BR2659" s="26"/>
      <c r="BS2659" s="26">
        <f t="shared" si="10971"/>
        <v>1797.5</v>
      </c>
      <c r="BT2659" s="26">
        <f t="shared" si="10972"/>
        <v>1797.5</v>
      </c>
      <c r="BU2659" s="26">
        <f t="shared" si="10973"/>
        <v>1797.5</v>
      </c>
      <c r="BV2659" s="26"/>
      <c r="BW2659" s="26"/>
      <c r="BX2659" s="26">
        <f t="shared" si="10974"/>
        <v>1797.5</v>
      </c>
      <c r="BY2659" s="26">
        <f t="shared" si="10975"/>
        <v>1797.5</v>
      </c>
      <c r="BZ2659" s="26">
        <f t="shared" si="10976"/>
        <v>1797.5</v>
      </c>
      <c r="CA2659" s="26"/>
      <c r="CB2659" s="26"/>
      <c r="CC2659" s="26"/>
      <c r="CD2659" s="26">
        <f t="shared" si="10739"/>
        <v>1797.5</v>
      </c>
      <c r="CE2659" s="26">
        <f t="shared" si="10740"/>
        <v>1797.5</v>
      </c>
      <c r="CF2659" s="26">
        <f t="shared" si="10741"/>
        <v>1797.5</v>
      </c>
      <c r="CG2659" s="26"/>
      <c r="CH2659" s="26"/>
      <c r="CI2659" s="26"/>
      <c r="CJ2659" s="26">
        <f t="shared" si="10742"/>
        <v>1797.5</v>
      </c>
      <c r="CK2659" s="26">
        <f t="shared" si="10743"/>
        <v>1797.5</v>
      </c>
      <c r="CL2659" s="26">
        <f t="shared" si="10744"/>
        <v>1797.5</v>
      </c>
      <c r="CM2659" s="26"/>
      <c r="CN2659" s="26"/>
      <c r="CO2659" s="26"/>
      <c r="CP2659" s="26">
        <f t="shared" si="10745"/>
        <v>1797.5</v>
      </c>
      <c r="CQ2659" s="26">
        <f t="shared" si="10746"/>
        <v>1797.5</v>
      </c>
      <c r="CR2659" s="26">
        <f t="shared" si="10747"/>
        <v>1797.5</v>
      </c>
      <c r="CS2659" s="26"/>
      <c r="CT2659" s="19"/>
      <c r="CU2659" s="35"/>
    </row>
    <row r="2660" spans="1:105" ht="31.2" hidden="1" x14ac:dyDescent="0.3">
      <c r="A2660" s="16" t="s">
        <v>1474</v>
      </c>
      <c r="B2660" s="17">
        <v>240</v>
      </c>
      <c r="C2660" s="16" t="s">
        <v>276</v>
      </c>
      <c r="D2660" s="16" t="s">
        <v>64</v>
      </c>
      <c r="E2660" s="34" t="s">
        <v>1348</v>
      </c>
      <c r="F2660" s="26">
        <v>1014.5</v>
      </c>
      <c r="G2660" s="26">
        <v>1014.5</v>
      </c>
      <c r="H2660" s="26">
        <v>1014.5</v>
      </c>
      <c r="I2660" s="26"/>
      <c r="J2660" s="26"/>
      <c r="K2660" s="26"/>
      <c r="L2660" s="26">
        <f t="shared" si="10941"/>
        <v>1014.5</v>
      </c>
      <c r="M2660" s="26">
        <f t="shared" si="10942"/>
        <v>1014.5</v>
      </c>
      <c r="N2660" s="26">
        <f t="shared" si="10943"/>
        <v>1014.5</v>
      </c>
      <c r="O2660" s="26"/>
      <c r="P2660" s="26"/>
      <c r="Q2660" s="26"/>
      <c r="R2660" s="26">
        <f t="shared" si="10944"/>
        <v>1014.5</v>
      </c>
      <c r="S2660" s="26">
        <f t="shared" si="10945"/>
        <v>1014.5</v>
      </c>
      <c r="T2660" s="26">
        <f t="shared" si="10946"/>
        <v>1014.5</v>
      </c>
      <c r="U2660" s="26"/>
      <c r="V2660" s="26"/>
      <c r="W2660" s="26"/>
      <c r="X2660" s="26">
        <f t="shared" si="10947"/>
        <v>1014.5</v>
      </c>
      <c r="Y2660" s="26">
        <f t="shared" si="10948"/>
        <v>1014.5</v>
      </c>
      <c r="Z2660" s="26">
        <f t="shared" si="10949"/>
        <v>1014.5</v>
      </c>
      <c r="AA2660" s="26"/>
      <c r="AB2660" s="26"/>
      <c r="AC2660" s="26"/>
      <c r="AD2660" s="26">
        <f t="shared" si="10950"/>
        <v>1014.5</v>
      </c>
      <c r="AE2660" s="26">
        <f t="shared" si="10951"/>
        <v>1014.5</v>
      </c>
      <c r="AF2660" s="26">
        <f t="shared" si="10952"/>
        <v>1014.5</v>
      </c>
      <c r="AG2660" s="26"/>
      <c r="AH2660" s="26"/>
      <c r="AI2660" s="26"/>
      <c r="AJ2660" s="26">
        <f t="shared" si="10953"/>
        <v>1014.5</v>
      </c>
      <c r="AK2660" s="26">
        <f t="shared" si="10954"/>
        <v>1014.5</v>
      </c>
      <c r="AL2660" s="26">
        <f t="shared" si="10955"/>
        <v>1014.5</v>
      </c>
      <c r="AM2660" s="26"/>
      <c r="AN2660" s="26"/>
      <c r="AO2660" s="26"/>
      <c r="AP2660" s="26">
        <f t="shared" si="10956"/>
        <v>1014.5</v>
      </c>
      <c r="AQ2660" s="26">
        <f t="shared" si="10957"/>
        <v>1014.5</v>
      </c>
      <c r="AR2660" s="26">
        <f t="shared" si="10958"/>
        <v>1014.5</v>
      </c>
      <c r="AS2660" s="26"/>
      <c r="AT2660" s="26"/>
      <c r="AU2660" s="26"/>
      <c r="AV2660" s="26">
        <f t="shared" si="10959"/>
        <v>1014.5</v>
      </c>
      <c r="AW2660" s="26">
        <f t="shared" si="10960"/>
        <v>1014.5</v>
      </c>
      <c r="AX2660" s="26">
        <f t="shared" si="10961"/>
        <v>1014.5</v>
      </c>
      <c r="AY2660" s="26"/>
      <c r="AZ2660" s="26"/>
      <c r="BA2660" s="26"/>
      <c r="BB2660" s="26">
        <f t="shared" si="10962"/>
        <v>1014.5</v>
      </c>
      <c r="BC2660" s="26">
        <f t="shared" si="10963"/>
        <v>1014.5</v>
      </c>
      <c r="BD2660" s="26">
        <f t="shared" si="10964"/>
        <v>1014.5</v>
      </c>
      <c r="BE2660" s="26"/>
      <c r="BF2660" s="26"/>
      <c r="BG2660" s="26"/>
      <c r="BH2660" s="26">
        <f t="shared" si="10965"/>
        <v>1014.5</v>
      </c>
      <c r="BI2660" s="26">
        <f t="shared" si="10966"/>
        <v>1014.5</v>
      </c>
      <c r="BJ2660" s="26">
        <f t="shared" si="10967"/>
        <v>1014.5</v>
      </c>
      <c r="BK2660" s="26"/>
      <c r="BL2660" s="26"/>
      <c r="BM2660" s="26"/>
      <c r="BN2660" s="26">
        <f t="shared" si="10968"/>
        <v>1014.5</v>
      </c>
      <c r="BO2660" s="26">
        <f t="shared" si="10969"/>
        <v>1014.5</v>
      </c>
      <c r="BP2660" s="26">
        <f t="shared" si="10970"/>
        <v>1014.5</v>
      </c>
      <c r="BQ2660" s="26"/>
      <c r="BR2660" s="26"/>
      <c r="BS2660" s="26">
        <f t="shared" si="10971"/>
        <v>1014.5</v>
      </c>
      <c r="BT2660" s="26">
        <f t="shared" si="10972"/>
        <v>1014.5</v>
      </c>
      <c r="BU2660" s="26">
        <f t="shared" si="10973"/>
        <v>1014.5</v>
      </c>
      <c r="BV2660" s="26"/>
      <c r="BW2660" s="26"/>
      <c r="BX2660" s="26">
        <f t="shared" si="10974"/>
        <v>1014.5</v>
      </c>
      <c r="BY2660" s="26">
        <f t="shared" si="10975"/>
        <v>1014.5</v>
      </c>
      <c r="BZ2660" s="26">
        <f t="shared" si="10976"/>
        <v>1014.5</v>
      </c>
      <c r="CA2660" s="26"/>
      <c r="CB2660" s="26"/>
      <c r="CC2660" s="26"/>
      <c r="CD2660" s="26">
        <f t="shared" si="10739"/>
        <v>1014.5</v>
      </c>
      <c r="CE2660" s="26">
        <f t="shared" si="10740"/>
        <v>1014.5</v>
      </c>
      <c r="CF2660" s="26">
        <f t="shared" si="10741"/>
        <v>1014.5</v>
      </c>
      <c r="CG2660" s="26"/>
      <c r="CH2660" s="26"/>
      <c r="CI2660" s="26"/>
      <c r="CJ2660" s="26">
        <f t="shared" si="10742"/>
        <v>1014.5</v>
      </c>
      <c r="CK2660" s="26">
        <f t="shared" si="10743"/>
        <v>1014.5</v>
      </c>
      <c r="CL2660" s="26">
        <f t="shared" si="10744"/>
        <v>1014.5</v>
      </c>
      <c r="CM2660" s="26"/>
      <c r="CN2660" s="26"/>
      <c r="CO2660" s="26"/>
      <c r="CP2660" s="26">
        <f t="shared" si="10745"/>
        <v>1014.5</v>
      </c>
      <c r="CQ2660" s="26">
        <f t="shared" si="10746"/>
        <v>1014.5</v>
      </c>
      <c r="CR2660" s="26">
        <f t="shared" si="10747"/>
        <v>1014.5</v>
      </c>
      <c r="CS2660" s="26"/>
      <c r="CT2660" s="19"/>
      <c r="CU2660" s="35"/>
    </row>
    <row r="2661" spans="1:105" hidden="1" x14ac:dyDescent="0.3">
      <c r="A2661" s="16" t="s">
        <v>1474</v>
      </c>
      <c r="B2661" s="17">
        <v>800</v>
      </c>
      <c r="C2661" s="16"/>
      <c r="D2661" s="16"/>
      <c r="E2661" s="34" t="s">
        <v>52</v>
      </c>
      <c r="F2661" s="26">
        <f t="shared" ref="F2661:K2661" si="10982">F2662</f>
        <v>50</v>
      </c>
      <c r="G2661" s="26">
        <f t="shared" si="10982"/>
        <v>50</v>
      </c>
      <c r="H2661" s="26">
        <f t="shared" si="10982"/>
        <v>50</v>
      </c>
      <c r="I2661" s="26">
        <f t="shared" si="10982"/>
        <v>0</v>
      </c>
      <c r="J2661" s="26">
        <f t="shared" si="10982"/>
        <v>0</v>
      </c>
      <c r="K2661" s="26">
        <f t="shared" si="10982"/>
        <v>0</v>
      </c>
      <c r="L2661" s="26">
        <f t="shared" si="10941"/>
        <v>50</v>
      </c>
      <c r="M2661" s="26">
        <f t="shared" si="10942"/>
        <v>50</v>
      </c>
      <c r="N2661" s="26">
        <f t="shared" si="10943"/>
        <v>50</v>
      </c>
      <c r="O2661" s="26">
        <f>O2662</f>
        <v>0</v>
      </c>
      <c r="P2661" s="26">
        <f>P2662</f>
        <v>0</v>
      </c>
      <c r="Q2661" s="26">
        <f>Q2662</f>
        <v>0</v>
      </c>
      <c r="R2661" s="26">
        <f t="shared" si="10944"/>
        <v>50</v>
      </c>
      <c r="S2661" s="26">
        <f t="shared" si="10945"/>
        <v>50</v>
      </c>
      <c r="T2661" s="26">
        <f t="shared" si="10946"/>
        <v>50</v>
      </c>
      <c r="U2661" s="26">
        <f>U2662</f>
        <v>0</v>
      </c>
      <c r="V2661" s="26">
        <f>V2662</f>
        <v>0</v>
      </c>
      <c r="W2661" s="26">
        <f>W2662</f>
        <v>0</v>
      </c>
      <c r="X2661" s="26">
        <f t="shared" si="10947"/>
        <v>50</v>
      </c>
      <c r="Y2661" s="26">
        <f t="shared" si="10948"/>
        <v>50</v>
      </c>
      <c r="Z2661" s="26">
        <f t="shared" si="10949"/>
        <v>50</v>
      </c>
      <c r="AA2661" s="26">
        <f>AA2662</f>
        <v>0</v>
      </c>
      <c r="AB2661" s="26">
        <f>AB2662</f>
        <v>0</v>
      </c>
      <c r="AC2661" s="26">
        <f>AC2662</f>
        <v>0</v>
      </c>
      <c r="AD2661" s="26">
        <f t="shared" si="10950"/>
        <v>50</v>
      </c>
      <c r="AE2661" s="26">
        <f t="shared" si="10951"/>
        <v>50</v>
      </c>
      <c r="AF2661" s="26">
        <f t="shared" si="10952"/>
        <v>50</v>
      </c>
      <c r="AG2661" s="26">
        <f>AG2662</f>
        <v>0</v>
      </c>
      <c r="AH2661" s="26">
        <f>AH2662</f>
        <v>0</v>
      </c>
      <c r="AI2661" s="26">
        <f>AI2662</f>
        <v>0</v>
      </c>
      <c r="AJ2661" s="26">
        <f t="shared" si="10953"/>
        <v>50</v>
      </c>
      <c r="AK2661" s="26">
        <f t="shared" si="10954"/>
        <v>50</v>
      </c>
      <c r="AL2661" s="26">
        <f t="shared" si="10955"/>
        <v>50</v>
      </c>
      <c r="AM2661" s="26">
        <f>AM2662</f>
        <v>0</v>
      </c>
      <c r="AN2661" s="26">
        <f>AN2662</f>
        <v>0</v>
      </c>
      <c r="AO2661" s="26">
        <f>AO2662</f>
        <v>0</v>
      </c>
      <c r="AP2661" s="26">
        <f t="shared" si="10956"/>
        <v>50</v>
      </c>
      <c r="AQ2661" s="26">
        <f t="shared" si="10957"/>
        <v>50</v>
      </c>
      <c r="AR2661" s="26">
        <f t="shared" si="10958"/>
        <v>50</v>
      </c>
      <c r="AS2661" s="26">
        <f>AS2662</f>
        <v>0</v>
      </c>
      <c r="AT2661" s="26">
        <f>AT2662</f>
        <v>0</v>
      </c>
      <c r="AU2661" s="26">
        <f>AU2662</f>
        <v>0</v>
      </c>
      <c r="AV2661" s="26">
        <f t="shared" si="10959"/>
        <v>50</v>
      </c>
      <c r="AW2661" s="26">
        <f t="shared" si="10960"/>
        <v>50</v>
      </c>
      <c r="AX2661" s="26">
        <f t="shared" si="10961"/>
        <v>50</v>
      </c>
      <c r="AY2661" s="26">
        <f>AY2662</f>
        <v>0</v>
      </c>
      <c r="AZ2661" s="26">
        <f>AZ2662</f>
        <v>0</v>
      </c>
      <c r="BA2661" s="26">
        <f>BA2662</f>
        <v>0</v>
      </c>
      <c r="BB2661" s="26">
        <f t="shared" si="10962"/>
        <v>50</v>
      </c>
      <c r="BC2661" s="26">
        <f t="shared" si="10963"/>
        <v>50</v>
      </c>
      <c r="BD2661" s="26">
        <f t="shared" si="10964"/>
        <v>50</v>
      </c>
      <c r="BE2661" s="26">
        <f>BE2662</f>
        <v>0</v>
      </c>
      <c r="BF2661" s="26">
        <f>BF2662</f>
        <v>0</v>
      </c>
      <c r="BG2661" s="26">
        <f>BG2662</f>
        <v>0</v>
      </c>
      <c r="BH2661" s="26">
        <f t="shared" si="10965"/>
        <v>50</v>
      </c>
      <c r="BI2661" s="26">
        <f t="shared" si="10966"/>
        <v>50</v>
      </c>
      <c r="BJ2661" s="26">
        <f t="shared" si="10967"/>
        <v>50</v>
      </c>
      <c r="BK2661" s="26">
        <f>BK2662</f>
        <v>0</v>
      </c>
      <c r="BL2661" s="26">
        <f>BL2662</f>
        <v>0</v>
      </c>
      <c r="BM2661" s="26">
        <f>BM2662</f>
        <v>0</v>
      </c>
      <c r="BN2661" s="26">
        <f t="shared" si="10968"/>
        <v>50</v>
      </c>
      <c r="BO2661" s="26">
        <f t="shared" si="10969"/>
        <v>50</v>
      </c>
      <c r="BP2661" s="26">
        <f t="shared" si="10970"/>
        <v>50</v>
      </c>
      <c r="BQ2661" s="26">
        <f>BQ2662</f>
        <v>0</v>
      </c>
      <c r="BR2661" s="26">
        <f>BR2662</f>
        <v>0</v>
      </c>
      <c r="BS2661" s="26">
        <f t="shared" si="10971"/>
        <v>50</v>
      </c>
      <c r="BT2661" s="26">
        <f t="shared" si="10972"/>
        <v>50</v>
      </c>
      <c r="BU2661" s="26">
        <f t="shared" si="10973"/>
        <v>50</v>
      </c>
      <c r="BV2661" s="26">
        <f>BV2662</f>
        <v>0</v>
      </c>
      <c r="BW2661" s="26">
        <f>BW2662</f>
        <v>0</v>
      </c>
      <c r="BX2661" s="26">
        <f t="shared" si="10974"/>
        <v>50</v>
      </c>
      <c r="BY2661" s="26">
        <f t="shared" si="10975"/>
        <v>50</v>
      </c>
      <c r="BZ2661" s="26">
        <f t="shared" si="10976"/>
        <v>50</v>
      </c>
      <c r="CA2661" s="26">
        <f>CA2662</f>
        <v>0</v>
      </c>
      <c r="CB2661" s="26">
        <f>CB2662</f>
        <v>0</v>
      </c>
      <c r="CC2661" s="26">
        <f>CC2662</f>
        <v>0</v>
      </c>
      <c r="CD2661" s="26">
        <f t="shared" si="10739"/>
        <v>50</v>
      </c>
      <c r="CE2661" s="26">
        <f t="shared" si="10740"/>
        <v>50</v>
      </c>
      <c r="CF2661" s="26">
        <f t="shared" si="10741"/>
        <v>50</v>
      </c>
      <c r="CG2661" s="26">
        <f>CG2662</f>
        <v>0</v>
      </c>
      <c r="CH2661" s="26">
        <f>CH2662</f>
        <v>0</v>
      </c>
      <c r="CI2661" s="26">
        <f>CI2662</f>
        <v>0</v>
      </c>
      <c r="CJ2661" s="26">
        <f t="shared" si="10742"/>
        <v>50</v>
      </c>
      <c r="CK2661" s="26">
        <f t="shared" si="10743"/>
        <v>50</v>
      </c>
      <c r="CL2661" s="26">
        <f t="shared" si="10744"/>
        <v>50</v>
      </c>
      <c r="CM2661" s="26">
        <f>CM2662</f>
        <v>0</v>
      </c>
      <c r="CN2661" s="26">
        <f>CN2662</f>
        <v>0</v>
      </c>
      <c r="CO2661" s="26">
        <f>CO2662</f>
        <v>0</v>
      </c>
      <c r="CP2661" s="26">
        <f t="shared" si="10745"/>
        <v>50</v>
      </c>
      <c r="CQ2661" s="26">
        <f t="shared" si="10746"/>
        <v>50</v>
      </c>
      <c r="CR2661" s="26">
        <f t="shared" si="10747"/>
        <v>50</v>
      </c>
      <c r="CS2661" s="26">
        <f>CS2662</f>
        <v>0</v>
      </c>
      <c r="CT2661" s="19"/>
      <c r="CU2661" s="35"/>
      <c r="CY2661" s="1" t="s">
        <v>27</v>
      </c>
    </row>
    <row r="2662" spans="1:105" hidden="1" x14ac:dyDescent="0.3">
      <c r="A2662" s="16" t="s">
        <v>1474</v>
      </c>
      <c r="B2662" s="17">
        <v>850</v>
      </c>
      <c r="C2662" s="16"/>
      <c r="D2662" s="16"/>
      <c r="E2662" s="34" t="s">
        <v>77</v>
      </c>
      <c r="F2662" s="26">
        <f t="shared" ref="F2662:K2662" si="10983">F2663+F2664</f>
        <v>50</v>
      </c>
      <c r="G2662" s="26">
        <f t="shared" si="10983"/>
        <v>50</v>
      </c>
      <c r="H2662" s="26">
        <f t="shared" si="10983"/>
        <v>50</v>
      </c>
      <c r="I2662" s="26">
        <f t="shared" si="10983"/>
        <v>0</v>
      </c>
      <c r="J2662" s="26">
        <f t="shared" si="10983"/>
        <v>0</v>
      </c>
      <c r="K2662" s="26">
        <f t="shared" si="10983"/>
        <v>0</v>
      </c>
      <c r="L2662" s="26">
        <f t="shared" si="10941"/>
        <v>50</v>
      </c>
      <c r="M2662" s="26">
        <f t="shared" si="10942"/>
        <v>50</v>
      </c>
      <c r="N2662" s="26">
        <f t="shared" si="10943"/>
        <v>50</v>
      </c>
      <c r="O2662" s="26">
        <f>O2663+O2664</f>
        <v>0</v>
      </c>
      <c r="P2662" s="26">
        <f>P2663+P2664</f>
        <v>0</v>
      </c>
      <c r="Q2662" s="26">
        <f>Q2663+Q2664</f>
        <v>0</v>
      </c>
      <c r="R2662" s="26">
        <f t="shared" si="10944"/>
        <v>50</v>
      </c>
      <c r="S2662" s="26">
        <f t="shared" si="10945"/>
        <v>50</v>
      </c>
      <c r="T2662" s="26">
        <f t="shared" si="10946"/>
        <v>50</v>
      </c>
      <c r="U2662" s="26">
        <f>U2663+U2664</f>
        <v>0</v>
      </c>
      <c r="V2662" s="26">
        <f>V2663+V2664</f>
        <v>0</v>
      </c>
      <c r="W2662" s="26">
        <f>W2663+W2664</f>
        <v>0</v>
      </c>
      <c r="X2662" s="26">
        <f t="shared" si="10947"/>
        <v>50</v>
      </c>
      <c r="Y2662" s="26">
        <f t="shared" si="10948"/>
        <v>50</v>
      </c>
      <c r="Z2662" s="26">
        <f t="shared" si="10949"/>
        <v>50</v>
      </c>
      <c r="AA2662" s="26">
        <f>AA2663+AA2664</f>
        <v>0</v>
      </c>
      <c r="AB2662" s="26">
        <f>AB2663+AB2664</f>
        <v>0</v>
      </c>
      <c r="AC2662" s="26">
        <f>AC2663+AC2664</f>
        <v>0</v>
      </c>
      <c r="AD2662" s="26">
        <f t="shared" si="10950"/>
        <v>50</v>
      </c>
      <c r="AE2662" s="26">
        <f t="shared" si="10951"/>
        <v>50</v>
      </c>
      <c r="AF2662" s="26">
        <f t="shared" si="10952"/>
        <v>50</v>
      </c>
      <c r="AG2662" s="26">
        <f>AG2663+AG2664</f>
        <v>0</v>
      </c>
      <c r="AH2662" s="26">
        <f>AH2663+AH2664</f>
        <v>0</v>
      </c>
      <c r="AI2662" s="26">
        <f>AI2663+AI2664</f>
        <v>0</v>
      </c>
      <c r="AJ2662" s="26">
        <f t="shared" si="10953"/>
        <v>50</v>
      </c>
      <c r="AK2662" s="26">
        <f t="shared" si="10954"/>
        <v>50</v>
      </c>
      <c r="AL2662" s="26">
        <f t="shared" si="10955"/>
        <v>50</v>
      </c>
      <c r="AM2662" s="26">
        <f>AM2663+AM2664</f>
        <v>0</v>
      </c>
      <c r="AN2662" s="26">
        <f>AN2663+AN2664</f>
        <v>0</v>
      </c>
      <c r="AO2662" s="26">
        <f>AO2663+AO2664</f>
        <v>0</v>
      </c>
      <c r="AP2662" s="26">
        <f t="shared" si="10956"/>
        <v>50</v>
      </c>
      <c r="AQ2662" s="26">
        <f t="shared" si="10957"/>
        <v>50</v>
      </c>
      <c r="AR2662" s="26">
        <f t="shared" si="10958"/>
        <v>50</v>
      </c>
      <c r="AS2662" s="26">
        <f>AS2663+AS2664</f>
        <v>0</v>
      </c>
      <c r="AT2662" s="26">
        <f>AT2663+AT2664</f>
        <v>0</v>
      </c>
      <c r="AU2662" s="26">
        <f>AU2663+AU2664</f>
        <v>0</v>
      </c>
      <c r="AV2662" s="26">
        <f t="shared" si="10959"/>
        <v>50</v>
      </c>
      <c r="AW2662" s="26">
        <f t="shared" si="10960"/>
        <v>50</v>
      </c>
      <c r="AX2662" s="26">
        <f t="shared" si="10961"/>
        <v>50</v>
      </c>
      <c r="AY2662" s="26">
        <f>AY2663+AY2664</f>
        <v>0</v>
      </c>
      <c r="AZ2662" s="26">
        <f>AZ2663+AZ2664</f>
        <v>0</v>
      </c>
      <c r="BA2662" s="26">
        <f>BA2663+BA2664</f>
        <v>0</v>
      </c>
      <c r="BB2662" s="26">
        <f t="shared" si="10962"/>
        <v>50</v>
      </c>
      <c r="BC2662" s="26">
        <f t="shared" si="10963"/>
        <v>50</v>
      </c>
      <c r="BD2662" s="26">
        <f t="shared" si="10964"/>
        <v>50</v>
      </c>
      <c r="BE2662" s="26">
        <f>BE2663+BE2664</f>
        <v>0</v>
      </c>
      <c r="BF2662" s="26">
        <f>BF2663+BF2664</f>
        <v>0</v>
      </c>
      <c r="BG2662" s="26">
        <f>BG2663+BG2664</f>
        <v>0</v>
      </c>
      <c r="BH2662" s="26">
        <f t="shared" si="10965"/>
        <v>50</v>
      </c>
      <c r="BI2662" s="26">
        <f t="shared" si="10966"/>
        <v>50</v>
      </c>
      <c r="BJ2662" s="26">
        <f t="shared" si="10967"/>
        <v>50</v>
      </c>
      <c r="BK2662" s="26">
        <f>BK2663+BK2664</f>
        <v>0</v>
      </c>
      <c r="BL2662" s="26">
        <f>BL2663+BL2664</f>
        <v>0</v>
      </c>
      <c r="BM2662" s="26">
        <f>BM2663+BM2664</f>
        <v>0</v>
      </c>
      <c r="BN2662" s="26">
        <f t="shared" si="10968"/>
        <v>50</v>
      </c>
      <c r="BO2662" s="26">
        <f t="shared" si="10969"/>
        <v>50</v>
      </c>
      <c r="BP2662" s="26">
        <f t="shared" si="10970"/>
        <v>50</v>
      </c>
      <c r="BQ2662" s="26">
        <f>BQ2663+BQ2664</f>
        <v>0</v>
      </c>
      <c r="BR2662" s="26">
        <f>BR2663+BR2664</f>
        <v>0</v>
      </c>
      <c r="BS2662" s="26">
        <f t="shared" si="10971"/>
        <v>50</v>
      </c>
      <c r="BT2662" s="26">
        <f t="shared" si="10972"/>
        <v>50</v>
      </c>
      <c r="BU2662" s="26">
        <f t="shared" si="10973"/>
        <v>50</v>
      </c>
      <c r="BV2662" s="26">
        <f>BV2663+BV2664</f>
        <v>0</v>
      </c>
      <c r="BW2662" s="26">
        <f>BW2663+BW2664</f>
        <v>0</v>
      </c>
      <c r="BX2662" s="26">
        <f t="shared" si="10974"/>
        <v>50</v>
      </c>
      <c r="BY2662" s="26">
        <f t="shared" si="10975"/>
        <v>50</v>
      </c>
      <c r="BZ2662" s="26">
        <f t="shared" si="10976"/>
        <v>50</v>
      </c>
      <c r="CA2662" s="26">
        <f>CA2663+CA2664</f>
        <v>0</v>
      </c>
      <c r="CB2662" s="26">
        <f>CB2663+CB2664</f>
        <v>0</v>
      </c>
      <c r="CC2662" s="26">
        <f>CC2663+CC2664</f>
        <v>0</v>
      </c>
      <c r="CD2662" s="26">
        <f t="shared" si="10739"/>
        <v>50</v>
      </c>
      <c r="CE2662" s="26">
        <f t="shared" si="10740"/>
        <v>50</v>
      </c>
      <c r="CF2662" s="26">
        <f t="shared" si="10741"/>
        <v>50</v>
      </c>
      <c r="CG2662" s="26">
        <f>CG2663+CG2664</f>
        <v>0</v>
      </c>
      <c r="CH2662" s="26">
        <f>CH2663+CH2664</f>
        <v>0</v>
      </c>
      <c r="CI2662" s="26">
        <f>CI2663+CI2664</f>
        <v>0</v>
      </c>
      <c r="CJ2662" s="26">
        <f t="shared" si="10742"/>
        <v>50</v>
      </c>
      <c r="CK2662" s="26">
        <f t="shared" si="10743"/>
        <v>50</v>
      </c>
      <c r="CL2662" s="26">
        <f t="shared" si="10744"/>
        <v>50</v>
      </c>
      <c r="CM2662" s="26">
        <f>CM2663+CM2664</f>
        <v>0</v>
      </c>
      <c r="CN2662" s="26">
        <f>CN2663+CN2664</f>
        <v>0</v>
      </c>
      <c r="CO2662" s="26">
        <f>CO2663+CO2664</f>
        <v>0</v>
      </c>
      <c r="CP2662" s="26">
        <f t="shared" si="10745"/>
        <v>50</v>
      </c>
      <c r="CQ2662" s="26">
        <f t="shared" si="10746"/>
        <v>50</v>
      </c>
      <c r="CR2662" s="26">
        <f t="shared" si="10747"/>
        <v>50</v>
      </c>
      <c r="CS2662" s="26">
        <f>CS2663+CS2664</f>
        <v>0</v>
      </c>
      <c r="CT2662" s="19"/>
      <c r="CU2662" s="35"/>
      <c r="CZ2662" s="1" t="s">
        <v>28</v>
      </c>
    </row>
    <row r="2663" spans="1:105" ht="46.8" hidden="1" x14ac:dyDescent="0.3">
      <c r="A2663" s="16" t="s">
        <v>1474</v>
      </c>
      <c r="B2663" s="17">
        <v>850</v>
      </c>
      <c r="C2663" s="16" t="s">
        <v>40</v>
      </c>
      <c r="D2663" s="16" t="s">
        <v>352</v>
      </c>
      <c r="E2663" s="34" t="s">
        <v>1457</v>
      </c>
      <c r="F2663" s="26">
        <v>50</v>
      </c>
      <c r="G2663" s="26">
        <v>50</v>
      </c>
      <c r="H2663" s="26">
        <v>50</v>
      </c>
      <c r="I2663" s="26"/>
      <c r="J2663" s="26"/>
      <c r="K2663" s="26"/>
      <c r="L2663" s="26">
        <f t="shared" si="10941"/>
        <v>50</v>
      </c>
      <c r="M2663" s="26">
        <f t="shared" si="10942"/>
        <v>50</v>
      </c>
      <c r="N2663" s="26">
        <f t="shared" si="10943"/>
        <v>50</v>
      </c>
      <c r="O2663" s="26"/>
      <c r="P2663" s="26"/>
      <c r="Q2663" s="26"/>
      <c r="R2663" s="26">
        <f t="shared" si="10944"/>
        <v>50</v>
      </c>
      <c r="S2663" s="26">
        <f t="shared" si="10945"/>
        <v>50</v>
      </c>
      <c r="T2663" s="26">
        <f t="shared" si="10946"/>
        <v>50</v>
      </c>
      <c r="U2663" s="26"/>
      <c r="V2663" s="26"/>
      <c r="W2663" s="26"/>
      <c r="X2663" s="26">
        <f t="shared" si="10947"/>
        <v>50</v>
      </c>
      <c r="Y2663" s="26">
        <f t="shared" si="10948"/>
        <v>50</v>
      </c>
      <c r="Z2663" s="26">
        <f t="shared" si="10949"/>
        <v>50</v>
      </c>
      <c r="AA2663" s="26"/>
      <c r="AB2663" s="26"/>
      <c r="AC2663" s="26"/>
      <c r="AD2663" s="26">
        <f t="shared" si="10950"/>
        <v>50</v>
      </c>
      <c r="AE2663" s="26">
        <f t="shared" si="10951"/>
        <v>50</v>
      </c>
      <c r="AF2663" s="26">
        <f t="shared" si="10952"/>
        <v>50</v>
      </c>
      <c r="AG2663" s="26"/>
      <c r="AH2663" s="26"/>
      <c r="AI2663" s="26"/>
      <c r="AJ2663" s="26">
        <f t="shared" si="10953"/>
        <v>50</v>
      </c>
      <c r="AK2663" s="26">
        <f t="shared" si="10954"/>
        <v>50</v>
      </c>
      <c r="AL2663" s="26">
        <f t="shared" si="10955"/>
        <v>50</v>
      </c>
      <c r="AM2663" s="26"/>
      <c r="AN2663" s="26"/>
      <c r="AO2663" s="26"/>
      <c r="AP2663" s="26">
        <f t="shared" si="10956"/>
        <v>50</v>
      </c>
      <c r="AQ2663" s="26">
        <f t="shared" si="10957"/>
        <v>50</v>
      </c>
      <c r="AR2663" s="26">
        <f t="shared" si="10958"/>
        <v>50</v>
      </c>
      <c r="AS2663" s="26"/>
      <c r="AT2663" s="26"/>
      <c r="AU2663" s="26"/>
      <c r="AV2663" s="26">
        <f t="shared" si="10959"/>
        <v>50</v>
      </c>
      <c r="AW2663" s="26">
        <f t="shared" si="10960"/>
        <v>50</v>
      </c>
      <c r="AX2663" s="26">
        <f t="shared" si="10961"/>
        <v>50</v>
      </c>
      <c r="AY2663" s="26"/>
      <c r="AZ2663" s="26"/>
      <c r="BA2663" s="26"/>
      <c r="BB2663" s="26">
        <f t="shared" si="10962"/>
        <v>50</v>
      </c>
      <c r="BC2663" s="26">
        <f t="shared" si="10963"/>
        <v>50</v>
      </c>
      <c r="BD2663" s="26">
        <f t="shared" si="10964"/>
        <v>50</v>
      </c>
      <c r="BE2663" s="26"/>
      <c r="BF2663" s="26"/>
      <c r="BG2663" s="26"/>
      <c r="BH2663" s="26">
        <f t="shared" si="10965"/>
        <v>50</v>
      </c>
      <c r="BI2663" s="26">
        <f t="shared" si="10966"/>
        <v>50</v>
      </c>
      <c r="BJ2663" s="26">
        <f t="shared" si="10967"/>
        <v>50</v>
      </c>
      <c r="BK2663" s="26"/>
      <c r="BL2663" s="26"/>
      <c r="BM2663" s="26"/>
      <c r="BN2663" s="26">
        <f t="shared" si="10968"/>
        <v>50</v>
      </c>
      <c r="BO2663" s="26">
        <f t="shared" si="10969"/>
        <v>50</v>
      </c>
      <c r="BP2663" s="26">
        <f t="shared" si="10970"/>
        <v>50</v>
      </c>
      <c r="BQ2663" s="26"/>
      <c r="BR2663" s="26"/>
      <c r="BS2663" s="26">
        <f t="shared" si="10971"/>
        <v>50</v>
      </c>
      <c r="BT2663" s="26">
        <f t="shared" si="10972"/>
        <v>50</v>
      </c>
      <c r="BU2663" s="26">
        <f t="shared" si="10973"/>
        <v>50</v>
      </c>
      <c r="BV2663" s="26"/>
      <c r="BW2663" s="26"/>
      <c r="BX2663" s="26">
        <f t="shared" si="10974"/>
        <v>50</v>
      </c>
      <c r="BY2663" s="26">
        <f t="shared" si="10975"/>
        <v>50</v>
      </c>
      <c r="BZ2663" s="26">
        <f t="shared" si="10976"/>
        <v>50</v>
      </c>
      <c r="CA2663" s="26"/>
      <c r="CB2663" s="26"/>
      <c r="CC2663" s="26"/>
      <c r="CD2663" s="26">
        <f t="shared" si="10739"/>
        <v>50</v>
      </c>
      <c r="CE2663" s="26">
        <f t="shared" si="10740"/>
        <v>50</v>
      </c>
      <c r="CF2663" s="26">
        <f t="shared" si="10741"/>
        <v>50</v>
      </c>
      <c r="CG2663" s="26"/>
      <c r="CH2663" s="26"/>
      <c r="CI2663" s="26"/>
      <c r="CJ2663" s="26">
        <f t="shared" si="10742"/>
        <v>50</v>
      </c>
      <c r="CK2663" s="26">
        <f t="shared" si="10743"/>
        <v>50</v>
      </c>
      <c r="CL2663" s="26">
        <f t="shared" si="10744"/>
        <v>50</v>
      </c>
      <c r="CM2663" s="26"/>
      <c r="CN2663" s="26"/>
      <c r="CO2663" s="26"/>
      <c r="CP2663" s="26">
        <f t="shared" si="10745"/>
        <v>50</v>
      </c>
      <c r="CQ2663" s="26">
        <f t="shared" si="10746"/>
        <v>50</v>
      </c>
      <c r="CR2663" s="26">
        <f t="shared" si="10747"/>
        <v>50</v>
      </c>
      <c r="CS2663" s="26"/>
      <c r="CT2663" s="19"/>
      <c r="CU2663" s="35"/>
    </row>
    <row r="2664" spans="1:105" hidden="1" x14ac:dyDescent="0.3">
      <c r="A2664" s="16" t="s">
        <v>1474</v>
      </c>
      <c r="B2664" s="17">
        <v>850</v>
      </c>
      <c r="C2664" s="16" t="s">
        <v>40</v>
      </c>
      <c r="D2664" s="16" t="s">
        <v>41</v>
      </c>
      <c r="E2664" s="34" t="s">
        <v>42</v>
      </c>
      <c r="F2664" s="26"/>
      <c r="G2664" s="26"/>
      <c r="H2664" s="26"/>
      <c r="I2664" s="26"/>
      <c r="J2664" s="26"/>
      <c r="K2664" s="26"/>
      <c r="L2664" s="26">
        <f t="shared" si="10941"/>
        <v>0</v>
      </c>
      <c r="M2664" s="26">
        <f t="shared" si="10942"/>
        <v>0</v>
      </c>
      <c r="N2664" s="26">
        <f t="shared" si="10943"/>
        <v>0</v>
      </c>
      <c r="O2664" s="26"/>
      <c r="P2664" s="26"/>
      <c r="Q2664" s="26"/>
      <c r="R2664" s="26">
        <f t="shared" si="10944"/>
        <v>0</v>
      </c>
      <c r="S2664" s="26">
        <f t="shared" si="10945"/>
        <v>0</v>
      </c>
      <c r="T2664" s="26">
        <f t="shared" si="10946"/>
        <v>0</v>
      </c>
      <c r="U2664" s="26"/>
      <c r="V2664" s="26"/>
      <c r="W2664" s="26"/>
      <c r="X2664" s="26">
        <f t="shared" si="10947"/>
        <v>0</v>
      </c>
      <c r="Y2664" s="26">
        <f t="shared" si="10948"/>
        <v>0</v>
      </c>
      <c r="Z2664" s="26">
        <f t="shared" si="10949"/>
        <v>0</v>
      </c>
      <c r="AA2664" s="26"/>
      <c r="AB2664" s="26"/>
      <c r="AC2664" s="26"/>
      <c r="AD2664" s="26">
        <f t="shared" si="10950"/>
        <v>0</v>
      </c>
      <c r="AE2664" s="26">
        <f t="shared" si="10951"/>
        <v>0</v>
      </c>
      <c r="AF2664" s="26">
        <f t="shared" si="10952"/>
        <v>0</v>
      </c>
      <c r="AG2664" s="26"/>
      <c r="AH2664" s="26"/>
      <c r="AI2664" s="26"/>
      <c r="AJ2664" s="26">
        <f t="shared" si="10953"/>
        <v>0</v>
      </c>
      <c r="AK2664" s="26">
        <f t="shared" si="10954"/>
        <v>0</v>
      </c>
      <c r="AL2664" s="26">
        <f t="shared" si="10955"/>
        <v>0</v>
      </c>
      <c r="AM2664" s="26"/>
      <c r="AN2664" s="26"/>
      <c r="AO2664" s="26"/>
      <c r="AP2664" s="26">
        <f t="shared" si="10956"/>
        <v>0</v>
      </c>
      <c r="AQ2664" s="26">
        <f t="shared" si="10957"/>
        <v>0</v>
      </c>
      <c r="AR2664" s="26">
        <f t="shared" si="10958"/>
        <v>0</v>
      </c>
      <c r="AS2664" s="26"/>
      <c r="AT2664" s="26"/>
      <c r="AU2664" s="26"/>
      <c r="AV2664" s="26">
        <f t="shared" si="10959"/>
        <v>0</v>
      </c>
      <c r="AW2664" s="26">
        <f t="shared" si="10960"/>
        <v>0</v>
      </c>
      <c r="AX2664" s="26">
        <f t="shared" si="10961"/>
        <v>0</v>
      </c>
      <c r="AY2664" s="26"/>
      <c r="AZ2664" s="26"/>
      <c r="BA2664" s="26"/>
      <c r="BB2664" s="26">
        <f t="shared" si="10962"/>
        <v>0</v>
      </c>
      <c r="BC2664" s="26">
        <f t="shared" si="10963"/>
        <v>0</v>
      </c>
      <c r="BD2664" s="26">
        <f t="shared" si="10964"/>
        <v>0</v>
      </c>
      <c r="BE2664" s="26"/>
      <c r="BF2664" s="26"/>
      <c r="BG2664" s="26"/>
      <c r="BH2664" s="26">
        <f t="shared" si="10965"/>
        <v>0</v>
      </c>
      <c r="BI2664" s="26">
        <f t="shared" si="10966"/>
        <v>0</v>
      </c>
      <c r="BJ2664" s="26">
        <f t="shared" si="10967"/>
        <v>0</v>
      </c>
      <c r="BK2664" s="26"/>
      <c r="BL2664" s="26"/>
      <c r="BM2664" s="26"/>
      <c r="BN2664" s="26">
        <f t="shared" si="10968"/>
        <v>0</v>
      </c>
      <c r="BO2664" s="26">
        <f t="shared" si="10969"/>
        <v>0</v>
      </c>
      <c r="BP2664" s="26">
        <f t="shared" si="10970"/>
        <v>0</v>
      </c>
      <c r="BQ2664" s="26"/>
      <c r="BR2664" s="26"/>
      <c r="BS2664" s="26">
        <f t="shared" si="10971"/>
        <v>0</v>
      </c>
      <c r="BT2664" s="26">
        <f t="shared" si="10972"/>
        <v>0</v>
      </c>
      <c r="BU2664" s="26">
        <f t="shared" si="10973"/>
        <v>0</v>
      </c>
      <c r="BV2664" s="26"/>
      <c r="BW2664" s="26"/>
      <c r="BX2664" s="26">
        <f t="shared" si="10974"/>
        <v>0</v>
      </c>
      <c r="BY2664" s="26">
        <f t="shared" si="10975"/>
        <v>0</v>
      </c>
      <c r="BZ2664" s="26">
        <f t="shared" si="10976"/>
        <v>0</v>
      </c>
      <c r="CA2664" s="26"/>
      <c r="CB2664" s="26"/>
      <c r="CC2664" s="26"/>
      <c r="CD2664" s="26">
        <f t="shared" si="10739"/>
        <v>0</v>
      </c>
      <c r="CE2664" s="26">
        <f t="shared" si="10740"/>
        <v>0</v>
      </c>
      <c r="CF2664" s="26">
        <f t="shared" si="10741"/>
        <v>0</v>
      </c>
      <c r="CG2664" s="26"/>
      <c r="CH2664" s="26"/>
      <c r="CI2664" s="26"/>
      <c r="CJ2664" s="26">
        <f t="shared" si="10742"/>
        <v>0</v>
      </c>
      <c r="CK2664" s="26">
        <f t="shared" si="10743"/>
        <v>0</v>
      </c>
      <c r="CL2664" s="26">
        <f t="shared" si="10744"/>
        <v>0</v>
      </c>
      <c r="CM2664" s="26"/>
      <c r="CN2664" s="26"/>
      <c r="CO2664" s="26"/>
      <c r="CP2664" s="26">
        <f t="shared" si="10745"/>
        <v>0</v>
      </c>
      <c r="CQ2664" s="26">
        <f t="shared" si="10746"/>
        <v>0</v>
      </c>
      <c r="CR2664" s="26">
        <f t="shared" si="10747"/>
        <v>0</v>
      </c>
      <c r="CS2664" s="26"/>
      <c r="CT2664" s="19">
        <v>0</v>
      </c>
      <c r="CU2664" s="35"/>
    </row>
    <row r="2665" spans="1:105" s="28" customFormat="1" hidden="1" x14ac:dyDescent="0.3">
      <c r="A2665" s="29" t="s">
        <v>1475</v>
      </c>
      <c r="B2665" s="30"/>
      <c r="C2665" s="29"/>
      <c r="D2665" s="29"/>
      <c r="E2665" s="31" t="s">
        <v>1449</v>
      </c>
      <c r="F2665" s="32">
        <f t="shared" ref="F2665:K2665" si="10984">F2666+F2670</f>
        <v>405560.7</v>
      </c>
      <c r="G2665" s="32">
        <f t="shared" si="10984"/>
        <v>400986</v>
      </c>
      <c r="H2665" s="32">
        <f t="shared" si="10984"/>
        <v>400318.19999999995</v>
      </c>
      <c r="I2665" s="32">
        <f t="shared" si="10984"/>
        <v>0</v>
      </c>
      <c r="J2665" s="32">
        <f t="shared" si="10984"/>
        <v>0</v>
      </c>
      <c r="K2665" s="32">
        <f t="shared" si="10984"/>
        <v>0</v>
      </c>
      <c r="L2665" s="32">
        <f t="shared" si="10941"/>
        <v>405560.7</v>
      </c>
      <c r="M2665" s="32">
        <f t="shared" si="10942"/>
        <v>400986</v>
      </c>
      <c r="N2665" s="32">
        <f t="shared" si="10943"/>
        <v>400318.19999999995</v>
      </c>
      <c r="O2665" s="32">
        <f>O2666+O2670</f>
        <v>0</v>
      </c>
      <c r="P2665" s="32">
        <f>P2666+P2670</f>
        <v>0</v>
      </c>
      <c r="Q2665" s="32">
        <f>Q2666+Q2670</f>
        <v>0</v>
      </c>
      <c r="R2665" s="32">
        <f t="shared" si="10944"/>
        <v>405560.7</v>
      </c>
      <c r="S2665" s="32">
        <f t="shared" si="10945"/>
        <v>400986</v>
      </c>
      <c r="T2665" s="32">
        <f t="shared" si="10946"/>
        <v>400318.19999999995</v>
      </c>
      <c r="U2665" s="32">
        <f>U2666+U2670</f>
        <v>0</v>
      </c>
      <c r="V2665" s="32">
        <f>V2666+V2670</f>
        <v>0</v>
      </c>
      <c r="W2665" s="32">
        <f>W2666+W2670</f>
        <v>0</v>
      </c>
      <c r="X2665" s="32">
        <f t="shared" si="10947"/>
        <v>405560.7</v>
      </c>
      <c r="Y2665" s="32">
        <f t="shared" si="10948"/>
        <v>400986</v>
      </c>
      <c r="Z2665" s="32">
        <f t="shared" si="10949"/>
        <v>400318.19999999995</v>
      </c>
      <c r="AA2665" s="32">
        <f>AA2666+AA2670</f>
        <v>0</v>
      </c>
      <c r="AB2665" s="32">
        <f>AB2666+AB2670</f>
        <v>0</v>
      </c>
      <c r="AC2665" s="32">
        <f>AC2666+AC2670</f>
        <v>0</v>
      </c>
      <c r="AD2665" s="32">
        <f t="shared" si="10950"/>
        <v>405560.7</v>
      </c>
      <c r="AE2665" s="32">
        <f t="shared" si="10951"/>
        <v>400986</v>
      </c>
      <c r="AF2665" s="32">
        <f t="shared" si="10952"/>
        <v>400318.19999999995</v>
      </c>
      <c r="AG2665" s="32">
        <f>AG2666+AG2670</f>
        <v>0</v>
      </c>
      <c r="AH2665" s="32">
        <f>AH2666+AH2670</f>
        <v>0</v>
      </c>
      <c r="AI2665" s="32">
        <f>AI2666+AI2670</f>
        <v>0</v>
      </c>
      <c r="AJ2665" s="32">
        <f t="shared" si="10953"/>
        <v>405560.7</v>
      </c>
      <c r="AK2665" s="32">
        <f t="shared" si="10954"/>
        <v>400986</v>
      </c>
      <c r="AL2665" s="32">
        <f t="shared" si="10955"/>
        <v>400318.19999999995</v>
      </c>
      <c r="AM2665" s="32">
        <f>AM2666+AM2670</f>
        <v>0</v>
      </c>
      <c r="AN2665" s="32">
        <f>AN2666+AN2670</f>
        <v>0</v>
      </c>
      <c r="AO2665" s="32">
        <f>AO2666+AO2670</f>
        <v>0</v>
      </c>
      <c r="AP2665" s="32">
        <f t="shared" si="10956"/>
        <v>405560.7</v>
      </c>
      <c r="AQ2665" s="32">
        <f t="shared" si="10957"/>
        <v>400986</v>
      </c>
      <c r="AR2665" s="32">
        <f t="shared" si="10958"/>
        <v>400318.19999999995</v>
      </c>
      <c r="AS2665" s="32">
        <f>AS2666+AS2670</f>
        <v>0</v>
      </c>
      <c r="AT2665" s="32">
        <f>AT2666+AT2670</f>
        <v>0</v>
      </c>
      <c r="AU2665" s="32">
        <f>AU2666+AU2670</f>
        <v>0</v>
      </c>
      <c r="AV2665" s="32">
        <f t="shared" si="10959"/>
        <v>405560.7</v>
      </c>
      <c r="AW2665" s="32">
        <f t="shared" si="10960"/>
        <v>400986</v>
      </c>
      <c r="AX2665" s="32">
        <f t="shared" si="10961"/>
        <v>400318.19999999995</v>
      </c>
      <c r="AY2665" s="32">
        <f>AY2666+AY2670</f>
        <v>2566.1999999999998</v>
      </c>
      <c r="AZ2665" s="32">
        <f>AZ2666+AZ2670</f>
        <v>1513.8</v>
      </c>
      <c r="BA2665" s="32">
        <f>BA2666+BA2670</f>
        <v>1513.8</v>
      </c>
      <c r="BB2665" s="32">
        <f t="shared" si="10962"/>
        <v>408126.9</v>
      </c>
      <c r="BC2665" s="32">
        <f t="shared" si="10963"/>
        <v>402499.8</v>
      </c>
      <c r="BD2665" s="32">
        <f t="shared" si="10964"/>
        <v>401831.99999999994</v>
      </c>
      <c r="BE2665" s="32">
        <f>BE2666+BE2670</f>
        <v>0</v>
      </c>
      <c r="BF2665" s="32">
        <f>BF2666+BF2670</f>
        <v>0</v>
      </c>
      <c r="BG2665" s="32">
        <f>BG2666+BG2670</f>
        <v>0</v>
      </c>
      <c r="BH2665" s="32">
        <f t="shared" si="10965"/>
        <v>408126.9</v>
      </c>
      <c r="BI2665" s="32">
        <f t="shared" si="10966"/>
        <v>402499.8</v>
      </c>
      <c r="BJ2665" s="32">
        <f t="shared" si="10967"/>
        <v>401831.99999999994</v>
      </c>
      <c r="BK2665" s="32">
        <f>BK2666+BK2670</f>
        <v>0</v>
      </c>
      <c r="BL2665" s="32">
        <f>BL2666+BL2670</f>
        <v>0</v>
      </c>
      <c r="BM2665" s="32">
        <f>BM2666+BM2670</f>
        <v>0</v>
      </c>
      <c r="BN2665" s="32">
        <f t="shared" si="10968"/>
        <v>408126.9</v>
      </c>
      <c r="BO2665" s="32">
        <f t="shared" si="10969"/>
        <v>402499.8</v>
      </c>
      <c r="BP2665" s="32">
        <f t="shared" si="10970"/>
        <v>401831.99999999994</v>
      </c>
      <c r="BQ2665" s="32">
        <f>BQ2666+BQ2670</f>
        <v>0</v>
      </c>
      <c r="BR2665" s="32">
        <f>BR2666+BR2670</f>
        <v>0</v>
      </c>
      <c r="BS2665" s="26">
        <f t="shared" si="10971"/>
        <v>408126.9</v>
      </c>
      <c r="BT2665" s="26">
        <f t="shared" si="10972"/>
        <v>402499.8</v>
      </c>
      <c r="BU2665" s="26">
        <f t="shared" si="10973"/>
        <v>401831.99999999994</v>
      </c>
      <c r="BV2665" s="32">
        <f>BV2666+BV2670</f>
        <v>0</v>
      </c>
      <c r="BW2665" s="32">
        <f>BW2666+BW2670</f>
        <v>0</v>
      </c>
      <c r="BX2665" s="32">
        <f t="shared" si="10974"/>
        <v>408126.9</v>
      </c>
      <c r="BY2665" s="32">
        <f t="shared" si="10975"/>
        <v>402499.8</v>
      </c>
      <c r="BZ2665" s="32">
        <f t="shared" si="10976"/>
        <v>401831.99999999994</v>
      </c>
      <c r="CA2665" s="32">
        <f>CA2666+CA2670</f>
        <v>0</v>
      </c>
      <c r="CB2665" s="32">
        <f>CB2666+CB2670</f>
        <v>0</v>
      </c>
      <c r="CC2665" s="32">
        <f>CC2666+CC2670</f>
        <v>0</v>
      </c>
      <c r="CD2665" s="32">
        <f t="shared" si="10739"/>
        <v>408126.9</v>
      </c>
      <c r="CE2665" s="32">
        <f t="shared" si="10740"/>
        <v>402499.8</v>
      </c>
      <c r="CF2665" s="32">
        <f t="shared" si="10741"/>
        <v>401831.99999999994</v>
      </c>
      <c r="CG2665" s="32">
        <f>CG2666+CG2670</f>
        <v>0</v>
      </c>
      <c r="CH2665" s="32">
        <f>CH2666+CH2670</f>
        <v>0</v>
      </c>
      <c r="CI2665" s="32">
        <f>CI2666+CI2670</f>
        <v>0</v>
      </c>
      <c r="CJ2665" s="32">
        <f t="shared" si="10742"/>
        <v>408126.9</v>
      </c>
      <c r="CK2665" s="32">
        <f t="shared" si="10743"/>
        <v>402499.8</v>
      </c>
      <c r="CL2665" s="32">
        <f t="shared" si="10744"/>
        <v>401831.99999999994</v>
      </c>
      <c r="CM2665" s="32">
        <f>CM2666+CM2670</f>
        <v>0</v>
      </c>
      <c r="CN2665" s="32">
        <f>CN2666+CN2670</f>
        <v>0</v>
      </c>
      <c r="CO2665" s="32">
        <f>CO2666+CO2670</f>
        <v>0</v>
      </c>
      <c r="CP2665" s="32">
        <f t="shared" si="10745"/>
        <v>408126.9</v>
      </c>
      <c r="CQ2665" s="32">
        <f t="shared" si="10746"/>
        <v>402499.8</v>
      </c>
      <c r="CR2665" s="32">
        <f t="shared" si="10747"/>
        <v>401831.99999999994</v>
      </c>
      <c r="CS2665" s="32">
        <f>CS2666+CS2670</f>
        <v>0</v>
      </c>
      <c r="CT2665" s="19"/>
      <c r="CU2665" s="33"/>
      <c r="CW2665" s="28" t="s">
        <v>25</v>
      </c>
    </row>
    <row r="2666" spans="1:105" ht="31.2" hidden="1" x14ac:dyDescent="0.3">
      <c r="A2666" s="16" t="s">
        <v>1476</v>
      </c>
      <c r="B2666" s="17"/>
      <c r="C2666" s="16"/>
      <c r="D2666" s="16"/>
      <c r="E2666" s="34" t="s">
        <v>1444</v>
      </c>
      <c r="F2666" s="26">
        <f t="shared" ref="F2666:F2668" si="10985">F2667</f>
        <v>374152.4</v>
      </c>
      <c r="G2666" s="26">
        <f t="shared" ref="G2666:G2668" si="10986">G2667</f>
        <v>369623.6</v>
      </c>
      <c r="H2666" s="26">
        <f t="shared" ref="H2666:H2668" si="10987">H2667</f>
        <v>369623.6</v>
      </c>
      <c r="I2666" s="26">
        <f t="shared" ref="I2666:I2668" si="10988">I2667</f>
        <v>0</v>
      </c>
      <c r="J2666" s="26">
        <f t="shared" ref="J2666:J2668" si="10989">J2667</f>
        <v>0</v>
      </c>
      <c r="K2666" s="26">
        <f t="shared" ref="K2666:K2668" si="10990">K2667</f>
        <v>0</v>
      </c>
      <c r="L2666" s="26">
        <f t="shared" si="10941"/>
        <v>374152.4</v>
      </c>
      <c r="M2666" s="26">
        <f t="shared" si="10942"/>
        <v>369623.6</v>
      </c>
      <c r="N2666" s="26">
        <f t="shared" si="10943"/>
        <v>369623.6</v>
      </c>
      <c r="O2666" s="26">
        <f t="shared" ref="O2666:O2668" si="10991">O2667</f>
        <v>0</v>
      </c>
      <c r="P2666" s="26">
        <f t="shared" ref="P2666:P2668" si="10992">P2667</f>
        <v>0</v>
      </c>
      <c r="Q2666" s="26">
        <f t="shared" ref="Q2666:Q2668" si="10993">Q2667</f>
        <v>0</v>
      </c>
      <c r="R2666" s="26">
        <f t="shared" si="10944"/>
        <v>374152.4</v>
      </c>
      <c r="S2666" s="26">
        <f t="shared" si="10945"/>
        <v>369623.6</v>
      </c>
      <c r="T2666" s="26">
        <f t="shared" si="10946"/>
        <v>369623.6</v>
      </c>
      <c r="U2666" s="26">
        <f t="shared" ref="U2666:U2668" si="10994">U2667</f>
        <v>0</v>
      </c>
      <c r="V2666" s="26">
        <f t="shared" ref="V2666:V2668" si="10995">V2667</f>
        <v>0</v>
      </c>
      <c r="W2666" s="26">
        <f t="shared" ref="W2666:W2668" si="10996">W2667</f>
        <v>0</v>
      </c>
      <c r="X2666" s="26">
        <f t="shared" si="10947"/>
        <v>374152.4</v>
      </c>
      <c r="Y2666" s="26">
        <f t="shared" si="10948"/>
        <v>369623.6</v>
      </c>
      <c r="Z2666" s="26">
        <f t="shared" si="10949"/>
        <v>369623.6</v>
      </c>
      <c r="AA2666" s="26">
        <f t="shared" ref="AA2666:AA2668" si="10997">AA2667</f>
        <v>0</v>
      </c>
      <c r="AB2666" s="26">
        <f t="shared" ref="AB2666:AB2668" si="10998">AB2667</f>
        <v>0</v>
      </c>
      <c r="AC2666" s="26">
        <f t="shared" ref="AC2666:AC2668" si="10999">AC2667</f>
        <v>0</v>
      </c>
      <c r="AD2666" s="26">
        <f t="shared" si="10950"/>
        <v>374152.4</v>
      </c>
      <c r="AE2666" s="26">
        <f t="shared" si="10951"/>
        <v>369623.6</v>
      </c>
      <c r="AF2666" s="26">
        <f t="shared" si="10952"/>
        <v>369623.6</v>
      </c>
      <c r="AG2666" s="26">
        <f t="shared" ref="AG2666:AG2668" si="11000">AG2667</f>
        <v>0</v>
      </c>
      <c r="AH2666" s="26">
        <f t="shared" ref="AH2666:AH2668" si="11001">AH2667</f>
        <v>0</v>
      </c>
      <c r="AI2666" s="26">
        <f t="shared" ref="AI2666:AI2668" si="11002">AI2667</f>
        <v>0</v>
      </c>
      <c r="AJ2666" s="26">
        <f t="shared" si="10953"/>
        <v>374152.4</v>
      </c>
      <c r="AK2666" s="26">
        <f t="shared" si="10954"/>
        <v>369623.6</v>
      </c>
      <c r="AL2666" s="26">
        <f t="shared" si="10955"/>
        <v>369623.6</v>
      </c>
      <c r="AM2666" s="26">
        <f t="shared" ref="AM2666:AM2668" si="11003">AM2667</f>
        <v>0</v>
      </c>
      <c r="AN2666" s="26">
        <f t="shared" ref="AN2666:AN2668" si="11004">AN2667</f>
        <v>0</v>
      </c>
      <c r="AO2666" s="26">
        <f t="shared" ref="AO2666:AO2668" si="11005">AO2667</f>
        <v>0</v>
      </c>
      <c r="AP2666" s="26">
        <f t="shared" si="10956"/>
        <v>374152.4</v>
      </c>
      <c r="AQ2666" s="26">
        <f t="shared" si="10957"/>
        <v>369623.6</v>
      </c>
      <c r="AR2666" s="26">
        <f t="shared" si="10958"/>
        <v>369623.6</v>
      </c>
      <c r="AS2666" s="26">
        <f t="shared" ref="AS2666:AS2668" si="11006">AS2667</f>
        <v>0</v>
      </c>
      <c r="AT2666" s="26">
        <f t="shared" ref="AT2666:AT2668" si="11007">AT2667</f>
        <v>0</v>
      </c>
      <c r="AU2666" s="26">
        <f t="shared" ref="AU2666:AU2668" si="11008">AU2667</f>
        <v>0</v>
      </c>
      <c r="AV2666" s="26">
        <f t="shared" si="10959"/>
        <v>374152.4</v>
      </c>
      <c r="AW2666" s="26">
        <f t="shared" si="10960"/>
        <v>369623.6</v>
      </c>
      <c r="AX2666" s="26">
        <f t="shared" si="10961"/>
        <v>369623.6</v>
      </c>
      <c r="AY2666" s="26">
        <f t="shared" ref="AY2666:AY2668" si="11009">AY2667</f>
        <v>775.6</v>
      </c>
      <c r="AZ2666" s="26">
        <f t="shared" ref="AZ2666:AZ2668" si="11010">AZ2667</f>
        <v>1513.8</v>
      </c>
      <c r="BA2666" s="26">
        <f t="shared" ref="BA2666:BA2668" si="11011">BA2667</f>
        <v>1513.8</v>
      </c>
      <c r="BB2666" s="26">
        <f t="shared" si="10962"/>
        <v>374928</v>
      </c>
      <c r="BC2666" s="26">
        <f t="shared" si="10963"/>
        <v>371137.39999999997</v>
      </c>
      <c r="BD2666" s="26">
        <f t="shared" si="10964"/>
        <v>371137.39999999997</v>
      </c>
      <c r="BE2666" s="26">
        <f t="shared" ref="BE2666:BE2668" si="11012">BE2667</f>
        <v>0</v>
      </c>
      <c r="BF2666" s="26">
        <f t="shared" ref="BF2666:BF2668" si="11013">BF2667</f>
        <v>0</v>
      </c>
      <c r="BG2666" s="26">
        <f t="shared" ref="BG2666:BG2668" si="11014">BG2667</f>
        <v>0</v>
      </c>
      <c r="BH2666" s="26">
        <f t="shared" si="10965"/>
        <v>374928</v>
      </c>
      <c r="BI2666" s="26">
        <f t="shared" si="10966"/>
        <v>371137.39999999997</v>
      </c>
      <c r="BJ2666" s="26">
        <f t="shared" si="10967"/>
        <v>371137.39999999997</v>
      </c>
      <c r="BK2666" s="26">
        <f t="shared" ref="BK2666:BK2668" si="11015">BK2667</f>
        <v>0</v>
      </c>
      <c r="BL2666" s="26">
        <f t="shared" ref="BL2666:BL2668" si="11016">BL2667</f>
        <v>0</v>
      </c>
      <c r="BM2666" s="26">
        <f t="shared" ref="BM2666:BM2668" si="11017">BM2667</f>
        <v>0</v>
      </c>
      <c r="BN2666" s="26">
        <f t="shared" si="10968"/>
        <v>374928</v>
      </c>
      <c r="BO2666" s="26">
        <f t="shared" si="10969"/>
        <v>371137.39999999997</v>
      </c>
      <c r="BP2666" s="26">
        <f t="shared" si="10970"/>
        <v>371137.39999999997</v>
      </c>
      <c r="BQ2666" s="26">
        <f t="shared" ref="BQ2666:BQ2668" si="11018">BQ2667</f>
        <v>0</v>
      </c>
      <c r="BR2666" s="26">
        <f t="shared" ref="BR2666:BR2668" si="11019">BR2667</f>
        <v>0</v>
      </c>
      <c r="BS2666" s="26">
        <f t="shared" si="10971"/>
        <v>374928</v>
      </c>
      <c r="BT2666" s="26">
        <f t="shared" si="10972"/>
        <v>371137.39999999997</v>
      </c>
      <c r="BU2666" s="26">
        <f t="shared" si="10973"/>
        <v>371137.39999999997</v>
      </c>
      <c r="BV2666" s="26">
        <f t="shared" ref="BV2666:BV2668" si="11020">BV2667</f>
        <v>0</v>
      </c>
      <c r="BW2666" s="26">
        <f t="shared" ref="BW2666:BW2668" si="11021">BW2667</f>
        <v>0</v>
      </c>
      <c r="BX2666" s="26">
        <f t="shared" si="10974"/>
        <v>374928</v>
      </c>
      <c r="BY2666" s="26">
        <f t="shared" si="10975"/>
        <v>371137.39999999997</v>
      </c>
      <c r="BZ2666" s="26">
        <f t="shared" si="10976"/>
        <v>371137.39999999997</v>
      </c>
      <c r="CA2666" s="26">
        <f t="shared" ref="CA2666:CA2668" si="11022">CA2667</f>
        <v>0</v>
      </c>
      <c r="CB2666" s="26">
        <f t="shared" ref="CB2666:CB2668" si="11023">CB2667</f>
        <v>0</v>
      </c>
      <c r="CC2666" s="26">
        <f t="shared" ref="CC2666:CC2668" si="11024">CC2667</f>
        <v>0</v>
      </c>
      <c r="CD2666" s="26">
        <f t="shared" si="10739"/>
        <v>374928</v>
      </c>
      <c r="CE2666" s="26">
        <f t="shared" si="10740"/>
        <v>371137.39999999997</v>
      </c>
      <c r="CF2666" s="26">
        <f t="shared" si="10741"/>
        <v>371137.39999999997</v>
      </c>
      <c r="CG2666" s="26">
        <f t="shared" ref="CG2666:CG2668" si="11025">CG2667</f>
        <v>0</v>
      </c>
      <c r="CH2666" s="26">
        <f t="shared" ref="CH2666:CH2668" si="11026">CH2667</f>
        <v>0</v>
      </c>
      <c r="CI2666" s="26">
        <f t="shared" ref="CI2666:CI2668" si="11027">CI2667</f>
        <v>0</v>
      </c>
      <c r="CJ2666" s="26">
        <f t="shared" si="10742"/>
        <v>374928</v>
      </c>
      <c r="CK2666" s="26">
        <f t="shared" si="10743"/>
        <v>371137.39999999997</v>
      </c>
      <c r="CL2666" s="26">
        <f t="shared" si="10744"/>
        <v>371137.39999999997</v>
      </c>
      <c r="CM2666" s="26">
        <f t="shared" ref="CM2666:CM2668" si="11028">CM2667</f>
        <v>0</v>
      </c>
      <c r="CN2666" s="26">
        <f t="shared" ref="CN2666:CN2668" si="11029">CN2667</f>
        <v>0</v>
      </c>
      <c r="CO2666" s="26">
        <f t="shared" ref="CO2666:CO2668" si="11030">CO2667</f>
        <v>0</v>
      </c>
      <c r="CP2666" s="26">
        <f t="shared" si="10745"/>
        <v>374928</v>
      </c>
      <c r="CQ2666" s="26">
        <f t="shared" si="10746"/>
        <v>371137.39999999997</v>
      </c>
      <c r="CR2666" s="26">
        <f t="shared" si="10747"/>
        <v>371137.39999999997</v>
      </c>
      <c r="CS2666" s="26">
        <f t="shared" ref="CS2666:CS2668" si="11031">CS2667</f>
        <v>0</v>
      </c>
      <c r="CT2666" s="19"/>
      <c r="CU2666" s="35"/>
      <c r="CX2666" s="1" t="s">
        <v>1346</v>
      </c>
      <c r="DA2666" s="1" t="s">
        <v>29</v>
      </c>
    </row>
    <row r="2667" spans="1:105" ht="93.6" hidden="1" x14ac:dyDescent="0.3">
      <c r="A2667" s="16" t="s">
        <v>1476</v>
      </c>
      <c r="B2667" s="17">
        <v>100</v>
      </c>
      <c r="C2667" s="16"/>
      <c r="D2667" s="16"/>
      <c r="E2667" s="34" t="s">
        <v>129</v>
      </c>
      <c r="F2667" s="26">
        <f t="shared" si="10985"/>
        <v>374152.4</v>
      </c>
      <c r="G2667" s="26">
        <f t="shared" si="10986"/>
        <v>369623.6</v>
      </c>
      <c r="H2667" s="26">
        <f t="shared" si="10987"/>
        <v>369623.6</v>
      </c>
      <c r="I2667" s="26">
        <f t="shared" si="10988"/>
        <v>0</v>
      </c>
      <c r="J2667" s="26">
        <f t="shared" si="10989"/>
        <v>0</v>
      </c>
      <c r="K2667" s="26">
        <f t="shared" si="10990"/>
        <v>0</v>
      </c>
      <c r="L2667" s="26">
        <f t="shared" si="10941"/>
        <v>374152.4</v>
      </c>
      <c r="M2667" s="26">
        <f t="shared" si="10942"/>
        <v>369623.6</v>
      </c>
      <c r="N2667" s="26">
        <f t="shared" si="10943"/>
        <v>369623.6</v>
      </c>
      <c r="O2667" s="26">
        <f t="shared" si="10991"/>
        <v>0</v>
      </c>
      <c r="P2667" s="26">
        <f t="shared" si="10992"/>
        <v>0</v>
      </c>
      <c r="Q2667" s="26">
        <f t="shared" si="10993"/>
        <v>0</v>
      </c>
      <c r="R2667" s="26">
        <f t="shared" si="10944"/>
        <v>374152.4</v>
      </c>
      <c r="S2667" s="26">
        <f t="shared" si="10945"/>
        <v>369623.6</v>
      </c>
      <c r="T2667" s="26">
        <f t="shared" si="10946"/>
        <v>369623.6</v>
      </c>
      <c r="U2667" s="26">
        <f t="shared" si="10994"/>
        <v>0</v>
      </c>
      <c r="V2667" s="26">
        <f t="shared" si="10995"/>
        <v>0</v>
      </c>
      <c r="W2667" s="26">
        <f t="shared" si="10996"/>
        <v>0</v>
      </c>
      <c r="X2667" s="26">
        <f t="shared" si="10947"/>
        <v>374152.4</v>
      </c>
      <c r="Y2667" s="26">
        <f t="shared" si="10948"/>
        <v>369623.6</v>
      </c>
      <c r="Z2667" s="26">
        <f t="shared" si="10949"/>
        <v>369623.6</v>
      </c>
      <c r="AA2667" s="26">
        <f t="shared" si="10997"/>
        <v>0</v>
      </c>
      <c r="AB2667" s="26">
        <f t="shared" si="10998"/>
        <v>0</v>
      </c>
      <c r="AC2667" s="26">
        <f t="shared" si="10999"/>
        <v>0</v>
      </c>
      <c r="AD2667" s="26">
        <f t="shared" si="10950"/>
        <v>374152.4</v>
      </c>
      <c r="AE2667" s="26">
        <f t="shared" si="10951"/>
        <v>369623.6</v>
      </c>
      <c r="AF2667" s="26">
        <f t="shared" si="10952"/>
        <v>369623.6</v>
      </c>
      <c r="AG2667" s="26">
        <f t="shared" si="11000"/>
        <v>0</v>
      </c>
      <c r="AH2667" s="26">
        <f t="shared" si="11001"/>
        <v>0</v>
      </c>
      <c r="AI2667" s="26">
        <f t="shared" si="11002"/>
        <v>0</v>
      </c>
      <c r="AJ2667" s="26">
        <f t="shared" si="10953"/>
        <v>374152.4</v>
      </c>
      <c r="AK2667" s="26">
        <f t="shared" si="10954"/>
        <v>369623.6</v>
      </c>
      <c r="AL2667" s="26">
        <f t="shared" si="10955"/>
        <v>369623.6</v>
      </c>
      <c r="AM2667" s="26">
        <f t="shared" si="11003"/>
        <v>0</v>
      </c>
      <c r="AN2667" s="26">
        <f t="shared" si="11004"/>
        <v>0</v>
      </c>
      <c r="AO2667" s="26">
        <f t="shared" si="11005"/>
        <v>0</v>
      </c>
      <c r="AP2667" s="26">
        <f t="shared" si="10956"/>
        <v>374152.4</v>
      </c>
      <c r="AQ2667" s="26">
        <f t="shared" si="10957"/>
        <v>369623.6</v>
      </c>
      <c r="AR2667" s="26">
        <f t="shared" si="10958"/>
        <v>369623.6</v>
      </c>
      <c r="AS2667" s="26">
        <f t="shared" si="11006"/>
        <v>0</v>
      </c>
      <c r="AT2667" s="26">
        <f t="shared" si="11007"/>
        <v>0</v>
      </c>
      <c r="AU2667" s="26">
        <f t="shared" si="11008"/>
        <v>0</v>
      </c>
      <c r="AV2667" s="26">
        <f t="shared" si="10959"/>
        <v>374152.4</v>
      </c>
      <c r="AW2667" s="26">
        <f t="shared" si="10960"/>
        <v>369623.6</v>
      </c>
      <c r="AX2667" s="26">
        <f t="shared" si="10961"/>
        <v>369623.6</v>
      </c>
      <c r="AY2667" s="26">
        <f t="shared" si="11009"/>
        <v>775.6</v>
      </c>
      <c r="AZ2667" s="26">
        <f t="shared" si="11010"/>
        <v>1513.8</v>
      </c>
      <c r="BA2667" s="26">
        <f t="shared" si="11011"/>
        <v>1513.8</v>
      </c>
      <c r="BB2667" s="26">
        <f t="shared" si="10962"/>
        <v>374928</v>
      </c>
      <c r="BC2667" s="26">
        <f t="shared" si="10963"/>
        <v>371137.39999999997</v>
      </c>
      <c r="BD2667" s="26">
        <f t="shared" si="10964"/>
        <v>371137.39999999997</v>
      </c>
      <c r="BE2667" s="26">
        <f t="shared" si="11012"/>
        <v>0</v>
      </c>
      <c r="BF2667" s="26">
        <f t="shared" si="11013"/>
        <v>0</v>
      </c>
      <c r="BG2667" s="26">
        <f t="shared" si="11014"/>
        <v>0</v>
      </c>
      <c r="BH2667" s="26">
        <f t="shared" si="10965"/>
        <v>374928</v>
      </c>
      <c r="BI2667" s="26">
        <f t="shared" si="10966"/>
        <v>371137.39999999997</v>
      </c>
      <c r="BJ2667" s="26">
        <f t="shared" si="10967"/>
        <v>371137.39999999997</v>
      </c>
      <c r="BK2667" s="26">
        <f t="shared" si="11015"/>
        <v>0</v>
      </c>
      <c r="BL2667" s="26">
        <f t="shared" si="11016"/>
        <v>0</v>
      </c>
      <c r="BM2667" s="26">
        <f t="shared" si="11017"/>
        <v>0</v>
      </c>
      <c r="BN2667" s="26">
        <f t="shared" si="10968"/>
        <v>374928</v>
      </c>
      <c r="BO2667" s="26">
        <f t="shared" si="10969"/>
        <v>371137.39999999997</v>
      </c>
      <c r="BP2667" s="26">
        <f t="shared" si="10970"/>
        <v>371137.39999999997</v>
      </c>
      <c r="BQ2667" s="26">
        <f t="shared" si="11018"/>
        <v>0</v>
      </c>
      <c r="BR2667" s="26">
        <f t="shared" si="11019"/>
        <v>0</v>
      </c>
      <c r="BS2667" s="26">
        <f t="shared" si="10971"/>
        <v>374928</v>
      </c>
      <c r="BT2667" s="26">
        <f t="shared" si="10972"/>
        <v>371137.39999999997</v>
      </c>
      <c r="BU2667" s="26">
        <f t="shared" si="10973"/>
        <v>371137.39999999997</v>
      </c>
      <c r="BV2667" s="26">
        <f t="shared" si="11020"/>
        <v>0</v>
      </c>
      <c r="BW2667" s="26">
        <f t="shared" si="11021"/>
        <v>0</v>
      </c>
      <c r="BX2667" s="26">
        <f t="shared" si="10974"/>
        <v>374928</v>
      </c>
      <c r="BY2667" s="26">
        <f t="shared" si="10975"/>
        <v>371137.39999999997</v>
      </c>
      <c r="BZ2667" s="26">
        <f t="shared" si="10976"/>
        <v>371137.39999999997</v>
      </c>
      <c r="CA2667" s="26">
        <f t="shared" si="11022"/>
        <v>0</v>
      </c>
      <c r="CB2667" s="26">
        <f t="shared" si="11023"/>
        <v>0</v>
      </c>
      <c r="CC2667" s="26">
        <f t="shared" si="11024"/>
        <v>0</v>
      </c>
      <c r="CD2667" s="26">
        <f t="shared" si="10739"/>
        <v>374928</v>
      </c>
      <c r="CE2667" s="26">
        <f t="shared" si="10740"/>
        <v>371137.39999999997</v>
      </c>
      <c r="CF2667" s="26">
        <f t="shared" si="10741"/>
        <v>371137.39999999997</v>
      </c>
      <c r="CG2667" s="26">
        <f t="shared" si="11025"/>
        <v>0</v>
      </c>
      <c r="CH2667" s="26">
        <f t="shared" si="11026"/>
        <v>0</v>
      </c>
      <c r="CI2667" s="26">
        <f t="shared" si="11027"/>
        <v>0</v>
      </c>
      <c r="CJ2667" s="26">
        <f t="shared" si="10742"/>
        <v>374928</v>
      </c>
      <c r="CK2667" s="26">
        <f t="shared" si="10743"/>
        <v>371137.39999999997</v>
      </c>
      <c r="CL2667" s="26">
        <f t="shared" si="10744"/>
        <v>371137.39999999997</v>
      </c>
      <c r="CM2667" s="26">
        <f t="shared" si="11028"/>
        <v>0</v>
      </c>
      <c r="CN2667" s="26">
        <f t="shared" si="11029"/>
        <v>0</v>
      </c>
      <c r="CO2667" s="26">
        <f t="shared" si="11030"/>
        <v>0</v>
      </c>
      <c r="CP2667" s="26">
        <f t="shared" si="10745"/>
        <v>374928</v>
      </c>
      <c r="CQ2667" s="26">
        <f t="shared" si="10746"/>
        <v>371137.39999999997</v>
      </c>
      <c r="CR2667" s="26">
        <f t="shared" si="10747"/>
        <v>371137.39999999997</v>
      </c>
      <c r="CS2667" s="26">
        <f t="shared" si="11031"/>
        <v>0</v>
      </c>
      <c r="CT2667" s="19"/>
      <c r="CU2667" s="35"/>
      <c r="CY2667" s="1" t="s">
        <v>27</v>
      </c>
    </row>
    <row r="2668" spans="1:105" ht="31.2" hidden="1" x14ac:dyDescent="0.3">
      <c r="A2668" s="16" t="s">
        <v>1476</v>
      </c>
      <c r="B2668" s="17">
        <v>120</v>
      </c>
      <c r="C2668" s="16"/>
      <c r="D2668" s="16"/>
      <c r="E2668" s="34" t="s">
        <v>392</v>
      </c>
      <c r="F2668" s="26">
        <f t="shared" si="10985"/>
        <v>374152.4</v>
      </c>
      <c r="G2668" s="26">
        <f t="shared" si="10986"/>
        <v>369623.6</v>
      </c>
      <c r="H2668" s="26">
        <f t="shared" si="10987"/>
        <v>369623.6</v>
      </c>
      <c r="I2668" s="26">
        <f t="shared" si="10988"/>
        <v>0</v>
      </c>
      <c r="J2668" s="26">
        <f t="shared" si="10989"/>
        <v>0</v>
      </c>
      <c r="K2668" s="26">
        <f t="shared" si="10990"/>
        <v>0</v>
      </c>
      <c r="L2668" s="26">
        <f t="shared" si="10941"/>
        <v>374152.4</v>
      </c>
      <c r="M2668" s="26">
        <f t="shared" si="10942"/>
        <v>369623.6</v>
      </c>
      <c r="N2668" s="26">
        <f t="shared" si="10943"/>
        <v>369623.6</v>
      </c>
      <c r="O2668" s="26">
        <f t="shared" si="10991"/>
        <v>0</v>
      </c>
      <c r="P2668" s="26">
        <f t="shared" si="10992"/>
        <v>0</v>
      </c>
      <c r="Q2668" s="26">
        <f t="shared" si="10993"/>
        <v>0</v>
      </c>
      <c r="R2668" s="26">
        <f t="shared" si="10944"/>
        <v>374152.4</v>
      </c>
      <c r="S2668" s="26">
        <f t="shared" si="10945"/>
        <v>369623.6</v>
      </c>
      <c r="T2668" s="26">
        <f t="shared" si="10946"/>
        <v>369623.6</v>
      </c>
      <c r="U2668" s="26">
        <f t="shared" si="10994"/>
        <v>0</v>
      </c>
      <c r="V2668" s="26">
        <f t="shared" si="10995"/>
        <v>0</v>
      </c>
      <c r="W2668" s="26">
        <f t="shared" si="10996"/>
        <v>0</v>
      </c>
      <c r="X2668" s="26">
        <f t="shared" si="10947"/>
        <v>374152.4</v>
      </c>
      <c r="Y2668" s="26">
        <f t="shared" si="10948"/>
        <v>369623.6</v>
      </c>
      <c r="Z2668" s="26">
        <f t="shared" si="10949"/>
        <v>369623.6</v>
      </c>
      <c r="AA2668" s="26">
        <f t="shared" si="10997"/>
        <v>0</v>
      </c>
      <c r="AB2668" s="26">
        <f t="shared" si="10998"/>
        <v>0</v>
      </c>
      <c r="AC2668" s="26">
        <f t="shared" si="10999"/>
        <v>0</v>
      </c>
      <c r="AD2668" s="26">
        <f t="shared" si="10950"/>
        <v>374152.4</v>
      </c>
      <c r="AE2668" s="26">
        <f t="shared" si="10951"/>
        <v>369623.6</v>
      </c>
      <c r="AF2668" s="26">
        <f t="shared" si="10952"/>
        <v>369623.6</v>
      </c>
      <c r="AG2668" s="26">
        <f t="shared" si="11000"/>
        <v>0</v>
      </c>
      <c r="AH2668" s="26">
        <f t="shared" si="11001"/>
        <v>0</v>
      </c>
      <c r="AI2668" s="26">
        <f t="shared" si="11002"/>
        <v>0</v>
      </c>
      <c r="AJ2668" s="26">
        <f t="shared" si="10953"/>
        <v>374152.4</v>
      </c>
      <c r="AK2668" s="26">
        <f t="shared" si="10954"/>
        <v>369623.6</v>
      </c>
      <c r="AL2668" s="26">
        <f t="shared" si="10955"/>
        <v>369623.6</v>
      </c>
      <c r="AM2668" s="26">
        <f t="shared" si="11003"/>
        <v>0</v>
      </c>
      <c r="AN2668" s="26">
        <f t="shared" si="11004"/>
        <v>0</v>
      </c>
      <c r="AO2668" s="26">
        <f t="shared" si="11005"/>
        <v>0</v>
      </c>
      <c r="AP2668" s="26">
        <f t="shared" si="10956"/>
        <v>374152.4</v>
      </c>
      <c r="AQ2668" s="26">
        <f t="shared" si="10957"/>
        <v>369623.6</v>
      </c>
      <c r="AR2668" s="26">
        <f t="shared" si="10958"/>
        <v>369623.6</v>
      </c>
      <c r="AS2668" s="26">
        <f t="shared" si="11006"/>
        <v>0</v>
      </c>
      <c r="AT2668" s="26">
        <f t="shared" si="11007"/>
        <v>0</v>
      </c>
      <c r="AU2668" s="26">
        <f t="shared" si="11008"/>
        <v>0</v>
      </c>
      <c r="AV2668" s="26">
        <f t="shared" si="10959"/>
        <v>374152.4</v>
      </c>
      <c r="AW2668" s="26">
        <f t="shared" si="10960"/>
        <v>369623.6</v>
      </c>
      <c r="AX2668" s="26">
        <f t="shared" si="10961"/>
        <v>369623.6</v>
      </c>
      <c r="AY2668" s="26">
        <f t="shared" si="11009"/>
        <v>775.6</v>
      </c>
      <c r="AZ2668" s="26">
        <f t="shared" si="11010"/>
        <v>1513.8</v>
      </c>
      <c r="BA2668" s="26">
        <f t="shared" si="11011"/>
        <v>1513.8</v>
      </c>
      <c r="BB2668" s="26">
        <f t="shared" si="10962"/>
        <v>374928</v>
      </c>
      <c r="BC2668" s="26">
        <f t="shared" si="10963"/>
        <v>371137.39999999997</v>
      </c>
      <c r="BD2668" s="26">
        <f t="shared" si="10964"/>
        <v>371137.39999999997</v>
      </c>
      <c r="BE2668" s="26">
        <f t="shared" si="11012"/>
        <v>0</v>
      </c>
      <c r="BF2668" s="26">
        <f t="shared" si="11013"/>
        <v>0</v>
      </c>
      <c r="BG2668" s="26">
        <f t="shared" si="11014"/>
        <v>0</v>
      </c>
      <c r="BH2668" s="26">
        <f t="shared" si="10965"/>
        <v>374928</v>
      </c>
      <c r="BI2668" s="26">
        <f t="shared" si="10966"/>
        <v>371137.39999999997</v>
      </c>
      <c r="BJ2668" s="26">
        <f t="shared" si="10967"/>
        <v>371137.39999999997</v>
      </c>
      <c r="BK2668" s="26">
        <f t="shared" si="11015"/>
        <v>0</v>
      </c>
      <c r="BL2668" s="26">
        <f t="shared" si="11016"/>
        <v>0</v>
      </c>
      <c r="BM2668" s="26">
        <f t="shared" si="11017"/>
        <v>0</v>
      </c>
      <c r="BN2668" s="26">
        <f t="shared" si="10968"/>
        <v>374928</v>
      </c>
      <c r="BO2668" s="26">
        <f t="shared" si="10969"/>
        <v>371137.39999999997</v>
      </c>
      <c r="BP2668" s="26">
        <f t="shared" si="10970"/>
        <v>371137.39999999997</v>
      </c>
      <c r="BQ2668" s="26">
        <f t="shared" si="11018"/>
        <v>0</v>
      </c>
      <c r="BR2668" s="26">
        <f t="shared" si="11019"/>
        <v>0</v>
      </c>
      <c r="BS2668" s="26">
        <f t="shared" si="10971"/>
        <v>374928</v>
      </c>
      <c r="BT2668" s="26">
        <f t="shared" si="10972"/>
        <v>371137.39999999997</v>
      </c>
      <c r="BU2668" s="26">
        <f t="shared" si="10973"/>
        <v>371137.39999999997</v>
      </c>
      <c r="BV2668" s="26">
        <f t="shared" si="11020"/>
        <v>0</v>
      </c>
      <c r="BW2668" s="26">
        <f t="shared" si="11021"/>
        <v>0</v>
      </c>
      <c r="BX2668" s="26">
        <f t="shared" si="10974"/>
        <v>374928</v>
      </c>
      <c r="BY2668" s="26">
        <f t="shared" si="10975"/>
        <v>371137.39999999997</v>
      </c>
      <c r="BZ2668" s="26">
        <f t="shared" si="10976"/>
        <v>371137.39999999997</v>
      </c>
      <c r="CA2668" s="26">
        <f t="shared" si="11022"/>
        <v>0</v>
      </c>
      <c r="CB2668" s="26">
        <f t="shared" si="11023"/>
        <v>0</v>
      </c>
      <c r="CC2668" s="26">
        <f t="shared" si="11024"/>
        <v>0</v>
      </c>
      <c r="CD2668" s="26">
        <f t="shared" ref="CD2668:CD2710" si="11032">BX2668+CA2668</f>
        <v>374928</v>
      </c>
      <c r="CE2668" s="26">
        <f t="shared" ref="CE2668:CE2710" si="11033">BY2668+CB2668</f>
        <v>371137.39999999997</v>
      </c>
      <c r="CF2668" s="26">
        <f t="shared" ref="CF2668:CF2710" si="11034">BZ2668+CC2668</f>
        <v>371137.39999999997</v>
      </c>
      <c r="CG2668" s="26">
        <f t="shared" si="11025"/>
        <v>0</v>
      </c>
      <c r="CH2668" s="26">
        <f t="shared" si="11026"/>
        <v>0</v>
      </c>
      <c r="CI2668" s="26">
        <f t="shared" si="11027"/>
        <v>0</v>
      </c>
      <c r="CJ2668" s="26">
        <f t="shared" ref="CJ2668:CJ2710" si="11035">CD2668+CG2668</f>
        <v>374928</v>
      </c>
      <c r="CK2668" s="26">
        <f t="shared" ref="CK2668:CK2710" si="11036">CE2668+CH2668</f>
        <v>371137.39999999997</v>
      </c>
      <c r="CL2668" s="26">
        <f t="shared" ref="CL2668:CL2710" si="11037">CF2668+CI2668</f>
        <v>371137.39999999997</v>
      </c>
      <c r="CM2668" s="26">
        <f t="shared" si="11028"/>
        <v>0</v>
      </c>
      <c r="CN2668" s="26">
        <f t="shared" si="11029"/>
        <v>0</v>
      </c>
      <c r="CO2668" s="26">
        <f t="shared" si="11030"/>
        <v>0</v>
      </c>
      <c r="CP2668" s="26">
        <f t="shared" ref="CP2668:CP2710" si="11038">CJ2668+CM2668</f>
        <v>374928</v>
      </c>
      <c r="CQ2668" s="26">
        <f t="shared" ref="CQ2668:CQ2710" si="11039">CK2668+CN2668</f>
        <v>371137.39999999997</v>
      </c>
      <c r="CR2668" s="26">
        <f t="shared" ref="CR2668:CR2710" si="11040">CL2668+CO2668</f>
        <v>371137.39999999997</v>
      </c>
      <c r="CS2668" s="26">
        <f t="shared" si="11031"/>
        <v>0</v>
      </c>
      <c r="CT2668" s="19"/>
      <c r="CU2668" s="35"/>
      <c r="CZ2668" s="1" t="s">
        <v>28</v>
      </c>
    </row>
    <row r="2669" spans="1:105" ht="62.4" hidden="1" x14ac:dyDescent="0.3">
      <c r="A2669" s="16" t="s">
        <v>1476</v>
      </c>
      <c r="B2669" s="17">
        <v>120</v>
      </c>
      <c r="C2669" s="16" t="s">
        <v>40</v>
      </c>
      <c r="D2669" s="16" t="s">
        <v>393</v>
      </c>
      <c r="E2669" s="34" t="s">
        <v>394</v>
      </c>
      <c r="F2669" s="26">
        <v>374152.4</v>
      </c>
      <c r="G2669" s="26">
        <v>369623.6</v>
      </c>
      <c r="H2669" s="26">
        <v>369623.6</v>
      </c>
      <c r="I2669" s="26"/>
      <c r="J2669" s="26"/>
      <c r="K2669" s="26"/>
      <c r="L2669" s="26">
        <f t="shared" si="10941"/>
        <v>374152.4</v>
      </c>
      <c r="M2669" s="26">
        <f t="shared" si="10942"/>
        <v>369623.6</v>
      </c>
      <c r="N2669" s="26">
        <f t="shared" si="10943"/>
        <v>369623.6</v>
      </c>
      <c r="O2669" s="26"/>
      <c r="P2669" s="26"/>
      <c r="Q2669" s="26"/>
      <c r="R2669" s="26">
        <f t="shared" si="10944"/>
        <v>374152.4</v>
      </c>
      <c r="S2669" s="26">
        <f t="shared" si="10945"/>
        <v>369623.6</v>
      </c>
      <c r="T2669" s="26">
        <f t="shared" si="10946"/>
        <v>369623.6</v>
      </c>
      <c r="U2669" s="26"/>
      <c r="V2669" s="26"/>
      <c r="W2669" s="26"/>
      <c r="X2669" s="26">
        <f t="shared" si="10947"/>
        <v>374152.4</v>
      </c>
      <c r="Y2669" s="26">
        <f t="shared" si="10948"/>
        <v>369623.6</v>
      </c>
      <c r="Z2669" s="26">
        <f t="shared" si="10949"/>
        <v>369623.6</v>
      </c>
      <c r="AA2669" s="26"/>
      <c r="AB2669" s="26"/>
      <c r="AC2669" s="26"/>
      <c r="AD2669" s="26">
        <f t="shared" si="10950"/>
        <v>374152.4</v>
      </c>
      <c r="AE2669" s="26">
        <f t="shared" si="10951"/>
        <v>369623.6</v>
      </c>
      <c r="AF2669" s="26">
        <f t="shared" si="10952"/>
        <v>369623.6</v>
      </c>
      <c r="AG2669" s="26"/>
      <c r="AH2669" s="26"/>
      <c r="AI2669" s="26"/>
      <c r="AJ2669" s="26">
        <f t="shared" si="10953"/>
        <v>374152.4</v>
      </c>
      <c r="AK2669" s="26">
        <f t="shared" si="10954"/>
        <v>369623.6</v>
      </c>
      <c r="AL2669" s="26">
        <f t="shared" si="10955"/>
        <v>369623.6</v>
      </c>
      <c r="AM2669" s="26"/>
      <c r="AN2669" s="26"/>
      <c r="AO2669" s="26"/>
      <c r="AP2669" s="26">
        <f t="shared" si="10956"/>
        <v>374152.4</v>
      </c>
      <c r="AQ2669" s="26">
        <f t="shared" si="10957"/>
        <v>369623.6</v>
      </c>
      <c r="AR2669" s="26">
        <f t="shared" si="10958"/>
        <v>369623.6</v>
      </c>
      <c r="AS2669" s="26"/>
      <c r="AT2669" s="26"/>
      <c r="AU2669" s="26"/>
      <c r="AV2669" s="26">
        <f t="shared" si="10959"/>
        <v>374152.4</v>
      </c>
      <c r="AW2669" s="26">
        <f t="shared" si="10960"/>
        <v>369623.6</v>
      </c>
      <c r="AX2669" s="26">
        <f t="shared" si="10961"/>
        <v>369623.6</v>
      </c>
      <c r="AY2669" s="26">
        <v>775.6</v>
      </c>
      <c r="AZ2669" s="26">
        <v>1513.8</v>
      </c>
      <c r="BA2669" s="26">
        <v>1513.8</v>
      </c>
      <c r="BB2669" s="26">
        <f t="shared" si="10962"/>
        <v>374928</v>
      </c>
      <c r="BC2669" s="26">
        <f t="shared" si="10963"/>
        <v>371137.39999999997</v>
      </c>
      <c r="BD2669" s="26">
        <f t="shared" si="10964"/>
        <v>371137.39999999997</v>
      </c>
      <c r="BE2669" s="26"/>
      <c r="BF2669" s="26"/>
      <c r="BG2669" s="26"/>
      <c r="BH2669" s="26">
        <f t="shared" si="10965"/>
        <v>374928</v>
      </c>
      <c r="BI2669" s="26">
        <f t="shared" si="10966"/>
        <v>371137.39999999997</v>
      </c>
      <c r="BJ2669" s="26">
        <f t="shared" si="10967"/>
        <v>371137.39999999997</v>
      </c>
      <c r="BK2669" s="26"/>
      <c r="BL2669" s="26"/>
      <c r="BM2669" s="26"/>
      <c r="BN2669" s="26">
        <f t="shared" si="10968"/>
        <v>374928</v>
      </c>
      <c r="BO2669" s="26">
        <f t="shared" si="10969"/>
        <v>371137.39999999997</v>
      </c>
      <c r="BP2669" s="26">
        <f t="shared" si="10970"/>
        <v>371137.39999999997</v>
      </c>
      <c r="BQ2669" s="26"/>
      <c r="BR2669" s="26"/>
      <c r="BS2669" s="26">
        <f t="shared" si="10971"/>
        <v>374928</v>
      </c>
      <c r="BT2669" s="26">
        <f t="shared" si="10972"/>
        <v>371137.39999999997</v>
      </c>
      <c r="BU2669" s="26">
        <f t="shared" si="10973"/>
        <v>371137.39999999997</v>
      </c>
      <c r="BV2669" s="26"/>
      <c r="BW2669" s="26"/>
      <c r="BX2669" s="26">
        <f t="shared" si="10974"/>
        <v>374928</v>
      </c>
      <c r="BY2669" s="26">
        <f t="shared" si="10975"/>
        <v>371137.39999999997</v>
      </c>
      <c r="BZ2669" s="26">
        <f t="shared" si="10976"/>
        <v>371137.39999999997</v>
      </c>
      <c r="CA2669" s="26"/>
      <c r="CB2669" s="26"/>
      <c r="CC2669" s="26"/>
      <c r="CD2669" s="26">
        <f t="shared" si="11032"/>
        <v>374928</v>
      </c>
      <c r="CE2669" s="26">
        <f t="shared" si="11033"/>
        <v>371137.39999999997</v>
      </c>
      <c r="CF2669" s="26">
        <f t="shared" si="11034"/>
        <v>371137.39999999997</v>
      </c>
      <c r="CG2669" s="26"/>
      <c r="CH2669" s="26"/>
      <c r="CI2669" s="26"/>
      <c r="CJ2669" s="26">
        <f t="shared" si="11035"/>
        <v>374928</v>
      </c>
      <c r="CK2669" s="26">
        <f t="shared" si="11036"/>
        <v>371137.39999999997</v>
      </c>
      <c r="CL2669" s="26">
        <f t="shared" si="11037"/>
        <v>371137.39999999997</v>
      </c>
      <c r="CM2669" s="26"/>
      <c r="CN2669" s="26"/>
      <c r="CO2669" s="26"/>
      <c r="CP2669" s="26">
        <f t="shared" si="11038"/>
        <v>374928</v>
      </c>
      <c r="CQ2669" s="26">
        <f t="shared" si="11039"/>
        <v>371137.39999999997</v>
      </c>
      <c r="CR2669" s="26">
        <f t="shared" si="11040"/>
        <v>371137.39999999997</v>
      </c>
      <c r="CS2669" s="26"/>
      <c r="CT2669" s="19"/>
      <c r="CU2669" s="35"/>
    </row>
    <row r="2670" spans="1:105" ht="31.2" hidden="1" x14ac:dyDescent="0.3">
      <c r="A2670" s="16" t="s">
        <v>1477</v>
      </c>
      <c r="B2670" s="17"/>
      <c r="C2670" s="16"/>
      <c r="D2670" s="16"/>
      <c r="E2670" s="34" t="s">
        <v>1447</v>
      </c>
      <c r="F2670" s="26">
        <f t="shared" ref="F2670:K2670" si="11041">F2671+F2674+F2677</f>
        <v>31408.3</v>
      </c>
      <c r="G2670" s="26">
        <f t="shared" si="11041"/>
        <v>31362.400000000001</v>
      </c>
      <c r="H2670" s="26">
        <f t="shared" si="11041"/>
        <v>30694.6</v>
      </c>
      <c r="I2670" s="26">
        <f t="shared" si="11041"/>
        <v>0</v>
      </c>
      <c r="J2670" s="26">
        <f t="shared" si="11041"/>
        <v>0</v>
      </c>
      <c r="K2670" s="26">
        <f t="shared" si="11041"/>
        <v>0</v>
      </c>
      <c r="L2670" s="26">
        <f t="shared" si="10941"/>
        <v>31408.3</v>
      </c>
      <c r="M2670" s="26">
        <f t="shared" si="10942"/>
        <v>31362.400000000001</v>
      </c>
      <c r="N2670" s="26">
        <f t="shared" si="10943"/>
        <v>30694.6</v>
      </c>
      <c r="O2670" s="26">
        <f>O2671+O2674+O2677</f>
        <v>0</v>
      </c>
      <c r="P2670" s="26">
        <f>P2671+P2674+P2677</f>
        <v>0</v>
      </c>
      <c r="Q2670" s="26">
        <f>Q2671+Q2674+Q2677</f>
        <v>0</v>
      </c>
      <c r="R2670" s="26">
        <f t="shared" si="10944"/>
        <v>31408.3</v>
      </c>
      <c r="S2670" s="26">
        <f t="shared" si="10945"/>
        <v>31362.400000000001</v>
      </c>
      <c r="T2670" s="26">
        <f t="shared" si="10946"/>
        <v>30694.6</v>
      </c>
      <c r="U2670" s="26">
        <f>U2671+U2674+U2677</f>
        <v>0</v>
      </c>
      <c r="V2670" s="26">
        <f>V2671+V2674+V2677</f>
        <v>0</v>
      </c>
      <c r="W2670" s="26">
        <f>W2671+W2674+W2677</f>
        <v>0</v>
      </c>
      <c r="X2670" s="26">
        <f t="shared" si="10947"/>
        <v>31408.3</v>
      </c>
      <c r="Y2670" s="26">
        <f t="shared" si="10948"/>
        <v>31362.400000000001</v>
      </c>
      <c r="Z2670" s="26">
        <f t="shared" si="10949"/>
        <v>30694.6</v>
      </c>
      <c r="AA2670" s="26">
        <f>AA2671+AA2674+AA2677</f>
        <v>0</v>
      </c>
      <c r="AB2670" s="26">
        <f>AB2671+AB2674+AB2677</f>
        <v>0</v>
      </c>
      <c r="AC2670" s="26">
        <f>AC2671+AC2674+AC2677</f>
        <v>0</v>
      </c>
      <c r="AD2670" s="26">
        <f t="shared" si="10950"/>
        <v>31408.3</v>
      </c>
      <c r="AE2670" s="26">
        <f t="shared" si="10951"/>
        <v>31362.400000000001</v>
      </c>
      <c r="AF2670" s="26">
        <f t="shared" si="10952"/>
        <v>30694.6</v>
      </c>
      <c r="AG2670" s="26">
        <f>AG2671+AG2674+AG2677</f>
        <v>0</v>
      </c>
      <c r="AH2670" s="26">
        <f>AH2671+AH2674+AH2677</f>
        <v>0</v>
      </c>
      <c r="AI2670" s="26">
        <f>AI2671+AI2674+AI2677</f>
        <v>0</v>
      </c>
      <c r="AJ2670" s="26">
        <f t="shared" si="10953"/>
        <v>31408.3</v>
      </c>
      <c r="AK2670" s="26">
        <f t="shared" si="10954"/>
        <v>31362.400000000001</v>
      </c>
      <c r="AL2670" s="26">
        <f t="shared" si="10955"/>
        <v>30694.6</v>
      </c>
      <c r="AM2670" s="26">
        <f>AM2671+AM2674+AM2677</f>
        <v>0</v>
      </c>
      <c r="AN2670" s="26">
        <f>AN2671+AN2674+AN2677</f>
        <v>0</v>
      </c>
      <c r="AO2670" s="26">
        <f>AO2671+AO2674+AO2677</f>
        <v>0</v>
      </c>
      <c r="AP2670" s="26">
        <f t="shared" si="10956"/>
        <v>31408.3</v>
      </c>
      <c r="AQ2670" s="26">
        <f t="shared" si="10957"/>
        <v>31362.400000000001</v>
      </c>
      <c r="AR2670" s="26">
        <f t="shared" si="10958"/>
        <v>30694.6</v>
      </c>
      <c r="AS2670" s="26">
        <f>AS2671+AS2674+AS2677</f>
        <v>0</v>
      </c>
      <c r="AT2670" s="26">
        <f>AT2671+AT2674+AT2677</f>
        <v>0</v>
      </c>
      <c r="AU2670" s="26">
        <f>AU2671+AU2674+AU2677</f>
        <v>0</v>
      </c>
      <c r="AV2670" s="26">
        <f t="shared" si="10959"/>
        <v>31408.3</v>
      </c>
      <c r="AW2670" s="26">
        <f t="shared" si="10960"/>
        <v>31362.400000000001</v>
      </c>
      <c r="AX2670" s="26">
        <f t="shared" si="10961"/>
        <v>30694.6</v>
      </c>
      <c r="AY2670" s="26">
        <f>AY2671+AY2674+AY2677</f>
        <v>1790.6</v>
      </c>
      <c r="AZ2670" s="26">
        <f>AZ2671+AZ2674+AZ2677</f>
        <v>0</v>
      </c>
      <c r="BA2670" s="26">
        <f>BA2671+BA2674+BA2677</f>
        <v>0</v>
      </c>
      <c r="BB2670" s="26">
        <f t="shared" si="10962"/>
        <v>33198.9</v>
      </c>
      <c r="BC2670" s="26">
        <f t="shared" si="10963"/>
        <v>31362.400000000001</v>
      </c>
      <c r="BD2670" s="26">
        <f t="shared" si="10964"/>
        <v>30694.6</v>
      </c>
      <c r="BE2670" s="26">
        <f>BE2671+BE2674+BE2677</f>
        <v>0</v>
      </c>
      <c r="BF2670" s="26">
        <f>BF2671+BF2674+BF2677</f>
        <v>0</v>
      </c>
      <c r="BG2670" s="26">
        <f>BG2671+BG2674+BG2677</f>
        <v>0</v>
      </c>
      <c r="BH2670" s="26">
        <f t="shared" si="10965"/>
        <v>33198.9</v>
      </c>
      <c r="BI2670" s="26">
        <f t="shared" si="10966"/>
        <v>31362.400000000001</v>
      </c>
      <c r="BJ2670" s="26">
        <f t="shared" si="10967"/>
        <v>30694.6</v>
      </c>
      <c r="BK2670" s="26">
        <f>BK2671+BK2674+BK2677</f>
        <v>0</v>
      </c>
      <c r="BL2670" s="26">
        <f>BL2671+BL2674+BL2677</f>
        <v>0</v>
      </c>
      <c r="BM2670" s="26">
        <f>BM2671+BM2674+BM2677</f>
        <v>0</v>
      </c>
      <c r="BN2670" s="26">
        <f t="shared" si="10968"/>
        <v>33198.9</v>
      </c>
      <c r="BO2670" s="26">
        <f t="shared" si="10969"/>
        <v>31362.400000000001</v>
      </c>
      <c r="BP2670" s="26">
        <f t="shared" si="10970"/>
        <v>30694.6</v>
      </c>
      <c r="BQ2670" s="26">
        <f>BQ2671+BQ2674+BQ2677</f>
        <v>0</v>
      </c>
      <c r="BR2670" s="26">
        <f>BR2671+BR2674+BR2677</f>
        <v>0</v>
      </c>
      <c r="BS2670" s="26">
        <f t="shared" si="10971"/>
        <v>33198.9</v>
      </c>
      <c r="BT2670" s="26">
        <f t="shared" si="10972"/>
        <v>31362.400000000001</v>
      </c>
      <c r="BU2670" s="26">
        <f t="shared" si="10973"/>
        <v>30694.6</v>
      </c>
      <c r="BV2670" s="26">
        <f>BV2671+BV2674+BV2677</f>
        <v>0</v>
      </c>
      <c r="BW2670" s="26">
        <f>BW2671+BW2674+BW2677</f>
        <v>0</v>
      </c>
      <c r="BX2670" s="26">
        <f t="shared" si="10974"/>
        <v>33198.9</v>
      </c>
      <c r="BY2670" s="26">
        <f t="shared" si="10975"/>
        <v>31362.400000000001</v>
      </c>
      <c r="BZ2670" s="26">
        <f t="shared" si="10976"/>
        <v>30694.6</v>
      </c>
      <c r="CA2670" s="26">
        <f>CA2671+CA2674+CA2677</f>
        <v>0</v>
      </c>
      <c r="CB2670" s="26">
        <f>CB2671+CB2674+CB2677</f>
        <v>0</v>
      </c>
      <c r="CC2670" s="26">
        <f>CC2671+CC2674+CC2677</f>
        <v>0</v>
      </c>
      <c r="CD2670" s="26">
        <f t="shared" si="11032"/>
        <v>33198.9</v>
      </c>
      <c r="CE2670" s="26">
        <f t="shared" si="11033"/>
        <v>31362.400000000001</v>
      </c>
      <c r="CF2670" s="26">
        <f t="shared" si="11034"/>
        <v>30694.6</v>
      </c>
      <c r="CG2670" s="26">
        <f>CG2671+CG2674+CG2677</f>
        <v>0</v>
      </c>
      <c r="CH2670" s="26">
        <f>CH2671+CH2674+CH2677</f>
        <v>0</v>
      </c>
      <c r="CI2670" s="26">
        <f>CI2671+CI2674+CI2677</f>
        <v>0</v>
      </c>
      <c r="CJ2670" s="26">
        <f t="shared" si="11035"/>
        <v>33198.9</v>
      </c>
      <c r="CK2670" s="26">
        <f t="shared" si="11036"/>
        <v>31362.400000000001</v>
      </c>
      <c r="CL2670" s="26">
        <f t="shared" si="11037"/>
        <v>30694.6</v>
      </c>
      <c r="CM2670" s="26">
        <f>CM2671+CM2674+CM2677</f>
        <v>0</v>
      </c>
      <c r="CN2670" s="26">
        <f>CN2671+CN2674+CN2677</f>
        <v>0</v>
      </c>
      <c r="CO2670" s="26">
        <f>CO2671+CO2674+CO2677</f>
        <v>0</v>
      </c>
      <c r="CP2670" s="26">
        <f t="shared" si="11038"/>
        <v>33198.9</v>
      </c>
      <c r="CQ2670" s="26">
        <f t="shared" si="11039"/>
        <v>31362.400000000001</v>
      </c>
      <c r="CR2670" s="26">
        <f t="shared" si="11040"/>
        <v>30694.6</v>
      </c>
      <c r="CS2670" s="26">
        <f>CS2671+CS2674+CS2677</f>
        <v>0</v>
      </c>
      <c r="CT2670" s="19"/>
      <c r="CU2670" s="35"/>
      <c r="CX2670" s="1" t="s">
        <v>1346</v>
      </c>
      <c r="DA2670" s="1" t="s">
        <v>29</v>
      </c>
    </row>
    <row r="2671" spans="1:105" ht="93.6" hidden="1" x14ac:dyDescent="0.3">
      <c r="A2671" s="16" t="s">
        <v>1477</v>
      </c>
      <c r="B2671" s="17">
        <v>100</v>
      </c>
      <c r="C2671" s="16"/>
      <c r="D2671" s="16"/>
      <c r="E2671" s="34" t="s">
        <v>129</v>
      </c>
      <c r="F2671" s="26">
        <f t="shared" ref="F2671:F2675" si="11042">F2672</f>
        <v>5900</v>
      </c>
      <c r="G2671" s="26">
        <f t="shared" ref="G2671:G2675" si="11043">G2672</f>
        <v>5900</v>
      </c>
      <c r="H2671" s="26">
        <f t="shared" ref="H2671:H2675" si="11044">H2672</f>
        <v>5900</v>
      </c>
      <c r="I2671" s="26">
        <f t="shared" ref="I2671:I2678" si="11045">I2672</f>
        <v>0</v>
      </c>
      <c r="J2671" s="26">
        <f t="shared" ref="J2671:J2678" si="11046">J2672</f>
        <v>0</v>
      </c>
      <c r="K2671" s="26">
        <f t="shared" ref="K2671:K2678" si="11047">K2672</f>
        <v>0</v>
      </c>
      <c r="L2671" s="26">
        <f t="shared" si="10941"/>
        <v>5900</v>
      </c>
      <c r="M2671" s="26">
        <f t="shared" si="10942"/>
        <v>5900</v>
      </c>
      <c r="N2671" s="26">
        <f t="shared" si="10943"/>
        <v>5900</v>
      </c>
      <c r="O2671" s="26">
        <f t="shared" ref="O2671:O2678" si="11048">O2672</f>
        <v>0</v>
      </c>
      <c r="P2671" s="26">
        <f t="shared" ref="P2671:P2678" si="11049">P2672</f>
        <v>0</v>
      </c>
      <c r="Q2671" s="26">
        <f t="shared" ref="Q2671:Q2678" si="11050">Q2672</f>
        <v>0</v>
      </c>
      <c r="R2671" s="26">
        <f t="shared" si="10944"/>
        <v>5900</v>
      </c>
      <c r="S2671" s="26">
        <f t="shared" si="10945"/>
        <v>5900</v>
      </c>
      <c r="T2671" s="26">
        <f t="shared" si="10946"/>
        <v>5900</v>
      </c>
      <c r="U2671" s="26">
        <f t="shared" ref="U2671:U2678" si="11051">U2672</f>
        <v>0</v>
      </c>
      <c r="V2671" s="26">
        <f t="shared" ref="V2671:V2678" si="11052">V2672</f>
        <v>0</v>
      </c>
      <c r="W2671" s="26">
        <f t="shared" ref="W2671:W2678" si="11053">W2672</f>
        <v>0</v>
      </c>
      <c r="X2671" s="26">
        <f t="shared" si="10947"/>
        <v>5900</v>
      </c>
      <c r="Y2671" s="26">
        <f t="shared" si="10948"/>
        <v>5900</v>
      </c>
      <c r="Z2671" s="26">
        <f t="shared" si="10949"/>
        <v>5900</v>
      </c>
      <c r="AA2671" s="26">
        <f t="shared" ref="AA2671:AA2678" si="11054">AA2672</f>
        <v>0</v>
      </c>
      <c r="AB2671" s="26">
        <f t="shared" ref="AB2671:AB2678" si="11055">AB2672</f>
        <v>0</v>
      </c>
      <c r="AC2671" s="26">
        <f t="shared" ref="AC2671:AC2678" si="11056">AC2672</f>
        <v>0</v>
      </c>
      <c r="AD2671" s="26">
        <f t="shared" si="10950"/>
        <v>5900</v>
      </c>
      <c r="AE2671" s="26">
        <f t="shared" si="10951"/>
        <v>5900</v>
      </c>
      <c r="AF2671" s="26">
        <f t="shared" si="10952"/>
        <v>5900</v>
      </c>
      <c r="AG2671" s="26">
        <f t="shared" ref="AG2671:AG2678" si="11057">AG2672</f>
        <v>0</v>
      </c>
      <c r="AH2671" s="26">
        <f t="shared" ref="AH2671:AH2678" si="11058">AH2672</f>
        <v>0</v>
      </c>
      <c r="AI2671" s="26">
        <f t="shared" ref="AI2671:AI2678" si="11059">AI2672</f>
        <v>0</v>
      </c>
      <c r="AJ2671" s="26">
        <f t="shared" si="10953"/>
        <v>5900</v>
      </c>
      <c r="AK2671" s="26">
        <f t="shared" si="10954"/>
        <v>5900</v>
      </c>
      <c r="AL2671" s="26">
        <f t="shared" si="10955"/>
        <v>5900</v>
      </c>
      <c r="AM2671" s="26">
        <f t="shared" ref="AM2671:AM2678" si="11060">AM2672</f>
        <v>0</v>
      </c>
      <c r="AN2671" s="26">
        <f t="shared" ref="AN2671:AN2678" si="11061">AN2672</f>
        <v>0</v>
      </c>
      <c r="AO2671" s="26">
        <f t="shared" ref="AO2671:AO2678" si="11062">AO2672</f>
        <v>0</v>
      </c>
      <c r="AP2671" s="26">
        <f t="shared" si="10956"/>
        <v>5900</v>
      </c>
      <c r="AQ2671" s="26">
        <f t="shared" si="10957"/>
        <v>5900</v>
      </c>
      <c r="AR2671" s="26">
        <f t="shared" si="10958"/>
        <v>5900</v>
      </c>
      <c r="AS2671" s="26">
        <f t="shared" ref="AS2671:AS2678" si="11063">AS2672</f>
        <v>0</v>
      </c>
      <c r="AT2671" s="26">
        <f t="shared" ref="AT2671:AT2678" si="11064">AT2672</f>
        <v>0</v>
      </c>
      <c r="AU2671" s="26">
        <f t="shared" ref="AU2671:AU2678" si="11065">AU2672</f>
        <v>0</v>
      </c>
      <c r="AV2671" s="26">
        <f t="shared" si="10959"/>
        <v>5900</v>
      </c>
      <c r="AW2671" s="26">
        <f t="shared" si="10960"/>
        <v>5900</v>
      </c>
      <c r="AX2671" s="26">
        <f t="shared" si="10961"/>
        <v>5900</v>
      </c>
      <c r="AY2671" s="26">
        <f t="shared" ref="AY2671:AY2678" si="11066">AY2672</f>
        <v>0</v>
      </c>
      <c r="AZ2671" s="26">
        <f t="shared" ref="AZ2671:AZ2678" si="11067">AZ2672</f>
        <v>0</v>
      </c>
      <c r="BA2671" s="26">
        <f t="shared" ref="BA2671:BA2678" si="11068">BA2672</f>
        <v>0</v>
      </c>
      <c r="BB2671" s="26">
        <f t="shared" si="10962"/>
        <v>5900</v>
      </c>
      <c r="BC2671" s="26">
        <f t="shared" si="10963"/>
        <v>5900</v>
      </c>
      <c r="BD2671" s="26">
        <f t="shared" si="10964"/>
        <v>5900</v>
      </c>
      <c r="BE2671" s="26">
        <f t="shared" ref="BE2671:BE2678" si="11069">BE2672</f>
        <v>0</v>
      </c>
      <c r="BF2671" s="26">
        <f t="shared" ref="BF2671:BF2678" si="11070">BF2672</f>
        <v>0</v>
      </c>
      <c r="BG2671" s="26">
        <f t="shared" ref="BG2671:BG2678" si="11071">BG2672</f>
        <v>0</v>
      </c>
      <c r="BH2671" s="26">
        <f t="shared" si="10965"/>
        <v>5900</v>
      </c>
      <c r="BI2671" s="26">
        <f t="shared" si="10966"/>
        <v>5900</v>
      </c>
      <c r="BJ2671" s="26">
        <f t="shared" si="10967"/>
        <v>5900</v>
      </c>
      <c r="BK2671" s="26">
        <f t="shared" ref="BK2671:BK2678" si="11072">BK2672</f>
        <v>0</v>
      </c>
      <c r="BL2671" s="26">
        <f t="shared" ref="BL2671:BL2678" si="11073">BL2672</f>
        <v>0</v>
      </c>
      <c r="BM2671" s="26">
        <f t="shared" ref="BM2671:BM2678" si="11074">BM2672</f>
        <v>0</v>
      </c>
      <c r="BN2671" s="26">
        <f t="shared" si="10968"/>
        <v>5900</v>
      </c>
      <c r="BO2671" s="26">
        <f t="shared" si="10969"/>
        <v>5900</v>
      </c>
      <c r="BP2671" s="26">
        <f t="shared" si="10970"/>
        <v>5900</v>
      </c>
      <c r="BQ2671" s="26">
        <f t="shared" ref="BQ2671:BQ2678" si="11075">BQ2672</f>
        <v>0</v>
      </c>
      <c r="BR2671" s="26">
        <f t="shared" ref="BR2671:BR2678" si="11076">BR2672</f>
        <v>0</v>
      </c>
      <c r="BS2671" s="26">
        <f t="shared" si="10971"/>
        <v>5900</v>
      </c>
      <c r="BT2671" s="26">
        <f t="shared" si="10972"/>
        <v>5900</v>
      </c>
      <c r="BU2671" s="26">
        <f t="shared" si="10973"/>
        <v>5900</v>
      </c>
      <c r="BV2671" s="26">
        <f t="shared" ref="BV2671:BV2678" si="11077">BV2672</f>
        <v>0</v>
      </c>
      <c r="BW2671" s="26">
        <f t="shared" ref="BW2671:BW2678" si="11078">BW2672</f>
        <v>0</v>
      </c>
      <c r="BX2671" s="26">
        <f t="shared" si="10974"/>
        <v>5900</v>
      </c>
      <c r="BY2671" s="26">
        <f t="shared" si="10975"/>
        <v>5900</v>
      </c>
      <c r="BZ2671" s="26">
        <f t="shared" si="10976"/>
        <v>5900</v>
      </c>
      <c r="CA2671" s="26">
        <f t="shared" ref="CA2671:CA2678" si="11079">CA2672</f>
        <v>0</v>
      </c>
      <c r="CB2671" s="26">
        <f t="shared" ref="CB2671:CB2678" si="11080">CB2672</f>
        <v>0</v>
      </c>
      <c r="CC2671" s="26">
        <f t="shared" ref="CC2671:CC2678" si="11081">CC2672</f>
        <v>0</v>
      </c>
      <c r="CD2671" s="26">
        <f t="shared" si="11032"/>
        <v>5900</v>
      </c>
      <c r="CE2671" s="26">
        <f t="shared" si="11033"/>
        <v>5900</v>
      </c>
      <c r="CF2671" s="26">
        <f t="shared" si="11034"/>
        <v>5900</v>
      </c>
      <c r="CG2671" s="26">
        <f t="shared" ref="CG2671:CG2678" si="11082">CG2672</f>
        <v>0</v>
      </c>
      <c r="CH2671" s="26">
        <f t="shared" ref="CH2671:CH2678" si="11083">CH2672</f>
        <v>0</v>
      </c>
      <c r="CI2671" s="26">
        <f t="shared" ref="CI2671:CI2678" si="11084">CI2672</f>
        <v>0</v>
      </c>
      <c r="CJ2671" s="26">
        <f t="shared" si="11035"/>
        <v>5900</v>
      </c>
      <c r="CK2671" s="26">
        <f t="shared" si="11036"/>
        <v>5900</v>
      </c>
      <c r="CL2671" s="26">
        <f t="shared" si="11037"/>
        <v>5900</v>
      </c>
      <c r="CM2671" s="26">
        <f t="shared" ref="CM2671:CM2678" si="11085">CM2672</f>
        <v>0</v>
      </c>
      <c r="CN2671" s="26">
        <f t="shared" ref="CN2671:CN2678" si="11086">CN2672</f>
        <v>0</v>
      </c>
      <c r="CO2671" s="26">
        <f t="shared" ref="CO2671:CO2678" si="11087">CO2672</f>
        <v>0</v>
      </c>
      <c r="CP2671" s="26">
        <f t="shared" si="11038"/>
        <v>5900</v>
      </c>
      <c r="CQ2671" s="26">
        <f t="shared" si="11039"/>
        <v>5900</v>
      </c>
      <c r="CR2671" s="26">
        <f t="shared" si="11040"/>
        <v>5900</v>
      </c>
      <c r="CS2671" s="26">
        <f t="shared" ref="CS2671:CS2678" si="11088">CS2672</f>
        <v>0</v>
      </c>
      <c r="CT2671" s="19"/>
      <c r="CU2671" s="35"/>
      <c r="CY2671" s="1" t="s">
        <v>27</v>
      </c>
    </row>
    <row r="2672" spans="1:105" ht="31.2" hidden="1" x14ac:dyDescent="0.3">
      <c r="A2672" s="16" t="s">
        <v>1477</v>
      </c>
      <c r="B2672" s="17">
        <v>120</v>
      </c>
      <c r="C2672" s="16"/>
      <c r="D2672" s="16"/>
      <c r="E2672" s="34" t="s">
        <v>392</v>
      </c>
      <c r="F2672" s="26">
        <f t="shared" si="11042"/>
        <v>5900</v>
      </c>
      <c r="G2672" s="26">
        <f t="shared" si="11043"/>
        <v>5900</v>
      </c>
      <c r="H2672" s="26">
        <f t="shared" si="11044"/>
        <v>5900</v>
      </c>
      <c r="I2672" s="26">
        <f t="shared" si="11045"/>
        <v>0</v>
      </c>
      <c r="J2672" s="26">
        <f t="shared" si="11046"/>
        <v>0</v>
      </c>
      <c r="K2672" s="26">
        <f t="shared" si="11047"/>
        <v>0</v>
      </c>
      <c r="L2672" s="26">
        <f t="shared" si="10941"/>
        <v>5900</v>
      </c>
      <c r="M2672" s="26">
        <f t="shared" si="10942"/>
        <v>5900</v>
      </c>
      <c r="N2672" s="26">
        <f t="shared" si="10943"/>
        <v>5900</v>
      </c>
      <c r="O2672" s="26">
        <f t="shared" si="11048"/>
        <v>0</v>
      </c>
      <c r="P2672" s="26">
        <f t="shared" si="11049"/>
        <v>0</v>
      </c>
      <c r="Q2672" s="26">
        <f t="shared" si="11050"/>
        <v>0</v>
      </c>
      <c r="R2672" s="26">
        <f t="shared" si="10944"/>
        <v>5900</v>
      </c>
      <c r="S2672" s="26">
        <f t="shared" si="10945"/>
        <v>5900</v>
      </c>
      <c r="T2672" s="26">
        <f t="shared" si="10946"/>
        <v>5900</v>
      </c>
      <c r="U2672" s="26">
        <f t="shared" si="11051"/>
        <v>0</v>
      </c>
      <c r="V2672" s="26">
        <f t="shared" si="11052"/>
        <v>0</v>
      </c>
      <c r="W2672" s="26">
        <f t="shared" si="11053"/>
        <v>0</v>
      </c>
      <c r="X2672" s="26">
        <f t="shared" si="10947"/>
        <v>5900</v>
      </c>
      <c r="Y2672" s="26">
        <f t="shared" si="10948"/>
        <v>5900</v>
      </c>
      <c r="Z2672" s="26">
        <f t="shared" si="10949"/>
        <v>5900</v>
      </c>
      <c r="AA2672" s="26">
        <f t="shared" si="11054"/>
        <v>0</v>
      </c>
      <c r="AB2672" s="26">
        <f t="shared" si="11055"/>
        <v>0</v>
      </c>
      <c r="AC2672" s="26">
        <f t="shared" si="11056"/>
        <v>0</v>
      </c>
      <c r="AD2672" s="26">
        <f t="shared" si="10950"/>
        <v>5900</v>
      </c>
      <c r="AE2672" s="26">
        <f t="shared" si="10951"/>
        <v>5900</v>
      </c>
      <c r="AF2672" s="26">
        <f t="shared" si="10952"/>
        <v>5900</v>
      </c>
      <c r="AG2672" s="26">
        <f t="shared" si="11057"/>
        <v>0</v>
      </c>
      <c r="AH2672" s="26">
        <f t="shared" si="11058"/>
        <v>0</v>
      </c>
      <c r="AI2672" s="26">
        <f t="shared" si="11059"/>
        <v>0</v>
      </c>
      <c r="AJ2672" s="26">
        <f t="shared" si="10953"/>
        <v>5900</v>
      </c>
      <c r="AK2672" s="26">
        <f t="shared" si="10954"/>
        <v>5900</v>
      </c>
      <c r="AL2672" s="26">
        <f t="shared" si="10955"/>
        <v>5900</v>
      </c>
      <c r="AM2672" s="26">
        <f t="shared" si="11060"/>
        <v>0</v>
      </c>
      <c r="AN2672" s="26">
        <f t="shared" si="11061"/>
        <v>0</v>
      </c>
      <c r="AO2672" s="26">
        <f t="shared" si="11062"/>
        <v>0</v>
      </c>
      <c r="AP2672" s="26">
        <f t="shared" si="10956"/>
        <v>5900</v>
      </c>
      <c r="AQ2672" s="26">
        <f t="shared" si="10957"/>
        <v>5900</v>
      </c>
      <c r="AR2672" s="26">
        <f t="shared" si="10958"/>
        <v>5900</v>
      </c>
      <c r="AS2672" s="26">
        <f t="shared" si="11063"/>
        <v>0</v>
      </c>
      <c r="AT2672" s="26">
        <f t="shared" si="11064"/>
        <v>0</v>
      </c>
      <c r="AU2672" s="26">
        <f t="shared" si="11065"/>
        <v>0</v>
      </c>
      <c r="AV2672" s="26">
        <f t="shared" si="10959"/>
        <v>5900</v>
      </c>
      <c r="AW2672" s="26">
        <f t="shared" si="10960"/>
        <v>5900</v>
      </c>
      <c r="AX2672" s="26">
        <f t="shared" si="10961"/>
        <v>5900</v>
      </c>
      <c r="AY2672" s="26">
        <f t="shared" si="11066"/>
        <v>0</v>
      </c>
      <c r="AZ2672" s="26">
        <f t="shared" si="11067"/>
        <v>0</v>
      </c>
      <c r="BA2672" s="26">
        <f t="shared" si="11068"/>
        <v>0</v>
      </c>
      <c r="BB2672" s="26">
        <f t="shared" si="10962"/>
        <v>5900</v>
      </c>
      <c r="BC2672" s="26">
        <f t="shared" si="10963"/>
        <v>5900</v>
      </c>
      <c r="BD2672" s="26">
        <f t="shared" si="10964"/>
        <v>5900</v>
      </c>
      <c r="BE2672" s="26">
        <f t="shared" si="11069"/>
        <v>0</v>
      </c>
      <c r="BF2672" s="26">
        <f t="shared" si="11070"/>
        <v>0</v>
      </c>
      <c r="BG2672" s="26">
        <f t="shared" si="11071"/>
        <v>0</v>
      </c>
      <c r="BH2672" s="26">
        <f t="shared" si="10965"/>
        <v>5900</v>
      </c>
      <c r="BI2672" s="26">
        <f t="shared" si="10966"/>
        <v>5900</v>
      </c>
      <c r="BJ2672" s="26">
        <f t="shared" si="10967"/>
        <v>5900</v>
      </c>
      <c r="BK2672" s="26">
        <f t="shared" si="11072"/>
        <v>0</v>
      </c>
      <c r="BL2672" s="26">
        <f t="shared" si="11073"/>
        <v>0</v>
      </c>
      <c r="BM2672" s="26">
        <f t="shared" si="11074"/>
        <v>0</v>
      </c>
      <c r="BN2672" s="26">
        <f t="shared" si="10968"/>
        <v>5900</v>
      </c>
      <c r="BO2672" s="26">
        <f t="shared" si="10969"/>
        <v>5900</v>
      </c>
      <c r="BP2672" s="26">
        <f t="shared" si="10970"/>
        <v>5900</v>
      </c>
      <c r="BQ2672" s="26">
        <f t="shared" si="11075"/>
        <v>0</v>
      </c>
      <c r="BR2672" s="26">
        <f t="shared" si="11076"/>
        <v>0</v>
      </c>
      <c r="BS2672" s="26">
        <f t="shared" si="10971"/>
        <v>5900</v>
      </c>
      <c r="BT2672" s="26">
        <f t="shared" si="10972"/>
        <v>5900</v>
      </c>
      <c r="BU2672" s="26">
        <f t="shared" si="10973"/>
        <v>5900</v>
      </c>
      <c r="BV2672" s="26">
        <f t="shared" si="11077"/>
        <v>0</v>
      </c>
      <c r="BW2672" s="26">
        <f t="shared" si="11078"/>
        <v>0</v>
      </c>
      <c r="BX2672" s="26">
        <f t="shared" si="10974"/>
        <v>5900</v>
      </c>
      <c r="BY2672" s="26">
        <f t="shared" si="10975"/>
        <v>5900</v>
      </c>
      <c r="BZ2672" s="26">
        <f t="shared" si="10976"/>
        <v>5900</v>
      </c>
      <c r="CA2672" s="26">
        <f t="shared" si="11079"/>
        <v>0</v>
      </c>
      <c r="CB2672" s="26">
        <f t="shared" si="11080"/>
        <v>0</v>
      </c>
      <c r="CC2672" s="26">
        <f t="shared" si="11081"/>
        <v>0</v>
      </c>
      <c r="CD2672" s="26">
        <f t="shared" si="11032"/>
        <v>5900</v>
      </c>
      <c r="CE2672" s="26">
        <f t="shared" si="11033"/>
        <v>5900</v>
      </c>
      <c r="CF2672" s="26">
        <f t="shared" si="11034"/>
        <v>5900</v>
      </c>
      <c r="CG2672" s="26">
        <f t="shared" si="11082"/>
        <v>0</v>
      </c>
      <c r="CH2672" s="26">
        <f t="shared" si="11083"/>
        <v>0</v>
      </c>
      <c r="CI2672" s="26">
        <f t="shared" si="11084"/>
        <v>0</v>
      </c>
      <c r="CJ2672" s="26">
        <f t="shared" si="11035"/>
        <v>5900</v>
      </c>
      <c r="CK2672" s="26">
        <f t="shared" si="11036"/>
        <v>5900</v>
      </c>
      <c r="CL2672" s="26">
        <f t="shared" si="11037"/>
        <v>5900</v>
      </c>
      <c r="CM2672" s="26">
        <f t="shared" si="11085"/>
        <v>0</v>
      </c>
      <c r="CN2672" s="26">
        <f t="shared" si="11086"/>
        <v>0</v>
      </c>
      <c r="CO2672" s="26">
        <f t="shared" si="11087"/>
        <v>0</v>
      </c>
      <c r="CP2672" s="26">
        <f t="shared" si="11038"/>
        <v>5900</v>
      </c>
      <c r="CQ2672" s="26">
        <f t="shared" si="11039"/>
        <v>5900</v>
      </c>
      <c r="CR2672" s="26">
        <f t="shared" si="11040"/>
        <v>5900</v>
      </c>
      <c r="CS2672" s="26">
        <f t="shared" si="11088"/>
        <v>0</v>
      </c>
      <c r="CT2672" s="19"/>
      <c r="CU2672" s="35"/>
      <c r="CZ2672" s="1" t="s">
        <v>28</v>
      </c>
    </row>
    <row r="2673" spans="1:105" ht="62.4" hidden="1" x14ac:dyDescent="0.3">
      <c r="A2673" s="16" t="s">
        <v>1477</v>
      </c>
      <c r="B2673" s="17">
        <v>120</v>
      </c>
      <c r="C2673" s="16" t="s">
        <v>40</v>
      </c>
      <c r="D2673" s="16" t="s">
        <v>393</v>
      </c>
      <c r="E2673" s="34" t="s">
        <v>394</v>
      </c>
      <c r="F2673" s="26">
        <v>5900</v>
      </c>
      <c r="G2673" s="26">
        <v>5900</v>
      </c>
      <c r="H2673" s="26">
        <v>5900</v>
      </c>
      <c r="I2673" s="26"/>
      <c r="J2673" s="26"/>
      <c r="K2673" s="26"/>
      <c r="L2673" s="26">
        <f t="shared" si="10941"/>
        <v>5900</v>
      </c>
      <c r="M2673" s="26">
        <f t="shared" si="10942"/>
        <v>5900</v>
      </c>
      <c r="N2673" s="26">
        <f t="shared" si="10943"/>
        <v>5900</v>
      </c>
      <c r="O2673" s="26"/>
      <c r="P2673" s="26"/>
      <c r="Q2673" s="26"/>
      <c r="R2673" s="26">
        <f t="shared" si="10944"/>
        <v>5900</v>
      </c>
      <c r="S2673" s="26">
        <f t="shared" si="10945"/>
        <v>5900</v>
      </c>
      <c r="T2673" s="26">
        <f t="shared" si="10946"/>
        <v>5900</v>
      </c>
      <c r="U2673" s="26"/>
      <c r="V2673" s="26"/>
      <c r="W2673" s="26"/>
      <c r="X2673" s="26">
        <f t="shared" si="10947"/>
        <v>5900</v>
      </c>
      <c r="Y2673" s="26">
        <f t="shared" si="10948"/>
        <v>5900</v>
      </c>
      <c r="Z2673" s="26">
        <f t="shared" si="10949"/>
        <v>5900</v>
      </c>
      <c r="AA2673" s="26"/>
      <c r="AB2673" s="26"/>
      <c r="AC2673" s="26"/>
      <c r="AD2673" s="26">
        <f t="shared" si="10950"/>
        <v>5900</v>
      </c>
      <c r="AE2673" s="26">
        <f t="shared" si="10951"/>
        <v>5900</v>
      </c>
      <c r="AF2673" s="26">
        <f t="shared" si="10952"/>
        <v>5900</v>
      </c>
      <c r="AG2673" s="26"/>
      <c r="AH2673" s="26"/>
      <c r="AI2673" s="26"/>
      <c r="AJ2673" s="26">
        <f t="shared" si="10953"/>
        <v>5900</v>
      </c>
      <c r="AK2673" s="26">
        <f t="shared" si="10954"/>
        <v>5900</v>
      </c>
      <c r="AL2673" s="26">
        <f t="shared" si="10955"/>
        <v>5900</v>
      </c>
      <c r="AM2673" s="26"/>
      <c r="AN2673" s="26"/>
      <c r="AO2673" s="26"/>
      <c r="AP2673" s="26">
        <f t="shared" si="10956"/>
        <v>5900</v>
      </c>
      <c r="AQ2673" s="26">
        <f t="shared" si="10957"/>
        <v>5900</v>
      </c>
      <c r="AR2673" s="26">
        <f t="shared" si="10958"/>
        <v>5900</v>
      </c>
      <c r="AS2673" s="26"/>
      <c r="AT2673" s="26"/>
      <c r="AU2673" s="26"/>
      <c r="AV2673" s="26">
        <f t="shared" si="10959"/>
        <v>5900</v>
      </c>
      <c r="AW2673" s="26">
        <f t="shared" si="10960"/>
        <v>5900</v>
      </c>
      <c r="AX2673" s="26">
        <f t="shared" si="10961"/>
        <v>5900</v>
      </c>
      <c r="AY2673" s="26"/>
      <c r="AZ2673" s="26"/>
      <c r="BA2673" s="26"/>
      <c r="BB2673" s="26">
        <f t="shared" si="10962"/>
        <v>5900</v>
      </c>
      <c r="BC2673" s="26">
        <f t="shared" si="10963"/>
        <v>5900</v>
      </c>
      <c r="BD2673" s="26">
        <f t="shared" si="10964"/>
        <v>5900</v>
      </c>
      <c r="BE2673" s="26"/>
      <c r="BF2673" s="26"/>
      <c r="BG2673" s="26"/>
      <c r="BH2673" s="26">
        <f t="shared" si="10965"/>
        <v>5900</v>
      </c>
      <c r="BI2673" s="26">
        <f t="shared" si="10966"/>
        <v>5900</v>
      </c>
      <c r="BJ2673" s="26">
        <f t="shared" si="10967"/>
        <v>5900</v>
      </c>
      <c r="BK2673" s="26"/>
      <c r="BL2673" s="26"/>
      <c r="BM2673" s="26"/>
      <c r="BN2673" s="26">
        <f t="shared" si="10968"/>
        <v>5900</v>
      </c>
      <c r="BO2673" s="26">
        <f t="shared" si="10969"/>
        <v>5900</v>
      </c>
      <c r="BP2673" s="26">
        <f t="shared" si="10970"/>
        <v>5900</v>
      </c>
      <c r="BQ2673" s="26"/>
      <c r="BR2673" s="26"/>
      <c r="BS2673" s="26">
        <f t="shared" si="10971"/>
        <v>5900</v>
      </c>
      <c r="BT2673" s="26">
        <f t="shared" si="10972"/>
        <v>5900</v>
      </c>
      <c r="BU2673" s="26">
        <f t="shared" si="10973"/>
        <v>5900</v>
      </c>
      <c r="BV2673" s="26"/>
      <c r="BW2673" s="26"/>
      <c r="BX2673" s="26">
        <f t="shared" si="10974"/>
        <v>5900</v>
      </c>
      <c r="BY2673" s="26">
        <f t="shared" si="10975"/>
        <v>5900</v>
      </c>
      <c r="BZ2673" s="26">
        <f t="shared" si="10976"/>
        <v>5900</v>
      </c>
      <c r="CA2673" s="26"/>
      <c r="CB2673" s="26"/>
      <c r="CC2673" s="26"/>
      <c r="CD2673" s="26">
        <f t="shared" si="11032"/>
        <v>5900</v>
      </c>
      <c r="CE2673" s="26">
        <f t="shared" si="11033"/>
        <v>5900</v>
      </c>
      <c r="CF2673" s="26">
        <f t="shared" si="11034"/>
        <v>5900</v>
      </c>
      <c r="CG2673" s="26"/>
      <c r="CH2673" s="26"/>
      <c r="CI2673" s="26"/>
      <c r="CJ2673" s="26">
        <f t="shared" si="11035"/>
        <v>5900</v>
      </c>
      <c r="CK2673" s="26">
        <f t="shared" si="11036"/>
        <v>5900</v>
      </c>
      <c r="CL2673" s="26">
        <f t="shared" si="11037"/>
        <v>5900</v>
      </c>
      <c r="CM2673" s="26"/>
      <c r="CN2673" s="26"/>
      <c r="CO2673" s="26"/>
      <c r="CP2673" s="26">
        <f t="shared" si="11038"/>
        <v>5900</v>
      </c>
      <c r="CQ2673" s="26">
        <f t="shared" si="11039"/>
        <v>5900</v>
      </c>
      <c r="CR2673" s="26">
        <f t="shared" si="11040"/>
        <v>5900</v>
      </c>
      <c r="CS2673" s="26"/>
      <c r="CT2673" s="19"/>
      <c r="CU2673" s="35"/>
    </row>
    <row r="2674" spans="1:105" ht="31.2" hidden="1" x14ac:dyDescent="0.3">
      <c r="A2674" s="16" t="s">
        <v>1477</v>
      </c>
      <c r="B2674" s="17">
        <v>200</v>
      </c>
      <c r="C2674" s="16"/>
      <c r="D2674" s="16"/>
      <c r="E2674" s="34" t="s">
        <v>38</v>
      </c>
      <c r="F2674" s="26">
        <f t="shared" si="11042"/>
        <v>24908.3</v>
      </c>
      <c r="G2674" s="26">
        <f t="shared" si="11043"/>
        <v>24862.400000000001</v>
      </c>
      <c r="H2674" s="26">
        <f t="shared" si="11044"/>
        <v>24194.6</v>
      </c>
      <c r="I2674" s="26">
        <f t="shared" si="11045"/>
        <v>0</v>
      </c>
      <c r="J2674" s="26">
        <f t="shared" si="11046"/>
        <v>0</v>
      </c>
      <c r="K2674" s="26">
        <f t="shared" si="11047"/>
        <v>0</v>
      </c>
      <c r="L2674" s="26">
        <f t="shared" si="10941"/>
        <v>24908.3</v>
      </c>
      <c r="M2674" s="26">
        <f t="shared" si="10942"/>
        <v>24862.400000000001</v>
      </c>
      <c r="N2674" s="26">
        <f t="shared" si="10943"/>
        <v>24194.6</v>
      </c>
      <c r="O2674" s="26">
        <f t="shared" si="11048"/>
        <v>0</v>
      </c>
      <c r="P2674" s="26">
        <f t="shared" si="11049"/>
        <v>0</v>
      </c>
      <c r="Q2674" s="26">
        <f t="shared" si="11050"/>
        <v>0</v>
      </c>
      <c r="R2674" s="26">
        <f t="shared" si="10944"/>
        <v>24908.3</v>
      </c>
      <c r="S2674" s="26">
        <f t="shared" si="10945"/>
        <v>24862.400000000001</v>
      </c>
      <c r="T2674" s="26">
        <f t="shared" si="10946"/>
        <v>24194.6</v>
      </c>
      <c r="U2674" s="26">
        <f t="shared" si="11051"/>
        <v>0</v>
      </c>
      <c r="V2674" s="26">
        <f t="shared" si="11052"/>
        <v>0</v>
      </c>
      <c r="W2674" s="26">
        <f t="shared" si="11053"/>
        <v>0</v>
      </c>
      <c r="X2674" s="26">
        <f t="shared" si="10947"/>
        <v>24908.3</v>
      </c>
      <c r="Y2674" s="26">
        <f t="shared" si="10948"/>
        <v>24862.400000000001</v>
      </c>
      <c r="Z2674" s="26">
        <f t="shared" si="10949"/>
        <v>24194.6</v>
      </c>
      <c r="AA2674" s="26">
        <f t="shared" si="11054"/>
        <v>0</v>
      </c>
      <c r="AB2674" s="26">
        <f t="shared" si="11055"/>
        <v>0</v>
      </c>
      <c r="AC2674" s="26">
        <f t="shared" si="11056"/>
        <v>0</v>
      </c>
      <c r="AD2674" s="26">
        <f t="shared" si="10950"/>
        <v>24908.3</v>
      </c>
      <c r="AE2674" s="26">
        <f t="shared" si="10951"/>
        <v>24862.400000000001</v>
      </c>
      <c r="AF2674" s="26">
        <f t="shared" si="10952"/>
        <v>24194.6</v>
      </c>
      <c r="AG2674" s="26">
        <f t="shared" si="11057"/>
        <v>0</v>
      </c>
      <c r="AH2674" s="26">
        <f t="shared" si="11058"/>
        <v>0</v>
      </c>
      <c r="AI2674" s="26">
        <f t="shared" si="11059"/>
        <v>0</v>
      </c>
      <c r="AJ2674" s="26">
        <f t="shared" si="10953"/>
        <v>24908.3</v>
      </c>
      <c r="AK2674" s="26">
        <f t="shared" si="10954"/>
        <v>24862.400000000001</v>
      </c>
      <c r="AL2674" s="26">
        <f t="shared" si="10955"/>
        <v>24194.6</v>
      </c>
      <c r="AM2674" s="26">
        <f t="shared" si="11060"/>
        <v>0</v>
      </c>
      <c r="AN2674" s="26">
        <f t="shared" si="11061"/>
        <v>0</v>
      </c>
      <c r="AO2674" s="26">
        <f t="shared" si="11062"/>
        <v>0</v>
      </c>
      <c r="AP2674" s="26">
        <f t="shared" si="10956"/>
        <v>24908.3</v>
      </c>
      <c r="AQ2674" s="26">
        <f t="shared" si="10957"/>
        <v>24862.400000000001</v>
      </c>
      <c r="AR2674" s="26">
        <f t="shared" si="10958"/>
        <v>24194.6</v>
      </c>
      <c r="AS2674" s="26">
        <f t="shared" si="11063"/>
        <v>0</v>
      </c>
      <c r="AT2674" s="26">
        <f t="shared" si="11064"/>
        <v>0</v>
      </c>
      <c r="AU2674" s="26">
        <f t="shared" si="11065"/>
        <v>0</v>
      </c>
      <c r="AV2674" s="26">
        <f t="shared" si="10959"/>
        <v>24908.3</v>
      </c>
      <c r="AW2674" s="26">
        <f t="shared" si="10960"/>
        <v>24862.400000000001</v>
      </c>
      <c r="AX2674" s="26">
        <f t="shared" si="10961"/>
        <v>24194.6</v>
      </c>
      <c r="AY2674" s="26">
        <f t="shared" si="11066"/>
        <v>1790.6</v>
      </c>
      <c r="AZ2674" s="26">
        <f t="shared" si="11067"/>
        <v>0</v>
      </c>
      <c r="BA2674" s="26">
        <f t="shared" si="11068"/>
        <v>0</v>
      </c>
      <c r="BB2674" s="26">
        <f t="shared" si="10962"/>
        <v>26698.899999999998</v>
      </c>
      <c r="BC2674" s="26">
        <f t="shared" si="10963"/>
        <v>24862.400000000001</v>
      </c>
      <c r="BD2674" s="26">
        <f t="shared" si="10964"/>
        <v>24194.6</v>
      </c>
      <c r="BE2674" s="26">
        <f t="shared" si="11069"/>
        <v>0</v>
      </c>
      <c r="BF2674" s="26">
        <f t="shared" si="11070"/>
        <v>0</v>
      </c>
      <c r="BG2674" s="26">
        <f t="shared" si="11071"/>
        <v>0</v>
      </c>
      <c r="BH2674" s="26">
        <f t="shared" si="10965"/>
        <v>26698.899999999998</v>
      </c>
      <c r="BI2674" s="26">
        <f t="shared" si="10966"/>
        <v>24862.400000000001</v>
      </c>
      <c r="BJ2674" s="26">
        <f t="shared" si="10967"/>
        <v>24194.6</v>
      </c>
      <c r="BK2674" s="26">
        <f t="shared" si="11072"/>
        <v>0</v>
      </c>
      <c r="BL2674" s="26">
        <f t="shared" si="11073"/>
        <v>0</v>
      </c>
      <c r="BM2674" s="26">
        <f t="shared" si="11074"/>
        <v>0</v>
      </c>
      <c r="BN2674" s="26">
        <f t="shared" si="10968"/>
        <v>26698.899999999998</v>
      </c>
      <c r="BO2674" s="26">
        <f t="shared" si="10969"/>
        <v>24862.400000000001</v>
      </c>
      <c r="BP2674" s="26">
        <f t="shared" si="10970"/>
        <v>24194.6</v>
      </c>
      <c r="BQ2674" s="26">
        <f t="shared" si="11075"/>
        <v>0</v>
      </c>
      <c r="BR2674" s="26">
        <f t="shared" si="11076"/>
        <v>0</v>
      </c>
      <c r="BS2674" s="26">
        <f t="shared" si="10971"/>
        <v>26698.899999999998</v>
      </c>
      <c r="BT2674" s="26">
        <f t="shared" si="10972"/>
        <v>24862.400000000001</v>
      </c>
      <c r="BU2674" s="26">
        <f t="shared" si="10973"/>
        <v>24194.6</v>
      </c>
      <c r="BV2674" s="26">
        <f t="shared" si="11077"/>
        <v>0</v>
      </c>
      <c r="BW2674" s="26">
        <f t="shared" si="11078"/>
        <v>0</v>
      </c>
      <c r="BX2674" s="26">
        <f t="shared" si="10974"/>
        <v>26698.899999999998</v>
      </c>
      <c r="BY2674" s="26">
        <f t="shared" si="10975"/>
        <v>24862.400000000001</v>
      </c>
      <c r="BZ2674" s="26">
        <f t="shared" si="10976"/>
        <v>24194.6</v>
      </c>
      <c r="CA2674" s="26">
        <f t="shared" si="11079"/>
        <v>0</v>
      </c>
      <c r="CB2674" s="26">
        <f t="shared" si="11080"/>
        <v>0</v>
      </c>
      <c r="CC2674" s="26">
        <f t="shared" si="11081"/>
        <v>0</v>
      </c>
      <c r="CD2674" s="26">
        <f t="shared" si="11032"/>
        <v>26698.899999999998</v>
      </c>
      <c r="CE2674" s="26">
        <f t="shared" si="11033"/>
        <v>24862.400000000001</v>
      </c>
      <c r="CF2674" s="26">
        <f t="shared" si="11034"/>
        <v>24194.6</v>
      </c>
      <c r="CG2674" s="26">
        <f t="shared" si="11082"/>
        <v>0</v>
      </c>
      <c r="CH2674" s="26">
        <f t="shared" si="11083"/>
        <v>0</v>
      </c>
      <c r="CI2674" s="26">
        <f t="shared" si="11084"/>
        <v>0</v>
      </c>
      <c r="CJ2674" s="26">
        <f t="shared" si="11035"/>
        <v>26698.899999999998</v>
      </c>
      <c r="CK2674" s="26">
        <f t="shared" si="11036"/>
        <v>24862.400000000001</v>
      </c>
      <c r="CL2674" s="26">
        <f t="shared" si="11037"/>
        <v>24194.6</v>
      </c>
      <c r="CM2674" s="26">
        <f t="shared" si="11085"/>
        <v>0</v>
      </c>
      <c r="CN2674" s="26">
        <f t="shared" si="11086"/>
        <v>0</v>
      </c>
      <c r="CO2674" s="26">
        <f t="shared" si="11087"/>
        <v>0</v>
      </c>
      <c r="CP2674" s="26">
        <f t="shared" si="11038"/>
        <v>26698.899999999998</v>
      </c>
      <c r="CQ2674" s="26">
        <f t="shared" si="11039"/>
        <v>24862.400000000001</v>
      </c>
      <c r="CR2674" s="26">
        <f t="shared" si="11040"/>
        <v>24194.6</v>
      </c>
      <c r="CS2674" s="26">
        <f t="shared" si="11088"/>
        <v>0</v>
      </c>
      <c r="CT2674" s="19"/>
      <c r="CU2674" s="35"/>
      <c r="CY2674" s="1" t="s">
        <v>27</v>
      </c>
    </row>
    <row r="2675" spans="1:105" ht="46.8" hidden="1" x14ac:dyDescent="0.3">
      <c r="A2675" s="16" t="s">
        <v>1477</v>
      </c>
      <c r="B2675" s="17">
        <v>240</v>
      </c>
      <c r="C2675" s="16"/>
      <c r="D2675" s="16"/>
      <c r="E2675" s="34" t="s">
        <v>39</v>
      </c>
      <c r="F2675" s="26">
        <f t="shared" si="11042"/>
        <v>24908.3</v>
      </c>
      <c r="G2675" s="26">
        <f t="shared" si="11043"/>
        <v>24862.400000000001</v>
      </c>
      <c r="H2675" s="26">
        <f t="shared" si="11044"/>
        <v>24194.6</v>
      </c>
      <c r="I2675" s="26">
        <f t="shared" si="11045"/>
        <v>0</v>
      </c>
      <c r="J2675" s="26">
        <f t="shared" si="11046"/>
        <v>0</v>
      </c>
      <c r="K2675" s="26">
        <f t="shared" si="11047"/>
        <v>0</v>
      </c>
      <c r="L2675" s="26">
        <f t="shared" si="10941"/>
        <v>24908.3</v>
      </c>
      <c r="M2675" s="26">
        <f t="shared" si="10942"/>
        <v>24862.400000000001</v>
      </c>
      <c r="N2675" s="26">
        <f t="shared" si="10943"/>
        <v>24194.6</v>
      </c>
      <c r="O2675" s="26">
        <f t="shared" si="11048"/>
        <v>0</v>
      </c>
      <c r="P2675" s="26">
        <f t="shared" si="11049"/>
        <v>0</v>
      </c>
      <c r="Q2675" s="26">
        <f t="shared" si="11050"/>
        <v>0</v>
      </c>
      <c r="R2675" s="26">
        <f t="shared" si="10944"/>
        <v>24908.3</v>
      </c>
      <c r="S2675" s="26">
        <f t="shared" si="10945"/>
        <v>24862.400000000001</v>
      </c>
      <c r="T2675" s="26">
        <f t="shared" si="10946"/>
        <v>24194.6</v>
      </c>
      <c r="U2675" s="26">
        <f t="shared" si="11051"/>
        <v>0</v>
      </c>
      <c r="V2675" s="26">
        <f t="shared" si="11052"/>
        <v>0</v>
      </c>
      <c r="W2675" s="26">
        <f t="shared" si="11053"/>
        <v>0</v>
      </c>
      <c r="X2675" s="26">
        <f t="shared" si="10947"/>
        <v>24908.3</v>
      </c>
      <c r="Y2675" s="26">
        <f t="shared" si="10948"/>
        <v>24862.400000000001</v>
      </c>
      <c r="Z2675" s="26">
        <f t="shared" si="10949"/>
        <v>24194.6</v>
      </c>
      <c r="AA2675" s="26">
        <f t="shared" si="11054"/>
        <v>0</v>
      </c>
      <c r="AB2675" s="26">
        <f t="shared" si="11055"/>
        <v>0</v>
      </c>
      <c r="AC2675" s="26">
        <f t="shared" si="11056"/>
        <v>0</v>
      </c>
      <c r="AD2675" s="26">
        <f t="shared" si="10950"/>
        <v>24908.3</v>
      </c>
      <c r="AE2675" s="26">
        <f t="shared" si="10951"/>
        <v>24862.400000000001</v>
      </c>
      <c r="AF2675" s="26">
        <f t="shared" si="10952"/>
        <v>24194.6</v>
      </c>
      <c r="AG2675" s="26">
        <f t="shared" si="11057"/>
        <v>0</v>
      </c>
      <c r="AH2675" s="26">
        <f t="shared" si="11058"/>
        <v>0</v>
      </c>
      <c r="AI2675" s="26">
        <f t="shared" si="11059"/>
        <v>0</v>
      </c>
      <c r="AJ2675" s="26">
        <f t="shared" si="10953"/>
        <v>24908.3</v>
      </c>
      <c r="AK2675" s="26">
        <f t="shared" si="10954"/>
        <v>24862.400000000001</v>
      </c>
      <c r="AL2675" s="26">
        <f t="shared" si="10955"/>
        <v>24194.6</v>
      </c>
      <c r="AM2675" s="26">
        <f t="shared" si="11060"/>
        <v>0</v>
      </c>
      <c r="AN2675" s="26">
        <f t="shared" si="11061"/>
        <v>0</v>
      </c>
      <c r="AO2675" s="26">
        <f t="shared" si="11062"/>
        <v>0</v>
      </c>
      <c r="AP2675" s="26">
        <f t="shared" si="10956"/>
        <v>24908.3</v>
      </c>
      <c r="AQ2675" s="26">
        <f t="shared" si="10957"/>
        <v>24862.400000000001</v>
      </c>
      <c r="AR2675" s="26">
        <f t="shared" si="10958"/>
        <v>24194.6</v>
      </c>
      <c r="AS2675" s="26">
        <f t="shared" si="11063"/>
        <v>0</v>
      </c>
      <c r="AT2675" s="26">
        <f t="shared" si="11064"/>
        <v>0</v>
      </c>
      <c r="AU2675" s="26">
        <f t="shared" si="11065"/>
        <v>0</v>
      </c>
      <c r="AV2675" s="26">
        <f t="shared" si="10959"/>
        <v>24908.3</v>
      </c>
      <c r="AW2675" s="26">
        <f t="shared" si="10960"/>
        <v>24862.400000000001</v>
      </c>
      <c r="AX2675" s="26">
        <f t="shared" si="10961"/>
        <v>24194.6</v>
      </c>
      <c r="AY2675" s="26">
        <f t="shared" si="11066"/>
        <v>1790.6</v>
      </c>
      <c r="AZ2675" s="26">
        <f t="shared" si="11067"/>
        <v>0</v>
      </c>
      <c r="BA2675" s="26">
        <f t="shared" si="11068"/>
        <v>0</v>
      </c>
      <c r="BB2675" s="26">
        <f t="shared" si="10962"/>
        <v>26698.899999999998</v>
      </c>
      <c r="BC2675" s="26">
        <f t="shared" si="10963"/>
        <v>24862.400000000001</v>
      </c>
      <c r="BD2675" s="26">
        <f t="shared" si="10964"/>
        <v>24194.6</v>
      </c>
      <c r="BE2675" s="26">
        <f t="shared" si="11069"/>
        <v>0</v>
      </c>
      <c r="BF2675" s="26">
        <f t="shared" si="11070"/>
        <v>0</v>
      </c>
      <c r="BG2675" s="26">
        <f t="shared" si="11071"/>
        <v>0</v>
      </c>
      <c r="BH2675" s="26">
        <f t="shared" si="10965"/>
        <v>26698.899999999998</v>
      </c>
      <c r="BI2675" s="26">
        <f t="shared" si="10966"/>
        <v>24862.400000000001</v>
      </c>
      <c r="BJ2675" s="26">
        <f t="shared" si="10967"/>
        <v>24194.6</v>
      </c>
      <c r="BK2675" s="26">
        <f t="shared" si="11072"/>
        <v>0</v>
      </c>
      <c r="BL2675" s="26">
        <f t="shared" si="11073"/>
        <v>0</v>
      </c>
      <c r="BM2675" s="26">
        <f t="shared" si="11074"/>
        <v>0</v>
      </c>
      <c r="BN2675" s="26">
        <f t="shared" si="10968"/>
        <v>26698.899999999998</v>
      </c>
      <c r="BO2675" s="26">
        <f t="shared" si="10969"/>
        <v>24862.400000000001</v>
      </c>
      <c r="BP2675" s="26">
        <f t="shared" si="10970"/>
        <v>24194.6</v>
      </c>
      <c r="BQ2675" s="26">
        <f t="shared" si="11075"/>
        <v>0</v>
      </c>
      <c r="BR2675" s="26">
        <f t="shared" si="11076"/>
        <v>0</v>
      </c>
      <c r="BS2675" s="26">
        <f t="shared" si="10971"/>
        <v>26698.899999999998</v>
      </c>
      <c r="BT2675" s="26">
        <f t="shared" si="10972"/>
        <v>24862.400000000001</v>
      </c>
      <c r="BU2675" s="26">
        <f t="shared" si="10973"/>
        <v>24194.6</v>
      </c>
      <c r="BV2675" s="26">
        <f t="shared" si="11077"/>
        <v>0</v>
      </c>
      <c r="BW2675" s="26">
        <f t="shared" si="11078"/>
        <v>0</v>
      </c>
      <c r="BX2675" s="26">
        <f t="shared" si="10974"/>
        <v>26698.899999999998</v>
      </c>
      <c r="BY2675" s="26">
        <f t="shared" si="10975"/>
        <v>24862.400000000001</v>
      </c>
      <c r="BZ2675" s="26">
        <f t="shared" si="10976"/>
        <v>24194.6</v>
      </c>
      <c r="CA2675" s="26">
        <f t="shared" si="11079"/>
        <v>0</v>
      </c>
      <c r="CB2675" s="26">
        <f t="shared" si="11080"/>
        <v>0</v>
      </c>
      <c r="CC2675" s="26">
        <f t="shared" si="11081"/>
        <v>0</v>
      </c>
      <c r="CD2675" s="26">
        <f t="shared" si="11032"/>
        <v>26698.899999999998</v>
      </c>
      <c r="CE2675" s="26">
        <f t="shared" si="11033"/>
        <v>24862.400000000001</v>
      </c>
      <c r="CF2675" s="26">
        <f t="shared" si="11034"/>
        <v>24194.6</v>
      </c>
      <c r="CG2675" s="26">
        <f t="shared" si="11082"/>
        <v>0</v>
      </c>
      <c r="CH2675" s="26">
        <f t="shared" si="11083"/>
        <v>0</v>
      </c>
      <c r="CI2675" s="26">
        <f t="shared" si="11084"/>
        <v>0</v>
      </c>
      <c r="CJ2675" s="26">
        <f t="shared" si="11035"/>
        <v>26698.899999999998</v>
      </c>
      <c r="CK2675" s="26">
        <f t="shared" si="11036"/>
        <v>24862.400000000001</v>
      </c>
      <c r="CL2675" s="26">
        <f t="shared" si="11037"/>
        <v>24194.6</v>
      </c>
      <c r="CM2675" s="26">
        <f t="shared" si="11085"/>
        <v>0</v>
      </c>
      <c r="CN2675" s="26">
        <f t="shared" si="11086"/>
        <v>0</v>
      </c>
      <c r="CO2675" s="26">
        <f t="shared" si="11087"/>
        <v>0</v>
      </c>
      <c r="CP2675" s="26">
        <f t="shared" si="11038"/>
        <v>26698.899999999998</v>
      </c>
      <c r="CQ2675" s="26">
        <f t="shared" si="11039"/>
        <v>24862.400000000001</v>
      </c>
      <c r="CR2675" s="26">
        <f t="shared" si="11040"/>
        <v>24194.6</v>
      </c>
      <c r="CS2675" s="26">
        <f t="shared" si="11088"/>
        <v>0</v>
      </c>
      <c r="CT2675" s="19"/>
      <c r="CU2675" s="35"/>
      <c r="CZ2675" s="1" t="s">
        <v>28</v>
      </c>
    </row>
    <row r="2676" spans="1:105" ht="62.4" hidden="1" x14ac:dyDescent="0.3">
      <c r="A2676" s="16" t="s">
        <v>1477</v>
      </c>
      <c r="B2676" s="17">
        <v>240</v>
      </c>
      <c r="C2676" s="16" t="s">
        <v>40</v>
      </c>
      <c r="D2676" s="16" t="s">
        <v>393</v>
      </c>
      <c r="E2676" s="34" t="s">
        <v>394</v>
      </c>
      <c r="F2676" s="26">
        <f>24908.3</f>
        <v>24908.3</v>
      </c>
      <c r="G2676" s="26">
        <f>24862.4</f>
        <v>24862.400000000001</v>
      </c>
      <c r="H2676" s="26">
        <f>24194.6</f>
        <v>24194.6</v>
      </c>
      <c r="I2676" s="26"/>
      <c r="J2676" s="26"/>
      <c r="K2676" s="26"/>
      <c r="L2676" s="26">
        <f t="shared" si="10941"/>
        <v>24908.3</v>
      </c>
      <c r="M2676" s="26">
        <f t="shared" si="10942"/>
        <v>24862.400000000001</v>
      </c>
      <c r="N2676" s="26">
        <f t="shared" si="10943"/>
        <v>24194.6</v>
      </c>
      <c r="O2676" s="26"/>
      <c r="P2676" s="26"/>
      <c r="Q2676" s="26"/>
      <c r="R2676" s="26">
        <f t="shared" si="10944"/>
        <v>24908.3</v>
      </c>
      <c r="S2676" s="26">
        <f t="shared" si="10945"/>
        <v>24862.400000000001</v>
      </c>
      <c r="T2676" s="26">
        <f t="shared" si="10946"/>
        <v>24194.6</v>
      </c>
      <c r="U2676" s="26"/>
      <c r="V2676" s="26"/>
      <c r="W2676" s="26"/>
      <c r="X2676" s="26">
        <f t="shared" si="10947"/>
        <v>24908.3</v>
      </c>
      <c r="Y2676" s="26">
        <f t="shared" si="10948"/>
        <v>24862.400000000001</v>
      </c>
      <c r="Z2676" s="26">
        <f t="shared" si="10949"/>
        <v>24194.6</v>
      </c>
      <c r="AA2676" s="26"/>
      <c r="AB2676" s="26"/>
      <c r="AC2676" s="26"/>
      <c r="AD2676" s="26">
        <f t="shared" si="10950"/>
        <v>24908.3</v>
      </c>
      <c r="AE2676" s="26">
        <f t="shared" si="10951"/>
        <v>24862.400000000001</v>
      </c>
      <c r="AF2676" s="26">
        <f t="shared" si="10952"/>
        <v>24194.6</v>
      </c>
      <c r="AG2676" s="26"/>
      <c r="AH2676" s="26"/>
      <c r="AI2676" s="26"/>
      <c r="AJ2676" s="26">
        <f t="shared" si="10953"/>
        <v>24908.3</v>
      </c>
      <c r="AK2676" s="26">
        <f t="shared" si="10954"/>
        <v>24862.400000000001</v>
      </c>
      <c r="AL2676" s="26">
        <f t="shared" si="10955"/>
        <v>24194.6</v>
      </c>
      <c r="AM2676" s="26"/>
      <c r="AN2676" s="26"/>
      <c r="AO2676" s="26"/>
      <c r="AP2676" s="26">
        <f t="shared" si="10956"/>
        <v>24908.3</v>
      </c>
      <c r="AQ2676" s="26">
        <f t="shared" si="10957"/>
        <v>24862.400000000001</v>
      </c>
      <c r="AR2676" s="26">
        <f t="shared" si="10958"/>
        <v>24194.6</v>
      </c>
      <c r="AS2676" s="26"/>
      <c r="AT2676" s="26"/>
      <c r="AU2676" s="26"/>
      <c r="AV2676" s="26">
        <f t="shared" si="10959"/>
        <v>24908.3</v>
      </c>
      <c r="AW2676" s="26">
        <f t="shared" si="10960"/>
        <v>24862.400000000001</v>
      </c>
      <c r="AX2676" s="26">
        <f t="shared" si="10961"/>
        <v>24194.6</v>
      </c>
      <c r="AY2676" s="26">
        <v>1790.6</v>
      </c>
      <c r="AZ2676" s="26"/>
      <c r="BA2676" s="26"/>
      <c r="BB2676" s="26">
        <f t="shared" si="10962"/>
        <v>26698.899999999998</v>
      </c>
      <c r="BC2676" s="26">
        <f t="shared" si="10963"/>
        <v>24862.400000000001</v>
      </c>
      <c r="BD2676" s="26">
        <f t="shared" si="10964"/>
        <v>24194.6</v>
      </c>
      <c r="BE2676" s="26"/>
      <c r="BF2676" s="26"/>
      <c r="BG2676" s="26"/>
      <c r="BH2676" s="26">
        <f t="shared" si="10965"/>
        <v>26698.899999999998</v>
      </c>
      <c r="BI2676" s="26">
        <f t="shared" si="10966"/>
        <v>24862.400000000001</v>
      </c>
      <c r="BJ2676" s="26">
        <f t="shared" si="10967"/>
        <v>24194.6</v>
      </c>
      <c r="BK2676" s="26"/>
      <c r="BL2676" s="26"/>
      <c r="BM2676" s="26"/>
      <c r="BN2676" s="26">
        <f t="shared" si="10968"/>
        <v>26698.899999999998</v>
      </c>
      <c r="BO2676" s="26">
        <f t="shared" si="10969"/>
        <v>24862.400000000001</v>
      </c>
      <c r="BP2676" s="26">
        <f t="shared" si="10970"/>
        <v>24194.6</v>
      </c>
      <c r="BQ2676" s="26"/>
      <c r="BR2676" s="26"/>
      <c r="BS2676" s="26">
        <f t="shared" si="10971"/>
        <v>26698.899999999998</v>
      </c>
      <c r="BT2676" s="26">
        <f t="shared" si="10972"/>
        <v>24862.400000000001</v>
      </c>
      <c r="BU2676" s="26">
        <f t="shared" si="10973"/>
        <v>24194.6</v>
      </c>
      <c r="BV2676" s="26"/>
      <c r="BW2676" s="26"/>
      <c r="BX2676" s="26">
        <f t="shared" si="10974"/>
        <v>26698.899999999998</v>
      </c>
      <c r="BY2676" s="26">
        <f t="shared" si="10975"/>
        <v>24862.400000000001</v>
      </c>
      <c r="BZ2676" s="26">
        <f t="shared" si="10976"/>
        <v>24194.6</v>
      </c>
      <c r="CA2676" s="26"/>
      <c r="CB2676" s="26"/>
      <c r="CC2676" s="26"/>
      <c r="CD2676" s="26">
        <f t="shared" si="11032"/>
        <v>26698.899999999998</v>
      </c>
      <c r="CE2676" s="26">
        <f t="shared" si="11033"/>
        <v>24862.400000000001</v>
      </c>
      <c r="CF2676" s="26">
        <f t="shared" si="11034"/>
        <v>24194.6</v>
      </c>
      <c r="CG2676" s="26"/>
      <c r="CH2676" s="26"/>
      <c r="CI2676" s="26"/>
      <c r="CJ2676" s="26">
        <f t="shared" si="11035"/>
        <v>26698.899999999998</v>
      </c>
      <c r="CK2676" s="26">
        <f t="shared" si="11036"/>
        <v>24862.400000000001</v>
      </c>
      <c r="CL2676" s="26">
        <f t="shared" si="11037"/>
        <v>24194.6</v>
      </c>
      <c r="CM2676" s="26"/>
      <c r="CN2676" s="26"/>
      <c r="CO2676" s="26"/>
      <c r="CP2676" s="26">
        <f t="shared" si="11038"/>
        <v>26698.899999999998</v>
      </c>
      <c r="CQ2676" s="26">
        <f t="shared" si="11039"/>
        <v>24862.400000000001</v>
      </c>
      <c r="CR2676" s="26">
        <f t="shared" si="11040"/>
        <v>24194.6</v>
      </c>
      <c r="CS2676" s="26"/>
      <c r="CT2676" s="19"/>
      <c r="CU2676" s="35"/>
    </row>
    <row r="2677" spans="1:105" ht="31.2" hidden="1" x14ac:dyDescent="0.3">
      <c r="A2677" s="16" t="s">
        <v>1477</v>
      </c>
      <c r="B2677" s="17">
        <v>300</v>
      </c>
      <c r="C2677" s="16"/>
      <c r="D2677" s="16"/>
      <c r="E2677" s="34" t="s">
        <v>192</v>
      </c>
      <c r="F2677" s="26">
        <f t="shared" ref="F2677:F2678" si="11089">F2678</f>
        <v>600</v>
      </c>
      <c r="G2677" s="26">
        <f t="shared" ref="G2677:G2678" si="11090">G2678</f>
        <v>600</v>
      </c>
      <c r="H2677" s="26">
        <f t="shared" ref="H2677:H2678" si="11091">H2678</f>
        <v>600</v>
      </c>
      <c r="I2677" s="26">
        <f t="shared" si="11045"/>
        <v>0</v>
      </c>
      <c r="J2677" s="26">
        <f t="shared" si="11046"/>
        <v>0</v>
      </c>
      <c r="K2677" s="26">
        <f t="shared" si="11047"/>
        <v>0</v>
      </c>
      <c r="L2677" s="26">
        <f t="shared" si="10941"/>
        <v>600</v>
      </c>
      <c r="M2677" s="26">
        <f t="shared" si="10942"/>
        <v>600</v>
      </c>
      <c r="N2677" s="26">
        <f t="shared" si="10943"/>
        <v>600</v>
      </c>
      <c r="O2677" s="26">
        <f t="shared" si="11048"/>
        <v>0</v>
      </c>
      <c r="P2677" s="26">
        <f t="shared" si="11049"/>
        <v>0</v>
      </c>
      <c r="Q2677" s="26">
        <f t="shared" si="11050"/>
        <v>0</v>
      </c>
      <c r="R2677" s="26">
        <f t="shared" si="10944"/>
        <v>600</v>
      </c>
      <c r="S2677" s="26">
        <f t="shared" si="10945"/>
        <v>600</v>
      </c>
      <c r="T2677" s="26">
        <f t="shared" si="10946"/>
        <v>600</v>
      </c>
      <c r="U2677" s="26">
        <f t="shared" si="11051"/>
        <v>0</v>
      </c>
      <c r="V2677" s="26">
        <f t="shared" si="11052"/>
        <v>0</v>
      </c>
      <c r="W2677" s="26">
        <f t="shared" si="11053"/>
        <v>0</v>
      </c>
      <c r="X2677" s="26">
        <f t="shared" si="10947"/>
        <v>600</v>
      </c>
      <c r="Y2677" s="26">
        <f t="shared" si="10948"/>
        <v>600</v>
      </c>
      <c r="Z2677" s="26">
        <f t="shared" si="10949"/>
        <v>600</v>
      </c>
      <c r="AA2677" s="26">
        <f t="shared" si="11054"/>
        <v>0</v>
      </c>
      <c r="AB2677" s="26">
        <f t="shared" si="11055"/>
        <v>0</v>
      </c>
      <c r="AC2677" s="26">
        <f t="shared" si="11056"/>
        <v>0</v>
      </c>
      <c r="AD2677" s="26">
        <f t="shared" si="10950"/>
        <v>600</v>
      </c>
      <c r="AE2677" s="26">
        <f t="shared" si="10951"/>
        <v>600</v>
      </c>
      <c r="AF2677" s="26">
        <f t="shared" si="10952"/>
        <v>600</v>
      </c>
      <c r="AG2677" s="26">
        <f t="shared" si="11057"/>
        <v>0</v>
      </c>
      <c r="AH2677" s="26">
        <f t="shared" si="11058"/>
        <v>0</v>
      </c>
      <c r="AI2677" s="26">
        <f t="shared" si="11059"/>
        <v>0</v>
      </c>
      <c r="AJ2677" s="26">
        <f t="shared" si="10953"/>
        <v>600</v>
      </c>
      <c r="AK2677" s="26">
        <f t="shared" si="10954"/>
        <v>600</v>
      </c>
      <c r="AL2677" s="26">
        <f t="shared" si="10955"/>
        <v>600</v>
      </c>
      <c r="AM2677" s="26">
        <f t="shared" si="11060"/>
        <v>0</v>
      </c>
      <c r="AN2677" s="26">
        <f t="shared" si="11061"/>
        <v>0</v>
      </c>
      <c r="AO2677" s="26">
        <f t="shared" si="11062"/>
        <v>0</v>
      </c>
      <c r="AP2677" s="26">
        <f t="shared" si="10956"/>
        <v>600</v>
      </c>
      <c r="AQ2677" s="26">
        <f t="shared" si="10957"/>
        <v>600</v>
      </c>
      <c r="AR2677" s="26">
        <f t="shared" si="10958"/>
        <v>600</v>
      </c>
      <c r="AS2677" s="26">
        <f t="shared" si="11063"/>
        <v>0</v>
      </c>
      <c r="AT2677" s="26">
        <f t="shared" si="11064"/>
        <v>0</v>
      </c>
      <c r="AU2677" s="26">
        <f t="shared" si="11065"/>
        <v>0</v>
      </c>
      <c r="AV2677" s="26">
        <f t="shared" si="10959"/>
        <v>600</v>
      </c>
      <c r="AW2677" s="26">
        <f t="shared" si="10960"/>
        <v>600</v>
      </c>
      <c r="AX2677" s="26">
        <f t="shared" si="10961"/>
        <v>600</v>
      </c>
      <c r="AY2677" s="26">
        <f t="shared" si="11066"/>
        <v>0</v>
      </c>
      <c r="AZ2677" s="26">
        <f t="shared" si="11067"/>
        <v>0</v>
      </c>
      <c r="BA2677" s="26">
        <f t="shared" si="11068"/>
        <v>0</v>
      </c>
      <c r="BB2677" s="26">
        <f t="shared" si="10962"/>
        <v>600</v>
      </c>
      <c r="BC2677" s="26">
        <f t="shared" si="10963"/>
        <v>600</v>
      </c>
      <c r="BD2677" s="26">
        <f t="shared" si="10964"/>
        <v>600</v>
      </c>
      <c r="BE2677" s="26">
        <f t="shared" si="11069"/>
        <v>0</v>
      </c>
      <c r="BF2677" s="26">
        <f t="shared" si="11070"/>
        <v>0</v>
      </c>
      <c r="BG2677" s="26">
        <f t="shared" si="11071"/>
        <v>0</v>
      </c>
      <c r="BH2677" s="26">
        <f t="shared" si="10965"/>
        <v>600</v>
      </c>
      <c r="BI2677" s="26">
        <f t="shared" si="10966"/>
        <v>600</v>
      </c>
      <c r="BJ2677" s="26">
        <f t="shared" si="10967"/>
        <v>600</v>
      </c>
      <c r="BK2677" s="26">
        <f t="shared" si="11072"/>
        <v>0</v>
      </c>
      <c r="BL2677" s="26">
        <f t="shared" si="11073"/>
        <v>0</v>
      </c>
      <c r="BM2677" s="26">
        <f t="shared" si="11074"/>
        <v>0</v>
      </c>
      <c r="BN2677" s="26">
        <f t="shared" si="10968"/>
        <v>600</v>
      </c>
      <c r="BO2677" s="26">
        <f t="shared" si="10969"/>
        <v>600</v>
      </c>
      <c r="BP2677" s="26">
        <f t="shared" si="10970"/>
        <v>600</v>
      </c>
      <c r="BQ2677" s="26">
        <f t="shared" si="11075"/>
        <v>0</v>
      </c>
      <c r="BR2677" s="26">
        <f t="shared" si="11076"/>
        <v>0</v>
      </c>
      <c r="BS2677" s="26">
        <f t="shared" si="10971"/>
        <v>600</v>
      </c>
      <c r="BT2677" s="26">
        <f t="shared" si="10972"/>
        <v>600</v>
      </c>
      <c r="BU2677" s="26">
        <f t="shared" si="10973"/>
        <v>600</v>
      </c>
      <c r="BV2677" s="26">
        <f t="shared" si="11077"/>
        <v>0</v>
      </c>
      <c r="BW2677" s="26">
        <f t="shared" si="11078"/>
        <v>0</v>
      </c>
      <c r="BX2677" s="26">
        <f t="shared" si="10974"/>
        <v>600</v>
      </c>
      <c r="BY2677" s="26">
        <f t="shared" si="10975"/>
        <v>600</v>
      </c>
      <c r="BZ2677" s="26">
        <f t="shared" si="10976"/>
        <v>600</v>
      </c>
      <c r="CA2677" s="26">
        <f t="shared" si="11079"/>
        <v>0</v>
      </c>
      <c r="CB2677" s="26">
        <f t="shared" si="11080"/>
        <v>0</v>
      </c>
      <c r="CC2677" s="26">
        <f t="shared" si="11081"/>
        <v>0</v>
      </c>
      <c r="CD2677" s="26">
        <f t="shared" si="11032"/>
        <v>600</v>
      </c>
      <c r="CE2677" s="26">
        <f t="shared" si="11033"/>
        <v>600</v>
      </c>
      <c r="CF2677" s="26">
        <f t="shared" si="11034"/>
        <v>600</v>
      </c>
      <c r="CG2677" s="26">
        <f t="shared" si="11082"/>
        <v>0</v>
      </c>
      <c r="CH2677" s="26">
        <f t="shared" si="11083"/>
        <v>0</v>
      </c>
      <c r="CI2677" s="26">
        <f t="shared" si="11084"/>
        <v>0</v>
      </c>
      <c r="CJ2677" s="26">
        <f t="shared" si="11035"/>
        <v>600</v>
      </c>
      <c r="CK2677" s="26">
        <f t="shared" si="11036"/>
        <v>600</v>
      </c>
      <c r="CL2677" s="26">
        <f t="shared" si="11037"/>
        <v>600</v>
      </c>
      <c r="CM2677" s="26">
        <f t="shared" si="11085"/>
        <v>0</v>
      </c>
      <c r="CN2677" s="26">
        <f t="shared" si="11086"/>
        <v>0</v>
      </c>
      <c r="CO2677" s="26">
        <f t="shared" si="11087"/>
        <v>0</v>
      </c>
      <c r="CP2677" s="26">
        <f t="shared" si="11038"/>
        <v>600</v>
      </c>
      <c r="CQ2677" s="26">
        <f t="shared" si="11039"/>
        <v>600</v>
      </c>
      <c r="CR2677" s="26">
        <f t="shared" si="11040"/>
        <v>600</v>
      </c>
      <c r="CS2677" s="26">
        <f t="shared" si="11088"/>
        <v>0</v>
      </c>
      <c r="CT2677" s="19"/>
      <c r="CU2677" s="35"/>
      <c r="CY2677" s="1" t="s">
        <v>27</v>
      </c>
    </row>
    <row r="2678" spans="1:105" hidden="1" x14ac:dyDescent="0.3">
      <c r="A2678" s="16" t="s">
        <v>1477</v>
      </c>
      <c r="B2678" s="17">
        <v>360</v>
      </c>
      <c r="C2678" s="16"/>
      <c r="D2678" s="16"/>
      <c r="E2678" s="34" t="s">
        <v>366</v>
      </c>
      <c r="F2678" s="26">
        <f t="shared" si="11089"/>
        <v>600</v>
      </c>
      <c r="G2678" s="26">
        <f t="shared" si="11090"/>
        <v>600</v>
      </c>
      <c r="H2678" s="26">
        <f t="shared" si="11091"/>
        <v>600</v>
      </c>
      <c r="I2678" s="26">
        <f t="shared" si="11045"/>
        <v>0</v>
      </c>
      <c r="J2678" s="26">
        <f t="shared" si="11046"/>
        <v>0</v>
      </c>
      <c r="K2678" s="26">
        <f t="shared" si="11047"/>
        <v>0</v>
      </c>
      <c r="L2678" s="26">
        <f t="shared" si="10941"/>
        <v>600</v>
      </c>
      <c r="M2678" s="26">
        <f t="shared" si="10942"/>
        <v>600</v>
      </c>
      <c r="N2678" s="26">
        <f t="shared" si="10943"/>
        <v>600</v>
      </c>
      <c r="O2678" s="26">
        <f t="shared" si="11048"/>
        <v>0</v>
      </c>
      <c r="P2678" s="26">
        <f t="shared" si="11049"/>
        <v>0</v>
      </c>
      <c r="Q2678" s="26">
        <f t="shared" si="11050"/>
        <v>0</v>
      </c>
      <c r="R2678" s="26">
        <f t="shared" si="10944"/>
        <v>600</v>
      </c>
      <c r="S2678" s="26">
        <f t="shared" si="10945"/>
        <v>600</v>
      </c>
      <c r="T2678" s="26">
        <f t="shared" si="10946"/>
        <v>600</v>
      </c>
      <c r="U2678" s="26">
        <f t="shared" si="11051"/>
        <v>0</v>
      </c>
      <c r="V2678" s="26">
        <f t="shared" si="11052"/>
        <v>0</v>
      </c>
      <c r="W2678" s="26">
        <f t="shared" si="11053"/>
        <v>0</v>
      </c>
      <c r="X2678" s="26">
        <f t="shared" si="10947"/>
        <v>600</v>
      </c>
      <c r="Y2678" s="26">
        <f t="shared" si="10948"/>
        <v>600</v>
      </c>
      <c r="Z2678" s="26">
        <f t="shared" si="10949"/>
        <v>600</v>
      </c>
      <c r="AA2678" s="26">
        <f t="shared" si="11054"/>
        <v>0</v>
      </c>
      <c r="AB2678" s="26">
        <f t="shared" si="11055"/>
        <v>0</v>
      </c>
      <c r="AC2678" s="26">
        <f t="shared" si="11056"/>
        <v>0</v>
      </c>
      <c r="AD2678" s="26">
        <f t="shared" si="10950"/>
        <v>600</v>
      </c>
      <c r="AE2678" s="26">
        <f t="shared" si="10951"/>
        <v>600</v>
      </c>
      <c r="AF2678" s="26">
        <f t="shared" si="10952"/>
        <v>600</v>
      </c>
      <c r="AG2678" s="26">
        <f t="shared" si="11057"/>
        <v>0</v>
      </c>
      <c r="AH2678" s="26">
        <f t="shared" si="11058"/>
        <v>0</v>
      </c>
      <c r="AI2678" s="26">
        <f t="shared" si="11059"/>
        <v>0</v>
      </c>
      <c r="AJ2678" s="26">
        <f t="shared" si="10953"/>
        <v>600</v>
      </c>
      <c r="AK2678" s="26">
        <f t="shared" si="10954"/>
        <v>600</v>
      </c>
      <c r="AL2678" s="26">
        <f t="shared" si="10955"/>
        <v>600</v>
      </c>
      <c r="AM2678" s="26">
        <f t="shared" si="11060"/>
        <v>0</v>
      </c>
      <c r="AN2678" s="26">
        <f t="shared" si="11061"/>
        <v>0</v>
      </c>
      <c r="AO2678" s="26">
        <f t="shared" si="11062"/>
        <v>0</v>
      </c>
      <c r="AP2678" s="26">
        <f t="shared" si="10956"/>
        <v>600</v>
      </c>
      <c r="AQ2678" s="26">
        <f t="shared" si="10957"/>
        <v>600</v>
      </c>
      <c r="AR2678" s="26">
        <f t="shared" si="10958"/>
        <v>600</v>
      </c>
      <c r="AS2678" s="26">
        <f t="shared" si="11063"/>
        <v>0</v>
      </c>
      <c r="AT2678" s="26">
        <f t="shared" si="11064"/>
        <v>0</v>
      </c>
      <c r="AU2678" s="26">
        <f t="shared" si="11065"/>
        <v>0</v>
      </c>
      <c r="AV2678" s="26">
        <f t="shared" si="10959"/>
        <v>600</v>
      </c>
      <c r="AW2678" s="26">
        <f t="shared" si="10960"/>
        <v>600</v>
      </c>
      <c r="AX2678" s="26">
        <f t="shared" si="10961"/>
        <v>600</v>
      </c>
      <c r="AY2678" s="26">
        <f t="shared" si="11066"/>
        <v>0</v>
      </c>
      <c r="AZ2678" s="26">
        <f t="shared" si="11067"/>
        <v>0</v>
      </c>
      <c r="BA2678" s="26">
        <f t="shared" si="11068"/>
        <v>0</v>
      </c>
      <c r="BB2678" s="26">
        <f t="shared" si="10962"/>
        <v>600</v>
      </c>
      <c r="BC2678" s="26">
        <f t="shared" si="10963"/>
        <v>600</v>
      </c>
      <c r="BD2678" s="26">
        <f t="shared" si="10964"/>
        <v>600</v>
      </c>
      <c r="BE2678" s="26">
        <f t="shared" si="11069"/>
        <v>0</v>
      </c>
      <c r="BF2678" s="26">
        <f t="shared" si="11070"/>
        <v>0</v>
      </c>
      <c r="BG2678" s="26">
        <f t="shared" si="11071"/>
        <v>0</v>
      </c>
      <c r="BH2678" s="26">
        <f t="shared" si="10965"/>
        <v>600</v>
      </c>
      <c r="BI2678" s="26">
        <f t="shared" si="10966"/>
        <v>600</v>
      </c>
      <c r="BJ2678" s="26">
        <f t="shared" si="10967"/>
        <v>600</v>
      </c>
      <c r="BK2678" s="26">
        <f t="shared" si="11072"/>
        <v>0</v>
      </c>
      <c r="BL2678" s="26">
        <f t="shared" si="11073"/>
        <v>0</v>
      </c>
      <c r="BM2678" s="26">
        <f t="shared" si="11074"/>
        <v>0</v>
      </c>
      <c r="BN2678" s="26">
        <f t="shared" si="10968"/>
        <v>600</v>
      </c>
      <c r="BO2678" s="26">
        <f t="shared" si="10969"/>
        <v>600</v>
      </c>
      <c r="BP2678" s="26">
        <f t="shared" si="10970"/>
        <v>600</v>
      </c>
      <c r="BQ2678" s="26">
        <f t="shared" si="11075"/>
        <v>0</v>
      </c>
      <c r="BR2678" s="26">
        <f t="shared" si="11076"/>
        <v>0</v>
      </c>
      <c r="BS2678" s="26">
        <f t="shared" si="10971"/>
        <v>600</v>
      </c>
      <c r="BT2678" s="26">
        <f t="shared" si="10972"/>
        <v>600</v>
      </c>
      <c r="BU2678" s="26">
        <f t="shared" si="10973"/>
        <v>600</v>
      </c>
      <c r="BV2678" s="26">
        <f t="shared" si="11077"/>
        <v>0</v>
      </c>
      <c r="BW2678" s="26">
        <f t="shared" si="11078"/>
        <v>0</v>
      </c>
      <c r="BX2678" s="26">
        <f t="shared" si="10974"/>
        <v>600</v>
      </c>
      <c r="BY2678" s="26">
        <f t="shared" si="10975"/>
        <v>600</v>
      </c>
      <c r="BZ2678" s="26">
        <f t="shared" si="10976"/>
        <v>600</v>
      </c>
      <c r="CA2678" s="26">
        <f t="shared" si="11079"/>
        <v>0</v>
      </c>
      <c r="CB2678" s="26">
        <f t="shared" si="11080"/>
        <v>0</v>
      </c>
      <c r="CC2678" s="26">
        <f t="shared" si="11081"/>
        <v>0</v>
      </c>
      <c r="CD2678" s="26">
        <f t="shared" si="11032"/>
        <v>600</v>
      </c>
      <c r="CE2678" s="26">
        <f t="shared" si="11033"/>
        <v>600</v>
      </c>
      <c r="CF2678" s="26">
        <f t="shared" si="11034"/>
        <v>600</v>
      </c>
      <c r="CG2678" s="26">
        <f t="shared" si="11082"/>
        <v>0</v>
      </c>
      <c r="CH2678" s="26">
        <f t="shared" si="11083"/>
        <v>0</v>
      </c>
      <c r="CI2678" s="26">
        <f t="shared" si="11084"/>
        <v>0</v>
      </c>
      <c r="CJ2678" s="26">
        <f t="shared" si="11035"/>
        <v>600</v>
      </c>
      <c r="CK2678" s="26">
        <f t="shared" si="11036"/>
        <v>600</v>
      </c>
      <c r="CL2678" s="26">
        <f t="shared" si="11037"/>
        <v>600</v>
      </c>
      <c r="CM2678" s="26">
        <f t="shared" si="11085"/>
        <v>0</v>
      </c>
      <c r="CN2678" s="26">
        <f t="shared" si="11086"/>
        <v>0</v>
      </c>
      <c r="CO2678" s="26">
        <f t="shared" si="11087"/>
        <v>0</v>
      </c>
      <c r="CP2678" s="26">
        <f t="shared" si="11038"/>
        <v>600</v>
      </c>
      <c r="CQ2678" s="26">
        <f t="shared" si="11039"/>
        <v>600</v>
      </c>
      <c r="CR2678" s="26">
        <f t="shared" si="11040"/>
        <v>600</v>
      </c>
      <c r="CS2678" s="26">
        <f t="shared" si="11088"/>
        <v>0</v>
      </c>
      <c r="CT2678" s="19"/>
      <c r="CU2678" s="35"/>
      <c r="CZ2678" s="1" t="s">
        <v>28</v>
      </c>
    </row>
    <row r="2679" spans="1:105" ht="62.4" hidden="1" x14ac:dyDescent="0.3">
      <c r="A2679" s="16" t="s">
        <v>1477</v>
      </c>
      <c r="B2679" s="17">
        <v>360</v>
      </c>
      <c r="C2679" s="16" t="s">
        <v>40</v>
      </c>
      <c r="D2679" s="16" t="s">
        <v>393</v>
      </c>
      <c r="E2679" s="34" t="s">
        <v>394</v>
      </c>
      <c r="F2679" s="26">
        <v>600</v>
      </c>
      <c r="G2679" s="26">
        <v>600</v>
      </c>
      <c r="H2679" s="26">
        <v>600</v>
      </c>
      <c r="I2679" s="26"/>
      <c r="J2679" s="26"/>
      <c r="K2679" s="26"/>
      <c r="L2679" s="26">
        <f t="shared" si="10941"/>
        <v>600</v>
      </c>
      <c r="M2679" s="26">
        <f t="shared" si="10942"/>
        <v>600</v>
      </c>
      <c r="N2679" s="26">
        <f t="shared" si="10943"/>
        <v>600</v>
      </c>
      <c r="O2679" s="26"/>
      <c r="P2679" s="26"/>
      <c r="Q2679" s="26"/>
      <c r="R2679" s="26">
        <f t="shared" si="10944"/>
        <v>600</v>
      </c>
      <c r="S2679" s="26">
        <f t="shared" si="10945"/>
        <v>600</v>
      </c>
      <c r="T2679" s="26">
        <f t="shared" si="10946"/>
        <v>600</v>
      </c>
      <c r="U2679" s="26"/>
      <c r="V2679" s="26"/>
      <c r="W2679" s="26"/>
      <c r="X2679" s="26">
        <f t="shared" si="10947"/>
        <v>600</v>
      </c>
      <c r="Y2679" s="26">
        <f t="shared" si="10948"/>
        <v>600</v>
      </c>
      <c r="Z2679" s="26">
        <f t="shared" si="10949"/>
        <v>600</v>
      </c>
      <c r="AA2679" s="26"/>
      <c r="AB2679" s="26"/>
      <c r="AC2679" s="26"/>
      <c r="AD2679" s="26">
        <f t="shared" si="10950"/>
        <v>600</v>
      </c>
      <c r="AE2679" s="26">
        <f t="shared" si="10951"/>
        <v>600</v>
      </c>
      <c r="AF2679" s="26">
        <f t="shared" si="10952"/>
        <v>600</v>
      </c>
      <c r="AG2679" s="26"/>
      <c r="AH2679" s="26"/>
      <c r="AI2679" s="26"/>
      <c r="AJ2679" s="26">
        <f t="shared" si="10953"/>
        <v>600</v>
      </c>
      <c r="AK2679" s="26">
        <f t="shared" si="10954"/>
        <v>600</v>
      </c>
      <c r="AL2679" s="26">
        <f t="shared" si="10955"/>
        <v>600</v>
      </c>
      <c r="AM2679" s="26"/>
      <c r="AN2679" s="26"/>
      <c r="AO2679" s="26"/>
      <c r="AP2679" s="26">
        <f t="shared" si="10956"/>
        <v>600</v>
      </c>
      <c r="AQ2679" s="26">
        <f t="shared" si="10957"/>
        <v>600</v>
      </c>
      <c r="AR2679" s="26">
        <f t="shared" si="10958"/>
        <v>600</v>
      </c>
      <c r="AS2679" s="26"/>
      <c r="AT2679" s="26"/>
      <c r="AU2679" s="26"/>
      <c r="AV2679" s="26">
        <f t="shared" si="10959"/>
        <v>600</v>
      </c>
      <c r="AW2679" s="26">
        <f t="shared" si="10960"/>
        <v>600</v>
      </c>
      <c r="AX2679" s="26">
        <f t="shared" si="10961"/>
        <v>600</v>
      </c>
      <c r="AY2679" s="26"/>
      <c r="AZ2679" s="26"/>
      <c r="BA2679" s="26"/>
      <c r="BB2679" s="26">
        <f t="shared" si="10962"/>
        <v>600</v>
      </c>
      <c r="BC2679" s="26">
        <f t="shared" si="10963"/>
        <v>600</v>
      </c>
      <c r="BD2679" s="26">
        <f t="shared" si="10964"/>
        <v>600</v>
      </c>
      <c r="BE2679" s="26"/>
      <c r="BF2679" s="26"/>
      <c r="BG2679" s="26"/>
      <c r="BH2679" s="26">
        <f t="shared" si="10965"/>
        <v>600</v>
      </c>
      <c r="BI2679" s="26">
        <f t="shared" si="10966"/>
        <v>600</v>
      </c>
      <c r="BJ2679" s="26">
        <f t="shared" si="10967"/>
        <v>600</v>
      </c>
      <c r="BK2679" s="26"/>
      <c r="BL2679" s="26"/>
      <c r="BM2679" s="26"/>
      <c r="BN2679" s="26">
        <f t="shared" si="10968"/>
        <v>600</v>
      </c>
      <c r="BO2679" s="26">
        <f t="shared" si="10969"/>
        <v>600</v>
      </c>
      <c r="BP2679" s="26">
        <f t="shared" si="10970"/>
        <v>600</v>
      </c>
      <c r="BQ2679" s="26"/>
      <c r="BR2679" s="26"/>
      <c r="BS2679" s="26">
        <f t="shared" si="10971"/>
        <v>600</v>
      </c>
      <c r="BT2679" s="26">
        <f t="shared" si="10972"/>
        <v>600</v>
      </c>
      <c r="BU2679" s="26">
        <f t="shared" si="10973"/>
        <v>600</v>
      </c>
      <c r="BV2679" s="26"/>
      <c r="BW2679" s="26"/>
      <c r="BX2679" s="26">
        <f t="shared" si="10974"/>
        <v>600</v>
      </c>
      <c r="BY2679" s="26">
        <f t="shared" si="10975"/>
        <v>600</v>
      </c>
      <c r="BZ2679" s="26">
        <f t="shared" si="10976"/>
        <v>600</v>
      </c>
      <c r="CA2679" s="26"/>
      <c r="CB2679" s="26"/>
      <c r="CC2679" s="26"/>
      <c r="CD2679" s="26">
        <f t="shared" si="11032"/>
        <v>600</v>
      </c>
      <c r="CE2679" s="26">
        <f t="shared" si="11033"/>
        <v>600</v>
      </c>
      <c r="CF2679" s="26">
        <f t="shared" si="11034"/>
        <v>600</v>
      </c>
      <c r="CG2679" s="26"/>
      <c r="CH2679" s="26"/>
      <c r="CI2679" s="26"/>
      <c r="CJ2679" s="26">
        <f t="shared" si="11035"/>
        <v>600</v>
      </c>
      <c r="CK2679" s="26">
        <f t="shared" si="11036"/>
        <v>600</v>
      </c>
      <c r="CL2679" s="26">
        <f t="shared" si="11037"/>
        <v>600</v>
      </c>
      <c r="CM2679" s="26"/>
      <c r="CN2679" s="26"/>
      <c r="CO2679" s="26"/>
      <c r="CP2679" s="26">
        <f t="shared" si="11038"/>
        <v>600</v>
      </c>
      <c r="CQ2679" s="26">
        <f t="shared" si="11039"/>
        <v>600</v>
      </c>
      <c r="CR2679" s="26">
        <f t="shared" si="11040"/>
        <v>600</v>
      </c>
      <c r="CS2679" s="26"/>
      <c r="CT2679" s="19"/>
      <c r="CU2679" s="35"/>
    </row>
    <row r="2680" spans="1:105" s="21" customFormat="1" ht="62.4" hidden="1" x14ac:dyDescent="0.3">
      <c r="A2680" s="22" t="s">
        <v>1478</v>
      </c>
      <c r="B2680" s="23"/>
      <c r="C2680" s="22"/>
      <c r="D2680" s="22"/>
      <c r="E2680" s="24" t="s">
        <v>1479</v>
      </c>
      <c r="F2680" s="25">
        <f t="shared" ref="F2680:K2680" si="11092">F2681+F2692</f>
        <v>174000</v>
      </c>
      <c r="G2680" s="25">
        <f t="shared" si="11092"/>
        <v>20000</v>
      </c>
      <c r="H2680" s="25">
        <f t="shared" si="11092"/>
        <v>20000</v>
      </c>
      <c r="I2680" s="25">
        <f t="shared" si="11092"/>
        <v>33905.826999999997</v>
      </c>
      <c r="J2680" s="25">
        <f t="shared" si="11092"/>
        <v>8852.2000000000007</v>
      </c>
      <c r="K2680" s="25">
        <f t="shared" si="11092"/>
        <v>8852.2000000000007</v>
      </c>
      <c r="L2680" s="25">
        <f t="shared" si="10941"/>
        <v>207905.82699999999</v>
      </c>
      <c r="M2680" s="25">
        <f t="shared" si="10942"/>
        <v>28852.2</v>
      </c>
      <c r="N2680" s="25">
        <f t="shared" si="10943"/>
        <v>28852.2</v>
      </c>
      <c r="O2680" s="25">
        <f>O2681+O2692</f>
        <v>-50000</v>
      </c>
      <c r="P2680" s="25">
        <f>P2681+P2692</f>
        <v>0</v>
      </c>
      <c r="Q2680" s="25">
        <f>Q2681+Q2692</f>
        <v>0</v>
      </c>
      <c r="R2680" s="25">
        <f t="shared" si="10944"/>
        <v>157905.82699999999</v>
      </c>
      <c r="S2680" s="25">
        <f t="shared" si="10945"/>
        <v>28852.2</v>
      </c>
      <c r="T2680" s="25">
        <f t="shared" si="10946"/>
        <v>28852.2</v>
      </c>
      <c r="U2680" s="25">
        <f>U2681+U2692</f>
        <v>10000</v>
      </c>
      <c r="V2680" s="25">
        <f>V2681+V2692</f>
        <v>15000</v>
      </c>
      <c r="W2680" s="25">
        <f>W2681+W2692</f>
        <v>15000</v>
      </c>
      <c r="X2680" s="25">
        <f t="shared" si="10947"/>
        <v>167905.82699999999</v>
      </c>
      <c r="Y2680" s="25">
        <f t="shared" si="10948"/>
        <v>43852.2</v>
      </c>
      <c r="Z2680" s="25">
        <f t="shared" si="10949"/>
        <v>43852.2</v>
      </c>
      <c r="AA2680" s="25">
        <f>AA2681+AA2692</f>
        <v>42431.08</v>
      </c>
      <c r="AB2680" s="25">
        <f>AB2681+AB2692</f>
        <v>-15000</v>
      </c>
      <c r="AC2680" s="25">
        <f>AC2681+AC2692</f>
        <v>-15000</v>
      </c>
      <c r="AD2680" s="25">
        <f t="shared" si="10950"/>
        <v>210336.90700000001</v>
      </c>
      <c r="AE2680" s="25">
        <f t="shared" si="10951"/>
        <v>28852.199999999997</v>
      </c>
      <c r="AF2680" s="25">
        <f t="shared" si="10952"/>
        <v>28852.199999999997</v>
      </c>
      <c r="AG2680" s="25">
        <f>AG2681+AG2692</f>
        <v>11833</v>
      </c>
      <c r="AH2680" s="25">
        <f>AH2681+AH2692</f>
        <v>0</v>
      </c>
      <c r="AI2680" s="25">
        <f>AI2681+AI2692</f>
        <v>0</v>
      </c>
      <c r="AJ2680" s="25">
        <f t="shared" si="10953"/>
        <v>222169.90700000001</v>
      </c>
      <c r="AK2680" s="25">
        <f t="shared" si="10954"/>
        <v>28852.199999999997</v>
      </c>
      <c r="AL2680" s="25">
        <f t="shared" si="10955"/>
        <v>28852.199999999997</v>
      </c>
      <c r="AM2680" s="25">
        <f>AM2681+AM2692</f>
        <v>0</v>
      </c>
      <c r="AN2680" s="25">
        <f>AN2681+AN2692</f>
        <v>0</v>
      </c>
      <c r="AO2680" s="25">
        <f>AO2681+AO2692</f>
        <v>0</v>
      </c>
      <c r="AP2680" s="25">
        <f t="shared" si="10956"/>
        <v>222169.90700000001</v>
      </c>
      <c r="AQ2680" s="25">
        <f t="shared" si="10957"/>
        <v>28852.199999999997</v>
      </c>
      <c r="AR2680" s="25">
        <f t="shared" si="10958"/>
        <v>28852.199999999997</v>
      </c>
      <c r="AS2680" s="25">
        <f>AS2681+AS2692</f>
        <v>-19644.7</v>
      </c>
      <c r="AT2680" s="25">
        <f>AT2681+AT2692</f>
        <v>0</v>
      </c>
      <c r="AU2680" s="25">
        <f>AU2681+AU2692</f>
        <v>0</v>
      </c>
      <c r="AV2680" s="25">
        <f t="shared" si="10959"/>
        <v>202525.20699999999</v>
      </c>
      <c r="AW2680" s="25">
        <f t="shared" si="10960"/>
        <v>28852.199999999997</v>
      </c>
      <c r="AX2680" s="25">
        <f t="shared" si="10961"/>
        <v>28852.199999999997</v>
      </c>
      <c r="AY2680" s="25">
        <f>AY2681+AY2692</f>
        <v>81310.067999999999</v>
      </c>
      <c r="AZ2680" s="25">
        <f>AZ2681+AZ2692</f>
        <v>0</v>
      </c>
      <c r="BA2680" s="25">
        <f>BA2681+BA2692</f>
        <v>0</v>
      </c>
      <c r="BB2680" s="25">
        <f t="shared" si="10962"/>
        <v>283835.27500000002</v>
      </c>
      <c r="BC2680" s="25">
        <f t="shared" si="10963"/>
        <v>28852.199999999997</v>
      </c>
      <c r="BD2680" s="25">
        <f t="shared" si="10964"/>
        <v>28852.199999999997</v>
      </c>
      <c r="BE2680" s="25">
        <f>BE2681+BE2692</f>
        <v>0</v>
      </c>
      <c r="BF2680" s="25">
        <f>BF2681+BF2692</f>
        <v>0</v>
      </c>
      <c r="BG2680" s="25">
        <f>BG2681+BG2692</f>
        <v>0</v>
      </c>
      <c r="BH2680" s="25">
        <f t="shared" si="10965"/>
        <v>283835.27500000002</v>
      </c>
      <c r="BI2680" s="25">
        <f t="shared" si="10966"/>
        <v>28852.199999999997</v>
      </c>
      <c r="BJ2680" s="25">
        <f t="shared" si="10967"/>
        <v>28852.199999999997</v>
      </c>
      <c r="BK2680" s="25">
        <f>BK2681+BK2692</f>
        <v>51744.180999999997</v>
      </c>
      <c r="BL2680" s="25">
        <f>BL2681+BL2692</f>
        <v>5500</v>
      </c>
      <c r="BM2680" s="25">
        <f>BM2681+BM2692</f>
        <v>0</v>
      </c>
      <c r="BN2680" s="25">
        <f t="shared" si="10968"/>
        <v>335579.45600000001</v>
      </c>
      <c r="BO2680" s="25">
        <f t="shared" si="10969"/>
        <v>34352.199999999997</v>
      </c>
      <c r="BP2680" s="25">
        <f t="shared" si="10970"/>
        <v>28852.199999999997</v>
      </c>
      <c r="BQ2680" s="25">
        <f>BQ2681+BQ2692</f>
        <v>0</v>
      </c>
      <c r="BR2680" s="25">
        <f>BR2681+BR2692</f>
        <v>0</v>
      </c>
      <c r="BS2680" s="26">
        <f t="shared" si="10971"/>
        <v>335579.45600000001</v>
      </c>
      <c r="BT2680" s="26">
        <f t="shared" si="10972"/>
        <v>34352.199999999997</v>
      </c>
      <c r="BU2680" s="26">
        <f t="shared" si="10973"/>
        <v>28852.199999999997</v>
      </c>
      <c r="BV2680" s="25">
        <f>BV2681+BV2692</f>
        <v>0</v>
      </c>
      <c r="BW2680" s="25">
        <f>BW2681+BW2692</f>
        <v>0</v>
      </c>
      <c r="BX2680" s="25">
        <f t="shared" si="10974"/>
        <v>335579.45600000001</v>
      </c>
      <c r="BY2680" s="25">
        <f t="shared" si="10975"/>
        <v>34352.199999999997</v>
      </c>
      <c r="BZ2680" s="25">
        <f t="shared" si="10976"/>
        <v>28852.199999999997</v>
      </c>
      <c r="CA2680" s="25">
        <f>CA2681+CA2692</f>
        <v>36035.442000000003</v>
      </c>
      <c r="CB2680" s="25">
        <f>CB2681+CB2692</f>
        <v>0</v>
      </c>
      <c r="CC2680" s="25">
        <f>CC2681+CC2692</f>
        <v>0</v>
      </c>
      <c r="CD2680" s="25">
        <f t="shared" si="11032"/>
        <v>371614.89799999999</v>
      </c>
      <c r="CE2680" s="25">
        <f t="shared" si="11033"/>
        <v>34352.199999999997</v>
      </c>
      <c r="CF2680" s="25">
        <f t="shared" si="11034"/>
        <v>28852.199999999997</v>
      </c>
      <c r="CG2680" s="25">
        <f>CG2681+CG2692</f>
        <v>0</v>
      </c>
      <c r="CH2680" s="25">
        <f>CH2681+CH2692</f>
        <v>0</v>
      </c>
      <c r="CI2680" s="25">
        <f>CI2681+CI2692</f>
        <v>0</v>
      </c>
      <c r="CJ2680" s="25">
        <f t="shared" si="11035"/>
        <v>371614.89799999999</v>
      </c>
      <c r="CK2680" s="25">
        <f t="shared" si="11036"/>
        <v>34352.199999999997</v>
      </c>
      <c r="CL2680" s="25">
        <f t="shared" si="11037"/>
        <v>28852.199999999997</v>
      </c>
      <c r="CM2680" s="25">
        <f>CM2681+CM2692</f>
        <v>0</v>
      </c>
      <c r="CN2680" s="25">
        <f>CN2681+CN2692</f>
        <v>0</v>
      </c>
      <c r="CO2680" s="25">
        <f>CO2681+CO2692</f>
        <v>0</v>
      </c>
      <c r="CP2680" s="25">
        <f t="shared" si="11038"/>
        <v>371614.89799999999</v>
      </c>
      <c r="CQ2680" s="25">
        <f t="shared" si="11039"/>
        <v>34352.199999999997</v>
      </c>
      <c r="CR2680" s="25">
        <f t="shared" si="11040"/>
        <v>28852.199999999997</v>
      </c>
      <c r="CS2680" s="25">
        <f>CS2681+CS2692</f>
        <v>0</v>
      </c>
      <c r="CT2680" s="19"/>
      <c r="CU2680" s="35"/>
      <c r="CV2680" s="21" t="s">
        <v>24</v>
      </c>
    </row>
    <row r="2681" spans="1:105" s="28" customFormat="1" ht="46.8" hidden="1" x14ac:dyDescent="0.3">
      <c r="A2681" s="29" t="s">
        <v>1480</v>
      </c>
      <c r="B2681" s="30"/>
      <c r="C2681" s="29"/>
      <c r="D2681" s="29"/>
      <c r="E2681" s="31" t="s">
        <v>1481</v>
      </c>
      <c r="F2681" s="32">
        <f t="shared" ref="F2681:K2681" si="11093">F2682</f>
        <v>40000</v>
      </c>
      <c r="G2681" s="32">
        <f t="shared" si="11093"/>
        <v>0</v>
      </c>
      <c r="H2681" s="32">
        <f t="shared" si="11093"/>
        <v>0</v>
      </c>
      <c r="I2681" s="32">
        <f t="shared" si="11093"/>
        <v>0</v>
      </c>
      <c r="J2681" s="32">
        <f t="shared" si="11093"/>
        <v>0</v>
      </c>
      <c r="K2681" s="32">
        <f t="shared" si="11093"/>
        <v>0</v>
      </c>
      <c r="L2681" s="32">
        <f t="shared" si="10941"/>
        <v>40000</v>
      </c>
      <c r="M2681" s="32">
        <f t="shared" si="10942"/>
        <v>0</v>
      </c>
      <c r="N2681" s="32">
        <f t="shared" si="10943"/>
        <v>0</v>
      </c>
      <c r="O2681" s="32">
        <f>O2682</f>
        <v>0</v>
      </c>
      <c r="P2681" s="32">
        <f>P2682</f>
        <v>0</v>
      </c>
      <c r="Q2681" s="32">
        <f>Q2682</f>
        <v>0</v>
      </c>
      <c r="R2681" s="32">
        <f t="shared" si="10944"/>
        <v>40000</v>
      </c>
      <c r="S2681" s="32">
        <f t="shared" si="10945"/>
        <v>0</v>
      </c>
      <c r="T2681" s="32">
        <f t="shared" si="10946"/>
        <v>0</v>
      </c>
      <c r="U2681" s="32">
        <f>U2682</f>
        <v>0</v>
      </c>
      <c r="V2681" s="32">
        <f>V2682</f>
        <v>0</v>
      </c>
      <c r="W2681" s="32">
        <f>W2682</f>
        <v>0</v>
      </c>
      <c r="X2681" s="32">
        <f t="shared" si="10947"/>
        <v>40000</v>
      </c>
      <c r="Y2681" s="32">
        <f t="shared" si="10948"/>
        <v>0</v>
      </c>
      <c r="Z2681" s="32">
        <f t="shared" si="10949"/>
        <v>0</v>
      </c>
      <c r="AA2681" s="32">
        <f>AA2682</f>
        <v>0</v>
      </c>
      <c r="AB2681" s="32">
        <f>AB2682</f>
        <v>0</v>
      </c>
      <c r="AC2681" s="32">
        <f>AC2682</f>
        <v>0</v>
      </c>
      <c r="AD2681" s="32">
        <f t="shared" si="10950"/>
        <v>40000</v>
      </c>
      <c r="AE2681" s="32">
        <f t="shared" si="10951"/>
        <v>0</v>
      </c>
      <c r="AF2681" s="32">
        <f t="shared" si="10952"/>
        <v>0</v>
      </c>
      <c r="AG2681" s="32">
        <f>AG2682</f>
        <v>0</v>
      </c>
      <c r="AH2681" s="32">
        <f>AH2682</f>
        <v>0</v>
      </c>
      <c r="AI2681" s="32">
        <f>AI2682</f>
        <v>0</v>
      </c>
      <c r="AJ2681" s="32">
        <f t="shared" si="10953"/>
        <v>40000</v>
      </c>
      <c r="AK2681" s="32">
        <f t="shared" si="10954"/>
        <v>0</v>
      </c>
      <c r="AL2681" s="32">
        <f t="shared" si="10955"/>
        <v>0</v>
      </c>
      <c r="AM2681" s="32">
        <f>AM2682</f>
        <v>0</v>
      </c>
      <c r="AN2681" s="32">
        <f>AN2682</f>
        <v>0</v>
      </c>
      <c r="AO2681" s="32">
        <f>AO2682</f>
        <v>0</v>
      </c>
      <c r="AP2681" s="32">
        <f t="shared" si="10956"/>
        <v>40000</v>
      </c>
      <c r="AQ2681" s="32">
        <f t="shared" si="10957"/>
        <v>0</v>
      </c>
      <c r="AR2681" s="32">
        <f t="shared" si="10958"/>
        <v>0</v>
      </c>
      <c r="AS2681" s="32">
        <f>AS2682</f>
        <v>0</v>
      </c>
      <c r="AT2681" s="32">
        <f>AT2682</f>
        <v>0</v>
      </c>
      <c r="AU2681" s="32">
        <f>AU2682</f>
        <v>0</v>
      </c>
      <c r="AV2681" s="32">
        <f t="shared" si="10959"/>
        <v>40000</v>
      </c>
      <c r="AW2681" s="32">
        <f t="shared" si="10960"/>
        <v>0</v>
      </c>
      <c r="AX2681" s="32">
        <f t="shared" si="10961"/>
        <v>0</v>
      </c>
      <c r="AY2681" s="32">
        <f>AY2682</f>
        <v>1310.068</v>
      </c>
      <c r="AZ2681" s="32">
        <f>AZ2682</f>
        <v>0</v>
      </c>
      <c r="BA2681" s="32">
        <f>BA2682</f>
        <v>0</v>
      </c>
      <c r="BB2681" s="32">
        <f t="shared" si="10962"/>
        <v>41310.067999999999</v>
      </c>
      <c r="BC2681" s="32">
        <f t="shared" si="10963"/>
        <v>0</v>
      </c>
      <c r="BD2681" s="32">
        <f t="shared" si="10964"/>
        <v>0</v>
      </c>
      <c r="BE2681" s="32">
        <f>BE2682</f>
        <v>0</v>
      </c>
      <c r="BF2681" s="32">
        <f>BF2682</f>
        <v>0</v>
      </c>
      <c r="BG2681" s="32">
        <f>BG2682</f>
        <v>0</v>
      </c>
      <c r="BH2681" s="32">
        <f t="shared" si="10965"/>
        <v>41310.067999999999</v>
      </c>
      <c r="BI2681" s="32">
        <f t="shared" si="10966"/>
        <v>0</v>
      </c>
      <c r="BJ2681" s="32">
        <f t="shared" si="10967"/>
        <v>0</v>
      </c>
      <c r="BK2681" s="32">
        <f>BK2682</f>
        <v>1744.181</v>
      </c>
      <c r="BL2681" s="32">
        <f>BL2682</f>
        <v>5500</v>
      </c>
      <c r="BM2681" s="32">
        <f>BM2682</f>
        <v>0</v>
      </c>
      <c r="BN2681" s="32">
        <f t="shared" si="10968"/>
        <v>43054.248999999996</v>
      </c>
      <c r="BO2681" s="32">
        <f t="shared" si="10969"/>
        <v>5500</v>
      </c>
      <c r="BP2681" s="32">
        <f t="shared" si="10970"/>
        <v>0</v>
      </c>
      <c r="BQ2681" s="32">
        <f>BQ2682</f>
        <v>0</v>
      </c>
      <c r="BR2681" s="32">
        <f>BR2682</f>
        <v>0</v>
      </c>
      <c r="BS2681" s="26">
        <f t="shared" si="10971"/>
        <v>43054.248999999996</v>
      </c>
      <c r="BT2681" s="26">
        <f t="shared" si="10972"/>
        <v>5500</v>
      </c>
      <c r="BU2681" s="26">
        <f t="shared" si="10973"/>
        <v>0</v>
      </c>
      <c r="BV2681" s="32">
        <f>BV2682</f>
        <v>0</v>
      </c>
      <c r="BW2681" s="32">
        <f>BW2682</f>
        <v>0</v>
      </c>
      <c r="BX2681" s="32">
        <f t="shared" si="10974"/>
        <v>43054.248999999996</v>
      </c>
      <c r="BY2681" s="32">
        <f t="shared" si="10975"/>
        <v>5500</v>
      </c>
      <c r="BZ2681" s="32">
        <f t="shared" si="10976"/>
        <v>0</v>
      </c>
      <c r="CA2681" s="32">
        <f>CA2682</f>
        <v>1035.442</v>
      </c>
      <c r="CB2681" s="32">
        <f>CB2682</f>
        <v>0</v>
      </c>
      <c r="CC2681" s="32">
        <f>CC2682</f>
        <v>0</v>
      </c>
      <c r="CD2681" s="32">
        <f t="shared" si="11032"/>
        <v>44089.690999999999</v>
      </c>
      <c r="CE2681" s="32">
        <f t="shared" si="11033"/>
        <v>5500</v>
      </c>
      <c r="CF2681" s="32">
        <f t="shared" si="11034"/>
        <v>0</v>
      </c>
      <c r="CG2681" s="32">
        <f>CG2682</f>
        <v>0</v>
      </c>
      <c r="CH2681" s="32">
        <f>CH2682</f>
        <v>0</v>
      </c>
      <c r="CI2681" s="32">
        <f>CI2682</f>
        <v>0</v>
      </c>
      <c r="CJ2681" s="32">
        <f t="shared" si="11035"/>
        <v>44089.690999999999</v>
      </c>
      <c r="CK2681" s="32">
        <f t="shared" si="11036"/>
        <v>5500</v>
      </c>
      <c r="CL2681" s="32">
        <f t="shared" si="11037"/>
        <v>0</v>
      </c>
      <c r="CM2681" s="32">
        <f>CM2682</f>
        <v>0</v>
      </c>
      <c r="CN2681" s="32">
        <f>CN2682</f>
        <v>0</v>
      </c>
      <c r="CO2681" s="32">
        <f>CO2682</f>
        <v>0</v>
      </c>
      <c r="CP2681" s="32">
        <f t="shared" si="11038"/>
        <v>44089.690999999999</v>
      </c>
      <c r="CQ2681" s="32">
        <f t="shared" si="11039"/>
        <v>5500</v>
      </c>
      <c r="CR2681" s="32">
        <f t="shared" si="11040"/>
        <v>0</v>
      </c>
      <c r="CS2681" s="32">
        <f>CS2682</f>
        <v>0</v>
      </c>
      <c r="CT2681" s="19"/>
      <c r="CU2681" s="33"/>
      <c r="CW2681" s="28" t="s">
        <v>25</v>
      </c>
    </row>
    <row r="2682" spans="1:105" ht="31.2" hidden="1" x14ac:dyDescent="0.3">
      <c r="A2682" s="16" t="s">
        <v>1482</v>
      </c>
      <c r="B2682" s="17"/>
      <c r="C2682" s="16"/>
      <c r="D2682" s="16"/>
      <c r="E2682" s="34" t="s">
        <v>1483</v>
      </c>
      <c r="F2682" s="26">
        <f t="shared" ref="F2682:K2682" si="11094">F2686</f>
        <v>40000</v>
      </c>
      <c r="G2682" s="26">
        <f t="shared" si="11094"/>
        <v>0</v>
      </c>
      <c r="H2682" s="26">
        <f t="shared" si="11094"/>
        <v>0</v>
      </c>
      <c r="I2682" s="26">
        <f t="shared" si="11094"/>
        <v>0</v>
      </c>
      <c r="J2682" s="26">
        <f t="shared" si="11094"/>
        <v>0</v>
      </c>
      <c r="K2682" s="26">
        <f t="shared" si="11094"/>
        <v>0</v>
      </c>
      <c r="L2682" s="26">
        <f t="shared" si="10941"/>
        <v>40000</v>
      </c>
      <c r="M2682" s="26">
        <f t="shared" si="10942"/>
        <v>0</v>
      </c>
      <c r="N2682" s="26">
        <f t="shared" si="10943"/>
        <v>0</v>
      </c>
      <c r="O2682" s="26">
        <f>O2686</f>
        <v>0</v>
      </c>
      <c r="P2682" s="26">
        <f>P2686</f>
        <v>0</v>
      </c>
      <c r="Q2682" s="26">
        <f>Q2686</f>
        <v>0</v>
      </c>
      <c r="R2682" s="26">
        <f t="shared" si="10944"/>
        <v>40000</v>
      </c>
      <c r="S2682" s="26">
        <f t="shared" si="10945"/>
        <v>0</v>
      </c>
      <c r="T2682" s="26">
        <f t="shared" si="10946"/>
        <v>0</v>
      </c>
      <c r="U2682" s="26">
        <f>U2686</f>
        <v>0</v>
      </c>
      <c r="V2682" s="26">
        <f>V2686</f>
        <v>0</v>
      </c>
      <c r="W2682" s="26">
        <f>W2686</f>
        <v>0</v>
      </c>
      <c r="X2682" s="26">
        <f t="shared" si="10947"/>
        <v>40000</v>
      </c>
      <c r="Y2682" s="26">
        <f t="shared" si="10948"/>
        <v>0</v>
      </c>
      <c r="Z2682" s="26">
        <f t="shared" si="10949"/>
        <v>0</v>
      </c>
      <c r="AA2682" s="26">
        <f>AA2686</f>
        <v>0</v>
      </c>
      <c r="AB2682" s="26">
        <f>AB2686</f>
        <v>0</v>
      </c>
      <c r="AC2682" s="26">
        <f>AC2686</f>
        <v>0</v>
      </c>
      <c r="AD2682" s="26">
        <f t="shared" si="10950"/>
        <v>40000</v>
      </c>
      <c r="AE2682" s="26">
        <f t="shared" si="10951"/>
        <v>0</v>
      </c>
      <c r="AF2682" s="26">
        <f t="shared" si="10952"/>
        <v>0</v>
      </c>
      <c r="AG2682" s="26">
        <f>AG2686</f>
        <v>0</v>
      </c>
      <c r="AH2682" s="26">
        <f>AH2686</f>
        <v>0</v>
      </c>
      <c r="AI2682" s="26">
        <f>AI2686</f>
        <v>0</v>
      </c>
      <c r="AJ2682" s="26">
        <f t="shared" si="10953"/>
        <v>40000</v>
      </c>
      <c r="AK2682" s="26">
        <f t="shared" si="10954"/>
        <v>0</v>
      </c>
      <c r="AL2682" s="26">
        <f t="shared" si="10955"/>
        <v>0</v>
      </c>
      <c r="AM2682" s="26">
        <f>AM2686</f>
        <v>0</v>
      </c>
      <c r="AN2682" s="26">
        <f>AN2686</f>
        <v>0</v>
      </c>
      <c r="AO2682" s="26">
        <f>AO2686</f>
        <v>0</v>
      </c>
      <c r="AP2682" s="26">
        <f t="shared" si="10956"/>
        <v>40000</v>
      </c>
      <c r="AQ2682" s="26">
        <f t="shared" si="10957"/>
        <v>0</v>
      </c>
      <c r="AR2682" s="26">
        <f t="shared" si="10958"/>
        <v>0</v>
      </c>
      <c r="AS2682" s="26">
        <f>AS2686</f>
        <v>0</v>
      </c>
      <c r="AT2682" s="26">
        <f>AT2686</f>
        <v>0</v>
      </c>
      <c r="AU2682" s="26">
        <f>AU2686</f>
        <v>0</v>
      </c>
      <c r="AV2682" s="26">
        <f t="shared" si="10959"/>
        <v>40000</v>
      </c>
      <c r="AW2682" s="26">
        <f t="shared" si="10960"/>
        <v>0</v>
      </c>
      <c r="AX2682" s="26">
        <f t="shared" si="10961"/>
        <v>0</v>
      </c>
      <c r="AY2682" s="26">
        <f>AY2686</f>
        <v>1310.068</v>
      </c>
      <c r="AZ2682" s="26">
        <f>AZ2686</f>
        <v>0</v>
      </c>
      <c r="BA2682" s="26">
        <f>BA2686</f>
        <v>0</v>
      </c>
      <c r="BB2682" s="26">
        <f t="shared" si="10962"/>
        <v>41310.067999999999</v>
      </c>
      <c r="BC2682" s="26">
        <f t="shared" si="10963"/>
        <v>0</v>
      </c>
      <c r="BD2682" s="26">
        <f t="shared" si="10964"/>
        <v>0</v>
      </c>
      <c r="BE2682" s="26">
        <f>BE2686</f>
        <v>0</v>
      </c>
      <c r="BF2682" s="26">
        <f>BF2686</f>
        <v>0</v>
      </c>
      <c r="BG2682" s="26">
        <f>BG2686</f>
        <v>0</v>
      </c>
      <c r="BH2682" s="26">
        <f t="shared" si="10965"/>
        <v>41310.067999999999</v>
      </c>
      <c r="BI2682" s="26">
        <f t="shared" si="10966"/>
        <v>0</v>
      </c>
      <c r="BJ2682" s="26">
        <f t="shared" si="10967"/>
        <v>0</v>
      </c>
      <c r="BK2682" s="26">
        <f>BK2686+BK2683</f>
        <v>1744.181</v>
      </c>
      <c r="BL2682" s="26">
        <f>BL2686+BL2683</f>
        <v>5500</v>
      </c>
      <c r="BM2682" s="26">
        <f>BM2686+BM2683</f>
        <v>0</v>
      </c>
      <c r="BN2682" s="26">
        <f t="shared" si="10968"/>
        <v>43054.248999999996</v>
      </c>
      <c r="BO2682" s="26">
        <f t="shared" si="10969"/>
        <v>5500</v>
      </c>
      <c r="BP2682" s="26">
        <f t="shared" si="10970"/>
        <v>0</v>
      </c>
      <c r="BQ2682" s="26">
        <f>BQ2686+BQ2683</f>
        <v>0</v>
      </c>
      <c r="BR2682" s="26">
        <f>BR2686+BR2683</f>
        <v>0</v>
      </c>
      <c r="BS2682" s="26">
        <f t="shared" si="10971"/>
        <v>43054.248999999996</v>
      </c>
      <c r="BT2682" s="26">
        <f t="shared" si="10972"/>
        <v>5500</v>
      </c>
      <c r="BU2682" s="26">
        <f t="shared" si="10973"/>
        <v>0</v>
      </c>
      <c r="BV2682" s="26">
        <f>BV2686+BV2683</f>
        <v>0</v>
      </c>
      <c r="BW2682" s="26">
        <f>BW2686+BW2683</f>
        <v>0</v>
      </c>
      <c r="BX2682" s="26">
        <f t="shared" si="10974"/>
        <v>43054.248999999996</v>
      </c>
      <c r="BY2682" s="26">
        <f t="shared" si="10975"/>
        <v>5500</v>
      </c>
      <c r="BZ2682" s="26">
        <f t="shared" si="10976"/>
        <v>0</v>
      </c>
      <c r="CA2682" s="26">
        <f>CA2686+CA2683</f>
        <v>1035.442</v>
      </c>
      <c r="CB2682" s="26">
        <f>CB2686+CB2683</f>
        <v>0</v>
      </c>
      <c r="CC2682" s="26">
        <f>CC2686+CC2683</f>
        <v>0</v>
      </c>
      <c r="CD2682" s="26">
        <f t="shared" si="11032"/>
        <v>44089.690999999999</v>
      </c>
      <c r="CE2682" s="26">
        <f t="shared" si="11033"/>
        <v>5500</v>
      </c>
      <c r="CF2682" s="26">
        <f t="shared" si="11034"/>
        <v>0</v>
      </c>
      <c r="CG2682" s="26">
        <f>CG2686+CG2683</f>
        <v>0</v>
      </c>
      <c r="CH2682" s="26">
        <f>CH2686+CH2683</f>
        <v>0</v>
      </c>
      <c r="CI2682" s="26">
        <f>CI2686+CI2683</f>
        <v>0</v>
      </c>
      <c r="CJ2682" s="26">
        <f t="shared" si="11035"/>
        <v>44089.690999999999</v>
      </c>
      <c r="CK2682" s="26">
        <f t="shared" si="11036"/>
        <v>5500</v>
      </c>
      <c r="CL2682" s="26">
        <f t="shared" si="11037"/>
        <v>0</v>
      </c>
      <c r="CM2682" s="26">
        <f>CM2686+CM2683</f>
        <v>0</v>
      </c>
      <c r="CN2682" s="26">
        <f>CN2686+CN2683</f>
        <v>0</v>
      </c>
      <c r="CO2682" s="26">
        <f>CO2686+CO2683</f>
        <v>0</v>
      </c>
      <c r="CP2682" s="26">
        <f t="shared" si="11038"/>
        <v>44089.690999999999</v>
      </c>
      <c r="CQ2682" s="26">
        <f t="shared" si="11039"/>
        <v>5500</v>
      </c>
      <c r="CR2682" s="26">
        <f t="shared" si="11040"/>
        <v>0</v>
      </c>
      <c r="CS2682" s="26">
        <f>CS2686+CS2683</f>
        <v>0</v>
      </c>
      <c r="CT2682" s="19"/>
      <c r="CU2682" s="35"/>
      <c r="CX2682" s="1" t="s">
        <v>1346</v>
      </c>
      <c r="DA2682" s="1" t="s">
        <v>29</v>
      </c>
    </row>
    <row r="2683" spans="1:105" ht="27.6" hidden="1" x14ac:dyDescent="0.3">
      <c r="A2683" s="16" t="s">
        <v>1482</v>
      </c>
      <c r="B2683" s="43">
        <v>200</v>
      </c>
      <c r="C2683" s="44"/>
      <c r="D2683" s="44"/>
      <c r="E2683" s="45" t="s">
        <v>38</v>
      </c>
      <c r="F2683" s="26"/>
      <c r="G2683" s="26"/>
      <c r="H2683" s="26"/>
      <c r="I2683" s="26"/>
      <c r="J2683" s="26"/>
      <c r="K2683" s="26"/>
      <c r="L2683" s="26"/>
      <c r="M2683" s="26"/>
      <c r="N2683" s="26"/>
      <c r="O2683" s="26"/>
      <c r="P2683" s="26"/>
      <c r="Q2683" s="26"/>
      <c r="R2683" s="26"/>
      <c r="S2683" s="26"/>
      <c r="T2683" s="26"/>
      <c r="U2683" s="26"/>
      <c r="V2683" s="26"/>
      <c r="W2683" s="26"/>
      <c r="X2683" s="26"/>
      <c r="Y2683" s="26"/>
      <c r="Z2683" s="26"/>
      <c r="AA2683" s="26"/>
      <c r="AB2683" s="26"/>
      <c r="AC2683" s="26"/>
      <c r="AD2683" s="26"/>
      <c r="AE2683" s="26"/>
      <c r="AF2683" s="26"/>
      <c r="AG2683" s="26"/>
      <c r="AH2683" s="26"/>
      <c r="AI2683" s="26"/>
      <c r="AJ2683" s="26"/>
      <c r="AK2683" s="26"/>
      <c r="AL2683" s="26"/>
      <c r="AM2683" s="26"/>
      <c r="AN2683" s="26"/>
      <c r="AO2683" s="26"/>
      <c r="AP2683" s="26"/>
      <c r="AQ2683" s="26"/>
      <c r="AR2683" s="26"/>
      <c r="AS2683" s="26"/>
      <c r="AT2683" s="26"/>
      <c r="AU2683" s="26"/>
      <c r="AV2683" s="26"/>
      <c r="AW2683" s="26"/>
      <c r="AX2683" s="26"/>
      <c r="AY2683" s="26"/>
      <c r="AZ2683" s="26"/>
      <c r="BA2683" s="26"/>
      <c r="BB2683" s="26"/>
      <c r="BC2683" s="26"/>
      <c r="BD2683" s="26"/>
      <c r="BE2683" s="26"/>
      <c r="BF2683" s="26"/>
      <c r="BG2683" s="26"/>
      <c r="BH2683" s="26"/>
      <c r="BI2683" s="26"/>
      <c r="BJ2683" s="26"/>
      <c r="BK2683" s="26">
        <f t="shared" ref="BK2683:BK2684" si="11095">BK2684</f>
        <v>0</v>
      </c>
      <c r="BL2683" s="26">
        <f t="shared" ref="BL2683:BL2684" si="11096">BL2684</f>
        <v>5500</v>
      </c>
      <c r="BM2683" s="26">
        <f t="shared" ref="BM2683:BM2684" si="11097">BM2684</f>
        <v>0</v>
      </c>
      <c r="BN2683" s="26">
        <f t="shared" si="10968"/>
        <v>0</v>
      </c>
      <c r="BO2683" s="26">
        <f t="shared" si="10969"/>
        <v>5500</v>
      </c>
      <c r="BP2683" s="26">
        <f t="shared" si="10970"/>
        <v>0</v>
      </c>
      <c r="BQ2683" s="26">
        <f t="shared" ref="BQ2683:BQ2684" si="11098">BQ2684</f>
        <v>0</v>
      </c>
      <c r="BR2683" s="26">
        <f t="shared" ref="BR2683:BR2684" si="11099">BR2684</f>
        <v>0</v>
      </c>
      <c r="BS2683" s="26">
        <f t="shared" si="10971"/>
        <v>0</v>
      </c>
      <c r="BT2683" s="26">
        <f t="shared" si="10972"/>
        <v>5500</v>
      </c>
      <c r="BU2683" s="26">
        <f t="shared" si="10973"/>
        <v>0</v>
      </c>
      <c r="BV2683" s="26">
        <f t="shared" ref="BV2683:BV2684" si="11100">BV2684</f>
        <v>0</v>
      </c>
      <c r="BW2683" s="26">
        <f t="shared" ref="BW2683:BW2684" si="11101">BW2684</f>
        <v>0</v>
      </c>
      <c r="BX2683" s="26">
        <f t="shared" si="10974"/>
        <v>0</v>
      </c>
      <c r="BY2683" s="26">
        <f t="shared" si="10975"/>
        <v>5500</v>
      </c>
      <c r="BZ2683" s="26">
        <f t="shared" si="10976"/>
        <v>0</v>
      </c>
      <c r="CA2683" s="26">
        <f t="shared" ref="CA2683:CA2684" si="11102">CA2684</f>
        <v>0</v>
      </c>
      <c r="CB2683" s="26">
        <f t="shared" ref="CB2683:CB2684" si="11103">CB2684</f>
        <v>0</v>
      </c>
      <c r="CC2683" s="26">
        <f t="shared" ref="CC2683:CC2684" si="11104">CC2684</f>
        <v>0</v>
      </c>
      <c r="CD2683" s="26">
        <f t="shared" si="11032"/>
        <v>0</v>
      </c>
      <c r="CE2683" s="26">
        <f t="shared" si="11033"/>
        <v>5500</v>
      </c>
      <c r="CF2683" s="26">
        <f t="shared" si="11034"/>
        <v>0</v>
      </c>
      <c r="CG2683" s="26">
        <f t="shared" ref="CG2683:CG2684" si="11105">CG2684</f>
        <v>0</v>
      </c>
      <c r="CH2683" s="26">
        <f t="shared" ref="CH2683:CH2684" si="11106">CH2684</f>
        <v>0</v>
      </c>
      <c r="CI2683" s="26">
        <f t="shared" ref="CI2683:CI2684" si="11107">CI2684</f>
        <v>0</v>
      </c>
      <c r="CJ2683" s="26">
        <f t="shared" si="11035"/>
        <v>0</v>
      </c>
      <c r="CK2683" s="26">
        <f t="shared" si="11036"/>
        <v>5500</v>
      </c>
      <c r="CL2683" s="26">
        <f t="shared" si="11037"/>
        <v>0</v>
      </c>
      <c r="CM2683" s="26">
        <f t="shared" ref="CM2683:CM2684" si="11108">CM2684</f>
        <v>0</v>
      </c>
      <c r="CN2683" s="26">
        <f t="shared" ref="CN2683:CN2684" si="11109">CN2684</f>
        <v>0</v>
      </c>
      <c r="CO2683" s="26">
        <f t="shared" ref="CO2683:CO2684" si="11110">CO2684</f>
        <v>0</v>
      </c>
      <c r="CP2683" s="26">
        <f t="shared" si="11038"/>
        <v>0</v>
      </c>
      <c r="CQ2683" s="26">
        <f t="shared" si="11039"/>
        <v>5500</v>
      </c>
      <c r="CR2683" s="26">
        <f t="shared" si="11040"/>
        <v>0</v>
      </c>
      <c r="CS2683" s="26">
        <f t="shared" ref="CS2683:CS2684" si="11111">CS2684</f>
        <v>0</v>
      </c>
      <c r="CT2683" s="19"/>
      <c r="CU2683" s="35"/>
    </row>
    <row r="2684" spans="1:105" ht="41.4" hidden="1" x14ac:dyDescent="0.3">
      <c r="A2684" s="16" t="s">
        <v>1482</v>
      </c>
      <c r="B2684" s="43">
        <v>240</v>
      </c>
      <c r="C2684" s="44"/>
      <c r="D2684" s="44"/>
      <c r="E2684" s="45" t="s">
        <v>39</v>
      </c>
      <c r="F2684" s="26"/>
      <c r="G2684" s="26"/>
      <c r="H2684" s="26"/>
      <c r="I2684" s="26"/>
      <c r="J2684" s="26"/>
      <c r="K2684" s="26"/>
      <c r="L2684" s="26"/>
      <c r="M2684" s="26"/>
      <c r="N2684" s="26"/>
      <c r="O2684" s="26"/>
      <c r="P2684" s="26"/>
      <c r="Q2684" s="26"/>
      <c r="R2684" s="26"/>
      <c r="S2684" s="26"/>
      <c r="T2684" s="26"/>
      <c r="U2684" s="26"/>
      <c r="V2684" s="26"/>
      <c r="W2684" s="26"/>
      <c r="X2684" s="26"/>
      <c r="Y2684" s="26"/>
      <c r="Z2684" s="26"/>
      <c r="AA2684" s="26"/>
      <c r="AB2684" s="26"/>
      <c r="AC2684" s="26"/>
      <c r="AD2684" s="26"/>
      <c r="AE2684" s="26"/>
      <c r="AF2684" s="26"/>
      <c r="AG2684" s="26"/>
      <c r="AH2684" s="26"/>
      <c r="AI2684" s="26"/>
      <c r="AJ2684" s="26"/>
      <c r="AK2684" s="26"/>
      <c r="AL2684" s="26"/>
      <c r="AM2684" s="26"/>
      <c r="AN2684" s="26"/>
      <c r="AO2684" s="26"/>
      <c r="AP2684" s="26"/>
      <c r="AQ2684" s="26"/>
      <c r="AR2684" s="26"/>
      <c r="AS2684" s="26"/>
      <c r="AT2684" s="26"/>
      <c r="AU2684" s="26"/>
      <c r="AV2684" s="26"/>
      <c r="AW2684" s="26"/>
      <c r="AX2684" s="26"/>
      <c r="AY2684" s="26"/>
      <c r="AZ2684" s="26"/>
      <c r="BA2684" s="26"/>
      <c r="BB2684" s="26"/>
      <c r="BC2684" s="26"/>
      <c r="BD2684" s="26"/>
      <c r="BE2684" s="26"/>
      <c r="BF2684" s="26"/>
      <c r="BG2684" s="26"/>
      <c r="BH2684" s="26"/>
      <c r="BI2684" s="26"/>
      <c r="BJ2684" s="26"/>
      <c r="BK2684" s="26">
        <f t="shared" si="11095"/>
        <v>0</v>
      </c>
      <c r="BL2684" s="26">
        <f t="shared" si="11096"/>
        <v>5500</v>
      </c>
      <c r="BM2684" s="26">
        <f t="shared" si="11097"/>
        <v>0</v>
      </c>
      <c r="BN2684" s="26">
        <f t="shared" si="10968"/>
        <v>0</v>
      </c>
      <c r="BO2684" s="26">
        <f t="shared" si="10969"/>
        <v>5500</v>
      </c>
      <c r="BP2684" s="26">
        <f t="shared" si="10970"/>
        <v>0</v>
      </c>
      <c r="BQ2684" s="26">
        <f t="shared" si="11098"/>
        <v>0</v>
      </c>
      <c r="BR2684" s="26">
        <f t="shared" si="11099"/>
        <v>0</v>
      </c>
      <c r="BS2684" s="26">
        <f t="shared" si="10971"/>
        <v>0</v>
      </c>
      <c r="BT2684" s="26">
        <f t="shared" si="10972"/>
        <v>5500</v>
      </c>
      <c r="BU2684" s="26">
        <f t="shared" si="10973"/>
        <v>0</v>
      </c>
      <c r="BV2684" s="26">
        <f t="shared" si="11100"/>
        <v>0</v>
      </c>
      <c r="BW2684" s="26">
        <f t="shared" si="11101"/>
        <v>0</v>
      </c>
      <c r="BX2684" s="26">
        <f t="shared" si="10974"/>
        <v>0</v>
      </c>
      <c r="BY2684" s="26">
        <f t="shared" si="10975"/>
        <v>5500</v>
      </c>
      <c r="BZ2684" s="26">
        <f t="shared" si="10976"/>
        <v>0</v>
      </c>
      <c r="CA2684" s="26">
        <f t="shared" si="11102"/>
        <v>0</v>
      </c>
      <c r="CB2684" s="26">
        <f t="shared" si="11103"/>
        <v>0</v>
      </c>
      <c r="CC2684" s="26">
        <f t="shared" si="11104"/>
        <v>0</v>
      </c>
      <c r="CD2684" s="26">
        <f t="shared" si="11032"/>
        <v>0</v>
      </c>
      <c r="CE2684" s="26">
        <f t="shared" si="11033"/>
        <v>5500</v>
      </c>
      <c r="CF2684" s="26">
        <f t="shared" si="11034"/>
        <v>0</v>
      </c>
      <c r="CG2684" s="26">
        <f t="shared" si="11105"/>
        <v>0</v>
      </c>
      <c r="CH2684" s="26">
        <f t="shared" si="11106"/>
        <v>0</v>
      </c>
      <c r="CI2684" s="26">
        <f t="shared" si="11107"/>
        <v>0</v>
      </c>
      <c r="CJ2684" s="26">
        <f t="shared" si="11035"/>
        <v>0</v>
      </c>
      <c r="CK2684" s="26">
        <f t="shared" si="11036"/>
        <v>5500</v>
      </c>
      <c r="CL2684" s="26">
        <f t="shared" si="11037"/>
        <v>0</v>
      </c>
      <c r="CM2684" s="26">
        <f t="shared" si="11108"/>
        <v>0</v>
      </c>
      <c r="CN2684" s="26">
        <f t="shared" si="11109"/>
        <v>0</v>
      </c>
      <c r="CO2684" s="26">
        <f t="shared" si="11110"/>
        <v>0</v>
      </c>
      <c r="CP2684" s="26">
        <f t="shared" si="11038"/>
        <v>0</v>
      </c>
      <c r="CQ2684" s="26">
        <f t="shared" si="11039"/>
        <v>5500</v>
      </c>
      <c r="CR2684" s="26">
        <f t="shared" si="11040"/>
        <v>0</v>
      </c>
      <c r="CS2684" s="26">
        <f t="shared" si="11111"/>
        <v>0</v>
      </c>
      <c r="CT2684" s="19"/>
      <c r="CU2684" s="35"/>
    </row>
    <row r="2685" spans="1:105" ht="31.2" hidden="1" x14ac:dyDescent="0.3">
      <c r="A2685" s="16" t="s">
        <v>1482</v>
      </c>
      <c r="B2685" s="17">
        <v>240</v>
      </c>
      <c r="C2685" s="16" t="s">
        <v>64</v>
      </c>
      <c r="D2685" s="16" t="s">
        <v>64</v>
      </c>
      <c r="E2685" s="34" t="s">
        <v>728</v>
      </c>
      <c r="F2685" s="26"/>
      <c r="G2685" s="26"/>
      <c r="H2685" s="26"/>
      <c r="I2685" s="26"/>
      <c r="J2685" s="26"/>
      <c r="K2685" s="26"/>
      <c r="L2685" s="26"/>
      <c r="M2685" s="26"/>
      <c r="N2685" s="26"/>
      <c r="O2685" s="26"/>
      <c r="P2685" s="26"/>
      <c r="Q2685" s="26"/>
      <c r="R2685" s="26"/>
      <c r="S2685" s="26"/>
      <c r="T2685" s="26"/>
      <c r="U2685" s="26"/>
      <c r="V2685" s="26"/>
      <c r="W2685" s="26"/>
      <c r="X2685" s="26"/>
      <c r="Y2685" s="26"/>
      <c r="Z2685" s="26"/>
      <c r="AA2685" s="26"/>
      <c r="AB2685" s="26"/>
      <c r="AC2685" s="26"/>
      <c r="AD2685" s="26"/>
      <c r="AE2685" s="26"/>
      <c r="AF2685" s="26"/>
      <c r="AG2685" s="26"/>
      <c r="AH2685" s="26"/>
      <c r="AI2685" s="26"/>
      <c r="AJ2685" s="26"/>
      <c r="AK2685" s="26"/>
      <c r="AL2685" s="26"/>
      <c r="AM2685" s="26"/>
      <c r="AN2685" s="26"/>
      <c r="AO2685" s="26"/>
      <c r="AP2685" s="26"/>
      <c r="AQ2685" s="26"/>
      <c r="AR2685" s="26"/>
      <c r="AS2685" s="26"/>
      <c r="AT2685" s="26"/>
      <c r="AU2685" s="26"/>
      <c r="AV2685" s="26"/>
      <c r="AW2685" s="26"/>
      <c r="AX2685" s="26"/>
      <c r="AY2685" s="26"/>
      <c r="AZ2685" s="26"/>
      <c r="BA2685" s="26"/>
      <c r="BB2685" s="26"/>
      <c r="BC2685" s="26"/>
      <c r="BD2685" s="26"/>
      <c r="BE2685" s="26"/>
      <c r="BF2685" s="26"/>
      <c r="BG2685" s="26"/>
      <c r="BH2685" s="26"/>
      <c r="BI2685" s="26"/>
      <c r="BJ2685" s="26"/>
      <c r="BK2685" s="26"/>
      <c r="BL2685" s="26">
        <v>5500</v>
      </c>
      <c r="BM2685" s="26"/>
      <c r="BN2685" s="26">
        <f t="shared" si="10968"/>
        <v>0</v>
      </c>
      <c r="BO2685" s="26">
        <f t="shared" si="10969"/>
        <v>5500</v>
      </c>
      <c r="BP2685" s="26">
        <f t="shared" si="10970"/>
        <v>0</v>
      </c>
      <c r="BQ2685" s="26"/>
      <c r="BR2685" s="26"/>
      <c r="BS2685" s="26">
        <f t="shared" si="10971"/>
        <v>0</v>
      </c>
      <c r="BT2685" s="26">
        <f t="shared" si="10972"/>
        <v>5500</v>
      </c>
      <c r="BU2685" s="26">
        <f t="shared" si="10973"/>
        <v>0</v>
      </c>
      <c r="BV2685" s="26"/>
      <c r="BW2685" s="26"/>
      <c r="BX2685" s="26">
        <f t="shared" si="10974"/>
        <v>0</v>
      </c>
      <c r="BY2685" s="26">
        <f t="shared" si="10975"/>
        <v>5500</v>
      </c>
      <c r="BZ2685" s="26">
        <f t="shared" si="10976"/>
        <v>0</v>
      </c>
      <c r="CA2685" s="26"/>
      <c r="CB2685" s="26"/>
      <c r="CC2685" s="26"/>
      <c r="CD2685" s="26">
        <f t="shared" si="11032"/>
        <v>0</v>
      </c>
      <c r="CE2685" s="26">
        <f t="shared" si="11033"/>
        <v>5500</v>
      </c>
      <c r="CF2685" s="26">
        <f t="shared" si="11034"/>
        <v>0</v>
      </c>
      <c r="CG2685" s="26"/>
      <c r="CH2685" s="26"/>
      <c r="CI2685" s="26"/>
      <c r="CJ2685" s="26">
        <f t="shared" si="11035"/>
        <v>0</v>
      </c>
      <c r="CK2685" s="26">
        <f t="shared" si="11036"/>
        <v>5500</v>
      </c>
      <c r="CL2685" s="26">
        <f t="shared" si="11037"/>
        <v>0</v>
      </c>
      <c r="CM2685" s="26"/>
      <c r="CN2685" s="26"/>
      <c r="CO2685" s="26"/>
      <c r="CP2685" s="26">
        <f t="shared" si="11038"/>
        <v>0</v>
      </c>
      <c r="CQ2685" s="26">
        <f t="shared" si="11039"/>
        <v>5500</v>
      </c>
      <c r="CR2685" s="26">
        <f t="shared" si="11040"/>
        <v>0</v>
      </c>
      <c r="CS2685" s="26"/>
      <c r="CT2685" s="19"/>
      <c r="CU2685" s="35"/>
    </row>
    <row r="2686" spans="1:105" hidden="1" x14ac:dyDescent="0.3">
      <c r="A2686" s="16" t="s">
        <v>1482</v>
      </c>
      <c r="B2686" s="17">
        <v>800</v>
      </c>
      <c r="C2686" s="16"/>
      <c r="D2686" s="16"/>
      <c r="E2686" s="34" t="s">
        <v>52</v>
      </c>
      <c r="F2686" s="26">
        <f t="shared" ref="F2686:K2686" si="11112">F2687+F2690</f>
        <v>40000</v>
      </c>
      <c r="G2686" s="26">
        <f t="shared" si="11112"/>
        <v>0</v>
      </c>
      <c r="H2686" s="26">
        <f t="shared" si="11112"/>
        <v>0</v>
      </c>
      <c r="I2686" s="26">
        <f t="shared" si="11112"/>
        <v>0</v>
      </c>
      <c r="J2686" s="26">
        <f t="shared" si="11112"/>
        <v>0</v>
      </c>
      <c r="K2686" s="26">
        <f t="shared" si="11112"/>
        <v>0</v>
      </c>
      <c r="L2686" s="26">
        <f t="shared" si="10941"/>
        <v>40000</v>
      </c>
      <c r="M2686" s="26">
        <f t="shared" si="10942"/>
        <v>0</v>
      </c>
      <c r="N2686" s="26">
        <f t="shared" si="10943"/>
        <v>0</v>
      </c>
      <c r="O2686" s="26">
        <f>O2687+O2690</f>
        <v>0</v>
      </c>
      <c r="P2686" s="26">
        <f>P2687+P2690</f>
        <v>0</v>
      </c>
      <c r="Q2686" s="26">
        <f>Q2687+Q2690</f>
        <v>0</v>
      </c>
      <c r="R2686" s="26">
        <f t="shared" si="10944"/>
        <v>40000</v>
      </c>
      <c r="S2686" s="26">
        <f t="shared" si="10945"/>
        <v>0</v>
      </c>
      <c r="T2686" s="26">
        <f t="shared" si="10946"/>
        <v>0</v>
      </c>
      <c r="U2686" s="26">
        <f>U2687+U2690</f>
        <v>0</v>
      </c>
      <c r="V2686" s="26">
        <f>V2687+V2690</f>
        <v>0</v>
      </c>
      <c r="W2686" s="26">
        <f>W2687+W2690</f>
        <v>0</v>
      </c>
      <c r="X2686" s="26">
        <f t="shared" si="10947"/>
        <v>40000</v>
      </c>
      <c r="Y2686" s="26">
        <f t="shared" si="10948"/>
        <v>0</v>
      </c>
      <c r="Z2686" s="26">
        <f t="shared" si="10949"/>
        <v>0</v>
      </c>
      <c r="AA2686" s="26">
        <f>AA2687+AA2690</f>
        <v>0</v>
      </c>
      <c r="AB2686" s="26">
        <f>AB2687+AB2690</f>
        <v>0</v>
      </c>
      <c r="AC2686" s="26">
        <f>AC2687+AC2690</f>
        <v>0</v>
      </c>
      <c r="AD2686" s="26">
        <f t="shared" si="10950"/>
        <v>40000</v>
      </c>
      <c r="AE2686" s="26">
        <f t="shared" si="10951"/>
        <v>0</v>
      </c>
      <c r="AF2686" s="26">
        <f t="shared" si="10952"/>
        <v>0</v>
      </c>
      <c r="AG2686" s="26">
        <f>AG2687+AG2690</f>
        <v>0</v>
      </c>
      <c r="AH2686" s="26">
        <f>AH2687+AH2690</f>
        <v>0</v>
      </c>
      <c r="AI2686" s="26">
        <f>AI2687+AI2690</f>
        <v>0</v>
      </c>
      <c r="AJ2686" s="26">
        <f t="shared" si="10953"/>
        <v>40000</v>
      </c>
      <c r="AK2686" s="26">
        <f t="shared" si="10954"/>
        <v>0</v>
      </c>
      <c r="AL2686" s="26">
        <f t="shared" si="10955"/>
        <v>0</v>
      </c>
      <c r="AM2686" s="26">
        <f>AM2687+AM2690</f>
        <v>0</v>
      </c>
      <c r="AN2686" s="26">
        <f>AN2687+AN2690</f>
        <v>0</v>
      </c>
      <c r="AO2686" s="26">
        <f>AO2687+AO2690</f>
        <v>0</v>
      </c>
      <c r="AP2686" s="26">
        <f t="shared" si="10956"/>
        <v>40000</v>
      </c>
      <c r="AQ2686" s="26">
        <f t="shared" si="10957"/>
        <v>0</v>
      </c>
      <c r="AR2686" s="26">
        <f t="shared" si="10958"/>
        <v>0</v>
      </c>
      <c r="AS2686" s="26">
        <f>AS2687+AS2690</f>
        <v>0</v>
      </c>
      <c r="AT2686" s="26">
        <f>AT2687+AT2690</f>
        <v>0</v>
      </c>
      <c r="AU2686" s="26">
        <f>AU2687+AU2690</f>
        <v>0</v>
      </c>
      <c r="AV2686" s="26">
        <f t="shared" si="10959"/>
        <v>40000</v>
      </c>
      <c r="AW2686" s="26">
        <f t="shared" si="10960"/>
        <v>0</v>
      </c>
      <c r="AX2686" s="26">
        <f t="shared" si="10961"/>
        <v>0</v>
      </c>
      <c r="AY2686" s="26">
        <f>AY2687+AY2690</f>
        <v>1310.068</v>
      </c>
      <c r="AZ2686" s="26">
        <f>AZ2687+AZ2690</f>
        <v>0</v>
      </c>
      <c r="BA2686" s="26">
        <f>BA2687+BA2690</f>
        <v>0</v>
      </c>
      <c r="BB2686" s="26">
        <f t="shared" si="10962"/>
        <v>41310.067999999999</v>
      </c>
      <c r="BC2686" s="26">
        <f t="shared" si="10963"/>
        <v>0</v>
      </c>
      <c r="BD2686" s="26">
        <f t="shared" si="10964"/>
        <v>0</v>
      </c>
      <c r="BE2686" s="26">
        <f>BE2687+BE2690</f>
        <v>0</v>
      </c>
      <c r="BF2686" s="26">
        <f>BF2687+BF2690</f>
        <v>0</v>
      </c>
      <c r="BG2686" s="26">
        <f>BG2687+BG2690</f>
        <v>0</v>
      </c>
      <c r="BH2686" s="26">
        <f t="shared" si="10965"/>
        <v>41310.067999999999</v>
      </c>
      <c r="BI2686" s="26">
        <f t="shared" si="10966"/>
        <v>0</v>
      </c>
      <c r="BJ2686" s="26">
        <f t="shared" si="10967"/>
        <v>0</v>
      </c>
      <c r="BK2686" s="26">
        <f>BK2687+BK2690</f>
        <v>1744.181</v>
      </c>
      <c r="BL2686" s="26">
        <f>BL2687+BL2690</f>
        <v>0</v>
      </c>
      <c r="BM2686" s="26">
        <f>BM2687+BM2690</f>
        <v>0</v>
      </c>
      <c r="BN2686" s="26">
        <f t="shared" si="10968"/>
        <v>43054.248999999996</v>
      </c>
      <c r="BO2686" s="26">
        <f t="shared" si="10969"/>
        <v>0</v>
      </c>
      <c r="BP2686" s="26">
        <f t="shared" si="10970"/>
        <v>0</v>
      </c>
      <c r="BQ2686" s="26">
        <f>BQ2687+BQ2690</f>
        <v>0</v>
      </c>
      <c r="BR2686" s="26">
        <f>BR2687+BR2690</f>
        <v>0</v>
      </c>
      <c r="BS2686" s="26">
        <f t="shared" si="10971"/>
        <v>43054.248999999996</v>
      </c>
      <c r="BT2686" s="26">
        <f t="shared" si="10972"/>
        <v>0</v>
      </c>
      <c r="BU2686" s="26">
        <f t="shared" si="10973"/>
        <v>0</v>
      </c>
      <c r="BV2686" s="26">
        <f>BV2687+BV2690</f>
        <v>0</v>
      </c>
      <c r="BW2686" s="26">
        <f>BW2687+BW2690</f>
        <v>0</v>
      </c>
      <c r="BX2686" s="26">
        <f t="shared" si="10974"/>
        <v>43054.248999999996</v>
      </c>
      <c r="BY2686" s="26">
        <f t="shared" si="10975"/>
        <v>0</v>
      </c>
      <c r="BZ2686" s="26">
        <f t="shared" si="10976"/>
        <v>0</v>
      </c>
      <c r="CA2686" s="26">
        <f>CA2687+CA2690</f>
        <v>1035.442</v>
      </c>
      <c r="CB2686" s="26">
        <f>CB2687+CB2690</f>
        <v>0</v>
      </c>
      <c r="CC2686" s="26">
        <f>CC2687+CC2690</f>
        <v>0</v>
      </c>
      <c r="CD2686" s="26">
        <f t="shared" si="11032"/>
        <v>44089.690999999999</v>
      </c>
      <c r="CE2686" s="26">
        <f t="shared" si="11033"/>
        <v>0</v>
      </c>
      <c r="CF2686" s="26">
        <f t="shared" si="11034"/>
        <v>0</v>
      </c>
      <c r="CG2686" s="26">
        <f>CG2687+CG2690</f>
        <v>0</v>
      </c>
      <c r="CH2686" s="26">
        <f>CH2687+CH2690</f>
        <v>0</v>
      </c>
      <c r="CI2686" s="26">
        <f>CI2687+CI2690</f>
        <v>0</v>
      </c>
      <c r="CJ2686" s="26">
        <f t="shared" si="11035"/>
        <v>44089.690999999999</v>
      </c>
      <c r="CK2686" s="26">
        <f t="shared" si="11036"/>
        <v>0</v>
      </c>
      <c r="CL2686" s="26">
        <f t="shared" si="11037"/>
        <v>0</v>
      </c>
      <c r="CM2686" s="26">
        <f>CM2687+CM2690</f>
        <v>0</v>
      </c>
      <c r="CN2686" s="26">
        <f>CN2687+CN2690</f>
        <v>0</v>
      </c>
      <c r="CO2686" s="26">
        <f>CO2687+CO2690</f>
        <v>0</v>
      </c>
      <c r="CP2686" s="26">
        <f t="shared" si="11038"/>
        <v>44089.690999999999</v>
      </c>
      <c r="CQ2686" s="26">
        <f t="shared" si="11039"/>
        <v>0</v>
      </c>
      <c r="CR2686" s="26">
        <f t="shared" si="11040"/>
        <v>0</v>
      </c>
      <c r="CS2686" s="26">
        <f>CS2687+CS2690</f>
        <v>0</v>
      </c>
      <c r="CT2686" s="19"/>
      <c r="CU2686" s="35"/>
      <c r="CY2686" s="1" t="s">
        <v>27</v>
      </c>
    </row>
    <row r="2687" spans="1:105" hidden="1" x14ac:dyDescent="0.3">
      <c r="A2687" s="16" t="s">
        <v>1482</v>
      </c>
      <c r="B2687" s="17">
        <v>830</v>
      </c>
      <c r="C2687" s="16"/>
      <c r="D2687" s="16"/>
      <c r="E2687" s="34" t="s">
        <v>1018</v>
      </c>
      <c r="F2687" s="26">
        <f t="shared" ref="F2687:K2687" si="11113">F2688+F2689</f>
        <v>0</v>
      </c>
      <c r="G2687" s="26">
        <f t="shared" si="11113"/>
        <v>0</v>
      </c>
      <c r="H2687" s="26">
        <f t="shared" si="11113"/>
        <v>0</v>
      </c>
      <c r="I2687" s="26">
        <f t="shared" si="11113"/>
        <v>0</v>
      </c>
      <c r="J2687" s="26">
        <f t="shared" si="11113"/>
        <v>0</v>
      </c>
      <c r="K2687" s="26">
        <f t="shared" si="11113"/>
        <v>0</v>
      </c>
      <c r="L2687" s="26">
        <f t="shared" si="10941"/>
        <v>0</v>
      </c>
      <c r="M2687" s="26">
        <f t="shared" si="10942"/>
        <v>0</v>
      </c>
      <c r="N2687" s="26">
        <f t="shared" si="10943"/>
        <v>0</v>
      </c>
      <c r="O2687" s="26">
        <f>O2688+O2689</f>
        <v>0</v>
      </c>
      <c r="P2687" s="26">
        <f>P2688+P2689</f>
        <v>0</v>
      </c>
      <c r="Q2687" s="26">
        <f>Q2688+Q2689</f>
        <v>0</v>
      </c>
      <c r="R2687" s="26">
        <f t="shared" si="10944"/>
        <v>0</v>
      </c>
      <c r="S2687" s="26">
        <f t="shared" si="10945"/>
        <v>0</v>
      </c>
      <c r="T2687" s="26">
        <f t="shared" si="10946"/>
        <v>0</v>
      </c>
      <c r="U2687" s="26">
        <f>U2688+U2689</f>
        <v>0</v>
      </c>
      <c r="V2687" s="26">
        <f>V2688+V2689</f>
        <v>0</v>
      </c>
      <c r="W2687" s="26">
        <f>W2688+W2689</f>
        <v>0</v>
      </c>
      <c r="X2687" s="26">
        <f t="shared" si="10947"/>
        <v>0</v>
      </c>
      <c r="Y2687" s="26">
        <f t="shared" si="10948"/>
        <v>0</v>
      </c>
      <c r="Z2687" s="26">
        <f t="shared" si="10949"/>
        <v>0</v>
      </c>
      <c r="AA2687" s="26">
        <f>AA2688+AA2689</f>
        <v>0</v>
      </c>
      <c r="AB2687" s="26">
        <f>AB2688+AB2689</f>
        <v>0</v>
      </c>
      <c r="AC2687" s="26">
        <f>AC2688+AC2689</f>
        <v>0</v>
      </c>
      <c r="AD2687" s="26">
        <f t="shared" si="10950"/>
        <v>0</v>
      </c>
      <c r="AE2687" s="26">
        <f t="shared" si="10951"/>
        <v>0</v>
      </c>
      <c r="AF2687" s="26">
        <f t="shared" si="10952"/>
        <v>0</v>
      </c>
      <c r="AG2687" s="26">
        <f>AG2688+AG2689</f>
        <v>0</v>
      </c>
      <c r="AH2687" s="26">
        <f>AH2688+AH2689</f>
        <v>0</v>
      </c>
      <c r="AI2687" s="26">
        <f>AI2688+AI2689</f>
        <v>0</v>
      </c>
      <c r="AJ2687" s="26">
        <f t="shared" si="10953"/>
        <v>0</v>
      </c>
      <c r="AK2687" s="26">
        <f t="shared" si="10954"/>
        <v>0</v>
      </c>
      <c r="AL2687" s="26">
        <f t="shared" si="10955"/>
        <v>0</v>
      </c>
      <c r="AM2687" s="26">
        <f>AM2688+AM2689</f>
        <v>0</v>
      </c>
      <c r="AN2687" s="26">
        <f>AN2688+AN2689</f>
        <v>0</v>
      </c>
      <c r="AO2687" s="26">
        <f>AO2688+AO2689</f>
        <v>0</v>
      </c>
      <c r="AP2687" s="26">
        <f t="shared" si="10956"/>
        <v>0</v>
      </c>
      <c r="AQ2687" s="26">
        <f t="shared" si="10957"/>
        <v>0</v>
      </c>
      <c r="AR2687" s="26">
        <f t="shared" si="10958"/>
        <v>0</v>
      </c>
      <c r="AS2687" s="26">
        <f>AS2688+AS2689</f>
        <v>0</v>
      </c>
      <c r="AT2687" s="26">
        <f>AT2688+AT2689</f>
        <v>0</v>
      </c>
      <c r="AU2687" s="26">
        <f>AU2688+AU2689</f>
        <v>0</v>
      </c>
      <c r="AV2687" s="26">
        <f t="shared" si="10959"/>
        <v>0</v>
      </c>
      <c r="AW2687" s="26">
        <f t="shared" si="10960"/>
        <v>0</v>
      </c>
      <c r="AX2687" s="26">
        <f t="shared" si="10961"/>
        <v>0</v>
      </c>
      <c r="AY2687" s="26">
        <f>AY2688+AY2689</f>
        <v>1310.068</v>
      </c>
      <c r="AZ2687" s="26">
        <f>AZ2688+AZ2689</f>
        <v>0</v>
      </c>
      <c r="BA2687" s="26">
        <f>BA2688+BA2689</f>
        <v>0</v>
      </c>
      <c r="BB2687" s="26">
        <f t="shared" si="10962"/>
        <v>1310.068</v>
      </c>
      <c r="BC2687" s="26">
        <f t="shared" si="10963"/>
        <v>0</v>
      </c>
      <c r="BD2687" s="26">
        <f t="shared" si="10964"/>
        <v>0</v>
      </c>
      <c r="BE2687" s="26">
        <f>BE2688+BE2689</f>
        <v>0</v>
      </c>
      <c r="BF2687" s="26">
        <f>BF2688+BF2689</f>
        <v>0</v>
      </c>
      <c r="BG2687" s="26">
        <f>BG2688+BG2689</f>
        <v>0</v>
      </c>
      <c r="BH2687" s="26">
        <f t="shared" si="10965"/>
        <v>1310.068</v>
      </c>
      <c r="BI2687" s="26">
        <f t="shared" si="10966"/>
        <v>0</v>
      </c>
      <c r="BJ2687" s="26">
        <f t="shared" si="10967"/>
        <v>0</v>
      </c>
      <c r="BK2687" s="26">
        <f>BK2688+BK2689</f>
        <v>1744.181</v>
      </c>
      <c r="BL2687" s="26">
        <f>BL2688+BL2689</f>
        <v>0</v>
      </c>
      <c r="BM2687" s="26">
        <f>BM2688+BM2689</f>
        <v>0</v>
      </c>
      <c r="BN2687" s="26">
        <f t="shared" si="10968"/>
        <v>3054.2489999999998</v>
      </c>
      <c r="BO2687" s="26">
        <f t="shared" si="10969"/>
        <v>0</v>
      </c>
      <c r="BP2687" s="26">
        <f t="shared" si="10970"/>
        <v>0</v>
      </c>
      <c r="BQ2687" s="26">
        <f>BQ2688+BQ2689</f>
        <v>0</v>
      </c>
      <c r="BR2687" s="26">
        <f>BR2688+BR2689</f>
        <v>0</v>
      </c>
      <c r="BS2687" s="26">
        <f t="shared" si="10971"/>
        <v>3054.2489999999998</v>
      </c>
      <c r="BT2687" s="26">
        <f t="shared" si="10972"/>
        <v>0</v>
      </c>
      <c r="BU2687" s="26">
        <f t="shared" si="10973"/>
        <v>0</v>
      </c>
      <c r="BV2687" s="26">
        <f>BV2688+BV2689</f>
        <v>0</v>
      </c>
      <c r="BW2687" s="26">
        <f>BW2688+BW2689</f>
        <v>0</v>
      </c>
      <c r="BX2687" s="26">
        <f t="shared" si="10974"/>
        <v>3054.2489999999998</v>
      </c>
      <c r="BY2687" s="26">
        <f t="shared" si="10975"/>
        <v>0</v>
      </c>
      <c r="BZ2687" s="26">
        <f t="shared" si="10976"/>
        <v>0</v>
      </c>
      <c r="CA2687" s="26">
        <f>CA2688+CA2689</f>
        <v>1035.442</v>
      </c>
      <c r="CB2687" s="26">
        <f>CB2688+CB2689</f>
        <v>0</v>
      </c>
      <c r="CC2687" s="26">
        <f>CC2688+CC2689</f>
        <v>0</v>
      </c>
      <c r="CD2687" s="26">
        <f t="shared" si="11032"/>
        <v>4089.6909999999998</v>
      </c>
      <c r="CE2687" s="26">
        <f t="shared" si="11033"/>
        <v>0</v>
      </c>
      <c r="CF2687" s="26">
        <f t="shared" si="11034"/>
        <v>0</v>
      </c>
      <c r="CG2687" s="26">
        <f>CG2688+CG2689</f>
        <v>0</v>
      </c>
      <c r="CH2687" s="26">
        <f>CH2688+CH2689</f>
        <v>0</v>
      </c>
      <c r="CI2687" s="26">
        <f>CI2688+CI2689</f>
        <v>0</v>
      </c>
      <c r="CJ2687" s="26">
        <f t="shared" si="11035"/>
        <v>4089.6909999999998</v>
      </c>
      <c r="CK2687" s="26">
        <f t="shared" si="11036"/>
        <v>0</v>
      </c>
      <c r="CL2687" s="26">
        <f t="shared" si="11037"/>
        <v>0</v>
      </c>
      <c r="CM2687" s="26">
        <f>CM2688+CM2689</f>
        <v>0</v>
      </c>
      <c r="CN2687" s="26">
        <f>CN2688+CN2689</f>
        <v>0</v>
      </c>
      <c r="CO2687" s="26">
        <f>CO2688+CO2689</f>
        <v>0</v>
      </c>
      <c r="CP2687" s="26">
        <f t="shared" si="11038"/>
        <v>4089.6909999999998</v>
      </c>
      <c r="CQ2687" s="26">
        <f t="shared" si="11039"/>
        <v>0</v>
      </c>
      <c r="CR2687" s="26">
        <f t="shared" si="11040"/>
        <v>0</v>
      </c>
      <c r="CS2687" s="26">
        <f>CS2688+CS2689</f>
        <v>0</v>
      </c>
      <c r="CT2687" s="19"/>
      <c r="CU2687" s="35"/>
      <c r="CZ2687" s="1" t="s">
        <v>28</v>
      </c>
    </row>
    <row r="2688" spans="1:105" hidden="1" x14ac:dyDescent="0.3">
      <c r="A2688" s="16" t="s">
        <v>1482</v>
      </c>
      <c r="B2688" s="17">
        <v>830</v>
      </c>
      <c r="C2688" s="16" t="s">
        <v>40</v>
      </c>
      <c r="D2688" s="16" t="s">
        <v>41</v>
      </c>
      <c r="E2688" s="34" t="s">
        <v>42</v>
      </c>
      <c r="F2688" s="26"/>
      <c r="G2688" s="26"/>
      <c r="H2688" s="26"/>
      <c r="I2688" s="26"/>
      <c r="J2688" s="26"/>
      <c r="K2688" s="26"/>
      <c r="L2688" s="26">
        <f t="shared" si="10941"/>
        <v>0</v>
      </c>
      <c r="M2688" s="26">
        <f t="shared" si="10942"/>
        <v>0</v>
      </c>
      <c r="N2688" s="26">
        <f t="shared" si="10943"/>
        <v>0</v>
      </c>
      <c r="O2688" s="26"/>
      <c r="P2688" s="26"/>
      <c r="Q2688" s="26"/>
      <c r="R2688" s="26">
        <f t="shared" si="10944"/>
        <v>0</v>
      </c>
      <c r="S2688" s="26">
        <f t="shared" si="10945"/>
        <v>0</v>
      </c>
      <c r="T2688" s="26">
        <f t="shared" si="10946"/>
        <v>0</v>
      </c>
      <c r="U2688" s="26"/>
      <c r="V2688" s="26"/>
      <c r="W2688" s="26"/>
      <c r="X2688" s="26">
        <f t="shared" si="10947"/>
        <v>0</v>
      </c>
      <c r="Y2688" s="26">
        <f t="shared" si="10948"/>
        <v>0</v>
      </c>
      <c r="Z2688" s="26">
        <f t="shared" si="10949"/>
        <v>0</v>
      </c>
      <c r="AA2688" s="26"/>
      <c r="AB2688" s="26"/>
      <c r="AC2688" s="26"/>
      <c r="AD2688" s="26">
        <f t="shared" si="10950"/>
        <v>0</v>
      </c>
      <c r="AE2688" s="26">
        <f t="shared" si="10951"/>
        <v>0</v>
      </c>
      <c r="AF2688" s="26">
        <f t="shared" si="10952"/>
        <v>0</v>
      </c>
      <c r="AG2688" s="26"/>
      <c r="AH2688" s="26"/>
      <c r="AI2688" s="26"/>
      <c r="AJ2688" s="26">
        <f t="shared" si="10953"/>
        <v>0</v>
      </c>
      <c r="AK2688" s="26">
        <f t="shared" si="10954"/>
        <v>0</v>
      </c>
      <c r="AL2688" s="26">
        <f t="shared" si="10955"/>
        <v>0</v>
      </c>
      <c r="AM2688" s="26"/>
      <c r="AN2688" s="26"/>
      <c r="AO2688" s="26"/>
      <c r="AP2688" s="26">
        <f t="shared" si="10956"/>
        <v>0</v>
      </c>
      <c r="AQ2688" s="26">
        <f t="shared" si="10957"/>
        <v>0</v>
      </c>
      <c r="AR2688" s="26">
        <f t="shared" si="10958"/>
        <v>0</v>
      </c>
      <c r="AS2688" s="26"/>
      <c r="AT2688" s="26"/>
      <c r="AU2688" s="26"/>
      <c r="AV2688" s="26">
        <f t="shared" si="10959"/>
        <v>0</v>
      </c>
      <c r="AW2688" s="26">
        <f t="shared" si="10960"/>
        <v>0</v>
      </c>
      <c r="AX2688" s="26">
        <f t="shared" si="10961"/>
        <v>0</v>
      </c>
      <c r="AY2688" s="26">
        <v>1310.068</v>
      </c>
      <c r="AZ2688" s="26"/>
      <c r="BA2688" s="26"/>
      <c r="BB2688" s="26">
        <f t="shared" si="10962"/>
        <v>1310.068</v>
      </c>
      <c r="BC2688" s="26">
        <f t="shared" si="10963"/>
        <v>0</v>
      </c>
      <c r="BD2688" s="26">
        <f t="shared" si="10964"/>
        <v>0</v>
      </c>
      <c r="BE2688" s="26"/>
      <c r="BF2688" s="26"/>
      <c r="BG2688" s="26"/>
      <c r="BH2688" s="26">
        <f t="shared" si="10965"/>
        <v>1310.068</v>
      </c>
      <c r="BI2688" s="26">
        <f t="shared" si="10966"/>
        <v>0</v>
      </c>
      <c r="BJ2688" s="26">
        <f t="shared" si="10967"/>
        <v>0</v>
      </c>
      <c r="BK2688" s="26">
        <f>1286.317+457.864</f>
        <v>1744.181</v>
      </c>
      <c r="BL2688" s="26"/>
      <c r="BM2688" s="26"/>
      <c r="BN2688" s="26">
        <f t="shared" si="10968"/>
        <v>3054.2489999999998</v>
      </c>
      <c r="BO2688" s="26">
        <f t="shared" si="10969"/>
        <v>0</v>
      </c>
      <c r="BP2688" s="26">
        <f t="shared" si="10970"/>
        <v>0</v>
      </c>
      <c r="BQ2688" s="26"/>
      <c r="BR2688" s="26"/>
      <c r="BS2688" s="26">
        <f t="shared" si="10971"/>
        <v>3054.2489999999998</v>
      </c>
      <c r="BT2688" s="26">
        <f t="shared" si="10972"/>
        <v>0</v>
      </c>
      <c r="BU2688" s="26">
        <f t="shared" si="10973"/>
        <v>0</v>
      </c>
      <c r="BV2688" s="26"/>
      <c r="BW2688" s="26"/>
      <c r="BX2688" s="26">
        <f t="shared" si="10974"/>
        <v>3054.2489999999998</v>
      </c>
      <c r="BY2688" s="26">
        <f t="shared" si="10975"/>
        <v>0</v>
      </c>
      <c r="BZ2688" s="26">
        <f t="shared" si="10976"/>
        <v>0</v>
      </c>
      <c r="CA2688" s="26">
        <v>1035.442</v>
      </c>
      <c r="CB2688" s="26"/>
      <c r="CC2688" s="26"/>
      <c r="CD2688" s="26">
        <f t="shared" si="11032"/>
        <v>4089.6909999999998</v>
      </c>
      <c r="CE2688" s="26">
        <f t="shared" si="11033"/>
        <v>0</v>
      </c>
      <c r="CF2688" s="26">
        <f t="shared" si="11034"/>
        <v>0</v>
      </c>
      <c r="CG2688" s="26"/>
      <c r="CH2688" s="26"/>
      <c r="CI2688" s="26"/>
      <c r="CJ2688" s="26">
        <f t="shared" si="11035"/>
        <v>4089.6909999999998</v>
      </c>
      <c r="CK2688" s="26">
        <f t="shared" si="11036"/>
        <v>0</v>
      </c>
      <c r="CL2688" s="26">
        <f t="shared" si="11037"/>
        <v>0</v>
      </c>
      <c r="CM2688" s="26"/>
      <c r="CN2688" s="26"/>
      <c r="CO2688" s="26"/>
      <c r="CP2688" s="26">
        <f t="shared" si="11038"/>
        <v>4089.6909999999998</v>
      </c>
      <c r="CQ2688" s="26">
        <f t="shared" si="11039"/>
        <v>0</v>
      </c>
      <c r="CR2688" s="26">
        <f t="shared" si="11040"/>
        <v>0</v>
      </c>
      <c r="CS2688" s="26"/>
      <c r="CT2688" s="19"/>
      <c r="CU2688" s="35"/>
    </row>
    <row r="2689" spans="1:105" hidden="1" x14ac:dyDescent="0.3">
      <c r="A2689" s="16" t="s">
        <v>1482</v>
      </c>
      <c r="B2689" s="17">
        <v>830</v>
      </c>
      <c r="C2689" s="16" t="s">
        <v>64</v>
      </c>
      <c r="D2689" s="16" t="s">
        <v>311</v>
      </c>
      <c r="E2689" s="34" t="s">
        <v>1082</v>
      </c>
      <c r="F2689" s="26"/>
      <c r="G2689" s="26"/>
      <c r="H2689" s="26"/>
      <c r="I2689" s="26"/>
      <c r="J2689" s="26"/>
      <c r="K2689" s="26"/>
      <c r="L2689" s="26">
        <f t="shared" si="10941"/>
        <v>0</v>
      </c>
      <c r="M2689" s="26">
        <f t="shared" si="10942"/>
        <v>0</v>
      </c>
      <c r="N2689" s="26">
        <f t="shared" si="10943"/>
        <v>0</v>
      </c>
      <c r="O2689" s="26"/>
      <c r="P2689" s="26"/>
      <c r="Q2689" s="26"/>
      <c r="R2689" s="26">
        <f t="shared" si="10944"/>
        <v>0</v>
      </c>
      <c r="S2689" s="26">
        <f t="shared" si="10945"/>
        <v>0</v>
      </c>
      <c r="T2689" s="26">
        <f t="shared" si="10946"/>
        <v>0</v>
      </c>
      <c r="U2689" s="26"/>
      <c r="V2689" s="26"/>
      <c r="W2689" s="26"/>
      <c r="X2689" s="26">
        <f t="shared" si="10947"/>
        <v>0</v>
      </c>
      <c r="Y2689" s="26">
        <f t="shared" si="10948"/>
        <v>0</v>
      </c>
      <c r="Z2689" s="26">
        <f t="shared" si="10949"/>
        <v>0</v>
      </c>
      <c r="AA2689" s="26"/>
      <c r="AB2689" s="26"/>
      <c r="AC2689" s="26"/>
      <c r="AD2689" s="26">
        <f t="shared" si="10950"/>
        <v>0</v>
      </c>
      <c r="AE2689" s="26">
        <f t="shared" si="10951"/>
        <v>0</v>
      </c>
      <c r="AF2689" s="26">
        <f t="shared" si="10952"/>
        <v>0</v>
      </c>
      <c r="AG2689" s="26"/>
      <c r="AH2689" s="26"/>
      <c r="AI2689" s="26"/>
      <c r="AJ2689" s="26">
        <f t="shared" si="10953"/>
        <v>0</v>
      </c>
      <c r="AK2689" s="26">
        <f t="shared" si="10954"/>
        <v>0</v>
      </c>
      <c r="AL2689" s="26">
        <f t="shared" si="10955"/>
        <v>0</v>
      </c>
      <c r="AM2689" s="26"/>
      <c r="AN2689" s="26"/>
      <c r="AO2689" s="26"/>
      <c r="AP2689" s="26">
        <f t="shared" si="10956"/>
        <v>0</v>
      </c>
      <c r="AQ2689" s="26">
        <f t="shared" si="10957"/>
        <v>0</v>
      </c>
      <c r="AR2689" s="26">
        <f t="shared" si="10958"/>
        <v>0</v>
      </c>
      <c r="AS2689" s="26"/>
      <c r="AT2689" s="26"/>
      <c r="AU2689" s="26"/>
      <c r="AV2689" s="26">
        <f t="shared" si="10959"/>
        <v>0</v>
      </c>
      <c r="AW2689" s="26">
        <f t="shared" si="10960"/>
        <v>0</v>
      </c>
      <c r="AX2689" s="26">
        <f t="shared" si="10961"/>
        <v>0</v>
      </c>
      <c r="AY2689" s="26"/>
      <c r="AZ2689" s="26"/>
      <c r="BA2689" s="26"/>
      <c r="BB2689" s="26">
        <f t="shared" si="10962"/>
        <v>0</v>
      </c>
      <c r="BC2689" s="26">
        <f t="shared" si="10963"/>
        <v>0</v>
      </c>
      <c r="BD2689" s="26">
        <f t="shared" si="10964"/>
        <v>0</v>
      </c>
      <c r="BE2689" s="26"/>
      <c r="BF2689" s="26"/>
      <c r="BG2689" s="26"/>
      <c r="BH2689" s="26">
        <f t="shared" si="10965"/>
        <v>0</v>
      </c>
      <c r="BI2689" s="26">
        <f t="shared" si="10966"/>
        <v>0</v>
      </c>
      <c r="BJ2689" s="26">
        <f t="shared" si="10967"/>
        <v>0</v>
      </c>
      <c r="BK2689" s="26"/>
      <c r="BL2689" s="26"/>
      <c r="BM2689" s="26"/>
      <c r="BN2689" s="26">
        <f t="shared" si="10968"/>
        <v>0</v>
      </c>
      <c r="BO2689" s="26">
        <f t="shared" si="10969"/>
        <v>0</v>
      </c>
      <c r="BP2689" s="26">
        <f t="shared" si="10970"/>
        <v>0</v>
      </c>
      <c r="BQ2689" s="26"/>
      <c r="BR2689" s="26"/>
      <c r="BS2689" s="26">
        <f t="shared" si="10971"/>
        <v>0</v>
      </c>
      <c r="BT2689" s="26">
        <f t="shared" si="10972"/>
        <v>0</v>
      </c>
      <c r="BU2689" s="26">
        <f t="shared" si="10973"/>
        <v>0</v>
      </c>
      <c r="BV2689" s="26"/>
      <c r="BW2689" s="26"/>
      <c r="BX2689" s="26">
        <f t="shared" si="10974"/>
        <v>0</v>
      </c>
      <c r="BY2689" s="26">
        <f t="shared" si="10975"/>
        <v>0</v>
      </c>
      <c r="BZ2689" s="26">
        <f t="shared" si="10976"/>
        <v>0</v>
      </c>
      <c r="CA2689" s="26"/>
      <c r="CB2689" s="26"/>
      <c r="CC2689" s="26"/>
      <c r="CD2689" s="26">
        <f t="shared" si="11032"/>
        <v>0</v>
      </c>
      <c r="CE2689" s="26">
        <f t="shared" si="11033"/>
        <v>0</v>
      </c>
      <c r="CF2689" s="26">
        <f t="shared" si="11034"/>
        <v>0</v>
      </c>
      <c r="CG2689" s="26"/>
      <c r="CH2689" s="26"/>
      <c r="CI2689" s="26"/>
      <c r="CJ2689" s="26">
        <f t="shared" si="11035"/>
        <v>0</v>
      </c>
      <c r="CK2689" s="26">
        <f t="shared" si="11036"/>
        <v>0</v>
      </c>
      <c r="CL2689" s="26">
        <f t="shared" si="11037"/>
        <v>0</v>
      </c>
      <c r="CM2689" s="26"/>
      <c r="CN2689" s="26"/>
      <c r="CO2689" s="26"/>
      <c r="CP2689" s="26">
        <f t="shared" si="11038"/>
        <v>0</v>
      </c>
      <c r="CQ2689" s="26">
        <f t="shared" si="11039"/>
        <v>0</v>
      </c>
      <c r="CR2689" s="26">
        <f t="shared" si="11040"/>
        <v>0</v>
      </c>
      <c r="CS2689" s="26"/>
      <c r="CT2689" s="19">
        <v>0</v>
      </c>
      <c r="CU2689" s="35"/>
    </row>
    <row r="2690" spans="1:105" hidden="1" x14ac:dyDescent="0.3">
      <c r="A2690" s="16" t="s">
        <v>1482</v>
      </c>
      <c r="B2690" s="17">
        <v>870</v>
      </c>
      <c r="C2690" s="16"/>
      <c r="D2690" s="16"/>
      <c r="E2690" s="34" t="s">
        <v>53</v>
      </c>
      <c r="F2690" s="26">
        <f t="shared" ref="F2690:K2690" si="11114">F2691</f>
        <v>40000</v>
      </c>
      <c r="G2690" s="26">
        <f t="shared" si="11114"/>
        <v>0</v>
      </c>
      <c r="H2690" s="26">
        <f t="shared" si="11114"/>
        <v>0</v>
      </c>
      <c r="I2690" s="26">
        <f t="shared" si="11114"/>
        <v>0</v>
      </c>
      <c r="J2690" s="26">
        <f t="shared" si="11114"/>
        <v>0</v>
      </c>
      <c r="K2690" s="26">
        <f t="shared" si="11114"/>
        <v>0</v>
      </c>
      <c r="L2690" s="26">
        <f t="shared" si="10941"/>
        <v>40000</v>
      </c>
      <c r="M2690" s="26">
        <f t="shared" si="10942"/>
        <v>0</v>
      </c>
      <c r="N2690" s="26">
        <f t="shared" si="10943"/>
        <v>0</v>
      </c>
      <c r="O2690" s="26">
        <f>O2691</f>
        <v>0</v>
      </c>
      <c r="P2690" s="26">
        <f>P2691</f>
        <v>0</v>
      </c>
      <c r="Q2690" s="26">
        <f>Q2691</f>
        <v>0</v>
      </c>
      <c r="R2690" s="26">
        <f t="shared" si="10944"/>
        <v>40000</v>
      </c>
      <c r="S2690" s="26">
        <f t="shared" si="10945"/>
        <v>0</v>
      </c>
      <c r="T2690" s="26">
        <f t="shared" si="10946"/>
        <v>0</v>
      </c>
      <c r="U2690" s="26">
        <f>U2691</f>
        <v>0</v>
      </c>
      <c r="V2690" s="26">
        <f>V2691</f>
        <v>0</v>
      </c>
      <c r="W2690" s="26">
        <f>W2691</f>
        <v>0</v>
      </c>
      <c r="X2690" s="26">
        <f t="shared" si="10947"/>
        <v>40000</v>
      </c>
      <c r="Y2690" s="26">
        <f t="shared" si="10948"/>
        <v>0</v>
      </c>
      <c r="Z2690" s="26">
        <f t="shared" si="10949"/>
        <v>0</v>
      </c>
      <c r="AA2690" s="26">
        <f>AA2691</f>
        <v>0</v>
      </c>
      <c r="AB2690" s="26">
        <f>AB2691</f>
        <v>0</v>
      </c>
      <c r="AC2690" s="26">
        <f>AC2691</f>
        <v>0</v>
      </c>
      <c r="AD2690" s="26">
        <f t="shared" si="10950"/>
        <v>40000</v>
      </c>
      <c r="AE2690" s="26">
        <f t="shared" si="10951"/>
        <v>0</v>
      </c>
      <c r="AF2690" s="26">
        <f t="shared" si="10952"/>
        <v>0</v>
      </c>
      <c r="AG2690" s="26">
        <f>AG2691</f>
        <v>0</v>
      </c>
      <c r="AH2690" s="26">
        <f>AH2691</f>
        <v>0</v>
      </c>
      <c r="AI2690" s="26">
        <f>AI2691</f>
        <v>0</v>
      </c>
      <c r="AJ2690" s="26">
        <f t="shared" si="10953"/>
        <v>40000</v>
      </c>
      <c r="AK2690" s="26">
        <f t="shared" si="10954"/>
        <v>0</v>
      </c>
      <c r="AL2690" s="26">
        <f t="shared" si="10955"/>
        <v>0</v>
      </c>
      <c r="AM2690" s="26">
        <f>AM2691</f>
        <v>0</v>
      </c>
      <c r="AN2690" s="26">
        <f>AN2691</f>
        <v>0</v>
      </c>
      <c r="AO2690" s="26">
        <f>AO2691</f>
        <v>0</v>
      </c>
      <c r="AP2690" s="26">
        <f t="shared" si="10956"/>
        <v>40000</v>
      </c>
      <c r="AQ2690" s="26">
        <f t="shared" si="10957"/>
        <v>0</v>
      </c>
      <c r="AR2690" s="26">
        <f t="shared" si="10958"/>
        <v>0</v>
      </c>
      <c r="AS2690" s="26">
        <f>AS2691</f>
        <v>0</v>
      </c>
      <c r="AT2690" s="26">
        <f>AT2691</f>
        <v>0</v>
      </c>
      <c r="AU2690" s="26">
        <f>AU2691</f>
        <v>0</v>
      </c>
      <c r="AV2690" s="26">
        <f t="shared" si="10959"/>
        <v>40000</v>
      </c>
      <c r="AW2690" s="26">
        <f t="shared" si="10960"/>
        <v>0</v>
      </c>
      <c r="AX2690" s="26">
        <f t="shared" si="10961"/>
        <v>0</v>
      </c>
      <c r="AY2690" s="26">
        <f>AY2691</f>
        <v>0</v>
      </c>
      <c r="AZ2690" s="26">
        <f>AZ2691</f>
        <v>0</v>
      </c>
      <c r="BA2690" s="26">
        <f>BA2691</f>
        <v>0</v>
      </c>
      <c r="BB2690" s="26">
        <f t="shared" si="10962"/>
        <v>40000</v>
      </c>
      <c r="BC2690" s="26">
        <f t="shared" si="10963"/>
        <v>0</v>
      </c>
      <c r="BD2690" s="26">
        <f t="shared" si="10964"/>
        <v>0</v>
      </c>
      <c r="BE2690" s="26">
        <f>BE2691</f>
        <v>0</v>
      </c>
      <c r="BF2690" s="26">
        <f>BF2691</f>
        <v>0</v>
      </c>
      <c r="BG2690" s="26">
        <f>BG2691</f>
        <v>0</v>
      </c>
      <c r="BH2690" s="26">
        <f t="shared" si="10965"/>
        <v>40000</v>
      </c>
      <c r="BI2690" s="26">
        <f t="shared" si="10966"/>
        <v>0</v>
      </c>
      <c r="BJ2690" s="26">
        <f t="shared" si="10967"/>
        <v>0</v>
      </c>
      <c r="BK2690" s="26">
        <f>BK2691</f>
        <v>0</v>
      </c>
      <c r="BL2690" s="26">
        <f>BL2691</f>
        <v>0</v>
      </c>
      <c r="BM2690" s="26">
        <f>BM2691</f>
        <v>0</v>
      </c>
      <c r="BN2690" s="26">
        <f t="shared" si="10968"/>
        <v>40000</v>
      </c>
      <c r="BO2690" s="26">
        <f t="shared" si="10969"/>
        <v>0</v>
      </c>
      <c r="BP2690" s="26">
        <f t="shared" si="10970"/>
        <v>0</v>
      </c>
      <c r="BQ2690" s="26">
        <f>BQ2691</f>
        <v>0</v>
      </c>
      <c r="BR2690" s="26">
        <f>BR2691</f>
        <v>0</v>
      </c>
      <c r="BS2690" s="26">
        <f t="shared" si="10971"/>
        <v>40000</v>
      </c>
      <c r="BT2690" s="26">
        <f t="shared" si="10972"/>
        <v>0</v>
      </c>
      <c r="BU2690" s="26">
        <f t="shared" si="10973"/>
        <v>0</v>
      </c>
      <c r="BV2690" s="26">
        <f>BV2691</f>
        <v>0</v>
      </c>
      <c r="BW2690" s="26">
        <f>BW2691</f>
        <v>0</v>
      </c>
      <c r="BX2690" s="26">
        <f t="shared" si="10974"/>
        <v>40000</v>
      </c>
      <c r="BY2690" s="26">
        <f t="shared" si="10975"/>
        <v>0</v>
      </c>
      <c r="BZ2690" s="26">
        <f t="shared" si="10976"/>
        <v>0</v>
      </c>
      <c r="CA2690" s="26">
        <f>CA2691</f>
        <v>0</v>
      </c>
      <c r="CB2690" s="26">
        <f>CB2691</f>
        <v>0</v>
      </c>
      <c r="CC2690" s="26">
        <f>CC2691</f>
        <v>0</v>
      </c>
      <c r="CD2690" s="26">
        <f t="shared" si="11032"/>
        <v>40000</v>
      </c>
      <c r="CE2690" s="26">
        <f t="shared" si="11033"/>
        <v>0</v>
      </c>
      <c r="CF2690" s="26">
        <f t="shared" si="11034"/>
        <v>0</v>
      </c>
      <c r="CG2690" s="26">
        <f>CG2691</f>
        <v>0</v>
      </c>
      <c r="CH2690" s="26">
        <f>CH2691</f>
        <v>0</v>
      </c>
      <c r="CI2690" s="26">
        <f>CI2691</f>
        <v>0</v>
      </c>
      <c r="CJ2690" s="26">
        <f t="shared" si="11035"/>
        <v>40000</v>
      </c>
      <c r="CK2690" s="26">
        <f t="shared" si="11036"/>
        <v>0</v>
      </c>
      <c r="CL2690" s="26">
        <f t="shared" si="11037"/>
        <v>0</v>
      </c>
      <c r="CM2690" s="26">
        <f>CM2691</f>
        <v>0</v>
      </c>
      <c r="CN2690" s="26">
        <f>CN2691</f>
        <v>0</v>
      </c>
      <c r="CO2690" s="26">
        <f>CO2691</f>
        <v>0</v>
      </c>
      <c r="CP2690" s="26">
        <f t="shared" si="11038"/>
        <v>40000</v>
      </c>
      <c r="CQ2690" s="26">
        <f t="shared" si="11039"/>
        <v>0</v>
      </c>
      <c r="CR2690" s="26">
        <f t="shared" si="11040"/>
        <v>0</v>
      </c>
      <c r="CS2690" s="26">
        <f>CS2691</f>
        <v>0</v>
      </c>
      <c r="CT2690" s="19"/>
      <c r="CU2690" s="35"/>
      <c r="CZ2690" s="1" t="s">
        <v>28</v>
      </c>
    </row>
    <row r="2691" spans="1:105" hidden="1" x14ac:dyDescent="0.3">
      <c r="A2691" s="16" t="s">
        <v>1482</v>
      </c>
      <c r="B2691" s="17">
        <v>870</v>
      </c>
      <c r="C2691" s="16" t="s">
        <v>40</v>
      </c>
      <c r="D2691" s="16" t="s">
        <v>41</v>
      </c>
      <c r="E2691" s="34" t="s">
        <v>42</v>
      </c>
      <c r="F2691" s="26">
        <v>40000</v>
      </c>
      <c r="G2691" s="26"/>
      <c r="H2691" s="26"/>
      <c r="I2691" s="26"/>
      <c r="J2691" s="26"/>
      <c r="K2691" s="26"/>
      <c r="L2691" s="26">
        <f t="shared" si="10941"/>
        <v>40000</v>
      </c>
      <c r="M2691" s="26">
        <f t="shared" si="10942"/>
        <v>0</v>
      </c>
      <c r="N2691" s="26">
        <f t="shared" si="10943"/>
        <v>0</v>
      </c>
      <c r="O2691" s="26"/>
      <c r="P2691" s="26"/>
      <c r="Q2691" s="26"/>
      <c r="R2691" s="26">
        <f t="shared" si="10944"/>
        <v>40000</v>
      </c>
      <c r="S2691" s="26">
        <f t="shared" si="10945"/>
        <v>0</v>
      </c>
      <c r="T2691" s="26">
        <f t="shared" si="10946"/>
        <v>0</v>
      </c>
      <c r="U2691" s="26"/>
      <c r="V2691" s="26"/>
      <c r="W2691" s="26"/>
      <c r="X2691" s="26">
        <f t="shared" si="10947"/>
        <v>40000</v>
      </c>
      <c r="Y2691" s="26">
        <f t="shared" si="10948"/>
        <v>0</v>
      </c>
      <c r="Z2691" s="26">
        <f t="shared" si="10949"/>
        <v>0</v>
      </c>
      <c r="AA2691" s="26"/>
      <c r="AB2691" s="26"/>
      <c r="AC2691" s="26"/>
      <c r="AD2691" s="26">
        <f t="shared" si="10950"/>
        <v>40000</v>
      </c>
      <c r="AE2691" s="26">
        <f t="shared" si="10951"/>
        <v>0</v>
      </c>
      <c r="AF2691" s="26">
        <f t="shared" si="10952"/>
        <v>0</v>
      </c>
      <c r="AG2691" s="26"/>
      <c r="AH2691" s="26"/>
      <c r="AI2691" s="26"/>
      <c r="AJ2691" s="26">
        <f t="shared" si="10953"/>
        <v>40000</v>
      </c>
      <c r="AK2691" s="26">
        <f t="shared" si="10954"/>
        <v>0</v>
      </c>
      <c r="AL2691" s="26">
        <f t="shared" si="10955"/>
        <v>0</v>
      </c>
      <c r="AM2691" s="26"/>
      <c r="AN2691" s="26"/>
      <c r="AO2691" s="26"/>
      <c r="AP2691" s="26">
        <f t="shared" si="10956"/>
        <v>40000</v>
      </c>
      <c r="AQ2691" s="26">
        <f t="shared" si="10957"/>
        <v>0</v>
      </c>
      <c r="AR2691" s="26">
        <f t="shared" si="10958"/>
        <v>0</v>
      </c>
      <c r="AS2691" s="26"/>
      <c r="AT2691" s="26"/>
      <c r="AU2691" s="26"/>
      <c r="AV2691" s="26">
        <f t="shared" si="10959"/>
        <v>40000</v>
      </c>
      <c r="AW2691" s="26">
        <f t="shared" si="10960"/>
        <v>0</v>
      </c>
      <c r="AX2691" s="26">
        <f t="shared" si="10961"/>
        <v>0</v>
      </c>
      <c r="AY2691" s="26"/>
      <c r="AZ2691" s="26"/>
      <c r="BA2691" s="26"/>
      <c r="BB2691" s="26">
        <f t="shared" si="10962"/>
        <v>40000</v>
      </c>
      <c r="BC2691" s="26">
        <f t="shared" si="10963"/>
        <v>0</v>
      </c>
      <c r="BD2691" s="26">
        <f t="shared" si="10964"/>
        <v>0</v>
      </c>
      <c r="BE2691" s="26"/>
      <c r="BF2691" s="26"/>
      <c r="BG2691" s="26"/>
      <c r="BH2691" s="26">
        <f t="shared" si="10965"/>
        <v>40000</v>
      </c>
      <c r="BI2691" s="26">
        <f t="shared" si="10966"/>
        <v>0</v>
      </c>
      <c r="BJ2691" s="26">
        <f t="shared" si="10967"/>
        <v>0</v>
      </c>
      <c r="BK2691" s="26"/>
      <c r="BL2691" s="26"/>
      <c r="BM2691" s="26"/>
      <c r="BN2691" s="26">
        <f t="shared" si="10968"/>
        <v>40000</v>
      </c>
      <c r="BO2691" s="26">
        <f t="shared" si="10969"/>
        <v>0</v>
      </c>
      <c r="BP2691" s="26">
        <f t="shared" si="10970"/>
        <v>0</v>
      </c>
      <c r="BQ2691" s="26"/>
      <c r="BR2691" s="26"/>
      <c r="BS2691" s="26">
        <f t="shared" si="10971"/>
        <v>40000</v>
      </c>
      <c r="BT2691" s="26">
        <f t="shared" si="10972"/>
        <v>0</v>
      </c>
      <c r="BU2691" s="26">
        <f t="shared" si="10973"/>
        <v>0</v>
      </c>
      <c r="BV2691" s="26"/>
      <c r="BW2691" s="26"/>
      <c r="BX2691" s="26">
        <f t="shared" si="10974"/>
        <v>40000</v>
      </c>
      <c r="BY2691" s="26">
        <f t="shared" si="10975"/>
        <v>0</v>
      </c>
      <c r="BZ2691" s="26">
        <f t="shared" si="10976"/>
        <v>0</v>
      </c>
      <c r="CA2691" s="26"/>
      <c r="CB2691" s="26"/>
      <c r="CC2691" s="26"/>
      <c r="CD2691" s="26">
        <f t="shared" si="11032"/>
        <v>40000</v>
      </c>
      <c r="CE2691" s="26">
        <f t="shared" si="11033"/>
        <v>0</v>
      </c>
      <c r="CF2691" s="26">
        <f t="shared" si="11034"/>
        <v>0</v>
      </c>
      <c r="CG2691" s="26"/>
      <c r="CH2691" s="26"/>
      <c r="CI2691" s="26"/>
      <c r="CJ2691" s="26">
        <f t="shared" si="11035"/>
        <v>40000</v>
      </c>
      <c r="CK2691" s="26">
        <f t="shared" si="11036"/>
        <v>0</v>
      </c>
      <c r="CL2691" s="26">
        <f t="shared" si="11037"/>
        <v>0</v>
      </c>
      <c r="CM2691" s="26"/>
      <c r="CN2691" s="26"/>
      <c r="CO2691" s="26"/>
      <c r="CP2691" s="26">
        <f t="shared" si="11038"/>
        <v>40000</v>
      </c>
      <c r="CQ2691" s="26">
        <f t="shared" si="11039"/>
        <v>0</v>
      </c>
      <c r="CR2691" s="26">
        <f t="shared" si="11040"/>
        <v>0</v>
      </c>
      <c r="CS2691" s="26"/>
      <c r="CT2691" s="19"/>
      <c r="CU2691" s="35"/>
    </row>
    <row r="2692" spans="1:105" s="28" customFormat="1" hidden="1" x14ac:dyDescent="0.3">
      <c r="A2692" s="29" t="s">
        <v>1484</v>
      </c>
      <c r="B2692" s="30"/>
      <c r="C2692" s="29"/>
      <c r="D2692" s="29"/>
      <c r="E2692" s="31" t="s">
        <v>1485</v>
      </c>
      <c r="F2692" s="32">
        <f t="shared" ref="F2692:F2695" si="11115">F2693</f>
        <v>134000</v>
      </c>
      <c r="G2692" s="32">
        <f t="shared" ref="G2692:G2698" si="11116">G2693</f>
        <v>20000</v>
      </c>
      <c r="H2692" s="32">
        <f t="shared" ref="H2692:H2698" si="11117">H2693</f>
        <v>20000</v>
      </c>
      <c r="I2692" s="32">
        <f t="shared" ref="I2692:I2698" si="11118">I2693</f>
        <v>33905.826999999997</v>
      </c>
      <c r="J2692" s="32">
        <f t="shared" ref="J2692:J2698" si="11119">J2693</f>
        <v>8852.2000000000007</v>
      </c>
      <c r="K2692" s="32">
        <f t="shared" ref="K2692:K2698" si="11120">K2693</f>
        <v>8852.2000000000007</v>
      </c>
      <c r="L2692" s="32">
        <f t="shared" si="10941"/>
        <v>167905.82699999999</v>
      </c>
      <c r="M2692" s="32">
        <f t="shared" si="10942"/>
        <v>28852.2</v>
      </c>
      <c r="N2692" s="32">
        <f t="shared" si="10943"/>
        <v>28852.2</v>
      </c>
      <c r="O2692" s="32">
        <f t="shared" ref="O2692:O2698" si="11121">O2693</f>
        <v>-50000</v>
      </c>
      <c r="P2692" s="32">
        <f t="shared" ref="P2692:P2698" si="11122">P2693</f>
        <v>0</v>
      </c>
      <c r="Q2692" s="32">
        <f t="shared" ref="Q2692:Q2698" si="11123">Q2693</f>
        <v>0</v>
      </c>
      <c r="R2692" s="32">
        <f t="shared" si="10944"/>
        <v>117905.82699999999</v>
      </c>
      <c r="S2692" s="32">
        <f t="shared" si="10945"/>
        <v>28852.2</v>
      </c>
      <c r="T2692" s="32">
        <f t="shared" si="10946"/>
        <v>28852.2</v>
      </c>
      <c r="U2692" s="32">
        <f t="shared" ref="U2692:U2698" si="11124">U2693</f>
        <v>10000</v>
      </c>
      <c r="V2692" s="32">
        <f t="shared" ref="V2692:V2698" si="11125">V2693</f>
        <v>15000</v>
      </c>
      <c r="W2692" s="32">
        <f t="shared" ref="W2692:W2698" si="11126">W2693</f>
        <v>15000</v>
      </c>
      <c r="X2692" s="32">
        <f t="shared" si="10947"/>
        <v>127905.82699999999</v>
      </c>
      <c r="Y2692" s="32">
        <f t="shared" si="10948"/>
        <v>43852.2</v>
      </c>
      <c r="Z2692" s="32">
        <f t="shared" si="10949"/>
        <v>43852.2</v>
      </c>
      <c r="AA2692" s="32">
        <f t="shared" ref="AA2692:AA2698" si="11127">AA2693</f>
        <v>42431.08</v>
      </c>
      <c r="AB2692" s="32">
        <f t="shared" ref="AB2692:AB2698" si="11128">AB2693</f>
        <v>-15000</v>
      </c>
      <c r="AC2692" s="32">
        <f t="shared" ref="AC2692:AC2698" si="11129">AC2693</f>
        <v>-15000</v>
      </c>
      <c r="AD2692" s="32">
        <f t="shared" si="10950"/>
        <v>170336.90700000001</v>
      </c>
      <c r="AE2692" s="32">
        <f t="shared" si="10951"/>
        <v>28852.199999999997</v>
      </c>
      <c r="AF2692" s="32">
        <f t="shared" si="10952"/>
        <v>28852.199999999997</v>
      </c>
      <c r="AG2692" s="32">
        <f t="shared" ref="AG2692:AG2698" si="11130">AG2693</f>
        <v>11833</v>
      </c>
      <c r="AH2692" s="32">
        <f t="shared" ref="AH2692:AH2698" si="11131">AH2693</f>
        <v>0</v>
      </c>
      <c r="AI2692" s="32">
        <f t="shared" ref="AI2692:AI2698" si="11132">AI2693</f>
        <v>0</v>
      </c>
      <c r="AJ2692" s="32">
        <f t="shared" si="10953"/>
        <v>182169.90700000001</v>
      </c>
      <c r="AK2692" s="32">
        <f t="shared" si="10954"/>
        <v>28852.199999999997</v>
      </c>
      <c r="AL2692" s="32">
        <f t="shared" si="10955"/>
        <v>28852.199999999997</v>
      </c>
      <c r="AM2692" s="32">
        <f t="shared" ref="AM2692:AM2698" si="11133">AM2693</f>
        <v>0</v>
      </c>
      <c r="AN2692" s="32">
        <f t="shared" ref="AN2692:AN2698" si="11134">AN2693</f>
        <v>0</v>
      </c>
      <c r="AO2692" s="32">
        <f t="shared" ref="AO2692:AO2698" si="11135">AO2693</f>
        <v>0</v>
      </c>
      <c r="AP2692" s="32">
        <f t="shared" si="10956"/>
        <v>182169.90700000001</v>
      </c>
      <c r="AQ2692" s="32">
        <f t="shared" si="10957"/>
        <v>28852.199999999997</v>
      </c>
      <c r="AR2692" s="32">
        <f t="shared" si="10958"/>
        <v>28852.199999999997</v>
      </c>
      <c r="AS2692" s="32">
        <f t="shared" ref="AS2692:AS2698" si="11136">AS2693</f>
        <v>-19644.7</v>
      </c>
      <c r="AT2692" s="32">
        <f t="shared" ref="AT2692:AT2698" si="11137">AT2693</f>
        <v>0</v>
      </c>
      <c r="AU2692" s="32">
        <f t="shared" ref="AU2692:AU2698" si="11138">AU2693</f>
        <v>0</v>
      </c>
      <c r="AV2692" s="32">
        <f t="shared" si="10959"/>
        <v>162525.20699999999</v>
      </c>
      <c r="AW2692" s="32">
        <f t="shared" si="10960"/>
        <v>28852.199999999997</v>
      </c>
      <c r="AX2692" s="32">
        <f t="shared" si="10961"/>
        <v>28852.199999999997</v>
      </c>
      <c r="AY2692" s="32">
        <f t="shared" ref="AY2692:AY2698" si="11139">AY2693</f>
        <v>80000</v>
      </c>
      <c r="AZ2692" s="32">
        <f t="shared" ref="AZ2692:AZ2698" si="11140">AZ2693</f>
        <v>0</v>
      </c>
      <c r="BA2692" s="32">
        <f t="shared" ref="BA2692:BA2698" si="11141">BA2693</f>
        <v>0</v>
      </c>
      <c r="BB2692" s="32">
        <f t="shared" si="10962"/>
        <v>242525.20699999999</v>
      </c>
      <c r="BC2692" s="32">
        <f t="shared" si="10963"/>
        <v>28852.199999999997</v>
      </c>
      <c r="BD2692" s="32">
        <f t="shared" si="10964"/>
        <v>28852.199999999997</v>
      </c>
      <c r="BE2692" s="32">
        <f t="shared" ref="BE2692:BE2698" si="11142">BE2693</f>
        <v>0</v>
      </c>
      <c r="BF2692" s="32">
        <f t="shared" ref="BF2692:BF2698" si="11143">BF2693</f>
        <v>0</v>
      </c>
      <c r="BG2692" s="32">
        <f t="shared" ref="BG2692:BG2698" si="11144">BG2693</f>
        <v>0</v>
      </c>
      <c r="BH2692" s="32">
        <f t="shared" si="10965"/>
        <v>242525.20699999999</v>
      </c>
      <c r="BI2692" s="32">
        <f t="shared" si="10966"/>
        <v>28852.199999999997</v>
      </c>
      <c r="BJ2692" s="32">
        <f t="shared" si="10967"/>
        <v>28852.199999999997</v>
      </c>
      <c r="BK2692" s="32">
        <f t="shared" ref="BK2692:BK2698" si="11145">BK2693</f>
        <v>50000</v>
      </c>
      <c r="BL2692" s="32">
        <f t="shared" ref="BL2692:BL2698" si="11146">BL2693</f>
        <v>0</v>
      </c>
      <c r="BM2692" s="32">
        <f t="shared" ref="BM2692:BM2698" si="11147">BM2693</f>
        <v>0</v>
      </c>
      <c r="BN2692" s="32">
        <f t="shared" si="10968"/>
        <v>292525.20699999999</v>
      </c>
      <c r="BO2692" s="32">
        <f t="shared" si="10969"/>
        <v>28852.199999999997</v>
      </c>
      <c r="BP2692" s="32">
        <f t="shared" si="10970"/>
        <v>28852.199999999997</v>
      </c>
      <c r="BQ2692" s="32">
        <f t="shared" ref="BQ2692:BQ2698" si="11148">BQ2693</f>
        <v>0</v>
      </c>
      <c r="BR2692" s="32">
        <f t="shared" ref="BR2692:BR2698" si="11149">BR2693</f>
        <v>0</v>
      </c>
      <c r="BS2692" s="26">
        <f t="shared" si="10971"/>
        <v>292525.20699999999</v>
      </c>
      <c r="BT2692" s="26">
        <f t="shared" si="10972"/>
        <v>28852.199999999997</v>
      </c>
      <c r="BU2692" s="26">
        <f t="shared" si="10973"/>
        <v>28852.199999999997</v>
      </c>
      <c r="BV2692" s="32">
        <f t="shared" ref="BV2692:BV2698" si="11150">BV2693</f>
        <v>0</v>
      </c>
      <c r="BW2692" s="32">
        <f t="shared" ref="BW2692:BW2698" si="11151">BW2693</f>
        <v>0</v>
      </c>
      <c r="BX2692" s="32">
        <f t="shared" si="10974"/>
        <v>292525.20699999999</v>
      </c>
      <c r="BY2692" s="32">
        <f t="shared" si="10975"/>
        <v>28852.199999999997</v>
      </c>
      <c r="BZ2692" s="32">
        <f t="shared" si="10976"/>
        <v>28852.199999999997</v>
      </c>
      <c r="CA2692" s="32">
        <f t="shared" ref="CA2692:CA2698" si="11152">CA2693</f>
        <v>35000</v>
      </c>
      <c r="CB2692" s="32">
        <f t="shared" ref="CB2692:CB2698" si="11153">CB2693</f>
        <v>0</v>
      </c>
      <c r="CC2692" s="32">
        <f t="shared" ref="CC2692:CC2698" si="11154">CC2693</f>
        <v>0</v>
      </c>
      <c r="CD2692" s="32">
        <f t="shared" si="11032"/>
        <v>327525.20699999999</v>
      </c>
      <c r="CE2692" s="32">
        <f t="shared" si="11033"/>
        <v>28852.199999999997</v>
      </c>
      <c r="CF2692" s="32">
        <f t="shared" si="11034"/>
        <v>28852.199999999997</v>
      </c>
      <c r="CG2692" s="32">
        <f t="shared" ref="CG2692:CG2698" si="11155">CG2693</f>
        <v>0</v>
      </c>
      <c r="CH2692" s="32">
        <f t="shared" ref="CH2692:CH2698" si="11156">CH2693</f>
        <v>0</v>
      </c>
      <c r="CI2692" s="32">
        <f t="shared" ref="CI2692:CI2698" si="11157">CI2693</f>
        <v>0</v>
      </c>
      <c r="CJ2692" s="32">
        <f t="shared" si="11035"/>
        <v>327525.20699999999</v>
      </c>
      <c r="CK2692" s="32">
        <f t="shared" si="11036"/>
        <v>28852.199999999997</v>
      </c>
      <c r="CL2692" s="32">
        <f t="shared" si="11037"/>
        <v>28852.199999999997</v>
      </c>
      <c r="CM2692" s="32">
        <f t="shared" ref="CM2692:CM2698" si="11158">CM2693</f>
        <v>0</v>
      </c>
      <c r="CN2692" s="32">
        <f t="shared" ref="CN2692:CN2698" si="11159">CN2693</f>
        <v>0</v>
      </c>
      <c r="CO2692" s="32">
        <f t="shared" ref="CO2692:CO2698" si="11160">CO2693</f>
        <v>0</v>
      </c>
      <c r="CP2692" s="32">
        <f t="shared" si="11038"/>
        <v>327525.20699999999</v>
      </c>
      <c r="CQ2692" s="32">
        <f t="shared" si="11039"/>
        <v>28852.199999999997</v>
      </c>
      <c r="CR2692" s="32">
        <f t="shared" si="11040"/>
        <v>28852.199999999997</v>
      </c>
      <c r="CS2692" s="32">
        <f t="shared" ref="CS2692:CS2698" si="11161">CS2693</f>
        <v>0</v>
      </c>
      <c r="CT2692" s="19"/>
      <c r="CU2692" s="33"/>
      <c r="CW2692" s="28" t="s">
        <v>25</v>
      </c>
    </row>
    <row r="2693" spans="1:105" hidden="1" x14ac:dyDescent="0.3">
      <c r="A2693" s="16" t="s">
        <v>1486</v>
      </c>
      <c r="B2693" s="17"/>
      <c r="C2693" s="16"/>
      <c r="D2693" s="16"/>
      <c r="E2693" s="34" t="s">
        <v>1487</v>
      </c>
      <c r="F2693" s="26">
        <f t="shared" si="11115"/>
        <v>134000</v>
      </c>
      <c r="G2693" s="26">
        <f t="shared" si="11116"/>
        <v>20000</v>
      </c>
      <c r="H2693" s="26">
        <f t="shared" si="11117"/>
        <v>20000</v>
      </c>
      <c r="I2693" s="26">
        <f t="shared" si="11118"/>
        <v>33905.826999999997</v>
      </c>
      <c r="J2693" s="26">
        <f t="shared" si="11119"/>
        <v>8852.2000000000007</v>
      </c>
      <c r="K2693" s="26">
        <f t="shared" si="11120"/>
        <v>8852.2000000000007</v>
      </c>
      <c r="L2693" s="26">
        <f t="shared" si="10941"/>
        <v>167905.82699999999</v>
      </c>
      <c r="M2693" s="26">
        <f t="shared" si="10942"/>
        <v>28852.2</v>
      </c>
      <c r="N2693" s="26">
        <f t="shared" si="10943"/>
        <v>28852.2</v>
      </c>
      <c r="O2693" s="26">
        <f t="shared" si="11121"/>
        <v>-50000</v>
      </c>
      <c r="P2693" s="26">
        <f t="shared" si="11122"/>
        <v>0</v>
      </c>
      <c r="Q2693" s="26">
        <f t="shared" si="11123"/>
        <v>0</v>
      </c>
      <c r="R2693" s="26">
        <f t="shared" si="10944"/>
        <v>117905.82699999999</v>
      </c>
      <c r="S2693" s="26">
        <f t="shared" si="10945"/>
        <v>28852.2</v>
      </c>
      <c r="T2693" s="26">
        <f t="shared" si="10946"/>
        <v>28852.2</v>
      </c>
      <c r="U2693" s="26">
        <f t="shared" si="11124"/>
        <v>10000</v>
      </c>
      <c r="V2693" s="26">
        <f t="shared" si="11125"/>
        <v>15000</v>
      </c>
      <c r="W2693" s="26">
        <f t="shared" si="11126"/>
        <v>15000</v>
      </c>
      <c r="X2693" s="26">
        <f t="shared" si="10947"/>
        <v>127905.82699999999</v>
      </c>
      <c r="Y2693" s="26">
        <f t="shared" si="10948"/>
        <v>43852.2</v>
      </c>
      <c r="Z2693" s="26">
        <f t="shared" si="10949"/>
        <v>43852.2</v>
      </c>
      <c r="AA2693" s="26">
        <f t="shared" si="11127"/>
        <v>42431.08</v>
      </c>
      <c r="AB2693" s="26">
        <f t="shared" si="11128"/>
        <v>-15000</v>
      </c>
      <c r="AC2693" s="26">
        <f t="shared" si="11129"/>
        <v>-15000</v>
      </c>
      <c r="AD2693" s="26">
        <f t="shared" si="10950"/>
        <v>170336.90700000001</v>
      </c>
      <c r="AE2693" s="26">
        <f t="shared" si="10951"/>
        <v>28852.199999999997</v>
      </c>
      <c r="AF2693" s="26">
        <f t="shared" si="10952"/>
        <v>28852.199999999997</v>
      </c>
      <c r="AG2693" s="26">
        <f t="shared" si="11130"/>
        <v>11833</v>
      </c>
      <c r="AH2693" s="26">
        <f t="shared" si="11131"/>
        <v>0</v>
      </c>
      <c r="AI2693" s="26">
        <f t="shared" si="11132"/>
        <v>0</v>
      </c>
      <c r="AJ2693" s="26">
        <f t="shared" si="10953"/>
        <v>182169.90700000001</v>
      </c>
      <c r="AK2693" s="26">
        <f t="shared" si="10954"/>
        <v>28852.199999999997</v>
      </c>
      <c r="AL2693" s="26">
        <f t="shared" si="10955"/>
        <v>28852.199999999997</v>
      </c>
      <c r="AM2693" s="26">
        <f t="shared" si="11133"/>
        <v>0</v>
      </c>
      <c r="AN2693" s="26">
        <f t="shared" si="11134"/>
        <v>0</v>
      </c>
      <c r="AO2693" s="26">
        <f t="shared" si="11135"/>
        <v>0</v>
      </c>
      <c r="AP2693" s="26">
        <f t="shared" si="10956"/>
        <v>182169.90700000001</v>
      </c>
      <c r="AQ2693" s="26">
        <f t="shared" si="10957"/>
        <v>28852.199999999997</v>
      </c>
      <c r="AR2693" s="26">
        <f t="shared" si="10958"/>
        <v>28852.199999999997</v>
      </c>
      <c r="AS2693" s="26">
        <f t="shared" si="11136"/>
        <v>-19644.7</v>
      </c>
      <c r="AT2693" s="26">
        <f t="shared" si="11137"/>
        <v>0</v>
      </c>
      <c r="AU2693" s="26">
        <f t="shared" si="11138"/>
        <v>0</v>
      </c>
      <c r="AV2693" s="26">
        <f t="shared" si="10959"/>
        <v>162525.20699999999</v>
      </c>
      <c r="AW2693" s="26">
        <f t="shared" si="10960"/>
        <v>28852.199999999997</v>
      </c>
      <c r="AX2693" s="26">
        <f t="shared" si="10961"/>
        <v>28852.199999999997</v>
      </c>
      <c r="AY2693" s="26">
        <f t="shared" si="11139"/>
        <v>80000</v>
      </c>
      <c r="AZ2693" s="26">
        <f t="shared" si="11140"/>
        <v>0</v>
      </c>
      <c r="BA2693" s="26">
        <f t="shared" si="11141"/>
        <v>0</v>
      </c>
      <c r="BB2693" s="26">
        <f t="shared" si="10962"/>
        <v>242525.20699999999</v>
      </c>
      <c r="BC2693" s="26">
        <f t="shared" si="10963"/>
        <v>28852.199999999997</v>
      </c>
      <c r="BD2693" s="26">
        <f t="shared" si="10964"/>
        <v>28852.199999999997</v>
      </c>
      <c r="BE2693" s="26">
        <f t="shared" si="11142"/>
        <v>0</v>
      </c>
      <c r="BF2693" s="26">
        <f t="shared" si="11143"/>
        <v>0</v>
      </c>
      <c r="BG2693" s="26">
        <f t="shared" si="11144"/>
        <v>0</v>
      </c>
      <c r="BH2693" s="26">
        <f t="shared" si="10965"/>
        <v>242525.20699999999</v>
      </c>
      <c r="BI2693" s="26">
        <f t="shared" si="10966"/>
        <v>28852.199999999997</v>
      </c>
      <c r="BJ2693" s="26">
        <f t="shared" si="10967"/>
        <v>28852.199999999997</v>
      </c>
      <c r="BK2693" s="26">
        <f t="shared" si="11145"/>
        <v>50000</v>
      </c>
      <c r="BL2693" s="26">
        <f t="shared" si="11146"/>
        <v>0</v>
      </c>
      <c r="BM2693" s="26">
        <f t="shared" si="11147"/>
        <v>0</v>
      </c>
      <c r="BN2693" s="26">
        <f t="shared" si="10968"/>
        <v>292525.20699999999</v>
      </c>
      <c r="BO2693" s="26">
        <f t="shared" si="10969"/>
        <v>28852.199999999997</v>
      </c>
      <c r="BP2693" s="26">
        <f t="shared" si="10970"/>
        <v>28852.199999999997</v>
      </c>
      <c r="BQ2693" s="26">
        <f t="shared" si="11148"/>
        <v>0</v>
      </c>
      <c r="BR2693" s="26">
        <f t="shared" si="11149"/>
        <v>0</v>
      </c>
      <c r="BS2693" s="26">
        <f t="shared" si="10971"/>
        <v>292525.20699999999</v>
      </c>
      <c r="BT2693" s="26">
        <f t="shared" si="10972"/>
        <v>28852.199999999997</v>
      </c>
      <c r="BU2693" s="26">
        <f t="shared" si="10973"/>
        <v>28852.199999999997</v>
      </c>
      <c r="BV2693" s="26">
        <f t="shared" si="11150"/>
        <v>0</v>
      </c>
      <c r="BW2693" s="26">
        <f t="shared" si="11151"/>
        <v>0</v>
      </c>
      <c r="BX2693" s="26">
        <f t="shared" si="10974"/>
        <v>292525.20699999999</v>
      </c>
      <c r="BY2693" s="26">
        <f t="shared" si="10975"/>
        <v>28852.199999999997</v>
      </c>
      <c r="BZ2693" s="26">
        <f t="shared" si="10976"/>
        <v>28852.199999999997</v>
      </c>
      <c r="CA2693" s="26">
        <f t="shared" si="11152"/>
        <v>35000</v>
      </c>
      <c r="CB2693" s="26">
        <f t="shared" si="11153"/>
        <v>0</v>
      </c>
      <c r="CC2693" s="26">
        <f t="shared" si="11154"/>
        <v>0</v>
      </c>
      <c r="CD2693" s="26">
        <f t="shared" si="11032"/>
        <v>327525.20699999999</v>
      </c>
      <c r="CE2693" s="26">
        <f t="shared" si="11033"/>
        <v>28852.199999999997</v>
      </c>
      <c r="CF2693" s="26">
        <f t="shared" si="11034"/>
        <v>28852.199999999997</v>
      </c>
      <c r="CG2693" s="26">
        <f t="shared" si="11155"/>
        <v>0</v>
      </c>
      <c r="CH2693" s="26">
        <f t="shared" si="11156"/>
        <v>0</v>
      </c>
      <c r="CI2693" s="26">
        <f t="shared" si="11157"/>
        <v>0</v>
      </c>
      <c r="CJ2693" s="26">
        <f t="shared" si="11035"/>
        <v>327525.20699999999</v>
      </c>
      <c r="CK2693" s="26">
        <f t="shared" si="11036"/>
        <v>28852.199999999997</v>
      </c>
      <c r="CL2693" s="26">
        <f t="shared" si="11037"/>
        <v>28852.199999999997</v>
      </c>
      <c r="CM2693" s="26">
        <f t="shared" si="11158"/>
        <v>0</v>
      </c>
      <c r="CN2693" s="26">
        <f t="shared" si="11159"/>
        <v>0</v>
      </c>
      <c r="CO2693" s="26">
        <f t="shared" si="11160"/>
        <v>0</v>
      </c>
      <c r="CP2693" s="26">
        <f t="shared" si="11038"/>
        <v>327525.20699999999</v>
      </c>
      <c r="CQ2693" s="26">
        <f t="shared" si="11039"/>
        <v>28852.199999999997</v>
      </c>
      <c r="CR2693" s="26">
        <f t="shared" si="11040"/>
        <v>28852.199999999997</v>
      </c>
      <c r="CS2693" s="26">
        <f t="shared" si="11161"/>
        <v>0</v>
      </c>
      <c r="CT2693" s="19"/>
      <c r="CU2693" s="35"/>
      <c r="CX2693" s="1" t="s">
        <v>1346</v>
      </c>
      <c r="DA2693" s="1" t="s">
        <v>29</v>
      </c>
    </row>
    <row r="2694" spans="1:105" hidden="1" x14ac:dyDescent="0.3">
      <c r="A2694" s="16" t="s">
        <v>1486</v>
      </c>
      <c r="B2694" s="17">
        <v>800</v>
      </c>
      <c r="C2694" s="16"/>
      <c r="D2694" s="16"/>
      <c r="E2694" s="34" t="s">
        <v>52</v>
      </c>
      <c r="F2694" s="26">
        <f t="shared" si="11115"/>
        <v>134000</v>
      </c>
      <c r="G2694" s="26">
        <f t="shared" si="11116"/>
        <v>20000</v>
      </c>
      <c r="H2694" s="26">
        <f t="shared" si="11117"/>
        <v>20000</v>
      </c>
      <c r="I2694" s="26">
        <f t="shared" si="11118"/>
        <v>33905.826999999997</v>
      </c>
      <c r="J2694" s="26">
        <f t="shared" si="11119"/>
        <v>8852.2000000000007</v>
      </c>
      <c r="K2694" s="26">
        <f t="shared" si="11120"/>
        <v>8852.2000000000007</v>
      </c>
      <c r="L2694" s="26">
        <f t="shared" si="10941"/>
        <v>167905.82699999999</v>
      </c>
      <c r="M2694" s="26">
        <f t="shared" si="10942"/>
        <v>28852.2</v>
      </c>
      <c r="N2694" s="26">
        <f t="shared" si="10943"/>
        <v>28852.2</v>
      </c>
      <c r="O2694" s="26">
        <f t="shared" si="11121"/>
        <v>-50000</v>
      </c>
      <c r="P2694" s="26">
        <f t="shared" si="11122"/>
        <v>0</v>
      </c>
      <c r="Q2694" s="26">
        <f t="shared" si="11123"/>
        <v>0</v>
      </c>
      <c r="R2694" s="26">
        <f t="shared" si="10944"/>
        <v>117905.82699999999</v>
      </c>
      <c r="S2694" s="26">
        <f t="shared" si="10945"/>
        <v>28852.2</v>
      </c>
      <c r="T2694" s="26">
        <f t="shared" si="10946"/>
        <v>28852.2</v>
      </c>
      <c r="U2694" s="26">
        <f t="shared" si="11124"/>
        <v>10000</v>
      </c>
      <c r="V2694" s="26">
        <f t="shared" si="11125"/>
        <v>15000</v>
      </c>
      <c r="W2694" s="26">
        <f t="shared" si="11126"/>
        <v>15000</v>
      </c>
      <c r="X2694" s="26">
        <f t="shared" si="10947"/>
        <v>127905.82699999999</v>
      </c>
      <c r="Y2694" s="26">
        <f t="shared" si="10948"/>
        <v>43852.2</v>
      </c>
      <c r="Z2694" s="26">
        <f t="shared" si="10949"/>
        <v>43852.2</v>
      </c>
      <c r="AA2694" s="26">
        <f t="shared" si="11127"/>
        <v>42431.08</v>
      </c>
      <c r="AB2694" s="26">
        <f t="shared" si="11128"/>
        <v>-15000</v>
      </c>
      <c r="AC2694" s="26">
        <f t="shared" si="11129"/>
        <v>-15000</v>
      </c>
      <c r="AD2694" s="26">
        <f t="shared" si="10950"/>
        <v>170336.90700000001</v>
      </c>
      <c r="AE2694" s="26">
        <f t="shared" si="10951"/>
        <v>28852.199999999997</v>
      </c>
      <c r="AF2694" s="26">
        <f t="shared" si="10952"/>
        <v>28852.199999999997</v>
      </c>
      <c r="AG2694" s="26">
        <f t="shared" si="11130"/>
        <v>11833</v>
      </c>
      <c r="AH2694" s="26">
        <f t="shared" si="11131"/>
        <v>0</v>
      </c>
      <c r="AI2694" s="26">
        <f t="shared" si="11132"/>
        <v>0</v>
      </c>
      <c r="AJ2694" s="26">
        <f t="shared" si="10953"/>
        <v>182169.90700000001</v>
      </c>
      <c r="AK2694" s="26">
        <f t="shared" si="10954"/>
        <v>28852.199999999997</v>
      </c>
      <c r="AL2694" s="26">
        <f t="shared" si="10955"/>
        <v>28852.199999999997</v>
      </c>
      <c r="AM2694" s="26">
        <f t="shared" si="11133"/>
        <v>0</v>
      </c>
      <c r="AN2694" s="26">
        <f t="shared" si="11134"/>
        <v>0</v>
      </c>
      <c r="AO2694" s="26">
        <f t="shared" si="11135"/>
        <v>0</v>
      </c>
      <c r="AP2694" s="26">
        <f t="shared" si="10956"/>
        <v>182169.90700000001</v>
      </c>
      <c r="AQ2694" s="26">
        <f t="shared" si="10957"/>
        <v>28852.199999999997</v>
      </c>
      <c r="AR2694" s="26">
        <f t="shared" si="10958"/>
        <v>28852.199999999997</v>
      </c>
      <c r="AS2694" s="26">
        <f t="shared" si="11136"/>
        <v>-19644.7</v>
      </c>
      <c r="AT2694" s="26">
        <f t="shared" si="11137"/>
        <v>0</v>
      </c>
      <c r="AU2694" s="26">
        <f t="shared" si="11138"/>
        <v>0</v>
      </c>
      <c r="AV2694" s="26">
        <f t="shared" si="10959"/>
        <v>162525.20699999999</v>
      </c>
      <c r="AW2694" s="26">
        <f t="shared" si="10960"/>
        <v>28852.199999999997</v>
      </c>
      <c r="AX2694" s="26">
        <f t="shared" si="10961"/>
        <v>28852.199999999997</v>
      </c>
      <c r="AY2694" s="26">
        <f t="shared" si="11139"/>
        <v>80000</v>
      </c>
      <c r="AZ2694" s="26">
        <f t="shared" si="11140"/>
        <v>0</v>
      </c>
      <c r="BA2694" s="26">
        <f t="shared" si="11141"/>
        <v>0</v>
      </c>
      <c r="BB2694" s="26">
        <f t="shared" si="10962"/>
        <v>242525.20699999999</v>
      </c>
      <c r="BC2694" s="26">
        <f t="shared" si="10963"/>
        <v>28852.199999999997</v>
      </c>
      <c r="BD2694" s="26">
        <f t="shared" si="10964"/>
        <v>28852.199999999997</v>
      </c>
      <c r="BE2694" s="26">
        <f t="shared" si="11142"/>
        <v>0</v>
      </c>
      <c r="BF2694" s="26">
        <f t="shared" si="11143"/>
        <v>0</v>
      </c>
      <c r="BG2694" s="26">
        <f t="shared" si="11144"/>
        <v>0</v>
      </c>
      <c r="BH2694" s="26">
        <f t="shared" si="10965"/>
        <v>242525.20699999999</v>
      </c>
      <c r="BI2694" s="26">
        <f t="shared" si="10966"/>
        <v>28852.199999999997</v>
      </c>
      <c r="BJ2694" s="26">
        <f t="shared" si="10967"/>
        <v>28852.199999999997</v>
      </c>
      <c r="BK2694" s="26">
        <f t="shared" si="11145"/>
        <v>50000</v>
      </c>
      <c r="BL2694" s="26">
        <f t="shared" si="11146"/>
        <v>0</v>
      </c>
      <c r="BM2694" s="26">
        <f t="shared" si="11147"/>
        <v>0</v>
      </c>
      <c r="BN2694" s="26">
        <f t="shared" si="10968"/>
        <v>292525.20699999999</v>
      </c>
      <c r="BO2694" s="26">
        <f t="shared" si="10969"/>
        <v>28852.199999999997</v>
      </c>
      <c r="BP2694" s="26">
        <f t="shared" si="10970"/>
        <v>28852.199999999997</v>
      </c>
      <c r="BQ2694" s="26">
        <f t="shared" si="11148"/>
        <v>0</v>
      </c>
      <c r="BR2694" s="26">
        <f t="shared" si="11149"/>
        <v>0</v>
      </c>
      <c r="BS2694" s="26">
        <f t="shared" si="10971"/>
        <v>292525.20699999999</v>
      </c>
      <c r="BT2694" s="26">
        <f t="shared" si="10972"/>
        <v>28852.199999999997</v>
      </c>
      <c r="BU2694" s="26">
        <f t="shared" si="10973"/>
        <v>28852.199999999997</v>
      </c>
      <c r="BV2694" s="26">
        <f t="shared" si="11150"/>
        <v>0</v>
      </c>
      <c r="BW2694" s="26">
        <f t="shared" si="11151"/>
        <v>0</v>
      </c>
      <c r="BX2694" s="26">
        <f t="shared" si="10974"/>
        <v>292525.20699999999</v>
      </c>
      <c r="BY2694" s="26">
        <f t="shared" si="10975"/>
        <v>28852.199999999997</v>
      </c>
      <c r="BZ2694" s="26">
        <f t="shared" si="10976"/>
        <v>28852.199999999997</v>
      </c>
      <c r="CA2694" s="26">
        <f t="shared" si="11152"/>
        <v>35000</v>
      </c>
      <c r="CB2694" s="26">
        <f t="shared" si="11153"/>
        <v>0</v>
      </c>
      <c r="CC2694" s="26">
        <f t="shared" si="11154"/>
        <v>0</v>
      </c>
      <c r="CD2694" s="26">
        <f t="shared" si="11032"/>
        <v>327525.20699999999</v>
      </c>
      <c r="CE2694" s="26">
        <f t="shared" si="11033"/>
        <v>28852.199999999997</v>
      </c>
      <c r="CF2694" s="26">
        <f t="shared" si="11034"/>
        <v>28852.199999999997</v>
      </c>
      <c r="CG2694" s="26">
        <f t="shared" si="11155"/>
        <v>0</v>
      </c>
      <c r="CH2694" s="26">
        <f t="shared" si="11156"/>
        <v>0</v>
      </c>
      <c r="CI2694" s="26">
        <f t="shared" si="11157"/>
        <v>0</v>
      </c>
      <c r="CJ2694" s="26">
        <f t="shared" si="11035"/>
        <v>327525.20699999999</v>
      </c>
      <c r="CK2694" s="26">
        <f t="shared" si="11036"/>
        <v>28852.199999999997</v>
      </c>
      <c r="CL2694" s="26">
        <f t="shared" si="11037"/>
        <v>28852.199999999997</v>
      </c>
      <c r="CM2694" s="26">
        <f t="shared" si="11158"/>
        <v>0</v>
      </c>
      <c r="CN2694" s="26">
        <f t="shared" si="11159"/>
        <v>0</v>
      </c>
      <c r="CO2694" s="26">
        <f t="shared" si="11160"/>
        <v>0</v>
      </c>
      <c r="CP2694" s="26">
        <f t="shared" si="11038"/>
        <v>327525.20699999999</v>
      </c>
      <c r="CQ2694" s="26">
        <f t="shared" si="11039"/>
        <v>28852.199999999997</v>
      </c>
      <c r="CR2694" s="26">
        <f t="shared" si="11040"/>
        <v>28852.199999999997</v>
      </c>
      <c r="CS2694" s="26">
        <f t="shared" si="11161"/>
        <v>0</v>
      </c>
      <c r="CT2694" s="19"/>
      <c r="CU2694" s="35"/>
      <c r="CY2694" s="1" t="s">
        <v>27</v>
      </c>
    </row>
    <row r="2695" spans="1:105" hidden="1" x14ac:dyDescent="0.3">
      <c r="A2695" s="16" t="s">
        <v>1486</v>
      </c>
      <c r="B2695" s="17">
        <v>870</v>
      </c>
      <c r="C2695" s="16"/>
      <c r="D2695" s="16"/>
      <c r="E2695" s="34" t="s">
        <v>53</v>
      </c>
      <c r="F2695" s="26">
        <f t="shared" si="11115"/>
        <v>134000</v>
      </c>
      <c r="G2695" s="26">
        <f t="shared" si="11116"/>
        <v>20000</v>
      </c>
      <c r="H2695" s="26">
        <f t="shared" si="11117"/>
        <v>20000</v>
      </c>
      <c r="I2695" s="26">
        <f t="shared" si="11118"/>
        <v>33905.826999999997</v>
      </c>
      <c r="J2695" s="26">
        <f t="shared" si="11119"/>
        <v>8852.2000000000007</v>
      </c>
      <c r="K2695" s="26">
        <f t="shared" si="11120"/>
        <v>8852.2000000000007</v>
      </c>
      <c r="L2695" s="26">
        <f t="shared" si="10941"/>
        <v>167905.82699999999</v>
      </c>
      <c r="M2695" s="26">
        <f t="shared" si="10942"/>
        <v>28852.2</v>
      </c>
      <c r="N2695" s="26">
        <f t="shared" si="10943"/>
        <v>28852.2</v>
      </c>
      <c r="O2695" s="26">
        <f t="shared" si="11121"/>
        <v>-50000</v>
      </c>
      <c r="P2695" s="26">
        <f t="shared" si="11122"/>
        <v>0</v>
      </c>
      <c r="Q2695" s="26">
        <f t="shared" si="11123"/>
        <v>0</v>
      </c>
      <c r="R2695" s="26">
        <f t="shared" si="10944"/>
        <v>117905.82699999999</v>
      </c>
      <c r="S2695" s="26">
        <f t="shared" si="10945"/>
        <v>28852.2</v>
      </c>
      <c r="T2695" s="26">
        <f t="shared" si="10946"/>
        <v>28852.2</v>
      </c>
      <c r="U2695" s="26">
        <f t="shared" si="11124"/>
        <v>10000</v>
      </c>
      <c r="V2695" s="26">
        <f t="shared" si="11125"/>
        <v>15000</v>
      </c>
      <c r="W2695" s="26">
        <f t="shared" si="11126"/>
        <v>15000</v>
      </c>
      <c r="X2695" s="26">
        <f t="shared" si="10947"/>
        <v>127905.82699999999</v>
      </c>
      <c r="Y2695" s="26">
        <f t="shared" si="10948"/>
        <v>43852.2</v>
      </c>
      <c r="Z2695" s="26">
        <f t="shared" si="10949"/>
        <v>43852.2</v>
      </c>
      <c r="AA2695" s="26">
        <f t="shared" si="11127"/>
        <v>42431.08</v>
      </c>
      <c r="AB2695" s="26">
        <f t="shared" si="11128"/>
        <v>-15000</v>
      </c>
      <c r="AC2695" s="26">
        <f t="shared" si="11129"/>
        <v>-15000</v>
      </c>
      <c r="AD2695" s="26">
        <f t="shared" si="10950"/>
        <v>170336.90700000001</v>
      </c>
      <c r="AE2695" s="26">
        <f t="shared" si="10951"/>
        <v>28852.199999999997</v>
      </c>
      <c r="AF2695" s="26">
        <f t="shared" si="10952"/>
        <v>28852.199999999997</v>
      </c>
      <c r="AG2695" s="26">
        <f t="shared" si="11130"/>
        <v>11833</v>
      </c>
      <c r="AH2695" s="26">
        <f t="shared" si="11131"/>
        <v>0</v>
      </c>
      <c r="AI2695" s="26">
        <f t="shared" si="11132"/>
        <v>0</v>
      </c>
      <c r="AJ2695" s="26">
        <f t="shared" si="10953"/>
        <v>182169.90700000001</v>
      </c>
      <c r="AK2695" s="26">
        <f t="shared" si="10954"/>
        <v>28852.199999999997</v>
      </c>
      <c r="AL2695" s="26">
        <f t="shared" si="10955"/>
        <v>28852.199999999997</v>
      </c>
      <c r="AM2695" s="26">
        <f t="shared" si="11133"/>
        <v>0</v>
      </c>
      <c r="AN2695" s="26">
        <f t="shared" si="11134"/>
        <v>0</v>
      </c>
      <c r="AO2695" s="26">
        <f t="shared" si="11135"/>
        <v>0</v>
      </c>
      <c r="AP2695" s="26">
        <f t="shared" si="10956"/>
        <v>182169.90700000001</v>
      </c>
      <c r="AQ2695" s="26">
        <f t="shared" si="10957"/>
        <v>28852.199999999997</v>
      </c>
      <c r="AR2695" s="26">
        <f t="shared" si="10958"/>
        <v>28852.199999999997</v>
      </c>
      <c r="AS2695" s="26">
        <f t="shared" si="11136"/>
        <v>-19644.7</v>
      </c>
      <c r="AT2695" s="26">
        <f t="shared" si="11137"/>
        <v>0</v>
      </c>
      <c r="AU2695" s="26">
        <f t="shared" si="11138"/>
        <v>0</v>
      </c>
      <c r="AV2695" s="26">
        <f t="shared" si="10959"/>
        <v>162525.20699999999</v>
      </c>
      <c r="AW2695" s="26">
        <f t="shared" si="10960"/>
        <v>28852.199999999997</v>
      </c>
      <c r="AX2695" s="26">
        <f t="shared" si="10961"/>
        <v>28852.199999999997</v>
      </c>
      <c r="AY2695" s="26">
        <f t="shared" si="11139"/>
        <v>80000</v>
      </c>
      <c r="AZ2695" s="26">
        <f t="shared" si="11140"/>
        <v>0</v>
      </c>
      <c r="BA2695" s="26">
        <f t="shared" si="11141"/>
        <v>0</v>
      </c>
      <c r="BB2695" s="26">
        <f t="shared" si="10962"/>
        <v>242525.20699999999</v>
      </c>
      <c r="BC2695" s="26">
        <f t="shared" si="10963"/>
        <v>28852.199999999997</v>
      </c>
      <c r="BD2695" s="26">
        <f t="shared" si="10964"/>
        <v>28852.199999999997</v>
      </c>
      <c r="BE2695" s="26">
        <f t="shared" si="11142"/>
        <v>0</v>
      </c>
      <c r="BF2695" s="26">
        <f t="shared" si="11143"/>
        <v>0</v>
      </c>
      <c r="BG2695" s="26">
        <f t="shared" si="11144"/>
        <v>0</v>
      </c>
      <c r="BH2695" s="26">
        <f t="shared" si="10965"/>
        <v>242525.20699999999</v>
      </c>
      <c r="BI2695" s="26">
        <f t="shared" si="10966"/>
        <v>28852.199999999997</v>
      </c>
      <c r="BJ2695" s="26">
        <f t="shared" si="10967"/>
        <v>28852.199999999997</v>
      </c>
      <c r="BK2695" s="26">
        <f t="shared" si="11145"/>
        <v>50000</v>
      </c>
      <c r="BL2695" s="26">
        <f t="shared" si="11146"/>
        <v>0</v>
      </c>
      <c r="BM2695" s="26">
        <f t="shared" si="11147"/>
        <v>0</v>
      </c>
      <c r="BN2695" s="26">
        <f t="shared" si="10968"/>
        <v>292525.20699999999</v>
      </c>
      <c r="BO2695" s="26">
        <f t="shared" si="10969"/>
        <v>28852.199999999997</v>
      </c>
      <c r="BP2695" s="26">
        <f t="shared" si="10970"/>
        <v>28852.199999999997</v>
      </c>
      <c r="BQ2695" s="26">
        <f t="shared" si="11148"/>
        <v>0</v>
      </c>
      <c r="BR2695" s="26">
        <f t="shared" si="11149"/>
        <v>0</v>
      </c>
      <c r="BS2695" s="26">
        <f t="shared" si="10971"/>
        <v>292525.20699999999</v>
      </c>
      <c r="BT2695" s="26">
        <f t="shared" si="10972"/>
        <v>28852.199999999997</v>
      </c>
      <c r="BU2695" s="26">
        <f t="shared" si="10973"/>
        <v>28852.199999999997</v>
      </c>
      <c r="BV2695" s="26">
        <f t="shared" si="11150"/>
        <v>0</v>
      </c>
      <c r="BW2695" s="26">
        <f t="shared" si="11151"/>
        <v>0</v>
      </c>
      <c r="BX2695" s="26">
        <f t="shared" si="10974"/>
        <v>292525.20699999999</v>
      </c>
      <c r="BY2695" s="26">
        <f t="shared" si="10975"/>
        <v>28852.199999999997</v>
      </c>
      <c r="BZ2695" s="26">
        <f t="shared" si="10976"/>
        <v>28852.199999999997</v>
      </c>
      <c r="CA2695" s="26">
        <f t="shared" si="11152"/>
        <v>35000</v>
      </c>
      <c r="CB2695" s="26">
        <f t="shared" si="11153"/>
        <v>0</v>
      </c>
      <c r="CC2695" s="26">
        <f t="shared" si="11154"/>
        <v>0</v>
      </c>
      <c r="CD2695" s="26">
        <f t="shared" si="11032"/>
        <v>327525.20699999999</v>
      </c>
      <c r="CE2695" s="26">
        <f t="shared" si="11033"/>
        <v>28852.199999999997</v>
      </c>
      <c r="CF2695" s="26">
        <f t="shared" si="11034"/>
        <v>28852.199999999997</v>
      </c>
      <c r="CG2695" s="26">
        <f t="shared" si="11155"/>
        <v>0</v>
      </c>
      <c r="CH2695" s="26">
        <f t="shared" si="11156"/>
        <v>0</v>
      </c>
      <c r="CI2695" s="26">
        <f t="shared" si="11157"/>
        <v>0</v>
      </c>
      <c r="CJ2695" s="26">
        <f t="shared" si="11035"/>
        <v>327525.20699999999</v>
      </c>
      <c r="CK2695" s="26">
        <f t="shared" si="11036"/>
        <v>28852.199999999997</v>
      </c>
      <c r="CL2695" s="26">
        <f t="shared" si="11037"/>
        <v>28852.199999999997</v>
      </c>
      <c r="CM2695" s="26">
        <f t="shared" si="11158"/>
        <v>0</v>
      </c>
      <c r="CN2695" s="26">
        <f t="shared" si="11159"/>
        <v>0</v>
      </c>
      <c r="CO2695" s="26">
        <f t="shared" si="11160"/>
        <v>0</v>
      </c>
      <c r="CP2695" s="26">
        <f t="shared" si="11038"/>
        <v>327525.20699999999</v>
      </c>
      <c r="CQ2695" s="26">
        <f t="shared" si="11039"/>
        <v>28852.199999999997</v>
      </c>
      <c r="CR2695" s="26">
        <f t="shared" si="11040"/>
        <v>28852.199999999997</v>
      </c>
      <c r="CS2695" s="26">
        <f t="shared" si="11161"/>
        <v>0</v>
      </c>
      <c r="CT2695" s="19"/>
      <c r="CU2695" s="35"/>
      <c r="CZ2695" s="1" t="s">
        <v>28</v>
      </c>
    </row>
    <row r="2696" spans="1:105" hidden="1" x14ac:dyDescent="0.3">
      <c r="A2696" s="16" t="s">
        <v>1486</v>
      </c>
      <c r="B2696" s="17">
        <v>870</v>
      </c>
      <c r="C2696" s="16" t="s">
        <v>40</v>
      </c>
      <c r="D2696" s="16" t="s">
        <v>276</v>
      </c>
      <c r="E2696" s="34" t="s">
        <v>1488</v>
      </c>
      <c r="F2696" s="26">
        <f>93890.3+37109.7-2000+5000</f>
        <v>134000</v>
      </c>
      <c r="G2696" s="26">
        <v>20000</v>
      </c>
      <c r="H2696" s="26">
        <v>20000</v>
      </c>
      <c r="I2696" s="26">
        <v>33905.826999999997</v>
      </c>
      <c r="J2696" s="26">
        <v>8852.2000000000007</v>
      </c>
      <c r="K2696" s="26">
        <v>8852.2000000000007</v>
      </c>
      <c r="L2696" s="26">
        <f t="shared" si="10941"/>
        <v>167905.82699999999</v>
      </c>
      <c r="M2696" s="26">
        <f t="shared" si="10942"/>
        <v>28852.2</v>
      </c>
      <c r="N2696" s="26">
        <f t="shared" si="10943"/>
        <v>28852.2</v>
      </c>
      <c r="O2696" s="26">
        <v>-50000</v>
      </c>
      <c r="P2696" s="26"/>
      <c r="Q2696" s="26"/>
      <c r="R2696" s="26">
        <f t="shared" si="10944"/>
        <v>117905.82699999999</v>
      </c>
      <c r="S2696" s="26">
        <f t="shared" si="10945"/>
        <v>28852.2</v>
      </c>
      <c r="T2696" s="26">
        <f t="shared" si="10946"/>
        <v>28852.2</v>
      </c>
      <c r="U2696" s="26">
        <v>10000</v>
      </c>
      <c r="V2696" s="26">
        <v>15000</v>
      </c>
      <c r="W2696" s="26">
        <v>15000</v>
      </c>
      <c r="X2696" s="26">
        <f t="shared" si="10947"/>
        <v>127905.82699999999</v>
      </c>
      <c r="Y2696" s="26">
        <f t="shared" si="10948"/>
        <v>43852.2</v>
      </c>
      <c r="Z2696" s="26">
        <f t="shared" si="10949"/>
        <v>43852.2</v>
      </c>
      <c r="AA2696" s="26">
        <v>42431.08</v>
      </c>
      <c r="AB2696" s="26">
        <v>-15000</v>
      </c>
      <c r="AC2696" s="26">
        <v>-15000</v>
      </c>
      <c r="AD2696" s="26">
        <f t="shared" si="10950"/>
        <v>170336.90700000001</v>
      </c>
      <c r="AE2696" s="26">
        <f t="shared" si="10951"/>
        <v>28852.199999999997</v>
      </c>
      <c r="AF2696" s="26">
        <f t="shared" si="10952"/>
        <v>28852.199999999997</v>
      </c>
      <c r="AG2696" s="26">
        <v>11833</v>
      </c>
      <c r="AH2696" s="26"/>
      <c r="AI2696" s="26"/>
      <c r="AJ2696" s="26">
        <f t="shared" si="10953"/>
        <v>182169.90700000001</v>
      </c>
      <c r="AK2696" s="26">
        <f t="shared" si="10954"/>
        <v>28852.199999999997</v>
      </c>
      <c r="AL2696" s="26">
        <f t="shared" si="10955"/>
        <v>28852.199999999997</v>
      </c>
      <c r="AM2696" s="26"/>
      <c r="AN2696" s="26"/>
      <c r="AO2696" s="26"/>
      <c r="AP2696" s="26">
        <f t="shared" si="10956"/>
        <v>182169.90700000001</v>
      </c>
      <c r="AQ2696" s="26">
        <f t="shared" si="10957"/>
        <v>28852.199999999997</v>
      </c>
      <c r="AR2696" s="26">
        <f t="shared" si="10958"/>
        <v>28852.199999999997</v>
      </c>
      <c r="AS2696" s="26">
        <v>-19644.7</v>
      </c>
      <c r="AT2696" s="26"/>
      <c r="AU2696" s="26"/>
      <c r="AV2696" s="26">
        <f t="shared" si="10959"/>
        <v>162525.20699999999</v>
      </c>
      <c r="AW2696" s="26">
        <f t="shared" si="10960"/>
        <v>28852.199999999997</v>
      </c>
      <c r="AX2696" s="26">
        <f t="shared" si="10961"/>
        <v>28852.199999999997</v>
      </c>
      <c r="AY2696" s="26">
        <v>80000</v>
      </c>
      <c r="AZ2696" s="26"/>
      <c r="BA2696" s="26"/>
      <c r="BB2696" s="26">
        <f t="shared" si="10962"/>
        <v>242525.20699999999</v>
      </c>
      <c r="BC2696" s="26">
        <f t="shared" si="10963"/>
        <v>28852.199999999997</v>
      </c>
      <c r="BD2696" s="26">
        <f t="shared" si="10964"/>
        <v>28852.199999999997</v>
      </c>
      <c r="BE2696" s="26"/>
      <c r="BF2696" s="26"/>
      <c r="BG2696" s="26"/>
      <c r="BH2696" s="26">
        <f t="shared" si="10965"/>
        <v>242525.20699999999</v>
      </c>
      <c r="BI2696" s="26">
        <f t="shared" si="10966"/>
        <v>28852.199999999997</v>
      </c>
      <c r="BJ2696" s="26">
        <f t="shared" si="10967"/>
        <v>28852.199999999997</v>
      </c>
      <c r="BK2696" s="26">
        <v>50000</v>
      </c>
      <c r="BL2696" s="26"/>
      <c r="BM2696" s="26"/>
      <c r="BN2696" s="26">
        <f t="shared" si="10968"/>
        <v>292525.20699999999</v>
      </c>
      <c r="BO2696" s="26">
        <f t="shared" si="10969"/>
        <v>28852.199999999997</v>
      </c>
      <c r="BP2696" s="26">
        <f t="shared" si="10970"/>
        <v>28852.199999999997</v>
      </c>
      <c r="BQ2696" s="26"/>
      <c r="BR2696" s="26"/>
      <c r="BS2696" s="26">
        <f t="shared" si="10971"/>
        <v>292525.20699999999</v>
      </c>
      <c r="BT2696" s="26">
        <f t="shared" si="10972"/>
        <v>28852.199999999997</v>
      </c>
      <c r="BU2696" s="26">
        <f t="shared" si="10973"/>
        <v>28852.199999999997</v>
      </c>
      <c r="BV2696" s="26"/>
      <c r="BW2696" s="26"/>
      <c r="BX2696" s="26">
        <f t="shared" si="10974"/>
        <v>292525.20699999999</v>
      </c>
      <c r="BY2696" s="26">
        <f t="shared" si="10975"/>
        <v>28852.199999999997</v>
      </c>
      <c r="BZ2696" s="26">
        <f t="shared" si="10976"/>
        <v>28852.199999999997</v>
      </c>
      <c r="CA2696" s="26">
        <v>35000</v>
      </c>
      <c r="CB2696" s="26"/>
      <c r="CC2696" s="26"/>
      <c r="CD2696" s="26">
        <f t="shared" si="11032"/>
        <v>327525.20699999999</v>
      </c>
      <c r="CE2696" s="26">
        <f t="shared" si="11033"/>
        <v>28852.199999999997</v>
      </c>
      <c r="CF2696" s="26">
        <f t="shared" si="11034"/>
        <v>28852.199999999997</v>
      </c>
      <c r="CG2696" s="26"/>
      <c r="CH2696" s="26"/>
      <c r="CI2696" s="26"/>
      <c r="CJ2696" s="26">
        <f t="shared" si="11035"/>
        <v>327525.20699999999</v>
      </c>
      <c r="CK2696" s="26">
        <f t="shared" si="11036"/>
        <v>28852.199999999997</v>
      </c>
      <c r="CL2696" s="26">
        <f t="shared" si="11037"/>
        <v>28852.199999999997</v>
      </c>
      <c r="CM2696" s="26"/>
      <c r="CN2696" s="26"/>
      <c r="CO2696" s="26"/>
      <c r="CP2696" s="26">
        <f t="shared" si="11038"/>
        <v>327525.20699999999</v>
      </c>
      <c r="CQ2696" s="26">
        <f t="shared" si="11039"/>
        <v>28852.199999999997</v>
      </c>
      <c r="CR2696" s="26">
        <f t="shared" si="11040"/>
        <v>28852.199999999997</v>
      </c>
      <c r="CS2696" s="26"/>
      <c r="CT2696" s="19"/>
      <c r="CU2696" s="35" t="s">
        <v>1489</v>
      </c>
    </row>
    <row r="2697" spans="1:105" s="21" customFormat="1" ht="62.4" hidden="1" x14ac:dyDescent="0.3">
      <c r="A2697" s="22" t="s">
        <v>1490</v>
      </c>
      <c r="B2697" s="23"/>
      <c r="C2697" s="22"/>
      <c r="D2697" s="22"/>
      <c r="E2697" s="24" t="s">
        <v>1491</v>
      </c>
      <c r="F2697" s="25">
        <f t="shared" ref="F2697:F2698" si="11162">F2698</f>
        <v>67915.599999999991</v>
      </c>
      <c r="G2697" s="25">
        <f t="shared" si="11116"/>
        <v>70086.700000000012</v>
      </c>
      <c r="H2697" s="25">
        <f t="shared" si="11117"/>
        <v>70086.7</v>
      </c>
      <c r="I2697" s="25">
        <f t="shared" si="11118"/>
        <v>0</v>
      </c>
      <c r="J2697" s="25">
        <f t="shared" si="11119"/>
        <v>0</v>
      </c>
      <c r="K2697" s="25">
        <f t="shared" si="11120"/>
        <v>0</v>
      </c>
      <c r="L2697" s="25">
        <f t="shared" si="10941"/>
        <v>67915.599999999991</v>
      </c>
      <c r="M2697" s="25">
        <f t="shared" si="10942"/>
        <v>70086.700000000012</v>
      </c>
      <c r="N2697" s="25">
        <f t="shared" si="10943"/>
        <v>70086.7</v>
      </c>
      <c r="O2697" s="25">
        <f t="shared" si="11121"/>
        <v>0</v>
      </c>
      <c r="P2697" s="25">
        <f t="shared" si="11122"/>
        <v>0</v>
      </c>
      <c r="Q2697" s="25">
        <f t="shared" si="11123"/>
        <v>0</v>
      </c>
      <c r="R2697" s="25">
        <f t="shared" si="10944"/>
        <v>67915.599999999991</v>
      </c>
      <c r="S2697" s="25">
        <f t="shared" si="10945"/>
        <v>70086.700000000012</v>
      </c>
      <c r="T2697" s="25">
        <f t="shared" si="10946"/>
        <v>70086.7</v>
      </c>
      <c r="U2697" s="25">
        <f t="shared" si="11124"/>
        <v>0</v>
      </c>
      <c r="V2697" s="25">
        <f t="shared" si="11125"/>
        <v>0</v>
      </c>
      <c r="W2697" s="25">
        <f t="shared" si="11126"/>
        <v>0</v>
      </c>
      <c r="X2697" s="25">
        <f t="shared" si="10947"/>
        <v>67915.599999999991</v>
      </c>
      <c r="Y2697" s="25">
        <f t="shared" si="10948"/>
        <v>70086.700000000012</v>
      </c>
      <c r="Z2697" s="25">
        <f t="shared" si="10949"/>
        <v>70086.7</v>
      </c>
      <c r="AA2697" s="25">
        <f t="shared" si="11127"/>
        <v>0</v>
      </c>
      <c r="AB2697" s="25">
        <f t="shared" si="11128"/>
        <v>0</v>
      </c>
      <c r="AC2697" s="25">
        <f t="shared" si="11129"/>
        <v>0</v>
      </c>
      <c r="AD2697" s="25">
        <f t="shared" si="10950"/>
        <v>67915.599999999991</v>
      </c>
      <c r="AE2697" s="25">
        <f t="shared" si="10951"/>
        <v>70086.700000000012</v>
      </c>
      <c r="AF2697" s="25">
        <f t="shared" si="10952"/>
        <v>70086.7</v>
      </c>
      <c r="AG2697" s="25">
        <f t="shared" si="11130"/>
        <v>0</v>
      </c>
      <c r="AH2697" s="25">
        <f t="shared" si="11131"/>
        <v>0</v>
      </c>
      <c r="AI2697" s="25">
        <f t="shared" si="11132"/>
        <v>0</v>
      </c>
      <c r="AJ2697" s="25">
        <f t="shared" si="10953"/>
        <v>67915.599999999991</v>
      </c>
      <c r="AK2697" s="25">
        <f t="shared" si="10954"/>
        <v>70086.700000000012</v>
      </c>
      <c r="AL2697" s="25">
        <f t="shared" si="10955"/>
        <v>70086.7</v>
      </c>
      <c r="AM2697" s="25">
        <f t="shared" si="11133"/>
        <v>0</v>
      </c>
      <c r="AN2697" s="25">
        <f t="shared" si="11134"/>
        <v>0</v>
      </c>
      <c r="AO2697" s="25">
        <f t="shared" si="11135"/>
        <v>0</v>
      </c>
      <c r="AP2697" s="25">
        <f t="shared" si="10956"/>
        <v>67915.599999999991</v>
      </c>
      <c r="AQ2697" s="25">
        <f t="shared" si="10957"/>
        <v>70086.700000000012</v>
      </c>
      <c r="AR2697" s="25">
        <f t="shared" si="10958"/>
        <v>70086.7</v>
      </c>
      <c r="AS2697" s="25">
        <f t="shared" si="11136"/>
        <v>0</v>
      </c>
      <c r="AT2697" s="25">
        <f t="shared" si="11137"/>
        <v>0</v>
      </c>
      <c r="AU2697" s="25">
        <f t="shared" si="11138"/>
        <v>0</v>
      </c>
      <c r="AV2697" s="25">
        <f t="shared" si="10959"/>
        <v>67915.599999999991</v>
      </c>
      <c r="AW2697" s="25">
        <f t="shared" si="10960"/>
        <v>70086.700000000012</v>
      </c>
      <c r="AX2697" s="25">
        <f t="shared" si="10961"/>
        <v>70086.7</v>
      </c>
      <c r="AY2697" s="25">
        <f t="shared" si="11139"/>
        <v>0</v>
      </c>
      <c r="AZ2697" s="25">
        <f t="shared" si="11140"/>
        <v>0</v>
      </c>
      <c r="BA2697" s="25">
        <f t="shared" si="11141"/>
        <v>0</v>
      </c>
      <c r="BB2697" s="25">
        <f t="shared" si="10962"/>
        <v>67915.599999999991</v>
      </c>
      <c r="BC2697" s="25">
        <f t="shared" si="10963"/>
        <v>70086.700000000012</v>
      </c>
      <c r="BD2697" s="25">
        <f t="shared" si="10964"/>
        <v>70086.7</v>
      </c>
      <c r="BE2697" s="25">
        <f t="shared" si="11142"/>
        <v>0</v>
      </c>
      <c r="BF2697" s="25">
        <f t="shared" si="11143"/>
        <v>0</v>
      </c>
      <c r="BG2697" s="25">
        <f t="shared" si="11144"/>
        <v>0</v>
      </c>
      <c r="BH2697" s="25">
        <f t="shared" si="10965"/>
        <v>67915.599999999991</v>
      </c>
      <c r="BI2697" s="25">
        <f t="shared" si="10966"/>
        <v>70086.700000000012</v>
      </c>
      <c r="BJ2697" s="25">
        <f t="shared" si="10967"/>
        <v>70086.7</v>
      </c>
      <c r="BK2697" s="25">
        <f t="shared" si="11145"/>
        <v>0</v>
      </c>
      <c r="BL2697" s="25">
        <f t="shared" si="11146"/>
        <v>0</v>
      </c>
      <c r="BM2697" s="25">
        <f t="shared" si="11147"/>
        <v>0</v>
      </c>
      <c r="BN2697" s="25">
        <f t="shared" si="10968"/>
        <v>67915.599999999991</v>
      </c>
      <c r="BO2697" s="25">
        <f t="shared" si="10969"/>
        <v>70086.700000000012</v>
      </c>
      <c r="BP2697" s="25">
        <f t="shared" si="10970"/>
        <v>70086.7</v>
      </c>
      <c r="BQ2697" s="25">
        <f t="shared" si="11148"/>
        <v>0</v>
      </c>
      <c r="BR2697" s="25">
        <f t="shared" si="11149"/>
        <v>0</v>
      </c>
      <c r="BS2697" s="26">
        <f t="shared" si="10971"/>
        <v>67915.599999999991</v>
      </c>
      <c r="BT2697" s="26">
        <f t="shared" si="10972"/>
        <v>70086.700000000012</v>
      </c>
      <c r="BU2697" s="26">
        <f t="shared" si="10973"/>
        <v>70086.7</v>
      </c>
      <c r="BV2697" s="25">
        <f t="shared" si="11150"/>
        <v>0</v>
      </c>
      <c r="BW2697" s="25">
        <f t="shared" si="11151"/>
        <v>0</v>
      </c>
      <c r="BX2697" s="25">
        <f t="shared" si="10974"/>
        <v>67915.599999999991</v>
      </c>
      <c r="BY2697" s="25">
        <f t="shared" si="10975"/>
        <v>70086.700000000012</v>
      </c>
      <c r="BZ2697" s="25">
        <f t="shared" si="10976"/>
        <v>70086.7</v>
      </c>
      <c r="CA2697" s="25">
        <f t="shared" si="11152"/>
        <v>0</v>
      </c>
      <c r="CB2697" s="25">
        <f t="shared" si="11153"/>
        <v>0</v>
      </c>
      <c r="CC2697" s="25">
        <f t="shared" si="11154"/>
        <v>0</v>
      </c>
      <c r="CD2697" s="25">
        <f t="shared" si="11032"/>
        <v>67915.599999999991</v>
      </c>
      <c r="CE2697" s="25">
        <f t="shared" si="11033"/>
        <v>70086.700000000012</v>
      </c>
      <c r="CF2697" s="25">
        <f t="shared" si="11034"/>
        <v>70086.7</v>
      </c>
      <c r="CG2697" s="25">
        <f t="shared" si="11155"/>
        <v>0</v>
      </c>
      <c r="CH2697" s="25">
        <f t="shared" si="11156"/>
        <v>0</v>
      </c>
      <c r="CI2697" s="25">
        <f t="shared" si="11157"/>
        <v>0</v>
      </c>
      <c r="CJ2697" s="25">
        <f t="shared" si="11035"/>
        <v>67915.599999999991</v>
      </c>
      <c r="CK2697" s="25">
        <f t="shared" si="11036"/>
        <v>70086.700000000012</v>
      </c>
      <c r="CL2697" s="25">
        <f t="shared" si="11037"/>
        <v>70086.7</v>
      </c>
      <c r="CM2697" s="25">
        <f t="shared" si="11158"/>
        <v>0</v>
      </c>
      <c r="CN2697" s="25">
        <f t="shared" si="11159"/>
        <v>0</v>
      </c>
      <c r="CO2697" s="25">
        <f t="shared" si="11160"/>
        <v>0</v>
      </c>
      <c r="CP2697" s="25">
        <f t="shared" si="11038"/>
        <v>67915.599999999991</v>
      </c>
      <c r="CQ2697" s="25">
        <f t="shared" si="11039"/>
        <v>70086.700000000012</v>
      </c>
      <c r="CR2697" s="25">
        <f t="shared" si="11040"/>
        <v>70086.7</v>
      </c>
      <c r="CS2697" s="25">
        <f t="shared" si="11161"/>
        <v>0</v>
      </c>
      <c r="CT2697" s="19"/>
      <c r="CU2697" s="27"/>
      <c r="CV2697" s="21" t="s">
        <v>24</v>
      </c>
    </row>
    <row r="2698" spans="1:105" s="28" customFormat="1" ht="62.4" hidden="1" x14ac:dyDescent="0.3">
      <c r="A2698" s="29" t="s">
        <v>1492</v>
      </c>
      <c r="B2698" s="30"/>
      <c r="C2698" s="29"/>
      <c r="D2698" s="29"/>
      <c r="E2698" s="31" t="s">
        <v>1493</v>
      </c>
      <c r="F2698" s="32">
        <f t="shared" si="11162"/>
        <v>67915.599999999991</v>
      </c>
      <c r="G2698" s="32">
        <f t="shared" si="11116"/>
        <v>70086.700000000012</v>
      </c>
      <c r="H2698" s="32">
        <f t="shared" si="11117"/>
        <v>70086.7</v>
      </c>
      <c r="I2698" s="32">
        <f t="shared" si="11118"/>
        <v>0</v>
      </c>
      <c r="J2698" s="32">
        <f t="shared" si="11119"/>
        <v>0</v>
      </c>
      <c r="K2698" s="32">
        <f t="shared" si="11120"/>
        <v>0</v>
      </c>
      <c r="L2698" s="32">
        <f t="shared" si="10941"/>
        <v>67915.599999999991</v>
      </c>
      <c r="M2698" s="32">
        <f t="shared" si="10942"/>
        <v>70086.700000000012</v>
      </c>
      <c r="N2698" s="32">
        <f t="shared" si="10943"/>
        <v>70086.7</v>
      </c>
      <c r="O2698" s="32">
        <f t="shared" si="11121"/>
        <v>0</v>
      </c>
      <c r="P2698" s="32">
        <f t="shared" si="11122"/>
        <v>0</v>
      </c>
      <c r="Q2698" s="32">
        <f t="shared" si="11123"/>
        <v>0</v>
      </c>
      <c r="R2698" s="32">
        <f t="shared" si="10944"/>
        <v>67915.599999999991</v>
      </c>
      <c r="S2698" s="32">
        <f t="shared" si="10945"/>
        <v>70086.700000000012</v>
      </c>
      <c r="T2698" s="32">
        <f t="shared" si="10946"/>
        <v>70086.7</v>
      </c>
      <c r="U2698" s="32">
        <f t="shared" si="11124"/>
        <v>0</v>
      </c>
      <c r="V2698" s="32">
        <f t="shared" si="11125"/>
        <v>0</v>
      </c>
      <c r="W2698" s="32">
        <f t="shared" si="11126"/>
        <v>0</v>
      </c>
      <c r="X2698" s="32">
        <f t="shared" si="10947"/>
        <v>67915.599999999991</v>
      </c>
      <c r="Y2698" s="32">
        <f t="shared" si="10948"/>
        <v>70086.700000000012</v>
      </c>
      <c r="Z2698" s="32">
        <f t="shared" si="10949"/>
        <v>70086.7</v>
      </c>
      <c r="AA2698" s="32">
        <f t="shared" si="11127"/>
        <v>0</v>
      </c>
      <c r="AB2698" s="32">
        <f t="shared" si="11128"/>
        <v>0</v>
      </c>
      <c r="AC2698" s="32">
        <f t="shared" si="11129"/>
        <v>0</v>
      </c>
      <c r="AD2698" s="32">
        <f t="shared" si="10950"/>
        <v>67915.599999999991</v>
      </c>
      <c r="AE2698" s="32">
        <f t="shared" si="10951"/>
        <v>70086.700000000012</v>
      </c>
      <c r="AF2698" s="32">
        <f t="shared" si="10952"/>
        <v>70086.7</v>
      </c>
      <c r="AG2698" s="32">
        <f t="shared" si="11130"/>
        <v>0</v>
      </c>
      <c r="AH2698" s="32">
        <f t="shared" si="11131"/>
        <v>0</v>
      </c>
      <c r="AI2698" s="32">
        <f t="shared" si="11132"/>
        <v>0</v>
      </c>
      <c r="AJ2698" s="32">
        <f t="shared" si="10953"/>
        <v>67915.599999999991</v>
      </c>
      <c r="AK2698" s="32">
        <f t="shared" si="10954"/>
        <v>70086.700000000012</v>
      </c>
      <c r="AL2698" s="32">
        <f t="shared" si="10955"/>
        <v>70086.7</v>
      </c>
      <c r="AM2698" s="32">
        <f t="shared" si="11133"/>
        <v>0</v>
      </c>
      <c r="AN2698" s="32">
        <f t="shared" si="11134"/>
        <v>0</v>
      </c>
      <c r="AO2698" s="32">
        <f t="shared" si="11135"/>
        <v>0</v>
      </c>
      <c r="AP2698" s="32">
        <f t="shared" si="10956"/>
        <v>67915.599999999991</v>
      </c>
      <c r="AQ2698" s="32">
        <f t="shared" si="10957"/>
        <v>70086.700000000012</v>
      </c>
      <c r="AR2698" s="32">
        <f t="shared" si="10958"/>
        <v>70086.7</v>
      </c>
      <c r="AS2698" s="32">
        <f t="shared" si="11136"/>
        <v>0</v>
      </c>
      <c r="AT2698" s="32">
        <f t="shared" si="11137"/>
        <v>0</v>
      </c>
      <c r="AU2698" s="32">
        <f t="shared" si="11138"/>
        <v>0</v>
      </c>
      <c r="AV2698" s="32">
        <f t="shared" si="10959"/>
        <v>67915.599999999991</v>
      </c>
      <c r="AW2698" s="32">
        <f t="shared" si="10960"/>
        <v>70086.700000000012</v>
      </c>
      <c r="AX2698" s="32">
        <f t="shared" si="10961"/>
        <v>70086.7</v>
      </c>
      <c r="AY2698" s="32">
        <f t="shared" si="11139"/>
        <v>0</v>
      </c>
      <c r="AZ2698" s="32">
        <f t="shared" si="11140"/>
        <v>0</v>
      </c>
      <c r="BA2698" s="32">
        <f t="shared" si="11141"/>
        <v>0</v>
      </c>
      <c r="BB2698" s="32">
        <f t="shared" si="10962"/>
        <v>67915.599999999991</v>
      </c>
      <c r="BC2698" s="32">
        <f t="shared" si="10963"/>
        <v>70086.700000000012</v>
      </c>
      <c r="BD2698" s="32">
        <f t="shared" si="10964"/>
        <v>70086.7</v>
      </c>
      <c r="BE2698" s="32">
        <f t="shared" si="11142"/>
        <v>0</v>
      </c>
      <c r="BF2698" s="32">
        <f t="shared" si="11143"/>
        <v>0</v>
      </c>
      <c r="BG2698" s="32">
        <f t="shared" si="11144"/>
        <v>0</v>
      </c>
      <c r="BH2698" s="32">
        <f t="shared" si="10965"/>
        <v>67915.599999999991</v>
      </c>
      <c r="BI2698" s="32">
        <f t="shared" si="10966"/>
        <v>70086.700000000012</v>
      </c>
      <c r="BJ2698" s="32">
        <f t="shared" si="10967"/>
        <v>70086.7</v>
      </c>
      <c r="BK2698" s="32">
        <f t="shared" si="11145"/>
        <v>0</v>
      </c>
      <c r="BL2698" s="32">
        <f t="shared" si="11146"/>
        <v>0</v>
      </c>
      <c r="BM2698" s="32">
        <f t="shared" si="11147"/>
        <v>0</v>
      </c>
      <c r="BN2698" s="32">
        <f t="shared" si="10968"/>
        <v>67915.599999999991</v>
      </c>
      <c r="BO2698" s="32">
        <f t="shared" si="10969"/>
        <v>70086.700000000012</v>
      </c>
      <c r="BP2698" s="32">
        <f t="shared" si="10970"/>
        <v>70086.7</v>
      </c>
      <c r="BQ2698" s="32">
        <f t="shared" si="11148"/>
        <v>0</v>
      </c>
      <c r="BR2698" s="32">
        <f t="shared" si="11149"/>
        <v>0</v>
      </c>
      <c r="BS2698" s="26">
        <f t="shared" si="10971"/>
        <v>67915.599999999991</v>
      </c>
      <c r="BT2698" s="26">
        <f t="shared" si="10972"/>
        <v>70086.700000000012</v>
      </c>
      <c r="BU2698" s="26">
        <f t="shared" si="10973"/>
        <v>70086.7</v>
      </c>
      <c r="BV2698" s="32">
        <f t="shared" si="11150"/>
        <v>0</v>
      </c>
      <c r="BW2698" s="32">
        <f t="shared" si="11151"/>
        <v>0</v>
      </c>
      <c r="BX2698" s="32">
        <f t="shared" si="10974"/>
        <v>67915.599999999991</v>
      </c>
      <c r="BY2698" s="32">
        <f t="shared" si="10975"/>
        <v>70086.700000000012</v>
      </c>
      <c r="BZ2698" s="32">
        <f t="shared" si="10976"/>
        <v>70086.7</v>
      </c>
      <c r="CA2698" s="32">
        <f t="shared" si="11152"/>
        <v>0</v>
      </c>
      <c r="CB2698" s="32">
        <f t="shared" si="11153"/>
        <v>0</v>
      </c>
      <c r="CC2698" s="32">
        <f t="shared" si="11154"/>
        <v>0</v>
      </c>
      <c r="CD2698" s="32">
        <f t="shared" si="11032"/>
        <v>67915.599999999991</v>
      </c>
      <c r="CE2698" s="32">
        <f t="shared" si="11033"/>
        <v>70086.700000000012</v>
      </c>
      <c r="CF2698" s="32">
        <f t="shared" si="11034"/>
        <v>70086.7</v>
      </c>
      <c r="CG2698" s="32">
        <f t="shared" si="11155"/>
        <v>0</v>
      </c>
      <c r="CH2698" s="32">
        <f t="shared" si="11156"/>
        <v>0</v>
      </c>
      <c r="CI2698" s="32">
        <f t="shared" si="11157"/>
        <v>0</v>
      </c>
      <c r="CJ2698" s="32">
        <f t="shared" si="11035"/>
        <v>67915.599999999991</v>
      </c>
      <c r="CK2698" s="32">
        <f t="shared" si="11036"/>
        <v>70086.700000000012</v>
      </c>
      <c r="CL2698" s="32">
        <f t="shared" si="11037"/>
        <v>70086.7</v>
      </c>
      <c r="CM2698" s="32">
        <f t="shared" si="11158"/>
        <v>0</v>
      </c>
      <c r="CN2698" s="32">
        <f t="shared" si="11159"/>
        <v>0</v>
      </c>
      <c r="CO2698" s="32">
        <f t="shared" si="11160"/>
        <v>0</v>
      </c>
      <c r="CP2698" s="32">
        <f t="shared" si="11038"/>
        <v>67915.599999999991</v>
      </c>
      <c r="CQ2698" s="32">
        <f t="shared" si="11039"/>
        <v>70086.700000000012</v>
      </c>
      <c r="CR2698" s="32">
        <f t="shared" si="11040"/>
        <v>70086.7</v>
      </c>
      <c r="CS2698" s="32">
        <f t="shared" si="11161"/>
        <v>0</v>
      </c>
      <c r="CT2698" s="19"/>
      <c r="CU2698" s="33"/>
      <c r="CW2698" s="28" t="s">
        <v>25</v>
      </c>
    </row>
    <row r="2699" spans="1:105" ht="46.8" hidden="1" x14ac:dyDescent="0.3">
      <c r="A2699" s="16" t="s">
        <v>1494</v>
      </c>
      <c r="B2699" s="17"/>
      <c r="C2699" s="16"/>
      <c r="D2699" s="16"/>
      <c r="E2699" s="34" t="s">
        <v>128</v>
      </c>
      <c r="F2699" s="26">
        <f t="shared" ref="F2699:K2699" si="11163">F2700+F2703+F2706</f>
        <v>67915.599999999991</v>
      </c>
      <c r="G2699" s="26">
        <f t="shared" si="11163"/>
        <v>70086.700000000012</v>
      </c>
      <c r="H2699" s="26">
        <f t="shared" si="11163"/>
        <v>70086.7</v>
      </c>
      <c r="I2699" s="26">
        <f t="shared" si="11163"/>
        <v>0</v>
      </c>
      <c r="J2699" s="26">
        <f t="shared" si="11163"/>
        <v>0</v>
      </c>
      <c r="K2699" s="26">
        <f t="shared" si="11163"/>
        <v>0</v>
      </c>
      <c r="L2699" s="26">
        <f t="shared" ref="L2699:L2710" si="11164">F2699+I2699</f>
        <v>67915.599999999991</v>
      </c>
      <c r="M2699" s="26">
        <f t="shared" ref="M2699:M2710" si="11165">G2699+J2699</f>
        <v>70086.700000000012</v>
      </c>
      <c r="N2699" s="26">
        <f t="shared" ref="N2699:N2710" si="11166">H2699+K2699</f>
        <v>70086.7</v>
      </c>
      <c r="O2699" s="26">
        <f>O2700+O2703+O2706</f>
        <v>0</v>
      </c>
      <c r="P2699" s="26">
        <f>P2700+P2703+P2706</f>
        <v>0</v>
      </c>
      <c r="Q2699" s="26">
        <f>Q2700+Q2703+Q2706</f>
        <v>0</v>
      </c>
      <c r="R2699" s="26">
        <f t="shared" ref="R2699:R2710" si="11167">L2699+O2699</f>
        <v>67915.599999999991</v>
      </c>
      <c r="S2699" s="26">
        <f t="shared" ref="S2699:S2710" si="11168">M2699+P2699</f>
        <v>70086.700000000012</v>
      </c>
      <c r="T2699" s="26">
        <f t="shared" ref="T2699:T2710" si="11169">N2699+Q2699</f>
        <v>70086.7</v>
      </c>
      <c r="U2699" s="26">
        <f>U2700+U2703+U2706</f>
        <v>0</v>
      </c>
      <c r="V2699" s="26">
        <f>V2700+V2703+V2706</f>
        <v>0</v>
      </c>
      <c r="W2699" s="26">
        <f>W2700+W2703+W2706</f>
        <v>0</v>
      </c>
      <c r="X2699" s="26">
        <f t="shared" ref="X2699:X2710" si="11170">R2699+U2699</f>
        <v>67915.599999999991</v>
      </c>
      <c r="Y2699" s="26">
        <f t="shared" ref="Y2699:Y2710" si="11171">S2699+V2699</f>
        <v>70086.700000000012</v>
      </c>
      <c r="Z2699" s="26">
        <f t="shared" ref="Z2699:Z2710" si="11172">T2699+W2699</f>
        <v>70086.7</v>
      </c>
      <c r="AA2699" s="26">
        <f>AA2700+AA2703+AA2706</f>
        <v>0</v>
      </c>
      <c r="AB2699" s="26">
        <f>AB2700+AB2703+AB2706</f>
        <v>0</v>
      </c>
      <c r="AC2699" s="26">
        <f>AC2700+AC2703+AC2706</f>
        <v>0</v>
      </c>
      <c r="AD2699" s="26">
        <f t="shared" ref="AD2699:AD2710" si="11173">X2699+AA2699</f>
        <v>67915.599999999991</v>
      </c>
      <c r="AE2699" s="26">
        <f t="shared" ref="AE2699:AE2710" si="11174">Y2699+AB2699</f>
        <v>70086.700000000012</v>
      </c>
      <c r="AF2699" s="26">
        <f t="shared" ref="AF2699:AF2710" si="11175">Z2699+AC2699</f>
        <v>70086.7</v>
      </c>
      <c r="AG2699" s="26">
        <f>AG2700+AG2703+AG2706</f>
        <v>0</v>
      </c>
      <c r="AH2699" s="26">
        <f>AH2700+AH2703+AH2706</f>
        <v>0</v>
      </c>
      <c r="AI2699" s="26">
        <f>AI2700+AI2703+AI2706</f>
        <v>0</v>
      </c>
      <c r="AJ2699" s="26">
        <f t="shared" ref="AJ2699:AJ2710" si="11176">AD2699+AG2699</f>
        <v>67915.599999999991</v>
      </c>
      <c r="AK2699" s="26">
        <f t="shared" ref="AK2699:AK2710" si="11177">AE2699+AH2699</f>
        <v>70086.700000000012</v>
      </c>
      <c r="AL2699" s="26">
        <f t="shared" ref="AL2699:AL2710" si="11178">AF2699+AI2699</f>
        <v>70086.7</v>
      </c>
      <c r="AM2699" s="26">
        <f>AM2700+AM2703+AM2706</f>
        <v>0</v>
      </c>
      <c r="AN2699" s="26">
        <f>AN2700+AN2703+AN2706</f>
        <v>0</v>
      </c>
      <c r="AO2699" s="26">
        <f>AO2700+AO2703+AO2706</f>
        <v>0</v>
      </c>
      <c r="AP2699" s="26">
        <f t="shared" ref="AP2699:AP2710" si="11179">AJ2699+AM2699</f>
        <v>67915.599999999991</v>
      </c>
      <c r="AQ2699" s="26">
        <f t="shared" ref="AQ2699:AQ2710" si="11180">AK2699+AN2699</f>
        <v>70086.700000000012</v>
      </c>
      <c r="AR2699" s="26">
        <f t="shared" ref="AR2699:AR2710" si="11181">AL2699+AO2699</f>
        <v>70086.7</v>
      </c>
      <c r="AS2699" s="26">
        <f>AS2700+AS2703+AS2706</f>
        <v>0</v>
      </c>
      <c r="AT2699" s="26">
        <f>AT2700+AT2703+AT2706</f>
        <v>0</v>
      </c>
      <c r="AU2699" s="26">
        <f>AU2700+AU2703+AU2706</f>
        <v>0</v>
      </c>
      <c r="AV2699" s="26">
        <f t="shared" ref="AV2699:AV2710" si="11182">AP2699+AS2699</f>
        <v>67915.599999999991</v>
      </c>
      <c r="AW2699" s="26">
        <f t="shared" ref="AW2699:AW2710" si="11183">AQ2699+AT2699</f>
        <v>70086.700000000012</v>
      </c>
      <c r="AX2699" s="26">
        <f t="shared" ref="AX2699:AX2710" si="11184">AR2699+AU2699</f>
        <v>70086.7</v>
      </c>
      <c r="AY2699" s="26">
        <f>AY2700+AY2703+AY2706</f>
        <v>0</v>
      </c>
      <c r="AZ2699" s="26">
        <f>AZ2700+AZ2703+AZ2706</f>
        <v>0</v>
      </c>
      <c r="BA2699" s="26">
        <f>BA2700+BA2703+BA2706</f>
        <v>0</v>
      </c>
      <c r="BB2699" s="26">
        <f t="shared" ref="BB2699:BB2710" si="11185">AV2699+AY2699</f>
        <v>67915.599999999991</v>
      </c>
      <c r="BC2699" s="26">
        <f t="shared" ref="BC2699:BC2710" si="11186">AW2699+AZ2699</f>
        <v>70086.700000000012</v>
      </c>
      <c r="BD2699" s="26">
        <f t="shared" ref="BD2699:BD2710" si="11187">AX2699+BA2699</f>
        <v>70086.7</v>
      </c>
      <c r="BE2699" s="26">
        <f>BE2700+BE2703+BE2706</f>
        <v>0</v>
      </c>
      <c r="BF2699" s="26">
        <f>BF2700+BF2703+BF2706</f>
        <v>0</v>
      </c>
      <c r="BG2699" s="26">
        <f>BG2700+BG2703+BG2706</f>
        <v>0</v>
      </c>
      <c r="BH2699" s="26">
        <f t="shared" ref="BH2699:BH2710" si="11188">BB2699+BE2699</f>
        <v>67915.599999999991</v>
      </c>
      <c r="BI2699" s="26">
        <f t="shared" ref="BI2699:BI2710" si="11189">BC2699+BF2699</f>
        <v>70086.700000000012</v>
      </c>
      <c r="BJ2699" s="26">
        <f t="shared" ref="BJ2699:BJ2710" si="11190">BD2699+BG2699</f>
        <v>70086.7</v>
      </c>
      <c r="BK2699" s="26">
        <f>BK2700+BK2703+BK2706</f>
        <v>0</v>
      </c>
      <c r="BL2699" s="26">
        <f>BL2700+BL2703+BL2706</f>
        <v>0</v>
      </c>
      <c r="BM2699" s="26">
        <f>BM2700+BM2703+BM2706</f>
        <v>0</v>
      </c>
      <c r="BN2699" s="26">
        <f t="shared" ref="BN2699:BN2710" si="11191">BH2699+BK2699</f>
        <v>67915.599999999991</v>
      </c>
      <c r="BO2699" s="26">
        <f t="shared" ref="BO2699:BO2710" si="11192">BI2699+BL2699</f>
        <v>70086.700000000012</v>
      </c>
      <c r="BP2699" s="26">
        <f t="shared" ref="BP2699:BP2710" si="11193">BJ2699+BM2699</f>
        <v>70086.7</v>
      </c>
      <c r="BQ2699" s="26">
        <f>BQ2700+BQ2703+BQ2706</f>
        <v>0</v>
      </c>
      <c r="BR2699" s="26">
        <f>BR2700+BR2703+BR2706</f>
        <v>0</v>
      </c>
      <c r="BS2699" s="26">
        <f t="shared" ref="BS2699:BS2710" si="11194">BQ2699+BN2699</f>
        <v>67915.599999999991</v>
      </c>
      <c r="BT2699" s="26">
        <f t="shared" ref="BT2699:BT2710" si="11195">BR2699+BO2699</f>
        <v>70086.700000000012</v>
      </c>
      <c r="BU2699" s="26">
        <f t="shared" ref="BU2699:BU2710" si="11196">BP2699</f>
        <v>70086.7</v>
      </c>
      <c r="BV2699" s="26">
        <f>BV2700+BV2703+BV2706</f>
        <v>0</v>
      </c>
      <c r="BW2699" s="26">
        <f>BW2700+BW2703+BW2706</f>
        <v>0</v>
      </c>
      <c r="BX2699" s="26">
        <f t="shared" ref="BX2699:BX2710" si="11197">BS2699</f>
        <v>67915.599999999991</v>
      </c>
      <c r="BY2699" s="26">
        <f t="shared" ref="BY2699:BY2710" si="11198">BT2699+BV2699</f>
        <v>70086.700000000012</v>
      </c>
      <c r="BZ2699" s="26">
        <f t="shared" ref="BZ2699:BZ2710" si="11199">BU2699+BW2699</f>
        <v>70086.7</v>
      </c>
      <c r="CA2699" s="26">
        <f>CA2700+CA2703+CA2706</f>
        <v>0</v>
      </c>
      <c r="CB2699" s="26">
        <f>CB2700+CB2703+CB2706</f>
        <v>0</v>
      </c>
      <c r="CC2699" s="26">
        <f>CC2700+CC2703+CC2706</f>
        <v>0</v>
      </c>
      <c r="CD2699" s="26">
        <f t="shared" si="11032"/>
        <v>67915.599999999991</v>
      </c>
      <c r="CE2699" s="26">
        <f t="shared" si="11033"/>
        <v>70086.700000000012</v>
      </c>
      <c r="CF2699" s="26">
        <f t="shared" si="11034"/>
        <v>70086.7</v>
      </c>
      <c r="CG2699" s="26">
        <f>CG2700+CG2703+CG2706</f>
        <v>0</v>
      </c>
      <c r="CH2699" s="26">
        <f>CH2700+CH2703+CH2706</f>
        <v>0</v>
      </c>
      <c r="CI2699" s="26">
        <f>CI2700+CI2703+CI2706</f>
        <v>0</v>
      </c>
      <c r="CJ2699" s="26">
        <f t="shared" si="11035"/>
        <v>67915.599999999991</v>
      </c>
      <c r="CK2699" s="26">
        <f t="shared" si="11036"/>
        <v>70086.700000000012</v>
      </c>
      <c r="CL2699" s="26">
        <f t="shared" si="11037"/>
        <v>70086.7</v>
      </c>
      <c r="CM2699" s="26">
        <f>CM2700+CM2703+CM2706</f>
        <v>0</v>
      </c>
      <c r="CN2699" s="26">
        <f>CN2700+CN2703+CN2706</f>
        <v>0</v>
      </c>
      <c r="CO2699" s="26">
        <f>CO2700+CO2703+CO2706</f>
        <v>0</v>
      </c>
      <c r="CP2699" s="26">
        <f t="shared" si="11038"/>
        <v>67915.599999999991</v>
      </c>
      <c r="CQ2699" s="26">
        <f t="shared" si="11039"/>
        <v>70086.700000000012</v>
      </c>
      <c r="CR2699" s="26">
        <f t="shared" si="11040"/>
        <v>70086.7</v>
      </c>
      <c r="CS2699" s="26">
        <f>CS2700+CS2703+CS2706</f>
        <v>0</v>
      </c>
      <c r="CT2699" s="19"/>
      <c r="CU2699" s="35"/>
      <c r="CX2699" s="1" t="s">
        <v>1346</v>
      </c>
      <c r="DA2699" s="1" t="s">
        <v>29</v>
      </c>
    </row>
    <row r="2700" spans="1:105" ht="93.6" hidden="1" x14ac:dyDescent="0.3">
      <c r="A2700" s="16" t="s">
        <v>1494</v>
      </c>
      <c r="B2700" s="17">
        <v>100</v>
      </c>
      <c r="C2700" s="16"/>
      <c r="D2700" s="16"/>
      <c r="E2700" s="34" t="s">
        <v>129</v>
      </c>
      <c r="F2700" s="26">
        <f t="shared" ref="F2700:F2701" si="11200">F2701</f>
        <v>59790.1</v>
      </c>
      <c r="G2700" s="26">
        <f t="shared" ref="G2700:G2701" si="11201">G2701</f>
        <v>61961.3</v>
      </c>
      <c r="H2700" s="26">
        <f t="shared" ref="H2700:H2701" si="11202">H2701</f>
        <v>61961.3</v>
      </c>
      <c r="I2700" s="26">
        <f t="shared" ref="I2700:I2707" si="11203">I2701</f>
        <v>0</v>
      </c>
      <c r="J2700" s="26">
        <f t="shared" ref="J2700:J2707" si="11204">J2701</f>
        <v>0</v>
      </c>
      <c r="K2700" s="26">
        <f t="shared" ref="K2700:K2707" si="11205">K2701</f>
        <v>0</v>
      </c>
      <c r="L2700" s="26">
        <f t="shared" si="11164"/>
        <v>59790.1</v>
      </c>
      <c r="M2700" s="26">
        <f t="shared" si="11165"/>
        <v>61961.3</v>
      </c>
      <c r="N2700" s="26">
        <f t="shared" si="11166"/>
        <v>61961.3</v>
      </c>
      <c r="O2700" s="26">
        <f t="shared" ref="O2700:O2707" si="11206">O2701</f>
        <v>0</v>
      </c>
      <c r="P2700" s="26">
        <f t="shared" ref="P2700:P2707" si="11207">P2701</f>
        <v>0</v>
      </c>
      <c r="Q2700" s="26">
        <f t="shared" ref="Q2700:Q2707" si="11208">Q2701</f>
        <v>0</v>
      </c>
      <c r="R2700" s="26">
        <f t="shared" si="11167"/>
        <v>59790.1</v>
      </c>
      <c r="S2700" s="26">
        <f t="shared" si="11168"/>
        <v>61961.3</v>
      </c>
      <c r="T2700" s="26">
        <f t="shared" si="11169"/>
        <v>61961.3</v>
      </c>
      <c r="U2700" s="26">
        <f t="shared" ref="U2700:U2707" si="11209">U2701</f>
        <v>0</v>
      </c>
      <c r="V2700" s="26">
        <f t="shared" ref="V2700:V2707" si="11210">V2701</f>
        <v>0</v>
      </c>
      <c r="W2700" s="26">
        <f t="shared" ref="W2700:W2707" si="11211">W2701</f>
        <v>0</v>
      </c>
      <c r="X2700" s="26">
        <f t="shared" si="11170"/>
        <v>59790.1</v>
      </c>
      <c r="Y2700" s="26">
        <f t="shared" si="11171"/>
        <v>61961.3</v>
      </c>
      <c r="Z2700" s="26">
        <f t="shared" si="11172"/>
        <v>61961.3</v>
      </c>
      <c r="AA2700" s="26">
        <f t="shared" ref="AA2700:AA2707" si="11212">AA2701</f>
        <v>0</v>
      </c>
      <c r="AB2700" s="26">
        <f t="shared" ref="AB2700:AB2707" si="11213">AB2701</f>
        <v>0</v>
      </c>
      <c r="AC2700" s="26">
        <f t="shared" ref="AC2700:AC2707" si="11214">AC2701</f>
        <v>0</v>
      </c>
      <c r="AD2700" s="26">
        <f t="shared" si="11173"/>
        <v>59790.1</v>
      </c>
      <c r="AE2700" s="26">
        <f t="shared" si="11174"/>
        <v>61961.3</v>
      </c>
      <c r="AF2700" s="26">
        <f t="shared" si="11175"/>
        <v>61961.3</v>
      </c>
      <c r="AG2700" s="26">
        <f t="shared" ref="AG2700:AG2707" si="11215">AG2701</f>
        <v>0</v>
      </c>
      <c r="AH2700" s="26">
        <f t="shared" ref="AH2700:AH2707" si="11216">AH2701</f>
        <v>0</v>
      </c>
      <c r="AI2700" s="26">
        <f t="shared" ref="AI2700:AI2707" si="11217">AI2701</f>
        <v>0</v>
      </c>
      <c r="AJ2700" s="26">
        <f t="shared" si="11176"/>
        <v>59790.1</v>
      </c>
      <c r="AK2700" s="26">
        <f t="shared" si="11177"/>
        <v>61961.3</v>
      </c>
      <c r="AL2700" s="26">
        <f t="shared" si="11178"/>
        <v>61961.3</v>
      </c>
      <c r="AM2700" s="26">
        <f t="shared" ref="AM2700:AM2707" si="11218">AM2701</f>
        <v>0</v>
      </c>
      <c r="AN2700" s="26">
        <f t="shared" ref="AN2700:AN2707" si="11219">AN2701</f>
        <v>0</v>
      </c>
      <c r="AO2700" s="26">
        <f t="shared" ref="AO2700:AO2707" si="11220">AO2701</f>
        <v>0</v>
      </c>
      <c r="AP2700" s="26">
        <f t="shared" si="11179"/>
        <v>59790.1</v>
      </c>
      <c r="AQ2700" s="26">
        <f t="shared" si="11180"/>
        <v>61961.3</v>
      </c>
      <c r="AR2700" s="26">
        <f t="shared" si="11181"/>
        <v>61961.3</v>
      </c>
      <c r="AS2700" s="26">
        <f t="shared" ref="AS2700:AS2707" si="11221">AS2701</f>
        <v>0</v>
      </c>
      <c r="AT2700" s="26">
        <f t="shared" ref="AT2700:AT2707" si="11222">AT2701</f>
        <v>0</v>
      </c>
      <c r="AU2700" s="26">
        <f t="shared" ref="AU2700:AU2707" si="11223">AU2701</f>
        <v>0</v>
      </c>
      <c r="AV2700" s="26">
        <f t="shared" si="11182"/>
        <v>59790.1</v>
      </c>
      <c r="AW2700" s="26">
        <f t="shared" si="11183"/>
        <v>61961.3</v>
      </c>
      <c r="AX2700" s="26">
        <f t="shared" si="11184"/>
        <v>61961.3</v>
      </c>
      <c r="AY2700" s="26">
        <f t="shared" ref="AY2700:AY2707" si="11224">AY2701</f>
        <v>0</v>
      </c>
      <c r="AZ2700" s="26">
        <f t="shared" ref="AZ2700:AZ2707" si="11225">AZ2701</f>
        <v>0</v>
      </c>
      <c r="BA2700" s="26">
        <f t="shared" ref="BA2700:BA2707" si="11226">BA2701</f>
        <v>0</v>
      </c>
      <c r="BB2700" s="26">
        <f t="shared" si="11185"/>
        <v>59790.1</v>
      </c>
      <c r="BC2700" s="26">
        <f t="shared" si="11186"/>
        <v>61961.3</v>
      </c>
      <c r="BD2700" s="26">
        <f t="shared" si="11187"/>
        <v>61961.3</v>
      </c>
      <c r="BE2700" s="26">
        <f t="shared" ref="BE2700:BE2707" si="11227">BE2701</f>
        <v>0</v>
      </c>
      <c r="BF2700" s="26">
        <f t="shared" ref="BF2700:BF2707" si="11228">BF2701</f>
        <v>0</v>
      </c>
      <c r="BG2700" s="26">
        <f t="shared" ref="BG2700:BG2707" si="11229">BG2701</f>
        <v>0</v>
      </c>
      <c r="BH2700" s="26">
        <f t="shared" si="11188"/>
        <v>59790.1</v>
      </c>
      <c r="BI2700" s="26">
        <f t="shared" si="11189"/>
        <v>61961.3</v>
      </c>
      <c r="BJ2700" s="26">
        <f t="shared" si="11190"/>
        <v>61961.3</v>
      </c>
      <c r="BK2700" s="26">
        <f t="shared" ref="BK2700:BK2707" si="11230">BK2701</f>
        <v>0</v>
      </c>
      <c r="BL2700" s="26">
        <f t="shared" ref="BL2700:BL2707" si="11231">BL2701</f>
        <v>0</v>
      </c>
      <c r="BM2700" s="26">
        <f t="shared" ref="BM2700:BM2707" si="11232">BM2701</f>
        <v>0</v>
      </c>
      <c r="BN2700" s="26">
        <f t="shared" si="11191"/>
        <v>59790.1</v>
      </c>
      <c r="BO2700" s="26">
        <f t="shared" si="11192"/>
        <v>61961.3</v>
      </c>
      <c r="BP2700" s="26">
        <f t="shared" si="11193"/>
        <v>61961.3</v>
      </c>
      <c r="BQ2700" s="26">
        <f t="shared" ref="BQ2700:BQ2707" si="11233">BQ2701</f>
        <v>0</v>
      </c>
      <c r="BR2700" s="26">
        <f t="shared" ref="BR2700:BR2707" si="11234">BR2701</f>
        <v>0</v>
      </c>
      <c r="BS2700" s="26">
        <f t="shared" si="11194"/>
        <v>59790.1</v>
      </c>
      <c r="BT2700" s="26">
        <f t="shared" si="11195"/>
        <v>61961.3</v>
      </c>
      <c r="BU2700" s="26">
        <f t="shared" si="11196"/>
        <v>61961.3</v>
      </c>
      <c r="BV2700" s="26">
        <f t="shared" ref="BV2700:BV2707" si="11235">BV2701</f>
        <v>0</v>
      </c>
      <c r="BW2700" s="26">
        <f t="shared" ref="BW2700:BW2707" si="11236">BW2701</f>
        <v>0</v>
      </c>
      <c r="BX2700" s="26">
        <f t="shared" si="11197"/>
        <v>59790.1</v>
      </c>
      <c r="BY2700" s="26">
        <f t="shared" si="11198"/>
        <v>61961.3</v>
      </c>
      <c r="BZ2700" s="26">
        <f t="shared" si="11199"/>
        <v>61961.3</v>
      </c>
      <c r="CA2700" s="26">
        <f t="shared" ref="CA2700:CA2707" si="11237">CA2701</f>
        <v>0</v>
      </c>
      <c r="CB2700" s="26">
        <f t="shared" ref="CB2700:CB2707" si="11238">CB2701</f>
        <v>0</v>
      </c>
      <c r="CC2700" s="26">
        <f t="shared" ref="CC2700:CC2707" si="11239">CC2701</f>
        <v>0</v>
      </c>
      <c r="CD2700" s="26">
        <f t="shared" si="11032"/>
        <v>59790.1</v>
      </c>
      <c r="CE2700" s="26">
        <f t="shared" si="11033"/>
        <v>61961.3</v>
      </c>
      <c r="CF2700" s="26">
        <f t="shared" si="11034"/>
        <v>61961.3</v>
      </c>
      <c r="CG2700" s="26">
        <f t="shared" ref="CG2700:CG2707" si="11240">CG2701</f>
        <v>0</v>
      </c>
      <c r="CH2700" s="26">
        <f t="shared" ref="CH2700:CH2707" si="11241">CH2701</f>
        <v>0</v>
      </c>
      <c r="CI2700" s="26">
        <f t="shared" ref="CI2700:CI2707" si="11242">CI2701</f>
        <v>0</v>
      </c>
      <c r="CJ2700" s="26">
        <f t="shared" si="11035"/>
        <v>59790.1</v>
      </c>
      <c r="CK2700" s="26">
        <f t="shared" si="11036"/>
        <v>61961.3</v>
      </c>
      <c r="CL2700" s="26">
        <f t="shared" si="11037"/>
        <v>61961.3</v>
      </c>
      <c r="CM2700" s="26">
        <f t="shared" ref="CM2700:CM2707" si="11243">CM2701</f>
        <v>0</v>
      </c>
      <c r="CN2700" s="26">
        <f t="shared" ref="CN2700:CN2707" si="11244">CN2701</f>
        <v>0</v>
      </c>
      <c r="CO2700" s="26">
        <f t="shared" ref="CO2700:CO2707" si="11245">CO2701</f>
        <v>0</v>
      </c>
      <c r="CP2700" s="26">
        <f t="shared" si="11038"/>
        <v>59790.1</v>
      </c>
      <c r="CQ2700" s="26">
        <f t="shared" si="11039"/>
        <v>61961.3</v>
      </c>
      <c r="CR2700" s="26">
        <f t="shared" si="11040"/>
        <v>61961.3</v>
      </c>
      <c r="CS2700" s="26">
        <f t="shared" ref="CS2700:CS2707" si="11246">CS2701</f>
        <v>0</v>
      </c>
      <c r="CT2700" s="19"/>
      <c r="CU2700" s="35"/>
      <c r="CY2700" s="1" t="s">
        <v>27</v>
      </c>
    </row>
    <row r="2701" spans="1:105" ht="31.2" hidden="1" x14ac:dyDescent="0.3">
      <c r="A2701" s="16" t="s">
        <v>1494</v>
      </c>
      <c r="B2701" s="17">
        <v>110</v>
      </c>
      <c r="C2701" s="16"/>
      <c r="D2701" s="16"/>
      <c r="E2701" s="34" t="s">
        <v>130</v>
      </c>
      <c r="F2701" s="26">
        <f t="shared" si="11200"/>
        <v>59790.1</v>
      </c>
      <c r="G2701" s="26">
        <f t="shared" si="11201"/>
        <v>61961.3</v>
      </c>
      <c r="H2701" s="26">
        <f t="shared" si="11202"/>
        <v>61961.3</v>
      </c>
      <c r="I2701" s="26">
        <f t="shared" si="11203"/>
        <v>0</v>
      </c>
      <c r="J2701" s="26">
        <f t="shared" si="11204"/>
        <v>0</v>
      </c>
      <c r="K2701" s="26">
        <f t="shared" si="11205"/>
        <v>0</v>
      </c>
      <c r="L2701" s="26">
        <f t="shared" si="11164"/>
        <v>59790.1</v>
      </c>
      <c r="M2701" s="26">
        <f t="shared" si="11165"/>
        <v>61961.3</v>
      </c>
      <c r="N2701" s="26">
        <f t="shared" si="11166"/>
        <v>61961.3</v>
      </c>
      <c r="O2701" s="26">
        <f t="shared" si="11206"/>
        <v>0</v>
      </c>
      <c r="P2701" s="26">
        <f t="shared" si="11207"/>
        <v>0</v>
      </c>
      <c r="Q2701" s="26">
        <f t="shared" si="11208"/>
        <v>0</v>
      </c>
      <c r="R2701" s="26">
        <f t="shared" si="11167"/>
        <v>59790.1</v>
      </c>
      <c r="S2701" s="26">
        <f t="shared" si="11168"/>
        <v>61961.3</v>
      </c>
      <c r="T2701" s="26">
        <f t="shared" si="11169"/>
        <v>61961.3</v>
      </c>
      <c r="U2701" s="26">
        <f t="shared" si="11209"/>
        <v>0</v>
      </c>
      <c r="V2701" s="26">
        <f t="shared" si="11210"/>
        <v>0</v>
      </c>
      <c r="W2701" s="26">
        <f t="shared" si="11211"/>
        <v>0</v>
      </c>
      <c r="X2701" s="26">
        <f t="shared" si="11170"/>
        <v>59790.1</v>
      </c>
      <c r="Y2701" s="26">
        <f t="shared" si="11171"/>
        <v>61961.3</v>
      </c>
      <c r="Z2701" s="26">
        <f t="shared" si="11172"/>
        <v>61961.3</v>
      </c>
      <c r="AA2701" s="26">
        <f t="shared" si="11212"/>
        <v>0</v>
      </c>
      <c r="AB2701" s="26">
        <f t="shared" si="11213"/>
        <v>0</v>
      </c>
      <c r="AC2701" s="26">
        <f t="shared" si="11214"/>
        <v>0</v>
      </c>
      <c r="AD2701" s="26">
        <f t="shared" si="11173"/>
        <v>59790.1</v>
      </c>
      <c r="AE2701" s="26">
        <f t="shared" si="11174"/>
        <v>61961.3</v>
      </c>
      <c r="AF2701" s="26">
        <f t="shared" si="11175"/>
        <v>61961.3</v>
      </c>
      <c r="AG2701" s="26">
        <f t="shared" si="11215"/>
        <v>0</v>
      </c>
      <c r="AH2701" s="26">
        <f t="shared" si="11216"/>
        <v>0</v>
      </c>
      <c r="AI2701" s="26">
        <f t="shared" si="11217"/>
        <v>0</v>
      </c>
      <c r="AJ2701" s="26">
        <f t="shared" si="11176"/>
        <v>59790.1</v>
      </c>
      <c r="AK2701" s="26">
        <f t="shared" si="11177"/>
        <v>61961.3</v>
      </c>
      <c r="AL2701" s="26">
        <f t="shared" si="11178"/>
        <v>61961.3</v>
      </c>
      <c r="AM2701" s="26">
        <f t="shared" si="11218"/>
        <v>0</v>
      </c>
      <c r="AN2701" s="26">
        <f t="shared" si="11219"/>
        <v>0</v>
      </c>
      <c r="AO2701" s="26">
        <f t="shared" si="11220"/>
        <v>0</v>
      </c>
      <c r="AP2701" s="26">
        <f t="shared" si="11179"/>
        <v>59790.1</v>
      </c>
      <c r="AQ2701" s="26">
        <f t="shared" si="11180"/>
        <v>61961.3</v>
      </c>
      <c r="AR2701" s="26">
        <f t="shared" si="11181"/>
        <v>61961.3</v>
      </c>
      <c r="AS2701" s="26">
        <f t="shared" si="11221"/>
        <v>0</v>
      </c>
      <c r="AT2701" s="26">
        <f t="shared" si="11222"/>
        <v>0</v>
      </c>
      <c r="AU2701" s="26">
        <f t="shared" si="11223"/>
        <v>0</v>
      </c>
      <c r="AV2701" s="26">
        <f t="shared" si="11182"/>
        <v>59790.1</v>
      </c>
      <c r="AW2701" s="26">
        <f t="shared" si="11183"/>
        <v>61961.3</v>
      </c>
      <c r="AX2701" s="26">
        <f t="shared" si="11184"/>
        <v>61961.3</v>
      </c>
      <c r="AY2701" s="26">
        <f t="shared" si="11224"/>
        <v>0</v>
      </c>
      <c r="AZ2701" s="26">
        <f t="shared" si="11225"/>
        <v>0</v>
      </c>
      <c r="BA2701" s="26">
        <f t="shared" si="11226"/>
        <v>0</v>
      </c>
      <c r="BB2701" s="26">
        <f t="shared" si="11185"/>
        <v>59790.1</v>
      </c>
      <c r="BC2701" s="26">
        <f t="shared" si="11186"/>
        <v>61961.3</v>
      </c>
      <c r="BD2701" s="26">
        <f t="shared" si="11187"/>
        <v>61961.3</v>
      </c>
      <c r="BE2701" s="26">
        <f t="shared" si="11227"/>
        <v>0</v>
      </c>
      <c r="BF2701" s="26">
        <f t="shared" si="11228"/>
        <v>0</v>
      </c>
      <c r="BG2701" s="26">
        <f t="shared" si="11229"/>
        <v>0</v>
      </c>
      <c r="BH2701" s="26">
        <f t="shared" si="11188"/>
        <v>59790.1</v>
      </c>
      <c r="BI2701" s="26">
        <f t="shared" si="11189"/>
        <v>61961.3</v>
      </c>
      <c r="BJ2701" s="26">
        <f t="shared" si="11190"/>
        <v>61961.3</v>
      </c>
      <c r="BK2701" s="26">
        <f t="shared" si="11230"/>
        <v>0</v>
      </c>
      <c r="BL2701" s="26">
        <f t="shared" si="11231"/>
        <v>0</v>
      </c>
      <c r="BM2701" s="26">
        <f t="shared" si="11232"/>
        <v>0</v>
      </c>
      <c r="BN2701" s="26">
        <f t="shared" si="11191"/>
        <v>59790.1</v>
      </c>
      <c r="BO2701" s="26">
        <f t="shared" si="11192"/>
        <v>61961.3</v>
      </c>
      <c r="BP2701" s="26">
        <f t="shared" si="11193"/>
        <v>61961.3</v>
      </c>
      <c r="BQ2701" s="26">
        <f t="shared" si="11233"/>
        <v>0</v>
      </c>
      <c r="BR2701" s="26">
        <f t="shared" si="11234"/>
        <v>0</v>
      </c>
      <c r="BS2701" s="26">
        <f t="shared" si="11194"/>
        <v>59790.1</v>
      </c>
      <c r="BT2701" s="26">
        <f t="shared" si="11195"/>
        <v>61961.3</v>
      </c>
      <c r="BU2701" s="26">
        <f t="shared" si="11196"/>
        <v>61961.3</v>
      </c>
      <c r="BV2701" s="26">
        <f t="shared" si="11235"/>
        <v>0</v>
      </c>
      <c r="BW2701" s="26">
        <f t="shared" si="11236"/>
        <v>0</v>
      </c>
      <c r="BX2701" s="26">
        <f t="shared" si="11197"/>
        <v>59790.1</v>
      </c>
      <c r="BY2701" s="26">
        <f t="shared" si="11198"/>
        <v>61961.3</v>
      </c>
      <c r="BZ2701" s="26">
        <f t="shared" si="11199"/>
        <v>61961.3</v>
      </c>
      <c r="CA2701" s="26">
        <f t="shared" si="11237"/>
        <v>0</v>
      </c>
      <c r="CB2701" s="26">
        <f t="shared" si="11238"/>
        <v>0</v>
      </c>
      <c r="CC2701" s="26">
        <f t="shared" si="11239"/>
        <v>0</v>
      </c>
      <c r="CD2701" s="26">
        <f t="shared" si="11032"/>
        <v>59790.1</v>
      </c>
      <c r="CE2701" s="26">
        <f t="shared" si="11033"/>
        <v>61961.3</v>
      </c>
      <c r="CF2701" s="26">
        <f t="shared" si="11034"/>
        <v>61961.3</v>
      </c>
      <c r="CG2701" s="26">
        <f t="shared" si="11240"/>
        <v>0</v>
      </c>
      <c r="CH2701" s="26">
        <f t="shared" si="11241"/>
        <v>0</v>
      </c>
      <c r="CI2701" s="26">
        <f t="shared" si="11242"/>
        <v>0</v>
      </c>
      <c r="CJ2701" s="26">
        <f t="shared" si="11035"/>
        <v>59790.1</v>
      </c>
      <c r="CK2701" s="26">
        <f t="shared" si="11036"/>
        <v>61961.3</v>
      </c>
      <c r="CL2701" s="26">
        <f t="shared" si="11037"/>
        <v>61961.3</v>
      </c>
      <c r="CM2701" s="26">
        <f t="shared" si="11243"/>
        <v>0</v>
      </c>
      <c r="CN2701" s="26">
        <f t="shared" si="11244"/>
        <v>0</v>
      </c>
      <c r="CO2701" s="26">
        <f t="shared" si="11245"/>
        <v>0</v>
      </c>
      <c r="CP2701" s="26">
        <f t="shared" si="11038"/>
        <v>59790.1</v>
      </c>
      <c r="CQ2701" s="26">
        <f t="shared" si="11039"/>
        <v>61961.3</v>
      </c>
      <c r="CR2701" s="26">
        <f t="shared" si="11040"/>
        <v>61961.3</v>
      </c>
      <c r="CS2701" s="26">
        <f t="shared" si="11246"/>
        <v>0</v>
      </c>
      <c r="CT2701" s="19"/>
      <c r="CU2701" s="35"/>
      <c r="CZ2701" s="1" t="s">
        <v>28</v>
      </c>
    </row>
    <row r="2702" spans="1:105" hidden="1" x14ac:dyDescent="0.3">
      <c r="A2702" s="16" t="s">
        <v>1494</v>
      </c>
      <c r="B2702" s="17">
        <v>110</v>
      </c>
      <c r="C2702" s="16" t="s">
        <v>40</v>
      </c>
      <c r="D2702" s="16" t="s">
        <v>41</v>
      </c>
      <c r="E2702" s="34" t="s">
        <v>42</v>
      </c>
      <c r="F2702" s="26">
        <f>61421.9-1631.8</f>
        <v>59790.1</v>
      </c>
      <c r="G2702" s="26">
        <f>63652.3-1691</f>
        <v>61961.3</v>
      </c>
      <c r="H2702" s="26">
        <f>63652.3-1691</f>
        <v>61961.3</v>
      </c>
      <c r="I2702" s="26"/>
      <c r="J2702" s="26"/>
      <c r="K2702" s="26"/>
      <c r="L2702" s="26">
        <f t="shared" si="11164"/>
        <v>59790.1</v>
      </c>
      <c r="M2702" s="26">
        <f t="shared" si="11165"/>
        <v>61961.3</v>
      </c>
      <c r="N2702" s="26">
        <f t="shared" si="11166"/>
        <v>61961.3</v>
      </c>
      <c r="O2702" s="26"/>
      <c r="P2702" s="26"/>
      <c r="Q2702" s="26"/>
      <c r="R2702" s="26">
        <f t="shared" si="11167"/>
        <v>59790.1</v>
      </c>
      <c r="S2702" s="26">
        <f t="shared" si="11168"/>
        <v>61961.3</v>
      </c>
      <c r="T2702" s="26">
        <f t="shared" si="11169"/>
        <v>61961.3</v>
      </c>
      <c r="U2702" s="26"/>
      <c r="V2702" s="26"/>
      <c r="W2702" s="26"/>
      <c r="X2702" s="26">
        <f t="shared" si="11170"/>
        <v>59790.1</v>
      </c>
      <c r="Y2702" s="26">
        <f t="shared" si="11171"/>
        <v>61961.3</v>
      </c>
      <c r="Z2702" s="26">
        <f t="shared" si="11172"/>
        <v>61961.3</v>
      </c>
      <c r="AA2702" s="26"/>
      <c r="AB2702" s="26"/>
      <c r="AC2702" s="26"/>
      <c r="AD2702" s="26">
        <f t="shared" si="11173"/>
        <v>59790.1</v>
      </c>
      <c r="AE2702" s="26">
        <f t="shared" si="11174"/>
        <v>61961.3</v>
      </c>
      <c r="AF2702" s="26">
        <f t="shared" si="11175"/>
        <v>61961.3</v>
      </c>
      <c r="AG2702" s="26"/>
      <c r="AH2702" s="26"/>
      <c r="AI2702" s="26"/>
      <c r="AJ2702" s="26">
        <f t="shared" si="11176"/>
        <v>59790.1</v>
      </c>
      <c r="AK2702" s="26">
        <f t="shared" si="11177"/>
        <v>61961.3</v>
      </c>
      <c r="AL2702" s="26">
        <f t="shared" si="11178"/>
        <v>61961.3</v>
      </c>
      <c r="AM2702" s="26"/>
      <c r="AN2702" s="26"/>
      <c r="AO2702" s="26"/>
      <c r="AP2702" s="26">
        <f t="shared" si="11179"/>
        <v>59790.1</v>
      </c>
      <c r="AQ2702" s="26">
        <f t="shared" si="11180"/>
        <v>61961.3</v>
      </c>
      <c r="AR2702" s="26">
        <f t="shared" si="11181"/>
        <v>61961.3</v>
      </c>
      <c r="AS2702" s="26"/>
      <c r="AT2702" s="26"/>
      <c r="AU2702" s="26"/>
      <c r="AV2702" s="26">
        <f t="shared" si="11182"/>
        <v>59790.1</v>
      </c>
      <c r="AW2702" s="26">
        <f t="shared" si="11183"/>
        <v>61961.3</v>
      </c>
      <c r="AX2702" s="26">
        <f t="shared" si="11184"/>
        <v>61961.3</v>
      </c>
      <c r="AY2702" s="26"/>
      <c r="AZ2702" s="26"/>
      <c r="BA2702" s="26"/>
      <c r="BB2702" s="26">
        <f t="shared" si="11185"/>
        <v>59790.1</v>
      </c>
      <c r="BC2702" s="26">
        <f t="shared" si="11186"/>
        <v>61961.3</v>
      </c>
      <c r="BD2702" s="26">
        <f t="shared" si="11187"/>
        <v>61961.3</v>
      </c>
      <c r="BE2702" s="26"/>
      <c r="BF2702" s="26"/>
      <c r="BG2702" s="26"/>
      <c r="BH2702" s="26">
        <f t="shared" si="11188"/>
        <v>59790.1</v>
      </c>
      <c r="BI2702" s="26">
        <f t="shared" si="11189"/>
        <v>61961.3</v>
      </c>
      <c r="BJ2702" s="26">
        <f t="shared" si="11190"/>
        <v>61961.3</v>
      </c>
      <c r="BK2702" s="26"/>
      <c r="BL2702" s="26"/>
      <c r="BM2702" s="26"/>
      <c r="BN2702" s="26">
        <f t="shared" si="11191"/>
        <v>59790.1</v>
      </c>
      <c r="BO2702" s="26">
        <f t="shared" si="11192"/>
        <v>61961.3</v>
      </c>
      <c r="BP2702" s="26">
        <f t="shared" si="11193"/>
        <v>61961.3</v>
      </c>
      <c r="BQ2702" s="26"/>
      <c r="BR2702" s="26"/>
      <c r="BS2702" s="26">
        <f t="shared" si="11194"/>
        <v>59790.1</v>
      </c>
      <c r="BT2702" s="26">
        <f t="shared" si="11195"/>
        <v>61961.3</v>
      </c>
      <c r="BU2702" s="26">
        <f t="shared" si="11196"/>
        <v>61961.3</v>
      </c>
      <c r="BV2702" s="26"/>
      <c r="BW2702" s="26"/>
      <c r="BX2702" s="26">
        <f t="shared" si="11197"/>
        <v>59790.1</v>
      </c>
      <c r="BY2702" s="26">
        <f t="shared" si="11198"/>
        <v>61961.3</v>
      </c>
      <c r="BZ2702" s="26">
        <f t="shared" si="11199"/>
        <v>61961.3</v>
      </c>
      <c r="CA2702" s="26"/>
      <c r="CB2702" s="26"/>
      <c r="CC2702" s="26"/>
      <c r="CD2702" s="26">
        <f t="shared" si="11032"/>
        <v>59790.1</v>
      </c>
      <c r="CE2702" s="26">
        <f t="shared" si="11033"/>
        <v>61961.3</v>
      </c>
      <c r="CF2702" s="26">
        <f t="shared" si="11034"/>
        <v>61961.3</v>
      </c>
      <c r="CG2702" s="26"/>
      <c r="CH2702" s="26"/>
      <c r="CI2702" s="26"/>
      <c r="CJ2702" s="26">
        <f t="shared" si="11035"/>
        <v>59790.1</v>
      </c>
      <c r="CK2702" s="26">
        <f t="shared" si="11036"/>
        <v>61961.3</v>
      </c>
      <c r="CL2702" s="26">
        <f t="shared" si="11037"/>
        <v>61961.3</v>
      </c>
      <c r="CM2702" s="26"/>
      <c r="CN2702" s="26"/>
      <c r="CO2702" s="26"/>
      <c r="CP2702" s="26">
        <f t="shared" si="11038"/>
        <v>59790.1</v>
      </c>
      <c r="CQ2702" s="26">
        <f t="shared" si="11039"/>
        <v>61961.3</v>
      </c>
      <c r="CR2702" s="26">
        <f t="shared" si="11040"/>
        <v>61961.3</v>
      </c>
      <c r="CS2702" s="26"/>
      <c r="CT2702" s="19"/>
      <c r="CU2702" s="35"/>
    </row>
    <row r="2703" spans="1:105" ht="31.2" hidden="1" x14ac:dyDescent="0.3">
      <c r="A2703" s="16" t="s">
        <v>1494</v>
      </c>
      <c r="B2703" s="17">
        <v>200</v>
      </c>
      <c r="C2703" s="16"/>
      <c r="D2703" s="16"/>
      <c r="E2703" s="34" t="s">
        <v>38</v>
      </c>
      <c r="F2703" s="26">
        <f t="shared" ref="F2703:F2704" si="11247">F2704</f>
        <v>7910.5999999999995</v>
      </c>
      <c r="G2703" s="26">
        <f t="shared" ref="G2703:G2704" si="11248">G2704</f>
        <v>7911.8</v>
      </c>
      <c r="H2703" s="26">
        <f t="shared" ref="H2703:H2704" si="11249">H2704</f>
        <v>7912.7</v>
      </c>
      <c r="I2703" s="26">
        <f t="shared" si="11203"/>
        <v>0</v>
      </c>
      <c r="J2703" s="26">
        <f t="shared" si="11204"/>
        <v>0</v>
      </c>
      <c r="K2703" s="26">
        <f t="shared" si="11205"/>
        <v>0</v>
      </c>
      <c r="L2703" s="26">
        <f t="shared" si="11164"/>
        <v>7910.5999999999995</v>
      </c>
      <c r="M2703" s="26">
        <f t="shared" si="11165"/>
        <v>7911.8</v>
      </c>
      <c r="N2703" s="26">
        <f t="shared" si="11166"/>
        <v>7912.7</v>
      </c>
      <c r="O2703" s="26">
        <f t="shared" si="11206"/>
        <v>0</v>
      </c>
      <c r="P2703" s="26">
        <f t="shared" si="11207"/>
        <v>0</v>
      </c>
      <c r="Q2703" s="26">
        <f t="shared" si="11208"/>
        <v>0</v>
      </c>
      <c r="R2703" s="26">
        <f t="shared" si="11167"/>
        <v>7910.5999999999995</v>
      </c>
      <c r="S2703" s="26">
        <f t="shared" si="11168"/>
        <v>7911.8</v>
      </c>
      <c r="T2703" s="26">
        <f t="shared" si="11169"/>
        <v>7912.7</v>
      </c>
      <c r="U2703" s="26">
        <f t="shared" si="11209"/>
        <v>0</v>
      </c>
      <c r="V2703" s="26">
        <f t="shared" si="11210"/>
        <v>0</v>
      </c>
      <c r="W2703" s="26">
        <f t="shared" si="11211"/>
        <v>0</v>
      </c>
      <c r="X2703" s="26">
        <f t="shared" si="11170"/>
        <v>7910.5999999999995</v>
      </c>
      <c r="Y2703" s="26">
        <f t="shared" si="11171"/>
        <v>7911.8</v>
      </c>
      <c r="Z2703" s="26">
        <f t="shared" si="11172"/>
        <v>7912.7</v>
      </c>
      <c r="AA2703" s="26">
        <f t="shared" si="11212"/>
        <v>0</v>
      </c>
      <c r="AB2703" s="26">
        <f t="shared" si="11213"/>
        <v>0</v>
      </c>
      <c r="AC2703" s="26">
        <f t="shared" si="11214"/>
        <v>0</v>
      </c>
      <c r="AD2703" s="26">
        <f t="shared" si="11173"/>
        <v>7910.5999999999995</v>
      </c>
      <c r="AE2703" s="26">
        <f t="shared" si="11174"/>
        <v>7911.8</v>
      </c>
      <c r="AF2703" s="26">
        <f t="shared" si="11175"/>
        <v>7912.7</v>
      </c>
      <c r="AG2703" s="26">
        <f t="shared" si="11215"/>
        <v>0</v>
      </c>
      <c r="AH2703" s="26">
        <f t="shared" si="11216"/>
        <v>0</v>
      </c>
      <c r="AI2703" s="26">
        <f t="shared" si="11217"/>
        <v>0</v>
      </c>
      <c r="AJ2703" s="26">
        <f t="shared" si="11176"/>
        <v>7910.5999999999995</v>
      </c>
      <c r="AK2703" s="26">
        <f t="shared" si="11177"/>
        <v>7911.8</v>
      </c>
      <c r="AL2703" s="26">
        <f t="shared" si="11178"/>
        <v>7912.7</v>
      </c>
      <c r="AM2703" s="26">
        <f t="shared" si="11218"/>
        <v>0</v>
      </c>
      <c r="AN2703" s="26">
        <f t="shared" si="11219"/>
        <v>0</v>
      </c>
      <c r="AO2703" s="26">
        <f t="shared" si="11220"/>
        <v>0</v>
      </c>
      <c r="AP2703" s="26">
        <f t="shared" si="11179"/>
        <v>7910.5999999999995</v>
      </c>
      <c r="AQ2703" s="26">
        <f t="shared" si="11180"/>
        <v>7911.8</v>
      </c>
      <c r="AR2703" s="26">
        <f t="shared" si="11181"/>
        <v>7912.7</v>
      </c>
      <c r="AS2703" s="26">
        <f t="shared" si="11221"/>
        <v>0</v>
      </c>
      <c r="AT2703" s="26">
        <f t="shared" si="11222"/>
        <v>0</v>
      </c>
      <c r="AU2703" s="26">
        <f t="shared" si="11223"/>
        <v>0</v>
      </c>
      <c r="AV2703" s="26">
        <f t="shared" si="11182"/>
        <v>7910.5999999999995</v>
      </c>
      <c r="AW2703" s="26">
        <f t="shared" si="11183"/>
        <v>7911.8</v>
      </c>
      <c r="AX2703" s="26">
        <f t="shared" si="11184"/>
        <v>7912.7</v>
      </c>
      <c r="AY2703" s="26">
        <f t="shared" si="11224"/>
        <v>0</v>
      </c>
      <c r="AZ2703" s="26">
        <f t="shared" si="11225"/>
        <v>0</v>
      </c>
      <c r="BA2703" s="26">
        <f t="shared" si="11226"/>
        <v>0</v>
      </c>
      <c r="BB2703" s="26">
        <f t="shared" si="11185"/>
        <v>7910.5999999999995</v>
      </c>
      <c r="BC2703" s="26">
        <f t="shared" si="11186"/>
        <v>7911.8</v>
      </c>
      <c r="BD2703" s="26">
        <f t="shared" si="11187"/>
        <v>7912.7</v>
      </c>
      <c r="BE2703" s="26">
        <f t="shared" si="11227"/>
        <v>0</v>
      </c>
      <c r="BF2703" s="26">
        <f t="shared" si="11228"/>
        <v>0</v>
      </c>
      <c r="BG2703" s="26">
        <f t="shared" si="11229"/>
        <v>0</v>
      </c>
      <c r="BH2703" s="26">
        <f t="shared" si="11188"/>
        <v>7910.5999999999995</v>
      </c>
      <c r="BI2703" s="26">
        <f t="shared" si="11189"/>
        <v>7911.8</v>
      </c>
      <c r="BJ2703" s="26">
        <f t="shared" si="11190"/>
        <v>7912.7</v>
      </c>
      <c r="BK2703" s="26">
        <f t="shared" si="11230"/>
        <v>0</v>
      </c>
      <c r="BL2703" s="26">
        <f t="shared" si="11231"/>
        <v>0</v>
      </c>
      <c r="BM2703" s="26">
        <f t="shared" si="11232"/>
        <v>0</v>
      </c>
      <c r="BN2703" s="26">
        <f t="shared" si="11191"/>
        <v>7910.5999999999995</v>
      </c>
      <c r="BO2703" s="26">
        <f t="shared" si="11192"/>
        <v>7911.8</v>
      </c>
      <c r="BP2703" s="26">
        <f t="shared" si="11193"/>
        <v>7912.7</v>
      </c>
      <c r="BQ2703" s="26">
        <f t="shared" si="11233"/>
        <v>0</v>
      </c>
      <c r="BR2703" s="26">
        <f t="shared" si="11234"/>
        <v>0</v>
      </c>
      <c r="BS2703" s="26">
        <f t="shared" si="11194"/>
        <v>7910.5999999999995</v>
      </c>
      <c r="BT2703" s="26">
        <f t="shared" si="11195"/>
        <v>7911.8</v>
      </c>
      <c r="BU2703" s="26">
        <f t="shared" si="11196"/>
        <v>7912.7</v>
      </c>
      <c r="BV2703" s="26">
        <f t="shared" si="11235"/>
        <v>0</v>
      </c>
      <c r="BW2703" s="26">
        <f t="shared" si="11236"/>
        <v>0</v>
      </c>
      <c r="BX2703" s="26">
        <f t="shared" si="11197"/>
        <v>7910.5999999999995</v>
      </c>
      <c r="BY2703" s="26">
        <f t="shared" si="11198"/>
        <v>7911.8</v>
      </c>
      <c r="BZ2703" s="26">
        <f t="shared" si="11199"/>
        <v>7912.7</v>
      </c>
      <c r="CA2703" s="26">
        <f t="shared" si="11237"/>
        <v>0</v>
      </c>
      <c r="CB2703" s="26">
        <f t="shared" si="11238"/>
        <v>0</v>
      </c>
      <c r="CC2703" s="26">
        <f t="shared" si="11239"/>
        <v>0</v>
      </c>
      <c r="CD2703" s="26">
        <f t="shared" si="11032"/>
        <v>7910.5999999999995</v>
      </c>
      <c r="CE2703" s="26">
        <f t="shared" si="11033"/>
        <v>7911.8</v>
      </c>
      <c r="CF2703" s="26">
        <f t="shared" si="11034"/>
        <v>7912.7</v>
      </c>
      <c r="CG2703" s="26">
        <f t="shared" si="11240"/>
        <v>0</v>
      </c>
      <c r="CH2703" s="26">
        <f t="shared" si="11241"/>
        <v>0</v>
      </c>
      <c r="CI2703" s="26">
        <f t="shared" si="11242"/>
        <v>0</v>
      </c>
      <c r="CJ2703" s="26">
        <f t="shared" si="11035"/>
        <v>7910.5999999999995</v>
      </c>
      <c r="CK2703" s="26">
        <f t="shared" si="11036"/>
        <v>7911.8</v>
      </c>
      <c r="CL2703" s="26">
        <f t="shared" si="11037"/>
        <v>7912.7</v>
      </c>
      <c r="CM2703" s="26">
        <f t="shared" si="11243"/>
        <v>0</v>
      </c>
      <c r="CN2703" s="26">
        <f t="shared" si="11244"/>
        <v>0</v>
      </c>
      <c r="CO2703" s="26">
        <f t="shared" si="11245"/>
        <v>0</v>
      </c>
      <c r="CP2703" s="26">
        <f t="shared" si="11038"/>
        <v>7910.5999999999995</v>
      </c>
      <c r="CQ2703" s="26">
        <f t="shared" si="11039"/>
        <v>7911.8</v>
      </c>
      <c r="CR2703" s="26">
        <f t="shared" si="11040"/>
        <v>7912.7</v>
      </c>
      <c r="CS2703" s="26">
        <f t="shared" si="11246"/>
        <v>0</v>
      </c>
      <c r="CT2703" s="19"/>
      <c r="CU2703" s="35"/>
      <c r="CY2703" s="1" t="s">
        <v>27</v>
      </c>
    </row>
    <row r="2704" spans="1:105" ht="46.8" hidden="1" x14ac:dyDescent="0.3">
      <c r="A2704" s="16" t="s">
        <v>1494</v>
      </c>
      <c r="B2704" s="17">
        <v>240</v>
      </c>
      <c r="C2704" s="16"/>
      <c r="D2704" s="16"/>
      <c r="E2704" s="34" t="s">
        <v>39</v>
      </c>
      <c r="F2704" s="26">
        <f t="shared" si="11247"/>
        <v>7910.5999999999995</v>
      </c>
      <c r="G2704" s="26">
        <f t="shared" si="11248"/>
        <v>7911.8</v>
      </c>
      <c r="H2704" s="26">
        <f t="shared" si="11249"/>
        <v>7912.7</v>
      </c>
      <c r="I2704" s="26">
        <f t="shared" si="11203"/>
        <v>0</v>
      </c>
      <c r="J2704" s="26">
        <f t="shared" si="11204"/>
        <v>0</v>
      </c>
      <c r="K2704" s="26">
        <f t="shared" si="11205"/>
        <v>0</v>
      </c>
      <c r="L2704" s="26">
        <f t="shared" si="11164"/>
        <v>7910.5999999999995</v>
      </c>
      <c r="M2704" s="26">
        <f t="shared" si="11165"/>
        <v>7911.8</v>
      </c>
      <c r="N2704" s="26">
        <f t="shared" si="11166"/>
        <v>7912.7</v>
      </c>
      <c r="O2704" s="26">
        <f t="shared" si="11206"/>
        <v>0</v>
      </c>
      <c r="P2704" s="26">
        <f t="shared" si="11207"/>
        <v>0</v>
      </c>
      <c r="Q2704" s="26">
        <f t="shared" si="11208"/>
        <v>0</v>
      </c>
      <c r="R2704" s="26">
        <f t="shared" si="11167"/>
        <v>7910.5999999999995</v>
      </c>
      <c r="S2704" s="26">
        <f t="shared" si="11168"/>
        <v>7911.8</v>
      </c>
      <c r="T2704" s="26">
        <f t="shared" si="11169"/>
        <v>7912.7</v>
      </c>
      <c r="U2704" s="26">
        <f t="shared" si="11209"/>
        <v>0</v>
      </c>
      <c r="V2704" s="26">
        <f t="shared" si="11210"/>
        <v>0</v>
      </c>
      <c r="W2704" s="26">
        <f t="shared" si="11211"/>
        <v>0</v>
      </c>
      <c r="X2704" s="26">
        <f t="shared" si="11170"/>
        <v>7910.5999999999995</v>
      </c>
      <c r="Y2704" s="26">
        <f t="shared" si="11171"/>
        <v>7911.8</v>
      </c>
      <c r="Z2704" s="26">
        <f t="shared" si="11172"/>
        <v>7912.7</v>
      </c>
      <c r="AA2704" s="26">
        <f t="shared" si="11212"/>
        <v>0</v>
      </c>
      <c r="AB2704" s="26">
        <f t="shared" si="11213"/>
        <v>0</v>
      </c>
      <c r="AC2704" s="26">
        <f t="shared" si="11214"/>
        <v>0</v>
      </c>
      <c r="AD2704" s="26">
        <f t="shared" si="11173"/>
        <v>7910.5999999999995</v>
      </c>
      <c r="AE2704" s="26">
        <f t="shared" si="11174"/>
        <v>7911.8</v>
      </c>
      <c r="AF2704" s="26">
        <f t="shared" si="11175"/>
        <v>7912.7</v>
      </c>
      <c r="AG2704" s="26">
        <f t="shared" si="11215"/>
        <v>0</v>
      </c>
      <c r="AH2704" s="26">
        <f t="shared" si="11216"/>
        <v>0</v>
      </c>
      <c r="AI2704" s="26">
        <f t="shared" si="11217"/>
        <v>0</v>
      </c>
      <c r="AJ2704" s="26">
        <f t="shared" si="11176"/>
        <v>7910.5999999999995</v>
      </c>
      <c r="AK2704" s="26">
        <f t="shared" si="11177"/>
        <v>7911.8</v>
      </c>
      <c r="AL2704" s="26">
        <f t="shared" si="11178"/>
        <v>7912.7</v>
      </c>
      <c r="AM2704" s="26">
        <f t="shared" si="11218"/>
        <v>0</v>
      </c>
      <c r="AN2704" s="26">
        <f t="shared" si="11219"/>
        <v>0</v>
      </c>
      <c r="AO2704" s="26">
        <f t="shared" si="11220"/>
        <v>0</v>
      </c>
      <c r="AP2704" s="26">
        <f t="shared" si="11179"/>
        <v>7910.5999999999995</v>
      </c>
      <c r="AQ2704" s="26">
        <f t="shared" si="11180"/>
        <v>7911.8</v>
      </c>
      <c r="AR2704" s="26">
        <f t="shared" si="11181"/>
        <v>7912.7</v>
      </c>
      <c r="AS2704" s="26">
        <f t="shared" si="11221"/>
        <v>0</v>
      </c>
      <c r="AT2704" s="26">
        <f t="shared" si="11222"/>
        <v>0</v>
      </c>
      <c r="AU2704" s="26">
        <f t="shared" si="11223"/>
        <v>0</v>
      </c>
      <c r="AV2704" s="26">
        <f t="shared" si="11182"/>
        <v>7910.5999999999995</v>
      </c>
      <c r="AW2704" s="26">
        <f t="shared" si="11183"/>
        <v>7911.8</v>
      </c>
      <c r="AX2704" s="26">
        <f t="shared" si="11184"/>
        <v>7912.7</v>
      </c>
      <c r="AY2704" s="26">
        <f t="shared" si="11224"/>
        <v>0</v>
      </c>
      <c r="AZ2704" s="26">
        <f t="shared" si="11225"/>
        <v>0</v>
      </c>
      <c r="BA2704" s="26">
        <f t="shared" si="11226"/>
        <v>0</v>
      </c>
      <c r="BB2704" s="26">
        <f t="shared" si="11185"/>
        <v>7910.5999999999995</v>
      </c>
      <c r="BC2704" s="26">
        <f t="shared" si="11186"/>
        <v>7911.8</v>
      </c>
      <c r="BD2704" s="26">
        <f t="shared" si="11187"/>
        <v>7912.7</v>
      </c>
      <c r="BE2704" s="26">
        <f t="shared" si="11227"/>
        <v>0</v>
      </c>
      <c r="BF2704" s="26">
        <f t="shared" si="11228"/>
        <v>0</v>
      </c>
      <c r="BG2704" s="26">
        <f t="shared" si="11229"/>
        <v>0</v>
      </c>
      <c r="BH2704" s="26">
        <f t="shared" si="11188"/>
        <v>7910.5999999999995</v>
      </c>
      <c r="BI2704" s="26">
        <f t="shared" si="11189"/>
        <v>7911.8</v>
      </c>
      <c r="BJ2704" s="26">
        <f t="shared" si="11190"/>
        <v>7912.7</v>
      </c>
      <c r="BK2704" s="26">
        <f t="shared" si="11230"/>
        <v>0</v>
      </c>
      <c r="BL2704" s="26">
        <f t="shared" si="11231"/>
        <v>0</v>
      </c>
      <c r="BM2704" s="26">
        <f t="shared" si="11232"/>
        <v>0</v>
      </c>
      <c r="BN2704" s="26">
        <f t="shared" si="11191"/>
        <v>7910.5999999999995</v>
      </c>
      <c r="BO2704" s="26">
        <f t="shared" si="11192"/>
        <v>7911.8</v>
      </c>
      <c r="BP2704" s="26">
        <f t="shared" si="11193"/>
        <v>7912.7</v>
      </c>
      <c r="BQ2704" s="26">
        <f t="shared" si="11233"/>
        <v>0</v>
      </c>
      <c r="BR2704" s="26">
        <f t="shared" si="11234"/>
        <v>0</v>
      </c>
      <c r="BS2704" s="26">
        <f t="shared" si="11194"/>
        <v>7910.5999999999995</v>
      </c>
      <c r="BT2704" s="26">
        <f t="shared" si="11195"/>
        <v>7911.8</v>
      </c>
      <c r="BU2704" s="26">
        <f t="shared" si="11196"/>
        <v>7912.7</v>
      </c>
      <c r="BV2704" s="26">
        <f t="shared" si="11235"/>
        <v>0</v>
      </c>
      <c r="BW2704" s="26">
        <f t="shared" si="11236"/>
        <v>0</v>
      </c>
      <c r="BX2704" s="26">
        <f t="shared" si="11197"/>
        <v>7910.5999999999995</v>
      </c>
      <c r="BY2704" s="26">
        <f t="shared" si="11198"/>
        <v>7911.8</v>
      </c>
      <c r="BZ2704" s="26">
        <f t="shared" si="11199"/>
        <v>7912.7</v>
      </c>
      <c r="CA2704" s="26">
        <f t="shared" si="11237"/>
        <v>0</v>
      </c>
      <c r="CB2704" s="26">
        <f t="shared" si="11238"/>
        <v>0</v>
      </c>
      <c r="CC2704" s="26">
        <f t="shared" si="11239"/>
        <v>0</v>
      </c>
      <c r="CD2704" s="26">
        <f t="shared" si="11032"/>
        <v>7910.5999999999995</v>
      </c>
      <c r="CE2704" s="26">
        <f t="shared" si="11033"/>
        <v>7911.8</v>
      </c>
      <c r="CF2704" s="26">
        <f t="shared" si="11034"/>
        <v>7912.7</v>
      </c>
      <c r="CG2704" s="26">
        <f t="shared" si="11240"/>
        <v>0</v>
      </c>
      <c r="CH2704" s="26">
        <f t="shared" si="11241"/>
        <v>0</v>
      </c>
      <c r="CI2704" s="26">
        <f t="shared" si="11242"/>
        <v>0</v>
      </c>
      <c r="CJ2704" s="26">
        <f t="shared" si="11035"/>
        <v>7910.5999999999995</v>
      </c>
      <c r="CK2704" s="26">
        <f t="shared" si="11036"/>
        <v>7911.8</v>
      </c>
      <c r="CL2704" s="26">
        <f t="shared" si="11037"/>
        <v>7912.7</v>
      </c>
      <c r="CM2704" s="26">
        <f t="shared" si="11243"/>
        <v>0</v>
      </c>
      <c r="CN2704" s="26">
        <f t="shared" si="11244"/>
        <v>0</v>
      </c>
      <c r="CO2704" s="26">
        <f t="shared" si="11245"/>
        <v>0</v>
      </c>
      <c r="CP2704" s="26">
        <f t="shared" si="11038"/>
        <v>7910.5999999999995</v>
      </c>
      <c r="CQ2704" s="26">
        <f t="shared" si="11039"/>
        <v>7911.8</v>
      </c>
      <c r="CR2704" s="26">
        <f t="shared" si="11040"/>
        <v>7912.7</v>
      </c>
      <c r="CS2704" s="26">
        <f t="shared" si="11246"/>
        <v>0</v>
      </c>
      <c r="CT2704" s="19"/>
      <c r="CU2704" s="35"/>
      <c r="CZ2704" s="1" t="s">
        <v>28</v>
      </c>
    </row>
    <row r="2705" spans="1:105" hidden="1" x14ac:dyDescent="0.3">
      <c r="A2705" s="16" t="s">
        <v>1494</v>
      </c>
      <c r="B2705" s="17">
        <v>240</v>
      </c>
      <c r="C2705" s="16" t="s">
        <v>40</v>
      </c>
      <c r="D2705" s="16" t="s">
        <v>41</v>
      </c>
      <c r="E2705" s="34" t="s">
        <v>42</v>
      </c>
      <c r="F2705" s="26">
        <f>7988.9-78.3</f>
        <v>7910.5999999999995</v>
      </c>
      <c r="G2705" s="26">
        <f>7990.1-78.3</f>
        <v>7911.8</v>
      </c>
      <c r="H2705" s="26">
        <f>7991-78.3</f>
        <v>7912.7</v>
      </c>
      <c r="I2705" s="26"/>
      <c r="J2705" s="26"/>
      <c r="K2705" s="26"/>
      <c r="L2705" s="26">
        <f t="shared" si="11164"/>
        <v>7910.5999999999995</v>
      </c>
      <c r="M2705" s="26">
        <f t="shared" si="11165"/>
        <v>7911.8</v>
      </c>
      <c r="N2705" s="26">
        <f t="shared" si="11166"/>
        <v>7912.7</v>
      </c>
      <c r="O2705" s="26"/>
      <c r="P2705" s="26"/>
      <c r="Q2705" s="26"/>
      <c r="R2705" s="26">
        <f t="shared" si="11167"/>
        <v>7910.5999999999995</v>
      </c>
      <c r="S2705" s="26">
        <f t="shared" si="11168"/>
        <v>7911.8</v>
      </c>
      <c r="T2705" s="26">
        <f t="shared" si="11169"/>
        <v>7912.7</v>
      </c>
      <c r="U2705" s="26"/>
      <c r="V2705" s="26"/>
      <c r="W2705" s="26"/>
      <c r="X2705" s="26">
        <f t="shared" si="11170"/>
        <v>7910.5999999999995</v>
      </c>
      <c r="Y2705" s="26">
        <f t="shared" si="11171"/>
        <v>7911.8</v>
      </c>
      <c r="Z2705" s="26">
        <f t="shared" si="11172"/>
        <v>7912.7</v>
      </c>
      <c r="AA2705" s="26"/>
      <c r="AB2705" s="26"/>
      <c r="AC2705" s="26"/>
      <c r="AD2705" s="26">
        <f t="shared" si="11173"/>
        <v>7910.5999999999995</v>
      </c>
      <c r="AE2705" s="26">
        <f t="shared" si="11174"/>
        <v>7911.8</v>
      </c>
      <c r="AF2705" s="26">
        <f t="shared" si="11175"/>
        <v>7912.7</v>
      </c>
      <c r="AG2705" s="26"/>
      <c r="AH2705" s="26"/>
      <c r="AI2705" s="26"/>
      <c r="AJ2705" s="26">
        <f t="shared" si="11176"/>
        <v>7910.5999999999995</v>
      </c>
      <c r="AK2705" s="26">
        <f t="shared" si="11177"/>
        <v>7911.8</v>
      </c>
      <c r="AL2705" s="26">
        <f t="shared" si="11178"/>
        <v>7912.7</v>
      </c>
      <c r="AM2705" s="26"/>
      <c r="AN2705" s="26"/>
      <c r="AO2705" s="26"/>
      <c r="AP2705" s="26">
        <f t="shared" si="11179"/>
        <v>7910.5999999999995</v>
      </c>
      <c r="AQ2705" s="26">
        <f t="shared" si="11180"/>
        <v>7911.8</v>
      </c>
      <c r="AR2705" s="26">
        <f t="shared" si="11181"/>
        <v>7912.7</v>
      </c>
      <c r="AS2705" s="26"/>
      <c r="AT2705" s="26"/>
      <c r="AU2705" s="26"/>
      <c r="AV2705" s="26">
        <f t="shared" si="11182"/>
        <v>7910.5999999999995</v>
      </c>
      <c r="AW2705" s="26">
        <f t="shared" si="11183"/>
        <v>7911.8</v>
      </c>
      <c r="AX2705" s="26">
        <f t="shared" si="11184"/>
        <v>7912.7</v>
      </c>
      <c r="AY2705" s="26"/>
      <c r="AZ2705" s="26"/>
      <c r="BA2705" s="26"/>
      <c r="BB2705" s="26">
        <f t="shared" si="11185"/>
        <v>7910.5999999999995</v>
      </c>
      <c r="BC2705" s="26">
        <f t="shared" si="11186"/>
        <v>7911.8</v>
      </c>
      <c r="BD2705" s="26">
        <f t="shared" si="11187"/>
        <v>7912.7</v>
      </c>
      <c r="BE2705" s="26"/>
      <c r="BF2705" s="26"/>
      <c r="BG2705" s="26"/>
      <c r="BH2705" s="26">
        <f t="shared" si="11188"/>
        <v>7910.5999999999995</v>
      </c>
      <c r="BI2705" s="26">
        <f t="shared" si="11189"/>
        <v>7911.8</v>
      </c>
      <c r="BJ2705" s="26">
        <f t="shared" si="11190"/>
        <v>7912.7</v>
      </c>
      <c r="BK2705" s="26"/>
      <c r="BL2705" s="26"/>
      <c r="BM2705" s="26"/>
      <c r="BN2705" s="26">
        <f t="shared" si="11191"/>
        <v>7910.5999999999995</v>
      </c>
      <c r="BO2705" s="26">
        <f t="shared" si="11192"/>
        <v>7911.8</v>
      </c>
      <c r="BP2705" s="26">
        <f t="shared" si="11193"/>
        <v>7912.7</v>
      </c>
      <c r="BQ2705" s="26"/>
      <c r="BR2705" s="26"/>
      <c r="BS2705" s="26">
        <f t="shared" si="11194"/>
        <v>7910.5999999999995</v>
      </c>
      <c r="BT2705" s="26">
        <f t="shared" si="11195"/>
        <v>7911.8</v>
      </c>
      <c r="BU2705" s="26">
        <f t="shared" si="11196"/>
        <v>7912.7</v>
      </c>
      <c r="BV2705" s="26"/>
      <c r="BW2705" s="26"/>
      <c r="BX2705" s="26">
        <f t="shared" si="11197"/>
        <v>7910.5999999999995</v>
      </c>
      <c r="BY2705" s="26">
        <f t="shared" si="11198"/>
        <v>7911.8</v>
      </c>
      <c r="BZ2705" s="26">
        <f t="shared" si="11199"/>
        <v>7912.7</v>
      </c>
      <c r="CA2705" s="26"/>
      <c r="CB2705" s="26"/>
      <c r="CC2705" s="26"/>
      <c r="CD2705" s="26">
        <f t="shared" si="11032"/>
        <v>7910.5999999999995</v>
      </c>
      <c r="CE2705" s="26">
        <f t="shared" si="11033"/>
        <v>7911.8</v>
      </c>
      <c r="CF2705" s="26">
        <f t="shared" si="11034"/>
        <v>7912.7</v>
      </c>
      <c r="CG2705" s="26"/>
      <c r="CH2705" s="26"/>
      <c r="CI2705" s="26"/>
      <c r="CJ2705" s="26">
        <f t="shared" si="11035"/>
        <v>7910.5999999999995</v>
      </c>
      <c r="CK2705" s="26">
        <f t="shared" si="11036"/>
        <v>7911.8</v>
      </c>
      <c r="CL2705" s="26">
        <f t="shared" si="11037"/>
        <v>7912.7</v>
      </c>
      <c r="CM2705" s="26"/>
      <c r="CN2705" s="26"/>
      <c r="CO2705" s="26"/>
      <c r="CP2705" s="26">
        <f t="shared" si="11038"/>
        <v>7910.5999999999995</v>
      </c>
      <c r="CQ2705" s="26">
        <f t="shared" si="11039"/>
        <v>7911.8</v>
      </c>
      <c r="CR2705" s="26">
        <f t="shared" si="11040"/>
        <v>7912.7</v>
      </c>
      <c r="CS2705" s="26"/>
      <c r="CT2705" s="19"/>
      <c r="CU2705" s="35"/>
    </row>
    <row r="2706" spans="1:105" hidden="1" x14ac:dyDescent="0.3">
      <c r="A2706" s="16" t="s">
        <v>1494</v>
      </c>
      <c r="B2706" s="17">
        <v>800</v>
      </c>
      <c r="C2706" s="16"/>
      <c r="D2706" s="16"/>
      <c r="E2706" s="34" t="s">
        <v>52</v>
      </c>
      <c r="F2706" s="26">
        <f t="shared" ref="F2706:F2707" si="11250">F2707</f>
        <v>214.9</v>
      </c>
      <c r="G2706" s="26">
        <f t="shared" ref="G2706:G2707" si="11251">G2707</f>
        <v>213.6</v>
      </c>
      <c r="H2706" s="26">
        <f t="shared" ref="H2706:H2707" si="11252">H2707</f>
        <v>212.7</v>
      </c>
      <c r="I2706" s="26">
        <f t="shared" si="11203"/>
        <v>0</v>
      </c>
      <c r="J2706" s="26">
        <f t="shared" si="11204"/>
        <v>0</v>
      </c>
      <c r="K2706" s="26">
        <f t="shared" si="11205"/>
        <v>0</v>
      </c>
      <c r="L2706" s="26">
        <f t="shared" si="11164"/>
        <v>214.9</v>
      </c>
      <c r="M2706" s="26">
        <f t="shared" si="11165"/>
        <v>213.6</v>
      </c>
      <c r="N2706" s="26">
        <f t="shared" si="11166"/>
        <v>212.7</v>
      </c>
      <c r="O2706" s="26">
        <f t="shared" si="11206"/>
        <v>0</v>
      </c>
      <c r="P2706" s="26">
        <f t="shared" si="11207"/>
        <v>0</v>
      </c>
      <c r="Q2706" s="26">
        <f t="shared" si="11208"/>
        <v>0</v>
      </c>
      <c r="R2706" s="26">
        <f t="shared" si="11167"/>
        <v>214.9</v>
      </c>
      <c r="S2706" s="26">
        <f t="shared" si="11168"/>
        <v>213.6</v>
      </c>
      <c r="T2706" s="26">
        <f t="shared" si="11169"/>
        <v>212.7</v>
      </c>
      <c r="U2706" s="26">
        <f t="shared" si="11209"/>
        <v>0</v>
      </c>
      <c r="V2706" s="26">
        <f t="shared" si="11210"/>
        <v>0</v>
      </c>
      <c r="W2706" s="26">
        <f t="shared" si="11211"/>
        <v>0</v>
      </c>
      <c r="X2706" s="26">
        <f t="shared" si="11170"/>
        <v>214.9</v>
      </c>
      <c r="Y2706" s="26">
        <f t="shared" si="11171"/>
        <v>213.6</v>
      </c>
      <c r="Z2706" s="26">
        <f t="shared" si="11172"/>
        <v>212.7</v>
      </c>
      <c r="AA2706" s="26">
        <f t="shared" si="11212"/>
        <v>0</v>
      </c>
      <c r="AB2706" s="26">
        <f t="shared" si="11213"/>
        <v>0</v>
      </c>
      <c r="AC2706" s="26">
        <f t="shared" si="11214"/>
        <v>0</v>
      </c>
      <c r="AD2706" s="26">
        <f t="shared" si="11173"/>
        <v>214.9</v>
      </c>
      <c r="AE2706" s="26">
        <f t="shared" si="11174"/>
        <v>213.6</v>
      </c>
      <c r="AF2706" s="26">
        <f t="shared" si="11175"/>
        <v>212.7</v>
      </c>
      <c r="AG2706" s="26">
        <f t="shared" si="11215"/>
        <v>0</v>
      </c>
      <c r="AH2706" s="26">
        <f t="shared" si="11216"/>
        <v>0</v>
      </c>
      <c r="AI2706" s="26">
        <f t="shared" si="11217"/>
        <v>0</v>
      </c>
      <c r="AJ2706" s="26">
        <f t="shared" si="11176"/>
        <v>214.9</v>
      </c>
      <c r="AK2706" s="26">
        <f t="shared" si="11177"/>
        <v>213.6</v>
      </c>
      <c r="AL2706" s="26">
        <f t="shared" si="11178"/>
        <v>212.7</v>
      </c>
      <c r="AM2706" s="26">
        <f t="shared" si="11218"/>
        <v>0</v>
      </c>
      <c r="AN2706" s="26">
        <f t="shared" si="11219"/>
        <v>0</v>
      </c>
      <c r="AO2706" s="26">
        <f t="shared" si="11220"/>
        <v>0</v>
      </c>
      <c r="AP2706" s="26">
        <f t="shared" si="11179"/>
        <v>214.9</v>
      </c>
      <c r="AQ2706" s="26">
        <f t="shared" si="11180"/>
        <v>213.6</v>
      </c>
      <c r="AR2706" s="26">
        <f t="shared" si="11181"/>
        <v>212.7</v>
      </c>
      <c r="AS2706" s="26">
        <f t="shared" si="11221"/>
        <v>0</v>
      </c>
      <c r="AT2706" s="26">
        <f t="shared" si="11222"/>
        <v>0</v>
      </c>
      <c r="AU2706" s="26">
        <f t="shared" si="11223"/>
        <v>0</v>
      </c>
      <c r="AV2706" s="26">
        <f t="shared" si="11182"/>
        <v>214.9</v>
      </c>
      <c r="AW2706" s="26">
        <f t="shared" si="11183"/>
        <v>213.6</v>
      </c>
      <c r="AX2706" s="26">
        <f t="shared" si="11184"/>
        <v>212.7</v>
      </c>
      <c r="AY2706" s="26">
        <f t="shared" si="11224"/>
        <v>0</v>
      </c>
      <c r="AZ2706" s="26">
        <f t="shared" si="11225"/>
        <v>0</v>
      </c>
      <c r="BA2706" s="26">
        <f t="shared" si="11226"/>
        <v>0</v>
      </c>
      <c r="BB2706" s="26">
        <f t="shared" si="11185"/>
        <v>214.9</v>
      </c>
      <c r="BC2706" s="26">
        <f t="shared" si="11186"/>
        <v>213.6</v>
      </c>
      <c r="BD2706" s="26">
        <f t="shared" si="11187"/>
        <v>212.7</v>
      </c>
      <c r="BE2706" s="26">
        <f t="shared" si="11227"/>
        <v>0</v>
      </c>
      <c r="BF2706" s="26">
        <f t="shared" si="11228"/>
        <v>0</v>
      </c>
      <c r="BG2706" s="26">
        <f t="shared" si="11229"/>
        <v>0</v>
      </c>
      <c r="BH2706" s="26">
        <f t="shared" si="11188"/>
        <v>214.9</v>
      </c>
      <c r="BI2706" s="26">
        <f t="shared" si="11189"/>
        <v>213.6</v>
      </c>
      <c r="BJ2706" s="26">
        <f t="shared" si="11190"/>
        <v>212.7</v>
      </c>
      <c r="BK2706" s="26">
        <f t="shared" si="11230"/>
        <v>0</v>
      </c>
      <c r="BL2706" s="26">
        <f t="shared" si="11231"/>
        <v>0</v>
      </c>
      <c r="BM2706" s="26">
        <f t="shared" si="11232"/>
        <v>0</v>
      </c>
      <c r="BN2706" s="26">
        <f t="shared" si="11191"/>
        <v>214.9</v>
      </c>
      <c r="BO2706" s="26">
        <f t="shared" si="11192"/>
        <v>213.6</v>
      </c>
      <c r="BP2706" s="26">
        <f t="shared" si="11193"/>
        <v>212.7</v>
      </c>
      <c r="BQ2706" s="26">
        <f t="shared" si="11233"/>
        <v>0</v>
      </c>
      <c r="BR2706" s="26">
        <f t="shared" si="11234"/>
        <v>0</v>
      </c>
      <c r="BS2706" s="26">
        <f t="shared" si="11194"/>
        <v>214.9</v>
      </c>
      <c r="BT2706" s="26">
        <f t="shared" si="11195"/>
        <v>213.6</v>
      </c>
      <c r="BU2706" s="26">
        <f t="shared" si="11196"/>
        <v>212.7</v>
      </c>
      <c r="BV2706" s="26">
        <f t="shared" si="11235"/>
        <v>0</v>
      </c>
      <c r="BW2706" s="26">
        <f t="shared" si="11236"/>
        <v>0</v>
      </c>
      <c r="BX2706" s="26">
        <f t="shared" si="11197"/>
        <v>214.9</v>
      </c>
      <c r="BY2706" s="26">
        <f t="shared" si="11198"/>
        <v>213.6</v>
      </c>
      <c r="BZ2706" s="26">
        <f t="shared" si="11199"/>
        <v>212.7</v>
      </c>
      <c r="CA2706" s="26">
        <f t="shared" si="11237"/>
        <v>0</v>
      </c>
      <c r="CB2706" s="26">
        <f t="shared" si="11238"/>
        <v>0</v>
      </c>
      <c r="CC2706" s="26">
        <f t="shared" si="11239"/>
        <v>0</v>
      </c>
      <c r="CD2706" s="26">
        <f t="shared" si="11032"/>
        <v>214.9</v>
      </c>
      <c r="CE2706" s="26">
        <f t="shared" si="11033"/>
        <v>213.6</v>
      </c>
      <c r="CF2706" s="26">
        <f t="shared" si="11034"/>
        <v>212.7</v>
      </c>
      <c r="CG2706" s="26">
        <f t="shared" si="11240"/>
        <v>0</v>
      </c>
      <c r="CH2706" s="26">
        <f t="shared" si="11241"/>
        <v>0</v>
      </c>
      <c r="CI2706" s="26">
        <f t="shared" si="11242"/>
        <v>0</v>
      </c>
      <c r="CJ2706" s="26">
        <f t="shared" si="11035"/>
        <v>214.9</v>
      </c>
      <c r="CK2706" s="26">
        <f t="shared" si="11036"/>
        <v>213.6</v>
      </c>
      <c r="CL2706" s="26">
        <f t="shared" si="11037"/>
        <v>212.7</v>
      </c>
      <c r="CM2706" s="26">
        <f t="shared" si="11243"/>
        <v>0</v>
      </c>
      <c r="CN2706" s="26">
        <f t="shared" si="11244"/>
        <v>0</v>
      </c>
      <c r="CO2706" s="26">
        <f t="shared" si="11245"/>
        <v>0</v>
      </c>
      <c r="CP2706" s="26">
        <f t="shared" si="11038"/>
        <v>214.9</v>
      </c>
      <c r="CQ2706" s="26">
        <f t="shared" si="11039"/>
        <v>213.6</v>
      </c>
      <c r="CR2706" s="26">
        <f t="shared" si="11040"/>
        <v>212.7</v>
      </c>
      <c r="CS2706" s="26">
        <f t="shared" si="11246"/>
        <v>0</v>
      </c>
      <c r="CT2706" s="19"/>
      <c r="CU2706" s="35"/>
      <c r="CY2706" s="1" t="s">
        <v>27</v>
      </c>
    </row>
    <row r="2707" spans="1:105" hidden="1" x14ac:dyDescent="0.3">
      <c r="A2707" s="16" t="s">
        <v>1494</v>
      </c>
      <c r="B2707" s="17">
        <v>850</v>
      </c>
      <c r="C2707" s="16"/>
      <c r="D2707" s="16"/>
      <c r="E2707" s="34" t="s">
        <v>77</v>
      </c>
      <c r="F2707" s="26">
        <f t="shared" si="11250"/>
        <v>214.9</v>
      </c>
      <c r="G2707" s="26">
        <f t="shared" si="11251"/>
        <v>213.6</v>
      </c>
      <c r="H2707" s="26">
        <f t="shared" si="11252"/>
        <v>212.7</v>
      </c>
      <c r="I2707" s="26">
        <f t="shared" si="11203"/>
        <v>0</v>
      </c>
      <c r="J2707" s="26">
        <f t="shared" si="11204"/>
        <v>0</v>
      </c>
      <c r="K2707" s="26">
        <f t="shared" si="11205"/>
        <v>0</v>
      </c>
      <c r="L2707" s="26">
        <f t="shared" si="11164"/>
        <v>214.9</v>
      </c>
      <c r="M2707" s="26">
        <f t="shared" si="11165"/>
        <v>213.6</v>
      </c>
      <c r="N2707" s="26">
        <f t="shared" si="11166"/>
        <v>212.7</v>
      </c>
      <c r="O2707" s="26">
        <f t="shared" si="11206"/>
        <v>0</v>
      </c>
      <c r="P2707" s="26">
        <f t="shared" si="11207"/>
        <v>0</v>
      </c>
      <c r="Q2707" s="26">
        <f t="shared" si="11208"/>
        <v>0</v>
      </c>
      <c r="R2707" s="26">
        <f t="shared" si="11167"/>
        <v>214.9</v>
      </c>
      <c r="S2707" s="26">
        <f t="shared" si="11168"/>
        <v>213.6</v>
      </c>
      <c r="T2707" s="26">
        <f t="shared" si="11169"/>
        <v>212.7</v>
      </c>
      <c r="U2707" s="26">
        <f t="shared" si="11209"/>
        <v>0</v>
      </c>
      <c r="V2707" s="26">
        <f t="shared" si="11210"/>
        <v>0</v>
      </c>
      <c r="W2707" s="26">
        <f t="shared" si="11211"/>
        <v>0</v>
      </c>
      <c r="X2707" s="26">
        <f t="shared" si="11170"/>
        <v>214.9</v>
      </c>
      <c r="Y2707" s="26">
        <f t="shared" si="11171"/>
        <v>213.6</v>
      </c>
      <c r="Z2707" s="26">
        <f t="shared" si="11172"/>
        <v>212.7</v>
      </c>
      <c r="AA2707" s="26">
        <f t="shared" si="11212"/>
        <v>0</v>
      </c>
      <c r="AB2707" s="26">
        <f t="shared" si="11213"/>
        <v>0</v>
      </c>
      <c r="AC2707" s="26">
        <f t="shared" si="11214"/>
        <v>0</v>
      </c>
      <c r="AD2707" s="26">
        <f t="shared" si="11173"/>
        <v>214.9</v>
      </c>
      <c r="AE2707" s="26">
        <f t="shared" si="11174"/>
        <v>213.6</v>
      </c>
      <c r="AF2707" s="26">
        <f t="shared" si="11175"/>
        <v>212.7</v>
      </c>
      <c r="AG2707" s="26">
        <f t="shared" si="11215"/>
        <v>0</v>
      </c>
      <c r="AH2707" s="26">
        <f t="shared" si="11216"/>
        <v>0</v>
      </c>
      <c r="AI2707" s="26">
        <f t="shared" si="11217"/>
        <v>0</v>
      </c>
      <c r="AJ2707" s="26">
        <f t="shared" si="11176"/>
        <v>214.9</v>
      </c>
      <c r="AK2707" s="26">
        <f t="shared" si="11177"/>
        <v>213.6</v>
      </c>
      <c r="AL2707" s="26">
        <f t="shared" si="11178"/>
        <v>212.7</v>
      </c>
      <c r="AM2707" s="26">
        <f t="shared" si="11218"/>
        <v>0</v>
      </c>
      <c r="AN2707" s="26">
        <f t="shared" si="11219"/>
        <v>0</v>
      </c>
      <c r="AO2707" s="26">
        <f t="shared" si="11220"/>
        <v>0</v>
      </c>
      <c r="AP2707" s="26">
        <f t="shared" si="11179"/>
        <v>214.9</v>
      </c>
      <c r="AQ2707" s="26">
        <f t="shared" si="11180"/>
        <v>213.6</v>
      </c>
      <c r="AR2707" s="26">
        <f t="shared" si="11181"/>
        <v>212.7</v>
      </c>
      <c r="AS2707" s="26">
        <f t="shared" si="11221"/>
        <v>0</v>
      </c>
      <c r="AT2707" s="26">
        <f t="shared" si="11222"/>
        <v>0</v>
      </c>
      <c r="AU2707" s="26">
        <f t="shared" si="11223"/>
        <v>0</v>
      </c>
      <c r="AV2707" s="26">
        <f t="shared" si="11182"/>
        <v>214.9</v>
      </c>
      <c r="AW2707" s="26">
        <f t="shared" si="11183"/>
        <v>213.6</v>
      </c>
      <c r="AX2707" s="26">
        <f t="shared" si="11184"/>
        <v>212.7</v>
      </c>
      <c r="AY2707" s="26">
        <f t="shared" si="11224"/>
        <v>0</v>
      </c>
      <c r="AZ2707" s="26">
        <f t="shared" si="11225"/>
        <v>0</v>
      </c>
      <c r="BA2707" s="26">
        <f t="shared" si="11226"/>
        <v>0</v>
      </c>
      <c r="BB2707" s="26">
        <f t="shared" si="11185"/>
        <v>214.9</v>
      </c>
      <c r="BC2707" s="26">
        <f t="shared" si="11186"/>
        <v>213.6</v>
      </c>
      <c r="BD2707" s="26">
        <f t="shared" si="11187"/>
        <v>212.7</v>
      </c>
      <c r="BE2707" s="26">
        <f t="shared" si="11227"/>
        <v>0</v>
      </c>
      <c r="BF2707" s="26">
        <f t="shared" si="11228"/>
        <v>0</v>
      </c>
      <c r="BG2707" s="26">
        <f t="shared" si="11229"/>
        <v>0</v>
      </c>
      <c r="BH2707" s="26">
        <f t="shared" si="11188"/>
        <v>214.9</v>
      </c>
      <c r="BI2707" s="26">
        <f t="shared" si="11189"/>
        <v>213.6</v>
      </c>
      <c r="BJ2707" s="26">
        <f t="shared" si="11190"/>
        <v>212.7</v>
      </c>
      <c r="BK2707" s="26">
        <f t="shared" si="11230"/>
        <v>0</v>
      </c>
      <c r="BL2707" s="26">
        <f t="shared" si="11231"/>
        <v>0</v>
      </c>
      <c r="BM2707" s="26">
        <f t="shared" si="11232"/>
        <v>0</v>
      </c>
      <c r="BN2707" s="26">
        <f t="shared" si="11191"/>
        <v>214.9</v>
      </c>
      <c r="BO2707" s="26">
        <f t="shared" si="11192"/>
        <v>213.6</v>
      </c>
      <c r="BP2707" s="26">
        <f t="shared" si="11193"/>
        <v>212.7</v>
      </c>
      <c r="BQ2707" s="26">
        <f t="shared" si="11233"/>
        <v>0</v>
      </c>
      <c r="BR2707" s="26">
        <f t="shared" si="11234"/>
        <v>0</v>
      </c>
      <c r="BS2707" s="26">
        <f t="shared" si="11194"/>
        <v>214.9</v>
      </c>
      <c r="BT2707" s="26">
        <f t="shared" si="11195"/>
        <v>213.6</v>
      </c>
      <c r="BU2707" s="26">
        <f t="shared" si="11196"/>
        <v>212.7</v>
      </c>
      <c r="BV2707" s="26">
        <f t="shared" si="11235"/>
        <v>0</v>
      </c>
      <c r="BW2707" s="26">
        <f t="shared" si="11236"/>
        <v>0</v>
      </c>
      <c r="BX2707" s="26">
        <f t="shared" si="11197"/>
        <v>214.9</v>
      </c>
      <c r="BY2707" s="26">
        <f t="shared" si="11198"/>
        <v>213.6</v>
      </c>
      <c r="BZ2707" s="26">
        <f t="shared" si="11199"/>
        <v>212.7</v>
      </c>
      <c r="CA2707" s="26">
        <f t="shared" si="11237"/>
        <v>0</v>
      </c>
      <c r="CB2707" s="26">
        <f t="shared" si="11238"/>
        <v>0</v>
      </c>
      <c r="CC2707" s="26">
        <f t="shared" si="11239"/>
        <v>0</v>
      </c>
      <c r="CD2707" s="26">
        <f t="shared" si="11032"/>
        <v>214.9</v>
      </c>
      <c r="CE2707" s="26">
        <f t="shared" si="11033"/>
        <v>213.6</v>
      </c>
      <c r="CF2707" s="26">
        <f t="shared" si="11034"/>
        <v>212.7</v>
      </c>
      <c r="CG2707" s="26">
        <f t="shared" si="11240"/>
        <v>0</v>
      </c>
      <c r="CH2707" s="26">
        <f t="shared" si="11241"/>
        <v>0</v>
      </c>
      <c r="CI2707" s="26">
        <f t="shared" si="11242"/>
        <v>0</v>
      </c>
      <c r="CJ2707" s="26">
        <f t="shared" si="11035"/>
        <v>214.9</v>
      </c>
      <c r="CK2707" s="26">
        <f t="shared" si="11036"/>
        <v>213.6</v>
      </c>
      <c r="CL2707" s="26">
        <f t="shared" si="11037"/>
        <v>212.7</v>
      </c>
      <c r="CM2707" s="26">
        <f t="shared" si="11243"/>
        <v>0</v>
      </c>
      <c r="CN2707" s="26">
        <f t="shared" si="11244"/>
        <v>0</v>
      </c>
      <c r="CO2707" s="26">
        <f t="shared" si="11245"/>
        <v>0</v>
      </c>
      <c r="CP2707" s="26">
        <f t="shared" si="11038"/>
        <v>214.9</v>
      </c>
      <c r="CQ2707" s="26">
        <f t="shared" si="11039"/>
        <v>213.6</v>
      </c>
      <c r="CR2707" s="26">
        <f t="shared" si="11040"/>
        <v>212.7</v>
      </c>
      <c r="CS2707" s="26">
        <f t="shared" si="11246"/>
        <v>0</v>
      </c>
      <c r="CT2707" s="19"/>
      <c r="CU2707" s="35"/>
      <c r="CZ2707" s="1" t="s">
        <v>28</v>
      </c>
    </row>
    <row r="2708" spans="1:105" hidden="1" x14ac:dyDescent="0.3">
      <c r="A2708" s="16" t="s">
        <v>1494</v>
      </c>
      <c r="B2708" s="17">
        <v>850</v>
      </c>
      <c r="C2708" s="16" t="s">
        <v>40</v>
      </c>
      <c r="D2708" s="16" t="s">
        <v>41</v>
      </c>
      <c r="E2708" s="34" t="s">
        <v>42</v>
      </c>
      <c r="F2708" s="26">
        <v>214.9</v>
      </c>
      <c r="G2708" s="26">
        <v>213.6</v>
      </c>
      <c r="H2708" s="26">
        <v>212.7</v>
      </c>
      <c r="I2708" s="26"/>
      <c r="J2708" s="26"/>
      <c r="K2708" s="26"/>
      <c r="L2708" s="26">
        <f t="shared" si="11164"/>
        <v>214.9</v>
      </c>
      <c r="M2708" s="26">
        <f t="shared" si="11165"/>
        <v>213.6</v>
      </c>
      <c r="N2708" s="26">
        <f t="shared" si="11166"/>
        <v>212.7</v>
      </c>
      <c r="O2708" s="26"/>
      <c r="P2708" s="26"/>
      <c r="Q2708" s="26"/>
      <c r="R2708" s="26">
        <f t="shared" si="11167"/>
        <v>214.9</v>
      </c>
      <c r="S2708" s="26">
        <f t="shared" si="11168"/>
        <v>213.6</v>
      </c>
      <c r="T2708" s="26">
        <f t="shared" si="11169"/>
        <v>212.7</v>
      </c>
      <c r="U2708" s="26"/>
      <c r="V2708" s="26"/>
      <c r="W2708" s="26"/>
      <c r="X2708" s="26">
        <f t="shared" si="11170"/>
        <v>214.9</v>
      </c>
      <c r="Y2708" s="26">
        <f t="shared" si="11171"/>
        <v>213.6</v>
      </c>
      <c r="Z2708" s="26">
        <f t="shared" si="11172"/>
        <v>212.7</v>
      </c>
      <c r="AA2708" s="26"/>
      <c r="AB2708" s="26"/>
      <c r="AC2708" s="26"/>
      <c r="AD2708" s="26">
        <f t="shared" si="11173"/>
        <v>214.9</v>
      </c>
      <c r="AE2708" s="26">
        <f t="shared" si="11174"/>
        <v>213.6</v>
      </c>
      <c r="AF2708" s="26">
        <f t="shared" si="11175"/>
        <v>212.7</v>
      </c>
      <c r="AG2708" s="26"/>
      <c r="AH2708" s="26"/>
      <c r="AI2708" s="26"/>
      <c r="AJ2708" s="26">
        <f t="shared" si="11176"/>
        <v>214.9</v>
      </c>
      <c r="AK2708" s="26">
        <f t="shared" si="11177"/>
        <v>213.6</v>
      </c>
      <c r="AL2708" s="26">
        <f t="shared" si="11178"/>
        <v>212.7</v>
      </c>
      <c r="AM2708" s="26"/>
      <c r="AN2708" s="26"/>
      <c r="AO2708" s="26"/>
      <c r="AP2708" s="26">
        <f t="shared" si="11179"/>
        <v>214.9</v>
      </c>
      <c r="AQ2708" s="26">
        <f t="shared" si="11180"/>
        <v>213.6</v>
      </c>
      <c r="AR2708" s="26">
        <f t="shared" si="11181"/>
        <v>212.7</v>
      </c>
      <c r="AS2708" s="26"/>
      <c r="AT2708" s="26"/>
      <c r="AU2708" s="26"/>
      <c r="AV2708" s="26">
        <f t="shared" si="11182"/>
        <v>214.9</v>
      </c>
      <c r="AW2708" s="26">
        <f t="shared" si="11183"/>
        <v>213.6</v>
      </c>
      <c r="AX2708" s="26">
        <f t="shared" si="11184"/>
        <v>212.7</v>
      </c>
      <c r="AY2708" s="26"/>
      <c r="AZ2708" s="26"/>
      <c r="BA2708" s="26"/>
      <c r="BB2708" s="26">
        <f t="shared" si="11185"/>
        <v>214.9</v>
      </c>
      <c r="BC2708" s="26">
        <f t="shared" si="11186"/>
        <v>213.6</v>
      </c>
      <c r="BD2708" s="26">
        <f t="shared" si="11187"/>
        <v>212.7</v>
      </c>
      <c r="BE2708" s="26"/>
      <c r="BF2708" s="26"/>
      <c r="BG2708" s="26"/>
      <c r="BH2708" s="26">
        <f t="shared" si="11188"/>
        <v>214.9</v>
      </c>
      <c r="BI2708" s="26">
        <f t="shared" si="11189"/>
        <v>213.6</v>
      </c>
      <c r="BJ2708" s="26">
        <f t="shared" si="11190"/>
        <v>212.7</v>
      </c>
      <c r="BK2708" s="26"/>
      <c r="BL2708" s="26"/>
      <c r="BM2708" s="26"/>
      <c r="BN2708" s="26">
        <f t="shared" si="11191"/>
        <v>214.9</v>
      </c>
      <c r="BO2708" s="26">
        <f t="shared" si="11192"/>
        <v>213.6</v>
      </c>
      <c r="BP2708" s="26">
        <f t="shared" si="11193"/>
        <v>212.7</v>
      </c>
      <c r="BQ2708" s="26"/>
      <c r="BR2708" s="26"/>
      <c r="BS2708" s="26">
        <f t="shared" si="11194"/>
        <v>214.9</v>
      </c>
      <c r="BT2708" s="26">
        <f t="shared" si="11195"/>
        <v>213.6</v>
      </c>
      <c r="BU2708" s="26">
        <f t="shared" si="11196"/>
        <v>212.7</v>
      </c>
      <c r="BV2708" s="26"/>
      <c r="BW2708" s="26"/>
      <c r="BX2708" s="26">
        <f t="shared" si="11197"/>
        <v>214.9</v>
      </c>
      <c r="BY2708" s="26">
        <f t="shared" si="11198"/>
        <v>213.6</v>
      </c>
      <c r="BZ2708" s="26">
        <f t="shared" si="11199"/>
        <v>212.7</v>
      </c>
      <c r="CA2708" s="26"/>
      <c r="CB2708" s="26"/>
      <c r="CC2708" s="26"/>
      <c r="CD2708" s="26">
        <f t="shared" si="11032"/>
        <v>214.9</v>
      </c>
      <c r="CE2708" s="26">
        <f t="shared" si="11033"/>
        <v>213.6</v>
      </c>
      <c r="CF2708" s="26">
        <f t="shared" si="11034"/>
        <v>212.7</v>
      </c>
      <c r="CG2708" s="26"/>
      <c r="CH2708" s="26"/>
      <c r="CI2708" s="26"/>
      <c r="CJ2708" s="26">
        <f t="shared" si="11035"/>
        <v>214.9</v>
      </c>
      <c r="CK2708" s="26">
        <f t="shared" si="11036"/>
        <v>213.6</v>
      </c>
      <c r="CL2708" s="26">
        <f t="shared" si="11037"/>
        <v>212.7</v>
      </c>
      <c r="CM2708" s="26"/>
      <c r="CN2708" s="26"/>
      <c r="CO2708" s="26"/>
      <c r="CP2708" s="26">
        <f t="shared" si="11038"/>
        <v>214.9</v>
      </c>
      <c r="CQ2708" s="26">
        <f t="shared" si="11039"/>
        <v>213.6</v>
      </c>
      <c r="CR2708" s="26">
        <f t="shared" si="11040"/>
        <v>212.7</v>
      </c>
      <c r="CS2708" s="26"/>
      <c r="CT2708" s="19"/>
      <c r="CU2708" s="35"/>
    </row>
    <row r="2709" spans="1:105" s="21" customFormat="1" x14ac:dyDescent="0.3">
      <c r="A2709" s="22" t="s">
        <v>1495</v>
      </c>
      <c r="B2709" s="22" t="s">
        <v>1496</v>
      </c>
      <c r="C2709" s="22" t="s">
        <v>1497</v>
      </c>
      <c r="D2709" s="22" t="s">
        <v>1497</v>
      </c>
      <c r="E2709" s="24" t="s">
        <v>1498</v>
      </c>
      <c r="F2709" s="25"/>
      <c r="G2709" s="25">
        <v>755974.3</v>
      </c>
      <c r="H2709" s="25">
        <f>1605134.1+27.9</f>
        <v>1605162</v>
      </c>
      <c r="I2709" s="25"/>
      <c r="J2709" s="25">
        <v>10566.768</v>
      </c>
      <c r="K2709" s="25">
        <v>33541.688000000002</v>
      </c>
      <c r="L2709" s="25">
        <f t="shared" si="11164"/>
        <v>0</v>
      </c>
      <c r="M2709" s="25">
        <f t="shared" si="11165"/>
        <v>766541.06800000009</v>
      </c>
      <c r="N2709" s="25">
        <f t="shared" si="11166"/>
        <v>1638703.6880000001</v>
      </c>
      <c r="O2709" s="25"/>
      <c r="P2709" s="25">
        <v>34632.932000000001</v>
      </c>
      <c r="Q2709" s="25">
        <v>46688.311999999998</v>
      </c>
      <c r="R2709" s="25">
        <f t="shared" si="11167"/>
        <v>0</v>
      </c>
      <c r="S2709" s="25">
        <f t="shared" si="11168"/>
        <v>801174.00000000012</v>
      </c>
      <c r="T2709" s="25">
        <f t="shared" si="11169"/>
        <v>1685392</v>
      </c>
      <c r="U2709" s="25"/>
      <c r="V2709" s="25">
        <v>3901</v>
      </c>
      <c r="W2709" s="25"/>
      <c r="X2709" s="25">
        <f t="shared" si="11170"/>
        <v>0</v>
      </c>
      <c r="Y2709" s="25">
        <f t="shared" si="11171"/>
        <v>805075.00000000012</v>
      </c>
      <c r="Z2709" s="25">
        <f t="shared" si="11172"/>
        <v>1685392</v>
      </c>
      <c r="AA2709" s="25"/>
      <c r="AB2709" s="25">
        <v>66158.3</v>
      </c>
      <c r="AC2709" s="25">
        <v>68677.899999999994</v>
      </c>
      <c r="AD2709" s="25">
        <f t="shared" si="11173"/>
        <v>0</v>
      </c>
      <c r="AE2709" s="25">
        <f t="shared" si="11174"/>
        <v>871233.30000000016</v>
      </c>
      <c r="AF2709" s="25">
        <f t="shared" si="11175"/>
        <v>1754069.9</v>
      </c>
      <c r="AG2709" s="25"/>
      <c r="AH2709" s="25">
        <v>11833</v>
      </c>
      <c r="AI2709" s="25">
        <v>11833</v>
      </c>
      <c r="AJ2709" s="25">
        <f t="shared" si="11176"/>
        <v>0</v>
      </c>
      <c r="AK2709" s="25">
        <f t="shared" si="11177"/>
        <v>883066.30000000016</v>
      </c>
      <c r="AL2709" s="25">
        <f t="shared" si="11178"/>
        <v>1765902.9</v>
      </c>
      <c r="AM2709" s="25"/>
      <c r="AN2709" s="25">
        <v>59084.557000000001</v>
      </c>
      <c r="AO2709" s="25">
        <v>12229.5</v>
      </c>
      <c r="AP2709" s="25">
        <f t="shared" si="11179"/>
        <v>0</v>
      </c>
      <c r="AQ2709" s="25">
        <f t="shared" si="11180"/>
        <v>942150.85700000019</v>
      </c>
      <c r="AR2709" s="25">
        <f t="shared" si="11181"/>
        <v>1778132.4</v>
      </c>
      <c r="AS2709" s="25"/>
      <c r="AT2709" s="25">
        <v>88998.436000000002</v>
      </c>
      <c r="AU2709" s="25">
        <v>85000</v>
      </c>
      <c r="AV2709" s="25">
        <f t="shared" si="11182"/>
        <v>0</v>
      </c>
      <c r="AW2709" s="25">
        <f t="shared" si="11183"/>
        <v>1031149.2930000002</v>
      </c>
      <c r="AX2709" s="25">
        <f t="shared" si="11184"/>
        <v>1863132.4</v>
      </c>
      <c r="AY2709" s="25"/>
      <c r="AZ2709" s="25">
        <v>59520.218000000001</v>
      </c>
      <c r="BA2709" s="25">
        <v>102377.289</v>
      </c>
      <c r="BB2709" s="25">
        <f t="shared" si="11185"/>
        <v>0</v>
      </c>
      <c r="BC2709" s="25">
        <f t="shared" si="11186"/>
        <v>1090669.5110000002</v>
      </c>
      <c r="BD2709" s="25">
        <f t="shared" si="11187"/>
        <v>1965509.689</v>
      </c>
      <c r="BE2709" s="25"/>
      <c r="BF2709" s="25">
        <v>21662.574000000001</v>
      </c>
      <c r="BG2709" s="25">
        <v>21662.574000000001</v>
      </c>
      <c r="BH2709" s="25">
        <f t="shared" si="11188"/>
        <v>0</v>
      </c>
      <c r="BI2709" s="25">
        <f t="shared" si="11189"/>
        <v>1112332.0850000002</v>
      </c>
      <c r="BJ2709" s="25">
        <f t="shared" si="11190"/>
        <v>1987172.263</v>
      </c>
      <c r="BK2709" s="25"/>
      <c r="BL2709" s="25">
        <v>-8062.8419999999996</v>
      </c>
      <c r="BM2709" s="25">
        <v>64848.243999999999</v>
      </c>
      <c r="BN2709" s="25">
        <f t="shared" si="11191"/>
        <v>0</v>
      </c>
      <c r="BO2709" s="25">
        <f t="shared" si="11192"/>
        <v>1104269.2430000002</v>
      </c>
      <c r="BP2709" s="25">
        <f t="shared" si="11193"/>
        <v>2052020.507</v>
      </c>
      <c r="BQ2709" s="25"/>
      <c r="BR2709" s="25">
        <v>2162.69</v>
      </c>
      <c r="BS2709" s="25">
        <f t="shared" si="11194"/>
        <v>0</v>
      </c>
      <c r="BT2709" s="25">
        <f t="shared" si="11195"/>
        <v>1106431.9330000002</v>
      </c>
      <c r="BU2709" s="25">
        <f t="shared" si="11196"/>
        <v>2052020.507</v>
      </c>
      <c r="BV2709" s="25"/>
      <c r="BW2709" s="25">
        <v>-960.19200000000001</v>
      </c>
      <c r="BX2709" s="25">
        <f t="shared" si="11197"/>
        <v>0</v>
      </c>
      <c r="BY2709" s="25">
        <f t="shared" si="11198"/>
        <v>1106431.9330000002</v>
      </c>
      <c r="BZ2709" s="25">
        <f t="shared" si="11199"/>
        <v>2051060.3149999999</v>
      </c>
      <c r="CA2709" s="25"/>
      <c r="CB2709" s="25">
        <v>29379.744999999999</v>
      </c>
      <c r="CC2709" s="25">
        <v>22897.671999999999</v>
      </c>
      <c r="CD2709" s="25">
        <f t="shared" si="11032"/>
        <v>0</v>
      </c>
      <c r="CE2709" s="25">
        <f t="shared" si="11033"/>
        <v>1135811.6780000003</v>
      </c>
      <c r="CF2709" s="25">
        <f t="shared" si="11034"/>
        <v>2073957.987</v>
      </c>
      <c r="CG2709" s="25"/>
      <c r="CH2709" s="25">
        <v>1584.0920000000001</v>
      </c>
      <c r="CI2709" s="25">
        <v>1649.04</v>
      </c>
      <c r="CJ2709" s="25">
        <f t="shared" si="11035"/>
        <v>0</v>
      </c>
      <c r="CK2709" s="25">
        <f t="shared" si="11036"/>
        <v>1137395.7700000003</v>
      </c>
      <c r="CL2709" s="25">
        <f t="shared" si="11037"/>
        <v>2075607.027</v>
      </c>
      <c r="CM2709" s="25"/>
      <c r="CN2709" s="25">
        <v>-295465.038</v>
      </c>
      <c r="CO2709" s="25">
        <v>-693336.95799999998</v>
      </c>
      <c r="CP2709" s="25">
        <f t="shared" si="11038"/>
        <v>0</v>
      </c>
      <c r="CQ2709" s="25">
        <f t="shared" si="11039"/>
        <v>841930.73200000031</v>
      </c>
      <c r="CR2709" s="25">
        <f t="shared" si="11040"/>
        <v>1382270.0690000001</v>
      </c>
      <c r="CS2709" s="25"/>
      <c r="CT2709" s="19">
        <v>1</v>
      </c>
      <c r="CU2709" s="35" t="s">
        <v>1499</v>
      </c>
      <c r="CV2709" s="21" t="s">
        <v>24</v>
      </c>
      <c r="CW2709" s="21" t="s">
        <v>25</v>
      </c>
      <c r="CX2709" s="21" t="s">
        <v>26</v>
      </c>
      <c r="CY2709" s="1" t="s">
        <v>27</v>
      </c>
      <c r="CZ2709" s="21" t="s">
        <v>28</v>
      </c>
      <c r="DA2709" s="21" t="s">
        <v>29</v>
      </c>
    </row>
    <row r="2710" spans="1:105" s="21" customFormat="1" ht="15" customHeight="1" x14ac:dyDescent="0.3">
      <c r="A2710" s="53" t="s">
        <v>1500</v>
      </c>
      <c r="B2710" s="53"/>
      <c r="C2710" s="53"/>
      <c r="D2710" s="53"/>
      <c r="E2710" s="53"/>
      <c r="F2710" s="25">
        <f t="shared" ref="F2710:K2710" si="11253">F11+F107+F236+F356+F396+F546+F698+F972+F1161+F1229+F1338+F1565+F1605+F1740+F1841+F1881+F2136+F2180+F2320+F2563+F2585+F2606+F2680+F2697+F2709+F2212+F1500</f>
        <v>50291640.699999996</v>
      </c>
      <c r="G2710" s="25">
        <f t="shared" si="11253"/>
        <v>48705001.700000003</v>
      </c>
      <c r="H2710" s="25">
        <f t="shared" si="11253"/>
        <v>49191067.199999996</v>
      </c>
      <c r="I2710" s="25">
        <f t="shared" si="11253"/>
        <v>76451.000000000116</v>
      </c>
      <c r="J2710" s="25">
        <f t="shared" si="11253"/>
        <v>95068.699999999881</v>
      </c>
      <c r="K2710" s="25">
        <f t="shared" si="11253"/>
        <v>136224.50000000015</v>
      </c>
      <c r="L2710" s="25">
        <f t="shared" si="11164"/>
        <v>50368091.699999996</v>
      </c>
      <c r="M2710" s="25">
        <f t="shared" si="11165"/>
        <v>48800070.400000006</v>
      </c>
      <c r="N2710" s="25">
        <f t="shared" si="11166"/>
        <v>49327291.699999996</v>
      </c>
      <c r="O2710" s="25">
        <f>O11+O107+O236+O356+O396+O546+O698+O972+O1161+O1229+O1338+O1565+O1605+O1740+O1841+O1881+O2136+O2180+O2320+O2563+O2585+O2606+O2680+O2697+O2709+O2212+O1500</f>
        <v>1766520.4320000003</v>
      </c>
      <c r="P2710" s="25">
        <f>P11+P107+P236+P356+P396+P546+P698+P972+P1161+P1229+P1338+P1565+P1605+P1740+P1841+P1881+P2136+P2180+P2320+P2563+P2585+P2606+P2680+P2697+P2709+P2212+P1500</f>
        <v>2478613.534</v>
      </c>
      <c r="Q2710" s="25">
        <f>Q11+Q107+Q236+Q356+Q396+Q546+Q698+Q972+Q1161+Q1229+Q1338+Q1565+Q1605+Q1740+Q1841+Q1881+Q2136+Q2180+Q2320+Q2563+Q2585+Q2606+Q2680+Q2697+Q2709+Q2212+Q1500</f>
        <v>1488103.2</v>
      </c>
      <c r="R2710" s="25">
        <f t="shared" si="11167"/>
        <v>52134612.131999999</v>
      </c>
      <c r="S2710" s="25">
        <f t="shared" si="11168"/>
        <v>51278683.934000008</v>
      </c>
      <c r="T2710" s="25">
        <f t="shared" si="11169"/>
        <v>50815394.899999999</v>
      </c>
      <c r="U2710" s="25">
        <f>U11+U107+U236+U356+U396+U546+U698+U972+U1161+U1229+U1338+U1565+U1605+U1740+U1841+U1881+U2136+U2180+U2320+U2563+U2585+U2606+U2680+U2697+U2709+U2212+U1500</f>
        <v>0</v>
      </c>
      <c r="V2710" s="25">
        <f>V11+V107+V236+V356+V396+V546+V698+V972+V1161+V1229+V1338+V1565+V1605+V1740+V1841+V1881+V2136+V2180+V2320+V2563+V2585+V2606+V2680+V2697+V2709+V2212+V1500</f>
        <v>0</v>
      </c>
      <c r="W2710" s="25">
        <f>W11+W107+W236+W356+W396+W546+W698+W972+W1161+W1229+W1338+W1565+W1605+W1740+W1841+W1881+W2136+W2180+W2320+W2563+W2585+W2606+W2680+W2697+W2709+W2212+W1500</f>
        <v>0</v>
      </c>
      <c r="X2710" s="25">
        <f t="shared" si="11170"/>
        <v>52134612.131999999</v>
      </c>
      <c r="Y2710" s="25">
        <f t="shared" si="11171"/>
        <v>51278683.934000008</v>
      </c>
      <c r="Z2710" s="25">
        <f t="shared" si="11172"/>
        <v>50815394.899999999</v>
      </c>
      <c r="AA2710" s="25">
        <f>AA11+AA107+AA236+AA356+AA396+AA546+AA698+AA972+AA1161+AA1229+AA1338+AA1565+AA1605+AA1740+AA1841+AA1881+AA2136+AA2180+AA2320+AA2563+AA2585+AA2606+AA2680+AA2697+AA2709+AA2212+AA1500</f>
        <v>60568.800000000003</v>
      </c>
      <c r="AB2710" s="25">
        <f>AB11+AB107+AB236+AB356+AB396+AB546+AB698+AB972+AB1161+AB1229+AB1338+AB1565+AB1605+AB1740+AB1841+AB1881+AB2136+AB2180+AB2320+AB2563+AB2585+AB2606+AB2680+AB2697+AB2709+AB2212+AB1500</f>
        <v>62991.3</v>
      </c>
      <c r="AC2710" s="25">
        <f>AC11+AC107+AC236+AC356+AC396+AC546+AC698+AC972+AC1161+AC1229+AC1338+AC1565+AC1605+AC1740+AC1841+AC1881+AC2136+AC2180+AC2320+AC2563+AC2585+AC2606+AC2680+AC2697+AC2709+AC2212+AC1500</f>
        <v>65510.899999999994</v>
      </c>
      <c r="AD2710" s="25">
        <f t="shared" si="11173"/>
        <v>52195180.931999996</v>
      </c>
      <c r="AE2710" s="25">
        <f t="shared" si="11174"/>
        <v>51341675.234000005</v>
      </c>
      <c r="AF2710" s="25">
        <f t="shared" si="11175"/>
        <v>50880905.799999997</v>
      </c>
      <c r="AG2710" s="25">
        <f>AG11+AG107+AG236+AG356+AG396+AG546+AG698+AG972+AG1161+AG1229+AG1338+AG1565+AG1605+AG1740+AG1841+AG1881+AG2136+AG2180+AG2320+AG2563+AG2585+AG2606+AG2680+AG2697+AG2709+AG2212+AG1500</f>
        <v>0</v>
      </c>
      <c r="AH2710" s="25">
        <f>AH11+AH107+AH236+AH356+AH396+AH546+AH698+AH972+AH1161+AH1229+AH1338+AH1565+AH1605+AH1740+AH1841+AH1881+AH2136+AH2180+AH2320+AH2563+AH2585+AH2606+AH2680+AH2697+AH2709+AH2212+AH1500</f>
        <v>0</v>
      </c>
      <c r="AI2710" s="25">
        <f>AI11+AI107+AI236+AI356+AI396+AI546+AI698+AI972+AI1161+AI1229+AI1338+AI1565+AI1605+AI1740+AI1841+AI1881+AI2136+AI2180+AI2320+AI2563+AI2585+AI2606+AI2680+AI2697+AI2709+AI2212+AI1500</f>
        <v>0</v>
      </c>
      <c r="AJ2710" s="25">
        <f t="shared" si="11176"/>
        <v>52195180.931999996</v>
      </c>
      <c r="AK2710" s="25">
        <f t="shared" si="11177"/>
        <v>51341675.234000005</v>
      </c>
      <c r="AL2710" s="25">
        <f t="shared" si="11178"/>
        <v>50880905.799999997</v>
      </c>
      <c r="AM2710" s="25">
        <f>AM11+AM107+AM236+AM356+AM396+AM546+AM698+AM972+AM1161+AM1229+AM1338+AM1565+AM1605+AM1740+AM1841+AM1881+AM2136+AM2180+AM2320+AM2563+AM2585+AM2606+AM2680+AM2697+AM2709+AM2212+AM1500</f>
        <v>568657.41899999988</v>
      </c>
      <c r="AN2710" s="25">
        <f>AN11+AN107+AN236+AN356+AN396+AN546+AN698+AN972+AN1161+AN1229+AN1338+AN1565+AN1605+AN1740+AN1841+AN1881+AN2136+AN2180+AN2320+AN2563+AN2585+AN2606+AN2680+AN2697+AN2709+AN2212+AN1500</f>
        <v>142202.34500000006</v>
      </c>
      <c r="AO2710" s="25">
        <f>AO11+AO107+AO236+AO356+AO396+AO546+AO698+AO972+AO1161+AO1229+AO1338+AO1565+AO1605+AO1740+AO1841+AO1881+AO2136+AO2180+AO2320+AO2563+AO2585+AO2606+AO2680+AO2697+AO2709+AO2212+AO1500</f>
        <v>97229.5</v>
      </c>
      <c r="AP2710" s="25">
        <f t="shared" si="11179"/>
        <v>52763838.350999996</v>
      </c>
      <c r="AQ2710" s="25">
        <f t="shared" si="11180"/>
        <v>51483877.579000004</v>
      </c>
      <c r="AR2710" s="25">
        <f t="shared" si="11181"/>
        <v>50978135.299999997</v>
      </c>
      <c r="AS2710" s="25">
        <f>AS11+AS107+AS236+AS356+AS396+AS546+AS698+AS972+AS1161+AS1229+AS1338+AS1565+AS1605+AS1740+AS1841+AS1881+AS2136+AS2180+AS2320+AS2563+AS2585+AS2606+AS2680+AS2697+AS2709+AS2212+AS1500</f>
        <v>0</v>
      </c>
      <c r="AT2710" s="25">
        <f>AT11+AT107+AT236+AT356+AT396+AT546+AT698+AT972+AT1161+AT1229+AT1338+AT1565+AT1605+AT1740+AT1841+AT1881+AT2136+AT2180+AT2320+AT2563+AT2585+AT2606+AT2680+AT2697+AT2709+AT2212+AT1500</f>
        <v>-5.4569682106375694E-12</v>
      </c>
      <c r="AU2710" s="25">
        <f>AU11+AU107+AU236+AU356+AU396+AU546+AU698+AU972+AU1161+AU1229+AU1338+AU1565+AU1605+AU1740+AU1841+AU1881+AU2136+AU2180+AU2320+AU2563+AU2585+AU2606+AU2680+AU2697+AU2709+AU2212+AU1500</f>
        <v>0</v>
      </c>
      <c r="AV2710" s="25">
        <f t="shared" si="11182"/>
        <v>52763838.350999996</v>
      </c>
      <c r="AW2710" s="25">
        <f t="shared" si="11183"/>
        <v>51483877.579000004</v>
      </c>
      <c r="AX2710" s="25">
        <f t="shared" si="11184"/>
        <v>50978135.299999997</v>
      </c>
      <c r="AY2710" s="25">
        <f>AY11+AY107+AY236+AY356+AY396+AY546+AY698+AY972+AY1161+AY1229+AY1338+AY1565+AY1605+AY1740+AY1841+AY1881+AY2136+AY2180+AY2320+AY2563+AY2585+AY2606+AY2680+AY2697+AY2709+AY2212+AY1500</f>
        <v>1146477.8430000001</v>
      </c>
      <c r="AZ2710" s="25">
        <f>AZ11+AZ107+AZ236+AZ356+AZ396+AZ546+AZ698+AZ972+AZ1161+AZ1229+AZ1338+AZ1565+AZ1605+AZ1740+AZ1841+AZ1881+AZ2136+AZ2180+AZ2320+AZ2563+AZ2585+AZ2606+AZ2680+AZ2697+AZ2709+AZ2212+AZ1500</f>
        <v>542771.20000000007</v>
      </c>
      <c r="BA2710" s="25">
        <f>BA11+BA107+BA236+BA356+BA396+BA546+BA698+BA972+BA1161+BA1229+BA1338+BA1565+BA1605+BA1740+BA1841+BA1881+BA2136+BA2180+BA2320+BA2563+BA2585+BA2606+BA2680+BA2697+BA2709+BA2212+BA1500</f>
        <v>585779.6</v>
      </c>
      <c r="BB2710" s="25">
        <f t="shared" si="11185"/>
        <v>53910316.193999998</v>
      </c>
      <c r="BC2710" s="25">
        <f t="shared" si="11186"/>
        <v>52026648.779000007</v>
      </c>
      <c r="BD2710" s="25">
        <f t="shared" si="11187"/>
        <v>51563914.899999999</v>
      </c>
      <c r="BE2710" s="25">
        <f>BE11+BE107+BE236+BE356+BE396+BE546+BE698+BE972+BE1161+BE1229+BE1338+BE1565+BE1605+BE1740+BE1841+BE1881+BE2136+BE2180+BE2320+BE2563+BE2585+BE2606+BE2680+BE2697+BE2709+BE2212+BE1500</f>
        <v>0</v>
      </c>
      <c r="BF2710" s="25">
        <f>BF11+BF107+BF236+BF356+BF396+BF546+BF698+BF972+BF1161+BF1229+BF1338+BF1565+BF1605+BF1740+BF1841+BF1881+BF2136+BF2180+BF2320+BF2563+BF2585+BF2606+BF2680+BF2697+BF2709+BF2212+BF1500</f>
        <v>0</v>
      </c>
      <c r="BG2710" s="25">
        <f>BG11+BG107+BG236+BG356+BG396+BG546+BG698+BG972+BG1161+BG1229+BG1338+BG1565+BG1605+BG1740+BG1841+BG1881+BG2136+BG2180+BG2320+BG2563+BG2585+BG2606+BG2680+BG2697+BG2709+BG2212+BG1500</f>
        <v>0</v>
      </c>
      <c r="BH2710" s="25">
        <f t="shared" si="11188"/>
        <v>53910316.193999998</v>
      </c>
      <c r="BI2710" s="25">
        <f t="shared" si="11189"/>
        <v>52026648.779000007</v>
      </c>
      <c r="BJ2710" s="25">
        <f t="shared" si="11190"/>
        <v>51563914.899999999</v>
      </c>
      <c r="BK2710" s="25">
        <f>BK11+BK107+BK236+BK356+BK396+BK546+BK698+BK972+BK1161+BK1229+BK1338+BK1565+BK1605+BK1740+BK1841+BK1881+BK2136+BK2180+BK2320+BK2563+BK2585+BK2606+BK2680+BK2697+BK2709+BK2212+BK1500</f>
        <v>1473920.5630000001</v>
      </c>
      <c r="BL2710" s="25">
        <f>BL11+BL107+BL236+BL356+BL396+BL546+BL698+BL972+BL1161+BL1229+BL1338+BL1565+BL1605+BL1740+BL1841+BL1881+BL2136+BL2180+BL2320+BL2563+BL2585+BL2606+BL2680+BL2697+BL2709+BL2212+BL1500</f>
        <v>644077.20000000007</v>
      </c>
      <c r="BM2710" s="25">
        <f>BM11+BM107+BM236+BM356+BM396+BM546+BM698+BM972+BM1161+BM1229+BM1338+BM1565+BM1605+BM1740+BM1841+BM1881+BM2136+BM2180+BM2320+BM2563+BM2585+BM2606+BM2680+BM2697+BM2709+BM2212+BM1500</f>
        <v>693299.8</v>
      </c>
      <c r="BN2710" s="25">
        <f t="shared" si="11191"/>
        <v>55384236.756999999</v>
      </c>
      <c r="BO2710" s="25">
        <f t="shared" si="11192"/>
        <v>52670725.97900001</v>
      </c>
      <c r="BP2710" s="25">
        <f t="shared" si="11193"/>
        <v>52257214.699999996</v>
      </c>
      <c r="BQ2710" s="25">
        <f>BQ11+BQ107+BQ236+BQ356+BQ396+BQ546+BQ698+BQ972+BQ1161+BQ1229+BQ1338+BQ1565+BQ1605+BQ1740+BQ1841+BQ1881+BQ2136+BQ2180+BQ2320+BQ2563+BQ2585+BQ2606+BQ2680+BQ2697+BQ2709+BQ2212+BQ1500</f>
        <v>0</v>
      </c>
      <c r="BR2710" s="25">
        <f>BR11+BR107+BR236+BR356+BR396+BR546+BR698+BR972+BR1161+BR1229+BR1338+BR1565+BR1605+BR1740+BR1841+BR1881+BR2136+BR2180+BR2320+BR2563+BR2585+BR2606+BR2680+BR2697+BR2709+BR2212+BR1500</f>
        <v>1.1368683772161603E-13</v>
      </c>
      <c r="BS2710" s="25">
        <f t="shared" si="11194"/>
        <v>55384236.756999999</v>
      </c>
      <c r="BT2710" s="25">
        <f t="shared" si="11195"/>
        <v>52670725.97900001</v>
      </c>
      <c r="BU2710" s="25">
        <f t="shared" si="11196"/>
        <v>52257214.699999996</v>
      </c>
      <c r="BV2710" s="25">
        <f>BV11+BV107+BV236+BV356+BV396+BV546+BV698+BV972+BV1161+BV1229+BV1338+BV1565+BV1605+BV1740+BV1841+BV1881+BV2136+BV2180+BV2320+BV2563+BV2585+BV2606+BV2680+BV2697+BV2709+BV2212+BV1500</f>
        <v>0</v>
      </c>
      <c r="BW2710" s="25">
        <f>BW11+BW107+BW236+BW356+BW396+BW546+BW698+BW972+BW1161+BW1229+BW1338+BW1565+BW1605+BW1740+BW1841+BW1881+BW2136+BW2180+BW2320+BW2563+BW2585+BW2606+BW2680+BW2697+BW2709+BW2212+BW1500</f>
        <v>3.9108272176235914E-11</v>
      </c>
      <c r="BX2710" s="25">
        <f t="shared" si="11197"/>
        <v>55384236.756999999</v>
      </c>
      <c r="BY2710" s="25">
        <f t="shared" si="11198"/>
        <v>52670725.97900001</v>
      </c>
      <c r="BZ2710" s="25">
        <f t="shared" si="11199"/>
        <v>52257214.699999996</v>
      </c>
      <c r="CA2710" s="25">
        <f>CA11+CA107+CA236+CA356+CA396+CA546+CA698+CA972+CA1161+CA1229+CA1338+CA1565+CA1605+CA1740+CA1841+CA1881+CA2136+CA2180+CA2320+CA2563+CA2585+CA2606+CA2680+CA2697+CA2709+CA2212+CA1500</f>
        <v>207745.946</v>
      </c>
      <c r="CB2710" s="25">
        <f>CB11+CB107+CB236+CB356+CB396+CB546+CB698+CB972+CB1161+CB1229+CB1338+CB1565+CB1605+CB1740+CB1841+CB1881+CB2136+CB2180+CB2320+CB2563+CB2585+CB2606+CB2680+CB2697+CB2709+CB2212+CB1500</f>
        <v>98345.76999999999</v>
      </c>
      <c r="CC2710" s="25">
        <f>CC11+CC107+CC236+CC356+CC396+CC546+CC698+CC972+CC1161+CC1229+CC1338+CC1565+CC1605+CC1740+CC1841+CC1881+CC2136+CC2180+CC2320+CC2563+CC2585+CC2606+CC2680+CC2697+CC2709+CC2212+CC1500</f>
        <v>57044.200000000004</v>
      </c>
      <c r="CD2710" s="25">
        <f t="shared" si="11032"/>
        <v>55591982.703000002</v>
      </c>
      <c r="CE2710" s="25">
        <f t="shared" si="11033"/>
        <v>52769071.749000013</v>
      </c>
      <c r="CF2710" s="25">
        <f t="shared" si="11034"/>
        <v>52314258.899999999</v>
      </c>
      <c r="CG2710" s="25">
        <f>CG11+CG107+CG236+CG356+CG396+CG546+CG698+CG972+CG1161+CG1229+CG1338+CG1565+CG1605+CG1740+CG1841+CG1881+CG2136+CG2180+CG2320+CG2563+CG2585+CG2606+CG2680+CG2697+CG2709+CG2212+CG1500</f>
        <v>0</v>
      </c>
      <c r="CH2710" s="25">
        <f>CH11+CH107+CH236+CH356+CH396+CH546+CH698+CH972+CH1161+CH1229+CH1338+CH1565+CH1605+CH1740+CH1841+CH1881+CH2136+CH2180+CH2320+CH2563+CH2585+CH2606+CH2680+CH2697+CH2709+CH2212+CH1500</f>
        <v>0</v>
      </c>
      <c r="CI2710" s="25">
        <f>CI11+CI107+CI236+CI356+CI396+CI546+CI698+CI972+CI1161+CI1229+CI1338+CI1565+CI1605+CI1740+CI1841+CI1881+CI2136+CI2180+CI2320+CI2563+CI2585+CI2606+CI2680+CI2697+CI2709+CI2212+CI1500</f>
        <v>0</v>
      </c>
      <c r="CJ2710" s="25">
        <f t="shared" si="11035"/>
        <v>55591982.703000002</v>
      </c>
      <c r="CK2710" s="25">
        <f t="shared" si="11036"/>
        <v>52769071.749000013</v>
      </c>
      <c r="CL2710" s="25">
        <f t="shared" si="11037"/>
        <v>52314258.899999999</v>
      </c>
      <c r="CM2710" s="25">
        <f>CM11+CM107+CM236+CM356+CM396+CM546+CM698+CM972+CM1161+CM1229+CM1338+CM1565+CM1605+CM1740+CM1841+CM1881+CM2136+CM2180+CM2320+CM2563+CM2585+CM2606+CM2680+CM2697+CM2709+CM2212+CM1500</f>
        <v>0</v>
      </c>
      <c r="CN2710" s="25">
        <f>CN11+CN107+CN236+CN356+CN396+CN546+CN698+CN972+CN1161+CN1229+CN1338+CN1565+CN1605+CN1740+CN1841+CN1881+CN2136+CN2180+CN2320+CN2563+CN2585+CN2606+CN2680+CN2697+CN2709+CN2212+CN1500</f>
        <v>218442.43900000001</v>
      </c>
      <c r="CO2710" s="25">
        <f>CO11+CO107+CO236+CO356+CO396+CO546+CO698+CO972+CO1161+CO1229+CO1338+CO1565+CO1605+CO1740+CO1841+CO1881+CO2136+CO2180+CO2320+CO2563+CO2585+CO2606+CO2680+CO2697+CO2709+CO2212+CO1500</f>
        <v>0</v>
      </c>
      <c r="CP2710" s="25">
        <f t="shared" si="11038"/>
        <v>55591982.703000002</v>
      </c>
      <c r="CQ2710" s="25">
        <f t="shared" si="11039"/>
        <v>52987514.188000016</v>
      </c>
      <c r="CR2710" s="25">
        <f t="shared" si="11040"/>
        <v>52314258.899999999</v>
      </c>
      <c r="CS2710" s="25">
        <f>CS11+CS107+CS236+CS356+CS396+CS546+CS698+CS972+CS1161+CS1229+CS1338+CS1565+CS1605+CS1740+CS1841+CS1881+CS2136+CS2180+CS2320+CS2563+CS2585+CS2606+CS2680+CS2697+CS2709+CS2212+CS1500</f>
        <v>0</v>
      </c>
      <c r="CT2710" s="46">
        <v>1</v>
      </c>
      <c r="CU2710" s="27"/>
    </row>
    <row r="2713" spans="1:105" x14ac:dyDescent="0.3">
      <c r="F2713" s="47">
        <v>50291640.700000003</v>
      </c>
      <c r="G2713" s="47">
        <v>48705001.700000003</v>
      </c>
      <c r="H2713" s="47">
        <v>49191067.200000003</v>
      </c>
      <c r="I2713" s="47"/>
      <c r="J2713" s="47"/>
      <c r="K2713" s="47"/>
      <c r="L2713" s="47">
        <v>50368091.700000003</v>
      </c>
      <c r="M2713" s="47">
        <v>48800070.399999999</v>
      </c>
      <c r="N2713" s="47">
        <v>49327291.700000003</v>
      </c>
      <c r="O2713" s="47"/>
      <c r="P2713" s="47"/>
      <c r="Q2713" s="47"/>
      <c r="R2713" s="47"/>
      <c r="S2713" s="47"/>
      <c r="T2713" s="47"/>
      <c r="U2713" s="47"/>
      <c r="V2713" s="47"/>
      <c r="W2713" s="47"/>
      <c r="X2713" s="47"/>
      <c r="Y2713" s="47"/>
      <c r="Z2713" s="47"/>
      <c r="AA2713" s="47"/>
      <c r="AB2713" s="47"/>
      <c r="AC2713" s="47"/>
      <c r="AD2713" s="47"/>
      <c r="AE2713" s="47"/>
      <c r="AF2713" s="47"/>
      <c r="AG2713" s="47"/>
      <c r="AH2713" s="47"/>
      <c r="AI2713" s="47"/>
      <c r="AJ2713" s="47"/>
      <c r="AK2713" s="47"/>
      <c r="AL2713" s="47"/>
      <c r="AM2713" s="47"/>
      <c r="AN2713" s="47"/>
      <c r="AO2713" s="47"/>
      <c r="AP2713" s="47"/>
      <c r="AQ2713" s="47"/>
      <c r="AR2713" s="47"/>
      <c r="AS2713" s="47"/>
      <c r="AT2713" s="47"/>
      <c r="AU2713" s="47"/>
      <c r="AV2713" s="47"/>
      <c r="AW2713" s="47"/>
      <c r="AX2713" s="47"/>
      <c r="AY2713" s="47"/>
      <c r="AZ2713" s="47"/>
      <c r="BA2713" s="47"/>
      <c r="BB2713" s="47"/>
      <c r="BC2713" s="47"/>
      <c r="BD2713" s="47"/>
      <c r="BE2713" s="47"/>
      <c r="BF2713" s="47"/>
      <c r="BG2713" s="47"/>
      <c r="BH2713" s="47"/>
      <c r="BI2713" s="47"/>
      <c r="BJ2713" s="47"/>
      <c r="BK2713" s="47"/>
      <c r="BL2713" s="47"/>
      <c r="BM2713" s="47"/>
      <c r="BN2713" s="47"/>
      <c r="BO2713" s="47"/>
      <c r="BP2713" s="47"/>
      <c r="BS2713" s="47"/>
      <c r="BT2713" s="47"/>
      <c r="BU2713" s="47"/>
      <c r="BV2713" s="47"/>
      <c r="BW2713" s="47"/>
      <c r="BX2713" s="47"/>
      <c r="BY2713" s="47"/>
      <c r="BZ2713" s="47"/>
      <c r="CA2713" s="47"/>
      <c r="CB2713" s="47"/>
      <c r="CC2713" s="47"/>
      <c r="CD2713" s="47"/>
      <c r="CE2713" s="47"/>
      <c r="CF2713" s="47"/>
      <c r="CG2713" s="47"/>
      <c r="CH2713" s="47"/>
      <c r="CI2713" s="47"/>
      <c r="CJ2713" s="47"/>
      <c r="CK2713" s="47"/>
      <c r="CL2713" s="47"/>
      <c r="CM2713" s="47"/>
      <c r="CN2713" s="47"/>
      <c r="CO2713" s="47"/>
      <c r="CP2713" s="47"/>
      <c r="CQ2713" s="47"/>
      <c r="CR2713" s="47"/>
    </row>
    <row r="2714" spans="1:105" x14ac:dyDescent="0.3">
      <c r="F2714" s="47">
        <f t="shared" ref="F2714:N2714" si="11254">F2710-F2713</f>
        <v>0</v>
      </c>
      <c r="G2714" s="47">
        <f t="shared" si="11254"/>
        <v>0</v>
      </c>
      <c r="H2714" s="47">
        <f t="shared" si="11254"/>
        <v>0</v>
      </c>
      <c r="I2714" s="47">
        <f t="shared" si="11254"/>
        <v>76451.000000000116</v>
      </c>
      <c r="J2714" s="47">
        <f t="shared" si="11254"/>
        <v>95068.699999999881</v>
      </c>
      <c r="K2714" s="47">
        <f t="shared" si="11254"/>
        <v>136224.50000000015</v>
      </c>
      <c r="L2714" s="47">
        <f t="shared" si="11254"/>
        <v>0</v>
      </c>
      <c r="M2714" s="47">
        <f t="shared" si="11254"/>
        <v>0</v>
      </c>
      <c r="N2714" s="47">
        <f t="shared" si="11254"/>
        <v>0</v>
      </c>
      <c r="O2714" s="47"/>
      <c r="P2714" s="47"/>
      <c r="Q2714" s="47"/>
      <c r="R2714" s="47"/>
      <c r="S2714" s="47"/>
      <c r="T2714" s="47"/>
      <c r="U2714" s="47"/>
      <c r="V2714" s="47"/>
      <c r="W2714" s="47"/>
      <c r="X2714" s="47"/>
      <c r="Y2714" s="47"/>
      <c r="Z2714" s="47"/>
      <c r="AA2714" s="47"/>
      <c r="AB2714" s="47"/>
      <c r="AC2714" s="47"/>
      <c r="AD2714" s="47"/>
      <c r="AE2714" s="47"/>
      <c r="AF2714" s="47"/>
      <c r="AG2714" s="47"/>
      <c r="AH2714" s="47"/>
      <c r="AI2714" s="47"/>
      <c r="AJ2714" s="47"/>
      <c r="AK2714" s="47"/>
      <c r="AL2714" s="47"/>
      <c r="AM2714" s="47"/>
      <c r="AN2714" s="47"/>
      <c r="AO2714" s="47"/>
      <c r="AP2714" s="47"/>
      <c r="AQ2714" s="47"/>
      <c r="AR2714" s="47"/>
      <c r="AS2714" s="47"/>
      <c r="AT2714" s="47"/>
      <c r="AU2714" s="47"/>
      <c r="AV2714" s="47"/>
      <c r="AW2714" s="47"/>
      <c r="AX2714" s="47"/>
      <c r="AY2714" s="47"/>
      <c r="AZ2714" s="47"/>
      <c r="BA2714" s="47"/>
      <c r="BB2714" s="47"/>
      <c r="BC2714" s="47"/>
      <c r="BD2714" s="47"/>
      <c r="BE2714" s="47"/>
      <c r="BF2714" s="47"/>
      <c r="BG2714" s="47"/>
      <c r="BH2714" s="47"/>
      <c r="BI2714" s="47"/>
      <c r="BJ2714" s="47"/>
      <c r="BK2714" s="47"/>
      <c r="BL2714" s="47"/>
      <c r="BM2714" s="47"/>
      <c r="BN2714" s="47"/>
      <c r="BO2714" s="47"/>
      <c r="BP2714" s="47"/>
      <c r="BS2714" s="47"/>
      <c r="BT2714" s="47"/>
      <c r="BU2714" s="47"/>
      <c r="BV2714" s="47"/>
      <c r="BW2714" s="47"/>
      <c r="BX2714" s="47"/>
      <c r="BY2714" s="47"/>
      <c r="BZ2714" s="47"/>
      <c r="CA2714" s="47"/>
      <c r="CB2714" s="47"/>
      <c r="CC2714" s="47"/>
      <c r="CD2714" s="47"/>
      <c r="CE2714" s="47"/>
      <c r="CF2714" s="47"/>
      <c r="CG2714" s="47"/>
      <c r="CH2714" s="47"/>
      <c r="CI2714" s="47"/>
      <c r="CJ2714" s="47"/>
      <c r="CK2714" s="47"/>
      <c r="CL2714" s="47"/>
      <c r="CM2714" s="47"/>
      <c r="CN2714" s="47"/>
      <c r="CO2714" s="47"/>
      <c r="CP2714" s="47"/>
      <c r="CQ2714" s="47"/>
      <c r="CR2714" s="47"/>
    </row>
    <row r="2716" spans="1:105" x14ac:dyDescent="0.3">
      <c r="I2716" s="47">
        <f>I2320+I2563+I2680+I2585+I2606+I2697</f>
        <v>47837.426999999996</v>
      </c>
      <c r="J2716" s="47">
        <f>J2320+J2563+J2680+J2585+J2606+J2697</f>
        <v>26503.700000000004</v>
      </c>
      <c r="K2716" s="47">
        <f>K2320+K2563+K2680+K2585+K2606+K2697</f>
        <v>26503.700000000004</v>
      </c>
    </row>
    <row r="2719" spans="1:105" x14ac:dyDescent="0.3">
      <c r="F2719" s="47"/>
      <c r="G2719" s="47"/>
      <c r="H2719" s="47"/>
      <c r="I2719" s="47"/>
      <c r="J2719" s="47"/>
      <c r="K2719" s="47"/>
      <c r="L2719" s="47"/>
      <c r="M2719" s="47"/>
      <c r="N2719" s="47"/>
      <c r="O2719" s="47"/>
      <c r="P2719" s="47"/>
      <c r="Q2719" s="47"/>
      <c r="R2719" s="47"/>
      <c r="S2719" s="47"/>
      <c r="T2719" s="47"/>
      <c r="U2719" s="47"/>
      <c r="V2719" s="47"/>
      <c r="W2719" s="47"/>
      <c r="X2719" s="47"/>
      <c r="Y2719" s="47"/>
      <c r="Z2719" s="47"/>
      <c r="AA2719" s="47"/>
      <c r="AB2719" s="47"/>
      <c r="AC2719" s="47"/>
      <c r="AD2719" s="47"/>
      <c r="AE2719" s="47"/>
      <c r="AF2719" s="47"/>
      <c r="AG2719" s="47"/>
      <c r="AH2719" s="47"/>
      <c r="AI2719" s="47"/>
      <c r="AJ2719" s="47"/>
      <c r="AK2719" s="47"/>
      <c r="AL2719" s="47"/>
      <c r="AM2719" s="47"/>
      <c r="AN2719" s="47"/>
      <c r="AO2719" s="47"/>
      <c r="AP2719" s="47"/>
      <c r="AQ2719" s="47"/>
      <c r="AR2719" s="47"/>
      <c r="AS2719" s="47"/>
      <c r="AT2719" s="47"/>
      <c r="AU2719" s="47"/>
      <c r="AV2719" s="47"/>
      <c r="AW2719" s="47"/>
      <c r="AX2719" s="47"/>
      <c r="AY2719" s="47"/>
      <c r="AZ2719" s="47"/>
      <c r="BA2719" s="47"/>
      <c r="BB2719" s="47"/>
      <c r="BC2719" s="47"/>
      <c r="BD2719" s="47"/>
      <c r="BE2719" s="47"/>
      <c r="BF2719" s="47"/>
      <c r="BG2719" s="47"/>
      <c r="BH2719" s="47"/>
      <c r="BI2719" s="47"/>
      <c r="BJ2719" s="47"/>
      <c r="BK2719" s="47"/>
      <c r="BL2719" s="47"/>
      <c r="BM2719" s="47"/>
      <c r="BN2719" s="47"/>
      <c r="BO2719" s="47"/>
      <c r="BP2719" s="47"/>
      <c r="BS2719" s="47"/>
      <c r="BT2719" s="47"/>
      <c r="BU2719" s="47"/>
      <c r="BV2719" s="47"/>
      <c r="BW2719" s="47"/>
      <c r="BX2719" s="47"/>
      <c r="BY2719" s="47"/>
      <c r="BZ2719" s="47"/>
      <c r="CA2719" s="47"/>
      <c r="CB2719" s="47"/>
      <c r="CC2719" s="47"/>
      <c r="CD2719" s="47"/>
      <c r="CE2719" s="47"/>
      <c r="CF2719" s="47"/>
      <c r="CG2719" s="47"/>
      <c r="CH2719" s="47"/>
      <c r="CI2719" s="47"/>
      <c r="CJ2719" s="47"/>
      <c r="CK2719" s="47"/>
      <c r="CL2719" s="47"/>
      <c r="CM2719" s="47"/>
      <c r="CN2719" s="47"/>
      <c r="CO2719" s="47"/>
      <c r="CP2719" s="47"/>
      <c r="CQ2719" s="47"/>
      <c r="CR2719" s="47"/>
    </row>
    <row r="2721" spans="12:96" x14ac:dyDescent="0.3">
      <c r="L2721" s="48"/>
      <c r="M2721" s="48"/>
      <c r="N2721" s="48"/>
      <c r="O2721" s="48"/>
      <c r="P2721" s="48"/>
      <c r="Q2721" s="48"/>
      <c r="R2721" s="48"/>
      <c r="S2721" s="48"/>
      <c r="T2721" s="48"/>
      <c r="U2721" s="48"/>
      <c r="V2721" s="48"/>
      <c r="W2721" s="48"/>
      <c r="X2721" s="48"/>
      <c r="Y2721" s="48"/>
      <c r="Z2721" s="48"/>
      <c r="AA2721" s="48"/>
      <c r="AB2721" s="48"/>
      <c r="AC2721" s="48"/>
      <c r="AD2721" s="48"/>
      <c r="AE2721" s="48"/>
      <c r="AF2721" s="48"/>
      <c r="AG2721" s="48"/>
      <c r="AH2721" s="48"/>
      <c r="AI2721" s="48"/>
      <c r="AJ2721" s="48"/>
      <c r="AK2721" s="48"/>
      <c r="AL2721" s="48"/>
      <c r="AM2721" s="48"/>
      <c r="AN2721" s="48"/>
      <c r="AO2721" s="48"/>
      <c r="AP2721" s="48"/>
      <c r="AQ2721" s="48"/>
      <c r="AR2721" s="48"/>
      <c r="AS2721" s="48"/>
      <c r="AT2721" s="48"/>
      <c r="AU2721" s="48"/>
      <c r="AV2721" s="48"/>
      <c r="AW2721" s="48"/>
      <c r="AX2721" s="48"/>
      <c r="AY2721" s="48"/>
      <c r="AZ2721" s="48"/>
      <c r="BA2721" s="48"/>
      <c r="BB2721" s="48"/>
      <c r="BC2721" s="48"/>
      <c r="BD2721" s="48"/>
      <c r="BE2721" s="48"/>
      <c r="BF2721" s="48"/>
      <c r="BG2721" s="48"/>
      <c r="BH2721" s="48"/>
      <c r="BI2721" s="48"/>
      <c r="BJ2721" s="48"/>
      <c r="BK2721" s="48"/>
      <c r="BL2721" s="48"/>
      <c r="BM2721" s="48"/>
      <c r="BN2721" s="48"/>
      <c r="BO2721" s="48"/>
      <c r="BP2721" s="48"/>
      <c r="BS2721" s="48"/>
      <c r="BT2721" s="48"/>
      <c r="BU2721" s="48"/>
      <c r="BV2721" s="48"/>
      <c r="BW2721" s="48"/>
      <c r="BX2721" s="48"/>
      <c r="BY2721" s="48"/>
      <c r="BZ2721" s="48"/>
      <c r="CA2721" s="48"/>
      <c r="CB2721" s="48"/>
      <c r="CC2721" s="48"/>
      <c r="CD2721" s="48"/>
      <c r="CE2721" s="48"/>
      <c r="CF2721" s="48"/>
      <c r="CG2721" s="48"/>
      <c r="CH2721" s="48"/>
      <c r="CI2721" s="48"/>
      <c r="CJ2721" s="48"/>
      <c r="CK2721" s="48"/>
      <c r="CL2721" s="48"/>
      <c r="CM2721" s="48"/>
      <c r="CN2721" s="48"/>
      <c r="CO2721" s="48"/>
      <c r="CP2721" s="48"/>
      <c r="CQ2721" s="48"/>
      <c r="CR2721" s="48"/>
    </row>
  </sheetData>
  <sheetProtection password="CF5C" sheet="1" objects="1" scenarios="1"/>
  <autoFilter ref="A10:DA2710">
    <filterColumn colId="97">
      <filters>
        <filter val="1"/>
      </filters>
    </filterColumn>
  </autoFilter>
  <mergeCells count="76">
    <mergeCell ref="CP1:CR1"/>
    <mergeCell ref="CP2:CR2"/>
    <mergeCell ref="CP3:CR3"/>
    <mergeCell ref="CQ4:CR4"/>
    <mergeCell ref="A6:CR7"/>
    <mergeCell ref="A9:A10"/>
    <mergeCell ref="B9:B10"/>
    <mergeCell ref="C9:C10"/>
    <mergeCell ref="D9:D10"/>
    <mergeCell ref="E9:E10"/>
    <mergeCell ref="F9:F10"/>
    <mergeCell ref="G9:G10"/>
    <mergeCell ref="H9:H10"/>
    <mergeCell ref="I9:K9"/>
    <mergeCell ref="L9:L10"/>
    <mergeCell ref="M9:M10"/>
    <mergeCell ref="N9:N10"/>
    <mergeCell ref="O9:Q9"/>
    <mergeCell ref="R9:R10"/>
    <mergeCell ref="S9:S10"/>
    <mergeCell ref="T9:T10"/>
    <mergeCell ref="U9:W9"/>
    <mergeCell ref="X9:X10"/>
    <mergeCell ref="Y9:Y10"/>
    <mergeCell ref="Z9:Z10"/>
    <mergeCell ref="AA9:AC9"/>
    <mergeCell ref="AD9:AD10"/>
    <mergeCell ref="AE9:AE10"/>
    <mergeCell ref="AF9:AF10"/>
    <mergeCell ref="AG9:AI9"/>
    <mergeCell ref="AJ9:AJ10"/>
    <mergeCell ref="AK9:AK10"/>
    <mergeCell ref="AL9:AL10"/>
    <mergeCell ref="AM9:AO9"/>
    <mergeCell ref="AP9:AP10"/>
    <mergeCell ref="AQ9:AQ10"/>
    <mergeCell ref="AR9:AR10"/>
    <mergeCell ref="AS9:AU9"/>
    <mergeCell ref="AV9:AV10"/>
    <mergeCell ref="AW9:AW10"/>
    <mergeCell ref="AX9:AX10"/>
    <mergeCell ref="AY9:BA9"/>
    <mergeCell ref="BB9:BB10"/>
    <mergeCell ref="BC9:BC10"/>
    <mergeCell ref="BD9:BD10"/>
    <mergeCell ref="BE9:BG9"/>
    <mergeCell ref="BH9:BH10"/>
    <mergeCell ref="BI9:BI10"/>
    <mergeCell ref="BJ9:BJ10"/>
    <mergeCell ref="BK9:BM9"/>
    <mergeCell ref="BN9:BN10"/>
    <mergeCell ref="BO9:BO10"/>
    <mergeCell ref="BP9:BP10"/>
    <mergeCell ref="BQ9:BQ10"/>
    <mergeCell ref="BR9:BR10"/>
    <mergeCell ref="CT9:CT10"/>
    <mergeCell ref="CF9:CF10"/>
    <mergeCell ref="CG9:CI9"/>
    <mergeCell ref="CJ9:CJ10"/>
    <mergeCell ref="CK9:CK10"/>
    <mergeCell ref="CL9:CL10"/>
    <mergeCell ref="A2710:E2710"/>
    <mergeCell ref="CP9:CP10"/>
    <mergeCell ref="CQ9:CQ10"/>
    <mergeCell ref="CR9:CR10"/>
    <mergeCell ref="CS9:CS10"/>
    <mergeCell ref="BY9:BY10"/>
    <mergeCell ref="BZ9:BZ10"/>
    <mergeCell ref="CA9:CC9"/>
    <mergeCell ref="CD9:CD10"/>
    <mergeCell ref="CE9:CE10"/>
    <mergeCell ref="BS9:BS10"/>
    <mergeCell ref="BT9:BT10"/>
    <mergeCell ref="BU9:BU10"/>
    <mergeCell ref="BV9:BW9"/>
    <mergeCell ref="BX9:BX10"/>
  </mergeCells>
  <pageMargins left="0.78740157480314965" right="0.31496062992125984" top="0.35433070866141736" bottom="0.55118110236220474" header="0.51181102362204722" footer="0.11811023622047245"/>
  <pageSetup paperSize="9" scale="61" fitToHeight="0" orientation="portrait" verticalDpi="300" r:id="rId1"/>
  <headerFooter>
    <oddFooter>&amp;R&amp;P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Приложение 2</vt:lpstr>
      <vt:lpstr>'Приложение 2'!Print_Titles</vt:lpstr>
      <vt:lpstr>'Приложение 2'!Область_печати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Выдренкова Оксана Михайловна</dc:creator>
  <cp:lastModifiedBy>Колышкина Елена Владимировна</cp:lastModifiedBy>
  <cp:revision>7</cp:revision>
  <cp:lastPrinted>2024-11-19T09:35:21Z</cp:lastPrinted>
  <dcterms:created xsi:type="dcterms:W3CDTF">2024-11-18T12:54:21Z</dcterms:created>
  <dcterms:modified xsi:type="dcterms:W3CDTF">2024-11-19T09:35:43Z</dcterms:modified>
</cp:coreProperties>
</file>